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79" firstSheet="0" activeTab="3" autoFilterDateGrouping="1"/>
  </bookViews>
  <sheets>
    <sheet name="Йўналишлар кесимида " sheetId="1" state="visible" r:id="rId1"/>
    <sheet name="Вазирликлар кесимида (22)" sheetId="2" state="visible" r:id="rId2"/>
    <sheet name="йўналиш гурухлари кесимида" sheetId="3" state="visible" r:id="rId3"/>
    <sheet name="Вазирликлар кесимида_new" sheetId="4" state="visible" r:id="rId4"/>
    <sheet name="рўйхат" sheetId="5" state="visible" r:id="rId5"/>
    <sheet name="справочник" sheetId="6" state="hidden" r:id="rId6"/>
    <sheet name="Комплаенс реестр" sheetId="7" state="visible" r:id="rId7"/>
    <sheet name="Вазирлик коррупцион" sheetId="8" state="visible" r:id="rId8"/>
  </sheets>
  <externalReferences>
    <externalReference r:id="rId9"/>
  </externalReferences>
  <definedNames>
    <definedName name="_xlnm.Print_Titles" localSheetId="3">'Вазирликлар кесимида_new'!$5:$7</definedName>
    <definedName name="_xlnm.Print_Area" localSheetId="3">'Вазирликлар кесимида_new'!$D$2:$Z$172</definedName>
    <definedName name="_xlnm._FilterDatabase" localSheetId="4" hidden="1">'рўйхат'!$A$9:$CY$1386</definedName>
    <definedName name="_xlnm._FilterDatabase" localSheetId="5" hidden="1">'справочник'!$A$4:$E$4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#,##0.0_ ;[Red]\-#,##0.0\ "/>
    <numFmt numFmtId="166" formatCode="#,##0_ ;[Red]\-#,##0\ "/>
    <numFmt numFmtId="167" formatCode="#,##0.0_ ;\-#,##0.0\ "/>
  </numFmts>
  <fonts count="26">
    <font>
      <name val="Calibri"/>
      <charset val="204"/>
      <family val="2"/>
      <color theme="1"/>
      <sz val="12"/>
      <scheme val="minor"/>
    </font>
    <font>
      <name val="Calibri"/>
      <charset val="204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i val="1"/>
      <color theme="1"/>
      <sz val="12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charset val="204"/>
      <family val="2"/>
      <b val="1"/>
      <color theme="1"/>
      <sz val="12"/>
      <scheme val="minor"/>
    </font>
    <font>
      <name val="Arial"/>
      <charset val="204"/>
      <family val="2"/>
      <color theme="1"/>
      <sz val="20"/>
    </font>
    <font>
      <name val="Arial"/>
      <charset val="204"/>
      <family val="2"/>
      <b val="1"/>
      <color theme="1"/>
      <sz val="20"/>
    </font>
    <font>
      <name val="Arial"/>
      <charset val="204"/>
      <family val="2"/>
      <b val="1"/>
      <color rgb="FFFF0000"/>
      <sz val="20"/>
    </font>
    <font>
      <name val="Arial"/>
      <charset val="204"/>
      <family val="2"/>
      <b val="1"/>
      <color theme="1"/>
      <sz val="22"/>
    </font>
    <font>
      <name val="Arial"/>
      <charset val="204"/>
      <family val="2"/>
      <b val="1"/>
      <color rgb="FFFF0000"/>
      <sz val="22"/>
    </font>
    <font>
      <name val="Arial"/>
      <charset val="204"/>
      <family val="2"/>
      <b val="1"/>
      <sz val="22"/>
    </font>
    <font>
      <name val="Arial"/>
      <charset val="204"/>
      <family val="2"/>
      <b val="1"/>
      <i val="1"/>
      <color rgb="FFFF0000"/>
      <sz val="20"/>
    </font>
    <font>
      <name val="Arial"/>
      <charset val="204"/>
      <family val="2"/>
      <b val="1"/>
      <color rgb="FFC00000"/>
      <sz val="28"/>
    </font>
    <font>
      <name val="Arial"/>
      <charset val="204"/>
      <family val="2"/>
      <b val="1"/>
      <color theme="1"/>
      <sz val="27"/>
    </font>
    <font>
      <name val="Arial"/>
      <charset val="204"/>
      <family val="2"/>
      <i val="1"/>
      <sz val="19"/>
    </font>
    <font>
      <b val="1"/>
    </font>
    <font>
      <name val="Arial"/>
      <charset val="204"/>
      <family val="2"/>
      <i val="1"/>
      <color theme="0"/>
      <sz val="20"/>
    </font>
    <font>
      <name val="Arial"/>
      <charset val="204"/>
      <family val="2"/>
      <color theme="0"/>
      <sz val="20"/>
    </font>
    <font>
      <name val="Arial"/>
      <charset val="204"/>
      <family val="2"/>
      <i val="1"/>
      <color theme="1"/>
      <sz val="20"/>
    </font>
    <font>
      <name val="Arial"/>
      <charset val="204"/>
      <family val="2"/>
      <b val="1"/>
      <i val="1"/>
      <color theme="1"/>
      <sz val="22"/>
    </font>
    <font>
      <name val="Arial"/>
      <charset val="204"/>
      <family val="2"/>
      <b val="1"/>
      <i val="1"/>
      <color theme="1"/>
      <sz val="20"/>
    </font>
  </fonts>
  <fills count="14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7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9" fontId="1" fillId="0" borderId="0"/>
  </cellStyleXfs>
  <cellXfs count="348">
    <xf numFmtId="0" fontId="0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7" fillId="6" borderId="25" applyAlignment="1" pivotButton="0" quotePrefix="0" xfId="0">
      <alignment horizontal="center" vertical="center" wrapText="1"/>
    </xf>
    <xf numFmtId="0" fontId="7" fillId="6" borderId="26" applyAlignment="1" pivotButton="0" quotePrefix="0" xfId="0">
      <alignment horizontal="center" vertical="center" wrapText="1"/>
    </xf>
    <xf numFmtId="3" fontId="2" fillId="7" borderId="29" applyAlignment="1" pivotButton="0" quotePrefix="0" xfId="0">
      <alignment horizontal="center" vertical="center" wrapText="1"/>
    </xf>
    <xf numFmtId="164" fontId="2" fillId="7" borderId="29" applyAlignment="1" pivotButton="0" quotePrefix="0" xfId="0">
      <alignment horizontal="center" vertical="center" wrapText="1"/>
    </xf>
    <xf numFmtId="9" fontId="2" fillId="7" borderId="29" applyAlignment="1" pivotButton="0" quotePrefix="0" xfId="1">
      <alignment horizontal="center" vertical="center" wrapText="1"/>
    </xf>
    <xf numFmtId="9" fontId="5" fillId="7" borderId="29" applyAlignment="1" pivotButton="0" quotePrefix="0" xfId="1">
      <alignment horizontal="center" vertical="center" wrapText="1"/>
    </xf>
    <xf numFmtId="0" fontId="3" fillId="0" borderId="30" applyAlignment="1" pivotButton="0" quotePrefix="0" xfId="0">
      <alignment vertical="center"/>
    </xf>
    <xf numFmtId="0" fontId="3" fillId="0" borderId="31" applyAlignment="1" pivotButton="0" quotePrefix="0" xfId="0">
      <alignment vertical="center" wrapText="1"/>
    </xf>
    <xf numFmtId="3" fontId="2" fillId="0" borderId="31" applyAlignment="1" pivotButton="0" quotePrefix="0" xfId="0">
      <alignment vertical="center"/>
    </xf>
    <xf numFmtId="164" fontId="2" fillId="0" borderId="31" applyAlignment="1" pivotButton="0" quotePrefix="0" xfId="0">
      <alignment vertical="center"/>
    </xf>
    <xf numFmtId="3" fontId="3" fillId="0" borderId="31" applyAlignment="1" pivotButton="0" quotePrefix="0" xfId="0">
      <alignment vertical="center"/>
    </xf>
    <xf numFmtId="164" fontId="3" fillId="0" borderId="31" applyAlignment="1" pivotButton="0" quotePrefix="0" xfId="0">
      <alignment vertical="center"/>
    </xf>
    <xf numFmtId="0" fontId="3" fillId="0" borderId="33" applyAlignment="1" pivotButton="0" quotePrefix="0" xfId="0">
      <alignment vertical="center"/>
    </xf>
    <xf numFmtId="3" fontId="2" fillId="0" borderId="34" applyAlignment="1" pivotButton="0" quotePrefix="0" xfId="0">
      <alignment vertical="center"/>
    </xf>
    <xf numFmtId="164" fontId="2" fillId="0" borderId="34" applyAlignment="1" pivotButton="0" quotePrefix="0" xfId="0">
      <alignment vertical="center"/>
    </xf>
    <xf numFmtId="9" fontId="2" fillId="0" borderId="34" applyAlignment="1" pivotButton="0" quotePrefix="0" xfId="1">
      <alignment horizontal="center" vertical="center" wrapText="1"/>
    </xf>
    <xf numFmtId="3" fontId="3" fillId="0" borderId="34" applyAlignment="1" pivotButton="0" quotePrefix="0" xfId="0">
      <alignment vertical="center"/>
    </xf>
    <xf numFmtId="164" fontId="3" fillId="0" borderId="34" applyAlignment="1" pivotButton="0" quotePrefix="0" xfId="0">
      <alignment vertical="center"/>
    </xf>
    <xf numFmtId="9" fontId="4" fillId="0" borderId="34" applyAlignment="1" pivotButton="0" quotePrefix="0" xfId="1">
      <alignment horizontal="center" vertical="center" wrapText="1"/>
    </xf>
    <xf numFmtId="9" fontId="4" fillId="0" borderId="35" applyAlignment="1" pivotButton="0" quotePrefix="0" xfId="1">
      <alignment horizontal="center" vertical="center" wrapText="1"/>
    </xf>
    <xf numFmtId="0" fontId="2" fillId="7" borderId="29" applyAlignment="1" pivotButton="0" quotePrefix="0" xfId="0">
      <alignment horizontal="center" vertical="center" wrapText="1"/>
    </xf>
    <xf numFmtId="3" fontId="3" fillId="0" borderId="0" applyAlignment="1" pivotButton="0" quotePrefix="0" xfId="0">
      <alignment horizontal="center" vertical="center"/>
    </xf>
    <xf numFmtId="0" fontId="3" fillId="0" borderId="36" applyAlignment="1" pivotButton="0" quotePrefix="0" xfId="0">
      <alignment vertical="center"/>
    </xf>
    <xf numFmtId="0" fontId="3" fillId="0" borderId="37" applyAlignment="1" pivotButton="0" quotePrefix="0" xfId="0">
      <alignment vertical="center" wrapText="1"/>
    </xf>
    <xf numFmtId="0" fontId="3" fillId="0" borderId="45" applyAlignment="1" pivotButton="0" quotePrefix="0" xfId="0">
      <alignment vertical="center"/>
    </xf>
    <xf numFmtId="9" fontId="2" fillId="0" borderId="48" applyAlignment="1" pivotButton="0" quotePrefix="0" xfId="1">
      <alignment horizontal="center" vertical="center" wrapText="1"/>
    </xf>
    <xf numFmtId="3" fontId="3" fillId="0" borderId="48" applyAlignment="1" pivotButton="0" quotePrefix="0" xfId="0">
      <alignment vertical="center"/>
    </xf>
    <xf numFmtId="164" fontId="3" fillId="0" borderId="48" applyAlignment="1" pivotButton="0" quotePrefix="0" xfId="0">
      <alignment vertical="center"/>
    </xf>
    <xf numFmtId="0" fontId="3" fillId="0" borderId="50" applyAlignment="1" pivotButton="0" quotePrefix="0" xfId="0">
      <alignment horizontal="left" vertical="center" wrapText="1"/>
    </xf>
    <xf numFmtId="0" fontId="3" fillId="0" borderId="51" applyAlignment="1" pivotButton="0" quotePrefix="0" xfId="0">
      <alignment horizontal="left" vertical="center" wrapText="1"/>
    </xf>
    <xf numFmtId="0" fontId="3" fillId="0" borderId="22" applyAlignment="1" pivotButton="0" quotePrefix="0" xfId="0">
      <alignment vertical="center"/>
    </xf>
    <xf numFmtId="0" fontId="3" fillId="0" borderId="13" applyAlignment="1" pivotButton="0" quotePrefix="0" xfId="0">
      <alignment vertical="center" wrapText="1"/>
    </xf>
    <xf numFmtId="9" fontId="5" fillId="0" borderId="31" applyAlignment="1" pivotButton="0" quotePrefix="0" xfId="1">
      <alignment horizontal="center" vertical="center" wrapText="1"/>
    </xf>
    <xf numFmtId="9" fontId="5" fillId="0" borderId="32" applyAlignment="1" pivotButton="0" quotePrefix="0" xfId="1">
      <alignment horizontal="center" vertical="center" wrapText="1"/>
    </xf>
    <xf numFmtId="9" fontId="5" fillId="0" borderId="34" applyAlignment="1" pivotButton="0" quotePrefix="0" xfId="1">
      <alignment horizontal="center" vertical="center" wrapText="1"/>
    </xf>
    <xf numFmtId="9" fontId="5" fillId="0" borderId="35" applyAlignment="1" pivotButton="0" quotePrefix="0" xfId="1">
      <alignment horizontal="center"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3" fontId="2" fillId="0" borderId="0" applyAlignment="1" pivotButton="0" quotePrefix="0" xfId="0">
      <alignment horizontal="center" vertical="center" wrapText="1"/>
    </xf>
    <xf numFmtId="0" fontId="3" fillId="0" borderId="46" applyAlignment="1" pivotButton="0" quotePrefix="0" xfId="0">
      <alignment horizontal="center" vertical="center" wrapText="1"/>
    </xf>
    <xf numFmtId="0" fontId="3" fillId="0" borderId="48" applyAlignment="1" pivotButton="0" quotePrefix="0" xfId="0">
      <alignment vertical="center" wrapText="1"/>
    </xf>
    <xf numFmtId="3" fontId="2" fillId="0" borderId="48" applyAlignment="1" pivotButton="0" quotePrefix="0" xfId="0">
      <alignment vertical="center"/>
    </xf>
    <xf numFmtId="164" fontId="2" fillId="0" borderId="48" applyAlignment="1" pivotButton="0" quotePrefix="0" xfId="0">
      <alignment vertical="center"/>
    </xf>
    <xf numFmtId="9" fontId="5" fillId="0" borderId="48" applyAlignment="1" pivotButton="0" quotePrefix="0" xfId="1">
      <alignment horizontal="center" vertical="center" wrapText="1"/>
    </xf>
    <xf numFmtId="3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9" fontId="2" fillId="0" borderId="1" applyAlignment="1" pivotButton="0" quotePrefix="0" xfId="1">
      <alignment horizontal="center" vertical="center" wrapText="1"/>
    </xf>
    <xf numFmtId="3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9" fontId="4" fillId="0" borderId="1" applyAlignment="1" pivotButton="0" quotePrefix="0" xfId="1">
      <alignment horizontal="center" vertical="center" wrapText="1"/>
    </xf>
    <xf numFmtId="0" fontId="7" fillId="6" borderId="16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3" fillId="0" borderId="52" applyAlignment="1" pivotButton="0" quotePrefix="0" xfId="0">
      <alignment vertical="center"/>
    </xf>
    <xf numFmtId="0" fontId="3" fillId="0" borderId="50" applyAlignment="1" pivotButton="0" quotePrefix="0" xfId="0">
      <alignment vertical="top" wrapText="1"/>
    </xf>
    <xf numFmtId="0" fontId="3" fillId="0" borderId="51" applyAlignment="1" pivotButton="0" quotePrefix="0" xfId="0">
      <alignment vertical="top" wrapText="1"/>
    </xf>
    <xf numFmtId="0" fontId="3" fillId="0" borderId="47" applyAlignment="1" pivotButton="0" quotePrefix="0" xfId="0">
      <alignment vertical="top" wrapText="1"/>
    </xf>
    <xf numFmtId="0" fontId="7" fillId="6" borderId="18" applyAlignment="1" pivotButton="0" quotePrefix="0" xfId="0">
      <alignment vertical="center"/>
    </xf>
    <xf numFmtId="0" fontId="7" fillId="6" borderId="19" applyAlignment="1" pivotButton="0" quotePrefix="0" xfId="0">
      <alignment vertical="center"/>
    </xf>
    <xf numFmtId="0" fontId="7" fillId="6" borderId="20" applyAlignment="1" pivotButton="0" quotePrefix="0" xfId="0">
      <alignment vertical="center"/>
    </xf>
    <xf numFmtId="14" fontId="0" fillId="0" borderId="0" applyAlignment="1" pivotButton="0" quotePrefix="0" xfId="0">
      <alignment horizontal="center" vertical="center"/>
    </xf>
    <xf numFmtId="14" fontId="3" fillId="0" borderId="0" pivotButton="0" quotePrefix="0" xfId="0"/>
    <xf numFmtId="14" fontId="3" fillId="0" borderId="0" applyAlignment="1" pivotButton="0" quotePrefix="0" xfId="0">
      <alignment horizontal="center" vertical="center"/>
    </xf>
    <xf numFmtId="9" fontId="5" fillId="7" borderId="53" applyAlignment="1" pivotButton="0" quotePrefix="0" xfId="1">
      <alignment horizontal="center" vertical="center" wrapText="1"/>
    </xf>
    <xf numFmtId="9" fontId="2" fillId="0" borderId="31" applyAlignment="1" pivotButton="0" quotePrefix="0" xfId="1">
      <alignment horizontal="center" vertical="center" wrapText="1"/>
    </xf>
    <xf numFmtId="9" fontId="4" fillId="0" borderId="31" applyAlignment="1" pivotButton="0" quotePrefix="0" xfId="1">
      <alignment horizontal="center" vertical="center" wrapText="1"/>
    </xf>
    <xf numFmtId="9" fontId="4" fillId="0" borderId="48" applyAlignment="1" pivotButton="0" quotePrefix="0" xfId="1">
      <alignment horizontal="center" vertical="center" wrapText="1"/>
    </xf>
    <xf numFmtId="9" fontId="4" fillId="0" borderId="49" applyAlignment="1" pivotButton="0" quotePrefix="0" xfId="1">
      <alignment horizontal="center" vertical="center" wrapText="1"/>
    </xf>
    <xf numFmtId="3" fontId="2" fillId="7" borderId="13" applyAlignment="1" pivotButton="0" quotePrefix="0" xfId="0">
      <alignment horizontal="center" vertical="center" wrapText="1"/>
    </xf>
    <xf numFmtId="164" fontId="2" fillId="7" borderId="13" applyAlignment="1" pivotButton="0" quotePrefix="0" xfId="0">
      <alignment horizontal="center" vertical="center" wrapText="1"/>
    </xf>
    <xf numFmtId="9" fontId="2" fillId="7" borderId="13" applyAlignment="1" pivotButton="0" quotePrefix="0" xfId="1">
      <alignment horizontal="center" vertical="center" wrapText="1"/>
    </xf>
    <xf numFmtId="9" fontId="5" fillId="7" borderId="13" applyAlignment="1" pivotButton="0" quotePrefix="0" xfId="1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vertical="top" wrapText="1"/>
    </xf>
    <xf numFmtId="3" fontId="3" fillId="0" borderId="13" applyAlignment="1" pivotButton="0" quotePrefix="0" xfId="0">
      <alignment vertical="center"/>
    </xf>
    <xf numFmtId="164" fontId="3" fillId="0" borderId="13" applyAlignment="1" pivotButton="0" quotePrefix="0" xfId="0">
      <alignment vertical="center"/>
    </xf>
    <xf numFmtId="9" fontId="2" fillId="0" borderId="13" applyAlignment="1" pivotButton="0" quotePrefix="0" xfId="1">
      <alignment horizontal="center" vertical="center" wrapText="1"/>
    </xf>
    <xf numFmtId="9" fontId="4" fillId="0" borderId="13" applyAlignment="1" pivotButton="0" quotePrefix="0" xfId="1">
      <alignment horizontal="center" vertical="center" wrapText="1"/>
    </xf>
    <xf numFmtId="9" fontId="4" fillId="0" borderId="56" applyAlignment="1" pivotButton="0" quotePrefix="0" xfId="1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3" fontId="2" fillId="8" borderId="1" applyAlignment="1" pivotButton="0" quotePrefix="0" xfId="0">
      <alignment vertical="center"/>
    </xf>
    <xf numFmtId="164" fontId="2" fillId="8" borderId="1" applyAlignment="1" pivotButton="0" quotePrefix="0" xfId="0">
      <alignment vertical="center"/>
    </xf>
    <xf numFmtId="9" fontId="2" fillId="8" borderId="1" applyAlignment="1" pivotButton="0" quotePrefix="0" xfId="1">
      <alignment horizontal="center" vertical="center" wrapText="1"/>
    </xf>
    <xf numFmtId="3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9" fontId="4" fillId="8" borderId="1" applyAlignment="1" pivotButton="0" quotePrefix="0" xfId="1">
      <alignment horizontal="center" vertical="center" wrapText="1"/>
    </xf>
    <xf numFmtId="0" fontId="7" fillId="6" borderId="57" applyAlignment="1" pivotButton="0" quotePrefix="0" xfId="0">
      <alignment horizontal="center" vertical="center" wrapText="1"/>
    </xf>
    <xf numFmtId="3" fontId="2" fillId="7" borderId="8" applyAlignment="1" pivotButton="0" quotePrefix="0" xfId="0">
      <alignment horizontal="center" vertical="center" wrapText="1"/>
    </xf>
    <xf numFmtId="3" fontId="2" fillId="0" borderId="4" applyAlignment="1" pivotButton="0" quotePrefix="0" xfId="0">
      <alignment vertical="center"/>
    </xf>
    <xf numFmtId="3" fontId="2" fillId="8" borderId="4" applyAlignment="1" pivotButton="0" quotePrefix="0" xfId="0">
      <alignment vertical="center"/>
    </xf>
    <xf numFmtId="0" fontId="0" fillId="0" borderId="61" applyAlignment="1" pivotButton="0" quotePrefix="0" xfId="0">
      <alignment horizontal="center" vertical="center"/>
    </xf>
    <xf numFmtId="0" fontId="0" fillId="0" borderId="62" applyAlignment="1" pivotButton="0" quotePrefix="0" xfId="0">
      <alignment vertical="center"/>
    </xf>
    <xf numFmtId="0" fontId="0" fillId="8" borderId="61" applyAlignment="1" pivotButton="0" quotePrefix="0" xfId="0">
      <alignment horizontal="center" vertical="center"/>
    </xf>
    <xf numFmtId="0" fontId="0" fillId="8" borderId="62" applyAlignment="1" pivotButton="0" quotePrefix="0" xfId="0">
      <alignment vertical="center" wrapText="1"/>
    </xf>
    <xf numFmtId="0" fontId="0" fillId="8" borderId="62" applyAlignment="1" pivotButton="0" quotePrefix="0" xfId="0">
      <alignment vertical="center"/>
    </xf>
    <xf numFmtId="0" fontId="0" fillId="0" borderId="63" applyAlignment="1" pivotButton="0" quotePrefix="0" xfId="0">
      <alignment horizontal="center" vertical="center"/>
    </xf>
    <xf numFmtId="0" fontId="0" fillId="0" borderId="26" applyAlignment="1" pivotButton="0" quotePrefix="0" xfId="0">
      <alignment vertical="center" wrapText="1"/>
    </xf>
    <xf numFmtId="9" fontId="5" fillId="7" borderId="56" applyAlignment="1" pivotButton="0" quotePrefix="0" xfId="1">
      <alignment horizontal="center" vertical="center" wrapText="1"/>
    </xf>
    <xf numFmtId="9" fontId="4" fillId="0" borderId="62" applyAlignment="1" pivotButton="0" quotePrefix="0" xfId="1">
      <alignment horizontal="center" vertical="center" wrapText="1"/>
    </xf>
    <xf numFmtId="9" fontId="4" fillId="8" borderId="62" applyAlignment="1" pivotButton="0" quotePrefix="0" xfId="1">
      <alignment horizontal="center" vertical="center" wrapText="1"/>
    </xf>
    <xf numFmtId="3" fontId="2" fillId="0" borderId="57" applyAlignment="1" pivotButton="0" quotePrefix="0" xfId="0">
      <alignment vertical="center"/>
    </xf>
    <xf numFmtId="164" fontId="2" fillId="0" borderId="25" applyAlignment="1" pivotButton="0" quotePrefix="0" xfId="0">
      <alignment vertical="center"/>
    </xf>
    <xf numFmtId="3" fontId="2" fillId="0" borderId="25" applyAlignment="1" pivotButton="0" quotePrefix="0" xfId="0">
      <alignment vertical="center"/>
    </xf>
    <xf numFmtId="9" fontId="2" fillId="0" borderId="25" applyAlignment="1" pivotButton="0" quotePrefix="0" xfId="1">
      <alignment horizontal="center" vertical="center" wrapText="1"/>
    </xf>
    <xf numFmtId="3" fontId="3" fillId="0" borderId="25" applyAlignment="1" pivotButton="0" quotePrefix="0" xfId="0">
      <alignment vertical="center"/>
    </xf>
    <xf numFmtId="164" fontId="3" fillId="0" borderId="25" applyAlignment="1" pivotButton="0" quotePrefix="0" xfId="0">
      <alignment vertical="center"/>
    </xf>
    <xf numFmtId="9" fontId="4" fillId="0" borderId="25" applyAlignment="1" pivotButton="0" quotePrefix="0" xfId="1">
      <alignment horizontal="center" vertical="center" wrapText="1"/>
    </xf>
    <xf numFmtId="9" fontId="4" fillId="0" borderId="26" applyAlignment="1" pivotButton="0" quotePrefix="0" xfId="1">
      <alignment horizontal="center" vertical="center" wrapText="1"/>
    </xf>
    <xf numFmtId="0" fontId="0" fillId="0" borderId="64" applyAlignment="1" pivotButton="0" quotePrefix="0" xfId="0">
      <alignment horizontal="center" vertical="center"/>
    </xf>
    <xf numFmtId="0" fontId="0" fillId="0" borderId="65" applyAlignment="1" pivotButton="0" quotePrefix="0" xfId="0">
      <alignment vertical="center"/>
    </xf>
    <xf numFmtId="3" fontId="2" fillId="0" borderId="20" applyAlignment="1" pivotButton="0" quotePrefix="0" xfId="0">
      <alignment vertical="center"/>
    </xf>
    <xf numFmtId="164" fontId="2" fillId="0" borderId="17" applyAlignment="1" pivotButton="0" quotePrefix="0" xfId="0">
      <alignment vertical="center"/>
    </xf>
    <xf numFmtId="3" fontId="2" fillId="0" borderId="17" applyAlignment="1" pivotButton="0" quotePrefix="0" xfId="0">
      <alignment vertical="center"/>
    </xf>
    <xf numFmtId="9" fontId="2" fillId="0" borderId="17" applyAlignment="1" pivotButton="0" quotePrefix="0" xfId="1">
      <alignment horizontal="center" vertical="center" wrapText="1"/>
    </xf>
    <xf numFmtId="3" fontId="3" fillId="0" borderId="17" applyAlignment="1" pivotButton="0" quotePrefix="0" xfId="0">
      <alignment vertical="center"/>
    </xf>
    <xf numFmtId="164" fontId="3" fillId="0" borderId="17" applyAlignment="1" pivotButton="0" quotePrefix="0" xfId="0">
      <alignment vertical="center"/>
    </xf>
    <xf numFmtId="9" fontId="4" fillId="0" borderId="17" applyAlignment="1" pivotButton="0" quotePrefix="0" xfId="1">
      <alignment horizontal="center" vertical="center" wrapText="1"/>
    </xf>
    <xf numFmtId="9" fontId="4" fillId="0" borderId="65" applyAlignment="1" pivotButton="0" quotePrefix="0" xfId="1">
      <alignment horizontal="center" vertical="center" wrapText="1"/>
    </xf>
    <xf numFmtId="0" fontId="0" fillId="6" borderId="25" applyAlignment="1" pivotButton="0" quotePrefix="0" xfId="0">
      <alignment horizontal="center" vertical="center" wrapText="1"/>
    </xf>
    <xf numFmtId="0" fontId="3" fillId="0" borderId="47" applyAlignment="1" pivotButton="0" quotePrefix="0" xfId="0">
      <alignment horizontal="left" vertical="center" wrapText="1"/>
    </xf>
    <xf numFmtId="0" fontId="3" fillId="0" borderId="3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0" borderId="0" pivotButton="0" quotePrefix="0" xfId="0"/>
    <xf numFmtId="164" fontId="3" fillId="10" borderId="17" applyAlignment="1" pivotButton="0" quotePrefix="0" xfId="0">
      <alignment vertical="center"/>
    </xf>
    <xf numFmtId="0" fontId="0" fillId="0" borderId="4" pivotButton="0" quotePrefix="0" xfId="0"/>
    <xf numFmtId="0" fontId="2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4" fontId="1" fillId="0" borderId="0" pivotButton="0" quotePrefix="0" xfId="0"/>
    <xf numFmtId="0" fontId="1" fillId="1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165" fontId="10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7" fontId="10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/>
    </xf>
    <xf numFmtId="165" fontId="1" fillId="0" borderId="0" pivotButton="0" quotePrefix="0" xfId="0"/>
    <xf numFmtId="166" fontId="1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10" fillId="0" borderId="61" applyAlignment="1" pivotButton="0" quotePrefix="0" xfId="0">
      <alignment vertical="center"/>
    </xf>
    <xf numFmtId="166" fontId="10" fillId="0" borderId="25" applyAlignment="1" pivotButton="0" quotePrefix="0" xfId="0">
      <alignment horizontal="center" vertical="center"/>
    </xf>
    <xf numFmtId="165" fontId="10" fillId="0" borderId="25" applyAlignment="1" pivotButton="0" quotePrefix="0" xfId="0">
      <alignment horizontal="center" vertical="center"/>
    </xf>
    <xf numFmtId="164" fontId="10" fillId="0" borderId="25" applyAlignment="1" pivotButton="0" quotePrefix="0" xfId="0">
      <alignment horizontal="center" vertical="center" wrapText="1"/>
    </xf>
    <xf numFmtId="167" fontId="10" fillId="0" borderId="25" applyAlignment="1" pivotButton="0" quotePrefix="0" xfId="0">
      <alignment horizontal="center" vertical="center"/>
    </xf>
    <xf numFmtId="165" fontId="10" fillId="0" borderId="25" applyAlignment="1" pivotButton="0" quotePrefix="0" xfId="0">
      <alignment horizontal="center" vertical="center" wrapText="1"/>
    </xf>
    <xf numFmtId="165" fontId="10" fillId="0" borderId="25" applyAlignment="1" pivotButton="0" quotePrefix="0" xfId="0">
      <alignment horizontal="center" vertical="center" wrapText="1"/>
    </xf>
    <xf numFmtId="0" fontId="13" fillId="0" borderId="69" applyAlignment="1" pivotButton="0" quotePrefix="0" xfId="0">
      <alignment horizontal="center" vertical="center" wrapText="1"/>
    </xf>
    <xf numFmtId="0" fontId="13" fillId="0" borderId="70" applyAlignment="1" pivotButton="0" quotePrefix="0" xfId="0">
      <alignment horizontal="center" vertical="center" wrapText="1"/>
    </xf>
    <xf numFmtId="0" fontId="13" fillId="0" borderId="66" applyAlignment="1" pivotButton="0" quotePrefix="0" xfId="0">
      <alignment horizontal="center" vertical="center" wrapText="1"/>
    </xf>
    <xf numFmtId="3" fontId="13" fillId="0" borderId="29" applyAlignment="1" pivotButton="0" quotePrefix="0" xfId="0">
      <alignment horizontal="center" vertical="center" wrapText="1"/>
    </xf>
    <xf numFmtId="164" fontId="13" fillId="0" borderId="29" applyAlignment="1" pivotButton="0" quotePrefix="0" xfId="0">
      <alignment horizontal="center" vertical="center" wrapText="1"/>
    </xf>
    <xf numFmtId="165" fontId="13" fillId="0" borderId="29" applyAlignment="1" pivotButton="0" quotePrefix="0" xfId="0">
      <alignment horizontal="center" vertical="center" wrapText="1"/>
    </xf>
    <xf numFmtId="0" fontId="11" fillId="11" borderId="71" applyAlignment="1" pivotButton="0" quotePrefix="0" xfId="0">
      <alignment horizontal="center" vertical="center"/>
    </xf>
    <xf numFmtId="3" fontId="11" fillId="11" borderId="14" applyAlignment="1" pivotButton="0" quotePrefix="0" xfId="0">
      <alignment horizontal="center" vertical="center"/>
    </xf>
    <xf numFmtId="164" fontId="11" fillId="11" borderId="14" applyAlignment="1" pivotButton="0" quotePrefix="0" xfId="0">
      <alignment horizontal="center" vertical="center"/>
    </xf>
    <xf numFmtId="164" fontId="13" fillId="11" borderId="14" applyAlignment="1" pivotButton="0" quotePrefix="0" xfId="0">
      <alignment horizontal="center" vertical="center" wrapText="1"/>
    </xf>
    <xf numFmtId="165" fontId="13" fillId="11" borderId="14" applyAlignment="1" pivotButton="0" quotePrefix="0" xfId="0">
      <alignment horizontal="center" vertical="center" wrapText="1"/>
    </xf>
    <xf numFmtId="166" fontId="10" fillId="0" borderId="69" applyAlignment="1" pivotButton="0" quotePrefix="0" xfId="0">
      <alignment horizontal="center" vertical="center"/>
    </xf>
    <xf numFmtId="165" fontId="10" fillId="0" borderId="69" applyAlignment="1" pivotButton="0" quotePrefix="0" xfId="0">
      <alignment horizontal="center" vertical="center"/>
    </xf>
    <xf numFmtId="164" fontId="10" fillId="0" borderId="69" applyAlignment="1" pivotButton="0" quotePrefix="0" xfId="0">
      <alignment horizontal="center" vertical="center" wrapText="1"/>
    </xf>
    <xf numFmtId="167" fontId="10" fillId="0" borderId="69" applyAlignment="1" pivotButton="0" quotePrefix="0" xfId="0">
      <alignment horizontal="center" vertical="center"/>
    </xf>
    <xf numFmtId="165" fontId="10" fillId="0" borderId="69" applyAlignment="1" pivotButton="0" quotePrefix="0" xfId="0">
      <alignment horizontal="center" vertical="center" wrapText="1"/>
    </xf>
    <xf numFmtId="165" fontId="10" fillId="0" borderId="69" applyAlignment="1" pivotButton="0" quotePrefix="0" xfId="0">
      <alignment horizontal="center" vertical="center" wrapText="1"/>
    </xf>
    <xf numFmtId="166" fontId="11" fillId="11" borderId="14" applyAlignment="1" pivotButton="0" quotePrefix="0" xfId="0">
      <alignment horizontal="center" vertical="center"/>
    </xf>
    <xf numFmtId="165" fontId="11" fillId="11" borderId="14" applyAlignment="1" pivotButton="0" quotePrefix="0" xfId="0">
      <alignment horizontal="center" vertical="center"/>
    </xf>
    <xf numFmtId="164" fontId="10" fillId="0" borderId="62" applyAlignment="1" pivotButton="0" quotePrefix="0" xfId="0">
      <alignment horizontal="center" vertical="center" wrapText="1"/>
    </xf>
    <xf numFmtId="164" fontId="10" fillId="0" borderId="26" applyAlignment="1" pivotButton="0" quotePrefix="0" xfId="0">
      <alignment horizontal="center" vertical="center" wrapText="1"/>
    </xf>
    <xf numFmtId="164" fontId="13" fillId="0" borderId="53" applyAlignment="1" pivotButton="0" quotePrefix="0" xfId="0">
      <alignment horizontal="center" vertical="center" wrapText="1"/>
    </xf>
    <xf numFmtId="164" fontId="13" fillId="11" borderId="72" applyAlignment="1" pivotButton="0" quotePrefix="0" xfId="0">
      <alignment horizontal="center" vertical="center" wrapText="1"/>
    </xf>
    <xf numFmtId="164" fontId="10" fillId="0" borderId="70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left" vertical="center" wrapText="1"/>
    </xf>
    <xf numFmtId="0" fontId="0" fillId="0" borderId="43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6" borderId="29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3" borderId="1" applyAlignment="1" pivotButton="0" quotePrefix="0" xfId="0">
      <alignment horizontal="center" vertical="center" wrapText="1"/>
    </xf>
    <xf numFmtId="0" fontId="6" fillId="6" borderId="65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3" pivotButton="0" quotePrefix="0" xfId="0"/>
    <xf numFmtId="0" fontId="0" fillId="0" borderId="24" pivotButton="0" quotePrefix="0" xfId="0"/>
    <xf numFmtId="0" fontId="3" fillId="0" borderId="48" applyAlignment="1" pivotButton="0" quotePrefix="0" xfId="0">
      <alignment horizontal="left" vertical="center" wrapText="1"/>
    </xf>
    <xf numFmtId="0" fontId="0" fillId="0" borderId="47" pivotButton="0" quotePrefix="0" xfId="0"/>
    <xf numFmtId="0" fontId="7" fillId="6" borderId="18" applyAlignment="1" pivotButton="0" quotePrefix="0" xfId="0">
      <alignment horizontal="center" vertical="center"/>
    </xf>
    <xf numFmtId="0" fontId="0" fillId="0" borderId="19" pivotButton="0" quotePrefix="0" xfId="0"/>
    <xf numFmtId="0" fontId="2" fillId="7" borderId="66" applyAlignment="1" pivotButton="0" quotePrefix="0" xfId="0">
      <alignment horizontal="center" vertical="center" wrapText="1"/>
    </xf>
    <xf numFmtId="0" fontId="0" fillId="0" borderId="41" pivotButton="0" quotePrefix="0" xfId="0"/>
    <xf numFmtId="0" fontId="0" fillId="0" borderId="42" pivotButton="0" quotePrefix="0" xfId="0"/>
    <xf numFmtId="0" fontId="0" fillId="0" borderId="13" pivotButton="0" quotePrefix="0" xfId="0"/>
    <xf numFmtId="0" fontId="0" fillId="0" borderId="28" pivotButton="0" quotePrefix="0" xfId="0"/>
    <xf numFmtId="0" fontId="7" fillId="6" borderId="17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2" pivotButton="0" quotePrefix="0" xfId="0"/>
    <xf numFmtId="0" fontId="6" fillId="0" borderId="0" applyAlignment="1" pivotButton="0" quotePrefix="0" xfId="0">
      <alignment horizontal="center"/>
    </xf>
    <xf numFmtId="0" fontId="3" fillId="0" borderId="0" pivotButton="0" quotePrefix="0" xfId="0"/>
    <xf numFmtId="0" fontId="7" fillId="6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6" borderId="17" applyAlignment="1" pivotButton="0" quotePrefix="0" xfId="0">
      <alignment horizontal="center" wrapText="1"/>
    </xf>
    <xf numFmtId="0" fontId="0" fillId="0" borderId="20" pivotButton="0" quotePrefix="0" xfId="0"/>
    <xf numFmtId="0" fontId="3" fillId="0" borderId="34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3" borderId="4" applyAlignment="1" pivotButton="0" quotePrefix="0" xfId="0">
      <alignment horizontal="center" vertical="center" wrapText="1"/>
    </xf>
    <xf numFmtId="0" fontId="6" fillId="6" borderId="17" applyAlignment="1" pivotButton="0" quotePrefix="0" xfId="0">
      <alignment horizontal="center" vertical="center" wrapText="1"/>
    </xf>
    <xf numFmtId="0" fontId="6" fillId="6" borderId="66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7" pivotButton="0" quotePrefix="0" xfId="0"/>
    <xf numFmtId="0" fontId="6" fillId="6" borderId="17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6" fillId="6" borderId="20" applyAlignment="1" pivotButton="0" quotePrefix="0" xfId="0">
      <alignment horizontal="center" vertical="center" wrapText="1"/>
    </xf>
    <xf numFmtId="0" fontId="0" fillId="0" borderId="0" pivotButton="0" quotePrefix="0" xfId="0"/>
    <xf numFmtId="0" fontId="8" fillId="0" borderId="0" applyAlignment="1" pivotButton="0" quotePrefix="0" xfId="0">
      <alignment horizontal="center"/>
    </xf>
    <xf numFmtId="0" fontId="2" fillId="7" borderId="58" applyAlignment="1" pivotButton="0" quotePrefix="0" xfId="0">
      <alignment horizontal="center" vertical="center" wrapText="1"/>
    </xf>
    <xf numFmtId="0" fontId="6" fillId="6" borderId="40" applyAlignment="1" pivotButton="0" quotePrefix="0" xfId="0">
      <alignment horizontal="center" vertical="center" wrapText="1"/>
    </xf>
    <xf numFmtId="0" fontId="0" fillId="0" borderId="54" pivotButton="0" quotePrefix="0" xfId="0"/>
    <xf numFmtId="0" fontId="0" fillId="0" borderId="55" pivotButton="0" quotePrefix="0" xfId="0"/>
    <xf numFmtId="0" fontId="6" fillId="6" borderId="67" applyAlignment="1" pivotButton="0" quotePrefix="0" xfId="0">
      <alignment horizontal="center" vertical="center" wrapText="1"/>
    </xf>
    <xf numFmtId="0" fontId="0" fillId="0" borderId="59" pivotButton="0" quotePrefix="0" xfId="0"/>
    <xf numFmtId="0" fontId="0" fillId="0" borderId="60" pivotButton="0" quotePrefix="0" xfId="0"/>
    <xf numFmtId="0" fontId="13" fillId="0" borderId="17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/>
    </xf>
    <xf numFmtId="0" fontId="11" fillId="0" borderId="17" applyAlignment="1" pivotButton="0" quotePrefix="0" xfId="0">
      <alignment horizontal="center" vertical="center"/>
    </xf>
    <xf numFmtId="0" fontId="17" fillId="11" borderId="66" applyAlignment="1" pivotButton="0" quotePrefix="0" xfId="0">
      <alignment horizontal="center" vertical="center"/>
    </xf>
    <xf numFmtId="0" fontId="17" fillId="11" borderId="29" applyAlignment="1" pivotButton="0" quotePrefix="0" xfId="0">
      <alignment horizontal="center" vertical="center"/>
    </xf>
    <xf numFmtId="0" fontId="17" fillId="11" borderId="53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 wrapText="1"/>
    </xf>
    <xf numFmtId="0" fontId="13" fillId="0" borderId="64" applyAlignment="1" pivotButton="0" quotePrefix="0" xfId="0">
      <alignment horizontal="center" vertical="center" wrapText="1"/>
    </xf>
    <xf numFmtId="0" fontId="13" fillId="0" borderId="61" applyAlignment="1" pivotButton="0" quotePrefix="0" xfId="0">
      <alignment horizontal="center" vertical="center" wrapText="1"/>
    </xf>
    <xf numFmtId="0" fontId="13" fillId="0" borderId="68" applyAlignment="1" pivotButton="0" quotePrefix="0" xfId="0">
      <alignment horizontal="center" vertical="center" wrapText="1"/>
    </xf>
    <xf numFmtId="0" fontId="15" fillId="0" borderId="73" applyAlignment="1" pivotButton="0" quotePrefix="0" xfId="0">
      <alignment horizontal="center" vertical="center" wrapText="1"/>
    </xf>
    <xf numFmtId="0" fontId="15" fillId="0" borderId="15" applyAlignment="1" pivotButton="0" quotePrefix="0" xfId="0">
      <alignment horizontal="center" vertical="center" wrapText="1"/>
    </xf>
    <xf numFmtId="0" fontId="15" fillId="0" borderId="9" applyAlignment="1" pivotButton="0" quotePrefix="0" xfId="0">
      <alignment horizontal="center" vertical="center" wrapText="1"/>
    </xf>
    <xf numFmtId="0" fontId="15" fillId="0" borderId="10" applyAlignment="1" pivotButton="0" quotePrefix="0" xfId="0">
      <alignment horizontal="center" vertical="center" wrapText="1"/>
    </xf>
    <xf numFmtId="0" fontId="13" fillId="0" borderId="73" applyAlignment="1" pivotButton="0" quotePrefix="0" xfId="0">
      <alignment horizontal="center" vertical="center" wrapText="1"/>
    </xf>
    <xf numFmtId="0" fontId="13" fillId="0" borderId="21" applyAlignment="1" pivotButton="0" quotePrefix="0" xfId="0">
      <alignment horizontal="center" vertical="center" wrapText="1"/>
    </xf>
    <xf numFmtId="0" fontId="13" fillId="0" borderId="9" applyAlignment="1" pivotButton="0" quotePrefix="0" xfId="0">
      <alignment horizontal="center" vertical="center" wrapText="1"/>
    </xf>
    <xf numFmtId="0" fontId="13" fillId="0" borderId="24" applyAlignment="1" pivotButton="0" quotePrefix="0" xfId="0">
      <alignment horizontal="center" vertical="center" wrapText="1"/>
    </xf>
    <xf numFmtId="0" fontId="13" fillId="0" borderId="15" applyAlignment="1" pivotButton="0" quotePrefix="0" xfId="0">
      <alignment horizontal="center" vertical="center" wrapText="1"/>
    </xf>
    <xf numFmtId="0" fontId="13" fillId="0" borderId="10" applyAlignment="1" pivotButton="0" quotePrefix="0" xfId="0">
      <alignment horizontal="center" vertical="center" wrapText="1"/>
    </xf>
    <xf numFmtId="164" fontId="2" fillId="0" borderId="7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4" pivotButton="0" quotePrefix="0" xfId="0"/>
    <xf numFmtId="164" fontId="0" fillId="2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4" fontId="0" fillId="9" borderId="4" applyAlignment="1" pivotButton="0" quotePrefix="0" xfId="0">
      <alignment horizontal="center" vertical="center" wrapText="1"/>
    </xf>
    <xf numFmtId="164" fontId="0" fillId="2" borderId="4" applyAlignment="1" pivotButton="0" quotePrefix="0" xfId="0">
      <alignment horizontal="center" vertical="center" wrapText="1"/>
    </xf>
    <xf numFmtId="0" fontId="0" fillId="0" borderId="11" pivotButton="0" quotePrefix="0" xfId="0"/>
    <xf numFmtId="164" fontId="2" fillId="2" borderId="1" applyAlignment="1" pivotButton="0" quotePrefix="0" xfId="0">
      <alignment horizontal="center" vertical="center" wrapText="1"/>
    </xf>
    <xf numFmtId="164" fontId="0" fillId="9" borderId="1" applyAlignment="1" pivotButton="0" quotePrefix="0" xfId="0">
      <alignment horizontal="center" vertical="center" wrapText="1"/>
    </xf>
    <xf numFmtId="164" fontId="0" fillId="4" borderId="2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 wrapText="1"/>
    </xf>
    <xf numFmtId="164" fontId="0" fillId="3" borderId="5" applyAlignment="1" pivotButton="0" quotePrefix="0" xfId="0">
      <alignment horizontal="center" wrapText="1"/>
    </xf>
    <xf numFmtId="0" fontId="15" fillId="0" borderId="12" applyAlignment="1" pivotButton="0" quotePrefix="0" xfId="0">
      <alignment horizontal="center" vertical="center" wrapText="1"/>
    </xf>
    <xf numFmtId="0" fontId="15" fillId="0" borderId="16" applyAlignment="1" pivotButton="0" quotePrefix="0" xfId="0">
      <alignment horizontal="center" vertical="center" wrapText="1"/>
    </xf>
    <xf numFmtId="0" fontId="15" fillId="0" borderId="17" applyAlignment="1" pivotButton="0" quotePrefix="0" xfId="0">
      <alignment horizontal="center" vertical="center" wrapText="1"/>
    </xf>
    <xf numFmtId="0" fontId="15" fillId="0" borderId="76" applyAlignment="1" pivotButton="0" quotePrefix="0" xfId="0">
      <alignment horizontal="center" vertical="center" wrapText="1"/>
    </xf>
    <xf numFmtId="0" fontId="13" fillId="0" borderId="65" applyAlignment="1" pivotButton="0" quotePrefix="0" xfId="0">
      <alignment horizontal="center" vertical="center" wrapText="1"/>
    </xf>
    <xf numFmtId="0" fontId="0" fillId="0" borderId="71" pivotButton="0" quotePrefix="0" xfId="0"/>
    <xf numFmtId="0" fontId="9" fillId="0" borderId="1" pivotButton="0" quotePrefix="0" xfId="0"/>
    <xf numFmtId="0" fontId="20" fillId="12" borderId="77" applyAlignment="1" pivotButton="0" quotePrefix="0" xfId="0">
      <alignment vertical="center" wrapText="1"/>
    </xf>
    <xf numFmtId="0" fontId="1" fillId="0" borderId="77" applyAlignment="1" pivotButton="0" quotePrefix="0" xfId="0">
      <alignment vertical="top" wrapText="1"/>
    </xf>
    <xf numFmtId="0" fontId="1" fillId="13" borderId="77" applyAlignment="1" pivotButton="0" quotePrefix="0" xfId="0">
      <alignment vertical="top" wrapText="1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1" applyAlignment="1" pivotButton="0" quotePrefix="0" xfId="0">
      <alignment horizontal="center" vertical="center" wrapText="1"/>
    </xf>
    <xf numFmtId="0" fontId="24" fillId="0" borderId="62" applyAlignment="1" pivotButton="0" quotePrefix="0" xfId="0">
      <alignment horizontal="center" vertical="center" wrapText="1"/>
    </xf>
    <xf numFmtId="0" fontId="13" fillId="0" borderId="63" applyAlignment="1" pivotButton="0" quotePrefix="0" xfId="0">
      <alignment horizontal="center" vertical="center" wrapText="1"/>
    </xf>
    <xf numFmtId="3" fontId="13" fillId="0" borderId="25" applyAlignment="1" pivotButton="0" quotePrefix="0" xfId="0">
      <alignment horizontal="center" vertical="center" wrapText="1"/>
    </xf>
    <xf numFmtId="164" fontId="13" fillId="0" borderId="25" applyAlignment="1" pivotButton="0" quotePrefix="0" xfId="0">
      <alignment horizontal="center" vertical="center" wrapText="1"/>
    </xf>
    <xf numFmtId="3" fontId="24" fillId="0" borderId="25" applyAlignment="1" pivotButton="0" quotePrefix="0" xfId="0">
      <alignment horizontal="center" vertical="center" wrapText="1"/>
    </xf>
    <xf numFmtId="164" fontId="24" fillId="0" borderId="25" applyAlignment="1" pivotButton="0" quotePrefix="0" xfId="0">
      <alignment horizontal="center" vertical="center" wrapText="1"/>
    </xf>
    <xf numFmtId="164" fontId="24" fillId="0" borderId="25" applyAlignment="1" pivotButton="0" quotePrefix="0" xfId="0">
      <alignment horizontal="center" vertical="center"/>
    </xf>
    <xf numFmtId="164" fontId="25" fillId="0" borderId="25" applyAlignment="1" pivotButton="0" quotePrefix="0" xfId="0">
      <alignment horizontal="center" vertical="center"/>
    </xf>
    <xf numFmtId="164" fontId="25" fillId="0" borderId="26" applyAlignment="1" pivotButton="0" quotePrefix="0" xfId="0">
      <alignment horizontal="center" vertical="center"/>
    </xf>
    <xf numFmtId="3" fontId="25" fillId="11" borderId="14" applyAlignment="1" pivotButton="0" quotePrefix="0" xfId="0">
      <alignment horizontal="center" vertical="center"/>
    </xf>
    <xf numFmtId="164" fontId="25" fillId="11" borderId="14" applyAlignment="1" pivotButton="0" quotePrefix="0" xfId="0">
      <alignment horizontal="center" vertical="center"/>
    </xf>
    <xf numFmtId="164" fontId="25" fillId="11" borderId="72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165" fontId="23" fillId="0" borderId="1" applyAlignment="1" pivotButton="0" quotePrefix="0" xfId="0">
      <alignment horizontal="center" vertical="center"/>
    </xf>
    <xf numFmtId="164" fontId="23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3" fontId="23" fillId="0" borderId="1" applyAlignment="1" pivotButton="0" quotePrefix="0" xfId="0">
      <alignment horizontal="center" vertical="center"/>
    </xf>
    <xf numFmtId="164" fontId="23" fillId="0" borderId="62" applyAlignment="1" pivotButton="0" quotePrefix="0" xfId="0">
      <alignment horizontal="center" vertical="center"/>
    </xf>
    <xf numFmtId="0" fontId="10" fillId="0" borderId="68" applyAlignment="1" pivotButton="0" quotePrefix="0" xfId="0">
      <alignment vertical="center"/>
    </xf>
    <xf numFmtId="0" fontId="10" fillId="0" borderId="69" applyAlignment="1" pivotButton="0" quotePrefix="0" xfId="0">
      <alignment horizontal="center" vertical="center"/>
    </xf>
    <xf numFmtId="0" fontId="23" fillId="0" borderId="69" applyAlignment="1" pivotButton="0" quotePrefix="0" xfId="0">
      <alignment horizontal="center" vertical="center"/>
    </xf>
    <xf numFmtId="165" fontId="23" fillId="0" borderId="69" applyAlignment="1" pivotButton="0" quotePrefix="0" xfId="0">
      <alignment horizontal="center" vertical="center"/>
    </xf>
    <xf numFmtId="164" fontId="23" fillId="0" borderId="69" applyAlignment="1" pivotButton="0" quotePrefix="0" xfId="0">
      <alignment horizontal="center" vertical="center"/>
    </xf>
    <xf numFmtId="3" fontId="10" fillId="0" borderId="69" applyAlignment="1" pivotButton="0" quotePrefix="0" xfId="0">
      <alignment horizontal="center" vertical="center"/>
    </xf>
    <xf numFmtId="164" fontId="10" fillId="0" borderId="69" applyAlignment="1" pivotButton="0" quotePrefix="0" xfId="0">
      <alignment horizontal="center" vertical="center"/>
    </xf>
    <xf numFmtId="3" fontId="23" fillId="0" borderId="69" applyAlignment="1" pivotButton="0" quotePrefix="0" xfId="0">
      <alignment horizontal="center" vertical="center"/>
    </xf>
    <xf numFmtId="164" fontId="23" fillId="0" borderId="70" applyAlignment="1" pivotButton="0" quotePrefix="0" xfId="0">
      <alignment horizontal="center" vertical="center"/>
    </xf>
    <xf numFmtId="166" fontId="25" fillId="11" borderId="14" applyAlignment="1" pivotButton="0" quotePrefix="0" xfId="0">
      <alignment horizontal="center" vertical="center"/>
    </xf>
    <xf numFmtId="165" fontId="25" fillId="11" borderId="14" applyAlignment="1" pivotButton="0" quotePrefix="0" xfId="0">
      <alignment horizontal="center" vertical="center"/>
    </xf>
    <xf numFmtId="0" fontId="10" fillId="0" borderId="63" applyAlignment="1" pivotButton="0" quotePrefix="0" xfId="0">
      <alignment vertical="center"/>
    </xf>
    <xf numFmtId="0" fontId="10" fillId="0" borderId="25" applyAlignment="1" pivotButton="0" quotePrefix="0" xfId="0">
      <alignment horizontal="center" vertical="center"/>
    </xf>
    <xf numFmtId="0" fontId="23" fillId="0" borderId="25" applyAlignment="1" pivotButton="0" quotePrefix="0" xfId="0">
      <alignment horizontal="center" vertical="center"/>
    </xf>
    <xf numFmtId="165" fontId="23" fillId="0" borderId="25" applyAlignment="1" pivotButton="0" quotePrefix="0" xfId="0">
      <alignment horizontal="center" vertical="center"/>
    </xf>
    <xf numFmtId="164" fontId="23" fillId="0" borderId="25" applyAlignment="1" pivotButton="0" quotePrefix="0" xfId="0">
      <alignment horizontal="center" vertical="center"/>
    </xf>
    <xf numFmtId="3" fontId="10" fillId="0" borderId="25" applyAlignment="1" pivotButton="0" quotePrefix="0" xfId="0">
      <alignment horizontal="center" vertical="center"/>
    </xf>
    <xf numFmtId="164" fontId="10" fillId="0" borderId="25" applyAlignment="1" pivotButton="0" quotePrefix="0" xfId="0">
      <alignment horizontal="center" vertical="center"/>
    </xf>
    <xf numFmtId="3" fontId="23" fillId="0" borderId="25" applyAlignment="1" pivotButton="0" quotePrefix="0" xfId="0">
      <alignment horizontal="center" vertical="center"/>
    </xf>
    <xf numFmtId="164" fontId="23" fillId="0" borderId="26" applyAlignment="1" pivotButton="0" quotePrefix="0" xfId="0">
      <alignment horizontal="center" vertical="center"/>
    </xf>
  </cellXfs>
  <cellStyles count="2">
    <cellStyle name="Обычный" xfId="0" builtinId="0"/>
    <cellStyle name="Процентный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externalLink" Target="/xl/externalLinks/externalLink1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u.tangriyev\Downloads\&#1042;&#1072;&#1079;&#1080;&#1088;&#1083;&#1080;&#1082;%20&#1074;&#1072;%20&#1080;&#1076;&#1086;&#1088;&#1072;&#1083;&#1072;&#1088;%20&#1203;&#1072;&#1084;&#1076;&#1072;%20&#1090;&#1072;&#1088;&#1082;&#1080;&#1073;&#1080;&#1076;&#1072;&#1075;&#1080;%20&#1090;&#1072;&#1096;&#1082;&#1080;&#1083;&#1086;&#1090;%20&#1074;&#1072;%20&#1084;&#1091;&#1072;&#1089;&#1089;&#1072;&#1089;&#1072;&#1083;&#1072;&#1088;%202026-09-22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Лист1"/>
      <sheetName val="MinistryTree"/>
    </sheetNames>
    <sheetDataSet>
      <sheetData sheetId="0">
        <row r="2">
          <cell r="A2" t="str">
            <v>СТИР</v>
          </cell>
          <cell r="B2" t="str">
            <v>Номи</v>
          </cell>
          <cell r="C2" t="str">
            <v>Соҳа</v>
          </cell>
        </row>
        <row r="3">
          <cell r="A3">
            <v>311048337</v>
          </cell>
          <cell r="B3" t="str">
            <v>Еnergetika bozorini rivojlantirish va tartibga solish agentligi</v>
          </cell>
          <cell r="C3" t="str">
            <v>Агентлик</v>
          </cell>
        </row>
        <row r="4">
          <cell r="A4">
            <v>310532646</v>
          </cell>
          <cell r="B4" t="str">
            <v>Ijtimoiy himoya milliy agentligi</v>
          </cell>
          <cell r="C4" t="str">
            <v>Агентлик</v>
          </cell>
        </row>
        <row r="5">
          <cell r="A5">
            <v>205471782</v>
          </cell>
          <cell r="B5" t="str">
            <v>Kadastr agentligi</v>
          </cell>
          <cell r="C5" t="str">
            <v>Агентлик</v>
          </cell>
        </row>
        <row r="6">
          <cell r="A6">
            <v>312496302</v>
          </cell>
          <cell r="B6" t="str">
            <v>Yengil sanoatni rivojlantirish agentligi</v>
          </cell>
          <cell r="C6" t="str">
            <v>Агентлик</v>
          </cell>
        </row>
        <row r="7">
          <cell r="A7">
            <v>308779353</v>
          </cell>
          <cell r="B7" t="str">
            <v>Madaniy meros agentligi</v>
          </cell>
          <cell r="C7" t="str">
            <v>Агентлик</v>
          </cell>
        </row>
        <row r="8">
          <cell r="A8">
            <v>200849203</v>
          </cell>
          <cell r="B8" t="str">
            <v>O‘zbekiston texnik jihatdan tartibga solish agentligi</v>
          </cell>
          <cell r="C8" t="str">
            <v>Агентлик</v>
          </cell>
        </row>
        <row r="9">
          <cell r="A9">
            <v>201122696</v>
          </cell>
          <cell r="B9" t="str">
            <v>Davlat aktivlarini boshqarish agentligi</v>
          </cell>
          <cell r="C9" t="str">
            <v>Агентлик</v>
          </cell>
        </row>
        <row r="10">
          <cell r="A10">
            <v>305004780</v>
          </cell>
          <cell r="B10" t="str">
            <v>Elektron onlayn-auksionlarni tashkil etish AJ</v>
          </cell>
          <cell r="C10" t="str">
            <v>Давлат улуши 50 фоиздан ортиқ корхоналар</v>
          </cell>
        </row>
        <row r="11">
          <cell r="A11">
            <v>200523356</v>
          </cell>
          <cell r="B11" t="str">
            <v>Statistika agentligi</v>
          </cell>
          <cell r="C11" t="str">
            <v>Агентлик</v>
          </cell>
        </row>
        <row r="12">
          <cell r="A12">
            <v>200898285</v>
          </cell>
          <cell r="B12" t="str">
            <v>Axborot va ommaviy kommunikatsiyalar agentligi</v>
          </cell>
          <cell r="C12" t="str">
            <v>Агентлик</v>
          </cell>
        </row>
        <row r="13">
          <cell r="A13">
            <v>207323290</v>
          </cell>
          <cell r="B13" t="str">
            <v>Yoshlar ishlari agentligi</v>
          </cell>
          <cell r="C13" t="str">
            <v>Агентлик</v>
          </cell>
        </row>
        <row r="14">
          <cell r="A14">
            <v>311710090</v>
          </cell>
          <cell r="B14" t="str">
            <v>Migratsiya agentligi</v>
          </cell>
          <cell r="C14" t="str">
            <v>Агентлик</v>
          </cell>
        </row>
        <row r="15">
          <cell r="A15">
            <v>305410292</v>
          </cell>
          <cell r="B15" t="str">
            <v>O`zbekiston Respublikasi Milliy antidoping agentligi</v>
          </cell>
          <cell r="C15" t="str">
            <v>Агентлик</v>
          </cell>
        </row>
        <row r="16">
          <cell r="A16">
            <v>207325644</v>
          </cell>
          <cell r="B16" t="str">
            <v>Korrupsiyaga qarshi kurashish agentligi</v>
          </cell>
          <cell r="C16" t="str">
            <v>Агентлик</v>
          </cell>
        </row>
        <row r="17">
          <cell r="A17">
            <v>302070846</v>
          </cell>
          <cell r="B17" t="str">
            <v>Intellektual mulk agentligi</v>
          </cell>
          <cell r="C17" t="str">
            <v>Агентлик</v>
          </cell>
        </row>
        <row r="18">
          <cell r="A18">
            <v>312634184</v>
          </cell>
          <cell r="B18" t="str">
            <v>Agrar sohada to‘lovlar agentligi</v>
          </cell>
          <cell r="C18" t="str">
            <v>Агентлик</v>
          </cell>
        </row>
        <row r="19">
          <cell r="A19">
            <v>312786510</v>
          </cell>
          <cell r="B19" t="str">
            <v>Sanoat kooperatsiyasi va davlat xaridlari agentligi</v>
          </cell>
          <cell r="C19" t="str">
            <v>Агентлик</v>
          </cell>
        </row>
        <row r="20">
          <cell r="A20">
            <v>202184026</v>
          </cell>
          <cell r="B20" t="str">
            <v>O‘zbekiston badiiy akademiyasi DM</v>
          </cell>
          <cell r="C20" t="str">
            <v>Бошқа</v>
          </cell>
        </row>
        <row r="21">
          <cell r="A21">
            <v>202880854</v>
          </cell>
          <cell r="B21" t="str">
            <v>O'zbekiston Respublikasi Fanlar Akademiyasi</v>
          </cell>
          <cell r="C21" t="str">
            <v>Марказий муассасалар</v>
          </cell>
        </row>
        <row r="22">
          <cell r="A22">
            <v>200555317</v>
          </cell>
          <cell r="B22" t="str">
            <v>O‘zbekiston Respublikasi Fanlar akademiyasi ishlar boshqarmasi</v>
          </cell>
          <cell r="C22" t="str">
            <v>Марказий муассасалар</v>
          </cell>
        </row>
        <row r="23">
          <cell r="A23">
            <v>206916313</v>
          </cell>
          <cell r="B23" t="str">
            <v>"Biznesni rivojlantirish banki" ATB</v>
          </cell>
          <cell r="C23" t="str">
            <v>Банк</v>
          </cell>
        </row>
        <row r="24">
          <cell r="A24">
            <v>207243390</v>
          </cell>
          <cell r="B24" t="str">
            <v>"Agrobank" ATB</v>
          </cell>
          <cell r="C24" t="str">
            <v>Банк</v>
          </cell>
        </row>
        <row r="25">
          <cell r="A25">
            <v>200829053</v>
          </cell>
          <cell r="B25" t="str">
            <v>"Aloqabank" AT</v>
          </cell>
          <cell r="C25" t="str">
            <v>Банк</v>
          </cell>
        </row>
        <row r="26">
          <cell r="A26">
            <v>201589828</v>
          </cell>
          <cell r="B26" t="str">
            <v>"Asakabank" AJ</v>
          </cell>
          <cell r="C26" t="str">
            <v>Банк</v>
          </cell>
        </row>
        <row r="27">
          <cell r="A27">
            <v>201053774</v>
          </cell>
          <cell r="B27" t="str">
            <v>Markaziy bank</v>
          </cell>
          <cell r="C27" t="str">
            <v>Банк</v>
          </cell>
        </row>
        <row r="28">
          <cell r="A28">
            <v>200547792</v>
          </cell>
          <cell r="B28" t="str">
            <v>"Mikrokreditbank" ATB</v>
          </cell>
          <cell r="C28" t="str">
            <v>Банк</v>
          </cell>
        </row>
        <row r="29">
          <cell r="A29">
            <v>201055108</v>
          </cell>
          <cell r="B29" t="str">
            <v>"Turonbank" ATB</v>
          </cell>
          <cell r="C29" t="str">
            <v>Банк</v>
          </cell>
        </row>
        <row r="30">
          <cell r="A30">
            <v>200836354</v>
          </cell>
          <cell r="B30" t="str">
            <v>"O‘zmilliybank"AJ</v>
          </cell>
          <cell r="C30" t="str">
            <v>Банк</v>
          </cell>
        </row>
        <row r="31">
          <cell r="A31">
            <v>200833707</v>
          </cell>
          <cell r="B31" t="str">
            <v>"O‘zsanoatqurilishbank" ATB</v>
          </cell>
          <cell r="C31" t="str">
            <v>Банк</v>
          </cell>
        </row>
        <row r="32">
          <cell r="A32">
            <v>203021987</v>
          </cell>
          <cell r="B32" t="str">
            <v>Qimmatli qog‘ozlarning markaziy depozitariysi AJ</v>
          </cell>
          <cell r="C32" t="str">
            <v>Бошқа</v>
          </cell>
        </row>
        <row r="33">
          <cell r="A33">
            <v>207215726</v>
          </cell>
          <cell r="B33" t="str">
            <v>AT Xalq bank</v>
          </cell>
          <cell r="C33" t="str">
            <v>Банк</v>
          </cell>
        </row>
        <row r="34">
          <cell r="A34">
            <v>200794867</v>
          </cell>
          <cell r="B34" t="str">
            <v>Bojxona qo‘mitasi</v>
          </cell>
          <cell r="C34" t="str">
            <v>Қўмита</v>
          </cell>
        </row>
        <row r="35">
          <cell r="A35">
            <v>200637561</v>
          </cell>
          <cell r="B35" t="str">
            <v>O'zbekiston Respublikasi Prezidenti administratsiyasi Komplayens xizmati</v>
          </cell>
          <cell r="C35" t="str">
            <v>Бошқа</v>
          </cell>
        </row>
        <row r="36">
          <cell r="A36">
            <v>201122775</v>
          </cell>
          <cell r="B36" t="str">
            <v>Adliya vazirligi</v>
          </cell>
          <cell r="C36" t="str">
            <v>Вазирлик</v>
          </cell>
        </row>
        <row r="37">
          <cell r="A37">
            <v>201122744</v>
          </cell>
          <cell r="B37" t="str">
            <v>Oliy ta’lim, fan va innovatsiyalar vazirligi</v>
          </cell>
          <cell r="C37" t="str">
            <v>Вазирлик</v>
          </cell>
        </row>
        <row r="38">
          <cell r="A38">
            <v>201272843</v>
          </cell>
          <cell r="B38" t="str">
            <v>Tog‘-kon sanoati va geologiya vazirligi</v>
          </cell>
          <cell r="C38" t="str">
            <v>Вазирлик</v>
          </cell>
        </row>
        <row r="39">
          <cell r="A39">
            <v>201190645</v>
          </cell>
          <cell r="B39" t="str">
            <v>Kambag‘allikni qisqartirish va bandlik vazirligi</v>
          </cell>
          <cell r="C39" t="str">
            <v>Вазирлик</v>
          </cell>
        </row>
        <row r="40">
          <cell r="A40">
            <v>200934644</v>
          </cell>
          <cell r="B40" t="str">
            <v>Qurilish va uy-joy kommunal xo‘jaligi vazirligi</v>
          </cell>
          <cell r="C40" t="str">
            <v>Вазирлик</v>
          </cell>
        </row>
        <row r="41">
          <cell r="A41">
            <v>305636074</v>
          </cell>
          <cell r="B41" t="str">
            <v>Qishloq xo‘jaligi vazirligi</v>
          </cell>
          <cell r="C41" t="str">
            <v>Вазирлик</v>
          </cell>
        </row>
        <row r="42">
          <cell r="A42">
            <v>200935112</v>
          </cell>
          <cell r="B42" t="str">
            <v>Ветеринария ва чорвачиликни ривожлантириш қўмитаси</v>
          </cell>
          <cell r="C42" t="str">
            <v>Қўмита</v>
          </cell>
        </row>
        <row r="43">
          <cell r="A43">
            <v>305540954</v>
          </cell>
          <cell r="B43" t="str">
            <v>AGROSANOAT MAJMUI USTIDAN NAZORAT QILISH INSPEKSIYASI</v>
          </cell>
          <cell r="C43" t="str">
            <v>Инспекция</v>
          </cell>
        </row>
        <row r="44">
          <cell r="A44">
            <v>200936214</v>
          </cell>
          <cell r="B44" t="str">
            <v>Madaniyat vazirligi</v>
          </cell>
          <cell r="C44" t="str">
            <v>Вазирлик</v>
          </cell>
        </row>
        <row r="45">
          <cell r="A45">
            <v>309319117</v>
          </cell>
          <cell r="B45" t="str">
            <v>Sport vazirligi</v>
          </cell>
          <cell r="C45" t="str">
            <v>Вазирлик</v>
          </cell>
        </row>
        <row r="46">
          <cell r="A46">
            <v>201862006</v>
          </cell>
          <cell r="B46" t="str">
            <v>Favqulotda vaziyatlar vazirligi</v>
          </cell>
          <cell r="C46" t="str">
            <v>Вазирлик</v>
          </cell>
        </row>
        <row r="47">
          <cell r="A47">
            <v>201122808</v>
          </cell>
          <cell r="B47" t="str">
            <v>Maktabgacha va maktab ta’limi vazirligi</v>
          </cell>
          <cell r="C47" t="str">
            <v>Вазирлик</v>
          </cell>
        </row>
        <row r="48">
          <cell r="A48">
            <v>200935974</v>
          </cell>
          <cell r="B48" t="str">
            <v>Sog‘liqni saqlash vazirligi</v>
          </cell>
          <cell r="C48" t="str">
            <v>Вазирлик</v>
          </cell>
        </row>
        <row r="49">
          <cell r="A49">
            <v>305601481</v>
          </cell>
          <cell r="B49" t="str">
            <v>Suv xo‘jaligi vazirligi</v>
          </cell>
          <cell r="C49" t="str">
            <v>Вазирлик</v>
          </cell>
        </row>
        <row r="50">
          <cell r="A50">
            <v>201122919</v>
          </cell>
          <cell r="B50" t="str">
            <v>Iqtisodiyot va moliya vazirligi</v>
          </cell>
          <cell r="C50" t="str">
            <v>Вазирлик</v>
          </cell>
        </row>
        <row r="51">
          <cell r="A51">
            <v>306142966</v>
          </cell>
          <cell r="B51" t="str">
            <v>Transport vazirligi</v>
          </cell>
          <cell r="C51" t="str">
            <v>Вазирлик</v>
          </cell>
        </row>
        <row r="52">
          <cell r="A52">
            <v>200541754</v>
          </cell>
          <cell r="B52" t="str">
            <v>Avtomobil yo'llar qo'mitasi</v>
          </cell>
          <cell r="C52" t="str">
            <v>Қўмита</v>
          </cell>
        </row>
        <row r="53">
          <cell r="A53">
            <v>200936593</v>
          </cell>
          <cell r="B53" t="str">
            <v>O‘zbekiston Respublikasi Ekologiya va iqlim o‘zgarishi milliy qo‘mitasi</v>
          </cell>
          <cell r="C53" t="str">
            <v>Қўмита</v>
          </cell>
        </row>
        <row r="54">
          <cell r="A54">
            <v>310698850</v>
          </cell>
          <cell r="B54" t="str">
            <v>Туризм қўмитаси</v>
          </cell>
          <cell r="C54" t="str">
            <v>Қўмита</v>
          </cell>
        </row>
        <row r="55">
          <cell r="A55">
            <v>310214424</v>
          </cell>
          <cell r="B55" t="str">
            <v>G‘aznachilik xizmati qo‘mitasi</v>
          </cell>
          <cell r="C55" t="str">
            <v>Қўмита</v>
          </cell>
        </row>
        <row r="56">
          <cell r="A56">
            <v>304967272</v>
          </cell>
          <cell r="B56" t="str">
            <v xml:space="preserve">Қишлоқ хўжалигини давлат томонидан қўллаб-қувватлаш жамғармасини бошқариш департаменти </v>
          </cell>
          <cell r="C56" t="str">
            <v>Департамент</v>
          </cell>
        </row>
        <row r="57">
          <cell r="A57">
            <v>207254433</v>
          </cell>
          <cell r="B57" t="str">
            <v>Investitsiyalar, sanoat va savdo vazirligi</v>
          </cell>
          <cell r="C57" t="str">
            <v>Вазирлик</v>
          </cell>
        </row>
        <row r="58">
          <cell r="A58">
            <v>306135831</v>
          </cell>
          <cell r="B58" t="str">
            <v>Energetika vazirligi</v>
          </cell>
          <cell r="C58" t="str">
            <v>Вазирлик</v>
          </cell>
        </row>
        <row r="59">
          <cell r="A59">
            <v>200981397</v>
          </cell>
          <cell r="B59" t="str">
            <v>Tashqi ishlar vazirligi</v>
          </cell>
          <cell r="C59" t="str">
            <v>Вазирлик</v>
          </cell>
        </row>
        <row r="60">
          <cell r="A60">
            <v>205403264</v>
          </cell>
          <cell r="B60" t="str">
            <v>Budjetdan tashqari Pensiya jamg`armasi</v>
          </cell>
          <cell r="C60" t="str">
            <v>Жамғарма</v>
          </cell>
        </row>
        <row r="61">
          <cell r="A61">
            <v>200637696</v>
          </cell>
          <cell r="B61" t="str">
            <v>Ichki ishlar vazirligi</v>
          </cell>
          <cell r="C61" t="str">
            <v>Вазирлик</v>
          </cell>
        </row>
        <row r="62">
          <cell r="A62">
            <v>201221770</v>
          </cell>
          <cell r="B62" t="str">
            <v>Raqamli texnologiyalar vazirligi</v>
          </cell>
          <cell r="C62" t="str">
            <v>Вазирлик</v>
          </cell>
        </row>
        <row r="63">
          <cell r="A63">
            <v>203940968</v>
          </cell>
          <cell r="B63" t="str">
            <v>Mudofaa vazirligi</v>
          </cell>
          <cell r="C63" t="str">
            <v>Вазирлик</v>
          </cell>
        </row>
        <row r="64">
          <cell r="A64">
            <v>201204514</v>
          </cell>
          <cell r="B64" t="str">
            <v>“Navoiyuran” DK</v>
          </cell>
          <cell r="C64" t="str">
            <v>Давлат улуши 50 фоиздан ортиқ корхоналар</v>
          </cell>
        </row>
        <row r="65">
          <cell r="A65">
            <v>307667826</v>
          </cell>
          <cell r="B65" t="str">
            <v>“UzAssets Investitsiya Kompaniyasi” АЖ</v>
          </cell>
          <cell r="C65" t="str">
            <v>Давлат улуши 50 фоиздан ортиқ корхоналар</v>
          </cell>
        </row>
        <row r="66">
          <cell r="A66">
            <v>308425864</v>
          </cell>
          <cell r="B66" t="str">
            <v>"Navoiy kon-metallurgiya kombinati"  AJ</v>
          </cell>
          <cell r="C66" t="str">
            <v>Давлат улуши 50 фоиздан ортиқ корхоналар</v>
          </cell>
        </row>
        <row r="67">
          <cell r="A67">
            <v>200626188</v>
          </cell>
          <cell r="B67" t="str">
            <v>"O'ztransgaz" AJ</v>
          </cell>
          <cell r="C67" t="str">
            <v>Давлат улуши 50 фоиздан ортиқ корхоналар</v>
          </cell>
        </row>
        <row r="68">
          <cell r="A68">
            <v>306605769</v>
          </cell>
          <cell r="B68" t="str">
            <v>"Hududgazta`minot" АJ</v>
          </cell>
          <cell r="C68" t="str">
            <v>Давлат улуши 50 фоиздан ортиқ корхоналар</v>
          </cell>
        </row>
        <row r="69">
          <cell r="A69">
            <v>309702449</v>
          </cell>
          <cell r="B69" t="str">
            <v>"UzGasTrade" AJ</v>
          </cell>
          <cell r="C69" t="str">
            <v>Давлат улуши 50 фоиздан ортиқ корхоналар</v>
          </cell>
        </row>
        <row r="70">
          <cell r="A70">
            <v>306347741</v>
          </cell>
          <cell r="B70" t="str">
            <v>"O'zbekiston milliy elektr tarmoqlari" AJ</v>
          </cell>
          <cell r="C70" t="str">
            <v>Давлат улуши 50 фоиздан ортиқ корхоналар</v>
          </cell>
        </row>
        <row r="71">
          <cell r="A71">
            <v>308450922</v>
          </cell>
          <cell r="B71" t="str">
            <v>"Navoiy kon-metallurgiya kombinati jamgarmasi" DM</v>
          </cell>
          <cell r="C71" t="str">
            <v>Давлат улуши 50 фоиздан ортиқ корхоналар</v>
          </cell>
        </row>
        <row r="72">
          <cell r="A72">
            <v>201199814</v>
          </cell>
          <cell r="B72" t="str">
            <v>"Toshkent" Respublika fond birjasi AJ</v>
          </cell>
          <cell r="C72" t="str">
            <v>Давлат улуши 50 фоиздан ортиқ корхоналар</v>
          </cell>
        </row>
        <row r="73">
          <cell r="A73">
            <v>201051951</v>
          </cell>
          <cell r="B73" t="str">
            <v>"O`zbekiston Temir Yo`llari" AJ</v>
          </cell>
          <cell r="C73" t="str">
            <v>Давлат улуши 50 фоиздан ортиқ корхоналар</v>
          </cell>
        </row>
        <row r="74">
          <cell r="A74">
            <v>201042345</v>
          </cell>
          <cell r="B74" t="str">
            <v>“O‘zagrosug‘urta” AJ</v>
          </cell>
          <cell r="C74" t="str">
            <v>Давлат улуши 50 фоиздан ортиқ корхоналар</v>
          </cell>
        </row>
        <row r="75">
          <cell r="A75">
            <v>306349304</v>
          </cell>
          <cell r="B75" t="str">
            <v>"Issiqlik elektr stansiyalari" AJ</v>
          </cell>
          <cell r="C75" t="str">
            <v>Давлат улуши 50 фоиздан ортиқ корхоналар</v>
          </cell>
        </row>
        <row r="76">
          <cell r="A76">
            <v>200595949</v>
          </cell>
          <cell r="B76" t="str">
            <v>"Angren issiqlik elektr stansiyasi" AJ</v>
          </cell>
          <cell r="C76" t="str">
            <v>Давлат улуши 50 фоиздан ортиқ корхоналар</v>
          </cell>
        </row>
        <row r="77">
          <cell r="A77">
            <v>302762364</v>
          </cell>
          <cell r="B77" t="str">
            <v>"Toshshahartransxizmat" AJ</v>
          </cell>
          <cell r="C77" t="str">
            <v>Давлат улуши 50 фоиздан ортиқ корхоналар</v>
          </cell>
        </row>
        <row r="78">
          <cell r="A78">
            <v>203621367</v>
          </cell>
          <cell r="B78" t="str">
            <v>"O`zkimyosanoat" AJ</v>
          </cell>
          <cell r="C78" t="str">
            <v>Давлат улуши 50 фоиздан ортиқ корхоналар</v>
          </cell>
        </row>
        <row r="79">
          <cell r="A79">
            <v>203366731</v>
          </cell>
          <cell r="B79" t="str">
            <v>"O'zbektelekom" AJ</v>
          </cell>
          <cell r="C79" t="str">
            <v>Давлат улуши 50 фоиздан ортиқ корхоналар</v>
          </cell>
        </row>
        <row r="80">
          <cell r="A80">
            <v>201053918</v>
          </cell>
          <cell r="B80" t="str">
            <v>“O‘zavtosanoat” AJ</v>
          </cell>
          <cell r="C80" t="str">
            <v>Давлат улуши 50 фоиздан ортиқ корхоналар</v>
          </cell>
        </row>
        <row r="81">
          <cell r="A81">
            <v>201222058</v>
          </cell>
          <cell r="B81" t="str">
            <v>O`zbekinvest eksport-import sug`urta kompaniyasi AJ</v>
          </cell>
          <cell r="C81" t="str">
            <v>Давлат улуши 50 фоиздан ортиқ корхоналар</v>
          </cell>
        </row>
        <row r="82">
          <cell r="A82">
            <v>200837914</v>
          </cell>
          <cell r="B82" t="str">
            <v>“O‘zbekneftgaz” AJ</v>
          </cell>
          <cell r="C82" t="str">
            <v>Давлат улуши 50 фоиздан ортиқ корхоналар</v>
          </cell>
        </row>
        <row r="83">
          <cell r="A83">
            <v>200460222</v>
          </cell>
          <cell r="B83" t="str">
            <v>“Ўзметкомбинат” АЖ</v>
          </cell>
          <cell r="C83" t="str">
            <v>Давлат улуши 50 фоиздан ортиқ корхоналар</v>
          </cell>
        </row>
        <row r="84">
          <cell r="A84">
            <v>201053750</v>
          </cell>
          <cell r="B84" t="str">
            <v>O`ZBEKISTON RESPUBLIKA VALYUTA BIRJASI AJ</v>
          </cell>
          <cell r="C84" t="str">
            <v>Давлат улуши 50 фоиздан ортиқ корхоналар</v>
          </cell>
        </row>
        <row r="85">
          <cell r="A85">
            <v>306628113</v>
          </cell>
          <cell r="B85" t="str">
            <v>"Uzbekistan Airways" AJ</v>
          </cell>
          <cell r="C85" t="str">
            <v>Давлат улуши 50 фоиздан ортиқ корхоналар</v>
          </cell>
        </row>
        <row r="86">
          <cell r="A86">
            <v>306350099</v>
          </cell>
          <cell r="B86" t="str">
            <v>"Hududiy elektr tarmoqlari" AJ</v>
          </cell>
          <cell r="C86" t="str">
            <v>Давлат улуши 50 фоиздан ортиқ корхоналар</v>
          </cell>
        </row>
        <row r="87">
          <cell r="A87">
            <v>304952767</v>
          </cell>
          <cell r="B87" t="str">
            <v>"O‘zbekgidroenergo" AJ</v>
          </cell>
          <cell r="C87" t="str">
            <v>Давлат улуши 50 фоиздан ортиқ корхоналар</v>
          </cell>
        </row>
        <row r="88">
          <cell r="A88">
            <v>202328794</v>
          </cell>
          <cell r="B88" t="str">
            <v>"Olmaliq kon-metallurgiya kombinati" AJ</v>
          </cell>
          <cell r="C88" t="str">
            <v>Давлат улуши 50 фоиздан ортиқ корхоналар</v>
          </cell>
        </row>
        <row r="89">
          <cell r="A89">
            <v>203071206</v>
          </cell>
          <cell r="B89" t="str">
            <v>"O`zagrolizing" AJ</v>
          </cell>
          <cell r="C89" t="str">
            <v>Давлат улуши 50 фоиздан ортиқ корхоналар</v>
          </cell>
        </row>
        <row r="90">
          <cell r="A90">
            <v>306646884</v>
          </cell>
          <cell r="B90" t="str">
            <v>"Uzbekistan airports" AJ</v>
          </cell>
          <cell r="C90" t="str">
            <v>Давлат улуши 50 фоиздан ортиқ корхоналар</v>
          </cell>
        </row>
        <row r="91">
          <cell r="A91">
            <v>200595838</v>
          </cell>
          <cell r="B91" t="str">
            <v>“Yangi angren issiqlik elektr stansiyasi” AJ</v>
          </cell>
          <cell r="C91" t="str">
            <v>Давлат улуши 50 фоиздан ортиқ корхоналар</v>
          </cell>
        </row>
        <row r="92">
          <cell r="A92">
            <v>307224696</v>
          </cell>
          <cell r="B92" t="str">
            <v>“O‘zsuvtaʼminot” AJ</v>
          </cell>
          <cell r="C92" t="str">
            <v>Давлат улуши 50 фоиздан ортиқ корхоналар</v>
          </cell>
        </row>
        <row r="93">
          <cell r="A93">
            <v>306712636</v>
          </cell>
          <cell r="B93" t="str">
            <v>Hayot birja AJ</v>
          </cell>
          <cell r="C93" t="str">
            <v>Давлат улуши 50 фоиздан ортиқ корхоналар</v>
          </cell>
        </row>
        <row r="94">
          <cell r="A94">
            <v>200933985</v>
          </cell>
          <cell r="B94" t="str">
            <v>Tovar-xomashyo birjasi AJ</v>
          </cell>
          <cell r="C94" t="str">
            <v>Давлат улуши 50 фоиздан ортиқ корхоналар</v>
          </cell>
        </row>
        <row r="95">
          <cell r="A95">
            <v>200240495</v>
          </cell>
          <cell r="B95" t="str">
            <v>Andijon biokimyo zavodi AJ</v>
          </cell>
          <cell r="C95" t="str">
            <v>Давлат улуши 50 фоиздан ортиқ корхоналар</v>
          </cell>
        </row>
        <row r="96">
          <cell r="A96">
            <v>200468069</v>
          </cell>
          <cell r="B96" t="str">
            <v>Biokimyo AJ</v>
          </cell>
          <cell r="C96" t="str">
            <v>Давлат улуши 50 фоиздан ортиқ корхоналар</v>
          </cell>
        </row>
        <row r="97">
          <cell r="A97">
            <v>201099812</v>
          </cell>
          <cell r="B97" t="str">
            <v>Respublika ko‘p tarmoqli agrosanoat birjasi AJ</v>
          </cell>
          <cell r="C97" t="str">
            <v>Давлат улуши 50 фоиздан ортиқ корхоналар</v>
          </cell>
        </row>
        <row r="98">
          <cell r="A98">
            <v>304457511</v>
          </cell>
          <cell r="B98" t="str">
            <v>O‘ZAGROSERVIS AJ</v>
          </cell>
          <cell r="C98" t="str">
            <v>Давлат улуши 50 фоиздан ортиқ корхоналар</v>
          </cell>
        </row>
        <row r="99">
          <cell r="A99">
            <v>200899410</v>
          </cell>
          <cell r="B99" t="str">
            <v>"O‘zbekko‘mir" AJ</v>
          </cell>
          <cell r="C99" t="str">
            <v>Давлат улуши 50 фоиздан ортиқ корхоналар</v>
          </cell>
        </row>
        <row r="100">
          <cell r="A100">
            <v>310960914</v>
          </cell>
          <cell r="B100" t="str">
            <v>“O‘zenergosotish” AJ</v>
          </cell>
          <cell r="C100" t="str">
            <v>Давлат улуши 50 фоиздан ортиқ корхоналар</v>
          </cell>
        </row>
        <row r="101">
          <cell r="A101">
            <v>312026173</v>
          </cell>
          <cell r="B101" t="str">
            <v>“Issiqlikta’minoti” AJ</v>
          </cell>
          <cell r="C101" t="str">
            <v>Давлат улуши 50 фоиздан ортиқ корхоналар</v>
          </cell>
        </row>
        <row r="102">
          <cell r="A102">
            <v>306628114</v>
          </cell>
          <cell r="B102" t="str">
            <v>"Uzbekistan airways" AJ</v>
          </cell>
          <cell r="C102" t="str">
            <v>Давлат улуши 50 фоиздан ортиқ корхоналар</v>
          </cell>
        </row>
        <row r="103">
          <cell r="A103">
            <v>203661531</v>
          </cell>
          <cell r="B103" t="str">
            <v>Iqtisodiy jinoyatlarga qarshi kurashish departamenti</v>
          </cell>
          <cell r="C103" t="str">
            <v>Департамент</v>
          </cell>
        </row>
        <row r="104">
          <cell r="A104">
            <v>204258707</v>
          </cell>
          <cell r="B104" t="str">
            <v>Qatag`on qurbonlari xotirasi davlat muzeyi DM</v>
          </cell>
          <cell r="C104" t="str">
            <v>Бошқа</v>
          </cell>
        </row>
        <row r="105">
          <cell r="A105">
            <v>207258024</v>
          </cell>
          <cell r="B105" t="str">
            <v>"O'zbekiston Respublikasi Bosh vazirining kotibiyati" DM</v>
          </cell>
          <cell r="C105" t="str">
            <v>Бошқа</v>
          </cell>
        </row>
        <row r="106">
          <cell r="A106">
            <v>205391004</v>
          </cell>
          <cell r="B106" t="str">
            <v>O`zbekiston Respublikasi Prezidenti Administratsiyasi Ma`muriy binolardan foydalanish boshqarmasi DM</v>
          </cell>
          <cell r="C106" t="str">
            <v>Бошқа</v>
          </cell>
        </row>
        <row r="107">
          <cell r="A107">
            <v>200542049</v>
          </cell>
          <cell r="B107" t="str">
            <v>“Yunesko ishlari bo`yicha” O`zbekiston Respublikasi milliy kommisiyasi</v>
          </cell>
          <cell r="C107" t="str">
            <v>Бошқа</v>
          </cell>
        </row>
        <row r="108">
          <cell r="A108">
            <v>201693485</v>
          </cell>
          <cell r="B108" t="str">
            <v>Fan va taraqqiyot DUK</v>
          </cell>
          <cell r="C108" t="str">
            <v>Бошқа</v>
          </cell>
        </row>
        <row r="109">
          <cell r="A109">
            <v>200795984</v>
          </cell>
          <cell r="B109" t="str">
            <v>O`zbekfilm kinokonserni DUK</v>
          </cell>
          <cell r="C109" t="str">
            <v>Бошқа</v>
          </cell>
        </row>
        <row r="110">
          <cell r="A110">
            <v>204635198</v>
          </cell>
          <cell r="B110" t="str">
            <v>El-yurt umidi jamg'armasi</v>
          </cell>
          <cell r="C110" t="str">
            <v>Жамғарма</v>
          </cell>
        </row>
        <row r="111">
          <cell r="A111">
            <v>307425414</v>
          </cell>
          <cell r="B111" t="str">
            <v>Qurilish va uy-joy kommunal xo‘jaligi sohasida nazorat qilish inspeksiyasi</v>
          </cell>
          <cell r="C111" t="str">
            <v>Инспекция</v>
          </cell>
        </row>
        <row r="112">
          <cell r="A112">
            <v>310705438</v>
          </cell>
          <cell r="B112" t="str">
            <v>Elektr energiyasi neft mahsulotlari va gazdan foydalanishni nazorat qilish inspeksiyasi</v>
          </cell>
          <cell r="C112" t="str">
            <v>Инспекция</v>
          </cell>
        </row>
        <row r="113">
          <cell r="A113">
            <v>306045611</v>
          </cell>
          <cell r="B113" t="str">
            <v>Raqobatni rivojlantirish va iste’molchilar huquqlarini himoya qilish qo‘mitasi</v>
          </cell>
          <cell r="C113" t="str">
            <v>Қўмита</v>
          </cell>
        </row>
        <row r="114">
          <cell r="A114">
            <v>202395586</v>
          </cell>
          <cell r="B114" t="str">
            <v>Din ishlari bo‘yicha qo‘mita</v>
          </cell>
          <cell r="C114" t="str">
            <v>Қўмита</v>
          </cell>
        </row>
        <row r="115">
          <cell r="A115">
            <v>202883501</v>
          </cell>
          <cell r="B115" t="str">
            <v>Soliq qo‘mitasi</v>
          </cell>
          <cell r="C115" t="str">
            <v>Қўмита</v>
          </cell>
        </row>
        <row r="116">
          <cell r="A116">
            <v>311420064</v>
          </cell>
          <cell r="B116" t="str">
            <v>Sanoat, radiatsiya va yadro xavfsizligi qo‘mitasi</v>
          </cell>
          <cell r="C116" t="str">
            <v>Қўмита</v>
          </cell>
        </row>
        <row r="117">
          <cell r="A117">
            <v>309339432</v>
          </cell>
          <cell r="B117" t="str">
            <v>Oila va xotin-qizlar davlat qo’mitasi</v>
          </cell>
          <cell r="C117" t="str">
            <v>Қўмита</v>
          </cell>
        </row>
        <row r="118">
          <cell r="A118">
            <v>202136654</v>
          </cell>
          <cell r="B118" t="str">
            <v>" INSON HUQUQLARI BO‘YICHA O‘ZBEKISTON RESPUBLIKASI MILLIY MARKAZI" DAVLAT MUASSASASI</v>
          </cell>
          <cell r="C118" t="str">
            <v>Марказий муассасалар</v>
          </cell>
        </row>
        <row r="119">
          <cell r="A119">
            <v>201155766</v>
          </cell>
          <cell r="B119" t="str">
            <v>"RESPUBLIKA MA`NAVIYAT VA MA`RIFAT MARKAZI"</v>
          </cell>
          <cell r="C119" t="str">
            <v>Марказий муассасалар</v>
          </cell>
        </row>
        <row r="120">
          <cell r="A120">
            <v>201122941</v>
          </cell>
          <cell r="B120" t="str">
            <v>O`ZBEKISTON RESPUBLIKASI OLIY MAJLISI QONUNCHILIK PALATASINING DEVONI</v>
          </cell>
          <cell r="C120" t="str">
            <v>Бошқа</v>
          </cell>
        </row>
        <row r="121">
          <cell r="A121">
            <v>200936561</v>
          </cell>
          <cell r="B121" t="str">
            <v>O‘zbekiston Respublikasi Oliy sudi</v>
          </cell>
          <cell r="C121" t="str">
            <v>Бошқа</v>
          </cell>
        </row>
        <row r="122">
          <cell r="A122">
            <v>308839626</v>
          </cell>
          <cell r="B122" t="str">
            <v>O'zbekiston Respublikasi Hisob Palatasi</v>
          </cell>
          <cell r="C122" t="str">
            <v>Бошқа</v>
          </cell>
        </row>
        <row r="123">
          <cell r="A123">
            <v>201794794</v>
          </cell>
          <cell r="B123" t="str">
            <v>Savdo-sanoat palatasi</v>
          </cell>
          <cell r="C123" t="str">
            <v>Бошқа</v>
          </cell>
        </row>
        <row r="124">
          <cell r="A124">
            <v>304959131</v>
          </cell>
          <cell r="B124" t="str">
            <v>Majburiy ijro byurosi</v>
          </cell>
          <cell r="C124" t="str">
            <v>Бошқа</v>
          </cell>
        </row>
        <row r="125">
          <cell r="A125">
            <v>200555349</v>
          </cell>
          <cell r="B125" t="str">
            <v>O'zbekiston Resрublikasi Bosh prokuraturasi</v>
          </cell>
          <cell r="C125" t="str">
            <v>Бошқа</v>
          </cell>
        </row>
        <row r="126">
          <cell r="A126">
            <v>207251137</v>
          </cell>
          <cell r="B126" t="str">
            <v>Oliy sud huzuridagi Sudlar faoliyatini ta`minlash departamenti</v>
          </cell>
          <cell r="C126" t="str">
            <v>Бошқа</v>
          </cell>
        </row>
        <row r="127">
          <cell r="A127">
            <v>201675942</v>
          </cell>
          <cell r="B127" t="str">
            <v>O'ZBEKISTON RESPUBLIKASI KONSTITUTSIYAVIY SUDI</v>
          </cell>
          <cell r="C127" t="str">
            <v>Бошқа</v>
          </cell>
        </row>
        <row r="128">
          <cell r="A128">
            <v>207362900</v>
          </cell>
          <cell r="B128" t="str">
            <v>Узбекистон Махаллалар уюшмаси Элликкалъа тумани булими (Гулдурсин) 2915</v>
          </cell>
          <cell r="C128" t="str">
            <v>Бошқа</v>
          </cell>
        </row>
        <row r="129">
          <cell r="A129">
            <v>202328944</v>
          </cell>
          <cell r="B129" t="str">
            <v>Hunarmand uyushmasi</v>
          </cell>
          <cell r="C129" t="str">
            <v>Бошқа</v>
          </cell>
        </row>
        <row r="130">
          <cell r="A130">
            <v>200342788</v>
          </cell>
          <cell r="B130" t="str">
            <v>Jizzax viloyati hokimligi</v>
          </cell>
          <cell r="C130" t="str">
            <v>Ҳокимлик</v>
          </cell>
        </row>
        <row r="131">
          <cell r="A131">
            <v>201999056</v>
          </cell>
          <cell r="B131" t="str">
            <v>Qashqadaryo viloyati hokimligi</v>
          </cell>
          <cell r="C131" t="str">
            <v>Ҳокимлик</v>
          </cell>
        </row>
        <row r="132">
          <cell r="A132">
            <v>200056383</v>
          </cell>
          <cell r="B132" t="str">
            <v>Namangan viloyati hokimligi</v>
          </cell>
          <cell r="C132" t="str">
            <v>Ҳокимлик</v>
          </cell>
        </row>
        <row r="133">
          <cell r="A133">
            <v>201317491</v>
          </cell>
          <cell r="B133" t="str">
            <v>Surxondaryo viloyati hokimligi</v>
          </cell>
          <cell r="C133" t="str">
            <v>Ҳокимлик</v>
          </cell>
        </row>
        <row r="134">
          <cell r="A134">
            <v>200838399</v>
          </cell>
          <cell r="B134" t="str">
            <v>Toshkent viloyati hokimligi</v>
          </cell>
          <cell r="C134" t="str">
            <v>Ҳокимлик</v>
          </cell>
        </row>
        <row r="135">
          <cell r="A135">
            <v>200237839</v>
          </cell>
          <cell r="B135" t="str">
            <v>Andijon viloyati hokimligi</v>
          </cell>
          <cell r="C135" t="str">
            <v>Ҳокимлик</v>
          </cell>
        </row>
        <row r="136">
          <cell r="A136">
            <v>201943244</v>
          </cell>
          <cell r="B136" t="str">
            <v>Xorazm viloyati hokimligi</v>
          </cell>
          <cell r="C136" t="str">
            <v>Ҳокимлик</v>
          </cell>
        </row>
        <row r="137">
          <cell r="A137">
            <v>201512528</v>
          </cell>
          <cell r="B137" t="str">
            <v>Buxoro viloyat hokimligi</v>
          </cell>
          <cell r="C137" t="str">
            <v>Ҳокимлик</v>
          </cell>
        </row>
        <row r="138">
          <cell r="A138">
            <v>200006555</v>
          </cell>
          <cell r="B138" t="str">
            <v>Navoiy viloyati hokimligi</v>
          </cell>
          <cell r="C138" t="str">
            <v>Ҳокимлик</v>
          </cell>
        </row>
        <row r="139">
          <cell r="A139">
            <v>201212624</v>
          </cell>
          <cell r="B139" t="str">
            <v>Samarqand viloyati hokimligi</v>
          </cell>
          <cell r="C139" t="str">
            <v>Ҳокимлик</v>
          </cell>
        </row>
        <row r="140">
          <cell r="A140">
            <v>201980453</v>
          </cell>
          <cell r="B140" t="str">
            <v>Sirdaryo viloyati hokimligi</v>
          </cell>
          <cell r="C140" t="str">
            <v>Ҳокимлик</v>
          </cell>
        </row>
        <row r="141">
          <cell r="A141">
            <v>200151400</v>
          </cell>
          <cell r="B141" t="str">
            <v>Farg‘ona viloyati hokimligi</v>
          </cell>
          <cell r="C141" t="str">
            <v>Ҳокимлик</v>
          </cell>
        </row>
        <row r="142">
          <cell r="A142">
            <v>201036035</v>
          </cell>
          <cell r="B142" t="str">
            <v>Qoraqalpog'iston Respublikasi Vazirlar Kengashi</v>
          </cell>
          <cell r="C142" t="str">
            <v>Ҳокимлик</v>
          </cell>
        </row>
        <row r="143">
          <cell r="A143">
            <v>201623064</v>
          </cell>
          <cell r="B143" t="str">
            <v>Toshkent shahar hokimligi</v>
          </cell>
          <cell r="C143" t="str">
            <v>Ҳокимлик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H1192"/>
  <sheetViews>
    <sheetView zoomScale="94" zoomScaleNormal="70" workbookViewId="0">
      <selection activeCell="B648" sqref="B648:C648"/>
    </sheetView>
  </sheetViews>
  <sheetFormatPr baseColWidth="8" defaultColWidth="10.875" defaultRowHeight="15.75" outlineLevelRow="1"/>
  <cols>
    <col width="4.875" customWidth="1" style="229" min="1" max="1"/>
    <col width="4" customWidth="1" style="229" min="2" max="2"/>
    <col width="46" customWidth="1" style="229" min="3" max="3"/>
    <col width="22" customWidth="1" style="229" min="4" max="4"/>
    <col width="9.5" customWidth="1" style="229" min="5" max="5"/>
    <col width="17.375" customWidth="1" style="229" min="6" max="6"/>
    <col hidden="1" outlineLevel="1" width="11" customWidth="1" style="229" min="7" max="7"/>
    <col hidden="1" outlineLevel="1" width="14.5" customWidth="1" style="229" min="8" max="8"/>
    <col hidden="1" outlineLevel="1" width="11" customWidth="1" style="229" min="9" max="9"/>
    <col hidden="1" outlineLevel="1" width="14.5" customWidth="1" style="229" min="10" max="10"/>
    <col hidden="1" outlineLevel="1" width="11" customWidth="1" style="229" min="11" max="11"/>
    <col hidden="1" outlineLevel="1" width="14.5" customWidth="1" style="229" min="12" max="12"/>
    <col hidden="1" outlineLevel="1" width="11" customWidth="1" style="229" min="13" max="13"/>
    <col hidden="1" outlineLevel="1" width="14.5" customWidth="1" style="229" min="14" max="16"/>
    <col collapsed="1" width="9.5" customWidth="1" style="229" min="17" max="17"/>
    <col width="13.5" customWidth="1" style="229" min="18" max="18"/>
    <col hidden="1" outlineLevel="1" width="11" customWidth="1" style="229" min="19" max="19"/>
    <col hidden="1" outlineLevel="1" width="12.375" customWidth="1" style="229" min="20" max="20"/>
    <col hidden="1" outlineLevel="1" width="11" customWidth="1" style="229" min="21" max="21"/>
    <col hidden="1" outlineLevel="1" width="12" customWidth="1" style="229" min="22" max="22"/>
    <col hidden="1" outlineLevel="1" width="11" customWidth="1" style="229" min="23" max="23"/>
    <col hidden="1" outlineLevel="1" width="13" customWidth="1" style="229" min="24" max="32"/>
    <col hidden="1" outlineLevel="1" width="11" customWidth="1" style="229" min="33" max="33"/>
    <col hidden="1" outlineLevel="1" width="13.5" customWidth="1" style="229" min="34" max="34"/>
    <col hidden="1" outlineLevel="1" width="11" customWidth="1" style="229" min="35" max="35"/>
    <col hidden="1" outlineLevel="1" width="13.5" customWidth="1" style="229" min="36" max="36"/>
    <col hidden="1" outlineLevel="1" width="11" customWidth="1" style="229" min="37" max="37"/>
    <col hidden="1" outlineLevel="1" width="13.5" customWidth="1" style="229" min="38" max="38"/>
    <col collapsed="1" width="9.5" customWidth="1" style="229" min="39" max="39"/>
    <col width="12" customWidth="1" style="229" min="40" max="40"/>
    <col width="9.5" customWidth="1" style="229" min="41" max="41"/>
    <col width="12" customWidth="1" style="229" min="42" max="42"/>
    <col hidden="1" outlineLevel="1" width="11" customWidth="1" style="229" min="43" max="43"/>
    <col hidden="1" outlineLevel="1" width="14.5" customWidth="1" style="229" min="44" max="44"/>
    <col hidden="1" outlineLevel="1" width="11" customWidth="1" style="229" min="45" max="47"/>
    <col hidden="1" outlineLevel="1" width="14.5" customWidth="1" style="229" min="48" max="48"/>
    <col hidden="1" outlineLevel="1" width="11" customWidth="1" style="229" min="49" max="49"/>
    <col hidden="1" outlineLevel="1" width="14.5" customWidth="1" style="229" min="50" max="50"/>
    <col hidden="1" outlineLevel="1" width="11" customWidth="1" style="229" min="51" max="51"/>
    <col hidden="1" outlineLevel="1" width="14.5" customWidth="1" style="229" min="52" max="52"/>
    <col hidden="1" outlineLevel="1" width="11" customWidth="1" style="229" min="53" max="53"/>
    <col hidden="1" outlineLevel="1" width="14.5" customWidth="1" style="229" min="54" max="54"/>
    <col collapsed="1" width="9.5" customWidth="1" style="229" min="55" max="55"/>
    <col width="12" customWidth="1" style="229" min="56" max="56"/>
    <col width="9.5" customWidth="1" style="229" min="57" max="57"/>
    <col width="16" customWidth="1" style="229" min="58" max="58"/>
    <col hidden="1" outlineLevel="1" width="11" customWidth="1" style="229" min="59" max="59"/>
    <col hidden="1" outlineLevel="1" width="14.5" customWidth="1" style="229" min="60" max="60"/>
    <col hidden="1" outlineLevel="1" width="11" customWidth="1" style="229" min="61" max="65"/>
    <col hidden="1" outlineLevel="1" width="14.5" customWidth="1" style="229" min="66" max="66"/>
    <col hidden="1" outlineLevel="1" width="11" customWidth="1" style="229" min="67" max="67"/>
    <col hidden="1" outlineLevel="1" width="12.125" customWidth="1" style="229" min="68" max="68"/>
    <col hidden="1" outlineLevel="1" width="11" customWidth="1" style="229" min="69" max="73"/>
    <col hidden="1" outlineLevel="1" width="13" customWidth="1" style="229" min="74" max="82"/>
    <col collapsed="1" width="9.5" customWidth="1" style="229" min="83" max="83"/>
    <col width="12" customWidth="1" style="229" min="84" max="84"/>
    <col width="10.875" customWidth="1" style="229" min="85" max="85"/>
    <col width="10.875" customWidth="1" style="229" min="86" max="16384"/>
  </cols>
  <sheetData>
    <row r="1" ht="18.95" customHeight="1" s="245">
      <c r="A1" s="228" t="inlineStr">
        <is>
          <t>"Масофавий назорат" ААТ орқали аниқланган риск йўналишлари ҳамда унинг бартараф этилиши юзасидан</t>
        </is>
      </c>
    </row>
    <row r="2" ht="18.95" customHeight="1" s="245">
      <c r="A2" s="228" t="inlineStr">
        <is>
          <t>МАЪЛУМОТ</t>
        </is>
      </c>
    </row>
    <row r="3" ht="17.1" customFormat="1" customHeight="1" s="6" thickBot="1">
      <c r="E3" s="30" t="n"/>
      <c r="AG3" s="30" t="n"/>
      <c r="BF3" s="73" t="n">
        <v>46287</v>
      </c>
      <c r="CF3" s="6" t="inlineStr">
        <is>
          <t>млн. сўм</t>
        </is>
      </c>
    </row>
    <row r="4" ht="18.95" customFormat="1" customHeight="1" s="7">
      <c r="A4" s="238" t="inlineStr">
        <is>
          <t>№</t>
        </is>
      </c>
      <c r="B4" s="202" t="inlineStr">
        <is>
          <t>Риск йўналиши</t>
        </is>
      </c>
      <c r="C4" s="203" t="n"/>
      <c r="D4" s="202" t="inlineStr">
        <is>
          <t>Масофавий марказдан бирик-тирилган ходим</t>
        </is>
      </c>
      <c r="E4" s="237" t="inlineStr">
        <is>
          <t>Аниқланган</t>
        </is>
      </c>
      <c r="F4" s="203" t="n"/>
      <c r="G4" s="225" t="inlineStr">
        <is>
          <t>Шундан</t>
        </is>
      </c>
      <c r="H4" s="226" t="n"/>
      <c r="I4" s="226" t="n"/>
      <c r="J4" s="226" t="n"/>
      <c r="K4" s="226" t="n"/>
      <c r="L4" s="226" t="n"/>
      <c r="M4" s="226" t="n"/>
      <c r="N4" s="226" t="n"/>
      <c r="O4" s="226" t="n"/>
      <c r="P4" s="203" t="n"/>
      <c r="Q4" s="237" t="inlineStr">
        <is>
          <t>Назоратга олинган</t>
        </is>
      </c>
      <c r="R4" s="203" t="n"/>
      <c r="S4" s="232" t="inlineStr">
        <is>
          <t>Шундан</t>
        </is>
      </c>
      <c r="T4" s="219" t="n"/>
      <c r="U4" s="219" t="n"/>
      <c r="V4" s="219" t="n"/>
      <c r="W4" s="219" t="n"/>
      <c r="X4" s="219" t="n"/>
      <c r="Y4" s="219" t="n"/>
      <c r="Z4" s="219" t="n"/>
      <c r="AA4" s="219" t="n"/>
      <c r="AB4" s="219" t="n"/>
      <c r="AC4" s="219" t="n"/>
      <c r="AD4" s="219" t="n"/>
      <c r="AE4" s="219" t="n"/>
      <c r="AF4" s="219" t="n"/>
      <c r="AG4" s="219" t="n"/>
      <c r="AH4" s="219" t="n"/>
      <c r="AI4" s="219" t="n"/>
      <c r="AJ4" s="219" t="n"/>
      <c r="AK4" s="219" t="n"/>
      <c r="AL4" s="233" t="n"/>
      <c r="AM4" s="237" t="inlineStr">
        <is>
          <t>Фоиз (%)</t>
        </is>
      </c>
      <c r="AN4" s="203" t="n"/>
      <c r="AO4" s="237" t="inlineStr">
        <is>
          <t>Назоратга олинмаган</t>
        </is>
      </c>
      <c r="AP4" s="203" t="n"/>
      <c r="AQ4" s="218" t="inlineStr">
        <is>
          <t>Шундан</t>
        </is>
      </c>
      <c r="AR4" s="219" t="n"/>
      <c r="AS4" s="219" t="n"/>
      <c r="AT4" s="219" t="n"/>
      <c r="AU4" s="219" t="n"/>
      <c r="AV4" s="219" t="n"/>
      <c r="AW4" s="219" t="n"/>
      <c r="AX4" s="219" t="n"/>
      <c r="AY4" s="219" t="n"/>
      <c r="AZ4" s="219" t="n"/>
      <c r="BA4" s="219" t="n"/>
      <c r="BB4" s="219" t="n"/>
      <c r="BC4" s="241" t="inlineStr">
        <is>
          <t>Фоиз (%)</t>
        </is>
      </c>
      <c r="BD4" s="203" t="n"/>
      <c r="BE4" s="237" t="inlineStr">
        <is>
          <t>Назоратдан ечилган</t>
        </is>
      </c>
      <c r="BF4" s="203" t="n"/>
      <c r="BG4" s="68" t="inlineStr">
        <is>
          <t>Шундан</t>
        </is>
      </c>
      <c r="BH4" s="69" t="n"/>
      <c r="BI4" s="69" t="n"/>
      <c r="BJ4" s="69" t="n"/>
      <c r="BK4" s="69" t="n"/>
      <c r="BL4" s="69" t="n"/>
      <c r="BM4" s="69" t="n"/>
      <c r="BN4" s="69" t="n"/>
      <c r="BO4" s="69" t="n"/>
      <c r="BP4" s="69" t="n"/>
      <c r="BQ4" s="69" t="n"/>
      <c r="BR4" s="69" t="n"/>
      <c r="BS4" s="69" t="n"/>
      <c r="BT4" s="69" t="n"/>
      <c r="BU4" s="69" t="n"/>
      <c r="BV4" s="69" t="n"/>
      <c r="BW4" s="69" t="n"/>
      <c r="BX4" s="69" t="n"/>
      <c r="BY4" s="69" t="n"/>
      <c r="BZ4" s="69" t="n"/>
      <c r="CA4" s="69" t="n"/>
      <c r="CB4" s="69" t="n"/>
      <c r="CC4" s="69" t="n"/>
      <c r="CD4" s="70" t="n"/>
      <c r="CE4" s="212" t="inlineStr">
        <is>
          <t>Фоиз (%)</t>
        </is>
      </c>
      <c r="CF4" s="213" t="n"/>
    </row>
    <row r="5" ht="18.95" customFormat="1" customHeight="1" s="133">
      <c r="A5" s="239" t="n"/>
      <c r="B5" s="204" t="n"/>
      <c r="C5" s="205" t="n"/>
      <c r="D5" s="223" t="n"/>
      <c r="E5" s="204" t="n"/>
      <c r="F5" s="205" t="n"/>
      <c r="G5" s="209" t="n"/>
      <c r="H5" s="227" t="n"/>
      <c r="I5" s="227" t="n"/>
      <c r="J5" s="227" t="n"/>
      <c r="K5" s="227" t="n"/>
      <c r="L5" s="227" t="n"/>
      <c r="M5" s="227" t="n"/>
      <c r="N5" s="227" t="n"/>
      <c r="O5" s="227" t="n"/>
      <c r="P5" s="210" t="n"/>
      <c r="Q5" s="204" t="n"/>
      <c r="R5" s="205" t="n"/>
      <c r="S5" s="200" t="inlineStr">
        <is>
          <t>Ҳисоб палатаси назоратида</t>
        </is>
      </c>
      <c r="T5" s="208" t="n"/>
      <c r="U5" s="200" t="inlineStr">
        <is>
          <t>шундан</t>
        </is>
      </c>
      <c r="V5" s="231" t="n"/>
      <c r="W5" s="231" t="n"/>
      <c r="X5" s="201" t="n"/>
      <c r="Y5" s="211" t="inlineStr">
        <is>
          <t>Назоратдан ечиш учун Ҳисоб палатасига юборилган</t>
        </is>
      </c>
      <c r="Z5" s="208" t="n"/>
      <c r="AA5" s="236" t="inlineStr">
        <is>
          <t>Шундан</t>
        </is>
      </c>
      <c r="AB5" s="231" t="n"/>
      <c r="AC5" s="231" t="n"/>
      <c r="AD5" s="231" t="n"/>
      <c r="AE5" s="231" t="n"/>
      <c r="AF5" s="201" t="n"/>
      <c r="AG5" s="200" t="inlineStr">
        <is>
          <t>вазирлик назоратида</t>
        </is>
      </c>
      <c r="AH5" s="208" t="n"/>
      <c r="AI5" s="200" t="inlineStr">
        <is>
          <t>шундан</t>
        </is>
      </c>
      <c r="AJ5" s="231" t="n"/>
      <c r="AK5" s="231" t="n"/>
      <c r="AL5" s="201" t="n"/>
      <c r="AM5" s="204" t="n"/>
      <c r="AN5" s="205" t="n"/>
      <c r="AO5" s="204" t="n"/>
      <c r="AP5" s="205" t="n"/>
      <c r="AQ5" s="200" t="inlineStr">
        <is>
          <t>риск даражаси белгиланиб ижроси таъминланмаган</t>
        </is>
      </c>
      <c r="AR5" s="208" t="n"/>
      <c r="AS5" s="200" t="inlineStr">
        <is>
          <t>шундан</t>
        </is>
      </c>
      <c r="AT5" s="231" t="n"/>
      <c r="AU5" s="231" t="n"/>
      <c r="AV5" s="201" t="n"/>
      <c r="AW5" s="200" t="inlineStr">
        <is>
          <t>риск даражаси белгиланмаган</t>
        </is>
      </c>
      <c r="AX5" s="208" t="n"/>
      <c r="AY5" s="230" t="inlineStr">
        <is>
          <t>шундан</t>
        </is>
      </c>
      <c r="AZ5" s="231" t="n"/>
      <c r="BA5" s="231" t="n"/>
      <c r="BB5" s="231" t="n"/>
      <c r="BC5" s="204" t="n"/>
      <c r="BD5" s="205" t="n"/>
      <c r="BE5" s="204" t="n"/>
      <c r="BF5" s="205" t="n"/>
      <c r="BG5" s="200" t="inlineStr">
        <is>
          <t>Ҳисоб палатаси ижроси бўйича назоратдан ечилган</t>
        </is>
      </c>
      <c r="BH5" s="208" t="n"/>
      <c r="BI5" s="200" t="inlineStr">
        <is>
          <t>шундан</t>
        </is>
      </c>
      <c r="BJ5" s="231" t="n"/>
      <c r="BK5" s="231" t="n"/>
      <c r="BL5" s="231" t="n"/>
      <c r="BM5" s="231" t="n"/>
      <c r="BN5" s="201" t="n"/>
      <c r="BO5" s="200" t="inlineStr">
        <is>
          <t>Вазирлик ижроси бўйича назоратдан ечилган</t>
        </is>
      </c>
      <c r="BP5" s="208" t="n"/>
      <c r="BQ5" s="200" t="inlineStr">
        <is>
          <t>шундан</t>
        </is>
      </c>
      <c r="BR5" s="231" t="n"/>
      <c r="BS5" s="231" t="n"/>
      <c r="BT5" s="231" t="n"/>
      <c r="BU5" s="231" t="n"/>
      <c r="BV5" s="201" t="n"/>
      <c r="BW5" s="200" t="inlineStr">
        <is>
          <t>Тизим томонидан назоратдан ечилган</t>
        </is>
      </c>
      <c r="BX5" s="208" t="n"/>
      <c r="BY5" s="200" t="inlineStr">
        <is>
          <t>шундан</t>
        </is>
      </c>
      <c r="BZ5" s="231" t="n"/>
      <c r="CA5" s="231" t="n"/>
      <c r="CB5" s="231" t="n"/>
      <c r="CC5" s="231" t="n"/>
      <c r="CD5" s="201" t="n"/>
      <c r="CE5" s="204" t="n"/>
      <c r="CF5" s="214" t="n"/>
    </row>
    <row r="6" ht="18.95" customFormat="1" customHeight="1" s="133">
      <c r="A6" s="239" t="n"/>
      <c r="B6" s="204" t="n"/>
      <c r="C6" s="205" t="n"/>
      <c r="D6" s="223" t="n"/>
      <c r="E6" s="209" t="n"/>
      <c r="F6" s="210" t="n"/>
      <c r="G6" s="200" t="inlineStr">
        <is>
          <t>қизил</t>
        </is>
      </c>
      <c r="H6" s="201" t="n"/>
      <c r="I6" s="200" t="inlineStr">
        <is>
          <t>сариқ</t>
        </is>
      </c>
      <c r="J6" s="201" t="n"/>
      <c r="K6" s="200" t="inlineStr">
        <is>
          <t>яшил</t>
        </is>
      </c>
      <c r="L6" s="201" t="n"/>
      <c r="M6" s="200" t="inlineStr">
        <is>
          <t>белгиланмаган</t>
        </is>
      </c>
      <c r="N6" s="201" t="n"/>
      <c r="O6" s="200" t="inlineStr">
        <is>
          <t>белгиланмаган %</t>
        </is>
      </c>
      <c r="P6" s="201" t="n"/>
      <c r="Q6" s="209" t="n"/>
      <c r="R6" s="210" t="n"/>
      <c r="S6" s="209" t="n"/>
      <c r="T6" s="210" t="n"/>
      <c r="U6" s="200" t="inlineStr">
        <is>
          <t>10 кунгача</t>
        </is>
      </c>
      <c r="V6" s="201" t="n"/>
      <c r="W6" s="200" t="inlineStr">
        <is>
          <t>10 кундан ортган</t>
        </is>
      </c>
      <c r="X6" s="201" t="n"/>
      <c r="Y6" s="209" t="n"/>
      <c r="Z6" s="210" t="n"/>
      <c r="AA6" s="236" t="inlineStr">
        <is>
          <t>олди олинган</t>
        </is>
      </c>
      <c r="AB6" s="201" t="n"/>
      <c r="AC6" s="211" t="inlineStr">
        <is>
          <t>кейинги назорат</t>
        </is>
      </c>
      <c r="AD6" s="201" t="n"/>
      <c r="AE6" s="211" t="inlineStr">
        <is>
          <t>тасдиғини топмади</t>
        </is>
      </c>
      <c r="AF6" s="201" t="n"/>
      <c r="AG6" s="209" t="n"/>
      <c r="AH6" s="210" t="n"/>
      <c r="AI6" s="200" t="inlineStr">
        <is>
          <t>10 кунгача</t>
        </is>
      </c>
      <c r="AJ6" s="201" t="n"/>
      <c r="AK6" s="200" t="inlineStr">
        <is>
          <t>10 кундан ортган</t>
        </is>
      </c>
      <c r="AL6" s="201" t="n"/>
      <c r="AM6" s="209" t="n"/>
      <c r="AN6" s="210" t="n"/>
      <c r="AO6" s="209" t="n"/>
      <c r="AP6" s="210" t="n"/>
      <c r="AQ6" s="209" t="n"/>
      <c r="AR6" s="210" t="n"/>
      <c r="AS6" s="200" t="inlineStr">
        <is>
          <t>10 кунгача</t>
        </is>
      </c>
      <c r="AT6" s="201" t="n"/>
      <c r="AU6" s="200" t="inlineStr">
        <is>
          <t>10 кундан ортган</t>
        </is>
      </c>
      <c r="AV6" s="201" t="n"/>
      <c r="AW6" s="209" t="n"/>
      <c r="AX6" s="210" t="n"/>
      <c r="AY6" s="200" t="inlineStr">
        <is>
          <t>10 кунгача</t>
        </is>
      </c>
      <c r="AZ6" s="201" t="n"/>
      <c r="BA6" s="230" t="inlineStr">
        <is>
          <t>10 кундан ортган</t>
        </is>
      </c>
      <c r="BB6" s="231" t="n"/>
      <c r="BC6" s="209" t="n"/>
      <c r="BD6" s="210" t="n"/>
      <c r="BE6" s="209" t="n"/>
      <c r="BF6" s="210" t="n"/>
      <c r="BG6" s="209" t="n"/>
      <c r="BH6" s="210" t="n"/>
      <c r="BI6" s="200" t="inlineStr">
        <is>
          <t>олди олинган</t>
        </is>
      </c>
      <c r="BJ6" s="201" t="n"/>
      <c r="BK6" s="200" t="inlineStr">
        <is>
          <t>кейинги назорат</t>
        </is>
      </c>
      <c r="BL6" s="201" t="n"/>
      <c r="BM6" s="200" t="inlineStr">
        <is>
          <t>тасдиғини топмаган</t>
        </is>
      </c>
      <c r="BN6" s="201" t="n"/>
      <c r="BO6" s="209" t="n"/>
      <c r="BP6" s="210" t="n"/>
      <c r="BQ6" s="200" t="inlineStr">
        <is>
          <t>олди олинган</t>
        </is>
      </c>
      <c r="BR6" s="201" t="n"/>
      <c r="BS6" s="200" t="inlineStr">
        <is>
          <t>кейинги назорат</t>
        </is>
      </c>
      <c r="BT6" s="201" t="n"/>
      <c r="BU6" s="200" t="inlineStr">
        <is>
          <t>тасдиғини топмаган</t>
        </is>
      </c>
      <c r="BV6" s="201" t="n"/>
      <c r="BW6" s="209" t="n"/>
      <c r="BX6" s="210" t="n"/>
      <c r="BY6" s="200" t="inlineStr">
        <is>
          <t>олди олинган</t>
        </is>
      </c>
      <c r="BZ6" s="201" t="n"/>
      <c r="CA6" s="200" t="inlineStr">
        <is>
          <t>кейинги назорат</t>
        </is>
      </c>
      <c r="CB6" s="201" t="n"/>
      <c r="CC6" s="200" t="inlineStr">
        <is>
          <t>тасдиғини топмаган</t>
        </is>
      </c>
      <c r="CD6" s="201" t="n"/>
      <c r="CE6" s="209" t="n"/>
      <c r="CF6" s="215" t="n"/>
    </row>
    <row r="7" ht="21" customFormat="1" customHeight="1" s="133" thickBot="1">
      <c r="A7" s="240" t="n"/>
      <c r="B7" s="206" t="n"/>
      <c r="C7" s="207" t="n"/>
      <c r="D7" s="224" t="n"/>
      <c r="E7" s="9" t="inlineStr">
        <is>
          <t>сони</t>
        </is>
      </c>
      <c r="F7" s="9" t="inlineStr">
        <is>
          <t>суммаси</t>
        </is>
      </c>
      <c r="G7" s="9" t="inlineStr">
        <is>
          <t>сони</t>
        </is>
      </c>
      <c r="H7" s="9" t="inlineStr">
        <is>
          <t>суммаси</t>
        </is>
      </c>
      <c r="I7" s="9" t="inlineStr">
        <is>
          <t>сони</t>
        </is>
      </c>
      <c r="J7" s="9" t="inlineStr">
        <is>
          <t>суммаси</t>
        </is>
      </c>
      <c r="K7" s="9" t="inlineStr">
        <is>
          <t>сони</t>
        </is>
      </c>
      <c r="L7" s="9" t="inlineStr">
        <is>
          <t>суммаси</t>
        </is>
      </c>
      <c r="M7" s="9" t="inlineStr">
        <is>
          <t>сони</t>
        </is>
      </c>
      <c r="N7" s="9" t="inlineStr">
        <is>
          <t>суммаси</t>
        </is>
      </c>
      <c r="O7" s="9" t="inlineStr">
        <is>
          <t>сони</t>
        </is>
      </c>
      <c r="P7" s="9" t="inlineStr">
        <is>
          <t>суммаси</t>
        </is>
      </c>
      <c r="Q7" s="9" t="inlineStr">
        <is>
          <t>сони</t>
        </is>
      </c>
      <c r="R7" s="9" t="inlineStr">
        <is>
          <t>суммаси</t>
        </is>
      </c>
      <c r="S7" s="9" t="inlineStr">
        <is>
          <t>сони</t>
        </is>
      </c>
      <c r="T7" s="9" t="inlineStr">
        <is>
          <t>суммаси</t>
        </is>
      </c>
      <c r="U7" s="9" t="inlineStr">
        <is>
          <t>сони</t>
        </is>
      </c>
      <c r="V7" s="9" t="inlineStr">
        <is>
          <t>суммаси</t>
        </is>
      </c>
      <c r="W7" s="9" t="inlineStr">
        <is>
          <t>сони</t>
        </is>
      </c>
      <c r="X7" s="9" t="inlineStr">
        <is>
          <t>суммаси</t>
        </is>
      </c>
      <c r="Y7" s="1" t="inlineStr">
        <is>
          <t>сони</t>
        </is>
      </c>
      <c r="Z7" s="1" t="inlineStr">
        <is>
          <t>суммаси</t>
        </is>
      </c>
      <c r="AA7" s="1" t="inlineStr">
        <is>
          <t>сони</t>
        </is>
      </c>
      <c r="AB7" s="1" t="inlineStr">
        <is>
          <t>суммаси</t>
        </is>
      </c>
      <c r="AC7" s="1" t="inlineStr">
        <is>
          <t>сони</t>
        </is>
      </c>
      <c r="AD7" s="1" t="inlineStr">
        <is>
          <t>суммаси</t>
        </is>
      </c>
      <c r="AE7" s="1" t="inlineStr">
        <is>
          <t>сони</t>
        </is>
      </c>
      <c r="AF7" s="1" t="inlineStr">
        <is>
          <t>суммаси</t>
        </is>
      </c>
      <c r="AG7" s="9" t="inlineStr">
        <is>
          <t>сони</t>
        </is>
      </c>
      <c r="AH7" s="9" t="inlineStr">
        <is>
          <t>суммаси</t>
        </is>
      </c>
      <c r="AI7" s="9" t="inlineStr">
        <is>
          <t>сони</t>
        </is>
      </c>
      <c r="AJ7" s="9" t="inlineStr">
        <is>
          <t>суммаси</t>
        </is>
      </c>
      <c r="AK7" s="9" t="inlineStr">
        <is>
          <t>сони</t>
        </is>
      </c>
      <c r="AL7" s="9" t="inlineStr">
        <is>
          <t>суммаси</t>
        </is>
      </c>
      <c r="AM7" s="9" t="inlineStr">
        <is>
          <t>сони</t>
        </is>
      </c>
      <c r="AN7" s="9" t="inlineStr">
        <is>
          <t>суммаси</t>
        </is>
      </c>
      <c r="AO7" s="9" t="inlineStr">
        <is>
          <t>сони</t>
        </is>
      </c>
      <c r="AP7" s="9" t="inlineStr">
        <is>
          <t>суммаси</t>
        </is>
      </c>
      <c r="AQ7" s="9" t="inlineStr">
        <is>
          <t>сони</t>
        </is>
      </c>
      <c r="AR7" s="9" t="inlineStr">
        <is>
          <t>суммаси</t>
        </is>
      </c>
      <c r="AS7" s="9" t="inlineStr">
        <is>
          <t>сони</t>
        </is>
      </c>
      <c r="AT7" s="9" t="inlineStr">
        <is>
          <t>суммаси</t>
        </is>
      </c>
      <c r="AU7" s="9" t="inlineStr">
        <is>
          <t>сони</t>
        </is>
      </c>
      <c r="AV7" s="9" t="inlineStr">
        <is>
          <t>суммаси</t>
        </is>
      </c>
      <c r="AW7" s="9" t="inlineStr">
        <is>
          <t>сони</t>
        </is>
      </c>
      <c r="AX7" s="9" t="inlineStr">
        <is>
          <t>суммаси</t>
        </is>
      </c>
      <c r="AY7" s="9" t="inlineStr">
        <is>
          <t>сони</t>
        </is>
      </c>
      <c r="AZ7" s="9" t="inlineStr">
        <is>
          <t>суммаси</t>
        </is>
      </c>
      <c r="BA7" s="9" t="inlineStr">
        <is>
          <t>сони</t>
        </is>
      </c>
      <c r="BB7" s="9" t="inlineStr">
        <is>
          <t>суммаси</t>
        </is>
      </c>
      <c r="BC7" s="9" t="inlineStr">
        <is>
          <t>сони</t>
        </is>
      </c>
      <c r="BD7" s="9" t="inlineStr">
        <is>
          <t>суммаси</t>
        </is>
      </c>
      <c r="BE7" s="9" t="inlineStr">
        <is>
          <t>сони</t>
        </is>
      </c>
      <c r="BF7" s="9" t="inlineStr">
        <is>
          <t>суммаси</t>
        </is>
      </c>
      <c r="BG7" s="9" t="inlineStr">
        <is>
          <t>сони</t>
        </is>
      </c>
      <c r="BH7" s="9" t="inlineStr">
        <is>
          <t>суммаси</t>
        </is>
      </c>
      <c r="BI7" s="9" t="inlineStr">
        <is>
          <t>сони</t>
        </is>
      </c>
      <c r="BJ7" s="9" t="inlineStr">
        <is>
          <t>суммаси</t>
        </is>
      </c>
      <c r="BK7" s="9" t="inlineStr">
        <is>
          <t>сони</t>
        </is>
      </c>
      <c r="BL7" s="9" t="inlineStr">
        <is>
          <t>суммаси</t>
        </is>
      </c>
      <c r="BM7" s="9" t="inlineStr">
        <is>
          <t>сони</t>
        </is>
      </c>
      <c r="BN7" s="9" t="inlineStr">
        <is>
          <t>суммаси</t>
        </is>
      </c>
      <c r="BO7" s="9" t="inlineStr">
        <is>
          <t>сони</t>
        </is>
      </c>
      <c r="BP7" s="9" t="inlineStr">
        <is>
          <t>суммаси</t>
        </is>
      </c>
      <c r="BQ7" s="9" t="inlineStr">
        <is>
          <t>сони</t>
        </is>
      </c>
      <c r="BR7" s="9" t="inlineStr">
        <is>
          <t>суммаси</t>
        </is>
      </c>
      <c r="BS7" s="9" t="inlineStr">
        <is>
          <t>сони</t>
        </is>
      </c>
      <c r="BT7" s="9" t="inlineStr">
        <is>
          <t>суммаси</t>
        </is>
      </c>
      <c r="BU7" s="9" t="inlineStr">
        <is>
          <t>сони</t>
        </is>
      </c>
      <c r="BV7" s="9" t="inlineStr">
        <is>
          <t>суммаси</t>
        </is>
      </c>
      <c r="BW7" s="9" t="inlineStr">
        <is>
          <t>сони</t>
        </is>
      </c>
      <c r="BX7" s="9" t="inlineStr">
        <is>
          <t>суммаси</t>
        </is>
      </c>
      <c r="BY7" s="9" t="inlineStr">
        <is>
          <t>сони</t>
        </is>
      </c>
      <c r="BZ7" s="9" t="inlineStr">
        <is>
          <t>суммаси</t>
        </is>
      </c>
      <c r="CA7" s="9" t="inlineStr">
        <is>
          <t>сони</t>
        </is>
      </c>
      <c r="CB7" s="9" t="inlineStr">
        <is>
          <t>суммаси</t>
        </is>
      </c>
      <c r="CC7" s="9" t="inlineStr">
        <is>
          <t>сони</t>
        </is>
      </c>
      <c r="CD7" s="9" t="inlineStr">
        <is>
          <t>суммаси</t>
        </is>
      </c>
      <c r="CE7" s="9" t="inlineStr">
        <is>
          <t>сони</t>
        </is>
      </c>
      <c r="CF7" s="10" t="inlineStr">
        <is>
          <t>суммаси</t>
        </is>
      </c>
    </row>
    <row r="8" ht="17.1" customFormat="1" customHeight="1" s="2" thickBot="1">
      <c r="A8" s="220" t="inlineStr">
        <is>
          <t>Жами</t>
        </is>
      </c>
      <c r="B8" s="221" t="n"/>
      <c r="C8" s="222" t="n"/>
      <c r="D8" s="29" t="n"/>
      <c r="E8" s="11">
        <f>E40+E296+E328+E360+E392+E424+E456+E488+E520+E552+E584+E616+E648+E712+E744+E680+E136+E168+E232+E264+E200+E104+E1192+E72+E808+E776+E840+E872+E904+E936+E1000+E968+E1032+E1064+E1096+E1128+E1160</f>
        <v/>
      </c>
      <c r="F8" s="12">
        <f>F40+F296+F328+F360+F392+F424+F456+F488+F520+F552+F584+F616+F648+F712+F744+F680+F136+F168+F232+F264+F200+F104+F1192+F72+F808+F776+F840+F872+F904+F936+F1000+F968+F1032+F1064+F1096+F1128+F1160</f>
        <v/>
      </c>
      <c r="G8" s="11">
        <f>G40+G296+G328+G360+G392+G424+G456+G488+G520+G552+G584+G616+G648+G712+G744+G680+G136+G168+G232+G264+G200+G104+G1192+G72+G808+G776+G840+G872+G904+G936+G1000+G968+G1032+G1064+G1096+G1128+G1160</f>
        <v/>
      </c>
      <c r="H8" s="12">
        <f>H40+H296+H328+H360+H392+H424+H456+H488+H520+H552+H584+H616+H648+H712+H744+H680+H136+H168+H232+H264+H200+H104+H1192+H72+H808+H776+H840+H872+H904+H936+H1000+H968+H1032+H1064+H1096+H1128+H1160</f>
        <v/>
      </c>
      <c r="I8" s="11">
        <f>I40+I296+I328+I360+I392+I424+I456+I488+I520+I552+I584+I616+I648+I712+I744+I680+I136+I168+I232+I264+I200+I104+I1192+I72+I808+I776+I840+I872+I904+I936+I1000+I968+I1032+I1064+I1096+I1128+I1160</f>
        <v/>
      </c>
      <c r="J8" s="12">
        <f>J40+J296+J328+J360+J392+J424+J456+J488+J520+J552+J584+J616+J648+J712+J744+J680+J136+J168+J232+J264+J200+J104+J1192+J72+J808+J776+J840+J872+J904+J936+J1000+J968+J1032+J1064+J1096+J1128+J1160</f>
        <v/>
      </c>
      <c r="K8" s="11">
        <f>K40+K296+K328+K360+K392+K424+K456+K488+K520+K552+K584+K616+K648+K712+K744+K680+K136+K168+K232+K264+K200+K104+K1192+K72+K808+K776+K840+K872+K904+K936+K1000+K968+K1032+K1064+K1096+K1128+K1160</f>
        <v/>
      </c>
      <c r="L8" s="12">
        <f>L40+L296+L328+L360+L392+L424+L456+L488+L520+L552+L584+L616+L648+L712+L744+L680+L136+L168+L232+L264+L200+L104+L1192+L72+L808+L776+L840+L872+L904+L936+L1000+L968+L1032+L1064+L1096+L1128+L1160</f>
        <v/>
      </c>
      <c r="M8" s="11">
        <f>M40+M296+M328+M360+M392+M424+M456+M488+M520+M552+M584+M616+M648+M712+M744+M680+M136+M168+M232+M264+M200+M104+M1192+M72+M808+M776+M840+M872+M904+M936+M1000+M968+M1032+M1064+M1096+M1128+M1160</f>
        <v/>
      </c>
      <c r="N8" s="12">
        <f>N40+N296+N328+N360+N392+N424+N456+N488+N520+N552+N584+N616+N648+N712+N744+N680+N136+N168+N232+N264+N200+N104+N1192+N72+N808+N776+N840+N872+N904+N936+N1000+N968+N1032+N1064+N1096+N1128+N1160</f>
        <v/>
      </c>
      <c r="O8" s="13">
        <f>IFERROR(M8/E8,0)</f>
        <v/>
      </c>
      <c r="P8" s="13">
        <f>IFERROR(N8/F8,0)</f>
        <v/>
      </c>
      <c r="Q8" s="11">
        <f>Q40+Q296+Q328+Q360+Q392+Q424+Q456+Q488+Q520+Q552+Q584+Q616+Q648+Q712+Q744+Q680+Q136+Q168+Q232+Q264+Q200+Q104+Q1192+Q72+Q808+Q776+Q840+Q872+Q904+Q936+Q1000+Q968+Q1032+Q1064+Q1096+Q1128+Q1160</f>
        <v/>
      </c>
      <c r="R8" s="12">
        <f>R40+R296+R328+R360+R392+R424+R456+R488+R520+R552+R584+R616+R648+R712+R744+R680+R136+R168+R232+R264+R200+R104+R1192+R72+R808+R776+R840+R872+R904+R936+R1000+R968+R1032+R1064+R1096+R1128+R1160</f>
        <v/>
      </c>
      <c r="S8" s="11">
        <f>S40+S296+S328+S360+S392+S424+S456+S488+S520+S552+S584+S616+S648+S712+S744+S680+S136+S168+S232+S264+S200+S104+S1192+S72+S808+S776+S840+S872+S904+S936+S1000+S968+S1032+S1064+S1096+S1128+S1160</f>
        <v/>
      </c>
      <c r="T8" s="12">
        <f>T40+T296+T328+T360+T392+T424+T456+T488+T520+T552+T584+T616+T648+T712+T744+T680+T136+T168+T232+T264+T200+T104+T1192+T72+T808+T776+T840+T872+T904+T936+T1000+T968+T1032+T1064+T1096+T1128+T1160</f>
        <v/>
      </c>
      <c r="U8" s="11">
        <f>U40+U296+U328+U360+U392+U424+U456+U488+U520+U552+U584+U616+U648+U712+U744+U680+U136+U168+U232+U264+U200+U104+U1192+U72+U808+U776+U840+U872+U904+U936+U1000+U968+U1032+U1064+U1096+U1128+U1160</f>
        <v/>
      </c>
      <c r="V8" s="12">
        <f>V40+V296+V328+V360+V392+V424+V456+V488+V520+V552+V584+V616+V648+V712+V744+V680+V136+V168+V232+V264+V200+V104+V1192+V72+V808+V776+V840+V872+V904+V936+V1000+V968+V1032+V1064+V1096+V1128+V1160</f>
        <v/>
      </c>
      <c r="W8" s="11">
        <f>W40+W296+W328+W360+W392+W424+W456+W488+W520+W552+W584+W616+W648+W712+W744+W680+W136+W168+W232+W264+W200+W104+W1192+W72+W808+W776+W840+W872+W904+W936+W1000+W968+W1032+W1064+W1096+W1128+W1160</f>
        <v/>
      </c>
      <c r="X8" s="12">
        <f>X40+X296+X328+X360+X392+X424+X456+X488+X520+X552+X584+X616+X648+X712+X744+X680+X136+X168+X232+X264+X200+X104+X1192+X72+X808+X776+X840+X872+X904+X936+X1000+X968+X1032+X1064+X1096+X1128+X1160</f>
        <v/>
      </c>
      <c r="Y8" s="11">
        <f>Y40+Y296+Y328+Y360+Y392+Y424+Y456+Y488+Y520+Y552+Y584+Y616+Y648+Y712+Y744+Y680+Y136+Y168+Y232+Y264+Y200+Y104+Y1192+Y72+Y808+Y776+Y840+Y872+Y904+Y936+Y1000+Y968+Y1032+Y1064+Y1096+Y1128+Y1160</f>
        <v/>
      </c>
      <c r="Z8" s="12">
        <f>Z40+Z296+Z328+Z360+Z392+Z424+Z456+Z488+Z520+Z552+Z584+Z616+Z648+Z712+Z744+Z680+Z136+Z168+Z232+Z264+Z200+Z104+Z1192+Z72+Z808+Z776+Z840+Z872+Z904+Z936+Z1000+Z968+Z1032+Z1064+Z1096+Z1128+Z1160</f>
        <v/>
      </c>
      <c r="AA8" s="11">
        <f>AA40+AA296+AA328+AA360+AA392+AA424+AA456+AA488+AA520+AA552+AA584+AA616+AA648+AA712+AA744+AA680+AA136+AA168+AA232+AA264+AA200+AA104+AA1192+AA72+AA808+AA776+AA840+AA872+AA904+AA936+AA1000+AA968+AA1032+AA1064+AA1096+AA1128+AA1160</f>
        <v/>
      </c>
      <c r="AB8" s="12">
        <f>AB40+AB296+AB328+AB360+AB392+AB424+AB456+AB488+AB520+AB552+AB584+AB616+AB648+AB712+AB744+AB680+AB136+AB168+AB232+AB264+AB200+AB104+AB1192+AB72+AB808+AB776+AB840+AB872+AB904+AB936+AB1000+AB968+AB1032+AB1064+AB1096+AB1128+AB1160</f>
        <v/>
      </c>
      <c r="AC8" s="11">
        <f>AC40+AC296+AC328+AC360+AC392+AC424+AC456+AC488+AC520+AC552+AC584+AC616+AC648+AC712+AC744+AC680+AC136+AC168+AC232+AC264+AC200+AC104+AC1192+AC72+AC808+AC776+AC840+AC872+AC904+AC936+AC1000+AC968+AC1032+AC1064+AC1096+AC1128+AC1160</f>
        <v/>
      </c>
      <c r="AD8" s="12">
        <f>AD40+AD296+AD328+AD360+AD392+AD424+AD456+AD488+AD520+AD552+AD584+AD616+AD648+AD712+AD744+AD680+AD136+AD168+AD232+AD264+AD200+AD104+AD1192+AD72+AD808+AD776+AD840+AD872+AD904+AD936+AD1000+AD968+AD1032+AD1064+AD1096+AD1128+AD1160</f>
        <v/>
      </c>
      <c r="AE8" s="11">
        <f>AE40+AE296+AE328+AE360+AE392+AE424+AE456+AE488+AE520+AE552+AE584+AE616+AE648+AE712+AE744+AE680+AE136+AE168+AE232+AE264+AE200+AE104+AE1192+AE72+AE808+AE776+AE840+AE872+AE904+AE936+AE1000+AE968+AE1032+AE1064+AE1096+AE1128+AE1160</f>
        <v/>
      </c>
      <c r="AF8" s="12">
        <f>AF40+AF296+AF328+AF360+AF392+AF424+AF456+AF488+AF520+AF552+AF584+AF616+AF648+AF712+AF744+AF680+AF136+AF168+AF232+AF264+AF200+AF104+AF1192+AF72+AF808+AF776+AF840+AF872+AF904+AF936+AF1000+AF968+AF1032+AF1064+AF1096+AF1128+AF1160</f>
        <v/>
      </c>
      <c r="AG8" s="11">
        <f>AG40+AG296+AG328+AG360+AG392+AG424+AG456+AG488+AG520+AG552+AG584+AG616+AG648+AG712+AG744+AG680+AG136+AG168+AG232+AG264+AG200+AG104+AG1192+AG72+AG808+AG776+AG840+AG872+AG904+AG936+AG1000+AG968+AG1032+AG1064+AG1096+AG1128+AG1160</f>
        <v/>
      </c>
      <c r="AH8" s="12">
        <f>AH40+AH296+AH328+AH360+AH392+AH424+AH456+AH488+AH520+AH552+AH584+AH616+AH648+AH712+AH744+AH680+AH136+AH168+AH232+AH264+AH200+AH104+AH1192+AH72+AH808+AH776+AH840+AH872+AH904+AH936+AH1000+AH968+AH1032+AH1064+AH1096+AH1128+AH1160</f>
        <v/>
      </c>
      <c r="AI8" s="11">
        <f>AI40+AI296+AI328+AI360+AI392+AI424+AI456+AI488+AI520+AI552+AI584+AI616+AI648+AI712+AI744+AI680+AI136+AI168+AI232+AI264+AI200+AI104+AI1192+AI72+AI808+AI776+AI840+AI872+AI904+AI936+AI1000+AI968+AI1032+AI1064+AI1096+AI1128+AI1160</f>
        <v/>
      </c>
      <c r="AJ8" s="12">
        <f>AJ40+AJ296+AJ328+AJ360+AJ392+AJ424+AJ456+AJ488+AJ520+AJ552+AJ584+AJ616+AJ648+AJ712+AJ744+AJ680+AJ136+AJ168+AJ232+AJ264+AJ200+AJ104+AJ1192+AJ72+AJ808+AJ776+AJ840+AJ872+AJ904+AJ936+AJ1000+AJ968+AJ1032+AJ1064+AJ1096+AJ1128+AJ1160</f>
        <v/>
      </c>
      <c r="AK8" s="11">
        <f>AK40+AK296+AK328+AK360+AK392+AK424+AK456+AK488+AK520+AK552+AK584+AK616+AK648+AK712+AK744+AK680+AK136+AK168+AK232+AK264+AK200+AK104+AK1192+AK72+AK808+AK776+AK840+AK872+AK904+AK936+AK1000+AK968+AK1032+AK1064+AK1096+AK1128+AK1160</f>
        <v/>
      </c>
      <c r="AL8" s="12">
        <f>AL40+AL296+AL328+AL360+AL392+AL424+AL456+AL488+AL520+AL552+AL584+AL616+AL648+AL712+AL744+AL680+AL136+AL168+AL232+AL264+AL200+AL104+AL1192+AL72+AL808+AL776+AL840+AL872+AL904+AL936+AL1000+AL968+AL1032+AL1064+AL1096+AL1128+AL1160</f>
        <v/>
      </c>
      <c r="AM8" s="14">
        <f>IFERROR(Q8/E8,0)</f>
        <v/>
      </c>
      <c r="AN8" s="14">
        <f>IFERROR(R8/F8,0)</f>
        <v/>
      </c>
      <c r="AO8" s="11">
        <f>AO40+AO296+AO328+AO360+AO392+AO424+AO456+AO488+AO520+AO552+AO584+AO616+AO648+AO712+AO744+AO680+AO136+AO168+AO232+AO264+AO200+AO104+AO1192+AO72+AO808+AO776+AO840+AO872+AO904+AO936+AO1000+AO968+AO1032+AO1064+AO1096+AO1128+AO1160</f>
        <v/>
      </c>
      <c r="AP8" s="11">
        <f>AP40+AP296+AP328+AP360+AP392+AP424+AP456+AP488+AP520+AP552+AP584+AP616+AP648+AP712+AP744+AP680+AP136+AP168+AP232+AP264+AP200+AP104+AP1192+AP72+AP808+AP776+AP840+AP872+AP904+AP936+AP1000+AP968+AP1032+AP1064+AP1096+AP1128+AP1160</f>
        <v/>
      </c>
      <c r="AQ8" s="11">
        <f>AQ40+AQ296+AQ328+AQ360+AQ392+AQ424+AQ456+AQ488+AQ520+AQ552+AQ584+AQ616+AQ648+AQ712+AQ744+AQ680+AQ136+AQ168+AQ232+AQ264+AQ200+AQ104+AQ1192+AQ72+AQ808+AQ776+AQ840+AQ872+AQ904+AQ936+AQ1000+AQ968+AQ1032+AQ1064+AQ1096+AQ1128+AQ1160</f>
        <v/>
      </c>
      <c r="AR8" s="11">
        <f>AR40+AR296+AR328+AR360+AR392+AR424+AR456+AR488+AR520+AR552+AR584+AR616+AR648+AR712+AR744+AR680+AR136+AR168+AR232+AR264+AR200+AR104+AR1192+AR72+AR808+AR776+AR840+AR872+AR904+AR936+AR1000+AR968+AR1032+AR1064+AR1096+AR1128+AR1160</f>
        <v/>
      </c>
      <c r="AS8" s="11">
        <f>AS40+AS296+AS328+AS360+AS392+AS424+AS456+AS488+AS520+AS552+AS584+AS616+AS648+AS712+AS744+AS680+AS136+AS168+AS232+AS264+AS200+AS104+AS1192+AS72+AS808+AS776+AS840+AS872+AS904+AS936+AS1000+AS968+AS1032+AS1064+AS1096+AS1128+AS1160</f>
        <v/>
      </c>
      <c r="AT8" s="11">
        <f>AT40+AT296+AT328+AT360+AT392+AT424+AT456+AT488+AT520+AT552+AT584+AT616+AT648+AT712+AT744+AT680+AT136+AT168+AT232+AT264+AT200+AT104+AT1192+AT72+AT808+AT776+AT840+AT872+AT904+AT936+AT1000+AT968+AT1032+AT1064+AT1096+AT1128+AT1160</f>
        <v/>
      </c>
      <c r="AU8" s="11">
        <f>AU40+AU296+AU328+AU360+AU392+AU424+AU456+AU488+AU520+AU552+AU584+AU616+AU648+AU712+AU744+AU680+AU136+AU168+AU232+AU264+AU200+AU104+AU1192+AU72+AU808+AU776+AU840+AU872+AU904+AU936+AU1000+AU968+AU1032+AU1064+AU1096+AU1128+AU1160</f>
        <v/>
      </c>
      <c r="AV8" s="11">
        <f>AV40+AV296+AV328+AV360+AV392+AV424+AV456+AV488+AV520+AV552+AV584+AV616+AV648+AV712+AV744+AV680+AV136+AV168+AV232+AV264+AV200+AV104+AV1192+AV72+AV808+AV776+AV840+AV872+AV904+AV936+AV1000+AV968+AV1032+AV1064+AV1096+AV1128+AV1160</f>
        <v/>
      </c>
      <c r="AW8" s="11">
        <f>AW40+AW296+AW328+AW360+AW392+AW424+AW456+AW488+AW520+AW552+AW584+AW616+AW648+AW712+AW744+AW680+AW136+AW168+AW232+AW264+AW200+AW104+AW1192+AW72+AW808+AW776+AW840+AW872+AW904+AW936+AW1000+AW968+AW1032+AW1064+AW1096+AW1128+AW1160</f>
        <v/>
      </c>
      <c r="AX8" s="11">
        <f>AX40+AX296+AX328+AX360+AX392+AX424+AX456+AX488+AX520+AX552+AX584+AX616+AX648+AX712+AX744+AX680+AX136+AX168+AX232+AX264+AX200+AX104+AX1192+AX72+AX808+AX776+AX840+AX872+AX904+AX936+AX1000+AX968+AX1032+AX1064+AX1096+AX1128+AX1160</f>
        <v/>
      </c>
      <c r="AY8" s="11">
        <f>AY40+AY296+AY328+AY360+AY392+AY424+AY456+AY488+AY520+AY552+AY584+AY616+AY648+AY712+AY744+AY680+AY136+AY168+AY232+AY264+AY200+AY104+AY1192+AY72+AY808+AY776+AY840+AY872+AY904+AY936+AY1000+AY968+AY1032+AY1064+AY1096+AY1128+AY1160</f>
        <v/>
      </c>
      <c r="AZ8" s="11">
        <f>AZ40+AZ296+AZ328+AZ360+AZ392+AZ424+AZ456+AZ488+AZ520+AZ552+AZ584+AZ616+AZ648+AZ712+AZ744+AZ680+AZ136+AZ168+AZ232+AZ264+AZ200+AZ104+AZ1192+AZ72+AZ808+AZ776+AZ840+AZ872+AZ904+AZ936+AZ1000+AZ968+AZ1032+AZ1064+AZ1096+AZ1128+AZ1160</f>
        <v/>
      </c>
      <c r="BA8" s="11">
        <f>BA40+BA296+BA328+BA360+BA392+BA424+BA456+BA488+BA520+BA552+BA584+BA616+BA648+BA712+BA744+BA680+BA136+BA168+BA232+BA264+BA200+BA104+BA1192+BA72+BA808+BA776+BA840+BA872+BA904+BA936+BA1000+BA968+BA1032+BA1064+BA1096+BA1128+BA1160</f>
        <v/>
      </c>
      <c r="BB8" s="11">
        <f>BB40+BB296+BB328+BB360+BB392+BB424+BB456+BB488+BB520+BB552+BB584+BB616+BB648+BB712+BB744+BB680+BB136+BB168+BB232+BB264+BB200+BB104+BB1192+BB72+BB808+BB776+BB840+BB872+BB904+BB936+BB1000+BB968+BB1032+BB1064+BB1096+BB1128+BB1160</f>
        <v/>
      </c>
      <c r="BC8" s="14">
        <f>IFERROR(AO8/E8,0)</f>
        <v/>
      </c>
      <c r="BD8" s="14">
        <f>IFERROR(AP8/F8,0)</f>
        <v/>
      </c>
      <c r="BE8" s="11">
        <f>BE40+BE296+BE328+BE360+BE392+BE424+BE456+BE488+BE520+BE552+BE584+BE616+BE648+BE712+BE744+BE680+BE136+BE168+BE232+BE264+BE200+BE104+BE1192+BE72+BE808+BE776+BE840+BE872+BE904+BE936+BE1000+BE968+BE1032+BE1064+BE1096+BE1128</f>
        <v/>
      </c>
      <c r="BF8" s="12">
        <f>BF40+BF296+BF328+BF360+BF392+BF424+BF456+BF488+BF520+BF552+BF584+BF616+BF648+BF712+BF744+BF680+BF136+BF168+BF232+BF264+BF200+BF104+BF1192+BF72+BF808+BF776+BF840+BF872+BF904+BF936+BF1000+BF968+BF1032+BF1064+BF1096+BF1128</f>
        <v/>
      </c>
      <c r="BG8" s="11">
        <f>BG40+BG296+BG328+BG360+BG392+BG424+BG456+BG488+BG520+BG552+BG584+BG616+BG648+BG712+BG744+BG680+BG136+BG168+BG232+BG264+BG200+BG104+BG1192+BG72+BG808+BG776+BG840+BG872+BG904+BG936+BG1000+BG968+BG1032+BG1064+BG1096+BG1128+BG1160</f>
        <v/>
      </c>
      <c r="BH8" s="12">
        <f>BH40+BH296+BH328+BH360+BH392+BH424+BH456+BH488+BH520+BH552+BH584+BH616+BH648+BH712+BH744+BH680+BH136+BH168+BH232+BH264+BH200+BH104+BH1192+BH72+BH808+BH776+BH840+BH872+BH904+BH936+BH1000+BH968+BH1032+BH1064+BH1096+BH1128+BH1160</f>
        <v/>
      </c>
      <c r="BI8" s="11">
        <f>BI40+BI296+BI328+BI360+BI392+BI424+BI456+BI488+BI520+BI552+BI584+BI616+BI648+BI712+BI744+BI680+BI136+BI168+BI232+BI264+BI200+BI104+BI1192+BI72+BI808+BI776+BI840+BI872+BI904+BI936+BI1000+BI968+BI1032+BI1064+BI1096+BI1128+BI1160</f>
        <v/>
      </c>
      <c r="BJ8" s="12">
        <f>BJ40+BJ296+BJ328+BJ360+BJ392+BJ424+BJ456+BJ488+BJ520+BJ552+BJ584+BJ616+BJ648+BJ712+BJ744+BJ680+BJ136+BJ168+BJ232+BJ264+BJ200+BJ104+BJ1192+BJ72+BJ808+BJ776+BJ840+BJ872+BJ904+BJ936+BJ1000+BJ968+BJ1032+BJ1064+BJ1096+BJ1128+BJ1160</f>
        <v/>
      </c>
      <c r="BK8" s="11">
        <f>BK40+BK296+BK328+BK360+BK392+BK424+BK456+BK488+BK520+BK552+BK584+BK616+BK648+BK712+BK744+BK680+BK136+BK168+BK232+BK264+BK200+BK104+BK1192+BK72+BK808+BK776+BK840+BK872+BK904+BK936+BK1000+BK968+BK1032+BK1064+BK1096+BK1128+BK1160</f>
        <v/>
      </c>
      <c r="BL8" s="12">
        <f>BL40+BL296+BL328+BL360+BL392+BL424+BL456+BL488+BL520+BL552+BL584+BL616+BL648+BL712+BL744+BL680+BL136+BL168+BL232+BL264+BL200+BL104+BL1192+BL72+BL808+BL776+BL840+BL872+BL904+BL936+BL1000+BL968+BL1032+BL1064+BL1096+BL1128+BL1160</f>
        <v/>
      </c>
      <c r="BM8" s="11">
        <f>BM40+BM296+BM328+BM360+BM392+BM424+BM456+BM488+BM520+BM552+BM584+BM616+BM648+BM712+BM744+BM680+BM136+BM168+BM232+BM264+BM200+BM104+BM1192+BM72+BM808+BM776+BM840+BM872+BM904+BM936+BM1000+BM968+BM1032+BM1064+BM1096+BM1128+BM1160</f>
        <v/>
      </c>
      <c r="BN8" s="12">
        <f>BN40+BN296+BN328+BN360+BN392+BN424+BN456+BN488+BN520+BN552+BN584+BN616+BN648+BN712+BN744+BN680+BN136+BN168+BN232+BN264+BN200+BN104+BN1192+BN72+BN808+BN776+BN840+BN872+BN904+BN936+BN1000+BN968+BN1032+BN1064+BN1096+BN1128+BN1160</f>
        <v/>
      </c>
      <c r="BO8" s="11">
        <f>BO40+BO296+BO328+BO360+BO392+BO424+BO456+BO488+BO520+BO552+BO584+BO616+BO648+BO712+BO744+BO680+BO136+BO168+BO232+BO264+BO200+BO104+BO1192+BO72+BO808+BO776+BO840+BO872+BO904+BO936+BO1000+BO968+BO1032+BO1064+BO1096+BO1128+BO1160</f>
        <v/>
      </c>
      <c r="BP8" s="12">
        <f>BP40+BP296+BP328+BP360+BP392+BP424+BP456+BP488+BP520+BP552+BP584+BP616+BP648+BP712+BP744+BP680+BP136+BP168+BP232+BP264+BP200+BP104+BP1192+BP72+BP808+BP776+BP840+BP872+BP904+BP936+BP1000+BP968+BP1032+BP1064+BP1096+BP1128+BP1160</f>
        <v/>
      </c>
      <c r="BQ8" s="11">
        <f>BQ40+BQ296+BQ328+BQ360+BQ392+BQ424+BQ456+BQ488+BQ520+BQ552+BQ584+BQ616+BQ648+BQ712+BQ744+BQ680+BQ136+BQ168+BQ232+BQ264+BQ200+BQ104+BQ1192+BQ72+BQ808+BQ776+BQ840+BQ872+BQ904+BQ936+BQ1000+BQ968+BQ1032+BQ1064+BQ1096+BQ1128+BQ1160</f>
        <v/>
      </c>
      <c r="BR8" s="12">
        <f>BR40+BR296+BR328+BR360+BR392+BR424+BR456+BR488+BR520+BR552+BR584+BR616+BR648+BR712+BR744+BR680+BR136+BR168+BR232+BR264+BR200+BR104+BR1192+BR72+BR808+BR776+BR840+BR872+BR904+BR936+BR1000+BR968+BR1032+BR1064+BR1096+BR1128+BR1160</f>
        <v/>
      </c>
      <c r="BS8" s="11">
        <f>BS40+BS296+BS328+BS360+BS392+BS424+BS456+BS488+BS520+BS552+BS584+BS616+BS648+BS712+BS744+BS680+BS136+BS168+BS232+BS264+BS200+BS104+BS1192+BS72+BS808+BS776+BS840+BS872+BS904+BS936+BS1000+BS968+BS1032+BS1064+BS1096+BS1128+BS1160</f>
        <v/>
      </c>
      <c r="BT8" s="12">
        <f>BT40+BT296+BT328+BT360+BT392+BT424+BT456+BT488+BT520+BT552+BT584+BT616+BT648+BT712+BT744+BT680+BT136+BT168+BT232+BT264+BT200+BT104+BT1192+BT72+BT808+BT776+BT840+BT872+BT904+BT936+BT1000+BT968+BT1032+BT1064+BT1096+BT1128+BT1160</f>
        <v/>
      </c>
      <c r="BU8" s="11">
        <f>BU40+BU296+BU328+BU360+BU392+BU424+BU456+BU488+BU520+BU552+BU584+BU616+BU648+BU712+BU744+BU680+BU136+BU168+BU232+BU264+BU200+BU104+BU1192+BU72+BU808+BU776+BU840+BU872+BU904+BU936+BU1000+BU968+BU1032+BU1064+BU1096+BU1128+BU1160</f>
        <v/>
      </c>
      <c r="BV8" s="12">
        <f>BV40+BV296+BV328+BV360+BV392+BV424+BV456+BV488+BV520+BV552+BV584+BV616+BV648+BV712+BV744+BV680+BV136+BV168+BV232+BV264+BV200+BV104+BV1192+BV72+BV808+BV776+BV840+BV872+BV904+BV936+BV1000+BV968+BV1032+BV1064+BV1096+BV1128+BV1160</f>
        <v/>
      </c>
      <c r="BW8" s="11">
        <f>BW40+BW296+BW328+BW360+BW392+BW424+BW456+BW488+BW520+BW552+BW584+BW616+BW648+BW712+BW744+BW680+BW136+BW168+BW232+BW264+BW200+BW104+BW1192+BW72+BW808+BW776+BW840+BW872+BW904+BW936+BW1000+BW968+BW1032+BW1064+BW1096+BW1128+BW1160</f>
        <v/>
      </c>
      <c r="BX8" s="12">
        <f>BX40+BX296+BX328+BX360+BX392+BX424+BX456+BX488+BX520+BX552+BX584+BX616+BX648+BX712+BX744+BX680+BX136+BX168+BX232+BX264+BX200+BX104+BX1192+BX72+BX808+BX776+BX840+BX872+BX904+BX936+BX1000+BX968+BX1032+BX1064+BX1096+BX1128+BX1160</f>
        <v/>
      </c>
      <c r="BY8" s="11">
        <f>BY40+BY296+BY328+BY360+BY392+BY424+BY456+BY488+BY520+BY552+BY584+BY616+BY648+BY712+BY744+BY680+BY136+BY168+BY232+BY264+BY200+BY104+BY1192+BY72+BY808+BY776+BY840+BY872+BY904+BY936+BY1000+BY968+BY1032+BY1064+BY1096+BY1128+BY1160</f>
        <v/>
      </c>
      <c r="BZ8" s="12">
        <f>BZ40+BZ296+BZ328+BZ360+BZ392+BZ424+BZ456+BZ488+BZ520+BZ552+BZ584+BZ616+BZ648+BZ712+BZ744+BZ680+BZ136+BZ168+BZ232+BZ264+BZ200+BZ104+BZ1192+BZ72+BZ808+BZ776+BZ840+BZ872+BZ904+BZ936+BZ1000+BZ968+BZ1032+BZ1064+BZ1096+BZ1128+BZ1160</f>
        <v/>
      </c>
      <c r="CA8" s="11">
        <f>CA40+CA296+CA328+CA360+CA392+CA424+CA456+CA488+CA520+CA552+CA584+CA616+CA648+CA712+CA744+CA680+CA136+CA168+CA232+CA264+CA200+CA104+CA1192+CA72+CA808+CA776+CA840+CA872+CA904+CA936+CA1000+CA968+CA1032+CA1064+CA1096+CA1128+CA1160</f>
        <v/>
      </c>
      <c r="CB8" s="12">
        <f>CB40+CB296+CB328+CB360+CB392+CB424+CB456+CB488+CB520+CB552+CB584+CB616+CB648+CB712+CB744+CB680+CB136+CB168+CB232+CB264+CB200+CB104+CB1192+CB72+CB808+CB776+CB840+CB872+CB904+CB936+CB1000+CB968+CB1032+CB1064+CB1096+CB1128+CB1160</f>
        <v/>
      </c>
      <c r="CC8" s="11">
        <f>CC40+CC296+CC328+CC360+CC392+CC424+CC456+CC488+CC520+CC552+CC584+CC616+CC648+CC712+CC744+CC680+CC136+CC168+CC232+CC264+CC200+CC104+CC1192+CC72+CC808+CC776+CC840+CC872+CC904+CC936+CC1000+CC968+CC1032+CC1064+CC1096+CC1128+CC1160</f>
        <v/>
      </c>
      <c r="CD8" s="12">
        <f>CD40+CD296+CD328+CD360+CD392+CD424+CD456+CD488+CD520+CD552+CD584+CD616+CD648+CD712+CD744+CD680+CD136+CD168+CD232+CD264+CD200+CD104+CD1192+CD72+CD808+CD776+CD840+CD872+CD904+CD936+CD1000+CD968+CD1032+CD1064+CD1096+CD1128+CD1160</f>
        <v/>
      </c>
      <c r="CE8" s="14">
        <f>IFERROR(BE8/(Q8+BE8),0)</f>
        <v/>
      </c>
      <c r="CF8" s="74">
        <f>IFERROR(BF8/(R8+BF8),0)</f>
        <v/>
      </c>
      <c r="CH8" s="49" t="n"/>
    </row>
    <row r="9" hidden="1" outlineLevel="1" ht="17.1" customFormat="1" customHeight="1" s="8">
      <c r="A9" s="33" t="n"/>
      <c r="B9" s="50" t="n">
        <v>1</v>
      </c>
      <c r="C9" s="65" t="inlineStr">
        <is>
          <t>Адлия вазирлиги</t>
        </is>
      </c>
      <c r="D9" s="16" t="n"/>
      <c r="E9" s="35">
        <f>SUMIFS(рўйхат!F:F,рўйхат!$CY:$CY,$B$40,рўйхат!$B:$B,$C9)</f>
        <v/>
      </c>
      <c r="F9" s="36">
        <f>SUMIFS(рўйхат!G:G,рўйхат!$CY:$CY,$B$40,рўйхат!$B:$B,$C9)</f>
        <v/>
      </c>
      <c r="G9" s="35">
        <f>SUMIFS(рўйхат!H:H,рўйхат!$CY:$CY,$B$40,рўйхат!$B:$B,$C9)</f>
        <v/>
      </c>
      <c r="H9" s="36">
        <f>SUMIFS(рўйхат!I:I,рўйхат!$CY:$CY,$B$40,рўйхат!$B:$B,$C9)</f>
        <v/>
      </c>
      <c r="I9" s="35">
        <f>SUMIFS(рўйхат!J:J,рўйхат!$CY:$CY,$B$40,рўйхат!$B:$B,$C9)</f>
        <v/>
      </c>
      <c r="J9" s="36">
        <f>SUMIFS(рўйхат!K:K,рўйхат!$CY:$CY,$B$40,рўйхат!$B:$B,$C9)</f>
        <v/>
      </c>
      <c r="K9" s="35">
        <f>SUMIFS(рўйхат!L:L,рўйхат!$CY:$CY,$B$40,рўйхат!$B:$B,$C9)</f>
        <v/>
      </c>
      <c r="L9" s="36">
        <f>SUMIFS(рўйхат!M:M,рўйхат!$CY:$CY,$B$40,рўйхат!$B:$B,$C9)</f>
        <v/>
      </c>
      <c r="M9" s="35">
        <f>SUMIFS(рўйхат!N:N,рўйхат!$CY:$CY,$B$40,рўйхат!$B:$B,$C9)</f>
        <v/>
      </c>
      <c r="N9" s="36">
        <f>SUMIFS(рўйхат!O:O,рўйхат!$CY:$CY,$B$40,рўйхат!$B:$B,$C9)</f>
        <v/>
      </c>
      <c r="O9" s="34">
        <f>IFERROR(M9/E9,0)</f>
        <v/>
      </c>
      <c r="P9" s="34">
        <f>IFERROR(N9/F9,0)</f>
        <v/>
      </c>
      <c r="Q9" s="35">
        <f>SUMIFS(рўйхат!P:P,рўйхат!$CY:$CY,$B$40,рўйхат!$B:$B,$C9)</f>
        <v/>
      </c>
      <c r="R9" s="36">
        <f>SUMIFS(рўйхат!Q:Q,рўйхат!$CY:$CY,$B$40,рўйхат!$B:$B,$C9)</f>
        <v/>
      </c>
      <c r="S9" s="35">
        <f>SUMIFS(рўйхат!R:R,рўйхат!$CY:$CY,$B$40,рўйхат!$B:$B,$C9)</f>
        <v/>
      </c>
      <c r="T9" s="36">
        <f>SUMIFS(рўйхат!S:S,рўйхат!$CY:$CY,$B$40,рўйхат!$B:$B,$C9)</f>
        <v/>
      </c>
      <c r="U9" s="35">
        <f>SUMIFS(рўйхат!T:T,рўйхат!$CY:$CY,$B$40,рўйхат!$B:$B,$C9)</f>
        <v/>
      </c>
      <c r="V9" s="36">
        <f>SUMIFS(рўйхат!U:U,рўйхат!$CY:$CY,$B$40,рўйхат!$B:$B,$C9)</f>
        <v/>
      </c>
      <c r="W9" s="35">
        <f>SUMIFS(рўйхат!V:V,рўйхат!$CY:$CY,$B$40,рўйхат!$B:$B,$C9)</f>
        <v/>
      </c>
      <c r="X9" s="36">
        <f>SUMIFS(рўйхат!W:W,рўйхат!$CY:$CY,$B$40,рўйхат!$B:$B,$C9)</f>
        <v/>
      </c>
      <c r="Y9" s="35">
        <f>SUMIFS(рўйхат!X:X,рўйхат!$CY:$CY,$B$40,рўйхат!$B:$B,$C9)</f>
        <v/>
      </c>
      <c r="Z9" s="36">
        <f>SUMIFS(рўйхат!Y:Y,рўйхат!$CY:$CY,$B$40,рўйхат!$B:$B,$C9)</f>
        <v/>
      </c>
      <c r="AA9" s="35">
        <f>SUMIFS(рўйхат!Z:Z,рўйхат!$CY:$CY,$B$40,рўйхат!$B:$B,$C9)</f>
        <v/>
      </c>
      <c r="AB9" s="36">
        <f>SUMIFS(рўйхат!AA:AA,рўйхат!$CY:$CY,$B$40,рўйхат!$B:$B,$C9)</f>
        <v/>
      </c>
      <c r="AC9" s="35">
        <f>SUMIFS(рўйхат!AB:AB,рўйхат!$CY:$CY,$B$40,рўйхат!$B:$B,$C9)</f>
        <v/>
      </c>
      <c r="AD9" s="36">
        <f>SUMIFS(рўйхат!AC:AC,рўйхат!$CY:$CY,$B$40,рўйхат!$B:$B,$C9)</f>
        <v/>
      </c>
      <c r="AE9" s="35">
        <f>SUMIFS(рўйхат!AD:AD,рўйхат!$CY:$CY,$B$40,рўйхат!$B:$B,$C9)</f>
        <v/>
      </c>
      <c r="AF9" s="36">
        <f>SUMIFS(рўйхат!AE:AE,рўйхат!$CY:$CY,$B$40,рўйхат!$B:$B,$C9)</f>
        <v/>
      </c>
      <c r="AG9" s="35">
        <f>SUMIFS(рўйхат!AH:AH,рўйхат!$CY:$CY,$B$40,рўйхат!$B:$B,$C9)</f>
        <v/>
      </c>
      <c r="AH9" s="36">
        <f>SUMIFS(рўйхат!AI:AI,рўйхат!$CY:$CY,$B$40,рўйхат!$B:$B,$C9)</f>
        <v/>
      </c>
      <c r="AI9" s="35">
        <f>SUMIFS(рўйхат!AJ:AJ,рўйхат!$CY:$CY,$B$40,рўйхат!$B:$B,$C9)</f>
        <v/>
      </c>
      <c r="AJ9" s="36">
        <f>SUMIFS(рўйхат!AK:AK,рўйхат!$CY:$CY,$B$40,рўйхат!$B:$B,$C9)</f>
        <v/>
      </c>
      <c r="AK9" s="35">
        <f>SUMIFS(рўйхат!AL:AL,рўйхат!$CY:$CY,$B$40,рўйхат!$B:$B,$C9)</f>
        <v/>
      </c>
      <c r="AL9" s="36">
        <f>SUMIFS(рўйхат!AM:AM,рўйхат!$CY:$CY,$B$40,рўйхат!$B:$B,$C9)</f>
        <v/>
      </c>
      <c r="AM9" s="77">
        <f>IFERROR(Q9/E9,0)</f>
        <v/>
      </c>
      <c r="AN9" s="77">
        <f>IFERROR(R9/F9,0)</f>
        <v/>
      </c>
      <c r="AO9" s="36">
        <f>SUMIFS(рўйхат!AX:AX,рўйхат!$CY:$CY,$B$40,рўйхат!$B:$B,$C9)</f>
        <v/>
      </c>
      <c r="AP9" s="36">
        <f>SUMIFS(рўйхат!AY:AY,рўйхат!$CY:$CY,$B$40,рўйхат!$B:$B,$C9)</f>
        <v/>
      </c>
      <c r="AQ9" s="35">
        <f>SUMIFS(рўйхат!AZ:AZ,рўйхат!$CY:$CY,$B$40,рўйхат!$B:$B,$C9)</f>
        <v/>
      </c>
      <c r="AR9" s="36">
        <f>SUMIFS(рўйхат!BA:BA,рўйхат!$CY:$CY,$B$40,рўйхат!$B:$B,$C9)</f>
        <v/>
      </c>
      <c r="AS9" s="35">
        <f>SUMIFS(рўйхат!BB:BB,рўйхат!$CY:$CY,$B$40,рўйхат!$B:$B,$C9)</f>
        <v/>
      </c>
      <c r="AT9" s="36">
        <f>SUMIFS(рўйхат!BC:BC,рўйхат!$CY:$CY,$B$40,рўйхат!$B:$B,$C9)</f>
        <v/>
      </c>
      <c r="AU9" s="35">
        <f>SUMIFS(рўйхат!BD:BD,рўйхат!$CY:$CY,$B$40,рўйхат!$B:$B,$C9)</f>
        <v/>
      </c>
      <c r="AV9" s="36">
        <f>SUMIFS(рўйхат!BE:BE,рўйхат!$CY:$CY,$B$40,рўйхат!$B:$B,$C9)</f>
        <v/>
      </c>
      <c r="AW9" s="35">
        <f>SUMIFS(рўйхат!BF:BF,рўйхат!$CY:$CY,$B$40,рўйхат!$B:$B,$C9)</f>
        <v/>
      </c>
      <c r="AX9" s="36">
        <f>SUMIFS(рўйхат!BG:BG,рўйхат!$CY:$CY,$B$40,рўйхат!$B:$B,$C9)</f>
        <v/>
      </c>
      <c r="AY9" s="35">
        <f>SUMIFS(рўйхат!BH:BH,рўйхат!$CY:$CY,$B$40,рўйхат!$B:$B,$C9)</f>
        <v/>
      </c>
      <c r="AZ9" s="36">
        <f>SUMIFS(рўйхат!BI:BI,рўйхат!$CY:$CY,$B$40,рўйхат!$B:$B,$C9)</f>
        <v/>
      </c>
      <c r="BA9" s="35">
        <f>SUMIFS(рўйхат!BJ:BJ,рўйхат!$CY:$CY,$B$40,рўйхат!$B:$B,$C9)</f>
        <v/>
      </c>
      <c r="BB9" s="36">
        <f>SUMIFS(рўйхат!BK:BK,рўйхат!$CY:$CY,$B$40,рўйхат!$B:$B,$C9)</f>
        <v/>
      </c>
      <c r="BC9" s="77">
        <f>IFERROR(AO9/E9,0)</f>
        <v/>
      </c>
      <c r="BD9" s="77">
        <f>IFERROR(AP9/F9,0)</f>
        <v/>
      </c>
      <c r="BE9" s="35">
        <f>SUMIFS(рўйхат!BL:BL,рўйхат!$CY:$CY,$B$40,рўйхат!$B:$B,$C9)</f>
        <v/>
      </c>
      <c r="BF9" s="36">
        <f>SUMIFS(рўйхат!BM:BM,рўйхат!$CY:$CY,$B$40,рўйхат!$B:$B,$C9)</f>
        <v/>
      </c>
      <c r="BG9" s="35">
        <f>SUMIFS(рўйхат!BN:BN,рўйхат!$CY:$CY,$B$40,рўйхат!$B:$B,$C9)</f>
        <v/>
      </c>
      <c r="BH9" s="36">
        <f>SUMIFS(рўйхат!BO:BO,рўйхат!$CY:$CY,$B$40,рўйхат!$B:$B,$C9)</f>
        <v/>
      </c>
      <c r="BI9" s="35">
        <f>SUMIFS(рўйхат!BP:BP,рўйхат!$CY:$CY,$B$40,рўйхат!$B:$B,$C9)</f>
        <v/>
      </c>
      <c r="BJ9" s="36">
        <f>SUMIFS(рўйхат!BQ:BQ,рўйхат!$CY:$CY,$B$40,рўйхат!$B:$B,$C9)</f>
        <v/>
      </c>
      <c r="BK9" s="35">
        <f>SUMIFS(рўйхат!BR:BR,рўйхат!$CY:$CY,$B$40,рўйхат!$B:$B,$C9)</f>
        <v/>
      </c>
      <c r="BL9" s="36">
        <f>SUMIFS(рўйхат!BS:BS,рўйхат!$CY:$CY,$B$40,рўйхат!$B:$B,$C9)</f>
        <v/>
      </c>
      <c r="BM9" s="35">
        <f>SUMIFS(рўйхат!BT:BT,рўйхат!$CY:$CY,$B$40,рўйхат!$B:$B,$C9)</f>
        <v/>
      </c>
      <c r="BN9" s="36">
        <f>SUMIFS(рўйхат!BU:BU,рўйхат!$CY:$CY,$B$40,рўйхат!$B:$B,$C9)</f>
        <v/>
      </c>
      <c r="BO9" s="35">
        <f>SUMIFS(рўйхат!BX:BX,рўйхат!$CY:$CY,$B$40,рўйхат!$B:$B,$C9)</f>
        <v/>
      </c>
      <c r="BP9" s="36">
        <f>SUMIFS(рўйхат!BY:BY,рўйхат!$CY:$CY,$B$40,рўйхат!$B:$B,$C9)</f>
        <v/>
      </c>
      <c r="BQ9" s="35">
        <f>SUMIFS(рўйхат!BZ:BZ,рўйхат!$CY:$CY,$B$40,рўйхат!$B:$B,$C9)</f>
        <v/>
      </c>
      <c r="BR9" s="36">
        <f>SUMIFS(рўйхат!CA:CA,рўйхат!$CY:$CY,$B$40,рўйхат!$B:$B,$C9)</f>
        <v/>
      </c>
      <c r="BS9" s="35">
        <f>SUMIFS(рўйхат!CB:CB,рўйхат!$CY:$CY,$B$40,рўйхат!$B:$B,$C9)</f>
        <v/>
      </c>
      <c r="BT9" s="36">
        <f>SUMIFS(рўйхат!CC:CC,рўйхат!$CY:$CY,$B$40,рўйхат!$B:$B,$C9)</f>
        <v/>
      </c>
      <c r="BU9" s="35">
        <f>SUMIFS(рўйхат!CD:CD,рўйхат!$CY:$CY,$B$40,рўйхат!$B:$B,$C9)</f>
        <v/>
      </c>
      <c r="BV9" s="36">
        <f>SUMIFS(рўйхат!CE:CE,рўйхат!$CY:$CY,$B$40,рўйхат!$B:$B,$C9)</f>
        <v/>
      </c>
      <c r="BW9" s="35">
        <f>SUMIFS(рўйхат!CH:CH,рўйхат!$CY:$CY,$B$40,рўйхат!$B:$B,$C9)</f>
        <v/>
      </c>
      <c r="BX9" s="36">
        <f>SUMIFS(рўйхат!CI:CI,рўйхат!$CY:$CY,$B$40,рўйхат!$B:$B,$C9)</f>
        <v/>
      </c>
      <c r="BY9" s="35">
        <f>SUMIFS(рўйхат!CJ:CJ,рўйхат!$CY:$CY,$B$40,рўйхат!$B:$B,$C9)</f>
        <v/>
      </c>
      <c r="BZ9" s="36">
        <f>SUMIFS(рўйхат!CK:CK,рўйхат!$CY:$CY,$B$40,рўйхат!$B:$B,$C9)</f>
        <v/>
      </c>
      <c r="CA9" s="35">
        <f>SUMIFS(рўйхат!CL:CL,рўйхат!$CY:$CY,$B$40,рўйхат!$B:$B,$C9)</f>
        <v/>
      </c>
      <c r="CB9" s="36">
        <f>SUMIFS(рўйхат!CM:CM,рўйхат!$CY:$CY,$B$40,рўйхат!$B:$B,$C9)</f>
        <v/>
      </c>
      <c r="CC9" s="35">
        <f>SUMIFS(рўйхат!CN:CN,рўйхат!$CY:$CY,$B$40,рўйхат!$B:$B,$C9)</f>
        <v/>
      </c>
      <c r="CD9" s="36">
        <f>SUMIFS(рўйхат!CO:CO,рўйхат!$CY:$CY,$B$40,рўйхат!$B:$B,$C9)</f>
        <v/>
      </c>
      <c r="CE9" s="77">
        <f>IFERROR(BG9/E9,0)</f>
        <v/>
      </c>
      <c r="CF9" s="78">
        <f>IFERROR(BH9/F9,0)</f>
        <v/>
      </c>
    </row>
    <row r="10" hidden="1" outlineLevel="1" ht="17.1" customFormat="1" customHeight="1" s="8">
      <c r="A10" s="33" t="n"/>
      <c r="B10" s="50" t="n">
        <v>2</v>
      </c>
      <c r="C10" s="66" t="inlineStr">
        <is>
          <t>Божхона қўмитаси</t>
        </is>
      </c>
      <c r="D10" s="16" t="n"/>
      <c r="E10" s="35">
        <f>SUMIFS(рўйхат!F:F,рўйхат!$CY:$CY,$B$40,рўйхат!$B:$B,$C10)</f>
        <v/>
      </c>
      <c r="F10" s="36">
        <f>SUMIFS(рўйхат!G:G,рўйхат!$CY:$CY,$B$40,рўйхат!$B:$B,$C10)</f>
        <v/>
      </c>
      <c r="G10" s="35">
        <f>SUMIFS(рўйхат!H:H,рўйхат!$CY:$CY,$B$40,рўйхат!$B:$B,$C10)</f>
        <v/>
      </c>
      <c r="H10" s="36">
        <f>SUMIFS(рўйхат!I:I,рўйхат!$CY:$CY,$B$40,рўйхат!$B:$B,$C10)</f>
        <v/>
      </c>
      <c r="I10" s="35">
        <f>SUMIFS(рўйхат!J:J,рўйхат!$CY:$CY,$B$40,рўйхат!$B:$B,$C10)</f>
        <v/>
      </c>
      <c r="J10" s="36">
        <f>SUMIFS(рўйхат!K:K,рўйхат!$CY:$CY,$B$40,рўйхат!$B:$B,$C10)</f>
        <v/>
      </c>
      <c r="K10" s="35">
        <f>SUMIFS(рўйхат!L:L,рўйхат!$CY:$CY,$B$40,рўйхат!$B:$B,$C10)</f>
        <v/>
      </c>
      <c r="L10" s="36">
        <f>SUMIFS(рўйхат!M:M,рўйхат!$CY:$CY,$B$40,рўйхат!$B:$B,$C10)</f>
        <v/>
      </c>
      <c r="M10" s="35">
        <f>SUMIFS(рўйхат!N:N,рўйхат!$CY:$CY,$B$40,рўйхат!$B:$B,$C10)</f>
        <v/>
      </c>
      <c r="N10" s="36">
        <f>SUMIFS(рўйхат!O:O,рўйхат!$CY:$CY,$B$40,рўйхат!$B:$B,$C10)</f>
        <v/>
      </c>
      <c r="O10" s="34">
        <f>IFERROR(M10/E10,0)</f>
        <v/>
      </c>
      <c r="P10" s="34">
        <f>IFERROR(N10/F10,0)</f>
        <v/>
      </c>
      <c r="Q10" s="35">
        <f>SUMIFS(рўйхат!P:P,рўйхат!$CY:$CY,$B$40,рўйхат!$B:$B,$C10)</f>
        <v/>
      </c>
      <c r="R10" s="36">
        <f>SUMIFS(рўйхат!Q:Q,рўйхат!$CY:$CY,$B$40,рўйхат!$B:$B,$C10)</f>
        <v/>
      </c>
      <c r="S10" s="35">
        <f>SUMIFS(рўйхат!R:R,рўйхат!$CY:$CY,$B$40,рўйхат!$B:$B,$C10)</f>
        <v/>
      </c>
      <c r="T10" s="36">
        <f>SUMIFS(рўйхат!S:S,рўйхат!$CY:$CY,$B$40,рўйхат!$B:$B,$C10)</f>
        <v/>
      </c>
      <c r="U10" s="35">
        <f>SUMIFS(рўйхат!T:T,рўйхат!$CY:$CY,$B$40,рўйхат!$B:$B,$C10)</f>
        <v/>
      </c>
      <c r="V10" s="36">
        <f>SUMIFS(рўйхат!U:U,рўйхат!$CY:$CY,$B$40,рўйхат!$B:$B,$C10)</f>
        <v/>
      </c>
      <c r="W10" s="35">
        <f>SUMIFS(рўйхат!V:V,рўйхат!$CY:$CY,$B$40,рўйхат!$B:$B,$C10)</f>
        <v/>
      </c>
      <c r="X10" s="36">
        <f>SUMIFS(рўйхат!W:W,рўйхат!$CY:$CY,$B$40,рўйхат!$B:$B,$C10)</f>
        <v/>
      </c>
      <c r="Y10" s="35">
        <f>SUMIFS(рўйхат!X:X,рўйхат!$CY:$CY,$B$40,рўйхат!$B:$B,$C10)</f>
        <v/>
      </c>
      <c r="Z10" s="36">
        <f>SUMIFS(рўйхат!Y:Y,рўйхат!$CY:$CY,$B$40,рўйхат!$B:$B,$C10)</f>
        <v/>
      </c>
      <c r="AA10" s="35">
        <f>SUMIFS(рўйхат!Z:Z,рўйхат!$CY:$CY,$B$40,рўйхат!$B:$B,$C10)</f>
        <v/>
      </c>
      <c r="AB10" s="36">
        <f>SUMIFS(рўйхат!AA:AA,рўйхат!$CY:$CY,$B$40,рўйхат!$B:$B,$C10)</f>
        <v/>
      </c>
      <c r="AC10" s="35">
        <f>SUMIFS(рўйхат!AB:AB,рўйхат!$CY:$CY,$B$40,рўйхат!$B:$B,$C10)</f>
        <v/>
      </c>
      <c r="AD10" s="36">
        <f>SUMIFS(рўйхат!AC:AC,рўйхат!$CY:$CY,$B$40,рўйхат!$B:$B,$C10)</f>
        <v/>
      </c>
      <c r="AE10" s="35">
        <f>SUMIFS(рўйхат!AD:AD,рўйхат!$CY:$CY,$B$40,рўйхат!$B:$B,$C10)</f>
        <v/>
      </c>
      <c r="AF10" s="36">
        <f>SUMIFS(рўйхат!AE:AE,рўйхат!$CY:$CY,$B$40,рўйхат!$B:$B,$C10)</f>
        <v/>
      </c>
      <c r="AG10" s="35">
        <f>SUMIFS(рўйхат!AH:AH,рўйхат!$CY:$CY,$B$40,рўйхат!$B:$B,$C10)</f>
        <v/>
      </c>
      <c r="AH10" s="36">
        <f>SUMIFS(рўйхат!AI:AI,рўйхат!$CY:$CY,$B$40,рўйхат!$B:$B,$C10)</f>
        <v/>
      </c>
      <c r="AI10" s="35">
        <f>SUMIFS(рўйхат!AJ:AJ,рўйхат!$CY:$CY,$B$40,рўйхат!$B:$B,$C10)</f>
        <v/>
      </c>
      <c r="AJ10" s="36">
        <f>SUMIFS(рўйхат!AK:AK,рўйхат!$CY:$CY,$B$40,рўйхат!$B:$B,$C10)</f>
        <v/>
      </c>
      <c r="AK10" s="35">
        <f>SUMIFS(рўйхат!AL:AL,рўйхат!$CY:$CY,$B$40,рўйхат!$B:$B,$C10)</f>
        <v/>
      </c>
      <c r="AL10" s="36">
        <f>SUMIFS(рўйхат!AM:AM,рўйхат!$CY:$CY,$B$40,рўйхат!$B:$B,$C10)</f>
        <v/>
      </c>
      <c r="AM10" s="77">
        <f>IFERROR(Q10/E10,0)</f>
        <v/>
      </c>
      <c r="AN10" s="77">
        <f>IFERROR(R10/F10,0)</f>
        <v/>
      </c>
      <c r="AO10" s="36">
        <f>SUMIFS(рўйхат!AX:AX,рўйхат!$CY:$CY,$B$40,рўйхат!$B:$B,$C10)</f>
        <v/>
      </c>
      <c r="AP10" s="36">
        <f>SUMIFS(рўйхат!AY:AY,рўйхат!$CY:$CY,$B$40,рўйхат!$B:$B,$C10)</f>
        <v/>
      </c>
      <c r="AQ10" s="35">
        <f>SUMIFS(рўйхат!AZ:AZ,рўйхат!$CY:$CY,$B$40,рўйхат!$B:$B,$C10)</f>
        <v/>
      </c>
      <c r="AR10" s="36">
        <f>SUMIFS(рўйхат!BA:BA,рўйхат!$CY:$CY,$B$40,рўйхат!$B:$B,$C10)</f>
        <v/>
      </c>
      <c r="AS10" s="35">
        <f>SUMIFS(рўйхат!BB:BB,рўйхат!$CY:$CY,$B$40,рўйхат!$B:$B,$C10)</f>
        <v/>
      </c>
      <c r="AT10" s="36">
        <f>SUMIFS(рўйхат!BC:BC,рўйхат!$CY:$CY,$B$40,рўйхат!$B:$B,$C10)</f>
        <v/>
      </c>
      <c r="AU10" s="35">
        <f>SUMIFS(рўйхат!BD:BD,рўйхат!$CY:$CY,$B$40,рўйхат!$B:$B,$C10)</f>
        <v/>
      </c>
      <c r="AV10" s="36">
        <f>SUMIFS(рўйхат!BE:BE,рўйхат!$CY:$CY,$B$40,рўйхат!$B:$B,$C10)</f>
        <v/>
      </c>
      <c r="AW10" s="35">
        <f>SUMIFS(рўйхат!BF:BF,рўйхат!$CY:$CY,$B$40,рўйхат!$B:$B,$C10)</f>
        <v/>
      </c>
      <c r="AX10" s="36">
        <f>SUMIFS(рўйхат!BG:BG,рўйхат!$CY:$CY,$B$40,рўйхат!$B:$B,$C10)</f>
        <v/>
      </c>
      <c r="AY10" s="35">
        <f>SUMIFS(рўйхат!BH:BH,рўйхат!$CY:$CY,$B$40,рўйхат!$B:$B,$C10)</f>
        <v/>
      </c>
      <c r="AZ10" s="36">
        <f>SUMIFS(рўйхат!BI:BI,рўйхат!$CY:$CY,$B$40,рўйхат!$B:$B,$C10)</f>
        <v/>
      </c>
      <c r="BA10" s="35">
        <f>SUMIFS(рўйхат!BJ:BJ,рўйхат!$CY:$CY,$B$40,рўйхат!$B:$B,$C10)</f>
        <v/>
      </c>
      <c r="BB10" s="36">
        <f>SUMIFS(рўйхат!BK:BK,рўйхат!$CY:$CY,$B$40,рўйхат!$B:$B,$C10)</f>
        <v/>
      </c>
      <c r="BC10" s="77">
        <f>IFERROR(AO10/E10,0)</f>
        <v/>
      </c>
      <c r="BD10" s="77">
        <f>IFERROR(AP10/F10,0)</f>
        <v/>
      </c>
      <c r="BE10" s="35">
        <f>SUMIFS(рўйхат!BL:BL,рўйхат!$CY:$CY,$B$40,рўйхат!$B:$B,$C10)</f>
        <v/>
      </c>
      <c r="BF10" s="36">
        <f>SUMIFS(рўйхат!BM:BM,рўйхат!$CY:$CY,$B$40,рўйхат!$B:$B,$C10)</f>
        <v/>
      </c>
      <c r="BG10" s="35">
        <f>SUMIFS(рўйхат!BN:BN,рўйхат!$CY:$CY,$B$40,рўйхат!$B:$B,$C10)</f>
        <v/>
      </c>
      <c r="BH10" s="36">
        <f>SUMIFS(рўйхат!BO:BO,рўйхат!$CY:$CY,$B$40,рўйхат!$B:$B,$C10)</f>
        <v/>
      </c>
      <c r="BI10" s="35">
        <f>SUMIFS(рўйхат!BP:BP,рўйхат!$CY:$CY,$B$40,рўйхат!$B:$B,$C10)</f>
        <v/>
      </c>
      <c r="BJ10" s="36">
        <f>SUMIFS(рўйхат!BQ:BQ,рўйхат!$CY:$CY,$B$40,рўйхат!$B:$B,$C10)</f>
        <v/>
      </c>
      <c r="BK10" s="35">
        <f>SUMIFS(рўйхат!BR:BR,рўйхат!$CY:$CY,$B$40,рўйхат!$B:$B,$C10)</f>
        <v/>
      </c>
      <c r="BL10" s="36">
        <f>SUMIFS(рўйхат!BS:BS,рўйхат!$CY:$CY,$B$40,рўйхат!$B:$B,$C10)</f>
        <v/>
      </c>
      <c r="BM10" s="35">
        <f>SUMIFS(рўйхат!BT:BT,рўйхат!$CY:$CY,$B$40,рўйхат!$B:$B,$C10)</f>
        <v/>
      </c>
      <c r="BN10" s="36">
        <f>SUMIFS(рўйхат!BU:BU,рўйхат!$CY:$CY,$B$40,рўйхат!$B:$B,$C10)</f>
        <v/>
      </c>
      <c r="BO10" s="35">
        <f>SUMIFS(рўйхат!BX:BX,рўйхат!$CY:$CY,$B$40,рўйхат!$B:$B,$C10)</f>
        <v/>
      </c>
      <c r="BP10" s="36">
        <f>SUMIFS(рўйхат!BY:BY,рўйхат!$CY:$CY,$B$40,рўйхат!$B:$B,$C10)</f>
        <v/>
      </c>
      <c r="BQ10" s="35">
        <f>SUMIFS(рўйхат!BZ:BZ,рўйхат!$CY:$CY,$B$40,рўйхат!$B:$B,$C10)</f>
        <v/>
      </c>
      <c r="BR10" s="36">
        <f>SUMIFS(рўйхат!CA:CA,рўйхат!$CY:$CY,$B$40,рўйхат!$B:$B,$C10)</f>
        <v/>
      </c>
      <c r="BS10" s="35">
        <f>SUMIFS(рўйхат!CB:CB,рўйхат!$CY:$CY,$B$40,рўйхат!$B:$B,$C10)</f>
        <v/>
      </c>
      <c r="BT10" s="36">
        <f>SUMIFS(рўйхат!CC:CC,рўйхат!$CY:$CY,$B$40,рўйхат!$B:$B,$C10)</f>
        <v/>
      </c>
      <c r="BU10" s="35">
        <f>SUMIFS(рўйхат!CD:CD,рўйхат!$CY:$CY,$B$40,рўйхат!$B:$B,$C10)</f>
        <v/>
      </c>
      <c r="BV10" s="36">
        <f>SUMIFS(рўйхат!CE:CE,рўйхат!$CY:$CY,$B$40,рўйхат!$B:$B,$C10)</f>
        <v/>
      </c>
      <c r="BW10" s="35">
        <f>SUMIFS(рўйхат!CH:CH,рўйхат!$CY:$CY,$B$40,рўйхат!$B:$B,$C10)</f>
        <v/>
      </c>
      <c r="BX10" s="36">
        <f>SUMIFS(рўйхат!CI:CI,рўйхат!$CY:$CY,$B$40,рўйхат!$B:$B,$C10)</f>
        <v/>
      </c>
      <c r="BY10" s="35">
        <f>SUMIFS(рўйхат!CJ:CJ,рўйхат!$CY:$CY,$B$40,рўйхат!$B:$B,$C10)</f>
        <v/>
      </c>
      <c r="BZ10" s="36">
        <f>SUMIFS(рўйхат!CK:CK,рўйхат!$CY:$CY,$B$40,рўйхат!$B:$B,$C10)</f>
        <v/>
      </c>
      <c r="CA10" s="35">
        <f>SUMIFS(рўйхат!CL:CL,рўйхат!$CY:$CY,$B$40,рўйхат!$B:$B,$C10)</f>
        <v/>
      </c>
      <c r="CB10" s="36">
        <f>SUMIFS(рўйхат!CM:CM,рўйхат!$CY:$CY,$B$40,рўйхат!$B:$B,$C10)</f>
        <v/>
      </c>
      <c r="CC10" s="35">
        <f>SUMIFS(рўйхат!CN:CN,рўйхат!$CY:$CY,$B$40,рўйхат!$B:$B,$C10)</f>
        <v/>
      </c>
      <c r="CD10" s="36">
        <f>SUMIFS(рўйхат!CO:CO,рўйхат!$CY:$CY,$B$40,рўйхат!$B:$B,$C10)</f>
        <v/>
      </c>
      <c r="CE10" s="77">
        <f>IFERROR(BG10/E10,0)</f>
        <v/>
      </c>
      <c r="CF10" s="78">
        <f>IFERROR(BH10/F10,0)</f>
        <v/>
      </c>
    </row>
    <row r="11" hidden="1" outlineLevel="1" ht="17.1" customFormat="1" customHeight="1" s="8">
      <c r="A11" s="33" t="n"/>
      <c r="B11" s="50" t="n">
        <v>3</v>
      </c>
      <c r="C11" s="66" t="inlineStr">
        <is>
          <t>Вазирлар Маҳкамаси ҳузуридаги Солиқ қўмитаси</t>
        </is>
      </c>
      <c r="D11" s="16" t="n"/>
      <c r="E11" s="35">
        <f>SUMIFS(рўйхат!F:F,рўйхат!$CY:$CY,$B$40,рўйхат!$B:$B,$C11)</f>
        <v/>
      </c>
      <c r="F11" s="36">
        <f>SUMIFS(рўйхат!G:G,рўйхат!$CY:$CY,$B$40,рўйхат!$B:$B,$C11)</f>
        <v/>
      </c>
      <c r="G11" s="35">
        <f>SUMIFS(рўйхат!H:H,рўйхат!$CY:$CY,$B$40,рўйхат!$B:$B,$C11)</f>
        <v/>
      </c>
      <c r="H11" s="36">
        <f>SUMIFS(рўйхат!I:I,рўйхат!$CY:$CY,$B$40,рўйхат!$B:$B,$C11)</f>
        <v/>
      </c>
      <c r="I11" s="35">
        <f>SUMIFS(рўйхат!J:J,рўйхат!$CY:$CY,$B$40,рўйхат!$B:$B,$C11)</f>
        <v/>
      </c>
      <c r="J11" s="36">
        <f>SUMIFS(рўйхат!K:K,рўйхат!$CY:$CY,$B$40,рўйхат!$B:$B,$C11)</f>
        <v/>
      </c>
      <c r="K11" s="35">
        <f>SUMIFS(рўйхат!L:L,рўйхат!$CY:$CY,$B$40,рўйхат!$B:$B,$C11)</f>
        <v/>
      </c>
      <c r="L11" s="36">
        <f>SUMIFS(рўйхат!M:M,рўйхат!$CY:$CY,$B$40,рўйхат!$B:$B,$C11)</f>
        <v/>
      </c>
      <c r="M11" s="35">
        <f>SUMIFS(рўйхат!N:N,рўйхат!$CY:$CY,$B$40,рўйхат!$B:$B,$C11)</f>
        <v/>
      </c>
      <c r="N11" s="36">
        <f>SUMIFS(рўйхат!O:O,рўйхат!$CY:$CY,$B$40,рўйхат!$B:$B,$C11)</f>
        <v/>
      </c>
      <c r="O11" s="34">
        <f>IFERROR(M11/E11,0)</f>
        <v/>
      </c>
      <c r="P11" s="34">
        <f>IFERROR(N11/F11,0)</f>
        <v/>
      </c>
      <c r="Q11" s="35">
        <f>SUMIFS(рўйхат!P:P,рўйхат!$CY:$CY,$B$40,рўйхат!$B:$B,$C11)</f>
        <v/>
      </c>
      <c r="R11" s="36">
        <f>SUMIFS(рўйхат!Q:Q,рўйхат!$CY:$CY,$B$40,рўйхат!$B:$B,$C11)</f>
        <v/>
      </c>
      <c r="S11" s="35">
        <f>SUMIFS(рўйхат!R:R,рўйхат!$CY:$CY,$B$40,рўйхат!$B:$B,$C11)</f>
        <v/>
      </c>
      <c r="T11" s="36">
        <f>SUMIFS(рўйхат!S:S,рўйхат!$CY:$CY,$B$40,рўйхат!$B:$B,$C11)</f>
        <v/>
      </c>
      <c r="U11" s="35">
        <f>SUMIFS(рўйхат!T:T,рўйхат!$CY:$CY,$B$40,рўйхат!$B:$B,$C11)</f>
        <v/>
      </c>
      <c r="V11" s="36">
        <f>SUMIFS(рўйхат!U:U,рўйхат!$CY:$CY,$B$40,рўйхат!$B:$B,$C11)</f>
        <v/>
      </c>
      <c r="W11" s="35">
        <f>SUMIFS(рўйхат!V:V,рўйхат!$CY:$CY,$B$40,рўйхат!$B:$B,$C11)</f>
        <v/>
      </c>
      <c r="X11" s="36">
        <f>SUMIFS(рўйхат!W:W,рўйхат!$CY:$CY,$B$40,рўйхат!$B:$B,$C11)</f>
        <v/>
      </c>
      <c r="Y11" s="35">
        <f>SUMIFS(рўйхат!X:X,рўйхат!$CY:$CY,$B$40,рўйхат!$B:$B,$C11)</f>
        <v/>
      </c>
      <c r="Z11" s="36">
        <f>SUMIFS(рўйхат!Y:Y,рўйхат!$CY:$CY,$B$40,рўйхат!$B:$B,$C11)</f>
        <v/>
      </c>
      <c r="AA11" s="35">
        <f>SUMIFS(рўйхат!Z:Z,рўйхат!$CY:$CY,$B$40,рўйхат!$B:$B,$C11)</f>
        <v/>
      </c>
      <c r="AB11" s="36">
        <f>SUMIFS(рўйхат!AA:AA,рўйхат!$CY:$CY,$B$40,рўйхат!$B:$B,$C11)</f>
        <v/>
      </c>
      <c r="AC11" s="35">
        <f>SUMIFS(рўйхат!AB:AB,рўйхат!$CY:$CY,$B$40,рўйхат!$B:$B,$C11)</f>
        <v/>
      </c>
      <c r="AD11" s="36">
        <f>SUMIFS(рўйхат!AC:AC,рўйхат!$CY:$CY,$B$40,рўйхат!$B:$B,$C11)</f>
        <v/>
      </c>
      <c r="AE11" s="35">
        <f>SUMIFS(рўйхат!AD:AD,рўйхат!$CY:$CY,$B$40,рўйхат!$B:$B,$C11)</f>
        <v/>
      </c>
      <c r="AF11" s="36">
        <f>SUMIFS(рўйхат!AE:AE,рўйхат!$CY:$CY,$B$40,рўйхат!$B:$B,$C11)</f>
        <v/>
      </c>
      <c r="AG11" s="35">
        <f>SUMIFS(рўйхат!AH:AH,рўйхат!$CY:$CY,$B$40,рўйхат!$B:$B,$C11)</f>
        <v/>
      </c>
      <c r="AH11" s="36">
        <f>SUMIFS(рўйхат!AI:AI,рўйхат!$CY:$CY,$B$40,рўйхат!$B:$B,$C11)</f>
        <v/>
      </c>
      <c r="AI11" s="35">
        <f>SUMIFS(рўйхат!AJ:AJ,рўйхат!$CY:$CY,$B$40,рўйхат!$B:$B,$C11)</f>
        <v/>
      </c>
      <c r="AJ11" s="36">
        <f>SUMIFS(рўйхат!AK:AK,рўйхат!$CY:$CY,$B$40,рўйхат!$B:$B,$C11)</f>
        <v/>
      </c>
      <c r="AK11" s="35">
        <f>SUMIFS(рўйхат!AL:AL,рўйхат!$CY:$CY,$B$40,рўйхат!$B:$B,$C11)</f>
        <v/>
      </c>
      <c r="AL11" s="36">
        <f>SUMIFS(рўйхат!AM:AM,рўйхат!$CY:$CY,$B$40,рўйхат!$B:$B,$C11)</f>
        <v/>
      </c>
      <c r="AM11" s="77">
        <f>IFERROR(Q11/E11,0)</f>
        <v/>
      </c>
      <c r="AN11" s="77">
        <f>IFERROR(R11/F11,0)</f>
        <v/>
      </c>
      <c r="AO11" s="36">
        <f>SUMIFS(рўйхат!AX:AX,рўйхат!$CY:$CY,$B$40,рўйхат!$B:$B,$C11)</f>
        <v/>
      </c>
      <c r="AP11" s="36">
        <f>SUMIFS(рўйхат!AY:AY,рўйхат!$CY:$CY,$B$40,рўйхат!$B:$B,$C11)</f>
        <v/>
      </c>
      <c r="AQ11" s="35">
        <f>SUMIFS(рўйхат!AZ:AZ,рўйхат!$CY:$CY,$B$40,рўйхат!$B:$B,$C11)</f>
        <v/>
      </c>
      <c r="AR11" s="36">
        <f>SUMIFS(рўйхат!BA:BA,рўйхат!$CY:$CY,$B$40,рўйхат!$B:$B,$C11)</f>
        <v/>
      </c>
      <c r="AS11" s="35">
        <f>SUMIFS(рўйхат!BB:BB,рўйхат!$CY:$CY,$B$40,рўйхат!$B:$B,$C11)</f>
        <v/>
      </c>
      <c r="AT11" s="36">
        <f>SUMIFS(рўйхат!BC:BC,рўйхат!$CY:$CY,$B$40,рўйхат!$B:$B,$C11)</f>
        <v/>
      </c>
      <c r="AU11" s="35">
        <f>SUMIFS(рўйхат!BD:BD,рўйхат!$CY:$CY,$B$40,рўйхат!$B:$B,$C11)</f>
        <v/>
      </c>
      <c r="AV11" s="36">
        <f>SUMIFS(рўйхат!BE:BE,рўйхат!$CY:$CY,$B$40,рўйхат!$B:$B,$C11)</f>
        <v/>
      </c>
      <c r="AW11" s="35">
        <f>SUMIFS(рўйхат!BF:BF,рўйхат!$CY:$CY,$B$40,рўйхат!$B:$B,$C11)</f>
        <v/>
      </c>
      <c r="AX11" s="36">
        <f>SUMIFS(рўйхат!BG:BG,рўйхат!$CY:$CY,$B$40,рўйхат!$B:$B,$C11)</f>
        <v/>
      </c>
      <c r="AY11" s="35">
        <f>SUMIFS(рўйхат!BH:BH,рўйхат!$CY:$CY,$B$40,рўйхат!$B:$B,$C11)</f>
        <v/>
      </c>
      <c r="AZ11" s="36">
        <f>SUMIFS(рўйхат!BI:BI,рўйхат!$CY:$CY,$B$40,рўйхат!$B:$B,$C11)</f>
        <v/>
      </c>
      <c r="BA11" s="35">
        <f>SUMIFS(рўйхат!BJ:BJ,рўйхат!$CY:$CY,$B$40,рўйхат!$B:$B,$C11)</f>
        <v/>
      </c>
      <c r="BB11" s="36">
        <f>SUMIFS(рўйхат!BK:BK,рўйхат!$CY:$CY,$B$40,рўйхат!$B:$B,$C11)</f>
        <v/>
      </c>
      <c r="BC11" s="77">
        <f>IFERROR(AO11/E11,0)</f>
        <v/>
      </c>
      <c r="BD11" s="77">
        <f>IFERROR(AP11/F11,0)</f>
        <v/>
      </c>
      <c r="BE11" s="35">
        <f>SUMIFS(рўйхат!BL:BL,рўйхат!$CY:$CY,$B$40,рўйхат!$B:$B,$C11)</f>
        <v/>
      </c>
      <c r="BF11" s="36">
        <f>SUMIFS(рўйхат!BM:BM,рўйхат!$CY:$CY,$B$40,рўйхат!$B:$B,$C11)</f>
        <v/>
      </c>
      <c r="BG11" s="35">
        <f>SUMIFS(рўйхат!BN:BN,рўйхат!$CY:$CY,$B$40,рўйхат!$B:$B,$C11)</f>
        <v/>
      </c>
      <c r="BH11" s="36">
        <f>SUMIFS(рўйхат!BO:BO,рўйхат!$CY:$CY,$B$40,рўйхат!$B:$B,$C11)</f>
        <v/>
      </c>
      <c r="BI11" s="35">
        <f>SUMIFS(рўйхат!BP:BP,рўйхат!$CY:$CY,$B$40,рўйхат!$B:$B,$C11)</f>
        <v/>
      </c>
      <c r="BJ11" s="36">
        <f>SUMIFS(рўйхат!BQ:BQ,рўйхат!$CY:$CY,$B$40,рўйхат!$B:$B,$C11)</f>
        <v/>
      </c>
      <c r="BK11" s="35">
        <f>SUMIFS(рўйхат!BR:BR,рўйхат!$CY:$CY,$B$40,рўйхат!$B:$B,$C11)</f>
        <v/>
      </c>
      <c r="BL11" s="36">
        <f>SUMIFS(рўйхат!BS:BS,рўйхат!$CY:$CY,$B$40,рўйхат!$B:$B,$C11)</f>
        <v/>
      </c>
      <c r="BM11" s="35">
        <f>SUMIFS(рўйхат!BT:BT,рўйхат!$CY:$CY,$B$40,рўйхат!$B:$B,$C11)</f>
        <v/>
      </c>
      <c r="BN11" s="36">
        <f>SUMIFS(рўйхат!BU:BU,рўйхат!$CY:$CY,$B$40,рўйхат!$B:$B,$C11)</f>
        <v/>
      </c>
      <c r="BO11" s="35">
        <f>SUMIFS(рўйхат!BX:BX,рўйхат!$CY:$CY,$B$40,рўйхат!$B:$B,$C11)</f>
        <v/>
      </c>
      <c r="BP11" s="36">
        <f>SUMIFS(рўйхат!BY:BY,рўйхат!$CY:$CY,$B$40,рўйхат!$B:$B,$C11)</f>
        <v/>
      </c>
      <c r="BQ11" s="35">
        <f>SUMIFS(рўйхат!BZ:BZ,рўйхат!$CY:$CY,$B$40,рўйхат!$B:$B,$C11)</f>
        <v/>
      </c>
      <c r="BR11" s="36">
        <f>SUMIFS(рўйхат!CA:CA,рўйхат!$CY:$CY,$B$40,рўйхат!$B:$B,$C11)</f>
        <v/>
      </c>
      <c r="BS11" s="35">
        <f>SUMIFS(рўйхат!CB:CB,рўйхат!$CY:$CY,$B$40,рўйхат!$B:$B,$C11)</f>
        <v/>
      </c>
      <c r="BT11" s="36">
        <f>SUMIFS(рўйхат!CC:CC,рўйхат!$CY:$CY,$B$40,рўйхат!$B:$B,$C11)</f>
        <v/>
      </c>
      <c r="BU11" s="35">
        <f>SUMIFS(рўйхат!CD:CD,рўйхат!$CY:$CY,$B$40,рўйхат!$B:$B,$C11)</f>
        <v/>
      </c>
      <c r="BV11" s="36">
        <f>SUMIFS(рўйхат!CE:CE,рўйхат!$CY:$CY,$B$40,рўйхат!$B:$B,$C11)</f>
        <v/>
      </c>
      <c r="BW11" s="35">
        <f>SUMIFS(рўйхат!CH:CH,рўйхат!$CY:$CY,$B$40,рўйхат!$B:$B,$C11)</f>
        <v/>
      </c>
      <c r="BX11" s="36">
        <f>SUMIFS(рўйхат!CI:CI,рўйхат!$CY:$CY,$B$40,рўйхат!$B:$B,$C11)</f>
        <v/>
      </c>
      <c r="BY11" s="35">
        <f>SUMIFS(рўйхат!CJ:CJ,рўйхат!$CY:$CY,$B$40,рўйхат!$B:$B,$C11)</f>
        <v/>
      </c>
      <c r="BZ11" s="36">
        <f>SUMIFS(рўйхат!CK:CK,рўйхат!$CY:$CY,$B$40,рўйхат!$B:$B,$C11)</f>
        <v/>
      </c>
      <c r="CA11" s="35">
        <f>SUMIFS(рўйхат!CL:CL,рўйхат!$CY:$CY,$B$40,рўйхат!$B:$B,$C11)</f>
        <v/>
      </c>
      <c r="CB11" s="36">
        <f>SUMIFS(рўйхат!CM:CM,рўйхат!$CY:$CY,$B$40,рўйхат!$B:$B,$C11)</f>
        <v/>
      </c>
      <c r="CC11" s="35">
        <f>SUMIFS(рўйхат!CN:CN,рўйхат!$CY:$CY,$B$40,рўйхат!$B:$B,$C11)</f>
        <v/>
      </c>
      <c r="CD11" s="36">
        <f>SUMIFS(рўйхат!CO:CO,рўйхат!$CY:$CY,$B$40,рўйхат!$B:$B,$C11)</f>
        <v/>
      </c>
      <c r="CE11" s="77">
        <f>IFERROR(BG11/E11,0)</f>
        <v/>
      </c>
      <c r="CF11" s="78">
        <f>IFERROR(BH11/F11,0)</f>
        <v/>
      </c>
    </row>
    <row r="12" hidden="1" outlineLevel="1" ht="17.1" customFormat="1" customHeight="1" s="8">
      <c r="A12" s="33" t="n"/>
      <c r="B12" s="50" t="n">
        <v>4</v>
      </c>
      <c r="C12" s="66" t="inlineStr">
        <is>
          <t>Вилоят ҳокимликлари</t>
        </is>
      </c>
      <c r="D12" s="16" t="n"/>
      <c r="E12" s="35">
        <f>SUMIFS(рўйхат!F:F,рўйхат!$CY:$CY,$B$40,рўйхат!$B:$B,$C12)</f>
        <v/>
      </c>
      <c r="F12" s="36">
        <f>SUMIFS(рўйхат!G:G,рўйхат!$CY:$CY,$B$40,рўйхат!$B:$B,$C12)</f>
        <v/>
      </c>
      <c r="G12" s="35">
        <f>SUMIFS(рўйхат!H:H,рўйхат!$CY:$CY,$B$40,рўйхат!$B:$B,$C12)</f>
        <v/>
      </c>
      <c r="H12" s="36">
        <f>SUMIFS(рўйхат!I:I,рўйхат!$CY:$CY,$B$40,рўйхат!$B:$B,$C12)</f>
        <v/>
      </c>
      <c r="I12" s="35">
        <f>SUMIFS(рўйхат!J:J,рўйхат!$CY:$CY,$B$40,рўйхат!$B:$B,$C12)</f>
        <v/>
      </c>
      <c r="J12" s="36">
        <f>SUMIFS(рўйхат!K:K,рўйхат!$CY:$CY,$B$40,рўйхат!$B:$B,$C12)</f>
        <v/>
      </c>
      <c r="K12" s="35">
        <f>SUMIFS(рўйхат!L:L,рўйхат!$CY:$CY,$B$40,рўйхат!$B:$B,$C12)</f>
        <v/>
      </c>
      <c r="L12" s="36">
        <f>SUMIFS(рўйхат!M:M,рўйхат!$CY:$CY,$B$40,рўйхат!$B:$B,$C12)</f>
        <v/>
      </c>
      <c r="M12" s="35">
        <f>SUMIFS(рўйхат!N:N,рўйхат!$CY:$CY,$B$40,рўйхат!$B:$B,$C12)</f>
        <v/>
      </c>
      <c r="N12" s="36">
        <f>SUMIFS(рўйхат!O:O,рўйхат!$CY:$CY,$B$40,рўйхат!$B:$B,$C12)</f>
        <v/>
      </c>
      <c r="O12" s="34">
        <f>IFERROR(M12/E12,0)</f>
        <v/>
      </c>
      <c r="P12" s="34">
        <f>IFERROR(N12/F12,0)</f>
        <v/>
      </c>
      <c r="Q12" s="35">
        <f>SUMIFS(рўйхат!P:P,рўйхат!$CY:$CY,$B$40,рўйхат!$B:$B,$C12)</f>
        <v/>
      </c>
      <c r="R12" s="36">
        <f>SUMIFS(рўйхат!Q:Q,рўйхат!$CY:$CY,$B$40,рўйхат!$B:$B,$C12)</f>
        <v/>
      </c>
      <c r="S12" s="35">
        <f>SUMIFS(рўйхат!R:R,рўйхат!$CY:$CY,$B$40,рўйхат!$B:$B,$C12)</f>
        <v/>
      </c>
      <c r="T12" s="36">
        <f>SUMIFS(рўйхат!S:S,рўйхат!$CY:$CY,$B$40,рўйхат!$B:$B,$C12)</f>
        <v/>
      </c>
      <c r="U12" s="35">
        <f>SUMIFS(рўйхат!T:T,рўйхат!$CY:$CY,$B$40,рўйхат!$B:$B,$C12)</f>
        <v/>
      </c>
      <c r="V12" s="36">
        <f>SUMIFS(рўйхат!U:U,рўйхат!$CY:$CY,$B$40,рўйхат!$B:$B,$C12)</f>
        <v/>
      </c>
      <c r="W12" s="35">
        <f>SUMIFS(рўйхат!V:V,рўйхат!$CY:$CY,$B$40,рўйхат!$B:$B,$C12)</f>
        <v/>
      </c>
      <c r="X12" s="36">
        <f>SUMIFS(рўйхат!W:W,рўйхат!$CY:$CY,$B$40,рўйхат!$B:$B,$C12)</f>
        <v/>
      </c>
      <c r="Y12" s="35">
        <f>SUMIFS(рўйхат!X:X,рўйхат!$CY:$CY,$B$40,рўйхат!$B:$B,$C12)</f>
        <v/>
      </c>
      <c r="Z12" s="36">
        <f>SUMIFS(рўйхат!Y:Y,рўйхат!$CY:$CY,$B$40,рўйхат!$B:$B,$C12)</f>
        <v/>
      </c>
      <c r="AA12" s="35">
        <f>SUMIFS(рўйхат!Z:Z,рўйхат!$CY:$CY,$B$40,рўйхат!$B:$B,$C12)</f>
        <v/>
      </c>
      <c r="AB12" s="36">
        <f>SUMIFS(рўйхат!AA:AA,рўйхат!$CY:$CY,$B$40,рўйхат!$B:$B,$C12)</f>
        <v/>
      </c>
      <c r="AC12" s="35">
        <f>SUMIFS(рўйхат!AB:AB,рўйхат!$CY:$CY,$B$40,рўйхат!$B:$B,$C12)</f>
        <v/>
      </c>
      <c r="AD12" s="36">
        <f>SUMIFS(рўйхат!AC:AC,рўйхат!$CY:$CY,$B$40,рўйхат!$B:$B,$C12)</f>
        <v/>
      </c>
      <c r="AE12" s="35">
        <f>SUMIFS(рўйхат!AD:AD,рўйхат!$CY:$CY,$B$40,рўйхат!$B:$B,$C12)</f>
        <v/>
      </c>
      <c r="AF12" s="36">
        <f>SUMIFS(рўйхат!AE:AE,рўйхат!$CY:$CY,$B$40,рўйхат!$B:$B,$C12)</f>
        <v/>
      </c>
      <c r="AG12" s="35">
        <f>SUMIFS(рўйхат!AH:AH,рўйхат!$CY:$CY,$B$40,рўйхат!$B:$B,$C12)</f>
        <v/>
      </c>
      <c r="AH12" s="36">
        <f>SUMIFS(рўйхат!AI:AI,рўйхат!$CY:$CY,$B$40,рўйхат!$B:$B,$C12)</f>
        <v/>
      </c>
      <c r="AI12" s="35">
        <f>SUMIFS(рўйхат!AJ:AJ,рўйхат!$CY:$CY,$B$40,рўйхат!$B:$B,$C12)</f>
        <v/>
      </c>
      <c r="AJ12" s="36">
        <f>SUMIFS(рўйхат!AK:AK,рўйхат!$CY:$CY,$B$40,рўйхат!$B:$B,$C12)</f>
        <v/>
      </c>
      <c r="AK12" s="35">
        <f>SUMIFS(рўйхат!AL:AL,рўйхат!$CY:$CY,$B$40,рўйхат!$B:$B,$C12)</f>
        <v/>
      </c>
      <c r="AL12" s="36">
        <f>SUMIFS(рўйхат!AM:AM,рўйхат!$CY:$CY,$B$40,рўйхат!$B:$B,$C12)</f>
        <v/>
      </c>
      <c r="AM12" s="77">
        <f>IFERROR(Q12/E12,0)</f>
        <v/>
      </c>
      <c r="AN12" s="77">
        <f>IFERROR(R12/F12,0)</f>
        <v/>
      </c>
      <c r="AO12" s="36">
        <f>SUMIFS(рўйхат!AX:AX,рўйхат!$CY:$CY,$B$40,рўйхат!$B:$B,$C12)</f>
        <v/>
      </c>
      <c r="AP12" s="36">
        <f>SUMIFS(рўйхат!AY:AY,рўйхат!$CY:$CY,$B$40,рўйхат!$B:$B,$C12)</f>
        <v/>
      </c>
      <c r="AQ12" s="35">
        <f>SUMIFS(рўйхат!AZ:AZ,рўйхат!$CY:$CY,$B$40,рўйхат!$B:$B,$C12)</f>
        <v/>
      </c>
      <c r="AR12" s="36">
        <f>SUMIFS(рўйхат!BA:BA,рўйхат!$CY:$CY,$B$40,рўйхат!$B:$B,$C12)</f>
        <v/>
      </c>
      <c r="AS12" s="35">
        <f>SUMIFS(рўйхат!BB:BB,рўйхат!$CY:$CY,$B$40,рўйхат!$B:$B,$C12)</f>
        <v/>
      </c>
      <c r="AT12" s="36">
        <f>SUMIFS(рўйхат!BC:BC,рўйхат!$CY:$CY,$B$40,рўйхат!$B:$B,$C12)</f>
        <v/>
      </c>
      <c r="AU12" s="35">
        <f>SUMIFS(рўйхат!BD:BD,рўйхат!$CY:$CY,$B$40,рўйхат!$B:$B,$C12)</f>
        <v/>
      </c>
      <c r="AV12" s="36">
        <f>SUMIFS(рўйхат!BE:BE,рўйхат!$CY:$CY,$B$40,рўйхат!$B:$B,$C12)</f>
        <v/>
      </c>
      <c r="AW12" s="35">
        <f>SUMIFS(рўйхат!BF:BF,рўйхат!$CY:$CY,$B$40,рўйхат!$B:$B,$C12)</f>
        <v/>
      </c>
      <c r="AX12" s="36">
        <f>SUMIFS(рўйхат!BG:BG,рўйхат!$CY:$CY,$B$40,рўйхат!$B:$B,$C12)</f>
        <v/>
      </c>
      <c r="AY12" s="35">
        <f>SUMIFS(рўйхат!BH:BH,рўйхат!$CY:$CY,$B$40,рўйхат!$B:$B,$C12)</f>
        <v/>
      </c>
      <c r="AZ12" s="36">
        <f>SUMIFS(рўйхат!BI:BI,рўйхат!$CY:$CY,$B$40,рўйхат!$B:$B,$C12)</f>
        <v/>
      </c>
      <c r="BA12" s="35">
        <f>SUMIFS(рўйхат!BJ:BJ,рўйхат!$CY:$CY,$B$40,рўйхат!$B:$B,$C12)</f>
        <v/>
      </c>
      <c r="BB12" s="36">
        <f>SUMIFS(рўйхат!BK:BK,рўйхат!$CY:$CY,$B$40,рўйхат!$B:$B,$C12)</f>
        <v/>
      </c>
      <c r="BC12" s="77">
        <f>IFERROR(AO12/E12,0)</f>
        <v/>
      </c>
      <c r="BD12" s="77">
        <f>IFERROR(AP12/F12,0)</f>
        <v/>
      </c>
      <c r="BE12" s="35">
        <f>SUMIFS(рўйхат!BL:BL,рўйхат!$CY:$CY,$B$40,рўйхат!$B:$B,$C12)</f>
        <v/>
      </c>
      <c r="BF12" s="36">
        <f>SUMIFS(рўйхат!BM:BM,рўйхат!$CY:$CY,$B$40,рўйхат!$B:$B,$C12)</f>
        <v/>
      </c>
      <c r="BG12" s="35">
        <f>SUMIFS(рўйхат!BN:BN,рўйхат!$CY:$CY,$B$40,рўйхат!$B:$B,$C12)</f>
        <v/>
      </c>
      <c r="BH12" s="36">
        <f>SUMIFS(рўйхат!BO:BO,рўйхат!$CY:$CY,$B$40,рўйхат!$B:$B,$C12)</f>
        <v/>
      </c>
      <c r="BI12" s="35">
        <f>SUMIFS(рўйхат!BP:BP,рўйхат!$CY:$CY,$B$40,рўйхат!$B:$B,$C12)</f>
        <v/>
      </c>
      <c r="BJ12" s="36">
        <f>SUMIFS(рўйхат!BQ:BQ,рўйхат!$CY:$CY,$B$40,рўйхат!$B:$B,$C12)</f>
        <v/>
      </c>
      <c r="BK12" s="35">
        <f>SUMIFS(рўйхат!BR:BR,рўйхат!$CY:$CY,$B$40,рўйхат!$B:$B,$C12)</f>
        <v/>
      </c>
      <c r="BL12" s="36">
        <f>SUMIFS(рўйхат!BS:BS,рўйхат!$CY:$CY,$B$40,рўйхат!$B:$B,$C12)</f>
        <v/>
      </c>
      <c r="BM12" s="35">
        <f>SUMIFS(рўйхат!BT:BT,рўйхат!$CY:$CY,$B$40,рўйхат!$B:$B,$C12)</f>
        <v/>
      </c>
      <c r="BN12" s="36">
        <f>SUMIFS(рўйхат!BU:BU,рўйхат!$CY:$CY,$B$40,рўйхат!$B:$B,$C12)</f>
        <v/>
      </c>
      <c r="BO12" s="35">
        <f>SUMIFS(рўйхат!BX:BX,рўйхат!$CY:$CY,$B$40,рўйхат!$B:$B,$C12)</f>
        <v/>
      </c>
      <c r="BP12" s="36">
        <f>SUMIFS(рўйхат!BY:BY,рўйхат!$CY:$CY,$B$40,рўйхат!$B:$B,$C12)</f>
        <v/>
      </c>
      <c r="BQ12" s="35">
        <f>SUMIFS(рўйхат!BZ:BZ,рўйхат!$CY:$CY,$B$40,рўйхат!$B:$B,$C12)</f>
        <v/>
      </c>
      <c r="BR12" s="36">
        <f>SUMIFS(рўйхат!CA:CA,рўйхат!$CY:$CY,$B$40,рўйхат!$B:$B,$C12)</f>
        <v/>
      </c>
      <c r="BS12" s="35">
        <f>SUMIFS(рўйхат!CB:CB,рўйхат!$CY:$CY,$B$40,рўйхат!$B:$B,$C12)</f>
        <v/>
      </c>
      <c r="BT12" s="36">
        <f>SUMIFS(рўйхат!CC:CC,рўйхат!$CY:$CY,$B$40,рўйхат!$B:$B,$C12)</f>
        <v/>
      </c>
      <c r="BU12" s="35">
        <f>SUMIFS(рўйхат!CD:CD,рўйхат!$CY:$CY,$B$40,рўйхат!$B:$B,$C12)</f>
        <v/>
      </c>
      <c r="BV12" s="36">
        <f>SUMIFS(рўйхат!CE:CE,рўйхат!$CY:$CY,$B$40,рўйхат!$B:$B,$C12)</f>
        <v/>
      </c>
      <c r="BW12" s="35">
        <f>SUMIFS(рўйхат!CH:CH,рўйхат!$CY:$CY,$B$40,рўйхат!$B:$B,$C12)</f>
        <v/>
      </c>
      <c r="BX12" s="36">
        <f>SUMIFS(рўйхат!CI:CI,рўйхат!$CY:$CY,$B$40,рўйхат!$B:$B,$C12)</f>
        <v/>
      </c>
      <c r="BY12" s="35">
        <f>SUMIFS(рўйхат!CJ:CJ,рўйхат!$CY:$CY,$B$40,рўйхат!$B:$B,$C12)</f>
        <v/>
      </c>
      <c r="BZ12" s="36">
        <f>SUMIFS(рўйхат!CK:CK,рўйхат!$CY:$CY,$B$40,рўйхат!$B:$B,$C12)</f>
        <v/>
      </c>
      <c r="CA12" s="35">
        <f>SUMIFS(рўйхат!CL:CL,рўйхат!$CY:$CY,$B$40,рўйхат!$B:$B,$C12)</f>
        <v/>
      </c>
      <c r="CB12" s="36">
        <f>SUMIFS(рўйхат!CM:CM,рўйхат!$CY:$CY,$B$40,рўйхат!$B:$B,$C12)</f>
        <v/>
      </c>
      <c r="CC12" s="35">
        <f>SUMIFS(рўйхат!CN:CN,рўйхат!$CY:$CY,$B$40,рўйхат!$B:$B,$C12)</f>
        <v/>
      </c>
      <c r="CD12" s="36">
        <f>SUMIFS(рўйхат!CO:CO,рўйхат!$CY:$CY,$B$40,рўйхат!$B:$B,$C12)</f>
        <v/>
      </c>
      <c r="CE12" s="77">
        <f>IFERROR(BG12/E12,0)</f>
        <v/>
      </c>
      <c r="CF12" s="78">
        <f>IFERROR(BH12/F12,0)</f>
        <v/>
      </c>
    </row>
    <row r="13" hidden="1" outlineLevel="1" ht="17.1" customFormat="1" customHeight="1" s="8">
      <c r="A13" s="33" t="n"/>
      <c r="B13" s="50" t="n">
        <v>5</v>
      </c>
      <c r="C13" s="66" t="inlineStr">
        <is>
          <t>Ғазначилик қўмитаси</t>
        </is>
      </c>
      <c r="D13" s="16" t="n"/>
      <c r="E13" s="35">
        <f>SUMIFS(рўйхат!F:F,рўйхат!$CY:$CY,$B$40,рўйхат!$B:$B,$C13)</f>
        <v/>
      </c>
      <c r="F13" s="36">
        <f>SUMIFS(рўйхат!G:G,рўйхат!$CY:$CY,$B$40,рўйхат!$B:$B,$C13)</f>
        <v/>
      </c>
      <c r="G13" s="35">
        <f>SUMIFS(рўйхат!H:H,рўйхат!$CY:$CY,$B$40,рўйхат!$B:$B,$C13)</f>
        <v/>
      </c>
      <c r="H13" s="36">
        <f>SUMIFS(рўйхат!I:I,рўйхат!$CY:$CY,$B$40,рўйхат!$B:$B,$C13)</f>
        <v/>
      </c>
      <c r="I13" s="35">
        <f>SUMIFS(рўйхат!J:J,рўйхат!$CY:$CY,$B$40,рўйхат!$B:$B,$C13)</f>
        <v/>
      </c>
      <c r="J13" s="36">
        <f>SUMIFS(рўйхат!K:K,рўйхат!$CY:$CY,$B$40,рўйхат!$B:$B,$C13)</f>
        <v/>
      </c>
      <c r="K13" s="35">
        <f>SUMIFS(рўйхат!L:L,рўйхат!$CY:$CY,$B$40,рўйхат!$B:$B,$C13)</f>
        <v/>
      </c>
      <c r="L13" s="36">
        <f>SUMIFS(рўйхат!M:M,рўйхат!$CY:$CY,$B$40,рўйхат!$B:$B,$C13)</f>
        <v/>
      </c>
      <c r="M13" s="35">
        <f>SUMIFS(рўйхат!N:N,рўйхат!$CY:$CY,$B$40,рўйхат!$B:$B,$C13)</f>
        <v/>
      </c>
      <c r="N13" s="36">
        <f>SUMIFS(рўйхат!O:O,рўйхат!$CY:$CY,$B$40,рўйхат!$B:$B,$C13)</f>
        <v/>
      </c>
      <c r="O13" s="34">
        <f>IFERROR(M13/E13,0)</f>
        <v/>
      </c>
      <c r="P13" s="34">
        <f>IFERROR(N13/F13,0)</f>
        <v/>
      </c>
      <c r="Q13" s="35">
        <f>SUMIFS(рўйхат!P:P,рўйхат!$CY:$CY,$B$40,рўйхат!$B:$B,$C13)</f>
        <v/>
      </c>
      <c r="R13" s="36">
        <f>SUMIFS(рўйхат!Q:Q,рўйхат!$CY:$CY,$B$40,рўйхат!$B:$B,$C13)</f>
        <v/>
      </c>
      <c r="S13" s="35">
        <f>SUMIFS(рўйхат!R:R,рўйхат!$CY:$CY,$B$40,рўйхат!$B:$B,$C13)</f>
        <v/>
      </c>
      <c r="T13" s="36">
        <f>SUMIFS(рўйхат!S:S,рўйхат!$CY:$CY,$B$40,рўйхат!$B:$B,$C13)</f>
        <v/>
      </c>
      <c r="U13" s="35">
        <f>SUMIFS(рўйхат!T:T,рўйхат!$CY:$CY,$B$40,рўйхат!$B:$B,$C13)</f>
        <v/>
      </c>
      <c r="V13" s="36">
        <f>SUMIFS(рўйхат!U:U,рўйхат!$CY:$CY,$B$40,рўйхат!$B:$B,$C13)</f>
        <v/>
      </c>
      <c r="W13" s="35">
        <f>SUMIFS(рўйхат!V:V,рўйхат!$CY:$CY,$B$40,рўйхат!$B:$B,$C13)</f>
        <v/>
      </c>
      <c r="X13" s="36">
        <f>SUMIFS(рўйхат!W:W,рўйхат!$CY:$CY,$B$40,рўйхат!$B:$B,$C13)</f>
        <v/>
      </c>
      <c r="Y13" s="35">
        <f>SUMIFS(рўйхат!X:X,рўйхат!$CY:$CY,$B$40,рўйхат!$B:$B,$C13)</f>
        <v/>
      </c>
      <c r="Z13" s="36">
        <f>SUMIFS(рўйхат!Y:Y,рўйхат!$CY:$CY,$B$40,рўйхат!$B:$B,$C13)</f>
        <v/>
      </c>
      <c r="AA13" s="35">
        <f>SUMIFS(рўйхат!Z:Z,рўйхат!$CY:$CY,$B$40,рўйхат!$B:$B,$C13)</f>
        <v/>
      </c>
      <c r="AB13" s="36">
        <f>SUMIFS(рўйхат!AA:AA,рўйхат!$CY:$CY,$B$40,рўйхат!$B:$B,$C13)</f>
        <v/>
      </c>
      <c r="AC13" s="35">
        <f>SUMIFS(рўйхат!AB:AB,рўйхат!$CY:$CY,$B$40,рўйхат!$B:$B,$C13)</f>
        <v/>
      </c>
      <c r="AD13" s="36">
        <f>SUMIFS(рўйхат!AC:AC,рўйхат!$CY:$CY,$B$40,рўйхат!$B:$B,$C13)</f>
        <v/>
      </c>
      <c r="AE13" s="35">
        <f>SUMIFS(рўйхат!AD:AD,рўйхат!$CY:$CY,$B$40,рўйхат!$B:$B,$C13)</f>
        <v/>
      </c>
      <c r="AF13" s="36">
        <f>SUMIFS(рўйхат!AE:AE,рўйхат!$CY:$CY,$B$40,рўйхат!$B:$B,$C13)</f>
        <v/>
      </c>
      <c r="AG13" s="35">
        <f>SUMIFS(рўйхат!AH:AH,рўйхат!$CY:$CY,$B$40,рўйхат!$B:$B,$C13)</f>
        <v/>
      </c>
      <c r="AH13" s="36">
        <f>SUMIFS(рўйхат!AI:AI,рўйхат!$CY:$CY,$B$40,рўйхат!$B:$B,$C13)</f>
        <v/>
      </c>
      <c r="AI13" s="35">
        <f>SUMIFS(рўйхат!AJ:AJ,рўйхат!$CY:$CY,$B$40,рўйхат!$B:$B,$C13)</f>
        <v/>
      </c>
      <c r="AJ13" s="36">
        <f>SUMIFS(рўйхат!AK:AK,рўйхат!$CY:$CY,$B$40,рўйхат!$B:$B,$C13)</f>
        <v/>
      </c>
      <c r="AK13" s="35">
        <f>SUMIFS(рўйхат!AL:AL,рўйхат!$CY:$CY,$B$40,рўйхат!$B:$B,$C13)</f>
        <v/>
      </c>
      <c r="AL13" s="36">
        <f>SUMIFS(рўйхат!AM:AM,рўйхат!$CY:$CY,$B$40,рўйхат!$B:$B,$C13)</f>
        <v/>
      </c>
      <c r="AM13" s="77">
        <f>IFERROR(Q13/E13,0)</f>
        <v/>
      </c>
      <c r="AN13" s="77">
        <f>IFERROR(R13/F13,0)</f>
        <v/>
      </c>
      <c r="AO13" s="36">
        <f>SUMIFS(рўйхат!AX:AX,рўйхат!$CY:$CY,$B$40,рўйхат!$B:$B,$C13)</f>
        <v/>
      </c>
      <c r="AP13" s="36">
        <f>SUMIFS(рўйхат!AY:AY,рўйхат!$CY:$CY,$B$40,рўйхат!$B:$B,$C13)</f>
        <v/>
      </c>
      <c r="AQ13" s="35">
        <f>SUMIFS(рўйхат!AZ:AZ,рўйхат!$CY:$CY,$B$40,рўйхат!$B:$B,$C13)</f>
        <v/>
      </c>
      <c r="AR13" s="36">
        <f>SUMIFS(рўйхат!BA:BA,рўйхат!$CY:$CY,$B$40,рўйхат!$B:$B,$C13)</f>
        <v/>
      </c>
      <c r="AS13" s="35">
        <f>SUMIFS(рўйхат!BB:BB,рўйхат!$CY:$CY,$B$40,рўйхат!$B:$B,$C13)</f>
        <v/>
      </c>
      <c r="AT13" s="36">
        <f>SUMIFS(рўйхат!BC:BC,рўйхат!$CY:$CY,$B$40,рўйхат!$B:$B,$C13)</f>
        <v/>
      </c>
      <c r="AU13" s="35">
        <f>SUMIFS(рўйхат!BD:BD,рўйхат!$CY:$CY,$B$40,рўйхат!$B:$B,$C13)</f>
        <v/>
      </c>
      <c r="AV13" s="36">
        <f>SUMIFS(рўйхат!BE:BE,рўйхат!$CY:$CY,$B$40,рўйхат!$B:$B,$C13)</f>
        <v/>
      </c>
      <c r="AW13" s="35">
        <f>SUMIFS(рўйхат!BF:BF,рўйхат!$CY:$CY,$B$40,рўйхат!$B:$B,$C13)</f>
        <v/>
      </c>
      <c r="AX13" s="36">
        <f>SUMIFS(рўйхат!BG:BG,рўйхат!$CY:$CY,$B$40,рўйхат!$B:$B,$C13)</f>
        <v/>
      </c>
      <c r="AY13" s="35">
        <f>SUMIFS(рўйхат!BH:BH,рўйхат!$CY:$CY,$B$40,рўйхат!$B:$B,$C13)</f>
        <v/>
      </c>
      <c r="AZ13" s="36">
        <f>SUMIFS(рўйхат!BI:BI,рўйхат!$CY:$CY,$B$40,рўйхат!$B:$B,$C13)</f>
        <v/>
      </c>
      <c r="BA13" s="35">
        <f>SUMIFS(рўйхат!BJ:BJ,рўйхат!$CY:$CY,$B$40,рўйхат!$B:$B,$C13)</f>
        <v/>
      </c>
      <c r="BB13" s="36">
        <f>SUMIFS(рўйхат!BK:BK,рўйхат!$CY:$CY,$B$40,рўйхат!$B:$B,$C13)</f>
        <v/>
      </c>
      <c r="BC13" s="77">
        <f>IFERROR(AO13/E13,0)</f>
        <v/>
      </c>
      <c r="BD13" s="77">
        <f>IFERROR(AP13/F13,0)</f>
        <v/>
      </c>
      <c r="BE13" s="35">
        <f>SUMIFS(рўйхат!BL:BL,рўйхат!$CY:$CY,$B$40,рўйхат!$B:$B,$C13)</f>
        <v/>
      </c>
      <c r="BF13" s="36">
        <f>SUMIFS(рўйхат!BM:BM,рўйхат!$CY:$CY,$B$40,рўйхат!$B:$B,$C13)</f>
        <v/>
      </c>
      <c r="BG13" s="35">
        <f>SUMIFS(рўйхат!BN:BN,рўйхат!$CY:$CY,$B$40,рўйхат!$B:$B,$C13)</f>
        <v/>
      </c>
      <c r="BH13" s="36">
        <f>SUMIFS(рўйхат!BO:BO,рўйхат!$CY:$CY,$B$40,рўйхат!$B:$B,$C13)</f>
        <v/>
      </c>
      <c r="BI13" s="35">
        <f>SUMIFS(рўйхат!BP:BP,рўйхат!$CY:$CY,$B$40,рўйхат!$B:$B,$C13)</f>
        <v/>
      </c>
      <c r="BJ13" s="36">
        <f>SUMIFS(рўйхат!BQ:BQ,рўйхат!$CY:$CY,$B$40,рўйхат!$B:$B,$C13)</f>
        <v/>
      </c>
      <c r="BK13" s="35">
        <f>SUMIFS(рўйхат!BR:BR,рўйхат!$CY:$CY,$B$40,рўйхат!$B:$B,$C13)</f>
        <v/>
      </c>
      <c r="BL13" s="36">
        <f>SUMIFS(рўйхат!BS:BS,рўйхат!$CY:$CY,$B$40,рўйхат!$B:$B,$C13)</f>
        <v/>
      </c>
      <c r="BM13" s="35">
        <f>SUMIFS(рўйхат!BT:BT,рўйхат!$CY:$CY,$B$40,рўйхат!$B:$B,$C13)</f>
        <v/>
      </c>
      <c r="BN13" s="36">
        <f>SUMIFS(рўйхат!BU:BU,рўйхат!$CY:$CY,$B$40,рўйхат!$B:$B,$C13)</f>
        <v/>
      </c>
      <c r="BO13" s="35">
        <f>SUMIFS(рўйхат!BX:BX,рўйхат!$CY:$CY,$B$40,рўйхат!$B:$B,$C13)</f>
        <v/>
      </c>
      <c r="BP13" s="36">
        <f>SUMIFS(рўйхат!BY:BY,рўйхат!$CY:$CY,$B$40,рўйхат!$B:$B,$C13)</f>
        <v/>
      </c>
      <c r="BQ13" s="35">
        <f>SUMIFS(рўйхат!BZ:BZ,рўйхат!$CY:$CY,$B$40,рўйхат!$B:$B,$C13)</f>
        <v/>
      </c>
      <c r="BR13" s="36">
        <f>SUMIFS(рўйхат!CA:CA,рўйхат!$CY:$CY,$B$40,рўйхат!$B:$B,$C13)</f>
        <v/>
      </c>
      <c r="BS13" s="35">
        <f>SUMIFS(рўйхат!CB:CB,рўйхат!$CY:$CY,$B$40,рўйхат!$B:$B,$C13)</f>
        <v/>
      </c>
      <c r="BT13" s="36">
        <f>SUMIFS(рўйхат!CC:CC,рўйхат!$CY:$CY,$B$40,рўйхат!$B:$B,$C13)</f>
        <v/>
      </c>
      <c r="BU13" s="35">
        <f>SUMIFS(рўйхат!CD:CD,рўйхат!$CY:$CY,$B$40,рўйхат!$B:$B,$C13)</f>
        <v/>
      </c>
      <c r="BV13" s="36">
        <f>SUMIFS(рўйхат!CE:CE,рўйхат!$CY:$CY,$B$40,рўйхат!$B:$B,$C13)</f>
        <v/>
      </c>
      <c r="BW13" s="35">
        <f>SUMIFS(рўйхат!CH:CH,рўйхат!$CY:$CY,$B$40,рўйхат!$B:$B,$C13)</f>
        <v/>
      </c>
      <c r="BX13" s="36">
        <f>SUMIFS(рўйхат!CI:CI,рўйхат!$CY:$CY,$B$40,рўйхат!$B:$B,$C13)</f>
        <v/>
      </c>
      <c r="BY13" s="35">
        <f>SUMIFS(рўйхат!CJ:CJ,рўйхат!$CY:$CY,$B$40,рўйхат!$B:$B,$C13)</f>
        <v/>
      </c>
      <c r="BZ13" s="36">
        <f>SUMIFS(рўйхат!CK:CK,рўйхат!$CY:$CY,$B$40,рўйхат!$B:$B,$C13)</f>
        <v/>
      </c>
      <c r="CA13" s="35">
        <f>SUMIFS(рўйхат!CL:CL,рўйхат!$CY:$CY,$B$40,рўйхат!$B:$B,$C13)</f>
        <v/>
      </c>
      <c r="CB13" s="36">
        <f>SUMIFS(рўйхат!CM:CM,рўйхат!$CY:$CY,$B$40,рўйхат!$B:$B,$C13)</f>
        <v/>
      </c>
      <c r="CC13" s="35">
        <f>SUMIFS(рўйхат!CN:CN,рўйхат!$CY:$CY,$B$40,рўйхат!$B:$B,$C13)</f>
        <v/>
      </c>
      <c r="CD13" s="36">
        <f>SUMIFS(рўйхат!CO:CO,рўйхат!$CY:$CY,$B$40,рўйхат!$B:$B,$C13)</f>
        <v/>
      </c>
      <c r="CE13" s="77">
        <f>IFERROR(BG13/E13,0)</f>
        <v/>
      </c>
      <c r="CF13" s="78">
        <f>IFERROR(BH13/F13,0)</f>
        <v/>
      </c>
    </row>
    <row r="14" hidden="1" outlineLevel="1" ht="17.1" customFormat="1" customHeight="1" s="8">
      <c r="A14" s="33" t="n"/>
      <c r="B14" s="50" t="n">
        <v>6</v>
      </c>
      <c r="C14" s="66" t="inlineStr">
        <is>
          <t>Давлат активларини бошқариш агентлиги</t>
        </is>
      </c>
      <c r="D14" s="16" t="n"/>
      <c r="E14" s="35">
        <f>SUMIFS(рўйхат!F:F,рўйхат!$CY:$CY,$B$40,рўйхат!$B:$B,$C14)</f>
        <v/>
      </c>
      <c r="F14" s="36">
        <f>SUMIFS(рўйхат!G:G,рўйхат!$CY:$CY,$B$40,рўйхат!$B:$B,$C14)</f>
        <v/>
      </c>
      <c r="G14" s="35">
        <f>SUMIFS(рўйхат!H:H,рўйхат!$CY:$CY,$B$40,рўйхат!$B:$B,$C14)</f>
        <v/>
      </c>
      <c r="H14" s="36">
        <f>SUMIFS(рўйхат!I:I,рўйхат!$CY:$CY,$B$40,рўйхат!$B:$B,$C14)</f>
        <v/>
      </c>
      <c r="I14" s="35">
        <f>SUMIFS(рўйхат!J:J,рўйхат!$CY:$CY,$B$40,рўйхат!$B:$B,$C14)</f>
        <v/>
      </c>
      <c r="J14" s="36">
        <f>SUMIFS(рўйхат!K:K,рўйхат!$CY:$CY,$B$40,рўйхат!$B:$B,$C14)</f>
        <v/>
      </c>
      <c r="K14" s="35">
        <f>SUMIFS(рўйхат!L:L,рўйхат!$CY:$CY,$B$40,рўйхат!$B:$B,$C14)</f>
        <v/>
      </c>
      <c r="L14" s="36">
        <f>SUMIFS(рўйхат!M:M,рўйхат!$CY:$CY,$B$40,рўйхат!$B:$B,$C14)</f>
        <v/>
      </c>
      <c r="M14" s="35">
        <f>SUMIFS(рўйхат!N:N,рўйхат!$CY:$CY,$B$40,рўйхат!$B:$B,$C14)</f>
        <v/>
      </c>
      <c r="N14" s="36">
        <f>SUMIFS(рўйхат!O:O,рўйхат!$CY:$CY,$B$40,рўйхат!$B:$B,$C14)</f>
        <v/>
      </c>
      <c r="O14" s="34">
        <f>IFERROR(M14/E14,0)</f>
        <v/>
      </c>
      <c r="P14" s="34">
        <f>IFERROR(N14/F14,0)</f>
        <v/>
      </c>
      <c r="Q14" s="35">
        <f>SUMIFS(рўйхат!P:P,рўйхат!$CY:$CY,$B$40,рўйхат!$B:$B,$C14)</f>
        <v/>
      </c>
      <c r="R14" s="36">
        <f>SUMIFS(рўйхат!Q:Q,рўйхат!$CY:$CY,$B$40,рўйхат!$B:$B,$C14)</f>
        <v/>
      </c>
      <c r="S14" s="35">
        <f>SUMIFS(рўйхат!R:R,рўйхат!$CY:$CY,$B$40,рўйхат!$B:$B,$C14)</f>
        <v/>
      </c>
      <c r="T14" s="36">
        <f>SUMIFS(рўйхат!S:S,рўйхат!$CY:$CY,$B$40,рўйхат!$B:$B,$C14)</f>
        <v/>
      </c>
      <c r="U14" s="35">
        <f>SUMIFS(рўйхат!T:T,рўйхат!$CY:$CY,$B$40,рўйхат!$B:$B,$C14)</f>
        <v/>
      </c>
      <c r="V14" s="36">
        <f>SUMIFS(рўйхат!U:U,рўйхат!$CY:$CY,$B$40,рўйхат!$B:$B,$C14)</f>
        <v/>
      </c>
      <c r="W14" s="35">
        <f>SUMIFS(рўйхат!V:V,рўйхат!$CY:$CY,$B$40,рўйхат!$B:$B,$C14)</f>
        <v/>
      </c>
      <c r="X14" s="36">
        <f>SUMIFS(рўйхат!W:W,рўйхат!$CY:$CY,$B$40,рўйхат!$B:$B,$C14)</f>
        <v/>
      </c>
      <c r="Y14" s="35">
        <f>SUMIFS(рўйхат!X:X,рўйхат!$CY:$CY,$B$40,рўйхат!$B:$B,$C14)</f>
        <v/>
      </c>
      <c r="Z14" s="36">
        <f>SUMIFS(рўйхат!Y:Y,рўйхат!$CY:$CY,$B$40,рўйхат!$B:$B,$C14)</f>
        <v/>
      </c>
      <c r="AA14" s="35">
        <f>SUMIFS(рўйхат!Z:Z,рўйхат!$CY:$CY,$B$40,рўйхат!$B:$B,$C14)</f>
        <v/>
      </c>
      <c r="AB14" s="36">
        <f>SUMIFS(рўйхат!AA:AA,рўйхат!$CY:$CY,$B$40,рўйхат!$B:$B,$C14)</f>
        <v/>
      </c>
      <c r="AC14" s="35">
        <f>SUMIFS(рўйхат!AB:AB,рўйхат!$CY:$CY,$B$40,рўйхат!$B:$B,$C14)</f>
        <v/>
      </c>
      <c r="AD14" s="36">
        <f>SUMIFS(рўйхат!AC:AC,рўйхат!$CY:$CY,$B$40,рўйхат!$B:$B,$C14)</f>
        <v/>
      </c>
      <c r="AE14" s="35">
        <f>SUMIFS(рўйхат!AD:AD,рўйхат!$CY:$CY,$B$40,рўйхат!$B:$B,$C14)</f>
        <v/>
      </c>
      <c r="AF14" s="36">
        <f>SUMIFS(рўйхат!AE:AE,рўйхат!$CY:$CY,$B$40,рўйхат!$B:$B,$C14)</f>
        <v/>
      </c>
      <c r="AG14" s="35">
        <f>SUMIFS(рўйхат!AH:AH,рўйхат!$CY:$CY,$B$40,рўйхат!$B:$B,$C14)</f>
        <v/>
      </c>
      <c r="AH14" s="36">
        <f>SUMIFS(рўйхат!AI:AI,рўйхат!$CY:$CY,$B$40,рўйхат!$B:$B,$C14)</f>
        <v/>
      </c>
      <c r="AI14" s="35">
        <f>SUMIFS(рўйхат!AJ:AJ,рўйхат!$CY:$CY,$B$40,рўйхат!$B:$B,$C14)</f>
        <v/>
      </c>
      <c r="AJ14" s="36">
        <f>SUMIFS(рўйхат!AK:AK,рўйхат!$CY:$CY,$B$40,рўйхат!$B:$B,$C14)</f>
        <v/>
      </c>
      <c r="AK14" s="35">
        <f>SUMIFS(рўйхат!AL:AL,рўйхат!$CY:$CY,$B$40,рўйхат!$B:$B,$C14)</f>
        <v/>
      </c>
      <c r="AL14" s="36">
        <f>SUMIFS(рўйхат!AM:AM,рўйхат!$CY:$CY,$B$40,рўйхат!$B:$B,$C14)</f>
        <v/>
      </c>
      <c r="AM14" s="77">
        <f>IFERROR(Q14/E14,0)</f>
        <v/>
      </c>
      <c r="AN14" s="77">
        <f>IFERROR(R14/F14,0)</f>
        <v/>
      </c>
      <c r="AO14" s="36">
        <f>SUMIFS(рўйхат!AX:AX,рўйхат!$CY:$CY,$B$40,рўйхат!$B:$B,$C14)</f>
        <v/>
      </c>
      <c r="AP14" s="36">
        <f>SUMIFS(рўйхат!AY:AY,рўйхат!$CY:$CY,$B$40,рўйхат!$B:$B,$C14)</f>
        <v/>
      </c>
      <c r="AQ14" s="35">
        <f>SUMIFS(рўйхат!AZ:AZ,рўйхат!$CY:$CY,$B$40,рўйхат!$B:$B,$C14)</f>
        <v/>
      </c>
      <c r="AR14" s="36">
        <f>SUMIFS(рўйхат!BA:BA,рўйхат!$CY:$CY,$B$40,рўйхат!$B:$B,$C14)</f>
        <v/>
      </c>
      <c r="AS14" s="35">
        <f>SUMIFS(рўйхат!BB:BB,рўйхат!$CY:$CY,$B$40,рўйхат!$B:$B,$C14)</f>
        <v/>
      </c>
      <c r="AT14" s="36">
        <f>SUMIFS(рўйхат!BC:BC,рўйхат!$CY:$CY,$B$40,рўйхат!$B:$B,$C14)</f>
        <v/>
      </c>
      <c r="AU14" s="35">
        <f>SUMIFS(рўйхат!BD:BD,рўйхат!$CY:$CY,$B$40,рўйхат!$B:$B,$C14)</f>
        <v/>
      </c>
      <c r="AV14" s="36">
        <f>SUMIFS(рўйхат!BE:BE,рўйхат!$CY:$CY,$B$40,рўйхат!$B:$B,$C14)</f>
        <v/>
      </c>
      <c r="AW14" s="35">
        <f>SUMIFS(рўйхат!BF:BF,рўйхат!$CY:$CY,$B$40,рўйхат!$B:$B,$C14)</f>
        <v/>
      </c>
      <c r="AX14" s="36">
        <f>SUMIFS(рўйхат!BG:BG,рўйхат!$CY:$CY,$B$40,рўйхат!$B:$B,$C14)</f>
        <v/>
      </c>
      <c r="AY14" s="35">
        <f>SUMIFS(рўйхат!BH:BH,рўйхат!$CY:$CY,$B$40,рўйхат!$B:$B,$C14)</f>
        <v/>
      </c>
      <c r="AZ14" s="36">
        <f>SUMIFS(рўйхат!BI:BI,рўйхат!$CY:$CY,$B$40,рўйхат!$B:$B,$C14)</f>
        <v/>
      </c>
      <c r="BA14" s="35">
        <f>SUMIFS(рўйхат!BJ:BJ,рўйхат!$CY:$CY,$B$40,рўйхат!$B:$B,$C14)</f>
        <v/>
      </c>
      <c r="BB14" s="36">
        <f>SUMIFS(рўйхат!BK:BK,рўйхат!$CY:$CY,$B$40,рўйхат!$B:$B,$C14)</f>
        <v/>
      </c>
      <c r="BC14" s="77">
        <f>IFERROR(AO14/E14,0)</f>
        <v/>
      </c>
      <c r="BD14" s="77">
        <f>IFERROR(AP14/F14,0)</f>
        <v/>
      </c>
      <c r="BE14" s="35">
        <f>SUMIFS(рўйхат!BL:BL,рўйхат!$CY:$CY,$B$40,рўйхат!$B:$B,$C14)</f>
        <v/>
      </c>
      <c r="BF14" s="36">
        <f>SUMIFS(рўйхат!BM:BM,рўйхат!$CY:$CY,$B$40,рўйхат!$B:$B,$C14)</f>
        <v/>
      </c>
      <c r="BG14" s="35">
        <f>SUMIFS(рўйхат!BN:BN,рўйхат!$CY:$CY,$B$40,рўйхат!$B:$B,$C14)</f>
        <v/>
      </c>
      <c r="BH14" s="36">
        <f>SUMIFS(рўйхат!BO:BO,рўйхат!$CY:$CY,$B$40,рўйхат!$B:$B,$C14)</f>
        <v/>
      </c>
      <c r="BI14" s="35">
        <f>SUMIFS(рўйхат!BP:BP,рўйхат!$CY:$CY,$B$40,рўйхат!$B:$B,$C14)</f>
        <v/>
      </c>
      <c r="BJ14" s="36">
        <f>SUMIFS(рўйхат!BQ:BQ,рўйхат!$CY:$CY,$B$40,рўйхат!$B:$B,$C14)</f>
        <v/>
      </c>
      <c r="BK14" s="35">
        <f>SUMIFS(рўйхат!BR:BR,рўйхат!$CY:$CY,$B$40,рўйхат!$B:$B,$C14)</f>
        <v/>
      </c>
      <c r="BL14" s="36">
        <f>SUMIFS(рўйхат!BS:BS,рўйхат!$CY:$CY,$B$40,рўйхат!$B:$B,$C14)</f>
        <v/>
      </c>
      <c r="BM14" s="35">
        <f>SUMIFS(рўйхат!BT:BT,рўйхат!$CY:$CY,$B$40,рўйхат!$B:$B,$C14)</f>
        <v/>
      </c>
      <c r="BN14" s="36">
        <f>SUMIFS(рўйхат!BU:BU,рўйхат!$CY:$CY,$B$40,рўйхат!$B:$B,$C14)</f>
        <v/>
      </c>
      <c r="BO14" s="35">
        <f>SUMIFS(рўйхат!BX:BX,рўйхат!$CY:$CY,$B$40,рўйхат!$B:$B,$C14)</f>
        <v/>
      </c>
      <c r="BP14" s="36">
        <f>SUMIFS(рўйхат!BY:BY,рўйхат!$CY:$CY,$B$40,рўйхат!$B:$B,$C14)</f>
        <v/>
      </c>
      <c r="BQ14" s="35">
        <f>SUMIFS(рўйхат!BZ:BZ,рўйхат!$CY:$CY,$B$40,рўйхат!$B:$B,$C14)</f>
        <v/>
      </c>
      <c r="BR14" s="36">
        <f>SUMIFS(рўйхат!CA:CA,рўйхат!$CY:$CY,$B$40,рўйхат!$B:$B,$C14)</f>
        <v/>
      </c>
      <c r="BS14" s="35">
        <f>SUMIFS(рўйхат!CB:CB,рўйхат!$CY:$CY,$B$40,рўйхат!$B:$B,$C14)</f>
        <v/>
      </c>
      <c r="BT14" s="36">
        <f>SUMIFS(рўйхат!CC:CC,рўйхат!$CY:$CY,$B$40,рўйхат!$B:$B,$C14)</f>
        <v/>
      </c>
      <c r="BU14" s="35">
        <f>SUMIFS(рўйхат!CD:CD,рўйхат!$CY:$CY,$B$40,рўйхат!$B:$B,$C14)</f>
        <v/>
      </c>
      <c r="BV14" s="36">
        <f>SUMIFS(рўйхат!CE:CE,рўйхат!$CY:$CY,$B$40,рўйхат!$B:$B,$C14)</f>
        <v/>
      </c>
      <c r="BW14" s="35">
        <f>SUMIFS(рўйхат!CH:CH,рўйхат!$CY:$CY,$B$40,рўйхат!$B:$B,$C14)</f>
        <v/>
      </c>
      <c r="BX14" s="36">
        <f>SUMIFS(рўйхат!CI:CI,рўйхат!$CY:$CY,$B$40,рўйхат!$B:$B,$C14)</f>
        <v/>
      </c>
      <c r="BY14" s="35">
        <f>SUMIFS(рўйхат!CJ:CJ,рўйхат!$CY:$CY,$B$40,рўйхат!$B:$B,$C14)</f>
        <v/>
      </c>
      <c r="BZ14" s="36">
        <f>SUMIFS(рўйхат!CK:CK,рўйхат!$CY:$CY,$B$40,рўйхат!$B:$B,$C14)</f>
        <v/>
      </c>
      <c r="CA14" s="35">
        <f>SUMIFS(рўйхат!CL:CL,рўйхат!$CY:$CY,$B$40,рўйхат!$B:$B,$C14)</f>
        <v/>
      </c>
      <c r="CB14" s="36">
        <f>SUMIFS(рўйхат!CM:CM,рўйхат!$CY:$CY,$B$40,рўйхат!$B:$B,$C14)</f>
        <v/>
      </c>
      <c r="CC14" s="35">
        <f>SUMIFS(рўйхат!CN:CN,рўйхат!$CY:$CY,$B$40,рўйхат!$B:$B,$C14)</f>
        <v/>
      </c>
      <c r="CD14" s="36">
        <f>SUMIFS(рўйхат!CO:CO,рўйхат!$CY:$CY,$B$40,рўйхат!$B:$B,$C14)</f>
        <v/>
      </c>
      <c r="CE14" s="77">
        <f>IFERROR(BG14/E14,0)</f>
        <v/>
      </c>
      <c r="CF14" s="78">
        <f>IFERROR(BH14/F14,0)</f>
        <v/>
      </c>
    </row>
    <row r="15" hidden="1" outlineLevel="1" ht="17.1" customFormat="1" customHeight="1" s="8">
      <c r="A15" s="33" t="n"/>
      <c r="B15" s="50" t="n">
        <v>7</v>
      </c>
      <c r="C15" s="66" t="inlineStr">
        <is>
          <t>Иқтисодиёт ва молия вазирлиги</t>
        </is>
      </c>
      <c r="D15" s="16" t="n"/>
      <c r="E15" s="35">
        <f>SUMIFS(рўйхат!F:F,рўйхат!$CY:$CY,$B$40,рўйхат!$B:$B,$C15)</f>
        <v/>
      </c>
      <c r="F15" s="36">
        <f>SUMIFS(рўйхат!G:G,рўйхат!$CY:$CY,$B$40,рўйхат!$B:$B,$C15)</f>
        <v/>
      </c>
      <c r="G15" s="35">
        <f>SUMIFS(рўйхат!H:H,рўйхат!$CY:$CY,$B$40,рўйхат!$B:$B,$C15)</f>
        <v/>
      </c>
      <c r="H15" s="36">
        <f>SUMIFS(рўйхат!I:I,рўйхат!$CY:$CY,$B$40,рўйхат!$B:$B,$C15)</f>
        <v/>
      </c>
      <c r="I15" s="35">
        <f>SUMIFS(рўйхат!J:J,рўйхат!$CY:$CY,$B$40,рўйхат!$B:$B,$C15)</f>
        <v/>
      </c>
      <c r="J15" s="36">
        <f>SUMIFS(рўйхат!K:K,рўйхат!$CY:$CY,$B$40,рўйхат!$B:$B,$C15)</f>
        <v/>
      </c>
      <c r="K15" s="35">
        <f>SUMIFS(рўйхат!L:L,рўйхат!$CY:$CY,$B$40,рўйхат!$B:$B,$C15)</f>
        <v/>
      </c>
      <c r="L15" s="36">
        <f>SUMIFS(рўйхат!M:M,рўйхат!$CY:$CY,$B$40,рўйхат!$B:$B,$C15)</f>
        <v/>
      </c>
      <c r="M15" s="35">
        <f>SUMIFS(рўйхат!N:N,рўйхат!$CY:$CY,$B$40,рўйхат!$B:$B,$C15)</f>
        <v/>
      </c>
      <c r="N15" s="36">
        <f>SUMIFS(рўйхат!O:O,рўйхат!$CY:$CY,$B$40,рўйхат!$B:$B,$C15)</f>
        <v/>
      </c>
      <c r="O15" s="34">
        <f>IFERROR(M15/E15,0)</f>
        <v/>
      </c>
      <c r="P15" s="34">
        <f>IFERROR(N15/F15,0)</f>
        <v/>
      </c>
      <c r="Q15" s="35">
        <f>SUMIFS(рўйхат!P:P,рўйхат!$CY:$CY,$B$40,рўйхат!$B:$B,$C15)</f>
        <v/>
      </c>
      <c r="R15" s="36">
        <f>SUMIFS(рўйхат!Q:Q,рўйхат!$CY:$CY,$B$40,рўйхат!$B:$B,$C15)</f>
        <v/>
      </c>
      <c r="S15" s="35">
        <f>SUMIFS(рўйхат!R:R,рўйхат!$CY:$CY,$B$40,рўйхат!$B:$B,$C15)</f>
        <v/>
      </c>
      <c r="T15" s="36">
        <f>SUMIFS(рўйхат!S:S,рўйхат!$CY:$CY,$B$40,рўйхат!$B:$B,$C15)</f>
        <v/>
      </c>
      <c r="U15" s="35">
        <f>SUMIFS(рўйхат!T:T,рўйхат!$CY:$CY,$B$40,рўйхат!$B:$B,$C15)</f>
        <v/>
      </c>
      <c r="V15" s="36">
        <f>SUMIFS(рўйхат!U:U,рўйхат!$CY:$CY,$B$40,рўйхат!$B:$B,$C15)</f>
        <v/>
      </c>
      <c r="W15" s="35">
        <f>SUMIFS(рўйхат!V:V,рўйхат!$CY:$CY,$B$40,рўйхат!$B:$B,$C15)</f>
        <v/>
      </c>
      <c r="X15" s="36">
        <f>SUMIFS(рўйхат!W:W,рўйхат!$CY:$CY,$B$40,рўйхат!$B:$B,$C15)</f>
        <v/>
      </c>
      <c r="Y15" s="35">
        <f>SUMIFS(рўйхат!X:X,рўйхат!$CY:$CY,$B$40,рўйхат!$B:$B,$C15)</f>
        <v/>
      </c>
      <c r="Z15" s="36">
        <f>SUMIFS(рўйхат!Y:Y,рўйхат!$CY:$CY,$B$40,рўйхат!$B:$B,$C15)</f>
        <v/>
      </c>
      <c r="AA15" s="35">
        <f>SUMIFS(рўйхат!Z:Z,рўйхат!$CY:$CY,$B$40,рўйхат!$B:$B,$C15)</f>
        <v/>
      </c>
      <c r="AB15" s="36">
        <f>SUMIFS(рўйхат!AA:AA,рўйхат!$CY:$CY,$B$40,рўйхат!$B:$B,$C15)</f>
        <v/>
      </c>
      <c r="AC15" s="35">
        <f>SUMIFS(рўйхат!AB:AB,рўйхат!$CY:$CY,$B$40,рўйхат!$B:$B,$C15)</f>
        <v/>
      </c>
      <c r="AD15" s="36">
        <f>SUMIFS(рўйхат!AC:AC,рўйхат!$CY:$CY,$B$40,рўйхат!$B:$B,$C15)</f>
        <v/>
      </c>
      <c r="AE15" s="35">
        <f>SUMIFS(рўйхат!AD:AD,рўйхат!$CY:$CY,$B$40,рўйхат!$B:$B,$C15)</f>
        <v/>
      </c>
      <c r="AF15" s="36">
        <f>SUMIFS(рўйхат!AE:AE,рўйхат!$CY:$CY,$B$40,рўйхат!$B:$B,$C15)</f>
        <v/>
      </c>
      <c r="AG15" s="35">
        <f>SUMIFS(рўйхат!AH:AH,рўйхат!$CY:$CY,$B$40,рўйхат!$B:$B,$C15)</f>
        <v/>
      </c>
      <c r="AH15" s="36">
        <f>SUMIFS(рўйхат!AI:AI,рўйхат!$CY:$CY,$B$40,рўйхат!$B:$B,$C15)</f>
        <v/>
      </c>
      <c r="AI15" s="35">
        <f>SUMIFS(рўйхат!AJ:AJ,рўйхат!$CY:$CY,$B$40,рўйхат!$B:$B,$C15)</f>
        <v/>
      </c>
      <c r="AJ15" s="36">
        <f>SUMIFS(рўйхат!AK:AK,рўйхат!$CY:$CY,$B$40,рўйхат!$B:$B,$C15)</f>
        <v/>
      </c>
      <c r="AK15" s="35">
        <f>SUMIFS(рўйхат!AL:AL,рўйхат!$CY:$CY,$B$40,рўйхат!$B:$B,$C15)</f>
        <v/>
      </c>
      <c r="AL15" s="36">
        <f>SUMIFS(рўйхат!AM:AM,рўйхат!$CY:$CY,$B$40,рўйхат!$B:$B,$C15)</f>
        <v/>
      </c>
      <c r="AM15" s="77">
        <f>IFERROR(Q15/E15,0)</f>
        <v/>
      </c>
      <c r="AN15" s="77">
        <f>IFERROR(R15/F15,0)</f>
        <v/>
      </c>
      <c r="AO15" s="36">
        <f>SUMIFS(рўйхат!AX:AX,рўйхат!$CY:$CY,$B$40,рўйхат!$B:$B,$C15)</f>
        <v/>
      </c>
      <c r="AP15" s="36">
        <f>SUMIFS(рўйхат!AY:AY,рўйхат!$CY:$CY,$B$40,рўйхат!$B:$B,$C15)</f>
        <v/>
      </c>
      <c r="AQ15" s="35">
        <f>SUMIFS(рўйхат!AZ:AZ,рўйхат!$CY:$CY,$B$40,рўйхат!$B:$B,$C15)</f>
        <v/>
      </c>
      <c r="AR15" s="36">
        <f>SUMIFS(рўйхат!BA:BA,рўйхат!$CY:$CY,$B$40,рўйхат!$B:$B,$C15)</f>
        <v/>
      </c>
      <c r="AS15" s="35">
        <f>SUMIFS(рўйхат!BB:BB,рўйхат!$CY:$CY,$B$40,рўйхат!$B:$B,$C15)</f>
        <v/>
      </c>
      <c r="AT15" s="36">
        <f>SUMIFS(рўйхат!BC:BC,рўйхат!$CY:$CY,$B$40,рўйхат!$B:$B,$C15)</f>
        <v/>
      </c>
      <c r="AU15" s="35">
        <f>SUMIFS(рўйхат!BD:BD,рўйхат!$CY:$CY,$B$40,рўйхат!$B:$B,$C15)</f>
        <v/>
      </c>
      <c r="AV15" s="36">
        <f>SUMIFS(рўйхат!BE:BE,рўйхат!$CY:$CY,$B$40,рўйхат!$B:$B,$C15)</f>
        <v/>
      </c>
      <c r="AW15" s="35">
        <f>SUMIFS(рўйхат!BF:BF,рўйхат!$CY:$CY,$B$40,рўйхат!$B:$B,$C15)</f>
        <v/>
      </c>
      <c r="AX15" s="36">
        <f>SUMIFS(рўйхат!BG:BG,рўйхат!$CY:$CY,$B$40,рўйхат!$B:$B,$C15)</f>
        <v/>
      </c>
      <c r="AY15" s="35">
        <f>SUMIFS(рўйхат!BH:BH,рўйхат!$CY:$CY,$B$40,рўйхат!$B:$B,$C15)</f>
        <v/>
      </c>
      <c r="AZ15" s="36">
        <f>SUMIFS(рўйхат!BI:BI,рўйхат!$CY:$CY,$B$40,рўйхат!$B:$B,$C15)</f>
        <v/>
      </c>
      <c r="BA15" s="35">
        <f>SUMIFS(рўйхат!BJ:BJ,рўйхат!$CY:$CY,$B$40,рўйхат!$B:$B,$C15)</f>
        <v/>
      </c>
      <c r="BB15" s="36">
        <f>SUMIFS(рўйхат!BK:BK,рўйхат!$CY:$CY,$B$40,рўйхат!$B:$B,$C15)</f>
        <v/>
      </c>
      <c r="BC15" s="77">
        <f>IFERROR(AO15/E15,0)</f>
        <v/>
      </c>
      <c r="BD15" s="77">
        <f>IFERROR(AP15/F15,0)</f>
        <v/>
      </c>
      <c r="BE15" s="35">
        <f>SUMIFS(рўйхат!BL:BL,рўйхат!$CY:$CY,$B$40,рўйхат!$B:$B,$C15)</f>
        <v/>
      </c>
      <c r="BF15" s="36">
        <f>SUMIFS(рўйхат!BM:BM,рўйхат!$CY:$CY,$B$40,рўйхат!$B:$B,$C15)</f>
        <v/>
      </c>
      <c r="BG15" s="35">
        <f>SUMIFS(рўйхат!BN:BN,рўйхат!$CY:$CY,$B$40,рўйхат!$B:$B,$C15)</f>
        <v/>
      </c>
      <c r="BH15" s="36">
        <f>SUMIFS(рўйхат!BO:BO,рўйхат!$CY:$CY,$B$40,рўйхат!$B:$B,$C15)</f>
        <v/>
      </c>
      <c r="BI15" s="35">
        <f>SUMIFS(рўйхат!BP:BP,рўйхат!$CY:$CY,$B$40,рўйхат!$B:$B,$C15)</f>
        <v/>
      </c>
      <c r="BJ15" s="36">
        <f>SUMIFS(рўйхат!BQ:BQ,рўйхат!$CY:$CY,$B$40,рўйхат!$B:$B,$C15)</f>
        <v/>
      </c>
      <c r="BK15" s="35">
        <f>SUMIFS(рўйхат!BR:BR,рўйхат!$CY:$CY,$B$40,рўйхат!$B:$B,$C15)</f>
        <v/>
      </c>
      <c r="BL15" s="36">
        <f>SUMIFS(рўйхат!BS:BS,рўйхат!$CY:$CY,$B$40,рўйхат!$B:$B,$C15)</f>
        <v/>
      </c>
      <c r="BM15" s="35">
        <f>SUMIFS(рўйхат!BT:BT,рўйхат!$CY:$CY,$B$40,рўйхат!$B:$B,$C15)</f>
        <v/>
      </c>
      <c r="BN15" s="36">
        <f>SUMIFS(рўйхат!BU:BU,рўйхат!$CY:$CY,$B$40,рўйхат!$B:$B,$C15)</f>
        <v/>
      </c>
      <c r="BO15" s="35">
        <f>SUMIFS(рўйхат!BX:BX,рўйхат!$CY:$CY,$B$40,рўйхат!$B:$B,$C15)</f>
        <v/>
      </c>
      <c r="BP15" s="36">
        <f>SUMIFS(рўйхат!BY:BY,рўйхат!$CY:$CY,$B$40,рўйхат!$B:$B,$C15)</f>
        <v/>
      </c>
      <c r="BQ15" s="35">
        <f>SUMIFS(рўйхат!BZ:BZ,рўйхат!$CY:$CY,$B$40,рўйхат!$B:$B,$C15)</f>
        <v/>
      </c>
      <c r="BR15" s="36">
        <f>SUMIFS(рўйхат!CA:CA,рўйхат!$CY:$CY,$B$40,рўйхат!$B:$B,$C15)</f>
        <v/>
      </c>
      <c r="BS15" s="35">
        <f>SUMIFS(рўйхат!CB:CB,рўйхат!$CY:$CY,$B$40,рўйхат!$B:$B,$C15)</f>
        <v/>
      </c>
      <c r="BT15" s="36">
        <f>SUMIFS(рўйхат!CC:CC,рўйхат!$CY:$CY,$B$40,рўйхат!$B:$B,$C15)</f>
        <v/>
      </c>
      <c r="BU15" s="35">
        <f>SUMIFS(рўйхат!CD:CD,рўйхат!$CY:$CY,$B$40,рўйхат!$B:$B,$C15)</f>
        <v/>
      </c>
      <c r="BV15" s="36">
        <f>SUMIFS(рўйхат!CE:CE,рўйхат!$CY:$CY,$B$40,рўйхат!$B:$B,$C15)</f>
        <v/>
      </c>
      <c r="BW15" s="35">
        <f>SUMIFS(рўйхат!CH:CH,рўйхат!$CY:$CY,$B$40,рўйхат!$B:$B,$C15)</f>
        <v/>
      </c>
      <c r="BX15" s="36">
        <f>SUMIFS(рўйхат!CI:CI,рўйхат!$CY:$CY,$B$40,рўйхат!$B:$B,$C15)</f>
        <v/>
      </c>
      <c r="BY15" s="35">
        <f>SUMIFS(рўйхат!CJ:CJ,рўйхат!$CY:$CY,$B$40,рўйхат!$B:$B,$C15)</f>
        <v/>
      </c>
      <c r="BZ15" s="36">
        <f>SUMIFS(рўйхат!CK:CK,рўйхат!$CY:$CY,$B$40,рўйхат!$B:$B,$C15)</f>
        <v/>
      </c>
      <c r="CA15" s="35">
        <f>SUMIFS(рўйхат!CL:CL,рўйхат!$CY:$CY,$B$40,рўйхат!$B:$B,$C15)</f>
        <v/>
      </c>
      <c r="CB15" s="36">
        <f>SUMIFS(рўйхат!CM:CM,рўйхат!$CY:$CY,$B$40,рўйхат!$B:$B,$C15)</f>
        <v/>
      </c>
      <c r="CC15" s="35">
        <f>SUMIFS(рўйхат!CN:CN,рўйхат!$CY:$CY,$B$40,рўйхат!$B:$B,$C15)</f>
        <v/>
      </c>
      <c r="CD15" s="36">
        <f>SUMIFS(рўйхат!CO:CO,рўйхат!$CY:$CY,$B$40,рўйхат!$B:$B,$C15)</f>
        <v/>
      </c>
      <c r="CE15" s="77">
        <f>IFERROR(BG15/E15,0)</f>
        <v/>
      </c>
      <c r="CF15" s="78">
        <f>IFERROR(BH15/F15,0)</f>
        <v/>
      </c>
    </row>
    <row r="16" hidden="1" outlineLevel="1" ht="33.95" customFormat="1" customHeight="1" s="8">
      <c r="A16" s="33" t="n"/>
      <c r="B16" s="50" t="n">
        <v>8</v>
      </c>
      <c r="C16" s="66" t="inlineStr">
        <is>
          <t>Иқтисодиёт ва молия вазирлиги ҳузуридаги бюджетдан ташқари Пенсия жамғармаси</t>
        </is>
      </c>
      <c r="D16" s="16" t="n"/>
      <c r="E16" s="35">
        <f>SUMIFS(рўйхат!F:F,рўйхат!$CY:$CY,$B$40,рўйхат!$B:$B,$C16)</f>
        <v/>
      </c>
      <c r="F16" s="36">
        <f>SUMIFS(рўйхат!G:G,рўйхат!$CY:$CY,$B$40,рўйхат!$B:$B,$C16)</f>
        <v/>
      </c>
      <c r="G16" s="35">
        <f>SUMIFS(рўйхат!H:H,рўйхат!$CY:$CY,$B$40,рўйхат!$B:$B,$C16)</f>
        <v/>
      </c>
      <c r="H16" s="36">
        <f>SUMIFS(рўйхат!I:I,рўйхат!$CY:$CY,$B$40,рўйхат!$B:$B,$C16)</f>
        <v/>
      </c>
      <c r="I16" s="35">
        <f>SUMIFS(рўйхат!J:J,рўйхат!$CY:$CY,$B$40,рўйхат!$B:$B,$C16)</f>
        <v/>
      </c>
      <c r="J16" s="36">
        <f>SUMIFS(рўйхат!K:K,рўйхат!$CY:$CY,$B$40,рўйхат!$B:$B,$C16)</f>
        <v/>
      </c>
      <c r="K16" s="35">
        <f>SUMIFS(рўйхат!L:L,рўйхат!$CY:$CY,$B$40,рўйхат!$B:$B,$C16)</f>
        <v/>
      </c>
      <c r="L16" s="36">
        <f>SUMIFS(рўйхат!M:M,рўйхат!$CY:$CY,$B$40,рўйхат!$B:$B,$C16)</f>
        <v/>
      </c>
      <c r="M16" s="35">
        <f>SUMIFS(рўйхат!N:N,рўйхат!$CY:$CY,$B$40,рўйхат!$B:$B,$C16)</f>
        <v/>
      </c>
      <c r="N16" s="36">
        <f>SUMIFS(рўйхат!O:O,рўйхат!$CY:$CY,$B$40,рўйхат!$B:$B,$C16)</f>
        <v/>
      </c>
      <c r="O16" s="34">
        <f>IFERROR(M16/E16,0)</f>
        <v/>
      </c>
      <c r="P16" s="34">
        <f>IFERROR(N16/F16,0)</f>
        <v/>
      </c>
      <c r="Q16" s="35">
        <f>SUMIFS(рўйхат!P:P,рўйхат!$CY:$CY,$B$40,рўйхат!$B:$B,$C16)</f>
        <v/>
      </c>
      <c r="R16" s="36">
        <f>SUMIFS(рўйхат!Q:Q,рўйхат!$CY:$CY,$B$40,рўйхат!$B:$B,$C16)</f>
        <v/>
      </c>
      <c r="S16" s="35">
        <f>SUMIFS(рўйхат!R:R,рўйхат!$CY:$CY,$B$40,рўйхат!$B:$B,$C16)</f>
        <v/>
      </c>
      <c r="T16" s="36">
        <f>SUMIFS(рўйхат!S:S,рўйхат!$CY:$CY,$B$40,рўйхат!$B:$B,$C16)</f>
        <v/>
      </c>
      <c r="U16" s="35">
        <f>SUMIFS(рўйхат!T:T,рўйхат!$CY:$CY,$B$40,рўйхат!$B:$B,$C16)</f>
        <v/>
      </c>
      <c r="V16" s="36">
        <f>SUMIFS(рўйхат!U:U,рўйхат!$CY:$CY,$B$40,рўйхат!$B:$B,$C16)</f>
        <v/>
      </c>
      <c r="W16" s="35">
        <f>SUMIFS(рўйхат!V:V,рўйхат!$CY:$CY,$B$40,рўйхат!$B:$B,$C16)</f>
        <v/>
      </c>
      <c r="X16" s="36">
        <f>SUMIFS(рўйхат!W:W,рўйхат!$CY:$CY,$B$40,рўйхат!$B:$B,$C16)</f>
        <v/>
      </c>
      <c r="Y16" s="35">
        <f>SUMIFS(рўйхат!X:X,рўйхат!$CY:$CY,$B$40,рўйхат!$B:$B,$C16)</f>
        <v/>
      </c>
      <c r="Z16" s="36">
        <f>SUMIFS(рўйхат!Y:Y,рўйхат!$CY:$CY,$B$40,рўйхат!$B:$B,$C16)</f>
        <v/>
      </c>
      <c r="AA16" s="35">
        <f>SUMIFS(рўйхат!Z:Z,рўйхат!$CY:$CY,$B$40,рўйхат!$B:$B,$C16)</f>
        <v/>
      </c>
      <c r="AB16" s="36">
        <f>SUMIFS(рўйхат!AA:AA,рўйхат!$CY:$CY,$B$40,рўйхат!$B:$B,$C16)</f>
        <v/>
      </c>
      <c r="AC16" s="35">
        <f>SUMIFS(рўйхат!AB:AB,рўйхат!$CY:$CY,$B$40,рўйхат!$B:$B,$C16)</f>
        <v/>
      </c>
      <c r="AD16" s="36">
        <f>SUMIFS(рўйхат!AC:AC,рўйхат!$CY:$CY,$B$40,рўйхат!$B:$B,$C16)</f>
        <v/>
      </c>
      <c r="AE16" s="35">
        <f>SUMIFS(рўйхат!AD:AD,рўйхат!$CY:$CY,$B$40,рўйхат!$B:$B,$C16)</f>
        <v/>
      </c>
      <c r="AF16" s="36">
        <f>SUMIFS(рўйхат!AE:AE,рўйхат!$CY:$CY,$B$40,рўйхат!$B:$B,$C16)</f>
        <v/>
      </c>
      <c r="AG16" s="35">
        <f>SUMIFS(рўйхат!AH:AH,рўйхат!$CY:$CY,$B$40,рўйхат!$B:$B,$C16)</f>
        <v/>
      </c>
      <c r="AH16" s="36">
        <f>SUMIFS(рўйхат!AI:AI,рўйхат!$CY:$CY,$B$40,рўйхат!$B:$B,$C16)</f>
        <v/>
      </c>
      <c r="AI16" s="35">
        <f>SUMIFS(рўйхат!AJ:AJ,рўйхат!$CY:$CY,$B$40,рўйхат!$B:$B,$C16)</f>
        <v/>
      </c>
      <c r="AJ16" s="36">
        <f>SUMIFS(рўйхат!AK:AK,рўйхат!$CY:$CY,$B$40,рўйхат!$B:$B,$C16)</f>
        <v/>
      </c>
      <c r="AK16" s="35">
        <f>SUMIFS(рўйхат!AL:AL,рўйхат!$CY:$CY,$B$40,рўйхат!$B:$B,$C16)</f>
        <v/>
      </c>
      <c r="AL16" s="36">
        <f>SUMIFS(рўйхат!AM:AM,рўйхат!$CY:$CY,$B$40,рўйхат!$B:$B,$C16)</f>
        <v/>
      </c>
      <c r="AM16" s="77">
        <f>IFERROR(Q16/E16,0)</f>
        <v/>
      </c>
      <c r="AN16" s="77">
        <f>IFERROR(R16/F16,0)</f>
        <v/>
      </c>
      <c r="AO16" s="36">
        <f>SUMIFS(рўйхат!AX:AX,рўйхат!$CY:$CY,$B$40,рўйхат!$B:$B,$C16)</f>
        <v/>
      </c>
      <c r="AP16" s="36">
        <f>SUMIFS(рўйхат!AY:AY,рўйхат!$CY:$CY,$B$40,рўйхат!$B:$B,$C16)</f>
        <v/>
      </c>
      <c r="AQ16" s="35">
        <f>SUMIFS(рўйхат!AZ:AZ,рўйхат!$CY:$CY,$B$40,рўйхат!$B:$B,$C16)</f>
        <v/>
      </c>
      <c r="AR16" s="36">
        <f>SUMIFS(рўйхат!BA:BA,рўйхат!$CY:$CY,$B$40,рўйхат!$B:$B,$C16)</f>
        <v/>
      </c>
      <c r="AS16" s="35">
        <f>SUMIFS(рўйхат!BB:BB,рўйхат!$CY:$CY,$B$40,рўйхат!$B:$B,$C16)</f>
        <v/>
      </c>
      <c r="AT16" s="36">
        <f>SUMIFS(рўйхат!BC:BC,рўйхат!$CY:$CY,$B$40,рўйхат!$B:$B,$C16)</f>
        <v/>
      </c>
      <c r="AU16" s="35">
        <f>SUMIFS(рўйхат!BD:BD,рўйхат!$CY:$CY,$B$40,рўйхат!$B:$B,$C16)</f>
        <v/>
      </c>
      <c r="AV16" s="36">
        <f>SUMIFS(рўйхат!BE:BE,рўйхат!$CY:$CY,$B$40,рўйхат!$B:$B,$C16)</f>
        <v/>
      </c>
      <c r="AW16" s="35">
        <f>SUMIFS(рўйхат!BF:BF,рўйхат!$CY:$CY,$B$40,рўйхат!$B:$B,$C16)</f>
        <v/>
      </c>
      <c r="AX16" s="36">
        <f>SUMIFS(рўйхат!BG:BG,рўйхат!$CY:$CY,$B$40,рўйхат!$B:$B,$C16)</f>
        <v/>
      </c>
      <c r="AY16" s="35">
        <f>SUMIFS(рўйхат!BH:BH,рўйхат!$CY:$CY,$B$40,рўйхат!$B:$B,$C16)</f>
        <v/>
      </c>
      <c r="AZ16" s="36">
        <f>SUMIFS(рўйхат!BI:BI,рўйхат!$CY:$CY,$B$40,рўйхат!$B:$B,$C16)</f>
        <v/>
      </c>
      <c r="BA16" s="35">
        <f>SUMIFS(рўйхат!BJ:BJ,рўйхат!$CY:$CY,$B$40,рўйхат!$B:$B,$C16)</f>
        <v/>
      </c>
      <c r="BB16" s="36">
        <f>SUMIFS(рўйхат!BK:BK,рўйхат!$CY:$CY,$B$40,рўйхат!$B:$B,$C16)</f>
        <v/>
      </c>
      <c r="BC16" s="77">
        <f>IFERROR(AO16/E16,0)</f>
        <v/>
      </c>
      <c r="BD16" s="77">
        <f>IFERROR(AP16/F16,0)</f>
        <v/>
      </c>
      <c r="BE16" s="35">
        <f>SUMIFS(рўйхат!BL:BL,рўйхат!$CY:$CY,$B$40,рўйхат!$B:$B,$C16)</f>
        <v/>
      </c>
      <c r="BF16" s="36">
        <f>SUMIFS(рўйхат!BM:BM,рўйхат!$CY:$CY,$B$40,рўйхат!$B:$B,$C16)</f>
        <v/>
      </c>
      <c r="BG16" s="35">
        <f>SUMIFS(рўйхат!BN:BN,рўйхат!$CY:$CY,$B$40,рўйхат!$B:$B,$C16)</f>
        <v/>
      </c>
      <c r="BH16" s="36">
        <f>SUMIFS(рўйхат!BO:BO,рўйхат!$CY:$CY,$B$40,рўйхат!$B:$B,$C16)</f>
        <v/>
      </c>
      <c r="BI16" s="35">
        <f>SUMIFS(рўйхат!BP:BP,рўйхат!$CY:$CY,$B$40,рўйхат!$B:$B,$C16)</f>
        <v/>
      </c>
      <c r="BJ16" s="36">
        <f>SUMIFS(рўйхат!BQ:BQ,рўйхат!$CY:$CY,$B$40,рўйхат!$B:$B,$C16)</f>
        <v/>
      </c>
      <c r="BK16" s="35">
        <f>SUMIFS(рўйхат!BR:BR,рўйхат!$CY:$CY,$B$40,рўйхат!$B:$B,$C16)</f>
        <v/>
      </c>
      <c r="BL16" s="36">
        <f>SUMIFS(рўйхат!BS:BS,рўйхат!$CY:$CY,$B$40,рўйхат!$B:$B,$C16)</f>
        <v/>
      </c>
      <c r="BM16" s="35">
        <f>SUMIFS(рўйхат!BT:BT,рўйхат!$CY:$CY,$B$40,рўйхат!$B:$B,$C16)</f>
        <v/>
      </c>
      <c r="BN16" s="36">
        <f>SUMIFS(рўйхат!BU:BU,рўйхат!$CY:$CY,$B$40,рўйхат!$B:$B,$C16)</f>
        <v/>
      </c>
      <c r="BO16" s="35">
        <f>SUMIFS(рўйхат!BX:BX,рўйхат!$CY:$CY,$B$40,рўйхат!$B:$B,$C16)</f>
        <v/>
      </c>
      <c r="BP16" s="36">
        <f>SUMIFS(рўйхат!BY:BY,рўйхат!$CY:$CY,$B$40,рўйхат!$B:$B,$C16)</f>
        <v/>
      </c>
      <c r="BQ16" s="35">
        <f>SUMIFS(рўйхат!BZ:BZ,рўйхат!$CY:$CY,$B$40,рўйхат!$B:$B,$C16)</f>
        <v/>
      </c>
      <c r="BR16" s="36">
        <f>SUMIFS(рўйхат!CA:CA,рўйхат!$CY:$CY,$B$40,рўйхат!$B:$B,$C16)</f>
        <v/>
      </c>
      <c r="BS16" s="35">
        <f>SUMIFS(рўйхат!CB:CB,рўйхат!$CY:$CY,$B$40,рўйхат!$B:$B,$C16)</f>
        <v/>
      </c>
      <c r="BT16" s="36">
        <f>SUMIFS(рўйхат!CC:CC,рўйхат!$CY:$CY,$B$40,рўйхат!$B:$B,$C16)</f>
        <v/>
      </c>
      <c r="BU16" s="35">
        <f>SUMIFS(рўйхат!CD:CD,рўйхат!$CY:$CY,$B$40,рўйхат!$B:$B,$C16)</f>
        <v/>
      </c>
      <c r="BV16" s="36">
        <f>SUMIFS(рўйхат!CE:CE,рўйхат!$CY:$CY,$B$40,рўйхат!$B:$B,$C16)</f>
        <v/>
      </c>
      <c r="BW16" s="35">
        <f>SUMIFS(рўйхат!CH:CH,рўйхат!$CY:$CY,$B$40,рўйхат!$B:$B,$C16)</f>
        <v/>
      </c>
      <c r="BX16" s="36">
        <f>SUMIFS(рўйхат!CI:CI,рўйхат!$CY:$CY,$B$40,рўйхат!$B:$B,$C16)</f>
        <v/>
      </c>
      <c r="BY16" s="35">
        <f>SUMIFS(рўйхат!CJ:CJ,рўйхат!$CY:$CY,$B$40,рўйхат!$B:$B,$C16)</f>
        <v/>
      </c>
      <c r="BZ16" s="36">
        <f>SUMIFS(рўйхат!CK:CK,рўйхат!$CY:$CY,$B$40,рўйхат!$B:$B,$C16)</f>
        <v/>
      </c>
      <c r="CA16" s="35">
        <f>SUMIFS(рўйхат!CL:CL,рўйхат!$CY:$CY,$B$40,рўйхат!$B:$B,$C16)</f>
        <v/>
      </c>
      <c r="CB16" s="36">
        <f>SUMIFS(рўйхат!CM:CM,рўйхат!$CY:$CY,$B$40,рўйхат!$B:$B,$C16)</f>
        <v/>
      </c>
      <c r="CC16" s="35">
        <f>SUMIFS(рўйхат!CN:CN,рўйхат!$CY:$CY,$B$40,рўйхат!$B:$B,$C16)</f>
        <v/>
      </c>
      <c r="CD16" s="36">
        <f>SUMIFS(рўйхат!CO:CO,рўйхат!$CY:$CY,$B$40,рўйхат!$B:$B,$C16)</f>
        <v/>
      </c>
      <c r="CE16" s="77">
        <f>IFERROR(BG16/E16,0)</f>
        <v/>
      </c>
      <c r="CF16" s="78">
        <f>IFERROR(BH16/F16,0)</f>
        <v/>
      </c>
    </row>
    <row r="17" hidden="1" outlineLevel="1" ht="17.1" customFormat="1" customHeight="1" s="8">
      <c r="A17" s="33" t="n"/>
      <c r="B17" s="50" t="n">
        <v>9</v>
      </c>
      <c r="C17" s="66" t="inlineStr">
        <is>
          <t>Инвестициялар, саноат ва савдо вазирлиги</t>
        </is>
      </c>
      <c r="D17" s="16" t="n"/>
      <c r="E17" s="35">
        <f>SUMIFS(рўйхат!F:F,рўйхат!$CY:$CY,$B$40,рўйхат!$B:$B,$C17)</f>
        <v/>
      </c>
      <c r="F17" s="36">
        <f>SUMIFS(рўйхат!G:G,рўйхат!$CY:$CY,$B$40,рўйхат!$B:$B,$C17)</f>
        <v/>
      </c>
      <c r="G17" s="35">
        <f>SUMIFS(рўйхат!H:H,рўйхат!$CY:$CY,$B$40,рўйхат!$B:$B,$C17)</f>
        <v/>
      </c>
      <c r="H17" s="36">
        <f>SUMIFS(рўйхат!I:I,рўйхат!$CY:$CY,$B$40,рўйхат!$B:$B,$C17)</f>
        <v/>
      </c>
      <c r="I17" s="35">
        <f>SUMIFS(рўйхат!J:J,рўйхат!$CY:$CY,$B$40,рўйхат!$B:$B,$C17)</f>
        <v/>
      </c>
      <c r="J17" s="36">
        <f>SUMIFS(рўйхат!K:K,рўйхат!$CY:$CY,$B$40,рўйхат!$B:$B,$C17)</f>
        <v/>
      </c>
      <c r="K17" s="35">
        <f>SUMIFS(рўйхат!L:L,рўйхат!$CY:$CY,$B$40,рўйхат!$B:$B,$C17)</f>
        <v/>
      </c>
      <c r="L17" s="36">
        <f>SUMIFS(рўйхат!M:M,рўйхат!$CY:$CY,$B$40,рўйхат!$B:$B,$C17)</f>
        <v/>
      </c>
      <c r="M17" s="35">
        <f>SUMIFS(рўйхат!N:N,рўйхат!$CY:$CY,$B$40,рўйхат!$B:$B,$C17)</f>
        <v/>
      </c>
      <c r="N17" s="36">
        <f>SUMIFS(рўйхат!O:O,рўйхат!$CY:$CY,$B$40,рўйхат!$B:$B,$C17)</f>
        <v/>
      </c>
      <c r="O17" s="34">
        <f>IFERROR(M17/E17,0)</f>
        <v/>
      </c>
      <c r="P17" s="34">
        <f>IFERROR(N17/F17,0)</f>
        <v/>
      </c>
      <c r="Q17" s="35">
        <f>SUMIFS(рўйхат!P:P,рўйхат!$CY:$CY,$B$40,рўйхат!$B:$B,$C17)</f>
        <v/>
      </c>
      <c r="R17" s="36">
        <f>SUMIFS(рўйхат!Q:Q,рўйхат!$CY:$CY,$B$40,рўйхат!$B:$B,$C17)</f>
        <v/>
      </c>
      <c r="S17" s="35">
        <f>SUMIFS(рўйхат!R:R,рўйхат!$CY:$CY,$B$40,рўйхат!$B:$B,$C17)</f>
        <v/>
      </c>
      <c r="T17" s="36">
        <f>SUMIFS(рўйхат!S:S,рўйхат!$CY:$CY,$B$40,рўйхат!$B:$B,$C17)</f>
        <v/>
      </c>
      <c r="U17" s="35">
        <f>SUMIFS(рўйхат!T:T,рўйхат!$CY:$CY,$B$40,рўйхат!$B:$B,$C17)</f>
        <v/>
      </c>
      <c r="V17" s="36">
        <f>SUMIFS(рўйхат!U:U,рўйхат!$CY:$CY,$B$40,рўйхат!$B:$B,$C17)</f>
        <v/>
      </c>
      <c r="W17" s="35">
        <f>SUMIFS(рўйхат!V:V,рўйхат!$CY:$CY,$B$40,рўйхат!$B:$B,$C17)</f>
        <v/>
      </c>
      <c r="X17" s="36">
        <f>SUMIFS(рўйхат!W:W,рўйхат!$CY:$CY,$B$40,рўйхат!$B:$B,$C17)</f>
        <v/>
      </c>
      <c r="Y17" s="35">
        <f>SUMIFS(рўйхат!X:X,рўйхат!$CY:$CY,$B$40,рўйхат!$B:$B,$C17)</f>
        <v/>
      </c>
      <c r="Z17" s="36">
        <f>SUMIFS(рўйхат!Y:Y,рўйхат!$CY:$CY,$B$40,рўйхат!$B:$B,$C17)</f>
        <v/>
      </c>
      <c r="AA17" s="35">
        <f>SUMIFS(рўйхат!Z:Z,рўйхат!$CY:$CY,$B$40,рўйхат!$B:$B,$C17)</f>
        <v/>
      </c>
      <c r="AB17" s="36">
        <f>SUMIFS(рўйхат!AA:AA,рўйхат!$CY:$CY,$B$40,рўйхат!$B:$B,$C17)</f>
        <v/>
      </c>
      <c r="AC17" s="35">
        <f>SUMIFS(рўйхат!AB:AB,рўйхат!$CY:$CY,$B$40,рўйхат!$B:$B,$C17)</f>
        <v/>
      </c>
      <c r="AD17" s="36">
        <f>SUMIFS(рўйхат!AC:AC,рўйхат!$CY:$CY,$B$40,рўйхат!$B:$B,$C17)</f>
        <v/>
      </c>
      <c r="AE17" s="35">
        <f>SUMIFS(рўйхат!AD:AD,рўйхат!$CY:$CY,$B$40,рўйхат!$B:$B,$C17)</f>
        <v/>
      </c>
      <c r="AF17" s="36">
        <f>SUMIFS(рўйхат!AE:AE,рўйхат!$CY:$CY,$B$40,рўйхат!$B:$B,$C17)</f>
        <v/>
      </c>
      <c r="AG17" s="35">
        <f>SUMIFS(рўйхат!AH:AH,рўйхат!$CY:$CY,$B$40,рўйхат!$B:$B,$C17)</f>
        <v/>
      </c>
      <c r="AH17" s="36">
        <f>SUMIFS(рўйхат!AI:AI,рўйхат!$CY:$CY,$B$40,рўйхат!$B:$B,$C17)</f>
        <v/>
      </c>
      <c r="AI17" s="35">
        <f>SUMIFS(рўйхат!AJ:AJ,рўйхат!$CY:$CY,$B$40,рўйхат!$B:$B,$C17)</f>
        <v/>
      </c>
      <c r="AJ17" s="36">
        <f>SUMIFS(рўйхат!AK:AK,рўйхат!$CY:$CY,$B$40,рўйхат!$B:$B,$C17)</f>
        <v/>
      </c>
      <c r="AK17" s="35">
        <f>SUMIFS(рўйхат!AL:AL,рўйхат!$CY:$CY,$B$40,рўйхат!$B:$B,$C17)</f>
        <v/>
      </c>
      <c r="AL17" s="36">
        <f>SUMIFS(рўйхат!AM:AM,рўйхат!$CY:$CY,$B$40,рўйхат!$B:$B,$C17)</f>
        <v/>
      </c>
      <c r="AM17" s="77">
        <f>IFERROR(Q17/E17,0)</f>
        <v/>
      </c>
      <c r="AN17" s="77">
        <f>IFERROR(R17/F17,0)</f>
        <v/>
      </c>
      <c r="AO17" s="36">
        <f>SUMIFS(рўйхат!AX:AX,рўйхат!$CY:$CY,$B$40,рўйхат!$B:$B,$C17)</f>
        <v/>
      </c>
      <c r="AP17" s="36">
        <f>SUMIFS(рўйхат!AY:AY,рўйхат!$CY:$CY,$B$40,рўйхат!$B:$B,$C17)</f>
        <v/>
      </c>
      <c r="AQ17" s="35">
        <f>SUMIFS(рўйхат!AZ:AZ,рўйхат!$CY:$CY,$B$40,рўйхат!$B:$B,$C17)</f>
        <v/>
      </c>
      <c r="AR17" s="36">
        <f>SUMIFS(рўйхат!BA:BA,рўйхат!$CY:$CY,$B$40,рўйхат!$B:$B,$C17)</f>
        <v/>
      </c>
      <c r="AS17" s="35">
        <f>SUMIFS(рўйхат!BB:BB,рўйхат!$CY:$CY,$B$40,рўйхат!$B:$B,$C17)</f>
        <v/>
      </c>
      <c r="AT17" s="36">
        <f>SUMIFS(рўйхат!BC:BC,рўйхат!$CY:$CY,$B$40,рўйхат!$B:$B,$C17)</f>
        <v/>
      </c>
      <c r="AU17" s="35">
        <f>SUMIFS(рўйхат!BD:BD,рўйхат!$CY:$CY,$B$40,рўйхат!$B:$B,$C17)</f>
        <v/>
      </c>
      <c r="AV17" s="36">
        <f>SUMIFS(рўйхат!BE:BE,рўйхат!$CY:$CY,$B$40,рўйхат!$B:$B,$C17)</f>
        <v/>
      </c>
      <c r="AW17" s="35">
        <f>SUMIFS(рўйхат!BF:BF,рўйхат!$CY:$CY,$B$40,рўйхат!$B:$B,$C17)</f>
        <v/>
      </c>
      <c r="AX17" s="36">
        <f>SUMIFS(рўйхат!BG:BG,рўйхат!$CY:$CY,$B$40,рўйхат!$B:$B,$C17)</f>
        <v/>
      </c>
      <c r="AY17" s="35">
        <f>SUMIFS(рўйхат!BH:BH,рўйхат!$CY:$CY,$B$40,рўйхат!$B:$B,$C17)</f>
        <v/>
      </c>
      <c r="AZ17" s="36">
        <f>SUMIFS(рўйхат!BI:BI,рўйхат!$CY:$CY,$B$40,рўйхат!$B:$B,$C17)</f>
        <v/>
      </c>
      <c r="BA17" s="35">
        <f>SUMIFS(рўйхат!BJ:BJ,рўйхат!$CY:$CY,$B$40,рўйхат!$B:$B,$C17)</f>
        <v/>
      </c>
      <c r="BB17" s="36">
        <f>SUMIFS(рўйхат!BK:BK,рўйхат!$CY:$CY,$B$40,рўйхат!$B:$B,$C17)</f>
        <v/>
      </c>
      <c r="BC17" s="77">
        <f>IFERROR(AO17/E17,0)</f>
        <v/>
      </c>
      <c r="BD17" s="77">
        <f>IFERROR(AP17/F17,0)</f>
        <v/>
      </c>
      <c r="BE17" s="35">
        <f>SUMIFS(рўйхат!BL:BL,рўйхат!$CY:$CY,$B$40,рўйхат!$B:$B,$C17)</f>
        <v/>
      </c>
      <c r="BF17" s="36">
        <f>SUMIFS(рўйхат!BM:BM,рўйхат!$CY:$CY,$B$40,рўйхат!$B:$B,$C17)</f>
        <v/>
      </c>
      <c r="BG17" s="35">
        <f>SUMIFS(рўйхат!BN:BN,рўйхат!$CY:$CY,$B$40,рўйхат!$B:$B,$C17)</f>
        <v/>
      </c>
      <c r="BH17" s="36">
        <f>SUMIFS(рўйхат!BO:BO,рўйхат!$CY:$CY,$B$40,рўйхат!$B:$B,$C17)</f>
        <v/>
      </c>
      <c r="BI17" s="35">
        <f>SUMIFS(рўйхат!BP:BP,рўйхат!$CY:$CY,$B$40,рўйхат!$B:$B,$C17)</f>
        <v/>
      </c>
      <c r="BJ17" s="36">
        <f>SUMIFS(рўйхат!BQ:BQ,рўйхат!$CY:$CY,$B$40,рўйхат!$B:$B,$C17)</f>
        <v/>
      </c>
      <c r="BK17" s="35">
        <f>SUMIFS(рўйхат!BR:BR,рўйхат!$CY:$CY,$B$40,рўйхат!$B:$B,$C17)</f>
        <v/>
      </c>
      <c r="BL17" s="36">
        <f>SUMIFS(рўйхат!BS:BS,рўйхат!$CY:$CY,$B$40,рўйхат!$B:$B,$C17)</f>
        <v/>
      </c>
      <c r="BM17" s="35">
        <f>SUMIFS(рўйхат!BT:BT,рўйхат!$CY:$CY,$B$40,рўйхат!$B:$B,$C17)</f>
        <v/>
      </c>
      <c r="BN17" s="36">
        <f>SUMIFS(рўйхат!BU:BU,рўйхат!$CY:$CY,$B$40,рўйхат!$B:$B,$C17)</f>
        <v/>
      </c>
      <c r="BO17" s="35">
        <f>SUMIFS(рўйхат!BX:BX,рўйхат!$CY:$CY,$B$40,рўйхат!$B:$B,$C17)</f>
        <v/>
      </c>
      <c r="BP17" s="36">
        <f>SUMIFS(рўйхат!BY:BY,рўйхат!$CY:$CY,$B$40,рўйхат!$B:$B,$C17)</f>
        <v/>
      </c>
      <c r="BQ17" s="35">
        <f>SUMIFS(рўйхат!BZ:BZ,рўйхат!$CY:$CY,$B$40,рўйхат!$B:$B,$C17)</f>
        <v/>
      </c>
      <c r="BR17" s="36">
        <f>SUMIFS(рўйхат!CA:CA,рўйхат!$CY:$CY,$B$40,рўйхат!$B:$B,$C17)</f>
        <v/>
      </c>
      <c r="BS17" s="35">
        <f>SUMIFS(рўйхат!CB:CB,рўйхат!$CY:$CY,$B$40,рўйхат!$B:$B,$C17)</f>
        <v/>
      </c>
      <c r="BT17" s="36">
        <f>SUMIFS(рўйхат!CC:CC,рўйхат!$CY:$CY,$B$40,рўйхат!$B:$B,$C17)</f>
        <v/>
      </c>
      <c r="BU17" s="35">
        <f>SUMIFS(рўйхат!CD:CD,рўйхат!$CY:$CY,$B$40,рўйхат!$B:$B,$C17)</f>
        <v/>
      </c>
      <c r="BV17" s="36">
        <f>SUMIFS(рўйхат!CE:CE,рўйхат!$CY:$CY,$B$40,рўйхат!$B:$B,$C17)</f>
        <v/>
      </c>
      <c r="BW17" s="35">
        <f>SUMIFS(рўйхат!CH:CH,рўйхат!$CY:$CY,$B$40,рўйхат!$B:$B,$C17)</f>
        <v/>
      </c>
      <c r="BX17" s="36">
        <f>SUMIFS(рўйхат!CI:CI,рўйхат!$CY:$CY,$B$40,рўйхат!$B:$B,$C17)</f>
        <v/>
      </c>
      <c r="BY17" s="35">
        <f>SUMIFS(рўйхат!CJ:CJ,рўйхат!$CY:$CY,$B$40,рўйхат!$B:$B,$C17)</f>
        <v/>
      </c>
      <c r="BZ17" s="36">
        <f>SUMIFS(рўйхат!CK:CK,рўйхат!$CY:$CY,$B$40,рўйхат!$B:$B,$C17)</f>
        <v/>
      </c>
      <c r="CA17" s="35">
        <f>SUMIFS(рўйхат!CL:CL,рўйхат!$CY:$CY,$B$40,рўйхат!$B:$B,$C17)</f>
        <v/>
      </c>
      <c r="CB17" s="36">
        <f>SUMIFS(рўйхат!CM:CM,рўйхат!$CY:$CY,$B$40,рўйхат!$B:$B,$C17)</f>
        <v/>
      </c>
      <c r="CC17" s="35">
        <f>SUMIFS(рўйхат!CN:CN,рўйхат!$CY:$CY,$B$40,рўйхат!$B:$B,$C17)</f>
        <v/>
      </c>
      <c r="CD17" s="36">
        <f>SUMIFS(рўйхат!CO:CO,рўйхат!$CY:$CY,$B$40,рўйхат!$B:$B,$C17)</f>
        <v/>
      </c>
      <c r="CE17" s="77">
        <f>IFERROR(BG17/E17,0)</f>
        <v/>
      </c>
      <c r="CF17" s="78">
        <f>IFERROR(BH17/F17,0)</f>
        <v/>
      </c>
    </row>
    <row r="18" hidden="1" outlineLevel="1" ht="33.95" customFormat="1" customHeight="1" s="8">
      <c r="A18" s="33" t="n"/>
      <c r="B18" s="50" t="n">
        <v>10</v>
      </c>
      <c r="C18" s="66" t="inlineStr">
        <is>
          <t>Камбағалликни қисқартириш ва бандлик вазирлиги</t>
        </is>
      </c>
      <c r="D18" s="16" t="n"/>
      <c r="E18" s="35">
        <f>SUMIFS(рўйхат!F:F,рўйхат!$CY:$CY,$B$40,рўйхат!$B:$B,$C18)</f>
        <v/>
      </c>
      <c r="F18" s="36">
        <f>SUMIFS(рўйхат!G:G,рўйхат!$CY:$CY,$B$40,рўйхат!$B:$B,$C18)</f>
        <v/>
      </c>
      <c r="G18" s="35">
        <f>SUMIFS(рўйхат!H:H,рўйхат!$CY:$CY,$B$40,рўйхат!$B:$B,$C18)</f>
        <v/>
      </c>
      <c r="H18" s="36">
        <f>SUMIFS(рўйхат!I:I,рўйхат!$CY:$CY,$B$40,рўйхат!$B:$B,$C18)</f>
        <v/>
      </c>
      <c r="I18" s="35">
        <f>SUMIFS(рўйхат!J:J,рўйхат!$CY:$CY,$B$40,рўйхат!$B:$B,$C18)</f>
        <v/>
      </c>
      <c r="J18" s="36">
        <f>SUMIFS(рўйхат!K:K,рўйхат!$CY:$CY,$B$40,рўйхат!$B:$B,$C18)</f>
        <v/>
      </c>
      <c r="K18" s="35">
        <f>SUMIFS(рўйхат!L:L,рўйхат!$CY:$CY,$B$40,рўйхат!$B:$B,$C18)</f>
        <v/>
      </c>
      <c r="L18" s="36">
        <f>SUMIFS(рўйхат!M:M,рўйхат!$CY:$CY,$B$40,рўйхат!$B:$B,$C18)</f>
        <v/>
      </c>
      <c r="M18" s="35">
        <f>SUMIFS(рўйхат!N:N,рўйхат!$CY:$CY,$B$40,рўйхат!$B:$B,$C18)</f>
        <v/>
      </c>
      <c r="N18" s="36">
        <f>SUMIFS(рўйхат!O:O,рўйхат!$CY:$CY,$B$40,рўйхат!$B:$B,$C18)</f>
        <v/>
      </c>
      <c r="O18" s="34">
        <f>IFERROR(M18/E18,0)</f>
        <v/>
      </c>
      <c r="P18" s="34">
        <f>IFERROR(N18/F18,0)</f>
        <v/>
      </c>
      <c r="Q18" s="35">
        <f>SUMIFS(рўйхат!P:P,рўйхат!$CY:$CY,$B$40,рўйхат!$B:$B,$C18)</f>
        <v/>
      </c>
      <c r="R18" s="36">
        <f>SUMIFS(рўйхат!Q:Q,рўйхат!$CY:$CY,$B$40,рўйхат!$B:$B,$C18)</f>
        <v/>
      </c>
      <c r="S18" s="35">
        <f>SUMIFS(рўйхат!R:R,рўйхат!$CY:$CY,$B$40,рўйхат!$B:$B,$C18)</f>
        <v/>
      </c>
      <c r="T18" s="36">
        <f>SUMIFS(рўйхат!S:S,рўйхат!$CY:$CY,$B$40,рўйхат!$B:$B,$C18)</f>
        <v/>
      </c>
      <c r="U18" s="35">
        <f>SUMIFS(рўйхат!T:T,рўйхат!$CY:$CY,$B$40,рўйхат!$B:$B,$C18)</f>
        <v/>
      </c>
      <c r="V18" s="36">
        <f>SUMIFS(рўйхат!U:U,рўйхат!$CY:$CY,$B$40,рўйхат!$B:$B,$C18)</f>
        <v/>
      </c>
      <c r="W18" s="35">
        <f>SUMIFS(рўйхат!V:V,рўйхат!$CY:$CY,$B$40,рўйхат!$B:$B,$C18)</f>
        <v/>
      </c>
      <c r="X18" s="36">
        <f>SUMIFS(рўйхат!W:W,рўйхат!$CY:$CY,$B$40,рўйхат!$B:$B,$C18)</f>
        <v/>
      </c>
      <c r="Y18" s="35">
        <f>SUMIFS(рўйхат!X:X,рўйхат!$CY:$CY,$B$40,рўйхат!$B:$B,$C18)</f>
        <v/>
      </c>
      <c r="Z18" s="36">
        <f>SUMIFS(рўйхат!Y:Y,рўйхат!$CY:$CY,$B$40,рўйхат!$B:$B,$C18)</f>
        <v/>
      </c>
      <c r="AA18" s="35">
        <f>SUMIFS(рўйхат!Z:Z,рўйхат!$CY:$CY,$B$40,рўйхат!$B:$B,$C18)</f>
        <v/>
      </c>
      <c r="AB18" s="36">
        <f>SUMIFS(рўйхат!AA:AA,рўйхат!$CY:$CY,$B$40,рўйхат!$B:$B,$C18)</f>
        <v/>
      </c>
      <c r="AC18" s="35">
        <f>SUMIFS(рўйхат!AB:AB,рўйхат!$CY:$CY,$B$40,рўйхат!$B:$B,$C18)</f>
        <v/>
      </c>
      <c r="AD18" s="36">
        <f>SUMIFS(рўйхат!AC:AC,рўйхат!$CY:$CY,$B$40,рўйхат!$B:$B,$C18)</f>
        <v/>
      </c>
      <c r="AE18" s="35">
        <f>SUMIFS(рўйхат!AD:AD,рўйхат!$CY:$CY,$B$40,рўйхат!$B:$B,$C18)</f>
        <v/>
      </c>
      <c r="AF18" s="36">
        <f>SUMIFS(рўйхат!AE:AE,рўйхат!$CY:$CY,$B$40,рўйхат!$B:$B,$C18)</f>
        <v/>
      </c>
      <c r="AG18" s="35">
        <f>SUMIFS(рўйхат!AH:AH,рўйхат!$CY:$CY,$B$40,рўйхат!$B:$B,$C18)</f>
        <v/>
      </c>
      <c r="AH18" s="36">
        <f>SUMIFS(рўйхат!AI:AI,рўйхат!$CY:$CY,$B$40,рўйхат!$B:$B,$C18)</f>
        <v/>
      </c>
      <c r="AI18" s="35">
        <f>SUMIFS(рўйхат!AJ:AJ,рўйхат!$CY:$CY,$B$40,рўйхат!$B:$B,$C18)</f>
        <v/>
      </c>
      <c r="AJ18" s="36">
        <f>SUMIFS(рўйхат!AK:AK,рўйхат!$CY:$CY,$B$40,рўйхат!$B:$B,$C18)</f>
        <v/>
      </c>
      <c r="AK18" s="35">
        <f>SUMIFS(рўйхат!AL:AL,рўйхат!$CY:$CY,$B$40,рўйхат!$B:$B,$C18)</f>
        <v/>
      </c>
      <c r="AL18" s="36">
        <f>SUMIFS(рўйхат!AM:AM,рўйхат!$CY:$CY,$B$40,рўйхат!$B:$B,$C18)</f>
        <v/>
      </c>
      <c r="AM18" s="77">
        <f>IFERROR(Q18/E18,0)</f>
        <v/>
      </c>
      <c r="AN18" s="77">
        <f>IFERROR(R18/F18,0)</f>
        <v/>
      </c>
      <c r="AO18" s="36">
        <f>SUMIFS(рўйхат!AX:AX,рўйхат!$CY:$CY,$B$40,рўйхат!$B:$B,$C18)</f>
        <v/>
      </c>
      <c r="AP18" s="36">
        <f>SUMIFS(рўйхат!AY:AY,рўйхат!$CY:$CY,$B$40,рўйхат!$B:$B,$C18)</f>
        <v/>
      </c>
      <c r="AQ18" s="35">
        <f>SUMIFS(рўйхат!AZ:AZ,рўйхат!$CY:$CY,$B$40,рўйхат!$B:$B,$C18)</f>
        <v/>
      </c>
      <c r="AR18" s="36">
        <f>SUMIFS(рўйхат!BA:BA,рўйхат!$CY:$CY,$B$40,рўйхат!$B:$B,$C18)</f>
        <v/>
      </c>
      <c r="AS18" s="35">
        <f>SUMIFS(рўйхат!BB:BB,рўйхат!$CY:$CY,$B$40,рўйхат!$B:$B,$C18)</f>
        <v/>
      </c>
      <c r="AT18" s="36">
        <f>SUMIFS(рўйхат!BC:BC,рўйхат!$CY:$CY,$B$40,рўйхат!$B:$B,$C18)</f>
        <v/>
      </c>
      <c r="AU18" s="35">
        <f>SUMIFS(рўйхат!BD:BD,рўйхат!$CY:$CY,$B$40,рўйхат!$B:$B,$C18)</f>
        <v/>
      </c>
      <c r="AV18" s="36">
        <f>SUMIFS(рўйхат!BE:BE,рўйхат!$CY:$CY,$B$40,рўйхат!$B:$B,$C18)</f>
        <v/>
      </c>
      <c r="AW18" s="35">
        <f>SUMIFS(рўйхат!BF:BF,рўйхат!$CY:$CY,$B$40,рўйхат!$B:$B,$C18)</f>
        <v/>
      </c>
      <c r="AX18" s="36">
        <f>SUMIFS(рўйхат!BG:BG,рўйхат!$CY:$CY,$B$40,рўйхат!$B:$B,$C18)</f>
        <v/>
      </c>
      <c r="AY18" s="35">
        <f>SUMIFS(рўйхат!BH:BH,рўйхат!$CY:$CY,$B$40,рўйхат!$B:$B,$C18)</f>
        <v/>
      </c>
      <c r="AZ18" s="36">
        <f>SUMIFS(рўйхат!BI:BI,рўйхат!$CY:$CY,$B$40,рўйхат!$B:$B,$C18)</f>
        <v/>
      </c>
      <c r="BA18" s="35">
        <f>SUMIFS(рўйхат!BJ:BJ,рўйхат!$CY:$CY,$B$40,рўйхат!$B:$B,$C18)</f>
        <v/>
      </c>
      <c r="BB18" s="36">
        <f>SUMIFS(рўйхат!BK:BK,рўйхат!$CY:$CY,$B$40,рўйхат!$B:$B,$C18)</f>
        <v/>
      </c>
      <c r="BC18" s="77">
        <f>IFERROR(AO18/E18,0)</f>
        <v/>
      </c>
      <c r="BD18" s="77">
        <f>IFERROR(AP18/F18,0)</f>
        <v/>
      </c>
      <c r="BE18" s="35">
        <f>SUMIFS(рўйхат!BL:BL,рўйхат!$CY:$CY,$B$40,рўйхат!$B:$B,$C18)</f>
        <v/>
      </c>
      <c r="BF18" s="36">
        <f>SUMIFS(рўйхат!BM:BM,рўйхат!$CY:$CY,$B$40,рўйхат!$B:$B,$C18)</f>
        <v/>
      </c>
      <c r="BG18" s="35">
        <f>SUMIFS(рўйхат!BN:BN,рўйхат!$CY:$CY,$B$40,рўйхат!$B:$B,$C18)</f>
        <v/>
      </c>
      <c r="BH18" s="36">
        <f>SUMIFS(рўйхат!BO:BO,рўйхат!$CY:$CY,$B$40,рўйхат!$B:$B,$C18)</f>
        <v/>
      </c>
      <c r="BI18" s="35">
        <f>SUMIFS(рўйхат!BP:BP,рўйхат!$CY:$CY,$B$40,рўйхат!$B:$B,$C18)</f>
        <v/>
      </c>
      <c r="BJ18" s="36">
        <f>SUMIFS(рўйхат!BQ:BQ,рўйхат!$CY:$CY,$B$40,рўйхат!$B:$B,$C18)</f>
        <v/>
      </c>
      <c r="BK18" s="35">
        <f>SUMIFS(рўйхат!BR:BR,рўйхат!$CY:$CY,$B$40,рўйхат!$B:$B,$C18)</f>
        <v/>
      </c>
      <c r="BL18" s="36">
        <f>SUMIFS(рўйхат!BS:BS,рўйхат!$CY:$CY,$B$40,рўйхат!$B:$B,$C18)</f>
        <v/>
      </c>
      <c r="BM18" s="35">
        <f>SUMIFS(рўйхат!BT:BT,рўйхат!$CY:$CY,$B$40,рўйхат!$B:$B,$C18)</f>
        <v/>
      </c>
      <c r="BN18" s="36">
        <f>SUMIFS(рўйхат!BU:BU,рўйхат!$CY:$CY,$B$40,рўйхат!$B:$B,$C18)</f>
        <v/>
      </c>
      <c r="BO18" s="35">
        <f>SUMIFS(рўйхат!BX:BX,рўйхат!$CY:$CY,$B$40,рўйхат!$B:$B,$C18)</f>
        <v/>
      </c>
      <c r="BP18" s="36">
        <f>SUMIFS(рўйхат!BY:BY,рўйхат!$CY:$CY,$B$40,рўйхат!$B:$B,$C18)</f>
        <v/>
      </c>
      <c r="BQ18" s="35">
        <f>SUMIFS(рўйхат!BZ:BZ,рўйхат!$CY:$CY,$B$40,рўйхат!$B:$B,$C18)</f>
        <v/>
      </c>
      <c r="BR18" s="36">
        <f>SUMIFS(рўйхат!CA:CA,рўйхат!$CY:$CY,$B$40,рўйхат!$B:$B,$C18)</f>
        <v/>
      </c>
      <c r="BS18" s="35">
        <f>SUMIFS(рўйхат!CB:CB,рўйхат!$CY:$CY,$B$40,рўйхат!$B:$B,$C18)</f>
        <v/>
      </c>
      <c r="BT18" s="36">
        <f>SUMIFS(рўйхат!CC:CC,рўйхат!$CY:$CY,$B$40,рўйхат!$B:$B,$C18)</f>
        <v/>
      </c>
      <c r="BU18" s="35">
        <f>SUMIFS(рўйхат!CD:CD,рўйхат!$CY:$CY,$B$40,рўйхат!$B:$B,$C18)</f>
        <v/>
      </c>
      <c r="BV18" s="36">
        <f>SUMIFS(рўйхат!CE:CE,рўйхат!$CY:$CY,$B$40,рўйхат!$B:$B,$C18)</f>
        <v/>
      </c>
      <c r="BW18" s="35">
        <f>SUMIFS(рўйхат!CH:CH,рўйхат!$CY:$CY,$B$40,рўйхат!$B:$B,$C18)</f>
        <v/>
      </c>
      <c r="BX18" s="36">
        <f>SUMIFS(рўйхат!CI:CI,рўйхат!$CY:$CY,$B$40,рўйхат!$B:$B,$C18)</f>
        <v/>
      </c>
      <c r="BY18" s="35">
        <f>SUMIFS(рўйхат!CJ:CJ,рўйхат!$CY:$CY,$B$40,рўйхат!$B:$B,$C18)</f>
        <v/>
      </c>
      <c r="BZ18" s="36">
        <f>SUMIFS(рўйхат!CK:CK,рўйхат!$CY:$CY,$B$40,рўйхат!$B:$B,$C18)</f>
        <v/>
      </c>
      <c r="CA18" s="35">
        <f>SUMIFS(рўйхат!CL:CL,рўйхат!$CY:$CY,$B$40,рўйхат!$B:$B,$C18)</f>
        <v/>
      </c>
      <c r="CB18" s="36">
        <f>SUMIFS(рўйхат!CM:CM,рўйхат!$CY:$CY,$B$40,рўйхат!$B:$B,$C18)</f>
        <v/>
      </c>
      <c r="CC18" s="35">
        <f>SUMIFS(рўйхат!CN:CN,рўйхат!$CY:$CY,$B$40,рўйхат!$B:$B,$C18)</f>
        <v/>
      </c>
      <c r="CD18" s="36">
        <f>SUMIFS(рўйхат!CO:CO,рўйхат!$CY:$CY,$B$40,рўйхат!$B:$B,$C18)</f>
        <v/>
      </c>
      <c r="CE18" s="77">
        <f>IFERROR(BG18/E18,0)</f>
        <v/>
      </c>
      <c r="CF18" s="78">
        <f>IFERROR(BH18/F18,0)</f>
        <v/>
      </c>
    </row>
    <row r="19" hidden="1" outlineLevel="1" ht="17.1" customFormat="1" customHeight="1" s="8">
      <c r="A19" s="33" t="n"/>
      <c r="B19" s="50" t="n">
        <v>11</v>
      </c>
      <c r="C19" s="66" t="inlineStr">
        <is>
          <t>Қишлоқ хўжалиги вазирлиги</t>
        </is>
      </c>
      <c r="D19" s="16" t="n"/>
      <c r="E19" s="35">
        <f>SUMIFS(рўйхат!F:F,рўйхат!$CY:$CY,$B$40,рўйхат!$B:$B,$C19)</f>
        <v/>
      </c>
      <c r="F19" s="36">
        <f>SUMIFS(рўйхат!G:G,рўйхат!$CY:$CY,$B$40,рўйхат!$B:$B,$C19)</f>
        <v/>
      </c>
      <c r="G19" s="35">
        <f>SUMIFS(рўйхат!H:H,рўйхат!$CY:$CY,$B$40,рўйхат!$B:$B,$C19)</f>
        <v/>
      </c>
      <c r="H19" s="36">
        <f>SUMIFS(рўйхат!I:I,рўйхат!$CY:$CY,$B$40,рўйхат!$B:$B,$C19)</f>
        <v/>
      </c>
      <c r="I19" s="35">
        <f>SUMIFS(рўйхат!J:J,рўйхат!$CY:$CY,$B$40,рўйхат!$B:$B,$C19)</f>
        <v/>
      </c>
      <c r="J19" s="36">
        <f>SUMIFS(рўйхат!K:K,рўйхат!$CY:$CY,$B$40,рўйхат!$B:$B,$C19)</f>
        <v/>
      </c>
      <c r="K19" s="35">
        <f>SUMIFS(рўйхат!L:L,рўйхат!$CY:$CY,$B$40,рўйхат!$B:$B,$C19)</f>
        <v/>
      </c>
      <c r="L19" s="36">
        <f>SUMIFS(рўйхат!M:M,рўйхат!$CY:$CY,$B$40,рўйхат!$B:$B,$C19)</f>
        <v/>
      </c>
      <c r="M19" s="35">
        <f>SUMIFS(рўйхат!N:N,рўйхат!$CY:$CY,$B$40,рўйхат!$B:$B,$C19)</f>
        <v/>
      </c>
      <c r="N19" s="36">
        <f>SUMIFS(рўйхат!O:O,рўйхат!$CY:$CY,$B$40,рўйхат!$B:$B,$C19)</f>
        <v/>
      </c>
      <c r="O19" s="34">
        <f>IFERROR(M19/E19,0)</f>
        <v/>
      </c>
      <c r="P19" s="34">
        <f>IFERROR(N19/F19,0)</f>
        <v/>
      </c>
      <c r="Q19" s="35">
        <f>SUMIFS(рўйхат!P:P,рўйхат!$CY:$CY,$B$40,рўйхат!$B:$B,$C19)</f>
        <v/>
      </c>
      <c r="R19" s="36">
        <f>SUMIFS(рўйхат!Q:Q,рўйхат!$CY:$CY,$B$40,рўйхат!$B:$B,$C19)</f>
        <v/>
      </c>
      <c r="S19" s="35">
        <f>SUMIFS(рўйхат!R:R,рўйхат!$CY:$CY,$B$40,рўйхат!$B:$B,$C19)</f>
        <v/>
      </c>
      <c r="T19" s="36">
        <f>SUMIFS(рўйхат!S:S,рўйхат!$CY:$CY,$B$40,рўйхат!$B:$B,$C19)</f>
        <v/>
      </c>
      <c r="U19" s="35">
        <f>SUMIFS(рўйхат!T:T,рўйхат!$CY:$CY,$B$40,рўйхат!$B:$B,$C19)</f>
        <v/>
      </c>
      <c r="V19" s="36">
        <f>SUMIFS(рўйхат!U:U,рўйхат!$CY:$CY,$B$40,рўйхат!$B:$B,$C19)</f>
        <v/>
      </c>
      <c r="W19" s="35">
        <f>SUMIFS(рўйхат!V:V,рўйхат!$CY:$CY,$B$40,рўйхат!$B:$B,$C19)</f>
        <v/>
      </c>
      <c r="X19" s="36">
        <f>SUMIFS(рўйхат!W:W,рўйхат!$CY:$CY,$B$40,рўйхат!$B:$B,$C19)</f>
        <v/>
      </c>
      <c r="Y19" s="35">
        <f>SUMIFS(рўйхат!X:X,рўйхат!$CY:$CY,$B$40,рўйхат!$B:$B,$C19)</f>
        <v/>
      </c>
      <c r="Z19" s="36">
        <f>SUMIFS(рўйхат!Y:Y,рўйхат!$CY:$CY,$B$40,рўйхат!$B:$B,$C19)</f>
        <v/>
      </c>
      <c r="AA19" s="35">
        <f>SUMIFS(рўйхат!Z:Z,рўйхат!$CY:$CY,$B$40,рўйхат!$B:$B,$C19)</f>
        <v/>
      </c>
      <c r="AB19" s="36">
        <f>SUMIFS(рўйхат!AA:AA,рўйхат!$CY:$CY,$B$40,рўйхат!$B:$B,$C19)</f>
        <v/>
      </c>
      <c r="AC19" s="35">
        <f>SUMIFS(рўйхат!AB:AB,рўйхат!$CY:$CY,$B$40,рўйхат!$B:$B,$C19)</f>
        <v/>
      </c>
      <c r="AD19" s="36">
        <f>SUMIFS(рўйхат!AC:AC,рўйхат!$CY:$CY,$B$40,рўйхат!$B:$B,$C19)</f>
        <v/>
      </c>
      <c r="AE19" s="35">
        <f>SUMIFS(рўйхат!AD:AD,рўйхат!$CY:$CY,$B$40,рўйхат!$B:$B,$C19)</f>
        <v/>
      </c>
      <c r="AF19" s="36">
        <f>SUMIFS(рўйхат!AE:AE,рўйхат!$CY:$CY,$B$40,рўйхат!$B:$B,$C19)</f>
        <v/>
      </c>
      <c r="AG19" s="35">
        <f>SUMIFS(рўйхат!AH:AH,рўйхат!$CY:$CY,$B$40,рўйхат!$B:$B,$C19)</f>
        <v/>
      </c>
      <c r="AH19" s="36">
        <f>SUMIFS(рўйхат!AI:AI,рўйхат!$CY:$CY,$B$40,рўйхат!$B:$B,$C19)</f>
        <v/>
      </c>
      <c r="AI19" s="35">
        <f>SUMIFS(рўйхат!AJ:AJ,рўйхат!$CY:$CY,$B$40,рўйхат!$B:$B,$C19)</f>
        <v/>
      </c>
      <c r="AJ19" s="36">
        <f>SUMIFS(рўйхат!AK:AK,рўйхат!$CY:$CY,$B$40,рўйхат!$B:$B,$C19)</f>
        <v/>
      </c>
      <c r="AK19" s="35">
        <f>SUMIFS(рўйхат!AL:AL,рўйхат!$CY:$CY,$B$40,рўйхат!$B:$B,$C19)</f>
        <v/>
      </c>
      <c r="AL19" s="36">
        <f>SUMIFS(рўйхат!AM:AM,рўйхат!$CY:$CY,$B$40,рўйхат!$B:$B,$C19)</f>
        <v/>
      </c>
      <c r="AM19" s="77">
        <f>IFERROR(Q19/E19,0)</f>
        <v/>
      </c>
      <c r="AN19" s="77">
        <f>IFERROR(R19/F19,0)</f>
        <v/>
      </c>
      <c r="AO19" s="36">
        <f>SUMIFS(рўйхат!AX:AX,рўйхат!$CY:$CY,$B$40,рўйхат!$B:$B,$C19)</f>
        <v/>
      </c>
      <c r="AP19" s="36">
        <f>SUMIFS(рўйхат!AY:AY,рўйхат!$CY:$CY,$B$40,рўйхат!$B:$B,$C19)</f>
        <v/>
      </c>
      <c r="AQ19" s="35">
        <f>SUMIFS(рўйхат!AZ:AZ,рўйхат!$CY:$CY,$B$40,рўйхат!$B:$B,$C19)</f>
        <v/>
      </c>
      <c r="AR19" s="36">
        <f>SUMIFS(рўйхат!BA:BA,рўйхат!$CY:$CY,$B$40,рўйхат!$B:$B,$C19)</f>
        <v/>
      </c>
      <c r="AS19" s="35">
        <f>SUMIFS(рўйхат!BB:BB,рўйхат!$CY:$CY,$B$40,рўйхат!$B:$B,$C19)</f>
        <v/>
      </c>
      <c r="AT19" s="36">
        <f>SUMIFS(рўйхат!BC:BC,рўйхат!$CY:$CY,$B$40,рўйхат!$B:$B,$C19)</f>
        <v/>
      </c>
      <c r="AU19" s="35">
        <f>SUMIFS(рўйхат!BD:BD,рўйхат!$CY:$CY,$B$40,рўйхат!$B:$B,$C19)</f>
        <v/>
      </c>
      <c r="AV19" s="36">
        <f>SUMIFS(рўйхат!BE:BE,рўйхат!$CY:$CY,$B$40,рўйхат!$B:$B,$C19)</f>
        <v/>
      </c>
      <c r="AW19" s="35">
        <f>SUMIFS(рўйхат!BF:BF,рўйхат!$CY:$CY,$B$40,рўйхат!$B:$B,$C19)</f>
        <v/>
      </c>
      <c r="AX19" s="36">
        <f>SUMIFS(рўйхат!BG:BG,рўйхат!$CY:$CY,$B$40,рўйхат!$B:$B,$C19)</f>
        <v/>
      </c>
      <c r="AY19" s="35">
        <f>SUMIFS(рўйхат!BH:BH,рўйхат!$CY:$CY,$B$40,рўйхат!$B:$B,$C19)</f>
        <v/>
      </c>
      <c r="AZ19" s="36">
        <f>SUMIFS(рўйхат!BI:BI,рўйхат!$CY:$CY,$B$40,рўйхат!$B:$B,$C19)</f>
        <v/>
      </c>
      <c r="BA19" s="35">
        <f>SUMIFS(рўйхат!BJ:BJ,рўйхат!$CY:$CY,$B$40,рўйхат!$B:$B,$C19)</f>
        <v/>
      </c>
      <c r="BB19" s="36">
        <f>SUMIFS(рўйхат!BK:BK,рўйхат!$CY:$CY,$B$40,рўйхат!$B:$B,$C19)</f>
        <v/>
      </c>
      <c r="BC19" s="77">
        <f>IFERROR(AO19/E19,0)</f>
        <v/>
      </c>
      <c r="BD19" s="77">
        <f>IFERROR(AP19/F19,0)</f>
        <v/>
      </c>
      <c r="BE19" s="35">
        <f>SUMIFS(рўйхат!BL:BL,рўйхат!$CY:$CY,$B$40,рўйхат!$B:$B,$C19)</f>
        <v/>
      </c>
      <c r="BF19" s="36">
        <f>SUMIFS(рўйхат!BM:BM,рўйхат!$CY:$CY,$B$40,рўйхат!$B:$B,$C19)</f>
        <v/>
      </c>
      <c r="BG19" s="35">
        <f>SUMIFS(рўйхат!BN:BN,рўйхат!$CY:$CY,$B$40,рўйхат!$B:$B,$C19)</f>
        <v/>
      </c>
      <c r="BH19" s="36">
        <f>SUMIFS(рўйхат!BO:BO,рўйхат!$CY:$CY,$B$40,рўйхат!$B:$B,$C19)</f>
        <v/>
      </c>
      <c r="BI19" s="35">
        <f>SUMIFS(рўйхат!BP:BP,рўйхат!$CY:$CY,$B$40,рўйхат!$B:$B,$C19)</f>
        <v/>
      </c>
      <c r="BJ19" s="36">
        <f>SUMIFS(рўйхат!BQ:BQ,рўйхат!$CY:$CY,$B$40,рўйхат!$B:$B,$C19)</f>
        <v/>
      </c>
      <c r="BK19" s="35">
        <f>SUMIFS(рўйхат!BR:BR,рўйхат!$CY:$CY,$B$40,рўйхат!$B:$B,$C19)</f>
        <v/>
      </c>
      <c r="BL19" s="36">
        <f>SUMIFS(рўйхат!BS:BS,рўйхат!$CY:$CY,$B$40,рўйхат!$B:$B,$C19)</f>
        <v/>
      </c>
      <c r="BM19" s="35">
        <f>SUMIFS(рўйхат!BT:BT,рўйхат!$CY:$CY,$B$40,рўйхат!$B:$B,$C19)</f>
        <v/>
      </c>
      <c r="BN19" s="36">
        <f>SUMIFS(рўйхат!BU:BU,рўйхат!$CY:$CY,$B$40,рўйхат!$B:$B,$C19)</f>
        <v/>
      </c>
      <c r="BO19" s="35">
        <f>SUMIFS(рўйхат!BX:BX,рўйхат!$CY:$CY,$B$40,рўйхат!$B:$B,$C19)</f>
        <v/>
      </c>
      <c r="BP19" s="36">
        <f>SUMIFS(рўйхат!BY:BY,рўйхат!$CY:$CY,$B$40,рўйхат!$B:$B,$C19)</f>
        <v/>
      </c>
      <c r="BQ19" s="35">
        <f>SUMIFS(рўйхат!BZ:BZ,рўйхат!$CY:$CY,$B$40,рўйхат!$B:$B,$C19)</f>
        <v/>
      </c>
      <c r="BR19" s="36">
        <f>SUMIFS(рўйхат!CA:CA,рўйхат!$CY:$CY,$B$40,рўйхат!$B:$B,$C19)</f>
        <v/>
      </c>
      <c r="BS19" s="35">
        <f>SUMIFS(рўйхат!CB:CB,рўйхат!$CY:$CY,$B$40,рўйхат!$B:$B,$C19)</f>
        <v/>
      </c>
      <c r="BT19" s="36">
        <f>SUMIFS(рўйхат!CC:CC,рўйхат!$CY:$CY,$B$40,рўйхат!$B:$B,$C19)</f>
        <v/>
      </c>
      <c r="BU19" s="35">
        <f>SUMIFS(рўйхат!CD:CD,рўйхат!$CY:$CY,$B$40,рўйхат!$B:$B,$C19)</f>
        <v/>
      </c>
      <c r="BV19" s="36">
        <f>SUMIFS(рўйхат!CE:CE,рўйхат!$CY:$CY,$B$40,рўйхат!$B:$B,$C19)</f>
        <v/>
      </c>
      <c r="BW19" s="35">
        <f>SUMIFS(рўйхат!CH:CH,рўйхат!$CY:$CY,$B$40,рўйхат!$B:$B,$C19)</f>
        <v/>
      </c>
      <c r="BX19" s="36">
        <f>SUMIFS(рўйхат!CI:CI,рўйхат!$CY:$CY,$B$40,рўйхат!$B:$B,$C19)</f>
        <v/>
      </c>
      <c r="BY19" s="35">
        <f>SUMIFS(рўйхат!CJ:CJ,рўйхат!$CY:$CY,$B$40,рўйхат!$B:$B,$C19)</f>
        <v/>
      </c>
      <c r="BZ19" s="36">
        <f>SUMIFS(рўйхат!CK:CK,рўйхат!$CY:$CY,$B$40,рўйхат!$B:$B,$C19)</f>
        <v/>
      </c>
      <c r="CA19" s="35">
        <f>SUMIFS(рўйхат!CL:CL,рўйхат!$CY:$CY,$B$40,рўйхат!$B:$B,$C19)</f>
        <v/>
      </c>
      <c r="CB19" s="36">
        <f>SUMIFS(рўйхат!CM:CM,рўйхат!$CY:$CY,$B$40,рўйхат!$B:$B,$C19)</f>
        <v/>
      </c>
      <c r="CC19" s="35">
        <f>SUMIFS(рўйхат!CN:CN,рўйхат!$CY:$CY,$B$40,рўйхат!$B:$B,$C19)</f>
        <v/>
      </c>
      <c r="CD19" s="36">
        <f>SUMIFS(рўйхат!CO:CO,рўйхат!$CY:$CY,$B$40,рўйхат!$B:$B,$C19)</f>
        <v/>
      </c>
      <c r="CE19" s="77">
        <f>IFERROR(BG19/E19,0)</f>
        <v/>
      </c>
      <c r="CF19" s="78">
        <f>IFERROR(BH19/F19,0)</f>
        <v/>
      </c>
    </row>
    <row r="20" hidden="1" outlineLevel="1" ht="17.1" customFormat="1" customHeight="1" s="8">
      <c r="A20" s="33" t="n"/>
      <c r="B20" s="50" t="n">
        <v>12</v>
      </c>
      <c r="C20" s="66" t="inlineStr">
        <is>
          <t>Қурилиш ва уй-жой коммунал хўжалиги вазирлиги</t>
        </is>
      </c>
      <c r="D20" s="16" t="n"/>
      <c r="E20" s="35">
        <f>SUMIFS(рўйхат!F:F,рўйхат!$CY:$CY,$B$40,рўйхат!$B:$B,$C20)</f>
        <v/>
      </c>
      <c r="F20" s="36">
        <f>SUMIFS(рўйхат!G:G,рўйхат!$CY:$CY,$B$40,рўйхат!$B:$B,$C20)</f>
        <v/>
      </c>
      <c r="G20" s="35">
        <f>SUMIFS(рўйхат!H:H,рўйхат!$CY:$CY,$B$40,рўйхат!$B:$B,$C20)</f>
        <v/>
      </c>
      <c r="H20" s="36">
        <f>SUMIFS(рўйхат!I:I,рўйхат!$CY:$CY,$B$40,рўйхат!$B:$B,$C20)</f>
        <v/>
      </c>
      <c r="I20" s="35">
        <f>SUMIFS(рўйхат!J:J,рўйхат!$CY:$CY,$B$40,рўйхат!$B:$B,$C20)</f>
        <v/>
      </c>
      <c r="J20" s="36">
        <f>SUMIFS(рўйхат!K:K,рўйхат!$CY:$CY,$B$40,рўйхат!$B:$B,$C20)</f>
        <v/>
      </c>
      <c r="K20" s="35">
        <f>SUMIFS(рўйхат!L:L,рўйхат!$CY:$CY,$B$40,рўйхат!$B:$B,$C20)</f>
        <v/>
      </c>
      <c r="L20" s="36">
        <f>SUMIFS(рўйхат!M:M,рўйхат!$CY:$CY,$B$40,рўйхат!$B:$B,$C20)</f>
        <v/>
      </c>
      <c r="M20" s="35">
        <f>SUMIFS(рўйхат!N:N,рўйхат!$CY:$CY,$B$40,рўйхат!$B:$B,$C20)</f>
        <v/>
      </c>
      <c r="N20" s="36">
        <f>SUMIFS(рўйхат!O:O,рўйхат!$CY:$CY,$B$40,рўйхат!$B:$B,$C20)</f>
        <v/>
      </c>
      <c r="O20" s="34">
        <f>IFERROR(M20/E20,0)</f>
        <v/>
      </c>
      <c r="P20" s="34">
        <f>IFERROR(N20/F20,0)</f>
        <v/>
      </c>
      <c r="Q20" s="35">
        <f>SUMIFS(рўйхат!P:P,рўйхат!$CY:$CY,$B$40,рўйхат!$B:$B,$C20)</f>
        <v/>
      </c>
      <c r="R20" s="36">
        <f>SUMIFS(рўйхат!Q:Q,рўйхат!$CY:$CY,$B$40,рўйхат!$B:$B,$C20)</f>
        <v/>
      </c>
      <c r="S20" s="35">
        <f>SUMIFS(рўйхат!R:R,рўйхат!$CY:$CY,$B$40,рўйхат!$B:$B,$C20)</f>
        <v/>
      </c>
      <c r="T20" s="36">
        <f>SUMIFS(рўйхат!S:S,рўйхат!$CY:$CY,$B$40,рўйхат!$B:$B,$C20)</f>
        <v/>
      </c>
      <c r="U20" s="35">
        <f>SUMIFS(рўйхат!T:T,рўйхат!$CY:$CY,$B$40,рўйхат!$B:$B,$C20)</f>
        <v/>
      </c>
      <c r="V20" s="36">
        <f>SUMIFS(рўйхат!U:U,рўйхат!$CY:$CY,$B$40,рўйхат!$B:$B,$C20)</f>
        <v/>
      </c>
      <c r="W20" s="35">
        <f>SUMIFS(рўйхат!V:V,рўйхат!$CY:$CY,$B$40,рўйхат!$B:$B,$C20)</f>
        <v/>
      </c>
      <c r="X20" s="36">
        <f>SUMIFS(рўйхат!W:W,рўйхат!$CY:$CY,$B$40,рўйхат!$B:$B,$C20)</f>
        <v/>
      </c>
      <c r="Y20" s="35">
        <f>SUMIFS(рўйхат!X:X,рўйхат!$CY:$CY,$B$40,рўйхат!$B:$B,$C20)</f>
        <v/>
      </c>
      <c r="Z20" s="36">
        <f>SUMIFS(рўйхат!Y:Y,рўйхат!$CY:$CY,$B$40,рўйхат!$B:$B,$C20)</f>
        <v/>
      </c>
      <c r="AA20" s="35">
        <f>SUMIFS(рўйхат!Z:Z,рўйхат!$CY:$CY,$B$40,рўйхат!$B:$B,$C20)</f>
        <v/>
      </c>
      <c r="AB20" s="36">
        <f>SUMIFS(рўйхат!AA:AA,рўйхат!$CY:$CY,$B$40,рўйхат!$B:$B,$C20)</f>
        <v/>
      </c>
      <c r="AC20" s="35">
        <f>SUMIFS(рўйхат!AB:AB,рўйхат!$CY:$CY,$B$40,рўйхат!$B:$B,$C20)</f>
        <v/>
      </c>
      <c r="AD20" s="36">
        <f>SUMIFS(рўйхат!AC:AC,рўйхат!$CY:$CY,$B$40,рўйхат!$B:$B,$C20)</f>
        <v/>
      </c>
      <c r="AE20" s="35">
        <f>SUMIFS(рўйхат!AD:AD,рўйхат!$CY:$CY,$B$40,рўйхат!$B:$B,$C20)</f>
        <v/>
      </c>
      <c r="AF20" s="36">
        <f>SUMIFS(рўйхат!AE:AE,рўйхат!$CY:$CY,$B$40,рўйхат!$B:$B,$C20)</f>
        <v/>
      </c>
      <c r="AG20" s="35">
        <f>SUMIFS(рўйхат!AH:AH,рўйхат!$CY:$CY,$B$40,рўйхат!$B:$B,$C20)</f>
        <v/>
      </c>
      <c r="AH20" s="36">
        <f>SUMIFS(рўйхат!AI:AI,рўйхат!$CY:$CY,$B$40,рўйхат!$B:$B,$C20)</f>
        <v/>
      </c>
      <c r="AI20" s="35">
        <f>SUMIFS(рўйхат!AJ:AJ,рўйхат!$CY:$CY,$B$40,рўйхат!$B:$B,$C20)</f>
        <v/>
      </c>
      <c r="AJ20" s="36">
        <f>SUMIFS(рўйхат!AK:AK,рўйхат!$CY:$CY,$B$40,рўйхат!$B:$B,$C20)</f>
        <v/>
      </c>
      <c r="AK20" s="35">
        <f>SUMIFS(рўйхат!AL:AL,рўйхат!$CY:$CY,$B$40,рўйхат!$B:$B,$C20)</f>
        <v/>
      </c>
      <c r="AL20" s="36">
        <f>SUMIFS(рўйхат!AM:AM,рўйхат!$CY:$CY,$B$40,рўйхат!$B:$B,$C20)</f>
        <v/>
      </c>
      <c r="AM20" s="77">
        <f>IFERROR(Q20/E20,0)</f>
        <v/>
      </c>
      <c r="AN20" s="77">
        <f>IFERROR(R20/F20,0)</f>
        <v/>
      </c>
      <c r="AO20" s="36">
        <f>SUMIFS(рўйхат!AX:AX,рўйхат!$CY:$CY,$B$40,рўйхат!$B:$B,$C20)</f>
        <v/>
      </c>
      <c r="AP20" s="36">
        <f>SUMIFS(рўйхат!AY:AY,рўйхат!$CY:$CY,$B$40,рўйхат!$B:$B,$C20)</f>
        <v/>
      </c>
      <c r="AQ20" s="35">
        <f>SUMIFS(рўйхат!AZ:AZ,рўйхат!$CY:$CY,$B$40,рўйхат!$B:$B,$C20)</f>
        <v/>
      </c>
      <c r="AR20" s="36">
        <f>SUMIFS(рўйхат!BA:BA,рўйхат!$CY:$CY,$B$40,рўйхат!$B:$B,$C20)</f>
        <v/>
      </c>
      <c r="AS20" s="35">
        <f>SUMIFS(рўйхат!BB:BB,рўйхат!$CY:$CY,$B$40,рўйхат!$B:$B,$C20)</f>
        <v/>
      </c>
      <c r="AT20" s="36">
        <f>SUMIFS(рўйхат!BC:BC,рўйхат!$CY:$CY,$B$40,рўйхат!$B:$B,$C20)</f>
        <v/>
      </c>
      <c r="AU20" s="35">
        <f>SUMIFS(рўйхат!BD:BD,рўйхат!$CY:$CY,$B$40,рўйхат!$B:$B,$C20)</f>
        <v/>
      </c>
      <c r="AV20" s="36">
        <f>SUMIFS(рўйхат!BE:BE,рўйхат!$CY:$CY,$B$40,рўйхат!$B:$B,$C20)</f>
        <v/>
      </c>
      <c r="AW20" s="35">
        <f>SUMIFS(рўйхат!BF:BF,рўйхат!$CY:$CY,$B$40,рўйхат!$B:$B,$C20)</f>
        <v/>
      </c>
      <c r="AX20" s="36">
        <f>SUMIFS(рўйхат!BG:BG,рўйхат!$CY:$CY,$B$40,рўйхат!$B:$B,$C20)</f>
        <v/>
      </c>
      <c r="AY20" s="35">
        <f>SUMIFS(рўйхат!BH:BH,рўйхат!$CY:$CY,$B$40,рўйхат!$B:$B,$C20)</f>
        <v/>
      </c>
      <c r="AZ20" s="36">
        <f>SUMIFS(рўйхат!BI:BI,рўйхат!$CY:$CY,$B$40,рўйхат!$B:$B,$C20)</f>
        <v/>
      </c>
      <c r="BA20" s="35">
        <f>SUMIFS(рўйхат!BJ:BJ,рўйхат!$CY:$CY,$B$40,рўйхат!$B:$B,$C20)</f>
        <v/>
      </c>
      <c r="BB20" s="36">
        <f>SUMIFS(рўйхат!BK:BK,рўйхат!$CY:$CY,$B$40,рўйхат!$B:$B,$C20)</f>
        <v/>
      </c>
      <c r="BC20" s="77">
        <f>IFERROR(AO20/E20,0)</f>
        <v/>
      </c>
      <c r="BD20" s="77">
        <f>IFERROR(AP20/F20,0)</f>
        <v/>
      </c>
      <c r="BE20" s="35">
        <f>SUMIFS(рўйхат!BL:BL,рўйхат!$CY:$CY,$B$40,рўйхат!$B:$B,$C20)</f>
        <v/>
      </c>
      <c r="BF20" s="36">
        <f>SUMIFS(рўйхат!BM:BM,рўйхат!$CY:$CY,$B$40,рўйхат!$B:$B,$C20)</f>
        <v/>
      </c>
      <c r="BG20" s="35">
        <f>SUMIFS(рўйхат!BN:BN,рўйхат!$CY:$CY,$B$40,рўйхат!$B:$B,$C20)</f>
        <v/>
      </c>
      <c r="BH20" s="36">
        <f>SUMIFS(рўйхат!BO:BO,рўйхат!$CY:$CY,$B$40,рўйхат!$B:$B,$C20)</f>
        <v/>
      </c>
      <c r="BI20" s="35">
        <f>SUMIFS(рўйхат!BP:BP,рўйхат!$CY:$CY,$B$40,рўйхат!$B:$B,$C20)</f>
        <v/>
      </c>
      <c r="BJ20" s="36">
        <f>SUMIFS(рўйхат!BQ:BQ,рўйхат!$CY:$CY,$B$40,рўйхат!$B:$B,$C20)</f>
        <v/>
      </c>
      <c r="BK20" s="35">
        <f>SUMIFS(рўйхат!BR:BR,рўйхат!$CY:$CY,$B$40,рўйхат!$B:$B,$C20)</f>
        <v/>
      </c>
      <c r="BL20" s="36">
        <f>SUMIFS(рўйхат!BS:BS,рўйхат!$CY:$CY,$B$40,рўйхат!$B:$B,$C20)</f>
        <v/>
      </c>
      <c r="BM20" s="35">
        <f>SUMIFS(рўйхат!BT:BT,рўйхат!$CY:$CY,$B$40,рўйхат!$B:$B,$C20)</f>
        <v/>
      </c>
      <c r="BN20" s="36">
        <f>SUMIFS(рўйхат!BU:BU,рўйхат!$CY:$CY,$B$40,рўйхат!$B:$B,$C20)</f>
        <v/>
      </c>
      <c r="BO20" s="35">
        <f>SUMIFS(рўйхат!BX:BX,рўйхат!$CY:$CY,$B$40,рўйхат!$B:$B,$C20)</f>
        <v/>
      </c>
      <c r="BP20" s="36">
        <f>SUMIFS(рўйхат!BY:BY,рўйхат!$CY:$CY,$B$40,рўйхат!$B:$B,$C20)</f>
        <v/>
      </c>
      <c r="BQ20" s="35">
        <f>SUMIFS(рўйхат!BZ:BZ,рўйхат!$CY:$CY,$B$40,рўйхат!$B:$B,$C20)</f>
        <v/>
      </c>
      <c r="BR20" s="36">
        <f>SUMIFS(рўйхат!CA:CA,рўйхат!$CY:$CY,$B$40,рўйхат!$B:$B,$C20)</f>
        <v/>
      </c>
      <c r="BS20" s="35">
        <f>SUMIFS(рўйхат!CB:CB,рўйхат!$CY:$CY,$B$40,рўйхат!$B:$B,$C20)</f>
        <v/>
      </c>
      <c r="BT20" s="36">
        <f>SUMIFS(рўйхат!CC:CC,рўйхат!$CY:$CY,$B$40,рўйхат!$B:$B,$C20)</f>
        <v/>
      </c>
      <c r="BU20" s="35">
        <f>SUMIFS(рўйхат!CD:CD,рўйхат!$CY:$CY,$B$40,рўйхат!$B:$B,$C20)</f>
        <v/>
      </c>
      <c r="BV20" s="36">
        <f>SUMIFS(рўйхат!CE:CE,рўйхат!$CY:$CY,$B$40,рўйхат!$B:$B,$C20)</f>
        <v/>
      </c>
      <c r="BW20" s="35">
        <f>SUMIFS(рўйхат!CH:CH,рўйхат!$CY:$CY,$B$40,рўйхат!$B:$B,$C20)</f>
        <v/>
      </c>
      <c r="BX20" s="36">
        <f>SUMIFS(рўйхат!CI:CI,рўйхат!$CY:$CY,$B$40,рўйхат!$B:$B,$C20)</f>
        <v/>
      </c>
      <c r="BY20" s="35">
        <f>SUMIFS(рўйхат!CJ:CJ,рўйхат!$CY:$CY,$B$40,рўйхат!$B:$B,$C20)</f>
        <v/>
      </c>
      <c r="BZ20" s="36">
        <f>SUMIFS(рўйхат!CK:CK,рўйхат!$CY:$CY,$B$40,рўйхат!$B:$B,$C20)</f>
        <v/>
      </c>
      <c r="CA20" s="35">
        <f>SUMIFS(рўйхат!CL:CL,рўйхат!$CY:$CY,$B$40,рўйхат!$B:$B,$C20)</f>
        <v/>
      </c>
      <c r="CB20" s="36">
        <f>SUMIFS(рўйхат!CM:CM,рўйхат!$CY:$CY,$B$40,рўйхат!$B:$B,$C20)</f>
        <v/>
      </c>
      <c r="CC20" s="35">
        <f>SUMIFS(рўйхат!CN:CN,рўйхат!$CY:$CY,$B$40,рўйхат!$B:$B,$C20)</f>
        <v/>
      </c>
      <c r="CD20" s="36">
        <f>SUMIFS(рўйхат!CO:CO,рўйхат!$CY:$CY,$B$40,рўйхат!$B:$B,$C20)</f>
        <v/>
      </c>
      <c r="CE20" s="77">
        <f>IFERROR(BG20/E20,0)</f>
        <v/>
      </c>
      <c r="CF20" s="78">
        <f>IFERROR(BH20/F20,0)</f>
        <v/>
      </c>
    </row>
    <row r="21" hidden="1" outlineLevel="1" ht="17.1" customFormat="1" customHeight="1" s="8">
      <c r="A21" s="33" t="n"/>
      <c r="B21" s="50" t="n">
        <v>13</v>
      </c>
      <c r="C21" s="66" t="inlineStr">
        <is>
          <t>Маданий мерос агентлиги</t>
        </is>
      </c>
      <c r="D21" s="16" t="n"/>
      <c r="E21" s="35">
        <f>SUMIFS(рўйхат!F:F,рўйхат!$CY:$CY,$B$40,рўйхат!$B:$B,$C21)</f>
        <v/>
      </c>
      <c r="F21" s="36">
        <f>SUMIFS(рўйхат!G:G,рўйхат!$CY:$CY,$B$40,рўйхат!$B:$B,$C21)</f>
        <v/>
      </c>
      <c r="G21" s="35">
        <f>SUMIFS(рўйхат!H:H,рўйхат!$CY:$CY,$B$40,рўйхат!$B:$B,$C21)</f>
        <v/>
      </c>
      <c r="H21" s="36">
        <f>SUMIFS(рўйхат!I:I,рўйхат!$CY:$CY,$B$40,рўйхат!$B:$B,$C21)</f>
        <v/>
      </c>
      <c r="I21" s="35">
        <f>SUMIFS(рўйхат!J:J,рўйхат!$CY:$CY,$B$40,рўйхат!$B:$B,$C21)</f>
        <v/>
      </c>
      <c r="J21" s="36">
        <f>SUMIFS(рўйхат!K:K,рўйхат!$CY:$CY,$B$40,рўйхат!$B:$B,$C21)</f>
        <v/>
      </c>
      <c r="K21" s="35">
        <f>SUMIFS(рўйхат!L:L,рўйхат!$CY:$CY,$B$40,рўйхат!$B:$B,$C21)</f>
        <v/>
      </c>
      <c r="L21" s="36">
        <f>SUMIFS(рўйхат!M:M,рўйхат!$CY:$CY,$B$40,рўйхат!$B:$B,$C21)</f>
        <v/>
      </c>
      <c r="M21" s="35">
        <f>SUMIFS(рўйхат!N:N,рўйхат!$CY:$CY,$B$40,рўйхат!$B:$B,$C21)</f>
        <v/>
      </c>
      <c r="N21" s="36">
        <f>SUMIFS(рўйхат!O:O,рўйхат!$CY:$CY,$B$40,рўйхат!$B:$B,$C21)</f>
        <v/>
      </c>
      <c r="O21" s="34">
        <f>IFERROR(M21/E21,0)</f>
        <v/>
      </c>
      <c r="P21" s="34">
        <f>IFERROR(N21/F21,0)</f>
        <v/>
      </c>
      <c r="Q21" s="35">
        <f>SUMIFS(рўйхат!P:P,рўйхат!$CY:$CY,$B$40,рўйхат!$B:$B,$C21)</f>
        <v/>
      </c>
      <c r="R21" s="36">
        <f>SUMIFS(рўйхат!Q:Q,рўйхат!$CY:$CY,$B$40,рўйхат!$B:$B,$C21)</f>
        <v/>
      </c>
      <c r="S21" s="35">
        <f>SUMIFS(рўйхат!R:R,рўйхат!$CY:$CY,$B$40,рўйхат!$B:$B,$C21)</f>
        <v/>
      </c>
      <c r="T21" s="36">
        <f>SUMIFS(рўйхат!S:S,рўйхат!$CY:$CY,$B$40,рўйхат!$B:$B,$C21)</f>
        <v/>
      </c>
      <c r="U21" s="35">
        <f>SUMIFS(рўйхат!T:T,рўйхат!$CY:$CY,$B$40,рўйхат!$B:$B,$C21)</f>
        <v/>
      </c>
      <c r="V21" s="36">
        <f>SUMIFS(рўйхат!U:U,рўйхат!$CY:$CY,$B$40,рўйхат!$B:$B,$C21)</f>
        <v/>
      </c>
      <c r="W21" s="35">
        <f>SUMIFS(рўйхат!V:V,рўйхат!$CY:$CY,$B$40,рўйхат!$B:$B,$C21)</f>
        <v/>
      </c>
      <c r="X21" s="36">
        <f>SUMIFS(рўйхат!W:W,рўйхат!$CY:$CY,$B$40,рўйхат!$B:$B,$C21)</f>
        <v/>
      </c>
      <c r="Y21" s="35">
        <f>SUMIFS(рўйхат!X:X,рўйхат!$CY:$CY,$B$40,рўйхат!$B:$B,$C21)</f>
        <v/>
      </c>
      <c r="Z21" s="36">
        <f>SUMIFS(рўйхат!Y:Y,рўйхат!$CY:$CY,$B$40,рўйхат!$B:$B,$C21)</f>
        <v/>
      </c>
      <c r="AA21" s="35">
        <f>SUMIFS(рўйхат!Z:Z,рўйхат!$CY:$CY,$B$40,рўйхат!$B:$B,$C21)</f>
        <v/>
      </c>
      <c r="AB21" s="36">
        <f>SUMIFS(рўйхат!AA:AA,рўйхат!$CY:$CY,$B$40,рўйхат!$B:$B,$C21)</f>
        <v/>
      </c>
      <c r="AC21" s="35">
        <f>SUMIFS(рўйхат!AB:AB,рўйхат!$CY:$CY,$B$40,рўйхат!$B:$B,$C21)</f>
        <v/>
      </c>
      <c r="AD21" s="36">
        <f>SUMIFS(рўйхат!AC:AC,рўйхат!$CY:$CY,$B$40,рўйхат!$B:$B,$C21)</f>
        <v/>
      </c>
      <c r="AE21" s="35">
        <f>SUMIFS(рўйхат!AD:AD,рўйхат!$CY:$CY,$B$40,рўйхат!$B:$B,$C21)</f>
        <v/>
      </c>
      <c r="AF21" s="36">
        <f>SUMIFS(рўйхат!AE:AE,рўйхат!$CY:$CY,$B$40,рўйхат!$B:$B,$C21)</f>
        <v/>
      </c>
      <c r="AG21" s="35">
        <f>SUMIFS(рўйхат!AH:AH,рўйхат!$CY:$CY,$B$40,рўйхат!$B:$B,$C21)</f>
        <v/>
      </c>
      <c r="AH21" s="36">
        <f>SUMIFS(рўйхат!AI:AI,рўйхат!$CY:$CY,$B$40,рўйхат!$B:$B,$C21)</f>
        <v/>
      </c>
      <c r="AI21" s="35">
        <f>SUMIFS(рўйхат!AJ:AJ,рўйхат!$CY:$CY,$B$40,рўйхат!$B:$B,$C21)</f>
        <v/>
      </c>
      <c r="AJ21" s="36">
        <f>SUMIFS(рўйхат!AK:AK,рўйхат!$CY:$CY,$B$40,рўйхат!$B:$B,$C21)</f>
        <v/>
      </c>
      <c r="AK21" s="35">
        <f>SUMIFS(рўйхат!AL:AL,рўйхат!$CY:$CY,$B$40,рўйхат!$B:$B,$C21)</f>
        <v/>
      </c>
      <c r="AL21" s="36">
        <f>SUMIFS(рўйхат!AM:AM,рўйхат!$CY:$CY,$B$40,рўйхат!$B:$B,$C21)</f>
        <v/>
      </c>
      <c r="AM21" s="77">
        <f>IFERROR(Q21/E21,0)</f>
        <v/>
      </c>
      <c r="AN21" s="77">
        <f>IFERROR(R21/F21,0)</f>
        <v/>
      </c>
      <c r="AO21" s="36">
        <f>SUMIFS(рўйхат!AX:AX,рўйхат!$CY:$CY,$B$40,рўйхат!$B:$B,$C21)</f>
        <v/>
      </c>
      <c r="AP21" s="36">
        <f>SUMIFS(рўйхат!AY:AY,рўйхат!$CY:$CY,$B$40,рўйхат!$B:$B,$C21)</f>
        <v/>
      </c>
      <c r="AQ21" s="35">
        <f>SUMIFS(рўйхат!AZ:AZ,рўйхат!$CY:$CY,$B$40,рўйхат!$B:$B,$C21)</f>
        <v/>
      </c>
      <c r="AR21" s="36">
        <f>SUMIFS(рўйхат!BA:BA,рўйхат!$CY:$CY,$B$40,рўйхат!$B:$B,$C21)</f>
        <v/>
      </c>
      <c r="AS21" s="35">
        <f>SUMIFS(рўйхат!BB:BB,рўйхат!$CY:$CY,$B$40,рўйхат!$B:$B,$C21)</f>
        <v/>
      </c>
      <c r="AT21" s="36">
        <f>SUMIFS(рўйхат!BC:BC,рўйхат!$CY:$CY,$B$40,рўйхат!$B:$B,$C21)</f>
        <v/>
      </c>
      <c r="AU21" s="35">
        <f>SUMIFS(рўйхат!BD:BD,рўйхат!$CY:$CY,$B$40,рўйхат!$B:$B,$C21)</f>
        <v/>
      </c>
      <c r="AV21" s="36">
        <f>SUMIFS(рўйхат!BE:BE,рўйхат!$CY:$CY,$B$40,рўйхат!$B:$B,$C21)</f>
        <v/>
      </c>
      <c r="AW21" s="35">
        <f>SUMIFS(рўйхат!BF:BF,рўйхат!$CY:$CY,$B$40,рўйхат!$B:$B,$C21)</f>
        <v/>
      </c>
      <c r="AX21" s="36">
        <f>SUMIFS(рўйхат!BG:BG,рўйхат!$CY:$CY,$B$40,рўйхат!$B:$B,$C21)</f>
        <v/>
      </c>
      <c r="AY21" s="35">
        <f>SUMIFS(рўйхат!BH:BH,рўйхат!$CY:$CY,$B$40,рўйхат!$B:$B,$C21)</f>
        <v/>
      </c>
      <c r="AZ21" s="36">
        <f>SUMIFS(рўйхат!BI:BI,рўйхат!$CY:$CY,$B$40,рўйхат!$B:$B,$C21)</f>
        <v/>
      </c>
      <c r="BA21" s="35">
        <f>SUMIFS(рўйхат!BJ:BJ,рўйхат!$CY:$CY,$B$40,рўйхат!$B:$B,$C21)</f>
        <v/>
      </c>
      <c r="BB21" s="36">
        <f>SUMIFS(рўйхат!BK:BK,рўйхат!$CY:$CY,$B$40,рўйхат!$B:$B,$C21)</f>
        <v/>
      </c>
      <c r="BC21" s="77">
        <f>IFERROR(AO21/E21,0)</f>
        <v/>
      </c>
      <c r="BD21" s="77">
        <f>IFERROR(AP21/F21,0)</f>
        <v/>
      </c>
      <c r="BE21" s="35">
        <f>SUMIFS(рўйхат!BL:BL,рўйхат!$CY:$CY,$B$40,рўйхат!$B:$B,$C21)</f>
        <v/>
      </c>
      <c r="BF21" s="36">
        <f>SUMIFS(рўйхат!BM:BM,рўйхат!$CY:$CY,$B$40,рўйхат!$B:$B,$C21)</f>
        <v/>
      </c>
      <c r="BG21" s="35">
        <f>SUMIFS(рўйхат!BN:BN,рўйхат!$CY:$CY,$B$40,рўйхат!$B:$B,$C21)</f>
        <v/>
      </c>
      <c r="BH21" s="36">
        <f>SUMIFS(рўйхат!BO:BO,рўйхат!$CY:$CY,$B$40,рўйхат!$B:$B,$C21)</f>
        <v/>
      </c>
      <c r="BI21" s="35">
        <f>SUMIFS(рўйхат!BP:BP,рўйхат!$CY:$CY,$B$40,рўйхат!$B:$B,$C21)</f>
        <v/>
      </c>
      <c r="BJ21" s="36">
        <f>SUMIFS(рўйхат!BQ:BQ,рўйхат!$CY:$CY,$B$40,рўйхат!$B:$B,$C21)</f>
        <v/>
      </c>
      <c r="BK21" s="35">
        <f>SUMIFS(рўйхат!BR:BR,рўйхат!$CY:$CY,$B$40,рўйхат!$B:$B,$C21)</f>
        <v/>
      </c>
      <c r="BL21" s="36">
        <f>SUMIFS(рўйхат!BS:BS,рўйхат!$CY:$CY,$B$40,рўйхат!$B:$B,$C21)</f>
        <v/>
      </c>
      <c r="BM21" s="35">
        <f>SUMIFS(рўйхат!BT:BT,рўйхат!$CY:$CY,$B$40,рўйхат!$B:$B,$C21)</f>
        <v/>
      </c>
      <c r="BN21" s="36">
        <f>SUMIFS(рўйхат!BU:BU,рўйхат!$CY:$CY,$B$40,рўйхат!$B:$B,$C21)</f>
        <v/>
      </c>
      <c r="BO21" s="35">
        <f>SUMIFS(рўйхат!BX:BX,рўйхат!$CY:$CY,$B$40,рўйхат!$B:$B,$C21)</f>
        <v/>
      </c>
      <c r="BP21" s="36">
        <f>SUMIFS(рўйхат!BY:BY,рўйхат!$CY:$CY,$B$40,рўйхат!$B:$B,$C21)</f>
        <v/>
      </c>
      <c r="BQ21" s="35">
        <f>SUMIFS(рўйхат!BZ:BZ,рўйхат!$CY:$CY,$B$40,рўйхат!$B:$B,$C21)</f>
        <v/>
      </c>
      <c r="BR21" s="36">
        <f>SUMIFS(рўйхат!CA:CA,рўйхат!$CY:$CY,$B$40,рўйхат!$B:$B,$C21)</f>
        <v/>
      </c>
      <c r="BS21" s="35">
        <f>SUMIFS(рўйхат!CB:CB,рўйхат!$CY:$CY,$B$40,рўйхат!$B:$B,$C21)</f>
        <v/>
      </c>
      <c r="BT21" s="36">
        <f>SUMIFS(рўйхат!CC:CC,рўйхат!$CY:$CY,$B$40,рўйхат!$B:$B,$C21)</f>
        <v/>
      </c>
      <c r="BU21" s="35">
        <f>SUMIFS(рўйхат!CD:CD,рўйхат!$CY:$CY,$B$40,рўйхат!$B:$B,$C21)</f>
        <v/>
      </c>
      <c r="BV21" s="36">
        <f>SUMIFS(рўйхат!CE:CE,рўйхат!$CY:$CY,$B$40,рўйхат!$B:$B,$C21)</f>
        <v/>
      </c>
      <c r="BW21" s="35">
        <f>SUMIFS(рўйхат!CH:CH,рўйхат!$CY:$CY,$B$40,рўйхат!$B:$B,$C21)</f>
        <v/>
      </c>
      <c r="BX21" s="36">
        <f>SUMIFS(рўйхат!CI:CI,рўйхат!$CY:$CY,$B$40,рўйхат!$B:$B,$C21)</f>
        <v/>
      </c>
      <c r="BY21" s="35">
        <f>SUMIFS(рўйхат!CJ:CJ,рўйхат!$CY:$CY,$B$40,рўйхат!$B:$B,$C21)</f>
        <v/>
      </c>
      <c r="BZ21" s="36">
        <f>SUMIFS(рўйхат!CK:CK,рўйхат!$CY:$CY,$B$40,рўйхат!$B:$B,$C21)</f>
        <v/>
      </c>
      <c r="CA21" s="35">
        <f>SUMIFS(рўйхат!CL:CL,рўйхат!$CY:$CY,$B$40,рўйхат!$B:$B,$C21)</f>
        <v/>
      </c>
      <c r="CB21" s="36">
        <f>SUMIFS(рўйхат!CM:CM,рўйхат!$CY:$CY,$B$40,рўйхат!$B:$B,$C21)</f>
        <v/>
      </c>
      <c r="CC21" s="35">
        <f>SUMIFS(рўйхат!CN:CN,рўйхат!$CY:$CY,$B$40,рўйхат!$B:$B,$C21)</f>
        <v/>
      </c>
      <c r="CD21" s="36">
        <f>SUMIFS(рўйхат!CO:CO,рўйхат!$CY:$CY,$B$40,рўйхат!$B:$B,$C21)</f>
        <v/>
      </c>
      <c r="CE21" s="77">
        <f>IFERROR(BG21/E21,0)</f>
        <v/>
      </c>
      <c r="CF21" s="78">
        <f>IFERROR(BH21/F21,0)</f>
        <v/>
      </c>
    </row>
    <row r="22" hidden="1" outlineLevel="1" ht="17.1" customFormat="1" customHeight="1" s="8">
      <c r="A22" s="33" t="n"/>
      <c r="B22" s="50" t="n">
        <v>14</v>
      </c>
      <c r="C22" s="66" t="inlineStr">
        <is>
          <t>Маданият вазирлиги</t>
        </is>
      </c>
      <c r="D22" s="16" t="n"/>
      <c r="E22" s="35">
        <f>SUMIFS(рўйхат!F:F,рўйхат!$CY:$CY,$B$40,рўйхат!$B:$B,$C22)</f>
        <v/>
      </c>
      <c r="F22" s="36">
        <f>SUMIFS(рўйхат!G:G,рўйхат!$CY:$CY,$B$40,рўйхат!$B:$B,$C22)</f>
        <v/>
      </c>
      <c r="G22" s="35">
        <f>SUMIFS(рўйхат!H:H,рўйхат!$CY:$CY,$B$40,рўйхат!$B:$B,$C22)</f>
        <v/>
      </c>
      <c r="H22" s="36">
        <f>SUMIFS(рўйхат!I:I,рўйхат!$CY:$CY,$B$40,рўйхат!$B:$B,$C22)</f>
        <v/>
      </c>
      <c r="I22" s="35">
        <f>SUMIFS(рўйхат!J:J,рўйхат!$CY:$CY,$B$40,рўйхат!$B:$B,$C22)</f>
        <v/>
      </c>
      <c r="J22" s="36">
        <f>SUMIFS(рўйхат!K:K,рўйхат!$CY:$CY,$B$40,рўйхат!$B:$B,$C22)</f>
        <v/>
      </c>
      <c r="K22" s="35">
        <f>SUMIFS(рўйхат!L:L,рўйхат!$CY:$CY,$B$40,рўйхат!$B:$B,$C22)</f>
        <v/>
      </c>
      <c r="L22" s="36">
        <f>SUMIFS(рўйхат!M:M,рўйхат!$CY:$CY,$B$40,рўйхат!$B:$B,$C22)</f>
        <v/>
      </c>
      <c r="M22" s="35">
        <f>SUMIFS(рўйхат!N:N,рўйхат!$CY:$CY,$B$40,рўйхат!$B:$B,$C22)</f>
        <v/>
      </c>
      <c r="N22" s="36">
        <f>SUMIFS(рўйхат!O:O,рўйхат!$CY:$CY,$B$40,рўйхат!$B:$B,$C22)</f>
        <v/>
      </c>
      <c r="O22" s="34">
        <f>IFERROR(M22/E22,0)</f>
        <v/>
      </c>
      <c r="P22" s="34">
        <f>IFERROR(N22/F22,0)</f>
        <v/>
      </c>
      <c r="Q22" s="35">
        <f>SUMIFS(рўйхат!P:P,рўйхат!$CY:$CY,$B$40,рўйхат!$B:$B,$C22)</f>
        <v/>
      </c>
      <c r="R22" s="36">
        <f>SUMIFS(рўйхат!Q:Q,рўйхат!$CY:$CY,$B$40,рўйхат!$B:$B,$C22)</f>
        <v/>
      </c>
      <c r="S22" s="35">
        <f>SUMIFS(рўйхат!R:R,рўйхат!$CY:$CY,$B$40,рўйхат!$B:$B,$C22)</f>
        <v/>
      </c>
      <c r="T22" s="36">
        <f>SUMIFS(рўйхат!S:S,рўйхат!$CY:$CY,$B$40,рўйхат!$B:$B,$C22)</f>
        <v/>
      </c>
      <c r="U22" s="35">
        <f>SUMIFS(рўйхат!T:T,рўйхат!$CY:$CY,$B$40,рўйхат!$B:$B,$C22)</f>
        <v/>
      </c>
      <c r="V22" s="36">
        <f>SUMIFS(рўйхат!U:U,рўйхат!$CY:$CY,$B$40,рўйхат!$B:$B,$C22)</f>
        <v/>
      </c>
      <c r="W22" s="35">
        <f>SUMIFS(рўйхат!V:V,рўйхат!$CY:$CY,$B$40,рўйхат!$B:$B,$C22)</f>
        <v/>
      </c>
      <c r="X22" s="36">
        <f>SUMIFS(рўйхат!W:W,рўйхат!$CY:$CY,$B$40,рўйхат!$B:$B,$C22)</f>
        <v/>
      </c>
      <c r="Y22" s="35">
        <f>SUMIFS(рўйхат!X:X,рўйхат!$CY:$CY,$B$40,рўйхат!$B:$B,$C22)</f>
        <v/>
      </c>
      <c r="Z22" s="36">
        <f>SUMIFS(рўйхат!Y:Y,рўйхат!$CY:$CY,$B$40,рўйхат!$B:$B,$C22)</f>
        <v/>
      </c>
      <c r="AA22" s="35">
        <f>SUMIFS(рўйхат!Z:Z,рўйхат!$CY:$CY,$B$40,рўйхат!$B:$B,$C22)</f>
        <v/>
      </c>
      <c r="AB22" s="36">
        <f>SUMIFS(рўйхат!AA:AA,рўйхат!$CY:$CY,$B$40,рўйхат!$B:$B,$C22)</f>
        <v/>
      </c>
      <c r="AC22" s="35">
        <f>SUMIFS(рўйхат!AB:AB,рўйхат!$CY:$CY,$B$40,рўйхат!$B:$B,$C22)</f>
        <v/>
      </c>
      <c r="AD22" s="36">
        <f>SUMIFS(рўйхат!AC:AC,рўйхат!$CY:$CY,$B$40,рўйхат!$B:$B,$C22)</f>
        <v/>
      </c>
      <c r="AE22" s="35">
        <f>SUMIFS(рўйхат!AD:AD,рўйхат!$CY:$CY,$B$40,рўйхат!$B:$B,$C22)</f>
        <v/>
      </c>
      <c r="AF22" s="36">
        <f>SUMIFS(рўйхат!AE:AE,рўйхат!$CY:$CY,$B$40,рўйхат!$B:$B,$C22)</f>
        <v/>
      </c>
      <c r="AG22" s="35">
        <f>SUMIFS(рўйхат!AH:AH,рўйхат!$CY:$CY,$B$40,рўйхат!$B:$B,$C22)</f>
        <v/>
      </c>
      <c r="AH22" s="36">
        <f>SUMIFS(рўйхат!AI:AI,рўйхат!$CY:$CY,$B$40,рўйхат!$B:$B,$C22)</f>
        <v/>
      </c>
      <c r="AI22" s="35">
        <f>SUMIFS(рўйхат!AJ:AJ,рўйхат!$CY:$CY,$B$40,рўйхат!$B:$B,$C22)</f>
        <v/>
      </c>
      <c r="AJ22" s="36">
        <f>SUMIFS(рўйхат!AK:AK,рўйхат!$CY:$CY,$B$40,рўйхат!$B:$B,$C22)</f>
        <v/>
      </c>
      <c r="AK22" s="35">
        <f>SUMIFS(рўйхат!AL:AL,рўйхат!$CY:$CY,$B$40,рўйхат!$B:$B,$C22)</f>
        <v/>
      </c>
      <c r="AL22" s="36">
        <f>SUMIFS(рўйхат!AM:AM,рўйхат!$CY:$CY,$B$40,рўйхат!$B:$B,$C22)</f>
        <v/>
      </c>
      <c r="AM22" s="77">
        <f>IFERROR(Q22/E22,0)</f>
        <v/>
      </c>
      <c r="AN22" s="77">
        <f>IFERROR(R22/F22,0)</f>
        <v/>
      </c>
      <c r="AO22" s="36">
        <f>SUMIFS(рўйхат!AX:AX,рўйхат!$CY:$CY,$B$40,рўйхат!$B:$B,$C22)</f>
        <v/>
      </c>
      <c r="AP22" s="36">
        <f>SUMIFS(рўйхат!AY:AY,рўйхат!$CY:$CY,$B$40,рўйхат!$B:$B,$C22)</f>
        <v/>
      </c>
      <c r="AQ22" s="35">
        <f>SUMIFS(рўйхат!AZ:AZ,рўйхат!$CY:$CY,$B$40,рўйхат!$B:$B,$C22)</f>
        <v/>
      </c>
      <c r="AR22" s="36">
        <f>SUMIFS(рўйхат!BA:BA,рўйхат!$CY:$CY,$B$40,рўйхат!$B:$B,$C22)</f>
        <v/>
      </c>
      <c r="AS22" s="35">
        <f>SUMIFS(рўйхат!BB:BB,рўйхат!$CY:$CY,$B$40,рўйхат!$B:$B,$C22)</f>
        <v/>
      </c>
      <c r="AT22" s="36">
        <f>SUMIFS(рўйхат!BC:BC,рўйхат!$CY:$CY,$B$40,рўйхат!$B:$B,$C22)</f>
        <v/>
      </c>
      <c r="AU22" s="35">
        <f>SUMIFS(рўйхат!BD:BD,рўйхат!$CY:$CY,$B$40,рўйхат!$B:$B,$C22)</f>
        <v/>
      </c>
      <c r="AV22" s="36">
        <f>SUMIFS(рўйхат!BE:BE,рўйхат!$CY:$CY,$B$40,рўйхат!$B:$B,$C22)</f>
        <v/>
      </c>
      <c r="AW22" s="35">
        <f>SUMIFS(рўйхат!BF:BF,рўйхат!$CY:$CY,$B$40,рўйхат!$B:$B,$C22)</f>
        <v/>
      </c>
      <c r="AX22" s="36">
        <f>SUMIFS(рўйхат!BG:BG,рўйхат!$CY:$CY,$B$40,рўйхат!$B:$B,$C22)</f>
        <v/>
      </c>
      <c r="AY22" s="35">
        <f>SUMIFS(рўйхат!BH:BH,рўйхат!$CY:$CY,$B$40,рўйхат!$B:$B,$C22)</f>
        <v/>
      </c>
      <c r="AZ22" s="36">
        <f>SUMIFS(рўйхат!BI:BI,рўйхат!$CY:$CY,$B$40,рўйхат!$B:$B,$C22)</f>
        <v/>
      </c>
      <c r="BA22" s="35">
        <f>SUMIFS(рўйхат!BJ:BJ,рўйхат!$CY:$CY,$B$40,рўйхат!$B:$B,$C22)</f>
        <v/>
      </c>
      <c r="BB22" s="36">
        <f>SUMIFS(рўйхат!BK:BK,рўйхат!$CY:$CY,$B$40,рўйхат!$B:$B,$C22)</f>
        <v/>
      </c>
      <c r="BC22" s="77">
        <f>IFERROR(AO22/E22,0)</f>
        <v/>
      </c>
      <c r="BD22" s="77">
        <f>IFERROR(AP22/F22,0)</f>
        <v/>
      </c>
      <c r="BE22" s="35">
        <f>SUMIFS(рўйхат!BL:BL,рўйхат!$CY:$CY,$B$40,рўйхат!$B:$B,$C22)</f>
        <v/>
      </c>
      <c r="BF22" s="36">
        <f>SUMIFS(рўйхат!BM:BM,рўйхат!$CY:$CY,$B$40,рўйхат!$B:$B,$C22)</f>
        <v/>
      </c>
      <c r="BG22" s="35">
        <f>SUMIFS(рўйхат!BN:BN,рўйхат!$CY:$CY,$B$40,рўйхат!$B:$B,$C22)</f>
        <v/>
      </c>
      <c r="BH22" s="36">
        <f>SUMIFS(рўйхат!BO:BO,рўйхат!$CY:$CY,$B$40,рўйхат!$B:$B,$C22)</f>
        <v/>
      </c>
      <c r="BI22" s="35">
        <f>SUMIFS(рўйхат!BP:BP,рўйхат!$CY:$CY,$B$40,рўйхат!$B:$B,$C22)</f>
        <v/>
      </c>
      <c r="BJ22" s="36">
        <f>SUMIFS(рўйхат!BQ:BQ,рўйхат!$CY:$CY,$B$40,рўйхат!$B:$B,$C22)</f>
        <v/>
      </c>
      <c r="BK22" s="35">
        <f>SUMIFS(рўйхат!BR:BR,рўйхат!$CY:$CY,$B$40,рўйхат!$B:$B,$C22)</f>
        <v/>
      </c>
      <c r="BL22" s="36">
        <f>SUMIFS(рўйхат!BS:BS,рўйхат!$CY:$CY,$B$40,рўйхат!$B:$B,$C22)</f>
        <v/>
      </c>
      <c r="BM22" s="35">
        <f>SUMIFS(рўйхат!BT:BT,рўйхат!$CY:$CY,$B$40,рўйхат!$B:$B,$C22)</f>
        <v/>
      </c>
      <c r="BN22" s="36">
        <f>SUMIFS(рўйхат!BU:BU,рўйхат!$CY:$CY,$B$40,рўйхат!$B:$B,$C22)</f>
        <v/>
      </c>
      <c r="BO22" s="35">
        <f>SUMIFS(рўйхат!BX:BX,рўйхат!$CY:$CY,$B$40,рўйхат!$B:$B,$C22)</f>
        <v/>
      </c>
      <c r="BP22" s="36">
        <f>SUMIFS(рўйхат!BY:BY,рўйхат!$CY:$CY,$B$40,рўйхат!$B:$B,$C22)</f>
        <v/>
      </c>
      <c r="BQ22" s="35">
        <f>SUMIFS(рўйхат!BZ:BZ,рўйхат!$CY:$CY,$B$40,рўйхат!$B:$B,$C22)</f>
        <v/>
      </c>
      <c r="BR22" s="36">
        <f>SUMIFS(рўйхат!CA:CA,рўйхат!$CY:$CY,$B$40,рўйхат!$B:$B,$C22)</f>
        <v/>
      </c>
      <c r="BS22" s="35">
        <f>SUMIFS(рўйхат!CB:CB,рўйхат!$CY:$CY,$B$40,рўйхат!$B:$B,$C22)</f>
        <v/>
      </c>
      <c r="BT22" s="36">
        <f>SUMIFS(рўйхат!CC:CC,рўйхат!$CY:$CY,$B$40,рўйхат!$B:$B,$C22)</f>
        <v/>
      </c>
      <c r="BU22" s="35">
        <f>SUMIFS(рўйхат!CD:CD,рўйхат!$CY:$CY,$B$40,рўйхат!$B:$B,$C22)</f>
        <v/>
      </c>
      <c r="BV22" s="36">
        <f>SUMIFS(рўйхат!CE:CE,рўйхат!$CY:$CY,$B$40,рўйхат!$B:$B,$C22)</f>
        <v/>
      </c>
      <c r="BW22" s="35">
        <f>SUMIFS(рўйхат!CH:CH,рўйхат!$CY:$CY,$B$40,рўйхат!$B:$B,$C22)</f>
        <v/>
      </c>
      <c r="BX22" s="36">
        <f>SUMIFS(рўйхат!CI:CI,рўйхат!$CY:$CY,$B$40,рўйхат!$B:$B,$C22)</f>
        <v/>
      </c>
      <c r="BY22" s="35">
        <f>SUMIFS(рўйхат!CJ:CJ,рўйхат!$CY:$CY,$B$40,рўйхат!$B:$B,$C22)</f>
        <v/>
      </c>
      <c r="BZ22" s="36">
        <f>SUMIFS(рўйхат!CK:CK,рўйхат!$CY:$CY,$B$40,рўйхат!$B:$B,$C22)</f>
        <v/>
      </c>
      <c r="CA22" s="35">
        <f>SUMIFS(рўйхат!CL:CL,рўйхат!$CY:$CY,$B$40,рўйхат!$B:$B,$C22)</f>
        <v/>
      </c>
      <c r="CB22" s="36">
        <f>SUMIFS(рўйхат!CM:CM,рўйхат!$CY:$CY,$B$40,рўйхат!$B:$B,$C22)</f>
        <v/>
      </c>
      <c r="CC22" s="35">
        <f>SUMIFS(рўйхат!CN:CN,рўйхат!$CY:$CY,$B$40,рўйхат!$B:$B,$C22)</f>
        <v/>
      </c>
      <c r="CD22" s="36">
        <f>SUMIFS(рўйхат!CO:CO,рўйхат!$CY:$CY,$B$40,рўйхат!$B:$B,$C22)</f>
        <v/>
      </c>
      <c r="CE22" s="77">
        <f>IFERROR(BG22/E22,0)</f>
        <v/>
      </c>
      <c r="CF22" s="78">
        <f>IFERROR(BH22/F22,0)</f>
        <v/>
      </c>
    </row>
    <row r="23" hidden="1" outlineLevel="1" ht="17.1" customFormat="1" customHeight="1" s="8">
      <c r="A23" s="33" t="n"/>
      <c r="B23" s="50" t="n">
        <v>15</v>
      </c>
      <c r="C23" s="66" t="inlineStr">
        <is>
          <t>Мактабгача ва мактаб таълими вазирлиги</t>
        </is>
      </c>
      <c r="D23" s="16" t="n"/>
      <c r="E23" s="35">
        <f>SUMIFS(рўйхат!F:F,рўйхат!$CY:$CY,$B$40,рўйхат!$B:$B,$C23)</f>
        <v/>
      </c>
      <c r="F23" s="36">
        <f>SUMIFS(рўйхат!G:G,рўйхат!$CY:$CY,$B$40,рўйхат!$B:$B,$C23)</f>
        <v/>
      </c>
      <c r="G23" s="35">
        <f>SUMIFS(рўйхат!H:H,рўйхат!$CY:$CY,$B$40,рўйхат!$B:$B,$C23)</f>
        <v/>
      </c>
      <c r="H23" s="36">
        <f>SUMIFS(рўйхат!I:I,рўйхат!$CY:$CY,$B$40,рўйхат!$B:$B,$C23)</f>
        <v/>
      </c>
      <c r="I23" s="35">
        <f>SUMIFS(рўйхат!J:J,рўйхат!$CY:$CY,$B$40,рўйхат!$B:$B,$C23)</f>
        <v/>
      </c>
      <c r="J23" s="36">
        <f>SUMIFS(рўйхат!K:K,рўйхат!$CY:$CY,$B$40,рўйхат!$B:$B,$C23)</f>
        <v/>
      </c>
      <c r="K23" s="35">
        <f>SUMIFS(рўйхат!L:L,рўйхат!$CY:$CY,$B$40,рўйхат!$B:$B,$C23)</f>
        <v/>
      </c>
      <c r="L23" s="36">
        <f>SUMIFS(рўйхат!M:M,рўйхат!$CY:$CY,$B$40,рўйхат!$B:$B,$C23)</f>
        <v/>
      </c>
      <c r="M23" s="35">
        <f>SUMIFS(рўйхат!N:N,рўйхат!$CY:$CY,$B$40,рўйхат!$B:$B,$C23)</f>
        <v/>
      </c>
      <c r="N23" s="36">
        <f>SUMIFS(рўйхат!O:O,рўйхат!$CY:$CY,$B$40,рўйхат!$B:$B,$C23)</f>
        <v/>
      </c>
      <c r="O23" s="34">
        <f>IFERROR(M23/E23,0)</f>
        <v/>
      </c>
      <c r="P23" s="34">
        <f>IFERROR(N23/F23,0)</f>
        <v/>
      </c>
      <c r="Q23" s="35">
        <f>SUMIFS(рўйхат!P:P,рўйхат!$CY:$CY,$B$40,рўйхат!$B:$B,$C23)</f>
        <v/>
      </c>
      <c r="R23" s="36">
        <f>SUMIFS(рўйхат!Q:Q,рўйхат!$CY:$CY,$B$40,рўйхат!$B:$B,$C23)</f>
        <v/>
      </c>
      <c r="S23" s="35">
        <f>SUMIFS(рўйхат!R:R,рўйхат!$CY:$CY,$B$40,рўйхат!$B:$B,$C23)</f>
        <v/>
      </c>
      <c r="T23" s="36">
        <f>SUMIFS(рўйхат!S:S,рўйхат!$CY:$CY,$B$40,рўйхат!$B:$B,$C23)</f>
        <v/>
      </c>
      <c r="U23" s="35">
        <f>SUMIFS(рўйхат!T:T,рўйхат!$CY:$CY,$B$40,рўйхат!$B:$B,$C23)</f>
        <v/>
      </c>
      <c r="V23" s="36">
        <f>SUMIFS(рўйхат!U:U,рўйхат!$CY:$CY,$B$40,рўйхат!$B:$B,$C23)</f>
        <v/>
      </c>
      <c r="W23" s="35">
        <f>SUMIFS(рўйхат!V:V,рўйхат!$CY:$CY,$B$40,рўйхат!$B:$B,$C23)</f>
        <v/>
      </c>
      <c r="X23" s="36">
        <f>SUMIFS(рўйхат!W:W,рўйхат!$CY:$CY,$B$40,рўйхат!$B:$B,$C23)</f>
        <v/>
      </c>
      <c r="Y23" s="35">
        <f>SUMIFS(рўйхат!X:X,рўйхат!$CY:$CY,$B$40,рўйхат!$B:$B,$C23)</f>
        <v/>
      </c>
      <c r="Z23" s="36">
        <f>SUMIFS(рўйхат!Y:Y,рўйхат!$CY:$CY,$B$40,рўйхат!$B:$B,$C23)</f>
        <v/>
      </c>
      <c r="AA23" s="35">
        <f>SUMIFS(рўйхат!Z:Z,рўйхат!$CY:$CY,$B$40,рўйхат!$B:$B,$C23)</f>
        <v/>
      </c>
      <c r="AB23" s="36">
        <f>SUMIFS(рўйхат!AA:AA,рўйхат!$CY:$CY,$B$40,рўйхат!$B:$B,$C23)</f>
        <v/>
      </c>
      <c r="AC23" s="35">
        <f>SUMIFS(рўйхат!AB:AB,рўйхат!$CY:$CY,$B$40,рўйхат!$B:$B,$C23)</f>
        <v/>
      </c>
      <c r="AD23" s="36">
        <f>SUMIFS(рўйхат!AC:AC,рўйхат!$CY:$CY,$B$40,рўйхат!$B:$B,$C23)</f>
        <v/>
      </c>
      <c r="AE23" s="35">
        <f>SUMIFS(рўйхат!AD:AD,рўйхат!$CY:$CY,$B$40,рўйхат!$B:$B,$C23)</f>
        <v/>
      </c>
      <c r="AF23" s="36">
        <f>SUMIFS(рўйхат!AE:AE,рўйхат!$CY:$CY,$B$40,рўйхат!$B:$B,$C23)</f>
        <v/>
      </c>
      <c r="AG23" s="35">
        <f>SUMIFS(рўйхат!AH:AH,рўйхат!$CY:$CY,$B$40,рўйхат!$B:$B,$C23)</f>
        <v/>
      </c>
      <c r="AH23" s="36">
        <f>SUMIFS(рўйхат!AI:AI,рўйхат!$CY:$CY,$B$40,рўйхат!$B:$B,$C23)</f>
        <v/>
      </c>
      <c r="AI23" s="35">
        <f>SUMIFS(рўйхат!AJ:AJ,рўйхат!$CY:$CY,$B$40,рўйхат!$B:$B,$C23)</f>
        <v/>
      </c>
      <c r="AJ23" s="36">
        <f>SUMIFS(рўйхат!AK:AK,рўйхат!$CY:$CY,$B$40,рўйхат!$B:$B,$C23)</f>
        <v/>
      </c>
      <c r="AK23" s="35">
        <f>SUMIFS(рўйхат!AL:AL,рўйхат!$CY:$CY,$B$40,рўйхат!$B:$B,$C23)</f>
        <v/>
      </c>
      <c r="AL23" s="36">
        <f>SUMIFS(рўйхат!AM:AM,рўйхат!$CY:$CY,$B$40,рўйхат!$B:$B,$C23)</f>
        <v/>
      </c>
      <c r="AM23" s="77">
        <f>IFERROR(Q23/E23,0)</f>
        <v/>
      </c>
      <c r="AN23" s="77">
        <f>IFERROR(R23/F23,0)</f>
        <v/>
      </c>
      <c r="AO23" s="36">
        <f>SUMIFS(рўйхат!AX:AX,рўйхат!$CY:$CY,$B$40,рўйхат!$B:$B,$C23)</f>
        <v/>
      </c>
      <c r="AP23" s="36">
        <f>SUMIFS(рўйхат!AY:AY,рўйхат!$CY:$CY,$B$40,рўйхат!$B:$B,$C23)</f>
        <v/>
      </c>
      <c r="AQ23" s="35">
        <f>SUMIFS(рўйхат!AZ:AZ,рўйхат!$CY:$CY,$B$40,рўйхат!$B:$B,$C23)</f>
        <v/>
      </c>
      <c r="AR23" s="36">
        <f>SUMIFS(рўйхат!BA:BA,рўйхат!$CY:$CY,$B$40,рўйхат!$B:$B,$C23)</f>
        <v/>
      </c>
      <c r="AS23" s="35">
        <f>SUMIFS(рўйхат!BB:BB,рўйхат!$CY:$CY,$B$40,рўйхат!$B:$B,$C23)</f>
        <v/>
      </c>
      <c r="AT23" s="36">
        <f>SUMIFS(рўйхат!BC:BC,рўйхат!$CY:$CY,$B$40,рўйхат!$B:$B,$C23)</f>
        <v/>
      </c>
      <c r="AU23" s="35">
        <f>SUMIFS(рўйхат!BD:BD,рўйхат!$CY:$CY,$B$40,рўйхат!$B:$B,$C23)</f>
        <v/>
      </c>
      <c r="AV23" s="36">
        <f>SUMIFS(рўйхат!BE:BE,рўйхат!$CY:$CY,$B$40,рўйхат!$B:$B,$C23)</f>
        <v/>
      </c>
      <c r="AW23" s="35">
        <f>SUMIFS(рўйхат!BF:BF,рўйхат!$CY:$CY,$B$40,рўйхат!$B:$B,$C23)</f>
        <v/>
      </c>
      <c r="AX23" s="36">
        <f>SUMIFS(рўйхат!BG:BG,рўйхат!$CY:$CY,$B$40,рўйхат!$B:$B,$C23)</f>
        <v/>
      </c>
      <c r="AY23" s="35">
        <f>SUMIFS(рўйхат!BH:BH,рўйхат!$CY:$CY,$B$40,рўйхат!$B:$B,$C23)</f>
        <v/>
      </c>
      <c r="AZ23" s="36">
        <f>SUMIFS(рўйхат!BI:BI,рўйхат!$CY:$CY,$B$40,рўйхат!$B:$B,$C23)</f>
        <v/>
      </c>
      <c r="BA23" s="35">
        <f>SUMIFS(рўйхат!BJ:BJ,рўйхат!$CY:$CY,$B$40,рўйхат!$B:$B,$C23)</f>
        <v/>
      </c>
      <c r="BB23" s="36">
        <f>SUMIFS(рўйхат!BK:BK,рўйхат!$CY:$CY,$B$40,рўйхат!$B:$B,$C23)</f>
        <v/>
      </c>
      <c r="BC23" s="77">
        <f>IFERROR(AO23/E23,0)</f>
        <v/>
      </c>
      <c r="BD23" s="77">
        <f>IFERROR(AP23/F23,0)</f>
        <v/>
      </c>
      <c r="BE23" s="35">
        <f>SUMIFS(рўйхат!BL:BL,рўйхат!$CY:$CY,$B$40,рўйхат!$B:$B,$C23)</f>
        <v/>
      </c>
      <c r="BF23" s="36">
        <f>SUMIFS(рўйхат!BM:BM,рўйхат!$CY:$CY,$B$40,рўйхат!$B:$B,$C23)</f>
        <v/>
      </c>
      <c r="BG23" s="35">
        <f>SUMIFS(рўйхат!BN:BN,рўйхат!$CY:$CY,$B$40,рўйхат!$B:$B,$C23)</f>
        <v/>
      </c>
      <c r="BH23" s="36">
        <f>SUMIFS(рўйхат!BO:BO,рўйхат!$CY:$CY,$B$40,рўйхат!$B:$B,$C23)</f>
        <v/>
      </c>
      <c r="BI23" s="35">
        <f>SUMIFS(рўйхат!BP:BP,рўйхат!$CY:$CY,$B$40,рўйхат!$B:$B,$C23)</f>
        <v/>
      </c>
      <c r="BJ23" s="36">
        <f>SUMIFS(рўйхат!BQ:BQ,рўйхат!$CY:$CY,$B$40,рўйхат!$B:$B,$C23)</f>
        <v/>
      </c>
      <c r="BK23" s="35">
        <f>SUMIFS(рўйхат!BR:BR,рўйхат!$CY:$CY,$B$40,рўйхат!$B:$B,$C23)</f>
        <v/>
      </c>
      <c r="BL23" s="36">
        <f>SUMIFS(рўйхат!BS:BS,рўйхат!$CY:$CY,$B$40,рўйхат!$B:$B,$C23)</f>
        <v/>
      </c>
      <c r="BM23" s="35">
        <f>SUMIFS(рўйхат!BT:BT,рўйхат!$CY:$CY,$B$40,рўйхат!$B:$B,$C23)</f>
        <v/>
      </c>
      <c r="BN23" s="36">
        <f>SUMIFS(рўйхат!BU:BU,рўйхат!$CY:$CY,$B$40,рўйхат!$B:$B,$C23)</f>
        <v/>
      </c>
      <c r="BO23" s="35">
        <f>SUMIFS(рўйхат!BX:BX,рўйхат!$CY:$CY,$B$40,рўйхат!$B:$B,$C23)</f>
        <v/>
      </c>
      <c r="BP23" s="36">
        <f>SUMIFS(рўйхат!BY:BY,рўйхат!$CY:$CY,$B$40,рўйхат!$B:$B,$C23)</f>
        <v/>
      </c>
      <c r="BQ23" s="35">
        <f>SUMIFS(рўйхат!BZ:BZ,рўйхат!$CY:$CY,$B$40,рўйхат!$B:$B,$C23)</f>
        <v/>
      </c>
      <c r="BR23" s="36">
        <f>SUMIFS(рўйхат!CA:CA,рўйхат!$CY:$CY,$B$40,рўйхат!$B:$B,$C23)</f>
        <v/>
      </c>
      <c r="BS23" s="35">
        <f>SUMIFS(рўйхат!CB:CB,рўйхат!$CY:$CY,$B$40,рўйхат!$B:$B,$C23)</f>
        <v/>
      </c>
      <c r="BT23" s="36">
        <f>SUMIFS(рўйхат!CC:CC,рўйхат!$CY:$CY,$B$40,рўйхат!$B:$B,$C23)</f>
        <v/>
      </c>
      <c r="BU23" s="35">
        <f>SUMIFS(рўйхат!CD:CD,рўйхат!$CY:$CY,$B$40,рўйхат!$B:$B,$C23)</f>
        <v/>
      </c>
      <c r="BV23" s="36">
        <f>SUMIFS(рўйхат!CE:CE,рўйхат!$CY:$CY,$B$40,рўйхат!$B:$B,$C23)</f>
        <v/>
      </c>
      <c r="BW23" s="35">
        <f>SUMIFS(рўйхат!CH:CH,рўйхат!$CY:$CY,$B$40,рўйхат!$B:$B,$C23)</f>
        <v/>
      </c>
      <c r="BX23" s="36">
        <f>SUMIFS(рўйхат!CI:CI,рўйхат!$CY:$CY,$B$40,рўйхат!$B:$B,$C23)</f>
        <v/>
      </c>
      <c r="BY23" s="35">
        <f>SUMIFS(рўйхат!CJ:CJ,рўйхат!$CY:$CY,$B$40,рўйхат!$B:$B,$C23)</f>
        <v/>
      </c>
      <c r="BZ23" s="36">
        <f>SUMIFS(рўйхат!CK:CK,рўйхат!$CY:$CY,$B$40,рўйхат!$B:$B,$C23)</f>
        <v/>
      </c>
      <c r="CA23" s="35">
        <f>SUMIFS(рўйхат!CL:CL,рўйхат!$CY:$CY,$B$40,рўйхат!$B:$B,$C23)</f>
        <v/>
      </c>
      <c r="CB23" s="36">
        <f>SUMIFS(рўйхат!CM:CM,рўйхат!$CY:$CY,$B$40,рўйхат!$B:$B,$C23)</f>
        <v/>
      </c>
      <c r="CC23" s="35">
        <f>SUMIFS(рўйхат!CN:CN,рўйхат!$CY:$CY,$B$40,рўйхат!$B:$B,$C23)</f>
        <v/>
      </c>
      <c r="CD23" s="36">
        <f>SUMIFS(рўйхат!CO:CO,рўйхат!$CY:$CY,$B$40,рўйхат!$B:$B,$C23)</f>
        <v/>
      </c>
      <c r="CE23" s="77">
        <f>IFERROR(BG23/E23,0)</f>
        <v/>
      </c>
      <c r="CF23" s="78">
        <f>IFERROR(BH23/F23,0)</f>
        <v/>
      </c>
    </row>
    <row r="24" hidden="1" outlineLevel="1" ht="17.1" customFormat="1" customHeight="1" s="8">
      <c r="A24" s="33" t="n"/>
      <c r="B24" s="50" t="n">
        <v>16</v>
      </c>
      <c r="C24" s="66" t="inlineStr">
        <is>
          <t>Марказий банк</t>
        </is>
      </c>
      <c r="D24" s="16" t="n"/>
      <c r="E24" s="35">
        <f>SUMIFS(рўйхат!F:F,рўйхат!$CY:$CY,$B$40,рўйхат!$B:$B,$C24)</f>
        <v/>
      </c>
      <c r="F24" s="36">
        <f>SUMIFS(рўйхат!G:G,рўйхат!$CY:$CY,$B$40,рўйхат!$B:$B,$C24)</f>
        <v/>
      </c>
      <c r="G24" s="35">
        <f>SUMIFS(рўйхат!H:H,рўйхат!$CY:$CY,$B$40,рўйхат!$B:$B,$C24)</f>
        <v/>
      </c>
      <c r="H24" s="36">
        <f>SUMIFS(рўйхат!I:I,рўйхат!$CY:$CY,$B$40,рўйхат!$B:$B,$C24)</f>
        <v/>
      </c>
      <c r="I24" s="35">
        <f>SUMIFS(рўйхат!J:J,рўйхат!$CY:$CY,$B$40,рўйхат!$B:$B,$C24)</f>
        <v/>
      </c>
      <c r="J24" s="36">
        <f>SUMIFS(рўйхат!K:K,рўйхат!$CY:$CY,$B$40,рўйхат!$B:$B,$C24)</f>
        <v/>
      </c>
      <c r="K24" s="35">
        <f>SUMIFS(рўйхат!L:L,рўйхат!$CY:$CY,$B$40,рўйхат!$B:$B,$C24)</f>
        <v/>
      </c>
      <c r="L24" s="36">
        <f>SUMIFS(рўйхат!M:M,рўйхат!$CY:$CY,$B$40,рўйхат!$B:$B,$C24)</f>
        <v/>
      </c>
      <c r="M24" s="35">
        <f>SUMIFS(рўйхат!N:N,рўйхат!$CY:$CY,$B$40,рўйхат!$B:$B,$C24)</f>
        <v/>
      </c>
      <c r="N24" s="36">
        <f>SUMIFS(рўйхат!O:O,рўйхат!$CY:$CY,$B$40,рўйхат!$B:$B,$C24)</f>
        <v/>
      </c>
      <c r="O24" s="34">
        <f>IFERROR(M24/E24,0)</f>
        <v/>
      </c>
      <c r="P24" s="34">
        <f>IFERROR(N24/F24,0)</f>
        <v/>
      </c>
      <c r="Q24" s="35">
        <f>SUMIFS(рўйхат!P:P,рўйхат!$CY:$CY,$B$40,рўйхат!$B:$B,$C24)</f>
        <v/>
      </c>
      <c r="R24" s="36">
        <f>SUMIFS(рўйхат!Q:Q,рўйхат!$CY:$CY,$B$40,рўйхат!$B:$B,$C24)</f>
        <v/>
      </c>
      <c r="S24" s="35">
        <f>SUMIFS(рўйхат!R:R,рўйхат!$CY:$CY,$B$40,рўйхат!$B:$B,$C24)</f>
        <v/>
      </c>
      <c r="T24" s="36">
        <f>SUMIFS(рўйхат!S:S,рўйхат!$CY:$CY,$B$40,рўйхат!$B:$B,$C24)</f>
        <v/>
      </c>
      <c r="U24" s="35">
        <f>SUMIFS(рўйхат!T:T,рўйхат!$CY:$CY,$B$40,рўйхат!$B:$B,$C24)</f>
        <v/>
      </c>
      <c r="V24" s="36">
        <f>SUMIFS(рўйхат!U:U,рўйхат!$CY:$CY,$B$40,рўйхат!$B:$B,$C24)</f>
        <v/>
      </c>
      <c r="W24" s="35">
        <f>SUMIFS(рўйхат!V:V,рўйхат!$CY:$CY,$B$40,рўйхат!$B:$B,$C24)</f>
        <v/>
      </c>
      <c r="X24" s="36">
        <f>SUMIFS(рўйхат!W:W,рўйхат!$CY:$CY,$B$40,рўйхат!$B:$B,$C24)</f>
        <v/>
      </c>
      <c r="Y24" s="35">
        <f>SUMIFS(рўйхат!X:X,рўйхат!$CY:$CY,$B$40,рўйхат!$B:$B,$C24)</f>
        <v/>
      </c>
      <c r="Z24" s="36">
        <f>SUMIFS(рўйхат!Y:Y,рўйхат!$CY:$CY,$B$40,рўйхат!$B:$B,$C24)</f>
        <v/>
      </c>
      <c r="AA24" s="35">
        <f>SUMIFS(рўйхат!Z:Z,рўйхат!$CY:$CY,$B$40,рўйхат!$B:$B,$C24)</f>
        <v/>
      </c>
      <c r="AB24" s="36">
        <f>SUMIFS(рўйхат!AA:AA,рўйхат!$CY:$CY,$B$40,рўйхат!$B:$B,$C24)</f>
        <v/>
      </c>
      <c r="AC24" s="35">
        <f>SUMIFS(рўйхат!AB:AB,рўйхат!$CY:$CY,$B$40,рўйхат!$B:$B,$C24)</f>
        <v/>
      </c>
      <c r="AD24" s="36">
        <f>SUMIFS(рўйхат!AC:AC,рўйхат!$CY:$CY,$B$40,рўйхат!$B:$B,$C24)</f>
        <v/>
      </c>
      <c r="AE24" s="35">
        <f>SUMIFS(рўйхат!AD:AD,рўйхат!$CY:$CY,$B$40,рўйхат!$B:$B,$C24)</f>
        <v/>
      </c>
      <c r="AF24" s="36">
        <f>SUMIFS(рўйхат!AE:AE,рўйхат!$CY:$CY,$B$40,рўйхат!$B:$B,$C24)</f>
        <v/>
      </c>
      <c r="AG24" s="35">
        <f>SUMIFS(рўйхат!AH:AH,рўйхат!$CY:$CY,$B$40,рўйхат!$B:$B,$C24)</f>
        <v/>
      </c>
      <c r="AH24" s="36">
        <f>SUMIFS(рўйхат!AI:AI,рўйхат!$CY:$CY,$B$40,рўйхат!$B:$B,$C24)</f>
        <v/>
      </c>
      <c r="AI24" s="35">
        <f>SUMIFS(рўйхат!AJ:AJ,рўйхат!$CY:$CY,$B$40,рўйхат!$B:$B,$C24)</f>
        <v/>
      </c>
      <c r="AJ24" s="36">
        <f>SUMIFS(рўйхат!AK:AK,рўйхат!$CY:$CY,$B$40,рўйхат!$B:$B,$C24)</f>
        <v/>
      </c>
      <c r="AK24" s="35">
        <f>SUMIFS(рўйхат!AL:AL,рўйхат!$CY:$CY,$B$40,рўйхат!$B:$B,$C24)</f>
        <v/>
      </c>
      <c r="AL24" s="36">
        <f>SUMIFS(рўйхат!AM:AM,рўйхат!$CY:$CY,$B$40,рўйхат!$B:$B,$C24)</f>
        <v/>
      </c>
      <c r="AM24" s="77">
        <f>IFERROR(Q24/E24,0)</f>
        <v/>
      </c>
      <c r="AN24" s="77">
        <f>IFERROR(R24/F24,0)</f>
        <v/>
      </c>
      <c r="AO24" s="36">
        <f>SUMIFS(рўйхат!AX:AX,рўйхат!$CY:$CY,$B$40,рўйхат!$B:$B,$C24)</f>
        <v/>
      </c>
      <c r="AP24" s="36">
        <f>SUMIFS(рўйхат!AY:AY,рўйхат!$CY:$CY,$B$40,рўйхат!$B:$B,$C24)</f>
        <v/>
      </c>
      <c r="AQ24" s="35">
        <f>SUMIFS(рўйхат!AZ:AZ,рўйхат!$CY:$CY,$B$40,рўйхат!$B:$B,$C24)</f>
        <v/>
      </c>
      <c r="AR24" s="36">
        <f>SUMIFS(рўйхат!BA:BA,рўйхат!$CY:$CY,$B$40,рўйхат!$B:$B,$C24)</f>
        <v/>
      </c>
      <c r="AS24" s="35">
        <f>SUMIFS(рўйхат!BB:BB,рўйхат!$CY:$CY,$B$40,рўйхат!$B:$B,$C24)</f>
        <v/>
      </c>
      <c r="AT24" s="36">
        <f>SUMIFS(рўйхат!BC:BC,рўйхат!$CY:$CY,$B$40,рўйхат!$B:$B,$C24)</f>
        <v/>
      </c>
      <c r="AU24" s="35">
        <f>SUMIFS(рўйхат!BD:BD,рўйхат!$CY:$CY,$B$40,рўйхат!$B:$B,$C24)</f>
        <v/>
      </c>
      <c r="AV24" s="36">
        <f>SUMIFS(рўйхат!BE:BE,рўйхат!$CY:$CY,$B$40,рўйхат!$B:$B,$C24)</f>
        <v/>
      </c>
      <c r="AW24" s="35">
        <f>SUMIFS(рўйхат!BF:BF,рўйхат!$CY:$CY,$B$40,рўйхат!$B:$B,$C24)</f>
        <v/>
      </c>
      <c r="AX24" s="36">
        <f>SUMIFS(рўйхат!BG:BG,рўйхат!$CY:$CY,$B$40,рўйхат!$B:$B,$C24)</f>
        <v/>
      </c>
      <c r="AY24" s="35">
        <f>SUMIFS(рўйхат!BH:BH,рўйхат!$CY:$CY,$B$40,рўйхат!$B:$B,$C24)</f>
        <v/>
      </c>
      <c r="AZ24" s="36">
        <f>SUMIFS(рўйхат!BI:BI,рўйхат!$CY:$CY,$B$40,рўйхат!$B:$B,$C24)</f>
        <v/>
      </c>
      <c r="BA24" s="35">
        <f>SUMIFS(рўйхат!BJ:BJ,рўйхат!$CY:$CY,$B$40,рўйхат!$B:$B,$C24)</f>
        <v/>
      </c>
      <c r="BB24" s="36">
        <f>SUMIFS(рўйхат!BK:BK,рўйхат!$CY:$CY,$B$40,рўйхат!$B:$B,$C24)</f>
        <v/>
      </c>
      <c r="BC24" s="77">
        <f>IFERROR(AO24/E24,0)</f>
        <v/>
      </c>
      <c r="BD24" s="77">
        <f>IFERROR(AP24/F24,0)</f>
        <v/>
      </c>
      <c r="BE24" s="35">
        <f>SUMIFS(рўйхат!BL:BL,рўйхат!$CY:$CY,$B$40,рўйхат!$B:$B,$C24)</f>
        <v/>
      </c>
      <c r="BF24" s="36">
        <f>SUMIFS(рўйхат!BM:BM,рўйхат!$CY:$CY,$B$40,рўйхат!$B:$B,$C24)</f>
        <v/>
      </c>
      <c r="BG24" s="35">
        <f>SUMIFS(рўйхат!BN:BN,рўйхат!$CY:$CY,$B$40,рўйхат!$B:$B,$C24)</f>
        <v/>
      </c>
      <c r="BH24" s="36">
        <f>SUMIFS(рўйхат!BO:BO,рўйхат!$CY:$CY,$B$40,рўйхат!$B:$B,$C24)</f>
        <v/>
      </c>
      <c r="BI24" s="35">
        <f>SUMIFS(рўйхат!BP:BP,рўйхат!$CY:$CY,$B$40,рўйхат!$B:$B,$C24)</f>
        <v/>
      </c>
      <c r="BJ24" s="36">
        <f>SUMIFS(рўйхат!BQ:BQ,рўйхат!$CY:$CY,$B$40,рўйхат!$B:$B,$C24)</f>
        <v/>
      </c>
      <c r="BK24" s="35">
        <f>SUMIFS(рўйхат!BR:BR,рўйхат!$CY:$CY,$B$40,рўйхат!$B:$B,$C24)</f>
        <v/>
      </c>
      <c r="BL24" s="36">
        <f>SUMIFS(рўйхат!BS:BS,рўйхат!$CY:$CY,$B$40,рўйхат!$B:$B,$C24)</f>
        <v/>
      </c>
      <c r="BM24" s="35">
        <f>SUMIFS(рўйхат!BT:BT,рўйхат!$CY:$CY,$B$40,рўйхат!$B:$B,$C24)</f>
        <v/>
      </c>
      <c r="BN24" s="36">
        <f>SUMIFS(рўйхат!BU:BU,рўйхат!$CY:$CY,$B$40,рўйхат!$B:$B,$C24)</f>
        <v/>
      </c>
      <c r="BO24" s="35">
        <f>SUMIFS(рўйхат!BX:BX,рўйхат!$CY:$CY,$B$40,рўйхат!$B:$B,$C24)</f>
        <v/>
      </c>
      <c r="BP24" s="36">
        <f>SUMIFS(рўйхат!BY:BY,рўйхат!$CY:$CY,$B$40,рўйхат!$B:$B,$C24)</f>
        <v/>
      </c>
      <c r="BQ24" s="35">
        <f>SUMIFS(рўйхат!BZ:BZ,рўйхат!$CY:$CY,$B$40,рўйхат!$B:$B,$C24)</f>
        <v/>
      </c>
      <c r="BR24" s="36">
        <f>SUMIFS(рўйхат!CA:CA,рўйхат!$CY:$CY,$B$40,рўйхат!$B:$B,$C24)</f>
        <v/>
      </c>
      <c r="BS24" s="35">
        <f>SUMIFS(рўйхат!CB:CB,рўйхат!$CY:$CY,$B$40,рўйхат!$B:$B,$C24)</f>
        <v/>
      </c>
      <c r="BT24" s="36">
        <f>SUMIFS(рўйхат!CC:CC,рўйхат!$CY:$CY,$B$40,рўйхат!$B:$B,$C24)</f>
        <v/>
      </c>
      <c r="BU24" s="35">
        <f>SUMIFS(рўйхат!CD:CD,рўйхат!$CY:$CY,$B$40,рўйхат!$B:$B,$C24)</f>
        <v/>
      </c>
      <c r="BV24" s="36">
        <f>SUMIFS(рўйхат!CE:CE,рўйхат!$CY:$CY,$B$40,рўйхат!$B:$B,$C24)</f>
        <v/>
      </c>
      <c r="BW24" s="35">
        <f>SUMIFS(рўйхат!CH:CH,рўйхат!$CY:$CY,$B$40,рўйхат!$B:$B,$C24)</f>
        <v/>
      </c>
      <c r="BX24" s="36">
        <f>SUMIFS(рўйхат!CI:CI,рўйхат!$CY:$CY,$B$40,рўйхат!$B:$B,$C24)</f>
        <v/>
      </c>
      <c r="BY24" s="35">
        <f>SUMIFS(рўйхат!CJ:CJ,рўйхат!$CY:$CY,$B$40,рўйхат!$B:$B,$C24)</f>
        <v/>
      </c>
      <c r="BZ24" s="36">
        <f>SUMIFS(рўйхат!CK:CK,рўйхат!$CY:$CY,$B$40,рўйхат!$B:$B,$C24)</f>
        <v/>
      </c>
      <c r="CA24" s="35">
        <f>SUMIFS(рўйхат!CL:CL,рўйхат!$CY:$CY,$B$40,рўйхат!$B:$B,$C24)</f>
        <v/>
      </c>
      <c r="CB24" s="36">
        <f>SUMIFS(рўйхат!CM:CM,рўйхат!$CY:$CY,$B$40,рўйхат!$B:$B,$C24)</f>
        <v/>
      </c>
      <c r="CC24" s="35">
        <f>SUMIFS(рўйхат!CN:CN,рўйхат!$CY:$CY,$B$40,рўйхат!$B:$B,$C24)</f>
        <v/>
      </c>
      <c r="CD24" s="36">
        <f>SUMIFS(рўйхат!CO:CO,рўйхат!$CY:$CY,$B$40,рўйхат!$B:$B,$C24)</f>
        <v/>
      </c>
      <c r="CE24" s="77">
        <f>IFERROR(BG24/E24,0)</f>
        <v/>
      </c>
      <c r="CF24" s="78">
        <f>IFERROR(BH24/F24,0)</f>
        <v/>
      </c>
    </row>
    <row r="25" hidden="1" outlineLevel="1" ht="17.1" customFormat="1" customHeight="1" s="8">
      <c r="A25" s="33" t="n"/>
      <c r="B25" s="50" t="n">
        <v>17</v>
      </c>
      <c r="C25" s="66" t="inlineStr">
        <is>
          <t>Миллий антидопинг агентлиги</t>
        </is>
      </c>
      <c r="D25" s="16" t="n"/>
      <c r="E25" s="35">
        <f>SUMIFS(рўйхат!F:F,рўйхат!$CY:$CY,$B$40,рўйхат!$B:$B,$C25)</f>
        <v/>
      </c>
      <c r="F25" s="36">
        <f>SUMIFS(рўйхат!G:G,рўйхат!$CY:$CY,$B$40,рўйхат!$B:$B,$C25)</f>
        <v/>
      </c>
      <c r="G25" s="35">
        <f>SUMIFS(рўйхат!H:H,рўйхат!$CY:$CY,$B$40,рўйхат!$B:$B,$C25)</f>
        <v/>
      </c>
      <c r="H25" s="36">
        <f>SUMIFS(рўйхат!I:I,рўйхат!$CY:$CY,$B$40,рўйхат!$B:$B,$C25)</f>
        <v/>
      </c>
      <c r="I25" s="35">
        <f>SUMIFS(рўйхат!J:J,рўйхат!$CY:$CY,$B$40,рўйхат!$B:$B,$C25)</f>
        <v/>
      </c>
      <c r="J25" s="36">
        <f>SUMIFS(рўйхат!K:K,рўйхат!$CY:$CY,$B$40,рўйхат!$B:$B,$C25)</f>
        <v/>
      </c>
      <c r="K25" s="35">
        <f>SUMIFS(рўйхат!L:L,рўйхат!$CY:$CY,$B$40,рўйхат!$B:$B,$C25)</f>
        <v/>
      </c>
      <c r="L25" s="36">
        <f>SUMIFS(рўйхат!M:M,рўйхат!$CY:$CY,$B$40,рўйхат!$B:$B,$C25)</f>
        <v/>
      </c>
      <c r="M25" s="35">
        <f>SUMIFS(рўйхат!N:N,рўйхат!$CY:$CY,$B$40,рўйхат!$B:$B,$C25)</f>
        <v/>
      </c>
      <c r="N25" s="36">
        <f>SUMIFS(рўйхат!O:O,рўйхат!$CY:$CY,$B$40,рўйхат!$B:$B,$C25)</f>
        <v/>
      </c>
      <c r="O25" s="34">
        <f>IFERROR(M25/E25,0)</f>
        <v/>
      </c>
      <c r="P25" s="34">
        <f>IFERROR(N25/F25,0)</f>
        <v/>
      </c>
      <c r="Q25" s="35">
        <f>SUMIFS(рўйхат!P:P,рўйхат!$CY:$CY,$B$40,рўйхат!$B:$B,$C25)</f>
        <v/>
      </c>
      <c r="R25" s="36">
        <f>SUMIFS(рўйхат!Q:Q,рўйхат!$CY:$CY,$B$40,рўйхат!$B:$B,$C25)</f>
        <v/>
      </c>
      <c r="S25" s="35">
        <f>SUMIFS(рўйхат!R:R,рўйхат!$CY:$CY,$B$40,рўйхат!$B:$B,$C25)</f>
        <v/>
      </c>
      <c r="T25" s="36">
        <f>SUMIFS(рўйхат!S:S,рўйхат!$CY:$CY,$B$40,рўйхат!$B:$B,$C25)</f>
        <v/>
      </c>
      <c r="U25" s="35">
        <f>SUMIFS(рўйхат!T:T,рўйхат!$CY:$CY,$B$40,рўйхат!$B:$B,$C25)</f>
        <v/>
      </c>
      <c r="V25" s="36">
        <f>SUMIFS(рўйхат!U:U,рўйхат!$CY:$CY,$B$40,рўйхат!$B:$B,$C25)</f>
        <v/>
      </c>
      <c r="W25" s="35">
        <f>SUMIFS(рўйхат!V:V,рўйхат!$CY:$CY,$B$40,рўйхат!$B:$B,$C25)</f>
        <v/>
      </c>
      <c r="X25" s="36">
        <f>SUMIFS(рўйхат!W:W,рўйхат!$CY:$CY,$B$40,рўйхат!$B:$B,$C25)</f>
        <v/>
      </c>
      <c r="Y25" s="35">
        <f>SUMIFS(рўйхат!X:X,рўйхат!$CY:$CY,$B$40,рўйхат!$B:$B,$C25)</f>
        <v/>
      </c>
      <c r="Z25" s="36">
        <f>SUMIFS(рўйхат!Y:Y,рўйхат!$CY:$CY,$B$40,рўйхат!$B:$B,$C25)</f>
        <v/>
      </c>
      <c r="AA25" s="35">
        <f>SUMIFS(рўйхат!Z:Z,рўйхат!$CY:$CY,$B$40,рўйхат!$B:$B,$C25)</f>
        <v/>
      </c>
      <c r="AB25" s="36">
        <f>SUMIFS(рўйхат!AA:AA,рўйхат!$CY:$CY,$B$40,рўйхат!$B:$B,$C25)</f>
        <v/>
      </c>
      <c r="AC25" s="35">
        <f>SUMIFS(рўйхат!AB:AB,рўйхат!$CY:$CY,$B$40,рўйхат!$B:$B,$C25)</f>
        <v/>
      </c>
      <c r="AD25" s="36">
        <f>SUMIFS(рўйхат!AC:AC,рўйхат!$CY:$CY,$B$40,рўйхат!$B:$B,$C25)</f>
        <v/>
      </c>
      <c r="AE25" s="35">
        <f>SUMIFS(рўйхат!AD:AD,рўйхат!$CY:$CY,$B$40,рўйхат!$B:$B,$C25)</f>
        <v/>
      </c>
      <c r="AF25" s="36">
        <f>SUMIFS(рўйхат!AE:AE,рўйхат!$CY:$CY,$B$40,рўйхат!$B:$B,$C25)</f>
        <v/>
      </c>
      <c r="AG25" s="35">
        <f>SUMIFS(рўйхат!AH:AH,рўйхат!$CY:$CY,$B$40,рўйхат!$B:$B,$C25)</f>
        <v/>
      </c>
      <c r="AH25" s="36">
        <f>SUMIFS(рўйхат!AI:AI,рўйхат!$CY:$CY,$B$40,рўйхат!$B:$B,$C25)</f>
        <v/>
      </c>
      <c r="AI25" s="35">
        <f>SUMIFS(рўйхат!AJ:AJ,рўйхат!$CY:$CY,$B$40,рўйхат!$B:$B,$C25)</f>
        <v/>
      </c>
      <c r="AJ25" s="36">
        <f>SUMIFS(рўйхат!AK:AK,рўйхат!$CY:$CY,$B$40,рўйхат!$B:$B,$C25)</f>
        <v/>
      </c>
      <c r="AK25" s="35">
        <f>SUMIFS(рўйхат!AL:AL,рўйхат!$CY:$CY,$B$40,рўйхат!$B:$B,$C25)</f>
        <v/>
      </c>
      <c r="AL25" s="36">
        <f>SUMIFS(рўйхат!AM:AM,рўйхат!$CY:$CY,$B$40,рўйхат!$B:$B,$C25)</f>
        <v/>
      </c>
      <c r="AM25" s="77">
        <f>IFERROR(Q25/E25,0)</f>
        <v/>
      </c>
      <c r="AN25" s="77">
        <f>IFERROR(R25/F25,0)</f>
        <v/>
      </c>
      <c r="AO25" s="36">
        <f>SUMIFS(рўйхат!AX:AX,рўйхат!$CY:$CY,$B$40,рўйхат!$B:$B,$C25)</f>
        <v/>
      </c>
      <c r="AP25" s="36">
        <f>SUMIFS(рўйхат!AY:AY,рўйхат!$CY:$CY,$B$40,рўйхат!$B:$B,$C25)</f>
        <v/>
      </c>
      <c r="AQ25" s="35">
        <f>SUMIFS(рўйхат!AZ:AZ,рўйхат!$CY:$CY,$B$40,рўйхат!$B:$B,$C25)</f>
        <v/>
      </c>
      <c r="AR25" s="36">
        <f>SUMIFS(рўйхат!BA:BA,рўйхат!$CY:$CY,$B$40,рўйхат!$B:$B,$C25)</f>
        <v/>
      </c>
      <c r="AS25" s="35">
        <f>SUMIFS(рўйхат!BB:BB,рўйхат!$CY:$CY,$B$40,рўйхат!$B:$B,$C25)</f>
        <v/>
      </c>
      <c r="AT25" s="36">
        <f>SUMIFS(рўйхат!BC:BC,рўйхат!$CY:$CY,$B$40,рўйхат!$B:$B,$C25)</f>
        <v/>
      </c>
      <c r="AU25" s="35">
        <f>SUMIFS(рўйхат!BD:BD,рўйхат!$CY:$CY,$B$40,рўйхат!$B:$B,$C25)</f>
        <v/>
      </c>
      <c r="AV25" s="36">
        <f>SUMIFS(рўйхат!BE:BE,рўйхат!$CY:$CY,$B$40,рўйхат!$B:$B,$C25)</f>
        <v/>
      </c>
      <c r="AW25" s="35">
        <f>SUMIFS(рўйхат!BF:BF,рўйхат!$CY:$CY,$B$40,рўйхат!$B:$B,$C25)</f>
        <v/>
      </c>
      <c r="AX25" s="36">
        <f>SUMIFS(рўйхат!BG:BG,рўйхат!$CY:$CY,$B$40,рўйхат!$B:$B,$C25)</f>
        <v/>
      </c>
      <c r="AY25" s="35">
        <f>SUMIFS(рўйхат!BH:BH,рўйхат!$CY:$CY,$B$40,рўйхат!$B:$B,$C25)</f>
        <v/>
      </c>
      <c r="AZ25" s="36">
        <f>SUMIFS(рўйхат!BI:BI,рўйхат!$CY:$CY,$B$40,рўйхат!$B:$B,$C25)</f>
        <v/>
      </c>
      <c r="BA25" s="35">
        <f>SUMIFS(рўйхат!BJ:BJ,рўйхат!$CY:$CY,$B$40,рўйхат!$B:$B,$C25)</f>
        <v/>
      </c>
      <c r="BB25" s="36">
        <f>SUMIFS(рўйхат!BK:BK,рўйхат!$CY:$CY,$B$40,рўйхат!$B:$B,$C25)</f>
        <v/>
      </c>
      <c r="BC25" s="77">
        <f>IFERROR(AO25/E25,0)</f>
        <v/>
      </c>
      <c r="BD25" s="77">
        <f>IFERROR(AP25/F25,0)</f>
        <v/>
      </c>
      <c r="BE25" s="35">
        <f>SUMIFS(рўйхат!BL:BL,рўйхат!$CY:$CY,$B$40,рўйхат!$B:$B,$C25)</f>
        <v/>
      </c>
      <c r="BF25" s="36">
        <f>SUMIFS(рўйхат!BM:BM,рўйхат!$CY:$CY,$B$40,рўйхат!$B:$B,$C25)</f>
        <v/>
      </c>
      <c r="BG25" s="35">
        <f>SUMIFS(рўйхат!BN:BN,рўйхат!$CY:$CY,$B$40,рўйхат!$B:$B,$C25)</f>
        <v/>
      </c>
      <c r="BH25" s="36">
        <f>SUMIFS(рўйхат!BO:BO,рўйхат!$CY:$CY,$B$40,рўйхат!$B:$B,$C25)</f>
        <v/>
      </c>
      <c r="BI25" s="35">
        <f>SUMIFS(рўйхат!BP:BP,рўйхат!$CY:$CY,$B$40,рўйхат!$B:$B,$C25)</f>
        <v/>
      </c>
      <c r="BJ25" s="36">
        <f>SUMIFS(рўйхат!BQ:BQ,рўйхат!$CY:$CY,$B$40,рўйхат!$B:$B,$C25)</f>
        <v/>
      </c>
      <c r="BK25" s="35">
        <f>SUMIFS(рўйхат!BR:BR,рўйхат!$CY:$CY,$B$40,рўйхат!$B:$B,$C25)</f>
        <v/>
      </c>
      <c r="BL25" s="36">
        <f>SUMIFS(рўйхат!BS:BS,рўйхат!$CY:$CY,$B$40,рўйхат!$B:$B,$C25)</f>
        <v/>
      </c>
      <c r="BM25" s="35">
        <f>SUMIFS(рўйхат!BT:BT,рўйхат!$CY:$CY,$B$40,рўйхат!$B:$B,$C25)</f>
        <v/>
      </c>
      <c r="BN25" s="36">
        <f>SUMIFS(рўйхат!BU:BU,рўйхат!$CY:$CY,$B$40,рўйхат!$B:$B,$C25)</f>
        <v/>
      </c>
      <c r="BO25" s="35">
        <f>SUMIFS(рўйхат!BX:BX,рўйхат!$CY:$CY,$B$40,рўйхат!$B:$B,$C25)</f>
        <v/>
      </c>
      <c r="BP25" s="36">
        <f>SUMIFS(рўйхат!BY:BY,рўйхат!$CY:$CY,$B$40,рўйхат!$B:$B,$C25)</f>
        <v/>
      </c>
      <c r="BQ25" s="35">
        <f>SUMIFS(рўйхат!BZ:BZ,рўйхат!$CY:$CY,$B$40,рўйхат!$B:$B,$C25)</f>
        <v/>
      </c>
      <c r="BR25" s="36">
        <f>SUMIFS(рўйхат!CA:CA,рўйхат!$CY:$CY,$B$40,рўйхат!$B:$B,$C25)</f>
        <v/>
      </c>
      <c r="BS25" s="35">
        <f>SUMIFS(рўйхат!CB:CB,рўйхат!$CY:$CY,$B$40,рўйхат!$B:$B,$C25)</f>
        <v/>
      </c>
      <c r="BT25" s="36">
        <f>SUMIFS(рўйхат!CC:CC,рўйхат!$CY:$CY,$B$40,рўйхат!$B:$B,$C25)</f>
        <v/>
      </c>
      <c r="BU25" s="35">
        <f>SUMIFS(рўйхат!CD:CD,рўйхат!$CY:$CY,$B$40,рўйхат!$B:$B,$C25)</f>
        <v/>
      </c>
      <c r="BV25" s="36">
        <f>SUMIFS(рўйхат!CE:CE,рўйхат!$CY:$CY,$B$40,рўйхат!$B:$B,$C25)</f>
        <v/>
      </c>
      <c r="BW25" s="35">
        <f>SUMIFS(рўйхат!CH:CH,рўйхат!$CY:$CY,$B$40,рўйхат!$B:$B,$C25)</f>
        <v/>
      </c>
      <c r="BX25" s="36">
        <f>SUMIFS(рўйхат!CI:CI,рўйхат!$CY:$CY,$B$40,рўйхат!$B:$B,$C25)</f>
        <v/>
      </c>
      <c r="BY25" s="35">
        <f>SUMIFS(рўйхат!CJ:CJ,рўйхат!$CY:$CY,$B$40,рўйхат!$B:$B,$C25)</f>
        <v/>
      </c>
      <c r="BZ25" s="36">
        <f>SUMIFS(рўйхат!CK:CK,рўйхат!$CY:$CY,$B$40,рўйхат!$B:$B,$C25)</f>
        <v/>
      </c>
      <c r="CA25" s="35">
        <f>SUMIFS(рўйхат!CL:CL,рўйхат!$CY:$CY,$B$40,рўйхат!$B:$B,$C25)</f>
        <v/>
      </c>
      <c r="CB25" s="36">
        <f>SUMIFS(рўйхат!CM:CM,рўйхат!$CY:$CY,$B$40,рўйхат!$B:$B,$C25)</f>
        <v/>
      </c>
      <c r="CC25" s="35">
        <f>SUMIFS(рўйхат!CN:CN,рўйхат!$CY:$CY,$B$40,рўйхат!$B:$B,$C25)</f>
        <v/>
      </c>
      <c r="CD25" s="36">
        <f>SUMIFS(рўйхат!CO:CO,рўйхат!$CY:$CY,$B$40,рўйхат!$B:$B,$C25)</f>
        <v/>
      </c>
      <c r="CE25" s="77">
        <f>IFERROR(BG25/E25,0)</f>
        <v/>
      </c>
      <c r="CF25" s="78">
        <f>IFERROR(BH25/F25,0)</f>
        <v/>
      </c>
    </row>
    <row r="26" hidden="1" outlineLevel="1" ht="17.1" customFormat="1" customHeight="1" s="8">
      <c r="A26" s="33" t="n"/>
      <c r="B26" s="50" t="n">
        <v>18</v>
      </c>
      <c r="C26" s="66" t="inlineStr">
        <is>
          <t>Олий таълим, фан ва инновациялар вазирлиги</t>
        </is>
      </c>
      <c r="D26" s="16" t="n"/>
      <c r="E26" s="35">
        <f>SUMIFS(рўйхат!F:F,рўйхат!$CY:$CY,$B$40,рўйхат!$B:$B,$C26)</f>
        <v/>
      </c>
      <c r="F26" s="36">
        <f>SUMIFS(рўйхат!G:G,рўйхат!$CY:$CY,$B$40,рўйхат!$B:$B,$C26)</f>
        <v/>
      </c>
      <c r="G26" s="35">
        <f>SUMIFS(рўйхат!H:H,рўйхат!$CY:$CY,$B$40,рўйхат!$B:$B,$C26)</f>
        <v/>
      </c>
      <c r="H26" s="36">
        <f>SUMIFS(рўйхат!I:I,рўйхат!$CY:$CY,$B$40,рўйхат!$B:$B,$C26)</f>
        <v/>
      </c>
      <c r="I26" s="35">
        <f>SUMIFS(рўйхат!J:J,рўйхат!$CY:$CY,$B$40,рўйхат!$B:$B,$C26)</f>
        <v/>
      </c>
      <c r="J26" s="36">
        <f>SUMIFS(рўйхат!K:K,рўйхат!$CY:$CY,$B$40,рўйхат!$B:$B,$C26)</f>
        <v/>
      </c>
      <c r="K26" s="35">
        <f>SUMIFS(рўйхат!L:L,рўйхат!$CY:$CY,$B$40,рўйхат!$B:$B,$C26)</f>
        <v/>
      </c>
      <c r="L26" s="36">
        <f>SUMIFS(рўйхат!M:M,рўйхат!$CY:$CY,$B$40,рўйхат!$B:$B,$C26)</f>
        <v/>
      </c>
      <c r="M26" s="35">
        <f>SUMIFS(рўйхат!N:N,рўйхат!$CY:$CY,$B$40,рўйхат!$B:$B,$C26)</f>
        <v/>
      </c>
      <c r="N26" s="36">
        <f>SUMIFS(рўйхат!O:O,рўйхат!$CY:$CY,$B$40,рўйхат!$B:$B,$C26)</f>
        <v/>
      </c>
      <c r="O26" s="34">
        <f>IFERROR(M26/E26,0)</f>
        <v/>
      </c>
      <c r="P26" s="34">
        <f>IFERROR(N26/F26,0)</f>
        <v/>
      </c>
      <c r="Q26" s="35">
        <f>SUMIFS(рўйхат!P:P,рўйхат!$CY:$CY,$B$40,рўйхат!$B:$B,$C26)</f>
        <v/>
      </c>
      <c r="R26" s="36">
        <f>SUMIFS(рўйхат!Q:Q,рўйхат!$CY:$CY,$B$40,рўйхат!$B:$B,$C26)</f>
        <v/>
      </c>
      <c r="S26" s="35">
        <f>SUMIFS(рўйхат!R:R,рўйхат!$CY:$CY,$B$40,рўйхат!$B:$B,$C26)</f>
        <v/>
      </c>
      <c r="T26" s="36">
        <f>SUMIFS(рўйхат!S:S,рўйхат!$CY:$CY,$B$40,рўйхат!$B:$B,$C26)</f>
        <v/>
      </c>
      <c r="U26" s="35">
        <f>SUMIFS(рўйхат!T:T,рўйхат!$CY:$CY,$B$40,рўйхат!$B:$B,$C26)</f>
        <v/>
      </c>
      <c r="V26" s="36">
        <f>SUMIFS(рўйхат!U:U,рўйхат!$CY:$CY,$B$40,рўйхат!$B:$B,$C26)</f>
        <v/>
      </c>
      <c r="W26" s="35">
        <f>SUMIFS(рўйхат!V:V,рўйхат!$CY:$CY,$B$40,рўйхат!$B:$B,$C26)</f>
        <v/>
      </c>
      <c r="X26" s="36">
        <f>SUMIFS(рўйхат!W:W,рўйхат!$CY:$CY,$B$40,рўйхат!$B:$B,$C26)</f>
        <v/>
      </c>
      <c r="Y26" s="35">
        <f>SUMIFS(рўйхат!X:X,рўйхат!$CY:$CY,$B$40,рўйхат!$B:$B,$C26)</f>
        <v/>
      </c>
      <c r="Z26" s="36">
        <f>SUMIFS(рўйхат!Y:Y,рўйхат!$CY:$CY,$B$40,рўйхат!$B:$B,$C26)</f>
        <v/>
      </c>
      <c r="AA26" s="35">
        <f>SUMIFS(рўйхат!Z:Z,рўйхат!$CY:$CY,$B$40,рўйхат!$B:$B,$C26)</f>
        <v/>
      </c>
      <c r="AB26" s="36">
        <f>SUMIFS(рўйхат!AA:AA,рўйхат!$CY:$CY,$B$40,рўйхат!$B:$B,$C26)</f>
        <v/>
      </c>
      <c r="AC26" s="35">
        <f>SUMIFS(рўйхат!AB:AB,рўйхат!$CY:$CY,$B$40,рўйхат!$B:$B,$C26)</f>
        <v/>
      </c>
      <c r="AD26" s="36">
        <f>SUMIFS(рўйхат!AC:AC,рўйхат!$CY:$CY,$B$40,рўйхат!$B:$B,$C26)</f>
        <v/>
      </c>
      <c r="AE26" s="35">
        <f>SUMIFS(рўйхат!AD:AD,рўйхат!$CY:$CY,$B$40,рўйхат!$B:$B,$C26)</f>
        <v/>
      </c>
      <c r="AF26" s="36">
        <f>SUMIFS(рўйхат!AE:AE,рўйхат!$CY:$CY,$B$40,рўйхат!$B:$B,$C26)</f>
        <v/>
      </c>
      <c r="AG26" s="35">
        <f>SUMIFS(рўйхат!AH:AH,рўйхат!$CY:$CY,$B$40,рўйхат!$B:$B,$C26)</f>
        <v/>
      </c>
      <c r="AH26" s="36">
        <f>SUMIFS(рўйхат!AI:AI,рўйхат!$CY:$CY,$B$40,рўйхат!$B:$B,$C26)</f>
        <v/>
      </c>
      <c r="AI26" s="35">
        <f>SUMIFS(рўйхат!AJ:AJ,рўйхат!$CY:$CY,$B$40,рўйхат!$B:$B,$C26)</f>
        <v/>
      </c>
      <c r="AJ26" s="36">
        <f>SUMIFS(рўйхат!AK:AK,рўйхат!$CY:$CY,$B$40,рўйхат!$B:$B,$C26)</f>
        <v/>
      </c>
      <c r="AK26" s="35">
        <f>SUMIFS(рўйхат!AL:AL,рўйхат!$CY:$CY,$B$40,рўйхат!$B:$B,$C26)</f>
        <v/>
      </c>
      <c r="AL26" s="36">
        <f>SUMIFS(рўйхат!AM:AM,рўйхат!$CY:$CY,$B$40,рўйхат!$B:$B,$C26)</f>
        <v/>
      </c>
      <c r="AM26" s="77">
        <f>IFERROR(Q26/E26,0)</f>
        <v/>
      </c>
      <c r="AN26" s="77">
        <f>IFERROR(R26/F26,0)</f>
        <v/>
      </c>
      <c r="AO26" s="36">
        <f>SUMIFS(рўйхат!AX:AX,рўйхат!$CY:$CY,$B$40,рўйхат!$B:$B,$C26)</f>
        <v/>
      </c>
      <c r="AP26" s="36">
        <f>SUMIFS(рўйхат!AY:AY,рўйхат!$CY:$CY,$B$40,рўйхат!$B:$B,$C26)</f>
        <v/>
      </c>
      <c r="AQ26" s="35">
        <f>SUMIFS(рўйхат!AZ:AZ,рўйхат!$CY:$CY,$B$40,рўйхат!$B:$B,$C26)</f>
        <v/>
      </c>
      <c r="AR26" s="36">
        <f>SUMIFS(рўйхат!BA:BA,рўйхат!$CY:$CY,$B$40,рўйхат!$B:$B,$C26)</f>
        <v/>
      </c>
      <c r="AS26" s="35">
        <f>SUMIFS(рўйхат!BB:BB,рўйхат!$CY:$CY,$B$40,рўйхат!$B:$B,$C26)</f>
        <v/>
      </c>
      <c r="AT26" s="36">
        <f>SUMIFS(рўйхат!BC:BC,рўйхат!$CY:$CY,$B$40,рўйхат!$B:$B,$C26)</f>
        <v/>
      </c>
      <c r="AU26" s="35">
        <f>SUMIFS(рўйхат!BD:BD,рўйхат!$CY:$CY,$B$40,рўйхат!$B:$B,$C26)</f>
        <v/>
      </c>
      <c r="AV26" s="36">
        <f>SUMIFS(рўйхат!BE:BE,рўйхат!$CY:$CY,$B$40,рўйхат!$B:$B,$C26)</f>
        <v/>
      </c>
      <c r="AW26" s="35">
        <f>SUMIFS(рўйхат!BF:BF,рўйхат!$CY:$CY,$B$40,рўйхат!$B:$B,$C26)</f>
        <v/>
      </c>
      <c r="AX26" s="36">
        <f>SUMIFS(рўйхат!BG:BG,рўйхат!$CY:$CY,$B$40,рўйхат!$B:$B,$C26)</f>
        <v/>
      </c>
      <c r="AY26" s="35">
        <f>SUMIFS(рўйхат!BH:BH,рўйхат!$CY:$CY,$B$40,рўйхат!$B:$B,$C26)</f>
        <v/>
      </c>
      <c r="AZ26" s="36">
        <f>SUMIFS(рўйхат!BI:BI,рўйхат!$CY:$CY,$B$40,рўйхат!$B:$B,$C26)</f>
        <v/>
      </c>
      <c r="BA26" s="35">
        <f>SUMIFS(рўйхат!BJ:BJ,рўйхат!$CY:$CY,$B$40,рўйхат!$B:$B,$C26)</f>
        <v/>
      </c>
      <c r="BB26" s="36">
        <f>SUMIFS(рўйхат!BK:BK,рўйхат!$CY:$CY,$B$40,рўйхат!$B:$B,$C26)</f>
        <v/>
      </c>
      <c r="BC26" s="77">
        <f>IFERROR(AO26/E26,0)</f>
        <v/>
      </c>
      <c r="BD26" s="77">
        <f>IFERROR(AP26/F26,0)</f>
        <v/>
      </c>
      <c r="BE26" s="35">
        <f>SUMIFS(рўйхат!BL:BL,рўйхат!$CY:$CY,$B$40,рўйхат!$B:$B,$C26)</f>
        <v/>
      </c>
      <c r="BF26" s="36">
        <f>SUMIFS(рўйхат!BM:BM,рўйхат!$CY:$CY,$B$40,рўйхат!$B:$B,$C26)</f>
        <v/>
      </c>
      <c r="BG26" s="35">
        <f>SUMIFS(рўйхат!BN:BN,рўйхат!$CY:$CY,$B$40,рўйхат!$B:$B,$C26)</f>
        <v/>
      </c>
      <c r="BH26" s="36">
        <f>SUMIFS(рўйхат!BO:BO,рўйхат!$CY:$CY,$B$40,рўйхат!$B:$B,$C26)</f>
        <v/>
      </c>
      <c r="BI26" s="35">
        <f>SUMIFS(рўйхат!BP:BP,рўйхат!$CY:$CY,$B$40,рўйхат!$B:$B,$C26)</f>
        <v/>
      </c>
      <c r="BJ26" s="36">
        <f>SUMIFS(рўйхат!BQ:BQ,рўйхат!$CY:$CY,$B$40,рўйхат!$B:$B,$C26)</f>
        <v/>
      </c>
      <c r="BK26" s="35">
        <f>SUMIFS(рўйхат!BR:BR,рўйхат!$CY:$CY,$B$40,рўйхат!$B:$B,$C26)</f>
        <v/>
      </c>
      <c r="BL26" s="36">
        <f>SUMIFS(рўйхат!BS:BS,рўйхат!$CY:$CY,$B$40,рўйхат!$B:$B,$C26)</f>
        <v/>
      </c>
      <c r="BM26" s="35">
        <f>SUMIFS(рўйхат!BT:BT,рўйхат!$CY:$CY,$B$40,рўйхат!$B:$B,$C26)</f>
        <v/>
      </c>
      <c r="BN26" s="36">
        <f>SUMIFS(рўйхат!BU:BU,рўйхат!$CY:$CY,$B$40,рўйхат!$B:$B,$C26)</f>
        <v/>
      </c>
      <c r="BO26" s="35">
        <f>SUMIFS(рўйхат!BX:BX,рўйхат!$CY:$CY,$B$40,рўйхат!$B:$B,$C26)</f>
        <v/>
      </c>
      <c r="BP26" s="36">
        <f>SUMIFS(рўйхат!BY:BY,рўйхат!$CY:$CY,$B$40,рўйхат!$B:$B,$C26)</f>
        <v/>
      </c>
      <c r="BQ26" s="35">
        <f>SUMIFS(рўйхат!BZ:BZ,рўйхат!$CY:$CY,$B$40,рўйхат!$B:$B,$C26)</f>
        <v/>
      </c>
      <c r="BR26" s="36">
        <f>SUMIFS(рўйхат!CA:CA,рўйхат!$CY:$CY,$B$40,рўйхат!$B:$B,$C26)</f>
        <v/>
      </c>
      <c r="BS26" s="35">
        <f>SUMIFS(рўйхат!CB:CB,рўйхат!$CY:$CY,$B$40,рўйхат!$B:$B,$C26)</f>
        <v/>
      </c>
      <c r="BT26" s="36">
        <f>SUMIFS(рўйхат!CC:CC,рўйхат!$CY:$CY,$B$40,рўйхат!$B:$B,$C26)</f>
        <v/>
      </c>
      <c r="BU26" s="35">
        <f>SUMIFS(рўйхат!CD:CD,рўйхат!$CY:$CY,$B$40,рўйхат!$B:$B,$C26)</f>
        <v/>
      </c>
      <c r="BV26" s="36">
        <f>SUMIFS(рўйхат!CE:CE,рўйхат!$CY:$CY,$B$40,рўйхат!$B:$B,$C26)</f>
        <v/>
      </c>
      <c r="BW26" s="35">
        <f>SUMIFS(рўйхат!CH:CH,рўйхат!$CY:$CY,$B$40,рўйхат!$B:$B,$C26)</f>
        <v/>
      </c>
      <c r="BX26" s="36">
        <f>SUMIFS(рўйхат!CI:CI,рўйхат!$CY:$CY,$B$40,рўйхат!$B:$B,$C26)</f>
        <v/>
      </c>
      <c r="BY26" s="35">
        <f>SUMIFS(рўйхат!CJ:CJ,рўйхат!$CY:$CY,$B$40,рўйхат!$B:$B,$C26)</f>
        <v/>
      </c>
      <c r="BZ26" s="36">
        <f>SUMIFS(рўйхат!CK:CK,рўйхат!$CY:$CY,$B$40,рўйхат!$B:$B,$C26)</f>
        <v/>
      </c>
      <c r="CA26" s="35">
        <f>SUMIFS(рўйхат!CL:CL,рўйхат!$CY:$CY,$B$40,рўйхат!$B:$B,$C26)</f>
        <v/>
      </c>
      <c r="CB26" s="36">
        <f>SUMIFS(рўйхат!CM:CM,рўйхат!$CY:$CY,$B$40,рўйхат!$B:$B,$C26)</f>
        <v/>
      </c>
      <c r="CC26" s="35">
        <f>SUMIFS(рўйхат!CN:CN,рўйхат!$CY:$CY,$B$40,рўйхат!$B:$B,$C26)</f>
        <v/>
      </c>
      <c r="CD26" s="36">
        <f>SUMIFS(рўйхат!CO:CO,рўйхат!$CY:$CY,$B$40,рўйхат!$B:$B,$C26)</f>
        <v/>
      </c>
      <c r="CE26" s="77">
        <f>IFERROR(BG26/E26,0)</f>
        <v/>
      </c>
      <c r="CF26" s="78">
        <f>IFERROR(BH26/F26,0)</f>
        <v/>
      </c>
    </row>
    <row r="27" hidden="1" outlineLevel="1" ht="33.95" customFormat="1" customHeight="1" s="8">
      <c r="A27" s="33" t="n"/>
      <c r="B27" s="50" t="n">
        <v>19</v>
      </c>
      <c r="C27" s="66" t="inlineStr">
        <is>
          <t>Президент ҳузуридаги Ижтимоий ҳимоя миллий агентлиги</t>
        </is>
      </c>
      <c r="D27" s="16" t="n"/>
      <c r="E27" s="35">
        <f>SUMIFS(рўйхат!F:F,рўйхат!$CY:$CY,$B$40,рўйхат!$B:$B,$C27)</f>
        <v/>
      </c>
      <c r="F27" s="36">
        <f>SUMIFS(рўйхат!G:G,рўйхат!$CY:$CY,$B$40,рўйхат!$B:$B,$C27)</f>
        <v/>
      </c>
      <c r="G27" s="35">
        <f>SUMIFS(рўйхат!H:H,рўйхат!$CY:$CY,$B$40,рўйхат!$B:$B,$C27)</f>
        <v/>
      </c>
      <c r="H27" s="36">
        <f>SUMIFS(рўйхат!I:I,рўйхат!$CY:$CY,$B$40,рўйхат!$B:$B,$C27)</f>
        <v/>
      </c>
      <c r="I27" s="35">
        <f>SUMIFS(рўйхат!J:J,рўйхат!$CY:$CY,$B$40,рўйхат!$B:$B,$C27)</f>
        <v/>
      </c>
      <c r="J27" s="36">
        <f>SUMIFS(рўйхат!K:K,рўйхат!$CY:$CY,$B$40,рўйхат!$B:$B,$C27)</f>
        <v/>
      </c>
      <c r="K27" s="35">
        <f>SUMIFS(рўйхат!L:L,рўйхат!$CY:$CY,$B$40,рўйхат!$B:$B,$C27)</f>
        <v/>
      </c>
      <c r="L27" s="36">
        <f>SUMIFS(рўйхат!M:M,рўйхат!$CY:$CY,$B$40,рўйхат!$B:$B,$C27)</f>
        <v/>
      </c>
      <c r="M27" s="35">
        <f>SUMIFS(рўйхат!N:N,рўйхат!$CY:$CY,$B$40,рўйхат!$B:$B,$C27)</f>
        <v/>
      </c>
      <c r="N27" s="36">
        <f>SUMIFS(рўйхат!O:O,рўйхат!$CY:$CY,$B$40,рўйхат!$B:$B,$C27)</f>
        <v/>
      </c>
      <c r="O27" s="34">
        <f>IFERROR(M27/E27,0)</f>
        <v/>
      </c>
      <c r="P27" s="34">
        <f>IFERROR(N27/F27,0)</f>
        <v/>
      </c>
      <c r="Q27" s="35">
        <f>SUMIFS(рўйхат!P:P,рўйхат!$CY:$CY,$B$40,рўйхат!$B:$B,$C27)</f>
        <v/>
      </c>
      <c r="R27" s="36">
        <f>SUMIFS(рўйхат!Q:Q,рўйхат!$CY:$CY,$B$40,рўйхат!$B:$B,$C27)</f>
        <v/>
      </c>
      <c r="S27" s="35">
        <f>SUMIFS(рўйхат!R:R,рўйхат!$CY:$CY,$B$40,рўйхат!$B:$B,$C27)</f>
        <v/>
      </c>
      <c r="T27" s="36">
        <f>SUMIFS(рўйхат!S:S,рўйхат!$CY:$CY,$B$40,рўйхат!$B:$B,$C27)</f>
        <v/>
      </c>
      <c r="U27" s="35">
        <f>SUMIFS(рўйхат!T:T,рўйхат!$CY:$CY,$B$40,рўйхат!$B:$B,$C27)</f>
        <v/>
      </c>
      <c r="V27" s="36">
        <f>SUMIFS(рўйхат!U:U,рўйхат!$CY:$CY,$B$40,рўйхат!$B:$B,$C27)</f>
        <v/>
      </c>
      <c r="W27" s="35">
        <f>SUMIFS(рўйхат!V:V,рўйхат!$CY:$CY,$B$40,рўйхат!$B:$B,$C27)</f>
        <v/>
      </c>
      <c r="X27" s="36">
        <f>SUMIFS(рўйхат!W:W,рўйхат!$CY:$CY,$B$40,рўйхат!$B:$B,$C27)</f>
        <v/>
      </c>
      <c r="Y27" s="35">
        <f>SUMIFS(рўйхат!X:X,рўйхат!$CY:$CY,$B$40,рўйхат!$B:$B,$C27)</f>
        <v/>
      </c>
      <c r="Z27" s="36">
        <f>SUMIFS(рўйхат!Y:Y,рўйхат!$CY:$CY,$B$40,рўйхат!$B:$B,$C27)</f>
        <v/>
      </c>
      <c r="AA27" s="35">
        <f>SUMIFS(рўйхат!Z:Z,рўйхат!$CY:$CY,$B$40,рўйхат!$B:$B,$C27)</f>
        <v/>
      </c>
      <c r="AB27" s="36">
        <f>SUMIFS(рўйхат!AA:AA,рўйхат!$CY:$CY,$B$40,рўйхат!$B:$B,$C27)</f>
        <v/>
      </c>
      <c r="AC27" s="35">
        <f>SUMIFS(рўйхат!AB:AB,рўйхат!$CY:$CY,$B$40,рўйхат!$B:$B,$C27)</f>
        <v/>
      </c>
      <c r="AD27" s="36">
        <f>SUMIFS(рўйхат!AC:AC,рўйхат!$CY:$CY,$B$40,рўйхат!$B:$B,$C27)</f>
        <v/>
      </c>
      <c r="AE27" s="35">
        <f>SUMIFS(рўйхат!AD:AD,рўйхат!$CY:$CY,$B$40,рўйхат!$B:$B,$C27)</f>
        <v/>
      </c>
      <c r="AF27" s="36">
        <f>SUMIFS(рўйхат!AE:AE,рўйхат!$CY:$CY,$B$40,рўйхат!$B:$B,$C27)</f>
        <v/>
      </c>
      <c r="AG27" s="35">
        <f>SUMIFS(рўйхат!AH:AH,рўйхат!$CY:$CY,$B$40,рўйхат!$B:$B,$C27)</f>
        <v/>
      </c>
      <c r="AH27" s="36">
        <f>SUMIFS(рўйхат!AI:AI,рўйхат!$CY:$CY,$B$40,рўйхат!$B:$B,$C27)</f>
        <v/>
      </c>
      <c r="AI27" s="35">
        <f>SUMIFS(рўйхат!AJ:AJ,рўйхат!$CY:$CY,$B$40,рўйхат!$B:$B,$C27)</f>
        <v/>
      </c>
      <c r="AJ27" s="36">
        <f>SUMIFS(рўйхат!AK:AK,рўйхат!$CY:$CY,$B$40,рўйхат!$B:$B,$C27)</f>
        <v/>
      </c>
      <c r="AK27" s="35">
        <f>SUMIFS(рўйхат!AL:AL,рўйхат!$CY:$CY,$B$40,рўйхат!$B:$B,$C27)</f>
        <v/>
      </c>
      <c r="AL27" s="36">
        <f>SUMIFS(рўйхат!AM:AM,рўйхат!$CY:$CY,$B$40,рўйхат!$B:$B,$C27)</f>
        <v/>
      </c>
      <c r="AM27" s="77">
        <f>IFERROR(Q27/E27,0)</f>
        <v/>
      </c>
      <c r="AN27" s="77">
        <f>IFERROR(R27/F27,0)</f>
        <v/>
      </c>
      <c r="AO27" s="36">
        <f>SUMIFS(рўйхат!AX:AX,рўйхат!$CY:$CY,$B$40,рўйхат!$B:$B,$C27)</f>
        <v/>
      </c>
      <c r="AP27" s="36">
        <f>SUMIFS(рўйхат!AY:AY,рўйхат!$CY:$CY,$B$40,рўйхат!$B:$B,$C27)</f>
        <v/>
      </c>
      <c r="AQ27" s="35">
        <f>SUMIFS(рўйхат!AZ:AZ,рўйхат!$CY:$CY,$B$40,рўйхат!$B:$B,$C27)</f>
        <v/>
      </c>
      <c r="AR27" s="36">
        <f>SUMIFS(рўйхат!BA:BA,рўйхат!$CY:$CY,$B$40,рўйхат!$B:$B,$C27)</f>
        <v/>
      </c>
      <c r="AS27" s="35">
        <f>SUMIFS(рўйхат!BB:BB,рўйхат!$CY:$CY,$B$40,рўйхат!$B:$B,$C27)</f>
        <v/>
      </c>
      <c r="AT27" s="36">
        <f>SUMIFS(рўйхат!BC:BC,рўйхат!$CY:$CY,$B$40,рўйхат!$B:$B,$C27)</f>
        <v/>
      </c>
      <c r="AU27" s="35">
        <f>SUMIFS(рўйхат!BD:BD,рўйхат!$CY:$CY,$B$40,рўйхат!$B:$B,$C27)</f>
        <v/>
      </c>
      <c r="AV27" s="36">
        <f>SUMIFS(рўйхат!BE:BE,рўйхат!$CY:$CY,$B$40,рўйхат!$B:$B,$C27)</f>
        <v/>
      </c>
      <c r="AW27" s="35">
        <f>SUMIFS(рўйхат!BF:BF,рўйхат!$CY:$CY,$B$40,рўйхат!$B:$B,$C27)</f>
        <v/>
      </c>
      <c r="AX27" s="36">
        <f>SUMIFS(рўйхат!BG:BG,рўйхат!$CY:$CY,$B$40,рўйхат!$B:$B,$C27)</f>
        <v/>
      </c>
      <c r="AY27" s="35">
        <f>SUMIFS(рўйхат!BH:BH,рўйхат!$CY:$CY,$B$40,рўйхат!$B:$B,$C27)</f>
        <v/>
      </c>
      <c r="AZ27" s="36">
        <f>SUMIFS(рўйхат!BI:BI,рўйхат!$CY:$CY,$B$40,рўйхат!$B:$B,$C27)</f>
        <v/>
      </c>
      <c r="BA27" s="35">
        <f>SUMIFS(рўйхат!BJ:BJ,рўйхат!$CY:$CY,$B$40,рўйхат!$B:$B,$C27)</f>
        <v/>
      </c>
      <c r="BB27" s="36">
        <f>SUMIFS(рўйхат!BK:BK,рўйхат!$CY:$CY,$B$40,рўйхат!$B:$B,$C27)</f>
        <v/>
      </c>
      <c r="BC27" s="77">
        <f>IFERROR(AO27/E27,0)</f>
        <v/>
      </c>
      <c r="BD27" s="77">
        <f>IFERROR(AP27/F27,0)</f>
        <v/>
      </c>
      <c r="BE27" s="35">
        <f>SUMIFS(рўйхат!BL:BL,рўйхат!$CY:$CY,$B$40,рўйхат!$B:$B,$C27)</f>
        <v/>
      </c>
      <c r="BF27" s="36">
        <f>SUMIFS(рўйхат!BM:BM,рўйхат!$CY:$CY,$B$40,рўйхат!$B:$B,$C27)</f>
        <v/>
      </c>
      <c r="BG27" s="35">
        <f>SUMIFS(рўйхат!BN:BN,рўйхат!$CY:$CY,$B$40,рўйхат!$B:$B,$C27)</f>
        <v/>
      </c>
      <c r="BH27" s="36">
        <f>SUMIFS(рўйхат!BO:BO,рўйхат!$CY:$CY,$B$40,рўйхат!$B:$B,$C27)</f>
        <v/>
      </c>
      <c r="BI27" s="35">
        <f>SUMIFS(рўйхат!BP:BP,рўйхат!$CY:$CY,$B$40,рўйхат!$B:$B,$C27)</f>
        <v/>
      </c>
      <c r="BJ27" s="36">
        <f>SUMIFS(рўйхат!BQ:BQ,рўйхат!$CY:$CY,$B$40,рўйхат!$B:$B,$C27)</f>
        <v/>
      </c>
      <c r="BK27" s="35">
        <f>SUMIFS(рўйхат!BR:BR,рўйхат!$CY:$CY,$B$40,рўйхат!$B:$B,$C27)</f>
        <v/>
      </c>
      <c r="BL27" s="36">
        <f>SUMIFS(рўйхат!BS:BS,рўйхат!$CY:$CY,$B$40,рўйхат!$B:$B,$C27)</f>
        <v/>
      </c>
      <c r="BM27" s="35">
        <f>SUMIFS(рўйхат!BT:BT,рўйхат!$CY:$CY,$B$40,рўйхат!$B:$B,$C27)</f>
        <v/>
      </c>
      <c r="BN27" s="36">
        <f>SUMIFS(рўйхат!BU:BU,рўйхат!$CY:$CY,$B$40,рўйхат!$B:$B,$C27)</f>
        <v/>
      </c>
      <c r="BO27" s="35">
        <f>SUMIFS(рўйхат!BX:BX,рўйхат!$CY:$CY,$B$40,рўйхат!$B:$B,$C27)</f>
        <v/>
      </c>
      <c r="BP27" s="36">
        <f>SUMIFS(рўйхат!BY:BY,рўйхат!$CY:$CY,$B$40,рўйхат!$B:$B,$C27)</f>
        <v/>
      </c>
      <c r="BQ27" s="35">
        <f>SUMIFS(рўйхат!BZ:BZ,рўйхат!$CY:$CY,$B$40,рўйхат!$B:$B,$C27)</f>
        <v/>
      </c>
      <c r="BR27" s="36">
        <f>SUMIFS(рўйхат!CA:CA,рўйхат!$CY:$CY,$B$40,рўйхат!$B:$B,$C27)</f>
        <v/>
      </c>
      <c r="BS27" s="35">
        <f>SUMIFS(рўйхат!CB:CB,рўйхат!$CY:$CY,$B$40,рўйхат!$B:$B,$C27)</f>
        <v/>
      </c>
      <c r="BT27" s="36">
        <f>SUMIFS(рўйхат!CC:CC,рўйхат!$CY:$CY,$B$40,рўйхат!$B:$B,$C27)</f>
        <v/>
      </c>
      <c r="BU27" s="35">
        <f>SUMIFS(рўйхат!CD:CD,рўйхат!$CY:$CY,$B$40,рўйхат!$B:$B,$C27)</f>
        <v/>
      </c>
      <c r="BV27" s="36">
        <f>SUMIFS(рўйхат!CE:CE,рўйхат!$CY:$CY,$B$40,рўйхат!$B:$B,$C27)</f>
        <v/>
      </c>
      <c r="BW27" s="35">
        <f>SUMIFS(рўйхат!CH:CH,рўйхат!$CY:$CY,$B$40,рўйхат!$B:$B,$C27)</f>
        <v/>
      </c>
      <c r="BX27" s="36">
        <f>SUMIFS(рўйхат!CI:CI,рўйхат!$CY:$CY,$B$40,рўйхат!$B:$B,$C27)</f>
        <v/>
      </c>
      <c r="BY27" s="35">
        <f>SUMIFS(рўйхат!CJ:CJ,рўйхат!$CY:$CY,$B$40,рўйхат!$B:$B,$C27)</f>
        <v/>
      </c>
      <c r="BZ27" s="36">
        <f>SUMIFS(рўйхат!CK:CK,рўйхат!$CY:$CY,$B$40,рўйхат!$B:$B,$C27)</f>
        <v/>
      </c>
      <c r="CA27" s="35">
        <f>SUMIFS(рўйхат!CL:CL,рўйхат!$CY:$CY,$B$40,рўйхат!$B:$B,$C27)</f>
        <v/>
      </c>
      <c r="CB27" s="36">
        <f>SUMIFS(рўйхат!CM:CM,рўйхат!$CY:$CY,$B$40,рўйхат!$B:$B,$C27)</f>
        <v/>
      </c>
      <c r="CC27" s="35">
        <f>SUMIFS(рўйхат!CN:CN,рўйхат!$CY:$CY,$B$40,рўйхат!$B:$B,$C27)</f>
        <v/>
      </c>
      <c r="CD27" s="36">
        <f>SUMIFS(рўйхат!CO:CO,рўйхат!$CY:$CY,$B$40,рўйхат!$B:$B,$C27)</f>
        <v/>
      </c>
      <c r="CE27" s="77">
        <f>IFERROR(BG27/E27,0)</f>
        <v/>
      </c>
      <c r="CF27" s="78">
        <f>IFERROR(BH27/F27,0)</f>
        <v/>
      </c>
    </row>
    <row r="28" hidden="1" outlineLevel="1" ht="33.95" customFormat="1" customHeight="1" s="8">
      <c r="A28" s="33" t="n"/>
      <c r="B28" s="50" t="n">
        <v>20</v>
      </c>
      <c r="C28" s="66" t="inlineStr">
        <is>
          <t>Рақобатни ривожлантириш ва истеъмолчилар ҳуқуқларини ҳимоя қилиш қўмитаси</t>
        </is>
      </c>
      <c r="D28" s="16" t="n"/>
      <c r="E28" s="35">
        <f>SUMIFS(рўйхат!F:F,рўйхат!$CY:$CY,$B$40,рўйхат!$B:$B,$C28)</f>
        <v/>
      </c>
      <c r="F28" s="36">
        <f>SUMIFS(рўйхат!G:G,рўйхат!$CY:$CY,$B$40,рўйхат!$B:$B,$C28)</f>
        <v/>
      </c>
      <c r="G28" s="35">
        <f>SUMIFS(рўйхат!H:H,рўйхат!$CY:$CY,$B$40,рўйхат!$B:$B,$C28)</f>
        <v/>
      </c>
      <c r="H28" s="36">
        <f>SUMIFS(рўйхат!I:I,рўйхат!$CY:$CY,$B$40,рўйхат!$B:$B,$C28)</f>
        <v/>
      </c>
      <c r="I28" s="35">
        <f>SUMIFS(рўйхат!J:J,рўйхат!$CY:$CY,$B$40,рўйхат!$B:$B,$C28)</f>
        <v/>
      </c>
      <c r="J28" s="36">
        <f>SUMIFS(рўйхат!K:K,рўйхат!$CY:$CY,$B$40,рўйхат!$B:$B,$C28)</f>
        <v/>
      </c>
      <c r="K28" s="35">
        <f>SUMIFS(рўйхат!L:L,рўйхат!$CY:$CY,$B$40,рўйхат!$B:$B,$C28)</f>
        <v/>
      </c>
      <c r="L28" s="36">
        <f>SUMIFS(рўйхат!M:M,рўйхат!$CY:$CY,$B$40,рўйхат!$B:$B,$C28)</f>
        <v/>
      </c>
      <c r="M28" s="35">
        <f>SUMIFS(рўйхат!N:N,рўйхат!$CY:$CY,$B$40,рўйхат!$B:$B,$C28)</f>
        <v/>
      </c>
      <c r="N28" s="36">
        <f>SUMIFS(рўйхат!O:O,рўйхат!$CY:$CY,$B$40,рўйхат!$B:$B,$C28)</f>
        <v/>
      </c>
      <c r="O28" s="34">
        <f>IFERROR(M28/E28,0)</f>
        <v/>
      </c>
      <c r="P28" s="34">
        <f>IFERROR(N28/F28,0)</f>
        <v/>
      </c>
      <c r="Q28" s="35">
        <f>SUMIFS(рўйхат!P:P,рўйхат!$CY:$CY,$B$40,рўйхат!$B:$B,$C28)</f>
        <v/>
      </c>
      <c r="R28" s="36">
        <f>SUMIFS(рўйхат!Q:Q,рўйхат!$CY:$CY,$B$40,рўйхат!$B:$B,$C28)</f>
        <v/>
      </c>
      <c r="S28" s="35">
        <f>SUMIFS(рўйхат!R:R,рўйхат!$CY:$CY,$B$40,рўйхат!$B:$B,$C28)</f>
        <v/>
      </c>
      <c r="T28" s="36">
        <f>SUMIFS(рўйхат!S:S,рўйхат!$CY:$CY,$B$40,рўйхат!$B:$B,$C28)</f>
        <v/>
      </c>
      <c r="U28" s="35">
        <f>SUMIFS(рўйхат!T:T,рўйхат!$CY:$CY,$B$40,рўйхат!$B:$B,$C28)</f>
        <v/>
      </c>
      <c r="V28" s="36">
        <f>SUMIFS(рўйхат!U:U,рўйхат!$CY:$CY,$B$40,рўйхат!$B:$B,$C28)</f>
        <v/>
      </c>
      <c r="W28" s="35">
        <f>SUMIFS(рўйхат!V:V,рўйхат!$CY:$CY,$B$40,рўйхат!$B:$B,$C28)</f>
        <v/>
      </c>
      <c r="X28" s="36">
        <f>SUMIFS(рўйхат!W:W,рўйхат!$CY:$CY,$B$40,рўйхат!$B:$B,$C28)</f>
        <v/>
      </c>
      <c r="Y28" s="35">
        <f>SUMIFS(рўйхат!X:X,рўйхат!$CY:$CY,$B$40,рўйхат!$B:$B,$C28)</f>
        <v/>
      </c>
      <c r="Z28" s="36">
        <f>SUMIFS(рўйхат!Y:Y,рўйхат!$CY:$CY,$B$40,рўйхат!$B:$B,$C28)</f>
        <v/>
      </c>
      <c r="AA28" s="35">
        <f>SUMIFS(рўйхат!Z:Z,рўйхат!$CY:$CY,$B$40,рўйхат!$B:$B,$C28)</f>
        <v/>
      </c>
      <c r="AB28" s="36">
        <f>SUMIFS(рўйхат!AA:AA,рўйхат!$CY:$CY,$B$40,рўйхат!$B:$B,$C28)</f>
        <v/>
      </c>
      <c r="AC28" s="35">
        <f>SUMIFS(рўйхат!AB:AB,рўйхат!$CY:$CY,$B$40,рўйхат!$B:$B,$C28)</f>
        <v/>
      </c>
      <c r="AD28" s="36">
        <f>SUMIFS(рўйхат!AC:AC,рўйхат!$CY:$CY,$B$40,рўйхат!$B:$B,$C28)</f>
        <v/>
      </c>
      <c r="AE28" s="35">
        <f>SUMIFS(рўйхат!AD:AD,рўйхат!$CY:$CY,$B$40,рўйхат!$B:$B,$C28)</f>
        <v/>
      </c>
      <c r="AF28" s="36">
        <f>SUMIFS(рўйхат!AE:AE,рўйхат!$CY:$CY,$B$40,рўйхат!$B:$B,$C28)</f>
        <v/>
      </c>
      <c r="AG28" s="35">
        <f>SUMIFS(рўйхат!AH:AH,рўйхат!$CY:$CY,$B$40,рўйхат!$B:$B,$C28)</f>
        <v/>
      </c>
      <c r="AH28" s="36">
        <f>SUMIFS(рўйхат!AI:AI,рўйхат!$CY:$CY,$B$40,рўйхат!$B:$B,$C28)</f>
        <v/>
      </c>
      <c r="AI28" s="35">
        <f>SUMIFS(рўйхат!AJ:AJ,рўйхат!$CY:$CY,$B$40,рўйхат!$B:$B,$C28)</f>
        <v/>
      </c>
      <c r="AJ28" s="36">
        <f>SUMIFS(рўйхат!AK:AK,рўйхат!$CY:$CY,$B$40,рўйхат!$B:$B,$C28)</f>
        <v/>
      </c>
      <c r="AK28" s="35">
        <f>SUMIFS(рўйхат!AL:AL,рўйхат!$CY:$CY,$B$40,рўйхат!$B:$B,$C28)</f>
        <v/>
      </c>
      <c r="AL28" s="36">
        <f>SUMIFS(рўйхат!AM:AM,рўйхат!$CY:$CY,$B$40,рўйхат!$B:$B,$C28)</f>
        <v/>
      </c>
      <c r="AM28" s="77">
        <f>IFERROR(Q28/E28,0)</f>
        <v/>
      </c>
      <c r="AN28" s="77">
        <f>IFERROR(R28/F28,0)</f>
        <v/>
      </c>
      <c r="AO28" s="36">
        <f>SUMIFS(рўйхат!AX:AX,рўйхат!$CY:$CY,$B$40,рўйхат!$B:$B,$C28)</f>
        <v/>
      </c>
      <c r="AP28" s="36">
        <f>SUMIFS(рўйхат!AY:AY,рўйхат!$CY:$CY,$B$40,рўйхат!$B:$B,$C28)</f>
        <v/>
      </c>
      <c r="AQ28" s="35">
        <f>SUMIFS(рўйхат!AZ:AZ,рўйхат!$CY:$CY,$B$40,рўйхат!$B:$B,$C28)</f>
        <v/>
      </c>
      <c r="AR28" s="36">
        <f>SUMIFS(рўйхат!BA:BA,рўйхат!$CY:$CY,$B$40,рўйхат!$B:$B,$C28)</f>
        <v/>
      </c>
      <c r="AS28" s="35">
        <f>SUMIFS(рўйхат!BB:BB,рўйхат!$CY:$CY,$B$40,рўйхат!$B:$B,$C28)</f>
        <v/>
      </c>
      <c r="AT28" s="36">
        <f>SUMIFS(рўйхат!BC:BC,рўйхат!$CY:$CY,$B$40,рўйхат!$B:$B,$C28)</f>
        <v/>
      </c>
      <c r="AU28" s="35">
        <f>SUMIFS(рўйхат!BD:BD,рўйхат!$CY:$CY,$B$40,рўйхат!$B:$B,$C28)</f>
        <v/>
      </c>
      <c r="AV28" s="36">
        <f>SUMIFS(рўйхат!BE:BE,рўйхат!$CY:$CY,$B$40,рўйхат!$B:$B,$C28)</f>
        <v/>
      </c>
      <c r="AW28" s="35">
        <f>SUMIFS(рўйхат!BF:BF,рўйхат!$CY:$CY,$B$40,рўйхат!$B:$B,$C28)</f>
        <v/>
      </c>
      <c r="AX28" s="36">
        <f>SUMIFS(рўйхат!BG:BG,рўйхат!$CY:$CY,$B$40,рўйхат!$B:$B,$C28)</f>
        <v/>
      </c>
      <c r="AY28" s="35">
        <f>SUMIFS(рўйхат!BH:BH,рўйхат!$CY:$CY,$B$40,рўйхат!$B:$B,$C28)</f>
        <v/>
      </c>
      <c r="AZ28" s="36">
        <f>SUMIFS(рўйхат!BI:BI,рўйхат!$CY:$CY,$B$40,рўйхат!$B:$B,$C28)</f>
        <v/>
      </c>
      <c r="BA28" s="35">
        <f>SUMIFS(рўйхат!BJ:BJ,рўйхат!$CY:$CY,$B$40,рўйхат!$B:$B,$C28)</f>
        <v/>
      </c>
      <c r="BB28" s="36">
        <f>SUMIFS(рўйхат!BK:BK,рўйхат!$CY:$CY,$B$40,рўйхат!$B:$B,$C28)</f>
        <v/>
      </c>
      <c r="BC28" s="77">
        <f>IFERROR(AO28/E28,0)</f>
        <v/>
      </c>
      <c r="BD28" s="77">
        <f>IFERROR(AP28/F28,0)</f>
        <v/>
      </c>
      <c r="BE28" s="35">
        <f>SUMIFS(рўйхат!BL:BL,рўйхат!$CY:$CY,$B$40,рўйхат!$B:$B,$C28)</f>
        <v/>
      </c>
      <c r="BF28" s="36">
        <f>SUMIFS(рўйхат!BM:BM,рўйхат!$CY:$CY,$B$40,рўйхат!$B:$B,$C28)</f>
        <v/>
      </c>
      <c r="BG28" s="35">
        <f>SUMIFS(рўйхат!BN:BN,рўйхат!$CY:$CY,$B$40,рўйхат!$B:$B,$C28)</f>
        <v/>
      </c>
      <c r="BH28" s="36">
        <f>SUMIFS(рўйхат!BO:BO,рўйхат!$CY:$CY,$B$40,рўйхат!$B:$B,$C28)</f>
        <v/>
      </c>
      <c r="BI28" s="35">
        <f>SUMIFS(рўйхат!BP:BP,рўйхат!$CY:$CY,$B$40,рўйхат!$B:$B,$C28)</f>
        <v/>
      </c>
      <c r="BJ28" s="36">
        <f>SUMIFS(рўйхат!BQ:BQ,рўйхат!$CY:$CY,$B$40,рўйхат!$B:$B,$C28)</f>
        <v/>
      </c>
      <c r="BK28" s="35">
        <f>SUMIFS(рўйхат!BR:BR,рўйхат!$CY:$CY,$B$40,рўйхат!$B:$B,$C28)</f>
        <v/>
      </c>
      <c r="BL28" s="36">
        <f>SUMIFS(рўйхат!BS:BS,рўйхат!$CY:$CY,$B$40,рўйхат!$B:$B,$C28)</f>
        <v/>
      </c>
      <c r="BM28" s="35">
        <f>SUMIFS(рўйхат!BT:BT,рўйхат!$CY:$CY,$B$40,рўйхат!$B:$B,$C28)</f>
        <v/>
      </c>
      <c r="BN28" s="36">
        <f>SUMIFS(рўйхат!BU:BU,рўйхат!$CY:$CY,$B$40,рўйхат!$B:$B,$C28)</f>
        <v/>
      </c>
      <c r="BO28" s="35">
        <f>SUMIFS(рўйхат!BX:BX,рўйхат!$CY:$CY,$B$40,рўйхат!$B:$B,$C28)</f>
        <v/>
      </c>
      <c r="BP28" s="36">
        <f>SUMIFS(рўйхат!BY:BY,рўйхат!$CY:$CY,$B$40,рўйхат!$B:$B,$C28)</f>
        <v/>
      </c>
      <c r="BQ28" s="35">
        <f>SUMIFS(рўйхат!BZ:BZ,рўйхат!$CY:$CY,$B$40,рўйхат!$B:$B,$C28)</f>
        <v/>
      </c>
      <c r="BR28" s="36">
        <f>SUMIFS(рўйхат!CA:CA,рўйхат!$CY:$CY,$B$40,рўйхат!$B:$B,$C28)</f>
        <v/>
      </c>
      <c r="BS28" s="35">
        <f>SUMIFS(рўйхат!CB:CB,рўйхат!$CY:$CY,$B$40,рўйхат!$B:$B,$C28)</f>
        <v/>
      </c>
      <c r="BT28" s="36">
        <f>SUMIFS(рўйхат!CC:CC,рўйхат!$CY:$CY,$B$40,рўйхат!$B:$B,$C28)</f>
        <v/>
      </c>
      <c r="BU28" s="35">
        <f>SUMIFS(рўйхат!CD:CD,рўйхат!$CY:$CY,$B$40,рўйхат!$B:$B,$C28)</f>
        <v/>
      </c>
      <c r="BV28" s="36">
        <f>SUMIFS(рўйхат!CE:CE,рўйхат!$CY:$CY,$B$40,рўйхат!$B:$B,$C28)</f>
        <v/>
      </c>
      <c r="BW28" s="35">
        <f>SUMIFS(рўйхат!CH:CH,рўйхат!$CY:$CY,$B$40,рўйхат!$B:$B,$C28)</f>
        <v/>
      </c>
      <c r="BX28" s="36">
        <f>SUMIFS(рўйхат!CI:CI,рўйхат!$CY:$CY,$B$40,рўйхат!$B:$B,$C28)</f>
        <v/>
      </c>
      <c r="BY28" s="35">
        <f>SUMIFS(рўйхат!CJ:CJ,рўйхат!$CY:$CY,$B$40,рўйхат!$B:$B,$C28)</f>
        <v/>
      </c>
      <c r="BZ28" s="36">
        <f>SUMIFS(рўйхат!CK:CK,рўйхат!$CY:$CY,$B$40,рўйхат!$B:$B,$C28)</f>
        <v/>
      </c>
      <c r="CA28" s="35">
        <f>SUMIFS(рўйхат!CL:CL,рўйхат!$CY:$CY,$B$40,рўйхат!$B:$B,$C28)</f>
        <v/>
      </c>
      <c r="CB28" s="36">
        <f>SUMIFS(рўйхат!CM:CM,рўйхат!$CY:$CY,$B$40,рўйхат!$B:$B,$C28)</f>
        <v/>
      </c>
      <c r="CC28" s="35">
        <f>SUMIFS(рўйхат!CN:CN,рўйхат!$CY:$CY,$B$40,рўйхат!$B:$B,$C28)</f>
        <v/>
      </c>
      <c r="CD28" s="36">
        <f>SUMIFS(рўйхат!CO:CO,рўйхат!$CY:$CY,$B$40,рўйхат!$B:$B,$C28)</f>
        <v/>
      </c>
      <c r="CE28" s="77">
        <f>IFERROR(BG28/E28,0)</f>
        <v/>
      </c>
      <c r="CF28" s="78">
        <f>IFERROR(BH28/F28,0)</f>
        <v/>
      </c>
    </row>
    <row r="29" hidden="1" outlineLevel="1" ht="17.1" customFormat="1" customHeight="1" s="8">
      <c r="A29" s="33" t="n"/>
      <c r="B29" s="50" t="n">
        <v>21</v>
      </c>
      <c r="C29" s="66" t="inlineStr">
        <is>
          <t>Соғлиқни сақлаш вазирлиги</t>
        </is>
      </c>
      <c r="D29" s="16" t="n"/>
      <c r="E29" s="35">
        <f>SUMIFS(рўйхат!F:F,рўйхат!$CY:$CY,$B$40,рўйхат!$B:$B,$C29)</f>
        <v/>
      </c>
      <c r="F29" s="36">
        <f>SUMIFS(рўйхат!G:G,рўйхат!$CY:$CY,$B$40,рўйхат!$B:$B,$C29)</f>
        <v/>
      </c>
      <c r="G29" s="35">
        <f>SUMIFS(рўйхат!H:H,рўйхат!$CY:$CY,$B$40,рўйхат!$B:$B,$C29)</f>
        <v/>
      </c>
      <c r="H29" s="36">
        <f>SUMIFS(рўйхат!I:I,рўйхат!$CY:$CY,$B$40,рўйхат!$B:$B,$C29)</f>
        <v/>
      </c>
      <c r="I29" s="35">
        <f>SUMIFS(рўйхат!J:J,рўйхат!$CY:$CY,$B$40,рўйхат!$B:$B,$C29)</f>
        <v/>
      </c>
      <c r="J29" s="36">
        <f>SUMIFS(рўйхат!K:K,рўйхат!$CY:$CY,$B$40,рўйхат!$B:$B,$C29)</f>
        <v/>
      </c>
      <c r="K29" s="35">
        <f>SUMIFS(рўйхат!L:L,рўйхат!$CY:$CY,$B$40,рўйхат!$B:$B,$C29)</f>
        <v/>
      </c>
      <c r="L29" s="36">
        <f>SUMIFS(рўйхат!M:M,рўйхат!$CY:$CY,$B$40,рўйхат!$B:$B,$C29)</f>
        <v/>
      </c>
      <c r="M29" s="35">
        <f>SUMIFS(рўйхат!N:N,рўйхат!$CY:$CY,$B$40,рўйхат!$B:$B,$C29)</f>
        <v/>
      </c>
      <c r="N29" s="36">
        <f>SUMIFS(рўйхат!O:O,рўйхат!$CY:$CY,$B$40,рўйхат!$B:$B,$C29)</f>
        <v/>
      </c>
      <c r="O29" s="34">
        <f>IFERROR(M29/E29,0)</f>
        <v/>
      </c>
      <c r="P29" s="34">
        <f>IFERROR(N29/F29,0)</f>
        <v/>
      </c>
      <c r="Q29" s="35">
        <f>SUMIFS(рўйхат!P:P,рўйхат!$CY:$CY,$B$40,рўйхат!$B:$B,$C29)</f>
        <v/>
      </c>
      <c r="R29" s="36">
        <f>SUMIFS(рўйхат!Q:Q,рўйхат!$CY:$CY,$B$40,рўйхат!$B:$B,$C29)</f>
        <v/>
      </c>
      <c r="S29" s="35">
        <f>SUMIFS(рўйхат!R:R,рўйхат!$CY:$CY,$B$40,рўйхат!$B:$B,$C29)</f>
        <v/>
      </c>
      <c r="T29" s="36">
        <f>SUMIFS(рўйхат!S:S,рўйхат!$CY:$CY,$B$40,рўйхат!$B:$B,$C29)</f>
        <v/>
      </c>
      <c r="U29" s="35">
        <f>SUMIFS(рўйхат!T:T,рўйхат!$CY:$CY,$B$40,рўйхат!$B:$B,$C29)</f>
        <v/>
      </c>
      <c r="V29" s="36">
        <f>SUMIFS(рўйхат!U:U,рўйхат!$CY:$CY,$B$40,рўйхат!$B:$B,$C29)</f>
        <v/>
      </c>
      <c r="W29" s="35">
        <f>SUMIFS(рўйхат!V:V,рўйхат!$CY:$CY,$B$40,рўйхат!$B:$B,$C29)</f>
        <v/>
      </c>
      <c r="X29" s="36">
        <f>SUMIFS(рўйхат!W:W,рўйхат!$CY:$CY,$B$40,рўйхат!$B:$B,$C29)</f>
        <v/>
      </c>
      <c r="Y29" s="35">
        <f>SUMIFS(рўйхат!X:X,рўйхат!$CY:$CY,$B$40,рўйхат!$B:$B,$C29)</f>
        <v/>
      </c>
      <c r="Z29" s="36">
        <f>SUMIFS(рўйхат!Y:Y,рўйхат!$CY:$CY,$B$40,рўйхат!$B:$B,$C29)</f>
        <v/>
      </c>
      <c r="AA29" s="35">
        <f>SUMIFS(рўйхат!Z:Z,рўйхат!$CY:$CY,$B$40,рўйхат!$B:$B,$C29)</f>
        <v/>
      </c>
      <c r="AB29" s="36">
        <f>SUMIFS(рўйхат!AA:AA,рўйхат!$CY:$CY,$B$40,рўйхат!$B:$B,$C29)</f>
        <v/>
      </c>
      <c r="AC29" s="35">
        <f>SUMIFS(рўйхат!AB:AB,рўйхат!$CY:$CY,$B$40,рўйхат!$B:$B,$C29)</f>
        <v/>
      </c>
      <c r="AD29" s="36">
        <f>SUMIFS(рўйхат!AC:AC,рўйхат!$CY:$CY,$B$40,рўйхат!$B:$B,$C29)</f>
        <v/>
      </c>
      <c r="AE29" s="35">
        <f>SUMIFS(рўйхат!AD:AD,рўйхат!$CY:$CY,$B$40,рўйхат!$B:$B,$C29)</f>
        <v/>
      </c>
      <c r="AF29" s="36">
        <f>SUMIFS(рўйхат!AE:AE,рўйхат!$CY:$CY,$B$40,рўйхат!$B:$B,$C29)</f>
        <v/>
      </c>
      <c r="AG29" s="35">
        <f>SUMIFS(рўйхат!AH:AH,рўйхат!$CY:$CY,$B$40,рўйхат!$B:$B,$C29)</f>
        <v/>
      </c>
      <c r="AH29" s="36">
        <f>SUMIFS(рўйхат!AI:AI,рўйхат!$CY:$CY,$B$40,рўйхат!$B:$B,$C29)</f>
        <v/>
      </c>
      <c r="AI29" s="35">
        <f>SUMIFS(рўйхат!AJ:AJ,рўйхат!$CY:$CY,$B$40,рўйхат!$B:$B,$C29)</f>
        <v/>
      </c>
      <c r="AJ29" s="36">
        <f>SUMIFS(рўйхат!AK:AK,рўйхат!$CY:$CY,$B$40,рўйхат!$B:$B,$C29)</f>
        <v/>
      </c>
      <c r="AK29" s="35">
        <f>SUMIFS(рўйхат!AL:AL,рўйхат!$CY:$CY,$B$40,рўйхат!$B:$B,$C29)</f>
        <v/>
      </c>
      <c r="AL29" s="36">
        <f>SUMIFS(рўйхат!AM:AM,рўйхат!$CY:$CY,$B$40,рўйхат!$B:$B,$C29)</f>
        <v/>
      </c>
      <c r="AM29" s="77">
        <f>IFERROR(Q29/E29,0)</f>
        <v/>
      </c>
      <c r="AN29" s="77">
        <f>IFERROR(R29/F29,0)</f>
        <v/>
      </c>
      <c r="AO29" s="36">
        <f>SUMIFS(рўйхат!AX:AX,рўйхат!$CY:$CY,$B$40,рўйхат!$B:$B,$C29)</f>
        <v/>
      </c>
      <c r="AP29" s="36">
        <f>SUMIFS(рўйхат!AY:AY,рўйхат!$CY:$CY,$B$40,рўйхат!$B:$B,$C29)</f>
        <v/>
      </c>
      <c r="AQ29" s="35">
        <f>SUMIFS(рўйхат!AZ:AZ,рўйхат!$CY:$CY,$B$40,рўйхат!$B:$B,$C29)</f>
        <v/>
      </c>
      <c r="AR29" s="36">
        <f>SUMIFS(рўйхат!BA:BA,рўйхат!$CY:$CY,$B$40,рўйхат!$B:$B,$C29)</f>
        <v/>
      </c>
      <c r="AS29" s="35">
        <f>SUMIFS(рўйхат!BB:BB,рўйхат!$CY:$CY,$B$40,рўйхат!$B:$B,$C29)</f>
        <v/>
      </c>
      <c r="AT29" s="36">
        <f>SUMIFS(рўйхат!BC:BC,рўйхат!$CY:$CY,$B$40,рўйхат!$B:$B,$C29)</f>
        <v/>
      </c>
      <c r="AU29" s="35">
        <f>SUMIFS(рўйхат!BD:BD,рўйхат!$CY:$CY,$B$40,рўйхат!$B:$B,$C29)</f>
        <v/>
      </c>
      <c r="AV29" s="36">
        <f>SUMIFS(рўйхат!BE:BE,рўйхат!$CY:$CY,$B$40,рўйхат!$B:$B,$C29)</f>
        <v/>
      </c>
      <c r="AW29" s="35">
        <f>SUMIFS(рўйхат!BF:BF,рўйхат!$CY:$CY,$B$40,рўйхат!$B:$B,$C29)</f>
        <v/>
      </c>
      <c r="AX29" s="36">
        <f>SUMIFS(рўйхат!BG:BG,рўйхат!$CY:$CY,$B$40,рўйхат!$B:$B,$C29)</f>
        <v/>
      </c>
      <c r="AY29" s="35">
        <f>SUMIFS(рўйхат!BH:BH,рўйхат!$CY:$CY,$B$40,рўйхат!$B:$B,$C29)</f>
        <v/>
      </c>
      <c r="AZ29" s="36">
        <f>SUMIFS(рўйхат!BI:BI,рўйхат!$CY:$CY,$B$40,рўйхат!$B:$B,$C29)</f>
        <v/>
      </c>
      <c r="BA29" s="35">
        <f>SUMIFS(рўйхат!BJ:BJ,рўйхат!$CY:$CY,$B$40,рўйхат!$B:$B,$C29)</f>
        <v/>
      </c>
      <c r="BB29" s="36">
        <f>SUMIFS(рўйхат!BK:BK,рўйхат!$CY:$CY,$B$40,рўйхат!$B:$B,$C29)</f>
        <v/>
      </c>
      <c r="BC29" s="77">
        <f>IFERROR(AO29/E29,0)</f>
        <v/>
      </c>
      <c r="BD29" s="77">
        <f>IFERROR(AP29/F29,0)</f>
        <v/>
      </c>
      <c r="BE29" s="35">
        <f>SUMIFS(рўйхат!BL:BL,рўйхат!$CY:$CY,$B$40,рўйхат!$B:$B,$C29)</f>
        <v/>
      </c>
      <c r="BF29" s="36">
        <f>SUMIFS(рўйхат!BM:BM,рўйхат!$CY:$CY,$B$40,рўйхат!$B:$B,$C29)</f>
        <v/>
      </c>
      <c r="BG29" s="35">
        <f>SUMIFS(рўйхат!BN:BN,рўйхат!$CY:$CY,$B$40,рўйхат!$B:$B,$C29)</f>
        <v/>
      </c>
      <c r="BH29" s="36">
        <f>SUMIFS(рўйхат!BO:BO,рўйхат!$CY:$CY,$B$40,рўйхат!$B:$B,$C29)</f>
        <v/>
      </c>
      <c r="BI29" s="35">
        <f>SUMIFS(рўйхат!BP:BP,рўйхат!$CY:$CY,$B$40,рўйхат!$B:$B,$C29)</f>
        <v/>
      </c>
      <c r="BJ29" s="36">
        <f>SUMIFS(рўйхат!BQ:BQ,рўйхат!$CY:$CY,$B$40,рўйхат!$B:$B,$C29)</f>
        <v/>
      </c>
      <c r="BK29" s="35">
        <f>SUMIFS(рўйхат!BR:BR,рўйхат!$CY:$CY,$B$40,рўйхат!$B:$B,$C29)</f>
        <v/>
      </c>
      <c r="BL29" s="36">
        <f>SUMIFS(рўйхат!BS:BS,рўйхат!$CY:$CY,$B$40,рўйхат!$B:$B,$C29)</f>
        <v/>
      </c>
      <c r="BM29" s="35">
        <f>SUMIFS(рўйхат!BT:BT,рўйхат!$CY:$CY,$B$40,рўйхат!$B:$B,$C29)</f>
        <v/>
      </c>
      <c r="BN29" s="36">
        <f>SUMIFS(рўйхат!BU:BU,рўйхат!$CY:$CY,$B$40,рўйхат!$B:$B,$C29)</f>
        <v/>
      </c>
      <c r="BO29" s="35">
        <f>SUMIFS(рўйхат!BX:BX,рўйхат!$CY:$CY,$B$40,рўйхат!$B:$B,$C29)</f>
        <v/>
      </c>
      <c r="BP29" s="36">
        <f>SUMIFS(рўйхат!BY:BY,рўйхат!$CY:$CY,$B$40,рўйхат!$B:$B,$C29)</f>
        <v/>
      </c>
      <c r="BQ29" s="35">
        <f>SUMIFS(рўйхат!BZ:BZ,рўйхат!$CY:$CY,$B$40,рўйхат!$B:$B,$C29)</f>
        <v/>
      </c>
      <c r="BR29" s="36">
        <f>SUMIFS(рўйхат!CA:CA,рўйхат!$CY:$CY,$B$40,рўйхат!$B:$B,$C29)</f>
        <v/>
      </c>
      <c r="BS29" s="35">
        <f>SUMIFS(рўйхат!CB:CB,рўйхат!$CY:$CY,$B$40,рўйхат!$B:$B,$C29)</f>
        <v/>
      </c>
      <c r="BT29" s="36">
        <f>SUMIFS(рўйхат!CC:CC,рўйхат!$CY:$CY,$B$40,рўйхат!$B:$B,$C29)</f>
        <v/>
      </c>
      <c r="BU29" s="35">
        <f>SUMIFS(рўйхат!CD:CD,рўйхат!$CY:$CY,$B$40,рўйхат!$B:$B,$C29)</f>
        <v/>
      </c>
      <c r="BV29" s="36">
        <f>SUMIFS(рўйхат!CE:CE,рўйхат!$CY:$CY,$B$40,рўйхат!$B:$B,$C29)</f>
        <v/>
      </c>
      <c r="BW29" s="35">
        <f>SUMIFS(рўйхат!CH:CH,рўйхат!$CY:$CY,$B$40,рўйхат!$B:$B,$C29)</f>
        <v/>
      </c>
      <c r="BX29" s="36">
        <f>SUMIFS(рўйхат!CI:CI,рўйхат!$CY:$CY,$B$40,рўйхат!$B:$B,$C29)</f>
        <v/>
      </c>
      <c r="BY29" s="35">
        <f>SUMIFS(рўйхат!CJ:CJ,рўйхат!$CY:$CY,$B$40,рўйхат!$B:$B,$C29)</f>
        <v/>
      </c>
      <c r="BZ29" s="36">
        <f>SUMIFS(рўйхат!CK:CK,рўйхат!$CY:$CY,$B$40,рўйхат!$B:$B,$C29)</f>
        <v/>
      </c>
      <c r="CA29" s="35">
        <f>SUMIFS(рўйхат!CL:CL,рўйхат!$CY:$CY,$B$40,рўйхат!$B:$B,$C29)</f>
        <v/>
      </c>
      <c r="CB29" s="36">
        <f>SUMIFS(рўйхат!CM:CM,рўйхат!$CY:$CY,$B$40,рўйхат!$B:$B,$C29)</f>
        <v/>
      </c>
      <c r="CC29" s="35">
        <f>SUMIFS(рўйхат!CN:CN,рўйхат!$CY:$CY,$B$40,рўйхат!$B:$B,$C29)</f>
        <v/>
      </c>
      <c r="CD29" s="36">
        <f>SUMIFS(рўйхат!CO:CO,рўйхат!$CY:$CY,$B$40,рўйхат!$B:$B,$C29)</f>
        <v/>
      </c>
      <c r="CE29" s="77">
        <f>IFERROR(BG29/E29,0)</f>
        <v/>
      </c>
      <c r="CF29" s="78">
        <f>IFERROR(BH29/F29,0)</f>
        <v/>
      </c>
    </row>
    <row r="30" hidden="1" outlineLevel="1" ht="17.1" customFormat="1" customHeight="1" s="8">
      <c r="A30" s="33" t="n"/>
      <c r="B30" s="50" t="n">
        <v>22</v>
      </c>
      <c r="C30" s="66" t="inlineStr">
        <is>
          <t>Спорт вазирлиги</t>
        </is>
      </c>
      <c r="D30" s="16" t="n"/>
      <c r="E30" s="35">
        <f>SUMIFS(рўйхат!F:F,рўйхат!$CY:$CY,$B$40,рўйхат!$B:$B,$C30)</f>
        <v/>
      </c>
      <c r="F30" s="36">
        <f>SUMIFS(рўйхат!G:G,рўйхат!$CY:$CY,$B$40,рўйхат!$B:$B,$C30)</f>
        <v/>
      </c>
      <c r="G30" s="35">
        <f>SUMIFS(рўйхат!H:H,рўйхат!$CY:$CY,$B$40,рўйхат!$B:$B,$C30)</f>
        <v/>
      </c>
      <c r="H30" s="36">
        <f>SUMIFS(рўйхат!I:I,рўйхат!$CY:$CY,$B$40,рўйхат!$B:$B,$C30)</f>
        <v/>
      </c>
      <c r="I30" s="35">
        <f>SUMIFS(рўйхат!J:J,рўйхат!$CY:$CY,$B$40,рўйхат!$B:$B,$C30)</f>
        <v/>
      </c>
      <c r="J30" s="36">
        <f>SUMIFS(рўйхат!K:K,рўйхат!$CY:$CY,$B$40,рўйхат!$B:$B,$C30)</f>
        <v/>
      </c>
      <c r="K30" s="35">
        <f>SUMIFS(рўйхат!L:L,рўйхат!$CY:$CY,$B$40,рўйхат!$B:$B,$C30)</f>
        <v/>
      </c>
      <c r="L30" s="36">
        <f>SUMIFS(рўйхат!M:M,рўйхат!$CY:$CY,$B$40,рўйхат!$B:$B,$C30)</f>
        <v/>
      </c>
      <c r="M30" s="35">
        <f>SUMIFS(рўйхат!N:N,рўйхат!$CY:$CY,$B$40,рўйхат!$B:$B,$C30)</f>
        <v/>
      </c>
      <c r="N30" s="36">
        <f>SUMIFS(рўйхат!O:O,рўйхат!$CY:$CY,$B$40,рўйхат!$B:$B,$C30)</f>
        <v/>
      </c>
      <c r="O30" s="34">
        <f>IFERROR(M30/E30,0)</f>
        <v/>
      </c>
      <c r="P30" s="34">
        <f>IFERROR(N30/F30,0)</f>
        <v/>
      </c>
      <c r="Q30" s="35">
        <f>SUMIFS(рўйхат!P:P,рўйхат!$CY:$CY,$B$40,рўйхат!$B:$B,$C30)</f>
        <v/>
      </c>
      <c r="R30" s="36">
        <f>SUMIFS(рўйхат!Q:Q,рўйхат!$CY:$CY,$B$40,рўйхат!$B:$B,$C30)</f>
        <v/>
      </c>
      <c r="S30" s="35">
        <f>SUMIFS(рўйхат!R:R,рўйхат!$CY:$CY,$B$40,рўйхат!$B:$B,$C30)</f>
        <v/>
      </c>
      <c r="T30" s="36">
        <f>SUMIFS(рўйхат!S:S,рўйхат!$CY:$CY,$B$40,рўйхат!$B:$B,$C30)</f>
        <v/>
      </c>
      <c r="U30" s="35">
        <f>SUMIFS(рўйхат!T:T,рўйхат!$CY:$CY,$B$40,рўйхат!$B:$B,$C30)</f>
        <v/>
      </c>
      <c r="V30" s="36">
        <f>SUMIFS(рўйхат!U:U,рўйхат!$CY:$CY,$B$40,рўйхат!$B:$B,$C30)</f>
        <v/>
      </c>
      <c r="W30" s="35">
        <f>SUMIFS(рўйхат!V:V,рўйхат!$CY:$CY,$B$40,рўйхат!$B:$B,$C30)</f>
        <v/>
      </c>
      <c r="X30" s="36">
        <f>SUMIFS(рўйхат!W:W,рўйхат!$CY:$CY,$B$40,рўйхат!$B:$B,$C30)</f>
        <v/>
      </c>
      <c r="Y30" s="35">
        <f>SUMIFS(рўйхат!X:X,рўйхат!$CY:$CY,$B$40,рўйхат!$B:$B,$C30)</f>
        <v/>
      </c>
      <c r="Z30" s="36">
        <f>SUMIFS(рўйхат!Y:Y,рўйхат!$CY:$CY,$B$40,рўйхат!$B:$B,$C30)</f>
        <v/>
      </c>
      <c r="AA30" s="35">
        <f>SUMIFS(рўйхат!Z:Z,рўйхат!$CY:$CY,$B$40,рўйхат!$B:$B,$C30)</f>
        <v/>
      </c>
      <c r="AB30" s="36">
        <f>SUMIFS(рўйхат!AA:AA,рўйхат!$CY:$CY,$B$40,рўйхат!$B:$B,$C30)</f>
        <v/>
      </c>
      <c r="AC30" s="35">
        <f>SUMIFS(рўйхат!AB:AB,рўйхат!$CY:$CY,$B$40,рўйхат!$B:$B,$C30)</f>
        <v/>
      </c>
      <c r="AD30" s="36">
        <f>SUMIFS(рўйхат!AC:AC,рўйхат!$CY:$CY,$B$40,рўйхат!$B:$B,$C30)</f>
        <v/>
      </c>
      <c r="AE30" s="35">
        <f>SUMIFS(рўйхат!AD:AD,рўйхат!$CY:$CY,$B$40,рўйхат!$B:$B,$C30)</f>
        <v/>
      </c>
      <c r="AF30" s="36">
        <f>SUMIFS(рўйхат!AE:AE,рўйхат!$CY:$CY,$B$40,рўйхат!$B:$B,$C30)</f>
        <v/>
      </c>
      <c r="AG30" s="35">
        <f>SUMIFS(рўйхат!AH:AH,рўйхат!$CY:$CY,$B$40,рўйхат!$B:$B,$C30)</f>
        <v/>
      </c>
      <c r="AH30" s="36">
        <f>SUMIFS(рўйхат!AI:AI,рўйхат!$CY:$CY,$B$40,рўйхат!$B:$B,$C30)</f>
        <v/>
      </c>
      <c r="AI30" s="35">
        <f>SUMIFS(рўйхат!AJ:AJ,рўйхат!$CY:$CY,$B$40,рўйхат!$B:$B,$C30)</f>
        <v/>
      </c>
      <c r="AJ30" s="36">
        <f>SUMIFS(рўйхат!AK:AK,рўйхат!$CY:$CY,$B$40,рўйхат!$B:$B,$C30)</f>
        <v/>
      </c>
      <c r="AK30" s="35">
        <f>SUMIFS(рўйхат!AL:AL,рўйхат!$CY:$CY,$B$40,рўйхат!$B:$B,$C30)</f>
        <v/>
      </c>
      <c r="AL30" s="36">
        <f>SUMIFS(рўйхат!AM:AM,рўйхат!$CY:$CY,$B$40,рўйхат!$B:$B,$C30)</f>
        <v/>
      </c>
      <c r="AM30" s="77">
        <f>IFERROR(Q30/E30,0)</f>
        <v/>
      </c>
      <c r="AN30" s="77">
        <f>IFERROR(R30/F30,0)</f>
        <v/>
      </c>
      <c r="AO30" s="36">
        <f>SUMIFS(рўйхат!AX:AX,рўйхат!$CY:$CY,$B$40,рўйхат!$B:$B,$C30)</f>
        <v/>
      </c>
      <c r="AP30" s="36">
        <f>SUMIFS(рўйхат!AY:AY,рўйхат!$CY:$CY,$B$40,рўйхат!$B:$B,$C30)</f>
        <v/>
      </c>
      <c r="AQ30" s="35">
        <f>SUMIFS(рўйхат!AZ:AZ,рўйхат!$CY:$CY,$B$40,рўйхат!$B:$B,$C30)</f>
        <v/>
      </c>
      <c r="AR30" s="36">
        <f>SUMIFS(рўйхат!BA:BA,рўйхат!$CY:$CY,$B$40,рўйхат!$B:$B,$C30)</f>
        <v/>
      </c>
      <c r="AS30" s="35">
        <f>SUMIFS(рўйхат!BB:BB,рўйхат!$CY:$CY,$B$40,рўйхат!$B:$B,$C30)</f>
        <v/>
      </c>
      <c r="AT30" s="36">
        <f>SUMIFS(рўйхат!BC:BC,рўйхат!$CY:$CY,$B$40,рўйхат!$B:$B,$C30)</f>
        <v/>
      </c>
      <c r="AU30" s="35">
        <f>SUMIFS(рўйхат!BD:BD,рўйхат!$CY:$CY,$B$40,рўйхат!$B:$B,$C30)</f>
        <v/>
      </c>
      <c r="AV30" s="36">
        <f>SUMIFS(рўйхат!BE:BE,рўйхат!$CY:$CY,$B$40,рўйхат!$B:$B,$C30)</f>
        <v/>
      </c>
      <c r="AW30" s="35">
        <f>SUMIFS(рўйхат!BF:BF,рўйхат!$CY:$CY,$B$40,рўйхат!$B:$B,$C30)</f>
        <v/>
      </c>
      <c r="AX30" s="36">
        <f>SUMIFS(рўйхат!BG:BG,рўйхат!$CY:$CY,$B$40,рўйхат!$B:$B,$C30)</f>
        <v/>
      </c>
      <c r="AY30" s="35">
        <f>SUMIFS(рўйхат!BH:BH,рўйхат!$CY:$CY,$B$40,рўйхат!$B:$B,$C30)</f>
        <v/>
      </c>
      <c r="AZ30" s="36">
        <f>SUMIFS(рўйхат!BI:BI,рўйхат!$CY:$CY,$B$40,рўйхат!$B:$B,$C30)</f>
        <v/>
      </c>
      <c r="BA30" s="35">
        <f>SUMIFS(рўйхат!BJ:BJ,рўйхат!$CY:$CY,$B$40,рўйхат!$B:$B,$C30)</f>
        <v/>
      </c>
      <c r="BB30" s="36">
        <f>SUMIFS(рўйхат!BK:BK,рўйхат!$CY:$CY,$B$40,рўйхат!$B:$B,$C30)</f>
        <v/>
      </c>
      <c r="BC30" s="77">
        <f>IFERROR(AO30/E30,0)</f>
        <v/>
      </c>
      <c r="BD30" s="77">
        <f>IFERROR(AP30/F30,0)</f>
        <v/>
      </c>
      <c r="BE30" s="35">
        <f>SUMIFS(рўйхат!BL:BL,рўйхат!$CY:$CY,$B$40,рўйхат!$B:$B,$C30)</f>
        <v/>
      </c>
      <c r="BF30" s="36">
        <f>SUMIFS(рўйхат!BM:BM,рўйхат!$CY:$CY,$B$40,рўйхат!$B:$B,$C30)</f>
        <v/>
      </c>
      <c r="BG30" s="35">
        <f>SUMIFS(рўйхат!BN:BN,рўйхат!$CY:$CY,$B$40,рўйхат!$B:$B,$C30)</f>
        <v/>
      </c>
      <c r="BH30" s="36">
        <f>SUMIFS(рўйхат!BO:BO,рўйхат!$CY:$CY,$B$40,рўйхат!$B:$B,$C30)</f>
        <v/>
      </c>
      <c r="BI30" s="35">
        <f>SUMIFS(рўйхат!BP:BP,рўйхат!$CY:$CY,$B$40,рўйхат!$B:$B,$C30)</f>
        <v/>
      </c>
      <c r="BJ30" s="36">
        <f>SUMIFS(рўйхат!BQ:BQ,рўйхат!$CY:$CY,$B$40,рўйхат!$B:$B,$C30)</f>
        <v/>
      </c>
      <c r="BK30" s="35">
        <f>SUMIFS(рўйхат!BR:BR,рўйхат!$CY:$CY,$B$40,рўйхат!$B:$B,$C30)</f>
        <v/>
      </c>
      <c r="BL30" s="36">
        <f>SUMIFS(рўйхат!BS:BS,рўйхат!$CY:$CY,$B$40,рўйхат!$B:$B,$C30)</f>
        <v/>
      </c>
      <c r="BM30" s="35">
        <f>SUMIFS(рўйхат!BT:BT,рўйхат!$CY:$CY,$B$40,рўйхат!$B:$B,$C30)</f>
        <v/>
      </c>
      <c r="BN30" s="36">
        <f>SUMIFS(рўйхат!BU:BU,рўйхат!$CY:$CY,$B$40,рўйхат!$B:$B,$C30)</f>
        <v/>
      </c>
      <c r="BO30" s="35">
        <f>SUMIFS(рўйхат!BX:BX,рўйхат!$CY:$CY,$B$40,рўйхат!$B:$B,$C30)</f>
        <v/>
      </c>
      <c r="BP30" s="36">
        <f>SUMIFS(рўйхат!BY:BY,рўйхат!$CY:$CY,$B$40,рўйхат!$B:$B,$C30)</f>
        <v/>
      </c>
      <c r="BQ30" s="35">
        <f>SUMIFS(рўйхат!BZ:BZ,рўйхат!$CY:$CY,$B$40,рўйхат!$B:$B,$C30)</f>
        <v/>
      </c>
      <c r="BR30" s="36">
        <f>SUMIFS(рўйхат!CA:CA,рўйхат!$CY:$CY,$B$40,рўйхат!$B:$B,$C30)</f>
        <v/>
      </c>
      <c r="BS30" s="35">
        <f>SUMIFS(рўйхат!CB:CB,рўйхат!$CY:$CY,$B$40,рўйхат!$B:$B,$C30)</f>
        <v/>
      </c>
      <c r="BT30" s="36">
        <f>SUMIFS(рўйхат!CC:CC,рўйхат!$CY:$CY,$B$40,рўйхат!$B:$B,$C30)</f>
        <v/>
      </c>
      <c r="BU30" s="35">
        <f>SUMIFS(рўйхат!CD:CD,рўйхат!$CY:$CY,$B$40,рўйхат!$B:$B,$C30)</f>
        <v/>
      </c>
      <c r="BV30" s="36">
        <f>SUMIFS(рўйхат!CE:CE,рўйхат!$CY:$CY,$B$40,рўйхат!$B:$B,$C30)</f>
        <v/>
      </c>
      <c r="BW30" s="35">
        <f>SUMIFS(рўйхат!CH:CH,рўйхат!$CY:$CY,$B$40,рўйхат!$B:$B,$C30)</f>
        <v/>
      </c>
      <c r="BX30" s="36">
        <f>SUMIFS(рўйхат!CI:CI,рўйхат!$CY:$CY,$B$40,рўйхат!$B:$B,$C30)</f>
        <v/>
      </c>
      <c r="BY30" s="35">
        <f>SUMIFS(рўйхат!CJ:CJ,рўйхат!$CY:$CY,$B$40,рўйхат!$B:$B,$C30)</f>
        <v/>
      </c>
      <c r="BZ30" s="36">
        <f>SUMIFS(рўйхат!CK:CK,рўйхат!$CY:$CY,$B$40,рўйхат!$B:$B,$C30)</f>
        <v/>
      </c>
      <c r="CA30" s="35">
        <f>SUMIFS(рўйхат!CL:CL,рўйхат!$CY:$CY,$B$40,рўйхат!$B:$B,$C30)</f>
        <v/>
      </c>
      <c r="CB30" s="36">
        <f>SUMIFS(рўйхат!CM:CM,рўйхат!$CY:$CY,$B$40,рўйхат!$B:$B,$C30)</f>
        <v/>
      </c>
      <c r="CC30" s="35">
        <f>SUMIFS(рўйхат!CN:CN,рўйхат!$CY:$CY,$B$40,рўйхат!$B:$B,$C30)</f>
        <v/>
      </c>
      <c r="CD30" s="36">
        <f>SUMIFS(рўйхат!CO:CO,рўйхат!$CY:$CY,$B$40,рўйхат!$B:$B,$C30)</f>
        <v/>
      </c>
      <c r="CE30" s="77">
        <f>IFERROR(BG30/E30,0)</f>
        <v/>
      </c>
      <c r="CF30" s="78">
        <f>IFERROR(BH30/F30,0)</f>
        <v/>
      </c>
    </row>
    <row r="31" hidden="1" outlineLevel="1" ht="17.1" customFormat="1" customHeight="1" s="8">
      <c r="A31" s="33" t="n"/>
      <c r="B31" s="50" t="n">
        <v>23</v>
      </c>
      <c r="C31" s="66" t="inlineStr">
        <is>
          <t>Сув хўжалиги вазирлиги</t>
        </is>
      </c>
      <c r="D31" s="16" t="n"/>
      <c r="E31" s="35">
        <f>SUMIFS(рўйхат!F:F,рўйхат!$CY:$CY,$B$40,рўйхат!$B:$B,$C31)</f>
        <v/>
      </c>
      <c r="F31" s="36">
        <f>SUMIFS(рўйхат!G:G,рўйхат!$CY:$CY,$B$40,рўйхат!$B:$B,$C31)</f>
        <v/>
      </c>
      <c r="G31" s="35">
        <f>SUMIFS(рўйхат!H:H,рўйхат!$CY:$CY,$B$40,рўйхат!$B:$B,$C31)</f>
        <v/>
      </c>
      <c r="H31" s="36">
        <f>SUMIFS(рўйхат!I:I,рўйхат!$CY:$CY,$B$40,рўйхат!$B:$B,$C31)</f>
        <v/>
      </c>
      <c r="I31" s="35">
        <f>SUMIFS(рўйхат!J:J,рўйхат!$CY:$CY,$B$40,рўйхат!$B:$B,$C31)</f>
        <v/>
      </c>
      <c r="J31" s="36">
        <f>SUMIFS(рўйхат!K:K,рўйхат!$CY:$CY,$B$40,рўйхат!$B:$B,$C31)</f>
        <v/>
      </c>
      <c r="K31" s="35">
        <f>SUMIFS(рўйхат!L:L,рўйхат!$CY:$CY,$B$40,рўйхат!$B:$B,$C31)</f>
        <v/>
      </c>
      <c r="L31" s="36">
        <f>SUMIFS(рўйхат!M:M,рўйхат!$CY:$CY,$B$40,рўйхат!$B:$B,$C31)</f>
        <v/>
      </c>
      <c r="M31" s="35">
        <f>SUMIFS(рўйхат!N:N,рўйхат!$CY:$CY,$B$40,рўйхат!$B:$B,$C31)</f>
        <v/>
      </c>
      <c r="N31" s="36">
        <f>SUMIFS(рўйхат!O:O,рўйхат!$CY:$CY,$B$40,рўйхат!$B:$B,$C31)</f>
        <v/>
      </c>
      <c r="O31" s="34">
        <f>IFERROR(M31/E31,0)</f>
        <v/>
      </c>
      <c r="P31" s="34">
        <f>IFERROR(N31/F31,0)</f>
        <v/>
      </c>
      <c r="Q31" s="35">
        <f>SUMIFS(рўйхат!P:P,рўйхат!$CY:$CY,$B$40,рўйхат!$B:$B,$C31)</f>
        <v/>
      </c>
      <c r="R31" s="36">
        <f>SUMIFS(рўйхат!Q:Q,рўйхат!$CY:$CY,$B$40,рўйхат!$B:$B,$C31)</f>
        <v/>
      </c>
      <c r="S31" s="35">
        <f>SUMIFS(рўйхат!R:R,рўйхат!$CY:$CY,$B$40,рўйхат!$B:$B,$C31)</f>
        <v/>
      </c>
      <c r="T31" s="36">
        <f>SUMIFS(рўйхат!S:S,рўйхат!$CY:$CY,$B$40,рўйхат!$B:$B,$C31)</f>
        <v/>
      </c>
      <c r="U31" s="35">
        <f>SUMIFS(рўйхат!T:T,рўйхат!$CY:$CY,$B$40,рўйхат!$B:$B,$C31)</f>
        <v/>
      </c>
      <c r="V31" s="36">
        <f>SUMIFS(рўйхат!U:U,рўйхат!$CY:$CY,$B$40,рўйхат!$B:$B,$C31)</f>
        <v/>
      </c>
      <c r="W31" s="35">
        <f>SUMIFS(рўйхат!V:V,рўйхат!$CY:$CY,$B$40,рўйхат!$B:$B,$C31)</f>
        <v/>
      </c>
      <c r="X31" s="36">
        <f>SUMIFS(рўйхат!W:W,рўйхат!$CY:$CY,$B$40,рўйхат!$B:$B,$C31)</f>
        <v/>
      </c>
      <c r="Y31" s="35">
        <f>SUMIFS(рўйхат!X:X,рўйхат!$CY:$CY,$B$40,рўйхат!$B:$B,$C31)</f>
        <v/>
      </c>
      <c r="Z31" s="36">
        <f>SUMIFS(рўйхат!Y:Y,рўйхат!$CY:$CY,$B$40,рўйхат!$B:$B,$C31)</f>
        <v/>
      </c>
      <c r="AA31" s="35">
        <f>SUMIFS(рўйхат!Z:Z,рўйхат!$CY:$CY,$B$40,рўйхат!$B:$B,$C31)</f>
        <v/>
      </c>
      <c r="AB31" s="36">
        <f>SUMIFS(рўйхат!AA:AA,рўйхат!$CY:$CY,$B$40,рўйхат!$B:$B,$C31)</f>
        <v/>
      </c>
      <c r="AC31" s="35">
        <f>SUMIFS(рўйхат!AB:AB,рўйхат!$CY:$CY,$B$40,рўйхат!$B:$B,$C31)</f>
        <v/>
      </c>
      <c r="AD31" s="36">
        <f>SUMIFS(рўйхат!AC:AC,рўйхат!$CY:$CY,$B$40,рўйхат!$B:$B,$C31)</f>
        <v/>
      </c>
      <c r="AE31" s="35">
        <f>SUMIFS(рўйхат!AD:AD,рўйхат!$CY:$CY,$B$40,рўйхат!$B:$B,$C31)</f>
        <v/>
      </c>
      <c r="AF31" s="36">
        <f>SUMIFS(рўйхат!AE:AE,рўйхат!$CY:$CY,$B$40,рўйхат!$B:$B,$C31)</f>
        <v/>
      </c>
      <c r="AG31" s="35">
        <f>SUMIFS(рўйхат!AH:AH,рўйхат!$CY:$CY,$B$40,рўйхат!$B:$B,$C31)</f>
        <v/>
      </c>
      <c r="AH31" s="36">
        <f>SUMIFS(рўйхат!AI:AI,рўйхат!$CY:$CY,$B$40,рўйхат!$B:$B,$C31)</f>
        <v/>
      </c>
      <c r="AI31" s="35">
        <f>SUMIFS(рўйхат!AJ:AJ,рўйхат!$CY:$CY,$B$40,рўйхат!$B:$B,$C31)</f>
        <v/>
      </c>
      <c r="AJ31" s="36">
        <f>SUMIFS(рўйхат!AK:AK,рўйхат!$CY:$CY,$B$40,рўйхат!$B:$B,$C31)</f>
        <v/>
      </c>
      <c r="AK31" s="35">
        <f>SUMIFS(рўйхат!AL:AL,рўйхат!$CY:$CY,$B$40,рўйхат!$B:$B,$C31)</f>
        <v/>
      </c>
      <c r="AL31" s="36">
        <f>SUMIFS(рўйхат!AM:AM,рўйхат!$CY:$CY,$B$40,рўйхат!$B:$B,$C31)</f>
        <v/>
      </c>
      <c r="AM31" s="77">
        <f>IFERROR(Q31/E31,0)</f>
        <v/>
      </c>
      <c r="AN31" s="77">
        <f>IFERROR(R31/F31,0)</f>
        <v/>
      </c>
      <c r="AO31" s="36">
        <f>SUMIFS(рўйхат!AX:AX,рўйхат!$CY:$CY,$B$40,рўйхат!$B:$B,$C31)</f>
        <v/>
      </c>
      <c r="AP31" s="36">
        <f>SUMIFS(рўйхат!AY:AY,рўйхат!$CY:$CY,$B$40,рўйхат!$B:$B,$C31)</f>
        <v/>
      </c>
      <c r="AQ31" s="35">
        <f>SUMIFS(рўйхат!AZ:AZ,рўйхат!$CY:$CY,$B$40,рўйхат!$B:$B,$C31)</f>
        <v/>
      </c>
      <c r="AR31" s="36">
        <f>SUMIFS(рўйхат!BA:BA,рўйхат!$CY:$CY,$B$40,рўйхат!$B:$B,$C31)</f>
        <v/>
      </c>
      <c r="AS31" s="35">
        <f>SUMIFS(рўйхат!BB:BB,рўйхат!$CY:$CY,$B$40,рўйхат!$B:$B,$C31)</f>
        <v/>
      </c>
      <c r="AT31" s="36">
        <f>SUMIFS(рўйхат!BC:BC,рўйхат!$CY:$CY,$B$40,рўйхат!$B:$B,$C31)</f>
        <v/>
      </c>
      <c r="AU31" s="35">
        <f>SUMIFS(рўйхат!BD:BD,рўйхат!$CY:$CY,$B$40,рўйхат!$B:$B,$C31)</f>
        <v/>
      </c>
      <c r="AV31" s="36">
        <f>SUMIFS(рўйхат!BE:BE,рўйхат!$CY:$CY,$B$40,рўйхат!$B:$B,$C31)</f>
        <v/>
      </c>
      <c r="AW31" s="35">
        <f>SUMIFS(рўйхат!BF:BF,рўйхат!$CY:$CY,$B$40,рўйхат!$B:$B,$C31)</f>
        <v/>
      </c>
      <c r="AX31" s="36">
        <f>SUMIFS(рўйхат!BG:BG,рўйхат!$CY:$CY,$B$40,рўйхат!$B:$B,$C31)</f>
        <v/>
      </c>
      <c r="AY31" s="35">
        <f>SUMIFS(рўйхат!BH:BH,рўйхат!$CY:$CY,$B$40,рўйхат!$B:$B,$C31)</f>
        <v/>
      </c>
      <c r="AZ31" s="36">
        <f>SUMIFS(рўйхат!BI:BI,рўйхат!$CY:$CY,$B$40,рўйхат!$B:$B,$C31)</f>
        <v/>
      </c>
      <c r="BA31" s="35">
        <f>SUMIFS(рўйхат!BJ:BJ,рўйхат!$CY:$CY,$B$40,рўйхат!$B:$B,$C31)</f>
        <v/>
      </c>
      <c r="BB31" s="36">
        <f>SUMIFS(рўйхат!BK:BK,рўйхат!$CY:$CY,$B$40,рўйхат!$B:$B,$C31)</f>
        <v/>
      </c>
      <c r="BC31" s="77">
        <f>IFERROR(AO31/E31,0)</f>
        <v/>
      </c>
      <c r="BD31" s="77">
        <f>IFERROR(AP31/F31,0)</f>
        <v/>
      </c>
      <c r="BE31" s="35">
        <f>SUMIFS(рўйхат!BL:BL,рўйхат!$CY:$CY,$B$40,рўйхат!$B:$B,$C31)</f>
        <v/>
      </c>
      <c r="BF31" s="36">
        <f>SUMIFS(рўйхат!BM:BM,рўйхат!$CY:$CY,$B$40,рўйхат!$B:$B,$C31)</f>
        <v/>
      </c>
      <c r="BG31" s="35">
        <f>SUMIFS(рўйхат!BN:BN,рўйхат!$CY:$CY,$B$40,рўйхат!$B:$B,$C31)</f>
        <v/>
      </c>
      <c r="BH31" s="36">
        <f>SUMIFS(рўйхат!BO:BO,рўйхат!$CY:$CY,$B$40,рўйхат!$B:$B,$C31)</f>
        <v/>
      </c>
      <c r="BI31" s="35">
        <f>SUMIFS(рўйхат!BP:BP,рўйхат!$CY:$CY,$B$40,рўйхат!$B:$B,$C31)</f>
        <v/>
      </c>
      <c r="BJ31" s="36">
        <f>SUMIFS(рўйхат!BQ:BQ,рўйхат!$CY:$CY,$B$40,рўйхат!$B:$B,$C31)</f>
        <v/>
      </c>
      <c r="BK31" s="35">
        <f>SUMIFS(рўйхат!BR:BR,рўйхат!$CY:$CY,$B$40,рўйхат!$B:$B,$C31)</f>
        <v/>
      </c>
      <c r="BL31" s="36">
        <f>SUMIFS(рўйхат!BS:BS,рўйхат!$CY:$CY,$B$40,рўйхат!$B:$B,$C31)</f>
        <v/>
      </c>
      <c r="BM31" s="35">
        <f>SUMIFS(рўйхат!BT:BT,рўйхат!$CY:$CY,$B$40,рўйхат!$B:$B,$C31)</f>
        <v/>
      </c>
      <c r="BN31" s="36">
        <f>SUMIFS(рўйхат!BU:BU,рўйхат!$CY:$CY,$B$40,рўйхат!$B:$B,$C31)</f>
        <v/>
      </c>
      <c r="BO31" s="35">
        <f>SUMIFS(рўйхат!BX:BX,рўйхат!$CY:$CY,$B$40,рўйхат!$B:$B,$C31)</f>
        <v/>
      </c>
      <c r="BP31" s="36">
        <f>SUMIFS(рўйхат!BY:BY,рўйхат!$CY:$CY,$B$40,рўйхат!$B:$B,$C31)</f>
        <v/>
      </c>
      <c r="BQ31" s="35">
        <f>SUMIFS(рўйхат!BZ:BZ,рўйхат!$CY:$CY,$B$40,рўйхат!$B:$B,$C31)</f>
        <v/>
      </c>
      <c r="BR31" s="36">
        <f>SUMIFS(рўйхат!CA:CA,рўйхат!$CY:$CY,$B$40,рўйхат!$B:$B,$C31)</f>
        <v/>
      </c>
      <c r="BS31" s="35">
        <f>SUMIFS(рўйхат!CB:CB,рўйхат!$CY:$CY,$B$40,рўйхат!$B:$B,$C31)</f>
        <v/>
      </c>
      <c r="BT31" s="36">
        <f>SUMIFS(рўйхат!CC:CC,рўйхат!$CY:$CY,$B$40,рўйхат!$B:$B,$C31)</f>
        <v/>
      </c>
      <c r="BU31" s="35">
        <f>SUMIFS(рўйхат!CD:CD,рўйхат!$CY:$CY,$B$40,рўйхат!$B:$B,$C31)</f>
        <v/>
      </c>
      <c r="BV31" s="36">
        <f>SUMIFS(рўйхат!CE:CE,рўйхат!$CY:$CY,$B$40,рўйхат!$B:$B,$C31)</f>
        <v/>
      </c>
      <c r="BW31" s="35">
        <f>SUMIFS(рўйхат!CH:CH,рўйхат!$CY:$CY,$B$40,рўйхат!$B:$B,$C31)</f>
        <v/>
      </c>
      <c r="BX31" s="36">
        <f>SUMIFS(рўйхат!CI:CI,рўйхат!$CY:$CY,$B$40,рўйхат!$B:$B,$C31)</f>
        <v/>
      </c>
      <c r="BY31" s="35">
        <f>SUMIFS(рўйхат!CJ:CJ,рўйхат!$CY:$CY,$B$40,рўйхат!$B:$B,$C31)</f>
        <v/>
      </c>
      <c r="BZ31" s="36">
        <f>SUMIFS(рўйхат!CK:CK,рўйхат!$CY:$CY,$B$40,рўйхат!$B:$B,$C31)</f>
        <v/>
      </c>
      <c r="CA31" s="35">
        <f>SUMIFS(рўйхат!CL:CL,рўйхат!$CY:$CY,$B$40,рўйхат!$B:$B,$C31)</f>
        <v/>
      </c>
      <c r="CB31" s="36">
        <f>SUMIFS(рўйхат!CM:CM,рўйхат!$CY:$CY,$B$40,рўйхат!$B:$B,$C31)</f>
        <v/>
      </c>
      <c r="CC31" s="35">
        <f>SUMIFS(рўйхат!CN:CN,рўйхат!$CY:$CY,$B$40,рўйхат!$B:$B,$C31)</f>
        <v/>
      </c>
      <c r="CD31" s="36">
        <f>SUMIFS(рўйхат!CO:CO,рўйхат!$CY:$CY,$B$40,рўйхат!$B:$B,$C31)</f>
        <v/>
      </c>
      <c r="CE31" s="77">
        <f>IFERROR(BG31/E31,0)</f>
        <v/>
      </c>
      <c r="CF31" s="78">
        <f>IFERROR(BH31/F31,0)</f>
        <v/>
      </c>
    </row>
    <row r="32" hidden="1" outlineLevel="1" ht="17.1" customFormat="1" customHeight="1" s="8">
      <c r="A32" s="33" t="n"/>
      <c r="B32" s="50" t="n">
        <v>24</v>
      </c>
      <c r="C32" s="66" t="inlineStr">
        <is>
          <t>Ташқи ишлар вазирлиги</t>
        </is>
      </c>
      <c r="D32" s="16" t="n"/>
      <c r="E32" s="35">
        <f>SUMIFS(рўйхат!F:F,рўйхат!$CY:$CY,$B$40,рўйхат!$B:$B,$C32)</f>
        <v/>
      </c>
      <c r="F32" s="36">
        <f>SUMIFS(рўйхат!G:G,рўйхат!$CY:$CY,$B$40,рўйхат!$B:$B,$C32)</f>
        <v/>
      </c>
      <c r="G32" s="35">
        <f>SUMIFS(рўйхат!H:H,рўйхат!$CY:$CY,$B$40,рўйхат!$B:$B,$C32)</f>
        <v/>
      </c>
      <c r="H32" s="36">
        <f>SUMIFS(рўйхат!I:I,рўйхат!$CY:$CY,$B$40,рўйхат!$B:$B,$C32)</f>
        <v/>
      </c>
      <c r="I32" s="35">
        <f>SUMIFS(рўйхат!J:J,рўйхат!$CY:$CY,$B$40,рўйхат!$B:$B,$C32)</f>
        <v/>
      </c>
      <c r="J32" s="36">
        <f>SUMIFS(рўйхат!K:K,рўйхат!$CY:$CY,$B$40,рўйхат!$B:$B,$C32)</f>
        <v/>
      </c>
      <c r="K32" s="35">
        <f>SUMIFS(рўйхат!L:L,рўйхат!$CY:$CY,$B$40,рўйхат!$B:$B,$C32)</f>
        <v/>
      </c>
      <c r="L32" s="36">
        <f>SUMIFS(рўйхат!M:M,рўйхат!$CY:$CY,$B$40,рўйхат!$B:$B,$C32)</f>
        <v/>
      </c>
      <c r="M32" s="35">
        <f>SUMIFS(рўйхат!N:N,рўйхат!$CY:$CY,$B$40,рўйхат!$B:$B,$C32)</f>
        <v/>
      </c>
      <c r="N32" s="36">
        <f>SUMIFS(рўйхат!O:O,рўйхат!$CY:$CY,$B$40,рўйхат!$B:$B,$C32)</f>
        <v/>
      </c>
      <c r="O32" s="34">
        <f>IFERROR(M32/E32,0)</f>
        <v/>
      </c>
      <c r="P32" s="34">
        <f>IFERROR(N32/F32,0)</f>
        <v/>
      </c>
      <c r="Q32" s="35">
        <f>SUMIFS(рўйхат!P:P,рўйхат!$CY:$CY,$B$40,рўйхат!$B:$B,$C32)</f>
        <v/>
      </c>
      <c r="R32" s="36">
        <f>SUMIFS(рўйхат!Q:Q,рўйхат!$CY:$CY,$B$40,рўйхат!$B:$B,$C32)</f>
        <v/>
      </c>
      <c r="S32" s="35">
        <f>SUMIFS(рўйхат!R:R,рўйхат!$CY:$CY,$B$40,рўйхат!$B:$B,$C32)</f>
        <v/>
      </c>
      <c r="T32" s="36">
        <f>SUMIFS(рўйхат!S:S,рўйхат!$CY:$CY,$B$40,рўйхат!$B:$B,$C32)</f>
        <v/>
      </c>
      <c r="U32" s="35">
        <f>SUMIFS(рўйхат!T:T,рўйхат!$CY:$CY,$B$40,рўйхат!$B:$B,$C32)</f>
        <v/>
      </c>
      <c r="V32" s="36">
        <f>SUMIFS(рўйхат!U:U,рўйхат!$CY:$CY,$B$40,рўйхат!$B:$B,$C32)</f>
        <v/>
      </c>
      <c r="W32" s="35">
        <f>SUMIFS(рўйхат!V:V,рўйхат!$CY:$CY,$B$40,рўйхат!$B:$B,$C32)</f>
        <v/>
      </c>
      <c r="X32" s="36">
        <f>SUMIFS(рўйхат!W:W,рўйхат!$CY:$CY,$B$40,рўйхат!$B:$B,$C32)</f>
        <v/>
      </c>
      <c r="Y32" s="35">
        <f>SUMIFS(рўйхат!X:X,рўйхат!$CY:$CY,$B$40,рўйхат!$B:$B,$C32)</f>
        <v/>
      </c>
      <c r="Z32" s="36">
        <f>SUMIFS(рўйхат!Y:Y,рўйхат!$CY:$CY,$B$40,рўйхат!$B:$B,$C32)</f>
        <v/>
      </c>
      <c r="AA32" s="35">
        <f>SUMIFS(рўйхат!Z:Z,рўйхат!$CY:$CY,$B$40,рўйхат!$B:$B,$C32)</f>
        <v/>
      </c>
      <c r="AB32" s="36">
        <f>SUMIFS(рўйхат!AA:AA,рўйхат!$CY:$CY,$B$40,рўйхат!$B:$B,$C32)</f>
        <v/>
      </c>
      <c r="AC32" s="35">
        <f>SUMIFS(рўйхат!AB:AB,рўйхат!$CY:$CY,$B$40,рўйхат!$B:$B,$C32)</f>
        <v/>
      </c>
      <c r="AD32" s="36">
        <f>SUMIFS(рўйхат!AC:AC,рўйхат!$CY:$CY,$B$40,рўйхат!$B:$B,$C32)</f>
        <v/>
      </c>
      <c r="AE32" s="35">
        <f>SUMIFS(рўйхат!AD:AD,рўйхат!$CY:$CY,$B$40,рўйхат!$B:$B,$C32)</f>
        <v/>
      </c>
      <c r="AF32" s="36">
        <f>SUMIFS(рўйхат!AE:AE,рўйхат!$CY:$CY,$B$40,рўйхат!$B:$B,$C32)</f>
        <v/>
      </c>
      <c r="AG32" s="35">
        <f>SUMIFS(рўйхат!AH:AH,рўйхат!$CY:$CY,$B$40,рўйхат!$B:$B,$C32)</f>
        <v/>
      </c>
      <c r="AH32" s="36">
        <f>SUMIFS(рўйхат!AI:AI,рўйхат!$CY:$CY,$B$40,рўйхат!$B:$B,$C32)</f>
        <v/>
      </c>
      <c r="AI32" s="35">
        <f>SUMIFS(рўйхат!AJ:AJ,рўйхат!$CY:$CY,$B$40,рўйхат!$B:$B,$C32)</f>
        <v/>
      </c>
      <c r="AJ32" s="36">
        <f>SUMIFS(рўйхат!AK:AK,рўйхат!$CY:$CY,$B$40,рўйхат!$B:$B,$C32)</f>
        <v/>
      </c>
      <c r="AK32" s="35">
        <f>SUMIFS(рўйхат!AL:AL,рўйхат!$CY:$CY,$B$40,рўйхат!$B:$B,$C32)</f>
        <v/>
      </c>
      <c r="AL32" s="36">
        <f>SUMIFS(рўйхат!AM:AM,рўйхат!$CY:$CY,$B$40,рўйхат!$B:$B,$C32)</f>
        <v/>
      </c>
      <c r="AM32" s="77">
        <f>IFERROR(Q32/E32,0)</f>
        <v/>
      </c>
      <c r="AN32" s="77">
        <f>IFERROR(R32/F32,0)</f>
        <v/>
      </c>
      <c r="AO32" s="36">
        <f>SUMIFS(рўйхат!AX:AX,рўйхат!$CY:$CY,$B$40,рўйхат!$B:$B,$C32)</f>
        <v/>
      </c>
      <c r="AP32" s="36">
        <f>SUMIFS(рўйхат!AY:AY,рўйхат!$CY:$CY,$B$40,рўйхат!$B:$B,$C32)</f>
        <v/>
      </c>
      <c r="AQ32" s="35">
        <f>SUMIFS(рўйхат!AZ:AZ,рўйхат!$CY:$CY,$B$40,рўйхат!$B:$B,$C32)</f>
        <v/>
      </c>
      <c r="AR32" s="36">
        <f>SUMIFS(рўйхат!BA:BA,рўйхат!$CY:$CY,$B$40,рўйхат!$B:$B,$C32)</f>
        <v/>
      </c>
      <c r="AS32" s="35">
        <f>SUMIFS(рўйхат!BB:BB,рўйхат!$CY:$CY,$B$40,рўйхат!$B:$B,$C32)</f>
        <v/>
      </c>
      <c r="AT32" s="36">
        <f>SUMIFS(рўйхат!BC:BC,рўйхат!$CY:$CY,$B$40,рўйхат!$B:$B,$C32)</f>
        <v/>
      </c>
      <c r="AU32" s="35">
        <f>SUMIFS(рўйхат!BD:BD,рўйхат!$CY:$CY,$B$40,рўйхат!$B:$B,$C32)</f>
        <v/>
      </c>
      <c r="AV32" s="36">
        <f>SUMIFS(рўйхат!BE:BE,рўйхат!$CY:$CY,$B$40,рўйхат!$B:$B,$C32)</f>
        <v/>
      </c>
      <c r="AW32" s="35">
        <f>SUMIFS(рўйхат!BF:BF,рўйхат!$CY:$CY,$B$40,рўйхат!$B:$B,$C32)</f>
        <v/>
      </c>
      <c r="AX32" s="36">
        <f>SUMIFS(рўйхат!BG:BG,рўйхат!$CY:$CY,$B$40,рўйхат!$B:$B,$C32)</f>
        <v/>
      </c>
      <c r="AY32" s="35">
        <f>SUMIFS(рўйхат!BH:BH,рўйхат!$CY:$CY,$B$40,рўйхат!$B:$B,$C32)</f>
        <v/>
      </c>
      <c r="AZ32" s="36">
        <f>SUMIFS(рўйхат!BI:BI,рўйхат!$CY:$CY,$B$40,рўйхат!$B:$B,$C32)</f>
        <v/>
      </c>
      <c r="BA32" s="35">
        <f>SUMIFS(рўйхат!BJ:BJ,рўйхат!$CY:$CY,$B$40,рўйхат!$B:$B,$C32)</f>
        <v/>
      </c>
      <c r="BB32" s="36">
        <f>SUMIFS(рўйхат!BK:BK,рўйхат!$CY:$CY,$B$40,рўйхат!$B:$B,$C32)</f>
        <v/>
      </c>
      <c r="BC32" s="77">
        <f>IFERROR(AO32/E32,0)</f>
        <v/>
      </c>
      <c r="BD32" s="77">
        <f>IFERROR(AP32/F32,0)</f>
        <v/>
      </c>
      <c r="BE32" s="35">
        <f>SUMIFS(рўйхат!BL:BL,рўйхат!$CY:$CY,$B$40,рўйхат!$B:$B,$C32)</f>
        <v/>
      </c>
      <c r="BF32" s="36">
        <f>SUMIFS(рўйхат!BM:BM,рўйхат!$CY:$CY,$B$40,рўйхат!$B:$B,$C32)</f>
        <v/>
      </c>
      <c r="BG32" s="35">
        <f>SUMIFS(рўйхат!BN:BN,рўйхат!$CY:$CY,$B$40,рўйхат!$B:$B,$C32)</f>
        <v/>
      </c>
      <c r="BH32" s="36">
        <f>SUMIFS(рўйхат!BO:BO,рўйхат!$CY:$CY,$B$40,рўйхат!$B:$B,$C32)</f>
        <v/>
      </c>
      <c r="BI32" s="35">
        <f>SUMIFS(рўйхат!BP:BP,рўйхат!$CY:$CY,$B$40,рўйхат!$B:$B,$C32)</f>
        <v/>
      </c>
      <c r="BJ32" s="36">
        <f>SUMIFS(рўйхат!BQ:BQ,рўйхат!$CY:$CY,$B$40,рўйхат!$B:$B,$C32)</f>
        <v/>
      </c>
      <c r="BK32" s="35">
        <f>SUMIFS(рўйхат!BR:BR,рўйхат!$CY:$CY,$B$40,рўйхат!$B:$B,$C32)</f>
        <v/>
      </c>
      <c r="BL32" s="36">
        <f>SUMIFS(рўйхат!BS:BS,рўйхат!$CY:$CY,$B$40,рўйхат!$B:$B,$C32)</f>
        <v/>
      </c>
      <c r="BM32" s="35">
        <f>SUMIFS(рўйхат!BT:BT,рўйхат!$CY:$CY,$B$40,рўйхат!$B:$B,$C32)</f>
        <v/>
      </c>
      <c r="BN32" s="36">
        <f>SUMIFS(рўйхат!BU:BU,рўйхат!$CY:$CY,$B$40,рўйхат!$B:$B,$C32)</f>
        <v/>
      </c>
      <c r="BO32" s="35">
        <f>SUMIFS(рўйхат!BX:BX,рўйхат!$CY:$CY,$B$40,рўйхат!$B:$B,$C32)</f>
        <v/>
      </c>
      <c r="BP32" s="36">
        <f>SUMIFS(рўйхат!BY:BY,рўйхат!$CY:$CY,$B$40,рўйхат!$B:$B,$C32)</f>
        <v/>
      </c>
      <c r="BQ32" s="35">
        <f>SUMIFS(рўйхат!BZ:BZ,рўйхат!$CY:$CY,$B$40,рўйхат!$B:$B,$C32)</f>
        <v/>
      </c>
      <c r="BR32" s="36">
        <f>SUMIFS(рўйхат!CA:CA,рўйхат!$CY:$CY,$B$40,рўйхат!$B:$B,$C32)</f>
        <v/>
      </c>
      <c r="BS32" s="35">
        <f>SUMIFS(рўйхат!CB:CB,рўйхат!$CY:$CY,$B$40,рўйхат!$B:$B,$C32)</f>
        <v/>
      </c>
      <c r="BT32" s="36">
        <f>SUMIFS(рўйхат!CC:CC,рўйхат!$CY:$CY,$B$40,рўйхат!$B:$B,$C32)</f>
        <v/>
      </c>
      <c r="BU32" s="35">
        <f>SUMIFS(рўйхат!CD:CD,рўйхат!$CY:$CY,$B$40,рўйхат!$B:$B,$C32)</f>
        <v/>
      </c>
      <c r="BV32" s="36">
        <f>SUMIFS(рўйхат!CE:CE,рўйхат!$CY:$CY,$B$40,рўйхат!$B:$B,$C32)</f>
        <v/>
      </c>
      <c r="BW32" s="35">
        <f>SUMIFS(рўйхат!CH:CH,рўйхат!$CY:$CY,$B$40,рўйхат!$B:$B,$C32)</f>
        <v/>
      </c>
      <c r="BX32" s="36">
        <f>SUMIFS(рўйхат!CI:CI,рўйхат!$CY:$CY,$B$40,рўйхат!$B:$B,$C32)</f>
        <v/>
      </c>
      <c r="BY32" s="35">
        <f>SUMIFS(рўйхат!CJ:CJ,рўйхат!$CY:$CY,$B$40,рўйхат!$B:$B,$C32)</f>
        <v/>
      </c>
      <c r="BZ32" s="36">
        <f>SUMIFS(рўйхат!CK:CK,рўйхат!$CY:$CY,$B$40,рўйхат!$B:$B,$C32)</f>
        <v/>
      </c>
      <c r="CA32" s="35">
        <f>SUMIFS(рўйхат!CL:CL,рўйхат!$CY:$CY,$B$40,рўйхат!$B:$B,$C32)</f>
        <v/>
      </c>
      <c r="CB32" s="36">
        <f>SUMIFS(рўйхат!CM:CM,рўйхат!$CY:$CY,$B$40,рўйхат!$B:$B,$C32)</f>
        <v/>
      </c>
      <c r="CC32" s="35">
        <f>SUMIFS(рўйхат!CN:CN,рўйхат!$CY:$CY,$B$40,рўйхат!$B:$B,$C32)</f>
        <v/>
      </c>
      <c r="CD32" s="36">
        <f>SUMIFS(рўйхат!CO:CO,рўйхат!$CY:$CY,$B$40,рўйхат!$B:$B,$C32)</f>
        <v/>
      </c>
      <c r="CE32" s="77">
        <f>IFERROR(BG32/E32,0)</f>
        <v/>
      </c>
      <c r="CF32" s="78">
        <f>IFERROR(BH32/F32,0)</f>
        <v/>
      </c>
    </row>
    <row r="33" hidden="1" outlineLevel="1" ht="17.1" customFormat="1" customHeight="1" s="8">
      <c r="A33" s="15" t="n"/>
      <c r="B33" s="50" t="n">
        <v>25</v>
      </c>
      <c r="C33" s="65" t="inlineStr">
        <is>
          <t>Тоғ-кон саноати ва геология вазирлиги</t>
        </is>
      </c>
      <c r="D33" s="16" t="n"/>
      <c r="E33" s="35">
        <f>SUMIFS(рўйхат!F:F,рўйхат!$CY:$CY,$B$40,рўйхат!$B:$B,$C33)</f>
        <v/>
      </c>
      <c r="F33" s="36">
        <f>SUMIFS(рўйхат!G:G,рўйхат!$CY:$CY,$B$40,рўйхат!$B:$B,$C33)</f>
        <v/>
      </c>
      <c r="G33" s="35">
        <f>SUMIFS(рўйхат!H:H,рўйхат!$CY:$CY,$B$40,рўйхат!$B:$B,$C33)</f>
        <v/>
      </c>
      <c r="H33" s="36">
        <f>SUMIFS(рўйхат!I:I,рўйхат!$CY:$CY,$B$40,рўйхат!$B:$B,$C33)</f>
        <v/>
      </c>
      <c r="I33" s="35">
        <f>SUMIFS(рўйхат!J:J,рўйхат!$CY:$CY,$B$40,рўйхат!$B:$B,$C33)</f>
        <v/>
      </c>
      <c r="J33" s="36">
        <f>SUMIFS(рўйхат!K:K,рўйхат!$CY:$CY,$B$40,рўйхат!$B:$B,$C33)</f>
        <v/>
      </c>
      <c r="K33" s="35">
        <f>SUMIFS(рўйхат!L:L,рўйхат!$CY:$CY,$B$40,рўйхат!$B:$B,$C33)</f>
        <v/>
      </c>
      <c r="L33" s="36">
        <f>SUMIFS(рўйхат!M:M,рўйхат!$CY:$CY,$B$40,рўйхат!$B:$B,$C33)</f>
        <v/>
      </c>
      <c r="M33" s="35">
        <f>SUMIFS(рўйхат!N:N,рўйхат!$CY:$CY,$B$40,рўйхат!$B:$B,$C33)</f>
        <v/>
      </c>
      <c r="N33" s="36">
        <f>SUMIFS(рўйхат!O:O,рўйхат!$CY:$CY,$B$40,рўйхат!$B:$B,$C33)</f>
        <v/>
      </c>
      <c r="O33" s="34">
        <f>IFERROR(M33/E33,0)</f>
        <v/>
      </c>
      <c r="P33" s="34">
        <f>IFERROR(N33/F33,0)</f>
        <v/>
      </c>
      <c r="Q33" s="35">
        <f>SUMIFS(рўйхат!P:P,рўйхат!$CY:$CY,$B$40,рўйхат!$B:$B,$C33)</f>
        <v/>
      </c>
      <c r="R33" s="36">
        <f>SUMIFS(рўйхат!Q:Q,рўйхат!$CY:$CY,$B$40,рўйхат!$B:$B,$C33)</f>
        <v/>
      </c>
      <c r="S33" s="35">
        <f>SUMIFS(рўйхат!R:R,рўйхат!$CY:$CY,$B$40,рўйхат!$B:$B,$C33)</f>
        <v/>
      </c>
      <c r="T33" s="36">
        <f>SUMIFS(рўйхат!S:S,рўйхат!$CY:$CY,$B$40,рўйхат!$B:$B,$C33)</f>
        <v/>
      </c>
      <c r="U33" s="35">
        <f>SUMIFS(рўйхат!T:T,рўйхат!$CY:$CY,$B$40,рўйхат!$B:$B,$C33)</f>
        <v/>
      </c>
      <c r="V33" s="36">
        <f>SUMIFS(рўйхат!U:U,рўйхат!$CY:$CY,$B$40,рўйхат!$B:$B,$C33)</f>
        <v/>
      </c>
      <c r="W33" s="35">
        <f>SUMIFS(рўйхат!V:V,рўйхат!$CY:$CY,$B$40,рўйхат!$B:$B,$C33)</f>
        <v/>
      </c>
      <c r="X33" s="36">
        <f>SUMIFS(рўйхат!W:W,рўйхат!$CY:$CY,$B$40,рўйхат!$B:$B,$C33)</f>
        <v/>
      </c>
      <c r="Y33" s="35">
        <f>SUMIFS(рўйхат!X:X,рўйхат!$CY:$CY,$B$40,рўйхат!$B:$B,$C33)</f>
        <v/>
      </c>
      <c r="Z33" s="36">
        <f>SUMIFS(рўйхат!Y:Y,рўйхат!$CY:$CY,$B$40,рўйхат!$B:$B,$C33)</f>
        <v/>
      </c>
      <c r="AA33" s="35">
        <f>SUMIFS(рўйхат!Z:Z,рўйхат!$CY:$CY,$B$40,рўйхат!$B:$B,$C33)</f>
        <v/>
      </c>
      <c r="AB33" s="36">
        <f>SUMIFS(рўйхат!AA:AA,рўйхат!$CY:$CY,$B$40,рўйхат!$B:$B,$C33)</f>
        <v/>
      </c>
      <c r="AC33" s="35">
        <f>SUMIFS(рўйхат!AB:AB,рўйхат!$CY:$CY,$B$40,рўйхат!$B:$B,$C33)</f>
        <v/>
      </c>
      <c r="AD33" s="36">
        <f>SUMIFS(рўйхат!AC:AC,рўйхат!$CY:$CY,$B$40,рўйхат!$B:$B,$C33)</f>
        <v/>
      </c>
      <c r="AE33" s="35">
        <f>SUMIFS(рўйхат!AD:AD,рўйхат!$CY:$CY,$B$40,рўйхат!$B:$B,$C33)</f>
        <v/>
      </c>
      <c r="AF33" s="36">
        <f>SUMIFS(рўйхат!AE:AE,рўйхат!$CY:$CY,$B$40,рўйхат!$B:$B,$C33)</f>
        <v/>
      </c>
      <c r="AG33" s="35">
        <f>SUMIFS(рўйхат!AH:AH,рўйхат!$CY:$CY,$B$40,рўйхат!$B:$B,$C33)</f>
        <v/>
      </c>
      <c r="AH33" s="36">
        <f>SUMIFS(рўйхат!AI:AI,рўйхат!$CY:$CY,$B$40,рўйхат!$B:$B,$C33)</f>
        <v/>
      </c>
      <c r="AI33" s="35">
        <f>SUMIFS(рўйхат!AJ:AJ,рўйхат!$CY:$CY,$B$40,рўйхат!$B:$B,$C33)</f>
        <v/>
      </c>
      <c r="AJ33" s="36">
        <f>SUMIFS(рўйхат!AK:AK,рўйхат!$CY:$CY,$B$40,рўйхат!$B:$B,$C33)</f>
        <v/>
      </c>
      <c r="AK33" s="35">
        <f>SUMIFS(рўйхат!AL:AL,рўйхат!$CY:$CY,$B$40,рўйхат!$B:$B,$C33)</f>
        <v/>
      </c>
      <c r="AL33" s="36">
        <f>SUMIFS(рўйхат!AM:AM,рўйхат!$CY:$CY,$B$40,рўйхат!$B:$B,$C33)</f>
        <v/>
      </c>
      <c r="AM33" s="77">
        <f>IFERROR(Q33/E33,0)</f>
        <v/>
      </c>
      <c r="AN33" s="77">
        <f>IFERROR(R33/F33,0)</f>
        <v/>
      </c>
      <c r="AO33" s="36">
        <f>SUMIFS(рўйхат!AX:AX,рўйхат!$CY:$CY,$B$40,рўйхат!$B:$B,$C33)</f>
        <v/>
      </c>
      <c r="AP33" s="36">
        <f>SUMIFS(рўйхат!AY:AY,рўйхат!$CY:$CY,$B$40,рўйхат!$B:$B,$C33)</f>
        <v/>
      </c>
      <c r="AQ33" s="35">
        <f>SUMIFS(рўйхат!AZ:AZ,рўйхат!$CY:$CY,$B$40,рўйхат!$B:$B,$C33)</f>
        <v/>
      </c>
      <c r="AR33" s="36">
        <f>SUMIFS(рўйхат!BA:BA,рўйхат!$CY:$CY,$B$40,рўйхат!$B:$B,$C33)</f>
        <v/>
      </c>
      <c r="AS33" s="35">
        <f>SUMIFS(рўйхат!BB:BB,рўйхат!$CY:$CY,$B$40,рўйхат!$B:$B,$C33)</f>
        <v/>
      </c>
      <c r="AT33" s="36">
        <f>SUMIFS(рўйхат!BC:BC,рўйхат!$CY:$CY,$B$40,рўйхат!$B:$B,$C33)</f>
        <v/>
      </c>
      <c r="AU33" s="35">
        <f>SUMIFS(рўйхат!BD:BD,рўйхат!$CY:$CY,$B$40,рўйхат!$B:$B,$C33)</f>
        <v/>
      </c>
      <c r="AV33" s="36">
        <f>SUMIFS(рўйхат!BE:BE,рўйхат!$CY:$CY,$B$40,рўйхат!$B:$B,$C33)</f>
        <v/>
      </c>
      <c r="AW33" s="35">
        <f>SUMIFS(рўйхат!BF:BF,рўйхат!$CY:$CY,$B$40,рўйхат!$B:$B,$C33)</f>
        <v/>
      </c>
      <c r="AX33" s="36">
        <f>SUMIFS(рўйхат!BG:BG,рўйхат!$CY:$CY,$B$40,рўйхат!$B:$B,$C33)</f>
        <v/>
      </c>
      <c r="AY33" s="35">
        <f>SUMIFS(рўйхат!BH:BH,рўйхат!$CY:$CY,$B$40,рўйхат!$B:$B,$C33)</f>
        <v/>
      </c>
      <c r="AZ33" s="36">
        <f>SUMIFS(рўйхат!BI:BI,рўйхат!$CY:$CY,$B$40,рўйхат!$B:$B,$C33)</f>
        <v/>
      </c>
      <c r="BA33" s="35">
        <f>SUMIFS(рўйхат!BJ:BJ,рўйхат!$CY:$CY,$B$40,рўйхат!$B:$B,$C33)</f>
        <v/>
      </c>
      <c r="BB33" s="36">
        <f>SUMIFS(рўйхат!BK:BK,рўйхат!$CY:$CY,$B$40,рўйхат!$B:$B,$C33)</f>
        <v/>
      </c>
      <c r="BC33" s="77">
        <f>IFERROR(AO33/E33,0)</f>
        <v/>
      </c>
      <c r="BD33" s="77">
        <f>IFERROR(AP33/F33,0)</f>
        <v/>
      </c>
      <c r="BE33" s="35">
        <f>SUMIFS(рўйхат!BL:BL,рўйхат!$CY:$CY,$B$40,рўйхат!$B:$B,$C33)</f>
        <v/>
      </c>
      <c r="BF33" s="36">
        <f>SUMIFS(рўйхат!BM:BM,рўйхат!$CY:$CY,$B$40,рўйхат!$B:$B,$C33)</f>
        <v/>
      </c>
      <c r="BG33" s="35">
        <f>SUMIFS(рўйхат!BN:BN,рўйхат!$CY:$CY,$B$40,рўйхат!$B:$B,$C33)</f>
        <v/>
      </c>
      <c r="BH33" s="36">
        <f>SUMIFS(рўйхат!BO:BO,рўйхат!$CY:$CY,$B$40,рўйхат!$B:$B,$C33)</f>
        <v/>
      </c>
      <c r="BI33" s="35">
        <f>SUMIFS(рўйхат!BP:BP,рўйхат!$CY:$CY,$B$40,рўйхат!$B:$B,$C33)</f>
        <v/>
      </c>
      <c r="BJ33" s="36">
        <f>SUMIFS(рўйхат!BQ:BQ,рўйхат!$CY:$CY,$B$40,рўйхат!$B:$B,$C33)</f>
        <v/>
      </c>
      <c r="BK33" s="35">
        <f>SUMIFS(рўйхат!BR:BR,рўйхат!$CY:$CY,$B$40,рўйхат!$B:$B,$C33)</f>
        <v/>
      </c>
      <c r="BL33" s="36">
        <f>SUMIFS(рўйхат!BS:BS,рўйхат!$CY:$CY,$B$40,рўйхат!$B:$B,$C33)</f>
        <v/>
      </c>
      <c r="BM33" s="35">
        <f>SUMIFS(рўйхат!BT:BT,рўйхат!$CY:$CY,$B$40,рўйхат!$B:$B,$C33)</f>
        <v/>
      </c>
      <c r="BN33" s="36">
        <f>SUMIFS(рўйхат!BU:BU,рўйхат!$CY:$CY,$B$40,рўйхат!$B:$B,$C33)</f>
        <v/>
      </c>
      <c r="BO33" s="35">
        <f>SUMIFS(рўйхат!BX:BX,рўйхат!$CY:$CY,$B$40,рўйхат!$B:$B,$C33)</f>
        <v/>
      </c>
      <c r="BP33" s="36">
        <f>SUMIFS(рўйхат!BY:BY,рўйхат!$CY:$CY,$B$40,рўйхат!$B:$B,$C33)</f>
        <v/>
      </c>
      <c r="BQ33" s="35">
        <f>SUMIFS(рўйхат!BZ:BZ,рўйхат!$CY:$CY,$B$40,рўйхат!$B:$B,$C33)</f>
        <v/>
      </c>
      <c r="BR33" s="36">
        <f>SUMIFS(рўйхат!CA:CA,рўйхат!$CY:$CY,$B$40,рўйхат!$B:$B,$C33)</f>
        <v/>
      </c>
      <c r="BS33" s="35">
        <f>SUMIFS(рўйхат!CB:CB,рўйхат!$CY:$CY,$B$40,рўйхат!$B:$B,$C33)</f>
        <v/>
      </c>
      <c r="BT33" s="36">
        <f>SUMIFS(рўйхат!CC:CC,рўйхат!$CY:$CY,$B$40,рўйхат!$B:$B,$C33)</f>
        <v/>
      </c>
      <c r="BU33" s="35">
        <f>SUMIFS(рўйхат!CD:CD,рўйхат!$CY:$CY,$B$40,рўйхат!$B:$B,$C33)</f>
        <v/>
      </c>
      <c r="BV33" s="36">
        <f>SUMIFS(рўйхат!CE:CE,рўйхат!$CY:$CY,$B$40,рўйхат!$B:$B,$C33)</f>
        <v/>
      </c>
      <c r="BW33" s="35">
        <f>SUMIFS(рўйхат!CH:CH,рўйхат!$CY:$CY,$B$40,рўйхат!$B:$B,$C33)</f>
        <v/>
      </c>
      <c r="BX33" s="36">
        <f>SUMIFS(рўйхат!CI:CI,рўйхат!$CY:$CY,$B$40,рўйхат!$B:$B,$C33)</f>
        <v/>
      </c>
      <c r="BY33" s="35">
        <f>SUMIFS(рўйхат!CJ:CJ,рўйхат!$CY:$CY,$B$40,рўйхат!$B:$B,$C33)</f>
        <v/>
      </c>
      <c r="BZ33" s="36">
        <f>SUMIFS(рўйхат!CK:CK,рўйхат!$CY:$CY,$B$40,рўйхат!$B:$B,$C33)</f>
        <v/>
      </c>
      <c r="CA33" s="35">
        <f>SUMIFS(рўйхат!CL:CL,рўйхат!$CY:$CY,$B$40,рўйхат!$B:$B,$C33)</f>
        <v/>
      </c>
      <c r="CB33" s="36">
        <f>SUMIFS(рўйхат!CM:CM,рўйхат!$CY:$CY,$B$40,рўйхат!$B:$B,$C33)</f>
        <v/>
      </c>
      <c r="CC33" s="35">
        <f>SUMIFS(рўйхат!CN:CN,рўйхат!$CY:$CY,$B$40,рўйхат!$B:$B,$C33)</f>
        <v/>
      </c>
      <c r="CD33" s="36">
        <f>SUMIFS(рўйхат!CO:CO,рўйхат!$CY:$CY,$B$40,рўйхат!$B:$B,$C33)</f>
        <v/>
      </c>
      <c r="CE33" s="77">
        <f>IFERROR(BG33/E33,0)</f>
        <v/>
      </c>
      <c r="CF33" s="78">
        <f>IFERROR(BH33/F33,0)</f>
        <v/>
      </c>
    </row>
    <row r="34" hidden="1" outlineLevel="1" ht="17.1" customFormat="1" customHeight="1" s="8">
      <c r="A34" s="33" t="n"/>
      <c r="B34" s="50" t="n">
        <v>26</v>
      </c>
      <c r="C34" s="67" t="inlineStr">
        <is>
          <t>Транспорт вазирлиги</t>
        </is>
      </c>
      <c r="D34" s="16" t="n"/>
      <c r="E34" s="35">
        <f>SUMIFS(рўйхат!F:F,рўйхат!$CY:$CY,$B$40,рўйхат!$B:$B,$C34)</f>
        <v/>
      </c>
      <c r="F34" s="36">
        <f>SUMIFS(рўйхат!G:G,рўйхат!$CY:$CY,$B$40,рўйхат!$B:$B,$C34)</f>
        <v/>
      </c>
      <c r="G34" s="35">
        <f>SUMIFS(рўйхат!H:H,рўйхат!$CY:$CY,$B$40,рўйхат!$B:$B,$C34)</f>
        <v/>
      </c>
      <c r="H34" s="36">
        <f>SUMIFS(рўйхат!I:I,рўйхат!$CY:$CY,$B$40,рўйхат!$B:$B,$C34)</f>
        <v/>
      </c>
      <c r="I34" s="35">
        <f>SUMIFS(рўйхат!J:J,рўйхат!$CY:$CY,$B$40,рўйхат!$B:$B,$C34)</f>
        <v/>
      </c>
      <c r="J34" s="36">
        <f>SUMIFS(рўйхат!K:K,рўйхат!$CY:$CY,$B$40,рўйхат!$B:$B,$C34)</f>
        <v/>
      </c>
      <c r="K34" s="35">
        <f>SUMIFS(рўйхат!L:L,рўйхат!$CY:$CY,$B$40,рўйхат!$B:$B,$C34)</f>
        <v/>
      </c>
      <c r="L34" s="36">
        <f>SUMIFS(рўйхат!M:M,рўйхат!$CY:$CY,$B$40,рўйхат!$B:$B,$C34)</f>
        <v/>
      </c>
      <c r="M34" s="35">
        <f>SUMIFS(рўйхат!N:N,рўйхат!$CY:$CY,$B$40,рўйхат!$B:$B,$C34)</f>
        <v/>
      </c>
      <c r="N34" s="36">
        <f>SUMIFS(рўйхат!O:O,рўйхат!$CY:$CY,$B$40,рўйхат!$B:$B,$C34)</f>
        <v/>
      </c>
      <c r="O34" s="34">
        <f>IFERROR(M34/E34,0)</f>
        <v/>
      </c>
      <c r="P34" s="34">
        <f>IFERROR(N34/F34,0)</f>
        <v/>
      </c>
      <c r="Q34" s="35">
        <f>SUMIFS(рўйхат!P:P,рўйхат!$CY:$CY,$B$40,рўйхат!$B:$B,$C34)</f>
        <v/>
      </c>
      <c r="R34" s="36">
        <f>SUMIFS(рўйхат!Q:Q,рўйхат!$CY:$CY,$B$40,рўйхат!$B:$B,$C34)</f>
        <v/>
      </c>
      <c r="S34" s="35">
        <f>SUMIFS(рўйхат!R:R,рўйхат!$CY:$CY,$B$40,рўйхат!$B:$B,$C34)</f>
        <v/>
      </c>
      <c r="T34" s="36">
        <f>SUMIFS(рўйхат!S:S,рўйхат!$CY:$CY,$B$40,рўйхат!$B:$B,$C34)</f>
        <v/>
      </c>
      <c r="U34" s="35">
        <f>SUMIFS(рўйхат!T:T,рўйхат!$CY:$CY,$B$40,рўйхат!$B:$B,$C34)</f>
        <v/>
      </c>
      <c r="V34" s="36">
        <f>SUMIFS(рўйхат!U:U,рўйхат!$CY:$CY,$B$40,рўйхат!$B:$B,$C34)</f>
        <v/>
      </c>
      <c r="W34" s="35">
        <f>SUMIFS(рўйхат!V:V,рўйхат!$CY:$CY,$B$40,рўйхат!$B:$B,$C34)</f>
        <v/>
      </c>
      <c r="X34" s="36">
        <f>SUMIFS(рўйхат!W:W,рўйхат!$CY:$CY,$B$40,рўйхат!$B:$B,$C34)</f>
        <v/>
      </c>
      <c r="Y34" s="35">
        <f>SUMIFS(рўйхат!X:X,рўйхат!$CY:$CY,$B$40,рўйхат!$B:$B,$C34)</f>
        <v/>
      </c>
      <c r="Z34" s="36">
        <f>SUMIFS(рўйхат!Y:Y,рўйхат!$CY:$CY,$B$40,рўйхат!$B:$B,$C34)</f>
        <v/>
      </c>
      <c r="AA34" s="35">
        <f>SUMIFS(рўйхат!Z:Z,рўйхат!$CY:$CY,$B$40,рўйхат!$B:$B,$C34)</f>
        <v/>
      </c>
      <c r="AB34" s="36">
        <f>SUMIFS(рўйхат!AA:AA,рўйхат!$CY:$CY,$B$40,рўйхат!$B:$B,$C34)</f>
        <v/>
      </c>
      <c r="AC34" s="35">
        <f>SUMIFS(рўйхат!AB:AB,рўйхат!$CY:$CY,$B$40,рўйхат!$B:$B,$C34)</f>
        <v/>
      </c>
      <c r="AD34" s="36">
        <f>SUMIFS(рўйхат!AC:AC,рўйхат!$CY:$CY,$B$40,рўйхат!$B:$B,$C34)</f>
        <v/>
      </c>
      <c r="AE34" s="35">
        <f>SUMIFS(рўйхат!AD:AD,рўйхат!$CY:$CY,$B$40,рўйхат!$B:$B,$C34)</f>
        <v/>
      </c>
      <c r="AF34" s="36">
        <f>SUMIFS(рўйхат!AE:AE,рўйхат!$CY:$CY,$B$40,рўйхат!$B:$B,$C34)</f>
        <v/>
      </c>
      <c r="AG34" s="35">
        <f>SUMIFS(рўйхат!AH:AH,рўйхат!$CY:$CY,$B$40,рўйхат!$B:$B,$C34)</f>
        <v/>
      </c>
      <c r="AH34" s="36">
        <f>SUMIFS(рўйхат!AI:AI,рўйхат!$CY:$CY,$B$40,рўйхат!$B:$B,$C34)</f>
        <v/>
      </c>
      <c r="AI34" s="35">
        <f>SUMIFS(рўйхат!AJ:AJ,рўйхат!$CY:$CY,$B$40,рўйхат!$B:$B,$C34)</f>
        <v/>
      </c>
      <c r="AJ34" s="36">
        <f>SUMIFS(рўйхат!AK:AK,рўйхат!$CY:$CY,$B$40,рўйхат!$B:$B,$C34)</f>
        <v/>
      </c>
      <c r="AK34" s="35">
        <f>SUMIFS(рўйхат!AL:AL,рўйхат!$CY:$CY,$B$40,рўйхат!$B:$B,$C34)</f>
        <v/>
      </c>
      <c r="AL34" s="36">
        <f>SUMIFS(рўйхат!AM:AM,рўйхат!$CY:$CY,$B$40,рўйхат!$B:$B,$C34)</f>
        <v/>
      </c>
      <c r="AM34" s="77">
        <f>IFERROR(Q34/E34,0)</f>
        <v/>
      </c>
      <c r="AN34" s="77">
        <f>IFERROR(R34/F34,0)</f>
        <v/>
      </c>
      <c r="AO34" s="36">
        <f>SUMIFS(рўйхат!AX:AX,рўйхат!$CY:$CY,$B$40,рўйхат!$B:$B,$C34)</f>
        <v/>
      </c>
      <c r="AP34" s="36">
        <f>SUMIFS(рўйхат!AY:AY,рўйхат!$CY:$CY,$B$40,рўйхат!$B:$B,$C34)</f>
        <v/>
      </c>
      <c r="AQ34" s="35">
        <f>SUMIFS(рўйхат!AZ:AZ,рўйхат!$CY:$CY,$B$40,рўйхат!$B:$B,$C34)</f>
        <v/>
      </c>
      <c r="AR34" s="36">
        <f>SUMIFS(рўйхат!BA:BA,рўйхат!$CY:$CY,$B$40,рўйхат!$B:$B,$C34)</f>
        <v/>
      </c>
      <c r="AS34" s="35">
        <f>SUMIFS(рўйхат!BB:BB,рўйхат!$CY:$CY,$B$40,рўйхат!$B:$B,$C34)</f>
        <v/>
      </c>
      <c r="AT34" s="36">
        <f>SUMIFS(рўйхат!BC:BC,рўйхат!$CY:$CY,$B$40,рўйхат!$B:$B,$C34)</f>
        <v/>
      </c>
      <c r="AU34" s="35">
        <f>SUMIFS(рўйхат!BD:BD,рўйхат!$CY:$CY,$B$40,рўйхат!$B:$B,$C34)</f>
        <v/>
      </c>
      <c r="AV34" s="36">
        <f>SUMIFS(рўйхат!BE:BE,рўйхат!$CY:$CY,$B$40,рўйхат!$B:$B,$C34)</f>
        <v/>
      </c>
      <c r="AW34" s="35">
        <f>SUMIFS(рўйхат!BF:BF,рўйхат!$CY:$CY,$B$40,рўйхат!$B:$B,$C34)</f>
        <v/>
      </c>
      <c r="AX34" s="36">
        <f>SUMIFS(рўйхат!BG:BG,рўйхат!$CY:$CY,$B$40,рўйхат!$B:$B,$C34)</f>
        <v/>
      </c>
      <c r="AY34" s="35">
        <f>SUMIFS(рўйхат!BH:BH,рўйхат!$CY:$CY,$B$40,рўйхат!$B:$B,$C34)</f>
        <v/>
      </c>
      <c r="AZ34" s="36">
        <f>SUMIFS(рўйхат!BI:BI,рўйхат!$CY:$CY,$B$40,рўйхат!$B:$B,$C34)</f>
        <v/>
      </c>
      <c r="BA34" s="35">
        <f>SUMIFS(рўйхат!BJ:BJ,рўйхат!$CY:$CY,$B$40,рўйхат!$B:$B,$C34)</f>
        <v/>
      </c>
      <c r="BB34" s="36">
        <f>SUMIFS(рўйхат!BK:BK,рўйхат!$CY:$CY,$B$40,рўйхат!$B:$B,$C34)</f>
        <v/>
      </c>
      <c r="BC34" s="77">
        <f>IFERROR(AO34/E34,0)</f>
        <v/>
      </c>
      <c r="BD34" s="77">
        <f>IFERROR(AP34/F34,0)</f>
        <v/>
      </c>
      <c r="BE34" s="35">
        <f>SUMIFS(рўйхат!BL:BL,рўйхат!$CY:$CY,$B$40,рўйхат!$B:$B,$C34)</f>
        <v/>
      </c>
      <c r="BF34" s="36">
        <f>SUMIFS(рўйхат!BM:BM,рўйхат!$CY:$CY,$B$40,рўйхат!$B:$B,$C34)</f>
        <v/>
      </c>
      <c r="BG34" s="35">
        <f>SUMIFS(рўйхат!BN:BN,рўйхат!$CY:$CY,$B$40,рўйхат!$B:$B,$C34)</f>
        <v/>
      </c>
      <c r="BH34" s="36">
        <f>SUMIFS(рўйхат!BO:BO,рўйхат!$CY:$CY,$B$40,рўйхат!$B:$B,$C34)</f>
        <v/>
      </c>
      <c r="BI34" s="35">
        <f>SUMIFS(рўйхат!BP:BP,рўйхат!$CY:$CY,$B$40,рўйхат!$B:$B,$C34)</f>
        <v/>
      </c>
      <c r="BJ34" s="36">
        <f>SUMIFS(рўйхат!BQ:BQ,рўйхат!$CY:$CY,$B$40,рўйхат!$B:$B,$C34)</f>
        <v/>
      </c>
      <c r="BK34" s="35">
        <f>SUMIFS(рўйхат!BR:BR,рўйхат!$CY:$CY,$B$40,рўйхат!$B:$B,$C34)</f>
        <v/>
      </c>
      <c r="BL34" s="36">
        <f>SUMIFS(рўйхат!BS:BS,рўйхат!$CY:$CY,$B$40,рўйхат!$B:$B,$C34)</f>
        <v/>
      </c>
      <c r="BM34" s="35">
        <f>SUMIFS(рўйхат!BT:BT,рўйхат!$CY:$CY,$B$40,рўйхат!$B:$B,$C34)</f>
        <v/>
      </c>
      <c r="BN34" s="36">
        <f>SUMIFS(рўйхат!BU:BU,рўйхат!$CY:$CY,$B$40,рўйхат!$B:$B,$C34)</f>
        <v/>
      </c>
      <c r="BO34" s="35">
        <f>SUMIFS(рўйхат!BX:BX,рўйхат!$CY:$CY,$B$40,рўйхат!$B:$B,$C34)</f>
        <v/>
      </c>
      <c r="BP34" s="36">
        <f>SUMIFS(рўйхат!BY:BY,рўйхат!$CY:$CY,$B$40,рўйхат!$B:$B,$C34)</f>
        <v/>
      </c>
      <c r="BQ34" s="35">
        <f>SUMIFS(рўйхат!BZ:BZ,рўйхат!$CY:$CY,$B$40,рўйхат!$B:$B,$C34)</f>
        <v/>
      </c>
      <c r="BR34" s="36">
        <f>SUMIFS(рўйхат!CA:CA,рўйхат!$CY:$CY,$B$40,рўйхат!$B:$B,$C34)</f>
        <v/>
      </c>
      <c r="BS34" s="35">
        <f>SUMIFS(рўйхат!CB:CB,рўйхат!$CY:$CY,$B$40,рўйхат!$B:$B,$C34)</f>
        <v/>
      </c>
      <c r="BT34" s="36">
        <f>SUMIFS(рўйхат!CC:CC,рўйхат!$CY:$CY,$B$40,рўйхат!$B:$B,$C34)</f>
        <v/>
      </c>
      <c r="BU34" s="35">
        <f>SUMIFS(рўйхат!CD:CD,рўйхат!$CY:$CY,$B$40,рўйхат!$B:$B,$C34)</f>
        <v/>
      </c>
      <c r="BV34" s="36">
        <f>SUMIFS(рўйхат!CE:CE,рўйхат!$CY:$CY,$B$40,рўйхат!$B:$B,$C34)</f>
        <v/>
      </c>
      <c r="BW34" s="35">
        <f>SUMIFS(рўйхат!CH:CH,рўйхат!$CY:$CY,$B$40,рўйхат!$B:$B,$C34)</f>
        <v/>
      </c>
      <c r="BX34" s="36">
        <f>SUMIFS(рўйхат!CI:CI,рўйхат!$CY:$CY,$B$40,рўйхат!$B:$B,$C34)</f>
        <v/>
      </c>
      <c r="BY34" s="35">
        <f>SUMIFS(рўйхат!CJ:CJ,рўйхат!$CY:$CY,$B$40,рўйхат!$B:$B,$C34)</f>
        <v/>
      </c>
      <c r="BZ34" s="36">
        <f>SUMIFS(рўйхат!CK:CK,рўйхат!$CY:$CY,$B$40,рўйхат!$B:$B,$C34)</f>
        <v/>
      </c>
      <c r="CA34" s="35">
        <f>SUMIFS(рўйхат!CL:CL,рўйхат!$CY:$CY,$B$40,рўйхат!$B:$B,$C34)</f>
        <v/>
      </c>
      <c r="CB34" s="36">
        <f>SUMIFS(рўйхат!CM:CM,рўйхат!$CY:$CY,$B$40,рўйхат!$B:$B,$C34)</f>
        <v/>
      </c>
      <c r="CC34" s="35">
        <f>SUMIFS(рўйхат!CN:CN,рўйхат!$CY:$CY,$B$40,рўйхат!$B:$B,$C34)</f>
        <v/>
      </c>
      <c r="CD34" s="36">
        <f>SUMIFS(рўйхат!CO:CO,рўйхат!$CY:$CY,$B$40,рўйхат!$B:$B,$C34)</f>
        <v/>
      </c>
      <c r="CE34" s="77">
        <f>IFERROR(BG34/E34,0)</f>
        <v/>
      </c>
      <c r="CF34" s="78">
        <f>IFERROR(BH34/F34,0)</f>
        <v/>
      </c>
    </row>
    <row r="35" hidden="1" outlineLevel="1" ht="17.1" customFormat="1" customHeight="1" s="8">
      <c r="A35" s="33" t="n"/>
      <c r="B35" s="50" t="n">
        <v>27</v>
      </c>
      <c r="C35" s="67" t="inlineStr">
        <is>
          <t>Фавқулодда вазиятлар вазирлиги</t>
        </is>
      </c>
      <c r="D35" s="16" t="n"/>
      <c r="E35" s="35">
        <f>SUMIFS(рўйхат!F:F,рўйхат!$CY:$CY,$B$40,рўйхат!$B:$B,$C35)</f>
        <v/>
      </c>
      <c r="F35" s="36">
        <f>SUMIFS(рўйхат!G:G,рўйхат!$CY:$CY,$B$40,рўйхат!$B:$B,$C35)</f>
        <v/>
      </c>
      <c r="G35" s="35">
        <f>SUMIFS(рўйхат!H:H,рўйхат!$CY:$CY,$B$40,рўйхат!$B:$B,$C35)</f>
        <v/>
      </c>
      <c r="H35" s="36">
        <f>SUMIFS(рўйхат!I:I,рўйхат!$CY:$CY,$B$40,рўйхат!$B:$B,$C35)</f>
        <v/>
      </c>
      <c r="I35" s="35">
        <f>SUMIFS(рўйхат!J:J,рўйхат!$CY:$CY,$B$40,рўйхат!$B:$B,$C35)</f>
        <v/>
      </c>
      <c r="J35" s="36">
        <f>SUMIFS(рўйхат!K:K,рўйхат!$CY:$CY,$B$40,рўйхат!$B:$B,$C35)</f>
        <v/>
      </c>
      <c r="K35" s="35">
        <f>SUMIFS(рўйхат!L:L,рўйхат!$CY:$CY,$B$40,рўйхат!$B:$B,$C35)</f>
        <v/>
      </c>
      <c r="L35" s="36">
        <f>SUMIFS(рўйхат!M:M,рўйхат!$CY:$CY,$B$40,рўйхат!$B:$B,$C35)</f>
        <v/>
      </c>
      <c r="M35" s="35">
        <f>SUMIFS(рўйхат!N:N,рўйхат!$CY:$CY,$B$40,рўйхат!$B:$B,$C35)</f>
        <v/>
      </c>
      <c r="N35" s="36">
        <f>SUMIFS(рўйхат!O:O,рўйхат!$CY:$CY,$B$40,рўйхат!$B:$B,$C35)</f>
        <v/>
      </c>
      <c r="O35" s="34">
        <f>IFERROR(M35/E35,0)</f>
        <v/>
      </c>
      <c r="P35" s="34">
        <f>IFERROR(N35/F35,0)</f>
        <v/>
      </c>
      <c r="Q35" s="35">
        <f>SUMIFS(рўйхат!P:P,рўйхат!$CY:$CY,$B$40,рўйхат!$B:$B,$C35)</f>
        <v/>
      </c>
      <c r="R35" s="36">
        <f>SUMIFS(рўйхат!Q:Q,рўйхат!$CY:$CY,$B$40,рўйхат!$B:$B,$C35)</f>
        <v/>
      </c>
      <c r="S35" s="35">
        <f>SUMIFS(рўйхат!R:R,рўйхат!$CY:$CY,$B$40,рўйхат!$B:$B,$C35)</f>
        <v/>
      </c>
      <c r="T35" s="36">
        <f>SUMIFS(рўйхат!S:S,рўйхат!$CY:$CY,$B$40,рўйхат!$B:$B,$C35)</f>
        <v/>
      </c>
      <c r="U35" s="35">
        <f>SUMIFS(рўйхат!T:T,рўйхат!$CY:$CY,$B$40,рўйхат!$B:$B,$C35)</f>
        <v/>
      </c>
      <c r="V35" s="36">
        <f>SUMIFS(рўйхат!U:U,рўйхат!$CY:$CY,$B$40,рўйхат!$B:$B,$C35)</f>
        <v/>
      </c>
      <c r="W35" s="35">
        <f>SUMIFS(рўйхат!V:V,рўйхат!$CY:$CY,$B$40,рўйхат!$B:$B,$C35)</f>
        <v/>
      </c>
      <c r="X35" s="36">
        <f>SUMIFS(рўйхат!W:W,рўйхат!$CY:$CY,$B$40,рўйхат!$B:$B,$C35)</f>
        <v/>
      </c>
      <c r="Y35" s="35">
        <f>SUMIFS(рўйхат!X:X,рўйхат!$CY:$CY,$B$40,рўйхат!$B:$B,$C35)</f>
        <v/>
      </c>
      <c r="Z35" s="36">
        <f>SUMIFS(рўйхат!Y:Y,рўйхат!$CY:$CY,$B$40,рўйхат!$B:$B,$C35)</f>
        <v/>
      </c>
      <c r="AA35" s="35">
        <f>SUMIFS(рўйхат!Z:Z,рўйхат!$CY:$CY,$B$40,рўйхат!$B:$B,$C35)</f>
        <v/>
      </c>
      <c r="AB35" s="36">
        <f>SUMIFS(рўйхат!AA:AA,рўйхат!$CY:$CY,$B$40,рўйхат!$B:$B,$C35)</f>
        <v/>
      </c>
      <c r="AC35" s="35">
        <f>SUMIFS(рўйхат!AB:AB,рўйхат!$CY:$CY,$B$40,рўйхат!$B:$B,$C35)</f>
        <v/>
      </c>
      <c r="AD35" s="36">
        <f>SUMIFS(рўйхат!AC:AC,рўйхат!$CY:$CY,$B$40,рўйхат!$B:$B,$C35)</f>
        <v/>
      </c>
      <c r="AE35" s="35">
        <f>SUMIFS(рўйхат!AD:AD,рўйхат!$CY:$CY,$B$40,рўйхат!$B:$B,$C35)</f>
        <v/>
      </c>
      <c r="AF35" s="36">
        <f>SUMIFS(рўйхат!AE:AE,рўйхат!$CY:$CY,$B$40,рўйхат!$B:$B,$C35)</f>
        <v/>
      </c>
      <c r="AG35" s="35">
        <f>SUMIFS(рўйхат!AH:AH,рўйхат!$CY:$CY,$B$40,рўйхат!$B:$B,$C35)</f>
        <v/>
      </c>
      <c r="AH35" s="36">
        <f>SUMIFS(рўйхат!AI:AI,рўйхат!$CY:$CY,$B$40,рўйхат!$B:$B,$C35)</f>
        <v/>
      </c>
      <c r="AI35" s="35">
        <f>SUMIFS(рўйхат!AJ:AJ,рўйхат!$CY:$CY,$B$40,рўйхат!$B:$B,$C35)</f>
        <v/>
      </c>
      <c r="AJ35" s="36">
        <f>SUMIFS(рўйхат!AK:AK,рўйхат!$CY:$CY,$B$40,рўйхат!$B:$B,$C35)</f>
        <v/>
      </c>
      <c r="AK35" s="35">
        <f>SUMIFS(рўйхат!AL:AL,рўйхат!$CY:$CY,$B$40,рўйхат!$B:$B,$C35)</f>
        <v/>
      </c>
      <c r="AL35" s="36">
        <f>SUMIFS(рўйхат!AM:AM,рўйхат!$CY:$CY,$B$40,рўйхат!$B:$B,$C35)</f>
        <v/>
      </c>
      <c r="AM35" s="77">
        <f>IFERROR(Q35/E35,0)</f>
        <v/>
      </c>
      <c r="AN35" s="77">
        <f>IFERROR(R35/F35,0)</f>
        <v/>
      </c>
      <c r="AO35" s="36">
        <f>SUMIFS(рўйхат!AX:AX,рўйхат!$CY:$CY,$B$40,рўйхат!$B:$B,$C35)</f>
        <v/>
      </c>
      <c r="AP35" s="36">
        <f>SUMIFS(рўйхат!AY:AY,рўйхат!$CY:$CY,$B$40,рўйхат!$B:$B,$C35)</f>
        <v/>
      </c>
      <c r="AQ35" s="35">
        <f>SUMIFS(рўйхат!AZ:AZ,рўйхат!$CY:$CY,$B$40,рўйхат!$B:$B,$C35)</f>
        <v/>
      </c>
      <c r="AR35" s="36">
        <f>SUMIFS(рўйхат!BA:BA,рўйхат!$CY:$CY,$B$40,рўйхат!$B:$B,$C35)</f>
        <v/>
      </c>
      <c r="AS35" s="35">
        <f>SUMIFS(рўйхат!BB:BB,рўйхат!$CY:$CY,$B$40,рўйхат!$B:$B,$C35)</f>
        <v/>
      </c>
      <c r="AT35" s="36">
        <f>SUMIFS(рўйхат!BC:BC,рўйхат!$CY:$CY,$B$40,рўйхат!$B:$B,$C35)</f>
        <v/>
      </c>
      <c r="AU35" s="35">
        <f>SUMIFS(рўйхат!BD:BD,рўйхат!$CY:$CY,$B$40,рўйхат!$B:$B,$C35)</f>
        <v/>
      </c>
      <c r="AV35" s="36">
        <f>SUMIFS(рўйхат!BE:BE,рўйхат!$CY:$CY,$B$40,рўйхат!$B:$B,$C35)</f>
        <v/>
      </c>
      <c r="AW35" s="35">
        <f>SUMIFS(рўйхат!BF:BF,рўйхат!$CY:$CY,$B$40,рўйхат!$B:$B,$C35)</f>
        <v/>
      </c>
      <c r="AX35" s="36">
        <f>SUMIFS(рўйхат!BG:BG,рўйхат!$CY:$CY,$B$40,рўйхат!$B:$B,$C35)</f>
        <v/>
      </c>
      <c r="AY35" s="35">
        <f>SUMIFS(рўйхат!BH:BH,рўйхат!$CY:$CY,$B$40,рўйхат!$B:$B,$C35)</f>
        <v/>
      </c>
      <c r="AZ35" s="36">
        <f>SUMIFS(рўйхат!BI:BI,рўйхат!$CY:$CY,$B$40,рўйхат!$B:$B,$C35)</f>
        <v/>
      </c>
      <c r="BA35" s="35">
        <f>SUMIFS(рўйхат!BJ:BJ,рўйхат!$CY:$CY,$B$40,рўйхат!$B:$B,$C35)</f>
        <v/>
      </c>
      <c r="BB35" s="36">
        <f>SUMIFS(рўйхат!BK:BK,рўйхат!$CY:$CY,$B$40,рўйхат!$B:$B,$C35)</f>
        <v/>
      </c>
      <c r="BC35" s="77">
        <f>IFERROR(AO35/E35,0)</f>
        <v/>
      </c>
      <c r="BD35" s="77">
        <f>IFERROR(AP35/F35,0)</f>
        <v/>
      </c>
      <c r="BE35" s="35">
        <f>SUMIFS(рўйхат!BL:BL,рўйхат!$CY:$CY,$B$40,рўйхат!$B:$B,$C35)</f>
        <v/>
      </c>
      <c r="BF35" s="36">
        <f>SUMIFS(рўйхат!BM:BM,рўйхат!$CY:$CY,$B$40,рўйхат!$B:$B,$C35)</f>
        <v/>
      </c>
      <c r="BG35" s="35">
        <f>SUMIFS(рўйхат!BN:BN,рўйхат!$CY:$CY,$B$40,рўйхат!$B:$B,$C35)</f>
        <v/>
      </c>
      <c r="BH35" s="36">
        <f>SUMIFS(рўйхат!BO:BO,рўйхат!$CY:$CY,$B$40,рўйхат!$B:$B,$C35)</f>
        <v/>
      </c>
      <c r="BI35" s="35">
        <f>SUMIFS(рўйхат!BP:BP,рўйхат!$CY:$CY,$B$40,рўйхат!$B:$B,$C35)</f>
        <v/>
      </c>
      <c r="BJ35" s="36">
        <f>SUMIFS(рўйхат!BQ:BQ,рўйхат!$CY:$CY,$B$40,рўйхат!$B:$B,$C35)</f>
        <v/>
      </c>
      <c r="BK35" s="35">
        <f>SUMIFS(рўйхат!BR:BR,рўйхат!$CY:$CY,$B$40,рўйхат!$B:$B,$C35)</f>
        <v/>
      </c>
      <c r="BL35" s="36">
        <f>SUMIFS(рўйхат!BS:BS,рўйхат!$CY:$CY,$B$40,рўйхат!$B:$B,$C35)</f>
        <v/>
      </c>
      <c r="BM35" s="35">
        <f>SUMIFS(рўйхат!BT:BT,рўйхат!$CY:$CY,$B$40,рўйхат!$B:$B,$C35)</f>
        <v/>
      </c>
      <c r="BN35" s="36">
        <f>SUMIFS(рўйхат!BU:BU,рўйхат!$CY:$CY,$B$40,рўйхат!$B:$B,$C35)</f>
        <v/>
      </c>
      <c r="BO35" s="35">
        <f>SUMIFS(рўйхат!BX:BX,рўйхат!$CY:$CY,$B$40,рўйхат!$B:$B,$C35)</f>
        <v/>
      </c>
      <c r="BP35" s="36">
        <f>SUMIFS(рўйхат!BY:BY,рўйхат!$CY:$CY,$B$40,рўйхат!$B:$B,$C35)</f>
        <v/>
      </c>
      <c r="BQ35" s="35">
        <f>SUMIFS(рўйхат!BZ:BZ,рўйхат!$CY:$CY,$B$40,рўйхат!$B:$B,$C35)</f>
        <v/>
      </c>
      <c r="BR35" s="36">
        <f>SUMIFS(рўйхат!CA:CA,рўйхат!$CY:$CY,$B$40,рўйхат!$B:$B,$C35)</f>
        <v/>
      </c>
      <c r="BS35" s="35">
        <f>SUMIFS(рўйхат!CB:CB,рўйхат!$CY:$CY,$B$40,рўйхат!$B:$B,$C35)</f>
        <v/>
      </c>
      <c r="BT35" s="36">
        <f>SUMIFS(рўйхат!CC:CC,рўйхат!$CY:$CY,$B$40,рўйхат!$B:$B,$C35)</f>
        <v/>
      </c>
      <c r="BU35" s="35">
        <f>SUMIFS(рўйхат!CD:CD,рўйхат!$CY:$CY,$B$40,рўйхат!$B:$B,$C35)</f>
        <v/>
      </c>
      <c r="BV35" s="36">
        <f>SUMIFS(рўйхат!CE:CE,рўйхат!$CY:$CY,$B$40,рўйхат!$B:$B,$C35)</f>
        <v/>
      </c>
      <c r="BW35" s="35">
        <f>SUMIFS(рўйхат!CH:CH,рўйхат!$CY:$CY,$B$40,рўйхат!$B:$B,$C35)</f>
        <v/>
      </c>
      <c r="BX35" s="36">
        <f>SUMIFS(рўйхат!CI:CI,рўйхат!$CY:$CY,$B$40,рўйхат!$B:$B,$C35)</f>
        <v/>
      </c>
      <c r="BY35" s="35">
        <f>SUMIFS(рўйхат!CJ:CJ,рўйхат!$CY:$CY,$B$40,рўйхат!$B:$B,$C35)</f>
        <v/>
      </c>
      <c r="BZ35" s="36">
        <f>SUMIFS(рўйхат!CK:CK,рўйхат!$CY:$CY,$B$40,рўйхат!$B:$B,$C35)</f>
        <v/>
      </c>
      <c r="CA35" s="35">
        <f>SUMIFS(рўйхат!CL:CL,рўйхат!$CY:$CY,$B$40,рўйхат!$B:$B,$C35)</f>
        <v/>
      </c>
      <c r="CB35" s="36">
        <f>SUMIFS(рўйхат!CM:CM,рўйхат!$CY:$CY,$B$40,рўйхат!$B:$B,$C35)</f>
        <v/>
      </c>
      <c r="CC35" s="35">
        <f>SUMIFS(рўйхат!CN:CN,рўйхат!$CY:$CY,$B$40,рўйхат!$B:$B,$C35)</f>
        <v/>
      </c>
      <c r="CD35" s="36">
        <f>SUMIFS(рўйхат!CO:CO,рўйхат!$CY:$CY,$B$40,рўйхат!$B:$B,$C35)</f>
        <v/>
      </c>
      <c r="CE35" s="77">
        <f>IFERROR(BG35/E35,0)</f>
        <v/>
      </c>
      <c r="CF35" s="78">
        <f>IFERROR(BH35/F35,0)</f>
        <v/>
      </c>
    </row>
    <row r="36" hidden="1" outlineLevel="1" ht="33.95" customFormat="1" customHeight="1" s="8">
      <c r="A36" s="33" t="n"/>
      <c r="B36" s="50" t="n">
        <v>28</v>
      </c>
      <c r="C36" s="67" t="inlineStr">
        <is>
          <t>Экология, атроф-муҳитни муҳофаза қилиш ва иқлим ўзгариши вазирлиги</t>
        </is>
      </c>
      <c r="D36" s="16" t="n"/>
      <c r="E36" s="35">
        <f>SUMIFS(рўйхат!F:F,рўйхат!$CY:$CY,$B$40,рўйхат!$B:$B,$C36)</f>
        <v/>
      </c>
      <c r="F36" s="36">
        <f>SUMIFS(рўйхат!G:G,рўйхат!$CY:$CY,$B$40,рўйхат!$B:$B,$C36)</f>
        <v/>
      </c>
      <c r="G36" s="35">
        <f>SUMIFS(рўйхат!H:H,рўйхат!$CY:$CY,$B$40,рўйхат!$B:$B,$C36)</f>
        <v/>
      </c>
      <c r="H36" s="36">
        <f>SUMIFS(рўйхат!I:I,рўйхат!$CY:$CY,$B$40,рўйхат!$B:$B,$C36)</f>
        <v/>
      </c>
      <c r="I36" s="35">
        <f>SUMIFS(рўйхат!J:J,рўйхат!$CY:$CY,$B$40,рўйхат!$B:$B,$C36)</f>
        <v/>
      </c>
      <c r="J36" s="36">
        <f>SUMIFS(рўйхат!K:K,рўйхат!$CY:$CY,$B$40,рўйхат!$B:$B,$C36)</f>
        <v/>
      </c>
      <c r="K36" s="35">
        <f>SUMIFS(рўйхат!L:L,рўйхат!$CY:$CY,$B$40,рўйхат!$B:$B,$C36)</f>
        <v/>
      </c>
      <c r="L36" s="36">
        <f>SUMIFS(рўйхат!M:M,рўйхат!$CY:$CY,$B$40,рўйхат!$B:$B,$C36)</f>
        <v/>
      </c>
      <c r="M36" s="35">
        <f>SUMIFS(рўйхат!N:N,рўйхат!$CY:$CY,$B$40,рўйхат!$B:$B,$C36)</f>
        <v/>
      </c>
      <c r="N36" s="36">
        <f>SUMIFS(рўйхат!O:O,рўйхат!$CY:$CY,$B$40,рўйхат!$B:$B,$C36)</f>
        <v/>
      </c>
      <c r="O36" s="34">
        <f>IFERROR(M36/E36,0)</f>
        <v/>
      </c>
      <c r="P36" s="34">
        <f>IFERROR(N36/F36,0)</f>
        <v/>
      </c>
      <c r="Q36" s="35">
        <f>SUMIFS(рўйхат!P:P,рўйхат!$CY:$CY,$B$40,рўйхат!$B:$B,$C36)</f>
        <v/>
      </c>
      <c r="R36" s="36">
        <f>SUMIFS(рўйхат!Q:Q,рўйхат!$CY:$CY,$B$40,рўйхат!$B:$B,$C36)</f>
        <v/>
      </c>
      <c r="S36" s="35">
        <f>SUMIFS(рўйхат!R:R,рўйхат!$CY:$CY,$B$40,рўйхат!$B:$B,$C36)</f>
        <v/>
      </c>
      <c r="T36" s="36">
        <f>SUMIFS(рўйхат!S:S,рўйхат!$CY:$CY,$B$40,рўйхат!$B:$B,$C36)</f>
        <v/>
      </c>
      <c r="U36" s="35">
        <f>SUMIFS(рўйхат!T:T,рўйхат!$CY:$CY,$B$40,рўйхат!$B:$B,$C36)</f>
        <v/>
      </c>
      <c r="V36" s="36">
        <f>SUMIFS(рўйхат!U:U,рўйхат!$CY:$CY,$B$40,рўйхат!$B:$B,$C36)</f>
        <v/>
      </c>
      <c r="W36" s="35">
        <f>SUMIFS(рўйхат!V:V,рўйхат!$CY:$CY,$B$40,рўйхат!$B:$B,$C36)</f>
        <v/>
      </c>
      <c r="X36" s="36">
        <f>SUMIFS(рўйхат!W:W,рўйхат!$CY:$CY,$B$40,рўйхат!$B:$B,$C36)</f>
        <v/>
      </c>
      <c r="Y36" s="35">
        <f>SUMIFS(рўйхат!X:X,рўйхат!$CY:$CY,$B$40,рўйхат!$B:$B,$C36)</f>
        <v/>
      </c>
      <c r="Z36" s="36">
        <f>SUMIFS(рўйхат!Y:Y,рўйхат!$CY:$CY,$B$40,рўйхат!$B:$B,$C36)</f>
        <v/>
      </c>
      <c r="AA36" s="35">
        <f>SUMIFS(рўйхат!Z:Z,рўйхат!$CY:$CY,$B$40,рўйхат!$B:$B,$C36)</f>
        <v/>
      </c>
      <c r="AB36" s="36">
        <f>SUMIFS(рўйхат!AA:AA,рўйхат!$CY:$CY,$B$40,рўйхат!$B:$B,$C36)</f>
        <v/>
      </c>
      <c r="AC36" s="35">
        <f>SUMIFS(рўйхат!AB:AB,рўйхат!$CY:$CY,$B$40,рўйхат!$B:$B,$C36)</f>
        <v/>
      </c>
      <c r="AD36" s="36">
        <f>SUMIFS(рўйхат!AC:AC,рўйхат!$CY:$CY,$B$40,рўйхат!$B:$B,$C36)</f>
        <v/>
      </c>
      <c r="AE36" s="35">
        <f>SUMIFS(рўйхат!AD:AD,рўйхат!$CY:$CY,$B$40,рўйхат!$B:$B,$C36)</f>
        <v/>
      </c>
      <c r="AF36" s="36">
        <f>SUMIFS(рўйхат!AE:AE,рўйхат!$CY:$CY,$B$40,рўйхат!$B:$B,$C36)</f>
        <v/>
      </c>
      <c r="AG36" s="35">
        <f>SUMIFS(рўйхат!AH:AH,рўйхат!$CY:$CY,$B$40,рўйхат!$B:$B,$C36)</f>
        <v/>
      </c>
      <c r="AH36" s="36">
        <f>SUMIFS(рўйхат!AI:AI,рўйхат!$CY:$CY,$B$40,рўйхат!$B:$B,$C36)</f>
        <v/>
      </c>
      <c r="AI36" s="35">
        <f>SUMIFS(рўйхат!AJ:AJ,рўйхат!$CY:$CY,$B$40,рўйхат!$B:$B,$C36)</f>
        <v/>
      </c>
      <c r="AJ36" s="36">
        <f>SUMIFS(рўйхат!AK:AK,рўйхат!$CY:$CY,$B$40,рўйхат!$B:$B,$C36)</f>
        <v/>
      </c>
      <c r="AK36" s="35">
        <f>SUMIFS(рўйхат!AL:AL,рўйхат!$CY:$CY,$B$40,рўйхат!$B:$B,$C36)</f>
        <v/>
      </c>
      <c r="AL36" s="36">
        <f>SUMIFS(рўйхат!AM:AM,рўйхат!$CY:$CY,$B$40,рўйхат!$B:$B,$C36)</f>
        <v/>
      </c>
      <c r="AM36" s="77">
        <f>IFERROR(Q36/E36,0)</f>
        <v/>
      </c>
      <c r="AN36" s="77">
        <f>IFERROR(R36/F36,0)</f>
        <v/>
      </c>
      <c r="AO36" s="36">
        <f>SUMIFS(рўйхат!AX:AX,рўйхат!$CY:$CY,$B$40,рўйхат!$B:$B,$C36)</f>
        <v/>
      </c>
      <c r="AP36" s="36">
        <f>SUMIFS(рўйхат!AY:AY,рўйхат!$CY:$CY,$B$40,рўйхат!$B:$B,$C36)</f>
        <v/>
      </c>
      <c r="AQ36" s="35">
        <f>SUMIFS(рўйхат!AZ:AZ,рўйхат!$CY:$CY,$B$40,рўйхат!$B:$B,$C36)</f>
        <v/>
      </c>
      <c r="AR36" s="36">
        <f>SUMIFS(рўйхат!BA:BA,рўйхат!$CY:$CY,$B$40,рўйхат!$B:$B,$C36)</f>
        <v/>
      </c>
      <c r="AS36" s="35">
        <f>SUMIFS(рўйхат!BB:BB,рўйхат!$CY:$CY,$B$40,рўйхат!$B:$B,$C36)</f>
        <v/>
      </c>
      <c r="AT36" s="36">
        <f>SUMIFS(рўйхат!BC:BC,рўйхат!$CY:$CY,$B$40,рўйхат!$B:$B,$C36)</f>
        <v/>
      </c>
      <c r="AU36" s="35">
        <f>SUMIFS(рўйхат!BD:BD,рўйхат!$CY:$CY,$B$40,рўйхат!$B:$B,$C36)</f>
        <v/>
      </c>
      <c r="AV36" s="36">
        <f>SUMIFS(рўйхат!BE:BE,рўйхат!$CY:$CY,$B$40,рўйхат!$B:$B,$C36)</f>
        <v/>
      </c>
      <c r="AW36" s="35">
        <f>SUMIFS(рўйхат!BF:BF,рўйхат!$CY:$CY,$B$40,рўйхат!$B:$B,$C36)</f>
        <v/>
      </c>
      <c r="AX36" s="36">
        <f>SUMIFS(рўйхат!BG:BG,рўйхат!$CY:$CY,$B$40,рўйхат!$B:$B,$C36)</f>
        <v/>
      </c>
      <c r="AY36" s="35">
        <f>SUMIFS(рўйхат!BH:BH,рўйхат!$CY:$CY,$B$40,рўйхат!$B:$B,$C36)</f>
        <v/>
      </c>
      <c r="AZ36" s="36">
        <f>SUMIFS(рўйхат!BI:BI,рўйхат!$CY:$CY,$B$40,рўйхат!$B:$B,$C36)</f>
        <v/>
      </c>
      <c r="BA36" s="35">
        <f>SUMIFS(рўйхат!BJ:BJ,рўйхат!$CY:$CY,$B$40,рўйхат!$B:$B,$C36)</f>
        <v/>
      </c>
      <c r="BB36" s="36">
        <f>SUMIFS(рўйхат!BK:BK,рўйхат!$CY:$CY,$B$40,рўйхат!$B:$B,$C36)</f>
        <v/>
      </c>
      <c r="BC36" s="77">
        <f>IFERROR(AO36/E36,0)</f>
        <v/>
      </c>
      <c r="BD36" s="77">
        <f>IFERROR(AP36/F36,0)</f>
        <v/>
      </c>
      <c r="BE36" s="35">
        <f>SUMIFS(рўйхат!BL:BL,рўйхат!$CY:$CY,$B$40,рўйхат!$B:$B,$C36)</f>
        <v/>
      </c>
      <c r="BF36" s="36">
        <f>SUMIFS(рўйхат!BM:BM,рўйхат!$CY:$CY,$B$40,рўйхат!$B:$B,$C36)</f>
        <v/>
      </c>
      <c r="BG36" s="35">
        <f>SUMIFS(рўйхат!BN:BN,рўйхат!$CY:$CY,$B$40,рўйхат!$B:$B,$C36)</f>
        <v/>
      </c>
      <c r="BH36" s="36">
        <f>SUMIFS(рўйхат!BO:BO,рўйхат!$CY:$CY,$B$40,рўйхат!$B:$B,$C36)</f>
        <v/>
      </c>
      <c r="BI36" s="35">
        <f>SUMIFS(рўйхат!BP:BP,рўйхат!$CY:$CY,$B$40,рўйхат!$B:$B,$C36)</f>
        <v/>
      </c>
      <c r="BJ36" s="36">
        <f>SUMIFS(рўйхат!BQ:BQ,рўйхат!$CY:$CY,$B$40,рўйхат!$B:$B,$C36)</f>
        <v/>
      </c>
      <c r="BK36" s="35">
        <f>SUMIFS(рўйхат!BR:BR,рўйхат!$CY:$CY,$B$40,рўйхат!$B:$B,$C36)</f>
        <v/>
      </c>
      <c r="BL36" s="36">
        <f>SUMIFS(рўйхат!BS:BS,рўйхат!$CY:$CY,$B$40,рўйхат!$B:$B,$C36)</f>
        <v/>
      </c>
      <c r="BM36" s="35">
        <f>SUMIFS(рўйхат!BT:BT,рўйхат!$CY:$CY,$B$40,рўйхат!$B:$B,$C36)</f>
        <v/>
      </c>
      <c r="BN36" s="36">
        <f>SUMIFS(рўйхат!BU:BU,рўйхат!$CY:$CY,$B$40,рўйхат!$B:$B,$C36)</f>
        <v/>
      </c>
      <c r="BO36" s="35">
        <f>SUMIFS(рўйхат!BX:BX,рўйхат!$CY:$CY,$B$40,рўйхат!$B:$B,$C36)</f>
        <v/>
      </c>
      <c r="BP36" s="36">
        <f>SUMIFS(рўйхат!BY:BY,рўйхат!$CY:$CY,$B$40,рўйхат!$B:$B,$C36)</f>
        <v/>
      </c>
      <c r="BQ36" s="35">
        <f>SUMIFS(рўйхат!BZ:BZ,рўйхат!$CY:$CY,$B$40,рўйхат!$B:$B,$C36)</f>
        <v/>
      </c>
      <c r="BR36" s="36">
        <f>SUMIFS(рўйхат!CA:CA,рўйхат!$CY:$CY,$B$40,рўйхат!$B:$B,$C36)</f>
        <v/>
      </c>
      <c r="BS36" s="35">
        <f>SUMIFS(рўйхат!CB:CB,рўйхат!$CY:$CY,$B$40,рўйхат!$B:$B,$C36)</f>
        <v/>
      </c>
      <c r="BT36" s="36">
        <f>SUMIFS(рўйхат!CC:CC,рўйхат!$CY:$CY,$B$40,рўйхат!$B:$B,$C36)</f>
        <v/>
      </c>
      <c r="BU36" s="35">
        <f>SUMIFS(рўйхат!CD:CD,рўйхат!$CY:$CY,$B$40,рўйхат!$B:$B,$C36)</f>
        <v/>
      </c>
      <c r="BV36" s="36">
        <f>SUMIFS(рўйхат!CE:CE,рўйхат!$CY:$CY,$B$40,рўйхат!$B:$B,$C36)</f>
        <v/>
      </c>
      <c r="BW36" s="35">
        <f>SUMIFS(рўйхат!CH:CH,рўйхат!$CY:$CY,$B$40,рўйхат!$B:$B,$C36)</f>
        <v/>
      </c>
      <c r="BX36" s="36">
        <f>SUMIFS(рўйхат!CI:CI,рўйхат!$CY:$CY,$B$40,рўйхат!$B:$B,$C36)</f>
        <v/>
      </c>
      <c r="BY36" s="35">
        <f>SUMIFS(рўйхат!CJ:CJ,рўйхат!$CY:$CY,$B$40,рўйхат!$B:$B,$C36)</f>
        <v/>
      </c>
      <c r="BZ36" s="36">
        <f>SUMIFS(рўйхат!CK:CK,рўйхат!$CY:$CY,$B$40,рўйхат!$B:$B,$C36)</f>
        <v/>
      </c>
      <c r="CA36" s="35">
        <f>SUMIFS(рўйхат!CL:CL,рўйхат!$CY:$CY,$B$40,рўйхат!$B:$B,$C36)</f>
        <v/>
      </c>
      <c r="CB36" s="36">
        <f>SUMIFS(рўйхат!CM:CM,рўйхат!$CY:$CY,$B$40,рўйхат!$B:$B,$C36)</f>
        <v/>
      </c>
      <c r="CC36" s="35">
        <f>SUMIFS(рўйхат!CN:CN,рўйхат!$CY:$CY,$B$40,рўйхат!$B:$B,$C36)</f>
        <v/>
      </c>
      <c r="CD36" s="36">
        <f>SUMIFS(рўйхат!CO:CO,рўйхат!$CY:$CY,$B$40,рўйхат!$B:$B,$C36)</f>
        <v/>
      </c>
      <c r="CE36" s="77">
        <f>IFERROR(BG36/E36,0)</f>
        <v/>
      </c>
      <c r="CF36" s="78">
        <f>IFERROR(BH36/F36,0)</f>
        <v/>
      </c>
    </row>
    <row r="37" hidden="1" outlineLevel="1" ht="17.1" customFormat="1" customHeight="1" s="8">
      <c r="A37" s="33" t="n"/>
      <c r="B37" s="50" t="n">
        <v>29</v>
      </c>
      <c r="C37" s="67" t="inlineStr">
        <is>
          <t>Энергетика вазирлиги</t>
        </is>
      </c>
      <c r="D37" s="16" t="n"/>
      <c r="E37" s="35">
        <f>SUMIFS(рўйхат!F:F,рўйхат!$CY:$CY,$B$40,рўйхат!$B:$B,$C37)</f>
        <v/>
      </c>
      <c r="F37" s="36">
        <f>SUMIFS(рўйхат!G:G,рўйхат!$CY:$CY,$B$40,рўйхат!$B:$B,$C37)</f>
        <v/>
      </c>
      <c r="G37" s="35">
        <f>SUMIFS(рўйхат!H:H,рўйхат!$CY:$CY,$B$40,рўйхат!$B:$B,$C37)</f>
        <v/>
      </c>
      <c r="H37" s="36">
        <f>SUMIFS(рўйхат!I:I,рўйхат!$CY:$CY,$B$40,рўйхат!$B:$B,$C37)</f>
        <v/>
      </c>
      <c r="I37" s="35">
        <f>SUMIFS(рўйхат!J:J,рўйхат!$CY:$CY,$B$40,рўйхат!$B:$B,$C37)</f>
        <v/>
      </c>
      <c r="J37" s="36">
        <f>SUMIFS(рўйхат!K:K,рўйхат!$CY:$CY,$B$40,рўйхат!$B:$B,$C37)</f>
        <v/>
      </c>
      <c r="K37" s="35">
        <f>SUMIFS(рўйхат!L:L,рўйхат!$CY:$CY,$B$40,рўйхат!$B:$B,$C37)</f>
        <v/>
      </c>
      <c r="L37" s="36">
        <f>SUMIFS(рўйхат!M:M,рўйхат!$CY:$CY,$B$40,рўйхат!$B:$B,$C37)</f>
        <v/>
      </c>
      <c r="M37" s="35">
        <f>SUMIFS(рўйхат!N:N,рўйхат!$CY:$CY,$B$40,рўйхат!$B:$B,$C37)</f>
        <v/>
      </c>
      <c r="N37" s="36">
        <f>SUMIFS(рўйхат!O:O,рўйхат!$CY:$CY,$B$40,рўйхат!$B:$B,$C37)</f>
        <v/>
      </c>
      <c r="O37" s="34">
        <f>IFERROR(M37/E37,0)</f>
        <v/>
      </c>
      <c r="P37" s="34">
        <f>IFERROR(N37/F37,0)</f>
        <v/>
      </c>
      <c r="Q37" s="35">
        <f>SUMIFS(рўйхат!P:P,рўйхат!$CY:$CY,$B$40,рўйхат!$B:$B,$C37)</f>
        <v/>
      </c>
      <c r="R37" s="36">
        <f>SUMIFS(рўйхат!Q:Q,рўйхат!$CY:$CY,$B$40,рўйхат!$B:$B,$C37)</f>
        <v/>
      </c>
      <c r="S37" s="35">
        <f>SUMIFS(рўйхат!R:R,рўйхат!$CY:$CY,$B$40,рўйхат!$B:$B,$C37)</f>
        <v/>
      </c>
      <c r="T37" s="36">
        <f>SUMIFS(рўйхат!S:S,рўйхат!$CY:$CY,$B$40,рўйхат!$B:$B,$C37)</f>
        <v/>
      </c>
      <c r="U37" s="35">
        <f>SUMIFS(рўйхат!T:T,рўйхат!$CY:$CY,$B$40,рўйхат!$B:$B,$C37)</f>
        <v/>
      </c>
      <c r="V37" s="36">
        <f>SUMIFS(рўйхат!U:U,рўйхат!$CY:$CY,$B$40,рўйхат!$B:$B,$C37)</f>
        <v/>
      </c>
      <c r="W37" s="35">
        <f>SUMIFS(рўйхат!V:V,рўйхат!$CY:$CY,$B$40,рўйхат!$B:$B,$C37)</f>
        <v/>
      </c>
      <c r="X37" s="36">
        <f>SUMIFS(рўйхат!W:W,рўйхат!$CY:$CY,$B$40,рўйхат!$B:$B,$C37)</f>
        <v/>
      </c>
      <c r="Y37" s="35">
        <f>SUMIFS(рўйхат!X:X,рўйхат!$CY:$CY,$B$40,рўйхат!$B:$B,$C37)</f>
        <v/>
      </c>
      <c r="Z37" s="36">
        <f>SUMIFS(рўйхат!Y:Y,рўйхат!$CY:$CY,$B$40,рўйхат!$B:$B,$C37)</f>
        <v/>
      </c>
      <c r="AA37" s="35">
        <f>SUMIFS(рўйхат!Z:Z,рўйхат!$CY:$CY,$B$40,рўйхат!$B:$B,$C37)</f>
        <v/>
      </c>
      <c r="AB37" s="36">
        <f>SUMIFS(рўйхат!AA:AA,рўйхат!$CY:$CY,$B$40,рўйхат!$B:$B,$C37)</f>
        <v/>
      </c>
      <c r="AC37" s="35">
        <f>SUMIFS(рўйхат!AB:AB,рўйхат!$CY:$CY,$B$40,рўйхат!$B:$B,$C37)</f>
        <v/>
      </c>
      <c r="AD37" s="36">
        <f>SUMIFS(рўйхат!AC:AC,рўйхат!$CY:$CY,$B$40,рўйхат!$B:$B,$C37)</f>
        <v/>
      </c>
      <c r="AE37" s="35">
        <f>SUMIFS(рўйхат!AD:AD,рўйхат!$CY:$CY,$B$40,рўйхат!$B:$B,$C37)</f>
        <v/>
      </c>
      <c r="AF37" s="36">
        <f>SUMIFS(рўйхат!AE:AE,рўйхат!$CY:$CY,$B$40,рўйхат!$B:$B,$C37)</f>
        <v/>
      </c>
      <c r="AG37" s="35">
        <f>SUMIFS(рўйхат!AH:AH,рўйхат!$CY:$CY,$B$40,рўйхат!$B:$B,$C37)</f>
        <v/>
      </c>
      <c r="AH37" s="36">
        <f>SUMIFS(рўйхат!AI:AI,рўйхат!$CY:$CY,$B$40,рўйхат!$B:$B,$C37)</f>
        <v/>
      </c>
      <c r="AI37" s="35">
        <f>SUMIFS(рўйхат!AJ:AJ,рўйхат!$CY:$CY,$B$40,рўйхат!$B:$B,$C37)</f>
        <v/>
      </c>
      <c r="AJ37" s="36">
        <f>SUMIFS(рўйхат!AK:AK,рўйхат!$CY:$CY,$B$40,рўйхат!$B:$B,$C37)</f>
        <v/>
      </c>
      <c r="AK37" s="35">
        <f>SUMIFS(рўйхат!AL:AL,рўйхат!$CY:$CY,$B$40,рўйхат!$B:$B,$C37)</f>
        <v/>
      </c>
      <c r="AL37" s="36">
        <f>SUMIFS(рўйхат!AM:AM,рўйхат!$CY:$CY,$B$40,рўйхат!$B:$B,$C37)</f>
        <v/>
      </c>
      <c r="AM37" s="77">
        <f>IFERROR(Q37/E37,0)</f>
        <v/>
      </c>
      <c r="AN37" s="77">
        <f>IFERROR(R37/F37,0)</f>
        <v/>
      </c>
      <c r="AO37" s="36">
        <f>SUMIFS(рўйхат!AX:AX,рўйхат!$CY:$CY,$B$40,рўйхат!$B:$B,$C37)</f>
        <v/>
      </c>
      <c r="AP37" s="36">
        <f>SUMIFS(рўйхат!AY:AY,рўйхат!$CY:$CY,$B$40,рўйхат!$B:$B,$C37)</f>
        <v/>
      </c>
      <c r="AQ37" s="35">
        <f>SUMIFS(рўйхат!AZ:AZ,рўйхат!$CY:$CY,$B$40,рўйхат!$B:$B,$C37)</f>
        <v/>
      </c>
      <c r="AR37" s="36">
        <f>SUMIFS(рўйхат!BA:BA,рўйхат!$CY:$CY,$B$40,рўйхат!$B:$B,$C37)</f>
        <v/>
      </c>
      <c r="AS37" s="35">
        <f>SUMIFS(рўйхат!BB:BB,рўйхат!$CY:$CY,$B$40,рўйхат!$B:$B,$C37)</f>
        <v/>
      </c>
      <c r="AT37" s="36">
        <f>SUMIFS(рўйхат!BC:BC,рўйхат!$CY:$CY,$B$40,рўйхат!$B:$B,$C37)</f>
        <v/>
      </c>
      <c r="AU37" s="35">
        <f>SUMIFS(рўйхат!BD:BD,рўйхат!$CY:$CY,$B$40,рўйхат!$B:$B,$C37)</f>
        <v/>
      </c>
      <c r="AV37" s="36">
        <f>SUMIFS(рўйхат!BE:BE,рўйхат!$CY:$CY,$B$40,рўйхат!$B:$B,$C37)</f>
        <v/>
      </c>
      <c r="AW37" s="35">
        <f>SUMIFS(рўйхат!BF:BF,рўйхат!$CY:$CY,$B$40,рўйхат!$B:$B,$C37)</f>
        <v/>
      </c>
      <c r="AX37" s="36">
        <f>SUMIFS(рўйхат!BG:BG,рўйхат!$CY:$CY,$B$40,рўйхат!$B:$B,$C37)</f>
        <v/>
      </c>
      <c r="AY37" s="35">
        <f>SUMIFS(рўйхат!BH:BH,рўйхат!$CY:$CY,$B$40,рўйхат!$B:$B,$C37)</f>
        <v/>
      </c>
      <c r="AZ37" s="36">
        <f>SUMIFS(рўйхат!BI:BI,рўйхат!$CY:$CY,$B$40,рўйхат!$B:$B,$C37)</f>
        <v/>
      </c>
      <c r="BA37" s="35">
        <f>SUMIFS(рўйхат!BJ:BJ,рўйхат!$CY:$CY,$B$40,рўйхат!$B:$B,$C37)</f>
        <v/>
      </c>
      <c r="BB37" s="36">
        <f>SUMIFS(рўйхат!BK:BK,рўйхат!$CY:$CY,$B$40,рўйхат!$B:$B,$C37)</f>
        <v/>
      </c>
      <c r="BC37" s="77">
        <f>IFERROR(AO37/E37,0)</f>
        <v/>
      </c>
      <c r="BD37" s="77">
        <f>IFERROR(AP37/F37,0)</f>
        <v/>
      </c>
      <c r="BE37" s="35">
        <f>SUMIFS(рўйхат!BL:BL,рўйхат!$CY:$CY,$B$40,рўйхат!$B:$B,$C37)</f>
        <v/>
      </c>
      <c r="BF37" s="36">
        <f>SUMIFS(рўйхат!BM:BM,рўйхат!$CY:$CY,$B$40,рўйхат!$B:$B,$C37)</f>
        <v/>
      </c>
      <c r="BG37" s="35">
        <f>SUMIFS(рўйхат!BN:BN,рўйхат!$CY:$CY,$B$40,рўйхат!$B:$B,$C37)</f>
        <v/>
      </c>
      <c r="BH37" s="36">
        <f>SUMIFS(рўйхат!BO:BO,рўйхат!$CY:$CY,$B$40,рўйхат!$B:$B,$C37)</f>
        <v/>
      </c>
      <c r="BI37" s="35">
        <f>SUMIFS(рўйхат!BP:BP,рўйхат!$CY:$CY,$B$40,рўйхат!$B:$B,$C37)</f>
        <v/>
      </c>
      <c r="BJ37" s="36">
        <f>SUMIFS(рўйхат!BQ:BQ,рўйхат!$CY:$CY,$B$40,рўйхат!$B:$B,$C37)</f>
        <v/>
      </c>
      <c r="BK37" s="35">
        <f>SUMIFS(рўйхат!BR:BR,рўйхат!$CY:$CY,$B$40,рўйхат!$B:$B,$C37)</f>
        <v/>
      </c>
      <c r="BL37" s="36">
        <f>SUMIFS(рўйхат!BS:BS,рўйхат!$CY:$CY,$B$40,рўйхат!$B:$B,$C37)</f>
        <v/>
      </c>
      <c r="BM37" s="35">
        <f>SUMIFS(рўйхат!BT:BT,рўйхат!$CY:$CY,$B$40,рўйхат!$B:$B,$C37)</f>
        <v/>
      </c>
      <c r="BN37" s="36">
        <f>SUMIFS(рўйхат!BU:BU,рўйхат!$CY:$CY,$B$40,рўйхат!$B:$B,$C37)</f>
        <v/>
      </c>
      <c r="BO37" s="35">
        <f>SUMIFS(рўйхат!BX:BX,рўйхат!$CY:$CY,$B$40,рўйхат!$B:$B,$C37)</f>
        <v/>
      </c>
      <c r="BP37" s="36">
        <f>SUMIFS(рўйхат!BY:BY,рўйхат!$CY:$CY,$B$40,рўйхат!$B:$B,$C37)</f>
        <v/>
      </c>
      <c r="BQ37" s="35">
        <f>SUMIFS(рўйхат!BZ:BZ,рўйхат!$CY:$CY,$B$40,рўйхат!$B:$B,$C37)</f>
        <v/>
      </c>
      <c r="BR37" s="36">
        <f>SUMIFS(рўйхат!CA:CA,рўйхат!$CY:$CY,$B$40,рўйхат!$B:$B,$C37)</f>
        <v/>
      </c>
      <c r="BS37" s="35">
        <f>SUMIFS(рўйхат!CB:CB,рўйхат!$CY:$CY,$B$40,рўйхат!$B:$B,$C37)</f>
        <v/>
      </c>
      <c r="BT37" s="36">
        <f>SUMIFS(рўйхат!CC:CC,рўйхат!$CY:$CY,$B$40,рўйхат!$B:$B,$C37)</f>
        <v/>
      </c>
      <c r="BU37" s="35">
        <f>SUMIFS(рўйхат!CD:CD,рўйхат!$CY:$CY,$B$40,рўйхат!$B:$B,$C37)</f>
        <v/>
      </c>
      <c r="BV37" s="36">
        <f>SUMIFS(рўйхат!CE:CE,рўйхат!$CY:$CY,$B$40,рўйхат!$B:$B,$C37)</f>
        <v/>
      </c>
      <c r="BW37" s="35">
        <f>SUMIFS(рўйхат!CH:CH,рўйхат!$CY:$CY,$B$40,рўйхат!$B:$B,$C37)</f>
        <v/>
      </c>
      <c r="BX37" s="36">
        <f>SUMIFS(рўйхат!CI:CI,рўйхат!$CY:$CY,$B$40,рўйхат!$B:$B,$C37)</f>
        <v/>
      </c>
      <c r="BY37" s="35">
        <f>SUMIFS(рўйхат!CJ:CJ,рўйхат!$CY:$CY,$B$40,рўйхат!$B:$B,$C37)</f>
        <v/>
      </c>
      <c r="BZ37" s="36">
        <f>SUMIFS(рўйхат!CK:CK,рўйхат!$CY:$CY,$B$40,рўйхат!$B:$B,$C37)</f>
        <v/>
      </c>
      <c r="CA37" s="35">
        <f>SUMIFS(рўйхат!CL:CL,рўйхат!$CY:$CY,$B$40,рўйхат!$B:$B,$C37)</f>
        <v/>
      </c>
      <c r="CB37" s="36">
        <f>SUMIFS(рўйхат!CM:CM,рўйхат!$CY:$CY,$B$40,рўйхат!$B:$B,$C37)</f>
        <v/>
      </c>
      <c r="CC37" s="35">
        <f>SUMIFS(рўйхат!CN:CN,рўйхат!$CY:$CY,$B$40,рўйхат!$B:$B,$C37)</f>
        <v/>
      </c>
      <c r="CD37" s="36">
        <f>SUMIFS(рўйхат!CO:CO,рўйхат!$CY:$CY,$B$40,рўйхат!$B:$B,$C37)</f>
        <v/>
      </c>
      <c r="CE37" s="77">
        <f>IFERROR(BG37/E37,0)</f>
        <v/>
      </c>
      <c r="CF37" s="78">
        <f>IFERROR(BH37/F37,0)</f>
        <v/>
      </c>
    </row>
    <row r="38" hidden="1" outlineLevel="1" ht="17.1" customFormat="1" customHeight="1" s="8">
      <c r="A38" s="33" t="n"/>
      <c r="B38" s="50" t="n">
        <v>30</v>
      </c>
      <c r="C38" s="67" t="inlineStr">
        <is>
          <t>Kadastr agentligi</t>
        </is>
      </c>
      <c r="D38" s="16" t="n"/>
      <c r="E38" s="35">
        <f>SUMIFS(рўйхат!F:F,рўйхат!$CY:$CY,$B$40,рўйхат!$B:$B,$C38)</f>
        <v/>
      </c>
      <c r="F38" s="36">
        <f>SUMIFS(рўйхат!G:G,рўйхат!$CY:$CY,$B$40,рўйхат!$B:$B,$C38)</f>
        <v/>
      </c>
      <c r="G38" s="35">
        <f>SUMIFS(рўйхат!H:H,рўйхат!$CY:$CY,$B$40,рўйхат!$B:$B,$C38)</f>
        <v/>
      </c>
      <c r="H38" s="36">
        <f>SUMIFS(рўйхат!I:I,рўйхат!$CY:$CY,$B$40,рўйхат!$B:$B,$C38)</f>
        <v/>
      </c>
      <c r="I38" s="35">
        <f>SUMIFS(рўйхат!J:J,рўйхат!$CY:$CY,$B$40,рўйхат!$B:$B,$C38)</f>
        <v/>
      </c>
      <c r="J38" s="36">
        <f>SUMIFS(рўйхат!K:K,рўйхат!$CY:$CY,$B$40,рўйхат!$B:$B,$C38)</f>
        <v/>
      </c>
      <c r="K38" s="35">
        <f>SUMIFS(рўйхат!L:L,рўйхат!$CY:$CY,$B$40,рўйхат!$B:$B,$C38)</f>
        <v/>
      </c>
      <c r="L38" s="36">
        <f>SUMIFS(рўйхат!M:M,рўйхат!$CY:$CY,$B$40,рўйхат!$B:$B,$C38)</f>
        <v/>
      </c>
      <c r="M38" s="35">
        <f>SUMIFS(рўйхат!N:N,рўйхат!$CY:$CY,$B$40,рўйхат!$B:$B,$C38)</f>
        <v/>
      </c>
      <c r="N38" s="36">
        <f>SUMIFS(рўйхат!O:O,рўйхат!$CY:$CY,$B$40,рўйхат!$B:$B,$C38)</f>
        <v/>
      </c>
      <c r="O38" s="34">
        <f>IFERROR(M38/E38,0)</f>
        <v/>
      </c>
      <c r="P38" s="34">
        <f>IFERROR(N38/F38,0)</f>
        <v/>
      </c>
      <c r="Q38" s="35">
        <f>SUMIFS(рўйхат!P:P,рўйхат!$CY:$CY,$B$40,рўйхат!$B:$B,$C38)</f>
        <v/>
      </c>
      <c r="R38" s="36">
        <f>SUMIFS(рўйхат!Q:Q,рўйхат!$CY:$CY,$B$40,рўйхат!$B:$B,$C38)</f>
        <v/>
      </c>
      <c r="S38" s="35">
        <f>SUMIFS(рўйхат!R:R,рўйхат!$CY:$CY,$B$40,рўйхат!$B:$B,$C38)</f>
        <v/>
      </c>
      <c r="T38" s="36">
        <f>SUMIFS(рўйхат!S:S,рўйхат!$CY:$CY,$B$40,рўйхат!$B:$B,$C38)</f>
        <v/>
      </c>
      <c r="U38" s="35">
        <f>SUMIFS(рўйхат!T:T,рўйхат!$CY:$CY,$B$40,рўйхат!$B:$B,$C38)</f>
        <v/>
      </c>
      <c r="V38" s="36">
        <f>SUMIFS(рўйхат!U:U,рўйхат!$CY:$CY,$B$40,рўйхат!$B:$B,$C38)</f>
        <v/>
      </c>
      <c r="W38" s="35">
        <f>SUMIFS(рўйхат!V:V,рўйхат!$CY:$CY,$B$40,рўйхат!$B:$B,$C38)</f>
        <v/>
      </c>
      <c r="X38" s="36">
        <f>SUMIFS(рўйхат!W:W,рўйхат!$CY:$CY,$B$40,рўйхат!$B:$B,$C38)</f>
        <v/>
      </c>
      <c r="Y38" s="35">
        <f>SUMIFS(рўйхат!X:X,рўйхат!$CY:$CY,$B$40,рўйхат!$B:$B,$C38)</f>
        <v/>
      </c>
      <c r="Z38" s="36">
        <f>SUMIFS(рўйхат!Y:Y,рўйхат!$CY:$CY,$B$40,рўйхат!$B:$B,$C38)</f>
        <v/>
      </c>
      <c r="AA38" s="35">
        <f>SUMIFS(рўйхат!Z:Z,рўйхат!$CY:$CY,$B$40,рўйхат!$B:$B,$C38)</f>
        <v/>
      </c>
      <c r="AB38" s="36">
        <f>SUMIFS(рўйхат!AA:AA,рўйхат!$CY:$CY,$B$40,рўйхат!$B:$B,$C38)</f>
        <v/>
      </c>
      <c r="AC38" s="35">
        <f>SUMIFS(рўйхат!AB:AB,рўйхат!$CY:$CY,$B$40,рўйхат!$B:$B,$C38)</f>
        <v/>
      </c>
      <c r="AD38" s="36">
        <f>SUMIFS(рўйхат!AC:AC,рўйхат!$CY:$CY,$B$40,рўйхат!$B:$B,$C38)</f>
        <v/>
      </c>
      <c r="AE38" s="35">
        <f>SUMIFS(рўйхат!AD:AD,рўйхат!$CY:$CY,$B$40,рўйхат!$B:$B,$C38)</f>
        <v/>
      </c>
      <c r="AF38" s="36">
        <f>SUMIFS(рўйхат!AE:AE,рўйхат!$CY:$CY,$B$40,рўйхат!$B:$B,$C38)</f>
        <v/>
      </c>
      <c r="AG38" s="35">
        <f>SUMIFS(рўйхат!AH:AH,рўйхат!$CY:$CY,$B$40,рўйхат!$B:$B,$C38)</f>
        <v/>
      </c>
      <c r="AH38" s="36">
        <f>SUMIFS(рўйхат!AI:AI,рўйхат!$CY:$CY,$B$40,рўйхат!$B:$B,$C38)</f>
        <v/>
      </c>
      <c r="AI38" s="35">
        <f>SUMIFS(рўйхат!AJ:AJ,рўйхат!$CY:$CY,$B$40,рўйхат!$B:$B,$C38)</f>
        <v/>
      </c>
      <c r="AJ38" s="36">
        <f>SUMIFS(рўйхат!AK:AK,рўйхат!$CY:$CY,$B$40,рўйхат!$B:$B,$C38)</f>
        <v/>
      </c>
      <c r="AK38" s="35">
        <f>SUMIFS(рўйхат!AL:AL,рўйхат!$CY:$CY,$B$40,рўйхат!$B:$B,$C38)</f>
        <v/>
      </c>
      <c r="AL38" s="36">
        <f>SUMIFS(рўйхат!AM:AM,рўйхат!$CY:$CY,$B$40,рўйхат!$B:$B,$C38)</f>
        <v/>
      </c>
      <c r="AM38" s="77">
        <f>IFERROR(Q38/E38,0)</f>
        <v/>
      </c>
      <c r="AN38" s="77">
        <f>IFERROR(R38/F38,0)</f>
        <v/>
      </c>
      <c r="AO38" s="36">
        <f>SUMIFS(рўйхат!AX:AX,рўйхат!$CY:$CY,$B$40,рўйхат!$B:$B,$C38)</f>
        <v/>
      </c>
      <c r="AP38" s="36">
        <f>SUMIFS(рўйхат!AY:AY,рўйхат!$CY:$CY,$B$40,рўйхат!$B:$B,$C38)</f>
        <v/>
      </c>
      <c r="AQ38" s="35">
        <f>SUMIFS(рўйхат!AZ:AZ,рўйхат!$CY:$CY,$B$40,рўйхат!$B:$B,$C38)</f>
        <v/>
      </c>
      <c r="AR38" s="36">
        <f>SUMIFS(рўйхат!BA:BA,рўйхат!$CY:$CY,$B$40,рўйхат!$B:$B,$C38)</f>
        <v/>
      </c>
      <c r="AS38" s="35">
        <f>SUMIFS(рўйхат!BB:BB,рўйхат!$CY:$CY,$B$40,рўйхат!$B:$B,$C38)</f>
        <v/>
      </c>
      <c r="AT38" s="36">
        <f>SUMIFS(рўйхат!BC:BC,рўйхат!$CY:$CY,$B$40,рўйхат!$B:$B,$C38)</f>
        <v/>
      </c>
      <c r="AU38" s="35">
        <f>SUMIFS(рўйхат!BD:BD,рўйхат!$CY:$CY,$B$40,рўйхат!$B:$B,$C38)</f>
        <v/>
      </c>
      <c r="AV38" s="36">
        <f>SUMIFS(рўйхат!BE:BE,рўйхат!$CY:$CY,$B$40,рўйхат!$B:$B,$C38)</f>
        <v/>
      </c>
      <c r="AW38" s="35">
        <f>SUMIFS(рўйхат!BF:BF,рўйхат!$CY:$CY,$B$40,рўйхат!$B:$B,$C38)</f>
        <v/>
      </c>
      <c r="AX38" s="36">
        <f>SUMIFS(рўйхат!BG:BG,рўйхат!$CY:$CY,$B$40,рўйхат!$B:$B,$C38)</f>
        <v/>
      </c>
      <c r="AY38" s="35">
        <f>SUMIFS(рўйхат!BH:BH,рўйхат!$CY:$CY,$B$40,рўйхат!$B:$B,$C38)</f>
        <v/>
      </c>
      <c r="AZ38" s="36">
        <f>SUMIFS(рўйхат!BI:BI,рўйхат!$CY:$CY,$B$40,рўйхат!$B:$B,$C38)</f>
        <v/>
      </c>
      <c r="BA38" s="35">
        <f>SUMIFS(рўйхат!BJ:BJ,рўйхат!$CY:$CY,$B$40,рўйхат!$B:$B,$C38)</f>
        <v/>
      </c>
      <c r="BB38" s="36">
        <f>SUMIFS(рўйхат!BK:BK,рўйхат!$CY:$CY,$B$40,рўйхат!$B:$B,$C38)</f>
        <v/>
      </c>
      <c r="BC38" s="77">
        <f>IFERROR(AO38/E38,0)</f>
        <v/>
      </c>
      <c r="BD38" s="77">
        <f>IFERROR(AP38/F38,0)</f>
        <v/>
      </c>
      <c r="BE38" s="35">
        <f>SUMIFS(рўйхат!BL:BL,рўйхат!$CY:$CY,$B$40,рўйхат!$B:$B,$C38)</f>
        <v/>
      </c>
      <c r="BF38" s="36">
        <f>SUMIFS(рўйхат!BM:BM,рўйхат!$CY:$CY,$B$40,рўйхат!$B:$B,$C38)</f>
        <v/>
      </c>
      <c r="BG38" s="35">
        <f>SUMIFS(рўйхат!BN:BN,рўйхат!$CY:$CY,$B$40,рўйхат!$B:$B,$C38)</f>
        <v/>
      </c>
      <c r="BH38" s="36">
        <f>SUMIFS(рўйхат!BO:BO,рўйхат!$CY:$CY,$B$40,рўйхат!$B:$B,$C38)</f>
        <v/>
      </c>
      <c r="BI38" s="35">
        <f>SUMIFS(рўйхат!BP:BP,рўйхат!$CY:$CY,$B$40,рўйхат!$B:$B,$C38)</f>
        <v/>
      </c>
      <c r="BJ38" s="36">
        <f>SUMIFS(рўйхат!BQ:BQ,рўйхат!$CY:$CY,$B$40,рўйхат!$B:$B,$C38)</f>
        <v/>
      </c>
      <c r="BK38" s="35">
        <f>SUMIFS(рўйхат!BR:BR,рўйхат!$CY:$CY,$B$40,рўйхат!$B:$B,$C38)</f>
        <v/>
      </c>
      <c r="BL38" s="36">
        <f>SUMIFS(рўйхат!BS:BS,рўйхат!$CY:$CY,$B$40,рўйхат!$B:$B,$C38)</f>
        <v/>
      </c>
      <c r="BM38" s="35">
        <f>SUMIFS(рўйхат!BT:BT,рўйхат!$CY:$CY,$B$40,рўйхат!$B:$B,$C38)</f>
        <v/>
      </c>
      <c r="BN38" s="36">
        <f>SUMIFS(рўйхат!BU:BU,рўйхат!$CY:$CY,$B$40,рўйхат!$B:$B,$C38)</f>
        <v/>
      </c>
      <c r="BO38" s="35">
        <f>SUMIFS(рўйхат!BX:BX,рўйхат!$CY:$CY,$B$40,рўйхат!$B:$B,$C38)</f>
        <v/>
      </c>
      <c r="BP38" s="36">
        <f>SUMIFS(рўйхат!BY:BY,рўйхат!$CY:$CY,$B$40,рўйхат!$B:$B,$C38)</f>
        <v/>
      </c>
      <c r="BQ38" s="35">
        <f>SUMIFS(рўйхат!BZ:BZ,рўйхат!$CY:$CY,$B$40,рўйхат!$B:$B,$C38)</f>
        <v/>
      </c>
      <c r="BR38" s="36">
        <f>SUMIFS(рўйхат!CA:CA,рўйхат!$CY:$CY,$B$40,рўйхат!$B:$B,$C38)</f>
        <v/>
      </c>
      <c r="BS38" s="35">
        <f>SUMIFS(рўйхат!CB:CB,рўйхат!$CY:$CY,$B$40,рўйхат!$B:$B,$C38)</f>
        <v/>
      </c>
      <c r="BT38" s="36">
        <f>SUMIFS(рўйхат!CC:CC,рўйхат!$CY:$CY,$B$40,рўйхат!$B:$B,$C38)</f>
        <v/>
      </c>
      <c r="BU38" s="35">
        <f>SUMIFS(рўйхат!CD:CD,рўйхат!$CY:$CY,$B$40,рўйхат!$B:$B,$C38)</f>
        <v/>
      </c>
      <c r="BV38" s="36">
        <f>SUMIFS(рўйхат!CE:CE,рўйхат!$CY:$CY,$B$40,рўйхат!$B:$B,$C38)</f>
        <v/>
      </c>
      <c r="BW38" s="35">
        <f>SUMIFS(рўйхат!CH:CH,рўйхат!$CY:$CY,$B$40,рўйхат!$B:$B,$C38)</f>
        <v/>
      </c>
      <c r="BX38" s="36">
        <f>SUMIFS(рўйхат!CI:CI,рўйхат!$CY:$CY,$B$40,рўйхат!$B:$B,$C38)</f>
        <v/>
      </c>
      <c r="BY38" s="35">
        <f>SUMIFS(рўйхат!CJ:CJ,рўйхат!$CY:$CY,$B$40,рўйхат!$B:$B,$C38)</f>
        <v/>
      </c>
      <c r="BZ38" s="36">
        <f>SUMIFS(рўйхат!CK:CK,рўйхат!$CY:$CY,$B$40,рўйхат!$B:$B,$C38)</f>
        <v/>
      </c>
      <c r="CA38" s="35">
        <f>SUMIFS(рўйхат!CL:CL,рўйхат!$CY:$CY,$B$40,рўйхат!$B:$B,$C38)</f>
        <v/>
      </c>
      <c r="CB38" s="36">
        <f>SUMIFS(рўйхат!CM:CM,рўйхат!$CY:$CY,$B$40,рўйхат!$B:$B,$C38)</f>
        <v/>
      </c>
      <c r="CC38" s="35">
        <f>SUMIFS(рўйхат!CN:CN,рўйхат!$CY:$CY,$B$40,рўйхат!$B:$B,$C38)</f>
        <v/>
      </c>
      <c r="CD38" s="36">
        <f>SUMIFS(рўйхат!CO:CO,рўйхат!$CY:$CY,$B$40,рўйхат!$B:$B,$C38)</f>
        <v/>
      </c>
      <c r="CE38" s="77">
        <f>IFERROR(BG38/E38,0)</f>
        <v/>
      </c>
      <c r="CF38" s="78">
        <f>IFERROR(BH38/F38,0)</f>
        <v/>
      </c>
    </row>
    <row r="39" hidden="1" outlineLevel="1" ht="17.1" customFormat="1" customHeight="1" s="8">
      <c r="A39" s="33" t="n"/>
      <c r="B39" s="50" t="n">
        <v>31</v>
      </c>
      <c r="C39" s="67" t="inlineStr">
        <is>
          <t>Бошқалар</t>
        </is>
      </c>
      <c r="D39" s="16" t="n"/>
      <c r="E39" s="35">
        <f>SUMIFS(рўйхат!F:F,рўйхат!$CY:$CY,$B$40,рўйхат!$B:$B,$C39)</f>
        <v/>
      </c>
      <c r="F39" s="36">
        <f>SUMIFS(рўйхат!G:G,рўйхат!$CY:$CY,$B$40,рўйхат!$B:$B,$C39)</f>
        <v/>
      </c>
      <c r="G39" s="35">
        <f>SUMIFS(рўйхат!H:H,рўйхат!$CY:$CY,$B$40,рўйхат!$B:$B,$C39)</f>
        <v/>
      </c>
      <c r="H39" s="36">
        <f>SUMIFS(рўйхат!I:I,рўйхат!$CY:$CY,$B$40,рўйхат!$B:$B,$C39)</f>
        <v/>
      </c>
      <c r="I39" s="35">
        <f>SUMIFS(рўйхат!J:J,рўйхат!$CY:$CY,$B$40,рўйхат!$B:$B,$C39)</f>
        <v/>
      </c>
      <c r="J39" s="36">
        <f>SUMIFS(рўйхат!K:K,рўйхат!$CY:$CY,$B$40,рўйхат!$B:$B,$C39)</f>
        <v/>
      </c>
      <c r="K39" s="35">
        <f>SUMIFS(рўйхат!L:L,рўйхат!$CY:$CY,$B$40,рўйхат!$B:$B,$C39)</f>
        <v/>
      </c>
      <c r="L39" s="36">
        <f>SUMIFS(рўйхат!M:M,рўйхат!$CY:$CY,$B$40,рўйхат!$B:$B,$C39)</f>
        <v/>
      </c>
      <c r="M39" s="35">
        <f>SUMIFS(рўйхат!N:N,рўйхат!$CY:$CY,$B$40,рўйхат!$B:$B,$C39)</f>
        <v/>
      </c>
      <c r="N39" s="36">
        <f>SUMIFS(рўйхат!O:O,рўйхат!$CY:$CY,$B$40,рўйхат!$B:$B,$C39)</f>
        <v/>
      </c>
      <c r="O39" s="34">
        <f>IFERROR(M39/E39,0)</f>
        <v/>
      </c>
      <c r="P39" s="34">
        <f>IFERROR(N39/F39,0)</f>
        <v/>
      </c>
      <c r="Q39" s="35">
        <f>SUMIFS(рўйхат!P:P,рўйхат!$CY:$CY,$B$40,рўйхат!$B:$B,$C39)</f>
        <v/>
      </c>
      <c r="R39" s="36">
        <f>SUMIFS(рўйхат!Q:Q,рўйхат!$CY:$CY,$B$40,рўйхат!$B:$B,$C39)</f>
        <v/>
      </c>
      <c r="S39" s="35">
        <f>SUMIFS(рўйхат!R:R,рўйхат!$CY:$CY,$B$40,рўйхат!$B:$B,$C39)</f>
        <v/>
      </c>
      <c r="T39" s="36">
        <f>SUMIFS(рўйхат!S:S,рўйхат!$CY:$CY,$B$40,рўйхат!$B:$B,$C39)</f>
        <v/>
      </c>
      <c r="U39" s="35">
        <f>SUMIFS(рўйхат!T:T,рўйхат!$CY:$CY,$B$40,рўйхат!$B:$B,$C39)</f>
        <v/>
      </c>
      <c r="V39" s="36">
        <f>SUMIFS(рўйхат!U:U,рўйхат!$CY:$CY,$B$40,рўйхат!$B:$B,$C39)</f>
        <v/>
      </c>
      <c r="W39" s="35">
        <f>SUMIFS(рўйхат!V:V,рўйхат!$CY:$CY,$B$40,рўйхат!$B:$B,$C39)</f>
        <v/>
      </c>
      <c r="X39" s="36">
        <f>SUMIFS(рўйхат!W:W,рўйхат!$CY:$CY,$B$40,рўйхат!$B:$B,$C39)</f>
        <v/>
      </c>
      <c r="Y39" s="35">
        <f>SUMIFS(рўйхат!X:X,рўйхат!$CY:$CY,$B$40,рўйхат!$B:$B,$C39)</f>
        <v/>
      </c>
      <c r="Z39" s="36">
        <f>SUMIFS(рўйхат!Y:Y,рўйхат!$CY:$CY,$B$40,рўйхат!$B:$B,$C39)</f>
        <v/>
      </c>
      <c r="AA39" s="35">
        <f>SUMIFS(рўйхат!Z:Z,рўйхат!$CY:$CY,$B$40,рўйхат!$B:$B,$C39)</f>
        <v/>
      </c>
      <c r="AB39" s="36">
        <f>SUMIFS(рўйхат!AA:AA,рўйхат!$CY:$CY,$B$40,рўйхат!$B:$B,$C39)</f>
        <v/>
      </c>
      <c r="AC39" s="35">
        <f>SUMIFS(рўйхат!AB:AB,рўйхат!$CY:$CY,$B$40,рўйхат!$B:$B,$C39)</f>
        <v/>
      </c>
      <c r="AD39" s="36">
        <f>SUMIFS(рўйхат!AC:AC,рўйхат!$CY:$CY,$B$40,рўйхат!$B:$B,$C39)</f>
        <v/>
      </c>
      <c r="AE39" s="35">
        <f>SUMIFS(рўйхат!AD:AD,рўйхат!$CY:$CY,$B$40,рўйхат!$B:$B,$C39)</f>
        <v/>
      </c>
      <c r="AF39" s="36">
        <f>SUMIFS(рўйхат!AE:AE,рўйхат!$CY:$CY,$B$40,рўйхат!$B:$B,$C39)</f>
        <v/>
      </c>
      <c r="AG39" s="35">
        <f>SUMIFS(рўйхат!AH:AH,рўйхат!$CY:$CY,$B$40,рўйхат!$B:$B,$C39)</f>
        <v/>
      </c>
      <c r="AH39" s="36">
        <f>SUMIFS(рўйхат!AI:AI,рўйхат!$CY:$CY,$B$40,рўйхат!$B:$B,$C39)</f>
        <v/>
      </c>
      <c r="AI39" s="35">
        <f>SUMIFS(рўйхат!AJ:AJ,рўйхат!$CY:$CY,$B$40,рўйхат!$B:$B,$C39)</f>
        <v/>
      </c>
      <c r="AJ39" s="36">
        <f>SUMIFS(рўйхат!AK:AK,рўйхат!$CY:$CY,$B$40,рўйхат!$B:$B,$C39)</f>
        <v/>
      </c>
      <c r="AK39" s="35">
        <f>SUMIFS(рўйхат!AL:AL,рўйхат!$CY:$CY,$B$40,рўйхат!$B:$B,$C39)</f>
        <v/>
      </c>
      <c r="AL39" s="36">
        <f>SUMIFS(рўйхат!AM:AM,рўйхат!$CY:$CY,$B$40,рўйхат!$B:$B,$C39)</f>
        <v/>
      </c>
      <c r="AM39" s="77">
        <f>IFERROR(Q39/E39,0)</f>
        <v/>
      </c>
      <c r="AN39" s="77">
        <f>IFERROR(R39/F39,0)</f>
        <v/>
      </c>
      <c r="AO39" s="36">
        <f>SUMIFS(рўйхат!AX:AX,рўйхат!$CY:$CY,$B$40,рўйхат!$B:$B,$C39)</f>
        <v/>
      </c>
      <c r="AP39" s="36">
        <f>SUMIFS(рўйхат!AY:AY,рўйхат!$CY:$CY,$B$40,рўйхат!$B:$B,$C39)</f>
        <v/>
      </c>
      <c r="AQ39" s="35">
        <f>SUMIFS(рўйхат!AZ:AZ,рўйхат!$CY:$CY,$B$40,рўйхат!$B:$B,$C39)</f>
        <v/>
      </c>
      <c r="AR39" s="36">
        <f>SUMIFS(рўйхат!BA:BA,рўйхат!$CY:$CY,$B$40,рўйхат!$B:$B,$C39)</f>
        <v/>
      </c>
      <c r="AS39" s="35">
        <f>SUMIFS(рўйхат!BB:BB,рўйхат!$CY:$CY,$B$40,рўйхат!$B:$B,$C39)</f>
        <v/>
      </c>
      <c r="AT39" s="36">
        <f>SUMIFS(рўйхат!BC:BC,рўйхат!$CY:$CY,$B$40,рўйхат!$B:$B,$C39)</f>
        <v/>
      </c>
      <c r="AU39" s="35">
        <f>SUMIFS(рўйхат!BD:BD,рўйхат!$CY:$CY,$B$40,рўйхат!$B:$B,$C39)</f>
        <v/>
      </c>
      <c r="AV39" s="36">
        <f>SUMIFS(рўйхат!BE:BE,рўйхат!$CY:$CY,$B$40,рўйхат!$B:$B,$C39)</f>
        <v/>
      </c>
      <c r="AW39" s="35">
        <f>SUMIFS(рўйхат!BF:BF,рўйхат!$CY:$CY,$B$40,рўйхат!$B:$B,$C39)</f>
        <v/>
      </c>
      <c r="AX39" s="36">
        <f>SUMIFS(рўйхат!BG:BG,рўйхат!$CY:$CY,$B$40,рўйхат!$B:$B,$C39)</f>
        <v/>
      </c>
      <c r="AY39" s="35">
        <f>SUMIFS(рўйхат!BH:BH,рўйхат!$CY:$CY,$B$40,рўйхат!$B:$B,$C39)</f>
        <v/>
      </c>
      <c r="AZ39" s="36">
        <f>SUMIFS(рўйхат!BI:BI,рўйхат!$CY:$CY,$B$40,рўйхат!$B:$B,$C39)</f>
        <v/>
      </c>
      <c r="BA39" s="35">
        <f>SUMIFS(рўйхат!BJ:BJ,рўйхат!$CY:$CY,$B$40,рўйхат!$B:$B,$C39)</f>
        <v/>
      </c>
      <c r="BB39" s="36">
        <f>SUMIFS(рўйхат!BK:BK,рўйхат!$CY:$CY,$B$40,рўйхат!$B:$B,$C39)</f>
        <v/>
      </c>
      <c r="BC39" s="77">
        <f>IFERROR(AO39/E39,0)</f>
        <v/>
      </c>
      <c r="BD39" s="77">
        <f>IFERROR(AP39/F39,0)</f>
        <v/>
      </c>
      <c r="BE39" s="35">
        <f>SUMIFS(рўйхат!BL:BL,рўйхат!$CY:$CY,$B$40,рўйхат!$B:$B,$C39)</f>
        <v/>
      </c>
      <c r="BF39" s="36">
        <f>SUMIFS(рўйхат!BM:BM,рўйхат!$CY:$CY,$B$40,рўйхат!$B:$B,$C39)</f>
        <v/>
      </c>
      <c r="BG39" s="35">
        <f>SUMIFS(рўйхат!BN:BN,рўйхат!$CY:$CY,$B$40,рўйхат!$B:$B,$C39)</f>
        <v/>
      </c>
      <c r="BH39" s="36">
        <f>SUMIFS(рўйхат!BO:BO,рўйхат!$CY:$CY,$B$40,рўйхат!$B:$B,$C39)</f>
        <v/>
      </c>
      <c r="BI39" s="35">
        <f>SUMIFS(рўйхат!BP:BP,рўйхат!$CY:$CY,$B$40,рўйхат!$B:$B,$C39)</f>
        <v/>
      </c>
      <c r="BJ39" s="36">
        <f>SUMIFS(рўйхат!BQ:BQ,рўйхат!$CY:$CY,$B$40,рўйхат!$B:$B,$C39)</f>
        <v/>
      </c>
      <c r="BK39" s="35">
        <f>SUMIFS(рўйхат!BR:BR,рўйхат!$CY:$CY,$B$40,рўйхат!$B:$B,$C39)</f>
        <v/>
      </c>
      <c r="BL39" s="36">
        <f>SUMIFS(рўйхат!BS:BS,рўйхат!$CY:$CY,$B$40,рўйхат!$B:$B,$C39)</f>
        <v/>
      </c>
      <c r="BM39" s="35">
        <f>SUMIFS(рўйхат!BT:BT,рўйхат!$CY:$CY,$B$40,рўйхат!$B:$B,$C39)</f>
        <v/>
      </c>
      <c r="BN39" s="36">
        <f>SUMIFS(рўйхат!BU:BU,рўйхат!$CY:$CY,$B$40,рўйхат!$B:$B,$C39)</f>
        <v/>
      </c>
      <c r="BO39" s="35">
        <f>SUMIFS(рўйхат!BX:BX,рўйхат!$CY:$CY,$B$40,рўйхат!$B:$B,$C39)</f>
        <v/>
      </c>
      <c r="BP39" s="36">
        <f>SUMIFS(рўйхат!BY:BY,рўйхат!$CY:$CY,$B$40,рўйхат!$B:$B,$C39)</f>
        <v/>
      </c>
      <c r="BQ39" s="35">
        <f>SUMIFS(рўйхат!BZ:BZ,рўйхат!$CY:$CY,$B$40,рўйхат!$B:$B,$C39)</f>
        <v/>
      </c>
      <c r="BR39" s="36">
        <f>SUMIFS(рўйхат!CA:CA,рўйхат!$CY:$CY,$B$40,рўйхат!$B:$B,$C39)</f>
        <v/>
      </c>
      <c r="BS39" s="35">
        <f>SUMIFS(рўйхат!CB:CB,рўйхат!$CY:$CY,$B$40,рўйхат!$B:$B,$C39)</f>
        <v/>
      </c>
      <c r="BT39" s="36">
        <f>SUMIFS(рўйхат!CC:CC,рўйхат!$CY:$CY,$B$40,рўйхат!$B:$B,$C39)</f>
        <v/>
      </c>
      <c r="BU39" s="35">
        <f>SUMIFS(рўйхат!CD:CD,рўйхат!$CY:$CY,$B$40,рўйхат!$B:$B,$C39)</f>
        <v/>
      </c>
      <c r="BV39" s="36">
        <f>SUMIFS(рўйхат!CE:CE,рўйхат!$CY:$CY,$B$40,рўйхат!$B:$B,$C39)</f>
        <v/>
      </c>
      <c r="BW39" s="35">
        <f>SUMIFS(рўйхат!CH:CH,рўйхат!$CY:$CY,$B$40,рўйхат!$B:$B,$C39)</f>
        <v/>
      </c>
      <c r="BX39" s="36">
        <f>SUMIFS(рўйхат!CI:CI,рўйхат!$CY:$CY,$B$40,рўйхат!$B:$B,$C39)</f>
        <v/>
      </c>
      <c r="BY39" s="35">
        <f>SUMIFS(рўйхат!CJ:CJ,рўйхат!$CY:$CY,$B$40,рўйхат!$B:$B,$C39)</f>
        <v/>
      </c>
      <c r="BZ39" s="36">
        <f>SUMIFS(рўйхат!CK:CK,рўйхат!$CY:$CY,$B$40,рўйхат!$B:$B,$C39)</f>
        <v/>
      </c>
      <c r="CA39" s="35">
        <f>SUMIFS(рўйхат!CL:CL,рўйхат!$CY:$CY,$B$40,рўйхат!$B:$B,$C39)</f>
        <v/>
      </c>
      <c r="CB39" s="36">
        <f>SUMIFS(рўйхат!CM:CM,рўйхат!$CY:$CY,$B$40,рўйхат!$B:$B,$C39)</f>
        <v/>
      </c>
      <c r="CC39" s="35">
        <f>SUMIFS(рўйхат!CN:CN,рўйхат!$CY:$CY,$B$40,рўйхат!$B:$B,$C39)</f>
        <v/>
      </c>
      <c r="CD39" s="36">
        <f>SUMIFS(рўйхат!CO:CO,рўйхат!$CY:$CY,$B$40,рўйхат!$B:$B,$C39)</f>
        <v/>
      </c>
      <c r="CE39" s="77">
        <f>IFERROR(BG39/E39,0)</f>
        <v/>
      </c>
      <c r="CF39" s="78">
        <f>IFERROR(BH39/F39,0)</f>
        <v/>
      </c>
    </row>
    <row r="40" collapsed="1" ht="44.25" customFormat="1" customHeight="1" s="8">
      <c r="A40" s="33" t="n">
        <v>1</v>
      </c>
      <c r="B40" s="216" t="inlineStr">
        <is>
          <t>Муддати ўтган қурилиш</t>
        </is>
      </c>
      <c r="C40" s="217" t="n"/>
      <c r="D40" s="16" t="inlineStr">
        <is>
          <t>М.Қосимов</t>
        </is>
      </c>
      <c r="E40" s="52">
        <f>SUMIF(рўйхат!$CY:$CY,$B40,рўйхат!F:F)</f>
        <v/>
      </c>
      <c r="F40" s="53">
        <f>SUMIF(рўйхат!$CY:$CY,$B40,рўйхат!G:G)</f>
        <v/>
      </c>
      <c r="G40" s="52">
        <f>SUMIF(рўйхат!$CY:$CY,$B40,рўйхат!H:H)</f>
        <v/>
      </c>
      <c r="H40" s="53">
        <f>SUMIF(рўйхат!$CY:$CY,$B40,рўйхат!I:I)</f>
        <v/>
      </c>
      <c r="I40" s="52">
        <f>SUMIF(рўйхат!$CY:$CY,$B40,рўйхат!J:J)</f>
        <v/>
      </c>
      <c r="J40" s="53">
        <f>SUMIF(рўйхат!$CY:$CY,$B40,рўйхат!K:K)</f>
        <v/>
      </c>
      <c r="K40" s="52">
        <f>SUMIF(рўйхат!$CY:$CY,$B40,рўйхат!L:L)</f>
        <v/>
      </c>
      <c r="L40" s="53">
        <f>SUMIF(рўйхат!$CY:$CY,$B40,рўйхат!M:M)</f>
        <v/>
      </c>
      <c r="M40" s="52">
        <f>SUMIF(рўйхат!$CY:$CY,$B40,рўйхат!N:N)</f>
        <v/>
      </c>
      <c r="N40" s="53">
        <f>SUMIF(рўйхат!$CY:$CY,$B40,рўйхат!O:O)</f>
        <v/>
      </c>
      <c r="O40" s="34">
        <f>IFERROR(M40/E40,0)</f>
        <v/>
      </c>
      <c r="P40" s="34">
        <f>IFERROR(N40/F40,0)</f>
        <v/>
      </c>
      <c r="Q40" s="52">
        <f>SUMIF(рўйхат!$CY:$CY,$B40,рўйхат!P:P)</f>
        <v/>
      </c>
      <c r="R40" s="53">
        <f>SUMIF(рўйхат!$CY:$CY,$B40,рўйхат!Q:Q)</f>
        <v/>
      </c>
      <c r="S40" s="52">
        <f>SUMIF(рўйхат!$CY:$CY,$B40,рўйхат!R:R)</f>
        <v/>
      </c>
      <c r="T40" s="53">
        <f>SUMIF(рўйхат!$CY:$CY,$B40,рўйхат!S:S)</f>
        <v/>
      </c>
      <c r="U40" s="52">
        <f>SUMIF(рўйхат!$CY:$CY,$B40,рўйхат!T:T)</f>
        <v/>
      </c>
      <c r="V40" s="53">
        <f>SUMIF(рўйхат!$CY:$CY,$B40,рўйхат!U:U)</f>
        <v/>
      </c>
      <c r="W40" s="52">
        <f>SUMIF(рўйхат!$CY:$CY,$B40,рўйхат!V:V)</f>
        <v/>
      </c>
      <c r="X40" s="53">
        <f>SUMIF(рўйхат!$CY:$CY,$B40,рўйхат!W:W)</f>
        <v/>
      </c>
      <c r="Y40" s="52">
        <f>SUMIF(рўйхат!$CY:$CY,$B40,рўйхат!X:X)</f>
        <v/>
      </c>
      <c r="Z40" s="53">
        <f>SUMIF(рўйхат!$CY:$CY,$B40,рўйхат!Y:Y)</f>
        <v/>
      </c>
      <c r="AA40" s="52">
        <f>SUMIF(рўйхат!$CY:$CY,$B40,рўйхат!Z:Z)</f>
        <v/>
      </c>
      <c r="AB40" s="53">
        <f>SUMIF(рўйхат!$CY:$CY,$B40,рўйхат!AA:AA)</f>
        <v/>
      </c>
      <c r="AC40" s="52">
        <f>SUMIF(рўйхат!$CY:$CY,$B40,рўйхат!AB:AB)</f>
        <v/>
      </c>
      <c r="AD40" s="53">
        <f>SUMIF(рўйхат!$CY:$CY,$B40,рўйхат!AC:AC)</f>
        <v/>
      </c>
      <c r="AE40" s="52">
        <f>SUMIF(рўйхат!$CY:$CY,$B40,рўйхат!AD:AD)</f>
        <v/>
      </c>
      <c r="AF40" s="53">
        <f>SUMIF(рўйхат!$CY:$CY,$B40,рўйхат!AE:AE)</f>
        <v/>
      </c>
      <c r="AG40" s="52">
        <f>SUMIF(рўйхат!$CY:$CY,$B40,рўйхат!AH:AH)</f>
        <v/>
      </c>
      <c r="AH40" s="53">
        <f>SUMIF(рўйхат!$CY:$CY,$B40,рўйхат!AI:AI)</f>
        <v/>
      </c>
      <c r="AI40" s="52">
        <f>SUMIF(рўйхат!$CY:$CY,$B40,рўйхат!AJ:AJ)</f>
        <v/>
      </c>
      <c r="AJ40" s="53">
        <f>SUMIF(рўйхат!$CY:$CY,$B40,рўйхат!AK:AK)</f>
        <v/>
      </c>
      <c r="AK40" s="52">
        <f>SUMIF(рўйхат!$CY:$CY,$B40,рўйхат!AL:AL)</f>
        <v/>
      </c>
      <c r="AL40" s="53">
        <f>SUMIF(рўйхат!$CY:$CY,$B40,рўйхат!AM:AM)</f>
        <v/>
      </c>
      <c r="AM40" s="54">
        <f>IFERROR(Q40/E40,0)</f>
        <v/>
      </c>
      <c r="AN40" s="54">
        <f>IFERROR(R40/F40,0)</f>
        <v/>
      </c>
      <c r="AO40" s="52">
        <f>SUMIF(рўйхат!$CY:$CY,$B40,рўйхат!AX:AX)</f>
        <v/>
      </c>
      <c r="AP40" s="53">
        <f>SUMIF(рўйхат!$CY:$CY,$B40,рўйхат!AY:AY)</f>
        <v/>
      </c>
      <c r="AQ40" s="52">
        <f>SUMIF(рўйхат!$CY:$CY,$B40,рўйхат!AZ:AZ)</f>
        <v/>
      </c>
      <c r="AR40" s="53">
        <f>SUMIF(рўйхат!$CY:$CY,$B40,рўйхат!BA:BA)</f>
        <v/>
      </c>
      <c r="AS40" s="52">
        <f>SUMIF(рўйхат!$CY:$CY,$B40,рўйхат!BB:BB)</f>
        <v/>
      </c>
      <c r="AT40" s="53">
        <f>SUMIF(рўйхат!$CY:$CY,$B40,рўйхат!BC:BC)</f>
        <v/>
      </c>
      <c r="AU40" s="52">
        <f>SUMIF(рўйхат!$CY:$CY,$B40,рўйхат!BD:BD)</f>
        <v/>
      </c>
      <c r="AV40" s="53">
        <f>SUMIF(рўйхат!$CY:$CY,$B40,рўйхат!BE:BE)</f>
        <v/>
      </c>
      <c r="AW40" s="52">
        <f>SUMIF(рўйхат!$CY:$CY,$B40,рўйхат!BF:BF)</f>
        <v/>
      </c>
      <c r="AX40" s="53">
        <f>SUMIF(рўйхат!$CY:$CY,$B40,рўйхат!BG:BG)</f>
        <v/>
      </c>
      <c r="AY40" s="52">
        <f>SUMIF(рўйхат!$CY:$CY,$B40,рўйхат!BH:BH)</f>
        <v/>
      </c>
      <c r="AZ40" s="53">
        <f>SUMIF(рўйхат!$CY:$CY,$B40,рўйхат!BI:BI)</f>
        <v/>
      </c>
      <c r="BA40" s="52">
        <f>SUMIF(рўйхат!$CY:$CY,$B40,рўйхат!BJ:BJ)</f>
        <v/>
      </c>
      <c r="BB40" s="53">
        <f>SUMIF(рўйхат!$CY:$CY,$B40,рўйхат!BK:BK)</f>
        <v/>
      </c>
      <c r="BC40" s="54">
        <f>IFERROR(AO40/E40,0)</f>
        <v/>
      </c>
      <c r="BD40" s="54">
        <f>IFERROR(AP40/F40,0)</f>
        <v/>
      </c>
      <c r="BE40" s="52">
        <f>SUMIF(рўйхат!$CY:$CY,$B40,рўйхат!BL:BL)</f>
        <v/>
      </c>
      <c r="BF40" s="53">
        <f>SUMIF(рўйхат!$CY:$CY,$B40,рўйхат!BM:BM)</f>
        <v/>
      </c>
      <c r="BG40" s="52">
        <f>SUMIF(рўйхат!$CY:$CY,$B40,рўйхат!BN:BN)</f>
        <v/>
      </c>
      <c r="BH40" s="53">
        <f>SUMIF(рўйхат!$CY:$CY,$B40,рўйхат!BO:BO)</f>
        <v/>
      </c>
      <c r="BI40" s="52">
        <f>SUMIF(рўйхат!$CY:$CY,$B40,рўйхат!BP:BP)</f>
        <v/>
      </c>
      <c r="BJ40" s="53">
        <f>SUMIF(рўйхат!$CY:$CY,$B40,рўйхат!BQ:BQ)</f>
        <v/>
      </c>
      <c r="BK40" s="52">
        <f>SUMIF(рўйхат!$CY:$CY,$B40,рўйхат!BR:BR)</f>
        <v/>
      </c>
      <c r="BL40" s="53">
        <f>SUMIF(рўйхат!$CY:$CY,$B40,рўйхат!BS:BS)</f>
        <v/>
      </c>
      <c r="BM40" s="52">
        <f>SUMIF(рўйхат!$CY:$CY,$B40,рўйхат!BT:BT)</f>
        <v/>
      </c>
      <c r="BN40" s="53">
        <f>SUMIF(рўйхат!$CY:$CY,$B40,рўйхат!BU:BU)</f>
        <v/>
      </c>
      <c r="BO40" s="52">
        <f>SUMIF(рўйхат!$CY:$CY,$B40,рўйхат!BX:BX)</f>
        <v/>
      </c>
      <c r="BP40" s="53">
        <f>SUMIF(рўйхат!$CY:$CY,$B40,рўйхат!BY:BY)</f>
        <v/>
      </c>
      <c r="BQ40" s="52">
        <f>SUMIF(рўйхат!$CY:$CY,$B40,рўйхат!BZ:BZ)</f>
        <v/>
      </c>
      <c r="BR40" s="53">
        <f>SUMIF(рўйхат!$CY:$CY,$B40,рўйхат!CA:CA)</f>
        <v/>
      </c>
      <c r="BS40" s="52">
        <f>SUMIF(рўйхат!$CY:$CY,$B40,рўйхат!CB:CB)</f>
        <v/>
      </c>
      <c r="BT40" s="53">
        <f>SUMIF(рўйхат!$CY:$CY,$B40,рўйхат!CC:CC)</f>
        <v/>
      </c>
      <c r="BU40" s="52">
        <f>SUMIF(рўйхат!$CY:$CY,$B40,рўйхат!CD:CD)</f>
        <v/>
      </c>
      <c r="BV40" s="53">
        <f>SUMIF(рўйхат!$CY:$CY,$B40,рўйхат!CE:CE)</f>
        <v/>
      </c>
      <c r="BW40" s="52">
        <f>SUMIF(рўйхат!$CY:$CY,$B40,рўйхат!CH:CH)</f>
        <v/>
      </c>
      <c r="BX40" s="53">
        <f>SUMIF(рўйхат!$CY:$CY,$B40,рўйхат!CI:CI)</f>
        <v/>
      </c>
      <c r="BY40" s="52">
        <f>SUMIF(рўйхат!$CY:$CY,$B40,рўйхат!CJ:CJ)</f>
        <v/>
      </c>
      <c r="BZ40" s="53">
        <f>SUMIF(рўйхат!$CY:$CY,$B40,рўйхат!CK:CK)</f>
        <v/>
      </c>
      <c r="CA40" s="52">
        <f>SUMIF(рўйхат!$CY:$CY,$B40,рўйхат!CL:CL)</f>
        <v/>
      </c>
      <c r="CB40" s="53">
        <f>SUMIF(рўйхат!$CY:$CY,$B40,рўйхат!CM:CM)</f>
        <v/>
      </c>
      <c r="CC40" s="52">
        <f>SUMIF(рўйхат!$CY:$CY,$B40,рўйхат!CN:CN)</f>
        <v/>
      </c>
      <c r="CD40" s="53">
        <f>SUMIF(рўйхат!$CY:$CY,$B40,рўйхат!CO:CO)</f>
        <v/>
      </c>
      <c r="CE40" s="54">
        <f>IFERROR(BE40/(Q40+BE40),0)</f>
        <v/>
      </c>
      <c r="CF40" s="42">
        <f>IFERROR(BF40/(R40+BF40),0)</f>
        <v/>
      </c>
      <c r="CG40" s="8">
        <f>COUNTIFS(B:B,B40)</f>
        <v/>
      </c>
    </row>
    <row r="41" hidden="1" outlineLevel="1" ht="17.1" customFormat="1" customHeight="1" s="8">
      <c r="A41" s="33" t="n"/>
      <c r="B41" s="50" t="n">
        <v>1</v>
      </c>
      <c r="C41" s="65" t="inlineStr">
        <is>
          <t>Адлия вазирлиги</t>
        </is>
      </c>
      <c r="D41" s="16" t="n"/>
      <c r="E41" s="35">
        <f>SUMIFS(рўйхат!F:F,рўйхат!$CY:$CY,$B$72,рўйхат!$B:$B,$C41)</f>
        <v/>
      </c>
      <c r="F41" s="36">
        <f>SUMIFS(рўйхат!G:G,рўйхат!$CY:$CY,$B$72,рўйхат!$B:$B,$C41)</f>
        <v/>
      </c>
      <c r="G41" s="35">
        <f>SUMIFS(рўйхат!H:H,рўйхат!$CY:$CY,$B$72,рўйхат!$B:$B,$C41)</f>
        <v/>
      </c>
      <c r="H41" s="36">
        <f>SUMIFS(рўйхат!I:I,рўйхат!$CY:$CY,$B$72,рўйхат!$B:$B,$C41)</f>
        <v/>
      </c>
      <c r="I41" s="35">
        <f>SUMIFS(рўйхат!J:J,рўйхат!$CY:$CY,$B$72,рўйхат!$B:$B,$C41)</f>
        <v/>
      </c>
      <c r="J41" s="36">
        <f>SUMIFS(рўйхат!K:K,рўйхат!$CY:$CY,$B$72,рўйхат!$B:$B,$C41)</f>
        <v/>
      </c>
      <c r="K41" s="35">
        <f>SUMIFS(рўйхат!L:L,рўйхат!$CY:$CY,$B$72,рўйхат!$B:$B,$C41)</f>
        <v/>
      </c>
      <c r="L41" s="36">
        <f>SUMIFS(рўйхат!M:M,рўйхат!$CY:$CY,$B$72,рўйхат!$B:$B,$C41)</f>
        <v/>
      </c>
      <c r="M41" s="35">
        <f>SUMIFS(рўйхат!N:N,рўйхат!$CY:$CY,$B$72,рўйхат!$B:$B,$C41)</f>
        <v/>
      </c>
      <c r="N41" s="36">
        <f>SUMIFS(рўйхат!O:O,рўйхат!$CY:$CY,$B$72,рўйхат!$B:$B,$C41)</f>
        <v/>
      </c>
      <c r="O41" s="34">
        <f>IFERROR(M41/E41,0)</f>
        <v/>
      </c>
      <c r="P41" s="34">
        <f>IFERROR(N41/F41,0)</f>
        <v/>
      </c>
      <c r="Q41" s="35">
        <f>SUMIFS(рўйхат!P:P,рўйхат!$CY:$CY,$B$72,рўйхат!$B:$B,$C41)</f>
        <v/>
      </c>
      <c r="R41" s="36">
        <f>SUMIFS(рўйхат!Q:Q,рўйхат!$CY:$CY,$B$72,рўйхат!$B:$B,$C41)</f>
        <v/>
      </c>
      <c r="S41" s="35">
        <f>SUMIFS(рўйхат!R:R,рўйхат!$CY:$CY,$B$72,рўйхат!$B:$B,$C41)</f>
        <v/>
      </c>
      <c r="T41" s="36">
        <f>SUMIFS(рўйхат!S:S,рўйхат!$CY:$CY,$B$72,рўйхат!$B:$B,$C41)</f>
        <v/>
      </c>
      <c r="U41" s="35">
        <f>SUMIFS(рўйхат!T:T,рўйхат!$CY:$CY,$B$72,рўйхат!$B:$B,$C41)</f>
        <v/>
      </c>
      <c r="V41" s="36">
        <f>SUMIFS(рўйхат!U:U,рўйхат!$CY:$CY,$B$72,рўйхат!$B:$B,$C41)</f>
        <v/>
      </c>
      <c r="W41" s="35">
        <f>SUMIFS(рўйхат!V:V,рўйхат!$CY:$CY,$B$72,рўйхат!$B:$B,$C41)</f>
        <v/>
      </c>
      <c r="X41" s="36">
        <f>SUMIFS(рўйхат!W:W,рўйхат!$CY:$CY,$B$72,рўйхат!$B:$B,$C41)</f>
        <v/>
      </c>
      <c r="Y41" s="35">
        <f>SUMIFS(рўйхат!X:X,рўйхат!$CY:$CY,$B$72,рўйхат!$B:$B,$C41)</f>
        <v/>
      </c>
      <c r="Z41" s="36">
        <f>SUMIFS(рўйхат!Y:Y,рўйхат!$CY:$CY,$B$72,рўйхат!$B:$B,$C41)</f>
        <v/>
      </c>
      <c r="AA41" s="35">
        <f>SUMIFS(рўйхат!Z:Z,рўйхат!$CY:$CY,$B$72,рўйхат!$B:$B,$C41)</f>
        <v/>
      </c>
      <c r="AB41" s="36">
        <f>SUMIFS(рўйхат!AA:AA,рўйхат!$CY:$CY,$B$72,рўйхат!$B:$B,$C41)</f>
        <v/>
      </c>
      <c r="AC41" s="35">
        <f>SUMIFS(рўйхат!AB:AB,рўйхат!$CY:$CY,$B$72,рўйхат!$B:$B,$C41)</f>
        <v/>
      </c>
      <c r="AD41" s="36">
        <f>SUMIFS(рўйхат!AC:AC,рўйхат!$CY:$CY,$B$72,рўйхат!$B:$B,$C41)</f>
        <v/>
      </c>
      <c r="AE41" s="35">
        <f>SUMIFS(рўйхат!AD:AD,рўйхат!$CY:$CY,$B$72,рўйхат!$B:$B,$C41)</f>
        <v/>
      </c>
      <c r="AF41" s="36">
        <f>SUMIFS(рўйхат!AE:AE,рўйхат!$CY:$CY,$B$72,рўйхат!$B:$B,$C41)</f>
        <v/>
      </c>
      <c r="AG41" s="35">
        <f>SUMIFS(рўйхат!AH:AH,рўйхат!$CY:$CY,$B$72,рўйхат!$B:$B,$C41)</f>
        <v/>
      </c>
      <c r="AH41" s="36">
        <f>SUMIFS(рўйхат!AI:AI,рўйхат!$CY:$CY,$B$72,рўйхат!$B:$B,$C41)</f>
        <v/>
      </c>
      <c r="AI41" s="35">
        <f>SUMIFS(рўйхат!AJ:AJ,рўйхат!$CY:$CY,$B$72,рўйхат!$B:$B,$C41)</f>
        <v/>
      </c>
      <c r="AJ41" s="36">
        <f>SUMIFS(рўйхат!AK:AK,рўйхат!$CY:$CY,$B$72,рўйхат!$B:$B,$C41)</f>
        <v/>
      </c>
      <c r="AK41" s="35">
        <f>SUMIFS(рўйхат!AL:AL,рўйхат!$CY:$CY,$B$72,рўйхат!$B:$B,$C41)</f>
        <v/>
      </c>
      <c r="AL41" s="36">
        <f>SUMIFS(рўйхат!AM:AM,рўйхат!$CY:$CY,$B$72,рўйхат!$B:$B,$C41)</f>
        <v/>
      </c>
      <c r="AM41" s="77">
        <f>IFERROR(Q41/E41,0)</f>
        <v/>
      </c>
      <c r="AN41" s="77">
        <f>IFERROR(R41/F41,0)</f>
        <v/>
      </c>
      <c r="AO41" s="35">
        <f>SUMIFS(рўйхат!AX:AX,рўйхат!$CY:$CY,$B$72,рўйхат!$B:$B,$C41)</f>
        <v/>
      </c>
      <c r="AP41" s="36">
        <f>SUMIFS(рўйхат!AY:AY,рўйхат!$CY:$CY,$B$72,рўйхат!$B:$B,$C41)</f>
        <v/>
      </c>
      <c r="AQ41" s="35">
        <f>SUMIFS(рўйхат!AZ:AZ,рўйхат!$CY:$CY,$B$72,рўйхат!$B:$B,$C41)</f>
        <v/>
      </c>
      <c r="AR41" s="36">
        <f>SUMIFS(рўйхат!BA:BA,рўйхат!$CY:$CY,$B$72,рўйхат!$B:$B,$C41)</f>
        <v/>
      </c>
      <c r="AS41" s="35">
        <f>SUMIFS(рўйхат!BB:BB,рўйхат!$CY:$CY,$B$72,рўйхат!$B:$B,$C41)</f>
        <v/>
      </c>
      <c r="AT41" s="36">
        <f>SUMIFS(рўйхат!BC:BC,рўйхат!$CY:$CY,$B$72,рўйхат!$B:$B,$C41)</f>
        <v/>
      </c>
      <c r="AU41" s="35">
        <f>SUMIFS(рўйхат!BD:BD,рўйхат!$CY:$CY,$B$72,рўйхат!$B:$B,$C41)</f>
        <v/>
      </c>
      <c r="AV41" s="36">
        <f>SUMIFS(рўйхат!BE:BE,рўйхат!$CY:$CY,$B$72,рўйхат!$B:$B,$C41)</f>
        <v/>
      </c>
      <c r="AW41" s="35">
        <f>SUMIFS(рўйхат!BF:BF,рўйхат!$CY:$CY,$B$72,рўйхат!$B:$B,$C41)</f>
        <v/>
      </c>
      <c r="AX41" s="36">
        <f>SUMIFS(рўйхат!BG:BG,рўйхат!$CY:$CY,$B$72,рўйхат!$B:$B,$C41)</f>
        <v/>
      </c>
      <c r="AY41" s="35">
        <f>SUMIFS(рўйхат!BH:BH,рўйхат!$CY:$CY,$B$72,рўйхат!$B:$B,$C41)</f>
        <v/>
      </c>
      <c r="AZ41" s="36">
        <f>SUMIFS(рўйхат!BI:BI,рўйхат!$CY:$CY,$B$72,рўйхат!$B:$B,$C41)</f>
        <v/>
      </c>
      <c r="BA41" s="35">
        <f>SUMIFS(рўйхат!BJ:BJ,рўйхат!$CY:$CY,$B$72,рўйхат!$B:$B,$C41)</f>
        <v/>
      </c>
      <c r="BB41" s="36">
        <f>SUMIFS(рўйхат!BK:BK,рўйхат!$CY:$CY,$B$72,рўйхат!$B:$B,$C41)</f>
        <v/>
      </c>
      <c r="BC41" s="77">
        <f>IFERROR(AO41/E41,0)</f>
        <v/>
      </c>
      <c r="BD41" s="77">
        <f>IFERROR(AP41/F41,0)</f>
        <v/>
      </c>
      <c r="BE41" s="35">
        <f>SUMIFS(рўйхат!BL:BL,рўйхат!$CY:$CY,$B$72,рўйхат!$B:$B,$C41)</f>
        <v/>
      </c>
      <c r="BF41" s="36">
        <f>SUMIFS(рўйхат!BM:BM,рўйхат!$CY:$CY,$B$72,рўйхат!$B:$B,$C41)</f>
        <v/>
      </c>
      <c r="BG41" s="35">
        <f>SUMIFS(рўйхат!BN:BN,рўйхат!$CY:$CY,$B$72,рўйхат!$B:$B,$C41)</f>
        <v/>
      </c>
      <c r="BH41" s="36">
        <f>SUMIFS(рўйхат!BO:BO,рўйхат!$CY:$CY,$B$72,рўйхат!$B:$B,$C41)</f>
        <v/>
      </c>
      <c r="BI41" s="35">
        <f>SUMIFS(рўйхат!BP:BP,рўйхат!$CY:$CY,$B$72,рўйхат!$B:$B,$C41)</f>
        <v/>
      </c>
      <c r="BJ41" s="36">
        <f>SUMIFS(рўйхат!BQ:BQ,рўйхат!$CY:$CY,$B$72,рўйхат!$B:$B,$C41)</f>
        <v/>
      </c>
      <c r="BK41" s="35">
        <f>SUMIFS(рўйхат!BR:BR,рўйхат!$CY:$CY,$B$72,рўйхат!$B:$B,$C41)</f>
        <v/>
      </c>
      <c r="BL41" s="36">
        <f>SUMIFS(рўйхат!BS:BS,рўйхат!$CY:$CY,$B$72,рўйхат!$B:$B,$C41)</f>
        <v/>
      </c>
      <c r="BM41" s="35">
        <f>SUMIFS(рўйхат!BT:BT,рўйхат!$CY:$CY,$B$72,рўйхат!$B:$B,$C41)</f>
        <v/>
      </c>
      <c r="BN41" s="36">
        <f>SUMIFS(рўйхат!BU:BU,рўйхат!$CY:$CY,$B$72,рўйхат!$B:$B,$C41)</f>
        <v/>
      </c>
      <c r="BO41" s="35">
        <f>SUMIFS(рўйхат!BX:BX,рўйхат!$CY:$CY,$B$72,рўйхат!$B:$B,$C41)</f>
        <v/>
      </c>
      <c r="BP41" s="36">
        <f>SUMIFS(рўйхат!BY:BY,рўйхат!$CY:$CY,$B$72,рўйхат!$B:$B,$C41)</f>
        <v/>
      </c>
      <c r="BQ41" s="35">
        <f>SUMIFS(рўйхат!BZ:BZ,рўйхат!$CY:$CY,$B$72,рўйхат!$B:$B,$C41)</f>
        <v/>
      </c>
      <c r="BR41" s="36">
        <f>SUMIFS(рўйхат!CA:CA,рўйхат!$CY:$CY,$B$72,рўйхат!$B:$B,$C41)</f>
        <v/>
      </c>
      <c r="BS41" s="35">
        <f>SUMIFS(рўйхат!CB:CB,рўйхат!$CY:$CY,$B$72,рўйхат!$B:$B,$C41)</f>
        <v/>
      </c>
      <c r="BT41" s="36">
        <f>SUMIFS(рўйхат!CC:CC,рўйхат!$CY:$CY,$B$72,рўйхат!$B:$B,$C41)</f>
        <v/>
      </c>
      <c r="BU41" s="35">
        <f>SUMIFS(рўйхат!CD:CD,рўйхат!$CY:$CY,$B$72,рўйхат!$B:$B,$C41)</f>
        <v/>
      </c>
      <c r="BV41" s="36">
        <f>SUMIFS(рўйхат!CE:CE,рўйхат!$CY:$CY,$B$72,рўйхат!$B:$B,$C41)</f>
        <v/>
      </c>
      <c r="BW41" s="35">
        <f>SUMIFS(рўйхат!CH:CH,рўйхат!$CY:$CY,$B$72,рўйхат!$B:$B,$C41)</f>
        <v/>
      </c>
      <c r="BX41" s="36">
        <f>SUMIFS(рўйхат!CI:CI,рўйхат!$CY:$CY,$B$72,рўйхат!$B:$B,$C41)</f>
        <v/>
      </c>
      <c r="BY41" s="35">
        <f>SUMIFS(рўйхат!CJ:CJ,рўйхат!$CY:$CY,$B$72,рўйхат!$B:$B,$C41)</f>
        <v/>
      </c>
      <c r="BZ41" s="36">
        <f>SUMIFS(рўйхат!CK:CK,рўйхат!$CY:$CY,$B$72,рўйхат!$B:$B,$C41)</f>
        <v/>
      </c>
      <c r="CA41" s="35">
        <f>SUMIFS(рўйхат!CL:CL,рўйхат!$CY:$CY,$B$72,рўйхат!$B:$B,$C41)</f>
        <v/>
      </c>
      <c r="CB41" s="36">
        <f>SUMIFS(рўйхат!CM:CM,рўйхат!$CY:$CY,$B$72,рўйхат!$B:$B,$C41)</f>
        <v/>
      </c>
      <c r="CC41" s="35">
        <f>SUMIFS(рўйхат!CN:CN,рўйхат!$CY:$CY,$B$72,рўйхат!$B:$B,$C41)</f>
        <v/>
      </c>
      <c r="CD41" s="36">
        <f>SUMIFS(рўйхат!CO:CO,рўйхат!$CY:$CY,$B$72,рўйхат!$B:$B,$C41)</f>
        <v/>
      </c>
      <c r="CE41" s="77">
        <f>IFERROR(BE41/(Q41+BE41),0)</f>
        <v/>
      </c>
      <c r="CF41" s="78">
        <f>IFERROR(BF41/(R41+BF41),0)</f>
        <v/>
      </c>
      <c r="CG41" s="8">
        <f>COUNTIFS(B:B,B41)</f>
        <v/>
      </c>
    </row>
    <row r="42" hidden="1" outlineLevel="1" ht="17.1" customFormat="1" customHeight="1" s="8">
      <c r="A42" s="33" t="n"/>
      <c r="B42" s="50" t="n">
        <v>2</v>
      </c>
      <c r="C42" s="66" t="inlineStr">
        <is>
          <t>Божхона қўмитаси</t>
        </is>
      </c>
      <c r="D42" s="16" t="n"/>
      <c r="E42" s="35">
        <f>SUMIFS(рўйхат!F:F,рўйхат!$CY:$CY,$B$72,рўйхат!$B:$B,$C42)</f>
        <v/>
      </c>
      <c r="F42" s="36">
        <f>SUMIFS(рўйхат!G:G,рўйхат!$CY:$CY,$B$72,рўйхат!$B:$B,$C42)</f>
        <v/>
      </c>
      <c r="G42" s="35">
        <f>SUMIFS(рўйхат!H:H,рўйхат!$CY:$CY,$B$72,рўйхат!$B:$B,$C42)</f>
        <v/>
      </c>
      <c r="H42" s="36">
        <f>SUMIFS(рўйхат!I:I,рўйхат!$CY:$CY,$B$72,рўйхат!$B:$B,$C42)</f>
        <v/>
      </c>
      <c r="I42" s="35">
        <f>SUMIFS(рўйхат!J:J,рўйхат!$CY:$CY,$B$72,рўйхат!$B:$B,$C42)</f>
        <v/>
      </c>
      <c r="J42" s="36">
        <f>SUMIFS(рўйхат!K:K,рўйхат!$CY:$CY,$B$72,рўйхат!$B:$B,$C42)</f>
        <v/>
      </c>
      <c r="K42" s="35">
        <f>SUMIFS(рўйхат!L:L,рўйхат!$CY:$CY,$B$72,рўйхат!$B:$B,$C42)</f>
        <v/>
      </c>
      <c r="L42" s="36">
        <f>SUMIFS(рўйхат!M:M,рўйхат!$CY:$CY,$B$72,рўйхат!$B:$B,$C42)</f>
        <v/>
      </c>
      <c r="M42" s="35">
        <f>SUMIFS(рўйхат!N:N,рўйхат!$CY:$CY,$B$72,рўйхат!$B:$B,$C42)</f>
        <v/>
      </c>
      <c r="N42" s="36">
        <f>SUMIFS(рўйхат!O:O,рўйхат!$CY:$CY,$B$72,рўйхат!$B:$B,$C42)</f>
        <v/>
      </c>
      <c r="O42" s="34">
        <f>IFERROR(M42/E42,0)</f>
        <v/>
      </c>
      <c r="P42" s="34">
        <f>IFERROR(N42/F42,0)</f>
        <v/>
      </c>
      <c r="Q42" s="35">
        <f>SUMIFS(рўйхат!P:P,рўйхат!$CY:$CY,$B$72,рўйхат!$B:$B,$C42)</f>
        <v/>
      </c>
      <c r="R42" s="36">
        <f>SUMIFS(рўйхат!Q:Q,рўйхат!$CY:$CY,$B$72,рўйхат!$B:$B,$C42)</f>
        <v/>
      </c>
      <c r="S42" s="35">
        <f>SUMIFS(рўйхат!R:R,рўйхат!$CY:$CY,$B$72,рўйхат!$B:$B,$C42)</f>
        <v/>
      </c>
      <c r="T42" s="36">
        <f>SUMIFS(рўйхат!S:S,рўйхат!$CY:$CY,$B$72,рўйхат!$B:$B,$C42)</f>
        <v/>
      </c>
      <c r="U42" s="35">
        <f>SUMIFS(рўйхат!T:T,рўйхат!$CY:$CY,$B$72,рўйхат!$B:$B,$C42)</f>
        <v/>
      </c>
      <c r="V42" s="36">
        <f>SUMIFS(рўйхат!U:U,рўйхат!$CY:$CY,$B$72,рўйхат!$B:$B,$C42)</f>
        <v/>
      </c>
      <c r="W42" s="35">
        <f>SUMIFS(рўйхат!V:V,рўйхат!$CY:$CY,$B$72,рўйхат!$B:$B,$C42)</f>
        <v/>
      </c>
      <c r="X42" s="36">
        <f>SUMIFS(рўйхат!W:W,рўйхат!$CY:$CY,$B$72,рўйхат!$B:$B,$C42)</f>
        <v/>
      </c>
      <c r="Y42" s="35">
        <f>SUMIFS(рўйхат!X:X,рўйхат!$CY:$CY,$B$72,рўйхат!$B:$B,$C42)</f>
        <v/>
      </c>
      <c r="Z42" s="36">
        <f>SUMIFS(рўйхат!Y:Y,рўйхат!$CY:$CY,$B$72,рўйхат!$B:$B,$C42)</f>
        <v/>
      </c>
      <c r="AA42" s="35">
        <f>SUMIFS(рўйхат!Z:Z,рўйхат!$CY:$CY,$B$72,рўйхат!$B:$B,$C42)</f>
        <v/>
      </c>
      <c r="AB42" s="36">
        <f>SUMIFS(рўйхат!AA:AA,рўйхат!$CY:$CY,$B$72,рўйхат!$B:$B,$C42)</f>
        <v/>
      </c>
      <c r="AC42" s="35">
        <f>SUMIFS(рўйхат!AB:AB,рўйхат!$CY:$CY,$B$72,рўйхат!$B:$B,$C42)</f>
        <v/>
      </c>
      <c r="AD42" s="36">
        <f>SUMIFS(рўйхат!AC:AC,рўйхат!$CY:$CY,$B$72,рўйхат!$B:$B,$C42)</f>
        <v/>
      </c>
      <c r="AE42" s="35">
        <f>SUMIFS(рўйхат!AD:AD,рўйхат!$CY:$CY,$B$72,рўйхат!$B:$B,$C42)</f>
        <v/>
      </c>
      <c r="AF42" s="36">
        <f>SUMIFS(рўйхат!AE:AE,рўйхат!$CY:$CY,$B$72,рўйхат!$B:$B,$C42)</f>
        <v/>
      </c>
      <c r="AG42" s="35">
        <f>SUMIFS(рўйхат!AH:AH,рўйхат!$CY:$CY,$B$72,рўйхат!$B:$B,$C42)</f>
        <v/>
      </c>
      <c r="AH42" s="36">
        <f>SUMIFS(рўйхат!AI:AI,рўйхат!$CY:$CY,$B$72,рўйхат!$B:$B,$C42)</f>
        <v/>
      </c>
      <c r="AI42" s="35">
        <f>SUMIFS(рўйхат!AJ:AJ,рўйхат!$CY:$CY,$B$72,рўйхат!$B:$B,$C42)</f>
        <v/>
      </c>
      <c r="AJ42" s="36">
        <f>SUMIFS(рўйхат!AK:AK,рўйхат!$CY:$CY,$B$72,рўйхат!$B:$B,$C42)</f>
        <v/>
      </c>
      <c r="AK42" s="35">
        <f>SUMIFS(рўйхат!AL:AL,рўйхат!$CY:$CY,$B$72,рўйхат!$B:$B,$C42)</f>
        <v/>
      </c>
      <c r="AL42" s="36">
        <f>SUMIFS(рўйхат!AM:AM,рўйхат!$CY:$CY,$B$72,рўйхат!$B:$B,$C42)</f>
        <v/>
      </c>
      <c r="AM42" s="77">
        <f>IFERROR(Q42/E42,0)</f>
        <v/>
      </c>
      <c r="AN42" s="77">
        <f>IFERROR(R42/F42,0)</f>
        <v/>
      </c>
      <c r="AO42" s="35">
        <f>SUMIFS(рўйхат!AX:AX,рўйхат!$CY:$CY,$B$72,рўйхат!$B:$B,$C42)</f>
        <v/>
      </c>
      <c r="AP42" s="36">
        <f>SUMIFS(рўйхат!AY:AY,рўйхат!$CY:$CY,$B$72,рўйхат!$B:$B,$C42)</f>
        <v/>
      </c>
      <c r="AQ42" s="35">
        <f>SUMIFS(рўйхат!AZ:AZ,рўйхат!$CY:$CY,$B$72,рўйхат!$B:$B,$C42)</f>
        <v/>
      </c>
      <c r="AR42" s="36">
        <f>SUMIFS(рўйхат!BA:BA,рўйхат!$CY:$CY,$B$72,рўйхат!$B:$B,$C42)</f>
        <v/>
      </c>
      <c r="AS42" s="35">
        <f>SUMIFS(рўйхат!BB:BB,рўйхат!$CY:$CY,$B$72,рўйхат!$B:$B,$C42)</f>
        <v/>
      </c>
      <c r="AT42" s="36">
        <f>SUMIFS(рўйхат!BC:BC,рўйхат!$CY:$CY,$B$72,рўйхат!$B:$B,$C42)</f>
        <v/>
      </c>
      <c r="AU42" s="35">
        <f>SUMIFS(рўйхат!BD:BD,рўйхат!$CY:$CY,$B$72,рўйхат!$B:$B,$C42)</f>
        <v/>
      </c>
      <c r="AV42" s="36">
        <f>SUMIFS(рўйхат!BE:BE,рўйхат!$CY:$CY,$B$72,рўйхат!$B:$B,$C42)</f>
        <v/>
      </c>
      <c r="AW42" s="35">
        <f>SUMIFS(рўйхат!BF:BF,рўйхат!$CY:$CY,$B$72,рўйхат!$B:$B,$C42)</f>
        <v/>
      </c>
      <c r="AX42" s="36">
        <f>SUMIFS(рўйхат!BG:BG,рўйхат!$CY:$CY,$B$72,рўйхат!$B:$B,$C42)</f>
        <v/>
      </c>
      <c r="AY42" s="35">
        <f>SUMIFS(рўйхат!BH:BH,рўйхат!$CY:$CY,$B$72,рўйхат!$B:$B,$C42)</f>
        <v/>
      </c>
      <c r="AZ42" s="36">
        <f>SUMIFS(рўйхат!BI:BI,рўйхат!$CY:$CY,$B$72,рўйхат!$B:$B,$C42)</f>
        <v/>
      </c>
      <c r="BA42" s="35">
        <f>SUMIFS(рўйхат!BJ:BJ,рўйхат!$CY:$CY,$B$72,рўйхат!$B:$B,$C42)</f>
        <v/>
      </c>
      <c r="BB42" s="36">
        <f>SUMIFS(рўйхат!BK:BK,рўйхат!$CY:$CY,$B$72,рўйхат!$B:$B,$C42)</f>
        <v/>
      </c>
      <c r="BC42" s="77">
        <f>IFERROR(AO42/E42,0)</f>
        <v/>
      </c>
      <c r="BD42" s="77">
        <f>IFERROR(AP42/F42,0)</f>
        <v/>
      </c>
      <c r="BE42" s="35">
        <f>SUMIFS(рўйхат!BL:BL,рўйхат!$CY:$CY,$B$72,рўйхат!$B:$B,$C42)</f>
        <v/>
      </c>
      <c r="BF42" s="36">
        <f>SUMIFS(рўйхат!BM:BM,рўйхат!$CY:$CY,$B$72,рўйхат!$B:$B,$C42)</f>
        <v/>
      </c>
      <c r="BG42" s="35">
        <f>SUMIFS(рўйхат!BN:BN,рўйхат!$CY:$CY,$B$72,рўйхат!$B:$B,$C42)</f>
        <v/>
      </c>
      <c r="BH42" s="36">
        <f>SUMIFS(рўйхат!BO:BO,рўйхат!$CY:$CY,$B$72,рўйхат!$B:$B,$C42)</f>
        <v/>
      </c>
      <c r="BI42" s="35">
        <f>SUMIFS(рўйхат!BP:BP,рўйхат!$CY:$CY,$B$72,рўйхат!$B:$B,$C42)</f>
        <v/>
      </c>
      <c r="BJ42" s="36">
        <f>SUMIFS(рўйхат!BQ:BQ,рўйхат!$CY:$CY,$B$72,рўйхат!$B:$B,$C42)</f>
        <v/>
      </c>
      <c r="BK42" s="35">
        <f>SUMIFS(рўйхат!BR:BR,рўйхат!$CY:$CY,$B$72,рўйхат!$B:$B,$C42)</f>
        <v/>
      </c>
      <c r="BL42" s="36">
        <f>SUMIFS(рўйхат!BS:BS,рўйхат!$CY:$CY,$B$72,рўйхат!$B:$B,$C42)</f>
        <v/>
      </c>
      <c r="BM42" s="35">
        <f>SUMIFS(рўйхат!BT:BT,рўйхат!$CY:$CY,$B$72,рўйхат!$B:$B,$C42)</f>
        <v/>
      </c>
      <c r="BN42" s="36">
        <f>SUMIFS(рўйхат!BU:BU,рўйхат!$CY:$CY,$B$72,рўйхат!$B:$B,$C42)</f>
        <v/>
      </c>
      <c r="BO42" s="35">
        <f>SUMIFS(рўйхат!BX:BX,рўйхат!$CY:$CY,$B$72,рўйхат!$B:$B,$C42)</f>
        <v/>
      </c>
      <c r="BP42" s="36">
        <f>SUMIFS(рўйхат!BY:BY,рўйхат!$CY:$CY,$B$72,рўйхат!$B:$B,$C42)</f>
        <v/>
      </c>
      <c r="BQ42" s="35">
        <f>SUMIFS(рўйхат!BZ:BZ,рўйхат!$CY:$CY,$B$72,рўйхат!$B:$B,$C42)</f>
        <v/>
      </c>
      <c r="BR42" s="36">
        <f>SUMIFS(рўйхат!CA:CA,рўйхат!$CY:$CY,$B$72,рўйхат!$B:$B,$C42)</f>
        <v/>
      </c>
      <c r="BS42" s="35">
        <f>SUMIFS(рўйхат!CB:CB,рўйхат!$CY:$CY,$B$72,рўйхат!$B:$B,$C42)</f>
        <v/>
      </c>
      <c r="BT42" s="36">
        <f>SUMIFS(рўйхат!CC:CC,рўйхат!$CY:$CY,$B$72,рўйхат!$B:$B,$C42)</f>
        <v/>
      </c>
      <c r="BU42" s="35">
        <f>SUMIFS(рўйхат!CD:CD,рўйхат!$CY:$CY,$B$72,рўйхат!$B:$B,$C42)</f>
        <v/>
      </c>
      <c r="BV42" s="36">
        <f>SUMIFS(рўйхат!CE:CE,рўйхат!$CY:$CY,$B$72,рўйхат!$B:$B,$C42)</f>
        <v/>
      </c>
      <c r="BW42" s="35">
        <f>SUMIFS(рўйхат!CH:CH,рўйхат!$CY:$CY,$B$72,рўйхат!$B:$B,$C42)</f>
        <v/>
      </c>
      <c r="BX42" s="36">
        <f>SUMIFS(рўйхат!CI:CI,рўйхат!$CY:$CY,$B$72,рўйхат!$B:$B,$C42)</f>
        <v/>
      </c>
      <c r="BY42" s="35">
        <f>SUMIFS(рўйхат!CJ:CJ,рўйхат!$CY:$CY,$B$72,рўйхат!$B:$B,$C42)</f>
        <v/>
      </c>
      <c r="BZ42" s="36">
        <f>SUMIFS(рўйхат!CK:CK,рўйхат!$CY:$CY,$B$72,рўйхат!$B:$B,$C42)</f>
        <v/>
      </c>
      <c r="CA42" s="35">
        <f>SUMIFS(рўйхат!CL:CL,рўйхат!$CY:$CY,$B$72,рўйхат!$B:$B,$C42)</f>
        <v/>
      </c>
      <c r="CB42" s="36">
        <f>SUMIFS(рўйхат!CM:CM,рўйхат!$CY:$CY,$B$72,рўйхат!$B:$B,$C42)</f>
        <v/>
      </c>
      <c r="CC42" s="35">
        <f>SUMIFS(рўйхат!CN:CN,рўйхат!$CY:$CY,$B$72,рўйхат!$B:$B,$C42)</f>
        <v/>
      </c>
      <c r="CD42" s="36">
        <f>SUMIFS(рўйхат!CO:CO,рўйхат!$CY:$CY,$B$72,рўйхат!$B:$B,$C42)</f>
        <v/>
      </c>
      <c r="CE42" s="77">
        <f>IFERROR(BE42/(Q42+BE42),0)</f>
        <v/>
      </c>
      <c r="CF42" s="78">
        <f>IFERROR(BF42/(R42+BF42),0)</f>
        <v/>
      </c>
      <c r="CG42" s="8">
        <f>COUNTIFS(B:B,B42)</f>
        <v/>
      </c>
    </row>
    <row r="43" hidden="1" outlineLevel="1" ht="17.1" customFormat="1" customHeight="1" s="8">
      <c r="A43" s="33" t="n"/>
      <c r="B43" s="50" t="n">
        <v>3</v>
      </c>
      <c r="C43" s="66" t="inlineStr">
        <is>
          <t>Вазирлар Маҳкамаси ҳузуридаги Солиқ қўмитаси</t>
        </is>
      </c>
      <c r="D43" s="16" t="n"/>
      <c r="E43" s="35">
        <f>SUMIFS(рўйхат!F:F,рўйхат!$CY:$CY,$B$72,рўйхат!$B:$B,$C43)</f>
        <v/>
      </c>
      <c r="F43" s="36">
        <f>SUMIFS(рўйхат!G:G,рўйхат!$CY:$CY,$B$72,рўйхат!$B:$B,$C43)</f>
        <v/>
      </c>
      <c r="G43" s="35">
        <f>SUMIFS(рўйхат!H:H,рўйхат!$CY:$CY,$B$72,рўйхат!$B:$B,$C43)</f>
        <v/>
      </c>
      <c r="H43" s="36">
        <f>SUMIFS(рўйхат!I:I,рўйхат!$CY:$CY,$B$72,рўйхат!$B:$B,$C43)</f>
        <v/>
      </c>
      <c r="I43" s="35">
        <f>SUMIFS(рўйхат!J:J,рўйхат!$CY:$CY,$B$72,рўйхат!$B:$B,$C43)</f>
        <v/>
      </c>
      <c r="J43" s="36">
        <f>SUMIFS(рўйхат!K:K,рўйхат!$CY:$CY,$B$72,рўйхат!$B:$B,$C43)</f>
        <v/>
      </c>
      <c r="K43" s="35">
        <f>SUMIFS(рўйхат!L:L,рўйхат!$CY:$CY,$B$72,рўйхат!$B:$B,$C43)</f>
        <v/>
      </c>
      <c r="L43" s="36">
        <f>SUMIFS(рўйхат!M:M,рўйхат!$CY:$CY,$B$72,рўйхат!$B:$B,$C43)</f>
        <v/>
      </c>
      <c r="M43" s="35">
        <f>SUMIFS(рўйхат!N:N,рўйхат!$CY:$CY,$B$72,рўйхат!$B:$B,$C43)</f>
        <v/>
      </c>
      <c r="N43" s="36">
        <f>SUMIFS(рўйхат!O:O,рўйхат!$CY:$CY,$B$72,рўйхат!$B:$B,$C43)</f>
        <v/>
      </c>
      <c r="O43" s="34">
        <f>IFERROR(M43/E43,0)</f>
        <v/>
      </c>
      <c r="P43" s="34">
        <f>IFERROR(N43/F43,0)</f>
        <v/>
      </c>
      <c r="Q43" s="35">
        <f>SUMIFS(рўйхат!P:P,рўйхат!$CY:$CY,$B$72,рўйхат!$B:$B,$C43)</f>
        <v/>
      </c>
      <c r="R43" s="36">
        <f>SUMIFS(рўйхат!Q:Q,рўйхат!$CY:$CY,$B$72,рўйхат!$B:$B,$C43)</f>
        <v/>
      </c>
      <c r="S43" s="35">
        <f>SUMIFS(рўйхат!R:R,рўйхат!$CY:$CY,$B$72,рўйхат!$B:$B,$C43)</f>
        <v/>
      </c>
      <c r="T43" s="36">
        <f>SUMIFS(рўйхат!S:S,рўйхат!$CY:$CY,$B$72,рўйхат!$B:$B,$C43)</f>
        <v/>
      </c>
      <c r="U43" s="35">
        <f>SUMIFS(рўйхат!T:T,рўйхат!$CY:$CY,$B$72,рўйхат!$B:$B,$C43)</f>
        <v/>
      </c>
      <c r="V43" s="36">
        <f>SUMIFS(рўйхат!U:U,рўйхат!$CY:$CY,$B$72,рўйхат!$B:$B,$C43)</f>
        <v/>
      </c>
      <c r="W43" s="35">
        <f>SUMIFS(рўйхат!V:V,рўйхат!$CY:$CY,$B$72,рўйхат!$B:$B,$C43)</f>
        <v/>
      </c>
      <c r="X43" s="36">
        <f>SUMIFS(рўйхат!W:W,рўйхат!$CY:$CY,$B$72,рўйхат!$B:$B,$C43)</f>
        <v/>
      </c>
      <c r="Y43" s="35">
        <f>SUMIFS(рўйхат!X:X,рўйхат!$CY:$CY,$B$72,рўйхат!$B:$B,$C43)</f>
        <v/>
      </c>
      <c r="Z43" s="36">
        <f>SUMIFS(рўйхат!Y:Y,рўйхат!$CY:$CY,$B$72,рўйхат!$B:$B,$C43)</f>
        <v/>
      </c>
      <c r="AA43" s="35">
        <f>SUMIFS(рўйхат!Z:Z,рўйхат!$CY:$CY,$B$72,рўйхат!$B:$B,$C43)</f>
        <v/>
      </c>
      <c r="AB43" s="36">
        <f>SUMIFS(рўйхат!AA:AA,рўйхат!$CY:$CY,$B$72,рўйхат!$B:$B,$C43)</f>
        <v/>
      </c>
      <c r="AC43" s="35">
        <f>SUMIFS(рўйхат!AB:AB,рўйхат!$CY:$CY,$B$72,рўйхат!$B:$B,$C43)</f>
        <v/>
      </c>
      <c r="AD43" s="36">
        <f>SUMIFS(рўйхат!AC:AC,рўйхат!$CY:$CY,$B$72,рўйхат!$B:$B,$C43)</f>
        <v/>
      </c>
      <c r="AE43" s="35">
        <f>SUMIFS(рўйхат!AD:AD,рўйхат!$CY:$CY,$B$72,рўйхат!$B:$B,$C43)</f>
        <v/>
      </c>
      <c r="AF43" s="36">
        <f>SUMIFS(рўйхат!AE:AE,рўйхат!$CY:$CY,$B$72,рўйхат!$B:$B,$C43)</f>
        <v/>
      </c>
      <c r="AG43" s="35">
        <f>SUMIFS(рўйхат!AH:AH,рўйхат!$CY:$CY,$B$72,рўйхат!$B:$B,$C43)</f>
        <v/>
      </c>
      <c r="AH43" s="36">
        <f>SUMIFS(рўйхат!AI:AI,рўйхат!$CY:$CY,$B$72,рўйхат!$B:$B,$C43)</f>
        <v/>
      </c>
      <c r="AI43" s="35">
        <f>SUMIFS(рўйхат!AJ:AJ,рўйхат!$CY:$CY,$B$72,рўйхат!$B:$B,$C43)</f>
        <v/>
      </c>
      <c r="AJ43" s="36">
        <f>SUMIFS(рўйхат!AK:AK,рўйхат!$CY:$CY,$B$72,рўйхат!$B:$B,$C43)</f>
        <v/>
      </c>
      <c r="AK43" s="35">
        <f>SUMIFS(рўйхат!AL:AL,рўйхат!$CY:$CY,$B$72,рўйхат!$B:$B,$C43)</f>
        <v/>
      </c>
      <c r="AL43" s="36">
        <f>SUMIFS(рўйхат!AM:AM,рўйхат!$CY:$CY,$B$72,рўйхат!$B:$B,$C43)</f>
        <v/>
      </c>
      <c r="AM43" s="77">
        <f>IFERROR(Q43/E43,0)</f>
        <v/>
      </c>
      <c r="AN43" s="77">
        <f>IFERROR(R43/F43,0)</f>
        <v/>
      </c>
      <c r="AO43" s="35">
        <f>SUMIFS(рўйхат!AX:AX,рўйхат!$CY:$CY,$B$72,рўйхат!$B:$B,$C43)</f>
        <v/>
      </c>
      <c r="AP43" s="36">
        <f>SUMIFS(рўйхат!AY:AY,рўйхат!$CY:$CY,$B$72,рўйхат!$B:$B,$C43)</f>
        <v/>
      </c>
      <c r="AQ43" s="35">
        <f>SUMIFS(рўйхат!AZ:AZ,рўйхат!$CY:$CY,$B$72,рўйхат!$B:$B,$C43)</f>
        <v/>
      </c>
      <c r="AR43" s="36">
        <f>SUMIFS(рўйхат!BA:BA,рўйхат!$CY:$CY,$B$72,рўйхат!$B:$B,$C43)</f>
        <v/>
      </c>
      <c r="AS43" s="35">
        <f>SUMIFS(рўйхат!BB:BB,рўйхат!$CY:$CY,$B$72,рўйхат!$B:$B,$C43)</f>
        <v/>
      </c>
      <c r="AT43" s="36">
        <f>SUMIFS(рўйхат!BC:BC,рўйхат!$CY:$CY,$B$72,рўйхат!$B:$B,$C43)</f>
        <v/>
      </c>
      <c r="AU43" s="35">
        <f>SUMIFS(рўйхат!BD:BD,рўйхат!$CY:$CY,$B$72,рўйхат!$B:$B,$C43)</f>
        <v/>
      </c>
      <c r="AV43" s="36">
        <f>SUMIFS(рўйхат!BE:BE,рўйхат!$CY:$CY,$B$72,рўйхат!$B:$B,$C43)</f>
        <v/>
      </c>
      <c r="AW43" s="35">
        <f>SUMIFS(рўйхат!BF:BF,рўйхат!$CY:$CY,$B$72,рўйхат!$B:$B,$C43)</f>
        <v/>
      </c>
      <c r="AX43" s="36">
        <f>SUMIFS(рўйхат!BG:BG,рўйхат!$CY:$CY,$B$72,рўйхат!$B:$B,$C43)</f>
        <v/>
      </c>
      <c r="AY43" s="35">
        <f>SUMIFS(рўйхат!BH:BH,рўйхат!$CY:$CY,$B$72,рўйхат!$B:$B,$C43)</f>
        <v/>
      </c>
      <c r="AZ43" s="36">
        <f>SUMIFS(рўйхат!BI:BI,рўйхат!$CY:$CY,$B$72,рўйхат!$B:$B,$C43)</f>
        <v/>
      </c>
      <c r="BA43" s="35">
        <f>SUMIFS(рўйхат!BJ:BJ,рўйхат!$CY:$CY,$B$72,рўйхат!$B:$B,$C43)</f>
        <v/>
      </c>
      <c r="BB43" s="36">
        <f>SUMIFS(рўйхат!BK:BK,рўйхат!$CY:$CY,$B$72,рўйхат!$B:$B,$C43)</f>
        <v/>
      </c>
      <c r="BC43" s="77">
        <f>IFERROR(AO43/E43,0)</f>
        <v/>
      </c>
      <c r="BD43" s="77">
        <f>IFERROR(AP43/F43,0)</f>
        <v/>
      </c>
      <c r="BE43" s="35">
        <f>SUMIFS(рўйхат!BL:BL,рўйхат!$CY:$CY,$B$72,рўйхат!$B:$B,$C43)</f>
        <v/>
      </c>
      <c r="BF43" s="36">
        <f>SUMIFS(рўйхат!BM:BM,рўйхат!$CY:$CY,$B$72,рўйхат!$B:$B,$C43)</f>
        <v/>
      </c>
      <c r="BG43" s="35">
        <f>SUMIFS(рўйхат!BN:BN,рўйхат!$CY:$CY,$B$72,рўйхат!$B:$B,$C43)</f>
        <v/>
      </c>
      <c r="BH43" s="36">
        <f>SUMIFS(рўйхат!BO:BO,рўйхат!$CY:$CY,$B$72,рўйхат!$B:$B,$C43)</f>
        <v/>
      </c>
      <c r="BI43" s="35">
        <f>SUMIFS(рўйхат!BP:BP,рўйхат!$CY:$CY,$B$72,рўйхат!$B:$B,$C43)</f>
        <v/>
      </c>
      <c r="BJ43" s="36">
        <f>SUMIFS(рўйхат!BQ:BQ,рўйхат!$CY:$CY,$B$72,рўйхат!$B:$B,$C43)</f>
        <v/>
      </c>
      <c r="BK43" s="35">
        <f>SUMIFS(рўйхат!BR:BR,рўйхат!$CY:$CY,$B$72,рўйхат!$B:$B,$C43)</f>
        <v/>
      </c>
      <c r="BL43" s="36">
        <f>SUMIFS(рўйхат!BS:BS,рўйхат!$CY:$CY,$B$72,рўйхат!$B:$B,$C43)</f>
        <v/>
      </c>
      <c r="BM43" s="35">
        <f>SUMIFS(рўйхат!BT:BT,рўйхат!$CY:$CY,$B$72,рўйхат!$B:$B,$C43)</f>
        <v/>
      </c>
      <c r="BN43" s="36">
        <f>SUMIFS(рўйхат!BU:BU,рўйхат!$CY:$CY,$B$72,рўйхат!$B:$B,$C43)</f>
        <v/>
      </c>
      <c r="BO43" s="35">
        <f>SUMIFS(рўйхат!BX:BX,рўйхат!$CY:$CY,$B$72,рўйхат!$B:$B,$C43)</f>
        <v/>
      </c>
      <c r="BP43" s="36">
        <f>SUMIFS(рўйхат!BY:BY,рўйхат!$CY:$CY,$B$72,рўйхат!$B:$B,$C43)</f>
        <v/>
      </c>
      <c r="BQ43" s="35">
        <f>SUMIFS(рўйхат!BZ:BZ,рўйхат!$CY:$CY,$B$72,рўйхат!$B:$B,$C43)</f>
        <v/>
      </c>
      <c r="BR43" s="36">
        <f>SUMIFS(рўйхат!CA:CA,рўйхат!$CY:$CY,$B$72,рўйхат!$B:$B,$C43)</f>
        <v/>
      </c>
      <c r="BS43" s="35">
        <f>SUMIFS(рўйхат!CB:CB,рўйхат!$CY:$CY,$B$72,рўйхат!$B:$B,$C43)</f>
        <v/>
      </c>
      <c r="BT43" s="36">
        <f>SUMIFS(рўйхат!CC:CC,рўйхат!$CY:$CY,$B$72,рўйхат!$B:$B,$C43)</f>
        <v/>
      </c>
      <c r="BU43" s="35">
        <f>SUMIFS(рўйхат!CD:CD,рўйхат!$CY:$CY,$B$72,рўйхат!$B:$B,$C43)</f>
        <v/>
      </c>
      <c r="BV43" s="36">
        <f>SUMIFS(рўйхат!CE:CE,рўйхат!$CY:$CY,$B$72,рўйхат!$B:$B,$C43)</f>
        <v/>
      </c>
      <c r="BW43" s="35">
        <f>SUMIFS(рўйхат!CH:CH,рўйхат!$CY:$CY,$B$72,рўйхат!$B:$B,$C43)</f>
        <v/>
      </c>
      <c r="BX43" s="36">
        <f>SUMIFS(рўйхат!CI:CI,рўйхат!$CY:$CY,$B$72,рўйхат!$B:$B,$C43)</f>
        <v/>
      </c>
      <c r="BY43" s="35">
        <f>SUMIFS(рўйхат!CJ:CJ,рўйхат!$CY:$CY,$B$72,рўйхат!$B:$B,$C43)</f>
        <v/>
      </c>
      <c r="BZ43" s="36">
        <f>SUMIFS(рўйхат!CK:CK,рўйхат!$CY:$CY,$B$72,рўйхат!$B:$B,$C43)</f>
        <v/>
      </c>
      <c r="CA43" s="35">
        <f>SUMIFS(рўйхат!CL:CL,рўйхат!$CY:$CY,$B$72,рўйхат!$B:$B,$C43)</f>
        <v/>
      </c>
      <c r="CB43" s="36">
        <f>SUMIFS(рўйхат!CM:CM,рўйхат!$CY:$CY,$B$72,рўйхат!$B:$B,$C43)</f>
        <v/>
      </c>
      <c r="CC43" s="35">
        <f>SUMIFS(рўйхат!CN:CN,рўйхат!$CY:$CY,$B$72,рўйхат!$B:$B,$C43)</f>
        <v/>
      </c>
      <c r="CD43" s="36">
        <f>SUMIFS(рўйхат!CO:CO,рўйхат!$CY:$CY,$B$72,рўйхат!$B:$B,$C43)</f>
        <v/>
      </c>
      <c r="CE43" s="77">
        <f>IFERROR(BE43/(Q43+BE43),0)</f>
        <v/>
      </c>
      <c r="CF43" s="78">
        <f>IFERROR(BF43/(R43+BF43),0)</f>
        <v/>
      </c>
      <c r="CG43" s="8">
        <f>COUNTIFS(B:B,B43)</f>
        <v/>
      </c>
    </row>
    <row r="44" hidden="1" outlineLevel="1" ht="17.1" customFormat="1" customHeight="1" s="8">
      <c r="A44" s="33" t="n"/>
      <c r="B44" s="50" t="n">
        <v>4</v>
      </c>
      <c r="C44" s="66" t="inlineStr">
        <is>
          <t>Вилоят ҳокимликлари</t>
        </is>
      </c>
      <c r="D44" s="16" t="n"/>
      <c r="E44" s="35">
        <f>SUMIFS(рўйхат!F:F,рўйхат!$CY:$CY,$B$72,рўйхат!$B:$B,$C44)</f>
        <v/>
      </c>
      <c r="F44" s="36">
        <f>SUMIFS(рўйхат!G:G,рўйхат!$CY:$CY,$B$72,рўйхат!$B:$B,$C44)</f>
        <v/>
      </c>
      <c r="G44" s="35">
        <f>SUMIFS(рўйхат!H:H,рўйхат!$CY:$CY,$B$72,рўйхат!$B:$B,$C44)</f>
        <v/>
      </c>
      <c r="H44" s="36">
        <f>SUMIFS(рўйхат!I:I,рўйхат!$CY:$CY,$B$72,рўйхат!$B:$B,$C44)</f>
        <v/>
      </c>
      <c r="I44" s="35">
        <f>SUMIFS(рўйхат!J:J,рўйхат!$CY:$CY,$B$72,рўйхат!$B:$B,$C44)</f>
        <v/>
      </c>
      <c r="J44" s="36">
        <f>SUMIFS(рўйхат!K:K,рўйхат!$CY:$CY,$B$72,рўйхат!$B:$B,$C44)</f>
        <v/>
      </c>
      <c r="K44" s="35">
        <f>SUMIFS(рўйхат!L:L,рўйхат!$CY:$CY,$B$72,рўйхат!$B:$B,$C44)</f>
        <v/>
      </c>
      <c r="L44" s="36">
        <f>SUMIFS(рўйхат!M:M,рўйхат!$CY:$CY,$B$72,рўйхат!$B:$B,$C44)</f>
        <v/>
      </c>
      <c r="M44" s="35">
        <f>SUMIFS(рўйхат!N:N,рўйхат!$CY:$CY,$B$72,рўйхат!$B:$B,$C44)</f>
        <v/>
      </c>
      <c r="N44" s="36">
        <f>SUMIFS(рўйхат!O:O,рўйхат!$CY:$CY,$B$72,рўйхат!$B:$B,$C44)</f>
        <v/>
      </c>
      <c r="O44" s="34">
        <f>IFERROR(M44/E44,0)</f>
        <v/>
      </c>
      <c r="P44" s="34">
        <f>IFERROR(N44/F44,0)</f>
        <v/>
      </c>
      <c r="Q44" s="35">
        <f>SUMIFS(рўйхат!P:P,рўйхат!$CY:$CY,$B$72,рўйхат!$B:$B,$C44)</f>
        <v/>
      </c>
      <c r="R44" s="36">
        <f>SUMIFS(рўйхат!Q:Q,рўйхат!$CY:$CY,$B$72,рўйхат!$B:$B,$C44)</f>
        <v/>
      </c>
      <c r="S44" s="35">
        <f>SUMIFS(рўйхат!R:R,рўйхат!$CY:$CY,$B$72,рўйхат!$B:$B,$C44)</f>
        <v/>
      </c>
      <c r="T44" s="36">
        <f>SUMIFS(рўйхат!S:S,рўйхат!$CY:$CY,$B$72,рўйхат!$B:$B,$C44)</f>
        <v/>
      </c>
      <c r="U44" s="35">
        <f>SUMIFS(рўйхат!T:T,рўйхат!$CY:$CY,$B$72,рўйхат!$B:$B,$C44)</f>
        <v/>
      </c>
      <c r="V44" s="36">
        <f>SUMIFS(рўйхат!U:U,рўйхат!$CY:$CY,$B$72,рўйхат!$B:$B,$C44)</f>
        <v/>
      </c>
      <c r="W44" s="35">
        <f>SUMIFS(рўйхат!V:V,рўйхат!$CY:$CY,$B$72,рўйхат!$B:$B,$C44)</f>
        <v/>
      </c>
      <c r="X44" s="36">
        <f>SUMIFS(рўйхат!W:W,рўйхат!$CY:$CY,$B$72,рўйхат!$B:$B,$C44)</f>
        <v/>
      </c>
      <c r="Y44" s="35">
        <f>SUMIFS(рўйхат!X:X,рўйхат!$CY:$CY,$B$72,рўйхат!$B:$B,$C44)</f>
        <v/>
      </c>
      <c r="Z44" s="36">
        <f>SUMIFS(рўйхат!Y:Y,рўйхат!$CY:$CY,$B$72,рўйхат!$B:$B,$C44)</f>
        <v/>
      </c>
      <c r="AA44" s="35">
        <f>SUMIFS(рўйхат!Z:Z,рўйхат!$CY:$CY,$B$72,рўйхат!$B:$B,$C44)</f>
        <v/>
      </c>
      <c r="AB44" s="36">
        <f>SUMIFS(рўйхат!AA:AA,рўйхат!$CY:$CY,$B$72,рўйхат!$B:$B,$C44)</f>
        <v/>
      </c>
      <c r="AC44" s="35">
        <f>SUMIFS(рўйхат!AB:AB,рўйхат!$CY:$CY,$B$72,рўйхат!$B:$B,$C44)</f>
        <v/>
      </c>
      <c r="AD44" s="36">
        <f>SUMIFS(рўйхат!AC:AC,рўйхат!$CY:$CY,$B$72,рўйхат!$B:$B,$C44)</f>
        <v/>
      </c>
      <c r="AE44" s="35">
        <f>SUMIFS(рўйхат!AD:AD,рўйхат!$CY:$CY,$B$72,рўйхат!$B:$B,$C44)</f>
        <v/>
      </c>
      <c r="AF44" s="36">
        <f>SUMIFS(рўйхат!AE:AE,рўйхат!$CY:$CY,$B$72,рўйхат!$B:$B,$C44)</f>
        <v/>
      </c>
      <c r="AG44" s="35">
        <f>SUMIFS(рўйхат!AH:AH,рўйхат!$CY:$CY,$B$72,рўйхат!$B:$B,$C44)</f>
        <v/>
      </c>
      <c r="AH44" s="36">
        <f>SUMIFS(рўйхат!AI:AI,рўйхат!$CY:$CY,$B$72,рўйхат!$B:$B,$C44)</f>
        <v/>
      </c>
      <c r="AI44" s="35">
        <f>SUMIFS(рўйхат!AJ:AJ,рўйхат!$CY:$CY,$B$72,рўйхат!$B:$B,$C44)</f>
        <v/>
      </c>
      <c r="AJ44" s="36">
        <f>SUMIFS(рўйхат!AK:AK,рўйхат!$CY:$CY,$B$72,рўйхат!$B:$B,$C44)</f>
        <v/>
      </c>
      <c r="AK44" s="35">
        <f>SUMIFS(рўйхат!AL:AL,рўйхат!$CY:$CY,$B$72,рўйхат!$B:$B,$C44)</f>
        <v/>
      </c>
      <c r="AL44" s="36">
        <f>SUMIFS(рўйхат!AM:AM,рўйхат!$CY:$CY,$B$72,рўйхат!$B:$B,$C44)</f>
        <v/>
      </c>
      <c r="AM44" s="77">
        <f>IFERROR(Q44/E44,0)</f>
        <v/>
      </c>
      <c r="AN44" s="77">
        <f>IFERROR(R44/F44,0)</f>
        <v/>
      </c>
      <c r="AO44" s="35">
        <f>SUMIFS(рўйхат!AX:AX,рўйхат!$CY:$CY,$B$72,рўйхат!$B:$B,$C44)</f>
        <v/>
      </c>
      <c r="AP44" s="36">
        <f>SUMIFS(рўйхат!AY:AY,рўйхат!$CY:$CY,$B$72,рўйхат!$B:$B,$C44)</f>
        <v/>
      </c>
      <c r="AQ44" s="35">
        <f>SUMIFS(рўйхат!AZ:AZ,рўйхат!$CY:$CY,$B$72,рўйхат!$B:$B,$C44)</f>
        <v/>
      </c>
      <c r="AR44" s="36">
        <f>SUMIFS(рўйхат!BA:BA,рўйхат!$CY:$CY,$B$72,рўйхат!$B:$B,$C44)</f>
        <v/>
      </c>
      <c r="AS44" s="35">
        <f>SUMIFS(рўйхат!BB:BB,рўйхат!$CY:$CY,$B$72,рўйхат!$B:$B,$C44)</f>
        <v/>
      </c>
      <c r="AT44" s="36">
        <f>SUMIFS(рўйхат!BC:BC,рўйхат!$CY:$CY,$B$72,рўйхат!$B:$B,$C44)</f>
        <v/>
      </c>
      <c r="AU44" s="35">
        <f>SUMIFS(рўйхат!BD:BD,рўйхат!$CY:$CY,$B$72,рўйхат!$B:$B,$C44)</f>
        <v/>
      </c>
      <c r="AV44" s="36">
        <f>SUMIFS(рўйхат!BE:BE,рўйхат!$CY:$CY,$B$72,рўйхат!$B:$B,$C44)</f>
        <v/>
      </c>
      <c r="AW44" s="35">
        <f>SUMIFS(рўйхат!BF:BF,рўйхат!$CY:$CY,$B$72,рўйхат!$B:$B,$C44)</f>
        <v/>
      </c>
      <c r="AX44" s="36">
        <f>SUMIFS(рўйхат!BG:BG,рўйхат!$CY:$CY,$B$72,рўйхат!$B:$B,$C44)</f>
        <v/>
      </c>
      <c r="AY44" s="35">
        <f>SUMIFS(рўйхат!BH:BH,рўйхат!$CY:$CY,$B$72,рўйхат!$B:$B,$C44)</f>
        <v/>
      </c>
      <c r="AZ44" s="36">
        <f>SUMIFS(рўйхат!BI:BI,рўйхат!$CY:$CY,$B$72,рўйхат!$B:$B,$C44)</f>
        <v/>
      </c>
      <c r="BA44" s="35">
        <f>SUMIFS(рўйхат!BJ:BJ,рўйхат!$CY:$CY,$B$72,рўйхат!$B:$B,$C44)</f>
        <v/>
      </c>
      <c r="BB44" s="36">
        <f>SUMIFS(рўйхат!BK:BK,рўйхат!$CY:$CY,$B$72,рўйхат!$B:$B,$C44)</f>
        <v/>
      </c>
      <c r="BC44" s="77">
        <f>IFERROR(AO44/E44,0)</f>
        <v/>
      </c>
      <c r="BD44" s="77">
        <f>IFERROR(AP44/F44,0)</f>
        <v/>
      </c>
      <c r="BE44" s="35">
        <f>SUMIFS(рўйхат!BL:BL,рўйхат!$CY:$CY,$B$72,рўйхат!$B:$B,$C44)</f>
        <v/>
      </c>
      <c r="BF44" s="36">
        <f>SUMIFS(рўйхат!BM:BM,рўйхат!$CY:$CY,$B$72,рўйхат!$B:$B,$C44)</f>
        <v/>
      </c>
      <c r="BG44" s="35">
        <f>SUMIFS(рўйхат!BN:BN,рўйхат!$CY:$CY,$B$72,рўйхат!$B:$B,$C44)</f>
        <v/>
      </c>
      <c r="BH44" s="36">
        <f>SUMIFS(рўйхат!BO:BO,рўйхат!$CY:$CY,$B$72,рўйхат!$B:$B,$C44)</f>
        <v/>
      </c>
      <c r="BI44" s="35">
        <f>SUMIFS(рўйхат!BP:BP,рўйхат!$CY:$CY,$B$72,рўйхат!$B:$B,$C44)</f>
        <v/>
      </c>
      <c r="BJ44" s="36">
        <f>SUMIFS(рўйхат!BQ:BQ,рўйхат!$CY:$CY,$B$72,рўйхат!$B:$B,$C44)</f>
        <v/>
      </c>
      <c r="BK44" s="35">
        <f>SUMIFS(рўйхат!BR:BR,рўйхат!$CY:$CY,$B$72,рўйхат!$B:$B,$C44)</f>
        <v/>
      </c>
      <c r="BL44" s="36">
        <f>SUMIFS(рўйхат!BS:BS,рўйхат!$CY:$CY,$B$72,рўйхат!$B:$B,$C44)</f>
        <v/>
      </c>
      <c r="BM44" s="35">
        <f>SUMIFS(рўйхат!BT:BT,рўйхат!$CY:$CY,$B$72,рўйхат!$B:$B,$C44)</f>
        <v/>
      </c>
      <c r="BN44" s="36">
        <f>SUMIFS(рўйхат!BU:BU,рўйхат!$CY:$CY,$B$72,рўйхат!$B:$B,$C44)</f>
        <v/>
      </c>
      <c r="BO44" s="35">
        <f>SUMIFS(рўйхат!BX:BX,рўйхат!$CY:$CY,$B$72,рўйхат!$B:$B,$C44)</f>
        <v/>
      </c>
      <c r="BP44" s="36">
        <f>SUMIFS(рўйхат!BY:BY,рўйхат!$CY:$CY,$B$72,рўйхат!$B:$B,$C44)</f>
        <v/>
      </c>
      <c r="BQ44" s="35">
        <f>SUMIFS(рўйхат!BZ:BZ,рўйхат!$CY:$CY,$B$72,рўйхат!$B:$B,$C44)</f>
        <v/>
      </c>
      <c r="BR44" s="36">
        <f>SUMIFS(рўйхат!CA:CA,рўйхат!$CY:$CY,$B$72,рўйхат!$B:$B,$C44)</f>
        <v/>
      </c>
      <c r="BS44" s="35">
        <f>SUMIFS(рўйхат!CB:CB,рўйхат!$CY:$CY,$B$72,рўйхат!$B:$B,$C44)</f>
        <v/>
      </c>
      <c r="BT44" s="36">
        <f>SUMIFS(рўйхат!CC:CC,рўйхат!$CY:$CY,$B$72,рўйхат!$B:$B,$C44)</f>
        <v/>
      </c>
      <c r="BU44" s="35">
        <f>SUMIFS(рўйхат!CD:CD,рўйхат!$CY:$CY,$B$72,рўйхат!$B:$B,$C44)</f>
        <v/>
      </c>
      <c r="BV44" s="36">
        <f>SUMIFS(рўйхат!CE:CE,рўйхат!$CY:$CY,$B$72,рўйхат!$B:$B,$C44)</f>
        <v/>
      </c>
      <c r="BW44" s="35">
        <f>SUMIFS(рўйхат!CH:CH,рўйхат!$CY:$CY,$B$72,рўйхат!$B:$B,$C44)</f>
        <v/>
      </c>
      <c r="BX44" s="36">
        <f>SUMIFS(рўйхат!CI:CI,рўйхат!$CY:$CY,$B$72,рўйхат!$B:$B,$C44)</f>
        <v/>
      </c>
      <c r="BY44" s="35">
        <f>SUMIFS(рўйхат!CJ:CJ,рўйхат!$CY:$CY,$B$72,рўйхат!$B:$B,$C44)</f>
        <v/>
      </c>
      <c r="BZ44" s="36">
        <f>SUMIFS(рўйхат!CK:CK,рўйхат!$CY:$CY,$B$72,рўйхат!$B:$B,$C44)</f>
        <v/>
      </c>
      <c r="CA44" s="35">
        <f>SUMIFS(рўйхат!CL:CL,рўйхат!$CY:$CY,$B$72,рўйхат!$B:$B,$C44)</f>
        <v/>
      </c>
      <c r="CB44" s="36">
        <f>SUMIFS(рўйхат!CM:CM,рўйхат!$CY:$CY,$B$72,рўйхат!$B:$B,$C44)</f>
        <v/>
      </c>
      <c r="CC44" s="35">
        <f>SUMIFS(рўйхат!CN:CN,рўйхат!$CY:$CY,$B$72,рўйхат!$B:$B,$C44)</f>
        <v/>
      </c>
      <c r="CD44" s="36">
        <f>SUMIFS(рўйхат!CO:CO,рўйхат!$CY:$CY,$B$72,рўйхат!$B:$B,$C44)</f>
        <v/>
      </c>
      <c r="CE44" s="77">
        <f>IFERROR(BE44/(Q44+BE44),0)</f>
        <v/>
      </c>
      <c r="CF44" s="78">
        <f>IFERROR(BF44/(R44+BF44),0)</f>
        <v/>
      </c>
      <c r="CG44" s="8">
        <f>COUNTIFS(B:B,B44)</f>
        <v/>
      </c>
    </row>
    <row r="45" hidden="1" outlineLevel="1" ht="17.1" customFormat="1" customHeight="1" s="8">
      <c r="A45" s="33" t="n"/>
      <c r="B45" s="50" t="n">
        <v>5</v>
      </c>
      <c r="C45" s="66" t="inlineStr">
        <is>
          <t>Ғазначилик қўмитаси</t>
        </is>
      </c>
      <c r="D45" s="16" t="n"/>
      <c r="E45" s="35">
        <f>SUMIFS(рўйхат!F:F,рўйхат!$CY:$CY,$B$72,рўйхат!$B:$B,$C45)</f>
        <v/>
      </c>
      <c r="F45" s="36">
        <f>SUMIFS(рўйхат!G:G,рўйхат!$CY:$CY,$B$72,рўйхат!$B:$B,$C45)</f>
        <v/>
      </c>
      <c r="G45" s="35">
        <f>SUMIFS(рўйхат!H:H,рўйхат!$CY:$CY,$B$72,рўйхат!$B:$B,$C45)</f>
        <v/>
      </c>
      <c r="H45" s="36">
        <f>SUMIFS(рўйхат!I:I,рўйхат!$CY:$CY,$B$72,рўйхат!$B:$B,$C45)</f>
        <v/>
      </c>
      <c r="I45" s="35">
        <f>SUMIFS(рўйхат!J:J,рўйхат!$CY:$CY,$B$72,рўйхат!$B:$B,$C45)</f>
        <v/>
      </c>
      <c r="J45" s="36">
        <f>SUMIFS(рўйхат!K:K,рўйхат!$CY:$CY,$B$72,рўйхат!$B:$B,$C45)</f>
        <v/>
      </c>
      <c r="K45" s="35">
        <f>SUMIFS(рўйхат!L:L,рўйхат!$CY:$CY,$B$72,рўйхат!$B:$B,$C45)</f>
        <v/>
      </c>
      <c r="L45" s="36">
        <f>SUMIFS(рўйхат!M:M,рўйхат!$CY:$CY,$B$72,рўйхат!$B:$B,$C45)</f>
        <v/>
      </c>
      <c r="M45" s="35">
        <f>SUMIFS(рўйхат!N:N,рўйхат!$CY:$CY,$B$72,рўйхат!$B:$B,$C45)</f>
        <v/>
      </c>
      <c r="N45" s="36">
        <f>SUMIFS(рўйхат!O:O,рўйхат!$CY:$CY,$B$72,рўйхат!$B:$B,$C45)</f>
        <v/>
      </c>
      <c r="O45" s="34">
        <f>IFERROR(M45/E45,0)</f>
        <v/>
      </c>
      <c r="P45" s="34">
        <f>IFERROR(N45/F45,0)</f>
        <v/>
      </c>
      <c r="Q45" s="35">
        <f>SUMIFS(рўйхат!P:P,рўйхат!$CY:$CY,$B$72,рўйхат!$B:$B,$C45)</f>
        <v/>
      </c>
      <c r="R45" s="36">
        <f>SUMIFS(рўйхат!Q:Q,рўйхат!$CY:$CY,$B$72,рўйхат!$B:$B,$C45)</f>
        <v/>
      </c>
      <c r="S45" s="35">
        <f>SUMIFS(рўйхат!R:R,рўйхат!$CY:$CY,$B$72,рўйхат!$B:$B,$C45)</f>
        <v/>
      </c>
      <c r="T45" s="36">
        <f>SUMIFS(рўйхат!S:S,рўйхат!$CY:$CY,$B$72,рўйхат!$B:$B,$C45)</f>
        <v/>
      </c>
      <c r="U45" s="35">
        <f>SUMIFS(рўйхат!T:T,рўйхат!$CY:$CY,$B$72,рўйхат!$B:$B,$C45)</f>
        <v/>
      </c>
      <c r="V45" s="36">
        <f>SUMIFS(рўйхат!U:U,рўйхат!$CY:$CY,$B$72,рўйхат!$B:$B,$C45)</f>
        <v/>
      </c>
      <c r="W45" s="35">
        <f>SUMIFS(рўйхат!V:V,рўйхат!$CY:$CY,$B$72,рўйхат!$B:$B,$C45)</f>
        <v/>
      </c>
      <c r="X45" s="36">
        <f>SUMIFS(рўйхат!W:W,рўйхат!$CY:$CY,$B$72,рўйхат!$B:$B,$C45)</f>
        <v/>
      </c>
      <c r="Y45" s="35">
        <f>SUMIFS(рўйхат!X:X,рўйхат!$CY:$CY,$B$72,рўйхат!$B:$B,$C45)</f>
        <v/>
      </c>
      <c r="Z45" s="36">
        <f>SUMIFS(рўйхат!Y:Y,рўйхат!$CY:$CY,$B$72,рўйхат!$B:$B,$C45)</f>
        <v/>
      </c>
      <c r="AA45" s="35">
        <f>SUMIFS(рўйхат!Z:Z,рўйхат!$CY:$CY,$B$72,рўйхат!$B:$B,$C45)</f>
        <v/>
      </c>
      <c r="AB45" s="36">
        <f>SUMIFS(рўйхат!AA:AA,рўйхат!$CY:$CY,$B$72,рўйхат!$B:$B,$C45)</f>
        <v/>
      </c>
      <c r="AC45" s="35">
        <f>SUMIFS(рўйхат!AB:AB,рўйхат!$CY:$CY,$B$72,рўйхат!$B:$B,$C45)</f>
        <v/>
      </c>
      <c r="AD45" s="36">
        <f>SUMIFS(рўйхат!AC:AC,рўйхат!$CY:$CY,$B$72,рўйхат!$B:$B,$C45)</f>
        <v/>
      </c>
      <c r="AE45" s="35">
        <f>SUMIFS(рўйхат!AD:AD,рўйхат!$CY:$CY,$B$72,рўйхат!$B:$B,$C45)</f>
        <v/>
      </c>
      <c r="AF45" s="36">
        <f>SUMIFS(рўйхат!AE:AE,рўйхат!$CY:$CY,$B$72,рўйхат!$B:$B,$C45)</f>
        <v/>
      </c>
      <c r="AG45" s="35">
        <f>SUMIFS(рўйхат!AH:AH,рўйхат!$CY:$CY,$B$72,рўйхат!$B:$B,$C45)</f>
        <v/>
      </c>
      <c r="AH45" s="36">
        <f>SUMIFS(рўйхат!AI:AI,рўйхат!$CY:$CY,$B$72,рўйхат!$B:$B,$C45)</f>
        <v/>
      </c>
      <c r="AI45" s="35">
        <f>SUMIFS(рўйхат!AJ:AJ,рўйхат!$CY:$CY,$B$72,рўйхат!$B:$B,$C45)</f>
        <v/>
      </c>
      <c r="AJ45" s="36">
        <f>SUMIFS(рўйхат!AK:AK,рўйхат!$CY:$CY,$B$72,рўйхат!$B:$B,$C45)</f>
        <v/>
      </c>
      <c r="AK45" s="35">
        <f>SUMIFS(рўйхат!AL:AL,рўйхат!$CY:$CY,$B$72,рўйхат!$B:$B,$C45)</f>
        <v/>
      </c>
      <c r="AL45" s="36">
        <f>SUMIFS(рўйхат!AM:AM,рўйхат!$CY:$CY,$B$72,рўйхат!$B:$B,$C45)</f>
        <v/>
      </c>
      <c r="AM45" s="77">
        <f>IFERROR(Q45/E45,0)</f>
        <v/>
      </c>
      <c r="AN45" s="77">
        <f>IFERROR(R45/F45,0)</f>
        <v/>
      </c>
      <c r="AO45" s="35">
        <f>SUMIFS(рўйхат!AX:AX,рўйхат!$CY:$CY,$B$72,рўйхат!$B:$B,$C45)</f>
        <v/>
      </c>
      <c r="AP45" s="36">
        <f>SUMIFS(рўйхат!AY:AY,рўйхат!$CY:$CY,$B$72,рўйхат!$B:$B,$C45)</f>
        <v/>
      </c>
      <c r="AQ45" s="35">
        <f>SUMIFS(рўйхат!AZ:AZ,рўйхат!$CY:$CY,$B$72,рўйхат!$B:$B,$C45)</f>
        <v/>
      </c>
      <c r="AR45" s="36">
        <f>SUMIFS(рўйхат!BA:BA,рўйхат!$CY:$CY,$B$72,рўйхат!$B:$B,$C45)</f>
        <v/>
      </c>
      <c r="AS45" s="35">
        <f>SUMIFS(рўйхат!BB:BB,рўйхат!$CY:$CY,$B$72,рўйхат!$B:$B,$C45)</f>
        <v/>
      </c>
      <c r="AT45" s="36">
        <f>SUMIFS(рўйхат!BC:BC,рўйхат!$CY:$CY,$B$72,рўйхат!$B:$B,$C45)</f>
        <v/>
      </c>
      <c r="AU45" s="35">
        <f>SUMIFS(рўйхат!BD:BD,рўйхат!$CY:$CY,$B$72,рўйхат!$B:$B,$C45)</f>
        <v/>
      </c>
      <c r="AV45" s="36">
        <f>SUMIFS(рўйхат!BE:BE,рўйхат!$CY:$CY,$B$72,рўйхат!$B:$B,$C45)</f>
        <v/>
      </c>
      <c r="AW45" s="35">
        <f>SUMIFS(рўйхат!BF:BF,рўйхат!$CY:$CY,$B$72,рўйхат!$B:$B,$C45)</f>
        <v/>
      </c>
      <c r="AX45" s="36">
        <f>SUMIFS(рўйхат!BG:BG,рўйхат!$CY:$CY,$B$72,рўйхат!$B:$B,$C45)</f>
        <v/>
      </c>
      <c r="AY45" s="35">
        <f>SUMIFS(рўйхат!BH:BH,рўйхат!$CY:$CY,$B$72,рўйхат!$B:$B,$C45)</f>
        <v/>
      </c>
      <c r="AZ45" s="36">
        <f>SUMIFS(рўйхат!BI:BI,рўйхат!$CY:$CY,$B$72,рўйхат!$B:$B,$C45)</f>
        <v/>
      </c>
      <c r="BA45" s="35">
        <f>SUMIFS(рўйхат!BJ:BJ,рўйхат!$CY:$CY,$B$72,рўйхат!$B:$B,$C45)</f>
        <v/>
      </c>
      <c r="BB45" s="36">
        <f>SUMIFS(рўйхат!BK:BK,рўйхат!$CY:$CY,$B$72,рўйхат!$B:$B,$C45)</f>
        <v/>
      </c>
      <c r="BC45" s="77">
        <f>IFERROR(AO45/E45,0)</f>
        <v/>
      </c>
      <c r="BD45" s="77">
        <f>IFERROR(AP45/F45,0)</f>
        <v/>
      </c>
      <c r="BE45" s="35">
        <f>SUMIFS(рўйхат!BL:BL,рўйхат!$CY:$CY,$B$72,рўйхат!$B:$B,$C45)</f>
        <v/>
      </c>
      <c r="BF45" s="36">
        <f>SUMIFS(рўйхат!BM:BM,рўйхат!$CY:$CY,$B$72,рўйхат!$B:$B,$C45)</f>
        <v/>
      </c>
      <c r="BG45" s="35">
        <f>SUMIFS(рўйхат!BN:BN,рўйхат!$CY:$CY,$B$72,рўйхат!$B:$B,$C45)</f>
        <v/>
      </c>
      <c r="BH45" s="36">
        <f>SUMIFS(рўйхат!BO:BO,рўйхат!$CY:$CY,$B$72,рўйхат!$B:$B,$C45)</f>
        <v/>
      </c>
      <c r="BI45" s="35">
        <f>SUMIFS(рўйхат!BP:BP,рўйхат!$CY:$CY,$B$72,рўйхат!$B:$B,$C45)</f>
        <v/>
      </c>
      <c r="BJ45" s="36">
        <f>SUMIFS(рўйхат!BQ:BQ,рўйхат!$CY:$CY,$B$72,рўйхат!$B:$B,$C45)</f>
        <v/>
      </c>
      <c r="BK45" s="35">
        <f>SUMIFS(рўйхат!BR:BR,рўйхат!$CY:$CY,$B$72,рўйхат!$B:$B,$C45)</f>
        <v/>
      </c>
      <c r="BL45" s="36">
        <f>SUMIFS(рўйхат!BS:BS,рўйхат!$CY:$CY,$B$72,рўйхат!$B:$B,$C45)</f>
        <v/>
      </c>
      <c r="BM45" s="35">
        <f>SUMIFS(рўйхат!BT:BT,рўйхат!$CY:$CY,$B$72,рўйхат!$B:$B,$C45)</f>
        <v/>
      </c>
      <c r="BN45" s="36">
        <f>SUMIFS(рўйхат!BU:BU,рўйхат!$CY:$CY,$B$72,рўйхат!$B:$B,$C45)</f>
        <v/>
      </c>
      <c r="BO45" s="35">
        <f>SUMIFS(рўйхат!BX:BX,рўйхат!$CY:$CY,$B$72,рўйхат!$B:$B,$C45)</f>
        <v/>
      </c>
      <c r="BP45" s="36">
        <f>SUMIFS(рўйхат!BY:BY,рўйхат!$CY:$CY,$B$72,рўйхат!$B:$B,$C45)</f>
        <v/>
      </c>
      <c r="BQ45" s="35">
        <f>SUMIFS(рўйхат!BZ:BZ,рўйхат!$CY:$CY,$B$72,рўйхат!$B:$B,$C45)</f>
        <v/>
      </c>
      <c r="BR45" s="36">
        <f>SUMIFS(рўйхат!CA:CA,рўйхат!$CY:$CY,$B$72,рўйхат!$B:$B,$C45)</f>
        <v/>
      </c>
      <c r="BS45" s="35">
        <f>SUMIFS(рўйхат!CB:CB,рўйхат!$CY:$CY,$B$72,рўйхат!$B:$B,$C45)</f>
        <v/>
      </c>
      <c r="BT45" s="36">
        <f>SUMIFS(рўйхат!CC:CC,рўйхат!$CY:$CY,$B$72,рўйхат!$B:$B,$C45)</f>
        <v/>
      </c>
      <c r="BU45" s="35">
        <f>SUMIFS(рўйхат!CD:CD,рўйхат!$CY:$CY,$B$72,рўйхат!$B:$B,$C45)</f>
        <v/>
      </c>
      <c r="BV45" s="36">
        <f>SUMIFS(рўйхат!CE:CE,рўйхат!$CY:$CY,$B$72,рўйхат!$B:$B,$C45)</f>
        <v/>
      </c>
      <c r="BW45" s="35">
        <f>SUMIFS(рўйхат!CH:CH,рўйхат!$CY:$CY,$B$72,рўйхат!$B:$B,$C45)</f>
        <v/>
      </c>
      <c r="BX45" s="36">
        <f>SUMIFS(рўйхат!CI:CI,рўйхат!$CY:$CY,$B$72,рўйхат!$B:$B,$C45)</f>
        <v/>
      </c>
      <c r="BY45" s="35">
        <f>SUMIFS(рўйхат!CJ:CJ,рўйхат!$CY:$CY,$B$72,рўйхат!$B:$B,$C45)</f>
        <v/>
      </c>
      <c r="BZ45" s="36">
        <f>SUMIFS(рўйхат!CK:CK,рўйхат!$CY:$CY,$B$72,рўйхат!$B:$B,$C45)</f>
        <v/>
      </c>
      <c r="CA45" s="35">
        <f>SUMIFS(рўйхат!CL:CL,рўйхат!$CY:$CY,$B$72,рўйхат!$B:$B,$C45)</f>
        <v/>
      </c>
      <c r="CB45" s="36">
        <f>SUMIFS(рўйхат!CM:CM,рўйхат!$CY:$CY,$B$72,рўйхат!$B:$B,$C45)</f>
        <v/>
      </c>
      <c r="CC45" s="35">
        <f>SUMIFS(рўйхат!CN:CN,рўйхат!$CY:$CY,$B$72,рўйхат!$B:$B,$C45)</f>
        <v/>
      </c>
      <c r="CD45" s="36">
        <f>SUMIFS(рўйхат!CO:CO,рўйхат!$CY:$CY,$B$72,рўйхат!$B:$B,$C45)</f>
        <v/>
      </c>
      <c r="CE45" s="77">
        <f>IFERROR(BE45/(Q45+BE45),0)</f>
        <v/>
      </c>
      <c r="CF45" s="78">
        <f>IFERROR(BF45/(R45+BF45),0)</f>
        <v/>
      </c>
      <c r="CG45" s="8">
        <f>COUNTIFS(B:B,B45)</f>
        <v/>
      </c>
    </row>
    <row r="46" hidden="1" outlineLevel="1" ht="17.1" customFormat="1" customHeight="1" s="8">
      <c r="A46" s="33" t="n"/>
      <c r="B46" s="50" t="n">
        <v>6</v>
      </c>
      <c r="C46" s="66" t="inlineStr">
        <is>
          <t>Давлат активларини бошқариш агентлиги</t>
        </is>
      </c>
      <c r="D46" s="16" t="n"/>
      <c r="E46" s="35">
        <f>SUMIFS(рўйхат!F:F,рўйхат!$CY:$CY,$B$72,рўйхат!$B:$B,$C46)</f>
        <v/>
      </c>
      <c r="F46" s="36">
        <f>SUMIFS(рўйхат!G:G,рўйхат!$CY:$CY,$B$72,рўйхат!$B:$B,$C46)</f>
        <v/>
      </c>
      <c r="G46" s="35">
        <f>SUMIFS(рўйхат!H:H,рўйхат!$CY:$CY,$B$72,рўйхат!$B:$B,$C46)</f>
        <v/>
      </c>
      <c r="H46" s="36">
        <f>SUMIFS(рўйхат!I:I,рўйхат!$CY:$CY,$B$72,рўйхат!$B:$B,$C46)</f>
        <v/>
      </c>
      <c r="I46" s="35">
        <f>SUMIFS(рўйхат!J:J,рўйхат!$CY:$CY,$B$72,рўйхат!$B:$B,$C46)</f>
        <v/>
      </c>
      <c r="J46" s="36">
        <f>SUMIFS(рўйхат!K:K,рўйхат!$CY:$CY,$B$72,рўйхат!$B:$B,$C46)</f>
        <v/>
      </c>
      <c r="K46" s="35">
        <f>SUMIFS(рўйхат!L:L,рўйхат!$CY:$CY,$B$72,рўйхат!$B:$B,$C46)</f>
        <v/>
      </c>
      <c r="L46" s="36">
        <f>SUMIFS(рўйхат!M:M,рўйхат!$CY:$CY,$B$72,рўйхат!$B:$B,$C46)</f>
        <v/>
      </c>
      <c r="M46" s="35">
        <f>SUMIFS(рўйхат!N:N,рўйхат!$CY:$CY,$B$72,рўйхат!$B:$B,$C46)</f>
        <v/>
      </c>
      <c r="N46" s="36">
        <f>SUMIFS(рўйхат!O:O,рўйхат!$CY:$CY,$B$72,рўйхат!$B:$B,$C46)</f>
        <v/>
      </c>
      <c r="O46" s="34">
        <f>IFERROR(M46/E46,0)</f>
        <v/>
      </c>
      <c r="P46" s="34">
        <f>IFERROR(N46/F46,0)</f>
        <v/>
      </c>
      <c r="Q46" s="35">
        <f>SUMIFS(рўйхат!P:P,рўйхат!$CY:$CY,$B$72,рўйхат!$B:$B,$C46)</f>
        <v/>
      </c>
      <c r="R46" s="36">
        <f>SUMIFS(рўйхат!Q:Q,рўйхат!$CY:$CY,$B$72,рўйхат!$B:$B,$C46)</f>
        <v/>
      </c>
      <c r="S46" s="35">
        <f>SUMIFS(рўйхат!R:R,рўйхат!$CY:$CY,$B$72,рўйхат!$B:$B,$C46)</f>
        <v/>
      </c>
      <c r="T46" s="36">
        <f>SUMIFS(рўйхат!S:S,рўйхат!$CY:$CY,$B$72,рўйхат!$B:$B,$C46)</f>
        <v/>
      </c>
      <c r="U46" s="35">
        <f>SUMIFS(рўйхат!T:T,рўйхат!$CY:$CY,$B$72,рўйхат!$B:$B,$C46)</f>
        <v/>
      </c>
      <c r="V46" s="36">
        <f>SUMIFS(рўйхат!U:U,рўйхат!$CY:$CY,$B$72,рўйхат!$B:$B,$C46)</f>
        <v/>
      </c>
      <c r="W46" s="35">
        <f>SUMIFS(рўйхат!V:V,рўйхат!$CY:$CY,$B$72,рўйхат!$B:$B,$C46)</f>
        <v/>
      </c>
      <c r="X46" s="36">
        <f>SUMIFS(рўйхат!W:W,рўйхат!$CY:$CY,$B$72,рўйхат!$B:$B,$C46)</f>
        <v/>
      </c>
      <c r="Y46" s="35">
        <f>SUMIFS(рўйхат!X:X,рўйхат!$CY:$CY,$B$72,рўйхат!$B:$B,$C46)</f>
        <v/>
      </c>
      <c r="Z46" s="36">
        <f>SUMIFS(рўйхат!Y:Y,рўйхат!$CY:$CY,$B$72,рўйхат!$B:$B,$C46)</f>
        <v/>
      </c>
      <c r="AA46" s="35">
        <f>SUMIFS(рўйхат!Z:Z,рўйхат!$CY:$CY,$B$72,рўйхат!$B:$B,$C46)</f>
        <v/>
      </c>
      <c r="AB46" s="36">
        <f>SUMIFS(рўйхат!AA:AA,рўйхат!$CY:$CY,$B$72,рўйхат!$B:$B,$C46)</f>
        <v/>
      </c>
      <c r="AC46" s="35">
        <f>SUMIFS(рўйхат!AB:AB,рўйхат!$CY:$CY,$B$72,рўйхат!$B:$B,$C46)</f>
        <v/>
      </c>
      <c r="AD46" s="36">
        <f>SUMIFS(рўйхат!AC:AC,рўйхат!$CY:$CY,$B$72,рўйхат!$B:$B,$C46)</f>
        <v/>
      </c>
      <c r="AE46" s="35">
        <f>SUMIFS(рўйхат!AD:AD,рўйхат!$CY:$CY,$B$72,рўйхат!$B:$B,$C46)</f>
        <v/>
      </c>
      <c r="AF46" s="36">
        <f>SUMIFS(рўйхат!AE:AE,рўйхат!$CY:$CY,$B$72,рўйхат!$B:$B,$C46)</f>
        <v/>
      </c>
      <c r="AG46" s="35">
        <f>SUMIFS(рўйхат!AH:AH,рўйхат!$CY:$CY,$B$72,рўйхат!$B:$B,$C46)</f>
        <v/>
      </c>
      <c r="AH46" s="36">
        <f>SUMIFS(рўйхат!AI:AI,рўйхат!$CY:$CY,$B$72,рўйхат!$B:$B,$C46)</f>
        <v/>
      </c>
      <c r="AI46" s="35">
        <f>SUMIFS(рўйхат!AJ:AJ,рўйхат!$CY:$CY,$B$72,рўйхат!$B:$B,$C46)</f>
        <v/>
      </c>
      <c r="AJ46" s="36">
        <f>SUMIFS(рўйхат!AK:AK,рўйхат!$CY:$CY,$B$72,рўйхат!$B:$B,$C46)</f>
        <v/>
      </c>
      <c r="AK46" s="35">
        <f>SUMIFS(рўйхат!AL:AL,рўйхат!$CY:$CY,$B$72,рўйхат!$B:$B,$C46)</f>
        <v/>
      </c>
      <c r="AL46" s="36">
        <f>SUMIFS(рўйхат!AM:AM,рўйхат!$CY:$CY,$B$72,рўйхат!$B:$B,$C46)</f>
        <v/>
      </c>
      <c r="AM46" s="77">
        <f>IFERROR(Q46/E46,0)</f>
        <v/>
      </c>
      <c r="AN46" s="77">
        <f>IFERROR(R46/F46,0)</f>
        <v/>
      </c>
      <c r="AO46" s="35">
        <f>SUMIFS(рўйхат!AX:AX,рўйхат!$CY:$CY,$B$72,рўйхат!$B:$B,$C46)</f>
        <v/>
      </c>
      <c r="AP46" s="36">
        <f>SUMIFS(рўйхат!AY:AY,рўйхат!$CY:$CY,$B$72,рўйхат!$B:$B,$C46)</f>
        <v/>
      </c>
      <c r="AQ46" s="35">
        <f>SUMIFS(рўйхат!AZ:AZ,рўйхат!$CY:$CY,$B$72,рўйхат!$B:$B,$C46)</f>
        <v/>
      </c>
      <c r="AR46" s="36">
        <f>SUMIFS(рўйхат!BA:BA,рўйхат!$CY:$CY,$B$72,рўйхат!$B:$B,$C46)</f>
        <v/>
      </c>
      <c r="AS46" s="35">
        <f>SUMIFS(рўйхат!BB:BB,рўйхат!$CY:$CY,$B$72,рўйхат!$B:$B,$C46)</f>
        <v/>
      </c>
      <c r="AT46" s="36">
        <f>SUMIFS(рўйхат!BC:BC,рўйхат!$CY:$CY,$B$72,рўйхат!$B:$B,$C46)</f>
        <v/>
      </c>
      <c r="AU46" s="35">
        <f>SUMIFS(рўйхат!BD:BD,рўйхат!$CY:$CY,$B$72,рўйхат!$B:$B,$C46)</f>
        <v/>
      </c>
      <c r="AV46" s="36">
        <f>SUMIFS(рўйхат!BE:BE,рўйхат!$CY:$CY,$B$72,рўйхат!$B:$B,$C46)</f>
        <v/>
      </c>
      <c r="AW46" s="35">
        <f>SUMIFS(рўйхат!BF:BF,рўйхат!$CY:$CY,$B$72,рўйхат!$B:$B,$C46)</f>
        <v/>
      </c>
      <c r="AX46" s="36">
        <f>SUMIFS(рўйхат!BG:BG,рўйхат!$CY:$CY,$B$72,рўйхат!$B:$B,$C46)</f>
        <v/>
      </c>
      <c r="AY46" s="35">
        <f>SUMIFS(рўйхат!BH:BH,рўйхат!$CY:$CY,$B$72,рўйхат!$B:$B,$C46)</f>
        <v/>
      </c>
      <c r="AZ46" s="36">
        <f>SUMIFS(рўйхат!BI:BI,рўйхат!$CY:$CY,$B$72,рўйхат!$B:$B,$C46)</f>
        <v/>
      </c>
      <c r="BA46" s="35">
        <f>SUMIFS(рўйхат!BJ:BJ,рўйхат!$CY:$CY,$B$72,рўйхат!$B:$B,$C46)</f>
        <v/>
      </c>
      <c r="BB46" s="36">
        <f>SUMIFS(рўйхат!BK:BK,рўйхат!$CY:$CY,$B$72,рўйхат!$B:$B,$C46)</f>
        <v/>
      </c>
      <c r="BC46" s="77">
        <f>IFERROR(AO46/E46,0)</f>
        <v/>
      </c>
      <c r="BD46" s="77">
        <f>IFERROR(AP46/F46,0)</f>
        <v/>
      </c>
      <c r="BE46" s="35">
        <f>SUMIFS(рўйхат!BL:BL,рўйхат!$CY:$CY,$B$72,рўйхат!$B:$B,$C46)</f>
        <v/>
      </c>
      <c r="BF46" s="36">
        <f>SUMIFS(рўйхат!BM:BM,рўйхат!$CY:$CY,$B$72,рўйхат!$B:$B,$C46)</f>
        <v/>
      </c>
      <c r="BG46" s="35">
        <f>SUMIFS(рўйхат!BN:BN,рўйхат!$CY:$CY,$B$72,рўйхат!$B:$B,$C46)</f>
        <v/>
      </c>
      <c r="BH46" s="36">
        <f>SUMIFS(рўйхат!BO:BO,рўйхат!$CY:$CY,$B$72,рўйхат!$B:$B,$C46)</f>
        <v/>
      </c>
      <c r="BI46" s="35">
        <f>SUMIFS(рўйхат!BP:BP,рўйхат!$CY:$CY,$B$72,рўйхат!$B:$B,$C46)</f>
        <v/>
      </c>
      <c r="BJ46" s="36">
        <f>SUMIFS(рўйхат!BQ:BQ,рўйхат!$CY:$CY,$B$72,рўйхат!$B:$B,$C46)</f>
        <v/>
      </c>
      <c r="BK46" s="35">
        <f>SUMIFS(рўйхат!BR:BR,рўйхат!$CY:$CY,$B$72,рўйхат!$B:$B,$C46)</f>
        <v/>
      </c>
      <c r="BL46" s="36">
        <f>SUMIFS(рўйхат!BS:BS,рўйхат!$CY:$CY,$B$72,рўйхат!$B:$B,$C46)</f>
        <v/>
      </c>
      <c r="BM46" s="35">
        <f>SUMIFS(рўйхат!BT:BT,рўйхат!$CY:$CY,$B$72,рўйхат!$B:$B,$C46)</f>
        <v/>
      </c>
      <c r="BN46" s="36">
        <f>SUMIFS(рўйхат!BU:BU,рўйхат!$CY:$CY,$B$72,рўйхат!$B:$B,$C46)</f>
        <v/>
      </c>
      <c r="BO46" s="35">
        <f>SUMIFS(рўйхат!BX:BX,рўйхат!$CY:$CY,$B$72,рўйхат!$B:$B,$C46)</f>
        <v/>
      </c>
      <c r="BP46" s="36">
        <f>SUMIFS(рўйхат!BY:BY,рўйхат!$CY:$CY,$B$72,рўйхат!$B:$B,$C46)</f>
        <v/>
      </c>
      <c r="BQ46" s="35">
        <f>SUMIFS(рўйхат!BZ:BZ,рўйхат!$CY:$CY,$B$72,рўйхат!$B:$B,$C46)</f>
        <v/>
      </c>
      <c r="BR46" s="36">
        <f>SUMIFS(рўйхат!CA:CA,рўйхат!$CY:$CY,$B$72,рўйхат!$B:$B,$C46)</f>
        <v/>
      </c>
      <c r="BS46" s="35">
        <f>SUMIFS(рўйхат!CB:CB,рўйхат!$CY:$CY,$B$72,рўйхат!$B:$B,$C46)</f>
        <v/>
      </c>
      <c r="BT46" s="36">
        <f>SUMIFS(рўйхат!CC:CC,рўйхат!$CY:$CY,$B$72,рўйхат!$B:$B,$C46)</f>
        <v/>
      </c>
      <c r="BU46" s="35">
        <f>SUMIFS(рўйхат!CD:CD,рўйхат!$CY:$CY,$B$72,рўйхат!$B:$B,$C46)</f>
        <v/>
      </c>
      <c r="BV46" s="36">
        <f>SUMIFS(рўйхат!CE:CE,рўйхат!$CY:$CY,$B$72,рўйхат!$B:$B,$C46)</f>
        <v/>
      </c>
      <c r="BW46" s="35">
        <f>SUMIFS(рўйхат!CH:CH,рўйхат!$CY:$CY,$B$72,рўйхат!$B:$B,$C46)</f>
        <v/>
      </c>
      <c r="BX46" s="36">
        <f>SUMIFS(рўйхат!CI:CI,рўйхат!$CY:$CY,$B$72,рўйхат!$B:$B,$C46)</f>
        <v/>
      </c>
      <c r="BY46" s="35">
        <f>SUMIFS(рўйхат!CJ:CJ,рўйхат!$CY:$CY,$B$72,рўйхат!$B:$B,$C46)</f>
        <v/>
      </c>
      <c r="BZ46" s="36">
        <f>SUMIFS(рўйхат!CK:CK,рўйхат!$CY:$CY,$B$72,рўйхат!$B:$B,$C46)</f>
        <v/>
      </c>
      <c r="CA46" s="35">
        <f>SUMIFS(рўйхат!CL:CL,рўйхат!$CY:$CY,$B$72,рўйхат!$B:$B,$C46)</f>
        <v/>
      </c>
      <c r="CB46" s="36">
        <f>SUMIFS(рўйхат!CM:CM,рўйхат!$CY:$CY,$B$72,рўйхат!$B:$B,$C46)</f>
        <v/>
      </c>
      <c r="CC46" s="35">
        <f>SUMIFS(рўйхат!CN:CN,рўйхат!$CY:$CY,$B$72,рўйхат!$B:$B,$C46)</f>
        <v/>
      </c>
      <c r="CD46" s="36">
        <f>SUMIFS(рўйхат!CO:CO,рўйхат!$CY:$CY,$B$72,рўйхат!$B:$B,$C46)</f>
        <v/>
      </c>
      <c r="CE46" s="77">
        <f>IFERROR(BE46/(Q46+BE46),0)</f>
        <v/>
      </c>
      <c r="CF46" s="78">
        <f>IFERROR(BF46/(R46+BF46),0)</f>
        <v/>
      </c>
      <c r="CG46" s="8">
        <f>COUNTIFS(B:B,B46)</f>
        <v/>
      </c>
    </row>
    <row r="47" hidden="1" outlineLevel="1" ht="17.1" customFormat="1" customHeight="1" s="8">
      <c r="A47" s="33" t="n"/>
      <c r="B47" s="50" t="n">
        <v>7</v>
      </c>
      <c r="C47" s="66" t="inlineStr">
        <is>
          <t>Иқтисодиёт ва молия вазирлиги</t>
        </is>
      </c>
      <c r="D47" s="16" t="n"/>
      <c r="E47" s="35">
        <f>SUMIFS(рўйхат!F:F,рўйхат!$CY:$CY,$B$72,рўйхат!$B:$B,$C47)</f>
        <v/>
      </c>
      <c r="F47" s="36">
        <f>SUMIFS(рўйхат!G:G,рўйхат!$CY:$CY,$B$72,рўйхат!$B:$B,$C47)</f>
        <v/>
      </c>
      <c r="G47" s="35">
        <f>SUMIFS(рўйхат!H:H,рўйхат!$CY:$CY,$B$72,рўйхат!$B:$B,$C47)</f>
        <v/>
      </c>
      <c r="H47" s="36">
        <f>SUMIFS(рўйхат!I:I,рўйхат!$CY:$CY,$B$72,рўйхат!$B:$B,$C47)</f>
        <v/>
      </c>
      <c r="I47" s="35">
        <f>SUMIFS(рўйхат!J:J,рўйхат!$CY:$CY,$B$72,рўйхат!$B:$B,$C47)</f>
        <v/>
      </c>
      <c r="J47" s="36">
        <f>SUMIFS(рўйхат!K:K,рўйхат!$CY:$CY,$B$72,рўйхат!$B:$B,$C47)</f>
        <v/>
      </c>
      <c r="K47" s="35">
        <f>SUMIFS(рўйхат!L:L,рўйхат!$CY:$CY,$B$72,рўйхат!$B:$B,$C47)</f>
        <v/>
      </c>
      <c r="L47" s="36">
        <f>SUMIFS(рўйхат!M:M,рўйхат!$CY:$CY,$B$72,рўйхат!$B:$B,$C47)</f>
        <v/>
      </c>
      <c r="M47" s="35">
        <f>SUMIFS(рўйхат!N:N,рўйхат!$CY:$CY,$B$72,рўйхат!$B:$B,$C47)</f>
        <v/>
      </c>
      <c r="N47" s="36">
        <f>SUMIFS(рўйхат!O:O,рўйхат!$CY:$CY,$B$72,рўйхат!$B:$B,$C47)</f>
        <v/>
      </c>
      <c r="O47" s="34">
        <f>IFERROR(M47/E47,0)</f>
        <v/>
      </c>
      <c r="P47" s="34">
        <f>IFERROR(N47/F47,0)</f>
        <v/>
      </c>
      <c r="Q47" s="35">
        <f>SUMIFS(рўйхат!P:P,рўйхат!$CY:$CY,$B$72,рўйхат!$B:$B,$C47)</f>
        <v/>
      </c>
      <c r="R47" s="36">
        <f>SUMIFS(рўйхат!Q:Q,рўйхат!$CY:$CY,$B$72,рўйхат!$B:$B,$C47)</f>
        <v/>
      </c>
      <c r="S47" s="35">
        <f>SUMIFS(рўйхат!R:R,рўйхат!$CY:$CY,$B$72,рўйхат!$B:$B,$C47)</f>
        <v/>
      </c>
      <c r="T47" s="36">
        <f>SUMIFS(рўйхат!S:S,рўйхат!$CY:$CY,$B$72,рўйхат!$B:$B,$C47)</f>
        <v/>
      </c>
      <c r="U47" s="35">
        <f>SUMIFS(рўйхат!T:T,рўйхат!$CY:$CY,$B$72,рўйхат!$B:$B,$C47)</f>
        <v/>
      </c>
      <c r="V47" s="36">
        <f>SUMIFS(рўйхат!U:U,рўйхат!$CY:$CY,$B$72,рўйхат!$B:$B,$C47)</f>
        <v/>
      </c>
      <c r="W47" s="35">
        <f>SUMIFS(рўйхат!V:V,рўйхат!$CY:$CY,$B$72,рўйхат!$B:$B,$C47)</f>
        <v/>
      </c>
      <c r="X47" s="36">
        <f>SUMIFS(рўйхат!W:W,рўйхат!$CY:$CY,$B$72,рўйхат!$B:$B,$C47)</f>
        <v/>
      </c>
      <c r="Y47" s="35">
        <f>SUMIFS(рўйхат!X:X,рўйхат!$CY:$CY,$B$72,рўйхат!$B:$B,$C47)</f>
        <v/>
      </c>
      <c r="Z47" s="36">
        <f>SUMIFS(рўйхат!Y:Y,рўйхат!$CY:$CY,$B$72,рўйхат!$B:$B,$C47)</f>
        <v/>
      </c>
      <c r="AA47" s="35">
        <f>SUMIFS(рўйхат!Z:Z,рўйхат!$CY:$CY,$B$72,рўйхат!$B:$B,$C47)</f>
        <v/>
      </c>
      <c r="AB47" s="36">
        <f>SUMIFS(рўйхат!AA:AA,рўйхат!$CY:$CY,$B$72,рўйхат!$B:$B,$C47)</f>
        <v/>
      </c>
      <c r="AC47" s="35">
        <f>SUMIFS(рўйхат!AB:AB,рўйхат!$CY:$CY,$B$72,рўйхат!$B:$B,$C47)</f>
        <v/>
      </c>
      <c r="AD47" s="36">
        <f>SUMIFS(рўйхат!AC:AC,рўйхат!$CY:$CY,$B$72,рўйхат!$B:$B,$C47)</f>
        <v/>
      </c>
      <c r="AE47" s="35">
        <f>SUMIFS(рўйхат!AD:AD,рўйхат!$CY:$CY,$B$72,рўйхат!$B:$B,$C47)</f>
        <v/>
      </c>
      <c r="AF47" s="36">
        <f>SUMIFS(рўйхат!AE:AE,рўйхат!$CY:$CY,$B$72,рўйхат!$B:$B,$C47)</f>
        <v/>
      </c>
      <c r="AG47" s="35">
        <f>SUMIFS(рўйхат!AH:AH,рўйхат!$CY:$CY,$B$72,рўйхат!$B:$B,$C47)</f>
        <v/>
      </c>
      <c r="AH47" s="36">
        <f>SUMIFS(рўйхат!AI:AI,рўйхат!$CY:$CY,$B$72,рўйхат!$B:$B,$C47)</f>
        <v/>
      </c>
      <c r="AI47" s="35">
        <f>SUMIFS(рўйхат!AJ:AJ,рўйхат!$CY:$CY,$B$72,рўйхат!$B:$B,$C47)</f>
        <v/>
      </c>
      <c r="AJ47" s="36">
        <f>SUMIFS(рўйхат!AK:AK,рўйхат!$CY:$CY,$B$72,рўйхат!$B:$B,$C47)</f>
        <v/>
      </c>
      <c r="AK47" s="35">
        <f>SUMIFS(рўйхат!AL:AL,рўйхат!$CY:$CY,$B$72,рўйхат!$B:$B,$C47)</f>
        <v/>
      </c>
      <c r="AL47" s="36">
        <f>SUMIFS(рўйхат!AM:AM,рўйхат!$CY:$CY,$B$72,рўйхат!$B:$B,$C47)</f>
        <v/>
      </c>
      <c r="AM47" s="77">
        <f>IFERROR(Q47/E47,0)</f>
        <v/>
      </c>
      <c r="AN47" s="77">
        <f>IFERROR(R47/F47,0)</f>
        <v/>
      </c>
      <c r="AO47" s="35">
        <f>SUMIFS(рўйхат!AX:AX,рўйхат!$CY:$CY,$B$72,рўйхат!$B:$B,$C47)</f>
        <v/>
      </c>
      <c r="AP47" s="36">
        <f>SUMIFS(рўйхат!AY:AY,рўйхат!$CY:$CY,$B$72,рўйхат!$B:$B,$C47)</f>
        <v/>
      </c>
      <c r="AQ47" s="35">
        <f>SUMIFS(рўйхат!AZ:AZ,рўйхат!$CY:$CY,$B$72,рўйхат!$B:$B,$C47)</f>
        <v/>
      </c>
      <c r="AR47" s="36">
        <f>SUMIFS(рўйхат!BA:BA,рўйхат!$CY:$CY,$B$72,рўйхат!$B:$B,$C47)</f>
        <v/>
      </c>
      <c r="AS47" s="35">
        <f>SUMIFS(рўйхат!BB:BB,рўйхат!$CY:$CY,$B$72,рўйхат!$B:$B,$C47)</f>
        <v/>
      </c>
      <c r="AT47" s="36">
        <f>SUMIFS(рўйхат!BC:BC,рўйхат!$CY:$CY,$B$72,рўйхат!$B:$B,$C47)</f>
        <v/>
      </c>
      <c r="AU47" s="35">
        <f>SUMIFS(рўйхат!BD:BD,рўйхат!$CY:$CY,$B$72,рўйхат!$B:$B,$C47)</f>
        <v/>
      </c>
      <c r="AV47" s="36">
        <f>SUMIFS(рўйхат!BE:BE,рўйхат!$CY:$CY,$B$72,рўйхат!$B:$B,$C47)</f>
        <v/>
      </c>
      <c r="AW47" s="35">
        <f>SUMIFS(рўйхат!BF:BF,рўйхат!$CY:$CY,$B$72,рўйхат!$B:$B,$C47)</f>
        <v/>
      </c>
      <c r="AX47" s="36">
        <f>SUMIFS(рўйхат!BG:BG,рўйхат!$CY:$CY,$B$72,рўйхат!$B:$B,$C47)</f>
        <v/>
      </c>
      <c r="AY47" s="35">
        <f>SUMIFS(рўйхат!BH:BH,рўйхат!$CY:$CY,$B$72,рўйхат!$B:$B,$C47)</f>
        <v/>
      </c>
      <c r="AZ47" s="36">
        <f>SUMIFS(рўйхат!BI:BI,рўйхат!$CY:$CY,$B$72,рўйхат!$B:$B,$C47)</f>
        <v/>
      </c>
      <c r="BA47" s="35">
        <f>SUMIFS(рўйхат!BJ:BJ,рўйхат!$CY:$CY,$B$72,рўйхат!$B:$B,$C47)</f>
        <v/>
      </c>
      <c r="BB47" s="36">
        <f>SUMIFS(рўйхат!BK:BK,рўйхат!$CY:$CY,$B$72,рўйхат!$B:$B,$C47)</f>
        <v/>
      </c>
      <c r="BC47" s="77">
        <f>IFERROR(AO47/E47,0)</f>
        <v/>
      </c>
      <c r="BD47" s="77">
        <f>IFERROR(AP47/F47,0)</f>
        <v/>
      </c>
      <c r="BE47" s="35">
        <f>SUMIFS(рўйхат!BL:BL,рўйхат!$CY:$CY,$B$72,рўйхат!$B:$B,$C47)</f>
        <v/>
      </c>
      <c r="BF47" s="36">
        <f>SUMIFS(рўйхат!BM:BM,рўйхат!$CY:$CY,$B$72,рўйхат!$B:$B,$C47)</f>
        <v/>
      </c>
      <c r="BG47" s="35">
        <f>SUMIFS(рўйхат!BN:BN,рўйхат!$CY:$CY,$B$72,рўйхат!$B:$B,$C47)</f>
        <v/>
      </c>
      <c r="BH47" s="36">
        <f>SUMIFS(рўйхат!BO:BO,рўйхат!$CY:$CY,$B$72,рўйхат!$B:$B,$C47)</f>
        <v/>
      </c>
      <c r="BI47" s="35">
        <f>SUMIFS(рўйхат!BP:BP,рўйхат!$CY:$CY,$B$72,рўйхат!$B:$B,$C47)</f>
        <v/>
      </c>
      <c r="BJ47" s="36">
        <f>SUMIFS(рўйхат!BQ:BQ,рўйхат!$CY:$CY,$B$72,рўйхат!$B:$B,$C47)</f>
        <v/>
      </c>
      <c r="BK47" s="35">
        <f>SUMIFS(рўйхат!BR:BR,рўйхат!$CY:$CY,$B$72,рўйхат!$B:$B,$C47)</f>
        <v/>
      </c>
      <c r="BL47" s="36">
        <f>SUMIFS(рўйхат!BS:BS,рўйхат!$CY:$CY,$B$72,рўйхат!$B:$B,$C47)</f>
        <v/>
      </c>
      <c r="BM47" s="35">
        <f>SUMIFS(рўйхат!BT:BT,рўйхат!$CY:$CY,$B$72,рўйхат!$B:$B,$C47)</f>
        <v/>
      </c>
      <c r="BN47" s="36">
        <f>SUMIFS(рўйхат!BU:BU,рўйхат!$CY:$CY,$B$72,рўйхат!$B:$B,$C47)</f>
        <v/>
      </c>
      <c r="BO47" s="35">
        <f>SUMIFS(рўйхат!BX:BX,рўйхат!$CY:$CY,$B$72,рўйхат!$B:$B,$C47)</f>
        <v/>
      </c>
      <c r="BP47" s="36">
        <f>SUMIFS(рўйхат!BY:BY,рўйхат!$CY:$CY,$B$72,рўйхат!$B:$B,$C47)</f>
        <v/>
      </c>
      <c r="BQ47" s="35">
        <f>SUMIFS(рўйхат!BZ:BZ,рўйхат!$CY:$CY,$B$72,рўйхат!$B:$B,$C47)</f>
        <v/>
      </c>
      <c r="BR47" s="36">
        <f>SUMIFS(рўйхат!CA:CA,рўйхат!$CY:$CY,$B$72,рўйхат!$B:$B,$C47)</f>
        <v/>
      </c>
      <c r="BS47" s="35">
        <f>SUMIFS(рўйхат!CB:CB,рўйхат!$CY:$CY,$B$72,рўйхат!$B:$B,$C47)</f>
        <v/>
      </c>
      <c r="BT47" s="36">
        <f>SUMIFS(рўйхат!CC:CC,рўйхат!$CY:$CY,$B$72,рўйхат!$B:$B,$C47)</f>
        <v/>
      </c>
      <c r="BU47" s="35">
        <f>SUMIFS(рўйхат!CD:CD,рўйхат!$CY:$CY,$B$72,рўйхат!$B:$B,$C47)</f>
        <v/>
      </c>
      <c r="BV47" s="36">
        <f>SUMIFS(рўйхат!CE:CE,рўйхат!$CY:$CY,$B$72,рўйхат!$B:$B,$C47)</f>
        <v/>
      </c>
      <c r="BW47" s="35">
        <f>SUMIFS(рўйхат!CH:CH,рўйхат!$CY:$CY,$B$72,рўйхат!$B:$B,$C47)</f>
        <v/>
      </c>
      <c r="BX47" s="36">
        <f>SUMIFS(рўйхат!CI:CI,рўйхат!$CY:$CY,$B$72,рўйхат!$B:$B,$C47)</f>
        <v/>
      </c>
      <c r="BY47" s="35">
        <f>SUMIFS(рўйхат!CJ:CJ,рўйхат!$CY:$CY,$B$72,рўйхат!$B:$B,$C47)</f>
        <v/>
      </c>
      <c r="BZ47" s="36">
        <f>SUMIFS(рўйхат!CK:CK,рўйхат!$CY:$CY,$B$72,рўйхат!$B:$B,$C47)</f>
        <v/>
      </c>
      <c r="CA47" s="35">
        <f>SUMIFS(рўйхат!CL:CL,рўйхат!$CY:$CY,$B$72,рўйхат!$B:$B,$C47)</f>
        <v/>
      </c>
      <c r="CB47" s="36">
        <f>SUMIFS(рўйхат!CM:CM,рўйхат!$CY:$CY,$B$72,рўйхат!$B:$B,$C47)</f>
        <v/>
      </c>
      <c r="CC47" s="35">
        <f>SUMIFS(рўйхат!CN:CN,рўйхат!$CY:$CY,$B$72,рўйхат!$B:$B,$C47)</f>
        <v/>
      </c>
      <c r="CD47" s="36">
        <f>SUMIFS(рўйхат!CO:CO,рўйхат!$CY:$CY,$B$72,рўйхат!$B:$B,$C47)</f>
        <v/>
      </c>
      <c r="CE47" s="77">
        <f>IFERROR(BE47/(Q47+BE47),0)</f>
        <v/>
      </c>
      <c r="CF47" s="78">
        <f>IFERROR(BF47/(R47+BF47),0)</f>
        <v/>
      </c>
      <c r="CG47" s="8">
        <f>COUNTIFS(B:B,B47)</f>
        <v/>
      </c>
    </row>
    <row r="48" hidden="1" outlineLevel="1" ht="33.95" customFormat="1" customHeight="1" s="8">
      <c r="A48" s="33" t="n"/>
      <c r="B48" s="50" t="n">
        <v>8</v>
      </c>
      <c r="C48" s="66" t="inlineStr">
        <is>
          <t>Иқтисодиёт ва молия вазирлиги ҳузуридаги бюджетдан ташқари Пенсия жамғармаси</t>
        </is>
      </c>
      <c r="D48" s="16" t="n"/>
      <c r="E48" s="35">
        <f>SUMIFS(рўйхат!F:F,рўйхат!$CY:$CY,$B$72,рўйхат!$B:$B,$C48)</f>
        <v/>
      </c>
      <c r="F48" s="36">
        <f>SUMIFS(рўйхат!G:G,рўйхат!$CY:$CY,$B$72,рўйхат!$B:$B,$C48)</f>
        <v/>
      </c>
      <c r="G48" s="35">
        <f>SUMIFS(рўйхат!H:H,рўйхат!$CY:$CY,$B$72,рўйхат!$B:$B,$C48)</f>
        <v/>
      </c>
      <c r="H48" s="36">
        <f>SUMIFS(рўйхат!I:I,рўйхат!$CY:$CY,$B$72,рўйхат!$B:$B,$C48)</f>
        <v/>
      </c>
      <c r="I48" s="35">
        <f>SUMIFS(рўйхат!J:J,рўйхат!$CY:$CY,$B$72,рўйхат!$B:$B,$C48)</f>
        <v/>
      </c>
      <c r="J48" s="36">
        <f>SUMIFS(рўйхат!K:K,рўйхат!$CY:$CY,$B$72,рўйхат!$B:$B,$C48)</f>
        <v/>
      </c>
      <c r="K48" s="35">
        <f>SUMIFS(рўйхат!L:L,рўйхат!$CY:$CY,$B$72,рўйхат!$B:$B,$C48)</f>
        <v/>
      </c>
      <c r="L48" s="36">
        <f>SUMIFS(рўйхат!M:M,рўйхат!$CY:$CY,$B$72,рўйхат!$B:$B,$C48)</f>
        <v/>
      </c>
      <c r="M48" s="35">
        <f>SUMIFS(рўйхат!N:N,рўйхат!$CY:$CY,$B$72,рўйхат!$B:$B,$C48)</f>
        <v/>
      </c>
      <c r="N48" s="36">
        <f>SUMIFS(рўйхат!O:O,рўйхат!$CY:$CY,$B$72,рўйхат!$B:$B,$C48)</f>
        <v/>
      </c>
      <c r="O48" s="34">
        <f>IFERROR(M48/E48,0)</f>
        <v/>
      </c>
      <c r="P48" s="34">
        <f>IFERROR(N48/F48,0)</f>
        <v/>
      </c>
      <c r="Q48" s="35">
        <f>SUMIFS(рўйхат!P:P,рўйхат!$CY:$CY,$B$72,рўйхат!$B:$B,$C48)</f>
        <v/>
      </c>
      <c r="R48" s="36">
        <f>SUMIFS(рўйхат!Q:Q,рўйхат!$CY:$CY,$B$72,рўйхат!$B:$B,$C48)</f>
        <v/>
      </c>
      <c r="S48" s="35">
        <f>SUMIFS(рўйхат!R:R,рўйхат!$CY:$CY,$B$72,рўйхат!$B:$B,$C48)</f>
        <v/>
      </c>
      <c r="T48" s="36">
        <f>SUMIFS(рўйхат!S:S,рўйхат!$CY:$CY,$B$72,рўйхат!$B:$B,$C48)</f>
        <v/>
      </c>
      <c r="U48" s="35">
        <f>SUMIFS(рўйхат!T:T,рўйхат!$CY:$CY,$B$72,рўйхат!$B:$B,$C48)</f>
        <v/>
      </c>
      <c r="V48" s="36">
        <f>SUMIFS(рўйхат!U:U,рўйхат!$CY:$CY,$B$72,рўйхат!$B:$B,$C48)</f>
        <v/>
      </c>
      <c r="W48" s="35">
        <f>SUMIFS(рўйхат!V:V,рўйхат!$CY:$CY,$B$72,рўйхат!$B:$B,$C48)</f>
        <v/>
      </c>
      <c r="X48" s="36">
        <f>SUMIFS(рўйхат!W:W,рўйхат!$CY:$CY,$B$72,рўйхат!$B:$B,$C48)</f>
        <v/>
      </c>
      <c r="Y48" s="35">
        <f>SUMIFS(рўйхат!X:X,рўйхат!$CY:$CY,$B$72,рўйхат!$B:$B,$C48)</f>
        <v/>
      </c>
      <c r="Z48" s="36">
        <f>SUMIFS(рўйхат!Y:Y,рўйхат!$CY:$CY,$B$72,рўйхат!$B:$B,$C48)</f>
        <v/>
      </c>
      <c r="AA48" s="35">
        <f>SUMIFS(рўйхат!Z:Z,рўйхат!$CY:$CY,$B$72,рўйхат!$B:$B,$C48)</f>
        <v/>
      </c>
      <c r="AB48" s="36">
        <f>SUMIFS(рўйхат!AA:AA,рўйхат!$CY:$CY,$B$72,рўйхат!$B:$B,$C48)</f>
        <v/>
      </c>
      <c r="AC48" s="35">
        <f>SUMIFS(рўйхат!AB:AB,рўйхат!$CY:$CY,$B$72,рўйхат!$B:$B,$C48)</f>
        <v/>
      </c>
      <c r="AD48" s="36">
        <f>SUMIFS(рўйхат!AC:AC,рўйхат!$CY:$CY,$B$72,рўйхат!$B:$B,$C48)</f>
        <v/>
      </c>
      <c r="AE48" s="35">
        <f>SUMIFS(рўйхат!AD:AD,рўйхат!$CY:$CY,$B$72,рўйхат!$B:$B,$C48)</f>
        <v/>
      </c>
      <c r="AF48" s="36">
        <f>SUMIFS(рўйхат!AE:AE,рўйхат!$CY:$CY,$B$72,рўйхат!$B:$B,$C48)</f>
        <v/>
      </c>
      <c r="AG48" s="35">
        <f>SUMIFS(рўйхат!AH:AH,рўйхат!$CY:$CY,$B$72,рўйхат!$B:$B,$C48)</f>
        <v/>
      </c>
      <c r="AH48" s="36">
        <f>SUMIFS(рўйхат!AI:AI,рўйхат!$CY:$CY,$B$72,рўйхат!$B:$B,$C48)</f>
        <v/>
      </c>
      <c r="AI48" s="35">
        <f>SUMIFS(рўйхат!AJ:AJ,рўйхат!$CY:$CY,$B$72,рўйхат!$B:$B,$C48)</f>
        <v/>
      </c>
      <c r="AJ48" s="36">
        <f>SUMIFS(рўйхат!AK:AK,рўйхат!$CY:$CY,$B$72,рўйхат!$B:$B,$C48)</f>
        <v/>
      </c>
      <c r="AK48" s="35">
        <f>SUMIFS(рўйхат!AL:AL,рўйхат!$CY:$CY,$B$72,рўйхат!$B:$B,$C48)</f>
        <v/>
      </c>
      <c r="AL48" s="36">
        <f>SUMIFS(рўйхат!AM:AM,рўйхат!$CY:$CY,$B$72,рўйхат!$B:$B,$C48)</f>
        <v/>
      </c>
      <c r="AM48" s="77">
        <f>IFERROR(Q48/E48,0)</f>
        <v/>
      </c>
      <c r="AN48" s="77">
        <f>IFERROR(R48/F48,0)</f>
        <v/>
      </c>
      <c r="AO48" s="35">
        <f>SUMIFS(рўйхат!AX:AX,рўйхат!$CY:$CY,$B$72,рўйхат!$B:$B,$C48)</f>
        <v/>
      </c>
      <c r="AP48" s="36">
        <f>SUMIFS(рўйхат!AY:AY,рўйхат!$CY:$CY,$B$72,рўйхат!$B:$B,$C48)</f>
        <v/>
      </c>
      <c r="AQ48" s="35">
        <f>SUMIFS(рўйхат!AZ:AZ,рўйхат!$CY:$CY,$B$72,рўйхат!$B:$B,$C48)</f>
        <v/>
      </c>
      <c r="AR48" s="36">
        <f>SUMIFS(рўйхат!BA:BA,рўйхат!$CY:$CY,$B$72,рўйхат!$B:$B,$C48)</f>
        <v/>
      </c>
      <c r="AS48" s="35">
        <f>SUMIFS(рўйхат!BB:BB,рўйхат!$CY:$CY,$B$72,рўйхат!$B:$B,$C48)</f>
        <v/>
      </c>
      <c r="AT48" s="36">
        <f>SUMIFS(рўйхат!BC:BC,рўйхат!$CY:$CY,$B$72,рўйхат!$B:$B,$C48)</f>
        <v/>
      </c>
      <c r="AU48" s="35">
        <f>SUMIFS(рўйхат!BD:BD,рўйхат!$CY:$CY,$B$72,рўйхат!$B:$B,$C48)</f>
        <v/>
      </c>
      <c r="AV48" s="36">
        <f>SUMIFS(рўйхат!BE:BE,рўйхат!$CY:$CY,$B$72,рўйхат!$B:$B,$C48)</f>
        <v/>
      </c>
      <c r="AW48" s="35">
        <f>SUMIFS(рўйхат!BF:BF,рўйхат!$CY:$CY,$B$72,рўйхат!$B:$B,$C48)</f>
        <v/>
      </c>
      <c r="AX48" s="36">
        <f>SUMIFS(рўйхат!BG:BG,рўйхат!$CY:$CY,$B$72,рўйхат!$B:$B,$C48)</f>
        <v/>
      </c>
      <c r="AY48" s="35">
        <f>SUMIFS(рўйхат!BH:BH,рўйхат!$CY:$CY,$B$72,рўйхат!$B:$B,$C48)</f>
        <v/>
      </c>
      <c r="AZ48" s="36">
        <f>SUMIFS(рўйхат!BI:BI,рўйхат!$CY:$CY,$B$72,рўйхат!$B:$B,$C48)</f>
        <v/>
      </c>
      <c r="BA48" s="35">
        <f>SUMIFS(рўйхат!BJ:BJ,рўйхат!$CY:$CY,$B$72,рўйхат!$B:$B,$C48)</f>
        <v/>
      </c>
      <c r="BB48" s="36">
        <f>SUMIFS(рўйхат!BK:BK,рўйхат!$CY:$CY,$B$72,рўйхат!$B:$B,$C48)</f>
        <v/>
      </c>
      <c r="BC48" s="77">
        <f>IFERROR(AO48/E48,0)</f>
        <v/>
      </c>
      <c r="BD48" s="77">
        <f>IFERROR(AP48/F48,0)</f>
        <v/>
      </c>
      <c r="BE48" s="35">
        <f>SUMIFS(рўйхат!BL:BL,рўйхат!$CY:$CY,$B$72,рўйхат!$B:$B,$C48)</f>
        <v/>
      </c>
      <c r="BF48" s="36">
        <f>SUMIFS(рўйхат!BM:BM,рўйхат!$CY:$CY,$B$72,рўйхат!$B:$B,$C48)</f>
        <v/>
      </c>
      <c r="BG48" s="35">
        <f>SUMIFS(рўйхат!BN:BN,рўйхат!$CY:$CY,$B$72,рўйхат!$B:$B,$C48)</f>
        <v/>
      </c>
      <c r="BH48" s="36">
        <f>SUMIFS(рўйхат!BO:BO,рўйхат!$CY:$CY,$B$72,рўйхат!$B:$B,$C48)</f>
        <v/>
      </c>
      <c r="BI48" s="35">
        <f>SUMIFS(рўйхат!BP:BP,рўйхат!$CY:$CY,$B$72,рўйхат!$B:$B,$C48)</f>
        <v/>
      </c>
      <c r="BJ48" s="36">
        <f>SUMIFS(рўйхат!BQ:BQ,рўйхат!$CY:$CY,$B$72,рўйхат!$B:$B,$C48)</f>
        <v/>
      </c>
      <c r="BK48" s="35">
        <f>SUMIFS(рўйхат!BR:BR,рўйхат!$CY:$CY,$B$72,рўйхат!$B:$B,$C48)</f>
        <v/>
      </c>
      <c r="BL48" s="36">
        <f>SUMIFS(рўйхат!BS:BS,рўйхат!$CY:$CY,$B$72,рўйхат!$B:$B,$C48)</f>
        <v/>
      </c>
      <c r="BM48" s="35">
        <f>SUMIFS(рўйхат!BT:BT,рўйхат!$CY:$CY,$B$72,рўйхат!$B:$B,$C48)</f>
        <v/>
      </c>
      <c r="BN48" s="36">
        <f>SUMIFS(рўйхат!BU:BU,рўйхат!$CY:$CY,$B$72,рўйхат!$B:$B,$C48)</f>
        <v/>
      </c>
      <c r="BO48" s="35">
        <f>SUMIFS(рўйхат!BX:BX,рўйхат!$CY:$CY,$B$72,рўйхат!$B:$B,$C48)</f>
        <v/>
      </c>
      <c r="BP48" s="36">
        <f>SUMIFS(рўйхат!BY:BY,рўйхат!$CY:$CY,$B$72,рўйхат!$B:$B,$C48)</f>
        <v/>
      </c>
      <c r="BQ48" s="35">
        <f>SUMIFS(рўйхат!BZ:BZ,рўйхат!$CY:$CY,$B$72,рўйхат!$B:$B,$C48)</f>
        <v/>
      </c>
      <c r="BR48" s="36">
        <f>SUMIFS(рўйхат!CA:CA,рўйхат!$CY:$CY,$B$72,рўйхат!$B:$B,$C48)</f>
        <v/>
      </c>
      <c r="BS48" s="35">
        <f>SUMIFS(рўйхат!CB:CB,рўйхат!$CY:$CY,$B$72,рўйхат!$B:$B,$C48)</f>
        <v/>
      </c>
      <c r="BT48" s="36">
        <f>SUMIFS(рўйхат!CC:CC,рўйхат!$CY:$CY,$B$72,рўйхат!$B:$B,$C48)</f>
        <v/>
      </c>
      <c r="BU48" s="35">
        <f>SUMIFS(рўйхат!CD:CD,рўйхат!$CY:$CY,$B$72,рўйхат!$B:$B,$C48)</f>
        <v/>
      </c>
      <c r="BV48" s="36">
        <f>SUMIFS(рўйхат!CE:CE,рўйхат!$CY:$CY,$B$72,рўйхат!$B:$B,$C48)</f>
        <v/>
      </c>
      <c r="BW48" s="35">
        <f>SUMIFS(рўйхат!CH:CH,рўйхат!$CY:$CY,$B$72,рўйхат!$B:$B,$C48)</f>
        <v/>
      </c>
      <c r="BX48" s="36">
        <f>SUMIFS(рўйхат!CI:CI,рўйхат!$CY:$CY,$B$72,рўйхат!$B:$B,$C48)</f>
        <v/>
      </c>
      <c r="BY48" s="35">
        <f>SUMIFS(рўйхат!CJ:CJ,рўйхат!$CY:$CY,$B$72,рўйхат!$B:$B,$C48)</f>
        <v/>
      </c>
      <c r="BZ48" s="36">
        <f>SUMIFS(рўйхат!CK:CK,рўйхат!$CY:$CY,$B$72,рўйхат!$B:$B,$C48)</f>
        <v/>
      </c>
      <c r="CA48" s="35">
        <f>SUMIFS(рўйхат!CL:CL,рўйхат!$CY:$CY,$B$72,рўйхат!$B:$B,$C48)</f>
        <v/>
      </c>
      <c r="CB48" s="36">
        <f>SUMIFS(рўйхат!CM:CM,рўйхат!$CY:$CY,$B$72,рўйхат!$B:$B,$C48)</f>
        <v/>
      </c>
      <c r="CC48" s="35">
        <f>SUMIFS(рўйхат!CN:CN,рўйхат!$CY:$CY,$B$72,рўйхат!$B:$B,$C48)</f>
        <v/>
      </c>
      <c r="CD48" s="36">
        <f>SUMIFS(рўйхат!CO:CO,рўйхат!$CY:$CY,$B$72,рўйхат!$B:$B,$C48)</f>
        <v/>
      </c>
      <c r="CE48" s="77">
        <f>IFERROR(BE48/(Q48+BE48),0)</f>
        <v/>
      </c>
      <c r="CF48" s="78">
        <f>IFERROR(BF48/(R48+BF48),0)</f>
        <v/>
      </c>
      <c r="CG48" s="8">
        <f>COUNTIFS(B:B,B48)</f>
        <v/>
      </c>
    </row>
    <row r="49" hidden="1" outlineLevel="1" ht="17.1" customFormat="1" customHeight="1" s="8">
      <c r="A49" s="33" t="n"/>
      <c r="B49" s="50" t="n">
        <v>9</v>
      </c>
      <c r="C49" s="66" t="inlineStr">
        <is>
          <t>Инвестициялар, саноат ва савдо вазирлиги</t>
        </is>
      </c>
      <c r="D49" s="16" t="n"/>
      <c r="E49" s="35">
        <f>SUMIFS(рўйхат!F:F,рўйхат!$CY:$CY,$B$72,рўйхат!$B:$B,$C49)</f>
        <v/>
      </c>
      <c r="F49" s="36">
        <f>SUMIFS(рўйхат!G:G,рўйхат!$CY:$CY,$B$72,рўйхат!$B:$B,$C49)</f>
        <v/>
      </c>
      <c r="G49" s="35">
        <f>SUMIFS(рўйхат!H:H,рўйхат!$CY:$CY,$B$72,рўйхат!$B:$B,$C49)</f>
        <v/>
      </c>
      <c r="H49" s="36">
        <f>SUMIFS(рўйхат!I:I,рўйхат!$CY:$CY,$B$72,рўйхат!$B:$B,$C49)</f>
        <v/>
      </c>
      <c r="I49" s="35">
        <f>SUMIFS(рўйхат!J:J,рўйхат!$CY:$CY,$B$72,рўйхат!$B:$B,$C49)</f>
        <v/>
      </c>
      <c r="J49" s="36">
        <f>SUMIFS(рўйхат!K:K,рўйхат!$CY:$CY,$B$72,рўйхат!$B:$B,$C49)</f>
        <v/>
      </c>
      <c r="K49" s="35">
        <f>SUMIFS(рўйхат!L:L,рўйхат!$CY:$CY,$B$72,рўйхат!$B:$B,$C49)</f>
        <v/>
      </c>
      <c r="L49" s="36">
        <f>SUMIFS(рўйхат!M:M,рўйхат!$CY:$CY,$B$72,рўйхат!$B:$B,$C49)</f>
        <v/>
      </c>
      <c r="M49" s="35">
        <f>SUMIFS(рўйхат!N:N,рўйхат!$CY:$CY,$B$72,рўйхат!$B:$B,$C49)</f>
        <v/>
      </c>
      <c r="N49" s="36">
        <f>SUMIFS(рўйхат!O:O,рўйхат!$CY:$CY,$B$72,рўйхат!$B:$B,$C49)</f>
        <v/>
      </c>
      <c r="O49" s="34">
        <f>IFERROR(M49/E49,0)</f>
        <v/>
      </c>
      <c r="P49" s="34">
        <f>IFERROR(N49/F49,0)</f>
        <v/>
      </c>
      <c r="Q49" s="35">
        <f>SUMIFS(рўйхат!P:P,рўйхат!$CY:$CY,$B$72,рўйхат!$B:$B,$C49)</f>
        <v/>
      </c>
      <c r="R49" s="36">
        <f>SUMIFS(рўйхат!Q:Q,рўйхат!$CY:$CY,$B$72,рўйхат!$B:$B,$C49)</f>
        <v/>
      </c>
      <c r="S49" s="35">
        <f>SUMIFS(рўйхат!R:R,рўйхат!$CY:$CY,$B$72,рўйхат!$B:$B,$C49)</f>
        <v/>
      </c>
      <c r="T49" s="36">
        <f>SUMIFS(рўйхат!S:S,рўйхат!$CY:$CY,$B$72,рўйхат!$B:$B,$C49)</f>
        <v/>
      </c>
      <c r="U49" s="35">
        <f>SUMIFS(рўйхат!T:T,рўйхат!$CY:$CY,$B$72,рўйхат!$B:$B,$C49)</f>
        <v/>
      </c>
      <c r="V49" s="36">
        <f>SUMIFS(рўйхат!U:U,рўйхат!$CY:$CY,$B$72,рўйхат!$B:$B,$C49)</f>
        <v/>
      </c>
      <c r="W49" s="35">
        <f>SUMIFS(рўйхат!V:V,рўйхат!$CY:$CY,$B$72,рўйхат!$B:$B,$C49)</f>
        <v/>
      </c>
      <c r="X49" s="36">
        <f>SUMIFS(рўйхат!W:W,рўйхат!$CY:$CY,$B$72,рўйхат!$B:$B,$C49)</f>
        <v/>
      </c>
      <c r="Y49" s="35">
        <f>SUMIFS(рўйхат!X:X,рўйхат!$CY:$CY,$B$72,рўйхат!$B:$B,$C49)</f>
        <v/>
      </c>
      <c r="Z49" s="36">
        <f>SUMIFS(рўйхат!Y:Y,рўйхат!$CY:$CY,$B$72,рўйхат!$B:$B,$C49)</f>
        <v/>
      </c>
      <c r="AA49" s="35">
        <f>SUMIFS(рўйхат!Z:Z,рўйхат!$CY:$CY,$B$72,рўйхат!$B:$B,$C49)</f>
        <v/>
      </c>
      <c r="AB49" s="36">
        <f>SUMIFS(рўйхат!AA:AA,рўйхат!$CY:$CY,$B$72,рўйхат!$B:$B,$C49)</f>
        <v/>
      </c>
      <c r="AC49" s="35">
        <f>SUMIFS(рўйхат!AB:AB,рўйхат!$CY:$CY,$B$72,рўйхат!$B:$B,$C49)</f>
        <v/>
      </c>
      <c r="AD49" s="36">
        <f>SUMIFS(рўйхат!AC:AC,рўйхат!$CY:$CY,$B$72,рўйхат!$B:$B,$C49)</f>
        <v/>
      </c>
      <c r="AE49" s="35">
        <f>SUMIFS(рўйхат!AD:AD,рўйхат!$CY:$CY,$B$72,рўйхат!$B:$B,$C49)</f>
        <v/>
      </c>
      <c r="AF49" s="36">
        <f>SUMIFS(рўйхат!AE:AE,рўйхат!$CY:$CY,$B$72,рўйхат!$B:$B,$C49)</f>
        <v/>
      </c>
      <c r="AG49" s="35">
        <f>SUMIFS(рўйхат!AH:AH,рўйхат!$CY:$CY,$B$72,рўйхат!$B:$B,$C49)</f>
        <v/>
      </c>
      <c r="AH49" s="36">
        <f>SUMIFS(рўйхат!AI:AI,рўйхат!$CY:$CY,$B$72,рўйхат!$B:$B,$C49)</f>
        <v/>
      </c>
      <c r="AI49" s="35">
        <f>SUMIFS(рўйхат!AJ:AJ,рўйхат!$CY:$CY,$B$72,рўйхат!$B:$B,$C49)</f>
        <v/>
      </c>
      <c r="AJ49" s="36">
        <f>SUMIFS(рўйхат!AK:AK,рўйхат!$CY:$CY,$B$72,рўйхат!$B:$B,$C49)</f>
        <v/>
      </c>
      <c r="AK49" s="35">
        <f>SUMIFS(рўйхат!AL:AL,рўйхат!$CY:$CY,$B$72,рўйхат!$B:$B,$C49)</f>
        <v/>
      </c>
      <c r="AL49" s="36">
        <f>SUMIFS(рўйхат!AM:AM,рўйхат!$CY:$CY,$B$72,рўйхат!$B:$B,$C49)</f>
        <v/>
      </c>
      <c r="AM49" s="77">
        <f>IFERROR(Q49/E49,0)</f>
        <v/>
      </c>
      <c r="AN49" s="77">
        <f>IFERROR(R49/F49,0)</f>
        <v/>
      </c>
      <c r="AO49" s="35">
        <f>SUMIFS(рўйхат!AX:AX,рўйхат!$CY:$CY,$B$72,рўйхат!$B:$B,$C49)</f>
        <v/>
      </c>
      <c r="AP49" s="36">
        <f>SUMIFS(рўйхат!AY:AY,рўйхат!$CY:$CY,$B$72,рўйхат!$B:$B,$C49)</f>
        <v/>
      </c>
      <c r="AQ49" s="35">
        <f>SUMIFS(рўйхат!AZ:AZ,рўйхат!$CY:$CY,$B$72,рўйхат!$B:$B,$C49)</f>
        <v/>
      </c>
      <c r="AR49" s="36">
        <f>SUMIFS(рўйхат!BA:BA,рўйхат!$CY:$CY,$B$72,рўйхат!$B:$B,$C49)</f>
        <v/>
      </c>
      <c r="AS49" s="35">
        <f>SUMIFS(рўйхат!BB:BB,рўйхат!$CY:$CY,$B$72,рўйхат!$B:$B,$C49)</f>
        <v/>
      </c>
      <c r="AT49" s="36">
        <f>SUMIFS(рўйхат!BC:BC,рўйхат!$CY:$CY,$B$72,рўйхат!$B:$B,$C49)</f>
        <v/>
      </c>
      <c r="AU49" s="35">
        <f>SUMIFS(рўйхат!BD:BD,рўйхат!$CY:$CY,$B$72,рўйхат!$B:$B,$C49)</f>
        <v/>
      </c>
      <c r="AV49" s="36">
        <f>SUMIFS(рўйхат!BE:BE,рўйхат!$CY:$CY,$B$72,рўйхат!$B:$B,$C49)</f>
        <v/>
      </c>
      <c r="AW49" s="35">
        <f>SUMIFS(рўйхат!BF:BF,рўйхат!$CY:$CY,$B$72,рўйхат!$B:$B,$C49)</f>
        <v/>
      </c>
      <c r="AX49" s="36">
        <f>SUMIFS(рўйхат!BG:BG,рўйхат!$CY:$CY,$B$72,рўйхат!$B:$B,$C49)</f>
        <v/>
      </c>
      <c r="AY49" s="35">
        <f>SUMIFS(рўйхат!BH:BH,рўйхат!$CY:$CY,$B$72,рўйхат!$B:$B,$C49)</f>
        <v/>
      </c>
      <c r="AZ49" s="36">
        <f>SUMIFS(рўйхат!BI:BI,рўйхат!$CY:$CY,$B$72,рўйхат!$B:$B,$C49)</f>
        <v/>
      </c>
      <c r="BA49" s="35">
        <f>SUMIFS(рўйхат!BJ:BJ,рўйхат!$CY:$CY,$B$72,рўйхат!$B:$B,$C49)</f>
        <v/>
      </c>
      <c r="BB49" s="36">
        <f>SUMIFS(рўйхат!BK:BK,рўйхат!$CY:$CY,$B$72,рўйхат!$B:$B,$C49)</f>
        <v/>
      </c>
      <c r="BC49" s="77">
        <f>IFERROR(AO49/E49,0)</f>
        <v/>
      </c>
      <c r="BD49" s="77">
        <f>IFERROR(AP49/F49,0)</f>
        <v/>
      </c>
      <c r="BE49" s="35">
        <f>SUMIFS(рўйхат!BL:BL,рўйхат!$CY:$CY,$B$72,рўйхат!$B:$B,$C49)</f>
        <v/>
      </c>
      <c r="BF49" s="36">
        <f>SUMIFS(рўйхат!BM:BM,рўйхат!$CY:$CY,$B$72,рўйхат!$B:$B,$C49)</f>
        <v/>
      </c>
      <c r="BG49" s="35">
        <f>SUMIFS(рўйхат!BN:BN,рўйхат!$CY:$CY,$B$72,рўйхат!$B:$B,$C49)</f>
        <v/>
      </c>
      <c r="BH49" s="36">
        <f>SUMIFS(рўйхат!BO:BO,рўйхат!$CY:$CY,$B$72,рўйхат!$B:$B,$C49)</f>
        <v/>
      </c>
      <c r="BI49" s="35">
        <f>SUMIFS(рўйхат!BP:BP,рўйхат!$CY:$CY,$B$72,рўйхат!$B:$B,$C49)</f>
        <v/>
      </c>
      <c r="BJ49" s="36">
        <f>SUMIFS(рўйхат!BQ:BQ,рўйхат!$CY:$CY,$B$72,рўйхат!$B:$B,$C49)</f>
        <v/>
      </c>
      <c r="BK49" s="35">
        <f>SUMIFS(рўйхат!BR:BR,рўйхат!$CY:$CY,$B$72,рўйхат!$B:$B,$C49)</f>
        <v/>
      </c>
      <c r="BL49" s="36">
        <f>SUMIFS(рўйхат!BS:BS,рўйхат!$CY:$CY,$B$72,рўйхат!$B:$B,$C49)</f>
        <v/>
      </c>
      <c r="BM49" s="35">
        <f>SUMIFS(рўйхат!BT:BT,рўйхат!$CY:$CY,$B$72,рўйхат!$B:$B,$C49)</f>
        <v/>
      </c>
      <c r="BN49" s="36">
        <f>SUMIFS(рўйхат!BU:BU,рўйхат!$CY:$CY,$B$72,рўйхат!$B:$B,$C49)</f>
        <v/>
      </c>
      <c r="BO49" s="35">
        <f>SUMIFS(рўйхат!BX:BX,рўйхат!$CY:$CY,$B$72,рўйхат!$B:$B,$C49)</f>
        <v/>
      </c>
      <c r="BP49" s="36">
        <f>SUMIFS(рўйхат!BY:BY,рўйхат!$CY:$CY,$B$72,рўйхат!$B:$B,$C49)</f>
        <v/>
      </c>
      <c r="BQ49" s="35">
        <f>SUMIFS(рўйхат!BZ:BZ,рўйхат!$CY:$CY,$B$72,рўйхат!$B:$B,$C49)</f>
        <v/>
      </c>
      <c r="BR49" s="36">
        <f>SUMIFS(рўйхат!CA:CA,рўйхат!$CY:$CY,$B$72,рўйхат!$B:$B,$C49)</f>
        <v/>
      </c>
      <c r="BS49" s="35">
        <f>SUMIFS(рўйхат!CB:CB,рўйхат!$CY:$CY,$B$72,рўйхат!$B:$B,$C49)</f>
        <v/>
      </c>
      <c r="BT49" s="36">
        <f>SUMIFS(рўйхат!CC:CC,рўйхат!$CY:$CY,$B$72,рўйхат!$B:$B,$C49)</f>
        <v/>
      </c>
      <c r="BU49" s="35">
        <f>SUMIFS(рўйхат!CD:CD,рўйхат!$CY:$CY,$B$72,рўйхат!$B:$B,$C49)</f>
        <v/>
      </c>
      <c r="BV49" s="36">
        <f>SUMIFS(рўйхат!CE:CE,рўйхат!$CY:$CY,$B$72,рўйхат!$B:$B,$C49)</f>
        <v/>
      </c>
      <c r="BW49" s="35">
        <f>SUMIFS(рўйхат!CH:CH,рўйхат!$CY:$CY,$B$72,рўйхат!$B:$B,$C49)</f>
        <v/>
      </c>
      <c r="BX49" s="36">
        <f>SUMIFS(рўйхат!CI:CI,рўйхат!$CY:$CY,$B$72,рўйхат!$B:$B,$C49)</f>
        <v/>
      </c>
      <c r="BY49" s="35">
        <f>SUMIFS(рўйхат!CJ:CJ,рўйхат!$CY:$CY,$B$72,рўйхат!$B:$B,$C49)</f>
        <v/>
      </c>
      <c r="BZ49" s="36">
        <f>SUMIFS(рўйхат!CK:CK,рўйхат!$CY:$CY,$B$72,рўйхат!$B:$B,$C49)</f>
        <v/>
      </c>
      <c r="CA49" s="35">
        <f>SUMIFS(рўйхат!CL:CL,рўйхат!$CY:$CY,$B$72,рўйхат!$B:$B,$C49)</f>
        <v/>
      </c>
      <c r="CB49" s="36">
        <f>SUMIFS(рўйхат!CM:CM,рўйхат!$CY:$CY,$B$72,рўйхат!$B:$B,$C49)</f>
        <v/>
      </c>
      <c r="CC49" s="35">
        <f>SUMIFS(рўйхат!CN:CN,рўйхат!$CY:$CY,$B$72,рўйхат!$B:$B,$C49)</f>
        <v/>
      </c>
      <c r="CD49" s="36">
        <f>SUMIFS(рўйхат!CO:CO,рўйхат!$CY:$CY,$B$72,рўйхат!$B:$B,$C49)</f>
        <v/>
      </c>
      <c r="CE49" s="77">
        <f>IFERROR(BE49/(Q49+BE49),0)</f>
        <v/>
      </c>
      <c r="CF49" s="78">
        <f>IFERROR(BF49/(R49+BF49),0)</f>
        <v/>
      </c>
      <c r="CG49" s="8">
        <f>COUNTIFS(B:B,B49)</f>
        <v/>
      </c>
    </row>
    <row r="50" hidden="1" outlineLevel="1" ht="33.95" customFormat="1" customHeight="1" s="8">
      <c r="A50" s="33" t="n"/>
      <c r="B50" s="50" t="n">
        <v>10</v>
      </c>
      <c r="C50" s="66" t="inlineStr">
        <is>
          <t>Камбағалликни қисқартириш ва бандлик вазирлиги</t>
        </is>
      </c>
      <c r="D50" s="16" t="n"/>
      <c r="E50" s="35">
        <f>SUMIFS(рўйхат!F:F,рўйхат!$CY:$CY,$B$72,рўйхат!$B:$B,$C50)</f>
        <v/>
      </c>
      <c r="F50" s="36">
        <f>SUMIFS(рўйхат!G:G,рўйхат!$CY:$CY,$B$72,рўйхат!$B:$B,$C50)</f>
        <v/>
      </c>
      <c r="G50" s="35">
        <f>SUMIFS(рўйхат!H:H,рўйхат!$CY:$CY,$B$72,рўйхат!$B:$B,$C50)</f>
        <v/>
      </c>
      <c r="H50" s="36">
        <f>SUMIFS(рўйхат!I:I,рўйхат!$CY:$CY,$B$72,рўйхат!$B:$B,$C50)</f>
        <v/>
      </c>
      <c r="I50" s="35">
        <f>SUMIFS(рўйхат!J:J,рўйхат!$CY:$CY,$B$72,рўйхат!$B:$B,$C50)</f>
        <v/>
      </c>
      <c r="J50" s="36">
        <f>SUMIFS(рўйхат!K:K,рўйхат!$CY:$CY,$B$72,рўйхат!$B:$B,$C50)</f>
        <v/>
      </c>
      <c r="K50" s="35">
        <f>SUMIFS(рўйхат!L:L,рўйхат!$CY:$CY,$B$72,рўйхат!$B:$B,$C50)</f>
        <v/>
      </c>
      <c r="L50" s="36">
        <f>SUMIFS(рўйхат!M:M,рўйхат!$CY:$CY,$B$72,рўйхат!$B:$B,$C50)</f>
        <v/>
      </c>
      <c r="M50" s="35">
        <f>SUMIFS(рўйхат!N:N,рўйхат!$CY:$CY,$B$72,рўйхат!$B:$B,$C50)</f>
        <v/>
      </c>
      <c r="N50" s="36">
        <f>SUMIFS(рўйхат!O:O,рўйхат!$CY:$CY,$B$72,рўйхат!$B:$B,$C50)</f>
        <v/>
      </c>
      <c r="O50" s="34">
        <f>IFERROR(M50/E50,0)</f>
        <v/>
      </c>
      <c r="P50" s="34">
        <f>IFERROR(N50/F50,0)</f>
        <v/>
      </c>
      <c r="Q50" s="35">
        <f>SUMIFS(рўйхат!P:P,рўйхат!$CY:$CY,$B$72,рўйхат!$B:$B,$C50)</f>
        <v/>
      </c>
      <c r="R50" s="36">
        <f>SUMIFS(рўйхат!Q:Q,рўйхат!$CY:$CY,$B$72,рўйхат!$B:$B,$C50)</f>
        <v/>
      </c>
      <c r="S50" s="35">
        <f>SUMIFS(рўйхат!R:R,рўйхат!$CY:$CY,$B$72,рўйхат!$B:$B,$C50)</f>
        <v/>
      </c>
      <c r="T50" s="36">
        <f>SUMIFS(рўйхат!S:S,рўйхат!$CY:$CY,$B$72,рўйхат!$B:$B,$C50)</f>
        <v/>
      </c>
      <c r="U50" s="35">
        <f>SUMIFS(рўйхат!T:T,рўйхат!$CY:$CY,$B$72,рўйхат!$B:$B,$C50)</f>
        <v/>
      </c>
      <c r="V50" s="36">
        <f>SUMIFS(рўйхат!U:U,рўйхат!$CY:$CY,$B$72,рўйхат!$B:$B,$C50)</f>
        <v/>
      </c>
      <c r="W50" s="35">
        <f>SUMIFS(рўйхат!V:V,рўйхат!$CY:$CY,$B$72,рўйхат!$B:$B,$C50)</f>
        <v/>
      </c>
      <c r="X50" s="36">
        <f>SUMIFS(рўйхат!W:W,рўйхат!$CY:$CY,$B$72,рўйхат!$B:$B,$C50)</f>
        <v/>
      </c>
      <c r="Y50" s="35">
        <f>SUMIFS(рўйхат!X:X,рўйхат!$CY:$CY,$B$72,рўйхат!$B:$B,$C50)</f>
        <v/>
      </c>
      <c r="Z50" s="36">
        <f>SUMIFS(рўйхат!Y:Y,рўйхат!$CY:$CY,$B$72,рўйхат!$B:$B,$C50)</f>
        <v/>
      </c>
      <c r="AA50" s="35">
        <f>SUMIFS(рўйхат!Z:Z,рўйхат!$CY:$CY,$B$72,рўйхат!$B:$B,$C50)</f>
        <v/>
      </c>
      <c r="AB50" s="36">
        <f>SUMIFS(рўйхат!AA:AA,рўйхат!$CY:$CY,$B$72,рўйхат!$B:$B,$C50)</f>
        <v/>
      </c>
      <c r="AC50" s="35">
        <f>SUMIFS(рўйхат!AB:AB,рўйхат!$CY:$CY,$B$72,рўйхат!$B:$B,$C50)</f>
        <v/>
      </c>
      <c r="AD50" s="36">
        <f>SUMIFS(рўйхат!AC:AC,рўйхат!$CY:$CY,$B$72,рўйхат!$B:$B,$C50)</f>
        <v/>
      </c>
      <c r="AE50" s="35">
        <f>SUMIFS(рўйхат!AD:AD,рўйхат!$CY:$CY,$B$72,рўйхат!$B:$B,$C50)</f>
        <v/>
      </c>
      <c r="AF50" s="36">
        <f>SUMIFS(рўйхат!AE:AE,рўйхат!$CY:$CY,$B$72,рўйхат!$B:$B,$C50)</f>
        <v/>
      </c>
      <c r="AG50" s="35">
        <f>SUMIFS(рўйхат!AH:AH,рўйхат!$CY:$CY,$B$72,рўйхат!$B:$B,$C50)</f>
        <v/>
      </c>
      <c r="AH50" s="36">
        <f>SUMIFS(рўйхат!AI:AI,рўйхат!$CY:$CY,$B$72,рўйхат!$B:$B,$C50)</f>
        <v/>
      </c>
      <c r="AI50" s="35">
        <f>SUMIFS(рўйхат!AJ:AJ,рўйхат!$CY:$CY,$B$72,рўйхат!$B:$B,$C50)</f>
        <v/>
      </c>
      <c r="AJ50" s="36">
        <f>SUMIFS(рўйхат!AK:AK,рўйхат!$CY:$CY,$B$72,рўйхат!$B:$B,$C50)</f>
        <v/>
      </c>
      <c r="AK50" s="35">
        <f>SUMIFS(рўйхат!AL:AL,рўйхат!$CY:$CY,$B$72,рўйхат!$B:$B,$C50)</f>
        <v/>
      </c>
      <c r="AL50" s="36">
        <f>SUMIFS(рўйхат!AM:AM,рўйхат!$CY:$CY,$B$72,рўйхат!$B:$B,$C50)</f>
        <v/>
      </c>
      <c r="AM50" s="77">
        <f>IFERROR(Q50/E50,0)</f>
        <v/>
      </c>
      <c r="AN50" s="77">
        <f>IFERROR(R50/F50,0)</f>
        <v/>
      </c>
      <c r="AO50" s="35">
        <f>SUMIFS(рўйхат!AX:AX,рўйхат!$CY:$CY,$B$72,рўйхат!$B:$B,$C50)</f>
        <v/>
      </c>
      <c r="AP50" s="36">
        <f>SUMIFS(рўйхат!AY:AY,рўйхат!$CY:$CY,$B$72,рўйхат!$B:$B,$C50)</f>
        <v/>
      </c>
      <c r="AQ50" s="35">
        <f>SUMIFS(рўйхат!AZ:AZ,рўйхат!$CY:$CY,$B$72,рўйхат!$B:$B,$C50)</f>
        <v/>
      </c>
      <c r="AR50" s="36">
        <f>SUMIFS(рўйхат!BA:BA,рўйхат!$CY:$CY,$B$72,рўйхат!$B:$B,$C50)</f>
        <v/>
      </c>
      <c r="AS50" s="35">
        <f>SUMIFS(рўйхат!BB:BB,рўйхат!$CY:$CY,$B$72,рўйхат!$B:$B,$C50)</f>
        <v/>
      </c>
      <c r="AT50" s="36">
        <f>SUMIFS(рўйхат!BC:BC,рўйхат!$CY:$CY,$B$72,рўйхат!$B:$B,$C50)</f>
        <v/>
      </c>
      <c r="AU50" s="35">
        <f>SUMIFS(рўйхат!BD:BD,рўйхат!$CY:$CY,$B$72,рўйхат!$B:$B,$C50)</f>
        <v/>
      </c>
      <c r="AV50" s="36">
        <f>SUMIFS(рўйхат!BE:BE,рўйхат!$CY:$CY,$B$72,рўйхат!$B:$B,$C50)</f>
        <v/>
      </c>
      <c r="AW50" s="35">
        <f>SUMIFS(рўйхат!BF:BF,рўйхат!$CY:$CY,$B$72,рўйхат!$B:$B,$C50)</f>
        <v/>
      </c>
      <c r="AX50" s="36">
        <f>SUMIFS(рўйхат!BG:BG,рўйхат!$CY:$CY,$B$72,рўйхат!$B:$B,$C50)</f>
        <v/>
      </c>
      <c r="AY50" s="35">
        <f>SUMIFS(рўйхат!BH:BH,рўйхат!$CY:$CY,$B$72,рўйхат!$B:$B,$C50)</f>
        <v/>
      </c>
      <c r="AZ50" s="36">
        <f>SUMIFS(рўйхат!BI:BI,рўйхат!$CY:$CY,$B$72,рўйхат!$B:$B,$C50)</f>
        <v/>
      </c>
      <c r="BA50" s="35">
        <f>SUMIFS(рўйхат!BJ:BJ,рўйхат!$CY:$CY,$B$72,рўйхат!$B:$B,$C50)</f>
        <v/>
      </c>
      <c r="BB50" s="36">
        <f>SUMIFS(рўйхат!BK:BK,рўйхат!$CY:$CY,$B$72,рўйхат!$B:$B,$C50)</f>
        <v/>
      </c>
      <c r="BC50" s="77">
        <f>IFERROR(AO50/E50,0)</f>
        <v/>
      </c>
      <c r="BD50" s="77">
        <f>IFERROR(AP50/F50,0)</f>
        <v/>
      </c>
      <c r="BE50" s="35">
        <f>SUMIFS(рўйхат!BL:BL,рўйхат!$CY:$CY,$B$72,рўйхат!$B:$B,$C50)</f>
        <v/>
      </c>
      <c r="BF50" s="36">
        <f>SUMIFS(рўйхат!BM:BM,рўйхат!$CY:$CY,$B$72,рўйхат!$B:$B,$C50)</f>
        <v/>
      </c>
      <c r="BG50" s="35">
        <f>SUMIFS(рўйхат!BN:BN,рўйхат!$CY:$CY,$B$72,рўйхат!$B:$B,$C50)</f>
        <v/>
      </c>
      <c r="BH50" s="36">
        <f>SUMIFS(рўйхат!BO:BO,рўйхат!$CY:$CY,$B$72,рўйхат!$B:$B,$C50)</f>
        <v/>
      </c>
      <c r="BI50" s="35">
        <f>SUMIFS(рўйхат!BP:BP,рўйхат!$CY:$CY,$B$72,рўйхат!$B:$B,$C50)</f>
        <v/>
      </c>
      <c r="BJ50" s="36">
        <f>SUMIFS(рўйхат!BQ:BQ,рўйхат!$CY:$CY,$B$72,рўйхат!$B:$B,$C50)</f>
        <v/>
      </c>
      <c r="BK50" s="35">
        <f>SUMIFS(рўйхат!BR:BR,рўйхат!$CY:$CY,$B$72,рўйхат!$B:$B,$C50)</f>
        <v/>
      </c>
      <c r="BL50" s="36">
        <f>SUMIFS(рўйхат!BS:BS,рўйхат!$CY:$CY,$B$72,рўйхат!$B:$B,$C50)</f>
        <v/>
      </c>
      <c r="BM50" s="35">
        <f>SUMIFS(рўйхат!BT:BT,рўйхат!$CY:$CY,$B$72,рўйхат!$B:$B,$C50)</f>
        <v/>
      </c>
      <c r="BN50" s="36">
        <f>SUMIFS(рўйхат!BU:BU,рўйхат!$CY:$CY,$B$72,рўйхат!$B:$B,$C50)</f>
        <v/>
      </c>
      <c r="BO50" s="35">
        <f>SUMIFS(рўйхат!BX:BX,рўйхат!$CY:$CY,$B$72,рўйхат!$B:$B,$C50)</f>
        <v/>
      </c>
      <c r="BP50" s="36">
        <f>SUMIFS(рўйхат!BY:BY,рўйхат!$CY:$CY,$B$72,рўйхат!$B:$B,$C50)</f>
        <v/>
      </c>
      <c r="BQ50" s="35">
        <f>SUMIFS(рўйхат!BZ:BZ,рўйхат!$CY:$CY,$B$72,рўйхат!$B:$B,$C50)</f>
        <v/>
      </c>
      <c r="BR50" s="36">
        <f>SUMIFS(рўйхат!CA:CA,рўйхат!$CY:$CY,$B$72,рўйхат!$B:$B,$C50)</f>
        <v/>
      </c>
      <c r="BS50" s="35">
        <f>SUMIFS(рўйхат!CB:CB,рўйхат!$CY:$CY,$B$72,рўйхат!$B:$B,$C50)</f>
        <v/>
      </c>
      <c r="BT50" s="36">
        <f>SUMIFS(рўйхат!CC:CC,рўйхат!$CY:$CY,$B$72,рўйхат!$B:$B,$C50)</f>
        <v/>
      </c>
      <c r="BU50" s="35">
        <f>SUMIFS(рўйхат!CD:CD,рўйхат!$CY:$CY,$B$72,рўйхат!$B:$B,$C50)</f>
        <v/>
      </c>
      <c r="BV50" s="36">
        <f>SUMIFS(рўйхат!CE:CE,рўйхат!$CY:$CY,$B$72,рўйхат!$B:$B,$C50)</f>
        <v/>
      </c>
      <c r="BW50" s="35">
        <f>SUMIFS(рўйхат!CH:CH,рўйхат!$CY:$CY,$B$72,рўйхат!$B:$B,$C50)</f>
        <v/>
      </c>
      <c r="BX50" s="36">
        <f>SUMIFS(рўйхат!CI:CI,рўйхат!$CY:$CY,$B$72,рўйхат!$B:$B,$C50)</f>
        <v/>
      </c>
      <c r="BY50" s="35">
        <f>SUMIFS(рўйхат!CJ:CJ,рўйхат!$CY:$CY,$B$72,рўйхат!$B:$B,$C50)</f>
        <v/>
      </c>
      <c r="BZ50" s="36">
        <f>SUMIFS(рўйхат!CK:CK,рўйхат!$CY:$CY,$B$72,рўйхат!$B:$B,$C50)</f>
        <v/>
      </c>
      <c r="CA50" s="35">
        <f>SUMIFS(рўйхат!CL:CL,рўйхат!$CY:$CY,$B$72,рўйхат!$B:$B,$C50)</f>
        <v/>
      </c>
      <c r="CB50" s="36">
        <f>SUMIFS(рўйхат!CM:CM,рўйхат!$CY:$CY,$B$72,рўйхат!$B:$B,$C50)</f>
        <v/>
      </c>
      <c r="CC50" s="35">
        <f>SUMIFS(рўйхат!CN:CN,рўйхат!$CY:$CY,$B$72,рўйхат!$B:$B,$C50)</f>
        <v/>
      </c>
      <c r="CD50" s="36">
        <f>SUMIFS(рўйхат!CO:CO,рўйхат!$CY:$CY,$B$72,рўйхат!$B:$B,$C50)</f>
        <v/>
      </c>
      <c r="CE50" s="77">
        <f>IFERROR(BE50/(Q50+BE50),0)</f>
        <v/>
      </c>
      <c r="CF50" s="78">
        <f>IFERROR(BF50/(R50+BF50),0)</f>
        <v/>
      </c>
      <c r="CG50" s="8">
        <f>COUNTIFS(B:B,B50)</f>
        <v/>
      </c>
    </row>
    <row r="51" hidden="1" outlineLevel="1" ht="17.1" customFormat="1" customHeight="1" s="8">
      <c r="A51" s="33" t="n"/>
      <c r="B51" s="50" t="n">
        <v>11</v>
      </c>
      <c r="C51" s="66" t="inlineStr">
        <is>
          <t>Қишлоқ хўжалиги вазирлиги</t>
        </is>
      </c>
      <c r="D51" s="16" t="n"/>
      <c r="E51" s="35">
        <f>SUMIFS(рўйхат!F:F,рўйхат!$CY:$CY,$B$72,рўйхат!$B:$B,$C51)</f>
        <v/>
      </c>
      <c r="F51" s="36">
        <f>SUMIFS(рўйхат!G:G,рўйхат!$CY:$CY,$B$72,рўйхат!$B:$B,$C51)</f>
        <v/>
      </c>
      <c r="G51" s="35">
        <f>SUMIFS(рўйхат!H:H,рўйхат!$CY:$CY,$B$72,рўйхат!$B:$B,$C51)</f>
        <v/>
      </c>
      <c r="H51" s="36">
        <f>SUMIFS(рўйхат!I:I,рўйхат!$CY:$CY,$B$72,рўйхат!$B:$B,$C51)</f>
        <v/>
      </c>
      <c r="I51" s="35">
        <f>SUMIFS(рўйхат!J:J,рўйхат!$CY:$CY,$B$72,рўйхат!$B:$B,$C51)</f>
        <v/>
      </c>
      <c r="J51" s="36">
        <f>SUMIFS(рўйхат!K:K,рўйхат!$CY:$CY,$B$72,рўйхат!$B:$B,$C51)</f>
        <v/>
      </c>
      <c r="K51" s="35">
        <f>SUMIFS(рўйхат!L:L,рўйхат!$CY:$CY,$B$72,рўйхат!$B:$B,$C51)</f>
        <v/>
      </c>
      <c r="L51" s="36">
        <f>SUMIFS(рўйхат!M:M,рўйхат!$CY:$CY,$B$72,рўйхат!$B:$B,$C51)</f>
        <v/>
      </c>
      <c r="M51" s="35">
        <f>SUMIFS(рўйхат!N:N,рўйхат!$CY:$CY,$B$72,рўйхат!$B:$B,$C51)</f>
        <v/>
      </c>
      <c r="N51" s="36">
        <f>SUMIFS(рўйхат!O:O,рўйхат!$CY:$CY,$B$72,рўйхат!$B:$B,$C51)</f>
        <v/>
      </c>
      <c r="O51" s="34">
        <f>IFERROR(M51/E51,0)</f>
        <v/>
      </c>
      <c r="P51" s="34">
        <f>IFERROR(N51/F51,0)</f>
        <v/>
      </c>
      <c r="Q51" s="35">
        <f>SUMIFS(рўйхат!P:P,рўйхат!$CY:$CY,$B$72,рўйхат!$B:$B,$C51)</f>
        <v/>
      </c>
      <c r="R51" s="36">
        <f>SUMIFS(рўйхат!Q:Q,рўйхат!$CY:$CY,$B$72,рўйхат!$B:$B,$C51)</f>
        <v/>
      </c>
      <c r="S51" s="35">
        <f>SUMIFS(рўйхат!R:R,рўйхат!$CY:$CY,$B$72,рўйхат!$B:$B,$C51)</f>
        <v/>
      </c>
      <c r="T51" s="36">
        <f>SUMIFS(рўйхат!S:S,рўйхат!$CY:$CY,$B$72,рўйхат!$B:$B,$C51)</f>
        <v/>
      </c>
      <c r="U51" s="35">
        <f>SUMIFS(рўйхат!T:T,рўйхат!$CY:$CY,$B$72,рўйхат!$B:$B,$C51)</f>
        <v/>
      </c>
      <c r="V51" s="36">
        <f>SUMIFS(рўйхат!U:U,рўйхат!$CY:$CY,$B$72,рўйхат!$B:$B,$C51)</f>
        <v/>
      </c>
      <c r="W51" s="35">
        <f>SUMIFS(рўйхат!V:V,рўйхат!$CY:$CY,$B$72,рўйхат!$B:$B,$C51)</f>
        <v/>
      </c>
      <c r="X51" s="36">
        <f>SUMIFS(рўйхат!W:W,рўйхат!$CY:$CY,$B$72,рўйхат!$B:$B,$C51)</f>
        <v/>
      </c>
      <c r="Y51" s="35">
        <f>SUMIFS(рўйхат!X:X,рўйхат!$CY:$CY,$B$72,рўйхат!$B:$B,$C51)</f>
        <v/>
      </c>
      <c r="Z51" s="36">
        <f>SUMIFS(рўйхат!Y:Y,рўйхат!$CY:$CY,$B$72,рўйхат!$B:$B,$C51)</f>
        <v/>
      </c>
      <c r="AA51" s="35">
        <f>SUMIFS(рўйхат!Z:Z,рўйхат!$CY:$CY,$B$72,рўйхат!$B:$B,$C51)</f>
        <v/>
      </c>
      <c r="AB51" s="36">
        <f>SUMIFS(рўйхат!AA:AA,рўйхат!$CY:$CY,$B$72,рўйхат!$B:$B,$C51)</f>
        <v/>
      </c>
      <c r="AC51" s="35">
        <f>SUMIFS(рўйхат!AB:AB,рўйхат!$CY:$CY,$B$72,рўйхат!$B:$B,$C51)</f>
        <v/>
      </c>
      <c r="AD51" s="36">
        <f>SUMIFS(рўйхат!AC:AC,рўйхат!$CY:$CY,$B$72,рўйхат!$B:$B,$C51)</f>
        <v/>
      </c>
      <c r="AE51" s="35">
        <f>SUMIFS(рўйхат!AD:AD,рўйхат!$CY:$CY,$B$72,рўйхат!$B:$B,$C51)</f>
        <v/>
      </c>
      <c r="AF51" s="36">
        <f>SUMIFS(рўйхат!AE:AE,рўйхат!$CY:$CY,$B$72,рўйхат!$B:$B,$C51)</f>
        <v/>
      </c>
      <c r="AG51" s="35">
        <f>SUMIFS(рўйхат!AH:AH,рўйхат!$CY:$CY,$B$72,рўйхат!$B:$B,$C51)</f>
        <v/>
      </c>
      <c r="AH51" s="36">
        <f>SUMIFS(рўйхат!AI:AI,рўйхат!$CY:$CY,$B$72,рўйхат!$B:$B,$C51)</f>
        <v/>
      </c>
      <c r="AI51" s="35">
        <f>SUMIFS(рўйхат!AJ:AJ,рўйхат!$CY:$CY,$B$72,рўйхат!$B:$B,$C51)</f>
        <v/>
      </c>
      <c r="AJ51" s="36">
        <f>SUMIFS(рўйхат!AK:AK,рўйхат!$CY:$CY,$B$72,рўйхат!$B:$B,$C51)</f>
        <v/>
      </c>
      <c r="AK51" s="35">
        <f>SUMIFS(рўйхат!AL:AL,рўйхат!$CY:$CY,$B$72,рўйхат!$B:$B,$C51)</f>
        <v/>
      </c>
      <c r="AL51" s="36">
        <f>SUMIFS(рўйхат!AM:AM,рўйхат!$CY:$CY,$B$72,рўйхат!$B:$B,$C51)</f>
        <v/>
      </c>
      <c r="AM51" s="77">
        <f>IFERROR(Q51/E51,0)</f>
        <v/>
      </c>
      <c r="AN51" s="77">
        <f>IFERROR(R51/F51,0)</f>
        <v/>
      </c>
      <c r="AO51" s="35">
        <f>SUMIFS(рўйхат!AX:AX,рўйхат!$CY:$CY,$B$72,рўйхат!$B:$B,$C51)</f>
        <v/>
      </c>
      <c r="AP51" s="36">
        <f>SUMIFS(рўйхат!AY:AY,рўйхат!$CY:$CY,$B$72,рўйхат!$B:$B,$C51)</f>
        <v/>
      </c>
      <c r="AQ51" s="35">
        <f>SUMIFS(рўйхат!AZ:AZ,рўйхат!$CY:$CY,$B$72,рўйхат!$B:$B,$C51)</f>
        <v/>
      </c>
      <c r="AR51" s="36">
        <f>SUMIFS(рўйхат!BA:BA,рўйхат!$CY:$CY,$B$72,рўйхат!$B:$B,$C51)</f>
        <v/>
      </c>
      <c r="AS51" s="35">
        <f>SUMIFS(рўйхат!BB:BB,рўйхат!$CY:$CY,$B$72,рўйхат!$B:$B,$C51)</f>
        <v/>
      </c>
      <c r="AT51" s="36">
        <f>SUMIFS(рўйхат!BC:BC,рўйхат!$CY:$CY,$B$72,рўйхат!$B:$B,$C51)</f>
        <v/>
      </c>
      <c r="AU51" s="35">
        <f>SUMIFS(рўйхат!BD:BD,рўйхат!$CY:$CY,$B$72,рўйхат!$B:$B,$C51)</f>
        <v/>
      </c>
      <c r="AV51" s="36">
        <f>SUMIFS(рўйхат!BE:BE,рўйхат!$CY:$CY,$B$72,рўйхат!$B:$B,$C51)</f>
        <v/>
      </c>
      <c r="AW51" s="35">
        <f>SUMIFS(рўйхат!BF:BF,рўйхат!$CY:$CY,$B$72,рўйхат!$B:$B,$C51)</f>
        <v/>
      </c>
      <c r="AX51" s="36">
        <f>SUMIFS(рўйхат!BG:BG,рўйхат!$CY:$CY,$B$72,рўйхат!$B:$B,$C51)</f>
        <v/>
      </c>
      <c r="AY51" s="35">
        <f>SUMIFS(рўйхат!BH:BH,рўйхат!$CY:$CY,$B$72,рўйхат!$B:$B,$C51)</f>
        <v/>
      </c>
      <c r="AZ51" s="36">
        <f>SUMIFS(рўйхат!BI:BI,рўйхат!$CY:$CY,$B$72,рўйхат!$B:$B,$C51)</f>
        <v/>
      </c>
      <c r="BA51" s="35">
        <f>SUMIFS(рўйхат!BJ:BJ,рўйхат!$CY:$CY,$B$72,рўйхат!$B:$B,$C51)</f>
        <v/>
      </c>
      <c r="BB51" s="36">
        <f>SUMIFS(рўйхат!BK:BK,рўйхат!$CY:$CY,$B$72,рўйхат!$B:$B,$C51)</f>
        <v/>
      </c>
      <c r="BC51" s="77">
        <f>IFERROR(AO51/E51,0)</f>
        <v/>
      </c>
      <c r="BD51" s="77">
        <f>IFERROR(AP51/F51,0)</f>
        <v/>
      </c>
      <c r="BE51" s="35">
        <f>SUMIFS(рўйхат!BL:BL,рўйхат!$CY:$CY,$B$72,рўйхат!$B:$B,$C51)</f>
        <v/>
      </c>
      <c r="BF51" s="36">
        <f>SUMIFS(рўйхат!BM:BM,рўйхат!$CY:$CY,$B$72,рўйхат!$B:$B,$C51)</f>
        <v/>
      </c>
      <c r="BG51" s="35">
        <f>SUMIFS(рўйхат!BN:BN,рўйхат!$CY:$CY,$B$72,рўйхат!$B:$B,$C51)</f>
        <v/>
      </c>
      <c r="BH51" s="36">
        <f>SUMIFS(рўйхат!BO:BO,рўйхат!$CY:$CY,$B$72,рўйхат!$B:$B,$C51)</f>
        <v/>
      </c>
      <c r="BI51" s="35">
        <f>SUMIFS(рўйхат!BP:BP,рўйхат!$CY:$CY,$B$72,рўйхат!$B:$B,$C51)</f>
        <v/>
      </c>
      <c r="BJ51" s="36">
        <f>SUMIFS(рўйхат!BQ:BQ,рўйхат!$CY:$CY,$B$72,рўйхат!$B:$B,$C51)</f>
        <v/>
      </c>
      <c r="BK51" s="35">
        <f>SUMIFS(рўйхат!BR:BR,рўйхат!$CY:$CY,$B$72,рўйхат!$B:$B,$C51)</f>
        <v/>
      </c>
      <c r="BL51" s="36">
        <f>SUMIFS(рўйхат!BS:BS,рўйхат!$CY:$CY,$B$72,рўйхат!$B:$B,$C51)</f>
        <v/>
      </c>
      <c r="BM51" s="35">
        <f>SUMIFS(рўйхат!BT:BT,рўйхат!$CY:$CY,$B$72,рўйхат!$B:$B,$C51)</f>
        <v/>
      </c>
      <c r="BN51" s="36">
        <f>SUMIFS(рўйхат!BU:BU,рўйхат!$CY:$CY,$B$72,рўйхат!$B:$B,$C51)</f>
        <v/>
      </c>
      <c r="BO51" s="35">
        <f>SUMIFS(рўйхат!BX:BX,рўйхат!$CY:$CY,$B$72,рўйхат!$B:$B,$C51)</f>
        <v/>
      </c>
      <c r="BP51" s="36">
        <f>SUMIFS(рўйхат!BY:BY,рўйхат!$CY:$CY,$B$72,рўйхат!$B:$B,$C51)</f>
        <v/>
      </c>
      <c r="BQ51" s="35">
        <f>SUMIFS(рўйхат!BZ:BZ,рўйхат!$CY:$CY,$B$72,рўйхат!$B:$B,$C51)</f>
        <v/>
      </c>
      <c r="BR51" s="36">
        <f>SUMIFS(рўйхат!CA:CA,рўйхат!$CY:$CY,$B$72,рўйхат!$B:$B,$C51)</f>
        <v/>
      </c>
      <c r="BS51" s="35">
        <f>SUMIFS(рўйхат!CB:CB,рўйхат!$CY:$CY,$B$72,рўйхат!$B:$B,$C51)</f>
        <v/>
      </c>
      <c r="BT51" s="36">
        <f>SUMIFS(рўйхат!CC:CC,рўйхат!$CY:$CY,$B$72,рўйхат!$B:$B,$C51)</f>
        <v/>
      </c>
      <c r="BU51" s="35">
        <f>SUMIFS(рўйхат!CD:CD,рўйхат!$CY:$CY,$B$72,рўйхат!$B:$B,$C51)</f>
        <v/>
      </c>
      <c r="BV51" s="36">
        <f>SUMIFS(рўйхат!CE:CE,рўйхат!$CY:$CY,$B$72,рўйхат!$B:$B,$C51)</f>
        <v/>
      </c>
      <c r="BW51" s="35">
        <f>SUMIFS(рўйхат!CH:CH,рўйхат!$CY:$CY,$B$72,рўйхат!$B:$B,$C51)</f>
        <v/>
      </c>
      <c r="BX51" s="36">
        <f>SUMIFS(рўйхат!CI:CI,рўйхат!$CY:$CY,$B$72,рўйхат!$B:$B,$C51)</f>
        <v/>
      </c>
      <c r="BY51" s="35">
        <f>SUMIFS(рўйхат!CJ:CJ,рўйхат!$CY:$CY,$B$72,рўйхат!$B:$B,$C51)</f>
        <v/>
      </c>
      <c r="BZ51" s="36">
        <f>SUMIFS(рўйхат!CK:CK,рўйхат!$CY:$CY,$B$72,рўйхат!$B:$B,$C51)</f>
        <v/>
      </c>
      <c r="CA51" s="35">
        <f>SUMIFS(рўйхат!CL:CL,рўйхат!$CY:$CY,$B$72,рўйхат!$B:$B,$C51)</f>
        <v/>
      </c>
      <c r="CB51" s="36">
        <f>SUMIFS(рўйхат!CM:CM,рўйхат!$CY:$CY,$B$72,рўйхат!$B:$B,$C51)</f>
        <v/>
      </c>
      <c r="CC51" s="35">
        <f>SUMIFS(рўйхат!CN:CN,рўйхат!$CY:$CY,$B$72,рўйхат!$B:$B,$C51)</f>
        <v/>
      </c>
      <c r="CD51" s="36">
        <f>SUMIFS(рўйхат!CO:CO,рўйхат!$CY:$CY,$B$72,рўйхат!$B:$B,$C51)</f>
        <v/>
      </c>
      <c r="CE51" s="77">
        <f>IFERROR(BE51/(Q51+BE51),0)</f>
        <v/>
      </c>
      <c r="CF51" s="78">
        <f>IFERROR(BF51/(R51+BF51),0)</f>
        <v/>
      </c>
      <c r="CG51" s="8">
        <f>COUNTIFS(B:B,B51)</f>
        <v/>
      </c>
    </row>
    <row r="52" hidden="1" outlineLevel="1" ht="17.1" customFormat="1" customHeight="1" s="8">
      <c r="A52" s="33" t="n"/>
      <c r="B52" s="50" t="n">
        <v>12</v>
      </c>
      <c r="C52" s="66" t="inlineStr">
        <is>
          <t>Қурилиш ва уй-жой коммунал хўжалиги вазирлиги</t>
        </is>
      </c>
      <c r="D52" s="16" t="n"/>
      <c r="E52" s="35">
        <f>SUMIFS(рўйхат!F:F,рўйхат!$CY:$CY,$B$72,рўйхат!$B:$B,$C52)</f>
        <v/>
      </c>
      <c r="F52" s="36">
        <f>SUMIFS(рўйхат!G:G,рўйхат!$CY:$CY,$B$72,рўйхат!$B:$B,$C52)</f>
        <v/>
      </c>
      <c r="G52" s="35">
        <f>SUMIFS(рўйхат!H:H,рўйхат!$CY:$CY,$B$72,рўйхат!$B:$B,$C52)</f>
        <v/>
      </c>
      <c r="H52" s="36">
        <f>SUMIFS(рўйхат!I:I,рўйхат!$CY:$CY,$B$72,рўйхат!$B:$B,$C52)</f>
        <v/>
      </c>
      <c r="I52" s="35">
        <f>SUMIFS(рўйхат!J:J,рўйхат!$CY:$CY,$B$72,рўйхат!$B:$B,$C52)</f>
        <v/>
      </c>
      <c r="J52" s="36">
        <f>SUMIFS(рўйхат!K:K,рўйхат!$CY:$CY,$B$72,рўйхат!$B:$B,$C52)</f>
        <v/>
      </c>
      <c r="K52" s="35">
        <f>SUMIFS(рўйхат!L:L,рўйхат!$CY:$CY,$B$72,рўйхат!$B:$B,$C52)</f>
        <v/>
      </c>
      <c r="L52" s="36">
        <f>SUMIFS(рўйхат!M:M,рўйхат!$CY:$CY,$B$72,рўйхат!$B:$B,$C52)</f>
        <v/>
      </c>
      <c r="M52" s="35">
        <f>SUMIFS(рўйхат!N:N,рўйхат!$CY:$CY,$B$72,рўйхат!$B:$B,$C52)</f>
        <v/>
      </c>
      <c r="N52" s="36">
        <f>SUMIFS(рўйхат!O:O,рўйхат!$CY:$CY,$B$72,рўйхат!$B:$B,$C52)</f>
        <v/>
      </c>
      <c r="O52" s="34">
        <f>IFERROR(M52/E52,0)</f>
        <v/>
      </c>
      <c r="P52" s="34">
        <f>IFERROR(N52/F52,0)</f>
        <v/>
      </c>
      <c r="Q52" s="35">
        <f>SUMIFS(рўйхат!P:P,рўйхат!$CY:$CY,$B$72,рўйхат!$B:$B,$C52)</f>
        <v/>
      </c>
      <c r="R52" s="36">
        <f>SUMIFS(рўйхат!Q:Q,рўйхат!$CY:$CY,$B$72,рўйхат!$B:$B,$C52)</f>
        <v/>
      </c>
      <c r="S52" s="35">
        <f>SUMIFS(рўйхат!R:R,рўйхат!$CY:$CY,$B$72,рўйхат!$B:$B,$C52)</f>
        <v/>
      </c>
      <c r="T52" s="36">
        <f>SUMIFS(рўйхат!S:S,рўйхат!$CY:$CY,$B$72,рўйхат!$B:$B,$C52)</f>
        <v/>
      </c>
      <c r="U52" s="35">
        <f>SUMIFS(рўйхат!T:T,рўйхат!$CY:$CY,$B$72,рўйхат!$B:$B,$C52)</f>
        <v/>
      </c>
      <c r="V52" s="36">
        <f>SUMIFS(рўйхат!U:U,рўйхат!$CY:$CY,$B$72,рўйхат!$B:$B,$C52)</f>
        <v/>
      </c>
      <c r="W52" s="35">
        <f>SUMIFS(рўйхат!V:V,рўйхат!$CY:$CY,$B$72,рўйхат!$B:$B,$C52)</f>
        <v/>
      </c>
      <c r="X52" s="36">
        <f>SUMIFS(рўйхат!W:W,рўйхат!$CY:$CY,$B$72,рўйхат!$B:$B,$C52)</f>
        <v/>
      </c>
      <c r="Y52" s="35">
        <f>SUMIFS(рўйхат!X:X,рўйхат!$CY:$CY,$B$72,рўйхат!$B:$B,$C52)</f>
        <v/>
      </c>
      <c r="Z52" s="36">
        <f>SUMIFS(рўйхат!Y:Y,рўйхат!$CY:$CY,$B$72,рўйхат!$B:$B,$C52)</f>
        <v/>
      </c>
      <c r="AA52" s="35">
        <f>SUMIFS(рўйхат!Z:Z,рўйхат!$CY:$CY,$B$72,рўйхат!$B:$B,$C52)</f>
        <v/>
      </c>
      <c r="AB52" s="36">
        <f>SUMIFS(рўйхат!AA:AA,рўйхат!$CY:$CY,$B$72,рўйхат!$B:$B,$C52)</f>
        <v/>
      </c>
      <c r="AC52" s="35">
        <f>SUMIFS(рўйхат!AB:AB,рўйхат!$CY:$CY,$B$72,рўйхат!$B:$B,$C52)</f>
        <v/>
      </c>
      <c r="AD52" s="36">
        <f>SUMIFS(рўйхат!AC:AC,рўйхат!$CY:$CY,$B$72,рўйхат!$B:$B,$C52)</f>
        <v/>
      </c>
      <c r="AE52" s="35">
        <f>SUMIFS(рўйхат!AD:AD,рўйхат!$CY:$CY,$B$72,рўйхат!$B:$B,$C52)</f>
        <v/>
      </c>
      <c r="AF52" s="36">
        <f>SUMIFS(рўйхат!AE:AE,рўйхат!$CY:$CY,$B$72,рўйхат!$B:$B,$C52)</f>
        <v/>
      </c>
      <c r="AG52" s="35">
        <f>SUMIFS(рўйхат!AH:AH,рўйхат!$CY:$CY,$B$72,рўйхат!$B:$B,$C52)</f>
        <v/>
      </c>
      <c r="AH52" s="36">
        <f>SUMIFS(рўйхат!AI:AI,рўйхат!$CY:$CY,$B$72,рўйхат!$B:$B,$C52)</f>
        <v/>
      </c>
      <c r="AI52" s="35">
        <f>SUMIFS(рўйхат!AJ:AJ,рўйхат!$CY:$CY,$B$72,рўйхат!$B:$B,$C52)</f>
        <v/>
      </c>
      <c r="AJ52" s="36">
        <f>SUMIFS(рўйхат!AK:AK,рўйхат!$CY:$CY,$B$72,рўйхат!$B:$B,$C52)</f>
        <v/>
      </c>
      <c r="AK52" s="35">
        <f>SUMIFS(рўйхат!AL:AL,рўйхат!$CY:$CY,$B$72,рўйхат!$B:$B,$C52)</f>
        <v/>
      </c>
      <c r="AL52" s="36">
        <f>SUMIFS(рўйхат!AM:AM,рўйхат!$CY:$CY,$B$72,рўйхат!$B:$B,$C52)</f>
        <v/>
      </c>
      <c r="AM52" s="77">
        <f>IFERROR(Q52/E52,0)</f>
        <v/>
      </c>
      <c r="AN52" s="77">
        <f>IFERROR(R52/F52,0)</f>
        <v/>
      </c>
      <c r="AO52" s="35">
        <f>SUMIFS(рўйхат!AX:AX,рўйхат!$CY:$CY,$B$72,рўйхат!$B:$B,$C52)</f>
        <v/>
      </c>
      <c r="AP52" s="36">
        <f>SUMIFS(рўйхат!AY:AY,рўйхат!$CY:$CY,$B$72,рўйхат!$B:$B,$C52)</f>
        <v/>
      </c>
      <c r="AQ52" s="35">
        <f>SUMIFS(рўйхат!AZ:AZ,рўйхат!$CY:$CY,$B$72,рўйхат!$B:$B,$C52)</f>
        <v/>
      </c>
      <c r="AR52" s="36">
        <f>SUMIFS(рўйхат!BA:BA,рўйхат!$CY:$CY,$B$72,рўйхат!$B:$B,$C52)</f>
        <v/>
      </c>
      <c r="AS52" s="35">
        <f>SUMIFS(рўйхат!BB:BB,рўйхат!$CY:$CY,$B$72,рўйхат!$B:$B,$C52)</f>
        <v/>
      </c>
      <c r="AT52" s="36">
        <f>SUMIFS(рўйхат!BC:BC,рўйхат!$CY:$CY,$B$72,рўйхат!$B:$B,$C52)</f>
        <v/>
      </c>
      <c r="AU52" s="35">
        <f>SUMIFS(рўйхат!BD:BD,рўйхат!$CY:$CY,$B$72,рўйхат!$B:$B,$C52)</f>
        <v/>
      </c>
      <c r="AV52" s="36">
        <f>SUMIFS(рўйхат!BE:BE,рўйхат!$CY:$CY,$B$72,рўйхат!$B:$B,$C52)</f>
        <v/>
      </c>
      <c r="AW52" s="35">
        <f>SUMIFS(рўйхат!BF:BF,рўйхат!$CY:$CY,$B$72,рўйхат!$B:$B,$C52)</f>
        <v/>
      </c>
      <c r="AX52" s="36">
        <f>SUMIFS(рўйхат!BG:BG,рўйхат!$CY:$CY,$B$72,рўйхат!$B:$B,$C52)</f>
        <v/>
      </c>
      <c r="AY52" s="35">
        <f>SUMIFS(рўйхат!BH:BH,рўйхат!$CY:$CY,$B$72,рўйхат!$B:$B,$C52)</f>
        <v/>
      </c>
      <c r="AZ52" s="36">
        <f>SUMIFS(рўйхат!BI:BI,рўйхат!$CY:$CY,$B$72,рўйхат!$B:$B,$C52)</f>
        <v/>
      </c>
      <c r="BA52" s="35">
        <f>SUMIFS(рўйхат!BJ:BJ,рўйхат!$CY:$CY,$B$72,рўйхат!$B:$B,$C52)</f>
        <v/>
      </c>
      <c r="BB52" s="36">
        <f>SUMIFS(рўйхат!BK:BK,рўйхат!$CY:$CY,$B$72,рўйхат!$B:$B,$C52)</f>
        <v/>
      </c>
      <c r="BC52" s="77">
        <f>IFERROR(AO52/E52,0)</f>
        <v/>
      </c>
      <c r="BD52" s="77">
        <f>IFERROR(AP52/F52,0)</f>
        <v/>
      </c>
      <c r="BE52" s="35">
        <f>SUMIFS(рўйхат!BL:BL,рўйхат!$CY:$CY,$B$72,рўйхат!$B:$B,$C52)</f>
        <v/>
      </c>
      <c r="BF52" s="36">
        <f>SUMIFS(рўйхат!BM:BM,рўйхат!$CY:$CY,$B$72,рўйхат!$B:$B,$C52)</f>
        <v/>
      </c>
      <c r="BG52" s="35">
        <f>SUMIFS(рўйхат!BN:BN,рўйхат!$CY:$CY,$B$72,рўйхат!$B:$B,$C52)</f>
        <v/>
      </c>
      <c r="BH52" s="36">
        <f>SUMIFS(рўйхат!BO:BO,рўйхат!$CY:$CY,$B$72,рўйхат!$B:$B,$C52)</f>
        <v/>
      </c>
      <c r="BI52" s="35">
        <f>SUMIFS(рўйхат!BP:BP,рўйхат!$CY:$CY,$B$72,рўйхат!$B:$B,$C52)</f>
        <v/>
      </c>
      <c r="BJ52" s="36">
        <f>SUMIFS(рўйхат!BQ:BQ,рўйхат!$CY:$CY,$B$72,рўйхат!$B:$B,$C52)</f>
        <v/>
      </c>
      <c r="BK52" s="35">
        <f>SUMIFS(рўйхат!BR:BR,рўйхат!$CY:$CY,$B$72,рўйхат!$B:$B,$C52)</f>
        <v/>
      </c>
      <c r="BL52" s="36">
        <f>SUMIFS(рўйхат!BS:BS,рўйхат!$CY:$CY,$B$72,рўйхат!$B:$B,$C52)</f>
        <v/>
      </c>
      <c r="BM52" s="35">
        <f>SUMIFS(рўйхат!BT:BT,рўйхат!$CY:$CY,$B$72,рўйхат!$B:$B,$C52)</f>
        <v/>
      </c>
      <c r="BN52" s="36">
        <f>SUMIFS(рўйхат!BU:BU,рўйхат!$CY:$CY,$B$72,рўйхат!$B:$B,$C52)</f>
        <v/>
      </c>
      <c r="BO52" s="35">
        <f>SUMIFS(рўйхат!BX:BX,рўйхат!$CY:$CY,$B$72,рўйхат!$B:$B,$C52)</f>
        <v/>
      </c>
      <c r="BP52" s="36">
        <f>SUMIFS(рўйхат!BY:BY,рўйхат!$CY:$CY,$B$72,рўйхат!$B:$B,$C52)</f>
        <v/>
      </c>
      <c r="BQ52" s="35">
        <f>SUMIFS(рўйхат!BZ:BZ,рўйхат!$CY:$CY,$B$72,рўйхат!$B:$B,$C52)</f>
        <v/>
      </c>
      <c r="BR52" s="36">
        <f>SUMIFS(рўйхат!CA:CA,рўйхат!$CY:$CY,$B$72,рўйхат!$B:$B,$C52)</f>
        <v/>
      </c>
      <c r="BS52" s="35">
        <f>SUMIFS(рўйхат!CB:CB,рўйхат!$CY:$CY,$B$72,рўйхат!$B:$B,$C52)</f>
        <v/>
      </c>
      <c r="BT52" s="36">
        <f>SUMIFS(рўйхат!CC:CC,рўйхат!$CY:$CY,$B$72,рўйхат!$B:$B,$C52)</f>
        <v/>
      </c>
      <c r="BU52" s="35">
        <f>SUMIFS(рўйхат!CD:CD,рўйхат!$CY:$CY,$B$72,рўйхат!$B:$B,$C52)</f>
        <v/>
      </c>
      <c r="BV52" s="36">
        <f>SUMIFS(рўйхат!CE:CE,рўйхат!$CY:$CY,$B$72,рўйхат!$B:$B,$C52)</f>
        <v/>
      </c>
      <c r="BW52" s="35">
        <f>SUMIFS(рўйхат!CH:CH,рўйхат!$CY:$CY,$B$72,рўйхат!$B:$B,$C52)</f>
        <v/>
      </c>
      <c r="BX52" s="36">
        <f>SUMIFS(рўйхат!CI:CI,рўйхат!$CY:$CY,$B$72,рўйхат!$B:$B,$C52)</f>
        <v/>
      </c>
      <c r="BY52" s="35">
        <f>SUMIFS(рўйхат!CJ:CJ,рўйхат!$CY:$CY,$B$72,рўйхат!$B:$B,$C52)</f>
        <v/>
      </c>
      <c r="BZ52" s="36">
        <f>SUMIFS(рўйхат!CK:CK,рўйхат!$CY:$CY,$B$72,рўйхат!$B:$B,$C52)</f>
        <v/>
      </c>
      <c r="CA52" s="35">
        <f>SUMIFS(рўйхат!CL:CL,рўйхат!$CY:$CY,$B$72,рўйхат!$B:$B,$C52)</f>
        <v/>
      </c>
      <c r="CB52" s="36">
        <f>SUMIFS(рўйхат!CM:CM,рўйхат!$CY:$CY,$B$72,рўйхат!$B:$B,$C52)</f>
        <v/>
      </c>
      <c r="CC52" s="35">
        <f>SUMIFS(рўйхат!CN:CN,рўйхат!$CY:$CY,$B$72,рўйхат!$B:$B,$C52)</f>
        <v/>
      </c>
      <c r="CD52" s="36">
        <f>SUMIFS(рўйхат!CO:CO,рўйхат!$CY:$CY,$B$72,рўйхат!$B:$B,$C52)</f>
        <v/>
      </c>
      <c r="CE52" s="77">
        <f>IFERROR(BE52/(Q52+BE52),0)</f>
        <v/>
      </c>
      <c r="CF52" s="78">
        <f>IFERROR(BF52/(R52+BF52),0)</f>
        <v/>
      </c>
      <c r="CG52" s="8">
        <f>COUNTIFS(B:B,B52)</f>
        <v/>
      </c>
    </row>
    <row r="53" hidden="1" outlineLevel="1" ht="17.1" customFormat="1" customHeight="1" s="8">
      <c r="A53" s="33" t="n"/>
      <c r="B53" s="50" t="n">
        <v>13</v>
      </c>
      <c r="C53" s="66" t="inlineStr">
        <is>
          <t>Маданий мерос агентлиги</t>
        </is>
      </c>
      <c r="D53" s="16" t="n"/>
      <c r="E53" s="35">
        <f>SUMIFS(рўйхат!F:F,рўйхат!$CY:$CY,$B$72,рўйхат!$B:$B,$C53)</f>
        <v/>
      </c>
      <c r="F53" s="36">
        <f>SUMIFS(рўйхат!G:G,рўйхат!$CY:$CY,$B$72,рўйхат!$B:$B,$C53)</f>
        <v/>
      </c>
      <c r="G53" s="35">
        <f>SUMIFS(рўйхат!H:H,рўйхат!$CY:$CY,$B$72,рўйхат!$B:$B,$C53)</f>
        <v/>
      </c>
      <c r="H53" s="36">
        <f>SUMIFS(рўйхат!I:I,рўйхат!$CY:$CY,$B$72,рўйхат!$B:$B,$C53)</f>
        <v/>
      </c>
      <c r="I53" s="35">
        <f>SUMIFS(рўйхат!J:J,рўйхат!$CY:$CY,$B$72,рўйхат!$B:$B,$C53)</f>
        <v/>
      </c>
      <c r="J53" s="36">
        <f>SUMIFS(рўйхат!K:K,рўйхат!$CY:$CY,$B$72,рўйхат!$B:$B,$C53)</f>
        <v/>
      </c>
      <c r="K53" s="35">
        <f>SUMIFS(рўйхат!L:L,рўйхат!$CY:$CY,$B$72,рўйхат!$B:$B,$C53)</f>
        <v/>
      </c>
      <c r="L53" s="36">
        <f>SUMIFS(рўйхат!M:M,рўйхат!$CY:$CY,$B$72,рўйхат!$B:$B,$C53)</f>
        <v/>
      </c>
      <c r="M53" s="35">
        <f>SUMIFS(рўйхат!N:N,рўйхат!$CY:$CY,$B$72,рўйхат!$B:$B,$C53)</f>
        <v/>
      </c>
      <c r="N53" s="36">
        <f>SUMIFS(рўйхат!O:O,рўйхат!$CY:$CY,$B$72,рўйхат!$B:$B,$C53)</f>
        <v/>
      </c>
      <c r="O53" s="34">
        <f>IFERROR(M53/E53,0)</f>
        <v/>
      </c>
      <c r="P53" s="34">
        <f>IFERROR(N53/F53,0)</f>
        <v/>
      </c>
      <c r="Q53" s="35">
        <f>SUMIFS(рўйхат!P:P,рўйхат!$CY:$CY,$B$72,рўйхат!$B:$B,$C53)</f>
        <v/>
      </c>
      <c r="R53" s="36">
        <f>SUMIFS(рўйхат!Q:Q,рўйхат!$CY:$CY,$B$72,рўйхат!$B:$B,$C53)</f>
        <v/>
      </c>
      <c r="S53" s="35">
        <f>SUMIFS(рўйхат!R:R,рўйхат!$CY:$CY,$B$72,рўйхат!$B:$B,$C53)</f>
        <v/>
      </c>
      <c r="T53" s="36">
        <f>SUMIFS(рўйхат!S:S,рўйхат!$CY:$CY,$B$72,рўйхат!$B:$B,$C53)</f>
        <v/>
      </c>
      <c r="U53" s="35">
        <f>SUMIFS(рўйхат!T:T,рўйхат!$CY:$CY,$B$72,рўйхат!$B:$B,$C53)</f>
        <v/>
      </c>
      <c r="V53" s="36">
        <f>SUMIFS(рўйхат!U:U,рўйхат!$CY:$CY,$B$72,рўйхат!$B:$B,$C53)</f>
        <v/>
      </c>
      <c r="W53" s="35">
        <f>SUMIFS(рўйхат!V:V,рўйхат!$CY:$CY,$B$72,рўйхат!$B:$B,$C53)</f>
        <v/>
      </c>
      <c r="X53" s="36">
        <f>SUMIFS(рўйхат!W:W,рўйхат!$CY:$CY,$B$72,рўйхат!$B:$B,$C53)</f>
        <v/>
      </c>
      <c r="Y53" s="35">
        <f>SUMIFS(рўйхат!X:X,рўйхат!$CY:$CY,$B$72,рўйхат!$B:$B,$C53)</f>
        <v/>
      </c>
      <c r="Z53" s="36">
        <f>SUMIFS(рўйхат!Y:Y,рўйхат!$CY:$CY,$B$72,рўйхат!$B:$B,$C53)</f>
        <v/>
      </c>
      <c r="AA53" s="35">
        <f>SUMIFS(рўйхат!Z:Z,рўйхат!$CY:$CY,$B$72,рўйхат!$B:$B,$C53)</f>
        <v/>
      </c>
      <c r="AB53" s="36">
        <f>SUMIFS(рўйхат!AA:AA,рўйхат!$CY:$CY,$B$72,рўйхат!$B:$B,$C53)</f>
        <v/>
      </c>
      <c r="AC53" s="35">
        <f>SUMIFS(рўйхат!AB:AB,рўйхат!$CY:$CY,$B$72,рўйхат!$B:$B,$C53)</f>
        <v/>
      </c>
      <c r="AD53" s="36">
        <f>SUMIFS(рўйхат!AC:AC,рўйхат!$CY:$CY,$B$72,рўйхат!$B:$B,$C53)</f>
        <v/>
      </c>
      <c r="AE53" s="35">
        <f>SUMIFS(рўйхат!AD:AD,рўйхат!$CY:$CY,$B$72,рўйхат!$B:$B,$C53)</f>
        <v/>
      </c>
      <c r="AF53" s="36">
        <f>SUMIFS(рўйхат!AE:AE,рўйхат!$CY:$CY,$B$72,рўйхат!$B:$B,$C53)</f>
        <v/>
      </c>
      <c r="AG53" s="35">
        <f>SUMIFS(рўйхат!AH:AH,рўйхат!$CY:$CY,$B$72,рўйхат!$B:$B,$C53)</f>
        <v/>
      </c>
      <c r="AH53" s="36">
        <f>SUMIFS(рўйхат!AI:AI,рўйхат!$CY:$CY,$B$72,рўйхат!$B:$B,$C53)</f>
        <v/>
      </c>
      <c r="AI53" s="35">
        <f>SUMIFS(рўйхат!AJ:AJ,рўйхат!$CY:$CY,$B$72,рўйхат!$B:$B,$C53)</f>
        <v/>
      </c>
      <c r="AJ53" s="36">
        <f>SUMIFS(рўйхат!AK:AK,рўйхат!$CY:$CY,$B$72,рўйхат!$B:$B,$C53)</f>
        <v/>
      </c>
      <c r="AK53" s="35">
        <f>SUMIFS(рўйхат!AL:AL,рўйхат!$CY:$CY,$B$72,рўйхат!$B:$B,$C53)</f>
        <v/>
      </c>
      <c r="AL53" s="36">
        <f>SUMIFS(рўйхат!AM:AM,рўйхат!$CY:$CY,$B$72,рўйхат!$B:$B,$C53)</f>
        <v/>
      </c>
      <c r="AM53" s="77">
        <f>IFERROR(Q53/E53,0)</f>
        <v/>
      </c>
      <c r="AN53" s="77">
        <f>IFERROR(R53/F53,0)</f>
        <v/>
      </c>
      <c r="AO53" s="35">
        <f>SUMIFS(рўйхат!AX:AX,рўйхат!$CY:$CY,$B$72,рўйхат!$B:$B,$C53)</f>
        <v/>
      </c>
      <c r="AP53" s="36">
        <f>SUMIFS(рўйхат!AY:AY,рўйхат!$CY:$CY,$B$72,рўйхат!$B:$B,$C53)</f>
        <v/>
      </c>
      <c r="AQ53" s="35">
        <f>SUMIFS(рўйхат!AZ:AZ,рўйхат!$CY:$CY,$B$72,рўйхат!$B:$B,$C53)</f>
        <v/>
      </c>
      <c r="AR53" s="36">
        <f>SUMIFS(рўйхат!BA:BA,рўйхат!$CY:$CY,$B$72,рўйхат!$B:$B,$C53)</f>
        <v/>
      </c>
      <c r="AS53" s="35">
        <f>SUMIFS(рўйхат!BB:BB,рўйхат!$CY:$CY,$B$72,рўйхат!$B:$B,$C53)</f>
        <v/>
      </c>
      <c r="AT53" s="36">
        <f>SUMIFS(рўйхат!BC:BC,рўйхат!$CY:$CY,$B$72,рўйхат!$B:$B,$C53)</f>
        <v/>
      </c>
      <c r="AU53" s="35">
        <f>SUMIFS(рўйхат!BD:BD,рўйхат!$CY:$CY,$B$72,рўйхат!$B:$B,$C53)</f>
        <v/>
      </c>
      <c r="AV53" s="36">
        <f>SUMIFS(рўйхат!BE:BE,рўйхат!$CY:$CY,$B$72,рўйхат!$B:$B,$C53)</f>
        <v/>
      </c>
      <c r="AW53" s="35">
        <f>SUMIFS(рўйхат!BF:BF,рўйхат!$CY:$CY,$B$72,рўйхат!$B:$B,$C53)</f>
        <v/>
      </c>
      <c r="AX53" s="36">
        <f>SUMIFS(рўйхат!BG:BG,рўйхат!$CY:$CY,$B$72,рўйхат!$B:$B,$C53)</f>
        <v/>
      </c>
      <c r="AY53" s="35">
        <f>SUMIFS(рўйхат!BH:BH,рўйхат!$CY:$CY,$B$72,рўйхат!$B:$B,$C53)</f>
        <v/>
      </c>
      <c r="AZ53" s="36">
        <f>SUMIFS(рўйхат!BI:BI,рўйхат!$CY:$CY,$B$72,рўйхат!$B:$B,$C53)</f>
        <v/>
      </c>
      <c r="BA53" s="35">
        <f>SUMIFS(рўйхат!BJ:BJ,рўйхат!$CY:$CY,$B$72,рўйхат!$B:$B,$C53)</f>
        <v/>
      </c>
      <c r="BB53" s="36">
        <f>SUMIFS(рўйхат!BK:BK,рўйхат!$CY:$CY,$B$72,рўйхат!$B:$B,$C53)</f>
        <v/>
      </c>
      <c r="BC53" s="77">
        <f>IFERROR(AO53/E53,0)</f>
        <v/>
      </c>
      <c r="BD53" s="77">
        <f>IFERROR(AP53/F53,0)</f>
        <v/>
      </c>
      <c r="BE53" s="35">
        <f>SUMIFS(рўйхат!BL:BL,рўйхат!$CY:$CY,$B$72,рўйхат!$B:$B,$C53)</f>
        <v/>
      </c>
      <c r="BF53" s="36">
        <f>SUMIFS(рўйхат!BM:BM,рўйхат!$CY:$CY,$B$72,рўйхат!$B:$B,$C53)</f>
        <v/>
      </c>
      <c r="BG53" s="35">
        <f>SUMIFS(рўйхат!BN:BN,рўйхат!$CY:$CY,$B$72,рўйхат!$B:$B,$C53)</f>
        <v/>
      </c>
      <c r="BH53" s="36">
        <f>SUMIFS(рўйхат!BO:BO,рўйхат!$CY:$CY,$B$72,рўйхат!$B:$B,$C53)</f>
        <v/>
      </c>
      <c r="BI53" s="35">
        <f>SUMIFS(рўйхат!BP:BP,рўйхат!$CY:$CY,$B$72,рўйхат!$B:$B,$C53)</f>
        <v/>
      </c>
      <c r="BJ53" s="36">
        <f>SUMIFS(рўйхат!BQ:BQ,рўйхат!$CY:$CY,$B$72,рўйхат!$B:$B,$C53)</f>
        <v/>
      </c>
      <c r="BK53" s="35">
        <f>SUMIFS(рўйхат!BR:BR,рўйхат!$CY:$CY,$B$72,рўйхат!$B:$B,$C53)</f>
        <v/>
      </c>
      <c r="BL53" s="36">
        <f>SUMIFS(рўйхат!BS:BS,рўйхат!$CY:$CY,$B$72,рўйхат!$B:$B,$C53)</f>
        <v/>
      </c>
      <c r="BM53" s="35">
        <f>SUMIFS(рўйхат!BT:BT,рўйхат!$CY:$CY,$B$72,рўйхат!$B:$B,$C53)</f>
        <v/>
      </c>
      <c r="BN53" s="36">
        <f>SUMIFS(рўйхат!BU:BU,рўйхат!$CY:$CY,$B$72,рўйхат!$B:$B,$C53)</f>
        <v/>
      </c>
      <c r="BO53" s="35">
        <f>SUMIFS(рўйхат!BX:BX,рўйхат!$CY:$CY,$B$72,рўйхат!$B:$B,$C53)</f>
        <v/>
      </c>
      <c r="BP53" s="36">
        <f>SUMIFS(рўйхат!BY:BY,рўйхат!$CY:$CY,$B$72,рўйхат!$B:$B,$C53)</f>
        <v/>
      </c>
      <c r="BQ53" s="35">
        <f>SUMIFS(рўйхат!BZ:BZ,рўйхат!$CY:$CY,$B$72,рўйхат!$B:$B,$C53)</f>
        <v/>
      </c>
      <c r="BR53" s="36">
        <f>SUMIFS(рўйхат!CA:CA,рўйхат!$CY:$CY,$B$72,рўйхат!$B:$B,$C53)</f>
        <v/>
      </c>
      <c r="BS53" s="35">
        <f>SUMIFS(рўйхат!CB:CB,рўйхат!$CY:$CY,$B$72,рўйхат!$B:$B,$C53)</f>
        <v/>
      </c>
      <c r="BT53" s="36">
        <f>SUMIFS(рўйхат!CC:CC,рўйхат!$CY:$CY,$B$72,рўйхат!$B:$B,$C53)</f>
        <v/>
      </c>
      <c r="BU53" s="35">
        <f>SUMIFS(рўйхат!CD:CD,рўйхат!$CY:$CY,$B$72,рўйхат!$B:$B,$C53)</f>
        <v/>
      </c>
      <c r="BV53" s="36">
        <f>SUMIFS(рўйхат!CE:CE,рўйхат!$CY:$CY,$B$72,рўйхат!$B:$B,$C53)</f>
        <v/>
      </c>
      <c r="BW53" s="35">
        <f>SUMIFS(рўйхат!CH:CH,рўйхат!$CY:$CY,$B$72,рўйхат!$B:$B,$C53)</f>
        <v/>
      </c>
      <c r="BX53" s="36">
        <f>SUMIFS(рўйхат!CI:CI,рўйхат!$CY:$CY,$B$72,рўйхат!$B:$B,$C53)</f>
        <v/>
      </c>
      <c r="BY53" s="35">
        <f>SUMIFS(рўйхат!CJ:CJ,рўйхат!$CY:$CY,$B$72,рўйхат!$B:$B,$C53)</f>
        <v/>
      </c>
      <c r="BZ53" s="36">
        <f>SUMIFS(рўйхат!CK:CK,рўйхат!$CY:$CY,$B$72,рўйхат!$B:$B,$C53)</f>
        <v/>
      </c>
      <c r="CA53" s="35">
        <f>SUMIFS(рўйхат!CL:CL,рўйхат!$CY:$CY,$B$72,рўйхат!$B:$B,$C53)</f>
        <v/>
      </c>
      <c r="CB53" s="36">
        <f>SUMIFS(рўйхат!CM:CM,рўйхат!$CY:$CY,$B$72,рўйхат!$B:$B,$C53)</f>
        <v/>
      </c>
      <c r="CC53" s="35">
        <f>SUMIFS(рўйхат!CN:CN,рўйхат!$CY:$CY,$B$72,рўйхат!$B:$B,$C53)</f>
        <v/>
      </c>
      <c r="CD53" s="36">
        <f>SUMIFS(рўйхат!CO:CO,рўйхат!$CY:$CY,$B$72,рўйхат!$B:$B,$C53)</f>
        <v/>
      </c>
      <c r="CE53" s="77">
        <f>IFERROR(BE53/(Q53+BE53),0)</f>
        <v/>
      </c>
      <c r="CF53" s="78">
        <f>IFERROR(BF53/(R53+BF53),0)</f>
        <v/>
      </c>
      <c r="CG53" s="8">
        <f>COUNTIFS(B:B,B53)</f>
        <v/>
      </c>
    </row>
    <row r="54" hidden="1" outlineLevel="1" ht="17.1" customFormat="1" customHeight="1" s="8">
      <c r="A54" s="33" t="n"/>
      <c r="B54" s="50" t="n">
        <v>14</v>
      </c>
      <c r="C54" s="66" t="inlineStr">
        <is>
          <t>Маданият вазирлиги</t>
        </is>
      </c>
      <c r="D54" s="16" t="n"/>
      <c r="E54" s="35">
        <f>SUMIFS(рўйхат!F:F,рўйхат!$CY:$CY,$B$72,рўйхат!$B:$B,$C54)</f>
        <v/>
      </c>
      <c r="F54" s="36">
        <f>SUMIFS(рўйхат!G:G,рўйхат!$CY:$CY,$B$72,рўйхат!$B:$B,$C54)</f>
        <v/>
      </c>
      <c r="G54" s="35">
        <f>SUMIFS(рўйхат!H:H,рўйхат!$CY:$CY,$B$72,рўйхат!$B:$B,$C54)</f>
        <v/>
      </c>
      <c r="H54" s="36">
        <f>SUMIFS(рўйхат!I:I,рўйхат!$CY:$CY,$B$72,рўйхат!$B:$B,$C54)</f>
        <v/>
      </c>
      <c r="I54" s="35">
        <f>SUMIFS(рўйхат!J:J,рўйхат!$CY:$CY,$B$72,рўйхат!$B:$B,$C54)</f>
        <v/>
      </c>
      <c r="J54" s="36">
        <f>SUMIFS(рўйхат!K:K,рўйхат!$CY:$CY,$B$72,рўйхат!$B:$B,$C54)</f>
        <v/>
      </c>
      <c r="K54" s="35">
        <f>SUMIFS(рўйхат!L:L,рўйхат!$CY:$CY,$B$72,рўйхат!$B:$B,$C54)</f>
        <v/>
      </c>
      <c r="L54" s="36">
        <f>SUMIFS(рўйхат!M:M,рўйхат!$CY:$CY,$B$72,рўйхат!$B:$B,$C54)</f>
        <v/>
      </c>
      <c r="M54" s="35">
        <f>SUMIFS(рўйхат!N:N,рўйхат!$CY:$CY,$B$72,рўйхат!$B:$B,$C54)</f>
        <v/>
      </c>
      <c r="N54" s="36">
        <f>SUMIFS(рўйхат!O:O,рўйхат!$CY:$CY,$B$72,рўйхат!$B:$B,$C54)</f>
        <v/>
      </c>
      <c r="O54" s="34">
        <f>IFERROR(M54/E54,0)</f>
        <v/>
      </c>
      <c r="P54" s="34">
        <f>IFERROR(N54/F54,0)</f>
        <v/>
      </c>
      <c r="Q54" s="35">
        <f>SUMIFS(рўйхат!P:P,рўйхат!$CY:$CY,$B$72,рўйхат!$B:$B,$C54)</f>
        <v/>
      </c>
      <c r="R54" s="36">
        <f>SUMIFS(рўйхат!Q:Q,рўйхат!$CY:$CY,$B$72,рўйхат!$B:$B,$C54)</f>
        <v/>
      </c>
      <c r="S54" s="35">
        <f>SUMIFS(рўйхат!R:R,рўйхат!$CY:$CY,$B$72,рўйхат!$B:$B,$C54)</f>
        <v/>
      </c>
      <c r="T54" s="36">
        <f>SUMIFS(рўйхат!S:S,рўйхат!$CY:$CY,$B$72,рўйхат!$B:$B,$C54)</f>
        <v/>
      </c>
      <c r="U54" s="35">
        <f>SUMIFS(рўйхат!T:T,рўйхат!$CY:$CY,$B$72,рўйхат!$B:$B,$C54)</f>
        <v/>
      </c>
      <c r="V54" s="36">
        <f>SUMIFS(рўйхат!U:U,рўйхат!$CY:$CY,$B$72,рўйхат!$B:$B,$C54)</f>
        <v/>
      </c>
      <c r="W54" s="35">
        <f>SUMIFS(рўйхат!V:V,рўйхат!$CY:$CY,$B$72,рўйхат!$B:$B,$C54)</f>
        <v/>
      </c>
      <c r="X54" s="36">
        <f>SUMIFS(рўйхат!W:W,рўйхат!$CY:$CY,$B$72,рўйхат!$B:$B,$C54)</f>
        <v/>
      </c>
      <c r="Y54" s="35">
        <f>SUMIFS(рўйхат!X:X,рўйхат!$CY:$CY,$B$72,рўйхат!$B:$B,$C54)</f>
        <v/>
      </c>
      <c r="Z54" s="36">
        <f>SUMIFS(рўйхат!Y:Y,рўйхат!$CY:$CY,$B$72,рўйхат!$B:$B,$C54)</f>
        <v/>
      </c>
      <c r="AA54" s="35">
        <f>SUMIFS(рўйхат!Z:Z,рўйхат!$CY:$CY,$B$72,рўйхат!$B:$B,$C54)</f>
        <v/>
      </c>
      <c r="AB54" s="36">
        <f>SUMIFS(рўйхат!AA:AA,рўйхат!$CY:$CY,$B$72,рўйхат!$B:$B,$C54)</f>
        <v/>
      </c>
      <c r="AC54" s="35">
        <f>SUMIFS(рўйхат!AB:AB,рўйхат!$CY:$CY,$B$72,рўйхат!$B:$B,$C54)</f>
        <v/>
      </c>
      <c r="AD54" s="36">
        <f>SUMIFS(рўйхат!AC:AC,рўйхат!$CY:$CY,$B$72,рўйхат!$B:$B,$C54)</f>
        <v/>
      </c>
      <c r="AE54" s="35">
        <f>SUMIFS(рўйхат!AD:AD,рўйхат!$CY:$CY,$B$72,рўйхат!$B:$B,$C54)</f>
        <v/>
      </c>
      <c r="AF54" s="36">
        <f>SUMIFS(рўйхат!AE:AE,рўйхат!$CY:$CY,$B$72,рўйхат!$B:$B,$C54)</f>
        <v/>
      </c>
      <c r="AG54" s="35">
        <f>SUMIFS(рўйхат!AH:AH,рўйхат!$CY:$CY,$B$72,рўйхат!$B:$B,$C54)</f>
        <v/>
      </c>
      <c r="AH54" s="36">
        <f>SUMIFS(рўйхат!AI:AI,рўйхат!$CY:$CY,$B$72,рўйхат!$B:$B,$C54)</f>
        <v/>
      </c>
      <c r="AI54" s="35">
        <f>SUMIFS(рўйхат!AJ:AJ,рўйхат!$CY:$CY,$B$72,рўйхат!$B:$B,$C54)</f>
        <v/>
      </c>
      <c r="AJ54" s="36">
        <f>SUMIFS(рўйхат!AK:AK,рўйхат!$CY:$CY,$B$72,рўйхат!$B:$B,$C54)</f>
        <v/>
      </c>
      <c r="AK54" s="35">
        <f>SUMIFS(рўйхат!AL:AL,рўйхат!$CY:$CY,$B$72,рўйхат!$B:$B,$C54)</f>
        <v/>
      </c>
      <c r="AL54" s="36">
        <f>SUMIFS(рўйхат!AM:AM,рўйхат!$CY:$CY,$B$72,рўйхат!$B:$B,$C54)</f>
        <v/>
      </c>
      <c r="AM54" s="77">
        <f>IFERROR(Q54/E54,0)</f>
        <v/>
      </c>
      <c r="AN54" s="77">
        <f>IFERROR(R54/F54,0)</f>
        <v/>
      </c>
      <c r="AO54" s="35">
        <f>SUMIFS(рўйхат!AX:AX,рўйхат!$CY:$CY,$B$72,рўйхат!$B:$B,$C54)</f>
        <v/>
      </c>
      <c r="AP54" s="36">
        <f>SUMIFS(рўйхат!AY:AY,рўйхат!$CY:$CY,$B$72,рўйхат!$B:$B,$C54)</f>
        <v/>
      </c>
      <c r="AQ54" s="35">
        <f>SUMIFS(рўйхат!AZ:AZ,рўйхат!$CY:$CY,$B$72,рўйхат!$B:$B,$C54)</f>
        <v/>
      </c>
      <c r="AR54" s="36">
        <f>SUMIFS(рўйхат!BA:BA,рўйхат!$CY:$CY,$B$72,рўйхат!$B:$B,$C54)</f>
        <v/>
      </c>
      <c r="AS54" s="35">
        <f>SUMIFS(рўйхат!BB:BB,рўйхат!$CY:$CY,$B$72,рўйхат!$B:$B,$C54)</f>
        <v/>
      </c>
      <c r="AT54" s="36">
        <f>SUMIFS(рўйхат!BC:BC,рўйхат!$CY:$CY,$B$72,рўйхат!$B:$B,$C54)</f>
        <v/>
      </c>
      <c r="AU54" s="35">
        <f>SUMIFS(рўйхат!BD:BD,рўйхат!$CY:$CY,$B$72,рўйхат!$B:$B,$C54)</f>
        <v/>
      </c>
      <c r="AV54" s="36">
        <f>SUMIFS(рўйхат!BE:BE,рўйхат!$CY:$CY,$B$72,рўйхат!$B:$B,$C54)</f>
        <v/>
      </c>
      <c r="AW54" s="35">
        <f>SUMIFS(рўйхат!BF:BF,рўйхат!$CY:$CY,$B$72,рўйхат!$B:$B,$C54)</f>
        <v/>
      </c>
      <c r="AX54" s="36">
        <f>SUMIFS(рўйхат!BG:BG,рўйхат!$CY:$CY,$B$72,рўйхат!$B:$B,$C54)</f>
        <v/>
      </c>
      <c r="AY54" s="35">
        <f>SUMIFS(рўйхат!BH:BH,рўйхат!$CY:$CY,$B$72,рўйхат!$B:$B,$C54)</f>
        <v/>
      </c>
      <c r="AZ54" s="36">
        <f>SUMIFS(рўйхат!BI:BI,рўйхат!$CY:$CY,$B$72,рўйхат!$B:$B,$C54)</f>
        <v/>
      </c>
      <c r="BA54" s="35">
        <f>SUMIFS(рўйхат!BJ:BJ,рўйхат!$CY:$CY,$B$72,рўйхат!$B:$B,$C54)</f>
        <v/>
      </c>
      <c r="BB54" s="36">
        <f>SUMIFS(рўйхат!BK:BK,рўйхат!$CY:$CY,$B$72,рўйхат!$B:$B,$C54)</f>
        <v/>
      </c>
      <c r="BC54" s="77">
        <f>IFERROR(AO54/E54,0)</f>
        <v/>
      </c>
      <c r="BD54" s="77">
        <f>IFERROR(AP54/F54,0)</f>
        <v/>
      </c>
      <c r="BE54" s="35">
        <f>SUMIFS(рўйхат!BL:BL,рўйхат!$CY:$CY,$B$72,рўйхат!$B:$B,$C54)</f>
        <v/>
      </c>
      <c r="BF54" s="36">
        <f>SUMIFS(рўйхат!BM:BM,рўйхат!$CY:$CY,$B$72,рўйхат!$B:$B,$C54)</f>
        <v/>
      </c>
      <c r="BG54" s="35">
        <f>SUMIFS(рўйхат!BN:BN,рўйхат!$CY:$CY,$B$72,рўйхат!$B:$B,$C54)</f>
        <v/>
      </c>
      <c r="BH54" s="36">
        <f>SUMIFS(рўйхат!BO:BO,рўйхат!$CY:$CY,$B$72,рўйхат!$B:$B,$C54)</f>
        <v/>
      </c>
      <c r="BI54" s="35">
        <f>SUMIFS(рўйхат!BP:BP,рўйхат!$CY:$CY,$B$72,рўйхат!$B:$B,$C54)</f>
        <v/>
      </c>
      <c r="BJ54" s="36">
        <f>SUMIFS(рўйхат!BQ:BQ,рўйхат!$CY:$CY,$B$72,рўйхат!$B:$B,$C54)</f>
        <v/>
      </c>
      <c r="BK54" s="35">
        <f>SUMIFS(рўйхат!BR:BR,рўйхат!$CY:$CY,$B$72,рўйхат!$B:$B,$C54)</f>
        <v/>
      </c>
      <c r="BL54" s="36">
        <f>SUMIFS(рўйхат!BS:BS,рўйхат!$CY:$CY,$B$72,рўйхат!$B:$B,$C54)</f>
        <v/>
      </c>
      <c r="BM54" s="35">
        <f>SUMIFS(рўйхат!BT:BT,рўйхат!$CY:$CY,$B$72,рўйхат!$B:$B,$C54)</f>
        <v/>
      </c>
      <c r="BN54" s="36">
        <f>SUMIFS(рўйхат!BU:BU,рўйхат!$CY:$CY,$B$72,рўйхат!$B:$B,$C54)</f>
        <v/>
      </c>
      <c r="BO54" s="35">
        <f>SUMIFS(рўйхат!BX:BX,рўйхат!$CY:$CY,$B$72,рўйхат!$B:$B,$C54)</f>
        <v/>
      </c>
      <c r="BP54" s="36">
        <f>SUMIFS(рўйхат!BY:BY,рўйхат!$CY:$CY,$B$72,рўйхат!$B:$B,$C54)</f>
        <v/>
      </c>
      <c r="BQ54" s="35">
        <f>SUMIFS(рўйхат!BZ:BZ,рўйхат!$CY:$CY,$B$72,рўйхат!$B:$B,$C54)</f>
        <v/>
      </c>
      <c r="BR54" s="36">
        <f>SUMIFS(рўйхат!CA:CA,рўйхат!$CY:$CY,$B$72,рўйхат!$B:$B,$C54)</f>
        <v/>
      </c>
      <c r="BS54" s="35">
        <f>SUMIFS(рўйхат!CB:CB,рўйхат!$CY:$CY,$B$72,рўйхат!$B:$B,$C54)</f>
        <v/>
      </c>
      <c r="BT54" s="36">
        <f>SUMIFS(рўйхат!CC:CC,рўйхат!$CY:$CY,$B$72,рўйхат!$B:$B,$C54)</f>
        <v/>
      </c>
      <c r="BU54" s="35">
        <f>SUMIFS(рўйхат!CD:CD,рўйхат!$CY:$CY,$B$72,рўйхат!$B:$B,$C54)</f>
        <v/>
      </c>
      <c r="BV54" s="36">
        <f>SUMIFS(рўйхат!CE:CE,рўйхат!$CY:$CY,$B$72,рўйхат!$B:$B,$C54)</f>
        <v/>
      </c>
      <c r="BW54" s="35">
        <f>SUMIFS(рўйхат!CH:CH,рўйхат!$CY:$CY,$B$72,рўйхат!$B:$B,$C54)</f>
        <v/>
      </c>
      <c r="BX54" s="36">
        <f>SUMIFS(рўйхат!CI:CI,рўйхат!$CY:$CY,$B$72,рўйхат!$B:$B,$C54)</f>
        <v/>
      </c>
      <c r="BY54" s="35">
        <f>SUMIFS(рўйхат!CJ:CJ,рўйхат!$CY:$CY,$B$72,рўйхат!$B:$B,$C54)</f>
        <v/>
      </c>
      <c r="BZ54" s="36">
        <f>SUMIFS(рўйхат!CK:CK,рўйхат!$CY:$CY,$B$72,рўйхат!$B:$B,$C54)</f>
        <v/>
      </c>
      <c r="CA54" s="35">
        <f>SUMIFS(рўйхат!CL:CL,рўйхат!$CY:$CY,$B$72,рўйхат!$B:$B,$C54)</f>
        <v/>
      </c>
      <c r="CB54" s="36">
        <f>SUMIFS(рўйхат!CM:CM,рўйхат!$CY:$CY,$B$72,рўйхат!$B:$B,$C54)</f>
        <v/>
      </c>
      <c r="CC54" s="35">
        <f>SUMIFS(рўйхат!CN:CN,рўйхат!$CY:$CY,$B$72,рўйхат!$B:$B,$C54)</f>
        <v/>
      </c>
      <c r="CD54" s="36">
        <f>SUMIFS(рўйхат!CO:CO,рўйхат!$CY:$CY,$B$72,рўйхат!$B:$B,$C54)</f>
        <v/>
      </c>
      <c r="CE54" s="77">
        <f>IFERROR(BE54/(Q54+BE54),0)</f>
        <v/>
      </c>
      <c r="CF54" s="78">
        <f>IFERROR(BF54/(R54+BF54),0)</f>
        <v/>
      </c>
      <c r="CG54" s="8">
        <f>COUNTIFS(B:B,B54)</f>
        <v/>
      </c>
    </row>
    <row r="55" hidden="1" outlineLevel="1" ht="17.1" customFormat="1" customHeight="1" s="8">
      <c r="A55" s="33" t="n"/>
      <c r="B55" s="50" t="n">
        <v>15</v>
      </c>
      <c r="C55" s="66" t="inlineStr">
        <is>
          <t>Мактабгача ва мактаб таълими вазирлиги</t>
        </is>
      </c>
      <c r="D55" s="16" t="n"/>
      <c r="E55" s="35">
        <f>SUMIFS(рўйхат!F:F,рўйхат!$CY:$CY,$B$72,рўйхат!$B:$B,$C55)</f>
        <v/>
      </c>
      <c r="F55" s="36">
        <f>SUMIFS(рўйхат!G:G,рўйхат!$CY:$CY,$B$72,рўйхат!$B:$B,$C55)</f>
        <v/>
      </c>
      <c r="G55" s="35">
        <f>SUMIFS(рўйхат!H:H,рўйхат!$CY:$CY,$B$72,рўйхат!$B:$B,$C55)</f>
        <v/>
      </c>
      <c r="H55" s="36">
        <f>SUMIFS(рўйхат!I:I,рўйхат!$CY:$CY,$B$72,рўйхат!$B:$B,$C55)</f>
        <v/>
      </c>
      <c r="I55" s="35">
        <f>SUMIFS(рўйхат!J:J,рўйхат!$CY:$CY,$B$72,рўйхат!$B:$B,$C55)</f>
        <v/>
      </c>
      <c r="J55" s="36">
        <f>SUMIFS(рўйхат!K:K,рўйхат!$CY:$CY,$B$72,рўйхат!$B:$B,$C55)</f>
        <v/>
      </c>
      <c r="K55" s="35">
        <f>SUMIFS(рўйхат!L:L,рўйхат!$CY:$CY,$B$72,рўйхат!$B:$B,$C55)</f>
        <v/>
      </c>
      <c r="L55" s="36">
        <f>SUMIFS(рўйхат!M:M,рўйхат!$CY:$CY,$B$72,рўйхат!$B:$B,$C55)</f>
        <v/>
      </c>
      <c r="M55" s="35">
        <f>SUMIFS(рўйхат!N:N,рўйхат!$CY:$CY,$B$72,рўйхат!$B:$B,$C55)</f>
        <v/>
      </c>
      <c r="N55" s="36">
        <f>SUMIFS(рўйхат!O:O,рўйхат!$CY:$CY,$B$72,рўйхат!$B:$B,$C55)</f>
        <v/>
      </c>
      <c r="O55" s="34">
        <f>IFERROR(M55/E55,0)</f>
        <v/>
      </c>
      <c r="P55" s="34">
        <f>IFERROR(N55/F55,0)</f>
        <v/>
      </c>
      <c r="Q55" s="35">
        <f>SUMIFS(рўйхат!P:P,рўйхат!$CY:$CY,$B$72,рўйхат!$B:$B,$C55)</f>
        <v/>
      </c>
      <c r="R55" s="36">
        <f>SUMIFS(рўйхат!Q:Q,рўйхат!$CY:$CY,$B$72,рўйхат!$B:$B,$C55)</f>
        <v/>
      </c>
      <c r="S55" s="35">
        <f>SUMIFS(рўйхат!R:R,рўйхат!$CY:$CY,$B$72,рўйхат!$B:$B,$C55)</f>
        <v/>
      </c>
      <c r="T55" s="36">
        <f>SUMIFS(рўйхат!S:S,рўйхат!$CY:$CY,$B$72,рўйхат!$B:$B,$C55)</f>
        <v/>
      </c>
      <c r="U55" s="35">
        <f>SUMIFS(рўйхат!T:T,рўйхат!$CY:$CY,$B$72,рўйхат!$B:$B,$C55)</f>
        <v/>
      </c>
      <c r="V55" s="36">
        <f>SUMIFS(рўйхат!U:U,рўйхат!$CY:$CY,$B$72,рўйхат!$B:$B,$C55)</f>
        <v/>
      </c>
      <c r="W55" s="35">
        <f>SUMIFS(рўйхат!V:V,рўйхат!$CY:$CY,$B$72,рўйхат!$B:$B,$C55)</f>
        <v/>
      </c>
      <c r="X55" s="36">
        <f>SUMIFS(рўйхат!W:W,рўйхат!$CY:$CY,$B$72,рўйхат!$B:$B,$C55)</f>
        <v/>
      </c>
      <c r="Y55" s="35">
        <f>SUMIFS(рўйхат!X:X,рўйхат!$CY:$CY,$B$72,рўйхат!$B:$B,$C55)</f>
        <v/>
      </c>
      <c r="Z55" s="36">
        <f>SUMIFS(рўйхат!Y:Y,рўйхат!$CY:$CY,$B$72,рўйхат!$B:$B,$C55)</f>
        <v/>
      </c>
      <c r="AA55" s="35">
        <f>SUMIFS(рўйхат!Z:Z,рўйхат!$CY:$CY,$B$72,рўйхат!$B:$B,$C55)</f>
        <v/>
      </c>
      <c r="AB55" s="36">
        <f>SUMIFS(рўйхат!AA:AA,рўйхат!$CY:$CY,$B$72,рўйхат!$B:$B,$C55)</f>
        <v/>
      </c>
      <c r="AC55" s="35">
        <f>SUMIFS(рўйхат!AB:AB,рўйхат!$CY:$CY,$B$72,рўйхат!$B:$B,$C55)</f>
        <v/>
      </c>
      <c r="AD55" s="36">
        <f>SUMIFS(рўйхат!AC:AC,рўйхат!$CY:$CY,$B$72,рўйхат!$B:$B,$C55)</f>
        <v/>
      </c>
      <c r="AE55" s="35">
        <f>SUMIFS(рўйхат!AD:AD,рўйхат!$CY:$CY,$B$72,рўйхат!$B:$B,$C55)</f>
        <v/>
      </c>
      <c r="AF55" s="36">
        <f>SUMIFS(рўйхат!AE:AE,рўйхат!$CY:$CY,$B$72,рўйхат!$B:$B,$C55)</f>
        <v/>
      </c>
      <c r="AG55" s="35">
        <f>SUMIFS(рўйхат!AH:AH,рўйхат!$CY:$CY,$B$72,рўйхат!$B:$B,$C55)</f>
        <v/>
      </c>
      <c r="AH55" s="36">
        <f>SUMIFS(рўйхат!AI:AI,рўйхат!$CY:$CY,$B$72,рўйхат!$B:$B,$C55)</f>
        <v/>
      </c>
      <c r="AI55" s="35">
        <f>SUMIFS(рўйхат!AJ:AJ,рўйхат!$CY:$CY,$B$72,рўйхат!$B:$B,$C55)</f>
        <v/>
      </c>
      <c r="AJ55" s="36">
        <f>SUMIFS(рўйхат!AK:AK,рўйхат!$CY:$CY,$B$72,рўйхат!$B:$B,$C55)</f>
        <v/>
      </c>
      <c r="AK55" s="35">
        <f>SUMIFS(рўйхат!AL:AL,рўйхат!$CY:$CY,$B$72,рўйхат!$B:$B,$C55)</f>
        <v/>
      </c>
      <c r="AL55" s="36">
        <f>SUMIFS(рўйхат!AM:AM,рўйхат!$CY:$CY,$B$72,рўйхат!$B:$B,$C55)</f>
        <v/>
      </c>
      <c r="AM55" s="77">
        <f>IFERROR(Q55/E55,0)</f>
        <v/>
      </c>
      <c r="AN55" s="77">
        <f>IFERROR(R55/F55,0)</f>
        <v/>
      </c>
      <c r="AO55" s="35">
        <f>SUMIFS(рўйхат!AX:AX,рўйхат!$CY:$CY,$B$72,рўйхат!$B:$B,$C55)</f>
        <v/>
      </c>
      <c r="AP55" s="36">
        <f>SUMIFS(рўйхат!AY:AY,рўйхат!$CY:$CY,$B$72,рўйхат!$B:$B,$C55)</f>
        <v/>
      </c>
      <c r="AQ55" s="35">
        <f>SUMIFS(рўйхат!AZ:AZ,рўйхат!$CY:$CY,$B$72,рўйхат!$B:$B,$C55)</f>
        <v/>
      </c>
      <c r="AR55" s="36">
        <f>SUMIFS(рўйхат!BA:BA,рўйхат!$CY:$CY,$B$72,рўйхат!$B:$B,$C55)</f>
        <v/>
      </c>
      <c r="AS55" s="35">
        <f>SUMIFS(рўйхат!BB:BB,рўйхат!$CY:$CY,$B$72,рўйхат!$B:$B,$C55)</f>
        <v/>
      </c>
      <c r="AT55" s="36">
        <f>SUMIFS(рўйхат!BC:BC,рўйхат!$CY:$CY,$B$72,рўйхат!$B:$B,$C55)</f>
        <v/>
      </c>
      <c r="AU55" s="35">
        <f>SUMIFS(рўйхат!BD:BD,рўйхат!$CY:$CY,$B$72,рўйхат!$B:$B,$C55)</f>
        <v/>
      </c>
      <c r="AV55" s="36">
        <f>SUMIFS(рўйхат!BE:BE,рўйхат!$CY:$CY,$B$72,рўйхат!$B:$B,$C55)</f>
        <v/>
      </c>
      <c r="AW55" s="35">
        <f>SUMIFS(рўйхат!BF:BF,рўйхат!$CY:$CY,$B$72,рўйхат!$B:$B,$C55)</f>
        <v/>
      </c>
      <c r="AX55" s="36">
        <f>SUMIFS(рўйхат!BG:BG,рўйхат!$CY:$CY,$B$72,рўйхат!$B:$B,$C55)</f>
        <v/>
      </c>
      <c r="AY55" s="35">
        <f>SUMIFS(рўйхат!BH:BH,рўйхат!$CY:$CY,$B$72,рўйхат!$B:$B,$C55)</f>
        <v/>
      </c>
      <c r="AZ55" s="36">
        <f>SUMIFS(рўйхат!BI:BI,рўйхат!$CY:$CY,$B$72,рўйхат!$B:$B,$C55)</f>
        <v/>
      </c>
      <c r="BA55" s="35">
        <f>SUMIFS(рўйхат!BJ:BJ,рўйхат!$CY:$CY,$B$72,рўйхат!$B:$B,$C55)</f>
        <v/>
      </c>
      <c r="BB55" s="36">
        <f>SUMIFS(рўйхат!BK:BK,рўйхат!$CY:$CY,$B$72,рўйхат!$B:$B,$C55)</f>
        <v/>
      </c>
      <c r="BC55" s="77">
        <f>IFERROR(AO55/E55,0)</f>
        <v/>
      </c>
      <c r="BD55" s="77">
        <f>IFERROR(AP55/F55,0)</f>
        <v/>
      </c>
      <c r="BE55" s="35">
        <f>SUMIFS(рўйхат!BL:BL,рўйхат!$CY:$CY,$B$72,рўйхат!$B:$B,$C55)</f>
        <v/>
      </c>
      <c r="BF55" s="36">
        <f>SUMIFS(рўйхат!BM:BM,рўйхат!$CY:$CY,$B$72,рўйхат!$B:$B,$C55)</f>
        <v/>
      </c>
      <c r="BG55" s="35">
        <f>SUMIFS(рўйхат!BN:BN,рўйхат!$CY:$CY,$B$72,рўйхат!$B:$B,$C55)</f>
        <v/>
      </c>
      <c r="BH55" s="36">
        <f>SUMIFS(рўйхат!BO:BO,рўйхат!$CY:$CY,$B$72,рўйхат!$B:$B,$C55)</f>
        <v/>
      </c>
      <c r="BI55" s="35">
        <f>SUMIFS(рўйхат!BP:BP,рўйхат!$CY:$CY,$B$72,рўйхат!$B:$B,$C55)</f>
        <v/>
      </c>
      <c r="BJ55" s="36">
        <f>SUMIFS(рўйхат!BQ:BQ,рўйхат!$CY:$CY,$B$72,рўйхат!$B:$B,$C55)</f>
        <v/>
      </c>
      <c r="BK55" s="35">
        <f>SUMIFS(рўйхат!BR:BR,рўйхат!$CY:$CY,$B$72,рўйхат!$B:$B,$C55)</f>
        <v/>
      </c>
      <c r="BL55" s="36">
        <f>SUMIFS(рўйхат!BS:BS,рўйхат!$CY:$CY,$B$72,рўйхат!$B:$B,$C55)</f>
        <v/>
      </c>
      <c r="BM55" s="35">
        <f>SUMIFS(рўйхат!BT:BT,рўйхат!$CY:$CY,$B$72,рўйхат!$B:$B,$C55)</f>
        <v/>
      </c>
      <c r="BN55" s="36">
        <f>SUMIFS(рўйхат!BU:BU,рўйхат!$CY:$CY,$B$72,рўйхат!$B:$B,$C55)</f>
        <v/>
      </c>
      <c r="BO55" s="35">
        <f>SUMIFS(рўйхат!BX:BX,рўйхат!$CY:$CY,$B$72,рўйхат!$B:$B,$C55)</f>
        <v/>
      </c>
      <c r="BP55" s="36">
        <f>SUMIFS(рўйхат!BY:BY,рўйхат!$CY:$CY,$B$72,рўйхат!$B:$B,$C55)</f>
        <v/>
      </c>
      <c r="BQ55" s="35">
        <f>SUMIFS(рўйхат!BZ:BZ,рўйхат!$CY:$CY,$B$72,рўйхат!$B:$B,$C55)</f>
        <v/>
      </c>
      <c r="BR55" s="36">
        <f>SUMIFS(рўйхат!CA:CA,рўйхат!$CY:$CY,$B$72,рўйхат!$B:$B,$C55)</f>
        <v/>
      </c>
      <c r="BS55" s="35">
        <f>SUMIFS(рўйхат!CB:CB,рўйхат!$CY:$CY,$B$72,рўйхат!$B:$B,$C55)</f>
        <v/>
      </c>
      <c r="BT55" s="36">
        <f>SUMIFS(рўйхат!CC:CC,рўйхат!$CY:$CY,$B$72,рўйхат!$B:$B,$C55)</f>
        <v/>
      </c>
      <c r="BU55" s="35">
        <f>SUMIFS(рўйхат!CD:CD,рўйхат!$CY:$CY,$B$72,рўйхат!$B:$B,$C55)</f>
        <v/>
      </c>
      <c r="BV55" s="36">
        <f>SUMIFS(рўйхат!CE:CE,рўйхат!$CY:$CY,$B$72,рўйхат!$B:$B,$C55)</f>
        <v/>
      </c>
      <c r="BW55" s="35">
        <f>SUMIFS(рўйхат!CH:CH,рўйхат!$CY:$CY,$B$72,рўйхат!$B:$B,$C55)</f>
        <v/>
      </c>
      <c r="BX55" s="36">
        <f>SUMIFS(рўйхат!CI:CI,рўйхат!$CY:$CY,$B$72,рўйхат!$B:$B,$C55)</f>
        <v/>
      </c>
      <c r="BY55" s="35">
        <f>SUMIFS(рўйхат!CJ:CJ,рўйхат!$CY:$CY,$B$72,рўйхат!$B:$B,$C55)</f>
        <v/>
      </c>
      <c r="BZ55" s="36">
        <f>SUMIFS(рўйхат!CK:CK,рўйхат!$CY:$CY,$B$72,рўйхат!$B:$B,$C55)</f>
        <v/>
      </c>
      <c r="CA55" s="35">
        <f>SUMIFS(рўйхат!CL:CL,рўйхат!$CY:$CY,$B$72,рўйхат!$B:$B,$C55)</f>
        <v/>
      </c>
      <c r="CB55" s="36">
        <f>SUMIFS(рўйхат!CM:CM,рўйхат!$CY:$CY,$B$72,рўйхат!$B:$B,$C55)</f>
        <v/>
      </c>
      <c r="CC55" s="35">
        <f>SUMIFS(рўйхат!CN:CN,рўйхат!$CY:$CY,$B$72,рўйхат!$B:$B,$C55)</f>
        <v/>
      </c>
      <c r="CD55" s="36">
        <f>SUMIFS(рўйхат!CO:CO,рўйхат!$CY:$CY,$B$72,рўйхат!$B:$B,$C55)</f>
        <v/>
      </c>
      <c r="CE55" s="77">
        <f>IFERROR(BE55/(Q55+BE55),0)</f>
        <v/>
      </c>
      <c r="CF55" s="78">
        <f>IFERROR(BF55/(R55+BF55),0)</f>
        <v/>
      </c>
      <c r="CG55" s="8">
        <f>COUNTIFS(B:B,B55)</f>
        <v/>
      </c>
    </row>
    <row r="56" hidden="1" outlineLevel="1" ht="17.1" customFormat="1" customHeight="1" s="8">
      <c r="A56" s="33" t="n"/>
      <c r="B56" s="50" t="n">
        <v>16</v>
      </c>
      <c r="C56" s="66" t="inlineStr">
        <is>
          <t>Марказий банк</t>
        </is>
      </c>
      <c r="D56" s="16" t="n"/>
      <c r="E56" s="35">
        <f>SUMIFS(рўйхат!F:F,рўйхат!$CY:$CY,$B$72,рўйхат!$B:$B,$C56)</f>
        <v/>
      </c>
      <c r="F56" s="36">
        <f>SUMIFS(рўйхат!G:G,рўйхат!$CY:$CY,$B$72,рўйхат!$B:$B,$C56)</f>
        <v/>
      </c>
      <c r="G56" s="35">
        <f>SUMIFS(рўйхат!H:H,рўйхат!$CY:$CY,$B$72,рўйхат!$B:$B,$C56)</f>
        <v/>
      </c>
      <c r="H56" s="36">
        <f>SUMIFS(рўйхат!I:I,рўйхат!$CY:$CY,$B$72,рўйхат!$B:$B,$C56)</f>
        <v/>
      </c>
      <c r="I56" s="35">
        <f>SUMIFS(рўйхат!J:J,рўйхат!$CY:$CY,$B$72,рўйхат!$B:$B,$C56)</f>
        <v/>
      </c>
      <c r="J56" s="36">
        <f>SUMIFS(рўйхат!K:K,рўйхат!$CY:$CY,$B$72,рўйхат!$B:$B,$C56)</f>
        <v/>
      </c>
      <c r="K56" s="35">
        <f>SUMIFS(рўйхат!L:L,рўйхат!$CY:$CY,$B$72,рўйхат!$B:$B,$C56)</f>
        <v/>
      </c>
      <c r="L56" s="36">
        <f>SUMIFS(рўйхат!M:M,рўйхат!$CY:$CY,$B$72,рўйхат!$B:$B,$C56)</f>
        <v/>
      </c>
      <c r="M56" s="35">
        <f>SUMIFS(рўйхат!N:N,рўйхат!$CY:$CY,$B$72,рўйхат!$B:$B,$C56)</f>
        <v/>
      </c>
      <c r="N56" s="36">
        <f>SUMIFS(рўйхат!O:O,рўйхат!$CY:$CY,$B$72,рўйхат!$B:$B,$C56)</f>
        <v/>
      </c>
      <c r="O56" s="34">
        <f>IFERROR(M56/E56,0)</f>
        <v/>
      </c>
      <c r="P56" s="34">
        <f>IFERROR(N56/F56,0)</f>
        <v/>
      </c>
      <c r="Q56" s="35">
        <f>SUMIFS(рўйхат!P:P,рўйхат!$CY:$CY,$B$72,рўйхат!$B:$B,$C56)</f>
        <v/>
      </c>
      <c r="R56" s="36">
        <f>SUMIFS(рўйхат!Q:Q,рўйхат!$CY:$CY,$B$72,рўйхат!$B:$B,$C56)</f>
        <v/>
      </c>
      <c r="S56" s="35">
        <f>SUMIFS(рўйхат!R:R,рўйхат!$CY:$CY,$B$72,рўйхат!$B:$B,$C56)</f>
        <v/>
      </c>
      <c r="T56" s="36">
        <f>SUMIFS(рўйхат!S:S,рўйхат!$CY:$CY,$B$72,рўйхат!$B:$B,$C56)</f>
        <v/>
      </c>
      <c r="U56" s="35">
        <f>SUMIFS(рўйхат!T:T,рўйхат!$CY:$CY,$B$72,рўйхат!$B:$B,$C56)</f>
        <v/>
      </c>
      <c r="V56" s="36">
        <f>SUMIFS(рўйхат!U:U,рўйхат!$CY:$CY,$B$72,рўйхат!$B:$B,$C56)</f>
        <v/>
      </c>
      <c r="W56" s="35">
        <f>SUMIFS(рўйхат!V:V,рўйхат!$CY:$CY,$B$72,рўйхат!$B:$B,$C56)</f>
        <v/>
      </c>
      <c r="X56" s="36">
        <f>SUMIFS(рўйхат!W:W,рўйхат!$CY:$CY,$B$72,рўйхат!$B:$B,$C56)</f>
        <v/>
      </c>
      <c r="Y56" s="35">
        <f>SUMIFS(рўйхат!X:X,рўйхат!$CY:$CY,$B$72,рўйхат!$B:$B,$C56)</f>
        <v/>
      </c>
      <c r="Z56" s="36">
        <f>SUMIFS(рўйхат!Y:Y,рўйхат!$CY:$CY,$B$72,рўйхат!$B:$B,$C56)</f>
        <v/>
      </c>
      <c r="AA56" s="35">
        <f>SUMIFS(рўйхат!Z:Z,рўйхат!$CY:$CY,$B$72,рўйхат!$B:$B,$C56)</f>
        <v/>
      </c>
      <c r="AB56" s="36">
        <f>SUMIFS(рўйхат!AA:AA,рўйхат!$CY:$CY,$B$72,рўйхат!$B:$B,$C56)</f>
        <v/>
      </c>
      <c r="AC56" s="35">
        <f>SUMIFS(рўйхат!AB:AB,рўйхат!$CY:$CY,$B$72,рўйхат!$B:$B,$C56)</f>
        <v/>
      </c>
      <c r="AD56" s="36">
        <f>SUMIFS(рўйхат!AC:AC,рўйхат!$CY:$CY,$B$72,рўйхат!$B:$B,$C56)</f>
        <v/>
      </c>
      <c r="AE56" s="35">
        <f>SUMIFS(рўйхат!AD:AD,рўйхат!$CY:$CY,$B$72,рўйхат!$B:$B,$C56)</f>
        <v/>
      </c>
      <c r="AF56" s="36">
        <f>SUMIFS(рўйхат!AE:AE,рўйхат!$CY:$CY,$B$72,рўйхат!$B:$B,$C56)</f>
        <v/>
      </c>
      <c r="AG56" s="35">
        <f>SUMIFS(рўйхат!AH:AH,рўйхат!$CY:$CY,$B$72,рўйхат!$B:$B,$C56)</f>
        <v/>
      </c>
      <c r="AH56" s="36">
        <f>SUMIFS(рўйхат!AI:AI,рўйхат!$CY:$CY,$B$72,рўйхат!$B:$B,$C56)</f>
        <v/>
      </c>
      <c r="AI56" s="35">
        <f>SUMIFS(рўйхат!AJ:AJ,рўйхат!$CY:$CY,$B$72,рўйхат!$B:$B,$C56)</f>
        <v/>
      </c>
      <c r="AJ56" s="36">
        <f>SUMIFS(рўйхат!AK:AK,рўйхат!$CY:$CY,$B$72,рўйхат!$B:$B,$C56)</f>
        <v/>
      </c>
      <c r="AK56" s="35">
        <f>SUMIFS(рўйхат!AL:AL,рўйхат!$CY:$CY,$B$72,рўйхат!$B:$B,$C56)</f>
        <v/>
      </c>
      <c r="AL56" s="36">
        <f>SUMIFS(рўйхат!AM:AM,рўйхат!$CY:$CY,$B$72,рўйхат!$B:$B,$C56)</f>
        <v/>
      </c>
      <c r="AM56" s="77">
        <f>IFERROR(Q56/E56,0)</f>
        <v/>
      </c>
      <c r="AN56" s="77">
        <f>IFERROR(R56/F56,0)</f>
        <v/>
      </c>
      <c r="AO56" s="35">
        <f>SUMIFS(рўйхат!AX:AX,рўйхат!$CY:$CY,$B$72,рўйхат!$B:$B,$C56)</f>
        <v/>
      </c>
      <c r="AP56" s="36">
        <f>SUMIFS(рўйхат!AY:AY,рўйхат!$CY:$CY,$B$72,рўйхат!$B:$B,$C56)</f>
        <v/>
      </c>
      <c r="AQ56" s="35">
        <f>SUMIFS(рўйхат!AZ:AZ,рўйхат!$CY:$CY,$B$72,рўйхат!$B:$B,$C56)</f>
        <v/>
      </c>
      <c r="AR56" s="36">
        <f>SUMIFS(рўйхат!BA:BA,рўйхат!$CY:$CY,$B$72,рўйхат!$B:$B,$C56)</f>
        <v/>
      </c>
      <c r="AS56" s="35">
        <f>SUMIFS(рўйхат!BB:BB,рўйхат!$CY:$CY,$B$72,рўйхат!$B:$B,$C56)</f>
        <v/>
      </c>
      <c r="AT56" s="36">
        <f>SUMIFS(рўйхат!BC:BC,рўйхат!$CY:$CY,$B$72,рўйхат!$B:$B,$C56)</f>
        <v/>
      </c>
      <c r="AU56" s="35">
        <f>SUMIFS(рўйхат!BD:BD,рўйхат!$CY:$CY,$B$72,рўйхат!$B:$B,$C56)</f>
        <v/>
      </c>
      <c r="AV56" s="36">
        <f>SUMIFS(рўйхат!BE:BE,рўйхат!$CY:$CY,$B$72,рўйхат!$B:$B,$C56)</f>
        <v/>
      </c>
      <c r="AW56" s="35">
        <f>SUMIFS(рўйхат!BF:BF,рўйхат!$CY:$CY,$B$72,рўйхат!$B:$B,$C56)</f>
        <v/>
      </c>
      <c r="AX56" s="36">
        <f>SUMIFS(рўйхат!BG:BG,рўйхат!$CY:$CY,$B$72,рўйхат!$B:$B,$C56)</f>
        <v/>
      </c>
      <c r="AY56" s="35">
        <f>SUMIFS(рўйхат!BH:BH,рўйхат!$CY:$CY,$B$72,рўйхат!$B:$B,$C56)</f>
        <v/>
      </c>
      <c r="AZ56" s="36">
        <f>SUMIFS(рўйхат!BI:BI,рўйхат!$CY:$CY,$B$72,рўйхат!$B:$B,$C56)</f>
        <v/>
      </c>
      <c r="BA56" s="35">
        <f>SUMIFS(рўйхат!BJ:BJ,рўйхат!$CY:$CY,$B$72,рўйхат!$B:$B,$C56)</f>
        <v/>
      </c>
      <c r="BB56" s="36">
        <f>SUMIFS(рўйхат!BK:BK,рўйхат!$CY:$CY,$B$72,рўйхат!$B:$B,$C56)</f>
        <v/>
      </c>
      <c r="BC56" s="77">
        <f>IFERROR(AO56/E56,0)</f>
        <v/>
      </c>
      <c r="BD56" s="77">
        <f>IFERROR(AP56/F56,0)</f>
        <v/>
      </c>
      <c r="BE56" s="35">
        <f>SUMIFS(рўйхат!BL:BL,рўйхат!$CY:$CY,$B$72,рўйхат!$B:$B,$C56)</f>
        <v/>
      </c>
      <c r="BF56" s="36">
        <f>SUMIFS(рўйхат!BM:BM,рўйхат!$CY:$CY,$B$72,рўйхат!$B:$B,$C56)</f>
        <v/>
      </c>
      <c r="BG56" s="35">
        <f>SUMIFS(рўйхат!BN:BN,рўйхат!$CY:$CY,$B$72,рўйхат!$B:$B,$C56)</f>
        <v/>
      </c>
      <c r="BH56" s="36">
        <f>SUMIFS(рўйхат!BO:BO,рўйхат!$CY:$CY,$B$72,рўйхат!$B:$B,$C56)</f>
        <v/>
      </c>
      <c r="BI56" s="35">
        <f>SUMIFS(рўйхат!BP:BP,рўйхат!$CY:$CY,$B$72,рўйхат!$B:$B,$C56)</f>
        <v/>
      </c>
      <c r="BJ56" s="36">
        <f>SUMIFS(рўйхат!BQ:BQ,рўйхат!$CY:$CY,$B$72,рўйхат!$B:$B,$C56)</f>
        <v/>
      </c>
      <c r="BK56" s="35">
        <f>SUMIFS(рўйхат!BR:BR,рўйхат!$CY:$CY,$B$72,рўйхат!$B:$B,$C56)</f>
        <v/>
      </c>
      <c r="BL56" s="36">
        <f>SUMIFS(рўйхат!BS:BS,рўйхат!$CY:$CY,$B$72,рўйхат!$B:$B,$C56)</f>
        <v/>
      </c>
      <c r="BM56" s="35">
        <f>SUMIFS(рўйхат!BT:BT,рўйхат!$CY:$CY,$B$72,рўйхат!$B:$B,$C56)</f>
        <v/>
      </c>
      <c r="BN56" s="36">
        <f>SUMIFS(рўйхат!BU:BU,рўйхат!$CY:$CY,$B$72,рўйхат!$B:$B,$C56)</f>
        <v/>
      </c>
      <c r="BO56" s="35">
        <f>SUMIFS(рўйхат!BX:BX,рўйхат!$CY:$CY,$B$72,рўйхат!$B:$B,$C56)</f>
        <v/>
      </c>
      <c r="BP56" s="36">
        <f>SUMIFS(рўйхат!BY:BY,рўйхат!$CY:$CY,$B$72,рўйхат!$B:$B,$C56)</f>
        <v/>
      </c>
      <c r="BQ56" s="35">
        <f>SUMIFS(рўйхат!BZ:BZ,рўйхат!$CY:$CY,$B$72,рўйхат!$B:$B,$C56)</f>
        <v/>
      </c>
      <c r="BR56" s="36">
        <f>SUMIFS(рўйхат!CA:CA,рўйхат!$CY:$CY,$B$72,рўйхат!$B:$B,$C56)</f>
        <v/>
      </c>
      <c r="BS56" s="35">
        <f>SUMIFS(рўйхат!CB:CB,рўйхат!$CY:$CY,$B$72,рўйхат!$B:$B,$C56)</f>
        <v/>
      </c>
      <c r="BT56" s="36">
        <f>SUMIFS(рўйхат!CC:CC,рўйхат!$CY:$CY,$B$72,рўйхат!$B:$B,$C56)</f>
        <v/>
      </c>
      <c r="BU56" s="35">
        <f>SUMIFS(рўйхат!CD:CD,рўйхат!$CY:$CY,$B$72,рўйхат!$B:$B,$C56)</f>
        <v/>
      </c>
      <c r="BV56" s="36">
        <f>SUMIFS(рўйхат!CE:CE,рўйхат!$CY:$CY,$B$72,рўйхат!$B:$B,$C56)</f>
        <v/>
      </c>
      <c r="BW56" s="35">
        <f>SUMIFS(рўйхат!CH:CH,рўйхат!$CY:$CY,$B$72,рўйхат!$B:$B,$C56)</f>
        <v/>
      </c>
      <c r="BX56" s="36">
        <f>SUMIFS(рўйхат!CI:CI,рўйхат!$CY:$CY,$B$72,рўйхат!$B:$B,$C56)</f>
        <v/>
      </c>
      <c r="BY56" s="35">
        <f>SUMIFS(рўйхат!CJ:CJ,рўйхат!$CY:$CY,$B$72,рўйхат!$B:$B,$C56)</f>
        <v/>
      </c>
      <c r="BZ56" s="36">
        <f>SUMIFS(рўйхат!CK:CK,рўйхат!$CY:$CY,$B$72,рўйхат!$B:$B,$C56)</f>
        <v/>
      </c>
      <c r="CA56" s="35">
        <f>SUMIFS(рўйхат!CL:CL,рўйхат!$CY:$CY,$B$72,рўйхат!$B:$B,$C56)</f>
        <v/>
      </c>
      <c r="CB56" s="36">
        <f>SUMIFS(рўйхат!CM:CM,рўйхат!$CY:$CY,$B$72,рўйхат!$B:$B,$C56)</f>
        <v/>
      </c>
      <c r="CC56" s="35">
        <f>SUMIFS(рўйхат!CN:CN,рўйхат!$CY:$CY,$B$72,рўйхат!$B:$B,$C56)</f>
        <v/>
      </c>
      <c r="CD56" s="36">
        <f>SUMIFS(рўйхат!CO:CO,рўйхат!$CY:$CY,$B$72,рўйхат!$B:$B,$C56)</f>
        <v/>
      </c>
      <c r="CE56" s="77">
        <f>IFERROR(BE56/(Q56+BE56),0)</f>
        <v/>
      </c>
      <c r="CF56" s="78">
        <f>IFERROR(BF56/(R56+BF56),0)</f>
        <v/>
      </c>
      <c r="CG56" s="8">
        <f>COUNTIFS(B:B,B56)</f>
        <v/>
      </c>
    </row>
    <row r="57" hidden="1" outlineLevel="1" ht="17.1" customFormat="1" customHeight="1" s="8">
      <c r="A57" s="33" t="n"/>
      <c r="B57" s="50" t="n">
        <v>17</v>
      </c>
      <c r="C57" s="66" t="inlineStr">
        <is>
          <t>Миллий антидопинг агентлиги</t>
        </is>
      </c>
      <c r="D57" s="16" t="n"/>
      <c r="E57" s="35">
        <f>SUMIFS(рўйхат!F:F,рўйхат!$CY:$CY,$B$72,рўйхат!$B:$B,$C57)</f>
        <v/>
      </c>
      <c r="F57" s="36">
        <f>SUMIFS(рўйхат!G:G,рўйхат!$CY:$CY,$B$72,рўйхат!$B:$B,$C57)</f>
        <v/>
      </c>
      <c r="G57" s="35">
        <f>SUMIFS(рўйхат!H:H,рўйхат!$CY:$CY,$B$72,рўйхат!$B:$B,$C57)</f>
        <v/>
      </c>
      <c r="H57" s="36">
        <f>SUMIFS(рўйхат!I:I,рўйхат!$CY:$CY,$B$72,рўйхат!$B:$B,$C57)</f>
        <v/>
      </c>
      <c r="I57" s="35">
        <f>SUMIFS(рўйхат!J:J,рўйхат!$CY:$CY,$B$72,рўйхат!$B:$B,$C57)</f>
        <v/>
      </c>
      <c r="J57" s="36">
        <f>SUMIFS(рўйхат!K:K,рўйхат!$CY:$CY,$B$72,рўйхат!$B:$B,$C57)</f>
        <v/>
      </c>
      <c r="K57" s="35">
        <f>SUMIFS(рўйхат!L:L,рўйхат!$CY:$CY,$B$72,рўйхат!$B:$B,$C57)</f>
        <v/>
      </c>
      <c r="L57" s="36">
        <f>SUMIFS(рўйхат!M:M,рўйхат!$CY:$CY,$B$72,рўйхат!$B:$B,$C57)</f>
        <v/>
      </c>
      <c r="M57" s="35">
        <f>SUMIFS(рўйхат!N:N,рўйхат!$CY:$CY,$B$72,рўйхат!$B:$B,$C57)</f>
        <v/>
      </c>
      <c r="N57" s="36">
        <f>SUMIFS(рўйхат!O:O,рўйхат!$CY:$CY,$B$72,рўйхат!$B:$B,$C57)</f>
        <v/>
      </c>
      <c r="O57" s="34">
        <f>IFERROR(M57/E57,0)</f>
        <v/>
      </c>
      <c r="P57" s="34">
        <f>IFERROR(N57/F57,0)</f>
        <v/>
      </c>
      <c r="Q57" s="35">
        <f>SUMIFS(рўйхат!P:P,рўйхат!$CY:$CY,$B$72,рўйхат!$B:$B,$C57)</f>
        <v/>
      </c>
      <c r="R57" s="36">
        <f>SUMIFS(рўйхат!Q:Q,рўйхат!$CY:$CY,$B$72,рўйхат!$B:$B,$C57)</f>
        <v/>
      </c>
      <c r="S57" s="35">
        <f>SUMIFS(рўйхат!R:R,рўйхат!$CY:$CY,$B$72,рўйхат!$B:$B,$C57)</f>
        <v/>
      </c>
      <c r="T57" s="36">
        <f>SUMIFS(рўйхат!S:S,рўйхат!$CY:$CY,$B$72,рўйхат!$B:$B,$C57)</f>
        <v/>
      </c>
      <c r="U57" s="35">
        <f>SUMIFS(рўйхат!T:T,рўйхат!$CY:$CY,$B$72,рўйхат!$B:$B,$C57)</f>
        <v/>
      </c>
      <c r="V57" s="36">
        <f>SUMIFS(рўйхат!U:U,рўйхат!$CY:$CY,$B$72,рўйхат!$B:$B,$C57)</f>
        <v/>
      </c>
      <c r="W57" s="35">
        <f>SUMIFS(рўйхат!V:V,рўйхат!$CY:$CY,$B$72,рўйхат!$B:$B,$C57)</f>
        <v/>
      </c>
      <c r="X57" s="36">
        <f>SUMIFS(рўйхат!W:W,рўйхат!$CY:$CY,$B$72,рўйхат!$B:$B,$C57)</f>
        <v/>
      </c>
      <c r="Y57" s="35">
        <f>SUMIFS(рўйхат!X:X,рўйхат!$CY:$CY,$B$72,рўйхат!$B:$B,$C57)</f>
        <v/>
      </c>
      <c r="Z57" s="36">
        <f>SUMIFS(рўйхат!Y:Y,рўйхат!$CY:$CY,$B$72,рўйхат!$B:$B,$C57)</f>
        <v/>
      </c>
      <c r="AA57" s="35">
        <f>SUMIFS(рўйхат!Z:Z,рўйхат!$CY:$CY,$B$72,рўйхат!$B:$B,$C57)</f>
        <v/>
      </c>
      <c r="AB57" s="36">
        <f>SUMIFS(рўйхат!AA:AA,рўйхат!$CY:$CY,$B$72,рўйхат!$B:$B,$C57)</f>
        <v/>
      </c>
      <c r="AC57" s="35">
        <f>SUMIFS(рўйхат!AB:AB,рўйхат!$CY:$CY,$B$72,рўйхат!$B:$B,$C57)</f>
        <v/>
      </c>
      <c r="AD57" s="36">
        <f>SUMIFS(рўйхат!AC:AC,рўйхат!$CY:$CY,$B$72,рўйхат!$B:$B,$C57)</f>
        <v/>
      </c>
      <c r="AE57" s="35">
        <f>SUMIFS(рўйхат!AD:AD,рўйхат!$CY:$CY,$B$72,рўйхат!$B:$B,$C57)</f>
        <v/>
      </c>
      <c r="AF57" s="36">
        <f>SUMIFS(рўйхат!AE:AE,рўйхат!$CY:$CY,$B$72,рўйхат!$B:$B,$C57)</f>
        <v/>
      </c>
      <c r="AG57" s="35">
        <f>SUMIFS(рўйхат!AH:AH,рўйхат!$CY:$CY,$B$72,рўйхат!$B:$B,$C57)</f>
        <v/>
      </c>
      <c r="AH57" s="36">
        <f>SUMIFS(рўйхат!AI:AI,рўйхат!$CY:$CY,$B$72,рўйхат!$B:$B,$C57)</f>
        <v/>
      </c>
      <c r="AI57" s="35">
        <f>SUMIFS(рўйхат!AJ:AJ,рўйхат!$CY:$CY,$B$72,рўйхат!$B:$B,$C57)</f>
        <v/>
      </c>
      <c r="AJ57" s="36">
        <f>SUMIFS(рўйхат!AK:AK,рўйхат!$CY:$CY,$B$72,рўйхат!$B:$B,$C57)</f>
        <v/>
      </c>
      <c r="AK57" s="35">
        <f>SUMIFS(рўйхат!AL:AL,рўйхат!$CY:$CY,$B$72,рўйхат!$B:$B,$C57)</f>
        <v/>
      </c>
      <c r="AL57" s="36">
        <f>SUMIFS(рўйхат!AM:AM,рўйхат!$CY:$CY,$B$72,рўйхат!$B:$B,$C57)</f>
        <v/>
      </c>
      <c r="AM57" s="77">
        <f>IFERROR(Q57/E57,0)</f>
        <v/>
      </c>
      <c r="AN57" s="77">
        <f>IFERROR(R57/F57,0)</f>
        <v/>
      </c>
      <c r="AO57" s="35">
        <f>SUMIFS(рўйхат!AX:AX,рўйхат!$CY:$CY,$B$72,рўйхат!$B:$B,$C57)</f>
        <v/>
      </c>
      <c r="AP57" s="36">
        <f>SUMIFS(рўйхат!AY:AY,рўйхат!$CY:$CY,$B$72,рўйхат!$B:$B,$C57)</f>
        <v/>
      </c>
      <c r="AQ57" s="35">
        <f>SUMIFS(рўйхат!AZ:AZ,рўйхат!$CY:$CY,$B$72,рўйхат!$B:$B,$C57)</f>
        <v/>
      </c>
      <c r="AR57" s="36">
        <f>SUMIFS(рўйхат!BA:BA,рўйхат!$CY:$CY,$B$72,рўйхат!$B:$B,$C57)</f>
        <v/>
      </c>
      <c r="AS57" s="35">
        <f>SUMIFS(рўйхат!BB:BB,рўйхат!$CY:$CY,$B$72,рўйхат!$B:$B,$C57)</f>
        <v/>
      </c>
      <c r="AT57" s="36">
        <f>SUMIFS(рўйхат!BC:BC,рўйхат!$CY:$CY,$B$72,рўйхат!$B:$B,$C57)</f>
        <v/>
      </c>
      <c r="AU57" s="35">
        <f>SUMIFS(рўйхат!BD:BD,рўйхат!$CY:$CY,$B$72,рўйхат!$B:$B,$C57)</f>
        <v/>
      </c>
      <c r="AV57" s="36">
        <f>SUMIFS(рўйхат!BE:BE,рўйхат!$CY:$CY,$B$72,рўйхат!$B:$B,$C57)</f>
        <v/>
      </c>
      <c r="AW57" s="35">
        <f>SUMIFS(рўйхат!BF:BF,рўйхат!$CY:$CY,$B$72,рўйхат!$B:$B,$C57)</f>
        <v/>
      </c>
      <c r="AX57" s="36">
        <f>SUMIFS(рўйхат!BG:BG,рўйхат!$CY:$CY,$B$72,рўйхат!$B:$B,$C57)</f>
        <v/>
      </c>
      <c r="AY57" s="35">
        <f>SUMIFS(рўйхат!BH:BH,рўйхат!$CY:$CY,$B$72,рўйхат!$B:$B,$C57)</f>
        <v/>
      </c>
      <c r="AZ57" s="36">
        <f>SUMIFS(рўйхат!BI:BI,рўйхат!$CY:$CY,$B$72,рўйхат!$B:$B,$C57)</f>
        <v/>
      </c>
      <c r="BA57" s="35">
        <f>SUMIFS(рўйхат!BJ:BJ,рўйхат!$CY:$CY,$B$72,рўйхат!$B:$B,$C57)</f>
        <v/>
      </c>
      <c r="BB57" s="36">
        <f>SUMIFS(рўйхат!BK:BK,рўйхат!$CY:$CY,$B$72,рўйхат!$B:$B,$C57)</f>
        <v/>
      </c>
      <c r="BC57" s="77">
        <f>IFERROR(AO57/E57,0)</f>
        <v/>
      </c>
      <c r="BD57" s="77">
        <f>IFERROR(AP57/F57,0)</f>
        <v/>
      </c>
      <c r="BE57" s="35">
        <f>SUMIFS(рўйхат!BL:BL,рўйхат!$CY:$CY,$B$72,рўйхат!$B:$B,$C57)</f>
        <v/>
      </c>
      <c r="BF57" s="36">
        <f>SUMIFS(рўйхат!BM:BM,рўйхат!$CY:$CY,$B$72,рўйхат!$B:$B,$C57)</f>
        <v/>
      </c>
      <c r="BG57" s="35">
        <f>SUMIFS(рўйхат!BN:BN,рўйхат!$CY:$CY,$B$72,рўйхат!$B:$B,$C57)</f>
        <v/>
      </c>
      <c r="BH57" s="36">
        <f>SUMIFS(рўйхат!BO:BO,рўйхат!$CY:$CY,$B$72,рўйхат!$B:$B,$C57)</f>
        <v/>
      </c>
      <c r="BI57" s="35">
        <f>SUMIFS(рўйхат!BP:BP,рўйхат!$CY:$CY,$B$72,рўйхат!$B:$B,$C57)</f>
        <v/>
      </c>
      <c r="BJ57" s="36">
        <f>SUMIFS(рўйхат!BQ:BQ,рўйхат!$CY:$CY,$B$72,рўйхат!$B:$B,$C57)</f>
        <v/>
      </c>
      <c r="BK57" s="35">
        <f>SUMIFS(рўйхат!BR:BR,рўйхат!$CY:$CY,$B$72,рўйхат!$B:$B,$C57)</f>
        <v/>
      </c>
      <c r="BL57" s="36">
        <f>SUMIFS(рўйхат!BS:BS,рўйхат!$CY:$CY,$B$72,рўйхат!$B:$B,$C57)</f>
        <v/>
      </c>
      <c r="BM57" s="35">
        <f>SUMIFS(рўйхат!BT:BT,рўйхат!$CY:$CY,$B$72,рўйхат!$B:$B,$C57)</f>
        <v/>
      </c>
      <c r="BN57" s="36">
        <f>SUMIFS(рўйхат!BU:BU,рўйхат!$CY:$CY,$B$72,рўйхат!$B:$B,$C57)</f>
        <v/>
      </c>
      <c r="BO57" s="35">
        <f>SUMIFS(рўйхат!BX:BX,рўйхат!$CY:$CY,$B$72,рўйхат!$B:$B,$C57)</f>
        <v/>
      </c>
      <c r="BP57" s="36">
        <f>SUMIFS(рўйхат!BY:BY,рўйхат!$CY:$CY,$B$72,рўйхат!$B:$B,$C57)</f>
        <v/>
      </c>
      <c r="BQ57" s="35">
        <f>SUMIFS(рўйхат!BZ:BZ,рўйхат!$CY:$CY,$B$72,рўйхат!$B:$B,$C57)</f>
        <v/>
      </c>
      <c r="BR57" s="36">
        <f>SUMIFS(рўйхат!CA:CA,рўйхат!$CY:$CY,$B$72,рўйхат!$B:$B,$C57)</f>
        <v/>
      </c>
      <c r="BS57" s="35">
        <f>SUMIFS(рўйхат!CB:CB,рўйхат!$CY:$CY,$B$72,рўйхат!$B:$B,$C57)</f>
        <v/>
      </c>
      <c r="BT57" s="36">
        <f>SUMIFS(рўйхат!CC:CC,рўйхат!$CY:$CY,$B$72,рўйхат!$B:$B,$C57)</f>
        <v/>
      </c>
      <c r="BU57" s="35">
        <f>SUMIFS(рўйхат!CD:CD,рўйхат!$CY:$CY,$B$72,рўйхат!$B:$B,$C57)</f>
        <v/>
      </c>
      <c r="BV57" s="36">
        <f>SUMIFS(рўйхат!CE:CE,рўйхат!$CY:$CY,$B$72,рўйхат!$B:$B,$C57)</f>
        <v/>
      </c>
      <c r="BW57" s="35">
        <f>SUMIFS(рўйхат!CH:CH,рўйхат!$CY:$CY,$B$72,рўйхат!$B:$B,$C57)</f>
        <v/>
      </c>
      <c r="BX57" s="36">
        <f>SUMIFS(рўйхат!CI:CI,рўйхат!$CY:$CY,$B$72,рўйхат!$B:$B,$C57)</f>
        <v/>
      </c>
      <c r="BY57" s="35">
        <f>SUMIFS(рўйхат!CJ:CJ,рўйхат!$CY:$CY,$B$72,рўйхат!$B:$B,$C57)</f>
        <v/>
      </c>
      <c r="BZ57" s="36">
        <f>SUMIFS(рўйхат!CK:CK,рўйхат!$CY:$CY,$B$72,рўйхат!$B:$B,$C57)</f>
        <v/>
      </c>
      <c r="CA57" s="35">
        <f>SUMIFS(рўйхат!CL:CL,рўйхат!$CY:$CY,$B$72,рўйхат!$B:$B,$C57)</f>
        <v/>
      </c>
      <c r="CB57" s="36">
        <f>SUMIFS(рўйхат!CM:CM,рўйхат!$CY:$CY,$B$72,рўйхат!$B:$B,$C57)</f>
        <v/>
      </c>
      <c r="CC57" s="35">
        <f>SUMIFS(рўйхат!CN:CN,рўйхат!$CY:$CY,$B$72,рўйхат!$B:$B,$C57)</f>
        <v/>
      </c>
      <c r="CD57" s="36">
        <f>SUMIFS(рўйхат!CO:CO,рўйхат!$CY:$CY,$B$72,рўйхат!$B:$B,$C57)</f>
        <v/>
      </c>
      <c r="CE57" s="77">
        <f>IFERROR(BE57/(Q57+BE57),0)</f>
        <v/>
      </c>
      <c r="CF57" s="78">
        <f>IFERROR(BF57/(R57+BF57),0)</f>
        <v/>
      </c>
      <c r="CG57" s="8">
        <f>COUNTIFS(B:B,B57)</f>
        <v/>
      </c>
    </row>
    <row r="58" hidden="1" outlineLevel="1" ht="17.1" customFormat="1" customHeight="1" s="8">
      <c r="A58" s="33" t="n"/>
      <c r="B58" s="50" t="n">
        <v>18</v>
      </c>
      <c r="C58" s="66" t="inlineStr">
        <is>
          <t>Олий таълим, фан ва инновациялар вазирлиги</t>
        </is>
      </c>
      <c r="D58" s="16" t="n"/>
      <c r="E58" s="35">
        <f>SUMIFS(рўйхат!F:F,рўйхат!$CY:$CY,$B$72,рўйхат!$B:$B,$C58)</f>
        <v/>
      </c>
      <c r="F58" s="36">
        <f>SUMIFS(рўйхат!G:G,рўйхат!$CY:$CY,$B$72,рўйхат!$B:$B,$C58)</f>
        <v/>
      </c>
      <c r="G58" s="35">
        <f>SUMIFS(рўйхат!H:H,рўйхат!$CY:$CY,$B$72,рўйхат!$B:$B,$C58)</f>
        <v/>
      </c>
      <c r="H58" s="36">
        <f>SUMIFS(рўйхат!I:I,рўйхат!$CY:$CY,$B$72,рўйхат!$B:$B,$C58)</f>
        <v/>
      </c>
      <c r="I58" s="35">
        <f>SUMIFS(рўйхат!J:J,рўйхат!$CY:$CY,$B$72,рўйхат!$B:$B,$C58)</f>
        <v/>
      </c>
      <c r="J58" s="36">
        <f>SUMIFS(рўйхат!K:K,рўйхат!$CY:$CY,$B$72,рўйхат!$B:$B,$C58)</f>
        <v/>
      </c>
      <c r="K58" s="35">
        <f>SUMIFS(рўйхат!L:L,рўйхат!$CY:$CY,$B$72,рўйхат!$B:$B,$C58)</f>
        <v/>
      </c>
      <c r="L58" s="36">
        <f>SUMIFS(рўйхат!M:M,рўйхат!$CY:$CY,$B$72,рўйхат!$B:$B,$C58)</f>
        <v/>
      </c>
      <c r="M58" s="35">
        <f>SUMIFS(рўйхат!N:N,рўйхат!$CY:$CY,$B$72,рўйхат!$B:$B,$C58)</f>
        <v/>
      </c>
      <c r="N58" s="36">
        <f>SUMIFS(рўйхат!O:O,рўйхат!$CY:$CY,$B$72,рўйхат!$B:$B,$C58)</f>
        <v/>
      </c>
      <c r="O58" s="34">
        <f>IFERROR(M58/E58,0)</f>
        <v/>
      </c>
      <c r="P58" s="34">
        <f>IFERROR(N58/F58,0)</f>
        <v/>
      </c>
      <c r="Q58" s="35">
        <f>SUMIFS(рўйхат!P:P,рўйхат!$CY:$CY,$B$72,рўйхат!$B:$B,$C58)</f>
        <v/>
      </c>
      <c r="R58" s="36">
        <f>SUMIFS(рўйхат!Q:Q,рўйхат!$CY:$CY,$B$72,рўйхат!$B:$B,$C58)</f>
        <v/>
      </c>
      <c r="S58" s="35">
        <f>SUMIFS(рўйхат!R:R,рўйхат!$CY:$CY,$B$72,рўйхат!$B:$B,$C58)</f>
        <v/>
      </c>
      <c r="T58" s="36">
        <f>SUMIFS(рўйхат!S:S,рўйхат!$CY:$CY,$B$72,рўйхат!$B:$B,$C58)</f>
        <v/>
      </c>
      <c r="U58" s="35">
        <f>SUMIFS(рўйхат!T:T,рўйхат!$CY:$CY,$B$72,рўйхат!$B:$B,$C58)</f>
        <v/>
      </c>
      <c r="V58" s="36">
        <f>SUMIFS(рўйхат!U:U,рўйхат!$CY:$CY,$B$72,рўйхат!$B:$B,$C58)</f>
        <v/>
      </c>
      <c r="W58" s="35">
        <f>SUMIFS(рўйхат!V:V,рўйхат!$CY:$CY,$B$72,рўйхат!$B:$B,$C58)</f>
        <v/>
      </c>
      <c r="X58" s="36">
        <f>SUMIFS(рўйхат!W:W,рўйхат!$CY:$CY,$B$72,рўйхат!$B:$B,$C58)</f>
        <v/>
      </c>
      <c r="Y58" s="35">
        <f>SUMIFS(рўйхат!X:X,рўйхат!$CY:$CY,$B$72,рўйхат!$B:$B,$C58)</f>
        <v/>
      </c>
      <c r="Z58" s="36">
        <f>SUMIFS(рўйхат!Y:Y,рўйхат!$CY:$CY,$B$72,рўйхат!$B:$B,$C58)</f>
        <v/>
      </c>
      <c r="AA58" s="35">
        <f>SUMIFS(рўйхат!Z:Z,рўйхат!$CY:$CY,$B$72,рўйхат!$B:$B,$C58)</f>
        <v/>
      </c>
      <c r="AB58" s="36">
        <f>SUMIFS(рўйхат!AA:AA,рўйхат!$CY:$CY,$B$72,рўйхат!$B:$B,$C58)</f>
        <v/>
      </c>
      <c r="AC58" s="35">
        <f>SUMIFS(рўйхат!AB:AB,рўйхат!$CY:$CY,$B$72,рўйхат!$B:$B,$C58)</f>
        <v/>
      </c>
      <c r="AD58" s="36">
        <f>SUMIFS(рўйхат!AC:AC,рўйхат!$CY:$CY,$B$72,рўйхат!$B:$B,$C58)</f>
        <v/>
      </c>
      <c r="AE58" s="35">
        <f>SUMIFS(рўйхат!AD:AD,рўйхат!$CY:$CY,$B$72,рўйхат!$B:$B,$C58)</f>
        <v/>
      </c>
      <c r="AF58" s="36">
        <f>SUMIFS(рўйхат!AE:AE,рўйхат!$CY:$CY,$B$72,рўйхат!$B:$B,$C58)</f>
        <v/>
      </c>
      <c r="AG58" s="35">
        <f>SUMIFS(рўйхат!AH:AH,рўйхат!$CY:$CY,$B$72,рўйхат!$B:$B,$C58)</f>
        <v/>
      </c>
      <c r="AH58" s="36">
        <f>SUMIFS(рўйхат!AI:AI,рўйхат!$CY:$CY,$B$72,рўйхат!$B:$B,$C58)</f>
        <v/>
      </c>
      <c r="AI58" s="35">
        <f>SUMIFS(рўйхат!AJ:AJ,рўйхат!$CY:$CY,$B$72,рўйхат!$B:$B,$C58)</f>
        <v/>
      </c>
      <c r="AJ58" s="36">
        <f>SUMIFS(рўйхат!AK:AK,рўйхат!$CY:$CY,$B$72,рўйхат!$B:$B,$C58)</f>
        <v/>
      </c>
      <c r="AK58" s="35">
        <f>SUMIFS(рўйхат!AL:AL,рўйхат!$CY:$CY,$B$72,рўйхат!$B:$B,$C58)</f>
        <v/>
      </c>
      <c r="AL58" s="36">
        <f>SUMIFS(рўйхат!AM:AM,рўйхат!$CY:$CY,$B$72,рўйхат!$B:$B,$C58)</f>
        <v/>
      </c>
      <c r="AM58" s="77">
        <f>IFERROR(Q58/E58,0)</f>
        <v/>
      </c>
      <c r="AN58" s="77">
        <f>IFERROR(R58/F58,0)</f>
        <v/>
      </c>
      <c r="AO58" s="35">
        <f>SUMIFS(рўйхат!AX:AX,рўйхат!$CY:$CY,$B$72,рўйхат!$B:$B,$C58)</f>
        <v/>
      </c>
      <c r="AP58" s="36">
        <f>SUMIFS(рўйхат!AY:AY,рўйхат!$CY:$CY,$B$72,рўйхат!$B:$B,$C58)</f>
        <v/>
      </c>
      <c r="AQ58" s="35">
        <f>SUMIFS(рўйхат!AZ:AZ,рўйхат!$CY:$CY,$B$72,рўйхат!$B:$B,$C58)</f>
        <v/>
      </c>
      <c r="AR58" s="36">
        <f>SUMIFS(рўйхат!BA:BA,рўйхат!$CY:$CY,$B$72,рўйхат!$B:$B,$C58)</f>
        <v/>
      </c>
      <c r="AS58" s="35">
        <f>SUMIFS(рўйхат!BB:BB,рўйхат!$CY:$CY,$B$72,рўйхат!$B:$B,$C58)</f>
        <v/>
      </c>
      <c r="AT58" s="36">
        <f>SUMIFS(рўйхат!BC:BC,рўйхат!$CY:$CY,$B$72,рўйхат!$B:$B,$C58)</f>
        <v/>
      </c>
      <c r="AU58" s="35">
        <f>SUMIFS(рўйхат!BD:BD,рўйхат!$CY:$CY,$B$72,рўйхат!$B:$B,$C58)</f>
        <v/>
      </c>
      <c r="AV58" s="36">
        <f>SUMIFS(рўйхат!BE:BE,рўйхат!$CY:$CY,$B$72,рўйхат!$B:$B,$C58)</f>
        <v/>
      </c>
      <c r="AW58" s="35">
        <f>SUMIFS(рўйхат!BF:BF,рўйхат!$CY:$CY,$B$72,рўйхат!$B:$B,$C58)</f>
        <v/>
      </c>
      <c r="AX58" s="36">
        <f>SUMIFS(рўйхат!BG:BG,рўйхат!$CY:$CY,$B$72,рўйхат!$B:$B,$C58)</f>
        <v/>
      </c>
      <c r="AY58" s="35">
        <f>SUMIFS(рўйхат!BH:BH,рўйхат!$CY:$CY,$B$72,рўйхат!$B:$B,$C58)</f>
        <v/>
      </c>
      <c r="AZ58" s="36">
        <f>SUMIFS(рўйхат!BI:BI,рўйхат!$CY:$CY,$B$72,рўйхат!$B:$B,$C58)</f>
        <v/>
      </c>
      <c r="BA58" s="35">
        <f>SUMIFS(рўйхат!BJ:BJ,рўйхат!$CY:$CY,$B$72,рўйхат!$B:$B,$C58)</f>
        <v/>
      </c>
      <c r="BB58" s="36">
        <f>SUMIFS(рўйхат!BK:BK,рўйхат!$CY:$CY,$B$72,рўйхат!$B:$B,$C58)</f>
        <v/>
      </c>
      <c r="BC58" s="77">
        <f>IFERROR(AO58/E58,0)</f>
        <v/>
      </c>
      <c r="BD58" s="77">
        <f>IFERROR(AP58/F58,0)</f>
        <v/>
      </c>
      <c r="BE58" s="35">
        <f>SUMIFS(рўйхат!BL:BL,рўйхат!$CY:$CY,$B$72,рўйхат!$B:$B,$C58)</f>
        <v/>
      </c>
      <c r="BF58" s="36">
        <f>SUMIFS(рўйхат!BM:BM,рўйхат!$CY:$CY,$B$72,рўйхат!$B:$B,$C58)</f>
        <v/>
      </c>
      <c r="BG58" s="35">
        <f>SUMIFS(рўйхат!BN:BN,рўйхат!$CY:$CY,$B$72,рўйхат!$B:$B,$C58)</f>
        <v/>
      </c>
      <c r="BH58" s="36">
        <f>SUMIFS(рўйхат!BO:BO,рўйхат!$CY:$CY,$B$72,рўйхат!$B:$B,$C58)</f>
        <v/>
      </c>
      <c r="BI58" s="35">
        <f>SUMIFS(рўйхат!BP:BP,рўйхат!$CY:$CY,$B$72,рўйхат!$B:$B,$C58)</f>
        <v/>
      </c>
      <c r="BJ58" s="36">
        <f>SUMIFS(рўйхат!BQ:BQ,рўйхат!$CY:$CY,$B$72,рўйхат!$B:$B,$C58)</f>
        <v/>
      </c>
      <c r="BK58" s="35">
        <f>SUMIFS(рўйхат!BR:BR,рўйхат!$CY:$CY,$B$72,рўйхат!$B:$B,$C58)</f>
        <v/>
      </c>
      <c r="BL58" s="36">
        <f>SUMIFS(рўйхат!BS:BS,рўйхат!$CY:$CY,$B$72,рўйхат!$B:$B,$C58)</f>
        <v/>
      </c>
      <c r="BM58" s="35">
        <f>SUMIFS(рўйхат!BT:BT,рўйхат!$CY:$CY,$B$72,рўйхат!$B:$B,$C58)</f>
        <v/>
      </c>
      <c r="BN58" s="36">
        <f>SUMIFS(рўйхат!BU:BU,рўйхат!$CY:$CY,$B$72,рўйхат!$B:$B,$C58)</f>
        <v/>
      </c>
      <c r="BO58" s="35">
        <f>SUMIFS(рўйхат!BX:BX,рўйхат!$CY:$CY,$B$72,рўйхат!$B:$B,$C58)</f>
        <v/>
      </c>
      <c r="BP58" s="36">
        <f>SUMIFS(рўйхат!BY:BY,рўйхат!$CY:$CY,$B$72,рўйхат!$B:$B,$C58)</f>
        <v/>
      </c>
      <c r="BQ58" s="35">
        <f>SUMIFS(рўйхат!BZ:BZ,рўйхат!$CY:$CY,$B$72,рўйхат!$B:$B,$C58)</f>
        <v/>
      </c>
      <c r="BR58" s="36">
        <f>SUMIFS(рўйхат!CA:CA,рўйхат!$CY:$CY,$B$72,рўйхат!$B:$B,$C58)</f>
        <v/>
      </c>
      <c r="BS58" s="35">
        <f>SUMIFS(рўйхат!CB:CB,рўйхат!$CY:$CY,$B$72,рўйхат!$B:$B,$C58)</f>
        <v/>
      </c>
      <c r="BT58" s="36">
        <f>SUMIFS(рўйхат!CC:CC,рўйхат!$CY:$CY,$B$72,рўйхат!$B:$B,$C58)</f>
        <v/>
      </c>
      <c r="BU58" s="35">
        <f>SUMIFS(рўйхат!CD:CD,рўйхат!$CY:$CY,$B$72,рўйхат!$B:$B,$C58)</f>
        <v/>
      </c>
      <c r="BV58" s="36">
        <f>SUMIFS(рўйхат!CE:CE,рўйхат!$CY:$CY,$B$72,рўйхат!$B:$B,$C58)</f>
        <v/>
      </c>
      <c r="BW58" s="35">
        <f>SUMIFS(рўйхат!CH:CH,рўйхат!$CY:$CY,$B$72,рўйхат!$B:$B,$C58)</f>
        <v/>
      </c>
      <c r="BX58" s="36">
        <f>SUMIFS(рўйхат!CI:CI,рўйхат!$CY:$CY,$B$72,рўйхат!$B:$B,$C58)</f>
        <v/>
      </c>
      <c r="BY58" s="35">
        <f>SUMIFS(рўйхат!CJ:CJ,рўйхат!$CY:$CY,$B$72,рўйхат!$B:$B,$C58)</f>
        <v/>
      </c>
      <c r="BZ58" s="36">
        <f>SUMIFS(рўйхат!CK:CK,рўйхат!$CY:$CY,$B$72,рўйхат!$B:$B,$C58)</f>
        <v/>
      </c>
      <c r="CA58" s="35">
        <f>SUMIFS(рўйхат!CL:CL,рўйхат!$CY:$CY,$B$72,рўйхат!$B:$B,$C58)</f>
        <v/>
      </c>
      <c r="CB58" s="36">
        <f>SUMIFS(рўйхат!CM:CM,рўйхат!$CY:$CY,$B$72,рўйхат!$B:$B,$C58)</f>
        <v/>
      </c>
      <c r="CC58" s="35">
        <f>SUMIFS(рўйхат!CN:CN,рўйхат!$CY:$CY,$B$72,рўйхат!$B:$B,$C58)</f>
        <v/>
      </c>
      <c r="CD58" s="36">
        <f>SUMIFS(рўйхат!CO:CO,рўйхат!$CY:$CY,$B$72,рўйхат!$B:$B,$C58)</f>
        <v/>
      </c>
      <c r="CE58" s="77">
        <f>IFERROR(BE58/(Q58+BE58),0)</f>
        <v/>
      </c>
      <c r="CF58" s="78">
        <f>IFERROR(BF58/(R58+BF58),0)</f>
        <v/>
      </c>
      <c r="CG58" s="8">
        <f>COUNTIFS(B:B,B58)</f>
        <v/>
      </c>
    </row>
    <row r="59" hidden="1" outlineLevel="1" ht="33.95" customFormat="1" customHeight="1" s="8">
      <c r="A59" s="33" t="n"/>
      <c r="B59" s="50" t="n">
        <v>19</v>
      </c>
      <c r="C59" s="66" t="inlineStr">
        <is>
          <t>Президент ҳузуридаги Ижтимоий ҳимоя миллий агентлиги</t>
        </is>
      </c>
      <c r="D59" s="16" t="n"/>
      <c r="E59" s="35">
        <f>SUMIFS(рўйхат!F:F,рўйхат!$CY:$CY,$B$72,рўйхат!$B:$B,$C59)</f>
        <v/>
      </c>
      <c r="F59" s="36">
        <f>SUMIFS(рўйхат!G:G,рўйхат!$CY:$CY,$B$72,рўйхат!$B:$B,$C59)</f>
        <v/>
      </c>
      <c r="G59" s="35">
        <f>SUMIFS(рўйхат!H:H,рўйхат!$CY:$CY,$B$72,рўйхат!$B:$B,$C59)</f>
        <v/>
      </c>
      <c r="H59" s="36">
        <f>SUMIFS(рўйхат!I:I,рўйхат!$CY:$CY,$B$72,рўйхат!$B:$B,$C59)</f>
        <v/>
      </c>
      <c r="I59" s="35">
        <f>SUMIFS(рўйхат!J:J,рўйхат!$CY:$CY,$B$72,рўйхат!$B:$B,$C59)</f>
        <v/>
      </c>
      <c r="J59" s="36">
        <f>SUMIFS(рўйхат!K:K,рўйхат!$CY:$CY,$B$72,рўйхат!$B:$B,$C59)</f>
        <v/>
      </c>
      <c r="K59" s="35">
        <f>SUMIFS(рўйхат!L:L,рўйхат!$CY:$CY,$B$72,рўйхат!$B:$B,$C59)</f>
        <v/>
      </c>
      <c r="L59" s="36">
        <f>SUMIFS(рўйхат!M:M,рўйхат!$CY:$CY,$B$72,рўйхат!$B:$B,$C59)</f>
        <v/>
      </c>
      <c r="M59" s="35">
        <f>SUMIFS(рўйхат!N:N,рўйхат!$CY:$CY,$B$72,рўйхат!$B:$B,$C59)</f>
        <v/>
      </c>
      <c r="N59" s="36">
        <f>SUMIFS(рўйхат!O:O,рўйхат!$CY:$CY,$B$72,рўйхат!$B:$B,$C59)</f>
        <v/>
      </c>
      <c r="O59" s="34">
        <f>IFERROR(M59/E59,0)</f>
        <v/>
      </c>
      <c r="P59" s="34">
        <f>IFERROR(N59/F59,0)</f>
        <v/>
      </c>
      <c r="Q59" s="35">
        <f>SUMIFS(рўйхат!P:P,рўйхат!$CY:$CY,$B$72,рўйхат!$B:$B,$C59)</f>
        <v/>
      </c>
      <c r="R59" s="36">
        <f>SUMIFS(рўйхат!Q:Q,рўйхат!$CY:$CY,$B$72,рўйхат!$B:$B,$C59)</f>
        <v/>
      </c>
      <c r="S59" s="35">
        <f>SUMIFS(рўйхат!R:R,рўйхат!$CY:$CY,$B$72,рўйхат!$B:$B,$C59)</f>
        <v/>
      </c>
      <c r="T59" s="36">
        <f>SUMIFS(рўйхат!S:S,рўйхат!$CY:$CY,$B$72,рўйхат!$B:$B,$C59)</f>
        <v/>
      </c>
      <c r="U59" s="35">
        <f>SUMIFS(рўйхат!T:T,рўйхат!$CY:$CY,$B$72,рўйхат!$B:$B,$C59)</f>
        <v/>
      </c>
      <c r="V59" s="36">
        <f>SUMIFS(рўйхат!U:U,рўйхат!$CY:$CY,$B$72,рўйхат!$B:$B,$C59)</f>
        <v/>
      </c>
      <c r="W59" s="35">
        <f>SUMIFS(рўйхат!V:V,рўйхат!$CY:$CY,$B$72,рўйхат!$B:$B,$C59)</f>
        <v/>
      </c>
      <c r="X59" s="36">
        <f>SUMIFS(рўйхат!W:W,рўйхат!$CY:$CY,$B$72,рўйхат!$B:$B,$C59)</f>
        <v/>
      </c>
      <c r="Y59" s="35">
        <f>SUMIFS(рўйхат!X:X,рўйхат!$CY:$CY,$B$72,рўйхат!$B:$B,$C59)</f>
        <v/>
      </c>
      <c r="Z59" s="36">
        <f>SUMIFS(рўйхат!Y:Y,рўйхат!$CY:$CY,$B$72,рўйхат!$B:$B,$C59)</f>
        <v/>
      </c>
      <c r="AA59" s="35">
        <f>SUMIFS(рўйхат!Z:Z,рўйхат!$CY:$CY,$B$72,рўйхат!$B:$B,$C59)</f>
        <v/>
      </c>
      <c r="AB59" s="36">
        <f>SUMIFS(рўйхат!AA:AA,рўйхат!$CY:$CY,$B$72,рўйхат!$B:$B,$C59)</f>
        <v/>
      </c>
      <c r="AC59" s="35">
        <f>SUMIFS(рўйхат!AB:AB,рўйхат!$CY:$CY,$B$72,рўйхат!$B:$B,$C59)</f>
        <v/>
      </c>
      <c r="AD59" s="36">
        <f>SUMIFS(рўйхат!AC:AC,рўйхат!$CY:$CY,$B$72,рўйхат!$B:$B,$C59)</f>
        <v/>
      </c>
      <c r="AE59" s="35">
        <f>SUMIFS(рўйхат!AD:AD,рўйхат!$CY:$CY,$B$72,рўйхат!$B:$B,$C59)</f>
        <v/>
      </c>
      <c r="AF59" s="36">
        <f>SUMIFS(рўйхат!AE:AE,рўйхат!$CY:$CY,$B$72,рўйхат!$B:$B,$C59)</f>
        <v/>
      </c>
      <c r="AG59" s="35">
        <f>SUMIFS(рўйхат!AH:AH,рўйхат!$CY:$CY,$B$72,рўйхат!$B:$B,$C59)</f>
        <v/>
      </c>
      <c r="AH59" s="36">
        <f>SUMIFS(рўйхат!AI:AI,рўйхат!$CY:$CY,$B$72,рўйхат!$B:$B,$C59)</f>
        <v/>
      </c>
      <c r="AI59" s="35">
        <f>SUMIFS(рўйхат!AJ:AJ,рўйхат!$CY:$CY,$B$72,рўйхат!$B:$B,$C59)</f>
        <v/>
      </c>
      <c r="AJ59" s="36">
        <f>SUMIFS(рўйхат!AK:AK,рўйхат!$CY:$CY,$B$72,рўйхат!$B:$B,$C59)</f>
        <v/>
      </c>
      <c r="AK59" s="35">
        <f>SUMIFS(рўйхат!AL:AL,рўйхат!$CY:$CY,$B$72,рўйхат!$B:$B,$C59)</f>
        <v/>
      </c>
      <c r="AL59" s="36">
        <f>SUMIFS(рўйхат!AM:AM,рўйхат!$CY:$CY,$B$72,рўйхат!$B:$B,$C59)</f>
        <v/>
      </c>
      <c r="AM59" s="77">
        <f>IFERROR(Q59/E59,0)</f>
        <v/>
      </c>
      <c r="AN59" s="77">
        <f>IFERROR(R59/F59,0)</f>
        <v/>
      </c>
      <c r="AO59" s="35">
        <f>SUMIFS(рўйхат!AX:AX,рўйхат!$CY:$CY,$B$72,рўйхат!$B:$B,$C59)</f>
        <v/>
      </c>
      <c r="AP59" s="36">
        <f>SUMIFS(рўйхат!AY:AY,рўйхат!$CY:$CY,$B$72,рўйхат!$B:$B,$C59)</f>
        <v/>
      </c>
      <c r="AQ59" s="35">
        <f>SUMIFS(рўйхат!AZ:AZ,рўйхат!$CY:$CY,$B$72,рўйхат!$B:$B,$C59)</f>
        <v/>
      </c>
      <c r="AR59" s="36">
        <f>SUMIFS(рўйхат!BA:BA,рўйхат!$CY:$CY,$B$72,рўйхат!$B:$B,$C59)</f>
        <v/>
      </c>
      <c r="AS59" s="35">
        <f>SUMIFS(рўйхат!BB:BB,рўйхат!$CY:$CY,$B$72,рўйхат!$B:$B,$C59)</f>
        <v/>
      </c>
      <c r="AT59" s="36">
        <f>SUMIFS(рўйхат!BC:BC,рўйхат!$CY:$CY,$B$72,рўйхат!$B:$B,$C59)</f>
        <v/>
      </c>
      <c r="AU59" s="35">
        <f>SUMIFS(рўйхат!BD:BD,рўйхат!$CY:$CY,$B$72,рўйхат!$B:$B,$C59)</f>
        <v/>
      </c>
      <c r="AV59" s="36">
        <f>SUMIFS(рўйхат!BE:BE,рўйхат!$CY:$CY,$B$72,рўйхат!$B:$B,$C59)</f>
        <v/>
      </c>
      <c r="AW59" s="35">
        <f>SUMIFS(рўйхат!BF:BF,рўйхат!$CY:$CY,$B$72,рўйхат!$B:$B,$C59)</f>
        <v/>
      </c>
      <c r="AX59" s="36">
        <f>SUMIFS(рўйхат!BG:BG,рўйхат!$CY:$CY,$B$72,рўйхат!$B:$B,$C59)</f>
        <v/>
      </c>
      <c r="AY59" s="35">
        <f>SUMIFS(рўйхат!BH:BH,рўйхат!$CY:$CY,$B$72,рўйхат!$B:$B,$C59)</f>
        <v/>
      </c>
      <c r="AZ59" s="36">
        <f>SUMIFS(рўйхат!BI:BI,рўйхат!$CY:$CY,$B$72,рўйхат!$B:$B,$C59)</f>
        <v/>
      </c>
      <c r="BA59" s="35">
        <f>SUMIFS(рўйхат!BJ:BJ,рўйхат!$CY:$CY,$B$72,рўйхат!$B:$B,$C59)</f>
        <v/>
      </c>
      <c r="BB59" s="36">
        <f>SUMIFS(рўйхат!BK:BK,рўйхат!$CY:$CY,$B$72,рўйхат!$B:$B,$C59)</f>
        <v/>
      </c>
      <c r="BC59" s="77">
        <f>IFERROR(AO59/E59,0)</f>
        <v/>
      </c>
      <c r="BD59" s="77">
        <f>IFERROR(AP59/F59,0)</f>
        <v/>
      </c>
      <c r="BE59" s="35">
        <f>SUMIFS(рўйхат!BL:BL,рўйхат!$CY:$CY,$B$72,рўйхат!$B:$B,$C59)</f>
        <v/>
      </c>
      <c r="BF59" s="36">
        <f>SUMIFS(рўйхат!BM:BM,рўйхат!$CY:$CY,$B$72,рўйхат!$B:$B,$C59)</f>
        <v/>
      </c>
      <c r="BG59" s="35">
        <f>SUMIFS(рўйхат!BN:BN,рўйхат!$CY:$CY,$B$72,рўйхат!$B:$B,$C59)</f>
        <v/>
      </c>
      <c r="BH59" s="36">
        <f>SUMIFS(рўйхат!BO:BO,рўйхат!$CY:$CY,$B$72,рўйхат!$B:$B,$C59)</f>
        <v/>
      </c>
      <c r="BI59" s="35">
        <f>SUMIFS(рўйхат!BP:BP,рўйхат!$CY:$CY,$B$72,рўйхат!$B:$B,$C59)</f>
        <v/>
      </c>
      <c r="BJ59" s="36">
        <f>SUMIFS(рўйхат!BQ:BQ,рўйхат!$CY:$CY,$B$72,рўйхат!$B:$B,$C59)</f>
        <v/>
      </c>
      <c r="BK59" s="35">
        <f>SUMIFS(рўйхат!BR:BR,рўйхат!$CY:$CY,$B$72,рўйхат!$B:$B,$C59)</f>
        <v/>
      </c>
      <c r="BL59" s="36">
        <f>SUMIFS(рўйхат!BS:BS,рўйхат!$CY:$CY,$B$72,рўйхат!$B:$B,$C59)</f>
        <v/>
      </c>
      <c r="BM59" s="35">
        <f>SUMIFS(рўйхат!BT:BT,рўйхат!$CY:$CY,$B$72,рўйхат!$B:$B,$C59)</f>
        <v/>
      </c>
      <c r="BN59" s="36">
        <f>SUMIFS(рўйхат!BU:BU,рўйхат!$CY:$CY,$B$72,рўйхат!$B:$B,$C59)</f>
        <v/>
      </c>
      <c r="BO59" s="35">
        <f>SUMIFS(рўйхат!BX:BX,рўйхат!$CY:$CY,$B$72,рўйхат!$B:$B,$C59)</f>
        <v/>
      </c>
      <c r="BP59" s="36">
        <f>SUMIFS(рўйхат!BY:BY,рўйхат!$CY:$CY,$B$72,рўйхат!$B:$B,$C59)</f>
        <v/>
      </c>
      <c r="BQ59" s="35">
        <f>SUMIFS(рўйхат!BZ:BZ,рўйхат!$CY:$CY,$B$72,рўйхат!$B:$B,$C59)</f>
        <v/>
      </c>
      <c r="BR59" s="36">
        <f>SUMIFS(рўйхат!CA:CA,рўйхат!$CY:$CY,$B$72,рўйхат!$B:$B,$C59)</f>
        <v/>
      </c>
      <c r="BS59" s="35">
        <f>SUMIFS(рўйхат!CB:CB,рўйхат!$CY:$CY,$B$72,рўйхат!$B:$B,$C59)</f>
        <v/>
      </c>
      <c r="BT59" s="36">
        <f>SUMIFS(рўйхат!CC:CC,рўйхат!$CY:$CY,$B$72,рўйхат!$B:$B,$C59)</f>
        <v/>
      </c>
      <c r="BU59" s="35">
        <f>SUMIFS(рўйхат!CD:CD,рўйхат!$CY:$CY,$B$72,рўйхат!$B:$B,$C59)</f>
        <v/>
      </c>
      <c r="BV59" s="36">
        <f>SUMIFS(рўйхат!CE:CE,рўйхат!$CY:$CY,$B$72,рўйхат!$B:$B,$C59)</f>
        <v/>
      </c>
      <c r="BW59" s="35">
        <f>SUMIFS(рўйхат!CH:CH,рўйхат!$CY:$CY,$B$72,рўйхат!$B:$B,$C59)</f>
        <v/>
      </c>
      <c r="BX59" s="36">
        <f>SUMIFS(рўйхат!CI:CI,рўйхат!$CY:$CY,$B$72,рўйхат!$B:$B,$C59)</f>
        <v/>
      </c>
      <c r="BY59" s="35">
        <f>SUMIFS(рўйхат!CJ:CJ,рўйхат!$CY:$CY,$B$72,рўйхат!$B:$B,$C59)</f>
        <v/>
      </c>
      <c r="BZ59" s="36">
        <f>SUMIFS(рўйхат!CK:CK,рўйхат!$CY:$CY,$B$72,рўйхат!$B:$B,$C59)</f>
        <v/>
      </c>
      <c r="CA59" s="35">
        <f>SUMIFS(рўйхат!CL:CL,рўйхат!$CY:$CY,$B$72,рўйхат!$B:$B,$C59)</f>
        <v/>
      </c>
      <c r="CB59" s="36">
        <f>SUMIFS(рўйхат!CM:CM,рўйхат!$CY:$CY,$B$72,рўйхат!$B:$B,$C59)</f>
        <v/>
      </c>
      <c r="CC59" s="35">
        <f>SUMIFS(рўйхат!CN:CN,рўйхат!$CY:$CY,$B$72,рўйхат!$B:$B,$C59)</f>
        <v/>
      </c>
      <c r="CD59" s="36">
        <f>SUMIFS(рўйхат!CO:CO,рўйхат!$CY:$CY,$B$72,рўйхат!$B:$B,$C59)</f>
        <v/>
      </c>
      <c r="CE59" s="77">
        <f>IFERROR(BE59/(Q59+BE59),0)</f>
        <v/>
      </c>
      <c r="CF59" s="78">
        <f>IFERROR(BF59/(R59+BF59),0)</f>
        <v/>
      </c>
      <c r="CG59" s="8">
        <f>COUNTIFS(B:B,B59)</f>
        <v/>
      </c>
    </row>
    <row r="60" hidden="1" outlineLevel="1" ht="33.95" customFormat="1" customHeight="1" s="8">
      <c r="A60" s="33" t="n"/>
      <c r="B60" s="50" t="n">
        <v>20</v>
      </c>
      <c r="C60" s="66" t="inlineStr">
        <is>
          <t>Рақобатни ривожлантириш ва истеъмолчилар ҳуқуқларини ҳимоя қилиш қўмитаси</t>
        </is>
      </c>
      <c r="D60" s="16" t="n"/>
      <c r="E60" s="35">
        <f>SUMIFS(рўйхат!F:F,рўйхат!$CY:$CY,$B$72,рўйхат!$B:$B,$C60)</f>
        <v/>
      </c>
      <c r="F60" s="36">
        <f>SUMIFS(рўйхат!G:G,рўйхат!$CY:$CY,$B$72,рўйхат!$B:$B,$C60)</f>
        <v/>
      </c>
      <c r="G60" s="35">
        <f>SUMIFS(рўйхат!H:H,рўйхат!$CY:$CY,$B$72,рўйхат!$B:$B,$C60)</f>
        <v/>
      </c>
      <c r="H60" s="36">
        <f>SUMIFS(рўйхат!I:I,рўйхат!$CY:$CY,$B$72,рўйхат!$B:$B,$C60)</f>
        <v/>
      </c>
      <c r="I60" s="35">
        <f>SUMIFS(рўйхат!J:J,рўйхат!$CY:$CY,$B$72,рўйхат!$B:$B,$C60)</f>
        <v/>
      </c>
      <c r="J60" s="36">
        <f>SUMIFS(рўйхат!K:K,рўйхат!$CY:$CY,$B$72,рўйхат!$B:$B,$C60)</f>
        <v/>
      </c>
      <c r="K60" s="35">
        <f>SUMIFS(рўйхат!L:L,рўйхат!$CY:$CY,$B$72,рўйхат!$B:$B,$C60)</f>
        <v/>
      </c>
      <c r="L60" s="36">
        <f>SUMIFS(рўйхат!M:M,рўйхат!$CY:$CY,$B$72,рўйхат!$B:$B,$C60)</f>
        <v/>
      </c>
      <c r="M60" s="35">
        <f>SUMIFS(рўйхат!N:N,рўйхат!$CY:$CY,$B$72,рўйхат!$B:$B,$C60)</f>
        <v/>
      </c>
      <c r="N60" s="36">
        <f>SUMIFS(рўйхат!O:O,рўйхат!$CY:$CY,$B$72,рўйхат!$B:$B,$C60)</f>
        <v/>
      </c>
      <c r="O60" s="34">
        <f>IFERROR(M60/E60,0)</f>
        <v/>
      </c>
      <c r="P60" s="34">
        <f>IFERROR(N60/F60,0)</f>
        <v/>
      </c>
      <c r="Q60" s="35">
        <f>SUMIFS(рўйхат!P:P,рўйхат!$CY:$CY,$B$72,рўйхат!$B:$B,$C60)</f>
        <v/>
      </c>
      <c r="R60" s="36">
        <f>SUMIFS(рўйхат!Q:Q,рўйхат!$CY:$CY,$B$72,рўйхат!$B:$B,$C60)</f>
        <v/>
      </c>
      <c r="S60" s="35">
        <f>SUMIFS(рўйхат!R:R,рўйхат!$CY:$CY,$B$72,рўйхат!$B:$B,$C60)</f>
        <v/>
      </c>
      <c r="T60" s="36">
        <f>SUMIFS(рўйхат!S:S,рўйхат!$CY:$CY,$B$72,рўйхат!$B:$B,$C60)</f>
        <v/>
      </c>
      <c r="U60" s="35">
        <f>SUMIFS(рўйхат!T:T,рўйхат!$CY:$CY,$B$72,рўйхат!$B:$B,$C60)</f>
        <v/>
      </c>
      <c r="V60" s="36">
        <f>SUMIFS(рўйхат!U:U,рўйхат!$CY:$CY,$B$72,рўйхат!$B:$B,$C60)</f>
        <v/>
      </c>
      <c r="W60" s="35">
        <f>SUMIFS(рўйхат!V:V,рўйхат!$CY:$CY,$B$72,рўйхат!$B:$B,$C60)</f>
        <v/>
      </c>
      <c r="X60" s="36">
        <f>SUMIFS(рўйхат!W:W,рўйхат!$CY:$CY,$B$72,рўйхат!$B:$B,$C60)</f>
        <v/>
      </c>
      <c r="Y60" s="35">
        <f>SUMIFS(рўйхат!X:X,рўйхат!$CY:$CY,$B$72,рўйхат!$B:$B,$C60)</f>
        <v/>
      </c>
      <c r="Z60" s="36">
        <f>SUMIFS(рўйхат!Y:Y,рўйхат!$CY:$CY,$B$72,рўйхат!$B:$B,$C60)</f>
        <v/>
      </c>
      <c r="AA60" s="35">
        <f>SUMIFS(рўйхат!Z:Z,рўйхат!$CY:$CY,$B$72,рўйхат!$B:$B,$C60)</f>
        <v/>
      </c>
      <c r="AB60" s="36">
        <f>SUMIFS(рўйхат!AA:AA,рўйхат!$CY:$CY,$B$72,рўйхат!$B:$B,$C60)</f>
        <v/>
      </c>
      <c r="AC60" s="35">
        <f>SUMIFS(рўйхат!AB:AB,рўйхат!$CY:$CY,$B$72,рўйхат!$B:$B,$C60)</f>
        <v/>
      </c>
      <c r="AD60" s="36">
        <f>SUMIFS(рўйхат!AC:AC,рўйхат!$CY:$CY,$B$72,рўйхат!$B:$B,$C60)</f>
        <v/>
      </c>
      <c r="AE60" s="35">
        <f>SUMIFS(рўйхат!AD:AD,рўйхат!$CY:$CY,$B$72,рўйхат!$B:$B,$C60)</f>
        <v/>
      </c>
      <c r="AF60" s="36">
        <f>SUMIFS(рўйхат!AE:AE,рўйхат!$CY:$CY,$B$72,рўйхат!$B:$B,$C60)</f>
        <v/>
      </c>
      <c r="AG60" s="35">
        <f>SUMIFS(рўйхат!AH:AH,рўйхат!$CY:$CY,$B$72,рўйхат!$B:$B,$C60)</f>
        <v/>
      </c>
      <c r="AH60" s="36">
        <f>SUMIFS(рўйхат!AI:AI,рўйхат!$CY:$CY,$B$72,рўйхат!$B:$B,$C60)</f>
        <v/>
      </c>
      <c r="AI60" s="35">
        <f>SUMIFS(рўйхат!AJ:AJ,рўйхат!$CY:$CY,$B$72,рўйхат!$B:$B,$C60)</f>
        <v/>
      </c>
      <c r="AJ60" s="36">
        <f>SUMIFS(рўйхат!AK:AK,рўйхат!$CY:$CY,$B$72,рўйхат!$B:$B,$C60)</f>
        <v/>
      </c>
      <c r="AK60" s="35">
        <f>SUMIFS(рўйхат!AL:AL,рўйхат!$CY:$CY,$B$72,рўйхат!$B:$B,$C60)</f>
        <v/>
      </c>
      <c r="AL60" s="36">
        <f>SUMIFS(рўйхат!AM:AM,рўйхат!$CY:$CY,$B$72,рўйхат!$B:$B,$C60)</f>
        <v/>
      </c>
      <c r="AM60" s="77">
        <f>IFERROR(Q60/E60,0)</f>
        <v/>
      </c>
      <c r="AN60" s="77">
        <f>IFERROR(R60/F60,0)</f>
        <v/>
      </c>
      <c r="AO60" s="35">
        <f>SUMIFS(рўйхат!AX:AX,рўйхат!$CY:$CY,$B$72,рўйхат!$B:$B,$C60)</f>
        <v/>
      </c>
      <c r="AP60" s="36">
        <f>SUMIFS(рўйхат!AY:AY,рўйхат!$CY:$CY,$B$72,рўйхат!$B:$B,$C60)</f>
        <v/>
      </c>
      <c r="AQ60" s="35">
        <f>SUMIFS(рўйхат!AZ:AZ,рўйхат!$CY:$CY,$B$72,рўйхат!$B:$B,$C60)</f>
        <v/>
      </c>
      <c r="AR60" s="36">
        <f>SUMIFS(рўйхат!BA:BA,рўйхат!$CY:$CY,$B$72,рўйхат!$B:$B,$C60)</f>
        <v/>
      </c>
      <c r="AS60" s="35">
        <f>SUMIFS(рўйхат!BB:BB,рўйхат!$CY:$CY,$B$72,рўйхат!$B:$B,$C60)</f>
        <v/>
      </c>
      <c r="AT60" s="36">
        <f>SUMIFS(рўйхат!BC:BC,рўйхат!$CY:$CY,$B$72,рўйхат!$B:$B,$C60)</f>
        <v/>
      </c>
      <c r="AU60" s="35">
        <f>SUMIFS(рўйхат!BD:BD,рўйхат!$CY:$CY,$B$72,рўйхат!$B:$B,$C60)</f>
        <v/>
      </c>
      <c r="AV60" s="36">
        <f>SUMIFS(рўйхат!BE:BE,рўйхат!$CY:$CY,$B$72,рўйхат!$B:$B,$C60)</f>
        <v/>
      </c>
      <c r="AW60" s="35">
        <f>SUMIFS(рўйхат!BF:BF,рўйхат!$CY:$CY,$B$72,рўйхат!$B:$B,$C60)</f>
        <v/>
      </c>
      <c r="AX60" s="36">
        <f>SUMIFS(рўйхат!BG:BG,рўйхат!$CY:$CY,$B$72,рўйхат!$B:$B,$C60)</f>
        <v/>
      </c>
      <c r="AY60" s="35">
        <f>SUMIFS(рўйхат!BH:BH,рўйхат!$CY:$CY,$B$72,рўйхат!$B:$B,$C60)</f>
        <v/>
      </c>
      <c r="AZ60" s="36">
        <f>SUMIFS(рўйхат!BI:BI,рўйхат!$CY:$CY,$B$72,рўйхат!$B:$B,$C60)</f>
        <v/>
      </c>
      <c r="BA60" s="35">
        <f>SUMIFS(рўйхат!BJ:BJ,рўйхат!$CY:$CY,$B$72,рўйхат!$B:$B,$C60)</f>
        <v/>
      </c>
      <c r="BB60" s="36">
        <f>SUMIFS(рўйхат!BK:BK,рўйхат!$CY:$CY,$B$72,рўйхат!$B:$B,$C60)</f>
        <v/>
      </c>
      <c r="BC60" s="77">
        <f>IFERROR(AO60/E60,0)</f>
        <v/>
      </c>
      <c r="BD60" s="77">
        <f>IFERROR(AP60/F60,0)</f>
        <v/>
      </c>
      <c r="BE60" s="35">
        <f>SUMIFS(рўйхат!BL:BL,рўйхат!$CY:$CY,$B$72,рўйхат!$B:$B,$C60)</f>
        <v/>
      </c>
      <c r="BF60" s="36">
        <f>SUMIFS(рўйхат!BM:BM,рўйхат!$CY:$CY,$B$72,рўйхат!$B:$B,$C60)</f>
        <v/>
      </c>
      <c r="BG60" s="35">
        <f>SUMIFS(рўйхат!BN:BN,рўйхат!$CY:$CY,$B$72,рўйхат!$B:$B,$C60)</f>
        <v/>
      </c>
      <c r="BH60" s="36">
        <f>SUMIFS(рўйхат!BO:BO,рўйхат!$CY:$CY,$B$72,рўйхат!$B:$B,$C60)</f>
        <v/>
      </c>
      <c r="BI60" s="35">
        <f>SUMIFS(рўйхат!BP:BP,рўйхат!$CY:$CY,$B$72,рўйхат!$B:$B,$C60)</f>
        <v/>
      </c>
      <c r="BJ60" s="36">
        <f>SUMIFS(рўйхат!BQ:BQ,рўйхат!$CY:$CY,$B$72,рўйхат!$B:$B,$C60)</f>
        <v/>
      </c>
      <c r="BK60" s="35">
        <f>SUMIFS(рўйхат!BR:BR,рўйхат!$CY:$CY,$B$72,рўйхат!$B:$B,$C60)</f>
        <v/>
      </c>
      <c r="BL60" s="36">
        <f>SUMIFS(рўйхат!BS:BS,рўйхат!$CY:$CY,$B$72,рўйхат!$B:$B,$C60)</f>
        <v/>
      </c>
      <c r="BM60" s="35">
        <f>SUMIFS(рўйхат!BT:BT,рўйхат!$CY:$CY,$B$72,рўйхат!$B:$B,$C60)</f>
        <v/>
      </c>
      <c r="BN60" s="36">
        <f>SUMIFS(рўйхат!BU:BU,рўйхат!$CY:$CY,$B$72,рўйхат!$B:$B,$C60)</f>
        <v/>
      </c>
      <c r="BO60" s="35">
        <f>SUMIFS(рўйхат!BX:BX,рўйхат!$CY:$CY,$B$72,рўйхат!$B:$B,$C60)</f>
        <v/>
      </c>
      <c r="BP60" s="36">
        <f>SUMIFS(рўйхат!BY:BY,рўйхат!$CY:$CY,$B$72,рўйхат!$B:$B,$C60)</f>
        <v/>
      </c>
      <c r="BQ60" s="35">
        <f>SUMIFS(рўйхат!BZ:BZ,рўйхат!$CY:$CY,$B$72,рўйхат!$B:$B,$C60)</f>
        <v/>
      </c>
      <c r="BR60" s="36">
        <f>SUMIFS(рўйхат!CA:CA,рўйхат!$CY:$CY,$B$72,рўйхат!$B:$B,$C60)</f>
        <v/>
      </c>
      <c r="BS60" s="35">
        <f>SUMIFS(рўйхат!CB:CB,рўйхат!$CY:$CY,$B$72,рўйхат!$B:$B,$C60)</f>
        <v/>
      </c>
      <c r="BT60" s="36">
        <f>SUMIFS(рўйхат!CC:CC,рўйхат!$CY:$CY,$B$72,рўйхат!$B:$B,$C60)</f>
        <v/>
      </c>
      <c r="BU60" s="35">
        <f>SUMIFS(рўйхат!CD:CD,рўйхат!$CY:$CY,$B$72,рўйхат!$B:$B,$C60)</f>
        <v/>
      </c>
      <c r="BV60" s="36">
        <f>SUMIFS(рўйхат!CE:CE,рўйхат!$CY:$CY,$B$72,рўйхат!$B:$B,$C60)</f>
        <v/>
      </c>
      <c r="BW60" s="35">
        <f>SUMIFS(рўйхат!CH:CH,рўйхат!$CY:$CY,$B$72,рўйхат!$B:$B,$C60)</f>
        <v/>
      </c>
      <c r="BX60" s="36">
        <f>SUMIFS(рўйхат!CI:CI,рўйхат!$CY:$CY,$B$72,рўйхат!$B:$B,$C60)</f>
        <v/>
      </c>
      <c r="BY60" s="35">
        <f>SUMIFS(рўйхат!CJ:CJ,рўйхат!$CY:$CY,$B$72,рўйхат!$B:$B,$C60)</f>
        <v/>
      </c>
      <c r="BZ60" s="36">
        <f>SUMIFS(рўйхат!CK:CK,рўйхат!$CY:$CY,$B$72,рўйхат!$B:$B,$C60)</f>
        <v/>
      </c>
      <c r="CA60" s="35">
        <f>SUMIFS(рўйхат!CL:CL,рўйхат!$CY:$CY,$B$72,рўйхат!$B:$B,$C60)</f>
        <v/>
      </c>
      <c r="CB60" s="36">
        <f>SUMIFS(рўйхат!CM:CM,рўйхат!$CY:$CY,$B$72,рўйхат!$B:$B,$C60)</f>
        <v/>
      </c>
      <c r="CC60" s="35">
        <f>SUMIFS(рўйхат!CN:CN,рўйхат!$CY:$CY,$B$72,рўйхат!$B:$B,$C60)</f>
        <v/>
      </c>
      <c r="CD60" s="36">
        <f>SUMIFS(рўйхат!CO:CO,рўйхат!$CY:$CY,$B$72,рўйхат!$B:$B,$C60)</f>
        <v/>
      </c>
      <c r="CE60" s="77">
        <f>IFERROR(BE60/(Q60+BE60),0)</f>
        <v/>
      </c>
      <c r="CF60" s="78">
        <f>IFERROR(BF60/(R60+BF60),0)</f>
        <v/>
      </c>
      <c r="CG60" s="8">
        <f>COUNTIFS(B:B,B60)</f>
        <v/>
      </c>
    </row>
    <row r="61" hidden="1" outlineLevel="1" ht="17.1" customFormat="1" customHeight="1" s="8">
      <c r="A61" s="33" t="n"/>
      <c r="B61" s="50" t="n">
        <v>21</v>
      </c>
      <c r="C61" s="66" t="inlineStr">
        <is>
          <t>Соғлиқни сақлаш вазирлиги</t>
        </is>
      </c>
      <c r="D61" s="16" t="n"/>
      <c r="E61" s="35">
        <f>SUMIFS(рўйхат!F:F,рўйхат!$CY:$CY,$B$72,рўйхат!$B:$B,$C61)</f>
        <v/>
      </c>
      <c r="F61" s="36">
        <f>SUMIFS(рўйхат!G:G,рўйхат!$CY:$CY,$B$72,рўйхат!$B:$B,$C61)</f>
        <v/>
      </c>
      <c r="G61" s="35">
        <f>SUMIFS(рўйхат!H:H,рўйхат!$CY:$CY,$B$72,рўйхат!$B:$B,$C61)</f>
        <v/>
      </c>
      <c r="H61" s="36">
        <f>SUMIFS(рўйхат!I:I,рўйхат!$CY:$CY,$B$72,рўйхат!$B:$B,$C61)</f>
        <v/>
      </c>
      <c r="I61" s="35">
        <f>SUMIFS(рўйхат!J:J,рўйхат!$CY:$CY,$B$72,рўйхат!$B:$B,$C61)</f>
        <v/>
      </c>
      <c r="J61" s="36">
        <f>SUMIFS(рўйхат!K:K,рўйхат!$CY:$CY,$B$72,рўйхат!$B:$B,$C61)</f>
        <v/>
      </c>
      <c r="K61" s="35">
        <f>SUMIFS(рўйхат!L:L,рўйхат!$CY:$CY,$B$72,рўйхат!$B:$B,$C61)</f>
        <v/>
      </c>
      <c r="L61" s="36">
        <f>SUMIFS(рўйхат!M:M,рўйхат!$CY:$CY,$B$72,рўйхат!$B:$B,$C61)</f>
        <v/>
      </c>
      <c r="M61" s="35">
        <f>SUMIFS(рўйхат!N:N,рўйхат!$CY:$CY,$B$72,рўйхат!$B:$B,$C61)</f>
        <v/>
      </c>
      <c r="N61" s="36">
        <f>SUMIFS(рўйхат!O:O,рўйхат!$CY:$CY,$B$72,рўйхат!$B:$B,$C61)</f>
        <v/>
      </c>
      <c r="O61" s="34">
        <f>IFERROR(M61/E61,0)</f>
        <v/>
      </c>
      <c r="P61" s="34">
        <f>IFERROR(N61/F61,0)</f>
        <v/>
      </c>
      <c r="Q61" s="35">
        <f>SUMIFS(рўйхат!P:P,рўйхат!$CY:$CY,$B$72,рўйхат!$B:$B,$C61)</f>
        <v/>
      </c>
      <c r="R61" s="36">
        <f>SUMIFS(рўйхат!Q:Q,рўйхат!$CY:$CY,$B$72,рўйхат!$B:$B,$C61)</f>
        <v/>
      </c>
      <c r="S61" s="35">
        <f>SUMIFS(рўйхат!R:R,рўйхат!$CY:$CY,$B$72,рўйхат!$B:$B,$C61)</f>
        <v/>
      </c>
      <c r="T61" s="36">
        <f>SUMIFS(рўйхат!S:S,рўйхат!$CY:$CY,$B$72,рўйхат!$B:$B,$C61)</f>
        <v/>
      </c>
      <c r="U61" s="35">
        <f>SUMIFS(рўйхат!T:T,рўйхат!$CY:$CY,$B$72,рўйхат!$B:$B,$C61)</f>
        <v/>
      </c>
      <c r="V61" s="36">
        <f>SUMIFS(рўйхат!U:U,рўйхат!$CY:$CY,$B$72,рўйхат!$B:$B,$C61)</f>
        <v/>
      </c>
      <c r="W61" s="35">
        <f>SUMIFS(рўйхат!V:V,рўйхат!$CY:$CY,$B$72,рўйхат!$B:$B,$C61)</f>
        <v/>
      </c>
      <c r="X61" s="36">
        <f>SUMIFS(рўйхат!W:W,рўйхат!$CY:$CY,$B$72,рўйхат!$B:$B,$C61)</f>
        <v/>
      </c>
      <c r="Y61" s="35">
        <f>SUMIFS(рўйхат!X:X,рўйхат!$CY:$CY,$B$72,рўйхат!$B:$B,$C61)</f>
        <v/>
      </c>
      <c r="Z61" s="36">
        <f>SUMIFS(рўйхат!Y:Y,рўйхат!$CY:$CY,$B$72,рўйхат!$B:$B,$C61)</f>
        <v/>
      </c>
      <c r="AA61" s="35">
        <f>SUMIFS(рўйхат!Z:Z,рўйхат!$CY:$CY,$B$72,рўйхат!$B:$B,$C61)</f>
        <v/>
      </c>
      <c r="AB61" s="36">
        <f>SUMIFS(рўйхат!AA:AA,рўйхат!$CY:$CY,$B$72,рўйхат!$B:$B,$C61)</f>
        <v/>
      </c>
      <c r="AC61" s="35">
        <f>SUMIFS(рўйхат!AB:AB,рўйхат!$CY:$CY,$B$72,рўйхат!$B:$B,$C61)</f>
        <v/>
      </c>
      <c r="AD61" s="36">
        <f>SUMIFS(рўйхат!AC:AC,рўйхат!$CY:$CY,$B$72,рўйхат!$B:$B,$C61)</f>
        <v/>
      </c>
      <c r="AE61" s="35">
        <f>SUMIFS(рўйхат!AD:AD,рўйхат!$CY:$CY,$B$72,рўйхат!$B:$B,$C61)</f>
        <v/>
      </c>
      <c r="AF61" s="36">
        <f>SUMIFS(рўйхат!AE:AE,рўйхат!$CY:$CY,$B$72,рўйхат!$B:$B,$C61)</f>
        <v/>
      </c>
      <c r="AG61" s="35">
        <f>SUMIFS(рўйхат!AH:AH,рўйхат!$CY:$CY,$B$72,рўйхат!$B:$B,$C61)</f>
        <v/>
      </c>
      <c r="AH61" s="36">
        <f>SUMIFS(рўйхат!AI:AI,рўйхат!$CY:$CY,$B$72,рўйхат!$B:$B,$C61)</f>
        <v/>
      </c>
      <c r="AI61" s="35">
        <f>SUMIFS(рўйхат!AJ:AJ,рўйхат!$CY:$CY,$B$72,рўйхат!$B:$B,$C61)</f>
        <v/>
      </c>
      <c r="AJ61" s="36">
        <f>SUMIFS(рўйхат!AK:AK,рўйхат!$CY:$CY,$B$72,рўйхат!$B:$B,$C61)</f>
        <v/>
      </c>
      <c r="AK61" s="35">
        <f>SUMIFS(рўйхат!AL:AL,рўйхат!$CY:$CY,$B$72,рўйхат!$B:$B,$C61)</f>
        <v/>
      </c>
      <c r="AL61" s="36">
        <f>SUMIFS(рўйхат!AM:AM,рўйхат!$CY:$CY,$B$72,рўйхат!$B:$B,$C61)</f>
        <v/>
      </c>
      <c r="AM61" s="77">
        <f>IFERROR(Q61/E61,0)</f>
        <v/>
      </c>
      <c r="AN61" s="77">
        <f>IFERROR(R61/F61,0)</f>
        <v/>
      </c>
      <c r="AO61" s="35">
        <f>SUMIFS(рўйхат!AX:AX,рўйхат!$CY:$CY,$B$72,рўйхат!$B:$B,$C61)</f>
        <v/>
      </c>
      <c r="AP61" s="36">
        <f>SUMIFS(рўйхат!AY:AY,рўйхат!$CY:$CY,$B$72,рўйхат!$B:$B,$C61)</f>
        <v/>
      </c>
      <c r="AQ61" s="35">
        <f>SUMIFS(рўйхат!AZ:AZ,рўйхат!$CY:$CY,$B$72,рўйхат!$B:$B,$C61)</f>
        <v/>
      </c>
      <c r="AR61" s="36">
        <f>SUMIFS(рўйхат!BA:BA,рўйхат!$CY:$CY,$B$72,рўйхат!$B:$B,$C61)</f>
        <v/>
      </c>
      <c r="AS61" s="35">
        <f>SUMIFS(рўйхат!BB:BB,рўйхат!$CY:$CY,$B$72,рўйхат!$B:$B,$C61)</f>
        <v/>
      </c>
      <c r="AT61" s="36">
        <f>SUMIFS(рўйхат!BC:BC,рўйхат!$CY:$CY,$B$72,рўйхат!$B:$B,$C61)</f>
        <v/>
      </c>
      <c r="AU61" s="35">
        <f>SUMIFS(рўйхат!BD:BD,рўйхат!$CY:$CY,$B$72,рўйхат!$B:$B,$C61)</f>
        <v/>
      </c>
      <c r="AV61" s="36">
        <f>SUMIFS(рўйхат!BE:BE,рўйхат!$CY:$CY,$B$72,рўйхат!$B:$B,$C61)</f>
        <v/>
      </c>
      <c r="AW61" s="35">
        <f>SUMIFS(рўйхат!BF:BF,рўйхат!$CY:$CY,$B$72,рўйхат!$B:$B,$C61)</f>
        <v/>
      </c>
      <c r="AX61" s="36">
        <f>SUMIFS(рўйхат!BG:BG,рўйхат!$CY:$CY,$B$72,рўйхат!$B:$B,$C61)</f>
        <v/>
      </c>
      <c r="AY61" s="35">
        <f>SUMIFS(рўйхат!BH:BH,рўйхат!$CY:$CY,$B$72,рўйхат!$B:$B,$C61)</f>
        <v/>
      </c>
      <c r="AZ61" s="36">
        <f>SUMIFS(рўйхат!BI:BI,рўйхат!$CY:$CY,$B$72,рўйхат!$B:$B,$C61)</f>
        <v/>
      </c>
      <c r="BA61" s="35">
        <f>SUMIFS(рўйхат!BJ:BJ,рўйхат!$CY:$CY,$B$72,рўйхат!$B:$B,$C61)</f>
        <v/>
      </c>
      <c r="BB61" s="36">
        <f>SUMIFS(рўйхат!BK:BK,рўйхат!$CY:$CY,$B$72,рўйхат!$B:$B,$C61)</f>
        <v/>
      </c>
      <c r="BC61" s="77">
        <f>IFERROR(AO61/E61,0)</f>
        <v/>
      </c>
      <c r="BD61" s="77">
        <f>IFERROR(AP61/F61,0)</f>
        <v/>
      </c>
      <c r="BE61" s="35">
        <f>SUMIFS(рўйхат!BL:BL,рўйхат!$CY:$CY,$B$72,рўйхат!$B:$B,$C61)</f>
        <v/>
      </c>
      <c r="BF61" s="36">
        <f>SUMIFS(рўйхат!BM:BM,рўйхат!$CY:$CY,$B$72,рўйхат!$B:$B,$C61)</f>
        <v/>
      </c>
      <c r="BG61" s="35">
        <f>SUMIFS(рўйхат!BN:BN,рўйхат!$CY:$CY,$B$72,рўйхат!$B:$B,$C61)</f>
        <v/>
      </c>
      <c r="BH61" s="36">
        <f>SUMIFS(рўйхат!BO:BO,рўйхат!$CY:$CY,$B$72,рўйхат!$B:$B,$C61)</f>
        <v/>
      </c>
      <c r="BI61" s="35">
        <f>SUMIFS(рўйхат!BP:BP,рўйхат!$CY:$CY,$B$72,рўйхат!$B:$B,$C61)</f>
        <v/>
      </c>
      <c r="BJ61" s="36">
        <f>SUMIFS(рўйхат!BQ:BQ,рўйхат!$CY:$CY,$B$72,рўйхат!$B:$B,$C61)</f>
        <v/>
      </c>
      <c r="BK61" s="35">
        <f>SUMIFS(рўйхат!BR:BR,рўйхат!$CY:$CY,$B$72,рўйхат!$B:$B,$C61)</f>
        <v/>
      </c>
      <c r="BL61" s="36">
        <f>SUMIFS(рўйхат!BS:BS,рўйхат!$CY:$CY,$B$72,рўйхат!$B:$B,$C61)</f>
        <v/>
      </c>
      <c r="BM61" s="35">
        <f>SUMIFS(рўйхат!BT:BT,рўйхат!$CY:$CY,$B$72,рўйхат!$B:$B,$C61)</f>
        <v/>
      </c>
      <c r="BN61" s="36">
        <f>SUMIFS(рўйхат!BU:BU,рўйхат!$CY:$CY,$B$72,рўйхат!$B:$B,$C61)</f>
        <v/>
      </c>
      <c r="BO61" s="35">
        <f>SUMIFS(рўйхат!BX:BX,рўйхат!$CY:$CY,$B$72,рўйхат!$B:$B,$C61)</f>
        <v/>
      </c>
      <c r="BP61" s="36">
        <f>SUMIFS(рўйхат!BY:BY,рўйхат!$CY:$CY,$B$72,рўйхат!$B:$B,$C61)</f>
        <v/>
      </c>
      <c r="BQ61" s="35">
        <f>SUMIFS(рўйхат!BZ:BZ,рўйхат!$CY:$CY,$B$72,рўйхат!$B:$B,$C61)</f>
        <v/>
      </c>
      <c r="BR61" s="36">
        <f>SUMIFS(рўйхат!CA:CA,рўйхат!$CY:$CY,$B$72,рўйхат!$B:$B,$C61)</f>
        <v/>
      </c>
      <c r="BS61" s="35">
        <f>SUMIFS(рўйхат!CB:CB,рўйхат!$CY:$CY,$B$72,рўйхат!$B:$B,$C61)</f>
        <v/>
      </c>
      <c r="BT61" s="36">
        <f>SUMIFS(рўйхат!CC:CC,рўйхат!$CY:$CY,$B$72,рўйхат!$B:$B,$C61)</f>
        <v/>
      </c>
      <c r="BU61" s="35">
        <f>SUMIFS(рўйхат!CD:CD,рўйхат!$CY:$CY,$B$72,рўйхат!$B:$B,$C61)</f>
        <v/>
      </c>
      <c r="BV61" s="36">
        <f>SUMIFS(рўйхат!CE:CE,рўйхат!$CY:$CY,$B$72,рўйхат!$B:$B,$C61)</f>
        <v/>
      </c>
      <c r="BW61" s="35">
        <f>SUMIFS(рўйхат!CH:CH,рўйхат!$CY:$CY,$B$72,рўйхат!$B:$B,$C61)</f>
        <v/>
      </c>
      <c r="BX61" s="36">
        <f>SUMIFS(рўйхат!CI:CI,рўйхат!$CY:$CY,$B$72,рўйхат!$B:$B,$C61)</f>
        <v/>
      </c>
      <c r="BY61" s="35">
        <f>SUMIFS(рўйхат!CJ:CJ,рўйхат!$CY:$CY,$B$72,рўйхат!$B:$B,$C61)</f>
        <v/>
      </c>
      <c r="BZ61" s="36">
        <f>SUMIFS(рўйхат!CK:CK,рўйхат!$CY:$CY,$B$72,рўйхат!$B:$B,$C61)</f>
        <v/>
      </c>
      <c r="CA61" s="35">
        <f>SUMIFS(рўйхат!CL:CL,рўйхат!$CY:$CY,$B$72,рўйхат!$B:$B,$C61)</f>
        <v/>
      </c>
      <c r="CB61" s="36">
        <f>SUMIFS(рўйхат!CM:CM,рўйхат!$CY:$CY,$B$72,рўйхат!$B:$B,$C61)</f>
        <v/>
      </c>
      <c r="CC61" s="35">
        <f>SUMIFS(рўйхат!CN:CN,рўйхат!$CY:$CY,$B$72,рўйхат!$B:$B,$C61)</f>
        <v/>
      </c>
      <c r="CD61" s="36">
        <f>SUMIFS(рўйхат!CO:CO,рўйхат!$CY:$CY,$B$72,рўйхат!$B:$B,$C61)</f>
        <v/>
      </c>
      <c r="CE61" s="77">
        <f>IFERROR(BE61/(Q61+BE61),0)</f>
        <v/>
      </c>
      <c r="CF61" s="78">
        <f>IFERROR(BF61/(R61+BF61),0)</f>
        <v/>
      </c>
      <c r="CG61" s="8">
        <f>COUNTIFS(B:B,B61)</f>
        <v/>
      </c>
    </row>
    <row r="62" hidden="1" outlineLevel="1" ht="17.1" customFormat="1" customHeight="1" s="8">
      <c r="A62" s="33" t="n"/>
      <c r="B62" s="50" t="n">
        <v>22</v>
      </c>
      <c r="C62" s="66" t="inlineStr">
        <is>
          <t>Спорт вазирлиги</t>
        </is>
      </c>
      <c r="D62" s="16" t="n"/>
      <c r="E62" s="35">
        <f>SUMIFS(рўйхат!F:F,рўйхат!$CY:$CY,$B$72,рўйхат!$B:$B,$C62)</f>
        <v/>
      </c>
      <c r="F62" s="36">
        <f>SUMIFS(рўйхат!G:G,рўйхат!$CY:$CY,$B$72,рўйхат!$B:$B,$C62)</f>
        <v/>
      </c>
      <c r="G62" s="35">
        <f>SUMIFS(рўйхат!H:H,рўйхат!$CY:$CY,$B$72,рўйхат!$B:$B,$C62)</f>
        <v/>
      </c>
      <c r="H62" s="36">
        <f>SUMIFS(рўйхат!I:I,рўйхат!$CY:$CY,$B$72,рўйхат!$B:$B,$C62)</f>
        <v/>
      </c>
      <c r="I62" s="35">
        <f>SUMIFS(рўйхат!J:J,рўйхат!$CY:$CY,$B$72,рўйхат!$B:$B,$C62)</f>
        <v/>
      </c>
      <c r="J62" s="36">
        <f>SUMIFS(рўйхат!K:K,рўйхат!$CY:$CY,$B$72,рўйхат!$B:$B,$C62)</f>
        <v/>
      </c>
      <c r="K62" s="35">
        <f>SUMIFS(рўйхат!L:L,рўйхат!$CY:$CY,$B$72,рўйхат!$B:$B,$C62)</f>
        <v/>
      </c>
      <c r="L62" s="36">
        <f>SUMIFS(рўйхат!M:M,рўйхат!$CY:$CY,$B$72,рўйхат!$B:$B,$C62)</f>
        <v/>
      </c>
      <c r="M62" s="35">
        <f>SUMIFS(рўйхат!N:N,рўйхат!$CY:$CY,$B$72,рўйхат!$B:$B,$C62)</f>
        <v/>
      </c>
      <c r="N62" s="36">
        <f>SUMIFS(рўйхат!O:O,рўйхат!$CY:$CY,$B$72,рўйхат!$B:$B,$C62)</f>
        <v/>
      </c>
      <c r="O62" s="34">
        <f>IFERROR(M62/E62,0)</f>
        <v/>
      </c>
      <c r="P62" s="34">
        <f>IFERROR(N62/F62,0)</f>
        <v/>
      </c>
      <c r="Q62" s="35">
        <f>SUMIFS(рўйхат!P:P,рўйхат!$CY:$CY,$B$72,рўйхат!$B:$B,$C62)</f>
        <v/>
      </c>
      <c r="R62" s="36">
        <f>SUMIFS(рўйхат!Q:Q,рўйхат!$CY:$CY,$B$72,рўйхат!$B:$B,$C62)</f>
        <v/>
      </c>
      <c r="S62" s="35">
        <f>SUMIFS(рўйхат!R:R,рўйхат!$CY:$CY,$B$72,рўйхат!$B:$B,$C62)</f>
        <v/>
      </c>
      <c r="T62" s="36">
        <f>SUMIFS(рўйхат!S:S,рўйхат!$CY:$CY,$B$72,рўйхат!$B:$B,$C62)</f>
        <v/>
      </c>
      <c r="U62" s="35">
        <f>SUMIFS(рўйхат!T:T,рўйхат!$CY:$CY,$B$72,рўйхат!$B:$B,$C62)</f>
        <v/>
      </c>
      <c r="V62" s="36">
        <f>SUMIFS(рўйхат!U:U,рўйхат!$CY:$CY,$B$72,рўйхат!$B:$B,$C62)</f>
        <v/>
      </c>
      <c r="W62" s="35">
        <f>SUMIFS(рўйхат!V:V,рўйхат!$CY:$CY,$B$72,рўйхат!$B:$B,$C62)</f>
        <v/>
      </c>
      <c r="X62" s="36">
        <f>SUMIFS(рўйхат!W:W,рўйхат!$CY:$CY,$B$72,рўйхат!$B:$B,$C62)</f>
        <v/>
      </c>
      <c r="Y62" s="35">
        <f>SUMIFS(рўйхат!X:X,рўйхат!$CY:$CY,$B$72,рўйхат!$B:$B,$C62)</f>
        <v/>
      </c>
      <c r="Z62" s="36">
        <f>SUMIFS(рўйхат!Y:Y,рўйхат!$CY:$CY,$B$72,рўйхат!$B:$B,$C62)</f>
        <v/>
      </c>
      <c r="AA62" s="35">
        <f>SUMIFS(рўйхат!Z:Z,рўйхат!$CY:$CY,$B$72,рўйхат!$B:$B,$C62)</f>
        <v/>
      </c>
      <c r="AB62" s="36">
        <f>SUMIFS(рўйхат!AA:AA,рўйхат!$CY:$CY,$B$72,рўйхат!$B:$B,$C62)</f>
        <v/>
      </c>
      <c r="AC62" s="35">
        <f>SUMIFS(рўйхат!AB:AB,рўйхат!$CY:$CY,$B$72,рўйхат!$B:$B,$C62)</f>
        <v/>
      </c>
      <c r="AD62" s="36">
        <f>SUMIFS(рўйхат!AC:AC,рўйхат!$CY:$CY,$B$72,рўйхат!$B:$B,$C62)</f>
        <v/>
      </c>
      <c r="AE62" s="35">
        <f>SUMIFS(рўйхат!AD:AD,рўйхат!$CY:$CY,$B$72,рўйхат!$B:$B,$C62)</f>
        <v/>
      </c>
      <c r="AF62" s="36">
        <f>SUMIFS(рўйхат!AE:AE,рўйхат!$CY:$CY,$B$72,рўйхат!$B:$B,$C62)</f>
        <v/>
      </c>
      <c r="AG62" s="35">
        <f>SUMIFS(рўйхат!AH:AH,рўйхат!$CY:$CY,$B$72,рўйхат!$B:$B,$C62)</f>
        <v/>
      </c>
      <c r="AH62" s="36">
        <f>SUMIFS(рўйхат!AI:AI,рўйхат!$CY:$CY,$B$72,рўйхат!$B:$B,$C62)</f>
        <v/>
      </c>
      <c r="AI62" s="35">
        <f>SUMIFS(рўйхат!AJ:AJ,рўйхат!$CY:$CY,$B$72,рўйхат!$B:$B,$C62)</f>
        <v/>
      </c>
      <c r="AJ62" s="36">
        <f>SUMIFS(рўйхат!AK:AK,рўйхат!$CY:$CY,$B$72,рўйхат!$B:$B,$C62)</f>
        <v/>
      </c>
      <c r="AK62" s="35">
        <f>SUMIFS(рўйхат!AL:AL,рўйхат!$CY:$CY,$B$72,рўйхат!$B:$B,$C62)</f>
        <v/>
      </c>
      <c r="AL62" s="36">
        <f>SUMIFS(рўйхат!AM:AM,рўйхат!$CY:$CY,$B$72,рўйхат!$B:$B,$C62)</f>
        <v/>
      </c>
      <c r="AM62" s="77">
        <f>IFERROR(Q62/E62,0)</f>
        <v/>
      </c>
      <c r="AN62" s="77">
        <f>IFERROR(R62/F62,0)</f>
        <v/>
      </c>
      <c r="AO62" s="35">
        <f>SUMIFS(рўйхат!AX:AX,рўйхат!$CY:$CY,$B$72,рўйхат!$B:$B,$C62)</f>
        <v/>
      </c>
      <c r="AP62" s="36">
        <f>SUMIFS(рўйхат!AY:AY,рўйхат!$CY:$CY,$B$72,рўйхат!$B:$B,$C62)</f>
        <v/>
      </c>
      <c r="AQ62" s="35">
        <f>SUMIFS(рўйхат!AZ:AZ,рўйхат!$CY:$CY,$B$72,рўйхат!$B:$B,$C62)</f>
        <v/>
      </c>
      <c r="AR62" s="36">
        <f>SUMIFS(рўйхат!BA:BA,рўйхат!$CY:$CY,$B$72,рўйхат!$B:$B,$C62)</f>
        <v/>
      </c>
      <c r="AS62" s="35">
        <f>SUMIFS(рўйхат!BB:BB,рўйхат!$CY:$CY,$B$72,рўйхат!$B:$B,$C62)</f>
        <v/>
      </c>
      <c r="AT62" s="36">
        <f>SUMIFS(рўйхат!BC:BC,рўйхат!$CY:$CY,$B$72,рўйхат!$B:$B,$C62)</f>
        <v/>
      </c>
      <c r="AU62" s="35">
        <f>SUMIFS(рўйхат!BD:BD,рўйхат!$CY:$CY,$B$72,рўйхат!$B:$B,$C62)</f>
        <v/>
      </c>
      <c r="AV62" s="36">
        <f>SUMIFS(рўйхат!BE:BE,рўйхат!$CY:$CY,$B$72,рўйхат!$B:$B,$C62)</f>
        <v/>
      </c>
      <c r="AW62" s="35">
        <f>SUMIFS(рўйхат!BF:BF,рўйхат!$CY:$CY,$B$72,рўйхат!$B:$B,$C62)</f>
        <v/>
      </c>
      <c r="AX62" s="36">
        <f>SUMIFS(рўйхат!BG:BG,рўйхат!$CY:$CY,$B$72,рўйхат!$B:$B,$C62)</f>
        <v/>
      </c>
      <c r="AY62" s="35">
        <f>SUMIFS(рўйхат!BH:BH,рўйхат!$CY:$CY,$B$72,рўйхат!$B:$B,$C62)</f>
        <v/>
      </c>
      <c r="AZ62" s="36">
        <f>SUMIFS(рўйхат!BI:BI,рўйхат!$CY:$CY,$B$72,рўйхат!$B:$B,$C62)</f>
        <v/>
      </c>
      <c r="BA62" s="35">
        <f>SUMIFS(рўйхат!BJ:BJ,рўйхат!$CY:$CY,$B$72,рўйхат!$B:$B,$C62)</f>
        <v/>
      </c>
      <c r="BB62" s="36">
        <f>SUMIFS(рўйхат!BK:BK,рўйхат!$CY:$CY,$B$72,рўйхат!$B:$B,$C62)</f>
        <v/>
      </c>
      <c r="BC62" s="77">
        <f>IFERROR(AO62/E62,0)</f>
        <v/>
      </c>
      <c r="BD62" s="77">
        <f>IFERROR(AP62/F62,0)</f>
        <v/>
      </c>
      <c r="BE62" s="35">
        <f>SUMIFS(рўйхат!BL:BL,рўйхат!$CY:$CY,$B$72,рўйхат!$B:$B,$C62)</f>
        <v/>
      </c>
      <c r="BF62" s="36">
        <f>SUMIFS(рўйхат!BM:BM,рўйхат!$CY:$CY,$B$72,рўйхат!$B:$B,$C62)</f>
        <v/>
      </c>
      <c r="BG62" s="35">
        <f>SUMIFS(рўйхат!BN:BN,рўйхат!$CY:$CY,$B$72,рўйхат!$B:$B,$C62)</f>
        <v/>
      </c>
      <c r="BH62" s="36">
        <f>SUMIFS(рўйхат!BO:BO,рўйхат!$CY:$CY,$B$72,рўйхат!$B:$B,$C62)</f>
        <v/>
      </c>
      <c r="BI62" s="35">
        <f>SUMIFS(рўйхат!BP:BP,рўйхат!$CY:$CY,$B$72,рўйхат!$B:$B,$C62)</f>
        <v/>
      </c>
      <c r="BJ62" s="36">
        <f>SUMIFS(рўйхат!BQ:BQ,рўйхат!$CY:$CY,$B$72,рўйхат!$B:$B,$C62)</f>
        <v/>
      </c>
      <c r="BK62" s="35">
        <f>SUMIFS(рўйхат!BR:BR,рўйхат!$CY:$CY,$B$72,рўйхат!$B:$B,$C62)</f>
        <v/>
      </c>
      <c r="BL62" s="36">
        <f>SUMIFS(рўйхат!BS:BS,рўйхат!$CY:$CY,$B$72,рўйхат!$B:$B,$C62)</f>
        <v/>
      </c>
      <c r="BM62" s="35">
        <f>SUMIFS(рўйхат!BT:BT,рўйхат!$CY:$CY,$B$72,рўйхат!$B:$B,$C62)</f>
        <v/>
      </c>
      <c r="BN62" s="36">
        <f>SUMIFS(рўйхат!BU:BU,рўйхат!$CY:$CY,$B$72,рўйхат!$B:$B,$C62)</f>
        <v/>
      </c>
      <c r="BO62" s="35">
        <f>SUMIFS(рўйхат!BX:BX,рўйхат!$CY:$CY,$B$72,рўйхат!$B:$B,$C62)</f>
        <v/>
      </c>
      <c r="BP62" s="36">
        <f>SUMIFS(рўйхат!BY:BY,рўйхат!$CY:$CY,$B$72,рўйхат!$B:$B,$C62)</f>
        <v/>
      </c>
      <c r="BQ62" s="35">
        <f>SUMIFS(рўйхат!BZ:BZ,рўйхат!$CY:$CY,$B$72,рўйхат!$B:$B,$C62)</f>
        <v/>
      </c>
      <c r="BR62" s="36">
        <f>SUMIFS(рўйхат!CA:CA,рўйхат!$CY:$CY,$B$72,рўйхат!$B:$B,$C62)</f>
        <v/>
      </c>
      <c r="BS62" s="35">
        <f>SUMIFS(рўйхат!CB:CB,рўйхат!$CY:$CY,$B$72,рўйхат!$B:$B,$C62)</f>
        <v/>
      </c>
      <c r="BT62" s="36">
        <f>SUMIFS(рўйхат!CC:CC,рўйхат!$CY:$CY,$B$72,рўйхат!$B:$B,$C62)</f>
        <v/>
      </c>
      <c r="BU62" s="35">
        <f>SUMIFS(рўйхат!CD:CD,рўйхат!$CY:$CY,$B$72,рўйхат!$B:$B,$C62)</f>
        <v/>
      </c>
      <c r="BV62" s="36">
        <f>SUMIFS(рўйхат!CE:CE,рўйхат!$CY:$CY,$B$72,рўйхат!$B:$B,$C62)</f>
        <v/>
      </c>
      <c r="BW62" s="35">
        <f>SUMIFS(рўйхат!CH:CH,рўйхат!$CY:$CY,$B$72,рўйхат!$B:$B,$C62)</f>
        <v/>
      </c>
      <c r="BX62" s="36">
        <f>SUMIFS(рўйхат!CI:CI,рўйхат!$CY:$CY,$B$72,рўйхат!$B:$B,$C62)</f>
        <v/>
      </c>
      <c r="BY62" s="35">
        <f>SUMIFS(рўйхат!CJ:CJ,рўйхат!$CY:$CY,$B$72,рўйхат!$B:$B,$C62)</f>
        <v/>
      </c>
      <c r="BZ62" s="36">
        <f>SUMIFS(рўйхат!CK:CK,рўйхат!$CY:$CY,$B$72,рўйхат!$B:$B,$C62)</f>
        <v/>
      </c>
      <c r="CA62" s="35">
        <f>SUMIFS(рўйхат!CL:CL,рўйхат!$CY:$CY,$B$72,рўйхат!$B:$B,$C62)</f>
        <v/>
      </c>
      <c r="CB62" s="36">
        <f>SUMIFS(рўйхат!CM:CM,рўйхат!$CY:$CY,$B$72,рўйхат!$B:$B,$C62)</f>
        <v/>
      </c>
      <c r="CC62" s="35">
        <f>SUMIFS(рўйхат!CN:CN,рўйхат!$CY:$CY,$B$72,рўйхат!$B:$B,$C62)</f>
        <v/>
      </c>
      <c r="CD62" s="36">
        <f>SUMIFS(рўйхат!CO:CO,рўйхат!$CY:$CY,$B$72,рўйхат!$B:$B,$C62)</f>
        <v/>
      </c>
      <c r="CE62" s="77">
        <f>IFERROR(BE62/(Q62+BE62),0)</f>
        <v/>
      </c>
      <c r="CF62" s="78">
        <f>IFERROR(BF62/(R62+BF62),0)</f>
        <v/>
      </c>
      <c r="CG62" s="8">
        <f>COUNTIFS(B:B,B62)</f>
        <v/>
      </c>
    </row>
    <row r="63" hidden="1" outlineLevel="1" ht="17.1" customFormat="1" customHeight="1" s="8">
      <c r="A63" s="33" t="n"/>
      <c r="B63" s="50" t="n">
        <v>23</v>
      </c>
      <c r="C63" s="66" t="inlineStr">
        <is>
          <t>Сув хўжалиги вазирлиги</t>
        </is>
      </c>
      <c r="D63" s="16" t="n"/>
      <c r="E63" s="35">
        <f>SUMIFS(рўйхат!F:F,рўйхат!$CY:$CY,$B$72,рўйхат!$B:$B,$C63)</f>
        <v/>
      </c>
      <c r="F63" s="36">
        <f>SUMIFS(рўйхат!G:G,рўйхат!$CY:$CY,$B$72,рўйхат!$B:$B,$C63)</f>
        <v/>
      </c>
      <c r="G63" s="35">
        <f>SUMIFS(рўйхат!H:H,рўйхат!$CY:$CY,$B$72,рўйхат!$B:$B,$C63)</f>
        <v/>
      </c>
      <c r="H63" s="36">
        <f>SUMIFS(рўйхат!I:I,рўйхат!$CY:$CY,$B$72,рўйхат!$B:$B,$C63)</f>
        <v/>
      </c>
      <c r="I63" s="35">
        <f>SUMIFS(рўйхат!J:J,рўйхат!$CY:$CY,$B$72,рўйхат!$B:$B,$C63)</f>
        <v/>
      </c>
      <c r="J63" s="36">
        <f>SUMIFS(рўйхат!K:K,рўйхат!$CY:$CY,$B$72,рўйхат!$B:$B,$C63)</f>
        <v/>
      </c>
      <c r="K63" s="35">
        <f>SUMIFS(рўйхат!L:L,рўйхат!$CY:$CY,$B$72,рўйхат!$B:$B,$C63)</f>
        <v/>
      </c>
      <c r="L63" s="36">
        <f>SUMIFS(рўйхат!M:M,рўйхат!$CY:$CY,$B$72,рўйхат!$B:$B,$C63)</f>
        <v/>
      </c>
      <c r="M63" s="35">
        <f>SUMIFS(рўйхат!N:N,рўйхат!$CY:$CY,$B$72,рўйхат!$B:$B,$C63)</f>
        <v/>
      </c>
      <c r="N63" s="36">
        <f>SUMIFS(рўйхат!O:O,рўйхат!$CY:$CY,$B$72,рўйхат!$B:$B,$C63)</f>
        <v/>
      </c>
      <c r="O63" s="34">
        <f>IFERROR(M63/E63,0)</f>
        <v/>
      </c>
      <c r="P63" s="34">
        <f>IFERROR(N63/F63,0)</f>
        <v/>
      </c>
      <c r="Q63" s="35">
        <f>SUMIFS(рўйхат!P:P,рўйхат!$CY:$CY,$B$72,рўйхат!$B:$B,$C63)</f>
        <v/>
      </c>
      <c r="R63" s="36">
        <f>SUMIFS(рўйхат!Q:Q,рўйхат!$CY:$CY,$B$72,рўйхат!$B:$B,$C63)</f>
        <v/>
      </c>
      <c r="S63" s="35">
        <f>SUMIFS(рўйхат!R:R,рўйхат!$CY:$CY,$B$72,рўйхат!$B:$B,$C63)</f>
        <v/>
      </c>
      <c r="T63" s="36">
        <f>SUMIFS(рўйхат!S:S,рўйхат!$CY:$CY,$B$72,рўйхат!$B:$B,$C63)</f>
        <v/>
      </c>
      <c r="U63" s="35">
        <f>SUMIFS(рўйхат!T:T,рўйхат!$CY:$CY,$B$72,рўйхат!$B:$B,$C63)</f>
        <v/>
      </c>
      <c r="V63" s="36">
        <f>SUMIFS(рўйхат!U:U,рўйхат!$CY:$CY,$B$72,рўйхат!$B:$B,$C63)</f>
        <v/>
      </c>
      <c r="W63" s="35">
        <f>SUMIFS(рўйхат!V:V,рўйхат!$CY:$CY,$B$72,рўйхат!$B:$B,$C63)</f>
        <v/>
      </c>
      <c r="X63" s="36">
        <f>SUMIFS(рўйхат!W:W,рўйхат!$CY:$CY,$B$72,рўйхат!$B:$B,$C63)</f>
        <v/>
      </c>
      <c r="Y63" s="35">
        <f>SUMIFS(рўйхат!X:X,рўйхат!$CY:$CY,$B$72,рўйхат!$B:$B,$C63)</f>
        <v/>
      </c>
      <c r="Z63" s="36">
        <f>SUMIFS(рўйхат!Y:Y,рўйхат!$CY:$CY,$B$72,рўйхат!$B:$B,$C63)</f>
        <v/>
      </c>
      <c r="AA63" s="35">
        <f>SUMIFS(рўйхат!Z:Z,рўйхат!$CY:$CY,$B$72,рўйхат!$B:$B,$C63)</f>
        <v/>
      </c>
      <c r="AB63" s="36">
        <f>SUMIFS(рўйхат!AA:AA,рўйхат!$CY:$CY,$B$72,рўйхат!$B:$B,$C63)</f>
        <v/>
      </c>
      <c r="AC63" s="35">
        <f>SUMIFS(рўйхат!AB:AB,рўйхат!$CY:$CY,$B$72,рўйхат!$B:$B,$C63)</f>
        <v/>
      </c>
      <c r="AD63" s="36">
        <f>SUMIFS(рўйхат!AC:AC,рўйхат!$CY:$CY,$B$72,рўйхат!$B:$B,$C63)</f>
        <v/>
      </c>
      <c r="AE63" s="35">
        <f>SUMIFS(рўйхат!AD:AD,рўйхат!$CY:$CY,$B$72,рўйхат!$B:$B,$C63)</f>
        <v/>
      </c>
      <c r="AF63" s="36">
        <f>SUMIFS(рўйхат!AE:AE,рўйхат!$CY:$CY,$B$72,рўйхат!$B:$B,$C63)</f>
        <v/>
      </c>
      <c r="AG63" s="35">
        <f>SUMIFS(рўйхат!AH:AH,рўйхат!$CY:$CY,$B$72,рўйхат!$B:$B,$C63)</f>
        <v/>
      </c>
      <c r="AH63" s="36">
        <f>SUMIFS(рўйхат!AI:AI,рўйхат!$CY:$CY,$B$72,рўйхат!$B:$B,$C63)</f>
        <v/>
      </c>
      <c r="AI63" s="35">
        <f>SUMIFS(рўйхат!AJ:AJ,рўйхат!$CY:$CY,$B$72,рўйхат!$B:$B,$C63)</f>
        <v/>
      </c>
      <c r="AJ63" s="36">
        <f>SUMIFS(рўйхат!AK:AK,рўйхат!$CY:$CY,$B$72,рўйхат!$B:$B,$C63)</f>
        <v/>
      </c>
      <c r="AK63" s="35">
        <f>SUMIFS(рўйхат!AL:AL,рўйхат!$CY:$CY,$B$72,рўйхат!$B:$B,$C63)</f>
        <v/>
      </c>
      <c r="AL63" s="36">
        <f>SUMIFS(рўйхат!AM:AM,рўйхат!$CY:$CY,$B$72,рўйхат!$B:$B,$C63)</f>
        <v/>
      </c>
      <c r="AM63" s="77">
        <f>IFERROR(Q63/E63,0)</f>
        <v/>
      </c>
      <c r="AN63" s="77">
        <f>IFERROR(R63/F63,0)</f>
        <v/>
      </c>
      <c r="AO63" s="35">
        <f>SUMIFS(рўйхат!AX:AX,рўйхат!$CY:$CY,$B$72,рўйхат!$B:$B,$C63)</f>
        <v/>
      </c>
      <c r="AP63" s="36">
        <f>SUMIFS(рўйхат!AY:AY,рўйхат!$CY:$CY,$B$72,рўйхат!$B:$B,$C63)</f>
        <v/>
      </c>
      <c r="AQ63" s="35">
        <f>SUMIFS(рўйхат!AZ:AZ,рўйхат!$CY:$CY,$B$72,рўйхат!$B:$B,$C63)</f>
        <v/>
      </c>
      <c r="AR63" s="36">
        <f>SUMIFS(рўйхат!BA:BA,рўйхат!$CY:$CY,$B$72,рўйхат!$B:$B,$C63)</f>
        <v/>
      </c>
      <c r="AS63" s="35">
        <f>SUMIFS(рўйхат!BB:BB,рўйхат!$CY:$CY,$B$72,рўйхат!$B:$B,$C63)</f>
        <v/>
      </c>
      <c r="AT63" s="36">
        <f>SUMIFS(рўйхат!BC:BC,рўйхат!$CY:$CY,$B$72,рўйхат!$B:$B,$C63)</f>
        <v/>
      </c>
      <c r="AU63" s="35">
        <f>SUMIFS(рўйхат!BD:BD,рўйхат!$CY:$CY,$B$72,рўйхат!$B:$B,$C63)</f>
        <v/>
      </c>
      <c r="AV63" s="36">
        <f>SUMIFS(рўйхат!BE:BE,рўйхат!$CY:$CY,$B$72,рўйхат!$B:$B,$C63)</f>
        <v/>
      </c>
      <c r="AW63" s="35">
        <f>SUMIFS(рўйхат!BF:BF,рўйхат!$CY:$CY,$B$72,рўйхат!$B:$B,$C63)</f>
        <v/>
      </c>
      <c r="AX63" s="36">
        <f>SUMIFS(рўйхат!BG:BG,рўйхат!$CY:$CY,$B$72,рўйхат!$B:$B,$C63)</f>
        <v/>
      </c>
      <c r="AY63" s="35">
        <f>SUMIFS(рўйхат!BH:BH,рўйхат!$CY:$CY,$B$72,рўйхат!$B:$B,$C63)</f>
        <v/>
      </c>
      <c r="AZ63" s="36">
        <f>SUMIFS(рўйхат!BI:BI,рўйхат!$CY:$CY,$B$72,рўйхат!$B:$B,$C63)</f>
        <v/>
      </c>
      <c r="BA63" s="35">
        <f>SUMIFS(рўйхат!BJ:BJ,рўйхат!$CY:$CY,$B$72,рўйхат!$B:$B,$C63)</f>
        <v/>
      </c>
      <c r="BB63" s="36">
        <f>SUMIFS(рўйхат!BK:BK,рўйхат!$CY:$CY,$B$72,рўйхат!$B:$B,$C63)</f>
        <v/>
      </c>
      <c r="BC63" s="77">
        <f>IFERROR(AO63/E63,0)</f>
        <v/>
      </c>
      <c r="BD63" s="77">
        <f>IFERROR(AP63/F63,0)</f>
        <v/>
      </c>
      <c r="BE63" s="35">
        <f>SUMIFS(рўйхат!BL:BL,рўйхат!$CY:$CY,$B$72,рўйхат!$B:$B,$C63)</f>
        <v/>
      </c>
      <c r="BF63" s="36">
        <f>SUMIFS(рўйхат!BM:BM,рўйхат!$CY:$CY,$B$72,рўйхат!$B:$B,$C63)</f>
        <v/>
      </c>
      <c r="BG63" s="35">
        <f>SUMIFS(рўйхат!BN:BN,рўйхат!$CY:$CY,$B$72,рўйхат!$B:$B,$C63)</f>
        <v/>
      </c>
      <c r="BH63" s="36">
        <f>SUMIFS(рўйхат!BO:BO,рўйхат!$CY:$CY,$B$72,рўйхат!$B:$B,$C63)</f>
        <v/>
      </c>
      <c r="BI63" s="35">
        <f>SUMIFS(рўйхат!BP:BP,рўйхат!$CY:$CY,$B$72,рўйхат!$B:$B,$C63)</f>
        <v/>
      </c>
      <c r="BJ63" s="36">
        <f>SUMIFS(рўйхат!BQ:BQ,рўйхат!$CY:$CY,$B$72,рўйхат!$B:$B,$C63)</f>
        <v/>
      </c>
      <c r="BK63" s="35">
        <f>SUMIFS(рўйхат!BR:BR,рўйхат!$CY:$CY,$B$72,рўйхат!$B:$B,$C63)</f>
        <v/>
      </c>
      <c r="BL63" s="36">
        <f>SUMIFS(рўйхат!BS:BS,рўйхат!$CY:$CY,$B$72,рўйхат!$B:$B,$C63)</f>
        <v/>
      </c>
      <c r="BM63" s="35">
        <f>SUMIFS(рўйхат!BT:BT,рўйхат!$CY:$CY,$B$72,рўйхат!$B:$B,$C63)</f>
        <v/>
      </c>
      <c r="BN63" s="36">
        <f>SUMIFS(рўйхат!BU:BU,рўйхат!$CY:$CY,$B$72,рўйхат!$B:$B,$C63)</f>
        <v/>
      </c>
      <c r="BO63" s="35">
        <f>SUMIFS(рўйхат!BX:BX,рўйхат!$CY:$CY,$B$72,рўйхат!$B:$B,$C63)</f>
        <v/>
      </c>
      <c r="BP63" s="36">
        <f>SUMIFS(рўйхат!BY:BY,рўйхат!$CY:$CY,$B$72,рўйхат!$B:$B,$C63)</f>
        <v/>
      </c>
      <c r="BQ63" s="35">
        <f>SUMIFS(рўйхат!BZ:BZ,рўйхат!$CY:$CY,$B$72,рўйхат!$B:$B,$C63)</f>
        <v/>
      </c>
      <c r="BR63" s="36">
        <f>SUMIFS(рўйхат!CA:CA,рўйхат!$CY:$CY,$B$72,рўйхат!$B:$B,$C63)</f>
        <v/>
      </c>
      <c r="BS63" s="35">
        <f>SUMIFS(рўйхат!CB:CB,рўйхат!$CY:$CY,$B$72,рўйхат!$B:$B,$C63)</f>
        <v/>
      </c>
      <c r="BT63" s="36">
        <f>SUMIFS(рўйхат!CC:CC,рўйхат!$CY:$CY,$B$72,рўйхат!$B:$B,$C63)</f>
        <v/>
      </c>
      <c r="BU63" s="35">
        <f>SUMIFS(рўйхат!CD:CD,рўйхат!$CY:$CY,$B$72,рўйхат!$B:$B,$C63)</f>
        <v/>
      </c>
      <c r="BV63" s="36">
        <f>SUMIFS(рўйхат!CE:CE,рўйхат!$CY:$CY,$B$72,рўйхат!$B:$B,$C63)</f>
        <v/>
      </c>
      <c r="BW63" s="35">
        <f>SUMIFS(рўйхат!CH:CH,рўйхат!$CY:$CY,$B$72,рўйхат!$B:$B,$C63)</f>
        <v/>
      </c>
      <c r="BX63" s="36">
        <f>SUMIFS(рўйхат!CI:CI,рўйхат!$CY:$CY,$B$72,рўйхат!$B:$B,$C63)</f>
        <v/>
      </c>
      <c r="BY63" s="35">
        <f>SUMIFS(рўйхат!CJ:CJ,рўйхат!$CY:$CY,$B$72,рўйхат!$B:$B,$C63)</f>
        <v/>
      </c>
      <c r="BZ63" s="36">
        <f>SUMIFS(рўйхат!CK:CK,рўйхат!$CY:$CY,$B$72,рўйхат!$B:$B,$C63)</f>
        <v/>
      </c>
      <c r="CA63" s="35">
        <f>SUMIFS(рўйхат!CL:CL,рўйхат!$CY:$CY,$B$72,рўйхат!$B:$B,$C63)</f>
        <v/>
      </c>
      <c r="CB63" s="36">
        <f>SUMIFS(рўйхат!CM:CM,рўйхат!$CY:$CY,$B$72,рўйхат!$B:$B,$C63)</f>
        <v/>
      </c>
      <c r="CC63" s="35">
        <f>SUMIFS(рўйхат!CN:CN,рўйхат!$CY:$CY,$B$72,рўйхат!$B:$B,$C63)</f>
        <v/>
      </c>
      <c r="CD63" s="36">
        <f>SUMIFS(рўйхат!CO:CO,рўйхат!$CY:$CY,$B$72,рўйхат!$B:$B,$C63)</f>
        <v/>
      </c>
      <c r="CE63" s="77">
        <f>IFERROR(BE63/(Q63+BE63),0)</f>
        <v/>
      </c>
      <c r="CF63" s="78">
        <f>IFERROR(BF63/(R63+BF63),0)</f>
        <v/>
      </c>
      <c r="CG63" s="8">
        <f>COUNTIFS(B:B,B63)</f>
        <v/>
      </c>
    </row>
    <row r="64" hidden="1" outlineLevel="1" ht="17.1" customFormat="1" customHeight="1" s="8">
      <c r="A64" s="33" t="n"/>
      <c r="B64" s="50" t="n">
        <v>24</v>
      </c>
      <c r="C64" s="66" t="inlineStr">
        <is>
          <t>Ташқи ишлар вазирлиги</t>
        </is>
      </c>
      <c r="D64" s="16" t="n"/>
      <c r="E64" s="35">
        <f>SUMIFS(рўйхат!F:F,рўйхат!$CY:$CY,$B$72,рўйхат!$B:$B,$C64)</f>
        <v/>
      </c>
      <c r="F64" s="36">
        <f>SUMIFS(рўйхат!G:G,рўйхат!$CY:$CY,$B$72,рўйхат!$B:$B,$C64)</f>
        <v/>
      </c>
      <c r="G64" s="35">
        <f>SUMIFS(рўйхат!H:H,рўйхат!$CY:$CY,$B$72,рўйхат!$B:$B,$C64)</f>
        <v/>
      </c>
      <c r="H64" s="36">
        <f>SUMIFS(рўйхат!I:I,рўйхат!$CY:$CY,$B$72,рўйхат!$B:$B,$C64)</f>
        <v/>
      </c>
      <c r="I64" s="35">
        <f>SUMIFS(рўйхат!J:J,рўйхат!$CY:$CY,$B$72,рўйхат!$B:$B,$C64)</f>
        <v/>
      </c>
      <c r="J64" s="36">
        <f>SUMIFS(рўйхат!K:K,рўйхат!$CY:$CY,$B$72,рўйхат!$B:$B,$C64)</f>
        <v/>
      </c>
      <c r="K64" s="35">
        <f>SUMIFS(рўйхат!L:L,рўйхат!$CY:$CY,$B$72,рўйхат!$B:$B,$C64)</f>
        <v/>
      </c>
      <c r="L64" s="36">
        <f>SUMIFS(рўйхат!M:M,рўйхат!$CY:$CY,$B$72,рўйхат!$B:$B,$C64)</f>
        <v/>
      </c>
      <c r="M64" s="35">
        <f>SUMIFS(рўйхат!N:N,рўйхат!$CY:$CY,$B$72,рўйхат!$B:$B,$C64)</f>
        <v/>
      </c>
      <c r="N64" s="36">
        <f>SUMIFS(рўйхат!O:O,рўйхат!$CY:$CY,$B$72,рўйхат!$B:$B,$C64)</f>
        <v/>
      </c>
      <c r="O64" s="34">
        <f>IFERROR(M64/E64,0)</f>
        <v/>
      </c>
      <c r="P64" s="34">
        <f>IFERROR(N64/F64,0)</f>
        <v/>
      </c>
      <c r="Q64" s="35">
        <f>SUMIFS(рўйхат!P:P,рўйхат!$CY:$CY,$B$72,рўйхат!$B:$B,$C64)</f>
        <v/>
      </c>
      <c r="R64" s="36">
        <f>SUMIFS(рўйхат!Q:Q,рўйхат!$CY:$CY,$B$72,рўйхат!$B:$B,$C64)</f>
        <v/>
      </c>
      <c r="S64" s="35">
        <f>SUMIFS(рўйхат!R:R,рўйхат!$CY:$CY,$B$72,рўйхат!$B:$B,$C64)</f>
        <v/>
      </c>
      <c r="T64" s="36">
        <f>SUMIFS(рўйхат!S:S,рўйхат!$CY:$CY,$B$72,рўйхат!$B:$B,$C64)</f>
        <v/>
      </c>
      <c r="U64" s="35">
        <f>SUMIFS(рўйхат!T:T,рўйхат!$CY:$CY,$B$72,рўйхат!$B:$B,$C64)</f>
        <v/>
      </c>
      <c r="V64" s="36">
        <f>SUMIFS(рўйхат!U:U,рўйхат!$CY:$CY,$B$72,рўйхат!$B:$B,$C64)</f>
        <v/>
      </c>
      <c r="W64" s="35">
        <f>SUMIFS(рўйхат!V:V,рўйхат!$CY:$CY,$B$72,рўйхат!$B:$B,$C64)</f>
        <v/>
      </c>
      <c r="X64" s="36">
        <f>SUMIFS(рўйхат!W:W,рўйхат!$CY:$CY,$B$72,рўйхат!$B:$B,$C64)</f>
        <v/>
      </c>
      <c r="Y64" s="35">
        <f>SUMIFS(рўйхат!X:X,рўйхат!$CY:$CY,$B$72,рўйхат!$B:$B,$C64)</f>
        <v/>
      </c>
      <c r="Z64" s="36">
        <f>SUMIFS(рўйхат!Y:Y,рўйхат!$CY:$CY,$B$72,рўйхат!$B:$B,$C64)</f>
        <v/>
      </c>
      <c r="AA64" s="35">
        <f>SUMIFS(рўйхат!Z:Z,рўйхат!$CY:$CY,$B$72,рўйхат!$B:$B,$C64)</f>
        <v/>
      </c>
      <c r="AB64" s="36">
        <f>SUMIFS(рўйхат!AA:AA,рўйхат!$CY:$CY,$B$72,рўйхат!$B:$B,$C64)</f>
        <v/>
      </c>
      <c r="AC64" s="35">
        <f>SUMIFS(рўйхат!AB:AB,рўйхат!$CY:$CY,$B$72,рўйхат!$B:$B,$C64)</f>
        <v/>
      </c>
      <c r="AD64" s="36">
        <f>SUMIFS(рўйхат!AC:AC,рўйхат!$CY:$CY,$B$72,рўйхат!$B:$B,$C64)</f>
        <v/>
      </c>
      <c r="AE64" s="35">
        <f>SUMIFS(рўйхат!AD:AD,рўйхат!$CY:$CY,$B$72,рўйхат!$B:$B,$C64)</f>
        <v/>
      </c>
      <c r="AF64" s="36">
        <f>SUMIFS(рўйхат!AE:AE,рўйхат!$CY:$CY,$B$72,рўйхат!$B:$B,$C64)</f>
        <v/>
      </c>
      <c r="AG64" s="35">
        <f>SUMIFS(рўйхат!AH:AH,рўйхат!$CY:$CY,$B$72,рўйхат!$B:$B,$C64)</f>
        <v/>
      </c>
      <c r="AH64" s="36">
        <f>SUMIFS(рўйхат!AI:AI,рўйхат!$CY:$CY,$B$72,рўйхат!$B:$B,$C64)</f>
        <v/>
      </c>
      <c r="AI64" s="35">
        <f>SUMIFS(рўйхат!AJ:AJ,рўйхат!$CY:$CY,$B$72,рўйхат!$B:$B,$C64)</f>
        <v/>
      </c>
      <c r="AJ64" s="36">
        <f>SUMIFS(рўйхат!AK:AK,рўйхат!$CY:$CY,$B$72,рўйхат!$B:$B,$C64)</f>
        <v/>
      </c>
      <c r="AK64" s="35">
        <f>SUMIFS(рўйхат!AL:AL,рўйхат!$CY:$CY,$B$72,рўйхат!$B:$B,$C64)</f>
        <v/>
      </c>
      <c r="AL64" s="36">
        <f>SUMIFS(рўйхат!AM:AM,рўйхат!$CY:$CY,$B$72,рўйхат!$B:$B,$C64)</f>
        <v/>
      </c>
      <c r="AM64" s="77">
        <f>IFERROR(Q64/E64,0)</f>
        <v/>
      </c>
      <c r="AN64" s="77">
        <f>IFERROR(R64/F64,0)</f>
        <v/>
      </c>
      <c r="AO64" s="35">
        <f>SUMIFS(рўйхат!AX:AX,рўйхат!$CY:$CY,$B$72,рўйхат!$B:$B,$C64)</f>
        <v/>
      </c>
      <c r="AP64" s="36">
        <f>SUMIFS(рўйхат!AY:AY,рўйхат!$CY:$CY,$B$72,рўйхат!$B:$B,$C64)</f>
        <v/>
      </c>
      <c r="AQ64" s="35">
        <f>SUMIFS(рўйхат!AZ:AZ,рўйхат!$CY:$CY,$B$72,рўйхат!$B:$B,$C64)</f>
        <v/>
      </c>
      <c r="AR64" s="36">
        <f>SUMIFS(рўйхат!BA:BA,рўйхат!$CY:$CY,$B$72,рўйхат!$B:$B,$C64)</f>
        <v/>
      </c>
      <c r="AS64" s="35">
        <f>SUMIFS(рўйхат!BB:BB,рўйхат!$CY:$CY,$B$72,рўйхат!$B:$B,$C64)</f>
        <v/>
      </c>
      <c r="AT64" s="36">
        <f>SUMIFS(рўйхат!BC:BC,рўйхат!$CY:$CY,$B$72,рўйхат!$B:$B,$C64)</f>
        <v/>
      </c>
      <c r="AU64" s="35">
        <f>SUMIFS(рўйхат!BD:BD,рўйхат!$CY:$CY,$B$72,рўйхат!$B:$B,$C64)</f>
        <v/>
      </c>
      <c r="AV64" s="36">
        <f>SUMIFS(рўйхат!BE:BE,рўйхат!$CY:$CY,$B$72,рўйхат!$B:$B,$C64)</f>
        <v/>
      </c>
      <c r="AW64" s="35">
        <f>SUMIFS(рўйхат!BF:BF,рўйхат!$CY:$CY,$B$72,рўйхат!$B:$B,$C64)</f>
        <v/>
      </c>
      <c r="AX64" s="36">
        <f>SUMIFS(рўйхат!BG:BG,рўйхат!$CY:$CY,$B$72,рўйхат!$B:$B,$C64)</f>
        <v/>
      </c>
      <c r="AY64" s="35">
        <f>SUMIFS(рўйхат!BH:BH,рўйхат!$CY:$CY,$B$72,рўйхат!$B:$B,$C64)</f>
        <v/>
      </c>
      <c r="AZ64" s="36">
        <f>SUMIFS(рўйхат!BI:BI,рўйхат!$CY:$CY,$B$72,рўйхат!$B:$B,$C64)</f>
        <v/>
      </c>
      <c r="BA64" s="35">
        <f>SUMIFS(рўйхат!BJ:BJ,рўйхат!$CY:$CY,$B$72,рўйхат!$B:$B,$C64)</f>
        <v/>
      </c>
      <c r="BB64" s="36">
        <f>SUMIFS(рўйхат!BK:BK,рўйхат!$CY:$CY,$B$72,рўйхат!$B:$B,$C64)</f>
        <v/>
      </c>
      <c r="BC64" s="77">
        <f>IFERROR(AO64/E64,0)</f>
        <v/>
      </c>
      <c r="BD64" s="77">
        <f>IFERROR(AP64/F64,0)</f>
        <v/>
      </c>
      <c r="BE64" s="35">
        <f>SUMIFS(рўйхат!BL:BL,рўйхат!$CY:$CY,$B$72,рўйхат!$B:$B,$C64)</f>
        <v/>
      </c>
      <c r="BF64" s="36">
        <f>SUMIFS(рўйхат!BM:BM,рўйхат!$CY:$CY,$B$72,рўйхат!$B:$B,$C64)</f>
        <v/>
      </c>
      <c r="BG64" s="35">
        <f>SUMIFS(рўйхат!BN:BN,рўйхат!$CY:$CY,$B$72,рўйхат!$B:$B,$C64)</f>
        <v/>
      </c>
      <c r="BH64" s="36">
        <f>SUMIFS(рўйхат!BO:BO,рўйхат!$CY:$CY,$B$72,рўйхат!$B:$B,$C64)</f>
        <v/>
      </c>
      <c r="BI64" s="35">
        <f>SUMIFS(рўйхат!BP:BP,рўйхат!$CY:$CY,$B$72,рўйхат!$B:$B,$C64)</f>
        <v/>
      </c>
      <c r="BJ64" s="36">
        <f>SUMIFS(рўйхат!BQ:BQ,рўйхат!$CY:$CY,$B$72,рўйхат!$B:$B,$C64)</f>
        <v/>
      </c>
      <c r="BK64" s="35">
        <f>SUMIFS(рўйхат!BR:BR,рўйхат!$CY:$CY,$B$72,рўйхат!$B:$B,$C64)</f>
        <v/>
      </c>
      <c r="BL64" s="36">
        <f>SUMIFS(рўйхат!BS:BS,рўйхат!$CY:$CY,$B$72,рўйхат!$B:$B,$C64)</f>
        <v/>
      </c>
      <c r="BM64" s="35">
        <f>SUMIFS(рўйхат!BT:BT,рўйхат!$CY:$CY,$B$72,рўйхат!$B:$B,$C64)</f>
        <v/>
      </c>
      <c r="BN64" s="36">
        <f>SUMIFS(рўйхат!BU:BU,рўйхат!$CY:$CY,$B$72,рўйхат!$B:$B,$C64)</f>
        <v/>
      </c>
      <c r="BO64" s="35">
        <f>SUMIFS(рўйхат!BX:BX,рўйхат!$CY:$CY,$B$72,рўйхат!$B:$B,$C64)</f>
        <v/>
      </c>
      <c r="BP64" s="36">
        <f>SUMIFS(рўйхат!BY:BY,рўйхат!$CY:$CY,$B$72,рўйхат!$B:$B,$C64)</f>
        <v/>
      </c>
      <c r="BQ64" s="35">
        <f>SUMIFS(рўйхат!BZ:BZ,рўйхат!$CY:$CY,$B$72,рўйхат!$B:$B,$C64)</f>
        <v/>
      </c>
      <c r="BR64" s="36">
        <f>SUMIFS(рўйхат!CA:CA,рўйхат!$CY:$CY,$B$72,рўйхат!$B:$B,$C64)</f>
        <v/>
      </c>
      <c r="BS64" s="35">
        <f>SUMIFS(рўйхат!CB:CB,рўйхат!$CY:$CY,$B$72,рўйхат!$B:$B,$C64)</f>
        <v/>
      </c>
      <c r="BT64" s="36">
        <f>SUMIFS(рўйхат!CC:CC,рўйхат!$CY:$CY,$B$72,рўйхат!$B:$B,$C64)</f>
        <v/>
      </c>
      <c r="BU64" s="35">
        <f>SUMIFS(рўйхат!CD:CD,рўйхат!$CY:$CY,$B$72,рўйхат!$B:$B,$C64)</f>
        <v/>
      </c>
      <c r="BV64" s="36">
        <f>SUMIFS(рўйхат!CE:CE,рўйхат!$CY:$CY,$B$72,рўйхат!$B:$B,$C64)</f>
        <v/>
      </c>
      <c r="BW64" s="35">
        <f>SUMIFS(рўйхат!CH:CH,рўйхат!$CY:$CY,$B$72,рўйхат!$B:$B,$C64)</f>
        <v/>
      </c>
      <c r="BX64" s="36">
        <f>SUMIFS(рўйхат!CI:CI,рўйхат!$CY:$CY,$B$72,рўйхат!$B:$B,$C64)</f>
        <v/>
      </c>
      <c r="BY64" s="35">
        <f>SUMIFS(рўйхат!CJ:CJ,рўйхат!$CY:$CY,$B$72,рўйхат!$B:$B,$C64)</f>
        <v/>
      </c>
      <c r="BZ64" s="36">
        <f>SUMIFS(рўйхат!CK:CK,рўйхат!$CY:$CY,$B$72,рўйхат!$B:$B,$C64)</f>
        <v/>
      </c>
      <c r="CA64" s="35">
        <f>SUMIFS(рўйхат!CL:CL,рўйхат!$CY:$CY,$B$72,рўйхат!$B:$B,$C64)</f>
        <v/>
      </c>
      <c r="CB64" s="36">
        <f>SUMIFS(рўйхат!CM:CM,рўйхат!$CY:$CY,$B$72,рўйхат!$B:$B,$C64)</f>
        <v/>
      </c>
      <c r="CC64" s="35">
        <f>SUMIFS(рўйхат!CN:CN,рўйхат!$CY:$CY,$B$72,рўйхат!$B:$B,$C64)</f>
        <v/>
      </c>
      <c r="CD64" s="36">
        <f>SUMIFS(рўйхат!CO:CO,рўйхат!$CY:$CY,$B$72,рўйхат!$B:$B,$C64)</f>
        <v/>
      </c>
      <c r="CE64" s="77">
        <f>IFERROR(BE64/(Q64+BE64),0)</f>
        <v/>
      </c>
      <c r="CF64" s="78">
        <f>IFERROR(BF64/(R64+BF64),0)</f>
        <v/>
      </c>
      <c r="CG64" s="8">
        <f>COUNTIFS(B:B,B64)</f>
        <v/>
      </c>
    </row>
    <row r="65" hidden="1" outlineLevel="1" ht="17.1" customFormat="1" customHeight="1" s="8">
      <c r="A65" s="33" t="n"/>
      <c r="B65" s="50" t="n">
        <v>25</v>
      </c>
      <c r="C65" s="65" t="inlineStr">
        <is>
          <t>Тоғ-кон саноати ва геология вазирлиги</t>
        </is>
      </c>
      <c r="D65" s="16" t="n"/>
      <c r="E65" s="35">
        <f>SUMIFS(рўйхат!F:F,рўйхат!$CY:$CY,$B$72,рўйхат!$B:$B,$C65)</f>
        <v/>
      </c>
      <c r="F65" s="36">
        <f>SUMIFS(рўйхат!G:G,рўйхат!$CY:$CY,$B$72,рўйхат!$B:$B,$C65)</f>
        <v/>
      </c>
      <c r="G65" s="35">
        <f>SUMIFS(рўйхат!H:H,рўйхат!$CY:$CY,$B$72,рўйхат!$B:$B,$C65)</f>
        <v/>
      </c>
      <c r="H65" s="36">
        <f>SUMIFS(рўйхат!I:I,рўйхат!$CY:$CY,$B$72,рўйхат!$B:$B,$C65)</f>
        <v/>
      </c>
      <c r="I65" s="35">
        <f>SUMIFS(рўйхат!J:J,рўйхат!$CY:$CY,$B$72,рўйхат!$B:$B,$C65)</f>
        <v/>
      </c>
      <c r="J65" s="36">
        <f>SUMIFS(рўйхат!K:K,рўйхат!$CY:$CY,$B$72,рўйхат!$B:$B,$C65)</f>
        <v/>
      </c>
      <c r="K65" s="35">
        <f>SUMIFS(рўйхат!L:L,рўйхат!$CY:$CY,$B$72,рўйхат!$B:$B,$C65)</f>
        <v/>
      </c>
      <c r="L65" s="36">
        <f>SUMIFS(рўйхат!M:M,рўйхат!$CY:$CY,$B$72,рўйхат!$B:$B,$C65)</f>
        <v/>
      </c>
      <c r="M65" s="35">
        <f>SUMIFS(рўйхат!N:N,рўйхат!$CY:$CY,$B$72,рўйхат!$B:$B,$C65)</f>
        <v/>
      </c>
      <c r="N65" s="36">
        <f>SUMIFS(рўйхат!O:O,рўйхат!$CY:$CY,$B$72,рўйхат!$B:$B,$C65)</f>
        <v/>
      </c>
      <c r="O65" s="34">
        <f>IFERROR(M65/E65,0)</f>
        <v/>
      </c>
      <c r="P65" s="34">
        <f>IFERROR(N65/F65,0)</f>
        <v/>
      </c>
      <c r="Q65" s="35">
        <f>SUMIFS(рўйхат!P:P,рўйхат!$CY:$CY,$B$72,рўйхат!$B:$B,$C65)</f>
        <v/>
      </c>
      <c r="R65" s="36">
        <f>SUMIFS(рўйхат!Q:Q,рўйхат!$CY:$CY,$B$72,рўйхат!$B:$B,$C65)</f>
        <v/>
      </c>
      <c r="S65" s="35">
        <f>SUMIFS(рўйхат!R:R,рўйхат!$CY:$CY,$B$72,рўйхат!$B:$B,$C65)</f>
        <v/>
      </c>
      <c r="T65" s="36">
        <f>SUMIFS(рўйхат!S:S,рўйхат!$CY:$CY,$B$72,рўйхат!$B:$B,$C65)</f>
        <v/>
      </c>
      <c r="U65" s="35">
        <f>SUMIFS(рўйхат!T:T,рўйхат!$CY:$CY,$B$72,рўйхат!$B:$B,$C65)</f>
        <v/>
      </c>
      <c r="V65" s="36">
        <f>SUMIFS(рўйхат!U:U,рўйхат!$CY:$CY,$B$72,рўйхат!$B:$B,$C65)</f>
        <v/>
      </c>
      <c r="W65" s="35">
        <f>SUMIFS(рўйхат!V:V,рўйхат!$CY:$CY,$B$72,рўйхат!$B:$B,$C65)</f>
        <v/>
      </c>
      <c r="X65" s="36">
        <f>SUMIFS(рўйхат!W:W,рўйхат!$CY:$CY,$B$72,рўйхат!$B:$B,$C65)</f>
        <v/>
      </c>
      <c r="Y65" s="35">
        <f>SUMIFS(рўйхат!X:X,рўйхат!$CY:$CY,$B$72,рўйхат!$B:$B,$C65)</f>
        <v/>
      </c>
      <c r="Z65" s="36">
        <f>SUMIFS(рўйхат!Y:Y,рўйхат!$CY:$CY,$B$72,рўйхат!$B:$B,$C65)</f>
        <v/>
      </c>
      <c r="AA65" s="35">
        <f>SUMIFS(рўйхат!Z:Z,рўйхат!$CY:$CY,$B$72,рўйхат!$B:$B,$C65)</f>
        <v/>
      </c>
      <c r="AB65" s="36">
        <f>SUMIFS(рўйхат!AA:AA,рўйхат!$CY:$CY,$B$72,рўйхат!$B:$B,$C65)</f>
        <v/>
      </c>
      <c r="AC65" s="35">
        <f>SUMIFS(рўйхат!AB:AB,рўйхат!$CY:$CY,$B$72,рўйхат!$B:$B,$C65)</f>
        <v/>
      </c>
      <c r="AD65" s="36">
        <f>SUMIFS(рўйхат!AC:AC,рўйхат!$CY:$CY,$B$72,рўйхат!$B:$B,$C65)</f>
        <v/>
      </c>
      <c r="AE65" s="35">
        <f>SUMIFS(рўйхат!AD:AD,рўйхат!$CY:$CY,$B$72,рўйхат!$B:$B,$C65)</f>
        <v/>
      </c>
      <c r="AF65" s="36">
        <f>SUMIFS(рўйхат!AE:AE,рўйхат!$CY:$CY,$B$72,рўйхат!$B:$B,$C65)</f>
        <v/>
      </c>
      <c r="AG65" s="35">
        <f>SUMIFS(рўйхат!AH:AH,рўйхат!$CY:$CY,$B$72,рўйхат!$B:$B,$C65)</f>
        <v/>
      </c>
      <c r="AH65" s="36">
        <f>SUMIFS(рўйхат!AI:AI,рўйхат!$CY:$CY,$B$72,рўйхат!$B:$B,$C65)</f>
        <v/>
      </c>
      <c r="AI65" s="35">
        <f>SUMIFS(рўйхат!AJ:AJ,рўйхат!$CY:$CY,$B$72,рўйхат!$B:$B,$C65)</f>
        <v/>
      </c>
      <c r="AJ65" s="36">
        <f>SUMIFS(рўйхат!AK:AK,рўйхат!$CY:$CY,$B$72,рўйхат!$B:$B,$C65)</f>
        <v/>
      </c>
      <c r="AK65" s="35">
        <f>SUMIFS(рўйхат!AL:AL,рўйхат!$CY:$CY,$B$72,рўйхат!$B:$B,$C65)</f>
        <v/>
      </c>
      <c r="AL65" s="36">
        <f>SUMIFS(рўйхат!AM:AM,рўйхат!$CY:$CY,$B$72,рўйхат!$B:$B,$C65)</f>
        <v/>
      </c>
      <c r="AM65" s="77">
        <f>IFERROR(Q65/E65,0)</f>
        <v/>
      </c>
      <c r="AN65" s="77">
        <f>IFERROR(R65/F65,0)</f>
        <v/>
      </c>
      <c r="AO65" s="35">
        <f>SUMIFS(рўйхат!AX:AX,рўйхат!$CY:$CY,$B$72,рўйхат!$B:$B,$C65)</f>
        <v/>
      </c>
      <c r="AP65" s="36">
        <f>SUMIFS(рўйхат!AY:AY,рўйхат!$CY:$CY,$B$72,рўйхат!$B:$B,$C65)</f>
        <v/>
      </c>
      <c r="AQ65" s="35">
        <f>SUMIFS(рўйхат!AZ:AZ,рўйхат!$CY:$CY,$B$72,рўйхат!$B:$B,$C65)</f>
        <v/>
      </c>
      <c r="AR65" s="36">
        <f>SUMIFS(рўйхат!BA:BA,рўйхат!$CY:$CY,$B$72,рўйхат!$B:$B,$C65)</f>
        <v/>
      </c>
      <c r="AS65" s="35">
        <f>SUMIFS(рўйхат!BB:BB,рўйхат!$CY:$CY,$B$72,рўйхат!$B:$B,$C65)</f>
        <v/>
      </c>
      <c r="AT65" s="36">
        <f>SUMIFS(рўйхат!BC:BC,рўйхат!$CY:$CY,$B$72,рўйхат!$B:$B,$C65)</f>
        <v/>
      </c>
      <c r="AU65" s="35">
        <f>SUMIFS(рўйхат!BD:BD,рўйхат!$CY:$CY,$B$72,рўйхат!$B:$B,$C65)</f>
        <v/>
      </c>
      <c r="AV65" s="36">
        <f>SUMIFS(рўйхат!BE:BE,рўйхат!$CY:$CY,$B$72,рўйхат!$B:$B,$C65)</f>
        <v/>
      </c>
      <c r="AW65" s="35">
        <f>SUMIFS(рўйхат!BF:BF,рўйхат!$CY:$CY,$B$72,рўйхат!$B:$B,$C65)</f>
        <v/>
      </c>
      <c r="AX65" s="36">
        <f>SUMIFS(рўйхат!BG:BG,рўйхат!$CY:$CY,$B$72,рўйхат!$B:$B,$C65)</f>
        <v/>
      </c>
      <c r="AY65" s="35">
        <f>SUMIFS(рўйхат!BH:BH,рўйхат!$CY:$CY,$B$72,рўйхат!$B:$B,$C65)</f>
        <v/>
      </c>
      <c r="AZ65" s="36">
        <f>SUMIFS(рўйхат!BI:BI,рўйхат!$CY:$CY,$B$72,рўйхат!$B:$B,$C65)</f>
        <v/>
      </c>
      <c r="BA65" s="35">
        <f>SUMIFS(рўйхат!BJ:BJ,рўйхат!$CY:$CY,$B$72,рўйхат!$B:$B,$C65)</f>
        <v/>
      </c>
      <c r="BB65" s="36">
        <f>SUMIFS(рўйхат!BK:BK,рўйхат!$CY:$CY,$B$72,рўйхат!$B:$B,$C65)</f>
        <v/>
      </c>
      <c r="BC65" s="77">
        <f>IFERROR(AO65/E65,0)</f>
        <v/>
      </c>
      <c r="BD65" s="77">
        <f>IFERROR(AP65/F65,0)</f>
        <v/>
      </c>
      <c r="BE65" s="35">
        <f>SUMIFS(рўйхат!BL:BL,рўйхат!$CY:$CY,$B$72,рўйхат!$B:$B,$C65)</f>
        <v/>
      </c>
      <c r="BF65" s="36">
        <f>SUMIFS(рўйхат!BM:BM,рўйхат!$CY:$CY,$B$72,рўйхат!$B:$B,$C65)</f>
        <v/>
      </c>
      <c r="BG65" s="35">
        <f>SUMIFS(рўйхат!BN:BN,рўйхат!$CY:$CY,$B$72,рўйхат!$B:$B,$C65)</f>
        <v/>
      </c>
      <c r="BH65" s="36">
        <f>SUMIFS(рўйхат!BO:BO,рўйхат!$CY:$CY,$B$72,рўйхат!$B:$B,$C65)</f>
        <v/>
      </c>
      <c r="BI65" s="35">
        <f>SUMIFS(рўйхат!BP:BP,рўйхат!$CY:$CY,$B$72,рўйхат!$B:$B,$C65)</f>
        <v/>
      </c>
      <c r="BJ65" s="36">
        <f>SUMIFS(рўйхат!BQ:BQ,рўйхат!$CY:$CY,$B$72,рўйхат!$B:$B,$C65)</f>
        <v/>
      </c>
      <c r="BK65" s="35">
        <f>SUMIFS(рўйхат!BR:BR,рўйхат!$CY:$CY,$B$72,рўйхат!$B:$B,$C65)</f>
        <v/>
      </c>
      <c r="BL65" s="36">
        <f>SUMIFS(рўйхат!BS:BS,рўйхат!$CY:$CY,$B$72,рўйхат!$B:$B,$C65)</f>
        <v/>
      </c>
      <c r="BM65" s="35">
        <f>SUMIFS(рўйхат!BT:BT,рўйхат!$CY:$CY,$B$72,рўйхат!$B:$B,$C65)</f>
        <v/>
      </c>
      <c r="BN65" s="36">
        <f>SUMIFS(рўйхат!BU:BU,рўйхат!$CY:$CY,$B$72,рўйхат!$B:$B,$C65)</f>
        <v/>
      </c>
      <c r="BO65" s="35">
        <f>SUMIFS(рўйхат!BX:BX,рўйхат!$CY:$CY,$B$72,рўйхат!$B:$B,$C65)</f>
        <v/>
      </c>
      <c r="BP65" s="36">
        <f>SUMIFS(рўйхат!BY:BY,рўйхат!$CY:$CY,$B$72,рўйхат!$B:$B,$C65)</f>
        <v/>
      </c>
      <c r="BQ65" s="35">
        <f>SUMIFS(рўйхат!BZ:BZ,рўйхат!$CY:$CY,$B$72,рўйхат!$B:$B,$C65)</f>
        <v/>
      </c>
      <c r="BR65" s="36">
        <f>SUMIFS(рўйхат!CA:CA,рўйхат!$CY:$CY,$B$72,рўйхат!$B:$B,$C65)</f>
        <v/>
      </c>
      <c r="BS65" s="35">
        <f>SUMIFS(рўйхат!CB:CB,рўйхат!$CY:$CY,$B$72,рўйхат!$B:$B,$C65)</f>
        <v/>
      </c>
      <c r="BT65" s="36">
        <f>SUMIFS(рўйхат!CC:CC,рўйхат!$CY:$CY,$B$72,рўйхат!$B:$B,$C65)</f>
        <v/>
      </c>
      <c r="BU65" s="35">
        <f>SUMIFS(рўйхат!CD:CD,рўйхат!$CY:$CY,$B$72,рўйхат!$B:$B,$C65)</f>
        <v/>
      </c>
      <c r="BV65" s="36">
        <f>SUMIFS(рўйхат!CE:CE,рўйхат!$CY:$CY,$B$72,рўйхат!$B:$B,$C65)</f>
        <v/>
      </c>
      <c r="BW65" s="35">
        <f>SUMIFS(рўйхат!CH:CH,рўйхат!$CY:$CY,$B$72,рўйхат!$B:$B,$C65)</f>
        <v/>
      </c>
      <c r="BX65" s="36">
        <f>SUMIFS(рўйхат!CI:CI,рўйхат!$CY:$CY,$B$72,рўйхат!$B:$B,$C65)</f>
        <v/>
      </c>
      <c r="BY65" s="35">
        <f>SUMIFS(рўйхат!CJ:CJ,рўйхат!$CY:$CY,$B$72,рўйхат!$B:$B,$C65)</f>
        <v/>
      </c>
      <c r="BZ65" s="36">
        <f>SUMIFS(рўйхат!CK:CK,рўйхат!$CY:$CY,$B$72,рўйхат!$B:$B,$C65)</f>
        <v/>
      </c>
      <c r="CA65" s="35">
        <f>SUMIFS(рўйхат!CL:CL,рўйхат!$CY:$CY,$B$72,рўйхат!$B:$B,$C65)</f>
        <v/>
      </c>
      <c r="CB65" s="36">
        <f>SUMIFS(рўйхат!CM:CM,рўйхат!$CY:$CY,$B$72,рўйхат!$B:$B,$C65)</f>
        <v/>
      </c>
      <c r="CC65" s="35">
        <f>SUMIFS(рўйхат!CN:CN,рўйхат!$CY:$CY,$B$72,рўйхат!$B:$B,$C65)</f>
        <v/>
      </c>
      <c r="CD65" s="36">
        <f>SUMIFS(рўйхат!CO:CO,рўйхат!$CY:$CY,$B$72,рўйхат!$B:$B,$C65)</f>
        <v/>
      </c>
      <c r="CE65" s="77">
        <f>IFERROR(BE65/(Q65+BE65),0)</f>
        <v/>
      </c>
      <c r="CF65" s="78">
        <f>IFERROR(BF65/(R65+BF65),0)</f>
        <v/>
      </c>
      <c r="CG65" s="8">
        <f>COUNTIFS(B:B,B65)</f>
        <v/>
      </c>
    </row>
    <row r="66" hidden="1" outlineLevel="1" ht="17.1" customFormat="1" customHeight="1" s="8">
      <c r="A66" s="33" t="n"/>
      <c r="B66" s="50" t="n">
        <v>26</v>
      </c>
      <c r="C66" s="67" t="inlineStr">
        <is>
          <t>Транспорт вазирлиги</t>
        </is>
      </c>
      <c r="D66" s="16" t="n"/>
      <c r="E66" s="35">
        <f>SUMIFS(рўйхат!F:F,рўйхат!$CY:$CY,$B$72,рўйхат!$B:$B,$C66)</f>
        <v/>
      </c>
      <c r="F66" s="36">
        <f>SUMIFS(рўйхат!G:G,рўйхат!$CY:$CY,$B$72,рўйхат!$B:$B,$C66)</f>
        <v/>
      </c>
      <c r="G66" s="35">
        <f>SUMIFS(рўйхат!H:H,рўйхат!$CY:$CY,$B$72,рўйхат!$B:$B,$C66)</f>
        <v/>
      </c>
      <c r="H66" s="36">
        <f>SUMIFS(рўйхат!I:I,рўйхат!$CY:$CY,$B$72,рўйхат!$B:$B,$C66)</f>
        <v/>
      </c>
      <c r="I66" s="35">
        <f>SUMIFS(рўйхат!J:J,рўйхат!$CY:$CY,$B$72,рўйхат!$B:$B,$C66)</f>
        <v/>
      </c>
      <c r="J66" s="36">
        <f>SUMIFS(рўйхат!K:K,рўйхат!$CY:$CY,$B$72,рўйхат!$B:$B,$C66)</f>
        <v/>
      </c>
      <c r="K66" s="35">
        <f>SUMIFS(рўйхат!L:L,рўйхат!$CY:$CY,$B$72,рўйхат!$B:$B,$C66)</f>
        <v/>
      </c>
      <c r="L66" s="36">
        <f>SUMIFS(рўйхат!M:M,рўйхат!$CY:$CY,$B$72,рўйхат!$B:$B,$C66)</f>
        <v/>
      </c>
      <c r="M66" s="35">
        <f>SUMIFS(рўйхат!N:N,рўйхат!$CY:$CY,$B$72,рўйхат!$B:$B,$C66)</f>
        <v/>
      </c>
      <c r="N66" s="36">
        <f>SUMIFS(рўйхат!O:O,рўйхат!$CY:$CY,$B$72,рўйхат!$B:$B,$C66)</f>
        <v/>
      </c>
      <c r="O66" s="34">
        <f>IFERROR(M66/E66,0)</f>
        <v/>
      </c>
      <c r="P66" s="34">
        <f>IFERROR(N66/F66,0)</f>
        <v/>
      </c>
      <c r="Q66" s="35">
        <f>SUMIFS(рўйхат!P:P,рўйхат!$CY:$CY,$B$72,рўйхат!$B:$B,$C66)</f>
        <v/>
      </c>
      <c r="R66" s="36">
        <f>SUMIFS(рўйхат!Q:Q,рўйхат!$CY:$CY,$B$72,рўйхат!$B:$B,$C66)</f>
        <v/>
      </c>
      <c r="S66" s="35">
        <f>SUMIFS(рўйхат!R:R,рўйхат!$CY:$CY,$B$72,рўйхат!$B:$B,$C66)</f>
        <v/>
      </c>
      <c r="T66" s="36">
        <f>SUMIFS(рўйхат!S:S,рўйхат!$CY:$CY,$B$72,рўйхат!$B:$B,$C66)</f>
        <v/>
      </c>
      <c r="U66" s="35">
        <f>SUMIFS(рўйхат!T:T,рўйхат!$CY:$CY,$B$72,рўйхат!$B:$B,$C66)</f>
        <v/>
      </c>
      <c r="V66" s="36">
        <f>SUMIFS(рўйхат!U:U,рўйхат!$CY:$CY,$B$72,рўйхат!$B:$B,$C66)</f>
        <v/>
      </c>
      <c r="W66" s="35">
        <f>SUMIFS(рўйхат!V:V,рўйхат!$CY:$CY,$B$72,рўйхат!$B:$B,$C66)</f>
        <v/>
      </c>
      <c r="X66" s="36">
        <f>SUMIFS(рўйхат!W:W,рўйхат!$CY:$CY,$B$72,рўйхат!$B:$B,$C66)</f>
        <v/>
      </c>
      <c r="Y66" s="35">
        <f>SUMIFS(рўйхат!X:X,рўйхат!$CY:$CY,$B$72,рўйхат!$B:$B,$C66)</f>
        <v/>
      </c>
      <c r="Z66" s="36">
        <f>SUMIFS(рўйхат!Y:Y,рўйхат!$CY:$CY,$B$72,рўйхат!$B:$B,$C66)</f>
        <v/>
      </c>
      <c r="AA66" s="35">
        <f>SUMIFS(рўйхат!Z:Z,рўйхат!$CY:$CY,$B$72,рўйхат!$B:$B,$C66)</f>
        <v/>
      </c>
      <c r="AB66" s="36">
        <f>SUMIFS(рўйхат!AA:AA,рўйхат!$CY:$CY,$B$72,рўйхат!$B:$B,$C66)</f>
        <v/>
      </c>
      <c r="AC66" s="35">
        <f>SUMIFS(рўйхат!AB:AB,рўйхат!$CY:$CY,$B$72,рўйхат!$B:$B,$C66)</f>
        <v/>
      </c>
      <c r="AD66" s="36">
        <f>SUMIFS(рўйхат!AC:AC,рўйхат!$CY:$CY,$B$72,рўйхат!$B:$B,$C66)</f>
        <v/>
      </c>
      <c r="AE66" s="35">
        <f>SUMIFS(рўйхат!AD:AD,рўйхат!$CY:$CY,$B$72,рўйхат!$B:$B,$C66)</f>
        <v/>
      </c>
      <c r="AF66" s="36">
        <f>SUMIFS(рўйхат!AE:AE,рўйхат!$CY:$CY,$B$72,рўйхат!$B:$B,$C66)</f>
        <v/>
      </c>
      <c r="AG66" s="35">
        <f>SUMIFS(рўйхат!AH:AH,рўйхат!$CY:$CY,$B$72,рўйхат!$B:$B,$C66)</f>
        <v/>
      </c>
      <c r="AH66" s="36">
        <f>SUMIFS(рўйхат!AI:AI,рўйхат!$CY:$CY,$B$72,рўйхат!$B:$B,$C66)</f>
        <v/>
      </c>
      <c r="AI66" s="35">
        <f>SUMIFS(рўйхат!AJ:AJ,рўйхат!$CY:$CY,$B$72,рўйхат!$B:$B,$C66)</f>
        <v/>
      </c>
      <c r="AJ66" s="36">
        <f>SUMIFS(рўйхат!AK:AK,рўйхат!$CY:$CY,$B$72,рўйхат!$B:$B,$C66)</f>
        <v/>
      </c>
      <c r="AK66" s="35">
        <f>SUMIFS(рўйхат!AL:AL,рўйхат!$CY:$CY,$B$72,рўйхат!$B:$B,$C66)</f>
        <v/>
      </c>
      <c r="AL66" s="36">
        <f>SUMIFS(рўйхат!AM:AM,рўйхат!$CY:$CY,$B$72,рўйхат!$B:$B,$C66)</f>
        <v/>
      </c>
      <c r="AM66" s="77">
        <f>IFERROR(Q66/E66,0)</f>
        <v/>
      </c>
      <c r="AN66" s="77">
        <f>IFERROR(R66/F66,0)</f>
        <v/>
      </c>
      <c r="AO66" s="35">
        <f>SUMIFS(рўйхат!AX:AX,рўйхат!$CY:$CY,$B$72,рўйхат!$B:$B,$C66)</f>
        <v/>
      </c>
      <c r="AP66" s="36">
        <f>SUMIFS(рўйхат!AY:AY,рўйхат!$CY:$CY,$B$72,рўйхат!$B:$B,$C66)</f>
        <v/>
      </c>
      <c r="AQ66" s="35">
        <f>SUMIFS(рўйхат!AZ:AZ,рўйхат!$CY:$CY,$B$72,рўйхат!$B:$B,$C66)</f>
        <v/>
      </c>
      <c r="AR66" s="36">
        <f>SUMIFS(рўйхат!BA:BA,рўйхат!$CY:$CY,$B$72,рўйхат!$B:$B,$C66)</f>
        <v/>
      </c>
      <c r="AS66" s="35">
        <f>SUMIFS(рўйхат!BB:BB,рўйхат!$CY:$CY,$B$72,рўйхат!$B:$B,$C66)</f>
        <v/>
      </c>
      <c r="AT66" s="36">
        <f>SUMIFS(рўйхат!BC:BC,рўйхат!$CY:$CY,$B$72,рўйхат!$B:$B,$C66)</f>
        <v/>
      </c>
      <c r="AU66" s="35">
        <f>SUMIFS(рўйхат!BD:BD,рўйхат!$CY:$CY,$B$72,рўйхат!$B:$B,$C66)</f>
        <v/>
      </c>
      <c r="AV66" s="36">
        <f>SUMIFS(рўйхат!BE:BE,рўйхат!$CY:$CY,$B$72,рўйхат!$B:$B,$C66)</f>
        <v/>
      </c>
      <c r="AW66" s="35">
        <f>SUMIFS(рўйхат!BF:BF,рўйхат!$CY:$CY,$B$72,рўйхат!$B:$B,$C66)</f>
        <v/>
      </c>
      <c r="AX66" s="36">
        <f>SUMIFS(рўйхат!BG:BG,рўйхат!$CY:$CY,$B$72,рўйхат!$B:$B,$C66)</f>
        <v/>
      </c>
      <c r="AY66" s="35">
        <f>SUMIFS(рўйхат!BH:BH,рўйхат!$CY:$CY,$B$72,рўйхат!$B:$B,$C66)</f>
        <v/>
      </c>
      <c r="AZ66" s="36">
        <f>SUMIFS(рўйхат!BI:BI,рўйхат!$CY:$CY,$B$72,рўйхат!$B:$B,$C66)</f>
        <v/>
      </c>
      <c r="BA66" s="35">
        <f>SUMIFS(рўйхат!BJ:BJ,рўйхат!$CY:$CY,$B$72,рўйхат!$B:$B,$C66)</f>
        <v/>
      </c>
      <c r="BB66" s="36">
        <f>SUMIFS(рўйхат!BK:BK,рўйхат!$CY:$CY,$B$72,рўйхат!$B:$B,$C66)</f>
        <v/>
      </c>
      <c r="BC66" s="77">
        <f>IFERROR(AO66/E66,0)</f>
        <v/>
      </c>
      <c r="BD66" s="77">
        <f>IFERROR(AP66/F66,0)</f>
        <v/>
      </c>
      <c r="BE66" s="35">
        <f>SUMIFS(рўйхат!BL:BL,рўйхат!$CY:$CY,$B$72,рўйхат!$B:$B,$C66)</f>
        <v/>
      </c>
      <c r="BF66" s="36">
        <f>SUMIFS(рўйхат!BM:BM,рўйхат!$CY:$CY,$B$72,рўйхат!$B:$B,$C66)</f>
        <v/>
      </c>
      <c r="BG66" s="35">
        <f>SUMIFS(рўйхат!BN:BN,рўйхат!$CY:$CY,$B$72,рўйхат!$B:$B,$C66)</f>
        <v/>
      </c>
      <c r="BH66" s="36">
        <f>SUMIFS(рўйхат!BO:BO,рўйхат!$CY:$CY,$B$72,рўйхат!$B:$B,$C66)</f>
        <v/>
      </c>
      <c r="BI66" s="35">
        <f>SUMIFS(рўйхат!BP:BP,рўйхат!$CY:$CY,$B$72,рўйхат!$B:$B,$C66)</f>
        <v/>
      </c>
      <c r="BJ66" s="36">
        <f>SUMIFS(рўйхат!BQ:BQ,рўйхат!$CY:$CY,$B$72,рўйхат!$B:$B,$C66)</f>
        <v/>
      </c>
      <c r="BK66" s="35">
        <f>SUMIFS(рўйхат!BR:BR,рўйхат!$CY:$CY,$B$72,рўйхат!$B:$B,$C66)</f>
        <v/>
      </c>
      <c r="BL66" s="36">
        <f>SUMIFS(рўйхат!BS:BS,рўйхат!$CY:$CY,$B$72,рўйхат!$B:$B,$C66)</f>
        <v/>
      </c>
      <c r="BM66" s="35">
        <f>SUMIFS(рўйхат!BT:BT,рўйхат!$CY:$CY,$B$72,рўйхат!$B:$B,$C66)</f>
        <v/>
      </c>
      <c r="BN66" s="36">
        <f>SUMIFS(рўйхат!BU:BU,рўйхат!$CY:$CY,$B$72,рўйхат!$B:$B,$C66)</f>
        <v/>
      </c>
      <c r="BO66" s="35">
        <f>SUMIFS(рўйхат!BX:BX,рўйхат!$CY:$CY,$B$72,рўйхат!$B:$B,$C66)</f>
        <v/>
      </c>
      <c r="BP66" s="36">
        <f>SUMIFS(рўйхат!BY:BY,рўйхат!$CY:$CY,$B$72,рўйхат!$B:$B,$C66)</f>
        <v/>
      </c>
      <c r="BQ66" s="35">
        <f>SUMIFS(рўйхат!BZ:BZ,рўйхат!$CY:$CY,$B$72,рўйхат!$B:$B,$C66)</f>
        <v/>
      </c>
      <c r="BR66" s="36">
        <f>SUMIFS(рўйхат!CA:CA,рўйхат!$CY:$CY,$B$72,рўйхат!$B:$B,$C66)</f>
        <v/>
      </c>
      <c r="BS66" s="35">
        <f>SUMIFS(рўйхат!CB:CB,рўйхат!$CY:$CY,$B$72,рўйхат!$B:$B,$C66)</f>
        <v/>
      </c>
      <c r="BT66" s="36">
        <f>SUMIFS(рўйхат!CC:CC,рўйхат!$CY:$CY,$B$72,рўйхат!$B:$B,$C66)</f>
        <v/>
      </c>
      <c r="BU66" s="35">
        <f>SUMIFS(рўйхат!CD:CD,рўйхат!$CY:$CY,$B$72,рўйхат!$B:$B,$C66)</f>
        <v/>
      </c>
      <c r="BV66" s="36">
        <f>SUMIFS(рўйхат!CE:CE,рўйхат!$CY:$CY,$B$72,рўйхат!$B:$B,$C66)</f>
        <v/>
      </c>
      <c r="BW66" s="35">
        <f>SUMIFS(рўйхат!CH:CH,рўйхат!$CY:$CY,$B$72,рўйхат!$B:$B,$C66)</f>
        <v/>
      </c>
      <c r="BX66" s="36">
        <f>SUMIFS(рўйхат!CI:CI,рўйхат!$CY:$CY,$B$72,рўйхат!$B:$B,$C66)</f>
        <v/>
      </c>
      <c r="BY66" s="35">
        <f>SUMIFS(рўйхат!CJ:CJ,рўйхат!$CY:$CY,$B$72,рўйхат!$B:$B,$C66)</f>
        <v/>
      </c>
      <c r="BZ66" s="36">
        <f>SUMIFS(рўйхат!CK:CK,рўйхат!$CY:$CY,$B$72,рўйхат!$B:$B,$C66)</f>
        <v/>
      </c>
      <c r="CA66" s="35">
        <f>SUMIFS(рўйхат!CL:CL,рўйхат!$CY:$CY,$B$72,рўйхат!$B:$B,$C66)</f>
        <v/>
      </c>
      <c r="CB66" s="36">
        <f>SUMIFS(рўйхат!CM:CM,рўйхат!$CY:$CY,$B$72,рўйхат!$B:$B,$C66)</f>
        <v/>
      </c>
      <c r="CC66" s="35">
        <f>SUMIFS(рўйхат!CN:CN,рўйхат!$CY:$CY,$B$72,рўйхат!$B:$B,$C66)</f>
        <v/>
      </c>
      <c r="CD66" s="36">
        <f>SUMIFS(рўйхат!CO:CO,рўйхат!$CY:$CY,$B$72,рўйхат!$B:$B,$C66)</f>
        <v/>
      </c>
      <c r="CE66" s="77">
        <f>IFERROR(BE66/(Q66+BE66),0)</f>
        <v/>
      </c>
      <c r="CF66" s="78">
        <f>IFERROR(BF66/(R66+BF66),0)</f>
        <v/>
      </c>
      <c r="CG66" s="8">
        <f>COUNTIFS(B:B,B66)</f>
        <v/>
      </c>
    </row>
    <row r="67" hidden="1" outlineLevel="1" ht="17.1" customFormat="1" customHeight="1" s="8">
      <c r="A67" s="33" t="n"/>
      <c r="B67" s="50" t="n">
        <v>27</v>
      </c>
      <c r="C67" s="67" t="inlineStr">
        <is>
          <t>Фавқулодда вазиятлар вазирлиги</t>
        </is>
      </c>
      <c r="D67" s="16" t="n"/>
      <c r="E67" s="35">
        <f>SUMIFS(рўйхат!F:F,рўйхат!$CY:$CY,$B$72,рўйхат!$B:$B,$C67)</f>
        <v/>
      </c>
      <c r="F67" s="36">
        <f>SUMIFS(рўйхат!G:G,рўйхат!$CY:$CY,$B$72,рўйхат!$B:$B,$C67)</f>
        <v/>
      </c>
      <c r="G67" s="35">
        <f>SUMIFS(рўйхат!H:H,рўйхат!$CY:$CY,$B$72,рўйхат!$B:$B,$C67)</f>
        <v/>
      </c>
      <c r="H67" s="36">
        <f>SUMIFS(рўйхат!I:I,рўйхат!$CY:$CY,$B$72,рўйхат!$B:$B,$C67)</f>
        <v/>
      </c>
      <c r="I67" s="35">
        <f>SUMIFS(рўйхат!J:J,рўйхат!$CY:$CY,$B$72,рўйхат!$B:$B,$C67)</f>
        <v/>
      </c>
      <c r="J67" s="36">
        <f>SUMIFS(рўйхат!K:K,рўйхат!$CY:$CY,$B$72,рўйхат!$B:$B,$C67)</f>
        <v/>
      </c>
      <c r="K67" s="35">
        <f>SUMIFS(рўйхат!L:L,рўйхат!$CY:$CY,$B$72,рўйхат!$B:$B,$C67)</f>
        <v/>
      </c>
      <c r="L67" s="36">
        <f>SUMIFS(рўйхат!M:M,рўйхат!$CY:$CY,$B$72,рўйхат!$B:$B,$C67)</f>
        <v/>
      </c>
      <c r="M67" s="35">
        <f>SUMIFS(рўйхат!N:N,рўйхат!$CY:$CY,$B$72,рўйхат!$B:$B,$C67)</f>
        <v/>
      </c>
      <c r="N67" s="36">
        <f>SUMIFS(рўйхат!O:O,рўйхат!$CY:$CY,$B$72,рўйхат!$B:$B,$C67)</f>
        <v/>
      </c>
      <c r="O67" s="34">
        <f>IFERROR(M67/E67,0)</f>
        <v/>
      </c>
      <c r="P67" s="34">
        <f>IFERROR(N67/F67,0)</f>
        <v/>
      </c>
      <c r="Q67" s="35">
        <f>SUMIFS(рўйхат!P:P,рўйхат!$CY:$CY,$B$72,рўйхат!$B:$B,$C67)</f>
        <v/>
      </c>
      <c r="R67" s="36">
        <f>SUMIFS(рўйхат!Q:Q,рўйхат!$CY:$CY,$B$72,рўйхат!$B:$B,$C67)</f>
        <v/>
      </c>
      <c r="S67" s="35">
        <f>SUMIFS(рўйхат!R:R,рўйхат!$CY:$CY,$B$72,рўйхат!$B:$B,$C67)</f>
        <v/>
      </c>
      <c r="T67" s="36">
        <f>SUMIFS(рўйхат!S:S,рўйхат!$CY:$CY,$B$72,рўйхат!$B:$B,$C67)</f>
        <v/>
      </c>
      <c r="U67" s="35">
        <f>SUMIFS(рўйхат!T:T,рўйхат!$CY:$CY,$B$72,рўйхат!$B:$B,$C67)</f>
        <v/>
      </c>
      <c r="V67" s="36">
        <f>SUMIFS(рўйхат!U:U,рўйхат!$CY:$CY,$B$72,рўйхат!$B:$B,$C67)</f>
        <v/>
      </c>
      <c r="W67" s="35">
        <f>SUMIFS(рўйхат!V:V,рўйхат!$CY:$CY,$B$72,рўйхат!$B:$B,$C67)</f>
        <v/>
      </c>
      <c r="X67" s="36">
        <f>SUMIFS(рўйхат!W:W,рўйхат!$CY:$CY,$B$72,рўйхат!$B:$B,$C67)</f>
        <v/>
      </c>
      <c r="Y67" s="35">
        <f>SUMIFS(рўйхат!X:X,рўйхат!$CY:$CY,$B$72,рўйхат!$B:$B,$C67)</f>
        <v/>
      </c>
      <c r="Z67" s="36">
        <f>SUMIFS(рўйхат!Y:Y,рўйхат!$CY:$CY,$B$72,рўйхат!$B:$B,$C67)</f>
        <v/>
      </c>
      <c r="AA67" s="35">
        <f>SUMIFS(рўйхат!Z:Z,рўйхат!$CY:$CY,$B$72,рўйхат!$B:$B,$C67)</f>
        <v/>
      </c>
      <c r="AB67" s="36">
        <f>SUMIFS(рўйхат!AA:AA,рўйхат!$CY:$CY,$B$72,рўйхат!$B:$B,$C67)</f>
        <v/>
      </c>
      <c r="AC67" s="35">
        <f>SUMIFS(рўйхат!AB:AB,рўйхат!$CY:$CY,$B$72,рўйхат!$B:$B,$C67)</f>
        <v/>
      </c>
      <c r="AD67" s="36">
        <f>SUMIFS(рўйхат!AC:AC,рўйхат!$CY:$CY,$B$72,рўйхат!$B:$B,$C67)</f>
        <v/>
      </c>
      <c r="AE67" s="35">
        <f>SUMIFS(рўйхат!AD:AD,рўйхат!$CY:$CY,$B$72,рўйхат!$B:$B,$C67)</f>
        <v/>
      </c>
      <c r="AF67" s="36">
        <f>SUMIFS(рўйхат!AE:AE,рўйхат!$CY:$CY,$B$72,рўйхат!$B:$B,$C67)</f>
        <v/>
      </c>
      <c r="AG67" s="35">
        <f>SUMIFS(рўйхат!AH:AH,рўйхат!$CY:$CY,$B$72,рўйхат!$B:$B,$C67)</f>
        <v/>
      </c>
      <c r="AH67" s="36">
        <f>SUMIFS(рўйхат!AI:AI,рўйхат!$CY:$CY,$B$72,рўйхат!$B:$B,$C67)</f>
        <v/>
      </c>
      <c r="AI67" s="35">
        <f>SUMIFS(рўйхат!AJ:AJ,рўйхат!$CY:$CY,$B$72,рўйхат!$B:$B,$C67)</f>
        <v/>
      </c>
      <c r="AJ67" s="36">
        <f>SUMIFS(рўйхат!AK:AK,рўйхат!$CY:$CY,$B$72,рўйхат!$B:$B,$C67)</f>
        <v/>
      </c>
      <c r="AK67" s="35">
        <f>SUMIFS(рўйхат!AL:AL,рўйхат!$CY:$CY,$B$72,рўйхат!$B:$B,$C67)</f>
        <v/>
      </c>
      <c r="AL67" s="36">
        <f>SUMIFS(рўйхат!AM:AM,рўйхат!$CY:$CY,$B$72,рўйхат!$B:$B,$C67)</f>
        <v/>
      </c>
      <c r="AM67" s="77">
        <f>IFERROR(Q67/E67,0)</f>
        <v/>
      </c>
      <c r="AN67" s="77">
        <f>IFERROR(R67/F67,0)</f>
        <v/>
      </c>
      <c r="AO67" s="35">
        <f>SUMIFS(рўйхат!AX:AX,рўйхат!$CY:$CY,$B$72,рўйхат!$B:$B,$C67)</f>
        <v/>
      </c>
      <c r="AP67" s="36">
        <f>SUMIFS(рўйхат!AY:AY,рўйхат!$CY:$CY,$B$72,рўйхат!$B:$B,$C67)</f>
        <v/>
      </c>
      <c r="AQ67" s="35">
        <f>SUMIFS(рўйхат!AZ:AZ,рўйхат!$CY:$CY,$B$72,рўйхат!$B:$B,$C67)</f>
        <v/>
      </c>
      <c r="AR67" s="36">
        <f>SUMIFS(рўйхат!BA:BA,рўйхат!$CY:$CY,$B$72,рўйхат!$B:$B,$C67)</f>
        <v/>
      </c>
      <c r="AS67" s="35">
        <f>SUMIFS(рўйхат!BB:BB,рўйхат!$CY:$CY,$B$72,рўйхат!$B:$B,$C67)</f>
        <v/>
      </c>
      <c r="AT67" s="36">
        <f>SUMIFS(рўйхат!BC:BC,рўйхат!$CY:$CY,$B$72,рўйхат!$B:$B,$C67)</f>
        <v/>
      </c>
      <c r="AU67" s="35">
        <f>SUMIFS(рўйхат!BD:BD,рўйхат!$CY:$CY,$B$72,рўйхат!$B:$B,$C67)</f>
        <v/>
      </c>
      <c r="AV67" s="36">
        <f>SUMIFS(рўйхат!BE:BE,рўйхат!$CY:$CY,$B$72,рўйхат!$B:$B,$C67)</f>
        <v/>
      </c>
      <c r="AW67" s="35">
        <f>SUMIFS(рўйхат!BF:BF,рўйхат!$CY:$CY,$B$72,рўйхат!$B:$B,$C67)</f>
        <v/>
      </c>
      <c r="AX67" s="36">
        <f>SUMIFS(рўйхат!BG:BG,рўйхат!$CY:$CY,$B$72,рўйхат!$B:$B,$C67)</f>
        <v/>
      </c>
      <c r="AY67" s="35">
        <f>SUMIFS(рўйхат!BH:BH,рўйхат!$CY:$CY,$B$72,рўйхат!$B:$B,$C67)</f>
        <v/>
      </c>
      <c r="AZ67" s="36">
        <f>SUMIFS(рўйхат!BI:BI,рўйхат!$CY:$CY,$B$72,рўйхат!$B:$B,$C67)</f>
        <v/>
      </c>
      <c r="BA67" s="35">
        <f>SUMIFS(рўйхат!BJ:BJ,рўйхат!$CY:$CY,$B$72,рўйхат!$B:$B,$C67)</f>
        <v/>
      </c>
      <c r="BB67" s="36">
        <f>SUMIFS(рўйхат!BK:BK,рўйхат!$CY:$CY,$B$72,рўйхат!$B:$B,$C67)</f>
        <v/>
      </c>
      <c r="BC67" s="77">
        <f>IFERROR(AO67/E67,0)</f>
        <v/>
      </c>
      <c r="BD67" s="77">
        <f>IFERROR(AP67/F67,0)</f>
        <v/>
      </c>
      <c r="BE67" s="35">
        <f>SUMIFS(рўйхат!BL:BL,рўйхат!$CY:$CY,$B$72,рўйхат!$B:$B,$C67)</f>
        <v/>
      </c>
      <c r="BF67" s="36">
        <f>SUMIFS(рўйхат!BM:BM,рўйхат!$CY:$CY,$B$72,рўйхат!$B:$B,$C67)</f>
        <v/>
      </c>
      <c r="BG67" s="35">
        <f>SUMIFS(рўйхат!BN:BN,рўйхат!$CY:$CY,$B$72,рўйхат!$B:$B,$C67)</f>
        <v/>
      </c>
      <c r="BH67" s="36">
        <f>SUMIFS(рўйхат!BO:BO,рўйхат!$CY:$CY,$B$72,рўйхат!$B:$B,$C67)</f>
        <v/>
      </c>
      <c r="BI67" s="35">
        <f>SUMIFS(рўйхат!BP:BP,рўйхат!$CY:$CY,$B$72,рўйхат!$B:$B,$C67)</f>
        <v/>
      </c>
      <c r="BJ67" s="36">
        <f>SUMIFS(рўйхат!BQ:BQ,рўйхат!$CY:$CY,$B$72,рўйхат!$B:$B,$C67)</f>
        <v/>
      </c>
      <c r="BK67" s="35">
        <f>SUMIFS(рўйхат!BR:BR,рўйхат!$CY:$CY,$B$72,рўйхат!$B:$B,$C67)</f>
        <v/>
      </c>
      <c r="BL67" s="36">
        <f>SUMIFS(рўйхат!BS:BS,рўйхат!$CY:$CY,$B$72,рўйхат!$B:$B,$C67)</f>
        <v/>
      </c>
      <c r="BM67" s="35">
        <f>SUMIFS(рўйхат!BT:BT,рўйхат!$CY:$CY,$B$72,рўйхат!$B:$B,$C67)</f>
        <v/>
      </c>
      <c r="BN67" s="36">
        <f>SUMIFS(рўйхат!BU:BU,рўйхат!$CY:$CY,$B$72,рўйхат!$B:$B,$C67)</f>
        <v/>
      </c>
      <c r="BO67" s="35">
        <f>SUMIFS(рўйхат!BX:BX,рўйхат!$CY:$CY,$B$72,рўйхат!$B:$B,$C67)</f>
        <v/>
      </c>
      <c r="BP67" s="36">
        <f>SUMIFS(рўйхат!BY:BY,рўйхат!$CY:$CY,$B$72,рўйхат!$B:$B,$C67)</f>
        <v/>
      </c>
      <c r="BQ67" s="35">
        <f>SUMIFS(рўйхат!BZ:BZ,рўйхат!$CY:$CY,$B$72,рўйхат!$B:$B,$C67)</f>
        <v/>
      </c>
      <c r="BR67" s="36">
        <f>SUMIFS(рўйхат!CA:CA,рўйхат!$CY:$CY,$B$72,рўйхат!$B:$B,$C67)</f>
        <v/>
      </c>
      <c r="BS67" s="35">
        <f>SUMIFS(рўйхат!CB:CB,рўйхат!$CY:$CY,$B$72,рўйхат!$B:$B,$C67)</f>
        <v/>
      </c>
      <c r="BT67" s="36">
        <f>SUMIFS(рўйхат!CC:CC,рўйхат!$CY:$CY,$B$72,рўйхат!$B:$B,$C67)</f>
        <v/>
      </c>
      <c r="BU67" s="35">
        <f>SUMIFS(рўйхат!CD:CD,рўйхат!$CY:$CY,$B$72,рўйхат!$B:$B,$C67)</f>
        <v/>
      </c>
      <c r="BV67" s="36">
        <f>SUMIFS(рўйхат!CE:CE,рўйхат!$CY:$CY,$B$72,рўйхат!$B:$B,$C67)</f>
        <v/>
      </c>
      <c r="BW67" s="35">
        <f>SUMIFS(рўйхат!CH:CH,рўйхат!$CY:$CY,$B$72,рўйхат!$B:$B,$C67)</f>
        <v/>
      </c>
      <c r="BX67" s="36">
        <f>SUMIFS(рўйхат!CI:CI,рўйхат!$CY:$CY,$B$72,рўйхат!$B:$B,$C67)</f>
        <v/>
      </c>
      <c r="BY67" s="35">
        <f>SUMIFS(рўйхат!CJ:CJ,рўйхат!$CY:$CY,$B$72,рўйхат!$B:$B,$C67)</f>
        <v/>
      </c>
      <c r="BZ67" s="36">
        <f>SUMIFS(рўйхат!CK:CK,рўйхат!$CY:$CY,$B$72,рўйхат!$B:$B,$C67)</f>
        <v/>
      </c>
      <c r="CA67" s="35">
        <f>SUMIFS(рўйхат!CL:CL,рўйхат!$CY:$CY,$B$72,рўйхат!$B:$B,$C67)</f>
        <v/>
      </c>
      <c r="CB67" s="36">
        <f>SUMIFS(рўйхат!CM:CM,рўйхат!$CY:$CY,$B$72,рўйхат!$B:$B,$C67)</f>
        <v/>
      </c>
      <c r="CC67" s="35">
        <f>SUMIFS(рўйхат!CN:CN,рўйхат!$CY:$CY,$B$72,рўйхат!$B:$B,$C67)</f>
        <v/>
      </c>
      <c r="CD67" s="36">
        <f>SUMIFS(рўйхат!CO:CO,рўйхат!$CY:$CY,$B$72,рўйхат!$B:$B,$C67)</f>
        <v/>
      </c>
      <c r="CE67" s="77">
        <f>IFERROR(BE67/(Q67+BE67),0)</f>
        <v/>
      </c>
      <c r="CF67" s="78">
        <f>IFERROR(BF67/(R67+BF67),0)</f>
        <v/>
      </c>
      <c r="CG67" s="8">
        <f>COUNTIFS(B:B,B67)</f>
        <v/>
      </c>
    </row>
    <row r="68" hidden="1" outlineLevel="1" ht="33.95" customFormat="1" customHeight="1" s="8">
      <c r="A68" s="33" t="n"/>
      <c r="B68" s="50" t="n">
        <v>28</v>
      </c>
      <c r="C68" s="67" t="inlineStr">
        <is>
          <t>Экология, атроф-муҳитни муҳофаза қилиш ва иқлим ўзгариши вазирлиги</t>
        </is>
      </c>
      <c r="D68" s="16" t="n"/>
      <c r="E68" s="35">
        <f>SUMIFS(рўйхат!F:F,рўйхат!$CY:$CY,$B$72,рўйхат!$B:$B,$C68)</f>
        <v/>
      </c>
      <c r="F68" s="36">
        <f>SUMIFS(рўйхат!G:G,рўйхат!$CY:$CY,$B$72,рўйхат!$B:$B,$C68)</f>
        <v/>
      </c>
      <c r="G68" s="35">
        <f>SUMIFS(рўйхат!H:H,рўйхат!$CY:$CY,$B$72,рўйхат!$B:$B,$C68)</f>
        <v/>
      </c>
      <c r="H68" s="36">
        <f>SUMIFS(рўйхат!I:I,рўйхат!$CY:$CY,$B$72,рўйхат!$B:$B,$C68)</f>
        <v/>
      </c>
      <c r="I68" s="35">
        <f>SUMIFS(рўйхат!J:J,рўйхат!$CY:$CY,$B$72,рўйхат!$B:$B,$C68)</f>
        <v/>
      </c>
      <c r="J68" s="36">
        <f>SUMIFS(рўйхат!K:K,рўйхат!$CY:$CY,$B$72,рўйхат!$B:$B,$C68)</f>
        <v/>
      </c>
      <c r="K68" s="35">
        <f>SUMIFS(рўйхат!L:L,рўйхат!$CY:$CY,$B$72,рўйхат!$B:$B,$C68)</f>
        <v/>
      </c>
      <c r="L68" s="36">
        <f>SUMIFS(рўйхат!M:M,рўйхат!$CY:$CY,$B$72,рўйхат!$B:$B,$C68)</f>
        <v/>
      </c>
      <c r="M68" s="35">
        <f>SUMIFS(рўйхат!N:N,рўйхат!$CY:$CY,$B$72,рўйхат!$B:$B,$C68)</f>
        <v/>
      </c>
      <c r="N68" s="36">
        <f>SUMIFS(рўйхат!O:O,рўйхат!$CY:$CY,$B$72,рўйхат!$B:$B,$C68)</f>
        <v/>
      </c>
      <c r="O68" s="34">
        <f>IFERROR(M68/E68,0)</f>
        <v/>
      </c>
      <c r="P68" s="34">
        <f>IFERROR(N68/F68,0)</f>
        <v/>
      </c>
      <c r="Q68" s="35">
        <f>SUMIFS(рўйхат!P:P,рўйхат!$CY:$CY,$B$72,рўйхат!$B:$B,$C68)</f>
        <v/>
      </c>
      <c r="R68" s="36">
        <f>SUMIFS(рўйхат!Q:Q,рўйхат!$CY:$CY,$B$72,рўйхат!$B:$B,$C68)</f>
        <v/>
      </c>
      <c r="S68" s="35">
        <f>SUMIFS(рўйхат!R:R,рўйхат!$CY:$CY,$B$72,рўйхат!$B:$B,$C68)</f>
        <v/>
      </c>
      <c r="T68" s="36">
        <f>SUMIFS(рўйхат!S:S,рўйхат!$CY:$CY,$B$72,рўйхат!$B:$B,$C68)</f>
        <v/>
      </c>
      <c r="U68" s="35">
        <f>SUMIFS(рўйхат!T:T,рўйхат!$CY:$CY,$B$72,рўйхат!$B:$B,$C68)</f>
        <v/>
      </c>
      <c r="V68" s="36">
        <f>SUMIFS(рўйхат!U:U,рўйхат!$CY:$CY,$B$72,рўйхат!$B:$B,$C68)</f>
        <v/>
      </c>
      <c r="W68" s="35">
        <f>SUMIFS(рўйхат!V:V,рўйхат!$CY:$CY,$B$72,рўйхат!$B:$B,$C68)</f>
        <v/>
      </c>
      <c r="X68" s="36">
        <f>SUMIFS(рўйхат!W:W,рўйхат!$CY:$CY,$B$72,рўйхат!$B:$B,$C68)</f>
        <v/>
      </c>
      <c r="Y68" s="35">
        <f>SUMIFS(рўйхат!X:X,рўйхат!$CY:$CY,$B$72,рўйхат!$B:$B,$C68)</f>
        <v/>
      </c>
      <c r="Z68" s="36">
        <f>SUMIFS(рўйхат!Y:Y,рўйхат!$CY:$CY,$B$72,рўйхат!$B:$B,$C68)</f>
        <v/>
      </c>
      <c r="AA68" s="35">
        <f>SUMIFS(рўйхат!Z:Z,рўйхат!$CY:$CY,$B$72,рўйхат!$B:$B,$C68)</f>
        <v/>
      </c>
      <c r="AB68" s="36">
        <f>SUMIFS(рўйхат!AA:AA,рўйхат!$CY:$CY,$B$72,рўйхат!$B:$B,$C68)</f>
        <v/>
      </c>
      <c r="AC68" s="35">
        <f>SUMIFS(рўйхат!AB:AB,рўйхат!$CY:$CY,$B$72,рўйхат!$B:$B,$C68)</f>
        <v/>
      </c>
      <c r="AD68" s="36">
        <f>SUMIFS(рўйхат!AC:AC,рўйхат!$CY:$CY,$B$72,рўйхат!$B:$B,$C68)</f>
        <v/>
      </c>
      <c r="AE68" s="35">
        <f>SUMIFS(рўйхат!AD:AD,рўйхат!$CY:$CY,$B$72,рўйхат!$B:$B,$C68)</f>
        <v/>
      </c>
      <c r="AF68" s="36">
        <f>SUMIFS(рўйхат!AE:AE,рўйхат!$CY:$CY,$B$72,рўйхат!$B:$B,$C68)</f>
        <v/>
      </c>
      <c r="AG68" s="35">
        <f>SUMIFS(рўйхат!AH:AH,рўйхат!$CY:$CY,$B$72,рўйхат!$B:$B,$C68)</f>
        <v/>
      </c>
      <c r="AH68" s="36">
        <f>SUMIFS(рўйхат!AI:AI,рўйхат!$CY:$CY,$B$72,рўйхат!$B:$B,$C68)</f>
        <v/>
      </c>
      <c r="AI68" s="35">
        <f>SUMIFS(рўйхат!AJ:AJ,рўйхат!$CY:$CY,$B$72,рўйхат!$B:$B,$C68)</f>
        <v/>
      </c>
      <c r="AJ68" s="36">
        <f>SUMIFS(рўйхат!AK:AK,рўйхат!$CY:$CY,$B$72,рўйхат!$B:$B,$C68)</f>
        <v/>
      </c>
      <c r="AK68" s="35">
        <f>SUMIFS(рўйхат!AL:AL,рўйхат!$CY:$CY,$B$72,рўйхат!$B:$B,$C68)</f>
        <v/>
      </c>
      <c r="AL68" s="36">
        <f>SUMIFS(рўйхат!AM:AM,рўйхат!$CY:$CY,$B$72,рўйхат!$B:$B,$C68)</f>
        <v/>
      </c>
      <c r="AM68" s="77">
        <f>IFERROR(Q68/E68,0)</f>
        <v/>
      </c>
      <c r="AN68" s="77">
        <f>IFERROR(R68/F68,0)</f>
        <v/>
      </c>
      <c r="AO68" s="35">
        <f>SUMIFS(рўйхат!AX:AX,рўйхат!$CY:$CY,$B$72,рўйхат!$B:$B,$C68)</f>
        <v/>
      </c>
      <c r="AP68" s="36">
        <f>SUMIFS(рўйхат!AY:AY,рўйхат!$CY:$CY,$B$72,рўйхат!$B:$B,$C68)</f>
        <v/>
      </c>
      <c r="AQ68" s="35">
        <f>SUMIFS(рўйхат!AZ:AZ,рўйхат!$CY:$CY,$B$72,рўйхат!$B:$B,$C68)</f>
        <v/>
      </c>
      <c r="AR68" s="36">
        <f>SUMIFS(рўйхат!BA:BA,рўйхат!$CY:$CY,$B$72,рўйхат!$B:$B,$C68)</f>
        <v/>
      </c>
      <c r="AS68" s="35">
        <f>SUMIFS(рўйхат!BB:BB,рўйхат!$CY:$CY,$B$72,рўйхат!$B:$B,$C68)</f>
        <v/>
      </c>
      <c r="AT68" s="36">
        <f>SUMIFS(рўйхат!BC:BC,рўйхат!$CY:$CY,$B$72,рўйхат!$B:$B,$C68)</f>
        <v/>
      </c>
      <c r="AU68" s="35">
        <f>SUMIFS(рўйхат!BD:BD,рўйхат!$CY:$CY,$B$72,рўйхат!$B:$B,$C68)</f>
        <v/>
      </c>
      <c r="AV68" s="36">
        <f>SUMIFS(рўйхат!BE:BE,рўйхат!$CY:$CY,$B$72,рўйхат!$B:$B,$C68)</f>
        <v/>
      </c>
      <c r="AW68" s="35">
        <f>SUMIFS(рўйхат!BF:BF,рўйхат!$CY:$CY,$B$72,рўйхат!$B:$B,$C68)</f>
        <v/>
      </c>
      <c r="AX68" s="36">
        <f>SUMIFS(рўйхат!BG:BG,рўйхат!$CY:$CY,$B$72,рўйхат!$B:$B,$C68)</f>
        <v/>
      </c>
      <c r="AY68" s="35">
        <f>SUMIFS(рўйхат!BH:BH,рўйхат!$CY:$CY,$B$72,рўйхат!$B:$B,$C68)</f>
        <v/>
      </c>
      <c r="AZ68" s="36">
        <f>SUMIFS(рўйхат!BI:BI,рўйхат!$CY:$CY,$B$72,рўйхат!$B:$B,$C68)</f>
        <v/>
      </c>
      <c r="BA68" s="35">
        <f>SUMIFS(рўйхат!BJ:BJ,рўйхат!$CY:$CY,$B$72,рўйхат!$B:$B,$C68)</f>
        <v/>
      </c>
      <c r="BB68" s="36">
        <f>SUMIFS(рўйхат!BK:BK,рўйхат!$CY:$CY,$B$72,рўйхат!$B:$B,$C68)</f>
        <v/>
      </c>
      <c r="BC68" s="77">
        <f>IFERROR(AO68/E68,0)</f>
        <v/>
      </c>
      <c r="BD68" s="77">
        <f>IFERROR(AP68/F68,0)</f>
        <v/>
      </c>
      <c r="BE68" s="35">
        <f>SUMIFS(рўйхат!BL:BL,рўйхат!$CY:$CY,$B$72,рўйхат!$B:$B,$C68)</f>
        <v/>
      </c>
      <c r="BF68" s="36">
        <f>SUMIFS(рўйхат!BM:BM,рўйхат!$CY:$CY,$B$72,рўйхат!$B:$B,$C68)</f>
        <v/>
      </c>
      <c r="BG68" s="35">
        <f>SUMIFS(рўйхат!BN:BN,рўйхат!$CY:$CY,$B$72,рўйхат!$B:$B,$C68)</f>
        <v/>
      </c>
      <c r="BH68" s="36">
        <f>SUMIFS(рўйхат!BO:BO,рўйхат!$CY:$CY,$B$72,рўйхат!$B:$B,$C68)</f>
        <v/>
      </c>
      <c r="BI68" s="35">
        <f>SUMIFS(рўйхат!BP:BP,рўйхат!$CY:$CY,$B$72,рўйхат!$B:$B,$C68)</f>
        <v/>
      </c>
      <c r="BJ68" s="36">
        <f>SUMIFS(рўйхат!BQ:BQ,рўйхат!$CY:$CY,$B$72,рўйхат!$B:$B,$C68)</f>
        <v/>
      </c>
      <c r="BK68" s="35">
        <f>SUMIFS(рўйхат!BR:BR,рўйхат!$CY:$CY,$B$72,рўйхат!$B:$B,$C68)</f>
        <v/>
      </c>
      <c r="BL68" s="36">
        <f>SUMIFS(рўйхат!BS:BS,рўйхат!$CY:$CY,$B$72,рўйхат!$B:$B,$C68)</f>
        <v/>
      </c>
      <c r="BM68" s="35">
        <f>SUMIFS(рўйхат!BT:BT,рўйхат!$CY:$CY,$B$72,рўйхат!$B:$B,$C68)</f>
        <v/>
      </c>
      <c r="BN68" s="36">
        <f>SUMIFS(рўйхат!BU:BU,рўйхат!$CY:$CY,$B$72,рўйхат!$B:$B,$C68)</f>
        <v/>
      </c>
      <c r="BO68" s="35">
        <f>SUMIFS(рўйхат!BX:BX,рўйхат!$CY:$CY,$B$72,рўйхат!$B:$B,$C68)</f>
        <v/>
      </c>
      <c r="BP68" s="36">
        <f>SUMIFS(рўйхат!BY:BY,рўйхат!$CY:$CY,$B$72,рўйхат!$B:$B,$C68)</f>
        <v/>
      </c>
      <c r="BQ68" s="35">
        <f>SUMIFS(рўйхат!BZ:BZ,рўйхат!$CY:$CY,$B$72,рўйхат!$B:$B,$C68)</f>
        <v/>
      </c>
      <c r="BR68" s="36">
        <f>SUMIFS(рўйхат!CA:CA,рўйхат!$CY:$CY,$B$72,рўйхат!$B:$B,$C68)</f>
        <v/>
      </c>
      <c r="BS68" s="35">
        <f>SUMIFS(рўйхат!CB:CB,рўйхат!$CY:$CY,$B$72,рўйхат!$B:$B,$C68)</f>
        <v/>
      </c>
      <c r="BT68" s="36">
        <f>SUMIFS(рўйхат!CC:CC,рўйхат!$CY:$CY,$B$72,рўйхат!$B:$B,$C68)</f>
        <v/>
      </c>
      <c r="BU68" s="35">
        <f>SUMIFS(рўйхат!CD:CD,рўйхат!$CY:$CY,$B$72,рўйхат!$B:$B,$C68)</f>
        <v/>
      </c>
      <c r="BV68" s="36">
        <f>SUMIFS(рўйхат!CE:CE,рўйхат!$CY:$CY,$B$72,рўйхат!$B:$B,$C68)</f>
        <v/>
      </c>
      <c r="BW68" s="35">
        <f>SUMIFS(рўйхат!CH:CH,рўйхат!$CY:$CY,$B$72,рўйхат!$B:$B,$C68)</f>
        <v/>
      </c>
      <c r="BX68" s="36">
        <f>SUMIFS(рўйхат!CI:CI,рўйхат!$CY:$CY,$B$72,рўйхат!$B:$B,$C68)</f>
        <v/>
      </c>
      <c r="BY68" s="35">
        <f>SUMIFS(рўйхат!CJ:CJ,рўйхат!$CY:$CY,$B$72,рўйхат!$B:$B,$C68)</f>
        <v/>
      </c>
      <c r="BZ68" s="36">
        <f>SUMIFS(рўйхат!CK:CK,рўйхат!$CY:$CY,$B$72,рўйхат!$B:$B,$C68)</f>
        <v/>
      </c>
      <c r="CA68" s="35">
        <f>SUMIFS(рўйхат!CL:CL,рўйхат!$CY:$CY,$B$72,рўйхат!$B:$B,$C68)</f>
        <v/>
      </c>
      <c r="CB68" s="36">
        <f>SUMIFS(рўйхат!CM:CM,рўйхат!$CY:$CY,$B$72,рўйхат!$B:$B,$C68)</f>
        <v/>
      </c>
      <c r="CC68" s="35">
        <f>SUMIFS(рўйхат!CN:CN,рўйхат!$CY:$CY,$B$72,рўйхат!$B:$B,$C68)</f>
        <v/>
      </c>
      <c r="CD68" s="36">
        <f>SUMIFS(рўйхат!CO:CO,рўйхат!$CY:$CY,$B$72,рўйхат!$B:$B,$C68)</f>
        <v/>
      </c>
      <c r="CE68" s="77">
        <f>IFERROR(BE68/(Q68+BE68),0)</f>
        <v/>
      </c>
      <c r="CF68" s="78">
        <f>IFERROR(BF68/(R68+BF68),0)</f>
        <v/>
      </c>
      <c r="CG68" s="8">
        <f>COUNTIFS(B:B,B68)</f>
        <v/>
      </c>
    </row>
    <row r="69" hidden="1" outlineLevel="1" ht="17.1" customFormat="1" customHeight="1" s="8">
      <c r="A69" s="33" t="n"/>
      <c r="B69" s="50" t="n">
        <v>29</v>
      </c>
      <c r="C69" s="67" t="inlineStr">
        <is>
          <t>Энергетика вазирлиги</t>
        </is>
      </c>
      <c r="D69" s="16" t="n"/>
      <c r="E69" s="35">
        <f>SUMIFS(рўйхат!F:F,рўйхат!$CY:$CY,$B$72,рўйхат!$B:$B,$C69)</f>
        <v/>
      </c>
      <c r="F69" s="36">
        <f>SUMIFS(рўйхат!G:G,рўйхат!$CY:$CY,$B$72,рўйхат!$B:$B,$C69)</f>
        <v/>
      </c>
      <c r="G69" s="35">
        <f>SUMIFS(рўйхат!H:H,рўйхат!$CY:$CY,$B$72,рўйхат!$B:$B,$C69)</f>
        <v/>
      </c>
      <c r="H69" s="36">
        <f>SUMIFS(рўйхат!I:I,рўйхат!$CY:$CY,$B$72,рўйхат!$B:$B,$C69)</f>
        <v/>
      </c>
      <c r="I69" s="35">
        <f>SUMIFS(рўйхат!J:J,рўйхат!$CY:$CY,$B$72,рўйхат!$B:$B,$C69)</f>
        <v/>
      </c>
      <c r="J69" s="36">
        <f>SUMIFS(рўйхат!K:K,рўйхат!$CY:$CY,$B$72,рўйхат!$B:$B,$C69)</f>
        <v/>
      </c>
      <c r="K69" s="35">
        <f>SUMIFS(рўйхат!L:L,рўйхат!$CY:$CY,$B$72,рўйхат!$B:$B,$C69)</f>
        <v/>
      </c>
      <c r="L69" s="36">
        <f>SUMIFS(рўйхат!M:M,рўйхат!$CY:$CY,$B$72,рўйхат!$B:$B,$C69)</f>
        <v/>
      </c>
      <c r="M69" s="35">
        <f>SUMIFS(рўйхат!N:N,рўйхат!$CY:$CY,$B$72,рўйхат!$B:$B,$C69)</f>
        <v/>
      </c>
      <c r="N69" s="36">
        <f>SUMIFS(рўйхат!O:O,рўйхат!$CY:$CY,$B$72,рўйхат!$B:$B,$C69)</f>
        <v/>
      </c>
      <c r="O69" s="34">
        <f>IFERROR(M69/E69,0)</f>
        <v/>
      </c>
      <c r="P69" s="34">
        <f>IFERROR(N69/F69,0)</f>
        <v/>
      </c>
      <c r="Q69" s="35">
        <f>SUMIFS(рўйхат!P:P,рўйхат!$CY:$CY,$B$72,рўйхат!$B:$B,$C69)</f>
        <v/>
      </c>
      <c r="R69" s="36">
        <f>SUMIFS(рўйхат!Q:Q,рўйхат!$CY:$CY,$B$72,рўйхат!$B:$B,$C69)</f>
        <v/>
      </c>
      <c r="S69" s="35">
        <f>SUMIFS(рўйхат!R:R,рўйхат!$CY:$CY,$B$72,рўйхат!$B:$B,$C69)</f>
        <v/>
      </c>
      <c r="T69" s="36">
        <f>SUMIFS(рўйхат!S:S,рўйхат!$CY:$CY,$B$72,рўйхат!$B:$B,$C69)</f>
        <v/>
      </c>
      <c r="U69" s="35">
        <f>SUMIFS(рўйхат!T:T,рўйхат!$CY:$CY,$B$72,рўйхат!$B:$B,$C69)</f>
        <v/>
      </c>
      <c r="V69" s="36">
        <f>SUMIFS(рўйхат!U:U,рўйхат!$CY:$CY,$B$72,рўйхат!$B:$B,$C69)</f>
        <v/>
      </c>
      <c r="W69" s="35">
        <f>SUMIFS(рўйхат!V:V,рўйхат!$CY:$CY,$B$72,рўйхат!$B:$B,$C69)</f>
        <v/>
      </c>
      <c r="X69" s="36">
        <f>SUMIFS(рўйхат!W:W,рўйхат!$CY:$CY,$B$72,рўйхат!$B:$B,$C69)</f>
        <v/>
      </c>
      <c r="Y69" s="35">
        <f>SUMIFS(рўйхат!X:X,рўйхат!$CY:$CY,$B$72,рўйхат!$B:$B,$C69)</f>
        <v/>
      </c>
      <c r="Z69" s="36">
        <f>SUMIFS(рўйхат!Y:Y,рўйхат!$CY:$CY,$B$72,рўйхат!$B:$B,$C69)</f>
        <v/>
      </c>
      <c r="AA69" s="35">
        <f>SUMIFS(рўйхат!Z:Z,рўйхат!$CY:$CY,$B$72,рўйхат!$B:$B,$C69)</f>
        <v/>
      </c>
      <c r="AB69" s="36">
        <f>SUMIFS(рўйхат!AA:AA,рўйхат!$CY:$CY,$B$72,рўйхат!$B:$B,$C69)</f>
        <v/>
      </c>
      <c r="AC69" s="35">
        <f>SUMIFS(рўйхат!AB:AB,рўйхат!$CY:$CY,$B$72,рўйхат!$B:$B,$C69)</f>
        <v/>
      </c>
      <c r="AD69" s="36">
        <f>SUMIFS(рўйхат!AC:AC,рўйхат!$CY:$CY,$B$72,рўйхат!$B:$B,$C69)</f>
        <v/>
      </c>
      <c r="AE69" s="35">
        <f>SUMIFS(рўйхат!AD:AD,рўйхат!$CY:$CY,$B$72,рўйхат!$B:$B,$C69)</f>
        <v/>
      </c>
      <c r="AF69" s="36">
        <f>SUMIFS(рўйхат!AE:AE,рўйхат!$CY:$CY,$B$72,рўйхат!$B:$B,$C69)</f>
        <v/>
      </c>
      <c r="AG69" s="35">
        <f>SUMIFS(рўйхат!AH:AH,рўйхат!$CY:$CY,$B$72,рўйхат!$B:$B,$C69)</f>
        <v/>
      </c>
      <c r="AH69" s="36">
        <f>SUMIFS(рўйхат!AI:AI,рўйхат!$CY:$CY,$B$72,рўйхат!$B:$B,$C69)</f>
        <v/>
      </c>
      <c r="AI69" s="35">
        <f>SUMIFS(рўйхат!AJ:AJ,рўйхат!$CY:$CY,$B$72,рўйхат!$B:$B,$C69)</f>
        <v/>
      </c>
      <c r="AJ69" s="36">
        <f>SUMIFS(рўйхат!AK:AK,рўйхат!$CY:$CY,$B$72,рўйхат!$B:$B,$C69)</f>
        <v/>
      </c>
      <c r="AK69" s="35">
        <f>SUMIFS(рўйхат!AL:AL,рўйхат!$CY:$CY,$B$72,рўйхат!$B:$B,$C69)</f>
        <v/>
      </c>
      <c r="AL69" s="36">
        <f>SUMIFS(рўйхат!AM:AM,рўйхат!$CY:$CY,$B$72,рўйхат!$B:$B,$C69)</f>
        <v/>
      </c>
      <c r="AM69" s="77">
        <f>IFERROR(Q69/E69,0)</f>
        <v/>
      </c>
      <c r="AN69" s="77">
        <f>IFERROR(R69/F69,0)</f>
        <v/>
      </c>
      <c r="AO69" s="35">
        <f>SUMIFS(рўйхат!AX:AX,рўйхат!$CY:$CY,$B$72,рўйхат!$B:$B,$C69)</f>
        <v/>
      </c>
      <c r="AP69" s="36">
        <f>SUMIFS(рўйхат!AY:AY,рўйхат!$CY:$CY,$B$72,рўйхат!$B:$B,$C69)</f>
        <v/>
      </c>
      <c r="AQ69" s="35">
        <f>SUMIFS(рўйхат!AZ:AZ,рўйхат!$CY:$CY,$B$72,рўйхат!$B:$B,$C69)</f>
        <v/>
      </c>
      <c r="AR69" s="36">
        <f>SUMIFS(рўйхат!BA:BA,рўйхат!$CY:$CY,$B$72,рўйхат!$B:$B,$C69)</f>
        <v/>
      </c>
      <c r="AS69" s="35">
        <f>SUMIFS(рўйхат!BB:BB,рўйхат!$CY:$CY,$B$72,рўйхат!$B:$B,$C69)</f>
        <v/>
      </c>
      <c r="AT69" s="36">
        <f>SUMIFS(рўйхат!BC:BC,рўйхат!$CY:$CY,$B$72,рўйхат!$B:$B,$C69)</f>
        <v/>
      </c>
      <c r="AU69" s="35">
        <f>SUMIFS(рўйхат!BD:BD,рўйхат!$CY:$CY,$B$72,рўйхат!$B:$B,$C69)</f>
        <v/>
      </c>
      <c r="AV69" s="36">
        <f>SUMIFS(рўйхат!BE:BE,рўйхат!$CY:$CY,$B$72,рўйхат!$B:$B,$C69)</f>
        <v/>
      </c>
      <c r="AW69" s="35">
        <f>SUMIFS(рўйхат!BF:BF,рўйхат!$CY:$CY,$B$72,рўйхат!$B:$B,$C69)</f>
        <v/>
      </c>
      <c r="AX69" s="36">
        <f>SUMIFS(рўйхат!BG:BG,рўйхат!$CY:$CY,$B$72,рўйхат!$B:$B,$C69)</f>
        <v/>
      </c>
      <c r="AY69" s="35">
        <f>SUMIFS(рўйхат!BH:BH,рўйхат!$CY:$CY,$B$72,рўйхат!$B:$B,$C69)</f>
        <v/>
      </c>
      <c r="AZ69" s="36">
        <f>SUMIFS(рўйхат!BI:BI,рўйхат!$CY:$CY,$B$72,рўйхат!$B:$B,$C69)</f>
        <v/>
      </c>
      <c r="BA69" s="35">
        <f>SUMIFS(рўйхат!BJ:BJ,рўйхат!$CY:$CY,$B$72,рўйхат!$B:$B,$C69)</f>
        <v/>
      </c>
      <c r="BB69" s="36">
        <f>SUMIFS(рўйхат!BK:BK,рўйхат!$CY:$CY,$B$72,рўйхат!$B:$B,$C69)</f>
        <v/>
      </c>
      <c r="BC69" s="77">
        <f>IFERROR(AO69/E69,0)</f>
        <v/>
      </c>
      <c r="BD69" s="77">
        <f>IFERROR(AP69/F69,0)</f>
        <v/>
      </c>
      <c r="BE69" s="35">
        <f>SUMIFS(рўйхат!BL:BL,рўйхат!$CY:$CY,$B$72,рўйхат!$B:$B,$C69)</f>
        <v/>
      </c>
      <c r="BF69" s="36">
        <f>SUMIFS(рўйхат!BM:BM,рўйхат!$CY:$CY,$B$72,рўйхат!$B:$B,$C69)</f>
        <v/>
      </c>
      <c r="BG69" s="35">
        <f>SUMIFS(рўйхат!BN:BN,рўйхат!$CY:$CY,$B$72,рўйхат!$B:$B,$C69)</f>
        <v/>
      </c>
      <c r="BH69" s="36">
        <f>SUMIFS(рўйхат!BO:BO,рўйхат!$CY:$CY,$B$72,рўйхат!$B:$B,$C69)</f>
        <v/>
      </c>
      <c r="BI69" s="35">
        <f>SUMIFS(рўйхат!BP:BP,рўйхат!$CY:$CY,$B$72,рўйхат!$B:$B,$C69)</f>
        <v/>
      </c>
      <c r="BJ69" s="36">
        <f>SUMIFS(рўйхат!BQ:BQ,рўйхат!$CY:$CY,$B$72,рўйхат!$B:$B,$C69)</f>
        <v/>
      </c>
      <c r="BK69" s="35">
        <f>SUMIFS(рўйхат!BR:BR,рўйхат!$CY:$CY,$B$72,рўйхат!$B:$B,$C69)</f>
        <v/>
      </c>
      <c r="BL69" s="36">
        <f>SUMIFS(рўйхат!BS:BS,рўйхат!$CY:$CY,$B$72,рўйхат!$B:$B,$C69)</f>
        <v/>
      </c>
      <c r="BM69" s="35">
        <f>SUMIFS(рўйхат!BT:BT,рўйхат!$CY:$CY,$B$72,рўйхат!$B:$B,$C69)</f>
        <v/>
      </c>
      <c r="BN69" s="36">
        <f>SUMIFS(рўйхат!BU:BU,рўйхат!$CY:$CY,$B$72,рўйхат!$B:$B,$C69)</f>
        <v/>
      </c>
      <c r="BO69" s="35">
        <f>SUMIFS(рўйхат!BX:BX,рўйхат!$CY:$CY,$B$72,рўйхат!$B:$B,$C69)</f>
        <v/>
      </c>
      <c r="BP69" s="36">
        <f>SUMIFS(рўйхат!BY:BY,рўйхат!$CY:$CY,$B$72,рўйхат!$B:$B,$C69)</f>
        <v/>
      </c>
      <c r="BQ69" s="35">
        <f>SUMIFS(рўйхат!BZ:BZ,рўйхат!$CY:$CY,$B$72,рўйхат!$B:$B,$C69)</f>
        <v/>
      </c>
      <c r="BR69" s="36">
        <f>SUMIFS(рўйхат!CA:CA,рўйхат!$CY:$CY,$B$72,рўйхат!$B:$B,$C69)</f>
        <v/>
      </c>
      <c r="BS69" s="35">
        <f>SUMIFS(рўйхат!CB:CB,рўйхат!$CY:$CY,$B$72,рўйхат!$B:$B,$C69)</f>
        <v/>
      </c>
      <c r="BT69" s="36">
        <f>SUMIFS(рўйхат!CC:CC,рўйхат!$CY:$CY,$B$72,рўйхат!$B:$B,$C69)</f>
        <v/>
      </c>
      <c r="BU69" s="35">
        <f>SUMIFS(рўйхат!CD:CD,рўйхат!$CY:$CY,$B$72,рўйхат!$B:$B,$C69)</f>
        <v/>
      </c>
      <c r="BV69" s="36">
        <f>SUMIFS(рўйхат!CE:CE,рўйхат!$CY:$CY,$B$72,рўйхат!$B:$B,$C69)</f>
        <v/>
      </c>
      <c r="BW69" s="35">
        <f>SUMIFS(рўйхат!CH:CH,рўйхат!$CY:$CY,$B$72,рўйхат!$B:$B,$C69)</f>
        <v/>
      </c>
      <c r="BX69" s="36">
        <f>SUMIFS(рўйхат!CI:CI,рўйхат!$CY:$CY,$B$72,рўйхат!$B:$B,$C69)</f>
        <v/>
      </c>
      <c r="BY69" s="35">
        <f>SUMIFS(рўйхат!CJ:CJ,рўйхат!$CY:$CY,$B$72,рўйхат!$B:$B,$C69)</f>
        <v/>
      </c>
      <c r="BZ69" s="36">
        <f>SUMIFS(рўйхат!CK:CK,рўйхат!$CY:$CY,$B$72,рўйхат!$B:$B,$C69)</f>
        <v/>
      </c>
      <c r="CA69" s="35">
        <f>SUMIFS(рўйхат!CL:CL,рўйхат!$CY:$CY,$B$72,рўйхат!$B:$B,$C69)</f>
        <v/>
      </c>
      <c r="CB69" s="36">
        <f>SUMIFS(рўйхат!CM:CM,рўйхат!$CY:$CY,$B$72,рўйхат!$B:$B,$C69)</f>
        <v/>
      </c>
      <c r="CC69" s="35">
        <f>SUMIFS(рўйхат!CN:CN,рўйхат!$CY:$CY,$B$72,рўйхат!$B:$B,$C69)</f>
        <v/>
      </c>
      <c r="CD69" s="36">
        <f>SUMIFS(рўйхат!CO:CO,рўйхат!$CY:$CY,$B$72,рўйхат!$B:$B,$C69)</f>
        <v/>
      </c>
      <c r="CE69" s="77">
        <f>IFERROR(BE69/(Q69+BE69),0)</f>
        <v/>
      </c>
      <c r="CF69" s="78">
        <f>IFERROR(BF69/(R69+BF69),0)</f>
        <v/>
      </c>
      <c r="CG69" s="8">
        <f>COUNTIFS(B:B,B69)</f>
        <v/>
      </c>
    </row>
    <row r="70" hidden="1" outlineLevel="1" ht="17.1" customFormat="1" customHeight="1" s="8">
      <c r="A70" s="33" t="n"/>
      <c r="B70" s="50" t="n">
        <v>30</v>
      </c>
      <c r="C70" s="67" t="inlineStr">
        <is>
          <t>Kadastr agentligi</t>
        </is>
      </c>
      <c r="D70" s="16" t="n"/>
      <c r="E70" s="35">
        <f>SUMIFS(рўйхат!F:F,рўйхат!$CY:$CY,$B$72,рўйхат!$B:$B,$C70)</f>
        <v/>
      </c>
      <c r="F70" s="36">
        <f>SUMIFS(рўйхат!G:G,рўйхат!$CY:$CY,$B$72,рўйхат!$B:$B,$C70)</f>
        <v/>
      </c>
      <c r="G70" s="35">
        <f>SUMIFS(рўйхат!H:H,рўйхат!$CY:$CY,$B$72,рўйхат!$B:$B,$C70)</f>
        <v/>
      </c>
      <c r="H70" s="36">
        <f>SUMIFS(рўйхат!I:I,рўйхат!$CY:$CY,$B$72,рўйхат!$B:$B,$C70)</f>
        <v/>
      </c>
      <c r="I70" s="35">
        <f>SUMIFS(рўйхат!J:J,рўйхат!$CY:$CY,$B$72,рўйхат!$B:$B,$C70)</f>
        <v/>
      </c>
      <c r="J70" s="36">
        <f>SUMIFS(рўйхат!K:K,рўйхат!$CY:$CY,$B$72,рўйхат!$B:$B,$C70)</f>
        <v/>
      </c>
      <c r="K70" s="35">
        <f>SUMIFS(рўйхат!L:L,рўйхат!$CY:$CY,$B$72,рўйхат!$B:$B,$C70)</f>
        <v/>
      </c>
      <c r="L70" s="36">
        <f>SUMIFS(рўйхат!M:M,рўйхат!$CY:$CY,$B$72,рўйхат!$B:$B,$C70)</f>
        <v/>
      </c>
      <c r="M70" s="35">
        <f>SUMIFS(рўйхат!N:N,рўйхат!$CY:$CY,$B$72,рўйхат!$B:$B,$C70)</f>
        <v/>
      </c>
      <c r="N70" s="36">
        <f>SUMIFS(рўйхат!O:O,рўйхат!$CY:$CY,$B$72,рўйхат!$B:$B,$C70)</f>
        <v/>
      </c>
      <c r="O70" s="34">
        <f>IFERROR(M70/E70,0)</f>
        <v/>
      </c>
      <c r="P70" s="34">
        <f>IFERROR(N70/F70,0)</f>
        <v/>
      </c>
      <c r="Q70" s="35">
        <f>SUMIFS(рўйхат!P:P,рўйхат!$CY:$CY,$B$72,рўйхат!$B:$B,$C70)</f>
        <v/>
      </c>
      <c r="R70" s="36">
        <f>SUMIFS(рўйхат!Q:Q,рўйхат!$CY:$CY,$B$72,рўйхат!$B:$B,$C70)</f>
        <v/>
      </c>
      <c r="S70" s="35">
        <f>SUMIFS(рўйхат!R:R,рўйхат!$CY:$CY,$B$72,рўйхат!$B:$B,$C70)</f>
        <v/>
      </c>
      <c r="T70" s="36">
        <f>SUMIFS(рўйхат!S:S,рўйхат!$CY:$CY,$B$72,рўйхат!$B:$B,$C70)</f>
        <v/>
      </c>
      <c r="U70" s="35">
        <f>SUMIFS(рўйхат!T:T,рўйхат!$CY:$CY,$B$72,рўйхат!$B:$B,$C70)</f>
        <v/>
      </c>
      <c r="V70" s="36">
        <f>SUMIFS(рўйхат!U:U,рўйхат!$CY:$CY,$B$72,рўйхат!$B:$B,$C70)</f>
        <v/>
      </c>
      <c r="W70" s="35">
        <f>SUMIFS(рўйхат!V:V,рўйхат!$CY:$CY,$B$72,рўйхат!$B:$B,$C70)</f>
        <v/>
      </c>
      <c r="X70" s="36">
        <f>SUMIFS(рўйхат!W:W,рўйхат!$CY:$CY,$B$72,рўйхат!$B:$B,$C70)</f>
        <v/>
      </c>
      <c r="Y70" s="35">
        <f>SUMIFS(рўйхат!X:X,рўйхат!$CY:$CY,$B$72,рўйхат!$B:$B,$C70)</f>
        <v/>
      </c>
      <c r="Z70" s="36">
        <f>SUMIFS(рўйхат!Y:Y,рўйхат!$CY:$CY,$B$72,рўйхат!$B:$B,$C70)</f>
        <v/>
      </c>
      <c r="AA70" s="35">
        <f>SUMIFS(рўйхат!Z:Z,рўйхат!$CY:$CY,$B$72,рўйхат!$B:$B,$C70)</f>
        <v/>
      </c>
      <c r="AB70" s="36">
        <f>SUMIFS(рўйхат!AA:AA,рўйхат!$CY:$CY,$B$72,рўйхат!$B:$B,$C70)</f>
        <v/>
      </c>
      <c r="AC70" s="35">
        <f>SUMIFS(рўйхат!AB:AB,рўйхат!$CY:$CY,$B$72,рўйхат!$B:$B,$C70)</f>
        <v/>
      </c>
      <c r="AD70" s="36">
        <f>SUMIFS(рўйхат!AC:AC,рўйхат!$CY:$CY,$B$72,рўйхат!$B:$B,$C70)</f>
        <v/>
      </c>
      <c r="AE70" s="35">
        <f>SUMIFS(рўйхат!AD:AD,рўйхат!$CY:$CY,$B$72,рўйхат!$B:$B,$C70)</f>
        <v/>
      </c>
      <c r="AF70" s="36">
        <f>SUMIFS(рўйхат!AE:AE,рўйхат!$CY:$CY,$B$72,рўйхат!$B:$B,$C70)</f>
        <v/>
      </c>
      <c r="AG70" s="35">
        <f>SUMIFS(рўйхат!AH:AH,рўйхат!$CY:$CY,$B$72,рўйхат!$B:$B,$C70)</f>
        <v/>
      </c>
      <c r="AH70" s="36">
        <f>SUMIFS(рўйхат!AI:AI,рўйхат!$CY:$CY,$B$72,рўйхат!$B:$B,$C70)</f>
        <v/>
      </c>
      <c r="AI70" s="35">
        <f>SUMIFS(рўйхат!AJ:AJ,рўйхат!$CY:$CY,$B$72,рўйхат!$B:$B,$C70)</f>
        <v/>
      </c>
      <c r="AJ70" s="36">
        <f>SUMIFS(рўйхат!AK:AK,рўйхат!$CY:$CY,$B$72,рўйхат!$B:$B,$C70)</f>
        <v/>
      </c>
      <c r="AK70" s="35">
        <f>SUMIFS(рўйхат!AL:AL,рўйхат!$CY:$CY,$B$72,рўйхат!$B:$B,$C70)</f>
        <v/>
      </c>
      <c r="AL70" s="36">
        <f>SUMIFS(рўйхат!AM:AM,рўйхат!$CY:$CY,$B$72,рўйхат!$B:$B,$C70)</f>
        <v/>
      </c>
      <c r="AM70" s="77">
        <f>IFERROR(Q70/E70,0)</f>
        <v/>
      </c>
      <c r="AN70" s="77">
        <f>IFERROR(R70/F70,0)</f>
        <v/>
      </c>
      <c r="AO70" s="35">
        <f>SUMIFS(рўйхат!AX:AX,рўйхат!$CY:$CY,$B$72,рўйхат!$B:$B,$C70)</f>
        <v/>
      </c>
      <c r="AP70" s="36">
        <f>SUMIFS(рўйхат!AY:AY,рўйхат!$CY:$CY,$B$72,рўйхат!$B:$B,$C70)</f>
        <v/>
      </c>
      <c r="AQ70" s="35">
        <f>SUMIFS(рўйхат!AZ:AZ,рўйхат!$CY:$CY,$B$72,рўйхат!$B:$B,$C70)</f>
        <v/>
      </c>
      <c r="AR70" s="36">
        <f>SUMIFS(рўйхат!BA:BA,рўйхат!$CY:$CY,$B$72,рўйхат!$B:$B,$C70)</f>
        <v/>
      </c>
      <c r="AS70" s="35">
        <f>SUMIFS(рўйхат!BB:BB,рўйхат!$CY:$CY,$B$72,рўйхат!$B:$B,$C70)</f>
        <v/>
      </c>
      <c r="AT70" s="36">
        <f>SUMIFS(рўйхат!BC:BC,рўйхат!$CY:$CY,$B$72,рўйхат!$B:$B,$C70)</f>
        <v/>
      </c>
      <c r="AU70" s="35">
        <f>SUMIFS(рўйхат!BD:BD,рўйхат!$CY:$CY,$B$72,рўйхат!$B:$B,$C70)</f>
        <v/>
      </c>
      <c r="AV70" s="36">
        <f>SUMIFS(рўйхат!BE:BE,рўйхат!$CY:$CY,$B$72,рўйхат!$B:$B,$C70)</f>
        <v/>
      </c>
      <c r="AW70" s="35">
        <f>SUMIFS(рўйхат!BF:BF,рўйхат!$CY:$CY,$B$72,рўйхат!$B:$B,$C70)</f>
        <v/>
      </c>
      <c r="AX70" s="36">
        <f>SUMIFS(рўйхат!BG:BG,рўйхат!$CY:$CY,$B$72,рўйхат!$B:$B,$C70)</f>
        <v/>
      </c>
      <c r="AY70" s="35">
        <f>SUMIFS(рўйхат!BH:BH,рўйхат!$CY:$CY,$B$72,рўйхат!$B:$B,$C70)</f>
        <v/>
      </c>
      <c r="AZ70" s="36">
        <f>SUMIFS(рўйхат!BI:BI,рўйхат!$CY:$CY,$B$72,рўйхат!$B:$B,$C70)</f>
        <v/>
      </c>
      <c r="BA70" s="35">
        <f>SUMIFS(рўйхат!BJ:BJ,рўйхат!$CY:$CY,$B$72,рўйхат!$B:$B,$C70)</f>
        <v/>
      </c>
      <c r="BB70" s="36">
        <f>SUMIFS(рўйхат!BK:BK,рўйхат!$CY:$CY,$B$72,рўйхат!$B:$B,$C70)</f>
        <v/>
      </c>
      <c r="BC70" s="77">
        <f>IFERROR(AO70/E70,0)</f>
        <v/>
      </c>
      <c r="BD70" s="77">
        <f>IFERROR(AP70/F70,0)</f>
        <v/>
      </c>
      <c r="BE70" s="35">
        <f>SUMIFS(рўйхат!BL:BL,рўйхат!$CY:$CY,$B$72,рўйхат!$B:$B,$C70)</f>
        <v/>
      </c>
      <c r="BF70" s="36">
        <f>SUMIFS(рўйхат!BM:BM,рўйхат!$CY:$CY,$B$72,рўйхат!$B:$B,$C70)</f>
        <v/>
      </c>
      <c r="BG70" s="35">
        <f>SUMIFS(рўйхат!BN:BN,рўйхат!$CY:$CY,$B$72,рўйхат!$B:$B,$C70)</f>
        <v/>
      </c>
      <c r="BH70" s="36">
        <f>SUMIFS(рўйхат!BO:BO,рўйхат!$CY:$CY,$B$72,рўйхат!$B:$B,$C70)</f>
        <v/>
      </c>
      <c r="BI70" s="35">
        <f>SUMIFS(рўйхат!BP:BP,рўйхат!$CY:$CY,$B$72,рўйхат!$B:$B,$C70)</f>
        <v/>
      </c>
      <c r="BJ70" s="36">
        <f>SUMIFS(рўйхат!BQ:BQ,рўйхат!$CY:$CY,$B$72,рўйхат!$B:$B,$C70)</f>
        <v/>
      </c>
      <c r="BK70" s="35">
        <f>SUMIFS(рўйхат!BR:BR,рўйхат!$CY:$CY,$B$72,рўйхат!$B:$B,$C70)</f>
        <v/>
      </c>
      <c r="BL70" s="36">
        <f>SUMIFS(рўйхат!BS:BS,рўйхат!$CY:$CY,$B$72,рўйхат!$B:$B,$C70)</f>
        <v/>
      </c>
      <c r="BM70" s="35">
        <f>SUMIFS(рўйхат!BT:BT,рўйхат!$CY:$CY,$B$72,рўйхат!$B:$B,$C70)</f>
        <v/>
      </c>
      <c r="BN70" s="36">
        <f>SUMIFS(рўйхат!BU:BU,рўйхат!$CY:$CY,$B$72,рўйхат!$B:$B,$C70)</f>
        <v/>
      </c>
      <c r="BO70" s="35">
        <f>SUMIFS(рўйхат!BX:BX,рўйхат!$CY:$CY,$B$72,рўйхат!$B:$B,$C70)</f>
        <v/>
      </c>
      <c r="BP70" s="36">
        <f>SUMIFS(рўйхат!BY:BY,рўйхат!$CY:$CY,$B$72,рўйхат!$B:$B,$C70)</f>
        <v/>
      </c>
      <c r="BQ70" s="35">
        <f>SUMIFS(рўйхат!BZ:BZ,рўйхат!$CY:$CY,$B$72,рўйхат!$B:$B,$C70)</f>
        <v/>
      </c>
      <c r="BR70" s="36">
        <f>SUMIFS(рўйхат!CA:CA,рўйхат!$CY:$CY,$B$72,рўйхат!$B:$B,$C70)</f>
        <v/>
      </c>
      <c r="BS70" s="35">
        <f>SUMIFS(рўйхат!CB:CB,рўйхат!$CY:$CY,$B$72,рўйхат!$B:$B,$C70)</f>
        <v/>
      </c>
      <c r="BT70" s="36">
        <f>SUMIFS(рўйхат!CC:CC,рўйхат!$CY:$CY,$B$72,рўйхат!$B:$B,$C70)</f>
        <v/>
      </c>
      <c r="BU70" s="35">
        <f>SUMIFS(рўйхат!CD:CD,рўйхат!$CY:$CY,$B$72,рўйхат!$B:$B,$C70)</f>
        <v/>
      </c>
      <c r="BV70" s="36">
        <f>SUMIFS(рўйхат!CE:CE,рўйхат!$CY:$CY,$B$72,рўйхат!$B:$B,$C70)</f>
        <v/>
      </c>
      <c r="BW70" s="35">
        <f>SUMIFS(рўйхат!CH:CH,рўйхат!$CY:$CY,$B$72,рўйхат!$B:$B,$C70)</f>
        <v/>
      </c>
      <c r="BX70" s="36">
        <f>SUMIFS(рўйхат!CI:CI,рўйхат!$CY:$CY,$B$72,рўйхат!$B:$B,$C70)</f>
        <v/>
      </c>
      <c r="BY70" s="35">
        <f>SUMIFS(рўйхат!CJ:CJ,рўйхат!$CY:$CY,$B$72,рўйхат!$B:$B,$C70)</f>
        <v/>
      </c>
      <c r="BZ70" s="36">
        <f>SUMIFS(рўйхат!CK:CK,рўйхат!$CY:$CY,$B$72,рўйхат!$B:$B,$C70)</f>
        <v/>
      </c>
      <c r="CA70" s="35">
        <f>SUMIFS(рўйхат!CL:CL,рўйхат!$CY:$CY,$B$72,рўйхат!$B:$B,$C70)</f>
        <v/>
      </c>
      <c r="CB70" s="36">
        <f>SUMIFS(рўйхат!CM:CM,рўйхат!$CY:$CY,$B$72,рўйхат!$B:$B,$C70)</f>
        <v/>
      </c>
      <c r="CC70" s="35">
        <f>SUMIFS(рўйхат!CN:CN,рўйхат!$CY:$CY,$B$72,рўйхат!$B:$B,$C70)</f>
        <v/>
      </c>
      <c r="CD70" s="36">
        <f>SUMIFS(рўйхат!CO:CO,рўйхат!$CY:$CY,$B$72,рўйхат!$B:$B,$C70)</f>
        <v/>
      </c>
      <c r="CE70" s="77">
        <f>IFERROR(BE70/(Q70+BE70),0)</f>
        <v/>
      </c>
      <c r="CF70" s="78">
        <f>IFERROR(BF70/(R70+BF70),0)</f>
        <v/>
      </c>
      <c r="CG70" s="8">
        <f>COUNTIFS(B:B,B70)</f>
        <v/>
      </c>
    </row>
    <row r="71" hidden="1" outlineLevel="1" ht="17.1" customFormat="1" customHeight="1" s="8">
      <c r="A71" s="33" t="n"/>
      <c r="B71" s="50" t="n">
        <v>31</v>
      </c>
      <c r="C71" s="67" t="inlineStr">
        <is>
          <t>Бошқалар</t>
        </is>
      </c>
      <c r="D71" s="16" t="n"/>
      <c r="E71" s="35">
        <f>SUMIFS(рўйхат!F:F,рўйхат!$CY:$CY,$B$72,рўйхат!$B:$B,$C71)</f>
        <v/>
      </c>
      <c r="F71" s="36">
        <f>SUMIFS(рўйхат!G:G,рўйхат!$CY:$CY,$B$72,рўйхат!$B:$B,$C71)</f>
        <v/>
      </c>
      <c r="G71" s="35">
        <f>SUMIFS(рўйхат!H:H,рўйхат!$CY:$CY,$B$72,рўйхат!$B:$B,$C71)</f>
        <v/>
      </c>
      <c r="H71" s="36">
        <f>SUMIFS(рўйхат!I:I,рўйхат!$CY:$CY,$B$72,рўйхат!$B:$B,$C71)</f>
        <v/>
      </c>
      <c r="I71" s="35">
        <f>SUMIFS(рўйхат!J:J,рўйхат!$CY:$CY,$B$72,рўйхат!$B:$B,$C71)</f>
        <v/>
      </c>
      <c r="J71" s="36">
        <f>SUMIFS(рўйхат!K:K,рўйхат!$CY:$CY,$B$72,рўйхат!$B:$B,$C71)</f>
        <v/>
      </c>
      <c r="K71" s="35">
        <f>SUMIFS(рўйхат!L:L,рўйхат!$CY:$CY,$B$72,рўйхат!$B:$B,$C71)</f>
        <v/>
      </c>
      <c r="L71" s="36">
        <f>SUMIFS(рўйхат!M:M,рўйхат!$CY:$CY,$B$72,рўйхат!$B:$B,$C71)</f>
        <v/>
      </c>
      <c r="M71" s="35">
        <f>SUMIFS(рўйхат!N:N,рўйхат!$CY:$CY,$B$72,рўйхат!$B:$B,$C71)</f>
        <v/>
      </c>
      <c r="N71" s="36">
        <f>SUMIFS(рўйхат!O:O,рўйхат!$CY:$CY,$B$72,рўйхат!$B:$B,$C71)</f>
        <v/>
      </c>
      <c r="O71" s="34">
        <f>IFERROR(M71/E71,0)</f>
        <v/>
      </c>
      <c r="P71" s="34">
        <f>IFERROR(N71/F71,0)</f>
        <v/>
      </c>
      <c r="Q71" s="35">
        <f>SUMIFS(рўйхат!P:P,рўйхат!$CY:$CY,$B$72,рўйхат!$B:$B,$C71)</f>
        <v/>
      </c>
      <c r="R71" s="36">
        <f>SUMIFS(рўйхат!Q:Q,рўйхат!$CY:$CY,$B$72,рўйхат!$B:$B,$C71)</f>
        <v/>
      </c>
      <c r="S71" s="35">
        <f>SUMIFS(рўйхат!R:R,рўйхат!$CY:$CY,$B$72,рўйхат!$B:$B,$C71)</f>
        <v/>
      </c>
      <c r="T71" s="36">
        <f>SUMIFS(рўйхат!S:S,рўйхат!$CY:$CY,$B$72,рўйхат!$B:$B,$C71)</f>
        <v/>
      </c>
      <c r="U71" s="35">
        <f>SUMIFS(рўйхат!T:T,рўйхат!$CY:$CY,$B$72,рўйхат!$B:$B,$C71)</f>
        <v/>
      </c>
      <c r="V71" s="36">
        <f>SUMIFS(рўйхат!U:U,рўйхат!$CY:$CY,$B$72,рўйхат!$B:$B,$C71)</f>
        <v/>
      </c>
      <c r="W71" s="35">
        <f>SUMIFS(рўйхат!V:V,рўйхат!$CY:$CY,$B$72,рўйхат!$B:$B,$C71)</f>
        <v/>
      </c>
      <c r="X71" s="36">
        <f>SUMIFS(рўйхат!W:W,рўйхат!$CY:$CY,$B$72,рўйхат!$B:$B,$C71)</f>
        <v/>
      </c>
      <c r="Y71" s="35">
        <f>SUMIFS(рўйхат!X:X,рўйхат!$CY:$CY,$B$72,рўйхат!$B:$B,$C71)</f>
        <v/>
      </c>
      <c r="Z71" s="36">
        <f>SUMIFS(рўйхат!Y:Y,рўйхат!$CY:$CY,$B$72,рўйхат!$B:$B,$C71)</f>
        <v/>
      </c>
      <c r="AA71" s="35">
        <f>SUMIFS(рўйхат!Z:Z,рўйхат!$CY:$CY,$B$72,рўйхат!$B:$B,$C71)</f>
        <v/>
      </c>
      <c r="AB71" s="36">
        <f>SUMIFS(рўйхат!AA:AA,рўйхат!$CY:$CY,$B$72,рўйхат!$B:$B,$C71)</f>
        <v/>
      </c>
      <c r="AC71" s="35">
        <f>SUMIFS(рўйхат!AB:AB,рўйхат!$CY:$CY,$B$72,рўйхат!$B:$B,$C71)</f>
        <v/>
      </c>
      <c r="AD71" s="36">
        <f>SUMIFS(рўйхат!AC:AC,рўйхат!$CY:$CY,$B$72,рўйхат!$B:$B,$C71)</f>
        <v/>
      </c>
      <c r="AE71" s="35">
        <f>SUMIFS(рўйхат!AD:AD,рўйхат!$CY:$CY,$B$72,рўйхат!$B:$B,$C71)</f>
        <v/>
      </c>
      <c r="AF71" s="36">
        <f>SUMIFS(рўйхат!AE:AE,рўйхат!$CY:$CY,$B$72,рўйхат!$B:$B,$C71)</f>
        <v/>
      </c>
      <c r="AG71" s="35">
        <f>SUMIFS(рўйхат!AH:AH,рўйхат!$CY:$CY,$B$72,рўйхат!$B:$B,$C71)</f>
        <v/>
      </c>
      <c r="AH71" s="36">
        <f>SUMIFS(рўйхат!AI:AI,рўйхат!$CY:$CY,$B$72,рўйхат!$B:$B,$C71)</f>
        <v/>
      </c>
      <c r="AI71" s="35">
        <f>SUMIFS(рўйхат!AJ:AJ,рўйхат!$CY:$CY,$B$72,рўйхат!$B:$B,$C71)</f>
        <v/>
      </c>
      <c r="AJ71" s="36">
        <f>SUMIFS(рўйхат!AK:AK,рўйхат!$CY:$CY,$B$72,рўйхат!$B:$B,$C71)</f>
        <v/>
      </c>
      <c r="AK71" s="35">
        <f>SUMIFS(рўйхат!AL:AL,рўйхат!$CY:$CY,$B$72,рўйхат!$B:$B,$C71)</f>
        <v/>
      </c>
      <c r="AL71" s="36">
        <f>SUMIFS(рўйхат!AM:AM,рўйхат!$CY:$CY,$B$72,рўйхат!$B:$B,$C71)</f>
        <v/>
      </c>
      <c r="AM71" s="77">
        <f>IFERROR(Q71/E71,0)</f>
        <v/>
      </c>
      <c r="AN71" s="77">
        <f>IFERROR(R71/F71,0)</f>
        <v/>
      </c>
      <c r="AO71" s="35">
        <f>SUMIFS(рўйхат!AX:AX,рўйхат!$CY:$CY,$B$72,рўйхат!$B:$B,$C71)</f>
        <v/>
      </c>
      <c r="AP71" s="36">
        <f>SUMIFS(рўйхат!AY:AY,рўйхат!$CY:$CY,$B$72,рўйхат!$B:$B,$C71)</f>
        <v/>
      </c>
      <c r="AQ71" s="35">
        <f>SUMIFS(рўйхат!AZ:AZ,рўйхат!$CY:$CY,$B$72,рўйхат!$B:$B,$C71)</f>
        <v/>
      </c>
      <c r="AR71" s="36">
        <f>SUMIFS(рўйхат!BA:BA,рўйхат!$CY:$CY,$B$72,рўйхат!$B:$B,$C71)</f>
        <v/>
      </c>
      <c r="AS71" s="35">
        <f>SUMIFS(рўйхат!BB:BB,рўйхат!$CY:$CY,$B$72,рўйхат!$B:$B,$C71)</f>
        <v/>
      </c>
      <c r="AT71" s="36">
        <f>SUMIFS(рўйхат!BC:BC,рўйхат!$CY:$CY,$B$72,рўйхат!$B:$B,$C71)</f>
        <v/>
      </c>
      <c r="AU71" s="35">
        <f>SUMIFS(рўйхат!BD:BD,рўйхат!$CY:$CY,$B$72,рўйхат!$B:$B,$C71)</f>
        <v/>
      </c>
      <c r="AV71" s="36">
        <f>SUMIFS(рўйхат!BE:BE,рўйхат!$CY:$CY,$B$72,рўйхат!$B:$B,$C71)</f>
        <v/>
      </c>
      <c r="AW71" s="35">
        <f>SUMIFS(рўйхат!BF:BF,рўйхат!$CY:$CY,$B$72,рўйхат!$B:$B,$C71)</f>
        <v/>
      </c>
      <c r="AX71" s="36">
        <f>SUMIFS(рўйхат!BG:BG,рўйхат!$CY:$CY,$B$72,рўйхат!$B:$B,$C71)</f>
        <v/>
      </c>
      <c r="AY71" s="35">
        <f>SUMIFS(рўйхат!BH:BH,рўйхат!$CY:$CY,$B$72,рўйхат!$B:$B,$C71)</f>
        <v/>
      </c>
      <c r="AZ71" s="36">
        <f>SUMIFS(рўйхат!BI:BI,рўйхат!$CY:$CY,$B$72,рўйхат!$B:$B,$C71)</f>
        <v/>
      </c>
      <c r="BA71" s="35">
        <f>SUMIFS(рўйхат!BJ:BJ,рўйхат!$CY:$CY,$B$72,рўйхат!$B:$B,$C71)</f>
        <v/>
      </c>
      <c r="BB71" s="36">
        <f>SUMIFS(рўйхат!BK:BK,рўйхат!$CY:$CY,$B$72,рўйхат!$B:$B,$C71)</f>
        <v/>
      </c>
      <c r="BC71" s="77">
        <f>IFERROR(AO71/E71,0)</f>
        <v/>
      </c>
      <c r="BD71" s="77">
        <f>IFERROR(AP71/F71,0)</f>
        <v/>
      </c>
      <c r="BE71" s="35">
        <f>SUMIFS(рўйхат!BL:BL,рўйхат!$CY:$CY,$B$72,рўйхат!$B:$B,$C71)</f>
        <v/>
      </c>
      <c r="BF71" s="36">
        <f>SUMIFS(рўйхат!BM:BM,рўйхат!$CY:$CY,$B$72,рўйхат!$B:$B,$C71)</f>
        <v/>
      </c>
      <c r="BG71" s="35">
        <f>SUMIFS(рўйхат!BN:BN,рўйхат!$CY:$CY,$B$72,рўйхат!$B:$B,$C71)</f>
        <v/>
      </c>
      <c r="BH71" s="36">
        <f>SUMIFS(рўйхат!BO:BO,рўйхат!$CY:$CY,$B$72,рўйхат!$B:$B,$C71)</f>
        <v/>
      </c>
      <c r="BI71" s="35">
        <f>SUMIFS(рўйхат!BP:BP,рўйхат!$CY:$CY,$B$72,рўйхат!$B:$B,$C71)</f>
        <v/>
      </c>
      <c r="BJ71" s="36">
        <f>SUMIFS(рўйхат!BQ:BQ,рўйхат!$CY:$CY,$B$72,рўйхат!$B:$B,$C71)</f>
        <v/>
      </c>
      <c r="BK71" s="35">
        <f>SUMIFS(рўйхат!BR:BR,рўйхат!$CY:$CY,$B$72,рўйхат!$B:$B,$C71)</f>
        <v/>
      </c>
      <c r="BL71" s="36">
        <f>SUMIFS(рўйхат!BS:BS,рўйхат!$CY:$CY,$B$72,рўйхат!$B:$B,$C71)</f>
        <v/>
      </c>
      <c r="BM71" s="35">
        <f>SUMIFS(рўйхат!BT:BT,рўйхат!$CY:$CY,$B$72,рўйхат!$B:$B,$C71)</f>
        <v/>
      </c>
      <c r="BN71" s="36">
        <f>SUMIFS(рўйхат!BU:BU,рўйхат!$CY:$CY,$B$72,рўйхат!$B:$B,$C71)</f>
        <v/>
      </c>
      <c r="BO71" s="35">
        <f>SUMIFS(рўйхат!BX:BX,рўйхат!$CY:$CY,$B$72,рўйхат!$B:$B,$C71)</f>
        <v/>
      </c>
      <c r="BP71" s="36">
        <f>SUMIFS(рўйхат!BY:BY,рўйхат!$CY:$CY,$B$72,рўйхат!$B:$B,$C71)</f>
        <v/>
      </c>
      <c r="BQ71" s="35">
        <f>SUMIFS(рўйхат!BZ:BZ,рўйхат!$CY:$CY,$B$72,рўйхат!$B:$B,$C71)</f>
        <v/>
      </c>
      <c r="BR71" s="36">
        <f>SUMIFS(рўйхат!CA:CA,рўйхат!$CY:$CY,$B$72,рўйхат!$B:$B,$C71)</f>
        <v/>
      </c>
      <c r="BS71" s="35">
        <f>SUMIFS(рўйхат!CB:CB,рўйхат!$CY:$CY,$B$72,рўйхат!$B:$B,$C71)</f>
        <v/>
      </c>
      <c r="BT71" s="36">
        <f>SUMIFS(рўйхат!CC:CC,рўйхат!$CY:$CY,$B$72,рўйхат!$B:$B,$C71)</f>
        <v/>
      </c>
      <c r="BU71" s="35">
        <f>SUMIFS(рўйхат!CD:CD,рўйхат!$CY:$CY,$B$72,рўйхат!$B:$B,$C71)</f>
        <v/>
      </c>
      <c r="BV71" s="36">
        <f>SUMIFS(рўйхат!CE:CE,рўйхат!$CY:$CY,$B$72,рўйхат!$B:$B,$C71)</f>
        <v/>
      </c>
      <c r="BW71" s="35">
        <f>SUMIFS(рўйхат!CH:CH,рўйхат!$CY:$CY,$B$72,рўйхат!$B:$B,$C71)</f>
        <v/>
      </c>
      <c r="BX71" s="36">
        <f>SUMIFS(рўйхат!CI:CI,рўйхат!$CY:$CY,$B$72,рўйхат!$B:$B,$C71)</f>
        <v/>
      </c>
      <c r="BY71" s="35">
        <f>SUMIFS(рўйхат!CJ:CJ,рўйхат!$CY:$CY,$B$72,рўйхат!$B:$B,$C71)</f>
        <v/>
      </c>
      <c r="BZ71" s="36">
        <f>SUMIFS(рўйхат!CK:CK,рўйхат!$CY:$CY,$B$72,рўйхат!$B:$B,$C71)</f>
        <v/>
      </c>
      <c r="CA71" s="35">
        <f>SUMIFS(рўйхат!CL:CL,рўйхат!$CY:$CY,$B$72,рўйхат!$B:$B,$C71)</f>
        <v/>
      </c>
      <c r="CB71" s="36">
        <f>SUMIFS(рўйхат!CM:CM,рўйхат!$CY:$CY,$B$72,рўйхат!$B:$B,$C71)</f>
        <v/>
      </c>
      <c r="CC71" s="35">
        <f>SUMIFS(рўйхат!CN:CN,рўйхат!$CY:$CY,$B$72,рўйхат!$B:$B,$C71)</f>
        <v/>
      </c>
      <c r="CD71" s="36">
        <f>SUMIFS(рўйхат!CO:CO,рўйхат!$CY:$CY,$B$72,рўйхат!$B:$B,$C71)</f>
        <v/>
      </c>
      <c r="CE71" s="77">
        <f>IFERROR(BE71/(Q71+BE71),0)</f>
        <v/>
      </c>
      <c r="CF71" s="78">
        <f>IFERROR(BF71/(R71+BF71),0)</f>
        <v/>
      </c>
      <c r="CG71" s="8">
        <f>COUNTIFS(B:B,B71)</f>
        <v/>
      </c>
    </row>
    <row r="72" collapsed="1" ht="17.1" customFormat="1" customHeight="1" s="8">
      <c r="A72" s="15" t="n">
        <v>2</v>
      </c>
      <c r="B72" s="198" t="inlineStr">
        <is>
          <t>Харид комиссия аъзоларида манфаалар тўқнашуви</t>
        </is>
      </c>
      <c r="C72" s="199" t="n"/>
      <c r="D72" s="16" t="inlineStr">
        <is>
          <t>А.Усманов</t>
        </is>
      </c>
      <c r="E72" s="17">
        <f>SUMIF(рўйхат!$CY:$CY,$B72,рўйхат!F:F)</f>
        <v/>
      </c>
      <c r="F72" s="18">
        <f>SUMIF(рўйхат!$CY:$CY,$B72,рўйхат!G:G)</f>
        <v/>
      </c>
      <c r="G72" s="17">
        <f>SUMIF(рўйхат!$CY:$CY,$B72,рўйхат!H:H)</f>
        <v/>
      </c>
      <c r="H72" s="18">
        <f>SUMIF(рўйхат!$CY:$CY,$B72,рўйхат!I:I)</f>
        <v/>
      </c>
      <c r="I72" s="17">
        <f>SUMIF(рўйхат!$CY:$CY,$B72,рўйхат!J:J)</f>
        <v/>
      </c>
      <c r="J72" s="18">
        <f>SUMIF(рўйхат!$CY:$CY,$B72,рўйхат!K:K)</f>
        <v/>
      </c>
      <c r="K72" s="17">
        <f>SUMIF(рўйхат!$CY:$CY,$B72,рўйхат!L:L)</f>
        <v/>
      </c>
      <c r="L72" s="18">
        <f>SUMIF(рўйхат!$CY:$CY,$B72,рўйхат!M:M)</f>
        <v/>
      </c>
      <c r="M72" s="17">
        <f>SUMIF(рўйхат!$CY:$CY,$B72,рўйхат!N:N)</f>
        <v/>
      </c>
      <c r="N72" s="18">
        <f>SUMIF(рўйхат!$CY:$CY,$B72,рўйхат!O:O)</f>
        <v/>
      </c>
      <c r="O72" s="75">
        <f>IFERROR(M72/E72,0)</f>
        <v/>
      </c>
      <c r="P72" s="75">
        <f>IFERROR(N72/F72,0)</f>
        <v/>
      </c>
      <c r="Q72" s="17">
        <f>SUMIF(рўйхат!$CY:$CY,$B72,рўйхат!P:P)</f>
        <v/>
      </c>
      <c r="R72" s="18">
        <f>SUMIF(рўйхат!$CY:$CY,$B72,рўйхат!Q:Q)</f>
        <v/>
      </c>
      <c r="S72" s="17">
        <f>SUMIF(рўйхат!$CY:$CY,$B72,рўйхат!R:R)</f>
        <v/>
      </c>
      <c r="T72" s="18">
        <f>SUMIF(рўйхат!$CY:$CY,$B72,рўйхат!S:S)</f>
        <v/>
      </c>
      <c r="U72" s="17">
        <f>SUMIF(рўйхат!$CY:$CY,$B72,рўйхат!T:T)</f>
        <v/>
      </c>
      <c r="V72" s="18">
        <f>SUMIF(рўйхат!$CY:$CY,$B72,рўйхат!U:U)</f>
        <v/>
      </c>
      <c r="W72" s="17">
        <f>SUMIF(рўйхат!$CY:$CY,$B72,рўйхат!V:V)</f>
        <v/>
      </c>
      <c r="X72" s="18">
        <f>SUMIF(рўйхат!$CY:$CY,$B72,рўйхат!W:W)</f>
        <v/>
      </c>
      <c r="Y72" s="17">
        <f>SUMIF(рўйхат!$CY:$CY,$B72,рўйхат!X:X)</f>
        <v/>
      </c>
      <c r="Z72" s="18">
        <f>SUMIF(рўйхат!$CY:$CY,$B72,рўйхат!Y:Y)</f>
        <v/>
      </c>
      <c r="AA72" s="17">
        <f>SUMIF(рўйхат!$CY:$CY,$B72,рўйхат!Z:Z)</f>
        <v/>
      </c>
      <c r="AB72" s="18">
        <f>SUMIF(рўйхат!$CY:$CY,$B72,рўйхат!AA:AA)</f>
        <v/>
      </c>
      <c r="AC72" s="17">
        <f>SUMIF(рўйхат!$CY:$CY,$B72,рўйхат!AB:AB)</f>
        <v/>
      </c>
      <c r="AD72" s="18">
        <f>SUMIF(рўйхат!$CY:$CY,$B72,рўйхат!AC:AC)</f>
        <v/>
      </c>
      <c r="AE72" s="17">
        <f>SUMIF(рўйхат!$CY:$CY,$B72,рўйхат!AD:AD)</f>
        <v/>
      </c>
      <c r="AF72" s="18">
        <f>SUMIF(рўйхат!$CY:$CY,$B72,рўйхат!AE:AE)</f>
        <v/>
      </c>
      <c r="AG72" s="17">
        <f>SUMIF(рўйхат!$CY:$CY,$B72,рўйхат!AH:AH)</f>
        <v/>
      </c>
      <c r="AH72" s="18">
        <f>SUMIF(рўйхат!$CY:$CY,$B72,рўйхат!AI:AI)</f>
        <v/>
      </c>
      <c r="AI72" s="17">
        <f>SUMIF(рўйхат!$CY:$CY,$B72,рўйхат!AJ:AJ)</f>
        <v/>
      </c>
      <c r="AJ72" s="18">
        <f>SUMIF(рўйхат!$CY:$CY,$B72,рўйхат!AK:AK)</f>
        <v/>
      </c>
      <c r="AK72" s="17">
        <f>SUMIF(рўйхат!$CY:$CY,$B72,рўйхат!AL:AL)</f>
        <v/>
      </c>
      <c r="AL72" s="18">
        <f>SUMIF(рўйхат!$CY:$CY,$B72,рўйхат!AM:AM)</f>
        <v/>
      </c>
      <c r="AM72" s="41">
        <f>IFERROR(Q72/E72,0)</f>
        <v/>
      </c>
      <c r="AN72" s="41">
        <f>IFERROR(R72/F72,0)</f>
        <v/>
      </c>
      <c r="AO72" s="17">
        <f>SUMIF(рўйхат!$CY:$CY,$B72,рўйхат!AX:AX)</f>
        <v/>
      </c>
      <c r="AP72" s="18">
        <f>SUMIF(рўйхат!$CY:$CY,$B72,рўйхат!AY:AY)</f>
        <v/>
      </c>
      <c r="AQ72" s="17">
        <f>SUMIF(рўйхат!$CY:$CY,$B72,рўйхат!AZ:AZ)</f>
        <v/>
      </c>
      <c r="AR72" s="18">
        <f>SUMIF(рўйхат!$CY:$CY,$B72,рўйхат!BA:BA)</f>
        <v/>
      </c>
      <c r="AS72" s="17">
        <f>SUMIF(рўйхат!$CY:$CY,$B72,рўйхат!BB:BB)</f>
        <v/>
      </c>
      <c r="AT72" s="18">
        <f>SUMIF(рўйхат!$CY:$CY,$B72,рўйхат!BC:BC)</f>
        <v/>
      </c>
      <c r="AU72" s="17">
        <f>SUMIF(рўйхат!$CY:$CY,$B72,рўйхат!BD:BD)</f>
        <v/>
      </c>
      <c r="AV72" s="18">
        <f>SUMIF(рўйхат!$CY:$CY,$B72,рўйхат!BE:BE)</f>
        <v/>
      </c>
      <c r="AW72" s="17">
        <f>SUMIF(рўйхат!$CY:$CY,$B72,рўйхат!BF:BF)</f>
        <v/>
      </c>
      <c r="AX72" s="18">
        <f>SUMIF(рўйхат!$CY:$CY,$B72,рўйхат!BG:BG)</f>
        <v/>
      </c>
      <c r="AY72" s="17">
        <f>SUMIF(рўйхат!$CY:$CY,$B72,рўйхат!BH:BH)</f>
        <v/>
      </c>
      <c r="AZ72" s="18">
        <f>SUMIF(рўйхат!$CY:$CY,$B72,рўйхат!BI:BI)</f>
        <v/>
      </c>
      <c r="BA72" s="17">
        <f>SUMIF(рўйхат!$CY:$CY,$B72,рўйхат!BJ:BJ)</f>
        <v/>
      </c>
      <c r="BB72" s="18">
        <f>SUMIF(рўйхат!$CY:$CY,$B72,рўйхат!BK:BK)</f>
        <v/>
      </c>
      <c r="BC72" s="41">
        <f>IFERROR(AO72/E72,0)</f>
        <v/>
      </c>
      <c r="BD72" s="41">
        <f>IFERROR(AP72/F72,0)</f>
        <v/>
      </c>
      <c r="BE72" s="17">
        <f>SUMIF(рўйхат!$CY:$CY,$B72,рўйхат!BL:BL)</f>
        <v/>
      </c>
      <c r="BF72" s="18">
        <f>SUMIF(рўйхат!$CY:$CY,$B72,рўйхат!BM:BM)</f>
        <v/>
      </c>
      <c r="BG72" s="17">
        <f>SUMIF(рўйхат!$CY:$CY,$B72,рўйхат!BN:BN)</f>
        <v/>
      </c>
      <c r="BH72" s="18">
        <f>SUMIF(рўйхат!$CY:$CY,$B72,рўйхат!BO:BO)</f>
        <v/>
      </c>
      <c r="BI72" s="17">
        <f>SUMIF(рўйхат!$CY:$CY,$B72,рўйхат!BP:BP)</f>
        <v/>
      </c>
      <c r="BJ72" s="18">
        <f>SUMIF(рўйхат!$CY:$CY,$B72,рўйхат!BQ:BQ)</f>
        <v/>
      </c>
      <c r="BK72" s="17">
        <f>SUMIF(рўйхат!$CY:$CY,$B72,рўйхат!BR:BR)</f>
        <v/>
      </c>
      <c r="BL72" s="18">
        <f>SUMIF(рўйхат!$CY:$CY,$B72,рўйхат!BS:BS)</f>
        <v/>
      </c>
      <c r="BM72" s="17">
        <f>SUMIF(рўйхат!$CY:$CY,$B72,рўйхат!BT:BT)</f>
        <v/>
      </c>
      <c r="BN72" s="18">
        <f>SUMIF(рўйхат!$CY:$CY,$B72,рўйхат!BU:BU)</f>
        <v/>
      </c>
      <c r="BO72" s="17">
        <f>SUMIF(рўйхат!$CY:$CY,$B72,рўйхат!BX:BX)</f>
        <v/>
      </c>
      <c r="BP72" s="18">
        <f>SUMIF(рўйхат!$CY:$CY,$B72,рўйхат!BY:BY)</f>
        <v/>
      </c>
      <c r="BQ72" s="17">
        <f>SUMIF(рўйхат!$CY:$CY,$B72,рўйхат!BZ:BZ)</f>
        <v/>
      </c>
      <c r="BR72" s="18">
        <f>SUMIF(рўйхат!$CY:$CY,$B72,рўйхат!CA:CA)</f>
        <v/>
      </c>
      <c r="BS72" s="17">
        <f>SUMIF(рўйхат!$CY:$CY,$B72,рўйхат!CB:CB)</f>
        <v/>
      </c>
      <c r="BT72" s="18">
        <f>SUMIF(рўйхат!$CY:$CY,$B72,рўйхат!CC:CC)</f>
        <v/>
      </c>
      <c r="BU72" s="17">
        <f>SUMIF(рўйхат!$CY:$CY,$B72,рўйхат!CD:CD)</f>
        <v/>
      </c>
      <c r="BV72" s="18">
        <f>SUMIF(рўйхат!$CY:$CY,$B72,рўйхат!CE:CE)</f>
        <v/>
      </c>
      <c r="BW72" s="17">
        <f>SUMIF(рўйхат!$CY:$CY,$B72,рўйхат!CH:CH)</f>
        <v/>
      </c>
      <c r="BX72" s="18">
        <f>SUMIF(рўйхат!$CY:$CY,$B72,рўйхат!CI:CI)</f>
        <v/>
      </c>
      <c r="BY72" s="17">
        <f>SUMIF(рўйхат!$CY:$CY,$B72,рўйхат!CJ:CJ)</f>
        <v/>
      </c>
      <c r="BZ72" s="18">
        <f>SUMIF(рўйхат!$CY:$CY,$B72,рўйхат!CK:CK)</f>
        <v/>
      </c>
      <c r="CA72" s="17">
        <f>SUMIF(рўйхат!$CY:$CY,$B72,рўйхат!CL:CL)</f>
        <v/>
      </c>
      <c r="CB72" s="18">
        <f>SUMIF(рўйхат!$CY:$CY,$B72,рўйхат!CM:CM)</f>
        <v/>
      </c>
      <c r="CC72" s="17">
        <f>SUMIF(рўйхат!$CY:$CY,$B72,рўйхат!CN:CN)</f>
        <v/>
      </c>
      <c r="CD72" s="18">
        <f>SUMIF(рўйхат!$CY:$CY,$B72,рўйхат!CO:CO)</f>
        <v/>
      </c>
      <c r="CE72" s="41">
        <f>IFERROR(BE72/(Q72+BE72),0)</f>
        <v/>
      </c>
      <c r="CF72" s="42">
        <f>IFERROR(BF72/(R72+BF72),0)</f>
        <v/>
      </c>
      <c r="CG72" s="8">
        <f>COUNTIFS(B:B,B72)</f>
        <v/>
      </c>
    </row>
    <row r="73" hidden="1" outlineLevel="1" ht="17.1" customFormat="1" customHeight="1" s="8">
      <c r="A73" s="33" t="n"/>
      <c r="B73" s="50" t="n">
        <v>1</v>
      </c>
      <c r="C73" s="65" t="inlineStr">
        <is>
          <t>Адлия вазирлиги</t>
        </is>
      </c>
      <c r="D73" s="16" t="n"/>
      <c r="E73" s="35">
        <f>SUMIFS(рўйхат!F:F,рўйхат!$CY:$CY,$B$104,рўйхат!$B:$B,$C73)</f>
        <v/>
      </c>
      <c r="F73" s="36">
        <f>SUMIFS(рўйхат!G:G,рўйхат!$CY:$CY,$B$104,рўйхат!$B:$B,$C73)</f>
        <v/>
      </c>
      <c r="G73" s="35">
        <f>SUMIFS(рўйхат!H:H,рўйхат!$CY:$CY,$B$104,рўйхат!$B:$B,$C73)</f>
        <v/>
      </c>
      <c r="H73" s="36">
        <f>SUMIFS(рўйхат!I:I,рўйхат!$CY:$CY,$B$104,рўйхат!$B:$B,$C73)</f>
        <v/>
      </c>
      <c r="I73" s="35">
        <f>SUMIFS(рўйхат!J:J,рўйхат!$CY:$CY,$B$104,рўйхат!$B:$B,$C73)</f>
        <v/>
      </c>
      <c r="J73" s="36">
        <f>SUMIFS(рўйхат!K:K,рўйхат!$CY:$CY,$B$104,рўйхат!$B:$B,$C73)</f>
        <v/>
      </c>
      <c r="K73" s="35">
        <f>SUMIFS(рўйхат!L:L,рўйхат!$CY:$CY,$B$104,рўйхат!$B:$B,$C73)</f>
        <v/>
      </c>
      <c r="L73" s="36">
        <f>SUMIFS(рўйхат!M:M,рўйхат!$CY:$CY,$B$104,рўйхат!$B:$B,$C73)</f>
        <v/>
      </c>
      <c r="M73" s="35">
        <f>SUMIFS(рўйхат!N:N,рўйхат!$CY:$CY,$B$104,рўйхат!$B:$B,$C73)</f>
        <v/>
      </c>
      <c r="N73" s="36">
        <f>SUMIFS(рўйхат!O:O,рўйхат!$CY:$CY,$B$104,рўйхат!$B:$B,$C73)</f>
        <v/>
      </c>
      <c r="O73" s="34">
        <f>IFERROR(M73/E73,0)</f>
        <v/>
      </c>
      <c r="P73" s="34">
        <f>IFERROR(N73/F73,0)</f>
        <v/>
      </c>
      <c r="Q73" s="35">
        <f>SUMIFS(рўйхат!P:P,рўйхат!$CY:$CY,$B$104,рўйхат!$B:$B,$C73)</f>
        <v/>
      </c>
      <c r="R73" s="36">
        <f>SUMIFS(рўйхат!Q:Q,рўйхат!$CY:$CY,$B$104,рўйхат!$B:$B,$C73)</f>
        <v/>
      </c>
      <c r="S73" s="35">
        <f>SUMIFS(рўйхат!R:R,рўйхат!$CY:$CY,$B$104,рўйхат!$B:$B,$C73)</f>
        <v/>
      </c>
      <c r="T73" s="36">
        <f>SUMIFS(рўйхат!S:S,рўйхат!$CY:$CY,$B$104,рўйхат!$B:$B,$C73)</f>
        <v/>
      </c>
      <c r="U73" s="35">
        <f>SUMIFS(рўйхат!T:T,рўйхат!$CY:$CY,$B$104,рўйхат!$B:$B,$C73)</f>
        <v/>
      </c>
      <c r="V73" s="36">
        <f>SUMIFS(рўйхат!U:U,рўйхат!$CY:$CY,$B$104,рўйхат!$B:$B,$C73)</f>
        <v/>
      </c>
      <c r="W73" s="35">
        <f>SUMIFS(рўйхат!V:V,рўйхат!$CY:$CY,$B$104,рўйхат!$B:$B,$C73)</f>
        <v/>
      </c>
      <c r="X73" s="36">
        <f>SUMIFS(рўйхат!W:W,рўйхат!$CY:$CY,$B$104,рўйхат!$B:$B,$C73)</f>
        <v/>
      </c>
      <c r="Y73" s="35">
        <f>SUMIFS(рўйхат!X:X,рўйхат!$CY:$CY,$B$104,рўйхат!$B:$B,$C73)</f>
        <v/>
      </c>
      <c r="Z73" s="36">
        <f>SUMIFS(рўйхат!Y:Y,рўйхат!$CY:$CY,$B$104,рўйхат!$B:$B,$C73)</f>
        <v/>
      </c>
      <c r="AA73" s="35">
        <f>SUMIFS(рўйхат!Z:Z,рўйхат!$CY:$CY,$B$104,рўйхат!$B:$B,$C73)</f>
        <v/>
      </c>
      <c r="AB73" s="36">
        <f>SUMIFS(рўйхат!AA:AA,рўйхат!$CY:$CY,$B$104,рўйхат!$B:$B,$C73)</f>
        <v/>
      </c>
      <c r="AC73" s="35">
        <f>SUMIFS(рўйхат!AB:AB,рўйхат!$CY:$CY,$B$104,рўйхат!$B:$B,$C73)</f>
        <v/>
      </c>
      <c r="AD73" s="36">
        <f>SUMIFS(рўйхат!AC:AC,рўйхат!$CY:$CY,$B$104,рўйхат!$B:$B,$C73)</f>
        <v/>
      </c>
      <c r="AE73" s="35">
        <f>SUMIFS(рўйхат!AD:AD,рўйхат!$CY:$CY,$B$104,рўйхат!$B:$B,$C73)</f>
        <v/>
      </c>
      <c r="AF73" s="36">
        <f>SUMIFS(рўйхат!AE:AE,рўйхат!$CY:$CY,$B$104,рўйхат!$B:$B,$C73)</f>
        <v/>
      </c>
      <c r="AG73" s="35">
        <f>SUMIFS(рўйхат!AH:AH,рўйхат!$CY:$CY,$B$104,рўйхат!$B:$B,$C73)</f>
        <v/>
      </c>
      <c r="AH73" s="36">
        <f>SUMIFS(рўйхат!AI:AI,рўйхат!$CY:$CY,$B$104,рўйхат!$B:$B,$C73)</f>
        <v/>
      </c>
      <c r="AI73" s="35">
        <f>SUMIFS(рўйхат!AJ:AJ,рўйхат!$CY:$CY,$B$104,рўйхат!$B:$B,$C73)</f>
        <v/>
      </c>
      <c r="AJ73" s="36">
        <f>SUMIFS(рўйхат!AK:AK,рўйхат!$CY:$CY,$B$104,рўйхат!$B:$B,$C73)</f>
        <v/>
      </c>
      <c r="AK73" s="35">
        <f>SUMIFS(рўйхат!AL:AL,рўйхат!$CY:$CY,$B$104,рўйхат!$B:$B,$C73)</f>
        <v/>
      </c>
      <c r="AL73" s="36">
        <f>SUMIFS(рўйхат!AM:AM,рўйхат!$CY:$CY,$B$104,рўйхат!$B:$B,$C73)</f>
        <v/>
      </c>
      <c r="AM73" s="77">
        <f>IFERROR(Q73/E73,0)</f>
        <v/>
      </c>
      <c r="AN73" s="77">
        <f>IFERROR(R73/F73,0)</f>
        <v/>
      </c>
      <c r="AO73" s="35">
        <f>SUMIFS(рўйхат!AX:AX,рўйхат!$CY:$CY,$B$104,рўйхат!$B:$B,$C73)</f>
        <v/>
      </c>
      <c r="AP73" s="36">
        <f>SUMIFS(рўйхат!AY:AY,рўйхат!$CY:$CY,$B$104,рўйхат!$B:$B,$C73)</f>
        <v/>
      </c>
      <c r="AQ73" s="35">
        <f>SUMIFS(рўйхат!AZ:AZ,рўйхат!$CY:$CY,$B$104,рўйхат!$B:$B,$C73)</f>
        <v/>
      </c>
      <c r="AR73" s="36">
        <f>SUMIFS(рўйхат!BA:BA,рўйхат!$CY:$CY,$B$104,рўйхат!$B:$B,$C73)</f>
        <v/>
      </c>
      <c r="AS73" s="35">
        <f>SUMIFS(рўйхат!BB:BB,рўйхат!$CY:$CY,$B$104,рўйхат!$B:$B,$C73)</f>
        <v/>
      </c>
      <c r="AT73" s="36">
        <f>SUMIFS(рўйхат!BC:BC,рўйхат!$CY:$CY,$B$104,рўйхат!$B:$B,$C73)</f>
        <v/>
      </c>
      <c r="AU73" s="35">
        <f>SUMIFS(рўйхат!BD:BD,рўйхат!$CY:$CY,$B$104,рўйхат!$B:$B,$C73)</f>
        <v/>
      </c>
      <c r="AV73" s="36">
        <f>SUMIFS(рўйхат!BE:BE,рўйхат!$CY:$CY,$B$104,рўйхат!$B:$B,$C73)</f>
        <v/>
      </c>
      <c r="AW73" s="35">
        <f>SUMIFS(рўйхат!BF:BF,рўйхат!$CY:$CY,$B$104,рўйхат!$B:$B,$C73)</f>
        <v/>
      </c>
      <c r="AX73" s="36">
        <f>SUMIFS(рўйхат!BG:BG,рўйхат!$CY:$CY,$B$104,рўйхат!$B:$B,$C73)</f>
        <v/>
      </c>
      <c r="AY73" s="35">
        <f>SUMIFS(рўйхат!BH:BH,рўйхат!$CY:$CY,$B$104,рўйхат!$B:$B,$C73)</f>
        <v/>
      </c>
      <c r="AZ73" s="36">
        <f>SUMIFS(рўйхат!BI:BI,рўйхат!$CY:$CY,$B$104,рўйхат!$B:$B,$C73)</f>
        <v/>
      </c>
      <c r="BA73" s="35">
        <f>SUMIFS(рўйхат!BJ:BJ,рўйхат!$CY:$CY,$B$104,рўйхат!$B:$B,$C73)</f>
        <v/>
      </c>
      <c r="BB73" s="36">
        <f>SUMIFS(рўйхат!BK:BK,рўйхат!$CY:$CY,$B$104,рўйхат!$B:$B,$C73)</f>
        <v/>
      </c>
      <c r="BC73" s="77">
        <f>IFERROR(AO73/E73,0)</f>
        <v/>
      </c>
      <c r="BD73" s="77">
        <f>IFERROR(AP73/F73,0)</f>
        <v/>
      </c>
      <c r="BE73" s="35">
        <f>SUMIFS(рўйхат!BL:BL,рўйхат!$CY:$CY,$B$104,рўйхат!$B:$B,$C73)</f>
        <v/>
      </c>
      <c r="BF73" s="36">
        <f>SUMIFS(рўйхат!BM:BM,рўйхат!$CY:$CY,$B$104,рўйхат!$B:$B,$C73)</f>
        <v/>
      </c>
      <c r="BG73" s="35">
        <f>SUMIFS(рўйхат!BN:BN,рўйхат!$CY:$CY,$B$104,рўйхат!$B:$B,$C73)</f>
        <v/>
      </c>
      <c r="BH73" s="36">
        <f>SUMIFS(рўйхат!BO:BO,рўйхат!$CY:$CY,$B$104,рўйхат!$B:$B,$C73)</f>
        <v/>
      </c>
      <c r="BI73" s="35">
        <f>SUMIFS(рўйхат!BP:BP,рўйхат!$CY:$CY,$B$104,рўйхат!$B:$B,$C73)</f>
        <v/>
      </c>
      <c r="BJ73" s="36">
        <f>SUMIFS(рўйхат!BQ:BQ,рўйхат!$CY:$CY,$B$104,рўйхат!$B:$B,$C73)</f>
        <v/>
      </c>
      <c r="BK73" s="35">
        <f>SUMIFS(рўйхат!BR:BR,рўйхат!$CY:$CY,$B$104,рўйхат!$B:$B,$C73)</f>
        <v/>
      </c>
      <c r="BL73" s="36">
        <f>SUMIFS(рўйхат!BS:BS,рўйхат!$CY:$CY,$B$104,рўйхат!$B:$B,$C73)</f>
        <v/>
      </c>
      <c r="BM73" s="35">
        <f>SUMIFS(рўйхат!BT:BT,рўйхат!$CY:$CY,$B$104,рўйхат!$B:$B,$C73)</f>
        <v/>
      </c>
      <c r="BN73" s="36">
        <f>SUMIFS(рўйхат!BU:BU,рўйхат!$CY:$CY,$B$104,рўйхат!$B:$B,$C73)</f>
        <v/>
      </c>
      <c r="BO73" s="35">
        <f>SUMIFS(рўйхат!BX:BX,рўйхат!$CY:$CY,$B$104,рўйхат!$B:$B,$C73)</f>
        <v/>
      </c>
      <c r="BP73" s="36">
        <f>SUMIFS(рўйхат!BY:BY,рўйхат!$CY:$CY,$B$104,рўйхат!$B:$B,$C73)</f>
        <v/>
      </c>
      <c r="BQ73" s="35">
        <f>SUMIFS(рўйхат!BZ:BZ,рўйхат!$CY:$CY,$B$104,рўйхат!$B:$B,$C73)</f>
        <v/>
      </c>
      <c r="BR73" s="36">
        <f>SUMIFS(рўйхат!CA:CA,рўйхат!$CY:$CY,$B$104,рўйхат!$B:$B,$C73)</f>
        <v/>
      </c>
      <c r="BS73" s="35">
        <f>SUMIFS(рўйхат!CB:CB,рўйхат!$CY:$CY,$B$104,рўйхат!$B:$B,$C73)</f>
        <v/>
      </c>
      <c r="BT73" s="36">
        <f>SUMIFS(рўйхат!CC:CC,рўйхат!$CY:$CY,$B$104,рўйхат!$B:$B,$C73)</f>
        <v/>
      </c>
      <c r="BU73" s="35">
        <f>SUMIFS(рўйхат!CD:CD,рўйхат!$CY:$CY,$B$104,рўйхат!$B:$B,$C73)</f>
        <v/>
      </c>
      <c r="BV73" s="36">
        <f>SUMIFS(рўйхат!CE:CE,рўйхат!$CY:$CY,$B$104,рўйхат!$B:$B,$C73)</f>
        <v/>
      </c>
      <c r="BW73" s="35">
        <f>SUMIFS(рўйхат!CH:CH,рўйхат!$CY:$CY,$B$104,рўйхат!$B:$B,$C73)</f>
        <v/>
      </c>
      <c r="BX73" s="36">
        <f>SUMIFS(рўйхат!CI:CI,рўйхат!$CY:$CY,$B$104,рўйхат!$B:$B,$C73)</f>
        <v/>
      </c>
      <c r="BY73" s="35">
        <f>SUMIFS(рўйхат!CJ:CJ,рўйхат!$CY:$CY,$B$104,рўйхат!$B:$B,$C73)</f>
        <v/>
      </c>
      <c r="BZ73" s="36">
        <f>SUMIFS(рўйхат!CK:CK,рўйхат!$CY:$CY,$B$104,рўйхат!$B:$B,$C73)</f>
        <v/>
      </c>
      <c r="CA73" s="35">
        <f>SUMIFS(рўйхат!CL:CL,рўйхат!$CY:$CY,$B$104,рўйхат!$B:$B,$C73)</f>
        <v/>
      </c>
      <c r="CB73" s="36">
        <f>SUMIFS(рўйхат!CM:CM,рўйхат!$CY:$CY,$B$104,рўйхат!$B:$B,$C73)</f>
        <v/>
      </c>
      <c r="CC73" s="35">
        <f>SUMIFS(рўйхат!CN:CN,рўйхат!$CY:$CY,$B$104,рўйхат!$B:$B,$C73)</f>
        <v/>
      </c>
      <c r="CD73" s="36">
        <f>SUMIFS(рўйхат!CO:CO,рўйхат!$CY:$CY,$B$104,рўйхат!$B:$B,$C73)</f>
        <v/>
      </c>
      <c r="CE73" s="77">
        <f>IFERROR(BE73/(Q73+BE73),0)</f>
        <v/>
      </c>
      <c r="CF73" s="78">
        <f>IFERROR(BF73/(R73+BF73),0)</f>
        <v/>
      </c>
      <c r="CG73" s="8">
        <f>COUNTIFS(B:B,B73)</f>
        <v/>
      </c>
    </row>
    <row r="74" hidden="1" outlineLevel="1" ht="17.1" customFormat="1" customHeight="1" s="8">
      <c r="A74" s="33" t="n"/>
      <c r="B74" s="50" t="n">
        <v>2</v>
      </c>
      <c r="C74" s="66" t="inlineStr">
        <is>
          <t>Божхона қўмитаси</t>
        </is>
      </c>
      <c r="D74" s="16" t="n"/>
      <c r="E74" s="35">
        <f>SUMIFS(рўйхат!F:F,рўйхат!$CY:$CY,$B$104,рўйхат!$B:$B,$C74)</f>
        <v/>
      </c>
      <c r="F74" s="36">
        <f>SUMIFS(рўйхат!G:G,рўйхат!$CY:$CY,$B$104,рўйхат!$B:$B,$C74)</f>
        <v/>
      </c>
      <c r="G74" s="35">
        <f>SUMIFS(рўйхат!H:H,рўйхат!$CY:$CY,$B$104,рўйхат!$B:$B,$C74)</f>
        <v/>
      </c>
      <c r="H74" s="36">
        <f>SUMIFS(рўйхат!I:I,рўйхат!$CY:$CY,$B$104,рўйхат!$B:$B,$C74)</f>
        <v/>
      </c>
      <c r="I74" s="35">
        <f>SUMIFS(рўйхат!J:J,рўйхат!$CY:$CY,$B$104,рўйхат!$B:$B,$C74)</f>
        <v/>
      </c>
      <c r="J74" s="36">
        <f>SUMIFS(рўйхат!K:K,рўйхат!$CY:$CY,$B$104,рўйхат!$B:$B,$C74)</f>
        <v/>
      </c>
      <c r="K74" s="35">
        <f>SUMIFS(рўйхат!L:L,рўйхат!$CY:$CY,$B$104,рўйхат!$B:$B,$C74)</f>
        <v/>
      </c>
      <c r="L74" s="36">
        <f>SUMIFS(рўйхат!M:M,рўйхат!$CY:$CY,$B$104,рўйхат!$B:$B,$C74)</f>
        <v/>
      </c>
      <c r="M74" s="35">
        <f>SUMIFS(рўйхат!N:N,рўйхат!$CY:$CY,$B$104,рўйхат!$B:$B,$C74)</f>
        <v/>
      </c>
      <c r="N74" s="36">
        <f>SUMIFS(рўйхат!O:O,рўйхат!$CY:$CY,$B$104,рўйхат!$B:$B,$C74)</f>
        <v/>
      </c>
      <c r="O74" s="34">
        <f>IFERROR(M74/E74,0)</f>
        <v/>
      </c>
      <c r="P74" s="34">
        <f>IFERROR(N74/F74,0)</f>
        <v/>
      </c>
      <c r="Q74" s="35">
        <f>SUMIFS(рўйхат!P:P,рўйхат!$CY:$CY,$B$104,рўйхат!$B:$B,$C74)</f>
        <v/>
      </c>
      <c r="R74" s="36">
        <f>SUMIFS(рўйхат!Q:Q,рўйхат!$CY:$CY,$B$104,рўйхат!$B:$B,$C74)</f>
        <v/>
      </c>
      <c r="S74" s="35">
        <f>SUMIFS(рўйхат!R:R,рўйхат!$CY:$CY,$B$104,рўйхат!$B:$B,$C74)</f>
        <v/>
      </c>
      <c r="T74" s="36">
        <f>SUMIFS(рўйхат!S:S,рўйхат!$CY:$CY,$B$104,рўйхат!$B:$B,$C74)</f>
        <v/>
      </c>
      <c r="U74" s="35">
        <f>SUMIFS(рўйхат!T:T,рўйхат!$CY:$CY,$B$104,рўйхат!$B:$B,$C74)</f>
        <v/>
      </c>
      <c r="V74" s="36">
        <f>SUMIFS(рўйхат!U:U,рўйхат!$CY:$CY,$B$104,рўйхат!$B:$B,$C74)</f>
        <v/>
      </c>
      <c r="W74" s="35">
        <f>SUMIFS(рўйхат!V:V,рўйхат!$CY:$CY,$B$104,рўйхат!$B:$B,$C74)</f>
        <v/>
      </c>
      <c r="X74" s="36">
        <f>SUMIFS(рўйхат!W:W,рўйхат!$CY:$CY,$B$104,рўйхат!$B:$B,$C74)</f>
        <v/>
      </c>
      <c r="Y74" s="35">
        <f>SUMIFS(рўйхат!X:X,рўйхат!$CY:$CY,$B$104,рўйхат!$B:$B,$C74)</f>
        <v/>
      </c>
      <c r="Z74" s="36">
        <f>SUMIFS(рўйхат!Y:Y,рўйхат!$CY:$CY,$B$104,рўйхат!$B:$B,$C74)</f>
        <v/>
      </c>
      <c r="AA74" s="35">
        <f>SUMIFS(рўйхат!Z:Z,рўйхат!$CY:$CY,$B$104,рўйхат!$B:$B,$C74)</f>
        <v/>
      </c>
      <c r="AB74" s="36">
        <f>SUMIFS(рўйхат!AA:AA,рўйхат!$CY:$CY,$B$104,рўйхат!$B:$B,$C74)</f>
        <v/>
      </c>
      <c r="AC74" s="35">
        <f>SUMIFS(рўйхат!AB:AB,рўйхат!$CY:$CY,$B$104,рўйхат!$B:$B,$C74)</f>
        <v/>
      </c>
      <c r="AD74" s="36">
        <f>SUMIFS(рўйхат!AC:AC,рўйхат!$CY:$CY,$B$104,рўйхат!$B:$B,$C74)</f>
        <v/>
      </c>
      <c r="AE74" s="35">
        <f>SUMIFS(рўйхат!AD:AD,рўйхат!$CY:$CY,$B$104,рўйхат!$B:$B,$C74)</f>
        <v/>
      </c>
      <c r="AF74" s="36">
        <f>SUMIFS(рўйхат!AE:AE,рўйхат!$CY:$CY,$B$104,рўйхат!$B:$B,$C74)</f>
        <v/>
      </c>
      <c r="AG74" s="35">
        <f>SUMIFS(рўйхат!AH:AH,рўйхат!$CY:$CY,$B$104,рўйхат!$B:$B,$C74)</f>
        <v/>
      </c>
      <c r="AH74" s="36">
        <f>SUMIFS(рўйхат!AI:AI,рўйхат!$CY:$CY,$B$104,рўйхат!$B:$B,$C74)</f>
        <v/>
      </c>
      <c r="AI74" s="35">
        <f>SUMIFS(рўйхат!AJ:AJ,рўйхат!$CY:$CY,$B$104,рўйхат!$B:$B,$C74)</f>
        <v/>
      </c>
      <c r="AJ74" s="36">
        <f>SUMIFS(рўйхат!AK:AK,рўйхат!$CY:$CY,$B$104,рўйхат!$B:$B,$C74)</f>
        <v/>
      </c>
      <c r="AK74" s="35">
        <f>SUMIFS(рўйхат!AL:AL,рўйхат!$CY:$CY,$B$104,рўйхат!$B:$B,$C74)</f>
        <v/>
      </c>
      <c r="AL74" s="36">
        <f>SUMIFS(рўйхат!AM:AM,рўйхат!$CY:$CY,$B$104,рўйхат!$B:$B,$C74)</f>
        <v/>
      </c>
      <c r="AM74" s="77">
        <f>IFERROR(Q74/E74,0)</f>
        <v/>
      </c>
      <c r="AN74" s="77">
        <f>IFERROR(R74/F74,0)</f>
        <v/>
      </c>
      <c r="AO74" s="35">
        <f>SUMIFS(рўйхат!AX:AX,рўйхат!$CY:$CY,$B$104,рўйхат!$B:$B,$C74)</f>
        <v/>
      </c>
      <c r="AP74" s="36">
        <f>SUMIFS(рўйхат!AY:AY,рўйхат!$CY:$CY,$B$104,рўйхат!$B:$B,$C74)</f>
        <v/>
      </c>
      <c r="AQ74" s="35">
        <f>SUMIFS(рўйхат!AZ:AZ,рўйхат!$CY:$CY,$B$104,рўйхат!$B:$B,$C74)</f>
        <v/>
      </c>
      <c r="AR74" s="36">
        <f>SUMIFS(рўйхат!BA:BA,рўйхат!$CY:$CY,$B$104,рўйхат!$B:$B,$C74)</f>
        <v/>
      </c>
      <c r="AS74" s="35">
        <f>SUMIFS(рўйхат!BB:BB,рўйхат!$CY:$CY,$B$104,рўйхат!$B:$B,$C74)</f>
        <v/>
      </c>
      <c r="AT74" s="36">
        <f>SUMIFS(рўйхат!BC:BC,рўйхат!$CY:$CY,$B$104,рўйхат!$B:$B,$C74)</f>
        <v/>
      </c>
      <c r="AU74" s="35">
        <f>SUMIFS(рўйхат!BD:BD,рўйхат!$CY:$CY,$B$104,рўйхат!$B:$B,$C74)</f>
        <v/>
      </c>
      <c r="AV74" s="36">
        <f>SUMIFS(рўйхат!BE:BE,рўйхат!$CY:$CY,$B$104,рўйхат!$B:$B,$C74)</f>
        <v/>
      </c>
      <c r="AW74" s="35">
        <f>SUMIFS(рўйхат!BF:BF,рўйхат!$CY:$CY,$B$104,рўйхат!$B:$B,$C74)</f>
        <v/>
      </c>
      <c r="AX74" s="36">
        <f>SUMIFS(рўйхат!BG:BG,рўйхат!$CY:$CY,$B$104,рўйхат!$B:$B,$C74)</f>
        <v/>
      </c>
      <c r="AY74" s="35">
        <f>SUMIFS(рўйхат!BH:BH,рўйхат!$CY:$CY,$B$104,рўйхат!$B:$B,$C74)</f>
        <v/>
      </c>
      <c r="AZ74" s="36">
        <f>SUMIFS(рўйхат!BI:BI,рўйхат!$CY:$CY,$B$104,рўйхат!$B:$B,$C74)</f>
        <v/>
      </c>
      <c r="BA74" s="35">
        <f>SUMIFS(рўйхат!BJ:BJ,рўйхат!$CY:$CY,$B$104,рўйхат!$B:$B,$C74)</f>
        <v/>
      </c>
      <c r="BB74" s="36">
        <f>SUMIFS(рўйхат!BK:BK,рўйхат!$CY:$CY,$B$104,рўйхат!$B:$B,$C74)</f>
        <v/>
      </c>
      <c r="BC74" s="77">
        <f>IFERROR(AO74/E74,0)</f>
        <v/>
      </c>
      <c r="BD74" s="77">
        <f>IFERROR(AP74/F74,0)</f>
        <v/>
      </c>
      <c r="BE74" s="35">
        <f>SUMIFS(рўйхат!BL:BL,рўйхат!$CY:$CY,$B$104,рўйхат!$B:$B,$C74)</f>
        <v/>
      </c>
      <c r="BF74" s="36">
        <f>SUMIFS(рўйхат!BM:BM,рўйхат!$CY:$CY,$B$104,рўйхат!$B:$B,$C74)</f>
        <v/>
      </c>
      <c r="BG74" s="35">
        <f>SUMIFS(рўйхат!BN:BN,рўйхат!$CY:$CY,$B$104,рўйхат!$B:$B,$C74)</f>
        <v/>
      </c>
      <c r="BH74" s="36">
        <f>SUMIFS(рўйхат!BO:BO,рўйхат!$CY:$CY,$B$104,рўйхат!$B:$B,$C74)</f>
        <v/>
      </c>
      <c r="BI74" s="35">
        <f>SUMIFS(рўйхат!BP:BP,рўйхат!$CY:$CY,$B$104,рўйхат!$B:$B,$C74)</f>
        <v/>
      </c>
      <c r="BJ74" s="36">
        <f>SUMIFS(рўйхат!BQ:BQ,рўйхат!$CY:$CY,$B$104,рўйхат!$B:$B,$C74)</f>
        <v/>
      </c>
      <c r="BK74" s="35">
        <f>SUMIFS(рўйхат!BR:BR,рўйхат!$CY:$CY,$B$104,рўйхат!$B:$B,$C74)</f>
        <v/>
      </c>
      <c r="BL74" s="36">
        <f>SUMIFS(рўйхат!BS:BS,рўйхат!$CY:$CY,$B$104,рўйхат!$B:$B,$C74)</f>
        <v/>
      </c>
      <c r="BM74" s="35">
        <f>SUMIFS(рўйхат!BT:BT,рўйхат!$CY:$CY,$B$104,рўйхат!$B:$B,$C74)</f>
        <v/>
      </c>
      <c r="BN74" s="36">
        <f>SUMIFS(рўйхат!BU:BU,рўйхат!$CY:$CY,$B$104,рўйхат!$B:$B,$C74)</f>
        <v/>
      </c>
      <c r="BO74" s="35">
        <f>SUMIFS(рўйхат!BX:BX,рўйхат!$CY:$CY,$B$104,рўйхат!$B:$B,$C74)</f>
        <v/>
      </c>
      <c r="BP74" s="36">
        <f>SUMIFS(рўйхат!BY:BY,рўйхат!$CY:$CY,$B$104,рўйхат!$B:$B,$C74)</f>
        <v/>
      </c>
      <c r="BQ74" s="35">
        <f>SUMIFS(рўйхат!BZ:BZ,рўйхат!$CY:$CY,$B$104,рўйхат!$B:$B,$C74)</f>
        <v/>
      </c>
      <c r="BR74" s="36">
        <f>SUMIFS(рўйхат!CA:CA,рўйхат!$CY:$CY,$B$104,рўйхат!$B:$B,$C74)</f>
        <v/>
      </c>
      <c r="BS74" s="35">
        <f>SUMIFS(рўйхат!CB:CB,рўйхат!$CY:$CY,$B$104,рўйхат!$B:$B,$C74)</f>
        <v/>
      </c>
      <c r="BT74" s="36">
        <f>SUMIFS(рўйхат!CC:CC,рўйхат!$CY:$CY,$B$104,рўйхат!$B:$B,$C74)</f>
        <v/>
      </c>
      <c r="BU74" s="35">
        <f>SUMIFS(рўйхат!CD:CD,рўйхат!$CY:$CY,$B$104,рўйхат!$B:$B,$C74)</f>
        <v/>
      </c>
      <c r="BV74" s="36">
        <f>SUMIFS(рўйхат!CE:CE,рўйхат!$CY:$CY,$B$104,рўйхат!$B:$B,$C74)</f>
        <v/>
      </c>
      <c r="BW74" s="35">
        <f>SUMIFS(рўйхат!CH:CH,рўйхат!$CY:$CY,$B$104,рўйхат!$B:$B,$C74)</f>
        <v/>
      </c>
      <c r="BX74" s="36">
        <f>SUMIFS(рўйхат!CI:CI,рўйхат!$CY:$CY,$B$104,рўйхат!$B:$B,$C74)</f>
        <v/>
      </c>
      <c r="BY74" s="35">
        <f>SUMIFS(рўйхат!CJ:CJ,рўйхат!$CY:$CY,$B$104,рўйхат!$B:$B,$C74)</f>
        <v/>
      </c>
      <c r="BZ74" s="36">
        <f>SUMIFS(рўйхат!CK:CK,рўйхат!$CY:$CY,$B$104,рўйхат!$B:$B,$C74)</f>
        <v/>
      </c>
      <c r="CA74" s="35">
        <f>SUMIFS(рўйхат!CL:CL,рўйхат!$CY:$CY,$B$104,рўйхат!$B:$B,$C74)</f>
        <v/>
      </c>
      <c r="CB74" s="36">
        <f>SUMIFS(рўйхат!CM:CM,рўйхат!$CY:$CY,$B$104,рўйхат!$B:$B,$C74)</f>
        <v/>
      </c>
      <c r="CC74" s="35">
        <f>SUMIFS(рўйхат!CN:CN,рўйхат!$CY:$CY,$B$104,рўйхат!$B:$B,$C74)</f>
        <v/>
      </c>
      <c r="CD74" s="36">
        <f>SUMIFS(рўйхат!CO:CO,рўйхат!$CY:$CY,$B$104,рўйхат!$B:$B,$C74)</f>
        <v/>
      </c>
      <c r="CE74" s="77">
        <f>IFERROR(BE74/(Q74+BE74),0)</f>
        <v/>
      </c>
      <c r="CF74" s="78">
        <f>IFERROR(BF74/(R74+BF74),0)</f>
        <v/>
      </c>
      <c r="CG74" s="8">
        <f>COUNTIFS(B:B,B74)</f>
        <v/>
      </c>
    </row>
    <row r="75" hidden="1" outlineLevel="1" ht="17.1" customFormat="1" customHeight="1" s="8">
      <c r="A75" s="33" t="n"/>
      <c r="B75" s="50" t="n">
        <v>3</v>
      </c>
      <c r="C75" s="66" t="inlineStr">
        <is>
          <t>Вазирлар Маҳкамаси ҳузуридаги Солиқ қўмитаси</t>
        </is>
      </c>
      <c r="D75" s="16" t="n"/>
      <c r="E75" s="35">
        <f>SUMIFS(рўйхат!F:F,рўйхат!$CY:$CY,$B$104,рўйхат!$B:$B,$C75)</f>
        <v/>
      </c>
      <c r="F75" s="36">
        <f>SUMIFS(рўйхат!G:G,рўйхат!$CY:$CY,$B$104,рўйхат!$B:$B,$C75)</f>
        <v/>
      </c>
      <c r="G75" s="35">
        <f>SUMIFS(рўйхат!H:H,рўйхат!$CY:$CY,$B$104,рўйхат!$B:$B,$C75)</f>
        <v/>
      </c>
      <c r="H75" s="36">
        <f>SUMIFS(рўйхат!I:I,рўйхат!$CY:$CY,$B$104,рўйхат!$B:$B,$C75)</f>
        <v/>
      </c>
      <c r="I75" s="35">
        <f>SUMIFS(рўйхат!J:J,рўйхат!$CY:$CY,$B$104,рўйхат!$B:$B,$C75)</f>
        <v/>
      </c>
      <c r="J75" s="36">
        <f>SUMIFS(рўйхат!K:K,рўйхат!$CY:$CY,$B$104,рўйхат!$B:$B,$C75)</f>
        <v/>
      </c>
      <c r="K75" s="35">
        <f>SUMIFS(рўйхат!L:L,рўйхат!$CY:$CY,$B$104,рўйхат!$B:$B,$C75)</f>
        <v/>
      </c>
      <c r="L75" s="36">
        <f>SUMIFS(рўйхат!M:M,рўйхат!$CY:$CY,$B$104,рўйхат!$B:$B,$C75)</f>
        <v/>
      </c>
      <c r="M75" s="35">
        <f>SUMIFS(рўйхат!N:N,рўйхат!$CY:$CY,$B$104,рўйхат!$B:$B,$C75)</f>
        <v/>
      </c>
      <c r="N75" s="36">
        <f>SUMIFS(рўйхат!O:O,рўйхат!$CY:$CY,$B$104,рўйхат!$B:$B,$C75)</f>
        <v/>
      </c>
      <c r="O75" s="34">
        <f>IFERROR(M75/E75,0)</f>
        <v/>
      </c>
      <c r="P75" s="34">
        <f>IFERROR(N75/F75,0)</f>
        <v/>
      </c>
      <c r="Q75" s="35">
        <f>SUMIFS(рўйхат!P:P,рўйхат!$CY:$CY,$B$104,рўйхат!$B:$B,$C75)</f>
        <v/>
      </c>
      <c r="R75" s="36">
        <f>SUMIFS(рўйхат!Q:Q,рўйхат!$CY:$CY,$B$104,рўйхат!$B:$B,$C75)</f>
        <v/>
      </c>
      <c r="S75" s="35">
        <f>SUMIFS(рўйхат!R:R,рўйхат!$CY:$CY,$B$104,рўйхат!$B:$B,$C75)</f>
        <v/>
      </c>
      <c r="T75" s="36">
        <f>SUMIFS(рўйхат!S:S,рўйхат!$CY:$CY,$B$104,рўйхат!$B:$B,$C75)</f>
        <v/>
      </c>
      <c r="U75" s="35">
        <f>SUMIFS(рўйхат!T:T,рўйхат!$CY:$CY,$B$104,рўйхат!$B:$B,$C75)</f>
        <v/>
      </c>
      <c r="V75" s="36">
        <f>SUMIFS(рўйхат!U:U,рўйхат!$CY:$CY,$B$104,рўйхат!$B:$B,$C75)</f>
        <v/>
      </c>
      <c r="W75" s="35">
        <f>SUMIFS(рўйхат!V:V,рўйхат!$CY:$CY,$B$104,рўйхат!$B:$B,$C75)</f>
        <v/>
      </c>
      <c r="X75" s="36">
        <f>SUMIFS(рўйхат!W:W,рўйхат!$CY:$CY,$B$104,рўйхат!$B:$B,$C75)</f>
        <v/>
      </c>
      <c r="Y75" s="35">
        <f>SUMIFS(рўйхат!X:X,рўйхат!$CY:$CY,$B$104,рўйхат!$B:$B,$C75)</f>
        <v/>
      </c>
      <c r="Z75" s="36">
        <f>SUMIFS(рўйхат!Y:Y,рўйхат!$CY:$CY,$B$104,рўйхат!$B:$B,$C75)</f>
        <v/>
      </c>
      <c r="AA75" s="35">
        <f>SUMIFS(рўйхат!Z:Z,рўйхат!$CY:$CY,$B$104,рўйхат!$B:$B,$C75)</f>
        <v/>
      </c>
      <c r="AB75" s="36">
        <f>SUMIFS(рўйхат!AA:AA,рўйхат!$CY:$CY,$B$104,рўйхат!$B:$B,$C75)</f>
        <v/>
      </c>
      <c r="AC75" s="35">
        <f>SUMIFS(рўйхат!AB:AB,рўйхат!$CY:$CY,$B$104,рўйхат!$B:$B,$C75)</f>
        <v/>
      </c>
      <c r="AD75" s="36">
        <f>SUMIFS(рўйхат!AC:AC,рўйхат!$CY:$CY,$B$104,рўйхат!$B:$B,$C75)</f>
        <v/>
      </c>
      <c r="AE75" s="35">
        <f>SUMIFS(рўйхат!AD:AD,рўйхат!$CY:$CY,$B$104,рўйхат!$B:$B,$C75)</f>
        <v/>
      </c>
      <c r="AF75" s="36">
        <f>SUMIFS(рўйхат!AE:AE,рўйхат!$CY:$CY,$B$104,рўйхат!$B:$B,$C75)</f>
        <v/>
      </c>
      <c r="AG75" s="35">
        <f>SUMIFS(рўйхат!AH:AH,рўйхат!$CY:$CY,$B$104,рўйхат!$B:$B,$C75)</f>
        <v/>
      </c>
      <c r="AH75" s="36">
        <f>SUMIFS(рўйхат!AI:AI,рўйхат!$CY:$CY,$B$104,рўйхат!$B:$B,$C75)</f>
        <v/>
      </c>
      <c r="AI75" s="35">
        <f>SUMIFS(рўйхат!AJ:AJ,рўйхат!$CY:$CY,$B$104,рўйхат!$B:$B,$C75)</f>
        <v/>
      </c>
      <c r="AJ75" s="36">
        <f>SUMIFS(рўйхат!AK:AK,рўйхат!$CY:$CY,$B$104,рўйхат!$B:$B,$C75)</f>
        <v/>
      </c>
      <c r="AK75" s="35">
        <f>SUMIFS(рўйхат!AL:AL,рўйхат!$CY:$CY,$B$104,рўйхат!$B:$B,$C75)</f>
        <v/>
      </c>
      <c r="AL75" s="36">
        <f>SUMIFS(рўйхат!AM:AM,рўйхат!$CY:$CY,$B$104,рўйхат!$B:$B,$C75)</f>
        <v/>
      </c>
      <c r="AM75" s="77">
        <f>IFERROR(Q75/E75,0)</f>
        <v/>
      </c>
      <c r="AN75" s="77">
        <f>IFERROR(R75/F75,0)</f>
        <v/>
      </c>
      <c r="AO75" s="35">
        <f>SUMIFS(рўйхат!AX:AX,рўйхат!$CY:$CY,$B$104,рўйхат!$B:$B,$C75)</f>
        <v/>
      </c>
      <c r="AP75" s="36">
        <f>SUMIFS(рўйхат!AY:AY,рўйхат!$CY:$CY,$B$104,рўйхат!$B:$B,$C75)</f>
        <v/>
      </c>
      <c r="AQ75" s="35">
        <f>SUMIFS(рўйхат!AZ:AZ,рўйхат!$CY:$CY,$B$104,рўйхат!$B:$B,$C75)</f>
        <v/>
      </c>
      <c r="AR75" s="36">
        <f>SUMIFS(рўйхат!BA:BA,рўйхат!$CY:$CY,$B$104,рўйхат!$B:$B,$C75)</f>
        <v/>
      </c>
      <c r="AS75" s="35">
        <f>SUMIFS(рўйхат!BB:BB,рўйхат!$CY:$CY,$B$104,рўйхат!$B:$B,$C75)</f>
        <v/>
      </c>
      <c r="AT75" s="36">
        <f>SUMIFS(рўйхат!BC:BC,рўйхат!$CY:$CY,$B$104,рўйхат!$B:$B,$C75)</f>
        <v/>
      </c>
      <c r="AU75" s="35">
        <f>SUMIFS(рўйхат!BD:BD,рўйхат!$CY:$CY,$B$104,рўйхат!$B:$B,$C75)</f>
        <v/>
      </c>
      <c r="AV75" s="36">
        <f>SUMIFS(рўйхат!BE:BE,рўйхат!$CY:$CY,$B$104,рўйхат!$B:$B,$C75)</f>
        <v/>
      </c>
      <c r="AW75" s="35">
        <f>SUMIFS(рўйхат!BF:BF,рўйхат!$CY:$CY,$B$104,рўйхат!$B:$B,$C75)</f>
        <v/>
      </c>
      <c r="AX75" s="36">
        <f>SUMIFS(рўйхат!BG:BG,рўйхат!$CY:$CY,$B$104,рўйхат!$B:$B,$C75)</f>
        <v/>
      </c>
      <c r="AY75" s="35">
        <f>SUMIFS(рўйхат!BH:BH,рўйхат!$CY:$CY,$B$104,рўйхат!$B:$B,$C75)</f>
        <v/>
      </c>
      <c r="AZ75" s="36">
        <f>SUMIFS(рўйхат!BI:BI,рўйхат!$CY:$CY,$B$104,рўйхат!$B:$B,$C75)</f>
        <v/>
      </c>
      <c r="BA75" s="35">
        <f>SUMIFS(рўйхат!BJ:BJ,рўйхат!$CY:$CY,$B$104,рўйхат!$B:$B,$C75)</f>
        <v/>
      </c>
      <c r="BB75" s="36">
        <f>SUMIFS(рўйхат!BK:BK,рўйхат!$CY:$CY,$B$104,рўйхат!$B:$B,$C75)</f>
        <v/>
      </c>
      <c r="BC75" s="77">
        <f>IFERROR(AO75/E75,0)</f>
        <v/>
      </c>
      <c r="BD75" s="77">
        <f>IFERROR(AP75/F75,0)</f>
        <v/>
      </c>
      <c r="BE75" s="35">
        <f>SUMIFS(рўйхат!BL:BL,рўйхат!$CY:$CY,$B$104,рўйхат!$B:$B,$C75)</f>
        <v/>
      </c>
      <c r="BF75" s="36">
        <f>SUMIFS(рўйхат!BM:BM,рўйхат!$CY:$CY,$B$104,рўйхат!$B:$B,$C75)</f>
        <v/>
      </c>
      <c r="BG75" s="35">
        <f>SUMIFS(рўйхат!BN:BN,рўйхат!$CY:$CY,$B$104,рўйхат!$B:$B,$C75)</f>
        <v/>
      </c>
      <c r="BH75" s="36">
        <f>SUMIFS(рўйхат!BO:BO,рўйхат!$CY:$CY,$B$104,рўйхат!$B:$B,$C75)</f>
        <v/>
      </c>
      <c r="BI75" s="35">
        <f>SUMIFS(рўйхат!BP:BP,рўйхат!$CY:$CY,$B$104,рўйхат!$B:$B,$C75)</f>
        <v/>
      </c>
      <c r="BJ75" s="36">
        <f>SUMIFS(рўйхат!BQ:BQ,рўйхат!$CY:$CY,$B$104,рўйхат!$B:$B,$C75)</f>
        <v/>
      </c>
      <c r="BK75" s="35">
        <f>SUMIFS(рўйхат!BR:BR,рўйхат!$CY:$CY,$B$104,рўйхат!$B:$B,$C75)</f>
        <v/>
      </c>
      <c r="BL75" s="36">
        <f>SUMIFS(рўйхат!BS:BS,рўйхат!$CY:$CY,$B$104,рўйхат!$B:$B,$C75)</f>
        <v/>
      </c>
      <c r="BM75" s="35">
        <f>SUMIFS(рўйхат!BT:BT,рўйхат!$CY:$CY,$B$104,рўйхат!$B:$B,$C75)</f>
        <v/>
      </c>
      <c r="BN75" s="36">
        <f>SUMIFS(рўйхат!BU:BU,рўйхат!$CY:$CY,$B$104,рўйхат!$B:$B,$C75)</f>
        <v/>
      </c>
      <c r="BO75" s="35">
        <f>SUMIFS(рўйхат!BX:BX,рўйхат!$CY:$CY,$B$104,рўйхат!$B:$B,$C75)</f>
        <v/>
      </c>
      <c r="BP75" s="36">
        <f>SUMIFS(рўйхат!BY:BY,рўйхат!$CY:$CY,$B$104,рўйхат!$B:$B,$C75)</f>
        <v/>
      </c>
      <c r="BQ75" s="35">
        <f>SUMIFS(рўйхат!BZ:BZ,рўйхат!$CY:$CY,$B$104,рўйхат!$B:$B,$C75)</f>
        <v/>
      </c>
      <c r="BR75" s="36">
        <f>SUMIFS(рўйхат!CA:CA,рўйхат!$CY:$CY,$B$104,рўйхат!$B:$B,$C75)</f>
        <v/>
      </c>
      <c r="BS75" s="35">
        <f>SUMIFS(рўйхат!CB:CB,рўйхат!$CY:$CY,$B$104,рўйхат!$B:$B,$C75)</f>
        <v/>
      </c>
      <c r="BT75" s="36">
        <f>SUMIFS(рўйхат!CC:CC,рўйхат!$CY:$CY,$B$104,рўйхат!$B:$B,$C75)</f>
        <v/>
      </c>
      <c r="BU75" s="35">
        <f>SUMIFS(рўйхат!CD:CD,рўйхат!$CY:$CY,$B$104,рўйхат!$B:$B,$C75)</f>
        <v/>
      </c>
      <c r="BV75" s="36">
        <f>SUMIFS(рўйхат!CE:CE,рўйхат!$CY:$CY,$B$104,рўйхат!$B:$B,$C75)</f>
        <v/>
      </c>
      <c r="BW75" s="35">
        <f>SUMIFS(рўйхат!CH:CH,рўйхат!$CY:$CY,$B$104,рўйхат!$B:$B,$C75)</f>
        <v/>
      </c>
      <c r="BX75" s="36">
        <f>SUMIFS(рўйхат!CI:CI,рўйхат!$CY:$CY,$B$104,рўйхат!$B:$B,$C75)</f>
        <v/>
      </c>
      <c r="BY75" s="35">
        <f>SUMIFS(рўйхат!CJ:CJ,рўйхат!$CY:$CY,$B$104,рўйхат!$B:$B,$C75)</f>
        <v/>
      </c>
      <c r="BZ75" s="36">
        <f>SUMIFS(рўйхат!CK:CK,рўйхат!$CY:$CY,$B$104,рўйхат!$B:$B,$C75)</f>
        <v/>
      </c>
      <c r="CA75" s="35">
        <f>SUMIFS(рўйхат!CL:CL,рўйхат!$CY:$CY,$B$104,рўйхат!$B:$B,$C75)</f>
        <v/>
      </c>
      <c r="CB75" s="36">
        <f>SUMIFS(рўйхат!CM:CM,рўйхат!$CY:$CY,$B$104,рўйхат!$B:$B,$C75)</f>
        <v/>
      </c>
      <c r="CC75" s="35">
        <f>SUMIFS(рўйхат!CN:CN,рўйхат!$CY:$CY,$B$104,рўйхат!$B:$B,$C75)</f>
        <v/>
      </c>
      <c r="CD75" s="36">
        <f>SUMIFS(рўйхат!CO:CO,рўйхат!$CY:$CY,$B$104,рўйхат!$B:$B,$C75)</f>
        <v/>
      </c>
      <c r="CE75" s="77">
        <f>IFERROR(BE75/(Q75+BE75),0)</f>
        <v/>
      </c>
      <c r="CF75" s="78">
        <f>IFERROR(BF75/(R75+BF75),0)</f>
        <v/>
      </c>
      <c r="CG75" s="8">
        <f>COUNTIFS(B:B,B75)</f>
        <v/>
      </c>
    </row>
    <row r="76" hidden="1" outlineLevel="1" ht="17.1" customFormat="1" customHeight="1" s="8">
      <c r="A76" s="33" t="n"/>
      <c r="B76" s="50" t="n">
        <v>4</v>
      </c>
      <c r="C76" s="66" t="inlineStr">
        <is>
          <t>Вилоят ҳокимликлари</t>
        </is>
      </c>
      <c r="D76" s="16" t="n"/>
      <c r="E76" s="35">
        <f>SUMIFS(рўйхат!F:F,рўйхат!$CY:$CY,$B$104,рўйхат!$B:$B,$C76)</f>
        <v/>
      </c>
      <c r="F76" s="36">
        <f>SUMIFS(рўйхат!G:G,рўйхат!$CY:$CY,$B$104,рўйхат!$B:$B,$C76)</f>
        <v/>
      </c>
      <c r="G76" s="35">
        <f>SUMIFS(рўйхат!H:H,рўйхат!$CY:$CY,$B$104,рўйхат!$B:$B,$C76)</f>
        <v/>
      </c>
      <c r="H76" s="36">
        <f>SUMIFS(рўйхат!I:I,рўйхат!$CY:$CY,$B$104,рўйхат!$B:$B,$C76)</f>
        <v/>
      </c>
      <c r="I76" s="35">
        <f>SUMIFS(рўйхат!J:J,рўйхат!$CY:$CY,$B$104,рўйхат!$B:$B,$C76)</f>
        <v/>
      </c>
      <c r="J76" s="36">
        <f>SUMIFS(рўйхат!K:K,рўйхат!$CY:$CY,$B$104,рўйхат!$B:$B,$C76)</f>
        <v/>
      </c>
      <c r="K76" s="35">
        <f>SUMIFS(рўйхат!L:L,рўйхат!$CY:$CY,$B$104,рўйхат!$B:$B,$C76)</f>
        <v/>
      </c>
      <c r="L76" s="36">
        <f>SUMIFS(рўйхат!M:M,рўйхат!$CY:$CY,$B$104,рўйхат!$B:$B,$C76)</f>
        <v/>
      </c>
      <c r="M76" s="35">
        <f>SUMIFS(рўйхат!N:N,рўйхат!$CY:$CY,$B$104,рўйхат!$B:$B,$C76)</f>
        <v/>
      </c>
      <c r="N76" s="36">
        <f>SUMIFS(рўйхат!O:O,рўйхат!$CY:$CY,$B$104,рўйхат!$B:$B,$C76)</f>
        <v/>
      </c>
      <c r="O76" s="34">
        <f>IFERROR(M76/E76,0)</f>
        <v/>
      </c>
      <c r="P76" s="34">
        <f>IFERROR(N76/F76,0)</f>
        <v/>
      </c>
      <c r="Q76" s="35">
        <f>SUMIFS(рўйхат!P:P,рўйхат!$CY:$CY,$B$104,рўйхат!$B:$B,$C76)</f>
        <v/>
      </c>
      <c r="R76" s="36">
        <f>SUMIFS(рўйхат!Q:Q,рўйхат!$CY:$CY,$B$104,рўйхат!$B:$B,$C76)</f>
        <v/>
      </c>
      <c r="S76" s="35">
        <f>SUMIFS(рўйхат!R:R,рўйхат!$CY:$CY,$B$104,рўйхат!$B:$B,$C76)</f>
        <v/>
      </c>
      <c r="T76" s="36">
        <f>SUMIFS(рўйхат!S:S,рўйхат!$CY:$CY,$B$104,рўйхат!$B:$B,$C76)</f>
        <v/>
      </c>
      <c r="U76" s="35">
        <f>SUMIFS(рўйхат!T:T,рўйхат!$CY:$CY,$B$104,рўйхат!$B:$B,$C76)</f>
        <v/>
      </c>
      <c r="V76" s="36">
        <f>SUMIFS(рўйхат!U:U,рўйхат!$CY:$CY,$B$104,рўйхат!$B:$B,$C76)</f>
        <v/>
      </c>
      <c r="W76" s="35">
        <f>SUMIFS(рўйхат!V:V,рўйхат!$CY:$CY,$B$104,рўйхат!$B:$B,$C76)</f>
        <v/>
      </c>
      <c r="X76" s="36">
        <f>SUMIFS(рўйхат!W:W,рўйхат!$CY:$CY,$B$104,рўйхат!$B:$B,$C76)</f>
        <v/>
      </c>
      <c r="Y76" s="35">
        <f>SUMIFS(рўйхат!X:X,рўйхат!$CY:$CY,$B$104,рўйхат!$B:$B,$C76)</f>
        <v/>
      </c>
      <c r="Z76" s="36">
        <f>SUMIFS(рўйхат!Y:Y,рўйхат!$CY:$CY,$B$104,рўйхат!$B:$B,$C76)</f>
        <v/>
      </c>
      <c r="AA76" s="35">
        <f>SUMIFS(рўйхат!Z:Z,рўйхат!$CY:$CY,$B$104,рўйхат!$B:$B,$C76)</f>
        <v/>
      </c>
      <c r="AB76" s="36">
        <f>SUMIFS(рўйхат!AA:AA,рўйхат!$CY:$CY,$B$104,рўйхат!$B:$B,$C76)</f>
        <v/>
      </c>
      <c r="AC76" s="35">
        <f>SUMIFS(рўйхат!AB:AB,рўйхат!$CY:$CY,$B$104,рўйхат!$B:$B,$C76)</f>
        <v/>
      </c>
      <c r="AD76" s="36">
        <f>SUMIFS(рўйхат!AC:AC,рўйхат!$CY:$CY,$B$104,рўйхат!$B:$B,$C76)</f>
        <v/>
      </c>
      <c r="AE76" s="35">
        <f>SUMIFS(рўйхат!AD:AD,рўйхат!$CY:$CY,$B$104,рўйхат!$B:$B,$C76)</f>
        <v/>
      </c>
      <c r="AF76" s="36">
        <f>SUMIFS(рўйхат!AE:AE,рўйхат!$CY:$CY,$B$104,рўйхат!$B:$B,$C76)</f>
        <v/>
      </c>
      <c r="AG76" s="35">
        <f>SUMIFS(рўйхат!AH:AH,рўйхат!$CY:$CY,$B$104,рўйхат!$B:$B,$C76)</f>
        <v/>
      </c>
      <c r="AH76" s="36">
        <f>SUMIFS(рўйхат!AI:AI,рўйхат!$CY:$CY,$B$104,рўйхат!$B:$B,$C76)</f>
        <v/>
      </c>
      <c r="AI76" s="35">
        <f>SUMIFS(рўйхат!AJ:AJ,рўйхат!$CY:$CY,$B$104,рўйхат!$B:$B,$C76)</f>
        <v/>
      </c>
      <c r="AJ76" s="36">
        <f>SUMIFS(рўйхат!AK:AK,рўйхат!$CY:$CY,$B$104,рўйхат!$B:$B,$C76)</f>
        <v/>
      </c>
      <c r="AK76" s="35">
        <f>SUMIFS(рўйхат!AL:AL,рўйхат!$CY:$CY,$B$104,рўйхат!$B:$B,$C76)</f>
        <v/>
      </c>
      <c r="AL76" s="36">
        <f>SUMIFS(рўйхат!AM:AM,рўйхат!$CY:$CY,$B$104,рўйхат!$B:$B,$C76)</f>
        <v/>
      </c>
      <c r="AM76" s="77">
        <f>IFERROR(Q76/E76,0)</f>
        <v/>
      </c>
      <c r="AN76" s="77">
        <f>IFERROR(R76/F76,0)</f>
        <v/>
      </c>
      <c r="AO76" s="35">
        <f>SUMIFS(рўйхат!AX:AX,рўйхат!$CY:$CY,$B$104,рўйхат!$B:$B,$C76)</f>
        <v/>
      </c>
      <c r="AP76" s="36">
        <f>SUMIFS(рўйхат!AY:AY,рўйхат!$CY:$CY,$B$104,рўйхат!$B:$B,$C76)</f>
        <v/>
      </c>
      <c r="AQ76" s="35">
        <f>SUMIFS(рўйхат!AZ:AZ,рўйхат!$CY:$CY,$B$104,рўйхат!$B:$B,$C76)</f>
        <v/>
      </c>
      <c r="AR76" s="36">
        <f>SUMIFS(рўйхат!BA:BA,рўйхат!$CY:$CY,$B$104,рўйхат!$B:$B,$C76)</f>
        <v/>
      </c>
      <c r="AS76" s="35">
        <f>SUMIFS(рўйхат!BB:BB,рўйхат!$CY:$CY,$B$104,рўйхат!$B:$B,$C76)</f>
        <v/>
      </c>
      <c r="AT76" s="36">
        <f>SUMIFS(рўйхат!BC:BC,рўйхат!$CY:$CY,$B$104,рўйхат!$B:$B,$C76)</f>
        <v/>
      </c>
      <c r="AU76" s="35">
        <f>SUMIFS(рўйхат!BD:BD,рўйхат!$CY:$CY,$B$104,рўйхат!$B:$B,$C76)</f>
        <v/>
      </c>
      <c r="AV76" s="36">
        <f>SUMIFS(рўйхат!BE:BE,рўйхат!$CY:$CY,$B$104,рўйхат!$B:$B,$C76)</f>
        <v/>
      </c>
      <c r="AW76" s="35">
        <f>SUMIFS(рўйхат!BF:BF,рўйхат!$CY:$CY,$B$104,рўйхат!$B:$B,$C76)</f>
        <v/>
      </c>
      <c r="AX76" s="36">
        <f>SUMIFS(рўйхат!BG:BG,рўйхат!$CY:$CY,$B$104,рўйхат!$B:$B,$C76)</f>
        <v/>
      </c>
      <c r="AY76" s="35">
        <f>SUMIFS(рўйхат!BH:BH,рўйхат!$CY:$CY,$B$104,рўйхат!$B:$B,$C76)</f>
        <v/>
      </c>
      <c r="AZ76" s="36">
        <f>SUMIFS(рўйхат!BI:BI,рўйхат!$CY:$CY,$B$104,рўйхат!$B:$B,$C76)</f>
        <v/>
      </c>
      <c r="BA76" s="35">
        <f>SUMIFS(рўйхат!BJ:BJ,рўйхат!$CY:$CY,$B$104,рўйхат!$B:$B,$C76)</f>
        <v/>
      </c>
      <c r="BB76" s="36">
        <f>SUMIFS(рўйхат!BK:BK,рўйхат!$CY:$CY,$B$104,рўйхат!$B:$B,$C76)</f>
        <v/>
      </c>
      <c r="BC76" s="77">
        <f>IFERROR(AO76/E76,0)</f>
        <v/>
      </c>
      <c r="BD76" s="77">
        <f>IFERROR(AP76/F76,0)</f>
        <v/>
      </c>
      <c r="BE76" s="35">
        <f>SUMIFS(рўйхат!BL:BL,рўйхат!$CY:$CY,$B$104,рўйхат!$B:$B,$C76)</f>
        <v/>
      </c>
      <c r="BF76" s="36">
        <f>SUMIFS(рўйхат!BM:BM,рўйхат!$CY:$CY,$B$104,рўйхат!$B:$B,$C76)</f>
        <v/>
      </c>
      <c r="BG76" s="35">
        <f>SUMIFS(рўйхат!BN:BN,рўйхат!$CY:$CY,$B$104,рўйхат!$B:$B,$C76)</f>
        <v/>
      </c>
      <c r="BH76" s="36">
        <f>SUMIFS(рўйхат!BO:BO,рўйхат!$CY:$CY,$B$104,рўйхат!$B:$B,$C76)</f>
        <v/>
      </c>
      <c r="BI76" s="35">
        <f>SUMIFS(рўйхат!BP:BP,рўйхат!$CY:$CY,$B$104,рўйхат!$B:$B,$C76)</f>
        <v/>
      </c>
      <c r="BJ76" s="36">
        <f>SUMIFS(рўйхат!BQ:BQ,рўйхат!$CY:$CY,$B$104,рўйхат!$B:$B,$C76)</f>
        <v/>
      </c>
      <c r="BK76" s="35">
        <f>SUMIFS(рўйхат!BR:BR,рўйхат!$CY:$CY,$B$104,рўйхат!$B:$B,$C76)</f>
        <v/>
      </c>
      <c r="BL76" s="36">
        <f>SUMIFS(рўйхат!BS:BS,рўйхат!$CY:$CY,$B$104,рўйхат!$B:$B,$C76)</f>
        <v/>
      </c>
      <c r="BM76" s="35">
        <f>SUMIFS(рўйхат!BT:BT,рўйхат!$CY:$CY,$B$104,рўйхат!$B:$B,$C76)</f>
        <v/>
      </c>
      <c r="BN76" s="36">
        <f>SUMIFS(рўйхат!BU:BU,рўйхат!$CY:$CY,$B$104,рўйхат!$B:$B,$C76)</f>
        <v/>
      </c>
      <c r="BO76" s="35">
        <f>SUMIFS(рўйхат!BX:BX,рўйхат!$CY:$CY,$B$104,рўйхат!$B:$B,$C76)</f>
        <v/>
      </c>
      <c r="BP76" s="36">
        <f>SUMIFS(рўйхат!BY:BY,рўйхат!$CY:$CY,$B$104,рўйхат!$B:$B,$C76)</f>
        <v/>
      </c>
      <c r="BQ76" s="35">
        <f>SUMIFS(рўйхат!BZ:BZ,рўйхат!$CY:$CY,$B$104,рўйхат!$B:$B,$C76)</f>
        <v/>
      </c>
      <c r="BR76" s="36">
        <f>SUMIFS(рўйхат!CA:CA,рўйхат!$CY:$CY,$B$104,рўйхат!$B:$B,$C76)</f>
        <v/>
      </c>
      <c r="BS76" s="35">
        <f>SUMIFS(рўйхат!CB:CB,рўйхат!$CY:$CY,$B$104,рўйхат!$B:$B,$C76)</f>
        <v/>
      </c>
      <c r="BT76" s="36">
        <f>SUMIFS(рўйхат!CC:CC,рўйхат!$CY:$CY,$B$104,рўйхат!$B:$B,$C76)</f>
        <v/>
      </c>
      <c r="BU76" s="35">
        <f>SUMIFS(рўйхат!CD:CD,рўйхат!$CY:$CY,$B$104,рўйхат!$B:$B,$C76)</f>
        <v/>
      </c>
      <c r="BV76" s="36">
        <f>SUMIFS(рўйхат!CE:CE,рўйхат!$CY:$CY,$B$104,рўйхат!$B:$B,$C76)</f>
        <v/>
      </c>
      <c r="BW76" s="35">
        <f>SUMIFS(рўйхат!CH:CH,рўйхат!$CY:$CY,$B$104,рўйхат!$B:$B,$C76)</f>
        <v/>
      </c>
      <c r="BX76" s="36">
        <f>SUMIFS(рўйхат!CI:CI,рўйхат!$CY:$CY,$B$104,рўйхат!$B:$B,$C76)</f>
        <v/>
      </c>
      <c r="BY76" s="35">
        <f>SUMIFS(рўйхат!CJ:CJ,рўйхат!$CY:$CY,$B$104,рўйхат!$B:$B,$C76)</f>
        <v/>
      </c>
      <c r="BZ76" s="36">
        <f>SUMIFS(рўйхат!CK:CK,рўйхат!$CY:$CY,$B$104,рўйхат!$B:$B,$C76)</f>
        <v/>
      </c>
      <c r="CA76" s="35">
        <f>SUMIFS(рўйхат!CL:CL,рўйхат!$CY:$CY,$B$104,рўйхат!$B:$B,$C76)</f>
        <v/>
      </c>
      <c r="CB76" s="36">
        <f>SUMIFS(рўйхат!CM:CM,рўйхат!$CY:$CY,$B$104,рўйхат!$B:$B,$C76)</f>
        <v/>
      </c>
      <c r="CC76" s="35">
        <f>SUMIFS(рўйхат!CN:CN,рўйхат!$CY:$CY,$B$104,рўйхат!$B:$B,$C76)</f>
        <v/>
      </c>
      <c r="CD76" s="36">
        <f>SUMIFS(рўйхат!CO:CO,рўйхат!$CY:$CY,$B$104,рўйхат!$B:$B,$C76)</f>
        <v/>
      </c>
      <c r="CE76" s="77">
        <f>IFERROR(BE76/(Q76+BE76),0)</f>
        <v/>
      </c>
      <c r="CF76" s="78">
        <f>IFERROR(BF76/(R76+BF76),0)</f>
        <v/>
      </c>
      <c r="CG76" s="8">
        <f>COUNTIFS(B:B,B76)</f>
        <v/>
      </c>
    </row>
    <row r="77" hidden="1" outlineLevel="1" ht="17.1" customFormat="1" customHeight="1" s="8">
      <c r="A77" s="33" t="n"/>
      <c r="B77" s="50" t="n">
        <v>5</v>
      </c>
      <c r="C77" s="66" t="inlineStr">
        <is>
          <t>Ғазначилик қўмитаси</t>
        </is>
      </c>
      <c r="D77" s="16" t="n"/>
      <c r="E77" s="35">
        <f>SUMIFS(рўйхат!F:F,рўйхат!$CY:$CY,$B$104,рўйхат!$B:$B,$C77)</f>
        <v/>
      </c>
      <c r="F77" s="36">
        <f>SUMIFS(рўйхат!G:G,рўйхат!$CY:$CY,$B$104,рўйхат!$B:$B,$C77)</f>
        <v/>
      </c>
      <c r="G77" s="35">
        <f>SUMIFS(рўйхат!H:H,рўйхат!$CY:$CY,$B$104,рўйхат!$B:$B,$C77)</f>
        <v/>
      </c>
      <c r="H77" s="36">
        <f>SUMIFS(рўйхат!I:I,рўйхат!$CY:$CY,$B$104,рўйхат!$B:$B,$C77)</f>
        <v/>
      </c>
      <c r="I77" s="35">
        <f>SUMIFS(рўйхат!J:J,рўйхат!$CY:$CY,$B$104,рўйхат!$B:$B,$C77)</f>
        <v/>
      </c>
      <c r="J77" s="36">
        <f>SUMIFS(рўйхат!K:K,рўйхат!$CY:$CY,$B$104,рўйхат!$B:$B,$C77)</f>
        <v/>
      </c>
      <c r="K77" s="35">
        <f>SUMIFS(рўйхат!L:L,рўйхат!$CY:$CY,$B$104,рўйхат!$B:$B,$C77)</f>
        <v/>
      </c>
      <c r="L77" s="36">
        <f>SUMIFS(рўйхат!M:M,рўйхат!$CY:$CY,$B$104,рўйхат!$B:$B,$C77)</f>
        <v/>
      </c>
      <c r="M77" s="35">
        <f>SUMIFS(рўйхат!N:N,рўйхат!$CY:$CY,$B$104,рўйхат!$B:$B,$C77)</f>
        <v/>
      </c>
      <c r="N77" s="36">
        <f>SUMIFS(рўйхат!O:O,рўйхат!$CY:$CY,$B$104,рўйхат!$B:$B,$C77)</f>
        <v/>
      </c>
      <c r="O77" s="34">
        <f>IFERROR(M77/E77,0)</f>
        <v/>
      </c>
      <c r="P77" s="34">
        <f>IFERROR(N77/F77,0)</f>
        <v/>
      </c>
      <c r="Q77" s="35">
        <f>SUMIFS(рўйхат!P:P,рўйхат!$CY:$CY,$B$104,рўйхат!$B:$B,$C77)</f>
        <v/>
      </c>
      <c r="R77" s="36">
        <f>SUMIFS(рўйхат!Q:Q,рўйхат!$CY:$CY,$B$104,рўйхат!$B:$B,$C77)</f>
        <v/>
      </c>
      <c r="S77" s="35">
        <f>SUMIFS(рўйхат!R:R,рўйхат!$CY:$CY,$B$104,рўйхат!$B:$B,$C77)</f>
        <v/>
      </c>
      <c r="T77" s="36">
        <f>SUMIFS(рўйхат!S:S,рўйхат!$CY:$CY,$B$104,рўйхат!$B:$B,$C77)</f>
        <v/>
      </c>
      <c r="U77" s="35">
        <f>SUMIFS(рўйхат!T:T,рўйхат!$CY:$CY,$B$104,рўйхат!$B:$B,$C77)</f>
        <v/>
      </c>
      <c r="V77" s="36">
        <f>SUMIFS(рўйхат!U:U,рўйхат!$CY:$CY,$B$104,рўйхат!$B:$B,$C77)</f>
        <v/>
      </c>
      <c r="W77" s="35">
        <f>SUMIFS(рўйхат!V:V,рўйхат!$CY:$CY,$B$104,рўйхат!$B:$B,$C77)</f>
        <v/>
      </c>
      <c r="X77" s="36">
        <f>SUMIFS(рўйхат!W:W,рўйхат!$CY:$CY,$B$104,рўйхат!$B:$B,$C77)</f>
        <v/>
      </c>
      <c r="Y77" s="35">
        <f>SUMIFS(рўйхат!X:X,рўйхат!$CY:$CY,$B$104,рўйхат!$B:$B,$C77)</f>
        <v/>
      </c>
      <c r="Z77" s="36">
        <f>SUMIFS(рўйхат!Y:Y,рўйхат!$CY:$CY,$B$104,рўйхат!$B:$B,$C77)</f>
        <v/>
      </c>
      <c r="AA77" s="35">
        <f>SUMIFS(рўйхат!Z:Z,рўйхат!$CY:$CY,$B$104,рўйхат!$B:$B,$C77)</f>
        <v/>
      </c>
      <c r="AB77" s="36">
        <f>SUMIFS(рўйхат!AA:AA,рўйхат!$CY:$CY,$B$104,рўйхат!$B:$B,$C77)</f>
        <v/>
      </c>
      <c r="AC77" s="35">
        <f>SUMIFS(рўйхат!AB:AB,рўйхат!$CY:$CY,$B$104,рўйхат!$B:$B,$C77)</f>
        <v/>
      </c>
      <c r="AD77" s="36">
        <f>SUMIFS(рўйхат!AC:AC,рўйхат!$CY:$CY,$B$104,рўйхат!$B:$B,$C77)</f>
        <v/>
      </c>
      <c r="AE77" s="35">
        <f>SUMIFS(рўйхат!AD:AD,рўйхат!$CY:$CY,$B$104,рўйхат!$B:$B,$C77)</f>
        <v/>
      </c>
      <c r="AF77" s="36">
        <f>SUMIFS(рўйхат!AE:AE,рўйхат!$CY:$CY,$B$104,рўйхат!$B:$B,$C77)</f>
        <v/>
      </c>
      <c r="AG77" s="35">
        <f>SUMIFS(рўйхат!AH:AH,рўйхат!$CY:$CY,$B$104,рўйхат!$B:$B,$C77)</f>
        <v/>
      </c>
      <c r="AH77" s="36">
        <f>SUMIFS(рўйхат!AI:AI,рўйхат!$CY:$CY,$B$104,рўйхат!$B:$B,$C77)</f>
        <v/>
      </c>
      <c r="AI77" s="35">
        <f>SUMIFS(рўйхат!AJ:AJ,рўйхат!$CY:$CY,$B$104,рўйхат!$B:$B,$C77)</f>
        <v/>
      </c>
      <c r="AJ77" s="36">
        <f>SUMIFS(рўйхат!AK:AK,рўйхат!$CY:$CY,$B$104,рўйхат!$B:$B,$C77)</f>
        <v/>
      </c>
      <c r="AK77" s="35">
        <f>SUMIFS(рўйхат!AL:AL,рўйхат!$CY:$CY,$B$104,рўйхат!$B:$B,$C77)</f>
        <v/>
      </c>
      <c r="AL77" s="36">
        <f>SUMIFS(рўйхат!AM:AM,рўйхат!$CY:$CY,$B$104,рўйхат!$B:$B,$C77)</f>
        <v/>
      </c>
      <c r="AM77" s="77">
        <f>IFERROR(Q77/E77,0)</f>
        <v/>
      </c>
      <c r="AN77" s="77">
        <f>IFERROR(R77/F77,0)</f>
        <v/>
      </c>
      <c r="AO77" s="35">
        <f>SUMIFS(рўйхат!AX:AX,рўйхат!$CY:$CY,$B$104,рўйхат!$B:$B,$C77)</f>
        <v/>
      </c>
      <c r="AP77" s="36">
        <f>SUMIFS(рўйхат!AY:AY,рўйхат!$CY:$CY,$B$104,рўйхат!$B:$B,$C77)</f>
        <v/>
      </c>
      <c r="AQ77" s="35">
        <f>SUMIFS(рўйхат!AZ:AZ,рўйхат!$CY:$CY,$B$104,рўйхат!$B:$B,$C77)</f>
        <v/>
      </c>
      <c r="AR77" s="36">
        <f>SUMIFS(рўйхат!BA:BA,рўйхат!$CY:$CY,$B$104,рўйхат!$B:$B,$C77)</f>
        <v/>
      </c>
      <c r="AS77" s="35">
        <f>SUMIFS(рўйхат!BB:BB,рўйхат!$CY:$CY,$B$104,рўйхат!$B:$B,$C77)</f>
        <v/>
      </c>
      <c r="AT77" s="36">
        <f>SUMIFS(рўйхат!BC:BC,рўйхат!$CY:$CY,$B$104,рўйхат!$B:$B,$C77)</f>
        <v/>
      </c>
      <c r="AU77" s="35">
        <f>SUMIFS(рўйхат!BD:BD,рўйхат!$CY:$CY,$B$104,рўйхат!$B:$B,$C77)</f>
        <v/>
      </c>
      <c r="AV77" s="36">
        <f>SUMIFS(рўйхат!BE:BE,рўйхат!$CY:$CY,$B$104,рўйхат!$B:$B,$C77)</f>
        <v/>
      </c>
      <c r="AW77" s="35">
        <f>SUMIFS(рўйхат!BF:BF,рўйхат!$CY:$CY,$B$104,рўйхат!$B:$B,$C77)</f>
        <v/>
      </c>
      <c r="AX77" s="36">
        <f>SUMIFS(рўйхат!BG:BG,рўйхат!$CY:$CY,$B$104,рўйхат!$B:$B,$C77)</f>
        <v/>
      </c>
      <c r="AY77" s="35">
        <f>SUMIFS(рўйхат!BH:BH,рўйхат!$CY:$CY,$B$104,рўйхат!$B:$B,$C77)</f>
        <v/>
      </c>
      <c r="AZ77" s="36">
        <f>SUMIFS(рўйхат!BI:BI,рўйхат!$CY:$CY,$B$104,рўйхат!$B:$B,$C77)</f>
        <v/>
      </c>
      <c r="BA77" s="35">
        <f>SUMIFS(рўйхат!BJ:BJ,рўйхат!$CY:$CY,$B$104,рўйхат!$B:$B,$C77)</f>
        <v/>
      </c>
      <c r="BB77" s="36">
        <f>SUMIFS(рўйхат!BK:BK,рўйхат!$CY:$CY,$B$104,рўйхат!$B:$B,$C77)</f>
        <v/>
      </c>
      <c r="BC77" s="77">
        <f>IFERROR(AO77/E77,0)</f>
        <v/>
      </c>
      <c r="BD77" s="77">
        <f>IFERROR(AP77/F77,0)</f>
        <v/>
      </c>
      <c r="BE77" s="35">
        <f>SUMIFS(рўйхат!BL:BL,рўйхат!$CY:$CY,$B$104,рўйхат!$B:$B,$C77)</f>
        <v/>
      </c>
      <c r="BF77" s="36">
        <f>SUMIFS(рўйхат!BM:BM,рўйхат!$CY:$CY,$B$104,рўйхат!$B:$B,$C77)</f>
        <v/>
      </c>
      <c r="BG77" s="35">
        <f>SUMIFS(рўйхат!BN:BN,рўйхат!$CY:$CY,$B$104,рўйхат!$B:$B,$C77)</f>
        <v/>
      </c>
      <c r="BH77" s="36">
        <f>SUMIFS(рўйхат!BO:BO,рўйхат!$CY:$CY,$B$104,рўйхат!$B:$B,$C77)</f>
        <v/>
      </c>
      <c r="BI77" s="35">
        <f>SUMIFS(рўйхат!BP:BP,рўйхат!$CY:$CY,$B$104,рўйхат!$B:$B,$C77)</f>
        <v/>
      </c>
      <c r="BJ77" s="36">
        <f>SUMIFS(рўйхат!BQ:BQ,рўйхат!$CY:$CY,$B$104,рўйхат!$B:$B,$C77)</f>
        <v/>
      </c>
      <c r="BK77" s="35">
        <f>SUMIFS(рўйхат!BR:BR,рўйхат!$CY:$CY,$B$104,рўйхат!$B:$B,$C77)</f>
        <v/>
      </c>
      <c r="BL77" s="36">
        <f>SUMIFS(рўйхат!BS:BS,рўйхат!$CY:$CY,$B$104,рўйхат!$B:$B,$C77)</f>
        <v/>
      </c>
      <c r="BM77" s="35">
        <f>SUMIFS(рўйхат!BT:BT,рўйхат!$CY:$CY,$B$104,рўйхат!$B:$B,$C77)</f>
        <v/>
      </c>
      <c r="BN77" s="36">
        <f>SUMIFS(рўйхат!BU:BU,рўйхат!$CY:$CY,$B$104,рўйхат!$B:$B,$C77)</f>
        <v/>
      </c>
      <c r="BO77" s="35">
        <f>SUMIFS(рўйхат!BX:BX,рўйхат!$CY:$CY,$B$104,рўйхат!$B:$B,$C77)</f>
        <v/>
      </c>
      <c r="BP77" s="36">
        <f>SUMIFS(рўйхат!BY:BY,рўйхат!$CY:$CY,$B$104,рўйхат!$B:$B,$C77)</f>
        <v/>
      </c>
      <c r="BQ77" s="35">
        <f>SUMIFS(рўйхат!BZ:BZ,рўйхат!$CY:$CY,$B$104,рўйхат!$B:$B,$C77)</f>
        <v/>
      </c>
      <c r="BR77" s="36">
        <f>SUMIFS(рўйхат!CA:CA,рўйхат!$CY:$CY,$B$104,рўйхат!$B:$B,$C77)</f>
        <v/>
      </c>
      <c r="BS77" s="35">
        <f>SUMIFS(рўйхат!CB:CB,рўйхат!$CY:$CY,$B$104,рўйхат!$B:$B,$C77)</f>
        <v/>
      </c>
      <c r="BT77" s="36">
        <f>SUMIFS(рўйхат!CC:CC,рўйхат!$CY:$CY,$B$104,рўйхат!$B:$B,$C77)</f>
        <v/>
      </c>
      <c r="BU77" s="35">
        <f>SUMIFS(рўйхат!CD:CD,рўйхат!$CY:$CY,$B$104,рўйхат!$B:$B,$C77)</f>
        <v/>
      </c>
      <c r="BV77" s="36">
        <f>SUMIFS(рўйхат!CE:CE,рўйхат!$CY:$CY,$B$104,рўйхат!$B:$B,$C77)</f>
        <v/>
      </c>
      <c r="BW77" s="35">
        <f>SUMIFS(рўйхат!CH:CH,рўйхат!$CY:$CY,$B$104,рўйхат!$B:$B,$C77)</f>
        <v/>
      </c>
      <c r="BX77" s="36">
        <f>SUMIFS(рўйхат!CI:CI,рўйхат!$CY:$CY,$B$104,рўйхат!$B:$B,$C77)</f>
        <v/>
      </c>
      <c r="BY77" s="35">
        <f>SUMIFS(рўйхат!CJ:CJ,рўйхат!$CY:$CY,$B$104,рўйхат!$B:$B,$C77)</f>
        <v/>
      </c>
      <c r="BZ77" s="36">
        <f>SUMIFS(рўйхат!CK:CK,рўйхат!$CY:$CY,$B$104,рўйхат!$B:$B,$C77)</f>
        <v/>
      </c>
      <c r="CA77" s="35">
        <f>SUMIFS(рўйхат!CL:CL,рўйхат!$CY:$CY,$B$104,рўйхат!$B:$B,$C77)</f>
        <v/>
      </c>
      <c r="CB77" s="36">
        <f>SUMIFS(рўйхат!CM:CM,рўйхат!$CY:$CY,$B$104,рўйхат!$B:$B,$C77)</f>
        <v/>
      </c>
      <c r="CC77" s="35">
        <f>SUMIFS(рўйхат!CN:CN,рўйхат!$CY:$CY,$B$104,рўйхат!$B:$B,$C77)</f>
        <v/>
      </c>
      <c r="CD77" s="36">
        <f>SUMIFS(рўйхат!CO:CO,рўйхат!$CY:$CY,$B$104,рўйхат!$B:$B,$C77)</f>
        <v/>
      </c>
      <c r="CE77" s="77">
        <f>IFERROR(BE77/(Q77+BE77),0)</f>
        <v/>
      </c>
      <c r="CF77" s="78">
        <f>IFERROR(BF77/(R77+BF77),0)</f>
        <v/>
      </c>
      <c r="CG77" s="8">
        <f>COUNTIFS(B:B,B77)</f>
        <v/>
      </c>
    </row>
    <row r="78" hidden="1" outlineLevel="1" ht="17.1" customFormat="1" customHeight="1" s="8">
      <c r="A78" s="33" t="n"/>
      <c r="B78" s="50" t="n">
        <v>6</v>
      </c>
      <c r="C78" s="66" t="inlineStr">
        <is>
          <t>Давлат активларини бошқариш агентлиги</t>
        </is>
      </c>
      <c r="D78" s="16" t="n"/>
      <c r="E78" s="35">
        <f>SUMIFS(рўйхат!F:F,рўйхат!$CY:$CY,$B$104,рўйхат!$B:$B,$C78)</f>
        <v/>
      </c>
      <c r="F78" s="36">
        <f>SUMIFS(рўйхат!G:G,рўйхат!$CY:$CY,$B$104,рўйхат!$B:$B,$C78)</f>
        <v/>
      </c>
      <c r="G78" s="35">
        <f>SUMIFS(рўйхат!H:H,рўйхат!$CY:$CY,$B$104,рўйхат!$B:$B,$C78)</f>
        <v/>
      </c>
      <c r="H78" s="36">
        <f>SUMIFS(рўйхат!I:I,рўйхат!$CY:$CY,$B$104,рўйхат!$B:$B,$C78)</f>
        <v/>
      </c>
      <c r="I78" s="35">
        <f>SUMIFS(рўйхат!J:J,рўйхат!$CY:$CY,$B$104,рўйхат!$B:$B,$C78)</f>
        <v/>
      </c>
      <c r="J78" s="36">
        <f>SUMIFS(рўйхат!K:K,рўйхат!$CY:$CY,$B$104,рўйхат!$B:$B,$C78)</f>
        <v/>
      </c>
      <c r="K78" s="35">
        <f>SUMIFS(рўйхат!L:L,рўйхат!$CY:$CY,$B$104,рўйхат!$B:$B,$C78)</f>
        <v/>
      </c>
      <c r="L78" s="36">
        <f>SUMIFS(рўйхат!M:M,рўйхат!$CY:$CY,$B$104,рўйхат!$B:$B,$C78)</f>
        <v/>
      </c>
      <c r="M78" s="35">
        <f>SUMIFS(рўйхат!N:N,рўйхат!$CY:$CY,$B$104,рўйхат!$B:$B,$C78)</f>
        <v/>
      </c>
      <c r="N78" s="36">
        <f>SUMIFS(рўйхат!O:O,рўйхат!$CY:$CY,$B$104,рўйхат!$B:$B,$C78)</f>
        <v/>
      </c>
      <c r="O78" s="34">
        <f>IFERROR(M78/E78,0)</f>
        <v/>
      </c>
      <c r="P78" s="34">
        <f>IFERROR(N78/F78,0)</f>
        <v/>
      </c>
      <c r="Q78" s="35">
        <f>SUMIFS(рўйхат!P:P,рўйхат!$CY:$CY,$B$104,рўйхат!$B:$B,$C78)</f>
        <v/>
      </c>
      <c r="R78" s="36">
        <f>SUMIFS(рўйхат!Q:Q,рўйхат!$CY:$CY,$B$104,рўйхат!$B:$B,$C78)</f>
        <v/>
      </c>
      <c r="S78" s="35">
        <f>SUMIFS(рўйхат!R:R,рўйхат!$CY:$CY,$B$104,рўйхат!$B:$B,$C78)</f>
        <v/>
      </c>
      <c r="T78" s="36">
        <f>SUMIFS(рўйхат!S:S,рўйхат!$CY:$CY,$B$104,рўйхат!$B:$B,$C78)</f>
        <v/>
      </c>
      <c r="U78" s="35">
        <f>SUMIFS(рўйхат!T:T,рўйхат!$CY:$CY,$B$104,рўйхат!$B:$B,$C78)</f>
        <v/>
      </c>
      <c r="V78" s="36">
        <f>SUMIFS(рўйхат!U:U,рўйхат!$CY:$CY,$B$104,рўйхат!$B:$B,$C78)</f>
        <v/>
      </c>
      <c r="W78" s="35">
        <f>SUMIFS(рўйхат!V:V,рўйхат!$CY:$CY,$B$104,рўйхат!$B:$B,$C78)</f>
        <v/>
      </c>
      <c r="X78" s="36">
        <f>SUMIFS(рўйхат!W:W,рўйхат!$CY:$CY,$B$104,рўйхат!$B:$B,$C78)</f>
        <v/>
      </c>
      <c r="Y78" s="35">
        <f>SUMIFS(рўйхат!X:X,рўйхат!$CY:$CY,$B$104,рўйхат!$B:$B,$C78)</f>
        <v/>
      </c>
      <c r="Z78" s="36">
        <f>SUMIFS(рўйхат!Y:Y,рўйхат!$CY:$CY,$B$104,рўйхат!$B:$B,$C78)</f>
        <v/>
      </c>
      <c r="AA78" s="35">
        <f>SUMIFS(рўйхат!Z:Z,рўйхат!$CY:$CY,$B$104,рўйхат!$B:$B,$C78)</f>
        <v/>
      </c>
      <c r="AB78" s="36">
        <f>SUMIFS(рўйхат!AA:AA,рўйхат!$CY:$CY,$B$104,рўйхат!$B:$B,$C78)</f>
        <v/>
      </c>
      <c r="AC78" s="35">
        <f>SUMIFS(рўйхат!AB:AB,рўйхат!$CY:$CY,$B$104,рўйхат!$B:$B,$C78)</f>
        <v/>
      </c>
      <c r="AD78" s="36">
        <f>SUMIFS(рўйхат!AC:AC,рўйхат!$CY:$CY,$B$104,рўйхат!$B:$B,$C78)</f>
        <v/>
      </c>
      <c r="AE78" s="35">
        <f>SUMIFS(рўйхат!AD:AD,рўйхат!$CY:$CY,$B$104,рўйхат!$B:$B,$C78)</f>
        <v/>
      </c>
      <c r="AF78" s="36">
        <f>SUMIFS(рўйхат!AE:AE,рўйхат!$CY:$CY,$B$104,рўйхат!$B:$B,$C78)</f>
        <v/>
      </c>
      <c r="AG78" s="35">
        <f>SUMIFS(рўйхат!AH:AH,рўйхат!$CY:$CY,$B$104,рўйхат!$B:$B,$C78)</f>
        <v/>
      </c>
      <c r="AH78" s="36">
        <f>SUMIFS(рўйхат!AI:AI,рўйхат!$CY:$CY,$B$104,рўйхат!$B:$B,$C78)</f>
        <v/>
      </c>
      <c r="AI78" s="35">
        <f>SUMIFS(рўйхат!AJ:AJ,рўйхат!$CY:$CY,$B$104,рўйхат!$B:$B,$C78)</f>
        <v/>
      </c>
      <c r="AJ78" s="36">
        <f>SUMIFS(рўйхат!AK:AK,рўйхат!$CY:$CY,$B$104,рўйхат!$B:$B,$C78)</f>
        <v/>
      </c>
      <c r="AK78" s="35">
        <f>SUMIFS(рўйхат!AL:AL,рўйхат!$CY:$CY,$B$104,рўйхат!$B:$B,$C78)</f>
        <v/>
      </c>
      <c r="AL78" s="36">
        <f>SUMIFS(рўйхат!AM:AM,рўйхат!$CY:$CY,$B$104,рўйхат!$B:$B,$C78)</f>
        <v/>
      </c>
      <c r="AM78" s="77">
        <f>IFERROR(Q78/E78,0)</f>
        <v/>
      </c>
      <c r="AN78" s="77">
        <f>IFERROR(R78/F78,0)</f>
        <v/>
      </c>
      <c r="AO78" s="35">
        <f>SUMIFS(рўйхат!AX:AX,рўйхат!$CY:$CY,$B$104,рўйхат!$B:$B,$C78)</f>
        <v/>
      </c>
      <c r="AP78" s="36">
        <f>SUMIFS(рўйхат!AY:AY,рўйхат!$CY:$CY,$B$104,рўйхат!$B:$B,$C78)</f>
        <v/>
      </c>
      <c r="AQ78" s="35">
        <f>SUMIFS(рўйхат!AZ:AZ,рўйхат!$CY:$CY,$B$104,рўйхат!$B:$B,$C78)</f>
        <v/>
      </c>
      <c r="AR78" s="36">
        <f>SUMIFS(рўйхат!BA:BA,рўйхат!$CY:$CY,$B$104,рўйхат!$B:$B,$C78)</f>
        <v/>
      </c>
      <c r="AS78" s="35">
        <f>SUMIFS(рўйхат!BB:BB,рўйхат!$CY:$CY,$B$104,рўйхат!$B:$B,$C78)</f>
        <v/>
      </c>
      <c r="AT78" s="36">
        <f>SUMIFS(рўйхат!BC:BC,рўйхат!$CY:$CY,$B$104,рўйхат!$B:$B,$C78)</f>
        <v/>
      </c>
      <c r="AU78" s="35">
        <f>SUMIFS(рўйхат!BD:BD,рўйхат!$CY:$CY,$B$104,рўйхат!$B:$B,$C78)</f>
        <v/>
      </c>
      <c r="AV78" s="36">
        <f>SUMIFS(рўйхат!BE:BE,рўйхат!$CY:$CY,$B$104,рўйхат!$B:$B,$C78)</f>
        <v/>
      </c>
      <c r="AW78" s="35">
        <f>SUMIFS(рўйхат!BF:BF,рўйхат!$CY:$CY,$B$104,рўйхат!$B:$B,$C78)</f>
        <v/>
      </c>
      <c r="AX78" s="36">
        <f>SUMIFS(рўйхат!BG:BG,рўйхат!$CY:$CY,$B$104,рўйхат!$B:$B,$C78)</f>
        <v/>
      </c>
      <c r="AY78" s="35">
        <f>SUMIFS(рўйхат!BH:BH,рўйхат!$CY:$CY,$B$104,рўйхат!$B:$B,$C78)</f>
        <v/>
      </c>
      <c r="AZ78" s="36">
        <f>SUMIFS(рўйхат!BI:BI,рўйхат!$CY:$CY,$B$104,рўйхат!$B:$B,$C78)</f>
        <v/>
      </c>
      <c r="BA78" s="35">
        <f>SUMIFS(рўйхат!BJ:BJ,рўйхат!$CY:$CY,$B$104,рўйхат!$B:$B,$C78)</f>
        <v/>
      </c>
      <c r="BB78" s="36">
        <f>SUMIFS(рўйхат!BK:BK,рўйхат!$CY:$CY,$B$104,рўйхат!$B:$B,$C78)</f>
        <v/>
      </c>
      <c r="BC78" s="77">
        <f>IFERROR(AO78/E78,0)</f>
        <v/>
      </c>
      <c r="BD78" s="77">
        <f>IFERROR(AP78/F78,0)</f>
        <v/>
      </c>
      <c r="BE78" s="35">
        <f>SUMIFS(рўйхат!BL:BL,рўйхат!$CY:$CY,$B$104,рўйхат!$B:$B,$C78)</f>
        <v/>
      </c>
      <c r="BF78" s="36">
        <f>SUMIFS(рўйхат!BM:BM,рўйхат!$CY:$CY,$B$104,рўйхат!$B:$B,$C78)</f>
        <v/>
      </c>
      <c r="BG78" s="35">
        <f>SUMIFS(рўйхат!BN:BN,рўйхат!$CY:$CY,$B$104,рўйхат!$B:$B,$C78)</f>
        <v/>
      </c>
      <c r="BH78" s="36">
        <f>SUMIFS(рўйхат!BO:BO,рўйхат!$CY:$CY,$B$104,рўйхат!$B:$B,$C78)</f>
        <v/>
      </c>
      <c r="BI78" s="35">
        <f>SUMIFS(рўйхат!BP:BP,рўйхат!$CY:$CY,$B$104,рўйхат!$B:$B,$C78)</f>
        <v/>
      </c>
      <c r="BJ78" s="36">
        <f>SUMIFS(рўйхат!BQ:BQ,рўйхат!$CY:$CY,$B$104,рўйхат!$B:$B,$C78)</f>
        <v/>
      </c>
      <c r="BK78" s="35">
        <f>SUMIFS(рўйхат!BR:BR,рўйхат!$CY:$CY,$B$104,рўйхат!$B:$B,$C78)</f>
        <v/>
      </c>
      <c r="BL78" s="36">
        <f>SUMIFS(рўйхат!BS:BS,рўйхат!$CY:$CY,$B$104,рўйхат!$B:$B,$C78)</f>
        <v/>
      </c>
      <c r="BM78" s="35">
        <f>SUMIFS(рўйхат!BT:BT,рўйхат!$CY:$CY,$B$104,рўйхат!$B:$B,$C78)</f>
        <v/>
      </c>
      <c r="BN78" s="36">
        <f>SUMIFS(рўйхат!BU:BU,рўйхат!$CY:$CY,$B$104,рўйхат!$B:$B,$C78)</f>
        <v/>
      </c>
      <c r="BO78" s="35">
        <f>SUMIFS(рўйхат!BX:BX,рўйхат!$CY:$CY,$B$104,рўйхат!$B:$B,$C78)</f>
        <v/>
      </c>
      <c r="BP78" s="36">
        <f>SUMIFS(рўйхат!BY:BY,рўйхат!$CY:$CY,$B$104,рўйхат!$B:$B,$C78)</f>
        <v/>
      </c>
      <c r="BQ78" s="35">
        <f>SUMIFS(рўйхат!BZ:BZ,рўйхат!$CY:$CY,$B$104,рўйхат!$B:$B,$C78)</f>
        <v/>
      </c>
      <c r="BR78" s="36">
        <f>SUMIFS(рўйхат!CA:CA,рўйхат!$CY:$CY,$B$104,рўйхат!$B:$B,$C78)</f>
        <v/>
      </c>
      <c r="BS78" s="35">
        <f>SUMIFS(рўйхат!CB:CB,рўйхат!$CY:$CY,$B$104,рўйхат!$B:$B,$C78)</f>
        <v/>
      </c>
      <c r="BT78" s="36">
        <f>SUMIFS(рўйхат!CC:CC,рўйхат!$CY:$CY,$B$104,рўйхат!$B:$B,$C78)</f>
        <v/>
      </c>
      <c r="BU78" s="35">
        <f>SUMIFS(рўйхат!CD:CD,рўйхат!$CY:$CY,$B$104,рўйхат!$B:$B,$C78)</f>
        <v/>
      </c>
      <c r="BV78" s="36">
        <f>SUMIFS(рўйхат!CE:CE,рўйхат!$CY:$CY,$B$104,рўйхат!$B:$B,$C78)</f>
        <v/>
      </c>
      <c r="BW78" s="35">
        <f>SUMIFS(рўйхат!CH:CH,рўйхат!$CY:$CY,$B$104,рўйхат!$B:$B,$C78)</f>
        <v/>
      </c>
      <c r="BX78" s="36">
        <f>SUMIFS(рўйхат!CI:CI,рўйхат!$CY:$CY,$B$104,рўйхат!$B:$B,$C78)</f>
        <v/>
      </c>
      <c r="BY78" s="35">
        <f>SUMIFS(рўйхат!CJ:CJ,рўйхат!$CY:$CY,$B$104,рўйхат!$B:$B,$C78)</f>
        <v/>
      </c>
      <c r="BZ78" s="36">
        <f>SUMIFS(рўйхат!CK:CK,рўйхат!$CY:$CY,$B$104,рўйхат!$B:$B,$C78)</f>
        <v/>
      </c>
      <c r="CA78" s="35">
        <f>SUMIFS(рўйхат!CL:CL,рўйхат!$CY:$CY,$B$104,рўйхат!$B:$B,$C78)</f>
        <v/>
      </c>
      <c r="CB78" s="36">
        <f>SUMIFS(рўйхат!CM:CM,рўйхат!$CY:$CY,$B$104,рўйхат!$B:$B,$C78)</f>
        <v/>
      </c>
      <c r="CC78" s="35">
        <f>SUMIFS(рўйхат!CN:CN,рўйхат!$CY:$CY,$B$104,рўйхат!$B:$B,$C78)</f>
        <v/>
      </c>
      <c r="CD78" s="36">
        <f>SUMIFS(рўйхат!CO:CO,рўйхат!$CY:$CY,$B$104,рўйхат!$B:$B,$C78)</f>
        <v/>
      </c>
      <c r="CE78" s="77">
        <f>IFERROR(BE78/(Q78+BE78),0)</f>
        <v/>
      </c>
      <c r="CF78" s="78">
        <f>IFERROR(BF78/(R78+BF78),0)</f>
        <v/>
      </c>
      <c r="CG78" s="8">
        <f>COUNTIFS(B:B,B78)</f>
        <v/>
      </c>
    </row>
    <row r="79" hidden="1" outlineLevel="1" ht="17.1" customFormat="1" customHeight="1" s="8">
      <c r="A79" s="33" t="n"/>
      <c r="B79" s="50" t="n">
        <v>7</v>
      </c>
      <c r="C79" s="66" t="inlineStr">
        <is>
          <t>Иқтисодиёт ва молия вазирлиги</t>
        </is>
      </c>
      <c r="D79" s="16" t="n"/>
      <c r="E79" s="35">
        <f>SUMIFS(рўйхат!F:F,рўйхат!$CY:$CY,$B$104,рўйхат!$B:$B,$C79)</f>
        <v/>
      </c>
      <c r="F79" s="36">
        <f>SUMIFS(рўйхат!G:G,рўйхат!$CY:$CY,$B$104,рўйхат!$B:$B,$C79)</f>
        <v/>
      </c>
      <c r="G79" s="35">
        <f>SUMIFS(рўйхат!H:H,рўйхат!$CY:$CY,$B$104,рўйхат!$B:$B,$C79)</f>
        <v/>
      </c>
      <c r="H79" s="36">
        <f>SUMIFS(рўйхат!I:I,рўйхат!$CY:$CY,$B$104,рўйхат!$B:$B,$C79)</f>
        <v/>
      </c>
      <c r="I79" s="35">
        <f>SUMIFS(рўйхат!J:J,рўйхат!$CY:$CY,$B$104,рўйхат!$B:$B,$C79)</f>
        <v/>
      </c>
      <c r="J79" s="36">
        <f>SUMIFS(рўйхат!K:K,рўйхат!$CY:$CY,$B$104,рўйхат!$B:$B,$C79)</f>
        <v/>
      </c>
      <c r="K79" s="35">
        <f>SUMIFS(рўйхат!L:L,рўйхат!$CY:$CY,$B$104,рўйхат!$B:$B,$C79)</f>
        <v/>
      </c>
      <c r="L79" s="36">
        <f>SUMIFS(рўйхат!M:M,рўйхат!$CY:$CY,$B$104,рўйхат!$B:$B,$C79)</f>
        <v/>
      </c>
      <c r="M79" s="35">
        <f>SUMIFS(рўйхат!N:N,рўйхат!$CY:$CY,$B$104,рўйхат!$B:$B,$C79)</f>
        <v/>
      </c>
      <c r="N79" s="36">
        <f>SUMIFS(рўйхат!O:O,рўйхат!$CY:$CY,$B$104,рўйхат!$B:$B,$C79)</f>
        <v/>
      </c>
      <c r="O79" s="34">
        <f>IFERROR(M79/E79,0)</f>
        <v/>
      </c>
      <c r="P79" s="34">
        <f>IFERROR(N79/F79,0)</f>
        <v/>
      </c>
      <c r="Q79" s="35">
        <f>SUMIFS(рўйхат!P:P,рўйхат!$CY:$CY,$B$104,рўйхат!$B:$B,$C79)</f>
        <v/>
      </c>
      <c r="R79" s="36">
        <f>SUMIFS(рўйхат!Q:Q,рўйхат!$CY:$CY,$B$104,рўйхат!$B:$B,$C79)</f>
        <v/>
      </c>
      <c r="S79" s="35">
        <f>SUMIFS(рўйхат!R:R,рўйхат!$CY:$CY,$B$104,рўйхат!$B:$B,$C79)</f>
        <v/>
      </c>
      <c r="T79" s="36">
        <f>SUMIFS(рўйхат!S:S,рўйхат!$CY:$CY,$B$104,рўйхат!$B:$B,$C79)</f>
        <v/>
      </c>
      <c r="U79" s="35">
        <f>SUMIFS(рўйхат!T:T,рўйхат!$CY:$CY,$B$104,рўйхат!$B:$B,$C79)</f>
        <v/>
      </c>
      <c r="V79" s="36">
        <f>SUMIFS(рўйхат!U:U,рўйхат!$CY:$CY,$B$104,рўйхат!$B:$B,$C79)</f>
        <v/>
      </c>
      <c r="W79" s="35">
        <f>SUMIFS(рўйхат!V:V,рўйхат!$CY:$CY,$B$104,рўйхат!$B:$B,$C79)</f>
        <v/>
      </c>
      <c r="X79" s="36">
        <f>SUMIFS(рўйхат!W:W,рўйхат!$CY:$CY,$B$104,рўйхат!$B:$B,$C79)</f>
        <v/>
      </c>
      <c r="Y79" s="35">
        <f>SUMIFS(рўйхат!X:X,рўйхат!$CY:$CY,$B$104,рўйхат!$B:$B,$C79)</f>
        <v/>
      </c>
      <c r="Z79" s="36">
        <f>SUMIFS(рўйхат!Y:Y,рўйхат!$CY:$CY,$B$104,рўйхат!$B:$B,$C79)</f>
        <v/>
      </c>
      <c r="AA79" s="35">
        <f>SUMIFS(рўйхат!Z:Z,рўйхат!$CY:$CY,$B$104,рўйхат!$B:$B,$C79)</f>
        <v/>
      </c>
      <c r="AB79" s="36">
        <f>SUMIFS(рўйхат!AA:AA,рўйхат!$CY:$CY,$B$104,рўйхат!$B:$B,$C79)</f>
        <v/>
      </c>
      <c r="AC79" s="35">
        <f>SUMIFS(рўйхат!AB:AB,рўйхат!$CY:$CY,$B$104,рўйхат!$B:$B,$C79)</f>
        <v/>
      </c>
      <c r="AD79" s="36">
        <f>SUMIFS(рўйхат!AC:AC,рўйхат!$CY:$CY,$B$104,рўйхат!$B:$B,$C79)</f>
        <v/>
      </c>
      <c r="AE79" s="35">
        <f>SUMIFS(рўйхат!AD:AD,рўйхат!$CY:$CY,$B$104,рўйхат!$B:$B,$C79)</f>
        <v/>
      </c>
      <c r="AF79" s="36">
        <f>SUMIFS(рўйхат!AE:AE,рўйхат!$CY:$CY,$B$104,рўйхат!$B:$B,$C79)</f>
        <v/>
      </c>
      <c r="AG79" s="35">
        <f>SUMIFS(рўйхат!AH:AH,рўйхат!$CY:$CY,$B$104,рўйхат!$B:$B,$C79)</f>
        <v/>
      </c>
      <c r="AH79" s="36">
        <f>SUMIFS(рўйхат!AI:AI,рўйхат!$CY:$CY,$B$104,рўйхат!$B:$B,$C79)</f>
        <v/>
      </c>
      <c r="AI79" s="35">
        <f>SUMIFS(рўйхат!AJ:AJ,рўйхат!$CY:$CY,$B$104,рўйхат!$B:$B,$C79)</f>
        <v/>
      </c>
      <c r="AJ79" s="36">
        <f>SUMIFS(рўйхат!AK:AK,рўйхат!$CY:$CY,$B$104,рўйхат!$B:$B,$C79)</f>
        <v/>
      </c>
      <c r="AK79" s="35">
        <f>SUMIFS(рўйхат!AL:AL,рўйхат!$CY:$CY,$B$104,рўйхат!$B:$B,$C79)</f>
        <v/>
      </c>
      <c r="AL79" s="36">
        <f>SUMIFS(рўйхат!AM:AM,рўйхат!$CY:$CY,$B$104,рўйхат!$B:$B,$C79)</f>
        <v/>
      </c>
      <c r="AM79" s="77">
        <f>IFERROR(Q79/E79,0)</f>
        <v/>
      </c>
      <c r="AN79" s="77">
        <f>IFERROR(R79/F79,0)</f>
        <v/>
      </c>
      <c r="AO79" s="35">
        <f>SUMIFS(рўйхат!AX:AX,рўйхат!$CY:$CY,$B$104,рўйхат!$B:$B,$C79)</f>
        <v/>
      </c>
      <c r="AP79" s="36">
        <f>SUMIFS(рўйхат!AY:AY,рўйхат!$CY:$CY,$B$104,рўйхат!$B:$B,$C79)</f>
        <v/>
      </c>
      <c r="AQ79" s="35">
        <f>SUMIFS(рўйхат!AZ:AZ,рўйхат!$CY:$CY,$B$104,рўйхат!$B:$B,$C79)</f>
        <v/>
      </c>
      <c r="AR79" s="36">
        <f>SUMIFS(рўйхат!BA:BA,рўйхат!$CY:$CY,$B$104,рўйхат!$B:$B,$C79)</f>
        <v/>
      </c>
      <c r="AS79" s="35">
        <f>SUMIFS(рўйхат!BB:BB,рўйхат!$CY:$CY,$B$104,рўйхат!$B:$B,$C79)</f>
        <v/>
      </c>
      <c r="AT79" s="36">
        <f>SUMIFS(рўйхат!BC:BC,рўйхат!$CY:$CY,$B$104,рўйхат!$B:$B,$C79)</f>
        <v/>
      </c>
      <c r="AU79" s="35">
        <f>SUMIFS(рўйхат!BD:BD,рўйхат!$CY:$CY,$B$104,рўйхат!$B:$B,$C79)</f>
        <v/>
      </c>
      <c r="AV79" s="36">
        <f>SUMIFS(рўйхат!BE:BE,рўйхат!$CY:$CY,$B$104,рўйхат!$B:$B,$C79)</f>
        <v/>
      </c>
      <c r="AW79" s="35">
        <f>SUMIFS(рўйхат!BF:BF,рўйхат!$CY:$CY,$B$104,рўйхат!$B:$B,$C79)</f>
        <v/>
      </c>
      <c r="AX79" s="36">
        <f>SUMIFS(рўйхат!BG:BG,рўйхат!$CY:$CY,$B$104,рўйхат!$B:$B,$C79)</f>
        <v/>
      </c>
      <c r="AY79" s="35">
        <f>SUMIFS(рўйхат!BH:BH,рўйхат!$CY:$CY,$B$104,рўйхат!$B:$B,$C79)</f>
        <v/>
      </c>
      <c r="AZ79" s="36">
        <f>SUMIFS(рўйхат!BI:BI,рўйхат!$CY:$CY,$B$104,рўйхат!$B:$B,$C79)</f>
        <v/>
      </c>
      <c r="BA79" s="35">
        <f>SUMIFS(рўйхат!BJ:BJ,рўйхат!$CY:$CY,$B$104,рўйхат!$B:$B,$C79)</f>
        <v/>
      </c>
      <c r="BB79" s="36">
        <f>SUMIFS(рўйхат!BK:BK,рўйхат!$CY:$CY,$B$104,рўйхат!$B:$B,$C79)</f>
        <v/>
      </c>
      <c r="BC79" s="77">
        <f>IFERROR(AO79/E79,0)</f>
        <v/>
      </c>
      <c r="BD79" s="77">
        <f>IFERROR(AP79/F79,0)</f>
        <v/>
      </c>
      <c r="BE79" s="35">
        <f>SUMIFS(рўйхат!BL:BL,рўйхат!$CY:$CY,$B$104,рўйхат!$B:$B,$C79)</f>
        <v/>
      </c>
      <c r="BF79" s="36">
        <f>SUMIFS(рўйхат!BM:BM,рўйхат!$CY:$CY,$B$104,рўйхат!$B:$B,$C79)</f>
        <v/>
      </c>
      <c r="BG79" s="35">
        <f>SUMIFS(рўйхат!BN:BN,рўйхат!$CY:$CY,$B$104,рўйхат!$B:$B,$C79)</f>
        <v/>
      </c>
      <c r="BH79" s="36">
        <f>SUMIFS(рўйхат!BO:BO,рўйхат!$CY:$CY,$B$104,рўйхат!$B:$B,$C79)</f>
        <v/>
      </c>
      <c r="BI79" s="35">
        <f>SUMIFS(рўйхат!BP:BP,рўйхат!$CY:$CY,$B$104,рўйхат!$B:$B,$C79)</f>
        <v/>
      </c>
      <c r="BJ79" s="36">
        <f>SUMIFS(рўйхат!BQ:BQ,рўйхат!$CY:$CY,$B$104,рўйхат!$B:$B,$C79)</f>
        <v/>
      </c>
      <c r="BK79" s="35">
        <f>SUMIFS(рўйхат!BR:BR,рўйхат!$CY:$CY,$B$104,рўйхат!$B:$B,$C79)</f>
        <v/>
      </c>
      <c r="BL79" s="36">
        <f>SUMIFS(рўйхат!BS:BS,рўйхат!$CY:$CY,$B$104,рўйхат!$B:$B,$C79)</f>
        <v/>
      </c>
      <c r="BM79" s="35">
        <f>SUMIFS(рўйхат!BT:BT,рўйхат!$CY:$CY,$B$104,рўйхат!$B:$B,$C79)</f>
        <v/>
      </c>
      <c r="BN79" s="36">
        <f>SUMIFS(рўйхат!BU:BU,рўйхат!$CY:$CY,$B$104,рўйхат!$B:$B,$C79)</f>
        <v/>
      </c>
      <c r="BO79" s="35">
        <f>SUMIFS(рўйхат!BX:BX,рўйхат!$CY:$CY,$B$104,рўйхат!$B:$B,$C79)</f>
        <v/>
      </c>
      <c r="BP79" s="36">
        <f>SUMIFS(рўйхат!BY:BY,рўйхат!$CY:$CY,$B$104,рўйхат!$B:$B,$C79)</f>
        <v/>
      </c>
      <c r="BQ79" s="35">
        <f>SUMIFS(рўйхат!BZ:BZ,рўйхат!$CY:$CY,$B$104,рўйхат!$B:$B,$C79)</f>
        <v/>
      </c>
      <c r="BR79" s="36">
        <f>SUMIFS(рўйхат!CA:CA,рўйхат!$CY:$CY,$B$104,рўйхат!$B:$B,$C79)</f>
        <v/>
      </c>
      <c r="BS79" s="35">
        <f>SUMIFS(рўйхат!CB:CB,рўйхат!$CY:$CY,$B$104,рўйхат!$B:$B,$C79)</f>
        <v/>
      </c>
      <c r="BT79" s="36">
        <f>SUMIFS(рўйхат!CC:CC,рўйхат!$CY:$CY,$B$104,рўйхат!$B:$B,$C79)</f>
        <v/>
      </c>
      <c r="BU79" s="35">
        <f>SUMIFS(рўйхат!CD:CD,рўйхат!$CY:$CY,$B$104,рўйхат!$B:$B,$C79)</f>
        <v/>
      </c>
      <c r="BV79" s="36">
        <f>SUMIFS(рўйхат!CE:CE,рўйхат!$CY:$CY,$B$104,рўйхат!$B:$B,$C79)</f>
        <v/>
      </c>
      <c r="BW79" s="35">
        <f>SUMIFS(рўйхат!CH:CH,рўйхат!$CY:$CY,$B$104,рўйхат!$B:$B,$C79)</f>
        <v/>
      </c>
      <c r="BX79" s="36">
        <f>SUMIFS(рўйхат!CI:CI,рўйхат!$CY:$CY,$B$104,рўйхат!$B:$B,$C79)</f>
        <v/>
      </c>
      <c r="BY79" s="35">
        <f>SUMIFS(рўйхат!CJ:CJ,рўйхат!$CY:$CY,$B$104,рўйхат!$B:$B,$C79)</f>
        <v/>
      </c>
      <c r="BZ79" s="36">
        <f>SUMIFS(рўйхат!CK:CK,рўйхат!$CY:$CY,$B$104,рўйхат!$B:$B,$C79)</f>
        <v/>
      </c>
      <c r="CA79" s="35">
        <f>SUMIFS(рўйхат!CL:CL,рўйхат!$CY:$CY,$B$104,рўйхат!$B:$B,$C79)</f>
        <v/>
      </c>
      <c r="CB79" s="36">
        <f>SUMIFS(рўйхат!CM:CM,рўйхат!$CY:$CY,$B$104,рўйхат!$B:$B,$C79)</f>
        <v/>
      </c>
      <c r="CC79" s="35">
        <f>SUMIFS(рўйхат!CN:CN,рўйхат!$CY:$CY,$B$104,рўйхат!$B:$B,$C79)</f>
        <v/>
      </c>
      <c r="CD79" s="36">
        <f>SUMIFS(рўйхат!CO:CO,рўйхат!$CY:$CY,$B$104,рўйхат!$B:$B,$C79)</f>
        <v/>
      </c>
      <c r="CE79" s="77">
        <f>IFERROR(BE79/(Q79+BE79),0)</f>
        <v/>
      </c>
      <c r="CF79" s="78">
        <f>IFERROR(BF79/(R79+BF79),0)</f>
        <v/>
      </c>
      <c r="CG79" s="8">
        <f>COUNTIFS(B:B,B79)</f>
        <v/>
      </c>
    </row>
    <row r="80" hidden="1" outlineLevel="1" ht="33.95" customFormat="1" customHeight="1" s="8">
      <c r="A80" s="33" t="n"/>
      <c r="B80" s="50" t="n">
        <v>8</v>
      </c>
      <c r="C80" s="66" t="inlineStr">
        <is>
          <t>Иқтисодиёт ва молия вазирлиги ҳузуридаги бюджетдан ташқари Пенсия жамғармаси</t>
        </is>
      </c>
      <c r="D80" s="16" t="n"/>
      <c r="E80" s="35">
        <f>SUMIFS(рўйхат!F:F,рўйхат!$CY:$CY,$B$104,рўйхат!$B:$B,$C80)</f>
        <v/>
      </c>
      <c r="F80" s="36">
        <f>SUMIFS(рўйхат!G:G,рўйхат!$CY:$CY,$B$104,рўйхат!$B:$B,$C80)</f>
        <v/>
      </c>
      <c r="G80" s="35">
        <f>SUMIFS(рўйхат!H:H,рўйхат!$CY:$CY,$B$104,рўйхат!$B:$B,$C80)</f>
        <v/>
      </c>
      <c r="H80" s="36">
        <f>SUMIFS(рўйхат!I:I,рўйхат!$CY:$CY,$B$104,рўйхат!$B:$B,$C80)</f>
        <v/>
      </c>
      <c r="I80" s="35">
        <f>SUMIFS(рўйхат!J:J,рўйхат!$CY:$CY,$B$104,рўйхат!$B:$B,$C80)</f>
        <v/>
      </c>
      <c r="J80" s="36">
        <f>SUMIFS(рўйхат!K:K,рўйхат!$CY:$CY,$B$104,рўйхат!$B:$B,$C80)</f>
        <v/>
      </c>
      <c r="K80" s="35">
        <f>SUMIFS(рўйхат!L:L,рўйхат!$CY:$CY,$B$104,рўйхат!$B:$B,$C80)</f>
        <v/>
      </c>
      <c r="L80" s="36">
        <f>SUMIFS(рўйхат!M:M,рўйхат!$CY:$CY,$B$104,рўйхат!$B:$B,$C80)</f>
        <v/>
      </c>
      <c r="M80" s="35">
        <f>SUMIFS(рўйхат!N:N,рўйхат!$CY:$CY,$B$104,рўйхат!$B:$B,$C80)</f>
        <v/>
      </c>
      <c r="N80" s="36">
        <f>SUMIFS(рўйхат!O:O,рўйхат!$CY:$CY,$B$104,рўйхат!$B:$B,$C80)</f>
        <v/>
      </c>
      <c r="O80" s="34">
        <f>IFERROR(M80/E80,0)</f>
        <v/>
      </c>
      <c r="P80" s="34">
        <f>IFERROR(N80/F80,0)</f>
        <v/>
      </c>
      <c r="Q80" s="35">
        <f>SUMIFS(рўйхат!P:P,рўйхат!$CY:$CY,$B$104,рўйхат!$B:$B,$C80)</f>
        <v/>
      </c>
      <c r="R80" s="36">
        <f>SUMIFS(рўйхат!Q:Q,рўйхат!$CY:$CY,$B$104,рўйхат!$B:$B,$C80)</f>
        <v/>
      </c>
      <c r="S80" s="35">
        <f>SUMIFS(рўйхат!R:R,рўйхат!$CY:$CY,$B$104,рўйхат!$B:$B,$C80)</f>
        <v/>
      </c>
      <c r="T80" s="36">
        <f>SUMIFS(рўйхат!S:S,рўйхат!$CY:$CY,$B$104,рўйхат!$B:$B,$C80)</f>
        <v/>
      </c>
      <c r="U80" s="35">
        <f>SUMIFS(рўйхат!T:T,рўйхат!$CY:$CY,$B$104,рўйхат!$B:$B,$C80)</f>
        <v/>
      </c>
      <c r="V80" s="36">
        <f>SUMIFS(рўйхат!U:U,рўйхат!$CY:$CY,$B$104,рўйхат!$B:$B,$C80)</f>
        <v/>
      </c>
      <c r="W80" s="35">
        <f>SUMIFS(рўйхат!V:V,рўйхат!$CY:$CY,$B$104,рўйхат!$B:$B,$C80)</f>
        <v/>
      </c>
      <c r="X80" s="36">
        <f>SUMIFS(рўйхат!W:W,рўйхат!$CY:$CY,$B$104,рўйхат!$B:$B,$C80)</f>
        <v/>
      </c>
      <c r="Y80" s="35">
        <f>SUMIFS(рўйхат!X:X,рўйхат!$CY:$CY,$B$104,рўйхат!$B:$B,$C80)</f>
        <v/>
      </c>
      <c r="Z80" s="36">
        <f>SUMIFS(рўйхат!Y:Y,рўйхат!$CY:$CY,$B$104,рўйхат!$B:$B,$C80)</f>
        <v/>
      </c>
      <c r="AA80" s="35">
        <f>SUMIFS(рўйхат!Z:Z,рўйхат!$CY:$CY,$B$104,рўйхат!$B:$B,$C80)</f>
        <v/>
      </c>
      <c r="AB80" s="36">
        <f>SUMIFS(рўйхат!AA:AA,рўйхат!$CY:$CY,$B$104,рўйхат!$B:$B,$C80)</f>
        <v/>
      </c>
      <c r="AC80" s="35">
        <f>SUMIFS(рўйхат!AB:AB,рўйхат!$CY:$CY,$B$104,рўйхат!$B:$B,$C80)</f>
        <v/>
      </c>
      <c r="AD80" s="36">
        <f>SUMIFS(рўйхат!AC:AC,рўйхат!$CY:$CY,$B$104,рўйхат!$B:$B,$C80)</f>
        <v/>
      </c>
      <c r="AE80" s="35">
        <f>SUMIFS(рўйхат!AD:AD,рўйхат!$CY:$CY,$B$104,рўйхат!$B:$B,$C80)</f>
        <v/>
      </c>
      <c r="AF80" s="36">
        <f>SUMIFS(рўйхат!AE:AE,рўйхат!$CY:$CY,$B$104,рўйхат!$B:$B,$C80)</f>
        <v/>
      </c>
      <c r="AG80" s="35">
        <f>SUMIFS(рўйхат!AH:AH,рўйхат!$CY:$CY,$B$104,рўйхат!$B:$B,$C80)</f>
        <v/>
      </c>
      <c r="AH80" s="36">
        <f>SUMIFS(рўйхат!AI:AI,рўйхат!$CY:$CY,$B$104,рўйхат!$B:$B,$C80)</f>
        <v/>
      </c>
      <c r="AI80" s="35">
        <f>SUMIFS(рўйхат!AJ:AJ,рўйхат!$CY:$CY,$B$104,рўйхат!$B:$B,$C80)</f>
        <v/>
      </c>
      <c r="AJ80" s="36">
        <f>SUMIFS(рўйхат!AK:AK,рўйхат!$CY:$CY,$B$104,рўйхат!$B:$B,$C80)</f>
        <v/>
      </c>
      <c r="AK80" s="35">
        <f>SUMIFS(рўйхат!AL:AL,рўйхат!$CY:$CY,$B$104,рўйхат!$B:$B,$C80)</f>
        <v/>
      </c>
      <c r="AL80" s="36">
        <f>SUMIFS(рўйхат!AM:AM,рўйхат!$CY:$CY,$B$104,рўйхат!$B:$B,$C80)</f>
        <v/>
      </c>
      <c r="AM80" s="77">
        <f>IFERROR(Q80/E80,0)</f>
        <v/>
      </c>
      <c r="AN80" s="77">
        <f>IFERROR(R80/F80,0)</f>
        <v/>
      </c>
      <c r="AO80" s="35">
        <f>SUMIFS(рўйхат!AX:AX,рўйхат!$CY:$CY,$B$104,рўйхат!$B:$B,$C80)</f>
        <v/>
      </c>
      <c r="AP80" s="36">
        <f>SUMIFS(рўйхат!AY:AY,рўйхат!$CY:$CY,$B$104,рўйхат!$B:$B,$C80)</f>
        <v/>
      </c>
      <c r="AQ80" s="35">
        <f>SUMIFS(рўйхат!AZ:AZ,рўйхат!$CY:$CY,$B$104,рўйхат!$B:$B,$C80)</f>
        <v/>
      </c>
      <c r="AR80" s="36">
        <f>SUMIFS(рўйхат!BA:BA,рўйхат!$CY:$CY,$B$104,рўйхат!$B:$B,$C80)</f>
        <v/>
      </c>
      <c r="AS80" s="35">
        <f>SUMIFS(рўйхат!BB:BB,рўйхат!$CY:$CY,$B$104,рўйхат!$B:$B,$C80)</f>
        <v/>
      </c>
      <c r="AT80" s="36">
        <f>SUMIFS(рўйхат!BC:BC,рўйхат!$CY:$CY,$B$104,рўйхат!$B:$B,$C80)</f>
        <v/>
      </c>
      <c r="AU80" s="35">
        <f>SUMIFS(рўйхат!BD:BD,рўйхат!$CY:$CY,$B$104,рўйхат!$B:$B,$C80)</f>
        <v/>
      </c>
      <c r="AV80" s="36">
        <f>SUMIFS(рўйхат!BE:BE,рўйхат!$CY:$CY,$B$104,рўйхат!$B:$B,$C80)</f>
        <v/>
      </c>
      <c r="AW80" s="35">
        <f>SUMIFS(рўйхат!BF:BF,рўйхат!$CY:$CY,$B$104,рўйхат!$B:$B,$C80)</f>
        <v/>
      </c>
      <c r="AX80" s="36">
        <f>SUMIFS(рўйхат!BG:BG,рўйхат!$CY:$CY,$B$104,рўйхат!$B:$B,$C80)</f>
        <v/>
      </c>
      <c r="AY80" s="35">
        <f>SUMIFS(рўйхат!BH:BH,рўйхат!$CY:$CY,$B$104,рўйхат!$B:$B,$C80)</f>
        <v/>
      </c>
      <c r="AZ80" s="36">
        <f>SUMIFS(рўйхат!BI:BI,рўйхат!$CY:$CY,$B$104,рўйхат!$B:$B,$C80)</f>
        <v/>
      </c>
      <c r="BA80" s="35">
        <f>SUMIFS(рўйхат!BJ:BJ,рўйхат!$CY:$CY,$B$104,рўйхат!$B:$B,$C80)</f>
        <v/>
      </c>
      <c r="BB80" s="36">
        <f>SUMIFS(рўйхат!BK:BK,рўйхат!$CY:$CY,$B$104,рўйхат!$B:$B,$C80)</f>
        <v/>
      </c>
      <c r="BC80" s="77">
        <f>IFERROR(AO80/E80,0)</f>
        <v/>
      </c>
      <c r="BD80" s="77">
        <f>IFERROR(AP80/F80,0)</f>
        <v/>
      </c>
      <c r="BE80" s="35">
        <f>SUMIFS(рўйхат!BL:BL,рўйхат!$CY:$CY,$B$104,рўйхат!$B:$B,$C80)</f>
        <v/>
      </c>
      <c r="BF80" s="36">
        <f>SUMIFS(рўйхат!BM:BM,рўйхат!$CY:$CY,$B$104,рўйхат!$B:$B,$C80)</f>
        <v/>
      </c>
      <c r="BG80" s="35">
        <f>SUMIFS(рўйхат!BN:BN,рўйхат!$CY:$CY,$B$104,рўйхат!$B:$B,$C80)</f>
        <v/>
      </c>
      <c r="BH80" s="36">
        <f>SUMIFS(рўйхат!BO:BO,рўйхат!$CY:$CY,$B$104,рўйхат!$B:$B,$C80)</f>
        <v/>
      </c>
      <c r="BI80" s="35">
        <f>SUMIFS(рўйхат!BP:BP,рўйхат!$CY:$CY,$B$104,рўйхат!$B:$B,$C80)</f>
        <v/>
      </c>
      <c r="BJ80" s="36">
        <f>SUMIFS(рўйхат!BQ:BQ,рўйхат!$CY:$CY,$B$104,рўйхат!$B:$B,$C80)</f>
        <v/>
      </c>
      <c r="BK80" s="35">
        <f>SUMIFS(рўйхат!BR:BR,рўйхат!$CY:$CY,$B$104,рўйхат!$B:$B,$C80)</f>
        <v/>
      </c>
      <c r="BL80" s="36">
        <f>SUMIFS(рўйхат!BS:BS,рўйхат!$CY:$CY,$B$104,рўйхат!$B:$B,$C80)</f>
        <v/>
      </c>
      <c r="BM80" s="35">
        <f>SUMIFS(рўйхат!BT:BT,рўйхат!$CY:$CY,$B$104,рўйхат!$B:$B,$C80)</f>
        <v/>
      </c>
      <c r="BN80" s="36">
        <f>SUMIFS(рўйхат!BU:BU,рўйхат!$CY:$CY,$B$104,рўйхат!$B:$B,$C80)</f>
        <v/>
      </c>
      <c r="BO80" s="35">
        <f>SUMIFS(рўйхат!BX:BX,рўйхат!$CY:$CY,$B$104,рўйхат!$B:$B,$C80)</f>
        <v/>
      </c>
      <c r="BP80" s="36">
        <f>SUMIFS(рўйхат!BY:BY,рўйхат!$CY:$CY,$B$104,рўйхат!$B:$B,$C80)</f>
        <v/>
      </c>
      <c r="BQ80" s="35">
        <f>SUMIFS(рўйхат!BZ:BZ,рўйхат!$CY:$CY,$B$104,рўйхат!$B:$B,$C80)</f>
        <v/>
      </c>
      <c r="BR80" s="36">
        <f>SUMIFS(рўйхат!CA:CA,рўйхат!$CY:$CY,$B$104,рўйхат!$B:$B,$C80)</f>
        <v/>
      </c>
      <c r="BS80" s="35">
        <f>SUMIFS(рўйхат!CB:CB,рўйхат!$CY:$CY,$B$104,рўйхат!$B:$B,$C80)</f>
        <v/>
      </c>
      <c r="BT80" s="36">
        <f>SUMIFS(рўйхат!CC:CC,рўйхат!$CY:$CY,$B$104,рўйхат!$B:$B,$C80)</f>
        <v/>
      </c>
      <c r="BU80" s="35">
        <f>SUMIFS(рўйхат!CD:CD,рўйхат!$CY:$CY,$B$104,рўйхат!$B:$B,$C80)</f>
        <v/>
      </c>
      <c r="BV80" s="36">
        <f>SUMIFS(рўйхат!CE:CE,рўйхат!$CY:$CY,$B$104,рўйхат!$B:$B,$C80)</f>
        <v/>
      </c>
      <c r="BW80" s="35">
        <f>SUMIFS(рўйхат!CH:CH,рўйхат!$CY:$CY,$B$104,рўйхат!$B:$B,$C80)</f>
        <v/>
      </c>
      <c r="BX80" s="36">
        <f>SUMIFS(рўйхат!CI:CI,рўйхат!$CY:$CY,$B$104,рўйхат!$B:$B,$C80)</f>
        <v/>
      </c>
      <c r="BY80" s="35">
        <f>SUMIFS(рўйхат!CJ:CJ,рўйхат!$CY:$CY,$B$104,рўйхат!$B:$B,$C80)</f>
        <v/>
      </c>
      <c r="BZ80" s="36">
        <f>SUMIFS(рўйхат!CK:CK,рўйхат!$CY:$CY,$B$104,рўйхат!$B:$B,$C80)</f>
        <v/>
      </c>
      <c r="CA80" s="35">
        <f>SUMIFS(рўйхат!CL:CL,рўйхат!$CY:$CY,$B$104,рўйхат!$B:$B,$C80)</f>
        <v/>
      </c>
      <c r="CB80" s="36">
        <f>SUMIFS(рўйхат!CM:CM,рўйхат!$CY:$CY,$B$104,рўйхат!$B:$B,$C80)</f>
        <v/>
      </c>
      <c r="CC80" s="35">
        <f>SUMIFS(рўйхат!CN:CN,рўйхат!$CY:$CY,$B$104,рўйхат!$B:$B,$C80)</f>
        <v/>
      </c>
      <c r="CD80" s="36">
        <f>SUMIFS(рўйхат!CO:CO,рўйхат!$CY:$CY,$B$104,рўйхат!$B:$B,$C80)</f>
        <v/>
      </c>
      <c r="CE80" s="77">
        <f>IFERROR(BE80/(Q80+BE80),0)</f>
        <v/>
      </c>
      <c r="CF80" s="78">
        <f>IFERROR(BF80/(R80+BF80),0)</f>
        <v/>
      </c>
      <c r="CG80" s="8">
        <f>COUNTIFS(B:B,B80)</f>
        <v/>
      </c>
    </row>
    <row r="81" hidden="1" outlineLevel="1" ht="17.1" customFormat="1" customHeight="1" s="8">
      <c r="A81" s="33" t="n"/>
      <c r="B81" s="50" t="n">
        <v>9</v>
      </c>
      <c r="C81" s="66" t="inlineStr">
        <is>
          <t>Инвестициялар, саноат ва савдо вазирлиги</t>
        </is>
      </c>
      <c r="D81" s="16" t="n"/>
      <c r="E81" s="35">
        <f>SUMIFS(рўйхат!F:F,рўйхат!$CY:$CY,$B$104,рўйхат!$B:$B,$C81)</f>
        <v/>
      </c>
      <c r="F81" s="36">
        <f>SUMIFS(рўйхат!G:G,рўйхат!$CY:$CY,$B$104,рўйхат!$B:$B,$C81)</f>
        <v/>
      </c>
      <c r="G81" s="35">
        <f>SUMIFS(рўйхат!H:H,рўйхат!$CY:$CY,$B$104,рўйхат!$B:$B,$C81)</f>
        <v/>
      </c>
      <c r="H81" s="36">
        <f>SUMIFS(рўйхат!I:I,рўйхат!$CY:$CY,$B$104,рўйхат!$B:$B,$C81)</f>
        <v/>
      </c>
      <c r="I81" s="35">
        <f>SUMIFS(рўйхат!J:J,рўйхат!$CY:$CY,$B$104,рўйхат!$B:$B,$C81)</f>
        <v/>
      </c>
      <c r="J81" s="36">
        <f>SUMIFS(рўйхат!K:K,рўйхат!$CY:$CY,$B$104,рўйхат!$B:$B,$C81)</f>
        <v/>
      </c>
      <c r="K81" s="35">
        <f>SUMIFS(рўйхат!L:L,рўйхат!$CY:$CY,$B$104,рўйхат!$B:$B,$C81)</f>
        <v/>
      </c>
      <c r="L81" s="36">
        <f>SUMIFS(рўйхат!M:M,рўйхат!$CY:$CY,$B$104,рўйхат!$B:$B,$C81)</f>
        <v/>
      </c>
      <c r="M81" s="35">
        <f>SUMIFS(рўйхат!N:N,рўйхат!$CY:$CY,$B$104,рўйхат!$B:$B,$C81)</f>
        <v/>
      </c>
      <c r="N81" s="36">
        <f>SUMIFS(рўйхат!O:O,рўйхат!$CY:$CY,$B$104,рўйхат!$B:$B,$C81)</f>
        <v/>
      </c>
      <c r="O81" s="34">
        <f>IFERROR(M81/E81,0)</f>
        <v/>
      </c>
      <c r="P81" s="34">
        <f>IFERROR(N81/F81,0)</f>
        <v/>
      </c>
      <c r="Q81" s="35">
        <f>SUMIFS(рўйхат!P:P,рўйхат!$CY:$CY,$B$104,рўйхат!$B:$B,$C81)</f>
        <v/>
      </c>
      <c r="R81" s="36">
        <f>SUMIFS(рўйхат!Q:Q,рўйхат!$CY:$CY,$B$104,рўйхат!$B:$B,$C81)</f>
        <v/>
      </c>
      <c r="S81" s="35">
        <f>SUMIFS(рўйхат!R:R,рўйхат!$CY:$CY,$B$104,рўйхат!$B:$B,$C81)</f>
        <v/>
      </c>
      <c r="T81" s="36">
        <f>SUMIFS(рўйхат!S:S,рўйхат!$CY:$CY,$B$104,рўйхат!$B:$B,$C81)</f>
        <v/>
      </c>
      <c r="U81" s="35">
        <f>SUMIFS(рўйхат!T:T,рўйхат!$CY:$CY,$B$104,рўйхат!$B:$B,$C81)</f>
        <v/>
      </c>
      <c r="V81" s="36">
        <f>SUMIFS(рўйхат!U:U,рўйхат!$CY:$CY,$B$104,рўйхат!$B:$B,$C81)</f>
        <v/>
      </c>
      <c r="W81" s="35">
        <f>SUMIFS(рўйхат!V:V,рўйхат!$CY:$CY,$B$104,рўйхат!$B:$B,$C81)</f>
        <v/>
      </c>
      <c r="X81" s="36">
        <f>SUMIFS(рўйхат!W:W,рўйхат!$CY:$CY,$B$104,рўйхат!$B:$B,$C81)</f>
        <v/>
      </c>
      <c r="Y81" s="35">
        <f>SUMIFS(рўйхат!X:X,рўйхат!$CY:$CY,$B$104,рўйхат!$B:$B,$C81)</f>
        <v/>
      </c>
      <c r="Z81" s="36">
        <f>SUMIFS(рўйхат!Y:Y,рўйхат!$CY:$CY,$B$104,рўйхат!$B:$B,$C81)</f>
        <v/>
      </c>
      <c r="AA81" s="35">
        <f>SUMIFS(рўйхат!Z:Z,рўйхат!$CY:$CY,$B$104,рўйхат!$B:$B,$C81)</f>
        <v/>
      </c>
      <c r="AB81" s="36">
        <f>SUMIFS(рўйхат!AA:AA,рўйхат!$CY:$CY,$B$104,рўйхат!$B:$B,$C81)</f>
        <v/>
      </c>
      <c r="AC81" s="35">
        <f>SUMIFS(рўйхат!AB:AB,рўйхат!$CY:$CY,$B$104,рўйхат!$B:$B,$C81)</f>
        <v/>
      </c>
      <c r="AD81" s="36">
        <f>SUMIFS(рўйхат!AC:AC,рўйхат!$CY:$CY,$B$104,рўйхат!$B:$B,$C81)</f>
        <v/>
      </c>
      <c r="AE81" s="35">
        <f>SUMIFS(рўйхат!AD:AD,рўйхат!$CY:$CY,$B$104,рўйхат!$B:$B,$C81)</f>
        <v/>
      </c>
      <c r="AF81" s="36">
        <f>SUMIFS(рўйхат!AE:AE,рўйхат!$CY:$CY,$B$104,рўйхат!$B:$B,$C81)</f>
        <v/>
      </c>
      <c r="AG81" s="35">
        <f>SUMIFS(рўйхат!AH:AH,рўйхат!$CY:$CY,$B$104,рўйхат!$B:$B,$C81)</f>
        <v/>
      </c>
      <c r="AH81" s="36">
        <f>SUMIFS(рўйхат!AI:AI,рўйхат!$CY:$CY,$B$104,рўйхат!$B:$B,$C81)</f>
        <v/>
      </c>
      <c r="AI81" s="35">
        <f>SUMIFS(рўйхат!AJ:AJ,рўйхат!$CY:$CY,$B$104,рўйхат!$B:$B,$C81)</f>
        <v/>
      </c>
      <c r="AJ81" s="36">
        <f>SUMIFS(рўйхат!AK:AK,рўйхат!$CY:$CY,$B$104,рўйхат!$B:$B,$C81)</f>
        <v/>
      </c>
      <c r="AK81" s="35">
        <f>SUMIFS(рўйхат!AL:AL,рўйхат!$CY:$CY,$B$104,рўйхат!$B:$B,$C81)</f>
        <v/>
      </c>
      <c r="AL81" s="36">
        <f>SUMIFS(рўйхат!AM:AM,рўйхат!$CY:$CY,$B$104,рўйхат!$B:$B,$C81)</f>
        <v/>
      </c>
      <c r="AM81" s="77">
        <f>IFERROR(Q81/E81,0)</f>
        <v/>
      </c>
      <c r="AN81" s="77">
        <f>IFERROR(R81/F81,0)</f>
        <v/>
      </c>
      <c r="AO81" s="35">
        <f>SUMIFS(рўйхат!AX:AX,рўйхат!$CY:$CY,$B$104,рўйхат!$B:$B,$C81)</f>
        <v/>
      </c>
      <c r="AP81" s="36">
        <f>SUMIFS(рўйхат!AY:AY,рўйхат!$CY:$CY,$B$104,рўйхат!$B:$B,$C81)</f>
        <v/>
      </c>
      <c r="AQ81" s="35">
        <f>SUMIFS(рўйхат!AZ:AZ,рўйхат!$CY:$CY,$B$104,рўйхат!$B:$B,$C81)</f>
        <v/>
      </c>
      <c r="AR81" s="36">
        <f>SUMIFS(рўйхат!BA:BA,рўйхат!$CY:$CY,$B$104,рўйхат!$B:$B,$C81)</f>
        <v/>
      </c>
      <c r="AS81" s="35">
        <f>SUMIFS(рўйхат!BB:BB,рўйхат!$CY:$CY,$B$104,рўйхат!$B:$B,$C81)</f>
        <v/>
      </c>
      <c r="AT81" s="36">
        <f>SUMIFS(рўйхат!BC:BC,рўйхат!$CY:$CY,$B$104,рўйхат!$B:$B,$C81)</f>
        <v/>
      </c>
      <c r="AU81" s="35">
        <f>SUMIFS(рўйхат!BD:BD,рўйхат!$CY:$CY,$B$104,рўйхат!$B:$B,$C81)</f>
        <v/>
      </c>
      <c r="AV81" s="36">
        <f>SUMIFS(рўйхат!BE:BE,рўйхат!$CY:$CY,$B$104,рўйхат!$B:$B,$C81)</f>
        <v/>
      </c>
      <c r="AW81" s="35">
        <f>SUMIFS(рўйхат!BF:BF,рўйхат!$CY:$CY,$B$104,рўйхат!$B:$B,$C81)</f>
        <v/>
      </c>
      <c r="AX81" s="36">
        <f>SUMIFS(рўйхат!BG:BG,рўйхат!$CY:$CY,$B$104,рўйхат!$B:$B,$C81)</f>
        <v/>
      </c>
      <c r="AY81" s="35">
        <f>SUMIFS(рўйхат!BH:BH,рўйхат!$CY:$CY,$B$104,рўйхат!$B:$B,$C81)</f>
        <v/>
      </c>
      <c r="AZ81" s="36">
        <f>SUMIFS(рўйхат!BI:BI,рўйхат!$CY:$CY,$B$104,рўйхат!$B:$B,$C81)</f>
        <v/>
      </c>
      <c r="BA81" s="35">
        <f>SUMIFS(рўйхат!BJ:BJ,рўйхат!$CY:$CY,$B$104,рўйхат!$B:$B,$C81)</f>
        <v/>
      </c>
      <c r="BB81" s="36">
        <f>SUMIFS(рўйхат!BK:BK,рўйхат!$CY:$CY,$B$104,рўйхат!$B:$B,$C81)</f>
        <v/>
      </c>
      <c r="BC81" s="77">
        <f>IFERROR(AO81/E81,0)</f>
        <v/>
      </c>
      <c r="BD81" s="77">
        <f>IFERROR(AP81/F81,0)</f>
        <v/>
      </c>
      <c r="BE81" s="35">
        <f>SUMIFS(рўйхат!BL:BL,рўйхат!$CY:$CY,$B$104,рўйхат!$B:$B,$C81)</f>
        <v/>
      </c>
      <c r="BF81" s="36">
        <f>SUMIFS(рўйхат!BM:BM,рўйхат!$CY:$CY,$B$104,рўйхат!$B:$B,$C81)</f>
        <v/>
      </c>
      <c r="BG81" s="35">
        <f>SUMIFS(рўйхат!BN:BN,рўйхат!$CY:$CY,$B$104,рўйхат!$B:$B,$C81)</f>
        <v/>
      </c>
      <c r="BH81" s="36">
        <f>SUMIFS(рўйхат!BO:BO,рўйхат!$CY:$CY,$B$104,рўйхат!$B:$B,$C81)</f>
        <v/>
      </c>
      <c r="BI81" s="35">
        <f>SUMIFS(рўйхат!BP:BP,рўйхат!$CY:$CY,$B$104,рўйхат!$B:$B,$C81)</f>
        <v/>
      </c>
      <c r="BJ81" s="36">
        <f>SUMIFS(рўйхат!BQ:BQ,рўйхат!$CY:$CY,$B$104,рўйхат!$B:$B,$C81)</f>
        <v/>
      </c>
      <c r="BK81" s="35">
        <f>SUMIFS(рўйхат!BR:BR,рўйхат!$CY:$CY,$B$104,рўйхат!$B:$B,$C81)</f>
        <v/>
      </c>
      <c r="BL81" s="36">
        <f>SUMIFS(рўйхат!BS:BS,рўйхат!$CY:$CY,$B$104,рўйхат!$B:$B,$C81)</f>
        <v/>
      </c>
      <c r="BM81" s="35">
        <f>SUMIFS(рўйхат!BT:BT,рўйхат!$CY:$CY,$B$104,рўйхат!$B:$B,$C81)</f>
        <v/>
      </c>
      <c r="BN81" s="36">
        <f>SUMIFS(рўйхат!BU:BU,рўйхат!$CY:$CY,$B$104,рўйхат!$B:$B,$C81)</f>
        <v/>
      </c>
      <c r="BO81" s="35">
        <f>SUMIFS(рўйхат!BX:BX,рўйхат!$CY:$CY,$B$104,рўйхат!$B:$B,$C81)</f>
        <v/>
      </c>
      <c r="BP81" s="36">
        <f>SUMIFS(рўйхат!BY:BY,рўйхат!$CY:$CY,$B$104,рўйхат!$B:$B,$C81)</f>
        <v/>
      </c>
      <c r="BQ81" s="35">
        <f>SUMIFS(рўйхат!BZ:BZ,рўйхат!$CY:$CY,$B$104,рўйхат!$B:$B,$C81)</f>
        <v/>
      </c>
      <c r="BR81" s="36">
        <f>SUMIFS(рўйхат!CA:CA,рўйхат!$CY:$CY,$B$104,рўйхат!$B:$B,$C81)</f>
        <v/>
      </c>
      <c r="BS81" s="35">
        <f>SUMIFS(рўйхат!CB:CB,рўйхат!$CY:$CY,$B$104,рўйхат!$B:$B,$C81)</f>
        <v/>
      </c>
      <c r="BT81" s="36">
        <f>SUMIFS(рўйхат!CC:CC,рўйхат!$CY:$CY,$B$104,рўйхат!$B:$B,$C81)</f>
        <v/>
      </c>
      <c r="BU81" s="35">
        <f>SUMIFS(рўйхат!CD:CD,рўйхат!$CY:$CY,$B$104,рўйхат!$B:$B,$C81)</f>
        <v/>
      </c>
      <c r="BV81" s="36">
        <f>SUMIFS(рўйхат!CE:CE,рўйхат!$CY:$CY,$B$104,рўйхат!$B:$B,$C81)</f>
        <v/>
      </c>
      <c r="BW81" s="35">
        <f>SUMIFS(рўйхат!CH:CH,рўйхат!$CY:$CY,$B$104,рўйхат!$B:$B,$C81)</f>
        <v/>
      </c>
      <c r="BX81" s="36">
        <f>SUMIFS(рўйхат!CI:CI,рўйхат!$CY:$CY,$B$104,рўйхат!$B:$B,$C81)</f>
        <v/>
      </c>
      <c r="BY81" s="35">
        <f>SUMIFS(рўйхат!CJ:CJ,рўйхат!$CY:$CY,$B$104,рўйхат!$B:$B,$C81)</f>
        <v/>
      </c>
      <c r="BZ81" s="36">
        <f>SUMIFS(рўйхат!CK:CK,рўйхат!$CY:$CY,$B$104,рўйхат!$B:$B,$C81)</f>
        <v/>
      </c>
      <c r="CA81" s="35">
        <f>SUMIFS(рўйхат!CL:CL,рўйхат!$CY:$CY,$B$104,рўйхат!$B:$B,$C81)</f>
        <v/>
      </c>
      <c r="CB81" s="36">
        <f>SUMIFS(рўйхат!CM:CM,рўйхат!$CY:$CY,$B$104,рўйхат!$B:$B,$C81)</f>
        <v/>
      </c>
      <c r="CC81" s="35">
        <f>SUMIFS(рўйхат!CN:CN,рўйхат!$CY:$CY,$B$104,рўйхат!$B:$B,$C81)</f>
        <v/>
      </c>
      <c r="CD81" s="36">
        <f>SUMIFS(рўйхат!CO:CO,рўйхат!$CY:$CY,$B$104,рўйхат!$B:$B,$C81)</f>
        <v/>
      </c>
      <c r="CE81" s="77">
        <f>IFERROR(BE81/(Q81+BE81),0)</f>
        <v/>
      </c>
      <c r="CF81" s="78">
        <f>IFERROR(BF81/(R81+BF81),0)</f>
        <v/>
      </c>
      <c r="CG81" s="8">
        <f>COUNTIFS(B:B,B81)</f>
        <v/>
      </c>
    </row>
    <row r="82" hidden="1" outlineLevel="1" ht="33.95" customFormat="1" customHeight="1" s="8">
      <c r="A82" s="33" t="n"/>
      <c r="B82" s="50" t="n">
        <v>10</v>
      </c>
      <c r="C82" s="66" t="inlineStr">
        <is>
          <t>Камбағалликни қисқартириш ва бандлик вазирлиги</t>
        </is>
      </c>
      <c r="D82" s="16" t="n"/>
      <c r="E82" s="35">
        <f>SUMIFS(рўйхат!F:F,рўйхат!$CY:$CY,$B$104,рўйхат!$B:$B,$C82)</f>
        <v/>
      </c>
      <c r="F82" s="36">
        <f>SUMIFS(рўйхат!G:G,рўйхат!$CY:$CY,$B$104,рўйхат!$B:$B,$C82)</f>
        <v/>
      </c>
      <c r="G82" s="35">
        <f>SUMIFS(рўйхат!H:H,рўйхат!$CY:$CY,$B$104,рўйхат!$B:$B,$C82)</f>
        <v/>
      </c>
      <c r="H82" s="36">
        <f>SUMIFS(рўйхат!I:I,рўйхат!$CY:$CY,$B$104,рўйхат!$B:$B,$C82)</f>
        <v/>
      </c>
      <c r="I82" s="35">
        <f>SUMIFS(рўйхат!J:J,рўйхат!$CY:$CY,$B$104,рўйхат!$B:$B,$C82)</f>
        <v/>
      </c>
      <c r="J82" s="36">
        <f>SUMIFS(рўйхат!K:K,рўйхат!$CY:$CY,$B$104,рўйхат!$B:$B,$C82)</f>
        <v/>
      </c>
      <c r="K82" s="35">
        <f>SUMIFS(рўйхат!L:L,рўйхат!$CY:$CY,$B$104,рўйхат!$B:$B,$C82)</f>
        <v/>
      </c>
      <c r="L82" s="36">
        <f>SUMIFS(рўйхат!M:M,рўйхат!$CY:$CY,$B$104,рўйхат!$B:$B,$C82)</f>
        <v/>
      </c>
      <c r="M82" s="35">
        <f>SUMIFS(рўйхат!N:N,рўйхат!$CY:$CY,$B$104,рўйхат!$B:$B,$C82)</f>
        <v/>
      </c>
      <c r="N82" s="36">
        <f>SUMIFS(рўйхат!O:O,рўйхат!$CY:$CY,$B$104,рўйхат!$B:$B,$C82)</f>
        <v/>
      </c>
      <c r="O82" s="34">
        <f>IFERROR(M82/E82,0)</f>
        <v/>
      </c>
      <c r="P82" s="34">
        <f>IFERROR(N82/F82,0)</f>
        <v/>
      </c>
      <c r="Q82" s="35">
        <f>SUMIFS(рўйхат!P:P,рўйхат!$CY:$CY,$B$104,рўйхат!$B:$B,$C82)</f>
        <v/>
      </c>
      <c r="R82" s="36">
        <f>SUMIFS(рўйхат!Q:Q,рўйхат!$CY:$CY,$B$104,рўйхат!$B:$B,$C82)</f>
        <v/>
      </c>
      <c r="S82" s="35">
        <f>SUMIFS(рўйхат!R:R,рўйхат!$CY:$CY,$B$104,рўйхат!$B:$B,$C82)</f>
        <v/>
      </c>
      <c r="T82" s="36">
        <f>SUMIFS(рўйхат!S:S,рўйхат!$CY:$CY,$B$104,рўйхат!$B:$B,$C82)</f>
        <v/>
      </c>
      <c r="U82" s="35">
        <f>SUMIFS(рўйхат!T:T,рўйхат!$CY:$CY,$B$104,рўйхат!$B:$B,$C82)</f>
        <v/>
      </c>
      <c r="V82" s="36">
        <f>SUMIFS(рўйхат!U:U,рўйхат!$CY:$CY,$B$104,рўйхат!$B:$B,$C82)</f>
        <v/>
      </c>
      <c r="W82" s="35">
        <f>SUMIFS(рўйхат!V:V,рўйхат!$CY:$CY,$B$104,рўйхат!$B:$B,$C82)</f>
        <v/>
      </c>
      <c r="X82" s="36">
        <f>SUMIFS(рўйхат!W:W,рўйхат!$CY:$CY,$B$104,рўйхат!$B:$B,$C82)</f>
        <v/>
      </c>
      <c r="Y82" s="35">
        <f>SUMIFS(рўйхат!X:X,рўйхат!$CY:$CY,$B$104,рўйхат!$B:$B,$C82)</f>
        <v/>
      </c>
      <c r="Z82" s="36">
        <f>SUMIFS(рўйхат!Y:Y,рўйхат!$CY:$CY,$B$104,рўйхат!$B:$B,$C82)</f>
        <v/>
      </c>
      <c r="AA82" s="35">
        <f>SUMIFS(рўйхат!Z:Z,рўйхат!$CY:$CY,$B$104,рўйхат!$B:$B,$C82)</f>
        <v/>
      </c>
      <c r="AB82" s="36">
        <f>SUMIFS(рўйхат!AA:AA,рўйхат!$CY:$CY,$B$104,рўйхат!$B:$B,$C82)</f>
        <v/>
      </c>
      <c r="AC82" s="35">
        <f>SUMIFS(рўйхат!AB:AB,рўйхат!$CY:$CY,$B$104,рўйхат!$B:$B,$C82)</f>
        <v/>
      </c>
      <c r="AD82" s="36">
        <f>SUMIFS(рўйхат!AC:AC,рўйхат!$CY:$CY,$B$104,рўйхат!$B:$B,$C82)</f>
        <v/>
      </c>
      <c r="AE82" s="35">
        <f>SUMIFS(рўйхат!AD:AD,рўйхат!$CY:$CY,$B$104,рўйхат!$B:$B,$C82)</f>
        <v/>
      </c>
      <c r="AF82" s="36">
        <f>SUMIFS(рўйхат!AE:AE,рўйхат!$CY:$CY,$B$104,рўйхат!$B:$B,$C82)</f>
        <v/>
      </c>
      <c r="AG82" s="35">
        <f>SUMIFS(рўйхат!AH:AH,рўйхат!$CY:$CY,$B$104,рўйхат!$B:$B,$C82)</f>
        <v/>
      </c>
      <c r="AH82" s="36">
        <f>SUMIFS(рўйхат!AI:AI,рўйхат!$CY:$CY,$B$104,рўйхат!$B:$B,$C82)</f>
        <v/>
      </c>
      <c r="AI82" s="35">
        <f>SUMIFS(рўйхат!AJ:AJ,рўйхат!$CY:$CY,$B$104,рўйхат!$B:$B,$C82)</f>
        <v/>
      </c>
      <c r="AJ82" s="36">
        <f>SUMIFS(рўйхат!AK:AK,рўйхат!$CY:$CY,$B$104,рўйхат!$B:$B,$C82)</f>
        <v/>
      </c>
      <c r="AK82" s="35">
        <f>SUMIFS(рўйхат!AL:AL,рўйхат!$CY:$CY,$B$104,рўйхат!$B:$B,$C82)</f>
        <v/>
      </c>
      <c r="AL82" s="36">
        <f>SUMIFS(рўйхат!AM:AM,рўйхат!$CY:$CY,$B$104,рўйхат!$B:$B,$C82)</f>
        <v/>
      </c>
      <c r="AM82" s="77">
        <f>IFERROR(Q82/E82,0)</f>
        <v/>
      </c>
      <c r="AN82" s="77">
        <f>IFERROR(R82/F82,0)</f>
        <v/>
      </c>
      <c r="AO82" s="35">
        <f>SUMIFS(рўйхат!AX:AX,рўйхат!$CY:$CY,$B$104,рўйхат!$B:$B,$C82)</f>
        <v/>
      </c>
      <c r="AP82" s="36">
        <f>SUMIFS(рўйхат!AY:AY,рўйхат!$CY:$CY,$B$104,рўйхат!$B:$B,$C82)</f>
        <v/>
      </c>
      <c r="AQ82" s="35">
        <f>SUMIFS(рўйхат!AZ:AZ,рўйхат!$CY:$CY,$B$104,рўйхат!$B:$B,$C82)</f>
        <v/>
      </c>
      <c r="AR82" s="36">
        <f>SUMIFS(рўйхат!BA:BA,рўйхат!$CY:$CY,$B$104,рўйхат!$B:$B,$C82)</f>
        <v/>
      </c>
      <c r="AS82" s="35">
        <f>SUMIFS(рўйхат!BB:BB,рўйхат!$CY:$CY,$B$104,рўйхат!$B:$B,$C82)</f>
        <v/>
      </c>
      <c r="AT82" s="36">
        <f>SUMIFS(рўйхат!BC:BC,рўйхат!$CY:$CY,$B$104,рўйхат!$B:$B,$C82)</f>
        <v/>
      </c>
      <c r="AU82" s="35">
        <f>SUMIFS(рўйхат!BD:BD,рўйхат!$CY:$CY,$B$104,рўйхат!$B:$B,$C82)</f>
        <v/>
      </c>
      <c r="AV82" s="36">
        <f>SUMIFS(рўйхат!BE:BE,рўйхат!$CY:$CY,$B$104,рўйхат!$B:$B,$C82)</f>
        <v/>
      </c>
      <c r="AW82" s="35">
        <f>SUMIFS(рўйхат!BF:BF,рўйхат!$CY:$CY,$B$104,рўйхат!$B:$B,$C82)</f>
        <v/>
      </c>
      <c r="AX82" s="36">
        <f>SUMIFS(рўйхат!BG:BG,рўйхат!$CY:$CY,$B$104,рўйхат!$B:$B,$C82)</f>
        <v/>
      </c>
      <c r="AY82" s="35">
        <f>SUMIFS(рўйхат!BH:BH,рўйхат!$CY:$CY,$B$104,рўйхат!$B:$B,$C82)</f>
        <v/>
      </c>
      <c r="AZ82" s="36">
        <f>SUMIFS(рўйхат!BI:BI,рўйхат!$CY:$CY,$B$104,рўйхат!$B:$B,$C82)</f>
        <v/>
      </c>
      <c r="BA82" s="35">
        <f>SUMIFS(рўйхат!BJ:BJ,рўйхат!$CY:$CY,$B$104,рўйхат!$B:$B,$C82)</f>
        <v/>
      </c>
      <c r="BB82" s="36">
        <f>SUMIFS(рўйхат!BK:BK,рўйхат!$CY:$CY,$B$104,рўйхат!$B:$B,$C82)</f>
        <v/>
      </c>
      <c r="BC82" s="77">
        <f>IFERROR(AO82/E82,0)</f>
        <v/>
      </c>
      <c r="BD82" s="77">
        <f>IFERROR(AP82/F82,0)</f>
        <v/>
      </c>
      <c r="BE82" s="35">
        <f>SUMIFS(рўйхат!BL:BL,рўйхат!$CY:$CY,$B$104,рўйхат!$B:$B,$C82)</f>
        <v/>
      </c>
      <c r="BF82" s="36">
        <f>SUMIFS(рўйхат!BM:BM,рўйхат!$CY:$CY,$B$104,рўйхат!$B:$B,$C82)</f>
        <v/>
      </c>
      <c r="BG82" s="35">
        <f>SUMIFS(рўйхат!BN:BN,рўйхат!$CY:$CY,$B$104,рўйхат!$B:$B,$C82)</f>
        <v/>
      </c>
      <c r="BH82" s="36">
        <f>SUMIFS(рўйхат!BO:BO,рўйхат!$CY:$CY,$B$104,рўйхат!$B:$B,$C82)</f>
        <v/>
      </c>
      <c r="BI82" s="35">
        <f>SUMIFS(рўйхат!BP:BP,рўйхат!$CY:$CY,$B$104,рўйхат!$B:$B,$C82)</f>
        <v/>
      </c>
      <c r="BJ82" s="36">
        <f>SUMIFS(рўйхат!BQ:BQ,рўйхат!$CY:$CY,$B$104,рўйхат!$B:$B,$C82)</f>
        <v/>
      </c>
      <c r="BK82" s="35">
        <f>SUMIFS(рўйхат!BR:BR,рўйхат!$CY:$CY,$B$104,рўйхат!$B:$B,$C82)</f>
        <v/>
      </c>
      <c r="BL82" s="36">
        <f>SUMIFS(рўйхат!BS:BS,рўйхат!$CY:$CY,$B$104,рўйхат!$B:$B,$C82)</f>
        <v/>
      </c>
      <c r="BM82" s="35">
        <f>SUMIFS(рўйхат!BT:BT,рўйхат!$CY:$CY,$B$104,рўйхат!$B:$B,$C82)</f>
        <v/>
      </c>
      <c r="BN82" s="36">
        <f>SUMIFS(рўйхат!BU:BU,рўйхат!$CY:$CY,$B$104,рўйхат!$B:$B,$C82)</f>
        <v/>
      </c>
      <c r="BO82" s="35">
        <f>SUMIFS(рўйхат!BX:BX,рўйхат!$CY:$CY,$B$104,рўйхат!$B:$B,$C82)</f>
        <v/>
      </c>
      <c r="BP82" s="36">
        <f>SUMIFS(рўйхат!BY:BY,рўйхат!$CY:$CY,$B$104,рўйхат!$B:$B,$C82)</f>
        <v/>
      </c>
      <c r="BQ82" s="35">
        <f>SUMIFS(рўйхат!BZ:BZ,рўйхат!$CY:$CY,$B$104,рўйхат!$B:$B,$C82)</f>
        <v/>
      </c>
      <c r="BR82" s="36">
        <f>SUMIFS(рўйхат!CA:CA,рўйхат!$CY:$CY,$B$104,рўйхат!$B:$B,$C82)</f>
        <v/>
      </c>
      <c r="BS82" s="35">
        <f>SUMIFS(рўйхат!CB:CB,рўйхат!$CY:$CY,$B$104,рўйхат!$B:$B,$C82)</f>
        <v/>
      </c>
      <c r="BT82" s="36">
        <f>SUMIFS(рўйхат!CC:CC,рўйхат!$CY:$CY,$B$104,рўйхат!$B:$B,$C82)</f>
        <v/>
      </c>
      <c r="BU82" s="35">
        <f>SUMIFS(рўйхат!CD:CD,рўйхат!$CY:$CY,$B$104,рўйхат!$B:$B,$C82)</f>
        <v/>
      </c>
      <c r="BV82" s="36">
        <f>SUMIFS(рўйхат!CE:CE,рўйхат!$CY:$CY,$B$104,рўйхат!$B:$B,$C82)</f>
        <v/>
      </c>
      <c r="BW82" s="35">
        <f>SUMIFS(рўйхат!CH:CH,рўйхат!$CY:$CY,$B$104,рўйхат!$B:$B,$C82)</f>
        <v/>
      </c>
      <c r="BX82" s="36">
        <f>SUMIFS(рўйхат!CI:CI,рўйхат!$CY:$CY,$B$104,рўйхат!$B:$B,$C82)</f>
        <v/>
      </c>
      <c r="BY82" s="35">
        <f>SUMIFS(рўйхат!CJ:CJ,рўйхат!$CY:$CY,$B$104,рўйхат!$B:$B,$C82)</f>
        <v/>
      </c>
      <c r="BZ82" s="36">
        <f>SUMIFS(рўйхат!CK:CK,рўйхат!$CY:$CY,$B$104,рўйхат!$B:$B,$C82)</f>
        <v/>
      </c>
      <c r="CA82" s="35">
        <f>SUMIFS(рўйхат!CL:CL,рўйхат!$CY:$CY,$B$104,рўйхат!$B:$B,$C82)</f>
        <v/>
      </c>
      <c r="CB82" s="36">
        <f>SUMIFS(рўйхат!CM:CM,рўйхат!$CY:$CY,$B$104,рўйхат!$B:$B,$C82)</f>
        <v/>
      </c>
      <c r="CC82" s="35">
        <f>SUMIFS(рўйхат!CN:CN,рўйхат!$CY:$CY,$B$104,рўйхат!$B:$B,$C82)</f>
        <v/>
      </c>
      <c r="CD82" s="36">
        <f>SUMIFS(рўйхат!CO:CO,рўйхат!$CY:$CY,$B$104,рўйхат!$B:$B,$C82)</f>
        <v/>
      </c>
      <c r="CE82" s="77">
        <f>IFERROR(BE82/(Q82+BE82),0)</f>
        <v/>
      </c>
      <c r="CF82" s="78">
        <f>IFERROR(BF82/(R82+BF82),0)</f>
        <v/>
      </c>
      <c r="CG82" s="8">
        <f>COUNTIFS(B:B,B82)</f>
        <v/>
      </c>
    </row>
    <row r="83" hidden="1" outlineLevel="1" ht="17.1" customFormat="1" customHeight="1" s="8">
      <c r="A83" s="33" t="n"/>
      <c r="B83" s="50" t="n">
        <v>11</v>
      </c>
      <c r="C83" s="66" t="inlineStr">
        <is>
          <t>Қишлоқ хўжалиги вазирлиги</t>
        </is>
      </c>
      <c r="D83" s="16" t="n"/>
      <c r="E83" s="35">
        <f>SUMIFS(рўйхат!F:F,рўйхат!$CY:$CY,$B$104,рўйхат!$B:$B,$C83)</f>
        <v/>
      </c>
      <c r="F83" s="36">
        <f>SUMIFS(рўйхат!G:G,рўйхат!$CY:$CY,$B$104,рўйхат!$B:$B,$C83)</f>
        <v/>
      </c>
      <c r="G83" s="35">
        <f>SUMIFS(рўйхат!H:H,рўйхат!$CY:$CY,$B$104,рўйхат!$B:$B,$C83)</f>
        <v/>
      </c>
      <c r="H83" s="36">
        <f>SUMIFS(рўйхат!I:I,рўйхат!$CY:$CY,$B$104,рўйхат!$B:$B,$C83)</f>
        <v/>
      </c>
      <c r="I83" s="35">
        <f>SUMIFS(рўйхат!J:J,рўйхат!$CY:$CY,$B$104,рўйхат!$B:$B,$C83)</f>
        <v/>
      </c>
      <c r="J83" s="36">
        <f>SUMIFS(рўйхат!K:K,рўйхат!$CY:$CY,$B$104,рўйхат!$B:$B,$C83)</f>
        <v/>
      </c>
      <c r="K83" s="35">
        <f>SUMIFS(рўйхат!L:L,рўйхат!$CY:$CY,$B$104,рўйхат!$B:$B,$C83)</f>
        <v/>
      </c>
      <c r="L83" s="36">
        <f>SUMIFS(рўйхат!M:M,рўйхат!$CY:$CY,$B$104,рўйхат!$B:$B,$C83)</f>
        <v/>
      </c>
      <c r="M83" s="35">
        <f>SUMIFS(рўйхат!N:N,рўйхат!$CY:$CY,$B$104,рўйхат!$B:$B,$C83)</f>
        <v/>
      </c>
      <c r="N83" s="36">
        <f>SUMIFS(рўйхат!O:O,рўйхат!$CY:$CY,$B$104,рўйхат!$B:$B,$C83)</f>
        <v/>
      </c>
      <c r="O83" s="34">
        <f>IFERROR(M83/E83,0)</f>
        <v/>
      </c>
      <c r="P83" s="34">
        <f>IFERROR(N83/F83,0)</f>
        <v/>
      </c>
      <c r="Q83" s="35">
        <f>SUMIFS(рўйхат!P:P,рўйхат!$CY:$CY,$B$104,рўйхат!$B:$B,$C83)</f>
        <v/>
      </c>
      <c r="R83" s="36">
        <f>SUMIFS(рўйхат!Q:Q,рўйхат!$CY:$CY,$B$104,рўйхат!$B:$B,$C83)</f>
        <v/>
      </c>
      <c r="S83" s="35">
        <f>SUMIFS(рўйхат!R:R,рўйхат!$CY:$CY,$B$104,рўйхат!$B:$B,$C83)</f>
        <v/>
      </c>
      <c r="T83" s="36">
        <f>SUMIFS(рўйхат!S:S,рўйхат!$CY:$CY,$B$104,рўйхат!$B:$B,$C83)</f>
        <v/>
      </c>
      <c r="U83" s="35">
        <f>SUMIFS(рўйхат!T:T,рўйхат!$CY:$CY,$B$104,рўйхат!$B:$B,$C83)</f>
        <v/>
      </c>
      <c r="V83" s="36">
        <f>SUMIFS(рўйхат!U:U,рўйхат!$CY:$CY,$B$104,рўйхат!$B:$B,$C83)</f>
        <v/>
      </c>
      <c r="W83" s="35">
        <f>SUMIFS(рўйхат!V:V,рўйхат!$CY:$CY,$B$104,рўйхат!$B:$B,$C83)</f>
        <v/>
      </c>
      <c r="X83" s="36">
        <f>SUMIFS(рўйхат!W:W,рўйхат!$CY:$CY,$B$104,рўйхат!$B:$B,$C83)</f>
        <v/>
      </c>
      <c r="Y83" s="35">
        <f>SUMIFS(рўйхат!X:X,рўйхат!$CY:$CY,$B$104,рўйхат!$B:$B,$C83)</f>
        <v/>
      </c>
      <c r="Z83" s="36">
        <f>SUMIFS(рўйхат!Y:Y,рўйхат!$CY:$CY,$B$104,рўйхат!$B:$B,$C83)</f>
        <v/>
      </c>
      <c r="AA83" s="35">
        <f>SUMIFS(рўйхат!Z:Z,рўйхат!$CY:$CY,$B$104,рўйхат!$B:$B,$C83)</f>
        <v/>
      </c>
      <c r="AB83" s="36">
        <f>SUMIFS(рўйхат!AA:AA,рўйхат!$CY:$CY,$B$104,рўйхат!$B:$B,$C83)</f>
        <v/>
      </c>
      <c r="AC83" s="35">
        <f>SUMIFS(рўйхат!AB:AB,рўйхат!$CY:$CY,$B$104,рўйхат!$B:$B,$C83)</f>
        <v/>
      </c>
      <c r="AD83" s="36">
        <f>SUMIFS(рўйхат!AC:AC,рўйхат!$CY:$CY,$B$104,рўйхат!$B:$B,$C83)</f>
        <v/>
      </c>
      <c r="AE83" s="35">
        <f>SUMIFS(рўйхат!AD:AD,рўйхат!$CY:$CY,$B$104,рўйхат!$B:$B,$C83)</f>
        <v/>
      </c>
      <c r="AF83" s="36">
        <f>SUMIFS(рўйхат!AE:AE,рўйхат!$CY:$CY,$B$104,рўйхат!$B:$B,$C83)</f>
        <v/>
      </c>
      <c r="AG83" s="35">
        <f>SUMIFS(рўйхат!AH:AH,рўйхат!$CY:$CY,$B$104,рўйхат!$B:$B,$C83)</f>
        <v/>
      </c>
      <c r="AH83" s="36">
        <f>SUMIFS(рўйхат!AI:AI,рўйхат!$CY:$CY,$B$104,рўйхат!$B:$B,$C83)</f>
        <v/>
      </c>
      <c r="AI83" s="35">
        <f>SUMIFS(рўйхат!AJ:AJ,рўйхат!$CY:$CY,$B$104,рўйхат!$B:$B,$C83)</f>
        <v/>
      </c>
      <c r="AJ83" s="36">
        <f>SUMIFS(рўйхат!AK:AK,рўйхат!$CY:$CY,$B$104,рўйхат!$B:$B,$C83)</f>
        <v/>
      </c>
      <c r="AK83" s="35">
        <f>SUMIFS(рўйхат!AL:AL,рўйхат!$CY:$CY,$B$104,рўйхат!$B:$B,$C83)</f>
        <v/>
      </c>
      <c r="AL83" s="36">
        <f>SUMIFS(рўйхат!AM:AM,рўйхат!$CY:$CY,$B$104,рўйхат!$B:$B,$C83)</f>
        <v/>
      </c>
      <c r="AM83" s="77">
        <f>IFERROR(Q83/E83,0)</f>
        <v/>
      </c>
      <c r="AN83" s="77">
        <f>IFERROR(R83/F83,0)</f>
        <v/>
      </c>
      <c r="AO83" s="35">
        <f>SUMIFS(рўйхат!AX:AX,рўйхат!$CY:$CY,$B$104,рўйхат!$B:$B,$C83)</f>
        <v/>
      </c>
      <c r="AP83" s="36">
        <f>SUMIFS(рўйхат!AY:AY,рўйхат!$CY:$CY,$B$104,рўйхат!$B:$B,$C83)</f>
        <v/>
      </c>
      <c r="AQ83" s="35">
        <f>SUMIFS(рўйхат!AZ:AZ,рўйхат!$CY:$CY,$B$104,рўйхат!$B:$B,$C83)</f>
        <v/>
      </c>
      <c r="AR83" s="36">
        <f>SUMIFS(рўйхат!BA:BA,рўйхат!$CY:$CY,$B$104,рўйхат!$B:$B,$C83)</f>
        <v/>
      </c>
      <c r="AS83" s="35">
        <f>SUMIFS(рўйхат!BB:BB,рўйхат!$CY:$CY,$B$104,рўйхат!$B:$B,$C83)</f>
        <v/>
      </c>
      <c r="AT83" s="36">
        <f>SUMIFS(рўйхат!BC:BC,рўйхат!$CY:$CY,$B$104,рўйхат!$B:$B,$C83)</f>
        <v/>
      </c>
      <c r="AU83" s="35">
        <f>SUMIFS(рўйхат!BD:BD,рўйхат!$CY:$CY,$B$104,рўйхат!$B:$B,$C83)</f>
        <v/>
      </c>
      <c r="AV83" s="36">
        <f>SUMIFS(рўйхат!BE:BE,рўйхат!$CY:$CY,$B$104,рўйхат!$B:$B,$C83)</f>
        <v/>
      </c>
      <c r="AW83" s="35">
        <f>SUMIFS(рўйхат!BF:BF,рўйхат!$CY:$CY,$B$104,рўйхат!$B:$B,$C83)</f>
        <v/>
      </c>
      <c r="AX83" s="36">
        <f>SUMIFS(рўйхат!BG:BG,рўйхат!$CY:$CY,$B$104,рўйхат!$B:$B,$C83)</f>
        <v/>
      </c>
      <c r="AY83" s="35">
        <f>SUMIFS(рўйхат!BH:BH,рўйхат!$CY:$CY,$B$104,рўйхат!$B:$B,$C83)</f>
        <v/>
      </c>
      <c r="AZ83" s="36">
        <f>SUMIFS(рўйхат!BI:BI,рўйхат!$CY:$CY,$B$104,рўйхат!$B:$B,$C83)</f>
        <v/>
      </c>
      <c r="BA83" s="35">
        <f>SUMIFS(рўйхат!BJ:BJ,рўйхат!$CY:$CY,$B$104,рўйхат!$B:$B,$C83)</f>
        <v/>
      </c>
      <c r="BB83" s="36">
        <f>SUMIFS(рўйхат!BK:BK,рўйхат!$CY:$CY,$B$104,рўйхат!$B:$B,$C83)</f>
        <v/>
      </c>
      <c r="BC83" s="77">
        <f>IFERROR(AO83/E83,0)</f>
        <v/>
      </c>
      <c r="BD83" s="77">
        <f>IFERROR(AP83/F83,0)</f>
        <v/>
      </c>
      <c r="BE83" s="35">
        <f>SUMIFS(рўйхат!BL:BL,рўйхат!$CY:$CY,$B$104,рўйхат!$B:$B,$C83)</f>
        <v/>
      </c>
      <c r="BF83" s="36">
        <f>SUMIFS(рўйхат!BM:BM,рўйхат!$CY:$CY,$B$104,рўйхат!$B:$B,$C83)</f>
        <v/>
      </c>
      <c r="BG83" s="35">
        <f>SUMIFS(рўйхат!BN:BN,рўйхат!$CY:$CY,$B$104,рўйхат!$B:$B,$C83)</f>
        <v/>
      </c>
      <c r="BH83" s="36">
        <f>SUMIFS(рўйхат!BO:BO,рўйхат!$CY:$CY,$B$104,рўйхат!$B:$B,$C83)</f>
        <v/>
      </c>
      <c r="BI83" s="35">
        <f>SUMIFS(рўйхат!BP:BP,рўйхат!$CY:$CY,$B$104,рўйхат!$B:$B,$C83)</f>
        <v/>
      </c>
      <c r="BJ83" s="36">
        <f>SUMIFS(рўйхат!BQ:BQ,рўйхат!$CY:$CY,$B$104,рўйхат!$B:$B,$C83)</f>
        <v/>
      </c>
      <c r="BK83" s="35">
        <f>SUMIFS(рўйхат!BR:BR,рўйхат!$CY:$CY,$B$104,рўйхат!$B:$B,$C83)</f>
        <v/>
      </c>
      <c r="BL83" s="36">
        <f>SUMIFS(рўйхат!BS:BS,рўйхат!$CY:$CY,$B$104,рўйхат!$B:$B,$C83)</f>
        <v/>
      </c>
      <c r="BM83" s="35">
        <f>SUMIFS(рўйхат!BT:BT,рўйхат!$CY:$CY,$B$104,рўйхат!$B:$B,$C83)</f>
        <v/>
      </c>
      <c r="BN83" s="36">
        <f>SUMIFS(рўйхат!BU:BU,рўйхат!$CY:$CY,$B$104,рўйхат!$B:$B,$C83)</f>
        <v/>
      </c>
      <c r="BO83" s="35">
        <f>SUMIFS(рўйхат!BX:BX,рўйхат!$CY:$CY,$B$104,рўйхат!$B:$B,$C83)</f>
        <v/>
      </c>
      <c r="BP83" s="36">
        <f>SUMIFS(рўйхат!BY:BY,рўйхат!$CY:$CY,$B$104,рўйхат!$B:$B,$C83)</f>
        <v/>
      </c>
      <c r="BQ83" s="35">
        <f>SUMIFS(рўйхат!BZ:BZ,рўйхат!$CY:$CY,$B$104,рўйхат!$B:$B,$C83)</f>
        <v/>
      </c>
      <c r="BR83" s="36">
        <f>SUMIFS(рўйхат!CA:CA,рўйхат!$CY:$CY,$B$104,рўйхат!$B:$B,$C83)</f>
        <v/>
      </c>
      <c r="BS83" s="35">
        <f>SUMIFS(рўйхат!CB:CB,рўйхат!$CY:$CY,$B$104,рўйхат!$B:$B,$C83)</f>
        <v/>
      </c>
      <c r="BT83" s="36">
        <f>SUMIFS(рўйхат!CC:CC,рўйхат!$CY:$CY,$B$104,рўйхат!$B:$B,$C83)</f>
        <v/>
      </c>
      <c r="BU83" s="35">
        <f>SUMIFS(рўйхат!CD:CD,рўйхат!$CY:$CY,$B$104,рўйхат!$B:$B,$C83)</f>
        <v/>
      </c>
      <c r="BV83" s="36">
        <f>SUMIFS(рўйхат!CE:CE,рўйхат!$CY:$CY,$B$104,рўйхат!$B:$B,$C83)</f>
        <v/>
      </c>
      <c r="BW83" s="35">
        <f>SUMIFS(рўйхат!CH:CH,рўйхат!$CY:$CY,$B$104,рўйхат!$B:$B,$C83)</f>
        <v/>
      </c>
      <c r="BX83" s="36">
        <f>SUMIFS(рўйхат!CI:CI,рўйхат!$CY:$CY,$B$104,рўйхат!$B:$B,$C83)</f>
        <v/>
      </c>
      <c r="BY83" s="35">
        <f>SUMIFS(рўйхат!CJ:CJ,рўйхат!$CY:$CY,$B$104,рўйхат!$B:$B,$C83)</f>
        <v/>
      </c>
      <c r="BZ83" s="36">
        <f>SUMIFS(рўйхат!CK:CK,рўйхат!$CY:$CY,$B$104,рўйхат!$B:$B,$C83)</f>
        <v/>
      </c>
      <c r="CA83" s="35">
        <f>SUMIFS(рўйхат!CL:CL,рўйхат!$CY:$CY,$B$104,рўйхат!$B:$B,$C83)</f>
        <v/>
      </c>
      <c r="CB83" s="36">
        <f>SUMIFS(рўйхат!CM:CM,рўйхат!$CY:$CY,$B$104,рўйхат!$B:$B,$C83)</f>
        <v/>
      </c>
      <c r="CC83" s="35">
        <f>SUMIFS(рўйхат!CN:CN,рўйхат!$CY:$CY,$B$104,рўйхат!$B:$B,$C83)</f>
        <v/>
      </c>
      <c r="CD83" s="36">
        <f>SUMIFS(рўйхат!CO:CO,рўйхат!$CY:$CY,$B$104,рўйхат!$B:$B,$C83)</f>
        <v/>
      </c>
      <c r="CE83" s="77">
        <f>IFERROR(BE83/(Q83+BE83),0)</f>
        <v/>
      </c>
      <c r="CF83" s="78">
        <f>IFERROR(BF83/(R83+BF83),0)</f>
        <v/>
      </c>
      <c r="CG83" s="8">
        <f>COUNTIFS(B:B,B83)</f>
        <v/>
      </c>
    </row>
    <row r="84" hidden="1" outlineLevel="1" ht="17.1" customFormat="1" customHeight="1" s="8">
      <c r="A84" s="33" t="n"/>
      <c r="B84" s="50" t="n">
        <v>12</v>
      </c>
      <c r="C84" s="66" t="inlineStr">
        <is>
          <t>Қурилиш ва уй-жой коммунал хўжалиги вазирлиги</t>
        </is>
      </c>
      <c r="D84" s="16" t="n"/>
      <c r="E84" s="35">
        <f>SUMIFS(рўйхат!F:F,рўйхат!$CY:$CY,$B$104,рўйхат!$B:$B,$C84)</f>
        <v/>
      </c>
      <c r="F84" s="36">
        <f>SUMIFS(рўйхат!G:G,рўйхат!$CY:$CY,$B$104,рўйхат!$B:$B,$C84)</f>
        <v/>
      </c>
      <c r="G84" s="35">
        <f>SUMIFS(рўйхат!H:H,рўйхат!$CY:$CY,$B$104,рўйхат!$B:$B,$C84)</f>
        <v/>
      </c>
      <c r="H84" s="36">
        <f>SUMIFS(рўйхат!I:I,рўйхат!$CY:$CY,$B$104,рўйхат!$B:$B,$C84)</f>
        <v/>
      </c>
      <c r="I84" s="35">
        <f>SUMIFS(рўйхат!J:J,рўйхат!$CY:$CY,$B$104,рўйхат!$B:$B,$C84)</f>
        <v/>
      </c>
      <c r="J84" s="36">
        <f>SUMIFS(рўйхат!K:K,рўйхат!$CY:$CY,$B$104,рўйхат!$B:$B,$C84)</f>
        <v/>
      </c>
      <c r="K84" s="35">
        <f>SUMIFS(рўйхат!L:L,рўйхат!$CY:$CY,$B$104,рўйхат!$B:$B,$C84)</f>
        <v/>
      </c>
      <c r="L84" s="36">
        <f>SUMIFS(рўйхат!M:M,рўйхат!$CY:$CY,$B$104,рўйхат!$B:$B,$C84)</f>
        <v/>
      </c>
      <c r="M84" s="35">
        <f>SUMIFS(рўйхат!N:N,рўйхат!$CY:$CY,$B$104,рўйхат!$B:$B,$C84)</f>
        <v/>
      </c>
      <c r="N84" s="36">
        <f>SUMIFS(рўйхат!O:O,рўйхат!$CY:$CY,$B$104,рўйхат!$B:$B,$C84)</f>
        <v/>
      </c>
      <c r="O84" s="34">
        <f>IFERROR(M84/E84,0)</f>
        <v/>
      </c>
      <c r="P84" s="34">
        <f>IFERROR(N84/F84,0)</f>
        <v/>
      </c>
      <c r="Q84" s="35">
        <f>SUMIFS(рўйхат!P:P,рўйхат!$CY:$CY,$B$104,рўйхат!$B:$B,$C84)</f>
        <v/>
      </c>
      <c r="R84" s="36">
        <f>SUMIFS(рўйхат!Q:Q,рўйхат!$CY:$CY,$B$104,рўйхат!$B:$B,$C84)</f>
        <v/>
      </c>
      <c r="S84" s="35">
        <f>SUMIFS(рўйхат!R:R,рўйхат!$CY:$CY,$B$104,рўйхат!$B:$B,$C84)</f>
        <v/>
      </c>
      <c r="T84" s="36">
        <f>SUMIFS(рўйхат!S:S,рўйхат!$CY:$CY,$B$104,рўйхат!$B:$B,$C84)</f>
        <v/>
      </c>
      <c r="U84" s="35">
        <f>SUMIFS(рўйхат!T:T,рўйхат!$CY:$CY,$B$104,рўйхат!$B:$B,$C84)</f>
        <v/>
      </c>
      <c r="V84" s="36">
        <f>SUMIFS(рўйхат!U:U,рўйхат!$CY:$CY,$B$104,рўйхат!$B:$B,$C84)</f>
        <v/>
      </c>
      <c r="W84" s="35">
        <f>SUMIFS(рўйхат!V:V,рўйхат!$CY:$CY,$B$104,рўйхат!$B:$B,$C84)</f>
        <v/>
      </c>
      <c r="X84" s="36">
        <f>SUMIFS(рўйхат!W:W,рўйхат!$CY:$CY,$B$104,рўйхат!$B:$B,$C84)</f>
        <v/>
      </c>
      <c r="Y84" s="35">
        <f>SUMIFS(рўйхат!X:X,рўйхат!$CY:$CY,$B$104,рўйхат!$B:$B,$C84)</f>
        <v/>
      </c>
      <c r="Z84" s="36">
        <f>SUMIFS(рўйхат!Y:Y,рўйхат!$CY:$CY,$B$104,рўйхат!$B:$B,$C84)</f>
        <v/>
      </c>
      <c r="AA84" s="35">
        <f>SUMIFS(рўйхат!Z:Z,рўйхат!$CY:$CY,$B$104,рўйхат!$B:$B,$C84)</f>
        <v/>
      </c>
      <c r="AB84" s="36">
        <f>SUMIFS(рўйхат!AA:AA,рўйхат!$CY:$CY,$B$104,рўйхат!$B:$B,$C84)</f>
        <v/>
      </c>
      <c r="AC84" s="35">
        <f>SUMIFS(рўйхат!AB:AB,рўйхат!$CY:$CY,$B$104,рўйхат!$B:$B,$C84)</f>
        <v/>
      </c>
      <c r="AD84" s="36">
        <f>SUMIFS(рўйхат!AC:AC,рўйхат!$CY:$CY,$B$104,рўйхат!$B:$B,$C84)</f>
        <v/>
      </c>
      <c r="AE84" s="35">
        <f>SUMIFS(рўйхат!AD:AD,рўйхат!$CY:$CY,$B$104,рўйхат!$B:$B,$C84)</f>
        <v/>
      </c>
      <c r="AF84" s="36">
        <f>SUMIFS(рўйхат!AE:AE,рўйхат!$CY:$CY,$B$104,рўйхат!$B:$B,$C84)</f>
        <v/>
      </c>
      <c r="AG84" s="35">
        <f>SUMIFS(рўйхат!AH:AH,рўйхат!$CY:$CY,$B$104,рўйхат!$B:$B,$C84)</f>
        <v/>
      </c>
      <c r="AH84" s="36">
        <f>SUMIFS(рўйхат!AI:AI,рўйхат!$CY:$CY,$B$104,рўйхат!$B:$B,$C84)</f>
        <v/>
      </c>
      <c r="AI84" s="35">
        <f>SUMIFS(рўйхат!AJ:AJ,рўйхат!$CY:$CY,$B$104,рўйхат!$B:$B,$C84)</f>
        <v/>
      </c>
      <c r="AJ84" s="36">
        <f>SUMIFS(рўйхат!AK:AK,рўйхат!$CY:$CY,$B$104,рўйхат!$B:$B,$C84)</f>
        <v/>
      </c>
      <c r="AK84" s="35">
        <f>SUMIFS(рўйхат!AL:AL,рўйхат!$CY:$CY,$B$104,рўйхат!$B:$B,$C84)</f>
        <v/>
      </c>
      <c r="AL84" s="36">
        <f>SUMIFS(рўйхат!AM:AM,рўйхат!$CY:$CY,$B$104,рўйхат!$B:$B,$C84)</f>
        <v/>
      </c>
      <c r="AM84" s="77">
        <f>IFERROR(Q84/E84,0)</f>
        <v/>
      </c>
      <c r="AN84" s="77">
        <f>IFERROR(R84/F84,0)</f>
        <v/>
      </c>
      <c r="AO84" s="35">
        <f>SUMIFS(рўйхат!AX:AX,рўйхат!$CY:$CY,$B$104,рўйхат!$B:$B,$C84)</f>
        <v/>
      </c>
      <c r="AP84" s="36">
        <f>SUMIFS(рўйхат!AY:AY,рўйхат!$CY:$CY,$B$104,рўйхат!$B:$B,$C84)</f>
        <v/>
      </c>
      <c r="AQ84" s="35">
        <f>SUMIFS(рўйхат!AZ:AZ,рўйхат!$CY:$CY,$B$104,рўйхат!$B:$B,$C84)</f>
        <v/>
      </c>
      <c r="AR84" s="36">
        <f>SUMIFS(рўйхат!BA:BA,рўйхат!$CY:$CY,$B$104,рўйхат!$B:$B,$C84)</f>
        <v/>
      </c>
      <c r="AS84" s="35">
        <f>SUMIFS(рўйхат!BB:BB,рўйхат!$CY:$CY,$B$104,рўйхат!$B:$B,$C84)</f>
        <v/>
      </c>
      <c r="AT84" s="36">
        <f>SUMIFS(рўйхат!BC:BC,рўйхат!$CY:$CY,$B$104,рўйхат!$B:$B,$C84)</f>
        <v/>
      </c>
      <c r="AU84" s="35">
        <f>SUMIFS(рўйхат!BD:BD,рўйхат!$CY:$CY,$B$104,рўйхат!$B:$B,$C84)</f>
        <v/>
      </c>
      <c r="AV84" s="36">
        <f>SUMIFS(рўйхат!BE:BE,рўйхат!$CY:$CY,$B$104,рўйхат!$B:$B,$C84)</f>
        <v/>
      </c>
      <c r="AW84" s="35">
        <f>SUMIFS(рўйхат!BF:BF,рўйхат!$CY:$CY,$B$104,рўйхат!$B:$B,$C84)</f>
        <v/>
      </c>
      <c r="AX84" s="36">
        <f>SUMIFS(рўйхат!BG:BG,рўйхат!$CY:$CY,$B$104,рўйхат!$B:$B,$C84)</f>
        <v/>
      </c>
      <c r="AY84" s="35">
        <f>SUMIFS(рўйхат!BH:BH,рўйхат!$CY:$CY,$B$104,рўйхат!$B:$B,$C84)</f>
        <v/>
      </c>
      <c r="AZ84" s="36">
        <f>SUMIFS(рўйхат!BI:BI,рўйхат!$CY:$CY,$B$104,рўйхат!$B:$B,$C84)</f>
        <v/>
      </c>
      <c r="BA84" s="35">
        <f>SUMIFS(рўйхат!BJ:BJ,рўйхат!$CY:$CY,$B$104,рўйхат!$B:$B,$C84)</f>
        <v/>
      </c>
      <c r="BB84" s="36">
        <f>SUMIFS(рўйхат!BK:BK,рўйхат!$CY:$CY,$B$104,рўйхат!$B:$B,$C84)</f>
        <v/>
      </c>
      <c r="BC84" s="77">
        <f>IFERROR(AO84/E84,0)</f>
        <v/>
      </c>
      <c r="BD84" s="77">
        <f>IFERROR(AP84/F84,0)</f>
        <v/>
      </c>
      <c r="BE84" s="35">
        <f>SUMIFS(рўйхат!BL:BL,рўйхат!$CY:$CY,$B$104,рўйхат!$B:$B,$C84)</f>
        <v/>
      </c>
      <c r="BF84" s="36">
        <f>SUMIFS(рўйхат!BM:BM,рўйхат!$CY:$CY,$B$104,рўйхат!$B:$B,$C84)</f>
        <v/>
      </c>
      <c r="BG84" s="35">
        <f>SUMIFS(рўйхат!BN:BN,рўйхат!$CY:$CY,$B$104,рўйхат!$B:$B,$C84)</f>
        <v/>
      </c>
      <c r="BH84" s="36">
        <f>SUMIFS(рўйхат!BO:BO,рўйхат!$CY:$CY,$B$104,рўйхат!$B:$B,$C84)</f>
        <v/>
      </c>
      <c r="BI84" s="35">
        <f>SUMIFS(рўйхат!BP:BP,рўйхат!$CY:$CY,$B$104,рўйхат!$B:$B,$C84)</f>
        <v/>
      </c>
      <c r="BJ84" s="36">
        <f>SUMIFS(рўйхат!BQ:BQ,рўйхат!$CY:$CY,$B$104,рўйхат!$B:$B,$C84)</f>
        <v/>
      </c>
      <c r="BK84" s="35">
        <f>SUMIFS(рўйхат!BR:BR,рўйхат!$CY:$CY,$B$104,рўйхат!$B:$B,$C84)</f>
        <v/>
      </c>
      <c r="BL84" s="36">
        <f>SUMIFS(рўйхат!BS:BS,рўйхат!$CY:$CY,$B$104,рўйхат!$B:$B,$C84)</f>
        <v/>
      </c>
      <c r="BM84" s="35">
        <f>SUMIFS(рўйхат!BT:BT,рўйхат!$CY:$CY,$B$104,рўйхат!$B:$B,$C84)</f>
        <v/>
      </c>
      <c r="BN84" s="36">
        <f>SUMIFS(рўйхат!BU:BU,рўйхат!$CY:$CY,$B$104,рўйхат!$B:$B,$C84)</f>
        <v/>
      </c>
      <c r="BO84" s="35">
        <f>SUMIFS(рўйхат!BX:BX,рўйхат!$CY:$CY,$B$104,рўйхат!$B:$B,$C84)</f>
        <v/>
      </c>
      <c r="BP84" s="36">
        <f>SUMIFS(рўйхат!BY:BY,рўйхат!$CY:$CY,$B$104,рўйхат!$B:$B,$C84)</f>
        <v/>
      </c>
      <c r="BQ84" s="35">
        <f>SUMIFS(рўйхат!BZ:BZ,рўйхат!$CY:$CY,$B$104,рўйхат!$B:$B,$C84)</f>
        <v/>
      </c>
      <c r="BR84" s="36">
        <f>SUMIFS(рўйхат!CA:CA,рўйхат!$CY:$CY,$B$104,рўйхат!$B:$B,$C84)</f>
        <v/>
      </c>
      <c r="BS84" s="35">
        <f>SUMIFS(рўйхат!CB:CB,рўйхат!$CY:$CY,$B$104,рўйхат!$B:$B,$C84)</f>
        <v/>
      </c>
      <c r="BT84" s="36">
        <f>SUMIFS(рўйхат!CC:CC,рўйхат!$CY:$CY,$B$104,рўйхат!$B:$B,$C84)</f>
        <v/>
      </c>
      <c r="BU84" s="35">
        <f>SUMIFS(рўйхат!CD:CD,рўйхат!$CY:$CY,$B$104,рўйхат!$B:$B,$C84)</f>
        <v/>
      </c>
      <c r="BV84" s="36">
        <f>SUMIFS(рўйхат!CE:CE,рўйхат!$CY:$CY,$B$104,рўйхат!$B:$B,$C84)</f>
        <v/>
      </c>
      <c r="BW84" s="35">
        <f>SUMIFS(рўйхат!CH:CH,рўйхат!$CY:$CY,$B$104,рўйхат!$B:$B,$C84)</f>
        <v/>
      </c>
      <c r="BX84" s="36">
        <f>SUMIFS(рўйхат!CI:CI,рўйхат!$CY:$CY,$B$104,рўйхат!$B:$B,$C84)</f>
        <v/>
      </c>
      <c r="BY84" s="35">
        <f>SUMIFS(рўйхат!CJ:CJ,рўйхат!$CY:$CY,$B$104,рўйхат!$B:$B,$C84)</f>
        <v/>
      </c>
      <c r="BZ84" s="36">
        <f>SUMIFS(рўйхат!CK:CK,рўйхат!$CY:$CY,$B$104,рўйхат!$B:$B,$C84)</f>
        <v/>
      </c>
      <c r="CA84" s="35">
        <f>SUMIFS(рўйхат!CL:CL,рўйхат!$CY:$CY,$B$104,рўйхат!$B:$B,$C84)</f>
        <v/>
      </c>
      <c r="CB84" s="36">
        <f>SUMIFS(рўйхат!CM:CM,рўйхат!$CY:$CY,$B$104,рўйхат!$B:$B,$C84)</f>
        <v/>
      </c>
      <c r="CC84" s="35">
        <f>SUMIFS(рўйхат!CN:CN,рўйхат!$CY:$CY,$B$104,рўйхат!$B:$B,$C84)</f>
        <v/>
      </c>
      <c r="CD84" s="36">
        <f>SUMIFS(рўйхат!CO:CO,рўйхат!$CY:$CY,$B$104,рўйхат!$B:$B,$C84)</f>
        <v/>
      </c>
      <c r="CE84" s="77">
        <f>IFERROR(BE84/(Q84+BE84),0)</f>
        <v/>
      </c>
      <c r="CF84" s="78">
        <f>IFERROR(BF84/(R84+BF84),0)</f>
        <v/>
      </c>
      <c r="CG84" s="8">
        <f>COUNTIFS(B:B,B84)</f>
        <v/>
      </c>
    </row>
    <row r="85" hidden="1" outlineLevel="1" ht="17.1" customFormat="1" customHeight="1" s="8">
      <c r="A85" s="33" t="n"/>
      <c r="B85" s="50" t="n">
        <v>13</v>
      </c>
      <c r="C85" s="66" t="inlineStr">
        <is>
          <t>Маданий мерос агентлиги</t>
        </is>
      </c>
      <c r="D85" s="16" t="n"/>
      <c r="E85" s="35">
        <f>SUMIFS(рўйхат!F:F,рўйхат!$CY:$CY,$B$104,рўйхат!$B:$B,$C85)</f>
        <v/>
      </c>
      <c r="F85" s="36">
        <f>SUMIFS(рўйхат!G:G,рўйхат!$CY:$CY,$B$104,рўйхат!$B:$B,$C85)</f>
        <v/>
      </c>
      <c r="G85" s="35">
        <f>SUMIFS(рўйхат!H:H,рўйхат!$CY:$CY,$B$104,рўйхат!$B:$B,$C85)</f>
        <v/>
      </c>
      <c r="H85" s="36">
        <f>SUMIFS(рўйхат!I:I,рўйхат!$CY:$CY,$B$104,рўйхат!$B:$B,$C85)</f>
        <v/>
      </c>
      <c r="I85" s="35">
        <f>SUMIFS(рўйхат!J:J,рўйхат!$CY:$CY,$B$104,рўйхат!$B:$B,$C85)</f>
        <v/>
      </c>
      <c r="J85" s="36">
        <f>SUMIFS(рўйхат!K:K,рўйхат!$CY:$CY,$B$104,рўйхат!$B:$B,$C85)</f>
        <v/>
      </c>
      <c r="K85" s="35">
        <f>SUMIFS(рўйхат!L:L,рўйхат!$CY:$CY,$B$104,рўйхат!$B:$B,$C85)</f>
        <v/>
      </c>
      <c r="L85" s="36">
        <f>SUMIFS(рўйхат!M:M,рўйхат!$CY:$CY,$B$104,рўйхат!$B:$B,$C85)</f>
        <v/>
      </c>
      <c r="M85" s="35">
        <f>SUMIFS(рўйхат!N:N,рўйхат!$CY:$CY,$B$104,рўйхат!$B:$B,$C85)</f>
        <v/>
      </c>
      <c r="N85" s="36">
        <f>SUMIFS(рўйхат!O:O,рўйхат!$CY:$CY,$B$104,рўйхат!$B:$B,$C85)</f>
        <v/>
      </c>
      <c r="O85" s="34">
        <f>IFERROR(M85/E85,0)</f>
        <v/>
      </c>
      <c r="P85" s="34">
        <f>IFERROR(N85/F85,0)</f>
        <v/>
      </c>
      <c r="Q85" s="35">
        <f>SUMIFS(рўйхат!P:P,рўйхат!$CY:$CY,$B$104,рўйхат!$B:$B,$C85)</f>
        <v/>
      </c>
      <c r="R85" s="36">
        <f>SUMIFS(рўйхат!Q:Q,рўйхат!$CY:$CY,$B$104,рўйхат!$B:$B,$C85)</f>
        <v/>
      </c>
      <c r="S85" s="35">
        <f>SUMIFS(рўйхат!R:R,рўйхат!$CY:$CY,$B$104,рўйхат!$B:$B,$C85)</f>
        <v/>
      </c>
      <c r="T85" s="36">
        <f>SUMIFS(рўйхат!S:S,рўйхат!$CY:$CY,$B$104,рўйхат!$B:$B,$C85)</f>
        <v/>
      </c>
      <c r="U85" s="35">
        <f>SUMIFS(рўйхат!T:T,рўйхат!$CY:$CY,$B$104,рўйхат!$B:$B,$C85)</f>
        <v/>
      </c>
      <c r="V85" s="36">
        <f>SUMIFS(рўйхат!U:U,рўйхат!$CY:$CY,$B$104,рўйхат!$B:$B,$C85)</f>
        <v/>
      </c>
      <c r="W85" s="35">
        <f>SUMIFS(рўйхат!V:V,рўйхат!$CY:$CY,$B$104,рўйхат!$B:$B,$C85)</f>
        <v/>
      </c>
      <c r="X85" s="36">
        <f>SUMIFS(рўйхат!W:W,рўйхат!$CY:$CY,$B$104,рўйхат!$B:$B,$C85)</f>
        <v/>
      </c>
      <c r="Y85" s="35">
        <f>SUMIFS(рўйхат!X:X,рўйхат!$CY:$CY,$B$104,рўйхат!$B:$B,$C85)</f>
        <v/>
      </c>
      <c r="Z85" s="36">
        <f>SUMIFS(рўйхат!Y:Y,рўйхат!$CY:$CY,$B$104,рўйхат!$B:$B,$C85)</f>
        <v/>
      </c>
      <c r="AA85" s="35">
        <f>SUMIFS(рўйхат!Z:Z,рўйхат!$CY:$CY,$B$104,рўйхат!$B:$B,$C85)</f>
        <v/>
      </c>
      <c r="AB85" s="36">
        <f>SUMIFS(рўйхат!AA:AA,рўйхат!$CY:$CY,$B$104,рўйхат!$B:$B,$C85)</f>
        <v/>
      </c>
      <c r="AC85" s="35">
        <f>SUMIFS(рўйхат!AB:AB,рўйхат!$CY:$CY,$B$104,рўйхат!$B:$B,$C85)</f>
        <v/>
      </c>
      <c r="AD85" s="36">
        <f>SUMIFS(рўйхат!AC:AC,рўйхат!$CY:$CY,$B$104,рўйхат!$B:$B,$C85)</f>
        <v/>
      </c>
      <c r="AE85" s="35">
        <f>SUMIFS(рўйхат!AD:AD,рўйхат!$CY:$CY,$B$104,рўйхат!$B:$B,$C85)</f>
        <v/>
      </c>
      <c r="AF85" s="36">
        <f>SUMIFS(рўйхат!AE:AE,рўйхат!$CY:$CY,$B$104,рўйхат!$B:$B,$C85)</f>
        <v/>
      </c>
      <c r="AG85" s="35">
        <f>SUMIFS(рўйхат!AH:AH,рўйхат!$CY:$CY,$B$104,рўйхат!$B:$B,$C85)</f>
        <v/>
      </c>
      <c r="AH85" s="36">
        <f>SUMIFS(рўйхат!AI:AI,рўйхат!$CY:$CY,$B$104,рўйхат!$B:$B,$C85)</f>
        <v/>
      </c>
      <c r="AI85" s="35">
        <f>SUMIFS(рўйхат!AJ:AJ,рўйхат!$CY:$CY,$B$104,рўйхат!$B:$B,$C85)</f>
        <v/>
      </c>
      <c r="AJ85" s="36">
        <f>SUMIFS(рўйхат!AK:AK,рўйхат!$CY:$CY,$B$104,рўйхат!$B:$B,$C85)</f>
        <v/>
      </c>
      <c r="AK85" s="35">
        <f>SUMIFS(рўйхат!AL:AL,рўйхат!$CY:$CY,$B$104,рўйхат!$B:$B,$C85)</f>
        <v/>
      </c>
      <c r="AL85" s="36">
        <f>SUMIFS(рўйхат!AM:AM,рўйхат!$CY:$CY,$B$104,рўйхат!$B:$B,$C85)</f>
        <v/>
      </c>
      <c r="AM85" s="77">
        <f>IFERROR(Q85/E85,0)</f>
        <v/>
      </c>
      <c r="AN85" s="77">
        <f>IFERROR(R85/F85,0)</f>
        <v/>
      </c>
      <c r="AO85" s="35">
        <f>SUMIFS(рўйхат!AX:AX,рўйхат!$CY:$CY,$B$104,рўйхат!$B:$B,$C85)</f>
        <v/>
      </c>
      <c r="AP85" s="36">
        <f>SUMIFS(рўйхат!AY:AY,рўйхат!$CY:$CY,$B$104,рўйхат!$B:$B,$C85)</f>
        <v/>
      </c>
      <c r="AQ85" s="35">
        <f>SUMIFS(рўйхат!AZ:AZ,рўйхат!$CY:$CY,$B$104,рўйхат!$B:$B,$C85)</f>
        <v/>
      </c>
      <c r="AR85" s="36">
        <f>SUMIFS(рўйхат!BA:BA,рўйхат!$CY:$CY,$B$104,рўйхат!$B:$B,$C85)</f>
        <v/>
      </c>
      <c r="AS85" s="35">
        <f>SUMIFS(рўйхат!BB:BB,рўйхат!$CY:$CY,$B$104,рўйхат!$B:$B,$C85)</f>
        <v/>
      </c>
      <c r="AT85" s="36">
        <f>SUMIFS(рўйхат!BC:BC,рўйхат!$CY:$CY,$B$104,рўйхат!$B:$B,$C85)</f>
        <v/>
      </c>
      <c r="AU85" s="35">
        <f>SUMIFS(рўйхат!BD:BD,рўйхат!$CY:$CY,$B$104,рўйхат!$B:$B,$C85)</f>
        <v/>
      </c>
      <c r="AV85" s="36">
        <f>SUMIFS(рўйхат!BE:BE,рўйхат!$CY:$CY,$B$104,рўйхат!$B:$B,$C85)</f>
        <v/>
      </c>
      <c r="AW85" s="35">
        <f>SUMIFS(рўйхат!BF:BF,рўйхат!$CY:$CY,$B$104,рўйхат!$B:$B,$C85)</f>
        <v/>
      </c>
      <c r="AX85" s="36">
        <f>SUMIFS(рўйхат!BG:BG,рўйхат!$CY:$CY,$B$104,рўйхат!$B:$B,$C85)</f>
        <v/>
      </c>
      <c r="AY85" s="35">
        <f>SUMIFS(рўйхат!BH:BH,рўйхат!$CY:$CY,$B$104,рўйхат!$B:$B,$C85)</f>
        <v/>
      </c>
      <c r="AZ85" s="36">
        <f>SUMIFS(рўйхат!BI:BI,рўйхат!$CY:$CY,$B$104,рўйхат!$B:$B,$C85)</f>
        <v/>
      </c>
      <c r="BA85" s="35">
        <f>SUMIFS(рўйхат!BJ:BJ,рўйхат!$CY:$CY,$B$104,рўйхат!$B:$B,$C85)</f>
        <v/>
      </c>
      <c r="BB85" s="36">
        <f>SUMIFS(рўйхат!BK:BK,рўйхат!$CY:$CY,$B$104,рўйхат!$B:$B,$C85)</f>
        <v/>
      </c>
      <c r="BC85" s="77">
        <f>IFERROR(AO85/E85,0)</f>
        <v/>
      </c>
      <c r="BD85" s="77">
        <f>IFERROR(AP85/F85,0)</f>
        <v/>
      </c>
      <c r="BE85" s="35">
        <f>SUMIFS(рўйхат!BL:BL,рўйхат!$CY:$CY,$B$104,рўйхат!$B:$B,$C85)</f>
        <v/>
      </c>
      <c r="BF85" s="36">
        <f>SUMIFS(рўйхат!BM:BM,рўйхат!$CY:$CY,$B$104,рўйхат!$B:$B,$C85)</f>
        <v/>
      </c>
      <c r="BG85" s="35">
        <f>SUMIFS(рўйхат!BN:BN,рўйхат!$CY:$CY,$B$104,рўйхат!$B:$B,$C85)</f>
        <v/>
      </c>
      <c r="BH85" s="36">
        <f>SUMIFS(рўйхат!BO:BO,рўйхат!$CY:$CY,$B$104,рўйхат!$B:$B,$C85)</f>
        <v/>
      </c>
      <c r="BI85" s="35">
        <f>SUMIFS(рўйхат!BP:BP,рўйхат!$CY:$CY,$B$104,рўйхат!$B:$B,$C85)</f>
        <v/>
      </c>
      <c r="BJ85" s="36">
        <f>SUMIFS(рўйхат!BQ:BQ,рўйхат!$CY:$CY,$B$104,рўйхат!$B:$B,$C85)</f>
        <v/>
      </c>
      <c r="BK85" s="35">
        <f>SUMIFS(рўйхат!BR:BR,рўйхат!$CY:$CY,$B$104,рўйхат!$B:$B,$C85)</f>
        <v/>
      </c>
      <c r="BL85" s="36">
        <f>SUMIFS(рўйхат!BS:BS,рўйхат!$CY:$CY,$B$104,рўйхат!$B:$B,$C85)</f>
        <v/>
      </c>
      <c r="BM85" s="35">
        <f>SUMIFS(рўйхат!BT:BT,рўйхат!$CY:$CY,$B$104,рўйхат!$B:$B,$C85)</f>
        <v/>
      </c>
      <c r="BN85" s="36">
        <f>SUMIFS(рўйхат!BU:BU,рўйхат!$CY:$CY,$B$104,рўйхат!$B:$B,$C85)</f>
        <v/>
      </c>
      <c r="BO85" s="35">
        <f>SUMIFS(рўйхат!BX:BX,рўйхат!$CY:$CY,$B$104,рўйхат!$B:$B,$C85)</f>
        <v/>
      </c>
      <c r="BP85" s="36">
        <f>SUMIFS(рўйхат!BY:BY,рўйхат!$CY:$CY,$B$104,рўйхат!$B:$B,$C85)</f>
        <v/>
      </c>
      <c r="BQ85" s="35">
        <f>SUMIFS(рўйхат!BZ:BZ,рўйхат!$CY:$CY,$B$104,рўйхат!$B:$B,$C85)</f>
        <v/>
      </c>
      <c r="BR85" s="36">
        <f>SUMIFS(рўйхат!CA:CA,рўйхат!$CY:$CY,$B$104,рўйхат!$B:$B,$C85)</f>
        <v/>
      </c>
      <c r="BS85" s="35">
        <f>SUMIFS(рўйхат!CB:CB,рўйхат!$CY:$CY,$B$104,рўйхат!$B:$B,$C85)</f>
        <v/>
      </c>
      <c r="BT85" s="36">
        <f>SUMIFS(рўйхат!CC:CC,рўйхат!$CY:$CY,$B$104,рўйхат!$B:$B,$C85)</f>
        <v/>
      </c>
      <c r="BU85" s="35">
        <f>SUMIFS(рўйхат!CD:CD,рўйхат!$CY:$CY,$B$104,рўйхат!$B:$B,$C85)</f>
        <v/>
      </c>
      <c r="BV85" s="36">
        <f>SUMIFS(рўйхат!CE:CE,рўйхат!$CY:$CY,$B$104,рўйхат!$B:$B,$C85)</f>
        <v/>
      </c>
      <c r="BW85" s="35">
        <f>SUMIFS(рўйхат!CH:CH,рўйхат!$CY:$CY,$B$104,рўйхат!$B:$B,$C85)</f>
        <v/>
      </c>
      <c r="BX85" s="36">
        <f>SUMIFS(рўйхат!CI:CI,рўйхат!$CY:$CY,$B$104,рўйхат!$B:$B,$C85)</f>
        <v/>
      </c>
      <c r="BY85" s="35">
        <f>SUMIFS(рўйхат!CJ:CJ,рўйхат!$CY:$CY,$B$104,рўйхат!$B:$B,$C85)</f>
        <v/>
      </c>
      <c r="BZ85" s="36">
        <f>SUMIFS(рўйхат!CK:CK,рўйхат!$CY:$CY,$B$104,рўйхат!$B:$B,$C85)</f>
        <v/>
      </c>
      <c r="CA85" s="35">
        <f>SUMIFS(рўйхат!CL:CL,рўйхат!$CY:$CY,$B$104,рўйхат!$B:$B,$C85)</f>
        <v/>
      </c>
      <c r="CB85" s="36">
        <f>SUMIFS(рўйхат!CM:CM,рўйхат!$CY:$CY,$B$104,рўйхат!$B:$B,$C85)</f>
        <v/>
      </c>
      <c r="CC85" s="35">
        <f>SUMIFS(рўйхат!CN:CN,рўйхат!$CY:$CY,$B$104,рўйхат!$B:$B,$C85)</f>
        <v/>
      </c>
      <c r="CD85" s="36">
        <f>SUMIFS(рўйхат!CO:CO,рўйхат!$CY:$CY,$B$104,рўйхат!$B:$B,$C85)</f>
        <v/>
      </c>
      <c r="CE85" s="77">
        <f>IFERROR(BE85/(Q85+BE85),0)</f>
        <v/>
      </c>
      <c r="CF85" s="78">
        <f>IFERROR(BF85/(R85+BF85),0)</f>
        <v/>
      </c>
      <c r="CG85" s="8">
        <f>COUNTIFS(B:B,B85)</f>
        <v/>
      </c>
    </row>
    <row r="86" hidden="1" outlineLevel="1" ht="17.1" customFormat="1" customHeight="1" s="8">
      <c r="A86" s="33" t="n"/>
      <c r="B86" s="50" t="n">
        <v>14</v>
      </c>
      <c r="C86" s="66" t="inlineStr">
        <is>
          <t>Маданият вазирлиги</t>
        </is>
      </c>
      <c r="D86" s="16" t="n"/>
      <c r="E86" s="35">
        <f>SUMIFS(рўйхат!F:F,рўйхат!$CY:$CY,$B$104,рўйхат!$B:$B,$C86)</f>
        <v/>
      </c>
      <c r="F86" s="36">
        <f>SUMIFS(рўйхат!G:G,рўйхат!$CY:$CY,$B$104,рўйхат!$B:$B,$C86)</f>
        <v/>
      </c>
      <c r="G86" s="35">
        <f>SUMIFS(рўйхат!H:H,рўйхат!$CY:$CY,$B$104,рўйхат!$B:$B,$C86)</f>
        <v/>
      </c>
      <c r="H86" s="36">
        <f>SUMIFS(рўйхат!I:I,рўйхат!$CY:$CY,$B$104,рўйхат!$B:$B,$C86)</f>
        <v/>
      </c>
      <c r="I86" s="35">
        <f>SUMIFS(рўйхат!J:J,рўйхат!$CY:$CY,$B$104,рўйхат!$B:$B,$C86)</f>
        <v/>
      </c>
      <c r="J86" s="36">
        <f>SUMIFS(рўйхат!K:K,рўйхат!$CY:$CY,$B$104,рўйхат!$B:$B,$C86)</f>
        <v/>
      </c>
      <c r="K86" s="35">
        <f>SUMIFS(рўйхат!L:L,рўйхат!$CY:$CY,$B$104,рўйхат!$B:$B,$C86)</f>
        <v/>
      </c>
      <c r="L86" s="36">
        <f>SUMIFS(рўйхат!M:M,рўйхат!$CY:$CY,$B$104,рўйхат!$B:$B,$C86)</f>
        <v/>
      </c>
      <c r="M86" s="35">
        <f>SUMIFS(рўйхат!N:N,рўйхат!$CY:$CY,$B$104,рўйхат!$B:$B,$C86)</f>
        <v/>
      </c>
      <c r="N86" s="36">
        <f>SUMIFS(рўйхат!O:O,рўйхат!$CY:$CY,$B$104,рўйхат!$B:$B,$C86)</f>
        <v/>
      </c>
      <c r="O86" s="34">
        <f>IFERROR(M86/E86,0)</f>
        <v/>
      </c>
      <c r="P86" s="34">
        <f>IFERROR(N86/F86,0)</f>
        <v/>
      </c>
      <c r="Q86" s="35">
        <f>SUMIFS(рўйхат!P:P,рўйхат!$CY:$CY,$B$104,рўйхат!$B:$B,$C86)</f>
        <v/>
      </c>
      <c r="R86" s="36">
        <f>SUMIFS(рўйхат!Q:Q,рўйхат!$CY:$CY,$B$104,рўйхат!$B:$B,$C86)</f>
        <v/>
      </c>
      <c r="S86" s="35">
        <f>SUMIFS(рўйхат!R:R,рўйхат!$CY:$CY,$B$104,рўйхат!$B:$B,$C86)</f>
        <v/>
      </c>
      <c r="T86" s="36">
        <f>SUMIFS(рўйхат!S:S,рўйхат!$CY:$CY,$B$104,рўйхат!$B:$B,$C86)</f>
        <v/>
      </c>
      <c r="U86" s="35">
        <f>SUMIFS(рўйхат!T:T,рўйхат!$CY:$CY,$B$104,рўйхат!$B:$B,$C86)</f>
        <v/>
      </c>
      <c r="V86" s="36">
        <f>SUMIFS(рўйхат!U:U,рўйхат!$CY:$CY,$B$104,рўйхат!$B:$B,$C86)</f>
        <v/>
      </c>
      <c r="W86" s="35">
        <f>SUMIFS(рўйхат!V:V,рўйхат!$CY:$CY,$B$104,рўйхат!$B:$B,$C86)</f>
        <v/>
      </c>
      <c r="X86" s="36">
        <f>SUMIFS(рўйхат!W:W,рўйхат!$CY:$CY,$B$104,рўйхат!$B:$B,$C86)</f>
        <v/>
      </c>
      <c r="Y86" s="35">
        <f>SUMIFS(рўйхат!X:X,рўйхат!$CY:$CY,$B$104,рўйхат!$B:$B,$C86)</f>
        <v/>
      </c>
      <c r="Z86" s="36">
        <f>SUMIFS(рўйхат!Y:Y,рўйхат!$CY:$CY,$B$104,рўйхат!$B:$B,$C86)</f>
        <v/>
      </c>
      <c r="AA86" s="35">
        <f>SUMIFS(рўйхат!Z:Z,рўйхат!$CY:$CY,$B$104,рўйхат!$B:$B,$C86)</f>
        <v/>
      </c>
      <c r="AB86" s="36">
        <f>SUMIFS(рўйхат!AA:AA,рўйхат!$CY:$CY,$B$104,рўйхат!$B:$B,$C86)</f>
        <v/>
      </c>
      <c r="AC86" s="35">
        <f>SUMIFS(рўйхат!AB:AB,рўйхат!$CY:$CY,$B$104,рўйхат!$B:$B,$C86)</f>
        <v/>
      </c>
      <c r="AD86" s="36">
        <f>SUMIFS(рўйхат!AC:AC,рўйхат!$CY:$CY,$B$104,рўйхат!$B:$B,$C86)</f>
        <v/>
      </c>
      <c r="AE86" s="35">
        <f>SUMIFS(рўйхат!AD:AD,рўйхат!$CY:$CY,$B$104,рўйхат!$B:$B,$C86)</f>
        <v/>
      </c>
      <c r="AF86" s="36">
        <f>SUMIFS(рўйхат!AE:AE,рўйхат!$CY:$CY,$B$104,рўйхат!$B:$B,$C86)</f>
        <v/>
      </c>
      <c r="AG86" s="35">
        <f>SUMIFS(рўйхат!AH:AH,рўйхат!$CY:$CY,$B$104,рўйхат!$B:$B,$C86)</f>
        <v/>
      </c>
      <c r="AH86" s="36">
        <f>SUMIFS(рўйхат!AI:AI,рўйхат!$CY:$CY,$B$104,рўйхат!$B:$B,$C86)</f>
        <v/>
      </c>
      <c r="AI86" s="35">
        <f>SUMIFS(рўйхат!AJ:AJ,рўйхат!$CY:$CY,$B$104,рўйхат!$B:$B,$C86)</f>
        <v/>
      </c>
      <c r="AJ86" s="36">
        <f>SUMIFS(рўйхат!AK:AK,рўйхат!$CY:$CY,$B$104,рўйхат!$B:$B,$C86)</f>
        <v/>
      </c>
      <c r="AK86" s="35">
        <f>SUMIFS(рўйхат!AL:AL,рўйхат!$CY:$CY,$B$104,рўйхат!$B:$B,$C86)</f>
        <v/>
      </c>
      <c r="AL86" s="36">
        <f>SUMIFS(рўйхат!AM:AM,рўйхат!$CY:$CY,$B$104,рўйхат!$B:$B,$C86)</f>
        <v/>
      </c>
      <c r="AM86" s="77">
        <f>IFERROR(Q86/E86,0)</f>
        <v/>
      </c>
      <c r="AN86" s="77">
        <f>IFERROR(R86/F86,0)</f>
        <v/>
      </c>
      <c r="AO86" s="35">
        <f>SUMIFS(рўйхат!AX:AX,рўйхат!$CY:$CY,$B$104,рўйхат!$B:$B,$C86)</f>
        <v/>
      </c>
      <c r="AP86" s="36">
        <f>SUMIFS(рўйхат!AY:AY,рўйхат!$CY:$CY,$B$104,рўйхат!$B:$B,$C86)</f>
        <v/>
      </c>
      <c r="AQ86" s="35">
        <f>SUMIFS(рўйхат!AZ:AZ,рўйхат!$CY:$CY,$B$104,рўйхат!$B:$B,$C86)</f>
        <v/>
      </c>
      <c r="AR86" s="36">
        <f>SUMIFS(рўйхат!BA:BA,рўйхат!$CY:$CY,$B$104,рўйхат!$B:$B,$C86)</f>
        <v/>
      </c>
      <c r="AS86" s="35">
        <f>SUMIFS(рўйхат!BB:BB,рўйхат!$CY:$CY,$B$104,рўйхат!$B:$B,$C86)</f>
        <v/>
      </c>
      <c r="AT86" s="36">
        <f>SUMIFS(рўйхат!BC:BC,рўйхат!$CY:$CY,$B$104,рўйхат!$B:$B,$C86)</f>
        <v/>
      </c>
      <c r="AU86" s="35">
        <f>SUMIFS(рўйхат!BD:BD,рўйхат!$CY:$CY,$B$104,рўйхат!$B:$B,$C86)</f>
        <v/>
      </c>
      <c r="AV86" s="36">
        <f>SUMIFS(рўйхат!BE:BE,рўйхат!$CY:$CY,$B$104,рўйхат!$B:$B,$C86)</f>
        <v/>
      </c>
      <c r="AW86" s="35">
        <f>SUMIFS(рўйхат!BF:BF,рўйхат!$CY:$CY,$B$104,рўйхат!$B:$B,$C86)</f>
        <v/>
      </c>
      <c r="AX86" s="36">
        <f>SUMIFS(рўйхат!BG:BG,рўйхат!$CY:$CY,$B$104,рўйхат!$B:$B,$C86)</f>
        <v/>
      </c>
      <c r="AY86" s="35">
        <f>SUMIFS(рўйхат!BH:BH,рўйхат!$CY:$CY,$B$104,рўйхат!$B:$B,$C86)</f>
        <v/>
      </c>
      <c r="AZ86" s="36">
        <f>SUMIFS(рўйхат!BI:BI,рўйхат!$CY:$CY,$B$104,рўйхат!$B:$B,$C86)</f>
        <v/>
      </c>
      <c r="BA86" s="35">
        <f>SUMIFS(рўйхат!BJ:BJ,рўйхат!$CY:$CY,$B$104,рўйхат!$B:$B,$C86)</f>
        <v/>
      </c>
      <c r="BB86" s="36">
        <f>SUMIFS(рўйхат!BK:BK,рўйхат!$CY:$CY,$B$104,рўйхат!$B:$B,$C86)</f>
        <v/>
      </c>
      <c r="BC86" s="77">
        <f>IFERROR(AO86/E86,0)</f>
        <v/>
      </c>
      <c r="BD86" s="77">
        <f>IFERROR(AP86/F86,0)</f>
        <v/>
      </c>
      <c r="BE86" s="35">
        <f>SUMIFS(рўйхат!BL:BL,рўйхат!$CY:$CY,$B$104,рўйхат!$B:$B,$C86)</f>
        <v/>
      </c>
      <c r="BF86" s="36">
        <f>SUMIFS(рўйхат!BM:BM,рўйхат!$CY:$CY,$B$104,рўйхат!$B:$B,$C86)</f>
        <v/>
      </c>
      <c r="BG86" s="35">
        <f>SUMIFS(рўйхат!BN:BN,рўйхат!$CY:$CY,$B$104,рўйхат!$B:$B,$C86)</f>
        <v/>
      </c>
      <c r="BH86" s="36">
        <f>SUMIFS(рўйхат!BO:BO,рўйхат!$CY:$CY,$B$104,рўйхат!$B:$B,$C86)</f>
        <v/>
      </c>
      <c r="BI86" s="35">
        <f>SUMIFS(рўйхат!BP:BP,рўйхат!$CY:$CY,$B$104,рўйхат!$B:$B,$C86)</f>
        <v/>
      </c>
      <c r="BJ86" s="36">
        <f>SUMIFS(рўйхат!BQ:BQ,рўйхат!$CY:$CY,$B$104,рўйхат!$B:$B,$C86)</f>
        <v/>
      </c>
      <c r="BK86" s="35">
        <f>SUMIFS(рўйхат!BR:BR,рўйхат!$CY:$CY,$B$104,рўйхат!$B:$B,$C86)</f>
        <v/>
      </c>
      <c r="BL86" s="36">
        <f>SUMIFS(рўйхат!BS:BS,рўйхат!$CY:$CY,$B$104,рўйхат!$B:$B,$C86)</f>
        <v/>
      </c>
      <c r="BM86" s="35">
        <f>SUMIFS(рўйхат!BT:BT,рўйхат!$CY:$CY,$B$104,рўйхат!$B:$B,$C86)</f>
        <v/>
      </c>
      <c r="BN86" s="36">
        <f>SUMIFS(рўйхат!BU:BU,рўйхат!$CY:$CY,$B$104,рўйхат!$B:$B,$C86)</f>
        <v/>
      </c>
      <c r="BO86" s="35">
        <f>SUMIFS(рўйхат!BX:BX,рўйхат!$CY:$CY,$B$104,рўйхат!$B:$B,$C86)</f>
        <v/>
      </c>
      <c r="BP86" s="36">
        <f>SUMIFS(рўйхат!BY:BY,рўйхат!$CY:$CY,$B$104,рўйхат!$B:$B,$C86)</f>
        <v/>
      </c>
      <c r="BQ86" s="35">
        <f>SUMIFS(рўйхат!BZ:BZ,рўйхат!$CY:$CY,$B$104,рўйхат!$B:$B,$C86)</f>
        <v/>
      </c>
      <c r="BR86" s="36">
        <f>SUMIFS(рўйхат!CA:CA,рўйхат!$CY:$CY,$B$104,рўйхат!$B:$B,$C86)</f>
        <v/>
      </c>
      <c r="BS86" s="35">
        <f>SUMIFS(рўйхат!CB:CB,рўйхат!$CY:$CY,$B$104,рўйхат!$B:$B,$C86)</f>
        <v/>
      </c>
      <c r="BT86" s="36">
        <f>SUMIFS(рўйхат!CC:CC,рўйхат!$CY:$CY,$B$104,рўйхат!$B:$B,$C86)</f>
        <v/>
      </c>
      <c r="BU86" s="35">
        <f>SUMIFS(рўйхат!CD:CD,рўйхат!$CY:$CY,$B$104,рўйхат!$B:$B,$C86)</f>
        <v/>
      </c>
      <c r="BV86" s="36">
        <f>SUMIFS(рўйхат!CE:CE,рўйхат!$CY:$CY,$B$104,рўйхат!$B:$B,$C86)</f>
        <v/>
      </c>
      <c r="BW86" s="35">
        <f>SUMIFS(рўйхат!CH:CH,рўйхат!$CY:$CY,$B$104,рўйхат!$B:$B,$C86)</f>
        <v/>
      </c>
      <c r="BX86" s="36">
        <f>SUMIFS(рўйхат!CI:CI,рўйхат!$CY:$CY,$B$104,рўйхат!$B:$B,$C86)</f>
        <v/>
      </c>
      <c r="BY86" s="35">
        <f>SUMIFS(рўйхат!CJ:CJ,рўйхат!$CY:$CY,$B$104,рўйхат!$B:$B,$C86)</f>
        <v/>
      </c>
      <c r="BZ86" s="36">
        <f>SUMIFS(рўйхат!CK:CK,рўйхат!$CY:$CY,$B$104,рўйхат!$B:$B,$C86)</f>
        <v/>
      </c>
      <c r="CA86" s="35">
        <f>SUMIFS(рўйхат!CL:CL,рўйхат!$CY:$CY,$B$104,рўйхат!$B:$B,$C86)</f>
        <v/>
      </c>
      <c r="CB86" s="36">
        <f>SUMIFS(рўйхат!CM:CM,рўйхат!$CY:$CY,$B$104,рўйхат!$B:$B,$C86)</f>
        <v/>
      </c>
      <c r="CC86" s="35">
        <f>SUMIFS(рўйхат!CN:CN,рўйхат!$CY:$CY,$B$104,рўйхат!$B:$B,$C86)</f>
        <v/>
      </c>
      <c r="CD86" s="36">
        <f>SUMIFS(рўйхат!CO:CO,рўйхат!$CY:$CY,$B$104,рўйхат!$B:$B,$C86)</f>
        <v/>
      </c>
      <c r="CE86" s="77">
        <f>IFERROR(BE86/(Q86+BE86),0)</f>
        <v/>
      </c>
      <c r="CF86" s="78">
        <f>IFERROR(BF86/(R86+BF86),0)</f>
        <v/>
      </c>
      <c r="CG86" s="8">
        <f>COUNTIFS(B:B,B86)</f>
        <v/>
      </c>
    </row>
    <row r="87" hidden="1" outlineLevel="1" ht="17.1" customFormat="1" customHeight="1" s="8">
      <c r="A87" s="33" t="n"/>
      <c r="B87" s="50" t="n">
        <v>15</v>
      </c>
      <c r="C87" s="66" t="inlineStr">
        <is>
          <t>Мактабгача ва мактаб таълими вазирлиги</t>
        </is>
      </c>
      <c r="D87" s="16" t="n"/>
      <c r="E87" s="35">
        <f>SUMIFS(рўйхат!F:F,рўйхат!$CY:$CY,$B$104,рўйхат!$B:$B,$C87)</f>
        <v/>
      </c>
      <c r="F87" s="36">
        <f>SUMIFS(рўйхат!G:G,рўйхат!$CY:$CY,$B$104,рўйхат!$B:$B,$C87)</f>
        <v/>
      </c>
      <c r="G87" s="35">
        <f>SUMIFS(рўйхат!H:H,рўйхат!$CY:$CY,$B$104,рўйхат!$B:$B,$C87)</f>
        <v/>
      </c>
      <c r="H87" s="36">
        <f>SUMIFS(рўйхат!I:I,рўйхат!$CY:$CY,$B$104,рўйхат!$B:$B,$C87)</f>
        <v/>
      </c>
      <c r="I87" s="35">
        <f>SUMIFS(рўйхат!J:J,рўйхат!$CY:$CY,$B$104,рўйхат!$B:$B,$C87)</f>
        <v/>
      </c>
      <c r="J87" s="36">
        <f>SUMIFS(рўйхат!K:K,рўйхат!$CY:$CY,$B$104,рўйхат!$B:$B,$C87)</f>
        <v/>
      </c>
      <c r="K87" s="35">
        <f>SUMIFS(рўйхат!L:L,рўйхат!$CY:$CY,$B$104,рўйхат!$B:$B,$C87)</f>
        <v/>
      </c>
      <c r="L87" s="36">
        <f>SUMIFS(рўйхат!M:M,рўйхат!$CY:$CY,$B$104,рўйхат!$B:$B,$C87)</f>
        <v/>
      </c>
      <c r="M87" s="35">
        <f>SUMIFS(рўйхат!N:N,рўйхат!$CY:$CY,$B$104,рўйхат!$B:$B,$C87)</f>
        <v/>
      </c>
      <c r="N87" s="36">
        <f>SUMIFS(рўйхат!O:O,рўйхат!$CY:$CY,$B$104,рўйхат!$B:$B,$C87)</f>
        <v/>
      </c>
      <c r="O87" s="34">
        <f>IFERROR(M87/E87,0)</f>
        <v/>
      </c>
      <c r="P87" s="34">
        <f>IFERROR(N87/F87,0)</f>
        <v/>
      </c>
      <c r="Q87" s="35">
        <f>SUMIFS(рўйхат!P:P,рўйхат!$CY:$CY,$B$104,рўйхат!$B:$B,$C87)</f>
        <v/>
      </c>
      <c r="R87" s="36">
        <f>SUMIFS(рўйхат!Q:Q,рўйхат!$CY:$CY,$B$104,рўйхат!$B:$B,$C87)</f>
        <v/>
      </c>
      <c r="S87" s="35">
        <f>SUMIFS(рўйхат!R:R,рўйхат!$CY:$CY,$B$104,рўйхат!$B:$B,$C87)</f>
        <v/>
      </c>
      <c r="T87" s="36">
        <f>SUMIFS(рўйхат!S:S,рўйхат!$CY:$CY,$B$104,рўйхат!$B:$B,$C87)</f>
        <v/>
      </c>
      <c r="U87" s="35">
        <f>SUMIFS(рўйхат!T:T,рўйхат!$CY:$CY,$B$104,рўйхат!$B:$B,$C87)</f>
        <v/>
      </c>
      <c r="V87" s="36">
        <f>SUMIFS(рўйхат!U:U,рўйхат!$CY:$CY,$B$104,рўйхат!$B:$B,$C87)</f>
        <v/>
      </c>
      <c r="W87" s="35">
        <f>SUMIFS(рўйхат!V:V,рўйхат!$CY:$CY,$B$104,рўйхат!$B:$B,$C87)</f>
        <v/>
      </c>
      <c r="X87" s="36">
        <f>SUMIFS(рўйхат!W:W,рўйхат!$CY:$CY,$B$104,рўйхат!$B:$B,$C87)</f>
        <v/>
      </c>
      <c r="Y87" s="35">
        <f>SUMIFS(рўйхат!X:X,рўйхат!$CY:$CY,$B$104,рўйхат!$B:$B,$C87)</f>
        <v/>
      </c>
      <c r="Z87" s="36">
        <f>SUMIFS(рўйхат!Y:Y,рўйхат!$CY:$CY,$B$104,рўйхат!$B:$B,$C87)</f>
        <v/>
      </c>
      <c r="AA87" s="35">
        <f>SUMIFS(рўйхат!Z:Z,рўйхат!$CY:$CY,$B$104,рўйхат!$B:$B,$C87)</f>
        <v/>
      </c>
      <c r="AB87" s="36">
        <f>SUMIFS(рўйхат!AA:AA,рўйхат!$CY:$CY,$B$104,рўйхат!$B:$B,$C87)</f>
        <v/>
      </c>
      <c r="AC87" s="35">
        <f>SUMIFS(рўйхат!AB:AB,рўйхат!$CY:$CY,$B$104,рўйхат!$B:$B,$C87)</f>
        <v/>
      </c>
      <c r="AD87" s="36">
        <f>SUMIFS(рўйхат!AC:AC,рўйхат!$CY:$CY,$B$104,рўйхат!$B:$B,$C87)</f>
        <v/>
      </c>
      <c r="AE87" s="35">
        <f>SUMIFS(рўйхат!AD:AD,рўйхат!$CY:$CY,$B$104,рўйхат!$B:$B,$C87)</f>
        <v/>
      </c>
      <c r="AF87" s="36">
        <f>SUMIFS(рўйхат!AE:AE,рўйхат!$CY:$CY,$B$104,рўйхат!$B:$B,$C87)</f>
        <v/>
      </c>
      <c r="AG87" s="35">
        <f>SUMIFS(рўйхат!AH:AH,рўйхат!$CY:$CY,$B$104,рўйхат!$B:$B,$C87)</f>
        <v/>
      </c>
      <c r="AH87" s="36">
        <f>SUMIFS(рўйхат!AI:AI,рўйхат!$CY:$CY,$B$104,рўйхат!$B:$B,$C87)</f>
        <v/>
      </c>
      <c r="AI87" s="35">
        <f>SUMIFS(рўйхат!AJ:AJ,рўйхат!$CY:$CY,$B$104,рўйхат!$B:$B,$C87)</f>
        <v/>
      </c>
      <c r="AJ87" s="36">
        <f>SUMIFS(рўйхат!AK:AK,рўйхат!$CY:$CY,$B$104,рўйхат!$B:$B,$C87)</f>
        <v/>
      </c>
      <c r="AK87" s="35">
        <f>SUMIFS(рўйхат!AL:AL,рўйхат!$CY:$CY,$B$104,рўйхат!$B:$B,$C87)</f>
        <v/>
      </c>
      <c r="AL87" s="36">
        <f>SUMIFS(рўйхат!AM:AM,рўйхат!$CY:$CY,$B$104,рўйхат!$B:$B,$C87)</f>
        <v/>
      </c>
      <c r="AM87" s="77">
        <f>IFERROR(Q87/E87,0)</f>
        <v/>
      </c>
      <c r="AN87" s="77">
        <f>IFERROR(R87/F87,0)</f>
        <v/>
      </c>
      <c r="AO87" s="35">
        <f>SUMIFS(рўйхат!AX:AX,рўйхат!$CY:$CY,$B$104,рўйхат!$B:$B,$C87)</f>
        <v/>
      </c>
      <c r="AP87" s="36">
        <f>SUMIFS(рўйхат!AY:AY,рўйхат!$CY:$CY,$B$104,рўйхат!$B:$B,$C87)</f>
        <v/>
      </c>
      <c r="AQ87" s="35">
        <f>SUMIFS(рўйхат!AZ:AZ,рўйхат!$CY:$CY,$B$104,рўйхат!$B:$B,$C87)</f>
        <v/>
      </c>
      <c r="AR87" s="36">
        <f>SUMIFS(рўйхат!BA:BA,рўйхат!$CY:$CY,$B$104,рўйхат!$B:$B,$C87)</f>
        <v/>
      </c>
      <c r="AS87" s="35">
        <f>SUMIFS(рўйхат!BB:BB,рўйхат!$CY:$CY,$B$104,рўйхат!$B:$B,$C87)</f>
        <v/>
      </c>
      <c r="AT87" s="36">
        <f>SUMIFS(рўйхат!BC:BC,рўйхат!$CY:$CY,$B$104,рўйхат!$B:$B,$C87)</f>
        <v/>
      </c>
      <c r="AU87" s="35">
        <f>SUMIFS(рўйхат!BD:BD,рўйхат!$CY:$CY,$B$104,рўйхат!$B:$B,$C87)</f>
        <v/>
      </c>
      <c r="AV87" s="36">
        <f>SUMIFS(рўйхат!BE:BE,рўйхат!$CY:$CY,$B$104,рўйхат!$B:$B,$C87)</f>
        <v/>
      </c>
      <c r="AW87" s="35">
        <f>SUMIFS(рўйхат!BF:BF,рўйхат!$CY:$CY,$B$104,рўйхат!$B:$B,$C87)</f>
        <v/>
      </c>
      <c r="AX87" s="36">
        <f>SUMIFS(рўйхат!BG:BG,рўйхат!$CY:$CY,$B$104,рўйхат!$B:$B,$C87)</f>
        <v/>
      </c>
      <c r="AY87" s="35">
        <f>SUMIFS(рўйхат!BH:BH,рўйхат!$CY:$CY,$B$104,рўйхат!$B:$B,$C87)</f>
        <v/>
      </c>
      <c r="AZ87" s="36">
        <f>SUMIFS(рўйхат!BI:BI,рўйхат!$CY:$CY,$B$104,рўйхат!$B:$B,$C87)</f>
        <v/>
      </c>
      <c r="BA87" s="35">
        <f>SUMIFS(рўйхат!BJ:BJ,рўйхат!$CY:$CY,$B$104,рўйхат!$B:$B,$C87)</f>
        <v/>
      </c>
      <c r="BB87" s="36">
        <f>SUMIFS(рўйхат!BK:BK,рўйхат!$CY:$CY,$B$104,рўйхат!$B:$B,$C87)</f>
        <v/>
      </c>
      <c r="BC87" s="77">
        <f>IFERROR(AO87/E87,0)</f>
        <v/>
      </c>
      <c r="BD87" s="77">
        <f>IFERROR(AP87/F87,0)</f>
        <v/>
      </c>
      <c r="BE87" s="35">
        <f>SUMIFS(рўйхат!BL:BL,рўйхат!$CY:$CY,$B$104,рўйхат!$B:$B,$C87)</f>
        <v/>
      </c>
      <c r="BF87" s="36">
        <f>SUMIFS(рўйхат!BM:BM,рўйхат!$CY:$CY,$B$104,рўйхат!$B:$B,$C87)</f>
        <v/>
      </c>
      <c r="BG87" s="35">
        <f>SUMIFS(рўйхат!BN:BN,рўйхат!$CY:$CY,$B$104,рўйхат!$B:$B,$C87)</f>
        <v/>
      </c>
      <c r="BH87" s="36">
        <f>SUMIFS(рўйхат!BO:BO,рўйхат!$CY:$CY,$B$104,рўйхат!$B:$B,$C87)</f>
        <v/>
      </c>
      <c r="BI87" s="35">
        <f>SUMIFS(рўйхат!BP:BP,рўйхат!$CY:$CY,$B$104,рўйхат!$B:$B,$C87)</f>
        <v/>
      </c>
      <c r="BJ87" s="36">
        <f>SUMIFS(рўйхат!BQ:BQ,рўйхат!$CY:$CY,$B$104,рўйхат!$B:$B,$C87)</f>
        <v/>
      </c>
      <c r="BK87" s="35">
        <f>SUMIFS(рўйхат!BR:BR,рўйхат!$CY:$CY,$B$104,рўйхат!$B:$B,$C87)</f>
        <v/>
      </c>
      <c r="BL87" s="36">
        <f>SUMIFS(рўйхат!BS:BS,рўйхат!$CY:$CY,$B$104,рўйхат!$B:$B,$C87)</f>
        <v/>
      </c>
      <c r="BM87" s="35">
        <f>SUMIFS(рўйхат!BT:BT,рўйхат!$CY:$CY,$B$104,рўйхат!$B:$B,$C87)</f>
        <v/>
      </c>
      <c r="BN87" s="36">
        <f>SUMIFS(рўйхат!BU:BU,рўйхат!$CY:$CY,$B$104,рўйхат!$B:$B,$C87)</f>
        <v/>
      </c>
      <c r="BO87" s="35">
        <f>SUMIFS(рўйхат!BX:BX,рўйхат!$CY:$CY,$B$104,рўйхат!$B:$B,$C87)</f>
        <v/>
      </c>
      <c r="BP87" s="36">
        <f>SUMIFS(рўйхат!BY:BY,рўйхат!$CY:$CY,$B$104,рўйхат!$B:$B,$C87)</f>
        <v/>
      </c>
      <c r="BQ87" s="35">
        <f>SUMIFS(рўйхат!BZ:BZ,рўйхат!$CY:$CY,$B$104,рўйхат!$B:$B,$C87)</f>
        <v/>
      </c>
      <c r="BR87" s="36">
        <f>SUMIFS(рўйхат!CA:CA,рўйхат!$CY:$CY,$B$104,рўйхат!$B:$B,$C87)</f>
        <v/>
      </c>
      <c r="BS87" s="35">
        <f>SUMIFS(рўйхат!CB:CB,рўйхат!$CY:$CY,$B$104,рўйхат!$B:$B,$C87)</f>
        <v/>
      </c>
      <c r="BT87" s="36">
        <f>SUMIFS(рўйхат!CC:CC,рўйхат!$CY:$CY,$B$104,рўйхат!$B:$B,$C87)</f>
        <v/>
      </c>
      <c r="BU87" s="35">
        <f>SUMIFS(рўйхат!CD:CD,рўйхат!$CY:$CY,$B$104,рўйхат!$B:$B,$C87)</f>
        <v/>
      </c>
      <c r="BV87" s="36">
        <f>SUMIFS(рўйхат!CE:CE,рўйхат!$CY:$CY,$B$104,рўйхат!$B:$B,$C87)</f>
        <v/>
      </c>
      <c r="BW87" s="35">
        <f>SUMIFS(рўйхат!CH:CH,рўйхат!$CY:$CY,$B$104,рўйхат!$B:$B,$C87)</f>
        <v/>
      </c>
      <c r="BX87" s="36">
        <f>SUMIFS(рўйхат!CI:CI,рўйхат!$CY:$CY,$B$104,рўйхат!$B:$B,$C87)</f>
        <v/>
      </c>
      <c r="BY87" s="35">
        <f>SUMIFS(рўйхат!CJ:CJ,рўйхат!$CY:$CY,$B$104,рўйхат!$B:$B,$C87)</f>
        <v/>
      </c>
      <c r="BZ87" s="36">
        <f>SUMIFS(рўйхат!CK:CK,рўйхат!$CY:$CY,$B$104,рўйхат!$B:$B,$C87)</f>
        <v/>
      </c>
      <c r="CA87" s="35">
        <f>SUMIFS(рўйхат!CL:CL,рўйхат!$CY:$CY,$B$104,рўйхат!$B:$B,$C87)</f>
        <v/>
      </c>
      <c r="CB87" s="36">
        <f>SUMIFS(рўйхат!CM:CM,рўйхат!$CY:$CY,$B$104,рўйхат!$B:$B,$C87)</f>
        <v/>
      </c>
      <c r="CC87" s="35">
        <f>SUMIFS(рўйхат!CN:CN,рўйхат!$CY:$CY,$B$104,рўйхат!$B:$B,$C87)</f>
        <v/>
      </c>
      <c r="CD87" s="36">
        <f>SUMIFS(рўйхат!CO:CO,рўйхат!$CY:$CY,$B$104,рўйхат!$B:$B,$C87)</f>
        <v/>
      </c>
      <c r="CE87" s="77">
        <f>IFERROR(BE87/(Q87+BE87),0)</f>
        <v/>
      </c>
      <c r="CF87" s="78">
        <f>IFERROR(BF87/(R87+BF87),0)</f>
        <v/>
      </c>
      <c r="CG87" s="8">
        <f>COUNTIFS(B:B,B87)</f>
        <v/>
      </c>
    </row>
    <row r="88" hidden="1" outlineLevel="1" ht="17.1" customFormat="1" customHeight="1" s="8">
      <c r="A88" s="33" t="n"/>
      <c r="B88" s="50" t="n">
        <v>16</v>
      </c>
      <c r="C88" s="66" t="inlineStr">
        <is>
          <t>Марказий банк</t>
        </is>
      </c>
      <c r="D88" s="16" t="n"/>
      <c r="E88" s="35">
        <f>SUMIFS(рўйхат!F:F,рўйхат!$CY:$CY,$B$104,рўйхат!$B:$B,$C88)</f>
        <v/>
      </c>
      <c r="F88" s="36">
        <f>SUMIFS(рўйхат!G:G,рўйхат!$CY:$CY,$B$104,рўйхат!$B:$B,$C88)</f>
        <v/>
      </c>
      <c r="G88" s="35">
        <f>SUMIFS(рўйхат!H:H,рўйхат!$CY:$CY,$B$104,рўйхат!$B:$B,$C88)</f>
        <v/>
      </c>
      <c r="H88" s="36">
        <f>SUMIFS(рўйхат!I:I,рўйхат!$CY:$CY,$B$104,рўйхат!$B:$B,$C88)</f>
        <v/>
      </c>
      <c r="I88" s="35">
        <f>SUMIFS(рўйхат!J:J,рўйхат!$CY:$CY,$B$104,рўйхат!$B:$B,$C88)</f>
        <v/>
      </c>
      <c r="J88" s="36">
        <f>SUMIFS(рўйхат!K:K,рўйхат!$CY:$CY,$B$104,рўйхат!$B:$B,$C88)</f>
        <v/>
      </c>
      <c r="K88" s="35">
        <f>SUMIFS(рўйхат!L:L,рўйхат!$CY:$CY,$B$104,рўйхат!$B:$B,$C88)</f>
        <v/>
      </c>
      <c r="L88" s="36">
        <f>SUMIFS(рўйхат!M:M,рўйхат!$CY:$CY,$B$104,рўйхат!$B:$B,$C88)</f>
        <v/>
      </c>
      <c r="M88" s="35">
        <f>SUMIFS(рўйхат!N:N,рўйхат!$CY:$CY,$B$104,рўйхат!$B:$B,$C88)</f>
        <v/>
      </c>
      <c r="N88" s="36">
        <f>SUMIFS(рўйхат!O:O,рўйхат!$CY:$CY,$B$104,рўйхат!$B:$B,$C88)</f>
        <v/>
      </c>
      <c r="O88" s="34">
        <f>IFERROR(M88/E88,0)</f>
        <v/>
      </c>
      <c r="P88" s="34">
        <f>IFERROR(N88/F88,0)</f>
        <v/>
      </c>
      <c r="Q88" s="35">
        <f>SUMIFS(рўйхат!P:P,рўйхат!$CY:$CY,$B$104,рўйхат!$B:$B,$C88)</f>
        <v/>
      </c>
      <c r="R88" s="36">
        <f>SUMIFS(рўйхат!Q:Q,рўйхат!$CY:$CY,$B$104,рўйхат!$B:$B,$C88)</f>
        <v/>
      </c>
      <c r="S88" s="35">
        <f>SUMIFS(рўйхат!R:R,рўйхат!$CY:$CY,$B$104,рўйхат!$B:$B,$C88)</f>
        <v/>
      </c>
      <c r="T88" s="36">
        <f>SUMIFS(рўйхат!S:S,рўйхат!$CY:$CY,$B$104,рўйхат!$B:$B,$C88)</f>
        <v/>
      </c>
      <c r="U88" s="35">
        <f>SUMIFS(рўйхат!T:T,рўйхат!$CY:$CY,$B$104,рўйхат!$B:$B,$C88)</f>
        <v/>
      </c>
      <c r="V88" s="36">
        <f>SUMIFS(рўйхат!U:U,рўйхат!$CY:$CY,$B$104,рўйхат!$B:$B,$C88)</f>
        <v/>
      </c>
      <c r="W88" s="35">
        <f>SUMIFS(рўйхат!V:V,рўйхат!$CY:$CY,$B$104,рўйхат!$B:$B,$C88)</f>
        <v/>
      </c>
      <c r="X88" s="36">
        <f>SUMIFS(рўйхат!W:W,рўйхат!$CY:$CY,$B$104,рўйхат!$B:$B,$C88)</f>
        <v/>
      </c>
      <c r="Y88" s="35">
        <f>SUMIFS(рўйхат!X:X,рўйхат!$CY:$CY,$B$104,рўйхат!$B:$B,$C88)</f>
        <v/>
      </c>
      <c r="Z88" s="36">
        <f>SUMIFS(рўйхат!Y:Y,рўйхат!$CY:$CY,$B$104,рўйхат!$B:$B,$C88)</f>
        <v/>
      </c>
      <c r="AA88" s="35">
        <f>SUMIFS(рўйхат!Z:Z,рўйхат!$CY:$CY,$B$104,рўйхат!$B:$B,$C88)</f>
        <v/>
      </c>
      <c r="AB88" s="36">
        <f>SUMIFS(рўйхат!AA:AA,рўйхат!$CY:$CY,$B$104,рўйхат!$B:$B,$C88)</f>
        <v/>
      </c>
      <c r="AC88" s="35">
        <f>SUMIFS(рўйхат!AB:AB,рўйхат!$CY:$CY,$B$104,рўйхат!$B:$B,$C88)</f>
        <v/>
      </c>
      <c r="AD88" s="36">
        <f>SUMIFS(рўйхат!AC:AC,рўйхат!$CY:$CY,$B$104,рўйхат!$B:$B,$C88)</f>
        <v/>
      </c>
      <c r="AE88" s="35">
        <f>SUMIFS(рўйхат!AD:AD,рўйхат!$CY:$CY,$B$104,рўйхат!$B:$B,$C88)</f>
        <v/>
      </c>
      <c r="AF88" s="36">
        <f>SUMIFS(рўйхат!AE:AE,рўйхат!$CY:$CY,$B$104,рўйхат!$B:$B,$C88)</f>
        <v/>
      </c>
      <c r="AG88" s="35">
        <f>SUMIFS(рўйхат!AH:AH,рўйхат!$CY:$CY,$B$104,рўйхат!$B:$B,$C88)</f>
        <v/>
      </c>
      <c r="AH88" s="36">
        <f>SUMIFS(рўйхат!AI:AI,рўйхат!$CY:$CY,$B$104,рўйхат!$B:$B,$C88)</f>
        <v/>
      </c>
      <c r="AI88" s="35">
        <f>SUMIFS(рўйхат!AJ:AJ,рўйхат!$CY:$CY,$B$104,рўйхат!$B:$B,$C88)</f>
        <v/>
      </c>
      <c r="AJ88" s="36">
        <f>SUMIFS(рўйхат!AK:AK,рўйхат!$CY:$CY,$B$104,рўйхат!$B:$B,$C88)</f>
        <v/>
      </c>
      <c r="AK88" s="35">
        <f>SUMIFS(рўйхат!AL:AL,рўйхат!$CY:$CY,$B$104,рўйхат!$B:$B,$C88)</f>
        <v/>
      </c>
      <c r="AL88" s="36">
        <f>SUMIFS(рўйхат!AM:AM,рўйхат!$CY:$CY,$B$104,рўйхат!$B:$B,$C88)</f>
        <v/>
      </c>
      <c r="AM88" s="77">
        <f>IFERROR(Q88/E88,0)</f>
        <v/>
      </c>
      <c r="AN88" s="77">
        <f>IFERROR(R88/F88,0)</f>
        <v/>
      </c>
      <c r="AO88" s="35">
        <f>SUMIFS(рўйхат!AX:AX,рўйхат!$CY:$CY,$B$104,рўйхат!$B:$B,$C88)</f>
        <v/>
      </c>
      <c r="AP88" s="36">
        <f>SUMIFS(рўйхат!AY:AY,рўйхат!$CY:$CY,$B$104,рўйхат!$B:$B,$C88)</f>
        <v/>
      </c>
      <c r="AQ88" s="35">
        <f>SUMIFS(рўйхат!AZ:AZ,рўйхат!$CY:$CY,$B$104,рўйхат!$B:$B,$C88)</f>
        <v/>
      </c>
      <c r="AR88" s="36">
        <f>SUMIFS(рўйхат!BA:BA,рўйхат!$CY:$CY,$B$104,рўйхат!$B:$B,$C88)</f>
        <v/>
      </c>
      <c r="AS88" s="35">
        <f>SUMIFS(рўйхат!BB:BB,рўйхат!$CY:$CY,$B$104,рўйхат!$B:$B,$C88)</f>
        <v/>
      </c>
      <c r="AT88" s="36">
        <f>SUMIFS(рўйхат!BC:BC,рўйхат!$CY:$CY,$B$104,рўйхат!$B:$B,$C88)</f>
        <v/>
      </c>
      <c r="AU88" s="35">
        <f>SUMIFS(рўйхат!BD:BD,рўйхат!$CY:$CY,$B$104,рўйхат!$B:$B,$C88)</f>
        <v/>
      </c>
      <c r="AV88" s="36">
        <f>SUMIFS(рўйхат!BE:BE,рўйхат!$CY:$CY,$B$104,рўйхат!$B:$B,$C88)</f>
        <v/>
      </c>
      <c r="AW88" s="35">
        <f>SUMIFS(рўйхат!BF:BF,рўйхат!$CY:$CY,$B$104,рўйхат!$B:$B,$C88)</f>
        <v/>
      </c>
      <c r="AX88" s="36">
        <f>SUMIFS(рўйхат!BG:BG,рўйхат!$CY:$CY,$B$104,рўйхат!$B:$B,$C88)</f>
        <v/>
      </c>
      <c r="AY88" s="35">
        <f>SUMIFS(рўйхат!BH:BH,рўйхат!$CY:$CY,$B$104,рўйхат!$B:$B,$C88)</f>
        <v/>
      </c>
      <c r="AZ88" s="36">
        <f>SUMIFS(рўйхат!BI:BI,рўйхат!$CY:$CY,$B$104,рўйхат!$B:$B,$C88)</f>
        <v/>
      </c>
      <c r="BA88" s="35">
        <f>SUMIFS(рўйхат!BJ:BJ,рўйхат!$CY:$CY,$B$104,рўйхат!$B:$B,$C88)</f>
        <v/>
      </c>
      <c r="BB88" s="36">
        <f>SUMIFS(рўйхат!BK:BK,рўйхат!$CY:$CY,$B$104,рўйхат!$B:$B,$C88)</f>
        <v/>
      </c>
      <c r="BC88" s="77">
        <f>IFERROR(AO88/E88,0)</f>
        <v/>
      </c>
      <c r="BD88" s="77">
        <f>IFERROR(AP88/F88,0)</f>
        <v/>
      </c>
      <c r="BE88" s="35">
        <f>SUMIFS(рўйхат!BL:BL,рўйхат!$CY:$CY,$B$104,рўйхат!$B:$B,$C88)</f>
        <v/>
      </c>
      <c r="BF88" s="36">
        <f>SUMIFS(рўйхат!BM:BM,рўйхат!$CY:$CY,$B$104,рўйхат!$B:$B,$C88)</f>
        <v/>
      </c>
      <c r="BG88" s="35">
        <f>SUMIFS(рўйхат!BN:BN,рўйхат!$CY:$CY,$B$104,рўйхат!$B:$B,$C88)</f>
        <v/>
      </c>
      <c r="BH88" s="36">
        <f>SUMIFS(рўйхат!BO:BO,рўйхат!$CY:$CY,$B$104,рўйхат!$B:$B,$C88)</f>
        <v/>
      </c>
      <c r="BI88" s="35">
        <f>SUMIFS(рўйхат!BP:BP,рўйхат!$CY:$CY,$B$104,рўйхат!$B:$B,$C88)</f>
        <v/>
      </c>
      <c r="BJ88" s="36">
        <f>SUMIFS(рўйхат!BQ:BQ,рўйхат!$CY:$CY,$B$104,рўйхат!$B:$B,$C88)</f>
        <v/>
      </c>
      <c r="BK88" s="35">
        <f>SUMIFS(рўйхат!BR:BR,рўйхат!$CY:$CY,$B$104,рўйхат!$B:$B,$C88)</f>
        <v/>
      </c>
      <c r="BL88" s="36">
        <f>SUMIFS(рўйхат!BS:BS,рўйхат!$CY:$CY,$B$104,рўйхат!$B:$B,$C88)</f>
        <v/>
      </c>
      <c r="BM88" s="35">
        <f>SUMIFS(рўйхат!BT:BT,рўйхат!$CY:$CY,$B$104,рўйхат!$B:$B,$C88)</f>
        <v/>
      </c>
      <c r="BN88" s="36">
        <f>SUMIFS(рўйхат!BU:BU,рўйхат!$CY:$CY,$B$104,рўйхат!$B:$B,$C88)</f>
        <v/>
      </c>
      <c r="BO88" s="35">
        <f>SUMIFS(рўйхат!BX:BX,рўйхат!$CY:$CY,$B$104,рўйхат!$B:$B,$C88)</f>
        <v/>
      </c>
      <c r="BP88" s="36">
        <f>SUMIFS(рўйхат!BY:BY,рўйхат!$CY:$CY,$B$104,рўйхат!$B:$B,$C88)</f>
        <v/>
      </c>
      <c r="BQ88" s="35">
        <f>SUMIFS(рўйхат!BZ:BZ,рўйхат!$CY:$CY,$B$104,рўйхат!$B:$B,$C88)</f>
        <v/>
      </c>
      <c r="BR88" s="36">
        <f>SUMIFS(рўйхат!CA:CA,рўйхат!$CY:$CY,$B$104,рўйхат!$B:$B,$C88)</f>
        <v/>
      </c>
      <c r="BS88" s="35">
        <f>SUMIFS(рўйхат!CB:CB,рўйхат!$CY:$CY,$B$104,рўйхат!$B:$B,$C88)</f>
        <v/>
      </c>
      <c r="BT88" s="36">
        <f>SUMIFS(рўйхат!CC:CC,рўйхат!$CY:$CY,$B$104,рўйхат!$B:$B,$C88)</f>
        <v/>
      </c>
      <c r="BU88" s="35">
        <f>SUMIFS(рўйхат!CD:CD,рўйхат!$CY:$CY,$B$104,рўйхат!$B:$B,$C88)</f>
        <v/>
      </c>
      <c r="BV88" s="36">
        <f>SUMIFS(рўйхат!CE:CE,рўйхат!$CY:$CY,$B$104,рўйхат!$B:$B,$C88)</f>
        <v/>
      </c>
      <c r="BW88" s="35">
        <f>SUMIFS(рўйхат!CH:CH,рўйхат!$CY:$CY,$B$104,рўйхат!$B:$B,$C88)</f>
        <v/>
      </c>
      <c r="BX88" s="36">
        <f>SUMIFS(рўйхат!CI:CI,рўйхат!$CY:$CY,$B$104,рўйхат!$B:$B,$C88)</f>
        <v/>
      </c>
      <c r="BY88" s="35">
        <f>SUMIFS(рўйхат!CJ:CJ,рўйхат!$CY:$CY,$B$104,рўйхат!$B:$B,$C88)</f>
        <v/>
      </c>
      <c r="BZ88" s="36">
        <f>SUMIFS(рўйхат!CK:CK,рўйхат!$CY:$CY,$B$104,рўйхат!$B:$B,$C88)</f>
        <v/>
      </c>
      <c r="CA88" s="35">
        <f>SUMIFS(рўйхат!CL:CL,рўйхат!$CY:$CY,$B$104,рўйхат!$B:$B,$C88)</f>
        <v/>
      </c>
      <c r="CB88" s="36">
        <f>SUMIFS(рўйхат!CM:CM,рўйхат!$CY:$CY,$B$104,рўйхат!$B:$B,$C88)</f>
        <v/>
      </c>
      <c r="CC88" s="35">
        <f>SUMIFS(рўйхат!CN:CN,рўйхат!$CY:$CY,$B$104,рўйхат!$B:$B,$C88)</f>
        <v/>
      </c>
      <c r="CD88" s="36">
        <f>SUMIFS(рўйхат!CO:CO,рўйхат!$CY:$CY,$B$104,рўйхат!$B:$B,$C88)</f>
        <v/>
      </c>
      <c r="CE88" s="77">
        <f>IFERROR(BE88/(Q88+BE88),0)</f>
        <v/>
      </c>
      <c r="CF88" s="78">
        <f>IFERROR(BF88/(R88+BF88),0)</f>
        <v/>
      </c>
      <c r="CG88" s="8">
        <f>COUNTIFS(B:B,B88)</f>
        <v/>
      </c>
    </row>
    <row r="89" hidden="1" outlineLevel="1" ht="17.1" customFormat="1" customHeight="1" s="8">
      <c r="A89" s="33" t="n"/>
      <c r="B89" s="50" t="n">
        <v>17</v>
      </c>
      <c r="C89" s="66" t="inlineStr">
        <is>
          <t>Миллий антидопинг агентлиги</t>
        </is>
      </c>
      <c r="D89" s="16" t="n"/>
      <c r="E89" s="35">
        <f>SUMIFS(рўйхат!F:F,рўйхат!$CY:$CY,$B$104,рўйхат!$B:$B,$C89)</f>
        <v/>
      </c>
      <c r="F89" s="36">
        <f>SUMIFS(рўйхат!G:G,рўйхат!$CY:$CY,$B$104,рўйхат!$B:$B,$C89)</f>
        <v/>
      </c>
      <c r="G89" s="35">
        <f>SUMIFS(рўйхат!H:H,рўйхат!$CY:$CY,$B$104,рўйхат!$B:$B,$C89)</f>
        <v/>
      </c>
      <c r="H89" s="36">
        <f>SUMIFS(рўйхат!I:I,рўйхат!$CY:$CY,$B$104,рўйхат!$B:$B,$C89)</f>
        <v/>
      </c>
      <c r="I89" s="35">
        <f>SUMIFS(рўйхат!J:J,рўйхат!$CY:$CY,$B$104,рўйхат!$B:$B,$C89)</f>
        <v/>
      </c>
      <c r="J89" s="36">
        <f>SUMIFS(рўйхат!K:K,рўйхат!$CY:$CY,$B$104,рўйхат!$B:$B,$C89)</f>
        <v/>
      </c>
      <c r="K89" s="35">
        <f>SUMIFS(рўйхат!L:L,рўйхат!$CY:$CY,$B$104,рўйхат!$B:$B,$C89)</f>
        <v/>
      </c>
      <c r="L89" s="36">
        <f>SUMIFS(рўйхат!M:M,рўйхат!$CY:$CY,$B$104,рўйхат!$B:$B,$C89)</f>
        <v/>
      </c>
      <c r="M89" s="35">
        <f>SUMIFS(рўйхат!N:N,рўйхат!$CY:$CY,$B$104,рўйхат!$B:$B,$C89)</f>
        <v/>
      </c>
      <c r="N89" s="36">
        <f>SUMIFS(рўйхат!O:O,рўйхат!$CY:$CY,$B$104,рўйхат!$B:$B,$C89)</f>
        <v/>
      </c>
      <c r="O89" s="34">
        <f>IFERROR(M89/E89,0)</f>
        <v/>
      </c>
      <c r="P89" s="34">
        <f>IFERROR(N89/F89,0)</f>
        <v/>
      </c>
      <c r="Q89" s="35">
        <f>SUMIFS(рўйхат!P:P,рўйхат!$CY:$CY,$B$104,рўйхат!$B:$B,$C89)</f>
        <v/>
      </c>
      <c r="R89" s="36">
        <f>SUMIFS(рўйхат!Q:Q,рўйхат!$CY:$CY,$B$104,рўйхат!$B:$B,$C89)</f>
        <v/>
      </c>
      <c r="S89" s="35">
        <f>SUMIFS(рўйхат!R:R,рўйхат!$CY:$CY,$B$104,рўйхат!$B:$B,$C89)</f>
        <v/>
      </c>
      <c r="T89" s="36">
        <f>SUMIFS(рўйхат!S:S,рўйхат!$CY:$CY,$B$104,рўйхат!$B:$B,$C89)</f>
        <v/>
      </c>
      <c r="U89" s="35">
        <f>SUMIFS(рўйхат!T:T,рўйхат!$CY:$CY,$B$104,рўйхат!$B:$B,$C89)</f>
        <v/>
      </c>
      <c r="V89" s="36">
        <f>SUMIFS(рўйхат!U:U,рўйхат!$CY:$CY,$B$104,рўйхат!$B:$B,$C89)</f>
        <v/>
      </c>
      <c r="W89" s="35">
        <f>SUMIFS(рўйхат!V:V,рўйхат!$CY:$CY,$B$104,рўйхат!$B:$B,$C89)</f>
        <v/>
      </c>
      <c r="X89" s="36">
        <f>SUMIFS(рўйхат!W:W,рўйхат!$CY:$CY,$B$104,рўйхат!$B:$B,$C89)</f>
        <v/>
      </c>
      <c r="Y89" s="35">
        <f>SUMIFS(рўйхат!X:X,рўйхат!$CY:$CY,$B$104,рўйхат!$B:$B,$C89)</f>
        <v/>
      </c>
      <c r="Z89" s="36">
        <f>SUMIFS(рўйхат!Y:Y,рўйхат!$CY:$CY,$B$104,рўйхат!$B:$B,$C89)</f>
        <v/>
      </c>
      <c r="AA89" s="35">
        <f>SUMIFS(рўйхат!Z:Z,рўйхат!$CY:$CY,$B$104,рўйхат!$B:$B,$C89)</f>
        <v/>
      </c>
      <c r="AB89" s="36">
        <f>SUMIFS(рўйхат!AA:AA,рўйхат!$CY:$CY,$B$104,рўйхат!$B:$B,$C89)</f>
        <v/>
      </c>
      <c r="AC89" s="35">
        <f>SUMIFS(рўйхат!AB:AB,рўйхат!$CY:$CY,$B$104,рўйхат!$B:$B,$C89)</f>
        <v/>
      </c>
      <c r="AD89" s="36">
        <f>SUMIFS(рўйхат!AC:AC,рўйхат!$CY:$CY,$B$104,рўйхат!$B:$B,$C89)</f>
        <v/>
      </c>
      <c r="AE89" s="35">
        <f>SUMIFS(рўйхат!AD:AD,рўйхат!$CY:$CY,$B$104,рўйхат!$B:$B,$C89)</f>
        <v/>
      </c>
      <c r="AF89" s="36">
        <f>SUMIFS(рўйхат!AE:AE,рўйхат!$CY:$CY,$B$104,рўйхат!$B:$B,$C89)</f>
        <v/>
      </c>
      <c r="AG89" s="35">
        <f>SUMIFS(рўйхат!AH:AH,рўйхат!$CY:$CY,$B$104,рўйхат!$B:$B,$C89)</f>
        <v/>
      </c>
      <c r="AH89" s="36">
        <f>SUMIFS(рўйхат!AI:AI,рўйхат!$CY:$CY,$B$104,рўйхат!$B:$B,$C89)</f>
        <v/>
      </c>
      <c r="AI89" s="35">
        <f>SUMIFS(рўйхат!AJ:AJ,рўйхат!$CY:$CY,$B$104,рўйхат!$B:$B,$C89)</f>
        <v/>
      </c>
      <c r="AJ89" s="36">
        <f>SUMIFS(рўйхат!AK:AK,рўйхат!$CY:$CY,$B$104,рўйхат!$B:$B,$C89)</f>
        <v/>
      </c>
      <c r="AK89" s="35">
        <f>SUMIFS(рўйхат!AL:AL,рўйхат!$CY:$CY,$B$104,рўйхат!$B:$B,$C89)</f>
        <v/>
      </c>
      <c r="AL89" s="36">
        <f>SUMIFS(рўйхат!AM:AM,рўйхат!$CY:$CY,$B$104,рўйхат!$B:$B,$C89)</f>
        <v/>
      </c>
      <c r="AM89" s="77">
        <f>IFERROR(Q89/E89,0)</f>
        <v/>
      </c>
      <c r="AN89" s="77">
        <f>IFERROR(R89/F89,0)</f>
        <v/>
      </c>
      <c r="AO89" s="35">
        <f>SUMIFS(рўйхат!AX:AX,рўйхат!$CY:$CY,$B$104,рўйхат!$B:$B,$C89)</f>
        <v/>
      </c>
      <c r="AP89" s="36">
        <f>SUMIFS(рўйхат!AY:AY,рўйхат!$CY:$CY,$B$104,рўйхат!$B:$B,$C89)</f>
        <v/>
      </c>
      <c r="AQ89" s="35">
        <f>SUMIFS(рўйхат!AZ:AZ,рўйхат!$CY:$CY,$B$104,рўйхат!$B:$B,$C89)</f>
        <v/>
      </c>
      <c r="AR89" s="36">
        <f>SUMIFS(рўйхат!BA:BA,рўйхат!$CY:$CY,$B$104,рўйхат!$B:$B,$C89)</f>
        <v/>
      </c>
      <c r="AS89" s="35">
        <f>SUMIFS(рўйхат!BB:BB,рўйхат!$CY:$CY,$B$104,рўйхат!$B:$B,$C89)</f>
        <v/>
      </c>
      <c r="AT89" s="36">
        <f>SUMIFS(рўйхат!BC:BC,рўйхат!$CY:$CY,$B$104,рўйхат!$B:$B,$C89)</f>
        <v/>
      </c>
      <c r="AU89" s="35">
        <f>SUMIFS(рўйхат!BD:BD,рўйхат!$CY:$CY,$B$104,рўйхат!$B:$B,$C89)</f>
        <v/>
      </c>
      <c r="AV89" s="36">
        <f>SUMIFS(рўйхат!BE:BE,рўйхат!$CY:$CY,$B$104,рўйхат!$B:$B,$C89)</f>
        <v/>
      </c>
      <c r="AW89" s="35">
        <f>SUMIFS(рўйхат!BF:BF,рўйхат!$CY:$CY,$B$104,рўйхат!$B:$B,$C89)</f>
        <v/>
      </c>
      <c r="AX89" s="36">
        <f>SUMIFS(рўйхат!BG:BG,рўйхат!$CY:$CY,$B$104,рўйхат!$B:$B,$C89)</f>
        <v/>
      </c>
      <c r="AY89" s="35">
        <f>SUMIFS(рўйхат!BH:BH,рўйхат!$CY:$CY,$B$104,рўйхат!$B:$B,$C89)</f>
        <v/>
      </c>
      <c r="AZ89" s="36">
        <f>SUMIFS(рўйхат!BI:BI,рўйхат!$CY:$CY,$B$104,рўйхат!$B:$B,$C89)</f>
        <v/>
      </c>
      <c r="BA89" s="35">
        <f>SUMIFS(рўйхат!BJ:BJ,рўйхат!$CY:$CY,$B$104,рўйхат!$B:$B,$C89)</f>
        <v/>
      </c>
      <c r="BB89" s="36">
        <f>SUMIFS(рўйхат!BK:BK,рўйхат!$CY:$CY,$B$104,рўйхат!$B:$B,$C89)</f>
        <v/>
      </c>
      <c r="BC89" s="77">
        <f>IFERROR(AO89/E89,0)</f>
        <v/>
      </c>
      <c r="BD89" s="77">
        <f>IFERROR(AP89/F89,0)</f>
        <v/>
      </c>
      <c r="BE89" s="35">
        <f>SUMIFS(рўйхат!BL:BL,рўйхат!$CY:$CY,$B$104,рўйхат!$B:$B,$C89)</f>
        <v/>
      </c>
      <c r="BF89" s="36">
        <f>SUMIFS(рўйхат!BM:BM,рўйхат!$CY:$CY,$B$104,рўйхат!$B:$B,$C89)</f>
        <v/>
      </c>
      <c r="BG89" s="35">
        <f>SUMIFS(рўйхат!BN:BN,рўйхат!$CY:$CY,$B$104,рўйхат!$B:$B,$C89)</f>
        <v/>
      </c>
      <c r="BH89" s="36">
        <f>SUMIFS(рўйхат!BO:BO,рўйхат!$CY:$CY,$B$104,рўйхат!$B:$B,$C89)</f>
        <v/>
      </c>
      <c r="BI89" s="35">
        <f>SUMIFS(рўйхат!BP:BP,рўйхат!$CY:$CY,$B$104,рўйхат!$B:$B,$C89)</f>
        <v/>
      </c>
      <c r="BJ89" s="36">
        <f>SUMIFS(рўйхат!BQ:BQ,рўйхат!$CY:$CY,$B$104,рўйхат!$B:$B,$C89)</f>
        <v/>
      </c>
      <c r="BK89" s="35">
        <f>SUMIFS(рўйхат!BR:BR,рўйхат!$CY:$CY,$B$104,рўйхат!$B:$B,$C89)</f>
        <v/>
      </c>
      <c r="BL89" s="36">
        <f>SUMIFS(рўйхат!BS:BS,рўйхат!$CY:$CY,$B$104,рўйхат!$B:$B,$C89)</f>
        <v/>
      </c>
      <c r="BM89" s="35">
        <f>SUMIFS(рўйхат!BT:BT,рўйхат!$CY:$CY,$B$104,рўйхат!$B:$B,$C89)</f>
        <v/>
      </c>
      <c r="BN89" s="36">
        <f>SUMIFS(рўйхат!BU:BU,рўйхат!$CY:$CY,$B$104,рўйхат!$B:$B,$C89)</f>
        <v/>
      </c>
      <c r="BO89" s="35">
        <f>SUMIFS(рўйхат!BX:BX,рўйхат!$CY:$CY,$B$104,рўйхат!$B:$B,$C89)</f>
        <v/>
      </c>
      <c r="BP89" s="36">
        <f>SUMIFS(рўйхат!BY:BY,рўйхат!$CY:$CY,$B$104,рўйхат!$B:$B,$C89)</f>
        <v/>
      </c>
      <c r="BQ89" s="35">
        <f>SUMIFS(рўйхат!BZ:BZ,рўйхат!$CY:$CY,$B$104,рўйхат!$B:$B,$C89)</f>
        <v/>
      </c>
      <c r="BR89" s="36">
        <f>SUMIFS(рўйхат!CA:CA,рўйхат!$CY:$CY,$B$104,рўйхат!$B:$B,$C89)</f>
        <v/>
      </c>
      <c r="BS89" s="35">
        <f>SUMIFS(рўйхат!CB:CB,рўйхат!$CY:$CY,$B$104,рўйхат!$B:$B,$C89)</f>
        <v/>
      </c>
      <c r="BT89" s="36">
        <f>SUMIFS(рўйхат!CC:CC,рўйхат!$CY:$CY,$B$104,рўйхат!$B:$B,$C89)</f>
        <v/>
      </c>
      <c r="BU89" s="35">
        <f>SUMIFS(рўйхат!CD:CD,рўйхат!$CY:$CY,$B$104,рўйхат!$B:$B,$C89)</f>
        <v/>
      </c>
      <c r="BV89" s="36">
        <f>SUMIFS(рўйхат!CE:CE,рўйхат!$CY:$CY,$B$104,рўйхат!$B:$B,$C89)</f>
        <v/>
      </c>
      <c r="BW89" s="35">
        <f>SUMIFS(рўйхат!CH:CH,рўйхат!$CY:$CY,$B$104,рўйхат!$B:$B,$C89)</f>
        <v/>
      </c>
      <c r="BX89" s="36">
        <f>SUMIFS(рўйхат!CI:CI,рўйхат!$CY:$CY,$B$104,рўйхат!$B:$B,$C89)</f>
        <v/>
      </c>
      <c r="BY89" s="35">
        <f>SUMIFS(рўйхат!CJ:CJ,рўйхат!$CY:$CY,$B$104,рўйхат!$B:$B,$C89)</f>
        <v/>
      </c>
      <c r="BZ89" s="36">
        <f>SUMIFS(рўйхат!CK:CK,рўйхат!$CY:$CY,$B$104,рўйхат!$B:$B,$C89)</f>
        <v/>
      </c>
      <c r="CA89" s="35">
        <f>SUMIFS(рўйхат!CL:CL,рўйхат!$CY:$CY,$B$104,рўйхат!$B:$B,$C89)</f>
        <v/>
      </c>
      <c r="CB89" s="36">
        <f>SUMIFS(рўйхат!CM:CM,рўйхат!$CY:$CY,$B$104,рўйхат!$B:$B,$C89)</f>
        <v/>
      </c>
      <c r="CC89" s="35">
        <f>SUMIFS(рўйхат!CN:CN,рўйхат!$CY:$CY,$B$104,рўйхат!$B:$B,$C89)</f>
        <v/>
      </c>
      <c r="CD89" s="36">
        <f>SUMIFS(рўйхат!CO:CO,рўйхат!$CY:$CY,$B$104,рўйхат!$B:$B,$C89)</f>
        <v/>
      </c>
      <c r="CE89" s="77">
        <f>IFERROR(BE89/(Q89+BE89),0)</f>
        <v/>
      </c>
      <c r="CF89" s="78">
        <f>IFERROR(BF89/(R89+BF89),0)</f>
        <v/>
      </c>
      <c r="CG89" s="8">
        <f>COUNTIFS(B:B,B89)</f>
        <v/>
      </c>
    </row>
    <row r="90" hidden="1" outlineLevel="1" ht="17.1" customFormat="1" customHeight="1" s="8">
      <c r="A90" s="33" t="n"/>
      <c r="B90" s="50" t="n">
        <v>18</v>
      </c>
      <c r="C90" s="66" t="inlineStr">
        <is>
          <t>Олий таълим, фан ва инновациялар вазирлиги</t>
        </is>
      </c>
      <c r="D90" s="16" t="n"/>
      <c r="E90" s="35">
        <f>SUMIFS(рўйхат!F:F,рўйхат!$CY:$CY,$B$104,рўйхат!$B:$B,$C90)</f>
        <v/>
      </c>
      <c r="F90" s="36">
        <f>SUMIFS(рўйхат!G:G,рўйхат!$CY:$CY,$B$104,рўйхат!$B:$B,$C90)</f>
        <v/>
      </c>
      <c r="G90" s="35">
        <f>SUMIFS(рўйхат!H:H,рўйхат!$CY:$CY,$B$104,рўйхат!$B:$B,$C90)</f>
        <v/>
      </c>
      <c r="H90" s="36">
        <f>SUMIFS(рўйхат!I:I,рўйхат!$CY:$CY,$B$104,рўйхат!$B:$B,$C90)</f>
        <v/>
      </c>
      <c r="I90" s="35">
        <f>SUMIFS(рўйхат!J:J,рўйхат!$CY:$CY,$B$104,рўйхат!$B:$B,$C90)</f>
        <v/>
      </c>
      <c r="J90" s="36">
        <f>SUMIFS(рўйхат!K:K,рўйхат!$CY:$CY,$B$104,рўйхат!$B:$B,$C90)</f>
        <v/>
      </c>
      <c r="K90" s="35">
        <f>SUMIFS(рўйхат!L:L,рўйхат!$CY:$CY,$B$104,рўйхат!$B:$B,$C90)</f>
        <v/>
      </c>
      <c r="L90" s="36">
        <f>SUMIFS(рўйхат!M:M,рўйхат!$CY:$CY,$B$104,рўйхат!$B:$B,$C90)</f>
        <v/>
      </c>
      <c r="M90" s="35">
        <f>SUMIFS(рўйхат!N:N,рўйхат!$CY:$CY,$B$104,рўйхат!$B:$B,$C90)</f>
        <v/>
      </c>
      <c r="N90" s="36">
        <f>SUMIFS(рўйхат!O:O,рўйхат!$CY:$CY,$B$104,рўйхат!$B:$B,$C90)</f>
        <v/>
      </c>
      <c r="O90" s="34">
        <f>IFERROR(M90/E90,0)</f>
        <v/>
      </c>
      <c r="P90" s="34">
        <f>IFERROR(N90/F90,0)</f>
        <v/>
      </c>
      <c r="Q90" s="35">
        <f>SUMIFS(рўйхат!P:P,рўйхат!$CY:$CY,$B$104,рўйхат!$B:$B,$C90)</f>
        <v/>
      </c>
      <c r="R90" s="36">
        <f>SUMIFS(рўйхат!Q:Q,рўйхат!$CY:$CY,$B$104,рўйхат!$B:$B,$C90)</f>
        <v/>
      </c>
      <c r="S90" s="35">
        <f>SUMIFS(рўйхат!R:R,рўйхат!$CY:$CY,$B$104,рўйхат!$B:$B,$C90)</f>
        <v/>
      </c>
      <c r="T90" s="36">
        <f>SUMIFS(рўйхат!S:S,рўйхат!$CY:$CY,$B$104,рўйхат!$B:$B,$C90)</f>
        <v/>
      </c>
      <c r="U90" s="35">
        <f>SUMIFS(рўйхат!T:T,рўйхат!$CY:$CY,$B$104,рўйхат!$B:$B,$C90)</f>
        <v/>
      </c>
      <c r="V90" s="36">
        <f>SUMIFS(рўйхат!U:U,рўйхат!$CY:$CY,$B$104,рўйхат!$B:$B,$C90)</f>
        <v/>
      </c>
      <c r="W90" s="35">
        <f>SUMIFS(рўйхат!V:V,рўйхат!$CY:$CY,$B$104,рўйхат!$B:$B,$C90)</f>
        <v/>
      </c>
      <c r="X90" s="36">
        <f>SUMIFS(рўйхат!W:W,рўйхат!$CY:$CY,$B$104,рўйхат!$B:$B,$C90)</f>
        <v/>
      </c>
      <c r="Y90" s="35">
        <f>SUMIFS(рўйхат!X:X,рўйхат!$CY:$CY,$B$104,рўйхат!$B:$B,$C90)</f>
        <v/>
      </c>
      <c r="Z90" s="36">
        <f>SUMIFS(рўйхат!Y:Y,рўйхат!$CY:$CY,$B$104,рўйхат!$B:$B,$C90)</f>
        <v/>
      </c>
      <c r="AA90" s="35">
        <f>SUMIFS(рўйхат!Z:Z,рўйхат!$CY:$CY,$B$104,рўйхат!$B:$B,$C90)</f>
        <v/>
      </c>
      <c r="AB90" s="36">
        <f>SUMIFS(рўйхат!AA:AA,рўйхат!$CY:$CY,$B$104,рўйхат!$B:$B,$C90)</f>
        <v/>
      </c>
      <c r="AC90" s="35">
        <f>SUMIFS(рўйхат!AB:AB,рўйхат!$CY:$CY,$B$104,рўйхат!$B:$B,$C90)</f>
        <v/>
      </c>
      <c r="AD90" s="36">
        <f>SUMIFS(рўйхат!AC:AC,рўйхат!$CY:$CY,$B$104,рўйхат!$B:$B,$C90)</f>
        <v/>
      </c>
      <c r="AE90" s="35">
        <f>SUMIFS(рўйхат!AD:AD,рўйхат!$CY:$CY,$B$104,рўйхат!$B:$B,$C90)</f>
        <v/>
      </c>
      <c r="AF90" s="36">
        <f>SUMIFS(рўйхат!AE:AE,рўйхат!$CY:$CY,$B$104,рўйхат!$B:$B,$C90)</f>
        <v/>
      </c>
      <c r="AG90" s="35">
        <f>SUMIFS(рўйхат!AH:AH,рўйхат!$CY:$CY,$B$104,рўйхат!$B:$B,$C90)</f>
        <v/>
      </c>
      <c r="AH90" s="36">
        <f>SUMIFS(рўйхат!AI:AI,рўйхат!$CY:$CY,$B$104,рўйхат!$B:$B,$C90)</f>
        <v/>
      </c>
      <c r="AI90" s="35">
        <f>SUMIFS(рўйхат!AJ:AJ,рўйхат!$CY:$CY,$B$104,рўйхат!$B:$B,$C90)</f>
        <v/>
      </c>
      <c r="AJ90" s="36">
        <f>SUMIFS(рўйхат!AK:AK,рўйхат!$CY:$CY,$B$104,рўйхат!$B:$B,$C90)</f>
        <v/>
      </c>
      <c r="AK90" s="35">
        <f>SUMIFS(рўйхат!AL:AL,рўйхат!$CY:$CY,$B$104,рўйхат!$B:$B,$C90)</f>
        <v/>
      </c>
      <c r="AL90" s="36">
        <f>SUMIFS(рўйхат!AM:AM,рўйхат!$CY:$CY,$B$104,рўйхат!$B:$B,$C90)</f>
        <v/>
      </c>
      <c r="AM90" s="77">
        <f>IFERROR(Q90/E90,0)</f>
        <v/>
      </c>
      <c r="AN90" s="77">
        <f>IFERROR(R90/F90,0)</f>
        <v/>
      </c>
      <c r="AO90" s="35">
        <f>SUMIFS(рўйхат!AX:AX,рўйхат!$CY:$CY,$B$104,рўйхат!$B:$B,$C90)</f>
        <v/>
      </c>
      <c r="AP90" s="36">
        <f>SUMIFS(рўйхат!AY:AY,рўйхат!$CY:$CY,$B$104,рўйхат!$B:$B,$C90)</f>
        <v/>
      </c>
      <c r="AQ90" s="35">
        <f>SUMIFS(рўйхат!AZ:AZ,рўйхат!$CY:$CY,$B$104,рўйхат!$B:$B,$C90)</f>
        <v/>
      </c>
      <c r="AR90" s="36">
        <f>SUMIFS(рўйхат!BA:BA,рўйхат!$CY:$CY,$B$104,рўйхат!$B:$B,$C90)</f>
        <v/>
      </c>
      <c r="AS90" s="35">
        <f>SUMIFS(рўйхат!BB:BB,рўйхат!$CY:$CY,$B$104,рўйхат!$B:$B,$C90)</f>
        <v/>
      </c>
      <c r="AT90" s="36">
        <f>SUMIFS(рўйхат!BC:BC,рўйхат!$CY:$CY,$B$104,рўйхат!$B:$B,$C90)</f>
        <v/>
      </c>
      <c r="AU90" s="35">
        <f>SUMIFS(рўйхат!BD:BD,рўйхат!$CY:$CY,$B$104,рўйхат!$B:$B,$C90)</f>
        <v/>
      </c>
      <c r="AV90" s="36">
        <f>SUMIFS(рўйхат!BE:BE,рўйхат!$CY:$CY,$B$104,рўйхат!$B:$B,$C90)</f>
        <v/>
      </c>
      <c r="AW90" s="35">
        <f>SUMIFS(рўйхат!BF:BF,рўйхат!$CY:$CY,$B$104,рўйхат!$B:$B,$C90)</f>
        <v/>
      </c>
      <c r="AX90" s="36">
        <f>SUMIFS(рўйхат!BG:BG,рўйхат!$CY:$CY,$B$104,рўйхат!$B:$B,$C90)</f>
        <v/>
      </c>
      <c r="AY90" s="35">
        <f>SUMIFS(рўйхат!BH:BH,рўйхат!$CY:$CY,$B$104,рўйхат!$B:$B,$C90)</f>
        <v/>
      </c>
      <c r="AZ90" s="36">
        <f>SUMIFS(рўйхат!BI:BI,рўйхат!$CY:$CY,$B$104,рўйхат!$B:$B,$C90)</f>
        <v/>
      </c>
      <c r="BA90" s="35">
        <f>SUMIFS(рўйхат!BJ:BJ,рўйхат!$CY:$CY,$B$104,рўйхат!$B:$B,$C90)</f>
        <v/>
      </c>
      <c r="BB90" s="36">
        <f>SUMIFS(рўйхат!BK:BK,рўйхат!$CY:$CY,$B$104,рўйхат!$B:$B,$C90)</f>
        <v/>
      </c>
      <c r="BC90" s="77">
        <f>IFERROR(AO90/E90,0)</f>
        <v/>
      </c>
      <c r="BD90" s="77">
        <f>IFERROR(AP90/F90,0)</f>
        <v/>
      </c>
      <c r="BE90" s="35">
        <f>SUMIFS(рўйхат!BL:BL,рўйхат!$CY:$CY,$B$104,рўйхат!$B:$B,$C90)</f>
        <v/>
      </c>
      <c r="BF90" s="36">
        <f>SUMIFS(рўйхат!BM:BM,рўйхат!$CY:$CY,$B$104,рўйхат!$B:$B,$C90)</f>
        <v/>
      </c>
      <c r="BG90" s="35">
        <f>SUMIFS(рўйхат!BN:BN,рўйхат!$CY:$CY,$B$104,рўйхат!$B:$B,$C90)</f>
        <v/>
      </c>
      <c r="BH90" s="36">
        <f>SUMIFS(рўйхат!BO:BO,рўйхат!$CY:$CY,$B$104,рўйхат!$B:$B,$C90)</f>
        <v/>
      </c>
      <c r="BI90" s="35">
        <f>SUMIFS(рўйхат!BP:BP,рўйхат!$CY:$CY,$B$104,рўйхат!$B:$B,$C90)</f>
        <v/>
      </c>
      <c r="BJ90" s="36">
        <f>SUMIFS(рўйхат!BQ:BQ,рўйхат!$CY:$CY,$B$104,рўйхат!$B:$B,$C90)</f>
        <v/>
      </c>
      <c r="BK90" s="35">
        <f>SUMIFS(рўйхат!BR:BR,рўйхат!$CY:$CY,$B$104,рўйхат!$B:$B,$C90)</f>
        <v/>
      </c>
      <c r="BL90" s="36">
        <f>SUMIFS(рўйхат!BS:BS,рўйхат!$CY:$CY,$B$104,рўйхат!$B:$B,$C90)</f>
        <v/>
      </c>
      <c r="BM90" s="35">
        <f>SUMIFS(рўйхат!BT:BT,рўйхат!$CY:$CY,$B$104,рўйхат!$B:$B,$C90)</f>
        <v/>
      </c>
      <c r="BN90" s="36">
        <f>SUMIFS(рўйхат!BU:BU,рўйхат!$CY:$CY,$B$104,рўйхат!$B:$B,$C90)</f>
        <v/>
      </c>
      <c r="BO90" s="35">
        <f>SUMIFS(рўйхат!BX:BX,рўйхат!$CY:$CY,$B$104,рўйхат!$B:$B,$C90)</f>
        <v/>
      </c>
      <c r="BP90" s="36">
        <f>SUMIFS(рўйхат!BY:BY,рўйхат!$CY:$CY,$B$104,рўйхат!$B:$B,$C90)</f>
        <v/>
      </c>
      <c r="BQ90" s="35">
        <f>SUMIFS(рўйхат!BZ:BZ,рўйхат!$CY:$CY,$B$104,рўйхат!$B:$B,$C90)</f>
        <v/>
      </c>
      <c r="BR90" s="36">
        <f>SUMIFS(рўйхат!CA:CA,рўйхат!$CY:$CY,$B$104,рўйхат!$B:$B,$C90)</f>
        <v/>
      </c>
      <c r="BS90" s="35">
        <f>SUMIFS(рўйхат!CB:CB,рўйхат!$CY:$CY,$B$104,рўйхат!$B:$B,$C90)</f>
        <v/>
      </c>
      <c r="BT90" s="36">
        <f>SUMIFS(рўйхат!CC:CC,рўйхат!$CY:$CY,$B$104,рўйхат!$B:$B,$C90)</f>
        <v/>
      </c>
      <c r="BU90" s="35">
        <f>SUMIFS(рўйхат!CD:CD,рўйхат!$CY:$CY,$B$104,рўйхат!$B:$B,$C90)</f>
        <v/>
      </c>
      <c r="BV90" s="36">
        <f>SUMIFS(рўйхат!CE:CE,рўйхат!$CY:$CY,$B$104,рўйхат!$B:$B,$C90)</f>
        <v/>
      </c>
      <c r="BW90" s="35">
        <f>SUMIFS(рўйхат!CH:CH,рўйхат!$CY:$CY,$B$104,рўйхат!$B:$B,$C90)</f>
        <v/>
      </c>
      <c r="BX90" s="36">
        <f>SUMIFS(рўйхат!CI:CI,рўйхат!$CY:$CY,$B$104,рўйхат!$B:$B,$C90)</f>
        <v/>
      </c>
      <c r="BY90" s="35">
        <f>SUMIFS(рўйхат!CJ:CJ,рўйхат!$CY:$CY,$B$104,рўйхат!$B:$B,$C90)</f>
        <v/>
      </c>
      <c r="BZ90" s="36">
        <f>SUMIFS(рўйхат!CK:CK,рўйхат!$CY:$CY,$B$104,рўйхат!$B:$B,$C90)</f>
        <v/>
      </c>
      <c r="CA90" s="35">
        <f>SUMIFS(рўйхат!CL:CL,рўйхат!$CY:$CY,$B$104,рўйхат!$B:$B,$C90)</f>
        <v/>
      </c>
      <c r="CB90" s="36">
        <f>SUMIFS(рўйхат!CM:CM,рўйхат!$CY:$CY,$B$104,рўйхат!$B:$B,$C90)</f>
        <v/>
      </c>
      <c r="CC90" s="35">
        <f>SUMIFS(рўйхат!CN:CN,рўйхат!$CY:$CY,$B$104,рўйхат!$B:$B,$C90)</f>
        <v/>
      </c>
      <c r="CD90" s="36">
        <f>SUMIFS(рўйхат!CO:CO,рўйхат!$CY:$CY,$B$104,рўйхат!$B:$B,$C90)</f>
        <v/>
      </c>
      <c r="CE90" s="77">
        <f>IFERROR(BE90/(Q90+BE90),0)</f>
        <v/>
      </c>
      <c r="CF90" s="78">
        <f>IFERROR(BF90/(R90+BF90),0)</f>
        <v/>
      </c>
      <c r="CG90" s="8">
        <f>COUNTIFS(B:B,B90)</f>
        <v/>
      </c>
    </row>
    <row r="91" hidden="1" outlineLevel="1" ht="33.95" customFormat="1" customHeight="1" s="8">
      <c r="A91" s="33" t="n"/>
      <c r="B91" s="50" t="n">
        <v>19</v>
      </c>
      <c r="C91" s="66" t="inlineStr">
        <is>
          <t>Президент ҳузуридаги Ижтимоий ҳимоя миллий агентлиги</t>
        </is>
      </c>
      <c r="D91" s="16" t="n"/>
      <c r="E91" s="35">
        <f>SUMIFS(рўйхат!F:F,рўйхат!$CY:$CY,$B$104,рўйхат!$B:$B,$C91)</f>
        <v/>
      </c>
      <c r="F91" s="36">
        <f>SUMIFS(рўйхат!G:G,рўйхат!$CY:$CY,$B$104,рўйхат!$B:$B,$C91)</f>
        <v/>
      </c>
      <c r="G91" s="35">
        <f>SUMIFS(рўйхат!H:H,рўйхат!$CY:$CY,$B$104,рўйхат!$B:$B,$C91)</f>
        <v/>
      </c>
      <c r="H91" s="36">
        <f>SUMIFS(рўйхат!I:I,рўйхат!$CY:$CY,$B$104,рўйхат!$B:$B,$C91)</f>
        <v/>
      </c>
      <c r="I91" s="35">
        <f>SUMIFS(рўйхат!J:J,рўйхат!$CY:$CY,$B$104,рўйхат!$B:$B,$C91)</f>
        <v/>
      </c>
      <c r="J91" s="36">
        <f>SUMIFS(рўйхат!K:K,рўйхат!$CY:$CY,$B$104,рўйхат!$B:$B,$C91)</f>
        <v/>
      </c>
      <c r="K91" s="35">
        <f>SUMIFS(рўйхат!L:L,рўйхат!$CY:$CY,$B$104,рўйхат!$B:$B,$C91)</f>
        <v/>
      </c>
      <c r="L91" s="36">
        <f>SUMIFS(рўйхат!M:M,рўйхат!$CY:$CY,$B$104,рўйхат!$B:$B,$C91)</f>
        <v/>
      </c>
      <c r="M91" s="35">
        <f>SUMIFS(рўйхат!N:N,рўйхат!$CY:$CY,$B$104,рўйхат!$B:$B,$C91)</f>
        <v/>
      </c>
      <c r="N91" s="36">
        <f>SUMIFS(рўйхат!O:O,рўйхат!$CY:$CY,$B$104,рўйхат!$B:$B,$C91)</f>
        <v/>
      </c>
      <c r="O91" s="34">
        <f>IFERROR(M91/E91,0)</f>
        <v/>
      </c>
      <c r="P91" s="34">
        <f>IFERROR(N91/F91,0)</f>
        <v/>
      </c>
      <c r="Q91" s="35">
        <f>SUMIFS(рўйхат!P:P,рўйхат!$CY:$CY,$B$104,рўйхат!$B:$B,$C91)</f>
        <v/>
      </c>
      <c r="R91" s="36">
        <f>SUMIFS(рўйхат!Q:Q,рўйхат!$CY:$CY,$B$104,рўйхат!$B:$B,$C91)</f>
        <v/>
      </c>
      <c r="S91" s="35">
        <f>SUMIFS(рўйхат!R:R,рўйхат!$CY:$CY,$B$104,рўйхат!$B:$B,$C91)</f>
        <v/>
      </c>
      <c r="T91" s="36">
        <f>SUMIFS(рўйхат!S:S,рўйхат!$CY:$CY,$B$104,рўйхат!$B:$B,$C91)</f>
        <v/>
      </c>
      <c r="U91" s="35">
        <f>SUMIFS(рўйхат!T:T,рўйхат!$CY:$CY,$B$104,рўйхат!$B:$B,$C91)</f>
        <v/>
      </c>
      <c r="V91" s="36">
        <f>SUMIFS(рўйхат!U:U,рўйхат!$CY:$CY,$B$104,рўйхат!$B:$B,$C91)</f>
        <v/>
      </c>
      <c r="W91" s="35">
        <f>SUMIFS(рўйхат!V:V,рўйхат!$CY:$CY,$B$104,рўйхат!$B:$B,$C91)</f>
        <v/>
      </c>
      <c r="X91" s="36">
        <f>SUMIFS(рўйхат!W:W,рўйхат!$CY:$CY,$B$104,рўйхат!$B:$B,$C91)</f>
        <v/>
      </c>
      <c r="Y91" s="35">
        <f>SUMIFS(рўйхат!X:X,рўйхат!$CY:$CY,$B$104,рўйхат!$B:$B,$C91)</f>
        <v/>
      </c>
      <c r="Z91" s="36">
        <f>SUMIFS(рўйхат!Y:Y,рўйхат!$CY:$CY,$B$104,рўйхат!$B:$B,$C91)</f>
        <v/>
      </c>
      <c r="AA91" s="35">
        <f>SUMIFS(рўйхат!Z:Z,рўйхат!$CY:$CY,$B$104,рўйхат!$B:$B,$C91)</f>
        <v/>
      </c>
      <c r="AB91" s="36">
        <f>SUMIFS(рўйхат!AA:AA,рўйхат!$CY:$CY,$B$104,рўйхат!$B:$B,$C91)</f>
        <v/>
      </c>
      <c r="AC91" s="35">
        <f>SUMIFS(рўйхат!AB:AB,рўйхат!$CY:$CY,$B$104,рўйхат!$B:$B,$C91)</f>
        <v/>
      </c>
      <c r="AD91" s="36">
        <f>SUMIFS(рўйхат!AC:AC,рўйхат!$CY:$CY,$B$104,рўйхат!$B:$B,$C91)</f>
        <v/>
      </c>
      <c r="AE91" s="35">
        <f>SUMIFS(рўйхат!AD:AD,рўйхат!$CY:$CY,$B$104,рўйхат!$B:$B,$C91)</f>
        <v/>
      </c>
      <c r="AF91" s="36">
        <f>SUMIFS(рўйхат!AE:AE,рўйхат!$CY:$CY,$B$104,рўйхат!$B:$B,$C91)</f>
        <v/>
      </c>
      <c r="AG91" s="35">
        <f>SUMIFS(рўйхат!AH:AH,рўйхат!$CY:$CY,$B$104,рўйхат!$B:$B,$C91)</f>
        <v/>
      </c>
      <c r="AH91" s="36">
        <f>SUMIFS(рўйхат!AI:AI,рўйхат!$CY:$CY,$B$104,рўйхат!$B:$B,$C91)</f>
        <v/>
      </c>
      <c r="AI91" s="35">
        <f>SUMIFS(рўйхат!AJ:AJ,рўйхат!$CY:$CY,$B$104,рўйхат!$B:$B,$C91)</f>
        <v/>
      </c>
      <c r="AJ91" s="36">
        <f>SUMIFS(рўйхат!AK:AK,рўйхат!$CY:$CY,$B$104,рўйхат!$B:$B,$C91)</f>
        <v/>
      </c>
      <c r="AK91" s="35">
        <f>SUMIFS(рўйхат!AL:AL,рўйхат!$CY:$CY,$B$104,рўйхат!$B:$B,$C91)</f>
        <v/>
      </c>
      <c r="AL91" s="36">
        <f>SUMIFS(рўйхат!AM:AM,рўйхат!$CY:$CY,$B$104,рўйхат!$B:$B,$C91)</f>
        <v/>
      </c>
      <c r="AM91" s="77">
        <f>IFERROR(Q91/E91,0)</f>
        <v/>
      </c>
      <c r="AN91" s="77">
        <f>IFERROR(R91/F91,0)</f>
        <v/>
      </c>
      <c r="AO91" s="35">
        <f>SUMIFS(рўйхат!AX:AX,рўйхат!$CY:$CY,$B$104,рўйхат!$B:$B,$C91)</f>
        <v/>
      </c>
      <c r="AP91" s="36">
        <f>SUMIFS(рўйхат!AY:AY,рўйхат!$CY:$CY,$B$104,рўйхат!$B:$B,$C91)</f>
        <v/>
      </c>
      <c r="AQ91" s="35">
        <f>SUMIFS(рўйхат!AZ:AZ,рўйхат!$CY:$CY,$B$104,рўйхат!$B:$B,$C91)</f>
        <v/>
      </c>
      <c r="AR91" s="36">
        <f>SUMIFS(рўйхат!BA:BA,рўйхат!$CY:$CY,$B$104,рўйхат!$B:$B,$C91)</f>
        <v/>
      </c>
      <c r="AS91" s="35">
        <f>SUMIFS(рўйхат!BB:BB,рўйхат!$CY:$CY,$B$104,рўйхат!$B:$B,$C91)</f>
        <v/>
      </c>
      <c r="AT91" s="36">
        <f>SUMIFS(рўйхат!BC:BC,рўйхат!$CY:$CY,$B$104,рўйхат!$B:$B,$C91)</f>
        <v/>
      </c>
      <c r="AU91" s="35">
        <f>SUMIFS(рўйхат!BD:BD,рўйхат!$CY:$CY,$B$104,рўйхат!$B:$B,$C91)</f>
        <v/>
      </c>
      <c r="AV91" s="36">
        <f>SUMIFS(рўйхат!BE:BE,рўйхат!$CY:$CY,$B$104,рўйхат!$B:$B,$C91)</f>
        <v/>
      </c>
      <c r="AW91" s="35">
        <f>SUMIFS(рўйхат!BF:BF,рўйхат!$CY:$CY,$B$104,рўйхат!$B:$B,$C91)</f>
        <v/>
      </c>
      <c r="AX91" s="36">
        <f>SUMIFS(рўйхат!BG:BG,рўйхат!$CY:$CY,$B$104,рўйхат!$B:$B,$C91)</f>
        <v/>
      </c>
      <c r="AY91" s="35">
        <f>SUMIFS(рўйхат!BH:BH,рўйхат!$CY:$CY,$B$104,рўйхат!$B:$B,$C91)</f>
        <v/>
      </c>
      <c r="AZ91" s="36">
        <f>SUMIFS(рўйхат!BI:BI,рўйхат!$CY:$CY,$B$104,рўйхат!$B:$B,$C91)</f>
        <v/>
      </c>
      <c r="BA91" s="35">
        <f>SUMIFS(рўйхат!BJ:BJ,рўйхат!$CY:$CY,$B$104,рўйхат!$B:$B,$C91)</f>
        <v/>
      </c>
      <c r="BB91" s="36">
        <f>SUMIFS(рўйхат!BK:BK,рўйхат!$CY:$CY,$B$104,рўйхат!$B:$B,$C91)</f>
        <v/>
      </c>
      <c r="BC91" s="77">
        <f>IFERROR(AO91/E91,0)</f>
        <v/>
      </c>
      <c r="BD91" s="77">
        <f>IFERROR(AP91/F91,0)</f>
        <v/>
      </c>
      <c r="BE91" s="35">
        <f>SUMIFS(рўйхат!BL:BL,рўйхат!$CY:$CY,$B$104,рўйхат!$B:$B,$C91)</f>
        <v/>
      </c>
      <c r="BF91" s="36">
        <f>SUMIFS(рўйхат!BM:BM,рўйхат!$CY:$CY,$B$104,рўйхат!$B:$B,$C91)</f>
        <v/>
      </c>
      <c r="BG91" s="35">
        <f>SUMIFS(рўйхат!BN:BN,рўйхат!$CY:$CY,$B$104,рўйхат!$B:$B,$C91)</f>
        <v/>
      </c>
      <c r="BH91" s="36">
        <f>SUMIFS(рўйхат!BO:BO,рўйхат!$CY:$CY,$B$104,рўйхат!$B:$B,$C91)</f>
        <v/>
      </c>
      <c r="BI91" s="35">
        <f>SUMIFS(рўйхат!BP:BP,рўйхат!$CY:$CY,$B$104,рўйхат!$B:$B,$C91)</f>
        <v/>
      </c>
      <c r="BJ91" s="36">
        <f>SUMIFS(рўйхат!BQ:BQ,рўйхат!$CY:$CY,$B$104,рўйхат!$B:$B,$C91)</f>
        <v/>
      </c>
      <c r="BK91" s="35">
        <f>SUMIFS(рўйхат!BR:BR,рўйхат!$CY:$CY,$B$104,рўйхат!$B:$B,$C91)</f>
        <v/>
      </c>
      <c r="BL91" s="36">
        <f>SUMIFS(рўйхат!BS:BS,рўйхат!$CY:$CY,$B$104,рўйхат!$B:$B,$C91)</f>
        <v/>
      </c>
      <c r="BM91" s="35">
        <f>SUMIFS(рўйхат!BT:BT,рўйхат!$CY:$CY,$B$104,рўйхат!$B:$B,$C91)</f>
        <v/>
      </c>
      <c r="BN91" s="36">
        <f>SUMIFS(рўйхат!BU:BU,рўйхат!$CY:$CY,$B$104,рўйхат!$B:$B,$C91)</f>
        <v/>
      </c>
      <c r="BO91" s="35">
        <f>SUMIFS(рўйхат!BX:BX,рўйхат!$CY:$CY,$B$104,рўйхат!$B:$B,$C91)</f>
        <v/>
      </c>
      <c r="BP91" s="36">
        <f>SUMIFS(рўйхат!BY:BY,рўйхат!$CY:$CY,$B$104,рўйхат!$B:$B,$C91)</f>
        <v/>
      </c>
      <c r="BQ91" s="35">
        <f>SUMIFS(рўйхат!BZ:BZ,рўйхат!$CY:$CY,$B$104,рўйхат!$B:$B,$C91)</f>
        <v/>
      </c>
      <c r="BR91" s="36">
        <f>SUMIFS(рўйхат!CA:CA,рўйхат!$CY:$CY,$B$104,рўйхат!$B:$B,$C91)</f>
        <v/>
      </c>
      <c r="BS91" s="35">
        <f>SUMIFS(рўйхат!CB:CB,рўйхат!$CY:$CY,$B$104,рўйхат!$B:$B,$C91)</f>
        <v/>
      </c>
      <c r="BT91" s="36">
        <f>SUMIFS(рўйхат!CC:CC,рўйхат!$CY:$CY,$B$104,рўйхат!$B:$B,$C91)</f>
        <v/>
      </c>
      <c r="BU91" s="35">
        <f>SUMIFS(рўйхат!CD:CD,рўйхат!$CY:$CY,$B$104,рўйхат!$B:$B,$C91)</f>
        <v/>
      </c>
      <c r="BV91" s="36">
        <f>SUMIFS(рўйхат!CE:CE,рўйхат!$CY:$CY,$B$104,рўйхат!$B:$B,$C91)</f>
        <v/>
      </c>
      <c r="BW91" s="35">
        <f>SUMIFS(рўйхат!CH:CH,рўйхат!$CY:$CY,$B$104,рўйхат!$B:$B,$C91)</f>
        <v/>
      </c>
      <c r="BX91" s="36">
        <f>SUMIFS(рўйхат!CI:CI,рўйхат!$CY:$CY,$B$104,рўйхат!$B:$B,$C91)</f>
        <v/>
      </c>
      <c r="BY91" s="35">
        <f>SUMIFS(рўйхат!CJ:CJ,рўйхат!$CY:$CY,$B$104,рўйхат!$B:$B,$C91)</f>
        <v/>
      </c>
      <c r="BZ91" s="36">
        <f>SUMIFS(рўйхат!CK:CK,рўйхат!$CY:$CY,$B$104,рўйхат!$B:$B,$C91)</f>
        <v/>
      </c>
      <c r="CA91" s="35">
        <f>SUMIFS(рўйхат!CL:CL,рўйхат!$CY:$CY,$B$104,рўйхат!$B:$B,$C91)</f>
        <v/>
      </c>
      <c r="CB91" s="36">
        <f>SUMIFS(рўйхат!CM:CM,рўйхат!$CY:$CY,$B$104,рўйхат!$B:$B,$C91)</f>
        <v/>
      </c>
      <c r="CC91" s="35">
        <f>SUMIFS(рўйхат!CN:CN,рўйхат!$CY:$CY,$B$104,рўйхат!$B:$B,$C91)</f>
        <v/>
      </c>
      <c r="CD91" s="36">
        <f>SUMIFS(рўйхат!CO:CO,рўйхат!$CY:$CY,$B$104,рўйхат!$B:$B,$C91)</f>
        <v/>
      </c>
      <c r="CE91" s="77">
        <f>IFERROR(BE91/(Q91+BE91),0)</f>
        <v/>
      </c>
      <c r="CF91" s="78">
        <f>IFERROR(BF91/(R91+BF91),0)</f>
        <v/>
      </c>
      <c r="CG91" s="8">
        <f>COUNTIFS(B:B,B91)</f>
        <v/>
      </c>
    </row>
    <row r="92" hidden="1" outlineLevel="1" ht="33.95" customFormat="1" customHeight="1" s="8">
      <c r="A92" s="33" t="n"/>
      <c r="B92" s="50" t="n">
        <v>20</v>
      </c>
      <c r="C92" s="66" t="inlineStr">
        <is>
          <t>Рақобатни ривожлантириш ва истеъмолчилар ҳуқуқларини ҳимоя қилиш қўмитаси</t>
        </is>
      </c>
      <c r="D92" s="16" t="n"/>
      <c r="E92" s="35">
        <f>SUMIFS(рўйхат!F:F,рўйхат!$CY:$CY,$B$104,рўйхат!$B:$B,$C92)</f>
        <v/>
      </c>
      <c r="F92" s="36">
        <f>SUMIFS(рўйхат!G:G,рўйхат!$CY:$CY,$B$104,рўйхат!$B:$B,$C92)</f>
        <v/>
      </c>
      <c r="G92" s="35">
        <f>SUMIFS(рўйхат!H:H,рўйхат!$CY:$CY,$B$104,рўйхат!$B:$B,$C92)</f>
        <v/>
      </c>
      <c r="H92" s="36">
        <f>SUMIFS(рўйхат!I:I,рўйхат!$CY:$CY,$B$104,рўйхат!$B:$B,$C92)</f>
        <v/>
      </c>
      <c r="I92" s="35">
        <f>SUMIFS(рўйхат!J:J,рўйхат!$CY:$CY,$B$104,рўйхат!$B:$B,$C92)</f>
        <v/>
      </c>
      <c r="J92" s="36">
        <f>SUMIFS(рўйхат!K:K,рўйхат!$CY:$CY,$B$104,рўйхат!$B:$B,$C92)</f>
        <v/>
      </c>
      <c r="K92" s="35">
        <f>SUMIFS(рўйхат!L:L,рўйхат!$CY:$CY,$B$104,рўйхат!$B:$B,$C92)</f>
        <v/>
      </c>
      <c r="L92" s="36">
        <f>SUMIFS(рўйхат!M:M,рўйхат!$CY:$CY,$B$104,рўйхат!$B:$B,$C92)</f>
        <v/>
      </c>
      <c r="M92" s="35">
        <f>SUMIFS(рўйхат!N:N,рўйхат!$CY:$CY,$B$104,рўйхат!$B:$B,$C92)</f>
        <v/>
      </c>
      <c r="N92" s="36">
        <f>SUMIFS(рўйхат!O:O,рўйхат!$CY:$CY,$B$104,рўйхат!$B:$B,$C92)</f>
        <v/>
      </c>
      <c r="O92" s="34">
        <f>IFERROR(M92/E92,0)</f>
        <v/>
      </c>
      <c r="P92" s="34">
        <f>IFERROR(N92/F92,0)</f>
        <v/>
      </c>
      <c r="Q92" s="35">
        <f>SUMIFS(рўйхат!P:P,рўйхат!$CY:$CY,$B$104,рўйхат!$B:$B,$C92)</f>
        <v/>
      </c>
      <c r="R92" s="36">
        <f>SUMIFS(рўйхат!Q:Q,рўйхат!$CY:$CY,$B$104,рўйхат!$B:$B,$C92)</f>
        <v/>
      </c>
      <c r="S92" s="35">
        <f>SUMIFS(рўйхат!R:R,рўйхат!$CY:$CY,$B$104,рўйхат!$B:$B,$C92)</f>
        <v/>
      </c>
      <c r="T92" s="36">
        <f>SUMIFS(рўйхат!S:S,рўйхат!$CY:$CY,$B$104,рўйхат!$B:$B,$C92)</f>
        <v/>
      </c>
      <c r="U92" s="35">
        <f>SUMIFS(рўйхат!T:T,рўйхат!$CY:$CY,$B$104,рўйхат!$B:$B,$C92)</f>
        <v/>
      </c>
      <c r="V92" s="36">
        <f>SUMIFS(рўйхат!U:U,рўйхат!$CY:$CY,$B$104,рўйхат!$B:$B,$C92)</f>
        <v/>
      </c>
      <c r="W92" s="35">
        <f>SUMIFS(рўйхат!V:V,рўйхат!$CY:$CY,$B$104,рўйхат!$B:$B,$C92)</f>
        <v/>
      </c>
      <c r="X92" s="36">
        <f>SUMIFS(рўйхат!W:W,рўйхат!$CY:$CY,$B$104,рўйхат!$B:$B,$C92)</f>
        <v/>
      </c>
      <c r="Y92" s="35">
        <f>SUMIFS(рўйхат!X:X,рўйхат!$CY:$CY,$B$104,рўйхат!$B:$B,$C92)</f>
        <v/>
      </c>
      <c r="Z92" s="36">
        <f>SUMIFS(рўйхат!Y:Y,рўйхат!$CY:$CY,$B$104,рўйхат!$B:$B,$C92)</f>
        <v/>
      </c>
      <c r="AA92" s="35">
        <f>SUMIFS(рўйхат!Z:Z,рўйхат!$CY:$CY,$B$104,рўйхат!$B:$B,$C92)</f>
        <v/>
      </c>
      <c r="AB92" s="36">
        <f>SUMIFS(рўйхат!AA:AA,рўйхат!$CY:$CY,$B$104,рўйхат!$B:$B,$C92)</f>
        <v/>
      </c>
      <c r="AC92" s="35">
        <f>SUMIFS(рўйхат!AB:AB,рўйхат!$CY:$CY,$B$104,рўйхат!$B:$B,$C92)</f>
        <v/>
      </c>
      <c r="AD92" s="36">
        <f>SUMIFS(рўйхат!AC:AC,рўйхат!$CY:$CY,$B$104,рўйхат!$B:$B,$C92)</f>
        <v/>
      </c>
      <c r="AE92" s="35">
        <f>SUMIFS(рўйхат!AD:AD,рўйхат!$CY:$CY,$B$104,рўйхат!$B:$B,$C92)</f>
        <v/>
      </c>
      <c r="AF92" s="36">
        <f>SUMIFS(рўйхат!AE:AE,рўйхат!$CY:$CY,$B$104,рўйхат!$B:$B,$C92)</f>
        <v/>
      </c>
      <c r="AG92" s="35">
        <f>SUMIFS(рўйхат!AH:AH,рўйхат!$CY:$CY,$B$104,рўйхат!$B:$B,$C92)</f>
        <v/>
      </c>
      <c r="AH92" s="36">
        <f>SUMIFS(рўйхат!AI:AI,рўйхат!$CY:$CY,$B$104,рўйхат!$B:$B,$C92)</f>
        <v/>
      </c>
      <c r="AI92" s="35">
        <f>SUMIFS(рўйхат!AJ:AJ,рўйхат!$CY:$CY,$B$104,рўйхат!$B:$B,$C92)</f>
        <v/>
      </c>
      <c r="AJ92" s="36">
        <f>SUMIFS(рўйхат!AK:AK,рўйхат!$CY:$CY,$B$104,рўйхат!$B:$B,$C92)</f>
        <v/>
      </c>
      <c r="AK92" s="35">
        <f>SUMIFS(рўйхат!AL:AL,рўйхат!$CY:$CY,$B$104,рўйхат!$B:$B,$C92)</f>
        <v/>
      </c>
      <c r="AL92" s="36">
        <f>SUMIFS(рўйхат!AM:AM,рўйхат!$CY:$CY,$B$104,рўйхат!$B:$B,$C92)</f>
        <v/>
      </c>
      <c r="AM92" s="77">
        <f>IFERROR(Q92/E92,0)</f>
        <v/>
      </c>
      <c r="AN92" s="77">
        <f>IFERROR(R92/F92,0)</f>
        <v/>
      </c>
      <c r="AO92" s="35">
        <f>SUMIFS(рўйхат!AX:AX,рўйхат!$CY:$CY,$B$104,рўйхат!$B:$B,$C92)</f>
        <v/>
      </c>
      <c r="AP92" s="36">
        <f>SUMIFS(рўйхат!AY:AY,рўйхат!$CY:$CY,$B$104,рўйхат!$B:$B,$C92)</f>
        <v/>
      </c>
      <c r="AQ92" s="35">
        <f>SUMIFS(рўйхат!AZ:AZ,рўйхат!$CY:$CY,$B$104,рўйхат!$B:$B,$C92)</f>
        <v/>
      </c>
      <c r="AR92" s="36">
        <f>SUMIFS(рўйхат!BA:BA,рўйхат!$CY:$CY,$B$104,рўйхат!$B:$B,$C92)</f>
        <v/>
      </c>
      <c r="AS92" s="35">
        <f>SUMIFS(рўйхат!BB:BB,рўйхат!$CY:$CY,$B$104,рўйхат!$B:$B,$C92)</f>
        <v/>
      </c>
      <c r="AT92" s="36">
        <f>SUMIFS(рўйхат!BC:BC,рўйхат!$CY:$CY,$B$104,рўйхат!$B:$B,$C92)</f>
        <v/>
      </c>
      <c r="AU92" s="35">
        <f>SUMIFS(рўйхат!BD:BD,рўйхат!$CY:$CY,$B$104,рўйхат!$B:$B,$C92)</f>
        <v/>
      </c>
      <c r="AV92" s="36">
        <f>SUMIFS(рўйхат!BE:BE,рўйхат!$CY:$CY,$B$104,рўйхат!$B:$B,$C92)</f>
        <v/>
      </c>
      <c r="AW92" s="35">
        <f>SUMIFS(рўйхат!BF:BF,рўйхат!$CY:$CY,$B$104,рўйхат!$B:$B,$C92)</f>
        <v/>
      </c>
      <c r="AX92" s="36">
        <f>SUMIFS(рўйхат!BG:BG,рўйхат!$CY:$CY,$B$104,рўйхат!$B:$B,$C92)</f>
        <v/>
      </c>
      <c r="AY92" s="35">
        <f>SUMIFS(рўйхат!BH:BH,рўйхат!$CY:$CY,$B$104,рўйхат!$B:$B,$C92)</f>
        <v/>
      </c>
      <c r="AZ92" s="36">
        <f>SUMIFS(рўйхат!BI:BI,рўйхат!$CY:$CY,$B$104,рўйхат!$B:$B,$C92)</f>
        <v/>
      </c>
      <c r="BA92" s="35">
        <f>SUMIFS(рўйхат!BJ:BJ,рўйхат!$CY:$CY,$B$104,рўйхат!$B:$B,$C92)</f>
        <v/>
      </c>
      <c r="BB92" s="36">
        <f>SUMIFS(рўйхат!BK:BK,рўйхат!$CY:$CY,$B$104,рўйхат!$B:$B,$C92)</f>
        <v/>
      </c>
      <c r="BC92" s="77">
        <f>IFERROR(AO92/E92,0)</f>
        <v/>
      </c>
      <c r="BD92" s="77">
        <f>IFERROR(AP92/F92,0)</f>
        <v/>
      </c>
      <c r="BE92" s="35">
        <f>SUMIFS(рўйхат!BL:BL,рўйхат!$CY:$CY,$B$104,рўйхат!$B:$B,$C92)</f>
        <v/>
      </c>
      <c r="BF92" s="36">
        <f>SUMIFS(рўйхат!BM:BM,рўйхат!$CY:$CY,$B$104,рўйхат!$B:$B,$C92)</f>
        <v/>
      </c>
      <c r="BG92" s="35">
        <f>SUMIFS(рўйхат!BN:BN,рўйхат!$CY:$CY,$B$104,рўйхат!$B:$B,$C92)</f>
        <v/>
      </c>
      <c r="BH92" s="36">
        <f>SUMIFS(рўйхат!BO:BO,рўйхат!$CY:$CY,$B$104,рўйхат!$B:$B,$C92)</f>
        <v/>
      </c>
      <c r="BI92" s="35">
        <f>SUMIFS(рўйхат!BP:BP,рўйхат!$CY:$CY,$B$104,рўйхат!$B:$B,$C92)</f>
        <v/>
      </c>
      <c r="BJ92" s="36">
        <f>SUMIFS(рўйхат!BQ:BQ,рўйхат!$CY:$CY,$B$104,рўйхат!$B:$B,$C92)</f>
        <v/>
      </c>
      <c r="BK92" s="35">
        <f>SUMIFS(рўйхат!BR:BR,рўйхат!$CY:$CY,$B$104,рўйхат!$B:$B,$C92)</f>
        <v/>
      </c>
      <c r="BL92" s="36">
        <f>SUMIFS(рўйхат!BS:BS,рўйхат!$CY:$CY,$B$104,рўйхат!$B:$B,$C92)</f>
        <v/>
      </c>
      <c r="BM92" s="35">
        <f>SUMIFS(рўйхат!BT:BT,рўйхат!$CY:$CY,$B$104,рўйхат!$B:$B,$C92)</f>
        <v/>
      </c>
      <c r="BN92" s="36">
        <f>SUMIFS(рўйхат!BU:BU,рўйхат!$CY:$CY,$B$104,рўйхат!$B:$B,$C92)</f>
        <v/>
      </c>
      <c r="BO92" s="35">
        <f>SUMIFS(рўйхат!BX:BX,рўйхат!$CY:$CY,$B$104,рўйхат!$B:$B,$C92)</f>
        <v/>
      </c>
      <c r="BP92" s="36">
        <f>SUMIFS(рўйхат!BY:BY,рўйхат!$CY:$CY,$B$104,рўйхат!$B:$B,$C92)</f>
        <v/>
      </c>
      <c r="BQ92" s="35">
        <f>SUMIFS(рўйхат!BZ:BZ,рўйхат!$CY:$CY,$B$104,рўйхат!$B:$B,$C92)</f>
        <v/>
      </c>
      <c r="BR92" s="36">
        <f>SUMIFS(рўйхат!CA:CA,рўйхат!$CY:$CY,$B$104,рўйхат!$B:$B,$C92)</f>
        <v/>
      </c>
      <c r="BS92" s="35">
        <f>SUMIFS(рўйхат!CB:CB,рўйхат!$CY:$CY,$B$104,рўйхат!$B:$B,$C92)</f>
        <v/>
      </c>
      <c r="BT92" s="36">
        <f>SUMIFS(рўйхат!CC:CC,рўйхат!$CY:$CY,$B$104,рўйхат!$B:$B,$C92)</f>
        <v/>
      </c>
      <c r="BU92" s="35">
        <f>SUMIFS(рўйхат!CD:CD,рўйхат!$CY:$CY,$B$104,рўйхат!$B:$B,$C92)</f>
        <v/>
      </c>
      <c r="BV92" s="36">
        <f>SUMIFS(рўйхат!CE:CE,рўйхат!$CY:$CY,$B$104,рўйхат!$B:$B,$C92)</f>
        <v/>
      </c>
      <c r="BW92" s="35">
        <f>SUMIFS(рўйхат!CH:CH,рўйхат!$CY:$CY,$B$104,рўйхат!$B:$B,$C92)</f>
        <v/>
      </c>
      <c r="BX92" s="36">
        <f>SUMIFS(рўйхат!CI:CI,рўйхат!$CY:$CY,$B$104,рўйхат!$B:$B,$C92)</f>
        <v/>
      </c>
      <c r="BY92" s="35">
        <f>SUMIFS(рўйхат!CJ:CJ,рўйхат!$CY:$CY,$B$104,рўйхат!$B:$B,$C92)</f>
        <v/>
      </c>
      <c r="BZ92" s="36">
        <f>SUMIFS(рўйхат!CK:CK,рўйхат!$CY:$CY,$B$104,рўйхат!$B:$B,$C92)</f>
        <v/>
      </c>
      <c r="CA92" s="35">
        <f>SUMIFS(рўйхат!CL:CL,рўйхат!$CY:$CY,$B$104,рўйхат!$B:$B,$C92)</f>
        <v/>
      </c>
      <c r="CB92" s="36">
        <f>SUMIFS(рўйхат!CM:CM,рўйхат!$CY:$CY,$B$104,рўйхат!$B:$B,$C92)</f>
        <v/>
      </c>
      <c r="CC92" s="35">
        <f>SUMIFS(рўйхат!CN:CN,рўйхат!$CY:$CY,$B$104,рўйхат!$B:$B,$C92)</f>
        <v/>
      </c>
      <c r="CD92" s="36">
        <f>SUMIFS(рўйхат!CO:CO,рўйхат!$CY:$CY,$B$104,рўйхат!$B:$B,$C92)</f>
        <v/>
      </c>
      <c r="CE92" s="77">
        <f>IFERROR(BE92/(Q92+BE92),0)</f>
        <v/>
      </c>
      <c r="CF92" s="78">
        <f>IFERROR(BF92/(R92+BF92),0)</f>
        <v/>
      </c>
      <c r="CG92" s="8">
        <f>COUNTIFS(B:B,B92)</f>
        <v/>
      </c>
    </row>
    <row r="93" hidden="1" outlineLevel="1" ht="17.1" customFormat="1" customHeight="1" s="8">
      <c r="A93" s="33" t="n"/>
      <c r="B93" s="50" t="n">
        <v>21</v>
      </c>
      <c r="C93" s="66" t="inlineStr">
        <is>
          <t>Соғлиқни сақлаш вазирлиги</t>
        </is>
      </c>
      <c r="D93" s="16" t="n"/>
      <c r="E93" s="35">
        <f>SUMIFS(рўйхат!F:F,рўйхат!$CY:$CY,$B$104,рўйхат!$B:$B,$C93)</f>
        <v/>
      </c>
      <c r="F93" s="36">
        <f>SUMIFS(рўйхат!G:G,рўйхат!$CY:$CY,$B$104,рўйхат!$B:$B,$C93)</f>
        <v/>
      </c>
      <c r="G93" s="35">
        <f>SUMIFS(рўйхат!H:H,рўйхат!$CY:$CY,$B$104,рўйхат!$B:$B,$C93)</f>
        <v/>
      </c>
      <c r="H93" s="36">
        <f>SUMIFS(рўйхат!I:I,рўйхат!$CY:$CY,$B$104,рўйхат!$B:$B,$C93)</f>
        <v/>
      </c>
      <c r="I93" s="35">
        <f>SUMIFS(рўйхат!J:J,рўйхат!$CY:$CY,$B$104,рўйхат!$B:$B,$C93)</f>
        <v/>
      </c>
      <c r="J93" s="36">
        <f>SUMIFS(рўйхат!K:K,рўйхат!$CY:$CY,$B$104,рўйхат!$B:$B,$C93)</f>
        <v/>
      </c>
      <c r="K93" s="35">
        <f>SUMIFS(рўйхат!L:L,рўйхат!$CY:$CY,$B$104,рўйхат!$B:$B,$C93)</f>
        <v/>
      </c>
      <c r="L93" s="36">
        <f>SUMIFS(рўйхат!M:M,рўйхат!$CY:$CY,$B$104,рўйхат!$B:$B,$C93)</f>
        <v/>
      </c>
      <c r="M93" s="35">
        <f>SUMIFS(рўйхат!N:N,рўйхат!$CY:$CY,$B$104,рўйхат!$B:$B,$C93)</f>
        <v/>
      </c>
      <c r="N93" s="36">
        <f>SUMIFS(рўйхат!O:O,рўйхат!$CY:$CY,$B$104,рўйхат!$B:$B,$C93)</f>
        <v/>
      </c>
      <c r="O93" s="34">
        <f>IFERROR(M93/E93,0)</f>
        <v/>
      </c>
      <c r="P93" s="34">
        <f>IFERROR(N93/F93,0)</f>
        <v/>
      </c>
      <c r="Q93" s="35">
        <f>SUMIFS(рўйхат!P:P,рўйхат!$CY:$CY,$B$104,рўйхат!$B:$B,$C93)</f>
        <v/>
      </c>
      <c r="R93" s="36">
        <f>SUMIFS(рўйхат!Q:Q,рўйхат!$CY:$CY,$B$104,рўйхат!$B:$B,$C93)</f>
        <v/>
      </c>
      <c r="S93" s="35">
        <f>SUMIFS(рўйхат!R:R,рўйхат!$CY:$CY,$B$104,рўйхат!$B:$B,$C93)</f>
        <v/>
      </c>
      <c r="T93" s="36">
        <f>SUMIFS(рўйхат!S:S,рўйхат!$CY:$CY,$B$104,рўйхат!$B:$B,$C93)</f>
        <v/>
      </c>
      <c r="U93" s="35">
        <f>SUMIFS(рўйхат!T:T,рўйхат!$CY:$CY,$B$104,рўйхат!$B:$B,$C93)</f>
        <v/>
      </c>
      <c r="V93" s="36">
        <f>SUMIFS(рўйхат!U:U,рўйхат!$CY:$CY,$B$104,рўйхат!$B:$B,$C93)</f>
        <v/>
      </c>
      <c r="W93" s="35">
        <f>SUMIFS(рўйхат!V:V,рўйхат!$CY:$CY,$B$104,рўйхат!$B:$B,$C93)</f>
        <v/>
      </c>
      <c r="X93" s="36">
        <f>SUMIFS(рўйхат!W:W,рўйхат!$CY:$CY,$B$104,рўйхат!$B:$B,$C93)</f>
        <v/>
      </c>
      <c r="Y93" s="35">
        <f>SUMIFS(рўйхат!X:X,рўйхат!$CY:$CY,$B$104,рўйхат!$B:$B,$C93)</f>
        <v/>
      </c>
      <c r="Z93" s="36">
        <f>SUMIFS(рўйхат!Y:Y,рўйхат!$CY:$CY,$B$104,рўйхат!$B:$B,$C93)</f>
        <v/>
      </c>
      <c r="AA93" s="35">
        <f>SUMIFS(рўйхат!Z:Z,рўйхат!$CY:$CY,$B$104,рўйхат!$B:$B,$C93)</f>
        <v/>
      </c>
      <c r="AB93" s="36">
        <f>SUMIFS(рўйхат!AA:AA,рўйхат!$CY:$CY,$B$104,рўйхат!$B:$B,$C93)</f>
        <v/>
      </c>
      <c r="AC93" s="35">
        <f>SUMIFS(рўйхат!AB:AB,рўйхат!$CY:$CY,$B$104,рўйхат!$B:$B,$C93)</f>
        <v/>
      </c>
      <c r="AD93" s="36">
        <f>SUMIFS(рўйхат!AC:AC,рўйхат!$CY:$CY,$B$104,рўйхат!$B:$B,$C93)</f>
        <v/>
      </c>
      <c r="AE93" s="35">
        <f>SUMIFS(рўйхат!AD:AD,рўйхат!$CY:$CY,$B$104,рўйхат!$B:$B,$C93)</f>
        <v/>
      </c>
      <c r="AF93" s="36">
        <f>SUMIFS(рўйхат!AE:AE,рўйхат!$CY:$CY,$B$104,рўйхат!$B:$B,$C93)</f>
        <v/>
      </c>
      <c r="AG93" s="35">
        <f>SUMIFS(рўйхат!AH:AH,рўйхат!$CY:$CY,$B$104,рўйхат!$B:$B,$C93)</f>
        <v/>
      </c>
      <c r="AH93" s="36">
        <f>SUMIFS(рўйхат!AI:AI,рўйхат!$CY:$CY,$B$104,рўйхат!$B:$B,$C93)</f>
        <v/>
      </c>
      <c r="AI93" s="35">
        <f>SUMIFS(рўйхат!AJ:AJ,рўйхат!$CY:$CY,$B$104,рўйхат!$B:$B,$C93)</f>
        <v/>
      </c>
      <c r="AJ93" s="36">
        <f>SUMIFS(рўйхат!AK:AK,рўйхат!$CY:$CY,$B$104,рўйхат!$B:$B,$C93)</f>
        <v/>
      </c>
      <c r="AK93" s="35">
        <f>SUMIFS(рўйхат!AL:AL,рўйхат!$CY:$CY,$B$104,рўйхат!$B:$B,$C93)</f>
        <v/>
      </c>
      <c r="AL93" s="36">
        <f>SUMIFS(рўйхат!AM:AM,рўйхат!$CY:$CY,$B$104,рўйхат!$B:$B,$C93)</f>
        <v/>
      </c>
      <c r="AM93" s="77">
        <f>IFERROR(Q93/E93,0)</f>
        <v/>
      </c>
      <c r="AN93" s="77">
        <f>IFERROR(R93/F93,0)</f>
        <v/>
      </c>
      <c r="AO93" s="35">
        <f>SUMIFS(рўйхат!AX:AX,рўйхат!$CY:$CY,$B$104,рўйхат!$B:$B,$C93)</f>
        <v/>
      </c>
      <c r="AP93" s="36">
        <f>SUMIFS(рўйхат!AY:AY,рўйхат!$CY:$CY,$B$104,рўйхат!$B:$B,$C93)</f>
        <v/>
      </c>
      <c r="AQ93" s="35">
        <f>SUMIFS(рўйхат!AZ:AZ,рўйхат!$CY:$CY,$B$104,рўйхат!$B:$B,$C93)</f>
        <v/>
      </c>
      <c r="AR93" s="36">
        <f>SUMIFS(рўйхат!BA:BA,рўйхат!$CY:$CY,$B$104,рўйхат!$B:$B,$C93)</f>
        <v/>
      </c>
      <c r="AS93" s="35">
        <f>SUMIFS(рўйхат!BB:BB,рўйхат!$CY:$CY,$B$104,рўйхат!$B:$B,$C93)</f>
        <v/>
      </c>
      <c r="AT93" s="36">
        <f>SUMIFS(рўйхат!BC:BC,рўйхат!$CY:$CY,$B$104,рўйхат!$B:$B,$C93)</f>
        <v/>
      </c>
      <c r="AU93" s="35">
        <f>SUMIFS(рўйхат!BD:BD,рўйхат!$CY:$CY,$B$104,рўйхат!$B:$B,$C93)</f>
        <v/>
      </c>
      <c r="AV93" s="36">
        <f>SUMIFS(рўйхат!BE:BE,рўйхат!$CY:$CY,$B$104,рўйхат!$B:$B,$C93)</f>
        <v/>
      </c>
      <c r="AW93" s="35">
        <f>SUMIFS(рўйхат!BF:BF,рўйхат!$CY:$CY,$B$104,рўйхат!$B:$B,$C93)</f>
        <v/>
      </c>
      <c r="AX93" s="36">
        <f>SUMIFS(рўйхат!BG:BG,рўйхат!$CY:$CY,$B$104,рўйхат!$B:$B,$C93)</f>
        <v/>
      </c>
      <c r="AY93" s="35">
        <f>SUMIFS(рўйхат!BH:BH,рўйхат!$CY:$CY,$B$104,рўйхат!$B:$B,$C93)</f>
        <v/>
      </c>
      <c r="AZ93" s="36">
        <f>SUMIFS(рўйхат!BI:BI,рўйхат!$CY:$CY,$B$104,рўйхат!$B:$B,$C93)</f>
        <v/>
      </c>
      <c r="BA93" s="35">
        <f>SUMIFS(рўйхат!BJ:BJ,рўйхат!$CY:$CY,$B$104,рўйхат!$B:$B,$C93)</f>
        <v/>
      </c>
      <c r="BB93" s="36">
        <f>SUMIFS(рўйхат!BK:BK,рўйхат!$CY:$CY,$B$104,рўйхат!$B:$B,$C93)</f>
        <v/>
      </c>
      <c r="BC93" s="77">
        <f>IFERROR(AO93/E93,0)</f>
        <v/>
      </c>
      <c r="BD93" s="77">
        <f>IFERROR(AP93/F93,0)</f>
        <v/>
      </c>
      <c r="BE93" s="35">
        <f>SUMIFS(рўйхат!BL:BL,рўйхат!$CY:$CY,$B$104,рўйхат!$B:$B,$C93)</f>
        <v/>
      </c>
      <c r="BF93" s="36">
        <f>SUMIFS(рўйхат!BM:BM,рўйхат!$CY:$CY,$B$104,рўйхат!$B:$B,$C93)</f>
        <v/>
      </c>
      <c r="BG93" s="35">
        <f>SUMIFS(рўйхат!BN:BN,рўйхат!$CY:$CY,$B$104,рўйхат!$B:$B,$C93)</f>
        <v/>
      </c>
      <c r="BH93" s="36">
        <f>SUMIFS(рўйхат!BO:BO,рўйхат!$CY:$CY,$B$104,рўйхат!$B:$B,$C93)</f>
        <v/>
      </c>
      <c r="BI93" s="35">
        <f>SUMIFS(рўйхат!BP:BP,рўйхат!$CY:$CY,$B$104,рўйхат!$B:$B,$C93)</f>
        <v/>
      </c>
      <c r="BJ93" s="36">
        <f>SUMIFS(рўйхат!BQ:BQ,рўйхат!$CY:$CY,$B$104,рўйхат!$B:$B,$C93)</f>
        <v/>
      </c>
      <c r="BK93" s="35">
        <f>SUMIFS(рўйхат!BR:BR,рўйхат!$CY:$CY,$B$104,рўйхат!$B:$B,$C93)</f>
        <v/>
      </c>
      <c r="BL93" s="36">
        <f>SUMIFS(рўйхат!BS:BS,рўйхат!$CY:$CY,$B$104,рўйхат!$B:$B,$C93)</f>
        <v/>
      </c>
      <c r="BM93" s="35">
        <f>SUMIFS(рўйхат!BT:BT,рўйхат!$CY:$CY,$B$104,рўйхат!$B:$B,$C93)</f>
        <v/>
      </c>
      <c r="BN93" s="36">
        <f>SUMIFS(рўйхат!BU:BU,рўйхат!$CY:$CY,$B$104,рўйхат!$B:$B,$C93)</f>
        <v/>
      </c>
      <c r="BO93" s="35">
        <f>SUMIFS(рўйхат!BX:BX,рўйхат!$CY:$CY,$B$104,рўйхат!$B:$B,$C93)</f>
        <v/>
      </c>
      <c r="BP93" s="36">
        <f>SUMIFS(рўйхат!BY:BY,рўйхат!$CY:$CY,$B$104,рўйхат!$B:$B,$C93)</f>
        <v/>
      </c>
      <c r="BQ93" s="35">
        <f>SUMIFS(рўйхат!BZ:BZ,рўйхат!$CY:$CY,$B$104,рўйхат!$B:$B,$C93)</f>
        <v/>
      </c>
      <c r="BR93" s="36">
        <f>SUMIFS(рўйхат!CA:CA,рўйхат!$CY:$CY,$B$104,рўйхат!$B:$B,$C93)</f>
        <v/>
      </c>
      <c r="BS93" s="35">
        <f>SUMIFS(рўйхат!CB:CB,рўйхат!$CY:$CY,$B$104,рўйхат!$B:$B,$C93)</f>
        <v/>
      </c>
      <c r="BT93" s="36">
        <f>SUMIFS(рўйхат!CC:CC,рўйхат!$CY:$CY,$B$104,рўйхат!$B:$B,$C93)</f>
        <v/>
      </c>
      <c r="BU93" s="35">
        <f>SUMIFS(рўйхат!CD:CD,рўйхат!$CY:$CY,$B$104,рўйхат!$B:$B,$C93)</f>
        <v/>
      </c>
      <c r="BV93" s="36">
        <f>SUMIFS(рўйхат!CE:CE,рўйхат!$CY:$CY,$B$104,рўйхат!$B:$B,$C93)</f>
        <v/>
      </c>
      <c r="BW93" s="35">
        <f>SUMIFS(рўйхат!CH:CH,рўйхат!$CY:$CY,$B$104,рўйхат!$B:$B,$C93)</f>
        <v/>
      </c>
      <c r="BX93" s="36">
        <f>SUMIFS(рўйхат!CI:CI,рўйхат!$CY:$CY,$B$104,рўйхат!$B:$B,$C93)</f>
        <v/>
      </c>
      <c r="BY93" s="35">
        <f>SUMIFS(рўйхат!CJ:CJ,рўйхат!$CY:$CY,$B$104,рўйхат!$B:$B,$C93)</f>
        <v/>
      </c>
      <c r="BZ93" s="36">
        <f>SUMIFS(рўйхат!CK:CK,рўйхат!$CY:$CY,$B$104,рўйхат!$B:$B,$C93)</f>
        <v/>
      </c>
      <c r="CA93" s="35">
        <f>SUMIFS(рўйхат!CL:CL,рўйхат!$CY:$CY,$B$104,рўйхат!$B:$B,$C93)</f>
        <v/>
      </c>
      <c r="CB93" s="36">
        <f>SUMIFS(рўйхат!CM:CM,рўйхат!$CY:$CY,$B$104,рўйхат!$B:$B,$C93)</f>
        <v/>
      </c>
      <c r="CC93" s="35">
        <f>SUMIFS(рўйхат!CN:CN,рўйхат!$CY:$CY,$B$104,рўйхат!$B:$B,$C93)</f>
        <v/>
      </c>
      <c r="CD93" s="36">
        <f>SUMIFS(рўйхат!CO:CO,рўйхат!$CY:$CY,$B$104,рўйхат!$B:$B,$C93)</f>
        <v/>
      </c>
      <c r="CE93" s="77">
        <f>IFERROR(BE93/(Q93+BE93),0)</f>
        <v/>
      </c>
      <c r="CF93" s="78">
        <f>IFERROR(BF93/(R93+BF93),0)</f>
        <v/>
      </c>
      <c r="CG93" s="8">
        <f>COUNTIFS(B:B,B93)</f>
        <v/>
      </c>
    </row>
    <row r="94" hidden="1" outlineLevel="1" ht="17.1" customFormat="1" customHeight="1" s="8">
      <c r="A94" s="33" t="n"/>
      <c r="B94" s="50" t="n">
        <v>22</v>
      </c>
      <c r="C94" s="66" t="inlineStr">
        <is>
          <t>Спорт вазирлиги</t>
        </is>
      </c>
      <c r="D94" s="16" t="n"/>
      <c r="E94" s="35">
        <f>SUMIFS(рўйхат!F:F,рўйхат!$CY:$CY,$B$104,рўйхат!$B:$B,$C94)</f>
        <v/>
      </c>
      <c r="F94" s="36">
        <f>SUMIFS(рўйхат!G:G,рўйхат!$CY:$CY,$B$104,рўйхат!$B:$B,$C94)</f>
        <v/>
      </c>
      <c r="G94" s="35">
        <f>SUMIFS(рўйхат!H:H,рўйхат!$CY:$CY,$B$104,рўйхат!$B:$B,$C94)</f>
        <v/>
      </c>
      <c r="H94" s="36">
        <f>SUMIFS(рўйхат!I:I,рўйхат!$CY:$CY,$B$104,рўйхат!$B:$B,$C94)</f>
        <v/>
      </c>
      <c r="I94" s="35">
        <f>SUMIFS(рўйхат!J:J,рўйхат!$CY:$CY,$B$104,рўйхат!$B:$B,$C94)</f>
        <v/>
      </c>
      <c r="J94" s="36">
        <f>SUMIFS(рўйхат!K:K,рўйхат!$CY:$CY,$B$104,рўйхат!$B:$B,$C94)</f>
        <v/>
      </c>
      <c r="K94" s="35">
        <f>SUMIFS(рўйхат!L:L,рўйхат!$CY:$CY,$B$104,рўйхат!$B:$B,$C94)</f>
        <v/>
      </c>
      <c r="L94" s="36">
        <f>SUMIFS(рўйхат!M:M,рўйхат!$CY:$CY,$B$104,рўйхат!$B:$B,$C94)</f>
        <v/>
      </c>
      <c r="M94" s="35">
        <f>SUMIFS(рўйхат!N:N,рўйхат!$CY:$CY,$B$104,рўйхат!$B:$B,$C94)</f>
        <v/>
      </c>
      <c r="N94" s="36">
        <f>SUMIFS(рўйхат!O:O,рўйхат!$CY:$CY,$B$104,рўйхат!$B:$B,$C94)</f>
        <v/>
      </c>
      <c r="O94" s="34">
        <f>IFERROR(M94/E94,0)</f>
        <v/>
      </c>
      <c r="P94" s="34">
        <f>IFERROR(N94/F94,0)</f>
        <v/>
      </c>
      <c r="Q94" s="35">
        <f>SUMIFS(рўйхат!P:P,рўйхат!$CY:$CY,$B$104,рўйхат!$B:$B,$C94)</f>
        <v/>
      </c>
      <c r="R94" s="36">
        <f>SUMIFS(рўйхат!Q:Q,рўйхат!$CY:$CY,$B$104,рўйхат!$B:$B,$C94)</f>
        <v/>
      </c>
      <c r="S94" s="35">
        <f>SUMIFS(рўйхат!R:R,рўйхат!$CY:$CY,$B$104,рўйхат!$B:$B,$C94)</f>
        <v/>
      </c>
      <c r="T94" s="36">
        <f>SUMIFS(рўйхат!S:S,рўйхат!$CY:$CY,$B$104,рўйхат!$B:$B,$C94)</f>
        <v/>
      </c>
      <c r="U94" s="35">
        <f>SUMIFS(рўйхат!T:T,рўйхат!$CY:$CY,$B$104,рўйхат!$B:$B,$C94)</f>
        <v/>
      </c>
      <c r="V94" s="36">
        <f>SUMIFS(рўйхат!U:U,рўйхат!$CY:$CY,$B$104,рўйхат!$B:$B,$C94)</f>
        <v/>
      </c>
      <c r="W94" s="35">
        <f>SUMIFS(рўйхат!V:V,рўйхат!$CY:$CY,$B$104,рўйхат!$B:$B,$C94)</f>
        <v/>
      </c>
      <c r="X94" s="36">
        <f>SUMIFS(рўйхат!W:W,рўйхат!$CY:$CY,$B$104,рўйхат!$B:$B,$C94)</f>
        <v/>
      </c>
      <c r="Y94" s="35">
        <f>SUMIFS(рўйхат!X:X,рўйхат!$CY:$CY,$B$104,рўйхат!$B:$B,$C94)</f>
        <v/>
      </c>
      <c r="Z94" s="36">
        <f>SUMIFS(рўйхат!Y:Y,рўйхат!$CY:$CY,$B$104,рўйхат!$B:$B,$C94)</f>
        <v/>
      </c>
      <c r="AA94" s="35">
        <f>SUMIFS(рўйхат!Z:Z,рўйхат!$CY:$CY,$B$104,рўйхат!$B:$B,$C94)</f>
        <v/>
      </c>
      <c r="AB94" s="36">
        <f>SUMIFS(рўйхат!AA:AA,рўйхат!$CY:$CY,$B$104,рўйхат!$B:$B,$C94)</f>
        <v/>
      </c>
      <c r="AC94" s="35">
        <f>SUMIFS(рўйхат!AB:AB,рўйхат!$CY:$CY,$B$104,рўйхат!$B:$B,$C94)</f>
        <v/>
      </c>
      <c r="AD94" s="36">
        <f>SUMIFS(рўйхат!AC:AC,рўйхат!$CY:$CY,$B$104,рўйхат!$B:$B,$C94)</f>
        <v/>
      </c>
      <c r="AE94" s="35">
        <f>SUMIFS(рўйхат!AD:AD,рўйхат!$CY:$CY,$B$104,рўйхат!$B:$B,$C94)</f>
        <v/>
      </c>
      <c r="AF94" s="36">
        <f>SUMIFS(рўйхат!AE:AE,рўйхат!$CY:$CY,$B$104,рўйхат!$B:$B,$C94)</f>
        <v/>
      </c>
      <c r="AG94" s="35">
        <f>SUMIFS(рўйхат!AH:AH,рўйхат!$CY:$CY,$B$104,рўйхат!$B:$B,$C94)</f>
        <v/>
      </c>
      <c r="AH94" s="36">
        <f>SUMIFS(рўйхат!AI:AI,рўйхат!$CY:$CY,$B$104,рўйхат!$B:$B,$C94)</f>
        <v/>
      </c>
      <c r="AI94" s="35">
        <f>SUMIFS(рўйхат!AJ:AJ,рўйхат!$CY:$CY,$B$104,рўйхат!$B:$B,$C94)</f>
        <v/>
      </c>
      <c r="AJ94" s="36">
        <f>SUMIFS(рўйхат!AK:AK,рўйхат!$CY:$CY,$B$104,рўйхат!$B:$B,$C94)</f>
        <v/>
      </c>
      <c r="AK94" s="35">
        <f>SUMIFS(рўйхат!AL:AL,рўйхат!$CY:$CY,$B$104,рўйхат!$B:$B,$C94)</f>
        <v/>
      </c>
      <c r="AL94" s="36">
        <f>SUMIFS(рўйхат!AM:AM,рўйхат!$CY:$CY,$B$104,рўйхат!$B:$B,$C94)</f>
        <v/>
      </c>
      <c r="AM94" s="77">
        <f>IFERROR(Q94/E94,0)</f>
        <v/>
      </c>
      <c r="AN94" s="77">
        <f>IFERROR(R94/F94,0)</f>
        <v/>
      </c>
      <c r="AO94" s="35">
        <f>SUMIFS(рўйхат!AX:AX,рўйхат!$CY:$CY,$B$104,рўйхат!$B:$B,$C94)</f>
        <v/>
      </c>
      <c r="AP94" s="36">
        <f>SUMIFS(рўйхат!AY:AY,рўйхат!$CY:$CY,$B$104,рўйхат!$B:$B,$C94)</f>
        <v/>
      </c>
      <c r="AQ94" s="35">
        <f>SUMIFS(рўйхат!AZ:AZ,рўйхат!$CY:$CY,$B$104,рўйхат!$B:$B,$C94)</f>
        <v/>
      </c>
      <c r="AR94" s="36">
        <f>SUMIFS(рўйхат!BA:BA,рўйхат!$CY:$CY,$B$104,рўйхат!$B:$B,$C94)</f>
        <v/>
      </c>
      <c r="AS94" s="35">
        <f>SUMIFS(рўйхат!BB:BB,рўйхат!$CY:$CY,$B$104,рўйхат!$B:$B,$C94)</f>
        <v/>
      </c>
      <c r="AT94" s="36">
        <f>SUMIFS(рўйхат!BC:BC,рўйхат!$CY:$CY,$B$104,рўйхат!$B:$B,$C94)</f>
        <v/>
      </c>
      <c r="AU94" s="35">
        <f>SUMIFS(рўйхат!BD:BD,рўйхат!$CY:$CY,$B$104,рўйхат!$B:$B,$C94)</f>
        <v/>
      </c>
      <c r="AV94" s="36">
        <f>SUMIFS(рўйхат!BE:BE,рўйхат!$CY:$CY,$B$104,рўйхат!$B:$B,$C94)</f>
        <v/>
      </c>
      <c r="AW94" s="35">
        <f>SUMIFS(рўйхат!BF:BF,рўйхат!$CY:$CY,$B$104,рўйхат!$B:$B,$C94)</f>
        <v/>
      </c>
      <c r="AX94" s="36">
        <f>SUMIFS(рўйхат!BG:BG,рўйхат!$CY:$CY,$B$104,рўйхат!$B:$B,$C94)</f>
        <v/>
      </c>
      <c r="AY94" s="35">
        <f>SUMIFS(рўйхат!BH:BH,рўйхат!$CY:$CY,$B$104,рўйхат!$B:$B,$C94)</f>
        <v/>
      </c>
      <c r="AZ94" s="36">
        <f>SUMIFS(рўйхат!BI:BI,рўйхат!$CY:$CY,$B$104,рўйхат!$B:$B,$C94)</f>
        <v/>
      </c>
      <c r="BA94" s="35">
        <f>SUMIFS(рўйхат!BJ:BJ,рўйхат!$CY:$CY,$B$104,рўйхат!$B:$B,$C94)</f>
        <v/>
      </c>
      <c r="BB94" s="36">
        <f>SUMIFS(рўйхат!BK:BK,рўйхат!$CY:$CY,$B$104,рўйхат!$B:$B,$C94)</f>
        <v/>
      </c>
      <c r="BC94" s="77">
        <f>IFERROR(AO94/E94,0)</f>
        <v/>
      </c>
      <c r="BD94" s="77">
        <f>IFERROR(AP94/F94,0)</f>
        <v/>
      </c>
      <c r="BE94" s="35">
        <f>SUMIFS(рўйхат!BL:BL,рўйхат!$CY:$CY,$B$104,рўйхат!$B:$B,$C94)</f>
        <v/>
      </c>
      <c r="BF94" s="36">
        <f>SUMIFS(рўйхат!BM:BM,рўйхат!$CY:$CY,$B$104,рўйхат!$B:$B,$C94)</f>
        <v/>
      </c>
      <c r="BG94" s="35">
        <f>SUMIFS(рўйхат!BN:BN,рўйхат!$CY:$CY,$B$104,рўйхат!$B:$B,$C94)</f>
        <v/>
      </c>
      <c r="BH94" s="36">
        <f>SUMIFS(рўйхат!BO:BO,рўйхат!$CY:$CY,$B$104,рўйхат!$B:$B,$C94)</f>
        <v/>
      </c>
      <c r="BI94" s="35">
        <f>SUMIFS(рўйхат!BP:BP,рўйхат!$CY:$CY,$B$104,рўйхат!$B:$B,$C94)</f>
        <v/>
      </c>
      <c r="BJ94" s="36">
        <f>SUMIFS(рўйхат!BQ:BQ,рўйхат!$CY:$CY,$B$104,рўйхат!$B:$B,$C94)</f>
        <v/>
      </c>
      <c r="BK94" s="35">
        <f>SUMIFS(рўйхат!BR:BR,рўйхат!$CY:$CY,$B$104,рўйхат!$B:$B,$C94)</f>
        <v/>
      </c>
      <c r="BL94" s="36">
        <f>SUMIFS(рўйхат!BS:BS,рўйхат!$CY:$CY,$B$104,рўйхат!$B:$B,$C94)</f>
        <v/>
      </c>
      <c r="BM94" s="35">
        <f>SUMIFS(рўйхат!BT:BT,рўйхат!$CY:$CY,$B$104,рўйхат!$B:$B,$C94)</f>
        <v/>
      </c>
      <c r="BN94" s="36">
        <f>SUMIFS(рўйхат!BU:BU,рўйхат!$CY:$CY,$B$104,рўйхат!$B:$B,$C94)</f>
        <v/>
      </c>
      <c r="BO94" s="35">
        <f>SUMIFS(рўйхат!BX:BX,рўйхат!$CY:$CY,$B$104,рўйхат!$B:$B,$C94)</f>
        <v/>
      </c>
      <c r="BP94" s="36">
        <f>SUMIFS(рўйхат!BY:BY,рўйхат!$CY:$CY,$B$104,рўйхат!$B:$B,$C94)</f>
        <v/>
      </c>
      <c r="BQ94" s="35">
        <f>SUMIFS(рўйхат!BZ:BZ,рўйхат!$CY:$CY,$B$104,рўйхат!$B:$B,$C94)</f>
        <v/>
      </c>
      <c r="BR94" s="36">
        <f>SUMIFS(рўйхат!CA:CA,рўйхат!$CY:$CY,$B$104,рўйхат!$B:$B,$C94)</f>
        <v/>
      </c>
      <c r="BS94" s="35">
        <f>SUMIFS(рўйхат!CB:CB,рўйхат!$CY:$CY,$B$104,рўйхат!$B:$B,$C94)</f>
        <v/>
      </c>
      <c r="BT94" s="36">
        <f>SUMIFS(рўйхат!CC:CC,рўйхат!$CY:$CY,$B$104,рўйхат!$B:$B,$C94)</f>
        <v/>
      </c>
      <c r="BU94" s="35">
        <f>SUMIFS(рўйхат!CD:CD,рўйхат!$CY:$CY,$B$104,рўйхат!$B:$B,$C94)</f>
        <v/>
      </c>
      <c r="BV94" s="36">
        <f>SUMIFS(рўйхат!CE:CE,рўйхат!$CY:$CY,$B$104,рўйхат!$B:$B,$C94)</f>
        <v/>
      </c>
      <c r="BW94" s="35">
        <f>SUMIFS(рўйхат!CH:CH,рўйхат!$CY:$CY,$B$104,рўйхат!$B:$B,$C94)</f>
        <v/>
      </c>
      <c r="BX94" s="36">
        <f>SUMIFS(рўйхат!CI:CI,рўйхат!$CY:$CY,$B$104,рўйхат!$B:$B,$C94)</f>
        <v/>
      </c>
      <c r="BY94" s="35">
        <f>SUMIFS(рўйхат!CJ:CJ,рўйхат!$CY:$CY,$B$104,рўйхат!$B:$B,$C94)</f>
        <v/>
      </c>
      <c r="BZ94" s="36">
        <f>SUMIFS(рўйхат!CK:CK,рўйхат!$CY:$CY,$B$104,рўйхат!$B:$B,$C94)</f>
        <v/>
      </c>
      <c r="CA94" s="35">
        <f>SUMIFS(рўйхат!CL:CL,рўйхат!$CY:$CY,$B$104,рўйхат!$B:$B,$C94)</f>
        <v/>
      </c>
      <c r="CB94" s="36">
        <f>SUMIFS(рўйхат!CM:CM,рўйхат!$CY:$CY,$B$104,рўйхат!$B:$B,$C94)</f>
        <v/>
      </c>
      <c r="CC94" s="35">
        <f>SUMIFS(рўйхат!CN:CN,рўйхат!$CY:$CY,$B$104,рўйхат!$B:$B,$C94)</f>
        <v/>
      </c>
      <c r="CD94" s="36">
        <f>SUMIFS(рўйхат!CO:CO,рўйхат!$CY:$CY,$B$104,рўйхат!$B:$B,$C94)</f>
        <v/>
      </c>
      <c r="CE94" s="77">
        <f>IFERROR(BE94/(Q94+BE94),0)</f>
        <v/>
      </c>
      <c r="CF94" s="78">
        <f>IFERROR(BF94/(R94+BF94),0)</f>
        <v/>
      </c>
      <c r="CG94" s="8">
        <f>COUNTIFS(B:B,B94)</f>
        <v/>
      </c>
    </row>
    <row r="95" hidden="1" outlineLevel="1" ht="17.1" customFormat="1" customHeight="1" s="8">
      <c r="A95" s="33" t="n"/>
      <c r="B95" s="50" t="n">
        <v>23</v>
      </c>
      <c r="C95" s="66" t="inlineStr">
        <is>
          <t>Сув хўжалиги вазирлиги</t>
        </is>
      </c>
      <c r="D95" s="16" t="n"/>
      <c r="E95" s="35">
        <f>SUMIFS(рўйхат!F:F,рўйхат!$CY:$CY,$B$104,рўйхат!$B:$B,$C95)</f>
        <v/>
      </c>
      <c r="F95" s="36">
        <f>SUMIFS(рўйхат!G:G,рўйхат!$CY:$CY,$B$104,рўйхат!$B:$B,$C95)</f>
        <v/>
      </c>
      <c r="G95" s="35">
        <f>SUMIFS(рўйхат!H:H,рўйхат!$CY:$CY,$B$104,рўйхат!$B:$B,$C95)</f>
        <v/>
      </c>
      <c r="H95" s="36">
        <f>SUMIFS(рўйхат!I:I,рўйхат!$CY:$CY,$B$104,рўйхат!$B:$B,$C95)</f>
        <v/>
      </c>
      <c r="I95" s="35">
        <f>SUMIFS(рўйхат!J:J,рўйхат!$CY:$CY,$B$104,рўйхат!$B:$B,$C95)</f>
        <v/>
      </c>
      <c r="J95" s="36">
        <f>SUMIFS(рўйхат!K:K,рўйхат!$CY:$CY,$B$104,рўйхат!$B:$B,$C95)</f>
        <v/>
      </c>
      <c r="K95" s="35">
        <f>SUMIFS(рўйхат!L:L,рўйхат!$CY:$CY,$B$104,рўйхат!$B:$B,$C95)</f>
        <v/>
      </c>
      <c r="L95" s="36">
        <f>SUMIFS(рўйхат!M:M,рўйхат!$CY:$CY,$B$104,рўйхат!$B:$B,$C95)</f>
        <v/>
      </c>
      <c r="M95" s="35">
        <f>SUMIFS(рўйхат!N:N,рўйхат!$CY:$CY,$B$104,рўйхат!$B:$B,$C95)</f>
        <v/>
      </c>
      <c r="N95" s="36">
        <f>SUMIFS(рўйхат!O:O,рўйхат!$CY:$CY,$B$104,рўйхат!$B:$B,$C95)</f>
        <v/>
      </c>
      <c r="O95" s="34">
        <f>IFERROR(M95/E95,0)</f>
        <v/>
      </c>
      <c r="P95" s="34">
        <f>IFERROR(N95/F95,0)</f>
        <v/>
      </c>
      <c r="Q95" s="35">
        <f>SUMIFS(рўйхат!P:P,рўйхат!$CY:$CY,$B$104,рўйхат!$B:$B,$C95)</f>
        <v/>
      </c>
      <c r="R95" s="36">
        <f>SUMIFS(рўйхат!Q:Q,рўйхат!$CY:$CY,$B$104,рўйхат!$B:$B,$C95)</f>
        <v/>
      </c>
      <c r="S95" s="35">
        <f>SUMIFS(рўйхат!R:R,рўйхат!$CY:$CY,$B$104,рўйхат!$B:$B,$C95)</f>
        <v/>
      </c>
      <c r="T95" s="36">
        <f>SUMIFS(рўйхат!S:S,рўйхат!$CY:$CY,$B$104,рўйхат!$B:$B,$C95)</f>
        <v/>
      </c>
      <c r="U95" s="35">
        <f>SUMIFS(рўйхат!T:T,рўйхат!$CY:$CY,$B$104,рўйхат!$B:$B,$C95)</f>
        <v/>
      </c>
      <c r="V95" s="36">
        <f>SUMIFS(рўйхат!U:U,рўйхат!$CY:$CY,$B$104,рўйхат!$B:$B,$C95)</f>
        <v/>
      </c>
      <c r="W95" s="35">
        <f>SUMIFS(рўйхат!V:V,рўйхат!$CY:$CY,$B$104,рўйхат!$B:$B,$C95)</f>
        <v/>
      </c>
      <c r="X95" s="36">
        <f>SUMIFS(рўйхат!W:W,рўйхат!$CY:$CY,$B$104,рўйхат!$B:$B,$C95)</f>
        <v/>
      </c>
      <c r="Y95" s="35">
        <f>SUMIFS(рўйхат!X:X,рўйхат!$CY:$CY,$B$104,рўйхат!$B:$B,$C95)</f>
        <v/>
      </c>
      <c r="Z95" s="36">
        <f>SUMIFS(рўйхат!Y:Y,рўйхат!$CY:$CY,$B$104,рўйхат!$B:$B,$C95)</f>
        <v/>
      </c>
      <c r="AA95" s="35">
        <f>SUMIFS(рўйхат!Z:Z,рўйхат!$CY:$CY,$B$104,рўйхат!$B:$B,$C95)</f>
        <v/>
      </c>
      <c r="AB95" s="36">
        <f>SUMIFS(рўйхат!AA:AA,рўйхат!$CY:$CY,$B$104,рўйхат!$B:$B,$C95)</f>
        <v/>
      </c>
      <c r="AC95" s="35">
        <f>SUMIFS(рўйхат!AB:AB,рўйхат!$CY:$CY,$B$104,рўйхат!$B:$B,$C95)</f>
        <v/>
      </c>
      <c r="AD95" s="36">
        <f>SUMIFS(рўйхат!AC:AC,рўйхат!$CY:$CY,$B$104,рўйхат!$B:$B,$C95)</f>
        <v/>
      </c>
      <c r="AE95" s="35">
        <f>SUMIFS(рўйхат!AD:AD,рўйхат!$CY:$CY,$B$104,рўйхат!$B:$B,$C95)</f>
        <v/>
      </c>
      <c r="AF95" s="36">
        <f>SUMIFS(рўйхат!AE:AE,рўйхат!$CY:$CY,$B$104,рўйхат!$B:$B,$C95)</f>
        <v/>
      </c>
      <c r="AG95" s="35">
        <f>SUMIFS(рўйхат!AH:AH,рўйхат!$CY:$CY,$B$104,рўйхат!$B:$B,$C95)</f>
        <v/>
      </c>
      <c r="AH95" s="36">
        <f>SUMIFS(рўйхат!AI:AI,рўйхат!$CY:$CY,$B$104,рўйхат!$B:$B,$C95)</f>
        <v/>
      </c>
      <c r="AI95" s="35">
        <f>SUMIFS(рўйхат!AJ:AJ,рўйхат!$CY:$CY,$B$104,рўйхат!$B:$B,$C95)</f>
        <v/>
      </c>
      <c r="AJ95" s="36">
        <f>SUMIFS(рўйхат!AK:AK,рўйхат!$CY:$CY,$B$104,рўйхат!$B:$B,$C95)</f>
        <v/>
      </c>
      <c r="AK95" s="35">
        <f>SUMIFS(рўйхат!AL:AL,рўйхат!$CY:$CY,$B$104,рўйхат!$B:$B,$C95)</f>
        <v/>
      </c>
      <c r="AL95" s="36">
        <f>SUMIFS(рўйхат!AM:AM,рўйхат!$CY:$CY,$B$104,рўйхат!$B:$B,$C95)</f>
        <v/>
      </c>
      <c r="AM95" s="77">
        <f>IFERROR(Q95/E95,0)</f>
        <v/>
      </c>
      <c r="AN95" s="77">
        <f>IFERROR(R95/F95,0)</f>
        <v/>
      </c>
      <c r="AO95" s="35">
        <f>SUMIFS(рўйхат!AX:AX,рўйхат!$CY:$CY,$B$104,рўйхат!$B:$B,$C95)</f>
        <v/>
      </c>
      <c r="AP95" s="36">
        <f>SUMIFS(рўйхат!AY:AY,рўйхат!$CY:$CY,$B$104,рўйхат!$B:$B,$C95)</f>
        <v/>
      </c>
      <c r="AQ95" s="35">
        <f>SUMIFS(рўйхат!AZ:AZ,рўйхат!$CY:$CY,$B$104,рўйхат!$B:$B,$C95)</f>
        <v/>
      </c>
      <c r="AR95" s="36">
        <f>SUMIFS(рўйхат!BA:BA,рўйхат!$CY:$CY,$B$104,рўйхат!$B:$B,$C95)</f>
        <v/>
      </c>
      <c r="AS95" s="35">
        <f>SUMIFS(рўйхат!BB:BB,рўйхат!$CY:$CY,$B$104,рўйхат!$B:$B,$C95)</f>
        <v/>
      </c>
      <c r="AT95" s="36">
        <f>SUMIFS(рўйхат!BC:BC,рўйхат!$CY:$CY,$B$104,рўйхат!$B:$B,$C95)</f>
        <v/>
      </c>
      <c r="AU95" s="35">
        <f>SUMIFS(рўйхат!BD:BD,рўйхат!$CY:$CY,$B$104,рўйхат!$B:$B,$C95)</f>
        <v/>
      </c>
      <c r="AV95" s="36">
        <f>SUMIFS(рўйхат!BE:BE,рўйхат!$CY:$CY,$B$104,рўйхат!$B:$B,$C95)</f>
        <v/>
      </c>
      <c r="AW95" s="35">
        <f>SUMIFS(рўйхат!BF:BF,рўйхат!$CY:$CY,$B$104,рўйхат!$B:$B,$C95)</f>
        <v/>
      </c>
      <c r="AX95" s="36">
        <f>SUMIFS(рўйхат!BG:BG,рўйхат!$CY:$CY,$B$104,рўйхат!$B:$B,$C95)</f>
        <v/>
      </c>
      <c r="AY95" s="35">
        <f>SUMIFS(рўйхат!BH:BH,рўйхат!$CY:$CY,$B$104,рўйхат!$B:$B,$C95)</f>
        <v/>
      </c>
      <c r="AZ95" s="36">
        <f>SUMIFS(рўйхат!BI:BI,рўйхат!$CY:$CY,$B$104,рўйхат!$B:$B,$C95)</f>
        <v/>
      </c>
      <c r="BA95" s="35">
        <f>SUMIFS(рўйхат!BJ:BJ,рўйхат!$CY:$CY,$B$104,рўйхат!$B:$B,$C95)</f>
        <v/>
      </c>
      <c r="BB95" s="36">
        <f>SUMIFS(рўйхат!BK:BK,рўйхат!$CY:$CY,$B$104,рўйхат!$B:$B,$C95)</f>
        <v/>
      </c>
      <c r="BC95" s="77">
        <f>IFERROR(AO95/E95,0)</f>
        <v/>
      </c>
      <c r="BD95" s="77">
        <f>IFERROR(AP95/F95,0)</f>
        <v/>
      </c>
      <c r="BE95" s="35">
        <f>SUMIFS(рўйхат!BL:BL,рўйхат!$CY:$CY,$B$104,рўйхат!$B:$B,$C95)</f>
        <v/>
      </c>
      <c r="BF95" s="36">
        <f>SUMIFS(рўйхат!BM:BM,рўйхат!$CY:$CY,$B$104,рўйхат!$B:$B,$C95)</f>
        <v/>
      </c>
      <c r="BG95" s="35">
        <f>SUMIFS(рўйхат!BN:BN,рўйхат!$CY:$CY,$B$104,рўйхат!$B:$B,$C95)</f>
        <v/>
      </c>
      <c r="BH95" s="36">
        <f>SUMIFS(рўйхат!BO:BO,рўйхат!$CY:$CY,$B$104,рўйхат!$B:$B,$C95)</f>
        <v/>
      </c>
      <c r="BI95" s="35">
        <f>SUMIFS(рўйхат!BP:BP,рўйхат!$CY:$CY,$B$104,рўйхат!$B:$B,$C95)</f>
        <v/>
      </c>
      <c r="BJ95" s="36">
        <f>SUMIFS(рўйхат!BQ:BQ,рўйхат!$CY:$CY,$B$104,рўйхат!$B:$B,$C95)</f>
        <v/>
      </c>
      <c r="BK95" s="35">
        <f>SUMIFS(рўйхат!BR:BR,рўйхат!$CY:$CY,$B$104,рўйхат!$B:$B,$C95)</f>
        <v/>
      </c>
      <c r="BL95" s="36">
        <f>SUMIFS(рўйхат!BS:BS,рўйхат!$CY:$CY,$B$104,рўйхат!$B:$B,$C95)</f>
        <v/>
      </c>
      <c r="BM95" s="35">
        <f>SUMIFS(рўйхат!BT:BT,рўйхат!$CY:$CY,$B$104,рўйхат!$B:$B,$C95)</f>
        <v/>
      </c>
      <c r="BN95" s="36">
        <f>SUMIFS(рўйхат!BU:BU,рўйхат!$CY:$CY,$B$104,рўйхат!$B:$B,$C95)</f>
        <v/>
      </c>
      <c r="BO95" s="35">
        <f>SUMIFS(рўйхат!BX:BX,рўйхат!$CY:$CY,$B$104,рўйхат!$B:$B,$C95)</f>
        <v/>
      </c>
      <c r="BP95" s="36">
        <f>SUMIFS(рўйхат!BY:BY,рўйхат!$CY:$CY,$B$104,рўйхат!$B:$B,$C95)</f>
        <v/>
      </c>
      <c r="BQ95" s="35">
        <f>SUMIFS(рўйхат!BZ:BZ,рўйхат!$CY:$CY,$B$104,рўйхат!$B:$B,$C95)</f>
        <v/>
      </c>
      <c r="BR95" s="36">
        <f>SUMIFS(рўйхат!CA:CA,рўйхат!$CY:$CY,$B$104,рўйхат!$B:$B,$C95)</f>
        <v/>
      </c>
      <c r="BS95" s="35">
        <f>SUMIFS(рўйхат!CB:CB,рўйхат!$CY:$CY,$B$104,рўйхат!$B:$B,$C95)</f>
        <v/>
      </c>
      <c r="BT95" s="36">
        <f>SUMIFS(рўйхат!CC:CC,рўйхат!$CY:$CY,$B$104,рўйхат!$B:$B,$C95)</f>
        <v/>
      </c>
      <c r="BU95" s="35">
        <f>SUMIFS(рўйхат!CD:CD,рўйхат!$CY:$CY,$B$104,рўйхат!$B:$B,$C95)</f>
        <v/>
      </c>
      <c r="BV95" s="36">
        <f>SUMIFS(рўйхат!CE:CE,рўйхат!$CY:$CY,$B$104,рўйхат!$B:$B,$C95)</f>
        <v/>
      </c>
      <c r="BW95" s="35">
        <f>SUMIFS(рўйхат!CH:CH,рўйхат!$CY:$CY,$B$104,рўйхат!$B:$B,$C95)</f>
        <v/>
      </c>
      <c r="BX95" s="36">
        <f>SUMIFS(рўйхат!CI:CI,рўйхат!$CY:$CY,$B$104,рўйхат!$B:$B,$C95)</f>
        <v/>
      </c>
      <c r="BY95" s="35">
        <f>SUMIFS(рўйхат!CJ:CJ,рўйхат!$CY:$CY,$B$104,рўйхат!$B:$B,$C95)</f>
        <v/>
      </c>
      <c r="BZ95" s="36">
        <f>SUMIFS(рўйхат!CK:CK,рўйхат!$CY:$CY,$B$104,рўйхат!$B:$B,$C95)</f>
        <v/>
      </c>
      <c r="CA95" s="35">
        <f>SUMIFS(рўйхат!CL:CL,рўйхат!$CY:$CY,$B$104,рўйхат!$B:$B,$C95)</f>
        <v/>
      </c>
      <c r="CB95" s="36">
        <f>SUMIFS(рўйхат!CM:CM,рўйхат!$CY:$CY,$B$104,рўйхат!$B:$B,$C95)</f>
        <v/>
      </c>
      <c r="CC95" s="35">
        <f>SUMIFS(рўйхат!CN:CN,рўйхат!$CY:$CY,$B$104,рўйхат!$B:$B,$C95)</f>
        <v/>
      </c>
      <c r="CD95" s="36">
        <f>SUMIFS(рўйхат!CO:CO,рўйхат!$CY:$CY,$B$104,рўйхат!$B:$B,$C95)</f>
        <v/>
      </c>
      <c r="CE95" s="77">
        <f>IFERROR(BE95/(Q95+BE95),0)</f>
        <v/>
      </c>
      <c r="CF95" s="78">
        <f>IFERROR(BF95/(R95+BF95),0)</f>
        <v/>
      </c>
      <c r="CG95" s="8">
        <f>COUNTIFS(B:B,B95)</f>
        <v/>
      </c>
    </row>
    <row r="96" hidden="1" outlineLevel="1" ht="17.1" customFormat="1" customHeight="1" s="8">
      <c r="A96" s="33" t="n"/>
      <c r="B96" s="50" t="n">
        <v>24</v>
      </c>
      <c r="C96" s="66" t="inlineStr">
        <is>
          <t>Ташқи ишлар вазирлиги</t>
        </is>
      </c>
      <c r="D96" s="16" t="n"/>
      <c r="E96" s="35">
        <f>SUMIFS(рўйхат!F:F,рўйхат!$CY:$CY,$B$104,рўйхат!$B:$B,$C96)</f>
        <v/>
      </c>
      <c r="F96" s="36">
        <f>SUMIFS(рўйхат!G:G,рўйхат!$CY:$CY,$B$104,рўйхат!$B:$B,$C96)</f>
        <v/>
      </c>
      <c r="G96" s="35">
        <f>SUMIFS(рўйхат!H:H,рўйхат!$CY:$CY,$B$104,рўйхат!$B:$B,$C96)</f>
        <v/>
      </c>
      <c r="H96" s="36">
        <f>SUMIFS(рўйхат!I:I,рўйхат!$CY:$CY,$B$104,рўйхат!$B:$B,$C96)</f>
        <v/>
      </c>
      <c r="I96" s="35">
        <f>SUMIFS(рўйхат!J:J,рўйхат!$CY:$CY,$B$104,рўйхат!$B:$B,$C96)</f>
        <v/>
      </c>
      <c r="J96" s="36">
        <f>SUMIFS(рўйхат!K:K,рўйхат!$CY:$CY,$B$104,рўйхат!$B:$B,$C96)</f>
        <v/>
      </c>
      <c r="K96" s="35">
        <f>SUMIFS(рўйхат!L:L,рўйхат!$CY:$CY,$B$104,рўйхат!$B:$B,$C96)</f>
        <v/>
      </c>
      <c r="L96" s="36">
        <f>SUMIFS(рўйхат!M:M,рўйхат!$CY:$CY,$B$104,рўйхат!$B:$B,$C96)</f>
        <v/>
      </c>
      <c r="M96" s="35">
        <f>SUMIFS(рўйхат!N:N,рўйхат!$CY:$CY,$B$104,рўйхат!$B:$B,$C96)</f>
        <v/>
      </c>
      <c r="N96" s="36">
        <f>SUMIFS(рўйхат!O:O,рўйхат!$CY:$CY,$B$104,рўйхат!$B:$B,$C96)</f>
        <v/>
      </c>
      <c r="O96" s="34">
        <f>IFERROR(M96/E96,0)</f>
        <v/>
      </c>
      <c r="P96" s="34">
        <f>IFERROR(N96/F96,0)</f>
        <v/>
      </c>
      <c r="Q96" s="35">
        <f>SUMIFS(рўйхат!P:P,рўйхат!$CY:$CY,$B$104,рўйхат!$B:$B,$C96)</f>
        <v/>
      </c>
      <c r="R96" s="36">
        <f>SUMIFS(рўйхат!Q:Q,рўйхат!$CY:$CY,$B$104,рўйхат!$B:$B,$C96)</f>
        <v/>
      </c>
      <c r="S96" s="35">
        <f>SUMIFS(рўйхат!R:R,рўйхат!$CY:$CY,$B$104,рўйхат!$B:$B,$C96)</f>
        <v/>
      </c>
      <c r="T96" s="36">
        <f>SUMIFS(рўйхат!S:S,рўйхат!$CY:$CY,$B$104,рўйхат!$B:$B,$C96)</f>
        <v/>
      </c>
      <c r="U96" s="35">
        <f>SUMIFS(рўйхат!T:T,рўйхат!$CY:$CY,$B$104,рўйхат!$B:$B,$C96)</f>
        <v/>
      </c>
      <c r="V96" s="36">
        <f>SUMIFS(рўйхат!U:U,рўйхат!$CY:$CY,$B$104,рўйхат!$B:$B,$C96)</f>
        <v/>
      </c>
      <c r="W96" s="35">
        <f>SUMIFS(рўйхат!V:V,рўйхат!$CY:$CY,$B$104,рўйхат!$B:$B,$C96)</f>
        <v/>
      </c>
      <c r="X96" s="36">
        <f>SUMIFS(рўйхат!W:W,рўйхат!$CY:$CY,$B$104,рўйхат!$B:$B,$C96)</f>
        <v/>
      </c>
      <c r="Y96" s="35">
        <f>SUMIFS(рўйхат!X:X,рўйхат!$CY:$CY,$B$104,рўйхат!$B:$B,$C96)</f>
        <v/>
      </c>
      <c r="Z96" s="36">
        <f>SUMIFS(рўйхат!Y:Y,рўйхат!$CY:$CY,$B$104,рўйхат!$B:$B,$C96)</f>
        <v/>
      </c>
      <c r="AA96" s="35">
        <f>SUMIFS(рўйхат!Z:Z,рўйхат!$CY:$CY,$B$104,рўйхат!$B:$B,$C96)</f>
        <v/>
      </c>
      <c r="AB96" s="36">
        <f>SUMIFS(рўйхат!AA:AA,рўйхат!$CY:$CY,$B$104,рўйхат!$B:$B,$C96)</f>
        <v/>
      </c>
      <c r="AC96" s="35">
        <f>SUMIFS(рўйхат!AB:AB,рўйхат!$CY:$CY,$B$104,рўйхат!$B:$B,$C96)</f>
        <v/>
      </c>
      <c r="AD96" s="36">
        <f>SUMIFS(рўйхат!AC:AC,рўйхат!$CY:$CY,$B$104,рўйхат!$B:$B,$C96)</f>
        <v/>
      </c>
      <c r="AE96" s="35">
        <f>SUMIFS(рўйхат!AD:AD,рўйхат!$CY:$CY,$B$104,рўйхат!$B:$B,$C96)</f>
        <v/>
      </c>
      <c r="AF96" s="36">
        <f>SUMIFS(рўйхат!AE:AE,рўйхат!$CY:$CY,$B$104,рўйхат!$B:$B,$C96)</f>
        <v/>
      </c>
      <c r="AG96" s="35">
        <f>SUMIFS(рўйхат!AH:AH,рўйхат!$CY:$CY,$B$104,рўйхат!$B:$B,$C96)</f>
        <v/>
      </c>
      <c r="AH96" s="36">
        <f>SUMIFS(рўйхат!AI:AI,рўйхат!$CY:$CY,$B$104,рўйхат!$B:$B,$C96)</f>
        <v/>
      </c>
      <c r="AI96" s="35">
        <f>SUMIFS(рўйхат!AJ:AJ,рўйхат!$CY:$CY,$B$104,рўйхат!$B:$B,$C96)</f>
        <v/>
      </c>
      <c r="AJ96" s="36">
        <f>SUMIFS(рўйхат!AK:AK,рўйхат!$CY:$CY,$B$104,рўйхат!$B:$B,$C96)</f>
        <v/>
      </c>
      <c r="AK96" s="35">
        <f>SUMIFS(рўйхат!AL:AL,рўйхат!$CY:$CY,$B$104,рўйхат!$B:$B,$C96)</f>
        <v/>
      </c>
      <c r="AL96" s="36">
        <f>SUMIFS(рўйхат!AM:AM,рўйхат!$CY:$CY,$B$104,рўйхат!$B:$B,$C96)</f>
        <v/>
      </c>
      <c r="AM96" s="77">
        <f>IFERROR(Q96/E96,0)</f>
        <v/>
      </c>
      <c r="AN96" s="77">
        <f>IFERROR(R96/F96,0)</f>
        <v/>
      </c>
      <c r="AO96" s="35">
        <f>SUMIFS(рўйхат!AX:AX,рўйхат!$CY:$CY,$B$104,рўйхат!$B:$B,$C96)</f>
        <v/>
      </c>
      <c r="AP96" s="36">
        <f>SUMIFS(рўйхат!AY:AY,рўйхат!$CY:$CY,$B$104,рўйхат!$B:$B,$C96)</f>
        <v/>
      </c>
      <c r="AQ96" s="35">
        <f>SUMIFS(рўйхат!AZ:AZ,рўйхат!$CY:$CY,$B$104,рўйхат!$B:$B,$C96)</f>
        <v/>
      </c>
      <c r="AR96" s="36">
        <f>SUMIFS(рўйхат!BA:BA,рўйхат!$CY:$CY,$B$104,рўйхат!$B:$B,$C96)</f>
        <v/>
      </c>
      <c r="AS96" s="35">
        <f>SUMIFS(рўйхат!BB:BB,рўйхат!$CY:$CY,$B$104,рўйхат!$B:$B,$C96)</f>
        <v/>
      </c>
      <c r="AT96" s="36">
        <f>SUMIFS(рўйхат!BC:BC,рўйхат!$CY:$CY,$B$104,рўйхат!$B:$B,$C96)</f>
        <v/>
      </c>
      <c r="AU96" s="35">
        <f>SUMIFS(рўйхат!BD:BD,рўйхат!$CY:$CY,$B$104,рўйхат!$B:$B,$C96)</f>
        <v/>
      </c>
      <c r="AV96" s="36">
        <f>SUMIFS(рўйхат!BE:BE,рўйхат!$CY:$CY,$B$104,рўйхат!$B:$B,$C96)</f>
        <v/>
      </c>
      <c r="AW96" s="35">
        <f>SUMIFS(рўйхат!BF:BF,рўйхат!$CY:$CY,$B$104,рўйхат!$B:$B,$C96)</f>
        <v/>
      </c>
      <c r="AX96" s="36">
        <f>SUMIFS(рўйхат!BG:BG,рўйхат!$CY:$CY,$B$104,рўйхат!$B:$B,$C96)</f>
        <v/>
      </c>
      <c r="AY96" s="35">
        <f>SUMIFS(рўйхат!BH:BH,рўйхат!$CY:$CY,$B$104,рўйхат!$B:$B,$C96)</f>
        <v/>
      </c>
      <c r="AZ96" s="36">
        <f>SUMIFS(рўйхат!BI:BI,рўйхат!$CY:$CY,$B$104,рўйхат!$B:$B,$C96)</f>
        <v/>
      </c>
      <c r="BA96" s="35">
        <f>SUMIFS(рўйхат!BJ:BJ,рўйхат!$CY:$CY,$B$104,рўйхат!$B:$B,$C96)</f>
        <v/>
      </c>
      <c r="BB96" s="36">
        <f>SUMIFS(рўйхат!BK:BK,рўйхат!$CY:$CY,$B$104,рўйхат!$B:$B,$C96)</f>
        <v/>
      </c>
      <c r="BC96" s="77">
        <f>IFERROR(AO96/E96,0)</f>
        <v/>
      </c>
      <c r="BD96" s="77">
        <f>IFERROR(AP96/F96,0)</f>
        <v/>
      </c>
      <c r="BE96" s="35">
        <f>SUMIFS(рўйхат!BL:BL,рўйхат!$CY:$CY,$B$104,рўйхат!$B:$B,$C96)</f>
        <v/>
      </c>
      <c r="BF96" s="36">
        <f>SUMIFS(рўйхат!BM:BM,рўйхат!$CY:$CY,$B$104,рўйхат!$B:$B,$C96)</f>
        <v/>
      </c>
      <c r="BG96" s="35">
        <f>SUMIFS(рўйхат!BN:BN,рўйхат!$CY:$CY,$B$104,рўйхат!$B:$B,$C96)</f>
        <v/>
      </c>
      <c r="BH96" s="36">
        <f>SUMIFS(рўйхат!BO:BO,рўйхат!$CY:$CY,$B$104,рўйхат!$B:$B,$C96)</f>
        <v/>
      </c>
      <c r="BI96" s="35">
        <f>SUMIFS(рўйхат!BP:BP,рўйхат!$CY:$CY,$B$104,рўйхат!$B:$B,$C96)</f>
        <v/>
      </c>
      <c r="BJ96" s="36">
        <f>SUMIFS(рўйхат!BQ:BQ,рўйхат!$CY:$CY,$B$104,рўйхат!$B:$B,$C96)</f>
        <v/>
      </c>
      <c r="BK96" s="35">
        <f>SUMIFS(рўйхат!BR:BR,рўйхат!$CY:$CY,$B$104,рўйхат!$B:$B,$C96)</f>
        <v/>
      </c>
      <c r="BL96" s="36">
        <f>SUMIFS(рўйхат!BS:BS,рўйхат!$CY:$CY,$B$104,рўйхат!$B:$B,$C96)</f>
        <v/>
      </c>
      <c r="BM96" s="35">
        <f>SUMIFS(рўйхат!BT:BT,рўйхат!$CY:$CY,$B$104,рўйхат!$B:$B,$C96)</f>
        <v/>
      </c>
      <c r="BN96" s="36">
        <f>SUMIFS(рўйхат!BU:BU,рўйхат!$CY:$CY,$B$104,рўйхат!$B:$B,$C96)</f>
        <v/>
      </c>
      <c r="BO96" s="35">
        <f>SUMIFS(рўйхат!BX:BX,рўйхат!$CY:$CY,$B$104,рўйхат!$B:$B,$C96)</f>
        <v/>
      </c>
      <c r="BP96" s="36">
        <f>SUMIFS(рўйхат!BY:BY,рўйхат!$CY:$CY,$B$104,рўйхат!$B:$B,$C96)</f>
        <v/>
      </c>
      <c r="BQ96" s="35">
        <f>SUMIFS(рўйхат!BZ:BZ,рўйхат!$CY:$CY,$B$104,рўйхат!$B:$B,$C96)</f>
        <v/>
      </c>
      <c r="BR96" s="36">
        <f>SUMIFS(рўйхат!CA:CA,рўйхат!$CY:$CY,$B$104,рўйхат!$B:$B,$C96)</f>
        <v/>
      </c>
      <c r="BS96" s="35">
        <f>SUMIFS(рўйхат!CB:CB,рўйхат!$CY:$CY,$B$104,рўйхат!$B:$B,$C96)</f>
        <v/>
      </c>
      <c r="BT96" s="36">
        <f>SUMIFS(рўйхат!CC:CC,рўйхат!$CY:$CY,$B$104,рўйхат!$B:$B,$C96)</f>
        <v/>
      </c>
      <c r="BU96" s="35">
        <f>SUMIFS(рўйхат!CD:CD,рўйхат!$CY:$CY,$B$104,рўйхат!$B:$B,$C96)</f>
        <v/>
      </c>
      <c r="BV96" s="36">
        <f>SUMIFS(рўйхат!CE:CE,рўйхат!$CY:$CY,$B$104,рўйхат!$B:$B,$C96)</f>
        <v/>
      </c>
      <c r="BW96" s="35">
        <f>SUMIFS(рўйхат!CH:CH,рўйхат!$CY:$CY,$B$104,рўйхат!$B:$B,$C96)</f>
        <v/>
      </c>
      <c r="BX96" s="36">
        <f>SUMIFS(рўйхат!CI:CI,рўйхат!$CY:$CY,$B$104,рўйхат!$B:$B,$C96)</f>
        <v/>
      </c>
      <c r="BY96" s="35">
        <f>SUMIFS(рўйхат!CJ:CJ,рўйхат!$CY:$CY,$B$104,рўйхат!$B:$B,$C96)</f>
        <v/>
      </c>
      <c r="BZ96" s="36">
        <f>SUMIFS(рўйхат!CK:CK,рўйхат!$CY:$CY,$B$104,рўйхат!$B:$B,$C96)</f>
        <v/>
      </c>
      <c r="CA96" s="35">
        <f>SUMIFS(рўйхат!CL:CL,рўйхат!$CY:$CY,$B$104,рўйхат!$B:$B,$C96)</f>
        <v/>
      </c>
      <c r="CB96" s="36">
        <f>SUMIFS(рўйхат!CM:CM,рўйхат!$CY:$CY,$B$104,рўйхат!$B:$B,$C96)</f>
        <v/>
      </c>
      <c r="CC96" s="35">
        <f>SUMIFS(рўйхат!CN:CN,рўйхат!$CY:$CY,$B$104,рўйхат!$B:$B,$C96)</f>
        <v/>
      </c>
      <c r="CD96" s="36">
        <f>SUMIFS(рўйхат!CO:CO,рўйхат!$CY:$CY,$B$104,рўйхат!$B:$B,$C96)</f>
        <v/>
      </c>
      <c r="CE96" s="77">
        <f>IFERROR(BE96/(Q96+BE96),0)</f>
        <v/>
      </c>
      <c r="CF96" s="78">
        <f>IFERROR(BF96/(R96+BF96),0)</f>
        <v/>
      </c>
      <c r="CG96" s="8">
        <f>COUNTIFS(B:B,B96)</f>
        <v/>
      </c>
    </row>
    <row r="97" hidden="1" outlineLevel="1" ht="17.1" customFormat="1" customHeight="1" s="8">
      <c r="A97" s="33" t="n"/>
      <c r="B97" s="50" t="n">
        <v>25</v>
      </c>
      <c r="C97" s="65" t="inlineStr">
        <is>
          <t>Тоғ-кон саноати ва геология вазирлиги</t>
        </is>
      </c>
      <c r="D97" s="16" t="n"/>
      <c r="E97" s="35">
        <f>SUMIFS(рўйхат!F:F,рўйхат!$CY:$CY,$B$104,рўйхат!$B:$B,$C97)</f>
        <v/>
      </c>
      <c r="F97" s="36">
        <f>SUMIFS(рўйхат!G:G,рўйхат!$CY:$CY,$B$104,рўйхат!$B:$B,$C97)</f>
        <v/>
      </c>
      <c r="G97" s="35">
        <f>SUMIFS(рўйхат!H:H,рўйхат!$CY:$CY,$B$104,рўйхат!$B:$B,$C97)</f>
        <v/>
      </c>
      <c r="H97" s="36">
        <f>SUMIFS(рўйхат!I:I,рўйхат!$CY:$CY,$B$104,рўйхат!$B:$B,$C97)</f>
        <v/>
      </c>
      <c r="I97" s="35">
        <f>SUMIFS(рўйхат!J:J,рўйхат!$CY:$CY,$B$104,рўйхат!$B:$B,$C97)</f>
        <v/>
      </c>
      <c r="J97" s="36">
        <f>SUMIFS(рўйхат!K:K,рўйхат!$CY:$CY,$B$104,рўйхат!$B:$B,$C97)</f>
        <v/>
      </c>
      <c r="K97" s="35">
        <f>SUMIFS(рўйхат!L:L,рўйхат!$CY:$CY,$B$104,рўйхат!$B:$B,$C97)</f>
        <v/>
      </c>
      <c r="L97" s="36">
        <f>SUMIFS(рўйхат!M:M,рўйхат!$CY:$CY,$B$104,рўйхат!$B:$B,$C97)</f>
        <v/>
      </c>
      <c r="M97" s="35">
        <f>SUMIFS(рўйхат!N:N,рўйхат!$CY:$CY,$B$104,рўйхат!$B:$B,$C97)</f>
        <v/>
      </c>
      <c r="N97" s="36">
        <f>SUMIFS(рўйхат!O:O,рўйхат!$CY:$CY,$B$104,рўйхат!$B:$B,$C97)</f>
        <v/>
      </c>
      <c r="O97" s="34">
        <f>IFERROR(M97/E97,0)</f>
        <v/>
      </c>
      <c r="P97" s="34">
        <f>IFERROR(N97/F97,0)</f>
        <v/>
      </c>
      <c r="Q97" s="35">
        <f>SUMIFS(рўйхат!P:P,рўйхат!$CY:$CY,$B$104,рўйхат!$B:$B,$C97)</f>
        <v/>
      </c>
      <c r="R97" s="36">
        <f>SUMIFS(рўйхат!Q:Q,рўйхат!$CY:$CY,$B$104,рўйхат!$B:$B,$C97)</f>
        <v/>
      </c>
      <c r="S97" s="35">
        <f>SUMIFS(рўйхат!R:R,рўйхат!$CY:$CY,$B$104,рўйхат!$B:$B,$C97)</f>
        <v/>
      </c>
      <c r="T97" s="36">
        <f>SUMIFS(рўйхат!S:S,рўйхат!$CY:$CY,$B$104,рўйхат!$B:$B,$C97)</f>
        <v/>
      </c>
      <c r="U97" s="35">
        <f>SUMIFS(рўйхат!T:T,рўйхат!$CY:$CY,$B$104,рўйхат!$B:$B,$C97)</f>
        <v/>
      </c>
      <c r="V97" s="36">
        <f>SUMIFS(рўйхат!U:U,рўйхат!$CY:$CY,$B$104,рўйхат!$B:$B,$C97)</f>
        <v/>
      </c>
      <c r="W97" s="35">
        <f>SUMIFS(рўйхат!V:V,рўйхат!$CY:$CY,$B$104,рўйхат!$B:$B,$C97)</f>
        <v/>
      </c>
      <c r="X97" s="36">
        <f>SUMIFS(рўйхат!W:W,рўйхат!$CY:$CY,$B$104,рўйхат!$B:$B,$C97)</f>
        <v/>
      </c>
      <c r="Y97" s="35">
        <f>SUMIFS(рўйхат!X:X,рўйхат!$CY:$CY,$B$104,рўйхат!$B:$B,$C97)</f>
        <v/>
      </c>
      <c r="Z97" s="36">
        <f>SUMIFS(рўйхат!Y:Y,рўйхат!$CY:$CY,$B$104,рўйхат!$B:$B,$C97)</f>
        <v/>
      </c>
      <c r="AA97" s="35">
        <f>SUMIFS(рўйхат!Z:Z,рўйхат!$CY:$CY,$B$104,рўйхат!$B:$B,$C97)</f>
        <v/>
      </c>
      <c r="AB97" s="36">
        <f>SUMIFS(рўйхат!AA:AA,рўйхат!$CY:$CY,$B$104,рўйхат!$B:$B,$C97)</f>
        <v/>
      </c>
      <c r="AC97" s="35">
        <f>SUMIFS(рўйхат!AB:AB,рўйхат!$CY:$CY,$B$104,рўйхат!$B:$B,$C97)</f>
        <v/>
      </c>
      <c r="AD97" s="36">
        <f>SUMIFS(рўйхат!AC:AC,рўйхат!$CY:$CY,$B$104,рўйхат!$B:$B,$C97)</f>
        <v/>
      </c>
      <c r="AE97" s="35">
        <f>SUMIFS(рўйхат!AD:AD,рўйхат!$CY:$CY,$B$104,рўйхат!$B:$B,$C97)</f>
        <v/>
      </c>
      <c r="AF97" s="36">
        <f>SUMIFS(рўйхат!AE:AE,рўйхат!$CY:$CY,$B$104,рўйхат!$B:$B,$C97)</f>
        <v/>
      </c>
      <c r="AG97" s="35">
        <f>SUMIFS(рўйхат!AH:AH,рўйхат!$CY:$CY,$B$104,рўйхат!$B:$B,$C97)</f>
        <v/>
      </c>
      <c r="AH97" s="36">
        <f>SUMIFS(рўйхат!AI:AI,рўйхат!$CY:$CY,$B$104,рўйхат!$B:$B,$C97)</f>
        <v/>
      </c>
      <c r="AI97" s="35">
        <f>SUMIFS(рўйхат!AJ:AJ,рўйхат!$CY:$CY,$B$104,рўйхат!$B:$B,$C97)</f>
        <v/>
      </c>
      <c r="AJ97" s="36">
        <f>SUMIFS(рўйхат!AK:AK,рўйхат!$CY:$CY,$B$104,рўйхат!$B:$B,$C97)</f>
        <v/>
      </c>
      <c r="AK97" s="35">
        <f>SUMIFS(рўйхат!AL:AL,рўйхат!$CY:$CY,$B$104,рўйхат!$B:$B,$C97)</f>
        <v/>
      </c>
      <c r="AL97" s="36">
        <f>SUMIFS(рўйхат!AM:AM,рўйхат!$CY:$CY,$B$104,рўйхат!$B:$B,$C97)</f>
        <v/>
      </c>
      <c r="AM97" s="77">
        <f>IFERROR(Q97/E97,0)</f>
        <v/>
      </c>
      <c r="AN97" s="77">
        <f>IFERROR(R97/F97,0)</f>
        <v/>
      </c>
      <c r="AO97" s="35">
        <f>SUMIFS(рўйхат!AX:AX,рўйхат!$CY:$CY,$B$104,рўйхат!$B:$B,$C97)</f>
        <v/>
      </c>
      <c r="AP97" s="36">
        <f>SUMIFS(рўйхат!AY:AY,рўйхат!$CY:$CY,$B$104,рўйхат!$B:$B,$C97)</f>
        <v/>
      </c>
      <c r="AQ97" s="35">
        <f>SUMIFS(рўйхат!AZ:AZ,рўйхат!$CY:$CY,$B$104,рўйхат!$B:$B,$C97)</f>
        <v/>
      </c>
      <c r="AR97" s="36">
        <f>SUMIFS(рўйхат!BA:BA,рўйхат!$CY:$CY,$B$104,рўйхат!$B:$B,$C97)</f>
        <v/>
      </c>
      <c r="AS97" s="35">
        <f>SUMIFS(рўйхат!BB:BB,рўйхат!$CY:$CY,$B$104,рўйхат!$B:$B,$C97)</f>
        <v/>
      </c>
      <c r="AT97" s="36">
        <f>SUMIFS(рўйхат!BC:BC,рўйхат!$CY:$CY,$B$104,рўйхат!$B:$B,$C97)</f>
        <v/>
      </c>
      <c r="AU97" s="35">
        <f>SUMIFS(рўйхат!BD:BD,рўйхат!$CY:$CY,$B$104,рўйхат!$B:$B,$C97)</f>
        <v/>
      </c>
      <c r="AV97" s="36">
        <f>SUMIFS(рўйхат!BE:BE,рўйхат!$CY:$CY,$B$104,рўйхат!$B:$B,$C97)</f>
        <v/>
      </c>
      <c r="AW97" s="35">
        <f>SUMIFS(рўйхат!BF:BF,рўйхат!$CY:$CY,$B$104,рўйхат!$B:$B,$C97)</f>
        <v/>
      </c>
      <c r="AX97" s="36">
        <f>SUMIFS(рўйхат!BG:BG,рўйхат!$CY:$CY,$B$104,рўйхат!$B:$B,$C97)</f>
        <v/>
      </c>
      <c r="AY97" s="35">
        <f>SUMIFS(рўйхат!BH:BH,рўйхат!$CY:$CY,$B$104,рўйхат!$B:$B,$C97)</f>
        <v/>
      </c>
      <c r="AZ97" s="36">
        <f>SUMIFS(рўйхат!BI:BI,рўйхат!$CY:$CY,$B$104,рўйхат!$B:$B,$C97)</f>
        <v/>
      </c>
      <c r="BA97" s="35">
        <f>SUMIFS(рўйхат!BJ:BJ,рўйхат!$CY:$CY,$B$104,рўйхат!$B:$B,$C97)</f>
        <v/>
      </c>
      <c r="BB97" s="36">
        <f>SUMIFS(рўйхат!BK:BK,рўйхат!$CY:$CY,$B$104,рўйхат!$B:$B,$C97)</f>
        <v/>
      </c>
      <c r="BC97" s="77">
        <f>IFERROR(AO97/E97,0)</f>
        <v/>
      </c>
      <c r="BD97" s="77">
        <f>IFERROR(AP97/F97,0)</f>
        <v/>
      </c>
      <c r="BE97" s="35">
        <f>SUMIFS(рўйхат!BL:BL,рўйхат!$CY:$CY,$B$104,рўйхат!$B:$B,$C97)</f>
        <v/>
      </c>
      <c r="BF97" s="36">
        <f>SUMIFS(рўйхат!BM:BM,рўйхат!$CY:$CY,$B$104,рўйхат!$B:$B,$C97)</f>
        <v/>
      </c>
      <c r="BG97" s="35">
        <f>SUMIFS(рўйхат!BN:BN,рўйхат!$CY:$CY,$B$104,рўйхат!$B:$B,$C97)</f>
        <v/>
      </c>
      <c r="BH97" s="36">
        <f>SUMIFS(рўйхат!BO:BO,рўйхат!$CY:$CY,$B$104,рўйхат!$B:$B,$C97)</f>
        <v/>
      </c>
      <c r="BI97" s="35">
        <f>SUMIFS(рўйхат!BP:BP,рўйхат!$CY:$CY,$B$104,рўйхат!$B:$B,$C97)</f>
        <v/>
      </c>
      <c r="BJ97" s="36">
        <f>SUMIFS(рўйхат!BQ:BQ,рўйхат!$CY:$CY,$B$104,рўйхат!$B:$B,$C97)</f>
        <v/>
      </c>
      <c r="BK97" s="35">
        <f>SUMIFS(рўйхат!BR:BR,рўйхат!$CY:$CY,$B$104,рўйхат!$B:$B,$C97)</f>
        <v/>
      </c>
      <c r="BL97" s="36">
        <f>SUMIFS(рўйхат!BS:BS,рўйхат!$CY:$CY,$B$104,рўйхат!$B:$B,$C97)</f>
        <v/>
      </c>
      <c r="BM97" s="35">
        <f>SUMIFS(рўйхат!BT:BT,рўйхат!$CY:$CY,$B$104,рўйхат!$B:$B,$C97)</f>
        <v/>
      </c>
      <c r="BN97" s="36">
        <f>SUMIFS(рўйхат!BU:BU,рўйхат!$CY:$CY,$B$104,рўйхат!$B:$B,$C97)</f>
        <v/>
      </c>
      <c r="BO97" s="35">
        <f>SUMIFS(рўйхат!BX:BX,рўйхат!$CY:$CY,$B$104,рўйхат!$B:$B,$C97)</f>
        <v/>
      </c>
      <c r="BP97" s="36">
        <f>SUMIFS(рўйхат!BY:BY,рўйхат!$CY:$CY,$B$104,рўйхат!$B:$B,$C97)</f>
        <v/>
      </c>
      <c r="BQ97" s="35">
        <f>SUMIFS(рўйхат!BZ:BZ,рўйхат!$CY:$CY,$B$104,рўйхат!$B:$B,$C97)</f>
        <v/>
      </c>
      <c r="BR97" s="36">
        <f>SUMIFS(рўйхат!CA:CA,рўйхат!$CY:$CY,$B$104,рўйхат!$B:$B,$C97)</f>
        <v/>
      </c>
      <c r="BS97" s="35">
        <f>SUMIFS(рўйхат!CB:CB,рўйхат!$CY:$CY,$B$104,рўйхат!$B:$B,$C97)</f>
        <v/>
      </c>
      <c r="BT97" s="36">
        <f>SUMIFS(рўйхат!CC:CC,рўйхат!$CY:$CY,$B$104,рўйхат!$B:$B,$C97)</f>
        <v/>
      </c>
      <c r="BU97" s="35">
        <f>SUMIFS(рўйхат!CD:CD,рўйхат!$CY:$CY,$B$104,рўйхат!$B:$B,$C97)</f>
        <v/>
      </c>
      <c r="BV97" s="36">
        <f>SUMIFS(рўйхат!CE:CE,рўйхат!$CY:$CY,$B$104,рўйхат!$B:$B,$C97)</f>
        <v/>
      </c>
      <c r="BW97" s="35">
        <f>SUMIFS(рўйхат!CH:CH,рўйхат!$CY:$CY,$B$104,рўйхат!$B:$B,$C97)</f>
        <v/>
      </c>
      <c r="BX97" s="36">
        <f>SUMIFS(рўйхат!CI:CI,рўйхат!$CY:$CY,$B$104,рўйхат!$B:$B,$C97)</f>
        <v/>
      </c>
      <c r="BY97" s="35">
        <f>SUMIFS(рўйхат!CJ:CJ,рўйхат!$CY:$CY,$B$104,рўйхат!$B:$B,$C97)</f>
        <v/>
      </c>
      <c r="BZ97" s="36">
        <f>SUMIFS(рўйхат!CK:CK,рўйхат!$CY:$CY,$B$104,рўйхат!$B:$B,$C97)</f>
        <v/>
      </c>
      <c r="CA97" s="35">
        <f>SUMIFS(рўйхат!CL:CL,рўйхат!$CY:$CY,$B$104,рўйхат!$B:$B,$C97)</f>
        <v/>
      </c>
      <c r="CB97" s="36">
        <f>SUMIFS(рўйхат!CM:CM,рўйхат!$CY:$CY,$B$104,рўйхат!$B:$B,$C97)</f>
        <v/>
      </c>
      <c r="CC97" s="35">
        <f>SUMIFS(рўйхат!CN:CN,рўйхат!$CY:$CY,$B$104,рўйхат!$B:$B,$C97)</f>
        <v/>
      </c>
      <c r="CD97" s="36">
        <f>SUMIFS(рўйхат!CO:CO,рўйхат!$CY:$CY,$B$104,рўйхат!$B:$B,$C97)</f>
        <v/>
      </c>
      <c r="CE97" s="77">
        <f>IFERROR(BE97/(Q97+BE97),0)</f>
        <v/>
      </c>
      <c r="CF97" s="78">
        <f>IFERROR(BF97/(R97+BF97),0)</f>
        <v/>
      </c>
      <c r="CG97" s="8">
        <f>COUNTIFS(B:B,B97)</f>
        <v/>
      </c>
    </row>
    <row r="98" hidden="1" outlineLevel="1" ht="17.1" customFormat="1" customHeight="1" s="8">
      <c r="A98" s="33" t="n"/>
      <c r="B98" s="50" t="n">
        <v>26</v>
      </c>
      <c r="C98" s="67" t="inlineStr">
        <is>
          <t>Транспорт вазирлиги</t>
        </is>
      </c>
      <c r="D98" s="16" t="n"/>
      <c r="E98" s="35">
        <f>SUMIFS(рўйхат!F:F,рўйхат!$CY:$CY,$B$104,рўйхат!$B:$B,$C98)</f>
        <v/>
      </c>
      <c r="F98" s="36">
        <f>SUMIFS(рўйхат!G:G,рўйхат!$CY:$CY,$B$104,рўйхат!$B:$B,$C98)</f>
        <v/>
      </c>
      <c r="G98" s="35">
        <f>SUMIFS(рўйхат!H:H,рўйхат!$CY:$CY,$B$104,рўйхат!$B:$B,$C98)</f>
        <v/>
      </c>
      <c r="H98" s="36">
        <f>SUMIFS(рўйхат!I:I,рўйхат!$CY:$CY,$B$104,рўйхат!$B:$B,$C98)</f>
        <v/>
      </c>
      <c r="I98" s="35">
        <f>SUMIFS(рўйхат!J:J,рўйхат!$CY:$CY,$B$104,рўйхат!$B:$B,$C98)</f>
        <v/>
      </c>
      <c r="J98" s="36">
        <f>SUMIFS(рўйхат!K:K,рўйхат!$CY:$CY,$B$104,рўйхат!$B:$B,$C98)</f>
        <v/>
      </c>
      <c r="K98" s="35">
        <f>SUMIFS(рўйхат!L:L,рўйхат!$CY:$CY,$B$104,рўйхат!$B:$B,$C98)</f>
        <v/>
      </c>
      <c r="L98" s="36">
        <f>SUMIFS(рўйхат!M:M,рўйхат!$CY:$CY,$B$104,рўйхат!$B:$B,$C98)</f>
        <v/>
      </c>
      <c r="M98" s="35">
        <f>SUMIFS(рўйхат!N:N,рўйхат!$CY:$CY,$B$104,рўйхат!$B:$B,$C98)</f>
        <v/>
      </c>
      <c r="N98" s="36">
        <f>SUMIFS(рўйхат!O:O,рўйхат!$CY:$CY,$B$104,рўйхат!$B:$B,$C98)</f>
        <v/>
      </c>
      <c r="O98" s="34">
        <f>IFERROR(M98/E98,0)</f>
        <v/>
      </c>
      <c r="P98" s="34">
        <f>IFERROR(N98/F98,0)</f>
        <v/>
      </c>
      <c r="Q98" s="35">
        <f>SUMIFS(рўйхат!P:P,рўйхат!$CY:$CY,$B$104,рўйхат!$B:$B,$C98)</f>
        <v/>
      </c>
      <c r="R98" s="36">
        <f>SUMIFS(рўйхат!Q:Q,рўйхат!$CY:$CY,$B$104,рўйхат!$B:$B,$C98)</f>
        <v/>
      </c>
      <c r="S98" s="35">
        <f>SUMIFS(рўйхат!R:R,рўйхат!$CY:$CY,$B$104,рўйхат!$B:$B,$C98)</f>
        <v/>
      </c>
      <c r="T98" s="36">
        <f>SUMIFS(рўйхат!S:S,рўйхат!$CY:$CY,$B$104,рўйхат!$B:$B,$C98)</f>
        <v/>
      </c>
      <c r="U98" s="35">
        <f>SUMIFS(рўйхат!T:T,рўйхат!$CY:$CY,$B$104,рўйхат!$B:$B,$C98)</f>
        <v/>
      </c>
      <c r="V98" s="36">
        <f>SUMIFS(рўйхат!U:U,рўйхат!$CY:$CY,$B$104,рўйхат!$B:$B,$C98)</f>
        <v/>
      </c>
      <c r="W98" s="35">
        <f>SUMIFS(рўйхат!V:V,рўйхат!$CY:$CY,$B$104,рўйхат!$B:$B,$C98)</f>
        <v/>
      </c>
      <c r="X98" s="36">
        <f>SUMIFS(рўйхат!W:W,рўйхат!$CY:$CY,$B$104,рўйхат!$B:$B,$C98)</f>
        <v/>
      </c>
      <c r="Y98" s="35">
        <f>SUMIFS(рўйхат!X:X,рўйхат!$CY:$CY,$B$104,рўйхат!$B:$B,$C98)</f>
        <v/>
      </c>
      <c r="Z98" s="36">
        <f>SUMIFS(рўйхат!Y:Y,рўйхат!$CY:$CY,$B$104,рўйхат!$B:$B,$C98)</f>
        <v/>
      </c>
      <c r="AA98" s="35">
        <f>SUMIFS(рўйхат!Z:Z,рўйхат!$CY:$CY,$B$104,рўйхат!$B:$B,$C98)</f>
        <v/>
      </c>
      <c r="AB98" s="36">
        <f>SUMIFS(рўйхат!AA:AA,рўйхат!$CY:$CY,$B$104,рўйхат!$B:$B,$C98)</f>
        <v/>
      </c>
      <c r="AC98" s="35">
        <f>SUMIFS(рўйхат!AB:AB,рўйхат!$CY:$CY,$B$104,рўйхат!$B:$B,$C98)</f>
        <v/>
      </c>
      <c r="AD98" s="36">
        <f>SUMIFS(рўйхат!AC:AC,рўйхат!$CY:$CY,$B$104,рўйхат!$B:$B,$C98)</f>
        <v/>
      </c>
      <c r="AE98" s="35">
        <f>SUMIFS(рўйхат!AD:AD,рўйхат!$CY:$CY,$B$104,рўйхат!$B:$B,$C98)</f>
        <v/>
      </c>
      <c r="AF98" s="36">
        <f>SUMIFS(рўйхат!AE:AE,рўйхат!$CY:$CY,$B$104,рўйхат!$B:$B,$C98)</f>
        <v/>
      </c>
      <c r="AG98" s="35">
        <f>SUMIFS(рўйхат!AH:AH,рўйхат!$CY:$CY,$B$104,рўйхат!$B:$B,$C98)</f>
        <v/>
      </c>
      <c r="AH98" s="36">
        <f>SUMIFS(рўйхат!AI:AI,рўйхат!$CY:$CY,$B$104,рўйхат!$B:$B,$C98)</f>
        <v/>
      </c>
      <c r="AI98" s="35">
        <f>SUMIFS(рўйхат!AJ:AJ,рўйхат!$CY:$CY,$B$104,рўйхат!$B:$B,$C98)</f>
        <v/>
      </c>
      <c r="AJ98" s="36">
        <f>SUMIFS(рўйхат!AK:AK,рўйхат!$CY:$CY,$B$104,рўйхат!$B:$B,$C98)</f>
        <v/>
      </c>
      <c r="AK98" s="35">
        <f>SUMIFS(рўйхат!AL:AL,рўйхат!$CY:$CY,$B$104,рўйхат!$B:$B,$C98)</f>
        <v/>
      </c>
      <c r="AL98" s="36">
        <f>SUMIFS(рўйхат!AM:AM,рўйхат!$CY:$CY,$B$104,рўйхат!$B:$B,$C98)</f>
        <v/>
      </c>
      <c r="AM98" s="77">
        <f>IFERROR(Q98/E98,0)</f>
        <v/>
      </c>
      <c r="AN98" s="77">
        <f>IFERROR(R98/F98,0)</f>
        <v/>
      </c>
      <c r="AO98" s="35">
        <f>SUMIFS(рўйхат!AX:AX,рўйхат!$CY:$CY,$B$104,рўйхат!$B:$B,$C98)</f>
        <v/>
      </c>
      <c r="AP98" s="36">
        <f>SUMIFS(рўйхат!AY:AY,рўйхат!$CY:$CY,$B$104,рўйхат!$B:$B,$C98)</f>
        <v/>
      </c>
      <c r="AQ98" s="35">
        <f>SUMIFS(рўйхат!AZ:AZ,рўйхат!$CY:$CY,$B$104,рўйхат!$B:$B,$C98)</f>
        <v/>
      </c>
      <c r="AR98" s="36">
        <f>SUMIFS(рўйхат!BA:BA,рўйхат!$CY:$CY,$B$104,рўйхат!$B:$B,$C98)</f>
        <v/>
      </c>
      <c r="AS98" s="35">
        <f>SUMIFS(рўйхат!BB:BB,рўйхат!$CY:$CY,$B$104,рўйхат!$B:$B,$C98)</f>
        <v/>
      </c>
      <c r="AT98" s="36">
        <f>SUMIFS(рўйхат!BC:BC,рўйхат!$CY:$CY,$B$104,рўйхат!$B:$B,$C98)</f>
        <v/>
      </c>
      <c r="AU98" s="35">
        <f>SUMIFS(рўйхат!BD:BD,рўйхат!$CY:$CY,$B$104,рўйхат!$B:$B,$C98)</f>
        <v/>
      </c>
      <c r="AV98" s="36">
        <f>SUMIFS(рўйхат!BE:BE,рўйхат!$CY:$CY,$B$104,рўйхат!$B:$B,$C98)</f>
        <v/>
      </c>
      <c r="AW98" s="35">
        <f>SUMIFS(рўйхат!BF:BF,рўйхат!$CY:$CY,$B$104,рўйхат!$B:$B,$C98)</f>
        <v/>
      </c>
      <c r="AX98" s="36">
        <f>SUMIFS(рўйхат!BG:BG,рўйхат!$CY:$CY,$B$104,рўйхат!$B:$B,$C98)</f>
        <v/>
      </c>
      <c r="AY98" s="35">
        <f>SUMIFS(рўйхат!BH:BH,рўйхат!$CY:$CY,$B$104,рўйхат!$B:$B,$C98)</f>
        <v/>
      </c>
      <c r="AZ98" s="36">
        <f>SUMIFS(рўйхат!BI:BI,рўйхат!$CY:$CY,$B$104,рўйхат!$B:$B,$C98)</f>
        <v/>
      </c>
      <c r="BA98" s="35">
        <f>SUMIFS(рўйхат!BJ:BJ,рўйхат!$CY:$CY,$B$104,рўйхат!$B:$B,$C98)</f>
        <v/>
      </c>
      <c r="BB98" s="36">
        <f>SUMIFS(рўйхат!BK:BK,рўйхат!$CY:$CY,$B$104,рўйхат!$B:$B,$C98)</f>
        <v/>
      </c>
      <c r="BC98" s="77">
        <f>IFERROR(AO98/E98,0)</f>
        <v/>
      </c>
      <c r="BD98" s="77">
        <f>IFERROR(AP98/F98,0)</f>
        <v/>
      </c>
      <c r="BE98" s="35">
        <f>SUMIFS(рўйхат!BL:BL,рўйхат!$CY:$CY,$B$104,рўйхат!$B:$B,$C98)</f>
        <v/>
      </c>
      <c r="BF98" s="36">
        <f>SUMIFS(рўйхат!BM:BM,рўйхат!$CY:$CY,$B$104,рўйхат!$B:$B,$C98)</f>
        <v/>
      </c>
      <c r="BG98" s="35">
        <f>SUMIFS(рўйхат!BN:BN,рўйхат!$CY:$CY,$B$104,рўйхат!$B:$B,$C98)</f>
        <v/>
      </c>
      <c r="BH98" s="36">
        <f>SUMIFS(рўйхат!BO:BO,рўйхат!$CY:$CY,$B$104,рўйхат!$B:$B,$C98)</f>
        <v/>
      </c>
      <c r="BI98" s="35">
        <f>SUMIFS(рўйхат!BP:BP,рўйхат!$CY:$CY,$B$104,рўйхат!$B:$B,$C98)</f>
        <v/>
      </c>
      <c r="BJ98" s="36">
        <f>SUMIFS(рўйхат!BQ:BQ,рўйхат!$CY:$CY,$B$104,рўйхат!$B:$B,$C98)</f>
        <v/>
      </c>
      <c r="BK98" s="35">
        <f>SUMIFS(рўйхат!BR:BR,рўйхат!$CY:$CY,$B$104,рўйхат!$B:$B,$C98)</f>
        <v/>
      </c>
      <c r="BL98" s="36">
        <f>SUMIFS(рўйхат!BS:BS,рўйхат!$CY:$CY,$B$104,рўйхат!$B:$B,$C98)</f>
        <v/>
      </c>
      <c r="BM98" s="35">
        <f>SUMIFS(рўйхат!BT:BT,рўйхат!$CY:$CY,$B$104,рўйхат!$B:$B,$C98)</f>
        <v/>
      </c>
      <c r="BN98" s="36">
        <f>SUMIFS(рўйхат!BU:BU,рўйхат!$CY:$CY,$B$104,рўйхат!$B:$B,$C98)</f>
        <v/>
      </c>
      <c r="BO98" s="35">
        <f>SUMIFS(рўйхат!BX:BX,рўйхат!$CY:$CY,$B$104,рўйхат!$B:$B,$C98)</f>
        <v/>
      </c>
      <c r="BP98" s="36">
        <f>SUMIFS(рўйхат!BY:BY,рўйхат!$CY:$CY,$B$104,рўйхат!$B:$B,$C98)</f>
        <v/>
      </c>
      <c r="BQ98" s="35">
        <f>SUMIFS(рўйхат!BZ:BZ,рўйхат!$CY:$CY,$B$104,рўйхат!$B:$B,$C98)</f>
        <v/>
      </c>
      <c r="BR98" s="36">
        <f>SUMIFS(рўйхат!CA:CA,рўйхат!$CY:$CY,$B$104,рўйхат!$B:$B,$C98)</f>
        <v/>
      </c>
      <c r="BS98" s="35">
        <f>SUMIFS(рўйхат!CB:CB,рўйхат!$CY:$CY,$B$104,рўйхат!$B:$B,$C98)</f>
        <v/>
      </c>
      <c r="BT98" s="36">
        <f>SUMIFS(рўйхат!CC:CC,рўйхат!$CY:$CY,$B$104,рўйхат!$B:$B,$C98)</f>
        <v/>
      </c>
      <c r="BU98" s="35">
        <f>SUMIFS(рўйхат!CD:CD,рўйхат!$CY:$CY,$B$104,рўйхат!$B:$B,$C98)</f>
        <v/>
      </c>
      <c r="BV98" s="36">
        <f>SUMIFS(рўйхат!CE:CE,рўйхат!$CY:$CY,$B$104,рўйхат!$B:$B,$C98)</f>
        <v/>
      </c>
      <c r="BW98" s="35">
        <f>SUMIFS(рўйхат!CH:CH,рўйхат!$CY:$CY,$B$104,рўйхат!$B:$B,$C98)</f>
        <v/>
      </c>
      <c r="BX98" s="36">
        <f>SUMIFS(рўйхат!CI:CI,рўйхат!$CY:$CY,$B$104,рўйхат!$B:$B,$C98)</f>
        <v/>
      </c>
      <c r="BY98" s="35">
        <f>SUMIFS(рўйхат!CJ:CJ,рўйхат!$CY:$CY,$B$104,рўйхат!$B:$B,$C98)</f>
        <v/>
      </c>
      <c r="BZ98" s="36">
        <f>SUMIFS(рўйхат!CK:CK,рўйхат!$CY:$CY,$B$104,рўйхат!$B:$B,$C98)</f>
        <v/>
      </c>
      <c r="CA98" s="35">
        <f>SUMIFS(рўйхат!CL:CL,рўйхат!$CY:$CY,$B$104,рўйхат!$B:$B,$C98)</f>
        <v/>
      </c>
      <c r="CB98" s="36">
        <f>SUMIFS(рўйхат!CM:CM,рўйхат!$CY:$CY,$B$104,рўйхат!$B:$B,$C98)</f>
        <v/>
      </c>
      <c r="CC98" s="35">
        <f>SUMIFS(рўйхат!CN:CN,рўйхат!$CY:$CY,$B$104,рўйхат!$B:$B,$C98)</f>
        <v/>
      </c>
      <c r="CD98" s="36">
        <f>SUMIFS(рўйхат!CO:CO,рўйхат!$CY:$CY,$B$104,рўйхат!$B:$B,$C98)</f>
        <v/>
      </c>
      <c r="CE98" s="77">
        <f>IFERROR(BE98/(Q98+BE98),0)</f>
        <v/>
      </c>
      <c r="CF98" s="78">
        <f>IFERROR(BF98/(R98+BF98),0)</f>
        <v/>
      </c>
      <c r="CG98" s="8">
        <f>COUNTIFS(B:B,B98)</f>
        <v/>
      </c>
    </row>
    <row r="99" hidden="1" outlineLevel="1" ht="17.1" customFormat="1" customHeight="1" s="8">
      <c r="A99" s="33" t="n"/>
      <c r="B99" s="50" t="n">
        <v>27</v>
      </c>
      <c r="C99" s="67" t="inlineStr">
        <is>
          <t>Фавқулодда вазиятлар вазирлиги</t>
        </is>
      </c>
      <c r="D99" s="16" t="n"/>
      <c r="E99" s="35">
        <f>SUMIFS(рўйхат!F:F,рўйхат!$CY:$CY,$B$104,рўйхат!$B:$B,$C99)</f>
        <v/>
      </c>
      <c r="F99" s="36">
        <f>SUMIFS(рўйхат!G:G,рўйхат!$CY:$CY,$B$104,рўйхат!$B:$B,$C99)</f>
        <v/>
      </c>
      <c r="G99" s="35">
        <f>SUMIFS(рўйхат!H:H,рўйхат!$CY:$CY,$B$104,рўйхат!$B:$B,$C99)</f>
        <v/>
      </c>
      <c r="H99" s="36">
        <f>SUMIFS(рўйхат!I:I,рўйхат!$CY:$CY,$B$104,рўйхат!$B:$B,$C99)</f>
        <v/>
      </c>
      <c r="I99" s="35">
        <f>SUMIFS(рўйхат!J:J,рўйхат!$CY:$CY,$B$104,рўйхат!$B:$B,$C99)</f>
        <v/>
      </c>
      <c r="J99" s="36">
        <f>SUMIFS(рўйхат!K:K,рўйхат!$CY:$CY,$B$104,рўйхат!$B:$B,$C99)</f>
        <v/>
      </c>
      <c r="K99" s="35">
        <f>SUMIFS(рўйхат!L:L,рўйхат!$CY:$CY,$B$104,рўйхат!$B:$B,$C99)</f>
        <v/>
      </c>
      <c r="L99" s="36">
        <f>SUMIFS(рўйхат!M:M,рўйхат!$CY:$CY,$B$104,рўйхат!$B:$B,$C99)</f>
        <v/>
      </c>
      <c r="M99" s="35">
        <f>SUMIFS(рўйхат!N:N,рўйхат!$CY:$CY,$B$104,рўйхат!$B:$B,$C99)</f>
        <v/>
      </c>
      <c r="N99" s="36">
        <f>SUMIFS(рўйхат!O:O,рўйхат!$CY:$CY,$B$104,рўйхат!$B:$B,$C99)</f>
        <v/>
      </c>
      <c r="O99" s="34">
        <f>IFERROR(M99/E99,0)</f>
        <v/>
      </c>
      <c r="P99" s="34">
        <f>IFERROR(N99/F99,0)</f>
        <v/>
      </c>
      <c r="Q99" s="35">
        <f>SUMIFS(рўйхат!P:P,рўйхат!$CY:$CY,$B$104,рўйхат!$B:$B,$C99)</f>
        <v/>
      </c>
      <c r="R99" s="36">
        <f>SUMIFS(рўйхат!Q:Q,рўйхат!$CY:$CY,$B$104,рўйхат!$B:$B,$C99)</f>
        <v/>
      </c>
      <c r="S99" s="35">
        <f>SUMIFS(рўйхат!R:R,рўйхат!$CY:$CY,$B$104,рўйхат!$B:$B,$C99)</f>
        <v/>
      </c>
      <c r="T99" s="36">
        <f>SUMIFS(рўйхат!S:S,рўйхат!$CY:$CY,$B$104,рўйхат!$B:$B,$C99)</f>
        <v/>
      </c>
      <c r="U99" s="35">
        <f>SUMIFS(рўйхат!T:T,рўйхат!$CY:$CY,$B$104,рўйхат!$B:$B,$C99)</f>
        <v/>
      </c>
      <c r="V99" s="36">
        <f>SUMIFS(рўйхат!U:U,рўйхат!$CY:$CY,$B$104,рўйхат!$B:$B,$C99)</f>
        <v/>
      </c>
      <c r="W99" s="35">
        <f>SUMIFS(рўйхат!V:V,рўйхат!$CY:$CY,$B$104,рўйхат!$B:$B,$C99)</f>
        <v/>
      </c>
      <c r="X99" s="36">
        <f>SUMIFS(рўйхат!W:W,рўйхат!$CY:$CY,$B$104,рўйхат!$B:$B,$C99)</f>
        <v/>
      </c>
      <c r="Y99" s="35">
        <f>SUMIFS(рўйхат!X:X,рўйхат!$CY:$CY,$B$104,рўйхат!$B:$B,$C99)</f>
        <v/>
      </c>
      <c r="Z99" s="36">
        <f>SUMIFS(рўйхат!Y:Y,рўйхат!$CY:$CY,$B$104,рўйхат!$B:$B,$C99)</f>
        <v/>
      </c>
      <c r="AA99" s="35">
        <f>SUMIFS(рўйхат!Z:Z,рўйхат!$CY:$CY,$B$104,рўйхат!$B:$B,$C99)</f>
        <v/>
      </c>
      <c r="AB99" s="36">
        <f>SUMIFS(рўйхат!AA:AA,рўйхат!$CY:$CY,$B$104,рўйхат!$B:$B,$C99)</f>
        <v/>
      </c>
      <c r="AC99" s="35">
        <f>SUMIFS(рўйхат!AB:AB,рўйхат!$CY:$CY,$B$104,рўйхат!$B:$B,$C99)</f>
        <v/>
      </c>
      <c r="AD99" s="36">
        <f>SUMIFS(рўйхат!AC:AC,рўйхат!$CY:$CY,$B$104,рўйхат!$B:$B,$C99)</f>
        <v/>
      </c>
      <c r="AE99" s="35">
        <f>SUMIFS(рўйхат!AD:AD,рўйхат!$CY:$CY,$B$104,рўйхат!$B:$B,$C99)</f>
        <v/>
      </c>
      <c r="AF99" s="36">
        <f>SUMIFS(рўйхат!AE:AE,рўйхат!$CY:$CY,$B$104,рўйхат!$B:$B,$C99)</f>
        <v/>
      </c>
      <c r="AG99" s="35">
        <f>SUMIFS(рўйхат!AH:AH,рўйхат!$CY:$CY,$B$104,рўйхат!$B:$B,$C99)</f>
        <v/>
      </c>
      <c r="AH99" s="36">
        <f>SUMIFS(рўйхат!AI:AI,рўйхат!$CY:$CY,$B$104,рўйхат!$B:$B,$C99)</f>
        <v/>
      </c>
      <c r="AI99" s="35">
        <f>SUMIFS(рўйхат!AJ:AJ,рўйхат!$CY:$CY,$B$104,рўйхат!$B:$B,$C99)</f>
        <v/>
      </c>
      <c r="AJ99" s="36">
        <f>SUMIFS(рўйхат!AK:AK,рўйхат!$CY:$CY,$B$104,рўйхат!$B:$B,$C99)</f>
        <v/>
      </c>
      <c r="AK99" s="35">
        <f>SUMIFS(рўйхат!AL:AL,рўйхат!$CY:$CY,$B$104,рўйхат!$B:$B,$C99)</f>
        <v/>
      </c>
      <c r="AL99" s="36">
        <f>SUMIFS(рўйхат!AM:AM,рўйхат!$CY:$CY,$B$104,рўйхат!$B:$B,$C99)</f>
        <v/>
      </c>
      <c r="AM99" s="77">
        <f>IFERROR(Q99/E99,0)</f>
        <v/>
      </c>
      <c r="AN99" s="77">
        <f>IFERROR(R99/F99,0)</f>
        <v/>
      </c>
      <c r="AO99" s="35">
        <f>SUMIFS(рўйхат!AX:AX,рўйхат!$CY:$CY,$B$104,рўйхат!$B:$B,$C99)</f>
        <v/>
      </c>
      <c r="AP99" s="36">
        <f>SUMIFS(рўйхат!AY:AY,рўйхат!$CY:$CY,$B$104,рўйхат!$B:$B,$C99)</f>
        <v/>
      </c>
      <c r="AQ99" s="35">
        <f>SUMIFS(рўйхат!AZ:AZ,рўйхат!$CY:$CY,$B$104,рўйхат!$B:$B,$C99)</f>
        <v/>
      </c>
      <c r="AR99" s="36">
        <f>SUMIFS(рўйхат!BA:BA,рўйхат!$CY:$CY,$B$104,рўйхат!$B:$B,$C99)</f>
        <v/>
      </c>
      <c r="AS99" s="35">
        <f>SUMIFS(рўйхат!BB:BB,рўйхат!$CY:$CY,$B$104,рўйхат!$B:$B,$C99)</f>
        <v/>
      </c>
      <c r="AT99" s="36">
        <f>SUMIFS(рўйхат!BC:BC,рўйхат!$CY:$CY,$B$104,рўйхат!$B:$B,$C99)</f>
        <v/>
      </c>
      <c r="AU99" s="35">
        <f>SUMIFS(рўйхат!BD:BD,рўйхат!$CY:$CY,$B$104,рўйхат!$B:$B,$C99)</f>
        <v/>
      </c>
      <c r="AV99" s="36">
        <f>SUMIFS(рўйхат!BE:BE,рўйхат!$CY:$CY,$B$104,рўйхат!$B:$B,$C99)</f>
        <v/>
      </c>
      <c r="AW99" s="35">
        <f>SUMIFS(рўйхат!BF:BF,рўйхат!$CY:$CY,$B$104,рўйхат!$B:$B,$C99)</f>
        <v/>
      </c>
      <c r="AX99" s="36">
        <f>SUMIFS(рўйхат!BG:BG,рўйхат!$CY:$CY,$B$104,рўйхат!$B:$B,$C99)</f>
        <v/>
      </c>
      <c r="AY99" s="35">
        <f>SUMIFS(рўйхат!BH:BH,рўйхат!$CY:$CY,$B$104,рўйхат!$B:$B,$C99)</f>
        <v/>
      </c>
      <c r="AZ99" s="36">
        <f>SUMIFS(рўйхат!BI:BI,рўйхат!$CY:$CY,$B$104,рўйхат!$B:$B,$C99)</f>
        <v/>
      </c>
      <c r="BA99" s="35">
        <f>SUMIFS(рўйхат!BJ:BJ,рўйхат!$CY:$CY,$B$104,рўйхат!$B:$B,$C99)</f>
        <v/>
      </c>
      <c r="BB99" s="36">
        <f>SUMIFS(рўйхат!BK:BK,рўйхат!$CY:$CY,$B$104,рўйхат!$B:$B,$C99)</f>
        <v/>
      </c>
      <c r="BC99" s="77">
        <f>IFERROR(AO99/E99,0)</f>
        <v/>
      </c>
      <c r="BD99" s="77">
        <f>IFERROR(AP99/F99,0)</f>
        <v/>
      </c>
      <c r="BE99" s="35">
        <f>SUMIFS(рўйхат!BL:BL,рўйхат!$CY:$CY,$B$104,рўйхат!$B:$B,$C99)</f>
        <v/>
      </c>
      <c r="BF99" s="36">
        <f>SUMIFS(рўйхат!BM:BM,рўйхат!$CY:$CY,$B$104,рўйхат!$B:$B,$C99)</f>
        <v/>
      </c>
      <c r="BG99" s="35">
        <f>SUMIFS(рўйхат!BN:BN,рўйхат!$CY:$CY,$B$104,рўйхат!$B:$B,$C99)</f>
        <v/>
      </c>
      <c r="BH99" s="36">
        <f>SUMIFS(рўйхат!BO:BO,рўйхат!$CY:$CY,$B$104,рўйхат!$B:$B,$C99)</f>
        <v/>
      </c>
      <c r="BI99" s="35">
        <f>SUMIFS(рўйхат!BP:BP,рўйхат!$CY:$CY,$B$104,рўйхат!$B:$B,$C99)</f>
        <v/>
      </c>
      <c r="BJ99" s="36">
        <f>SUMIFS(рўйхат!BQ:BQ,рўйхат!$CY:$CY,$B$104,рўйхат!$B:$B,$C99)</f>
        <v/>
      </c>
      <c r="BK99" s="35">
        <f>SUMIFS(рўйхат!BR:BR,рўйхат!$CY:$CY,$B$104,рўйхат!$B:$B,$C99)</f>
        <v/>
      </c>
      <c r="BL99" s="36">
        <f>SUMIFS(рўйхат!BS:BS,рўйхат!$CY:$CY,$B$104,рўйхат!$B:$B,$C99)</f>
        <v/>
      </c>
      <c r="BM99" s="35">
        <f>SUMIFS(рўйхат!BT:BT,рўйхат!$CY:$CY,$B$104,рўйхат!$B:$B,$C99)</f>
        <v/>
      </c>
      <c r="BN99" s="36">
        <f>SUMIFS(рўйхат!BU:BU,рўйхат!$CY:$CY,$B$104,рўйхат!$B:$B,$C99)</f>
        <v/>
      </c>
      <c r="BO99" s="35">
        <f>SUMIFS(рўйхат!BX:BX,рўйхат!$CY:$CY,$B$104,рўйхат!$B:$B,$C99)</f>
        <v/>
      </c>
      <c r="BP99" s="36">
        <f>SUMIFS(рўйхат!BY:BY,рўйхат!$CY:$CY,$B$104,рўйхат!$B:$B,$C99)</f>
        <v/>
      </c>
      <c r="BQ99" s="35">
        <f>SUMIFS(рўйхат!BZ:BZ,рўйхат!$CY:$CY,$B$104,рўйхат!$B:$B,$C99)</f>
        <v/>
      </c>
      <c r="BR99" s="36">
        <f>SUMIFS(рўйхат!CA:CA,рўйхат!$CY:$CY,$B$104,рўйхат!$B:$B,$C99)</f>
        <v/>
      </c>
      <c r="BS99" s="35">
        <f>SUMIFS(рўйхат!CB:CB,рўйхат!$CY:$CY,$B$104,рўйхат!$B:$B,$C99)</f>
        <v/>
      </c>
      <c r="BT99" s="36">
        <f>SUMIFS(рўйхат!CC:CC,рўйхат!$CY:$CY,$B$104,рўйхат!$B:$B,$C99)</f>
        <v/>
      </c>
      <c r="BU99" s="35">
        <f>SUMIFS(рўйхат!CD:CD,рўйхат!$CY:$CY,$B$104,рўйхат!$B:$B,$C99)</f>
        <v/>
      </c>
      <c r="BV99" s="36">
        <f>SUMIFS(рўйхат!CE:CE,рўйхат!$CY:$CY,$B$104,рўйхат!$B:$B,$C99)</f>
        <v/>
      </c>
      <c r="BW99" s="35">
        <f>SUMIFS(рўйхат!CH:CH,рўйхат!$CY:$CY,$B$104,рўйхат!$B:$B,$C99)</f>
        <v/>
      </c>
      <c r="BX99" s="36">
        <f>SUMIFS(рўйхат!CI:CI,рўйхат!$CY:$CY,$B$104,рўйхат!$B:$B,$C99)</f>
        <v/>
      </c>
      <c r="BY99" s="35">
        <f>SUMIFS(рўйхат!CJ:CJ,рўйхат!$CY:$CY,$B$104,рўйхат!$B:$B,$C99)</f>
        <v/>
      </c>
      <c r="BZ99" s="36">
        <f>SUMIFS(рўйхат!CK:CK,рўйхат!$CY:$CY,$B$104,рўйхат!$B:$B,$C99)</f>
        <v/>
      </c>
      <c r="CA99" s="35">
        <f>SUMIFS(рўйхат!CL:CL,рўйхат!$CY:$CY,$B$104,рўйхат!$B:$B,$C99)</f>
        <v/>
      </c>
      <c r="CB99" s="36">
        <f>SUMIFS(рўйхат!CM:CM,рўйхат!$CY:$CY,$B$104,рўйхат!$B:$B,$C99)</f>
        <v/>
      </c>
      <c r="CC99" s="35">
        <f>SUMIFS(рўйхат!CN:CN,рўйхат!$CY:$CY,$B$104,рўйхат!$B:$B,$C99)</f>
        <v/>
      </c>
      <c r="CD99" s="36">
        <f>SUMIFS(рўйхат!CO:CO,рўйхат!$CY:$CY,$B$104,рўйхат!$B:$B,$C99)</f>
        <v/>
      </c>
      <c r="CE99" s="77">
        <f>IFERROR(BE99/(Q99+BE99),0)</f>
        <v/>
      </c>
      <c r="CF99" s="78">
        <f>IFERROR(BF99/(R99+BF99),0)</f>
        <v/>
      </c>
      <c r="CG99" s="8">
        <f>COUNTIFS(B:B,B99)</f>
        <v/>
      </c>
    </row>
    <row r="100" hidden="1" outlineLevel="1" ht="33.95" customFormat="1" customHeight="1" s="8">
      <c r="A100" s="33" t="n"/>
      <c r="B100" s="50" t="n">
        <v>28</v>
      </c>
      <c r="C100" s="67" t="inlineStr">
        <is>
          <t>Экология, атроф-муҳитни муҳофаза қилиш ва иқлим ўзгариши вазирлиги</t>
        </is>
      </c>
      <c r="D100" s="16" t="n"/>
      <c r="E100" s="35">
        <f>SUMIFS(рўйхат!F:F,рўйхат!$CY:$CY,$B$104,рўйхат!$B:$B,$C100)</f>
        <v/>
      </c>
      <c r="F100" s="36">
        <f>SUMIFS(рўйхат!G:G,рўйхат!$CY:$CY,$B$104,рўйхат!$B:$B,$C100)</f>
        <v/>
      </c>
      <c r="G100" s="35">
        <f>SUMIFS(рўйхат!H:H,рўйхат!$CY:$CY,$B$104,рўйхат!$B:$B,$C100)</f>
        <v/>
      </c>
      <c r="H100" s="36">
        <f>SUMIFS(рўйхат!I:I,рўйхат!$CY:$CY,$B$104,рўйхат!$B:$B,$C100)</f>
        <v/>
      </c>
      <c r="I100" s="35">
        <f>SUMIFS(рўйхат!J:J,рўйхат!$CY:$CY,$B$104,рўйхат!$B:$B,$C100)</f>
        <v/>
      </c>
      <c r="J100" s="36">
        <f>SUMIFS(рўйхат!K:K,рўйхат!$CY:$CY,$B$104,рўйхат!$B:$B,$C100)</f>
        <v/>
      </c>
      <c r="K100" s="35">
        <f>SUMIFS(рўйхат!L:L,рўйхат!$CY:$CY,$B$104,рўйхат!$B:$B,$C100)</f>
        <v/>
      </c>
      <c r="L100" s="36">
        <f>SUMIFS(рўйхат!M:M,рўйхат!$CY:$CY,$B$104,рўйхат!$B:$B,$C100)</f>
        <v/>
      </c>
      <c r="M100" s="35">
        <f>SUMIFS(рўйхат!N:N,рўйхат!$CY:$CY,$B$104,рўйхат!$B:$B,$C100)</f>
        <v/>
      </c>
      <c r="N100" s="36">
        <f>SUMIFS(рўйхат!O:O,рўйхат!$CY:$CY,$B$104,рўйхат!$B:$B,$C100)</f>
        <v/>
      </c>
      <c r="O100" s="34">
        <f>IFERROR(M100/E100,0)</f>
        <v/>
      </c>
      <c r="P100" s="34">
        <f>IFERROR(N100/F100,0)</f>
        <v/>
      </c>
      <c r="Q100" s="35">
        <f>SUMIFS(рўйхат!P:P,рўйхат!$CY:$CY,$B$104,рўйхат!$B:$B,$C100)</f>
        <v/>
      </c>
      <c r="R100" s="36">
        <f>SUMIFS(рўйхат!Q:Q,рўйхат!$CY:$CY,$B$104,рўйхат!$B:$B,$C100)</f>
        <v/>
      </c>
      <c r="S100" s="35">
        <f>SUMIFS(рўйхат!R:R,рўйхат!$CY:$CY,$B$104,рўйхат!$B:$B,$C100)</f>
        <v/>
      </c>
      <c r="T100" s="36">
        <f>SUMIFS(рўйхат!S:S,рўйхат!$CY:$CY,$B$104,рўйхат!$B:$B,$C100)</f>
        <v/>
      </c>
      <c r="U100" s="35">
        <f>SUMIFS(рўйхат!T:T,рўйхат!$CY:$CY,$B$104,рўйхат!$B:$B,$C100)</f>
        <v/>
      </c>
      <c r="V100" s="36">
        <f>SUMIFS(рўйхат!U:U,рўйхат!$CY:$CY,$B$104,рўйхат!$B:$B,$C100)</f>
        <v/>
      </c>
      <c r="W100" s="35">
        <f>SUMIFS(рўйхат!V:V,рўйхат!$CY:$CY,$B$104,рўйхат!$B:$B,$C100)</f>
        <v/>
      </c>
      <c r="X100" s="36">
        <f>SUMIFS(рўйхат!W:W,рўйхат!$CY:$CY,$B$104,рўйхат!$B:$B,$C100)</f>
        <v/>
      </c>
      <c r="Y100" s="35">
        <f>SUMIFS(рўйхат!X:X,рўйхат!$CY:$CY,$B$104,рўйхат!$B:$B,$C100)</f>
        <v/>
      </c>
      <c r="Z100" s="36">
        <f>SUMIFS(рўйхат!Y:Y,рўйхат!$CY:$CY,$B$104,рўйхат!$B:$B,$C100)</f>
        <v/>
      </c>
      <c r="AA100" s="35">
        <f>SUMIFS(рўйхат!Z:Z,рўйхат!$CY:$CY,$B$104,рўйхат!$B:$B,$C100)</f>
        <v/>
      </c>
      <c r="AB100" s="36">
        <f>SUMIFS(рўйхат!AA:AA,рўйхат!$CY:$CY,$B$104,рўйхат!$B:$B,$C100)</f>
        <v/>
      </c>
      <c r="AC100" s="35">
        <f>SUMIFS(рўйхат!AB:AB,рўйхат!$CY:$CY,$B$104,рўйхат!$B:$B,$C100)</f>
        <v/>
      </c>
      <c r="AD100" s="36">
        <f>SUMIFS(рўйхат!AC:AC,рўйхат!$CY:$CY,$B$104,рўйхат!$B:$B,$C100)</f>
        <v/>
      </c>
      <c r="AE100" s="35">
        <f>SUMIFS(рўйхат!AD:AD,рўйхат!$CY:$CY,$B$104,рўйхат!$B:$B,$C100)</f>
        <v/>
      </c>
      <c r="AF100" s="36">
        <f>SUMIFS(рўйхат!AE:AE,рўйхат!$CY:$CY,$B$104,рўйхат!$B:$B,$C100)</f>
        <v/>
      </c>
      <c r="AG100" s="35">
        <f>SUMIFS(рўйхат!AH:AH,рўйхат!$CY:$CY,$B$104,рўйхат!$B:$B,$C100)</f>
        <v/>
      </c>
      <c r="AH100" s="36">
        <f>SUMIFS(рўйхат!AI:AI,рўйхат!$CY:$CY,$B$104,рўйхат!$B:$B,$C100)</f>
        <v/>
      </c>
      <c r="AI100" s="35">
        <f>SUMIFS(рўйхат!AJ:AJ,рўйхат!$CY:$CY,$B$104,рўйхат!$B:$B,$C100)</f>
        <v/>
      </c>
      <c r="AJ100" s="36">
        <f>SUMIFS(рўйхат!AK:AK,рўйхат!$CY:$CY,$B$104,рўйхат!$B:$B,$C100)</f>
        <v/>
      </c>
      <c r="AK100" s="35">
        <f>SUMIFS(рўйхат!AL:AL,рўйхат!$CY:$CY,$B$104,рўйхат!$B:$B,$C100)</f>
        <v/>
      </c>
      <c r="AL100" s="36">
        <f>SUMIFS(рўйхат!AM:AM,рўйхат!$CY:$CY,$B$104,рўйхат!$B:$B,$C100)</f>
        <v/>
      </c>
      <c r="AM100" s="77">
        <f>IFERROR(Q100/E100,0)</f>
        <v/>
      </c>
      <c r="AN100" s="77">
        <f>IFERROR(R100/F100,0)</f>
        <v/>
      </c>
      <c r="AO100" s="35">
        <f>SUMIFS(рўйхат!AX:AX,рўйхат!$CY:$CY,$B$104,рўйхат!$B:$B,$C100)</f>
        <v/>
      </c>
      <c r="AP100" s="36">
        <f>SUMIFS(рўйхат!AY:AY,рўйхат!$CY:$CY,$B$104,рўйхат!$B:$B,$C100)</f>
        <v/>
      </c>
      <c r="AQ100" s="35">
        <f>SUMIFS(рўйхат!AZ:AZ,рўйхат!$CY:$CY,$B$104,рўйхат!$B:$B,$C100)</f>
        <v/>
      </c>
      <c r="AR100" s="36">
        <f>SUMIFS(рўйхат!BA:BA,рўйхат!$CY:$CY,$B$104,рўйхат!$B:$B,$C100)</f>
        <v/>
      </c>
      <c r="AS100" s="35">
        <f>SUMIFS(рўйхат!BB:BB,рўйхат!$CY:$CY,$B$104,рўйхат!$B:$B,$C100)</f>
        <v/>
      </c>
      <c r="AT100" s="36">
        <f>SUMIFS(рўйхат!BC:BC,рўйхат!$CY:$CY,$B$104,рўйхат!$B:$B,$C100)</f>
        <v/>
      </c>
      <c r="AU100" s="35">
        <f>SUMIFS(рўйхат!BD:BD,рўйхат!$CY:$CY,$B$104,рўйхат!$B:$B,$C100)</f>
        <v/>
      </c>
      <c r="AV100" s="36">
        <f>SUMIFS(рўйхат!BE:BE,рўйхат!$CY:$CY,$B$104,рўйхат!$B:$B,$C100)</f>
        <v/>
      </c>
      <c r="AW100" s="35">
        <f>SUMIFS(рўйхат!BF:BF,рўйхат!$CY:$CY,$B$104,рўйхат!$B:$B,$C100)</f>
        <v/>
      </c>
      <c r="AX100" s="36">
        <f>SUMIFS(рўйхат!BG:BG,рўйхат!$CY:$CY,$B$104,рўйхат!$B:$B,$C100)</f>
        <v/>
      </c>
      <c r="AY100" s="35">
        <f>SUMIFS(рўйхат!BH:BH,рўйхат!$CY:$CY,$B$104,рўйхат!$B:$B,$C100)</f>
        <v/>
      </c>
      <c r="AZ100" s="36">
        <f>SUMIFS(рўйхат!BI:BI,рўйхат!$CY:$CY,$B$104,рўйхат!$B:$B,$C100)</f>
        <v/>
      </c>
      <c r="BA100" s="35">
        <f>SUMIFS(рўйхат!BJ:BJ,рўйхат!$CY:$CY,$B$104,рўйхат!$B:$B,$C100)</f>
        <v/>
      </c>
      <c r="BB100" s="36">
        <f>SUMIFS(рўйхат!BK:BK,рўйхат!$CY:$CY,$B$104,рўйхат!$B:$B,$C100)</f>
        <v/>
      </c>
      <c r="BC100" s="77">
        <f>IFERROR(AO100/E100,0)</f>
        <v/>
      </c>
      <c r="BD100" s="77">
        <f>IFERROR(AP100/F100,0)</f>
        <v/>
      </c>
      <c r="BE100" s="35">
        <f>SUMIFS(рўйхат!BL:BL,рўйхат!$CY:$CY,$B$104,рўйхат!$B:$B,$C100)</f>
        <v/>
      </c>
      <c r="BF100" s="36">
        <f>SUMIFS(рўйхат!BM:BM,рўйхат!$CY:$CY,$B$104,рўйхат!$B:$B,$C100)</f>
        <v/>
      </c>
      <c r="BG100" s="35">
        <f>SUMIFS(рўйхат!BN:BN,рўйхат!$CY:$CY,$B$104,рўйхат!$B:$B,$C100)</f>
        <v/>
      </c>
      <c r="BH100" s="36">
        <f>SUMIFS(рўйхат!BO:BO,рўйхат!$CY:$CY,$B$104,рўйхат!$B:$B,$C100)</f>
        <v/>
      </c>
      <c r="BI100" s="35">
        <f>SUMIFS(рўйхат!BP:BP,рўйхат!$CY:$CY,$B$104,рўйхат!$B:$B,$C100)</f>
        <v/>
      </c>
      <c r="BJ100" s="36">
        <f>SUMIFS(рўйхат!BQ:BQ,рўйхат!$CY:$CY,$B$104,рўйхат!$B:$B,$C100)</f>
        <v/>
      </c>
      <c r="BK100" s="35">
        <f>SUMIFS(рўйхат!BR:BR,рўйхат!$CY:$CY,$B$104,рўйхат!$B:$B,$C100)</f>
        <v/>
      </c>
      <c r="BL100" s="36">
        <f>SUMIFS(рўйхат!BS:BS,рўйхат!$CY:$CY,$B$104,рўйхат!$B:$B,$C100)</f>
        <v/>
      </c>
      <c r="BM100" s="35">
        <f>SUMIFS(рўйхат!BT:BT,рўйхат!$CY:$CY,$B$104,рўйхат!$B:$B,$C100)</f>
        <v/>
      </c>
      <c r="BN100" s="36">
        <f>SUMIFS(рўйхат!BU:BU,рўйхат!$CY:$CY,$B$104,рўйхат!$B:$B,$C100)</f>
        <v/>
      </c>
      <c r="BO100" s="35">
        <f>SUMIFS(рўйхат!BX:BX,рўйхат!$CY:$CY,$B$104,рўйхат!$B:$B,$C100)</f>
        <v/>
      </c>
      <c r="BP100" s="36">
        <f>SUMIFS(рўйхат!BY:BY,рўйхат!$CY:$CY,$B$104,рўйхат!$B:$B,$C100)</f>
        <v/>
      </c>
      <c r="BQ100" s="35">
        <f>SUMIFS(рўйхат!BZ:BZ,рўйхат!$CY:$CY,$B$104,рўйхат!$B:$B,$C100)</f>
        <v/>
      </c>
      <c r="BR100" s="36">
        <f>SUMIFS(рўйхат!CA:CA,рўйхат!$CY:$CY,$B$104,рўйхат!$B:$B,$C100)</f>
        <v/>
      </c>
      <c r="BS100" s="35">
        <f>SUMIFS(рўйхат!CB:CB,рўйхат!$CY:$CY,$B$104,рўйхат!$B:$B,$C100)</f>
        <v/>
      </c>
      <c r="BT100" s="36">
        <f>SUMIFS(рўйхат!CC:CC,рўйхат!$CY:$CY,$B$104,рўйхат!$B:$B,$C100)</f>
        <v/>
      </c>
      <c r="BU100" s="35">
        <f>SUMIFS(рўйхат!CD:CD,рўйхат!$CY:$CY,$B$104,рўйхат!$B:$B,$C100)</f>
        <v/>
      </c>
      <c r="BV100" s="36">
        <f>SUMIFS(рўйхат!CE:CE,рўйхат!$CY:$CY,$B$104,рўйхат!$B:$B,$C100)</f>
        <v/>
      </c>
      <c r="BW100" s="35">
        <f>SUMIFS(рўйхат!CH:CH,рўйхат!$CY:$CY,$B$104,рўйхат!$B:$B,$C100)</f>
        <v/>
      </c>
      <c r="BX100" s="36">
        <f>SUMIFS(рўйхат!CI:CI,рўйхат!$CY:$CY,$B$104,рўйхат!$B:$B,$C100)</f>
        <v/>
      </c>
      <c r="BY100" s="35">
        <f>SUMIFS(рўйхат!CJ:CJ,рўйхат!$CY:$CY,$B$104,рўйхат!$B:$B,$C100)</f>
        <v/>
      </c>
      <c r="BZ100" s="36">
        <f>SUMIFS(рўйхат!CK:CK,рўйхат!$CY:$CY,$B$104,рўйхат!$B:$B,$C100)</f>
        <v/>
      </c>
      <c r="CA100" s="35">
        <f>SUMIFS(рўйхат!CL:CL,рўйхат!$CY:$CY,$B$104,рўйхат!$B:$B,$C100)</f>
        <v/>
      </c>
      <c r="CB100" s="36">
        <f>SUMIFS(рўйхат!CM:CM,рўйхат!$CY:$CY,$B$104,рўйхат!$B:$B,$C100)</f>
        <v/>
      </c>
      <c r="CC100" s="35">
        <f>SUMIFS(рўйхат!CN:CN,рўйхат!$CY:$CY,$B$104,рўйхат!$B:$B,$C100)</f>
        <v/>
      </c>
      <c r="CD100" s="36">
        <f>SUMIFS(рўйхат!CO:CO,рўйхат!$CY:$CY,$B$104,рўйхат!$B:$B,$C100)</f>
        <v/>
      </c>
      <c r="CE100" s="77">
        <f>IFERROR(BE100/(Q100+BE100),0)</f>
        <v/>
      </c>
      <c r="CF100" s="78">
        <f>IFERROR(BF100/(R100+BF100),0)</f>
        <v/>
      </c>
      <c r="CG100" s="8">
        <f>COUNTIFS(B:B,B100)</f>
        <v/>
      </c>
    </row>
    <row r="101" hidden="1" outlineLevel="1" ht="17.1" customFormat="1" customHeight="1" s="8">
      <c r="A101" s="33" t="n"/>
      <c r="B101" s="50" t="n">
        <v>29</v>
      </c>
      <c r="C101" s="67" t="inlineStr">
        <is>
          <t>Энергетика вазирлиги</t>
        </is>
      </c>
      <c r="D101" s="16" t="n"/>
      <c r="E101" s="35">
        <f>SUMIFS(рўйхат!F:F,рўйхат!$CY:$CY,$B$104,рўйхат!$B:$B,$C101)</f>
        <v/>
      </c>
      <c r="F101" s="36">
        <f>SUMIFS(рўйхат!G:G,рўйхат!$CY:$CY,$B$104,рўйхат!$B:$B,$C101)</f>
        <v/>
      </c>
      <c r="G101" s="35">
        <f>SUMIFS(рўйхат!H:H,рўйхат!$CY:$CY,$B$104,рўйхат!$B:$B,$C101)</f>
        <v/>
      </c>
      <c r="H101" s="36">
        <f>SUMIFS(рўйхат!I:I,рўйхат!$CY:$CY,$B$104,рўйхат!$B:$B,$C101)</f>
        <v/>
      </c>
      <c r="I101" s="35">
        <f>SUMIFS(рўйхат!J:J,рўйхат!$CY:$CY,$B$104,рўйхат!$B:$B,$C101)</f>
        <v/>
      </c>
      <c r="J101" s="36">
        <f>SUMIFS(рўйхат!K:K,рўйхат!$CY:$CY,$B$104,рўйхат!$B:$B,$C101)</f>
        <v/>
      </c>
      <c r="K101" s="35">
        <f>SUMIFS(рўйхат!L:L,рўйхат!$CY:$CY,$B$104,рўйхат!$B:$B,$C101)</f>
        <v/>
      </c>
      <c r="L101" s="36">
        <f>SUMIFS(рўйхат!M:M,рўйхат!$CY:$CY,$B$104,рўйхат!$B:$B,$C101)</f>
        <v/>
      </c>
      <c r="M101" s="35">
        <f>SUMIFS(рўйхат!N:N,рўйхат!$CY:$CY,$B$104,рўйхат!$B:$B,$C101)</f>
        <v/>
      </c>
      <c r="N101" s="36">
        <f>SUMIFS(рўйхат!O:O,рўйхат!$CY:$CY,$B$104,рўйхат!$B:$B,$C101)</f>
        <v/>
      </c>
      <c r="O101" s="34">
        <f>IFERROR(M101/E101,0)</f>
        <v/>
      </c>
      <c r="P101" s="34">
        <f>IFERROR(N101/F101,0)</f>
        <v/>
      </c>
      <c r="Q101" s="35">
        <f>SUMIFS(рўйхат!P:P,рўйхат!$CY:$CY,$B$104,рўйхат!$B:$B,$C101)</f>
        <v/>
      </c>
      <c r="R101" s="36">
        <f>SUMIFS(рўйхат!Q:Q,рўйхат!$CY:$CY,$B$104,рўйхат!$B:$B,$C101)</f>
        <v/>
      </c>
      <c r="S101" s="35">
        <f>SUMIFS(рўйхат!R:R,рўйхат!$CY:$CY,$B$104,рўйхат!$B:$B,$C101)</f>
        <v/>
      </c>
      <c r="T101" s="36">
        <f>SUMIFS(рўйхат!S:S,рўйхат!$CY:$CY,$B$104,рўйхат!$B:$B,$C101)</f>
        <v/>
      </c>
      <c r="U101" s="35">
        <f>SUMIFS(рўйхат!T:T,рўйхат!$CY:$CY,$B$104,рўйхат!$B:$B,$C101)</f>
        <v/>
      </c>
      <c r="V101" s="36">
        <f>SUMIFS(рўйхат!U:U,рўйхат!$CY:$CY,$B$104,рўйхат!$B:$B,$C101)</f>
        <v/>
      </c>
      <c r="W101" s="35">
        <f>SUMIFS(рўйхат!V:V,рўйхат!$CY:$CY,$B$104,рўйхат!$B:$B,$C101)</f>
        <v/>
      </c>
      <c r="X101" s="36">
        <f>SUMIFS(рўйхат!W:W,рўйхат!$CY:$CY,$B$104,рўйхат!$B:$B,$C101)</f>
        <v/>
      </c>
      <c r="Y101" s="35">
        <f>SUMIFS(рўйхат!X:X,рўйхат!$CY:$CY,$B$104,рўйхат!$B:$B,$C101)</f>
        <v/>
      </c>
      <c r="Z101" s="36">
        <f>SUMIFS(рўйхат!Y:Y,рўйхат!$CY:$CY,$B$104,рўйхат!$B:$B,$C101)</f>
        <v/>
      </c>
      <c r="AA101" s="35">
        <f>SUMIFS(рўйхат!Z:Z,рўйхат!$CY:$CY,$B$104,рўйхат!$B:$B,$C101)</f>
        <v/>
      </c>
      <c r="AB101" s="36">
        <f>SUMIFS(рўйхат!AA:AA,рўйхат!$CY:$CY,$B$104,рўйхат!$B:$B,$C101)</f>
        <v/>
      </c>
      <c r="AC101" s="35">
        <f>SUMIFS(рўйхат!AB:AB,рўйхат!$CY:$CY,$B$104,рўйхат!$B:$B,$C101)</f>
        <v/>
      </c>
      <c r="AD101" s="36">
        <f>SUMIFS(рўйхат!AC:AC,рўйхат!$CY:$CY,$B$104,рўйхат!$B:$B,$C101)</f>
        <v/>
      </c>
      <c r="AE101" s="35">
        <f>SUMIFS(рўйхат!AD:AD,рўйхат!$CY:$CY,$B$104,рўйхат!$B:$B,$C101)</f>
        <v/>
      </c>
      <c r="AF101" s="36">
        <f>SUMIFS(рўйхат!AE:AE,рўйхат!$CY:$CY,$B$104,рўйхат!$B:$B,$C101)</f>
        <v/>
      </c>
      <c r="AG101" s="35">
        <f>SUMIFS(рўйхат!AH:AH,рўйхат!$CY:$CY,$B$104,рўйхат!$B:$B,$C101)</f>
        <v/>
      </c>
      <c r="AH101" s="36">
        <f>SUMIFS(рўйхат!AI:AI,рўйхат!$CY:$CY,$B$104,рўйхат!$B:$B,$C101)</f>
        <v/>
      </c>
      <c r="AI101" s="35">
        <f>SUMIFS(рўйхат!AJ:AJ,рўйхат!$CY:$CY,$B$104,рўйхат!$B:$B,$C101)</f>
        <v/>
      </c>
      <c r="AJ101" s="36">
        <f>SUMIFS(рўйхат!AK:AK,рўйхат!$CY:$CY,$B$104,рўйхат!$B:$B,$C101)</f>
        <v/>
      </c>
      <c r="AK101" s="35">
        <f>SUMIFS(рўйхат!AL:AL,рўйхат!$CY:$CY,$B$104,рўйхат!$B:$B,$C101)</f>
        <v/>
      </c>
      <c r="AL101" s="36">
        <f>SUMIFS(рўйхат!AM:AM,рўйхат!$CY:$CY,$B$104,рўйхат!$B:$B,$C101)</f>
        <v/>
      </c>
      <c r="AM101" s="77">
        <f>IFERROR(Q101/E101,0)</f>
        <v/>
      </c>
      <c r="AN101" s="77">
        <f>IFERROR(R101/F101,0)</f>
        <v/>
      </c>
      <c r="AO101" s="35">
        <f>SUMIFS(рўйхат!AX:AX,рўйхат!$CY:$CY,$B$104,рўйхат!$B:$B,$C101)</f>
        <v/>
      </c>
      <c r="AP101" s="36">
        <f>SUMIFS(рўйхат!AY:AY,рўйхат!$CY:$CY,$B$104,рўйхат!$B:$B,$C101)</f>
        <v/>
      </c>
      <c r="AQ101" s="35">
        <f>SUMIFS(рўйхат!AZ:AZ,рўйхат!$CY:$CY,$B$104,рўйхат!$B:$B,$C101)</f>
        <v/>
      </c>
      <c r="AR101" s="36">
        <f>SUMIFS(рўйхат!BA:BA,рўйхат!$CY:$CY,$B$104,рўйхат!$B:$B,$C101)</f>
        <v/>
      </c>
      <c r="AS101" s="35">
        <f>SUMIFS(рўйхат!BB:BB,рўйхат!$CY:$CY,$B$104,рўйхат!$B:$B,$C101)</f>
        <v/>
      </c>
      <c r="AT101" s="36">
        <f>SUMIFS(рўйхат!BC:BC,рўйхат!$CY:$CY,$B$104,рўйхат!$B:$B,$C101)</f>
        <v/>
      </c>
      <c r="AU101" s="35">
        <f>SUMIFS(рўйхат!BD:BD,рўйхат!$CY:$CY,$B$104,рўйхат!$B:$B,$C101)</f>
        <v/>
      </c>
      <c r="AV101" s="36">
        <f>SUMIFS(рўйхат!BE:BE,рўйхат!$CY:$CY,$B$104,рўйхат!$B:$B,$C101)</f>
        <v/>
      </c>
      <c r="AW101" s="35">
        <f>SUMIFS(рўйхат!BF:BF,рўйхат!$CY:$CY,$B$104,рўйхат!$B:$B,$C101)</f>
        <v/>
      </c>
      <c r="AX101" s="36">
        <f>SUMIFS(рўйхат!BG:BG,рўйхат!$CY:$CY,$B$104,рўйхат!$B:$B,$C101)</f>
        <v/>
      </c>
      <c r="AY101" s="35">
        <f>SUMIFS(рўйхат!BH:BH,рўйхат!$CY:$CY,$B$104,рўйхат!$B:$B,$C101)</f>
        <v/>
      </c>
      <c r="AZ101" s="36">
        <f>SUMIFS(рўйхат!BI:BI,рўйхат!$CY:$CY,$B$104,рўйхат!$B:$B,$C101)</f>
        <v/>
      </c>
      <c r="BA101" s="35">
        <f>SUMIFS(рўйхат!BJ:BJ,рўйхат!$CY:$CY,$B$104,рўйхат!$B:$B,$C101)</f>
        <v/>
      </c>
      <c r="BB101" s="36">
        <f>SUMIFS(рўйхат!BK:BK,рўйхат!$CY:$CY,$B$104,рўйхат!$B:$B,$C101)</f>
        <v/>
      </c>
      <c r="BC101" s="77">
        <f>IFERROR(AO101/E101,0)</f>
        <v/>
      </c>
      <c r="BD101" s="77">
        <f>IFERROR(AP101/F101,0)</f>
        <v/>
      </c>
      <c r="BE101" s="35">
        <f>SUMIFS(рўйхат!BL:BL,рўйхат!$CY:$CY,$B$104,рўйхат!$B:$B,$C101)</f>
        <v/>
      </c>
      <c r="BF101" s="36">
        <f>SUMIFS(рўйхат!BM:BM,рўйхат!$CY:$CY,$B$104,рўйхат!$B:$B,$C101)</f>
        <v/>
      </c>
      <c r="BG101" s="35">
        <f>SUMIFS(рўйхат!BN:BN,рўйхат!$CY:$CY,$B$104,рўйхат!$B:$B,$C101)</f>
        <v/>
      </c>
      <c r="BH101" s="36">
        <f>SUMIFS(рўйхат!BO:BO,рўйхат!$CY:$CY,$B$104,рўйхат!$B:$B,$C101)</f>
        <v/>
      </c>
      <c r="BI101" s="35">
        <f>SUMIFS(рўйхат!BP:BP,рўйхат!$CY:$CY,$B$104,рўйхат!$B:$B,$C101)</f>
        <v/>
      </c>
      <c r="BJ101" s="36">
        <f>SUMIFS(рўйхат!BQ:BQ,рўйхат!$CY:$CY,$B$104,рўйхат!$B:$B,$C101)</f>
        <v/>
      </c>
      <c r="BK101" s="35">
        <f>SUMIFS(рўйхат!BR:BR,рўйхат!$CY:$CY,$B$104,рўйхат!$B:$B,$C101)</f>
        <v/>
      </c>
      <c r="BL101" s="36">
        <f>SUMIFS(рўйхат!BS:BS,рўйхат!$CY:$CY,$B$104,рўйхат!$B:$B,$C101)</f>
        <v/>
      </c>
      <c r="BM101" s="35">
        <f>SUMIFS(рўйхат!BT:BT,рўйхат!$CY:$CY,$B$104,рўйхат!$B:$B,$C101)</f>
        <v/>
      </c>
      <c r="BN101" s="36">
        <f>SUMIFS(рўйхат!BU:BU,рўйхат!$CY:$CY,$B$104,рўйхат!$B:$B,$C101)</f>
        <v/>
      </c>
      <c r="BO101" s="35">
        <f>SUMIFS(рўйхат!BX:BX,рўйхат!$CY:$CY,$B$104,рўйхат!$B:$B,$C101)</f>
        <v/>
      </c>
      <c r="BP101" s="36">
        <f>SUMIFS(рўйхат!BY:BY,рўйхат!$CY:$CY,$B$104,рўйхат!$B:$B,$C101)</f>
        <v/>
      </c>
      <c r="BQ101" s="35">
        <f>SUMIFS(рўйхат!BZ:BZ,рўйхат!$CY:$CY,$B$104,рўйхат!$B:$B,$C101)</f>
        <v/>
      </c>
      <c r="BR101" s="36">
        <f>SUMIFS(рўйхат!CA:CA,рўйхат!$CY:$CY,$B$104,рўйхат!$B:$B,$C101)</f>
        <v/>
      </c>
      <c r="BS101" s="35">
        <f>SUMIFS(рўйхат!CB:CB,рўйхат!$CY:$CY,$B$104,рўйхат!$B:$B,$C101)</f>
        <v/>
      </c>
      <c r="BT101" s="36">
        <f>SUMIFS(рўйхат!CC:CC,рўйхат!$CY:$CY,$B$104,рўйхат!$B:$B,$C101)</f>
        <v/>
      </c>
      <c r="BU101" s="35">
        <f>SUMIFS(рўйхат!CD:CD,рўйхат!$CY:$CY,$B$104,рўйхат!$B:$B,$C101)</f>
        <v/>
      </c>
      <c r="BV101" s="36">
        <f>SUMIFS(рўйхат!CE:CE,рўйхат!$CY:$CY,$B$104,рўйхат!$B:$B,$C101)</f>
        <v/>
      </c>
      <c r="BW101" s="35">
        <f>SUMIFS(рўйхат!CH:CH,рўйхат!$CY:$CY,$B$104,рўйхат!$B:$B,$C101)</f>
        <v/>
      </c>
      <c r="BX101" s="36">
        <f>SUMIFS(рўйхат!CI:CI,рўйхат!$CY:$CY,$B$104,рўйхат!$B:$B,$C101)</f>
        <v/>
      </c>
      <c r="BY101" s="35">
        <f>SUMIFS(рўйхат!CJ:CJ,рўйхат!$CY:$CY,$B$104,рўйхат!$B:$B,$C101)</f>
        <v/>
      </c>
      <c r="BZ101" s="36">
        <f>SUMIFS(рўйхат!CK:CK,рўйхат!$CY:$CY,$B$104,рўйхат!$B:$B,$C101)</f>
        <v/>
      </c>
      <c r="CA101" s="35">
        <f>SUMIFS(рўйхат!CL:CL,рўйхат!$CY:$CY,$B$104,рўйхат!$B:$B,$C101)</f>
        <v/>
      </c>
      <c r="CB101" s="36">
        <f>SUMIFS(рўйхат!CM:CM,рўйхат!$CY:$CY,$B$104,рўйхат!$B:$B,$C101)</f>
        <v/>
      </c>
      <c r="CC101" s="35">
        <f>SUMIFS(рўйхат!CN:CN,рўйхат!$CY:$CY,$B$104,рўйхат!$B:$B,$C101)</f>
        <v/>
      </c>
      <c r="CD101" s="36">
        <f>SUMIFS(рўйхат!CO:CO,рўйхат!$CY:$CY,$B$104,рўйхат!$B:$B,$C101)</f>
        <v/>
      </c>
      <c r="CE101" s="77">
        <f>IFERROR(BE101/(Q101+BE101),0)</f>
        <v/>
      </c>
      <c r="CF101" s="78">
        <f>IFERROR(BF101/(R101+BF101),0)</f>
        <v/>
      </c>
      <c r="CG101" s="8">
        <f>COUNTIFS(B:B,B101)</f>
        <v/>
      </c>
    </row>
    <row r="102" hidden="1" outlineLevel="1" ht="17.1" customFormat="1" customHeight="1" s="8">
      <c r="A102" s="33" t="n"/>
      <c r="B102" s="50" t="n">
        <v>30</v>
      </c>
      <c r="C102" s="67" t="inlineStr">
        <is>
          <t>Kadastr agentligi</t>
        </is>
      </c>
      <c r="D102" s="16" t="n"/>
      <c r="E102" s="35">
        <f>SUMIFS(рўйхат!F:F,рўйхат!$CY:$CY,$B$104,рўйхат!$B:$B,$C102)</f>
        <v/>
      </c>
      <c r="F102" s="36">
        <f>SUMIFS(рўйхат!G:G,рўйхат!$CY:$CY,$B$104,рўйхат!$B:$B,$C102)</f>
        <v/>
      </c>
      <c r="G102" s="35">
        <f>SUMIFS(рўйхат!H:H,рўйхат!$CY:$CY,$B$104,рўйхат!$B:$B,$C102)</f>
        <v/>
      </c>
      <c r="H102" s="36">
        <f>SUMIFS(рўйхат!I:I,рўйхат!$CY:$CY,$B$104,рўйхат!$B:$B,$C102)</f>
        <v/>
      </c>
      <c r="I102" s="35">
        <f>SUMIFS(рўйхат!J:J,рўйхат!$CY:$CY,$B$104,рўйхат!$B:$B,$C102)</f>
        <v/>
      </c>
      <c r="J102" s="36">
        <f>SUMIFS(рўйхат!K:K,рўйхат!$CY:$CY,$B$104,рўйхат!$B:$B,$C102)</f>
        <v/>
      </c>
      <c r="K102" s="35">
        <f>SUMIFS(рўйхат!L:L,рўйхат!$CY:$CY,$B$104,рўйхат!$B:$B,$C102)</f>
        <v/>
      </c>
      <c r="L102" s="36">
        <f>SUMIFS(рўйхат!M:M,рўйхат!$CY:$CY,$B$104,рўйхат!$B:$B,$C102)</f>
        <v/>
      </c>
      <c r="M102" s="35">
        <f>SUMIFS(рўйхат!N:N,рўйхат!$CY:$CY,$B$104,рўйхат!$B:$B,$C102)</f>
        <v/>
      </c>
      <c r="N102" s="36">
        <f>SUMIFS(рўйхат!O:O,рўйхат!$CY:$CY,$B$104,рўйхат!$B:$B,$C102)</f>
        <v/>
      </c>
      <c r="O102" s="34">
        <f>IFERROR(M102/E102,0)</f>
        <v/>
      </c>
      <c r="P102" s="34">
        <f>IFERROR(N102/F102,0)</f>
        <v/>
      </c>
      <c r="Q102" s="35">
        <f>SUMIFS(рўйхат!P:P,рўйхат!$CY:$CY,$B$104,рўйхат!$B:$B,$C102)</f>
        <v/>
      </c>
      <c r="R102" s="36">
        <f>SUMIFS(рўйхат!Q:Q,рўйхат!$CY:$CY,$B$104,рўйхат!$B:$B,$C102)</f>
        <v/>
      </c>
      <c r="S102" s="35">
        <f>SUMIFS(рўйхат!R:R,рўйхат!$CY:$CY,$B$104,рўйхат!$B:$B,$C102)</f>
        <v/>
      </c>
      <c r="T102" s="36">
        <f>SUMIFS(рўйхат!S:S,рўйхат!$CY:$CY,$B$104,рўйхат!$B:$B,$C102)</f>
        <v/>
      </c>
      <c r="U102" s="35">
        <f>SUMIFS(рўйхат!T:T,рўйхат!$CY:$CY,$B$104,рўйхат!$B:$B,$C102)</f>
        <v/>
      </c>
      <c r="V102" s="36">
        <f>SUMIFS(рўйхат!U:U,рўйхат!$CY:$CY,$B$104,рўйхат!$B:$B,$C102)</f>
        <v/>
      </c>
      <c r="W102" s="35">
        <f>SUMIFS(рўйхат!V:V,рўйхат!$CY:$CY,$B$104,рўйхат!$B:$B,$C102)</f>
        <v/>
      </c>
      <c r="X102" s="36">
        <f>SUMIFS(рўйхат!W:W,рўйхат!$CY:$CY,$B$104,рўйхат!$B:$B,$C102)</f>
        <v/>
      </c>
      <c r="Y102" s="35">
        <f>SUMIFS(рўйхат!X:X,рўйхат!$CY:$CY,$B$104,рўйхат!$B:$B,$C102)</f>
        <v/>
      </c>
      <c r="Z102" s="36">
        <f>SUMIFS(рўйхат!Y:Y,рўйхат!$CY:$CY,$B$104,рўйхат!$B:$B,$C102)</f>
        <v/>
      </c>
      <c r="AA102" s="35">
        <f>SUMIFS(рўйхат!Z:Z,рўйхат!$CY:$CY,$B$104,рўйхат!$B:$B,$C102)</f>
        <v/>
      </c>
      <c r="AB102" s="36">
        <f>SUMIFS(рўйхат!AA:AA,рўйхат!$CY:$CY,$B$104,рўйхат!$B:$B,$C102)</f>
        <v/>
      </c>
      <c r="AC102" s="35">
        <f>SUMIFS(рўйхат!AB:AB,рўйхат!$CY:$CY,$B$104,рўйхат!$B:$B,$C102)</f>
        <v/>
      </c>
      <c r="AD102" s="36">
        <f>SUMIFS(рўйхат!AC:AC,рўйхат!$CY:$CY,$B$104,рўйхат!$B:$B,$C102)</f>
        <v/>
      </c>
      <c r="AE102" s="35">
        <f>SUMIFS(рўйхат!AD:AD,рўйхат!$CY:$CY,$B$104,рўйхат!$B:$B,$C102)</f>
        <v/>
      </c>
      <c r="AF102" s="36">
        <f>SUMIFS(рўйхат!AE:AE,рўйхат!$CY:$CY,$B$104,рўйхат!$B:$B,$C102)</f>
        <v/>
      </c>
      <c r="AG102" s="35">
        <f>SUMIFS(рўйхат!AH:AH,рўйхат!$CY:$CY,$B$104,рўйхат!$B:$B,$C102)</f>
        <v/>
      </c>
      <c r="AH102" s="36">
        <f>SUMIFS(рўйхат!AI:AI,рўйхат!$CY:$CY,$B$104,рўйхат!$B:$B,$C102)</f>
        <v/>
      </c>
      <c r="AI102" s="35">
        <f>SUMIFS(рўйхат!AJ:AJ,рўйхат!$CY:$CY,$B$104,рўйхат!$B:$B,$C102)</f>
        <v/>
      </c>
      <c r="AJ102" s="36">
        <f>SUMIFS(рўйхат!AK:AK,рўйхат!$CY:$CY,$B$104,рўйхат!$B:$B,$C102)</f>
        <v/>
      </c>
      <c r="AK102" s="35">
        <f>SUMIFS(рўйхат!AL:AL,рўйхат!$CY:$CY,$B$104,рўйхат!$B:$B,$C102)</f>
        <v/>
      </c>
      <c r="AL102" s="36">
        <f>SUMIFS(рўйхат!AM:AM,рўйхат!$CY:$CY,$B$104,рўйхат!$B:$B,$C102)</f>
        <v/>
      </c>
      <c r="AM102" s="77">
        <f>IFERROR(Q102/E102,0)</f>
        <v/>
      </c>
      <c r="AN102" s="77">
        <f>IFERROR(R102/F102,0)</f>
        <v/>
      </c>
      <c r="AO102" s="35">
        <f>SUMIFS(рўйхат!AX:AX,рўйхат!$CY:$CY,$B$104,рўйхат!$B:$B,$C102)</f>
        <v/>
      </c>
      <c r="AP102" s="36">
        <f>SUMIFS(рўйхат!AY:AY,рўйхат!$CY:$CY,$B$104,рўйхат!$B:$B,$C102)</f>
        <v/>
      </c>
      <c r="AQ102" s="35">
        <f>SUMIFS(рўйхат!AZ:AZ,рўйхат!$CY:$CY,$B$104,рўйхат!$B:$B,$C102)</f>
        <v/>
      </c>
      <c r="AR102" s="36">
        <f>SUMIFS(рўйхат!BA:BA,рўйхат!$CY:$CY,$B$104,рўйхат!$B:$B,$C102)</f>
        <v/>
      </c>
      <c r="AS102" s="35">
        <f>SUMIFS(рўйхат!BB:BB,рўйхат!$CY:$CY,$B$104,рўйхат!$B:$B,$C102)</f>
        <v/>
      </c>
      <c r="AT102" s="36">
        <f>SUMIFS(рўйхат!BC:BC,рўйхат!$CY:$CY,$B$104,рўйхат!$B:$B,$C102)</f>
        <v/>
      </c>
      <c r="AU102" s="35">
        <f>SUMIFS(рўйхат!BD:BD,рўйхат!$CY:$CY,$B$104,рўйхат!$B:$B,$C102)</f>
        <v/>
      </c>
      <c r="AV102" s="36">
        <f>SUMIFS(рўйхат!BE:BE,рўйхат!$CY:$CY,$B$104,рўйхат!$B:$B,$C102)</f>
        <v/>
      </c>
      <c r="AW102" s="35">
        <f>SUMIFS(рўйхат!BF:BF,рўйхат!$CY:$CY,$B$104,рўйхат!$B:$B,$C102)</f>
        <v/>
      </c>
      <c r="AX102" s="36">
        <f>SUMIFS(рўйхат!BG:BG,рўйхат!$CY:$CY,$B$104,рўйхат!$B:$B,$C102)</f>
        <v/>
      </c>
      <c r="AY102" s="35">
        <f>SUMIFS(рўйхат!BH:BH,рўйхат!$CY:$CY,$B$104,рўйхат!$B:$B,$C102)</f>
        <v/>
      </c>
      <c r="AZ102" s="36">
        <f>SUMIFS(рўйхат!BI:BI,рўйхат!$CY:$CY,$B$104,рўйхат!$B:$B,$C102)</f>
        <v/>
      </c>
      <c r="BA102" s="35">
        <f>SUMIFS(рўйхат!BJ:BJ,рўйхат!$CY:$CY,$B$104,рўйхат!$B:$B,$C102)</f>
        <v/>
      </c>
      <c r="BB102" s="36">
        <f>SUMIFS(рўйхат!BK:BK,рўйхат!$CY:$CY,$B$104,рўйхат!$B:$B,$C102)</f>
        <v/>
      </c>
      <c r="BC102" s="77">
        <f>IFERROR(AO102/E102,0)</f>
        <v/>
      </c>
      <c r="BD102" s="77">
        <f>IFERROR(AP102/F102,0)</f>
        <v/>
      </c>
      <c r="BE102" s="35">
        <f>SUMIFS(рўйхат!BL:BL,рўйхат!$CY:$CY,$B$104,рўйхат!$B:$B,$C102)</f>
        <v/>
      </c>
      <c r="BF102" s="36">
        <f>SUMIFS(рўйхат!BM:BM,рўйхат!$CY:$CY,$B$104,рўйхат!$B:$B,$C102)</f>
        <v/>
      </c>
      <c r="BG102" s="35">
        <f>SUMIFS(рўйхат!BN:BN,рўйхат!$CY:$CY,$B$104,рўйхат!$B:$B,$C102)</f>
        <v/>
      </c>
      <c r="BH102" s="36">
        <f>SUMIFS(рўйхат!BO:BO,рўйхат!$CY:$CY,$B$104,рўйхат!$B:$B,$C102)</f>
        <v/>
      </c>
      <c r="BI102" s="35">
        <f>SUMIFS(рўйхат!BP:BP,рўйхат!$CY:$CY,$B$104,рўйхат!$B:$B,$C102)</f>
        <v/>
      </c>
      <c r="BJ102" s="36">
        <f>SUMIFS(рўйхат!BQ:BQ,рўйхат!$CY:$CY,$B$104,рўйхат!$B:$B,$C102)</f>
        <v/>
      </c>
      <c r="BK102" s="35">
        <f>SUMIFS(рўйхат!BR:BR,рўйхат!$CY:$CY,$B$104,рўйхат!$B:$B,$C102)</f>
        <v/>
      </c>
      <c r="BL102" s="36">
        <f>SUMIFS(рўйхат!BS:BS,рўйхат!$CY:$CY,$B$104,рўйхат!$B:$B,$C102)</f>
        <v/>
      </c>
      <c r="BM102" s="35">
        <f>SUMIFS(рўйхат!BT:BT,рўйхат!$CY:$CY,$B$104,рўйхат!$B:$B,$C102)</f>
        <v/>
      </c>
      <c r="BN102" s="36">
        <f>SUMIFS(рўйхат!BU:BU,рўйхат!$CY:$CY,$B$104,рўйхат!$B:$B,$C102)</f>
        <v/>
      </c>
      <c r="BO102" s="35">
        <f>SUMIFS(рўйхат!BX:BX,рўйхат!$CY:$CY,$B$104,рўйхат!$B:$B,$C102)</f>
        <v/>
      </c>
      <c r="BP102" s="36">
        <f>SUMIFS(рўйхат!BY:BY,рўйхат!$CY:$CY,$B$104,рўйхат!$B:$B,$C102)</f>
        <v/>
      </c>
      <c r="BQ102" s="35">
        <f>SUMIFS(рўйхат!BZ:BZ,рўйхат!$CY:$CY,$B$104,рўйхат!$B:$B,$C102)</f>
        <v/>
      </c>
      <c r="BR102" s="36">
        <f>SUMIFS(рўйхат!CA:CA,рўйхат!$CY:$CY,$B$104,рўйхат!$B:$B,$C102)</f>
        <v/>
      </c>
      <c r="BS102" s="35">
        <f>SUMIFS(рўйхат!CB:CB,рўйхат!$CY:$CY,$B$104,рўйхат!$B:$B,$C102)</f>
        <v/>
      </c>
      <c r="BT102" s="36">
        <f>SUMIFS(рўйхат!CC:CC,рўйхат!$CY:$CY,$B$104,рўйхат!$B:$B,$C102)</f>
        <v/>
      </c>
      <c r="BU102" s="35">
        <f>SUMIFS(рўйхат!CD:CD,рўйхат!$CY:$CY,$B$104,рўйхат!$B:$B,$C102)</f>
        <v/>
      </c>
      <c r="BV102" s="36">
        <f>SUMIFS(рўйхат!CE:CE,рўйхат!$CY:$CY,$B$104,рўйхат!$B:$B,$C102)</f>
        <v/>
      </c>
      <c r="BW102" s="35">
        <f>SUMIFS(рўйхат!CH:CH,рўйхат!$CY:$CY,$B$104,рўйхат!$B:$B,$C102)</f>
        <v/>
      </c>
      <c r="BX102" s="36">
        <f>SUMIFS(рўйхат!CI:CI,рўйхат!$CY:$CY,$B$104,рўйхат!$B:$B,$C102)</f>
        <v/>
      </c>
      <c r="BY102" s="35">
        <f>SUMIFS(рўйхат!CJ:CJ,рўйхат!$CY:$CY,$B$104,рўйхат!$B:$B,$C102)</f>
        <v/>
      </c>
      <c r="BZ102" s="36">
        <f>SUMIFS(рўйхат!CK:CK,рўйхат!$CY:$CY,$B$104,рўйхат!$B:$B,$C102)</f>
        <v/>
      </c>
      <c r="CA102" s="35">
        <f>SUMIFS(рўйхат!CL:CL,рўйхат!$CY:$CY,$B$104,рўйхат!$B:$B,$C102)</f>
        <v/>
      </c>
      <c r="CB102" s="36">
        <f>SUMIFS(рўйхат!CM:CM,рўйхат!$CY:$CY,$B$104,рўйхат!$B:$B,$C102)</f>
        <v/>
      </c>
      <c r="CC102" s="35">
        <f>SUMIFS(рўйхат!CN:CN,рўйхат!$CY:$CY,$B$104,рўйхат!$B:$B,$C102)</f>
        <v/>
      </c>
      <c r="CD102" s="36">
        <f>SUMIFS(рўйхат!CO:CO,рўйхат!$CY:$CY,$B$104,рўйхат!$B:$B,$C102)</f>
        <v/>
      </c>
      <c r="CE102" s="77">
        <f>IFERROR(BE102/(Q102+BE102),0)</f>
        <v/>
      </c>
      <c r="CF102" s="78">
        <f>IFERROR(BF102/(R102+BF102),0)</f>
        <v/>
      </c>
      <c r="CG102" s="8">
        <f>COUNTIFS(B:B,B102)</f>
        <v/>
      </c>
    </row>
    <row r="103" hidden="1" outlineLevel="1" ht="17.1" customFormat="1" customHeight="1" s="8">
      <c r="A103" s="33" t="n"/>
      <c r="B103" s="50" t="n">
        <v>31</v>
      </c>
      <c r="C103" s="67" t="inlineStr">
        <is>
          <t>Бошқалар</t>
        </is>
      </c>
      <c r="D103" s="16" t="n"/>
      <c r="E103" s="35">
        <f>SUMIFS(рўйхат!F:F,рўйхат!$CY:$CY,$B$104,рўйхат!$B:$B,$C103)</f>
        <v/>
      </c>
      <c r="F103" s="36">
        <f>SUMIFS(рўйхат!G:G,рўйхат!$CY:$CY,$B$104,рўйхат!$B:$B,$C103)</f>
        <v/>
      </c>
      <c r="G103" s="35">
        <f>SUMIFS(рўйхат!H:H,рўйхат!$CY:$CY,$B$104,рўйхат!$B:$B,$C103)</f>
        <v/>
      </c>
      <c r="H103" s="36">
        <f>SUMIFS(рўйхат!I:I,рўйхат!$CY:$CY,$B$104,рўйхат!$B:$B,$C103)</f>
        <v/>
      </c>
      <c r="I103" s="35">
        <f>SUMIFS(рўйхат!J:J,рўйхат!$CY:$CY,$B$104,рўйхат!$B:$B,$C103)</f>
        <v/>
      </c>
      <c r="J103" s="36">
        <f>SUMIFS(рўйхат!K:K,рўйхат!$CY:$CY,$B$104,рўйхат!$B:$B,$C103)</f>
        <v/>
      </c>
      <c r="K103" s="35">
        <f>SUMIFS(рўйхат!L:L,рўйхат!$CY:$CY,$B$104,рўйхат!$B:$B,$C103)</f>
        <v/>
      </c>
      <c r="L103" s="36">
        <f>SUMIFS(рўйхат!M:M,рўйхат!$CY:$CY,$B$104,рўйхат!$B:$B,$C103)</f>
        <v/>
      </c>
      <c r="M103" s="35">
        <f>SUMIFS(рўйхат!N:N,рўйхат!$CY:$CY,$B$104,рўйхат!$B:$B,$C103)</f>
        <v/>
      </c>
      <c r="N103" s="36">
        <f>SUMIFS(рўйхат!O:O,рўйхат!$CY:$CY,$B$104,рўйхат!$B:$B,$C103)</f>
        <v/>
      </c>
      <c r="O103" s="34">
        <f>IFERROR(M103/E103,0)</f>
        <v/>
      </c>
      <c r="P103" s="34">
        <f>IFERROR(N103/F103,0)</f>
        <v/>
      </c>
      <c r="Q103" s="35">
        <f>SUMIFS(рўйхат!P:P,рўйхат!$CY:$CY,$B$104,рўйхат!$B:$B,$C103)</f>
        <v/>
      </c>
      <c r="R103" s="36">
        <f>SUMIFS(рўйхат!Q:Q,рўйхат!$CY:$CY,$B$104,рўйхат!$B:$B,$C103)</f>
        <v/>
      </c>
      <c r="S103" s="35">
        <f>SUMIFS(рўйхат!R:R,рўйхат!$CY:$CY,$B$104,рўйхат!$B:$B,$C103)</f>
        <v/>
      </c>
      <c r="T103" s="36">
        <f>SUMIFS(рўйхат!S:S,рўйхат!$CY:$CY,$B$104,рўйхат!$B:$B,$C103)</f>
        <v/>
      </c>
      <c r="U103" s="35">
        <f>SUMIFS(рўйхат!T:T,рўйхат!$CY:$CY,$B$104,рўйхат!$B:$B,$C103)</f>
        <v/>
      </c>
      <c r="V103" s="36">
        <f>SUMIFS(рўйхат!U:U,рўйхат!$CY:$CY,$B$104,рўйхат!$B:$B,$C103)</f>
        <v/>
      </c>
      <c r="W103" s="35">
        <f>SUMIFS(рўйхат!V:V,рўйхат!$CY:$CY,$B$104,рўйхат!$B:$B,$C103)</f>
        <v/>
      </c>
      <c r="X103" s="36">
        <f>SUMIFS(рўйхат!W:W,рўйхат!$CY:$CY,$B$104,рўйхат!$B:$B,$C103)</f>
        <v/>
      </c>
      <c r="Y103" s="35">
        <f>SUMIFS(рўйхат!X:X,рўйхат!$CY:$CY,$B$104,рўйхат!$B:$B,$C103)</f>
        <v/>
      </c>
      <c r="Z103" s="36">
        <f>SUMIFS(рўйхат!Y:Y,рўйхат!$CY:$CY,$B$104,рўйхат!$B:$B,$C103)</f>
        <v/>
      </c>
      <c r="AA103" s="35">
        <f>SUMIFS(рўйхат!Z:Z,рўйхат!$CY:$CY,$B$104,рўйхат!$B:$B,$C103)</f>
        <v/>
      </c>
      <c r="AB103" s="36">
        <f>SUMIFS(рўйхат!AA:AA,рўйхат!$CY:$CY,$B$104,рўйхат!$B:$B,$C103)</f>
        <v/>
      </c>
      <c r="AC103" s="35">
        <f>SUMIFS(рўйхат!AB:AB,рўйхат!$CY:$CY,$B$104,рўйхат!$B:$B,$C103)</f>
        <v/>
      </c>
      <c r="AD103" s="36">
        <f>SUMIFS(рўйхат!AC:AC,рўйхат!$CY:$CY,$B$104,рўйхат!$B:$B,$C103)</f>
        <v/>
      </c>
      <c r="AE103" s="35">
        <f>SUMIFS(рўйхат!AD:AD,рўйхат!$CY:$CY,$B$104,рўйхат!$B:$B,$C103)</f>
        <v/>
      </c>
      <c r="AF103" s="36">
        <f>SUMIFS(рўйхат!AE:AE,рўйхат!$CY:$CY,$B$104,рўйхат!$B:$B,$C103)</f>
        <v/>
      </c>
      <c r="AG103" s="35">
        <f>SUMIFS(рўйхат!AH:AH,рўйхат!$CY:$CY,$B$104,рўйхат!$B:$B,$C103)</f>
        <v/>
      </c>
      <c r="AH103" s="36">
        <f>SUMIFS(рўйхат!AI:AI,рўйхат!$CY:$CY,$B$104,рўйхат!$B:$B,$C103)</f>
        <v/>
      </c>
      <c r="AI103" s="35">
        <f>SUMIFS(рўйхат!AJ:AJ,рўйхат!$CY:$CY,$B$104,рўйхат!$B:$B,$C103)</f>
        <v/>
      </c>
      <c r="AJ103" s="36">
        <f>SUMIFS(рўйхат!AK:AK,рўйхат!$CY:$CY,$B$104,рўйхат!$B:$B,$C103)</f>
        <v/>
      </c>
      <c r="AK103" s="35">
        <f>SUMIFS(рўйхат!AL:AL,рўйхат!$CY:$CY,$B$104,рўйхат!$B:$B,$C103)</f>
        <v/>
      </c>
      <c r="AL103" s="36">
        <f>SUMIFS(рўйхат!AM:AM,рўйхат!$CY:$CY,$B$104,рўйхат!$B:$B,$C103)</f>
        <v/>
      </c>
      <c r="AM103" s="77">
        <f>IFERROR(Q103/E103,0)</f>
        <v/>
      </c>
      <c r="AN103" s="77">
        <f>IFERROR(R103/F103,0)</f>
        <v/>
      </c>
      <c r="AO103" s="35">
        <f>SUMIFS(рўйхат!AX:AX,рўйхат!$CY:$CY,$B$104,рўйхат!$B:$B,$C103)</f>
        <v/>
      </c>
      <c r="AP103" s="36">
        <f>SUMIFS(рўйхат!AY:AY,рўйхат!$CY:$CY,$B$104,рўйхат!$B:$B,$C103)</f>
        <v/>
      </c>
      <c r="AQ103" s="35">
        <f>SUMIFS(рўйхат!AZ:AZ,рўйхат!$CY:$CY,$B$104,рўйхат!$B:$B,$C103)</f>
        <v/>
      </c>
      <c r="AR103" s="36">
        <f>SUMIFS(рўйхат!BA:BA,рўйхат!$CY:$CY,$B$104,рўйхат!$B:$B,$C103)</f>
        <v/>
      </c>
      <c r="AS103" s="35">
        <f>SUMIFS(рўйхат!BB:BB,рўйхат!$CY:$CY,$B$104,рўйхат!$B:$B,$C103)</f>
        <v/>
      </c>
      <c r="AT103" s="36">
        <f>SUMIFS(рўйхат!BC:BC,рўйхат!$CY:$CY,$B$104,рўйхат!$B:$B,$C103)</f>
        <v/>
      </c>
      <c r="AU103" s="35">
        <f>SUMIFS(рўйхат!BD:BD,рўйхат!$CY:$CY,$B$104,рўйхат!$B:$B,$C103)</f>
        <v/>
      </c>
      <c r="AV103" s="36">
        <f>SUMIFS(рўйхат!BE:BE,рўйхат!$CY:$CY,$B$104,рўйхат!$B:$B,$C103)</f>
        <v/>
      </c>
      <c r="AW103" s="35">
        <f>SUMIFS(рўйхат!BF:BF,рўйхат!$CY:$CY,$B$104,рўйхат!$B:$B,$C103)</f>
        <v/>
      </c>
      <c r="AX103" s="36">
        <f>SUMIFS(рўйхат!BG:BG,рўйхат!$CY:$CY,$B$104,рўйхат!$B:$B,$C103)</f>
        <v/>
      </c>
      <c r="AY103" s="35">
        <f>SUMIFS(рўйхат!BH:BH,рўйхат!$CY:$CY,$B$104,рўйхат!$B:$B,$C103)</f>
        <v/>
      </c>
      <c r="AZ103" s="36">
        <f>SUMIFS(рўйхат!BI:BI,рўйхат!$CY:$CY,$B$104,рўйхат!$B:$B,$C103)</f>
        <v/>
      </c>
      <c r="BA103" s="35">
        <f>SUMIFS(рўйхат!BJ:BJ,рўйхат!$CY:$CY,$B$104,рўйхат!$B:$B,$C103)</f>
        <v/>
      </c>
      <c r="BB103" s="36">
        <f>SUMIFS(рўйхат!BK:BK,рўйхат!$CY:$CY,$B$104,рўйхат!$B:$B,$C103)</f>
        <v/>
      </c>
      <c r="BC103" s="77">
        <f>IFERROR(AO103/E103,0)</f>
        <v/>
      </c>
      <c r="BD103" s="77">
        <f>IFERROR(AP103/F103,0)</f>
        <v/>
      </c>
      <c r="BE103" s="35">
        <f>SUMIFS(рўйхат!BL:BL,рўйхат!$CY:$CY,$B$104,рўйхат!$B:$B,$C103)</f>
        <v/>
      </c>
      <c r="BF103" s="36">
        <f>SUMIFS(рўйхат!BM:BM,рўйхат!$CY:$CY,$B$104,рўйхат!$B:$B,$C103)</f>
        <v/>
      </c>
      <c r="BG103" s="35">
        <f>SUMIFS(рўйхат!BN:BN,рўйхат!$CY:$CY,$B$104,рўйхат!$B:$B,$C103)</f>
        <v/>
      </c>
      <c r="BH103" s="36">
        <f>SUMIFS(рўйхат!BO:BO,рўйхат!$CY:$CY,$B$104,рўйхат!$B:$B,$C103)</f>
        <v/>
      </c>
      <c r="BI103" s="35">
        <f>SUMIFS(рўйхат!BP:BP,рўйхат!$CY:$CY,$B$104,рўйхат!$B:$B,$C103)</f>
        <v/>
      </c>
      <c r="BJ103" s="36">
        <f>SUMIFS(рўйхат!BQ:BQ,рўйхат!$CY:$CY,$B$104,рўйхат!$B:$B,$C103)</f>
        <v/>
      </c>
      <c r="BK103" s="35">
        <f>SUMIFS(рўйхат!BR:BR,рўйхат!$CY:$CY,$B$104,рўйхат!$B:$B,$C103)</f>
        <v/>
      </c>
      <c r="BL103" s="36">
        <f>SUMIFS(рўйхат!BS:BS,рўйхат!$CY:$CY,$B$104,рўйхат!$B:$B,$C103)</f>
        <v/>
      </c>
      <c r="BM103" s="35">
        <f>SUMIFS(рўйхат!BT:BT,рўйхат!$CY:$CY,$B$104,рўйхат!$B:$B,$C103)</f>
        <v/>
      </c>
      <c r="BN103" s="36">
        <f>SUMIFS(рўйхат!BU:BU,рўйхат!$CY:$CY,$B$104,рўйхат!$B:$B,$C103)</f>
        <v/>
      </c>
      <c r="BO103" s="35">
        <f>SUMIFS(рўйхат!BX:BX,рўйхат!$CY:$CY,$B$104,рўйхат!$B:$B,$C103)</f>
        <v/>
      </c>
      <c r="BP103" s="36">
        <f>SUMIFS(рўйхат!BY:BY,рўйхат!$CY:$CY,$B$104,рўйхат!$B:$B,$C103)</f>
        <v/>
      </c>
      <c r="BQ103" s="35">
        <f>SUMIFS(рўйхат!BZ:BZ,рўйхат!$CY:$CY,$B$104,рўйхат!$B:$B,$C103)</f>
        <v/>
      </c>
      <c r="BR103" s="36">
        <f>SUMIFS(рўйхат!CA:CA,рўйхат!$CY:$CY,$B$104,рўйхат!$B:$B,$C103)</f>
        <v/>
      </c>
      <c r="BS103" s="35">
        <f>SUMIFS(рўйхат!CB:CB,рўйхат!$CY:$CY,$B$104,рўйхат!$B:$B,$C103)</f>
        <v/>
      </c>
      <c r="BT103" s="36">
        <f>SUMIFS(рўйхат!CC:CC,рўйхат!$CY:$CY,$B$104,рўйхат!$B:$B,$C103)</f>
        <v/>
      </c>
      <c r="BU103" s="35">
        <f>SUMIFS(рўйхат!CD:CD,рўйхат!$CY:$CY,$B$104,рўйхат!$B:$B,$C103)</f>
        <v/>
      </c>
      <c r="BV103" s="36">
        <f>SUMIFS(рўйхат!CE:CE,рўйхат!$CY:$CY,$B$104,рўйхат!$B:$B,$C103)</f>
        <v/>
      </c>
      <c r="BW103" s="35">
        <f>SUMIFS(рўйхат!CH:CH,рўйхат!$CY:$CY,$B$104,рўйхат!$B:$B,$C103)</f>
        <v/>
      </c>
      <c r="BX103" s="36">
        <f>SUMIFS(рўйхат!CI:CI,рўйхат!$CY:$CY,$B$104,рўйхат!$B:$B,$C103)</f>
        <v/>
      </c>
      <c r="BY103" s="35">
        <f>SUMIFS(рўйхат!CJ:CJ,рўйхат!$CY:$CY,$B$104,рўйхат!$B:$B,$C103)</f>
        <v/>
      </c>
      <c r="BZ103" s="36">
        <f>SUMIFS(рўйхат!CK:CK,рўйхат!$CY:$CY,$B$104,рўйхат!$B:$B,$C103)</f>
        <v/>
      </c>
      <c r="CA103" s="35">
        <f>SUMIFS(рўйхат!CL:CL,рўйхат!$CY:$CY,$B$104,рўйхат!$B:$B,$C103)</f>
        <v/>
      </c>
      <c r="CB103" s="36">
        <f>SUMIFS(рўйхат!CM:CM,рўйхат!$CY:$CY,$B$104,рўйхат!$B:$B,$C103)</f>
        <v/>
      </c>
      <c r="CC103" s="35">
        <f>SUMIFS(рўйхат!CN:CN,рўйхат!$CY:$CY,$B$104,рўйхат!$B:$B,$C103)</f>
        <v/>
      </c>
      <c r="CD103" s="36">
        <f>SUMIFS(рўйхат!CO:CO,рўйхат!$CY:$CY,$B$104,рўйхат!$B:$B,$C103)</f>
        <v/>
      </c>
      <c r="CE103" s="77">
        <f>IFERROR(BE103/(Q103+BE103),0)</f>
        <v/>
      </c>
      <c r="CF103" s="78">
        <f>IFERROR(BF103/(R103+BF103),0)</f>
        <v/>
      </c>
      <c r="CG103" s="8">
        <f>COUNTIFS(B:B,B103)</f>
        <v/>
      </c>
    </row>
    <row r="104" collapsed="1" ht="17.1" customFormat="1" customHeight="1" s="8">
      <c r="A104" s="15" t="n">
        <v>3</v>
      </c>
      <c r="B104" s="198" t="inlineStr">
        <is>
          <t>Қишлоқ хўжалигида фойдаланилган сув ҳажми таҳлили</t>
        </is>
      </c>
      <c r="C104" s="199" t="n"/>
      <c r="D104" s="16" t="inlineStr">
        <is>
          <t>У.Тангриев</t>
        </is>
      </c>
      <c r="E104" s="17">
        <f>SUMIF(рўйхат!$CY:$CY,$B104,рўйхат!F:F)</f>
        <v/>
      </c>
      <c r="F104" s="18">
        <f>SUMIF(рўйхат!$CY:$CY,$B104,рўйхат!G:G)</f>
        <v/>
      </c>
      <c r="G104" s="17">
        <f>SUMIF(рўйхат!$CY:$CY,$B104,рўйхат!H:H)</f>
        <v/>
      </c>
      <c r="H104" s="18">
        <f>SUMIF(рўйхат!$CY:$CY,$B104,рўйхат!I:I)</f>
        <v/>
      </c>
      <c r="I104" s="17">
        <f>SUMIF(рўйхат!$CY:$CY,$B104,рўйхат!J:J)</f>
        <v/>
      </c>
      <c r="J104" s="18">
        <f>SUMIF(рўйхат!$CY:$CY,$B104,рўйхат!K:K)</f>
        <v/>
      </c>
      <c r="K104" s="17">
        <f>SUMIF(рўйхат!$CY:$CY,$B104,рўйхат!L:L)</f>
        <v/>
      </c>
      <c r="L104" s="18">
        <f>SUMIF(рўйхат!$CY:$CY,$B104,рўйхат!M:M)</f>
        <v/>
      </c>
      <c r="M104" s="17">
        <f>SUMIF(рўйхат!$CY:$CY,$B104,рўйхат!N:N)</f>
        <v/>
      </c>
      <c r="N104" s="18">
        <f>SUMIF(рўйхат!$CY:$CY,$B104,рўйхат!O:O)</f>
        <v/>
      </c>
      <c r="O104" s="75">
        <f>IFERROR(M104/E104,0)</f>
        <v/>
      </c>
      <c r="P104" s="75">
        <f>IFERROR(N104/F104,0)</f>
        <v/>
      </c>
      <c r="Q104" s="17">
        <f>SUMIF(рўйхат!$CY:$CY,$B104,рўйхат!P:P)</f>
        <v/>
      </c>
      <c r="R104" s="18">
        <f>SUMIF(рўйхат!$CY:$CY,$B104,рўйхат!Q:Q)</f>
        <v/>
      </c>
      <c r="S104" s="17">
        <f>SUMIF(рўйхат!$CY:$CY,$B104,рўйхат!R:R)</f>
        <v/>
      </c>
      <c r="T104" s="18">
        <f>SUMIF(рўйхат!$CY:$CY,$B104,рўйхат!S:S)</f>
        <v/>
      </c>
      <c r="U104" s="17">
        <f>SUMIF(рўйхат!$CY:$CY,$B104,рўйхат!T:T)</f>
        <v/>
      </c>
      <c r="V104" s="18">
        <f>SUMIF(рўйхат!$CY:$CY,$B104,рўйхат!U:U)</f>
        <v/>
      </c>
      <c r="W104" s="17">
        <f>SUMIF(рўйхат!$CY:$CY,$B104,рўйхат!V:V)</f>
        <v/>
      </c>
      <c r="X104" s="18">
        <f>SUMIF(рўйхат!$CY:$CY,$B104,рўйхат!W:W)</f>
        <v/>
      </c>
      <c r="Y104" s="17">
        <f>SUMIF(рўйхат!$CY:$CY,$B104,рўйхат!X:X)</f>
        <v/>
      </c>
      <c r="Z104" s="18">
        <f>SUMIF(рўйхат!$CY:$CY,$B104,рўйхат!Y:Y)</f>
        <v/>
      </c>
      <c r="AA104" s="17">
        <f>SUMIF(рўйхат!$CY:$CY,$B104,рўйхат!Z:Z)</f>
        <v/>
      </c>
      <c r="AB104" s="18">
        <f>SUMIF(рўйхат!$CY:$CY,$B104,рўйхат!AA:AA)</f>
        <v/>
      </c>
      <c r="AC104" s="17">
        <f>SUMIF(рўйхат!$CY:$CY,$B104,рўйхат!AB:AB)</f>
        <v/>
      </c>
      <c r="AD104" s="18">
        <f>SUMIF(рўйхат!$CY:$CY,$B104,рўйхат!AC:AC)</f>
        <v/>
      </c>
      <c r="AE104" s="17">
        <f>SUMIF(рўйхат!$CY:$CY,$B104,рўйхат!AD:AD)</f>
        <v/>
      </c>
      <c r="AF104" s="18">
        <f>SUMIF(рўйхат!$CY:$CY,$B104,рўйхат!AE:AE)</f>
        <v/>
      </c>
      <c r="AG104" s="17">
        <f>SUMIF(рўйхат!$CY:$CY,$B104,рўйхат!AH:AH)</f>
        <v/>
      </c>
      <c r="AH104" s="18">
        <f>SUMIF(рўйхат!$CY:$CY,$B104,рўйхат!AI:AI)</f>
        <v/>
      </c>
      <c r="AI104" s="17">
        <f>SUMIF(рўйхат!$CY:$CY,$B104,рўйхат!AJ:AJ)</f>
        <v/>
      </c>
      <c r="AJ104" s="18">
        <f>SUMIF(рўйхат!$CY:$CY,$B104,рўйхат!AK:AK)</f>
        <v/>
      </c>
      <c r="AK104" s="17">
        <f>SUMIF(рўйхат!$CY:$CY,$B104,рўйхат!AL:AL)</f>
        <v/>
      </c>
      <c r="AL104" s="18">
        <f>SUMIF(рўйхат!$CY:$CY,$B104,рўйхат!AM:AM)</f>
        <v/>
      </c>
      <c r="AM104" s="41">
        <f>IFERROR(Q104/E104,0)</f>
        <v/>
      </c>
      <c r="AN104" s="41">
        <f>IFERROR(R104/F104,0)</f>
        <v/>
      </c>
      <c r="AO104" s="17">
        <f>SUMIF(рўйхат!$CY:$CY,$B104,рўйхат!AX:AX)</f>
        <v/>
      </c>
      <c r="AP104" s="18">
        <f>SUMIF(рўйхат!$CY:$CY,$B104,рўйхат!AY:AY)</f>
        <v/>
      </c>
      <c r="AQ104" s="17">
        <f>SUMIF(рўйхат!$CY:$CY,$B104,рўйхат!AZ:AZ)</f>
        <v/>
      </c>
      <c r="AR104" s="18">
        <f>SUMIF(рўйхат!$CY:$CY,$B104,рўйхат!BA:BA)</f>
        <v/>
      </c>
      <c r="AS104" s="17">
        <f>SUMIF(рўйхат!$CY:$CY,$B104,рўйхат!BB:BB)</f>
        <v/>
      </c>
      <c r="AT104" s="18">
        <f>SUMIF(рўйхат!$CY:$CY,$B104,рўйхат!BC:BC)</f>
        <v/>
      </c>
      <c r="AU104" s="17">
        <f>SUMIF(рўйхат!$CY:$CY,$B104,рўйхат!BD:BD)</f>
        <v/>
      </c>
      <c r="AV104" s="18">
        <f>SUMIF(рўйхат!$CY:$CY,$B104,рўйхат!BE:BE)</f>
        <v/>
      </c>
      <c r="AW104" s="17">
        <f>SUMIF(рўйхат!$CY:$CY,$B104,рўйхат!BF:BF)</f>
        <v/>
      </c>
      <c r="AX104" s="18">
        <f>SUMIF(рўйхат!$CY:$CY,$B104,рўйхат!BG:BG)</f>
        <v/>
      </c>
      <c r="AY104" s="17">
        <f>SUMIF(рўйхат!$CY:$CY,$B104,рўйхат!BH:BH)</f>
        <v/>
      </c>
      <c r="AZ104" s="18">
        <f>SUMIF(рўйхат!$CY:$CY,$B104,рўйхат!BI:BI)</f>
        <v/>
      </c>
      <c r="BA104" s="17">
        <f>SUMIF(рўйхат!$CY:$CY,$B104,рўйхат!BJ:BJ)</f>
        <v/>
      </c>
      <c r="BB104" s="18">
        <f>SUMIF(рўйхат!$CY:$CY,$B104,рўйхат!BK:BK)</f>
        <v/>
      </c>
      <c r="BC104" s="41">
        <f>IFERROR(AO104/E104,0)</f>
        <v/>
      </c>
      <c r="BD104" s="41">
        <f>IFERROR(AP104/F104,0)</f>
        <v/>
      </c>
      <c r="BE104" s="17">
        <f>SUMIF(рўйхат!$CY:$CY,$B104,рўйхат!BL:BL)</f>
        <v/>
      </c>
      <c r="BF104" s="18">
        <f>SUMIF(рўйхат!$CY:$CY,$B104,рўйхат!BM:BM)</f>
        <v/>
      </c>
      <c r="BG104" s="17">
        <f>SUMIF(рўйхат!$CY:$CY,$B104,рўйхат!BN:BN)</f>
        <v/>
      </c>
      <c r="BH104" s="18">
        <f>SUMIF(рўйхат!$CY:$CY,$B104,рўйхат!BO:BO)</f>
        <v/>
      </c>
      <c r="BI104" s="17">
        <f>SUMIF(рўйхат!$CY:$CY,$B104,рўйхат!BP:BP)</f>
        <v/>
      </c>
      <c r="BJ104" s="18">
        <f>SUMIF(рўйхат!$CY:$CY,$B104,рўйхат!BQ:BQ)</f>
        <v/>
      </c>
      <c r="BK104" s="17">
        <f>SUMIF(рўйхат!$CY:$CY,$B104,рўйхат!BR:BR)</f>
        <v/>
      </c>
      <c r="BL104" s="18">
        <f>SUMIF(рўйхат!$CY:$CY,$B104,рўйхат!BS:BS)</f>
        <v/>
      </c>
      <c r="BM104" s="17">
        <f>SUMIF(рўйхат!$CY:$CY,$B104,рўйхат!BT:BT)</f>
        <v/>
      </c>
      <c r="BN104" s="18">
        <f>SUMIF(рўйхат!$CY:$CY,$B104,рўйхат!BU:BU)</f>
        <v/>
      </c>
      <c r="BO104" s="17">
        <f>SUMIF(рўйхат!$CY:$CY,$B104,рўйхат!BX:BX)</f>
        <v/>
      </c>
      <c r="BP104" s="18">
        <f>SUMIF(рўйхат!$CY:$CY,$B104,рўйхат!BY:BY)</f>
        <v/>
      </c>
      <c r="BQ104" s="17">
        <f>SUMIF(рўйхат!$CY:$CY,$B104,рўйхат!BZ:BZ)</f>
        <v/>
      </c>
      <c r="BR104" s="18">
        <f>SUMIF(рўйхат!$CY:$CY,$B104,рўйхат!CA:CA)</f>
        <v/>
      </c>
      <c r="BS104" s="17">
        <f>SUMIF(рўйхат!$CY:$CY,$B104,рўйхат!CB:CB)</f>
        <v/>
      </c>
      <c r="BT104" s="18">
        <f>SUMIF(рўйхат!$CY:$CY,$B104,рўйхат!CC:CC)</f>
        <v/>
      </c>
      <c r="BU104" s="17">
        <f>SUMIF(рўйхат!$CY:$CY,$B104,рўйхат!CD:CD)</f>
        <v/>
      </c>
      <c r="BV104" s="18">
        <f>SUMIF(рўйхат!$CY:$CY,$B104,рўйхат!CE:CE)</f>
        <v/>
      </c>
      <c r="BW104" s="17">
        <f>SUMIF(рўйхат!$CY:$CY,$B104,рўйхат!CH:CH)</f>
        <v/>
      </c>
      <c r="BX104" s="18">
        <f>SUMIF(рўйхат!$CY:$CY,$B104,рўйхат!CI:CI)</f>
        <v/>
      </c>
      <c r="BY104" s="17">
        <f>SUMIF(рўйхат!$CY:$CY,$B104,рўйхат!CJ:CJ)</f>
        <v/>
      </c>
      <c r="BZ104" s="18">
        <f>SUMIF(рўйхат!$CY:$CY,$B104,рўйхат!CK:CK)</f>
        <v/>
      </c>
      <c r="CA104" s="17">
        <f>SUMIF(рўйхат!$CY:$CY,$B104,рўйхат!CL:CL)</f>
        <v/>
      </c>
      <c r="CB104" s="18">
        <f>SUMIF(рўйхат!$CY:$CY,$B104,рўйхат!CM:CM)</f>
        <v/>
      </c>
      <c r="CC104" s="17">
        <f>SUMIF(рўйхат!$CY:$CY,$B104,рўйхат!CN:CN)</f>
        <v/>
      </c>
      <c r="CD104" s="18">
        <f>SUMIF(рўйхат!$CY:$CY,$B104,рўйхат!CO:CO)</f>
        <v/>
      </c>
      <c r="CE104" s="41">
        <f>IFERROR(BE104/(Q104+BE104),0)</f>
        <v/>
      </c>
      <c r="CF104" s="42">
        <f>IFERROR(BF104/(R104+BF104),0)</f>
        <v/>
      </c>
      <c r="CG104" s="8">
        <f>COUNTIFS(B:B,B104)</f>
        <v/>
      </c>
    </row>
    <row r="105" hidden="1" outlineLevel="1" ht="17.1" customFormat="1" customHeight="1" s="8">
      <c r="A105" s="33" t="n"/>
      <c r="B105" s="50" t="n">
        <v>1</v>
      </c>
      <c r="C105" s="65" t="inlineStr">
        <is>
          <t>Адлия вазирлиги</t>
        </is>
      </c>
      <c r="D105" s="16" t="n"/>
      <c r="E105" s="35">
        <f>SUMIFS(рўйхат!F:F,рўйхат!$CY:$CY,$B$104,рўйхат!$B:$B,$C105)</f>
        <v/>
      </c>
      <c r="F105" s="36">
        <f>SUMIFS(рўйхат!G:G,рўйхат!$CY:$CY,$B$104,рўйхат!$B:$B,$C105)</f>
        <v/>
      </c>
      <c r="G105" s="35">
        <f>SUMIFS(рўйхат!H:H,рўйхат!$CY:$CY,$B$104,рўйхат!$B:$B,$C105)</f>
        <v/>
      </c>
      <c r="H105" s="36">
        <f>SUMIFS(рўйхат!I:I,рўйхат!$CY:$CY,$B$104,рўйхат!$B:$B,$C105)</f>
        <v/>
      </c>
      <c r="I105" s="35">
        <f>SUMIFS(рўйхат!J:J,рўйхат!$CY:$CY,$B$104,рўйхат!$B:$B,$C105)</f>
        <v/>
      </c>
      <c r="J105" s="36">
        <f>SUMIFS(рўйхат!K:K,рўйхат!$CY:$CY,$B$104,рўйхат!$B:$B,$C105)</f>
        <v/>
      </c>
      <c r="K105" s="35">
        <f>SUMIFS(рўйхат!L:L,рўйхат!$CY:$CY,$B$104,рўйхат!$B:$B,$C105)</f>
        <v/>
      </c>
      <c r="L105" s="36">
        <f>SUMIFS(рўйхат!M:M,рўйхат!$CY:$CY,$B$104,рўйхат!$B:$B,$C105)</f>
        <v/>
      </c>
      <c r="M105" s="35">
        <f>SUMIFS(рўйхат!N:N,рўйхат!$CY:$CY,$B$104,рўйхат!$B:$B,$C105)</f>
        <v/>
      </c>
      <c r="N105" s="36">
        <f>SUMIFS(рўйхат!O:O,рўйхат!$CY:$CY,$B$104,рўйхат!$B:$B,$C105)</f>
        <v/>
      </c>
      <c r="O105" s="34">
        <f>IFERROR(M105/E105,0)</f>
        <v/>
      </c>
      <c r="P105" s="34">
        <f>IFERROR(N105/F105,0)</f>
        <v/>
      </c>
      <c r="Q105" s="35">
        <f>SUMIFS(рўйхат!P:P,рўйхат!$CY:$CY,$B$104,рўйхат!$B:$B,$C105)</f>
        <v/>
      </c>
      <c r="R105" s="36">
        <f>SUMIFS(рўйхат!Q:Q,рўйхат!$CY:$CY,$B$104,рўйхат!$B:$B,$C105)</f>
        <v/>
      </c>
      <c r="S105" s="35">
        <f>SUMIFS(рўйхат!R:R,рўйхат!$CY:$CY,$B$104,рўйхат!$B:$B,$C105)</f>
        <v/>
      </c>
      <c r="T105" s="36">
        <f>SUMIFS(рўйхат!S:S,рўйхат!$CY:$CY,$B$104,рўйхат!$B:$B,$C105)</f>
        <v/>
      </c>
      <c r="U105" s="35">
        <f>SUMIFS(рўйхат!T:T,рўйхат!$CY:$CY,$B$104,рўйхат!$B:$B,$C105)</f>
        <v/>
      </c>
      <c r="V105" s="36">
        <f>SUMIFS(рўйхат!U:U,рўйхат!$CY:$CY,$B$104,рўйхат!$B:$B,$C105)</f>
        <v/>
      </c>
      <c r="W105" s="35">
        <f>SUMIFS(рўйхат!V:V,рўйхат!$CY:$CY,$B$104,рўйхат!$B:$B,$C105)</f>
        <v/>
      </c>
      <c r="X105" s="36">
        <f>SUMIFS(рўйхат!W:W,рўйхат!$CY:$CY,$B$104,рўйхат!$B:$B,$C105)</f>
        <v/>
      </c>
      <c r="Y105" s="35">
        <f>SUMIFS(рўйхат!X:X,рўйхат!$CY:$CY,$B$104,рўйхат!$B:$B,$C105)</f>
        <v/>
      </c>
      <c r="Z105" s="36">
        <f>SUMIFS(рўйхат!Y:Y,рўйхат!$CY:$CY,$B$104,рўйхат!$B:$B,$C105)</f>
        <v/>
      </c>
      <c r="AA105" s="35">
        <f>SUMIFS(рўйхат!Z:Z,рўйхат!$CY:$CY,$B$104,рўйхат!$B:$B,$C105)</f>
        <v/>
      </c>
      <c r="AB105" s="36">
        <f>SUMIFS(рўйхат!AA:AA,рўйхат!$CY:$CY,$B$104,рўйхат!$B:$B,$C105)</f>
        <v/>
      </c>
      <c r="AC105" s="35">
        <f>SUMIFS(рўйхат!AB:AB,рўйхат!$CY:$CY,$B$104,рўйхат!$B:$B,$C105)</f>
        <v/>
      </c>
      <c r="AD105" s="36">
        <f>SUMIFS(рўйхат!AC:AC,рўйхат!$CY:$CY,$B$104,рўйхат!$B:$B,$C105)</f>
        <v/>
      </c>
      <c r="AE105" s="35">
        <f>SUMIFS(рўйхат!AD:AD,рўйхат!$CY:$CY,$B$104,рўйхат!$B:$B,$C105)</f>
        <v/>
      </c>
      <c r="AF105" s="36">
        <f>SUMIFS(рўйхат!AE:AE,рўйхат!$CY:$CY,$B$104,рўйхат!$B:$B,$C105)</f>
        <v/>
      </c>
      <c r="AG105" s="35">
        <f>SUMIFS(рўйхат!AH:AH,рўйхат!$CY:$CY,$B$104,рўйхат!$B:$B,$C105)</f>
        <v/>
      </c>
      <c r="AH105" s="36">
        <f>SUMIFS(рўйхат!AI:AI,рўйхат!$CY:$CY,$B$104,рўйхат!$B:$B,$C105)</f>
        <v/>
      </c>
      <c r="AI105" s="35">
        <f>SUMIFS(рўйхат!AJ:AJ,рўйхат!$CY:$CY,$B$104,рўйхат!$B:$B,$C105)</f>
        <v/>
      </c>
      <c r="AJ105" s="36">
        <f>SUMIFS(рўйхат!AK:AK,рўйхат!$CY:$CY,$B$104,рўйхат!$B:$B,$C105)</f>
        <v/>
      </c>
      <c r="AK105" s="35">
        <f>SUMIFS(рўйхат!AL:AL,рўйхат!$CY:$CY,$B$104,рўйхат!$B:$B,$C105)</f>
        <v/>
      </c>
      <c r="AL105" s="36">
        <f>SUMIFS(рўйхат!AM:AM,рўйхат!$CY:$CY,$B$104,рўйхат!$B:$B,$C105)</f>
        <v/>
      </c>
      <c r="AM105" s="77">
        <f>IFERROR(Q105/E105,0)</f>
        <v/>
      </c>
      <c r="AN105" s="77">
        <f>IFERROR(R105/F105,0)</f>
        <v/>
      </c>
      <c r="AO105" s="35">
        <f>SUMIFS(рўйхат!AX:AX,рўйхат!$CY:$CY,$B$104,рўйхат!$B:$B,$C105)</f>
        <v/>
      </c>
      <c r="AP105" s="36">
        <f>SUMIFS(рўйхат!AY:AY,рўйхат!$CY:$CY,$B$104,рўйхат!$B:$B,$C105)</f>
        <v/>
      </c>
      <c r="AQ105" s="35">
        <f>SUMIFS(рўйхат!AZ:AZ,рўйхат!$CY:$CY,$B$104,рўйхат!$B:$B,$C105)</f>
        <v/>
      </c>
      <c r="AR105" s="36">
        <f>SUMIFS(рўйхат!BA:BA,рўйхат!$CY:$CY,$B$104,рўйхат!$B:$B,$C105)</f>
        <v/>
      </c>
      <c r="AS105" s="35">
        <f>SUMIFS(рўйхат!BB:BB,рўйхат!$CY:$CY,$B$104,рўйхат!$B:$B,$C105)</f>
        <v/>
      </c>
      <c r="AT105" s="36">
        <f>SUMIFS(рўйхат!BC:BC,рўйхат!$CY:$CY,$B$104,рўйхат!$B:$B,$C105)</f>
        <v/>
      </c>
      <c r="AU105" s="35">
        <f>SUMIFS(рўйхат!BD:BD,рўйхат!$CY:$CY,$B$104,рўйхат!$B:$B,$C105)</f>
        <v/>
      </c>
      <c r="AV105" s="36">
        <f>SUMIFS(рўйхат!BE:BE,рўйхат!$CY:$CY,$B$104,рўйхат!$B:$B,$C105)</f>
        <v/>
      </c>
      <c r="AW105" s="35">
        <f>SUMIFS(рўйхат!BF:BF,рўйхат!$CY:$CY,$B$104,рўйхат!$B:$B,$C105)</f>
        <v/>
      </c>
      <c r="AX105" s="36">
        <f>SUMIFS(рўйхат!BG:BG,рўйхат!$CY:$CY,$B$104,рўйхат!$B:$B,$C105)</f>
        <v/>
      </c>
      <c r="AY105" s="35">
        <f>SUMIFS(рўйхат!BH:BH,рўйхат!$CY:$CY,$B$104,рўйхат!$B:$B,$C105)</f>
        <v/>
      </c>
      <c r="AZ105" s="36">
        <f>SUMIFS(рўйхат!BI:BI,рўйхат!$CY:$CY,$B$104,рўйхат!$B:$B,$C105)</f>
        <v/>
      </c>
      <c r="BA105" s="35">
        <f>SUMIFS(рўйхат!BJ:BJ,рўйхат!$CY:$CY,$B$104,рўйхат!$B:$B,$C105)</f>
        <v/>
      </c>
      <c r="BB105" s="36">
        <f>SUMIFS(рўйхат!BK:BK,рўйхат!$CY:$CY,$B$104,рўйхат!$B:$B,$C105)</f>
        <v/>
      </c>
      <c r="BC105" s="77">
        <f>IFERROR(AO105/E105,0)</f>
        <v/>
      </c>
      <c r="BD105" s="77">
        <f>IFERROR(AP105/F105,0)</f>
        <v/>
      </c>
      <c r="BE105" s="35">
        <f>SUMIFS(рўйхат!BL:BL,рўйхат!$CY:$CY,$B$104,рўйхат!$B:$B,$C105)</f>
        <v/>
      </c>
      <c r="BF105" s="36">
        <f>SUMIFS(рўйхат!BM:BM,рўйхат!$CY:$CY,$B$104,рўйхат!$B:$B,$C105)</f>
        <v/>
      </c>
      <c r="BG105" s="35">
        <f>SUMIFS(рўйхат!BN:BN,рўйхат!$CY:$CY,$B$104,рўйхат!$B:$B,$C105)</f>
        <v/>
      </c>
      <c r="BH105" s="36">
        <f>SUMIFS(рўйхат!BO:BO,рўйхат!$CY:$CY,$B$104,рўйхат!$B:$B,$C105)</f>
        <v/>
      </c>
      <c r="BI105" s="35">
        <f>SUMIFS(рўйхат!BP:BP,рўйхат!$CY:$CY,$B$104,рўйхат!$B:$B,$C105)</f>
        <v/>
      </c>
      <c r="BJ105" s="36">
        <f>SUMIFS(рўйхат!BQ:BQ,рўйхат!$CY:$CY,$B$104,рўйхат!$B:$B,$C105)</f>
        <v/>
      </c>
      <c r="BK105" s="35">
        <f>SUMIFS(рўйхат!BR:BR,рўйхат!$CY:$CY,$B$104,рўйхат!$B:$B,$C105)</f>
        <v/>
      </c>
      <c r="BL105" s="36">
        <f>SUMIFS(рўйхат!BS:BS,рўйхат!$CY:$CY,$B$104,рўйхат!$B:$B,$C105)</f>
        <v/>
      </c>
      <c r="BM105" s="35">
        <f>SUMIFS(рўйхат!BT:BT,рўйхат!$CY:$CY,$B$104,рўйхат!$B:$B,$C105)</f>
        <v/>
      </c>
      <c r="BN105" s="36">
        <f>SUMIFS(рўйхат!BU:BU,рўйхат!$CY:$CY,$B$104,рўйхат!$B:$B,$C105)</f>
        <v/>
      </c>
      <c r="BO105" s="35">
        <f>SUMIFS(рўйхат!BX:BX,рўйхат!$CY:$CY,$B$104,рўйхат!$B:$B,$C105)</f>
        <v/>
      </c>
      <c r="BP105" s="36">
        <f>SUMIFS(рўйхат!BY:BY,рўйхат!$CY:$CY,$B$104,рўйхат!$B:$B,$C105)</f>
        <v/>
      </c>
      <c r="BQ105" s="35">
        <f>SUMIFS(рўйхат!BZ:BZ,рўйхат!$CY:$CY,$B$104,рўйхат!$B:$B,$C105)</f>
        <v/>
      </c>
      <c r="BR105" s="36">
        <f>SUMIFS(рўйхат!CA:CA,рўйхат!$CY:$CY,$B$104,рўйхат!$B:$B,$C105)</f>
        <v/>
      </c>
      <c r="BS105" s="35">
        <f>SUMIFS(рўйхат!CB:CB,рўйхат!$CY:$CY,$B$104,рўйхат!$B:$B,$C105)</f>
        <v/>
      </c>
      <c r="BT105" s="36">
        <f>SUMIFS(рўйхат!CC:CC,рўйхат!$CY:$CY,$B$104,рўйхат!$B:$B,$C105)</f>
        <v/>
      </c>
      <c r="BU105" s="35">
        <f>SUMIFS(рўйхат!CD:CD,рўйхат!$CY:$CY,$B$104,рўйхат!$B:$B,$C105)</f>
        <v/>
      </c>
      <c r="BV105" s="36">
        <f>SUMIFS(рўйхат!CE:CE,рўйхат!$CY:$CY,$B$104,рўйхат!$B:$B,$C105)</f>
        <v/>
      </c>
      <c r="BW105" s="35">
        <f>SUMIFS(рўйхат!CH:CH,рўйхат!$CY:$CY,$B$104,рўйхат!$B:$B,$C105)</f>
        <v/>
      </c>
      <c r="BX105" s="36">
        <f>SUMIFS(рўйхат!CI:CI,рўйхат!$CY:$CY,$B$104,рўйхат!$B:$B,$C105)</f>
        <v/>
      </c>
      <c r="BY105" s="35">
        <f>SUMIFS(рўйхат!CJ:CJ,рўйхат!$CY:$CY,$B$104,рўйхат!$B:$B,$C105)</f>
        <v/>
      </c>
      <c r="BZ105" s="36">
        <f>SUMIFS(рўйхат!CK:CK,рўйхат!$CY:$CY,$B$104,рўйхат!$B:$B,$C105)</f>
        <v/>
      </c>
      <c r="CA105" s="35">
        <f>SUMIFS(рўйхат!CL:CL,рўйхат!$CY:$CY,$B$104,рўйхат!$B:$B,$C105)</f>
        <v/>
      </c>
      <c r="CB105" s="36">
        <f>SUMIFS(рўйхат!CM:CM,рўйхат!$CY:$CY,$B$104,рўйхат!$B:$B,$C105)</f>
        <v/>
      </c>
      <c r="CC105" s="35">
        <f>SUMIFS(рўйхат!CN:CN,рўйхат!$CY:$CY,$B$104,рўйхат!$B:$B,$C105)</f>
        <v/>
      </c>
      <c r="CD105" s="36">
        <f>SUMIFS(рўйхат!CO:CO,рўйхат!$CY:$CY,$B$104,рўйхат!$B:$B,$C105)</f>
        <v/>
      </c>
      <c r="CE105" s="77">
        <f>IFERROR(BE105/(Q105+BE105),0)</f>
        <v/>
      </c>
      <c r="CF105" s="78">
        <f>IFERROR(BF105/(R105+BF105),0)</f>
        <v/>
      </c>
      <c r="CG105" s="8">
        <f>COUNTIFS(B:B,B105)</f>
        <v/>
      </c>
    </row>
    <row r="106" hidden="1" outlineLevel="1" ht="17.1" customFormat="1" customHeight="1" s="8">
      <c r="A106" s="33" t="n"/>
      <c r="B106" s="50" t="n">
        <v>2</v>
      </c>
      <c r="C106" s="66" t="inlineStr">
        <is>
          <t>Божхона қўмитаси</t>
        </is>
      </c>
      <c r="D106" s="16" t="n"/>
      <c r="E106" s="35">
        <f>SUMIFS(рўйхат!F:F,рўйхат!$CY:$CY,$B$104,рўйхат!$B:$B,$C106)</f>
        <v/>
      </c>
      <c r="F106" s="36">
        <f>SUMIFS(рўйхат!G:G,рўйхат!$CY:$CY,$B$104,рўйхат!$B:$B,$C106)</f>
        <v/>
      </c>
      <c r="G106" s="35">
        <f>SUMIFS(рўйхат!H:H,рўйхат!$CY:$CY,$B$104,рўйхат!$B:$B,$C106)</f>
        <v/>
      </c>
      <c r="H106" s="36">
        <f>SUMIFS(рўйхат!I:I,рўйхат!$CY:$CY,$B$104,рўйхат!$B:$B,$C106)</f>
        <v/>
      </c>
      <c r="I106" s="35">
        <f>SUMIFS(рўйхат!J:J,рўйхат!$CY:$CY,$B$104,рўйхат!$B:$B,$C106)</f>
        <v/>
      </c>
      <c r="J106" s="36">
        <f>SUMIFS(рўйхат!K:K,рўйхат!$CY:$CY,$B$104,рўйхат!$B:$B,$C106)</f>
        <v/>
      </c>
      <c r="K106" s="35">
        <f>SUMIFS(рўйхат!L:L,рўйхат!$CY:$CY,$B$104,рўйхат!$B:$B,$C106)</f>
        <v/>
      </c>
      <c r="L106" s="36">
        <f>SUMIFS(рўйхат!M:M,рўйхат!$CY:$CY,$B$104,рўйхат!$B:$B,$C106)</f>
        <v/>
      </c>
      <c r="M106" s="35">
        <f>SUMIFS(рўйхат!N:N,рўйхат!$CY:$CY,$B$104,рўйхат!$B:$B,$C106)</f>
        <v/>
      </c>
      <c r="N106" s="36">
        <f>SUMIFS(рўйхат!O:O,рўйхат!$CY:$CY,$B$104,рўйхат!$B:$B,$C106)</f>
        <v/>
      </c>
      <c r="O106" s="34">
        <f>IFERROR(M106/E106,0)</f>
        <v/>
      </c>
      <c r="P106" s="34">
        <f>IFERROR(N106/F106,0)</f>
        <v/>
      </c>
      <c r="Q106" s="35">
        <f>SUMIFS(рўйхат!P:P,рўйхат!$CY:$CY,$B$104,рўйхат!$B:$B,$C106)</f>
        <v/>
      </c>
      <c r="R106" s="36">
        <f>SUMIFS(рўйхат!Q:Q,рўйхат!$CY:$CY,$B$104,рўйхат!$B:$B,$C106)</f>
        <v/>
      </c>
      <c r="S106" s="35">
        <f>SUMIFS(рўйхат!R:R,рўйхат!$CY:$CY,$B$104,рўйхат!$B:$B,$C106)</f>
        <v/>
      </c>
      <c r="T106" s="36">
        <f>SUMIFS(рўйхат!S:S,рўйхат!$CY:$CY,$B$104,рўйхат!$B:$B,$C106)</f>
        <v/>
      </c>
      <c r="U106" s="35">
        <f>SUMIFS(рўйхат!T:T,рўйхат!$CY:$CY,$B$104,рўйхат!$B:$B,$C106)</f>
        <v/>
      </c>
      <c r="V106" s="36">
        <f>SUMIFS(рўйхат!U:U,рўйхат!$CY:$CY,$B$104,рўйхат!$B:$B,$C106)</f>
        <v/>
      </c>
      <c r="W106" s="35">
        <f>SUMIFS(рўйхат!V:V,рўйхат!$CY:$CY,$B$104,рўйхат!$B:$B,$C106)</f>
        <v/>
      </c>
      <c r="X106" s="36">
        <f>SUMIFS(рўйхат!W:W,рўйхат!$CY:$CY,$B$104,рўйхат!$B:$B,$C106)</f>
        <v/>
      </c>
      <c r="Y106" s="35">
        <f>SUMIFS(рўйхат!X:X,рўйхат!$CY:$CY,$B$104,рўйхат!$B:$B,$C106)</f>
        <v/>
      </c>
      <c r="Z106" s="36">
        <f>SUMIFS(рўйхат!Y:Y,рўйхат!$CY:$CY,$B$104,рўйхат!$B:$B,$C106)</f>
        <v/>
      </c>
      <c r="AA106" s="35">
        <f>SUMIFS(рўйхат!Z:Z,рўйхат!$CY:$CY,$B$104,рўйхат!$B:$B,$C106)</f>
        <v/>
      </c>
      <c r="AB106" s="36">
        <f>SUMIFS(рўйхат!AA:AA,рўйхат!$CY:$CY,$B$104,рўйхат!$B:$B,$C106)</f>
        <v/>
      </c>
      <c r="AC106" s="35">
        <f>SUMIFS(рўйхат!AB:AB,рўйхат!$CY:$CY,$B$104,рўйхат!$B:$B,$C106)</f>
        <v/>
      </c>
      <c r="AD106" s="36">
        <f>SUMIFS(рўйхат!AC:AC,рўйхат!$CY:$CY,$B$104,рўйхат!$B:$B,$C106)</f>
        <v/>
      </c>
      <c r="AE106" s="35">
        <f>SUMIFS(рўйхат!AD:AD,рўйхат!$CY:$CY,$B$104,рўйхат!$B:$B,$C106)</f>
        <v/>
      </c>
      <c r="AF106" s="36">
        <f>SUMIFS(рўйхат!AE:AE,рўйхат!$CY:$CY,$B$104,рўйхат!$B:$B,$C106)</f>
        <v/>
      </c>
      <c r="AG106" s="35">
        <f>SUMIFS(рўйхат!AH:AH,рўйхат!$CY:$CY,$B$104,рўйхат!$B:$B,$C106)</f>
        <v/>
      </c>
      <c r="AH106" s="36">
        <f>SUMIFS(рўйхат!AI:AI,рўйхат!$CY:$CY,$B$104,рўйхат!$B:$B,$C106)</f>
        <v/>
      </c>
      <c r="AI106" s="35">
        <f>SUMIFS(рўйхат!AJ:AJ,рўйхат!$CY:$CY,$B$104,рўйхат!$B:$B,$C106)</f>
        <v/>
      </c>
      <c r="AJ106" s="36">
        <f>SUMIFS(рўйхат!AK:AK,рўйхат!$CY:$CY,$B$104,рўйхат!$B:$B,$C106)</f>
        <v/>
      </c>
      <c r="AK106" s="35">
        <f>SUMIFS(рўйхат!AL:AL,рўйхат!$CY:$CY,$B$104,рўйхат!$B:$B,$C106)</f>
        <v/>
      </c>
      <c r="AL106" s="36">
        <f>SUMIFS(рўйхат!AM:AM,рўйхат!$CY:$CY,$B$104,рўйхат!$B:$B,$C106)</f>
        <v/>
      </c>
      <c r="AM106" s="77">
        <f>IFERROR(Q106/E106,0)</f>
        <v/>
      </c>
      <c r="AN106" s="77">
        <f>IFERROR(R106/F106,0)</f>
        <v/>
      </c>
      <c r="AO106" s="35">
        <f>SUMIFS(рўйхат!AX:AX,рўйхат!$CY:$CY,$B$104,рўйхат!$B:$B,$C106)</f>
        <v/>
      </c>
      <c r="AP106" s="36">
        <f>SUMIFS(рўйхат!AY:AY,рўйхат!$CY:$CY,$B$104,рўйхат!$B:$B,$C106)</f>
        <v/>
      </c>
      <c r="AQ106" s="35">
        <f>SUMIFS(рўйхат!AZ:AZ,рўйхат!$CY:$CY,$B$104,рўйхат!$B:$B,$C106)</f>
        <v/>
      </c>
      <c r="AR106" s="36">
        <f>SUMIFS(рўйхат!BA:BA,рўйхат!$CY:$CY,$B$104,рўйхат!$B:$B,$C106)</f>
        <v/>
      </c>
      <c r="AS106" s="35">
        <f>SUMIFS(рўйхат!BB:BB,рўйхат!$CY:$CY,$B$104,рўйхат!$B:$B,$C106)</f>
        <v/>
      </c>
      <c r="AT106" s="36">
        <f>SUMIFS(рўйхат!BC:BC,рўйхат!$CY:$CY,$B$104,рўйхат!$B:$B,$C106)</f>
        <v/>
      </c>
      <c r="AU106" s="35">
        <f>SUMIFS(рўйхат!BD:BD,рўйхат!$CY:$CY,$B$104,рўйхат!$B:$B,$C106)</f>
        <v/>
      </c>
      <c r="AV106" s="36">
        <f>SUMIFS(рўйхат!BE:BE,рўйхат!$CY:$CY,$B$104,рўйхат!$B:$B,$C106)</f>
        <v/>
      </c>
      <c r="AW106" s="35">
        <f>SUMIFS(рўйхат!BF:BF,рўйхат!$CY:$CY,$B$104,рўйхат!$B:$B,$C106)</f>
        <v/>
      </c>
      <c r="AX106" s="36">
        <f>SUMIFS(рўйхат!BG:BG,рўйхат!$CY:$CY,$B$104,рўйхат!$B:$B,$C106)</f>
        <v/>
      </c>
      <c r="AY106" s="35">
        <f>SUMIFS(рўйхат!BH:BH,рўйхат!$CY:$CY,$B$104,рўйхат!$B:$B,$C106)</f>
        <v/>
      </c>
      <c r="AZ106" s="36">
        <f>SUMIFS(рўйхат!BI:BI,рўйхат!$CY:$CY,$B$104,рўйхат!$B:$B,$C106)</f>
        <v/>
      </c>
      <c r="BA106" s="35">
        <f>SUMIFS(рўйхат!BJ:BJ,рўйхат!$CY:$CY,$B$104,рўйхат!$B:$B,$C106)</f>
        <v/>
      </c>
      <c r="BB106" s="36">
        <f>SUMIFS(рўйхат!BK:BK,рўйхат!$CY:$CY,$B$104,рўйхат!$B:$B,$C106)</f>
        <v/>
      </c>
      <c r="BC106" s="77">
        <f>IFERROR(AO106/E106,0)</f>
        <v/>
      </c>
      <c r="BD106" s="77">
        <f>IFERROR(AP106/F106,0)</f>
        <v/>
      </c>
      <c r="BE106" s="35">
        <f>SUMIFS(рўйхат!BL:BL,рўйхат!$CY:$CY,$B$104,рўйхат!$B:$B,$C106)</f>
        <v/>
      </c>
      <c r="BF106" s="36">
        <f>SUMIFS(рўйхат!BM:BM,рўйхат!$CY:$CY,$B$104,рўйхат!$B:$B,$C106)</f>
        <v/>
      </c>
      <c r="BG106" s="35">
        <f>SUMIFS(рўйхат!BN:BN,рўйхат!$CY:$CY,$B$104,рўйхат!$B:$B,$C106)</f>
        <v/>
      </c>
      <c r="BH106" s="36">
        <f>SUMIFS(рўйхат!BO:BO,рўйхат!$CY:$CY,$B$104,рўйхат!$B:$B,$C106)</f>
        <v/>
      </c>
      <c r="BI106" s="35">
        <f>SUMIFS(рўйхат!BP:BP,рўйхат!$CY:$CY,$B$104,рўйхат!$B:$B,$C106)</f>
        <v/>
      </c>
      <c r="BJ106" s="36">
        <f>SUMIFS(рўйхат!BQ:BQ,рўйхат!$CY:$CY,$B$104,рўйхат!$B:$B,$C106)</f>
        <v/>
      </c>
      <c r="BK106" s="35">
        <f>SUMIFS(рўйхат!BR:BR,рўйхат!$CY:$CY,$B$104,рўйхат!$B:$B,$C106)</f>
        <v/>
      </c>
      <c r="BL106" s="36">
        <f>SUMIFS(рўйхат!BS:BS,рўйхат!$CY:$CY,$B$104,рўйхат!$B:$B,$C106)</f>
        <v/>
      </c>
      <c r="BM106" s="35">
        <f>SUMIFS(рўйхат!BT:BT,рўйхат!$CY:$CY,$B$104,рўйхат!$B:$B,$C106)</f>
        <v/>
      </c>
      <c r="BN106" s="36">
        <f>SUMIFS(рўйхат!BU:BU,рўйхат!$CY:$CY,$B$104,рўйхат!$B:$B,$C106)</f>
        <v/>
      </c>
      <c r="BO106" s="35">
        <f>SUMIFS(рўйхат!BX:BX,рўйхат!$CY:$CY,$B$104,рўйхат!$B:$B,$C106)</f>
        <v/>
      </c>
      <c r="BP106" s="36">
        <f>SUMIFS(рўйхат!BY:BY,рўйхат!$CY:$CY,$B$104,рўйхат!$B:$B,$C106)</f>
        <v/>
      </c>
      <c r="BQ106" s="35">
        <f>SUMIFS(рўйхат!BZ:BZ,рўйхат!$CY:$CY,$B$104,рўйхат!$B:$B,$C106)</f>
        <v/>
      </c>
      <c r="BR106" s="36">
        <f>SUMIFS(рўйхат!CA:CA,рўйхат!$CY:$CY,$B$104,рўйхат!$B:$B,$C106)</f>
        <v/>
      </c>
      <c r="BS106" s="35">
        <f>SUMIFS(рўйхат!CB:CB,рўйхат!$CY:$CY,$B$104,рўйхат!$B:$B,$C106)</f>
        <v/>
      </c>
      <c r="BT106" s="36">
        <f>SUMIFS(рўйхат!CC:CC,рўйхат!$CY:$CY,$B$104,рўйхат!$B:$B,$C106)</f>
        <v/>
      </c>
      <c r="BU106" s="35">
        <f>SUMIFS(рўйхат!CD:CD,рўйхат!$CY:$CY,$B$104,рўйхат!$B:$B,$C106)</f>
        <v/>
      </c>
      <c r="BV106" s="36">
        <f>SUMIFS(рўйхат!CE:CE,рўйхат!$CY:$CY,$B$104,рўйхат!$B:$B,$C106)</f>
        <v/>
      </c>
      <c r="BW106" s="35">
        <f>SUMIFS(рўйхат!CH:CH,рўйхат!$CY:$CY,$B$104,рўйхат!$B:$B,$C106)</f>
        <v/>
      </c>
      <c r="BX106" s="36">
        <f>SUMIFS(рўйхат!CI:CI,рўйхат!$CY:$CY,$B$104,рўйхат!$B:$B,$C106)</f>
        <v/>
      </c>
      <c r="BY106" s="35">
        <f>SUMIFS(рўйхат!CJ:CJ,рўйхат!$CY:$CY,$B$104,рўйхат!$B:$B,$C106)</f>
        <v/>
      </c>
      <c r="BZ106" s="36">
        <f>SUMIFS(рўйхат!CK:CK,рўйхат!$CY:$CY,$B$104,рўйхат!$B:$B,$C106)</f>
        <v/>
      </c>
      <c r="CA106" s="35">
        <f>SUMIFS(рўйхат!CL:CL,рўйхат!$CY:$CY,$B$104,рўйхат!$B:$B,$C106)</f>
        <v/>
      </c>
      <c r="CB106" s="36">
        <f>SUMIFS(рўйхат!CM:CM,рўйхат!$CY:$CY,$B$104,рўйхат!$B:$B,$C106)</f>
        <v/>
      </c>
      <c r="CC106" s="35">
        <f>SUMIFS(рўйхат!CN:CN,рўйхат!$CY:$CY,$B$104,рўйхат!$B:$B,$C106)</f>
        <v/>
      </c>
      <c r="CD106" s="36">
        <f>SUMIFS(рўйхат!CO:CO,рўйхат!$CY:$CY,$B$104,рўйхат!$B:$B,$C106)</f>
        <v/>
      </c>
      <c r="CE106" s="77">
        <f>IFERROR(BE106/(Q106+BE106),0)</f>
        <v/>
      </c>
      <c r="CF106" s="78">
        <f>IFERROR(BF106/(R106+BF106),0)</f>
        <v/>
      </c>
      <c r="CG106" s="8">
        <f>COUNTIFS(B:B,B106)</f>
        <v/>
      </c>
    </row>
    <row r="107" hidden="1" outlineLevel="1" ht="17.1" customFormat="1" customHeight="1" s="8">
      <c r="A107" s="33" t="n"/>
      <c r="B107" s="50" t="n">
        <v>3</v>
      </c>
      <c r="C107" s="66" t="inlineStr">
        <is>
          <t>Вазирлар Маҳкамаси ҳузуридаги Солиқ қўмитаси</t>
        </is>
      </c>
      <c r="D107" s="16" t="n"/>
      <c r="E107" s="35">
        <f>SUMIFS(рўйхат!F:F,рўйхат!$CY:$CY,$B$104,рўйхат!$B:$B,$C107)</f>
        <v/>
      </c>
      <c r="F107" s="36">
        <f>SUMIFS(рўйхат!G:G,рўйхат!$CY:$CY,$B$104,рўйхат!$B:$B,$C107)</f>
        <v/>
      </c>
      <c r="G107" s="35">
        <f>SUMIFS(рўйхат!H:H,рўйхат!$CY:$CY,$B$104,рўйхат!$B:$B,$C107)</f>
        <v/>
      </c>
      <c r="H107" s="36">
        <f>SUMIFS(рўйхат!I:I,рўйхат!$CY:$CY,$B$104,рўйхат!$B:$B,$C107)</f>
        <v/>
      </c>
      <c r="I107" s="35">
        <f>SUMIFS(рўйхат!J:J,рўйхат!$CY:$CY,$B$104,рўйхат!$B:$B,$C107)</f>
        <v/>
      </c>
      <c r="J107" s="36">
        <f>SUMIFS(рўйхат!K:K,рўйхат!$CY:$CY,$B$104,рўйхат!$B:$B,$C107)</f>
        <v/>
      </c>
      <c r="K107" s="35">
        <f>SUMIFS(рўйхат!L:L,рўйхат!$CY:$CY,$B$104,рўйхат!$B:$B,$C107)</f>
        <v/>
      </c>
      <c r="L107" s="36">
        <f>SUMIFS(рўйхат!M:M,рўйхат!$CY:$CY,$B$104,рўйхат!$B:$B,$C107)</f>
        <v/>
      </c>
      <c r="M107" s="35">
        <f>SUMIFS(рўйхат!N:N,рўйхат!$CY:$CY,$B$104,рўйхат!$B:$B,$C107)</f>
        <v/>
      </c>
      <c r="N107" s="36">
        <f>SUMIFS(рўйхат!O:O,рўйхат!$CY:$CY,$B$104,рўйхат!$B:$B,$C107)</f>
        <v/>
      </c>
      <c r="O107" s="34">
        <f>IFERROR(M107/E107,0)</f>
        <v/>
      </c>
      <c r="P107" s="34">
        <f>IFERROR(N107/F107,0)</f>
        <v/>
      </c>
      <c r="Q107" s="35">
        <f>SUMIFS(рўйхат!P:P,рўйхат!$CY:$CY,$B$104,рўйхат!$B:$B,$C107)</f>
        <v/>
      </c>
      <c r="R107" s="36">
        <f>SUMIFS(рўйхат!Q:Q,рўйхат!$CY:$CY,$B$104,рўйхат!$B:$B,$C107)</f>
        <v/>
      </c>
      <c r="S107" s="35">
        <f>SUMIFS(рўйхат!R:R,рўйхат!$CY:$CY,$B$104,рўйхат!$B:$B,$C107)</f>
        <v/>
      </c>
      <c r="T107" s="36">
        <f>SUMIFS(рўйхат!S:S,рўйхат!$CY:$CY,$B$104,рўйхат!$B:$B,$C107)</f>
        <v/>
      </c>
      <c r="U107" s="35">
        <f>SUMIFS(рўйхат!T:T,рўйхат!$CY:$CY,$B$104,рўйхат!$B:$B,$C107)</f>
        <v/>
      </c>
      <c r="V107" s="36">
        <f>SUMIFS(рўйхат!U:U,рўйхат!$CY:$CY,$B$104,рўйхат!$B:$B,$C107)</f>
        <v/>
      </c>
      <c r="W107" s="35">
        <f>SUMIFS(рўйхат!V:V,рўйхат!$CY:$CY,$B$104,рўйхат!$B:$B,$C107)</f>
        <v/>
      </c>
      <c r="X107" s="36">
        <f>SUMIFS(рўйхат!W:W,рўйхат!$CY:$CY,$B$104,рўйхат!$B:$B,$C107)</f>
        <v/>
      </c>
      <c r="Y107" s="35">
        <f>SUMIFS(рўйхат!X:X,рўйхат!$CY:$CY,$B$104,рўйхат!$B:$B,$C107)</f>
        <v/>
      </c>
      <c r="Z107" s="36">
        <f>SUMIFS(рўйхат!Y:Y,рўйхат!$CY:$CY,$B$104,рўйхат!$B:$B,$C107)</f>
        <v/>
      </c>
      <c r="AA107" s="35">
        <f>SUMIFS(рўйхат!Z:Z,рўйхат!$CY:$CY,$B$104,рўйхат!$B:$B,$C107)</f>
        <v/>
      </c>
      <c r="AB107" s="36">
        <f>SUMIFS(рўйхат!AA:AA,рўйхат!$CY:$CY,$B$104,рўйхат!$B:$B,$C107)</f>
        <v/>
      </c>
      <c r="AC107" s="35">
        <f>SUMIFS(рўйхат!AB:AB,рўйхат!$CY:$CY,$B$104,рўйхат!$B:$B,$C107)</f>
        <v/>
      </c>
      <c r="AD107" s="36">
        <f>SUMIFS(рўйхат!AC:AC,рўйхат!$CY:$CY,$B$104,рўйхат!$B:$B,$C107)</f>
        <v/>
      </c>
      <c r="AE107" s="35">
        <f>SUMIFS(рўйхат!AD:AD,рўйхат!$CY:$CY,$B$104,рўйхат!$B:$B,$C107)</f>
        <v/>
      </c>
      <c r="AF107" s="36">
        <f>SUMIFS(рўйхат!AE:AE,рўйхат!$CY:$CY,$B$104,рўйхат!$B:$B,$C107)</f>
        <v/>
      </c>
      <c r="AG107" s="35">
        <f>SUMIFS(рўйхат!AH:AH,рўйхат!$CY:$CY,$B$104,рўйхат!$B:$B,$C107)</f>
        <v/>
      </c>
      <c r="AH107" s="36">
        <f>SUMIFS(рўйхат!AI:AI,рўйхат!$CY:$CY,$B$104,рўйхат!$B:$B,$C107)</f>
        <v/>
      </c>
      <c r="AI107" s="35">
        <f>SUMIFS(рўйхат!AJ:AJ,рўйхат!$CY:$CY,$B$104,рўйхат!$B:$B,$C107)</f>
        <v/>
      </c>
      <c r="AJ107" s="36">
        <f>SUMIFS(рўйхат!AK:AK,рўйхат!$CY:$CY,$B$104,рўйхат!$B:$B,$C107)</f>
        <v/>
      </c>
      <c r="AK107" s="35">
        <f>SUMIFS(рўйхат!AL:AL,рўйхат!$CY:$CY,$B$104,рўйхат!$B:$B,$C107)</f>
        <v/>
      </c>
      <c r="AL107" s="36">
        <f>SUMIFS(рўйхат!AM:AM,рўйхат!$CY:$CY,$B$104,рўйхат!$B:$B,$C107)</f>
        <v/>
      </c>
      <c r="AM107" s="77">
        <f>IFERROR(Q107/E107,0)</f>
        <v/>
      </c>
      <c r="AN107" s="77">
        <f>IFERROR(R107/F107,0)</f>
        <v/>
      </c>
      <c r="AO107" s="35">
        <f>SUMIFS(рўйхат!AX:AX,рўйхат!$CY:$CY,$B$104,рўйхат!$B:$B,$C107)</f>
        <v/>
      </c>
      <c r="AP107" s="36">
        <f>SUMIFS(рўйхат!AY:AY,рўйхат!$CY:$CY,$B$104,рўйхат!$B:$B,$C107)</f>
        <v/>
      </c>
      <c r="AQ107" s="35">
        <f>SUMIFS(рўйхат!AZ:AZ,рўйхат!$CY:$CY,$B$104,рўйхат!$B:$B,$C107)</f>
        <v/>
      </c>
      <c r="AR107" s="36">
        <f>SUMIFS(рўйхат!BA:BA,рўйхат!$CY:$CY,$B$104,рўйхат!$B:$B,$C107)</f>
        <v/>
      </c>
      <c r="AS107" s="35">
        <f>SUMIFS(рўйхат!BB:BB,рўйхат!$CY:$CY,$B$104,рўйхат!$B:$B,$C107)</f>
        <v/>
      </c>
      <c r="AT107" s="36">
        <f>SUMIFS(рўйхат!BC:BC,рўйхат!$CY:$CY,$B$104,рўйхат!$B:$B,$C107)</f>
        <v/>
      </c>
      <c r="AU107" s="35">
        <f>SUMIFS(рўйхат!BD:BD,рўйхат!$CY:$CY,$B$104,рўйхат!$B:$B,$C107)</f>
        <v/>
      </c>
      <c r="AV107" s="36">
        <f>SUMIFS(рўйхат!BE:BE,рўйхат!$CY:$CY,$B$104,рўйхат!$B:$B,$C107)</f>
        <v/>
      </c>
      <c r="AW107" s="35">
        <f>SUMIFS(рўйхат!BF:BF,рўйхат!$CY:$CY,$B$104,рўйхат!$B:$B,$C107)</f>
        <v/>
      </c>
      <c r="AX107" s="36">
        <f>SUMIFS(рўйхат!BG:BG,рўйхат!$CY:$CY,$B$104,рўйхат!$B:$B,$C107)</f>
        <v/>
      </c>
      <c r="AY107" s="35">
        <f>SUMIFS(рўйхат!BH:BH,рўйхат!$CY:$CY,$B$104,рўйхат!$B:$B,$C107)</f>
        <v/>
      </c>
      <c r="AZ107" s="36">
        <f>SUMIFS(рўйхат!BI:BI,рўйхат!$CY:$CY,$B$104,рўйхат!$B:$B,$C107)</f>
        <v/>
      </c>
      <c r="BA107" s="35">
        <f>SUMIFS(рўйхат!BJ:BJ,рўйхат!$CY:$CY,$B$104,рўйхат!$B:$B,$C107)</f>
        <v/>
      </c>
      <c r="BB107" s="36">
        <f>SUMIFS(рўйхат!BK:BK,рўйхат!$CY:$CY,$B$104,рўйхат!$B:$B,$C107)</f>
        <v/>
      </c>
      <c r="BC107" s="77">
        <f>IFERROR(AO107/E107,0)</f>
        <v/>
      </c>
      <c r="BD107" s="77">
        <f>IFERROR(AP107/F107,0)</f>
        <v/>
      </c>
      <c r="BE107" s="35">
        <f>SUMIFS(рўйхат!BL:BL,рўйхат!$CY:$CY,$B$104,рўйхат!$B:$B,$C107)</f>
        <v/>
      </c>
      <c r="BF107" s="36">
        <f>SUMIFS(рўйхат!BM:BM,рўйхат!$CY:$CY,$B$104,рўйхат!$B:$B,$C107)</f>
        <v/>
      </c>
      <c r="BG107" s="35">
        <f>SUMIFS(рўйхат!BN:BN,рўйхат!$CY:$CY,$B$104,рўйхат!$B:$B,$C107)</f>
        <v/>
      </c>
      <c r="BH107" s="36">
        <f>SUMIFS(рўйхат!BO:BO,рўйхат!$CY:$CY,$B$104,рўйхат!$B:$B,$C107)</f>
        <v/>
      </c>
      <c r="BI107" s="35">
        <f>SUMIFS(рўйхат!BP:BP,рўйхат!$CY:$CY,$B$104,рўйхат!$B:$B,$C107)</f>
        <v/>
      </c>
      <c r="BJ107" s="36">
        <f>SUMIFS(рўйхат!BQ:BQ,рўйхат!$CY:$CY,$B$104,рўйхат!$B:$B,$C107)</f>
        <v/>
      </c>
      <c r="BK107" s="35">
        <f>SUMIFS(рўйхат!BR:BR,рўйхат!$CY:$CY,$B$104,рўйхат!$B:$B,$C107)</f>
        <v/>
      </c>
      <c r="BL107" s="36">
        <f>SUMIFS(рўйхат!BS:BS,рўйхат!$CY:$CY,$B$104,рўйхат!$B:$B,$C107)</f>
        <v/>
      </c>
      <c r="BM107" s="35">
        <f>SUMIFS(рўйхат!BT:BT,рўйхат!$CY:$CY,$B$104,рўйхат!$B:$B,$C107)</f>
        <v/>
      </c>
      <c r="BN107" s="36">
        <f>SUMIFS(рўйхат!BU:BU,рўйхат!$CY:$CY,$B$104,рўйхат!$B:$B,$C107)</f>
        <v/>
      </c>
      <c r="BO107" s="35">
        <f>SUMIFS(рўйхат!BX:BX,рўйхат!$CY:$CY,$B$104,рўйхат!$B:$B,$C107)</f>
        <v/>
      </c>
      <c r="BP107" s="36">
        <f>SUMIFS(рўйхат!BY:BY,рўйхат!$CY:$CY,$B$104,рўйхат!$B:$B,$C107)</f>
        <v/>
      </c>
      <c r="BQ107" s="35">
        <f>SUMIFS(рўйхат!BZ:BZ,рўйхат!$CY:$CY,$B$104,рўйхат!$B:$B,$C107)</f>
        <v/>
      </c>
      <c r="BR107" s="36">
        <f>SUMIFS(рўйхат!CA:CA,рўйхат!$CY:$CY,$B$104,рўйхат!$B:$B,$C107)</f>
        <v/>
      </c>
      <c r="BS107" s="35">
        <f>SUMIFS(рўйхат!CB:CB,рўйхат!$CY:$CY,$B$104,рўйхат!$B:$B,$C107)</f>
        <v/>
      </c>
      <c r="BT107" s="36">
        <f>SUMIFS(рўйхат!CC:CC,рўйхат!$CY:$CY,$B$104,рўйхат!$B:$B,$C107)</f>
        <v/>
      </c>
      <c r="BU107" s="35">
        <f>SUMIFS(рўйхат!CD:CD,рўйхат!$CY:$CY,$B$104,рўйхат!$B:$B,$C107)</f>
        <v/>
      </c>
      <c r="BV107" s="36">
        <f>SUMIFS(рўйхат!CE:CE,рўйхат!$CY:$CY,$B$104,рўйхат!$B:$B,$C107)</f>
        <v/>
      </c>
      <c r="BW107" s="35">
        <f>SUMIFS(рўйхат!CH:CH,рўйхат!$CY:$CY,$B$104,рўйхат!$B:$B,$C107)</f>
        <v/>
      </c>
      <c r="BX107" s="36">
        <f>SUMIFS(рўйхат!CI:CI,рўйхат!$CY:$CY,$B$104,рўйхат!$B:$B,$C107)</f>
        <v/>
      </c>
      <c r="BY107" s="35">
        <f>SUMIFS(рўйхат!CJ:CJ,рўйхат!$CY:$CY,$B$104,рўйхат!$B:$B,$C107)</f>
        <v/>
      </c>
      <c r="BZ107" s="36">
        <f>SUMIFS(рўйхат!CK:CK,рўйхат!$CY:$CY,$B$104,рўйхат!$B:$B,$C107)</f>
        <v/>
      </c>
      <c r="CA107" s="35">
        <f>SUMIFS(рўйхат!CL:CL,рўйхат!$CY:$CY,$B$104,рўйхат!$B:$B,$C107)</f>
        <v/>
      </c>
      <c r="CB107" s="36">
        <f>SUMIFS(рўйхат!CM:CM,рўйхат!$CY:$CY,$B$104,рўйхат!$B:$B,$C107)</f>
        <v/>
      </c>
      <c r="CC107" s="35">
        <f>SUMIFS(рўйхат!CN:CN,рўйхат!$CY:$CY,$B$104,рўйхат!$B:$B,$C107)</f>
        <v/>
      </c>
      <c r="CD107" s="36">
        <f>SUMIFS(рўйхат!CO:CO,рўйхат!$CY:$CY,$B$104,рўйхат!$B:$B,$C107)</f>
        <v/>
      </c>
      <c r="CE107" s="77">
        <f>IFERROR(BE107/(Q107+BE107),0)</f>
        <v/>
      </c>
      <c r="CF107" s="78">
        <f>IFERROR(BF107/(R107+BF107),0)</f>
        <v/>
      </c>
      <c r="CG107" s="8">
        <f>COUNTIFS(B:B,B107)</f>
        <v/>
      </c>
    </row>
    <row r="108" hidden="1" outlineLevel="1" ht="17.1" customFormat="1" customHeight="1" s="8">
      <c r="A108" s="33" t="n"/>
      <c r="B108" s="50" t="n">
        <v>4</v>
      </c>
      <c r="C108" s="66" t="inlineStr">
        <is>
          <t>Вилоят ҳокимликлари</t>
        </is>
      </c>
      <c r="D108" s="16" t="n"/>
      <c r="E108" s="35">
        <f>SUMIFS(рўйхат!F:F,рўйхат!$CY:$CY,$B$104,рўйхат!$B:$B,$C108)</f>
        <v/>
      </c>
      <c r="F108" s="36">
        <f>SUMIFS(рўйхат!G:G,рўйхат!$CY:$CY,$B$104,рўйхат!$B:$B,$C108)</f>
        <v/>
      </c>
      <c r="G108" s="35">
        <f>SUMIFS(рўйхат!H:H,рўйхат!$CY:$CY,$B$104,рўйхат!$B:$B,$C108)</f>
        <v/>
      </c>
      <c r="H108" s="36">
        <f>SUMIFS(рўйхат!I:I,рўйхат!$CY:$CY,$B$104,рўйхат!$B:$B,$C108)</f>
        <v/>
      </c>
      <c r="I108" s="35">
        <f>SUMIFS(рўйхат!J:J,рўйхат!$CY:$CY,$B$104,рўйхат!$B:$B,$C108)</f>
        <v/>
      </c>
      <c r="J108" s="36">
        <f>SUMIFS(рўйхат!K:K,рўйхат!$CY:$CY,$B$104,рўйхат!$B:$B,$C108)</f>
        <v/>
      </c>
      <c r="K108" s="35">
        <f>SUMIFS(рўйхат!L:L,рўйхат!$CY:$CY,$B$104,рўйхат!$B:$B,$C108)</f>
        <v/>
      </c>
      <c r="L108" s="36">
        <f>SUMIFS(рўйхат!M:M,рўйхат!$CY:$CY,$B$104,рўйхат!$B:$B,$C108)</f>
        <v/>
      </c>
      <c r="M108" s="35">
        <f>SUMIFS(рўйхат!N:N,рўйхат!$CY:$CY,$B$104,рўйхат!$B:$B,$C108)</f>
        <v/>
      </c>
      <c r="N108" s="36">
        <f>SUMIFS(рўйхат!O:O,рўйхат!$CY:$CY,$B$104,рўйхат!$B:$B,$C108)</f>
        <v/>
      </c>
      <c r="O108" s="34">
        <f>IFERROR(M108/E108,0)</f>
        <v/>
      </c>
      <c r="P108" s="34">
        <f>IFERROR(N108/F108,0)</f>
        <v/>
      </c>
      <c r="Q108" s="35">
        <f>SUMIFS(рўйхат!P:P,рўйхат!$CY:$CY,$B$104,рўйхат!$B:$B,$C108)</f>
        <v/>
      </c>
      <c r="R108" s="36">
        <f>SUMIFS(рўйхат!Q:Q,рўйхат!$CY:$CY,$B$104,рўйхат!$B:$B,$C108)</f>
        <v/>
      </c>
      <c r="S108" s="35">
        <f>SUMIFS(рўйхат!R:R,рўйхат!$CY:$CY,$B$104,рўйхат!$B:$B,$C108)</f>
        <v/>
      </c>
      <c r="T108" s="36">
        <f>SUMIFS(рўйхат!S:S,рўйхат!$CY:$CY,$B$104,рўйхат!$B:$B,$C108)</f>
        <v/>
      </c>
      <c r="U108" s="35">
        <f>SUMIFS(рўйхат!T:T,рўйхат!$CY:$CY,$B$104,рўйхат!$B:$B,$C108)</f>
        <v/>
      </c>
      <c r="V108" s="36">
        <f>SUMIFS(рўйхат!U:U,рўйхат!$CY:$CY,$B$104,рўйхат!$B:$B,$C108)</f>
        <v/>
      </c>
      <c r="W108" s="35">
        <f>SUMIFS(рўйхат!V:V,рўйхат!$CY:$CY,$B$104,рўйхат!$B:$B,$C108)</f>
        <v/>
      </c>
      <c r="X108" s="36">
        <f>SUMIFS(рўйхат!W:W,рўйхат!$CY:$CY,$B$104,рўйхат!$B:$B,$C108)</f>
        <v/>
      </c>
      <c r="Y108" s="35">
        <f>SUMIFS(рўйхат!X:X,рўйхат!$CY:$CY,$B$104,рўйхат!$B:$B,$C108)</f>
        <v/>
      </c>
      <c r="Z108" s="36">
        <f>SUMIFS(рўйхат!Y:Y,рўйхат!$CY:$CY,$B$104,рўйхат!$B:$B,$C108)</f>
        <v/>
      </c>
      <c r="AA108" s="35">
        <f>SUMIFS(рўйхат!Z:Z,рўйхат!$CY:$CY,$B$104,рўйхат!$B:$B,$C108)</f>
        <v/>
      </c>
      <c r="AB108" s="36">
        <f>SUMIFS(рўйхат!AA:AA,рўйхат!$CY:$CY,$B$104,рўйхат!$B:$B,$C108)</f>
        <v/>
      </c>
      <c r="AC108" s="35">
        <f>SUMIFS(рўйхат!AB:AB,рўйхат!$CY:$CY,$B$104,рўйхат!$B:$B,$C108)</f>
        <v/>
      </c>
      <c r="AD108" s="36">
        <f>SUMIFS(рўйхат!AC:AC,рўйхат!$CY:$CY,$B$104,рўйхат!$B:$B,$C108)</f>
        <v/>
      </c>
      <c r="AE108" s="35">
        <f>SUMIFS(рўйхат!AD:AD,рўйхат!$CY:$CY,$B$104,рўйхат!$B:$B,$C108)</f>
        <v/>
      </c>
      <c r="AF108" s="36">
        <f>SUMIFS(рўйхат!AE:AE,рўйхат!$CY:$CY,$B$104,рўйхат!$B:$B,$C108)</f>
        <v/>
      </c>
      <c r="AG108" s="35">
        <f>SUMIFS(рўйхат!AH:AH,рўйхат!$CY:$CY,$B$104,рўйхат!$B:$B,$C108)</f>
        <v/>
      </c>
      <c r="AH108" s="36">
        <f>SUMIFS(рўйхат!AI:AI,рўйхат!$CY:$CY,$B$104,рўйхат!$B:$B,$C108)</f>
        <v/>
      </c>
      <c r="AI108" s="35">
        <f>SUMIFS(рўйхат!AJ:AJ,рўйхат!$CY:$CY,$B$104,рўйхат!$B:$B,$C108)</f>
        <v/>
      </c>
      <c r="AJ108" s="36">
        <f>SUMIFS(рўйхат!AK:AK,рўйхат!$CY:$CY,$B$104,рўйхат!$B:$B,$C108)</f>
        <v/>
      </c>
      <c r="AK108" s="35">
        <f>SUMIFS(рўйхат!AL:AL,рўйхат!$CY:$CY,$B$104,рўйхат!$B:$B,$C108)</f>
        <v/>
      </c>
      <c r="AL108" s="36">
        <f>SUMIFS(рўйхат!AM:AM,рўйхат!$CY:$CY,$B$104,рўйхат!$B:$B,$C108)</f>
        <v/>
      </c>
      <c r="AM108" s="77">
        <f>IFERROR(Q108/E108,0)</f>
        <v/>
      </c>
      <c r="AN108" s="77">
        <f>IFERROR(R108/F108,0)</f>
        <v/>
      </c>
      <c r="AO108" s="35">
        <f>SUMIFS(рўйхат!AX:AX,рўйхат!$CY:$CY,$B$104,рўйхат!$B:$B,$C108)</f>
        <v/>
      </c>
      <c r="AP108" s="36">
        <f>SUMIFS(рўйхат!AY:AY,рўйхат!$CY:$CY,$B$104,рўйхат!$B:$B,$C108)</f>
        <v/>
      </c>
      <c r="AQ108" s="35">
        <f>SUMIFS(рўйхат!AZ:AZ,рўйхат!$CY:$CY,$B$104,рўйхат!$B:$B,$C108)</f>
        <v/>
      </c>
      <c r="AR108" s="36">
        <f>SUMIFS(рўйхат!BA:BA,рўйхат!$CY:$CY,$B$104,рўйхат!$B:$B,$C108)</f>
        <v/>
      </c>
      <c r="AS108" s="35">
        <f>SUMIFS(рўйхат!BB:BB,рўйхат!$CY:$CY,$B$104,рўйхат!$B:$B,$C108)</f>
        <v/>
      </c>
      <c r="AT108" s="36">
        <f>SUMIFS(рўйхат!BC:BC,рўйхат!$CY:$CY,$B$104,рўйхат!$B:$B,$C108)</f>
        <v/>
      </c>
      <c r="AU108" s="35">
        <f>SUMIFS(рўйхат!BD:BD,рўйхат!$CY:$CY,$B$104,рўйхат!$B:$B,$C108)</f>
        <v/>
      </c>
      <c r="AV108" s="36">
        <f>SUMIFS(рўйхат!BE:BE,рўйхат!$CY:$CY,$B$104,рўйхат!$B:$B,$C108)</f>
        <v/>
      </c>
      <c r="AW108" s="35">
        <f>SUMIFS(рўйхат!BF:BF,рўйхат!$CY:$CY,$B$104,рўйхат!$B:$B,$C108)</f>
        <v/>
      </c>
      <c r="AX108" s="36">
        <f>SUMIFS(рўйхат!BG:BG,рўйхат!$CY:$CY,$B$104,рўйхат!$B:$B,$C108)</f>
        <v/>
      </c>
      <c r="AY108" s="35">
        <f>SUMIFS(рўйхат!BH:BH,рўйхат!$CY:$CY,$B$104,рўйхат!$B:$B,$C108)</f>
        <v/>
      </c>
      <c r="AZ108" s="36">
        <f>SUMIFS(рўйхат!BI:BI,рўйхат!$CY:$CY,$B$104,рўйхат!$B:$B,$C108)</f>
        <v/>
      </c>
      <c r="BA108" s="35">
        <f>SUMIFS(рўйхат!BJ:BJ,рўйхат!$CY:$CY,$B$104,рўйхат!$B:$B,$C108)</f>
        <v/>
      </c>
      <c r="BB108" s="36">
        <f>SUMIFS(рўйхат!BK:BK,рўйхат!$CY:$CY,$B$104,рўйхат!$B:$B,$C108)</f>
        <v/>
      </c>
      <c r="BC108" s="77">
        <f>IFERROR(AO108/E108,0)</f>
        <v/>
      </c>
      <c r="BD108" s="77">
        <f>IFERROR(AP108/F108,0)</f>
        <v/>
      </c>
      <c r="BE108" s="35">
        <f>SUMIFS(рўйхат!BL:BL,рўйхат!$CY:$CY,$B$104,рўйхат!$B:$B,$C108)</f>
        <v/>
      </c>
      <c r="BF108" s="36">
        <f>SUMIFS(рўйхат!BM:BM,рўйхат!$CY:$CY,$B$104,рўйхат!$B:$B,$C108)</f>
        <v/>
      </c>
      <c r="BG108" s="35">
        <f>SUMIFS(рўйхат!BN:BN,рўйхат!$CY:$CY,$B$104,рўйхат!$B:$B,$C108)</f>
        <v/>
      </c>
      <c r="BH108" s="36">
        <f>SUMIFS(рўйхат!BO:BO,рўйхат!$CY:$CY,$B$104,рўйхат!$B:$B,$C108)</f>
        <v/>
      </c>
      <c r="BI108" s="35">
        <f>SUMIFS(рўйхат!BP:BP,рўйхат!$CY:$CY,$B$104,рўйхат!$B:$B,$C108)</f>
        <v/>
      </c>
      <c r="BJ108" s="36">
        <f>SUMIFS(рўйхат!BQ:BQ,рўйхат!$CY:$CY,$B$104,рўйхат!$B:$B,$C108)</f>
        <v/>
      </c>
      <c r="BK108" s="35">
        <f>SUMIFS(рўйхат!BR:BR,рўйхат!$CY:$CY,$B$104,рўйхат!$B:$B,$C108)</f>
        <v/>
      </c>
      <c r="BL108" s="36">
        <f>SUMIFS(рўйхат!BS:BS,рўйхат!$CY:$CY,$B$104,рўйхат!$B:$B,$C108)</f>
        <v/>
      </c>
      <c r="BM108" s="35">
        <f>SUMIFS(рўйхат!BT:BT,рўйхат!$CY:$CY,$B$104,рўйхат!$B:$B,$C108)</f>
        <v/>
      </c>
      <c r="BN108" s="36">
        <f>SUMIFS(рўйхат!BU:BU,рўйхат!$CY:$CY,$B$104,рўйхат!$B:$B,$C108)</f>
        <v/>
      </c>
      <c r="BO108" s="35">
        <f>SUMIFS(рўйхат!BX:BX,рўйхат!$CY:$CY,$B$104,рўйхат!$B:$B,$C108)</f>
        <v/>
      </c>
      <c r="BP108" s="36">
        <f>SUMIFS(рўйхат!BY:BY,рўйхат!$CY:$CY,$B$104,рўйхат!$B:$B,$C108)</f>
        <v/>
      </c>
      <c r="BQ108" s="35">
        <f>SUMIFS(рўйхат!BZ:BZ,рўйхат!$CY:$CY,$B$104,рўйхат!$B:$B,$C108)</f>
        <v/>
      </c>
      <c r="BR108" s="36">
        <f>SUMIFS(рўйхат!CA:CA,рўйхат!$CY:$CY,$B$104,рўйхат!$B:$B,$C108)</f>
        <v/>
      </c>
      <c r="BS108" s="35">
        <f>SUMIFS(рўйхат!CB:CB,рўйхат!$CY:$CY,$B$104,рўйхат!$B:$B,$C108)</f>
        <v/>
      </c>
      <c r="BT108" s="36">
        <f>SUMIFS(рўйхат!CC:CC,рўйхат!$CY:$CY,$B$104,рўйхат!$B:$B,$C108)</f>
        <v/>
      </c>
      <c r="BU108" s="35">
        <f>SUMIFS(рўйхат!CD:CD,рўйхат!$CY:$CY,$B$104,рўйхат!$B:$B,$C108)</f>
        <v/>
      </c>
      <c r="BV108" s="36">
        <f>SUMIFS(рўйхат!CE:CE,рўйхат!$CY:$CY,$B$104,рўйхат!$B:$B,$C108)</f>
        <v/>
      </c>
      <c r="BW108" s="35">
        <f>SUMIFS(рўйхат!CH:CH,рўйхат!$CY:$CY,$B$104,рўйхат!$B:$B,$C108)</f>
        <v/>
      </c>
      <c r="BX108" s="36">
        <f>SUMIFS(рўйхат!CI:CI,рўйхат!$CY:$CY,$B$104,рўйхат!$B:$B,$C108)</f>
        <v/>
      </c>
      <c r="BY108" s="35">
        <f>SUMIFS(рўйхат!CJ:CJ,рўйхат!$CY:$CY,$B$104,рўйхат!$B:$B,$C108)</f>
        <v/>
      </c>
      <c r="BZ108" s="36">
        <f>SUMIFS(рўйхат!CK:CK,рўйхат!$CY:$CY,$B$104,рўйхат!$B:$B,$C108)</f>
        <v/>
      </c>
      <c r="CA108" s="35">
        <f>SUMIFS(рўйхат!CL:CL,рўйхат!$CY:$CY,$B$104,рўйхат!$B:$B,$C108)</f>
        <v/>
      </c>
      <c r="CB108" s="36">
        <f>SUMIFS(рўйхат!CM:CM,рўйхат!$CY:$CY,$B$104,рўйхат!$B:$B,$C108)</f>
        <v/>
      </c>
      <c r="CC108" s="35">
        <f>SUMIFS(рўйхат!CN:CN,рўйхат!$CY:$CY,$B$104,рўйхат!$B:$B,$C108)</f>
        <v/>
      </c>
      <c r="CD108" s="36">
        <f>SUMIFS(рўйхат!CO:CO,рўйхат!$CY:$CY,$B$104,рўйхат!$B:$B,$C108)</f>
        <v/>
      </c>
      <c r="CE108" s="77">
        <f>IFERROR(BE108/(Q108+BE108),0)</f>
        <v/>
      </c>
      <c r="CF108" s="78">
        <f>IFERROR(BF108/(R108+BF108),0)</f>
        <v/>
      </c>
      <c r="CG108" s="8">
        <f>COUNTIFS(B:B,B108)</f>
        <v/>
      </c>
    </row>
    <row r="109" hidden="1" outlineLevel="1" ht="17.1" customFormat="1" customHeight="1" s="8">
      <c r="A109" s="33" t="n"/>
      <c r="B109" s="50" t="n">
        <v>5</v>
      </c>
      <c r="C109" s="66" t="inlineStr">
        <is>
          <t>Ғазначилик қўмитаси</t>
        </is>
      </c>
      <c r="D109" s="16" t="n"/>
      <c r="E109" s="35">
        <f>SUMIFS(рўйхат!F:F,рўйхат!$CY:$CY,$B$104,рўйхат!$B:$B,$C109)</f>
        <v/>
      </c>
      <c r="F109" s="36">
        <f>SUMIFS(рўйхат!G:G,рўйхат!$CY:$CY,$B$104,рўйхат!$B:$B,$C109)</f>
        <v/>
      </c>
      <c r="G109" s="35">
        <f>SUMIFS(рўйхат!H:H,рўйхат!$CY:$CY,$B$104,рўйхат!$B:$B,$C109)</f>
        <v/>
      </c>
      <c r="H109" s="36">
        <f>SUMIFS(рўйхат!I:I,рўйхат!$CY:$CY,$B$104,рўйхат!$B:$B,$C109)</f>
        <v/>
      </c>
      <c r="I109" s="35">
        <f>SUMIFS(рўйхат!J:J,рўйхат!$CY:$CY,$B$104,рўйхат!$B:$B,$C109)</f>
        <v/>
      </c>
      <c r="J109" s="36">
        <f>SUMIFS(рўйхат!K:K,рўйхат!$CY:$CY,$B$104,рўйхат!$B:$B,$C109)</f>
        <v/>
      </c>
      <c r="K109" s="35">
        <f>SUMIFS(рўйхат!L:L,рўйхат!$CY:$CY,$B$104,рўйхат!$B:$B,$C109)</f>
        <v/>
      </c>
      <c r="L109" s="36">
        <f>SUMIFS(рўйхат!M:M,рўйхат!$CY:$CY,$B$104,рўйхат!$B:$B,$C109)</f>
        <v/>
      </c>
      <c r="M109" s="35">
        <f>SUMIFS(рўйхат!N:N,рўйхат!$CY:$CY,$B$104,рўйхат!$B:$B,$C109)</f>
        <v/>
      </c>
      <c r="N109" s="36">
        <f>SUMIFS(рўйхат!O:O,рўйхат!$CY:$CY,$B$104,рўйхат!$B:$B,$C109)</f>
        <v/>
      </c>
      <c r="O109" s="34">
        <f>IFERROR(M109/E109,0)</f>
        <v/>
      </c>
      <c r="P109" s="34">
        <f>IFERROR(N109/F109,0)</f>
        <v/>
      </c>
      <c r="Q109" s="35">
        <f>SUMIFS(рўйхат!P:P,рўйхат!$CY:$CY,$B$104,рўйхат!$B:$B,$C109)</f>
        <v/>
      </c>
      <c r="R109" s="36">
        <f>SUMIFS(рўйхат!Q:Q,рўйхат!$CY:$CY,$B$104,рўйхат!$B:$B,$C109)</f>
        <v/>
      </c>
      <c r="S109" s="35">
        <f>SUMIFS(рўйхат!R:R,рўйхат!$CY:$CY,$B$104,рўйхат!$B:$B,$C109)</f>
        <v/>
      </c>
      <c r="T109" s="36">
        <f>SUMIFS(рўйхат!S:S,рўйхат!$CY:$CY,$B$104,рўйхат!$B:$B,$C109)</f>
        <v/>
      </c>
      <c r="U109" s="35">
        <f>SUMIFS(рўйхат!T:T,рўйхат!$CY:$CY,$B$104,рўйхат!$B:$B,$C109)</f>
        <v/>
      </c>
      <c r="V109" s="36">
        <f>SUMIFS(рўйхат!U:U,рўйхат!$CY:$CY,$B$104,рўйхат!$B:$B,$C109)</f>
        <v/>
      </c>
      <c r="W109" s="35">
        <f>SUMIFS(рўйхат!V:V,рўйхат!$CY:$CY,$B$104,рўйхат!$B:$B,$C109)</f>
        <v/>
      </c>
      <c r="X109" s="36">
        <f>SUMIFS(рўйхат!W:W,рўйхат!$CY:$CY,$B$104,рўйхат!$B:$B,$C109)</f>
        <v/>
      </c>
      <c r="Y109" s="35">
        <f>SUMIFS(рўйхат!X:X,рўйхат!$CY:$CY,$B$104,рўйхат!$B:$B,$C109)</f>
        <v/>
      </c>
      <c r="Z109" s="36">
        <f>SUMIFS(рўйхат!Y:Y,рўйхат!$CY:$CY,$B$104,рўйхат!$B:$B,$C109)</f>
        <v/>
      </c>
      <c r="AA109" s="35">
        <f>SUMIFS(рўйхат!Z:Z,рўйхат!$CY:$CY,$B$104,рўйхат!$B:$B,$C109)</f>
        <v/>
      </c>
      <c r="AB109" s="36">
        <f>SUMIFS(рўйхат!AA:AA,рўйхат!$CY:$CY,$B$104,рўйхат!$B:$B,$C109)</f>
        <v/>
      </c>
      <c r="AC109" s="35">
        <f>SUMIFS(рўйхат!AB:AB,рўйхат!$CY:$CY,$B$104,рўйхат!$B:$B,$C109)</f>
        <v/>
      </c>
      <c r="AD109" s="36">
        <f>SUMIFS(рўйхат!AC:AC,рўйхат!$CY:$CY,$B$104,рўйхат!$B:$B,$C109)</f>
        <v/>
      </c>
      <c r="AE109" s="35">
        <f>SUMIFS(рўйхат!AD:AD,рўйхат!$CY:$CY,$B$104,рўйхат!$B:$B,$C109)</f>
        <v/>
      </c>
      <c r="AF109" s="36">
        <f>SUMIFS(рўйхат!AE:AE,рўйхат!$CY:$CY,$B$104,рўйхат!$B:$B,$C109)</f>
        <v/>
      </c>
      <c r="AG109" s="35">
        <f>SUMIFS(рўйхат!AH:AH,рўйхат!$CY:$CY,$B$104,рўйхат!$B:$B,$C109)</f>
        <v/>
      </c>
      <c r="AH109" s="36">
        <f>SUMIFS(рўйхат!AI:AI,рўйхат!$CY:$CY,$B$104,рўйхат!$B:$B,$C109)</f>
        <v/>
      </c>
      <c r="AI109" s="35">
        <f>SUMIFS(рўйхат!AJ:AJ,рўйхат!$CY:$CY,$B$104,рўйхат!$B:$B,$C109)</f>
        <v/>
      </c>
      <c r="AJ109" s="36">
        <f>SUMIFS(рўйхат!AK:AK,рўйхат!$CY:$CY,$B$104,рўйхат!$B:$B,$C109)</f>
        <v/>
      </c>
      <c r="AK109" s="35">
        <f>SUMIFS(рўйхат!AL:AL,рўйхат!$CY:$CY,$B$104,рўйхат!$B:$B,$C109)</f>
        <v/>
      </c>
      <c r="AL109" s="36">
        <f>SUMIFS(рўйхат!AM:AM,рўйхат!$CY:$CY,$B$104,рўйхат!$B:$B,$C109)</f>
        <v/>
      </c>
      <c r="AM109" s="77">
        <f>IFERROR(Q109/E109,0)</f>
        <v/>
      </c>
      <c r="AN109" s="77">
        <f>IFERROR(R109/F109,0)</f>
        <v/>
      </c>
      <c r="AO109" s="35">
        <f>SUMIFS(рўйхат!AX:AX,рўйхат!$CY:$CY,$B$104,рўйхат!$B:$B,$C109)</f>
        <v/>
      </c>
      <c r="AP109" s="36">
        <f>SUMIFS(рўйхат!AY:AY,рўйхат!$CY:$CY,$B$104,рўйхат!$B:$B,$C109)</f>
        <v/>
      </c>
      <c r="AQ109" s="35">
        <f>SUMIFS(рўйхат!AZ:AZ,рўйхат!$CY:$CY,$B$104,рўйхат!$B:$B,$C109)</f>
        <v/>
      </c>
      <c r="AR109" s="36">
        <f>SUMIFS(рўйхат!BA:BA,рўйхат!$CY:$CY,$B$104,рўйхат!$B:$B,$C109)</f>
        <v/>
      </c>
      <c r="AS109" s="35">
        <f>SUMIFS(рўйхат!BB:BB,рўйхат!$CY:$CY,$B$104,рўйхат!$B:$B,$C109)</f>
        <v/>
      </c>
      <c r="AT109" s="36">
        <f>SUMIFS(рўйхат!BC:BC,рўйхат!$CY:$CY,$B$104,рўйхат!$B:$B,$C109)</f>
        <v/>
      </c>
      <c r="AU109" s="35">
        <f>SUMIFS(рўйхат!BD:BD,рўйхат!$CY:$CY,$B$104,рўйхат!$B:$B,$C109)</f>
        <v/>
      </c>
      <c r="AV109" s="36">
        <f>SUMIFS(рўйхат!BE:BE,рўйхат!$CY:$CY,$B$104,рўйхат!$B:$B,$C109)</f>
        <v/>
      </c>
      <c r="AW109" s="35">
        <f>SUMIFS(рўйхат!BF:BF,рўйхат!$CY:$CY,$B$104,рўйхат!$B:$B,$C109)</f>
        <v/>
      </c>
      <c r="AX109" s="36">
        <f>SUMIFS(рўйхат!BG:BG,рўйхат!$CY:$CY,$B$104,рўйхат!$B:$B,$C109)</f>
        <v/>
      </c>
      <c r="AY109" s="35">
        <f>SUMIFS(рўйхат!BH:BH,рўйхат!$CY:$CY,$B$104,рўйхат!$B:$B,$C109)</f>
        <v/>
      </c>
      <c r="AZ109" s="36">
        <f>SUMIFS(рўйхат!BI:BI,рўйхат!$CY:$CY,$B$104,рўйхат!$B:$B,$C109)</f>
        <v/>
      </c>
      <c r="BA109" s="35">
        <f>SUMIFS(рўйхат!BJ:BJ,рўйхат!$CY:$CY,$B$104,рўйхат!$B:$B,$C109)</f>
        <v/>
      </c>
      <c r="BB109" s="36">
        <f>SUMIFS(рўйхат!BK:BK,рўйхат!$CY:$CY,$B$104,рўйхат!$B:$B,$C109)</f>
        <v/>
      </c>
      <c r="BC109" s="77">
        <f>IFERROR(AO109/E109,0)</f>
        <v/>
      </c>
      <c r="BD109" s="77">
        <f>IFERROR(AP109/F109,0)</f>
        <v/>
      </c>
      <c r="BE109" s="35">
        <f>SUMIFS(рўйхат!BL:BL,рўйхат!$CY:$CY,$B$104,рўйхат!$B:$B,$C109)</f>
        <v/>
      </c>
      <c r="BF109" s="36">
        <f>SUMIFS(рўйхат!BM:BM,рўйхат!$CY:$CY,$B$104,рўйхат!$B:$B,$C109)</f>
        <v/>
      </c>
      <c r="BG109" s="35">
        <f>SUMIFS(рўйхат!BN:BN,рўйхат!$CY:$CY,$B$104,рўйхат!$B:$B,$C109)</f>
        <v/>
      </c>
      <c r="BH109" s="36">
        <f>SUMIFS(рўйхат!BO:BO,рўйхат!$CY:$CY,$B$104,рўйхат!$B:$B,$C109)</f>
        <v/>
      </c>
      <c r="BI109" s="35">
        <f>SUMIFS(рўйхат!BP:BP,рўйхат!$CY:$CY,$B$104,рўйхат!$B:$B,$C109)</f>
        <v/>
      </c>
      <c r="BJ109" s="36">
        <f>SUMIFS(рўйхат!BQ:BQ,рўйхат!$CY:$CY,$B$104,рўйхат!$B:$B,$C109)</f>
        <v/>
      </c>
      <c r="BK109" s="35">
        <f>SUMIFS(рўйхат!BR:BR,рўйхат!$CY:$CY,$B$104,рўйхат!$B:$B,$C109)</f>
        <v/>
      </c>
      <c r="BL109" s="36">
        <f>SUMIFS(рўйхат!BS:BS,рўйхат!$CY:$CY,$B$104,рўйхат!$B:$B,$C109)</f>
        <v/>
      </c>
      <c r="BM109" s="35">
        <f>SUMIFS(рўйхат!BT:BT,рўйхат!$CY:$CY,$B$104,рўйхат!$B:$B,$C109)</f>
        <v/>
      </c>
      <c r="BN109" s="36">
        <f>SUMIFS(рўйхат!BU:BU,рўйхат!$CY:$CY,$B$104,рўйхат!$B:$B,$C109)</f>
        <v/>
      </c>
      <c r="BO109" s="35">
        <f>SUMIFS(рўйхат!BX:BX,рўйхат!$CY:$CY,$B$104,рўйхат!$B:$B,$C109)</f>
        <v/>
      </c>
      <c r="BP109" s="36">
        <f>SUMIFS(рўйхат!BY:BY,рўйхат!$CY:$CY,$B$104,рўйхат!$B:$B,$C109)</f>
        <v/>
      </c>
      <c r="BQ109" s="35">
        <f>SUMIFS(рўйхат!BZ:BZ,рўйхат!$CY:$CY,$B$104,рўйхат!$B:$B,$C109)</f>
        <v/>
      </c>
      <c r="BR109" s="36">
        <f>SUMIFS(рўйхат!CA:CA,рўйхат!$CY:$CY,$B$104,рўйхат!$B:$B,$C109)</f>
        <v/>
      </c>
      <c r="BS109" s="35">
        <f>SUMIFS(рўйхат!CB:CB,рўйхат!$CY:$CY,$B$104,рўйхат!$B:$B,$C109)</f>
        <v/>
      </c>
      <c r="BT109" s="36">
        <f>SUMIFS(рўйхат!CC:CC,рўйхат!$CY:$CY,$B$104,рўйхат!$B:$B,$C109)</f>
        <v/>
      </c>
      <c r="BU109" s="35">
        <f>SUMIFS(рўйхат!CD:CD,рўйхат!$CY:$CY,$B$104,рўйхат!$B:$B,$C109)</f>
        <v/>
      </c>
      <c r="BV109" s="36">
        <f>SUMIFS(рўйхат!CE:CE,рўйхат!$CY:$CY,$B$104,рўйхат!$B:$B,$C109)</f>
        <v/>
      </c>
      <c r="BW109" s="35">
        <f>SUMIFS(рўйхат!CH:CH,рўйхат!$CY:$CY,$B$104,рўйхат!$B:$B,$C109)</f>
        <v/>
      </c>
      <c r="BX109" s="36">
        <f>SUMIFS(рўйхат!CI:CI,рўйхат!$CY:$CY,$B$104,рўйхат!$B:$B,$C109)</f>
        <v/>
      </c>
      <c r="BY109" s="35">
        <f>SUMIFS(рўйхат!CJ:CJ,рўйхат!$CY:$CY,$B$104,рўйхат!$B:$B,$C109)</f>
        <v/>
      </c>
      <c r="BZ109" s="36">
        <f>SUMIFS(рўйхат!CK:CK,рўйхат!$CY:$CY,$B$104,рўйхат!$B:$B,$C109)</f>
        <v/>
      </c>
      <c r="CA109" s="35">
        <f>SUMIFS(рўйхат!CL:CL,рўйхат!$CY:$CY,$B$104,рўйхат!$B:$B,$C109)</f>
        <v/>
      </c>
      <c r="CB109" s="36">
        <f>SUMIFS(рўйхат!CM:CM,рўйхат!$CY:$CY,$B$104,рўйхат!$B:$B,$C109)</f>
        <v/>
      </c>
      <c r="CC109" s="35">
        <f>SUMIFS(рўйхат!CN:CN,рўйхат!$CY:$CY,$B$104,рўйхат!$B:$B,$C109)</f>
        <v/>
      </c>
      <c r="CD109" s="36">
        <f>SUMIFS(рўйхат!CO:CO,рўйхат!$CY:$CY,$B$104,рўйхат!$B:$B,$C109)</f>
        <v/>
      </c>
      <c r="CE109" s="77">
        <f>IFERROR(BE109/(Q109+BE109),0)</f>
        <v/>
      </c>
      <c r="CF109" s="78">
        <f>IFERROR(BF109/(R109+BF109),0)</f>
        <v/>
      </c>
      <c r="CG109" s="8">
        <f>COUNTIFS(B:B,B109)</f>
        <v/>
      </c>
    </row>
    <row r="110" hidden="1" outlineLevel="1" ht="17.1" customFormat="1" customHeight="1" s="8">
      <c r="A110" s="33" t="n"/>
      <c r="B110" s="50" t="n">
        <v>6</v>
      </c>
      <c r="C110" s="66" t="inlineStr">
        <is>
          <t>Давлат активларини бошқариш агентлиги</t>
        </is>
      </c>
      <c r="D110" s="16" t="n"/>
      <c r="E110" s="35">
        <f>SUMIFS(рўйхат!F:F,рўйхат!$CY:$CY,$B$104,рўйхат!$B:$B,$C110)</f>
        <v/>
      </c>
      <c r="F110" s="36">
        <f>SUMIFS(рўйхат!G:G,рўйхат!$CY:$CY,$B$104,рўйхат!$B:$B,$C110)</f>
        <v/>
      </c>
      <c r="G110" s="35">
        <f>SUMIFS(рўйхат!H:H,рўйхат!$CY:$CY,$B$104,рўйхат!$B:$B,$C110)</f>
        <v/>
      </c>
      <c r="H110" s="36">
        <f>SUMIFS(рўйхат!I:I,рўйхат!$CY:$CY,$B$104,рўйхат!$B:$B,$C110)</f>
        <v/>
      </c>
      <c r="I110" s="35">
        <f>SUMIFS(рўйхат!J:J,рўйхат!$CY:$CY,$B$104,рўйхат!$B:$B,$C110)</f>
        <v/>
      </c>
      <c r="J110" s="36">
        <f>SUMIFS(рўйхат!K:K,рўйхат!$CY:$CY,$B$104,рўйхат!$B:$B,$C110)</f>
        <v/>
      </c>
      <c r="K110" s="35">
        <f>SUMIFS(рўйхат!L:L,рўйхат!$CY:$CY,$B$104,рўйхат!$B:$B,$C110)</f>
        <v/>
      </c>
      <c r="L110" s="36">
        <f>SUMIFS(рўйхат!M:M,рўйхат!$CY:$CY,$B$104,рўйхат!$B:$B,$C110)</f>
        <v/>
      </c>
      <c r="M110" s="35">
        <f>SUMIFS(рўйхат!N:N,рўйхат!$CY:$CY,$B$104,рўйхат!$B:$B,$C110)</f>
        <v/>
      </c>
      <c r="N110" s="36">
        <f>SUMIFS(рўйхат!O:O,рўйхат!$CY:$CY,$B$104,рўйхат!$B:$B,$C110)</f>
        <v/>
      </c>
      <c r="O110" s="34">
        <f>IFERROR(M110/E110,0)</f>
        <v/>
      </c>
      <c r="P110" s="34">
        <f>IFERROR(N110/F110,0)</f>
        <v/>
      </c>
      <c r="Q110" s="35">
        <f>SUMIFS(рўйхат!P:P,рўйхат!$CY:$CY,$B$104,рўйхат!$B:$B,$C110)</f>
        <v/>
      </c>
      <c r="R110" s="36">
        <f>SUMIFS(рўйхат!Q:Q,рўйхат!$CY:$CY,$B$104,рўйхат!$B:$B,$C110)</f>
        <v/>
      </c>
      <c r="S110" s="35">
        <f>SUMIFS(рўйхат!R:R,рўйхат!$CY:$CY,$B$104,рўйхат!$B:$B,$C110)</f>
        <v/>
      </c>
      <c r="T110" s="36">
        <f>SUMIFS(рўйхат!S:S,рўйхат!$CY:$CY,$B$104,рўйхат!$B:$B,$C110)</f>
        <v/>
      </c>
      <c r="U110" s="35">
        <f>SUMIFS(рўйхат!T:T,рўйхат!$CY:$CY,$B$104,рўйхат!$B:$B,$C110)</f>
        <v/>
      </c>
      <c r="V110" s="36">
        <f>SUMIFS(рўйхат!U:U,рўйхат!$CY:$CY,$B$104,рўйхат!$B:$B,$C110)</f>
        <v/>
      </c>
      <c r="W110" s="35">
        <f>SUMIFS(рўйхат!V:V,рўйхат!$CY:$CY,$B$104,рўйхат!$B:$B,$C110)</f>
        <v/>
      </c>
      <c r="X110" s="36">
        <f>SUMIFS(рўйхат!W:W,рўйхат!$CY:$CY,$B$104,рўйхат!$B:$B,$C110)</f>
        <v/>
      </c>
      <c r="Y110" s="35">
        <f>SUMIFS(рўйхат!X:X,рўйхат!$CY:$CY,$B$104,рўйхат!$B:$B,$C110)</f>
        <v/>
      </c>
      <c r="Z110" s="36">
        <f>SUMIFS(рўйхат!Y:Y,рўйхат!$CY:$CY,$B$104,рўйхат!$B:$B,$C110)</f>
        <v/>
      </c>
      <c r="AA110" s="35">
        <f>SUMIFS(рўйхат!Z:Z,рўйхат!$CY:$CY,$B$104,рўйхат!$B:$B,$C110)</f>
        <v/>
      </c>
      <c r="AB110" s="36">
        <f>SUMIFS(рўйхат!AA:AA,рўйхат!$CY:$CY,$B$104,рўйхат!$B:$B,$C110)</f>
        <v/>
      </c>
      <c r="AC110" s="35">
        <f>SUMIFS(рўйхат!AB:AB,рўйхат!$CY:$CY,$B$104,рўйхат!$B:$B,$C110)</f>
        <v/>
      </c>
      <c r="AD110" s="36">
        <f>SUMIFS(рўйхат!AC:AC,рўйхат!$CY:$CY,$B$104,рўйхат!$B:$B,$C110)</f>
        <v/>
      </c>
      <c r="AE110" s="35">
        <f>SUMIFS(рўйхат!AD:AD,рўйхат!$CY:$CY,$B$104,рўйхат!$B:$B,$C110)</f>
        <v/>
      </c>
      <c r="AF110" s="36">
        <f>SUMIFS(рўйхат!AE:AE,рўйхат!$CY:$CY,$B$104,рўйхат!$B:$B,$C110)</f>
        <v/>
      </c>
      <c r="AG110" s="35">
        <f>SUMIFS(рўйхат!AH:AH,рўйхат!$CY:$CY,$B$104,рўйхат!$B:$B,$C110)</f>
        <v/>
      </c>
      <c r="AH110" s="36">
        <f>SUMIFS(рўйхат!AI:AI,рўйхат!$CY:$CY,$B$104,рўйхат!$B:$B,$C110)</f>
        <v/>
      </c>
      <c r="AI110" s="35">
        <f>SUMIFS(рўйхат!AJ:AJ,рўйхат!$CY:$CY,$B$104,рўйхат!$B:$B,$C110)</f>
        <v/>
      </c>
      <c r="AJ110" s="36">
        <f>SUMIFS(рўйхат!AK:AK,рўйхат!$CY:$CY,$B$104,рўйхат!$B:$B,$C110)</f>
        <v/>
      </c>
      <c r="AK110" s="35">
        <f>SUMIFS(рўйхат!AL:AL,рўйхат!$CY:$CY,$B$104,рўйхат!$B:$B,$C110)</f>
        <v/>
      </c>
      <c r="AL110" s="36">
        <f>SUMIFS(рўйхат!AM:AM,рўйхат!$CY:$CY,$B$104,рўйхат!$B:$B,$C110)</f>
        <v/>
      </c>
      <c r="AM110" s="77">
        <f>IFERROR(Q110/E110,0)</f>
        <v/>
      </c>
      <c r="AN110" s="77">
        <f>IFERROR(R110/F110,0)</f>
        <v/>
      </c>
      <c r="AO110" s="35">
        <f>SUMIFS(рўйхат!AX:AX,рўйхат!$CY:$CY,$B$104,рўйхат!$B:$B,$C110)</f>
        <v/>
      </c>
      <c r="AP110" s="36">
        <f>SUMIFS(рўйхат!AY:AY,рўйхат!$CY:$CY,$B$104,рўйхат!$B:$B,$C110)</f>
        <v/>
      </c>
      <c r="AQ110" s="35">
        <f>SUMIFS(рўйхат!AZ:AZ,рўйхат!$CY:$CY,$B$104,рўйхат!$B:$B,$C110)</f>
        <v/>
      </c>
      <c r="AR110" s="36">
        <f>SUMIFS(рўйхат!BA:BA,рўйхат!$CY:$CY,$B$104,рўйхат!$B:$B,$C110)</f>
        <v/>
      </c>
      <c r="AS110" s="35">
        <f>SUMIFS(рўйхат!BB:BB,рўйхат!$CY:$CY,$B$104,рўйхат!$B:$B,$C110)</f>
        <v/>
      </c>
      <c r="AT110" s="36">
        <f>SUMIFS(рўйхат!BC:BC,рўйхат!$CY:$CY,$B$104,рўйхат!$B:$B,$C110)</f>
        <v/>
      </c>
      <c r="AU110" s="35">
        <f>SUMIFS(рўйхат!BD:BD,рўйхат!$CY:$CY,$B$104,рўйхат!$B:$B,$C110)</f>
        <v/>
      </c>
      <c r="AV110" s="36">
        <f>SUMIFS(рўйхат!BE:BE,рўйхат!$CY:$CY,$B$104,рўйхат!$B:$B,$C110)</f>
        <v/>
      </c>
      <c r="AW110" s="35">
        <f>SUMIFS(рўйхат!BF:BF,рўйхат!$CY:$CY,$B$104,рўйхат!$B:$B,$C110)</f>
        <v/>
      </c>
      <c r="AX110" s="36">
        <f>SUMIFS(рўйхат!BG:BG,рўйхат!$CY:$CY,$B$104,рўйхат!$B:$B,$C110)</f>
        <v/>
      </c>
      <c r="AY110" s="35">
        <f>SUMIFS(рўйхат!BH:BH,рўйхат!$CY:$CY,$B$104,рўйхат!$B:$B,$C110)</f>
        <v/>
      </c>
      <c r="AZ110" s="36">
        <f>SUMIFS(рўйхат!BI:BI,рўйхат!$CY:$CY,$B$104,рўйхат!$B:$B,$C110)</f>
        <v/>
      </c>
      <c r="BA110" s="35">
        <f>SUMIFS(рўйхат!BJ:BJ,рўйхат!$CY:$CY,$B$104,рўйхат!$B:$B,$C110)</f>
        <v/>
      </c>
      <c r="BB110" s="36">
        <f>SUMIFS(рўйхат!BK:BK,рўйхат!$CY:$CY,$B$104,рўйхат!$B:$B,$C110)</f>
        <v/>
      </c>
      <c r="BC110" s="77">
        <f>IFERROR(AO110/E110,0)</f>
        <v/>
      </c>
      <c r="BD110" s="77">
        <f>IFERROR(AP110/F110,0)</f>
        <v/>
      </c>
      <c r="BE110" s="35">
        <f>SUMIFS(рўйхат!BL:BL,рўйхат!$CY:$CY,$B$104,рўйхат!$B:$B,$C110)</f>
        <v/>
      </c>
      <c r="BF110" s="36">
        <f>SUMIFS(рўйхат!BM:BM,рўйхат!$CY:$CY,$B$104,рўйхат!$B:$B,$C110)</f>
        <v/>
      </c>
      <c r="BG110" s="35">
        <f>SUMIFS(рўйхат!BN:BN,рўйхат!$CY:$CY,$B$104,рўйхат!$B:$B,$C110)</f>
        <v/>
      </c>
      <c r="BH110" s="36">
        <f>SUMIFS(рўйхат!BO:BO,рўйхат!$CY:$CY,$B$104,рўйхат!$B:$B,$C110)</f>
        <v/>
      </c>
      <c r="BI110" s="35">
        <f>SUMIFS(рўйхат!BP:BP,рўйхат!$CY:$CY,$B$104,рўйхат!$B:$B,$C110)</f>
        <v/>
      </c>
      <c r="BJ110" s="36">
        <f>SUMIFS(рўйхат!BQ:BQ,рўйхат!$CY:$CY,$B$104,рўйхат!$B:$B,$C110)</f>
        <v/>
      </c>
      <c r="BK110" s="35">
        <f>SUMIFS(рўйхат!BR:BR,рўйхат!$CY:$CY,$B$104,рўйхат!$B:$B,$C110)</f>
        <v/>
      </c>
      <c r="BL110" s="36">
        <f>SUMIFS(рўйхат!BS:BS,рўйхат!$CY:$CY,$B$104,рўйхат!$B:$B,$C110)</f>
        <v/>
      </c>
      <c r="BM110" s="35">
        <f>SUMIFS(рўйхат!BT:BT,рўйхат!$CY:$CY,$B$104,рўйхат!$B:$B,$C110)</f>
        <v/>
      </c>
      <c r="BN110" s="36">
        <f>SUMIFS(рўйхат!BU:BU,рўйхат!$CY:$CY,$B$104,рўйхат!$B:$B,$C110)</f>
        <v/>
      </c>
      <c r="BO110" s="35">
        <f>SUMIFS(рўйхат!BX:BX,рўйхат!$CY:$CY,$B$104,рўйхат!$B:$B,$C110)</f>
        <v/>
      </c>
      <c r="BP110" s="36">
        <f>SUMIFS(рўйхат!BY:BY,рўйхат!$CY:$CY,$B$104,рўйхат!$B:$B,$C110)</f>
        <v/>
      </c>
      <c r="BQ110" s="35">
        <f>SUMIFS(рўйхат!BZ:BZ,рўйхат!$CY:$CY,$B$104,рўйхат!$B:$B,$C110)</f>
        <v/>
      </c>
      <c r="BR110" s="36">
        <f>SUMIFS(рўйхат!CA:CA,рўйхат!$CY:$CY,$B$104,рўйхат!$B:$B,$C110)</f>
        <v/>
      </c>
      <c r="BS110" s="35">
        <f>SUMIFS(рўйхат!CB:CB,рўйхат!$CY:$CY,$B$104,рўйхат!$B:$B,$C110)</f>
        <v/>
      </c>
      <c r="BT110" s="36">
        <f>SUMIFS(рўйхат!CC:CC,рўйхат!$CY:$CY,$B$104,рўйхат!$B:$B,$C110)</f>
        <v/>
      </c>
      <c r="BU110" s="35">
        <f>SUMIFS(рўйхат!CD:CD,рўйхат!$CY:$CY,$B$104,рўйхат!$B:$B,$C110)</f>
        <v/>
      </c>
      <c r="BV110" s="36">
        <f>SUMIFS(рўйхат!CE:CE,рўйхат!$CY:$CY,$B$104,рўйхат!$B:$B,$C110)</f>
        <v/>
      </c>
      <c r="BW110" s="35">
        <f>SUMIFS(рўйхат!CH:CH,рўйхат!$CY:$CY,$B$104,рўйхат!$B:$B,$C110)</f>
        <v/>
      </c>
      <c r="BX110" s="36">
        <f>SUMIFS(рўйхат!CI:CI,рўйхат!$CY:$CY,$B$104,рўйхат!$B:$B,$C110)</f>
        <v/>
      </c>
      <c r="BY110" s="35">
        <f>SUMIFS(рўйхат!CJ:CJ,рўйхат!$CY:$CY,$B$104,рўйхат!$B:$B,$C110)</f>
        <v/>
      </c>
      <c r="BZ110" s="36">
        <f>SUMIFS(рўйхат!CK:CK,рўйхат!$CY:$CY,$B$104,рўйхат!$B:$B,$C110)</f>
        <v/>
      </c>
      <c r="CA110" s="35">
        <f>SUMIFS(рўйхат!CL:CL,рўйхат!$CY:$CY,$B$104,рўйхат!$B:$B,$C110)</f>
        <v/>
      </c>
      <c r="CB110" s="36">
        <f>SUMIFS(рўйхат!CM:CM,рўйхат!$CY:$CY,$B$104,рўйхат!$B:$B,$C110)</f>
        <v/>
      </c>
      <c r="CC110" s="35">
        <f>SUMIFS(рўйхат!CN:CN,рўйхат!$CY:$CY,$B$104,рўйхат!$B:$B,$C110)</f>
        <v/>
      </c>
      <c r="CD110" s="36">
        <f>SUMIFS(рўйхат!CO:CO,рўйхат!$CY:$CY,$B$104,рўйхат!$B:$B,$C110)</f>
        <v/>
      </c>
      <c r="CE110" s="77">
        <f>IFERROR(BE110/(Q110+BE110),0)</f>
        <v/>
      </c>
      <c r="CF110" s="78">
        <f>IFERROR(BF110/(R110+BF110),0)</f>
        <v/>
      </c>
      <c r="CG110" s="8">
        <f>COUNTIFS(B:B,B110)</f>
        <v/>
      </c>
    </row>
    <row r="111" hidden="1" outlineLevel="1" ht="17.1" customFormat="1" customHeight="1" s="8">
      <c r="A111" s="33" t="n"/>
      <c r="B111" s="50" t="n">
        <v>7</v>
      </c>
      <c r="C111" s="66" t="inlineStr">
        <is>
          <t>Иқтисодиёт ва молия вазирлиги</t>
        </is>
      </c>
      <c r="D111" s="16" t="n"/>
      <c r="E111" s="35">
        <f>SUMIFS(рўйхат!F:F,рўйхат!$CY:$CY,$B$104,рўйхат!$B:$B,$C111)</f>
        <v/>
      </c>
      <c r="F111" s="36">
        <f>SUMIFS(рўйхат!G:G,рўйхат!$CY:$CY,$B$104,рўйхат!$B:$B,$C111)</f>
        <v/>
      </c>
      <c r="G111" s="35">
        <f>SUMIFS(рўйхат!H:H,рўйхат!$CY:$CY,$B$104,рўйхат!$B:$B,$C111)</f>
        <v/>
      </c>
      <c r="H111" s="36">
        <f>SUMIFS(рўйхат!I:I,рўйхат!$CY:$CY,$B$104,рўйхат!$B:$B,$C111)</f>
        <v/>
      </c>
      <c r="I111" s="35">
        <f>SUMIFS(рўйхат!J:J,рўйхат!$CY:$CY,$B$104,рўйхат!$B:$B,$C111)</f>
        <v/>
      </c>
      <c r="J111" s="36">
        <f>SUMIFS(рўйхат!K:K,рўйхат!$CY:$CY,$B$104,рўйхат!$B:$B,$C111)</f>
        <v/>
      </c>
      <c r="K111" s="35">
        <f>SUMIFS(рўйхат!L:L,рўйхат!$CY:$CY,$B$104,рўйхат!$B:$B,$C111)</f>
        <v/>
      </c>
      <c r="L111" s="36">
        <f>SUMIFS(рўйхат!M:M,рўйхат!$CY:$CY,$B$104,рўйхат!$B:$B,$C111)</f>
        <v/>
      </c>
      <c r="M111" s="35">
        <f>SUMIFS(рўйхат!N:N,рўйхат!$CY:$CY,$B$104,рўйхат!$B:$B,$C111)</f>
        <v/>
      </c>
      <c r="N111" s="36">
        <f>SUMIFS(рўйхат!O:O,рўйхат!$CY:$CY,$B$104,рўйхат!$B:$B,$C111)</f>
        <v/>
      </c>
      <c r="O111" s="34">
        <f>IFERROR(M111/E111,0)</f>
        <v/>
      </c>
      <c r="P111" s="34">
        <f>IFERROR(N111/F111,0)</f>
        <v/>
      </c>
      <c r="Q111" s="35">
        <f>SUMIFS(рўйхат!P:P,рўйхат!$CY:$CY,$B$104,рўйхат!$B:$B,$C111)</f>
        <v/>
      </c>
      <c r="R111" s="36">
        <f>SUMIFS(рўйхат!Q:Q,рўйхат!$CY:$CY,$B$104,рўйхат!$B:$B,$C111)</f>
        <v/>
      </c>
      <c r="S111" s="35">
        <f>SUMIFS(рўйхат!R:R,рўйхат!$CY:$CY,$B$104,рўйхат!$B:$B,$C111)</f>
        <v/>
      </c>
      <c r="T111" s="36">
        <f>SUMIFS(рўйхат!S:S,рўйхат!$CY:$CY,$B$104,рўйхат!$B:$B,$C111)</f>
        <v/>
      </c>
      <c r="U111" s="35">
        <f>SUMIFS(рўйхат!T:T,рўйхат!$CY:$CY,$B$104,рўйхат!$B:$B,$C111)</f>
        <v/>
      </c>
      <c r="V111" s="36">
        <f>SUMIFS(рўйхат!U:U,рўйхат!$CY:$CY,$B$104,рўйхат!$B:$B,$C111)</f>
        <v/>
      </c>
      <c r="W111" s="35">
        <f>SUMIFS(рўйхат!V:V,рўйхат!$CY:$CY,$B$104,рўйхат!$B:$B,$C111)</f>
        <v/>
      </c>
      <c r="X111" s="36">
        <f>SUMIFS(рўйхат!W:W,рўйхат!$CY:$CY,$B$104,рўйхат!$B:$B,$C111)</f>
        <v/>
      </c>
      <c r="Y111" s="35">
        <f>SUMIFS(рўйхат!X:X,рўйхат!$CY:$CY,$B$104,рўйхат!$B:$B,$C111)</f>
        <v/>
      </c>
      <c r="Z111" s="36">
        <f>SUMIFS(рўйхат!Y:Y,рўйхат!$CY:$CY,$B$104,рўйхат!$B:$B,$C111)</f>
        <v/>
      </c>
      <c r="AA111" s="35">
        <f>SUMIFS(рўйхат!Z:Z,рўйхат!$CY:$CY,$B$104,рўйхат!$B:$B,$C111)</f>
        <v/>
      </c>
      <c r="AB111" s="36">
        <f>SUMIFS(рўйхат!AA:AA,рўйхат!$CY:$CY,$B$104,рўйхат!$B:$B,$C111)</f>
        <v/>
      </c>
      <c r="AC111" s="35">
        <f>SUMIFS(рўйхат!AB:AB,рўйхат!$CY:$CY,$B$104,рўйхат!$B:$B,$C111)</f>
        <v/>
      </c>
      <c r="AD111" s="36">
        <f>SUMIFS(рўйхат!AC:AC,рўйхат!$CY:$CY,$B$104,рўйхат!$B:$B,$C111)</f>
        <v/>
      </c>
      <c r="AE111" s="35">
        <f>SUMIFS(рўйхат!AD:AD,рўйхат!$CY:$CY,$B$104,рўйхат!$B:$B,$C111)</f>
        <v/>
      </c>
      <c r="AF111" s="36">
        <f>SUMIFS(рўйхат!AE:AE,рўйхат!$CY:$CY,$B$104,рўйхат!$B:$B,$C111)</f>
        <v/>
      </c>
      <c r="AG111" s="35">
        <f>SUMIFS(рўйхат!AH:AH,рўйхат!$CY:$CY,$B$104,рўйхат!$B:$B,$C111)</f>
        <v/>
      </c>
      <c r="AH111" s="36">
        <f>SUMIFS(рўйхат!AI:AI,рўйхат!$CY:$CY,$B$104,рўйхат!$B:$B,$C111)</f>
        <v/>
      </c>
      <c r="AI111" s="35">
        <f>SUMIFS(рўйхат!AJ:AJ,рўйхат!$CY:$CY,$B$104,рўйхат!$B:$B,$C111)</f>
        <v/>
      </c>
      <c r="AJ111" s="36">
        <f>SUMIFS(рўйхат!AK:AK,рўйхат!$CY:$CY,$B$104,рўйхат!$B:$B,$C111)</f>
        <v/>
      </c>
      <c r="AK111" s="35">
        <f>SUMIFS(рўйхат!AL:AL,рўйхат!$CY:$CY,$B$104,рўйхат!$B:$B,$C111)</f>
        <v/>
      </c>
      <c r="AL111" s="36">
        <f>SUMIFS(рўйхат!AM:AM,рўйхат!$CY:$CY,$B$104,рўйхат!$B:$B,$C111)</f>
        <v/>
      </c>
      <c r="AM111" s="77">
        <f>IFERROR(Q111/E111,0)</f>
        <v/>
      </c>
      <c r="AN111" s="77">
        <f>IFERROR(R111/F111,0)</f>
        <v/>
      </c>
      <c r="AO111" s="35">
        <f>SUMIFS(рўйхат!AX:AX,рўйхат!$CY:$CY,$B$104,рўйхат!$B:$B,$C111)</f>
        <v/>
      </c>
      <c r="AP111" s="36">
        <f>SUMIFS(рўйхат!AY:AY,рўйхат!$CY:$CY,$B$104,рўйхат!$B:$B,$C111)</f>
        <v/>
      </c>
      <c r="AQ111" s="35">
        <f>SUMIFS(рўйхат!AZ:AZ,рўйхат!$CY:$CY,$B$104,рўйхат!$B:$B,$C111)</f>
        <v/>
      </c>
      <c r="AR111" s="36">
        <f>SUMIFS(рўйхат!BA:BA,рўйхат!$CY:$CY,$B$104,рўйхат!$B:$B,$C111)</f>
        <v/>
      </c>
      <c r="AS111" s="35">
        <f>SUMIFS(рўйхат!BB:BB,рўйхат!$CY:$CY,$B$104,рўйхат!$B:$B,$C111)</f>
        <v/>
      </c>
      <c r="AT111" s="36">
        <f>SUMIFS(рўйхат!BC:BC,рўйхат!$CY:$CY,$B$104,рўйхат!$B:$B,$C111)</f>
        <v/>
      </c>
      <c r="AU111" s="35">
        <f>SUMIFS(рўйхат!BD:BD,рўйхат!$CY:$CY,$B$104,рўйхат!$B:$B,$C111)</f>
        <v/>
      </c>
      <c r="AV111" s="36">
        <f>SUMIFS(рўйхат!BE:BE,рўйхат!$CY:$CY,$B$104,рўйхат!$B:$B,$C111)</f>
        <v/>
      </c>
      <c r="AW111" s="35">
        <f>SUMIFS(рўйхат!BF:BF,рўйхат!$CY:$CY,$B$104,рўйхат!$B:$B,$C111)</f>
        <v/>
      </c>
      <c r="AX111" s="36">
        <f>SUMIFS(рўйхат!BG:BG,рўйхат!$CY:$CY,$B$104,рўйхат!$B:$B,$C111)</f>
        <v/>
      </c>
      <c r="AY111" s="35">
        <f>SUMIFS(рўйхат!BH:BH,рўйхат!$CY:$CY,$B$104,рўйхат!$B:$B,$C111)</f>
        <v/>
      </c>
      <c r="AZ111" s="36">
        <f>SUMIFS(рўйхат!BI:BI,рўйхат!$CY:$CY,$B$104,рўйхат!$B:$B,$C111)</f>
        <v/>
      </c>
      <c r="BA111" s="35">
        <f>SUMIFS(рўйхат!BJ:BJ,рўйхат!$CY:$CY,$B$104,рўйхат!$B:$B,$C111)</f>
        <v/>
      </c>
      <c r="BB111" s="36">
        <f>SUMIFS(рўйхат!BK:BK,рўйхат!$CY:$CY,$B$104,рўйхат!$B:$B,$C111)</f>
        <v/>
      </c>
      <c r="BC111" s="77">
        <f>IFERROR(AO111/E111,0)</f>
        <v/>
      </c>
      <c r="BD111" s="77">
        <f>IFERROR(AP111/F111,0)</f>
        <v/>
      </c>
      <c r="BE111" s="35">
        <f>SUMIFS(рўйхат!BL:BL,рўйхат!$CY:$CY,$B$104,рўйхат!$B:$B,$C111)</f>
        <v/>
      </c>
      <c r="BF111" s="36">
        <f>SUMIFS(рўйхат!BM:BM,рўйхат!$CY:$CY,$B$104,рўйхат!$B:$B,$C111)</f>
        <v/>
      </c>
      <c r="BG111" s="35">
        <f>SUMIFS(рўйхат!BN:BN,рўйхат!$CY:$CY,$B$104,рўйхат!$B:$B,$C111)</f>
        <v/>
      </c>
      <c r="BH111" s="36">
        <f>SUMIFS(рўйхат!BO:BO,рўйхат!$CY:$CY,$B$104,рўйхат!$B:$B,$C111)</f>
        <v/>
      </c>
      <c r="BI111" s="35">
        <f>SUMIFS(рўйхат!BP:BP,рўйхат!$CY:$CY,$B$104,рўйхат!$B:$B,$C111)</f>
        <v/>
      </c>
      <c r="BJ111" s="36">
        <f>SUMIFS(рўйхат!BQ:BQ,рўйхат!$CY:$CY,$B$104,рўйхат!$B:$B,$C111)</f>
        <v/>
      </c>
      <c r="BK111" s="35">
        <f>SUMIFS(рўйхат!BR:BR,рўйхат!$CY:$CY,$B$104,рўйхат!$B:$B,$C111)</f>
        <v/>
      </c>
      <c r="BL111" s="36">
        <f>SUMIFS(рўйхат!BS:BS,рўйхат!$CY:$CY,$B$104,рўйхат!$B:$B,$C111)</f>
        <v/>
      </c>
      <c r="BM111" s="35">
        <f>SUMIFS(рўйхат!BT:BT,рўйхат!$CY:$CY,$B$104,рўйхат!$B:$B,$C111)</f>
        <v/>
      </c>
      <c r="BN111" s="36">
        <f>SUMIFS(рўйхат!BU:BU,рўйхат!$CY:$CY,$B$104,рўйхат!$B:$B,$C111)</f>
        <v/>
      </c>
      <c r="BO111" s="35">
        <f>SUMIFS(рўйхат!BX:BX,рўйхат!$CY:$CY,$B$104,рўйхат!$B:$B,$C111)</f>
        <v/>
      </c>
      <c r="BP111" s="36">
        <f>SUMIFS(рўйхат!BY:BY,рўйхат!$CY:$CY,$B$104,рўйхат!$B:$B,$C111)</f>
        <v/>
      </c>
      <c r="BQ111" s="35">
        <f>SUMIFS(рўйхат!BZ:BZ,рўйхат!$CY:$CY,$B$104,рўйхат!$B:$B,$C111)</f>
        <v/>
      </c>
      <c r="BR111" s="36">
        <f>SUMIFS(рўйхат!CA:CA,рўйхат!$CY:$CY,$B$104,рўйхат!$B:$B,$C111)</f>
        <v/>
      </c>
      <c r="BS111" s="35">
        <f>SUMIFS(рўйхат!CB:CB,рўйхат!$CY:$CY,$B$104,рўйхат!$B:$B,$C111)</f>
        <v/>
      </c>
      <c r="BT111" s="36">
        <f>SUMIFS(рўйхат!CC:CC,рўйхат!$CY:$CY,$B$104,рўйхат!$B:$B,$C111)</f>
        <v/>
      </c>
      <c r="BU111" s="35">
        <f>SUMIFS(рўйхат!CD:CD,рўйхат!$CY:$CY,$B$104,рўйхат!$B:$B,$C111)</f>
        <v/>
      </c>
      <c r="BV111" s="36">
        <f>SUMIFS(рўйхат!CE:CE,рўйхат!$CY:$CY,$B$104,рўйхат!$B:$B,$C111)</f>
        <v/>
      </c>
      <c r="BW111" s="35">
        <f>SUMIFS(рўйхат!CH:CH,рўйхат!$CY:$CY,$B$104,рўйхат!$B:$B,$C111)</f>
        <v/>
      </c>
      <c r="BX111" s="36">
        <f>SUMIFS(рўйхат!CI:CI,рўйхат!$CY:$CY,$B$104,рўйхат!$B:$B,$C111)</f>
        <v/>
      </c>
      <c r="BY111" s="35">
        <f>SUMIFS(рўйхат!CJ:CJ,рўйхат!$CY:$CY,$B$104,рўйхат!$B:$B,$C111)</f>
        <v/>
      </c>
      <c r="BZ111" s="36">
        <f>SUMIFS(рўйхат!CK:CK,рўйхат!$CY:$CY,$B$104,рўйхат!$B:$B,$C111)</f>
        <v/>
      </c>
      <c r="CA111" s="35">
        <f>SUMIFS(рўйхат!CL:CL,рўйхат!$CY:$CY,$B$104,рўйхат!$B:$B,$C111)</f>
        <v/>
      </c>
      <c r="CB111" s="36">
        <f>SUMIFS(рўйхат!CM:CM,рўйхат!$CY:$CY,$B$104,рўйхат!$B:$B,$C111)</f>
        <v/>
      </c>
      <c r="CC111" s="35">
        <f>SUMIFS(рўйхат!CN:CN,рўйхат!$CY:$CY,$B$104,рўйхат!$B:$B,$C111)</f>
        <v/>
      </c>
      <c r="CD111" s="36">
        <f>SUMIFS(рўйхат!CO:CO,рўйхат!$CY:$CY,$B$104,рўйхат!$B:$B,$C111)</f>
        <v/>
      </c>
      <c r="CE111" s="77">
        <f>IFERROR(BE111/(Q111+BE111),0)</f>
        <v/>
      </c>
      <c r="CF111" s="78">
        <f>IFERROR(BF111/(R111+BF111),0)</f>
        <v/>
      </c>
      <c r="CG111" s="8">
        <f>COUNTIFS(B:B,B111)</f>
        <v/>
      </c>
    </row>
    <row r="112" hidden="1" outlineLevel="1" ht="33.95" customFormat="1" customHeight="1" s="8">
      <c r="A112" s="33" t="n"/>
      <c r="B112" s="50" t="n">
        <v>8</v>
      </c>
      <c r="C112" s="66" t="inlineStr">
        <is>
          <t>Иқтисодиёт ва молия вазирлиги ҳузуридаги бюджетдан ташқари Пенсия жамғармаси</t>
        </is>
      </c>
      <c r="D112" s="16" t="n"/>
      <c r="E112" s="35">
        <f>SUMIFS(рўйхат!F:F,рўйхат!$CY:$CY,$B$104,рўйхат!$B:$B,$C112)</f>
        <v/>
      </c>
      <c r="F112" s="36">
        <f>SUMIFS(рўйхат!G:G,рўйхат!$CY:$CY,$B$104,рўйхат!$B:$B,$C112)</f>
        <v/>
      </c>
      <c r="G112" s="35">
        <f>SUMIFS(рўйхат!H:H,рўйхат!$CY:$CY,$B$104,рўйхат!$B:$B,$C112)</f>
        <v/>
      </c>
      <c r="H112" s="36">
        <f>SUMIFS(рўйхат!I:I,рўйхат!$CY:$CY,$B$104,рўйхат!$B:$B,$C112)</f>
        <v/>
      </c>
      <c r="I112" s="35">
        <f>SUMIFS(рўйхат!J:J,рўйхат!$CY:$CY,$B$104,рўйхат!$B:$B,$C112)</f>
        <v/>
      </c>
      <c r="J112" s="36">
        <f>SUMIFS(рўйхат!K:K,рўйхат!$CY:$CY,$B$104,рўйхат!$B:$B,$C112)</f>
        <v/>
      </c>
      <c r="K112" s="35">
        <f>SUMIFS(рўйхат!L:L,рўйхат!$CY:$CY,$B$104,рўйхат!$B:$B,$C112)</f>
        <v/>
      </c>
      <c r="L112" s="36">
        <f>SUMIFS(рўйхат!M:M,рўйхат!$CY:$CY,$B$104,рўйхат!$B:$B,$C112)</f>
        <v/>
      </c>
      <c r="M112" s="35">
        <f>SUMIFS(рўйхат!N:N,рўйхат!$CY:$CY,$B$104,рўйхат!$B:$B,$C112)</f>
        <v/>
      </c>
      <c r="N112" s="36">
        <f>SUMIFS(рўйхат!O:O,рўйхат!$CY:$CY,$B$104,рўйхат!$B:$B,$C112)</f>
        <v/>
      </c>
      <c r="O112" s="34">
        <f>IFERROR(M112/E112,0)</f>
        <v/>
      </c>
      <c r="P112" s="34">
        <f>IFERROR(N112/F112,0)</f>
        <v/>
      </c>
      <c r="Q112" s="35">
        <f>SUMIFS(рўйхат!P:P,рўйхат!$CY:$CY,$B$104,рўйхат!$B:$B,$C112)</f>
        <v/>
      </c>
      <c r="R112" s="36">
        <f>SUMIFS(рўйхат!Q:Q,рўйхат!$CY:$CY,$B$104,рўйхат!$B:$B,$C112)</f>
        <v/>
      </c>
      <c r="S112" s="35">
        <f>SUMIFS(рўйхат!R:R,рўйхат!$CY:$CY,$B$104,рўйхат!$B:$B,$C112)</f>
        <v/>
      </c>
      <c r="T112" s="36">
        <f>SUMIFS(рўйхат!S:S,рўйхат!$CY:$CY,$B$104,рўйхат!$B:$B,$C112)</f>
        <v/>
      </c>
      <c r="U112" s="35">
        <f>SUMIFS(рўйхат!T:T,рўйхат!$CY:$CY,$B$104,рўйхат!$B:$B,$C112)</f>
        <v/>
      </c>
      <c r="V112" s="36">
        <f>SUMIFS(рўйхат!U:U,рўйхат!$CY:$CY,$B$104,рўйхат!$B:$B,$C112)</f>
        <v/>
      </c>
      <c r="W112" s="35">
        <f>SUMIFS(рўйхат!V:V,рўйхат!$CY:$CY,$B$104,рўйхат!$B:$B,$C112)</f>
        <v/>
      </c>
      <c r="X112" s="36">
        <f>SUMIFS(рўйхат!W:W,рўйхат!$CY:$CY,$B$104,рўйхат!$B:$B,$C112)</f>
        <v/>
      </c>
      <c r="Y112" s="35">
        <f>SUMIFS(рўйхат!X:X,рўйхат!$CY:$CY,$B$104,рўйхат!$B:$B,$C112)</f>
        <v/>
      </c>
      <c r="Z112" s="36">
        <f>SUMIFS(рўйхат!Y:Y,рўйхат!$CY:$CY,$B$104,рўйхат!$B:$B,$C112)</f>
        <v/>
      </c>
      <c r="AA112" s="35">
        <f>SUMIFS(рўйхат!Z:Z,рўйхат!$CY:$CY,$B$104,рўйхат!$B:$B,$C112)</f>
        <v/>
      </c>
      <c r="AB112" s="36">
        <f>SUMIFS(рўйхат!AA:AA,рўйхат!$CY:$CY,$B$104,рўйхат!$B:$B,$C112)</f>
        <v/>
      </c>
      <c r="AC112" s="35">
        <f>SUMIFS(рўйхат!AB:AB,рўйхат!$CY:$CY,$B$104,рўйхат!$B:$B,$C112)</f>
        <v/>
      </c>
      <c r="AD112" s="36">
        <f>SUMIFS(рўйхат!AC:AC,рўйхат!$CY:$CY,$B$104,рўйхат!$B:$B,$C112)</f>
        <v/>
      </c>
      <c r="AE112" s="35">
        <f>SUMIFS(рўйхат!AD:AD,рўйхат!$CY:$CY,$B$104,рўйхат!$B:$B,$C112)</f>
        <v/>
      </c>
      <c r="AF112" s="36">
        <f>SUMIFS(рўйхат!AE:AE,рўйхат!$CY:$CY,$B$104,рўйхат!$B:$B,$C112)</f>
        <v/>
      </c>
      <c r="AG112" s="35">
        <f>SUMIFS(рўйхат!AH:AH,рўйхат!$CY:$CY,$B$104,рўйхат!$B:$B,$C112)</f>
        <v/>
      </c>
      <c r="AH112" s="36">
        <f>SUMIFS(рўйхат!AI:AI,рўйхат!$CY:$CY,$B$104,рўйхат!$B:$B,$C112)</f>
        <v/>
      </c>
      <c r="AI112" s="35">
        <f>SUMIFS(рўйхат!AJ:AJ,рўйхат!$CY:$CY,$B$104,рўйхат!$B:$B,$C112)</f>
        <v/>
      </c>
      <c r="AJ112" s="36">
        <f>SUMIFS(рўйхат!AK:AK,рўйхат!$CY:$CY,$B$104,рўйхат!$B:$B,$C112)</f>
        <v/>
      </c>
      <c r="AK112" s="35">
        <f>SUMIFS(рўйхат!AL:AL,рўйхат!$CY:$CY,$B$104,рўйхат!$B:$B,$C112)</f>
        <v/>
      </c>
      <c r="AL112" s="36">
        <f>SUMIFS(рўйхат!AM:AM,рўйхат!$CY:$CY,$B$104,рўйхат!$B:$B,$C112)</f>
        <v/>
      </c>
      <c r="AM112" s="77">
        <f>IFERROR(Q112/E112,0)</f>
        <v/>
      </c>
      <c r="AN112" s="77">
        <f>IFERROR(R112/F112,0)</f>
        <v/>
      </c>
      <c r="AO112" s="35">
        <f>SUMIFS(рўйхат!AX:AX,рўйхат!$CY:$CY,$B$104,рўйхат!$B:$B,$C112)</f>
        <v/>
      </c>
      <c r="AP112" s="36">
        <f>SUMIFS(рўйхат!AY:AY,рўйхат!$CY:$CY,$B$104,рўйхат!$B:$B,$C112)</f>
        <v/>
      </c>
      <c r="AQ112" s="35">
        <f>SUMIFS(рўйхат!AZ:AZ,рўйхат!$CY:$CY,$B$104,рўйхат!$B:$B,$C112)</f>
        <v/>
      </c>
      <c r="AR112" s="36">
        <f>SUMIFS(рўйхат!BA:BA,рўйхат!$CY:$CY,$B$104,рўйхат!$B:$B,$C112)</f>
        <v/>
      </c>
      <c r="AS112" s="35">
        <f>SUMIFS(рўйхат!BB:BB,рўйхат!$CY:$CY,$B$104,рўйхат!$B:$B,$C112)</f>
        <v/>
      </c>
      <c r="AT112" s="36">
        <f>SUMIFS(рўйхат!BC:BC,рўйхат!$CY:$CY,$B$104,рўйхат!$B:$B,$C112)</f>
        <v/>
      </c>
      <c r="AU112" s="35">
        <f>SUMIFS(рўйхат!BD:BD,рўйхат!$CY:$CY,$B$104,рўйхат!$B:$B,$C112)</f>
        <v/>
      </c>
      <c r="AV112" s="36">
        <f>SUMIFS(рўйхат!BE:BE,рўйхат!$CY:$CY,$B$104,рўйхат!$B:$B,$C112)</f>
        <v/>
      </c>
      <c r="AW112" s="35">
        <f>SUMIFS(рўйхат!BF:BF,рўйхат!$CY:$CY,$B$104,рўйхат!$B:$B,$C112)</f>
        <v/>
      </c>
      <c r="AX112" s="36">
        <f>SUMIFS(рўйхат!BG:BG,рўйхат!$CY:$CY,$B$104,рўйхат!$B:$B,$C112)</f>
        <v/>
      </c>
      <c r="AY112" s="35">
        <f>SUMIFS(рўйхат!BH:BH,рўйхат!$CY:$CY,$B$104,рўйхат!$B:$B,$C112)</f>
        <v/>
      </c>
      <c r="AZ112" s="36">
        <f>SUMIFS(рўйхат!BI:BI,рўйхат!$CY:$CY,$B$104,рўйхат!$B:$B,$C112)</f>
        <v/>
      </c>
      <c r="BA112" s="35">
        <f>SUMIFS(рўйхат!BJ:BJ,рўйхат!$CY:$CY,$B$104,рўйхат!$B:$B,$C112)</f>
        <v/>
      </c>
      <c r="BB112" s="36">
        <f>SUMIFS(рўйхат!BK:BK,рўйхат!$CY:$CY,$B$104,рўйхат!$B:$B,$C112)</f>
        <v/>
      </c>
      <c r="BC112" s="77">
        <f>IFERROR(AO112/E112,0)</f>
        <v/>
      </c>
      <c r="BD112" s="77">
        <f>IFERROR(AP112/F112,0)</f>
        <v/>
      </c>
      <c r="BE112" s="35">
        <f>SUMIFS(рўйхат!BL:BL,рўйхат!$CY:$CY,$B$104,рўйхат!$B:$B,$C112)</f>
        <v/>
      </c>
      <c r="BF112" s="36">
        <f>SUMIFS(рўйхат!BM:BM,рўйхат!$CY:$CY,$B$104,рўйхат!$B:$B,$C112)</f>
        <v/>
      </c>
      <c r="BG112" s="35">
        <f>SUMIFS(рўйхат!BN:BN,рўйхат!$CY:$CY,$B$104,рўйхат!$B:$B,$C112)</f>
        <v/>
      </c>
      <c r="BH112" s="36">
        <f>SUMIFS(рўйхат!BO:BO,рўйхат!$CY:$CY,$B$104,рўйхат!$B:$B,$C112)</f>
        <v/>
      </c>
      <c r="BI112" s="35">
        <f>SUMIFS(рўйхат!BP:BP,рўйхат!$CY:$CY,$B$104,рўйхат!$B:$B,$C112)</f>
        <v/>
      </c>
      <c r="BJ112" s="36">
        <f>SUMIFS(рўйхат!BQ:BQ,рўйхат!$CY:$CY,$B$104,рўйхат!$B:$B,$C112)</f>
        <v/>
      </c>
      <c r="BK112" s="35">
        <f>SUMIFS(рўйхат!BR:BR,рўйхат!$CY:$CY,$B$104,рўйхат!$B:$B,$C112)</f>
        <v/>
      </c>
      <c r="BL112" s="36">
        <f>SUMIFS(рўйхат!BS:BS,рўйхат!$CY:$CY,$B$104,рўйхат!$B:$B,$C112)</f>
        <v/>
      </c>
      <c r="BM112" s="35">
        <f>SUMIFS(рўйхат!BT:BT,рўйхат!$CY:$CY,$B$104,рўйхат!$B:$B,$C112)</f>
        <v/>
      </c>
      <c r="BN112" s="36">
        <f>SUMIFS(рўйхат!BU:BU,рўйхат!$CY:$CY,$B$104,рўйхат!$B:$B,$C112)</f>
        <v/>
      </c>
      <c r="BO112" s="35">
        <f>SUMIFS(рўйхат!BX:BX,рўйхат!$CY:$CY,$B$104,рўйхат!$B:$B,$C112)</f>
        <v/>
      </c>
      <c r="BP112" s="36">
        <f>SUMIFS(рўйхат!BY:BY,рўйхат!$CY:$CY,$B$104,рўйхат!$B:$B,$C112)</f>
        <v/>
      </c>
      <c r="BQ112" s="35">
        <f>SUMIFS(рўйхат!BZ:BZ,рўйхат!$CY:$CY,$B$104,рўйхат!$B:$B,$C112)</f>
        <v/>
      </c>
      <c r="BR112" s="36">
        <f>SUMIFS(рўйхат!CA:CA,рўйхат!$CY:$CY,$B$104,рўйхат!$B:$B,$C112)</f>
        <v/>
      </c>
      <c r="BS112" s="35">
        <f>SUMIFS(рўйхат!CB:CB,рўйхат!$CY:$CY,$B$104,рўйхат!$B:$B,$C112)</f>
        <v/>
      </c>
      <c r="BT112" s="36">
        <f>SUMIFS(рўйхат!CC:CC,рўйхат!$CY:$CY,$B$104,рўйхат!$B:$B,$C112)</f>
        <v/>
      </c>
      <c r="BU112" s="35">
        <f>SUMIFS(рўйхат!CD:CD,рўйхат!$CY:$CY,$B$104,рўйхат!$B:$B,$C112)</f>
        <v/>
      </c>
      <c r="BV112" s="36">
        <f>SUMIFS(рўйхат!CE:CE,рўйхат!$CY:$CY,$B$104,рўйхат!$B:$B,$C112)</f>
        <v/>
      </c>
      <c r="BW112" s="35">
        <f>SUMIFS(рўйхат!CH:CH,рўйхат!$CY:$CY,$B$104,рўйхат!$B:$B,$C112)</f>
        <v/>
      </c>
      <c r="BX112" s="36">
        <f>SUMIFS(рўйхат!CI:CI,рўйхат!$CY:$CY,$B$104,рўйхат!$B:$B,$C112)</f>
        <v/>
      </c>
      <c r="BY112" s="35">
        <f>SUMIFS(рўйхат!CJ:CJ,рўйхат!$CY:$CY,$B$104,рўйхат!$B:$B,$C112)</f>
        <v/>
      </c>
      <c r="BZ112" s="36">
        <f>SUMIFS(рўйхат!CK:CK,рўйхат!$CY:$CY,$B$104,рўйхат!$B:$B,$C112)</f>
        <v/>
      </c>
      <c r="CA112" s="35">
        <f>SUMIFS(рўйхат!CL:CL,рўйхат!$CY:$CY,$B$104,рўйхат!$B:$B,$C112)</f>
        <v/>
      </c>
      <c r="CB112" s="36">
        <f>SUMIFS(рўйхат!CM:CM,рўйхат!$CY:$CY,$B$104,рўйхат!$B:$B,$C112)</f>
        <v/>
      </c>
      <c r="CC112" s="35">
        <f>SUMIFS(рўйхат!CN:CN,рўйхат!$CY:$CY,$B$104,рўйхат!$B:$B,$C112)</f>
        <v/>
      </c>
      <c r="CD112" s="36">
        <f>SUMIFS(рўйхат!CO:CO,рўйхат!$CY:$CY,$B$104,рўйхат!$B:$B,$C112)</f>
        <v/>
      </c>
      <c r="CE112" s="77">
        <f>IFERROR(BE112/(Q112+BE112),0)</f>
        <v/>
      </c>
      <c r="CF112" s="78">
        <f>IFERROR(BF112/(R112+BF112),0)</f>
        <v/>
      </c>
      <c r="CG112" s="8">
        <f>COUNTIFS(B:B,B112)</f>
        <v/>
      </c>
    </row>
    <row r="113" hidden="1" outlineLevel="1" ht="17.1" customFormat="1" customHeight="1" s="8">
      <c r="A113" s="33" t="n"/>
      <c r="B113" s="50" t="n">
        <v>9</v>
      </c>
      <c r="C113" s="66" t="inlineStr">
        <is>
          <t>Инвестициялар, саноат ва савдо вазирлиги</t>
        </is>
      </c>
      <c r="D113" s="16" t="n"/>
      <c r="E113" s="35">
        <f>SUMIFS(рўйхат!F:F,рўйхат!$CY:$CY,$B$104,рўйхат!$B:$B,$C113)</f>
        <v/>
      </c>
      <c r="F113" s="36">
        <f>SUMIFS(рўйхат!G:G,рўйхат!$CY:$CY,$B$104,рўйхат!$B:$B,$C113)</f>
        <v/>
      </c>
      <c r="G113" s="35">
        <f>SUMIFS(рўйхат!H:H,рўйхат!$CY:$CY,$B$104,рўйхат!$B:$B,$C113)</f>
        <v/>
      </c>
      <c r="H113" s="36">
        <f>SUMIFS(рўйхат!I:I,рўйхат!$CY:$CY,$B$104,рўйхат!$B:$B,$C113)</f>
        <v/>
      </c>
      <c r="I113" s="35">
        <f>SUMIFS(рўйхат!J:J,рўйхат!$CY:$CY,$B$104,рўйхат!$B:$B,$C113)</f>
        <v/>
      </c>
      <c r="J113" s="36">
        <f>SUMIFS(рўйхат!K:K,рўйхат!$CY:$CY,$B$104,рўйхат!$B:$B,$C113)</f>
        <v/>
      </c>
      <c r="K113" s="35">
        <f>SUMIFS(рўйхат!L:L,рўйхат!$CY:$CY,$B$104,рўйхат!$B:$B,$C113)</f>
        <v/>
      </c>
      <c r="L113" s="36">
        <f>SUMIFS(рўйхат!M:M,рўйхат!$CY:$CY,$B$104,рўйхат!$B:$B,$C113)</f>
        <v/>
      </c>
      <c r="M113" s="35">
        <f>SUMIFS(рўйхат!N:N,рўйхат!$CY:$CY,$B$104,рўйхат!$B:$B,$C113)</f>
        <v/>
      </c>
      <c r="N113" s="36">
        <f>SUMIFS(рўйхат!O:O,рўйхат!$CY:$CY,$B$104,рўйхат!$B:$B,$C113)</f>
        <v/>
      </c>
      <c r="O113" s="34">
        <f>IFERROR(M113/E113,0)</f>
        <v/>
      </c>
      <c r="P113" s="34">
        <f>IFERROR(N113/F113,0)</f>
        <v/>
      </c>
      <c r="Q113" s="35">
        <f>SUMIFS(рўйхат!P:P,рўйхат!$CY:$CY,$B$104,рўйхат!$B:$B,$C113)</f>
        <v/>
      </c>
      <c r="R113" s="36">
        <f>SUMIFS(рўйхат!Q:Q,рўйхат!$CY:$CY,$B$104,рўйхат!$B:$B,$C113)</f>
        <v/>
      </c>
      <c r="S113" s="35">
        <f>SUMIFS(рўйхат!R:R,рўйхат!$CY:$CY,$B$104,рўйхат!$B:$B,$C113)</f>
        <v/>
      </c>
      <c r="T113" s="36">
        <f>SUMIFS(рўйхат!S:S,рўйхат!$CY:$CY,$B$104,рўйхат!$B:$B,$C113)</f>
        <v/>
      </c>
      <c r="U113" s="35">
        <f>SUMIFS(рўйхат!T:T,рўйхат!$CY:$CY,$B$104,рўйхат!$B:$B,$C113)</f>
        <v/>
      </c>
      <c r="V113" s="36">
        <f>SUMIFS(рўйхат!U:U,рўйхат!$CY:$CY,$B$104,рўйхат!$B:$B,$C113)</f>
        <v/>
      </c>
      <c r="W113" s="35">
        <f>SUMIFS(рўйхат!V:V,рўйхат!$CY:$CY,$B$104,рўйхат!$B:$B,$C113)</f>
        <v/>
      </c>
      <c r="X113" s="36">
        <f>SUMIFS(рўйхат!W:W,рўйхат!$CY:$CY,$B$104,рўйхат!$B:$B,$C113)</f>
        <v/>
      </c>
      <c r="Y113" s="35">
        <f>SUMIFS(рўйхат!X:X,рўйхат!$CY:$CY,$B$104,рўйхат!$B:$B,$C113)</f>
        <v/>
      </c>
      <c r="Z113" s="36">
        <f>SUMIFS(рўйхат!Y:Y,рўйхат!$CY:$CY,$B$104,рўйхат!$B:$B,$C113)</f>
        <v/>
      </c>
      <c r="AA113" s="35">
        <f>SUMIFS(рўйхат!Z:Z,рўйхат!$CY:$CY,$B$104,рўйхат!$B:$B,$C113)</f>
        <v/>
      </c>
      <c r="AB113" s="36">
        <f>SUMIFS(рўйхат!AA:AA,рўйхат!$CY:$CY,$B$104,рўйхат!$B:$B,$C113)</f>
        <v/>
      </c>
      <c r="AC113" s="35">
        <f>SUMIFS(рўйхат!AB:AB,рўйхат!$CY:$CY,$B$104,рўйхат!$B:$B,$C113)</f>
        <v/>
      </c>
      <c r="AD113" s="36">
        <f>SUMIFS(рўйхат!AC:AC,рўйхат!$CY:$CY,$B$104,рўйхат!$B:$B,$C113)</f>
        <v/>
      </c>
      <c r="AE113" s="35">
        <f>SUMIFS(рўйхат!AD:AD,рўйхат!$CY:$CY,$B$104,рўйхат!$B:$B,$C113)</f>
        <v/>
      </c>
      <c r="AF113" s="36">
        <f>SUMIFS(рўйхат!AE:AE,рўйхат!$CY:$CY,$B$104,рўйхат!$B:$B,$C113)</f>
        <v/>
      </c>
      <c r="AG113" s="35">
        <f>SUMIFS(рўйхат!AH:AH,рўйхат!$CY:$CY,$B$104,рўйхат!$B:$B,$C113)</f>
        <v/>
      </c>
      <c r="AH113" s="36">
        <f>SUMIFS(рўйхат!AI:AI,рўйхат!$CY:$CY,$B$104,рўйхат!$B:$B,$C113)</f>
        <v/>
      </c>
      <c r="AI113" s="35">
        <f>SUMIFS(рўйхат!AJ:AJ,рўйхат!$CY:$CY,$B$104,рўйхат!$B:$B,$C113)</f>
        <v/>
      </c>
      <c r="AJ113" s="36">
        <f>SUMIFS(рўйхат!AK:AK,рўйхат!$CY:$CY,$B$104,рўйхат!$B:$B,$C113)</f>
        <v/>
      </c>
      <c r="AK113" s="35">
        <f>SUMIFS(рўйхат!AL:AL,рўйхат!$CY:$CY,$B$104,рўйхат!$B:$B,$C113)</f>
        <v/>
      </c>
      <c r="AL113" s="36">
        <f>SUMIFS(рўйхат!AM:AM,рўйхат!$CY:$CY,$B$104,рўйхат!$B:$B,$C113)</f>
        <v/>
      </c>
      <c r="AM113" s="77">
        <f>IFERROR(Q113/E113,0)</f>
        <v/>
      </c>
      <c r="AN113" s="77">
        <f>IFERROR(R113/F113,0)</f>
        <v/>
      </c>
      <c r="AO113" s="35">
        <f>SUMIFS(рўйхат!AX:AX,рўйхат!$CY:$CY,$B$104,рўйхат!$B:$B,$C113)</f>
        <v/>
      </c>
      <c r="AP113" s="36">
        <f>SUMIFS(рўйхат!AY:AY,рўйхат!$CY:$CY,$B$104,рўйхат!$B:$B,$C113)</f>
        <v/>
      </c>
      <c r="AQ113" s="35">
        <f>SUMIFS(рўйхат!AZ:AZ,рўйхат!$CY:$CY,$B$104,рўйхат!$B:$B,$C113)</f>
        <v/>
      </c>
      <c r="AR113" s="36">
        <f>SUMIFS(рўйхат!BA:BA,рўйхат!$CY:$CY,$B$104,рўйхат!$B:$B,$C113)</f>
        <v/>
      </c>
      <c r="AS113" s="35">
        <f>SUMIFS(рўйхат!BB:BB,рўйхат!$CY:$CY,$B$104,рўйхат!$B:$B,$C113)</f>
        <v/>
      </c>
      <c r="AT113" s="36">
        <f>SUMIFS(рўйхат!BC:BC,рўйхат!$CY:$CY,$B$104,рўйхат!$B:$B,$C113)</f>
        <v/>
      </c>
      <c r="AU113" s="35">
        <f>SUMIFS(рўйхат!BD:BD,рўйхат!$CY:$CY,$B$104,рўйхат!$B:$B,$C113)</f>
        <v/>
      </c>
      <c r="AV113" s="36">
        <f>SUMIFS(рўйхат!BE:BE,рўйхат!$CY:$CY,$B$104,рўйхат!$B:$B,$C113)</f>
        <v/>
      </c>
      <c r="AW113" s="35">
        <f>SUMIFS(рўйхат!BF:BF,рўйхат!$CY:$CY,$B$104,рўйхат!$B:$B,$C113)</f>
        <v/>
      </c>
      <c r="AX113" s="36">
        <f>SUMIFS(рўйхат!BG:BG,рўйхат!$CY:$CY,$B$104,рўйхат!$B:$B,$C113)</f>
        <v/>
      </c>
      <c r="AY113" s="35">
        <f>SUMIFS(рўйхат!BH:BH,рўйхат!$CY:$CY,$B$104,рўйхат!$B:$B,$C113)</f>
        <v/>
      </c>
      <c r="AZ113" s="36">
        <f>SUMIFS(рўйхат!BI:BI,рўйхат!$CY:$CY,$B$104,рўйхат!$B:$B,$C113)</f>
        <v/>
      </c>
      <c r="BA113" s="35">
        <f>SUMIFS(рўйхат!BJ:BJ,рўйхат!$CY:$CY,$B$104,рўйхат!$B:$B,$C113)</f>
        <v/>
      </c>
      <c r="BB113" s="36">
        <f>SUMIFS(рўйхат!BK:BK,рўйхат!$CY:$CY,$B$104,рўйхат!$B:$B,$C113)</f>
        <v/>
      </c>
      <c r="BC113" s="77">
        <f>IFERROR(AO113/E113,0)</f>
        <v/>
      </c>
      <c r="BD113" s="77">
        <f>IFERROR(AP113/F113,0)</f>
        <v/>
      </c>
      <c r="BE113" s="35">
        <f>SUMIFS(рўйхат!BL:BL,рўйхат!$CY:$CY,$B$104,рўйхат!$B:$B,$C113)</f>
        <v/>
      </c>
      <c r="BF113" s="36">
        <f>SUMIFS(рўйхат!BM:BM,рўйхат!$CY:$CY,$B$104,рўйхат!$B:$B,$C113)</f>
        <v/>
      </c>
      <c r="BG113" s="35">
        <f>SUMIFS(рўйхат!BN:BN,рўйхат!$CY:$CY,$B$104,рўйхат!$B:$B,$C113)</f>
        <v/>
      </c>
      <c r="BH113" s="36">
        <f>SUMIFS(рўйхат!BO:BO,рўйхат!$CY:$CY,$B$104,рўйхат!$B:$B,$C113)</f>
        <v/>
      </c>
      <c r="BI113" s="35">
        <f>SUMIFS(рўйхат!BP:BP,рўйхат!$CY:$CY,$B$104,рўйхат!$B:$B,$C113)</f>
        <v/>
      </c>
      <c r="BJ113" s="36">
        <f>SUMIFS(рўйхат!BQ:BQ,рўйхат!$CY:$CY,$B$104,рўйхат!$B:$B,$C113)</f>
        <v/>
      </c>
      <c r="BK113" s="35">
        <f>SUMIFS(рўйхат!BR:BR,рўйхат!$CY:$CY,$B$104,рўйхат!$B:$B,$C113)</f>
        <v/>
      </c>
      <c r="BL113" s="36">
        <f>SUMIFS(рўйхат!BS:BS,рўйхат!$CY:$CY,$B$104,рўйхат!$B:$B,$C113)</f>
        <v/>
      </c>
      <c r="BM113" s="35">
        <f>SUMIFS(рўйхат!BT:BT,рўйхат!$CY:$CY,$B$104,рўйхат!$B:$B,$C113)</f>
        <v/>
      </c>
      <c r="BN113" s="36">
        <f>SUMIFS(рўйхат!BU:BU,рўйхат!$CY:$CY,$B$104,рўйхат!$B:$B,$C113)</f>
        <v/>
      </c>
      <c r="BO113" s="35">
        <f>SUMIFS(рўйхат!BX:BX,рўйхат!$CY:$CY,$B$104,рўйхат!$B:$B,$C113)</f>
        <v/>
      </c>
      <c r="BP113" s="36">
        <f>SUMIFS(рўйхат!BY:BY,рўйхат!$CY:$CY,$B$104,рўйхат!$B:$B,$C113)</f>
        <v/>
      </c>
      <c r="BQ113" s="35">
        <f>SUMIFS(рўйхат!BZ:BZ,рўйхат!$CY:$CY,$B$104,рўйхат!$B:$B,$C113)</f>
        <v/>
      </c>
      <c r="BR113" s="36">
        <f>SUMIFS(рўйхат!CA:CA,рўйхат!$CY:$CY,$B$104,рўйхат!$B:$B,$C113)</f>
        <v/>
      </c>
      <c r="BS113" s="35">
        <f>SUMIFS(рўйхат!CB:CB,рўйхат!$CY:$CY,$B$104,рўйхат!$B:$B,$C113)</f>
        <v/>
      </c>
      <c r="BT113" s="36">
        <f>SUMIFS(рўйхат!CC:CC,рўйхат!$CY:$CY,$B$104,рўйхат!$B:$B,$C113)</f>
        <v/>
      </c>
      <c r="BU113" s="35">
        <f>SUMIFS(рўйхат!CD:CD,рўйхат!$CY:$CY,$B$104,рўйхат!$B:$B,$C113)</f>
        <v/>
      </c>
      <c r="BV113" s="36">
        <f>SUMIFS(рўйхат!CE:CE,рўйхат!$CY:$CY,$B$104,рўйхат!$B:$B,$C113)</f>
        <v/>
      </c>
      <c r="BW113" s="35">
        <f>SUMIFS(рўйхат!CH:CH,рўйхат!$CY:$CY,$B$104,рўйхат!$B:$B,$C113)</f>
        <v/>
      </c>
      <c r="BX113" s="36">
        <f>SUMIFS(рўйхат!CI:CI,рўйхат!$CY:$CY,$B$104,рўйхат!$B:$B,$C113)</f>
        <v/>
      </c>
      <c r="BY113" s="35">
        <f>SUMIFS(рўйхат!CJ:CJ,рўйхат!$CY:$CY,$B$104,рўйхат!$B:$B,$C113)</f>
        <v/>
      </c>
      <c r="BZ113" s="36">
        <f>SUMIFS(рўйхат!CK:CK,рўйхат!$CY:$CY,$B$104,рўйхат!$B:$B,$C113)</f>
        <v/>
      </c>
      <c r="CA113" s="35">
        <f>SUMIFS(рўйхат!CL:CL,рўйхат!$CY:$CY,$B$104,рўйхат!$B:$B,$C113)</f>
        <v/>
      </c>
      <c r="CB113" s="36">
        <f>SUMIFS(рўйхат!CM:CM,рўйхат!$CY:$CY,$B$104,рўйхат!$B:$B,$C113)</f>
        <v/>
      </c>
      <c r="CC113" s="35">
        <f>SUMIFS(рўйхат!CN:CN,рўйхат!$CY:$CY,$B$104,рўйхат!$B:$B,$C113)</f>
        <v/>
      </c>
      <c r="CD113" s="36">
        <f>SUMIFS(рўйхат!CO:CO,рўйхат!$CY:$CY,$B$104,рўйхат!$B:$B,$C113)</f>
        <v/>
      </c>
      <c r="CE113" s="77">
        <f>IFERROR(BE113/(Q113+BE113),0)</f>
        <v/>
      </c>
      <c r="CF113" s="78">
        <f>IFERROR(BF113/(R113+BF113),0)</f>
        <v/>
      </c>
      <c r="CG113" s="8">
        <f>COUNTIFS(B:B,B113)</f>
        <v/>
      </c>
    </row>
    <row r="114" hidden="1" outlineLevel="1" ht="33.95" customFormat="1" customHeight="1" s="8">
      <c r="A114" s="33" t="n"/>
      <c r="B114" s="50" t="n">
        <v>10</v>
      </c>
      <c r="C114" s="66" t="inlineStr">
        <is>
          <t>Камбағалликни қисқартириш ва бандлик вазирлиги</t>
        </is>
      </c>
      <c r="D114" s="16" t="n"/>
      <c r="E114" s="35">
        <f>SUMIFS(рўйхат!F:F,рўйхат!$CY:$CY,$B$104,рўйхат!$B:$B,$C114)</f>
        <v/>
      </c>
      <c r="F114" s="36">
        <f>SUMIFS(рўйхат!G:G,рўйхат!$CY:$CY,$B$104,рўйхат!$B:$B,$C114)</f>
        <v/>
      </c>
      <c r="G114" s="35">
        <f>SUMIFS(рўйхат!H:H,рўйхат!$CY:$CY,$B$104,рўйхат!$B:$B,$C114)</f>
        <v/>
      </c>
      <c r="H114" s="36">
        <f>SUMIFS(рўйхат!I:I,рўйхат!$CY:$CY,$B$104,рўйхат!$B:$B,$C114)</f>
        <v/>
      </c>
      <c r="I114" s="35">
        <f>SUMIFS(рўйхат!J:J,рўйхат!$CY:$CY,$B$104,рўйхат!$B:$B,$C114)</f>
        <v/>
      </c>
      <c r="J114" s="36">
        <f>SUMIFS(рўйхат!K:K,рўйхат!$CY:$CY,$B$104,рўйхат!$B:$B,$C114)</f>
        <v/>
      </c>
      <c r="K114" s="35">
        <f>SUMIFS(рўйхат!L:L,рўйхат!$CY:$CY,$B$104,рўйхат!$B:$B,$C114)</f>
        <v/>
      </c>
      <c r="L114" s="36">
        <f>SUMIFS(рўйхат!M:M,рўйхат!$CY:$CY,$B$104,рўйхат!$B:$B,$C114)</f>
        <v/>
      </c>
      <c r="M114" s="35">
        <f>SUMIFS(рўйхат!N:N,рўйхат!$CY:$CY,$B$104,рўйхат!$B:$B,$C114)</f>
        <v/>
      </c>
      <c r="N114" s="36">
        <f>SUMIFS(рўйхат!O:O,рўйхат!$CY:$CY,$B$104,рўйхат!$B:$B,$C114)</f>
        <v/>
      </c>
      <c r="O114" s="34">
        <f>IFERROR(M114/E114,0)</f>
        <v/>
      </c>
      <c r="P114" s="34">
        <f>IFERROR(N114/F114,0)</f>
        <v/>
      </c>
      <c r="Q114" s="35">
        <f>SUMIFS(рўйхат!P:P,рўйхат!$CY:$CY,$B$104,рўйхат!$B:$B,$C114)</f>
        <v/>
      </c>
      <c r="R114" s="36">
        <f>SUMIFS(рўйхат!Q:Q,рўйхат!$CY:$CY,$B$104,рўйхат!$B:$B,$C114)</f>
        <v/>
      </c>
      <c r="S114" s="35">
        <f>SUMIFS(рўйхат!R:R,рўйхат!$CY:$CY,$B$104,рўйхат!$B:$B,$C114)</f>
        <v/>
      </c>
      <c r="T114" s="36">
        <f>SUMIFS(рўйхат!S:S,рўйхат!$CY:$CY,$B$104,рўйхат!$B:$B,$C114)</f>
        <v/>
      </c>
      <c r="U114" s="35">
        <f>SUMIFS(рўйхат!T:T,рўйхат!$CY:$CY,$B$104,рўйхат!$B:$B,$C114)</f>
        <v/>
      </c>
      <c r="V114" s="36">
        <f>SUMIFS(рўйхат!U:U,рўйхат!$CY:$CY,$B$104,рўйхат!$B:$B,$C114)</f>
        <v/>
      </c>
      <c r="W114" s="35">
        <f>SUMIFS(рўйхат!V:V,рўйхат!$CY:$CY,$B$104,рўйхат!$B:$B,$C114)</f>
        <v/>
      </c>
      <c r="X114" s="36">
        <f>SUMIFS(рўйхат!W:W,рўйхат!$CY:$CY,$B$104,рўйхат!$B:$B,$C114)</f>
        <v/>
      </c>
      <c r="Y114" s="35">
        <f>SUMIFS(рўйхат!X:X,рўйхат!$CY:$CY,$B$104,рўйхат!$B:$B,$C114)</f>
        <v/>
      </c>
      <c r="Z114" s="36">
        <f>SUMIFS(рўйхат!Y:Y,рўйхат!$CY:$CY,$B$104,рўйхат!$B:$B,$C114)</f>
        <v/>
      </c>
      <c r="AA114" s="35">
        <f>SUMIFS(рўйхат!Z:Z,рўйхат!$CY:$CY,$B$104,рўйхат!$B:$B,$C114)</f>
        <v/>
      </c>
      <c r="AB114" s="36">
        <f>SUMIFS(рўйхат!AA:AA,рўйхат!$CY:$CY,$B$104,рўйхат!$B:$B,$C114)</f>
        <v/>
      </c>
      <c r="AC114" s="35">
        <f>SUMIFS(рўйхат!AB:AB,рўйхат!$CY:$CY,$B$104,рўйхат!$B:$B,$C114)</f>
        <v/>
      </c>
      <c r="AD114" s="36">
        <f>SUMIFS(рўйхат!AC:AC,рўйхат!$CY:$CY,$B$104,рўйхат!$B:$B,$C114)</f>
        <v/>
      </c>
      <c r="AE114" s="35">
        <f>SUMIFS(рўйхат!AD:AD,рўйхат!$CY:$CY,$B$104,рўйхат!$B:$B,$C114)</f>
        <v/>
      </c>
      <c r="AF114" s="36">
        <f>SUMIFS(рўйхат!AE:AE,рўйхат!$CY:$CY,$B$104,рўйхат!$B:$B,$C114)</f>
        <v/>
      </c>
      <c r="AG114" s="35">
        <f>SUMIFS(рўйхат!AH:AH,рўйхат!$CY:$CY,$B$104,рўйхат!$B:$B,$C114)</f>
        <v/>
      </c>
      <c r="AH114" s="36">
        <f>SUMIFS(рўйхат!AI:AI,рўйхат!$CY:$CY,$B$104,рўйхат!$B:$B,$C114)</f>
        <v/>
      </c>
      <c r="AI114" s="35">
        <f>SUMIFS(рўйхат!AJ:AJ,рўйхат!$CY:$CY,$B$104,рўйхат!$B:$B,$C114)</f>
        <v/>
      </c>
      <c r="AJ114" s="36">
        <f>SUMIFS(рўйхат!AK:AK,рўйхат!$CY:$CY,$B$104,рўйхат!$B:$B,$C114)</f>
        <v/>
      </c>
      <c r="AK114" s="35">
        <f>SUMIFS(рўйхат!AL:AL,рўйхат!$CY:$CY,$B$104,рўйхат!$B:$B,$C114)</f>
        <v/>
      </c>
      <c r="AL114" s="36">
        <f>SUMIFS(рўйхат!AM:AM,рўйхат!$CY:$CY,$B$104,рўйхат!$B:$B,$C114)</f>
        <v/>
      </c>
      <c r="AM114" s="77">
        <f>IFERROR(Q114/E114,0)</f>
        <v/>
      </c>
      <c r="AN114" s="77">
        <f>IFERROR(R114/F114,0)</f>
        <v/>
      </c>
      <c r="AO114" s="35">
        <f>SUMIFS(рўйхат!AX:AX,рўйхат!$CY:$CY,$B$104,рўйхат!$B:$B,$C114)</f>
        <v/>
      </c>
      <c r="AP114" s="36">
        <f>SUMIFS(рўйхат!AY:AY,рўйхат!$CY:$CY,$B$104,рўйхат!$B:$B,$C114)</f>
        <v/>
      </c>
      <c r="AQ114" s="35">
        <f>SUMIFS(рўйхат!AZ:AZ,рўйхат!$CY:$CY,$B$104,рўйхат!$B:$B,$C114)</f>
        <v/>
      </c>
      <c r="AR114" s="36">
        <f>SUMIFS(рўйхат!BA:BA,рўйхат!$CY:$CY,$B$104,рўйхат!$B:$B,$C114)</f>
        <v/>
      </c>
      <c r="AS114" s="35">
        <f>SUMIFS(рўйхат!BB:BB,рўйхат!$CY:$CY,$B$104,рўйхат!$B:$B,$C114)</f>
        <v/>
      </c>
      <c r="AT114" s="36">
        <f>SUMIFS(рўйхат!BC:BC,рўйхат!$CY:$CY,$B$104,рўйхат!$B:$B,$C114)</f>
        <v/>
      </c>
      <c r="AU114" s="35">
        <f>SUMIFS(рўйхат!BD:BD,рўйхат!$CY:$CY,$B$104,рўйхат!$B:$B,$C114)</f>
        <v/>
      </c>
      <c r="AV114" s="36">
        <f>SUMIFS(рўйхат!BE:BE,рўйхат!$CY:$CY,$B$104,рўйхат!$B:$B,$C114)</f>
        <v/>
      </c>
      <c r="AW114" s="35">
        <f>SUMIFS(рўйхат!BF:BF,рўйхат!$CY:$CY,$B$104,рўйхат!$B:$B,$C114)</f>
        <v/>
      </c>
      <c r="AX114" s="36">
        <f>SUMIFS(рўйхат!BG:BG,рўйхат!$CY:$CY,$B$104,рўйхат!$B:$B,$C114)</f>
        <v/>
      </c>
      <c r="AY114" s="35">
        <f>SUMIFS(рўйхат!BH:BH,рўйхат!$CY:$CY,$B$104,рўйхат!$B:$B,$C114)</f>
        <v/>
      </c>
      <c r="AZ114" s="36">
        <f>SUMIFS(рўйхат!BI:BI,рўйхат!$CY:$CY,$B$104,рўйхат!$B:$B,$C114)</f>
        <v/>
      </c>
      <c r="BA114" s="35">
        <f>SUMIFS(рўйхат!BJ:BJ,рўйхат!$CY:$CY,$B$104,рўйхат!$B:$B,$C114)</f>
        <v/>
      </c>
      <c r="BB114" s="36">
        <f>SUMIFS(рўйхат!BK:BK,рўйхат!$CY:$CY,$B$104,рўйхат!$B:$B,$C114)</f>
        <v/>
      </c>
      <c r="BC114" s="77">
        <f>IFERROR(AO114/E114,0)</f>
        <v/>
      </c>
      <c r="BD114" s="77">
        <f>IFERROR(AP114/F114,0)</f>
        <v/>
      </c>
      <c r="BE114" s="35">
        <f>SUMIFS(рўйхат!BL:BL,рўйхат!$CY:$CY,$B$104,рўйхат!$B:$B,$C114)</f>
        <v/>
      </c>
      <c r="BF114" s="36">
        <f>SUMIFS(рўйхат!BM:BM,рўйхат!$CY:$CY,$B$104,рўйхат!$B:$B,$C114)</f>
        <v/>
      </c>
      <c r="BG114" s="35">
        <f>SUMIFS(рўйхат!BN:BN,рўйхат!$CY:$CY,$B$104,рўйхат!$B:$B,$C114)</f>
        <v/>
      </c>
      <c r="BH114" s="36">
        <f>SUMIFS(рўйхат!BO:BO,рўйхат!$CY:$CY,$B$104,рўйхат!$B:$B,$C114)</f>
        <v/>
      </c>
      <c r="BI114" s="35">
        <f>SUMIFS(рўйхат!BP:BP,рўйхат!$CY:$CY,$B$104,рўйхат!$B:$B,$C114)</f>
        <v/>
      </c>
      <c r="BJ114" s="36">
        <f>SUMIFS(рўйхат!BQ:BQ,рўйхат!$CY:$CY,$B$104,рўйхат!$B:$B,$C114)</f>
        <v/>
      </c>
      <c r="BK114" s="35">
        <f>SUMIFS(рўйхат!BR:BR,рўйхат!$CY:$CY,$B$104,рўйхат!$B:$B,$C114)</f>
        <v/>
      </c>
      <c r="BL114" s="36">
        <f>SUMIFS(рўйхат!BS:BS,рўйхат!$CY:$CY,$B$104,рўйхат!$B:$B,$C114)</f>
        <v/>
      </c>
      <c r="BM114" s="35">
        <f>SUMIFS(рўйхат!BT:BT,рўйхат!$CY:$CY,$B$104,рўйхат!$B:$B,$C114)</f>
        <v/>
      </c>
      <c r="BN114" s="36">
        <f>SUMIFS(рўйхат!BU:BU,рўйхат!$CY:$CY,$B$104,рўйхат!$B:$B,$C114)</f>
        <v/>
      </c>
      <c r="BO114" s="35">
        <f>SUMIFS(рўйхат!BX:BX,рўйхат!$CY:$CY,$B$104,рўйхат!$B:$B,$C114)</f>
        <v/>
      </c>
      <c r="BP114" s="36">
        <f>SUMIFS(рўйхат!BY:BY,рўйхат!$CY:$CY,$B$104,рўйхат!$B:$B,$C114)</f>
        <v/>
      </c>
      <c r="BQ114" s="35">
        <f>SUMIFS(рўйхат!BZ:BZ,рўйхат!$CY:$CY,$B$104,рўйхат!$B:$B,$C114)</f>
        <v/>
      </c>
      <c r="BR114" s="36">
        <f>SUMIFS(рўйхат!CA:CA,рўйхат!$CY:$CY,$B$104,рўйхат!$B:$B,$C114)</f>
        <v/>
      </c>
      <c r="BS114" s="35">
        <f>SUMIFS(рўйхат!CB:CB,рўйхат!$CY:$CY,$B$104,рўйхат!$B:$B,$C114)</f>
        <v/>
      </c>
      <c r="BT114" s="36">
        <f>SUMIFS(рўйхат!CC:CC,рўйхат!$CY:$CY,$B$104,рўйхат!$B:$B,$C114)</f>
        <v/>
      </c>
      <c r="BU114" s="35">
        <f>SUMIFS(рўйхат!CD:CD,рўйхат!$CY:$CY,$B$104,рўйхат!$B:$B,$C114)</f>
        <v/>
      </c>
      <c r="BV114" s="36">
        <f>SUMIFS(рўйхат!CE:CE,рўйхат!$CY:$CY,$B$104,рўйхат!$B:$B,$C114)</f>
        <v/>
      </c>
      <c r="BW114" s="35">
        <f>SUMIFS(рўйхат!CH:CH,рўйхат!$CY:$CY,$B$104,рўйхат!$B:$B,$C114)</f>
        <v/>
      </c>
      <c r="BX114" s="36">
        <f>SUMIFS(рўйхат!CI:CI,рўйхат!$CY:$CY,$B$104,рўйхат!$B:$B,$C114)</f>
        <v/>
      </c>
      <c r="BY114" s="35">
        <f>SUMIFS(рўйхат!CJ:CJ,рўйхат!$CY:$CY,$B$104,рўйхат!$B:$B,$C114)</f>
        <v/>
      </c>
      <c r="BZ114" s="36">
        <f>SUMIFS(рўйхат!CK:CK,рўйхат!$CY:$CY,$B$104,рўйхат!$B:$B,$C114)</f>
        <v/>
      </c>
      <c r="CA114" s="35">
        <f>SUMIFS(рўйхат!CL:CL,рўйхат!$CY:$CY,$B$104,рўйхат!$B:$B,$C114)</f>
        <v/>
      </c>
      <c r="CB114" s="36">
        <f>SUMIFS(рўйхат!CM:CM,рўйхат!$CY:$CY,$B$104,рўйхат!$B:$B,$C114)</f>
        <v/>
      </c>
      <c r="CC114" s="35">
        <f>SUMIFS(рўйхат!CN:CN,рўйхат!$CY:$CY,$B$104,рўйхат!$B:$B,$C114)</f>
        <v/>
      </c>
      <c r="CD114" s="36">
        <f>SUMIFS(рўйхат!CO:CO,рўйхат!$CY:$CY,$B$104,рўйхат!$B:$B,$C114)</f>
        <v/>
      </c>
      <c r="CE114" s="77">
        <f>IFERROR(BE114/(Q114+BE114),0)</f>
        <v/>
      </c>
      <c r="CF114" s="78">
        <f>IFERROR(BF114/(R114+BF114),0)</f>
        <v/>
      </c>
      <c r="CG114" s="8">
        <f>COUNTIFS(B:B,B114)</f>
        <v/>
      </c>
    </row>
    <row r="115" hidden="1" outlineLevel="1" ht="17.1" customFormat="1" customHeight="1" s="8">
      <c r="A115" s="33" t="n"/>
      <c r="B115" s="50" t="n">
        <v>11</v>
      </c>
      <c r="C115" s="66" t="inlineStr">
        <is>
          <t>Қишлоқ хўжалиги вазирлиги</t>
        </is>
      </c>
      <c r="D115" s="16" t="n"/>
      <c r="E115" s="35">
        <f>SUMIFS(рўйхат!F:F,рўйхат!$CY:$CY,$B$104,рўйхат!$B:$B,$C115)</f>
        <v/>
      </c>
      <c r="F115" s="36">
        <f>SUMIFS(рўйхат!G:G,рўйхат!$CY:$CY,$B$104,рўйхат!$B:$B,$C115)</f>
        <v/>
      </c>
      <c r="G115" s="35">
        <f>SUMIFS(рўйхат!H:H,рўйхат!$CY:$CY,$B$104,рўйхат!$B:$B,$C115)</f>
        <v/>
      </c>
      <c r="H115" s="36">
        <f>SUMIFS(рўйхат!I:I,рўйхат!$CY:$CY,$B$104,рўйхат!$B:$B,$C115)</f>
        <v/>
      </c>
      <c r="I115" s="35">
        <f>SUMIFS(рўйхат!J:J,рўйхат!$CY:$CY,$B$104,рўйхат!$B:$B,$C115)</f>
        <v/>
      </c>
      <c r="J115" s="36">
        <f>SUMIFS(рўйхат!K:K,рўйхат!$CY:$CY,$B$104,рўйхат!$B:$B,$C115)</f>
        <v/>
      </c>
      <c r="K115" s="35">
        <f>SUMIFS(рўйхат!L:L,рўйхат!$CY:$CY,$B$104,рўйхат!$B:$B,$C115)</f>
        <v/>
      </c>
      <c r="L115" s="36">
        <f>SUMIFS(рўйхат!M:M,рўйхат!$CY:$CY,$B$104,рўйхат!$B:$B,$C115)</f>
        <v/>
      </c>
      <c r="M115" s="35">
        <f>SUMIFS(рўйхат!N:N,рўйхат!$CY:$CY,$B$104,рўйхат!$B:$B,$C115)</f>
        <v/>
      </c>
      <c r="N115" s="36">
        <f>SUMIFS(рўйхат!O:O,рўйхат!$CY:$CY,$B$104,рўйхат!$B:$B,$C115)</f>
        <v/>
      </c>
      <c r="O115" s="34">
        <f>IFERROR(M115/E115,0)</f>
        <v/>
      </c>
      <c r="P115" s="34">
        <f>IFERROR(N115/F115,0)</f>
        <v/>
      </c>
      <c r="Q115" s="35">
        <f>SUMIFS(рўйхат!P:P,рўйхат!$CY:$CY,$B$104,рўйхат!$B:$B,$C115)</f>
        <v/>
      </c>
      <c r="R115" s="36">
        <f>SUMIFS(рўйхат!Q:Q,рўйхат!$CY:$CY,$B$104,рўйхат!$B:$B,$C115)</f>
        <v/>
      </c>
      <c r="S115" s="35">
        <f>SUMIFS(рўйхат!R:R,рўйхат!$CY:$CY,$B$104,рўйхат!$B:$B,$C115)</f>
        <v/>
      </c>
      <c r="T115" s="36">
        <f>SUMIFS(рўйхат!S:S,рўйхат!$CY:$CY,$B$104,рўйхат!$B:$B,$C115)</f>
        <v/>
      </c>
      <c r="U115" s="35">
        <f>SUMIFS(рўйхат!T:T,рўйхат!$CY:$CY,$B$104,рўйхат!$B:$B,$C115)</f>
        <v/>
      </c>
      <c r="V115" s="36">
        <f>SUMIFS(рўйхат!U:U,рўйхат!$CY:$CY,$B$104,рўйхат!$B:$B,$C115)</f>
        <v/>
      </c>
      <c r="W115" s="35">
        <f>SUMIFS(рўйхат!V:V,рўйхат!$CY:$CY,$B$104,рўйхат!$B:$B,$C115)</f>
        <v/>
      </c>
      <c r="X115" s="36">
        <f>SUMIFS(рўйхат!W:W,рўйхат!$CY:$CY,$B$104,рўйхат!$B:$B,$C115)</f>
        <v/>
      </c>
      <c r="Y115" s="35">
        <f>SUMIFS(рўйхат!X:X,рўйхат!$CY:$CY,$B$104,рўйхат!$B:$B,$C115)</f>
        <v/>
      </c>
      <c r="Z115" s="36">
        <f>SUMIFS(рўйхат!Y:Y,рўйхат!$CY:$CY,$B$104,рўйхат!$B:$B,$C115)</f>
        <v/>
      </c>
      <c r="AA115" s="35">
        <f>SUMIFS(рўйхат!Z:Z,рўйхат!$CY:$CY,$B$104,рўйхат!$B:$B,$C115)</f>
        <v/>
      </c>
      <c r="AB115" s="36">
        <f>SUMIFS(рўйхат!AA:AA,рўйхат!$CY:$CY,$B$104,рўйхат!$B:$B,$C115)</f>
        <v/>
      </c>
      <c r="AC115" s="35">
        <f>SUMIFS(рўйхат!AB:AB,рўйхат!$CY:$CY,$B$104,рўйхат!$B:$B,$C115)</f>
        <v/>
      </c>
      <c r="AD115" s="36">
        <f>SUMIFS(рўйхат!AC:AC,рўйхат!$CY:$CY,$B$104,рўйхат!$B:$B,$C115)</f>
        <v/>
      </c>
      <c r="AE115" s="35">
        <f>SUMIFS(рўйхат!AD:AD,рўйхат!$CY:$CY,$B$104,рўйхат!$B:$B,$C115)</f>
        <v/>
      </c>
      <c r="AF115" s="36">
        <f>SUMIFS(рўйхат!AE:AE,рўйхат!$CY:$CY,$B$104,рўйхат!$B:$B,$C115)</f>
        <v/>
      </c>
      <c r="AG115" s="35">
        <f>SUMIFS(рўйхат!AH:AH,рўйхат!$CY:$CY,$B$104,рўйхат!$B:$B,$C115)</f>
        <v/>
      </c>
      <c r="AH115" s="36">
        <f>SUMIFS(рўйхат!AI:AI,рўйхат!$CY:$CY,$B$104,рўйхат!$B:$B,$C115)</f>
        <v/>
      </c>
      <c r="AI115" s="35">
        <f>SUMIFS(рўйхат!AJ:AJ,рўйхат!$CY:$CY,$B$104,рўйхат!$B:$B,$C115)</f>
        <v/>
      </c>
      <c r="AJ115" s="36">
        <f>SUMIFS(рўйхат!AK:AK,рўйхат!$CY:$CY,$B$104,рўйхат!$B:$B,$C115)</f>
        <v/>
      </c>
      <c r="AK115" s="35">
        <f>SUMIFS(рўйхат!AL:AL,рўйхат!$CY:$CY,$B$104,рўйхат!$B:$B,$C115)</f>
        <v/>
      </c>
      <c r="AL115" s="36">
        <f>SUMIFS(рўйхат!AM:AM,рўйхат!$CY:$CY,$B$104,рўйхат!$B:$B,$C115)</f>
        <v/>
      </c>
      <c r="AM115" s="77">
        <f>IFERROR(Q115/E115,0)</f>
        <v/>
      </c>
      <c r="AN115" s="77">
        <f>IFERROR(R115/F115,0)</f>
        <v/>
      </c>
      <c r="AO115" s="35">
        <f>SUMIFS(рўйхат!AX:AX,рўйхат!$CY:$CY,$B$104,рўйхат!$B:$B,$C115)</f>
        <v/>
      </c>
      <c r="AP115" s="36">
        <f>SUMIFS(рўйхат!AY:AY,рўйхат!$CY:$CY,$B$104,рўйхат!$B:$B,$C115)</f>
        <v/>
      </c>
      <c r="AQ115" s="35">
        <f>SUMIFS(рўйхат!AZ:AZ,рўйхат!$CY:$CY,$B$104,рўйхат!$B:$B,$C115)</f>
        <v/>
      </c>
      <c r="AR115" s="36">
        <f>SUMIFS(рўйхат!BA:BA,рўйхат!$CY:$CY,$B$104,рўйхат!$B:$B,$C115)</f>
        <v/>
      </c>
      <c r="AS115" s="35">
        <f>SUMIFS(рўйхат!BB:BB,рўйхат!$CY:$CY,$B$104,рўйхат!$B:$B,$C115)</f>
        <v/>
      </c>
      <c r="AT115" s="36">
        <f>SUMIFS(рўйхат!BC:BC,рўйхат!$CY:$CY,$B$104,рўйхат!$B:$B,$C115)</f>
        <v/>
      </c>
      <c r="AU115" s="35">
        <f>SUMIFS(рўйхат!BD:BD,рўйхат!$CY:$CY,$B$104,рўйхат!$B:$B,$C115)</f>
        <v/>
      </c>
      <c r="AV115" s="36">
        <f>SUMIFS(рўйхат!BE:BE,рўйхат!$CY:$CY,$B$104,рўйхат!$B:$B,$C115)</f>
        <v/>
      </c>
      <c r="AW115" s="35">
        <f>SUMIFS(рўйхат!BF:BF,рўйхат!$CY:$CY,$B$104,рўйхат!$B:$B,$C115)</f>
        <v/>
      </c>
      <c r="AX115" s="36">
        <f>SUMIFS(рўйхат!BG:BG,рўйхат!$CY:$CY,$B$104,рўйхат!$B:$B,$C115)</f>
        <v/>
      </c>
      <c r="AY115" s="35">
        <f>SUMIFS(рўйхат!BH:BH,рўйхат!$CY:$CY,$B$104,рўйхат!$B:$B,$C115)</f>
        <v/>
      </c>
      <c r="AZ115" s="36">
        <f>SUMIFS(рўйхат!BI:BI,рўйхат!$CY:$CY,$B$104,рўйхат!$B:$B,$C115)</f>
        <v/>
      </c>
      <c r="BA115" s="35">
        <f>SUMIFS(рўйхат!BJ:BJ,рўйхат!$CY:$CY,$B$104,рўйхат!$B:$B,$C115)</f>
        <v/>
      </c>
      <c r="BB115" s="36">
        <f>SUMIFS(рўйхат!BK:BK,рўйхат!$CY:$CY,$B$104,рўйхат!$B:$B,$C115)</f>
        <v/>
      </c>
      <c r="BC115" s="77">
        <f>IFERROR(AO115/E115,0)</f>
        <v/>
      </c>
      <c r="BD115" s="77">
        <f>IFERROR(AP115/F115,0)</f>
        <v/>
      </c>
      <c r="BE115" s="35">
        <f>SUMIFS(рўйхат!BL:BL,рўйхат!$CY:$CY,$B$104,рўйхат!$B:$B,$C115)</f>
        <v/>
      </c>
      <c r="BF115" s="36">
        <f>SUMIFS(рўйхат!BM:BM,рўйхат!$CY:$CY,$B$104,рўйхат!$B:$B,$C115)</f>
        <v/>
      </c>
      <c r="BG115" s="35">
        <f>SUMIFS(рўйхат!BN:BN,рўйхат!$CY:$CY,$B$104,рўйхат!$B:$B,$C115)</f>
        <v/>
      </c>
      <c r="BH115" s="36">
        <f>SUMIFS(рўйхат!BO:BO,рўйхат!$CY:$CY,$B$104,рўйхат!$B:$B,$C115)</f>
        <v/>
      </c>
      <c r="BI115" s="35">
        <f>SUMIFS(рўйхат!BP:BP,рўйхат!$CY:$CY,$B$104,рўйхат!$B:$B,$C115)</f>
        <v/>
      </c>
      <c r="BJ115" s="36">
        <f>SUMIFS(рўйхат!BQ:BQ,рўйхат!$CY:$CY,$B$104,рўйхат!$B:$B,$C115)</f>
        <v/>
      </c>
      <c r="BK115" s="35">
        <f>SUMIFS(рўйхат!BR:BR,рўйхат!$CY:$CY,$B$104,рўйхат!$B:$B,$C115)</f>
        <v/>
      </c>
      <c r="BL115" s="36">
        <f>SUMIFS(рўйхат!BS:BS,рўйхат!$CY:$CY,$B$104,рўйхат!$B:$B,$C115)</f>
        <v/>
      </c>
      <c r="BM115" s="35">
        <f>SUMIFS(рўйхат!BT:BT,рўйхат!$CY:$CY,$B$104,рўйхат!$B:$B,$C115)</f>
        <v/>
      </c>
      <c r="BN115" s="36">
        <f>SUMIFS(рўйхат!BU:BU,рўйхат!$CY:$CY,$B$104,рўйхат!$B:$B,$C115)</f>
        <v/>
      </c>
      <c r="BO115" s="35">
        <f>SUMIFS(рўйхат!BX:BX,рўйхат!$CY:$CY,$B$104,рўйхат!$B:$B,$C115)</f>
        <v/>
      </c>
      <c r="BP115" s="36">
        <f>SUMIFS(рўйхат!BY:BY,рўйхат!$CY:$CY,$B$104,рўйхат!$B:$B,$C115)</f>
        <v/>
      </c>
      <c r="BQ115" s="35">
        <f>SUMIFS(рўйхат!BZ:BZ,рўйхат!$CY:$CY,$B$104,рўйхат!$B:$B,$C115)</f>
        <v/>
      </c>
      <c r="BR115" s="36">
        <f>SUMIFS(рўйхат!CA:CA,рўйхат!$CY:$CY,$B$104,рўйхат!$B:$B,$C115)</f>
        <v/>
      </c>
      <c r="BS115" s="35">
        <f>SUMIFS(рўйхат!CB:CB,рўйхат!$CY:$CY,$B$104,рўйхат!$B:$B,$C115)</f>
        <v/>
      </c>
      <c r="BT115" s="36">
        <f>SUMIFS(рўйхат!CC:CC,рўйхат!$CY:$CY,$B$104,рўйхат!$B:$B,$C115)</f>
        <v/>
      </c>
      <c r="BU115" s="35">
        <f>SUMIFS(рўйхат!CD:CD,рўйхат!$CY:$CY,$B$104,рўйхат!$B:$B,$C115)</f>
        <v/>
      </c>
      <c r="BV115" s="36">
        <f>SUMIFS(рўйхат!CE:CE,рўйхат!$CY:$CY,$B$104,рўйхат!$B:$B,$C115)</f>
        <v/>
      </c>
      <c r="BW115" s="35">
        <f>SUMIFS(рўйхат!CH:CH,рўйхат!$CY:$CY,$B$104,рўйхат!$B:$B,$C115)</f>
        <v/>
      </c>
      <c r="BX115" s="36">
        <f>SUMIFS(рўйхат!CI:CI,рўйхат!$CY:$CY,$B$104,рўйхат!$B:$B,$C115)</f>
        <v/>
      </c>
      <c r="BY115" s="35">
        <f>SUMIFS(рўйхат!CJ:CJ,рўйхат!$CY:$CY,$B$104,рўйхат!$B:$B,$C115)</f>
        <v/>
      </c>
      <c r="BZ115" s="36">
        <f>SUMIFS(рўйхат!CK:CK,рўйхат!$CY:$CY,$B$104,рўйхат!$B:$B,$C115)</f>
        <v/>
      </c>
      <c r="CA115" s="35">
        <f>SUMIFS(рўйхат!CL:CL,рўйхат!$CY:$CY,$B$104,рўйхат!$B:$B,$C115)</f>
        <v/>
      </c>
      <c r="CB115" s="36">
        <f>SUMIFS(рўйхат!CM:CM,рўйхат!$CY:$CY,$B$104,рўйхат!$B:$B,$C115)</f>
        <v/>
      </c>
      <c r="CC115" s="35">
        <f>SUMIFS(рўйхат!CN:CN,рўйхат!$CY:$CY,$B$104,рўйхат!$B:$B,$C115)</f>
        <v/>
      </c>
      <c r="CD115" s="36">
        <f>SUMIFS(рўйхат!CO:CO,рўйхат!$CY:$CY,$B$104,рўйхат!$B:$B,$C115)</f>
        <v/>
      </c>
      <c r="CE115" s="77">
        <f>IFERROR(BE115/(Q115+BE115),0)</f>
        <v/>
      </c>
      <c r="CF115" s="78">
        <f>IFERROR(BF115/(R115+BF115),0)</f>
        <v/>
      </c>
      <c r="CG115" s="8">
        <f>COUNTIFS(B:B,B115)</f>
        <v/>
      </c>
    </row>
    <row r="116" hidden="1" outlineLevel="1" ht="17.1" customFormat="1" customHeight="1" s="8">
      <c r="A116" s="33" t="n"/>
      <c r="B116" s="50" t="n">
        <v>12</v>
      </c>
      <c r="C116" s="66" t="inlineStr">
        <is>
          <t>Қурилиш ва уй-жой коммунал хўжалиги вазирлиги</t>
        </is>
      </c>
      <c r="D116" s="16" t="n"/>
      <c r="E116" s="35">
        <f>SUMIFS(рўйхат!F:F,рўйхат!$CY:$CY,$B$104,рўйхат!$B:$B,$C116)</f>
        <v/>
      </c>
      <c r="F116" s="36">
        <f>SUMIFS(рўйхат!G:G,рўйхат!$CY:$CY,$B$104,рўйхат!$B:$B,$C116)</f>
        <v/>
      </c>
      <c r="G116" s="35">
        <f>SUMIFS(рўйхат!H:H,рўйхат!$CY:$CY,$B$104,рўйхат!$B:$B,$C116)</f>
        <v/>
      </c>
      <c r="H116" s="36">
        <f>SUMIFS(рўйхат!I:I,рўйхат!$CY:$CY,$B$104,рўйхат!$B:$B,$C116)</f>
        <v/>
      </c>
      <c r="I116" s="35">
        <f>SUMIFS(рўйхат!J:J,рўйхат!$CY:$CY,$B$104,рўйхат!$B:$B,$C116)</f>
        <v/>
      </c>
      <c r="J116" s="36">
        <f>SUMIFS(рўйхат!K:K,рўйхат!$CY:$CY,$B$104,рўйхат!$B:$B,$C116)</f>
        <v/>
      </c>
      <c r="K116" s="35">
        <f>SUMIFS(рўйхат!L:L,рўйхат!$CY:$CY,$B$104,рўйхат!$B:$B,$C116)</f>
        <v/>
      </c>
      <c r="L116" s="36">
        <f>SUMIFS(рўйхат!M:M,рўйхат!$CY:$CY,$B$104,рўйхат!$B:$B,$C116)</f>
        <v/>
      </c>
      <c r="M116" s="35">
        <f>SUMIFS(рўйхат!N:N,рўйхат!$CY:$CY,$B$104,рўйхат!$B:$B,$C116)</f>
        <v/>
      </c>
      <c r="N116" s="36">
        <f>SUMIFS(рўйхат!O:O,рўйхат!$CY:$CY,$B$104,рўйхат!$B:$B,$C116)</f>
        <v/>
      </c>
      <c r="O116" s="34">
        <f>IFERROR(M116/E116,0)</f>
        <v/>
      </c>
      <c r="P116" s="34">
        <f>IFERROR(N116/F116,0)</f>
        <v/>
      </c>
      <c r="Q116" s="35">
        <f>SUMIFS(рўйхат!P:P,рўйхат!$CY:$CY,$B$104,рўйхат!$B:$B,$C116)</f>
        <v/>
      </c>
      <c r="R116" s="36">
        <f>SUMIFS(рўйхат!Q:Q,рўйхат!$CY:$CY,$B$104,рўйхат!$B:$B,$C116)</f>
        <v/>
      </c>
      <c r="S116" s="35">
        <f>SUMIFS(рўйхат!R:R,рўйхат!$CY:$CY,$B$104,рўйхат!$B:$B,$C116)</f>
        <v/>
      </c>
      <c r="T116" s="36">
        <f>SUMIFS(рўйхат!S:S,рўйхат!$CY:$CY,$B$104,рўйхат!$B:$B,$C116)</f>
        <v/>
      </c>
      <c r="U116" s="35">
        <f>SUMIFS(рўйхат!T:T,рўйхат!$CY:$CY,$B$104,рўйхат!$B:$B,$C116)</f>
        <v/>
      </c>
      <c r="V116" s="36">
        <f>SUMIFS(рўйхат!U:U,рўйхат!$CY:$CY,$B$104,рўйхат!$B:$B,$C116)</f>
        <v/>
      </c>
      <c r="W116" s="35">
        <f>SUMIFS(рўйхат!V:V,рўйхат!$CY:$CY,$B$104,рўйхат!$B:$B,$C116)</f>
        <v/>
      </c>
      <c r="X116" s="36">
        <f>SUMIFS(рўйхат!W:W,рўйхат!$CY:$CY,$B$104,рўйхат!$B:$B,$C116)</f>
        <v/>
      </c>
      <c r="Y116" s="35">
        <f>SUMIFS(рўйхат!X:X,рўйхат!$CY:$CY,$B$104,рўйхат!$B:$B,$C116)</f>
        <v/>
      </c>
      <c r="Z116" s="36">
        <f>SUMIFS(рўйхат!Y:Y,рўйхат!$CY:$CY,$B$104,рўйхат!$B:$B,$C116)</f>
        <v/>
      </c>
      <c r="AA116" s="35">
        <f>SUMIFS(рўйхат!Z:Z,рўйхат!$CY:$CY,$B$104,рўйхат!$B:$B,$C116)</f>
        <v/>
      </c>
      <c r="AB116" s="36">
        <f>SUMIFS(рўйхат!AA:AA,рўйхат!$CY:$CY,$B$104,рўйхат!$B:$B,$C116)</f>
        <v/>
      </c>
      <c r="AC116" s="35">
        <f>SUMIFS(рўйхат!AB:AB,рўйхат!$CY:$CY,$B$104,рўйхат!$B:$B,$C116)</f>
        <v/>
      </c>
      <c r="AD116" s="36">
        <f>SUMIFS(рўйхат!AC:AC,рўйхат!$CY:$CY,$B$104,рўйхат!$B:$B,$C116)</f>
        <v/>
      </c>
      <c r="AE116" s="35">
        <f>SUMIFS(рўйхат!AD:AD,рўйхат!$CY:$CY,$B$104,рўйхат!$B:$B,$C116)</f>
        <v/>
      </c>
      <c r="AF116" s="36">
        <f>SUMIFS(рўйхат!AE:AE,рўйхат!$CY:$CY,$B$104,рўйхат!$B:$B,$C116)</f>
        <v/>
      </c>
      <c r="AG116" s="35">
        <f>SUMIFS(рўйхат!AH:AH,рўйхат!$CY:$CY,$B$104,рўйхат!$B:$B,$C116)</f>
        <v/>
      </c>
      <c r="AH116" s="36">
        <f>SUMIFS(рўйхат!AI:AI,рўйхат!$CY:$CY,$B$104,рўйхат!$B:$B,$C116)</f>
        <v/>
      </c>
      <c r="AI116" s="35">
        <f>SUMIFS(рўйхат!AJ:AJ,рўйхат!$CY:$CY,$B$104,рўйхат!$B:$B,$C116)</f>
        <v/>
      </c>
      <c r="AJ116" s="36">
        <f>SUMIFS(рўйхат!AK:AK,рўйхат!$CY:$CY,$B$104,рўйхат!$B:$B,$C116)</f>
        <v/>
      </c>
      <c r="AK116" s="35">
        <f>SUMIFS(рўйхат!AL:AL,рўйхат!$CY:$CY,$B$104,рўйхат!$B:$B,$C116)</f>
        <v/>
      </c>
      <c r="AL116" s="36">
        <f>SUMIFS(рўйхат!AM:AM,рўйхат!$CY:$CY,$B$104,рўйхат!$B:$B,$C116)</f>
        <v/>
      </c>
      <c r="AM116" s="77">
        <f>IFERROR(Q116/E116,0)</f>
        <v/>
      </c>
      <c r="AN116" s="77">
        <f>IFERROR(R116/F116,0)</f>
        <v/>
      </c>
      <c r="AO116" s="35">
        <f>SUMIFS(рўйхат!AX:AX,рўйхат!$CY:$CY,$B$104,рўйхат!$B:$B,$C116)</f>
        <v/>
      </c>
      <c r="AP116" s="36">
        <f>SUMIFS(рўйхат!AY:AY,рўйхат!$CY:$CY,$B$104,рўйхат!$B:$B,$C116)</f>
        <v/>
      </c>
      <c r="AQ116" s="35">
        <f>SUMIFS(рўйхат!AZ:AZ,рўйхат!$CY:$CY,$B$104,рўйхат!$B:$B,$C116)</f>
        <v/>
      </c>
      <c r="AR116" s="36">
        <f>SUMIFS(рўйхат!BA:BA,рўйхат!$CY:$CY,$B$104,рўйхат!$B:$B,$C116)</f>
        <v/>
      </c>
      <c r="AS116" s="35">
        <f>SUMIFS(рўйхат!BB:BB,рўйхат!$CY:$CY,$B$104,рўйхат!$B:$B,$C116)</f>
        <v/>
      </c>
      <c r="AT116" s="36">
        <f>SUMIFS(рўйхат!BC:BC,рўйхат!$CY:$CY,$B$104,рўйхат!$B:$B,$C116)</f>
        <v/>
      </c>
      <c r="AU116" s="35">
        <f>SUMIFS(рўйхат!BD:BD,рўйхат!$CY:$CY,$B$104,рўйхат!$B:$B,$C116)</f>
        <v/>
      </c>
      <c r="AV116" s="36">
        <f>SUMIFS(рўйхат!BE:BE,рўйхат!$CY:$CY,$B$104,рўйхат!$B:$B,$C116)</f>
        <v/>
      </c>
      <c r="AW116" s="35">
        <f>SUMIFS(рўйхат!BF:BF,рўйхат!$CY:$CY,$B$104,рўйхат!$B:$B,$C116)</f>
        <v/>
      </c>
      <c r="AX116" s="36">
        <f>SUMIFS(рўйхат!BG:BG,рўйхат!$CY:$CY,$B$104,рўйхат!$B:$B,$C116)</f>
        <v/>
      </c>
      <c r="AY116" s="35">
        <f>SUMIFS(рўйхат!BH:BH,рўйхат!$CY:$CY,$B$104,рўйхат!$B:$B,$C116)</f>
        <v/>
      </c>
      <c r="AZ116" s="36">
        <f>SUMIFS(рўйхат!BI:BI,рўйхат!$CY:$CY,$B$104,рўйхат!$B:$B,$C116)</f>
        <v/>
      </c>
      <c r="BA116" s="35">
        <f>SUMIFS(рўйхат!BJ:BJ,рўйхат!$CY:$CY,$B$104,рўйхат!$B:$B,$C116)</f>
        <v/>
      </c>
      <c r="BB116" s="36">
        <f>SUMIFS(рўйхат!BK:BK,рўйхат!$CY:$CY,$B$104,рўйхат!$B:$B,$C116)</f>
        <v/>
      </c>
      <c r="BC116" s="77">
        <f>IFERROR(AO116/E116,0)</f>
        <v/>
      </c>
      <c r="BD116" s="77">
        <f>IFERROR(AP116/F116,0)</f>
        <v/>
      </c>
      <c r="BE116" s="35">
        <f>SUMIFS(рўйхат!BL:BL,рўйхат!$CY:$CY,$B$104,рўйхат!$B:$B,$C116)</f>
        <v/>
      </c>
      <c r="BF116" s="36">
        <f>SUMIFS(рўйхат!BM:BM,рўйхат!$CY:$CY,$B$104,рўйхат!$B:$B,$C116)</f>
        <v/>
      </c>
      <c r="BG116" s="35">
        <f>SUMIFS(рўйхат!BN:BN,рўйхат!$CY:$CY,$B$104,рўйхат!$B:$B,$C116)</f>
        <v/>
      </c>
      <c r="BH116" s="36">
        <f>SUMIFS(рўйхат!BO:BO,рўйхат!$CY:$CY,$B$104,рўйхат!$B:$B,$C116)</f>
        <v/>
      </c>
      <c r="BI116" s="35">
        <f>SUMIFS(рўйхат!BP:BP,рўйхат!$CY:$CY,$B$104,рўйхат!$B:$B,$C116)</f>
        <v/>
      </c>
      <c r="BJ116" s="36">
        <f>SUMIFS(рўйхат!BQ:BQ,рўйхат!$CY:$CY,$B$104,рўйхат!$B:$B,$C116)</f>
        <v/>
      </c>
      <c r="BK116" s="35">
        <f>SUMIFS(рўйхат!BR:BR,рўйхат!$CY:$CY,$B$104,рўйхат!$B:$B,$C116)</f>
        <v/>
      </c>
      <c r="BL116" s="36">
        <f>SUMIFS(рўйхат!BS:BS,рўйхат!$CY:$CY,$B$104,рўйхат!$B:$B,$C116)</f>
        <v/>
      </c>
      <c r="BM116" s="35">
        <f>SUMIFS(рўйхат!BT:BT,рўйхат!$CY:$CY,$B$104,рўйхат!$B:$B,$C116)</f>
        <v/>
      </c>
      <c r="BN116" s="36">
        <f>SUMIFS(рўйхат!BU:BU,рўйхат!$CY:$CY,$B$104,рўйхат!$B:$B,$C116)</f>
        <v/>
      </c>
      <c r="BO116" s="35">
        <f>SUMIFS(рўйхат!BX:BX,рўйхат!$CY:$CY,$B$104,рўйхат!$B:$B,$C116)</f>
        <v/>
      </c>
      <c r="BP116" s="36">
        <f>SUMIFS(рўйхат!BY:BY,рўйхат!$CY:$CY,$B$104,рўйхат!$B:$B,$C116)</f>
        <v/>
      </c>
      <c r="BQ116" s="35">
        <f>SUMIFS(рўйхат!BZ:BZ,рўйхат!$CY:$CY,$B$104,рўйхат!$B:$B,$C116)</f>
        <v/>
      </c>
      <c r="BR116" s="36">
        <f>SUMIFS(рўйхат!CA:CA,рўйхат!$CY:$CY,$B$104,рўйхат!$B:$B,$C116)</f>
        <v/>
      </c>
      <c r="BS116" s="35">
        <f>SUMIFS(рўйхат!CB:CB,рўйхат!$CY:$CY,$B$104,рўйхат!$B:$B,$C116)</f>
        <v/>
      </c>
      <c r="BT116" s="36">
        <f>SUMIFS(рўйхат!CC:CC,рўйхат!$CY:$CY,$B$104,рўйхат!$B:$B,$C116)</f>
        <v/>
      </c>
      <c r="BU116" s="35">
        <f>SUMIFS(рўйхат!CD:CD,рўйхат!$CY:$CY,$B$104,рўйхат!$B:$B,$C116)</f>
        <v/>
      </c>
      <c r="BV116" s="36">
        <f>SUMIFS(рўйхат!CE:CE,рўйхат!$CY:$CY,$B$104,рўйхат!$B:$B,$C116)</f>
        <v/>
      </c>
      <c r="BW116" s="35">
        <f>SUMIFS(рўйхат!CH:CH,рўйхат!$CY:$CY,$B$104,рўйхат!$B:$B,$C116)</f>
        <v/>
      </c>
      <c r="BX116" s="36">
        <f>SUMIFS(рўйхат!CI:CI,рўйхат!$CY:$CY,$B$104,рўйхат!$B:$B,$C116)</f>
        <v/>
      </c>
      <c r="BY116" s="35">
        <f>SUMIFS(рўйхат!CJ:CJ,рўйхат!$CY:$CY,$B$104,рўйхат!$B:$B,$C116)</f>
        <v/>
      </c>
      <c r="BZ116" s="36">
        <f>SUMIFS(рўйхат!CK:CK,рўйхат!$CY:$CY,$B$104,рўйхат!$B:$B,$C116)</f>
        <v/>
      </c>
      <c r="CA116" s="35">
        <f>SUMIFS(рўйхат!CL:CL,рўйхат!$CY:$CY,$B$104,рўйхат!$B:$B,$C116)</f>
        <v/>
      </c>
      <c r="CB116" s="36">
        <f>SUMIFS(рўйхат!CM:CM,рўйхат!$CY:$CY,$B$104,рўйхат!$B:$B,$C116)</f>
        <v/>
      </c>
      <c r="CC116" s="35">
        <f>SUMIFS(рўйхат!CN:CN,рўйхат!$CY:$CY,$B$104,рўйхат!$B:$B,$C116)</f>
        <v/>
      </c>
      <c r="CD116" s="36">
        <f>SUMIFS(рўйхат!CO:CO,рўйхат!$CY:$CY,$B$104,рўйхат!$B:$B,$C116)</f>
        <v/>
      </c>
      <c r="CE116" s="77">
        <f>IFERROR(BE116/(Q116+BE116),0)</f>
        <v/>
      </c>
      <c r="CF116" s="78">
        <f>IFERROR(BF116/(R116+BF116),0)</f>
        <v/>
      </c>
      <c r="CG116" s="8">
        <f>COUNTIFS(B:B,B116)</f>
        <v/>
      </c>
    </row>
    <row r="117" hidden="1" outlineLevel="1" ht="17.1" customFormat="1" customHeight="1" s="8">
      <c r="A117" s="33" t="n"/>
      <c r="B117" s="50" t="n">
        <v>13</v>
      </c>
      <c r="C117" s="66" t="inlineStr">
        <is>
          <t>Маданий мерос агентлиги</t>
        </is>
      </c>
      <c r="D117" s="16" t="n"/>
      <c r="E117" s="35">
        <f>SUMIFS(рўйхат!F:F,рўйхат!$CY:$CY,$B$104,рўйхат!$B:$B,$C117)</f>
        <v/>
      </c>
      <c r="F117" s="36">
        <f>SUMIFS(рўйхат!G:G,рўйхат!$CY:$CY,$B$104,рўйхат!$B:$B,$C117)</f>
        <v/>
      </c>
      <c r="G117" s="35">
        <f>SUMIFS(рўйхат!H:H,рўйхат!$CY:$CY,$B$104,рўйхат!$B:$B,$C117)</f>
        <v/>
      </c>
      <c r="H117" s="36">
        <f>SUMIFS(рўйхат!I:I,рўйхат!$CY:$CY,$B$104,рўйхат!$B:$B,$C117)</f>
        <v/>
      </c>
      <c r="I117" s="35">
        <f>SUMIFS(рўйхат!J:J,рўйхат!$CY:$CY,$B$104,рўйхат!$B:$B,$C117)</f>
        <v/>
      </c>
      <c r="J117" s="36">
        <f>SUMIFS(рўйхат!K:K,рўйхат!$CY:$CY,$B$104,рўйхат!$B:$B,$C117)</f>
        <v/>
      </c>
      <c r="K117" s="35">
        <f>SUMIFS(рўйхат!L:L,рўйхат!$CY:$CY,$B$104,рўйхат!$B:$B,$C117)</f>
        <v/>
      </c>
      <c r="L117" s="36">
        <f>SUMIFS(рўйхат!M:M,рўйхат!$CY:$CY,$B$104,рўйхат!$B:$B,$C117)</f>
        <v/>
      </c>
      <c r="M117" s="35">
        <f>SUMIFS(рўйхат!N:N,рўйхат!$CY:$CY,$B$104,рўйхат!$B:$B,$C117)</f>
        <v/>
      </c>
      <c r="N117" s="36">
        <f>SUMIFS(рўйхат!O:O,рўйхат!$CY:$CY,$B$104,рўйхат!$B:$B,$C117)</f>
        <v/>
      </c>
      <c r="O117" s="34">
        <f>IFERROR(M117/E117,0)</f>
        <v/>
      </c>
      <c r="P117" s="34">
        <f>IFERROR(N117/F117,0)</f>
        <v/>
      </c>
      <c r="Q117" s="35">
        <f>SUMIFS(рўйхат!P:P,рўйхат!$CY:$CY,$B$104,рўйхат!$B:$B,$C117)</f>
        <v/>
      </c>
      <c r="R117" s="36">
        <f>SUMIFS(рўйхат!Q:Q,рўйхат!$CY:$CY,$B$104,рўйхат!$B:$B,$C117)</f>
        <v/>
      </c>
      <c r="S117" s="35">
        <f>SUMIFS(рўйхат!R:R,рўйхат!$CY:$CY,$B$104,рўйхат!$B:$B,$C117)</f>
        <v/>
      </c>
      <c r="T117" s="36">
        <f>SUMIFS(рўйхат!S:S,рўйхат!$CY:$CY,$B$104,рўйхат!$B:$B,$C117)</f>
        <v/>
      </c>
      <c r="U117" s="35">
        <f>SUMIFS(рўйхат!T:T,рўйхат!$CY:$CY,$B$104,рўйхат!$B:$B,$C117)</f>
        <v/>
      </c>
      <c r="V117" s="36">
        <f>SUMIFS(рўйхат!U:U,рўйхат!$CY:$CY,$B$104,рўйхат!$B:$B,$C117)</f>
        <v/>
      </c>
      <c r="W117" s="35">
        <f>SUMIFS(рўйхат!V:V,рўйхат!$CY:$CY,$B$104,рўйхат!$B:$B,$C117)</f>
        <v/>
      </c>
      <c r="X117" s="36">
        <f>SUMIFS(рўйхат!W:W,рўйхат!$CY:$CY,$B$104,рўйхат!$B:$B,$C117)</f>
        <v/>
      </c>
      <c r="Y117" s="35">
        <f>SUMIFS(рўйхат!X:X,рўйхат!$CY:$CY,$B$104,рўйхат!$B:$B,$C117)</f>
        <v/>
      </c>
      <c r="Z117" s="36">
        <f>SUMIFS(рўйхат!Y:Y,рўйхат!$CY:$CY,$B$104,рўйхат!$B:$B,$C117)</f>
        <v/>
      </c>
      <c r="AA117" s="35">
        <f>SUMIFS(рўйхат!Z:Z,рўйхат!$CY:$CY,$B$104,рўйхат!$B:$B,$C117)</f>
        <v/>
      </c>
      <c r="AB117" s="36">
        <f>SUMIFS(рўйхат!AA:AA,рўйхат!$CY:$CY,$B$104,рўйхат!$B:$B,$C117)</f>
        <v/>
      </c>
      <c r="AC117" s="35">
        <f>SUMIFS(рўйхат!AB:AB,рўйхат!$CY:$CY,$B$104,рўйхат!$B:$B,$C117)</f>
        <v/>
      </c>
      <c r="AD117" s="36">
        <f>SUMIFS(рўйхат!AC:AC,рўйхат!$CY:$CY,$B$104,рўйхат!$B:$B,$C117)</f>
        <v/>
      </c>
      <c r="AE117" s="35">
        <f>SUMIFS(рўйхат!AD:AD,рўйхат!$CY:$CY,$B$104,рўйхат!$B:$B,$C117)</f>
        <v/>
      </c>
      <c r="AF117" s="36">
        <f>SUMIFS(рўйхат!AE:AE,рўйхат!$CY:$CY,$B$104,рўйхат!$B:$B,$C117)</f>
        <v/>
      </c>
      <c r="AG117" s="35">
        <f>SUMIFS(рўйхат!AH:AH,рўйхат!$CY:$CY,$B$104,рўйхат!$B:$B,$C117)</f>
        <v/>
      </c>
      <c r="AH117" s="36">
        <f>SUMIFS(рўйхат!AI:AI,рўйхат!$CY:$CY,$B$104,рўйхат!$B:$B,$C117)</f>
        <v/>
      </c>
      <c r="AI117" s="35">
        <f>SUMIFS(рўйхат!AJ:AJ,рўйхат!$CY:$CY,$B$104,рўйхат!$B:$B,$C117)</f>
        <v/>
      </c>
      <c r="AJ117" s="36">
        <f>SUMIFS(рўйхат!AK:AK,рўйхат!$CY:$CY,$B$104,рўйхат!$B:$B,$C117)</f>
        <v/>
      </c>
      <c r="AK117" s="35">
        <f>SUMIFS(рўйхат!AL:AL,рўйхат!$CY:$CY,$B$104,рўйхат!$B:$B,$C117)</f>
        <v/>
      </c>
      <c r="AL117" s="36">
        <f>SUMIFS(рўйхат!AM:AM,рўйхат!$CY:$CY,$B$104,рўйхат!$B:$B,$C117)</f>
        <v/>
      </c>
      <c r="AM117" s="77">
        <f>IFERROR(Q117/E117,0)</f>
        <v/>
      </c>
      <c r="AN117" s="77">
        <f>IFERROR(R117/F117,0)</f>
        <v/>
      </c>
      <c r="AO117" s="35">
        <f>SUMIFS(рўйхат!AX:AX,рўйхат!$CY:$CY,$B$104,рўйхат!$B:$B,$C117)</f>
        <v/>
      </c>
      <c r="AP117" s="36">
        <f>SUMIFS(рўйхат!AY:AY,рўйхат!$CY:$CY,$B$104,рўйхат!$B:$B,$C117)</f>
        <v/>
      </c>
      <c r="AQ117" s="35">
        <f>SUMIFS(рўйхат!AZ:AZ,рўйхат!$CY:$CY,$B$104,рўйхат!$B:$B,$C117)</f>
        <v/>
      </c>
      <c r="AR117" s="36">
        <f>SUMIFS(рўйхат!BA:BA,рўйхат!$CY:$CY,$B$104,рўйхат!$B:$B,$C117)</f>
        <v/>
      </c>
      <c r="AS117" s="35">
        <f>SUMIFS(рўйхат!BB:BB,рўйхат!$CY:$CY,$B$104,рўйхат!$B:$B,$C117)</f>
        <v/>
      </c>
      <c r="AT117" s="36">
        <f>SUMIFS(рўйхат!BC:BC,рўйхат!$CY:$CY,$B$104,рўйхат!$B:$B,$C117)</f>
        <v/>
      </c>
      <c r="AU117" s="35">
        <f>SUMIFS(рўйхат!BD:BD,рўйхат!$CY:$CY,$B$104,рўйхат!$B:$B,$C117)</f>
        <v/>
      </c>
      <c r="AV117" s="36">
        <f>SUMIFS(рўйхат!BE:BE,рўйхат!$CY:$CY,$B$104,рўйхат!$B:$B,$C117)</f>
        <v/>
      </c>
      <c r="AW117" s="35">
        <f>SUMIFS(рўйхат!BF:BF,рўйхат!$CY:$CY,$B$104,рўйхат!$B:$B,$C117)</f>
        <v/>
      </c>
      <c r="AX117" s="36">
        <f>SUMIFS(рўйхат!BG:BG,рўйхат!$CY:$CY,$B$104,рўйхат!$B:$B,$C117)</f>
        <v/>
      </c>
      <c r="AY117" s="35">
        <f>SUMIFS(рўйхат!BH:BH,рўйхат!$CY:$CY,$B$104,рўйхат!$B:$B,$C117)</f>
        <v/>
      </c>
      <c r="AZ117" s="36">
        <f>SUMIFS(рўйхат!BI:BI,рўйхат!$CY:$CY,$B$104,рўйхат!$B:$B,$C117)</f>
        <v/>
      </c>
      <c r="BA117" s="35">
        <f>SUMIFS(рўйхат!BJ:BJ,рўйхат!$CY:$CY,$B$104,рўйхат!$B:$B,$C117)</f>
        <v/>
      </c>
      <c r="BB117" s="36">
        <f>SUMIFS(рўйхат!BK:BK,рўйхат!$CY:$CY,$B$104,рўйхат!$B:$B,$C117)</f>
        <v/>
      </c>
      <c r="BC117" s="77">
        <f>IFERROR(AO117/E117,0)</f>
        <v/>
      </c>
      <c r="BD117" s="77">
        <f>IFERROR(AP117/F117,0)</f>
        <v/>
      </c>
      <c r="BE117" s="35">
        <f>SUMIFS(рўйхат!BL:BL,рўйхат!$CY:$CY,$B$104,рўйхат!$B:$B,$C117)</f>
        <v/>
      </c>
      <c r="BF117" s="36">
        <f>SUMIFS(рўйхат!BM:BM,рўйхат!$CY:$CY,$B$104,рўйхат!$B:$B,$C117)</f>
        <v/>
      </c>
      <c r="BG117" s="35">
        <f>SUMIFS(рўйхат!BN:BN,рўйхат!$CY:$CY,$B$104,рўйхат!$B:$B,$C117)</f>
        <v/>
      </c>
      <c r="BH117" s="36">
        <f>SUMIFS(рўйхат!BO:BO,рўйхат!$CY:$CY,$B$104,рўйхат!$B:$B,$C117)</f>
        <v/>
      </c>
      <c r="BI117" s="35">
        <f>SUMIFS(рўйхат!BP:BP,рўйхат!$CY:$CY,$B$104,рўйхат!$B:$B,$C117)</f>
        <v/>
      </c>
      <c r="BJ117" s="36">
        <f>SUMIFS(рўйхат!BQ:BQ,рўйхат!$CY:$CY,$B$104,рўйхат!$B:$B,$C117)</f>
        <v/>
      </c>
      <c r="BK117" s="35">
        <f>SUMIFS(рўйхат!BR:BR,рўйхат!$CY:$CY,$B$104,рўйхат!$B:$B,$C117)</f>
        <v/>
      </c>
      <c r="BL117" s="36">
        <f>SUMIFS(рўйхат!BS:BS,рўйхат!$CY:$CY,$B$104,рўйхат!$B:$B,$C117)</f>
        <v/>
      </c>
      <c r="BM117" s="35">
        <f>SUMIFS(рўйхат!BT:BT,рўйхат!$CY:$CY,$B$104,рўйхат!$B:$B,$C117)</f>
        <v/>
      </c>
      <c r="BN117" s="36">
        <f>SUMIFS(рўйхат!BU:BU,рўйхат!$CY:$CY,$B$104,рўйхат!$B:$B,$C117)</f>
        <v/>
      </c>
      <c r="BO117" s="35">
        <f>SUMIFS(рўйхат!BX:BX,рўйхат!$CY:$CY,$B$104,рўйхат!$B:$B,$C117)</f>
        <v/>
      </c>
      <c r="BP117" s="36">
        <f>SUMIFS(рўйхат!BY:BY,рўйхат!$CY:$CY,$B$104,рўйхат!$B:$B,$C117)</f>
        <v/>
      </c>
      <c r="BQ117" s="35">
        <f>SUMIFS(рўйхат!BZ:BZ,рўйхат!$CY:$CY,$B$104,рўйхат!$B:$B,$C117)</f>
        <v/>
      </c>
      <c r="BR117" s="36">
        <f>SUMIFS(рўйхат!CA:CA,рўйхат!$CY:$CY,$B$104,рўйхат!$B:$B,$C117)</f>
        <v/>
      </c>
      <c r="BS117" s="35">
        <f>SUMIFS(рўйхат!CB:CB,рўйхат!$CY:$CY,$B$104,рўйхат!$B:$B,$C117)</f>
        <v/>
      </c>
      <c r="BT117" s="36">
        <f>SUMIFS(рўйхат!CC:CC,рўйхат!$CY:$CY,$B$104,рўйхат!$B:$B,$C117)</f>
        <v/>
      </c>
      <c r="BU117" s="35">
        <f>SUMIFS(рўйхат!CD:CD,рўйхат!$CY:$CY,$B$104,рўйхат!$B:$B,$C117)</f>
        <v/>
      </c>
      <c r="BV117" s="36">
        <f>SUMIFS(рўйхат!CE:CE,рўйхат!$CY:$CY,$B$104,рўйхат!$B:$B,$C117)</f>
        <v/>
      </c>
      <c r="BW117" s="35">
        <f>SUMIFS(рўйхат!CH:CH,рўйхат!$CY:$CY,$B$104,рўйхат!$B:$B,$C117)</f>
        <v/>
      </c>
      <c r="BX117" s="36">
        <f>SUMIFS(рўйхат!CI:CI,рўйхат!$CY:$CY,$B$104,рўйхат!$B:$B,$C117)</f>
        <v/>
      </c>
      <c r="BY117" s="35">
        <f>SUMIFS(рўйхат!CJ:CJ,рўйхат!$CY:$CY,$B$104,рўйхат!$B:$B,$C117)</f>
        <v/>
      </c>
      <c r="BZ117" s="36">
        <f>SUMIFS(рўйхат!CK:CK,рўйхат!$CY:$CY,$B$104,рўйхат!$B:$B,$C117)</f>
        <v/>
      </c>
      <c r="CA117" s="35">
        <f>SUMIFS(рўйхат!CL:CL,рўйхат!$CY:$CY,$B$104,рўйхат!$B:$B,$C117)</f>
        <v/>
      </c>
      <c r="CB117" s="36">
        <f>SUMIFS(рўйхат!CM:CM,рўйхат!$CY:$CY,$B$104,рўйхат!$B:$B,$C117)</f>
        <v/>
      </c>
      <c r="CC117" s="35">
        <f>SUMIFS(рўйхат!CN:CN,рўйхат!$CY:$CY,$B$104,рўйхат!$B:$B,$C117)</f>
        <v/>
      </c>
      <c r="CD117" s="36">
        <f>SUMIFS(рўйхат!CO:CO,рўйхат!$CY:$CY,$B$104,рўйхат!$B:$B,$C117)</f>
        <v/>
      </c>
      <c r="CE117" s="77">
        <f>IFERROR(BE117/(Q117+BE117),0)</f>
        <v/>
      </c>
      <c r="CF117" s="78">
        <f>IFERROR(BF117/(R117+BF117),0)</f>
        <v/>
      </c>
      <c r="CG117" s="8">
        <f>COUNTIFS(B:B,B117)</f>
        <v/>
      </c>
    </row>
    <row r="118" hidden="1" outlineLevel="1" ht="17.1" customFormat="1" customHeight="1" s="8">
      <c r="A118" s="33" t="n"/>
      <c r="B118" s="50" t="n">
        <v>14</v>
      </c>
      <c r="C118" s="66" t="inlineStr">
        <is>
          <t>Маданият вазирлиги</t>
        </is>
      </c>
      <c r="D118" s="16" t="n"/>
      <c r="E118" s="35">
        <f>SUMIFS(рўйхат!F:F,рўйхат!$CY:$CY,$B$104,рўйхат!$B:$B,$C118)</f>
        <v/>
      </c>
      <c r="F118" s="36">
        <f>SUMIFS(рўйхат!G:G,рўйхат!$CY:$CY,$B$104,рўйхат!$B:$B,$C118)</f>
        <v/>
      </c>
      <c r="G118" s="35">
        <f>SUMIFS(рўйхат!H:H,рўйхат!$CY:$CY,$B$104,рўйхат!$B:$B,$C118)</f>
        <v/>
      </c>
      <c r="H118" s="36">
        <f>SUMIFS(рўйхат!I:I,рўйхат!$CY:$CY,$B$104,рўйхат!$B:$B,$C118)</f>
        <v/>
      </c>
      <c r="I118" s="35">
        <f>SUMIFS(рўйхат!J:J,рўйхат!$CY:$CY,$B$104,рўйхат!$B:$B,$C118)</f>
        <v/>
      </c>
      <c r="J118" s="36">
        <f>SUMIFS(рўйхат!K:K,рўйхат!$CY:$CY,$B$104,рўйхат!$B:$B,$C118)</f>
        <v/>
      </c>
      <c r="K118" s="35">
        <f>SUMIFS(рўйхат!L:L,рўйхат!$CY:$CY,$B$104,рўйхат!$B:$B,$C118)</f>
        <v/>
      </c>
      <c r="L118" s="36">
        <f>SUMIFS(рўйхат!M:M,рўйхат!$CY:$CY,$B$104,рўйхат!$B:$B,$C118)</f>
        <v/>
      </c>
      <c r="M118" s="35">
        <f>SUMIFS(рўйхат!N:N,рўйхат!$CY:$CY,$B$104,рўйхат!$B:$B,$C118)</f>
        <v/>
      </c>
      <c r="N118" s="36">
        <f>SUMIFS(рўйхат!O:O,рўйхат!$CY:$CY,$B$104,рўйхат!$B:$B,$C118)</f>
        <v/>
      </c>
      <c r="O118" s="34">
        <f>IFERROR(M118/E118,0)</f>
        <v/>
      </c>
      <c r="P118" s="34">
        <f>IFERROR(N118/F118,0)</f>
        <v/>
      </c>
      <c r="Q118" s="35">
        <f>SUMIFS(рўйхат!P:P,рўйхат!$CY:$CY,$B$104,рўйхат!$B:$B,$C118)</f>
        <v/>
      </c>
      <c r="R118" s="36">
        <f>SUMIFS(рўйхат!Q:Q,рўйхат!$CY:$CY,$B$104,рўйхат!$B:$B,$C118)</f>
        <v/>
      </c>
      <c r="S118" s="35">
        <f>SUMIFS(рўйхат!R:R,рўйхат!$CY:$CY,$B$104,рўйхат!$B:$B,$C118)</f>
        <v/>
      </c>
      <c r="T118" s="36">
        <f>SUMIFS(рўйхат!S:S,рўйхат!$CY:$CY,$B$104,рўйхат!$B:$B,$C118)</f>
        <v/>
      </c>
      <c r="U118" s="35">
        <f>SUMIFS(рўйхат!T:T,рўйхат!$CY:$CY,$B$104,рўйхат!$B:$B,$C118)</f>
        <v/>
      </c>
      <c r="V118" s="36">
        <f>SUMIFS(рўйхат!U:U,рўйхат!$CY:$CY,$B$104,рўйхат!$B:$B,$C118)</f>
        <v/>
      </c>
      <c r="W118" s="35">
        <f>SUMIFS(рўйхат!V:V,рўйхат!$CY:$CY,$B$104,рўйхат!$B:$B,$C118)</f>
        <v/>
      </c>
      <c r="X118" s="36">
        <f>SUMIFS(рўйхат!W:W,рўйхат!$CY:$CY,$B$104,рўйхат!$B:$B,$C118)</f>
        <v/>
      </c>
      <c r="Y118" s="35">
        <f>SUMIFS(рўйхат!X:X,рўйхат!$CY:$CY,$B$104,рўйхат!$B:$B,$C118)</f>
        <v/>
      </c>
      <c r="Z118" s="36">
        <f>SUMIFS(рўйхат!Y:Y,рўйхат!$CY:$CY,$B$104,рўйхат!$B:$B,$C118)</f>
        <v/>
      </c>
      <c r="AA118" s="35">
        <f>SUMIFS(рўйхат!Z:Z,рўйхат!$CY:$CY,$B$104,рўйхат!$B:$B,$C118)</f>
        <v/>
      </c>
      <c r="AB118" s="36">
        <f>SUMIFS(рўйхат!AA:AA,рўйхат!$CY:$CY,$B$104,рўйхат!$B:$B,$C118)</f>
        <v/>
      </c>
      <c r="AC118" s="35">
        <f>SUMIFS(рўйхат!AB:AB,рўйхат!$CY:$CY,$B$104,рўйхат!$B:$B,$C118)</f>
        <v/>
      </c>
      <c r="AD118" s="36">
        <f>SUMIFS(рўйхат!AC:AC,рўйхат!$CY:$CY,$B$104,рўйхат!$B:$B,$C118)</f>
        <v/>
      </c>
      <c r="AE118" s="35">
        <f>SUMIFS(рўйхат!AD:AD,рўйхат!$CY:$CY,$B$104,рўйхат!$B:$B,$C118)</f>
        <v/>
      </c>
      <c r="AF118" s="36">
        <f>SUMIFS(рўйхат!AE:AE,рўйхат!$CY:$CY,$B$104,рўйхат!$B:$B,$C118)</f>
        <v/>
      </c>
      <c r="AG118" s="35">
        <f>SUMIFS(рўйхат!AH:AH,рўйхат!$CY:$CY,$B$104,рўйхат!$B:$B,$C118)</f>
        <v/>
      </c>
      <c r="AH118" s="36">
        <f>SUMIFS(рўйхат!AI:AI,рўйхат!$CY:$CY,$B$104,рўйхат!$B:$B,$C118)</f>
        <v/>
      </c>
      <c r="AI118" s="35">
        <f>SUMIFS(рўйхат!AJ:AJ,рўйхат!$CY:$CY,$B$104,рўйхат!$B:$B,$C118)</f>
        <v/>
      </c>
      <c r="AJ118" s="36">
        <f>SUMIFS(рўйхат!AK:AK,рўйхат!$CY:$CY,$B$104,рўйхат!$B:$B,$C118)</f>
        <v/>
      </c>
      <c r="AK118" s="35">
        <f>SUMIFS(рўйхат!AL:AL,рўйхат!$CY:$CY,$B$104,рўйхат!$B:$B,$C118)</f>
        <v/>
      </c>
      <c r="AL118" s="36">
        <f>SUMIFS(рўйхат!AM:AM,рўйхат!$CY:$CY,$B$104,рўйхат!$B:$B,$C118)</f>
        <v/>
      </c>
      <c r="AM118" s="77">
        <f>IFERROR(Q118/E118,0)</f>
        <v/>
      </c>
      <c r="AN118" s="77">
        <f>IFERROR(R118/F118,0)</f>
        <v/>
      </c>
      <c r="AO118" s="35">
        <f>SUMIFS(рўйхат!AX:AX,рўйхат!$CY:$CY,$B$104,рўйхат!$B:$B,$C118)</f>
        <v/>
      </c>
      <c r="AP118" s="36">
        <f>SUMIFS(рўйхат!AY:AY,рўйхат!$CY:$CY,$B$104,рўйхат!$B:$B,$C118)</f>
        <v/>
      </c>
      <c r="AQ118" s="35">
        <f>SUMIFS(рўйхат!AZ:AZ,рўйхат!$CY:$CY,$B$104,рўйхат!$B:$B,$C118)</f>
        <v/>
      </c>
      <c r="AR118" s="36">
        <f>SUMIFS(рўйхат!BA:BA,рўйхат!$CY:$CY,$B$104,рўйхат!$B:$B,$C118)</f>
        <v/>
      </c>
      <c r="AS118" s="35">
        <f>SUMIFS(рўйхат!BB:BB,рўйхат!$CY:$CY,$B$104,рўйхат!$B:$B,$C118)</f>
        <v/>
      </c>
      <c r="AT118" s="36">
        <f>SUMIFS(рўйхат!BC:BC,рўйхат!$CY:$CY,$B$104,рўйхат!$B:$B,$C118)</f>
        <v/>
      </c>
      <c r="AU118" s="35">
        <f>SUMIFS(рўйхат!BD:BD,рўйхат!$CY:$CY,$B$104,рўйхат!$B:$B,$C118)</f>
        <v/>
      </c>
      <c r="AV118" s="36">
        <f>SUMIFS(рўйхат!BE:BE,рўйхат!$CY:$CY,$B$104,рўйхат!$B:$B,$C118)</f>
        <v/>
      </c>
      <c r="AW118" s="35">
        <f>SUMIFS(рўйхат!BF:BF,рўйхат!$CY:$CY,$B$104,рўйхат!$B:$B,$C118)</f>
        <v/>
      </c>
      <c r="AX118" s="36">
        <f>SUMIFS(рўйхат!BG:BG,рўйхат!$CY:$CY,$B$104,рўйхат!$B:$B,$C118)</f>
        <v/>
      </c>
      <c r="AY118" s="35">
        <f>SUMIFS(рўйхат!BH:BH,рўйхат!$CY:$CY,$B$104,рўйхат!$B:$B,$C118)</f>
        <v/>
      </c>
      <c r="AZ118" s="36">
        <f>SUMIFS(рўйхат!BI:BI,рўйхат!$CY:$CY,$B$104,рўйхат!$B:$B,$C118)</f>
        <v/>
      </c>
      <c r="BA118" s="35">
        <f>SUMIFS(рўйхат!BJ:BJ,рўйхат!$CY:$CY,$B$104,рўйхат!$B:$B,$C118)</f>
        <v/>
      </c>
      <c r="BB118" s="36">
        <f>SUMIFS(рўйхат!BK:BK,рўйхат!$CY:$CY,$B$104,рўйхат!$B:$B,$C118)</f>
        <v/>
      </c>
      <c r="BC118" s="77">
        <f>IFERROR(AO118/E118,0)</f>
        <v/>
      </c>
      <c r="BD118" s="77">
        <f>IFERROR(AP118/F118,0)</f>
        <v/>
      </c>
      <c r="BE118" s="35">
        <f>SUMIFS(рўйхат!BL:BL,рўйхат!$CY:$CY,$B$104,рўйхат!$B:$B,$C118)</f>
        <v/>
      </c>
      <c r="BF118" s="36">
        <f>SUMIFS(рўйхат!BM:BM,рўйхат!$CY:$CY,$B$104,рўйхат!$B:$B,$C118)</f>
        <v/>
      </c>
      <c r="BG118" s="35">
        <f>SUMIFS(рўйхат!BN:BN,рўйхат!$CY:$CY,$B$104,рўйхат!$B:$B,$C118)</f>
        <v/>
      </c>
      <c r="BH118" s="36">
        <f>SUMIFS(рўйхат!BO:BO,рўйхат!$CY:$CY,$B$104,рўйхат!$B:$B,$C118)</f>
        <v/>
      </c>
      <c r="BI118" s="35">
        <f>SUMIFS(рўйхат!BP:BP,рўйхат!$CY:$CY,$B$104,рўйхат!$B:$B,$C118)</f>
        <v/>
      </c>
      <c r="BJ118" s="36">
        <f>SUMIFS(рўйхат!BQ:BQ,рўйхат!$CY:$CY,$B$104,рўйхат!$B:$B,$C118)</f>
        <v/>
      </c>
      <c r="BK118" s="35">
        <f>SUMIFS(рўйхат!BR:BR,рўйхат!$CY:$CY,$B$104,рўйхат!$B:$B,$C118)</f>
        <v/>
      </c>
      <c r="BL118" s="36">
        <f>SUMIFS(рўйхат!BS:BS,рўйхат!$CY:$CY,$B$104,рўйхат!$B:$B,$C118)</f>
        <v/>
      </c>
      <c r="BM118" s="35">
        <f>SUMIFS(рўйхат!BT:BT,рўйхат!$CY:$CY,$B$104,рўйхат!$B:$B,$C118)</f>
        <v/>
      </c>
      <c r="BN118" s="36">
        <f>SUMIFS(рўйхат!BU:BU,рўйхат!$CY:$CY,$B$104,рўйхат!$B:$B,$C118)</f>
        <v/>
      </c>
      <c r="BO118" s="35">
        <f>SUMIFS(рўйхат!BX:BX,рўйхат!$CY:$CY,$B$104,рўйхат!$B:$B,$C118)</f>
        <v/>
      </c>
      <c r="BP118" s="36">
        <f>SUMIFS(рўйхат!BY:BY,рўйхат!$CY:$CY,$B$104,рўйхат!$B:$B,$C118)</f>
        <v/>
      </c>
      <c r="BQ118" s="35">
        <f>SUMIFS(рўйхат!BZ:BZ,рўйхат!$CY:$CY,$B$104,рўйхат!$B:$B,$C118)</f>
        <v/>
      </c>
      <c r="BR118" s="36">
        <f>SUMIFS(рўйхат!CA:CA,рўйхат!$CY:$CY,$B$104,рўйхат!$B:$B,$C118)</f>
        <v/>
      </c>
      <c r="BS118" s="35">
        <f>SUMIFS(рўйхат!CB:CB,рўйхат!$CY:$CY,$B$104,рўйхат!$B:$B,$C118)</f>
        <v/>
      </c>
      <c r="BT118" s="36">
        <f>SUMIFS(рўйхат!CC:CC,рўйхат!$CY:$CY,$B$104,рўйхат!$B:$B,$C118)</f>
        <v/>
      </c>
      <c r="BU118" s="35">
        <f>SUMIFS(рўйхат!CD:CD,рўйхат!$CY:$CY,$B$104,рўйхат!$B:$B,$C118)</f>
        <v/>
      </c>
      <c r="BV118" s="36">
        <f>SUMIFS(рўйхат!CE:CE,рўйхат!$CY:$CY,$B$104,рўйхат!$B:$B,$C118)</f>
        <v/>
      </c>
      <c r="BW118" s="35">
        <f>SUMIFS(рўйхат!CH:CH,рўйхат!$CY:$CY,$B$104,рўйхат!$B:$B,$C118)</f>
        <v/>
      </c>
      <c r="BX118" s="36">
        <f>SUMIFS(рўйхат!CI:CI,рўйхат!$CY:$CY,$B$104,рўйхат!$B:$B,$C118)</f>
        <v/>
      </c>
      <c r="BY118" s="35">
        <f>SUMIFS(рўйхат!CJ:CJ,рўйхат!$CY:$CY,$B$104,рўйхат!$B:$B,$C118)</f>
        <v/>
      </c>
      <c r="BZ118" s="36">
        <f>SUMIFS(рўйхат!CK:CK,рўйхат!$CY:$CY,$B$104,рўйхат!$B:$B,$C118)</f>
        <v/>
      </c>
      <c r="CA118" s="35">
        <f>SUMIFS(рўйхат!CL:CL,рўйхат!$CY:$CY,$B$104,рўйхат!$B:$B,$C118)</f>
        <v/>
      </c>
      <c r="CB118" s="36">
        <f>SUMIFS(рўйхат!CM:CM,рўйхат!$CY:$CY,$B$104,рўйхат!$B:$B,$C118)</f>
        <v/>
      </c>
      <c r="CC118" s="35">
        <f>SUMIFS(рўйхат!CN:CN,рўйхат!$CY:$CY,$B$104,рўйхат!$B:$B,$C118)</f>
        <v/>
      </c>
      <c r="CD118" s="36">
        <f>SUMIFS(рўйхат!CO:CO,рўйхат!$CY:$CY,$B$104,рўйхат!$B:$B,$C118)</f>
        <v/>
      </c>
      <c r="CE118" s="77">
        <f>IFERROR(BE118/(Q118+BE118),0)</f>
        <v/>
      </c>
      <c r="CF118" s="78">
        <f>IFERROR(BF118/(R118+BF118),0)</f>
        <v/>
      </c>
      <c r="CG118" s="8">
        <f>COUNTIFS(B:B,B118)</f>
        <v/>
      </c>
    </row>
    <row r="119" hidden="1" outlineLevel="1" ht="17.1" customFormat="1" customHeight="1" s="8">
      <c r="A119" s="33" t="n"/>
      <c r="B119" s="50" t="n">
        <v>15</v>
      </c>
      <c r="C119" s="66" t="inlineStr">
        <is>
          <t>Мактабгача ва мактаб таълими вазирлиги</t>
        </is>
      </c>
      <c r="D119" s="16" t="n"/>
      <c r="E119" s="35">
        <f>SUMIFS(рўйхат!F:F,рўйхат!$CY:$CY,$B$104,рўйхат!$B:$B,$C119)</f>
        <v/>
      </c>
      <c r="F119" s="36">
        <f>SUMIFS(рўйхат!G:G,рўйхат!$CY:$CY,$B$104,рўйхат!$B:$B,$C119)</f>
        <v/>
      </c>
      <c r="G119" s="35">
        <f>SUMIFS(рўйхат!H:H,рўйхат!$CY:$CY,$B$104,рўйхат!$B:$B,$C119)</f>
        <v/>
      </c>
      <c r="H119" s="36">
        <f>SUMIFS(рўйхат!I:I,рўйхат!$CY:$CY,$B$104,рўйхат!$B:$B,$C119)</f>
        <v/>
      </c>
      <c r="I119" s="35">
        <f>SUMIFS(рўйхат!J:J,рўйхат!$CY:$CY,$B$104,рўйхат!$B:$B,$C119)</f>
        <v/>
      </c>
      <c r="J119" s="36">
        <f>SUMIFS(рўйхат!K:K,рўйхат!$CY:$CY,$B$104,рўйхат!$B:$B,$C119)</f>
        <v/>
      </c>
      <c r="K119" s="35">
        <f>SUMIFS(рўйхат!L:L,рўйхат!$CY:$CY,$B$104,рўйхат!$B:$B,$C119)</f>
        <v/>
      </c>
      <c r="L119" s="36">
        <f>SUMIFS(рўйхат!M:M,рўйхат!$CY:$CY,$B$104,рўйхат!$B:$B,$C119)</f>
        <v/>
      </c>
      <c r="M119" s="35">
        <f>SUMIFS(рўйхат!N:N,рўйхат!$CY:$CY,$B$104,рўйхат!$B:$B,$C119)</f>
        <v/>
      </c>
      <c r="N119" s="36">
        <f>SUMIFS(рўйхат!O:O,рўйхат!$CY:$CY,$B$104,рўйхат!$B:$B,$C119)</f>
        <v/>
      </c>
      <c r="O119" s="34">
        <f>IFERROR(M119/E119,0)</f>
        <v/>
      </c>
      <c r="P119" s="34">
        <f>IFERROR(N119/F119,0)</f>
        <v/>
      </c>
      <c r="Q119" s="35">
        <f>SUMIFS(рўйхат!P:P,рўйхат!$CY:$CY,$B$104,рўйхат!$B:$B,$C119)</f>
        <v/>
      </c>
      <c r="R119" s="36">
        <f>SUMIFS(рўйхат!Q:Q,рўйхат!$CY:$CY,$B$104,рўйхат!$B:$B,$C119)</f>
        <v/>
      </c>
      <c r="S119" s="35">
        <f>SUMIFS(рўйхат!R:R,рўйхат!$CY:$CY,$B$104,рўйхат!$B:$B,$C119)</f>
        <v/>
      </c>
      <c r="T119" s="36">
        <f>SUMIFS(рўйхат!S:S,рўйхат!$CY:$CY,$B$104,рўйхат!$B:$B,$C119)</f>
        <v/>
      </c>
      <c r="U119" s="35">
        <f>SUMIFS(рўйхат!T:T,рўйхат!$CY:$CY,$B$104,рўйхат!$B:$B,$C119)</f>
        <v/>
      </c>
      <c r="V119" s="36">
        <f>SUMIFS(рўйхат!U:U,рўйхат!$CY:$CY,$B$104,рўйхат!$B:$B,$C119)</f>
        <v/>
      </c>
      <c r="W119" s="35">
        <f>SUMIFS(рўйхат!V:V,рўйхат!$CY:$CY,$B$104,рўйхат!$B:$B,$C119)</f>
        <v/>
      </c>
      <c r="X119" s="36">
        <f>SUMIFS(рўйхат!W:W,рўйхат!$CY:$CY,$B$104,рўйхат!$B:$B,$C119)</f>
        <v/>
      </c>
      <c r="Y119" s="35">
        <f>SUMIFS(рўйхат!X:X,рўйхат!$CY:$CY,$B$104,рўйхат!$B:$B,$C119)</f>
        <v/>
      </c>
      <c r="Z119" s="36">
        <f>SUMIFS(рўйхат!Y:Y,рўйхат!$CY:$CY,$B$104,рўйхат!$B:$B,$C119)</f>
        <v/>
      </c>
      <c r="AA119" s="35">
        <f>SUMIFS(рўйхат!Z:Z,рўйхат!$CY:$CY,$B$104,рўйхат!$B:$B,$C119)</f>
        <v/>
      </c>
      <c r="AB119" s="36">
        <f>SUMIFS(рўйхат!AA:AA,рўйхат!$CY:$CY,$B$104,рўйхат!$B:$B,$C119)</f>
        <v/>
      </c>
      <c r="AC119" s="35">
        <f>SUMIFS(рўйхат!AB:AB,рўйхат!$CY:$CY,$B$104,рўйхат!$B:$B,$C119)</f>
        <v/>
      </c>
      <c r="AD119" s="36">
        <f>SUMIFS(рўйхат!AC:AC,рўйхат!$CY:$CY,$B$104,рўйхат!$B:$B,$C119)</f>
        <v/>
      </c>
      <c r="AE119" s="35">
        <f>SUMIFS(рўйхат!AD:AD,рўйхат!$CY:$CY,$B$104,рўйхат!$B:$B,$C119)</f>
        <v/>
      </c>
      <c r="AF119" s="36">
        <f>SUMIFS(рўйхат!AE:AE,рўйхат!$CY:$CY,$B$104,рўйхат!$B:$B,$C119)</f>
        <v/>
      </c>
      <c r="AG119" s="35">
        <f>SUMIFS(рўйхат!AH:AH,рўйхат!$CY:$CY,$B$104,рўйхат!$B:$B,$C119)</f>
        <v/>
      </c>
      <c r="AH119" s="36">
        <f>SUMIFS(рўйхат!AI:AI,рўйхат!$CY:$CY,$B$104,рўйхат!$B:$B,$C119)</f>
        <v/>
      </c>
      <c r="AI119" s="35">
        <f>SUMIFS(рўйхат!AJ:AJ,рўйхат!$CY:$CY,$B$104,рўйхат!$B:$B,$C119)</f>
        <v/>
      </c>
      <c r="AJ119" s="36">
        <f>SUMIFS(рўйхат!AK:AK,рўйхат!$CY:$CY,$B$104,рўйхат!$B:$B,$C119)</f>
        <v/>
      </c>
      <c r="AK119" s="35">
        <f>SUMIFS(рўйхат!AL:AL,рўйхат!$CY:$CY,$B$104,рўйхат!$B:$B,$C119)</f>
        <v/>
      </c>
      <c r="AL119" s="36">
        <f>SUMIFS(рўйхат!AM:AM,рўйхат!$CY:$CY,$B$104,рўйхат!$B:$B,$C119)</f>
        <v/>
      </c>
      <c r="AM119" s="77">
        <f>IFERROR(Q119/E119,0)</f>
        <v/>
      </c>
      <c r="AN119" s="77">
        <f>IFERROR(R119/F119,0)</f>
        <v/>
      </c>
      <c r="AO119" s="35">
        <f>SUMIFS(рўйхат!AX:AX,рўйхат!$CY:$CY,$B$104,рўйхат!$B:$B,$C119)</f>
        <v/>
      </c>
      <c r="AP119" s="36">
        <f>SUMIFS(рўйхат!AY:AY,рўйхат!$CY:$CY,$B$104,рўйхат!$B:$B,$C119)</f>
        <v/>
      </c>
      <c r="AQ119" s="35">
        <f>SUMIFS(рўйхат!AZ:AZ,рўйхат!$CY:$CY,$B$104,рўйхат!$B:$B,$C119)</f>
        <v/>
      </c>
      <c r="AR119" s="36">
        <f>SUMIFS(рўйхат!BA:BA,рўйхат!$CY:$CY,$B$104,рўйхат!$B:$B,$C119)</f>
        <v/>
      </c>
      <c r="AS119" s="35">
        <f>SUMIFS(рўйхат!BB:BB,рўйхат!$CY:$CY,$B$104,рўйхат!$B:$B,$C119)</f>
        <v/>
      </c>
      <c r="AT119" s="36">
        <f>SUMIFS(рўйхат!BC:BC,рўйхат!$CY:$CY,$B$104,рўйхат!$B:$B,$C119)</f>
        <v/>
      </c>
      <c r="AU119" s="35">
        <f>SUMIFS(рўйхат!BD:BD,рўйхат!$CY:$CY,$B$104,рўйхат!$B:$B,$C119)</f>
        <v/>
      </c>
      <c r="AV119" s="36">
        <f>SUMIFS(рўйхат!BE:BE,рўйхат!$CY:$CY,$B$104,рўйхат!$B:$B,$C119)</f>
        <v/>
      </c>
      <c r="AW119" s="35">
        <f>SUMIFS(рўйхат!BF:BF,рўйхат!$CY:$CY,$B$104,рўйхат!$B:$B,$C119)</f>
        <v/>
      </c>
      <c r="AX119" s="36">
        <f>SUMIFS(рўйхат!BG:BG,рўйхат!$CY:$CY,$B$104,рўйхат!$B:$B,$C119)</f>
        <v/>
      </c>
      <c r="AY119" s="35">
        <f>SUMIFS(рўйхат!BH:BH,рўйхат!$CY:$CY,$B$104,рўйхат!$B:$B,$C119)</f>
        <v/>
      </c>
      <c r="AZ119" s="36">
        <f>SUMIFS(рўйхат!BI:BI,рўйхат!$CY:$CY,$B$104,рўйхат!$B:$B,$C119)</f>
        <v/>
      </c>
      <c r="BA119" s="35">
        <f>SUMIFS(рўйхат!BJ:BJ,рўйхат!$CY:$CY,$B$104,рўйхат!$B:$B,$C119)</f>
        <v/>
      </c>
      <c r="BB119" s="36">
        <f>SUMIFS(рўйхат!BK:BK,рўйхат!$CY:$CY,$B$104,рўйхат!$B:$B,$C119)</f>
        <v/>
      </c>
      <c r="BC119" s="77">
        <f>IFERROR(AO119/E119,0)</f>
        <v/>
      </c>
      <c r="BD119" s="77">
        <f>IFERROR(AP119/F119,0)</f>
        <v/>
      </c>
      <c r="BE119" s="35">
        <f>SUMIFS(рўйхат!BL:BL,рўйхат!$CY:$CY,$B$104,рўйхат!$B:$B,$C119)</f>
        <v/>
      </c>
      <c r="BF119" s="36">
        <f>SUMIFS(рўйхат!BM:BM,рўйхат!$CY:$CY,$B$104,рўйхат!$B:$B,$C119)</f>
        <v/>
      </c>
      <c r="BG119" s="35">
        <f>SUMIFS(рўйхат!BN:BN,рўйхат!$CY:$CY,$B$104,рўйхат!$B:$B,$C119)</f>
        <v/>
      </c>
      <c r="BH119" s="36">
        <f>SUMIFS(рўйхат!BO:BO,рўйхат!$CY:$CY,$B$104,рўйхат!$B:$B,$C119)</f>
        <v/>
      </c>
      <c r="BI119" s="35">
        <f>SUMIFS(рўйхат!BP:BP,рўйхат!$CY:$CY,$B$104,рўйхат!$B:$B,$C119)</f>
        <v/>
      </c>
      <c r="BJ119" s="36">
        <f>SUMIFS(рўйхат!BQ:BQ,рўйхат!$CY:$CY,$B$104,рўйхат!$B:$B,$C119)</f>
        <v/>
      </c>
      <c r="BK119" s="35">
        <f>SUMIFS(рўйхат!BR:BR,рўйхат!$CY:$CY,$B$104,рўйхат!$B:$B,$C119)</f>
        <v/>
      </c>
      <c r="BL119" s="36">
        <f>SUMIFS(рўйхат!BS:BS,рўйхат!$CY:$CY,$B$104,рўйхат!$B:$B,$C119)</f>
        <v/>
      </c>
      <c r="BM119" s="35">
        <f>SUMIFS(рўйхат!BT:BT,рўйхат!$CY:$CY,$B$104,рўйхат!$B:$B,$C119)</f>
        <v/>
      </c>
      <c r="BN119" s="36">
        <f>SUMIFS(рўйхат!BU:BU,рўйхат!$CY:$CY,$B$104,рўйхат!$B:$B,$C119)</f>
        <v/>
      </c>
      <c r="BO119" s="35">
        <f>SUMIFS(рўйхат!BX:BX,рўйхат!$CY:$CY,$B$104,рўйхат!$B:$B,$C119)</f>
        <v/>
      </c>
      <c r="BP119" s="36">
        <f>SUMIFS(рўйхат!BY:BY,рўйхат!$CY:$CY,$B$104,рўйхат!$B:$B,$C119)</f>
        <v/>
      </c>
      <c r="BQ119" s="35">
        <f>SUMIFS(рўйхат!BZ:BZ,рўйхат!$CY:$CY,$B$104,рўйхат!$B:$B,$C119)</f>
        <v/>
      </c>
      <c r="BR119" s="36">
        <f>SUMIFS(рўйхат!CA:CA,рўйхат!$CY:$CY,$B$104,рўйхат!$B:$B,$C119)</f>
        <v/>
      </c>
      <c r="BS119" s="35">
        <f>SUMIFS(рўйхат!CB:CB,рўйхат!$CY:$CY,$B$104,рўйхат!$B:$B,$C119)</f>
        <v/>
      </c>
      <c r="BT119" s="36">
        <f>SUMIFS(рўйхат!CC:CC,рўйхат!$CY:$CY,$B$104,рўйхат!$B:$B,$C119)</f>
        <v/>
      </c>
      <c r="BU119" s="35">
        <f>SUMIFS(рўйхат!CD:CD,рўйхат!$CY:$CY,$B$104,рўйхат!$B:$B,$C119)</f>
        <v/>
      </c>
      <c r="BV119" s="36">
        <f>SUMIFS(рўйхат!CE:CE,рўйхат!$CY:$CY,$B$104,рўйхат!$B:$B,$C119)</f>
        <v/>
      </c>
      <c r="BW119" s="35">
        <f>SUMIFS(рўйхат!CH:CH,рўйхат!$CY:$CY,$B$104,рўйхат!$B:$B,$C119)</f>
        <v/>
      </c>
      <c r="BX119" s="36">
        <f>SUMIFS(рўйхат!CI:CI,рўйхат!$CY:$CY,$B$104,рўйхат!$B:$B,$C119)</f>
        <v/>
      </c>
      <c r="BY119" s="35">
        <f>SUMIFS(рўйхат!CJ:CJ,рўйхат!$CY:$CY,$B$104,рўйхат!$B:$B,$C119)</f>
        <v/>
      </c>
      <c r="BZ119" s="36">
        <f>SUMIFS(рўйхат!CK:CK,рўйхат!$CY:$CY,$B$104,рўйхат!$B:$B,$C119)</f>
        <v/>
      </c>
      <c r="CA119" s="35">
        <f>SUMIFS(рўйхат!CL:CL,рўйхат!$CY:$CY,$B$104,рўйхат!$B:$B,$C119)</f>
        <v/>
      </c>
      <c r="CB119" s="36">
        <f>SUMIFS(рўйхат!CM:CM,рўйхат!$CY:$CY,$B$104,рўйхат!$B:$B,$C119)</f>
        <v/>
      </c>
      <c r="CC119" s="35">
        <f>SUMIFS(рўйхат!CN:CN,рўйхат!$CY:$CY,$B$104,рўйхат!$B:$B,$C119)</f>
        <v/>
      </c>
      <c r="CD119" s="36">
        <f>SUMIFS(рўйхат!CO:CO,рўйхат!$CY:$CY,$B$104,рўйхат!$B:$B,$C119)</f>
        <v/>
      </c>
      <c r="CE119" s="77">
        <f>IFERROR(BE119/(Q119+BE119),0)</f>
        <v/>
      </c>
      <c r="CF119" s="78">
        <f>IFERROR(BF119/(R119+BF119),0)</f>
        <v/>
      </c>
      <c r="CG119" s="8">
        <f>COUNTIFS(B:B,B119)</f>
        <v/>
      </c>
    </row>
    <row r="120" hidden="1" outlineLevel="1" ht="17.1" customFormat="1" customHeight="1" s="8">
      <c r="A120" s="33" t="n"/>
      <c r="B120" s="50" t="n">
        <v>16</v>
      </c>
      <c r="C120" s="66" t="inlineStr">
        <is>
          <t>Марказий банк</t>
        </is>
      </c>
      <c r="D120" s="16" t="n"/>
      <c r="E120" s="35">
        <f>SUMIFS(рўйхат!F:F,рўйхат!$CY:$CY,$B$104,рўйхат!$B:$B,$C120)</f>
        <v/>
      </c>
      <c r="F120" s="36">
        <f>SUMIFS(рўйхат!G:G,рўйхат!$CY:$CY,$B$104,рўйхат!$B:$B,$C120)</f>
        <v/>
      </c>
      <c r="G120" s="35">
        <f>SUMIFS(рўйхат!H:H,рўйхат!$CY:$CY,$B$104,рўйхат!$B:$B,$C120)</f>
        <v/>
      </c>
      <c r="H120" s="36">
        <f>SUMIFS(рўйхат!I:I,рўйхат!$CY:$CY,$B$104,рўйхат!$B:$B,$C120)</f>
        <v/>
      </c>
      <c r="I120" s="35">
        <f>SUMIFS(рўйхат!J:J,рўйхат!$CY:$CY,$B$104,рўйхат!$B:$B,$C120)</f>
        <v/>
      </c>
      <c r="J120" s="36">
        <f>SUMIFS(рўйхат!K:K,рўйхат!$CY:$CY,$B$104,рўйхат!$B:$B,$C120)</f>
        <v/>
      </c>
      <c r="K120" s="35">
        <f>SUMIFS(рўйхат!L:L,рўйхат!$CY:$CY,$B$104,рўйхат!$B:$B,$C120)</f>
        <v/>
      </c>
      <c r="L120" s="36">
        <f>SUMIFS(рўйхат!M:M,рўйхат!$CY:$CY,$B$104,рўйхат!$B:$B,$C120)</f>
        <v/>
      </c>
      <c r="M120" s="35">
        <f>SUMIFS(рўйхат!N:N,рўйхат!$CY:$CY,$B$104,рўйхат!$B:$B,$C120)</f>
        <v/>
      </c>
      <c r="N120" s="36">
        <f>SUMIFS(рўйхат!O:O,рўйхат!$CY:$CY,$B$104,рўйхат!$B:$B,$C120)</f>
        <v/>
      </c>
      <c r="O120" s="34">
        <f>IFERROR(M120/E120,0)</f>
        <v/>
      </c>
      <c r="P120" s="34">
        <f>IFERROR(N120/F120,0)</f>
        <v/>
      </c>
      <c r="Q120" s="35">
        <f>SUMIFS(рўйхат!P:P,рўйхат!$CY:$CY,$B$104,рўйхат!$B:$B,$C120)</f>
        <v/>
      </c>
      <c r="R120" s="36">
        <f>SUMIFS(рўйхат!Q:Q,рўйхат!$CY:$CY,$B$104,рўйхат!$B:$B,$C120)</f>
        <v/>
      </c>
      <c r="S120" s="35">
        <f>SUMIFS(рўйхат!R:R,рўйхат!$CY:$CY,$B$104,рўйхат!$B:$B,$C120)</f>
        <v/>
      </c>
      <c r="T120" s="36">
        <f>SUMIFS(рўйхат!S:S,рўйхат!$CY:$CY,$B$104,рўйхат!$B:$B,$C120)</f>
        <v/>
      </c>
      <c r="U120" s="35">
        <f>SUMIFS(рўйхат!T:T,рўйхат!$CY:$CY,$B$104,рўйхат!$B:$B,$C120)</f>
        <v/>
      </c>
      <c r="V120" s="36">
        <f>SUMIFS(рўйхат!U:U,рўйхат!$CY:$CY,$B$104,рўйхат!$B:$B,$C120)</f>
        <v/>
      </c>
      <c r="W120" s="35">
        <f>SUMIFS(рўйхат!V:V,рўйхат!$CY:$CY,$B$104,рўйхат!$B:$B,$C120)</f>
        <v/>
      </c>
      <c r="X120" s="36">
        <f>SUMIFS(рўйхат!W:W,рўйхат!$CY:$CY,$B$104,рўйхат!$B:$B,$C120)</f>
        <v/>
      </c>
      <c r="Y120" s="35">
        <f>SUMIFS(рўйхат!X:X,рўйхат!$CY:$CY,$B$104,рўйхат!$B:$B,$C120)</f>
        <v/>
      </c>
      <c r="Z120" s="36">
        <f>SUMIFS(рўйхат!Y:Y,рўйхат!$CY:$CY,$B$104,рўйхат!$B:$B,$C120)</f>
        <v/>
      </c>
      <c r="AA120" s="35">
        <f>SUMIFS(рўйхат!Z:Z,рўйхат!$CY:$CY,$B$104,рўйхат!$B:$B,$C120)</f>
        <v/>
      </c>
      <c r="AB120" s="36">
        <f>SUMIFS(рўйхат!AA:AA,рўйхат!$CY:$CY,$B$104,рўйхат!$B:$B,$C120)</f>
        <v/>
      </c>
      <c r="AC120" s="35">
        <f>SUMIFS(рўйхат!AB:AB,рўйхат!$CY:$CY,$B$104,рўйхат!$B:$B,$C120)</f>
        <v/>
      </c>
      <c r="AD120" s="36">
        <f>SUMIFS(рўйхат!AC:AC,рўйхат!$CY:$CY,$B$104,рўйхат!$B:$B,$C120)</f>
        <v/>
      </c>
      <c r="AE120" s="35">
        <f>SUMIFS(рўйхат!AD:AD,рўйхат!$CY:$CY,$B$104,рўйхат!$B:$B,$C120)</f>
        <v/>
      </c>
      <c r="AF120" s="36">
        <f>SUMIFS(рўйхат!AE:AE,рўйхат!$CY:$CY,$B$104,рўйхат!$B:$B,$C120)</f>
        <v/>
      </c>
      <c r="AG120" s="35">
        <f>SUMIFS(рўйхат!AH:AH,рўйхат!$CY:$CY,$B$104,рўйхат!$B:$B,$C120)</f>
        <v/>
      </c>
      <c r="AH120" s="36">
        <f>SUMIFS(рўйхат!AI:AI,рўйхат!$CY:$CY,$B$104,рўйхат!$B:$B,$C120)</f>
        <v/>
      </c>
      <c r="AI120" s="35">
        <f>SUMIFS(рўйхат!AJ:AJ,рўйхат!$CY:$CY,$B$104,рўйхат!$B:$B,$C120)</f>
        <v/>
      </c>
      <c r="AJ120" s="36">
        <f>SUMIFS(рўйхат!AK:AK,рўйхат!$CY:$CY,$B$104,рўйхат!$B:$B,$C120)</f>
        <v/>
      </c>
      <c r="AK120" s="35">
        <f>SUMIFS(рўйхат!AL:AL,рўйхат!$CY:$CY,$B$104,рўйхат!$B:$B,$C120)</f>
        <v/>
      </c>
      <c r="AL120" s="36">
        <f>SUMIFS(рўйхат!AM:AM,рўйхат!$CY:$CY,$B$104,рўйхат!$B:$B,$C120)</f>
        <v/>
      </c>
      <c r="AM120" s="77">
        <f>IFERROR(Q120/E120,0)</f>
        <v/>
      </c>
      <c r="AN120" s="77">
        <f>IFERROR(R120/F120,0)</f>
        <v/>
      </c>
      <c r="AO120" s="35">
        <f>SUMIFS(рўйхат!AX:AX,рўйхат!$CY:$CY,$B$104,рўйхат!$B:$B,$C120)</f>
        <v/>
      </c>
      <c r="AP120" s="36">
        <f>SUMIFS(рўйхат!AY:AY,рўйхат!$CY:$CY,$B$104,рўйхат!$B:$B,$C120)</f>
        <v/>
      </c>
      <c r="AQ120" s="35">
        <f>SUMIFS(рўйхат!AZ:AZ,рўйхат!$CY:$CY,$B$104,рўйхат!$B:$B,$C120)</f>
        <v/>
      </c>
      <c r="AR120" s="36">
        <f>SUMIFS(рўйхат!BA:BA,рўйхат!$CY:$CY,$B$104,рўйхат!$B:$B,$C120)</f>
        <v/>
      </c>
      <c r="AS120" s="35">
        <f>SUMIFS(рўйхат!BB:BB,рўйхат!$CY:$CY,$B$104,рўйхат!$B:$B,$C120)</f>
        <v/>
      </c>
      <c r="AT120" s="36">
        <f>SUMIFS(рўйхат!BC:BC,рўйхат!$CY:$CY,$B$104,рўйхат!$B:$B,$C120)</f>
        <v/>
      </c>
      <c r="AU120" s="35">
        <f>SUMIFS(рўйхат!BD:BD,рўйхат!$CY:$CY,$B$104,рўйхат!$B:$B,$C120)</f>
        <v/>
      </c>
      <c r="AV120" s="36">
        <f>SUMIFS(рўйхат!BE:BE,рўйхат!$CY:$CY,$B$104,рўйхат!$B:$B,$C120)</f>
        <v/>
      </c>
      <c r="AW120" s="35">
        <f>SUMIFS(рўйхат!BF:BF,рўйхат!$CY:$CY,$B$104,рўйхат!$B:$B,$C120)</f>
        <v/>
      </c>
      <c r="AX120" s="36">
        <f>SUMIFS(рўйхат!BG:BG,рўйхат!$CY:$CY,$B$104,рўйхат!$B:$B,$C120)</f>
        <v/>
      </c>
      <c r="AY120" s="35">
        <f>SUMIFS(рўйхат!BH:BH,рўйхат!$CY:$CY,$B$104,рўйхат!$B:$B,$C120)</f>
        <v/>
      </c>
      <c r="AZ120" s="36">
        <f>SUMIFS(рўйхат!BI:BI,рўйхат!$CY:$CY,$B$104,рўйхат!$B:$B,$C120)</f>
        <v/>
      </c>
      <c r="BA120" s="35">
        <f>SUMIFS(рўйхат!BJ:BJ,рўйхат!$CY:$CY,$B$104,рўйхат!$B:$B,$C120)</f>
        <v/>
      </c>
      <c r="BB120" s="36">
        <f>SUMIFS(рўйхат!BK:BK,рўйхат!$CY:$CY,$B$104,рўйхат!$B:$B,$C120)</f>
        <v/>
      </c>
      <c r="BC120" s="77">
        <f>IFERROR(AO120/E120,0)</f>
        <v/>
      </c>
      <c r="BD120" s="77">
        <f>IFERROR(AP120/F120,0)</f>
        <v/>
      </c>
      <c r="BE120" s="35">
        <f>SUMIFS(рўйхат!BL:BL,рўйхат!$CY:$CY,$B$104,рўйхат!$B:$B,$C120)</f>
        <v/>
      </c>
      <c r="BF120" s="36">
        <f>SUMIFS(рўйхат!BM:BM,рўйхат!$CY:$CY,$B$104,рўйхат!$B:$B,$C120)</f>
        <v/>
      </c>
      <c r="BG120" s="35">
        <f>SUMIFS(рўйхат!BN:BN,рўйхат!$CY:$CY,$B$104,рўйхат!$B:$B,$C120)</f>
        <v/>
      </c>
      <c r="BH120" s="36">
        <f>SUMIFS(рўйхат!BO:BO,рўйхат!$CY:$CY,$B$104,рўйхат!$B:$B,$C120)</f>
        <v/>
      </c>
      <c r="BI120" s="35">
        <f>SUMIFS(рўйхат!BP:BP,рўйхат!$CY:$CY,$B$104,рўйхат!$B:$B,$C120)</f>
        <v/>
      </c>
      <c r="BJ120" s="36">
        <f>SUMIFS(рўйхат!BQ:BQ,рўйхат!$CY:$CY,$B$104,рўйхат!$B:$B,$C120)</f>
        <v/>
      </c>
      <c r="BK120" s="35">
        <f>SUMIFS(рўйхат!BR:BR,рўйхат!$CY:$CY,$B$104,рўйхат!$B:$B,$C120)</f>
        <v/>
      </c>
      <c r="BL120" s="36">
        <f>SUMIFS(рўйхат!BS:BS,рўйхат!$CY:$CY,$B$104,рўйхат!$B:$B,$C120)</f>
        <v/>
      </c>
      <c r="BM120" s="35">
        <f>SUMIFS(рўйхат!BT:BT,рўйхат!$CY:$CY,$B$104,рўйхат!$B:$B,$C120)</f>
        <v/>
      </c>
      <c r="BN120" s="36">
        <f>SUMIFS(рўйхат!BU:BU,рўйхат!$CY:$CY,$B$104,рўйхат!$B:$B,$C120)</f>
        <v/>
      </c>
      <c r="BO120" s="35">
        <f>SUMIFS(рўйхат!BX:BX,рўйхат!$CY:$CY,$B$104,рўйхат!$B:$B,$C120)</f>
        <v/>
      </c>
      <c r="BP120" s="36">
        <f>SUMIFS(рўйхат!BY:BY,рўйхат!$CY:$CY,$B$104,рўйхат!$B:$B,$C120)</f>
        <v/>
      </c>
      <c r="BQ120" s="35">
        <f>SUMIFS(рўйхат!BZ:BZ,рўйхат!$CY:$CY,$B$104,рўйхат!$B:$B,$C120)</f>
        <v/>
      </c>
      <c r="BR120" s="36">
        <f>SUMIFS(рўйхат!CA:CA,рўйхат!$CY:$CY,$B$104,рўйхат!$B:$B,$C120)</f>
        <v/>
      </c>
      <c r="BS120" s="35">
        <f>SUMIFS(рўйхат!CB:CB,рўйхат!$CY:$CY,$B$104,рўйхат!$B:$B,$C120)</f>
        <v/>
      </c>
      <c r="BT120" s="36">
        <f>SUMIFS(рўйхат!CC:CC,рўйхат!$CY:$CY,$B$104,рўйхат!$B:$B,$C120)</f>
        <v/>
      </c>
      <c r="BU120" s="35">
        <f>SUMIFS(рўйхат!CD:CD,рўйхат!$CY:$CY,$B$104,рўйхат!$B:$B,$C120)</f>
        <v/>
      </c>
      <c r="BV120" s="36">
        <f>SUMIFS(рўйхат!CE:CE,рўйхат!$CY:$CY,$B$104,рўйхат!$B:$B,$C120)</f>
        <v/>
      </c>
      <c r="BW120" s="35">
        <f>SUMIFS(рўйхат!CH:CH,рўйхат!$CY:$CY,$B$104,рўйхат!$B:$B,$C120)</f>
        <v/>
      </c>
      <c r="BX120" s="36">
        <f>SUMIFS(рўйхат!CI:CI,рўйхат!$CY:$CY,$B$104,рўйхат!$B:$B,$C120)</f>
        <v/>
      </c>
      <c r="BY120" s="35">
        <f>SUMIFS(рўйхат!CJ:CJ,рўйхат!$CY:$CY,$B$104,рўйхат!$B:$B,$C120)</f>
        <v/>
      </c>
      <c r="BZ120" s="36">
        <f>SUMIFS(рўйхат!CK:CK,рўйхат!$CY:$CY,$B$104,рўйхат!$B:$B,$C120)</f>
        <v/>
      </c>
      <c r="CA120" s="35">
        <f>SUMIFS(рўйхат!CL:CL,рўйхат!$CY:$CY,$B$104,рўйхат!$B:$B,$C120)</f>
        <v/>
      </c>
      <c r="CB120" s="36">
        <f>SUMIFS(рўйхат!CM:CM,рўйхат!$CY:$CY,$B$104,рўйхат!$B:$B,$C120)</f>
        <v/>
      </c>
      <c r="CC120" s="35">
        <f>SUMIFS(рўйхат!CN:CN,рўйхат!$CY:$CY,$B$104,рўйхат!$B:$B,$C120)</f>
        <v/>
      </c>
      <c r="CD120" s="36">
        <f>SUMIFS(рўйхат!CO:CO,рўйхат!$CY:$CY,$B$104,рўйхат!$B:$B,$C120)</f>
        <v/>
      </c>
      <c r="CE120" s="77">
        <f>IFERROR(BE120/(Q120+BE120),0)</f>
        <v/>
      </c>
      <c r="CF120" s="78">
        <f>IFERROR(BF120/(R120+BF120),0)</f>
        <v/>
      </c>
      <c r="CG120" s="8">
        <f>COUNTIFS(B:B,B120)</f>
        <v/>
      </c>
    </row>
    <row r="121" hidden="1" outlineLevel="1" ht="17.1" customFormat="1" customHeight="1" s="8">
      <c r="A121" s="33" t="n"/>
      <c r="B121" s="50" t="n">
        <v>17</v>
      </c>
      <c r="C121" s="66" t="inlineStr">
        <is>
          <t>Миллий антидопинг агентлиги</t>
        </is>
      </c>
      <c r="D121" s="16" t="n"/>
      <c r="E121" s="35">
        <f>SUMIFS(рўйхат!F:F,рўйхат!$CY:$CY,$B$104,рўйхат!$B:$B,$C121)</f>
        <v/>
      </c>
      <c r="F121" s="36">
        <f>SUMIFS(рўйхат!G:G,рўйхат!$CY:$CY,$B$104,рўйхат!$B:$B,$C121)</f>
        <v/>
      </c>
      <c r="G121" s="35">
        <f>SUMIFS(рўйхат!H:H,рўйхат!$CY:$CY,$B$104,рўйхат!$B:$B,$C121)</f>
        <v/>
      </c>
      <c r="H121" s="36">
        <f>SUMIFS(рўйхат!I:I,рўйхат!$CY:$CY,$B$104,рўйхат!$B:$B,$C121)</f>
        <v/>
      </c>
      <c r="I121" s="35">
        <f>SUMIFS(рўйхат!J:J,рўйхат!$CY:$CY,$B$104,рўйхат!$B:$B,$C121)</f>
        <v/>
      </c>
      <c r="J121" s="36">
        <f>SUMIFS(рўйхат!K:K,рўйхат!$CY:$CY,$B$104,рўйхат!$B:$B,$C121)</f>
        <v/>
      </c>
      <c r="K121" s="35">
        <f>SUMIFS(рўйхат!L:L,рўйхат!$CY:$CY,$B$104,рўйхат!$B:$B,$C121)</f>
        <v/>
      </c>
      <c r="L121" s="36">
        <f>SUMIFS(рўйхат!M:M,рўйхат!$CY:$CY,$B$104,рўйхат!$B:$B,$C121)</f>
        <v/>
      </c>
      <c r="M121" s="35">
        <f>SUMIFS(рўйхат!N:N,рўйхат!$CY:$CY,$B$104,рўйхат!$B:$B,$C121)</f>
        <v/>
      </c>
      <c r="N121" s="36">
        <f>SUMIFS(рўйхат!O:O,рўйхат!$CY:$CY,$B$104,рўйхат!$B:$B,$C121)</f>
        <v/>
      </c>
      <c r="O121" s="34">
        <f>IFERROR(M121/E121,0)</f>
        <v/>
      </c>
      <c r="P121" s="34">
        <f>IFERROR(N121/F121,0)</f>
        <v/>
      </c>
      <c r="Q121" s="35">
        <f>SUMIFS(рўйхат!P:P,рўйхат!$CY:$CY,$B$104,рўйхат!$B:$B,$C121)</f>
        <v/>
      </c>
      <c r="R121" s="36">
        <f>SUMIFS(рўйхат!Q:Q,рўйхат!$CY:$CY,$B$104,рўйхат!$B:$B,$C121)</f>
        <v/>
      </c>
      <c r="S121" s="35">
        <f>SUMIFS(рўйхат!R:R,рўйхат!$CY:$CY,$B$104,рўйхат!$B:$B,$C121)</f>
        <v/>
      </c>
      <c r="T121" s="36">
        <f>SUMIFS(рўйхат!S:S,рўйхат!$CY:$CY,$B$104,рўйхат!$B:$B,$C121)</f>
        <v/>
      </c>
      <c r="U121" s="35">
        <f>SUMIFS(рўйхат!T:T,рўйхат!$CY:$CY,$B$104,рўйхат!$B:$B,$C121)</f>
        <v/>
      </c>
      <c r="V121" s="36">
        <f>SUMIFS(рўйхат!U:U,рўйхат!$CY:$CY,$B$104,рўйхат!$B:$B,$C121)</f>
        <v/>
      </c>
      <c r="W121" s="35">
        <f>SUMIFS(рўйхат!V:V,рўйхат!$CY:$CY,$B$104,рўйхат!$B:$B,$C121)</f>
        <v/>
      </c>
      <c r="X121" s="36">
        <f>SUMIFS(рўйхат!W:W,рўйхат!$CY:$CY,$B$104,рўйхат!$B:$B,$C121)</f>
        <v/>
      </c>
      <c r="Y121" s="35">
        <f>SUMIFS(рўйхат!X:X,рўйхат!$CY:$CY,$B$104,рўйхат!$B:$B,$C121)</f>
        <v/>
      </c>
      <c r="Z121" s="36">
        <f>SUMIFS(рўйхат!Y:Y,рўйхат!$CY:$CY,$B$104,рўйхат!$B:$B,$C121)</f>
        <v/>
      </c>
      <c r="AA121" s="35">
        <f>SUMIFS(рўйхат!Z:Z,рўйхат!$CY:$CY,$B$104,рўйхат!$B:$B,$C121)</f>
        <v/>
      </c>
      <c r="AB121" s="36">
        <f>SUMIFS(рўйхат!AA:AA,рўйхат!$CY:$CY,$B$104,рўйхат!$B:$B,$C121)</f>
        <v/>
      </c>
      <c r="AC121" s="35">
        <f>SUMIFS(рўйхат!AB:AB,рўйхат!$CY:$CY,$B$104,рўйхат!$B:$B,$C121)</f>
        <v/>
      </c>
      <c r="AD121" s="36">
        <f>SUMIFS(рўйхат!AC:AC,рўйхат!$CY:$CY,$B$104,рўйхат!$B:$B,$C121)</f>
        <v/>
      </c>
      <c r="AE121" s="35">
        <f>SUMIFS(рўйхат!AD:AD,рўйхат!$CY:$CY,$B$104,рўйхат!$B:$B,$C121)</f>
        <v/>
      </c>
      <c r="AF121" s="36">
        <f>SUMIFS(рўйхат!AE:AE,рўйхат!$CY:$CY,$B$104,рўйхат!$B:$B,$C121)</f>
        <v/>
      </c>
      <c r="AG121" s="35">
        <f>SUMIFS(рўйхат!AH:AH,рўйхат!$CY:$CY,$B$104,рўйхат!$B:$B,$C121)</f>
        <v/>
      </c>
      <c r="AH121" s="36">
        <f>SUMIFS(рўйхат!AI:AI,рўйхат!$CY:$CY,$B$104,рўйхат!$B:$B,$C121)</f>
        <v/>
      </c>
      <c r="AI121" s="35">
        <f>SUMIFS(рўйхат!AJ:AJ,рўйхат!$CY:$CY,$B$104,рўйхат!$B:$B,$C121)</f>
        <v/>
      </c>
      <c r="AJ121" s="36">
        <f>SUMIFS(рўйхат!AK:AK,рўйхат!$CY:$CY,$B$104,рўйхат!$B:$B,$C121)</f>
        <v/>
      </c>
      <c r="AK121" s="35">
        <f>SUMIFS(рўйхат!AL:AL,рўйхат!$CY:$CY,$B$104,рўйхат!$B:$B,$C121)</f>
        <v/>
      </c>
      <c r="AL121" s="36">
        <f>SUMIFS(рўйхат!AM:AM,рўйхат!$CY:$CY,$B$104,рўйхат!$B:$B,$C121)</f>
        <v/>
      </c>
      <c r="AM121" s="77">
        <f>IFERROR(Q121/E121,0)</f>
        <v/>
      </c>
      <c r="AN121" s="77">
        <f>IFERROR(R121/F121,0)</f>
        <v/>
      </c>
      <c r="AO121" s="35">
        <f>SUMIFS(рўйхат!AX:AX,рўйхат!$CY:$CY,$B$104,рўйхат!$B:$B,$C121)</f>
        <v/>
      </c>
      <c r="AP121" s="36">
        <f>SUMIFS(рўйхат!AY:AY,рўйхат!$CY:$CY,$B$104,рўйхат!$B:$B,$C121)</f>
        <v/>
      </c>
      <c r="AQ121" s="35">
        <f>SUMIFS(рўйхат!AZ:AZ,рўйхат!$CY:$CY,$B$104,рўйхат!$B:$B,$C121)</f>
        <v/>
      </c>
      <c r="AR121" s="36">
        <f>SUMIFS(рўйхат!BA:BA,рўйхат!$CY:$CY,$B$104,рўйхат!$B:$B,$C121)</f>
        <v/>
      </c>
      <c r="AS121" s="35">
        <f>SUMIFS(рўйхат!BB:BB,рўйхат!$CY:$CY,$B$104,рўйхат!$B:$B,$C121)</f>
        <v/>
      </c>
      <c r="AT121" s="36">
        <f>SUMIFS(рўйхат!BC:BC,рўйхат!$CY:$CY,$B$104,рўйхат!$B:$B,$C121)</f>
        <v/>
      </c>
      <c r="AU121" s="35">
        <f>SUMIFS(рўйхат!BD:BD,рўйхат!$CY:$CY,$B$104,рўйхат!$B:$B,$C121)</f>
        <v/>
      </c>
      <c r="AV121" s="36">
        <f>SUMIFS(рўйхат!BE:BE,рўйхат!$CY:$CY,$B$104,рўйхат!$B:$B,$C121)</f>
        <v/>
      </c>
      <c r="AW121" s="35">
        <f>SUMIFS(рўйхат!BF:BF,рўйхат!$CY:$CY,$B$104,рўйхат!$B:$B,$C121)</f>
        <v/>
      </c>
      <c r="AX121" s="36">
        <f>SUMIFS(рўйхат!BG:BG,рўйхат!$CY:$CY,$B$104,рўйхат!$B:$B,$C121)</f>
        <v/>
      </c>
      <c r="AY121" s="35">
        <f>SUMIFS(рўйхат!BH:BH,рўйхат!$CY:$CY,$B$104,рўйхат!$B:$B,$C121)</f>
        <v/>
      </c>
      <c r="AZ121" s="36">
        <f>SUMIFS(рўйхат!BI:BI,рўйхат!$CY:$CY,$B$104,рўйхат!$B:$B,$C121)</f>
        <v/>
      </c>
      <c r="BA121" s="35">
        <f>SUMIFS(рўйхат!BJ:BJ,рўйхат!$CY:$CY,$B$104,рўйхат!$B:$B,$C121)</f>
        <v/>
      </c>
      <c r="BB121" s="36">
        <f>SUMIFS(рўйхат!BK:BK,рўйхат!$CY:$CY,$B$104,рўйхат!$B:$B,$C121)</f>
        <v/>
      </c>
      <c r="BC121" s="77">
        <f>IFERROR(AO121/E121,0)</f>
        <v/>
      </c>
      <c r="BD121" s="77">
        <f>IFERROR(AP121/F121,0)</f>
        <v/>
      </c>
      <c r="BE121" s="35">
        <f>SUMIFS(рўйхат!BL:BL,рўйхат!$CY:$CY,$B$104,рўйхат!$B:$B,$C121)</f>
        <v/>
      </c>
      <c r="BF121" s="36">
        <f>SUMIFS(рўйхат!BM:BM,рўйхат!$CY:$CY,$B$104,рўйхат!$B:$B,$C121)</f>
        <v/>
      </c>
      <c r="BG121" s="35">
        <f>SUMIFS(рўйхат!BN:BN,рўйхат!$CY:$CY,$B$104,рўйхат!$B:$B,$C121)</f>
        <v/>
      </c>
      <c r="BH121" s="36">
        <f>SUMIFS(рўйхат!BO:BO,рўйхат!$CY:$CY,$B$104,рўйхат!$B:$B,$C121)</f>
        <v/>
      </c>
      <c r="BI121" s="35">
        <f>SUMIFS(рўйхат!BP:BP,рўйхат!$CY:$CY,$B$104,рўйхат!$B:$B,$C121)</f>
        <v/>
      </c>
      <c r="BJ121" s="36">
        <f>SUMIFS(рўйхат!BQ:BQ,рўйхат!$CY:$CY,$B$104,рўйхат!$B:$B,$C121)</f>
        <v/>
      </c>
      <c r="BK121" s="35">
        <f>SUMIFS(рўйхат!BR:BR,рўйхат!$CY:$CY,$B$104,рўйхат!$B:$B,$C121)</f>
        <v/>
      </c>
      <c r="BL121" s="36">
        <f>SUMIFS(рўйхат!BS:BS,рўйхат!$CY:$CY,$B$104,рўйхат!$B:$B,$C121)</f>
        <v/>
      </c>
      <c r="BM121" s="35">
        <f>SUMIFS(рўйхат!BT:BT,рўйхат!$CY:$CY,$B$104,рўйхат!$B:$B,$C121)</f>
        <v/>
      </c>
      <c r="BN121" s="36">
        <f>SUMIFS(рўйхат!BU:BU,рўйхат!$CY:$CY,$B$104,рўйхат!$B:$B,$C121)</f>
        <v/>
      </c>
      <c r="BO121" s="35">
        <f>SUMIFS(рўйхат!BX:BX,рўйхат!$CY:$CY,$B$104,рўйхат!$B:$B,$C121)</f>
        <v/>
      </c>
      <c r="BP121" s="36">
        <f>SUMIFS(рўйхат!BY:BY,рўйхат!$CY:$CY,$B$104,рўйхат!$B:$B,$C121)</f>
        <v/>
      </c>
      <c r="BQ121" s="35">
        <f>SUMIFS(рўйхат!BZ:BZ,рўйхат!$CY:$CY,$B$104,рўйхат!$B:$B,$C121)</f>
        <v/>
      </c>
      <c r="BR121" s="36">
        <f>SUMIFS(рўйхат!CA:CA,рўйхат!$CY:$CY,$B$104,рўйхат!$B:$B,$C121)</f>
        <v/>
      </c>
      <c r="BS121" s="35">
        <f>SUMIFS(рўйхат!CB:CB,рўйхат!$CY:$CY,$B$104,рўйхат!$B:$B,$C121)</f>
        <v/>
      </c>
      <c r="BT121" s="36">
        <f>SUMIFS(рўйхат!CC:CC,рўйхат!$CY:$CY,$B$104,рўйхат!$B:$B,$C121)</f>
        <v/>
      </c>
      <c r="BU121" s="35">
        <f>SUMIFS(рўйхат!CD:CD,рўйхат!$CY:$CY,$B$104,рўйхат!$B:$B,$C121)</f>
        <v/>
      </c>
      <c r="BV121" s="36">
        <f>SUMIFS(рўйхат!CE:CE,рўйхат!$CY:$CY,$B$104,рўйхат!$B:$B,$C121)</f>
        <v/>
      </c>
      <c r="BW121" s="35">
        <f>SUMIFS(рўйхат!CH:CH,рўйхат!$CY:$CY,$B$104,рўйхат!$B:$B,$C121)</f>
        <v/>
      </c>
      <c r="BX121" s="36">
        <f>SUMIFS(рўйхат!CI:CI,рўйхат!$CY:$CY,$B$104,рўйхат!$B:$B,$C121)</f>
        <v/>
      </c>
      <c r="BY121" s="35">
        <f>SUMIFS(рўйхат!CJ:CJ,рўйхат!$CY:$CY,$B$104,рўйхат!$B:$B,$C121)</f>
        <v/>
      </c>
      <c r="BZ121" s="36">
        <f>SUMIFS(рўйхат!CK:CK,рўйхат!$CY:$CY,$B$104,рўйхат!$B:$B,$C121)</f>
        <v/>
      </c>
      <c r="CA121" s="35">
        <f>SUMIFS(рўйхат!CL:CL,рўйхат!$CY:$CY,$B$104,рўйхат!$B:$B,$C121)</f>
        <v/>
      </c>
      <c r="CB121" s="36">
        <f>SUMIFS(рўйхат!CM:CM,рўйхат!$CY:$CY,$B$104,рўйхат!$B:$B,$C121)</f>
        <v/>
      </c>
      <c r="CC121" s="35">
        <f>SUMIFS(рўйхат!CN:CN,рўйхат!$CY:$CY,$B$104,рўйхат!$B:$B,$C121)</f>
        <v/>
      </c>
      <c r="CD121" s="36">
        <f>SUMIFS(рўйхат!CO:CO,рўйхат!$CY:$CY,$B$104,рўйхат!$B:$B,$C121)</f>
        <v/>
      </c>
      <c r="CE121" s="77">
        <f>IFERROR(BE121/(Q121+BE121),0)</f>
        <v/>
      </c>
      <c r="CF121" s="78">
        <f>IFERROR(BF121/(R121+BF121),0)</f>
        <v/>
      </c>
      <c r="CG121" s="8">
        <f>COUNTIFS(B:B,B121)</f>
        <v/>
      </c>
    </row>
    <row r="122" hidden="1" outlineLevel="1" ht="17.1" customFormat="1" customHeight="1" s="8">
      <c r="A122" s="33" t="n"/>
      <c r="B122" s="50" t="n">
        <v>18</v>
      </c>
      <c r="C122" s="66" t="inlineStr">
        <is>
          <t>Олий таълим, фан ва инновациялар вазирлиги</t>
        </is>
      </c>
      <c r="D122" s="16" t="n"/>
      <c r="E122" s="35">
        <f>SUMIFS(рўйхат!F:F,рўйхат!$CY:$CY,$B$104,рўйхат!$B:$B,$C122)</f>
        <v/>
      </c>
      <c r="F122" s="36">
        <f>SUMIFS(рўйхат!G:G,рўйхат!$CY:$CY,$B$104,рўйхат!$B:$B,$C122)</f>
        <v/>
      </c>
      <c r="G122" s="35">
        <f>SUMIFS(рўйхат!H:H,рўйхат!$CY:$CY,$B$104,рўйхат!$B:$B,$C122)</f>
        <v/>
      </c>
      <c r="H122" s="36">
        <f>SUMIFS(рўйхат!I:I,рўйхат!$CY:$CY,$B$104,рўйхат!$B:$B,$C122)</f>
        <v/>
      </c>
      <c r="I122" s="35">
        <f>SUMIFS(рўйхат!J:J,рўйхат!$CY:$CY,$B$104,рўйхат!$B:$B,$C122)</f>
        <v/>
      </c>
      <c r="J122" s="36">
        <f>SUMIFS(рўйхат!K:K,рўйхат!$CY:$CY,$B$104,рўйхат!$B:$B,$C122)</f>
        <v/>
      </c>
      <c r="K122" s="35">
        <f>SUMIFS(рўйхат!L:L,рўйхат!$CY:$CY,$B$104,рўйхат!$B:$B,$C122)</f>
        <v/>
      </c>
      <c r="L122" s="36">
        <f>SUMIFS(рўйхат!M:M,рўйхат!$CY:$CY,$B$104,рўйхат!$B:$B,$C122)</f>
        <v/>
      </c>
      <c r="M122" s="35">
        <f>SUMIFS(рўйхат!N:N,рўйхат!$CY:$CY,$B$104,рўйхат!$B:$B,$C122)</f>
        <v/>
      </c>
      <c r="N122" s="36">
        <f>SUMIFS(рўйхат!O:O,рўйхат!$CY:$CY,$B$104,рўйхат!$B:$B,$C122)</f>
        <v/>
      </c>
      <c r="O122" s="34">
        <f>IFERROR(M122/E122,0)</f>
        <v/>
      </c>
      <c r="P122" s="34">
        <f>IFERROR(N122/F122,0)</f>
        <v/>
      </c>
      <c r="Q122" s="35">
        <f>SUMIFS(рўйхат!P:P,рўйхат!$CY:$CY,$B$104,рўйхат!$B:$B,$C122)</f>
        <v/>
      </c>
      <c r="R122" s="36">
        <f>SUMIFS(рўйхат!Q:Q,рўйхат!$CY:$CY,$B$104,рўйхат!$B:$B,$C122)</f>
        <v/>
      </c>
      <c r="S122" s="35">
        <f>SUMIFS(рўйхат!R:R,рўйхат!$CY:$CY,$B$104,рўйхат!$B:$B,$C122)</f>
        <v/>
      </c>
      <c r="T122" s="36">
        <f>SUMIFS(рўйхат!S:S,рўйхат!$CY:$CY,$B$104,рўйхат!$B:$B,$C122)</f>
        <v/>
      </c>
      <c r="U122" s="35">
        <f>SUMIFS(рўйхат!T:T,рўйхат!$CY:$CY,$B$104,рўйхат!$B:$B,$C122)</f>
        <v/>
      </c>
      <c r="V122" s="36">
        <f>SUMIFS(рўйхат!U:U,рўйхат!$CY:$CY,$B$104,рўйхат!$B:$B,$C122)</f>
        <v/>
      </c>
      <c r="W122" s="35">
        <f>SUMIFS(рўйхат!V:V,рўйхат!$CY:$CY,$B$104,рўйхат!$B:$B,$C122)</f>
        <v/>
      </c>
      <c r="X122" s="36">
        <f>SUMIFS(рўйхат!W:W,рўйхат!$CY:$CY,$B$104,рўйхат!$B:$B,$C122)</f>
        <v/>
      </c>
      <c r="Y122" s="35">
        <f>SUMIFS(рўйхат!X:X,рўйхат!$CY:$CY,$B$104,рўйхат!$B:$B,$C122)</f>
        <v/>
      </c>
      <c r="Z122" s="36">
        <f>SUMIFS(рўйхат!Y:Y,рўйхат!$CY:$CY,$B$104,рўйхат!$B:$B,$C122)</f>
        <v/>
      </c>
      <c r="AA122" s="35">
        <f>SUMIFS(рўйхат!Z:Z,рўйхат!$CY:$CY,$B$104,рўйхат!$B:$B,$C122)</f>
        <v/>
      </c>
      <c r="AB122" s="36">
        <f>SUMIFS(рўйхат!AA:AA,рўйхат!$CY:$CY,$B$104,рўйхат!$B:$B,$C122)</f>
        <v/>
      </c>
      <c r="AC122" s="35">
        <f>SUMIFS(рўйхат!AB:AB,рўйхат!$CY:$CY,$B$104,рўйхат!$B:$B,$C122)</f>
        <v/>
      </c>
      <c r="AD122" s="36">
        <f>SUMIFS(рўйхат!AC:AC,рўйхат!$CY:$CY,$B$104,рўйхат!$B:$B,$C122)</f>
        <v/>
      </c>
      <c r="AE122" s="35">
        <f>SUMIFS(рўйхат!AD:AD,рўйхат!$CY:$CY,$B$104,рўйхат!$B:$B,$C122)</f>
        <v/>
      </c>
      <c r="AF122" s="36">
        <f>SUMIFS(рўйхат!AE:AE,рўйхат!$CY:$CY,$B$104,рўйхат!$B:$B,$C122)</f>
        <v/>
      </c>
      <c r="AG122" s="35">
        <f>SUMIFS(рўйхат!AH:AH,рўйхат!$CY:$CY,$B$104,рўйхат!$B:$B,$C122)</f>
        <v/>
      </c>
      <c r="AH122" s="36">
        <f>SUMIFS(рўйхат!AI:AI,рўйхат!$CY:$CY,$B$104,рўйхат!$B:$B,$C122)</f>
        <v/>
      </c>
      <c r="AI122" s="35">
        <f>SUMIFS(рўйхат!AJ:AJ,рўйхат!$CY:$CY,$B$104,рўйхат!$B:$B,$C122)</f>
        <v/>
      </c>
      <c r="AJ122" s="36">
        <f>SUMIFS(рўйхат!AK:AK,рўйхат!$CY:$CY,$B$104,рўйхат!$B:$B,$C122)</f>
        <v/>
      </c>
      <c r="AK122" s="35">
        <f>SUMIFS(рўйхат!AL:AL,рўйхат!$CY:$CY,$B$104,рўйхат!$B:$B,$C122)</f>
        <v/>
      </c>
      <c r="AL122" s="36">
        <f>SUMIFS(рўйхат!AM:AM,рўйхат!$CY:$CY,$B$104,рўйхат!$B:$B,$C122)</f>
        <v/>
      </c>
      <c r="AM122" s="77">
        <f>IFERROR(Q122/E122,0)</f>
        <v/>
      </c>
      <c r="AN122" s="77">
        <f>IFERROR(R122/F122,0)</f>
        <v/>
      </c>
      <c r="AO122" s="35">
        <f>SUMIFS(рўйхат!AX:AX,рўйхат!$CY:$CY,$B$104,рўйхат!$B:$B,$C122)</f>
        <v/>
      </c>
      <c r="AP122" s="36">
        <f>SUMIFS(рўйхат!AY:AY,рўйхат!$CY:$CY,$B$104,рўйхат!$B:$B,$C122)</f>
        <v/>
      </c>
      <c r="AQ122" s="35">
        <f>SUMIFS(рўйхат!AZ:AZ,рўйхат!$CY:$CY,$B$104,рўйхат!$B:$B,$C122)</f>
        <v/>
      </c>
      <c r="AR122" s="36">
        <f>SUMIFS(рўйхат!BA:BA,рўйхат!$CY:$CY,$B$104,рўйхат!$B:$B,$C122)</f>
        <v/>
      </c>
      <c r="AS122" s="35">
        <f>SUMIFS(рўйхат!BB:BB,рўйхат!$CY:$CY,$B$104,рўйхат!$B:$B,$C122)</f>
        <v/>
      </c>
      <c r="AT122" s="36">
        <f>SUMIFS(рўйхат!BC:BC,рўйхат!$CY:$CY,$B$104,рўйхат!$B:$B,$C122)</f>
        <v/>
      </c>
      <c r="AU122" s="35">
        <f>SUMIFS(рўйхат!BD:BD,рўйхат!$CY:$CY,$B$104,рўйхат!$B:$B,$C122)</f>
        <v/>
      </c>
      <c r="AV122" s="36">
        <f>SUMIFS(рўйхат!BE:BE,рўйхат!$CY:$CY,$B$104,рўйхат!$B:$B,$C122)</f>
        <v/>
      </c>
      <c r="AW122" s="35">
        <f>SUMIFS(рўйхат!BF:BF,рўйхат!$CY:$CY,$B$104,рўйхат!$B:$B,$C122)</f>
        <v/>
      </c>
      <c r="AX122" s="36">
        <f>SUMIFS(рўйхат!BG:BG,рўйхат!$CY:$CY,$B$104,рўйхат!$B:$B,$C122)</f>
        <v/>
      </c>
      <c r="AY122" s="35">
        <f>SUMIFS(рўйхат!BH:BH,рўйхат!$CY:$CY,$B$104,рўйхат!$B:$B,$C122)</f>
        <v/>
      </c>
      <c r="AZ122" s="36">
        <f>SUMIFS(рўйхат!BI:BI,рўйхат!$CY:$CY,$B$104,рўйхат!$B:$B,$C122)</f>
        <v/>
      </c>
      <c r="BA122" s="35">
        <f>SUMIFS(рўйхат!BJ:BJ,рўйхат!$CY:$CY,$B$104,рўйхат!$B:$B,$C122)</f>
        <v/>
      </c>
      <c r="BB122" s="36">
        <f>SUMIFS(рўйхат!BK:BK,рўйхат!$CY:$CY,$B$104,рўйхат!$B:$B,$C122)</f>
        <v/>
      </c>
      <c r="BC122" s="77">
        <f>IFERROR(AO122/E122,0)</f>
        <v/>
      </c>
      <c r="BD122" s="77">
        <f>IFERROR(AP122/F122,0)</f>
        <v/>
      </c>
      <c r="BE122" s="35">
        <f>SUMIFS(рўйхат!BL:BL,рўйхат!$CY:$CY,$B$104,рўйхат!$B:$B,$C122)</f>
        <v/>
      </c>
      <c r="BF122" s="36">
        <f>SUMIFS(рўйхат!BM:BM,рўйхат!$CY:$CY,$B$104,рўйхат!$B:$B,$C122)</f>
        <v/>
      </c>
      <c r="BG122" s="35">
        <f>SUMIFS(рўйхат!BN:BN,рўйхат!$CY:$CY,$B$104,рўйхат!$B:$B,$C122)</f>
        <v/>
      </c>
      <c r="BH122" s="36">
        <f>SUMIFS(рўйхат!BO:BO,рўйхат!$CY:$CY,$B$104,рўйхат!$B:$B,$C122)</f>
        <v/>
      </c>
      <c r="BI122" s="35">
        <f>SUMIFS(рўйхат!BP:BP,рўйхат!$CY:$CY,$B$104,рўйхат!$B:$B,$C122)</f>
        <v/>
      </c>
      <c r="BJ122" s="36">
        <f>SUMIFS(рўйхат!BQ:BQ,рўйхат!$CY:$CY,$B$104,рўйхат!$B:$B,$C122)</f>
        <v/>
      </c>
      <c r="BK122" s="35">
        <f>SUMIFS(рўйхат!BR:BR,рўйхат!$CY:$CY,$B$104,рўйхат!$B:$B,$C122)</f>
        <v/>
      </c>
      <c r="BL122" s="36">
        <f>SUMIFS(рўйхат!BS:BS,рўйхат!$CY:$CY,$B$104,рўйхат!$B:$B,$C122)</f>
        <v/>
      </c>
      <c r="BM122" s="35">
        <f>SUMIFS(рўйхат!BT:BT,рўйхат!$CY:$CY,$B$104,рўйхат!$B:$B,$C122)</f>
        <v/>
      </c>
      <c r="BN122" s="36">
        <f>SUMIFS(рўйхат!BU:BU,рўйхат!$CY:$CY,$B$104,рўйхат!$B:$B,$C122)</f>
        <v/>
      </c>
      <c r="BO122" s="35">
        <f>SUMIFS(рўйхат!BX:BX,рўйхат!$CY:$CY,$B$104,рўйхат!$B:$B,$C122)</f>
        <v/>
      </c>
      <c r="BP122" s="36">
        <f>SUMIFS(рўйхат!BY:BY,рўйхат!$CY:$CY,$B$104,рўйхат!$B:$B,$C122)</f>
        <v/>
      </c>
      <c r="BQ122" s="35">
        <f>SUMIFS(рўйхат!BZ:BZ,рўйхат!$CY:$CY,$B$104,рўйхат!$B:$B,$C122)</f>
        <v/>
      </c>
      <c r="BR122" s="36">
        <f>SUMIFS(рўйхат!CA:CA,рўйхат!$CY:$CY,$B$104,рўйхат!$B:$B,$C122)</f>
        <v/>
      </c>
      <c r="BS122" s="35">
        <f>SUMIFS(рўйхат!CB:CB,рўйхат!$CY:$CY,$B$104,рўйхат!$B:$B,$C122)</f>
        <v/>
      </c>
      <c r="BT122" s="36">
        <f>SUMIFS(рўйхат!CC:CC,рўйхат!$CY:$CY,$B$104,рўйхат!$B:$B,$C122)</f>
        <v/>
      </c>
      <c r="BU122" s="35">
        <f>SUMIFS(рўйхат!CD:CD,рўйхат!$CY:$CY,$B$104,рўйхат!$B:$B,$C122)</f>
        <v/>
      </c>
      <c r="BV122" s="36">
        <f>SUMIFS(рўйхат!CE:CE,рўйхат!$CY:$CY,$B$104,рўйхат!$B:$B,$C122)</f>
        <v/>
      </c>
      <c r="BW122" s="35">
        <f>SUMIFS(рўйхат!CH:CH,рўйхат!$CY:$CY,$B$104,рўйхат!$B:$B,$C122)</f>
        <v/>
      </c>
      <c r="BX122" s="36">
        <f>SUMIFS(рўйхат!CI:CI,рўйхат!$CY:$CY,$B$104,рўйхат!$B:$B,$C122)</f>
        <v/>
      </c>
      <c r="BY122" s="35">
        <f>SUMIFS(рўйхат!CJ:CJ,рўйхат!$CY:$CY,$B$104,рўйхат!$B:$B,$C122)</f>
        <v/>
      </c>
      <c r="BZ122" s="36">
        <f>SUMIFS(рўйхат!CK:CK,рўйхат!$CY:$CY,$B$104,рўйхат!$B:$B,$C122)</f>
        <v/>
      </c>
      <c r="CA122" s="35">
        <f>SUMIFS(рўйхат!CL:CL,рўйхат!$CY:$CY,$B$104,рўйхат!$B:$B,$C122)</f>
        <v/>
      </c>
      <c r="CB122" s="36">
        <f>SUMIFS(рўйхат!CM:CM,рўйхат!$CY:$CY,$B$104,рўйхат!$B:$B,$C122)</f>
        <v/>
      </c>
      <c r="CC122" s="35">
        <f>SUMIFS(рўйхат!CN:CN,рўйхат!$CY:$CY,$B$104,рўйхат!$B:$B,$C122)</f>
        <v/>
      </c>
      <c r="CD122" s="36">
        <f>SUMIFS(рўйхат!CO:CO,рўйхат!$CY:$CY,$B$104,рўйхат!$B:$B,$C122)</f>
        <v/>
      </c>
      <c r="CE122" s="77">
        <f>IFERROR(BE122/(Q122+BE122),0)</f>
        <v/>
      </c>
      <c r="CF122" s="78">
        <f>IFERROR(BF122/(R122+BF122),0)</f>
        <v/>
      </c>
      <c r="CG122" s="8">
        <f>COUNTIFS(B:B,B122)</f>
        <v/>
      </c>
    </row>
    <row r="123" hidden="1" outlineLevel="1" ht="33.95" customFormat="1" customHeight="1" s="8">
      <c r="A123" s="33" t="n"/>
      <c r="B123" s="50" t="n">
        <v>19</v>
      </c>
      <c r="C123" s="66" t="inlineStr">
        <is>
          <t>Президент ҳузуридаги Ижтимоий ҳимоя миллий агентлиги</t>
        </is>
      </c>
      <c r="D123" s="16" t="n"/>
      <c r="E123" s="35">
        <f>SUMIFS(рўйхат!F:F,рўйхат!$CY:$CY,$B$104,рўйхат!$B:$B,$C123)</f>
        <v/>
      </c>
      <c r="F123" s="36">
        <f>SUMIFS(рўйхат!G:G,рўйхат!$CY:$CY,$B$104,рўйхат!$B:$B,$C123)</f>
        <v/>
      </c>
      <c r="G123" s="35">
        <f>SUMIFS(рўйхат!H:H,рўйхат!$CY:$CY,$B$104,рўйхат!$B:$B,$C123)</f>
        <v/>
      </c>
      <c r="H123" s="36">
        <f>SUMIFS(рўйхат!I:I,рўйхат!$CY:$CY,$B$104,рўйхат!$B:$B,$C123)</f>
        <v/>
      </c>
      <c r="I123" s="35">
        <f>SUMIFS(рўйхат!J:J,рўйхат!$CY:$CY,$B$104,рўйхат!$B:$B,$C123)</f>
        <v/>
      </c>
      <c r="J123" s="36">
        <f>SUMIFS(рўйхат!K:K,рўйхат!$CY:$CY,$B$104,рўйхат!$B:$B,$C123)</f>
        <v/>
      </c>
      <c r="K123" s="35">
        <f>SUMIFS(рўйхат!L:L,рўйхат!$CY:$CY,$B$104,рўйхат!$B:$B,$C123)</f>
        <v/>
      </c>
      <c r="L123" s="36">
        <f>SUMIFS(рўйхат!M:M,рўйхат!$CY:$CY,$B$104,рўйхат!$B:$B,$C123)</f>
        <v/>
      </c>
      <c r="M123" s="35">
        <f>SUMIFS(рўйхат!N:N,рўйхат!$CY:$CY,$B$104,рўйхат!$B:$B,$C123)</f>
        <v/>
      </c>
      <c r="N123" s="36">
        <f>SUMIFS(рўйхат!O:O,рўйхат!$CY:$CY,$B$104,рўйхат!$B:$B,$C123)</f>
        <v/>
      </c>
      <c r="O123" s="34">
        <f>IFERROR(M123/E123,0)</f>
        <v/>
      </c>
      <c r="P123" s="34">
        <f>IFERROR(N123/F123,0)</f>
        <v/>
      </c>
      <c r="Q123" s="35">
        <f>SUMIFS(рўйхат!P:P,рўйхат!$CY:$CY,$B$104,рўйхат!$B:$B,$C123)</f>
        <v/>
      </c>
      <c r="R123" s="36">
        <f>SUMIFS(рўйхат!Q:Q,рўйхат!$CY:$CY,$B$104,рўйхат!$B:$B,$C123)</f>
        <v/>
      </c>
      <c r="S123" s="35">
        <f>SUMIFS(рўйхат!R:R,рўйхат!$CY:$CY,$B$104,рўйхат!$B:$B,$C123)</f>
        <v/>
      </c>
      <c r="T123" s="36">
        <f>SUMIFS(рўйхат!S:S,рўйхат!$CY:$CY,$B$104,рўйхат!$B:$B,$C123)</f>
        <v/>
      </c>
      <c r="U123" s="35">
        <f>SUMIFS(рўйхат!T:T,рўйхат!$CY:$CY,$B$104,рўйхат!$B:$B,$C123)</f>
        <v/>
      </c>
      <c r="V123" s="36">
        <f>SUMIFS(рўйхат!U:U,рўйхат!$CY:$CY,$B$104,рўйхат!$B:$B,$C123)</f>
        <v/>
      </c>
      <c r="W123" s="35">
        <f>SUMIFS(рўйхат!V:V,рўйхат!$CY:$CY,$B$104,рўйхат!$B:$B,$C123)</f>
        <v/>
      </c>
      <c r="X123" s="36">
        <f>SUMIFS(рўйхат!W:W,рўйхат!$CY:$CY,$B$104,рўйхат!$B:$B,$C123)</f>
        <v/>
      </c>
      <c r="Y123" s="35">
        <f>SUMIFS(рўйхат!X:X,рўйхат!$CY:$CY,$B$104,рўйхат!$B:$B,$C123)</f>
        <v/>
      </c>
      <c r="Z123" s="36">
        <f>SUMIFS(рўйхат!Y:Y,рўйхат!$CY:$CY,$B$104,рўйхат!$B:$B,$C123)</f>
        <v/>
      </c>
      <c r="AA123" s="35">
        <f>SUMIFS(рўйхат!Z:Z,рўйхат!$CY:$CY,$B$104,рўйхат!$B:$B,$C123)</f>
        <v/>
      </c>
      <c r="AB123" s="36">
        <f>SUMIFS(рўйхат!AA:AA,рўйхат!$CY:$CY,$B$104,рўйхат!$B:$B,$C123)</f>
        <v/>
      </c>
      <c r="AC123" s="35">
        <f>SUMIFS(рўйхат!AB:AB,рўйхат!$CY:$CY,$B$104,рўйхат!$B:$B,$C123)</f>
        <v/>
      </c>
      <c r="AD123" s="36">
        <f>SUMIFS(рўйхат!AC:AC,рўйхат!$CY:$CY,$B$104,рўйхат!$B:$B,$C123)</f>
        <v/>
      </c>
      <c r="AE123" s="35">
        <f>SUMIFS(рўйхат!AD:AD,рўйхат!$CY:$CY,$B$104,рўйхат!$B:$B,$C123)</f>
        <v/>
      </c>
      <c r="AF123" s="36">
        <f>SUMIFS(рўйхат!AE:AE,рўйхат!$CY:$CY,$B$104,рўйхат!$B:$B,$C123)</f>
        <v/>
      </c>
      <c r="AG123" s="35">
        <f>SUMIFS(рўйхат!AH:AH,рўйхат!$CY:$CY,$B$104,рўйхат!$B:$B,$C123)</f>
        <v/>
      </c>
      <c r="AH123" s="36">
        <f>SUMIFS(рўйхат!AI:AI,рўйхат!$CY:$CY,$B$104,рўйхат!$B:$B,$C123)</f>
        <v/>
      </c>
      <c r="AI123" s="35">
        <f>SUMIFS(рўйхат!AJ:AJ,рўйхат!$CY:$CY,$B$104,рўйхат!$B:$B,$C123)</f>
        <v/>
      </c>
      <c r="AJ123" s="36">
        <f>SUMIFS(рўйхат!AK:AK,рўйхат!$CY:$CY,$B$104,рўйхат!$B:$B,$C123)</f>
        <v/>
      </c>
      <c r="AK123" s="35">
        <f>SUMIFS(рўйхат!AL:AL,рўйхат!$CY:$CY,$B$104,рўйхат!$B:$B,$C123)</f>
        <v/>
      </c>
      <c r="AL123" s="36">
        <f>SUMIFS(рўйхат!AM:AM,рўйхат!$CY:$CY,$B$104,рўйхат!$B:$B,$C123)</f>
        <v/>
      </c>
      <c r="AM123" s="77">
        <f>IFERROR(Q123/E123,0)</f>
        <v/>
      </c>
      <c r="AN123" s="77">
        <f>IFERROR(R123/F123,0)</f>
        <v/>
      </c>
      <c r="AO123" s="35">
        <f>SUMIFS(рўйхат!AX:AX,рўйхат!$CY:$CY,$B$104,рўйхат!$B:$B,$C123)</f>
        <v/>
      </c>
      <c r="AP123" s="36">
        <f>SUMIFS(рўйхат!AY:AY,рўйхат!$CY:$CY,$B$104,рўйхат!$B:$B,$C123)</f>
        <v/>
      </c>
      <c r="AQ123" s="35">
        <f>SUMIFS(рўйхат!AZ:AZ,рўйхат!$CY:$CY,$B$104,рўйхат!$B:$B,$C123)</f>
        <v/>
      </c>
      <c r="AR123" s="36">
        <f>SUMIFS(рўйхат!BA:BA,рўйхат!$CY:$CY,$B$104,рўйхат!$B:$B,$C123)</f>
        <v/>
      </c>
      <c r="AS123" s="35">
        <f>SUMIFS(рўйхат!BB:BB,рўйхат!$CY:$CY,$B$104,рўйхат!$B:$B,$C123)</f>
        <v/>
      </c>
      <c r="AT123" s="36">
        <f>SUMIFS(рўйхат!BC:BC,рўйхат!$CY:$CY,$B$104,рўйхат!$B:$B,$C123)</f>
        <v/>
      </c>
      <c r="AU123" s="35">
        <f>SUMIFS(рўйхат!BD:BD,рўйхат!$CY:$CY,$B$104,рўйхат!$B:$B,$C123)</f>
        <v/>
      </c>
      <c r="AV123" s="36">
        <f>SUMIFS(рўйхат!BE:BE,рўйхат!$CY:$CY,$B$104,рўйхат!$B:$B,$C123)</f>
        <v/>
      </c>
      <c r="AW123" s="35">
        <f>SUMIFS(рўйхат!BF:BF,рўйхат!$CY:$CY,$B$104,рўйхат!$B:$B,$C123)</f>
        <v/>
      </c>
      <c r="AX123" s="36">
        <f>SUMIFS(рўйхат!BG:BG,рўйхат!$CY:$CY,$B$104,рўйхат!$B:$B,$C123)</f>
        <v/>
      </c>
      <c r="AY123" s="35">
        <f>SUMIFS(рўйхат!BH:BH,рўйхат!$CY:$CY,$B$104,рўйхат!$B:$B,$C123)</f>
        <v/>
      </c>
      <c r="AZ123" s="36">
        <f>SUMIFS(рўйхат!BI:BI,рўйхат!$CY:$CY,$B$104,рўйхат!$B:$B,$C123)</f>
        <v/>
      </c>
      <c r="BA123" s="35">
        <f>SUMIFS(рўйхат!BJ:BJ,рўйхат!$CY:$CY,$B$104,рўйхат!$B:$B,$C123)</f>
        <v/>
      </c>
      <c r="BB123" s="36">
        <f>SUMIFS(рўйхат!BK:BK,рўйхат!$CY:$CY,$B$104,рўйхат!$B:$B,$C123)</f>
        <v/>
      </c>
      <c r="BC123" s="77">
        <f>IFERROR(AO123/E123,0)</f>
        <v/>
      </c>
      <c r="BD123" s="77">
        <f>IFERROR(AP123/F123,0)</f>
        <v/>
      </c>
      <c r="BE123" s="35">
        <f>SUMIFS(рўйхат!BL:BL,рўйхат!$CY:$CY,$B$104,рўйхат!$B:$B,$C123)</f>
        <v/>
      </c>
      <c r="BF123" s="36">
        <f>SUMIFS(рўйхат!BM:BM,рўйхат!$CY:$CY,$B$104,рўйхат!$B:$B,$C123)</f>
        <v/>
      </c>
      <c r="BG123" s="35">
        <f>SUMIFS(рўйхат!BN:BN,рўйхат!$CY:$CY,$B$104,рўйхат!$B:$B,$C123)</f>
        <v/>
      </c>
      <c r="BH123" s="36">
        <f>SUMIFS(рўйхат!BO:BO,рўйхат!$CY:$CY,$B$104,рўйхат!$B:$B,$C123)</f>
        <v/>
      </c>
      <c r="BI123" s="35">
        <f>SUMIFS(рўйхат!BP:BP,рўйхат!$CY:$CY,$B$104,рўйхат!$B:$B,$C123)</f>
        <v/>
      </c>
      <c r="BJ123" s="36">
        <f>SUMIFS(рўйхат!BQ:BQ,рўйхат!$CY:$CY,$B$104,рўйхат!$B:$B,$C123)</f>
        <v/>
      </c>
      <c r="BK123" s="35">
        <f>SUMIFS(рўйхат!BR:BR,рўйхат!$CY:$CY,$B$104,рўйхат!$B:$B,$C123)</f>
        <v/>
      </c>
      <c r="BL123" s="36">
        <f>SUMIFS(рўйхат!BS:BS,рўйхат!$CY:$CY,$B$104,рўйхат!$B:$B,$C123)</f>
        <v/>
      </c>
      <c r="BM123" s="35">
        <f>SUMIFS(рўйхат!BT:BT,рўйхат!$CY:$CY,$B$104,рўйхат!$B:$B,$C123)</f>
        <v/>
      </c>
      <c r="BN123" s="36">
        <f>SUMIFS(рўйхат!BU:BU,рўйхат!$CY:$CY,$B$104,рўйхат!$B:$B,$C123)</f>
        <v/>
      </c>
      <c r="BO123" s="35">
        <f>SUMIFS(рўйхат!BX:BX,рўйхат!$CY:$CY,$B$104,рўйхат!$B:$B,$C123)</f>
        <v/>
      </c>
      <c r="BP123" s="36">
        <f>SUMIFS(рўйхат!BY:BY,рўйхат!$CY:$CY,$B$104,рўйхат!$B:$B,$C123)</f>
        <v/>
      </c>
      <c r="BQ123" s="35">
        <f>SUMIFS(рўйхат!BZ:BZ,рўйхат!$CY:$CY,$B$104,рўйхат!$B:$B,$C123)</f>
        <v/>
      </c>
      <c r="BR123" s="36">
        <f>SUMIFS(рўйхат!CA:CA,рўйхат!$CY:$CY,$B$104,рўйхат!$B:$B,$C123)</f>
        <v/>
      </c>
      <c r="BS123" s="35">
        <f>SUMIFS(рўйхат!CB:CB,рўйхат!$CY:$CY,$B$104,рўйхат!$B:$B,$C123)</f>
        <v/>
      </c>
      <c r="BT123" s="36">
        <f>SUMIFS(рўйхат!CC:CC,рўйхат!$CY:$CY,$B$104,рўйхат!$B:$B,$C123)</f>
        <v/>
      </c>
      <c r="BU123" s="35">
        <f>SUMIFS(рўйхат!CD:CD,рўйхат!$CY:$CY,$B$104,рўйхат!$B:$B,$C123)</f>
        <v/>
      </c>
      <c r="BV123" s="36">
        <f>SUMIFS(рўйхат!CE:CE,рўйхат!$CY:$CY,$B$104,рўйхат!$B:$B,$C123)</f>
        <v/>
      </c>
      <c r="BW123" s="35">
        <f>SUMIFS(рўйхат!CH:CH,рўйхат!$CY:$CY,$B$104,рўйхат!$B:$B,$C123)</f>
        <v/>
      </c>
      <c r="BX123" s="36">
        <f>SUMIFS(рўйхат!CI:CI,рўйхат!$CY:$CY,$B$104,рўйхат!$B:$B,$C123)</f>
        <v/>
      </c>
      <c r="BY123" s="35">
        <f>SUMIFS(рўйхат!CJ:CJ,рўйхат!$CY:$CY,$B$104,рўйхат!$B:$B,$C123)</f>
        <v/>
      </c>
      <c r="BZ123" s="36">
        <f>SUMIFS(рўйхат!CK:CK,рўйхат!$CY:$CY,$B$104,рўйхат!$B:$B,$C123)</f>
        <v/>
      </c>
      <c r="CA123" s="35">
        <f>SUMIFS(рўйхат!CL:CL,рўйхат!$CY:$CY,$B$104,рўйхат!$B:$B,$C123)</f>
        <v/>
      </c>
      <c r="CB123" s="36">
        <f>SUMIFS(рўйхат!CM:CM,рўйхат!$CY:$CY,$B$104,рўйхат!$B:$B,$C123)</f>
        <v/>
      </c>
      <c r="CC123" s="35">
        <f>SUMIFS(рўйхат!CN:CN,рўйхат!$CY:$CY,$B$104,рўйхат!$B:$B,$C123)</f>
        <v/>
      </c>
      <c r="CD123" s="36">
        <f>SUMIFS(рўйхат!CO:CO,рўйхат!$CY:$CY,$B$104,рўйхат!$B:$B,$C123)</f>
        <v/>
      </c>
      <c r="CE123" s="77">
        <f>IFERROR(BE123/(Q123+BE123),0)</f>
        <v/>
      </c>
      <c r="CF123" s="78">
        <f>IFERROR(BF123/(R123+BF123),0)</f>
        <v/>
      </c>
      <c r="CG123" s="8">
        <f>COUNTIFS(B:B,B123)</f>
        <v/>
      </c>
    </row>
    <row r="124" hidden="1" outlineLevel="1" ht="33.95" customFormat="1" customHeight="1" s="8">
      <c r="A124" s="33" t="n"/>
      <c r="B124" s="50" t="n">
        <v>20</v>
      </c>
      <c r="C124" s="66" t="inlineStr">
        <is>
          <t>Рақобатни ривожлантириш ва истеъмолчилар ҳуқуқларини ҳимоя қилиш қўмитаси</t>
        </is>
      </c>
      <c r="D124" s="16" t="n"/>
      <c r="E124" s="35">
        <f>SUMIFS(рўйхат!F:F,рўйхат!$CY:$CY,$B$104,рўйхат!$B:$B,$C124)</f>
        <v/>
      </c>
      <c r="F124" s="36">
        <f>SUMIFS(рўйхат!G:G,рўйхат!$CY:$CY,$B$104,рўйхат!$B:$B,$C124)</f>
        <v/>
      </c>
      <c r="G124" s="35">
        <f>SUMIFS(рўйхат!H:H,рўйхат!$CY:$CY,$B$104,рўйхат!$B:$B,$C124)</f>
        <v/>
      </c>
      <c r="H124" s="36">
        <f>SUMIFS(рўйхат!I:I,рўйхат!$CY:$CY,$B$104,рўйхат!$B:$B,$C124)</f>
        <v/>
      </c>
      <c r="I124" s="35">
        <f>SUMIFS(рўйхат!J:J,рўйхат!$CY:$CY,$B$104,рўйхат!$B:$B,$C124)</f>
        <v/>
      </c>
      <c r="J124" s="36">
        <f>SUMIFS(рўйхат!K:K,рўйхат!$CY:$CY,$B$104,рўйхат!$B:$B,$C124)</f>
        <v/>
      </c>
      <c r="K124" s="35">
        <f>SUMIFS(рўйхат!L:L,рўйхат!$CY:$CY,$B$104,рўйхат!$B:$B,$C124)</f>
        <v/>
      </c>
      <c r="L124" s="36">
        <f>SUMIFS(рўйхат!M:M,рўйхат!$CY:$CY,$B$104,рўйхат!$B:$B,$C124)</f>
        <v/>
      </c>
      <c r="M124" s="35">
        <f>SUMIFS(рўйхат!N:N,рўйхат!$CY:$CY,$B$104,рўйхат!$B:$B,$C124)</f>
        <v/>
      </c>
      <c r="N124" s="36">
        <f>SUMIFS(рўйхат!O:O,рўйхат!$CY:$CY,$B$104,рўйхат!$B:$B,$C124)</f>
        <v/>
      </c>
      <c r="O124" s="34">
        <f>IFERROR(M124/E124,0)</f>
        <v/>
      </c>
      <c r="P124" s="34">
        <f>IFERROR(N124/F124,0)</f>
        <v/>
      </c>
      <c r="Q124" s="35">
        <f>SUMIFS(рўйхат!P:P,рўйхат!$CY:$CY,$B$104,рўйхат!$B:$B,$C124)</f>
        <v/>
      </c>
      <c r="R124" s="36">
        <f>SUMIFS(рўйхат!Q:Q,рўйхат!$CY:$CY,$B$104,рўйхат!$B:$B,$C124)</f>
        <v/>
      </c>
      <c r="S124" s="35">
        <f>SUMIFS(рўйхат!R:R,рўйхат!$CY:$CY,$B$104,рўйхат!$B:$B,$C124)</f>
        <v/>
      </c>
      <c r="T124" s="36">
        <f>SUMIFS(рўйхат!S:S,рўйхат!$CY:$CY,$B$104,рўйхат!$B:$B,$C124)</f>
        <v/>
      </c>
      <c r="U124" s="35">
        <f>SUMIFS(рўйхат!T:T,рўйхат!$CY:$CY,$B$104,рўйхат!$B:$B,$C124)</f>
        <v/>
      </c>
      <c r="V124" s="36">
        <f>SUMIFS(рўйхат!U:U,рўйхат!$CY:$CY,$B$104,рўйхат!$B:$B,$C124)</f>
        <v/>
      </c>
      <c r="W124" s="35">
        <f>SUMIFS(рўйхат!V:V,рўйхат!$CY:$CY,$B$104,рўйхат!$B:$B,$C124)</f>
        <v/>
      </c>
      <c r="X124" s="36">
        <f>SUMIFS(рўйхат!W:W,рўйхат!$CY:$CY,$B$104,рўйхат!$B:$B,$C124)</f>
        <v/>
      </c>
      <c r="Y124" s="35">
        <f>SUMIFS(рўйхат!X:X,рўйхат!$CY:$CY,$B$104,рўйхат!$B:$B,$C124)</f>
        <v/>
      </c>
      <c r="Z124" s="36">
        <f>SUMIFS(рўйхат!Y:Y,рўйхат!$CY:$CY,$B$104,рўйхат!$B:$B,$C124)</f>
        <v/>
      </c>
      <c r="AA124" s="35">
        <f>SUMIFS(рўйхат!Z:Z,рўйхат!$CY:$CY,$B$104,рўйхат!$B:$B,$C124)</f>
        <v/>
      </c>
      <c r="AB124" s="36">
        <f>SUMIFS(рўйхат!AA:AA,рўйхат!$CY:$CY,$B$104,рўйхат!$B:$B,$C124)</f>
        <v/>
      </c>
      <c r="AC124" s="35">
        <f>SUMIFS(рўйхат!AB:AB,рўйхат!$CY:$CY,$B$104,рўйхат!$B:$B,$C124)</f>
        <v/>
      </c>
      <c r="AD124" s="36">
        <f>SUMIFS(рўйхат!AC:AC,рўйхат!$CY:$CY,$B$104,рўйхат!$B:$B,$C124)</f>
        <v/>
      </c>
      <c r="AE124" s="35">
        <f>SUMIFS(рўйхат!AD:AD,рўйхат!$CY:$CY,$B$104,рўйхат!$B:$B,$C124)</f>
        <v/>
      </c>
      <c r="AF124" s="36">
        <f>SUMIFS(рўйхат!AE:AE,рўйхат!$CY:$CY,$B$104,рўйхат!$B:$B,$C124)</f>
        <v/>
      </c>
      <c r="AG124" s="35">
        <f>SUMIFS(рўйхат!AH:AH,рўйхат!$CY:$CY,$B$104,рўйхат!$B:$B,$C124)</f>
        <v/>
      </c>
      <c r="AH124" s="36">
        <f>SUMIFS(рўйхат!AI:AI,рўйхат!$CY:$CY,$B$104,рўйхат!$B:$B,$C124)</f>
        <v/>
      </c>
      <c r="AI124" s="35">
        <f>SUMIFS(рўйхат!AJ:AJ,рўйхат!$CY:$CY,$B$104,рўйхат!$B:$B,$C124)</f>
        <v/>
      </c>
      <c r="AJ124" s="36">
        <f>SUMIFS(рўйхат!AK:AK,рўйхат!$CY:$CY,$B$104,рўйхат!$B:$B,$C124)</f>
        <v/>
      </c>
      <c r="AK124" s="35">
        <f>SUMIFS(рўйхат!AL:AL,рўйхат!$CY:$CY,$B$104,рўйхат!$B:$B,$C124)</f>
        <v/>
      </c>
      <c r="AL124" s="36">
        <f>SUMIFS(рўйхат!AM:AM,рўйхат!$CY:$CY,$B$104,рўйхат!$B:$B,$C124)</f>
        <v/>
      </c>
      <c r="AM124" s="77">
        <f>IFERROR(Q124/E124,0)</f>
        <v/>
      </c>
      <c r="AN124" s="77">
        <f>IFERROR(R124/F124,0)</f>
        <v/>
      </c>
      <c r="AO124" s="35">
        <f>SUMIFS(рўйхат!AX:AX,рўйхат!$CY:$CY,$B$104,рўйхат!$B:$B,$C124)</f>
        <v/>
      </c>
      <c r="AP124" s="36">
        <f>SUMIFS(рўйхат!AY:AY,рўйхат!$CY:$CY,$B$104,рўйхат!$B:$B,$C124)</f>
        <v/>
      </c>
      <c r="AQ124" s="35">
        <f>SUMIFS(рўйхат!AZ:AZ,рўйхат!$CY:$CY,$B$104,рўйхат!$B:$B,$C124)</f>
        <v/>
      </c>
      <c r="AR124" s="36">
        <f>SUMIFS(рўйхат!BA:BA,рўйхат!$CY:$CY,$B$104,рўйхат!$B:$B,$C124)</f>
        <v/>
      </c>
      <c r="AS124" s="35">
        <f>SUMIFS(рўйхат!BB:BB,рўйхат!$CY:$CY,$B$104,рўйхат!$B:$B,$C124)</f>
        <v/>
      </c>
      <c r="AT124" s="36">
        <f>SUMIFS(рўйхат!BC:BC,рўйхат!$CY:$CY,$B$104,рўйхат!$B:$B,$C124)</f>
        <v/>
      </c>
      <c r="AU124" s="35">
        <f>SUMIFS(рўйхат!BD:BD,рўйхат!$CY:$CY,$B$104,рўйхат!$B:$B,$C124)</f>
        <v/>
      </c>
      <c r="AV124" s="36">
        <f>SUMIFS(рўйхат!BE:BE,рўйхат!$CY:$CY,$B$104,рўйхат!$B:$B,$C124)</f>
        <v/>
      </c>
      <c r="AW124" s="35">
        <f>SUMIFS(рўйхат!BF:BF,рўйхат!$CY:$CY,$B$104,рўйхат!$B:$B,$C124)</f>
        <v/>
      </c>
      <c r="AX124" s="36">
        <f>SUMIFS(рўйхат!BG:BG,рўйхат!$CY:$CY,$B$104,рўйхат!$B:$B,$C124)</f>
        <v/>
      </c>
      <c r="AY124" s="35">
        <f>SUMIFS(рўйхат!BH:BH,рўйхат!$CY:$CY,$B$104,рўйхат!$B:$B,$C124)</f>
        <v/>
      </c>
      <c r="AZ124" s="36">
        <f>SUMIFS(рўйхат!BI:BI,рўйхат!$CY:$CY,$B$104,рўйхат!$B:$B,$C124)</f>
        <v/>
      </c>
      <c r="BA124" s="35">
        <f>SUMIFS(рўйхат!BJ:BJ,рўйхат!$CY:$CY,$B$104,рўйхат!$B:$B,$C124)</f>
        <v/>
      </c>
      <c r="BB124" s="36">
        <f>SUMIFS(рўйхат!BK:BK,рўйхат!$CY:$CY,$B$104,рўйхат!$B:$B,$C124)</f>
        <v/>
      </c>
      <c r="BC124" s="77">
        <f>IFERROR(AO124/E124,0)</f>
        <v/>
      </c>
      <c r="BD124" s="77">
        <f>IFERROR(AP124/F124,0)</f>
        <v/>
      </c>
      <c r="BE124" s="35">
        <f>SUMIFS(рўйхат!BL:BL,рўйхат!$CY:$CY,$B$104,рўйхат!$B:$B,$C124)</f>
        <v/>
      </c>
      <c r="BF124" s="36">
        <f>SUMIFS(рўйхат!BM:BM,рўйхат!$CY:$CY,$B$104,рўйхат!$B:$B,$C124)</f>
        <v/>
      </c>
      <c r="BG124" s="35">
        <f>SUMIFS(рўйхат!BN:BN,рўйхат!$CY:$CY,$B$104,рўйхат!$B:$B,$C124)</f>
        <v/>
      </c>
      <c r="BH124" s="36">
        <f>SUMIFS(рўйхат!BO:BO,рўйхат!$CY:$CY,$B$104,рўйхат!$B:$B,$C124)</f>
        <v/>
      </c>
      <c r="BI124" s="35">
        <f>SUMIFS(рўйхат!BP:BP,рўйхат!$CY:$CY,$B$104,рўйхат!$B:$B,$C124)</f>
        <v/>
      </c>
      <c r="BJ124" s="36">
        <f>SUMIFS(рўйхат!BQ:BQ,рўйхат!$CY:$CY,$B$104,рўйхат!$B:$B,$C124)</f>
        <v/>
      </c>
      <c r="BK124" s="35">
        <f>SUMIFS(рўйхат!BR:BR,рўйхат!$CY:$CY,$B$104,рўйхат!$B:$B,$C124)</f>
        <v/>
      </c>
      <c r="BL124" s="36">
        <f>SUMIFS(рўйхат!BS:BS,рўйхат!$CY:$CY,$B$104,рўйхат!$B:$B,$C124)</f>
        <v/>
      </c>
      <c r="BM124" s="35">
        <f>SUMIFS(рўйхат!BT:BT,рўйхат!$CY:$CY,$B$104,рўйхат!$B:$B,$C124)</f>
        <v/>
      </c>
      <c r="BN124" s="36">
        <f>SUMIFS(рўйхат!BU:BU,рўйхат!$CY:$CY,$B$104,рўйхат!$B:$B,$C124)</f>
        <v/>
      </c>
      <c r="BO124" s="35">
        <f>SUMIFS(рўйхат!BX:BX,рўйхат!$CY:$CY,$B$104,рўйхат!$B:$B,$C124)</f>
        <v/>
      </c>
      <c r="BP124" s="36">
        <f>SUMIFS(рўйхат!BY:BY,рўйхат!$CY:$CY,$B$104,рўйхат!$B:$B,$C124)</f>
        <v/>
      </c>
      <c r="BQ124" s="35">
        <f>SUMIFS(рўйхат!BZ:BZ,рўйхат!$CY:$CY,$B$104,рўйхат!$B:$B,$C124)</f>
        <v/>
      </c>
      <c r="BR124" s="36">
        <f>SUMIFS(рўйхат!CA:CA,рўйхат!$CY:$CY,$B$104,рўйхат!$B:$B,$C124)</f>
        <v/>
      </c>
      <c r="BS124" s="35">
        <f>SUMIFS(рўйхат!CB:CB,рўйхат!$CY:$CY,$B$104,рўйхат!$B:$B,$C124)</f>
        <v/>
      </c>
      <c r="BT124" s="36">
        <f>SUMIFS(рўйхат!CC:CC,рўйхат!$CY:$CY,$B$104,рўйхат!$B:$B,$C124)</f>
        <v/>
      </c>
      <c r="BU124" s="35">
        <f>SUMIFS(рўйхат!CD:CD,рўйхат!$CY:$CY,$B$104,рўйхат!$B:$B,$C124)</f>
        <v/>
      </c>
      <c r="BV124" s="36">
        <f>SUMIFS(рўйхат!CE:CE,рўйхат!$CY:$CY,$B$104,рўйхат!$B:$B,$C124)</f>
        <v/>
      </c>
      <c r="BW124" s="35">
        <f>SUMIFS(рўйхат!CH:CH,рўйхат!$CY:$CY,$B$104,рўйхат!$B:$B,$C124)</f>
        <v/>
      </c>
      <c r="BX124" s="36">
        <f>SUMIFS(рўйхат!CI:CI,рўйхат!$CY:$CY,$B$104,рўйхат!$B:$B,$C124)</f>
        <v/>
      </c>
      <c r="BY124" s="35">
        <f>SUMIFS(рўйхат!CJ:CJ,рўйхат!$CY:$CY,$B$104,рўйхат!$B:$B,$C124)</f>
        <v/>
      </c>
      <c r="BZ124" s="36">
        <f>SUMIFS(рўйхат!CK:CK,рўйхат!$CY:$CY,$B$104,рўйхат!$B:$B,$C124)</f>
        <v/>
      </c>
      <c r="CA124" s="35">
        <f>SUMIFS(рўйхат!CL:CL,рўйхат!$CY:$CY,$B$104,рўйхат!$B:$B,$C124)</f>
        <v/>
      </c>
      <c r="CB124" s="36">
        <f>SUMIFS(рўйхат!CM:CM,рўйхат!$CY:$CY,$B$104,рўйхат!$B:$B,$C124)</f>
        <v/>
      </c>
      <c r="CC124" s="35">
        <f>SUMIFS(рўйхат!CN:CN,рўйхат!$CY:$CY,$B$104,рўйхат!$B:$B,$C124)</f>
        <v/>
      </c>
      <c r="CD124" s="36">
        <f>SUMIFS(рўйхат!CO:CO,рўйхат!$CY:$CY,$B$104,рўйхат!$B:$B,$C124)</f>
        <v/>
      </c>
      <c r="CE124" s="77">
        <f>IFERROR(BE124/(Q124+BE124),0)</f>
        <v/>
      </c>
      <c r="CF124" s="78">
        <f>IFERROR(BF124/(R124+BF124),0)</f>
        <v/>
      </c>
      <c r="CG124" s="8">
        <f>COUNTIFS(B:B,B124)</f>
        <v/>
      </c>
    </row>
    <row r="125" hidden="1" outlineLevel="1" ht="17.1" customFormat="1" customHeight="1" s="8">
      <c r="A125" s="33" t="n"/>
      <c r="B125" s="50" t="n">
        <v>21</v>
      </c>
      <c r="C125" s="66" t="inlineStr">
        <is>
          <t>Соғлиқни сақлаш вазирлиги</t>
        </is>
      </c>
      <c r="D125" s="16" t="n"/>
      <c r="E125" s="35">
        <f>SUMIFS(рўйхат!F:F,рўйхат!$CY:$CY,$B$104,рўйхат!$B:$B,$C125)</f>
        <v/>
      </c>
      <c r="F125" s="36">
        <f>SUMIFS(рўйхат!G:G,рўйхат!$CY:$CY,$B$104,рўйхат!$B:$B,$C125)</f>
        <v/>
      </c>
      <c r="G125" s="35">
        <f>SUMIFS(рўйхат!H:H,рўйхат!$CY:$CY,$B$104,рўйхат!$B:$B,$C125)</f>
        <v/>
      </c>
      <c r="H125" s="36">
        <f>SUMIFS(рўйхат!I:I,рўйхат!$CY:$CY,$B$104,рўйхат!$B:$B,$C125)</f>
        <v/>
      </c>
      <c r="I125" s="35">
        <f>SUMIFS(рўйхат!J:J,рўйхат!$CY:$CY,$B$104,рўйхат!$B:$B,$C125)</f>
        <v/>
      </c>
      <c r="J125" s="36">
        <f>SUMIFS(рўйхат!K:K,рўйхат!$CY:$CY,$B$104,рўйхат!$B:$B,$C125)</f>
        <v/>
      </c>
      <c r="K125" s="35">
        <f>SUMIFS(рўйхат!L:L,рўйхат!$CY:$CY,$B$104,рўйхат!$B:$B,$C125)</f>
        <v/>
      </c>
      <c r="L125" s="36">
        <f>SUMIFS(рўйхат!M:M,рўйхат!$CY:$CY,$B$104,рўйхат!$B:$B,$C125)</f>
        <v/>
      </c>
      <c r="M125" s="35">
        <f>SUMIFS(рўйхат!N:N,рўйхат!$CY:$CY,$B$104,рўйхат!$B:$B,$C125)</f>
        <v/>
      </c>
      <c r="N125" s="36">
        <f>SUMIFS(рўйхат!O:O,рўйхат!$CY:$CY,$B$104,рўйхат!$B:$B,$C125)</f>
        <v/>
      </c>
      <c r="O125" s="34">
        <f>IFERROR(M125/E125,0)</f>
        <v/>
      </c>
      <c r="P125" s="34">
        <f>IFERROR(N125/F125,0)</f>
        <v/>
      </c>
      <c r="Q125" s="35">
        <f>SUMIFS(рўйхат!P:P,рўйхат!$CY:$CY,$B$104,рўйхат!$B:$B,$C125)</f>
        <v/>
      </c>
      <c r="R125" s="36">
        <f>SUMIFS(рўйхат!Q:Q,рўйхат!$CY:$CY,$B$104,рўйхат!$B:$B,$C125)</f>
        <v/>
      </c>
      <c r="S125" s="35">
        <f>SUMIFS(рўйхат!R:R,рўйхат!$CY:$CY,$B$104,рўйхат!$B:$B,$C125)</f>
        <v/>
      </c>
      <c r="T125" s="36">
        <f>SUMIFS(рўйхат!S:S,рўйхат!$CY:$CY,$B$104,рўйхат!$B:$B,$C125)</f>
        <v/>
      </c>
      <c r="U125" s="35">
        <f>SUMIFS(рўйхат!T:T,рўйхат!$CY:$CY,$B$104,рўйхат!$B:$B,$C125)</f>
        <v/>
      </c>
      <c r="V125" s="36">
        <f>SUMIFS(рўйхат!U:U,рўйхат!$CY:$CY,$B$104,рўйхат!$B:$B,$C125)</f>
        <v/>
      </c>
      <c r="W125" s="35">
        <f>SUMIFS(рўйхат!V:V,рўйхат!$CY:$CY,$B$104,рўйхат!$B:$B,$C125)</f>
        <v/>
      </c>
      <c r="X125" s="36">
        <f>SUMIFS(рўйхат!W:W,рўйхат!$CY:$CY,$B$104,рўйхат!$B:$B,$C125)</f>
        <v/>
      </c>
      <c r="Y125" s="35">
        <f>SUMIFS(рўйхат!X:X,рўйхат!$CY:$CY,$B$104,рўйхат!$B:$B,$C125)</f>
        <v/>
      </c>
      <c r="Z125" s="36">
        <f>SUMIFS(рўйхат!Y:Y,рўйхат!$CY:$CY,$B$104,рўйхат!$B:$B,$C125)</f>
        <v/>
      </c>
      <c r="AA125" s="35">
        <f>SUMIFS(рўйхат!Z:Z,рўйхат!$CY:$CY,$B$104,рўйхат!$B:$B,$C125)</f>
        <v/>
      </c>
      <c r="AB125" s="36">
        <f>SUMIFS(рўйхат!AA:AA,рўйхат!$CY:$CY,$B$104,рўйхат!$B:$B,$C125)</f>
        <v/>
      </c>
      <c r="AC125" s="35">
        <f>SUMIFS(рўйхат!AB:AB,рўйхат!$CY:$CY,$B$104,рўйхат!$B:$B,$C125)</f>
        <v/>
      </c>
      <c r="AD125" s="36">
        <f>SUMIFS(рўйхат!AC:AC,рўйхат!$CY:$CY,$B$104,рўйхат!$B:$B,$C125)</f>
        <v/>
      </c>
      <c r="AE125" s="35">
        <f>SUMIFS(рўйхат!AD:AD,рўйхат!$CY:$CY,$B$104,рўйхат!$B:$B,$C125)</f>
        <v/>
      </c>
      <c r="AF125" s="36">
        <f>SUMIFS(рўйхат!AE:AE,рўйхат!$CY:$CY,$B$104,рўйхат!$B:$B,$C125)</f>
        <v/>
      </c>
      <c r="AG125" s="35">
        <f>SUMIFS(рўйхат!AH:AH,рўйхат!$CY:$CY,$B$104,рўйхат!$B:$B,$C125)</f>
        <v/>
      </c>
      <c r="AH125" s="36">
        <f>SUMIFS(рўйхат!AI:AI,рўйхат!$CY:$CY,$B$104,рўйхат!$B:$B,$C125)</f>
        <v/>
      </c>
      <c r="AI125" s="35">
        <f>SUMIFS(рўйхат!AJ:AJ,рўйхат!$CY:$CY,$B$104,рўйхат!$B:$B,$C125)</f>
        <v/>
      </c>
      <c r="AJ125" s="36">
        <f>SUMIFS(рўйхат!AK:AK,рўйхат!$CY:$CY,$B$104,рўйхат!$B:$B,$C125)</f>
        <v/>
      </c>
      <c r="AK125" s="35">
        <f>SUMIFS(рўйхат!AL:AL,рўйхат!$CY:$CY,$B$104,рўйхат!$B:$B,$C125)</f>
        <v/>
      </c>
      <c r="AL125" s="36">
        <f>SUMIFS(рўйхат!AM:AM,рўйхат!$CY:$CY,$B$104,рўйхат!$B:$B,$C125)</f>
        <v/>
      </c>
      <c r="AM125" s="77">
        <f>IFERROR(Q125/E125,0)</f>
        <v/>
      </c>
      <c r="AN125" s="77">
        <f>IFERROR(R125/F125,0)</f>
        <v/>
      </c>
      <c r="AO125" s="35">
        <f>SUMIFS(рўйхат!AX:AX,рўйхат!$CY:$CY,$B$104,рўйхат!$B:$B,$C125)</f>
        <v/>
      </c>
      <c r="AP125" s="36">
        <f>SUMIFS(рўйхат!AY:AY,рўйхат!$CY:$CY,$B$104,рўйхат!$B:$B,$C125)</f>
        <v/>
      </c>
      <c r="AQ125" s="35">
        <f>SUMIFS(рўйхат!AZ:AZ,рўйхат!$CY:$CY,$B$104,рўйхат!$B:$B,$C125)</f>
        <v/>
      </c>
      <c r="AR125" s="36">
        <f>SUMIFS(рўйхат!BA:BA,рўйхат!$CY:$CY,$B$104,рўйхат!$B:$B,$C125)</f>
        <v/>
      </c>
      <c r="AS125" s="35">
        <f>SUMIFS(рўйхат!BB:BB,рўйхат!$CY:$CY,$B$104,рўйхат!$B:$B,$C125)</f>
        <v/>
      </c>
      <c r="AT125" s="36">
        <f>SUMIFS(рўйхат!BC:BC,рўйхат!$CY:$CY,$B$104,рўйхат!$B:$B,$C125)</f>
        <v/>
      </c>
      <c r="AU125" s="35">
        <f>SUMIFS(рўйхат!BD:BD,рўйхат!$CY:$CY,$B$104,рўйхат!$B:$B,$C125)</f>
        <v/>
      </c>
      <c r="AV125" s="36">
        <f>SUMIFS(рўйхат!BE:BE,рўйхат!$CY:$CY,$B$104,рўйхат!$B:$B,$C125)</f>
        <v/>
      </c>
      <c r="AW125" s="35">
        <f>SUMIFS(рўйхат!BF:BF,рўйхат!$CY:$CY,$B$104,рўйхат!$B:$B,$C125)</f>
        <v/>
      </c>
      <c r="AX125" s="36">
        <f>SUMIFS(рўйхат!BG:BG,рўйхат!$CY:$CY,$B$104,рўйхат!$B:$B,$C125)</f>
        <v/>
      </c>
      <c r="AY125" s="35">
        <f>SUMIFS(рўйхат!BH:BH,рўйхат!$CY:$CY,$B$104,рўйхат!$B:$B,$C125)</f>
        <v/>
      </c>
      <c r="AZ125" s="36">
        <f>SUMIFS(рўйхат!BI:BI,рўйхат!$CY:$CY,$B$104,рўйхат!$B:$B,$C125)</f>
        <v/>
      </c>
      <c r="BA125" s="35">
        <f>SUMIFS(рўйхат!BJ:BJ,рўйхат!$CY:$CY,$B$104,рўйхат!$B:$B,$C125)</f>
        <v/>
      </c>
      <c r="BB125" s="36">
        <f>SUMIFS(рўйхат!BK:BK,рўйхат!$CY:$CY,$B$104,рўйхат!$B:$B,$C125)</f>
        <v/>
      </c>
      <c r="BC125" s="77">
        <f>IFERROR(AO125/E125,0)</f>
        <v/>
      </c>
      <c r="BD125" s="77">
        <f>IFERROR(AP125/F125,0)</f>
        <v/>
      </c>
      <c r="BE125" s="35">
        <f>SUMIFS(рўйхат!BL:BL,рўйхат!$CY:$CY,$B$104,рўйхат!$B:$B,$C125)</f>
        <v/>
      </c>
      <c r="BF125" s="36">
        <f>SUMIFS(рўйхат!BM:BM,рўйхат!$CY:$CY,$B$104,рўйхат!$B:$B,$C125)</f>
        <v/>
      </c>
      <c r="BG125" s="35">
        <f>SUMIFS(рўйхат!BN:BN,рўйхат!$CY:$CY,$B$104,рўйхат!$B:$B,$C125)</f>
        <v/>
      </c>
      <c r="BH125" s="36">
        <f>SUMIFS(рўйхат!BO:BO,рўйхат!$CY:$CY,$B$104,рўйхат!$B:$B,$C125)</f>
        <v/>
      </c>
      <c r="BI125" s="35">
        <f>SUMIFS(рўйхат!BP:BP,рўйхат!$CY:$CY,$B$104,рўйхат!$B:$B,$C125)</f>
        <v/>
      </c>
      <c r="BJ125" s="36">
        <f>SUMIFS(рўйхат!BQ:BQ,рўйхат!$CY:$CY,$B$104,рўйхат!$B:$B,$C125)</f>
        <v/>
      </c>
      <c r="BK125" s="35">
        <f>SUMIFS(рўйхат!BR:BR,рўйхат!$CY:$CY,$B$104,рўйхат!$B:$B,$C125)</f>
        <v/>
      </c>
      <c r="BL125" s="36">
        <f>SUMIFS(рўйхат!BS:BS,рўйхат!$CY:$CY,$B$104,рўйхат!$B:$B,$C125)</f>
        <v/>
      </c>
      <c r="BM125" s="35">
        <f>SUMIFS(рўйхат!BT:BT,рўйхат!$CY:$CY,$B$104,рўйхат!$B:$B,$C125)</f>
        <v/>
      </c>
      <c r="BN125" s="36">
        <f>SUMIFS(рўйхат!BU:BU,рўйхат!$CY:$CY,$B$104,рўйхат!$B:$B,$C125)</f>
        <v/>
      </c>
      <c r="BO125" s="35">
        <f>SUMIFS(рўйхат!BX:BX,рўйхат!$CY:$CY,$B$104,рўйхат!$B:$B,$C125)</f>
        <v/>
      </c>
      <c r="BP125" s="36">
        <f>SUMIFS(рўйхат!BY:BY,рўйхат!$CY:$CY,$B$104,рўйхат!$B:$B,$C125)</f>
        <v/>
      </c>
      <c r="BQ125" s="35">
        <f>SUMIFS(рўйхат!BZ:BZ,рўйхат!$CY:$CY,$B$104,рўйхат!$B:$B,$C125)</f>
        <v/>
      </c>
      <c r="BR125" s="36">
        <f>SUMIFS(рўйхат!CA:CA,рўйхат!$CY:$CY,$B$104,рўйхат!$B:$B,$C125)</f>
        <v/>
      </c>
      <c r="BS125" s="35">
        <f>SUMIFS(рўйхат!CB:CB,рўйхат!$CY:$CY,$B$104,рўйхат!$B:$B,$C125)</f>
        <v/>
      </c>
      <c r="BT125" s="36">
        <f>SUMIFS(рўйхат!CC:CC,рўйхат!$CY:$CY,$B$104,рўйхат!$B:$B,$C125)</f>
        <v/>
      </c>
      <c r="BU125" s="35">
        <f>SUMIFS(рўйхат!CD:CD,рўйхат!$CY:$CY,$B$104,рўйхат!$B:$B,$C125)</f>
        <v/>
      </c>
      <c r="BV125" s="36">
        <f>SUMIFS(рўйхат!CE:CE,рўйхат!$CY:$CY,$B$104,рўйхат!$B:$B,$C125)</f>
        <v/>
      </c>
      <c r="BW125" s="35">
        <f>SUMIFS(рўйхат!CH:CH,рўйхат!$CY:$CY,$B$104,рўйхат!$B:$B,$C125)</f>
        <v/>
      </c>
      <c r="BX125" s="36">
        <f>SUMIFS(рўйхат!CI:CI,рўйхат!$CY:$CY,$B$104,рўйхат!$B:$B,$C125)</f>
        <v/>
      </c>
      <c r="BY125" s="35">
        <f>SUMIFS(рўйхат!CJ:CJ,рўйхат!$CY:$CY,$B$104,рўйхат!$B:$B,$C125)</f>
        <v/>
      </c>
      <c r="BZ125" s="36">
        <f>SUMIFS(рўйхат!CK:CK,рўйхат!$CY:$CY,$B$104,рўйхат!$B:$B,$C125)</f>
        <v/>
      </c>
      <c r="CA125" s="35">
        <f>SUMIFS(рўйхат!CL:CL,рўйхат!$CY:$CY,$B$104,рўйхат!$B:$B,$C125)</f>
        <v/>
      </c>
      <c r="CB125" s="36">
        <f>SUMIFS(рўйхат!CM:CM,рўйхат!$CY:$CY,$B$104,рўйхат!$B:$B,$C125)</f>
        <v/>
      </c>
      <c r="CC125" s="35">
        <f>SUMIFS(рўйхат!CN:CN,рўйхат!$CY:$CY,$B$104,рўйхат!$B:$B,$C125)</f>
        <v/>
      </c>
      <c r="CD125" s="36">
        <f>SUMIFS(рўйхат!CO:CO,рўйхат!$CY:$CY,$B$104,рўйхат!$B:$B,$C125)</f>
        <v/>
      </c>
      <c r="CE125" s="77">
        <f>IFERROR(BE125/(Q125+BE125),0)</f>
        <v/>
      </c>
      <c r="CF125" s="78">
        <f>IFERROR(BF125/(R125+BF125),0)</f>
        <v/>
      </c>
      <c r="CG125" s="8">
        <f>COUNTIFS(B:B,B125)</f>
        <v/>
      </c>
    </row>
    <row r="126" hidden="1" outlineLevel="1" ht="17.1" customFormat="1" customHeight="1" s="8">
      <c r="A126" s="33" t="n"/>
      <c r="B126" s="50" t="n">
        <v>22</v>
      </c>
      <c r="C126" s="66" t="inlineStr">
        <is>
          <t>Спорт вазирлиги</t>
        </is>
      </c>
      <c r="D126" s="16" t="n"/>
      <c r="E126" s="35">
        <f>SUMIFS(рўйхат!F:F,рўйхат!$CY:$CY,$B$104,рўйхат!$B:$B,$C126)</f>
        <v/>
      </c>
      <c r="F126" s="36">
        <f>SUMIFS(рўйхат!G:G,рўйхат!$CY:$CY,$B$104,рўйхат!$B:$B,$C126)</f>
        <v/>
      </c>
      <c r="G126" s="35">
        <f>SUMIFS(рўйхат!H:H,рўйхат!$CY:$CY,$B$104,рўйхат!$B:$B,$C126)</f>
        <v/>
      </c>
      <c r="H126" s="36">
        <f>SUMIFS(рўйхат!I:I,рўйхат!$CY:$CY,$B$104,рўйхат!$B:$B,$C126)</f>
        <v/>
      </c>
      <c r="I126" s="35">
        <f>SUMIFS(рўйхат!J:J,рўйхат!$CY:$CY,$B$104,рўйхат!$B:$B,$C126)</f>
        <v/>
      </c>
      <c r="J126" s="36">
        <f>SUMIFS(рўйхат!K:K,рўйхат!$CY:$CY,$B$104,рўйхат!$B:$B,$C126)</f>
        <v/>
      </c>
      <c r="K126" s="35">
        <f>SUMIFS(рўйхат!L:L,рўйхат!$CY:$CY,$B$104,рўйхат!$B:$B,$C126)</f>
        <v/>
      </c>
      <c r="L126" s="36">
        <f>SUMIFS(рўйхат!M:M,рўйхат!$CY:$CY,$B$104,рўйхат!$B:$B,$C126)</f>
        <v/>
      </c>
      <c r="M126" s="35">
        <f>SUMIFS(рўйхат!N:N,рўйхат!$CY:$CY,$B$104,рўйхат!$B:$B,$C126)</f>
        <v/>
      </c>
      <c r="N126" s="36">
        <f>SUMIFS(рўйхат!O:O,рўйхат!$CY:$CY,$B$104,рўйхат!$B:$B,$C126)</f>
        <v/>
      </c>
      <c r="O126" s="34">
        <f>IFERROR(M126/E126,0)</f>
        <v/>
      </c>
      <c r="P126" s="34">
        <f>IFERROR(N126/F126,0)</f>
        <v/>
      </c>
      <c r="Q126" s="35">
        <f>SUMIFS(рўйхат!P:P,рўйхат!$CY:$CY,$B$104,рўйхат!$B:$B,$C126)</f>
        <v/>
      </c>
      <c r="R126" s="36">
        <f>SUMIFS(рўйхат!Q:Q,рўйхат!$CY:$CY,$B$104,рўйхат!$B:$B,$C126)</f>
        <v/>
      </c>
      <c r="S126" s="35">
        <f>SUMIFS(рўйхат!R:R,рўйхат!$CY:$CY,$B$104,рўйхат!$B:$B,$C126)</f>
        <v/>
      </c>
      <c r="T126" s="36">
        <f>SUMIFS(рўйхат!S:S,рўйхат!$CY:$CY,$B$104,рўйхат!$B:$B,$C126)</f>
        <v/>
      </c>
      <c r="U126" s="35">
        <f>SUMIFS(рўйхат!T:T,рўйхат!$CY:$CY,$B$104,рўйхат!$B:$B,$C126)</f>
        <v/>
      </c>
      <c r="V126" s="36">
        <f>SUMIFS(рўйхат!U:U,рўйхат!$CY:$CY,$B$104,рўйхат!$B:$B,$C126)</f>
        <v/>
      </c>
      <c r="W126" s="35">
        <f>SUMIFS(рўйхат!V:V,рўйхат!$CY:$CY,$B$104,рўйхат!$B:$B,$C126)</f>
        <v/>
      </c>
      <c r="X126" s="36">
        <f>SUMIFS(рўйхат!W:W,рўйхат!$CY:$CY,$B$104,рўйхат!$B:$B,$C126)</f>
        <v/>
      </c>
      <c r="Y126" s="35">
        <f>SUMIFS(рўйхат!X:X,рўйхат!$CY:$CY,$B$104,рўйхат!$B:$B,$C126)</f>
        <v/>
      </c>
      <c r="Z126" s="36">
        <f>SUMIFS(рўйхат!Y:Y,рўйхат!$CY:$CY,$B$104,рўйхат!$B:$B,$C126)</f>
        <v/>
      </c>
      <c r="AA126" s="35">
        <f>SUMIFS(рўйхат!Z:Z,рўйхат!$CY:$CY,$B$104,рўйхат!$B:$B,$C126)</f>
        <v/>
      </c>
      <c r="AB126" s="36">
        <f>SUMIFS(рўйхат!AA:AA,рўйхат!$CY:$CY,$B$104,рўйхат!$B:$B,$C126)</f>
        <v/>
      </c>
      <c r="AC126" s="35">
        <f>SUMIFS(рўйхат!AB:AB,рўйхат!$CY:$CY,$B$104,рўйхат!$B:$B,$C126)</f>
        <v/>
      </c>
      <c r="AD126" s="36">
        <f>SUMIFS(рўйхат!AC:AC,рўйхат!$CY:$CY,$B$104,рўйхат!$B:$B,$C126)</f>
        <v/>
      </c>
      <c r="AE126" s="35">
        <f>SUMIFS(рўйхат!AD:AD,рўйхат!$CY:$CY,$B$104,рўйхат!$B:$B,$C126)</f>
        <v/>
      </c>
      <c r="AF126" s="36">
        <f>SUMIFS(рўйхат!AE:AE,рўйхат!$CY:$CY,$B$104,рўйхат!$B:$B,$C126)</f>
        <v/>
      </c>
      <c r="AG126" s="35">
        <f>SUMIFS(рўйхат!AH:AH,рўйхат!$CY:$CY,$B$104,рўйхат!$B:$B,$C126)</f>
        <v/>
      </c>
      <c r="AH126" s="36">
        <f>SUMIFS(рўйхат!AI:AI,рўйхат!$CY:$CY,$B$104,рўйхат!$B:$B,$C126)</f>
        <v/>
      </c>
      <c r="AI126" s="35">
        <f>SUMIFS(рўйхат!AJ:AJ,рўйхат!$CY:$CY,$B$104,рўйхат!$B:$B,$C126)</f>
        <v/>
      </c>
      <c r="AJ126" s="36">
        <f>SUMIFS(рўйхат!AK:AK,рўйхат!$CY:$CY,$B$104,рўйхат!$B:$B,$C126)</f>
        <v/>
      </c>
      <c r="AK126" s="35">
        <f>SUMIFS(рўйхат!AL:AL,рўйхат!$CY:$CY,$B$104,рўйхат!$B:$B,$C126)</f>
        <v/>
      </c>
      <c r="AL126" s="36">
        <f>SUMIFS(рўйхат!AM:AM,рўйхат!$CY:$CY,$B$104,рўйхат!$B:$B,$C126)</f>
        <v/>
      </c>
      <c r="AM126" s="77">
        <f>IFERROR(Q126/E126,0)</f>
        <v/>
      </c>
      <c r="AN126" s="77">
        <f>IFERROR(R126/F126,0)</f>
        <v/>
      </c>
      <c r="AO126" s="35">
        <f>SUMIFS(рўйхат!AX:AX,рўйхат!$CY:$CY,$B$104,рўйхат!$B:$B,$C126)</f>
        <v/>
      </c>
      <c r="AP126" s="36">
        <f>SUMIFS(рўйхат!AY:AY,рўйхат!$CY:$CY,$B$104,рўйхат!$B:$B,$C126)</f>
        <v/>
      </c>
      <c r="AQ126" s="35">
        <f>SUMIFS(рўйхат!AZ:AZ,рўйхат!$CY:$CY,$B$104,рўйхат!$B:$B,$C126)</f>
        <v/>
      </c>
      <c r="AR126" s="36">
        <f>SUMIFS(рўйхат!BA:BA,рўйхат!$CY:$CY,$B$104,рўйхат!$B:$B,$C126)</f>
        <v/>
      </c>
      <c r="AS126" s="35">
        <f>SUMIFS(рўйхат!BB:BB,рўйхат!$CY:$CY,$B$104,рўйхат!$B:$B,$C126)</f>
        <v/>
      </c>
      <c r="AT126" s="36">
        <f>SUMIFS(рўйхат!BC:BC,рўйхат!$CY:$CY,$B$104,рўйхат!$B:$B,$C126)</f>
        <v/>
      </c>
      <c r="AU126" s="35">
        <f>SUMIFS(рўйхат!BD:BD,рўйхат!$CY:$CY,$B$104,рўйхат!$B:$B,$C126)</f>
        <v/>
      </c>
      <c r="AV126" s="36">
        <f>SUMIFS(рўйхат!BE:BE,рўйхат!$CY:$CY,$B$104,рўйхат!$B:$B,$C126)</f>
        <v/>
      </c>
      <c r="AW126" s="35">
        <f>SUMIFS(рўйхат!BF:BF,рўйхат!$CY:$CY,$B$104,рўйхат!$B:$B,$C126)</f>
        <v/>
      </c>
      <c r="AX126" s="36">
        <f>SUMIFS(рўйхат!BG:BG,рўйхат!$CY:$CY,$B$104,рўйхат!$B:$B,$C126)</f>
        <v/>
      </c>
      <c r="AY126" s="35">
        <f>SUMIFS(рўйхат!BH:BH,рўйхат!$CY:$CY,$B$104,рўйхат!$B:$B,$C126)</f>
        <v/>
      </c>
      <c r="AZ126" s="36">
        <f>SUMIFS(рўйхат!BI:BI,рўйхат!$CY:$CY,$B$104,рўйхат!$B:$B,$C126)</f>
        <v/>
      </c>
      <c r="BA126" s="35">
        <f>SUMIFS(рўйхат!BJ:BJ,рўйхат!$CY:$CY,$B$104,рўйхат!$B:$B,$C126)</f>
        <v/>
      </c>
      <c r="BB126" s="36">
        <f>SUMIFS(рўйхат!BK:BK,рўйхат!$CY:$CY,$B$104,рўйхат!$B:$B,$C126)</f>
        <v/>
      </c>
      <c r="BC126" s="77">
        <f>IFERROR(AO126/E126,0)</f>
        <v/>
      </c>
      <c r="BD126" s="77">
        <f>IFERROR(AP126/F126,0)</f>
        <v/>
      </c>
      <c r="BE126" s="35">
        <f>SUMIFS(рўйхат!BL:BL,рўйхат!$CY:$CY,$B$104,рўйхат!$B:$B,$C126)</f>
        <v/>
      </c>
      <c r="BF126" s="36">
        <f>SUMIFS(рўйхат!BM:BM,рўйхат!$CY:$CY,$B$104,рўйхат!$B:$B,$C126)</f>
        <v/>
      </c>
      <c r="BG126" s="35">
        <f>SUMIFS(рўйхат!BN:BN,рўйхат!$CY:$CY,$B$104,рўйхат!$B:$B,$C126)</f>
        <v/>
      </c>
      <c r="BH126" s="36">
        <f>SUMIFS(рўйхат!BO:BO,рўйхат!$CY:$CY,$B$104,рўйхат!$B:$B,$C126)</f>
        <v/>
      </c>
      <c r="BI126" s="35">
        <f>SUMIFS(рўйхат!BP:BP,рўйхат!$CY:$CY,$B$104,рўйхат!$B:$B,$C126)</f>
        <v/>
      </c>
      <c r="BJ126" s="36">
        <f>SUMIFS(рўйхат!BQ:BQ,рўйхат!$CY:$CY,$B$104,рўйхат!$B:$B,$C126)</f>
        <v/>
      </c>
      <c r="BK126" s="35">
        <f>SUMIFS(рўйхат!BR:BR,рўйхат!$CY:$CY,$B$104,рўйхат!$B:$B,$C126)</f>
        <v/>
      </c>
      <c r="BL126" s="36">
        <f>SUMIFS(рўйхат!BS:BS,рўйхат!$CY:$CY,$B$104,рўйхат!$B:$B,$C126)</f>
        <v/>
      </c>
      <c r="BM126" s="35">
        <f>SUMIFS(рўйхат!BT:BT,рўйхат!$CY:$CY,$B$104,рўйхат!$B:$B,$C126)</f>
        <v/>
      </c>
      <c r="BN126" s="36">
        <f>SUMIFS(рўйхат!BU:BU,рўйхат!$CY:$CY,$B$104,рўйхат!$B:$B,$C126)</f>
        <v/>
      </c>
      <c r="BO126" s="35">
        <f>SUMIFS(рўйхат!BX:BX,рўйхат!$CY:$CY,$B$104,рўйхат!$B:$B,$C126)</f>
        <v/>
      </c>
      <c r="BP126" s="36">
        <f>SUMIFS(рўйхат!BY:BY,рўйхат!$CY:$CY,$B$104,рўйхат!$B:$B,$C126)</f>
        <v/>
      </c>
      <c r="BQ126" s="35">
        <f>SUMIFS(рўйхат!BZ:BZ,рўйхат!$CY:$CY,$B$104,рўйхат!$B:$B,$C126)</f>
        <v/>
      </c>
      <c r="BR126" s="36">
        <f>SUMIFS(рўйхат!CA:CA,рўйхат!$CY:$CY,$B$104,рўйхат!$B:$B,$C126)</f>
        <v/>
      </c>
      <c r="BS126" s="35">
        <f>SUMIFS(рўйхат!CB:CB,рўйхат!$CY:$CY,$B$104,рўйхат!$B:$B,$C126)</f>
        <v/>
      </c>
      <c r="BT126" s="36">
        <f>SUMIFS(рўйхат!CC:CC,рўйхат!$CY:$CY,$B$104,рўйхат!$B:$B,$C126)</f>
        <v/>
      </c>
      <c r="BU126" s="35">
        <f>SUMIFS(рўйхат!CD:CD,рўйхат!$CY:$CY,$B$104,рўйхат!$B:$B,$C126)</f>
        <v/>
      </c>
      <c r="BV126" s="36">
        <f>SUMIFS(рўйхат!CE:CE,рўйхат!$CY:$CY,$B$104,рўйхат!$B:$B,$C126)</f>
        <v/>
      </c>
      <c r="BW126" s="35">
        <f>SUMIFS(рўйхат!CH:CH,рўйхат!$CY:$CY,$B$104,рўйхат!$B:$B,$C126)</f>
        <v/>
      </c>
      <c r="BX126" s="36">
        <f>SUMIFS(рўйхат!CI:CI,рўйхат!$CY:$CY,$B$104,рўйхат!$B:$B,$C126)</f>
        <v/>
      </c>
      <c r="BY126" s="35">
        <f>SUMIFS(рўйхат!CJ:CJ,рўйхат!$CY:$CY,$B$104,рўйхат!$B:$B,$C126)</f>
        <v/>
      </c>
      <c r="BZ126" s="36">
        <f>SUMIFS(рўйхат!CK:CK,рўйхат!$CY:$CY,$B$104,рўйхат!$B:$B,$C126)</f>
        <v/>
      </c>
      <c r="CA126" s="35">
        <f>SUMIFS(рўйхат!CL:CL,рўйхат!$CY:$CY,$B$104,рўйхат!$B:$B,$C126)</f>
        <v/>
      </c>
      <c r="CB126" s="36">
        <f>SUMIFS(рўйхат!CM:CM,рўйхат!$CY:$CY,$B$104,рўйхат!$B:$B,$C126)</f>
        <v/>
      </c>
      <c r="CC126" s="35">
        <f>SUMIFS(рўйхат!CN:CN,рўйхат!$CY:$CY,$B$104,рўйхат!$B:$B,$C126)</f>
        <v/>
      </c>
      <c r="CD126" s="36">
        <f>SUMIFS(рўйхат!CO:CO,рўйхат!$CY:$CY,$B$104,рўйхат!$B:$B,$C126)</f>
        <v/>
      </c>
      <c r="CE126" s="77">
        <f>IFERROR(BE126/(Q126+BE126),0)</f>
        <v/>
      </c>
      <c r="CF126" s="78">
        <f>IFERROR(BF126/(R126+BF126),0)</f>
        <v/>
      </c>
      <c r="CG126" s="8">
        <f>COUNTIFS(B:B,B126)</f>
        <v/>
      </c>
    </row>
    <row r="127" hidden="1" outlineLevel="1" ht="17.1" customFormat="1" customHeight="1" s="8">
      <c r="A127" s="33" t="n"/>
      <c r="B127" s="50" t="n">
        <v>23</v>
      </c>
      <c r="C127" s="66" t="inlineStr">
        <is>
          <t>Сув хўжалиги вазирлиги</t>
        </is>
      </c>
      <c r="D127" s="16" t="n"/>
      <c r="E127" s="35">
        <f>SUMIFS(рўйхат!F:F,рўйхат!$CY:$CY,$B$104,рўйхат!$B:$B,$C127)</f>
        <v/>
      </c>
      <c r="F127" s="36">
        <f>SUMIFS(рўйхат!G:G,рўйхат!$CY:$CY,$B$104,рўйхат!$B:$B,$C127)</f>
        <v/>
      </c>
      <c r="G127" s="35">
        <f>SUMIFS(рўйхат!H:H,рўйхат!$CY:$CY,$B$104,рўйхат!$B:$B,$C127)</f>
        <v/>
      </c>
      <c r="H127" s="36">
        <f>SUMIFS(рўйхат!I:I,рўйхат!$CY:$CY,$B$104,рўйхат!$B:$B,$C127)</f>
        <v/>
      </c>
      <c r="I127" s="35">
        <f>SUMIFS(рўйхат!J:J,рўйхат!$CY:$CY,$B$104,рўйхат!$B:$B,$C127)</f>
        <v/>
      </c>
      <c r="J127" s="36">
        <f>SUMIFS(рўйхат!K:K,рўйхат!$CY:$CY,$B$104,рўйхат!$B:$B,$C127)</f>
        <v/>
      </c>
      <c r="K127" s="35">
        <f>SUMIFS(рўйхат!L:L,рўйхат!$CY:$CY,$B$104,рўйхат!$B:$B,$C127)</f>
        <v/>
      </c>
      <c r="L127" s="36">
        <f>SUMIFS(рўйхат!M:M,рўйхат!$CY:$CY,$B$104,рўйхат!$B:$B,$C127)</f>
        <v/>
      </c>
      <c r="M127" s="35">
        <f>SUMIFS(рўйхат!N:N,рўйхат!$CY:$CY,$B$104,рўйхат!$B:$B,$C127)</f>
        <v/>
      </c>
      <c r="N127" s="36">
        <f>SUMIFS(рўйхат!O:O,рўйхат!$CY:$CY,$B$104,рўйхат!$B:$B,$C127)</f>
        <v/>
      </c>
      <c r="O127" s="34">
        <f>IFERROR(M127/E127,0)</f>
        <v/>
      </c>
      <c r="P127" s="34">
        <f>IFERROR(N127/F127,0)</f>
        <v/>
      </c>
      <c r="Q127" s="35">
        <f>SUMIFS(рўйхат!P:P,рўйхат!$CY:$CY,$B$104,рўйхат!$B:$B,$C127)</f>
        <v/>
      </c>
      <c r="R127" s="36">
        <f>SUMIFS(рўйхат!Q:Q,рўйхат!$CY:$CY,$B$104,рўйхат!$B:$B,$C127)</f>
        <v/>
      </c>
      <c r="S127" s="35">
        <f>SUMIFS(рўйхат!R:R,рўйхат!$CY:$CY,$B$104,рўйхат!$B:$B,$C127)</f>
        <v/>
      </c>
      <c r="T127" s="36">
        <f>SUMIFS(рўйхат!S:S,рўйхат!$CY:$CY,$B$104,рўйхат!$B:$B,$C127)</f>
        <v/>
      </c>
      <c r="U127" s="35">
        <f>SUMIFS(рўйхат!T:T,рўйхат!$CY:$CY,$B$104,рўйхат!$B:$B,$C127)</f>
        <v/>
      </c>
      <c r="V127" s="36">
        <f>SUMIFS(рўйхат!U:U,рўйхат!$CY:$CY,$B$104,рўйхат!$B:$B,$C127)</f>
        <v/>
      </c>
      <c r="W127" s="35">
        <f>SUMIFS(рўйхат!V:V,рўйхат!$CY:$CY,$B$104,рўйхат!$B:$B,$C127)</f>
        <v/>
      </c>
      <c r="X127" s="36">
        <f>SUMIFS(рўйхат!W:W,рўйхат!$CY:$CY,$B$104,рўйхат!$B:$B,$C127)</f>
        <v/>
      </c>
      <c r="Y127" s="35">
        <f>SUMIFS(рўйхат!X:X,рўйхат!$CY:$CY,$B$104,рўйхат!$B:$B,$C127)</f>
        <v/>
      </c>
      <c r="Z127" s="36">
        <f>SUMIFS(рўйхат!Y:Y,рўйхат!$CY:$CY,$B$104,рўйхат!$B:$B,$C127)</f>
        <v/>
      </c>
      <c r="AA127" s="35">
        <f>SUMIFS(рўйхат!Z:Z,рўйхат!$CY:$CY,$B$104,рўйхат!$B:$B,$C127)</f>
        <v/>
      </c>
      <c r="AB127" s="36">
        <f>SUMIFS(рўйхат!AA:AA,рўйхат!$CY:$CY,$B$104,рўйхат!$B:$B,$C127)</f>
        <v/>
      </c>
      <c r="AC127" s="35">
        <f>SUMIFS(рўйхат!AB:AB,рўйхат!$CY:$CY,$B$104,рўйхат!$B:$B,$C127)</f>
        <v/>
      </c>
      <c r="AD127" s="36">
        <f>SUMIFS(рўйхат!AC:AC,рўйхат!$CY:$CY,$B$104,рўйхат!$B:$B,$C127)</f>
        <v/>
      </c>
      <c r="AE127" s="35">
        <f>SUMIFS(рўйхат!AD:AD,рўйхат!$CY:$CY,$B$104,рўйхат!$B:$B,$C127)</f>
        <v/>
      </c>
      <c r="AF127" s="36">
        <f>SUMIFS(рўйхат!AE:AE,рўйхат!$CY:$CY,$B$104,рўйхат!$B:$B,$C127)</f>
        <v/>
      </c>
      <c r="AG127" s="35">
        <f>SUMIFS(рўйхат!AH:AH,рўйхат!$CY:$CY,$B$104,рўйхат!$B:$B,$C127)</f>
        <v/>
      </c>
      <c r="AH127" s="36">
        <f>SUMIFS(рўйхат!AI:AI,рўйхат!$CY:$CY,$B$104,рўйхат!$B:$B,$C127)</f>
        <v/>
      </c>
      <c r="AI127" s="35">
        <f>SUMIFS(рўйхат!AJ:AJ,рўйхат!$CY:$CY,$B$104,рўйхат!$B:$B,$C127)</f>
        <v/>
      </c>
      <c r="AJ127" s="36">
        <f>SUMIFS(рўйхат!AK:AK,рўйхат!$CY:$CY,$B$104,рўйхат!$B:$B,$C127)</f>
        <v/>
      </c>
      <c r="AK127" s="35">
        <f>SUMIFS(рўйхат!AL:AL,рўйхат!$CY:$CY,$B$104,рўйхат!$B:$B,$C127)</f>
        <v/>
      </c>
      <c r="AL127" s="36">
        <f>SUMIFS(рўйхат!AM:AM,рўйхат!$CY:$CY,$B$104,рўйхат!$B:$B,$C127)</f>
        <v/>
      </c>
      <c r="AM127" s="77">
        <f>IFERROR(Q127/E127,0)</f>
        <v/>
      </c>
      <c r="AN127" s="77">
        <f>IFERROR(R127/F127,0)</f>
        <v/>
      </c>
      <c r="AO127" s="35">
        <f>SUMIFS(рўйхат!AX:AX,рўйхат!$CY:$CY,$B$104,рўйхат!$B:$B,$C127)</f>
        <v/>
      </c>
      <c r="AP127" s="36">
        <f>SUMIFS(рўйхат!AY:AY,рўйхат!$CY:$CY,$B$104,рўйхат!$B:$B,$C127)</f>
        <v/>
      </c>
      <c r="AQ127" s="35">
        <f>SUMIFS(рўйхат!AZ:AZ,рўйхат!$CY:$CY,$B$104,рўйхат!$B:$B,$C127)</f>
        <v/>
      </c>
      <c r="AR127" s="36">
        <f>SUMIFS(рўйхат!BA:BA,рўйхат!$CY:$CY,$B$104,рўйхат!$B:$B,$C127)</f>
        <v/>
      </c>
      <c r="AS127" s="35">
        <f>SUMIFS(рўйхат!BB:BB,рўйхат!$CY:$CY,$B$104,рўйхат!$B:$B,$C127)</f>
        <v/>
      </c>
      <c r="AT127" s="36">
        <f>SUMIFS(рўйхат!BC:BC,рўйхат!$CY:$CY,$B$104,рўйхат!$B:$B,$C127)</f>
        <v/>
      </c>
      <c r="AU127" s="35">
        <f>SUMIFS(рўйхат!BD:BD,рўйхат!$CY:$CY,$B$104,рўйхат!$B:$B,$C127)</f>
        <v/>
      </c>
      <c r="AV127" s="36">
        <f>SUMIFS(рўйхат!BE:BE,рўйхат!$CY:$CY,$B$104,рўйхат!$B:$B,$C127)</f>
        <v/>
      </c>
      <c r="AW127" s="35">
        <f>SUMIFS(рўйхат!BF:BF,рўйхат!$CY:$CY,$B$104,рўйхат!$B:$B,$C127)</f>
        <v/>
      </c>
      <c r="AX127" s="36">
        <f>SUMIFS(рўйхат!BG:BG,рўйхат!$CY:$CY,$B$104,рўйхат!$B:$B,$C127)</f>
        <v/>
      </c>
      <c r="AY127" s="35">
        <f>SUMIFS(рўйхат!BH:BH,рўйхат!$CY:$CY,$B$104,рўйхат!$B:$B,$C127)</f>
        <v/>
      </c>
      <c r="AZ127" s="36">
        <f>SUMIFS(рўйхат!BI:BI,рўйхат!$CY:$CY,$B$104,рўйхат!$B:$B,$C127)</f>
        <v/>
      </c>
      <c r="BA127" s="35">
        <f>SUMIFS(рўйхат!BJ:BJ,рўйхат!$CY:$CY,$B$104,рўйхат!$B:$B,$C127)</f>
        <v/>
      </c>
      <c r="BB127" s="36">
        <f>SUMIFS(рўйхат!BK:BK,рўйхат!$CY:$CY,$B$104,рўйхат!$B:$B,$C127)</f>
        <v/>
      </c>
      <c r="BC127" s="77">
        <f>IFERROR(AO127/E127,0)</f>
        <v/>
      </c>
      <c r="BD127" s="77">
        <f>IFERROR(AP127/F127,0)</f>
        <v/>
      </c>
      <c r="BE127" s="35">
        <f>SUMIFS(рўйхат!BL:BL,рўйхат!$CY:$CY,$B$104,рўйхат!$B:$B,$C127)</f>
        <v/>
      </c>
      <c r="BF127" s="36">
        <f>SUMIFS(рўйхат!BM:BM,рўйхат!$CY:$CY,$B$104,рўйхат!$B:$B,$C127)</f>
        <v/>
      </c>
      <c r="BG127" s="35">
        <f>SUMIFS(рўйхат!BN:BN,рўйхат!$CY:$CY,$B$104,рўйхат!$B:$B,$C127)</f>
        <v/>
      </c>
      <c r="BH127" s="36">
        <f>SUMIFS(рўйхат!BO:BO,рўйхат!$CY:$CY,$B$104,рўйхат!$B:$B,$C127)</f>
        <v/>
      </c>
      <c r="BI127" s="35">
        <f>SUMIFS(рўйхат!BP:BP,рўйхат!$CY:$CY,$B$104,рўйхат!$B:$B,$C127)</f>
        <v/>
      </c>
      <c r="BJ127" s="36">
        <f>SUMIFS(рўйхат!BQ:BQ,рўйхат!$CY:$CY,$B$104,рўйхат!$B:$B,$C127)</f>
        <v/>
      </c>
      <c r="BK127" s="35">
        <f>SUMIFS(рўйхат!BR:BR,рўйхат!$CY:$CY,$B$104,рўйхат!$B:$B,$C127)</f>
        <v/>
      </c>
      <c r="BL127" s="36">
        <f>SUMIFS(рўйхат!BS:BS,рўйхат!$CY:$CY,$B$104,рўйхат!$B:$B,$C127)</f>
        <v/>
      </c>
      <c r="BM127" s="35">
        <f>SUMIFS(рўйхат!BT:BT,рўйхат!$CY:$CY,$B$104,рўйхат!$B:$B,$C127)</f>
        <v/>
      </c>
      <c r="BN127" s="36">
        <f>SUMIFS(рўйхат!BU:BU,рўйхат!$CY:$CY,$B$104,рўйхат!$B:$B,$C127)</f>
        <v/>
      </c>
      <c r="BO127" s="35">
        <f>SUMIFS(рўйхат!BX:BX,рўйхат!$CY:$CY,$B$104,рўйхат!$B:$B,$C127)</f>
        <v/>
      </c>
      <c r="BP127" s="36">
        <f>SUMIFS(рўйхат!BY:BY,рўйхат!$CY:$CY,$B$104,рўйхат!$B:$B,$C127)</f>
        <v/>
      </c>
      <c r="BQ127" s="35">
        <f>SUMIFS(рўйхат!BZ:BZ,рўйхат!$CY:$CY,$B$104,рўйхат!$B:$B,$C127)</f>
        <v/>
      </c>
      <c r="BR127" s="36">
        <f>SUMIFS(рўйхат!CA:CA,рўйхат!$CY:$CY,$B$104,рўйхат!$B:$B,$C127)</f>
        <v/>
      </c>
      <c r="BS127" s="35">
        <f>SUMIFS(рўйхат!CB:CB,рўйхат!$CY:$CY,$B$104,рўйхат!$B:$B,$C127)</f>
        <v/>
      </c>
      <c r="BT127" s="36">
        <f>SUMIFS(рўйхат!CC:CC,рўйхат!$CY:$CY,$B$104,рўйхат!$B:$B,$C127)</f>
        <v/>
      </c>
      <c r="BU127" s="35">
        <f>SUMIFS(рўйхат!CD:CD,рўйхат!$CY:$CY,$B$104,рўйхат!$B:$B,$C127)</f>
        <v/>
      </c>
      <c r="BV127" s="36">
        <f>SUMIFS(рўйхат!CE:CE,рўйхат!$CY:$CY,$B$104,рўйхат!$B:$B,$C127)</f>
        <v/>
      </c>
      <c r="BW127" s="35">
        <f>SUMIFS(рўйхат!CH:CH,рўйхат!$CY:$CY,$B$104,рўйхат!$B:$B,$C127)</f>
        <v/>
      </c>
      <c r="BX127" s="36">
        <f>SUMIFS(рўйхат!CI:CI,рўйхат!$CY:$CY,$B$104,рўйхат!$B:$B,$C127)</f>
        <v/>
      </c>
      <c r="BY127" s="35">
        <f>SUMIFS(рўйхат!CJ:CJ,рўйхат!$CY:$CY,$B$104,рўйхат!$B:$B,$C127)</f>
        <v/>
      </c>
      <c r="BZ127" s="36">
        <f>SUMIFS(рўйхат!CK:CK,рўйхат!$CY:$CY,$B$104,рўйхат!$B:$B,$C127)</f>
        <v/>
      </c>
      <c r="CA127" s="35">
        <f>SUMIFS(рўйхат!CL:CL,рўйхат!$CY:$CY,$B$104,рўйхат!$B:$B,$C127)</f>
        <v/>
      </c>
      <c r="CB127" s="36">
        <f>SUMIFS(рўйхат!CM:CM,рўйхат!$CY:$CY,$B$104,рўйхат!$B:$B,$C127)</f>
        <v/>
      </c>
      <c r="CC127" s="35">
        <f>SUMIFS(рўйхат!CN:CN,рўйхат!$CY:$CY,$B$104,рўйхат!$B:$B,$C127)</f>
        <v/>
      </c>
      <c r="CD127" s="36">
        <f>SUMIFS(рўйхат!CO:CO,рўйхат!$CY:$CY,$B$104,рўйхат!$B:$B,$C127)</f>
        <v/>
      </c>
      <c r="CE127" s="77">
        <f>IFERROR(BE127/(Q127+BE127),0)</f>
        <v/>
      </c>
      <c r="CF127" s="78">
        <f>IFERROR(BF127/(R127+BF127),0)</f>
        <v/>
      </c>
      <c r="CG127" s="8">
        <f>COUNTIFS(B:B,B127)</f>
        <v/>
      </c>
    </row>
    <row r="128" hidden="1" outlineLevel="1" ht="17.1" customFormat="1" customHeight="1" s="8">
      <c r="A128" s="33" t="n"/>
      <c r="B128" s="50" t="n">
        <v>24</v>
      </c>
      <c r="C128" s="66" t="inlineStr">
        <is>
          <t>Ташқи ишлар вазирлиги</t>
        </is>
      </c>
      <c r="D128" s="16" t="n"/>
      <c r="E128" s="35">
        <f>SUMIFS(рўйхат!F:F,рўйхат!$CY:$CY,$B$104,рўйхат!$B:$B,$C128)</f>
        <v/>
      </c>
      <c r="F128" s="36">
        <f>SUMIFS(рўйхат!G:G,рўйхат!$CY:$CY,$B$104,рўйхат!$B:$B,$C128)</f>
        <v/>
      </c>
      <c r="G128" s="35">
        <f>SUMIFS(рўйхат!H:H,рўйхат!$CY:$CY,$B$104,рўйхат!$B:$B,$C128)</f>
        <v/>
      </c>
      <c r="H128" s="36">
        <f>SUMIFS(рўйхат!I:I,рўйхат!$CY:$CY,$B$104,рўйхат!$B:$B,$C128)</f>
        <v/>
      </c>
      <c r="I128" s="35">
        <f>SUMIFS(рўйхат!J:J,рўйхат!$CY:$CY,$B$104,рўйхат!$B:$B,$C128)</f>
        <v/>
      </c>
      <c r="J128" s="36">
        <f>SUMIFS(рўйхат!K:K,рўйхат!$CY:$CY,$B$104,рўйхат!$B:$B,$C128)</f>
        <v/>
      </c>
      <c r="K128" s="35">
        <f>SUMIFS(рўйхат!L:L,рўйхат!$CY:$CY,$B$104,рўйхат!$B:$B,$C128)</f>
        <v/>
      </c>
      <c r="L128" s="36">
        <f>SUMIFS(рўйхат!M:M,рўйхат!$CY:$CY,$B$104,рўйхат!$B:$B,$C128)</f>
        <v/>
      </c>
      <c r="M128" s="35">
        <f>SUMIFS(рўйхат!N:N,рўйхат!$CY:$CY,$B$104,рўйхат!$B:$B,$C128)</f>
        <v/>
      </c>
      <c r="N128" s="36">
        <f>SUMIFS(рўйхат!O:O,рўйхат!$CY:$CY,$B$104,рўйхат!$B:$B,$C128)</f>
        <v/>
      </c>
      <c r="O128" s="34">
        <f>IFERROR(M128/E128,0)</f>
        <v/>
      </c>
      <c r="P128" s="34">
        <f>IFERROR(N128/F128,0)</f>
        <v/>
      </c>
      <c r="Q128" s="35">
        <f>SUMIFS(рўйхат!P:P,рўйхат!$CY:$CY,$B$104,рўйхат!$B:$B,$C128)</f>
        <v/>
      </c>
      <c r="R128" s="36">
        <f>SUMIFS(рўйхат!Q:Q,рўйхат!$CY:$CY,$B$104,рўйхат!$B:$B,$C128)</f>
        <v/>
      </c>
      <c r="S128" s="35">
        <f>SUMIFS(рўйхат!R:R,рўйхат!$CY:$CY,$B$104,рўйхат!$B:$B,$C128)</f>
        <v/>
      </c>
      <c r="T128" s="36">
        <f>SUMIFS(рўйхат!S:S,рўйхат!$CY:$CY,$B$104,рўйхат!$B:$B,$C128)</f>
        <v/>
      </c>
      <c r="U128" s="35">
        <f>SUMIFS(рўйхат!T:T,рўйхат!$CY:$CY,$B$104,рўйхат!$B:$B,$C128)</f>
        <v/>
      </c>
      <c r="V128" s="36">
        <f>SUMIFS(рўйхат!U:U,рўйхат!$CY:$CY,$B$104,рўйхат!$B:$B,$C128)</f>
        <v/>
      </c>
      <c r="W128" s="35">
        <f>SUMIFS(рўйхат!V:V,рўйхат!$CY:$CY,$B$104,рўйхат!$B:$B,$C128)</f>
        <v/>
      </c>
      <c r="X128" s="36">
        <f>SUMIFS(рўйхат!W:W,рўйхат!$CY:$CY,$B$104,рўйхат!$B:$B,$C128)</f>
        <v/>
      </c>
      <c r="Y128" s="35">
        <f>SUMIFS(рўйхат!X:X,рўйхат!$CY:$CY,$B$104,рўйхат!$B:$B,$C128)</f>
        <v/>
      </c>
      <c r="Z128" s="36">
        <f>SUMIFS(рўйхат!Y:Y,рўйхат!$CY:$CY,$B$104,рўйхат!$B:$B,$C128)</f>
        <v/>
      </c>
      <c r="AA128" s="35">
        <f>SUMIFS(рўйхат!Z:Z,рўйхат!$CY:$CY,$B$104,рўйхат!$B:$B,$C128)</f>
        <v/>
      </c>
      <c r="AB128" s="36">
        <f>SUMIFS(рўйхат!AA:AA,рўйхат!$CY:$CY,$B$104,рўйхат!$B:$B,$C128)</f>
        <v/>
      </c>
      <c r="AC128" s="35">
        <f>SUMIFS(рўйхат!AB:AB,рўйхат!$CY:$CY,$B$104,рўйхат!$B:$B,$C128)</f>
        <v/>
      </c>
      <c r="AD128" s="36">
        <f>SUMIFS(рўйхат!AC:AC,рўйхат!$CY:$CY,$B$104,рўйхат!$B:$B,$C128)</f>
        <v/>
      </c>
      <c r="AE128" s="35">
        <f>SUMIFS(рўйхат!AD:AD,рўйхат!$CY:$CY,$B$104,рўйхат!$B:$B,$C128)</f>
        <v/>
      </c>
      <c r="AF128" s="36">
        <f>SUMIFS(рўйхат!AE:AE,рўйхат!$CY:$CY,$B$104,рўйхат!$B:$B,$C128)</f>
        <v/>
      </c>
      <c r="AG128" s="35">
        <f>SUMIFS(рўйхат!AH:AH,рўйхат!$CY:$CY,$B$104,рўйхат!$B:$B,$C128)</f>
        <v/>
      </c>
      <c r="AH128" s="36">
        <f>SUMIFS(рўйхат!AI:AI,рўйхат!$CY:$CY,$B$104,рўйхат!$B:$B,$C128)</f>
        <v/>
      </c>
      <c r="AI128" s="35">
        <f>SUMIFS(рўйхат!AJ:AJ,рўйхат!$CY:$CY,$B$104,рўйхат!$B:$B,$C128)</f>
        <v/>
      </c>
      <c r="AJ128" s="36">
        <f>SUMIFS(рўйхат!AK:AK,рўйхат!$CY:$CY,$B$104,рўйхат!$B:$B,$C128)</f>
        <v/>
      </c>
      <c r="AK128" s="35">
        <f>SUMIFS(рўйхат!AL:AL,рўйхат!$CY:$CY,$B$104,рўйхат!$B:$B,$C128)</f>
        <v/>
      </c>
      <c r="AL128" s="36">
        <f>SUMIFS(рўйхат!AM:AM,рўйхат!$CY:$CY,$B$104,рўйхат!$B:$B,$C128)</f>
        <v/>
      </c>
      <c r="AM128" s="77">
        <f>IFERROR(Q128/E128,0)</f>
        <v/>
      </c>
      <c r="AN128" s="77">
        <f>IFERROR(R128/F128,0)</f>
        <v/>
      </c>
      <c r="AO128" s="35">
        <f>SUMIFS(рўйхат!AX:AX,рўйхат!$CY:$CY,$B$104,рўйхат!$B:$B,$C128)</f>
        <v/>
      </c>
      <c r="AP128" s="36">
        <f>SUMIFS(рўйхат!AY:AY,рўйхат!$CY:$CY,$B$104,рўйхат!$B:$B,$C128)</f>
        <v/>
      </c>
      <c r="AQ128" s="35">
        <f>SUMIFS(рўйхат!AZ:AZ,рўйхат!$CY:$CY,$B$104,рўйхат!$B:$B,$C128)</f>
        <v/>
      </c>
      <c r="AR128" s="36">
        <f>SUMIFS(рўйхат!BA:BA,рўйхат!$CY:$CY,$B$104,рўйхат!$B:$B,$C128)</f>
        <v/>
      </c>
      <c r="AS128" s="35">
        <f>SUMIFS(рўйхат!BB:BB,рўйхат!$CY:$CY,$B$104,рўйхат!$B:$B,$C128)</f>
        <v/>
      </c>
      <c r="AT128" s="36">
        <f>SUMIFS(рўйхат!BC:BC,рўйхат!$CY:$CY,$B$104,рўйхат!$B:$B,$C128)</f>
        <v/>
      </c>
      <c r="AU128" s="35">
        <f>SUMIFS(рўйхат!BD:BD,рўйхат!$CY:$CY,$B$104,рўйхат!$B:$B,$C128)</f>
        <v/>
      </c>
      <c r="AV128" s="36">
        <f>SUMIFS(рўйхат!BE:BE,рўйхат!$CY:$CY,$B$104,рўйхат!$B:$B,$C128)</f>
        <v/>
      </c>
      <c r="AW128" s="35">
        <f>SUMIFS(рўйхат!BF:BF,рўйхат!$CY:$CY,$B$104,рўйхат!$B:$B,$C128)</f>
        <v/>
      </c>
      <c r="AX128" s="36">
        <f>SUMIFS(рўйхат!BG:BG,рўйхат!$CY:$CY,$B$104,рўйхат!$B:$B,$C128)</f>
        <v/>
      </c>
      <c r="AY128" s="35">
        <f>SUMIFS(рўйхат!BH:BH,рўйхат!$CY:$CY,$B$104,рўйхат!$B:$B,$C128)</f>
        <v/>
      </c>
      <c r="AZ128" s="36">
        <f>SUMIFS(рўйхат!BI:BI,рўйхат!$CY:$CY,$B$104,рўйхат!$B:$B,$C128)</f>
        <v/>
      </c>
      <c r="BA128" s="35">
        <f>SUMIFS(рўйхат!BJ:BJ,рўйхат!$CY:$CY,$B$104,рўйхат!$B:$B,$C128)</f>
        <v/>
      </c>
      <c r="BB128" s="36">
        <f>SUMIFS(рўйхат!BK:BK,рўйхат!$CY:$CY,$B$104,рўйхат!$B:$B,$C128)</f>
        <v/>
      </c>
      <c r="BC128" s="77">
        <f>IFERROR(AO128/E128,0)</f>
        <v/>
      </c>
      <c r="BD128" s="77">
        <f>IFERROR(AP128/F128,0)</f>
        <v/>
      </c>
      <c r="BE128" s="35">
        <f>SUMIFS(рўйхат!BL:BL,рўйхат!$CY:$CY,$B$104,рўйхат!$B:$B,$C128)</f>
        <v/>
      </c>
      <c r="BF128" s="36">
        <f>SUMIFS(рўйхат!BM:BM,рўйхат!$CY:$CY,$B$104,рўйхат!$B:$B,$C128)</f>
        <v/>
      </c>
      <c r="BG128" s="35">
        <f>SUMIFS(рўйхат!BN:BN,рўйхат!$CY:$CY,$B$104,рўйхат!$B:$B,$C128)</f>
        <v/>
      </c>
      <c r="BH128" s="36">
        <f>SUMIFS(рўйхат!BO:BO,рўйхат!$CY:$CY,$B$104,рўйхат!$B:$B,$C128)</f>
        <v/>
      </c>
      <c r="BI128" s="35">
        <f>SUMIFS(рўйхат!BP:BP,рўйхат!$CY:$CY,$B$104,рўйхат!$B:$B,$C128)</f>
        <v/>
      </c>
      <c r="BJ128" s="36">
        <f>SUMIFS(рўйхат!BQ:BQ,рўйхат!$CY:$CY,$B$104,рўйхат!$B:$B,$C128)</f>
        <v/>
      </c>
      <c r="BK128" s="35">
        <f>SUMIFS(рўйхат!BR:BR,рўйхат!$CY:$CY,$B$104,рўйхат!$B:$B,$C128)</f>
        <v/>
      </c>
      <c r="BL128" s="36">
        <f>SUMIFS(рўйхат!BS:BS,рўйхат!$CY:$CY,$B$104,рўйхат!$B:$B,$C128)</f>
        <v/>
      </c>
      <c r="BM128" s="35">
        <f>SUMIFS(рўйхат!BT:BT,рўйхат!$CY:$CY,$B$104,рўйхат!$B:$B,$C128)</f>
        <v/>
      </c>
      <c r="BN128" s="36">
        <f>SUMIFS(рўйхат!BU:BU,рўйхат!$CY:$CY,$B$104,рўйхат!$B:$B,$C128)</f>
        <v/>
      </c>
      <c r="BO128" s="35">
        <f>SUMIFS(рўйхат!BX:BX,рўйхат!$CY:$CY,$B$104,рўйхат!$B:$B,$C128)</f>
        <v/>
      </c>
      <c r="BP128" s="36">
        <f>SUMIFS(рўйхат!BY:BY,рўйхат!$CY:$CY,$B$104,рўйхат!$B:$B,$C128)</f>
        <v/>
      </c>
      <c r="BQ128" s="35">
        <f>SUMIFS(рўйхат!BZ:BZ,рўйхат!$CY:$CY,$B$104,рўйхат!$B:$B,$C128)</f>
        <v/>
      </c>
      <c r="BR128" s="36">
        <f>SUMIFS(рўйхат!CA:CA,рўйхат!$CY:$CY,$B$104,рўйхат!$B:$B,$C128)</f>
        <v/>
      </c>
      <c r="BS128" s="35">
        <f>SUMIFS(рўйхат!CB:CB,рўйхат!$CY:$CY,$B$104,рўйхат!$B:$B,$C128)</f>
        <v/>
      </c>
      <c r="BT128" s="36">
        <f>SUMIFS(рўйхат!CC:CC,рўйхат!$CY:$CY,$B$104,рўйхат!$B:$B,$C128)</f>
        <v/>
      </c>
      <c r="BU128" s="35">
        <f>SUMIFS(рўйхат!CD:CD,рўйхат!$CY:$CY,$B$104,рўйхат!$B:$B,$C128)</f>
        <v/>
      </c>
      <c r="BV128" s="36">
        <f>SUMIFS(рўйхат!CE:CE,рўйхат!$CY:$CY,$B$104,рўйхат!$B:$B,$C128)</f>
        <v/>
      </c>
      <c r="BW128" s="35">
        <f>SUMIFS(рўйхат!CH:CH,рўйхат!$CY:$CY,$B$104,рўйхат!$B:$B,$C128)</f>
        <v/>
      </c>
      <c r="BX128" s="36">
        <f>SUMIFS(рўйхат!CI:CI,рўйхат!$CY:$CY,$B$104,рўйхат!$B:$B,$C128)</f>
        <v/>
      </c>
      <c r="BY128" s="35">
        <f>SUMIFS(рўйхат!CJ:CJ,рўйхат!$CY:$CY,$B$104,рўйхат!$B:$B,$C128)</f>
        <v/>
      </c>
      <c r="BZ128" s="36">
        <f>SUMIFS(рўйхат!CK:CK,рўйхат!$CY:$CY,$B$104,рўйхат!$B:$B,$C128)</f>
        <v/>
      </c>
      <c r="CA128" s="35">
        <f>SUMIFS(рўйхат!CL:CL,рўйхат!$CY:$CY,$B$104,рўйхат!$B:$B,$C128)</f>
        <v/>
      </c>
      <c r="CB128" s="36">
        <f>SUMIFS(рўйхат!CM:CM,рўйхат!$CY:$CY,$B$104,рўйхат!$B:$B,$C128)</f>
        <v/>
      </c>
      <c r="CC128" s="35">
        <f>SUMIFS(рўйхат!CN:CN,рўйхат!$CY:$CY,$B$104,рўйхат!$B:$B,$C128)</f>
        <v/>
      </c>
      <c r="CD128" s="36">
        <f>SUMIFS(рўйхат!CO:CO,рўйхат!$CY:$CY,$B$104,рўйхат!$B:$B,$C128)</f>
        <v/>
      </c>
      <c r="CE128" s="77">
        <f>IFERROR(BE128/(Q128+BE128),0)</f>
        <v/>
      </c>
      <c r="CF128" s="78">
        <f>IFERROR(BF128/(R128+BF128),0)</f>
        <v/>
      </c>
      <c r="CG128" s="8">
        <f>COUNTIFS(B:B,B128)</f>
        <v/>
      </c>
    </row>
    <row r="129" hidden="1" outlineLevel="1" ht="17.1" customFormat="1" customHeight="1" s="8">
      <c r="A129" s="33" t="n"/>
      <c r="B129" s="50" t="n">
        <v>25</v>
      </c>
      <c r="C129" s="65" t="inlineStr">
        <is>
          <t>Тоғ-кон саноати ва геология вазирлиги</t>
        </is>
      </c>
      <c r="D129" s="16" t="n"/>
      <c r="E129" s="35">
        <f>SUMIFS(рўйхат!F:F,рўйхат!$CY:$CY,$B$104,рўйхат!$B:$B,$C129)</f>
        <v/>
      </c>
      <c r="F129" s="36">
        <f>SUMIFS(рўйхат!G:G,рўйхат!$CY:$CY,$B$104,рўйхат!$B:$B,$C129)</f>
        <v/>
      </c>
      <c r="G129" s="35">
        <f>SUMIFS(рўйхат!H:H,рўйхат!$CY:$CY,$B$104,рўйхат!$B:$B,$C129)</f>
        <v/>
      </c>
      <c r="H129" s="36">
        <f>SUMIFS(рўйхат!I:I,рўйхат!$CY:$CY,$B$104,рўйхат!$B:$B,$C129)</f>
        <v/>
      </c>
      <c r="I129" s="35">
        <f>SUMIFS(рўйхат!J:J,рўйхат!$CY:$CY,$B$104,рўйхат!$B:$B,$C129)</f>
        <v/>
      </c>
      <c r="J129" s="36">
        <f>SUMIFS(рўйхат!K:K,рўйхат!$CY:$CY,$B$104,рўйхат!$B:$B,$C129)</f>
        <v/>
      </c>
      <c r="K129" s="35">
        <f>SUMIFS(рўйхат!L:L,рўйхат!$CY:$CY,$B$104,рўйхат!$B:$B,$C129)</f>
        <v/>
      </c>
      <c r="L129" s="36">
        <f>SUMIFS(рўйхат!M:M,рўйхат!$CY:$CY,$B$104,рўйхат!$B:$B,$C129)</f>
        <v/>
      </c>
      <c r="M129" s="35">
        <f>SUMIFS(рўйхат!N:N,рўйхат!$CY:$CY,$B$104,рўйхат!$B:$B,$C129)</f>
        <v/>
      </c>
      <c r="N129" s="36">
        <f>SUMIFS(рўйхат!O:O,рўйхат!$CY:$CY,$B$104,рўйхат!$B:$B,$C129)</f>
        <v/>
      </c>
      <c r="O129" s="34">
        <f>IFERROR(M129/E129,0)</f>
        <v/>
      </c>
      <c r="P129" s="34">
        <f>IFERROR(N129/F129,0)</f>
        <v/>
      </c>
      <c r="Q129" s="35">
        <f>SUMIFS(рўйхат!P:P,рўйхат!$CY:$CY,$B$104,рўйхат!$B:$B,$C129)</f>
        <v/>
      </c>
      <c r="R129" s="36">
        <f>SUMIFS(рўйхат!Q:Q,рўйхат!$CY:$CY,$B$104,рўйхат!$B:$B,$C129)</f>
        <v/>
      </c>
      <c r="S129" s="35">
        <f>SUMIFS(рўйхат!R:R,рўйхат!$CY:$CY,$B$104,рўйхат!$B:$B,$C129)</f>
        <v/>
      </c>
      <c r="T129" s="36">
        <f>SUMIFS(рўйхат!S:S,рўйхат!$CY:$CY,$B$104,рўйхат!$B:$B,$C129)</f>
        <v/>
      </c>
      <c r="U129" s="35">
        <f>SUMIFS(рўйхат!T:T,рўйхат!$CY:$CY,$B$104,рўйхат!$B:$B,$C129)</f>
        <v/>
      </c>
      <c r="V129" s="36">
        <f>SUMIFS(рўйхат!U:U,рўйхат!$CY:$CY,$B$104,рўйхат!$B:$B,$C129)</f>
        <v/>
      </c>
      <c r="W129" s="35">
        <f>SUMIFS(рўйхат!V:V,рўйхат!$CY:$CY,$B$104,рўйхат!$B:$B,$C129)</f>
        <v/>
      </c>
      <c r="X129" s="36">
        <f>SUMIFS(рўйхат!W:W,рўйхат!$CY:$CY,$B$104,рўйхат!$B:$B,$C129)</f>
        <v/>
      </c>
      <c r="Y129" s="35">
        <f>SUMIFS(рўйхат!X:X,рўйхат!$CY:$CY,$B$104,рўйхат!$B:$B,$C129)</f>
        <v/>
      </c>
      <c r="Z129" s="36">
        <f>SUMIFS(рўйхат!Y:Y,рўйхат!$CY:$CY,$B$104,рўйхат!$B:$B,$C129)</f>
        <v/>
      </c>
      <c r="AA129" s="35">
        <f>SUMIFS(рўйхат!Z:Z,рўйхат!$CY:$CY,$B$104,рўйхат!$B:$B,$C129)</f>
        <v/>
      </c>
      <c r="AB129" s="36">
        <f>SUMIFS(рўйхат!AA:AA,рўйхат!$CY:$CY,$B$104,рўйхат!$B:$B,$C129)</f>
        <v/>
      </c>
      <c r="AC129" s="35">
        <f>SUMIFS(рўйхат!AB:AB,рўйхат!$CY:$CY,$B$104,рўйхат!$B:$B,$C129)</f>
        <v/>
      </c>
      <c r="AD129" s="36">
        <f>SUMIFS(рўйхат!AC:AC,рўйхат!$CY:$CY,$B$104,рўйхат!$B:$B,$C129)</f>
        <v/>
      </c>
      <c r="AE129" s="35">
        <f>SUMIFS(рўйхат!AD:AD,рўйхат!$CY:$CY,$B$104,рўйхат!$B:$B,$C129)</f>
        <v/>
      </c>
      <c r="AF129" s="36">
        <f>SUMIFS(рўйхат!AE:AE,рўйхат!$CY:$CY,$B$104,рўйхат!$B:$B,$C129)</f>
        <v/>
      </c>
      <c r="AG129" s="35">
        <f>SUMIFS(рўйхат!AH:AH,рўйхат!$CY:$CY,$B$104,рўйхат!$B:$B,$C129)</f>
        <v/>
      </c>
      <c r="AH129" s="36">
        <f>SUMIFS(рўйхат!AI:AI,рўйхат!$CY:$CY,$B$104,рўйхат!$B:$B,$C129)</f>
        <v/>
      </c>
      <c r="AI129" s="35">
        <f>SUMIFS(рўйхат!AJ:AJ,рўйхат!$CY:$CY,$B$104,рўйхат!$B:$B,$C129)</f>
        <v/>
      </c>
      <c r="AJ129" s="36">
        <f>SUMIFS(рўйхат!AK:AK,рўйхат!$CY:$CY,$B$104,рўйхат!$B:$B,$C129)</f>
        <v/>
      </c>
      <c r="AK129" s="35">
        <f>SUMIFS(рўйхат!AL:AL,рўйхат!$CY:$CY,$B$104,рўйхат!$B:$B,$C129)</f>
        <v/>
      </c>
      <c r="AL129" s="36">
        <f>SUMIFS(рўйхат!AM:AM,рўйхат!$CY:$CY,$B$104,рўйхат!$B:$B,$C129)</f>
        <v/>
      </c>
      <c r="AM129" s="77">
        <f>IFERROR(Q129/E129,0)</f>
        <v/>
      </c>
      <c r="AN129" s="77">
        <f>IFERROR(R129/F129,0)</f>
        <v/>
      </c>
      <c r="AO129" s="35">
        <f>SUMIFS(рўйхат!AX:AX,рўйхат!$CY:$CY,$B$104,рўйхат!$B:$B,$C129)</f>
        <v/>
      </c>
      <c r="AP129" s="36">
        <f>SUMIFS(рўйхат!AY:AY,рўйхат!$CY:$CY,$B$104,рўйхат!$B:$B,$C129)</f>
        <v/>
      </c>
      <c r="AQ129" s="35">
        <f>SUMIFS(рўйхат!AZ:AZ,рўйхат!$CY:$CY,$B$104,рўйхат!$B:$B,$C129)</f>
        <v/>
      </c>
      <c r="AR129" s="36">
        <f>SUMIFS(рўйхат!BA:BA,рўйхат!$CY:$CY,$B$104,рўйхат!$B:$B,$C129)</f>
        <v/>
      </c>
      <c r="AS129" s="35">
        <f>SUMIFS(рўйхат!BB:BB,рўйхат!$CY:$CY,$B$104,рўйхат!$B:$B,$C129)</f>
        <v/>
      </c>
      <c r="AT129" s="36">
        <f>SUMIFS(рўйхат!BC:BC,рўйхат!$CY:$CY,$B$104,рўйхат!$B:$B,$C129)</f>
        <v/>
      </c>
      <c r="AU129" s="35">
        <f>SUMIFS(рўйхат!BD:BD,рўйхат!$CY:$CY,$B$104,рўйхат!$B:$B,$C129)</f>
        <v/>
      </c>
      <c r="AV129" s="36">
        <f>SUMIFS(рўйхат!BE:BE,рўйхат!$CY:$CY,$B$104,рўйхат!$B:$B,$C129)</f>
        <v/>
      </c>
      <c r="AW129" s="35">
        <f>SUMIFS(рўйхат!BF:BF,рўйхат!$CY:$CY,$B$104,рўйхат!$B:$B,$C129)</f>
        <v/>
      </c>
      <c r="AX129" s="36">
        <f>SUMIFS(рўйхат!BG:BG,рўйхат!$CY:$CY,$B$104,рўйхат!$B:$B,$C129)</f>
        <v/>
      </c>
      <c r="AY129" s="35">
        <f>SUMIFS(рўйхат!BH:BH,рўйхат!$CY:$CY,$B$104,рўйхат!$B:$B,$C129)</f>
        <v/>
      </c>
      <c r="AZ129" s="36">
        <f>SUMIFS(рўйхат!BI:BI,рўйхат!$CY:$CY,$B$104,рўйхат!$B:$B,$C129)</f>
        <v/>
      </c>
      <c r="BA129" s="35">
        <f>SUMIFS(рўйхат!BJ:BJ,рўйхат!$CY:$CY,$B$104,рўйхат!$B:$B,$C129)</f>
        <v/>
      </c>
      <c r="BB129" s="36">
        <f>SUMIFS(рўйхат!BK:BK,рўйхат!$CY:$CY,$B$104,рўйхат!$B:$B,$C129)</f>
        <v/>
      </c>
      <c r="BC129" s="77">
        <f>IFERROR(AO129/E129,0)</f>
        <v/>
      </c>
      <c r="BD129" s="77">
        <f>IFERROR(AP129/F129,0)</f>
        <v/>
      </c>
      <c r="BE129" s="35">
        <f>SUMIFS(рўйхат!BL:BL,рўйхат!$CY:$CY,$B$104,рўйхат!$B:$B,$C129)</f>
        <v/>
      </c>
      <c r="BF129" s="36">
        <f>SUMIFS(рўйхат!BM:BM,рўйхат!$CY:$CY,$B$104,рўйхат!$B:$B,$C129)</f>
        <v/>
      </c>
      <c r="BG129" s="35">
        <f>SUMIFS(рўйхат!BN:BN,рўйхат!$CY:$CY,$B$104,рўйхат!$B:$B,$C129)</f>
        <v/>
      </c>
      <c r="BH129" s="36">
        <f>SUMIFS(рўйхат!BO:BO,рўйхат!$CY:$CY,$B$104,рўйхат!$B:$B,$C129)</f>
        <v/>
      </c>
      <c r="BI129" s="35">
        <f>SUMIFS(рўйхат!BP:BP,рўйхат!$CY:$CY,$B$104,рўйхат!$B:$B,$C129)</f>
        <v/>
      </c>
      <c r="BJ129" s="36">
        <f>SUMIFS(рўйхат!BQ:BQ,рўйхат!$CY:$CY,$B$104,рўйхат!$B:$B,$C129)</f>
        <v/>
      </c>
      <c r="BK129" s="35">
        <f>SUMIFS(рўйхат!BR:BR,рўйхат!$CY:$CY,$B$104,рўйхат!$B:$B,$C129)</f>
        <v/>
      </c>
      <c r="BL129" s="36">
        <f>SUMIFS(рўйхат!BS:BS,рўйхат!$CY:$CY,$B$104,рўйхат!$B:$B,$C129)</f>
        <v/>
      </c>
      <c r="BM129" s="35">
        <f>SUMIFS(рўйхат!BT:BT,рўйхат!$CY:$CY,$B$104,рўйхат!$B:$B,$C129)</f>
        <v/>
      </c>
      <c r="BN129" s="36">
        <f>SUMIFS(рўйхат!BU:BU,рўйхат!$CY:$CY,$B$104,рўйхат!$B:$B,$C129)</f>
        <v/>
      </c>
      <c r="BO129" s="35">
        <f>SUMIFS(рўйхат!BX:BX,рўйхат!$CY:$CY,$B$104,рўйхат!$B:$B,$C129)</f>
        <v/>
      </c>
      <c r="BP129" s="36">
        <f>SUMIFS(рўйхат!BY:BY,рўйхат!$CY:$CY,$B$104,рўйхат!$B:$B,$C129)</f>
        <v/>
      </c>
      <c r="BQ129" s="35">
        <f>SUMIFS(рўйхат!BZ:BZ,рўйхат!$CY:$CY,$B$104,рўйхат!$B:$B,$C129)</f>
        <v/>
      </c>
      <c r="BR129" s="36">
        <f>SUMIFS(рўйхат!CA:CA,рўйхат!$CY:$CY,$B$104,рўйхат!$B:$B,$C129)</f>
        <v/>
      </c>
      <c r="BS129" s="35">
        <f>SUMIFS(рўйхат!CB:CB,рўйхат!$CY:$CY,$B$104,рўйхат!$B:$B,$C129)</f>
        <v/>
      </c>
      <c r="BT129" s="36">
        <f>SUMIFS(рўйхат!CC:CC,рўйхат!$CY:$CY,$B$104,рўйхат!$B:$B,$C129)</f>
        <v/>
      </c>
      <c r="BU129" s="35">
        <f>SUMIFS(рўйхат!CD:CD,рўйхат!$CY:$CY,$B$104,рўйхат!$B:$B,$C129)</f>
        <v/>
      </c>
      <c r="BV129" s="36">
        <f>SUMIFS(рўйхат!CE:CE,рўйхат!$CY:$CY,$B$104,рўйхат!$B:$B,$C129)</f>
        <v/>
      </c>
      <c r="BW129" s="35">
        <f>SUMIFS(рўйхат!CH:CH,рўйхат!$CY:$CY,$B$104,рўйхат!$B:$B,$C129)</f>
        <v/>
      </c>
      <c r="BX129" s="36">
        <f>SUMIFS(рўйхат!CI:CI,рўйхат!$CY:$CY,$B$104,рўйхат!$B:$B,$C129)</f>
        <v/>
      </c>
      <c r="BY129" s="35">
        <f>SUMIFS(рўйхат!CJ:CJ,рўйхат!$CY:$CY,$B$104,рўйхат!$B:$B,$C129)</f>
        <v/>
      </c>
      <c r="BZ129" s="36">
        <f>SUMIFS(рўйхат!CK:CK,рўйхат!$CY:$CY,$B$104,рўйхат!$B:$B,$C129)</f>
        <v/>
      </c>
      <c r="CA129" s="35">
        <f>SUMIFS(рўйхат!CL:CL,рўйхат!$CY:$CY,$B$104,рўйхат!$B:$B,$C129)</f>
        <v/>
      </c>
      <c r="CB129" s="36">
        <f>SUMIFS(рўйхат!CM:CM,рўйхат!$CY:$CY,$B$104,рўйхат!$B:$B,$C129)</f>
        <v/>
      </c>
      <c r="CC129" s="35">
        <f>SUMIFS(рўйхат!CN:CN,рўйхат!$CY:$CY,$B$104,рўйхат!$B:$B,$C129)</f>
        <v/>
      </c>
      <c r="CD129" s="36">
        <f>SUMIFS(рўйхат!CO:CO,рўйхат!$CY:$CY,$B$104,рўйхат!$B:$B,$C129)</f>
        <v/>
      </c>
      <c r="CE129" s="77">
        <f>IFERROR(BE129/(Q129+BE129),0)</f>
        <v/>
      </c>
      <c r="CF129" s="78">
        <f>IFERROR(BF129/(R129+BF129),0)</f>
        <v/>
      </c>
      <c r="CG129" s="8">
        <f>COUNTIFS(B:B,B129)</f>
        <v/>
      </c>
    </row>
    <row r="130" hidden="1" outlineLevel="1" ht="17.1" customFormat="1" customHeight="1" s="8">
      <c r="A130" s="33" t="n"/>
      <c r="B130" s="50" t="n">
        <v>26</v>
      </c>
      <c r="C130" s="67" t="inlineStr">
        <is>
          <t>Транспорт вазирлиги</t>
        </is>
      </c>
      <c r="D130" s="16" t="n"/>
      <c r="E130" s="35">
        <f>SUMIFS(рўйхат!F:F,рўйхат!$CY:$CY,$B$104,рўйхат!$B:$B,$C130)</f>
        <v/>
      </c>
      <c r="F130" s="36">
        <f>SUMIFS(рўйхат!G:G,рўйхат!$CY:$CY,$B$104,рўйхат!$B:$B,$C130)</f>
        <v/>
      </c>
      <c r="G130" s="35">
        <f>SUMIFS(рўйхат!H:H,рўйхат!$CY:$CY,$B$104,рўйхат!$B:$B,$C130)</f>
        <v/>
      </c>
      <c r="H130" s="36">
        <f>SUMIFS(рўйхат!I:I,рўйхат!$CY:$CY,$B$104,рўйхат!$B:$B,$C130)</f>
        <v/>
      </c>
      <c r="I130" s="35">
        <f>SUMIFS(рўйхат!J:J,рўйхат!$CY:$CY,$B$104,рўйхат!$B:$B,$C130)</f>
        <v/>
      </c>
      <c r="J130" s="36">
        <f>SUMIFS(рўйхат!K:K,рўйхат!$CY:$CY,$B$104,рўйхат!$B:$B,$C130)</f>
        <v/>
      </c>
      <c r="K130" s="35">
        <f>SUMIFS(рўйхат!L:L,рўйхат!$CY:$CY,$B$104,рўйхат!$B:$B,$C130)</f>
        <v/>
      </c>
      <c r="L130" s="36">
        <f>SUMIFS(рўйхат!M:M,рўйхат!$CY:$CY,$B$104,рўйхат!$B:$B,$C130)</f>
        <v/>
      </c>
      <c r="M130" s="35">
        <f>SUMIFS(рўйхат!N:N,рўйхат!$CY:$CY,$B$104,рўйхат!$B:$B,$C130)</f>
        <v/>
      </c>
      <c r="N130" s="36">
        <f>SUMIFS(рўйхат!O:O,рўйхат!$CY:$CY,$B$104,рўйхат!$B:$B,$C130)</f>
        <v/>
      </c>
      <c r="O130" s="34">
        <f>IFERROR(M130/E130,0)</f>
        <v/>
      </c>
      <c r="P130" s="34">
        <f>IFERROR(N130/F130,0)</f>
        <v/>
      </c>
      <c r="Q130" s="35">
        <f>SUMIFS(рўйхат!P:P,рўйхат!$CY:$CY,$B$104,рўйхат!$B:$B,$C130)</f>
        <v/>
      </c>
      <c r="R130" s="36">
        <f>SUMIFS(рўйхат!Q:Q,рўйхат!$CY:$CY,$B$104,рўйхат!$B:$B,$C130)</f>
        <v/>
      </c>
      <c r="S130" s="35">
        <f>SUMIFS(рўйхат!R:R,рўйхат!$CY:$CY,$B$104,рўйхат!$B:$B,$C130)</f>
        <v/>
      </c>
      <c r="T130" s="36">
        <f>SUMIFS(рўйхат!S:S,рўйхат!$CY:$CY,$B$104,рўйхат!$B:$B,$C130)</f>
        <v/>
      </c>
      <c r="U130" s="35">
        <f>SUMIFS(рўйхат!T:T,рўйхат!$CY:$CY,$B$104,рўйхат!$B:$B,$C130)</f>
        <v/>
      </c>
      <c r="V130" s="36">
        <f>SUMIFS(рўйхат!U:U,рўйхат!$CY:$CY,$B$104,рўйхат!$B:$B,$C130)</f>
        <v/>
      </c>
      <c r="W130" s="35">
        <f>SUMIFS(рўйхат!V:V,рўйхат!$CY:$CY,$B$104,рўйхат!$B:$B,$C130)</f>
        <v/>
      </c>
      <c r="X130" s="36">
        <f>SUMIFS(рўйхат!W:W,рўйхат!$CY:$CY,$B$104,рўйхат!$B:$B,$C130)</f>
        <v/>
      </c>
      <c r="Y130" s="35">
        <f>SUMIFS(рўйхат!X:X,рўйхат!$CY:$CY,$B$104,рўйхат!$B:$B,$C130)</f>
        <v/>
      </c>
      <c r="Z130" s="36">
        <f>SUMIFS(рўйхат!Y:Y,рўйхат!$CY:$CY,$B$104,рўйхат!$B:$B,$C130)</f>
        <v/>
      </c>
      <c r="AA130" s="35">
        <f>SUMIFS(рўйхат!Z:Z,рўйхат!$CY:$CY,$B$104,рўйхат!$B:$B,$C130)</f>
        <v/>
      </c>
      <c r="AB130" s="36">
        <f>SUMIFS(рўйхат!AA:AA,рўйхат!$CY:$CY,$B$104,рўйхат!$B:$B,$C130)</f>
        <v/>
      </c>
      <c r="AC130" s="35">
        <f>SUMIFS(рўйхат!AB:AB,рўйхат!$CY:$CY,$B$104,рўйхат!$B:$B,$C130)</f>
        <v/>
      </c>
      <c r="AD130" s="36">
        <f>SUMIFS(рўйхат!AC:AC,рўйхат!$CY:$CY,$B$104,рўйхат!$B:$B,$C130)</f>
        <v/>
      </c>
      <c r="AE130" s="35">
        <f>SUMIFS(рўйхат!AD:AD,рўйхат!$CY:$CY,$B$104,рўйхат!$B:$B,$C130)</f>
        <v/>
      </c>
      <c r="AF130" s="36">
        <f>SUMIFS(рўйхат!AE:AE,рўйхат!$CY:$CY,$B$104,рўйхат!$B:$B,$C130)</f>
        <v/>
      </c>
      <c r="AG130" s="35">
        <f>SUMIFS(рўйхат!AH:AH,рўйхат!$CY:$CY,$B$104,рўйхат!$B:$B,$C130)</f>
        <v/>
      </c>
      <c r="AH130" s="36">
        <f>SUMIFS(рўйхат!AI:AI,рўйхат!$CY:$CY,$B$104,рўйхат!$B:$B,$C130)</f>
        <v/>
      </c>
      <c r="AI130" s="35">
        <f>SUMIFS(рўйхат!AJ:AJ,рўйхат!$CY:$CY,$B$104,рўйхат!$B:$B,$C130)</f>
        <v/>
      </c>
      <c r="AJ130" s="36">
        <f>SUMIFS(рўйхат!AK:AK,рўйхат!$CY:$CY,$B$104,рўйхат!$B:$B,$C130)</f>
        <v/>
      </c>
      <c r="AK130" s="35">
        <f>SUMIFS(рўйхат!AL:AL,рўйхат!$CY:$CY,$B$104,рўйхат!$B:$B,$C130)</f>
        <v/>
      </c>
      <c r="AL130" s="36">
        <f>SUMIFS(рўйхат!AM:AM,рўйхат!$CY:$CY,$B$104,рўйхат!$B:$B,$C130)</f>
        <v/>
      </c>
      <c r="AM130" s="77">
        <f>IFERROR(Q130/E130,0)</f>
        <v/>
      </c>
      <c r="AN130" s="77">
        <f>IFERROR(R130/F130,0)</f>
        <v/>
      </c>
      <c r="AO130" s="35">
        <f>SUMIFS(рўйхат!AX:AX,рўйхат!$CY:$CY,$B$104,рўйхат!$B:$B,$C130)</f>
        <v/>
      </c>
      <c r="AP130" s="36">
        <f>SUMIFS(рўйхат!AY:AY,рўйхат!$CY:$CY,$B$104,рўйхат!$B:$B,$C130)</f>
        <v/>
      </c>
      <c r="AQ130" s="35">
        <f>SUMIFS(рўйхат!AZ:AZ,рўйхат!$CY:$CY,$B$104,рўйхат!$B:$B,$C130)</f>
        <v/>
      </c>
      <c r="AR130" s="36">
        <f>SUMIFS(рўйхат!BA:BA,рўйхат!$CY:$CY,$B$104,рўйхат!$B:$B,$C130)</f>
        <v/>
      </c>
      <c r="AS130" s="35">
        <f>SUMIFS(рўйхат!BB:BB,рўйхат!$CY:$CY,$B$104,рўйхат!$B:$B,$C130)</f>
        <v/>
      </c>
      <c r="AT130" s="36">
        <f>SUMIFS(рўйхат!BC:BC,рўйхат!$CY:$CY,$B$104,рўйхат!$B:$B,$C130)</f>
        <v/>
      </c>
      <c r="AU130" s="35">
        <f>SUMIFS(рўйхат!BD:BD,рўйхат!$CY:$CY,$B$104,рўйхат!$B:$B,$C130)</f>
        <v/>
      </c>
      <c r="AV130" s="36">
        <f>SUMIFS(рўйхат!BE:BE,рўйхат!$CY:$CY,$B$104,рўйхат!$B:$B,$C130)</f>
        <v/>
      </c>
      <c r="AW130" s="35">
        <f>SUMIFS(рўйхат!BF:BF,рўйхат!$CY:$CY,$B$104,рўйхат!$B:$B,$C130)</f>
        <v/>
      </c>
      <c r="AX130" s="36">
        <f>SUMIFS(рўйхат!BG:BG,рўйхат!$CY:$CY,$B$104,рўйхат!$B:$B,$C130)</f>
        <v/>
      </c>
      <c r="AY130" s="35">
        <f>SUMIFS(рўйхат!BH:BH,рўйхат!$CY:$CY,$B$104,рўйхат!$B:$B,$C130)</f>
        <v/>
      </c>
      <c r="AZ130" s="36">
        <f>SUMIFS(рўйхат!BI:BI,рўйхат!$CY:$CY,$B$104,рўйхат!$B:$B,$C130)</f>
        <v/>
      </c>
      <c r="BA130" s="35">
        <f>SUMIFS(рўйхат!BJ:BJ,рўйхат!$CY:$CY,$B$104,рўйхат!$B:$B,$C130)</f>
        <v/>
      </c>
      <c r="BB130" s="36">
        <f>SUMIFS(рўйхат!BK:BK,рўйхат!$CY:$CY,$B$104,рўйхат!$B:$B,$C130)</f>
        <v/>
      </c>
      <c r="BC130" s="77">
        <f>IFERROR(AO130/E130,0)</f>
        <v/>
      </c>
      <c r="BD130" s="77">
        <f>IFERROR(AP130/F130,0)</f>
        <v/>
      </c>
      <c r="BE130" s="35">
        <f>SUMIFS(рўйхат!BL:BL,рўйхат!$CY:$CY,$B$104,рўйхат!$B:$B,$C130)</f>
        <v/>
      </c>
      <c r="BF130" s="36">
        <f>SUMIFS(рўйхат!BM:BM,рўйхат!$CY:$CY,$B$104,рўйхат!$B:$B,$C130)</f>
        <v/>
      </c>
      <c r="BG130" s="35">
        <f>SUMIFS(рўйхат!BN:BN,рўйхат!$CY:$CY,$B$104,рўйхат!$B:$B,$C130)</f>
        <v/>
      </c>
      <c r="BH130" s="36">
        <f>SUMIFS(рўйхат!BO:BO,рўйхат!$CY:$CY,$B$104,рўйхат!$B:$B,$C130)</f>
        <v/>
      </c>
      <c r="BI130" s="35">
        <f>SUMIFS(рўйхат!BP:BP,рўйхат!$CY:$CY,$B$104,рўйхат!$B:$B,$C130)</f>
        <v/>
      </c>
      <c r="BJ130" s="36">
        <f>SUMIFS(рўйхат!BQ:BQ,рўйхат!$CY:$CY,$B$104,рўйхат!$B:$B,$C130)</f>
        <v/>
      </c>
      <c r="BK130" s="35">
        <f>SUMIFS(рўйхат!BR:BR,рўйхат!$CY:$CY,$B$104,рўйхат!$B:$B,$C130)</f>
        <v/>
      </c>
      <c r="BL130" s="36">
        <f>SUMIFS(рўйхат!BS:BS,рўйхат!$CY:$CY,$B$104,рўйхат!$B:$B,$C130)</f>
        <v/>
      </c>
      <c r="BM130" s="35">
        <f>SUMIFS(рўйхат!BT:BT,рўйхат!$CY:$CY,$B$104,рўйхат!$B:$B,$C130)</f>
        <v/>
      </c>
      <c r="BN130" s="36">
        <f>SUMIFS(рўйхат!BU:BU,рўйхат!$CY:$CY,$B$104,рўйхат!$B:$B,$C130)</f>
        <v/>
      </c>
      <c r="BO130" s="35">
        <f>SUMIFS(рўйхат!BX:BX,рўйхат!$CY:$CY,$B$104,рўйхат!$B:$B,$C130)</f>
        <v/>
      </c>
      <c r="BP130" s="36">
        <f>SUMIFS(рўйхат!BY:BY,рўйхат!$CY:$CY,$B$104,рўйхат!$B:$B,$C130)</f>
        <v/>
      </c>
      <c r="BQ130" s="35">
        <f>SUMIFS(рўйхат!BZ:BZ,рўйхат!$CY:$CY,$B$104,рўйхат!$B:$B,$C130)</f>
        <v/>
      </c>
      <c r="BR130" s="36">
        <f>SUMIFS(рўйхат!CA:CA,рўйхат!$CY:$CY,$B$104,рўйхат!$B:$B,$C130)</f>
        <v/>
      </c>
      <c r="BS130" s="35">
        <f>SUMIFS(рўйхат!CB:CB,рўйхат!$CY:$CY,$B$104,рўйхат!$B:$B,$C130)</f>
        <v/>
      </c>
      <c r="BT130" s="36">
        <f>SUMIFS(рўйхат!CC:CC,рўйхат!$CY:$CY,$B$104,рўйхат!$B:$B,$C130)</f>
        <v/>
      </c>
      <c r="BU130" s="35">
        <f>SUMIFS(рўйхат!CD:CD,рўйхат!$CY:$CY,$B$104,рўйхат!$B:$B,$C130)</f>
        <v/>
      </c>
      <c r="BV130" s="36">
        <f>SUMIFS(рўйхат!CE:CE,рўйхат!$CY:$CY,$B$104,рўйхат!$B:$B,$C130)</f>
        <v/>
      </c>
      <c r="BW130" s="35">
        <f>SUMIFS(рўйхат!CH:CH,рўйхат!$CY:$CY,$B$104,рўйхат!$B:$B,$C130)</f>
        <v/>
      </c>
      <c r="BX130" s="36">
        <f>SUMIFS(рўйхат!CI:CI,рўйхат!$CY:$CY,$B$104,рўйхат!$B:$B,$C130)</f>
        <v/>
      </c>
      <c r="BY130" s="35">
        <f>SUMIFS(рўйхат!CJ:CJ,рўйхат!$CY:$CY,$B$104,рўйхат!$B:$B,$C130)</f>
        <v/>
      </c>
      <c r="BZ130" s="36">
        <f>SUMIFS(рўйхат!CK:CK,рўйхат!$CY:$CY,$B$104,рўйхат!$B:$B,$C130)</f>
        <v/>
      </c>
      <c r="CA130" s="35">
        <f>SUMIFS(рўйхат!CL:CL,рўйхат!$CY:$CY,$B$104,рўйхат!$B:$B,$C130)</f>
        <v/>
      </c>
      <c r="CB130" s="36">
        <f>SUMIFS(рўйхат!CM:CM,рўйхат!$CY:$CY,$B$104,рўйхат!$B:$B,$C130)</f>
        <v/>
      </c>
      <c r="CC130" s="35">
        <f>SUMIFS(рўйхат!CN:CN,рўйхат!$CY:$CY,$B$104,рўйхат!$B:$B,$C130)</f>
        <v/>
      </c>
      <c r="CD130" s="36">
        <f>SUMIFS(рўйхат!CO:CO,рўйхат!$CY:$CY,$B$104,рўйхат!$B:$B,$C130)</f>
        <v/>
      </c>
      <c r="CE130" s="77">
        <f>IFERROR(BE130/(Q130+BE130),0)</f>
        <v/>
      </c>
      <c r="CF130" s="78">
        <f>IFERROR(BF130/(R130+BF130),0)</f>
        <v/>
      </c>
      <c r="CG130" s="8">
        <f>COUNTIFS(B:B,B130)</f>
        <v/>
      </c>
    </row>
    <row r="131" hidden="1" outlineLevel="1" ht="17.1" customFormat="1" customHeight="1" s="8">
      <c r="A131" s="33" t="n"/>
      <c r="B131" s="50" t="n">
        <v>27</v>
      </c>
      <c r="C131" s="67" t="inlineStr">
        <is>
          <t>Фавқулодда вазиятлар вазирлиги</t>
        </is>
      </c>
      <c r="D131" s="16" t="n"/>
      <c r="E131" s="35">
        <f>SUMIFS(рўйхат!F:F,рўйхат!$CY:$CY,$B$104,рўйхат!$B:$B,$C131)</f>
        <v/>
      </c>
      <c r="F131" s="36">
        <f>SUMIFS(рўйхат!G:G,рўйхат!$CY:$CY,$B$104,рўйхат!$B:$B,$C131)</f>
        <v/>
      </c>
      <c r="G131" s="35">
        <f>SUMIFS(рўйхат!H:H,рўйхат!$CY:$CY,$B$104,рўйхат!$B:$B,$C131)</f>
        <v/>
      </c>
      <c r="H131" s="36">
        <f>SUMIFS(рўйхат!I:I,рўйхат!$CY:$CY,$B$104,рўйхат!$B:$B,$C131)</f>
        <v/>
      </c>
      <c r="I131" s="35">
        <f>SUMIFS(рўйхат!J:J,рўйхат!$CY:$CY,$B$104,рўйхат!$B:$B,$C131)</f>
        <v/>
      </c>
      <c r="J131" s="36">
        <f>SUMIFS(рўйхат!K:K,рўйхат!$CY:$CY,$B$104,рўйхат!$B:$B,$C131)</f>
        <v/>
      </c>
      <c r="K131" s="35">
        <f>SUMIFS(рўйхат!L:L,рўйхат!$CY:$CY,$B$104,рўйхат!$B:$B,$C131)</f>
        <v/>
      </c>
      <c r="L131" s="36">
        <f>SUMIFS(рўйхат!M:M,рўйхат!$CY:$CY,$B$104,рўйхат!$B:$B,$C131)</f>
        <v/>
      </c>
      <c r="M131" s="35">
        <f>SUMIFS(рўйхат!N:N,рўйхат!$CY:$CY,$B$104,рўйхат!$B:$B,$C131)</f>
        <v/>
      </c>
      <c r="N131" s="36">
        <f>SUMIFS(рўйхат!O:O,рўйхат!$CY:$CY,$B$104,рўйхат!$B:$B,$C131)</f>
        <v/>
      </c>
      <c r="O131" s="34">
        <f>IFERROR(M131/E131,0)</f>
        <v/>
      </c>
      <c r="P131" s="34">
        <f>IFERROR(N131/F131,0)</f>
        <v/>
      </c>
      <c r="Q131" s="35">
        <f>SUMIFS(рўйхат!P:P,рўйхат!$CY:$CY,$B$104,рўйхат!$B:$B,$C131)</f>
        <v/>
      </c>
      <c r="R131" s="36">
        <f>SUMIFS(рўйхат!Q:Q,рўйхат!$CY:$CY,$B$104,рўйхат!$B:$B,$C131)</f>
        <v/>
      </c>
      <c r="S131" s="35">
        <f>SUMIFS(рўйхат!R:R,рўйхат!$CY:$CY,$B$104,рўйхат!$B:$B,$C131)</f>
        <v/>
      </c>
      <c r="T131" s="36">
        <f>SUMIFS(рўйхат!S:S,рўйхат!$CY:$CY,$B$104,рўйхат!$B:$B,$C131)</f>
        <v/>
      </c>
      <c r="U131" s="35">
        <f>SUMIFS(рўйхат!T:T,рўйхат!$CY:$CY,$B$104,рўйхат!$B:$B,$C131)</f>
        <v/>
      </c>
      <c r="V131" s="36">
        <f>SUMIFS(рўйхат!U:U,рўйхат!$CY:$CY,$B$104,рўйхат!$B:$B,$C131)</f>
        <v/>
      </c>
      <c r="W131" s="35">
        <f>SUMIFS(рўйхат!V:V,рўйхат!$CY:$CY,$B$104,рўйхат!$B:$B,$C131)</f>
        <v/>
      </c>
      <c r="X131" s="36">
        <f>SUMIFS(рўйхат!W:W,рўйхат!$CY:$CY,$B$104,рўйхат!$B:$B,$C131)</f>
        <v/>
      </c>
      <c r="Y131" s="35">
        <f>SUMIFS(рўйхат!X:X,рўйхат!$CY:$CY,$B$104,рўйхат!$B:$B,$C131)</f>
        <v/>
      </c>
      <c r="Z131" s="36">
        <f>SUMIFS(рўйхат!Y:Y,рўйхат!$CY:$CY,$B$104,рўйхат!$B:$B,$C131)</f>
        <v/>
      </c>
      <c r="AA131" s="35">
        <f>SUMIFS(рўйхат!Z:Z,рўйхат!$CY:$CY,$B$104,рўйхат!$B:$B,$C131)</f>
        <v/>
      </c>
      <c r="AB131" s="36">
        <f>SUMIFS(рўйхат!AA:AA,рўйхат!$CY:$CY,$B$104,рўйхат!$B:$B,$C131)</f>
        <v/>
      </c>
      <c r="AC131" s="35">
        <f>SUMIFS(рўйхат!AB:AB,рўйхат!$CY:$CY,$B$104,рўйхат!$B:$B,$C131)</f>
        <v/>
      </c>
      <c r="AD131" s="36">
        <f>SUMIFS(рўйхат!AC:AC,рўйхат!$CY:$CY,$B$104,рўйхат!$B:$B,$C131)</f>
        <v/>
      </c>
      <c r="AE131" s="35">
        <f>SUMIFS(рўйхат!AD:AD,рўйхат!$CY:$CY,$B$104,рўйхат!$B:$B,$C131)</f>
        <v/>
      </c>
      <c r="AF131" s="36">
        <f>SUMIFS(рўйхат!AE:AE,рўйхат!$CY:$CY,$B$104,рўйхат!$B:$B,$C131)</f>
        <v/>
      </c>
      <c r="AG131" s="35">
        <f>SUMIFS(рўйхат!AH:AH,рўйхат!$CY:$CY,$B$104,рўйхат!$B:$B,$C131)</f>
        <v/>
      </c>
      <c r="AH131" s="36">
        <f>SUMIFS(рўйхат!AI:AI,рўйхат!$CY:$CY,$B$104,рўйхат!$B:$B,$C131)</f>
        <v/>
      </c>
      <c r="AI131" s="35">
        <f>SUMIFS(рўйхат!AJ:AJ,рўйхат!$CY:$CY,$B$104,рўйхат!$B:$B,$C131)</f>
        <v/>
      </c>
      <c r="AJ131" s="36">
        <f>SUMIFS(рўйхат!AK:AK,рўйхат!$CY:$CY,$B$104,рўйхат!$B:$B,$C131)</f>
        <v/>
      </c>
      <c r="AK131" s="35">
        <f>SUMIFS(рўйхат!AL:AL,рўйхат!$CY:$CY,$B$104,рўйхат!$B:$B,$C131)</f>
        <v/>
      </c>
      <c r="AL131" s="36">
        <f>SUMIFS(рўйхат!AM:AM,рўйхат!$CY:$CY,$B$104,рўйхат!$B:$B,$C131)</f>
        <v/>
      </c>
      <c r="AM131" s="77">
        <f>IFERROR(Q131/E131,0)</f>
        <v/>
      </c>
      <c r="AN131" s="77">
        <f>IFERROR(R131/F131,0)</f>
        <v/>
      </c>
      <c r="AO131" s="35">
        <f>SUMIFS(рўйхат!AX:AX,рўйхат!$CY:$CY,$B$104,рўйхат!$B:$B,$C131)</f>
        <v/>
      </c>
      <c r="AP131" s="36">
        <f>SUMIFS(рўйхат!AY:AY,рўйхат!$CY:$CY,$B$104,рўйхат!$B:$B,$C131)</f>
        <v/>
      </c>
      <c r="AQ131" s="35">
        <f>SUMIFS(рўйхат!AZ:AZ,рўйхат!$CY:$CY,$B$104,рўйхат!$B:$B,$C131)</f>
        <v/>
      </c>
      <c r="AR131" s="36">
        <f>SUMIFS(рўйхат!BA:BA,рўйхат!$CY:$CY,$B$104,рўйхат!$B:$B,$C131)</f>
        <v/>
      </c>
      <c r="AS131" s="35">
        <f>SUMIFS(рўйхат!BB:BB,рўйхат!$CY:$CY,$B$104,рўйхат!$B:$B,$C131)</f>
        <v/>
      </c>
      <c r="AT131" s="36">
        <f>SUMIFS(рўйхат!BC:BC,рўйхат!$CY:$CY,$B$104,рўйхат!$B:$B,$C131)</f>
        <v/>
      </c>
      <c r="AU131" s="35">
        <f>SUMIFS(рўйхат!BD:BD,рўйхат!$CY:$CY,$B$104,рўйхат!$B:$B,$C131)</f>
        <v/>
      </c>
      <c r="AV131" s="36">
        <f>SUMIFS(рўйхат!BE:BE,рўйхат!$CY:$CY,$B$104,рўйхат!$B:$B,$C131)</f>
        <v/>
      </c>
      <c r="AW131" s="35">
        <f>SUMIFS(рўйхат!BF:BF,рўйхат!$CY:$CY,$B$104,рўйхат!$B:$B,$C131)</f>
        <v/>
      </c>
      <c r="AX131" s="36">
        <f>SUMIFS(рўйхат!BG:BG,рўйхат!$CY:$CY,$B$104,рўйхат!$B:$B,$C131)</f>
        <v/>
      </c>
      <c r="AY131" s="35">
        <f>SUMIFS(рўйхат!BH:BH,рўйхат!$CY:$CY,$B$104,рўйхат!$B:$B,$C131)</f>
        <v/>
      </c>
      <c r="AZ131" s="36">
        <f>SUMIFS(рўйхат!BI:BI,рўйхат!$CY:$CY,$B$104,рўйхат!$B:$B,$C131)</f>
        <v/>
      </c>
      <c r="BA131" s="35">
        <f>SUMIFS(рўйхат!BJ:BJ,рўйхат!$CY:$CY,$B$104,рўйхат!$B:$B,$C131)</f>
        <v/>
      </c>
      <c r="BB131" s="36">
        <f>SUMIFS(рўйхат!BK:BK,рўйхат!$CY:$CY,$B$104,рўйхат!$B:$B,$C131)</f>
        <v/>
      </c>
      <c r="BC131" s="77">
        <f>IFERROR(AO131/E131,0)</f>
        <v/>
      </c>
      <c r="BD131" s="77">
        <f>IFERROR(AP131/F131,0)</f>
        <v/>
      </c>
      <c r="BE131" s="35">
        <f>SUMIFS(рўйхат!BL:BL,рўйхат!$CY:$CY,$B$104,рўйхат!$B:$B,$C131)</f>
        <v/>
      </c>
      <c r="BF131" s="36">
        <f>SUMIFS(рўйхат!BM:BM,рўйхат!$CY:$CY,$B$104,рўйхат!$B:$B,$C131)</f>
        <v/>
      </c>
      <c r="BG131" s="35">
        <f>SUMIFS(рўйхат!BN:BN,рўйхат!$CY:$CY,$B$104,рўйхат!$B:$B,$C131)</f>
        <v/>
      </c>
      <c r="BH131" s="36">
        <f>SUMIFS(рўйхат!BO:BO,рўйхат!$CY:$CY,$B$104,рўйхат!$B:$B,$C131)</f>
        <v/>
      </c>
      <c r="BI131" s="35">
        <f>SUMIFS(рўйхат!BP:BP,рўйхат!$CY:$CY,$B$104,рўйхат!$B:$B,$C131)</f>
        <v/>
      </c>
      <c r="BJ131" s="36">
        <f>SUMIFS(рўйхат!BQ:BQ,рўйхат!$CY:$CY,$B$104,рўйхат!$B:$B,$C131)</f>
        <v/>
      </c>
      <c r="BK131" s="35">
        <f>SUMIFS(рўйхат!BR:BR,рўйхат!$CY:$CY,$B$104,рўйхат!$B:$B,$C131)</f>
        <v/>
      </c>
      <c r="BL131" s="36">
        <f>SUMIFS(рўйхат!BS:BS,рўйхат!$CY:$CY,$B$104,рўйхат!$B:$B,$C131)</f>
        <v/>
      </c>
      <c r="BM131" s="35">
        <f>SUMIFS(рўйхат!BT:BT,рўйхат!$CY:$CY,$B$104,рўйхат!$B:$B,$C131)</f>
        <v/>
      </c>
      <c r="BN131" s="36">
        <f>SUMIFS(рўйхат!BU:BU,рўйхат!$CY:$CY,$B$104,рўйхат!$B:$B,$C131)</f>
        <v/>
      </c>
      <c r="BO131" s="35">
        <f>SUMIFS(рўйхат!BX:BX,рўйхат!$CY:$CY,$B$104,рўйхат!$B:$B,$C131)</f>
        <v/>
      </c>
      <c r="BP131" s="36">
        <f>SUMIFS(рўйхат!BY:BY,рўйхат!$CY:$CY,$B$104,рўйхат!$B:$B,$C131)</f>
        <v/>
      </c>
      <c r="BQ131" s="35">
        <f>SUMIFS(рўйхат!BZ:BZ,рўйхат!$CY:$CY,$B$104,рўйхат!$B:$B,$C131)</f>
        <v/>
      </c>
      <c r="BR131" s="36">
        <f>SUMIFS(рўйхат!CA:CA,рўйхат!$CY:$CY,$B$104,рўйхат!$B:$B,$C131)</f>
        <v/>
      </c>
      <c r="BS131" s="35">
        <f>SUMIFS(рўйхат!CB:CB,рўйхат!$CY:$CY,$B$104,рўйхат!$B:$B,$C131)</f>
        <v/>
      </c>
      <c r="BT131" s="36">
        <f>SUMIFS(рўйхат!CC:CC,рўйхат!$CY:$CY,$B$104,рўйхат!$B:$B,$C131)</f>
        <v/>
      </c>
      <c r="BU131" s="35">
        <f>SUMIFS(рўйхат!CD:CD,рўйхат!$CY:$CY,$B$104,рўйхат!$B:$B,$C131)</f>
        <v/>
      </c>
      <c r="BV131" s="36">
        <f>SUMIFS(рўйхат!CE:CE,рўйхат!$CY:$CY,$B$104,рўйхат!$B:$B,$C131)</f>
        <v/>
      </c>
      <c r="BW131" s="35">
        <f>SUMIFS(рўйхат!CH:CH,рўйхат!$CY:$CY,$B$104,рўйхат!$B:$B,$C131)</f>
        <v/>
      </c>
      <c r="BX131" s="36">
        <f>SUMIFS(рўйхат!CI:CI,рўйхат!$CY:$CY,$B$104,рўйхат!$B:$B,$C131)</f>
        <v/>
      </c>
      <c r="BY131" s="35">
        <f>SUMIFS(рўйхат!CJ:CJ,рўйхат!$CY:$CY,$B$104,рўйхат!$B:$B,$C131)</f>
        <v/>
      </c>
      <c r="BZ131" s="36">
        <f>SUMIFS(рўйхат!CK:CK,рўйхат!$CY:$CY,$B$104,рўйхат!$B:$B,$C131)</f>
        <v/>
      </c>
      <c r="CA131" s="35">
        <f>SUMIFS(рўйхат!CL:CL,рўйхат!$CY:$CY,$B$104,рўйхат!$B:$B,$C131)</f>
        <v/>
      </c>
      <c r="CB131" s="36">
        <f>SUMIFS(рўйхат!CM:CM,рўйхат!$CY:$CY,$B$104,рўйхат!$B:$B,$C131)</f>
        <v/>
      </c>
      <c r="CC131" s="35">
        <f>SUMIFS(рўйхат!CN:CN,рўйхат!$CY:$CY,$B$104,рўйхат!$B:$B,$C131)</f>
        <v/>
      </c>
      <c r="CD131" s="36">
        <f>SUMIFS(рўйхат!CO:CO,рўйхат!$CY:$CY,$B$104,рўйхат!$B:$B,$C131)</f>
        <v/>
      </c>
      <c r="CE131" s="77">
        <f>IFERROR(BE131/(Q131+BE131),0)</f>
        <v/>
      </c>
      <c r="CF131" s="78">
        <f>IFERROR(BF131/(R131+BF131),0)</f>
        <v/>
      </c>
      <c r="CG131" s="8">
        <f>COUNTIFS(B:B,B131)</f>
        <v/>
      </c>
    </row>
    <row r="132" hidden="1" outlineLevel="1" ht="33.95" customFormat="1" customHeight="1" s="8">
      <c r="A132" s="33" t="n"/>
      <c r="B132" s="50" t="n">
        <v>28</v>
      </c>
      <c r="C132" s="67" t="inlineStr">
        <is>
          <t>Экология, атроф-муҳитни муҳофаза қилиш ва иқлим ўзгариши вазирлиги</t>
        </is>
      </c>
      <c r="D132" s="16" t="n"/>
      <c r="E132" s="35">
        <f>SUMIFS(рўйхат!F:F,рўйхат!$CY:$CY,$B$104,рўйхат!$B:$B,$C132)</f>
        <v/>
      </c>
      <c r="F132" s="36">
        <f>SUMIFS(рўйхат!G:G,рўйхат!$CY:$CY,$B$104,рўйхат!$B:$B,$C132)</f>
        <v/>
      </c>
      <c r="G132" s="35">
        <f>SUMIFS(рўйхат!H:H,рўйхат!$CY:$CY,$B$104,рўйхат!$B:$B,$C132)</f>
        <v/>
      </c>
      <c r="H132" s="36">
        <f>SUMIFS(рўйхат!I:I,рўйхат!$CY:$CY,$B$104,рўйхат!$B:$B,$C132)</f>
        <v/>
      </c>
      <c r="I132" s="35">
        <f>SUMIFS(рўйхат!J:J,рўйхат!$CY:$CY,$B$104,рўйхат!$B:$B,$C132)</f>
        <v/>
      </c>
      <c r="J132" s="36">
        <f>SUMIFS(рўйхат!K:K,рўйхат!$CY:$CY,$B$104,рўйхат!$B:$B,$C132)</f>
        <v/>
      </c>
      <c r="K132" s="35">
        <f>SUMIFS(рўйхат!L:L,рўйхат!$CY:$CY,$B$104,рўйхат!$B:$B,$C132)</f>
        <v/>
      </c>
      <c r="L132" s="36">
        <f>SUMIFS(рўйхат!M:M,рўйхат!$CY:$CY,$B$104,рўйхат!$B:$B,$C132)</f>
        <v/>
      </c>
      <c r="M132" s="35">
        <f>SUMIFS(рўйхат!N:N,рўйхат!$CY:$CY,$B$104,рўйхат!$B:$B,$C132)</f>
        <v/>
      </c>
      <c r="N132" s="36">
        <f>SUMIFS(рўйхат!O:O,рўйхат!$CY:$CY,$B$104,рўйхат!$B:$B,$C132)</f>
        <v/>
      </c>
      <c r="O132" s="34">
        <f>IFERROR(M132/E132,0)</f>
        <v/>
      </c>
      <c r="P132" s="34">
        <f>IFERROR(N132/F132,0)</f>
        <v/>
      </c>
      <c r="Q132" s="35">
        <f>SUMIFS(рўйхат!P:P,рўйхат!$CY:$CY,$B$104,рўйхат!$B:$B,$C132)</f>
        <v/>
      </c>
      <c r="R132" s="36">
        <f>SUMIFS(рўйхат!Q:Q,рўйхат!$CY:$CY,$B$104,рўйхат!$B:$B,$C132)</f>
        <v/>
      </c>
      <c r="S132" s="35">
        <f>SUMIFS(рўйхат!R:R,рўйхат!$CY:$CY,$B$104,рўйхат!$B:$B,$C132)</f>
        <v/>
      </c>
      <c r="T132" s="36">
        <f>SUMIFS(рўйхат!S:S,рўйхат!$CY:$CY,$B$104,рўйхат!$B:$B,$C132)</f>
        <v/>
      </c>
      <c r="U132" s="35">
        <f>SUMIFS(рўйхат!T:T,рўйхат!$CY:$CY,$B$104,рўйхат!$B:$B,$C132)</f>
        <v/>
      </c>
      <c r="V132" s="36">
        <f>SUMIFS(рўйхат!U:U,рўйхат!$CY:$CY,$B$104,рўйхат!$B:$B,$C132)</f>
        <v/>
      </c>
      <c r="W132" s="35">
        <f>SUMIFS(рўйхат!V:V,рўйхат!$CY:$CY,$B$104,рўйхат!$B:$B,$C132)</f>
        <v/>
      </c>
      <c r="X132" s="36">
        <f>SUMIFS(рўйхат!W:W,рўйхат!$CY:$CY,$B$104,рўйхат!$B:$B,$C132)</f>
        <v/>
      </c>
      <c r="Y132" s="35">
        <f>SUMIFS(рўйхат!X:X,рўйхат!$CY:$CY,$B$104,рўйхат!$B:$B,$C132)</f>
        <v/>
      </c>
      <c r="Z132" s="36">
        <f>SUMIFS(рўйхат!Y:Y,рўйхат!$CY:$CY,$B$104,рўйхат!$B:$B,$C132)</f>
        <v/>
      </c>
      <c r="AA132" s="35">
        <f>SUMIFS(рўйхат!Z:Z,рўйхат!$CY:$CY,$B$104,рўйхат!$B:$B,$C132)</f>
        <v/>
      </c>
      <c r="AB132" s="36">
        <f>SUMIFS(рўйхат!AA:AA,рўйхат!$CY:$CY,$B$104,рўйхат!$B:$B,$C132)</f>
        <v/>
      </c>
      <c r="AC132" s="35">
        <f>SUMIFS(рўйхат!AB:AB,рўйхат!$CY:$CY,$B$104,рўйхат!$B:$B,$C132)</f>
        <v/>
      </c>
      <c r="AD132" s="36">
        <f>SUMIFS(рўйхат!AC:AC,рўйхат!$CY:$CY,$B$104,рўйхат!$B:$B,$C132)</f>
        <v/>
      </c>
      <c r="AE132" s="35">
        <f>SUMIFS(рўйхат!AD:AD,рўйхат!$CY:$CY,$B$104,рўйхат!$B:$B,$C132)</f>
        <v/>
      </c>
      <c r="AF132" s="36">
        <f>SUMIFS(рўйхат!AE:AE,рўйхат!$CY:$CY,$B$104,рўйхат!$B:$B,$C132)</f>
        <v/>
      </c>
      <c r="AG132" s="35">
        <f>SUMIFS(рўйхат!AH:AH,рўйхат!$CY:$CY,$B$104,рўйхат!$B:$B,$C132)</f>
        <v/>
      </c>
      <c r="AH132" s="36">
        <f>SUMIFS(рўйхат!AI:AI,рўйхат!$CY:$CY,$B$104,рўйхат!$B:$B,$C132)</f>
        <v/>
      </c>
      <c r="AI132" s="35">
        <f>SUMIFS(рўйхат!AJ:AJ,рўйхат!$CY:$CY,$B$104,рўйхат!$B:$B,$C132)</f>
        <v/>
      </c>
      <c r="AJ132" s="36">
        <f>SUMIFS(рўйхат!AK:AK,рўйхат!$CY:$CY,$B$104,рўйхат!$B:$B,$C132)</f>
        <v/>
      </c>
      <c r="AK132" s="35">
        <f>SUMIFS(рўйхат!AL:AL,рўйхат!$CY:$CY,$B$104,рўйхат!$B:$B,$C132)</f>
        <v/>
      </c>
      <c r="AL132" s="36">
        <f>SUMIFS(рўйхат!AM:AM,рўйхат!$CY:$CY,$B$104,рўйхат!$B:$B,$C132)</f>
        <v/>
      </c>
      <c r="AM132" s="77">
        <f>IFERROR(Q132/E132,0)</f>
        <v/>
      </c>
      <c r="AN132" s="77">
        <f>IFERROR(R132/F132,0)</f>
        <v/>
      </c>
      <c r="AO132" s="35">
        <f>SUMIFS(рўйхат!AX:AX,рўйхат!$CY:$CY,$B$104,рўйхат!$B:$B,$C132)</f>
        <v/>
      </c>
      <c r="AP132" s="36">
        <f>SUMIFS(рўйхат!AY:AY,рўйхат!$CY:$CY,$B$104,рўйхат!$B:$B,$C132)</f>
        <v/>
      </c>
      <c r="AQ132" s="35">
        <f>SUMIFS(рўйхат!AZ:AZ,рўйхат!$CY:$CY,$B$104,рўйхат!$B:$B,$C132)</f>
        <v/>
      </c>
      <c r="AR132" s="36">
        <f>SUMIFS(рўйхат!BA:BA,рўйхат!$CY:$CY,$B$104,рўйхат!$B:$B,$C132)</f>
        <v/>
      </c>
      <c r="AS132" s="35">
        <f>SUMIFS(рўйхат!BB:BB,рўйхат!$CY:$CY,$B$104,рўйхат!$B:$B,$C132)</f>
        <v/>
      </c>
      <c r="AT132" s="36">
        <f>SUMIFS(рўйхат!BC:BC,рўйхат!$CY:$CY,$B$104,рўйхат!$B:$B,$C132)</f>
        <v/>
      </c>
      <c r="AU132" s="35">
        <f>SUMIFS(рўйхат!BD:BD,рўйхат!$CY:$CY,$B$104,рўйхат!$B:$B,$C132)</f>
        <v/>
      </c>
      <c r="AV132" s="36">
        <f>SUMIFS(рўйхат!BE:BE,рўйхат!$CY:$CY,$B$104,рўйхат!$B:$B,$C132)</f>
        <v/>
      </c>
      <c r="AW132" s="35">
        <f>SUMIFS(рўйхат!BF:BF,рўйхат!$CY:$CY,$B$104,рўйхат!$B:$B,$C132)</f>
        <v/>
      </c>
      <c r="AX132" s="36">
        <f>SUMIFS(рўйхат!BG:BG,рўйхат!$CY:$CY,$B$104,рўйхат!$B:$B,$C132)</f>
        <v/>
      </c>
      <c r="AY132" s="35">
        <f>SUMIFS(рўйхат!BH:BH,рўйхат!$CY:$CY,$B$104,рўйхат!$B:$B,$C132)</f>
        <v/>
      </c>
      <c r="AZ132" s="36">
        <f>SUMIFS(рўйхат!BI:BI,рўйхат!$CY:$CY,$B$104,рўйхат!$B:$B,$C132)</f>
        <v/>
      </c>
      <c r="BA132" s="35">
        <f>SUMIFS(рўйхат!BJ:BJ,рўйхат!$CY:$CY,$B$104,рўйхат!$B:$B,$C132)</f>
        <v/>
      </c>
      <c r="BB132" s="36">
        <f>SUMIFS(рўйхат!BK:BK,рўйхат!$CY:$CY,$B$104,рўйхат!$B:$B,$C132)</f>
        <v/>
      </c>
      <c r="BC132" s="77">
        <f>IFERROR(AO132/E132,0)</f>
        <v/>
      </c>
      <c r="BD132" s="77">
        <f>IFERROR(AP132/F132,0)</f>
        <v/>
      </c>
      <c r="BE132" s="35">
        <f>SUMIFS(рўйхат!BL:BL,рўйхат!$CY:$CY,$B$104,рўйхат!$B:$B,$C132)</f>
        <v/>
      </c>
      <c r="BF132" s="36">
        <f>SUMIFS(рўйхат!BM:BM,рўйхат!$CY:$CY,$B$104,рўйхат!$B:$B,$C132)</f>
        <v/>
      </c>
      <c r="BG132" s="35">
        <f>SUMIFS(рўйхат!BN:BN,рўйхат!$CY:$CY,$B$104,рўйхат!$B:$B,$C132)</f>
        <v/>
      </c>
      <c r="BH132" s="36">
        <f>SUMIFS(рўйхат!BO:BO,рўйхат!$CY:$CY,$B$104,рўйхат!$B:$B,$C132)</f>
        <v/>
      </c>
      <c r="BI132" s="35">
        <f>SUMIFS(рўйхат!BP:BP,рўйхат!$CY:$CY,$B$104,рўйхат!$B:$B,$C132)</f>
        <v/>
      </c>
      <c r="BJ132" s="36">
        <f>SUMIFS(рўйхат!BQ:BQ,рўйхат!$CY:$CY,$B$104,рўйхат!$B:$B,$C132)</f>
        <v/>
      </c>
      <c r="BK132" s="35">
        <f>SUMIFS(рўйхат!BR:BR,рўйхат!$CY:$CY,$B$104,рўйхат!$B:$B,$C132)</f>
        <v/>
      </c>
      <c r="BL132" s="36">
        <f>SUMIFS(рўйхат!BS:BS,рўйхат!$CY:$CY,$B$104,рўйхат!$B:$B,$C132)</f>
        <v/>
      </c>
      <c r="BM132" s="35">
        <f>SUMIFS(рўйхат!BT:BT,рўйхат!$CY:$CY,$B$104,рўйхат!$B:$B,$C132)</f>
        <v/>
      </c>
      <c r="BN132" s="36">
        <f>SUMIFS(рўйхат!BU:BU,рўйхат!$CY:$CY,$B$104,рўйхат!$B:$B,$C132)</f>
        <v/>
      </c>
      <c r="BO132" s="35">
        <f>SUMIFS(рўйхат!BX:BX,рўйхат!$CY:$CY,$B$104,рўйхат!$B:$B,$C132)</f>
        <v/>
      </c>
      <c r="BP132" s="36">
        <f>SUMIFS(рўйхат!BY:BY,рўйхат!$CY:$CY,$B$104,рўйхат!$B:$B,$C132)</f>
        <v/>
      </c>
      <c r="BQ132" s="35">
        <f>SUMIFS(рўйхат!BZ:BZ,рўйхат!$CY:$CY,$B$104,рўйхат!$B:$B,$C132)</f>
        <v/>
      </c>
      <c r="BR132" s="36">
        <f>SUMIFS(рўйхат!CA:CA,рўйхат!$CY:$CY,$B$104,рўйхат!$B:$B,$C132)</f>
        <v/>
      </c>
      <c r="BS132" s="35">
        <f>SUMIFS(рўйхат!CB:CB,рўйхат!$CY:$CY,$B$104,рўйхат!$B:$B,$C132)</f>
        <v/>
      </c>
      <c r="BT132" s="36">
        <f>SUMIFS(рўйхат!CC:CC,рўйхат!$CY:$CY,$B$104,рўйхат!$B:$B,$C132)</f>
        <v/>
      </c>
      <c r="BU132" s="35">
        <f>SUMIFS(рўйхат!CD:CD,рўйхат!$CY:$CY,$B$104,рўйхат!$B:$B,$C132)</f>
        <v/>
      </c>
      <c r="BV132" s="36">
        <f>SUMIFS(рўйхат!CE:CE,рўйхат!$CY:$CY,$B$104,рўйхат!$B:$B,$C132)</f>
        <v/>
      </c>
      <c r="BW132" s="35">
        <f>SUMIFS(рўйхат!CH:CH,рўйхат!$CY:$CY,$B$104,рўйхат!$B:$B,$C132)</f>
        <v/>
      </c>
      <c r="BX132" s="36">
        <f>SUMIFS(рўйхат!CI:CI,рўйхат!$CY:$CY,$B$104,рўйхат!$B:$B,$C132)</f>
        <v/>
      </c>
      <c r="BY132" s="35">
        <f>SUMIFS(рўйхат!CJ:CJ,рўйхат!$CY:$CY,$B$104,рўйхат!$B:$B,$C132)</f>
        <v/>
      </c>
      <c r="BZ132" s="36">
        <f>SUMIFS(рўйхат!CK:CK,рўйхат!$CY:$CY,$B$104,рўйхат!$B:$B,$C132)</f>
        <v/>
      </c>
      <c r="CA132" s="35">
        <f>SUMIFS(рўйхат!CL:CL,рўйхат!$CY:$CY,$B$104,рўйхат!$B:$B,$C132)</f>
        <v/>
      </c>
      <c r="CB132" s="36">
        <f>SUMIFS(рўйхат!CM:CM,рўйхат!$CY:$CY,$B$104,рўйхат!$B:$B,$C132)</f>
        <v/>
      </c>
      <c r="CC132" s="35">
        <f>SUMIFS(рўйхат!CN:CN,рўйхат!$CY:$CY,$B$104,рўйхат!$B:$B,$C132)</f>
        <v/>
      </c>
      <c r="CD132" s="36">
        <f>SUMIFS(рўйхат!CO:CO,рўйхат!$CY:$CY,$B$104,рўйхат!$B:$B,$C132)</f>
        <v/>
      </c>
      <c r="CE132" s="77">
        <f>IFERROR(BE132/(Q132+BE132),0)</f>
        <v/>
      </c>
      <c r="CF132" s="78">
        <f>IFERROR(BF132/(R132+BF132),0)</f>
        <v/>
      </c>
      <c r="CG132" s="8">
        <f>COUNTIFS(B:B,B132)</f>
        <v/>
      </c>
    </row>
    <row r="133" hidden="1" outlineLevel="1" ht="17.1" customFormat="1" customHeight="1" s="8">
      <c r="A133" s="33" t="n"/>
      <c r="B133" s="50" t="n">
        <v>29</v>
      </c>
      <c r="C133" s="67" t="inlineStr">
        <is>
          <t>Энергетика вазирлиги</t>
        </is>
      </c>
      <c r="D133" s="16" t="n"/>
      <c r="E133" s="35">
        <f>SUMIFS(рўйхат!F:F,рўйхат!$CY:$CY,$B$104,рўйхат!$B:$B,$C133)</f>
        <v/>
      </c>
      <c r="F133" s="36">
        <f>SUMIFS(рўйхат!G:G,рўйхат!$CY:$CY,$B$104,рўйхат!$B:$B,$C133)</f>
        <v/>
      </c>
      <c r="G133" s="35">
        <f>SUMIFS(рўйхат!H:H,рўйхат!$CY:$CY,$B$104,рўйхат!$B:$B,$C133)</f>
        <v/>
      </c>
      <c r="H133" s="36">
        <f>SUMIFS(рўйхат!I:I,рўйхат!$CY:$CY,$B$104,рўйхат!$B:$B,$C133)</f>
        <v/>
      </c>
      <c r="I133" s="35">
        <f>SUMIFS(рўйхат!J:J,рўйхат!$CY:$CY,$B$104,рўйхат!$B:$B,$C133)</f>
        <v/>
      </c>
      <c r="J133" s="36">
        <f>SUMIFS(рўйхат!K:K,рўйхат!$CY:$CY,$B$104,рўйхат!$B:$B,$C133)</f>
        <v/>
      </c>
      <c r="K133" s="35">
        <f>SUMIFS(рўйхат!L:L,рўйхат!$CY:$CY,$B$104,рўйхат!$B:$B,$C133)</f>
        <v/>
      </c>
      <c r="L133" s="36">
        <f>SUMIFS(рўйхат!M:M,рўйхат!$CY:$CY,$B$104,рўйхат!$B:$B,$C133)</f>
        <v/>
      </c>
      <c r="M133" s="35">
        <f>SUMIFS(рўйхат!N:N,рўйхат!$CY:$CY,$B$104,рўйхат!$B:$B,$C133)</f>
        <v/>
      </c>
      <c r="N133" s="36">
        <f>SUMIFS(рўйхат!O:O,рўйхат!$CY:$CY,$B$104,рўйхат!$B:$B,$C133)</f>
        <v/>
      </c>
      <c r="O133" s="34">
        <f>IFERROR(M133/E133,0)</f>
        <v/>
      </c>
      <c r="P133" s="34">
        <f>IFERROR(N133/F133,0)</f>
        <v/>
      </c>
      <c r="Q133" s="35">
        <f>SUMIFS(рўйхат!P:P,рўйхат!$CY:$CY,$B$104,рўйхат!$B:$B,$C133)</f>
        <v/>
      </c>
      <c r="R133" s="36">
        <f>SUMIFS(рўйхат!Q:Q,рўйхат!$CY:$CY,$B$104,рўйхат!$B:$B,$C133)</f>
        <v/>
      </c>
      <c r="S133" s="35">
        <f>SUMIFS(рўйхат!R:R,рўйхат!$CY:$CY,$B$104,рўйхат!$B:$B,$C133)</f>
        <v/>
      </c>
      <c r="T133" s="36">
        <f>SUMIFS(рўйхат!S:S,рўйхат!$CY:$CY,$B$104,рўйхат!$B:$B,$C133)</f>
        <v/>
      </c>
      <c r="U133" s="35">
        <f>SUMIFS(рўйхат!T:T,рўйхат!$CY:$CY,$B$104,рўйхат!$B:$B,$C133)</f>
        <v/>
      </c>
      <c r="V133" s="36">
        <f>SUMIFS(рўйхат!U:U,рўйхат!$CY:$CY,$B$104,рўйхат!$B:$B,$C133)</f>
        <v/>
      </c>
      <c r="W133" s="35">
        <f>SUMIFS(рўйхат!V:V,рўйхат!$CY:$CY,$B$104,рўйхат!$B:$B,$C133)</f>
        <v/>
      </c>
      <c r="X133" s="36">
        <f>SUMIFS(рўйхат!W:W,рўйхат!$CY:$CY,$B$104,рўйхат!$B:$B,$C133)</f>
        <v/>
      </c>
      <c r="Y133" s="35">
        <f>SUMIFS(рўйхат!X:X,рўйхат!$CY:$CY,$B$104,рўйхат!$B:$B,$C133)</f>
        <v/>
      </c>
      <c r="Z133" s="36">
        <f>SUMIFS(рўйхат!Y:Y,рўйхат!$CY:$CY,$B$104,рўйхат!$B:$B,$C133)</f>
        <v/>
      </c>
      <c r="AA133" s="35">
        <f>SUMIFS(рўйхат!Z:Z,рўйхат!$CY:$CY,$B$104,рўйхат!$B:$B,$C133)</f>
        <v/>
      </c>
      <c r="AB133" s="36">
        <f>SUMIFS(рўйхат!AA:AA,рўйхат!$CY:$CY,$B$104,рўйхат!$B:$B,$C133)</f>
        <v/>
      </c>
      <c r="AC133" s="35">
        <f>SUMIFS(рўйхат!AB:AB,рўйхат!$CY:$CY,$B$104,рўйхат!$B:$B,$C133)</f>
        <v/>
      </c>
      <c r="AD133" s="36">
        <f>SUMIFS(рўйхат!AC:AC,рўйхат!$CY:$CY,$B$104,рўйхат!$B:$B,$C133)</f>
        <v/>
      </c>
      <c r="AE133" s="35">
        <f>SUMIFS(рўйхат!AD:AD,рўйхат!$CY:$CY,$B$104,рўйхат!$B:$B,$C133)</f>
        <v/>
      </c>
      <c r="AF133" s="36">
        <f>SUMIFS(рўйхат!AE:AE,рўйхат!$CY:$CY,$B$104,рўйхат!$B:$B,$C133)</f>
        <v/>
      </c>
      <c r="AG133" s="35">
        <f>SUMIFS(рўйхат!AH:AH,рўйхат!$CY:$CY,$B$104,рўйхат!$B:$B,$C133)</f>
        <v/>
      </c>
      <c r="AH133" s="36">
        <f>SUMIFS(рўйхат!AI:AI,рўйхат!$CY:$CY,$B$104,рўйхат!$B:$B,$C133)</f>
        <v/>
      </c>
      <c r="AI133" s="35">
        <f>SUMIFS(рўйхат!AJ:AJ,рўйхат!$CY:$CY,$B$104,рўйхат!$B:$B,$C133)</f>
        <v/>
      </c>
      <c r="AJ133" s="36">
        <f>SUMIFS(рўйхат!AK:AK,рўйхат!$CY:$CY,$B$104,рўйхат!$B:$B,$C133)</f>
        <v/>
      </c>
      <c r="AK133" s="35">
        <f>SUMIFS(рўйхат!AL:AL,рўйхат!$CY:$CY,$B$104,рўйхат!$B:$B,$C133)</f>
        <v/>
      </c>
      <c r="AL133" s="36">
        <f>SUMIFS(рўйхат!AM:AM,рўйхат!$CY:$CY,$B$104,рўйхат!$B:$B,$C133)</f>
        <v/>
      </c>
      <c r="AM133" s="77">
        <f>IFERROR(Q133/E133,0)</f>
        <v/>
      </c>
      <c r="AN133" s="77">
        <f>IFERROR(R133/F133,0)</f>
        <v/>
      </c>
      <c r="AO133" s="35">
        <f>SUMIFS(рўйхат!AX:AX,рўйхат!$CY:$CY,$B$104,рўйхат!$B:$B,$C133)</f>
        <v/>
      </c>
      <c r="AP133" s="36">
        <f>SUMIFS(рўйхат!AY:AY,рўйхат!$CY:$CY,$B$104,рўйхат!$B:$B,$C133)</f>
        <v/>
      </c>
      <c r="AQ133" s="35">
        <f>SUMIFS(рўйхат!AZ:AZ,рўйхат!$CY:$CY,$B$104,рўйхат!$B:$B,$C133)</f>
        <v/>
      </c>
      <c r="AR133" s="36">
        <f>SUMIFS(рўйхат!BA:BA,рўйхат!$CY:$CY,$B$104,рўйхат!$B:$B,$C133)</f>
        <v/>
      </c>
      <c r="AS133" s="35">
        <f>SUMIFS(рўйхат!BB:BB,рўйхат!$CY:$CY,$B$104,рўйхат!$B:$B,$C133)</f>
        <v/>
      </c>
      <c r="AT133" s="36">
        <f>SUMIFS(рўйхат!BC:BC,рўйхат!$CY:$CY,$B$104,рўйхат!$B:$B,$C133)</f>
        <v/>
      </c>
      <c r="AU133" s="35">
        <f>SUMIFS(рўйхат!BD:BD,рўйхат!$CY:$CY,$B$104,рўйхат!$B:$B,$C133)</f>
        <v/>
      </c>
      <c r="AV133" s="36">
        <f>SUMIFS(рўйхат!BE:BE,рўйхат!$CY:$CY,$B$104,рўйхат!$B:$B,$C133)</f>
        <v/>
      </c>
      <c r="AW133" s="35">
        <f>SUMIFS(рўйхат!BF:BF,рўйхат!$CY:$CY,$B$104,рўйхат!$B:$B,$C133)</f>
        <v/>
      </c>
      <c r="AX133" s="36">
        <f>SUMIFS(рўйхат!BG:BG,рўйхат!$CY:$CY,$B$104,рўйхат!$B:$B,$C133)</f>
        <v/>
      </c>
      <c r="AY133" s="35">
        <f>SUMIFS(рўйхат!BH:BH,рўйхат!$CY:$CY,$B$104,рўйхат!$B:$B,$C133)</f>
        <v/>
      </c>
      <c r="AZ133" s="36">
        <f>SUMIFS(рўйхат!BI:BI,рўйхат!$CY:$CY,$B$104,рўйхат!$B:$B,$C133)</f>
        <v/>
      </c>
      <c r="BA133" s="35">
        <f>SUMIFS(рўйхат!BJ:BJ,рўйхат!$CY:$CY,$B$104,рўйхат!$B:$B,$C133)</f>
        <v/>
      </c>
      <c r="BB133" s="36">
        <f>SUMIFS(рўйхат!BK:BK,рўйхат!$CY:$CY,$B$104,рўйхат!$B:$B,$C133)</f>
        <v/>
      </c>
      <c r="BC133" s="77">
        <f>IFERROR(AO133/E133,0)</f>
        <v/>
      </c>
      <c r="BD133" s="77">
        <f>IFERROR(AP133/F133,0)</f>
        <v/>
      </c>
      <c r="BE133" s="35">
        <f>SUMIFS(рўйхат!BL:BL,рўйхат!$CY:$CY,$B$104,рўйхат!$B:$B,$C133)</f>
        <v/>
      </c>
      <c r="BF133" s="36">
        <f>SUMIFS(рўйхат!BM:BM,рўйхат!$CY:$CY,$B$104,рўйхат!$B:$B,$C133)</f>
        <v/>
      </c>
      <c r="BG133" s="35">
        <f>SUMIFS(рўйхат!BN:BN,рўйхат!$CY:$CY,$B$104,рўйхат!$B:$B,$C133)</f>
        <v/>
      </c>
      <c r="BH133" s="36">
        <f>SUMIFS(рўйхат!BO:BO,рўйхат!$CY:$CY,$B$104,рўйхат!$B:$B,$C133)</f>
        <v/>
      </c>
      <c r="BI133" s="35">
        <f>SUMIFS(рўйхат!BP:BP,рўйхат!$CY:$CY,$B$104,рўйхат!$B:$B,$C133)</f>
        <v/>
      </c>
      <c r="BJ133" s="36">
        <f>SUMIFS(рўйхат!BQ:BQ,рўйхат!$CY:$CY,$B$104,рўйхат!$B:$B,$C133)</f>
        <v/>
      </c>
      <c r="BK133" s="35">
        <f>SUMIFS(рўйхат!BR:BR,рўйхат!$CY:$CY,$B$104,рўйхат!$B:$B,$C133)</f>
        <v/>
      </c>
      <c r="BL133" s="36">
        <f>SUMIFS(рўйхат!BS:BS,рўйхат!$CY:$CY,$B$104,рўйхат!$B:$B,$C133)</f>
        <v/>
      </c>
      <c r="BM133" s="35">
        <f>SUMIFS(рўйхат!BT:BT,рўйхат!$CY:$CY,$B$104,рўйхат!$B:$B,$C133)</f>
        <v/>
      </c>
      <c r="BN133" s="36">
        <f>SUMIFS(рўйхат!BU:BU,рўйхат!$CY:$CY,$B$104,рўйхат!$B:$B,$C133)</f>
        <v/>
      </c>
      <c r="BO133" s="35">
        <f>SUMIFS(рўйхат!BX:BX,рўйхат!$CY:$CY,$B$104,рўйхат!$B:$B,$C133)</f>
        <v/>
      </c>
      <c r="BP133" s="36">
        <f>SUMIFS(рўйхат!BY:BY,рўйхат!$CY:$CY,$B$104,рўйхат!$B:$B,$C133)</f>
        <v/>
      </c>
      <c r="BQ133" s="35">
        <f>SUMIFS(рўйхат!BZ:BZ,рўйхат!$CY:$CY,$B$104,рўйхат!$B:$B,$C133)</f>
        <v/>
      </c>
      <c r="BR133" s="36">
        <f>SUMIFS(рўйхат!CA:CA,рўйхат!$CY:$CY,$B$104,рўйхат!$B:$B,$C133)</f>
        <v/>
      </c>
      <c r="BS133" s="35">
        <f>SUMIFS(рўйхат!CB:CB,рўйхат!$CY:$CY,$B$104,рўйхат!$B:$B,$C133)</f>
        <v/>
      </c>
      <c r="BT133" s="36">
        <f>SUMIFS(рўйхат!CC:CC,рўйхат!$CY:$CY,$B$104,рўйхат!$B:$B,$C133)</f>
        <v/>
      </c>
      <c r="BU133" s="35">
        <f>SUMIFS(рўйхат!CD:CD,рўйхат!$CY:$CY,$B$104,рўйхат!$B:$B,$C133)</f>
        <v/>
      </c>
      <c r="BV133" s="36">
        <f>SUMIFS(рўйхат!CE:CE,рўйхат!$CY:$CY,$B$104,рўйхат!$B:$B,$C133)</f>
        <v/>
      </c>
      <c r="BW133" s="35">
        <f>SUMIFS(рўйхат!CH:CH,рўйхат!$CY:$CY,$B$104,рўйхат!$B:$B,$C133)</f>
        <v/>
      </c>
      <c r="BX133" s="36">
        <f>SUMIFS(рўйхат!CI:CI,рўйхат!$CY:$CY,$B$104,рўйхат!$B:$B,$C133)</f>
        <v/>
      </c>
      <c r="BY133" s="35">
        <f>SUMIFS(рўйхат!CJ:CJ,рўйхат!$CY:$CY,$B$104,рўйхат!$B:$B,$C133)</f>
        <v/>
      </c>
      <c r="BZ133" s="36">
        <f>SUMIFS(рўйхат!CK:CK,рўйхат!$CY:$CY,$B$104,рўйхат!$B:$B,$C133)</f>
        <v/>
      </c>
      <c r="CA133" s="35">
        <f>SUMIFS(рўйхат!CL:CL,рўйхат!$CY:$CY,$B$104,рўйхат!$B:$B,$C133)</f>
        <v/>
      </c>
      <c r="CB133" s="36">
        <f>SUMIFS(рўйхат!CM:CM,рўйхат!$CY:$CY,$B$104,рўйхат!$B:$B,$C133)</f>
        <v/>
      </c>
      <c r="CC133" s="35">
        <f>SUMIFS(рўйхат!CN:CN,рўйхат!$CY:$CY,$B$104,рўйхат!$B:$B,$C133)</f>
        <v/>
      </c>
      <c r="CD133" s="36">
        <f>SUMIFS(рўйхат!CO:CO,рўйхат!$CY:$CY,$B$104,рўйхат!$B:$B,$C133)</f>
        <v/>
      </c>
      <c r="CE133" s="77">
        <f>IFERROR(BE133/(Q133+BE133),0)</f>
        <v/>
      </c>
      <c r="CF133" s="78">
        <f>IFERROR(BF133/(R133+BF133),0)</f>
        <v/>
      </c>
      <c r="CG133" s="8">
        <f>COUNTIFS(B:B,B133)</f>
        <v/>
      </c>
    </row>
    <row r="134" hidden="1" outlineLevel="1" ht="17.1" customFormat="1" customHeight="1" s="8">
      <c r="A134" s="33" t="n"/>
      <c r="B134" s="50" t="n">
        <v>30</v>
      </c>
      <c r="C134" s="67" t="inlineStr">
        <is>
          <t>Kadastr agentligi</t>
        </is>
      </c>
      <c r="D134" s="16" t="n"/>
      <c r="E134" s="35">
        <f>SUMIFS(рўйхат!F:F,рўйхат!$CY:$CY,$B$104,рўйхат!$B:$B,$C134)</f>
        <v/>
      </c>
      <c r="F134" s="36">
        <f>SUMIFS(рўйхат!G:G,рўйхат!$CY:$CY,$B$104,рўйхат!$B:$B,$C134)</f>
        <v/>
      </c>
      <c r="G134" s="35">
        <f>SUMIFS(рўйхат!H:H,рўйхат!$CY:$CY,$B$104,рўйхат!$B:$B,$C134)</f>
        <v/>
      </c>
      <c r="H134" s="36">
        <f>SUMIFS(рўйхат!I:I,рўйхат!$CY:$CY,$B$104,рўйхат!$B:$B,$C134)</f>
        <v/>
      </c>
      <c r="I134" s="35">
        <f>SUMIFS(рўйхат!J:J,рўйхат!$CY:$CY,$B$104,рўйхат!$B:$B,$C134)</f>
        <v/>
      </c>
      <c r="J134" s="36">
        <f>SUMIFS(рўйхат!K:K,рўйхат!$CY:$CY,$B$104,рўйхат!$B:$B,$C134)</f>
        <v/>
      </c>
      <c r="K134" s="35">
        <f>SUMIFS(рўйхат!L:L,рўйхат!$CY:$CY,$B$104,рўйхат!$B:$B,$C134)</f>
        <v/>
      </c>
      <c r="L134" s="36">
        <f>SUMIFS(рўйхат!M:M,рўйхат!$CY:$CY,$B$104,рўйхат!$B:$B,$C134)</f>
        <v/>
      </c>
      <c r="M134" s="35">
        <f>SUMIFS(рўйхат!N:N,рўйхат!$CY:$CY,$B$104,рўйхат!$B:$B,$C134)</f>
        <v/>
      </c>
      <c r="N134" s="36">
        <f>SUMIFS(рўйхат!O:O,рўйхат!$CY:$CY,$B$104,рўйхат!$B:$B,$C134)</f>
        <v/>
      </c>
      <c r="O134" s="34">
        <f>IFERROR(M134/E134,0)</f>
        <v/>
      </c>
      <c r="P134" s="34">
        <f>IFERROR(N134/F134,0)</f>
        <v/>
      </c>
      <c r="Q134" s="35">
        <f>SUMIFS(рўйхат!P:P,рўйхат!$CY:$CY,$B$104,рўйхат!$B:$B,$C134)</f>
        <v/>
      </c>
      <c r="R134" s="36">
        <f>SUMIFS(рўйхат!Q:Q,рўйхат!$CY:$CY,$B$104,рўйхат!$B:$B,$C134)</f>
        <v/>
      </c>
      <c r="S134" s="35">
        <f>SUMIFS(рўйхат!R:R,рўйхат!$CY:$CY,$B$104,рўйхат!$B:$B,$C134)</f>
        <v/>
      </c>
      <c r="T134" s="36">
        <f>SUMIFS(рўйхат!S:S,рўйхат!$CY:$CY,$B$104,рўйхат!$B:$B,$C134)</f>
        <v/>
      </c>
      <c r="U134" s="35">
        <f>SUMIFS(рўйхат!T:T,рўйхат!$CY:$CY,$B$104,рўйхат!$B:$B,$C134)</f>
        <v/>
      </c>
      <c r="V134" s="36">
        <f>SUMIFS(рўйхат!U:U,рўйхат!$CY:$CY,$B$104,рўйхат!$B:$B,$C134)</f>
        <v/>
      </c>
      <c r="W134" s="35">
        <f>SUMIFS(рўйхат!V:V,рўйхат!$CY:$CY,$B$104,рўйхат!$B:$B,$C134)</f>
        <v/>
      </c>
      <c r="X134" s="36">
        <f>SUMIFS(рўйхат!W:W,рўйхат!$CY:$CY,$B$104,рўйхат!$B:$B,$C134)</f>
        <v/>
      </c>
      <c r="Y134" s="35">
        <f>SUMIFS(рўйхат!X:X,рўйхат!$CY:$CY,$B$104,рўйхат!$B:$B,$C134)</f>
        <v/>
      </c>
      <c r="Z134" s="36">
        <f>SUMIFS(рўйхат!Y:Y,рўйхат!$CY:$CY,$B$104,рўйхат!$B:$B,$C134)</f>
        <v/>
      </c>
      <c r="AA134" s="35">
        <f>SUMIFS(рўйхат!Z:Z,рўйхат!$CY:$CY,$B$104,рўйхат!$B:$B,$C134)</f>
        <v/>
      </c>
      <c r="AB134" s="36">
        <f>SUMIFS(рўйхат!AA:AA,рўйхат!$CY:$CY,$B$104,рўйхат!$B:$B,$C134)</f>
        <v/>
      </c>
      <c r="AC134" s="35">
        <f>SUMIFS(рўйхат!AB:AB,рўйхат!$CY:$CY,$B$104,рўйхат!$B:$B,$C134)</f>
        <v/>
      </c>
      <c r="AD134" s="36">
        <f>SUMIFS(рўйхат!AC:AC,рўйхат!$CY:$CY,$B$104,рўйхат!$B:$B,$C134)</f>
        <v/>
      </c>
      <c r="AE134" s="35">
        <f>SUMIFS(рўйхат!AD:AD,рўйхат!$CY:$CY,$B$104,рўйхат!$B:$B,$C134)</f>
        <v/>
      </c>
      <c r="AF134" s="36">
        <f>SUMIFS(рўйхат!AE:AE,рўйхат!$CY:$CY,$B$104,рўйхат!$B:$B,$C134)</f>
        <v/>
      </c>
      <c r="AG134" s="35">
        <f>SUMIFS(рўйхат!AH:AH,рўйхат!$CY:$CY,$B$104,рўйхат!$B:$B,$C134)</f>
        <v/>
      </c>
      <c r="AH134" s="36">
        <f>SUMIFS(рўйхат!AI:AI,рўйхат!$CY:$CY,$B$104,рўйхат!$B:$B,$C134)</f>
        <v/>
      </c>
      <c r="AI134" s="35">
        <f>SUMIFS(рўйхат!AJ:AJ,рўйхат!$CY:$CY,$B$104,рўйхат!$B:$B,$C134)</f>
        <v/>
      </c>
      <c r="AJ134" s="36">
        <f>SUMIFS(рўйхат!AK:AK,рўйхат!$CY:$CY,$B$104,рўйхат!$B:$B,$C134)</f>
        <v/>
      </c>
      <c r="AK134" s="35">
        <f>SUMIFS(рўйхат!AL:AL,рўйхат!$CY:$CY,$B$104,рўйхат!$B:$B,$C134)</f>
        <v/>
      </c>
      <c r="AL134" s="36">
        <f>SUMIFS(рўйхат!AM:AM,рўйхат!$CY:$CY,$B$104,рўйхат!$B:$B,$C134)</f>
        <v/>
      </c>
      <c r="AM134" s="77">
        <f>IFERROR(Q134/E134,0)</f>
        <v/>
      </c>
      <c r="AN134" s="77">
        <f>IFERROR(R134/F134,0)</f>
        <v/>
      </c>
      <c r="AO134" s="35">
        <f>SUMIFS(рўйхат!AX:AX,рўйхат!$CY:$CY,$B$104,рўйхат!$B:$B,$C134)</f>
        <v/>
      </c>
      <c r="AP134" s="36">
        <f>SUMIFS(рўйхат!AY:AY,рўйхат!$CY:$CY,$B$104,рўйхат!$B:$B,$C134)</f>
        <v/>
      </c>
      <c r="AQ134" s="35">
        <f>SUMIFS(рўйхат!AZ:AZ,рўйхат!$CY:$CY,$B$104,рўйхат!$B:$B,$C134)</f>
        <v/>
      </c>
      <c r="AR134" s="36">
        <f>SUMIFS(рўйхат!BA:BA,рўйхат!$CY:$CY,$B$104,рўйхат!$B:$B,$C134)</f>
        <v/>
      </c>
      <c r="AS134" s="35">
        <f>SUMIFS(рўйхат!BB:BB,рўйхат!$CY:$CY,$B$104,рўйхат!$B:$B,$C134)</f>
        <v/>
      </c>
      <c r="AT134" s="36">
        <f>SUMIFS(рўйхат!BC:BC,рўйхат!$CY:$CY,$B$104,рўйхат!$B:$B,$C134)</f>
        <v/>
      </c>
      <c r="AU134" s="35">
        <f>SUMIFS(рўйхат!BD:BD,рўйхат!$CY:$CY,$B$104,рўйхат!$B:$B,$C134)</f>
        <v/>
      </c>
      <c r="AV134" s="36">
        <f>SUMIFS(рўйхат!BE:BE,рўйхат!$CY:$CY,$B$104,рўйхат!$B:$B,$C134)</f>
        <v/>
      </c>
      <c r="AW134" s="35">
        <f>SUMIFS(рўйхат!BF:BF,рўйхат!$CY:$CY,$B$104,рўйхат!$B:$B,$C134)</f>
        <v/>
      </c>
      <c r="AX134" s="36">
        <f>SUMIFS(рўйхат!BG:BG,рўйхат!$CY:$CY,$B$104,рўйхат!$B:$B,$C134)</f>
        <v/>
      </c>
      <c r="AY134" s="35">
        <f>SUMIFS(рўйхат!BH:BH,рўйхат!$CY:$CY,$B$104,рўйхат!$B:$B,$C134)</f>
        <v/>
      </c>
      <c r="AZ134" s="36">
        <f>SUMIFS(рўйхат!BI:BI,рўйхат!$CY:$CY,$B$104,рўйхат!$B:$B,$C134)</f>
        <v/>
      </c>
      <c r="BA134" s="35">
        <f>SUMIFS(рўйхат!BJ:BJ,рўйхат!$CY:$CY,$B$104,рўйхат!$B:$B,$C134)</f>
        <v/>
      </c>
      <c r="BB134" s="36">
        <f>SUMIFS(рўйхат!BK:BK,рўйхат!$CY:$CY,$B$104,рўйхат!$B:$B,$C134)</f>
        <v/>
      </c>
      <c r="BC134" s="77">
        <f>IFERROR(AO134/E134,0)</f>
        <v/>
      </c>
      <c r="BD134" s="77">
        <f>IFERROR(AP134/F134,0)</f>
        <v/>
      </c>
      <c r="BE134" s="35">
        <f>SUMIFS(рўйхат!BL:BL,рўйхат!$CY:$CY,$B$104,рўйхат!$B:$B,$C134)</f>
        <v/>
      </c>
      <c r="BF134" s="36">
        <f>SUMIFS(рўйхат!BM:BM,рўйхат!$CY:$CY,$B$104,рўйхат!$B:$B,$C134)</f>
        <v/>
      </c>
      <c r="BG134" s="35">
        <f>SUMIFS(рўйхат!BN:BN,рўйхат!$CY:$CY,$B$104,рўйхат!$B:$B,$C134)</f>
        <v/>
      </c>
      <c r="BH134" s="36">
        <f>SUMIFS(рўйхат!BO:BO,рўйхат!$CY:$CY,$B$104,рўйхат!$B:$B,$C134)</f>
        <v/>
      </c>
      <c r="BI134" s="35">
        <f>SUMIFS(рўйхат!BP:BP,рўйхат!$CY:$CY,$B$104,рўйхат!$B:$B,$C134)</f>
        <v/>
      </c>
      <c r="BJ134" s="36">
        <f>SUMIFS(рўйхат!BQ:BQ,рўйхат!$CY:$CY,$B$104,рўйхат!$B:$B,$C134)</f>
        <v/>
      </c>
      <c r="BK134" s="35">
        <f>SUMIFS(рўйхат!BR:BR,рўйхат!$CY:$CY,$B$104,рўйхат!$B:$B,$C134)</f>
        <v/>
      </c>
      <c r="BL134" s="36">
        <f>SUMIFS(рўйхат!BS:BS,рўйхат!$CY:$CY,$B$104,рўйхат!$B:$B,$C134)</f>
        <v/>
      </c>
      <c r="BM134" s="35">
        <f>SUMIFS(рўйхат!BT:BT,рўйхат!$CY:$CY,$B$104,рўйхат!$B:$B,$C134)</f>
        <v/>
      </c>
      <c r="BN134" s="36">
        <f>SUMIFS(рўйхат!BU:BU,рўйхат!$CY:$CY,$B$104,рўйхат!$B:$B,$C134)</f>
        <v/>
      </c>
      <c r="BO134" s="35">
        <f>SUMIFS(рўйхат!BX:BX,рўйхат!$CY:$CY,$B$104,рўйхат!$B:$B,$C134)</f>
        <v/>
      </c>
      <c r="BP134" s="36">
        <f>SUMIFS(рўйхат!BY:BY,рўйхат!$CY:$CY,$B$104,рўйхат!$B:$B,$C134)</f>
        <v/>
      </c>
      <c r="BQ134" s="35">
        <f>SUMIFS(рўйхат!BZ:BZ,рўйхат!$CY:$CY,$B$104,рўйхат!$B:$B,$C134)</f>
        <v/>
      </c>
      <c r="BR134" s="36">
        <f>SUMIFS(рўйхат!CA:CA,рўйхат!$CY:$CY,$B$104,рўйхат!$B:$B,$C134)</f>
        <v/>
      </c>
      <c r="BS134" s="35">
        <f>SUMIFS(рўйхат!CB:CB,рўйхат!$CY:$CY,$B$104,рўйхат!$B:$B,$C134)</f>
        <v/>
      </c>
      <c r="BT134" s="36">
        <f>SUMIFS(рўйхат!CC:CC,рўйхат!$CY:$CY,$B$104,рўйхат!$B:$B,$C134)</f>
        <v/>
      </c>
      <c r="BU134" s="35">
        <f>SUMIFS(рўйхат!CD:CD,рўйхат!$CY:$CY,$B$104,рўйхат!$B:$B,$C134)</f>
        <v/>
      </c>
      <c r="BV134" s="36">
        <f>SUMIFS(рўйхат!CE:CE,рўйхат!$CY:$CY,$B$104,рўйхат!$B:$B,$C134)</f>
        <v/>
      </c>
      <c r="BW134" s="35">
        <f>SUMIFS(рўйхат!CH:CH,рўйхат!$CY:$CY,$B$104,рўйхат!$B:$B,$C134)</f>
        <v/>
      </c>
      <c r="BX134" s="36">
        <f>SUMIFS(рўйхат!CI:CI,рўйхат!$CY:$CY,$B$104,рўйхат!$B:$B,$C134)</f>
        <v/>
      </c>
      <c r="BY134" s="35">
        <f>SUMIFS(рўйхат!CJ:CJ,рўйхат!$CY:$CY,$B$104,рўйхат!$B:$B,$C134)</f>
        <v/>
      </c>
      <c r="BZ134" s="36">
        <f>SUMIFS(рўйхат!CK:CK,рўйхат!$CY:$CY,$B$104,рўйхат!$B:$B,$C134)</f>
        <v/>
      </c>
      <c r="CA134" s="35">
        <f>SUMIFS(рўйхат!CL:CL,рўйхат!$CY:$CY,$B$104,рўйхат!$B:$B,$C134)</f>
        <v/>
      </c>
      <c r="CB134" s="36">
        <f>SUMIFS(рўйхат!CM:CM,рўйхат!$CY:$CY,$B$104,рўйхат!$B:$B,$C134)</f>
        <v/>
      </c>
      <c r="CC134" s="35">
        <f>SUMIFS(рўйхат!CN:CN,рўйхат!$CY:$CY,$B$104,рўйхат!$B:$B,$C134)</f>
        <v/>
      </c>
      <c r="CD134" s="36">
        <f>SUMIFS(рўйхат!CO:CO,рўйхат!$CY:$CY,$B$104,рўйхат!$B:$B,$C134)</f>
        <v/>
      </c>
      <c r="CE134" s="77">
        <f>IFERROR(BE134/(Q134+BE134),0)</f>
        <v/>
      </c>
      <c r="CF134" s="78">
        <f>IFERROR(BF134/(R134+BF134),0)</f>
        <v/>
      </c>
      <c r="CG134" s="8">
        <f>COUNTIFS(B:B,B134)</f>
        <v/>
      </c>
    </row>
    <row r="135" hidden="1" outlineLevel="1" ht="17.1" customFormat="1" customHeight="1" s="8">
      <c r="A135" s="33" t="n"/>
      <c r="B135" s="50" t="n">
        <v>31</v>
      </c>
      <c r="C135" s="67" t="inlineStr">
        <is>
          <t>Бошқалар</t>
        </is>
      </c>
      <c r="D135" s="16" t="n"/>
      <c r="E135" s="35">
        <f>SUMIFS(рўйхат!F:F,рўйхат!$CY:$CY,$B$104,рўйхат!$B:$B,$C135)</f>
        <v/>
      </c>
      <c r="F135" s="36">
        <f>SUMIFS(рўйхат!G:G,рўйхат!$CY:$CY,$B$104,рўйхат!$B:$B,$C135)</f>
        <v/>
      </c>
      <c r="G135" s="35">
        <f>SUMIFS(рўйхат!H:H,рўйхат!$CY:$CY,$B$104,рўйхат!$B:$B,$C135)</f>
        <v/>
      </c>
      <c r="H135" s="36">
        <f>SUMIFS(рўйхат!I:I,рўйхат!$CY:$CY,$B$104,рўйхат!$B:$B,$C135)</f>
        <v/>
      </c>
      <c r="I135" s="35">
        <f>SUMIFS(рўйхат!J:J,рўйхат!$CY:$CY,$B$104,рўйхат!$B:$B,$C135)</f>
        <v/>
      </c>
      <c r="J135" s="36">
        <f>SUMIFS(рўйхат!K:K,рўйхат!$CY:$CY,$B$104,рўйхат!$B:$B,$C135)</f>
        <v/>
      </c>
      <c r="K135" s="35">
        <f>SUMIFS(рўйхат!L:L,рўйхат!$CY:$CY,$B$104,рўйхат!$B:$B,$C135)</f>
        <v/>
      </c>
      <c r="L135" s="36">
        <f>SUMIFS(рўйхат!M:M,рўйхат!$CY:$CY,$B$104,рўйхат!$B:$B,$C135)</f>
        <v/>
      </c>
      <c r="M135" s="35">
        <f>SUMIFS(рўйхат!N:N,рўйхат!$CY:$CY,$B$104,рўйхат!$B:$B,$C135)</f>
        <v/>
      </c>
      <c r="N135" s="36">
        <f>SUMIFS(рўйхат!O:O,рўйхат!$CY:$CY,$B$104,рўйхат!$B:$B,$C135)</f>
        <v/>
      </c>
      <c r="O135" s="34">
        <f>IFERROR(M135/E135,0)</f>
        <v/>
      </c>
      <c r="P135" s="34">
        <f>IFERROR(N135/F135,0)</f>
        <v/>
      </c>
      <c r="Q135" s="35">
        <f>SUMIFS(рўйхат!P:P,рўйхат!$CY:$CY,$B$104,рўйхат!$B:$B,$C135)</f>
        <v/>
      </c>
      <c r="R135" s="36">
        <f>SUMIFS(рўйхат!Q:Q,рўйхат!$CY:$CY,$B$104,рўйхат!$B:$B,$C135)</f>
        <v/>
      </c>
      <c r="S135" s="35">
        <f>SUMIFS(рўйхат!R:R,рўйхат!$CY:$CY,$B$104,рўйхат!$B:$B,$C135)</f>
        <v/>
      </c>
      <c r="T135" s="36">
        <f>SUMIFS(рўйхат!S:S,рўйхат!$CY:$CY,$B$104,рўйхат!$B:$B,$C135)</f>
        <v/>
      </c>
      <c r="U135" s="35">
        <f>SUMIFS(рўйхат!T:T,рўйхат!$CY:$CY,$B$104,рўйхат!$B:$B,$C135)</f>
        <v/>
      </c>
      <c r="V135" s="36">
        <f>SUMIFS(рўйхат!U:U,рўйхат!$CY:$CY,$B$104,рўйхат!$B:$B,$C135)</f>
        <v/>
      </c>
      <c r="W135" s="35">
        <f>SUMIFS(рўйхат!V:V,рўйхат!$CY:$CY,$B$104,рўйхат!$B:$B,$C135)</f>
        <v/>
      </c>
      <c r="X135" s="36">
        <f>SUMIFS(рўйхат!W:W,рўйхат!$CY:$CY,$B$104,рўйхат!$B:$B,$C135)</f>
        <v/>
      </c>
      <c r="Y135" s="35">
        <f>SUMIFS(рўйхат!X:X,рўйхат!$CY:$CY,$B$104,рўйхат!$B:$B,$C135)</f>
        <v/>
      </c>
      <c r="Z135" s="36">
        <f>SUMIFS(рўйхат!Y:Y,рўйхат!$CY:$CY,$B$104,рўйхат!$B:$B,$C135)</f>
        <v/>
      </c>
      <c r="AA135" s="35">
        <f>SUMIFS(рўйхат!Z:Z,рўйхат!$CY:$CY,$B$104,рўйхат!$B:$B,$C135)</f>
        <v/>
      </c>
      <c r="AB135" s="36">
        <f>SUMIFS(рўйхат!AA:AA,рўйхат!$CY:$CY,$B$104,рўйхат!$B:$B,$C135)</f>
        <v/>
      </c>
      <c r="AC135" s="35">
        <f>SUMIFS(рўйхат!AB:AB,рўйхат!$CY:$CY,$B$104,рўйхат!$B:$B,$C135)</f>
        <v/>
      </c>
      <c r="AD135" s="36">
        <f>SUMIFS(рўйхат!AC:AC,рўйхат!$CY:$CY,$B$104,рўйхат!$B:$B,$C135)</f>
        <v/>
      </c>
      <c r="AE135" s="35">
        <f>SUMIFS(рўйхат!AD:AD,рўйхат!$CY:$CY,$B$104,рўйхат!$B:$B,$C135)</f>
        <v/>
      </c>
      <c r="AF135" s="36">
        <f>SUMIFS(рўйхат!AE:AE,рўйхат!$CY:$CY,$B$104,рўйхат!$B:$B,$C135)</f>
        <v/>
      </c>
      <c r="AG135" s="35">
        <f>SUMIFS(рўйхат!AH:AH,рўйхат!$CY:$CY,$B$104,рўйхат!$B:$B,$C135)</f>
        <v/>
      </c>
      <c r="AH135" s="36">
        <f>SUMIFS(рўйхат!AI:AI,рўйхат!$CY:$CY,$B$104,рўйхат!$B:$B,$C135)</f>
        <v/>
      </c>
      <c r="AI135" s="35">
        <f>SUMIFS(рўйхат!AJ:AJ,рўйхат!$CY:$CY,$B$104,рўйхат!$B:$B,$C135)</f>
        <v/>
      </c>
      <c r="AJ135" s="36">
        <f>SUMIFS(рўйхат!AK:AK,рўйхат!$CY:$CY,$B$104,рўйхат!$B:$B,$C135)</f>
        <v/>
      </c>
      <c r="AK135" s="35">
        <f>SUMIFS(рўйхат!AL:AL,рўйхат!$CY:$CY,$B$104,рўйхат!$B:$B,$C135)</f>
        <v/>
      </c>
      <c r="AL135" s="36">
        <f>SUMIFS(рўйхат!AM:AM,рўйхат!$CY:$CY,$B$104,рўйхат!$B:$B,$C135)</f>
        <v/>
      </c>
      <c r="AM135" s="77">
        <f>IFERROR(Q135/E135,0)</f>
        <v/>
      </c>
      <c r="AN135" s="77">
        <f>IFERROR(R135/F135,0)</f>
        <v/>
      </c>
      <c r="AO135" s="35">
        <f>SUMIFS(рўйхат!AX:AX,рўйхат!$CY:$CY,$B$104,рўйхат!$B:$B,$C135)</f>
        <v/>
      </c>
      <c r="AP135" s="36">
        <f>SUMIFS(рўйхат!AY:AY,рўйхат!$CY:$CY,$B$104,рўйхат!$B:$B,$C135)</f>
        <v/>
      </c>
      <c r="AQ135" s="35">
        <f>SUMIFS(рўйхат!AZ:AZ,рўйхат!$CY:$CY,$B$104,рўйхат!$B:$B,$C135)</f>
        <v/>
      </c>
      <c r="AR135" s="36">
        <f>SUMIFS(рўйхат!BA:BA,рўйхат!$CY:$CY,$B$104,рўйхат!$B:$B,$C135)</f>
        <v/>
      </c>
      <c r="AS135" s="35">
        <f>SUMIFS(рўйхат!BB:BB,рўйхат!$CY:$CY,$B$104,рўйхат!$B:$B,$C135)</f>
        <v/>
      </c>
      <c r="AT135" s="36">
        <f>SUMIFS(рўйхат!BC:BC,рўйхат!$CY:$CY,$B$104,рўйхат!$B:$B,$C135)</f>
        <v/>
      </c>
      <c r="AU135" s="35">
        <f>SUMIFS(рўйхат!BD:BD,рўйхат!$CY:$CY,$B$104,рўйхат!$B:$B,$C135)</f>
        <v/>
      </c>
      <c r="AV135" s="36">
        <f>SUMIFS(рўйхат!BE:BE,рўйхат!$CY:$CY,$B$104,рўйхат!$B:$B,$C135)</f>
        <v/>
      </c>
      <c r="AW135" s="35">
        <f>SUMIFS(рўйхат!BF:BF,рўйхат!$CY:$CY,$B$104,рўйхат!$B:$B,$C135)</f>
        <v/>
      </c>
      <c r="AX135" s="36">
        <f>SUMIFS(рўйхат!BG:BG,рўйхат!$CY:$CY,$B$104,рўйхат!$B:$B,$C135)</f>
        <v/>
      </c>
      <c r="AY135" s="35">
        <f>SUMIFS(рўйхат!BH:BH,рўйхат!$CY:$CY,$B$104,рўйхат!$B:$B,$C135)</f>
        <v/>
      </c>
      <c r="AZ135" s="36">
        <f>SUMIFS(рўйхат!BI:BI,рўйхат!$CY:$CY,$B$104,рўйхат!$B:$B,$C135)</f>
        <v/>
      </c>
      <c r="BA135" s="35">
        <f>SUMIFS(рўйхат!BJ:BJ,рўйхат!$CY:$CY,$B$104,рўйхат!$B:$B,$C135)</f>
        <v/>
      </c>
      <c r="BB135" s="36">
        <f>SUMIFS(рўйхат!BK:BK,рўйхат!$CY:$CY,$B$104,рўйхат!$B:$B,$C135)</f>
        <v/>
      </c>
      <c r="BC135" s="77">
        <f>IFERROR(AO135/E135,0)</f>
        <v/>
      </c>
      <c r="BD135" s="77">
        <f>IFERROR(AP135/F135,0)</f>
        <v/>
      </c>
      <c r="BE135" s="35">
        <f>SUMIFS(рўйхат!BL:BL,рўйхат!$CY:$CY,$B$104,рўйхат!$B:$B,$C135)</f>
        <v/>
      </c>
      <c r="BF135" s="36">
        <f>SUMIFS(рўйхат!BM:BM,рўйхат!$CY:$CY,$B$104,рўйхат!$B:$B,$C135)</f>
        <v/>
      </c>
      <c r="BG135" s="35">
        <f>SUMIFS(рўйхат!BN:BN,рўйхат!$CY:$CY,$B$104,рўйхат!$B:$B,$C135)</f>
        <v/>
      </c>
      <c r="BH135" s="36">
        <f>SUMIFS(рўйхат!BO:BO,рўйхат!$CY:$CY,$B$104,рўйхат!$B:$B,$C135)</f>
        <v/>
      </c>
      <c r="BI135" s="35">
        <f>SUMIFS(рўйхат!BP:BP,рўйхат!$CY:$CY,$B$104,рўйхат!$B:$B,$C135)</f>
        <v/>
      </c>
      <c r="BJ135" s="36">
        <f>SUMIFS(рўйхат!BQ:BQ,рўйхат!$CY:$CY,$B$104,рўйхат!$B:$B,$C135)</f>
        <v/>
      </c>
      <c r="BK135" s="35">
        <f>SUMIFS(рўйхат!BR:BR,рўйхат!$CY:$CY,$B$104,рўйхат!$B:$B,$C135)</f>
        <v/>
      </c>
      <c r="BL135" s="36">
        <f>SUMIFS(рўйхат!BS:BS,рўйхат!$CY:$CY,$B$104,рўйхат!$B:$B,$C135)</f>
        <v/>
      </c>
      <c r="BM135" s="35">
        <f>SUMIFS(рўйхат!BT:BT,рўйхат!$CY:$CY,$B$104,рўйхат!$B:$B,$C135)</f>
        <v/>
      </c>
      <c r="BN135" s="36">
        <f>SUMIFS(рўйхат!BU:BU,рўйхат!$CY:$CY,$B$104,рўйхат!$B:$B,$C135)</f>
        <v/>
      </c>
      <c r="BO135" s="35">
        <f>SUMIFS(рўйхат!BX:BX,рўйхат!$CY:$CY,$B$104,рўйхат!$B:$B,$C135)</f>
        <v/>
      </c>
      <c r="BP135" s="36">
        <f>SUMIFS(рўйхат!BY:BY,рўйхат!$CY:$CY,$B$104,рўйхат!$B:$B,$C135)</f>
        <v/>
      </c>
      <c r="BQ135" s="35">
        <f>SUMIFS(рўйхат!BZ:BZ,рўйхат!$CY:$CY,$B$104,рўйхат!$B:$B,$C135)</f>
        <v/>
      </c>
      <c r="BR135" s="36">
        <f>SUMIFS(рўйхат!CA:CA,рўйхат!$CY:$CY,$B$104,рўйхат!$B:$B,$C135)</f>
        <v/>
      </c>
      <c r="BS135" s="35">
        <f>SUMIFS(рўйхат!CB:CB,рўйхат!$CY:$CY,$B$104,рўйхат!$B:$B,$C135)</f>
        <v/>
      </c>
      <c r="BT135" s="36">
        <f>SUMIFS(рўйхат!CC:CC,рўйхат!$CY:$CY,$B$104,рўйхат!$B:$B,$C135)</f>
        <v/>
      </c>
      <c r="BU135" s="35">
        <f>SUMIFS(рўйхат!CD:CD,рўйхат!$CY:$CY,$B$104,рўйхат!$B:$B,$C135)</f>
        <v/>
      </c>
      <c r="BV135" s="36">
        <f>SUMIFS(рўйхат!CE:CE,рўйхат!$CY:$CY,$B$104,рўйхат!$B:$B,$C135)</f>
        <v/>
      </c>
      <c r="BW135" s="35">
        <f>SUMIFS(рўйхат!CH:CH,рўйхат!$CY:$CY,$B$104,рўйхат!$B:$B,$C135)</f>
        <v/>
      </c>
      <c r="BX135" s="36">
        <f>SUMIFS(рўйхат!CI:CI,рўйхат!$CY:$CY,$B$104,рўйхат!$B:$B,$C135)</f>
        <v/>
      </c>
      <c r="BY135" s="35">
        <f>SUMIFS(рўйхат!CJ:CJ,рўйхат!$CY:$CY,$B$104,рўйхат!$B:$B,$C135)</f>
        <v/>
      </c>
      <c r="BZ135" s="36">
        <f>SUMIFS(рўйхат!CK:CK,рўйхат!$CY:$CY,$B$104,рўйхат!$B:$B,$C135)</f>
        <v/>
      </c>
      <c r="CA135" s="35">
        <f>SUMIFS(рўйхат!CL:CL,рўйхат!$CY:$CY,$B$104,рўйхат!$B:$B,$C135)</f>
        <v/>
      </c>
      <c r="CB135" s="36">
        <f>SUMIFS(рўйхат!CM:CM,рўйхат!$CY:$CY,$B$104,рўйхат!$B:$B,$C135)</f>
        <v/>
      </c>
      <c r="CC135" s="35">
        <f>SUMIFS(рўйхат!CN:CN,рўйхат!$CY:$CY,$B$104,рўйхат!$B:$B,$C135)</f>
        <v/>
      </c>
      <c r="CD135" s="36">
        <f>SUMIFS(рўйхат!CO:CO,рўйхат!$CY:$CY,$B$104,рўйхат!$B:$B,$C135)</f>
        <v/>
      </c>
      <c r="CE135" s="77">
        <f>IFERROR(BE135/(Q135+BE135),0)</f>
        <v/>
      </c>
      <c r="CF135" s="78">
        <f>IFERROR(BF135/(R135+BF135),0)</f>
        <v/>
      </c>
      <c r="CG135" s="8">
        <f>COUNTIFS(B:B,B135)</f>
        <v/>
      </c>
    </row>
    <row r="136" collapsed="1" ht="39" customFormat="1" customHeight="1" s="8">
      <c r="A136" s="15" t="n">
        <v>4</v>
      </c>
      <c r="B136" s="198" t="inlineStr">
        <is>
          <t>Бюджет ташкилотларида ишловчиларнинг 4 ва ундан ортиқ даромад манбаига эга фуқаролар</t>
        </is>
      </c>
      <c r="C136" s="199" t="n"/>
      <c r="D136" s="16" t="inlineStr">
        <is>
          <t>М.Атаходжаев</t>
        </is>
      </c>
      <c r="E136" s="17">
        <f>SUMIF(рўйхат!$CY:$CY,$B136,рўйхат!F:F)</f>
        <v/>
      </c>
      <c r="F136" s="18">
        <f>SUMIF(рўйхат!$CY:$CY,$B136,рўйхат!G:G)</f>
        <v/>
      </c>
      <c r="G136" s="17">
        <f>SUMIF(рўйхат!$CY:$CY,$B136,рўйхат!H:H)</f>
        <v/>
      </c>
      <c r="H136" s="18">
        <f>SUMIF(рўйхат!$CY:$CY,$B136,рўйхат!I:I)</f>
        <v/>
      </c>
      <c r="I136" s="17">
        <f>SUMIF(рўйхат!$CY:$CY,$B136,рўйхат!J:J)</f>
        <v/>
      </c>
      <c r="J136" s="18">
        <f>SUMIF(рўйхат!$CY:$CY,$B136,рўйхат!K:K)</f>
        <v/>
      </c>
      <c r="K136" s="17">
        <f>SUMIF(рўйхат!$CY:$CY,$B136,рўйхат!L:L)</f>
        <v/>
      </c>
      <c r="L136" s="18">
        <f>SUMIF(рўйхат!$CY:$CY,$B136,рўйхат!M:M)</f>
        <v/>
      </c>
      <c r="M136" s="17">
        <f>SUMIF(рўйхат!$CY:$CY,$B136,рўйхат!N:N)</f>
        <v/>
      </c>
      <c r="N136" s="18">
        <f>SUMIF(рўйхат!$CY:$CY,$B136,рўйхат!O:O)</f>
        <v/>
      </c>
      <c r="O136" s="75">
        <f>IFERROR(M136/E136,0)</f>
        <v/>
      </c>
      <c r="P136" s="75">
        <f>IFERROR(N136/F136,0)</f>
        <v/>
      </c>
      <c r="Q136" s="17">
        <f>SUMIF(рўйхат!$CY:$CY,$B136,рўйхат!P:P)</f>
        <v/>
      </c>
      <c r="R136" s="18">
        <f>SUMIF(рўйхат!$CY:$CY,$B136,рўйхат!Q:Q)</f>
        <v/>
      </c>
      <c r="S136" s="17">
        <f>SUMIF(рўйхат!$CY:$CY,$B136,рўйхат!R:R)</f>
        <v/>
      </c>
      <c r="T136" s="18">
        <f>SUMIF(рўйхат!$CY:$CY,$B136,рўйхат!S:S)</f>
        <v/>
      </c>
      <c r="U136" s="17">
        <f>SUMIF(рўйхат!$CY:$CY,$B136,рўйхат!T:T)</f>
        <v/>
      </c>
      <c r="V136" s="18">
        <f>SUMIF(рўйхат!$CY:$CY,$B136,рўйхат!U:U)</f>
        <v/>
      </c>
      <c r="W136" s="17">
        <f>SUMIF(рўйхат!$CY:$CY,$B136,рўйхат!V:V)</f>
        <v/>
      </c>
      <c r="X136" s="18">
        <f>SUMIF(рўйхат!$CY:$CY,$B136,рўйхат!W:W)</f>
        <v/>
      </c>
      <c r="Y136" s="17">
        <f>SUMIF(рўйхат!$CY:$CY,$B136,рўйхат!X:X)</f>
        <v/>
      </c>
      <c r="Z136" s="18">
        <f>SUMIF(рўйхат!$CY:$CY,$B136,рўйхат!Y:Y)</f>
        <v/>
      </c>
      <c r="AA136" s="17">
        <f>SUMIF(рўйхат!$CY:$CY,$B136,рўйхат!Z:Z)</f>
        <v/>
      </c>
      <c r="AB136" s="18">
        <f>SUMIF(рўйхат!$CY:$CY,$B136,рўйхат!AA:AA)</f>
        <v/>
      </c>
      <c r="AC136" s="17">
        <f>SUMIF(рўйхат!$CY:$CY,$B136,рўйхат!AB:AB)</f>
        <v/>
      </c>
      <c r="AD136" s="18">
        <f>SUMIF(рўйхат!$CY:$CY,$B136,рўйхат!AC:AC)</f>
        <v/>
      </c>
      <c r="AE136" s="17">
        <f>SUMIF(рўйхат!$CY:$CY,$B136,рўйхат!AD:AD)</f>
        <v/>
      </c>
      <c r="AF136" s="18">
        <f>SUMIF(рўйхат!$CY:$CY,$B136,рўйхат!AE:AE)</f>
        <v/>
      </c>
      <c r="AG136" s="17">
        <f>SUMIF(рўйхат!$CY:$CY,$B136,рўйхат!AH:AH)</f>
        <v/>
      </c>
      <c r="AH136" s="18">
        <f>SUMIF(рўйхат!$CY:$CY,$B136,рўйхат!AI:AI)</f>
        <v/>
      </c>
      <c r="AI136" s="17">
        <f>SUMIF(рўйхат!$CY:$CY,$B136,рўйхат!AJ:AJ)</f>
        <v/>
      </c>
      <c r="AJ136" s="18">
        <f>SUMIF(рўйхат!$CY:$CY,$B136,рўйхат!AK:AK)</f>
        <v/>
      </c>
      <c r="AK136" s="17">
        <f>SUMIF(рўйхат!$CY:$CY,$B136,рўйхат!AL:AL)</f>
        <v/>
      </c>
      <c r="AL136" s="18">
        <f>SUMIF(рўйхат!$CY:$CY,$B136,рўйхат!AM:AM)</f>
        <v/>
      </c>
      <c r="AM136" s="41">
        <f>IFERROR(Q136/E136,0)</f>
        <v/>
      </c>
      <c r="AN136" s="41">
        <f>IFERROR(R136/F136,0)</f>
        <v/>
      </c>
      <c r="AO136" s="17">
        <f>SUMIF(рўйхат!$CY:$CY,$B136,рўйхат!AX:AX)</f>
        <v/>
      </c>
      <c r="AP136" s="18">
        <f>SUMIF(рўйхат!$CY:$CY,$B136,рўйхат!AY:AY)</f>
        <v/>
      </c>
      <c r="AQ136" s="17">
        <f>SUMIF(рўйхат!$CY:$CY,$B136,рўйхат!AZ:AZ)</f>
        <v/>
      </c>
      <c r="AR136" s="18">
        <f>SUMIF(рўйхат!$CY:$CY,$B136,рўйхат!BA:BA)</f>
        <v/>
      </c>
      <c r="AS136" s="17">
        <f>SUMIF(рўйхат!$CY:$CY,$B136,рўйхат!BB:BB)</f>
        <v/>
      </c>
      <c r="AT136" s="18">
        <f>SUMIF(рўйхат!$CY:$CY,$B136,рўйхат!BC:BC)</f>
        <v/>
      </c>
      <c r="AU136" s="17">
        <f>SUMIF(рўйхат!$CY:$CY,$B136,рўйхат!BD:BD)</f>
        <v/>
      </c>
      <c r="AV136" s="18">
        <f>SUMIF(рўйхат!$CY:$CY,$B136,рўйхат!BE:BE)</f>
        <v/>
      </c>
      <c r="AW136" s="17">
        <f>SUMIF(рўйхат!$CY:$CY,$B136,рўйхат!BF:BF)</f>
        <v/>
      </c>
      <c r="AX136" s="18">
        <f>SUMIF(рўйхат!$CY:$CY,$B136,рўйхат!BG:BG)</f>
        <v/>
      </c>
      <c r="AY136" s="17">
        <f>SUMIF(рўйхат!$CY:$CY,$B136,рўйхат!BH:BH)</f>
        <v/>
      </c>
      <c r="AZ136" s="18">
        <f>SUMIF(рўйхат!$CY:$CY,$B136,рўйхат!BI:BI)</f>
        <v/>
      </c>
      <c r="BA136" s="17">
        <f>SUMIF(рўйхат!$CY:$CY,$B136,рўйхат!BJ:BJ)</f>
        <v/>
      </c>
      <c r="BB136" s="18">
        <f>SUMIF(рўйхат!$CY:$CY,$B136,рўйхат!BK:BK)</f>
        <v/>
      </c>
      <c r="BC136" s="41">
        <f>IFERROR(AO136/E136,0)</f>
        <v/>
      </c>
      <c r="BD136" s="41">
        <f>IFERROR(AP136/F136,0)</f>
        <v/>
      </c>
      <c r="BE136" s="17">
        <f>SUMIF(рўйхат!$CY:$CY,$B136,рўйхат!BL:BL)</f>
        <v/>
      </c>
      <c r="BF136" s="18">
        <f>SUMIF(рўйхат!$CY:$CY,$B136,рўйхат!BM:BM)</f>
        <v/>
      </c>
      <c r="BG136" s="17">
        <f>SUMIF(рўйхат!$CY:$CY,$B136,рўйхат!BN:BN)</f>
        <v/>
      </c>
      <c r="BH136" s="18">
        <f>SUMIF(рўйхат!$CY:$CY,$B136,рўйхат!BO:BO)</f>
        <v/>
      </c>
      <c r="BI136" s="17">
        <f>SUMIF(рўйхат!$CY:$CY,$B136,рўйхат!BP:BP)</f>
        <v/>
      </c>
      <c r="BJ136" s="18">
        <f>SUMIF(рўйхат!$CY:$CY,$B136,рўйхат!BQ:BQ)</f>
        <v/>
      </c>
      <c r="BK136" s="17">
        <f>SUMIF(рўйхат!$CY:$CY,$B136,рўйхат!BR:BR)</f>
        <v/>
      </c>
      <c r="BL136" s="18">
        <f>SUMIF(рўйхат!$CY:$CY,$B136,рўйхат!BS:BS)</f>
        <v/>
      </c>
      <c r="BM136" s="17">
        <f>SUMIF(рўйхат!$CY:$CY,$B136,рўйхат!BT:BT)</f>
        <v/>
      </c>
      <c r="BN136" s="18">
        <f>SUMIF(рўйхат!$CY:$CY,$B136,рўйхат!BU:BU)</f>
        <v/>
      </c>
      <c r="BO136" s="17">
        <f>SUMIF(рўйхат!$CY:$CY,$B136,рўйхат!BX:BX)</f>
        <v/>
      </c>
      <c r="BP136" s="18">
        <f>SUMIF(рўйхат!$CY:$CY,$B136,рўйхат!BY:BY)</f>
        <v/>
      </c>
      <c r="BQ136" s="17">
        <f>SUMIF(рўйхат!$CY:$CY,$B136,рўйхат!BZ:BZ)</f>
        <v/>
      </c>
      <c r="BR136" s="18">
        <f>SUMIF(рўйхат!$CY:$CY,$B136,рўйхат!CA:CA)</f>
        <v/>
      </c>
      <c r="BS136" s="17">
        <f>SUMIF(рўйхат!$CY:$CY,$B136,рўйхат!CB:CB)</f>
        <v/>
      </c>
      <c r="BT136" s="18">
        <f>SUMIF(рўйхат!$CY:$CY,$B136,рўйхат!CC:CC)</f>
        <v/>
      </c>
      <c r="BU136" s="17">
        <f>SUMIF(рўйхат!$CY:$CY,$B136,рўйхат!CD:CD)</f>
        <v/>
      </c>
      <c r="BV136" s="18">
        <f>SUMIF(рўйхат!$CY:$CY,$B136,рўйхат!CE:CE)</f>
        <v/>
      </c>
      <c r="BW136" s="17">
        <f>SUMIF(рўйхат!$CY:$CY,$B136,рўйхат!CH:CH)</f>
        <v/>
      </c>
      <c r="BX136" s="18">
        <f>SUMIF(рўйхат!$CY:$CY,$B136,рўйхат!CI:CI)</f>
        <v/>
      </c>
      <c r="BY136" s="17">
        <f>SUMIF(рўйхат!$CY:$CY,$B136,рўйхат!CJ:CJ)</f>
        <v/>
      </c>
      <c r="BZ136" s="18">
        <f>SUMIF(рўйхат!$CY:$CY,$B136,рўйхат!CK:CK)</f>
        <v/>
      </c>
      <c r="CA136" s="17">
        <f>SUMIF(рўйхат!$CY:$CY,$B136,рўйхат!CL:CL)</f>
        <v/>
      </c>
      <c r="CB136" s="18">
        <f>SUMIF(рўйхат!$CY:$CY,$B136,рўйхат!CM:CM)</f>
        <v/>
      </c>
      <c r="CC136" s="17">
        <f>SUMIF(рўйхат!$CY:$CY,$B136,рўйхат!CN:CN)</f>
        <v/>
      </c>
      <c r="CD136" s="18">
        <f>SUMIF(рўйхат!$CY:$CY,$B136,рўйхат!CO:CO)</f>
        <v/>
      </c>
      <c r="CE136" s="41">
        <f>IFERROR(BE136/(Q136+BE136),0)</f>
        <v/>
      </c>
      <c r="CF136" s="42">
        <f>IFERROR(BF136/(R136+BF136),0)</f>
        <v/>
      </c>
      <c r="CG136" s="8">
        <f>COUNTIFS(B:B,B136)</f>
        <v/>
      </c>
    </row>
    <row r="137" hidden="1" outlineLevel="1" ht="17.1" customFormat="1" customHeight="1" s="8">
      <c r="A137" s="33" t="n"/>
      <c r="B137" s="50" t="n">
        <v>1</v>
      </c>
      <c r="C137" s="65" t="inlineStr">
        <is>
          <t>Адлия вазирлиги</t>
        </is>
      </c>
      <c r="D137" s="16" t="n"/>
      <c r="E137" s="35">
        <f>SUMIFS(рўйхат!F:F,рўйхат!$CY:$CY,$B$168,рўйхат!$B:$B,$C137)</f>
        <v/>
      </c>
      <c r="F137" s="36">
        <f>SUMIFS(рўйхат!G:G,рўйхат!$CY:$CY,$B$168,рўйхат!$B:$B,$C137)</f>
        <v/>
      </c>
      <c r="G137" s="35">
        <f>SUMIFS(рўйхат!H:H,рўйхат!$CY:$CY,$B$168,рўйхат!$B:$B,$C137)</f>
        <v/>
      </c>
      <c r="H137" s="36">
        <f>SUMIFS(рўйхат!I:I,рўйхат!$CY:$CY,$B$168,рўйхат!$B:$B,$C137)</f>
        <v/>
      </c>
      <c r="I137" s="35">
        <f>SUMIFS(рўйхат!J:J,рўйхат!$CY:$CY,$B$168,рўйхат!$B:$B,$C137)</f>
        <v/>
      </c>
      <c r="J137" s="36">
        <f>SUMIFS(рўйхат!K:K,рўйхат!$CY:$CY,$B$168,рўйхат!$B:$B,$C137)</f>
        <v/>
      </c>
      <c r="K137" s="35">
        <f>SUMIFS(рўйхат!L:L,рўйхат!$CY:$CY,$B$168,рўйхат!$B:$B,$C137)</f>
        <v/>
      </c>
      <c r="L137" s="36">
        <f>SUMIFS(рўйхат!M:M,рўйхат!$CY:$CY,$B$168,рўйхат!$B:$B,$C137)</f>
        <v/>
      </c>
      <c r="M137" s="35">
        <f>SUMIFS(рўйхат!N:N,рўйхат!$CY:$CY,$B$168,рўйхат!$B:$B,$C137)</f>
        <v/>
      </c>
      <c r="N137" s="36">
        <f>SUMIFS(рўйхат!O:O,рўйхат!$CY:$CY,$B$168,рўйхат!$B:$B,$C137)</f>
        <v/>
      </c>
      <c r="O137" s="34">
        <f>IFERROR(M137/E137,0)</f>
        <v/>
      </c>
      <c r="P137" s="34">
        <f>IFERROR(N137/F137,0)</f>
        <v/>
      </c>
      <c r="Q137" s="35">
        <f>SUMIFS(рўйхат!P:P,рўйхат!$CY:$CY,$B$168,рўйхат!$B:$B,$C137)</f>
        <v/>
      </c>
      <c r="R137" s="36">
        <f>SUMIFS(рўйхат!Q:Q,рўйхат!$CY:$CY,$B$168,рўйхат!$B:$B,$C137)</f>
        <v/>
      </c>
      <c r="S137" s="35">
        <f>SUMIFS(рўйхат!R:R,рўйхат!$CY:$CY,$B$168,рўйхат!$B:$B,$C137)</f>
        <v/>
      </c>
      <c r="T137" s="36">
        <f>SUMIFS(рўйхат!S:S,рўйхат!$CY:$CY,$B$168,рўйхат!$B:$B,$C137)</f>
        <v/>
      </c>
      <c r="U137" s="35">
        <f>SUMIFS(рўйхат!T:T,рўйхат!$CY:$CY,$B$168,рўйхат!$B:$B,$C137)</f>
        <v/>
      </c>
      <c r="V137" s="36">
        <f>SUMIFS(рўйхат!U:U,рўйхат!$CY:$CY,$B$168,рўйхат!$B:$B,$C137)</f>
        <v/>
      </c>
      <c r="W137" s="35">
        <f>SUMIFS(рўйхат!V:V,рўйхат!$CY:$CY,$B$168,рўйхат!$B:$B,$C137)</f>
        <v/>
      </c>
      <c r="X137" s="36">
        <f>SUMIFS(рўйхат!W:W,рўйхат!$CY:$CY,$B$168,рўйхат!$B:$B,$C137)</f>
        <v/>
      </c>
      <c r="Y137" s="35">
        <f>SUMIFS(рўйхат!X:X,рўйхат!$CY:$CY,$B$168,рўйхат!$B:$B,$C137)</f>
        <v/>
      </c>
      <c r="Z137" s="36">
        <f>SUMIFS(рўйхат!Y:Y,рўйхат!$CY:$CY,$B$168,рўйхат!$B:$B,$C137)</f>
        <v/>
      </c>
      <c r="AA137" s="35">
        <f>SUMIFS(рўйхат!Z:Z,рўйхат!$CY:$CY,$B$168,рўйхат!$B:$B,$C137)</f>
        <v/>
      </c>
      <c r="AB137" s="36">
        <f>SUMIFS(рўйхат!AA:AA,рўйхат!$CY:$CY,$B$168,рўйхат!$B:$B,$C137)</f>
        <v/>
      </c>
      <c r="AC137" s="35">
        <f>SUMIFS(рўйхат!AB:AB,рўйхат!$CY:$CY,$B$168,рўйхат!$B:$B,$C137)</f>
        <v/>
      </c>
      <c r="AD137" s="36">
        <f>SUMIFS(рўйхат!AC:AC,рўйхат!$CY:$CY,$B$168,рўйхат!$B:$B,$C137)</f>
        <v/>
      </c>
      <c r="AE137" s="35">
        <f>SUMIFS(рўйхат!AD:AD,рўйхат!$CY:$CY,$B$168,рўйхат!$B:$B,$C137)</f>
        <v/>
      </c>
      <c r="AF137" s="36">
        <f>SUMIFS(рўйхат!AE:AE,рўйхат!$CY:$CY,$B$168,рўйхат!$B:$B,$C137)</f>
        <v/>
      </c>
      <c r="AG137" s="35">
        <f>SUMIFS(рўйхат!AH:AH,рўйхат!$CY:$CY,$B$168,рўйхат!$B:$B,$C137)</f>
        <v/>
      </c>
      <c r="AH137" s="36">
        <f>SUMIFS(рўйхат!AI:AI,рўйхат!$CY:$CY,$B$168,рўйхат!$B:$B,$C137)</f>
        <v/>
      </c>
      <c r="AI137" s="35">
        <f>SUMIFS(рўйхат!AJ:AJ,рўйхат!$CY:$CY,$B$168,рўйхат!$B:$B,$C137)</f>
        <v/>
      </c>
      <c r="AJ137" s="36">
        <f>SUMIFS(рўйхат!AK:AK,рўйхат!$CY:$CY,$B$168,рўйхат!$B:$B,$C137)</f>
        <v/>
      </c>
      <c r="AK137" s="35">
        <f>SUMIFS(рўйхат!AL:AL,рўйхат!$CY:$CY,$B$168,рўйхат!$B:$B,$C137)</f>
        <v/>
      </c>
      <c r="AL137" s="36">
        <f>SUMIFS(рўйхат!AM:AM,рўйхат!$CY:$CY,$B$168,рўйхат!$B:$B,$C137)</f>
        <v/>
      </c>
      <c r="AM137" s="77">
        <f>IFERROR(Q137/E137,0)</f>
        <v/>
      </c>
      <c r="AN137" s="77">
        <f>IFERROR(R137/F137,0)</f>
        <v/>
      </c>
      <c r="AO137" s="35">
        <f>SUMIFS(рўйхат!AX:AX,рўйхат!$CY:$CY,$B$168,рўйхат!$B:$B,$C137)</f>
        <v/>
      </c>
      <c r="AP137" s="36">
        <f>SUMIFS(рўйхат!AY:AY,рўйхат!$CY:$CY,$B$168,рўйхат!$B:$B,$C137)</f>
        <v/>
      </c>
      <c r="AQ137" s="35">
        <f>SUMIFS(рўйхат!AZ:AZ,рўйхат!$CY:$CY,$B$168,рўйхат!$B:$B,$C137)</f>
        <v/>
      </c>
      <c r="AR137" s="36">
        <f>SUMIFS(рўйхат!BA:BA,рўйхат!$CY:$CY,$B$168,рўйхат!$B:$B,$C137)</f>
        <v/>
      </c>
      <c r="AS137" s="35">
        <f>SUMIFS(рўйхат!BB:BB,рўйхат!$CY:$CY,$B$168,рўйхат!$B:$B,$C137)</f>
        <v/>
      </c>
      <c r="AT137" s="36">
        <f>SUMIFS(рўйхат!BC:BC,рўйхат!$CY:$CY,$B$168,рўйхат!$B:$B,$C137)</f>
        <v/>
      </c>
      <c r="AU137" s="35">
        <f>SUMIFS(рўйхат!BD:BD,рўйхат!$CY:$CY,$B$168,рўйхат!$B:$B,$C137)</f>
        <v/>
      </c>
      <c r="AV137" s="36">
        <f>SUMIFS(рўйхат!BE:BE,рўйхат!$CY:$CY,$B$168,рўйхат!$B:$B,$C137)</f>
        <v/>
      </c>
      <c r="AW137" s="35">
        <f>SUMIFS(рўйхат!BF:BF,рўйхат!$CY:$CY,$B$168,рўйхат!$B:$B,$C137)</f>
        <v/>
      </c>
      <c r="AX137" s="36">
        <f>SUMIFS(рўйхат!BG:BG,рўйхат!$CY:$CY,$B$168,рўйхат!$B:$B,$C137)</f>
        <v/>
      </c>
      <c r="AY137" s="35">
        <f>SUMIFS(рўйхат!BH:BH,рўйхат!$CY:$CY,$B$168,рўйхат!$B:$B,$C137)</f>
        <v/>
      </c>
      <c r="AZ137" s="36">
        <f>SUMIFS(рўйхат!BI:BI,рўйхат!$CY:$CY,$B$168,рўйхат!$B:$B,$C137)</f>
        <v/>
      </c>
      <c r="BA137" s="35">
        <f>SUMIFS(рўйхат!BJ:BJ,рўйхат!$CY:$CY,$B$168,рўйхат!$B:$B,$C137)</f>
        <v/>
      </c>
      <c r="BB137" s="36">
        <f>SUMIFS(рўйхат!BK:BK,рўйхат!$CY:$CY,$B$168,рўйхат!$B:$B,$C137)</f>
        <v/>
      </c>
      <c r="BC137" s="77">
        <f>IFERROR(AO137/E137,0)</f>
        <v/>
      </c>
      <c r="BD137" s="77">
        <f>IFERROR(AP137/F137,0)</f>
        <v/>
      </c>
      <c r="BE137" s="35">
        <f>SUMIFS(рўйхат!BL:BL,рўйхат!$CY:$CY,$B$168,рўйхат!$B:$B,$C137)</f>
        <v/>
      </c>
      <c r="BF137" s="36">
        <f>SUMIFS(рўйхат!BM:BM,рўйхат!$CY:$CY,$B$168,рўйхат!$B:$B,$C137)</f>
        <v/>
      </c>
      <c r="BG137" s="35">
        <f>SUMIFS(рўйхат!BN:BN,рўйхат!$CY:$CY,$B$168,рўйхат!$B:$B,$C137)</f>
        <v/>
      </c>
      <c r="BH137" s="36">
        <f>SUMIFS(рўйхат!BO:BO,рўйхат!$CY:$CY,$B$168,рўйхат!$B:$B,$C137)</f>
        <v/>
      </c>
      <c r="BI137" s="35">
        <f>SUMIFS(рўйхат!BP:BP,рўйхат!$CY:$CY,$B$168,рўйхат!$B:$B,$C137)</f>
        <v/>
      </c>
      <c r="BJ137" s="36">
        <f>SUMIFS(рўйхат!BQ:BQ,рўйхат!$CY:$CY,$B$168,рўйхат!$B:$B,$C137)</f>
        <v/>
      </c>
      <c r="BK137" s="35">
        <f>SUMIFS(рўйхат!BR:BR,рўйхат!$CY:$CY,$B$168,рўйхат!$B:$B,$C137)</f>
        <v/>
      </c>
      <c r="BL137" s="36">
        <f>SUMIFS(рўйхат!BS:BS,рўйхат!$CY:$CY,$B$168,рўйхат!$B:$B,$C137)</f>
        <v/>
      </c>
      <c r="BM137" s="35">
        <f>SUMIFS(рўйхат!BT:BT,рўйхат!$CY:$CY,$B$168,рўйхат!$B:$B,$C137)</f>
        <v/>
      </c>
      <c r="BN137" s="36">
        <f>SUMIFS(рўйхат!BU:BU,рўйхат!$CY:$CY,$B$168,рўйхат!$B:$B,$C137)</f>
        <v/>
      </c>
      <c r="BO137" s="35">
        <f>SUMIFS(рўйхат!BX:BX,рўйхат!$CY:$CY,$B$168,рўйхат!$B:$B,$C137)</f>
        <v/>
      </c>
      <c r="BP137" s="36">
        <f>SUMIFS(рўйхат!BY:BY,рўйхат!$CY:$CY,$B$168,рўйхат!$B:$B,$C137)</f>
        <v/>
      </c>
      <c r="BQ137" s="35">
        <f>SUMIFS(рўйхат!BZ:BZ,рўйхат!$CY:$CY,$B$168,рўйхат!$B:$B,$C137)</f>
        <v/>
      </c>
      <c r="BR137" s="36">
        <f>SUMIFS(рўйхат!CA:CA,рўйхат!$CY:$CY,$B$168,рўйхат!$B:$B,$C137)</f>
        <v/>
      </c>
      <c r="BS137" s="35">
        <f>SUMIFS(рўйхат!CB:CB,рўйхат!$CY:$CY,$B$168,рўйхат!$B:$B,$C137)</f>
        <v/>
      </c>
      <c r="BT137" s="36">
        <f>SUMIFS(рўйхат!CC:CC,рўйхат!$CY:$CY,$B$168,рўйхат!$B:$B,$C137)</f>
        <v/>
      </c>
      <c r="BU137" s="35">
        <f>SUMIFS(рўйхат!CD:CD,рўйхат!$CY:$CY,$B$168,рўйхат!$B:$B,$C137)</f>
        <v/>
      </c>
      <c r="BV137" s="36">
        <f>SUMIFS(рўйхат!CE:CE,рўйхат!$CY:$CY,$B$168,рўйхат!$B:$B,$C137)</f>
        <v/>
      </c>
      <c r="BW137" s="35">
        <f>SUMIFS(рўйхат!CH:CH,рўйхат!$CY:$CY,$B$168,рўйхат!$B:$B,$C137)</f>
        <v/>
      </c>
      <c r="BX137" s="36">
        <f>SUMIFS(рўйхат!CI:CI,рўйхат!$CY:$CY,$B$168,рўйхат!$B:$B,$C137)</f>
        <v/>
      </c>
      <c r="BY137" s="35">
        <f>SUMIFS(рўйхат!CJ:CJ,рўйхат!$CY:$CY,$B$168,рўйхат!$B:$B,$C137)</f>
        <v/>
      </c>
      <c r="BZ137" s="36">
        <f>SUMIFS(рўйхат!CK:CK,рўйхат!$CY:$CY,$B$168,рўйхат!$B:$B,$C137)</f>
        <v/>
      </c>
      <c r="CA137" s="35">
        <f>SUMIFS(рўйхат!CL:CL,рўйхат!$CY:$CY,$B$168,рўйхат!$B:$B,$C137)</f>
        <v/>
      </c>
      <c r="CB137" s="36">
        <f>SUMIFS(рўйхат!CM:CM,рўйхат!$CY:$CY,$B$168,рўйхат!$B:$B,$C137)</f>
        <v/>
      </c>
      <c r="CC137" s="35">
        <f>SUMIFS(рўйхат!CN:CN,рўйхат!$CY:$CY,$B$168,рўйхат!$B:$B,$C137)</f>
        <v/>
      </c>
      <c r="CD137" s="36">
        <f>SUMIFS(рўйхат!CO:CO,рўйхат!$CY:$CY,$B$168,рўйхат!$B:$B,$C137)</f>
        <v/>
      </c>
      <c r="CE137" s="77">
        <f>IFERROR(BE137/(Q137+BE137),0)</f>
        <v/>
      </c>
      <c r="CF137" s="78">
        <f>IFERROR(BF137/(R137+BF137),0)</f>
        <v/>
      </c>
      <c r="CG137" s="8">
        <f>COUNTIFS(B:B,B137)</f>
        <v/>
      </c>
    </row>
    <row r="138" hidden="1" outlineLevel="1" ht="17.1" customFormat="1" customHeight="1" s="8">
      <c r="A138" s="33" t="n"/>
      <c r="B138" s="50" t="n">
        <v>2</v>
      </c>
      <c r="C138" s="66" t="inlineStr">
        <is>
          <t>Божхона қўмитаси</t>
        </is>
      </c>
      <c r="D138" s="16" t="n"/>
      <c r="E138" s="35">
        <f>SUMIFS(рўйхат!F:F,рўйхат!$CY:$CY,$B$168,рўйхат!$B:$B,$C138)</f>
        <v/>
      </c>
      <c r="F138" s="36">
        <f>SUMIFS(рўйхат!G:G,рўйхат!$CY:$CY,$B$168,рўйхат!$B:$B,$C138)</f>
        <v/>
      </c>
      <c r="G138" s="35">
        <f>SUMIFS(рўйхат!H:H,рўйхат!$CY:$CY,$B$168,рўйхат!$B:$B,$C138)</f>
        <v/>
      </c>
      <c r="H138" s="36">
        <f>SUMIFS(рўйхат!I:I,рўйхат!$CY:$CY,$B$168,рўйхат!$B:$B,$C138)</f>
        <v/>
      </c>
      <c r="I138" s="35">
        <f>SUMIFS(рўйхат!J:J,рўйхат!$CY:$CY,$B$168,рўйхат!$B:$B,$C138)</f>
        <v/>
      </c>
      <c r="J138" s="36">
        <f>SUMIFS(рўйхат!K:K,рўйхат!$CY:$CY,$B$168,рўйхат!$B:$B,$C138)</f>
        <v/>
      </c>
      <c r="K138" s="35">
        <f>SUMIFS(рўйхат!L:L,рўйхат!$CY:$CY,$B$168,рўйхат!$B:$B,$C138)</f>
        <v/>
      </c>
      <c r="L138" s="36">
        <f>SUMIFS(рўйхат!M:M,рўйхат!$CY:$CY,$B$168,рўйхат!$B:$B,$C138)</f>
        <v/>
      </c>
      <c r="M138" s="35">
        <f>SUMIFS(рўйхат!N:N,рўйхат!$CY:$CY,$B$168,рўйхат!$B:$B,$C138)</f>
        <v/>
      </c>
      <c r="N138" s="36">
        <f>SUMIFS(рўйхат!O:O,рўйхат!$CY:$CY,$B$168,рўйхат!$B:$B,$C138)</f>
        <v/>
      </c>
      <c r="O138" s="34">
        <f>IFERROR(M138/E138,0)</f>
        <v/>
      </c>
      <c r="P138" s="34">
        <f>IFERROR(N138/F138,0)</f>
        <v/>
      </c>
      <c r="Q138" s="35">
        <f>SUMIFS(рўйхат!P:P,рўйхат!$CY:$CY,$B$168,рўйхат!$B:$B,$C138)</f>
        <v/>
      </c>
      <c r="R138" s="36">
        <f>SUMIFS(рўйхат!Q:Q,рўйхат!$CY:$CY,$B$168,рўйхат!$B:$B,$C138)</f>
        <v/>
      </c>
      <c r="S138" s="35">
        <f>SUMIFS(рўйхат!R:R,рўйхат!$CY:$CY,$B$168,рўйхат!$B:$B,$C138)</f>
        <v/>
      </c>
      <c r="T138" s="36">
        <f>SUMIFS(рўйхат!S:S,рўйхат!$CY:$CY,$B$168,рўйхат!$B:$B,$C138)</f>
        <v/>
      </c>
      <c r="U138" s="35">
        <f>SUMIFS(рўйхат!T:T,рўйхат!$CY:$CY,$B$168,рўйхат!$B:$B,$C138)</f>
        <v/>
      </c>
      <c r="V138" s="36">
        <f>SUMIFS(рўйхат!U:U,рўйхат!$CY:$CY,$B$168,рўйхат!$B:$B,$C138)</f>
        <v/>
      </c>
      <c r="W138" s="35">
        <f>SUMIFS(рўйхат!V:V,рўйхат!$CY:$CY,$B$168,рўйхат!$B:$B,$C138)</f>
        <v/>
      </c>
      <c r="X138" s="36">
        <f>SUMIFS(рўйхат!W:W,рўйхат!$CY:$CY,$B$168,рўйхат!$B:$B,$C138)</f>
        <v/>
      </c>
      <c r="Y138" s="35">
        <f>SUMIFS(рўйхат!X:X,рўйхат!$CY:$CY,$B$168,рўйхат!$B:$B,$C138)</f>
        <v/>
      </c>
      <c r="Z138" s="36">
        <f>SUMIFS(рўйхат!Y:Y,рўйхат!$CY:$CY,$B$168,рўйхат!$B:$B,$C138)</f>
        <v/>
      </c>
      <c r="AA138" s="35">
        <f>SUMIFS(рўйхат!Z:Z,рўйхат!$CY:$CY,$B$168,рўйхат!$B:$B,$C138)</f>
        <v/>
      </c>
      <c r="AB138" s="36">
        <f>SUMIFS(рўйхат!AA:AA,рўйхат!$CY:$CY,$B$168,рўйхат!$B:$B,$C138)</f>
        <v/>
      </c>
      <c r="AC138" s="35">
        <f>SUMIFS(рўйхат!AB:AB,рўйхат!$CY:$CY,$B$168,рўйхат!$B:$B,$C138)</f>
        <v/>
      </c>
      <c r="AD138" s="36">
        <f>SUMIFS(рўйхат!AC:AC,рўйхат!$CY:$CY,$B$168,рўйхат!$B:$B,$C138)</f>
        <v/>
      </c>
      <c r="AE138" s="35">
        <f>SUMIFS(рўйхат!AD:AD,рўйхат!$CY:$CY,$B$168,рўйхат!$B:$B,$C138)</f>
        <v/>
      </c>
      <c r="AF138" s="36">
        <f>SUMIFS(рўйхат!AE:AE,рўйхат!$CY:$CY,$B$168,рўйхат!$B:$B,$C138)</f>
        <v/>
      </c>
      <c r="AG138" s="35">
        <f>SUMIFS(рўйхат!AH:AH,рўйхат!$CY:$CY,$B$168,рўйхат!$B:$B,$C138)</f>
        <v/>
      </c>
      <c r="AH138" s="36">
        <f>SUMIFS(рўйхат!AI:AI,рўйхат!$CY:$CY,$B$168,рўйхат!$B:$B,$C138)</f>
        <v/>
      </c>
      <c r="AI138" s="35">
        <f>SUMIFS(рўйхат!AJ:AJ,рўйхат!$CY:$CY,$B$168,рўйхат!$B:$B,$C138)</f>
        <v/>
      </c>
      <c r="AJ138" s="36">
        <f>SUMIFS(рўйхат!AK:AK,рўйхат!$CY:$CY,$B$168,рўйхат!$B:$B,$C138)</f>
        <v/>
      </c>
      <c r="AK138" s="35">
        <f>SUMIFS(рўйхат!AL:AL,рўйхат!$CY:$CY,$B$168,рўйхат!$B:$B,$C138)</f>
        <v/>
      </c>
      <c r="AL138" s="36">
        <f>SUMIFS(рўйхат!AM:AM,рўйхат!$CY:$CY,$B$168,рўйхат!$B:$B,$C138)</f>
        <v/>
      </c>
      <c r="AM138" s="77">
        <f>IFERROR(Q138/E138,0)</f>
        <v/>
      </c>
      <c r="AN138" s="77">
        <f>IFERROR(R138/F138,0)</f>
        <v/>
      </c>
      <c r="AO138" s="35">
        <f>SUMIFS(рўйхат!AX:AX,рўйхат!$CY:$CY,$B$168,рўйхат!$B:$B,$C138)</f>
        <v/>
      </c>
      <c r="AP138" s="36">
        <f>SUMIFS(рўйхат!AY:AY,рўйхат!$CY:$CY,$B$168,рўйхат!$B:$B,$C138)</f>
        <v/>
      </c>
      <c r="AQ138" s="35">
        <f>SUMIFS(рўйхат!AZ:AZ,рўйхат!$CY:$CY,$B$168,рўйхат!$B:$B,$C138)</f>
        <v/>
      </c>
      <c r="AR138" s="36">
        <f>SUMIFS(рўйхат!BA:BA,рўйхат!$CY:$CY,$B$168,рўйхат!$B:$B,$C138)</f>
        <v/>
      </c>
      <c r="AS138" s="35">
        <f>SUMIFS(рўйхат!BB:BB,рўйхат!$CY:$CY,$B$168,рўйхат!$B:$B,$C138)</f>
        <v/>
      </c>
      <c r="AT138" s="36">
        <f>SUMIFS(рўйхат!BC:BC,рўйхат!$CY:$CY,$B$168,рўйхат!$B:$B,$C138)</f>
        <v/>
      </c>
      <c r="AU138" s="35">
        <f>SUMIFS(рўйхат!BD:BD,рўйхат!$CY:$CY,$B$168,рўйхат!$B:$B,$C138)</f>
        <v/>
      </c>
      <c r="AV138" s="36">
        <f>SUMIFS(рўйхат!BE:BE,рўйхат!$CY:$CY,$B$168,рўйхат!$B:$B,$C138)</f>
        <v/>
      </c>
      <c r="AW138" s="35">
        <f>SUMIFS(рўйхат!BF:BF,рўйхат!$CY:$CY,$B$168,рўйхат!$B:$B,$C138)</f>
        <v/>
      </c>
      <c r="AX138" s="36">
        <f>SUMIFS(рўйхат!BG:BG,рўйхат!$CY:$CY,$B$168,рўйхат!$B:$B,$C138)</f>
        <v/>
      </c>
      <c r="AY138" s="35">
        <f>SUMIFS(рўйхат!BH:BH,рўйхат!$CY:$CY,$B$168,рўйхат!$B:$B,$C138)</f>
        <v/>
      </c>
      <c r="AZ138" s="36">
        <f>SUMIFS(рўйхат!BI:BI,рўйхат!$CY:$CY,$B$168,рўйхат!$B:$B,$C138)</f>
        <v/>
      </c>
      <c r="BA138" s="35">
        <f>SUMIFS(рўйхат!BJ:BJ,рўйхат!$CY:$CY,$B$168,рўйхат!$B:$B,$C138)</f>
        <v/>
      </c>
      <c r="BB138" s="36">
        <f>SUMIFS(рўйхат!BK:BK,рўйхат!$CY:$CY,$B$168,рўйхат!$B:$B,$C138)</f>
        <v/>
      </c>
      <c r="BC138" s="77">
        <f>IFERROR(AO138/E138,0)</f>
        <v/>
      </c>
      <c r="BD138" s="77">
        <f>IFERROR(AP138/F138,0)</f>
        <v/>
      </c>
      <c r="BE138" s="35">
        <f>SUMIFS(рўйхат!BL:BL,рўйхат!$CY:$CY,$B$168,рўйхат!$B:$B,$C138)</f>
        <v/>
      </c>
      <c r="BF138" s="36">
        <f>SUMIFS(рўйхат!BM:BM,рўйхат!$CY:$CY,$B$168,рўйхат!$B:$B,$C138)</f>
        <v/>
      </c>
      <c r="BG138" s="35">
        <f>SUMIFS(рўйхат!BN:BN,рўйхат!$CY:$CY,$B$168,рўйхат!$B:$B,$C138)</f>
        <v/>
      </c>
      <c r="BH138" s="36">
        <f>SUMIFS(рўйхат!BO:BO,рўйхат!$CY:$CY,$B$168,рўйхат!$B:$B,$C138)</f>
        <v/>
      </c>
      <c r="BI138" s="35">
        <f>SUMIFS(рўйхат!BP:BP,рўйхат!$CY:$CY,$B$168,рўйхат!$B:$B,$C138)</f>
        <v/>
      </c>
      <c r="BJ138" s="36">
        <f>SUMIFS(рўйхат!BQ:BQ,рўйхат!$CY:$CY,$B$168,рўйхат!$B:$B,$C138)</f>
        <v/>
      </c>
      <c r="BK138" s="35">
        <f>SUMIFS(рўйхат!BR:BR,рўйхат!$CY:$CY,$B$168,рўйхат!$B:$B,$C138)</f>
        <v/>
      </c>
      <c r="BL138" s="36">
        <f>SUMIFS(рўйхат!BS:BS,рўйхат!$CY:$CY,$B$168,рўйхат!$B:$B,$C138)</f>
        <v/>
      </c>
      <c r="BM138" s="35">
        <f>SUMIFS(рўйхат!BT:BT,рўйхат!$CY:$CY,$B$168,рўйхат!$B:$B,$C138)</f>
        <v/>
      </c>
      <c r="BN138" s="36">
        <f>SUMIFS(рўйхат!BU:BU,рўйхат!$CY:$CY,$B$168,рўйхат!$B:$B,$C138)</f>
        <v/>
      </c>
      <c r="BO138" s="35">
        <f>SUMIFS(рўйхат!BX:BX,рўйхат!$CY:$CY,$B$168,рўйхат!$B:$B,$C138)</f>
        <v/>
      </c>
      <c r="BP138" s="36">
        <f>SUMIFS(рўйхат!BY:BY,рўйхат!$CY:$CY,$B$168,рўйхат!$B:$B,$C138)</f>
        <v/>
      </c>
      <c r="BQ138" s="35">
        <f>SUMIFS(рўйхат!BZ:BZ,рўйхат!$CY:$CY,$B$168,рўйхат!$B:$B,$C138)</f>
        <v/>
      </c>
      <c r="BR138" s="36">
        <f>SUMIFS(рўйхат!CA:CA,рўйхат!$CY:$CY,$B$168,рўйхат!$B:$B,$C138)</f>
        <v/>
      </c>
      <c r="BS138" s="35">
        <f>SUMIFS(рўйхат!CB:CB,рўйхат!$CY:$CY,$B$168,рўйхат!$B:$B,$C138)</f>
        <v/>
      </c>
      <c r="BT138" s="36">
        <f>SUMIFS(рўйхат!CC:CC,рўйхат!$CY:$CY,$B$168,рўйхат!$B:$B,$C138)</f>
        <v/>
      </c>
      <c r="BU138" s="35">
        <f>SUMIFS(рўйхат!CD:CD,рўйхат!$CY:$CY,$B$168,рўйхат!$B:$B,$C138)</f>
        <v/>
      </c>
      <c r="BV138" s="36">
        <f>SUMIFS(рўйхат!CE:CE,рўйхат!$CY:$CY,$B$168,рўйхат!$B:$B,$C138)</f>
        <v/>
      </c>
      <c r="BW138" s="35">
        <f>SUMIFS(рўйхат!CH:CH,рўйхат!$CY:$CY,$B$168,рўйхат!$B:$B,$C138)</f>
        <v/>
      </c>
      <c r="BX138" s="36">
        <f>SUMIFS(рўйхат!CI:CI,рўйхат!$CY:$CY,$B$168,рўйхат!$B:$B,$C138)</f>
        <v/>
      </c>
      <c r="BY138" s="35">
        <f>SUMIFS(рўйхат!CJ:CJ,рўйхат!$CY:$CY,$B$168,рўйхат!$B:$B,$C138)</f>
        <v/>
      </c>
      <c r="BZ138" s="36">
        <f>SUMIFS(рўйхат!CK:CK,рўйхат!$CY:$CY,$B$168,рўйхат!$B:$B,$C138)</f>
        <v/>
      </c>
      <c r="CA138" s="35">
        <f>SUMIFS(рўйхат!CL:CL,рўйхат!$CY:$CY,$B$168,рўйхат!$B:$B,$C138)</f>
        <v/>
      </c>
      <c r="CB138" s="36">
        <f>SUMIFS(рўйхат!CM:CM,рўйхат!$CY:$CY,$B$168,рўйхат!$B:$B,$C138)</f>
        <v/>
      </c>
      <c r="CC138" s="35">
        <f>SUMIFS(рўйхат!CN:CN,рўйхат!$CY:$CY,$B$168,рўйхат!$B:$B,$C138)</f>
        <v/>
      </c>
      <c r="CD138" s="36">
        <f>SUMIFS(рўйхат!CO:CO,рўйхат!$CY:$CY,$B$168,рўйхат!$B:$B,$C138)</f>
        <v/>
      </c>
      <c r="CE138" s="77">
        <f>IFERROR(BE138/(Q138+BE138),0)</f>
        <v/>
      </c>
      <c r="CF138" s="78">
        <f>IFERROR(BF138/(R138+BF138),0)</f>
        <v/>
      </c>
      <c r="CG138" s="8">
        <f>COUNTIFS(B:B,B138)</f>
        <v/>
      </c>
    </row>
    <row r="139" hidden="1" outlineLevel="1" ht="17.1" customFormat="1" customHeight="1" s="8">
      <c r="A139" s="33" t="n"/>
      <c r="B139" s="50" t="n">
        <v>3</v>
      </c>
      <c r="C139" s="66" t="inlineStr">
        <is>
          <t>Вазирлар Маҳкамаси ҳузуридаги Солиқ қўмитаси</t>
        </is>
      </c>
      <c r="D139" s="16" t="n"/>
      <c r="E139" s="35">
        <f>SUMIFS(рўйхат!F:F,рўйхат!$CY:$CY,$B$168,рўйхат!$B:$B,$C139)</f>
        <v/>
      </c>
      <c r="F139" s="36">
        <f>SUMIFS(рўйхат!G:G,рўйхат!$CY:$CY,$B$168,рўйхат!$B:$B,$C139)</f>
        <v/>
      </c>
      <c r="G139" s="35">
        <f>SUMIFS(рўйхат!H:H,рўйхат!$CY:$CY,$B$168,рўйхат!$B:$B,$C139)</f>
        <v/>
      </c>
      <c r="H139" s="36">
        <f>SUMIFS(рўйхат!I:I,рўйхат!$CY:$CY,$B$168,рўйхат!$B:$B,$C139)</f>
        <v/>
      </c>
      <c r="I139" s="35">
        <f>SUMIFS(рўйхат!J:J,рўйхат!$CY:$CY,$B$168,рўйхат!$B:$B,$C139)</f>
        <v/>
      </c>
      <c r="J139" s="36">
        <f>SUMIFS(рўйхат!K:K,рўйхат!$CY:$CY,$B$168,рўйхат!$B:$B,$C139)</f>
        <v/>
      </c>
      <c r="K139" s="35">
        <f>SUMIFS(рўйхат!L:L,рўйхат!$CY:$CY,$B$168,рўйхат!$B:$B,$C139)</f>
        <v/>
      </c>
      <c r="L139" s="36">
        <f>SUMIFS(рўйхат!M:M,рўйхат!$CY:$CY,$B$168,рўйхат!$B:$B,$C139)</f>
        <v/>
      </c>
      <c r="M139" s="35">
        <f>SUMIFS(рўйхат!N:N,рўйхат!$CY:$CY,$B$168,рўйхат!$B:$B,$C139)</f>
        <v/>
      </c>
      <c r="N139" s="36">
        <f>SUMIFS(рўйхат!O:O,рўйхат!$CY:$CY,$B$168,рўйхат!$B:$B,$C139)</f>
        <v/>
      </c>
      <c r="O139" s="34">
        <f>IFERROR(M139/E139,0)</f>
        <v/>
      </c>
      <c r="P139" s="34">
        <f>IFERROR(N139/F139,0)</f>
        <v/>
      </c>
      <c r="Q139" s="35">
        <f>SUMIFS(рўйхат!P:P,рўйхат!$CY:$CY,$B$168,рўйхат!$B:$B,$C139)</f>
        <v/>
      </c>
      <c r="R139" s="36">
        <f>SUMIFS(рўйхат!Q:Q,рўйхат!$CY:$CY,$B$168,рўйхат!$B:$B,$C139)</f>
        <v/>
      </c>
      <c r="S139" s="35">
        <f>SUMIFS(рўйхат!R:R,рўйхат!$CY:$CY,$B$168,рўйхат!$B:$B,$C139)</f>
        <v/>
      </c>
      <c r="T139" s="36">
        <f>SUMIFS(рўйхат!S:S,рўйхат!$CY:$CY,$B$168,рўйхат!$B:$B,$C139)</f>
        <v/>
      </c>
      <c r="U139" s="35">
        <f>SUMIFS(рўйхат!T:T,рўйхат!$CY:$CY,$B$168,рўйхат!$B:$B,$C139)</f>
        <v/>
      </c>
      <c r="V139" s="36">
        <f>SUMIFS(рўйхат!U:U,рўйхат!$CY:$CY,$B$168,рўйхат!$B:$B,$C139)</f>
        <v/>
      </c>
      <c r="W139" s="35">
        <f>SUMIFS(рўйхат!V:V,рўйхат!$CY:$CY,$B$168,рўйхат!$B:$B,$C139)</f>
        <v/>
      </c>
      <c r="X139" s="36">
        <f>SUMIFS(рўйхат!W:W,рўйхат!$CY:$CY,$B$168,рўйхат!$B:$B,$C139)</f>
        <v/>
      </c>
      <c r="Y139" s="35">
        <f>SUMIFS(рўйхат!X:X,рўйхат!$CY:$CY,$B$168,рўйхат!$B:$B,$C139)</f>
        <v/>
      </c>
      <c r="Z139" s="36">
        <f>SUMIFS(рўйхат!Y:Y,рўйхат!$CY:$CY,$B$168,рўйхат!$B:$B,$C139)</f>
        <v/>
      </c>
      <c r="AA139" s="35">
        <f>SUMIFS(рўйхат!Z:Z,рўйхат!$CY:$CY,$B$168,рўйхат!$B:$B,$C139)</f>
        <v/>
      </c>
      <c r="AB139" s="36">
        <f>SUMIFS(рўйхат!AA:AA,рўйхат!$CY:$CY,$B$168,рўйхат!$B:$B,$C139)</f>
        <v/>
      </c>
      <c r="AC139" s="35">
        <f>SUMIFS(рўйхат!AB:AB,рўйхат!$CY:$CY,$B$168,рўйхат!$B:$B,$C139)</f>
        <v/>
      </c>
      <c r="AD139" s="36">
        <f>SUMIFS(рўйхат!AC:AC,рўйхат!$CY:$CY,$B$168,рўйхат!$B:$B,$C139)</f>
        <v/>
      </c>
      <c r="AE139" s="35">
        <f>SUMIFS(рўйхат!AD:AD,рўйхат!$CY:$CY,$B$168,рўйхат!$B:$B,$C139)</f>
        <v/>
      </c>
      <c r="AF139" s="36">
        <f>SUMIFS(рўйхат!AE:AE,рўйхат!$CY:$CY,$B$168,рўйхат!$B:$B,$C139)</f>
        <v/>
      </c>
      <c r="AG139" s="35">
        <f>SUMIFS(рўйхат!AH:AH,рўйхат!$CY:$CY,$B$168,рўйхат!$B:$B,$C139)</f>
        <v/>
      </c>
      <c r="AH139" s="36">
        <f>SUMIFS(рўйхат!AI:AI,рўйхат!$CY:$CY,$B$168,рўйхат!$B:$B,$C139)</f>
        <v/>
      </c>
      <c r="AI139" s="35">
        <f>SUMIFS(рўйхат!AJ:AJ,рўйхат!$CY:$CY,$B$168,рўйхат!$B:$B,$C139)</f>
        <v/>
      </c>
      <c r="AJ139" s="36">
        <f>SUMIFS(рўйхат!AK:AK,рўйхат!$CY:$CY,$B$168,рўйхат!$B:$B,$C139)</f>
        <v/>
      </c>
      <c r="AK139" s="35">
        <f>SUMIFS(рўйхат!AL:AL,рўйхат!$CY:$CY,$B$168,рўйхат!$B:$B,$C139)</f>
        <v/>
      </c>
      <c r="AL139" s="36">
        <f>SUMIFS(рўйхат!AM:AM,рўйхат!$CY:$CY,$B$168,рўйхат!$B:$B,$C139)</f>
        <v/>
      </c>
      <c r="AM139" s="77">
        <f>IFERROR(Q139/E139,0)</f>
        <v/>
      </c>
      <c r="AN139" s="77">
        <f>IFERROR(R139/F139,0)</f>
        <v/>
      </c>
      <c r="AO139" s="35">
        <f>SUMIFS(рўйхат!AX:AX,рўйхат!$CY:$CY,$B$168,рўйхат!$B:$B,$C139)</f>
        <v/>
      </c>
      <c r="AP139" s="36">
        <f>SUMIFS(рўйхат!AY:AY,рўйхат!$CY:$CY,$B$168,рўйхат!$B:$B,$C139)</f>
        <v/>
      </c>
      <c r="AQ139" s="35">
        <f>SUMIFS(рўйхат!AZ:AZ,рўйхат!$CY:$CY,$B$168,рўйхат!$B:$B,$C139)</f>
        <v/>
      </c>
      <c r="AR139" s="36">
        <f>SUMIFS(рўйхат!BA:BA,рўйхат!$CY:$CY,$B$168,рўйхат!$B:$B,$C139)</f>
        <v/>
      </c>
      <c r="AS139" s="35">
        <f>SUMIFS(рўйхат!BB:BB,рўйхат!$CY:$CY,$B$168,рўйхат!$B:$B,$C139)</f>
        <v/>
      </c>
      <c r="AT139" s="36">
        <f>SUMIFS(рўйхат!BC:BC,рўйхат!$CY:$CY,$B$168,рўйхат!$B:$B,$C139)</f>
        <v/>
      </c>
      <c r="AU139" s="35">
        <f>SUMIFS(рўйхат!BD:BD,рўйхат!$CY:$CY,$B$168,рўйхат!$B:$B,$C139)</f>
        <v/>
      </c>
      <c r="AV139" s="36">
        <f>SUMIFS(рўйхат!BE:BE,рўйхат!$CY:$CY,$B$168,рўйхат!$B:$B,$C139)</f>
        <v/>
      </c>
      <c r="AW139" s="35">
        <f>SUMIFS(рўйхат!BF:BF,рўйхат!$CY:$CY,$B$168,рўйхат!$B:$B,$C139)</f>
        <v/>
      </c>
      <c r="AX139" s="36">
        <f>SUMIFS(рўйхат!BG:BG,рўйхат!$CY:$CY,$B$168,рўйхат!$B:$B,$C139)</f>
        <v/>
      </c>
      <c r="AY139" s="35">
        <f>SUMIFS(рўйхат!BH:BH,рўйхат!$CY:$CY,$B$168,рўйхат!$B:$B,$C139)</f>
        <v/>
      </c>
      <c r="AZ139" s="36">
        <f>SUMIFS(рўйхат!BI:BI,рўйхат!$CY:$CY,$B$168,рўйхат!$B:$B,$C139)</f>
        <v/>
      </c>
      <c r="BA139" s="35">
        <f>SUMIFS(рўйхат!BJ:BJ,рўйхат!$CY:$CY,$B$168,рўйхат!$B:$B,$C139)</f>
        <v/>
      </c>
      <c r="BB139" s="36">
        <f>SUMIFS(рўйхат!BK:BK,рўйхат!$CY:$CY,$B$168,рўйхат!$B:$B,$C139)</f>
        <v/>
      </c>
      <c r="BC139" s="77">
        <f>IFERROR(AO139/E139,0)</f>
        <v/>
      </c>
      <c r="BD139" s="77">
        <f>IFERROR(AP139/F139,0)</f>
        <v/>
      </c>
      <c r="BE139" s="35">
        <f>SUMIFS(рўйхат!BL:BL,рўйхат!$CY:$CY,$B$168,рўйхат!$B:$B,$C139)</f>
        <v/>
      </c>
      <c r="BF139" s="36">
        <f>SUMIFS(рўйхат!BM:BM,рўйхат!$CY:$CY,$B$168,рўйхат!$B:$B,$C139)</f>
        <v/>
      </c>
      <c r="BG139" s="35">
        <f>SUMIFS(рўйхат!BN:BN,рўйхат!$CY:$CY,$B$168,рўйхат!$B:$B,$C139)</f>
        <v/>
      </c>
      <c r="BH139" s="36">
        <f>SUMIFS(рўйхат!BO:BO,рўйхат!$CY:$CY,$B$168,рўйхат!$B:$B,$C139)</f>
        <v/>
      </c>
      <c r="BI139" s="35">
        <f>SUMIFS(рўйхат!BP:BP,рўйхат!$CY:$CY,$B$168,рўйхат!$B:$B,$C139)</f>
        <v/>
      </c>
      <c r="BJ139" s="36">
        <f>SUMIFS(рўйхат!BQ:BQ,рўйхат!$CY:$CY,$B$168,рўйхат!$B:$B,$C139)</f>
        <v/>
      </c>
      <c r="BK139" s="35">
        <f>SUMIFS(рўйхат!BR:BR,рўйхат!$CY:$CY,$B$168,рўйхат!$B:$B,$C139)</f>
        <v/>
      </c>
      <c r="BL139" s="36">
        <f>SUMIFS(рўйхат!BS:BS,рўйхат!$CY:$CY,$B$168,рўйхат!$B:$B,$C139)</f>
        <v/>
      </c>
      <c r="BM139" s="35">
        <f>SUMIFS(рўйхат!BT:BT,рўйхат!$CY:$CY,$B$168,рўйхат!$B:$B,$C139)</f>
        <v/>
      </c>
      <c r="BN139" s="36">
        <f>SUMIFS(рўйхат!BU:BU,рўйхат!$CY:$CY,$B$168,рўйхат!$B:$B,$C139)</f>
        <v/>
      </c>
      <c r="BO139" s="35">
        <f>SUMIFS(рўйхат!BX:BX,рўйхат!$CY:$CY,$B$168,рўйхат!$B:$B,$C139)</f>
        <v/>
      </c>
      <c r="BP139" s="36">
        <f>SUMIFS(рўйхат!BY:BY,рўйхат!$CY:$CY,$B$168,рўйхат!$B:$B,$C139)</f>
        <v/>
      </c>
      <c r="BQ139" s="35">
        <f>SUMIFS(рўйхат!BZ:BZ,рўйхат!$CY:$CY,$B$168,рўйхат!$B:$B,$C139)</f>
        <v/>
      </c>
      <c r="BR139" s="36">
        <f>SUMIFS(рўйхат!CA:CA,рўйхат!$CY:$CY,$B$168,рўйхат!$B:$B,$C139)</f>
        <v/>
      </c>
      <c r="BS139" s="35">
        <f>SUMIFS(рўйхат!CB:CB,рўйхат!$CY:$CY,$B$168,рўйхат!$B:$B,$C139)</f>
        <v/>
      </c>
      <c r="BT139" s="36">
        <f>SUMIFS(рўйхат!CC:CC,рўйхат!$CY:$CY,$B$168,рўйхат!$B:$B,$C139)</f>
        <v/>
      </c>
      <c r="BU139" s="35">
        <f>SUMIFS(рўйхат!CD:CD,рўйхат!$CY:$CY,$B$168,рўйхат!$B:$B,$C139)</f>
        <v/>
      </c>
      <c r="BV139" s="36">
        <f>SUMIFS(рўйхат!CE:CE,рўйхат!$CY:$CY,$B$168,рўйхат!$B:$B,$C139)</f>
        <v/>
      </c>
      <c r="BW139" s="35">
        <f>SUMIFS(рўйхат!CH:CH,рўйхат!$CY:$CY,$B$168,рўйхат!$B:$B,$C139)</f>
        <v/>
      </c>
      <c r="BX139" s="36">
        <f>SUMIFS(рўйхат!CI:CI,рўйхат!$CY:$CY,$B$168,рўйхат!$B:$B,$C139)</f>
        <v/>
      </c>
      <c r="BY139" s="35">
        <f>SUMIFS(рўйхат!CJ:CJ,рўйхат!$CY:$CY,$B$168,рўйхат!$B:$B,$C139)</f>
        <v/>
      </c>
      <c r="BZ139" s="36">
        <f>SUMIFS(рўйхат!CK:CK,рўйхат!$CY:$CY,$B$168,рўйхат!$B:$B,$C139)</f>
        <v/>
      </c>
      <c r="CA139" s="35">
        <f>SUMIFS(рўйхат!CL:CL,рўйхат!$CY:$CY,$B$168,рўйхат!$B:$B,$C139)</f>
        <v/>
      </c>
      <c r="CB139" s="36">
        <f>SUMIFS(рўйхат!CM:CM,рўйхат!$CY:$CY,$B$168,рўйхат!$B:$B,$C139)</f>
        <v/>
      </c>
      <c r="CC139" s="35">
        <f>SUMIFS(рўйхат!CN:CN,рўйхат!$CY:$CY,$B$168,рўйхат!$B:$B,$C139)</f>
        <v/>
      </c>
      <c r="CD139" s="36">
        <f>SUMIFS(рўйхат!CO:CO,рўйхат!$CY:$CY,$B$168,рўйхат!$B:$B,$C139)</f>
        <v/>
      </c>
      <c r="CE139" s="77">
        <f>IFERROR(BE139/(Q139+BE139),0)</f>
        <v/>
      </c>
      <c r="CF139" s="78">
        <f>IFERROR(BF139/(R139+BF139),0)</f>
        <v/>
      </c>
      <c r="CG139" s="8">
        <f>COUNTIFS(B:B,B139)</f>
        <v/>
      </c>
    </row>
    <row r="140" hidden="1" outlineLevel="1" ht="17.1" customFormat="1" customHeight="1" s="8">
      <c r="A140" s="33" t="n"/>
      <c r="B140" s="50" t="n">
        <v>4</v>
      </c>
      <c r="C140" s="66" t="inlineStr">
        <is>
          <t>Вилоят ҳокимликлари</t>
        </is>
      </c>
      <c r="D140" s="16" t="n"/>
      <c r="E140" s="35">
        <f>SUMIFS(рўйхат!F:F,рўйхат!$CY:$CY,$B$168,рўйхат!$B:$B,$C140)</f>
        <v/>
      </c>
      <c r="F140" s="36">
        <f>SUMIFS(рўйхат!G:G,рўйхат!$CY:$CY,$B$168,рўйхат!$B:$B,$C140)</f>
        <v/>
      </c>
      <c r="G140" s="35">
        <f>SUMIFS(рўйхат!H:H,рўйхат!$CY:$CY,$B$168,рўйхат!$B:$B,$C140)</f>
        <v/>
      </c>
      <c r="H140" s="36">
        <f>SUMIFS(рўйхат!I:I,рўйхат!$CY:$CY,$B$168,рўйхат!$B:$B,$C140)</f>
        <v/>
      </c>
      <c r="I140" s="35">
        <f>SUMIFS(рўйхат!J:J,рўйхат!$CY:$CY,$B$168,рўйхат!$B:$B,$C140)</f>
        <v/>
      </c>
      <c r="J140" s="36">
        <f>SUMIFS(рўйхат!K:K,рўйхат!$CY:$CY,$B$168,рўйхат!$B:$B,$C140)</f>
        <v/>
      </c>
      <c r="K140" s="35">
        <f>SUMIFS(рўйхат!L:L,рўйхат!$CY:$CY,$B$168,рўйхат!$B:$B,$C140)</f>
        <v/>
      </c>
      <c r="L140" s="36">
        <f>SUMIFS(рўйхат!M:M,рўйхат!$CY:$CY,$B$168,рўйхат!$B:$B,$C140)</f>
        <v/>
      </c>
      <c r="M140" s="35">
        <f>SUMIFS(рўйхат!N:N,рўйхат!$CY:$CY,$B$168,рўйхат!$B:$B,$C140)</f>
        <v/>
      </c>
      <c r="N140" s="36">
        <f>SUMIFS(рўйхат!O:O,рўйхат!$CY:$CY,$B$168,рўйхат!$B:$B,$C140)</f>
        <v/>
      </c>
      <c r="O140" s="34">
        <f>IFERROR(M140/E140,0)</f>
        <v/>
      </c>
      <c r="P140" s="34">
        <f>IFERROR(N140/F140,0)</f>
        <v/>
      </c>
      <c r="Q140" s="35">
        <f>SUMIFS(рўйхат!P:P,рўйхат!$CY:$CY,$B$168,рўйхат!$B:$B,$C140)</f>
        <v/>
      </c>
      <c r="R140" s="36">
        <f>SUMIFS(рўйхат!Q:Q,рўйхат!$CY:$CY,$B$168,рўйхат!$B:$B,$C140)</f>
        <v/>
      </c>
      <c r="S140" s="35">
        <f>SUMIFS(рўйхат!R:R,рўйхат!$CY:$CY,$B$168,рўйхат!$B:$B,$C140)</f>
        <v/>
      </c>
      <c r="T140" s="36">
        <f>SUMIFS(рўйхат!S:S,рўйхат!$CY:$CY,$B$168,рўйхат!$B:$B,$C140)</f>
        <v/>
      </c>
      <c r="U140" s="35">
        <f>SUMIFS(рўйхат!T:T,рўйхат!$CY:$CY,$B$168,рўйхат!$B:$B,$C140)</f>
        <v/>
      </c>
      <c r="V140" s="36">
        <f>SUMIFS(рўйхат!U:U,рўйхат!$CY:$CY,$B$168,рўйхат!$B:$B,$C140)</f>
        <v/>
      </c>
      <c r="W140" s="35">
        <f>SUMIFS(рўйхат!V:V,рўйхат!$CY:$CY,$B$168,рўйхат!$B:$B,$C140)</f>
        <v/>
      </c>
      <c r="X140" s="36">
        <f>SUMIFS(рўйхат!W:W,рўйхат!$CY:$CY,$B$168,рўйхат!$B:$B,$C140)</f>
        <v/>
      </c>
      <c r="Y140" s="35">
        <f>SUMIFS(рўйхат!X:X,рўйхат!$CY:$CY,$B$168,рўйхат!$B:$B,$C140)</f>
        <v/>
      </c>
      <c r="Z140" s="36">
        <f>SUMIFS(рўйхат!Y:Y,рўйхат!$CY:$CY,$B$168,рўйхат!$B:$B,$C140)</f>
        <v/>
      </c>
      <c r="AA140" s="35">
        <f>SUMIFS(рўйхат!Z:Z,рўйхат!$CY:$CY,$B$168,рўйхат!$B:$B,$C140)</f>
        <v/>
      </c>
      <c r="AB140" s="36">
        <f>SUMIFS(рўйхат!AA:AA,рўйхат!$CY:$CY,$B$168,рўйхат!$B:$B,$C140)</f>
        <v/>
      </c>
      <c r="AC140" s="35">
        <f>SUMIFS(рўйхат!AB:AB,рўйхат!$CY:$CY,$B$168,рўйхат!$B:$B,$C140)</f>
        <v/>
      </c>
      <c r="AD140" s="36">
        <f>SUMIFS(рўйхат!AC:AC,рўйхат!$CY:$CY,$B$168,рўйхат!$B:$B,$C140)</f>
        <v/>
      </c>
      <c r="AE140" s="35">
        <f>SUMIFS(рўйхат!AD:AD,рўйхат!$CY:$CY,$B$168,рўйхат!$B:$B,$C140)</f>
        <v/>
      </c>
      <c r="AF140" s="36">
        <f>SUMIFS(рўйхат!AE:AE,рўйхат!$CY:$CY,$B$168,рўйхат!$B:$B,$C140)</f>
        <v/>
      </c>
      <c r="AG140" s="35">
        <f>SUMIFS(рўйхат!AH:AH,рўйхат!$CY:$CY,$B$168,рўйхат!$B:$B,$C140)</f>
        <v/>
      </c>
      <c r="AH140" s="36">
        <f>SUMIFS(рўйхат!AI:AI,рўйхат!$CY:$CY,$B$168,рўйхат!$B:$B,$C140)</f>
        <v/>
      </c>
      <c r="AI140" s="35">
        <f>SUMIFS(рўйхат!AJ:AJ,рўйхат!$CY:$CY,$B$168,рўйхат!$B:$B,$C140)</f>
        <v/>
      </c>
      <c r="AJ140" s="36">
        <f>SUMIFS(рўйхат!AK:AK,рўйхат!$CY:$CY,$B$168,рўйхат!$B:$B,$C140)</f>
        <v/>
      </c>
      <c r="AK140" s="35">
        <f>SUMIFS(рўйхат!AL:AL,рўйхат!$CY:$CY,$B$168,рўйхат!$B:$B,$C140)</f>
        <v/>
      </c>
      <c r="AL140" s="36">
        <f>SUMIFS(рўйхат!AM:AM,рўйхат!$CY:$CY,$B$168,рўйхат!$B:$B,$C140)</f>
        <v/>
      </c>
      <c r="AM140" s="77">
        <f>IFERROR(Q140/E140,0)</f>
        <v/>
      </c>
      <c r="AN140" s="77">
        <f>IFERROR(R140/F140,0)</f>
        <v/>
      </c>
      <c r="AO140" s="35">
        <f>SUMIFS(рўйхат!AX:AX,рўйхат!$CY:$CY,$B$168,рўйхат!$B:$B,$C140)</f>
        <v/>
      </c>
      <c r="AP140" s="36">
        <f>SUMIFS(рўйхат!AY:AY,рўйхат!$CY:$CY,$B$168,рўйхат!$B:$B,$C140)</f>
        <v/>
      </c>
      <c r="AQ140" s="35">
        <f>SUMIFS(рўйхат!AZ:AZ,рўйхат!$CY:$CY,$B$168,рўйхат!$B:$B,$C140)</f>
        <v/>
      </c>
      <c r="AR140" s="36">
        <f>SUMIFS(рўйхат!BA:BA,рўйхат!$CY:$CY,$B$168,рўйхат!$B:$B,$C140)</f>
        <v/>
      </c>
      <c r="AS140" s="35">
        <f>SUMIFS(рўйхат!BB:BB,рўйхат!$CY:$CY,$B$168,рўйхат!$B:$B,$C140)</f>
        <v/>
      </c>
      <c r="AT140" s="36">
        <f>SUMIFS(рўйхат!BC:BC,рўйхат!$CY:$CY,$B$168,рўйхат!$B:$B,$C140)</f>
        <v/>
      </c>
      <c r="AU140" s="35">
        <f>SUMIFS(рўйхат!BD:BD,рўйхат!$CY:$CY,$B$168,рўйхат!$B:$B,$C140)</f>
        <v/>
      </c>
      <c r="AV140" s="36">
        <f>SUMIFS(рўйхат!BE:BE,рўйхат!$CY:$CY,$B$168,рўйхат!$B:$B,$C140)</f>
        <v/>
      </c>
      <c r="AW140" s="35">
        <f>SUMIFS(рўйхат!BF:BF,рўйхат!$CY:$CY,$B$168,рўйхат!$B:$B,$C140)</f>
        <v/>
      </c>
      <c r="AX140" s="36">
        <f>SUMIFS(рўйхат!BG:BG,рўйхат!$CY:$CY,$B$168,рўйхат!$B:$B,$C140)</f>
        <v/>
      </c>
      <c r="AY140" s="35">
        <f>SUMIFS(рўйхат!BH:BH,рўйхат!$CY:$CY,$B$168,рўйхат!$B:$B,$C140)</f>
        <v/>
      </c>
      <c r="AZ140" s="36">
        <f>SUMIFS(рўйхат!BI:BI,рўйхат!$CY:$CY,$B$168,рўйхат!$B:$B,$C140)</f>
        <v/>
      </c>
      <c r="BA140" s="35">
        <f>SUMIFS(рўйхат!BJ:BJ,рўйхат!$CY:$CY,$B$168,рўйхат!$B:$B,$C140)</f>
        <v/>
      </c>
      <c r="BB140" s="36">
        <f>SUMIFS(рўйхат!BK:BK,рўйхат!$CY:$CY,$B$168,рўйхат!$B:$B,$C140)</f>
        <v/>
      </c>
      <c r="BC140" s="77">
        <f>IFERROR(AO140/E140,0)</f>
        <v/>
      </c>
      <c r="BD140" s="77">
        <f>IFERROR(AP140/F140,0)</f>
        <v/>
      </c>
      <c r="BE140" s="35">
        <f>SUMIFS(рўйхат!BL:BL,рўйхат!$CY:$CY,$B$168,рўйхат!$B:$B,$C140)</f>
        <v/>
      </c>
      <c r="BF140" s="36">
        <f>SUMIFS(рўйхат!BM:BM,рўйхат!$CY:$CY,$B$168,рўйхат!$B:$B,$C140)</f>
        <v/>
      </c>
      <c r="BG140" s="35">
        <f>SUMIFS(рўйхат!BN:BN,рўйхат!$CY:$CY,$B$168,рўйхат!$B:$B,$C140)</f>
        <v/>
      </c>
      <c r="BH140" s="36">
        <f>SUMIFS(рўйхат!BO:BO,рўйхат!$CY:$CY,$B$168,рўйхат!$B:$B,$C140)</f>
        <v/>
      </c>
      <c r="BI140" s="35">
        <f>SUMIFS(рўйхат!BP:BP,рўйхат!$CY:$CY,$B$168,рўйхат!$B:$B,$C140)</f>
        <v/>
      </c>
      <c r="BJ140" s="36">
        <f>SUMIFS(рўйхат!BQ:BQ,рўйхат!$CY:$CY,$B$168,рўйхат!$B:$B,$C140)</f>
        <v/>
      </c>
      <c r="BK140" s="35">
        <f>SUMIFS(рўйхат!BR:BR,рўйхат!$CY:$CY,$B$168,рўйхат!$B:$B,$C140)</f>
        <v/>
      </c>
      <c r="BL140" s="36">
        <f>SUMIFS(рўйхат!BS:BS,рўйхат!$CY:$CY,$B$168,рўйхат!$B:$B,$C140)</f>
        <v/>
      </c>
      <c r="BM140" s="35">
        <f>SUMIFS(рўйхат!BT:BT,рўйхат!$CY:$CY,$B$168,рўйхат!$B:$B,$C140)</f>
        <v/>
      </c>
      <c r="BN140" s="36">
        <f>SUMIFS(рўйхат!BU:BU,рўйхат!$CY:$CY,$B$168,рўйхат!$B:$B,$C140)</f>
        <v/>
      </c>
      <c r="BO140" s="35">
        <f>SUMIFS(рўйхат!BX:BX,рўйхат!$CY:$CY,$B$168,рўйхат!$B:$B,$C140)</f>
        <v/>
      </c>
      <c r="BP140" s="36">
        <f>SUMIFS(рўйхат!BY:BY,рўйхат!$CY:$CY,$B$168,рўйхат!$B:$B,$C140)</f>
        <v/>
      </c>
      <c r="BQ140" s="35">
        <f>SUMIFS(рўйхат!BZ:BZ,рўйхат!$CY:$CY,$B$168,рўйхат!$B:$B,$C140)</f>
        <v/>
      </c>
      <c r="BR140" s="36">
        <f>SUMIFS(рўйхат!CA:CA,рўйхат!$CY:$CY,$B$168,рўйхат!$B:$B,$C140)</f>
        <v/>
      </c>
      <c r="BS140" s="35">
        <f>SUMIFS(рўйхат!CB:CB,рўйхат!$CY:$CY,$B$168,рўйхат!$B:$B,$C140)</f>
        <v/>
      </c>
      <c r="BT140" s="36">
        <f>SUMIFS(рўйхат!CC:CC,рўйхат!$CY:$CY,$B$168,рўйхат!$B:$B,$C140)</f>
        <v/>
      </c>
      <c r="BU140" s="35">
        <f>SUMIFS(рўйхат!CD:CD,рўйхат!$CY:$CY,$B$168,рўйхат!$B:$B,$C140)</f>
        <v/>
      </c>
      <c r="BV140" s="36">
        <f>SUMIFS(рўйхат!CE:CE,рўйхат!$CY:$CY,$B$168,рўйхат!$B:$B,$C140)</f>
        <v/>
      </c>
      <c r="BW140" s="35">
        <f>SUMIFS(рўйхат!CH:CH,рўйхат!$CY:$CY,$B$168,рўйхат!$B:$B,$C140)</f>
        <v/>
      </c>
      <c r="BX140" s="36">
        <f>SUMIFS(рўйхат!CI:CI,рўйхат!$CY:$CY,$B$168,рўйхат!$B:$B,$C140)</f>
        <v/>
      </c>
      <c r="BY140" s="35">
        <f>SUMIFS(рўйхат!CJ:CJ,рўйхат!$CY:$CY,$B$168,рўйхат!$B:$B,$C140)</f>
        <v/>
      </c>
      <c r="BZ140" s="36">
        <f>SUMIFS(рўйхат!CK:CK,рўйхат!$CY:$CY,$B$168,рўйхат!$B:$B,$C140)</f>
        <v/>
      </c>
      <c r="CA140" s="35">
        <f>SUMIFS(рўйхат!CL:CL,рўйхат!$CY:$CY,$B$168,рўйхат!$B:$B,$C140)</f>
        <v/>
      </c>
      <c r="CB140" s="36">
        <f>SUMIFS(рўйхат!CM:CM,рўйхат!$CY:$CY,$B$168,рўйхат!$B:$B,$C140)</f>
        <v/>
      </c>
      <c r="CC140" s="35">
        <f>SUMIFS(рўйхат!CN:CN,рўйхат!$CY:$CY,$B$168,рўйхат!$B:$B,$C140)</f>
        <v/>
      </c>
      <c r="CD140" s="36">
        <f>SUMIFS(рўйхат!CO:CO,рўйхат!$CY:$CY,$B$168,рўйхат!$B:$B,$C140)</f>
        <v/>
      </c>
      <c r="CE140" s="77">
        <f>IFERROR(BE140/(Q140+BE140),0)</f>
        <v/>
      </c>
      <c r="CF140" s="78">
        <f>IFERROR(BF140/(R140+BF140),0)</f>
        <v/>
      </c>
      <c r="CG140" s="8">
        <f>COUNTIFS(B:B,B140)</f>
        <v/>
      </c>
    </row>
    <row r="141" hidden="1" outlineLevel="1" ht="17.1" customFormat="1" customHeight="1" s="8">
      <c r="A141" s="33" t="n"/>
      <c r="B141" s="50" t="n">
        <v>5</v>
      </c>
      <c r="C141" s="66" t="inlineStr">
        <is>
          <t>Ғазначилик қўмитаси</t>
        </is>
      </c>
      <c r="D141" s="16" t="n"/>
      <c r="E141" s="35">
        <f>SUMIFS(рўйхат!F:F,рўйхат!$CY:$CY,$B$168,рўйхат!$B:$B,$C141)</f>
        <v/>
      </c>
      <c r="F141" s="36">
        <f>SUMIFS(рўйхат!G:G,рўйхат!$CY:$CY,$B$168,рўйхат!$B:$B,$C141)</f>
        <v/>
      </c>
      <c r="G141" s="35">
        <f>SUMIFS(рўйхат!H:H,рўйхат!$CY:$CY,$B$168,рўйхат!$B:$B,$C141)</f>
        <v/>
      </c>
      <c r="H141" s="36">
        <f>SUMIFS(рўйхат!I:I,рўйхат!$CY:$CY,$B$168,рўйхат!$B:$B,$C141)</f>
        <v/>
      </c>
      <c r="I141" s="35">
        <f>SUMIFS(рўйхат!J:J,рўйхат!$CY:$CY,$B$168,рўйхат!$B:$B,$C141)</f>
        <v/>
      </c>
      <c r="J141" s="36">
        <f>SUMIFS(рўйхат!K:K,рўйхат!$CY:$CY,$B$168,рўйхат!$B:$B,$C141)</f>
        <v/>
      </c>
      <c r="K141" s="35">
        <f>SUMIFS(рўйхат!L:L,рўйхат!$CY:$CY,$B$168,рўйхат!$B:$B,$C141)</f>
        <v/>
      </c>
      <c r="L141" s="36">
        <f>SUMIFS(рўйхат!M:M,рўйхат!$CY:$CY,$B$168,рўйхат!$B:$B,$C141)</f>
        <v/>
      </c>
      <c r="M141" s="35">
        <f>SUMIFS(рўйхат!N:N,рўйхат!$CY:$CY,$B$168,рўйхат!$B:$B,$C141)</f>
        <v/>
      </c>
      <c r="N141" s="36">
        <f>SUMIFS(рўйхат!O:O,рўйхат!$CY:$CY,$B$168,рўйхат!$B:$B,$C141)</f>
        <v/>
      </c>
      <c r="O141" s="34">
        <f>IFERROR(M141/E141,0)</f>
        <v/>
      </c>
      <c r="P141" s="34">
        <f>IFERROR(N141/F141,0)</f>
        <v/>
      </c>
      <c r="Q141" s="35">
        <f>SUMIFS(рўйхат!P:P,рўйхат!$CY:$CY,$B$168,рўйхат!$B:$B,$C141)</f>
        <v/>
      </c>
      <c r="R141" s="36">
        <f>SUMIFS(рўйхат!Q:Q,рўйхат!$CY:$CY,$B$168,рўйхат!$B:$B,$C141)</f>
        <v/>
      </c>
      <c r="S141" s="35">
        <f>SUMIFS(рўйхат!R:R,рўйхат!$CY:$CY,$B$168,рўйхат!$B:$B,$C141)</f>
        <v/>
      </c>
      <c r="T141" s="36">
        <f>SUMIFS(рўйхат!S:S,рўйхат!$CY:$CY,$B$168,рўйхат!$B:$B,$C141)</f>
        <v/>
      </c>
      <c r="U141" s="35">
        <f>SUMIFS(рўйхат!T:T,рўйхат!$CY:$CY,$B$168,рўйхат!$B:$B,$C141)</f>
        <v/>
      </c>
      <c r="V141" s="36">
        <f>SUMIFS(рўйхат!U:U,рўйхат!$CY:$CY,$B$168,рўйхат!$B:$B,$C141)</f>
        <v/>
      </c>
      <c r="W141" s="35">
        <f>SUMIFS(рўйхат!V:V,рўйхат!$CY:$CY,$B$168,рўйхат!$B:$B,$C141)</f>
        <v/>
      </c>
      <c r="X141" s="36">
        <f>SUMIFS(рўйхат!W:W,рўйхат!$CY:$CY,$B$168,рўйхат!$B:$B,$C141)</f>
        <v/>
      </c>
      <c r="Y141" s="35">
        <f>SUMIFS(рўйхат!X:X,рўйхат!$CY:$CY,$B$168,рўйхат!$B:$B,$C141)</f>
        <v/>
      </c>
      <c r="Z141" s="36">
        <f>SUMIFS(рўйхат!Y:Y,рўйхат!$CY:$CY,$B$168,рўйхат!$B:$B,$C141)</f>
        <v/>
      </c>
      <c r="AA141" s="35">
        <f>SUMIFS(рўйхат!Z:Z,рўйхат!$CY:$CY,$B$168,рўйхат!$B:$B,$C141)</f>
        <v/>
      </c>
      <c r="AB141" s="36">
        <f>SUMIFS(рўйхат!AA:AA,рўйхат!$CY:$CY,$B$168,рўйхат!$B:$B,$C141)</f>
        <v/>
      </c>
      <c r="AC141" s="35">
        <f>SUMIFS(рўйхат!AB:AB,рўйхат!$CY:$CY,$B$168,рўйхат!$B:$B,$C141)</f>
        <v/>
      </c>
      <c r="AD141" s="36">
        <f>SUMIFS(рўйхат!AC:AC,рўйхат!$CY:$CY,$B$168,рўйхат!$B:$B,$C141)</f>
        <v/>
      </c>
      <c r="AE141" s="35">
        <f>SUMIFS(рўйхат!AD:AD,рўйхат!$CY:$CY,$B$168,рўйхат!$B:$B,$C141)</f>
        <v/>
      </c>
      <c r="AF141" s="36">
        <f>SUMIFS(рўйхат!AE:AE,рўйхат!$CY:$CY,$B$168,рўйхат!$B:$B,$C141)</f>
        <v/>
      </c>
      <c r="AG141" s="35">
        <f>SUMIFS(рўйхат!AH:AH,рўйхат!$CY:$CY,$B$168,рўйхат!$B:$B,$C141)</f>
        <v/>
      </c>
      <c r="AH141" s="36">
        <f>SUMIFS(рўйхат!AI:AI,рўйхат!$CY:$CY,$B$168,рўйхат!$B:$B,$C141)</f>
        <v/>
      </c>
      <c r="AI141" s="35">
        <f>SUMIFS(рўйхат!AJ:AJ,рўйхат!$CY:$CY,$B$168,рўйхат!$B:$B,$C141)</f>
        <v/>
      </c>
      <c r="AJ141" s="36">
        <f>SUMIFS(рўйхат!AK:AK,рўйхат!$CY:$CY,$B$168,рўйхат!$B:$B,$C141)</f>
        <v/>
      </c>
      <c r="AK141" s="35">
        <f>SUMIFS(рўйхат!AL:AL,рўйхат!$CY:$CY,$B$168,рўйхат!$B:$B,$C141)</f>
        <v/>
      </c>
      <c r="AL141" s="36">
        <f>SUMIFS(рўйхат!AM:AM,рўйхат!$CY:$CY,$B$168,рўйхат!$B:$B,$C141)</f>
        <v/>
      </c>
      <c r="AM141" s="77">
        <f>IFERROR(Q141/E141,0)</f>
        <v/>
      </c>
      <c r="AN141" s="77">
        <f>IFERROR(R141/F141,0)</f>
        <v/>
      </c>
      <c r="AO141" s="35">
        <f>SUMIFS(рўйхат!AX:AX,рўйхат!$CY:$CY,$B$168,рўйхат!$B:$B,$C141)</f>
        <v/>
      </c>
      <c r="AP141" s="36">
        <f>SUMIFS(рўйхат!AY:AY,рўйхат!$CY:$CY,$B$168,рўйхат!$B:$B,$C141)</f>
        <v/>
      </c>
      <c r="AQ141" s="35">
        <f>SUMIFS(рўйхат!AZ:AZ,рўйхат!$CY:$CY,$B$168,рўйхат!$B:$B,$C141)</f>
        <v/>
      </c>
      <c r="AR141" s="36">
        <f>SUMIFS(рўйхат!BA:BA,рўйхат!$CY:$CY,$B$168,рўйхат!$B:$B,$C141)</f>
        <v/>
      </c>
      <c r="AS141" s="35">
        <f>SUMIFS(рўйхат!BB:BB,рўйхат!$CY:$CY,$B$168,рўйхат!$B:$B,$C141)</f>
        <v/>
      </c>
      <c r="AT141" s="36">
        <f>SUMIFS(рўйхат!BC:BC,рўйхат!$CY:$CY,$B$168,рўйхат!$B:$B,$C141)</f>
        <v/>
      </c>
      <c r="AU141" s="35">
        <f>SUMIFS(рўйхат!BD:BD,рўйхат!$CY:$CY,$B$168,рўйхат!$B:$B,$C141)</f>
        <v/>
      </c>
      <c r="AV141" s="36">
        <f>SUMIFS(рўйхат!BE:BE,рўйхат!$CY:$CY,$B$168,рўйхат!$B:$B,$C141)</f>
        <v/>
      </c>
      <c r="AW141" s="35">
        <f>SUMIFS(рўйхат!BF:BF,рўйхат!$CY:$CY,$B$168,рўйхат!$B:$B,$C141)</f>
        <v/>
      </c>
      <c r="AX141" s="36">
        <f>SUMIFS(рўйхат!BG:BG,рўйхат!$CY:$CY,$B$168,рўйхат!$B:$B,$C141)</f>
        <v/>
      </c>
      <c r="AY141" s="35">
        <f>SUMIFS(рўйхат!BH:BH,рўйхат!$CY:$CY,$B$168,рўйхат!$B:$B,$C141)</f>
        <v/>
      </c>
      <c r="AZ141" s="36">
        <f>SUMIFS(рўйхат!BI:BI,рўйхат!$CY:$CY,$B$168,рўйхат!$B:$B,$C141)</f>
        <v/>
      </c>
      <c r="BA141" s="35">
        <f>SUMIFS(рўйхат!BJ:BJ,рўйхат!$CY:$CY,$B$168,рўйхат!$B:$B,$C141)</f>
        <v/>
      </c>
      <c r="BB141" s="36">
        <f>SUMIFS(рўйхат!BK:BK,рўйхат!$CY:$CY,$B$168,рўйхат!$B:$B,$C141)</f>
        <v/>
      </c>
      <c r="BC141" s="77">
        <f>IFERROR(AO141/E141,0)</f>
        <v/>
      </c>
      <c r="BD141" s="77">
        <f>IFERROR(AP141/F141,0)</f>
        <v/>
      </c>
      <c r="BE141" s="35">
        <f>SUMIFS(рўйхат!BL:BL,рўйхат!$CY:$CY,$B$168,рўйхат!$B:$B,$C141)</f>
        <v/>
      </c>
      <c r="BF141" s="36">
        <f>SUMIFS(рўйхат!BM:BM,рўйхат!$CY:$CY,$B$168,рўйхат!$B:$B,$C141)</f>
        <v/>
      </c>
      <c r="BG141" s="35">
        <f>SUMIFS(рўйхат!BN:BN,рўйхат!$CY:$CY,$B$168,рўйхат!$B:$B,$C141)</f>
        <v/>
      </c>
      <c r="BH141" s="36">
        <f>SUMIFS(рўйхат!BO:BO,рўйхат!$CY:$CY,$B$168,рўйхат!$B:$B,$C141)</f>
        <v/>
      </c>
      <c r="BI141" s="35">
        <f>SUMIFS(рўйхат!BP:BP,рўйхат!$CY:$CY,$B$168,рўйхат!$B:$B,$C141)</f>
        <v/>
      </c>
      <c r="BJ141" s="36">
        <f>SUMIFS(рўйхат!BQ:BQ,рўйхат!$CY:$CY,$B$168,рўйхат!$B:$B,$C141)</f>
        <v/>
      </c>
      <c r="BK141" s="35">
        <f>SUMIFS(рўйхат!BR:BR,рўйхат!$CY:$CY,$B$168,рўйхат!$B:$B,$C141)</f>
        <v/>
      </c>
      <c r="BL141" s="36">
        <f>SUMIFS(рўйхат!BS:BS,рўйхат!$CY:$CY,$B$168,рўйхат!$B:$B,$C141)</f>
        <v/>
      </c>
      <c r="BM141" s="35">
        <f>SUMIFS(рўйхат!BT:BT,рўйхат!$CY:$CY,$B$168,рўйхат!$B:$B,$C141)</f>
        <v/>
      </c>
      <c r="BN141" s="36">
        <f>SUMIFS(рўйхат!BU:BU,рўйхат!$CY:$CY,$B$168,рўйхат!$B:$B,$C141)</f>
        <v/>
      </c>
      <c r="BO141" s="35">
        <f>SUMIFS(рўйхат!BX:BX,рўйхат!$CY:$CY,$B$168,рўйхат!$B:$B,$C141)</f>
        <v/>
      </c>
      <c r="BP141" s="36">
        <f>SUMIFS(рўйхат!BY:BY,рўйхат!$CY:$CY,$B$168,рўйхат!$B:$B,$C141)</f>
        <v/>
      </c>
      <c r="BQ141" s="35">
        <f>SUMIFS(рўйхат!BZ:BZ,рўйхат!$CY:$CY,$B$168,рўйхат!$B:$B,$C141)</f>
        <v/>
      </c>
      <c r="BR141" s="36">
        <f>SUMIFS(рўйхат!CA:CA,рўйхат!$CY:$CY,$B$168,рўйхат!$B:$B,$C141)</f>
        <v/>
      </c>
      <c r="BS141" s="35">
        <f>SUMIFS(рўйхат!CB:CB,рўйхат!$CY:$CY,$B$168,рўйхат!$B:$B,$C141)</f>
        <v/>
      </c>
      <c r="BT141" s="36">
        <f>SUMIFS(рўйхат!CC:CC,рўйхат!$CY:$CY,$B$168,рўйхат!$B:$B,$C141)</f>
        <v/>
      </c>
      <c r="BU141" s="35">
        <f>SUMIFS(рўйхат!CD:CD,рўйхат!$CY:$CY,$B$168,рўйхат!$B:$B,$C141)</f>
        <v/>
      </c>
      <c r="BV141" s="36">
        <f>SUMIFS(рўйхат!CE:CE,рўйхат!$CY:$CY,$B$168,рўйхат!$B:$B,$C141)</f>
        <v/>
      </c>
      <c r="BW141" s="35">
        <f>SUMIFS(рўйхат!CH:CH,рўйхат!$CY:$CY,$B$168,рўйхат!$B:$B,$C141)</f>
        <v/>
      </c>
      <c r="BX141" s="36">
        <f>SUMIFS(рўйхат!CI:CI,рўйхат!$CY:$CY,$B$168,рўйхат!$B:$B,$C141)</f>
        <v/>
      </c>
      <c r="BY141" s="35">
        <f>SUMIFS(рўйхат!CJ:CJ,рўйхат!$CY:$CY,$B$168,рўйхат!$B:$B,$C141)</f>
        <v/>
      </c>
      <c r="BZ141" s="36">
        <f>SUMIFS(рўйхат!CK:CK,рўйхат!$CY:$CY,$B$168,рўйхат!$B:$B,$C141)</f>
        <v/>
      </c>
      <c r="CA141" s="35">
        <f>SUMIFS(рўйхат!CL:CL,рўйхат!$CY:$CY,$B$168,рўйхат!$B:$B,$C141)</f>
        <v/>
      </c>
      <c r="CB141" s="36">
        <f>SUMIFS(рўйхат!CM:CM,рўйхат!$CY:$CY,$B$168,рўйхат!$B:$B,$C141)</f>
        <v/>
      </c>
      <c r="CC141" s="35">
        <f>SUMIFS(рўйхат!CN:CN,рўйхат!$CY:$CY,$B$168,рўйхат!$B:$B,$C141)</f>
        <v/>
      </c>
      <c r="CD141" s="36">
        <f>SUMIFS(рўйхат!CO:CO,рўйхат!$CY:$CY,$B$168,рўйхат!$B:$B,$C141)</f>
        <v/>
      </c>
      <c r="CE141" s="77">
        <f>IFERROR(BE141/(Q141+BE141),0)</f>
        <v/>
      </c>
      <c r="CF141" s="78">
        <f>IFERROR(BF141/(R141+BF141),0)</f>
        <v/>
      </c>
      <c r="CG141" s="8">
        <f>COUNTIFS(B:B,B141)</f>
        <v/>
      </c>
    </row>
    <row r="142" hidden="1" outlineLevel="1" ht="17.1" customFormat="1" customHeight="1" s="8">
      <c r="A142" s="33" t="n"/>
      <c r="B142" s="50" t="n">
        <v>6</v>
      </c>
      <c r="C142" s="66" t="inlineStr">
        <is>
          <t>Давлат активларини бошқариш агентлиги</t>
        </is>
      </c>
      <c r="D142" s="16" t="n"/>
      <c r="E142" s="35">
        <f>SUMIFS(рўйхат!F:F,рўйхат!$CY:$CY,$B$168,рўйхат!$B:$B,$C142)</f>
        <v/>
      </c>
      <c r="F142" s="36">
        <f>SUMIFS(рўйхат!G:G,рўйхат!$CY:$CY,$B$168,рўйхат!$B:$B,$C142)</f>
        <v/>
      </c>
      <c r="G142" s="35">
        <f>SUMIFS(рўйхат!H:H,рўйхат!$CY:$CY,$B$168,рўйхат!$B:$B,$C142)</f>
        <v/>
      </c>
      <c r="H142" s="36">
        <f>SUMIFS(рўйхат!I:I,рўйхат!$CY:$CY,$B$168,рўйхат!$B:$B,$C142)</f>
        <v/>
      </c>
      <c r="I142" s="35">
        <f>SUMIFS(рўйхат!J:J,рўйхат!$CY:$CY,$B$168,рўйхат!$B:$B,$C142)</f>
        <v/>
      </c>
      <c r="J142" s="36">
        <f>SUMIFS(рўйхат!K:K,рўйхат!$CY:$CY,$B$168,рўйхат!$B:$B,$C142)</f>
        <v/>
      </c>
      <c r="K142" s="35">
        <f>SUMIFS(рўйхат!L:L,рўйхат!$CY:$CY,$B$168,рўйхат!$B:$B,$C142)</f>
        <v/>
      </c>
      <c r="L142" s="36">
        <f>SUMIFS(рўйхат!M:M,рўйхат!$CY:$CY,$B$168,рўйхат!$B:$B,$C142)</f>
        <v/>
      </c>
      <c r="M142" s="35">
        <f>SUMIFS(рўйхат!N:N,рўйхат!$CY:$CY,$B$168,рўйхат!$B:$B,$C142)</f>
        <v/>
      </c>
      <c r="N142" s="36">
        <f>SUMIFS(рўйхат!O:O,рўйхат!$CY:$CY,$B$168,рўйхат!$B:$B,$C142)</f>
        <v/>
      </c>
      <c r="O142" s="34">
        <f>IFERROR(M142/E142,0)</f>
        <v/>
      </c>
      <c r="P142" s="34">
        <f>IFERROR(N142/F142,0)</f>
        <v/>
      </c>
      <c r="Q142" s="35">
        <f>SUMIFS(рўйхат!P:P,рўйхат!$CY:$CY,$B$168,рўйхат!$B:$B,$C142)</f>
        <v/>
      </c>
      <c r="R142" s="36">
        <f>SUMIFS(рўйхат!Q:Q,рўйхат!$CY:$CY,$B$168,рўйхат!$B:$B,$C142)</f>
        <v/>
      </c>
      <c r="S142" s="35">
        <f>SUMIFS(рўйхат!R:R,рўйхат!$CY:$CY,$B$168,рўйхат!$B:$B,$C142)</f>
        <v/>
      </c>
      <c r="T142" s="36">
        <f>SUMIFS(рўйхат!S:S,рўйхат!$CY:$CY,$B$168,рўйхат!$B:$B,$C142)</f>
        <v/>
      </c>
      <c r="U142" s="35">
        <f>SUMIFS(рўйхат!T:T,рўйхат!$CY:$CY,$B$168,рўйхат!$B:$B,$C142)</f>
        <v/>
      </c>
      <c r="V142" s="36">
        <f>SUMIFS(рўйхат!U:U,рўйхат!$CY:$CY,$B$168,рўйхат!$B:$B,$C142)</f>
        <v/>
      </c>
      <c r="W142" s="35">
        <f>SUMIFS(рўйхат!V:V,рўйхат!$CY:$CY,$B$168,рўйхат!$B:$B,$C142)</f>
        <v/>
      </c>
      <c r="X142" s="36">
        <f>SUMIFS(рўйхат!W:W,рўйхат!$CY:$CY,$B$168,рўйхат!$B:$B,$C142)</f>
        <v/>
      </c>
      <c r="Y142" s="35">
        <f>SUMIFS(рўйхат!X:X,рўйхат!$CY:$CY,$B$168,рўйхат!$B:$B,$C142)</f>
        <v/>
      </c>
      <c r="Z142" s="36">
        <f>SUMIFS(рўйхат!Y:Y,рўйхат!$CY:$CY,$B$168,рўйхат!$B:$B,$C142)</f>
        <v/>
      </c>
      <c r="AA142" s="35">
        <f>SUMIFS(рўйхат!Z:Z,рўйхат!$CY:$CY,$B$168,рўйхат!$B:$B,$C142)</f>
        <v/>
      </c>
      <c r="AB142" s="36">
        <f>SUMIFS(рўйхат!AA:AA,рўйхат!$CY:$CY,$B$168,рўйхат!$B:$B,$C142)</f>
        <v/>
      </c>
      <c r="AC142" s="35">
        <f>SUMIFS(рўйхат!AB:AB,рўйхат!$CY:$CY,$B$168,рўйхат!$B:$B,$C142)</f>
        <v/>
      </c>
      <c r="AD142" s="36">
        <f>SUMIFS(рўйхат!AC:AC,рўйхат!$CY:$CY,$B$168,рўйхат!$B:$B,$C142)</f>
        <v/>
      </c>
      <c r="AE142" s="35">
        <f>SUMIFS(рўйхат!AD:AD,рўйхат!$CY:$CY,$B$168,рўйхат!$B:$B,$C142)</f>
        <v/>
      </c>
      <c r="AF142" s="36">
        <f>SUMIFS(рўйхат!AE:AE,рўйхат!$CY:$CY,$B$168,рўйхат!$B:$B,$C142)</f>
        <v/>
      </c>
      <c r="AG142" s="35">
        <f>SUMIFS(рўйхат!AH:AH,рўйхат!$CY:$CY,$B$168,рўйхат!$B:$B,$C142)</f>
        <v/>
      </c>
      <c r="AH142" s="36">
        <f>SUMIFS(рўйхат!AI:AI,рўйхат!$CY:$CY,$B$168,рўйхат!$B:$B,$C142)</f>
        <v/>
      </c>
      <c r="AI142" s="35">
        <f>SUMIFS(рўйхат!AJ:AJ,рўйхат!$CY:$CY,$B$168,рўйхат!$B:$B,$C142)</f>
        <v/>
      </c>
      <c r="AJ142" s="36">
        <f>SUMIFS(рўйхат!AK:AK,рўйхат!$CY:$CY,$B$168,рўйхат!$B:$B,$C142)</f>
        <v/>
      </c>
      <c r="AK142" s="35">
        <f>SUMIFS(рўйхат!AL:AL,рўйхат!$CY:$CY,$B$168,рўйхат!$B:$B,$C142)</f>
        <v/>
      </c>
      <c r="AL142" s="36">
        <f>SUMIFS(рўйхат!AM:AM,рўйхат!$CY:$CY,$B$168,рўйхат!$B:$B,$C142)</f>
        <v/>
      </c>
      <c r="AM142" s="77">
        <f>IFERROR(Q142/E142,0)</f>
        <v/>
      </c>
      <c r="AN142" s="77">
        <f>IFERROR(R142/F142,0)</f>
        <v/>
      </c>
      <c r="AO142" s="35">
        <f>SUMIFS(рўйхат!AX:AX,рўйхат!$CY:$CY,$B$168,рўйхат!$B:$B,$C142)</f>
        <v/>
      </c>
      <c r="AP142" s="36">
        <f>SUMIFS(рўйхат!AY:AY,рўйхат!$CY:$CY,$B$168,рўйхат!$B:$B,$C142)</f>
        <v/>
      </c>
      <c r="AQ142" s="35">
        <f>SUMIFS(рўйхат!AZ:AZ,рўйхат!$CY:$CY,$B$168,рўйхат!$B:$B,$C142)</f>
        <v/>
      </c>
      <c r="AR142" s="36">
        <f>SUMIFS(рўйхат!BA:BA,рўйхат!$CY:$CY,$B$168,рўйхат!$B:$B,$C142)</f>
        <v/>
      </c>
      <c r="AS142" s="35">
        <f>SUMIFS(рўйхат!BB:BB,рўйхат!$CY:$CY,$B$168,рўйхат!$B:$B,$C142)</f>
        <v/>
      </c>
      <c r="AT142" s="36">
        <f>SUMIFS(рўйхат!BC:BC,рўйхат!$CY:$CY,$B$168,рўйхат!$B:$B,$C142)</f>
        <v/>
      </c>
      <c r="AU142" s="35">
        <f>SUMIFS(рўйхат!BD:BD,рўйхат!$CY:$CY,$B$168,рўйхат!$B:$B,$C142)</f>
        <v/>
      </c>
      <c r="AV142" s="36">
        <f>SUMIFS(рўйхат!BE:BE,рўйхат!$CY:$CY,$B$168,рўйхат!$B:$B,$C142)</f>
        <v/>
      </c>
      <c r="AW142" s="35">
        <f>SUMIFS(рўйхат!BF:BF,рўйхат!$CY:$CY,$B$168,рўйхат!$B:$B,$C142)</f>
        <v/>
      </c>
      <c r="AX142" s="36">
        <f>SUMIFS(рўйхат!BG:BG,рўйхат!$CY:$CY,$B$168,рўйхат!$B:$B,$C142)</f>
        <v/>
      </c>
      <c r="AY142" s="35">
        <f>SUMIFS(рўйхат!BH:BH,рўйхат!$CY:$CY,$B$168,рўйхат!$B:$B,$C142)</f>
        <v/>
      </c>
      <c r="AZ142" s="36">
        <f>SUMIFS(рўйхат!BI:BI,рўйхат!$CY:$CY,$B$168,рўйхат!$B:$B,$C142)</f>
        <v/>
      </c>
      <c r="BA142" s="35">
        <f>SUMIFS(рўйхат!BJ:BJ,рўйхат!$CY:$CY,$B$168,рўйхат!$B:$B,$C142)</f>
        <v/>
      </c>
      <c r="BB142" s="36">
        <f>SUMIFS(рўйхат!BK:BK,рўйхат!$CY:$CY,$B$168,рўйхат!$B:$B,$C142)</f>
        <v/>
      </c>
      <c r="BC142" s="77">
        <f>IFERROR(AO142/E142,0)</f>
        <v/>
      </c>
      <c r="BD142" s="77">
        <f>IFERROR(AP142/F142,0)</f>
        <v/>
      </c>
      <c r="BE142" s="35">
        <f>SUMIFS(рўйхат!BL:BL,рўйхат!$CY:$CY,$B$168,рўйхат!$B:$B,$C142)</f>
        <v/>
      </c>
      <c r="BF142" s="36">
        <f>SUMIFS(рўйхат!BM:BM,рўйхат!$CY:$CY,$B$168,рўйхат!$B:$B,$C142)</f>
        <v/>
      </c>
      <c r="BG142" s="35">
        <f>SUMIFS(рўйхат!BN:BN,рўйхат!$CY:$CY,$B$168,рўйхат!$B:$B,$C142)</f>
        <v/>
      </c>
      <c r="BH142" s="36">
        <f>SUMIFS(рўйхат!BO:BO,рўйхат!$CY:$CY,$B$168,рўйхат!$B:$B,$C142)</f>
        <v/>
      </c>
      <c r="BI142" s="35">
        <f>SUMIFS(рўйхат!BP:BP,рўйхат!$CY:$CY,$B$168,рўйхат!$B:$B,$C142)</f>
        <v/>
      </c>
      <c r="BJ142" s="36">
        <f>SUMIFS(рўйхат!BQ:BQ,рўйхат!$CY:$CY,$B$168,рўйхат!$B:$B,$C142)</f>
        <v/>
      </c>
      <c r="BK142" s="35">
        <f>SUMIFS(рўйхат!BR:BR,рўйхат!$CY:$CY,$B$168,рўйхат!$B:$B,$C142)</f>
        <v/>
      </c>
      <c r="BL142" s="36">
        <f>SUMIFS(рўйхат!BS:BS,рўйхат!$CY:$CY,$B$168,рўйхат!$B:$B,$C142)</f>
        <v/>
      </c>
      <c r="BM142" s="35">
        <f>SUMIFS(рўйхат!BT:BT,рўйхат!$CY:$CY,$B$168,рўйхат!$B:$B,$C142)</f>
        <v/>
      </c>
      <c r="BN142" s="36">
        <f>SUMIFS(рўйхат!BU:BU,рўйхат!$CY:$CY,$B$168,рўйхат!$B:$B,$C142)</f>
        <v/>
      </c>
      <c r="BO142" s="35">
        <f>SUMIFS(рўйхат!BX:BX,рўйхат!$CY:$CY,$B$168,рўйхат!$B:$B,$C142)</f>
        <v/>
      </c>
      <c r="BP142" s="36">
        <f>SUMIFS(рўйхат!BY:BY,рўйхат!$CY:$CY,$B$168,рўйхат!$B:$B,$C142)</f>
        <v/>
      </c>
      <c r="BQ142" s="35">
        <f>SUMIFS(рўйхат!BZ:BZ,рўйхат!$CY:$CY,$B$168,рўйхат!$B:$B,$C142)</f>
        <v/>
      </c>
      <c r="BR142" s="36">
        <f>SUMIFS(рўйхат!CA:CA,рўйхат!$CY:$CY,$B$168,рўйхат!$B:$B,$C142)</f>
        <v/>
      </c>
      <c r="BS142" s="35">
        <f>SUMIFS(рўйхат!CB:CB,рўйхат!$CY:$CY,$B$168,рўйхат!$B:$B,$C142)</f>
        <v/>
      </c>
      <c r="BT142" s="36">
        <f>SUMIFS(рўйхат!CC:CC,рўйхат!$CY:$CY,$B$168,рўйхат!$B:$B,$C142)</f>
        <v/>
      </c>
      <c r="BU142" s="35">
        <f>SUMIFS(рўйхат!CD:CD,рўйхат!$CY:$CY,$B$168,рўйхат!$B:$B,$C142)</f>
        <v/>
      </c>
      <c r="BV142" s="36">
        <f>SUMIFS(рўйхат!CE:CE,рўйхат!$CY:$CY,$B$168,рўйхат!$B:$B,$C142)</f>
        <v/>
      </c>
      <c r="BW142" s="35">
        <f>SUMIFS(рўйхат!CH:CH,рўйхат!$CY:$CY,$B$168,рўйхат!$B:$B,$C142)</f>
        <v/>
      </c>
      <c r="BX142" s="36">
        <f>SUMIFS(рўйхат!CI:CI,рўйхат!$CY:$CY,$B$168,рўйхат!$B:$B,$C142)</f>
        <v/>
      </c>
      <c r="BY142" s="35">
        <f>SUMIFS(рўйхат!CJ:CJ,рўйхат!$CY:$CY,$B$168,рўйхат!$B:$B,$C142)</f>
        <v/>
      </c>
      <c r="BZ142" s="36">
        <f>SUMIFS(рўйхат!CK:CK,рўйхат!$CY:$CY,$B$168,рўйхат!$B:$B,$C142)</f>
        <v/>
      </c>
      <c r="CA142" s="35">
        <f>SUMIFS(рўйхат!CL:CL,рўйхат!$CY:$CY,$B$168,рўйхат!$B:$B,$C142)</f>
        <v/>
      </c>
      <c r="CB142" s="36">
        <f>SUMIFS(рўйхат!CM:CM,рўйхат!$CY:$CY,$B$168,рўйхат!$B:$B,$C142)</f>
        <v/>
      </c>
      <c r="CC142" s="35">
        <f>SUMIFS(рўйхат!CN:CN,рўйхат!$CY:$CY,$B$168,рўйхат!$B:$B,$C142)</f>
        <v/>
      </c>
      <c r="CD142" s="36">
        <f>SUMIFS(рўйхат!CO:CO,рўйхат!$CY:$CY,$B$168,рўйхат!$B:$B,$C142)</f>
        <v/>
      </c>
      <c r="CE142" s="77">
        <f>IFERROR(BE142/(Q142+BE142),0)</f>
        <v/>
      </c>
      <c r="CF142" s="78">
        <f>IFERROR(BF142/(R142+BF142),0)</f>
        <v/>
      </c>
      <c r="CG142" s="8">
        <f>COUNTIFS(B:B,B142)</f>
        <v/>
      </c>
    </row>
    <row r="143" hidden="1" outlineLevel="1" ht="17.1" customFormat="1" customHeight="1" s="8">
      <c r="A143" s="33" t="n"/>
      <c r="B143" s="50" t="n">
        <v>7</v>
      </c>
      <c r="C143" s="66" t="inlineStr">
        <is>
          <t>Иқтисодиёт ва молия вазирлиги</t>
        </is>
      </c>
      <c r="D143" s="16" t="n"/>
      <c r="E143" s="35">
        <f>SUMIFS(рўйхат!F:F,рўйхат!$CY:$CY,$B$168,рўйхат!$B:$B,$C143)</f>
        <v/>
      </c>
      <c r="F143" s="36">
        <f>SUMIFS(рўйхат!G:G,рўйхат!$CY:$CY,$B$168,рўйхат!$B:$B,$C143)</f>
        <v/>
      </c>
      <c r="G143" s="35">
        <f>SUMIFS(рўйхат!H:H,рўйхат!$CY:$CY,$B$168,рўйхат!$B:$B,$C143)</f>
        <v/>
      </c>
      <c r="H143" s="36">
        <f>SUMIFS(рўйхат!I:I,рўйхат!$CY:$CY,$B$168,рўйхат!$B:$B,$C143)</f>
        <v/>
      </c>
      <c r="I143" s="35">
        <f>SUMIFS(рўйхат!J:J,рўйхат!$CY:$CY,$B$168,рўйхат!$B:$B,$C143)</f>
        <v/>
      </c>
      <c r="J143" s="36">
        <f>SUMIFS(рўйхат!K:K,рўйхат!$CY:$CY,$B$168,рўйхат!$B:$B,$C143)</f>
        <v/>
      </c>
      <c r="K143" s="35">
        <f>SUMIFS(рўйхат!L:L,рўйхат!$CY:$CY,$B$168,рўйхат!$B:$B,$C143)</f>
        <v/>
      </c>
      <c r="L143" s="36">
        <f>SUMIFS(рўйхат!M:M,рўйхат!$CY:$CY,$B$168,рўйхат!$B:$B,$C143)</f>
        <v/>
      </c>
      <c r="M143" s="35">
        <f>SUMIFS(рўйхат!N:N,рўйхат!$CY:$CY,$B$168,рўйхат!$B:$B,$C143)</f>
        <v/>
      </c>
      <c r="N143" s="36">
        <f>SUMIFS(рўйхат!O:O,рўйхат!$CY:$CY,$B$168,рўйхат!$B:$B,$C143)</f>
        <v/>
      </c>
      <c r="O143" s="34">
        <f>IFERROR(M143/E143,0)</f>
        <v/>
      </c>
      <c r="P143" s="34">
        <f>IFERROR(N143/F143,0)</f>
        <v/>
      </c>
      <c r="Q143" s="35">
        <f>SUMIFS(рўйхат!P:P,рўйхат!$CY:$CY,$B$168,рўйхат!$B:$B,$C143)</f>
        <v/>
      </c>
      <c r="R143" s="36">
        <f>SUMIFS(рўйхат!Q:Q,рўйхат!$CY:$CY,$B$168,рўйхат!$B:$B,$C143)</f>
        <v/>
      </c>
      <c r="S143" s="35">
        <f>SUMIFS(рўйхат!R:R,рўйхат!$CY:$CY,$B$168,рўйхат!$B:$B,$C143)</f>
        <v/>
      </c>
      <c r="T143" s="36">
        <f>SUMIFS(рўйхат!S:S,рўйхат!$CY:$CY,$B$168,рўйхат!$B:$B,$C143)</f>
        <v/>
      </c>
      <c r="U143" s="35">
        <f>SUMIFS(рўйхат!T:T,рўйхат!$CY:$CY,$B$168,рўйхат!$B:$B,$C143)</f>
        <v/>
      </c>
      <c r="V143" s="36">
        <f>SUMIFS(рўйхат!U:U,рўйхат!$CY:$CY,$B$168,рўйхат!$B:$B,$C143)</f>
        <v/>
      </c>
      <c r="W143" s="35">
        <f>SUMIFS(рўйхат!V:V,рўйхат!$CY:$CY,$B$168,рўйхат!$B:$B,$C143)</f>
        <v/>
      </c>
      <c r="X143" s="36">
        <f>SUMIFS(рўйхат!W:W,рўйхат!$CY:$CY,$B$168,рўйхат!$B:$B,$C143)</f>
        <v/>
      </c>
      <c r="Y143" s="35">
        <f>SUMIFS(рўйхат!X:X,рўйхат!$CY:$CY,$B$168,рўйхат!$B:$B,$C143)</f>
        <v/>
      </c>
      <c r="Z143" s="36">
        <f>SUMIFS(рўйхат!Y:Y,рўйхат!$CY:$CY,$B$168,рўйхат!$B:$B,$C143)</f>
        <v/>
      </c>
      <c r="AA143" s="35">
        <f>SUMIFS(рўйхат!Z:Z,рўйхат!$CY:$CY,$B$168,рўйхат!$B:$B,$C143)</f>
        <v/>
      </c>
      <c r="AB143" s="36">
        <f>SUMIFS(рўйхат!AA:AA,рўйхат!$CY:$CY,$B$168,рўйхат!$B:$B,$C143)</f>
        <v/>
      </c>
      <c r="AC143" s="35">
        <f>SUMIFS(рўйхат!AB:AB,рўйхат!$CY:$CY,$B$168,рўйхат!$B:$B,$C143)</f>
        <v/>
      </c>
      <c r="AD143" s="36">
        <f>SUMIFS(рўйхат!AC:AC,рўйхат!$CY:$CY,$B$168,рўйхат!$B:$B,$C143)</f>
        <v/>
      </c>
      <c r="AE143" s="35">
        <f>SUMIFS(рўйхат!AD:AD,рўйхат!$CY:$CY,$B$168,рўйхат!$B:$B,$C143)</f>
        <v/>
      </c>
      <c r="AF143" s="36">
        <f>SUMIFS(рўйхат!AE:AE,рўйхат!$CY:$CY,$B$168,рўйхат!$B:$B,$C143)</f>
        <v/>
      </c>
      <c r="AG143" s="35">
        <f>SUMIFS(рўйхат!AH:AH,рўйхат!$CY:$CY,$B$168,рўйхат!$B:$B,$C143)</f>
        <v/>
      </c>
      <c r="AH143" s="36">
        <f>SUMIFS(рўйхат!AI:AI,рўйхат!$CY:$CY,$B$168,рўйхат!$B:$B,$C143)</f>
        <v/>
      </c>
      <c r="AI143" s="35">
        <f>SUMIFS(рўйхат!AJ:AJ,рўйхат!$CY:$CY,$B$168,рўйхат!$B:$B,$C143)</f>
        <v/>
      </c>
      <c r="AJ143" s="36">
        <f>SUMIFS(рўйхат!AK:AK,рўйхат!$CY:$CY,$B$168,рўйхат!$B:$B,$C143)</f>
        <v/>
      </c>
      <c r="AK143" s="35">
        <f>SUMIFS(рўйхат!AL:AL,рўйхат!$CY:$CY,$B$168,рўйхат!$B:$B,$C143)</f>
        <v/>
      </c>
      <c r="AL143" s="36">
        <f>SUMIFS(рўйхат!AM:AM,рўйхат!$CY:$CY,$B$168,рўйхат!$B:$B,$C143)</f>
        <v/>
      </c>
      <c r="AM143" s="77">
        <f>IFERROR(Q143/E143,0)</f>
        <v/>
      </c>
      <c r="AN143" s="77">
        <f>IFERROR(R143/F143,0)</f>
        <v/>
      </c>
      <c r="AO143" s="35">
        <f>SUMIFS(рўйхат!AX:AX,рўйхат!$CY:$CY,$B$168,рўйхат!$B:$B,$C143)</f>
        <v/>
      </c>
      <c r="AP143" s="36">
        <f>SUMIFS(рўйхат!AY:AY,рўйхат!$CY:$CY,$B$168,рўйхат!$B:$B,$C143)</f>
        <v/>
      </c>
      <c r="AQ143" s="35">
        <f>SUMIFS(рўйхат!AZ:AZ,рўйхат!$CY:$CY,$B$168,рўйхат!$B:$B,$C143)</f>
        <v/>
      </c>
      <c r="AR143" s="36">
        <f>SUMIFS(рўйхат!BA:BA,рўйхат!$CY:$CY,$B$168,рўйхат!$B:$B,$C143)</f>
        <v/>
      </c>
      <c r="AS143" s="35">
        <f>SUMIFS(рўйхат!BB:BB,рўйхат!$CY:$CY,$B$168,рўйхат!$B:$B,$C143)</f>
        <v/>
      </c>
      <c r="AT143" s="36">
        <f>SUMIFS(рўйхат!BC:BC,рўйхат!$CY:$CY,$B$168,рўйхат!$B:$B,$C143)</f>
        <v/>
      </c>
      <c r="AU143" s="35">
        <f>SUMIFS(рўйхат!BD:BD,рўйхат!$CY:$CY,$B$168,рўйхат!$B:$B,$C143)</f>
        <v/>
      </c>
      <c r="AV143" s="36">
        <f>SUMIFS(рўйхат!BE:BE,рўйхат!$CY:$CY,$B$168,рўйхат!$B:$B,$C143)</f>
        <v/>
      </c>
      <c r="AW143" s="35">
        <f>SUMIFS(рўйхат!BF:BF,рўйхат!$CY:$CY,$B$168,рўйхат!$B:$B,$C143)</f>
        <v/>
      </c>
      <c r="AX143" s="36">
        <f>SUMIFS(рўйхат!BG:BG,рўйхат!$CY:$CY,$B$168,рўйхат!$B:$B,$C143)</f>
        <v/>
      </c>
      <c r="AY143" s="35">
        <f>SUMIFS(рўйхат!BH:BH,рўйхат!$CY:$CY,$B$168,рўйхат!$B:$B,$C143)</f>
        <v/>
      </c>
      <c r="AZ143" s="36">
        <f>SUMIFS(рўйхат!BI:BI,рўйхат!$CY:$CY,$B$168,рўйхат!$B:$B,$C143)</f>
        <v/>
      </c>
      <c r="BA143" s="35">
        <f>SUMIFS(рўйхат!BJ:BJ,рўйхат!$CY:$CY,$B$168,рўйхат!$B:$B,$C143)</f>
        <v/>
      </c>
      <c r="BB143" s="36">
        <f>SUMIFS(рўйхат!BK:BK,рўйхат!$CY:$CY,$B$168,рўйхат!$B:$B,$C143)</f>
        <v/>
      </c>
      <c r="BC143" s="77">
        <f>IFERROR(AO143/E143,0)</f>
        <v/>
      </c>
      <c r="BD143" s="77">
        <f>IFERROR(AP143/F143,0)</f>
        <v/>
      </c>
      <c r="BE143" s="35">
        <f>SUMIFS(рўйхат!BL:BL,рўйхат!$CY:$CY,$B$168,рўйхат!$B:$B,$C143)</f>
        <v/>
      </c>
      <c r="BF143" s="36">
        <f>SUMIFS(рўйхат!BM:BM,рўйхат!$CY:$CY,$B$168,рўйхат!$B:$B,$C143)</f>
        <v/>
      </c>
      <c r="BG143" s="35">
        <f>SUMIFS(рўйхат!BN:BN,рўйхат!$CY:$CY,$B$168,рўйхат!$B:$B,$C143)</f>
        <v/>
      </c>
      <c r="BH143" s="36">
        <f>SUMIFS(рўйхат!BO:BO,рўйхат!$CY:$CY,$B$168,рўйхат!$B:$B,$C143)</f>
        <v/>
      </c>
      <c r="BI143" s="35">
        <f>SUMIFS(рўйхат!BP:BP,рўйхат!$CY:$CY,$B$168,рўйхат!$B:$B,$C143)</f>
        <v/>
      </c>
      <c r="BJ143" s="36">
        <f>SUMIFS(рўйхат!BQ:BQ,рўйхат!$CY:$CY,$B$168,рўйхат!$B:$B,$C143)</f>
        <v/>
      </c>
      <c r="BK143" s="35">
        <f>SUMIFS(рўйхат!BR:BR,рўйхат!$CY:$CY,$B$168,рўйхат!$B:$B,$C143)</f>
        <v/>
      </c>
      <c r="BL143" s="36">
        <f>SUMIFS(рўйхат!BS:BS,рўйхат!$CY:$CY,$B$168,рўйхат!$B:$B,$C143)</f>
        <v/>
      </c>
      <c r="BM143" s="35">
        <f>SUMIFS(рўйхат!BT:BT,рўйхат!$CY:$CY,$B$168,рўйхат!$B:$B,$C143)</f>
        <v/>
      </c>
      <c r="BN143" s="36">
        <f>SUMIFS(рўйхат!BU:BU,рўйхат!$CY:$CY,$B$168,рўйхат!$B:$B,$C143)</f>
        <v/>
      </c>
      <c r="BO143" s="35">
        <f>SUMIFS(рўйхат!BX:BX,рўйхат!$CY:$CY,$B$168,рўйхат!$B:$B,$C143)</f>
        <v/>
      </c>
      <c r="BP143" s="36">
        <f>SUMIFS(рўйхат!BY:BY,рўйхат!$CY:$CY,$B$168,рўйхат!$B:$B,$C143)</f>
        <v/>
      </c>
      <c r="BQ143" s="35">
        <f>SUMIFS(рўйхат!BZ:BZ,рўйхат!$CY:$CY,$B$168,рўйхат!$B:$B,$C143)</f>
        <v/>
      </c>
      <c r="BR143" s="36">
        <f>SUMIFS(рўйхат!CA:CA,рўйхат!$CY:$CY,$B$168,рўйхат!$B:$B,$C143)</f>
        <v/>
      </c>
      <c r="BS143" s="35">
        <f>SUMIFS(рўйхат!CB:CB,рўйхат!$CY:$CY,$B$168,рўйхат!$B:$B,$C143)</f>
        <v/>
      </c>
      <c r="BT143" s="36">
        <f>SUMIFS(рўйхат!CC:CC,рўйхат!$CY:$CY,$B$168,рўйхат!$B:$B,$C143)</f>
        <v/>
      </c>
      <c r="BU143" s="35">
        <f>SUMIFS(рўйхат!CD:CD,рўйхат!$CY:$CY,$B$168,рўйхат!$B:$B,$C143)</f>
        <v/>
      </c>
      <c r="BV143" s="36">
        <f>SUMIFS(рўйхат!CE:CE,рўйхат!$CY:$CY,$B$168,рўйхат!$B:$B,$C143)</f>
        <v/>
      </c>
      <c r="BW143" s="35">
        <f>SUMIFS(рўйхат!CH:CH,рўйхат!$CY:$CY,$B$168,рўйхат!$B:$B,$C143)</f>
        <v/>
      </c>
      <c r="BX143" s="36">
        <f>SUMIFS(рўйхат!CI:CI,рўйхат!$CY:$CY,$B$168,рўйхат!$B:$B,$C143)</f>
        <v/>
      </c>
      <c r="BY143" s="35">
        <f>SUMIFS(рўйхат!CJ:CJ,рўйхат!$CY:$CY,$B$168,рўйхат!$B:$B,$C143)</f>
        <v/>
      </c>
      <c r="BZ143" s="36">
        <f>SUMIFS(рўйхат!CK:CK,рўйхат!$CY:$CY,$B$168,рўйхат!$B:$B,$C143)</f>
        <v/>
      </c>
      <c r="CA143" s="35">
        <f>SUMIFS(рўйхат!CL:CL,рўйхат!$CY:$CY,$B$168,рўйхат!$B:$B,$C143)</f>
        <v/>
      </c>
      <c r="CB143" s="36">
        <f>SUMIFS(рўйхат!CM:CM,рўйхат!$CY:$CY,$B$168,рўйхат!$B:$B,$C143)</f>
        <v/>
      </c>
      <c r="CC143" s="35">
        <f>SUMIFS(рўйхат!CN:CN,рўйхат!$CY:$CY,$B$168,рўйхат!$B:$B,$C143)</f>
        <v/>
      </c>
      <c r="CD143" s="36">
        <f>SUMIFS(рўйхат!CO:CO,рўйхат!$CY:$CY,$B$168,рўйхат!$B:$B,$C143)</f>
        <v/>
      </c>
      <c r="CE143" s="77">
        <f>IFERROR(BE143/(Q143+BE143),0)</f>
        <v/>
      </c>
      <c r="CF143" s="78">
        <f>IFERROR(BF143/(R143+BF143),0)</f>
        <v/>
      </c>
      <c r="CG143" s="8">
        <f>COUNTIFS(B:B,B143)</f>
        <v/>
      </c>
    </row>
    <row r="144" hidden="1" outlineLevel="1" ht="33.95" customFormat="1" customHeight="1" s="8">
      <c r="A144" s="33" t="n"/>
      <c r="B144" s="50" t="n">
        <v>8</v>
      </c>
      <c r="C144" s="66" t="inlineStr">
        <is>
          <t>Иқтисодиёт ва молия вазирлиги ҳузуридаги бюджетдан ташқари Пенсия жамғармаси</t>
        </is>
      </c>
      <c r="D144" s="16" t="n"/>
      <c r="E144" s="35">
        <f>SUMIFS(рўйхат!F:F,рўйхат!$CY:$CY,$B$168,рўйхат!$B:$B,$C144)</f>
        <v/>
      </c>
      <c r="F144" s="36">
        <f>SUMIFS(рўйхат!G:G,рўйхат!$CY:$CY,$B$168,рўйхат!$B:$B,$C144)</f>
        <v/>
      </c>
      <c r="G144" s="35">
        <f>SUMIFS(рўйхат!H:H,рўйхат!$CY:$CY,$B$168,рўйхат!$B:$B,$C144)</f>
        <v/>
      </c>
      <c r="H144" s="36">
        <f>SUMIFS(рўйхат!I:I,рўйхат!$CY:$CY,$B$168,рўйхат!$B:$B,$C144)</f>
        <v/>
      </c>
      <c r="I144" s="35">
        <f>SUMIFS(рўйхат!J:J,рўйхат!$CY:$CY,$B$168,рўйхат!$B:$B,$C144)</f>
        <v/>
      </c>
      <c r="J144" s="36">
        <f>SUMIFS(рўйхат!K:K,рўйхат!$CY:$CY,$B$168,рўйхат!$B:$B,$C144)</f>
        <v/>
      </c>
      <c r="K144" s="35">
        <f>SUMIFS(рўйхат!L:L,рўйхат!$CY:$CY,$B$168,рўйхат!$B:$B,$C144)</f>
        <v/>
      </c>
      <c r="L144" s="36">
        <f>SUMIFS(рўйхат!M:M,рўйхат!$CY:$CY,$B$168,рўйхат!$B:$B,$C144)</f>
        <v/>
      </c>
      <c r="M144" s="35">
        <f>SUMIFS(рўйхат!N:N,рўйхат!$CY:$CY,$B$168,рўйхат!$B:$B,$C144)</f>
        <v/>
      </c>
      <c r="N144" s="36">
        <f>SUMIFS(рўйхат!O:O,рўйхат!$CY:$CY,$B$168,рўйхат!$B:$B,$C144)</f>
        <v/>
      </c>
      <c r="O144" s="34">
        <f>IFERROR(M144/E144,0)</f>
        <v/>
      </c>
      <c r="P144" s="34">
        <f>IFERROR(N144/F144,0)</f>
        <v/>
      </c>
      <c r="Q144" s="35">
        <f>SUMIFS(рўйхат!P:P,рўйхат!$CY:$CY,$B$168,рўйхат!$B:$B,$C144)</f>
        <v/>
      </c>
      <c r="R144" s="36">
        <f>SUMIFS(рўйхат!Q:Q,рўйхат!$CY:$CY,$B$168,рўйхат!$B:$B,$C144)</f>
        <v/>
      </c>
      <c r="S144" s="35">
        <f>SUMIFS(рўйхат!R:R,рўйхат!$CY:$CY,$B$168,рўйхат!$B:$B,$C144)</f>
        <v/>
      </c>
      <c r="T144" s="36">
        <f>SUMIFS(рўйхат!S:S,рўйхат!$CY:$CY,$B$168,рўйхат!$B:$B,$C144)</f>
        <v/>
      </c>
      <c r="U144" s="35">
        <f>SUMIFS(рўйхат!T:T,рўйхат!$CY:$CY,$B$168,рўйхат!$B:$B,$C144)</f>
        <v/>
      </c>
      <c r="V144" s="36">
        <f>SUMIFS(рўйхат!U:U,рўйхат!$CY:$CY,$B$168,рўйхат!$B:$B,$C144)</f>
        <v/>
      </c>
      <c r="W144" s="35">
        <f>SUMIFS(рўйхат!V:V,рўйхат!$CY:$CY,$B$168,рўйхат!$B:$B,$C144)</f>
        <v/>
      </c>
      <c r="X144" s="36">
        <f>SUMIFS(рўйхат!W:W,рўйхат!$CY:$CY,$B$168,рўйхат!$B:$B,$C144)</f>
        <v/>
      </c>
      <c r="Y144" s="35">
        <f>SUMIFS(рўйхат!X:X,рўйхат!$CY:$CY,$B$168,рўйхат!$B:$B,$C144)</f>
        <v/>
      </c>
      <c r="Z144" s="36">
        <f>SUMIFS(рўйхат!Y:Y,рўйхат!$CY:$CY,$B$168,рўйхат!$B:$B,$C144)</f>
        <v/>
      </c>
      <c r="AA144" s="35">
        <f>SUMIFS(рўйхат!Z:Z,рўйхат!$CY:$CY,$B$168,рўйхат!$B:$B,$C144)</f>
        <v/>
      </c>
      <c r="AB144" s="36">
        <f>SUMIFS(рўйхат!AA:AA,рўйхат!$CY:$CY,$B$168,рўйхат!$B:$B,$C144)</f>
        <v/>
      </c>
      <c r="AC144" s="35">
        <f>SUMIFS(рўйхат!AB:AB,рўйхат!$CY:$CY,$B$168,рўйхат!$B:$B,$C144)</f>
        <v/>
      </c>
      <c r="AD144" s="36">
        <f>SUMIFS(рўйхат!AC:AC,рўйхат!$CY:$CY,$B$168,рўйхат!$B:$B,$C144)</f>
        <v/>
      </c>
      <c r="AE144" s="35">
        <f>SUMIFS(рўйхат!AD:AD,рўйхат!$CY:$CY,$B$168,рўйхат!$B:$B,$C144)</f>
        <v/>
      </c>
      <c r="AF144" s="36">
        <f>SUMIFS(рўйхат!AE:AE,рўйхат!$CY:$CY,$B$168,рўйхат!$B:$B,$C144)</f>
        <v/>
      </c>
      <c r="AG144" s="35">
        <f>SUMIFS(рўйхат!AH:AH,рўйхат!$CY:$CY,$B$168,рўйхат!$B:$B,$C144)</f>
        <v/>
      </c>
      <c r="AH144" s="36">
        <f>SUMIFS(рўйхат!AI:AI,рўйхат!$CY:$CY,$B$168,рўйхат!$B:$B,$C144)</f>
        <v/>
      </c>
      <c r="AI144" s="35">
        <f>SUMIFS(рўйхат!AJ:AJ,рўйхат!$CY:$CY,$B$168,рўйхат!$B:$B,$C144)</f>
        <v/>
      </c>
      <c r="AJ144" s="36">
        <f>SUMIFS(рўйхат!AK:AK,рўйхат!$CY:$CY,$B$168,рўйхат!$B:$B,$C144)</f>
        <v/>
      </c>
      <c r="AK144" s="35">
        <f>SUMIFS(рўйхат!AL:AL,рўйхат!$CY:$CY,$B$168,рўйхат!$B:$B,$C144)</f>
        <v/>
      </c>
      <c r="AL144" s="36">
        <f>SUMIFS(рўйхат!AM:AM,рўйхат!$CY:$CY,$B$168,рўйхат!$B:$B,$C144)</f>
        <v/>
      </c>
      <c r="AM144" s="77">
        <f>IFERROR(Q144/E144,0)</f>
        <v/>
      </c>
      <c r="AN144" s="77">
        <f>IFERROR(R144/F144,0)</f>
        <v/>
      </c>
      <c r="AO144" s="35">
        <f>SUMIFS(рўйхат!AX:AX,рўйхат!$CY:$CY,$B$168,рўйхат!$B:$B,$C144)</f>
        <v/>
      </c>
      <c r="AP144" s="36">
        <f>SUMIFS(рўйхат!AY:AY,рўйхат!$CY:$CY,$B$168,рўйхат!$B:$B,$C144)</f>
        <v/>
      </c>
      <c r="AQ144" s="35">
        <f>SUMIFS(рўйхат!AZ:AZ,рўйхат!$CY:$CY,$B$168,рўйхат!$B:$B,$C144)</f>
        <v/>
      </c>
      <c r="AR144" s="36">
        <f>SUMIFS(рўйхат!BA:BA,рўйхат!$CY:$CY,$B$168,рўйхат!$B:$B,$C144)</f>
        <v/>
      </c>
      <c r="AS144" s="35">
        <f>SUMIFS(рўйхат!BB:BB,рўйхат!$CY:$CY,$B$168,рўйхат!$B:$B,$C144)</f>
        <v/>
      </c>
      <c r="AT144" s="36">
        <f>SUMIFS(рўйхат!BC:BC,рўйхат!$CY:$CY,$B$168,рўйхат!$B:$B,$C144)</f>
        <v/>
      </c>
      <c r="AU144" s="35">
        <f>SUMIFS(рўйхат!BD:BD,рўйхат!$CY:$CY,$B$168,рўйхат!$B:$B,$C144)</f>
        <v/>
      </c>
      <c r="AV144" s="36">
        <f>SUMIFS(рўйхат!BE:BE,рўйхат!$CY:$CY,$B$168,рўйхат!$B:$B,$C144)</f>
        <v/>
      </c>
      <c r="AW144" s="35">
        <f>SUMIFS(рўйхат!BF:BF,рўйхат!$CY:$CY,$B$168,рўйхат!$B:$B,$C144)</f>
        <v/>
      </c>
      <c r="AX144" s="36">
        <f>SUMIFS(рўйхат!BG:BG,рўйхат!$CY:$CY,$B$168,рўйхат!$B:$B,$C144)</f>
        <v/>
      </c>
      <c r="AY144" s="35">
        <f>SUMIFS(рўйхат!BH:BH,рўйхат!$CY:$CY,$B$168,рўйхат!$B:$B,$C144)</f>
        <v/>
      </c>
      <c r="AZ144" s="36">
        <f>SUMIFS(рўйхат!BI:BI,рўйхат!$CY:$CY,$B$168,рўйхат!$B:$B,$C144)</f>
        <v/>
      </c>
      <c r="BA144" s="35">
        <f>SUMIFS(рўйхат!BJ:BJ,рўйхат!$CY:$CY,$B$168,рўйхат!$B:$B,$C144)</f>
        <v/>
      </c>
      <c r="BB144" s="36">
        <f>SUMIFS(рўйхат!BK:BK,рўйхат!$CY:$CY,$B$168,рўйхат!$B:$B,$C144)</f>
        <v/>
      </c>
      <c r="BC144" s="77">
        <f>IFERROR(AO144/E144,0)</f>
        <v/>
      </c>
      <c r="BD144" s="77">
        <f>IFERROR(AP144/F144,0)</f>
        <v/>
      </c>
      <c r="BE144" s="35">
        <f>SUMIFS(рўйхат!BL:BL,рўйхат!$CY:$CY,$B$168,рўйхат!$B:$B,$C144)</f>
        <v/>
      </c>
      <c r="BF144" s="36">
        <f>SUMIFS(рўйхат!BM:BM,рўйхат!$CY:$CY,$B$168,рўйхат!$B:$B,$C144)</f>
        <v/>
      </c>
      <c r="BG144" s="35">
        <f>SUMIFS(рўйхат!BN:BN,рўйхат!$CY:$CY,$B$168,рўйхат!$B:$B,$C144)</f>
        <v/>
      </c>
      <c r="BH144" s="36">
        <f>SUMIFS(рўйхат!BO:BO,рўйхат!$CY:$CY,$B$168,рўйхат!$B:$B,$C144)</f>
        <v/>
      </c>
      <c r="BI144" s="35">
        <f>SUMIFS(рўйхат!BP:BP,рўйхат!$CY:$CY,$B$168,рўйхат!$B:$B,$C144)</f>
        <v/>
      </c>
      <c r="BJ144" s="36">
        <f>SUMIFS(рўйхат!BQ:BQ,рўйхат!$CY:$CY,$B$168,рўйхат!$B:$B,$C144)</f>
        <v/>
      </c>
      <c r="BK144" s="35">
        <f>SUMIFS(рўйхат!BR:BR,рўйхат!$CY:$CY,$B$168,рўйхат!$B:$B,$C144)</f>
        <v/>
      </c>
      <c r="BL144" s="36">
        <f>SUMIFS(рўйхат!BS:BS,рўйхат!$CY:$CY,$B$168,рўйхат!$B:$B,$C144)</f>
        <v/>
      </c>
      <c r="BM144" s="35">
        <f>SUMIFS(рўйхат!BT:BT,рўйхат!$CY:$CY,$B$168,рўйхат!$B:$B,$C144)</f>
        <v/>
      </c>
      <c r="BN144" s="36">
        <f>SUMIFS(рўйхат!BU:BU,рўйхат!$CY:$CY,$B$168,рўйхат!$B:$B,$C144)</f>
        <v/>
      </c>
      <c r="BO144" s="35">
        <f>SUMIFS(рўйхат!BX:BX,рўйхат!$CY:$CY,$B$168,рўйхат!$B:$B,$C144)</f>
        <v/>
      </c>
      <c r="BP144" s="36">
        <f>SUMIFS(рўйхат!BY:BY,рўйхат!$CY:$CY,$B$168,рўйхат!$B:$B,$C144)</f>
        <v/>
      </c>
      <c r="BQ144" s="35">
        <f>SUMIFS(рўйхат!BZ:BZ,рўйхат!$CY:$CY,$B$168,рўйхат!$B:$B,$C144)</f>
        <v/>
      </c>
      <c r="BR144" s="36">
        <f>SUMIFS(рўйхат!CA:CA,рўйхат!$CY:$CY,$B$168,рўйхат!$B:$B,$C144)</f>
        <v/>
      </c>
      <c r="BS144" s="35">
        <f>SUMIFS(рўйхат!CB:CB,рўйхат!$CY:$CY,$B$168,рўйхат!$B:$B,$C144)</f>
        <v/>
      </c>
      <c r="BT144" s="36">
        <f>SUMIFS(рўйхат!CC:CC,рўйхат!$CY:$CY,$B$168,рўйхат!$B:$B,$C144)</f>
        <v/>
      </c>
      <c r="BU144" s="35">
        <f>SUMIFS(рўйхат!CD:CD,рўйхат!$CY:$CY,$B$168,рўйхат!$B:$B,$C144)</f>
        <v/>
      </c>
      <c r="BV144" s="36">
        <f>SUMIFS(рўйхат!CE:CE,рўйхат!$CY:$CY,$B$168,рўйхат!$B:$B,$C144)</f>
        <v/>
      </c>
      <c r="BW144" s="35">
        <f>SUMIFS(рўйхат!CH:CH,рўйхат!$CY:$CY,$B$168,рўйхат!$B:$B,$C144)</f>
        <v/>
      </c>
      <c r="BX144" s="36">
        <f>SUMIFS(рўйхат!CI:CI,рўйхат!$CY:$CY,$B$168,рўйхат!$B:$B,$C144)</f>
        <v/>
      </c>
      <c r="BY144" s="35">
        <f>SUMIFS(рўйхат!CJ:CJ,рўйхат!$CY:$CY,$B$168,рўйхат!$B:$B,$C144)</f>
        <v/>
      </c>
      <c r="BZ144" s="36">
        <f>SUMIFS(рўйхат!CK:CK,рўйхат!$CY:$CY,$B$168,рўйхат!$B:$B,$C144)</f>
        <v/>
      </c>
      <c r="CA144" s="35">
        <f>SUMIFS(рўйхат!CL:CL,рўйхат!$CY:$CY,$B$168,рўйхат!$B:$B,$C144)</f>
        <v/>
      </c>
      <c r="CB144" s="36">
        <f>SUMIFS(рўйхат!CM:CM,рўйхат!$CY:$CY,$B$168,рўйхат!$B:$B,$C144)</f>
        <v/>
      </c>
      <c r="CC144" s="35">
        <f>SUMIFS(рўйхат!CN:CN,рўйхат!$CY:$CY,$B$168,рўйхат!$B:$B,$C144)</f>
        <v/>
      </c>
      <c r="CD144" s="36">
        <f>SUMIFS(рўйхат!CO:CO,рўйхат!$CY:$CY,$B$168,рўйхат!$B:$B,$C144)</f>
        <v/>
      </c>
      <c r="CE144" s="77">
        <f>IFERROR(BE144/(Q144+BE144),0)</f>
        <v/>
      </c>
      <c r="CF144" s="78">
        <f>IFERROR(BF144/(R144+BF144),0)</f>
        <v/>
      </c>
      <c r="CG144" s="8">
        <f>COUNTIFS(B:B,B144)</f>
        <v/>
      </c>
    </row>
    <row r="145" hidden="1" outlineLevel="1" ht="17.1" customFormat="1" customHeight="1" s="8">
      <c r="A145" s="33" t="n"/>
      <c r="B145" s="50" t="n">
        <v>9</v>
      </c>
      <c r="C145" s="66" t="inlineStr">
        <is>
          <t>Инвестициялар, саноат ва савдо вазирлиги</t>
        </is>
      </c>
      <c r="D145" s="16" t="n"/>
      <c r="E145" s="35">
        <f>SUMIFS(рўйхат!F:F,рўйхат!$CY:$CY,$B$168,рўйхат!$B:$B,$C145)</f>
        <v/>
      </c>
      <c r="F145" s="36">
        <f>SUMIFS(рўйхат!G:G,рўйхат!$CY:$CY,$B$168,рўйхат!$B:$B,$C145)</f>
        <v/>
      </c>
      <c r="G145" s="35">
        <f>SUMIFS(рўйхат!H:H,рўйхат!$CY:$CY,$B$168,рўйхат!$B:$B,$C145)</f>
        <v/>
      </c>
      <c r="H145" s="36">
        <f>SUMIFS(рўйхат!I:I,рўйхат!$CY:$CY,$B$168,рўйхат!$B:$B,$C145)</f>
        <v/>
      </c>
      <c r="I145" s="35">
        <f>SUMIFS(рўйхат!J:J,рўйхат!$CY:$CY,$B$168,рўйхат!$B:$B,$C145)</f>
        <v/>
      </c>
      <c r="J145" s="36">
        <f>SUMIFS(рўйхат!K:K,рўйхат!$CY:$CY,$B$168,рўйхат!$B:$B,$C145)</f>
        <v/>
      </c>
      <c r="K145" s="35">
        <f>SUMIFS(рўйхат!L:L,рўйхат!$CY:$CY,$B$168,рўйхат!$B:$B,$C145)</f>
        <v/>
      </c>
      <c r="L145" s="36">
        <f>SUMIFS(рўйхат!M:M,рўйхат!$CY:$CY,$B$168,рўйхат!$B:$B,$C145)</f>
        <v/>
      </c>
      <c r="M145" s="35">
        <f>SUMIFS(рўйхат!N:N,рўйхат!$CY:$CY,$B$168,рўйхат!$B:$B,$C145)</f>
        <v/>
      </c>
      <c r="N145" s="36">
        <f>SUMIFS(рўйхат!O:O,рўйхат!$CY:$CY,$B$168,рўйхат!$B:$B,$C145)</f>
        <v/>
      </c>
      <c r="O145" s="34">
        <f>IFERROR(M145/E145,0)</f>
        <v/>
      </c>
      <c r="P145" s="34">
        <f>IFERROR(N145/F145,0)</f>
        <v/>
      </c>
      <c r="Q145" s="35">
        <f>SUMIFS(рўйхат!P:P,рўйхат!$CY:$CY,$B$168,рўйхат!$B:$B,$C145)</f>
        <v/>
      </c>
      <c r="R145" s="36">
        <f>SUMIFS(рўйхат!Q:Q,рўйхат!$CY:$CY,$B$168,рўйхат!$B:$B,$C145)</f>
        <v/>
      </c>
      <c r="S145" s="35">
        <f>SUMIFS(рўйхат!R:R,рўйхат!$CY:$CY,$B$168,рўйхат!$B:$B,$C145)</f>
        <v/>
      </c>
      <c r="T145" s="36">
        <f>SUMIFS(рўйхат!S:S,рўйхат!$CY:$CY,$B$168,рўйхат!$B:$B,$C145)</f>
        <v/>
      </c>
      <c r="U145" s="35">
        <f>SUMIFS(рўйхат!T:T,рўйхат!$CY:$CY,$B$168,рўйхат!$B:$B,$C145)</f>
        <v/>
      </c>
      <c r="V145" s="36">
        <f>SUMIFS(рўйхат!U:U,рўйхат!$CY:$CY,$B$168,рўйхат!$B:$B,$C145)</f>
        <v/>
      </c>
      <c r="W145" s="35">
        <f>SUMIFS(рўйхат!V:V,рўйхат!$CY:$CY,$B$168,рўйхат!$B:$B,$C145)</f>
        <v/>
      </c>
      <c r="X145" s="36">
        <f>SUMIFS(рўйхат!W:W,рўйхат!$CY:$CY,$B$168,рўйхат!$B:$B,$C145)</f>
        <v/>
      </c>
      <c r="Y145" s="35">
        <f>SUMIFS(рўйхат!X:X,рўйхат!$CY:$CY,$B$168,рўйхат!$B:$B,$C145)</f>
        <v/>
      </c>
      <c r="Z145" s="36">
        <f>SUMIFS(рўйхат!Y:Y,рўйхат!$CY:$CY,$B$168,рўйхат!$B:$B,$C145)</f>
        <v/>
      </c>
      <c r="AA145" s="35">
        <f>SUMIFS(рўйхат!Z:Z,рўйхат!$CY:$CY,$B$168,рўйхат!$B:$B,$C145)</f>
        <v/>
      </c>
      <c r="AB145" s="36">
        <f>SUMIFS(рўйхат!AA:AA,рўйхат!$CY:$CY,$B$168,рўйхат!$B:$B,$C145)</f>
        <v/>
      </c>
      <c r="AC145" s="35">
        <f>SUMIFS(рўйхат!AB:AB,рўйхат!$CY:$CY,$B$168,рўйхат!$B:$B,$C145)</f>
        <v/>
      </c>
      <c r="AD145" s="36">
        <f>SUMIFS(рўйхат!AC:AC,рўйхат!$CY:$CY,$B$168,рўйхат!$B:$B,$C145)</f>
        <v/>
      </c>
      <c r="AE145" s="35">
        <f>SUMIFS(рўйхат!AD:AD,рўйхат!$CY:$CY,$B$168,рўйхат!$B:$B,$C145)</f>
        <v/>
      </c>
      <c r="AF145" s="36">
        <f>SUMIFS(рўйхат!AE:AE,рўйхат!$CY:$CY,$B$168,рўйхат!$B:$B,$C145)</f>
        <v/>
      </c>
      <c r="AG145" s="35">
        <f>SUMIFS(рўйхат!AH:AH,рўйхат!$CY:$CY,$B$168,рўйхат!$B:$B,$C145)</f>
        <v/>
      </c>
      <c r="AH145" s="36">
        <f>SUMIFS(рўйхат!AI:AI,рўйхат!$CY:$CY,$B$168,рўйхат!$B:$B,$C145)</f>
        <v/>
      </c>
      <c r="AI145" s="35">
        <f>SUMIFS(рўйхат!AJ:AJ,рўйхат!$CY:$CY,$B$168,рўйхат!$B:$B,$C145)</f>
        <v/>
      </c>
      <c r="AJ145" s="36">
        <f>SUMIFS(рўйхат!AK:AK,рўйхат!$CY:$CY,$B$168,рўйхат!$B:$B,$C145)</f>
        <v/>
      </c>
      <c r="AK145" s="35">
        <f>SUMIFS(рўйхат!AL:AL,рўйхат!$CY:$CY,$B$168,рўйхат!$B:$B,$C145)</f>
        <v/>
      </c>
      <c r="AL145" s="36">
        <f>SUMIFS(рўйхат!AM:AM,рўйхат!$CY:$CY,$B$168,рўйхат!$B:$B,$C145)</f>
        <v/>
      </c>
      <c r="AM145" s="77">
        <f>IFERROR(Q145/E145,0)</f>
        <v/>
      </c>
      <c r="AN145" s="77">
        <f>IFERROR(R145/F145,0)</f>
        <v/>
      </c>
      <c r="AO145" s="35">
        <f>SUMIFS(рўйхат!AX:AX,рўйхат!$CY:$CY,$B$168,рўйхат!$B:$B,$C145)</f>
        <v/>
      </c>
      <c r="AP145" s="36">
        <f>SUMIFS(рўйхат!AY:AY,рўйхат!$CY:$CY,$B$168,рўйхат!$B:$B,$C145)</f>
        <v/>
      </c>
      <c r="AQ145" s="35">
        <f>SUMIFS(рўйхат!AZ:AZ,рўйхат!$CY:$CY,$B$168,рўйхат!$B:$B,$C145)</f>
        <v/>
      </c>
      <c r="AR145" s="36">
        <f>SUMIFS(рўйхат!BA:BA,рўйхат!$CY:$CY,$B$168,рўйхат!$B:$B,$C145)</f>
        <v/>
      </c>
      <c r="AS145" s="35">
        <f>SUMIFS(рўйхат!BB:BB,рўйхат!$CY:$CY,$B$168,рўйхат!$B:$B,$C145)</f>
        <v/>
      </c>
      <c r="AT145" s="36">
        <f>SUMIFS(рўйхат!BC:BC,рўйхат!$CY:$CY,$B$168,рўйхат!$B:$B,$C145)</f>
        <v/>
      </c>
      <c r="AU145" s="35">
        <f>SUMIFS(рўйхат!BD:BD,рўйхат!$CY:$CY,$B$168,рўйхат!$B:$B,$C145)</f>
        <v/>
      </c>
      <c r="AV145" s="36">
        <f>SUMIFS(рўйхат!BE:BE,рўйхат!$CY:$CY,$B$168,рўйхат!$B:$B,$C145)</f>
        <v/>
      </c>
      <c r="AW145" s="35">
        <f>SUMIFS(рўйхат!BF:BF,рўйхат!$CY:$CY,$B$168,рўйхат!$B:$B,$C145)</f>
        <v/>
      </c>
      <c r="AX145" s="36">
        <f>SUMIFS(рўйхат!BG:BG,рўйхат!$CY:$CY,$B$168,рўйхат!$B:$B,$C145)</f>
        <v/>
      </c>
      <c r="AY145" s="35">
        <f>SUMIFS(рўйхат!BH:BH,рўйхат!$CY:$CY,$B$168,рўйхат!$B:$B,$C145)</f>
        <v/>
      </c>
      <c r="AZ145" s="36">
        <f>SUMIFS(рўйхат!BI:BI,рўйхат!$CY:$CY,$B$168,рўйхат!$B:$B,$C145)</f>
        <v/>
      </c>
      <c r="BA145" s="35">
        <f>SUMIFS(рўйхат!BJ:BJ,рўйхат!$CY:$CY,$B$168,рўйхат!$B:$B,$C145)</f>
        <v/>
      </c>
      <c r="BB145" s="36">
        <f>SUMIFS(рўйхат!BK:BK,рўйхат!$CY:$CY,$B$168,рўйхат!$B:$B,$C145)</f>
        <v/>
      </c>
      <c r="BC145" s="77">
        <f>IFERROR(AO145/E145,0)</f>
        <v/>
      </c>
      <c r="BD145" s="77">
        <f>IFERROR(AP145/F145,0)</f>
        <v/>
      </c>
      <c r="BE145" s="35">
        <f>SUMIFS(рўйхат!BL:BL,рўйхат!$CY:$CY,$B$168,рўйхат!$B:$B,$C145)</f>
        <v/>
      </c>
      <c r="BF145" s="36">
        <f>SUMIFS(рўйхат!BM:BM,рўйхат!$CY:$CY,$B$168,рўйхат!$B:$B,$C145)</f>
        <v/>
      </c>
      <c r="BG145" s="35">
        <f>SUMIFS(рўйхат!BN:BN,рўйхат!$CY:$CY,$B$168,рўйхат!$B:$B,$C145)</f>
        <v/>
      </c>
      <c r="BH145" s="36">
        <f>SUMIFS(рўйхат!BO:BO,рўйхат!$CY:$CY,$B$168,рўйхат!$B:$B,$C145)</f>
        <v/>
      </c>
      <c r="BI145" s="35">
        <f>SUMIFS(рўйхат!BP:BP,рўйхат!$CY:$CY,$B$168,рўйхат!$B:$B,$C145)</f>
        <v/>
      </c>
      <c r="BJ145" s="36">
        <f>SUMIFS(рўйхат!BQ:BQ,рўйхат!$CY:$CY,$B$168,рўйхат!$B:$B,$C145)</f>
        <v/>
      </c>
      <c r="BK145" s="35">
        <f>SUMIFS(рўйхат!BR:BR,рўйхат!$CY:$CY,$B$168,рўйхат!$B:$B,$C145)</f>
        <v/>
      </c>
      <c r="BL145" s="36">
        <f>SUMIFS(рўйхат!BS:BS,рўйхат!$CY:$CY,$B$168,рўйхат!$B:$B,$C145)</f>
        <v/>
      </c>
      <c r="BM145" s="35">
        <f>SUMIFS(рўйхат!BT:BT,рўйхат!$CY:$CY,$B$168,рўйхат!$B:$B,$C145)</f>
        <v/>
      </c>
      <c r="BN145" s="36">
        <f>SUMIFS(рўйхат!BU:BU,рўйхат!$CY:$CY,$B$168,рўйхат!$B:$B,$C145)</f>
        <v/>
      </c>
      <c r="BO145" s="35">
        <f>SUMIFS(рўйхат!BX:BX,рўйхат!$CY:$CY,$B$168,рўйхат!$B:$B,$C145)</f>
        <v/>
      </c>
      <c r="BP145" s="36">
        <f>SUMIFS(рўйхат!BY:BY,рўйхат!$CY:$CY,$B$168,рўйхат!$B:$B,$C145)</f>
        <v/>
      </c>
      <c r="BQ145" s="35">
        <f>SUMIFS(рўйхат!BZ:BZ,рўйхат!$CY:$CY,$B$168,рўйхат!$B:$B,$C145)</f>
        <v/>
      </c>
      <c r="BR145" s="36">
        <f>SUMIFS(рўйхат!CA:CA,рўйхат!$CY:$CY,$B$168,рўйхат!$B:$B,$C145)</f>
        <v/>
      </c>
      <c r="BS145" s="35">
        <f>SUMIFS(рўйхат!CB:CB,рўйхат!$CY:$CY,$B$168,рўйхат!$B:$B,$C145)</f>
        <v/>
      </c>
      <c r="BT145" s="36">
        <f>SUMIFS(рўйхат!CC:CC,рўйхат!$CY:$CY,$B$168,рўйхат!$B:$B,$C145)</f>
        <v/>
      </c>
      <c r="BU145" s="35">
        <f>SUMIFS(рўйхат!CD:CD,рўйхат!$CY:$CY,$B$168,рўйхат!$B:$B,$C145)</f>
        <v/>
      </c>
      <c r="BV145" s="36">
        <f>SUMIFS(рўйхат!CE:CE,рўйхат!$CY:$CY,$B$168,рўйхат!$B:$B,$C145)</f>
        <v/>
      </c>
      <c r="BW145" s="35">
        <f>SUMIFS(рўйхат!CH:CH,рўйхат!$CY:$CY,$B$168,рўйхат!$B:$B,$C145)</f>
        <v/>
      </c>
      <c r="BX145" s="36">
        <f>SUMIFS(рўйхат!CI:CI,рўйхат!$CY:$CY,$B$168,рўйхат!$B:$B,$C145)</f>
        <v/>
      </c>
      <c r="BY145" s="35">
        <f>SUMIFS(рўйхат!CJ:CJ,рўйхат!$CY:$CY,$B$168,рўйхат!$B:$B,$C145)</f>
        <v/>
      </c>
      <c r="BZ145" s="36">
        <f>SUMIFS(рўйхат!CK:CK,рўйхат!$CY:$CY,$B$168,рўйхат!$B:$B,$C145)</f>
        <v/>
      </c>
      <c r="CA145" s="35">
        <f>SUMIFS(рўйхат!CL:CL,рўйхат!$CY:$CY,$B$168,рўйхат!$B:$B,$C145)</f>
        <v/>
      </c>
      <c r="CB145" s="36">
        <f>SUMIFS(рўйхат!CM:CM,рўйхат!$CY:$CY,$B$168,рўйхат!$B:$B,$C145)</f>
        <v/>
      </c>
      <c r="CC145" s="35">
        <f>SUMIFS(рўйхат!CN:CN,рўйхат!$CY:$CY,$B$168,рўйхат!$B:$B,$C145)</f>
        <v/>
      </c>
      <c r="CD145" s="36">
        <f>SUMIFS(рўйхат!CO:CO,рўйхат!$CY:$CY,$B$168,рўйхат!$B:$B,$C145)</f>
        <v/>
      </c>
      <c r="CE145" s="77">
        <f>IFERROR(BE145/(Q145+BE145),0)</f>
        <v/>
      </c>
      <c r="CF145" s="78">
        <f>IFERROR(BF145/(R145+BF145),0)</f>
        <v/>
      </c>
      <c r="CG145" s="8">
        <f>COUNTIFS(B:B,B145)</f>
        <v/>
      </c>
    </row>
    <row r="146" hidden="1" outlineLevel="1" ht="33.95" customFormat="1" customHeight="1" s="8">
      <c r="A146" s="33" t="n"/>
      <c r="B146" s="50" t="n">
        <v>10</v>
      </c>
      <c r="C146" s="66" t="inlineStr">
        <is>
          <t>Камбағалликни қисқартириш ва бандлик вазирлиги</t>
        </is>
      </c>
      <c r="D146" s="16" t="n"/>
      <c r="E146" s="35">
        <f>SUMIFS(рўйхат!F:F,рўйхат!$CY:$CY,$B$168,рўйхат!$B:$B,$C146)</f>
        <v/>
      </c>
      <c r="F146" s="36">
        <f>SUMIFS(рўйхат!G:G,рўйхат!$CY:$CY,$B$168,рўйхат!$B:$B,$C146)</f>
        <v/>
      </c>
      <c r="G146" s="35">
        <f>SUMIFS(рўйхат!H:H,рўйхат!$CY:$CY,$B$168,рўйхат!$B:$B,$C146)</f>
        <v/>
      </c>
      <c r="H146" s="36">
        <f>SUMIFS(рўйхат!I:I,рўйхат!$CY:$CY,$B$168,рўйхат!$B:$B,$C146)</f>
        <v/>
      </c>
      <c r="I146" s="35">
        <f>SUMIFS(рўйхат!J:J,рўйхат!$CY:$CY,$B$168,рўйхат!$B:$B,$C146)</f>
        <v/>
      </c>
      <c r="J146" s="36">
        <f>SUMIFS(рўйхат!K:K,рўйхат!$CY:$CY,$B$168,рўйхат!$B:$B,$C146)</f>
        <v/>
      </c>
      <c r="K146" s="35">
        <f>SUMIFS(рўйхат!L:L,рўйхат!$CY:$CY,$B$168,рўйхат!$B:$B,$C146)</f>
        <v/>
      </c>
      <c r="L146" s="36">
        <f>SUMIFS(рўйхат!M:M,рўйхат!$CY:$CY,$B$168,рўйхат!$B:$B,$C146)</f>
        <v/>
      </c>
      <c r="M146" s="35">
        <f>SUMIFS(рўйхат!N:N,рўйхат!$CY:$CY,$B$168,рўйхат!$B:$B,$C146)</f>
        <v/>
      </c>
      <c r="N146" s="36">
        <f>SUMIFS(рўйхат!O:O,рўйхат!$CY:$CY,$B$168,рўйхат!$B:$B,$C146)</f>
        <v/>
      </c>
      <c r="O146" s="34">
        <f>IFERROR(M146/E146,0)</f>
        <v/>
      </c>
      <c r="P146" s="34">
        <f>IFERROR(N146/F146,0)</f>
        <v/>
      </c>
      <c r="Q146" s="35">
        <f>SUMIFS(рўйхат!P:P,рўйхат!$CY:$CY,$B$168,рўйхат!$B:$B,$C146)</f>
        <v/>
      </c>
      <c r="R146" s="36">
        <f>SUMIFS(рўйхат!Q:Q,рўйхат!$CY:$CY,$B$168,рўйхат!$B:$B,$C146)</f>
        <v/>
      </c>
      <c r="S146" s="35">
        <f>SUMIFS(рўйхат!R:R,рўйхат!$CY:$CY,$B$168,рўйхат!$B:$B,$C146)</f>
        <v/>
      </c>
      <c r="T146" s="36">
        <f>SUMIFS(рўйхат!S:S,рўйхат!$CY:$CY,$B$168,рўйхат!$B:$B,$C146)</f>
        <v/>
      </c>
      <c r="U146" s="35">
        <f>SUMIFS(рўйхат!T:T,рўйхат!$CY:$CY,$B$168,рўйхат!$B:$B,$C146)</f>
        <v/>
      </c>
      <c r="V146" s="36">
        <f>SUMIFS(рўйхат!U:U,рўйхат!$CY:$CY,$B$168,рўйхат!$B:$B,$C146)</f>
        <v/>
      </c>
      <c r="W146" s="35">
        <f>SUMIFS(рўйхат!V:V,рўйхат!$CY:$CY,$B$168,рўйхат!$B:$B,$C146)</f>
        <v/>
      </c>
      <c r="X146" s="36">
        <f>SUMIFS(рўйхат!W:W,рўйхат!$CY:$CY,$B$168,рўйхат!$B:$B,$C146)</f>
        <v/>
      </c>
      <c r="Y146" s="35">
        <f>SUMIFS(рўйхат!X:X,рўйхат!$CY:$CY,$B$168,рўйхат!$B:$B,$C146)</f>
        <v/>
      </c>
      <c r="Z146" s="36">
        <f>SUMIFS(рўйхат!Y:Y,рўйхат!$CY:$CY,$B$168,рўйхат!$B:$B,$C146)</f>
        <v/>
      </c>
      <c r="AA146" s="35">
        <f>SUMIFS(рўйхат!Z:Z,рўйхат!$CY:$CY,$B$168,рўйхат!$B:$B,$C146)</f>
        <v/>
      </c>
      <c r="AB146" s="36">
        <f>SUMIFS(рўйхат!AA:AA,рўйхат!$CY:$CY,$B$168,рўйхат!$B:$B,$C146)</f>
        <v/>
      </c>
      <c r="AC146" s="35">
        <f>SUMIFS(рўйхат!AB:AB,рўйхат!$CY:$CY,$B$168,рўйхат!$B:$B,$C146)</f>
        <v/>
      </c>
      <c r="AD146" s="36">
        <f>SUMIFS(рўйхат!AC:AC,рўйхат!$CY:$CY,$B$168,рўйхат!$B:$B,$C146)</f>
        <v/>
      </c>
      <c r="AE146" s="35">
        <f>SUMIFS(рўйхат!AD:AD,рўйхат!$CY:$CY,$B$168,рўйхат!$B:$B,$C146)</f>
        <v/>
      </c>
      <c r="AF146" s="36">
        <f>SUMIFS(рўйхат!AE:AE,рўйхат!$CY:$CY,$B$168,рўйхат!$B:$B,$C146)</f>
        <v/>
      </c>
      <c r="AG146" s="35">
        <f>SUMIFS(рўйхат!AH:AH,рўйхат!$CY:$CY,$B$168,рўйхат!$B:$B,$C146)</f>
        <v/>
      </c>
      <c r="AH146" s="36">
        <f>SUMIFS(рўйхат!AI:AI,рўйхат!$CY:$CY,$B$168,рўйхат!$B:$B,$C146)</f>
        <v/>
      </c>
      <c r="AI146" s="35">
        <f>SUMIFS(рўйхат!AJ:AJ,рўйхат!$CY:$CY,$B$168,рўйхат!$B:$B,$C146)</f>
        <v/>
      </c>
      <c r="AJ146" s="36">
        <f>SUMIFS(рўйхат!AK:AK,рўйхат!$CY:$CY,$B$168,рўйхат!$B:$B,$C146)</f>
        <v/>
      </c>
      <c r="AK146" s="35">
        <f>SUMIFS(рўйхат!AL:AL,рўйхат!$CY:$CY,$B$168,рўйхат!$B:$B,$C146)</f>
        <v/>
      </c>
      <c r="AL146" s="36">
        <f>SUMIFS(рўйхат!AM:AM,рўйхат!$CY:$CY,$B$168,рўйхат!$B:$B,$C146)</f>
        <v/>
      </c>
      <c r="AM146" s="77">
        <f>IFERROR(Q146/E146,0)</f>
        <v/>
      </c>
      <c r="AN146" s="77">
        <f>IFERROR(R146/F146,0)</f>
        <v/>
      </c>
      <c r="AO146" s="35">
        <f>SUMIFS(рўйхат!AX:AX,рўйхат!$CY:$CY,$B$168,рўйхат!$B:$B,$C146)</f>
        <v/>
      </c>
      <c r="AP146" s="36">
        <f>SUMIFS(рўйхат!AY:AY,рўйхат!$CY:$CY,$B$168,рўйхат!$B:$B,$C146)</f>
        <v/>
      </c>
      <c r="AQ146" s="35">
        <f>SUMIFS(рўйхат!AZ:AZ,рўйхат!$CY:$CY,$B$168,рўйхат!$B:$B,$C146)</f>
        <v/>
      </c>
      <c r="AR146" s="36">
        <f>SUMIFS(рўйхат!BA:BA,рўйхат!$CY:$CY,$B$168,рўйхат!$B:$B,$C146)</f>
        <v/>
      </c>
      <c r="AS146" s="35">
        <f>SUMIFS(рўйхат!BB:BB,рўйхат!$CY:$CY,$B$168,рўйхат!$B:$B,$C146)</f>
        <v/>
      </c>
      <c r="AT146" s="36">
        <f>SUMIFS(рўйхат!BC:BC,рўйхат!$CY:$CY,$B$168,рўйхат!$B:$B,$C146)</f>
        <v/>
      </c>
      <c r="AU146" s="35">
        <f>SUMIFS(рўйхат!BD:BD,рўйхат!$CY:$CY,$B$168,рўйхат!$B:$B,$C146)</f>
        <v/>
      </c>
      <c r="AV146" s="36">
        <f>SUMIFS(рўйхат!BE:BE,рўйхат!$CY:$CY,$B$168,рўйхат!$B:$B,$C146)</f>
        <v/>
      </c>
      <c r="AW146" s="35">
        <f>SUMIFS(рўйхат!BF:BF,рўйхат!$CY:$CY,$B$168,рўйхат!$B:$B,$C146)</f>
        <v/>
      </c>
      <c r="AX146" s="36">
        <f>SUMIFS(рўйхат!BG:BG,рўйхат!$CY:$CY,$B$168,рўйхат!$B:$B,$C146)</f>
        <v/>
      </c>
      <c r="AY146" s="35">
        <f>SUMIFS(рўйхат!BH:BH,рўйхат!$CY:$CY,$B$168,рўйхат!$B:$B,$C146)</f>
        <v/>
      </c>
      <c r="AZ146" s="36">
        <f>SUMIFS(рўйхат!BI:BI,рўйхат!$CY:$CY,$B$168,рўйхат!$B:$B,$C146)</f>
        <v/>
      </c>
      <c r="BA146" s="35">
        <f>SUMIFS(рўйхат!BJ:BJ,рўйхат!$CY:$CY,$B$168,рўйхат!$B:$B,$C146)</f>
        <v/>
      </c>
      <c r="BB146" s="36">
        <f>SUMIFS(рўйхат!BK:BK,рўйхат!$CY:$CY,$B$168,рўйхат!$B:$B,$C146)</f>
        <v/>
      </c>
      <c r="BC146" s="77">
        <f>IFERROR(AO146/E146,0)</f>
        <v/>
      </c>
      <c r="BD146" s="77">
        <f>IFERROR(AP146/F146,0)</f>
        <v/>
      </c>
      <c r="BE146" s="35">
        <f>SUMIFS(рўйхат!BL:BL,рўйхат!$CY:$CY,$B$168,рўйхат!$B:$B,$C146)</f>
        <v/>
      </c>
      <c r="BF146" s="36">
        <f>SUMIFS(рўйхат!BM:BM,рўйхат!$CY:$CY,$B$168,рўйхат!$B:$B,$C146)</f>
        <v/>
      </c>
      <c r="BG146" s="35">
        <f>SUMIFS(рўйхат!BN:BN,рўйхат!$CY:$CY,$B$168,рўйхат!$B:$B,$C146)</f>
        <v/>
      </c>
      <c r="BH146" s="36">
        <f>SUMIFS(рўйхат!BO:BO,рўйхат!$CY:$CY,$B$168,рўйхат!$B:$B,$C146)</f>
        <v/>
      </c>
      <c r="BI146" s="35">
        <f>SUMIFS(рўйхат!BP:BP,рўйхат!$CY:$CY,$B$168,рўйхат!$B:$B,$C146)</f>
        <v/>
      </c>
      <c r="BJ146" s="36">
        <f>SUMIFS(рўйхат!BQ:BQ,рўйхат!$CY:$CY,$B$168,рўйхат!$B:$B,$C146)</f>
        <v/>
      </c>
      <c r="BK146" s="35">
        <f>SUMIFS(рўйхат!BR:BR,рўйхат!$CY:$CY,$B$168,рўйхат!$B:$B,$C146)</f>
        <v/>
      </c>
      <c r="BL146" s="36">
        <f>SUMIFS(рўйхат!BS:BS,рўйхат!$CY:$CY,$B$168,рўйхат!$B:$B,$C146)</f>
        <v/>
      </c>
      <c r="BM146" s="35">
        <f>SUMIFS(рўйхат!BT:BT,рўйхат!$CY:$CY,$B$168,рўйхат!$B:$B,$C146)</f>
        <v/>
      </c>
      <c r="BN146" s="36">
        <f>SUMIFS(рўйхат!BU:BU,рўйхат!$CY:$CY,$B$168,рўйхат!$B:$B,$C146)</f>
        <v/>
      </c>
      <c r="BO146" s="35">
        <f>SUMIFS(рўйхат!BX:BX,рўйхат!$CY:$CY,$B$168,рўйхат!$B:$B,$C146)</f>
        <v/>
      </c>
      <c r="BP146" s="36">
        <f>SUMIFS(рўйхат!BY:BY,рўйхат!$CY:$CY,$B$168,рўйхат!$B:$B,$C146)</f>
        <v/>
      </c>
      <c r="BQ146" s="35">
        <f>SUMIFS(рўйхат!BZ:BZ,рўйхат!$CY:$CY,$B$168,рўйхат!$B:$B,$C146)</f>
        <v/>
      </c>
      <c r="BR146" s="36">
        <f>SUMIFS(рўйхат!CA:CA,рўйхат!$CY:$CY,$B$168,рўйхат!$B:$B,$C146)</f>
        <v/>
      </c>
      <c r="BS146" s="35">
        <f>SUMIFS(рўйхат!CB:CB,рўйхат!$CY:$CY,$B$168,рўйхат!$B:$B,$C146)</f>
        <v/>
      </c>
      <c r="BT146" s="36">
        <f>SUMIFS(рўйхат!CC:CC,рўйхат!$CY:$CY,$B$168,рўйхат!$B:$B,$C146)</f>
        <v/>
      </c>
      <c r="BU146" s="35">
        <f>SUMIFS(рўйхат!CD:CD,рўйхат!$CY:$CY,$B$168,рўйхат!$B:$B,$C146)</f>
        <v/>
      </c>
      <c r="BV146" s="36">
        <f>SUMIFS(рўйхат!CE:CE,рўйхат!$CY:$CY,$B$168,рўйхат!$B:$B,$C146)</f>
        <v/>
      </c>
      <c r="BW146" s="35">
        <f>SUMIFS(рўйхат!CH:CH,рўйхат!$CY:$CY,$B$168,рўйхат!$B:$B,$C146)</f>
        <v/>
      </c>
      <c r="BX146" s="36">
        <f>SUMIFS(рўйхат!CI:CI,рўйхат!$CY:$CY,$B$168,рўйхат!$B:$B,$C146)</f>
        <v/>
      </c>
      <c r="BY146" s="35">
        <f>SUMIFS(рўйхат!CJ:CJ,рўйхат!$CY:$CY,$B$168,рўйхат!$B:$B,$C146)</f>
        <v/>
      </c>
      <c r="BZ146" s="36">
        <f>SUMIFS(рўйхат!CK:CK,рўйхат!$CY:$CY,$B$168,рўйхат!$B:$B,$C146)</f>
        <v/>
      </c>
      <c r="CA146" s="35">
        <f>SUMIFS(рўйхат!CL:CL,рўйхат!$CY:$CY,$B$168,рўйхат!$B:$B,$C146)</f>
        <v/>
      </c>
      <c r="CB146" s="36">
        <f>SUMIFS(рўйхат!CM:CM,рўйхат!$CY:$CY,$B$168,рўйхат!$B:$B,$C146)</f>
        <v/>
      </c>
      <c r="CC146" s="35">
        <f>SUMIFS(рўйхат!CN:CN,рўйхат!$CY:$CY,$B$168,рўйхат!$B:$B,$C146)</f>
        <v/>
      </c>
      <c r="CD146" s="36">
        <f>SUMIFS(рўйхат!CO:CO,рўйхат!$CY:$CY,$B$168,рўйхат!$B:$B,$C146)</f>
        <v/>
      </c>
      <c r="CE146" s="77">
        <f>IFERROR(BE146/(Q146+BE146),0)</f>
        <v/>
      </c>
      <c r="CF146" s="78">
        <f>IFERROR(BF146/(R146+BF146),0)</f>
        <v/>
      </c>
      <c r="CG146" s="8">
        <f>COUNTIFS(B:B,B146)</f>
        <v/>
      </c>
    </row>
    <row r="147" hidden="1" outlineLevel="1" ht="17.1" customFormat="1" customHeight="1" s="8">
      <c r="A147" s="33" t="n"/>
      <c r="B147" s="50" t="n">
        <v>11</v>
      </c>
      <c r="C147" s="66" t="inlineStr">
        <is>
          <t>Қишлоқ хўжалиги вазирлиги</t>
        </is>
      </c>
      <c r="D147" s="16" t="n"/>
      <c r="E147" s="35">
        <f>SUMIFS(рўйхат!F:F,рўйхат!$CY:$CY,$B$168,рўйхат!$B:$B,$C147)</f>
        <v/>
      </c>
      <c r="F147" s="36">
        <f>SUMIFS(рўйхат!G:G,рўйхат!$CY:$CY,$B$168,рўйхат!$B:$B,$C147)</f>
        <v/>
      </c>
      <c r="G147" s="35">
        <f>SUMIFS(рўйхат!H:H,рўйхат!$CY:$CY,$B$168,рўйхат!$B:$B,$C147)</f>
        <v/>
      </c>
      <c r="H147" s="36">
        <f>SUMIFS(рўйхат!I:I,рўйхат!$CY:$CY,$B$168,рўйхат!$B:$B,$C147)</f>
        <v/>
      </c>
      <c r="I147" s="35">
        <f>SUMIFS(рўйхат!J:J,рўйхат!$CY:$CY,$B$168,рўйхат!$B:$B,$C147)</f>
        <v/>
      </c>
      <c r="J147" s="36">
        <f>SUMIFS(рўйхат!K:K,рўйхат!$CY:$CY,$B$168,рўйхат!$B:$B,$C147)</f>
        <v/>
      </c>
      <c r="K147" s="35">
        <f>SUMIFS(рўйхат!L:L,рўйхат!$CY:$CY,$B$168,рўйхат!$B:$B,$C147)</f>
        <v/>
      </c>
      <c r="L147" s="36">
        <f>SUMIFS(рўйхат!M:M,рўйхат!$CY:$CY,$B$168,рўйхат!$B:$B,$C147)</f>
        <v/>
      </c>
      <c r="M147" s="35">
        <f>SUMIFS(рўйхат!N:N,рўйхат!$CY:$CY,$B$168,рўйхат!$B:$B,$C147)</f>
        <v/>
      </c>
      <c r="N147" s="36">
        <f>SUMIFS(рўйхат!O:O,рўйхат!$CY:$CY,$B$168,рўйхат!$B:$B,$C147)</f>
        <v/>
      </c>
      <c r="O147" s="34">
        <f>IFERROR(M147/E147,0)</f>
        <v/>
      </c>
      <c r="P147" s="34">
        <f>IFERROR(N147/F147,0)</f>
        <v/>
      </c>
      <c r="Q147" s="35">
        <f>SUMIFS(рўйхат!P:P,рўйхат!$CY:$CY,$B$168,рўйхат!$B:$B,$C147)</f>
        <v/>
      </c>
      <c r="R147" s="36">
        <f>SUMIFS(рўйхат!Q:Q,рўйхат!$CY:$CY,$B$168,рўйхат!$B:$B,$C147)</f>
        <v/>
      </c>
      <c r="S147" s="35">
        <f>SUMIFS(рўйхат!R:R,рўйхат!$CY:$CY,$B$168,рўйхат!$B:$B,$C147)</f>
        <v/>
      </c>
      <c r="T147" s="36">
        <f>SUMIFS(рўйхат!S:S,рўйхат!$CY:$CY,$B$168,рўйхат!$B:$B,$C147)</f>
        <v/>
      </c>
      <c r="U147" s="35">
        <f>SUMIFS(рўйхат!T:T,рўйхат!$CY:$CY,$B$168,рўйхат!$B:$B,$C147)</f>
        <v/>
      </c>
      <c r="V147" s="36">
        <f>SUMIFS(рўйхат!U:U,рўйхат!$CY:$CY,$B$168,рўйхат!$B:$B,$C147)</f>
        <v/>
      </c>
      <c r="W147" s="35">
        <f>SUMIFS(рўйхат!V:V,рўйхат!$CY:$CY,$B$168,рўйхат!$B:$B,$C147)</f>
        <v/>
      </c>
      <c r="X147" s="36">
        <f>SUMIFS(рўйхат!W:W,рўйхат!$CY:$CY,$B$168,рўйхат!$B:$B,$C147)</f>
        <v/>
      </c>
      <c r="Y147" s="35">
        <f>SUMIFS(рўйхат!X:X,рўйхат!$CY:$CY,$B$168,рўйхат!$B:$B,$C147)</f>
        <v/>
      </c>
      <c r="Z147" s="36">
        <f>SUMIFS(рўйхат!Y:Y,рўйхат!$CY:$CY,$B$168,рўйхат!$B:$B,$C147)</f>
        <v/>
      </c>
      <c r="AA147" s="35">
        <f>SUMIFS(рўйхат!Z:Z,рўйхат!$CY:$CY,$B$168,рўйхат!$B:$B,$C147)</f>
        <v/>
      </c>
      <c r="AB147" s="36">
        <f>SUMIFS(рўйхат!AA:AA,рўйхат!$CY:$CY,$B$168,рўйхат!$B:$B,$C147)</f>
        <v/>
      </c>
      <c r="AC147" s="35">
        <f>SUMIFS(рўйхат!AB:AB,рўйхат!$CY:$CY,$B$168,рўйхат!$B:$B,$C147)</f>
        <v/>
      </c>
      <c r="AD147" s="36">
        <f>SUMIFS(рўйхат!AC:AC,рўйхат!$CY:$CY,$B$168,рўйхат!$B:$B,$C147)</f>
        <v/>
      </c>
      <c r="AE147" s="35">
        <f>SUMIFS(рўйхат!AD:AD,рўйхат!$CY:$CY,$B$168,рўйхат!$B:$B,$C147)</f>
        <v/>
      </c>
      <c r="AF147" s="36">
        <f>SUMIFS(рўйхат!AE:AE,рўйхат!$CY:$CY,$B$168,рўйхат!$B:$B,$C147)</f>
        <v/>
      </c>
      <c r="AG147" s="35">
        <f>SUMIFS(рўйхат!AH:AH,рўйхат!$CY:$CY,$B$168,рўйхат!$B:$B,$C147)</f>
        <v/>
      </c>
      <c r="AH147" s="36">
        <f>SUMIFS(рўйхат!AI:AI,рўйхат!$CY:$CY,$B$168,рўйхат!$B:$B,$C147)</f>
        <v/>
      </c>
      <c r="AI147" s="35">
        <f>SUMIFS(рўйхат!AJ:AJ,рўйхат!$CY:$CY,$B$168,рўйхат!$B:$B,$C147)</f>
        <v/>
      </c>
      <c r="AJ147" s="36">
        <f>SUMIFS(рўйхат!AK:AK,рўйхат!$CY:$CY,$B$168,рўйхат!$B:$B,$C147)</f>
        <v/>
      </c>
      <c r="AK147" s="35">
        <f>SUMIFS(рўйхат!AL:AL,рўйхат!$CY:$CY,$B$168,рўйхат!$B:$B,$C147)</f>
        <v/>
      </c>
      <c r="AL147" s="36">
        <f>SUMIFS(рўйхат!AM:AM,рўйхат!$CY:$CY,$B$168,рўйхат!$B:$B,$C147)</f>
        <v/>
      </c>
      <c r="AM147" s="77">
        <f>IFERROR(Q147/E147,0)</f>
        <v/>
      </c>
      <c r="AN147" s="77">
        <f>IFERROR(R147/F147,0)</f>
        <v/>
      </c>
      <c r="AO147" s="35">
        <f>SUMIFS(рўйхат!AX:AX,рўйхат!$CY:$CY,$B$168,рўйхат!$B:$B,$C147)</f>
        <v/>
      </c>
      <c r="AP147" s="36">
        <f>SUMIFS(рўйхат!AY:AY,рўйхат!$CY:$CY,$B$168,рўйхат!$B:$B,$C147)</f>
        <v/>
      </c>
      <c r="AQ147" s="35">
        <f>SUMIFS(рўйхат!AZ:AZ,рўйхат!$CY:$CY,$B$168,рўйхат!$B:$B,$C147)</f>
        <v/>
      </c>
      <c r="AR147" s="36">
        <f>SUMIFS(рўйхат!BA:BA,рўйхат!$CY:$CY,$B$168,рўйхат!$B:$B,$C147)</f>
        <v/>
      </c>
      <c r="AS147" s="35">
        <f>SUMIFS(рўйхат!BB:BB,рўйхат!$CY:$CY,$B$168,рўйхат!$B:$B,$C147)</f>
        <v/>
      </c>
      <c r="AT147" s="36">
        <f>SUMIFS(рўйхат!BC:BC,рўйхат!$CY:$CY,$B$168,рўйхат!$B:$B,$C147)</f>
        <v/>
      </c>
      <c r="AU147" s="35">
        <f>SUMIFS(рўйхат!BD:BD,рўйхат!$CY:$CY,$B$168,рўйхат!$B:$B,$C147)</f>
        <v/>
      </c>
      <c r="AV147" s="36">
        <f>SUMIFS(рўйхат!BE:BE,рўйхат!$CY:$CY,$B$168,рўйхат!$B:$B,$C147)</f>
        <v/>
      </c>
      <c r="AW147" s="35">
        <f>SUMIFS(рўйхат!BF:BF,рўйхат!$CY:$CY,$B$168,рўйхат!$B:$B,$C147)</f>
        <v/>
      </c>
      <c r="AX147" s="36">
        <f>SUMIFS(рўйхат!BG:BG,рўйхат!$CY:$CY,$B$168,рўйхат!$B:$B,$C147)</f>
        <v/>
      </c>
      <c r="AY147" s="35">
        <f>SUMIFS(рўйхат!BH:BH,рўйхат!$CY:$CY,$B$168,рўйхат!$B:$B,$C147)</f>
        <v/>
      </c>
      <c r="AZ147" s="36">
        <f>SUMIFS(рўйхат!BI:BI,рўйхат!$CY:$CY,$B$168,рўйхат!$B:$B,$C147)</f>
        <v/>
      </c>
      <c r="BA147" s="35">
        <f>SUMIFS(рўйхат!BJ:BJ,рўйхат!$CY:$CY,$B$168,рўйхат!$B:$B,$C147)</f>
        <v/>
      </c>
      <c r="BB147" s="36">
        <f>SUMIFS(рўйхат!BK:BK,рўйхат!$CY:$CY,$B$168,рўйхат!$B:$B,$C147)</f>
        <v/>
      </c>
      <c r="BC147" s="77">
        <f>IFERROR(AO147/E147,0)</f>
        <v/>
      </c>
      <c r="BD147" s="77">
        <f>IFERROR(AP147/F147,0)</f>
        <v/>
      </c>
      <c r="BE147" s="35">
        <f>SUMIFS(рўйхат!BL:BL,рўйхат!$CY:$CY,$B$168,рўйхат!$B:$B,$C147)</f>
        <v/>
      </c>
      <c r="BF147" s="36">
        <f>SUMIFS(рўйхат!BM:BM,рўйхат!$CY:$CY,$B$168,рўйхат!$B:$B,$C147)</f>
        <v/>
      </c>
      <c r="BG147" s="35">
        <f>SUMIFS(рўйхат!BN:BN,рўйхат!$CY:$CY,$B$168,рўйхат!$B:$B,$C147)</f>
        <v/>
      </c>
      <c r="BH147" s="36">
        <f>SUMIFS(рўйхат!BO:BO,рўйхат!$CY:$CY,$B$168,рўйхат!$B:$B,$C147)</f>
        <v/>
      </c>
      <c r="BI147" s="35">
        <f>SUMIFS(рўйхат!BP:BP,рўйхат!$CY:$CY,$B$168,рўйхат!$B:$B,$C147)</f>
        <v/>
      </c>
      <c r="BJ147" s="36">
        <f>SUMIFS(рўйхат!BQ:BQ,рўйхат!$CY:$CY,$B$168,рўйхат!$B:$B,$C147)</f>
        <v/>
      </c>
      <c r="BK147" s="35">
        <f>SUMIFS(рўйхат!BR:BR,рўйхат!$CY:$CY,$B$168,рўйхат!$B:$B,$C147)</f>
        <v/>
      </c>
      <c r="BL147" s="36">
        <f>SUMIFS(рўйхат!BS:BS,рўйхат!$CY:$CY,$B$168,рўйхат!$B:$B,$C147)</f>
        <v/>
      </c>
      <c r="BM147" s="35">
        <f>SUMIFS(рўйхат!BT:BT,рўйхат!$CY:$CY,$B$168,рўйхат!$B:$B,$C147)</f>
        <v/>
      </c>
      <c r="BN147" s="36">
        <f>SUMIFS(рўйхат!BU:BU,рўйхат!$CY:$CY,$B$168,рўйхат!$B:$B,$C147)</f>
        <v/>
      </c>
      <c r="BO147" s="35">
        <f>SUMIFS(рўйхат!BX:BX,рўйхат!$CY:$CY,$B$168,рўйхат!$B:$B,$C147)</f>
        <v/>
      </c>
      <c r="BP147" s="36">
        <f>SUMIFS(рўйхат!BY:BY,рўйхат!$CY:$CY,$B$168,рўйхат!$B:$B,$C147)</f>
        <v/>
      </c>
      <c r="BQ147" s="35">
        <f>SUMIFS(рўйхат!BZ:BZ,рўйхат!$CY:$CY,$B$168,рўйхат!$B:$B,$C147)</f>
        <v/>
      </c>
      <c r="BR147" s="36">
        <f>SUMIFS(рўйхат!CA:CA,рўйхат!$CY:$CY,$B$168,рўйхат!$B:$B,$C147)</f>
        <v/>
      </c>
      <c r="BS147" s="35">
        <f>SUMIFS(рўйхат!CB:CB,рўйхат!$CY:$CY,$B$168,рўйхат!$B:$B,$C147)</f>
        <v/>
      </c>
      <c r="BT147" s="36">
        <f>SUMIFS(рўйхат!CC:CC,рўйхат!$CY:$CY,$B$168,рўйхат!$B:$B,$C147)</f>
        <v/>
      </c>
      <c r="BU147" s="35">
        <f>SUMIFS(рўйхат!CD:CD,рўйхат!$CY:$CY,$B$168,рўйхат!$B:$B,$C147)</f>
        <v/>
      </c>
      <c r="BV147" s="36">
        <f>SUMIFS(рўйхат!CE:CE,рўйхат!$CY:$CY,$B$168,рўйхат!$B:$B,$C147)</f>
        <v/>
      </c>
      <c r="BW147" s="35">
        <f>SUMIFS(рўйхат!CH:CH,рўйхат!$CY:$CY,$B$168,рўйхат!$B:$B,$C147)</f>
        <v/>
      </c>
      <c r="BX147" s="36">
        <f>SUMIFS(рўйхат!CI:CI,рўйхат!$CY:$CY,$B$168,рўйхат!$B:$B,$C147)</f>
        <v/>
      </c>
      <c r="BY147" s="35">
        <f>SUMIFS(рўйхат!CJ:CJ,рўйхат!$CY:$CY,$B$168,рўйхат!$B:$B,$C147)</f>
        <v/>
      </c>
      <c r="BZ147" s="36">
        <f>SUMIFS(рўйхат!CK:CK,рўйхат!$CY:$CY,$B$168,рўйхат!$B:$B,$C147)</f>
        <v/>
      </c>
      <c r="CA147" s="35">
        <f>SUMIFS(рўйхат!CL:CL,рўйхат!$CY:$CY,$B$168,рўйхат!$B:$B,$C147)</f>
        <v/>
      </c>
      <c r="CB147" s="36">
        <f>SUMIFS(рўйхат!CM:CM,рўйхат!$CY:$CY,$B$168,рўйхат!$B:$B,$C147)</f>
        <v/>
      </c>
      <c r="CC147" s="35">
        <f>SUMIFS(рўйхат!CN:CN,рўйхат!$CY:$CY,$B$168,рўйхат!$B:$B,$C147)</f>
        <v/>
      </c>
      <c r="CD147" s="36">
        <f>SUMIFS(рўйхат!CO:CO,рўйхат!$CY:$CY,$B$168,рўйхат!$B:$B,$C147)</f>
        <v/>
      </c>
      <c r="CE147" s="77">
        <f>IFERROR(BE147/(Q147+BE147),0)</f>
        <v/>
      </c>
      <c r="CF147" s="78">
        <f>IFERROR(BF147/(R147+BF147),0)</f>
        <v/>
      </c>
      <c r="CG147" s="8">
        <f>COUNTIFS(B:B,B147)</f>
        <v/>
      </c>
    </row>
    <row r="148" hidden="1" outlineLevel="1" ht="17.1" customFormat="1" customHeight="1" s="8">
      <c r="A148" s="33" t="n"/>
      <c r="B148" s="50" t="n">
        <v>12</v>
      </c>
      <c r="C148" s="66" t="inlineStr">
        <is>
          <t>Қурилиш ва уй-жой коммунал хўжалиги вазирлиги</t>
        </is>
      </c>
      <c r="D148" s="16" t="n"/>
      <c r="E148" s="35">
        <f>SUMIFS(рўйхат!F:F,рўйхат!$CY:$CY,$B$168,рўйхат!$B:$B,$C148)</f>
        <v/>
      </c>
      <c r="F148" s="36">
        <f>SUMIFS(рўйхат!G:G,рўйхат!$CY:$CY,$B$168,рўйхат!$B:$B,$C148)</f>
        <v/>
      </c>
      <c r="G148" s="35">
        <f>SUMIFS(рўйхат!H:H,рўйхат!$CY:$CY,$B$168,рўйхат!$B:$B,$C148)</f>
        <v/>
      </c>
      <c r="H148" s="36">
        <f>SUMIFS(рўйхат!I:I,рўйхат!$CY:$CY,$B$168,рўйхат!$B:$B,$C148)</f>
        <v/>
      </c>
      <c r="I148" s="35">
        <f>SUMIFS(рўйхат!J:J,рўйхат!$CY:$CY,$B$168,рўйхат!$B:$B,$C148)</f>
        <v/>
      </c>
      <c r="J148" s="36">
        <f>SUMIFS(рўйхат!K:K,рўйхат!$CY:$CY,$B$168,рўйхат!$B:$B,$C148)</f>
        <v/>
      </c>
      <c r="K148" s="35">
        <f>SUMIFS(рўйхат!L:L,рўйхат!$CY:$CY,$B$168,рўйхат!$B:$B,$C148)</f>
        <v/>
      </c>
      <c r="L148" s="36">
        <f>SUMIFS(рўйхат!M:M,рўйхат!$CY:$CY,$B$168,рўйхат!$B:$B,$C148)</f>
        <v/>
      </c>
      <c r="M148" s="35">
        <f>SUMIFS(рўйхат!N:N,рўйхат!$CY:$CY,$B$168,рўйхат!$B:$B,$C148)</f>
        <v/>
      </c>
      <c r="N148" s="36">
        <f>SUMIFS(рўйхат!O:O,рўйхат!$CY:$CY,$B$168,рўйхат!$B:$B,$C148)</f>
        <v/>
      </c>
      <c r="O148" s="34">
        <f>IFERROR(M148/E148,0)</f>
        <v/>
      </c>
      <c r="P148" s="34">
        <f>IFERROR(N148/F148,0)</f>
        <v/>
      </c>
      <c r="Q148" s="35">
        <f>SUMIFS(рўйхат!P:P,рўйхат!$CY:$CY,$B$168,рўйхат!$B:$B,$C148)</f>
        <v/>
      </c>
      <c r="R148" s="36">
        <f>SUMIFS(рўйхат!Q:Q,рўйхат!$CY:$CY,$B$168,рўйхат!$B:$B,$C148)</f>
        <v/>
      </c>
      <c r="S148" s="35">
        <f>SUMIFS(рўйхат!R:R,рўйхат!$CY:$CY,$B$168,рўйхат!$B:$B,$C148)</f>
        <v/>
      </c>
      <c r="T148" s="36">
        <f>SUMIFS(рўйхат!S:S,рўйхат!$CY:$CY,$B$168,рўйхат!$B:$B,$C148)</f>
        <v/>
      </c>
      <c r="U148" s="35">
        <f>SUMIFS(рўйхат!T:T,рўйхат!$CY:$CY,$B$168,рўйхат!$B:$B,$C148)</f>
        <v/>
      </c>
      <c r="V148" s="36">
        <f>SUMIFS(рўйхат!U:U,рўйхат!$CY:$CY,$B$168,рўйхат!$B:$B,$C148)</f>
        <v/>
      </c>
      <c r="W148" s="35">
        <f>SUMIFS(рўйхат!V:V,рўйхат!$CY:$CY,$B$168,рўйхат!$B:$B,$C148)</f>
        <v/>
      </c>
      <c r="X148" s="36">
        <f>SUMIFS(рўйхат!W:W,рўйхат!$CY:$CY,$B$168,рўйхат!$B:$B,$C148)</f>
        <v/>
      </c>
      <c r="Y148" s="35">
        <f>SUMIFS(рўйхат!X:X,рўйхат!$CY:$CY,$B$168,рўйхат!$B:$B,$C148)</f>
        <v/>
      </c>
      <c r="Z148" s="36">
        <f>SUMIFS(рўйхат!Y:Y,рўйхат!$CY:$CY,$B$168,рўйхат!$B:$B,$C148)</f>
        <v/>
      </c>
      <c r="AA148" s="35">
        <f>SUMIFS(рўйхат!Z:Z,рўйхат!$CY:$CY,$B$168,рўйхат!$B:$B,$C148)</f>
        <v/>
      </c>
      <c r="AB148" s="36">
        <f>SUMIFS(рўйхат!AA:AA,рўйхат!$CY:$CY,$B$168,рўйхат!$B:$B,$C148)</f>
        <v/>
      </c>
      <c r="AC148" s="35">
        <f>SUMIFS(рўйхат!AB:AB,рўйхат!$CY:$CY,$B$168,рўйхат!$B:$B,$C148)</f>
        <v/>
      </c>
      <c r="AD148" s="36">
        <f>SUMIFS(рўйхат!AC:AC,рўйхат!$CY:$CY,$B$168,рўйхат!$B:$B,$C148)</f>
        <v/>
      </c>
      <c r="AE148" s="35">
        <f>SUMIFS(рўйхат!AD:AD,рўйхат!$CY:$CY,$B$168,рўйхат!$B:$B,$C148)</f>
        <v/>
      </c>
      <c r="AF148" s="36">
        <f>SUMIFS(рўйхат!AE:AE,рўйхат!$CY:$CY,$B$168,рўйхат!$B:$B,$C148)</f>
        <v/>
      </c>
      <c r="AG148" s="35">
        <f>SUMIFS(рўйхат!AH:AH,рўйхат!$CY:$CY,$B$168,рўйхат!$B:$B,$C148)</f>
        <v/>
      </c>
      <c r="AH148" s="36">
        <f>SUMIFS(рўйхат!AI:AI,рўйхат!$CY:$CY,$B$168,рўйхат!$B:$B,$C148)</f>
        <v/>
      </c>
      <c r="AI148" s="35">
        <f>SUMIFS(рўйхат!AJ:AJ,рўйхат!$CY:$CY,$B$168,рўйхат!$B:$B,$C148)</f>
        <v/>
      </c>
      <c r="AJ148" s="36">
        <f>SUMIFS(рўйхат!AK:AK,рўйхат!$CY:$CY,$B$168,рўйхат!$B:$B,$C148)</f>
        <v/>
      </c>
      <c r="AK148" s="35">
        <f>SUMIFS(рўйхат!AL:AL,рўйхат!$CY:$CY,$B$168,рўйхат!$B:$B,$C148)</f>
        <v/>
      </c>
      <c r="AL148" s="36">
        <f>SUMIFS(рўйхат!AM:AM,рўйхат!$CY:$CY,$B$168,рўйхат!$B:$B,$C148)</f>
        <v/>
      </c>
      <c r="AM148" s="77">
        <f>IFERROR(Q148/E148,0)</f>
        <v/>
      </c>
      <c r="AN148" s="77">
        <f>IFERROR(R148/F148,0)</f>
        <v/>
      </c>
      <c r="AO148" s="35">
        <f>SUMIFS(рўйхат!AX:AX,рўйхат!$CY:$CY,$B$168,рўйхат!$B:$B,$C148)</f>
        <v/>
      </c>
      <c r="AP148" s="36">
        <f>SUMIFS(рўйхат!AY:AY,рўйхат!$CY:$CY,$B$168,рўйхат!$B:$B,$C148)</f>
        <v/>
      </c>
      <c r="AQ148" s="35">
        <f>SUMIFS(рўйхат!AZ:AZ,рўйхат!$CY:$CY,$B$168,рўйхат!$B:$B,$C148)</f>
        <v/>
      </c>
      <c r="AR148" s="36">
        <f>SUMIFS(рўйхат!BA:BA,рўйхат!$CY:$CY,$B$168,рўйхат!$B:$B,$C148)</f>
        <v/>
      </c>
      <c r="AS148" s="35">
        <f>SUMIFS(рўйхат!BB:BB,рўйхат!$CY:$CY,$B$168,рўйхат!$B:$B,$C148)</f>
        <v/>
      </c>
      <c r="AT148" s="36">
        <f>SUMIFS(рўйхат!BC:BC,рўйхат!$CY:$CY,$B$168,рўйхат!$B:$B,$C148)</f>
        <v/>
      </c>
      <c r="AU148" s="35">
        <f>SUMIFS(рўйхат!BD:BD,рўйхат!$CY:$CY,$B$168,рўйхат!$B:$B,$C148)</f>
        <v/>
      </c>
      <c r="AV148" s="36">
        <f>SUMIFS(рўйхат!BE:BE,рўйхат!$CY:$CY,$B$168,рўйхат!$B:$B,$C148)</f>
        <v/>
      </c>
      <c r="AW148" s="35">
        <f>SUMIFS(рўйхат!BF:BF,рўйхат!$CY:$CY,$B$168,рўйхат!$B:$B,$C148)</f>
        <v/>
      </c>
      <c r="AX148" s="36">
        <f>SUMIFS(рўйхат!BG:BG,рўйхат!$CY:$CY,$B$168,рўйхат!$B:$B,$C148)</f>
        <v/>
      </c>
      <c r="AY148" s="35">
        <f>SUMIFS(рўйхат!BH:BH,рўйхат!$CY:$CY,$B$168,рўйхат!$B:$B,$C148)</f>
        <v/>
      </c>
      <c r="AZ148" s="36">
        <f>SUMIFS(рўйхат!BI:BI,рўйхат!$CY:$CY,$B$168,рўйхат!$B:$B,$C148)</f>
        <v/>
      </c>
      <c r="BA148" s="35">
        <f>SUMIFS(рўйхат!BJ:BJ,рўйхат!$CY:$CY,$B$168,рўйхат!$B:$B,$C148)</f>
        <v/>
      </c>
      <c r="BB148" s="36">
        <f>SUMIFS(рўйхат!BK:BK,рўйхат!$CY:$CY,$B$168,рўйхат!$B:$B,$C148)</f>
        <v/>
      </c>
      <c r="BC148" s="77">
        <f>IFERROR(AO148/E148,0)</f>
        <v/>
      </c>
      <c r="BD148" s="77">
        <f>IFERROR(AP148/F148,0)</f>
        <v/>
      </c>
      <c r="BE148" s="35">
        <f>SUMIFS(рўйхат!BL:BL,рўйхат!$CY:$CY,$B$168,рўйхат!$B:$B,$C148)</f>
        <v/>
      </c>
      <c r="BF148" s="36">
        <f>SUMIFS(рўйхат!BM:BM,рўйхат!$CY:$CY,$B$168,рўйхат!$B:$B,$C148)</f>
        <v/>
      </c>
      <c r="BG148" s="35">
        <f>SUMIFS(рўйхат!BN:BN,рўйхат!$CY:$CY,$B$168,рўйхат!$B:$B,$C148)</f>
        <v/>
      </c>
      <c r="BH148" s="36">
        <f>SUMIFS(рўйхат!BO:BO,рўйхат!$CY:$CY,$B$168,рўйхат!$B:$B,$C148)</f>
        <v/>
      </c>
      <c r="BI148" s="35">
        <f>SUMIFS(рўйхат!BP:BP,рўйхат!$CY:$CY,$B$168,рўйхат!$B:$B,$C148)</f>
        <v/>
      </c>
      <c r="BJ148" s="36">
        <f>SUMIFS(рўйхат!BQ:BQ,рўйхат!$CY:$CY,$B$168,рўйхат!$B:$B,$C148)</f>
        <v/>
      </c>
      <c r="BK148" s="35">
        <f>SUMIFS(рўйхат!BR:BR,рўйхат!$CY:$CY,$B$168,рўйхат!$B:$B,$C148)</f>
        <v/>
      </c>
      <c r="BL148" s="36">
        <f>SUMIFS(рўйхат!BS:BS,рўйхат!$CY:$CY,$B$168,рўйхат!$B:$B,$C148)</f>
        <v/>
      </c>
      <c r="BM148" s="35">
        <f>SUMIFS(рўйхат!BT:BT,рўйхат!$CY:$CY,$B$168,рўйхат!$B:$B,$C148)</f>
        <v/>
      </c>
      <c r="BN148" s="36">
        <f>SUMIFS(рўйхат!BU:BU,рўйхат!$CY:$CY,$B$168,рўйхат!$B:$B,$C148)</f>
        <v/>
      </c>
      <c r="BO148" s="35">
        <f>SUMIFS(рўйхат!BX:BX,рўйхат!$CY:$CY,$B$168,рўйхат!$B:$B,$C148)</f>
        <v/>
      </c>
      <c r="BP148" s="36">
        <f>SUMIFS(рўйхат!BY:BY,рўйхат!$CY:$CY,$B$168,рўйхат!$B:$B,$C148)</f>
        <v/>
      </c>
      <c r="BQ148" s="35">
        <f>SUMIFS(рўйхат!BZ:BZ,рўйхат!$CY:$CY,$B$168,рўйхат!$B:$B,$C148)</f>
        <v/>
      </c>
      <c r="BR148" s="36">
        <f>SUMIFS(рўйхат!CA:CA,рўйхат!$CY:$CY,$B$168,рўйхат!$B:$B,$C148)</f>
        <v/>
      </c>
      <c r="BS148" s="35">
        <f>SUMIFS(рўйхат!CB:CB,рўйхат!$CY:$CY,$B$168,рўйхат!$B:$B,$C148)</f>
        <v/>
      </c>
      <c r="BT148" s="36">
        <f>SUMIFS(рўйхат!CC:CC,рўйхат!$CY:$CY,$B$168,рўйхат!$B:$B,$C148)</f>
        <v/>
      </c>
      <c r="BU148" s="35">
        <f>SUMIFS(рўйхат!CD:CD,рўйхат!$CY:$CY,$B$168,рўйхат!$B:$B,$C148)</f>
        <v/>
      </c>
      <c r="BV148" s="36">
        <f>SUMIFS(рўйхат!CE:CE,рўйхат!$CY:$CY,$B$168,рўйхат!$B:$B,$C148)</f>
        <v/>
      </c>
      <c r="BW148" s="35">
        <f>SUMIFS(рўйхат!CH:CH,рўйхат!$CY:$CY,$B$168,рўйхат!$B:$B,$C148)</f>
        <v/>
      </c>
      <c r="BX148" s="36">
        <f>SUMIFS(рўйхат!CI:CI,рўйхат!$CY:$CY,$B$168,рўйхат!$B:$B,$C148)</f>
        <v/>
      </c>
      <c r="BY148" s="35">
        <f>SUMIFS(рўйхат!CJ:CJ,рўйхат!$CY:$CY,$B$168,рўйхат!$B:$B,$C148)</f>
        <v/>
      </c>
      <c r="BZ148" s="36">
        <f>SUMIFS(рўйхат!CK:CK,рўйхат!$CY:$CY,$B$168,рўйхат!$B:$B,$C148)</f>
        <v/>
      </c>
      <c r="CA148" s="35">
        <f>SUMIFS(рўйхат!CL:CL,рўйхат!$CY:$CY,$B$168,рўйхат!$B:$B,$C148)</f>
        <v/>
      </c>
      <c r="CB148" s="36">
        <f>SUMIFS(рўйхат!CM:CM,рўйхат!$CY:$CY,$B$168,рўйхат!$B:$B,$C148)</f>
        <v/>
      </c>
      <c r="CC148" s="35">
        <f>SUMIFS(рўйхат!CN:CN,рўйхат!$CY:$CY,$B$168,рўйхат!$B:$B,$C148)</f>
        <v/>
      </c>
      <c r="CD148" s="36">
        <f>SUMIFS(рўйхат!CO:CO,рўйхат!$CY:$CY,$B$168,рўйхат!$B:$B,$C148)</f>
        <v/>
      </c>
      <c r="CE148" s="77">
        <f>IFERROR(BE148/(Q148+BE148),0)</f>
        <v/>
      </c>
      <c r="CF148" s="78">
        <f>IFERROR(BF148/(R148+BF148),0)</f>
        <v/>
      </c>
      <c r="CG148" s="8">
        <f>COUNTIFS(B:B,B148)</f>
        <v/>
      </c>
    </row>
    <row r="149" hidden="1" outlineLevel="1" ht="17.1" customFormat="1" customHeight="1" s="8">
      <c r="A149" s="33" t="n"/>
      <c r="B149" s="50" t="n">
        <v>13</v>
      </c>
      <c r="C149" s="66" t="inlineStr">
        <is>
          <t>Маданий мерос агентлиги</t>
        </is>
      </c>
      <c r="D149" s="16" t="n"/>
      <c r="E149" s="35">
        <f>SUMIFS(рўйхат!F:F,рўйхат!$CY:$CY,$B$168,рўйхат!$B:$B,$C149)</f>
        <v/>
      </c>
      <c r="F149" s="36">
        <f>SUMIFS(рўйхат!G:G,рўйхат!$CY:$CY,$B$168,рўйхат!$B:$B,$C149)</f>
        <v/>
      </c>
      <c r="G149" s="35">
        <f>SUMIFS(рўйхат!H:H,рўйхат!$CY:$CY,$B$168,рўйхат!$B:$B,$C149)</f>
        <v/>
      </c>
      <c r="H149" s="36">
        <f>SUMIFS(рўйхат!I:I,рўйхат!$CY:$CY,$B$168,рўйхат!$B:$B,$C149)</f>
        <v/>
      </c>
      <c r="I149" s="35">
        <f>SUMIFS(рўйхат!J:J,рўйхат!$CY:$CY,$B$168,рўйхат!$B:$B,$C149)</f>
        <v/>
      </c>
      <c r="J149" s="36">
        <f>SUMIFS(рўйхат!K:K,рўйхат!$CY:$CY,$B$168,рўйхат!$B:$B,$C149)</f>
        <v/>
      </c>
      <c r="K149" s="35">
        <f>SUMIFS(рўйхат!L:L,рўйхат!$CY:$CY,$B$168,рўйхат!$B:$B,$C149)</f>
        <v/>
      </c>
      <c r="L149" s="36">
        <f>SUMIFS(рўйхат!M:M,рўйхат!$CY:$CY,$B$168,рўйхат!$B:$B,$C149)</f>
        <v/>
      </c>
      <c r="M149" s="35">
        <f>SUMIFS(рўйхат!N:N,рўйхат!$CY:$CY,$B$168,рўйхат!$B:$B,$C149)</f>
        <v/>
      </c>
      <c r="N149" s="36">
        <f>SUMIFS(рўйхат!O:O,рўйхат!$CY:$CY,$B$168,рўйхат!$B:$B,$C149)</f>
        <v/>
      </c>
      <c r="O149" s="34">
        <f>IFERROR(M149/E149,0)</f>
        <v/>
      </c>
      <c r="P149" s="34">
        <f>IFERROR(N149/F149,0)</f>
        <v/>
      </c>
      <c r="Q149" s="35">
        <f>SUMIFS(рўйхат!P:P,рўйхат!$CY:$CY,$B$168,рўйхат!$B:$B,$C149)</f>
        <v/>
      </c>
      <c r="R149" s="36">
        <f>SUMIFS(рўйхат!Q:Q,рўйхат!$CY:$CY,$B$168,рўйхат!$B:$B,$C149)</f>
        <v/>
      </c>
      <c r="S149" s="35">
        <f>SUMIFS(рўйхат!R:R,рўйхат!$CY:$CY,$B$168,рўйхат!$B:$B,$C149)</f>
        <v/>
      </c>
      <c r="T149" s="36">
        <f>SUMIFS(рўйхат!S:S,рўйхат!$CY:$CY,$B$168,рўйхат!$B:$B,$C149)</f>
        <v/>
      </c>
      <c r="U149" s="35">
        <f>SUMIFS(рўйхат!T:T,рўйхат!$CY:$CY,$B$168,рўйхат!$B:$B,$C149)</f>
        <v/>
      </c>
      <c r="V149" s="36">
        <f>SUMIFS(рўйхат!U:U,рўйхат!$CY:$CY,$B$168,рўйхат!$B:$B,$C149)</f>
        <v/>
      </c>
      <c r="W149" s="35">
        <f>SUMIFS(рўйхат!V:V,рўйхат!$CY:$CY,$B$168,рўйхат!$B:$B,$C149)</f>
        <v/>
      </c>
      <c r="X149" s="36">
        <f>SUMIFS(рўйхат!W:W,рўйхат!$CY:$CY,$B$168,рўйхат!$B:$B,$C149)</f>
        <v/>
      </c>
      <c r="Y149" s="35">
        <f>SUMIFS(рўйхат!X:X,рўйхат!$CY:$CY,$B$168,рўйхат!$B:$B,$C149)</f>
        <v/>
      </c>
      <c r="Z149" s="36">
        <f>SUMIFS(рўйхат!Y:Y,рўйхат!$CY:$CY,$B$168,рўйхат!$B:$B,$C149)</f>
        <v/>
      </c>
      <c r="AA149" s="35">
        <f>SUMIFS(рўйхат!Z:Z,рўйхат!$CY:$CY,$B$168,рўйхат!$B:$B,$C149)</f>
        <v/>
      </c>
      <c r="AB149" s="36">
        <f>SUMIFS(рўйхат!AA:AA,рўйхат!$CY:$CY,$B$168,рўйхат!$B:$B,$C149)</f>
        <v/>
      </c>
      <c r="AC149" s="35">
        <f>SUMIFS(рўйхат!AB:AB,рўйхат!$CY:$CY,$B$168,рўйхат!$B:$B,$C149)</f>
        <v/>
      </c>
      <c r="AD149" s="36">
        <f>SUMIFS(рўйхат!AC:AC,рўйхат!$CY:$CY,$B$168,рўйхат!$B:$B,$C149)</f>
        <v/>
      </c>
      <c r="AE149" s="35">
        <f>SUMIFS(рўйхат!AD:AD,рўйхат!$CY:$CY,$B$168,рўйхат!$B:$B,$C149)</f>
        <v/>
      </c>
      <c r="AF149" s="36">
        <f>SUMIFS(рўйхат!AE:AE,рўйхат!$CY:$CY,$B$168,рўйхат!$B:$B,$C149)</f>
        <v/>
      </c>
      <c r="AG149" s="35">
        <f>SUMIFS(рўйхат!AH:AH,рўйхат!$CY:$CY,$B$168,рўйхат!$B:$B,$C149)</f>
        <v/>
      </c>
      <c r="AH149" s="36">
        <f>SUMIFS(рўйхат!AI:AI,рўйхат!$CY:$CY,$B$168,рўйхат!$B:$B,$C149)</f>
        <v/>
      </c>
      <c r="AI149" s="35">
        <f>SUMIFS(рўйхат!AJ:AJ,рўйхат!$CY:$CY,$B$168,рўйхат!$B:$B,$C149)</f>
        <v/>
      </c>
      <c r="AJ149" s="36">
        <f>SUMIFS(рўйхат!AK:AK,рўйхат!$CY:$CY,$B$168,рўйхат!$B:$B,$C149)</f>
        <v/>
      </c>
      <c r="AK149" s="35">
        <f>SUMIFS(рўйхат!AL:AL,рўйхат!$CY:$CY,$B$168,рўйхат!$B:$B,$C149)</f>
        <v/>
      </c>
      <c r="AL149" s="36">
        <f>SUMIFS(рўйхат!AM:AM,рўйхат!$CY:$CY,$B$168,рўйхат!$B:$B,$C149)</f>
        <v/>
      </c>
      <c r="AM149" s="77">
        <f>IFERROR(Q149/E149,0)</f>
        <v/>
      </c>
      <c r="AN149" s="77">
        <f>IFERROR(R149/F149,0)</f>
        <v/>
      </c>
      <c r="AO149" s="35">
        <f>SUMIFS(рўйхат!AX:AX,рўйхат!$CY:$CY,$B$168,рўйхат!$B:$B,$C149)</f>
        <v/>
      </c>
      <c r="AP149" s="36">
        <f>SUMIFS(рўйхат!AY:AY,рўйхат!$CY:$CY,$B$168,рўйхат!$B:$B,$C149)</f>
        <v/>
      </c>
      <c r="AQ149" s="35">
        <f>SUMIFS(рўйхат!AZ:AZ,рўйхат!$CY:$CY,$B$168,рўйхат!$B:$B,$C149)</f>
        <v/>
      </c>
      <c r="AR149" s="36">
        <f>SUMIFS(рўйхат!BA:BA,рўйхат!$CY:$CY,$B$168,рўйхат!$B:$B,$C149)</f>
        <v/>
      </c>
      <c r="AS149" s="35">
        <f>SUMIFS(рўйхат!BB:BB,рўйхат!$CY:$CY,$B$168,рўйхат!$B:$B,$C149)</f>
        <v/>
      </c>
      <c r="AT149" s="36">
        <f>SUMIFS(рўйхат!BC:BC,рўйхат!$CY:$CY,$B$168,рўйхат!$B:$B,$C149)</f>
        <v/>
      </c>
      <c r="AU149" s="35">
        <f>SUMIFS(рўйхат!BD:BD,рўйхат!$CY:$CY,$B$168,рўйхат!$B:$B,$C149)</f>
        <v/>
      </c>
      <c r="AV149" s="36">
        <f>SUMIFS(рўйхат!BE:BE,рўйхат!$CY:$CY,$B$168,рўйхат!$B:$B,$C149)</f>
        <v/>
      </c>
      <c r="AW149" s="35">
        <f>SUMIFS(рўйхат!BF:BF,рўйхат!$CY:$CY,$B$168,рўйхат!$B:$B,$C149)</f>
        <v/>
      </c>
      <c r="AX149" s="36">
        <f>SUMIFS(рўйхат!BG:BG,рўйхат!$CY:$CY,$B$168,рўйхат!$B:$B,$C149)</f>
        <v/>
      </c>
      <c r="AY149" s="35">
        <f>SUMIFS(рўйхат!BH:BH,рўйхат!$CY:$CY,$B$168,рўйхат!$B:$B,$C149)</f>
        <v/>
      </c>
      <c r="AZ149" s="36">
        <f>SUMIFS(рўйхат!BI:BI,рўйхат!$CY:$CY,$B$168,рўйхат!$B:$B,$C149)</f>
        <v/>
      </c>
      <c r="BA149" s="35">
        <f>SUMIFS(рўйхат!BJ:BJ,рўйхат!$CY:$CY,$B$168,рўйхат!$B:$B,$C149)</f>
        <v/>
      </c>
      <c r="BB149" s="36">
        <f>SUMIFS(рўйхат!BK:BK,рўйхат!$CY:$CY,$B$168,рўйхат!$B:$B,$C149)</f>
        <v/>
      </c>
      <c r="BC149" s="77">
        <f>IFERROR(AO149/E149,0)</f>
        <v/>
      </c>
      <c r="BD149" s="77">
        <f>IFERROR(AP149/F149,0)</f>
        <v/>
      </c>
      <c r="BE149" s="35">
        <f>SUMIFS(рўйхат!BL:BL,рўйхат!$CY:$CY,$B$168,рўйхат!$B:$B,$C149)</f>
        <v/>
      </c>
      <c r="BF149" s="36">
        <f>SUMIFS(рўйхат!BM:BM,рўйхат!$CY:$CY,$B$168,рўйхат!$B:$B,$C149)</f>
        <v/>
      </c>
      <c r="BG149" s="35">
        <f>SUMIFS(рўйхат!BN:BN,рўйхат!$CY:$CY,$B$168,рўйхат!$B:$B,$C149)</f>
        <v/>
      </c>
      <c r="BH149" s="36">
        <f>SUMIFS(рўйхат!BO:BO,рўйхат!$CY:$CY,$B$168,рўйхат!$B:$B,$C149)</f>
        <v/>
      </c>
      <c r="BI149" s="35">
        <f>SUMIFS(рўйхат!BP:BP,рўйхат!$CY:$CY,$B$168,рўйхат!$B:$B,$C149)</f>
        <v/>
      </c>
      <c r="BJ149" s="36">
        <f>SUMIFS(рўйхат!BQ:BQ,рўйхат!$CY:$CY,$B$168,рўйхат!$B:$B,$C149)</f>
        <v/>
      </c>
      <c r="BK149" s="35">
        <f>SUMIFS(рўйхат!BR:BR,рўйхат!$CY:$CY,$B$168,рўйхат!$B:$B,$C149)</f>
        <v/>
      </c>
      <c r="BL149" s="36">
        <f>SUMIFS(рўйхат!BS:BS,рўйхат!$CY:$CY,$B$168,рўйхат!$B:$B,$C149)</f>
        <v/>
      </c>
      <c r="BM149" s="35">
        <f>SUMIFS(рўйхат!BT:BT,рўйхат!$CY:$CY,$B$168,рўйхат!$B:$B,$C149)</f>
        <v/>
      </c>
      <c r="BN149" s="36">
        <f>SUMIFS(рўйхат!BU:BU,рўйхат!$CY:$CY,$B$168,рўйхат!$B:$B,$C149)</f>
        <v/>
      </c>
      <c r="BO149" s="35">
        <f>SUMIFS(рўйхат!BX:BX,рўйхат!$CY:$CY,$B$168,рўйхат!$B:$B,$C149)</f>
        <v/>
      </c>
      <c r="BP149" s="36">
        <f>SUMIFS(рўйхат!BY:BY,рўйхат!$CY:$CY,$B$168,рўйхат!$B:$B,$C149)</f>
        <v/>
      </c>
      <c r="BQ149" s="35">
        <f>SUMIFS(рўйхат!BZ:BZ,рўйхат!$CY:$CY,$B$168,рўйхат!$B:$B,$C149)</f>
        <v/>
      </c>
      <c r="BR149" s="36">
        <f>SUMIFS(рўйхат!CA:CA,рўйхат!$CY:$CY,$B$168,рўйхат!$B:$B,$C149)</f>
        <v/>
      </c>
      <c r="BS149" s="35">
        <f>SUMIFS(рўйхат!CB:CB,рўйхат!$CY:$CY,$B$168,рўйхат!$B:$B,$C149)</f>
        <v/>
      </c>
      <c r="BT149" s="36">
        <f>SUMIFS(рўйхат!CC:CC,рўйхат!$CY:$CY,$B$168,рўйхат!$B:$B,$C149)</f>
        <v/>
      </c>
      <c r="BU149" s="35">
        <f>SUMIFS(рўйхат!CD:CD,рўйхат!$CY:$CY,$B$168,рўйхат!$B:$B,$C149)</f>
        <v/>
      </c>
      <c r="BV149" s="36">
        <f>SUMIFS(рўйхат!CE:CE,рўйхат!$CY:$CY,$B$168,рўйхат!$B:$B,$C149)</f>
        <v/>
      </c>
      <c r="BW149" s="35">
        <f>SUMIFS(рўйхат!CH:CH,рўйхат!$CY:$CY,$B$168,рўйхат!$B:$B,$C149)</f>
        <v/>
      </c>
      <c r="BX149" s="36">
        <f>SUMIFS(рўйхат!CI:CI,рўйхат!$CY:$CY,$B$168,рўйхат!$B:$B,$C149)</f>
        <v/>
      </c>
      <c r="BY149" s="35">
        <f>SUMIFS(рўйхат!CJ:CJ,рўйхат!$CY:$CY,$B$168,рўйхат!$B:$B,$C149)</f>
        <v/>
      </c>
      <c r="BZ149" s="36">
        <f>SUMIFS(рўйхат!CK:CK,рўйхат!$CY:$CY,$B$168,рўйхат!$B:$B,$C149)</f>
        <v/>
      </c>
      <c r="CA149" s="35">
        <f>SUMIFS(рўйхат!CL:CL,рўйхат!$CY:$CY,$B$168,рўйхат!$B:$B,$C149)</f>
        <v/>
      </c>
      <c r="CB149" s="36">
        <f>SUMIFS(рўйхат!CM:CM,рўйхат!$CY:$CY,$B$168,рўйхат!$B:$B,$C149)</f>
        <v/>
      </c>
      <c r="CC149" s="35">
        <f>SUMIFS(рўйхат!CN:CN,рўйхат!$CY:$CY,$B$168,рўйхат!$B:$B,$C149)</f>
        <v/>
      </c>
      <c r="CD149" s="36">
        <f>SUMIFS(рўйхат!CO:CO,рўйхат!$CY:$CY,$B$168,рўйхат!$B:$B,$C149)</f>
        <v/>
      </c>
      <c r="CE149" s="77">
        <f>IFERROR(BE149/(Q149+BE149),0)</f>
        <v/>
      </c>
      <c r="CF149" s="78">
        <f>IFERROR(BF149/(R149+BF149),0)</f>
        <v/>
      </c>
      <c r="CG149" s="8">
        <f>COUNTIFS(B:B,B149)</f>
        <v/>
      </c>
    </row>
    <row r="150" hidden="1" outlineLevel="1" ht="17.1" customFormat="1" customHeight="1" s="8">
      <c r="A150" s="33" t="n"/>
      <c r="B150" s="50" t="n">
        <v>14</v>
      </c>
      <c r="C150" s="66" t="inlineStr">
        <is>
          <t>Маданият вазирлиги</t>
        </is>
      </c>
      <c r="D150" s="16" t="n"/>
      <c r="E150" s="35">
        <f>SUMIFS(рўйхат!F:F,рўйхат!$CY:$CY,$B$168,рўйхат!$B:$B,$C150)</f>
        <v/>
      </c>
      <c r="F150" s="36">
        <f>SUMIFS(рўйхат!G:G,рўйхат!$CY:$CY,$B$168,рўйхат!$B:$B,$C150)</f>
        <v/>
      </c>
      <c r="G150" s="35">
        <f>SUMIFS(рўйхат!H:H,рўйхат!$CY:$CY,$B$168,рўйхат!$B:$B,$C150)</f>
        <v/>
      </c>
      <c r="H150" s="36">
        <f>SUMIFS(рўйхат!I:I,рўйхат!$CY:$CY,$B$168,рўйхат!$B:$B,$C150)</f>
        <v/>
      </c>
      <c r="I150" s="35">
        <f>SUMIFS(рўйхат!J:J,рўйхат!$CY:$CY,$B$168,рўйхат!$B:$B,$C150)</f>
        <v/>
      </c>
      <c r="J150" s="36">
        <f>SUMIFS(рўйхат!K:K,рўйхат!$CY:$CY,$B$168,рўйхат!$B:$B,$C150)</f>
        <v/>
      </c>
      <c r="K150" s="35">
        <f>SUMIFS(рўйхат!L:L,рўйхат!$CY:$CY,$B$168,рўйхат!$B:$B,$C150)</f>
        <v/>
      </c>
      <c r="L150" s="36">
        <f>SUMIFS(рўйхат!M:M,рўйхат!$CY:$CY,$B$168,рўйхат!$B:$B,$C150)</f>
        <v/>
      </c>
      <c r="M150" s="35">
        <f>SUMIFS(рўйхат!N:N,рўйхат!$CY:$CY,$B$168,рўйхат!$B:$B,$C150)</f>
        <v/>
      </c>
      <c r="N150" s="36">
        <f>SUMIFS(рўйхат!O:O,рўйхат!$CY:$CY,$B$168,рўйхат!$B:$B,$C150)</f>
        <v/>
      </c>
      <c r="O150" s="34">
        <f>IFERROR(M150/E150,0)</f>
        <v/>
      </c>
      <c r="P150" s="34">
        <f>IFERROR(N150/F150,0)</f>
        <v/>
      </c>
      <c r="Q150" s="35">
        <f>SUMIFS(рўйхат!P:P,рўйхат!$CY:$CY,$B$168,рўйхат!$B:$B,$C150)</f>
        <v/>
      </c>
      <c r="R150" s="36">
        <f>SUMIFS(рўйхат!Q:Q,рўйхат!$CY:$CY,$B$168,рўйхат!$B:$B,$C150)</f>
        <v/>
      </c>
      <c r="S150" s="35">
        <f>SUMIFS(рўйхат!R:R,рўйхат!$CY:$CY,$B$168,рўйхат!$B:$B,$C150)</f>
        <v/>
      </c>
      <c r="T150" s="36">
        <f>SUMIFS(рўйхат!S:S,рўйхат!$CY:$CY,$B$168,рўйхат!$B:$B,$C150)</f>
        <v/>
      </c>
      <c r="U150" s="35">
        <f>SUMIFS(рўйхат!T:T,рўйхат!$CY:$CY,$B$168,рўйхат!$B:$B,$C150)</f>
        <v/>
      </c>
      <c r="V150" s="36">
        <f>SUMIFS(рўйхат!U:U,рўйхат!$CY:$CY,$B$168,рўйхат!$B:$B,$C150)</f>
        <v/>
      </c>
      <c r="W150" s="35">
        <f>SUMIFS(рўйхат!V:V,рўйхат!$CY:$CY,$B$168,рўйхат!$B:$B,$C150)</f>
        <v/>
      </c>
      <c r="X150" s="36">
        <f>SUMIFS(рўйхат!W:W,рўйхат!$CY:$CY,$B$168,рўйхат!$B:$B,$C150)</f>
        <v/>
      </c>
      <c r="Y150" s="35">
        <f>SUMIFS(рўйхат!X:X,рўйхат!$CY:$CY,$B$168,рўйхат!$B:$B,$C150)</f>
        <v/>
      </c>
      <c r="Z150" s="36">
        <f>SUMIFS(рўйхат!Y:Y,рўйхат!$CY:$CY,$B$168,рўйхат!$B:$B,$C150)</f>
        <v/>
      </c>
      <c r="AA150" s="35">
        <f>SUMIFS(рўйхат!Z:Z,рўйхат!$CY:$CY,$B$168,рўйхат!$B:$B,$C150)</f>
        <v/>
      </c>
      <c r="AB150" s="36">
        <f>SUMIFS(рўйхат!AA:AA,рўйхат!$CY:$CY,$B$168,рўйхат!$B:$B,$C150)</f>
        <v/>
      </c>
      <c r="AC150" s="35">
        <f>SUMIFS(рўйхат!AB:AB,рўйхат!$CY:$CY,$B$168,рўйхат!$B:$B,$C150)</f>
        <v/>
      </c>
      <c r="AD150" s="36">
        <f>SUMIFS(рўйхат!AC:AC,рўйхат!$CY:$CY,$B$168,рўйхат!$B:$B,$C150)</f>
        <v/>
      </c>
      <c r="AE150" s="35">
        <f>SUMIFS(рўйхат!AD:AD,рўйхат!$CY:$CY,$B$168,рўйхат!$B:$B,$C150)</f>
        <v/>
      </c>
      <c r="AF150" s="36">
        <f>SUMIFS(рўйхат!AE:AE,рўйхат!$CY:$CY,$B$168,рўйхат!$B:$B,$C150)</f>
        <v/>
      </c>
      <c r="AG150" s="35">
        <f>SUMIFS(рўйхат!AH:AH,рўйхат!$CY:$CY,$B$168,рўйхат!$B:$B,$C150)</f>
        <v/>
      </c>
      <c r="AH150" s="36">
        <f>SUMIFS(рўйхат!AI:AI,рўйхат!$CY:$CY,$B$168,рўйхат!$B:$B,$C150)</f>
        <v/>
      </c>
      <c r="AI150" s="35">
        <f>SUMIFS(рўйхат!AJ:AJ,рўйхат!$CY:$CY,$B$168,рўйхат!$B:$B,$C150)</f>
        <v/>
      </c>
      <c r="AJ150" s="36">
        <f>SUMIFS(рўйхат!AK:AK,рўйхат!$CY:$CY,$B$168,рўйхат!$B:$B,$C150)</f>
        <v/>
      </c>
      <c r="AK150" s="35">
        <f>SUMIFS(рўйхат!AL:AL,рўйхат!$CY:$CY,$B$168,рўйхат!$B:$B,$C150)</f>
        <v/>
      </c>
      <c r="AL150" s="36">
        <f>SUMIFS(рўйхат!AM:AM,рўйхат!$CY:$CY,$B$168,рўйхат!$B:$B,$C150)</f>
        <v/>
      </c>
      <c r="AM150" s="77">
        <f>IFERROR(Q150/E150,0)</f>
        <v/>
      </c>
      <c r="AN150" s="77">
        <f>IFERROR(R150/F150,0)</f>
        <v/>
      </c>
      <c r="AO150" s="35">
        <f>SUMIFS(рўйхат!AX:AX,рўйхат!$CY:$CY,$B$168,рўйхат!$B:$B,$C150)</f>
        <v/>
      </c>
      <c r="AP150" s="36">
        <f>SUMIFS(рўйхат!AY:AY,рўйхат!$CY:$CY,$B$168,рўйхат!$B:$B,$C150)</f>
        <v/>
      </c>
      <c r="AQ150" s="35">
        <f>SUMIFS(рўйхат!AZ:AZ,рўйхат!$CY:$CY,$B$168,рўйхат!$B:$B,$C150)</f>
        <v/>
      </c>
      <c r="AR150" s="36">
        <f>SUMIFS(рўйхат!BA:BA,рўйхат!$CY:$CY,$B$168,рўйхат!$B:$B,$C150)</f>
        <v/>
      </c>
      <c r="AS150" s="35">
        <f>SUMIFS(рўйхат!BB:BB,рўйхат!$CY:$CY,$B$168,рўйхат!$B:$B,$C150)</f>
        <v/>
      </c>
      <c r="AT150" s="36">
        <f>SUMIFS(рўйхат!BC:BC,рўйхат!$CY:$CY,$B$168,рўйхат!$B:$B,$C150)</f>
        <v/>
      </c>
      <c r="AU150" s="35">
        <f>SUMIFS(рўйхат!BD:BD,рўйхат!$CY:$CY,$B$168,рўйхат!$B:$B,$C150)</f>
        <v/>
      </c>
      <c r="AV150" s="36">
        <f>SUMIFS(рўйхат!BE:BE,рўйхат!$CY:$CY,$B$168,рўйхат!$B:$B,$C150)</f>
        <v/>
      </c>
      <c r="AW150" s="35">
        <f>SUMIFS(рўйхат!BF:BF,рўйхат!$CY:$CY,$B$168,рўйхат!$B:$B,$C150)</f>
        <v/>
      </c>
      <c r="AX150" s="36">
        <f>SUMIFS(рўйхат!BG:BG,рўйхат!$CY:$CY,$B$168,рўйхат!$B:$B,$C150)</f>
        <v/>
      </c>
      <c r="AY150" s="35">
        <f>SUMIFS(рўйхат!BH:BH,рўйхат!$CY:$CY,$B$168,рўйхат!$B:$B,$C150)</f>
        <v/>
      </c>
      <c r="AZ150" s="36">
        <f>SUMIFS(рўйхат!BI:BI,рўйхат!$CY:$CY,$B$168,рўйхат!$B:$B,$C150)</f>
        <v/>
      </c>
      <c r="BA150" s="35">
        <f>SUMIFS(рўйхат!BJ:BJ,рўйхат!$CY:$CY,$B$168,рўйхат!$B:$B,$C150)</f>
        <v/>
      </c>
      <c r="BB150" s="36">
        <f>SUMIFS(рўйхат!BK:BK,рўйхат!$CY:$CY,$B$168,рўйхат!$B:$B,$C150)</f>
        <v/>
      </c>
      <c r="BC150" s="77">
        <f>IFERROR(AO150/E150,0)</f>
        <v/>
      </c>
      <c r="BD150" s="77">
        <f>IFERROR(AP150/F150,0)</f>
        <v/>
      </c>
      <c r="BE150" s="35">
        <f>SUMIFS(рўйхат!BL:BL,рўйхат!$CY:$CY,$B$168,рўйхат!$B:$B,$C150)</f>
        <v/>
      </c>
      <c r="BF150" s="36">
        <f>SUMIFS(рўйхат!BM:BM,рўйхат!$CY:$CY,$B$168,рўйхат!$B:$B,$C150)</f>
        <v/>
      </c>
      <c r="BG150" s="35">
        <f>SUMIFS(рўйхат!BN:BN,рўйхат!$CY:$CY,$B$168,рўйхат!$B:$B,$C150)</f>
        <v/>
      </c>
      <c r="BH150" s="36">
        <f>SUMIFS(рўйхат!BO:BO,рўйхат!$CY:$CY,$B$168,рўйхат!$B:$B,$C150)</f>
        <v/>
      </c>
      <c r="BI150" s="35">
        <f>SUMIFS(рўйхат!BP:BP,рўйхат!$CY:$CY,$B$168,рўйхат!$B:$B,$C150)</f>
        <v/>
      </c>
      <c r="BJ150" s="36">
        <f>SUMIFS(рўйхат!BQ:BQ,рўйхат!$CY:$CY,$B$168,рўйхат!$B:$B,$C150)</f>
        <v/>
      </c>
      <c r="BK150" s="35">
        <f>SUMIFS(рўйхат!BR:BR,рўйхат!$CY:$CY,$B$168,рўйхат!$B:$B,$C150)</f>
        <v/>
      </c>
      <c r="BL150" s="36">
        <f>SUMIFS(рўйхат!BS:BS,рўйхат!$CY:$CY,$B$168,рўйхат!$B:$B,$C150)</f>
        <v/>
      </c>
      <c r="BM150" s="35">
        <f>SUMIFS(рўйхат!BT:BT,рўйхат!$CY:$CY,$B$168,рўйхат!$B:$B,$C150)</f>
        <v/>
      </c>
      <c r="BN150" s="36">
        <f>SUMIFS(рўйхат!BU:BU,рўйхат!$CY:$CY,$B$168,рўйхат!$B:$B,$C150)</f>
        <v/>
      </c>
      <c r="BO150" s="35">
        <f>SUMIFS(рўйхат!BX:BX,рўйхат!$CY:$CY,$B$168,рўйхат!$B:$B,$C150)</f>
        <v/>
      </c>
      <c r="BP150" s="36">
        <f>SUMIFS(рўйхат!BY:BY,рўйхат!$CY:$CY,$B$168,рўйхат!$B:$B,$C150)</f>
        <v/>
      </c>
      <c r="BQ150" s="35">
        <f>SUMIFS(рўйхат!BZ:BZ,рўйхат!$CY:$CY,$B$168,рўйхат!$B:$B,$C150)</f>
        <v/>
      </c>
      <c r="BR150" s="36">
        <f>SUMIFS(рўйхат!CA:CA,рўйхат!$CY:$CY,$B$168,рўйхат!$B:$B,$C150)</f>
        <v/>
      </c>
      <c r="BS150" s="35">
        <f>SUMIFS(рўйхат!CB:CB,рўйхат!$CY:$CY,$B$168,рўйхат!$B:$B,$C150)</f>
        <v/>
      </c>
      <c r="BT150" s="36">
        <f>SUMIFS(рўйхат!CC:CC,рўйхат!$CY:$CY,$B$168,рўйхат!$B:$B,$C150)</f>
        <v/>
      </c>
      <c r="BU150" s="35">
        <f>SUMIFS(рўйхат!CD:CD,рўйхат!$CY:$CY,$B$168,рўйхат!$B:$B,$C150)</f>
        <v/>
      </c>
      <c r="BV150" s="36">
        <f>SUMIFS(рўйхат!CE:CE,рўйхат!$CY:$CY,$B$168,рўйхат!$B:$B,$C150)</f>
        <v/>
      </c>
      <c r="BW150" s="35">
        <f>SUMIFS(рўйхат!CH:CH,рўйхат!$CY:$CY,$B$168,рўйхат!$B:$B,$C150)</f>
        <v/>
      </c>
      <c r="BX150" s="36">
        <f>SUMIFS(рўйхат!CI:CI,рўйхат!$CY:$CY,$B$168,рўйхат!$B:$B,$C150)</f>
        <v/>
      </c>
      <c r="BY150" s="35">
        <f>SUMIFS(рўйхат!CJ:CJ,рўйхат!$CY:$CY,$B$168,рўйхат!$B:$B,$C150)</f>
        <v/>
      </c>
      <c r="BZ150" s="36">
        <f>SUMIFS(рўйхат!CK:CK,рўйхат!$CY:$CY,$B$168,рўйхат!$B:$B,$C150)</f>
        <v/>
      </c>
      <c r="CA150" s="35">
        <f>SUMIFS(рўйхат!CL:CL,рўйхат!$CY:$CY,$B$168,рўйхат!$B:$B,$C150)</f>
        <v/>
      </c>
      <c r="CB150" s="36">
        <f>SUMIFS(рўйхат!CM:CM,рўйхат!$CY:$CY,$B$168,рўйхат!$B:$B,$C150)</f>
        <v/>
      </c>
      <c r="CC150" s="35">
        <f>SUMIFS(рўйхат!CN:CN,рўйхат!$CY:$CY,$B$168,рўйхат!$B:$B,$C150)</f>
        <v/>
      </c>
      <c r="CD150" s="36">
        <f>SUMIFS(рўйхат!CO:CO,рўйхат!$CY:$CY,$B$168,рўйхат!$B:$B,$C150)</f>
        <v/>
      </c>
      <c r="CE150" s="77">
        <f>IFERROR(BE150/(Q150+BE150),0)</f>
        <v/>
      </c>
      <c r="CF150" s="78">
        <f>IFERROR(BF150/(R150+BF150),0)</f>
        <v/>
      </c>
      <c r="CG150" s="8">
        <f>COUNTIFS(B:B,B150)</f>
        <v/>
      </c>
    </row>
    <row r="151" hidden="1" outlineLevel="1" ht="17.1" customFormat="1" customHeight="1" s="8">
      <c r="A151" s="33" t="n"/>
      <c r="B151" s="50" t="n">
        <v>15</v>
      </c>
      <c r="C151" s="66" t="inlineStr">
        <is>
          <t>Мактабгача ва мактаб таълими вазирлиги</t>
        </is>
      </c>
      <c r="D151" s="16" t="n"/>
      <c r="E151" s="35">
        <f>SUMIFS(рўйхат!F:F,рўйхат!$CY:$CY,$B$168,рўйхат!$B:$B,$C151)</f>
        <v/>
      </c>
      <c r="F151" s="36">
        <f>SUMIFS(рўйхат!G:G,рўйхат!$CY:$CY,$B$168,рўйхат!$B:$B,$C151)</f>
        <v/>
      </c>
      <c r="G151" s="35">
        <f>SUMIFS(рўйхат!H:H,рўйхат!$CY:$CY,$B$168,рўйхат!$B:$B,$C151)</f>
        <v/>
      </c>
      <c r="H151" s="36">
        <f>SUMIFS(рўйхат!I:I,рўйхат!$CY:$CY,$B$168,рўйхат!$B:$B,$C151)</f>
        <v/>
      </c>
      <c r="I151" s="35">
        <f>SUMIFS(рўйхат!J:J,рўйхат!$CY:$CY,$B$168,рўйхат!$B:$B,$C151)</f>
        <v/>
      </c>
      <c r="J151" s="36">
        <f>SUMIFS(рўйхат!K:K,рўйхат!$CY:$CY,$B$168,рўйхат!$B:$B,$C151)</f>
        <v/>
      </c>
      <c r="K151" s="35">
        <f>SUMIFS(рўйхат!L:L,рўйхат!$CY:$CY,$B$168,рўйхат!$B:$B,$C151)</f>
        <v/>
      </c>
      <c r="L151" s="36">
        <f>SUMIFS(рўйхат!M:M,рўйхат!$CY:$CY,$B$168,рўйхат!$B:$B,$C151)</f>
        <v/>
      </c>
      <c r="M151" s="35">
        <f>SUMIFS(рўйхат!N:N,рўйхат!$CY:$CY,$B$168,рўйхат!$B:$B,$C151)</f>
        <v/>
      </c>
      <c r="N151" s="36">
        <f>SUMIFS(рўйхат!O:O,рўйхат!$CY:$CY,$B$168,рўйхат!$B:$B,$C151)</f>
        <v/>
      </c>
      <c r="O151" s="34">
        <f>IFERROR(M151/E151,0)</f>
        <v/>
      </c>
      <c r="P151" s="34">
        <f>IFERROR(N151/F151,0)</f>
        <v/>
      </c>
      <c r="Q151" s="35">
        <f>SUMIFS(рўйхат!P:P,рўйхат!$CY:$CY,$B$168,рўйхат!$B:$B,$C151)</f>
        <v/>
      </c>
      <c r="R151" s="36">
        <f>SUMIFS(рўйхат!Q:Q,рўйхат!$CY:$CY,$B$168,рўйхат!$B:$B,$C151)</f>
        <v/>
      </c>
      <c r="S151" s="35">
        <f>SUMIFS(рўйхат!R:R,рўйхат!$CY:$CY,$B$168,рўйхат!$B:$B,$C151)</f>
        <v/>
      </c>
      <c r="T151" s="36">
        <f>SUMIFS(рўйхат!S:S,рўйхат!$CY:$CY,$B$168,рўйхат!$B:$B,$C151)</f>
        <v/>
      </c>
      <c r="U151" s="35">
        <f>SUMIFS(рўйхат!T:T,рўйхат!$CY:$CY,$B$168,рўйхат!$B:$B,$C151)</f>
        <v/>
      </c>
      <c r="V151" s="36">
        <f>SUMIFS(рўйхат!U:U,рўйхат!$CY:$CY,$B$168,рўйхат!$B:$B,$C151)</f>
        <v/>
      </c>
      <c r="W151" s="35">
        <f>SUMIFS(рўйхат!V:V,рўйхат!$CY:$CY,$B$168,рўйхат!$B:$B,$C151)</f>
        <v/>
      </c>
      <c r="X151" s="36">
        <f>SUMIFS(рўйхат!W:W,рўйхат!$CY:$CY,$B$168,рўйхат!$B:$B,$C151)</f>
        <v/>
      </c>
      <c r="Y151" s="35">
        <f>SUMIFS(рўйхат!X:X,рўйхат!$CY:$CY,$B$168,рўйхат!$B:$B,$C151)</f>
        <v/>
      </c>
      <c r="Z151" s="36">
        <f>SUMIFS(рўйхат!Y:Y,рўйхат!$CY:$CY,$B$168,рўйхат!$B:$B,$C151)</f>
        <v/>
      </c>
      <c r="AA151" s="35">
        <f>SUMIFS(рўйхат!Z:Z,рўйхат!$CY:$CY,$B$168,рўйхат!$B:$B,$C151)</f>
        <v/>
      </c>
      <c r="AB151" s="36">
        <f>SUMIFS(рўйхат!AA:AA,рўйхат!$CY:$CY,$B$168,рўйхат!$B:$B,$C151)</f>
        <v/>
      </c>
      <c r="AC151" s="35">
        <f>SUMIFS(рўйхат!AB:AB,рўйхат!$CY:$CY,$B$168,рўйхат!$B:$B,$C151)</f>
        <v/>
      </c>
      <c r="AD151" s="36">
        <f>SUMIFS(рўйхат!AC:AC,рўйхат!$CY:$CY,$B$168,рўйхат!$B:$B,$C151)</f>
        <v/>
      </c>
      <c r="AE151" s="35">
        <f>SUMIFS(рўйхат!AD:AD,рўйхат!$CY:$CY,$B$168,рўйхат!$B:$B,$C151)</f>
        <v/>
      </c>
      <c r="AF151" s="36">
        <f>SUMIFS(рўйхат!AE:AE,рўйхат!$CY:$CY,$B$168,рўйхат!$B:$B,$C151)</f>
        <v/>
      </c>
      <c r="AG151" s="35">
        <f>SUMIFS(рўйхат!AH:AH,рўйхат!$CY:$CY,$B$168,рўйхат!$B:$B,$C151)</f>
        <v/>
      </c>
      <c r="AH151" s="36">
        <f>SUMIFS(рўйхат!AI:AI,рўйхат!$CY:$CY,$B$168,рўйхат!$B:$B,$C151)</f>
        <v/>
      </c>
      <c r="AI151" s="35">
        <f>SUMIFS(рўйхат!AJ:AJ,рўйхат!$CY:$CY,$B$168,рўйхат!$B:$B,$C151)</f>
        <v/>
      </c>
      <c r="AJ151" s="36">
        <f>SUMIFS(рўйхат!AK:AK,рўйхат!$CY:$CY,$B$168,рўйхат!$B:$B,$C151)</f>
        <v/>
      </c>
      <c r="AK151" s="35">
        <f>SUMIFS(рўйхат!AL:AL,рўйхат!$CY:$CY,$B$168,рўйхат!$B:$B,$C151)</f>
        <v/>
      </c>
      <c r="AL151" s="36">
        <f>SUMIFS(рўйхат!AM:AM,рўйхат!$CY:$CY,$B$168,рўйхат!$B:$B,$C151)</f>
        <v/>
      </c>
      <c r="AM151" s="77">
        <f>IFERROR(Q151/E151,0)</f>
        <v/>
      </c>
      <c r="AN151" s="77">
        <f>IFERROR(R151/F151,0)</f>
        <v/>
      </c>
      <c r="AO151" s="35">
        <f>SUMIFS(рўйхат!AX:AX,рўйхат!$CY:$CY,$B$168,рўйхат!$B:$B,$C151)</f>
        <v/>
      </c>
      <c r="AP151" s="36">
        <f>SUMIFS(рўйхат!AY:AY,рўйхат!$CY:$CY,$B$168,рўйхат!$B:$B,$C151)</f>
        <v/>
      </c>
      <c r="AQ151" s="35">
        <f>SUMIFS(рўйхат!AZ:AZ,рўйхат!$CY:$CY,$B$168,рўйхат!$B:$B,$C151)</f>
        <v/>
      </c>
      <c r="AR151" s="36">
        <f>SUMIFS(рўйхат!BA:BA,рўйхат!$CY:$CY,$B$168,рўйхат!$B:$B,$C151)</f>
        <v/>
      </c>
      <c r="AS151" s="35">
        <f>SUMIFS(рўйхат!BB:BB,рўйхат!$CY:$CY,$B$168,рўйхат!$B:$B,$C151)</f>
        <v/>
      </c>
      <c r="AT151" s="36">
        <f>SUMIFS(рўйхат!BC:BC,рўйхат!$CY:$CY,$B$168,рўйхат!$B:$B,$C151)</f>
        <v/>
      </c>
      <c r="AU151" s="35">
        <f>SUMIFS(рўйхат!BD:BD,рўйхат!$CY:$CY,$B$168,рўйхат!$B:$B,$C151)</f>
        <v/>
      </c>
      <c r="AV151" s="36">
        <f>SUMIFS(рўйхат!BE:BE,рўйхат!$CY:$CY,$B$168,рўйхат!$B:$B,$C151)</f>
        <v/>
      </c>
      <c r="AW151" s="35">
        <f>SUMIFS(рўйхат!BF:BF,рўйхат!$CY:$CY,$B$168,рўйхат!$B:$B,$C151)</f>
        <v/>
      </c>
      <c r="AX151" s="36">
        <f>SUMIFS(рўйхат!BG:BG,рўйхат!$CY:$CY,$B$168,рўйхат!$B:$B,$C151)</f>
        <v/>
      </c>
      <c r="AY151" s="35">
        <f>SUMIFS(рўйхат!BH:BH,рўйхат!$CY:$CY,$B$168,рўйхат!$B:$B,$C151)</f>
        <v/>
      </c>
      <c r="AZ151" s="36">
        <f>SUMIFS(рўйхат!BI:BI,рўйхат!$CY:$CY,$B$168,рўйхат!$B:$B,$C151)</f>
        <v/>
      </c>
      <c r="BA151" s="35">
        <f>SUMIFS(рўйхат!BJ:BJ,рўйхат!$CY:$CY,$B$168,рўйхат!$B:$B,$C151)</f>
        <v/>
      </c>
      <c r="BB151" s="36">
        <f>SUMIFS(рўйхат!BK:BK,рўйхат!$CY:$CY,$B$168,рўйхат!$B:$B,$C151)</f>
        <v/>
      </c>
      <c r="BC151" s="77">
        <f>IFERROR(AO151/E151,0)</f>
        <v/>
      </c>
      <c r="BD151" s="77">
        <f>IFERROR(AP151/F151,0)</f>
        <v/>
      </c>
      <c r="BE151" s="35">
        <f>SUMIFS(рўйхат!BL:BL,рўйхат!$CY:$CY,$B$168,рўйхат!$B:$B,$C151)</f>
        <v/>
      </c>
      <c r="BF151" s="36">
        <f>SUMIFS(рўйхат!BM:BM,рўйхат!$CY:$CY,$B$168,рўйхат!$B:$B,$C151)</f>
        <v/>
      </c>
      <c r="BG151" s="35">
        <f>SUMIFS(рўйхат!BN:BN,рўйхат!$CY:$CY,$B$168,рўйхат!$B:$B,$C151)</f>
        <v/>
      </c>
      <c r="BH151" s="36">
        <f>SUMIFS(рўйхат!BO:BO,рўйхат!$CY:$CY,$B$168,рўйхат!$B:$B,$C151)</f>
        <v/>
      </c>
      <c r="BI151" s="35">
        <f>SUMIFS(рўйхат!BP:BP,рўйхат!$CY:$CY,$B$168,рўйхат!$B:$B,$C151)</f>
        <v/>
      </c>
      <c r="BJ151" s="36">
        <f>SUMIFS(рўйхат!BQ:BQ,рўйхат!$CY:$CY,$B$168,рўйхат!$B:$B,$C151)</f>
        <v/>
      </c>
      <c r="BK151" s="35">
        <f>SUMIFS(рўйхат!BR:BR,рўйхат!$CY:$CY,$B$168,рўйхат!$B:$B,$C151)</f>
        <v/>
      </c>
      <c r="BL151" s="36">
        <f>SUMIFS(рўйхат!BS:BS,рўйхат!$CY:$CY,$B$168,рўйхат!$B:$B,$C151)</f>
        <v/>
      </c>
      <c r="BM151" s="35">
        <f>SUMIFS(рўйхат!BT:BT,рўйхат!$CY:$CY,$B$168,рўйхат!$B:$B,$C151)</f>
        <v/>
      </c>
      <c r="BN151" s="36">
        <f>SUMIFS(рўйхат!BU:BU,рўйхат!$CY:$CY,$B$168,рўйхат!$B:$B,$C151)</f>
        <v/>
      </c>
      <c r="BO151" s="35">
        <f>SUMIFS(рўйхат!BX:BX,рўйхат!$CY:$CY,$B$168,рўйхат!$B:$B,$C151)</f>
        <v/>
      </c>
      <c r="BP151" s="36">
        <f>SUMIFS(рўйхат!BY:BY,рўйхат!$CY:$CY,$B$168,рўйхат!$B:$B,$C151)</f>
        <v/>
      </c>
      <c r="BQ151" s="35">
        <f>SUMIFS(рўйхат!BZ:BZ,рўйхат!$CY:$CY,$B$168,рўйхат!$B:$B,$C151)</f>
        <v/>
      </c>
      <c r="BR151" s="36">
        <f>SUMIFS(рўйхат!CA:CA,рўйхат!$CY:$CY,$B$168,рўйхат!$B:$B,$C151)</f>
        <v/>
      </c>
      <c r="BS151" s="35">
        <f>SUMIFS(рўйхат!CB:CB,рўйхат!$CY:$CY,$B$168,рўйхат!$B:$B,$C151)</f>
        <v/>
      </c>
      <c r="BT151" s="36">
        <f>SUMIFS(рўйхат!CC:CC,рўйхат!$CY:$CY,$B$168,рўйхат!$B:$B,$C151)</f>
        <v/>
      </c>
      <c r="BU151" s="35">
        <f>SUMIFS(рўйхат!CD:CD,рўйхат!$CY:$CY,$B$168,рўйхат!$B:$B,$C151)</f>
        <v/>
      </c>
      <c r="BV151" s="36">
        <f>SUMIFS(рўйхат!CE:CE,рўйхат!$CY:$CY,$B$168,рўйхат!$B:$B,$C151)</f>
        <v/>
      </c>
      <c r="BW151" s="35">
        <f>SUMIFS(рўйхат!CH:CH,рўйхат!$CY:$CY,$B$168,рўйхат!$B:$B,$C151)</f>
        <v/>
      </c>
      <c r="BX151" s="36">
        <f>SUMIFS(рўйхат!CI:CI,рўйхат!$CY:$CY,$B$168,рўйхат!$B:$B,$C151)</f>
        <v/>
      </c>
      <c r="BY151" s="35">
        <f>SUMIFS(рўйхат!CJ:CJ,рўйхат!$CY:$CY,$B$168,рўйхат!$B:$B,$C151)</f>
        <v/>
      </c>
      <c r="BZ151" s="36">
        <f>SUMIFS(рўйхат!CK:CK,рўйхат!$CY:$CY,$B$168,рўйхат!$B:$B,$C151)</f>
        <v/>
      </c>
      <c r="CA151" s="35">
        <f>SUMIFS(рўйхат!CL:CL,рўйхат!$CY:$CY,$B$168,рўйхат!$B:$B,$C151)</f>
        <v/>
      </c>
      <c r="CB151" s="36">
        <f>SUMIFS(рўйхат!CM:CM,рўйхат!$CY:$CY,$B$168,рўйхат!$B:$B,$C151)</f>
        <v/>
      </c>
      <c r="CC151" s="35">
        <f>SUMIFS(рўйхат!CN:CN,рўйхат!$CY:$CY,$B$168,рўйхат!$B:$B,$C151)</f>
        <v/>
      </c>
      <c r="CD151" s="36">
        <f>SUMIFS(рўйхат!CO:CO,рўйхат!$CY:$CY,$B$168,рўйхат!$B:$B,$C151)</f>
        <v/>
      </c>
      <c r="CE151" s="77">
        <f>IFERROR(BE151/(Q151+BE151),0)</f>
        <v/>
      </c>
      <c r="CF151" s="78">
        <f>IFERROR(BF151/(R151+BF151),0)</f>
        <v/>
      </c>
      <c r="CG151" s="8">
        <f>COUNTIFS(B:B,B151)</f>
        <v/>
      </c>
    </row>
    <row r="152" hidden="1" outlineLevel="1" ht="17.1" customFormat="1" customHeight="1" s="8">
      <c r="A152" s="33" t="n"/>
      <c r="B152" s="50" t="n">
        <v>16</v>
      </c>
      <c r="C152" s="66" t="inlineStr">
        <is>
          <t>Марказий банк</t>
        </is>
      </c>
      <c r="D152" s="16" t="n"/>
      <c r="E152" s="35">
        <f>SUMIFS(рўйхат!F:F,рўйхат!$CY:$CY,$B$168,рўйхат!$B:$B,$C152)</f>
        <v/>
      </c>
      <c r="F152" s="36">
        <f>SUMIFS(рўйхат!G:G,рўйхат!$CY:$CY,$B$168,рўйхат!$B:$B,$C152)</f>
        <v/>
      </c>
      <c r="G152" s="35">
        <f>SUMIFS(рўйхат!H:H,рўйхат!$CY:$CY,$B$168,рўйхат!$B:$B,$C152)</f>
        <v/>
      </c>
      <c r="H152" s="36">
        <f>SUMIFS(рўйхат!I:I,рўйхат!$CY:$CY,$B$168,рўйхат!$B:$B,$C152)</f>
        <v/>
      </c>
      <c r="I152" s="35">
        <f>SUMIFS(рўйхат!J:J,рўйхат!$CY:$CY,$B$168,рўйхат!$B:$B,$C152)</f>
        <v/>
      </c>
      <c r="J152" s="36">
        <f>SUMIFS(рўйхат!K:K,рўйхат!$CY:$CY,$B$168,рўйхат!$B:$B,$C152)</f>
        <v/>
      </c>
      <c r="K152" s="35">
        <f>SUMIFS(рўйхат!L:L,рўйхат!$CY:$CY,$B$168,рўйхат!$B:$B,$C152)</f>
        <v/>
      </c>
      <c r="L152" s="36">
        <f>SUMIFS(рўйхат!M:M,рўйхат!$CY:$CY,$B$168,рўйхат!$B:$B,$C152)</f>
        <v/>
      </c>
      <c r="M152" s="35">
        <f>SUMIFS(рўйхат!N:N,рўйхат!$CY:$CY,$B$168,рўйхат!$B:$B,$C152)</f>
        <v/>
      </c>
      <c r="N152" s="36">
        <f>SUMIFS(рўйхат!O:O,рўйхат!$CY:$CY,$B$168,рўйхат!$B:$B,$C152)</f>
        <v/>
      </c>
      <c r="O152" s="34">
        <f>IFERROR(M152/E152,0)</f>
        <v/>
      </c>
      <c r="P152" s="34">
        <f>IFERROR(N152/F152,0)</f>
        <v/>
      </c>
      <c r="Q152" s="35">
        <f>SUMIFS(рўйхат!P:P,рўйхат!$CY:$CY,$B$168,рўйхат!$B:$B,$C152)</f>
        <v/>
      </c>
      <c r="R152" s="36">
        <f>SUMIFS(рўйхат!Q:Q,рўйхат!$CY:$CY,$B$168,рўйхат!$B:$B,$C152)</f>
        <v/>
      </c>
      <c r="S152" s="35">
        <f>SUMIFS(рўйхат!R:R,рўйхат!$CY:$CY,$B$168,рўйхат!$B:$B,$C152)</f>
        <v/>
      </c>
      <c r="T152" s="36">
        <f>SUMIFS(рўйхат!S:S,рўйхат!$CY:$CY,$B$168,рўйхат!$B:$B,$C152)</f>
        <v/>
      </c>
      <c r="U152" s="35">
        <f>SUMIFS(рўйхат!T:T,рўйхат!$CY:$CY,$B$168,рўйхат!$B:$B,$C152)</f>
        <v/>
      </c>
      <c r="V152" s="36">
        <f>SUMIFS(рўйхат!U:U,рўйхат!$CY:$CY,$B$168,рўйхат!$B:$B,$C152)</f>
        <v/>
      </c>
      <c r="W152" s="35">
        <f>SUMIFS(рўйхат!V:V,рўйхат!$CY:$CY,$B$168,рўйхат!$B:$B,$C152)</f>
        <v/>
      </c>
      <c r="X152" s="36">
        <f>SUMIFS(рўйхат!W:W,рўйхат!$CY:$CY,$B$168,рўйхат!$B:$B,$C152)</f>
        <v/>
      </c>
      <c r="Y152" s="35">
        <f>SUMIFS(рўйхат!X:X,рўйхат!$CY:$CY,$B$168,рўйхат!$B:$B,$C152)</f>
        <v/>
      </c>
      <c r="Z152" s="36">
        <f>SUMIFS(рўйхат!Y:Y,рўйхат!$CY:$CY,$B$168,рўйхат!$B:$B,$C152)</f>
        <v/>
      </c>
      <c r="AA152" s="35">
        <f>SUMIFS(рўйхат!Z:Z,рўйхат!$CY:$CY,$B$168,рўйхат!$B:$B,$C152)</f>
        <v/>
      </c>
      <c r="AB152" s="36">
        <f>SUMIFS(рўйхат!AA:AA,рўйхат!$CY:$CY,$B$168,рўйхат!$B:$B,$C152)</f>
        <v/>
      </c>
      <c r="AC152" s="35">
        <f>SUMIFS(рўйхат!AB:AB,рўйхат!$CY:$CY,$B$168,рўйхат!$B:$B,$C152)</f>
        <v/>
      </c>
      <c r="AD152" s="36">
        <f>SUMIFS(рўйхат!AC:AC,рўйхат!$CY:$CY,$B$168,рўйхат!$B:$B,$C152)</f>
        <v/>
      </c>
      <c r="AE152" s="35">
        <f>SUMIFS(рўйхат!AD:AD,рўйхат!$CY:$CY,$B$168,рўйхат!$B:$B,$C152)</f>
        <v/>
      </c>
      <c r="AF152" s="36">
        <f>SUMIFS(рўйхат!AE:AE,рўйхат!$CY:$CY,$B$168,рўйхат!$B:$B,$C152)</f>
        <v/>
      </c>
      <c r="AG152" s="35">
        <f>SUMIFS(рўйхат!AH:AH,рўйхат!$CY:$CY,$B$168,рўйхат!$B:$B,$C152)</f>
        <v/>
      </c>
      <c r="AH152" s="36">
        <f>SUMIFS(рўйхат!AI:AI,рўйхат!$CY:$CY,$B$168,рўйхат!$B:$B,$C152)</f>
        <v/>
      </c>
      <c r="AI152" s="35">
        <f>SUMIFS(рўйхат!AJ:AJ,рўйхат!$CY:$CY,$B$168,рўйхат!$B:$B,$C152)</f>
        <v/>
      </c>
      <c r="AJ152" s="36">
        <f>SUMIFS(рўйхат!AK:AK,рўйхат!$CY:$CY,$B$168,рўйхат!$B:$B,$C152)</f>
        <v/>
      </c>
      <c r="AK152" s="35">
        <f>SUMIFS(рўйхат!AL:AL,рўйхат!$CY:$CY,$B$168,рўйхат!$B:$B,$C152)</f>
        <v/>
      </c>
      <c r="AL152" s="36">
        <f>SUMIFS(рўйхат!AM:AM,рўйхат!$CY:$CY,$B$168,рўйхат!$B:$B,$C152)</f>
        <v/>
      </c>
      <c r="AM152" s="77">
        <f>IFERROR(Q152/E152,0)</f>
        <v/>
      </c>
      <c r="AN152" s="77">
        <f>IFERROR(R152/F152,0)</f>
        <v/>
      </c>
      <c r="AO152" s="35">
        <f>SUMIFS(рўйхат!AX:AX,рўйхат!$CY:$CY,$B$168,рўйхат!$B:$B,$C152)</f>
        <v/>
      </c>
      <c r="AP152" s="36">
        <f>SUMIFS(рўйхат!AY:AY,рўйхат!$CY:$CY,$B$168,рўйхат!$B:$B,$C152)</f>
        <v/>
      </c>
      <c r="AQ152" s="35">
        <f>SUMIFS(рўйхат!AZ:AZ,рўйхат!$CY:$CY,$B$168,рўйхат!$B:$B,$C152)</f>
        <v/>
      </c>
      <c r="AR152" s="36">
        <f>SUMIFS(рўйхат!BA:BA,рўйхат!$CY:$CY,$B$168,рўйхат!$B:$B,$C152)</f>
        <v/>
      </c>
      <c r="AS152" s="35">
        <f>SUMIFS(рўйхат!BB:BB,рўйхат!$CY:$CY,$B$168,рўйхат!$B:$B,$C152)</f>
        <v/>
      </c>
      <c r="AT152" s="36">
        <f>SUMIFS(рўйхат!BC:BC,рўйхат!$CY:$CY,$B$168,рўйхат!$B:$B,$C152)</f>
        <v/>
      </c>
      <c r="AU152" s="35">
        <f>SUMIFS(рўйхат!BD:BD,рўйхат!$CY:$CY,$B$168,рўйхат!$B:$B,$C152)</f>
        <v/>
      </c>
      <c r="AV152" s="36">
        <f>SUMIFS(рўйхат!BE:BE,рўйхат!$CY:$CY,$B$168,рўйхат!$B:$B,$C152)</f>
        <v/>
      </c>
      <c r="AW152" s="35">
        <f>SUMIFS(рўйхат!BF:BF,рўйхат!$CY:$CY,$B$168,рўйхат!$B:$B,$C152)</f>
        <v/>
      </c>
      <c r="AX152" s="36">
        <f>SUMIFS(рўйхат!BG:BG,рўйхат!$CY:$CY,$B$168,рўйхат!$B:$B,$C152)</f>
        <v/>
      </c>
      <c r="AY152" s="35">
        <f>SUMIFS(рўйхат!BH:BH,рўйхат!$CY:$CY,$B$168,рўйхат!$B:$B,$C152)</f>
        <v/>
      </c>
      <c r="AZ152" s="36">
        <f>SUMIFS(рўйхат!BI:BI,рўйхат!$CY:$CY,$B$168,рўйхат!$B:$B,$C152)</f>
        <v/>
      </c>
      <c r="BA152" s="35">
        <f>SUMIFS(рўйхат!BJ:BJ,рўйхат!$CY:$CY,$B$168,рўйхат!$B:$B,$C152)</f>
        <v/>
      </c>
      <c r="BB152" s="36">
        <f>SUMIFS(рўйхат!BK:BK,рўйхат!$CY:$CY,$B$168,рўйхат!$B:$B,$C152)</f>
        <v/>
      </c>
      <c r="BC152" s="77">
        <f>IFERROR(AO152/E152,0)</f>
        <v/>
      </c>
      <c r="BD152" s="77">
        <f>IFERROR(AP152/F152,0)</f>
        <v/>
      </c>
      <c r="BE152" s="35">
        <f>SUMIFS(рўйхат!BL:BL,рўйхат!$CY:$CY,$B$168,рўйхат!$B:$B,$C152)</f>
        <v/>
      </c>
      <c r="BF152" s="36">
        <f>SUMIFS(рўйхат!BM:BM,рўйхат!$CY:$CY,$B$168,рўйхат!$B:$B,$C152)</f>
        <v/>
      </c>
      <c r="BG152" s="35">
        <f>SUMIFS(рўйхат!BN:BN,рўйхат!$CY:$CY,$B$168,рўйхат!$B:$B,$C152)</f>
        <v/>
      </c>
      <c r="BH152" s="36">
        <f>SUMIFS(рўйхат!BO:BO,рўйхат!$CY:$CY,$B$168,рўйхат!$B:$B,$C152)</f>
        <v/>
      </c>
      <c r="BI152" s="35">
        <f>SUMIFS(рўйхат!BP:BP,рўйхат!$CY:$CY,$B$168,рўйхат!$B:$B,$C152)</f>
        <v/>
      </c>
      <c r="BJ152" s="36">
        <f>SUMIFS(рўйхат!BQ:BQ,рўйхат!$CY:$CY,$B$168,рўйхат!$B:$B,$C152)</f>
        <v/>
      </c>
      <c r="BK152" s="35">
        <f>SUMIFS(рўйхат!BR:BR,рўйхат!$CY:$CY,$B$168,рўйхат!$B:$B,$C152)</f>
        <v/>
      </c>
      <c r="BL152" s="36">
        <f>SUMIFS(рўйхат!BS:BS,рўйхат!$CY:$CY,$B$168,рўйхат!$B:$B,$C152)</f>
        <v/>
      </c>
      <c r="BM152" s="35">
        <f>SUMIFS(рўйхат!BT:BT,рўйхат!$CY:$CY,$B$168,рўйхат!$B:$B,$C152)</f>
        <v/>
      </c>
      <c r="BN152" s="36">
        <f>SUMIFS(рўйхат!BU:BU,рўйхат!$CY:$CY,$B$168,рўйхат!$B:$B,$C152)</f>
        <v/>
      </c>
      <c r="BO152" s="35">
        <f>SUMIFS(рўйхат!BX:BX,рўйхат!$CY:$CY,$B$168,рўйхат!$B:$B,$C152)</f>
        <v/>
      </c>
      <c r="BP152" s="36">
        <f>SUMIFS(рўйхат!BY:BY,рўйхат!$CY:$CY,$B$168,рўйхат!$B:$B,$C152)</f>
        <v/>
      </c>
      <c r="BQ152" s="35">
        <f>SUMIFS(рўйхат!BZ:BZ,рўйхат!$CY:$CY,$B$168,рўйхат!$B:$B,$C152)</f>
        <v/>
      </c>
      <c r="BR152" s="36">
        <f>SUMIFS(рўйхат!CA:CA,рўйхат!$CY:$CY,$B$168,рўйхат!$B:$B,$C152)</f>
        <v/>
      </c>
      <c r="BS152" s="35">
        <f>SUMIFS(рўйхат!CB:CB,рўйхат!$CY:$CY,$B$168,рўйхат!$B:$B,$C152)</f>
        <v/>
      </c>
      <c r="BT152" s="36">
        <f>SUMIFS(рўйхат!CC:CC,рўйхат!$CY:$CY,$B$168,рўйхат!$B:$B,$C152)</f>
        <v/>
      </c>
      <c r="BU152" s="35">
        <f>SUMIFS(рўйхат!CD:CD,рўйхат!$CY:$CY,$B$168,рўйхат!$B:$B,$C152)</f>
        <v/>
      </c>
      <c r="BV152" s="36">
        <f>SUMIFS(рўйхат!CE:CE,рўйхат!$CY:$CY,$B$168,рўйхат!$B:$B,$C152)</f>
        <v/>
      </c>
      <c r="BW152" s="35">
        <f>SUMIFS(рўйхат!CH:CH,рўйхат!$CY:$CY,$B$168,рўйхат!$B:$B,$C152)</f>
        <v/>
      </c>
      <c r="BX152" s="36">
        <f>SUMIFS(рўйхат!CI:CI,рўйхат!$CY:$CY,$B$168,рўйхат!$B:$B,$C152)</f>
        <v/>
      </c>
      <c r="BY152" s="35">
        <f>SUMIFS(рўйхат!CJ:CJ,рўйхат!$CY:$CY,$B$168,рўйхат!$B:$B,$C152)</f>
        <v/>
      </c>
      <c r="BZ152" s="36">
        <f>SUMIFS(рўйхат!CK:CK,рўйхат!$CY:$CY,$B$168,рўйхат!$B:$B,$C152)</f>
        <v/>
      </c>
      <c r="CA152" s="35">
        <f>SUMIFS(рўйхат!CL:CL,рўйхат!$CY:$CY,$B$168,рўйхат!$B:$B,$C152)</f>
        <v/>
      </c>
      <c r="CB152" s="36">
        <f>SUMIFS(рўйхат!CM:CM,рўйхат!$CY:$CY,$B$168,рўйхат!$B:$B,$C152)</f>
        <v/>
      </c>
      <c r="CC152" s="35">
        <f>SUMIFS(рўйхат!CN:CN,рўйхат!$CY:$CY,$B$168,рўйхат!$B:$B,$C152)</f>
        <v/>
      </c>
      <c r="CD152" s="36">
        <f>SUMIFS(рўйхат!CO:CO,рўйхат!$CY:$CY,$B$168,рўйхат!$B:$B,$C152)</f>
        <v/>
      </c>
      <c r="CE152" s="77">
        <f>IFERROR(BE152/(Q152+BE152),0)</f>
        <v/>
      </c>
      <c r="CF152" s="78">
        <f>IFERROR(BF152/(R152+BF152),0)</f>
        <v/>
      </c>
      <c r="CG152" s="8">
        <f>COUNTIFS(B:B,B152)</f>
        <v/>
      </c>
    </row>
    <row r="153" hidden="1" outlineLevel="1" ht="17.1" customFormat="1" customHeight="1" s="8">
      <c r="A153" s="33" t="n"/>
      <c r="B153" s="50" t="n">
        <v>17</v>
      </c>
      <c r="C153" s="66" t="inlineStr">
        <is>
          <t>Миллий антидопинг агентлиги</t>
        </is>
      </c>
      <c r="D153" s="16" t="n"/>
      <c r="E153" s="35">
        <f>SUMIFS(рўйхат!F:F,рўйхат!$CY:$CY,$B$168,рўйхат!$B:$B,$C153)</f>
        <v/>
      </c>
      <c r="F153" s="36">
        <f>SUMIFS(рўйхат!G:G,рўйхат!$CY:$CY,$B$168,рўйхат!$B:$B,$C153)</f>
        <v/>
      </c>
      <c r="G153" s="35">
        <f>SUMIFS(рўйхат!H:H,рўйхат!$CY:$CY,$B$168,рўйхат!$B:$B,$C153)</f>
        <v/>
      </c>
      <c r="H153" s="36">
        <f>SUMIFS(рўйхат!I:I,рўйхат!$CY:$CY,$B$168,рўйхат!$B:$B,$C153)</f>
        <v/>
      </c>
      <c r="I153" s="35">
        <f>SUMIFS(рўйхат!J:J,рўйхат!$CY:$CY,$B$168,рўйхат!$B:$B,$C153)</f>
        <v/>
      </c>
      <c r="J153" s="36">
        <f>SUMIFS(рўйхат!K:K,рўйхат!$CY:$CY,$B$168,рўйхат!$B:$B,$C153)</f>
        <v/>
      </c>
      <c r="K153" s="35">
        <f>SUMIFS(рўйхат!L:L,рўйхат!$CY:$CY,$B$168,рўйхат!$B:$B,$C153)</f>
        <v/>
      </c>
      <c r="L153" s="36">
        <f>SUMIFS(рўйхат!M:M,рўйхат!$CY:$CY,$B$168,рўйхат!$B:$B,$C153)</f>
        <v/>
      </c>
      <c r="M153" s="35">
        <f>SUMIFS(рўйхат!N:N,рўйхат!$CY:$CY,$B$168,рўйхат!$B:$B,$C153)</f>
        <v/>
      </c>
      <c r="N153" s="36">
        <f>SUMIFS(рўйхат!O:O,рўйхат!$CY:$CY,$B$168,рўйхат!$B:$B,$C153)</f>
        <v/>
      </c>
      <c r="O153" s="34">
        <f>IFERROR(M153/E153,0)</f>
        <v/>
      </c>
      <c r="P153" s="34">
        <f>IFERROR(N153/F153,0)</f>
        <v/>
      </c>
      <c r="Q153" s="35">
        <f>SUMIFS(рўйхат!P:P,рўйхат!$CY:$CY,$B$168,рўйхат!$B:$B,$C153)</f>
        <v/>
      </c>
      <c r="R153" s="36">
        <f>SUMIFS(рўйхат!Q:Q,рўйхат!$CY:$CY,$B$168,рўйхат!$B:$B,$C153)</f>
        <v/>
      </c>
      <c r="S153" s="35">
        <f>SUMIFS(рўйхат!R:R,рўйхат!$CY:$CY,$B$168,рўйхат!$B:$B,$C153)</f>
        <v/>
      </c>
      <c r="T153" s="36">
        <f>SUMIFS(рўйхат!S:S,рўйхат!$CY:$CY,$B$168,рўйхат!$B:$B,$C153)</f>
        <v/>
      </c>
      <c r="U153" s="35">
        <f>SUMIFS(рўйхат!T:T,рўйхат!$CY:$CY,$B$168,рўйхат!$B:$B,$C153)</f>
        <v/>
      </c>
      <c r="V153" s="36">
        <f>SUMIFS(рўйхат!U:U,рўйхат!$CY:$CY,$B$168,рўйхат!$B:$B,$C153)</f>
        <v/>
      </c>
      <c r="W153" s="35">
        <f>SUMIFS(рўйхат!V:V,рўйхат!$CY:$CY,$B$168,рўйхат!$B:$B,$C153)</f>
        <v/>
      </c>
      <c r="X153" s="36">
        <f>SUMIFS(рўйхат!W:W,рўйхат!$CY:$CY,$B$168,рўйхат!$B:$B,$C153)</f>
        <v/>
      </c>
      <c r="Y153" s="35">
        <f>SUMIFS(рўйхат!X:X,рўйхат!$CY:$CY,$B$168,рўйхат!$B:$B,$C153)</f>
        <v/>
      </c>
      <c r="Z153" s="36">
        <f>SUMIFS(рўйхат!Y:Y,рўйхат!$CY:$CY,$B$168,рўйхат!$B:$B,$C153)</f>
        <v/>
      </c>
      <c r="AA153" s="35">
        <f>SUMIFS(рўйхат!Z:Z,рўйхат!$CY:$CY,$B$168,рўйхат!$B:$B,$C153)</f>
        <v/>
      </c>
      <c r="AB153" s="36">
        <f>SUMIFS(рўйхат!AA:AA,рўйхат!$CY:$CY,$B$168,рўйхат!$B:$B,$C153)</f>
        <v/>
      </c>
      <c r="AC153" s="35">
        <f>SUMIFS(рўйхат!AB:AB,рўйхат!$CY:$CY,$B$168,рўйхат!$B:$B,$C153)</f>
        <v/>
      </c>
      <c r="AD153" s="36">
        <f>SUMIFS(рўйхат!AC:AC,рўйхат!$CY:$CY,$B$168,рўйхат!$B:$B,$C153)</f>
        <v/>
      </c>
      <c r="AE153" s="35">
        <f>SUMIFS(рўйхат!AD:AD,рўйхат!$CY:$CY,$B$168,рўйхат!$B:$B,$C153)</f>
        <v/>
      </c>
      <c r="AF153" s="36">
        <f>SUMIFS(рўйхат!AE:AE,рўйхат!$CY:$CY,$B$168,рўйхат!$B:$B,$C153)</f>
        <v/>
      </c>
      <c r="AG153" s="35">
        <f>SUMIFS(рўйхат!AH:AH,рўйхат!$CY:$CY,$B$168,рўйхат!$B:$B,$C153)</f>
        <v/>
      </c>
      <c r="AH153" s="36">
        <f>SUMIFS(рўйхат!AI:AI,рўйхат!$CY:$CY,$B$168,рўйхат!$B:$B,$C153)</f>
        <v/>
      </c>
      <c r="AI153" s="35">
        <f>SUMIFS(рўйхат!AJ:AJ,рўйхат!$CY:$CY,$B$168,рўйхат!$B:$B,$C153)</f>
        <v/>
      </c>
      <c r="AJ153" s="36">
        <f>SUMIFS(рўйхат!AK:AK,рўйхат!$CY:$CY,$B$168,рўйхат!$B:$B,$C153)</f>
        <v/>
      </c>
      <c r="AK153" s="35">
        <f>SUMIFS(рўйхат!AL:AL,рўйхат!$CY:$CY,$B$168,рўйхат!$B:$B,$C153)</f>
        <v/>
      </c>
      <c r="AL153" s="36">
        <f>SUMIFS(рўйхат!AM:AM,рўйхат!$CY:$CY,$B$168,рўйхат!$B:$B,$C153)</f>
        <v/>
      </c>
      <c r="AM153" s="77">
        <f>IFERROR(Q153/E153,0)</f>
        <v/>
      </c>
      <c r="AN153" s="77">
        <f>IFERROR(R153/F153,0)</f>
        <v/>
      </c>
      <c r="AO153" s="35">
        <f>SUMIFS(рўйхат!AX:AX,рўйхат!$CY:$CY,$B$168,рўйхат!$B:$B,$C153)</f>
        <v/>
      </c>
      <c r="AP153" s="36">
        <f>SUMIFS(рўйхат!AY:AY,рўйхат!$CY:$CY,$B$168,рўйхат!$B:$B,$C153)</f>
        <v/>
      </c>
      <c r="AQ153" s="35">
        <f>SUMIFS(рўйхат!AZ:AZ,рўйхат!$CY:$CY,$B$168,рўйхат!$B:$B,$C153)</f>
        <v/>
      </c>
      <c r="AR153" s="36">
        <f>SUMIFS(рўйхат!BA:BA,рўйхат!$CY:$CY,$B$168,рўйхат!$B:$B,$C153)</f>
        <v/>
      </c>
      <c r="AS153" s="35">
        <f>SUMIFS(рўйхат!BB:BB,рўйхат!$CY:$CY,$B$168,рўйхат!$B:$B,$C153)</f>
        <v/>
      </c>
      <c r="AT153" s="36">
        <f>SUMIFS(рўйхат!BC:BC,рўйхат!$CY:$CY,$B$168,рўйхат!$B:$B,$C153)</f>
        <v/>
      </c>
      <c r="AU153" s="35">
        <f>SUMIFS(рўйхат!BD:BD,рўйхат!$CY:$CY,$B$168,рўйхат!$B:$B,$C153)</f>
        <v/>
      </c>
      <c r="AV153" s="36">
        <f>SUMIFS(рўйхат!BE:BE,рўйхат!$CY:$CY,$B$168,рўйхат!$B:$B,$C153)</f>
        <v/>
      </c>
      <c r="AW153" s="35">
        <f>SUMIFS(рўйхат!BF:BF,рўйхат!$CY:$CY,$B$168,рўйхат!$B:$B,$C153)</f>
        <v/>
      </c>
      <c r="AX153" s="36">
        <f>SUMIFS(рўйхат!BG:BG,рўйхат!$CY:$CY,$B$168,рўйхат!$B:$B,$C153)</f>
        <v/>
      </c>
      <c r="AY153" s="35">
        <f>SUMIFS(рўйхат!BH:BH,рўйхат!$CY:$CY,$B$168,рўйхат!$B:$B,$C153)</f>
        <v/>
      </c>
      <c r="AZ153" s="36">
        <f>SUMIFS(рўйхат!BI:BI,рўйхат!$CY:$CY,$B$168,рўйхат!$B:$B,$C153)</f>
        <v/>
      </c>
      <c r="BA153" s="35">
        <f>SUMIFS(рўйхат!BJ:BJ,рўйхат!$CY:$CY,$B$168,рўйхат!$B:$B,$C153)</f>
        <v/>
      </c>
      <c r="BB153" s="36">
        <f>SUMIFS(рўйхат!BK:BK,рўйхат!$CY:$CY,$B$168,рўйхат!$B:$B,$C153)</f>
        <v/>
      </c>
      <c r="BC153" s="77">
        <f>IFERROR(AO153/E153,0)</f>
        <v/>
      </c>
      <c r="BD153" s="77">
        <f>IFERROR(AP153/F153,0)</f>
        <v/>
      </c>
      <c r="BE153" s="35">
        <f>SUMIFS(рўйхат!BL:BL,рўйхат!$CY:$CY,$B$168,рўйхат!$B:$B,$C153)</f>
        <v/>
      </c>
      <c r="BF153" s="36">
        <f>SUMIFS(рўйхат!BM:BM,рўйхат!$CY:$CY,$B$168,рўйхат!$B:$B,$C153)</f>
        <v/>
      </c>
      <c r="BG153" s="35">
        <f>SUMIFS(рўйхат!BN:BN,рўйхат!$CY:$CY,$B$168,рўйхат!$B:$B,$C153)</f>
        <v/>
      </c>
      <c r="BH153" s="36">
        <f>SUMIFS(рўйхат!BO:BO,рўйхат!$CY:$CY,$B$168,рўйхат!$B:$B,$C153)</f>
        <v/>
      </c>
      <c r="BI153" s="35">
        <f>SUMIFS(рўйхат!BP:BP,рўйхат!$CY:$CY,$B$168,рўйхат!$B:$B,$C153)</f>
        <v/>
      </c>
      <c r="BJ153" s="36">
        <f>SUMIFS(рўйхат!BQ:BQ,рўйхат!$CY:$CY,$B$168,рўйхат!$B:$B,$C153)</f>
        <v/>
      </c>
      <c r="BK153" s="35">
        <f>SUMIFS(рўйхат!BR:BR,рўйхат!$CY:$CY,$B$168,рўйхат!$B:$B,$C153)</f>
        <v/>
      </c>
      <c r="BL153" s="36">
        <f>SUMIFS(рўйхат!BS:BS,рўйхат!$CY:$CY,$B$168,рўйхат!$B:$B,$C153)</f>
        <v/>
      </c>
      <c r="BM153" s="35">
        <f>SUMIFS(рўйхат!BT:BT,рўйхат!$CY:$CY,$B$168,рўйхат!$B:$B,$C153)</f>
        <v/>
      </c>
      <c r="BN153" s="36">
        <f>SUMIFS(рўйхат!BU:BU,рўйхат!$CY:$CY,$B$168,рўйхат!$B:$B,$C153)</f>
        <v/>
      </c>
      <c r="BO153" s="35">
        <f>SUMIFS(рўйхат!BX:BX,рўйхат!$CY:$CY,$B$168,рўйхат!$B:$B,$C153)</f>
        <v/>
      </c>
      <c r="BP153" s="36">
        <f>SUMIFS(рўйхат!BY:BY,рўйхат!$CY:$CY,$B$168,рўйхат!$B:$B,$C153)</f>
        <v/>
      </c>
      <c r="BQ153" s="35">
        <f>SUMIFS(рўйхат!BZ:BZ,рўйхат!$CY:$CY,$B$168,рўйхат!$B:$B,$C153)</f>
        <v/>
      </c>
      <c r="BR153" s="36">
        <f>SUMIFS(рўйхат!CA:CA,рўйхат!$CY:$CY,$B$168,рўйхат!$B:$B,$C153)</f>
        <v/>
      </c>
      <c r="BS153" s="35">
        <f>SUMIFS(рўйхат!CB:CB,рўйхат!$CY:$CY,$B$168,рўйхат!$B:$B,$C153)</f>
        <v/>
      </c>
      <c r="BT153" s="36">
        <f>SUMIFS(рўйхат!CC:CC,рўйхат!$CY:$CY,$B$168,рўйхат!$B:$B,$C153)</f>
        <v/>
      </c>
      <c r="BU153" s="35">
        <f>SUMIFS(рўйхат!CD:CD,рўйхат!$CY:$CY,$B$168,рўйхат!$B:$B,$C153)</f>
        <v/>
      </c>
      <c r="BV153" s="36">
        <f>SUMIFS(рўйхат!CE:CE,рўйхат!$CY:$CY,$B$168,рўйхат!$B:$B,$C153)</f>
        <v/>
      </c>
      <c r="BW153" s="35">
        <f>SUMIFS(рўйхат!CH:CH,рўйхат!$CY:$CY,$B$168,рўйхат!$B:$B,$C153)</f>
        <v/>
      </c>
      <c r="BX153" s="36">
        <f>SUMIFS(рўйхат!CI:CI,рўйхат!$CY:$CY,$B$168,рўйхат!$B:$B,$C153)</f>
        <v/>
      </c>
      <c r="BY153" s="35">
        <f>SUMIFS(рўйхат!CJ:CJ,рўйхат!$CY:$CY,$B$168,рўйхат!$B:$B,$C153)</f>
        <v/>
      </c>
      <c r="BZ153" s="36">
        <f>SUMIFS(рўйхат!CK:CK,рўйхат!$CY:$CY,$B$168,рўйхат!$B:$B,$C153)</f>
        <v/>
      </c>
      <c r="CA153" s="35">
        <f>SUMIFS(рўйхат!CL:CL,рўйхат!$CY:$CY,$B$168,рўйхат!$B:$B,$C153)</f>
        <v/>
      </c>
      <c r="CB153" s="36">
        <f>SUMIFS(рўйхат!CM:CM,рўйхат!$CY:$CY,$B$168,рўйхат!$B:$B,$C153)</f>
        <v/>
      </c>
      <c r="CC153" s="35">
        <f>SUMIFS(рўйхат!CN:CN,рўйхат!$CY:$CY,$B$168,рўйхат!$B:$B,$C153)</f>
        <v/>
      </c>
      <c r="CD153" s="36">
        <f>SUMIFS(рўйхат!CO:CO,рўйхат!$CY:$CY,$B$168,рўйхат!$B:$B,$C153)</f>
        <v/>
      </c>
      <c r="CE153" s="77">
        <f>IFERROR(BE153/(Q153+BE153),0)</f>
        <v/>
      </c>
      <c r="CF153" s="78">
        <f>IFERROR(BF153/(R153+BF153),0)</f>
        <v/>
      </c>
      <c r="CG153" s="8">
        <f>COUNTIFS(B:B,B153)</f>
        <v/>
      </c>
    </row>
    <row r="154" hidden="1" outlineLevel="1" ht="17.1" customFormat="1" customHeight="1" s="8">
      <c r="A154" s="33" t="n"/>
      <c r="B154" s="50" t="n">
        <v>18</v>
      </c>
      <c r="C154" s="66" t="inlineStr">
        <is>
          <t>Олий таълим, фан ва инновациялар вазирлиги</t>
        </is>
      </c>
      <c r="D154" s="16" t="n"/>
      <c r="E154" s="35">
        <f>SUMIFS(рўйхат!F:F,рўйхат!$CY:$CY,$B$168,рўйхат!$B:$B,$C154)</f>
        <v/>
      </c>
      <c r="F154" s="36">
        <f>SUMIFS(рўйхат!G:G,рўйхат!$CY:$CY,$B$168,рўйхат!$B:$B,$C154)</f>
        <v/>
      </c>
      <c r="G154" s="35">
        <f>SUMIFS(рўйхат!H:H,рўйхат!$CY:$CY,$B$168,рўйхат!$B:$B,$C154)</f>
        <v/>
      </c>
      <c r="H154" s="36">
        <f>SUMIFS(рўйхат!I:I,рўйхат!$CY:$CY,$B$168,рўйхат!$B:$B,$C154)</f>
        <v/>
      </c>
      <c r="I154" s="35">
        <f>SUMIFS(рўйхат!J:J,рўйхат!$CY:$CY,$B$168,рўйхат!$B:$B,$C154)</f>
        <v/>
      </c>
      <c r="J154" s="36">
        <f>SUMIFS(рўйхат!K:K,рўйхат!$CY:$CY,$B$168,рўйхат!$B:$B,$C154)</f>
        <v/>
      </c>
      <c r="K154" s="35">
        <f>SUMIFS(рўйхат!L:L,рўйхат!$CY:$CY,$B$168,рўйхат!$B:$B,$C154)</f>
        <v/>
      </c>
      <c r="L154" s="36">
        <f>SUMIFS(рўйхат!M:M,рўйхат!$CY:$CY,$B$168,рўйхат!$B:$B,$C154)</f>
        <v/>
      </c>
      <c r="M154" s="35">
        <f>SUMIFS(рўйхат!N:N,рўйхат!$CY:$CY,$B$168,рўйхат!$B:$B,$C154)</f>
        <v/>
      </c>
      <c r="N154" s="36">
        <f>SUMIFS(рўйхат!O:O,рўйхат!$CY:$CY,$B$168,рўйхат!$B:$B,$C154)</f>
        <v/>
      </c>
      <c r="O154" s="34">
        <f>IFERROR(M154/E154,0)</f>
        <v/>
      </c>
      <c r="P154" s="34">
        <f>IFERROR(N154/F154,0)</f>
        <v/>
      </c>
      <c r="Q154" s="35">
        <f>SUMIFS(рўйхат!P:P,рўйхат!$CY:$CY,$B$168,рўйхат!$B:$B,$C154)</f>
        <v/>
      </c>
      <c r="R154" s="36">
        <f>SUMIFS(рўйхат!Q:Q,рўйхат!$CY:$CY,$B$168,рўйхат!$B:$B,$C154)</f>
        <v/>
      </c>
      <c r="S154" s="35">
        <f>SUMIFS(рўйхат!R:R,рўйхат!$CY:$CY,$B$168,рўйхат!$B:$B,$C154)</f>
        <v/>
      </c>
      <c r="T154" s="36">
        <f>SUMIFS(рўйхат!S:S,рўйхат!$CY:$CY,$B$168,рўйхат!$B:$B,$C154)</f>
        <v/>
      </c>
      <c r="U154" s="35">
        <f>SUMIFS(рўйхат!T:T,рўйхат!$CY:$CY,$B$168,рўйхат!$B:$B,$C154)</f>
        <v/>
      </c>
      <c r="V154" s="36">
        <f>SUMIFS(рўйхат!U:U,рўйхат!$CY:$CY,$B$168,рўйхат!$B:$B,$C154)</f>
        <v/>
      </c>
      <c r="W154" s="35">
        <f>SUMIFS(рўйхат!V:V,рўйхат!$CY:$CY,$B$168,рўйхат!$B:$B,$C154)</f>
        <v/>
      </c>
      <c r="X154" s="36">
        <f>SUMIFS(рўйхат!W:W,рўйхат!$CY:$CY,$B$168,рўйхат!$B:$B,$C154)</f>
        <v/>
      </c>
      <c r="Y154" s="35">
        <f>SUMIFS(рўйхат!X:X,рўйхат!$CY:$CY,$B$168,рўйхат!$B:$B,$C154)</f>
        <v/>
      </c>
      <c r="Z154" s="36">
        <f>SUMIFS(рўйхат!Y:Y,рўйхат!$CY:$CY,$B$168,рўйхат!$B:$B,$C154)</f>
        <v/>
      </c>
      <c r="AA154" s="35">
        <f>SUMIFS(рўйхат!Z:Z,рўйхат!$CY:$CY,$B$168,рўйхат!$B:$B,$C154)</f>
        <v/>
      </c>
      <c r="AB154" s="36">
        <f>SUMIFS(рўйхат!AA:AA,рўйхат!$CY:$CY,$B$168,рўйхат!$B:$B,$C154)</f>
        <v/>
      </c>
      <c r="AC154" s="35">
        <f>SUMIFS(рўйхат!AB:AB,рўйхат!$CY:$CY,$B$168,рўйхат!$B:$B,$C154)</f>
        <v/>
      </c>
      <c r="AD154" s="36">
        <f>SUMIFS(рўйхат!AC:AC,рўйхат!$CY:$CY,$B$168,рўйхат!$B:$B,$C154)</f>
        <v/>
      </c>
      <c r="AE154" s="35">
        <f>SUMIFS(рўйхат!AD:AD,рўйхат!$CY:$CY,$B$168,рўйхат!$B:$B,$C154)</f>
        <v/>
      </c>
      <c r="AF154" s="36">
        <f>SUMIFS(рўйхат!AE:AE,рўйхат!$CY:$CY,$B$168,рўйхат!$B:$B,$C154)</f>
        <v/>
      </c>
      <c r="AG154" s="35">
        <f>SUMIFS(рўйхат!AH:AH,рўйхат!$CY:$CY,$B$168,рўйхат!$B:$B,$C154)</f>
        <v/>
      </c>
      <c r="AH154" s="36">
        <f>SUMIFS(рўйхат!AI:AI,рўйхат!$CY:$CY,$B$168,рўйхат!$B:$B,$C154)</f>
        <v/>
      </c>
      <c r="AI154" s="35">
        <f>SUMIFS(рўйхат!AJ:AJ,рўйхат!$CY:$CY,$B$168,рўйхат!$B:$B,$C154)</f>
        <v/>
      </c>
      <c r="AJ154" s="36">
        <f>SUMIFS(рўйхат!AK:AK,рўйхат!$CY:$CY,$B$168,рўйхат!$B:$B,$C154)</f>
        <v/>
      </c>
      <c r="AK154" s="35">
        <f>SUMIFS(рўйхат!AL:AL,рўйхат!$CY:$CY,$B$168,рўйхат!$B:$B,$C154)</f>
        <v/>
      </c>
      <c r="AL154" s="36">
        <f>SUMIFS(рўйхат!AM:AM,рўйхат!$CY:$CY,$B$168,рўйхат!$B:$B,$C154)</f>
        <v/>
      </c>
      <c r="AM154" s="77">
        <f>IFERROR(Q154/E154,0)</f>
        <v/>
      </c>
      <c r="AN154" s="77">
        <f>IFERROR(R154/F154,0)</f>
        <v/>
      </c>
      <c r="AO154" s="35">
        <f>SUMIFS(рўйхат!AX:AX,рўйхат!$CY:$CY,$B$168,рўйхат!$B:$B,$C154)</f>
        <v/>
      </c>
      <c r="AP154" s="36">
        <f>SUMIFS(рўйхат!AY:AY,рўйхат!$CY:$CY,$B$168,рўйхат!$B:$B,$C154)</f>
        <v/>
      </c>
      <c r="AQ154" s="35">
        <f>SUMIFS(рўйхат!AZ:AZ,рўйхат!$CY:$CY,$B$168,рўйхат!$B:$B,$C154)</f>
        <v/>
      </c>
      <c r="AR154" s="36">
        <f>SUMIFS(рўйхат!BA:BA,рўйхат!$CY:$CY,$B$168,рўйхат!$B:$B,$C154)</f>
        <v/>
      </c>
      <c r="AS154" s="35">
        <f>SUMIFS(рўйхат!BB:BB,рўйхат!$CY:$CY,$B$168,рўйхат!$B:$B,$C154)</f>
        <v/>
      </c>
      <c r="AT154" s="36">
        <f>SUMIFS(рўйхат!BC:BC,рўйхат!$CY:$CY,$B$168,рўйхат!$B:$B,$C154)</f>
        <v/>
      </c>
      <c r="AU154" s="35">
        <f>SUMIFS(рўйхат!BD:BD,рўйхат!$CY:$CY,$B$168,рўйхат!$B:$B,$C154)</f>
        <v/>
      </c>
      <c r="AV154" s="36">
        <f>SUMIFS(рўйхат!BE:BE,рўйхат!$CY:$CY,$B$168,рўйхат!$B:$B,$C154)</f>
        <v/>
      </c>
      <c r="AW154" s="35">
        <f>SUMIFS(рўйхат!BF:BF,рўйхат!$CY:$CY,$B$168,рўйхат!$B:$B,$C154)</f>
        <v/>
      </c>
      <c r="AX154" s="36">
        <f>SUMIFS(рўйхат!BG:BG,рўйхат!$CY:$CY,$B$168,рўйхат!$B:$B,$C154)</f>
        <v/>
      </c>
      <c r="AY154" s="35">
        <f>SUMIFS(рўйхат!BH:BH,рўйхат!$CY:$CY,$B$168,рўйхат!$B:$B,$C154)</f>
        <v/>
      </c>
      <c r="AZ154" s="36">
        <f>SUMIFS(рўйхат!BI:BI,рўйхат!$CY:$CY,$B$168,рўйхат!$B:$B,$C154)</f>
        <v/>
      </c>
      <c r="BA154" s="35">
        <f>SUMIFS(рўйхат!BJ:BJ,рўйхат!$CY:$CY,$B$168,рўйхат!$B:$B,$C154)</f>
        <v/>
      </c>
      <c r="BB154" s="36">
        <f>SUMIFS(рўйхат!BK:BK,рўйхат!$CY:$CY,$B$168,рўйхат!$B:$B,$C154)</f>
        <v/>
      </c>
      <c r="BC154" s="77">
        <f>IFERROR(AO154/E154,0)</f>
        <v/>
      </c>
      <c r="BD154" s="77">
        <f>IFERROR(AP154/F154,0)</f>
        <v/>
      </c>
      <c r="BE154" s="35">
        <f>SUMIFS(рўйхат!BL:BL,рўйхат!$CY:$CY,$B$168,рўйхат!$B:$B,$C154)</f>
        <v/>
      </c>
      <c r="BF154" s="36">
        <f>SUMIFS(рўйхат!BM:BM,рўйхат!$CY:$CY,$B$168,рўйхат!$B:$B,$C154)</f>
        <v/>
      </c>
      <c r="BG154" s="35">
        <f>SUMIFS(рўйхат!BN:BN,рўйхат!$CY:$CY,$B$168,рўйхат!$B:$B,$C154)</f>
        <v/>
      </c>
      <c r="BH154" s="36">
        <f>SUMIFS(рўйхат!BO:BO,рўйхат!$CY:$CY,$B$168,рўйхат!$B:$B,$C154)</f>
        <v/>
      </c>
      <c r="BI154" s="35">
        <f>SUMIFS(рўйхат!BP:BP,рўйхат!$CY:$CY,$B$168,рўйхат!$B:$B,$C154)</f>
        <v/>
      </c>
      <c r="BJ154" s="36">
        <f>SUMIFS(рўйхат!BQ:BQ,рўйхат!$CY:$CY,$B$168,рўйхат!$B:$B,$C154)</f>
        <v/>
      </c>
      <c r="BK154" s="35">
        <f>SUMIFS(рўйхат!BR:BR,рўйхат!$CY:$CY,$B$168,рўйхат!$B:$B,$C154)</f>
        <v/>
      </c>
      <c r="BL154" s="36">
        <f>SUMIFS(рўйхат!BS:BS,рўйхат!$CY:$CY,$B$168,рўйхат!$B:$B,$C154)</f>
        <v/>
      </c>
      <c r="BM154" s="35">
        <f>SUMIFS(рўйхат!BT:BT,рўйхат!$CY:$CY,$B$168,рўйхат!$B:$B,$C154)</f>
        <v/>
      </c>
      <c r="BN154" s="36">
        <f>SUMIFS(рўйхат!BU:BU,рўйхат!$CY:$CY,$B$168,рўйхат!$B:$B,$C154)</f>
        <v/>
      </c>
      <c r="BO154" s="35">
        <f>SUMIFS(рўйхат!BX:BX,рўйхат!$CY:$CY,$B$168,рўйхат!$B:$B,$C154)</f>
        <v/>
      </c>
      <c r="BP154" s="36">
        <f>SUMIFS(рўйхат!BY:BY,рўйхат!$CY:$CY,$B$168,рўйхат!$B:$B,$C154)</f>
        <v/>
      </c>
      <c r="BQ154" s="35">
        <f>SUMIFS(рўйхат!BZ:BZ,рўйхат!$CY:$CY,$B$168,рўйхат!$B:$B,$C154)</f>
        <v/>
      </c>
      <c r="BR154" s="36">
        <f>SUMIFS(рўйхат!CA:CA,рўйхат!$CY:$CY,$B$168,рўйхат!$B:$B,$C154)</f>
        <v/>
      </c>
      <c r="BS154" s="35">
        <f>SUMIFS(рўйхат!CB:CB,рўйхат!$CY:$CY,$B$168,рўйхат!$B:$B,$C154)</f>
        <v/>
      </c>
      <c r="BT154" s="36">
        <f>SUMIFS(рўйхат!CC:CC,рўйхат!$CY:$CY,$B$168,рўйхат!$B:$B,$C154)</f>
        <v/>
      </c>
      <c r="BU154" s="35">
        <f>SUMIFS(рўйхат!CD:CD,рўйхат!$CY:$CY,$B$168,рўйхат!$B:$B,$C154)</f>
        <v/>
      </c>
      <c r="BV154" s="36">
        <f>SUMIFS(рўйхат!CE:CE,рўйхат!$CY:$CY,$B$168,рўйхат!$B:$B,$C154)</f>
        <v/>
      </c>
      <c r="BW154" s="35">
        <f>SUMIFS(рўйхат!CH:CH,рўйхат!$CY:$CY,$B$168,рўйхат!$B:$B,$C154)</f>
        <v/>
      </c>
      <c r="BX154" s="36">
        <f>SUMIFS(рўйхат!CI:CI,рўйхат!$CY:$CY,$B$168,рўйхат!$B:$B,$C154)</f>
        <v/>
      </c>
      <c r="BY154" s="35">
        <f>SUMIFS(рўйхат!CJ:CJ,рўйхат!$CY:$CY,$B$168,рўйхат!$B:$B,$C154)</f>
        <v/>
      </c>
      <c r="BZ154" s="36">
        <f>SUMIFS(рўйхат!CK:CK,рўйхат!$CY:$CY,$B$168,рўйхат!$B:$B,$C154)</f>
        <v/>
      </c>
      <c r="CA154" s="35">
        <f>SUMIFS(рўйхат!CL:CL,рўйхат!$CY:$CY,$B$168,рўйхат!$B:$B,$C154)</f>
        <v/>
      </c>
      <c r="CB154" s="36">
        <f>SUMIFS(рўйхат!CM:CM,рўйхат!$CY:$CY,$B$168,рўйхат!$B:$B,$C154)</f>
        <v/>
      </c>
      <c r="CC154" s="35">
        <f>SUMIFS(рўйхат!CN:CN,рўйхат!$CY:$CY,$B$168,рўйхат!$B:$B,$C154)</f>
        <v/>
      </c>
      <c r="CD154" s="36">
        <f>SUMIFS(рўйхат!CO:CO,рўйхат!$CY:$CY,$B$168,рўйхат!$B:$B,$C154)</f>
        <v/>
      </c>
      <c r="CE154" s="77">
        <f>IFERROR(BE154/(Q154+BE154),0)</f>
        <v/>
      </c>
      <c r="CF154" s="78">
        <f>IFERROR(BF154/(R154+BF154),0)</f>
        <v/>
      </c>
      <c r="CG154" s="8">
        <f>COUNTIFS(B:B,B154)</f>
        <v/>
      </c>
    </row>
    <row r="155" hidden="1" outlineLevel="1" ht="33.95" customFormat="1" customHeight="1" s="8">
      <c r="A155" s="33" t="n"/>
      <c r="B155" s="50" t="n">
        <v>19</v>
      </c>
      <c r="C155" s="66" t="inlineStr">
        <is>
          <t>Президент ҳузуридаги Ижтимоий ҳимоя миллий агентлиги</t>
        </is>
      </c>
      <c r="D155" s="16" t="n"/>
      <c r="E155" s="35">
        <f>SUMIFS(рўйхат!F:F,рўйхат!$CY:$CY,$B$168,рўйхат!$B:$B,$C155)</f>
        <v/>
      </c>
      <c r="F155" s="36">
        <f>SUMIFS(рўйхат!G:G,рўйхат!$CY:$CY,$B$168,рўйхат!$B:$B,$C155)</f>
        <v/>
      </c>
      <c r="G155" s="35">
        <f>SUMIFS(рўйхат!H:H,рўйхат!$CY:$CY,$B$168,рўйхат!$B:$B,$C155)</f>
        <v/>
      </c>
      <c r="H155" s="36">
        <f>SUMIFS(рўйхат!I:I,рўйхат!$CY:$CY,$B$168,рўйхат!$B:$B,$C155)</f>
        <v/>
      </c>
      <c r="I155" s="35">
        <f>SUMIFS(рўйхат!J:J,рўйхат!$CY:$CY,$B$168,рўйхат!$B:$B,$C155)</f>
        <v/>
      </c>
      <c r="J155" s="36">
        <f>SUMIFS(рўйхат!K:K,рўйхат!$CY:$CY,$B$168,рўйхат!$B:$B,$C155)</f>
        <v/>
      </c>
      <c r="K155" s="35">
        <f>SUMIFS(рўйхат!L:L,рўйхат!$CY:$CY,$B$168,рўйхат!$B:$B,$C155)</f>
        <v/>
      </c>
      <c r="L155" s="36">
        <f>SUMIFS(рўйхат!M:M,рўйхат!$CY:$CY,$B$168,рўйхат!$B:$B,$C155)</f>
        <v/>
      </c>
      <c r="M155" s="35">
        <f>SUMIFS(рўйхат!N:N,рўйхат!$CY:$CY,$B$168,рўйхат!$B:$B,$C155)</f>
        <v/>
      </c>
      <c r="N155" s="36">
        <f>SUMIFS(рўйхат!O:O,рўйхат!$CY:$CY,$B$168,рўйхат!$B:$B,$C155)</f>
        <v/>
      </c>
      <c r="O155" s="34">
        <f>IFERROR(M155/E155,0)</f>
        <v/>
      </c>
      <c r="P155" s="34">
        <f>IFERROR(N155/F155,0)</f>
        <v/>
      </c>
      <c r="Q155" s="35">
        <f>SUMIFS(рўйхат!P:P,рўйхат!$CY:$CY,$B$168,рўйхат!$B:$B,$C155)</f>
        <v/>
      </c>
      <c r="R155" s="36">
        <f>SUMIFS(рўйхат!Q:Q,рўйхат!$CY:$CY,$B$168,рўйхат!$B:$B,$C155)</f>
        <v/>
      </c>
      <c r="S155" s="35">
        <f>SUMIFS(рўйхат!R:R,рўйхат!$CY:$CY,$B$168,рўйхат!$B:$B,$C155)</f>
        <v/>
      </c>
      <c r="T155" s="36">
        <f>SUMIFS(рўйхат!S:S,рўйхат!$CY:$CY,$B$168,рўйхат!$B:$B,$C155)</f>
        <v/>
      </c>
      <c r="U155" s="35">
        <f>SUMIFS(рўйхат!T:T,рўйхат!$CY:$CY,$B$168,рўйхат!$B:$B,$C155)</f>
        <v/>
      </c>
      <c r="V155" s="36">
        <f>SUMIFS(рўйхат!U:U,рўйхат!$CY:$CY,$B$168,рўйхат!$B:$B,$C155)</f>
        <v/>
      </c>
      <c r="W155" s="35">
        <f>SUMIFS(рўйхат!V:V,рўйхат!$CY:$CY,$B$168,рўйхат!$B:$B,$C155)</f>
        <v/>
      </c>
      <c r="X155" s="36">
        <f>SUMIFS(рўйхат!W:W,рўйхат!$CY:$CY,$B$168,рўйхат!$B:$B,$C155)</f>
        <v/>
      </c>
      <c r="Y155" s="35">
        <f>SUMIFS(рўйхат!X:X,рўйхат!$CY:$CY,$B$168,рўйхат!$B:$B,$C155)</f>
        <v/>
      </c>
      <c r="Z155" s="36">
        <f>SUMIFS(рўйхат!Y:Y,рўйхат!$CY:$CY,$B$168,рўйхат!$B:$B,$C155)</f>
        <v/>
      </c>
      <c r="AA155" s="35">
        <f>SUMIFS(рўйхат!Z:Z,рўйхат!$CY:$CY,$B$168,рўйхат!$B:$B,$C155)</f>
        <v/>
      </c>
      <c r="AB155" s="36">
        <f>SUMIFS(рўйхат!AA:AA,рўйхат!$CY:$CY,$B$168,рўйхат!$B:$B,$C155)</f>
        <v/>
      </c>
      <c r="AC155" s="35">
        <f>SUMIFS(рўйхат!AB:AB,рўйхат!$CY:$CY,$B$168,рўйхат!$B:$B,$C155)</f>
        <v/>
      </c>
      <c r="AD155" s="36">
        <f>SUMIFS(рўйхат!AC:AC,рўйхат!$CY:$CY,$B$168,рўйхат!$B:$B,$C155)</f>
        <v/>
      </c>
      <c r="AE155" s="35">
        <f>SUMIFS(рўйхат!AD:AD,рўйхат!$CY:$CY,$B$168,рўйхат!$B:$B,$C155)</f>
        <v/>
      </c>
      <c r="AF155" s="36">
        <f>SUMIFS(рўйхат!AE:AE,рўйхат!$CY:$CY,$B$168,рўйхат!$B:$B,$C155)</f>
        <v/>
      </c>
      <c r="AG155" s="35">
        <f>SUMIFS(рўйхат!AH:AH,рўйхат!$CY:$CY,$B$168,рўйхат!$B:$B,$C155)</f>
        <v/>
      </c>
      <c r="AH155" s="36">
        <f>SUMIFS(рўйхат!AI:AI,рўйхат!$CY:$CY,$B$168,рўйхат!$B:$B,$C155)</f>
        <v/>
      </c>
      <c r="AI155" s="35">
        <f>SUMIFS(рўйхат!AJ:AJ,рўйхат!$CY:$CY,$B$168,рўйхат!$B:$B,$C155)</f>
        <v/>
      </c>
      <c r="AJ155" s="36">
        <f>SUMIFS(рўйхат!AK:AK,рўйхат!$CY:$CY,$B$168,рўйхат!$B:$B,$C155)</f>
        <v/>
      </c>
      <c r="AK155" s="35">
        <f>SUMIFS(рўйхат!AL:AL,рўйхат!$CY:$CY,$B$168,рўйхат!$B:$B,$C155)</f>
        <v/>
      </c>
      <c r="AL155" s="36">
        <f>SUMIFS(рўйхат!AM:AM,рўйхат!$CY:$CY,$B$168,рўйхат!$B:$B,$C155)</f>
        <v/>
      </c>
      <c r="AM155" s="77">
        <f>IFERROR(Q155/E155,0)</f>
        <v/>
      </c>
      <c r="AN155" s="77">
        <f>IFERROR(R155/F155,0)</f>
        <v/>
      </c>
      <c r="AO155" s="35">
        <f>SUMIFS(рўйхат!AX:AX,рўйхат!$CY:$CY,$B$168,рўйхат!$B:$B,$C155)</f>
        <v/>
      </c>
      <c r="AP155" s="36">
        <f>SUMIFS(рўйхат!AY:AY,рўйхат!$CY:$CY,$B$168,рўйхат!$B:$B,$C155)</f>
        <v/>
      </c>
      <c r="AQ155" s="35">
        <f>SUMIFS(рўйхат!AZ:AZ,рўйхат!$CY:$CY,$B$168,рўйхат!$B:$B,$C155)</f>
        <v/>
      </c>
      <c r="AR155" s="36">
        <f>SUMIFS(рўйхат!BA:BA,рўйхат!$CY:$CY,$B$168,рўйхат!$B:$B,$C155)</f>
        <v/>
      </c>
      <c r="AS155" s="35">
        <f>SUMIFS(рўйхат!BB:BB,рўйхат!$CY:$CY,$B$168,рўйхат!$B:$B,$C155)</f>
        <v/>
      </c>
      <c r="AT155" s="36">
        <f>SUMIFS(рўйхат!BC:BC,рўйхат!$CY:$CY,$B$168,рўйхат!$B:$B,$C155)</f>
        <v/>
      </c>
      <c r="AU155" s="35">
        <f>SUMIFS(рўйхат!BD:BD,рўйхат!$CY:$CY,$B$168,рўйхат!$B:$B,$C155)</f>
        <v/>
      </c>
      <c r="AV155" s="36">
        <f>SUMIFS(рўйхат!BE:BE,рўйхат!$CY:$CY,$B$168,рўйхат!$B:$B,$C155)</f>
        <v/>
      </c>
      <c r="AW155" s="35">
        <f>SUMIFS(рўйхат!BF:BF,рўйхат!$CY:$CY,$B$168,рўйхат!$B:$B,$C155)</f>
        <v/>
      </c>
      <c r="AX155" s="36">
        <f>SUMIFS(рўйхат!BG:BG,рўйхат!$CY:$CY,$B$168,рўйхат!$B:$B,$C155)</f>
        <v/>
      </c>
      <c r="AY155" s="35">
        <f>SUMIFS(рўйхат!BH:BH,рўйхат!$CY:$CY,$B$168,рўйхат!$B:$B,$C155)</f>
        <v/>
      </c>
      <c r="AZ155" s="36">
        <f>SUMIFS(рўйхат!BI:BI,рўйхат!$CY:$CY,$B$168,рўйхат!$B:$B,$C155)</f>
        <v/>
      </c>
      <c r="BA155" s="35">
        <f>SUMIFS(рўйхат!BJ:BJ,рўйхат!$CY:$CY,$B$168,рўйхат!$B:$B,$C155)</f>
        <v/>
      </c>
      <c r="BB155" s="36">
        <f>SUMIFS(рўйхат!BK:BK,рўйхат!$CY:$CY,$B$168,рўйхат!$B:$B,$C155)</f>
        <v/>
      </c>
      <c r="BC155" s="77">
        <f>IFERROR(AO155/E155,0)</f>
        <v/>
      </c>
      <c r="BD155" s="77">
        <f>IFERROR(AP155/F155,0)</f>
        <v/>
      </c>
      <c r="BE155" s="35">
        <f>SUMIFS(рўйхат!BL:BL,рўйхат!$CY:$CY,$B$168,рўйхат!$B:$B,$C155)</f>
        <v/>
      </c>
      <c r="BF155" s="36">
        <f>SUMIFS(рўйхат!BM:BM,рўйхат!$CY:$CY,$B$168,рўйхат!$B:$B,$C155)</f>
        <v/>
      </c>
      <c r="BG155" s="35">
        <f>SUMIFS(рўйхат!BN:BN,рўйхат!$CY:$CY,$B$168,рўйхат!$B:$B,$C155)</f>
        <v/>
      </c>
      <c r="BH155" s="36">
        <f>SUMIFS(рўйхат!BO:BO,рўйхат!$CY:$CY,$B$168,рўйхат!$B:$B,$C155)</f>
        <v/>
      </c>
      <c r="BI155" s="35">
        <f>SUMIFS(рўйхат!BP:BP,рўйхат!$CY:$CY,$B$168,рўйхат!$B:$B,$C155)</f>
        <v/>
      </c>
      <c r="BJ155" s="36">
        <f>SUMIFS(рўйхат!BQ:BQ,рўйхат!$CY:$CY,$B$168,рўйхат!$B:$B,$C155)</f>
        <v/>
      </c>
      <c r="BK155" s="35">
        <f>SUMIFS(рўйхат!BR:BR,рўйхат!$CY:$CY,$B$168,рўйхат!$B:$B,$C155)</f>
        <v/>
      </c>
      <c r="BL155" s="36">
        <f>SUMIFS(рўйхат!BS:BS,рўйхат!$CY:$CY,$B$168,рўйхат!$B:$B,$C155)</f>
        <v/>
      </c>
      <c r="BM155" s="35">
        <f>SUMIFS(рўйхат!BT:BT,рўйхат!$CY:$CY,$B$168,рўйхат!$B:$B,$C155)</f>
        <v/>
      </c>
      <c r="BN155" s="36">
        <f>SUMIFS(рўйхат!BU:BU,рўйхат!$CY:$CY,$B$168,рўйхат!$B:$B,$C155)</f>
        <v/>
      </c>
      <c r="BO155" s="35">
        <f>SUMIFS(рўйхат!BX:BX,рўйхат!$CY:$CY,$B$168,рўйхат!$B:$B,$C155)</f>
        <v/>
      </c>
      <c r="BP155" s="36">
        <f>SUMIFS(рўйхат!BY:BY,рўйхат!$CY:$CY,$B$168,рўйхат!$B:$B,$C155)</f>
        <v/>
      </c>
      <c r="BQ155" s="35">
        <f>SUMIFS(рўйхат!BZ:BZ,рўйхат!$CY:$CY,$B$168,рўйхат!$B:$B,$C155)</f>
        <v/>
      </c>
      <c r="BR155" s="36">
        <f>SUMIFS(рўйхат!CA:CA,рўйхат!$CY:$CY,$B$168,рўйхат!$B:$B,$C155)</f>
        <v/>
      </c>
      <c r="BS155" s="35">
        <f>SUMIFS(рўйхат!CB:CB,рўйхат!$CY:$CY,$B$168,рўйхат!$B:$B,$C155)</f>
        <v/>
      </c>
      <c r="BT155" s="36">
        <f>SUMIFS(рўйхат!CC:CC,рўйхат!$CY:$CY,$B$168,рўйхат!$B:$B,$C155)</f>
        <v/>
      </c>
      <c r="BU155" s="35">
        <f>SUMIFS(рўйхат!CD:CD,рўйхат!$CY:$CY,$B$168,рўйхат!$B:$B,$C155)</f>
        <v/>
      </c>
      <c r="BV155" s="36">
        <f>SUMIFS(рўйхат!CE:CE,рўйхат!$CY:$CY,$B$168,рўйхат!$B:$B,$C155)</f>
        <v/>
      </c>
      <c r="BW155" s="35">
        <f>SUMIFS(рўйхат!CH:CH,рўйхат!$CY:$CY,$B$168,рўйхат!$B:$B,$C155)</f>
        <v/>
      </c>
      <c r="BX155" s="36">
        <f>SUMIFS(рўйхат!CI:CI,рўйхат!$CY:$CY,$B$168,рўйхат!$B:$B,$C155)</f>
        <v/>
      </c>
      <c r="BY155" s="35">
        <f>SUMIFS(рўйхат!CJ:CJ,рўйхат!$CY:$CY,$B$168,рўйхат!$B:$B,$C155)</f>
        <v/>
      </c>
      <c r="BZ155" s="36">
        <f>SUMIFS(рўйхат!CK:CK,рўйхат!$CY:$CY,$B$168,рўйхат!$B:$B,$C155)</f>
        <v/>
      </c>
      <c r="CA155" s="35">
        <f>SUMIFS(рўйхат!CL:CL,рўйхат!$CY:$CY,$B$168,рўйхат!$B:$B,$C155)</f>
        <v/>
      </c>
      <c r="CB155" s="36">
        <f>SUMIFS(рўйхат!CM:CM,рўйхат!$CY:$CY,$B$168,рўйхат!$B:$B,$C155)</f>
        <v/>
      </c>
      <c r="CC155" s="35">
        <f>SUMIFS(рўйхат!CN:CN,рўйхат!$CY:$CY,$B$168,рўйхат!$B:$B,$C155)</f>
        <v/>
      </c>
      <c r="CD155" s="36">
        <f>SUMIFS(рўйхат!CO:CO,рўйхат!$CY:$CY,$B$168,рўйхат!$B:$B,$C155)</f>
        <v/>
      </c>
      <c r="CE155" s="77">
        <f>IFERROR(BE155/(Q155+BE155),0)</f>
        <v/>
      </c>
      <c r="CF155" s="78">
        <f>IFERROR(BF155/(R155+BF155),0)</f>
        <v/>
      </c>
      <c r="CG155" s="8">
        <f>COUNTIFS(B:B,B155)</f>
        <v/>
      </c>
    </row>
    <row r="156" hidden="1" outlineLevel="1" ht="33.95" customFormat="1" customHeight="1" s="8">
      <c r="A156" s="33" t="n"/>
      <c r="B156" s="50" t="n">
        <v>20</v>
      </c>
      <c r="C156" s="66" t="inlineStr">
        <is>
          <t>Рақобатни ривожлантириш ва истеъмолчилар ҳуқуқларини ҳимоя қилиш қўмитаси</t>
        </is>
      </c>
      <c r="D156" s="16" t="n"/>
      <c r="E156" s="35">
        <f>SUMIFS(рўйхат!F:F,рўйхат!$CY:$CY,$B$168,рўйхат!$B:$B,$C156)</f>
        <v/>
      </c>
      <c r="F156" s="36">
        <f>SUMIFS(рўйхат!G:G,рўйхат!$CY:$CY,$B$168,рўйхат!$B:$B,$C156)</f>
        <v/>
      </c>
      <c r="G156" s="35">
        <f>SUMIFS(рўйхат!H:H,рўйхат!$CY:$CY,$B$168,рўйхат!$B:$B,$C156)</f>
        <v/>
      </c>
      <c r="H156" s="36">
        <f>SUMIFS(рўйхат!I:I,рўйхат!$CY:$CY,$B$168,рўйхат!$B:$B,$C156)</f>
        <v/>
      </c>
      <c r="I156" s="35">
        <f>SUMIFS(рўйхат!J:J,рўйхат!$CY:$CY,$B$168,рўйхат!$B:$B,$C156)</f>
        <v/>
      </c>
      <c r="J156" s="36">
        <f>SUMIFS(рўйхат!K:K,рўйхат!$CY:$CY,$B$168,рўйхат!$B:$B,$C156)</f>
        <v/>
      </c>
      <c r="K156" s="35">
        <f>SUMIFS(рўйхат!L:L,рўйхат!$CY:$CY,$B$168,рўйхат!$B:$B,$C156)</f>
        <v/>
      </c>
      <c r="L156" s="36">
        <f>SUMIFS(рўйхат!M:M,рўйхат!$CY:$CY,$B$168,рўйхат!$B:$B,$C156)</f>
        <v/>
      </c>
      <c r="M156" s="35">
        <f>SUMIFS(рўйхат!N:N,рўйхат!$CY:$CY,$B$168,рўйхат!$B:$B,$C156)</f>
        <v/>
      </c>
      <c r="N156" s="36">
        <f>SUMIFS(рўйхат!O:O,рўйхат!$CY:$CY,$B$168,рўйхат!$B:$B,$C156)</f>
        <v/>
      </c>
      <c r="O156" s="34">
        <f>IFERROR(M156/E156,0)</f>
        <v/>
      </c>
      <c r="P156" s="34">
        <f>IFERROR(N156/F156,0)</f>
        <v/>
      </c>
      <c r="Q156" s="35">
        <f>SUMIFS(рўйхат!P:P,рўйхат!$CY:$CY,$B$168,рўйхат!$B:$B,$C156)</f>
        <v/>
      </c>
      <c r="R156" s="36">
        <f>SUMIFS(рўйхат!Q:Q,рўйхат!$CY:$CY,$B$168,рўйхат!$B:$B,$C156)</f>
        <v/>
      </c>
      <c r="S156" s="35">
        <f>SUMIFS(рўйхат!R:R,рўйхат!$CY:$CY,$B$168,рўйхат!$B:$B,$C156)</f>
        <v/>
      </c>
      <c r="T156" s="36">
        <f>SUMIFS(рўйхат!S:S,рўйхат!$CY:$CY,$B$168,рўйхат!$B:$B,$C156)</f>
        <v/>
      </c>
      <c r="U156" s="35">
        <f>SUMIFS(рўйхат!T:T,рўйхат!$CY:$CY,$B$168,рўйхат!$B:$B,$C156)</f>
        <v/>
      </c>
      <c r="V156" s="36">
        <f>SUMIFS(рўйхат!U:U,рўйхат!$CY:$CY,$B$168,рўйхат!$B:$B,$C156)</f>
        <v/>
      </c>
      <c r="W156" s="35">
        <f>SUMIFS(рўйхат!V:V,рўйхат!$CY:$CY,$B$168,рўйхат!$B:$B,$C156)</f>
        <v/>
      </c>
      <c r="X156" s="36">
        <f>SUMIFS(рўйхат!W:W,рўйхат!$CY:$CY,$B$168,рўйхат!$B:$B,$C156)</f>
        <v/>
      </c>
      <c r="Y156" s="35">
        <f>SUMIFS(рўйхат!X:X,рўйхат!$CY:$CY,$B$168,рўйхат!$B:$B,$C156)</f>
        <v/>
      </c>
      <c r="Z156" s="36">
        <f>SUMIFS(рўйхат!Y:Y,рўйхат!$CY:$CY,$B$168,рўйхат!$B:$B,$C156)</f>
        <v/>
      </c>
      <c r="AA156" s="35">
        <f>SUMIFS(рўйхат!Z:Z,рўйхат!$CY:$CY,$B$168,рўйхат!$B:$B,$C156)</f>
        <v/>
      </c>
      <c r="AB156" s="36">
        <f>SUMIFS(рўйхат!AA:AA,рўйхат!$CY:$CY,$B$168,рўйхат!$B:$B,$C156)</f>
        <v/>
      </c>
      <c r="AC156" s="35">
        <f>SUMIFS(рўйхат!AB:AB,рўйхат!$CY:$CY,$B$168,рўйхат!$B:$B,$C156)</f>
        <v/>
      </c>
      <c r="AD156" s="36">
        <f>SUMIFS(рўйхат!AC:AC,рўйхат!$CY:$CY,$B$168,рўйхат!$B:$B,$C156)</f>
        <v/>
      </c>
      <c r="AE156" s="35">
        <f>SUMIFS(рўйхат!AD:AD,рўйхат!$CY:$CY,$B$168,рўйхат!$B:$B,$C156)</f>
        <v/>
      </c>
      <c r="AF156" s="36">
        <f>SUMIFS(рўйхат!AE:AE,рўйхат!$CY:$CY,$B$168,рўйхат!$B:$B,$C156)</f>
        <v/>
      </c>
      <c r="AG156" s="35">
        <f>SUMIFS(рўйхат!AH:AH,рўйхат!$CY:$CY,$B$168,рўйхат!$B:$B,$C156)</f>
        <v/>
      </c>
      <c r="AH156" s="36">
        <f>SUMIFS(рўйхат!AI:AI,рўйхат!$CY:$CY,$B$168,рўйхат!$B:$B,$C156)</f>
        <v/>
      </c>
      <c r="AI156" s="35">
        <f>SUMIFS(рўйхат!AJ:AJ,рўйхат!$CY:$CY,$B$168,рўйхат!$B:$B,$C156)</f>
        <v/>
      </c>
      <c r="AJ156" s="36">
        <f>SUMIFS(рўйхат!AK:AK,рўйхат!$CY:$CY,$B$168,рўйхат!$B:$B,$C156)</f>
        <v/>
      </c>
      <c r="AK156" s="35">
        <f>SUMIFS(рўйхат!AL:AL,рўйхат!$CY:$CY,$B$168,рўйхат!$B:$B,$C156)</f>
        <v/>
      </c>
      <c r="AL156" s="36">
        <f>SUMIFS(рўйхат!AM:AM,рўйхат!$CY:$CY,$B$168,рўйхат!$B:$B,$C156)</f>
        <v/>
      </c>
      <c r="AM156" s="77">
        <f>IFERROR(Q156/E156,0)</f>
        <v/>
      </c>
      <c r="AN156" s="77">
        <f>IFERROR(R156/F156,0)</f>
        <v/>
      </c>
      <c r="AO156" s="35">
        <f>SUMIFS(рўйхат!AX:AX,рўйхат!$CY:$CY,$B$168,рўйхат!$B:$B,$C156)</f>
        <v/>
      </c>
      <c r="AP156" s="36">
        <f>SUMIFS(рўйхат!AY:AY,рўйхат!$CY:$CY,$B$168,рўйхат!$B:$B,$C156)</f>
        <v/>
      </c>
      <c r="AQ156" s="35">
        <f>SUMIFS(рўйхат!AZ:AZ,рўйхат!$CY:$CY,$B$168,рўйхат!$B:$B,$C156)</f>
        <v/>
      </c>
      <c r="AR156" s="36">
        <f>SUMIFS(рўйхат!BA:BA,рўйхат!$CY:$CY,$B$168,рўйхат!$B:$B,$C156)</f>
        <v/>
      </c>
      <c r="AS156" s="35">
        <f>SUMIFS(рўйхат!BB:BB,рўйхат!$CY:$CY,$B$168,рўйхат!$B:$B,$C156)</f>
        <v/>
      </c>
      <c r="AT156" s="36">
        <f>SUMIFS(рўйхат!BC:BC,рўйхат!$CY:$CY,$B$168,рўйхат!$B:$B,$C156)</f>
        <v/>
      </c>
      <c r="AU156" s="35">
        <f>SUMIFS(рўйхат!BD:BD,рўйхат!$CY:$CY,$B$168,рўйхат!$B:$B,$C156)</f>
        <v/>
      </c>
      <c r="AV156" s="36">
        <f>SUMIFS(рўйхат!BE:BE,рўйхат!$CY:$CY,$B$168,рўйхат!$B:$B,$C156)</f>
        <v/>
      </c>
      <c r="AW156" s="35">
        <f>SUMIFS(рўйхат!BF:BF,рўйхат!$CY:$CY,$B$168,рўйхат!$B:$B,$C156)</f>
        <v/>
      </c>
      <c r="AX156" s="36">
        <f>SUMIFS(рўйхат!BG:BG,рўйхат!$CY:$CY,$B$168,рўйхат!$B:$B,$C156)</f>
        <v/>
      </c>
      <c r="AY156" s="35">
        <f>SUMIFS(рўйхат!BH:BH,рўйхат!$CY:$CY,$B$168,рўйхат!$B:$B,$C156)</f>
        <v/>
      </c>
      <c r="AZ156" s="36">
        <f>SUMIFS(рўйхат!BI:BI,рўйхат!$CY:$CY,$B$168,рўйхат!$B:$B,$C156)</f>
        <v/>
      </c>
      <c r="BA156" s="35">
        <f>SUMIFS(рўйхат!BJ:BJ,рўйхат!$CY:$CY,$B$168,рўйхат!$B:$B,$C156)</f>
        <v/>
      </c>
      <c r="BB156" s="36">
        <f>SUMIFS(рўйхат!BK:BK,рўйхат!$CY:$CY,$B$168,рўйхат!$B:$B,$C156)</f>
        <v/>
      </c>
      <c r="BC156" s="77">
        <f>IFERROR(AO156/E156,0)</f>
        <v/>
      </c>
      <c r="BD156" s="77">
        <f>IFERROR(AP156/F156,0)</f>
        <v/>
      </c>
      <c r="BE156" s="35">
        <f>SUMIFS(рўйхат!BL:BL,рўйхат!$CY:$CY,$B$168,рўйхат!$B:$B,$C156)</f>
        <v/>
      </c>
      <c r="BF156" s="36">
        <f>SUMIFS(рўйхат!BM:BM,рўйхат!$CY:$CY,$B$168,рўйхат!$B:$B,$C156)</f>
        <v/>
      </c>
      <c r="BG156" s="35">
        <f>SUMIFS(рўйхат!BN:BN,рўйхат!$CY:$CY,$B$168,рўйхат!$B:$B,$C156)</f>
        <v/>
      </c>
      <c r="BH156" s="36">
        <f>SUMIFS(рўйхат!BO:BO,рўйхат!$CY:$CY,$B$168,рўйхат!$B:$B,$C156)</f>
        <v/>
      </c>
      <c r="BI156" s="35">
        <f>SUMIFS(рўйхат!BP:BP,рўйхат!$CY:$CY,$B$168,рўйхат!$B:$B,$C156)</f>
        <v/>
      </c>
      <c r="BJ156" s="36">
        <f>SUMIFS(рўйхат!BQ:BQ,рўйхат!$CY:$CY,$B$168,рўйхат!$B:$B,$C156)</f>
        <v/>
      </c>
      <c r="BK156" s="35">
        <f>SUMIFS(рўйхат!BR:BR,рўйхат!$CY:$CY,$B$168,рўйхат!$B:$B,$C156)</f>
        <v/>
      </c>
      <c r="BL156" s="36">
        <f>SUMIFS(рўйхат!BS:BS,рўйхат!$CY:$CY,$B$168,рўйхат!$B:$B,$C156)</f>
        <v/>
      </c>
      <c r="BM156" s="35">
        <f>SUMIFS(рўйхат!BT:BT,рўйхат!$CY:$CY,$B$168,рўйхат!$B:$B,$C156)</f>
        <v/>
      </c>
      <c r="BN156" s="36">
        <f>SUMIFS(рўйхат!BU:BU,рўйхат!$CY:$CY,$B$168,рўйхат!$B:$B,$C156)</f>
        <v/>
      </c>
      <c r="BO156" s="35">
        <f>SUMIFS(рўйхат!BX:BX,рўйхат!$CY:$CY,$B$168,рўйхат!$B:$B,$C156)</f>
        <v/>
      </c>
      <c r="BP156" s="36">
        <f>SUMIFS(рўйхат!BY:BY,рўйхат!$CY:$CY,$B$168,рўйхат!$B:$B,$C156)</f>
        <v/>
      </c>
      <c r="BQ156" s="35">
        <f>SUMIFS(рўйхат!BZ:BZ,рўйхат!$CY:$CY,$B$168,рўйхат!$B:$B,$C156)</f>
        <v/>
      </c>
      <c r="BR156" s="36">
        <f>SUMIFS(рўйхат!CA:CA,рўйхат!$CY:$CY,$B$168,рўйхат!$B:$B,$C156)</f>
        <v/>
      </c>
      <c r="BS156" s="35">
        <f>SUMIFS(рўйхат!CB:CB,рўйхат!$CY:$CY,$B$168,рўйхат!$B:$B,$C156)</f>
        <v/>
      </c>
      <c r="BT156" s="36">
        <f>SUMIFS(рўйхат!CC:CC,рўйхат!$CY:$CY,$B$168,рўйхат!$B:$B,$C156)</f>
        <v/>
      </c>
      <c r="BU156" s="35">
        <f>SUMIFS(рўйхат!CD:CD,рўйхат!$CY:$CY,$B$168,рўйхат!$B:$B,$C156)</f>
        <v/>
      </c>
      <c r="BV156" s="36">
        <f>SUMIFS(рўйхат!CE:CE,рўйхат!$CY:$CY,$B$168,рўйхат!$B:$B,$C156)</f>
        <v/>
      </c>
      <c r="BW156" s="35">
        <f>SUMIFS(рўйхат!CH:CH,рўйхат!$CY:$CY,$B$168,рўйхат!$B:$B,$C156)</f>
        <v/>
      </c>
      <c r="BX156" s="36">
        <f>SUMIFS(рўйхат!CI:CI,рўйхат!$CY:$CY,$B$168,рўйхат!$B:$B,$C156)</f>
        <v/>
      </c>
      <c r="BY156" s="35">
        <f>SUMIFS(рўйхат!CJ:CJ,рўйхат!$CY:$CY,$B$168,рўйхат!$B:$B,$C156)</f>
        <v/>
      </c>
      <c r="BZ156" s="36">
        <f>SUMIFS(рўйхат!CK:CK,рўйхат!$CY:$CY,$B$168,рўйхат!$B:$B,$C156)</f>
        <v/>
      </c>
      <c r="CA156" s="35">
        <f>SUMIFS(рўйхат!CL:CL,рўйхат!$CY:$CY,$B$168,рўйхат!$B:$B,$C156)</f>
        <v/>
      </c>
      <c r="CB156" s="36">
        <f>SUMIFS(рўйхат!CM:CM,рўйхат!$CY:$CY,$B$168,рўйхат!$B:$B,$C156)</f>
        <v/>
      </c>
      <c r="CC156" s="35">
        <f>SUMIFS(рўйхат!CN:CN,рўйхат!$CY:$CY,$B$168,рўйхат!$B:$B,$C156)</f>
        <v/>
      </c>
      <c r="CD156" s="36">
        <f>SUMIFS(рўйхат!CO:CO,рўйхат!$CY:$CY,$B$168,рўйхат!$B:$B,$C156)</f>
        <v/>
      </c>
      <c r="CE156" s="77">
        <f>IFERROR(BE156/(Q156+BE156),0)</f>
        <v/>
      </c>
      <c r="CF156" s="78">
        <f>IFERROR(BF156/(R156+BF156),0)</f>
        <v/>
      </c>
      <c r="CG156" s="8">
        <f>COUNTIFS(B:B,B156)</f>
        <v/>
      </c>
    </row>
    <row r="157" hidden="1" outlineLevel="1" ht="17.1" customFormat="1" customHeight="1" s="8">
      <c r="A157" s="33" t="n"/>
      <c r="B157" s="50" t="n">
        <v>21</v>
      </c>
      <c r="C157" s="66" t="inlineStr">
        <is>
          <t>Соғлиқни сақлаш вазирлиги</t>
        </is>
      </c>
      <c r="D157" s="16" t="n"/>
      <c r="E157" s="35">
        <f>SUMIFS(рўйхат!F:F,рўйхат!$CY:$CY,$B$168,рўйхат!$B:$B,$C157)</f>
        <v/>
      </c>
      <c r="F157" s="36">
        <f>SUMIFS(рўйхат!G:G,рўйхат!$CY:$CY,$B$168,рўйхат!$B:$B,$C157)</f>
        <v/>
      </c>
      <c r="G157" s="35">
        <f>SUMIFS(рўйхат!H:H,рўйхат!$CY:$CY,$B$168,рўйхат!$B:$B,$C157)</f>
        <v/>
      </c>
      <c r="H157" s="36">
        <f>SUMIFS(рўйхат!I:I,рўйхат!$CY:$CY,$B$168,рўйхат!$B:$B,$C157)</f>
        <v/>
      </c>
      <c r="I157" s="35">
        <f>SUMIFS(рўйхат!J:J,рўйхат!$CY:$CY,$B$168,рўйхат!$B:$B,$C157)</f>
        <v/>
      </c>
      <c r="J157" s="36">
        <f>SUMIFS(рўйхат!K:K,рўйхат!$CY:$CY,$B$168,рўйхат!$B:$B,$C157)</f>
        <v/>
      </c>
      <c r="K157" s="35">
        <f>SUMIFS(рўйхат!L:L,рўйхат!$CY:$CY,$B$168,рўйхат!$B:$B,$C157)</f>
        <v/>
      </c>
      <c r="L157" s="36">
        <f>SUMIFS(рўйхат!M:M,рўйхат!$CY:$CY,$B$168,рўйхат!$B:$B,$C157)</f>
        <v/>
      </c>
      <c r="M157" s="35">
        <f>SUMIFS(рўйхат!N:N,рўйхат!$CY:$CY,$B$168,рўйхат!$B:$B,$C157)</f>
        <v/>
      </c>
      <c r="N157" s="36">
        <f>SUMIFS(рўйхат!O:O,рўйхат!$CY:$CY,$B$168,рўйхат!$B:$B,$C157)</f>
        <v/>
      </c>
      <c r="O157" s="34">
        <f>IFERROR(M157/E157,0)</f>
        <v/>
      </c>
      <c r="P157" s="34">
        <f>IFERROR(N157/F157,0)</f>
        <v/>
      </c>
      <c r="Q157" s="35">
        <f>SUMIFS(рўйхат!P:P,рўйхат!$CY:$CY,$B$168,рўйхат!$B:$B,$C157)</f>
        <v/>
      </c>
      <c r="R157" s="36">
        <f>SUMIFS(рўйхат!Q:Q,рўйхат!$CY:$CY,$B$168,рўйхат!$B:$B,$C157)</f>
        <v/>
      </c>
      <c r="S157" s="35">
        <f>SUMIFS(рўйхат!R:R,рўйхат!$CY:$CY,$B$168,рўйхат!$B:$B,$C157)</f>
        <v/>
      </c>
      <c r="T157" s="36">
        <f>SUMIFS(рўйхат!S:S,рўйхат!$CY:$CY,$B$168,рўйхат!$B:$B,$C157)</f>
        <v/>
      </c>
      <c r="U157" s="35">
        <f>SUMIFS(рўйхат!T:T,рўйхат!$CY:$CY,$B$168,рўйхат!$B:$B,$C157)</f>
        <v/>
      </c>
      <c r="V157" s="36">
        <f>SUMIFS(рўйхат!U:U,рўйхат!$CY:$CY,$B$168,рўйхат!$B:$B,$C157)</f>
        <v/>
      </c>
      <c r="W157" s="35">
        <f>SUMIFS(рўйхат!V:V,рўйхат!$CY:$CY,$B$168,рўйхат!$B:$B,$C157)</f>
        <v/>
      </c>
      <c r="X157" s="36">
        <f>SUMIFS(рўйхат!W:W,рўйхат!$CY:$CY,$B$168,рўйхат!$B:$B,$C157)</f>
        <v/>
      </c>
      <c r="Y157" s="35">
        <f>SUMIFS(рўйхат!X:X,рўйхат!$CY:$CY,$B$168,рўйхат!$B:$B,$C157)</f>
        <v/>
      </c>
      <c r="Z157" s="36">
        <f>SUMIFS(рўйхат!Y:Y,рўйхат!$CY:$CY,$B$168,рўйхат!$B:$B,$C157)</f>
        <v/>
      </c>
      <c r="AA157" s="35">
        <f>SUMIFS(рўйхат!Z:Z,рўйхат!$CY:$CY,$B$168,рўйхат!$B:$B,$C157)</f>
        <v/>
      </c>
      <c r="AB157" s="36">
        <f>SUMIFS(рўйхат!AA:AA,рўйхат!$CY:$CY,$B$168,рўйхат!$B:$B,$C157)</f>
        <v/>
      </c>
      <c r="AC157" s="35">
        <f>SUMIFS(рўйхат!AB:AB,рўйхат!$CY:$CY,$B$168,рўйхат!$B:$B,$C157)</f>
        <v/>
      </c>
      <c r="AD157" s="36">
        <f>SUMIFS(рўйхат!AC:AC,рўйхат!$CY:$CY,$B$168,рўйхат!$B:$B,$C157)</f>
        <v/>
      </c>
      <c r="AE157" s="35">
        <f>SUMIFS(рўйхат!AD:AD,рўйхат!$CY:$CY,$B$168,рўйхат!$B:$B,$C157)</f>
        <v/>
      </c>
      <c r="AF157" s="36">
        <f>SUMIFS(рўйхат!AE:AE,рўйхат!$CY:$CY,$B$168,рўйхат!$B:$B,$C157)</f>
        <v/>
      </c>
      <c r="AG157" s="35">
        <f>SUMIFS(рўйхат!AH:AH,рўйхат!$CY:$CY,$B$168,рўйхат!$B:$B,$C157)</f>
        <v/>
      </c>
      <c r="AH157" s="36">
        <f>SUMIFS(рўйхат!AI:AI,рўйхат!$CY:$CY,$B$168,рўйхат!$B:$B,$C157)</f>
        <v/>
      </c>
      <c r="AI157" s="35">
        <f>SUMIFS(рўйхат!AJ:AJ,рўйхат!$CY:$CY,$B$168,рўйхат!$B:$B,$C157)</f>
        <v/>
      </c>
      <c r="AJ157" s="36">
        <f>SUMIFS(рўйхат!AK:AK,рўйхат!$CY:$CY,$B$168,рўйхат!$B:$B,$C157)</f>
        <v/>
      </c>
      <c r="AK157" s="35">
        <f>SUMIFS(рўйхат!AL:AL,рўйхат!$CY:$CY,$B$168,рўйхат!$B:$B,$C157)</f>
        <v/>
      </c>
      <c r="AL157" s="36">
        <f>SUMIFS(рўйхат!AM:AM,рўйхат!$CY:$CY,$B$168,рўйхат!$B:$B,$C157)</f>
        <v/>
      </c>
      <c r="AM157" s="77">
        <f>IFERROR(Q157/E157,0)</f>
        <v/>
      </c>
      <c r="AN157" s="77">
        <f>IFERROR(R157/F157,0)</f>
        <v/>
      </c>
      <c r="AO157" s="35">
        <f>SUMIFS(рўйхат!AX:AX,рўйхат!$CY:$CY,$B$168,рўйхат!$B:$B,$C157)</f>
        <v/>
      </c>
      <c r="AP157" s="36">
        <f>SUMIFS(рўйхат!AY:AY,рўйхат!$CY:$CY,$B$168,рўйхат!$B:$B,$C157)</f>
        <v/>
      </c>
      <c r="AQ157" s="35">
        <f>SUMIFS(рўйхат!AZ:AZ,рўйхат!$CY:$CY,$B$168,рўйхат!$B:$B,$C157)</f>
        <v/>
      </c>
      <c r="AR157" s="36">
        <f>SUMIFS(рўйхат!BA:BA,рўйхат!$CY:$CY,$B$168,рўйхат!$B:$B,$C157)</f>
        <v/>
      </c>
      <c r="AS157" s="35">
        <f>SUMIFS(рўйхат!BB:BB,рўйхат!$CY:$CY,$B$168,рўйхат!$B:$B,$C157)</f>
        <v/>
      </c>
      <c r="AT157" s="36">
        <f>SUMIFS(рўйхат!BC:BC,рўйхат!$CY:$CY,$B$168,рўйхат!$B:$B,$C157)</f>
        <v/>
      </c>
      <c r="AU157" s="35">
        <f>SUMIFS(рўйхат!BD:BD,рўйхат!$CY:$CY,$B$168,рўйхат!$B:$B,$C157)</f>
        <v/>
      </c>
      <c r="AV157" s="36">
        <f>SUMIFS(рўйхат!BE:BE,рўйхат!$CY:$CY,$B$168,рўйхат!$B:$B,$C157)</f>
        <v/>
      </c>
      <c r="AW157" s="35">
        <f>SUMIFS(рўйхат!BF:BF,рўйхат!$CY:$CY,$B$168,рўйхат!$B:$B,$C157)</f>
        <v/>
      </c>
      <c r="AX157" s="36">
        <f>SUMIFS(рўйхат!BG:BG,рўйхат!$CY:$CY,$B$168,рўйхат!$B:$B,$C157)</f>
        <v/>
      </c>
      <c r="AY157" s="35">
        <f>SUMIFS(рўйхат!BH:BH,рўйхат!$CY:$CY,$B$168,рўйхат!$B:$B,$C157)</f>
        <v/>
      </c>
      <c r="AZ157" s="36">
        <f>SUMIFS(рўйхат!BI:BI,рўйхат!$CY:$CY,$B$168,рўйхат!$B:$B,$C157)</f>
        <v/>
      </c>
      <c r="BA157" s="35">
        <f>SUMIFS(рўйхат!BJ:BJ,рўйхат!$CY:$CY,$B$168,рўйхат!$B:$B,$C157)</f>
        <v/>
      </c>
      <c r="BB157" s="36">
        <f>SUMIFS(рўйхат!BK:BK,рўйхат!$CY:$CY,$B$168,рўйхат!$B:$B,$C157)</f>
        <v/>
      </c>
      <c r="BC157" s="77">
        <f>IFERROR(AO157/E157,0)</f>
        <v/>
      </c>
      <c r="BD157" s="77">
        <f>IFERROR(AP157/F157,0)</f>
        <v/>
      </c>
      <c r="BE157" s="35">
        <f>SUMIFS(рўйхат!BL:BL,рўйхат!$CY:$CY,$B$168,рўйхат!$B:$B,$C157)</f>
        <v/>
      </c>
      <c r="BF157" s="36">
        <f>SUMIFS(рўйхат!BM:BM,рўйхат!$CY:$CY,$B$168,рўйхат!$B:$B,$C157)</f>
        <v/>
      </c>
      <c r="BG157" s="35">
        <f>SUMIFS(рўйхат!BN:BN,рўйхат!$CY:$CY,$B$168,рўйхат!$B:$B,$C157)</f>
        <v/>
      </c>
      <c r="BH157" s="36">
        <f>SUMIFS(рўйхат!BO:BO,рўйхат!$CY:$CY,$B$168,рўйхат!$B:$B,$C157)</f>
        <v/>
      </c>
      <c r="BI157" s="35">
        <f>SUMIFS(рўйхат!BP:BP,рўйхат!$CY:$CY,$B$168,рўйхат!$B:$B,$C157)</f>
        <v/>
      </c>
      <c r="BJ157" s="36">
        <f>SUMIFS(рўйхат!BQ:BQ,рўйхат!$CY:$CY,$B$168,рўйхат!$B:$B,$C157)</f>
        <v/>
      </c>
      <c r="BK157" s="35">
        <f>SUMIFS(рўйхат!BR:BR,рўйхат!$CY:$CY,$B$168,рўйхат!$B:$B,$C157)</f>
        <v/>
      </c>
      <c r="BL157" s="36">
        <f>SUMIFS(рўйхат!BS:BS,рўйхат!$CY:$CY,$B$168,рўйхат!$B:$B,$C157)</f>
        <v/>
      </c>
      <c r="BM157" s="35">
        <f>SUMIFS(рўйхат!BT:BT,рўйхат!$CY:$CY,$B$168,рўйхат!$B:$B,$C157)</f>
        <v/>
      </c>
      <c r="BN157" s="36">
        <f>SUMIFS(рўйхат!BU:BU,рўйхат!$CY:$CY,$B$168,рўйхат!$B:$B,$C157)</f>
        <v/>
      </c>
      <c r="BO157" s="35">
        <f>SUMIFS(рўйхат!BX:BX,рўйхат!$CY:$CY,$B$168,рўйхат!$B:$B,$C157)</f>
        <v/>
      </c>
      <c r="BP157" s="36">
        <f>SUMIFS(рўйхат!BY:BY,рўйхат!$CY:$CY,$B$168,рўйхат!$B:$B,$C157)</f>
        <v/>
      </c>
      <c r="BQ157" s="35">
        <f>SUMIFS(рўйхат!BZ:BZ,рўйхат!$CY:$CY,$B$168,рўйхат!$B:$B,$C157)</f>
        <v/>
      </c>
      <c r="BR157" s="36">
        <f>SUMIFS(рўйхат!CA:CA,рўйхат!$CY:$CY,$B$168,рўйхат!$B:$B,$C157)</f>
        <v/>
      </c>
      <c r="BS157" s="35">
        <f>SUMIFS(рўйхат!CB:CB,рўйхат!$CY:$CY,$B$168,рўйхат!$B:$B,$C157)</f>
        <v/>
      </c>
      <c r="BT157" s="36">
        <f>SUMIFS(рўйхат!CC:CC,рўйхат!$CY:$CY,$B$168,рўйхат!$B:$B,$C157)</f>
        <v/>
      </c>
      <c r="BU157" s="35">
        <f>SUMIFS(рўйхат!CD:CD,рўйхат!$CY:$CY,$B$168,рўйхат!$B:$B,$C157)</f>
        <v/>
      </c>
      <c r="BV157" s="36">
        <f>SUMIFS(рўйхат!CE:CE,рўйхат!$CY:$CY,$B$168,рўйхат!$B:$B,$C157)</f>
        <v/>
      </c>
      <c r="BW157" s="35">
        <f>SUMIFS(рўйхат!CH:CH,рўйхат!$CY:$CY,$B$168,рўйхат!$B:$B,$C157)</f>
        <v/>
      </c>
      <c r="BX157" s="36">
        <f>SUMIFS(рўйхат!CI:CI,рўйхат!$CY:$CY,$B$168,рўйхат!$B:$B,$C157)</f>
        <v/>
      </c>
      <c r="BY157" s="35">
        <f>SUMIFS(рўйхат!CJ:CJ,рўйхат!$CY:$CY,$B$168,рўйхат!$B:$B,$C157)</f>
        <v/>
      </c>
      <c r="BZ157" s="36">
        <f>SUMIFS(рўйхат!CK:CK,рўйхат!$CY:$CY,$B$168,рўйхат!$B:$B,$C157)</f>
        <v/>
      </c>
      <c r="CA157" s="35">
        <f>SUMIFS(рўйхат!CL:CL,рўйхат!$CY:$CY,$B$168,рўйхат!$B:$B,$C157)</f>
        <v/>
      </c>
      <c r="CB157" s="36">
        <f>SUMIFS(рўйхат!CM:CM,рўйхат!$CY:$CY,$B$168,рўйхат!$B:$B,$C157)</f>
        <v/>
      </c>
      <c r="CC157" s="35">
        <f>SUMIFS(рўйхат!CN:CN,рўйхат!$CY:$CY,$B$168,рўйхат!$B:$B,$C157)</f>
        <v/>
      </c>
      <c r="CD157" s="36">
        <f>SUMIFS(рўйхат!CO:CO,рўйхат!$CY:$CY,$B$168,рўйхат!$B:$B,$C157)</f>
        <v/>
      </c>
      <c r="CE157" s="77">
        <f>IFERROR(BE157/(Q157+BE157),0)</f>
        <v/>
      </c>
      <c r="CF157" s="78">
        <f>IFERROR(BF157/(R157+BF157),0)</f>
        <v/>
      </c>
      <c r="CG157" s="8">
        <f>COUNTIFS(B:B,B157)</f>
        <v/>
      </c>
    </row>
    <row r="158" hidden="1" outlineLevel="1" ht="17.1" customFormat="1" customHeight="1" s="8">
      <c r="A158" s="33" t="n"/>
      <c r="B158" s="50" t="n">
        <v>22</v>
      </c>
      <c r="C158" s="66" t="inlineStr">
        <is>
          <t>Спорт вазирлиги</t>
        </is>
      </c>
      <c r="D158" s="16" t="n"/>
      <c r="E158" s="35">
        <f>SUMIFS(рўйхат!F:F,рўйхат!$CY:$CY,$B$168,рўйхат!$B:$B,$C158)</f>
        <v/>
      </c>
      <c r="F158" s="36">
        <f>SUMIFS(рўйхат!G:G,рўйхат!$CY:$CY,$B$168,рўйхат!$B:$B,$C158)</f>
        <v/>
      </c>
      <c r="G158" s="35">
        <f>SUMIFS(рўйхат!H:H,рўйхат!$CY:$CY,$B$168,рўйхат!$B:$B,$C158)</f>
        <v/>
      </c>
      <c r="H158" s="36">
        <f>SUMIFS(рўйхат!I:I,рўйхат!$CY:$CY,$B$168,рўйхат!$B:$B,$C158)</f>
        <v/>
      </c>
      <c r="I158" s="35">
        <f>SUMIFS(рўйхат!J:J,рўйхат!$CY:$CY,$B$168,рўйхат!$B:$B,$C158)</f>
        <v/>
      </c>
      <c r="J158" s="36">
        <f>SUMIFS(рўйхат!K:K,рўйхат!$CY:$CY,$B$168,рўйхат!$B:$B,$C158)</f>
        <v/>
      </c>
      <c r="K158" s="35">
        <f>SUMIFS(рўйхат!L:L,рўйхат!$CY:$CY,$B$168,рўйхат!$B:$B,$C158)</f>
        <v/>
      </c>
      <c r="L158" s="36">
        <f>SUMIFS(рўйхат!M:M,рўйхат!$CY:$CY,$B$168,рўйхат!$B:$B,$C158)</f>
        <v/>
      </c>
      <c r="M158" s="35">
        <f>SUMIFS(рўйхат!N:N,рўйхат!$CY:$CY,$B$168,рўйхат!$B:$B,$C158)</f>
        <v/>
      </c>
      <c r="N158" s="36">
        <f>SUMIFS(рўйхат!O:O,рўйхат!$CY:$CY,$B$168,рўйхат!$B:$B,$C158)</f>
        <v/>
      </c>
      <c r="O158" s="34">
        <f>IFERROR(M158/E158,0)</f>
        <v/>
      </c>
      <c r="P158" s="34">
        <f>IFERROR(N158/F158,0)</f>
        <v/>
      </c>
      <c r="Q158" s="35">
        <f>SUMIFS(рўйхат!P:P,рўйхат!$CY:$CY,$B$168,рўйхат!$B:$B,$C158)</f>
        <v/>
      </c>
      <c r="R158" s="36">
        <f>SUMIFS(рўйхат!Q:Q,рўйхат!$CY:$CY,$B$168,рўйхат!$B:$B,$C158)</f>
        <v/>
      </c>
      <c r="S158" s="35">
        <f>SUMIFS(рўйхат!R:R,рўйхат!$CY:$CY,$B$168,рўйхат!$B:$B,$C158)</f>
        <v/>
      </c>
      <c r="T158" s="36">
        <f>SUMIFS(рўйхат!S:S,рўйхат!$CY:$CY,$B$168,рўйхат!$B:$B,$C158)</f>
        <v/>
      </c>
      <c r="U158" s="35">
        <f>SUMIFS(рўйхат!T:T,рўйхат!$CY:$CY,$B$168,рўйхат!$B:$B,$C158)</f>
        <v/>
      </c>
      <c r="V158" s="36">
        <f>SUMIFS(рўйхат!U:U,рўйхат!$CY:$CY,$B$168,рўйхат!$B:$B,$C158)</f>
        <v/>
      </c>
      <c r="W158" s="35">
        <f>SUMIFS(рўйхат!V:V,рўйхат!$CY:$CY,$B$168,рўйхат!$B:$B,$C158)</f>
        <v/>
      </c>
      <c r="X158" s="36">
        <f>SUMIFS(рўйхат!W:W,рўйхат!$CY:$CY,$B$168,рўйхат!$B:$B,$C158)</f>
        <v/>
      </c>
      <c r="Y158" s="35">
        <f>SUMIFS(рўйхат!X:X,рўйхат!$CY:$CY,$B$168,рўйхат!$B:$B,$C158)</f>
        <v/>
      </c>
      <c r="Z158" s="36">
        <f>SUMIFS(рўйхат!Y:Y,рўйхат!$CY:$CY,$B$168,рўйхат!$B:$B,$C158)</f>
        <v/>
      </c>
      <c r="AA158" s="35">
        <f>SUMIFS(рўйхат!Z:Z,рўйхат!$CY:$CY,$B$168,рўйхат!$B:$B,$C158)</f>
        <v/>
      </c>
      <c r="AB158" s="36">
        <f>SUMIFS(рўйхат!AA:AA,рўйхат!$CY:$CY,$B$168,рўйхат!$B:$B,$C158)</f>
        <v/>
      </c>
      <c r="AC158" s="35">
        <f>SUMIFS(рўйхат!AB:AB,рўйхат!$CY:$CY,$B$168,рўйхат!$B:$B,$C158)</f>
        <v/>
      </c>
      <c r="AD158" s="36">
        <f>SUMIFS(рўйхат!AC:AC,рўйхат!$CY:$CY,$B$168,рўйхат!$B:$B,$C158)</f>
        <v/>
      </c>
      <c r="AE158" s="35">
        <f>SUMIFS(рўйхат!AD:AD,рўйхат!$CY:$CY,$B$168,рўйхат!$B:$B,$C158)</f>
        <v/>
      </c>
      <c r="AF158" s="36">
        <f>SUMIFS(рўйхат!AE:AE,рўйхат!$CY:$CY,$B$168,рўйхат!$B:$B,$C158)</f>
        <v/>
      </c>
      <c r="AG158" s="35">
        <f>SUMIFS(рўйхат!AH:AH,рўйхат!$CY:$CY,$B$168,рўйхат!$B:$B,$C158)</f>
        <v/>
      </c>
      <c r="AH158" s="36">
        <f>SUMIFS(рўйхат!AI:AI,рўйхат!$CY:$CY,$B$168,рўйхат!$B:$B,$C158)</f>
        <v/>
      </c>
      <c r="AI158" s="35">
        <f>SUMIFS(рўйхат!AJ:AJ,рўйхат!$CY:$CY,$B$168,рўйхат!$B:$B,$C158)</f>
        <v/>
      </c>
      <c r="AJ158" s="36">
        <f>SUMIFS(рўйхат!AK:AK,рўйхат!$CY:$CY,$B$168,рўйхат!$B:$B,$C158)</f>
        <v/>
      </c>
      <c r="AK158" s="35">
        <f>SUMIFS(рўйхат!AL:AL,рўйхат!$CY:$CY,$B$168,рўйхат!$B:$B,$C158)</f>
        <v/>
      </c>
      <c r="AL158" s="36">
        <f>SUMIFS(рўйхат!AM:AM,рўйхат!$CY:$CY,$B$168,рўйхат!$B:$B,$C158)</f>
        <v/>
      </c>
      <c r="AM158" s="77">
        <f>IFERROR(Q158/E158,0)</f>
        <v/>
      </c>
      <c r="AN158" s="77">
        <f>IFERROR(R158/F158,0)</f>
        <v/>
      </c>
      <c r="AO158" s="35">
        <f>SUMIFS(рўйхат!AX:AX,рўйхат!$CY:$CY,$B$168,рўйхат!$B:$B,$C158)</f>
        <v/>
      </c>
      <c r="AP158" s="36">
        <f>SUMIFS(рўйхат!AY:AY,рўйхат!$CY:$CY,$B$168,рўйхат!$B:$B,$C158)</f>
        <v/>
      </c>
      <c r="AQ158" s="35">
        <f>SUMIFS(рўйхат!AZ:AZ,рўйхат!$CY:$CY,$B$168,рўйхат!$B:$B,$C158)</f>
        <v/>
      </c>
      <c r="AR158" s="36">
        <f>SUMIFS(рўйхат!BA:BA,рўйхат!$CY:$CY,$B$168,рўйхат!$B:$B,$C158)</f>
        <v/>
      </c>
      <c r="AS158" s="35">
        <f>SUMIFS(рўйхат!BB:BB,рўйхат!$CY:$CY,$B$168,рўйхат!$B:$B,$C158)</f>
        <v/>
      </c>
      <c r="AT158" s="36">
        <f>SUMIFS(рўйхат!BC:BC,рўйхат!$CY:$CY,$B$168,рўйхат!$B:$B,$C158)</f>
        <v/>
      </c>
      <c r="AU158" s="35">
        <f>SUMIFS(рўйхат!BD:BD,рўйхат!$CY:$CY,$B$168,рўйхат!$B:$B,$C158)</f>
        <v/>
      </c>
      <c r="AV158" s="36">
        <f>SUMIFS(рўйхат!BE:BE,рўйхат!$CY:$CY,$B$168,рўйхат!$B:$B,$C158)</f>
        <v/>
      </c>
      <c r="AW158" s="35">
        <f>SUMIFS(рўйхат!BF:BF,рўйхат!$CY:$CY,$B$168,рўйхат!$B:$B,$C158)</f>
        <v/>
      </c>
      <c r="AX158" s="36">
        <f>SUMIFS(рўйхат!BG:BG,рўйхат!$CY:$CY,$B$168,рўйхат!$B:$B,$C158)</f>
        <v/>
      </c>
      <c r="AY158" s="35">
        <f>SUMIFS(рўйхат!BH:BH,рўйхат!$CY:$CY,$B$168,рўйхат!$B:$B,$C158)</f>
        <v/>
      </c>
      <c r="AZ158" s="36">
        <f>SUMIFS(рўйхат!BI:BI,рўйхат!$CY:$CY,$B$168,рўйхат!$B:$B,$C158)</f>
        <v/>
      </c>
      <c r="BA158" s="35">
        <f>SUMIFS(рўйхат!BJ:BJ,рўйхат!$CY:$CY,$B$168,рўйхат!$B:$B,$C158)</f>
        <v/>
      </c>
      <c r="BB158" s="36">
        <f>SUMIFS(рўйхат!BK:BK,рўйхат!$CY:$CY,$B$168,рўйхат!$B:$B,$C158)</f>
        <v/>
      </c>
      <c r="BC158" s="77">
        <f>IFERROR(AO158/E158,0)</f>
        <v/>
      </c>
      <c r="BD158" s="77">
        <f>IFERROR(AP158/F158,0)</f>
        <v/>
      </c>
      <c r="BE158" s="35">
        <f>SUMIFS(рўйхат!BL:BL,рўйхат!$CY:$CY,$B$168,рўйхат!$B:$B,$C158)</f>
        <v/>
      </c>
      <c r="BF158" s="36">
        <f>SUMIFS(рўйхат!BM:BM,рўйхат!$CY:$CY,$B$168,рўйхат!$B:$B,$C158)</f>
        <v/>
      </c>
      <c r="BG158" s="35">
        <f>SUMIFS(рўйхат!BN:BN,рўйхат!$CY:$CY,$B$168,рўйхат!$B:$B,$C158)</f>
        <v/>
      </c>
      <c r="BH158" s="36">
        <f>SUMIFS(рўйхат!BO:BO,рўйхат!$CY:$CY,$B$168,рўйхат!$B:$B,$C158)</f>
        <v/>
      </c>
      <c r="BI158" s="35">
        <f>SUMIFS(рўйхат!BP:BP,рўйхат!$CY:$CY,$B$168,рўйхат!$B:$B,$C158)</f>
        <v/>
      </c>
      <c r="BJ158" s="36">
        <f>SUMIFS(рўйхат!BQ:BQ,рўйхат!$CY:$CY,$B$168,рўйхат!$B:$B,$C158)</f>
        <v/>
      </c>
      <c r="BK158" s="35">
        <f>SUMIFS(рўйхат!BR:BR,рўйхат!$CY:$CY,$B$168,рўйхат!$B:$B,$C158)</f>
        <v/>
      </c>
      <c r="BL158" s="36">
        <f>SUMIFS(рўйхат!BS:BS,рўйхат!$CY:$CY,$B$168,рўйхат!$B:$B,$C158)</f>
        <v/>
      </c>
      <c r="BM158" s="35">
        <f>SUMIFS(рўйхат!BT:BT,рўйхат!$CY:$CY,$B$168,рўйхат!$B:$B,$C158)</f>
        <v/>
      </c>
      <c r="BN158" s="36">
        <f>SUMIFS(рўйхат!BU:BU,рўйхат!$CY:$CY,$B$168,рўйхат!$B:$B,$C158)</f>
        <v/>
      </c>
      <c r="BO158" s="35">
        <f>SUMIFS(рўйхат!BX:BX,рўйхат!$CY:$CY,$B$168,рўйхат!$B:$B,$C158)</f>
        <v/>
      </c>
      <c r="BP158" s="36">
        <f>SUMIFS(рўйхат!BY:BY,рўйхат!$CY:$CY,$B$168,рўйхат!$B:$B,$C158)</f>
        <v/>
      </c>
      <c r="BQ158" s="35">
        <f>SUMIFS(рўйхат!BZ:BZ,рўйхат!$CY:$CY,$B$168,рўйхат!$B:$B,$C158)</f>
        <v/>
      </c>
      <c r="BR158" s="36">
        <f>SUMIFS(рўйхат!CA:CA,рўйхат!$CY:$CY,$B$168,рўйхат!$B:$B,$C158)</f>
        <v/>
      </c>
      <c r="BS158" s="35">
        <f>SUMIFS(рўйхат!CB:CB,рўйхат!$CY:$CY,$B$168,рўйхат!$B:$B,$C158)</f>
        <v/>
      </c>
      <c r="BT158" s="36">
        <f>SUMIFS(рўйхат!CC:CC,рўйхат!$CY:$CY,$B$168,рўйхат!$B:$B,$C158)</f>
        <v/>
      </c>
      <c r="BU158" s="35">
        <f>SUMIFS(рўйхат!CD:CD,рўйхат!$CY:$CY,$B$168,рўйхат!$B:$B,$C158)</f>
        <v/>
      </c>
      <c r="BV158" s="36">
        <f>SUMIFS(рўйхат!CE:CE,рўйхат!$CY:$CY,$B$168,рўйхат!$B:$B,$C158)</f>
        <v/>
      </c>
      <c r="BW158" s="35">
        <f>SUMIFS(рўйхат!CH:CH,рўйхат!$CY:$CY,$B$168,рўйхат!$B:$B,$C158)</f>
        <v/>
      </c>
      <c r="BX158" s="36">
        <f>SUMIFS(рўйхат!CI:CI,рўйхат!$CY:$CY,$B$168,рўйхат!$B:$B,$C158)</f>
        <v/>
      </c>
      <c r="BY158" s="35">
        <f>SUMIFS(рўйхат!CJ:CJ,рўйхат!$CY:$CY,$B$168,рўйхат!$B:$B,$C158)</f>
        <v/>
      </c>
      <c r="BZ158" s="36">
        <f>SUMIFS(рўйхат!CK:CK,рўйхат!$CY:$CY,$B$168,рўйхат!$B:$B,$C158)</f>
        <v/>
      </c>
      <c r="CA158" s="35">
        <f>SUMIFS(рўйхат!CL:CL,рўйхат!$CY:$CY,$B$168,рўйхат!$B:$B,$C158)</f>
        <v/>
      </c>
      <c r="CB158" s="36">
        <f>SUMIFS(рўйхат!CM:CM,рўйхат!$CY:$CY,$B$168,рўйхат!$B:$B,$C158)</f>
        <v/>
      </c>
      <c r="CC158" s="35">
        <f>SUMIFS(рўйхат!CN:CN,рўйхат!$CY:$CY,$B$168,рўйхат!$B:$B,$C158)</f>
        <v/>
      </c>
      <c r="CD158" s="36">
        <f>SUMIFS(рўйхат!CO:CO,рўйхат!$CY:$CY,$B$168,рўйхат!$B:$B,$C158)</f>
        <v/>
      </c>
      <c r="CE158" s="77">
        <f>IFERROR(BE158/(Q158+BE158),0)</f>
        <v/>
      </c>
      <c r="CF158" s="78">
        <f>IFERROR(BF158/(R158+BF158),0)</f>
        <v/>
      </c>
      <c r="CG158" s="8">
        <f>COUNTIFS(B:B,B158)</f>
        <v/>
      </c>
    </row>
    <row r="159" hidden="1" outlineLevel="1" ht="17.1" customFormat="1" customHeight="1" s="8">
      <c r="A159" s="33" t="n"/>
      <c r="B159" s="50" t="n">
        <v>23</v>
      </c>
      <c r="C159" s="66" t="inlineStr">
        <is>
          <t>Сув хўжалиги вазирлиги</t>
        </is>
      </c>
      <c r="D159" s="16" t="n"/>
      <c r="E159" s="35">
        <f>SUMIFS(рўйхат!F:F,рўйхат!$CY:$CY,$B$168,рўйхат!$B:$B,$C159)</f>
        <v/>
      </c>
      <c r="F159" s="36">
        <f>SUMIFS(рўйхат!G:G,рўйхат!$CY:$CY,$B$168,рўйхат!$B:$B,$C159)</f>
        <v/>
      </c>
      <c r="G159" s="35">
        <f>SUMIFS(рўйхат!H:H,рўйхат!$CY:$CY,$B$168,рўйхат!$B:$B,$C159)</f>
        <v/>
      </c>
      <c r="H159" s="36">
        <f>SUMIFS(рўйхат!I:I,рўйхат!$CY:$CY,$B$168,рўйхат!$B:$B,$C159)</f>
        <v/>
      </c>
      <c r="I159" s="35">
        <f>SUMIFS(рўйхат!J:J,рўйхат!$CY:$CY,$B$168,рўйхат!$B:$B,$C159)</f>
        <v/>
      </c>
      <c r="J159" s="36">
        <f>SUMIFS(рўйхат!K:K,рўйхат!$CY:$CY,$B$168,рўйхат!$B:$B,$C159)</f>
        <v/>
      </c>
      <c r="K159" s="35">
        <f>SUMIFS(рўйхат!L:L,рўйхат!$CY:$CY,$B$168,рўйхат!$B:$B,$C159)</f>
        <v/>
      </c>
      <c r="L159" s="36">
        <f>SUMIFS(рўйхат!M:M,рўйхат!$CY:$CY,$B$168,рўйхат!$B:$B,$C159)</f>
        <v/>
      </c>
      <c r="M159" s="35">
        <f>SUMIFS(рўйхат!N:N,рўйхат!$CY:$CY,$B$168,рўйхат!$B:$B,$C159)</f>
        <v/>
      </c>
      <c r="N159" s="36">
        <f>SUMIFS(рўйхат!O:O,рўйхат!$CY:$CY,$B$168,рўйхат!$B:$B,$C159)</f>
        <v/>
      </c>
      <c r="O159" s="34">
        <f>IFERROR(M159/E159,0)</f>
        <v/>
      </c>
      <c r="P159" s="34">
        <f>IFERROR(N159/F159,0)</f>
        <v/>
      </c>
      <c r="Q159" s="35">
        <f>SUMIFS(рўйхат!P:P,рўйхат!$CY:$CY,$B$168,рўйхат!$B:$B,$C159)</f>
        <v/>
      </c>
      <c r="R159" s="36">
        <f>SUMIFS(рўйхат!Q:Q,рўйхат!$CY:$CY,$B$168,рўйхат!$B:$B,$C159)</f>
        <v/>
      </c>
      <c r="S159" s="35">
        <f>SUMIFS(рўйхат!R:R,рўйхат!$CY:$CY,$B$168,рўйхат!$B:$B,$C159)</f>
        <v/>
      </c>
      <c r="T159" s="36">
        <f>SUMIFS(рўйхат!S:S,рўйхат!$CY:$CY,$B$168,рўйхат!$B:$B,$C159)</f>
        <v/>
      </c>
      <c r="U159" s="35">
        <f>SUMIFS(рўйхат!T:T,рўйхат!$CY:$CY,$B$168,рўйхат!$B:$B,$C159)</f>
        <v/>
      </c>
      <c r="V159" s="36">
        <f>SUMIFS(рўйхат!U:U,рўйхат!$CY:$CY,$B$168,рўйхат!$B:$B,$C159)</f>
        <v/>
      </c>
      <c r="W159" s="35">
        <f>SUMIFS(рўйхат!V:V,рўйхат!$CY:$CY,$B$168,рўйхат!$B:$B,$C159)</f>
        <v/>
      </c>
      <c r="X159" s="36">
        <f>SUMIFS(рўйхат!W:W,рўйхат!$CY:$CY,$B$168,рўйхат!$B:$B,$C159)</f>
        <v/>
      </c>
      <c r="Y159" s="35">
        <f>SUMIFS(рўйхат!X:X,рўйхат!$CY:$CY,$B$168,рўйхат!$B:$B,$C159)</f>
        <v/>
      </c>
      <c r="Z159" s="36">
        <f>SUMIFS(рўйхат!Y:Y,рўйхат!$CY:$CY,$B$168,рўйхат!$B:$B,$C159)</f>
        <v/>
      </c>
      <c r="AA159" s="35">
        <f>SUMIFS(рўйхат!Z:Z,рўйхат!$CY:$CY,$B$168,рўйхат!$B:$B,$C159)</f>
        <v/>
      </c>
      <c r="AB159" s="36">
        <f>SUMIFS(рўйхат!AA:AA,рўйхат!$CY:$CY,$B$168,рўйхат!$B:$B,$C159)</f>
        <v/>
      </c>
      <c r="AC159" s="35">
        <f>SUMIFS(рўйхат!AB:AB,рўйхат!$CY:$CY,$B$168,рўйхат!$B:$B,$C159)</f>
        <v/>
      </c>
      <c r="AD159" s="36">
        <f>SUMIFS(рўйхат!AC:AC,рўйхат!$CY:$CY,$B$168,рўйхат!$B:$B,$C159)</f>
        <v/>
      </c>
      <c r="AE159" s="35">
        <f>SUMIFS(рўйхат!AD:AD,рўйхат!$CY:$CY,$B$168,рўйхат!$B:$B,$C159)</f>
        <v/>
      </c>
      <c r="AF159" s="36">
        <f>SUMIFS(рўйхат!AE:AE,рўйхат!$CY:$CY,$B$168,рўйхат!$B:$B,$C159)</f>
        <v/>
      </c>
      <c r="AG159" s="35">
        <f>SUMIFS(рўйхат!AH:AH,рўйхат!$CY:$CY,$B$168,рўйхат!$B:$B,$C159)</f>
        <v/>
      </c>
      <c r="AH159" s="36">
        <f>SUMIFS(рўйхат!AI:AI,рўйхат!$CY:$CY,$B$168,рўйхат!$B:$B,$C159)</f>
        <v/>
      </c>
      <c r="AI159" s="35">
        <f>SUMIFS(рўйхат!AJ:AJ,рўйхат!$CY:$CY,$B$168,рўйхат!$B:$B,$C159)</f>
        <v/>
      </c>
      <c r="AJ159" s="36">
        <f>SUMIFS(рўйхат!AK:AK,рўйхат!$CY:$CY,$B$168,рўйхат!$B:$B,$C159)</f>
        <v/>
      </c>
      <c r="AK159" s="35">
        <f>SUMIFS(рўйхат!AL:AL,рўйхат!$CY:$CY,$B$168,рўйхат!$B:$B,$C159)</f>
        <v/>
      </c>
      <c r="AL159" s="36">
        <f>SUMIFS(рўйхат!AM:AM,рўйхат!$CY:$CY,$B$168,рўйхат!$B:$B,$C159)</f>
        <v/>
      </c>
      <c r="AM159" s="77">
        <f>IFERROR(Q159/E159,0)</f>
        <v/>
      </c>
      <c r="AN159" s="77">
        <f>IFERROR(R159/F159,0)</f>
        <v/>
      </c>
      <c r="AO159" s="35">
        <f>SUMIFS(рўйхат!AX:AX,рўйхат!$CY:$CY,$B$168,рўйхат!$B:$B,$C159)</f>
        <v/>
      </c>
      <c r="AP159" s="36">
        <f>SUMIFS(рўйхат!AY:AY,рўйхат!$CY:$CY,$B$168,рўйхат!$B:$B,$C159)</f>
        <v/>
      </c>
      <c r="AQ159" s="35">
        <f>SUMIFS(рўйхат!AZ:AZ,рўйхат!$CY:$CY,$B$168,рўйхат!$B:$B,$C159)</f>
        <v/>
      </c>
      <c r="AR159" s="36">
        <f>SUMIFS(рўйхат!BA:BA,рўйхат!$CY:$CY,$B$168,рўйхат!$B:$B,$C159)</f>
        <v/>
      </c>
      <c r="AS159" s="35">
        <f>SUMIFS(рўйхат!BB:BB,рўйхат!$CY:$CY,$B$168,рўйхат!$B:$B,$C159)</f>
        <v/>
      </c>
      <c r="AT159" s="36">
        <f>SUMIFS(рўйхат!BC:BC,рўйхат!$CY:$CY,$B$168,рўйхат!$B:$B,$C159)</f>
        <v/>
      </c>
      <c r="AU159" s="35">
        <f>SUMIFS(рўйхат!BD:BD,рўйхат!$CY:$CY,$B$168,рўйхат!$B:$B,$C159)</f>
        <v/>
      </c>
      <c r="AV159" s="36">
        <f>SUMIFS(рўйхат!BE:BE,рўйхат!$CY:$CY,$B$168,рўйхат!$B:$B,$C159)</f>
        <v/>
      </c>
      <c r="AW159" s="35">
        <f>SUMIFS(рўйхат!BF:BF,рўйхат!$CY:$CY,$B$168,рўйхат!$B:$B,$C159)</f>
        <v/>
      </c>
      <c r="AX159" s="36">
        <f>SUMIFS(рўйхат!BG:BG,рўйхат!$CY:$CY,$B$168,рўйхат!$B:$B,$C159)</f>
        <v/>
      </c>
      <c r="AY159" s="35">
        <f>SUMIFS(рўйхат!BH:BH,рўйхат!$CY:$CY,$B$168,рўйхат!$B:$B,$C159)</f>
        <v/>
      </c>
      <c r="AZ159" s="36">
        <f>SUMIFS(рўйхат!BI:BI,рўйхат!$CY:$CY,$B$168,рўйхат!$B:$B,$C159)</f>
        <v/>
      </c>
      <c r="BA159" s="35">
        <f>SUMIFS(рўйхат!BJ:BJ,рўйхат!$CY:$CY,$B$168,рўйхат!$B:$B,$C159)</f>
        <v/>
      </c>
      <c r="BB159" s="36">
        <f>SUMIFS(рўйхат!BK:BK,рўйхат!$CY:$CY,$B$168,рўйхат!$B:$B,$C159)</f>
        <v/>
      </c>
      <c r="BC159" s="77">
        <f>IFERROR(AO159/E159,0)</f>
        <v/>
      </c>
      <c r="BD159" s="77">
        <f>IFERROR(AP159/F159,0)</f>
        <v/>
      </c>
      <c r="BE159" s="35">
        <f>SUMIFS(рўйхат!BL:BL,рўйхат!$CY:$CY,$B$168,рўйхат!$B:$B,$C159)</f>
        <v/>
      </c>
      <c r="BF159" s="36">
        <f>SUMIFS(рўйхат!BM:BM,рўйхат!$CY:$CY,$B$168,рўйхат!$B:$B,$C159)</f>
        <v/>
      </c>
      <c r="BG159" s="35">
        <f>SUMIFS(рўйхат!BN:BN,рўйхат!$CY:$CY,$B$168,рўйхат!$B:$B,$C159)</f>
        <v/>
      </c>
      <c r="BH159" s="36">
        <f>SUMIFS(рўйхат!BO:BO,рўйхат!$CY:$CY,$B$168,рўйхат!$B:$B,$C159)</f>
        <v/>
      </c>
      <c r="BI159" s="35">
        <f>SUMIFS(рўйхат!BP:BP,рўйхат!$CY:$CY,$B$168,рўйхат!$B:$B,$C159)</f>
        <v/>
      </c>
      <c r="BJ159" s="36">
        <f>SUMIFS(рўйхат!BQ:BQ,рўйхат!$CY:$CY,$B$168,рўйхат!$B:$B,$C159)</f>
        <v/>
      </c>
      <c r="BK159" s="35">
        <f>SUMIFS(рўйхат!BR:BR,рўйхат!$CY:$CY,$B$168,рўйхат!$B:$B,$C159)</f>
        <v/>
      </c>
      <c r="BL159" s="36">
        <f>SUMIFS(рўйхат!BS:BS,рўйхат!$CY:$CY,$B$168,рўйхат!$B:$B,$C159)</f>
        <v/>
      </c>
      <c r="BM159" s="35">
        <f>SUMIFS(рўйхат!BT:BT,рўйхат!$CY:$CY,$B$168,рўйхат!$B:$B,$C159)</f>
        <v/>
      </c>
      <c r="BN159" s="36">
        <f>SUMIFS(рўйхат!BU:BU,рўйхат!$CY:$CY,$B$168,рўйхат!$B:$B,$C159)</f>
        <v/>
      </c>
      <c r="BO159" s="35">
        <f>SUMIFS(рўйхат!BX:BX,рўйхат!$CY:$CY,$B$168,рўйхат!$B:$B,$C159)</f>
        <v/>
      </c>
      <c r="BP159" s="36">
        <f>SUMIFS(рўйхат!BY:BY,рўйхат!$CY:$CY,$B$168,рўйхат!$B:$B,$C159)</f>
        <v/>
      </c>
      <c r="BQ159" s="35">
        <f>SUMIFS(рўйхат!BZ:BZ,рўйхат!$CY:$CY,$B$168,рўйхат!$B:$B,$C159)</f>
        <v/>
      </c>
      <c r="BR159" s="36">
        <f>SUMIFS(рўйхат!CA:CA,рўйхат!$CY:$CY,$B$168,рўйхат!$B:$B,$C159)</f>
        <v/>
      </c>
      <c r="BS159" s="35">
        <f>SUMIFS(рўйхат!CB:CB,рўйхат!$CY:$CY,$B$168,рўйхат!$B:$B,$C159)</f>
        <v/>
      </c>
      <c r="BT159" s="36">
        <f>SUMIFS(рўйхат!CC:CC,рўйхат!$CY:$CY,$B$168,рўйхат!$B:$B,$C159)</f>
        <v/>
      </c>
      <c r="BU159" s="35">
        <f>SUMIFS(рўйхат!CD:CD,рўйхат!$CY:$CY,$B$168,рўйхат!$B:$B,$C159)</f>
        <v/>
      </c>
      <c r="BV159" s="36">
        <f>SUMIFS(рўйхат!CE:CE,рўйхат!$CY:$CY,$B$168,рўйхат!$B:$B,$C159)</f>
        <v/>
      </c>
      <c r="BW159" s="35">
        <f>SUMIFS(рўйхат!CH:CH,рўйхат!$CY:$CY,$B$168,рўйхат!$B:$B,$C159)</f>
        <v/>
      </c>
      <c r="BX159" s="36">
        <f>SUMIFS(рўйхат!CI:CI,рўйхат!$CY:$CY,$B$168,рўйхат!$B:$B,$C159)</f>
        <v/>
      </c>
      <c r="BY159" s="35">
        <f>SUMIFS(рўйхат!CJ:CJ,рўйхат!$CY:$CY,$B$168,рўйхат!$B:$B,$C159)</f>
        <v/>
      </c>
      <c r="BZ159" s="36">
        <f>SUMIFS(рўйхат!CK:CK,рўйхат!$CY:$CY,$B$168,рўйхат!$B:$B,$C159)</f>
        <v/>
      </c>
      <c r="CA159" s="35">
        <f>SUMIFS(рўйхат!CL:CL,рўйхат!$CY:$CY,$B$168,рўйхат!$B:$B,$C159)</f>
        <v/>
      </c>
      <c r="CB159" s="36">
        <f>SUMIFS(рўйхат!CM:CM,рўйхат!$CY:$CY,$B$168,рўйхат!$B:$B,$C159)</f>
        <v/>
      </c>
      <c r="CC159" s="35">
        <f>SUMIFS(рўйхат!CN:CN,рўйхат!$CY:$CY,$B$168,рўйхат!$B:$B,$C159)</f>
        <v/>
      </c>
      <c r="CD159" s="36">
        <f>SUMIFS(рўйхат!CO:CO,рўйхат!$CY:$CY,$B$168,рўйхат!$B:$B,$C159)</f>
        <v/>
      </c>
      <c r="CE159" s="77">
        <f>IFERROR(BE159/(Q159+BE159),0)</f>
        <v/>
      </c>
      <c r="CF159" s="78">
        <f>IFERROR(BF159/(R159+BF159),0)</f>
        <v/>
      </c>
      <c r="CG159" s="8">
        <f>COUNTIFS(B:B,B159)</f>
        <v/>
      </c>
    </row>
    <row r="160" hidden="1" outlineLevel="1" ht="17.1" customFormat="1" customHeight="1" s="8">
      <c r="A160" s="33" t="n"/>
      <c r="B160" s="50" t="n">
        <v>24</v>
      </c>
      <c r="C160" s="66" t="inlineStr">
        <is>
          <t>Ташқи ишлар вазирлиги</t>
        </is>
      </c>
      <c r="D160" s="16" t="n"/>
      <c r="E160" s="35">
        <f>SUMIFS(рўйхат!F:F,рўйхат!$CY:$CY,$B$168,рўйхат!$B:$B,$C160)</f>
        <v/>
      </c>
      <c r="F160" s="36">
        <f>SUMIFS(рўйхат!G:G,рўйхат!$CY:$CY,$B$168,рўйхат!$B:$B,$C160)</f>
        <v/>
      </c>
      <c r="G160" s="35">
        <f>SUMIFS(рўйхат!H:H,рўйхат!$CY:$CY,$B$168,рўйхат!$B:$B,$C160)</f>
        <v/>
      </c>
      <c r="H160" s="36">
        <f>SUMIFS(рўйхат!I:I,рўйхат!$CY:$CY,$B$168,рўйхат!$B:$B,$C160)</f>
        <v/>
      </c>
      <c r="I160" s="35">
        <f>SUMIFS(рўйхат!J:J,рўйхат!$CY:$CY,$B$168,рўйхат!$B:$B,$C160)</f>
        <v/>
      </c>
      <c r="J160" s="36">
        <f>SUMIFS(рўйхат!K:K,рўйхат!$CY:$CY,$B$168,рўйхат!$B:$B,$C160)</f>
        <v/>
      </c>
      <c r="K160" s="35">
        <f>SUMIFS(рўйхат!L:L,рўйхат!$CY:$CY,$B$168,рўйхат!$B:$B,$C160)</f>
        <v/>
      </c>
      <c r="L160" s="36">
        <f>SUMIFS(рўйхат!M:M,рўйхат!$CY:$CY,$B$168,рўйхат!$B:$B,$C160)</f>
        <v/>
      </c>
      <c r="M160" s="35">
        <f>SUMIFS(рўйхат!N:N,рўйхат!$CY:$CY,$B$168,рўйхат!$B:$B,$C160)</f>
        <v/>
      </c>
      <c r="N160" s="36">
        <f>SUMIFS(рўйхат!O:O,рўйхат!$CY:$CY,$B$168,рўйхат!$B:$B,$C160)</f>
        <v/>
      </c>
      <c r="O160" s="34">
        <f>IFERROR(M160/E160,0)</f>
        <v/>
      </c>
      <c r="P160" s="34">
        <f>IFERROR(N160/F160,0)</f>
        <v/>
      </c>
      <c r="Q160" s="35">
        <f>SUMIFS(рўйхат!P:P,рўйхат!$CY:$CY,$B$168,рўйхат!$B:$B,$C160)</f>
        <v/>
      </c>
      <c r="R160" s="36">
        <f>SUMIFS(рўйхат!Q:Q,рўйхат!$CY:$CY,$B$168,рўйхат!$B:$B,$C160)</f>
        <v/>
      </c>
      <c r="S160" s="35">
        <f>SUMIFS(рўйхат!R:R,рўйхат!$CY:$CY,$B$168,рўйхат!$B:$B,$C160)</f>
        <v/>
      </c>
      <c r="T160" s="36">
        <f>SUMIFS(рўйхат!S:S,рўйхат!$CY:$CY,$B$168,рўйхат!$B:$B,$C160)</f>
        <v/>
      </c>
      <c r="U160" s="35">
        <f>SUMIFS(рўйхат!T:T,рўйхат!$CY:$CY,$B$168,рўйхат!$B:$B,$C160)</f>
        <v/>
      </c>
      <c r="V160" s="36">
        <f>SUMIFS(рўйхат!U:U,рўйхат!$CY:$CY,$B$168,рўйхат!$B:$B,$C160)</f>
        <v/>
      </c>
      <c r="W160" s="35">
        <f>SUMIFS(рўйхат!V:V,рўйхат!$CY:$CY,$B$168,рўйхат!$B:$B,$C160)</f>
        <v/>
      </c>
      <c r="X160" s="36">
        <f>SUMIFS(рўйхат!W:W,рўйхат!$CY:$CY,$B$168,рўйхат!$B:$B,$C160)</f>
        <v/>
      </c>
      <c r="Y160" s="35">
        <f>SUMIFS(рўйхат!X:X,рўйхат!$CY:$CY,$B$168,рўйхат!$B:$B,$C160)</f>
        <v/>
      </c>
      <c r="Z160" s="36">
        <f>SUMIFS(рўйхат!Y:Y,рўйхат!$CY:$CY,$B$168,рўйхат!$B:$B,$C160)</f>
        <v/>
      </c>
      <c r="AA160" s="35">
        <f>SUMIFS(рўйхат!Z:Z,рўйхат!$CY:$CY,$B$168,рўйхат!$B:$B,$C160)</f>
        <v/>
      </c>
      <c r="AB160" s="36">
        <f>SUMIFS(рўйхат!AA:AA,рўйхат!$CY:$CY,$B$168,рўйхат!$B:$B,$C160)</f>
        <v/>
      </c>
      <c r="AC160" s="35">
        <f>SUMIFS(рўйхат!AB:AB,рўйхат!$CY:$CY,$B$168,рўйхат!$B:$B,$C160)</f>
        <v/>
      </c>
      <c r="AD160" s="36">
        <f>SUMIFS(рўйхат!AC:AC,рўйхат!$CY:$CY,$B$168,рўйхат!$B:$B,$C160)</f>
        <v/>
      </c>
      <c r="AE160" s="35">
        <f>SUMIFS(рўйхат!AD:AD,рўйхат!$CY:$CY,$B$168,рўйхат!$B:$B,$C160)</f>
        <v/>
      </c>
      <c r="AF160" s="36">
        <f>SUMIFS(рўйхат!AE:AE,рўйхат!$CY:$CY,$B$168,рўйхат!$B:$B,$C160)</f>
        <v/>
      </c>
      <c r="AG160" s="35">
        <f>SUMIFS(рўйхат!AH:AH,рўйхат!$CY:$CY,$B$168,рўйхат!$B:$B,$C160)</f>
        <v/>
      </c>
      <c r="AH160" s="36">
        <f>SUMIFS(рўйхат!AI:AI,рўйхат!$CY:$CY,$B$168,рўйхат!$B:$B,$C160)</f>
        <v/>
      </c>
      <c r="AI160" s="35">
        <f>SUMIFS(рўйхат!AJ:AJ,рўйхат!$CY:$CY,$B$168,рўйхат!$B:$B,$C160)</f>
        <v/>
      </c>
      <c r="AJ160" s="36">
        <f>SUMIFS(рўйхат!AK:AK,рўйхат!$CY:$CY,$B$168,рўйхат!$B:$B,$C160)</f>
        <v/>
      </c>
      <c r="AK160" s="35">
        <f>SUMIFS(рўйхат!AL:AL,рўйхат!$CY:$CY,$B$168,рўйхат!$B:$B,$C160)</f>
        <v/>
      </c>
      <c r="AL160" s="36">
        <f>SUMIFS(рўйхат!AM:AM,рўйхат!$CY:$CY,$B$168,рўйхат!$B:$B,$C160)</f>
        <v/>
      </c>
      <c r="AM160" s="77">
        <f>IFERROR(Q160/E160,0)</f>
        <v/>
      </c>
      <c r="AN160" s="77">
        <f>IFERROR(R160/F160,0)</f>
        <v/>
      </c>
      <c r="AO160" s="35">
        <f>SUMIFS(рўйхат!AX:AX,рўйхат!$CY:$CY,$B$168,рўйхат!$B:$B,$C160)</f>
        <v/>
      </c>
      <c r="AP160" s="36">
        <f>SUMIFS(рўйхат!AY:AY,рўйхат!$CY:$CY,$B$168,рўйхат!$B:$B,$C160)</f>
        <v/>
      </c>
      <c r="AQ160" s="35">
        <f>SUMIFS(рўйхат!AZ:AZ,рўйхат!$CY:$CY,$B$168,рўйхат!$B:$B,$C160)</f>
        <v/>
      </c>
      <c r="AR160" s="36">
        <f>SUMIFS(рўйхат!BA:BA,рўйхат!$CY:$CY,$B$168,рўйхат!$B:$B,$C160)</f>
        <v/>
      </c>
      <c r="AS160" s="35">
        <f>SUMIFS(рўйхат!BB:BB,рўйхат!$CY:$CY,$B$168,рўйхат!$B:$B,$C160)</f>
        <v/>
      </c>
      <c r="AT160" s="36">
        <f>SUMIFS(рўйхат!BC:BC,рўйхат!$CY:$CY,$B$168,рўйхат!$B:$B,$C160)</f>
        <v/>
      </c>
      <c r="AU160" s="35">
        <f>SUMIFS(рўйхат!BD:BD,рўйхат!$CY:$CY,$B$168,рўйхат!$B:$B,$C160)</f>
        <v/>
      </c>
      <c r="AV160" s="36">
        <f>SUMIFS(рўйхат!BE:BE,рўйхат!$CY:$CY,$B$168,рўйхат!$B:$B,$C160)</f>
        <v/>
      </c>
      <c r="AW160" s="35">
        <f>SUMIFS(рўйхат!BF:BF,рўйхат!$CY:$CY,$B$168,рўйхат!$B:$B,$C160)</f>
        <v/>
      </c>
      <c r="AX160" s="36">
        <f>SUMIFS(рўйхат!BG:BG,рўйхат!$CY:$CY,$B$168,рўйхат!$B:$B,$C160)</f>
        <v/>
      </c>
      <c r="AY160" s="35">
        <f>SUMIFS(рўйхат!BH:BH,рўйхат!$CY:$CY,$B$168,рўйхат!$B:$B,$C160)</f>
        <v/>
      </c>
      <c r="AZ160" s="36">
        <f>SUMIFS(рўйхат!BI:BI,рўйхат!$CY:$CY,$B$168,рўйхат!$B:$B,$C160)</f>
        <v/>
      </c>
      <c r="BA160" s="35">
        <f>SUMIFS(рўйхат!BJ:BJ,рўйхат!$CY:$CY,$B$168,рўйхат!$B:$B,$C160)</f>
        <v/>
      </c>
      <c r="BB160" s="36">
        <f>SUMIFS(рўйхат!BK:BK,рўйхат!$CY:$CY,$B$168,рўйхат!$B:$B,$C160)</f>
        <v/>
      </c>
      <c r="BC160" s="77">
        <f>IFERROR(AO160/E160,0)</f>
        <v/>
      </c>
      <c r="BD160" s="77">
        <f>IFERROR(AP160/F160,0)</f>
        <v/>
      </c>
      <c r="BE160" s="35">
        <f>SUMIFS(рўйхат!BL:BL,рўйхат!$CY:$CY,$B$168,рўйхат!$B:$B,$C160)</f>
        <v/>
      </c>
      <c r="BF160" s="36">
        <f>SUMIFS(рўйхат!BM:BM,рўйхат!$CY:$CY,$B$168,рўйхат!$B:$B,$C160)</f>
        <v/>
      </c>
      <c r="BG160" s="35">
        <f>SUMIFS(рўйхат!BN:BN,рўйхат!$CY:$CY,$B$168,рўйхат!$B:$B,$C160)</f>
        <v/>
      </c>
      <c r="BH160" s="36">
        <f>SUMIFS(рўйхат!BO:BO,рўйхат!$CY:$CY,$B$168,рўйхат!$B:$B,$C160)</f>
        <v/>
      </c>
      <c r="BI160" s="35">
        <f>SUMIFS(рўйхат!BP:BP,рўйхат!$CY:$CY,$B$168,рўйхат!$B:$B,$C160)</f>
        <v/>
      </c>
      <c r="BJ160" s="36">
        <f>SUMIFS(рўйхат!BQ:BQ,рўйхат!$CY:$CY,$B$168,рўйхат!$B:$B,$C160)</f>
        <v/>
      </c>
      <c r="BK160" s="35">
        <f>SUMIFS(рўйхат!BR:BR,рўйхат!$CY:$CY,$B$168,рўйхат!$B:$B,$C160)</f>
        <v/>
      </c>
      <c r="BL160" s="36">
        <f>SUMIFS(рўйхат!BS:BS,рўйхат!$CY:$CY,$B$168,рўйхат!$B:$B,$C160)</f>
        <v/>
      </c>
      <c r="BM160" s="35">
        <f>SUMIFS(рўйхат!BT:BT,рўйхат!$CY:$CY,$B$168,рўйхат!$B:$B,$C160)</f>
        <v/>
      </c>
      <c r="BN160" s="36">
        <f>SUMIFS(рўйхат!BU:BU,рўйхат!$CY:$CY,$B$168,рўйхат!$B:$B,$C160)</f>
        <v/>
      </c>
      <c r="BO160" s="35">
        <f>SUMIFS(рўйхат!BX:BX,рўйхат!$CY:$CY,$B$168,рўйхат!$B:$B,$C160)</f>
        <v/>
      </c>
      <c r="BP160" s="36">
        <f>SUMIFS(рўйхат!BY:BY,рўйхат!$CY:$CY,$B$168,рўйхат!$B:$B,$C160)</f>
        <v/>
      </c>
      <c r="BQ160" s="35">
        <f>SUMIFS(рўйхат!BZ:BZ,рўйхат!$CY:$CY,$B$168,рўйхат!$B:$B,$C160)</f>
        <v/>
      </c>
      <c r="BR160" s="36">
        <f>SUMIFS(рўйхат!CA:CA,рўйхат!$CY:$CY,$B$168,рўйхат!$B:$B,$C160)</f>
        <v/>
      </c>
      <c r="BS160" s="35">
        <f>SUMIFS(рўйхат!CB:CB,рўйхат!$CY:$CY,$B$168,рўйхат!$B:$B,$C160)</f>
        <v/>
      </c>
      <c r="BT160" s="36">
        <f>SUMIFS(рўйхат!CC:CC,рўйхат!$CY:$CY,$B$168,рўйхат!$B:$B,$C160)</f>
        <v/>
      </c>
      <c r="BU160" s="35">
        <f>SUMIFS(рўйхат!CD:CD,рўйхат!$CY:$CY,$B$168,рўйхат!$B:$B,$C160)</f>
        <v/>
      </c>
      <c r="BV160" s="36">
        <f>SUMIFS(рўйхат!CE:CE,рўйхат!$CY:$CY,$B$168,рўйхат!$B:$B,$C160)</f>
        <v/>
      </c>
      <c r="BW160" s="35">
        <f>SUMIFS(рўйхат!CH:CH,рўйхат!$CY:$CY,$B$168,рўйхат!$B:$B,$C160)</f>
        <v/>
      </c>
      <c r="BX160" s="36">
        <f>SUMIFS(рўйхат!CI:CI,рўйхат!$CY:$CY,$B$168,рўйхат!$B:$B,$C160)</f>
        <v/>
      </c>
      <c r="BY160" s="35">
        <f>SUMIFS(рўйхат!CJ:CJ,рўйхат!$CY:$CY,$B$168,рўйхат!$B:$B,$C160)</f>
        <v/>
      </c>
      <c r="BZ160" s="36">
        <f>SUMIFS(рўйхат!CK:CK,рўйхат!$CY:$CY,$B$168,рўйхат!$B:$B,$C160)</f>
        <v/>
      </c>
      <c r="CA160" s="35">
        <f>SUMIFS(рўйхат!CL:CL,рўйхат!$CY:$CY,$B$168,рўйхат!$B:$B,$C160)</f>
        <v/>
      </c>
      <c r="CB160" s="36">
        <f>SUMIFS(рўйхат!CM:CM,рўйхат!$CY:$CY,$B$168,рўйхат!$B:$B,$C160)</f>
        <v/>
      </c>
      <c r="CC160" s="35">
        <f>SUMIFS(рўйхат!CN:CN,рўйхат!$CY:$CY,$B$168,рўйхат!$B:$B,$C160)</f>
        <v/>
      </c>
      <c r="CD160" s="36">
        <f>SUMIFS(рўйхат!CO:CO,рўйхат!$CY:$CY,$B$168,рўйхат!$B:$B,$C160)</f>
        <v/>
      </c>
      <c r="CE160" s="77">
        <f>IFERROR(BE160/(Q160+BE160),0)</f>
        <v/>
      </c>
      <c r="CF160" s="78">
        <f>IFERROR(BF160/(R160+BF160),0)</f>
        <v/>
      </c>
      <c r="CG160" s="8">
        <f>COUNTIFS(B:B,B160)</f>
        <v/>
      </c>
    </row>
    <row r="161" hidden="1" outlineLevel="1" ht="17.1" customFormat="1" customHeight="1" s="8">
      <c r="A161" s="33" t="n"/>
      <c r="B161" s="50" t="n">
        <v>25</v>
      </c>
      <c r="C161" s="65" t="inlineStr">
        <is>
          <t>Тоғ-кон саноати ва геология вазирлиги</t>
        </is>
      </c>
      <c r="D161" s="16" t="n"/>
      <c r="E161" s="35">
        <f>SUMIFS(рўйхат!F:F,рўйхат!$CY:$CY,$B$168,рўйхат!$B:$B,$C161)</f>
        <v/>
      </c>
      <c r="F161" s="36">
        <f>SUMIFS(рўйхат!G:G,рўйхат!$CY:$CY,$B$168,рўйхат!$B:$B,$C161)</f>
        <v/>
      </c>
      <c r="G161" s="35">
        <f>SUMIFS(рўйхат!H:H,рўйхат!$CY:$CY,$B$168,рўйхат!$B:$B,$C161)</f>
        <v/>
      </c>
      <c r="H161" s="36">
        <f>SUMIFS(рўйхат!I:I,рўйхат!$CY:$CY,$B$168,рўйхат!$B:$B,$C161)</f>
        <v/>
      </c>
      <c r="I161" s="35">
        <f>SUMIFS(рўйхат!J:J,рўйхат!$CY:$CY,$B$168,рўйхат!$B:$B,$C161)</f>
        <v/>
      </c>
      <c r="J161" s="36">
        <f>SUMIFS(рўйхат!K:K,рўйхат!$CY:$CY,$B$168,рўйхат!$B:$B,$C161)</f>
        <v/>
      </c>
      <c r="K161" s="35">
        <f>SUMIFS(рўйхат!L:L,рўйхат!$CY:$CY,$B$168,рўйхат!$B:$B,$C161)</f>
        <v/>
      </c>
      <c r="L161" s="36">
        <f>SUMIFS(рўйхат!M:M,рўйхат!$CY:$CY,$B$168,рўйхат!$B:$B,$C161)</f>
        <v/>
      </c>
      <c r="M161" s="35">
        <f>SUMIFS(рўйхат!N:N,рўйхат!$CY:$CY,$B$168,рўйхат!$B:$B,$C161)</f>
        <v/>
      </c>
      <c r="N161" s="36">
        <f>SUMIFS(рўйхат!O:O,рўйхат!$CY:$CY,$B$168,рўйхат!$B:$B,$C161)</f>
        <v/>
      </c>
      <c r="O161" s="34">
        <f>IFERROR(M161/E161,0)</f>
        <v/>
      </c>
      <c r="P161" s="34">
        <f>IFERROR(N161/F161,0)</f>
        <v/>
      </c>
      <c r="Q161" s="35">
        <f>SUMIFS(рўйхат!P:P,рўйхат!$CY:$CY,$B$168,рўйхат!$B:$B,$C161)</f>
        <v/>
      </c>
      <c r="R161" s="36">
        <f>SUMIFS(рўйхат!Q:Q,рўйхат!$CY:$CY,$B$168,рўйхат!$B:$B,$C161)</f>
        <v/>
      </c>
      <c r="S161" s="35">
        <f>SUMIFS(рўйхат!R:R,рўйхат!$CY:$CY,$B$168,рўйхат!$B:$B,$C161)</f>
        <v/>
      </c>
      <c r="T161" s="36">
        <f>SUMIFS(рўйхат!S:S,рўйхат!$CY:$CY,$B$168,рўйхат!$B:$B,$C161)</f>
        <v/>
      </c>
      <c r="U161" s="35">
        <f>SUMIFS(рўйхат!T:T,рўйхат!$CY:$CY,$B$168,рўйхат!$B:$B,$C161)</f>
        <v/>
      </c>
      <c r="V161" s="36">
        <f>SUMIFS(рўйхат!U:U,рўйхат!$CY:$CY,$B$168,рўйхат!$B:$B,$C161)</f>
        <v/>
      </c>
      <c r="W161" s="35">
        <f>SUMIFS(рўйхат!V:V,рўйхат!$CY:$CY,$B$168,рўйхат!$B:$B,$C161)</f>
        <v/>
      </c>
      <c r="X161" s="36">
        <f>SUMIFS(рўйхат!W:W,рўйхат!$CY:$CY,$B$168,рўйхат!$B:$B,$C161)</f>
        <v/>
      </c>
      <c r="Y161" s="35">
        <f>SUMIFS(рўйхат!X:X,рўйхат!$CY:$CY,$B$168,рўйхат!$B:$B,$C161)</f>
        <v/>
      </c>
      <c r="Z161" s="36">
        <f>SUMIFS(рўйхат!Y:Y,рўйхат!$CY:$CY,$B$168,рўйхат!$B:$B,$C161)</f>
        <v/>
      </c>
      <c r="AA161" s="35">
        <f>SUMIFS(рўйхат!Z:Z,рўйхат!$CY:$CY,$B$168,рўйхат!$B:$B,$C161)</f>
        <v/>
      </c>
      <c r="AB161" s="36">
        <f>SUMIFS(рўйхат!AA:AA,рўйхат!$CY:$CY,$B$168,рўйхат!$B:$B,$C161)</f>
        <v/>
      </c>
      <c r="AC161" s="35">
        <f>SUMIFS(рўйхат!AB:AB,рўйхат!$CY:$CY,$B$168,рўйхат!$B:$B,$C161)</f>
        <v/>
      </c>
      <c r="AD161" s="36">
        <f>SUMIFS(рўйхат!AC:AC,рўйхат!$CY:$CY,$B$168,рўйхат!$B:$B,$C161)</f>
        <v/>
      </c>
      <c r="AE161" s="35">
        <f>SUMIFS(рўйхат!AD:AD,рўйхат!$CY:$CY,$B$168,рўйхат!$B:$B,$C161)</f>
        <v/>
      </c>
      <c r="AF161" s="36">
        <f>SUMIFS(рўйхат!AE:AE,рўйхат!$CY:$CY,$B$168,рўйхат!$B:$B,$C161)</f>
        <v/>
      </c>
      <c r="AG161" s="35">
        <f>SUMIFS(рўйхат!AH:AH,рўйхат!$CY:$CY,$B$168,рўйхат!$B:$B,$C161)</f>
        <v/>
      </c>
      <c r="AH161" s="36">
        <f>SUMIFS(рўйхат!AI:AI,рўйхат!$CY:$CY,$B$168,рўйхат!$B:$B,$C161)</f>
        <v/>
      </c>
      <c r="AI161" s="35">
        <f>SUMIFS(рўйхат!AJ:AJ,рўйхат!$CY:$CY,$B$168,рўйхат!$B:$B,$C161)</f>
        <v/>
      </c>
      <c r="AJ161" s="36">
        <f>SUMIFS(рўйхат!AK:AK,рўйхат!$CY:$CY,$B$168,рўйхат!$B:$B,$C161)</f>
        <v/>
      </c>
      <c r="AK161" s="35">
        <f>SUMIFS(рўйхат!AL:AL,рўйхат!$CY:$CY,$B$168,рўйхат!$B:$B,$C161)</f>
        <v/>
      </c>
      <c r="AL161" s="36">
        <f>SUMIFS(рўйхат!AM:AM,рўйхат!$CY:$CY,$B$168,рўйхат!$B:$B,$C161)</f>
        <v/>
      </c>
      <c r="AM161" s="77">
        <f>IFERROR(Q161/E161,0)</f>
        <v/>
      </c>
      <c r="AN161" s="77">
        <f>IFERROR(R161/F161,0)</f>
        <v/>
      </c>
      <c r="AO161" s="35">
        <f>SUMIFS(рўйхат!AX:AX,рўйхат!$CY:$CY,$B$168,рўйхат!$B:$B,$C161)</f>
        <v/>
      </c>
      <c r="AP161" s="36">
        <f>SUMIFS(рўйхат!AY:AY,рўйхат!$CY:$CY,$B$168,рўйхат!$B:$B,$C161)</f>
        <v/>
      </c>
      <c r="AQ161" s="35">
        <f>SUMIFS(рўйхат!AZ:AZ,рўйхат!$CY:$CY,$B$168,рўйхат!$B:$B,$C161)</f>
        <v/>
      </c>
      <c r="AR161" s="36">
        <f>SUMIFS(рўйхат!BA:BA,рўйхат!$CY:$CY,$B$168,рўйхат!$B:$B,$C161)</f>
        <v/>
      </c>
      <c r="AS161" s="35">
        <f>SUMIFS(рўйхат!BB:BB,рўйхат!$CY:$CY,$B$168,рўйхат!$B:$B,$C161)</f>
        <v/>
      </c>
      <c r="AT161" s="36">
        <f>SUMIFS(рўйхат!BC:BC,рўйхат!$CY:$CY,$B$168,рўйхат!$B:$B,$C161)</f>
        <v/>
      </c>
      <c r="AU161" s="35">
        <f>SUMIFS(рўйхат!BD:BD,рўйхат!$CY:$CY,$B$168,рўйхат!$B:$B,$C161)</f>
        <v/>
      </c>
      <c r="AV161" s="36">
        <f>SUMIFS(рўйхат!BE:BE,рўйхат!$CY:$CY,$B$168,рўйхат!$B:$B,$C161)</f>
        <v/>
      </c>
      <c r="AW161" s="35">
        <f>SUMIFS(рўйхат!BF:BF,рўйхат!$CY:$CY,$B$168,рўйхат!$B:$B,$C161)</f>
        <v/>
      </c>
      <c r="AX161" s="36">
        <f>SUMIFS(рўйхат!BG:BG,рўйхат!$CY:$CY,$B$168,рўйхат!$B:$B,$C161)</f>
        <v/>
      </c>
      <c r="AY161" s="35">
        <f>SUMIFS(рўйхат!BH:BH,рўйхат!$CY:$CY,$B$168,рўйхат!$B:$B,$C161)</f>
        <v/>
      </c>
      <c r="AZ161" s="36">
        <f>SUMIFS(рўйхат!BI:BI,рўйхат!$CY:$CY,$B$168,рўйхат!$B:$B,$C161)</f>
        <v/>
      </c>
      <c r="BA161" s="35">
        <f>SUMIFS(рўйхат!BJ:BJ,рўйхат!$CY:$CY,$B$168,рўйхат!$B:$B,$C161)</f>
        <v/>
      </c>
      <c r="BB161" s="36">
        <f>SUMIFS(рўйхат!BK:BK,рўйхат!$CY:$CY,$B$168,рўйхат!$B:$B,$C161)</f>
        <v/>
      </c>
      <c r="BC161" s="77">
        <f>IFERROR(AO161/E161,0)</f>
        <v/>
      </c>
      <c r="BD161" s="77">
        <f>IFERROR(AP161/F161,0)</f>
        <v/>
      </c>
      <c r="BE161" s="35">
        <f>SUMIFS(рўйхат!BL:BL,рўйхат!$CY:$CY,$B$168,рўйхат!$B:$B,$C161)</f>
        <v/>
      </c>
      <c r="BF161" s="36">
        <f>SUMIFS(рўйхат!BM:BM,рўйхат!$CY:$CY,$B$168,рўйхат!$B:$B,$C161)</f>
        <v/>
      </c>
      <c r="BG161" s="35">
        <f>SUMIFS(рўйхат!BN:BN,рўйхат!$CY:$CY,$B$168,рўйхат!$B:$B,$C161)</f>
        <v/>
      </c>
      <c r="BH161" s="36">
        <f>SUMIFS(рўйхат!BO:BO,рўйхат!$CY:$CY,$B$168,рўйхат!$B:$B,$C161)</f>
        <v/>
      </c>
      <c r="BI161" s="35">
        <f>SUMIFS(рўйхат!BP:BP,рўйхат!$CY:$CY,$B$168,рўйхат!$B:$B,$C161)</f>
        <v/>
      </c>
      <c r="BJ161" s="36">
        <f>SUMIFS(рўйхат!BQ:BQ,рўйхат!$CY:$CY,$B$168,рўйхат!$B:$B,$C161)</f>
        <v/>
      </c>
      <c r="BK161" s="35">
        <f>SUMIFS(рўйхат!BR:BR,рўйхат!$CY:$CY,$B$168,рўйхат!$B:$B,$C161)</f>
        <v/>
      </c>
      <c r="BL161" s="36">
        <f>SUMIFS(рўйхат!BS:BS,рўйхат!$CY:$CY,$B$168,рўйхат!$B:$B,$C161)</f>
        <v/>
      </c>
      <c r="BM161" s="35">
        <f>SUMIFS(рўйхат!BT:BT,рўйхат!$CY:$CY,$B$168,рўйхат!$B:$B,$C161)</f>
        <v/>
      </c>
      <c r="BN161" s="36">
        <f>SUMIFS(рўйхат!BU:BU,рўйхат!$CY:$CY,$B$168,рўйхат!$B:$B,$C161)</f>
        <v/>
      </c>
      <c r="BO161" s="35">
        <f>SUMIFS(рўйхат!BX:BX,рўйхат!$CY:$CY,$B$168,рўйхат!$B:$B,$C161)</f>
        <v/>
      </c>
      <c r="BP161" s="36">
        <f>SUMIFS(рўйхат!BY:BY,рўйхат!$CY:$CY,$B$168,рўйхат!$B:$B,$C161)</f>
        <v/>
      </c>
      <c r="BQ161" s="35">
        <f>SUMIFS(рўйхат!BZ:BZ,рўйхат!$CY:$CY,$B$168,рўйхат!$B:$B,$C161)</f>
        <v/>
      </c>
      <c r="BR161" s="36">
        <f>SUMIFS(рўйхат!CA:CA,рўйхат!$CY:$CY,$B$168,рўйхат!$B:$B,$C161)</f>
        <v/>
      </c>
      <c r="BS161" s="35">
        <f>SUMIFS(рўйхат!CB:CB,рўйхат!$CY:$CY,$B$168,рўйхат!$B:$B,$C161)</f>
        <v/>
      </c>
      <c r="BT161" s="36">
        <f>SUMIFS(рўйхат!CC:CC,рўйхат!$CY:$CY,$B$168,рўйхат!$B:$B,$C161)</f>
        <v/>
      </c>
      <c r="BU161" s="35">
        <f>SUMIFS(рўйхат!CD:CD,рўйхат!$CY:$CY,$B$168,рўйхат!$B:$B,$C161)</f>
        <v/>
      </c>
      <c r="BV161" s="36">
        <f>SUMIFS(рўйхат!CE:CE,рўйхат!$CY:$CY,$B$168,рўйхат!$B:$B,$C161)</f>
        <v/>
      </c>
      <c r="BW161" s="35">
        <f>SUMIFS(рўйхат!CH:CH,рўйхат!$CY:$CY,$B$168,рўйхат!$B:$B,$C161)</f>
        <v/>
      </c>
      <c r="BX161" s="36">
        <f>SUMIFS(рўйхат!CI:CI,рўйхат!$CY:$CY,$B$168,рўйхат!$B:$B,$C161)</f>
        <v/>
      </c>
      <c r="BY161" s="35">
        <f>SUMIFS(рўйхат!CJ:CJ,рўйхат!$CY:$CY,$B$168,рўйхат!$B:$B,$C161)</f>
        <v/>
      </c>
      <c r="BZ161" s="36">
        <f>SUMIFS(рўйхат!CK:CK,рўйхат!$CY:$CY,$B$168,рўйхат!$B:$B,$C161)</f>
        <v/>
      </c>
      <c r="CA161" s="35">
        <f>SUMIFS(рўйхат!CL:CL,рўйхат!$CY:$CY,$B$168,рўйхат!$B:$B,$C161)</f>
        <v/>
      </c>
      <c r="CB161" s="36">
        <f>SUMIFS(рўйхат!CM:CM,рўйхат!$CY:$CY,$B$168,рўйхат!$B:$B,$C161)</f>
        <v/>
      </c>
      <c r="CC161" s="35">
        <f>SUMIFS(рўйхат!CN:CN,рўйхат!$CY:$CY,$B$168,рўйхат!$B:$B,$C161)</f>
        <v/>
      </c>
      <c r="CD161" s="36">
        <f>SUMIFS(рўйхат!CO:CO,рўйхат!$CY:$CY,$B$168,рўйхат!$B:$B,$C161)</f>
        <v/>
      </c>
      <c r="CE161" s="77">
        <f>IFERROR(BE161/(Q161+BE161),0)</f>
        <v/>
      </c>
      <c r="CF161" s="78">
        <f>IFERROR(BF161/(R161+BF161),0)</f>
        <v/>
      </c>
      <c r="CG161" s="8">
        <f>COUNTIFS(B:B,B161)</f>
        <v/>
      </c>
    </row>
    <row r="162" hidden="1" outlineLevel="1" ht="17.1" customFormat="1" customHeight="1" s="8">
      <c r="A162" s="33" t="n"/>
      <c r="B162" s="50" t="n">
        <v>26</v>
      </c>
      <c r="C162" s="67" t="inlineStr">
        <is>
          <t>Транспорт вазирлиги</t>
        </is>
      </c>
      <c r="D162" s="16" t="n"/>
      <c r="E162" s="35">
        <f>SUMIFS(рўйхат!F:F,рўйхат!$CY:$CY,$B$168,рўйхат!$B:$B,$C162)</f>
        <v/>
      </c>
      <c r="F162" s="36">
        <f>SUMIFS(рўйхат!G:G,рўйхат!$CY:$CY,$B$168,рўйхат!$B:$B,$C162)</f>
        <v/>
      </c>
      <c r="G162" s="35">
        <f>SUMIFS(рўйхат!H:H,рўйхат!$CY:$CY,$B$168,рўйхат!$B:$B,$C162)</f>
        <v/>
      </c>
      <c r="H162" s="36">
        <f>SUMIFS(рўйхат!I:I,рўйхат!$CY:$CY,$B$168,рўйхат!$B:$B,$C162)</f>
        <v/>
      </c>
      <c r="I162" s="35">
        <f>SUMIFS(рўйхат!J:J,рўйхат!$CY:$CY,$B$168,рўйхат!$B:$B,$C162)</f>
        <v/>
      </c>
      <c r="J162" s="36">
        <f>SUMIFS(рўйхат!K:K,рўйхат!$CY:$CY,$B$168,рўйхат!$B:$B,$C162)</f>
        <v/>
      </c>
      <c r="K162" s="35">
        <f>SUMIFS(рўйхат!L:L,рўйхат!$CY:$CY,$B$168,рўйхат!$B:$B,$C162)</f>
        <v/>
      </c>
      <c r="L162" s="36">
        <f>SUMIFS(рўйхат!M:M,рўйхат!$CY:$CY,$B$168,рўйхат!$B:$B,$C162)</f>
        <v/>
      </c>
      <c r="M162" s="35">
        <f>SUMIFS(рўйхат!N:N,рўйхат!$CY:$CY,$B$168,рўйхат!$B:$B,$C162)</f>
        <v/>
      </c>
      <c r="N162" s="36">
        <f>SUMIFS(рўйхат!O:O,рўйхат!$CY:$CY,$B$168,рўйхат!$B:$B,$C162)</f>
        <v/>
      </c>
      <c r="O162" s="34">
        <f>IFERROR(M162/E162,0)</f>
        <v/>
      </c>
      <c r="P162" s="34">
        <f>IFERROR(N162/F162,0)</f>
        <v/>
      </c>
      <c r="Q162" s="35">
        <f>SUMIFS(рўйхат!P:P,рўйхат!$CY:$CY,$B$168,рўйхат!$B:$B,$C162)</f>
        <v/>
      </c>
      <c r="R162" s="36">
        <f>SUMIFS(рўйхат!Q:Q,рўйхат!$CY:$CY,$B$168,рўйхат!$B:$B,$C162)</f>
        <v/>
      </c>
      <c r="S162" s="35">
        <f>SUMIFS(рўйхат!R:R,рўйхат!$CY:$CY,$B$168,рўйхат!$B:$B,$C162)</f>
        <v/>
      </c>
      <c r="T162" s="36">
        <f>SUMIFS(рўйхат!S:S,рўйхат!$CY:$CY,$B$168,рўйхат!$B:$B,$C162)</f>
        <v/>
      </c>
      <c r="U162" s="35">
        <f>SUMIFS(рўйхат!T:T,рўйхат!$CY:$CY,$B$168,рўйхат!$B:$B,$C162)</f>
        <v/>
      </c>
      <c r="V162" s="36">
        <f>SUMIFS(рўйхат!U:U,рўйхат!$CY:$CY,$B$168,рўйхат!$B:$B,$C162)</f>
        <v/>
      </c>
      <c r="W162" s="35">
        <f>SUMIFS(рўйхат!V:V,рўйхат!$CY:$CY,$B$168,рўйхат!$B:$B,$C162)</f>
        <v/>
      </c>
      <c r="X162" s="36">
        <f>SUMIFS(рўйхат!W:W,рўйхат!$CY:$CY,$B$168,рўйхат!$B:$B,$C162)</f>
        <v/>
      </c>
      <c r="Y162" s="35">
        <f>SUMIFS(рўйхат!X:X,рўйхат!$CY:$CY,$B$168,рўйхат!$B:$B,$C162)</f>
        <v/>
      </c>
      <c r="Z162" s="36">
        <f>SUMIFS(рўйхат!Y:Y,рўйхат!$CY:$CY,$B$168,рўйхат!$B:$B,$C162)</f>
        <v/>
      </c>
      <c r="AA162" s="35">
        <f>SUMIFS(рўйхат!Z:Z,рўйхат!$CY:$CY,$B$168,рўйхат!$B:$B,$C162)</f>
        <v/>
      </c>
      <c r="AB162" s="36">
        <f>SUMIFS(рўйхат!AA:AA,рўйхат!$CY:$CY,$B$168,рўйхат!$B:$B,$C162)</f>
        <v/>
      </c>
      <c r="AC162" s="35">
        <f>SUMIFS(рўйхат!AB:AB,рўйхат!$CY:$CY,$B$168,рўйхат!$B:$B,$C162)</f>
        <v/>
      </c>
      <c r="AD162" s="36">
        <f>SUMIFS(рўйхат!AC:AC,рўйхат!$CY:$CY,$B$168,рўйхат!$B:$B,$C162)</f>
        <v/>
      </c>
      <c r="AE162" s="35">
        <f>SUMIFS(рўйхат!AD:AD,рўйхат!$CY:$CY,$B$168,рўйхат!$B:$B,$C162)</f>
        <v/>
      </c>
      <c r="AF162" s="36">
        <f>SUMIFS(рўйхат!AE:AE,рўйхат!$CY:$CY,$B$168,рўйхат!$B:$B,$C162)</f>
        <v/>
      </c>
      <c r="AG162" s="35">
        <f>SUMIFS(рўйхат!AH:AH,рўйхат!$CY:$CY,$B$168,рўйхат!$B:$B,$C162)</f>
        <v/>
      </c>
      <c r="AH162" s="36">
        <f>SUMIFS(рўйхат!AI:AI,рўйхат!$CY:$CY,$B$168,рўйхат!$B:$B,$C162)</f>
        <v/>
      </c>
      <c r="AI162" s="35">
        <f>SUMIFS(рўйхат!AJ:AJ,рўйхат!$CY:$CY,$B$168,рўйхат!$B:$B,$C162)</f>
        <v/>
      </c>
      <c r="AJ162" s="36">
        <f>SUMIFS(рўйхат!AK:AK,рўйхат!$CY:$CY,$B$168,рўйхат!$B:$B,$C162)</f>
        <v/>
      </c>
      <c r="AK162" s="35">
        <f>SUMIFS(рўйхат!AL:AL,рўйхат!$CY:$CY,$B$168,рўйхат!$B:$B,$C162)</f>
        <v/>
      </c>
      <c r="AL162" s="36">
        <f>SUMIFS(рўйхат!AM:AM,рўйхат!$CY:$CY,$B$168,рўйхат!$B:$B,$C162)</f>
        <v/>
      </c>
      <c r="AM162" s="77">
        <f>IFERROR(Q162/E162,0)</f>
        <v/>
      </c>
      <c r="AN162" s="77">
        <f>IFERROR(R162/F162,0)</f>
        <v/>
      </c>
      <c r="AO162" s="35">
        <f>SUMIFS(рўйхат!AX:AX,рўйхат!$CY:$CY,$B$168,рўйхат!$B:$B,$C162)</f>
        <v/>
      </c>
      <c r="AP162" s="36">
        <f>SUMIFS(рўйхат!AY:AY,рўйхат!$CY:$CY,$B$168,рўйхат!$B:$B,$C162)</f>
        <v/>
      </c>
      <c r="AQ162" s="35">
        <f>SUMIFS(рўйхат!AZ:AZ,рўйхат!$CY:$CY,$B$168,рўйхат!$B:$B,$C162)</f>
        <v/>
      </c>
      <c r="AR162" s="36">
        <f>SUMIFS(рўйхат!BA:BA,рўйхат!$CY:$CY,$B$168,рўйхат!$B:$B,$C162)</f>
        <v/>
      </c>
      <c r="AS162" s="35">
        <f>SUMIFS(рўйхат!BB:BB,рўйхат!$CY:$CY,$B$168,рўйхат!$B:$B,$C162)</f>
        <v/>
      </c>
      <c r="AT162" s="36">
        <f>SUMIFS(рўйхат!BC:BC,рўйхат!$CY:$CY,$B$168,рўйхат!$B:$B,$C162)</f>
        <v/>
      </c>
      <c r="AU162" s="35">
        <f>SUMIFS(рўйхат!BD:BD,рўйхат!$CY:$CY,$B$168,рўйхат!$B:$B,$C162)</f>
        <v/>
      </c>
      <c r="AV162" s="36">
        <f>SUMIFS(рўйхат!BE:BE,рўйхат!$CY:$CY,$B$168,рўйхат!$B:$B,$C162)</f>
        <v/>
      </c>
      <c r="AW162" s="35">
        <f>SUMIFS(рўйхат!BF:BF,рўйхат!$CY:$CY,$B$168,рўйхат!$B:$B,$C162)</f>
        <v/>
      </c>
      <c r="AX162" s="36">
        <f>SUMIFS(рўйхат!BG:BG,рўйхат!$CY:$CY,$B$168,рўйхат!$B:$B,$C162)</f>
        <v/>
      </c>
      <c r="AY162" s="35">
        <f>SUMIFS(рўйхат!BH:BH,рўйхат!$CY:$CY,$B$168,рўйхат!$B:$B,$C162)</f>
        <v/>
      </c>
      <c r="AZ162" s="36">
        <f>SUMIFS(рўйхат!BI:BI,рўйхат!$CY:$CY,$B$168,рўйхат!$B:$B,$C162)</f>
        <v/>
      </c>
      <c r="BA162" s="35">
        <f>SUMIFS(рўйхат!BJ:BJ,рўйхат!$CY:$CY,$B$168,рўйхат!$B:$B,$C162)</f>
        <v/>
      </c>
      <c r="BB162" s="36">
        <f>SUMIFS(рўйхат!BK:BK,рўйхат!$CY:$CY,$B$168,рўйхат!$B:$B,$C162)</f>
        <v/>
      </c>
      <c r="BC162" s="77">
        <f>IFERROR(AO162/E162,0)</f>
        <v/>
      </c>
      <c r="BD162" s="77">
        <f>IFERROR(AP162/F162,0)</f>
        <v/>
      </c>
      <c r="BE162" s="35">
        <f>SUMIFS(рўйхат!BL:BL,рўйхат!$CY:$CY,$B$168,рўйхат!$B:$B,$C162)</f>
        <v/>
      </c>
      <c r="BF162" s="36">
        <f>SUMIFS(рўйхат!BM:BM,рўйхат!$CY:$CY,$B$168,рўйхат!$B:$B,$C162)</f>
        <v/>
      </c>
      <c r="BG162" s="35">
        <f>SUMIFS(рўйхат!BN:BN,рўйхат!$CY:$CY,$B$168,рўйхат!$B:$B,$C162)</f>
        <v/>
      </c>
      <c r="BH162" s="36">
        <f>SUMIFS(рўйхат!BO:BO,рўйхат!$CY:$CY,$B$168,рўйхат!$B:$B,$C162)</f>
        <v/>
      </c>
      <c r="BI162" s="35">
        <f>SUMIFS(рўйхат!BP:BP,рўйхат!$CY:$CY,$B$168,рўйхат!$B:$B,$C162)</f>
        <v/>
      </c>
      <c r="BJ162" s="36">
        <f>SUMIFS(рўйхат!BQ:BQ,рўйхат!$CY:$CY,$B$168,рўйхат!$B:$B,$C162)</f>
        <v/>
      </c>
      <c r="BK162" s="35">
        <f>SUMIFS(рўйхат!BR:BR,рўйхат!$CY:$CY,$B$168,рўйхат!$B:$B,$C162)</f>
        <v/>
      </c>
      <c r="BL162" s="36">
        <f>SUMIFS(рўйхат!BS:BS,рўйхат!$CY:$CY,$B$168,рўйхат!$B:$B,$C162)</f>
        <v/>
      </c>
      <c r="BM162" s="35">
        <f>SUMIFS(рўйхат!BT:BT,рўйхат!$CY:$CY,$B$168,рўйхат!$B:$B,$C162)</f>
        <v/>
      </c>
      <c r="BN162" s="36">
        <f>SUMIFS(рўйхат!BU:BU,рўйхат!$CY:$CY,$B$168,рўйхат!$B:$B,$C162)</f>
        <v/>
      </c>
      <c r="BO162" s="35">
        <f>SUMIFS(рўйхат!BX:BX,рўйхат!$CY:$CY,$B$168,рўйхат!$B:$B,$C162)</f>
        <v/>
      </c>
      <c r="BP162" s="36">
        <f>SUMIFS(рўйхат!BY:BY,рўйхат!$CY:$CY,$B$168,рўйхат!$B:$B,$C162)</f>
        <v/>
      </c>
      <c r="BQ162" s="35">
        <f>SUMIFS(рўйхат!BZ:BZ,рўйхат!$CY:$CY,$B$168,рўйхат!$B:$B,$C162)</f>
        <v/>
      </c>
      <c r="BR162" s="36">
        <f>SUMIFS(рўйхат!CA:CA,рўйхат!$CY:$CY,$B$168,рўйхат!$B:$B,$C162)</f>
        <v/>
      </c>
      <c r="BS162" s="35">
        <f>SUMIFS(рўйхат!CB:CB,рўйхат!$CY:$CY,$B$168,рўйхат!$B:$B,$C162)</f>
        <v/>
      </c>
      <c r="BT162" s="36">
        <f>SUMIFS(рўйхат!CC:CC,рўйхат!$CY:$CY,$B$168,рўйхат!$B:$B,$C162)</f>
        <v/>
      </c>
      <c r="BU162" s="35">
        <f>SUMIFS(рўйхат!CD:CD,рўйхат!$CY:$CY,$B$168,рўйхат!$B:$B,$C162)</f>
        <v/>
      </c>
      <c r="BV162" s="36">
        <f>SUMIFS(рўйхат!CE:CE,рўйхат!$CY:$CY,$B$168,рўйхат!$B:$B,$C162)</f>
        <v/>
      </c>
      <c r="BW162" s="35">
        <f>SUMIFS(рўйхат!CH:CH,рўйхат!$CY:$CY,$B$168,рўйхат!$B:$B,$C162)</f>
        <v/>
      </c>
      <c r="BX162" s="36">
        <f>SUMIFS(рўйхат!CI:CI,рўйхат!$CY:$CY,$B$168,рўйхат!$B:$B,$C162)</f>
        <v/>
      </c>
      <c r="BY162" s="35">
        <f>SUMIFS(рўйхат!CJ:CJ,рўйхат!$CY:$CY,$B$168,рўйхат!$B:$B,$C162)</f>
        <v/>
      </c>
      <c r="BZ162" s="36">
        <f>SUMIFS(рўйхат!CK:CK,рўйхат!$CY:$CY,$B$168,рўйхат!$B:$B,$C162)</f>
        <v/>
      </c>
      <c r="CA162" s="35">
        <f>SUMIFS(рўйхат!CL:CL,рўйхат!$CY:$CY,$B$168,рўйхат!$B:$B,$C162)</f>
        <v/>
      </c>
      <c r="CB162" s="36">
        <f>SUMIFS(рўйхат!CM:CM,рўйхат!$CY:$CY,$B$168,рўйхат!$B:$B,$C162)</f>
        <v/>
      </c>
      <c r="CC162" s="35">
        <f>SUMIFS(рўйхат!CN:CN,рўйхат!$CY:$CY,$B$168,рўйхат!$B:$B,$C162)</f>
        <v/>
      </c>
      <c r="CD162" s="36">
        <f>SUMIFS(рўйхат!CO:CO,рўйхат!$CY:$CY,$B$168,рўйхат!$B:$B,$C162)</f>
        <v/>
      </c>
      <c r="CE162" s="77">
        <f>IFERROR(BE162/(Q162+BE162),0)</f>
        <v/>
      </c>
      <c r="CF162" s="78">
        <f>IFERROR(BF162/(R162+BF162),0)</f>
        <v/>
      </c>
      <c r="CG162" s="8">
        <f>COUNTIFS(B:B,B162)</f>
        <v/>
      </c>
    </row>
    <row r="163" hidden="1" outlineLevel="1" ht="17.1" customFormat="1" customHeight="1" s="8">
      <c r="A163" s="33" t="n"/>
      <c r="B163" s="50" t="n">
        <v>27</v>
      </c>
      <c r="C163" s="67" t="inlineStr">
        <is>
          <t>Фавқулодда вазиятлар вазирлиги</t>
        </is>
      </c>
      <c r="D163" s="16" t="n"/>
      <c r="E163" s="35">
        <f>SUMIFS(рўйхат!F:F,рўйхат!$CY:$CY,$B$168,рўйхат!$B:$B,$C163)</f>
        <v/>
      </c>
      <c r="F163" s="36">
        <f>SUMIFS(рўйхат!G:G,рўйхат!$CY:$CY,$B$168,рўйхат!$B:$B,$C163)</f>
        <v/>
      </c>
      <c r="G163" s="35">
        <f>SUMIFS(рўйхат!H:H,рўйхат!$CY:$CY,$B$168,рўйхат!$B:$B,$C163)</f>
        <v/>
      </c>
      <c r="H163" s="36">
        <f>SUMIFS(рўйхат!I:I,рўйхат!$CY:$CY,$B$168,рўйхат!$B:$B,$C163)</f>
        <v/>
      </c>
      <c r="I163" s="35">
        <f>SUMIFS(рўйхат!J:J,рўйхат!$CY:$CY,$B$168,рўйхат!$B:$B,$C163)</f>
        <v/>
      </c>
      <c r="J163" s="36">
        <f>SUMIFS(рўйхат!K:K,рўйхат!$CY:$CY,$B$168,рўйхат!$B:$B,$C163)</f>
        <v/>
      </c>
      <c r="K163" s="35">
        <f>SUMIFS(рўйхат!L:L,рўйхат!$CY:$CY,$B$168,рўйхат!$B:$B,$C163)</f>
        <v/>
      </c>
      <c r="L163" s="36">
        <f>SUMIFS(рўйхат!M:M,рўйхат!$CY:$CY,$B$168,рўйхат!$B:$B,$C163)</f>
        <v/>
      </c>
      <c r="M163" s="35">
        <f>SUMIFS(рўйхат!N:N,рўйхат!$CY:$CY,$B$168,рўйхат!$B:$B,$C163)</f>
        <v/>
      </c>
      <c r="N163" s="36">
        <f>SUMIFS(рўйхат!O:O,рўйхат!$CY:$CY,$B$168,рўйхат!$B:$B,$C163)</f>
        <v/>
      </c>
      <c r="O163" s="34">
        <f>IFERROR(M163/E163,0)</f>
        <v/>
      </c>
      <c r="P163" s="34">
        <f>IFERROR(N163/F163,0)</f>
        <v/>
      </c>
      <c r="Q163" s="35">
        <f>SUMIFS(рўйхат!P:P,рўйхат!$CY:$CY,$B$168,рўйхат!$B:$B,$C163)</f>
        <v/>
      </c>
      <c r="R163" s="36">
        <f>SUMIFS(рўйхат!Q:Q,рўйхат!$CY:$CY,$B$168,рўйхат!$B:$B,$C163)</f>
        <v/>
      </c>
      <c r="S163" s="35">
        <f>SUMIFS(рўйхат!R:R,рўйхат!$CY:$CY,$B$168,рўйхат!$B:$B,$C163)</f>
        <v/>
      </c>
      <c r="T163" s="36">
        <f>SUMIFS(рўйхат!S:S,рўйхат!$CY:$CY,$B$168,рўйхат!$B:$B,$C163)</f>
        <v/>
      </c>
      <c r="U163" s="35">
        <f>SUMIFS(рўйхат!T:T,рўйхат!$CY:$CY,$B$168,рўйхат!$B:$B,$C163)</f>
        <v/>
      </c>
      <c r="V163" s="36">
        <f>SUMIFS(рўйхат!U:U,рўйхат!$CY:$CY,$B$168,рўйхат!$B:$B,$C163)</f>
        <v/>
      </c>
      <c r="W163" s="35">
        <f>SUMIFS(рўйхат!V:V,рўйхат!$CY:$CY,$B$168,рўйхат!$B:$B,$C163)</f>
        <v/>
      </c>
      <c r="X163" s="36">
        <f>SUMIFS(рўйхат!W:W,рўйхат!$CY:$CY,$B$168,рўйхат!$B:$B,$C163)</f>
        <v/>
      </c>
      <c r="Y163" s="35">
        <f>SUMIFS(рўйхат!X:X,рўйхат!$CY:$CY,$B$168,рўйхат!$B:$B,$C163)</f>
        <v/>
      </c>
      <c r="Z163" s="36">
        <f>SUMIFS(рўйхат!Y:Y,рўйхат!$CY:$CY,$B$168,рўйхат!$B:$B,$C163)</f>
        <v/>
      </c>
      <c r="AA163" s="35">
        <f>SUMIFS(рўйхат!Z:Z,рўйхат!$CY:$CY,$B$168,рўйхат!$B:$B,$C163)</f>
        <v/>
      </c>
      <c r="AB163" s="36">
        <f>SUMIFS(рўйхат!AA:AA,рўйхат!$CY:$CY,$B$168,рўйхат!$B:$B,$C163)</f>
        <v/>
      </c>
      <c r="AC163" s="35">
        <f>SUMIFS(рўйхат!AB:AB,рўйхат!$CY:$CY,$B$168,рўйхат!$B:$B,$C163)</f>
        <v/>
      </c>
      <c r="AD163" s="36">
        <f>SUMIFS(рўйхат!AC:AC,рўйхат!$CY:$CY,$B$168,рўйхат!$B:$B,$C163)</f>
        <v/>
      </c>
      <c r="AE163" s="35">
        <f>SUMIFS(рўйхат!AD:AD,рўйхат!$CY:$CY,$B$168,рўйхат!$B:$B,$C163)</f>
        <v/>
      </c>
      <c r="AF163" s="36">
        <f>SUMIFS(рўйхат!AE:AE,рўйхат!$CY:$CY,$B$168,рўйхат!$B:$B,$C163)</f>
        <v/>
      </c>
      <c r="AG163" s="35">
        <f>SUMIFS(рўйхат!AH:AH,рўйхат!$CY:$CY,$B$168,рўйхат!$B:$B,$C163)</f>
        <v/>
      </c>
      <c r="AH163" s="36">
        <f>SUMIFS(рўйхат!AI:AI,рўйхат!$CY:$CY,$B$168,рўйхат!$B:$B,$C163)</f>
        <v/>
      </c>
      <c r="AI163" s="35">
        <f>SUMIFS(рўйхат!AJ:AJ,рўйхат!$CY:$CY,$B$168,рўйхат!$B:$B,$C163)</f>
        <v/>
      </c>
      <c r="AJ163" s="36">
        <f>SUMIFS(рўйхат!AK:AK,рўйхат!$CY:$CY,$B$168,рўйхат!$B:$B,$C163)</f>
        <v/>
      </c>
      <c r="AK163" s="35">
        <f>SUMIFS(рўйхат!AL:AL,рўйхат!$CY:$CY,$B$168,рўйхат!$B:$B,$C163)</f>
        <v/>
      </c>
      <c r="AL163" s="36">
        <f>SUMIFS(рўйхат!AM:AM,рўйхат!$CY:$CY,$B$168,рўйхат!$B:$B,$C163)</f>
        <v/>
      </c>
      <c r="AM163" s="77">
        <f>IFERROR(Q163/E163,0)</f>
        <v/>
      </c>
      <c r="AN163" s="77">
        <f>IFERROR(R163/F163,0)</f>
        <v/>
      </c>
      <c r="AO163" s="35">
        <f>SUMIFS(рўйхат!AX:AX,рўйхат!$CY:$CY,$B$168,рўйхат!$B:$B,$C163)</f>
        <v/>
      </c>
      <c r="AP163" s="36">
        <f>SUMIFS(рўйхат!AY:AY,рўйхат!$CY:$CY,$B$168,рўйхат!$B:$B,$C163)</f>
        <v/>
      </c>
      <c r="AQ163" s="35">
        <f>SUMIFS(рўйхат!AZ:AZ,рўйхат!$CY:$CY,$B$168,рўйхат!$B:$B,$C163)</f>
        <v/>
      </c>
      <c r="AR163" s="36">
        <f>SUMIFS(рўйхат!BA:BA,рўйхат!$CY:$CY,$B$168,рўйхат!$B:$B,$C163)</f>
        <v/>
      </c>
      <c r="AS163" s="35">
        <f>SUMIFS(рўйхат!BB:BB,рўйхат!$CY:$CY,$B$168,рўйхат!$B:$B,$C163)</f>
        <v/>
      </c>
      <c r="AT163" s="36">
        <f>SUMIFS(рўйхат!BC:BC,рўйхат!$CY:$CY,$B$168,рўйхат!$B:$B,$C163)</f>
        <v/>
      </c>
      <c r="AU163" s="35">
        <f>SUMIFS(рўйхат!BD:BD,рўйхат!$CY:$CY,$B$168,рўйхат!$B:$B,$C163)</f>
        <v/>
      </c>
      <c r="AV163" s="36">
        <f>SUMIFS(рўйхат!BE:BE,рўйхат!$CY:$CY,$B$168,рўйхат!$B:$B,$C163)</f>
        <v/>
      </c>
      <c r="AW163" s="35">
        <f>SUMIFS(рўйхат!BF:BF,рўйхат!$CY:$CY,$B$168,рўйхат!$B:$B,$C163)</f>
        <v/>
      </c>
      <c r="AX163" s="36">
        <f>SUMIFS(рўйхат!BG:BG,рўйхат!$CY:$CY,$B$168,рўйхат!$B:$B,$C163)</f>
        <v/>
      </c>
      <c r="AY163" s="35">
        <f>SUMIFS(рўйхат!BH:BH,рўйхат!$CY:$CY,$B$168,рўйхат!$B:$B,$C163)</f>
        <v/>
      </c>
      <c r="AZ163" s="36">
        <f>SUMIFS(рўйхат!BI:BI,рўйхат!$CY:$CY,$B$168,рўйхат!$B:$B,$C163)</f>
        <v/>
      </c>
      <c r="BA163" s="35">
        <f>SUMIFS(рўйхат!BJ:BJ,рўйхат!$CY:$CY,$B$168,рўйхат!$B:$B,$C163)</f>
        <v/>
      </c>
      <c r="BB163" s="36">
        <f>SUMIFS(рўйхат!BK:BK,рўйхат!$CY:$CY,$B$168,рўйхат!$B:$B,$C163)</f>
        <v/>
      </c>
      <c r="BC163" s="77">
        <f>IFERROR(AO163/E163,0)</f>
        <v/>
      </c>
      <c r="BD163" s="77">
        <f>IFERROR(AP163/F163,0)</f>
        <v/>
      </c>
      <c r="BE163" s="35">
        <f>SUMIFS(рўйхат!BL:BL,рўйхат!$CY:$CY,$B$168,рўйхат!$B:$B,$C163)</f>
        <v/>
      </c>
      <c r="BF163" s="36">
        <f>SUMIFS(рўйхат!BM:BM,рўйхат!$CY:$CY,$B$168,рўйхат!$B:$B,$C163)</f>
        <v/>
      </c>
      <c r="BG163" s="35">
        <f>SUMIFS(рўйхат!BN:BN,рўйхат!$CY:$CY,$B$168,рўйхат!$B:$B,$C163)</f>
        <v/>
      </c>
      <c r="BH163" s="36">
        <f>SUMIFS(рўйхат!BO:BO,рўйхат!$CY:$CY,$B$168,рўйхат!$B:$B,$C163)</f>
        <v/>
      </c>
      <c r="BI163" s="35">
        <f>SUMIFS(рўйхат!BP:BP,рўйхат!$CY:$CY,$B$168,рўйхат!$B:$B,$C163)</f>
        <v/>
      </c>
      <c r="BJ163" s="36">
        <f>SUMIFS(рўйхат!BQ:BQ,рўйхат!$CY:$CY,$B$168,рўйхат!$B:$B,$C163)</f>
        <v/>
      </c>
      <c r="BK163" s="35">
        <f>SUMIFS(рўйхат!BR:BR,рўйхат!$CY:$CY,$B$168,рўйхат!$B:$B,$C163)</f>
        <v/>
      </c>
      <c r="BL163" s="36">
        <f>SUMIFS(рўйхат!BS:BS,рўйхат!$CY:$CY,$B$168,рўйхат!$B:$B,$C163)</f>
        <v/>
      </c>
      <c r="BM163" s="35">
        <f>SUMIFS(рўйхат!BT:BT,рўйхат!$CY:$CY,$B$168,рўйхат!$B:$B,$C163)</f>
        <v/>
      </c>
      <c r="BN163" s="36">
        <f>SUMIFS(рўйхат!BU:BU,рўйхат!$CY:$CY,$B$168,рўйхат!$B:$B,$C163)</f>
        <v/>
      </c>
      <c r="BO163" s="35">
        <f>SUMIFS(рўйхат!BX:BX,рўйхат!$CY:$CY,$B$168,рўйхат!$B:$B,$C163)</f>
        <v/>
      </c>
      <c r="BP163" s="36">
        <f>SUMIFS(рўйхат!BY:BY,рўйхат!$CY:$CY,$B$168,рўйхат!$B:$B,$C163)</f>
        <v/>
      </c>
      <c r="BQ163" s="35">
        <f>SUMIFS(рўйхат!BZ:BZ,рўйхат!$CY:$CY,$B$168,рўйхат!$B:$B,$C163)</f>
        <v/>
      </c>
      <c r="BR163" s="36">
        <f>SUMIFS(рўйхат!CA:CA,рўйхат!$CY:$CY,$B$168,рўйхат!$B:$B,$C163)</f>
        <v/>
      </c>
      <c r="BS163" s="35">
        <f>SUMIFS(рўйхат!CB:CB,рўйхат!$CY:$CY,$B$168,рўйхат!$B:$B,$C163)</f>
        <v/>
      </c>
      <c r="BT163" s="36">
        <f>SUMIFS(рўйхат!CC:CC,рўйхат!$CY:$CY,$B$168,рўйхат!$B:$B,$C163)</f>
        <v/>
      </c>
      <c r="BU163" s="35">
        <f>SUMIFS(рўйхат!CD:CD,рўйхат!$CY:$CY,$B$168,рўйхат!$B:$B,$C163)</f>
        <v/>
      </c>
      <c r="BV163" s="36">
        <f>SUMIFS(рўйхат!CE:CE,рўйхат!$CY:$CY,$B$168,рўйхат!$B:$B,$C163)</f>
        <v/>
      </c>
      <c r="BW163" s="35">
        <f>SUMIFS(рўйхат!CH:CH,рўйхат!$CY:$CY,$B$168,рўйхат!$B:$B,$C163)</f>
        <v/>
      </c>
      <c r="BX163" s="36">
        <f>SUMIFS(рўйхат!CI:CI,рўйхат!$CY:$CY,$B$168,рўйхат!$B:$B,$C163)</f>
        <v/>
      </c>
      <c r="BY163" s="35">
        <f>SUMIFS(рўйхат!CJ:CJ,рўйхат!$CY:$CY,$B$168,рўйхат!$B:$B,$C163)</f>
        <v/>
      </c>
      <c r="BZ163" s="36">
        <f>SUMIFS(рўйхат!CK:CK,рўйхат!$CY:$CY,$B$168,рўйхат!$B:$B,$C163)</f>
        <v/>
      </c>
      <c r="CA163" s="35">
        <f>SUMIFS(рўйхат!CL:CL,рўйхат!$CY:$CY,$B$168,рўйхат!$B:$B,$C163)</f>
        <v/>
      </c>
      <c r="CB163" s="36">
        <f>SUMIFS(рўйхат!CM:CM,рўйхат!$CY:$CY,$B$168,рўйхат!$B:$B,$C163)</f>
        <v/>
      </c>
      <c r="CC163" s="35">
        <f>SUMIFS(рўйхат!CN:CN,рўйхат!$CY:$CY,$B$168,рўйхат!$B:$B,$C163)</f>
        <v/>
      </c>
      <c r="CD163" s="36">
        <f>SUMIFS(рўйхат!CO:CO,рўйхат!$CY:$CY,$B$168,рўйхат!$B:$B,$C163)</f>
        <v/>
      </c>
      <c r="CE163" s="77">
        <f>IFERROR(BE163/(Q163+BE163),0)</f>
        <v/>
      </c>
      <c r="CF163" s="78">
        <f>IFERROR(BF163/(R163+BF163),0)</f>
        <v/>
      </c>
      <c r="CG163" s="8">
        <f>COUNTIFS(B:B,B163)</f>
        <v/>
      </c>
    </row>
    <row r="164" hidden="1" outlineLevel="1" ht="33.95" customFormat="1" customHeight="1" s="8">
      <c r="A164" s="33" t="n"/>
      <c r="B164" s="50" t="n">
        <v>28</v>
      </c>
      <c r="C164" s="67" t="inlineStr">
        <is>
          <t>Экология, атроф-муҳитни муҳофаза қилиш ва иқлим ўзгариши вазирлиги</t>
        </is>
      </c>
      <c r="D164" s="16" t="n"/>
      <c r="E164" s="35">
        <f>SUMIFS(рўйхат!F:F,рўйхат!$CY:$CY,$B$168,рўйхат!$B:$B,$C164)</f>
        <v/>
      </c>
      <c r="F164" s="36">
        <f>SUMIFS(рўйхат!G:G,рўйхат!$CY:$CY,$B$168,рўйхат!$B:$B,$C164)</f>
        <v/>
      </c>
      <c r="G164" s="35">
        <f>SUMIFS(рўйхат!H:H,рўйхат!$CY:$CY,$B$168,рўйхат!$B:$B,$C164)</f>
        <v/>
      </c>
      <c r="H164" s="36">
        <f>SUMIFS(рўйхат!I:I,рўйхат!$CY:$CY,$B$168,рўйхат!$B:$B,$C164)</f>
        <v/>
      </c>
      <c r="I164" s="35">
        <f>SUMIFS(рўйхат!J:J,рўйхат!$CY:$CY,$B$168,рўйхат!$B:$B,$C164)</f>
        <v/>
      </c>
      <c r="J164" s="36">
        <f>SUMIFS(рўйхат!K:K,рўйхат!$CY:$CY,$B$168,рўйхат!$B:$B,$C164)</f>
        <v/>
      </c>
      <c r="K164" s="35">
        <f>SUMIFS(рўйхат!L:L,рўйхат!$CY:$CY,$B$168,рўйхат!$B:$B,$C164)</f>
        <v/>
      </c>
      <c r="L164" s="36">
        <f>SUMIFS(рўйхат!M:M,рўйхат!$CY:$CY,$B$168,рўйхат!$B:$B,$C164)</f>
        <v/>
      </c>
      <c r="M164" s="35">
        <f>SUMIFS(рўйхат!N:N,рўйхат!$CY:$CY,$B$168,рўйхат!$B:$B,$C164)</f>
        <v/>
      </c>
      <c r="N164" s="36">
        <f>SUMIFS(рўйхат!O:O,рўйхат!$CY:$CY,$B$168,рўйхат!$B:$B,$C164)</f>
        <v/>
      </c>
      <c r="O164" s="34">
        <f>IFERROR(M164/E164,0)</f>
        <v/>
      </c>
      <c r="P164" s="34">
        <f>IFERROR(N164/F164,0)</f>
        <v/>
      </c>
      <c r="Q164" s="35">
        <f>SUMIFS(рўйхат!P:P,рўйхат!$CY:$CY,$B$168,рўйхат!$B:$B,$C164)</f>
        <v/>
      </c>
      <c r="R164" s="36">
        <f>SUMIFS(рўйхат!Q:Q,рўйхат!$CY:$CY,$B$168,рўйхат!$B:$B,$C164)</f>
        <v/>
      </c>
      <c r="S164" s="35">
        <f>SUMIFS(рўйхат!R:R,рўйхат!$CY:$CY,$B$168,рўйхат!$B:$B,$C164)</f>
        <v/>
      </c>
      <c r="T164" s="36">
        <f>SUMIFS(рўйхат!S:S,рўйхат!$CY:$CY,$B$168,рўйхат!$B:$B,$C164)</f>
        <v/>
      </c>
      <c r="U164" s="35">
        <f>SUMIFS(рўйхат!T:T,рўйхат!$CY:$CY,$B$168,рўйхат!$B:$B,$C164)</f>
        <v/>
      </c>
      <c r="V164" s="36">
        <f>SUMIFS(рўйхат!U:U,рўйхат!$CY:$CY,$B$168,рўйхат!$B:$B,$C164)</f>
        <v/>
      </c>
      <c r="W164" s="35">
        <f>SUMIFS(рўйхат!V:V,рўйхат!$CY:$CY,$B$168,рўйхат!$B:$B,$C164)</f>
        <v/>
      </c>
      <c r="X164" s="36">
        <f>SUMIFS(рўйхат!W:W,рўйхат!$CY:$CY,$B$168,рўйхат!$B:$B,$C164)</f>
        <v/>
      </c>
      <c r="Y164" s="35">
        <f>SUMIFS(рўйхат!X:X,рўйхат!$CY:$CY,$B$168,рўйхат!$B:$B,$C164)</f>
        <v/>
      </c>
      <c r="Z164" s="36">
        <f>SUMIFS(рўйхат!Y:Y,рўйхат!$CY:$CY,$B$168,рўйхат!$B:$B,$C164)</f>
        <v/>
      </c>
      <c r="AA164" s="35">
        <f>SUMIFS(рўйхат!Z:Z,рўйхат!$CY:$CY,$B$168,рўйхат!$B:$B,$C164)</f>
        <v/>
      </c>
      <c r="AB164" s="36">
        <f>SUMIFS(рўйхат!AA:AA,рўйхат!$CY:$CY,$B$168,рўйхат!$B:$B,$C164)</f>
        <v/>
      </c>
      <c r="AC164" s="35">
        <f>SUMIFS(рўйхат!AB:AB,рўйхат!$CY:$CY,$B$168,рўйхат!$B:$B,$C164)</f>
        <v/>
      </c>
      <c r="AD164" s="36">
        <f>SUMIFS(рўйхат!AC:AC,рўйхат!$CY:$CY,$B$168,рўйхат!$B:$B,$C164)</f>
        <v/>
      </c>
      <c r="AE164" s="35">
        <f>SUMIFS(рўйхат!AD:AD,рўйхат!$CY:$CY,$B$168,рўйхат!$B:$B,$C164)</f>
        <v/>
      </c>
      <c r="AF164" s="36">
        <f>SUMIFS(рўйхат!AE:AE,рўйхат!$CY:$CY,$B$168,рўйхат!$B:$B,$C164)</f>
        <v/>
      </c>
      <c r="AG164" s="35">
        <f>SUMIFS(рўйхат!AH:AH,рўйхат!$CY:$CY,$B$168,рўйхат!$B:$B,$C164)</f>
        <v/>
      </c>
      <c r="AH164" s="36">
        <f>SUMIFS(рўйхат!AI:AI,рўйхат!$CY:$CY,$B$168,рўйхат!$B:$B,$C164)</f>
        <v/>
      </c>
      <c r="AI164" s="35">
        <f>SUMIFS(рўйхат!AJ:AJ,рўйхат!$CY:$CY,$B$168,рўйхат!$B:$B,$C164)</f>
        <v/>
      </c>
      <c r="AJ164" s="36">
        <f>SUMIFS(рўйхат!AK:AK,рўйхат!$CY:$CY,$B$168,рўйхат!$B:$B,$C164)</f>
        <v/>
      </c>
      <c r="AK164" s="35">
        <f>SUMIFS(рўйхат!AL:AL,рўйхат!$CY:$CY,$B$168,рўйхат!$B:$B,$C164)</f>
        <v/>
      </c>
      <c r="AL164" s="36">
        <f>SUMIFS(рўйхат!AM:AM,рўйхат!$CY:$CY,$B$168,рўйхат!$B:$B,$C164)</f>
        <v/>
      </c>
      <c r="AM164" s="77">
        <f>IFERROR(Q164/E164,0)</f>
        <v/>
      </c>
      <c r="AN164" s="77">
        <f>IFERROR(R164/F164,0)</f>
        <v/>
      </c>
      <c r="AO164" s="35">
        <f>SUMIFS(рўйхат!AX:AX,рўйхат!$CY:$CY,$B$168,рўйхат!$B:$B,$C164)</f>
        <v/>
      </c>
      <c r="AP164" s="36">
        <f>SUMIFS(рўйхат!AY:AY,рўйхат!$CY:$CY,$B$168,рўйхат!$B:$B,$C164)</f>
        <v/>
      </c>
      <c r="AQ164" s="35">
        <f>SUMIFS(рўйхат!AZ:AZ,рўйхат!$CY:$CY,$B$168,рўйхат!$B:$B,$C164)</f>
        <v/>
      </c>
      <c r="AR164" s="36">
        <f>SUMIFS(рўйхат!BA:BA,рўйхат!$CY:$CY,$B$168,рўйхат!$B:$B,$C164)</f>
        <v/>
      </c>
      <c r="AS164" s="35">
        <f>SUMIFS(рўйхат!BB:BB,рўйхат!$CY:$CY,$B$168,рўйхат!$B:$B,$C164)</f>
        <v/>
      </c>
      <c r="AT164" s="36">
        <f>SUMIFS(рўйхат!BC:BC,рўйхат!$CY:$CY,$B$168,рўйхат!$B:$B,$C164)</f>
        <v/>
      </c>
      <c r="AU164" s="35">
        <f>SUMIFS(рўйхат!BD:BD,рўйхат!$CY:$CY,$B$168,рўйхат!$B:$B,$C164)</f>
        <v/>
      </c>
      <c r="AV164" s="36">
        <f>SUMIFS(рўйхат!BE:BE,рўйхат!$CY:$CY,$B$168,рўйхат!$B:$B,$C164)</f>
        <v/>
      </c>
      <c r="AW164" s="35">
        <f>SUMIFS(рўйхат!BF:BF,рўйхат!$CY:$CY,$B$168,рўйхат!$B:$B,$C164)</f>
        <v/>
      </c>
      <c r="AX164" s="36">
        <f>SUMIFS(рўйхат!BG:BG,рўйхат!$CY:$CY,$B$168,рўйхат!$B:$B,$C164)</f>
        <v/>
      </c>
      <c r="AY164" s="35">
        <f>SUMIFS(рўйхат!BH:BH,рўйхат!$CY:$CY,$B$168,рўйхат!$B:$B,$C164)</f>
        <v/>
      </c>
      <c r="AZ164" s="36">
        <f>SUMIFS(рўйхат!BI:BI,рўйхат!$CY:$CY,$B$168,рўйхат!$B:$B,$C164)</f>
        <v/>
      </c>
      <c r="BA164" s="35">
        <f>SUMIFS(рўйхат!BJ:BJ,рўйхат!$CY:$CY,$B$168,рўйхат!$B:$B,$C164)</f>
        <v/>
      </c>
      <c r="BB164" s="36">
        <f>SUMIFS(рўйхат!BK:BK,рўйхат!$CY:$CY,$B$168,рўйхат!$B:$B,$C164)</f>
        <v/>
      </c>
      <c r="BC164" s="77">
        <f>IFERROR(AO164/E164,0)</f>
        <v/>
      </c>
      <c r="BD164" s="77">
        <f>IFERROR(AP164/F164,0)</f>
        <v/>
      </c>
      <c r="BE164" s="35">
        <f>SUMIFS(рўйхат!BL:BL,рўйхат!$CY:$CY,$B$168,рўйхат!$B:$B,$C164)</f>
        <v/>
      </c>
      <c r="BF164" s="36">
        <f>SUMIFS(рўйхат!BM:BM,рўйхат!$CY:$CY,$B$168,рўйхат!$B:$B,$C164)</f>
        <v/>
      </c>
      <c r="BG164" s="35">
        <f>SUMIFS(рўйхат!BN:BN,рўйхат!$CY:$CY,$B$168,рўйхат!$B:$B,$C164)</f>
        <v/>
      </c>
      <c r="BH164" s="36">
        <f>SUMIFS(рўйхат!BO:BO,рўйхат!$CY:$CY,$B$168,рўйхат!$B:$B,$C164)</f>
        <v/>
      </c>
      <c r="BI164" s="35">
        <f>SUMIFS(рўйхат!BP:BP,рўйхат!$CY:$CY,$B$168,рўйхат!$B:$B,$C164)</f>
        <v/>
      </c>
      <c r="BJ164" s="36">
        <f>SUMIFS(рўйхат!BQ:BQ,рўйхат!$CY:$CY,$B$168,рўйхат!$B:$B,$C164)</f>
        <v/>
      </c>
      <c r="BK164" s="35">
        <f>SUMIFS(рўйхат!BR:BR,рўйхат!$CY:$CY,$B$168,рўйхат!$B:$B,$C164)</f>
        <v/>
      </c>
      <c r="BL164" s="36">
        <f>SUMIFS(рўйхат!BS:BS,рўйхат!$CY:$CY,$B$168,рўйхат!$B:$B,$C164)</f>
        <v/>
      </c>
      <c r="BM164" s="35">
        <f>SUMIFS(рўйхат!BT:BT,рўйхат!$CY:$CY,$B$168,рўйхат!$B:$B,$C164)</f>
        <v/>
      </c>
      <c r="BN164" s="36">
        <f>SUMIFS(рўйхат!BU:BU,рўйхат!$CY:$CY,$B$168,рўйхат!$B:$B,$C164)</f>
        <v/>
      </c>
      <c r="BO164" s="35">
        <f>SUMIFS(рўйхат!BX:BX,рўйхат!$CY:$CY,$B$168,рўйхат!$B:$B,$C164)</f>
        <v/>
      </c>
      <c r="BP164" s="36">
        <f>SUMIFS(рўйхат!BY:BY,рўйхат!$CY:$CY,$B$168,рўйхат!$B:$B,$C164)</f>
        <v/>
      </c>
      <c r="BQ164" s="35">
        <f>SUMIFS(рўйхат!BZ:BZ,рўйхат!$CY:$CY,$B$168,рўйхат!$B:$B,$C164)</f>
        <v/>
      </c>
      <c r="BR164" s="36">
        <f>SUMIFS(рўйхат!CA:CA,рўйхат!$CY:$CY,$B$168,рўйхат!$B:$B,$C164)</f>
        <v/>
      </c>
      <c r="BS164" s="35">
        <f>SUMIFS(рўйхат!CB:CB,рўйхат!$CY:$CY,$B$168,рўйхат!$B:$B,$C164)</f>
        <v/>
      </c>
      <c r="BT164" s="36">
        <f>SUMIFS(рўйхат!CC:CC,рўйхат!$CY:$CY,$B$168,рўйхат!$B:$B,$C164)</f>
        <v/>
      </c>
      <c r="BU164" s="35">
        <f>SUMIFS(рўйхат!CD:CD,рўйхат!$CY:$CY,$B$168,рўйхат!$B:$B,$C164)</f>
        <v/>
      </c>
      <c r="BV164" s="36">
        <f>SUMIFS(рўйхат!CE:CE,рўйхат!$CY:$CY,$B$168,рўйхат!$B:$B,$C164)</f>
        <v/>
      </c>
      <c r="BW164" s="35">
        <f>SUMIFS(рўйхат!CH:CH,рўйхат!$CY:$CY,$B$168,рўйхат!$B:$B,$C164)</f>
        <v/>
      </c>
      <c r="BX164" s="36">
        <f>SUMIFS(рўйхат!CI:CI,рўйхат!$CY:$CY,$B$168,рўйхат!$B:$B,$C164)</f>
        <v/>
      </c>
      <c r="BY164" s="35">
        <f>SUMIFS(рўйхат!CJ:CJ,рўйхат!$CY:$CY,$B$168,рўйхат!$B:$B,$C164)</f>
        <v/>
      </c>
      <c r="BZ164" s="36">
        <f>SUMIFS(рўйхат!CK:CK,рўйхат!$CY:$CY,$B$168,рўйхат!$B:$B,$C164)</f>
        <v/>
      </c>
      <c r="CA164" s="35">
        <f>SUMIFS(рўйхат!CL:CL,рўйхат!$CY:$CY,$B$168,рўйхат!$B:$B,$C164)</f>
        <v/>
      </c>
      <c r="CB164" s="36">
        <f>SUMIFS(рўйхат!CM:CM,рўйхат!$CY:$CY,$B$168,рўйхат!$B:$B,$C164)</f>
        <v/>
      </c>
      <c r="CC164" s="35">
        <f>SUMIFS(рўйхат!CN:CN,рўйхат!$CY:$CY,$B$168,рўйхат!$B:$B,$C164)</f>
        <v/>
      </c>
      <c r="CD164" s="36">
        <f>SUMIFS(рўйхат!CO:CO,рўйхат!$CY:$CY,$B$168,рўйхат!$B:$B,$C164)</f>
        <v/>
      </c>
      <c r="CE164" s="77">
        <f>IFERROR(BE164/(Q164+BE164),0)</f>
        <v/>
      </c>
      <c r="CF164" s="78">
        <f>IFERROR(BF164/(R164+BF164),0)</f>
        <v/>
      </c>
      <c r="CG164" s="8">
        <f>COUNTIFS(B:B,B164)</f>
        <v/>
      </c>
    </row>
    <row r="165" hidden="1" outlineLevel="1" ht="17.1" customFormat="1" customHeight="1" s="8">
      <c r="A165" s="33" t="n"/>
      <c r="B165" s="50" t="n">
        <v>29</v>
      </c>
      <c r="C165" s="67" t="inlineStr">
        <is>
          <t>Энергетика вазирлиги</t>
        </is>
      </c>
      <c r="D165" s="16" t="n"/>
      <c r="E165" s="35">
        <f>SUMIFS(рўйхат!F:F,рўйхат!$CY:$CY,$B$168,рўйхат!$B:$B,$C165)</f>
        <v/>
      </c>
      <c r="F165" s="36">
        <f>SUMIFS(рўйхат!G:G,рўйхат!$CY:$CY,$B$168,рўйхат!$B:$B,$C165)</f>
        <v/>
      </c>
      <c r="G165" s="35">
        <f>SUMIFS(рўйхат!H:H,рўйхат!$CY:$CY,$B$168,рўйхат!$B:$B,$C165)</f>
        <v/>
      </c>
      <c r="H165" s="36">
        <f>SUMIFS(рўйхат!I:I,рўйхат!$CY:$CY,$B$168,рўйхат!$B:$B,$C165)</f>
        <v/>
      </c>
      <c r="I165" s="35">
        <f>SUMIFS(рўйхат!J:J,рўйхат!$CY:$CY,$B$168,рўйхат!$B:$B,$C165)</f>
        <v/>
      </c>
      <c r="J165" s="36">
        <f>SUMIFS(рўйхат!K:K,рўйхат!$CY:$CY,$B$168,рўйхат!$B:$B,$C165)</f>
        <v/>
      </c>
      <c r="K165" s="35">
        <f>SUMIFS(рўйхат!L:L,рўйхат!$CY:$CY,$B$168,рўйхат!$B:$B,$C165)</f>
        <v/>
      </c>
      <c r="L165" s="36">
        <f>SUMIFS(рўйхат!M:M,рўйхат!$CY:$CY,$B$168,рўйхат!$B:$B,$C165)</f>
        <v/>
      </c>
      <c r="M165" s="35">
        <f>SUMIFS(рўйхат!N:N,рўйхат!$CY:$CY,$B$168,рўйхат!$B:$B,$C165)</f>
        <v/>
      </c>
      <c r="N165" s="36">
        <f>SUMIFS(рўйхат!O:O,рўйхат!$CY:$CY,$B$168,рўйхат!$B:$B,$C165)</f>
        <v/>
      </c>
      <c r="O165" s="34">
        <f>IFERROR(M165/E165,0)</f>
        <v/>
      </c>
      <c r="P165" s="34">
        <f>IFERROR(N165/F165,0)</f>
        <v/>
      </c>
      <c r="Q165" s="35">
        <f>SUMIFS(рўйхат!P:P,рўйхат!$CY:$CY,$B$168,рўйхат!$B:$B,$C165)</f>
        <v/>
      </c>
      <c r="R165" s="36">
        <f>SUMIFS(рўйхат!Q:Q,рўйхат!$CY:$CY,$B$168,рўйхат!$B:$B,$C165)</f>
        <v/>
      </c>
      <c r="S165" s="35">
        <f>SUMIFS(рўйхат!R:R,рўйхат!$CY:$CY,$B$168,рўйхат!$B:$B,$C165)</f>
        <v/>
      </c>
      <c r="T165" s="36">
        <f>SUMIFS(рўйхат!S:S,рўйхат!$CY:$CY,$B$168,рўйхат!$B:$B,$C165)</f>
        <v/>
      </c>
      <c r="U165" s="35">
        <f>SUMIFS(рўйхат!T:T,рўйхат!$CY:$CY,$B$168,рўйхат!$B:$B,$C165)</f>
        <v/>
      </c>
      <c r="V165" s="36">
        <f>SUMIFS(рўйхат!U:U,рўйхат!$CY:$CY,$B$168,рўйхат!$B:$B,$C165)</f>
        <v/>
      </c>
      <c r="W165" s="35">
        <f>SUMIFS(рўйхат!V:V,рўйхат!$CY:$CY,$B$168,рўйхат!$B:$B,$C165)</f>
        <v/>
      </c>
      <c r="X165" s="36">
        <f>SUMIFS(рўйхат!W:W,рўйхат!$CY:$CY,$B$168,рўйхат!$B:$B,$C165)</f>
        <v/>
      </c>
      <c r="Y165" s="35">
        <f>SUMIFS(рўйхат!X:X,рўйхат!$CY:$CY,$B$168,рўйхат!$B:$B,$C165)</f>
        <v/>
      </c>
      <c r="Z165" s="36">
        <f>SUMIFS(рўйхат!Y:Y,рўйхат!$CY:$CY,$B$168,рўйхат!$B:$B,$C165)</f>
        <v/>
      </c>
      <c r="AA165" s="35">
        <f>SUMIFS(рўйхат!Z:Z,рўйхат!$CY:$CY,$B$168,рўйхат!$B:$B,$C165)</f>
        <v/>
      </c>
      <c r="AB165" s="36">
        <f>SUMIFS(рўйхат!AA:AA,рўйхат!$CY:$CY,$B$168,рўйхат!$B:$B,$C165)</f>
        <v/>
      </c>
      <c r="AC165" s="35">
        <f>SUMIFS(рўйхат!AB:AB,рўйхат!$CY:$CY,$B$168,рўйхат!$B:$B,$C165)</f>
        <v/>
      </c>
      <c r="AD165" s="36">
        <f>SUMIFS(рўйхат!AC:AC,рўйхат!$CY:$CY,$B$168,рўйхат!$B:$B,$C165)</f>
        <v/>
      </c>
      <c r="AE165" s="35">
        <f>SUMIFS(рўйхат!AD:AD,рўйхат!$CY:$CY,$B$168,рўйхат!$B:$B,$C165)</f>
        <v/>
      </c>
      <c r="AF165" s="36">
        <f>SUMIFS(рўйхат!AE:AE,рўйхат!$CY:$CY,$B$168,рўйхат!$B:$B,$C165)</f>
        <v/>
      </c>
      <c r="AG165" s="35">
        <f>SUMIFS(рўйхат!AH:AH,рўйхат!$CY:$CY,$B$168,рўйхат!$B:$B,$C165)</f>
        <v/>
      </c>
      <c r="AH165" s="36">
        <f>SUMIFS(рўйхат!AI:AI,рўйхат!$CY:$CY,$B$168,рўйхат!$B:$B,$C165)</f>
        <v/>
      </c>
      <c r="AI165" s="35">
        <f>SUMIFS(рўйхат!AJ:AJ,рўйхат!$CY:$CY,$B$168,рўйхат!$B:$B,$C165)</f>
        <v/>
      </c>
      <c r="AJ165" s="36">
        <f>SUMIFS(рўйхат!AK:AK,рўйхат!$CY:$CY,$B$168,рўйхат!$B:$B,$C165)</f>
        <v/>
      </c>
      <c r="AK165" s="35">
        <f>SUMIFS(рўйхат!AL:AL,рўйхат!$CY:$CY,$B$168,рўйхат!$B:$B,$C165)</f>
        <v/>
      </c>
      <c r="AL165" s="36">
        <f>SUMIFS(рўйхат!AM:AM,рўйхат!$CY:$CY,$B$168,рўйхат!$B:$B,$C165)</f>
        <v/>
      </c>
      <c r="AM165" s="77">
        <f>IFERROR(Q165/E165,0)</f>
        <v/>
      </c>
      <c r="AN165" s="77">
        <f>IFERROR(R165/F165,0)</f>
        <v/>
      </c>
      <c r="AO165" s="35">
        <f>SUMIFS(рўйхат!AX:AX,рўйхат!$CY:$CY,$B$168,рўйхат!$B:$B,$C165)</f>
        <v/>
      </c>
      <c r="AP165" s="36">
        <f>SUMIFS(рўйхат!AY:AY,рўйхат!$CY:$CY,$B$168,рўйхат!$B:$B,$C165)</f>
        <v/>
      </c>
      <c r="AQ165" s="35">
        <f>SUMIFS(рўйхат!AZ:AZ,рўйхат!$CY:$CY,$B$168,рўйхат!$B:$B,$C165)</f>
        <v/>
      </c>
      <c r="AR165" s="36">
        <f>SUMIFS(рўйхат!BA:BA,рўйхат!$CY:$CY,$B$168,рўйхат!$B:$B,$C165)</f>
        <v/>
      </c>
      <c r="AS165" s="35">
        <f>SUMIFS(рўйхат!BB:BB,рўйхат!$CY:$CY,$B$168,рўйхат!$B:$B,$C165)</f>
        <v/>
      </c>
      <c r="AT165" s="36">
        <f>SUMIFS(рўйхат!BC:BC,рўйхат!$CY:$CY,$B$168,рўйхат!$B:$B,$C165)</f>
        <v/>
      </c>
      <c r="AU165" s="35">
        <f>SUMIFS(рўйхат!BD:BD,рўйхат!$CY:$CY,$B$168,рўйхат!$B:$B,$C165)</f>
        <v/>
      </c>
      <c r="AV165" s="36">
        <f>SUMIFS(рўйхат!BE:BE,рўйхат!$CY:$CY,$B$168,рўйхат!$B:$B,$C165)</f>
        <v/>
      </c>
      <c r="AW165" s="35">
        <f>SUMIFS(рўйхат!BF:BF,рўйхат!$CY:$CY,$B$168,рўйхат!$B:$B,$C165)</f>
        <v/>
      </c>
      <c r="AX165" s="36">
        <f>SUMIFS(рўйхат!BG:BG,рўйхат!$CY:$CY,$B$168,рўйхат!$B:$B,$C165)</f>
        <v/>
      </c>
      <c r="AY165" s="35">
        <f>SUMIFS(рўйхат!BH:BH,рўйхат!$CY:$CY,$B$168,рўйхат!$B:$B,$C165)</f>
        <v/>
      </c>
      <c r="AZ165" s="36">
        <f>SUMIFS(рўйхат!BI:BI,рўйхат!$CY:$CY,$B$168,рўйхат!$B:$B,$C165)</f>
        <v/>
      </c>
      <c r="BA165" s="35">
        <f>SUMIFS(рўйхат!BJ:BJ,рўйхат!$CY:$CY,$B$168,рўйхат!$B:$B,$C165)</f>
        <v/>
      </c>
      <c r="BB165" s="36">
        <f>SUMIFS(рўйхат!BK:BK,рўйхат!$CY:$CY,$B$168,рўйхат!$B:$B,$C165)</f>
        <v/>
      </c>
      <c r="BC165" s="77">
        <f>IFERROR(AO165/E165,0)</f>
        <v/>
      </c>
      <c r="BD165" s="77">
        <f>IFERROR(AP165/F165,0)</f>
        <v/>
      </c>
      <c r="BE165" s="35">
        <f>SUMIFS(рўйхат!BL:BL,рўйхат!$CY:$CY,$B$168,рўйхат!$B:$B,$C165)</f>
        <v/>
      </c>
      <c r="BF165" s="36">
        <f>SUMIFS(рўйхат!BM:BM,рўйхат!$CY:$CY,$B$168,рўйхат!$B:$B,$C165)</f>
        <v/>
      </c>
      <c r="BG165" s="35">
        <f>SUMIFS(рўйхат!BN:BN,рўйхат!$CY:$CY,$B$168,рўйхат!$B:$B,$C165)</f>
        <v/>
      </c>
      <c r="BH165" s="36">
        <f>SUMIFS(рўйхат!BO:BO,рўйхат!$CY:$CY,$B$168,рўйхат!$B:$B,$C165)</f>
        <v/>
      </c>
      <c r="BI165" s="35">
        <f>SUMIFS(рўйхат!BP:BP,рўйхат!$CY:$CY,$B$168,рўйхат!$B:$B,$C165)</f>
        <v/>
      </c>
      <c r="BJ165" s="36">
        <f>SUMIFS(рўйхат!BQ:BQ,рўйхат!$CY:$CY,$B$168,рўйхат!$B:$B,$C165)</f>
        <v/>
      </c>
      <c r="BK165" s="35">
        <f>SUMIFS(рўйхат!BR:BR,рўйхат!$CY:$CY,$B$168,рўйхат!$B:$B,$C165)</f>
        <v/>
      </c>
      <c r="BL165" s="36">
        <f>SUMIFS(рўйхат!BS:BS,рўйхат!$CY:$CY,$B$168,рўйхат!$B:$B,$C165)</f>
        <v/>
      </c>
      <c r="BM165" s="35">
        <f>SUMIFS(рўйхат!BT:BT,рўйхат!$CY:$CY,$B$168,рўйхат!$B:$B,$C165)</f>
        <v/>
      </c>
      <c r="BN165" s="36">
        <f>SUMIFS(рўйхат!BU:BU,рўйхат!$CY:$CY,$B$168,рўйхат!$B:$B,$C165)</f>
        <v/>
      </c>
      <c r="BO165" s="35">
        <f>SUMIFS(рўйхат!BX:BX,рўйхат!$CY:$CY,$B$168,рўйхат!$B:$B,$C165)</f>
        <v/>
      </c>
      <c r="BP165" s="36">
        <f>SUMIFS(рўйхат!BY:BY,рўйхат!$CY:$CY,$B$168,рўйхат!$B:$B,$C165)</f>
        <v/>
      </c>
      <c r="BQ165" s="35">
        <f>SUMIFS(рўйхат!BZ:BZ,рўйхат!$CY:$CY,$B$168,рўйхат!$B:$B,$C165)</f>
        <v/>
      </c>
      <c r="BR165" s="36">
        <f>SUMIFS(рўйхат!CA:CA,рўйхат!$CY:$CY,$B$168,рўйхат!$B:$B,$C165)</f>
        <v/>
      </c>
      <c r="BS165" s="35">
        <f>SUMIFS(рўйхат!CB:CB,рўйхат!$CY:$CY,$B$168,рўйхат!$B:$B,$C165)</f>
        <v/>
      </c>
      <c r="BT165" s="36">
        <f>SUMIFS(рўйхат!CC:CC,рўйхат!$CY:$CY,$B$168,рўйхат!$B:$B,$C165)</f>
        <v/>
      </c>
      <c r="BU165" s="35">
        <f>SUMIFS(рўйхат!CD:CD,рўйхат!$CY:$CY,$B$168,рўйхат!$B:$B,$C165)</f>
        <v/>
      </c>
      <c r="BV165" s="36">
        <f>SUMIFS(рўйхат!CE:CE,рўйхат!$CY:$CY,$B$168,рўйхат!$B:$B,$C165)</f>
        <v/>
      </c>
      <c r="BW165" s="35">
        <f>SUMIFS(рўйхат!CH:CH,рўйхат!$CY:$CY,$B$168,рўйхат!$B:$B,$C165)</f>
        <v/>
      </c>
      <c r="BX165" s="36">
        <f>SUMIFS(рўйхат!CI:CI,рўйхат!$CY:$CY,$B$168,рўйхат!$B:$B,$C165)</f>
        <v/>
      </c>
      <c r="BY165" s="35">
        <f>SUMIFS(рўйхат!CJ:CJ,рўйхат!$CY:$CY,$B$168,рўйхат!$B:$B,$C165)</f>
        <v/>
      </c>
      <c r="BZ165" s="36">
        <f>SUMIFS(рўйхат!CK:CK,рўйхат!$CY:$CY,$B$168,рўйхат!$B:$B,$C165)</f>
        <v/>
      </c>
      <c r="CA165" s="35">
        <f>SUMIFS(рўйхат!CL:CL,рўйхат!$CY:$CY,$B$168,рўйхат!$B:$B,$C165)</f>
        <v/>
      </c>
      <c r="CB165" s="36">
        <f>SUMIFS(рўйхат!CM:CM,рўйхат!$CY:$CY,$B$168,рўйхат!$B:$B,$C165)</f>
        <v/>
      </c>
      <c r="CC165" s="35">
        <f>SUMIFS(рўйхат!CN:CN,рўйхат!$CY:$CY,$B$168,рўйхат!$B:$B,$C165)</f>
        <v/>
      </c>
      <c r="CD165" s="36">
        <f>SUMIFS(рўйхат!CO:CO,рўйхат!$CY:$CY,$B$168,рўйхат!$B:$B,$C165)</f>
        <v/>
      </c>
      <c r="CE165" s="77">
        <f>IFERROR(BE165/(Q165+BE165),0)</f>
        <v/>
      </c>
      <c r="CF165" s="78">
        <f>IFERROR(BF165/(R165+BF165),0)</f>
        <v/>
      </c>
      <c r="CG165" s="8">
        <f>COUNTIFS(B:B,B165)</f>
        <v/>
      </c>
    </row>
    <row r="166" hidden="1" outlineLevel="1" ht="17.1" customFormat="1" customHeight="1" s="8">
      <c r="A166" s="33" t="n"/>
      <c r="B166" s="50" t="n">
        <v>30</v>
      </c>
      <c r="C166" s="67" t="inlineStr">
        <is>
          <t>Kadastr agentligi</t>
        </is>
      </c>
      <c r="D166" s="16" t="n"/>
      <c r="E166" s="35">
        <f>SUMIFS(рўйхат!F:F,рўйхат!$CY:$CY,$B$168,рўйхат!$B:$B,$C166)</f>
        <v/>
      </c>
      <c r="F166" s="36">
        <f>SUMIFS(рўйхат!G:G,рўйхат!$CY:$CY,$B$168,рўйхат!$B:$B,$C166)</f>
        <v/>
      </c>
      <c r="G166" s="35">
        <f>SUMIFS(рўйхат!H:H,рўйхат!$CY:$CY,$B$168,рўйхат!$B:$B,$C166)</f>
        <v/>
      </c>
      <c r="H166" s="36">
        <f>SUMIFS(рўйхат!I:I,рўйхат!$CY:$CY,$B$168,рўйхат!$B:$B,$C166)</f>
        <v/>
      </c>
      <c r="I166" s="35">
        <f>SUMIFS(рўйхат!J:J,рўйхат!$CY:$CY,$B$168,рўйхат!$B:$B,$C166)</f>
        <v/>
      </c>
      <c r="J166" s="36">
        <f>SUMIFS(рўйхат!K:K,рўйхат!$CY:$CY,$B$168,рўйхат!$B:$B,$C166)</f>
        <v/>
      </c>
      <c r="K166" s="35">
        <f>SUMIFS(рўйхат!L:L,рўйхат!$CY:$CY,$B$168,рўйхат!$B:$B,$C166)</f>
        <v/>
      </c>
      <c r="L166" s="36">
        <f>SUMIFS(рўйхат!M:M,рўйхат!$CY:$CY,$B$168,рўйхат!$B:$B,$C166)</f>
        <v/>
      </c>
      <c r="M166" s="35">
        <f>SUMIFS(рўйхат!N:N,рўйхат!$CY:$CY,$B$168,рўйхат!$B:$B,$C166)</f>
        <v/>
      </c>
      <c r="N166" s="36">
        <f>SUMIFS(рўйхат!O:O,рўйхат!$CY:$CY,$B$168,рўйхат!$B:$B,$C166)</f>
        <v/>
      </c>
      <c r="O166" s="34">
        <f>IFERROR(M166/E166,0)</f>
        <v/>
      </c>
      <c r="P166" s="34">
        <f>IFERROR(N166/F166,0)</f>
        <v/>
      </c>
      <c r="Q166" s="35">
        <f>SUMIFS(рўйхат!P:P,рўйхат!$CY:$CY,$B$168,рўйхат!$B:$B,$C166)</f>
        <v/>
      </c>
      <c r="R166" s="36">
        <f>SUMIFS(рўйхат!Q:Q,рўйхат!$CY:$CY,$B$168,рўйхат!$B:$B,$C166)</f>
        <v/>
      </c>
      <c r="S166" s="35">
        <f>SUMIFS(рўйхат!R:R,рўйхат!$CY:$CY,$B$168,рўйхат!$B:$B,$C166)</f>
        <v/>
      </c>
      <c r="T166" s="36">
        <f>SUMIFS(рўйхат!S:S,рўйхат!$CY:$CY,$B$168,рўйхат!$B:$B,$C166)</f>
        <v/>
      </c>
      <c r="U166" s="35">
        <f>SUMIFS(рўйхат!T:T,рўйхат!$CY:$CY,$B$168,рўйхат!$B:$B,$C166)</f>
        <v/>
      </c>
      <c r="V166" s="36">
        <f>SUMIFS(рўйхат!U:U,рўйхат!$CY:$CY,$B$168,рўйхат!$B:$B,$C166)</f>
        <v/>
      </c>
      <c r="W166" s="35">
        <f>SUMIFS(рўйхат!V:V,рўйхат!$CY:$CY,$B$168,рўйхат!$B:$B,$C166)</f>
        <v/>
      </c>
      <c r="X166" s="36">
        <f>SUMIFS(рўйхат!W:W,рўйхат!$CY:$CY,$B$168,рўйхат!$B:$B,$C166)</f>
        <v/>
      </c>
      <c r="Y166" s="35">
        <f>SUMIFS(рўйхат!X:X,рўйхат!$CY:$CY,$B$168,рўйхат!$B:$B,$C166)</f>
        <v/>
      </c>
      <c r="Z166" s="36">
        <f>SUMIFS(рўйхат!Y:Y,рўйхат!$CY:$CY,$B$168,рўйхат!$B:$B,$C166)</f>
        <v/>
      </c>
      <c r="AA166" s="35">
        <f>SUMIFS(рўйхат!Z:Z,рўйхат!$CY:$CY,$B$168,рўйхат!$B:$B,$C166)</f>
        <v/>
      </c>
      <c r="AB166" s="36">
        <f>SUMIFS(рўйхат!AA:AA,рўйхат!$CY:$CY,$B$168,рўйхат!$B:$B,$C166)</f>
        <v/>
      </c>
      <c r="AC166" s="35">
        <f>SUMIFS(рўйхат!AB:AB,рўйхат!$CY:$CY,$B$168,рўйхат!$B:$B,$C166)</f>
        <v/>
      </c>
      <c r="AD166" s="36">
        <f>SUMIFS(рўйхат!AC:AC,рўйхат!$CY:$CY,$B$168,рўйхат!$B:$B,$C166)</f>
        <v/>
      </c>
      <c r="AE166" s="35">
        <f>SUMIFS(рўйхат!AD:AD,рўйхат!$CY:$CY,$B$168,рўйхат!$B:$B,$C166)</f>
        <v/>
      </c>
      <c r="AF166" s="36">
        <f>SUMIFS(рўйхат!AE:AE,рўйхат!$CY:$CY,$B$168,рўйхат!$B:$B,$C166)</f>
        <v/>
      </c>
      <c r="AG166" s="35">
        <f>SUMIFS(рўйхат!AH:AH,рўйхат!$CY:$CY,$B$168,рўйхат!$B:$B,$C166)</f>
        <v/>
      </c>
      <c r="AH166" s="36">
        <f>SUMIFS(рўйхат!AI:AI,рўйхат!$CY:$CY,$B$168,рўйхат!$B:$B,$C166)</f>
        <v/>
      </c>
      <c r="AI166" s="35">
        <f>SUMIFS(рўйхат!AJ:AJ,рўйхат!$CY:$CY,$B$168,рўйхат!$B:$B,$C166)</f>
        <v/>
      </c>
      <c r="AJ166" s="36">
        <f>SUMIFS(рўйхат!AK:AK,рўйхат!$CY:$CY,$B$168,рўйхат!$B:$B,$C166)</f>
        <v/>
      </c>
      <c r="AK166" s="35">
        <f>SUMIFS(рўйхат!AL:AL,рўйхат!$CY:$CY,$B$168,рўйхат!$B:$B,$C166)</f>
        <v/>
      </c>
      <c r="AL166" s="36">
        <f>SUMIFS(рўйхат!AM:AM,рўйхат!$CY:$CY,$B$168,рўйхат!$B:$B,$C166)</f>
        <v/>
      </c>
      <c r="AM166" s="77">
        <f>IFERROR(Q166/E166,0)</f>
        <v/>
      </c>
      <c r="AN166" s="77">
        <f>IFERROR(R166/F166,0)</f>
        <v/>
      </c>
      <c r="AO166" s="35">
        <f>SUMIFS(рўйхат!AX:AX,рўйхат!$CY:$CY,$B$168,рўйхат!$B:$B,$C166)</f>
        <v/>
      </c>
      <c r="AP166" s="36">
        <f>SUMIFS(рўйхат!AY:AY,рўйхат!$CY:$CY,$B$168,рўйхат!$B:$B,$C166)</f>
        <v/>
      </c>
      <c r="AQ166" s="35">
        <f>SUMIFS(рўйхат!AZ:AZ,рўйхат!$CY:$CY,$B$168,рўйхат!$B:$B,$C166)</f>
        <v/>
      </c>
      <c r="AR166" s="36">
        <f>SUMIFS(рўйхат!BA:BA,рўйхат!$CY:$CY,$B$168,рўйхат!$B:$B,$C166)</f>
        <v/>
      </c>
      <c r="AS166" s="35">
        <f>SUMIFS(рўйхат!BB:BB,рўйхат!$CY:$CY,$B$168,рўйхат!$B:$B,$C166)</f>
        <v/>
      </c>
      <c r="AT166" s="36">
        <f>SUMIFS(рўйхат!BC:BC,рўйхат!$CY:$CY,$B$168,рўйхат!$B:$B,$C166)</f>
        <v/>
      </c>
      <c r="AU166" s="35">
        <f>SUMIFS(рўйхат!BD:BD,рўйхат!$CY:$CY,$B$168,рўйхат!$B:$B,$C166)</f>
        <v/>
      </c>
      <c r="AV166" s="36">
        <f>SUMIFS(рўйхат!BE:BE,рўйхат!$CY:$CY,$B$168,рўйхат!$B:$B,$C166)</f>
        <v/>
      </c>
      <c r="AW166" s="35">
        <f>SUMIFS(рўйхат!BF:BF,рўйхат!$CY:$CY,$B$168,рўйхат!$B:$B,$C166)</f>
        <v/>
      </c>
      <c r="AX166" s="36">
        <f>SUMIFS(рўйхат!BG:BG,рўйхат!$CY:$CY,$B$168,рўйхат!$B:$B,$C166)</f>
        <v/>
      </c>
      <c r="AY166" s="35">
        <f>SUMIFS(рўйхат!BH:BH,рўйхат!$CY:$CY,$B$168,рўйхат!$B:$B,$C166)</f>
        <v/>
      </c>
      <c r="AZ166" s="36">
        <f>SUMIFS(рўйхат!BI:BI,рўйхат!$CY:$CY,$B$168,рўйхат!$B:$B,$C166)</f>
        <v/>
      </c>
      <c r="BA166" s="35">
        <f>SUMIFS(рўйхат!BJ:BJ,рўйхат!$CY:$CY,$B$168,рўйхат!$B:$B,$C166)</f>
        <v/>
      </c>
      <c r="BB166" s="36">
        <f>SUMIFS(рўйхат!BK:BK,рўйхат!$CY:$CY,$B$168,рўйхат!$B:$B,$C166)</f>
        <v/>
      </c>
      <c r="BC166" s="77">
        <f>IFERROR(AO166/E166,0)</f>
        <v/>
      </c>
      <c r="BD166" s="77">
        <f>IFERROR(AP166/F166,0)</f>
        <v/>
      </c>
      <c r="BE166" s="35">
        <f>SUMIFS(рўйхат!BL:BL,рўйхат!$CY:$CY,$B$168,рўйхат!$B:$B,$C166)</f>
        <v/>
      </c>
      <c r="BF166" s="36">
        <f>SUMIFS(рўйхат!BM:BM,рўйхат!$CY:$CY,$B$168,рўйхат!$B:$B,$C166)</f>
        <v/>
      </c>
      <c r="BG166" s="35">
        <f>SUMIFS(рўйхат!BN:BN,рўйхат!$CY:$CY,$B$168,рўйхат!$B:$B,$C166)</f>
        <v/>
      </c>
      <c r="BH166" s="36">
        <f>SUMIFS(рўйхат!BO:BO,рўйхат!$CY:$CY,$B$168,рўйхат!$B:$B,$C166)</f>
        <v/>
      </c>
      <c r="BI166" s="35">
        <f>SUMIFS(рўйхат!BP:BP,рўйхат!$CY:$CY,$B$168,рўйхат!$B:$B,$C166)</f>
        <v/>
      </c>
      <c r="BJ166" s="36">
        <f>SUMIFS(рўйхат!BQ:BQ,рўйхат!$CY:$CY,$B$168,рўйхат!$B:$B,$C166)</f>
        <v/>
      </c>
      <c r="BK166" s="35">
        <f>SUMIFS(рўйхат!BR:BR,рўйхат!$CY:$CY,$B$168,рўйхат!$B:$B,$C166)</f>
        <v/>
      </c>
      <c r="BL166" s="36">
        <f>SUMIFS(рўйхат!BS:BS,рўйхат!$CY:$CY,$B$168,рўйхат!$B:$B,$C166)</f>
        <v/>
      </c>
      <c r="BM166" s="35">
        <f>SUMIFS(рўйхат!BT:BT,рўйхат!$CY:$CY,$B$168,рўйхат!$B:$B,$C166)</f>
        <v/>
      </c>
      <c r="BN166" s="36">
        <f>SUMIFS(рўйхат!BU:BU,рўйхат!$CY:$CY,$B$168,рўйхат!$B:$B,$C166)</f>
        <v/>
      </c>
      <c r="BO166" s="35">
        <f>SUMIFS(рўйхат!BX:BX,рўйхат!$CY:$CY,$B$168,рўйхат!$B:$B,$C166)</f>
        <v/>
      </c>
      <c r="BP166" s="36">
        <f>SUMIFS(рўйхат!BY:BY,рўйхат!$CY:$CY,$B$168,рўйхат!$B:$B,$C166)</f>
        <v/>
      </c>
      <c r="BQ166" s="35">
        <f>SUMIFS(рўйхат!BZ:BZ,рўйхат!$CY:$CY,$B$168,рўйхат!$B:$B,$C166)</f>
        <v/>
      </c>
      <c r="BR166" s="36">
        <f>SUMIFS(рўйхат!CA:CA,рўйхат!$CY:$CY,$B$168,рўйхат!$B:$B,$C166)</f>
        <v/>
      </c>
      <c r="BS166" s="35">
        <f>SUMIFS(рўйхат!CB:CB,рўйхат!$CY:$CY,$B$168,рўйхат!$B:$B,$C166)</f>
        <v/>
      </c>
      <c r="BT166" s="36">
        <f>SUMIFS(рўйхат!CC:CC,рўйхат!$CY:$CY,$B$168,рўйхат!$B:$B,$C166)</f>
        <v/>
      </c>
      <c r="BU166" s="35">
        <f>SUMIFS(рўйхат!CD:CD,рўйхат!$CY:$CY,$B$168,рўйхат!$B:$B,$C166)</f>
        <v/>
      </c>
      <c r="BV166" s="36">
        <f>SUMIFS(рўйхат!CE:CE,рўйхат!$CY:$CY,$B$168,рўйхат!$B:$B,$C166)</f>
        <v/>
      </c>
      <c r="BW166" s="35">
        <f>SUMIFS(рўйхат!CH:CH,рўйхат!$CY:$CY,$B$168,рўйхат!$B:$B,$C166)</f>
        <v/>
      </c>
      <c r="BX166" s="36">
        <f>SUMIFS(рўйхат!CI:CI,рўйхат!$CY:$CY,$B$168,рўйхат!$B:$B,$C166)</f>
        <v/>
      </c>
      <c r="BY166" s="35">
        <f>SUMIFS(рўйхат!CJ:CJ,рўйхат!$CY:$CY,$B$168,рўйхат!$B:$B,$C166)</f>
        <v/>
      </c>
      <c r="BZ166" s="36">
        <f>SUMIFS(рўйхат!CK:CK,рўйхат!$CY:$CY,$B$168,рўйхат!$B:$B,$C166)</f>
        <v/>
      </c>
      <c r="CA166" s="35">
        <f>SUMIFS(рўйхат!CL:CL,рўйхат!$CY:$CY,$B$168,рўйхат!$B:$B,$C166)</f>
        <v/>
      </c>
      <c r="CB166" s="36">
        <f>SUMIFS(рўйхат!CM:CM,рўйхат!$CY:$CY,$B$168,рўйхат!$B:$B,$C166)</f>
        <v/>
      </c>
      <c r="CC166" s="35">
        <f>SUMIFS(рўйхат!CN:CN,рўйхат!$CY:$CY,$B$168,рўйхат!$B:$B,$C166)</f>
        <v/>
      </c>
      <c r="CD166" s="36">
        <f>SUMIFS(рўйхат!CO:CO,рўйхат!$CY:$CY,$B$168,рўйхат!$B:$B,$C166)</f>
        <v/>
      </c>
      <c r="CE166" s="77">
        <f>IFERROR(BE166/(Q166+BE166),0)</f>
        <v/>
      </c>
      <c r="CF166" s="78">
        <f>IFERROR(BF166/(R166+BF166),0)</f>
        <v/>
      </c>
      <c r="CG166" s="8">
        <f>COUNTIFS(B:B,B166)</f>
        <v/>
      </c>
    </row>
    <row r="167" hidden="1" outlineLevel="1" ht="17.1" customFormat="1" customHeight="1" s="8">
      <c r="A167" s="33" t="n"/>
      <c r="B167" s="50" t="n">
        <v>31</v>
      </c>
      <c r="C167" s="67" t="inlineStr">
        <is>
          <t>Бошқалар</t>
        </is>
      </c>
      <c r="D167" s="16" t="n"/>
      <c r="E167" s="35">
        <f>SUMIFS(рўйхат!F:F,рўйхат!$CY:$CY,$B$168,рўйхат!$B:$B,$C167)</f>
        <v/>
      </c>
      <c r="F167" s="36">
        <f>SUMIFS(рўйхат!G:G,рўйхат!$CY:$CY,$B$168,рўйхат!$B:$B,$C167)</f>
        <v/>
      </c>
      <c r="G167" s="35">
        <f>SUMIFS(рўйхат!H:H,рўйхат!$CY:$CY,$B$168,рўйхат!$B:$B,$C167)</f>
        <v/>
      </c>
      <c r="H167" s="36">
        <f>SUMIFS(рўйхат!I:I,рўйхат!$CY:$CY,$B$168,рўйхат!$B:$B,$C167)</f>
        <v/>
      </c>
      <c r="I167" s="35">
        <f>SUMIFS(рўйхат!J:J,рўйхат!$CY:$CY,$B$168,рўйхат!$B:$B,$C167)</f>
        <v/>
      </c>
      <c r="J167" s="36">
        <f>SUMIFS(рўйхат!K:K,рўйхат!$CY:$CY,$B$168,рўйхат!$B:$B,$C167)</f>
        <v/>
      </c>
      <c r="K167" s="35">
        <f>SUMIFS(рўйхат!L:L,рўйхат!$CY:$CY,$B$168,рўйхат!$B:$B,$C167)</f>
        <v/>
      </c>
      <c r="L167" s="36">
        <f>SUMIFS(рўйхат!M:M,рўйхат!$CY:$CY,$B$168,рўйхат!$B:$B,$C167)</f>
        <v/>
      </c>
      <c r="M167" s="35">
        <f>SUMIFS(рўйхат!N:N,рўйхат!$CY:$CY,$B$168,рўйхат!$B:$B,$C167)</f>
        <v/>
      </c>
      <c r="N167" s="36">
        <f>SUMIFS(рўйхат!O:O,рўйхат!$CY:$CY,$B$168,рўйхат!$B:$B,$C167)</f>
        <v/>
      </c>
      <c r="O167" s="34">
        <f>IFERROR(M167/E167,0)</f>
        <v/>
      </c>
      <c r="P167" s="34">
        <f>IFERROR(N167/F167,0)</f>
        <v/>
      </c>
      <c r="Q167" s="35">
        <f>SUMIFS(рўйхат!P:P,рўйхат!$CY:$CY,$B$168,рўйхат!$B:$B,$C167)</f>
        <v/>
      </c>
      <c r="R167" s="36">
        <f>SUMIFS(рўйхат!Q:Q,рўйхат!$CY:$CY,$B$168,рўйхат!$B:$B,$C167)</f>
        <v/>
      </c>
      <c r="S167" s="35">
        <f>SUMIFS(рўйхат!R:R,рўйхат!$CY:$CY,$B$168,рўйхат!$B:$B,$C167)</f>
        <v/>
      </c>
      <c r="T167" s="36">
        <f>SUMIFS(рўйхат!S:S,рўйхат!$CY:$CY,$B$168,рўйхат!$B:$B,$C167)</f>
        <v/>
      </c>
      <c r="U167" s="35">
        <f>SUMIFS(рўйхат!T:T,рўйхат!$CY:$CY,$B$168,рўйхат!$B:$B,$C167)</f>
        <v/>
      </c>
      <c r="V167" s="36">
        <f>SUMIFS(рўйхат!U:U,рўйхат!$CY:$CY,$B$168,рўйхат!$B:$B,$C167)</f>
        <v/>
      </c>
      <c r="W167" s="35">
        <f>SUMIFS(рўйхат!V:V,рўйхат!$CY:$CY,$B$168,рўйхат!$B:$B,$C167)</f>
        <v/>
      </c>
      <c r="X167" s="36">
        <f>SUMIFS(рўйхат!W:W,рўйхат!$CY:$CY,$B$168,рўйхат!$B:$B,$C167)</f>
        <v/>
      </c>
      <c r="Y167" s="35">
        <f>SUMIFS(рўйхат!X:X,рўйхат!$CY:$CY,$B$168,рўйхат!$B:$B,$C167)</f>
        <v/>
      </c>
      <c r="Z167" s="36">
        <f>SUMIFS(рўйхат!Y:Y,рўйхат!$CY:$CY,$B$168,рўйхат!$B:$B,$C167)</f>
        <v/>
      </c>
      <c r="AA167" s="35">
        <f>SUMIFS(рўйхат!Z:Z,рўйхат!$CY:$CY,$B$168,рўйхат!$B:$B,$C167)</f>
        <v/>
      </c>
      <c r="AB167" s="36">
        <f>SUMIFS(рўйхат!AA:AA,рўйхат!$CY:$CY,$B$168,рўйхат!$B:$B,$C167)</f>
        <v/>
      </c>
      <c r="AC167" s="35">
        <f>SUMIFS(рўйхат!AB:AB,рўйхат!$CY:$CY,$B$168,рўйхат!$B:$B,$C167)</f>
        <v/>
      </c>
      <c r="AD167" s="36">
        <f>SUMIFS(рўйхат!AC:AC,рўйхат!$CY:$CY,$B$168,рўйхат!$B:$B,$C167)</f>
        <v/>
      </c>
      <c r="AE167" s="35">
        <f>SUMIFS(рўйхат!AD:AD,рўйхат!$CY:$CY,$B$168,рўйхат!$B:$B,$C167)</f>
        <v/>
      </c>
      <c r="AF167" s="36">
        <f>SUMIFS(рўйхат!AE:AE,рўйхат!$CY:$CY,$B$168,рўйхат!$B:$B,$C167)</f>
        <v/>
      </c>
      <c r="AG167" s="35">
        <f>SUMIFS(рўйхат!AH:AH,рўйхат!$CY:$CY,$B$168,рўйхат!$B:$B,$C167)</f>
        <v/>
      </c>
      <c r="AH167" s="36">
        <f>SUMIFS(рўйхат!AI:AI,рўйхат!$CY:$CY,$B$168,рўйхат!$B:$B,$C167)</f>
        <v/>
      </c>
      <c r="AI167" s="35">
        <f>SUMIFS(рўйхат!AJ:AJ,рўйхат!$CY:$CY,$B$168,рўйхат!$B:$B,$C167)</f>
        <v/>
      </c>
      <c r="AJ167" s="36">
        <f>SUMIFS(рўйхат!AK:AK,рўйхат!$CY:$CY,$B$168,рўйхат!$B:$B,$C167)</f>
        <v/>
      </c>
      <c r="AK167" s="35">
        <f>SUMIFS(рўйхат!AL:AL,рўйхат!$CY:$CY,$B$168,рўйхат!$B:$B,$C167)</f>
        <v/>
      </c>
      <c r="AL167" s="36">
        <f>SUMIFS(рўйхат!AM:AM,рўйхат!$CY:$CY,$B$168,рўйхат!$B:$B,$C167)</f>
        <v/>
      </c>
      <c r="AM167" s="77">
        <f>IFERROR(Q167/E167,0)</f>
        <v/>
      </c>
      <c r="AN167" s="77">
        <f>IFERROR(R167/F167,0)</f>
        <v/>
      </c>
      <c r="AO167" s="35">
        <f>SUMIFS(рўйхат!AX:AX,рўйхат!$CY:$CY,$B$168,рўйхат!$B:$B,$C167)</f>
        <v/>
      </c>
      <c r="AP167" s="36">
        <f>SUMIFS(рўйхат!AY:AY,рўйхат!$CY:$CY,$B$168,рўйхат!$B:$B,$C167)</f>
        <v/>
      </c>
      <c r="AQ167" s="35">
        <f>SUMIFS(рўйхат!AZ:AZ,рўйхат!$CY:$CY,$B$168,рўйхат!$B:$B,$C167)</f>
        <v/>
      </c>
      <c r="AR167" s="36">
        <f>SUMIFS(рўйхат!BA:BA,рўйхат!$CY:$CY,$B$168,рўйхат!$B:$B,$C167)</f>
        <v/>
      </c>
      <c r="AS167" s="35">
        <f>SUMIFS(рўйхат!BB:BB,рўйхат!$CY:$CY,$B$168,рўйхат!$B:$B,$C167)</f>
        <v/>
      </c>
      <c r="AT167" s="36">
        <f>SUMIFS(рўйхат!BC:BC,рўйхат!$CY:$CY,$B$168,рўйхат!$B:$B,$C167)</f>
        <v/>
      </c>
      <c r="AU167" s="35">
        <f>SUMIFS(рўйхат!BD:BD,рўйхат!$CY:$CY,$B$168,рўйхат!$B:$B,$C167)</f>
        <v/>
      </c>
      <c r="AV167" s="36">
        <f>SUMIFS(рўйхат!BE:BE,рўйхат!$CY:$CY,$B$168,рўйхат!$B:$B,$C167)</f>
        <v/>
      </c>
      <c r="AW167" s="35">
        <f>SUMIFS(рўйхат!BF:BF,рўйхат!$CY:$CY,$B$168,рўйхат!$B:$B,$C167)</f>
        <v/>
      </c>
      <c r="AX167" s="36">
        <f>SUMIFS(рўйхат!BG:BG,рўйхат!$CY:$CY,$B$168,рўйхат!$B:$B,$C167)</f>
        <v/>
      </c>
      <c r="AY167" s="35">
        <f>SUMIFS(рўйхат!BH:BH,рўйхат!$CY:$CY,$B$168,рўйхат!$B:$B,$C167)</f>
        <v/>
      </c>
      <c r="AZ167" s="36">
        <f>SUMIFS(рўйхат!BI:BI,рўйхат!$CY:$CY,$B$168,рўйхат!$B:$B,$C167)</f>
        <v/>
      </c>
      <c r="BA167" s="35">
        <f>SUMIFS(рўйхат!BJ:BJ,рўйхат!$CY:$CY,$B$168,рўйхат!$B:$B,$C167)</f>
        <v/>
      </c>
      <c r="BB167" s="36">
        <f>SUMIFS(рўйхат!BK:BK,рўйхат!$CY:$CY,$B$168,рўйхат!$B:$B,$C167)</f>
        <v/>
      </c>
      <c r="BC167" s="77">
        <f>IFERROR(AO167/E167,0)</f>
        <v/>
      </c>
      <c r="BD167" s="77">
        <f>IFERROR(AP167/F167,0)</f>
        <v/>
      </c>
      <c r="BE167" s="35">
        <f>SUMIFS(рўйхат!BL:BL,рўйхат!$CY:$CY,$B$168,рўйхат!$B:$B,$C167)</f>
        <v/>
      </c>
      <c r="BF167" s="36">
        <f>SUMIFS(рўйхат!BM:BM,рўйхат!$CY:$CY,$B$168,рўйхат!$B:$B,$C167)</f>
        <v/>
      </c>
      <c r="BG167" s="35">
        <f>SUMIFS(рўйхат!BN:BN,рўйхат!$CY:$CY,$B$168,рўйхат!$B:$B,$C167)</f>
        <v/>
      </c>
      <c r="BH167" s="36">
        <f>SUMIFS(рўйхат!BO:BO,рўйхат!$CY:$CY,$B$168,рўйхат!$B:$B,$C167)</f>
        <v/>
      </c>
      <c r="BI167" s="35">
        <f>SUMIFS(рўйхат!BP:BP,рўйхат!$CY:$CY,$B$168,рўйхат!$B:$B,$C167)</f>
        <v/>
      </c>
      <c r="BJ167" s="36">
        <f>SUMIFS(рўйхат!BQ:BQ,рўйхат!$CY:$CY,$B$168,рўйхат!$B:$B,$C167)</f>
        <v/>
      </c>
      <c r="BK167" s="35">
        <f>SUMIFS(рўйхат!BR:BR,рўйхат!$CY:$CY,$B$168,рўйхат!$B:$B,$C167)</f>
        <v/>
      </c>
      <c r="BL167" s="36">
        <f>SUMIFS(рўйхат!BS:BS,рўйхат!$CY:$CY,$B$168,рўйхат!$B:$B,$C167)</f>
        <v/>
      </c>
      <c r="BM167" s="35">
        <f>SUMIFS(рўйхат!BT:BT,рўйхат!$CY:$CY,$B$168,рўйхат!$B:$B,$C167)</f>
        <v/>
      </c>
      <c r="BN167" s="36">
        <f>SUMIFS(рўйхат!BU:BU,рўйхат!$CY:$CY,$B$168,рўйхат!$B:$B,$C167)</f>
        <v/>
      </c>
      <c r="BO167" s="35">
        <f>SUMIFS(рўйхат!BX:BX,рўйхат!$CY:$CY,$B$168,рўйхат!$B:$B,$C167)</f>
        <v/>
      </c>
      <c r="BP167" s="36">
        <f>SUMIFS(рўйхат!BY:BY,рўйхат!$CY:$CY,$B$168,рўйхат!$B:$B,$C167)</f>
        <v/>
      </c>
      <c r="BQ167" s="35">
        <f>SUMIFS(рўйхат!BZ:BZ,рўйхат!$CY:$CY,$B$168,рўйхат!$B:$B,$C167)</f>
        <v/>
      </c>
      <c r="BR167" s="36">
        <f>SUMIFS(рўйхат!CA:CA,рўйхат!$CY:$CY,$B$168,рўйхат!$B:$B,$C167)</f>
        <v/>
      </c>
      <c r="BS167" s="35">
        <f>SUMIFS(рўйхат!CB:CB,рўйхат!$CY:$CY,$B$168,рўйхат!$B:$B,$C167)</f>
        <v/>
      </c>
      <c r="BT167" s="36">
        <f>SUMIFS(рўйхат!CC:CC,рўйхат!$CY:$CY,$B$168,рўйхат!$B:$B,$C167)</f>
        <v/>
      </c>
      <c r="BU167" s="35">
        <f>SUMIFS(рўйхат!CD:CD,рўйхат!$CY:$CY,$B$168,рўйхат!$B:$B,$C167)</f>
        <v/>
      </c>
      <c r="BV167" s="36">
        <f>SUMIFS(рўйхат!CE:CE,рўйхат!$CY:$CY,$B$168,рўйхат!$B:$B,$C167)</f>
        <v/>
      </c>
      <c r="BW167" s="35">
        <f>SUMIFS(рўйхат!CH:CH,рўйхат!$CY:$CY,$B$168,рўйхат!$B:$B,$C167)</f>
        <v/>
      </c>
      <c r="BX167" s="36">
        <f>SUMIFS(рўйхат!CI:CI,рўйхат!$CY:$CY,$B$168,рўйхат!$B:$B,$C167)</f>
        <v/>
      </c>
      <c r="BY167" s="35">
        <f>SUMIFS(рўйхат!CJ:CJ,рўйхат!$CY:$CY,$B$168,рўйхат!$B:$B,$C167)</f>
        <v/>
      </c>
      <c r="BZ167" s="36">
        <f>SUMIFS(рўйхат!CK:CK,рўйхат!$CY:$CY,$B$168,рўйхат!$B:$B,$C167)</f>
        <v/>
      </c>
      <c r="CA167" s="35">
        <f>SUMIFS(рўйхат!CL:CL,рўйхат!$CY:$CY,$B$168,рўйхат!$B:$B,$C167)</f>
        <v/>
      </c>
      <c r="CB167" s="36">
        <f>SUMIFS(рўйхат!CM:CM,рўйхат!$CY:$CY,$B$168,рўйхат!$B:$B,$C167)</f>
        <v/>
      </c>
      <c r="CC167" s="35">
        <f>SUMIFS(рўйхат!CN:CN,рўйхат!$CY:$CY,$B$168,рўйхат!$B:$B,$C167)</f>
        <v/>
      </c>
      <c r="CD167" s="36">
        <f>SUMIFS(рўйхат!CO:CO,рўйхат!$CY:$CY,$B$168,рўйхат!$B:$B,$C167)</f>
        <v/>
      </c>
      <c r="CE167" s="77">
        <f>IFERROR(BE167/(Q167+BE167),0)</f>
        <v/>
      </c>
      <c r="CF167" s="78">
        <f>IFERROR(BF167/(R167+BF167),0)</f>
        <v/>
      </c>
      <c r="CG167" s="8">
        <f>COUNTIFS(B:B,B167)</f>
        <v/>
      </c>
    </row>
    <row r="168" collapsed="1" ht="54" customFormat="1" customHeight="1" s="8">
      <c r="A168" s="15" t="n">
        <v>5</v>
      </c>
      <c r="B168" s="198" t="inlineStr">
        <is>
          <t>Давлат улуши мавжуд ташкилотларида ишловчиларнинг 4 ва ундан ортиқ даромад манбаига эга фуқаролар</t>
        </is>
      </c>
      <c r="C168" s="199" t="n"/>
      <c r="D168" s="16" t="inlineStr">
        <is>
          <t>М.Атаходжаев</t>
        </is>
      </c>
      <c r="E168" s="17">
        <f>SUMIF(рўйхат!$CY:$CY,$B168,рўйхат!F:F)</f>
        <v/>
      </c>
      <c r="F168" s="18">
        <f>SUMIF(рўйхат!$CY:$CY,$B168,рўйхат!G:G)</f>
        <v/>
      </c>
      <c r="G168" s="17">
        <f>SUMIF(рўйхат!$CY:$CY,$B168,рўйхат!H:H)</f>
        <v/>
      </c>
      <c r="H168" s="18">
        <f>SUMIF(рўйхат!$CY:$CY,$B168,рўйхат!I:I)</f>
        <v/>
      </c>
      <c r="I168" s="17">
        <f>SUMIF(рўйхат!$CY:$CY,$B168,рўйхат!J:J)</f>
        <v/>
      </c>
      <c r="J168" s="18">
        <f>SUMIF(рўйхат!$CY:$CY,$B168,рўйхат!K:K)</f>
        <v/>
      </c>
      <c r="K168" s="17">
        <f>SUMIF(рўйхат!$CY:$CY,$B168,рўйхат!L:L)</f>
        <v/>
      </c>
      <c r="L168" s="18">
        <f>SUMIF(рўйхат!$CY:$CY,$B168,рўйхат!M:M)</f>
        <v/>
      </c>
      <c r="M168" s="17">
        <f>SUMIF(рўйхат!$CY:$CY,$B168,рўйхат!N:N)</f>
        <v/>
      </c>
      <c r="N168" s="18">
        <f>SUMIF(рўйхат!$CY:$CY,$B168,рўйхат!O:O)</f>
        <v/>
      </c>
      <c r="O168" s="75">
        <f>IFERROR(M168/E168,0)</f>
        <v/>
      </c>
      <c r="P168" s="75">
        <f>IFERROR(N168/F168,0)</f>
        <v/>
      </c>
      <c r="Q168" s="17">
        <f>SUMIF(рўйхат!$CY:$CY,$B168,рўйхат!P:P)</f>
        <v/>
      </c>
      <c r="R168" s="18">
        <f>SUMIF(рўйхат!$CY:$CY,$B168,рўйхат!Q:Q)</f>
        <v/>
      </c>
      <c r="S168" s="17">
        <f>SUMIF(рўйхат!$CY:$CY,$B168,рўйхат!R:R)</f>
        <v/>
      </c>
      <c r="T168" s="18">
        <f>SUMIF(рўйхат!$CY:$CY,$B168,рўйхат!S:S)</f>
        <v/>
      </c>
      <c r="U168" s="17">
        <f>SUMIF(рўйхат!$CY:$CY,$B168,рўйхат!T:T)</f>
        <v/>
      </c>
      <c r="V168" s="18">
        <f>SUMIF(рўйхат!$CY:$CY,$B168,рўйхат!U:U)</f>
        <v/>
      </c>
      <c r="W168" s="17">
        <f>SUMIF(рўйхат!$CY:$CY,$B168,рўйхат!V:V)</f>
        <v/>
      </c>
      <c r="X168" s="18">
        <f>SUMIF(рўйхат!$CY:$CY,$B168,рўйхат!W:W)</f>
        <v/>
      </c>
      <c r="Y168" s="17">
        <f>SUMIF(рўйхат!$CY:$CY,$B168,рўйхат!X:X)</f>
        <v/>
      </c>
      <c r="Z168" s="18">
        <f>SUMIF(рўйхат!$CY:$CY,$B168,рўйхат!Y:Y)</f>
        <v/>
      </c>
      <c r="AA168" s="17">
        <f>SUMIF(рўйхат!$CY:$CY,$B168,рўйхат!Z:Z)</f>
        <v/>
      </c>
      <c r="AB168" s="18">
        <f>SUMIF(рўйхат!$CY:$CY,$B168,рўйхат!AA:AA)</f>
        <v/>
      </c>
      <c r="AC168" s="17">
        <f>SUMIF(рўйхат!$CY:$CY,$B168,рўйхат!AB:AB)</f>
        <v/>
      </c>
      <c r="AD168" s="18">
        <f>SUMIF(рўйхат!$CY:$CY,$B168,рўйхат!AC:AC)</f>
        <v/>
      </c>
      <c r="AE168" s="17">
        <f>SUMIF(рўйхат!$CY:$CY,$B168,рўйхат!AD:AD)</f>
        <v/>
      </c>
      <c r="AF168" s="18">
        <f>SUMIF(рўйхат!$CY:$CY,$B168,рўйхат!AE:AE)</f>
        <v/>
      </c>
      <c r="AG168" s="17">
        <f>SUMIF(рўйхат!$CY:$CY,$B168,рўйхат!AH:AH)</f>
        <v/>
      </c>
      <c r="AH168" s="18">
        <f>SUMIF(рўйхат!$CY:$CY,$B168,рўйхат!AI:AI)</f>
        <v/>
      </c>
      <c r="AI168" s="17">
        <f>SUMIF(рўйхат!$CY:$CY,$B168,рўйхат!AJ:AJ)</f>
        <v/>
      </c>
      <c r="AJ168" s="18">
        <f>SUMIF(рўйхат!$CY:$CY,$B168,рўйхат!AK:AK)</f>
        <v/>
      </c>
      <c r="AK168" s="17">
        <f>SUMIF(рўйхат!$CY:$CY,$B168,рўйхат!AL:AL)</f>
        <v/>
      </c>
      <c r="AL168" s="18">
        <f>SUMIF(рўйхат!$CY:$CY,$B168,рўйхат!AM:AM)</f>
        <v/>
      </c>
      <c r="AM168" s="41">
        <f>IFERROR(Q168/E168,0)</f>
        <v/>
      </c>
      <c r="AN168" s="41">
        <f>IFERROR(R168/F168,0)</f>
        <v/>
      </c>
      <c r="AO168" s="17">
        <f>SUMIF(рўйхат!$CY:$CY,$B168,рўйхат!AX:AX)</f>
        <v/>
      </c>
      <c r="AP168" s="18">
        <f>SUMIF(рўйхат!$CY:$CY,$B168,рўйхат!AY:AY)</f>
        <v/>
      </c>
      <c r="AQ168" s="17">
        <f>SUMIF(рўйхат!$CY:$CY,$B168,рўйхат!AZ:AZ)</f>
        <v/>
      </c>
      <c r="AR168" s="18">
        <f>SUMIF(рўйхат!$CY:$CY,$B168,рўйхат!BA:BA)</f>
        <v/>
      </c>
      <c r="AS168" s="17">
        <f>SUMIF(рўйхат!$CY:$CY,$B168,рўйхат!BB:BB)</f>
        <v/>
      </c>
      <c r="AT168" s="18">
        <f>SUMIF(рўйхат!$CY:$CY,$B168,рўйхат!BC:BC)</f>
        <v/>
      </c>
      <c r="AU168" s="17">
        <f>SUMIF(рўйхат!$CY:$CY,$B168,рўйхат!BD:BD)</f>
        <v/>
      </c>
      <c r="AV168" s="18">
        <f>SUMIF(рўйхат!$CY:$CY,$B168,рўйхат!BE:BE)</f>
        <v/>
      </c>
      <c r="AW168" s="17">
        <f>SUMIF(рўйхат!$CY:$CY,$B168,рўйхат!BF:BF)</f>
        <v/>
      </c>
      <c r="AX168" s="18">
        <f>SUMIF(рўйхат!$CY:$CY,$B168,рўйхат!BG:BG)</f>
        <v/>
      </c>
      <c r="AY168" s="17">
        <f>SUMIF(рўйхат!$CY:$CY,$B168,рўйхат!BH:BH)</f>
        <v/>
      </c>
      <c r="AZ168" s="18">
        <f>SUMIF(рўйхат!$CY:$CY,$B168,рўйхат!BI:BI)</f>
        <v/>
      </c>
      <c r="BA168" s="17">
        <f>SUMIF(рўйхат!$CY:$CY,$B168,рўйхат!BJ:BJ)</f>
        <v/>
      </c>
      <c r="BB168" s="18">
        <f>SUMIF(рўйхат!$CY:$CY,$B168,рўйхат!BK:BK)</f>
        <v/>
      </c>
      <c r="BC168" s="41">
        <f>IFERROR(AO168/E168,0)</f>
        <v/>
      </c>
      <c r="BD168" s="41">
        <f>IFERROR(AP168/F168,0)</f>
        <v/>
      </c>
      <c r="BE168" s="17">
        <f>SUMIF(рўйхат!$CY:$CY,$B168,рўйхат!BL:BL)</f>
        <v/>
      </c>
      <c r="BF168" s="18">
        <f>SUMIF(рўйхат!$CY:$CY,$B168,рўйхат!BM:BM)</f>
        <v/>
      </c>
      <c r="BG168" s="17">
        <f>SUMIF(рўйхат!$CY:$CY,$B168,рўйхат!BN:BN)</f>
        <v/>
      </c>
      <c r="BH168" s="18">
        <f>SUMIF(рўйхат!$CY:$CY,$B168,рўйхат!BO:BO)</f>
        <v/>
      </c>
      <c r="BI168" s="17">
        <f>SUMIF(рўйхат!$CY:$CY,$B168,рўйхат!BP:BP)</f>
        <v/>
      </c>
      <c r="BJ168" s="18">
        <f>SUMIF(рўйхат!$CY:$CY,$B168,рўйхат!BQ:BQ)</f>
        <v/>
      </c>
      <c r="BK168" s="17">
        <f>SUMIF(рўйхат!$CY:$CY,$B168,рўйхат!BR:BR)</f>
        <v/>
      </c>
      <c r="BL168" s="18">
        <f>SUMIF(рўйхат!$CY:$CY,$B168,рўйхат!BS:BS)</f>
        <v/>
      </c>
      <c r="BM168" s="17">
        <f>SUMIF(рўйхат!$CY:$CY,$B168,рўйхат!BT:BT)</f>
        <v/>
      </c>
      <c r="BN168" s="18">
        <f>SUMIF(рўйхат!$CY:$CY,$B168,рўйхат!BU:BU)</f>
        <v/>
      </c>
      <c r="BO168" s="17">
        <f>SUMIF(рўйхат!$CY:$CY,$B168,рўйхат!BX:BX)</f>
        <v/>
      </c>
      <c r="BP168" s="18">
        <f>SUMIF(рўйхат!$CY:$CY,$B168,рўйхат!BY:BY)</f>
        <v/>
      </c>
      <c r="BQ168" s="17">
        <f>SUMIF(рўйхат!$CY:$CY,$B168,рўйхат!BZ:BZ)</f>
        <v/>
      </c>
      <c r="BR168" s="18">
        <f>SUMIF(рўйхат!$CY:$CY,$B168,рўйхат!CA:CA)</f>
        <v/>
      </c>
      <c r="BS168" s="17">
        <f>SUMIF(рўйхат!$CY:$CY,$B168,рўйхат!CB:CB)</f>
        <v/>
      </c>
      <c r="BT168" s="18">
        <f>SUMIF(рўйхат!$CY:$CY,$B168,рўйхат!CC:CC)</f>
        <v/>
      </c>
      <c r="BU168" s="17">
        <f>SUMIF(рўйхат!$CY:$CY,$B168,рўйхат!CD:CD)</f>
        <v/>
      </c>
      <c r="BV168" s="18">
        <f>SUMIF(рўйхат!$CY:$CY,$B168,рўйхат!CE:CE)</f>
        <v/>
      </c>
      <c r="BW168" s="17">
        <f>SUMIF(рўйхат!$CY:$CY,$B168,рўйхат!CH:CH)</f>
        <v/>
      </c>
      <c r="BX168" s="18">
        <f>SUMIF(рўйхат!$CY:$CY,$B168,рўйхат!CI:CI)</f>
        <v/>
      </c>
      <c r="BY168" s="17">
        <f>SUMIF(рўйхат!$CY:$CY,$B168,рўйхат!CJ:CJ)</f>
        <v/>
      </c>
      <c r="BZ168" s="18">
        <f>SUMIF(рўйхат!$CY:$CY,$B168,рўйхат!CK:CK)</f>
        <v/>
      </c>
      <c r="CA168" s="17">
        <f>SUMIF(рўйхат!$CY:$CY,$B168,рўйхат!CL:CL)</f>
        <v/>
      </c>
      <c r="CB168" s="18">
        <f>SUMIF(рўйхат!$CY:$CY,$B168,рўйхат!CM:CM)</f>
        <v/>
      </c>
      <c r="CC168" s="17">
        <f>SUMIF(рўйхат!$CY:$CY,$B168,рўйхат!CN:CN)</f>
        <v/>
      </c>
      <c r="CD168" s="18">
        <f>SUMIF(рўйхат!$CY:$CY,$B168,рўйхат!CO:CO)</f>
        <v/>
      </c>
      <c r="CE168" s="41">
        <f>IFERROR(BE168/(Q168+BE168),0)</f>
        <v/>
      </c>
      <c r="CF168" s="42">
        <f>IFERROR(BF168/(R168+BF168),0)</f>
        <v/>
      </c>
      <c r="CG168" s="8">
        <f>COUNTIFS(B:B,B168)</f>
        <v/>
      </c>
    </row>
    <row r="169" hidden="1" outlineLevel="1" ht="17.1" customFormat="1" customHeight="1" s="8">
      <c r="A169" s="33" t="n"/>
      <c r="B169" s="50" t="n">
        <v>1</v>
      </c>
      <c r="C169" s="65" t="inlineStr">
        <is>
          <t>Адлия вазирлиги</t>
        </is>
      </c>
      <c r="D169" s="16" t="n"/>
      <c r="E169" s="35">
        <f>SUMIFS(рўйхат!F:F,рўйхат!$CY:$CY,$B$200,рўйхат!$B:$B,$C169)</f>
        <v/>
      </c>
      <c r="F169" s="36">
        <f>SUMIFS(рўйхат!G:G,рўйхат!$CY:$CY,$B$200,рўйхат!$B:$B,$C169)</f>
        <v/>
      </c>
      <c r="G169" s="35">
        <f>SUMIFS(рўйхат!H:H,рўйхат!$CY:$CY,$B$200,рўйхат!$B:$B,$C169)</f>
        <v/>
      </c>
      <c r="H169" s="36">
        <f>SUMIFS(рўйхат!I:I,рўйхат!$CY:$CY,$B$200,рўйхат!$B:$B,$C169)</f>
        <v/>
      </c>
      <c r="I169" s="35">
        <f>SUMIFS(рўйхат!J:J,рўйхат!$CY:$CY,$B$200,рўйхат!$B:$B,$C169)</f>
        <v/>
      </c>
      <c r="J169" s="36">
        <f>SUMIFS(рўйхат!K:K,рўйхат!$CY:$CY,$B$200,рўйхат!$B:$B,$C169)</f>
        <v/>
      </c>
      <c r="K169" s="35">
        <f>SUMIFS(рўйхат!L:L,рўйхат!$CY:$CY,$B$200,рўйхат!$B:$B,$C169)</f>
        <v/>
      </c>
      <c r="L169" s="36">
        <f>SUMIFS(рўйхат!M:M,рўйхат!$CY:$CY,$B$200,рўйхат!$B:$B,$C169)</f>
        <v/>
      </c>
      <c r="M169" s="35">
        <f>SUMIFS(рўйхат!N:N,рўйхат!$CY:$CY,$B$200,рўйхат!$B:$B,$C169)</f>
        <v/>
      </c>
      <c r="N169" s="36">
        <f>SUMIFS(рўйхат!O:O,рўйхат!$CY:$CY,$B$200,рўйхат!$B:$B,$C169)</f>
        <v/>
      </c>
      <c r="O169" s="34">
        <f>IFERROR(M169/E169,0)</f>
        <v/>
      </c>
      <c r="P169" s="34">
        <f>IFERROR(N169/F169,0)</f>
        <v/>
      </c>
      <c r="Q169" s="35">
        <f>SUMIFS(рўйхат!P:P,рўйхат!$CY:$CY,$B$200,рўйхат!$B:$B,$C169)</f>
        <v/>
      </c>
      <c r="R169" s="36">
        <f>SUMIFS(рўйхат!Q:Q,рўйхат!$CY:$CY,$B$200,рўйхат!$B:$B,$C169)</f>
        <v/>
      </c>
      <c r="S169" s="35">
        <f>SUMIFS(рўйхат!R:R,рўйхат!$CY:$CY,$B$200,рўйхат!$B:$B,$C169)</f>
        <v/>
      </c>
      <c r="T169" s="36">
        <f>SUMIFS(рўйхат!S:S,рўйхат!$CY:$CY,$B$200,рўйхат!$B:$B,$C169)</f>
        <v/>
      </c>
      <c r="U169" s="35">
        <f>SUMIFS(рўйхат!T:T,рўйхат!$CY:$CY,$B$200,рўйхат!$B:$B,$C169)</f>
        <v/>
      </c>
      <c r="V169" s="36">
        <f>SUMIFS(рўйхат!U:U,рўйхат!$CY:$CY,$B$200,рўйхат!$B:$B,$C169)</f>
        <v/>
      </c>
      <c r="W169" s="35">
        <f>SUMIFS(рўйхат!V:V,рўйхат!$CY:$CY,$B$200,рўйхат!$B:$B,$C169)</f>
        <v/>
      </c>
      <c r="X169" s="36">
        <f>SUMIFS(рўйхат!W:W,рўйхат!$CY:$CY,$B$200,рўйхат!$B:$B,$C169)</f>
        <v/>
      </c>
      <c r="Y169" s="35">
        <f>SUMIFS(рўйхат!X:X,рўйхат!$CY:$CY,$B$200,рўйхат!$B:$B,$C169)</f>
        <v/>
      </c>
      <c r="Z169" s="36">
        <f>SUMIFS(рўйхат!Y:Y,рўйхат!$CY:$CY,$B$200,рўйхат!$B:$B,$C169)</f>
        <v/>
      </c>
      <c r="AA169" s="35">
        <f>SUMIFS(рўйхат!Z:Z,рўйхат!$CY:$CY,$B$200,рўйхат!$B:$B,$C169)</f>
        <v/>
      </c>
      <c r="AB169" s="36">
        <f>SUMIFS(рўйхат!AA:AA,рўйхат!$CY:$CY,$B$200,рўйхат!$B:$B,$C169)</f>
        <v/>
      </c>
      <c r="AC169" s="35">
        <f>SUMIFS(рўйхат!AB:AB,рўйхат!$CY:$CY,$B$200,рўйхат!$B:$B,$C169)</f>
        <v/>
      </c>
      <c r="AD169" s="36">
        <f>SUMIFS(рўйхат!AC:AC,рўйхат!$CY:$CY,$B$200,рўйхат!$B:$B,$C169)</f>
        <v/>
      </c>
      <c r="AE169" s="35">
        <f>SUMIFS(рўйхат!AD:AD,рўйхат!$CY:$CY,$B$200,рўйхат!$B:$B,$C169)</f>
        <v/>
      </c>
      <c r="AF169" s="36">
        <f>SUMIFS(рўйхат!AE:AE,рўйхат!$CY:$CY,$B$200,рўйхат!$B:$B,$C169)</f>
        <v/>
      </c>
      <c r="AG169" s="35">
        <f>SUMIFS(рўйхат!AH:AH,рўйхат!$CY:$CY,$B$200,рўйхат!$B:$B,$C169)</f>
        <v/>
      </c>
      <c r="AH169" s="36">
        <f>SUMIFS(рўйхат!AI:AI,рўйхат!$CY:$CY,$B$200,рўйхат!$B:$B,$C169)</f>
        <v/>
      </c>
      <c r="AI169" s="35">
        <f>SUMIFS(рўйхат!AJ:AJ,рўйхат!$CY:$CY,$B$200,рўйхат!$B:$B,$C169)</f>
        <v/>
      </c>
      <c r="AJ169" s="36">
        <f>SUMIFS(рўйхат!AK:AK,рўйхат!$CY:$CY,$B$200,рўйхат!$B:$B,$C169)</f>
        <v/>
      </c>
      <c r="AK169" s="35">
        <f>SUMIFS(рўйхат!AL:AL,рўйхат!$CY:$CY,$B$200,рўйхат!$B:$B,$C169)</f>
        <v/>
      </c>
      <c r="AL169" s="36">
        <f>SUMIFS(рўйхат!AM:AM,рўйхат!$CY:$CY,$B$200,рўйхат!$B:$B,$C169)</f>
        <v/>
      </c>
      <c r="AM169" s="77">
        <f>IFERROR(Q169/E169,0)</f>
        <v/>
      </c>
      <c r="AN169" s="77">
        <f>IFERROR(R169/F169,0)</f>
        <v/>
      </c>
      <c r="AO169" s="35">
        <f>SUMIFS(рўйхат!AX:AX,рўйхат!$CY:$CY,$B$200,рўйхат!$B:$B,$C169)</f>
        <v/>
      </c>
      <c r="AP169" s="36">
        <f>SUMIFS(рўйхат!AY:AY,рўйхат!$CY:$CY,$B$200,рўйхат!$B:$B,$C169)</f>
        <v/>
      </c>
      <c r="AQ169" s="35">
        <f>SUMIFS(рўйхат!AZ:AZ,рўйхат!$CY:$CY,$B$200,рўйхат!$B:$B,$C169)</f>
        <v/>
      </c>
      <c r="AR169" s="36">
        <f>SUMIFS(рўйхат!BA:BA,рўйхат!$CY:$CY,$B$200,рўйхат!$B:$B,$C169)</f>
        <v/>
      </c>
      <c r="AS169" s="35">
        <f>SUMIFS(рўйхат!BB:BB,рўйхат!$CY:$CY,$B$200,рўйхат!$B:$B,$C169)</f>
        <v/>
      </c>
      <c r="AT169" s="36">
        <f>SUMIFS(рўйхат!BC:BC,рўйхат!$CY:$CY,$B$200,рўйхат!$B:$B,$C169)</f>
        <v/>
      </c>
      <c r="AU169" s="35">
        <f>SUMIFS(рўйхат!BD:BD,рўйхат!$CY:$CY,$B$200,рўйхат!$B:$B,$C169)</f>
        <v/>
      </c>
      <c r="AV169" s="36">
        <f>SUMIFS(рўйхат!BE:BE,рўйхат!$CY:$CY,$B$200,рўйхат!$B:$B,$C169)</f>
        <v/>
      </c>
      <c r="AW169" s="35">
        <f>SUMIFS(рўйхат!BF:BF,рўйхат!$CY:$CY,$B$200,рўйхат!$B:$B,$C169)</f>
        <v/>
      </c>
      <c r="AX169" s="36">
        <f>SUMIFS(рўйхат!BG:BG,рўйхат!$CY:$CY,$B$200,рўйхат!$B:$B,$C169)</f>
        <v/>
      </c>
      <c r="AY169" s="35">
        <f>SUMIFS(рўйхат!BH:BH,рўйхат!$CY:$CY,$B$200,рўйхат!$B:$B,$C169)</f>
        <v/>
      </c>
      <c r="AZ169" s="36">
        <f>SUMIFS(рўйхат!BI:BI,рўйхат!$CY:$CY,$B$200,рўйхат!$B:$B,$C169)</f>
        <v/>
      </c>
      <c r="BA169" s="35">
        <f>SUMIFS(рўйхат!BJ:BJ,рўйхат!$CY:$CY,$B$200,рўйхат!$B:$B,$C169)</f>
        <v/>
      </c>
      <c r="BB169" s="36">
        <f>SUMIFS(рўйхат!BK:BK,рўйхат!$CY:$CY,$B$200,рўйхат!$B:$B,$C169)</f>
        <v/>
      </c>
      <c r="BC169" s="77">
        <f>IFERROR(AO169/E169,0)</f>
        <v/>
      </c>
      <c r="BD169" s="77">
        <f>IFERROR(AP169/F169,0)</f>
        <v/>
      </c>
      <c r="BE169" s="35">
        <f>SUMIFS(рўйхат!BL:BL,рўйхат!$CY:$CY,$B$200,рўйхат!$B:$B,$C169)</f>
        <v/>
      </c>
      <c r="BF169" s="36">
        <f>SUMIFS(рўйхат!BM:BM,рўйхат!$CY:$CY,$B$200,рўйхат!$B:$B,$C169)</f>
        <v/>
      </c>
      <c r="BG169" s="35">
        <f>SUMIFS(рўйхат!BN:BN,рўйхат!$CY:$CY,$B$200,рўйхат!$B:$B,$C169)</f>
        <v/>
      </c>
      <c r="BH169" s="36">
        <f>SUMIFS(рўйхат!BO:BO,рўйхат!$CY:$CY,$B$200,рўйхат!$B:$B,$C169)</f>
        <v/>
      </c>
      <c r="BI169" s="35">
        <f>SUMIFS(рўйхат!BP:BP,рўйхат!$CY:$CY,$B$200,рўйхат!$B:$B,$C169)</f>
        <v/>
      </c>
      <c r="BJ169" s="36">
        <f>SUMIFS(рўйхат!BQ:BQ,рўйхат!$CY:$CY,$B$200,рўйхат!$B:$B,$C169)</f>
        <v/>
      </c>
      <c r="BK169" s="35">
        <f>SUMIFS(рўйхат!BR:BR,рўйхат!$CY:$CY,$B$200,рўйхат!$B:$B,$C169)</f>
        <v/>
      </c>
      <c r="BL169" s="36">
        <f>SUMIFS(рўйхат!BS:BS,рўйхат!$CY:$CY,$B$200,рўйхат!$B:$B,$C169)</f>
        <v/>
      </c>
      <c r="BM169" s="35">
        <f>SUMIFS(рўйхат!BT:BT,рўйхат!$CY:$CY,$B$200,рўйхат!$B:$B,$C169)</f>
        <v/>
      </c>
      <c r="BN169" s="36">
        <f>SUMIFS(рўйхат!BU:BU,рўйхат!$CY:$CY,$B$200,рўйхат!$B:$B,$C169)</f>
        <v/>
      </c>
      <c r="BO169" s="35">
        <f>SUMIFS(рўйхат!BX:BX,рўйхат!$CY:$CY,$B$200,рўйхат!$B:$B,$C169)</f>
        <v/>
      </c>
      <c r="BP169" s="36">
        <f>SUMIFS(рўйхат!BY:BY,рўйхат!$CY:$CY,$B$200,рўйхат!$B:$B,$C169)</f>
        <v/>
      </c>
      <c r="BQ169" s="35">
        <f>SUMIFS(рўйхат!BZ:BZ,рўйхат!$CY:$CY,$B$200,рўйхат!$B:$B,$C169)</f>
        <v/>
      </c>
      <c r="BR169" s="36">
        <f>SUMIFS(рўйхат!CA:CA,рўйхат!$CY:$CY,$B$200,рўйхат!$B:$B,$C169)</f>
        <v/>
      </c>
      <c r="BS169" s="35">
        <f>SUMIFS(рўйхат!CB:CB,рўйхат!$CY:$CY,$B$200,рўйхат!$B:$B,$C169)</f>
        <v/>
      </c>
      <c r="BT169" s="36">
        <f>SUMIFS(рўйхат!CC:CC,рўйхат!$CY:$CY,$B$200,рўйхат!$B:$B,$C169)</f>
        <v/>
      </c>
      <c r="BU169" s="35">
        <f>SUMIFS(рўйхат!CD:CD,рўйхат!$CY:$CY,$B$200,рўйхат!$B:$B,$C169)</f>
        <v/>
      </c>
      <c r="BV169" s="36">
        <f>SUMIFS(рўйхат!CE:CE,рўйхат!$CY:$CY,$B$200,рўйхат!$B:$B,$C169)</f>
        <v/>
      </c>
      <c r="BW169" s="35">
        <f>SUMIFS(рўйхат!CH:CH,рўйхат!$CY:$CY,$B$200,рўйхат!$B:$B,$C169)</f>
        <v/>
      </c>
      <c r="BX169" s="36">
        <f>SUMIFS(рўйхат!CI:CI,рўйхат!$CY:$CY,$B$200,рўйхат!$B:$B,$C169)</f>
        <v/>
      </c>
      <c r="BY169" s="35">
        <f>SUMIFS(рўйхат!CJ:CJ,рўйхат!$CY:$CY,$B$200,рўйхат!$B:$B,$C169)</f>
        <v/>
      </c>
      <c r="BZ169" s="36">
        <f>SUMIFS(рўйхат!CK:CK,рўйхат!$CY:$CY,$B$200,рўйхат!$B:$B,$C169)</f>
        <v/>
      </c>
      <c r="CA169" s="35">
        <f>SUMIFS(рўйхат!CL:CL,рўйхат!$CY:$CY,$B$200,рўйхат!$B:$B,$C169)</f>
        <v/>
      </c>
      <c r="CB169" s="36">
        <f>SUMIFS(рўйхат!CM:CM,рўйхат!$CY:$CY,$B$200,рўйхат!$B:$B,$C169)</f>
        <v/>
      </c>
      <c r="CC169" s="35">
        <f>SUMIFS(рўйхат!CN:CN,рўйхат!$CY:$CY,$B$200,рўйхат!$B:$B,$C169)</f>
        <v/>
      </c>
      <c r="CD169" s="36">
        <f>SUMIFS(рўйхат!CO:CO,рўйхат!$CY:$CY,$B$200,рўйхат!$B:$B,$C169)</f>
        <v/>
      </c>
      <c r="CE169" s="77">
        <f>IFERROR(BE169/(Q169+BE169),0)</f>
        <v/>
      </c>
      <c r="CF169" s="78">
        <f>IFERROR(BF169/(R169+BF169),0)</f>
        <v/>
      </c>
      <c r="CG169" s="8">
        <f>COUNTIFS(B:B,B169)</f>
        <v/>
      </c>
    </row>
    <row r="170" hidden="1" outlineLevel="1" ht="17.1" customFormat="1" customHeight="1" s="8">
      <c r="A170" s="33" t="n"/>
      <c r="B170" s="50" t="n">
        <v>2</v>
      </c>
      <c r="C170" s="66" t="inlineStr">
        <is>
          <t>Божхона қўмитаси</t>
        </is>
      </c>
      <c r="D170" s="16" t="n"/>
      <c r="E170" s="35">
        <f>SUMIFS(рўйхат!F:F,рўйхат!$CY:$CY,$B$200,рўйхат!$B:$B,$C170)</f>
        <v/>
      </c>
      <c r="F170" s="36">
        <f>SUMIFS(рўйхат!G:G,рўйхат!$CY:$CY,$B$200,рўйхат!$B:$B,$C170)</f>
        <v/>
      </c>
      <c r="G170" s="35">
        <f>SUMIFS(рўйхат!H:H,рўйхат!$CY:$CY,$B$200,рўйхат!$B:$B,$C170)</f>
        <v/>
      </c>
      <c r="H170" s="36">
        <f>SUMIFS(рўйхат!I:I,рўйхат!$CY:$CY,$B$200,рўйхат!$B:$B,$C170)</f>
        <v/>
      </c>
      <c r="I170" s="35">
        <f>SUMIFS(рўйхат!J:J,рўйхат!$CY:$CY,$B$200,рўйхат!$B:$B,$C170)</f>
        <v/>
      </c>
      <c r="J170" s="36">
        <f>SUMIFS(рўйхат!K:K,рўйхат!$CY:$CY,$B$200,рўйхат!$B:$B,$C170)</f>
        <v/>
      </c>
      <c r="K170" s="35">
        <f>SUMIFS(рўйхат!L:L,рўйхат!$CY:$CY,$B$200,рўйхат!$B:$B,$C170)</f>
        <v/>
      </c>
      <c r="L170" s="36">
        <f>SUMIFS(рўйхат!M:M,рўйхат!$CY:$CY,$B$200,рўйхат!$B:$B,$C170)</f>
        <v/>
      </c>
      <c r="M170" s="35">
        <f>SUMIFS(рўйхат!N:N,рўйхат!$CY:$CY,$B$200,рўйхат!$B:$B,$C170)</f>
        <v/>
      </c>
      <c r="N170" s="36">
        <f>SUMIFS(рўйхат!O:O,рўйхат!$CY:$CY,$B$200,рўйхат!$B:$B,$C170)</f>
        <v/>
      </c>
      <c r="O170" s="34">
        <f>IFERROR(M170/E170,0)</f>
        <v/>
      </c>
      <c r="P170" s="34">
        <f>IFERROR(N170/F170,0)</f>
        <v/>
      </c>
      <c r="Q170" s="35">
        <f>SUMIFS(рўйхат!P:P,рўйхат!$CY:$CY,$B$200,рўйхат!$B:$B,$C170)</f>
        <v/>
      </c>
      <c r="R170" s="36">
        <f>SUMIFS(рўйхат!Q:Q,рўйхат!$CY:$CY,$B$200,рўйхат!$B:$B,$C170)</f>
        <v/>
      </c>
      <c r="S170" s="35">
        <f>SUMIFS(рўйхат!R:R,рўйхат!$CY:$CY,$B$200,рўйхат!$B:$B,$C170)</f>
        <v/>
      </c>
      <c r="T170" s="36">
        <f>SUMIFS(рўйхат!S:S,рўйхат!$CY:$CY,$B$200,рўйхат!$B:$B,$C170)</f>
        <v/>
      </c>
      <c r="U170" s="35">
        <f>SUMIFS(рўйхат!T:T,рўйхат!$CY:$CY,$B$200,рўйхат!$B:$B,$C170)</f>
        <v/>
      </c>
      <c r="V170" s="36">
        <f>SUMIFS(рўйхат!U:U,рўйхат!$CY:$CY,$B$200,рўйхат!$B:$B,$C170)</f>
        <v/>
      </c>
      <c r="W170" s="35">
        <f>SUMIFS(рўйхат!V:V,рўйхат!$CY:$CY,$B$200,рўйхат!$B:$B,$C170)</f>
        <v/>
      </c>
      <c r="X170" s="36">
        <f>SUMIFS(рўйхат!W:W,рўйхат!$CY:$CY,$B$200,рўйхат!$B:$B,$C170)</f>
        <v/>
      </c>
      <c r="Y170" s="35">
        <f>SUMIFS(рўйхат!X:X,рўйхат!$CY:$CY,$B$200,рўйхат!$B:$B,$C170)</f>
        <v/>
      </c>
      <c r="Z170" s="36">
        <f>SUMIFS(рўйхат!Y:Y,рўйхат!$CY:$CY,$B$200,рўйхат!$B:$B,$C170)</f>
        <v/>
      </c>
      <c r="AA170" s="35">
        <f>SUMIFS(рўйхат!Z:Z,рўйхат!$CY:$CY,$B$200,рўйхат!$B:$B,$C170)</f>
        <v/>
      </c>
      <c r="AB170" s="36">
        <f>SUMIFS(рўйхат!AA:AA,рўйхат!$CY:$CY,$B$200,рўйхат!$B:$B,$C170)</f>
        <v/>
      </c>
      <c r="AC170" s="35">
        <f>SUMIFS(рўйхат!AB:AB,рўйхат!$CY:$CY,$B$200,рўйхат!$B:$B,$C170)</f>
        <v/>
      </c>
      <c r="AD170" s="36">
        <f>SUMIFS(рўйхат!AC:AC,рўйхат!$CY:$CY,$B$200,рўйхат!$B:$B,$C170)</f>
        <v/>
      </c>
      <c r="AE170" s="35">
        <f>SUMIFS(рўйхат!AD:AD,рўйхат!$CY:$CY,$B$200,рўйхат!$B:$B,$C170)</f>
        <v/>
      </c>
      <c r="AF170" s="36">
        <f>SUMIFS(рўйхат!AE:AE,рўйхат!$CY:$CY,$B$200,рўйхат!$B:$B,$C170)</f>
        <v/>
      </c>
      <c r="AG170" s="35">
        <f>SUMIFS(рўйхат!AH:AH,рўйхат!$CY:$CY,$B$200,рўйхат!$B:$B,$C170)</f>
        <v/>
      </c>
      <c r="AH170" s="36">
        <f>SUMIFS(рўйхат!AI:AI,рўйхат!$CY:$CY,$B$200,рўйхат!$B:$B,$C170)</f>
        <v/>
      </c>
      <c r="AI170" s="35">
        <f>SUMIFS(рўйхат!AJ:AJ,рўйхат!$CY:$CY,$B$200,рўйхат!$B:$B,$C170)</f>
        <v/>
      </c>
      <c r="AJ170" s="36">
        <f>SUMIFS(рўйхат!AK:AK,рўйхат!$CY:$CY,$B$200,рўйхат!$B:$B,$C170)</f>
        <v/>
      </c>
      <c r="AK170" s="35">
        <f>SUMIFS(рўйхат!AL:AL,рўйхат!$CY:$CY,$B$200,рўйхат!$B:$B,$C170)</f>
        <v/>
      </c>
      <c r="AL170" s="36">
        <f>SUMIFS(рўйхат!AM:AM,рўйхат!$CY:$CY,$B$200,рўйхат!$B:$B,$C170)</f>
        <v/>
      </c>
      <c r="AM170" s="77">
        <f>IFERROR(Q170/E170,0)</f>
        <v/>
      </c>
      <c r="AN170" s="77">
        <f>IFERROR(R170/F170,0)</f>
        <v/>
      </c>
      <c r="AO170" s="35">
        <f>SUMIFS(рўйхат!AX:AX,рўйхат!$CY:$CY,$B$200,рўйхат!$B:$B,$C170)</f>
        <v/>
      </c>
      <c r="AP170" s="36">
        <f>SUMIFS(рўйхат!AY:AY,рўйхат!$CY:$CY,$B$200,рўйхат!$B:$B,$C170)</f>
        <v/>
      </c>
      <c r="AQ170" s="35">
        <f>SUMIFS(рўйхат!AZ:AZ,рўйхат!$CY:$CY,$B$200,рўйхат!$B:$B,$C170)</f>
        <v/>
      </c>
      <c r="AR170" s="36">
        <f>SUMIFS(рўйхат!BA:BA,рўйхат!$CY:$CY,$B$200,рўйхат!$B:$B,$C170)</f>
        <v/>
      </c>
      <c r="AS170" s="35">
        <f>SUMIFS(рўйхат!BB:BB,рўйхат!$CY:$CY,$B$200,рўйхат!$B:$B,$C170)</f>
        <v/>
      </c>
      <c r="AT170" s="36">
        <f>SUMIFS(рўйхат!BC:BC,рўйхат!$CY:$CY,$B$200,рўйхат!$B:$B,$C170)</f>
        <v/>
      </c>
      <c r="AU170" s="35">
        <f>SUMIFS(рўйхат!BD:BD,рўйхат!$CY:$CY,$B$200,рўйхат!$B:$B,$C170)</f>
        <v/>
      </c>
      <c r="AV170" s="36">
        <f>SUMIFS(рўйхат!BE:BE,рўйхат!$CY:$CY,$B$200,рўйхат!$B:$B,$C170)</f>
        <v/>
      </c>
      <c r="AW170" s="35">
        <f>SUMIFS(рўйхат!BF:BF,рўйхат!$CY:$CY,$B$200,рўйхат!$B:$B,$C170)</f>
        <v/>
      </c>
      <c r="AX170" s="36">
        <f>SUMIFS(рўйхат!BG:BG,рўйхат!$CY:$CY,$B$200,рўйхат!$B:$B,$C170)</f>
        <v/>
      </c>
      <c r="AY170" s="35">
        <f>SUMIFS(рўйхат!BH:BH,рўйхат!$CY:$CY,$B$200,рўйхат!$B:$B,$C170)</f>
        <v/>
      </c>
      <c r="AZ170" s="36">
        <f>SUMIFS(рўйхат!BI:BI,рўйхат!$CY:$CY,$B$200,рўйхат!$B:$B,$C170)</f>
        <v/>
      </c>
      <c r="BA170" s="35">
        <f>SUMIFS(рўйхат!BJ:BJ,рўйхат!$CY:$CY,$B$200,рўйхат!$B:$B,$C170)</f>
        <v/>
      </c>
      <c r="BB170" s="36">
        <f>SUMIFS(рўйхат!BK:BK,рўйхат!$CY:$CY,$B$200,рўйхат!$B:$B,$C170)</f>
        <v/>
      </c>
      <c r="BC170" s="77">
        <f>IFERROR(AO170/E170,0)</f>
        <v/>
      </c>
      <c r="BD170" s="77">
        <f>IFERROR(AP170/F170,0)</f>
        <v/>
      </c>
      <c r="BE170" s="35">
        <f>SUMIFS(рўйхат!BL:BL,рўйхат!$CY:$CY,$B$200,рўйхат!$B:$B,$C170)</f>
        <v/>
      </c>
      <c r="BF170" s="36">
        <f>SUMIFS(рўйхат!BM:BM,рўйхат!$CY:$CY,$B$200,рўйхат!$B:$B,$C170)</f>
        <v/>
      </c>
      <c r="BG170" s="35">
        <f>SUMIFS(рўйхат!BN:BN,рўйхат!$CY:$CY,$B$200,рўйхат!$B:$B,$C170)</f>
        <v/>
      </c>
      <c r="BH170" s="36">
        <f>SUMIFS(рўйхат!BO:BO,рўйхат!$CY:$CY,$B$200,рўйхат!$B:$B,$C170)</f>
        <v/>
      </c>
      <c r="BI170" s="35">
        <f>SUMIFS(рўйхат!BP:BP,рўйхат!$CY:$CY,$B$200,рўйхат!$B:$B,$C170)</f>
        <v/>
      </c>
      <c r="BJ170" s="36">
        <f>SUMIFS(рўйхат!BQ:BQ,рўйхат!$CY:$CY,$B$200,рўйхат!$B:$B,$C170)</f>
        <v/>
      </c>
      <c r="BK170" s="35">
        <f>SUMIFS(рўйхат!BR:BR,рўйхат!$CY:$CY,$B$200,рўйхат!$B:$B,$C170)</f>
        <v/>
      </c>
      <c r="BL170" s="36">
        <f>SUMIFS(рўйхат!BS:BS,рўйхат!$CY:$CY,$B$200,рўйхат!$B:$B,$C170)</f>
        <v/>
      </c>
      <c r="BM170" s="35">
        <f>SUMIFS(рўйхат!BT:BT,рўйхат!$CY:$CY,$B$200,рўйхат!$B:$B,$C170)</f>
        <v/>
      </c>
      <c r="BN170" s="36">
        <f>SUMIFS(рўйхат!BU:BU,рўйхат!$CY:$CY,$B$200,рўйхат!$B:$B,$C170)</f>
        <v/>
      </c>
      <c r="BO170" s="35">
        <f>SUMIFS(рўйхат!BX:BX,рўйхат!$CY:$CY,$B$200,рўйхат!$B:$B,$C170)</f>
        <v/>
      </c>
      <c r="BP170" s="36">
        <f>SUMIFS(рўйхат!BY:BY,рўйхат!$CY:$CY,$B$200,рўйхат!$B:$B,$C170)</f>
        <v/>
      </c>
      <c r="BQ170" s="35">
        <f>SUMIFS(рўйхат!BZ:BZ,рўйхат!$CY:$CY,$B$200,рўйхат!$B:$B,$C170)</f>
        <v/>
      </c>
      <c r="BR170" s="36">
        <f>SUMIFS(рўйхат!CA:CA,рўйхат!$CY:$CY,$B$200,рўйхат!$B:$B,$C170)</f>
        <v/>
      </c>
      <c r="BS170" s="35">
        <f>SUMIFS(рўйхат!CB:CB,рўйхат!$CY:$CY,$B$200,рўйхат!$B:$B,$C170)</f>
        <v/>
      </c>
      <c r="BT170" s="36">
        <f>SUMIFS(рўйхат!CC:CC,рўйхат!$CY:$CY,$B$200,рўйхат!$B:$B,$C170)</f>
        <v/>
      </c>
      <c r="BU170" s="35">
        <f>SUMIFS(рўйхат!CD:CD,рўйхат!$CY:$CY,$B$200,рўйхат!$B:$B,$C170)</f>
        <v/>
      </c>
      <c r="BV170" s="36">
        <f>SUMIFS(рўйхат!CE:CE,рўйхат!$CY:$CY,$B$200,рўйхат!$B:$B,$C170)</f>
        <v/>
      </c>
      <c r="BW170" s="35">
        <f>SUMIFS(рўйхат!CH:CH,рўйхат!$CY:$CY,$B$200,рўйхат!$B:$B,$C170)</f>
        <v/>
      </c>
      <c r="BX170" s="36">
        <f>SUMIFS(рўйхат!CI:CI,рўйхат!$CY:$CY,$B$200,рўйхат!$B:$B,$C170)</f>
        <v/>
      </c>
      <c r="BY170" s="35">
        <f>SUMIFS(рўйхат!CJ:CJ,рўйхат!$CY:$CY,$B$200,рўйхат!$B:$B,$C170)</f>
        <v/>
      </c>
      <c r="BZ170" s="36">
        <f>SUMIFS(рўйхат!CK:CK,рўйхат!$CY:$CY,$B$200,рўйхат!$B:$B,$C170)</f>
        <v/>
      </c>
      <c r="CA170" s="35">
        <f>SUMIFS(рўйхат!CL:CL,рўйхат!$CY:$CY,$B$200,рўйхат!$B:$B,$C170)</f>
        <v/>
      </c>
      <c r="CB170" s="36">
        <f>SUMIFS(рўйхат!CM:CM,рўйхат!$CY:$CY,$B$200,рўйхат!$B:$B,$C170)</f>
        <v/>
      </c>
      <c r="CC170" s="35">
        <f>SUMIFS(рўйхат!CN:CN,рўйхат!$CY:$CY,$B$200,рўйхат!$B:$B,$C170)</f>
        <v/>
      </c>
      <c r="CD170" s="36">
        <f>SUMIFS(рўйхат!CO:CO,рўйхат!$CY:$CY,$B$200,рўйхат!$B:$B,$C170)</f>
        <v/>
      </c>
      <c r="CE170" s="77">
        <f>IFERROR(BE170/(Q170+BE170),0)</f>
        <v/>
      </c>
      <c r="CF170" s="78">
        <f>IFERROR(BF170/(R170+BF170),0)</f>
        <v/>
      </c>
      <c r="CG170" s="8">
        <f>COUNTIFS(B:B,B170)</f>
        <v/>
      </c>
    </row>
    <row r="171" hidden="1" outlineLevel="1" ht="17.1" customFormat="1" customHeight="1" s="8">
      <c r="A171" s="33" t="n"/>
      <c r="B171" s="50" t="n">
        <v>3</v>
      </c>
      <c r="C171" s="66" t="inlineStr">
        <is>
          <t>Вазирлар Маҳкамаси ҳузуридаги Солиқ қўмитаси</t>
        </is>
      </c>
      <c r="D171" s="16" t="n"/>
      <c r="E171" s="35">
        <f>SUMIFS(рўйхат!F:F,рўйхат!$CY:$CY,$B$200,рўйхат!$B:$B,$C171)</f>
        <v/>
      </c>
      <c r="F171" s="36">
        <f>SUMIFS(рўйхат!G:G,рўйхат!$CY:$CY,$B$200,рўйхат!$B:$B,$C171)</f>
        <v/>
      </c>
      <c r="G171" s="35">
        <f>SUMIFS(рўйхат!H:H,рўйхат!$CY:$CY,$B$200,рўйхат!$B:$B,$C171)</f>
        <v/>
      </c>
      <c r="H171" s="36">
        <f>SUMIFS(рўйхат!I:I,рўйхат!$CY:$CY,$B$200,рўйхат!$B:$B,$C171)</f>
        <v/>
      </c>
      <c r="I171" s="35">
        <f>SUMIFS(рўйхат!J:J,рўйхат!$CY:$CY,$B$200,рўйхат!$B:$B,$C171)</f>
        <v/>
      </c>
      <c r="J171" s="36">
        <f>SUMIFS(рўйхат!K:K,рўйхат!$CY:$CY,$B$200,рўйхат!$B:$B,$C171)</f>
        <v/>
      </c>
      <c r="K171" s="35">
        <f>SUMIFS(рўйхат!L:L,рўйхат!$CY:$CY,$B$200,рўйхат!$B:$B,$C171)</f>
        <v/>
      </c>
      <c r="L171" s="36">
        <f>SUMIFS(рўйхат!M:M,рўйхат!$CY:$CY,$B$200,рўйхат!$B:$B,$C171)</f>
        <v/>
      </c>
      <c r="M171" s="35">
        <f>SUMIFS(рўйхат!N:N,рўйхат!$CY:$CY,$B$200,рўйхат!$B:$B,$C171)</f>
        <v/>
      </c>
      <c r="N171" s="36">
        <f>SUMIFS(рўйхат!O:O,рўйхат!$CY:$CY,$B$200,рўйхат!$B:$B,$C171)</f>
        <v/>
      </c>
      <c r="O171" s="34">
        <f>IFERROR(M171/E171,0)</f>
        <v/>
      </c>
      <c r="P171" s="34">
        <f>IFERROR(N171/F171,0)</f>
        <v/>
      </c>
      <c r="Q171" s="35">
        <f>SUMIFS(рўйхат!P:P,рўйхат!$CY:$CY,$B$200,рўйхат!$B:$B,$C171)</f>
        <v/>
      </c>
      <c r="R171" s="36">
        <f>SUMIFS(рўйхат!Q:Q,рўйхат!$CY:$CY,$B$200,рўйхат!$B:$B,$C171)</f>
        <v/>
      </c>
      <c r="S171" s="35">
        <f>SUMIFS(рўйхат!R:R,рўйхат!$CY:$CY,$B$200,рўйхат!$B:$B,$C171)</f>
        <v/>
      </c>
      <c r="T171" s="36">
        <f>SUMIFS(рўйхат!S:S,рўйхат!$CY:$CY,$B$200,рўйхат!$B:$B,$C171)</f>
        <v/>
      </c>
      <c r="U171" s="35">
        <f>SUMIFS(рўйхат!T:T,рўйхат!$CY:$CY,$B$200,рўйхат!$B:$B,$C171)</f>
        <v/>
      </c>
      <c r="V171" s="36">
        <f>SUMIFS(рўйхат!U:U,рўйхат!$CY:$CY,$B$200,рўйхат!$B:$B,$C171)</f>
        <v/>
      </c>
      <c r="W171" s="35">
        <f>SUMIFS(рўйхат!V:V,рўйхат!$CY:$CY,$B$200,рўйхат!$B:$B,$C171)</f>
        <v/>
      </c>
      <c r="X171" s="36">
        <f>SUMIFS(рўйхат!W:W,рўйхат!$CY:$CY,$B$200,рўйхат!$B:$B,$C171)</f>
        <v/>
      </c>
      <c r="Y171" s="35">
        <f>SUMIFS(рўйхат!X:X,рўйхат!$CY:$CY,$B$200,рўйхат!$B:$B,$C171)</f>
        <v/>
      </c>
      <c r="Z171" s="36">
        <f>SUMIFS(рўйхат!Y:Y,рўйхат!$CY:$CY,$B$200,рўйхат!$B:$B,$C171)</f>
        <v/>
      </c>
      <c r="AA171" s="35">
        <f>SUMIFS(рўйхат!Z:Z,рўйхат!$CY:$CY,$B$200,рўйхат!$B:$B,$C171)</f>
        <v/>
      </c>
      <c r="AB171" s="36">
        <f>SUMIFS(рўйхат!AA:AA,рўйхат!$CY:$CY,$B$200,рўйхат!$B:$B,$C171)</f>
        <v/>
      </c>
      <c r="AC171" s="35">
        <f>SUMIFS(рўйхат!AB:AB,рўйхат!$CY:$CY,$B$200,рўйхат!$B:$B,$C171)</f>
        <v/>
      </c>
      <c r="AD171" s="36">
        <f>SUMIFS(рўйхат!AC:AC,рўйхат!$CY:$CY,$B$200,рўйхат!$B:$B,$C171)</f>
        <v/>
      </c>
      <c r="AE171" s="35">
        <f>SUMIFS(рўйхат!AD:AD,рўйхат!$CY:$CY,$B$200,рўйхат!$B:$B,$C171)</f>
        <v/>
      </c>
      <c r="AF171" s="36">
        <f>SUMIFS(рўйхат!AE:AE,рўйхат!$CY:$CY,$B$200,рўйхат!$B:$B,$C171)</f>
        <v/>
      </c>
      <c r="AG171" s="35">
        <f>SUMIFS(рўйхат!AH:AH,рўйхат!$CY:$CY,$B$200,рўйхат!$B:$B,$C171)</f>
        <v/>
      </c>
      <c r="AH171" s="36">
        <f>SUMIFS(рўйхат!AI:AI,рўйхат!$CY:$CY,$B$200,рўйхат!$B:$B,$C171)</f>
        <v/>
      </c>
      <c r="AI171" s="35">
        <f>SUMIFS(рўйхат!AJ:AJ,рўйхат!$CY:$CY,$B$200,рўйхат!$B:$B,$C171)</f>
        <v/>
      </c>
      <c r="AJ171" s="36">
        <f>SUMIFS(рўйхат!AK:AK,рўйхат!$CY:$CY,$B$200,рўйхат!$B:$B,$C171)</f>
        <v/>
      </c>
      <c r="AK171" s="35">
        <f>SUMIFS(рўйхат!AL:AL,рўйхат!$CY:$CY,$B$200,рўйхат!$B:$B,$C171)</f>
        <v/>
      </c>
      <c r="AL171" s="36">
        <f>SUMIFS(рўйхат!AM:AM,рўйхат!$CY:$CY,$B$200,рўйхат!$B:$B,$C171)</f>
        <v/>
      </c>
      <c r="AM171" s="77">
        <f>IFERROR(Q171/E171,0)</f>
        <v/>
      </c>
      <c r="AN171" s="77">
        <f>IFERROR(R171/F171,0)</f>
        <v/>
      </c>
      <c r="AO171" s="35">
        <f>SUMIFS(рўйхат!AX:AX,рўйхат!$CY:$CY,$B$200,рўйхат!$B:$B,$C171)</f>
        <v/>
      </c>
      <c r="AP171" s="36">
        <f>SUMIFS(рўйхат!AY:AY,рўйхат!$CY:$CY,$B$200,рўйхат!$B:$B,$C171)</f>
        <v/>
      </c>
      <c r="AQ171" s="35">
        <f>SUMIFS(рўйхат!AZ:AZ,рўйхат!$CY:$CY,$B$200,рўйхат!$B:$B,$C171)</f>
        <v/>
      </c>
      <c r="AR171" s="36">
        <f>SUMIFS(рўйхат!BA:BA,рўйхат!$CY:$CY,$B$200,рўйхат!$B:$B,$C171)</f>
        <v/>
      </c>
      <c r="AS171" s="35">
        <f>SUMIFS(рўйхат!BB:BB,рўйхат!$CY:$CY,$B$200,рўйхат!$B:$B,$C171)</f>
        <v/>
      </c>
      <c r="AT171" s="36">
        <f>SUMIFS(рўйхат!BC:BC,рўйхат!$CY:$CY,$B$200,рўйхат!$B:$B,$C171)</f>
        <v/>
      </c>
      <c r="AU171" s="35">
        <f>SUMIFS(рўйхат!BD:BD,рўйхат!$CY:$CY,$B$200,рўйхат!$B:$B,$C171)</f>
        <v/>
      </c>
      <c r="AV171" s="36">
        <f>SUMIFS(рўйхат!BE:BE,рўйхат!$CY:$CY,$B$200,рўйхат!$B:$B,$C171)</f>
        <v/>
      </c>
      <c r="AW171" s="35">
        <f>SUMIFS(рўйхат!BF:BF,рўйхат!$CY:$CY,$B$200,рўйхат!$B:$B,$C171)</f>
        <v/>
      </c>
      <c r="AX171" s="36">
        <f>SUMIFS(рўйхат!BG:BG,рўйхат!$CY:$CY,$B$200,рўйхат!$B:$B,$C171)</f>
        <v/>
      </c>
      <c r="AY171" s="35">
        <f>SUMIFS(рўйхат!BH:BH,рўйхат!$CY:$CY,$B$200,рўйхат!$B:$B,$C171)</f>
        <v/>
      </c>
      <c r="AZ171" s="36">
        <f>SUMIFS(рўйхат!BI:BI,рўйхат!$CY:$CY,$B$200,рўйхат!$B:$B,$C171)</f>
        <v/>
      </c>
      <c r="BA171" s="35">
        <f>SUMIFS(рўйхат!BJ:BJ,рўйхат!$CY:$CY,$B$200,рўйхат!$B:$B,$C171)</f>
        <v/>
      </c>
      <c r="BB171" s="36">
        <f>SUMIFS(рўйхат!BK:BK,рўйхат!$CY:$CY,$B$200,рўйхат!$B:$B,$C171)</f>
        <v/>
      </c>
      <c r="BC171" s="77">
        <f>IFERROR(AO171/E171,0)</f>
        <v/>
      </c>
      <c r="BD171" s="77">
        <f>IFERROR(AP171/F171,0)</f>
        <v/>
      </c>
      <c r="BE171" s="35">
        <f>SUMIFS(рўйхат!BL:BL,рўйхат!$CY:$CY,$B$200,рўйхат!$B:$B,$C171)</f>
        <v/>
      </c>
      <c r="BF171" s="36">
        <f>SUMIFS(рўйхат!BM:BM,рўйхат!$CY:$CY,$B$200,рўйхат!$B:$B,$C171)</f>
        <v/>
      </c>
      <c r="BG171" s="35">
        <f>SUMIFS(рўйхат!BN:BN,рўйхат!$CY:$CY,$B$200,рўйхат!$B:$B,$C171)</f>
        <v/>
      </c>
      <c r="BH171" s="36">
        <f>SUMIFS(рўйхат!BO:BO,рўйхат!$CY:$CY,$B$200,рўйхат!$B:$B,$C171)</f>
        <v/>
      </c>
      <c r="BI171" s="35">
        <f>SUMIFS(рўйхат!BP:BP,рўйхат!$CY:$CY,$B$200,рўйхат!$B:$B,$C171)</f>
        <v/>
      </c>
      <c r="BJ171" s="36">
        <f>SUMIFS(рўйхат!BQ:BQ,рўйхат!$CY:$CY,$B$200,рўйхат!$B:$B,$C171)</f>
        <v/>
      </c>
      <c r="BK171" s="35">
        <f>SUMIFS(рўйхат!BR:BR,рўйхат!$CY:$CY,$B$200,рўйхат!$B:$B,$C171)</f>
        <v/>
      </c>
      <c r="BL171" s="36">
        <f>SUMIFS(рўйхат!BS:BS,рўйхат!$CY:$CY,$B$200,рўйхат!$B:$B,$C171)</f>
        <v/>
      </c>
      <c r="BM171" s="35">
        <f>SUMIFS(рўйхат!BT:BT,рўйхат!$CY:$CY,$B$200,рўйхат!$B:$B,$C171)</f>
        <v/>
      </c>
      <c r="BN171" s="36">
        <f>SUMIFS(рўйхат!BU:BU,рўйхат!$CY:$CY,$B$200,рўйхат!$B:$B,$C171)</f>
        <v/>
      </c>
      <c r="BO171" s="35">
        <f>SUMIFS(рўйхат!BX:BX,рўйхат!$CY:$CY,$B$200,рўйхат!$B:$B,$C171)</f>
        <v/>
      </c>
      <c r="BP171" s="36">
        <f>SUMIFS(рўйхат!BY:BY,рўйхат!$CY:$CY,$B$200,рўйхат!$B:$B,$C171)</f>
        <v/>
      </c>
      <c r="BQ171" s="35">
        <f>SUMIFS(рўйхат!BZ:BZ,рўйхат!$CY:$CY,$B$200,рўйхат!$B:$B,$C171)</f>
        <v/>
      </c>
      <c r="BR171" s="36">
        <f>SUMIFS(рўйхат!CA:CA,рўйхат!$CY:$CY,$B$200,рўйхат!$B:$B,$C171)</f>
        <v/>
      </c>
      <c r="BS171" s="35">
        <f>SUMIFS(рўйхат!CB:CB,рўйхат!$CY:$CY,$B$200,рўйхат!$B:$B,$C171)</f>
        <v/>
      </c>
      <c r="BT171" s="36">
        <f>SUMIFS(рўйхат!CC:CC,рўйхат!$CY:$CY,$B$200,рўйхат!$B:$B,$C171)</f>
        <v/>
      </c>
      <c r="BU171" s="35">
        <f>SUMIFS(рўйхат!CD:CD,рўйхат!$CY:$CY,$B$200,рўйхат!$B:$B,$C171)</f>
        <v/>
      </c>
      <c r="BV171" s="36">
        <f>SUMIFS(рўйхат!CE:CE,рўйхат!$CY:$CY,$B$200,рўйхат!$B:$B,$C171)</f>
        <v/>
      </c>
      <c r="BW171" s="35">
        <f>SUMIFS(рўйхат!CH:CH,рўйхат!$CY:$CY,$B$200,рўйхат!$B:$B,$C171)</f>
        <v/>
      </c>
      <c r="BX171" s="36">
        <f>SUMIFS(рўйхат!CI:CI,рўйхат!$CY:$CY,$B$200,рўйхат!$B:$B,$C171)</f>
        <v/>
      </c>
      <c r="BY171" s="35">
        <f>SUMIFS(рўйхат!CJ:CJ,рўйхат!$CY:$CY,$B$200,рўйхат!$B:$B,$C171)</f>
        <v/>
      </c>
      <c r="BZ171" s="36">
        <f>SUMIFS(рўйхат!CK:CK,рўйхат!$CY:$CY,$B$200,рўйхат!$B:$B,$C171)</f>
        <v/>
      </c>
      <c r="CA171" s="35">
        <f>SUMIFS(рўйхат!CL:CL,рўйхат!$CY:$CY,$B$200,рўйхат!$B:$B,$C171)</f>
        <v/>
      </c>
      <c r="CB171" s="36">
        <f>SUMIFS(рўйхат!CM:CM,рўйхат!$CY:$CY,$B$200,рўйхат!$B:$B,$C171)</f>
        <v/>
      </c>
      <c r="CC171" s="35">
        <f>SUMIFS(рўйхат!CN:CN,рўйхат!$CY:$CY,$B$200,рўйхат!$B:$B,$C171)</f>
        <v/>
      </c>
      <c r="CD171" s="36">
        <f>SUMIFS(рўйхат!CO:CO,рўйхат!$CY:$CY,$B$200,рўйхат!$B:$B,$C171)</f>
        <v/>
      </c>
      <c r="CE171" s="77">
        <f>IFERROR(BE171/(Q171+BE171),0)</f>
        <v/>
      </c>
      <c r="CF171" s="78">
        <f>IFERROR(BF171/(R171+BF171),0)</f>
        <v/>
      </c>
      <c r="CG171" s="8">
        <f>COUNTIFS(B:B,B171)</f>
        <v/>
      </c>
    </row>
    <row r="172" hidden="1" outlineLevel="1" ht="17.1" customFormat="1" customHeight="1" s="8">
      <c r="A172" s="33" t="n"/>
      <c r="B172" s="50" t="n">
        <v>4</v>
      </c>
      <c r="C172" s="66" t="inlineStr">
        <is>
          <t>Вилоят ҳокимликлари</t>
        </is>
      </c>
      <c r="D172" s="16" t="n"/>
      <c r="E172" s="35">
        <f>SUMIFS(рўйхат!F:F,рўйхат!$CY:$CY,$B$200,рўйхат!$B:$B,$C172)</f>
        <v/>
      </c>
      <c r="F172" s="36">
        <f>SUMIFS(рўйхат!G:G,рўйхат!$CY:$CY,$B$200,рўйхат!$B:$B,$C172)</f>
        <v/>
      </c>
      <c r="G172" s="35">
        <f>SUMIFS(рўйхат!H:H,рўйхат!$CY:$CY,$B$200,рўйхат!$B:$B,$C172)</f>
        <v/>
      </c>
      <c r="H172" s="36">
        <f>SUMIFS(рўйхат!I:I,рўйхат!$CY:$CY,$B$200,рўйхат!$B:$B,$C172)</f>
        <v/>
      </c>
      <c r="I172" s="35">
        <f>SUMIFS(рўйхат!J:J,рўйхат!$CY:$CY,$B$200,рўйхат!$B:$B,$C172)</f>
        <v/>
      </c>
      <c r="J172" s="36">
        <f>SUMIFS(рўйхат!K:K,рўйхат!$CY:$CY,$B$200,рўйхат!$B:$B,$C172)</f>
        <v/>
      </c>
      <c r="K172" s="35">
        <f>SUMIFS(рўйхат!L:L,рўйхат!$CY:$CY,$B$200,рўйхат!$B:$B,$C172)</f>
        <v/>
      </c>
      <c r="L172" s="36">
        <f>SUMIFS(рўйхат!M:M,рўйхат!$CY:$CY,$B$200,рўйхат!$B:$B,$C172)</f>
        <v/>
      </c>
      <c r="M172" s="35">
        <f>SUMIFS(рўйхат!N:N,рўйхат!$CY:$CY,$B$200,рўйхат!$B:$B,$C172)</f>
        <v/>
      </c>
      <c r="N172" s="36">
        <f>SUMIFS(рўйхат!O:O,рўйхат!$CY:$CY,$B$200,рўйхат!$B:$B,$C172)</f>
        <v/>
      </c>
      <c r="O172" s="34">
        <f>IFERROR(M172/E172,0)</f>
        <v/>
      </c>
      <c r="P172" s="34">
        <f>IFERROR(N172/F172,0)</f>
        <v/>
      </c>
      <c r="Q172" s="35">
        <f>SUMIFS(рўйхат!P:P,рўйхат!$CY:$CY,$B$200,рўйхат!$B:$B,$C172)</f>
        <v/>
      </c>
      <c r="R172" s="36">
        <f>SUMIFS(рўйхат!Q:Q,рўйхат!$CY:$CY,$B$200,рўйхат!$B:$B,$C172)</f>
        <v/>
      </c>
      <c r="S172" s="35">
        <f>SUMIFS(рўйхат!R:R,рўйхат!$CY:$CY,$B$200,рўйхат!$B:$B,$C172)</f>
        <v/>
      </c>
      <c r="T172" s="36">
        <f>SUMIFS(рўйхат!S:S,рўйхат!$CY:$CY,$B$200,рўйхат!$B:$B,$C172)</f>
        <v/>
      </c>
      <c r="U172" s="35">
        <f>SUMIFS(рўйхат!T:T,рўйхат!$CY:$CY,$B$200,рўйхат!$B:$B,$C172)</f>
        <v/>
      </c>
      <c r="V172" s="36">
        <f>SUMIFS(рўйхат!U:U,рўйхат!$CY:$CY,$B$200,рўйхат!$B:$B,$C172)</f>
        <v/>
      </c>
      <c r="W172" s="35">
        <f>SUMIFS(рўйхат!V:V,рўйхат!$CY:$CY,$B$200,рўйхат!$B:$B,$C172)</f>
        <v/>
      </c>
      <c r="X172" s="36">
        <f>SUMIFS(рўйхат!W:W,рўйхат!$CY:$CY,$B$200,рўйхат!$B:$B,$C172)</f>
        <v/>
      </c>
      <c r="Y172" s="35">
        <f>SUMIFS(рўйхат!X:X,рўйхат!$CY:$CY,$B$200,рўйхат!$B:$B,$C172)</f>
        <v/>
      </c>
      <c r="Z172" s="36">
        <f>SUMIFS(рўйхат!Y:Y,рўйхат!$CY:$CY,$B$200,рўйхат!$B:$B,$C172)</f>
        <v/>
      </c>
      <c r="AA172" s="35">
        <f>SUMIFS(рўйхат!Z:Z,рўйхат!$CY:$CY,$B$200,рўйхат!$B:$B,$C172)</f>
        <v/>
      </c>
      <c r="AB172" s="36">
        <f>SUMIFS(рўйхат!AA:AA,рўйхат!$CY:$CY,$B$200,рўйхат!$B:$B,$C172)</f>
        <v/>
      </c>
      <c r="AC172" s="35">
        <f>SUMIFS(рўйхат!AB:AB,рўйхат!$CY:$CY,$B$200,рўйхат!$B:$B,$C172)</f>
        <v/>
      </c>
      <c r="AD172" s="36">
        <f>SUMIFS(рўйхат!AC:AC,рўйхат!$CY:$CY,$B$200,рўйхат!$B:$B,$C172)</f>
        <v/>
      </c>
      <c r="AE172" s="35">
        <f>SUMIFS(рўйхат!AD:AD,рўйхат!$CY:$CY,$B$200,рўйхат!$B:$B,$C172)</f>
        <v/>
      </c>
      <c r="AF172" s="36">
        <f>SUMIFS(рўйхат!AE:AE,рўйхат!$CY:$CY,$B$200,рўйхат!$B:$B,$C172)</f>
        <v/>
      </c>
      <c r="AG172" s="35">
        <f>SUMIFS(рўйхат!AH:AH,рўйхат!$CY:$CY,$B$200,рўйхат!$B:$B,$C172)</f>
        <v/>
      </c>
      <c r="AH172" s="36">
        <f>SUMIFS(рўйхат!AI:AI,рўйхат!$CY:$CY,$B$200,рўйхат!$B:$B,$C172)</f>
        <v/>
      </c>
      <c r="AI172" s="35">
        <f>SUMIFS(рўйхат!AJ:AJ,рўйхат!$CY:$CY,$B$200,рўйхат!$B:$B,$C172)</f>
        <v/>
      </c>
      <c r="AJ172" s="36">
        <f>SUMIFS(рўйхат!AK:AK,рўйхат!$CY:$CY,$B$200,рўйхат!$B:$B,$C172)</f>
        <v/>
      </c>
      <c r="AK172" s="35">
        <f>SUMIFS(рўйхат!AL:AL,рўйхат!$CY:$CY,$B$200,рўйхат!$B:$B,$C172)</f>
        <v/>
      </c>
      <c r="AL172" s="36">
        <f>SUMIFS(рўйхат!AM:AM,рўйхат!$CY:$CY,$B$200,рўйхат!$B:$B,$C172)</f>
        <v/>
      </c>
      <c r="AM172" s="77">
        <f>IFERROR(Q172/E172,0)</f>
        <v/>
      </c>
      <c r="AN172" s="77">
        <f>IFERROR(R172/F172,0)</f>
        <v/>
      </c>
      <c r="AO172" s="35">
        <f>SUMIFS(рўйхат!AX:AX,рўйхат!$CY:$CY,$B$200,рўйхат!$B:$B,$C172)</f>
        <v/>
      </c>
      <c r="AP172" s="36">
        <f>SUMIFS(рўйхат!AY:AY,рўйхат!$CY:$CY,$B$200,рўйхат!$B:$B,$C172)</f>
        <v/>
      </c>
      <c r="AQ172" s="35">
        <f>SUMIFS(рўйхат!AZ:AZ,рўйхат!$CY:$CY,$B$200,рўйхат!$B:$B,$C172)</f>
        <v/>
      </c>
      <c r="AR172" s="36">
        <f>SUMIFS(рўйхат!BA:BA,рўйхат!$CY:$CY,$B$200,рўйхат!$B:$B,$C172)</f>
        <v/>
      </c>
      <c r="AS172" s="35">
        <f>SUMIFS(рўйхат!BB:BB,рўйхат!$CY:$CY,$B$200,рўйхат!$B:$B,$C172)</f>
        <v/>
      </c>
      <c r="AT172" s="36">
        <f>SUMIFS(рўйхат!BC:BC,рўйхат!$CY:$CY,$B$200,рўйхат!$B:$B,$C172)</f>
        <v/>
      </c>
      <c r="AU172" s="35">
        <f>SUMIFS(рўйхат!BD:BD,рўйхат!$CY:$CY,$B$200,рўйхат!$B:$B,$C172)</f>
        <v/>
      </c>
      <c r="AV172" s="36">
        <f>SUMIFS(рўйхат!BE:BE,рўйхат!$CY:$CY,$B$200,рўйхат!$B:$B,$C172)</f>
        <v/>
      </c>
      <c r="AW172" s="35">
        <f>SUMIFS(рўйхат!BF:BF,рўйхат!$CY:$CY,$B$200,рўйхат!$B:$B,$C172)</f>
        <v/>
      </c>
      <c r="AX172" s="36">
        <f>SUMIFS(рўйхат!BG:BG,рўйхат!$CY:$CY,$B$200,рўйхат!$B:$B,$C172)</f>
        <v/>
      </c>
      <c r="AY172" s="35">
        <f>SUMIFS(рўйхат!BH:BH,рўйхат!$CY:$CY,$B$200,рўйхат!$B:$B,$C172)</f>
        <v/>
      </c>
      <c r="AZ172" s="36">
        <f>SUMIFS(рўйхат!BI:BI,рўйхат!$CY:$CY,$B$200,рўйхат!$B:$B,$C172)</f>
        <v/>
      </c>
      <c r="BA172" s="35">
        <f>SUMIFS(рўйхат!BJ:BJ,рўйхат!$CY:$CY,$B$200,рўйхат!$B:$B,$C172)</f>
        <v/>
      </c>
      <c r="BB172" s="36">
        <f>SUMIFS(рўйхат!BK:BK,рўйхат!$CY:$CY,$B$200,рўйхат!$B:$B,$C172)</f>
        <v/>
      </c>
      <c r="BC172" s="77">
        <f>IFERROR(AO172/E172,0)</f>
        <v/>
      </c>
      <c r="BD172" s="77">
        <f>IFERROR(AP172/F172,0)</f>
        <v/>
      </c>
      <c r="BE172" s="35">
        <f>SUMIFS(рўйхат!BL:BL,рўйхат!$CY:$CY,$B$200,рўйхат!$B:$B,$C172)</f>
        <v/>
      </c>
      <c r="BF172" s="36">
        <f>SUMIFS(рўйхат!BM:BM,рўйхат!$CY:$CY,$B$200,рўйхат!$B:$B,$C172)</f>
        <v/>
      </c>
      <c r="BG172" s="35">
        <f>SUMIFS(рўйхат!BN:BN,рўйхат!$CY:$CY,$B$200,рўйхат!$B:$B,$C172)</f>
        <v/>
      </c>
      <c r="BH172" s="36">
        <f>SUMIFS(рўйхат!BO:BO,рўйхат!$CY:$CY,$B$200,рўйхат!$B:$B,$C172)</f>
        <v/>
      </c>
      <c r="BI172" s="35">
        <f>SUMIFS(рўйхат!BP:BP,рўйхат!$CY:$CY,$B$200,рўйхат!$B:$B,$C172)</f>
        <v/>
      </c>
      <c r="BJ172" s="36">
        <f>SUMIFS(рўйхат!BQ:BQ,рўйхат!$CY:$CY,$B$200,рўйхат!$B:$B,$C172)</f>
        <v/>
      </c>
      <c r="BK172" s="35">
        <f>SUMIFS(рўйхат!BR:BR,рўйхат!$CY:$CY,$B$200,рўйхат!$B:$B,$C172)</f>
        <v/>
      </c>
      <c r="BL172" s="36">
        <f>SUMIFS(рўйхат!BS:BS,рўйхат!$CY:$CY,$B$200,рўйхат!$B:$B,$C172)</f>
        <v/>
      </c>
      <c r="BM172" s="35">
        <f>SUMIFS(рўйхат!BT:BT,рўйхат!$CY:$CY,$B$200,рўйхат!$B:$B,$C172)</f>
        <v/>
      </c>
      <c r="BN172" s="36">
        <f>SUMIFS(рўйхат!BU:BU,рўйхат!$CY:$CY,$B$200,рўйхат!$B:$B,$C172)</f>
        <v/>
      </c>
      <c r="BO172" s="35">
        <f>SUMIFS(рўйхат!BX:BX,рўйхат!$CY:$CY,$B$200,рўйхат!$B:$B,$C172)</f>
        <v/>
      </c>
      <c r="BP172" s="36">
        <f>SUMIFS(рўйхат!BY:BY,рўйхат!$CY:$CY,$B$200,рўйхат!$B:$B,$C172)</f>
        <v/>
      </c>
      <c r="BQ172" s="35">
        <f>SUMIFS(рўйхат!BZ:BZ,рўйхат!$CY:$CY,$B$200,рўйхат!$B:$B,$C172)</f>
        <v/>
      </c>
      <c r="BR172" s="36">
        <f>SUMIFS(рўйхат!CA:CA,рўйхат!$CY:$CY,$B$200,рўйхат!$B:$B,$C172)</f>
        <v/>
      </c>
      <c r="BS172" s="35">
        <f>SUMIFS(рўйхат!CB:CB,рўйхат!$CY:$CY,$B$200,рўйхат!$B:$B,$C172)</f>
        <v/>
      </c>
      <c r="BT172" s="36">
        <f>SUMIFS(рўйхат!CC:CC,рўйхат!$CY:$CY,$B$200,рўйхат!$B:$B,$C172)</f>
        <v/>
      </c>
      <c r="BU172" s="35">
        <f>SUMIFS(рўйхат!CD:CD,рўйхат!$CY:$CY,$B$200,рўйхат!$B:$B,$C172)</f>
        <v/>
      </c>
      <c r="BV172" s="36">
        <f>SUMIFS(рўйхат!CE:CE,рўйхат!$CY:$CY,$B$200,рўйхат!$B:$B,$C172)</f>
        <v/>
      </c>
      <c r="BW172" s="35">
        <f>SUMIFS(рўйхат!CH:CH,рўйхат!$CY:$CY,$B$200,рўйхат!$B:$B,$C172)</f>
        <v/>
      </c>
      <c r="BX172" s="36">
        <f>SUMIFS(рўйхат!CI:CI,рўйхат!$CY:$CY,$B$200,рўйхат!$B:$B,$C172)</f>
        <v/>
      </c>
      <c r="BY172" s="35">
        <f>SUMIFS(рўйхат!CJ:CJ,рўйхат!$CY:$CY,$B$200,рўйхат!$B:$B,$C172)</f>
        <v/>
      </c>
      <c r="BZ172" s="36">
        <f>SUMIFS(рўйхат!CK:CK,рўйхат!$CY:$CY,$B$200,рўйхат!$B:$B,$C172)</f>
        <v/>
      </c>
      <c r="CA172" s="35">
        <f>SUMIFS(рўйхат!CL:CL,рўйхат!$CY:$CY,$B$200,рўйхат!$B:$B,$C172)</f>
        <v/>
      </c>
      <c r="CB172" s="36">
        <f>SUMIFS(рўйхат!CM:CM,рўйхат!$CY:$CY,$B$200,рўйхат!$B:$B,$C172)</f>
        <v/>
      </c>
      <c r="CC172" s="35">
        <f>SUMIFS(рўйхат!CN:CN,рўйхат!$CY:$CY,$B$200,рўйхат!$B:$B,$C172)</f>
        <v/>
      </c>
      <c r="CD172" s="36">
        <f>SUMIFS(рўйхат!CO:CO,рўйхат!$CY:$CY,$B$200,рўйхат!$B:$B,$C172)</f>
        <v/>
      </c>
      <c r="CE172" s="77">
        <f>IFERROR(BE172/(Q172+BE172),0)</f>
        <v/>
      </c>
      <c r="CF172" s="78">
        <f>IFERROR(BF172/(R172+BF172),0)</f>
        <v/>
      </c>
      <c r="CG172" s="8">
        <f>COUNTIFS(B:B,B172)</f>
        <v/>
      </c>
    </row>
    <row r="173" hidden="1" outlineLevel="1" ht="17.1" customFormat="1" customHeight="1" s="8">
      <c r="A173" s="33" t="n"/>
      <c r="B173" s="50" t="n">
        <v>5</v>
      </c>
      <c r="C173" s="66" t="inlineStr">
        <is>
          <t>Ғазначилик қўмитаси</t>
        </is>
      </c>
      <c r="D173" s="16" t="n"/>
      <c r="E173" s="35">
        <f>SUMIFS(рўйхат!F:F,рўйхат!$CY:$CY,$B$200,рўйхат!$B:$B,$C173)</f>
        <v/>
      </c>
      <c r="F173" s="36">
        <f>SUMIFS(рўйхат!G:G,рўйхат!$CY:$CY,$B$200,рўйхат!$B:$B,$C173)</f>
        <v/>
      </c>
      <c r="G173" s="35">
        <f>SUMIFS(рўйхат!H:H,рўйхат!$CY:$CY,$B$200,рўйхат!$B:$B,$C173)</f>
        <v/>
      </c>
      <c r="H173" s="36">
        <f>SUMIFS(рўйхат!I:I,рўйхат!$CY:$CY,$B$200,рўйхат!$B:$B,$C173)</f>
        <v/>
      </c>
      <c r="I173" s="35">
        <f>SUMIFS(рўйхат!J:J,рўйхат!$CY:$CY,$B$200,рўйхат!$B:$B,$C173)</f>
        <v/>
      </c>
      <c r="J173" s="36">
        <f>SUMIFS(рўйхат!K:K,рўйхат!$CY:$CY,$B$200,рўйхат!$B:$B,$C173)</f>
        <v/>
      </c>
      <c r="K173" s="35">
        <f>SUMIFS(рўйхат!L:L,рўйхат!$CY:$CY,$B$200,рўйхат!$B:$B,$C173)</f>
        <v/>
      </c>
      <c r="L173" s="36">
        <f>SUMIFS(рўйхат!M:M,рўйхат!$CY:$CY,$B$200,рўйхат!$B:$B,$C173)</f>
        <v/>
      </c>
      <c r="M173" s="35">
        <f>SUMIFS(рўйхат!N:N,рўйхат!$CY:$CY,$B$200,рўйхат!$B:$B,$C173)</f>
        <v/>
      </c>
      <c r="N173" s="36">
        <f>SUMIFS(рўйхат!O:O,рўйхат!$CY:$CY,$B$200,рўйхат!$B:$B,$C173)</f>
        <v/>
      </c>
      <c r="O173" s="34">
        <f>IFERROR(M173/E173,0)</f>
        <v/>
      </c>
      <c r="P173" s="34">
        <f>IFERROR(N173/F173,0)</f>
        <v/>
      </c>
      <c r="Q173" s="35">
        <f>SUMIFS(рўйхат!P:P,рўйхат!$CY:$CY,$B$200,рўйхат!$B:$B,$C173)</f>
        <v/>
      </c>
      <c r="R173" s="36">
        <f>SUMIFS(рўйхат!Q:Q,рўйхат!$CY:$CY,$B$200,рўйхат!$B:$B,$C173)</f>
        <v/>
      </c>
      <c r="S173" s="35">
        <f>SUMIFS(рўйхат!R:R,рўйхат!$CY:$CY,$B$200,рўйхат!$B:$B,$C173)</f>
        <v/>
      </c>
      <c r="T173" s="36">
        <f>SUMIFS(рўйхат!S:S,рўйхат!$CY:$CY,$B$200,рўйхат!$B:$B,$C173)</f>
        <v/>
      </c>
      <c r="U173" s="35">
        <f>SUMIFS(рўйхат!T:T,рўйхат!$CY:$CY,$B$200,рўйхат!$B:$B,$C173)</f>
        <v/>
      </c>
      <c r="V173" s="36">
        <f>SUMIFS(рўйхат!U:U,рўйхат!$CY:$CY,$B$200,рўйхат!$B:$B,$C173)</f>
        <v/>
      </c>
      <c r="W173" s="35">
        <f>SUMIFS(рўйхат!V:V,рўйхат!$CY:$CY,$B$200,рўйхат!$B:$B,$C173)</f>
        <v/>
      </c>
      <c r="X173" s="36">
        <f>SUMIFS(рўйхат!W:W,рўйхат!$CY:$CY,$B$200,рўйхат!$B:$B,$C173)</f>
        <v/>
      </c>
      <c r="Y173" s="35">
        <f>SUMIFS(рўйхат!X:X,рўйхат!$CY:$CY,$B$200,рўйхат!$B:$B,$C173)</f>
        <v/>
      </c>
      <c r="Z173" s="36">
        <f>SUMIFS(рўйхат!Y:Y,рўйхат!$CY:$CY,$B$200,рўйхат!$B:$B,$C173)</f>
        <v/>
      </c>
      <c r="AA173" s="35">
        <f>SUMIFS(рўйхат!Z:Z,рўйхат!$CY:$CY,$B$200,рўйхат!$B:$B,$C173)</f>
        <v/>
      </c>
      <c r="AB173" s="36">
        <f>SUMIFS(рўйхат!AA:AA,рўйхат!$CY:$CY,$B$200,рўйхат!$B:$B,$C173)</f>
        <v/>
      </c>
      <c r="AC173" s="35">
        <f>SUMIFS(рўйхат!AB:AB,рўйхат!$CY:$CY,$B$200,рўйхат!$B:$B,$C173)</f>
        <v/>
      </c>
      <c r="AD173" s="36">
        <f>SUMIFS(рўйхат!AC:AC,рўйхат!$CY:$CY,$B$200,рўйхат!$B:$B,$C173)</f>
        <v/>
      </c>
      <c r="AE173" s="35">
        <f>SUMIFS(рўйхат!AD:AD,рўйхат!$CY:$CY,$B$200,рўйхат!$B:$B,$C173)</f>
        <v/>
      </c>
      <c r="AF173" s="36">
        <f>SUMIFS(рўйхат!AE:AE,рўйхат!$CY:$CY,$B$200,рўйхат!$B:$B,$C173)</f>
        <v/>
      </c>
      <c r="AG173" s="35">
        <f>SUMIFS(рўйхат!AH:AH,рўйхат!$CY:$CY,$B$200,рўйхат!$B:$B,$C173)</f>
        <v/>
      </c>
      <c r="AH173" s="36">
        <f>SUMIFS(рўйхат!AI:AI,рўйхат!$CY:$CY,$B$200,рўйхат!$B:$B,$C173)</f>
        <v/>
      </c>
      <c r="AI173" s="35">
        <f>SUMIFS(рўйхат!AJ:AJ,рўйхат!$CY:$CY,$B$200,рўйхат!$B:$B,$C173)</f>
        <v/>
      </c>
      <c r="AJ173" s="36">
        <f>SUMIFS(рўйхат!AK:AK,рўйхат!$CY:$CY,$B$200,рўйхат!$B:$B,$C173)</f>
        <v/>
      </c>
      <c r="AK173" s="35">
        <f>SUMIFS(рўйхат!AL:AL,рўйхат!$CY:$CY,$B$200,рўйхат!$B:$B,$C173)</f>
        <v/>
      </c>
      <c r="AL173" s="36">
        <f>SUMIFS(рўйхат!AM:AM,рўйхат!$CY:$CY,$B$200,рўйхат!$B:$B,$C173)</f>
        <v/>
      </c>
      <c r="AM173" s="77">
        <f>IFERROR(Q173/E173,0)</f>
        <v/>
      </c>
      <c r="AN173" s="77">
        <f>IFERROR(R173/F173,0)</f>
        <v/>
      </c>
      <c r="AO173" s="35">
        <f>SUMIFS(рўйхат!AX:AX,рўйхат!$CY:$CY,$B$200,рўйхат!$B:$B,$C173)</f>
        <v/>
      </c>
      <c r="AP173" s="36">
        <f>SUMIFS(рўйхат!AY:AY,рўйхат!$CY:$CY,$B$200,рўйхат!$B:$B,$C173)</f>
        <v/>
      </c>
      <c r="AQ173" s="35">
        <f>SUMIFS(рўйхат!AZ:AZ,рўйхат!$CY:$CY,$B$200,рўйхат!$B:$B,$C173)</f>
        <v/>
      </c>
      <c r="AR173" s="36">
        <f>SUMIFS(рўйхат!BA:BA,рўйхат!$CY:$CY,$B$200,рўйхат!$B:$B,$C173)</f>
        <v/>
      </c>
      <c r="AS173" s="35">
        <f>SUMIFS(рўйхат!BB:BB,рўйхат!$CY:$CY,$B$200,рўйхат!$B:$B,$C173)</f>
        <v/>
      </c>
      <c r="AT173" s="36">
        <f>SUMIFS(рўйхат!BC:BC,рўйхат!$CY:$CY,$B$200,рўйхат!$B:$B,$C173)</f>
        <v/>
      </c>
      <c r="AU173" s="35">
        <f>SUMIFS(рўйхат!BD:BD,рўйхат!$CY:$CY,$B$200,рўйхат!$B:$B,$C173)</f>
        <v/>
      </c>
      <c r="AV173" s="36">
        <f>SUMIFS(рўйхат!BE:BE,рўйхат!$CY:$CY,$B$200,рўйхат!$B:$B,$C173)</f>
        <v/>
      </c>
      <c r="AW173" s="35">
        <f>SUMIFS(рўйхат!BF:BF,рўйхат!$CY:$CY,$B$200,рўйхат!$B:$B,$C173)</f>
        <v/>
      </c>
      <c r="AX173" s="36">
        <f>SUMIFS(рўйхат!BG:BG,рўйхат!$CY:$CY,$B$200,рўйхат!$B:$B,$C173)</f>
        <v/>
      </c>
      <c r="AY173" s="35">
        <f>SUMIFS(рўйхат!BH:BH,рўйхат!$CY:$CY,$B$200,рўйхат!$B:$B,$C173)</f>
        <v/>
      </c>
      <c r="AZ173" s="36">
        <f>SUMIFS(рўйхат!BI:BI,рўйхат!$CY:$CY,$B$200,рўйхат!$B:$B,$C173)</f>
        <v/>
      </c>
      <c r="BA173" s="35">
        <f>SUMIFS(рўйхат!BJ:BJ,рўйхат!$CY:$CY,$B$200,рўйхат!$B:$B,$C173)</f>
        <v/>
      </c>
      <c r="BB173" s="36">
        <f>SUMIFS(рўйхат!BK:BK,рўйхат!$CY:$CY,$B$200,рўйхат!$B:$B,$C173)</f>
        <v/>
      </c>
      <c r="BC173" s="77">
        <f>IFERROR(AO173/E173,0)</f>
        <v/>
      </c>
      <c r="BD173" s="77">
        <f>IFERROR(AP173/F173,0)</f>
        <v/>
      </c>
      <c r="BE173" s="35">
        <f>SUMIFS(рўйхат!BL:BL,рўйхат!$CY:$CY,$B$200,рўйхат!$B:$B,$C173)</f>
        <v/>
      </c>
      <c r="BF173" s="36">
        <f>SUMIFS(рўйхат!BM:BM,рўйхат!$CY:$CY,$B$200,рўйхат!$B:$B,$C173)</f>
        <v/>
      </c>
      <c r="BG173" s="35">
        <f>SUMIFS(рўйхат!BN:BN,рўйхат!$CY:$CY,$B$200,рўйхат!$B:$B,$C173)</f>
        <v/>
      </c>
      <c r="BH173" s="36">
        <f>SUMIFS(рўйхат!BO:BO,рўйхат!$CY:$CY,$B$200,рўйхат!$B:$B,$C173)</f>
        <v/>
      </c>
      <c r="BI173" s="35">
        <f>SUMIFS(рўйхат!BP:BP,рўйхат!$CY:$CY,$B$200,рўйхат!$B:$B,$C173)</f>
        <v/>
      </c>
      <c r="BJ173" s="36">
        <f>SUMIFS(рўйхат!BQ:BQ,рўйхат!$CY:$CY,$B$200,рўйхат!$B:$B,$C173)</f>
        <v/>
      </c>
      <c r="BK173" s="35">
        <f>SUMIFS(рўйхат!BR:BR,рўйхат!$CY:$CY,$B$200,рўйхат!$B:$B,$C173)</f>
        <v/>
      </c>
      <c r="BL173" s="36">
        <f>SUMIFS(рўйхат!BS:BS,рўйхат!$CY:$CY,$B$200,рўйхат!$B:$B,$C173)</f>
        <v/>
      </c>
      <c r="BM173" s="35">
        <f>SUMIFS(рўйхат!BT:BT,рўйхат!$CY:$CY,$B$200,рўйхат!$B:$B,$C173)</f>
        <v/>
      </c>
      <c r="BN173" s="36">
        <f>SUMIFS(рўйхат!BU:BU,рўйхат!$CY:$CY,$B$200,рўйхат!$B:$B,$C173)</f>
        <v/>
      </c>
      <c r="BO173" s="35">
        <f>SUMIFS(рўйхат!BX:BX,рўйхат!$CY:$CY,$B$200,рўйхат!$B:$B,$C173)</f>
        <v/>
      </c>
      <c r="BP173" s="36">
        <f>SUMIFS(рўйхат!BY:BY,рўйхат!$CY:$CY,$B$200,рўйхат!$B:$B,$C173)</f>
        <v/>
      </c>
      <c r="BQ173" s="35">
        <f>SUMIFS(рўйхат!BZ:BZ,рўйхат!$CY:$CY,$B$200,рўйхат!$B:$B,$C173)</f>
        <v/>
      </c>
      <c r="BR173" s="36">
        <f>SUMIFS(рўйхат!CA:CA,рўйхат!$CY:$CY,$B$200,рўйхат!$B:$B,$C173)</f>
        <v/>
      </c>
      <c r="BS173" s="35">
        <f>SUMIFS(рўйхат!CB:CB,рўйхат!$CY:$CY,$B$200,рўйхат!$B:$B,$C173)</f>
        <v/>
      </c>
      <c r="BT173" s="36">
        <f>SUMIFS(рўйхат!CC:CC,рўйхат!$CY:$CY,$B$200,рўйхат!$B:$B,$C173)</f>
        <v/>
      </c>
      <c r="BU173" s="35">
        <f>SUMIFS(рўйхат!CD:CD,рўйхат!$CY:$CY,$B$200,рўйхат!$B:$B,$C173)</f>
        <v/>
      </c>
      <c r="BV173" s="36">
        <f>SUMIFS(рўйхат!CE:CE,рўйхат!$CY:$CY,$B$200,рўйхат!$B:$B,$C173)</f>
        <v/>
      </c>
      <c r="BW173" s="35">
        <f>SUMIFS(рўйхат!CH:CH,рўйхат!$CY:$CY,$B$200,рўйхат!$B:$B,$C173)</f>
        <v/>
      </c>
      <c r="BX173" s="36">
        <f>SUMIFS(рўйхат!CI:CI,рўйхат!$CY:$CY,$B$200,рўйхат!$B:$B,$C173)</f>
        <v/>
      </c>
      <c r="BY173" s="35">
        <f>SUMIFS(рўйхат!CJ:CJ,рўйхат!$CY:$CY,$B$200,рўйхат!$B:$B,$C173)</f>
        <v/>
      </c>
      <c r="BZ173" s="36">
        <f>SUMIFS(рўйхат!CK:CK,рўйхат!$CY:$CY,$B$200,рўйхат!$B:$B,$C173)</f>
        <v/>
      </c>
      <c r="CA173" s="35">
        <f>SUMIFS(рўйхат!CL:CL,рўйхат!$CY:$CY,$B$200,рўйхат!$B:$B,$C173)</f>
        <v/>
      </c>
      <c r="CB173" s="36">
        <f>SUMIFS(рўйхат!CM:CM,рўйхат!$CY:$CY,$B$200,рўйхат!$B:$B,$C173)</f>
        <v/>
      </c>
      <c r="CC173" s="35">
        <f>SUMIFS(рўйхат!CN:CN,рўйхат!$CY:$CY,$B$200,рўйхат!$B:$B,$C173)</f>
        <v/>
      </c>
      <c r="CD173" s="36">
        <f>SUMIFS(рўйхат!CO:CO,рўйхат!$CY:$CY,$B$200,рўйхат!$B:$B,$C173)</f>
        <v/>
      </c>
      <c r="CE173" s="77">
        <f>IFERROR(BE173/(Q173+BE173),0)</f>
        <v/>
      </c>
      <c r="CF173" s="78">
        <f>IFERROR(BF173/(R173+BF173),0)</f>
        <v/>
      </c>
      <c r="CG173" s="8">
        <f>COUNTIFS(B:B,B173)</f>
        <v/>
      </c>
    </row>
    <row r="174" hidden="1" outlineLevel="1" ht="17.1" customFormat="1" customHeight="1" s="8">
      <c r="A174" s="33" t="n"/>
      <c r="B174" s="50" t="n">
        <v>6</v>
      </c>
      <c r="C174" s="66" t="inlineStr">
        <is>
          <t>Давлат активларини бошқариш агентлиги</t>
        </is>
      </c>
      <c r="D174" s="16" t="n"/>
      <c r="E174" s="35">
        <f>SUMIFS(рўйхат!F:F,рўйхат!$CY:$CY,$B$200,рўйхат!$B:$B,$C174)</f>
        <v/>
      </c>
      <c r="F174" s="36">
        <f>SUMIFS(рўйхат!G:G,рўйхат!$CY:$CY,$B$200,рўйхат!$B:$B,$C174)</f>
        <v/>
      </c>
      <c r="G174" s="35">
        <f>SUMIFS(рўйхат!H:H,рўйхат!$CY:$CY,$B$200,рўйхат!$B:$B,$C174)</f>
        <v/>
      </c>
      <c r="H174" s="36">
        <f>SUMIFS(рўйхат!I:I,рўйхат!$CY:$CY,$B$200,рўйхат!$B:$B,$C174)</f>
        <v/>
      </c>
      <c r="I174" s="35">
        <f>SUMIFS(рўйхат!J:J,рўйхат!$CY:$CY,$B$200,рўйхат!$B:$B,$C174)</f>
        <v/>
      </c>
      <c r="J174" s="36">
        <f>SUMIFS(рўйхат!K:K,рўйхат!$CY:$CY,$B$200,рўйхат!$B:$B,$C174)</f>
        <v/>
      </c>
      <c r="K174" s="35">
        <f>SUMIFS(рўйхат!L:L,рўйхат!$CY:$CY,$B$200,рўйхат!$B:$B,$C174)</f>
        <v/>
      </c>
      <c r="L174" s="36">
        <f>SUMIFS(рўйхат!M:M,рўйхат!$CY:$CY,$B$200,рўйхат!$B:$B,$C174)</f>
        <v/>
      </c>
      <c r="M174" s="35">
        <f>SUMIFS(рўйхат!N:N,рўйхат!$CY:$CY,$B$200,рўйхат!$B:$B,$C174)</f>
        <v/>
      </c>
      <c r="N174" s="36">
        <f>SUMIFS(рўйхат!O:O,рўйхат!$CY:$CY,$B$200,рўйхат!$B:$B,$C174)</f>
        <v/>
      </c>
      <c r="O174" s="34">
        <f>IFERROR(M174/E174,0)</f>
        <v/>
      </c>
      <c r="P174" s="34">
        <f>IFERROR(N174/F174,0)</f>
        <v/>
      </c>
      <c r="Q174" s="35">
        <f>SUMIFS(рўйхат!P:P,рўйхат!$CY:$CY,$B$200,рўйхат!$B:$B,$C174)</f>
        <v/>
      </c>
      <c r="R174" s="36">
        <f>SUMIFS(рўйхат!Q:Q,рўйхат!$CY:$CY,$B$200,рўйхат!$B:$B,$C174)</f>
        <v/>
      </c>
      <c r="S174" s="35">
        <f>SUMIFS(рўйхат!R:R,рўйхат!$CY:$CY,$B$200,рўйхат!$B:$B,$C174)</f>
        <v/>
      </c>
      <c r="T174" s="36">
        <f>SUMIFS(рўйхат!S:S,рўйхат!$CY:$CY,$B$200,рўйхат!$B:$B,$C174)</f>
        <v/>
      </c>
      <c r="U174" s="35">
        <f>SUMIFS(рўйхат!T:T,рўйхат!$CY:$CY,$B$200,рўйхат!$B:$B,$C174)</f>
        <v/>
      </c>
      <c r="V174" s="36">
        <f>SUMIFS(рўйхат!U:U,рўйхат!$CY:$CY,$B$200,рўйхат!$B:$B,$C174)</f>
        <v/>
      </c>
      <c r="W174" s="35">
        <f>SUMIFS(рўйхат!V:V,рўйхат!$CY:$CY,$B$200,рўйхат!$B:$B,$C174)</f>
        <v/>
      </c>
      <c r="X174" s="36">
        <f>SUMIFS(рўйхат!W:W,рўйхат!$CY:$CY,$B$200,рўйхат!$B:$B,$C174)</f>
        <v/>
      </c>
      <c r="Y174" s="35">
        <f>SUMIFS(рўйхат!X:X,рўйхат!$CY:$CY,$B$200,рўйхат!$B:$B,$C174)</f>
        <v/>
      </c>
      <c r="Z174" s="36">
        <f>SUMIFS(рўйхат!Y:Y,рўйхат!$CY:$CY,$B$200,рўйхат!$B:$B,$C174)</f>
        <v/>
      </c>
      <c r="AA174" s="35">
        <f>SUMIFS(рўйхат!Z:Z,рўйхат!$CY:$CY,$B$200,рўйхат!$B:$B,$C174)</f>
        <v/>
      </c>
      <c r="AB174" s="36">
        <f>SUMIFS(рўйхат!AA:AA,рўйхат!$CY:$CY,$B$200,рўйхат!$B:$B,$C174)</f>
        <v/>
      </c>
      <c r="AC174" s="35">
        <f>SUMIFS(рўйхат!AB:AB,рўйхат!$CY:$CY,$B$200,рўйхат!$B:$B,$C174)</f>
        <v/>
      </c>
      <c r="AD174" s="36">
        <f>SUMIFS(рўйхат!AC:AC,рўйхат!$CY:$CY,$B$200,рўйхат!$B:$B,$C174)</f>
        <v/>
      </c>
      <c r="AE174" s="35">
        <f>SUMIFS(рўйхат!AD:AD,рўйхат!$CY:$CY,$B$200,рўйхат!$B:$B,$C174)</f>
        <v/>
      </c>
      <c r="AF174" s="36">
        <f>SUMIFS(рўйхат!AE:AE,рўйхат!$CY:$CY,$B$200,рўйхат!$B:$B,$C174)</f>
        <v/>
      </c>
      <c r="AG174" s="35">
        <f>SUMIFS(рўйхат!AH:AH,рўйхат!$CY:$CY,$B$200,рўйхат!$B:$B,$C174)</f>
        <v/>
      </c>
      <c r="AH174" s="36">
        <f>SUMIFS(рўйхат!AI:AI,рўйхат!$CY:$CY,$B$200,рўйхат!$B:$B,$C174)</f>
        <v/>
      </c>
      <c r="AI174" s="35">
        <f>SUMIFS(рўйхат!AJ:AJ,рўйхат!$CY:$CY,$B$200,рўйхат!$B:$B,$C174)</f>
        <v/>
      </c>
      <c r="AJ174" s="36">
        <f>SUMIFS(рўйхат!AK:AK,рўйхат!$CY:$CY,$B$200,рўйхат!$B:$B,$C174)</f>
        <v/>
      </c>
      <c r="AK174" s="35">
        <f>SUMIFS(рўйхат!AL:AL,рўйхат!$CY:$CY,$B$200,рўйхат!$B:$B,$C174)</f>
        <v/>
      </c>
      <c r="AL174" s="36">
        <f>SUMIFS(рўйхат!AM:AM,рўйхат!$CY:$CY,$B$200,рўйхат!$B:$B,$C174)</f>
        <v/>
      </c>
      <c r="AM174" s="77">
        <f>IFERROR(Q174/E174,0)</f>
        <v/>
      </c>
      <c r="AN174" s="77">
        <f>IFERROR(R174/F174,0)</f>
        <v/>
      </c>
      <c r="AO174" s="35">
        <f>SUMIFS(рўйхат!AX:AX,рўйхат!$CY:$CY,$B$200,рўйхат!$B:$B,$C174)</f>
        <v/>
      </c>
      <c r="AP174" s="36">
        <f>SUMIFS(рўйхат!AY:AY,рўйхат!$CY:$CY,$B$200,рўйхат!$B:$B,$C174)</f>
        <v/>
      </c>
      <c r="AQ174" s="35">
        <f>SUMIFS(рўйхат!AZ:AZ,рўйхат!$CY:$CY,$B$200,рўйхат!$B:$B,$C174)</f>
        <v/>
      </c>
      <c r="AR174" s="36">
        <f>SUMIFS(рўйхат!BA:BA,рўйхат!$CY:$CY,$B$200,рўйхат!$B:$B,$C174)</f>
        <v/>
      </c>
      <c r="AS174" s="35">
        <f>SUMIFS(рўйхат!BB:BB,рўйхат!$CY:$CY,$B$200,рўйхат!$B:$B,$C174)</f>
        <v/>
      </c>
      <c r="AT174" s="36">
        <f>SUMIFS(рўйхат!BC:BC,рўйхат!$CY:$CY,$B$200,рўйхат!$B:$B,$C174)</f>
        <v/>
      </c>
      <c r="AU174" s="35">
        <f>SUMIFS(рўйхат!BD:BD,рўйхат!$CY:$CY,$B$200,рўйхат!$B:$B,$C174)</f>
        <v/>
      </c>
      <c r="AV174" s="36">
        <f>SUMIFS(рўйхат!BE:BE,рўйхат!$CY:$CY,$B$200,рўйхат!$B:$B,$C174)</f>
        <v/>
      </c>
      <c r="AW174" s="35">
        <f>SUMIFS(рўйхат!BF:BF,рўйхат!$CY:$CY,$B$200,рўйхат!$B:$B,$C174)</f>
        <v/>
      </c>
      <c r="AX174" s="36">
        <f>SUMIFS(рўйхат!BG:BG,рўйхат!$CY:$CY,$B$200,рўйхат!$B:$B,$C174)</f>
        <v/>
      </c>
      <c r="AY174" s="35">
        <f>SUMIFS(рўйхат!BH:BH,рўйхат!$CY:$CY,$B$200,рўйхат!$B:$B,$C174)</f>
        <v/>
      </c>
      <c r="AZ174" s="36">
        <f>SUMIFS(рўйхат!BI:BI,рўйхат!$CY:$CY,$B$200,рўйхат!$B:$B,$C174)</f>
        <v/>
      </c>
      <c r="BA174" s="35">
        <f>SUMIFS(рўйхат!BJ:BJ,рўйхат!$CY:$CY,$B$200,рўйхат!$B:$B,$C174)</f>
        <v/>
      </c>
      <c r="BB174" s="36">
        <f>SUMIFS(рўйхат!BK:BK,рўйхат!$CY:$CY,$B$200,рўйхат!$B:$B,$C174)</f>
        <v/>
      </c>
      <c r="BC174" s="77">
        <f>IFERROR(AO174/E174,0)</f>
        <v/>
      </c>
      <c r="BD174" s="77">
        <f>IFERROR(AP174/F174,0)</f>
        <v/>
      </c>
      <c r="BE174" s="35">
        <f>SUMIFS(рўйхат!BL:BL,рўйхат!$CY:$CY,$B$200,рўйхат!$B:$B,$C174)</f>
        <v/>
      </c>
      <c r="BF174" s="36">
        <f>SUMIFS(рўйхат!BM:BM,рўйхат!$CY:$CY,$B$200,рўйхат!$B:$B,$C174)</f>
        <v/>
      </c>
      <c r="BG174" s="35">
        <f>SUMIFS(рўйхат!BN:BN,рўйхат!$CY:$CY,$B$200,рўйхат!$B:$B,$C174)</f>
        <v/>
      </c>
      <c r="BH174" s="36">
        <f>SUMIFS(рўйхат!BO:BO,рўйхат!$CY:$CY,$B$200,рўйхат!$B:$B,$C174)</f>
        <v/>
      </c>
      <c r="BI174" s="35">
        <f>SUMIFS(рўйхат!BP:BP,рўйхат!$CY:$CY,$B$200,рўйхат!$B:$B,$C174)</f>
        <v/>
      </c>
      <c r="BJ174" s="36">
        <f>SUMIFS(рўйхат!BQ:BQ,рўйхат!$CY:$CY,$B$200,рўйхат!$B:$B,$C174)</f>
        <v/>
      </c>
      <c r="BK174" s="35">
        <f>SUMIFS(рўйхат!BR:BR,рўйхат!$CY:$CY,$B$200,рўйхат!$B:$B,$C174)</f>
        <v/>
      </c>
      <c r="BL174" s="36">
        <f>SUMIFS(рўйхат!BS:BS,рўйхат!$CY:$CY,$B$200,рўйхат!$B:$B,$C174)</f>
        <v/>
      </c>
      <c r="BM174" s="35">
        <f>SUMIFS(рўйхат!BT:BT,рўйхат!$CY:$CY,$B$200,рўйхат!$B:$B,$C174)</f>
        <v/>
      </c>
      <c r="BN174" s="36">
        <f>SUMIFS(рўйхат!BU:BU,рўйхат!$CY:$CY,$B$200,рўйхат!$B:$B,$C174)</f>
        <v/>
      </c>
      <c r="BO174" s="35">
        <f>SUMIFS(рўйхат!BX:BX,рўйхат!$CY:$CY,$B$200,рўйхат!$B:$B,$C174)</f>
        <v/>
      </c>
      <c r="BP174" s="36">
        <f>SUMIFS(рўйхат!BY:BY,рўйхат!$CY:$CY,$B$200,рўйхат!$B:$B,$C174)</f>
        <v/>
      </c>
      <c r="BQ174" s="35">
        <f>SUMIFS(рўйхат!BZ:BZ,рўйхат!$CY:$CY,$B$200,рўйхат!$B:$B,$C174)</f>
        <v/>
      </c>
      <c r="BR174" s="36">
        <f>SUMIFS(рўйхат!CA:CA,рўйхат!$CY:$CY,$B$200,рўйхат!$B:$B,$C174)</f>
        <v/>
      </c>
      <c r="BS174" s="35">
        <f>SUMIFS(рўйхат!CB:CB,рўйхат!$CY:$CY,$B$200,рўйхат!$B:$B,$C174)</f>
        <v/>
      </c>
      <c r="BT174" s="36">
        <f>SUMIFS(рўйхат!CC:CC,рўйхат!$CY:$CY,$B$200,рўйхат!$B:$B,$C174)</f>
        <v/>
      </c>
      <c r="BU174" s="35">
        <f>SUMIFS(рўйхат!CD:CD,рўйхат!$CY:$CY,$B$200,рўйхат!$B:$B,$C174)</f>
        <v/>
      </c>
      <c r="BV174" s="36">
        <f>SUMIFS(рўйхат!CE:CE,рўйхат!$CY:$CY,$B$200,рўйхат!$B:$B,$C174)</f>
        <v/>
      </c>
      <c r="BW174" s="35">
        <f>SUMIFS(рўйхат!CH:CH,рўйхат!$CY:$CY,$B$200,рўйхат!$B:$B,$C174)</f>
        <v/>
      </c>
      <c r="BX174" s="36">
        <f>SUMIFS(рўйхат!CI:CI,рўйхат!$CY:$CY,$B$200,рўйхат!$B:$B,$C174)</f>
        <v/>
      </c>
      <c r="BY174" s="35">
        <f>SUMIFS(рўйхат!CJ:CJ,рўйхат!$CY:$CY,$B$200,рўйхат!$B:$B,$C174)</f>
        <v/>
      </c>
      <c r="BZ174" s="36">
        <f>SUMIFS(рўйхат!CK:CK,рўйхат!$CY:$CY,$B$200,рўйхат!$B:$B,$C174)</f>
        <v/>
      </c>
      <c r="CA174" s="35">
        <f>SUMIFS(рўйхат!CL:CL,рўйхат!$CY:$CY,$B$200,рўйхат!$B:$B,$C174)</f>
        <v/>
      </c>
      <c r="CB174" s="36">
        <f>SUMIFS(рўйхат!CM:CM,рўйхат!$CY:$CY,$B$200,рўйхат!$B:$B,$C174)</f>
        <v/>
      </c>
      <c r="CC174" s="35">
        <f>SUMIFS(рўйхат!CN:CN,рўйхат!$CY:$CY,$B$200,рўйхат!$B:$B,$C174)</f>
        <v/>
      </c>
      <c r="CD174" s="36">
        <f>SUMIFS(рўйхат!CO:CO,рўйхат!$CY:$CY,$B$200,рўйхат!$B:$B,$C174)</f>
        <v/>
      </c>
      <c r="CE174" s="77">
        <f>IFERROR(BE174/(Q174+BE174),0)</f>
        <v/>
      </c>
      <c r="CF174" s="78">
        <f>IFERROR(BF174/(R174+BF174),0)</f>
        <v/>
      </c>
      <c r="CG174" s="8">
        <f>COUNTIFS(B:B,B174)</f>
        <v/>
      </c>
    </row>
    <row r="175" hidden="1" outlineLevel="1" ht="17.1" customFormat="1" customHeight="1" s="8">
      <c r="A175" s="33" t="n"/>
      <c r="B175" s="50" t="n">
        <v>7</v>
      </c>
      <c r="C175" s="66" t="inlineStr">
        <is>
          <t>Иқтисодиёт ва молия вазирлиги</t>
        </is>
      </c>
      <c r="D175" s="16" t="n"/>
      <c r="E175" s="35">
        <f>SUMIFS(рўйхат!F:F,рўйхат!$CY:$CY,$B$200,рўйхат!$B:$B,$C175)</f>
        <v/>
      </c>
      <c r="F175" s="36">
        <f>SUMIFS(рўйхат!G:G,рўйхат!$CY:$CY,$B$200,рўйхат!$B:$B,$C175)</f>
        <v/>
      </c>
      <c r="G175" s="35">
        <f>SUMIFS(рўйхат!H:H,рўйхат!$CY:$CY,$B$200,рўйхат!$B:$B,$C175)</f>
        <v/>
      </c>
      <c r="H175" s="36">
        <f>SUMIFS(рўйхат!I:I,рўйхат!$CY:$CY,$B$200,рўйхат!$B:$B,$C175)</f>
        <v/>
      </c>
      <c r="I175" s="35">
        <f>SUMIFS(рўйхат!J:J,рўйхат!$CY:$CY,$B$200,рўйхат!$B:$B,$C175)</f>
        <v/>
      </c>
      <c r="J175" s="36">
        <f>SUMIFS(рўйхат!K:K,рўйхат!$CY:$CY,$B$200,рўйхат!$B:$B,$C175)</f>
        <v/>
      </c>
      <c r="K175" s="35">
        <f>SUMIFS(рўйхат!L:L,рўйхат!$CY:$CY,$B$200,рўйхат!$B:$B,$C175)</f>
        <v/>
      </c>
      <c r="L175" s="36">
        <f>SUMIFS(рўйхат!M:M,рўйхат!$CY:$CY,$B$200,рўйхат!$B:$B,$C175)</f>
        <v/>
      </c>
      <c r="M175" s="35">
        <f>SUMIFS(рўйхат!N:N,рўйхат!$CY:$CY,$B$200,рўйхат!$B:$B,$C175)</f>
        <v/>
      </c>
      <c r="N175" s="36">
        <f>SUMIFS(рўйхат!O:O,рўйхат!$CY:$CY,$B$200,рўйхат!$B:$B,$C175)</f>
        <v/>
      </c>
      <c r="O175" s="34">
        <f>IFERROR(M175/E175,0)</f>
        <v/>
      </c>
      <c r="P175" s="34">
        <f>IFERROR(N175/F175,0)</f>
        <v/>
      </c>
      <c r="Q175" s="35">
        <f>SUMIFS(рўйхат!P:P,рўйхат!$CY:$CY,$B$200,рўйхат!$B:$B,$C175)</f>
        <v/>
      </c>
      <c r="R175" s="36">
        <f>SUMIFS(рўйхат!Q:Q,рўйхат!$CY:$CY,$B$200,рўйхат!$B:$B,$C175)</f>
        <v/>
      </c>
      <c r="S175" s="35">
        <f>SUMIFS(рўйхат!R:R,рўйхат!$CY:$CY,$B$200,рўйхат!$B:$B,$C175)</f>
        <v/>
      </c>
      <c r="T175" s="36">
        <f>SUMIFS(рўйхат!S:S,рўйхат!$CY:$CY,$B$200,рўйхат!$B:$B,$C175)</f>
        <v/>
      </c>
      <c r="U175" s="35">
        <f>SUMIFS(рўйхат!T:T,рўйхат!$CY:$CY,$B$200,рўйхат!$B:$B,$C175)</f>
        <v/>
      </c>
      <c r="V175" s="36">
        <f>SUMIFS(рўйхат!U:U,рўйхат!$CY:$CY,$B$200,рўйхат!$B:$B,$C175)</f>
        <v/>
      </c>
      <c r="W175" s="35">
        <f>SUMIFS(рўйхат!V:V,рўйхат!$CY:$CY,$B$200,рўйхат!$B:$B,$C175)</f>
        <v/>
      </c>
      <c r="X175" s="36">
        <f>SUMIFS(рўйхат!W:W,рўйхат!$CY:$CY,$B$200,рўйхат!$B:$B,$C175)</f>
        <v/>
      </c>
      <c r="Y175" s="35">
        <f>SUMIFS(рўйхат!X:X,рўйхат!$CY:$CY,$B$200,рўйхат!$B:$B,$C175)</f>
        <v/>
      </c>
      <c r="Z175" s="36">
        <f>SUMIFS(рўйхат!Y:Y,рўйхат!$CY:$CY,$B$200,рўйхат!$B:$B,$C175)</f>
        <v/>
      </c>
      <c r="AA175" s="35">
        <f>SUMIFS(рўйхат!Z:Z,рўйхат!$CY:$CY,$B$200,рўйхат!$B:$B,$C175)</f>
        <v/>
      </c>
      <c r="AB175" s="36">
        <f>SUMIFS(рўйхат!AA:AA,рўйхат!$CY:$CY,$B$200,рўйхат!$B:$B,$C175)</f>
        <v/>
      </c>
      <c r="AC175" s="35">
        <f>SUMIFS(рўйхат!AB:AB,рўйхат!$CY:$CY,$B$200,рўйхат!$B:$B,$C175)</f>
        <v/>
      </c>
      <c r="AD175" s="36">
        <f>SUMIFS(рўйхат!AC:AC,рўйхат!$CY:$CY,$B$200,рўйхат!$B:$B,$C175)</f>
        <v/>
      </c>
      <c r="AE175" s="35">
        <f>SUMIFS(рўйхат!AD:AD,рўйхат!$CY:$CY,$B$200,рўйхат!$B:$B,$C175)</f>
        <v/>
      </c>
      <c r="AF175" s="36">
        <f>SUMIFS(рўйхат!AE:AE,рўйхат!$CY:$CY,$B$200,рўйхат!$B:$B,$C175)</f>
        <v/>
      </c>
      <c r="AG175" s="35">
        <f>SUMIFS(рўйхат!AH:AH,рўйхат!$CY:$CY,$B$200,рўйхат!$B:$B,$C175)</f>
        <v/>
      </c>
      <c r="AH175" s="36">
        <f>SUMIFS(рўйхат!AI:AI,рўйхат!$CY:$CY,$B$200,рўйхат!$B:$B,$C175)</f>
        <v/>
      </c>
      <c r="AI175" s="35">
        <f>SUMIFS(рўйхат!AJ:AJ,рўйхат!$CY:$CY,$B$200,рўйхат!$B:$B,$C175)</f>
        <v/>
      </c>
      <c r="AJ175" s="36">
        <f>SUMIFS(рўйхат!AK:AK,рўйхат!$CY:$CY,$B$200,рўйхат!$B:$B,$C175)</f>
        <v/>
      </c>
      <c r="AK175" s="35">
        <f>SUMIFS(рўйхат!AL:AL,рўйхат!$CY:$CY,$B$200,рўйхат!$B:$B,$C175)</f>
        <v/>
      </c>
      <c r="AL175" s="36">
        <f>SUMIFS(рўйхат!AM:AM,рўйхат!$CY:$CY,$B$200,рўйхат!$B:$B,$C175)</f>
        <v/>
      </c>
      <c r="AM175" s="77">
        <f>IFERROR(Q175/E175,0)</f>
        <v/>
      </c>
      <c r="AN175" s="77">
        <f>IFERROR(R175/F175,0)</f>
        <v/>
      </c>
      <c r="AO175" s="35">
        <f>SUMIFS(рўйхат!AX:AX,рўйхат!$CY:$CY,$B$200,рўйхат!$B:$B,$C175)</f>
        <v/>
      </c>
      <c r="AP175" s="36">
        <f>SUMIFS(рўйхат!AY:AY,рўйхат!$CY:$CY,$B$200,рўйхат!$B:$B,$C175)</f>
        <v/>
      </c>
      <c r="AQ175" s="35">
        <f>SUMIFS(рўйхат!AZ:AZ,рўйхат!$CY:$CY,$B$200,рўйхат!$B:$B,$C175)</f>
        <v/>
      </c>
      <c r="AR175" s="36">
        <f>SUMIFS(рўйхат!BA:BA,рўйхат!$CY:$CY,$B$200,рўйхат!$B:$B,$C175)</f>
        <v/>
      </c>
      <c r="AS175" s="35">
        <f>SUMIFS(рўйхат!BB:BB,рўйхат!$CY:$CY,$B$200,рўйхат!$B:$B,$C175)</f>
        <v/>
      </c>
      <c r="AT175" s="36">
        <f>SUMIFS(рўйхат!BC:BC,рўйхат!$CY:$CY,$B$200,рўйхат!$B:$B,$C175)</f>
        <v/>
      </c>
      <c r="AU175" s="35">
        <f>SUMIFS(рўйхат!BD:BD,рўйхат!$CY:$CY,$B$200,рўйхат!$B:$B,$C175)</f>
        <v/>
      </c>
      <c r="AV175" s="36">
        <f>SUMIFS(рўйхат!BE:BE,рўйхат!$CY:$CY,$B$200,рўйхат!$B:$B,$C175)</f>
        <v/>
      </c>
      <c r="AW175" s="35">
        <f>SUMIFS(рўйхат!BF:BF,рўйхат!$CY:$CY,$B$200,рўйхат!$B:$B,$C175)</f>
        <v/>
      </c>
      <c r="AX175" s="36">
        <f>SUMIFS(рўйхат!BG:BG,рўйхат!$CY:$CY,$B$200,рўйхат!$B:$B,$C175)</f>
        <v/>
      </c>
      <c r="AY175" s="35">
        <f>SUMIFS(рўйхат!BH:BH,рўйхат!$CY:$CY,$B$200,рўйхат!$B:$B,$C175)</f>
        <v/>
      </c>
      <c r="AZ175" s="36">
        <f>SUMIFS(рўйхат!BI:BI,рўйхат!$CY:$CY,$B$200,рўйхат!$B:$B,$C175)</f>
        <v/>
      </c>
      <c r="BA175" s="35">
        <f>SUMIFS(рўйхат!BJ:BJ,рўйхат!$CY:$CY,$B$200,рўйхат!$B:$B,$C175)</f>
        <v/>
      </c>
      <c r="BB175" s="36">
        <f>SUMIFS(рўйхат!BK:BK,рўйхат!$CY:$CY,$B$200,рўйхат!$B:$B,$C175)</f>
        <v/>
      </c>
      <c r="BC175" s="77">
        <f>IFERROR(AO175/E175,0)</f>
        <v/>
      </c>
      <c r="BD175" s="77">
        <f>IFERROR(AP175/F175,0)</f>
        <v/>
      </c>
      <c r="BE175" s="35">
        <f>SUMIFS(рўйхат!BL:BL,рўйхат!$CY:$CY,$B$200,рўйхат!$B:$B,$C175)</f>
        <v/>
      </c>
      <c r="BF175" s="36">
        <f>SUMIFS(рўйхат!BM:BM,рўйхат!$CY:$CY,$B$200,рўйхат!$B:$B,$C175)</f>
        <v/>
      </c>
      <c r="BG175" s="35">
        <f>SUMIFS(рўйхат!BN:BN,рўйхат!$CY:$CY,$B$200,рўйхат!$B:$B,$C175)</f>
        <v/>
      </c>
      <c r="BH175" s="36">
        <f>SUMIFS(рўйхат!BO:BO,рўйхат!$CY:$CY,$B$200,рўйхат!$B:$B,$C175)</f>
        <v/>
      </c>
      <c r="BI175" s="35">
        <f>SUMIFS(рўйхат!BP:BP,рўйхат!$CY:$CY,$B$200,рўйхат!$B:$B,$C175)</f>
        <v/>
      </c>
      <c r="BJ175" s="36">
        <f>SUMIFS(рўйхат!BQ:BQ,рўйхат!$CY:$CY,$B$200,рўйхат!$B:$B,$C175)</f>
        <v/>
      </c>
      <c r="BK175" s="35">
        <f>SUMIFS(рўйхат!BR:BR,рўйхат!$CY:$CY,$B$200,рўйхат!$B:$B,$C175)</f>
        <v/>
      </c>
      <c r="BL175" s="36">
        <f>SUMIFS(рўйхат!BS:BS,рўйхат!$CY:$CY,$B$200,рўйхат!$B:$B,$C175)</f>
        <v/>
      </c>
      <c r="BM175" s="35">
        <f>SUMIFS(рўйхат!BT:BT,рўйхат!$CY:$CY,$B$200,рўйхат!$B:$B,$C175)</f>
        <v/>
      </c>
      <c r="BN175" s="36">
        <f>SUMIFS(рўйхат!BU:BU,рўйхат!$CY:$CY,$B$200,рўйхат!$B:$B,$C175)</f>
        <v/>
      </c>
      <c r="BO175" s="35">
        <f>SUMIFS(рўйхат!BX:BX,рўйхат!$CY:$CY,$B$200,рўйхат!$B:$B,$C175)</f>
        <v/>
      </c>
      <c r="BP175" s="36">
        <f>SUMIFS(рўйхат!BY:BY,рўйхат!$CY:$CY,$B$200,рўйхат!$B:$B,$C175)</f>
        <v/>
      </c>
      <c r="BQ175" s="35">
        <f>SUMIFS(рўйхат!BZ:BZ,рўйхат!$CY:$CY,$B$200,рўйхат!$B:$B,$C175)</f>
        <v/>
      </c>
      <c r="BR175" s="36">
        <f>SUMIFS(рўйхат!CA:CA,рўйхат!$CY:$CY,$B$200,рўйхат!$B:$B,$C175)</f>
        <v/>
      </c>
      <c r="BS175" s="35">
        <f>SUMIFS(рўйхат!CB:CB,рўйхат!$CY:$CY,$B$200,рўйхат!$B:$B,$C175)</f>
        <v/>
      </c>
      <c r="BT175" s="36">
        <f>SUMIFS(рўйхат!CC:CC,рўйхат!$CY:$CY,$B$200,рўйхат!$B:$B,$C175)</f>
        <v/>
      </c>
      <c r="BU175" s="35">
        <f>SUMIFS(рўйхат!CD:CD,рўйхат!$CY:$CY,$B$200,рўйхат!$B:$B,$C175)</f>
        <v/>
      </c>
      <c r="BV175" s="36">
        <f>SUMIFS(рўйхат!CE:CE,рўйхат!$CY:$CY,$B$200,рўйхат!$B:$B,$C175)</f>
        <v/>
      </c>
      <c r="BW175" s="35">
        <f>SUMIFS(рўйхат!CH:CH,рўйхат!$CY:$CY,$B$200,рўйхат!$B:$B,$C175)</f>
        <v/>
      </c>
      <c r="BX175" s="36">
        <f>SUMIFS(рўйхат!CI:CI,рўйхат!$CY:$CY,$B$200,рўйхат!$B:$B,$C175)</f>
        <v/>
      </c>
      <c r="BY175" s="35">
        <f>SUMIFS(рўйхат!CJ:CJ,рўйхат!$CY:$CY,$B$200,рўйхат!$B:$B,$C175)</f>
        <v/>
      </c>
      <c r="BZ175" s="36">
        <f>SUMIFS(рўйхат!CK:CK,рўйхат!$CY:$CY,$B$200,рўйхат!$B:$B,$C175)</f>
        <v/>
      </c>
      <c r="CA175" s="35">
        <f>SUMIFS(рўйхат!CL:CL,рўйхат!$CY:$CY,$B$200,рўйхат!$B:$B,$C175)</f>
        <v/>
      </c>
      <c r="CB175" s="36">
        <f>SUMIFS(рўйхат!CM:CM,рўйхат!$CY:$CY,$B$200,рўйхат!$B:$B,$C175)</f>
        <v/>
      </c>
      <c r="CC175" s="35">
        <f>SUMIFS(рўйхат!CN:CN,рўйхат!$CY:$CY,$B$200,рўйхат!$B:$B,$C175)</f>
        <v/>
      </c>
      <c r="CD175" s="36">
        <f>SUMIFS(рўйхат!CO:CO,рўйхат!$CY:$CY,$B$200,рўйхат!$B:$B,$C175)</f>
        <v/>
      </c>
      <c r="CE175" s="77">
        <f>IFERROR(BE175/(Q175+BE175),0)</f>
        <v/>
      </c>
      <c r="CF175" s="78">
        <f>IFERROR(BF175/(R175+BF175),0)</f>
        <v/>
      </c>
      <c r="CG175" s="8">
        <f>COUNTIFS(B:B,B175)</f>
        <v/>
      </c>
    </row>
    <row r="176" hidden="1" outlineLevel="1" ht="33.95" customFormat="1" customHeight="1" s="8">
      <c r="A176" s="33" t="n"/>
      <c r="B176" s="50" t="n">
        <v>8</v>
      </c>
      <c r="C176" s="66" t="inlineStr">
        <is>
          <t>Иқтисодиёт ва молия вазирлиги ҳузуридаги бюджетдан ташқари Пенсия жамғармаси</t>
        </is>
      </c>
      <c r="D176" s="16" t="n"/>
      <c r="E176" s="35">
        <f>SUMIFS(рўйхат!F:F,рўйхат!$CY:$CY,$B$200,рўйхат!$B:$B,$C176)</f>
        <v/>
      </c>
      <c r="F176" s="36">
        <f>SUMIFS(рўйхат!G:G,рўйхат!$CY:$CY,$B$200,рўйхат!$B:$B,$C176)</f>
        <v/>
      </c>
      <c r="G176" s="35">
        <f>SUMIFS(рўйхат!H:H,рўйхат!$CY:$CY,$B$200,рўйхат!$B:$B,$C176)</f>
        <v/>
      </c>
      <c r="H176" s="36">
        <f>SUMIFS(рўйхат!I:I,рўйхат!$CY:$CY,$B$200,рўйхат!$B:$B,$C176)</f>
        <v/>
      </c>
      <c r="I176" s="35">
        <f>SUMIFS(рўйхат!J:J,рўйхат!$CY:$CY,$B$200,рўйхат!$B:$B,$C176)</f>
        <v/>
      </c>
      <c r="J176" s="36">
        <f>SUMIFS(рўйхат!K:K,рўйхат!$CY:$CY,$B$200,рўйхат!$B:$B,$C176)</f>
        <v/>
      </c>
      <c r="K176" s="35">
        <f>SUMIFS(рўйхат!L:L,рўйхат!$CY:$CY,$B$200,рўйхат!$B:$B,$C176)</f>
        <v/>
      </c>
      <c r="L176" s="36">
        <f>SUMIFS(рўйхат!M:M,рўйхат!$CY:$CY,$B$200,рўйхат!$B:$B,$C176)</f>
        <v/>
      </c>
      <c r="M176" s="35">
        <f>SUMIFS(рўйхат!N:N,рўйхат!$CY:$CY,$B$200,рўйхат!$B:$B,$C176)</f>
        <v/>
      </c>
      <c r="N176" s="36">
        <f>SUMIFS(рўйхат!O:O,рўйхат!$CY:$CY,$B$200,рўйхат!$B:$B,$C176)</f>
        <v/>
      </c>
      <c r="O176" s="34">
        <f>IFERROR(M176/E176,0)</f>
        <v/>
      </c>
      <c r="P176" s="34">
        <f>IFERROR(N176/F176,0)</f>
        <v/>
      </c>
      <c r="Q176" s="35">
        <f>SUMIFS(рўйхат!P:P,рўйхат!$CY:$CY,$B$200,рўйхат!$B:$B,$C176)</f>
        <v/>
      </c>
      <c r="R176" s="36">
        <f>SUMIFS(рўйхат!Q:Q,рўйхат!$CY:$CY,$B$200,рўйхат!$B:$B,$C176)</f>
        <v/>
      </c>
      <c r="S176" s="35">
        <f>SUMIFS(рўйхат!R:R,рўйхат!$CY:$CY,$B$200,рўйхат!$B:$B,$C176)</f>
        <v/>
      </c>
      <c r="T176" s="36">
        <f>SUMIFS(рўйхат!S:S,рўйхат!$CY:$CY,$B$200,рўйхат!$B:$B,$C176)</f>
        <v/>
      </c>
      <c r="U176" s="35">
        <f>SUMIFS(рўйхат!T:T,рўйхат!$CY:$CY,$B$200,рўйхат!$B:$B,$C176)</f>
        <v/>
      </c>
      <c r="V176" s="36">
        <f>SUMIFS(рўйхат!U:U,рўйхат!$CY:$CY,$B$200,рўйхат!$B:$B,$C176)</f>
        <v/>
      </c>
      <c r="W176" s="35">
        <f>SUMIFS(рўйхат!V:V,рўйхат!$CY:$CY,$B$200,рўйхат!$B:$B,$C176)</f>
        <v/>
      </c>
      <c r="X176" s="36">
        <f>SUMIFS(рўйхат!W:W,рўйхат!$CY:$CY,$B$200,рўйхат!$B:$B,$C176)</f>
        <v/>
      </c>
      <c r="Y176" s="35">
        <f>SUMIFS(рўйхат!X:X,рўйхат!$CY:$CY,$B$200,рўйхат!$B:$B,$C176)</f>
        <v/>
      </c>
      <c r="Z176" s="36">
        <f>SUMIFS(рўйхат!Y:Y,рўйхат!$CY:$CY,$B$200,рўйхат!$B:$B,$C176)</f>
        <v/>
      </c>
      <c r="AA176" s="35">
        <f>SUMIFS(рўйхат!Z:Z,рўйхат!$CY:$CY,$B$200,рўйхат!$B:$B,$C176)</f>
        <v/>
      </c>
      <c r="AB176" s="36">
        <f>SUMIFS(рўйхат!AA:AA,рўйхат!$CY:$CY,$B$200,рўйхат!$B:$B,$C176)</f>
        <v/>
      </c>
      <c r="AC176" s="35">
        <f>SUMIFS(рўйхат!AB:AB,рўйхат!$CY:$CY,$B$200,рўйхат!$B:$B,$C176)</f>
        <v/>
      </c>
      <c r="AD176" s="36">
        <f>SUMIFS(рўйхат!AC:AC,рўйхат!$CY:$CY,$B$200,рўйхат!$B:$B,$C176)</f>
        <v/>
      </c>
      <c r="AE176" s="35">
        <f>SUMIFS(рўйхат!AD:AD,рўйхат!$CY:$CY,$B$200,рўйхат!$B:$B,$C176)</f>
        <v/>
      </c>
      <c r="AF176" s="36">
        <f>SUMIFS(рўйхат!AE:AE,рўйхат!$CY:$CY,$B$200,рўйхат!$B:$B,$C176)</f>
        <v/>
      </c>
      <c r="AG176" s="35">
        <f>SUMIFS(рўйхат!AH:AH,рўйхат!$CY:$CY,$B$200,рўйхат!$B:$B,$C176)</f>
        <v/>
      </c>
      <c r="AH176" s="36">
        <f>SUMIFS(рўйхат!AI:AI,рўйхат!$CY:$CY,$B$200,рўйхат!$B:$B,$C176)</f>
        <v/>
      </c>
      <c r="AI176" s="35">
        <f>SUMIFS(рўйхат!AJ:AJ,рўйхат!$CY:$CY,$B$200,рўйхат!$B:$B,$C176)</f>
        <v/>
      </c>
      <c r="AJ176" s="36">
        <f>SUMIFS(рўйхат!AK:AK,рўйхат!$CY:$CY,$B$200,рўйхат!$B:$B,$C176)</f>
        <v/>
      </c>
      <c r="AK176" s="35">
        <f>SUMIFS(рўйхат!AL:AL,рўйхат!$CY:$CY,$B$200,рўйхат!$B:$B,$C176)</f>
        <v/>
      </c>
      <c r="AL176" s="36">
        <f>SUMIFS(рўйхат!AM:AM,рўйхат!$CY:$CY,$B$200,рўйхат!$B:$B,$C176)</f>
        <v/>
      </c>
      <c r="AM176" s="77">
        <f>IFERROR(Q176/E176,0)</f>
        <v/>
      </c>
      <c r="AN176" s="77">
        <f>IFERROR(R176/F176,0)</f>
        <v/>
      </c>
      <c r="AO176" s="35">
        <f>SUMIFS(рўйхат!AX:AX,рўйхат!$CY:$CY,$B$200,рўйхат!$B:$B,$C176)</f>
        <v/>
      </c>
      <c r="AP176" s="36">
        <f>SUMIFS(рўйхат!AY:AY,рўйхат!$CY:$CY,$B$200,рўйхат!$B:$B,$C176)</f>
        <v/>
      </c>
      <c r="AQ176" s="35">
        <f>SUMIFS(рўйхат!AZ:AZ,рўйхат!$CY:$CY,$B$200,рўйхат!$B:$B,$C176)</f>
        <v/>
      </c>
      <c r="AR176" s="36">
        <f>SUMIFS(рўйхат!BA:BA,рўйхат!$CY:$CY,$B$200,рўйхат!$B:$B,$C176)</f>
        <v/>
      </c>
      <c r="AS176" s="35">
        <f>SUMIFS(рўйхат!BB:BB,рўйхат!$CY:$CY,$B$200,рўйхат!$B:$B,$C176)</f>
        <v/>
      </c>
      <c r="AT176" s="36">
        <f>SUMIFS(рўйхат!BC:BC,рўйхат!$CY:$CY,$B$200,рўйхат!$B:$B,$C176)</f>
        <v/>
      </c>
      <c r="AU176" s="35">
        <f>SUMIFS(рўйхат!BD:BD,рўйхат!$CY:$CY,$B$200,рўйхат!$B:$B,$C176)</f>
        <v/>
      </c>
      <c r="AV176" s="36">
        <f>SUMIFS(рўйхат!BE:BE,рўйхат!$CY:$CY,$B$200,рўйхат!$B:$B,$C176)</f>
        <v/>
      </c>
      <c r="AW176" s="35">
        <f>SUMIFS(рўйхат!BF:BF,рўйхат!$CY:$CY,$B$200,рўйхат!$B:$B,$C176)</f>
        <v/>
      </c>
      <c r="AX176" s="36">
        <f>SUMIFS(рўйхат!BG:BG,рўйхат!$CY:$CY,$B$200,рўйхат!$B:$B,$C176)</f>
        <v/>
      </c>
      <c r="AY176" s="35">
        <f>SUMIFS(рўйхат!BH:BH,рўйхат!$CY:$CY,$B$200,рўйхат!$B:$B,$C176)</f>
        <v/>
      </c>
      <c r="AZ176" s="36">
        <f>SUMIFS(рўйхат!BI:BI,рўйхат!$CY:$CY,$B$200,рўйхат!$B:$B,$C176)</f>
        <v/>
      </c>
      <c r="BA176" s="35">
        <f>SUMIFS(рўйхат!BJ:BJ,рўйхат!$CY:$CY,$B$200,рўйхат!$B:$B,$C176)</f>
        <v/>
      </c>
      <c r="BB176" s="36">
        <f>SUMIFS(рўйхат!BK:BK,рўйхат!$CY:$CY,$B$200,рўйхат!$B:$B,$C176)</f>
        <v/>
      </c>
      <c r="BC176" s="77">
        <f>IFERROR(AO176/E176,0)</f>
        <v/>
      </c>
      <c r="BD176" s="77">
        <f>IFERROR(AP176/F176,0)</f>
        <v/>
      </c>
      <c r="BE176" s="35">
        <f>SUMIFS(рўйхат!BL:BL,рўйхат!$CY:$CY,$B$200,рўйхат!$B:$B,$C176)</f>
        <v/>
      </c>
      <c r="BF176" s="36">
        <f>SUMIFS(рўйхат!BM:BM,рўйхат!$CY:$CY,$B$200,рўйхат!$B:$B,$C176)</f>
        <v/>
      </c>
      <c r="BG176" s="35">
        <f>SUMIFS(рўйхат!BN:BN,рўйхат!$CY:$CY,$B$200,рўйхат!$B:$B,$C176)</f>
        <v/>
      </c>
      <c r="BH176" s="36">
        <f>SUMIFS(рўйхат!BO:BO,рўйхат!$CY:$CY,$B$200,рўйхат!$B:$B,$C176)</f>
        <v/>
      </c>
      <c r="BI176" s="35">
        <f>SUMIFS(рўйхат!BP:BP,рўйхат!$CY:$CY,$B$200,рўйхат!$B:$B,$C176)</f>
        <v/>
      </c>
      <c r="BJ176" s="36">
        <f>SUMIFS(рўйхат!BQ:BQ,рўйхат!$CY:$CY,$B$200,рўйхат!$B:$B,$C176)</f>
        <v/>
      </c>
      <c r="BK176" s="35">
        <f>SUMIFS(рўйхат!BR:BR,рўйхат!$CY:$CY,$B$200,рўйхат!$B:$B,$C176)</f>
        <v/>
      </c>
      <c r="BL176" s="36">
        <f>SUMIFS(рўйхат!BS:BS,рўйхат!$CY:$CY,$B$200,рўйхат!$B:$B,$C176)</f>
        <v/>
      </c>
      <c r="BM176" s="35">
        <f>SUMIFS(рўйхат!BT:BT,рўйхат!$CY:$CY,$B$200,рўйхат!$B:$B,$C176)</f>
        <v/>
      </c>
      <c r="BN176" s="36">
        <f>SUMIFS(рўйхат!BU:BU,рўйхат!$CY:$CY,$B$200,рўйхат!$B:$B,$C176)</f>
        <v/>
      </c>
      <c r="BO176" s="35">
        <f>SUMIFS(рўйхат!BX:BX,рўйхат!$CY:$CY,$B$200,рўйхат!$B:$B,$C176)</f>
        <v/>
      </c>
      <c r="BP176" s="36">
        <f>SUMIFS(рўйхат!BY:BY,рўйхат!$CY:$CY,$B$200,рўйхат!$B:$B,$C176)</f>
        <v/>
      </c>
      <c r="BQ176" s="35">
        <f>SUMIFS(рўйхат!BZ:BZ,рўйхат!$CY:$CY,$B$200,рўйхат!$B:$B,$C176)</f>
        <v/>
      </c>
      <c r="BR176" s="36">
        <f>SUMIFS(рўйхат!CA:CA,рўйхат!$CY:$CY,$B$200,рўйхат!$B:$B,$C176)</f>
        <v/>
      </c>
      <c r="BS176" s="35">
        <f>SUMIFS(рўйхат!CB:CB,рўйхат!$CY:$CY,$B$200,рўйхат!$B:$B,$C176)</f>
        <v/>
      </c>
      <c r="BT176" s="36">
        <f>SUMIFS(рўйхат!CC:CC,рўйхат!$CY:$CY,$B$200,рўйхат!$B:$B,$C176)</f>
        <v/>
      </c>
      <c r="BU176" s="35">
        <f>SUMIFS(рўйхат!CD:CD,рўйхат!$CY:$CY,$B$200,рўйхат!$B:$B,$C176)</f>
        <v/>
      </c>
      <c r="BV176" s="36">
        <f>SUMIFS(рўйхат!CE:CE,рўйхат!$CY:$CY,$B$200,рўйхат!$B:$B,$C176)</f>
        <v/>
      </c>
      <c r="BW176" s="35">
        <f>SUMIFS(рўйхат!CH:CH,рўйхат!$CY:$CY,$B$200,рўйхат!$B:$B,$C176)</f>
        <v/>
      </c>
      <c r="BX176" s="36">
        <f>SUMIFS(рўйхат!CI:CI,рўйхат!$CY:$CY,$B$200,рўйхат!$B:$B,$C176)</f>
        <v/>
      </c>
      <c r="BY176" s="35">
        <f>SUMIFS(рўйхат!CJ:CJ,рўйхат!$CY:$CY,$B$200,рўйхат!$B:$B,$C176)</f>
        <v/>
      </c>
      <c r="BZ176" s="36">
        <f>SUMIFS(рўйхат!CK:CK,рўйхат!$CY:$CY,$B$200,рўйхат!$B:$B,$C176)</f>
        <v/>
      </c>
      <c r="CA176" s="35">
        <f>SUMIFS(рўйхат!CL:CL,рўйхат!$CY:$CY,$B$200,рўйхат!$B:$B,$C176)</f>
        <v/>
      </c>
      <c r="CB176" s="36">
        <f>SUMIFS(рўйхат!CM:CM,рўйхат!$CY:$CY,$B$200,рўйхат!$B:$B,$C176)</f>
        <v/>
      </c>
      <c r="CC176" s="35">
        <f>SUMIFS(рўйхат!CN:CN,рўйхат!$CY:$CY,$B$200,рўйхат!$B:$B,$C176)</f>
        <v/>
      </c>
      <c r="CD176" s="36">
        <f>SUMIFS(рўйхат!CO:CO,рўйхат!$CY:$CY,$B$200,рўйхат!$B:$B,$C176)</f>
        <v/>
      </c>
      <c r="CE176" s="77">
        <f>IFERROR(BE176/(Q176+BE176),0)</f>
        <v/>
      </c>
      <c r="CF176" s="78">
        <f>IFERROR(BF176/(R176+BF176),0)</f>
        <v/>
      </c>
      <c r="CG176" s="8">
        <f>COUNTIFS(B:B,B176)</f>
        <v/>
      </c>
    </row>
    <row r="177" hidden="1" outlineLevel="1" ht="17.1" customFormat="1" customHeight="1" s="8">
      <c r="A177" s="33" t="n"/>
      <c r="B177" s="50" t="n">
        <v>9</v>
      </c>
      <c r="C177" s="66" t="inlineStr">
        <is>
          <t>Инвестициялар, саноат ва савдо вазирлиги</t>
        </is>
      </c>
      <c r="D177" s="16" t="n"/>
      <c r="E177" s="35">
        <f>SUMIFS(рўйхат!F:F,рўйхат!$CY:$CY,$B$200,рўйхат!$B:$B,$C177)</f>
        <v/>
      </c>
      <c r="F177" s="36">
        <f>SUMIFS(рўйхат!G:G,рўйхат!$CY:$CY,$B$200,рўйхат!$B:$B,$C177)</f>
        <v/>
      </c>
      <c r="G177" s="35">
        <f>SUMIFS(рўйхат!H:H,рўйхат!$CY:$CY,$B$200,рўйхат!$B:$B,$C177)</f>
        <v/>
      </c>
      <c r="H177" s="36">
        <f>SUMIFS(рўйхат!I:I,рўйхат!$CY:$CY,$B$200,рўйхат!$B:$B,$C177)</f>
        <v/>
      </c>
      <c r="I177" s="35">
        <f>SUMIFS(рўйхат!J:J,рўйхат!$CY:$CY,$B$200,рўйхат!$B:$B,$C177)</f>
        <v/>
      </c>
      <c r="J177" s="36">
        <f>SUMIFS(рўйхат!K:K,рўйхат!$CY:$CY,$B$200,рўйхат!$B:$B,$C177)</f>
        <v/>
      </c>
      <c r="K177" s="35">
        <f>SUMIFS(рўйхат!L:L,рўйхат!$CY:$CY,$B$200,рўйхат!$B:$B,$C177)</f>
        <v/>
      </c>
      <c r="L177" s="36">
        <f>SUMIFS(рўйхат!M:M,рўйхат!$CY:$CY,$B$200,рўйхат!$B:$B,$C177)</f>
        <v/>
      </c>
      <c r="M177" s="35">
        <f>SUMIFS(рўйхат!N:N,рўйхат!$CY:$CY,$B$200,рўйхат!$B:$B,$C177)</f>
        <v/>
      </c>
      <c r="N177" s="36">
        <f>SUMIFS(рўйхат!O:O,рўйхат!$CY:$CY,$B$200,рўйхат!$B:$B,$C177)</f>
        <v/>
      </c>
      <c r="O177" s="34">
        <f>IFERROR(M177/E177,0)</f>
        <v/>
      </c>
      <c r="P177" s="34">
        <f>IFERROR(N177/F177,0)</f>
        <v/>
      </c>
      <c r="Q177" s="35">
        <f>SUMIFS(рўйхат!P:P,рўйхат!$CY:$CY,$B$200,рўйхат!$B:$B,$C177)</f>
        <v/>
      </c>
      <c r="R177" s="36">
        <f>SUMIFS(рўйхат!Q:Q,рўйхат!$CY:$CY,$B$200,рўйхат!$B:$B,$C177)</f>
        <v/>
      </c>
      <c r="S177" s="35">
        <f>SUMIFS(рўйхат!R:R,рўйхат!$CY:$CY,$B$200,рўйхат!$B:$B,$C177)</f>
        <v/>
      </c>
      <c r="T177" s="36">
        <f>SUMIFS(рўйхат!S:S,рўйхат!$CY:$CY,$B$200,рўйхат!$B:$B,$C177)</f>
        <v/>
      </c>
      <c r="U177" s="35">
        <f>SUMIFS(рўйхат!T:T,рўйхат!$CY:$CY,$B$200,рўйхат!$B:$B,$C177)</f>
        <v/>
      </c>
      <c r="V177" s="36">
        <f>SUMIFS(рўйхат!U:U,рўйхат!$CY:$CY,$B$200,рўйхат!$B:$B,$C177)</f>
        <v/>
      </c>
      <c r="W177" s="35">
        <f>SUMIFS(рўйхат!V:V,рўйхат!$CY:$CY,$B$200,рўйхат!$B:$B,$C177)</f>
        <v/>
      </c>
      <c r="X177" s="36">
        <f>SUMIFS(рўйхат!W:W,рўйхат!$CY:$CY,$B$200,рўйхат!$B:$B,$C177)</f>
        <v/>
      </c>
      <c r="Y177" s="35">
        <f>SUMIFS(рўйхат!X:X,рўйхат!$CY:$CY,$B$200,рўйхат!$B:$B,$C177)</f>
        <v/>
      </c>
      <c r="Z177" s="36">
        <f>SUMIFS(рўйхат!Y:Y,рўйхат!$CY:$CY,$B$200,рўйхат!$B:$B,$C177)</f>
        <v/>
      </c>
      <c r="AA177" s="35">
        <f>SUMIFS(рўйхат!Z:Z,рўйхат!$CY:$CY,$B$200,рўйхат!$B:$B,$C177)</f>
        <v/>
      </c>
      <c r="AB177" s="36">
        <f>SUMIFS(рўйхат!AA:AA,рўйхат!$CY:$CY,$B$200,рўйхат!$B:$B,$C177)</f>
        <v/>
      </c>
      <c r="AC177" s="35">
        <f>SUMIFS(рўйхат!AB:AB,рўйхат!$CY:$CY,$B$200,рўйхат!$B:$B,$C177)</f>
        <v/>
      </c>
      <c r="AD177" s="36">
        <f>SUMIFS(рўйхат!AC:AC,рўйхат!$CY:$CY,$B$200,рўйхат!$B:$B,$C177)</f>
        <v/>
      </c>
      <c r="AE177" s="35">
        <f>SUMIFS(рўйхат!AD:AD,рўйхат!$CY:$CY,$B$200,рўйхат!$B:$B,$C177)</f>
        <v/>
      </c>
      <c r="AF177" s="36">
        <f>SUMIFS(рўйхат!AE:AE,рўйхат!$CY:$CY,$B$200,рўйхат!$B:$B,$C177)</f>
        <v/>
      </c>
      <c r="AG177" s="35">
        <f>SUMIFS(рўйхат!AH:AH,рўйхат!$CY:$CY,$B$200,рўйхат!$B:$B,$C177)</f>
        <v/>
      </c>
      <c r="AH177" s="36">
        <f>SUMIFS(рўйхат!AI:AI,рўйхат!$CY:$CY,$B$200,рўйхат!$B:$B,$C177)</f>
        <v/>
      </c>
      <c r="AI177" s="35">
        <f>SUMIFS(рўйхат!AJ:AJ,рўйхат!$CY:$CY,$B$200,рўйхат!$B:$B,$C177)</f>
        <v/>
      </c>
      <c r="AJ177" s="36">
        <f>SUMIFS(рўйхат!AK:AK,рўйхат!$CY:$CY,$B$200,рўйхат!$B:$B,$C177)</f>
        <v/>
      </c>
      <c r="AK177" s="35">
        <f>SUMIFS(рўйхат!AL:AL,рўйхат!$CY:$CY,$B$200,рўйхат!$B:$B,$C177)</f>
        <v/>
      </c>
      <c r="AL177" s="36">
        <f>SUMIFS(рўйхат!AM:AM,рўйхат!$CY:$CY,$B$200,рўйхат!$B:$B,$C177)</f>
        <v/>
      </c>
      <c r="AM177" s="77">
        <f>IFERROR(Q177/E177,0)</f>
        <v/>
      </c>
      <c r="AN177" s="77">
        <f>IFERROR(R177/F177,0)</f>
        <v/>
      </c>
      <c r="AO177" s="35">
        <f>SUMIFS(рўйхат!AX:AX,рўйхат!$CY:$CY,$B$200,рўйхат!$B:$B,$C177)</f>
        <v/>
      </c>
      <c r="AP177" s="36">
        <f>SUMIFS(рўйхат!AY:AY,рўйхат!$CY:$CY,$B$200,рўйхат!$B:$B,$C177)</f>
        <v/>
      </c>
      <c r="AQ177" s="35">
        <f>SUMIFS(рўйхат!AZ:AZ,рўйхат!$CY:$CY,$B$200,рўйхат!$B:$B,$C177)</f>
        <v/>
      </c>
      <c r="AR177" s="36">
        <f>SUMIFS(рўйхат!BA:BA,рўйхат!$CY:$CY,$B$200,рўйхат!$B:$B,$C177)</f>
        <v/>
      </c>
      <c r="AS177" s="35">
        <f>SUMIFS(рўйхат!BB:BB,рўйхат!$CY:$CY,$B$200,рўйхат!$B:$B,$C177)</f>
        <v/>
      </c>
      <c r="AT177" s="36">
        <f>SUMIFS(рўйхат!BC:BC,рўйхат!$CY:$CY,$B$200,рўйхат!$B:$B,$C177)</f>
        <v/>
      </c>
      <c r="AU177" s="35">
        <f>SUMIFS(рўйхат!BD:BD,рўйхат!$CY:$CY,$B$200,рўйхат!$B:$B,$C177)</f>
        <v/>
      </c>
      <c r="AV177" s="36">
        <f>SUMIFS(рўйхат!BE:BE,рўйхат!$CY:$CY,$B$200,рўйхат!$B:$B,$C177)</f>
        <v/>
      </c>
      <c r="AW177" s="35">
        <f>SUMIFS(рўйхат!BF:BF,рўйхат!$CY:$CY,$B$200,рўйхат!$B:$B,$C177)</f>
        <v/>
      </c>
      <c r="AX177" s="36">
        <f>SUMIFS(рўйхат!BG:BG,рўйхат!$CY:$CY,$B$200,рўйхат!$B:$B,$C177)</f>
        <v/>
      </c>
      <c r="AY177" s="35">
        <f>SUMIFS(рўйхат!BH:BH,рўйхат!$CY:$CY,$B$200,рўйхат!$B:$B,$C177)</f>
        <v/>
      </c>
      <c r="AZ177" s="36">
        <f>SUMIFS(рўйхат!BI:BI,рўйхат!$CY:$CY,$B$200,рўйхат!$B:$B,$C177)</f>
        <v/>
      </c>
      <c r="BA177" s="35">
        <f>SUMIFS(рўйхат!BJ:BJ,рўйхат!$CY:$CY,$B$200,рўйхат!$B:$B,$C177)</f>
        <v/>
      </c>
      <c r="BB177" s="36">
        <f>SUMIFS(рўйхат!BK:BK,рўйхат!$CY:$CY,$B$200,рўйхат!$B:$B,$C177)</f>
        <v/>
      </c>
      <c r="BC177" s="77">
        <f>IFERROR(AO177/E177,0)</f>
        <v/>
      </c>
      <c r="BD177" s="77">
        <f>IFERROR(AP177/F177,0)</f>
        <v/>
      </c>
      <c r="BE177" s="35">
        <f>SUMIFS(рўйхат!BL:BL,рўйхат!$CY:$CY,$B$200,рўйхат!$B:$B,$C177)</f>
        <v/>
      </c>
      <c r="BF177" s="36">
        <f>SUMIFS(рўйхат!BM:BM,рўйхат!$CY:$CY,$B$200,рўйхат!$B:$B,$C177)</f>
        <v/>
      </c>
      <c r="BG177" s="35">
        <f>SUMIFS(рўйхат!BN:BN,рўйхат!$CY:$CY,$B$200,рўйхат!$B:$B,$C177)</f>
        <v/>
      </c>
      <c r="BH177" s="36">
        <f>SUMIFS(рўйхат!BO:BO,рўйхат!$CY:$CY,$B$200,рўйхат!$B:$B,$C177)</f>
        <v/>
      </c>
      <c r="BI177" s="35">
        <f>SUMIFS(рўйхат!BP:BP,рўйхат!$CY:$CY,$B$200,рўйхат!$B:$B,$C177)</f>
        <v/>
      </c>
      <c r="BJ177" s="36">
        <f>SUMIFS(рўйхат!BQ:BQ,рўйхат!$CY:$CY,$B$200,рўйхат!$B:$B,$C177)</f>
        <v/>
      </c>
      <c r="BK177" s="35">
        <f>SUMIFS(рўйхат!BR:BR,рўйхат!$CY:$CY,$B$200,рўйхат!$B:$B,$C177)</f>
        <v/>
      </c>
      <c r="BL177" s="36">
        <f>SUMIFS(рўйхат!BS:BS,рўйхат!$CY:$CY,$B$200,рўйхат!$B:$B,$C177)</f>
        <v/>
      </c>
      <c r="BM177" s="35">
        <f>SUMIFS(рўйхат!BT:BT,рўйхат!$CY:$CY,$B$200,рўйхат!$B:$B,$C177)</f>
        <v/>
      </c>
      <c r="BN177" s="36">
        <f>SUMIFS(рўйхат!BU:BU,рўйхат!$CY:$CY,$B$200,рўйхат!$B:$B,$C177)</f>
        <v/>
      </c>
      <c r="BO177" s="35">
        <f>SUMIFS(рўйхат!BX:BX,рўйхат!$CY:$CY,$B$200,рўйхат!$B:$B,$C177)</f>
        <v/>
      </c>
      <c r="BP177" s="36">
        <f>SUMIFS(рўйхат!BY:BY,рўйхат!$CY:$CY,$B$200,рўйхат!$B:$B,$C177)</f>
        <v/>
      </c>
      <c r="BQ177" s="35">
        <f>SUMIFS(рўйхат!BZ:BZ,рўйхат!$CY:$CY,$B$200,рўйхат!$B:$B,$C177)</f>
        <v/>
      </c>
      <c r="BR177" s="36">
        <f>SUMIFS(рўйхат!CA:CA,рўйхат!$CY:$CY,$B$200,рўйхат!$B:$B,$C177)</f>
        <v/>
      </c>
      <c r="BS177" s="35">
        <f>SUMIFS(рўйхат!CB:CB,рўйхат!$CY:$CY,$B$200,рўйхат!$B:$B,$C177)</f>
        <v/>
      </c>
      <c r="BT177" s="36">
        <f>SUMIFS(рўйхат!CC:CC,рўйхат!$CY:$CY,$B$200,рўйхат!$B:$B,$C177)</f>
        <v/>
      </c>
      <c r="BU177" s="35">
        <f>SUMIFS(рўйхат!CD:CD,рўйхат!$CY:$CY,$B$200,рўйхат!$B:$B,$C177)</f>
        <v/>
      </c>
      <c r="BV177" s="36">
        <f>SUMIFS(рўйхат!CE:CE,рўйхат!$CY:$CY,$B$200,рўйхат!$B:$B,$C177)</f>
        <v/>
      </c>
      <c r="BW177" s="35">
        <f>SUMIFS(рўйхат!CH:CH,рўйхат!$CY:$CY,$B$200,рўйхат!$B:$B,$C177)</f>
        <v/>
      </c>
      <c r="BX177" s="36">
        <f>SUMIFS(рўйхат!CI:CI,рўйхат!$CY:$CY,$B$200,рўйхат!$B:$B,$C177)</f>
        <v/>
      </c>
      <c r="BY177" s="35">
        <f>SUMIFS(рўйхат!CJ:CJ,рўйхат!$CY:$CY,$B$200,рўйхат!$B:$B,$C177)</f>
        <v/>
      </c>
      <c r="BZ177" s="36">
        <f>SUMIFS(рўйхат!CK:CK,рўйхат!$CY:$CY,$B$200,рўйхат!$B:$B,$C177)</f>
        <v/>
      </c>
      <c r="CA177" s="35">
        <f>SUMIFS(рўйхат!CL:CL,рўйхат!$CY:$CY,$B$200,рўйхат!$B:$B,$C177)</f>
        <v/>
      </c>
      <c r="CB177" s="36">
        <f>SUMIFS(рўйхат!CM:CM,рўйхат!$CY:$CY,$B$200,рўйхат!$B:$B,$C177)</f>
        <v/>
      </c>
      <c r="CC177" s="35">
        <f>SUMIFS(рўйхат!CN:CN,рўйхат!$CY:$CY,$B$200,рўйхат!$B:$B,$C177)</f>
        <v/>
      </c>
      <c r="CD177" s="36">
        <f>SUMIFS(рўйхат!CO:CO,рўйхат!$CY:$CY,$B$200,рўйхат!$B:$B,$C177)</f>
        <v/>
      </c>
      <c r="CE177" s="77">
        <f>IFERROR(BE177/(Q177+BE177),0)</f>
        <v/>
      </c>
      <c r="CF177" s="78">
        <f>IFERROR(BF177/(R177+BF177),0)</f>
        <v/>
      </c>
      <c r="CG177" s="8">
        <f>COUNTIFS(B:B,B177)</f>
        <v/>
      </c>
    </row>
    <row r="178" hidden="1" outlineLevel="1" ht="33.95" customFormat="1" customHeight="1" s="8">
      <c r="A178" s="33" t="n"/>
      <c r="B178" s="50" t="n">
        <v>10</v>
      </c>
      <c r="C178" s="66" t="inlineStr">
        <is>
          <t>Камбағалликни қисқартириш ва бандлик вазирлиги</t>
        </is>
      </c>
      <c r="D178" s="16" t="n"/>
      <c r="E178" s="35">
        <f>SUMIFS(рўйхат!F:F,рўйхат!$CY:$CY,$B$200,рўйхат!$B:$B,$C178)</f>
        <v/>
      </c>
      <c r="F178" s="36">
        <f>SUMIFS(рўйхат!G:G,рўйхат!$CY:$CY,$B$200,рўйхат!$B:$B,$C178)</f>
        <v/>
      </c>
      <c r="G178" s="35">
        <f>SUMIFS(рўйхат!H:H,рўйхат!$CY:$CY,$B$200,рўйхат!$B:$B,$C178)</f>
        <v/>
      </c>
      <c r="H178" s="36">
        <f>SUMIFS(рўйхат!I:I,рўйхат!$CY:$CY,$B$200,рўйхат!$B:$B,$C178)</f>
        <v/>
      </c>
      <c r="I178" s="35">
        <f>SUMIFS(рўйхат!J:J,рўйхат!$CY:$CY,$B$200,рўйхат!$B:$B,$C178)</f>
        <v/>
      </c>
      <c r="J178" s="36">
        <f>SUMIFS(рўйхат!K:K,рўйхат!$CY:$CY,$B$200,рўйхат!$B:$B,$C178)</f>
        <v/>
      </c>
      <c r="K178" s="35">
        <f>SUMIFS(рўйхат!L:L,рўйхат!$CY:$CY,$B$200,рўйхат!$B:$B,$C178)</f>
        <v/>
      </c>
      <c r="L178" s="36">
        <f>SUMIFS(рўйхат!M:M,рўйхат!$CY:$CY,$B$200,рўйхат!$B:$B,$C178)</f>
        <v/>
      </c>
      <c r="M178" s="35">
        <f>SUMIFS(рўйхат!N:N,рўйхат!$CY:$CY,$B$200,рўйхат!$B:$B,$C178)</f>
        <v/>
      </c>
      <c r="N178" s="36">
        <f>SUMIFS(рўйхат!O:O,рўйхат!$CY:$CY,$B$200,рўйхат!$B:$B,$C178)</f>
        <v/>
      </c>
      <c r="O178" s="34">
        <f>IFERROR(M178/E178,0)</f>
        <v/>
      </c>
      <c r="P178" s="34">
        <f>IFERROR(N178/F178,0)</f>
        <v/>
      </c>
      <c r="Q178" s="35">
        <f>SUMIFS(рўйхат!P:P,рўйхат!$CY:$CY,$B$200,рўйхат!$B:$B,$C178)</f>
        <v/>
      </c>
      <c r="R178" s="36">
        <f>SUMIFS(рўйхат!Q:Q,рўйхат!$CY:$CY,$B$200,рўйхат!$B:$B,$C178)</f>
        <v/>
      </c>
      <c r="S178" s="35">
        <f>SUMIFS(рўйхат!R:R,рўйхат!$CY:$CY,$B$200,рўйхат!$B:$B,$C178)</f>
        <v/>
      </c>
      <c r="T178" s="36">
        <f>SUMIFS(рўйхат!S:S,рўйхат!$CY:$CY,$B$200,рўйхат!$B:$B,$C178)</f>
        <v/>
      </c>
      <c r="U178" s="35">
        <f>SUMIFS(рўйхат!T:T,рўйхат!$CY:$CY,$B$200,рўйхат!$B:$B,$C178)</f>
        <v/>
      </c>
      <c r="V178" s="36">
        <f>SUMIFS(рўйхат!U:U,рўйхат!$CY:$CY,$B$200,рўйхат!$B:$B,$C178)</f>
        <v/>
      </c>
      <c r="W178" s="35">
        <f>SUMIFS(рўйхат!V:V,рўйхат!$CY:$CY,$B$200,рўйхат!$B:$B,$C178)</f>
        <v/>
      </c>
      <c r="X178" s="36">
        <f>SUMIFS(рўйхат!W:W,рўйхат!$CY:$CY,$B$200,рўйхат!$B:$B,$C178)</f>
        <v/>
      </c>
      <c r="Y178" s="35">
        <f>SUMIFS(рўйхат!X:X,рўйхат!$CY:$CY,$B$200,рўйхат!$B:$B,$C178)</f>
        <v/>
      </c>
      <c r="Z178" s="36">
        <f>SUMIFS(рўйхат!Y:Y,рўйхат!$CY:$CY,$B$200,рўйхат!$B:$B,$C178)</f>
        <v/>
      </c>
      <c r="AA178" s="35">
        <f>SUMIFS(рўйхат!Z:Z,рўйхат!$CY:$CY,$B$200,рўйхат!$B:$B,$C178)</f>
        <v/>
      </c>
      <c r="AB178" s="36">
        <f>SUMIFS(рўйхат!AA:AA,рўйхат!$CY:$CY,$B$200,рўйхат!$B:$B,$C178)</f>
        <v/>
      </c>
      <c r="AC178" s="35">
        <f>SUMIFS(рўйхат!AB:AB,рўйхат!$CY:$CY,$B$200,рўйхат!$B:$B,$C178)</f>
        <v/>
      </c>
      <c r="AD178" s="36">
        <f>SUMIFS(рўйхат!AC:AC,рўйхат!$CY:$CY,$B$200,рўйхат!$B:$B,$C178)</f>
        <v/>
      </c>
      <c r="AE178" s="35">
        <f>SUMIFS(рўйхат!AD:AD,рўйхат!$CY:$CY,$B$200,рўйхат!$B:$B,$C178)</f>
        <v/>
      </c>
      <c r="AF178" s="36">
        <f>SUMIFS(рўйхат!AE:AE,рўйхат!$CY:$CY,$B$200,рўйхат!$B:$B,$C178)</f>
        <v/>
      </c>
      <c r="AG178" s="35">
        <f>SUMIFS(рўйхат!AH:AH,рўйхат!$CY:$CY,$B$200,рўйхат!$B:$B,$C178)</f>
        <v/>
      </c>
      <c r="AH178" s="36">
        <f>SUMIFS(рўйхат!AI:AI,рўйхат!$CY:$CY,$B$200,рўйхат!$B:$B,$C178)</f>
        <v/>
      </c>
      <c r="AI178" s="35">
        <f>SUMIFS(рўйхат!AJ:AJ,рўйхат!$CY:$CY,$B$200,рўйхат!$B:$B,$C178)</f>
        <v/>
      </c>
      <c r="AJ178" s="36">
        <f>SUMIFS(рўйхат!AK:AK,рўйхат!$CY:$CY,$B$200,рўйхат!$B:$B,$C178)</f>
        <v/>
      </c>
      <c r="AK178" s="35">
        <f>SUMIFS(рўйхат!AL:AL,рўйхат!$CY:$CY,$B$200,рўйхат!$B:$B,$C178)</f>
        <v/>
      </c>
      <c r="AL178" s="36">
        <f>SUMIFS(рўйхат!AM:AM,рўйхат!$CY:$CY,$B$200,рўйхат!$B:$B,$C178)</f>
        <v/>
      </c>
      <c r="AM178" s="77">
        <f>IFERROR(Q178/E178,0)</f>
        <v/>
      </c>
      <c r="AN178" s="77">
        <f>IFERROR(R178/F178,0)</f>
        <v/>
      </c>
      <c r="AO178" s="35">
        <f>SUMIFS(рўйхат!AX:AX,рўйхат!$CY:$CY,$B$200,рўйхат!$B:$B,$C178)</f>
        <v/>
      </c>
      <c r="AP178" s="36">
        <f>SUMIFS(рўйхат!AY:AY,рўйхат!$CY:$CY,$B$200,рўйхат!$B:$B,$C178)</f>
        <v/>
      </c>
      <c r="AQ178" s="35">
        <f>SUMIFS(рўйхат!AZ:AZ,рўйхат!$CY:$CY,$B$200,рўйхат!$B:$B,$C178)</f>
        <v/>
      </c>
      <c r="AR178" s="36">
        <f>SUMIFS(рўйхат!BA:BA,рўйхат!$CY:$CY,$B$200,рўйхат!$B:$B,$C178)</f>
        <v/>
      </c>
      <c r="AS178" s="35">
        <f>SUMIFS(рўйхат!BB:BB,рўйхат!$CY:$CY,$B$200,рўйхат!$B:$B,$C178)</f>
        <v/>
      </c>
      <c r="AT178" s="36">
        <f>SUMIFS(рўйхат!BC:BC,рўйхат!$CY:$CY,$B$200,рўйхат!$B:$B,$C178)</f>
        <v/>
      </c>
      <c r="AU178" s="35">
        <f>SUMIFS(рўйхат!BD:BD,рўйхат!$CY:$CY,$B$200,рўйхат!$B:$B,$C178)</f>
        <v/>
      </c>
      <c r="AV178" s="36">
        <f>SUMIFS(рўйхат!BE:BE,рўйхат!$CY:$CY,$B$200,рўйхат!$B:$B,$C178)</f>
        <v/>
      </c>
      <c r="AW178" s="35">
        <f>SUMIFS(рўйхат!BF:BF,рўйхат!$CY:$CY,$B$200,рўйхат!$B:$B,$C178)</f>
        <v/>
      </c>
      <c r="AX178" s="36">
        <f>SUMIFS(рўйхат!BG:BG,рўйхат!$CY:$CY,$B$200,рўйхат!$B:$B,$C178)</f>
        <v/>
      </c>
      <c r="AY178" s="35">
        <f>SUMIFS(рўйхат!BH:BH,рўйхат!$CY:$CY,$B$200,рўйхат!$B:$B,$C178)</f>
        <v/>
      </c>
      <c r="AZ178" s="36">
        <f>SUMIFS(рўйхат!BI:BI,рўйхат!$CY:$CY,$B$200,рўйхат!$B:$B,$C178)</f>
        <v/>
      </c>
      <c r="BA178" s="35">
        <f>SUMIFS(рўйхат!BJ:BJ,рўйхат!$CY:$CY,$B$200,рўйхат!$B:$B,$C178)</f>
        <v/>
      </c>
      <c r="BB178" s="36">
        <f>SUMIFS(рўйхат!BK:BK,рўйхат!$CY:$CY,$B$200,рўйхат!$B:$B,$C178)</f>
        <v/>
      </c>
      <c r="BC178" s="77">
        <f>IFERROR(AO178/E178,0)</f>
        <v/>
      </c>
      <c r="BD178" s="77">
        <f>IFERROR(AP178/F178,0)</f>
        <v/>
      </c>
      <c r="BE178" s="35">
        <f>SUMIFS(рўйхат!BL:BL,рўйхат!$CY:$CY,$B$200,рўйхат!$B:$B,$C178)</f>
        <v/>
      </c>
      <c r="BF178" s="36">
        <f>SUMIFS(рўйхат!BM:BM,рўйхат!$CY:$CY,$B$200,рўйхат!$B:$B,$C178)</f>
        <v/>
      </c>
      <c r="BG178" s="35">
        <f>SUMIFS(рўйхат!BN:BN,рўйхат!$CY:$CY,$B$200,рўйхат!$B:$B,$C178)</f>
        <v/>
      </c>
      <c r="BH178" s="36">
        <f>SUMIFS(рўйхат!BO:BO,рўйхат!$CY:$CY,$B$200,рўйхат!$B:$B,$C178)</f>
        <v/>
      </c>
      <c r="BI178" s="35">
        <f>SUMIFS(рўйхат!BP:BP,рўйхат!$CY:$CY,$B$200,рўйхат!$B:$B,$C178)</f>
        <v/>
      </c>
      <c r="BJ178" s="36">
        <f>SUMIFS(рўйхат!BQ:BQ,рўйхат!$CY:$CY,$B$200,рўйхат!$B:$B,$C178)</f>
        <v/>
      </c>
      <c r="BK178" s="35">
        <f>SUMIFS(рўйхат!BR:BR,рўйхат!$CY:$CY,$B$200,рўйхат!$B:$B,$C178)</f>
        <v/>
      </c>
      <c r="BL178" s="36">
        <f>SUMIFS(рўйхат!BS:BS,рўйхат!$CY:$CY,$B$200,рўйхат!$B:$B,$C178)</f>
        <v/>
      </c>
      <c r="BM178" s="35">
        <f>SUMIFS(рўйхат!BT:BT,рўйхат!$CY:$CY,$B$200,рўйхат!$B:$B,$C178)</f>
        <v/>
      </c>
      <c r="BN178" s="36">
        <f>SUMIFS(рўйхат!BU:BU,рўйхат!$CY:$CY,$B$200,рўйхат!$B:$B,$C178)</f>
        <v/>
      </c>
      <c r="BO178" s="35">
        <f>SUMIFS(рўйхат!BX:BX,рўйхат!$CY:$CY,$B$200,рўйхат!$B:$B,$C178)</f>
        <v/>
      </c>
      <c r="BP178" s="36">
        <f>SUMIFS(рўйхат!BY:BY,рўйхат!$CY:$CY,$B$200,рўйхат!$B:$B,$C178)</f>
        <v/>
      </c>
      <c r="BQ178" s="35">
        <f>SUMIFS(рўйхат!BZ:BZ,рўйхат!$CY:$CY,$B$200,рўйхат!$B:$B,$C178)</f>
        <v/>
      </c>
      <c r="BR178" s="36">
        <f>SUMIFS(рўйхат!CA:CA,рўйхат!$CY:$CY,$B$200,рўйхат!$B:$B,$C178)</f>
        <v/>
      </c>
      <c r="BS178" s="35">
        <f>SUMIFS(рўйхат!CB:CB,рўйхат!$CY:$CY,$B$200,рўйхат!$B:$B,$C178)</f>
        <v/>
      </c>
      <c r="BT178" s="36">
        <f>SUMIFS(рўйхат!CC:CC,рўйхат!$CY:$CY,$B$200,рўйхат!$B:$B,$C178)</f>
        <v/>
      </c>
      <c r="BU178" s="35">
        <f>SUMIFS(рўйхат!CD:CD,рўйхат!$CY:$CY,$B$200,рўйхат!$B:$B,$C178)</f>
        <v/>
      </c>
      <c r="BV178" s="36">
        <f>SUMIFS(рўйхат!CE:CE,рўйхат!$CY:$CY,$B$200,рўйхат!$B:$B,$C178)</f>
        <v/>
      </c>
      <c r="BW178" s="35">
        <f>SUMIFS(рўйхат!CH:CH,рўйхат!$CY:$CY,$B$200,рўйхат!$B:$B,$C178)</f>
        <v/>
      </c>
      <c r="BX178" s="36">
        <f>SUMIFS(рўйхат!CI:CI,рўйхат!$CY:$CY,$B$200,рўйхат!$B:$B,$C178)</f>
        <v/>
      </c>
      <c r="BY178" s="35">
        <f>SUMIFS(рўйхат!CJ:CJ,рўйхат!$CY:$CY,$B$200,рўйхат!$B:$B,$C178)</f>
        <v/>
      </c>
      <c r="BZ178" s="36">
        <f>SUMIFS(рўйхат!CK:CK,рўйхат!$CY:$CY,$B$200,рўйхат!$B:$B,$C178)</f>
        <v/>
      </c>
      <c r="CA178" s="35">
        <f>SUMIFS(рўйхат!CL:CL,рўйхат!$CY:$CY,$B$200,рўйхат!$B:$B,$C178)</f>
        <v/>
      </c>
      <c r="CB178" s="36">
        <f>SUMIFS(рўйхат!CM:CM,рўйхат!$CY:$CY,$B$200,рўйхат!$B:$B,$C178)</f>
        <v/>
      </c>
      <c r="CC178" s="35">
        <f>SUMIFS(рўйхат!CN:CN,рўйхат!$CY:$CY,$B$200,рўйхат!$B:$B,$C178)</f>
        <v/>
      </c>
      <c r="CD178" s="36">
        <f>SUMIFS(рўйхат!CO:CO,рўйхат!$CY:$CY,$B$200,рўйхат!$B:$B,$C178)</f>
        <v/>
      </c>
      <c r="CE178" s="77">
        <f>IFERROR(BE178/(Q178+BE178),0)</f>
        <v/>
      </c>
      <c r="CF178" s="78">
        <f>IFERROR(BF178/(R178+BF178),0)</f>
        <v/>
      </c>
      <c r="CG178" s="8">
        <f>COUNTIFS(B:B,B178)</f>
        <v/>
      </c>
    </row>
    <row r="179" hidden="1" outlineLevel="1" ht="17.1" customFormat="1" customHeight="1" s="8">
      <c r="A179" s="33" t="n"/>
      <c r="B179" s="50" t="n">
        <v>11</v>
      </c>
      <c r="C179" s="66" t="inlineStr">
        <is>
          <t>Қишлоқ хўжалиги вазирлиги</t>
        </is>
      </c>
      <c r="D179" s="16" t="n"/>
      <c r="E179" s="35">
        <f>SUMIFS(рўйхат!F:F,рўйхат!$CY:$CY,$B$200,рўйхат!$B:$B,$C179)</f>
        <v/>
      </c>
      <c r="F179" s="36">
        <f>SUMIFS(рўйхат!G:G,рўйхат!$CY:$CY,$B$200,рўйхат!$B:$B,$C179)</f>
        <v/>
      </c>
      <c r="G179" s="35">
        <f>SUMIFS(рўйхат!H:H,рўйхат!$CY:$CY,$B$200,рўйхат!$B:$B,$C179)</f>
        <v/>
      </c>
      <c r="H179" s="36">
        <f>SUMIFS(рўйхат!I:I,рўйхат!$CY:$CY,$B$200,рўйхат!$B:$B,$C179)</f>
        <v/>
      </c>
      <c r="I179" s="35">
        <f>SUMIFS(рўйхат!J:J,рўйхат!$CY:$CY,$B$200,рўйхат!$B:$B,$C179)</f>
        <v/>
      </c>
      <c r="J179" s="36">
        <f>SUMIFS(рўйхат!K:K,рўйхат!$CY:$CY,$B$200,рўйхат!$B:$B,$C179)</f>
        <v/>
      </c>
      <c r="K179" s="35">
        <f>SUMIFS(рўйхат!L:L,рўйхат!$CY:$CY,$B$200,рўйхат!$B:$B,$C179)</f>
        <v/>
      </c>
      <c r="L179" s="36">
        <f>SUMIFS(рўйхат!M:M,рўйхат!$CY:$CY,$B$200,рўйхат!$B:$B,$C179)</f>
        <v/>
      </c>
      <c r="M179" s="35">
        <f>SUMIFS(рўйхат!N:N,рўйхат!$CY:$CY,$B$200,рўйхат!$B:$B,$C179)</f>
        <v/>
      </c>
      <c r="N179" s="36">
        <f>SUMIFS(рўйхат!O:O,рўйхат!$CY:$CY,$B$200,рўйхат!$B:$B,$C179)</f>
        <v/>
      </c>
      <c r="O179" s="34">
        <f>IFERROR(M179/E179,0)</f>
        <v/>
      </c>
      <c r="P179" s="34">
        <f>IFERROR(N179/F179,0)</f>
        <v/>
      </c>
      <c r="Q179" s="35">
        <f>SUMIFS(рўйхат!P:P,рўйхат!$CY:$CY,$B$200,рўйхат!$B:$B,$C179)</f>
        <v/>
      </c>
      <c r="R179" s="36">
        <f>SUMIFS(рўйхат!Q:Q,рўйхат!$CY:$CY,$B$200,рўйхат!$B:$B,$C179)</f>
        <v/>
      </c>
      <c r="S179" s="35">
        <f>SUMIFS(рўйхат!R:R,рўйхат!$CY:$CY,$B$200,рўйхат!$B:$B,$C179)</f>
        <v/>
      </c>
      <c r="T179" s="36">
        <f>SUMIFS(рўйхат!S:S,рўйхат!$CY:$CY,$B$200,рўйхат!$B:$B,$C179)</f>
        <v/>
      </c>
      <c r="U179" s="35">
        <f>SUMIFS(рўйхат!T:T,рўйхат!$CY:$CY,$B$200,рўйхат!$B:$B,$C179)</f>
        <v/>
      </c>
      <c r="V179" s="36">
        <f>SUMIFS(рўйхат!U:U,рўйхат!$CY:$CY,$B$200,рўйхат!$B:$B,$C179)</f>
        <v/>
      </c>
      <c r="W179" s="35">
        <f>SUMIFS(рўйхат!V:V,рўйхат!$CY:$CY,$B$200,рўйхат!$B:$B,$C179)</f>
        <v/>
      </c>
      <c r="X179" s="36">
        <f>SUMIFS(рўйхат!W:W,рўйхат!$CY:$CY,$B$200,рўйхат!$B:$B,$C179)</f>
        <v/>
      </c>
      <c r="Y179" s="35">
        <f>SUMIFS(рўйхат!X:X,рўйхат!$CY:$CY,$B$200,рўйхат!$B:$B,$C179)</f>
        <v/>
      </c>
      <c r="Z179" s="36">
        <f>SUMIFS(рўйхат!Y:Y,рўйхат!$CY:$CY,$B$200,рўйхат!$B:$B,$C179)</f>
        <v/>
      </c>
      <c r="AA179" s="35">
        <f>SUMIFS(рўйхат!Z:Z,рўйхат!$CY:$CY,$B$200,рўйхат!$B:$B,$C179)</f>
        <v/>
      </c>
      <c r="AB179" s="36">
        <f>SUMIFS(рўйхат!AA:AA,рўйхат!$CY:$CY,$B$200,рўйхат!$B:$B,$C179)</f>
        <v/>
      </c>
      <c r="AC179" s="35">
        <f>SUMIFS(рўйхат!AB:AB,рўйхат!$CY:$CY,$B$200,рўйхат!$B:$B,$C179)</f>
        <v/>
      </c>
      <c r="AD179" s="36">
        <f>SUMIFS(рўйхат!AC:AC,рўйхат!$CY:$CY,$B$200,рўйхат!$B:$B,$C179)</f>
        <v/>
      </c>
      <c r="AE179" s="35">
        <f>SUMIFS(рўйхат!AD:AD,рўйхат!$CY:$CY,$B$200,рўйхат!$B:$B,$C179)</f>
        <v/>
      </c>
      <c r="AF179" s="36">
        <f>SUMIFS(рўйхат!AE:AE,рўйхат!$CY:$CY,$B$200,рўйхат!$B:$B,$C179)</f>
        <v/>
      </c>
      <c r="AG179" s="35">
        <f>SUMIFS(рўйхат!AH:AH,рўйхат!$CY:$CY,$B$200,рўйхат!$B:$B,$C179)</f>
        <v/>
      </c>
      <c r="AH179" s="36">
        <f>SUMIFS(рўйхат!AI:AI,рўйхат!$CY:$CY,$B$200,рўйхат!$B:$B,$C179)</f>
        <v/>
      </c>
      <c r="AI179" s="35">
        <f>SUMIFS(рўйхат!AJ:AJ,рўйхат!$CY:$CY,$B$200,рўйхат!$B:$B,$C179)</f>
        <v/>
      </c>
      <c r="AJ179" s="36">
        <f>SUMIFS(рўйхат!AK:AK,рўйхат!$CY:$CY,$B$200,рўйхат!$B:$B,$C179)</f>
        <v/>
      </c>
      <c r="AK179" s="35">
        <f>SUMIFS(рўйхат!AL:AL,рўйхат!$CY:$CY,$B$200,рўйхат!$B:$B,$C179)</f>
        <v/>
      </c>
      <c r="AL179" s="36">
        <f>SUMIFS(рўйхат!AM:AM,рўйхат!$CY:$CY,$B$200,рўйхат!$B:$B,$C179)</f>
        <v/>
      </c>
      <c r="AM179" s="77">
        <f>IFERROR(Q179/E179,0)</f>
        <v/>
      </c>
      <c r="AN179" s="77">
        <f>IFERROR(R179/F179,0)</f>
        <v/>
      </c>
      <c r="AO179" s="35">
        <f>SUMIFS(рўйхат!AX:AX,рўйхат!$CY:$CY,$B$200,рўйхат!$B:$B,$C179)</f>
        <v/>
      </c>
      <c r="AP179" s="36">
        <f>SUMIFS(рўйхат!AY:AY,рўйхат!$CY:$CY,$B$200,рўйхат!$B:$B,$C179)</f>
        <v/>
      </c>
      <c r="AQ179" s="35">
        <f>SUMIFS(рўйхат!AZ:AZ,рўйхат!$CY:$CY,$B$200,рўйхат!$B:$B,$C179)</f>
        <v/>
      </c>
      <c r="AR179" s="36">
        <f>SUMIFS(рўйхат!BA:BA,рўйхат!$CY:$CY,$B$200,рўйхат!$B:$B,$C179)</f>
        <v/>
      </c>
      <c r="AS179" s="35">
        <f>SUMIFS(рўйхат!BB:BB,рўйхат!$CY:$CY,$B$200,рўйхат!$B:$B,$C179)</f>
        <v/>
      </c>
      <c r="AT179" s="36">
        <f>SUMIFS(рўйхат!BC:BC,рўйхат!$CY:$CY,$B$200,рўйхат!$B:$B,$C179)</f>
        <v/>
      </c>
      <c r="AU179" s="35">
        <f>SUMIFS(рўйхат!BD:BD,рўйхат!$CY:$CY,$B$200,рўйхат!$B:$B,$C179)</f>
        <v/>
      </c>
      <c r="AV179" s="36">
        <f>SUMIFS(рўйхат!BE:BE,рўйхат!$CY:$CY,$B$200,рўйхат!$B:$B,$C179)</f>
        <v/>
      </c>
      <c r="AW179" s="35">
        <f>SUMIFS(рўйхат!BF:BF,рўйхат!$CY:$CY,$B$200,рўйхат!$B:$B,$C179)</f>
        <v/>
      </c>
      <c r="AX179" s="36">
        <f>SUMIFS(рўйхат!BG:BG,рўйхат!$CY:$CY,$B$200,рўйхат!$B:$B,$C179)</f>
        <v/>
      </c>
      <c r="AY179" s="35">
        <f>SUMIFS(рўйхат!BH:BH,рўйхат!$CY:$CY,$B$200,рўйхат!$B:$B,$C179)</f>
        <v/>
      </c>
      <c r="AZ179" s="36">
        <f>SUMIFS(рўйхат!BI:BI,рўйхат!$CY:$CY,$B$200,рўйхат!$B:$B,$C179)</f>
        <v/>
      </c>
      <c r="BA179" s="35">
        <f>SUMIFS(рўйхат!BJ:BJ,рўйхат!$CY:$CY,$B$200,рўйхат!$B:$B,$C179)</f>
        <v/>
      </c>
      <c r="BB179" s="36">
        <f>SUMIFS(рўйхат!BK:BK,рўйхат!$CY:$CY,$B$200,рўйхат!$B:$B,$C179)</f>
        <v/>
      </c>
      <c r="BC179" s="77">
        <f>IFERROR(AO179/E179,0)</f>
        <v/>
      </c>
      <c r="BD179" s="77">
        <f>IFERROR(AP179/F179,0)</f>
        <v/>
      </c>
      <c r="BE179" s="35">
        <f>SUMIFS(рўйхат!BL:BL,рўйхат!$CY:$CY,$B$200,рўйхат!$B:$B,$C179)</f>
        <v/>
      </c>
      <c r="BF179" s="36">
        <f>SUMIFS(рўйхат!BM:BM,рўйхат!$CY:$CY,$B$200,рўйхат!$B:$B,$C179)</f>
        <v/>
      </c>
      <c r="BG179" s="35">
        <f>SUMIFS(рўйхат!BN:BN,рўйхат!$CY:$CY,$B$200,рўйхат!$B:$B,$C179)</f>
        <v/>
      </c>
      <c r="BH179" s="36">
        <f>SUMIFS(рўйхат!BO:BO,рўйхат!$CY:$CY,$B$200,рўйхат!$B:$B,$C179)</f>
        <v/>
      </c>
      <c r="BI179" s="35">
        <f>SUMIFS(рўйхат!BP:BP,рўйхат!$CY:$CY,$B$200,рўйхат!$B:$B,$C179)</f>
        <v/>
      </c>
      <c r="BJ179" s="36">
        <f>SUMIFS(рўйхат!BQ:BQ,рўйхат!$CY:$CY,$B$200,рўйхат!$B:$B,$C179)</f>
        <v/>
      </c>
      <c r="BK179" s="35">
        <f>SUMIFS(рўйхат!BR:BR,рўйхат!$CY:$CY,$B$200,рўйхат!$B:$B,$C179)</f>
        <v/>
      </c>
      <c r="BL179" s="36">
        <f>SUMIFS(рўйхат!BS:BS,рўйхат!$CY:$CY,$B$200,рўйхат!$B:$B,$C179)</f>
        <v/>
      </c>
      <c r="BM179" s="35">
        <f>SUMIFS(рўйхат!BT:BT,рўйхат!$CY:$CY,$B$200,рўйхат!$B:$B,$C179)</f>
        <v/>
      </c>
      <c r="BN179" s="36">
        <f>SUMIFS(рўйхат!BU:BU,рўйхат!$CY:$CY,$B$200,рўйхат!$B:$B,$C179)</f>
        <v/>
      </c>
      <c r="BO179" s="35">
        <f>SUMIFS(рўйхат!BX:BX,рўйхат!$CY:$CY,$B$200,рўйхат!$B:$B,$C179)</f>
        <v/>
      </c>
      <c r="BP179" s="36">
        <f>SUMIFS(рўйхат!BY:BY,рўйхат!$CY:$CY,$B$200,рўйхат!$B:$B,$C179)</f>
        <v/>
      </c>
      <c r="BQ179" s="35">
        <f>SUMIFS(рўйхат!BZ:BZ,рўйхат!$CY:$CY,$B$200,рўйхат!$B:$B,$C179)</f>
        <v/>
      </c>
      <c r="BR179" s="36">
        <f>SUMIFS(рўйхат!CA:CA,рўйхат!$CY:$CY,$B$200,рўйхат!$B:$B,$C179)</f>
        <v/>
      </c>
      <c r="BS179" s="35">
        <f>SUMIFS(рўйхат!CB:CB,рўйхат!$CY:$CY,$B$200,рўйхат!$B:$B,$C179)</f>
        <v/>
      </c>
      <c r="BT179" s="36">
        <f>SUMIFS(рўйхат!CC:CC,рўйхат!$CY:$CY,$B$200,рўйхат!$B:$B,$C179)</f>
        <v/>
      </c>
      <c r="BU179" s="35">
        <f>SUMIFS(рўйхат!CD:CD,рўйхат!$CY:$CY,$B$200,рўйхат!$B:$B,$C179)</f>
        <v/>
      </c>
      <c r="BV179" s="36">
        <f>SUMIFS(рўйхат!CE:CE,рўйхат!$CY:$CY,$B$200,рўйхат!$B:$B,$C179)</f>
        <v/>
      </c>
      <c r="BW179" s="35">
        <f>SUMIFS(рўйхат!CH:CH,рўйхат!$CY:$CY,$B$200,рўйхат!$B:$B,$C179)</f>
        <v/>
      </c>
      <c r="BX179" s="36">
        <f>SUMIFS(рўйхат!CI:CI,рўйхат!$CY:$CY,$B$200,рўйхат!$B:$B,$C179)</f>
        <v/>
      </c>
      <c r="BY179" s="35">
        <f>SUMIFS(рўйхат!CJ:CJ,рўйхат!$CY:$CY,$B$200,рўйхат!$B:$B,$C179)</f>
        <v/>
      </c>
      <c r="BZ179" s="36">
        <f>SUMIFS(рўйхат!CK:CK,рўйхат!$CY:$CY,$B$200,рўйхат!$B:$B,$C179)</f>
        <v/>
      </c>
      <c r="CA179" s="35">
        <f>SUMIFS(рўйхат!CL:CL,рўйхат!$CY:$CY,$B$200,рўйхат!$B:$B,$C179)</f>
        <v/>
      </c>
      <c r="CB179" s="36">
        <f>SUMIFS(рўйхат!CM:CM,рўйхат!$CY:$CY,$B$200,рўйхат!$B:$B,$C179)</f>
        <v/>
      </c>
      <c r="CC179" s="35">
        <f>SUMIFS(рўйхат!CN:CN,рўйхат!$CY:$CY,$B$200,рўйхат!$B:$B,$C179)</f>
        <v/>
      </c>
      <c r="CD179" s="36">
        <f>SUMIFS(рўйхат!CO:CO,рўйхат!$CY:$CY,$B$200,рўйхат!$B:$B,$C179)</f>
        <v/>
      </c>
      <c r="CE179" s="77">
        <f>IFERROR(BE179/(Q179+BE179),0)</f>
        <v/>
      </c>
      <c r="CF179" s="78">
        <f>IFERROR(BF179/(R179+BF179),0)</f>
        <v/>
      </c>
      <c r="CG179" s="8">
        <f>COUNTIFS(B:B,B179)</f>
        <v/>
      </c>
    </row>
    <row r="180" hidden="1" outlineLevel="1" ht="17.1" customFormat="1" customHeight="1" s="8">
      <c r="A180" s="33" t="n"/>
      <c r="B180" s="50" t="n">
        <v>12</v>
      </c>
      <c r="C180" s="66" t="inlineStr">
        <is>
          <t>Қурилиш ва уй-жой коммунал хўжалиги вазирлиги</t>
        </is>
      </c>
      <c r="D180" s="16" t="n"/>
      <c r="E180" s="35">
        <f>SUMIFS(рўйхат!F:F,рўйхат!$CY:$CY,$B$200,рўйхат!$B:$B,$C180)</f>
        <v/>
      </c>
      <c r="F180" s="36">
        <f>SUMIFS(рўйхат!G:G,рўйхат!$CY:$CY,$B$200,рўйхат!$B:$B,$C180)</f>
        <v/>
      </c>
      <c r="G180" s="35">
        <f>SUMIFS(рўйхат!H:H,рўйхат!$CY:$CY,$B$200,рўйхат!$B:$B,$C180)</f>
        <v/>
      </c>
      <c r="H180" s="36">
        <f>SUMIFS(рўйхат!I:I,рўйхат!$CY:$CY,$B$200,рўйхат!$B:$B,$C180)</f>
        <v/>
      </c>
      <c r="I180" s="35">
        <f>SUMIFS(рўйхат!J:J,рўйхат!$CY:$CY,$B$200,рўйхат!$B:$B,$C180)</f>
        <v/>
      </c>
      <c r="J180" s="36">
        <f>SUMIFS(рўйхат!K:K,рўйхат!$CY:$CY,$B$200,рўйхат!$B:$B,$C180)</f>
        <v/>
      </c>
      <c r="K180" s="35">
        <f>SUMIFS(рўйхат!L:L,рўйхат!$CY:$CY,$B$200,рўйхат!$B:$B,$C180)</f>
        <v/>
      </c>
      <c r="L180" s="36">
        <f>SUMIFS(рўйхат!M:M,рўйхат!$CY:$CY,$B$200,рўйхат!$B:$B,$C180)</f>
        <v/>
      </c>
      <c r="M180" s="35">
        <f>SUMIFS(рўйхат!N:N,рўйхат!$CY:$CY,$B$200,рўйхат!$B:$B,$C180)</f>
        <v/>
      </c>
      <c r="N180" s="36">
        <f>SUMIFS(рўйхат!O:O,рўйхат!$CY:$CY,$B$200,рўйхат!$B:$B,$C180)</f>
        <v/>
      </c>
      <c r="O180" s="34">
        <f>IFERROR(M180/E180,0)</f>
        <v/>
      </c>
      <c r="P180" s="34">
        <f>IFERROR(N180/F180,0)</f>
        <v/>
      </c>
      <c r="Q180" s="35">
        <f>SUMIFS(рўйхат!P:P,рўйхат!$CY:$CY,$B$200,рўйхат!$B:$B,$C180)</f>
        <v/>
      </c>
      <c r="R180" s="36">
        <f>SUMIFS(рўйхат!Q:Q,рўйхат!$CY:$CY,$B$200,рўйхат!$B:$B,$C180)</f>
        <v/>
      </c>
      <c r="S180" s="35">
        <f>SUMIFS(рўйхат!R:R,рўйхат!$CY:$CY,$B$200,рўйхат!$B:$B,$C180)</f>
        <v/>
      </c>
      <c r="T180" s="36">
        <f>SUMIFS(рўйхат!S:S,рўйхат!$CY:$CY,$B$200,рўйхат!$B:$B,$C180)</f>
        <v/>
      </c>
      <c r="U180" s="35">
        <f>SUMIFS(рўйхат!T:T,рўйхат!$CY:$CY,$B$200,рўйхат!$B:$B,$C180)</f>
        <v/>
      </c>
      <c r="V180" s="36">
        <f>SUMIFS(рўйхат!U:U,рўйхат!$CY:$CY,$B$200,рўйхат!$B:$B,$C180)</f>
        <v/>
      </c>
      <c r="W180" s="35">
        <f>SUMIFS(рўйхат!V:V,рўйхат!$CY:$CY,$B$200,рўйхат!$B:$B,$C180)</f>
        <v/>
      </c>
      <c r="X180" s="36">
        <f>SUMIFS(рўйхат!W:W,рўйхат!$CY:$CY,$B$200,рўйхат!$B:$B,$C180)</f>
        <v/>
      </c>
      <c r="Y180" s="35">
        <f>SUMIFS(рўйхат!X:X,рўйхат!$CY:$CY,$B$200,рўйхат!$B:$B,$C180)</f>
        <v/>
      </c>
      <c r="Z180" s="36">
        <f>SUMIFS(рўйхат!Y:Y,рўйхат!$CY:$CY,$B$200,рўйхат!$B:$B,$C180)</f>
        <v/>
      </c>
      <c r="AA180" s="35">
        <f>SUMIFS(рўйхат!Z:Z,рўйхат!$CY:$CY,$B$200,рўйхат!$B:$B,$C180)</f>
        <v/>
      </c>
      <c r="AB180" s="36">
        <f>SUMIFS(рўйхат!AA:AA,рўйхат!$CY:$CY,$B$200,рўйхат!$B:$B,$C180)</f>
        <v/>
      </c>
      <c r="AC180" s="35">
        <f>SUMIFS(рўйхат!AB:AB,рўйхат!$CY:$CY,$B$200,рўйхат!$B:$B,$C180)</f>
        <v/>
      </c>
      <c r="AD180" s="36">
        <f>SUMIFS(рўйхат!AC:AC,рўйхат!$CY:$CY,$B$200,рўйхат!$B:$B,$C180)</f>
        <v/>
      </c>
      <c r="AE180" s="35">
        <f>SUMIFS(рўйхат!AD:AD,рўйхат!$CY:$CY,$B$200,рўйхат!$B:$B,$C180)</f>
        <v/>
      </c>
      <c r="AF180" s="36">
        <f>SUMIFS(рўйхат!AE:AE,рўйхат!$CY:$CY,$B$200,рўйхат!$B:$B,$C180)</f>
        <v/>
      </c>
      <c r="AG180" s="35">
        <f>SUMIFS(рўйхат!AH:AH,рўйхат!$CY:$CY,$B$200,рўйхат!$B:$B,$C180)</f>
        <v/>
      </c>
      <c r="AH180" s="36">
        <f>SUMIFS(рўйхат!AI:AI,рўйхат!$CY:$CY,$B$200,рўйхат!$B:$B,$C180)</f>
        <v/>
      </c>
      <c r="AI180" s="35">
        <f>SUMIFS(рўйхат!AJ:AJ,рўйхат!$CY:$CY,$B$200,рўйхат!$B:$B,$C180)</f>
        <v/>
      </c>
      <c r="AJ180" s="36">
        <f>SUMIFS(рўйхат!AK:AK,рўйхат!$CY:$CY,$B$200,рўйхат!$B:$B,$C180)</f>
        <v/>
      </c>
      <c r="AK180" s="35">
        <f>SUMIFS(рўйхат!AL:AL,рўйхат!$CY:$CY,$B$200,рўйхат!$B:$B,$C180)</f>
        <v/>
      </c>
      <c r="AL180" s="36">
        <f>SUMIFS(рўйхат!AM:AM,рўйхат!$CY:$CY,$B$200,рўйхат!$B:$B,$C180)</f>
        <v/>
      </c>
      <c r="AM180" s="77">
        <f>IFERROR(Q180/E180,0)</f>
        <v/>
      </c>
      <c r="AN180" s="77">
        <f>IFERROR(R180/F180,0)</f>
        <v/>
      </c>
      <c r="AO180" s="35">
        <f>SUMIFS(рўйхат!AX:AX,рўйхат!$CY:$CY,$B$200,рўйхат!$B:$B,$C180)</f>
        <v/>
      </c>
      <c r="AP180" s="36">
        <f>SUMIFS(рўйхат!AY:AY,рўйхат!$CY:$CY,$B$200,рўйхат!$B:$B,$C180)</f>
        <v/>
      </c>
      <c r="AQ180" s="35">
        <f>SUMIFS(рўйхат!AZ:AZ,рўйхат!$CY:$CY,$B$200,рўйхат!$B:$B,$C180)</f>
        <v/>
      </c>
      <c r="AR180" s="36">
        <f>SUMIFS(рўйхат!BA:BA,рўйхат!$CY:$CY,$B$200,рўйхат!$B:$B,$C180)</f>
        <v/>
      </c>
      <c r="AS180" s="35">
        <f>SUMIFS(рўйхат!BB:BB,рўйхат!$CY:$CY,$B$200,рўйхат!$B:$B,$C180)</f>
        <v/>
      </c>
      <c r="AT180" s="36">
        <f>SUMIFS(рўйхат!BC:BC,рўйхат!$CY:$CY,$B$200,рўйхат!$B:$B,$C180)</f>
        <v/>
      </c>
      <c r="AU180" s="35">
        <f>SUMIFS(рўйхат!BD:BD,рўйхат!$CY:$CY,$B$200,рўйхат!$B:$B,$C180)</f>
        <v/>
      </c>
      <c r="AV180" s="36">
        <f>SUMIFS(рўйхат!BE:BE,рўйхат!$CY:$CY,$B$200,рўйхат!$B:$B,$C180)</f>
        <v/>
      </c>
      <c r="AW180" s="35">
        <f>SUMIFS(рўйхат!BF:BF,рўйхат!$CY:$CY,$B$200,рўйхат!$B:$B,$C180)</f>
        <v/>
      </c>
      <c r="AX180" s="36">
        <f>SUMIFS(рўйхат!BG:BG,рўйхат!$CY:$CY,$B$200,рўйхат!$B:$B,$C180)</f>
        <v/>
      </c>
      <c r="AY180" s="35">
        <f>SUMIFS(рўйхат!BH:BH,рўйхат!$CY:$CY,$B$200,рўйхат!$B:$B,$C180)</f>
        <v/>
      </c>
      <c r="AZ180" s="36">
        <f>SUMIFS(рўйхат!BI:BI,рўйхат!$CY:$CY,$B$200,рўйхат!$B:$B,$C180)</f>
        <v/>
      </c>
      <c r="BA180" s="35">
        <f>SUMIFS(рўйхат!BJ:BJ,рўйхат!$CY:$CY,$B$200,рўйхат!$B:$B,$C180)</f>
        <v/>
      </c>
      <c r="BB180" s="36">
        <f>SUMIFS(рўйхат!BK:BK,рўйхат!$CY:$CY,$B$200,рўйхат!$B:$B,$C180)</f>
        <v/>
      </c>
      <c r="BC180" s="77">
        <f>IFERROR(AO180/E180,0)</f>
        <v/>
      </c>
      <c r="BD180" s="77">
        <f>IFERROR(AP180/F180,0)</f>
        <v/>
      </c>
      <c r="BE180" s="35">
        <f>SUMIFS(рўйхат!BL:BL,рўйхат!$CY:$CY,$B$200,рўйхат!$B:$B,$C180)</f>
        <v/>
      </c>
      <c r="BF180" s="36">
        <f>SUMIFS(рўйхат!BM:BM,рўйхат!$CY:$CY,$B$200,рўйхат!$B:$B,$C180)</f>
        <v/>
      </c>
      <c r="BG180" s="35">
        <f>SUMIFS(рўйхат!BN:BN,рўйхат!$CY:$CY,$B$200,рўйхат!$B:$B,$C180)</f>
        <v/>
      </c>
      <c r="BH180" s="36">
        <f>SUMIFS(рўйхат!BO:BO,рўйхат!$CY:$CY,$B$200,рўйхат!$B:$B,$C180)</f>
        <v/>
      </c>
      <c r="BI180" s="35">
        <f>SUMIFS(рўйхат!BP:BP,рўйхат!$CY:$CY,$B$200,рўйхат!$B:$B,$C180)</f>
        <v/>
      </c>
      <c r="BJ180" s="36">
        <f>SUMIFS(рўйхат!BQ:BQ,рўйхат!$CY:$CY,$B$200,рўйхат!$B:$B,$C180)</f>
        <v/>
      </c>
      <c r="BK180" s="35">
        <f>SUMIFS(рўйхат!BR:BR,рўйхат!$CY:$CY,$B$200,рўйхат!$B:$B,$C180)</f>
        <v/>
      </c>
      <c r="BL180" s="36">
        <f>SUMIFS(рўйхат!BS:BS,рўйхат!$CY:$CY,$B$200,рўйхат!$B:$B,$C180)</f>
        <v/>
      </c>
      <c r="BM180" s="35">
        <f>SUMIFS(рўйхат!BT:BT,рўйхат!$CY:$CY,$B$200,рўйхат!$B:$B,$C180)</f>
        <v/>
      </c>
      <c r="BN180" s="36">
        <f>SUMIFS(рўйхат!BU:BU,рўйхат!$CY:$CY,$B$200,рўйхат!$B:$B,$C180)</f>
        <v/>
      </c>
      <c r="BO180" s="35">
        <f>SUMIFS(рўйхат!BX:BX,рўйхат!$CY:$CY,$B$200,рўйхат!$B:$B,$C180)</f>
        <v/>
      </c>
      <c r="BP180" s="36">
        <f>SUMIFS(рўйхат!BY:BY,рўйхат!$CY:$CY,$B$200,рўйхат!$B:$B,$C180)</f>
        <v/>
      </c>
      <c r="BQ180" s="35">
        <f>SUMIFS(рўйхат!BZ:BZ,рўйхат!$CY:$CY,$B$200,рўйхат!$B:$B,$C180)</f>
        <v/>
      </c>
      <c r="BR180" s="36">
        <f>SUMIFS(рўйхат!CA:CA,рўйхат!$CY:$CY,$B$200,рўйхат!$B:$B,$C180)</f>
        <v/>
      </c>
      <c r="BS180" s="35">
        <f>SUMIFS(рўйхат!CB:CB,рўйхат!$CY:$CY,$B$200,рўйхат!$B:$B,$C180)</f>
        <v/>
      </c>
      <c r="BT180" s="36">
        <f>SUMIFS(рўйхат!CC:CC,рўйхат!$CY:$CY,$B$200,рўйхат!$B:$B,$C180)</f>
        <v/>
      </c>
      <c r="BU180" s="35">
        <f>SUMIFS(рўйхат!CD:CD,рўйхат!$CY:$CY,$B$200,рўйхат!$B:$B,$C180)</f>
        <v/>
      </c>
      <c r="BV180" s="36">
        <f>SUMIFS(рўйхат!CE:CE,рўйхат!$CY:$CY,$B$200,рўйхат!$B:$B,$C180)</f>
        <v/>
      </c>
      <c r="BW180" s="35">
        <f>SUMIFS(рўйхат!CH:CH,рўйхат!$CY:$CY,$B$200,рўйхат!$B:$B,$C180)</f>
        <v/>
      </c>
      <c r="BX180" s="36">
        <f>SUMIFS(рўйхат!CI:CI,рўйхат!$CY:$CY,$B$200,рўйхат!$B:$B,$C180)</f>
        <v/>
      </c>
      <c r="BY180" s="35">
        <f>SUMIFS(рўйхат!CJ:CJ,рўйхат!$CY:$CY,$B$200,рўйхат!$B:$B,$C180)</f>
        <v/>
      </c>
      <c r="BZ180" s="36">
        <f>SUMIFS(рўйхат!CK:CK,рўйхат!$CY:$CY,$B$200,рўйхат!$B:$B,$C180)</f>
        <v/>
      </c>
      <c r="CA180" s="35">
        <f>SUMIFS(рўйхат!CL:CL,рўйхат!$CY:$CY,$B$200,рўйхат!$B:$B,$C180)</f>
        <v/>
      </c>
      <c r="CB180" s="36">
        <f>SUMIFS(рўйхат!CM:CM,рўйхат!$CY:$CY,$B$200,рўйхат!$B:$B,$C180)</f>
        <v/>
      </c>
      <c r="CC180" s="35">
        <f>SUMIFS(рўйхат!CN:CN,рўйхат!$CY:$CY,$B$200,рўйхат!$B:$B,$C180)</f>
        <v/>
      </c>
      <c r="CD180" s="36">
        <f>SUMIFS(рўйхат!CO:CO,рўйхат!$CY:$CY,$B$200,рўйхат!$B:$B,$C180)</f>
        <v/>
      </c>
      <c r="CE180" s="77">
        <f>IFERROR(BE180/(Q180+BE180),0)</f>
        <v/>
      </c>
      <c r="CF180" s="78">
        <f>IFERROR(BF180/(R180+BF180),0)</f>
        <v/>
      </c>
      <c r="CG180" s="8">
        <f>COUNTIFS(B:B,B180)</f>
        <v/>
      </c>
    </row>
    <row r="181" hidden="1" outlineLevel="1" ht="17.1" customFormat="1" customHeight="1" s="8">
      <c r="A181" s="33" t="n"/>
      <c r="B181" s="50" t="n">
        <v>13</v>
      </c>
      <c r="C181" s="66" t="inlineStr">
        <is>
          <t>Маданий мерос агентлиги</t>
        </is>
      </c>
      <c r="D181" s="16" t="n"/>
      <c r="E181" s="35">
        <f>SUMIFS(рўйхат!F:F,рўйхат!$CY:$CY,$B$200,рўйхат!$B:$B,$C181)</f>
        <v/>
      </c>
      <c r="F181" s="36">
        <f>SUMIFS(рўйхат!G:G,рўйхат!$CY:$CY,$B$200,рўйхат!$B:$B,$C181)</f>
        <v/>
      </c>
      <c r="G181" s="35">
        <f>SUMIFS(рўйхат!H:H,рўйхат!$CY:$CY,$B$200,рўйхат!$B:$B,$C181)</f>
        <v/>
      </c>
      <c r="H181" s="36">
        <f>SUMIFS(рўйхат!I:I,рўйхат!$CY:$CY,$B$200,рўйхат!$B:$B,$C181)</f>
        <v/>
      </c>
      <c r="I181" s="35">
        <f>SUMIFS(рўйхат!J:J,рўйхат!$CY:$CY,$B$200,рўйхат!$B:$B,$C181)</f>
        <v/>
      </c>
      <c r="J181" s="36">
        <f>SUMIFS(рўйхат!K:K,рўйхат!$CY:$CY,$B$200,рўйхат!$B:$B,$C181)</f>
        <v/>
      </c>
      <c r="K181" s="35">
        <f>SUMIFS(рўйхат!L:L,рўйхат!$CY:$CY,$B$200,рўйхат!$B:$B,$C181)</f>
        <v/>
      </c>
      <c r="L181" s="36">
        <f>SUMIFS(рўйхат!M:M,рўйхат!$CY:$CY,$B$200,рўйхат!$B:$B,$C181)</f>
        <v/>
      </c>
      <c r="M181" s="35">
        <f>SUMIFS(рўйхат!N:N,рўйхат!$CY:$CY,$B$200,рўйхат!$B:$B,$C181)</f>
        <v/>
      </c>
      <c r="N181" s="36">
        <f>SUMIFS(рўйхат!O:O,рўйхат!$CY:$CY,$B$200,рўйхат!$B:$B,$C181)</f>
        <v/>
      </c>
      <c r="O181" s="34">
        <f>IFERROR(M181/E181,0)</f>
        <v/>
      </c>
      <c r="P181" s="34">
        <f>IFERROR(N181/F181,0)</f>
        <v/>
      </c>
      <c r="Q181" s="35">
        <f>SUMIFS(рўйхат!P:P,рўйхат!$CY:$CY,$B$200,рўйхат!$B:$B,$C181)</f>
        <v/>
      </c>
      <c r="R181" s="36">
        <f>SUMIFS(рўйхат!Q:Q,рўйхат!$CY:$CY,$B$200,рўйхат!$B:$B,$C181)</f>
        <v/>
      </c>
      <c r="S181" s="35">
        <f>SUMIFS(рўйхат!R:R,рўйхат!$CY:$CY,$B$200,рўйхат!$B:$B,$C181)</f>
        <v/>
      </c>
      <c r="T181" s="36">
        <f>SUMIFS(рўйхат!S:S,рўйхат!$CY:$CY,$B$200,рўйхат!$B:$B,$C181)</f>
        <v/>
      </c>
      <c r="U181" s="35">
        <f>SUMIFS(рўйхат!T:T,рўйхат!$CY:$CY,$B$200,рўйхат!$B:$B,$C181)</f>
        <v/>
      </c>
      <c r="V181" s="36">
        <f>SUMIFS(рўйхат!U:U,рўйхат!$CY:$CY,$B$200,рўйхат!$B:$B,$C181)</f>
        <v/>
      </c>
      <c r="W181" s="35">
        <f>SUMIFS(рўйхат!V:V,рўйхат!$CY:$CY,$B$200,рўйхат!$B:$B,$C181)</f>
        <v/>
      </c>
      <c r="X181" s="36">
        <f>SUMIFS(рўйхат!W:W,рўйхат!$CY:$CY,$B$200,рўйхат!$B:$B,$C181)</f>
        <v/>
      </c>
      <c r="Y181" s="35">
        <f>SUMIFS(рўйхат!X:X,рўйхат!$CY:$CY,$B$200,рўйхат!$B:$B,$C181)</f>
        <v/>
      </c>
      <c r="Z181" s="36">
        <f>SUMIFS(рўйхат!Y:Y,рўйхат!$CY:$CY,$B$200,рўйхат!$B:$B,$C181)</f>
        <v/>
      </c>
      <c r="AA181" s="35">
        <f>SUMIFS(рўйхат!Z:Z,рўйхат!$CY:$CY,$B$200,рўйхат!$B:$B,$C181)</f>
        <v/>
      </c>
      <c r="AB181" s="36">
        <f>SUMIFS(рўйхат!AA:AA,рўйхат!$CY:$CY,$B$200,рўйхат!$B:$B,$C181)</f>
        <v/>
      </c>
      <c r="AC181" s="35">
        <f>SUMIFS(рўйхат!AB:AB,рўйхат!$CY:$CY,$B$200,рўйхат!$B:$B,$C181)</f>
        <v/>
      </c>
      <c r="AD181" s="36">
        <f>SUMIFS(рўйхат!AC:AC,рўйхат!$CY:$CY,$B$200,рўйхат!$B:$B,$C181)</f>
        <v/>
      </c>
      <c r="AE181" s="35">
        <f>SUMIFS(рўйхат!AD:AD,рўйхат!$CY:$CY,$B$200,рўйхат!$B:$B,$C181)</f>
        <v/>
      </c>
      <c r="AF181" s="36">
        <f>SUMIFS(рўйхат!AE:AE,рўйхат!$CY:$CY,$B$200,рўйхат!$B:$B,$C181)</f>
        <v/>
      </c>
      <c r="AG181" s="35">
        <f>SUMIFS(рўйхат!AH:AH,рўйхат!$CY:$CY,$B$200,рўйхат!$B:$B,$C181)</f>
        <v/>
      </c>
      <c r="AH181" s="36">
        <f>SUMIFS(рўйхат!AI:AI,рўйхат!$CY:$CY,$B$200,рўйхат!$B:$B,$C181)</f>
        <v/>
      </c>
      <c r="AI181" s="35">
        <f>SUMIFS(рўйхат!AJ:AJ,рўйхат!$CY:$CY,$B$200,рўйхат!$B:$B,$C181)</f>
        <v/>
      </c>
      <c r="AJ181" s="36">
        <f>SUMIFS(рўйхат!AK:AK,рўйхат!$CY:$CY,$B$200,рўйхат!$B:$B,$C181)</f>
        <v/>
      </c>
      <c r="AK181" s="35">
        <f>SUMIFS(рўйхат!AL:AL,рўйхат!$CY:$CY,$B$200,рўйхат!$B:$B,$C181)</f>
        <v/>
      </c>
      <c r="AL181" s="36">
        <f>SUMIFS(рўйхат!AM:AM,рўйхат!$CY:$CY,$B$200,рўйхат!$B:$B,$C181)</f>
        <v/>
      </c>
      <c r="AM181" s="77">
        <f>IFERROR(Q181/E181,0)</f>
        <v/>
      </c>
      <c r="AN181" s="77">
        <f>IFERROR(R181/F181,0)</f>
        <v/>
      </c>
      <c r="AO181" s="35">
        <f>SUMIFS(рўйхат!AX:AX,рўйхат!$CY:$CY,$B$200,рўйхат!$B:$B,$C181)</f>
        <v/>
      </c>
      <c r="AP181" s="36">
        <f>SUMIFS(рўйхат!AY:AY,рўйхат!$CY:$CY,$B$200,рўйхат!$B:$B,$C181)</f>
        <v/>
      </c>
      <c r="AQ181" s="35">
        <f>SUMIFS(рўйхат!AZ:AZ,рўйхат!$CY:$CY,$B$200,рўйхат!$B:$B,$C181)</f>
        <v/>
      </c>
      <c r="AR181" s="36">
        <f>SUMIFS(рўйхат!BA:BA,рўйхат!$CY:$CY,$B$200,рўйхат!$B:$B,$C181)</f>
        <v/>
      </c>
      <c r="AS181" s="35">
        <f>SUMIFS(рўйхат!BB:BB,рўйхат!$CY:$CY,$B$200,рўйхат!$B:$B,$C181)</f>
        <v/>
      </c>
      <c r="AT181" s="36">
        <f>SUMIFS(рўйхат!BC:BC,рўйхат!$CY:$CY,$B$200,рўйхат!$B:$B,$C181)</f>
        <v/>
      </c>
      <c r="AU181" s="35">
        <f>SUMIFS(рўйхат!BD:BD,рўйхат!$CY:$CY,$B$200,рўйхат!$B:$B,$C181)</f>
        <v/>
      </c>
      <c r="AV181" s="36">
        <f>SUMIFS(рўйхат!BE:BE,рўйхат!$CY:$CY,$B$200,рўйхат!$B:$B,$C181)</f>
        <v/>
      </c>
      <c r="AW181" s="35">
        <f>SUMIFS(рўйхат!BF:BF,рўйхат!$CY:$CY,$B$200,рўйхат!$B:$B,$C181)</f>
        <v/>
      </c>
      <c r="AX181" s="36">
        <f>SUMIFS(рўйхат!BG:BG,рўйхат!$CY:$CY,$B$200,рўйхат!$B:$B,$C181)</f>
        <v/>
      </c>
      <c r="AY181" s="35">
        <f>SUMIFS(рўйхат!BH:BH,рўйхат!$CY:$CY,$B$200,рўйхат!$B:$B,$C181)</f>
        <v/>
      </c>
      <c r="AZ181" s="36">
        <f>SUMIFS(рўйхат!BI:BI,рўйхат!$CY:$CY,$B$200,рўйхат!$B:$B,$C181)</f>
        <v/>
      </c>
      <c r="BA181" s="35">
        <f>SUMIFS(рўйхат!BJ:BJ,рўйхат!$CY:$CY,$B$200,рўйхат!$B:$B,$C181)</f>
        <v/>
      </c>
      <c r="BB181" s="36">
        <f>SUMIFS(рўйхат!BK:BK,рўйхат!$CY:$CY,$B$200,рўйхат!$B:$B,$C181)</f>
        <v/>
      </c>
      <c r="BC181" s="77">
        <f>IFERROR(AO181/E181,0)</f>
        <v/>
      </c>
      <c r="BD181" s="77">
        <f>IFERROR(AP181/F181,0)</f>
        <v/>
      </c>
      <c r="BE181" s="35">
        <f>SUMIFS(рўйхат!BL:BL,рўйхат!$CY:$CY,$B$200,рўйхат!$B:$B,$C181)</f>
        <v/>
      </c>
      <c r="BF181" s="36">
        <f>SUMIFS(рўйхат!BM:BM,рўйхат!$CY:$CY,$B$200,рўйхат!$B:$B,$C181)</f>
        <v/>
      </c>
      <c r="BG181" s="35">
        <f>SUMIFS(рўйхат!BN:BN,рўйхат!$CY:$CY,$B$200,рўйхат!$B:$B,$C181)</f>
        <v/>
      </c>
      <c r="BH181" s="36">
        <f>SUMIFS(рўйхат!BO:BO,рўйхат!$CY:$CY,$B$200,рўйхат!$B:$B,$C181)</f>
        <v/>
      </c>
      <c r="BI181" s="35">
        <f>SUMIFS(рўйхат!BP:BP,рўйхат!$CY:$CY,$B$200,рўйхат!$B:$B,$C181)</f>
        <v/>
      </c>
      <c r="BJ181" s="36">
        <f>SUMIFS(рўйхат!BQ:BQ,рўйхат!$CY:$CY,$B$200,рўйхат!$B:$B,$C181)</f>
        <v/>
      </c>
      <c r="BK181" s="35">
        <f>SUMIFS(рўйхат!BR:BR,рўйхат!$CY:$CY,$B$200,рўйхат!$B:$B,$C181)</f>
        <v/>
      </c>
      <c r="BL181" s="36">
        <f>SUMIFS(рўйхат!BS:BS,рўйхат!$CY:$CY,$B$200,рўйхат!$B:$B,$C181)</f>
        <v/>
      </c>
      <c r="BM181" s="35">
        <f>SUMIFS(рўйхат!BT:BT,рўйхат!$CY:$CY,$B$200,рўйхат!$B:$B,$C181)</f>
        <v/>
      </c>
      <c r="BN181" s="36">
        <f>SUMIFS(рўйхат!BU:BU,рўйхат!$CY:$CY,$B$200,рўйхат!$B:$B,$C181)</f>
        <v/>
      </c>
      <c r="BO181" s="35">
        <f>SUMIFS(рўйхат!BX:BX,рўйхат!$CY:$CY,$B$200,рўйхат!$B:$B,$C181)</f>
        <v/>
      </c>
      <c r="BP181" s="36">
        <f>SUMIFS(рўйхат!BY:BY,рўйхат!$CY:$CY,$B$200,рўйхат!$B:$B,$C181)</f>
        <v/>
      </c>
      <c r="BQ181" s="35">
        <f>SUMIFS(рўйхат!BZ:BZ,рўйхат!$CY:$CY,$B$200,рўйхат!$B:$B,$C181)</f>
        <v/>
      </c>
      <c r="BR181" s="36">
        <f>SUMIFS(рўйхат!CA:CA,рўйхат!$CY:$CY,$B$200,рўйхат!$B:$B,$C181)</f>
        <v/>
      </c>
      <c r="BS181" s="35">
        <f>SUMIFS(рўйхат!CB:CB,рўйхат!$CY:$CY,$B$200,рўйхат!$B:$B,$C181)</f>
        <v/>
      </c>
      <c r="BT181" s="36">
        <f>SUMIFS(рўйхат!CC:CC,рўйхат!$CY:$CY,$B$200,рўйхат!$B:$B,$C181)</f>
        <v/>
      </c>
      <c r="BU181" s="35">
        <f>SUMIFS(рўйхат!CD:CD,рўйхат!$CY:$CY,$B$200,рўйхат!$B:$B,$C181)</f>
        <v/>
      </c>
      <c r="BV181" s="36">
        <f>SUMIFS(рўйхат!CE:CE,рўйхат!$CY:$CY,$B$200,рўйхат!$B:$B,$C181)</f>
        <v/>
      </c>
      <c r="BW181" s="35">
        <f>SUMIFS(рўйхат!CH:CH,рўйхат!$CY:$CY,$B$200,рўйхат!$B:$B,$C181)</f>
        <v/>
      </c>
      <c r="BX181" s="36">
        <f>SUMIFS(рўйхат!CI:CI,рўйхат!$CY:$CY,$B$200,рўйхат!$B:$B,$C181)</f>
        <v/>
      </c>
      <c r="BY181" s="35">
        <f>SUMIFS(рўйхат!CJ:CJ,рўйхат!$CY:$CY,$B$200,рўйхат!$B:$B,$C181)</f>
        <v/>
      </c>
      <c r="BZ181" s="36">
        <f>SUMIFS(рўйхат!CK:CK,рўйхат!$CY:$CY,$B$200,рўйхат!$B:$B,$C181)</f>
        <v/>
      </c>
      <c r="CA181" s="35">
        <f>SUMIFS(рўйхат!CL:CL,рўйхат!$CY:$CY,$B$200,рўйхат!$B:$B,$C181)</f>
        <v/>
      </c>
      <c r="CB181" s="36">
        <f>SUMIFS(рўйхат!CM:CM,рўйхат!$CY:$CY,$B$200,рўйхат!$B:$B,$C181)</f>
        <v/>
      </c>
      <c r="CC181" s="35">
        <f>SUMIFS(рўйхат!CN:CN,рўйхат!$CY:$CY,$B$200,рўйхат!$B:$B,$C181)</f>
        <v/>
      </c>
      <c r="CD181" s="36">
        <f>SUMIFS(рўйхат!CO:CO,рўйхат!$CY:$CY,$B$200,рўйхат!$B:$B,$C181)</f>
        <v/>
      </c>
      <c r="CE181" s="77">
        <f>IFERROR(BE181/(Q181+BE181),0)</f>
        <v/>
      </c>
      <c r="CF181" s="78">
        <f>IFERROR(BF181/(R181+BF181),0)</f>
        <v/>
      </c>
      <c r="CG181" s="8">
        <f>COUNTIFS(B:B,B181)</f>
        <v/>
      </c>
    </row>
    <row r="182" hidden="1" outlineLevel="1" ht="17.1" customFormat="1" customHeight="1" s="8">
      <c r="A182" s="33" t="n"/>
      <c r="B182" s="50" t="n">
        <v>14</v>
      </c>
      <c r="C182" s="66" t="inlineStr">
        <is>
          <t>Маданият вазирлиги</t>
        </is>
      </c>
      <c r="D182" s="16" t="n"/>
      <c r="E182" s="35">
        <f>SUMIFS(рўйхат!F:F,рўйхат!$CY:$CY,$B$200,рўйхат!$B:$B,$C182)</f>
        <v/>
      </c>
      <c r="F182" s="36">
        <f>SUMIFS(рўйхат!G:G,рўйхат!$CY:$CY,$B$200,рўйхат!$B:$B,$C182)</f>
        <v/>
      </c>
      <c r="G182" s="35">
        <f>SUMIFS(рўйхат!H:H,рўйхат!$CY:$CY,$B$200,рўйхат!$B:$B,$C182)</f>
        <v/>
      </c>
      <c r="H182" s="36">
        <f>SUMIFS(рўйхат!I:I,рўйхат!$CY:$CY,$B$200,рўйхат!$B:$B,$C182)</f>
        <v/>
      </c>
      <c r="I182" s="35">
        <f>SUMIFS(рўйхат!J:J,рўйхат!$CY:$CY,$B$200,рўйхат!$B:$B,$C182)</f>
        <v/>
      </c>
      <c r="J182" s="36">
        <f>SUMIFS(рўйхат!K:K,рўйхат!$CY:$CY,$B$200,рўйхат!$B:$B,$C182)</f>
        <v/>
      </c>
      <c r="K182" s="35">
        <f>SUMIFS(рўйхат!L:L,рўйхат!$CY:$CY,$B$200,рўйхат!$B:$B,$C182)</f>
        <v/>
      </c>
      <c r="L182" s="36">
        <f>SUMIFS(рўйхат!M:M,рўйхат!$CY:$CY,$B$200,рўйхат!$B:$B,$C182)</f>
        <v/>
      </c>
      <c r="M182" s="35">
        <f>SUMIFS(рўйхат!N:N,рўйхат!$CY:$CY,$B$200,рўйхат!$B:$B,$C182)</f>
        <v/>
      </c>
      <c r="N182" s="36">
        <f>SUMIFS(рўйхат!O:O,рўйхат!$CY:$CY,$B$200,рўйхат!$B:$B,$C182)</f>
        <v/>
      </c>
      <c r="O182" s="34">
        <f>IFERROR(M182/E182,0)</f>
        <v/>
      </c>
      <c r="P182" s="34">
        <f>IFERROR(N182/F182,0)</f>
        <v/>
      </c>
      <c r="Q182" s="35">
        <f>SUMIFS(рўйхат!P:P,рўйхат!$CY:$CY,$B$200,рўйхат!$B:$B,$C182)</f>
        <v/>
      </c>
      <c r="R182" s="36">
        <f>SUMIFS(рўйхат!Q:Q,рўйхат!$CY:$CY,$B$200,рўйхат!$B:$B,$C182)</f>
        <v/>
      </c>
      <c r="S182" s="35">
        <f>SUMIFS(рўйхат!R:R,рўйхат!$CY:$CY,$B$200,рўйхат!$B:$B,$C182)</f>
        <v/>
      </c>
      <c r="T182" s="36">
        <f>SUMIFS(рўйхат!S:S,рўйхат!$CY:$CY,$B$200,рўйхат!$B:$B,$C182)</f>
        <v/>
      </c>
      <c r="U182" s="35">
        <f>SUMIFS(рўйхат!T:T,рўйхат!$CY:$CY,$B$200,рўйхат!$B:$B,$C182)</f>
        <v/>
      </c>
      <c r="V182" s="36">
        <f>SUMIFS(рўйхат!U:U,рўйхат!$CY:$CY,$B$200,рўйхат!$B:$B,$C182)</f>
        <v/>
      </c>
      <c r="W182" s="35">
        <f>SUMIFS(рўйхат!V:V,рўйхат!$CY:$CY,$B$200,рўйхат!$B:$B,$C182)</f>
        <v/>
      </c>
      <c r="X182" s="36">
        <f>SUMIFS(рўйхат!W:W,рўйхат!$CY:$CY,$B$200,рўйхат!$B:$B,$C182)</f>
        <v/>
      </c>
      <c r="Y182" s="35">
        <f>SUMIFS(рўйхат!X:X,рўйхат!$CY:$CY,$B$200,рўйхат!$B:$B,$C182)</f>
        <v/>
      </c>
      <c r="Z182" s="36">
        <f>SUMIFS(рўйхат!Y:Y,рўйхат!$CY:$CY,$B$200,рўйхат!$B:$B,$C182)</f>
        <v/>
      </c>
      <c r="AA182" s="35">
        <f>SUMIFS(рўйхат!Z:Z,рўйхат!$CY:$CY,$B$200,рўйхат!$B:$B,$C182)</f>
        <v/>
      </c>
      <c r="AB182" s="36">
        <f>SUMIFS(рўйхат!AA:AA,рўйхат!$CY:$CY,$B$200,рўйхат!$B:$B,$C182)</f>
        <v/>
      </c>
      <c r="AC182" s="35">
        <f>SUMIFS(рўйхат!AB:AB,рўйхат!$CY:$CY,$B$200,рўйхат!$B:$B,$C182)</f>
        <v/>
      </c>
      <c r="AD182" s="36">
        <f>SUMIFS(рўйхат!AC:AC,рўйхат!$CY:$CY,$B$200,рўйхат!$B:$B,$C182)</f>
        <v/>
      </c>
      <c r="AE182" s="35">
        <f>SUMIFS(рўйхат!AD:AD,рўйхат!$CY:$CY,$B$200,рўйхат!$B:$B,$C182)</f>
        <v/>
      </c>
      <c r="AF182" s="36">
        <f>SUMIFS(рўйхат!AE:AE,рўйхат!$CY:$CY,$B$200,рўйхат!$B:$B,$C182)</f>
        <v/>
      </c>
      <c r="AG182" s="35">
        <f>SUMIFS(рўйхат!AH:AH,рўйхат!$CY:$CY,$B$200,рўйхат!$B:$B,$C182)</f>
        <v/>
      </c>
      <c r="AH182" s="36">
        <f>SUMIFS(рўйхат!AI:AI,рўйхат!$CY:$CY,$B$200,рўйхат!$B:$B,$C182)</f>
        <v/>
      </c>
      <c r="AI182" s="35">
        <f>SUMIFS(рўйхат!AJ:AJ,рўйхат!$CY:$CY,$B$200,рўйхат!$B:$B,$C182)</f>
        <v/>
      </c>
      <c r="AJ182" s="36">
        <f>SUMIFS(рўйхат!AK:AK,рўйхат!$CY:$CY,$B$200,рўйхат!$B:$B,$C182)</f>
        <v/>
      </c>
      <c r="AK182" s="35">
        <f>SUMIFS(рўйхат!AL:AL,рўйхат!$CY:$CY,$B$200,рўйхат!$B:$B,$C182)</f>
        <v/>
      </c>
      <c r="AL182" s="36">
        <f>SUMIFS(рўйхат!AM:AM,рўйхат!$CY:$CY,$B$200,рўйхат!$B:$B,$C182)</f>
        <v/>
      </c>
      <c r="AM182" s="77">
        <f>IFERROR(Q182/E182,0)</f>
        <v/>
      </c>
      <c r="AN182" s="77">
        <f>IFERROR(R182/F182,0)</f>
        <v/>
      </c>
      <c r="AO182" s="35">
        <f>SUMIFS(рўйхат!AX:AX,рўйхат!$CY:$CY,$B$200,рўйхат!$B:$B,$C182)</f>
        <v/>
      </c>
      <c r="AP182" s="36">
        <f>SUMIFS(рўйхат!AY:AY,рўйхат!$CY:$CY,$B$200,рўйхат!$B:$B,$C182)</f>
        <v/>
      </c>
      <c r="AQ182" s="35">
        <f>SUMIFS(рўйхат!AZ:AZ,рўйхат!$CY:$CY,$B$200,рўйхат!$B:$B,$C182)</f>
        <v/>
      </c>
      <c r="AR182" s="36">
        <f>SUMIFS(рўйхат!BA:BA,рўйхат!$CY:$CY,$B$200,рўйхат!$B:$B,$C182)</f>
        <v/>
      </c>
      <c r="AS182" s="35">
        <f>SUMIFS(рўйхат!BB:BB,рўйхат!$CY:$CY,$B$200,рўйхат!$B:$B,$C182)</f>
        <v/>
      </c>
      <c r="AT182" s="36">
        <f>SUMIFS(рўйхат!BC:BC,рўйхат!$CY:$CY,$B$200,рўйхат!$B:$B,$C182)</f>
        <v/>
      </c>
      <c r="AU182" s="35">
        <f>SUMIFS(рўйхат!BD:BD,рўйхат!$CY:$CY,$B$200,рўйхат!$B:$B,$C182)</f>
        <v/>
      </c>
      <c r="AV182" s="36">
        <f>SUMIFS(рўйхат!BE:BE,рўйхат!$CY:$CY,$B$200,рўйхат!$B:$B,$C182)</f>
        <v/>
      </c>
      <c r="AW182" s="35">
        <f>SUMIFS(рўйхат!BF:BF,рўйхат!$CY:$CY,$B$200,рўйхат!$B:$B,$C182)</f>
        <v/>
      </c>
      <c r="AX182" s="36">
        <f>SUMIFS(рўйхат!BG:BG,рўйхат!$CY:$CY,$B$200,рўйхат!$B:$B,$C182)</f>
        <v/>
      </c>
      <c r="AY182" s="35">
        <f>SUMIFS(рўйхат!BH:BH,рўйхат!$CY:$CY,$B$200,рўйхат!$B:$B,$C182)</f>
        <v/>
      </c>
      <c r="AZ182" s="36">
        <f>SUMIFS(рўйхат!BI:BI,рўйхат!$CY:$CY,$B$200,рўйхат!$B:$B,$C182)</f>
        <v/>
      </c>
      <c r="BA182" s="35">
        <f>SUMIFS(рўйхат!BJ:BJ,рўйхат!$CY:$CY,$B$200,рўйхат!$B:$B,$C182)</f>
        <v/>
      </c>
      <c r="BB182" s="36">
        <f>SUMIFS(рўйхат!BK:BK,рўйхат!$CY:$CY,$B$200,рўйхат!$B:$B,$C182)</f>
        <v/>
      </c>
      <c r="BC182" s="77">
        <f>IFERROR(AO182/E182,0)</f>
        <v/>
      </c>
      <c r="BD182" s="77">
        <f>IFERROR(AP182/F182,0)</f>
        <v/>
      </c>
      <c r="BE182" s="35">
        <f>SUMIFS(рўйхат!BL:BL,рўйхат!$CY:$CY,$B$200,рўйхат!$B:$B,$C182)</f>
        <v/>
      </c>
      <c r="BF182" s="36">
        <f>SUMIFS(рўйхат!BM:BM,рўйхат!$CY:$CY,$B$200,рўйхат!$B:$B,$C182)</f>
        <v/>
      </c>
      <c r="BG182" s="35">
        <f>SUMIFS(рўйхат!BN:BN,рўйхат!$CY:$CY,$B$200,рўйхат!$B:$B,$C182)</f>
        <v/>
      </c>
      <c r="BH182" s="36">
        <f>SUMIFS(рўйхат!BO:BO,рўйхат!$CY:$CY,$B$200,рўйхат!$B:$B,$C182)</f>
        <v/>
      </c>
      <c r="BI182" s="35">
        <f>SUMIFS(рўйхат!BP:BP,рўйхат!$CY:$CY,$B$200,рўйхат!$B:$B,$C182)</f>
        <v/>
      </c>
      <c r="BJ182" s="36">
        <f>SUMIFS(рўйхат!BQ:BQ,рўйхат!$CY:$CY,$B$200,рўйхат!$B:$B,$C182)</f>
        <v/>
      </c>
      <c r="BK182" s="35">
        <f>SUMIFS(рўйхат!BR:BR,рўйхат!$CY:$CY,$B$200,рўйхат!$B:$B,$C182)</f>
        <v/>
      </c>
      <c r="BL182" s="36">
        <f>SUMIFS(рўйхат!BS:BS,рўйхат!$CY:$CY,$B$200,рўйхат!$B:$B,$C182)</f>
        <v/>
      </c>
      <c r="BM182" s="35">
        <f>SUMIFS(рўйхат!BT:BT,рўйхат!$CY:$CY,$B$200,рўйхат!$B:$B,$C182)</f>
        <v/>
      </c>
      <c r="BN182" s="36">
        <f>SUMIFS(рўйхат!BU:BU,рўйхат!$CY:$CY,$B$200,рўйхат!$B:$B,$C182)</f>
        <v/>
      </c>
      <c r="BO182" s="35">
        <f>SUMIFS(рўйхат!BX:BX,рўйхат!$CY:$CY,$B$200,рўйхат!$B:$B,$C182)</f>
        <v/>
      </c>
      <c r="BP182" s="36">
        <f>SUMIFS(рўйхат!BY:BY,рўйхат!$CY:$CY,$B$200,рўйхат!$B:$B,$C182)</f>
        <v/>
      </c>
      <c r="BQ182" s="35">
        <f>SUMIFS(рўйхат!BZ:BZ,рўйхат!$CY:$CY,$B$200,рўйхат!$B:$B,$C182)</f>
        <v/>
      </c>
      <c r="BR182" s="36">
        <f>SUMIFS(рўйхат!CA:CA,рўйхат!$CY:$CY,$B$200,рўйхат!$B:$B,$C182)</f>
        <v/>
      </c>
      <c r="BS182" s="35">
        <f>SUMIFS(рўйхат!CB:CB,рўйхат!$CY:$CY,$B$200,рўйхат!$B:$B,$C182)</f>
        <v/>
      </c>
      <c r="BT182" s="36">
        <f>SUMIFS(рўйхат!CC:CC,рўйхат!$CY:$CY,$B$200,рўйхат!$B:$B,$C182)</f>
        <v/>
      </c>
      <c r="BU182" s="35">
        <f>SUMIFS(рўйхат!CD:CD,рўйхат!$CY:$CY,$B$200,рўйхат!$B:$B,$C182)</f>
        <v/>
      </c>
      <c r="BV182" s="36">
        <f>SUMIFS(рўйхат!CE:CE,рўйхат!$CY:$CY,$B$200,рўйхат!$B:$B,$C182)</f>
        <v/>
      </c>
      <c r="BW182" s="35">
        <f>SUMIFS(рўйхат!CH:CH,рўйхат!$CY:$CY,$B$200,рўйхат!$B:$B,$C182)</f>
        <v/>
      </c>
      <c r="BX182" s="36">
        <f>SUMIFS(рўйхат!CI:CI,рўйхат!$CY:$CY,$B$200,рўйхат!$B:$B,$C182)</f>
        <v/>
      </c>
      <c r="BY182" s="35">
        <f>SUMIFS(рўйхат!CJ:CJ,рўйхат!$CY:$CY,$B$200,рўйхат!$B:$B,$C182)</f>
        <v/>
      </c>
      <c r="BZ182" s="36">
        <f>SUMIFS(рўйхат!CK:CK,рўйхат!$CY:$CY,$B$200,рўйхат!$B:$B,$C182)</f>
        <v/>
      </c>
      <c r="CA182" s="35">
        <f>SUMIFS(рўйхат!CL:CL,рўйхат!$CY:$CY,$B$200,рўйхат!$B:$B,$C182)</f>
        <v/>
      </c>
      <c r="CB182" s="36">
        <f>SUMIFS(рўйхат!CM:CM,рўйхат!$CY:$CY,$B$200,рўйхат!$B:$B,$C182)</f>
        <v/>
      </c>
      <c r="CC182" s="35">
        <f>SUMIFS(рўйхат!CN:CN,рўйхат!$CY:$CY,$B$200,рўйхат!$B:$B,$C182)</f>
        <v/>
      </c>
      <c r="CD182" s="36">
        <f>SUMIFS(рўйхат!CO:CO,рўйхат!$CY:$CY,$B$200,рўйхат!$B:$B,$C182)</f>
        <v/>
      </c>
      <c r="CE182" s="77">
        <f>IFERROR(BE182/(Q182+BE182),0)</f>
        <v/>
      </c>
      <c r="CF182" s="78">
        <f>IFERROR(BF182/(R182+BF182),0)</f>
        <v/>
      </c>
      <c r="CG182" s="8">
        <f>COUNTIFS(B:B,B182)</f>
        <v/>
      </c>
    </row>
    <row r="183" hidden="1" outlineLevel="1" ht="17.1" customFormat="1" customHeight="1" s="8">
      <c r="A183" s="33" t="n"/>
      <c r="B183" s="50" t="n">
        <v>15</v>
      </c>
      <c r="C183" s="66" t="inlineStr">
        <is>
          <t>Мактабгача ва мактаб таълими вазирлиги</t>
        </is>
      </c>
      <c r="D183" s="16" t="n"/>
      <c r="E183" s="35">
        <f>SUMIFS(рўйхат!F:F,рўйхат!$CY:$CY,$B$200,рўйхат!$B:$B,$C183)</f>
        <v/>
      </c>
      <c r="F183" s="36">
        <f>SUMIFS(рўйхат!G:G,рўйхат!$CY:$CY,$B$200,рўйхат!$B:$B,$C183)</f>
        <v/>
      </c>
      <c r="G183" s="35">
        <f>SUMIFS(рўйхат!H:H,рўйхат!$CY:$CY,$B$200,рўйхат!$B:$B,$C183)</f>
        <v/>
      </c>
      <c r="H183" s="36">
        <f>SUMIFS(рўйхат!I:I,рўйхат!$CY:$CY,$B$200,рўйхат!$B:$B,$C183)</f>
        <v/>
      </c>
      <c r="I183" s="35">
        <f>SUMIFS(рўйхат!J:J,рўйхат!$CY:$CY,$B$200,рўйхат!$B:$B,$C183)</f>
        <v/>
      </c>
      <c r="J183" s="36">
        <f>SUMIFS(рўйхат!K:K,рўйхат!$CY:$CY,$B$200,рўйхат!$B:$B,$C183)</f>
        <v/>
      </c>
      <c r="K183" s="35">
        <f>SUMIFS(рўйхат!L:L,рўйхат!$CY:$CY,$B$200,рўйхат!$B:$B,$C183)</f>
        <v/>
      </c>
      <c r="L183" s="36">
        <f>SUMIFS(рўйхат!M:M,рўйхат!$CY:$CY,$B$200,рўйхат!$B:$B,$C183)</f>
        <v/>
      </c>
      <c r="M183" s="35">
        <f>SUMIFS(рўйхат!N:N,рўйхат!$CY:$CY,$B$200,рўйхат!$B:$B,$C183)</f>
        <v/>
      </c>
      <c r="N183" s="36">
        <f>SUMIFS(рўйхат!O:O,рўйхат!$CY:$CY,$B$200,рўйхат!$B:$B,$C183)</f>
        <v/>
      </c>
      <c r="O183" s="34">
        <f>IFERROR(M183/E183,0)</f>
        <v/>
      </c>
      <c r="P183" s="34">
        <f>IFERROR(N183/F183,0)</f>
        <v/>
      </c>
      <c r="Q183" s="35">
        <f>SUMIFS(рўйхат!P:P,рўйхат!$CY:$CY,$B$200,рўйхат!$B:$B,$C183)</f>
        <v/>
      </c>
      <c r="R183" s="36">
        <f>SUMIFS(рўйхат!Q:Q,рўйхат!$CY:$CY,$B$200,рўйхат!$B:$B,$C183)</f>
        <v/>
      </c>
      <c r="S183" s="35">
        <f>SUMIFS(рўйхат!R:R,рўйхат!$CY:$CY,$B$200,рўйхат!$B:$B,$C183)</f>
        <v/>
      </c>
      <c r="T183" s="36">
        <f>SUMIFS(рўйхат!S:S,рўйхат!$CY:$CY,$B$200,рўйхат!$B:$B,$C183)</f>
        <v/>
      </c>
      <c r="U183" s="35">
        <f>SUMIFS(рўйхат!T:T,рўйхат!$CY:$CY,$B$200,рўйхат!$B:$B,$C183)</f>
        <v/>
      </c>
      <c r="V183" s="36">
        <f>SUMIFS(рўйхат!U:U,рўйхат!$CY:$CY,$B$200,рўйхат!$B:$B,$C183)</f>
        <v/>
      </c>
      <c r="W183" s="35">
        <f>SUMIFS(рўйхат!V:V,рўйхат!$CY:$CY,$B$200,рўйхат!$B:$B,$C183)</f>
        <v/>
      </c>
      <c r="X183" s="36">
        <f>SUMIFS(рўйхат!W:W,рўйхат!$CY:$CY,$B$200,рўйхат!$B:$B,$C183)</f>
        <v/>
      </c>
      <c r="Y183" s="35">
        <f>SUMIFS(рўйхат!X:X,рўйхат!$CY:$CY,$B$200,рўйхат!$B:$B,$C183)</f>
        <v/>
      </c>
      <c r="Z183" s="36">
        <f>SUMIFS(рўйхат!Y:Y,рўйхат!$CY:$CY,$B$200,рўйхат!$B:$B,$C183)</f>
        <v/>
      </c>
      <c r="AA183" s="35">
        <f>SUMIFS(рўйхат!Z:Z,рўйхат!$CY:$CY,$B$200,рўйхат!$B:$B,$C183)</f>
        <v/>
      </c>
      <c r="AB183" s="36">
        <f>SUMIFS(рўйхат!AA:AA,рўйхат!$CY:$CY,$B$200,рўйхат!$B:$B,$C183)</f>
        <v/>
      </c>
      <c r="AC183" s="35">
        <f>SUMIFS(рўйхат!AB:AB,рўйхат!$CY:$CY,$B$200,рўйхат!$B:$B,$C183)</f>
        <v/>
      </c>
      <c r="AD183" s="36">
        <f>SUMIFS(рўйхат!AC:AC,рўйхат!$CY:$CY,$B$200,рўйхат!$B:$B,$C183)</f>
        <v/>
      </c>
      <c r="AE183" s="35">
        <f>SUMIFS(рўйхат!AD:AD,рўйхат!$CY:$CY,$B$200,рўйхат!$B:$B,$C183)</f>
        <v/>
      </c>
      <c r="AF183" s="36">
        <f>SUMIFS(рўйхат!AE:AE,рўйхат!$CY:$CY,$B$200,рўйхат!$B:$B,$C183)</f>
        <v/>
      </c>
      <c r="AG183" s="35">
        <f>SUMIFS(рўйхат!AH:AH,рўйхат!$CY:$CY,$B$200,рўйхат!$B:$B,$C183)</f>
        <v/>
      </c>
      <c r="AH183" s="36">
        <f>SUMIFS(рўйхат!AI:AI,рўйхат!$CY:$CY,$B$200,рўйхат!$B:$B,$C183)</f>
        <v/>
      </c>
      <c r="AI183" s="35">
        <f>SUMIFS(рўйхат!AJ:AJ,рўйхат!$CY:$CY,$B$200,рўйхат!$B:$B,$C183)</f>
        <v/>
      </c>
      <c r="AJ183" s="36">
        <f>SUMIFS(рўйхат!AK:AK,рўйхат!$CY:$CY,$B$200,рўйхат!$B:$B,$C183)</f>
        <v/>
      </c>
      <c r="AK183" s="35">
        <f>SUMIFS(рўйхат!AL:AL,рўйхат!$CY:$CY,$B$200,рўйхат!$B:$B,$C183)</f>
        <v/>
      </c>
      <c r="AL183" s="36">
        <f>SUMIFS(рўйхат!AM:AM,рўйхат!$CY:$CY,$B$200,рўйхат!$B:$B,$C183)</f>
        <v/>
      </c>
      <c r="AM183" s="77">
        <f>IFERROR(Q183/E183,0)</f>
        <v/>
      </c>
      <c r="AN183" s="77">
        <f>IFERROR(R183/F183,0)</f>
        <v/>
      </c>
      <c r="AO183" s="35">
        <f>SUMIFS(рўйхат!AX:AX,рўйхат!$CY:$CY,$B$200,рўйхат!$B:$B,$C183)</f>
        <v/>
      </c>
      <c r="AP183" s="36">
        <f>SUMIFS(рўйхат!AY:AY,рўйхат!$CY:$CY,$B$200,рўйхат!$B:$B,$C183)</f>
        <v/>
      </c>
      <c r="AQ183" s="35">
        <f>SUMIFS(рўйхат!AZ:AZ,рўйхат!$CY:$CY,$B$200,рўйхат!$B:$B,$C183)</f>
        <v/>
      </c>
      <c r="AR183" s="36">
        <f>SUMIFS(рўйхат!BA:BA,рўйхат!$CY:$CY,$B$200,рўйхат!$B:$B,$C183)</f>
        <v/>
      </c>
      <c r="AS183" s="35">
        <f>SUMIFS(рўйхат!BB:BB,рўйхат!$CY:$CY,$B$200,рўйхат!$B:$B,$C183)</f>
        <v/>
      </c>
      <c r="AT183" s="36">
        <f>SUMIFS(рўйхат!BC:BC,рўйхат!$CY:$CY,$B$200,рўйхат!$B:$B,$C183)</f>
        <v/>
      </c>
      <c r="AU183" s="35">
        <f>SUMIFS(рўйхат!BD:BD,рўйхат!$CY:$CY,$B$200,рўйхат!$B:$B,$C183)</f>
        <v/>
      </c>
      <c r="AV183" s="36">
        <f>SUMIFS(рўйхат!BE:BE,рўйхат!$CY:$CY,$B$200,рўйхат!$B:$B,$C183)</f>
        <v/>
      </c>
      <c r="AW183" s="35">
        <f>SUMIFS(рўйхат!BF:BF,рўйхат!$CY:$CY,$B$200,рўйхат!$B:$B,$C183)</f>
        <v/>
      </c>
      <c r="AX183" s="36">
        <f>SUMIFS(рўйхат!BG:BG,рўйхат!$CY:$CY,$B$200,рўйхат!$B:$B,$C183)</f>
        <v/>
      </c>
      <c r="AY183" s="35">
        <f>SUMIFS(рўйхат!BH:BH,рўйхат!$CY:$CY,$B$200,рўйхат!$B:$B,$C183)</f>
        <v/>
      </c>
      <c r="AZ183" s="36">
        <f>SUMIFS(рўйхат!BI:BI,рўйхат!$CY:$CY,$B$200,рўйхат!$B:$B,$C183)</f>
        <v/>
      </c>
      <c r="BA183" s="35">
        <f>SUMIFS(рўйхат!BJ:BJ,рўйхат!$CY:$CY,$B$200,рўйхат!$B:$B,$C183)</f>
        <v/>
      </c>
      <c r="BB183" s="36">
        <f>SUMIFS(рўйхат!BK:BK,рўйхат!$CY:$CY,$B$200,рўйхат!$B:$B,$C183)</f>
        <v/>
      </c>
      <c r="BC183" s="77">
        <f>IFERROR(AO183/E183,0)</f>
        <v/>
      </c>
      <c r="BD183" s="77">
        <f>IFERROR(AP183/F183,0)</f>
        <v/>
      </c>
      <c r="BE183" s="35">
        <f>SUMIFS(рўйхат!BL:BL,рўйхат!$CY:$CY,$B$200,рўйхат!$B:$B,$C183)</f>
        <v/>
      </c>
      <c r="BF183" s="36">
        <f>SUMIFS(рўйхат!BM:BM,рўйхат!$CY:$CY,$B$200,рўйхат!$B:$B,$C183)</f>
        <v/>
      </c>
      <c r="BG183" s="35">
        <f>SUMIFS(рўйхат!BN:BN,рўйхат!$CY:$CY,$B$200,рўйхат!$B:$B,$C183)</f>
        <v/>
      </c>
      <c r="BH183" s="36">
        <f>SUMIFS(рўйхат!BO:BO,рўйхат!$CY:$CY,$B$200,рўйхат!$B:$B,$C183)</f>
        <v/>
      </c>
      <c r="BI183" s="35">
        <f>SUMIFS(рўйхат!BP:BP,рўйхат!$CY:$CY,$B$200,рўйхат!$B:$B,$C183)</f>
        <v/>
      </c>
      <c r="BJ183" s="36">
        <f>SUMIFS(рўйхат!BQ:BQ,рўйхат!$CY:$CY,$B$200,рўйхат!$B:$B,$C183)</f>
        <v/>
      </c>
      <c r="BK183" s="35">
        <f>SUMIFS(рўйхат!BR:BR,рўйхат!$CY:$CY,$B$200,рўйхат!$B:$B,$C183)</f>
        <v/>
      </c>
      <c r="BL183" s="36">
        <f>SUMIFS(рўйхат!BS:BS,рўйхат!$CY:$CY,$B$200,рўйхат!$B:$B,$C183)</f>
        <v/>
      </c>
      <c r="BM183" s="35">
        <f>SUMIFS(рўйхат!BT:BT,рўйхат!$CY:$CY,$B$200,рўйхат!$B:$B,$C183)</f>
        <v/>
      </c>
      <c r="BN183" s="36">
        <f>SUMIFS(рўйхат!BU:BU,рўйхат!$CY:$CY,$B$200,рўйхат!$B:$B,$C183)</f>
        <v/>
      </c>
      <c r="BO183" s="35">
        <f>SUMIFS(рўйхат!BX:BX,рўйхат!$CY:$CY,$B$200,рўйхат!$B:$B,$C183)</f>
        <v/>
      </c>
      <c r="BP183" s="36">
        <f>SUMIFS(рўйхат!BY:BY,рўйхат!$CY:$CY,$B$200,рўйхат!$B:$B,$C183)</f>
        <v/>
      </c>
      <c r="BQ183" s="35">
        <f>SUMIFS(рўйхат!BZ:BZ,рўйхат!$CY:$CY,$B$200,рўйхат!$B:$B,$C183)</f>
        <v/>
      </c>
      <c r="BR183" s="36">
        <f>SUMIFS(рўйхат!CA:CA,рўйхат!$CY:$CY,$B$200,рўйхат!$B:$B,$C183)</f>
        <v/>
      </c>
      <c r="BS183" s="35">
        <f>SUMIFS(рўйхат!CB:CB,рўйхат!$CY:$CY,$B$200,рўйхат!$B:$B,$C183)</f>
        <v/>
      </c>
      <c r="BT183" s="36">
        <f>SUMIFS(рўйхат!CC:CC,рўйхат!$CY:$CY,$B$200,рўйхат!$B:$B,$C183)</f>
        <v/>
      </c>
      <c r="BU183" s="35">
        <f>SUMIFS(рўйхат!CD:CD,рўйхат!$CY:$CY,$B$200,рўйхат!$B:$B,$C183)</f>
        <v/>
      </c>
      <c r="BV183" s="36">
        <f>SUMIFS(рўйхат!CE:CE,рўйхат!$CY:$CY,$B$200,рўйхат!$B:$B,$C183)</f>
        <v/>
      </c>
      <c r="BW183" s="35">
        <f>SUMIFS(рўйхат!CH:CH,рўйхат!$CY:$CY,$B$200,рўйхат!$B:$B,$C183)</f>
        <v/>
      </c>
      <c r="BX183" s="36">
        <f>SUMIFS(рўйхат!CI:CI,рўйхат!$CY:$CY,$B$200,рўйхат!$B:$B,$C183)</f>
        <v/>
      </c>
      <c r="BY183" s="35">
        <f>SUMIFS(рўйхат!CJ:CJ,рўйхат!$CY:$CY,$B$200,рўйхат!$B:$B,$C183)</f>
        <v/>
      </c>
      <c r="BZ183" s="36">
        <f>SUMIFS(рўйхат!CK:CK,рўйхат!$CY:$CY,$B$200,рўйхат!$B:$B,$C183)</f>
        <v/>
      </c>
      <c r="CA183" s="35">
        <f>SUMIFS(рўйхат!CL:CL,рўйхат!$CY:$CY,$B$200,рўйхат!$B:$B,$C183)</f>
        <v/>
      </c>
      <c r="CB183" s="36">
        <f>SUMIFS(рўйхат!CM:CM,рўйхат!$CY:$CY,$B$200,рўйхат!$B:$B,$C183)</f>
        <v/>
      </c>
      <c r="CC183" s="35">
        <f>SUMIFS(рўйхат!CN:CN,рўйхат!$CY:$CY,$B$200,рўйхат!$B:$B,$C183)</f>
        <v/>
      </c>
      <c r="CD183" s="36">
        <f>SUMIFS(рўйхат!CO:CO,рўйхат!$CY:$CY,$B$200,рўйхат!$B:$B,$C183)</f>
        <v/>
      </c>
      <c r="CE183" s="77">
        <f>IFERROR(BE183/(Q183+BE183),0)</f>
        <v/>
      </c>
      <c r="CF183" s="78">
        <f>IFERROR(BF183/(R183+BF183),0)</f>
        <v/>
      </c>
      <c r="CG183" s="8">
        <f>COUNTIFS(B:B,B183)</f>
        <v/>
      </c>
    </row>
    <row r="184" hidden="1" outlineLevel="1" ht="17.1" customFormat="1" customHeight="1" s="8">
      <c r="A184" s="33" t="n"/>
      <c r="B184" s="50" t="n">
        <v>16</v>
      </c>
      <c r="C184" s="66" t="inlineStr">
        <is>
          <t>Марказий банк</t>
        </is>
      </c>
      <c r="D184" s="16" t="n"/>
      <c r="E184" s="35">
        <f>SUMIFS(рўйхат!F:F,рўйхат!$CY:$CY,$B$200,рўйхат!$B:$B,$C184)</f>
        <v/>
      </c>
      <c r="F184" s="36">
        <f>SUMIFS(рўйхат!G:G,рўйхат!$CY:$CY,$B$200,рўйхат!$B:$B,$C184)</f>
        <v/>
      </c>
      <c r="G184" s="35">
        <f>SUMIFS(рўйхат!H:H,рўйхат!$CY:$CY,$B$200,рўйхат!$B:$B,$C184)</f>
        <v/>
      </c>
      <c r="H184" s="36">
        <f>SUMIFS(рўйхат!I:I,рўйхат!$CY:$CY,$B$200,рўйхат!$B:$B,$C184)</f>
        <v/>
      </c>
      <c r="I184" s="35">
        <f>SUMIFS(рўйхат!J:J,рўйхат!$CY:$CY,$B$200,рўйхат!$B:$B,$C184)</f>
        <v/>
      </c>
      <c r="J184" s="36">
        <f>SUMIFS(рўйхат!K:K,рўйхат!$CY:$CY,$B$200,рўйхат!$B:$B,$C184)</f>
        <v/>
      </c>
      <c r="K184" s="35">
        <f>SUMIFS(рўйхат!L:L,рўйхат!$CY:$CY,$B$200,рўйхат!$B:$B,$C184)</f>
        <v/>
      </c>
      <c r="L184" s="36">
        <f>SUMIFS(рўйхат!M:M,рўйхат!$CY:$CY,$B$200,рўйхат!$B:$B,$C184)</f>
        <v/>
      </c>
      <c r="M184" s="35">
        <f>SUMIFS(рўйхат!N:N,рўйхат!$CY:$CY,$B$200,рўйхат!$B:$B,$C184)</f>
        <v/>
      </c>
      <c r="N184" s="36">
        <f>SUMIFS(рўйхат!O:O,рўйхат!$CY:$CY,$B$200,рўйхат!$B:$B,$C184)</f>
        <v/>
      </c>
      <c r="O184" s="34">
        <f>IFERROR(M184/E184,0)</f>
        <v/>
      </c>
      <c r="P184" s="34">
        <f>IFERROR(N184/F184,0)</f>
        <v/>
      </c>
      <c r="Q184" s="35">
        <f>SUMIFS(рўйхат!P:P,рўйхат!$CY:$CY,$B$200,рўйхат!$B:$B,$C184)</f>
        <v/>
      </c>
      <c r="R184" s="36">
        <f>SUMIFS(рўйхат!Q:Q,рўйхат!$CY:$CY,$B$200,рўйхат!$B:$B,$C184)</f>
        <v/>
      </c>
      <c r="S184" s="35">
        <f>SUMIFS(рўйхат!R:R,рўйхат!$CY:$CY,$B$200,рўйхат!$B:$B,$C184)</f>
        <v/>
      </c>
      <c r="T184" s="36">
        <f>SUMIFS(рўйхат!S:S,рўйхат!$CY:$CY,$B$200,рўйхат!$B:$B,$C184)</f>
        <v/>
      </c>
      <c r="U184" s="35">
        <f>SUMIFS(рўйхат!T:T,рўйхат!$CY:$CY,$B$200,рўйхат!$B:$B,$C184)</f>
        <v/>
      </c>
      <c r="V184" s="36">
        <f>SUMIFS(рўйхат!U:U,рўйхат!$CY:$CY,$B$200,рўйхат!$B:$B,$C184)</f>
        <v/>
      </c>
      <c r="W184" s="35">
        <f>SUMIFS(рўйхат!V:V,рўйхат!$CY:$CY,$B$200,рўйхат!$B:$B,$C184)</f>
        <v/>
      </c>
      <c r="X184" s="36">
        <f>SUMIFS(рўйхат!W:W,рўйхат!$CY:$CY,$B$200,рўйхат!$B:$B,$C184)</f>
        <v/>
      </c>
      <c r="Y184" s="35">
        <f>SUMIFS(рўйхат!X:X,рўйхат!$CY:$CY,$B$200,рўйхат!$B:$B,$C184)</f>
        <v/>
      </c>
      <c r="Z184" s="36">
        <f>SUMIFS(рўйхат!Y:Y,рўйхат!$CY:$CY,$B$200,рўйхат!$B:$B,$C184)</f>
        <v/>
      </c>
      <c r="AA184" s="35">
        <f>SUMIFS(рўйхат!Z:Z,рўйхат!$CY:$CY,$B$200,рўйхат!$B:$B,$C184)</f>
        <v/>
      </c>
      <c r="AB184" s="36">
        <f>SUMIFS(рўйхат!AA:AA,рўйхат!$CY:$CY,$B$200,рўйхат!$B:$B,$C184)</f>
        <v/>
      </c>
      <c r="AC184" s="35">
        <f>SUMIFS(рўйхат!AB:AB,рўйхат!$CY:$CY,$B$200,рўйхат!$B:$B,$C184)</f>
        <v/>
      </c>
      <c r="AD184" s="36">
        <f>SUMIFS(рўйхат!AC:AC,рўйхат!$CY:$CY,$B$200,рўйхат!$B:$B,$C184)</f>
        <v/>
      </c>
      <c r="AE184" s="35">
        <f>SUMIFS(рўйхат!AD:AD,рўйхат!$CY:$CY,$B$200,рўйхат!$B:$B,$C184)</f>
        <v/>
      </c>
      <c r="AF184" s="36">
        <f>SUMIFS(рўйхат!AE:AE,рўйхат!$CY:$CY,$B$200,рўйхат!$B:$B,$C184)</f>
        <v/>
      </c>
      <c r="AG184" s="35">
        <f>SUMIFS(рўйхат!AH:AH,рўйхат!$CY:$CY,$B$200,рўйхат!$B:$B,$C184)</f>
        <v/>
      </c>
      <c r="AH184" s="36">
        <f>SUMIFS(рўйхат!AI:AI,рўйхат!$CY:$CY,$B$200,рўйхат!$B:$B,$C184)</f>
        <v/>
      </c>
      <c r="AI184" s="35">
        <f>SUMIFS(рўйхат!AJ:AJ,рўйхат!$CY:$CY,$B$200,рўйхат!$B:$B,$C184)</f>
        <v/>
      </c>
      <c r="AJ184" s="36">
        <f>SUMIFS(рўйхат!AK:AK,рўйхат!$CY:$CY,$B$200,рўйхат!$B:$B,$C184)</f>
        <v/>
      </c>
      <c r="AK184" s="35">
        <f>SUMIFS(рўйхат!AL:AL,рўйхат!$CY:$CY,$B$200,рўйхат!$B:$B,$C184)</f>
        <v/>
      </c>
      <c r="AL184" s="36">
        <f>SUMIFS(рўйхат!AM:AM,рўйхат!$CY:$CY,$B$200,рўйхат!$B:$B,$C184)</f>
        <v/>
      </c>
      <c r="AM184" s="77">
        <f>IFERROR(Q184/E184,0)</f>
        <v/>
      </c>
      <c r="AN184" s="77">
        <f>IFERROR(R184/F184,0)</f>
        <v/>
      </c>
      <c r="AO184" s="35">
        <f>SUMIFS(рўйхат!AX:AX,рўйхат!$CY:$CY,$B$200,рўйхат!$B:$B,$C184)</f>
        <v/>
      </c>
      <c r="AP184" s="36">
        <f>SUMIFS(рўйхат!AY:AY,рўйхат!$CY:$CY,$B$200,рўйхат!$B:$B,$C184)</f>
        <v/>
      </c>
      <c r="AQ184" s="35">
        <f>SUMIFS(рўйхат!AZ:AZ,рўйхат!$CY:$CY,$B$200,рўйхат!$B:$B,$C184)</f>
        <v/>
      </c>
      <c r="AR184" s="36">
        <f>SUMIFS(рўйхат!BA:BA,рўйхат!$CY:$CY,$B$200,рўйхат!$B:$B,$C184)</f>
        <v/>
      </c>
      <c r="AS184" s="35">
        <f>SUMIFS(рўйхат!BB:BB,рўйхат!$CY:$CY,$B$200,рўйхат!$B:$B,$C184)</f>
        <v/>
      </c>
      <c r="AT184" s="36">
        <f>SUMIFS(рўйхат!BC:BC,рўйхат!$CY:$CY,$B$200,рўйхат!$B:$B,$C184)</f>
        <v/>
      </c>
      <c r="AU184" s="35">
        <f>SUMIFS(рўйхат!BD:BD,рўйхат!$CY:$CY,$B$200,рўйхат!$B:$B,$C184)</f>
        <v/>
      </c>
      <c r="AV184" s="36">
        <f>SUMIFS(рўйхат!BE:BE,рўйхат!$CY:$CY,$B$200,рўйхат!$B:$B,$C184)</f>
        <v/>
      </c>
      <c r="AW184" s="35">
        <f>SUMIFS(рўйхат!BF:BF,рўйхат!$CY:$CY,$B$200,рўйхат!$B:$B,$C184)</f>
        <v/>
      </c>
      <c r="AX184" s="36">
        <f>SUMIFS(рўйхат!BG:BG,рўйхат!$CY:$CY,$B$200,рўйхат!$B:$B,$C184)</f>
        <v/>
      </c>
      <c r="AY184" s="35">
        <f>SUMIFS(рўйхат!BH:BH,рўйхат!$CY:$CY,$B$200,рўйхат!$B:$B,$C184)</f>
        <v/>
      </c>
      <c r="AZ184" s="36">
        <f>SUMIFS(рўйхат!BI:BI,рўйхат!$CY:$CY,$B$200,рўйхат!$B:$B,$C184)</f>
        <v/>
      </c>
      <c r="BA184" s="35">
        <f>SUMIFS(рўйхат!BJ:BJ,рўйхат!$CY:$CY,$B$200,рўйхат!$B:$B,$C184)</f>
        <v/>
      </c>
      <c r="BB184" s="36">
        <f>SUMIFS(рўйхат!BK:BK,рўйхат!$CY:$CY,$B$200,рўйхат!$B:$B,$C184)</f>
        <v/>
      </c>
      <c r="BC184" s="77">
        <f>IFERROR(AO184/E184,0)</f>
        <v/>
      </c>
      <c r="BD184" s="77">
        <f>IFERROR(AP184/F184,0)</f>
        <v/>
      </c>
      <c r="BE184" s="35">
        <f>SUMIFS(рўйхат!BL:BL,рўйхат!$CY:$CY,$B$200,рўйхат!$B:$B,$C184)</f>
        <v/>
      </c>
      <c r="BF184" s="36">
        <f>SUMIFS(рўйхат!BM:BM,рўйхат!$CY:$CY,$B$200,рўйхат!$B:$B,$C184)</f>
        <v/>
      </c>
      <c r="BG184" s="35">
        <f>SUMIFS(рўйхат!BN:BN,рўйхат!$CY:$CY,$B$200,рўйхат!$B:$B,$C184)</f>
        <v/>
      </c>
      <c r="BH184" s="36">
        <f>SUMIFS(рўйхат!BO:BO,рўйхат!$CY:$CY,$B$200,рўйхат!$B:$B,$C184)</f>
        <v/>
      </c>
      <c r="BI184" s="35">
        <f>SUMIFS(рўйхат!BP:BP,рўйхат!$CY:$CY,$B$200,рўйхат!$B:$B,$C184)</f>
        <v/>
      </c>
      <c r="BJ184" s="36">
        <f>SUMIFS(рўйхат!BQ:BQ,рўйхат!$CY:$CY,$B$200,рўйхат!$B:$B,$C184)</f>
        <v/>
      </c>
      <c r="BK184" s="35">
        <f>SUMIFS(рўйхат!BR:BR,рўйхат!$CY:$CY,$B$200,рўйхат!$B:$B,$C184)</f>
        <v/>
      </c>
      <c r="BL184" s="36">
        <f>SUMIFS(рўйхат!BS:BS,рўйхат!$CY:$CY,$B$200,рўйхат!$B:$B,$C184)</f>
        <v/>
      </c>
      <c r="BM184" s="35">
        <f>SUMIFS(рўйхат!BT:BT,рўйхат!$CY:$CY,$B$200,рўйхат!$B:$B,$C184)</f>
        <v/>
      </c>
      <c r="BN184" s="36">
        <f>SUMIFS(рўйхат!BU:BU,рўйхат!$CY:$CY,$B$200,рўйхат!$B:$B,$C184)</f>
        <v/>
      </c>
      <c r="BO184" s="35">
        <f>SUMIFS(рўйхат!BX:BX,рўйхат!$CY:$CY,$B$200,рўйхат!$B:$B,$C184)</f>
        <v/>
      </c>
      <c r="BP184" s="36">
        <f>SUMIFS(рўйхат!BY:BY,рўйхат!$CY:$CY,$B$200,рўйхат!$B:$B,$C184)</f>
        <v/>
      </c>
      <c r="BQ184" s="35">
        <f>SUMIFS(рўйхат!BZ:BZ,рўйхат!$CY:$CY,$B$200,рўйхат!$B:$B,$C184)</f>
        <v/>
      </c>
      <c r="BR184" s="36">
        <f>SUMIFS(рўйхат!CA:CA,рўйхат!$CY:$CY,$B$200,рўйхат!$B:$B,$C184)</f>
        <v/>
      </c>
      <c r="BS184" s="35">
        <f>SUMIFS(рўйхат!CB:CB,рўйхат!$CY:$CY,$B$200,рўйхат!$B:$B,$C184)</f>
        <v/>
      </c>
      <c r="BT184" s="36">
        <f>SUMIFS(рўйхат!CC:CC,рўйхат!$CY:$CY,$B$200,рўйхат!$B:$B,$C184)</f>
        <v/>
      </c>
      <c r="BU184" s="35">
        <f>SUMIFS(рўйхат!CD:CD,рўйхат!$CY:$CY,$B$200,рўйхат!$B:$B,$C184)</f>
        <v/>
      </c>
      <c r="BV184" s="36">
        <f>SUMIFS(рўйхат!CE:CE,рўйхат!$CY:$CY,$B$200,рўйхат!$B:$B,$C184)</f>
        <v/>
      </c>
      <c r="BW184" s="35">
        <f>SUMIFS(рўйхат!CH:CH,рўйхат!$CY:$CY,$B$200,рўйхат!$B:$B,$C184)</f>
        <v/>
      </c>
      <c r="BX184" s="36">
        <f>SUMIFS(рўйхат!CI:CI,рўйхат!$CY:$CY,$B$200,рўйхат!$B:$B,$C184)</f>
        <v/>
      </c>
      <c r="BY184" s="35">
        <f>SUMIFS(рўйхат!CJ:CJ,рўйхат!$CY:$CY,$B$200,рўйхат!$B:$B,$C184)</f>
        <v/>
      </c>
      <c r="BZ184" s="36">
        <f>SUMIFS(рўйхат!CK:CK,рўйхат!$CY:$CY,$B$200,рўйхат!$B:$B,$C184)</f>
        <v/>
      </c>
      <c r="CA184" s="35">
        <f>SUMIFS(рўйхат!CL:CL,рўйхат!$CY:$CY,$B$200,рўйхат!$B:$B,$C184)</f>
        <v/>
      </c>
      <c r="CB184" s="36">
        <f>SUMIFS(рўйхат!CM:CM,рўйхат!$CY:$CY,$B$200,рўйхат!$B:$B,$C184)</f>
        <v/>
      </c>
      <c r="CC184" s="35">
        <f>SUMIFS(рўйхат!CN:CN,рўйхат!$CY:$CY,$B$200,рўйхат!$B:$B,$C184)</f>
        <v/>
      </c>
      <c r="CD184" s="36">
        <f>SUMIFS(рўйхат!CO:CO,рўйхат!$CY:$CY,$B$200,рўйхат!$B:$B,$C184)</f>
        <v/>
      </c>
      <c r="CE184" s="77">
        <f>IFERROR(BE184/(Q184+BE184),0)</f>
        <v/>
      </c>
      <c r="CF184" s="78">
        <f>IFERROR(BF184/(R184+BF184),0)</f>
        <v/>
      </c>
      <c r="CG184" s="8">
        <f>COUNTIFS(B:B,B184)</f>
        <v/>
      </c>
    </row>
    <row r="185" hidden="1" outlineLevel="1" ht="17.1" customFormat="1" customHeight="1" s="8">
      <c r="A185" s="33" t="n"/>
      <c r="B185" s="50" t="n">
        <v>17</v>
      </c>
      <c r="C185" s="66" t="inlineStr">
        <is>
          <t>Миллий антидопинг агентлиги</t>
        </is>
      </c>
      <c r="D185" s="16" t="n"/>
      <c r="E185" s="35">
        <f>SUMIFS(рўйхат!F:F,рўйхат!$CY:$CY,$B$200,рўйхат!$B:$B,$C185)</f>
        <v/>
      </c>
      <c r="F185" s="36">
        <f>SUMIFS(рўйхат!G:G,рўйхат!$CY:$CY,$B$200,рўйхат!$B:$B,$C185)</f>
        <v/>
      </c>
      <c r="G185" s="35">
        <f>SUMIFS(рўйхат!H:H,рўйхат!$CY:$CY,$B$200,рўйхат!$B:$B,$C185)</f>
        <v/>
      </c>
      <c r="H185" s="36">
        <f>SUMIFS(рўйхат!I:I,рўйхат!$CY:$CY,$B$200,рўйхат!$B:$B,$C185)</f>
        <v/>
      </c>
      <c r="I185" s="35">
        <f>SUMIFS(рўйхат!J:J,рўйхат!$CY:$CY,$B$200,рўйхат!$B:$B,$C185)</f>
        <v/>
      </c>
      <c r="J185" s="36">
        <f>SUMIFS(рўйхат!K:K,рўйхат!$CY:$CY,$B$200,рўйхат!$B:$B,$C185)</f>
        <v/>
      </c>
      <c r="K185" s="35">
        <f>SUMIFS(рўйхат!L:L,рўйхат!$CY:$CY,$B$200,рўйхат!$B:$B,$C185)</f>
        <v/>
      </c>
      <c r="L185" s="36">
        <f>SUMIFS(рўйхат!M:M,рўйхат!$CY:$CY,$B$200,рўйхат!$B:$B,$C185)</f>
        <v/>
      </c>
      <c r="M185" s="35">
        <f>SUMIFS(рўйхат!N:N,рўйхат!$CY:$CY,$B$200,рўйхат!$B:$B,$C185)</f>
        <v/>
      </c>
      <c r="N185" s="36">
        <f>SUMIFS(рўйхат!O:O,рўйхат!$CY:$CY,$B$200,рўйхат!$B:$B,$C185)</f>
        <v/>
      </c>
      <c r="O185" s="34">
        <f>IFERROR(M185/E185,0)</f>
        <v/>
      </c>
      <c r="P185" s="34">
        <f>IFERROR(N185/F185,0)</f>
        <v/>
      </c>
      <c r="Q185" s="35">
        <f>SUMIFS(рўйхат!P:P,рўйхат!$CY:$CY,$B$200,рўйхат!$B:$B,$C185)</f>
        <v/>
      </c>
      <c r="R185" s="36">
        <f>SUMIFS(рўйхат!Q:Q,рўйхат!$CY:$CY,$B$200,рўйхат!$B:$B,$C185)</f>
        <v/>
      </c>
      <c r="S185" s="35">
        <f>SUMIFS(рўйхат!R:R,рўйхат!$CY:$CY,$B$200,рўйхат!$B:$B,$C185)</f>
        <v/>
      </c>
      <c r="T185" s="36">
        <f>SUMIFS(рўйхат!S:S,рўйхат!$CY:$CY,$B$200,рўйхат!$B:$B,$C185)</f>
        <v/>
      </c>
      <c r="U185" s="35">
        <f>SUMIFS(рўйхат!T:T,рўйхат!$CY:$CY,$B$200,рўйхат!$B:$B,$C185)</f>
        <v/>
      </c>
      <c r="V185" s="36">
        <f>SUMIFS(рўйхат!U:U,рўйхат!$CY:$CY,$B$200,рўйхат!$B:$B,$C185)</f>
        <v/>
      </c>
      <c r="W185" s="35">
        <f>SUMIFS(рўйхат!V:V,рўйхат!$CY:$CY,$B$200,рўйхат!$B:$B,$C185)</f>
        <v/>
      </c>
      <c r="X185" s="36">
        <f>SUMIFS(рўйхат!W:W,рўйхат!$CY:$CY,$B$200,рўйхат!$B:$B,$C185)</f>
        <v/>
      </c>
      <c r="Y185" s="35">
        <f>SUMIFS(рўйхат!X:X,рўйхат!$CY:$CY,$B$200,рўйхат!$B:$B,$C185)</f>
        <v/>
      </c>
      <c r="Z185" s="36">
        <f>SUMIFS(рўйхат!Y:Y,рўйхат!$CY:$CY,$B$200,рўйхат!$B:$B,$C185)</f>
        <v/>
      </c>
      <c r="AA185" s="35">
        <f>SUMIFS(рўйхат!Z:Z,рўйхат!$CY:$CY,$B$200,рўйхат!$B:$B,$C185)</f>
        <v/>
      </c>
      <c r="AB185" s="36">
        <f>SUMIFS(рўйхат!AA:AA,рўйхат!$CY:$CY,$B$200,рўйхат!$B:$B,$C185)</f>
        <v/>
      </c>
      <c r="AC185" s="35">
        <f>SUMIFS(рўйхат!AB:AB,рўйхат!$CY:$CY,$B$200,рўйхат!$B:$B,$C185)</f>
        <v/>
      </c>
      <c r="AD185" s="36">
        <f>SUMIFS(рўйхат!AC:AC,рўйхат!$CY:$CY,$B$200,рўйхат!$B:$B,$C185)</f>
        <v/>
      </c>
      <c r="AE185" s="35">
        <f>SUMIFS(рўйхат!AD:AD,рўйхат!$CY:$CY,$B$200,рўйхат!$B:$B,$C185)</f>
        <v/>
      </c>
      <c r="AF185" s="36">
        <f>SUMIFS(рўйхат!AE:AE,рўйхат!$CY:$CY,$B$200,рўйхат!$B:$B,$C185)</f>
        <v/>
      </c>
      <c r="AG185" s="35">
        <f>SUMIFS(рўйхат!AH:AH,рўйхат!$CY:$CY,$B$200,рўйхат!$B:$B,$C185)</f>
        <v/>
      </c>
      <c r="AH185" s="36">
        <f>SUMIFS(рўйхат!AI:AI,рўйхат!$CY:$CY,$B$200,рўйхат!$B:$B,$C185)</f>
        <v/>
      </c>
      <c r="AI185" s="35">
        <f>SUMIFS(рўйхат!AJ:AJ,рўйхат!$CY:$CY,$B$200,рўйхат!$B:$B,$C185)</f>
        <v/>
      </c>
      <c r="AJ185" s="36">
        <f>SUMIFS(рўйхат!AK:AK,рўйхат!$CY:$CY,$B$200,рўйхат!$B:$B,$C185)</f>
        <v/>
      </c>
      <c r="AK185" s="35">
        <f>SUMIFS(рўйхат!AL:AL,рўйхат!$CY:$CY,$B$200,рўйхат!$B:$B,$C185)</f>
        <v/>
      </c>
      <c r="AL185" s="36">
        <f>SUMIFS(рўйхат!AM:AM,рўйхат!$CY:$CY,$B$200,рўйхат!$B:$B,$C185)</f>
        <v/>
      </c>
      <c r="AM185" s="77">
        <f>IFERROR(Q185/E185,0)</f>
        <v/>
      </c>
      <c r="AN185" s="77">
        <f>IFERROR(R185/F185,0)</f>
        <v/>
      </c>
      <c r="AO185" s="35">
        <f>SUMIFS(рўйхат!AX:AX,рўйхат!$CY:$CY,$B$200,рўйхат!$B:$B,$C185)</f>
        <v/>
      </c>
      <c r="AP185" s="36">
        <f>SUMIFS(рўйхат!AY:AY,рўйхат!$CY:$CY,$B$200,рўйхат!$B:$B,$C185)</f>
        <v/>
      </c>
      <c r="AQ185" s="35">
        <f>SUMIFS(рўйхат!AZ:AZ,рўйхат!$CY:$CY,$B$200,рўйхат!$B:$B,$C185)</f>
        <v/>
      </c>
      <c r="AR185" s="36">
        <f>SUMIFS(рўйхат!BA:BA,рўйхат!$CY:$CY,$B$200,рўйхат!$B:$B,$C185)</f>
        <v/>
      </c>
      <c r="AS185" s="35">
        <f>SUMIFS(рўйхат!BB:BB,рўйхат!$CY:$CY,$B$200,рўйхат!$B:$B,$C185)</f>
        <v/>
      </c>
      <c r="AT185" s="36">
        <f>SUMIFS(рўйхат!BC:BC,рўйхат!$CY:$CY,$B$200,рўйхат!$B:$B,$C185)</f>
        <v/>
      </c>
      <c r="AU185" s="35">
        <f>SUMIFS(рўйхат!BD:BD,рўйхат!$CY:$CY,$B$200,рўйхат!$B:$B,$C185)</f>
        <v/>
      </c>
      <c r="AV185" s="36">
        <f>SUMIFS(рўйхат!BE:BE,рўйхат!$CY:$CY,$B$200,рўйхат!$B:$B,$C185)</f>
        <v/>
      </c>
      <c r="AW185" s="35">
        <f>SUMIFS(рўйхат!BF:BF,рўйхат!$CY:$CY,$B$200,рўйхат!$B:$B,$C185)</f>
        <v/>
      </c>
      <c r="AX185" s="36">
        <f>SUMIFS(рўйхат!BG:BG,рўйхат!$CY:$CY,$B$200,рўйхат!$B:$B,$C185)</f>
        <v/>
      </c>
      <c r="AY185" s="35">
        <f>SUMIFS(рўйхат!BH:BH,рўйхат!$CY:$CY,$B$200,рўйхат!$B:$B,$C185)</f>
        <v/>
      </c>
      <c r="AZ185" s="36">
        <f>SUMIFS(рўйхат!BI:BI,рўйхат!$CY:$CY,$B$200,рўйхат!$B:$B,$C185)</f>
        <v/>
      </c>
      <c r="BA185" s="35">
        <f>SUMIFS(рўйхат!BJ:BJ,рўйхат!$CY:$CY,$B$200,рўйхат!$B:$B,$C185)</f>
        <v/>
      </c>
      <c r="BB185" s="36">
        <f>SUMIFS(рўйхат!BK:BK,рўйхат!$CY:$CY,$B$200,рўйхат!$B:$B,$C185)</f>
        <v/>
      </c>
      <c r="BC185" s="77">
        <f>IFERROR(AO185/E185,0)</f>
        <v/>
      </c>
      <c r="BD185" s="77">
        <f>IFERROR(AP185/F185,0)</f>
        <v/>
      </c>
      <c r="BE185" s="35">
        <f>SUMIFS(рўйхат!BL:BL,рўйхат!$CY:$CY,$B$200,рўйхат!$B:$B,$C185)</f>
        <v/>
      </c>
      <c r="BF185" s="36">
        <f>SUMIFS(рўйхат!BM:BM,рўйхат!$CY:$CY,$B$200,рўйхат!$B:$B,$C185)</f>
        <v/>
      </c>
      <c r="BG185" s="35">
        <f>SUMIFS(рўйхат!BN:BN,рўйхат!$CY:$CY,$B$200,рўйхат!$B:$B,$C185)</f>
        <v/>
      </c>
      <c r="BH185" s="36">
        <f>SUMIFS(рўйхат!BO:BO,рўйхат!$CY:$CY,$B$200,рўйхат!$B:$B,$C185)</f>
        <v/>
      </c>
      <c r="BI185" s="35">
        <f>SUMIFS(рўйхат!BP:BP,рўйхат!$CY:$CY,$B$200,рўйхат!$B:$B,$C185)</f>
        <v/>
      </c>
      <c r="BJ185" s="36">
        <f>SUMIFS(рўйхат!BQ:BQ,рўйхат!$CY:$CY,$B$200,рўйхат!$B:$B,$C185)</f>
        <v/>
      </c>
      <c r="BK185" s="35">
        <f>SUMIFS(рўйхат!BR:BR,рўйхат!$CY:$CY,$B$200,рўйхат!$B:$B,$C185)</f>
        <v/>
      </c>
      <c r="BL185" s="36">
        <f>SUMIFS(рўйхат!BS:BS,рўйхат!$CY:$CY,$B$200,рўйхат!$B:$B,$C185)</f>
        <v/>
      </c>
      <c r="BM185" s="35">
        <f>SUMIFS(рўйхат!BT:BT,рўйхат!$CY:$CY,$B$200,рўйхат!$B:$B,$C185)</f>
        <v/>
      </c>
      <c r="BN185" s="36">
        <f>SUMIFS(рўйхат!BU:BU,рўйхат!$CY:$CY,$B$200,рўйхат!$B:$B,$C185)</f>
        <v/>
      </c>
      <c r="BO185" s="35">
        <f>SUMIFS(рўйхат!BX:BX,рўйхат!$CY:$CY,$B$200,рўйхат!$B:$B,$C185)</f>
        <v/>
      </c>
      <c r="BP185" s="36">
        <f>SUMIFS(рўйхат!BY:BY,рўйхат!$CY:$CY,$B$200,рўйхат!$B:$B,$C185)</f>
        <v/>
      </c>
      <c r="BQ185" s="35">
        <f>SUMIFS(рўйхат!BZ:BZ,рўйхат!$CY:$CY,$B$200,рўйхат!$B:$B,$C185)</f>
        <v/>
      </c>
      <c r="BR185" s="36">
        <f>SUMIFS(рўйхат!CA:CA,рўйхат!$CY:$CY,$B$200,рўйхат!$B:$B,$C185)</f>
        <v/>
      </c>
      <c r="BS185" s="35">
        <f>SUMIFS(рўйхат!CB:CB,рўйхат!$CY:$CY,$B$200,рўйхат!$B:$B,$C185)</f>
        <v/>
      </c>
      <c r="BT185" s="36">
        <f>SUMIFS(рўйхат!CC:CC,рўйхат!$CY:$CY,$B$200,рўйхат!$B:$B,$C185)</f>
        <v/>
      </c>
      <c r="BU185" s="35">
        <f>SUMIFS(рўйхат!CD:CD,рўйхат!$CY:$CY,$B$200,рўйхат!$B:$B,$C185)</f>
        <v/>
      </c>
      <c r="BV185" s="36">
        <f>SUMIFS(рўйхат!CE:CE,рўйхат!$CY:$CY,$B$200,рўйхат!$B:$B,$C185)</f>
        <v/>
      </c>
      <c r="BW185" s="35">
        <f>SUMIFS(рўйхат!CH:CH,рўйхат!$CY:$CY,$B$200,рўйхат!$B:$B,$C185)</f>
        <v/>
      </c>
      <c r="BX185" s="36">
        <f>SUMIFS(рўйхат!CI:CI,рўйхат!$CY:$CY,$B$200,рўйхат!$B:$B,$C185)</f>
        <v/>
      </c>
      <c r="BY185" s="35">
        <f>SUMIFS(рўйхат!CJ:CJ,рўйхат!$CY:$CY,$B$200,рўйхат!$B:$B,$C185)</f>
        <v/>
      </c>
      <c r="BZ185" s="36">
        <f>SUMIFS(рўйхат!CK:CK,рўйхат!$CY:$CY,$B$200,рўйхат!$B:$B,$C185)</f>
        <v/>
      </c>
      <c r="CA185" s="35">
        <f>SUMIFS(рўйхат!CL:CL,рўйхат!$CY:$CY,$B$200,рўйхат!$B:$B,$C185)</f>
        <v/>
      </c>
      <c r="CB185" s="36">
        <f>SUMIFS(рўйхат!CM:CM,рўйхат!$CY:$CY,$B$200,рўйхат!$B:$B,$C185)</f>
        <v/>
      </c>
      <c r="CC185" s="35">
        <f>SUMIFS(рўйхат!CN:CN,рўйхат!$CY:$CY,$B$200,рўйхат!$B:$B,$C185)</f>
        <v/>
      </c>
      <c r="CD185" s="36">
        <f>SUMIFS(рўйхат!CO:CO,рўйхат!$CY:$CY,$B$200,рўйхат!$B:$B,$C185)</f>
        <v/>
      </c>
      <c r="CE185" s="77">
        <f>IFERROR(BE185/(Q185+BE185),0)</f>
        <v/>
      </c>
      <c r="CF185" s="78">
        <f>IFERROR(BF185/(R185+BF185),0)</f>
        <v/>
      </c>
      <c r="CG185" s="8">
        <f>COUNTIFS(B:B,B185)</f>
        <v/>
      </c>
    </row>
    <row r="186" hidden="1" outlineLevel="1" ht="17.1" customFormat="1" customHeight="1" s="8">
      <c r="A186" s="33" t="n"/>
      <c r="B186" s="50" t="n">
        <v>18</v>
      </c>
      <c r="C186" s="66" t="inlineStr">
        <is>
          <t>Олий таълим, фан ва инновациялар вазирлиги</t>
        </is>
      </c>
      <c r="D186" s="16" t="n"/>
      <c r="E186" s="35">
        <f>SUMIFS(рўйхат!F:F,рўйхат!$CY:$CY,$B$200,рўйхат!$B:$B,$C186)</f>
        <v/>
      </c>
      <c r="F186" s="36">
        <f>SUMIFS(рўйхат!G:G,рўйхат!$CY:$CY,$B$200,рўйхат!$B:$B,$C186)</f>
        <v/>
      </c>
      <c r="G186" s="35">
        <f>SUMIFS(рўйхат!H:H,рўйхат!$CY:$CY,$B$200,рўйхат!$B:$B,$C186)</f>
        <v/>
      </c>
      <c r="H186" s="36">
        <f>SUMIFS(рўйхат!I:I,рўйхат!$CY:$CY,$B$200,рўйхат!$B:$B,$C186)</f>
        <v/>
      </c>
      <c r="I186" s="35">
        <f>SUMIFS(рўйхат!J:J,рўйхат!$CY:$CY,$B$200,рўйхат!$B:$B,$C186)</f>
        <v/>
      </c>
      <c r="J186" s="36">
        <f>SUMIFS(рўйхат!K:K,рўйхат!$CY:$CY,$B$200,рўйхат!$B:$B,$C186)</f>
        <v/>
      </c>
      <c r="K186" s="35">
        <f>SUMIFS(рўйхат!L:L,рўйхат!$CY:$CY,$B$200,рўйхат!$B:$B,$C186)</f>
        <v/>
      </c>
      <c r="L186" s="36">
        <f>SUMIFS(рўйхат!M:M,рўйхат!$CY:$CY,$B$200,рўйхат!$B:$B,$C186)</f>
        <v/>
      </c>
      <c r="M186" s="35">
        <f>SUMIFS(рўйхат!N:N,рўйхат!$CY:$CY,$B$200,рўйхат!$B:$B,$C186)</f>
        <v/>
      </c>
      <c r="N186" s="36">
        <f>SUMIFS(рўйхат!O:O,рўйхат!$CY:$CY,$B$200,рўйхат!$B:$B,$C186)</f>
        <v/>
      </c>
      <c r="O186" s="34">
        <f>IFERROR(M186/E186,0)</f>
        <v/>
      </c>
      <c r="P186" s="34">
        <f>IFERROR(N186/F186,0)</f>
        <v/>
      </c>
      <c r="Q186" s="35">
        <f>SUMIFS(рўйхат!P:P,рўйхат!$CY:$CY,$B$200,рўйхат!$B:$B,$C186)</f>
        <v/>
      </c>
      <c r="R186" s="36">
        <f>SUMIFS(рўйхат!Q:Q,рўйхат!$CY:$CY,$B$200,рўйхат!$B:$B,$C186)</f>
        <v/>
      </c>
      <c r="S186" s="35">
        <f>SUMIFS(рўйхат!R:R,рўйхат!$CY:$CY,$B$200,рўйхат!$B:$B,$C186)</f>
        <v/>
      </c>
      <c r="T186" s="36">
        <f>SUMIFS(рўйхат!S:S,рўйхат!$CY:$CY,$B$200,рўйхат!$B:$B,$C186)</f>
        <v/>
      </c>
      <c r="U186" s="35">
        <f>SUMIFS(рўйхат!T:T,рўйхат!$CY:$CY,$B$200,рўйхат!$B:$B,$C186)</f>
        <v/>
      </c>
      <c r="V186" s="36">
        <f>SUMIFS(рўйхат!U:U,рўйхат!$CY:$CY,$B$200,рўйхат!$B:$B,$C186)</f>
        <v/>
      </c>
      <c r="W186" s="35">
        <f>SUMIFS(рўйхат!V:V,рўйхат!$CY:$CY,$B$200,рўйхат!$B:$B,$C186)</f>
        <v/>
      </c>
      <c r="X186" s="36">
        <f>SUMIFS(рўйхат!W:W,рўйхат!$CY:$CY,$B$200,рўйхат!$B:$B,$C186)</f>
        <v/>
      </c>
      <c r="Y186" s="35">
        <f>SUMIFS(рўйхат!X:X,рўйхат!$CY:$CY,$B$200,рўйхат!$B:$B,$C186)</f>
        <v/>
      </c>
      <c r="Z186" s="36">
        <f>SUMIFS(рўйхат!Y:Y,рўйхат!$CY:$CY,$B$200,рўйхат!$B:$B,$C186)</f>
        <v/>
      </c>
      <c r="AA186" s="35">
        <f>SUMIFS(рўйхат!Z:Z,рўйхат!$CY:$CY,$B$200,рўйхат!$B:$B,$C186)</f>
        <v/>
      </c>
      <c r="AB186" s="36">
        <f>SUMIFS(рўйхат!AA:AA,рўйхат!$CY:$CY,$B$200,рўйхат!$B:$B,$C186)</f>
        <v/>
      </c>
      <c r="AC186" s="35">
        <f>SUMIFS(рўйхат!AB:AB,рўйхат!$CY:$CY,$B$200,рўйхат!$B:$B,$C186)</f>
        <v/>
      </c>
      <c r="AD186" s="36">
        <f>SUMIFS(рўйхат!AC:AC,рўйхат!$CY:$CY,$B$200,рўйхат!$B:$B,$C186)</f>
        <v/>
      </c>
      <c r="AE186" s="35">
        <f>SUMIFS(рўйхат!AD:AD,рўйхат!$CY:$CY,$B$200,рўйхат!$B:$B,$C186)</f>
        <v/>
      </c>
      <c r="AF186" s="36">
        <f>SUMIFS(рўйхат!AE:AE,рўйхат!$CY:$CY,$B$200,рўйхат!$B:$B,$C186)</f>
        <v/>
      </c>
      <c r="AG186" s="35">
        <f>SUMIFS(рўйхат!AH:AH,рўйхат!$CY:$CY,$B$200,рўйхат!$B:$B,$C186)</f>
        <v/>
      </c>
      <c r="AH186" s="36">
        <f>SUMIFS(рўйхат!AI:AI,рўйхат!$CY:$CY,$B$200,рўйхат!$B:$B,$C186)</f>
        <v/>
      </c>
      <c r="AI186" s="35">
        <f>SUMIFS(рўйхат!AJ:AJ,рўйхат!$CY:$CY,$B$200,рўйхат!$B:$B,$C186)</f>
        <v/>
      </c>
      <c r="AJ186" s="36">
        <f>SUMIFS(рўйхат!AK:AK,рўйхат!$CY:$CY,$B$200,рўйхат!$B:$B,$C186)</f>
        <v/>
      </c>
      <c r="AK186" s="35">
        <f>SUMIFS(рўйхат!AL:AL,рўйхат!$CY:$CY,$B$200,рўйхат!$B:$B,$C186)</f>
        <v/>
      </c>
      <c r="AL186" s="36">
        <f>SUMIFS(рўйхат!AM:AM,рўйхат!$CY:$CY,$B$200,рўйхат!$B:$B,$C186)</f>
        <v/>
      </c>
      <c r="AM186" s="77">
        <f>IFERROR(Q186/E186,0)</f>
        <v/>
      </c>
      <c r="AN186" s="77">
        <f>IFERROR(R186/F186,0)</f>
        <v/>
      </c>
      <c r="AO186" s="35">
        <f>SUMIFS(рўйхат!AX:AX,рўйхат!$CY:$CY,$B$200,рўйхат!$B:$B,$C186)</f>
        <v/>
      </c>
      <c r="AP186" s="36">
        <f>SUMIFS(рўйхат!AY:AY,рўйхат!$CY:$CY,$B$200,рўйхат!$B:$B,$C186)</f>
        <v/>
      </c>
      <c r="AQ186" s="35">
        <f>SUMIFS(рўйхат!AZ:AZ,рўйхат!$CY:$CY,$B$200,рўйхат!$B:$B,$C186)</f>
        <v/>
      </c>
      <c r="AR186" s="36">
        <f>SUMIFS(рўйхат!BA:BA,рўйхат!$CY:$CY,$B$200,рўйхат!$B:$B,$C186)</f>
        <v/>
      </c>
      <c r="AS186" s="35">
        <f>SUMIFS(рўйхат!BB:BB,рўйхат!$CY:$CY,$B$200,рўйхат!$B:$B,$C186)</f>
        <v/>
      </c>
      <c r="AT186" s="36">
        <f>SUMIFS(рўйхат!BC:BC,рўйхат!$CY:$CY,$B$200,рўйхат!$B:$B,$C186)</f>
        <v/>
      </c>
      <c r="AU186" s="35">
        <f>SUMIFS(рўйхат!BD:BD,рўйхат!$CY:$CY,$B$200,рўйхат!$B:$B,$C186)</f>
        <v/>
      </c>
      <c r="AV186" s="36">
        <f>SUMIFS(рўйхат!BE:BE,рўйхат!$CY:$CY,$B$200,рўйхат!$B:$B,$C186)</f>
        <v/>
      </c>
      <c r="AW186" s="35">
        <f>SUMIFS(рўйхат!BF:BF,рўйхат!$CY:$CY,$B$200,рўйхат!$B:$B,$C186)</f>
        <v/>
      </c>
      <c r="AX186" s="36">
        <f>SUMIFS(рўйхат!BG:BG,рўйхат!$CY:$CY,$B$200,рўйхат!$B:$B,$C186)</f>
        <v/>
      </c>
      <c r="AY186" s="35">
        <f>SUMIFS(рўйхат!BH:BH,рўйхат!$CY:$CY,$B$200,рўйхат!$B:$B,$C186)</f>
        <v/>
      </c>
      <c r="AZ186" s="36">
        <f>SUMIFS(рўйхат!BI:BI,рўйхат!$CY:$CY,$B$200,рўйхат!$B:$B,$C186)</f>
        <v/>
      </c>
      <c r="BA186" s="35">
        <f>SUMIFS(рўйхат!BJ:BJ,рўйхат!$CY:$CY,$B$200,рўйхат!$B:$B,$C186)</f>
        <v/>
      </c>
      <c r="BB186" s="36">
        <f>SUMIFS(рўйхат!BK:BK,рўйхат!$CY:$CY,$B$200,рўйхат!$B:$B,$C186)</f>
        <v/>
      </c>
      <c r="BC186" s="77">
        <f>IFERROR(AO186/E186,0)</f>
        <v/>
      </c>
      <c r="BD186" s="77">
        <f>IFERROR(AP186/F186,0)</f>
        <v/>
      </c>
      <c r="BE186" s="35">
        <f>SUMIFS(рўйхат!BL:BL,рўйхат!$CY:$CY,$B$200,рўйхат!$B:$B,$C186)</f>
        <v/>
      </c>
      <c r="BF186" s="36">
        <f>SUMIFS(рўйхат!BM:BM,рўйхат!$CY:$CY,$B$200,рўйхат!$B:$B,$C186)</f>
        <v/>
      </c>
      <c r="BG186" s="35">
        <f>SUMIFS(рўйхат!BN:BN,рўйхат!$CY:$CY,$B$200,рўйхат!$B:$B,$C186)</f>
        <v/>
      </c>
      <c r="BH186" s="36">
        <f>SUMIFS(рўйхат!BO:BO,рўйхат!$CY:$CY,$B$200,рўйхат!$B:$B,$C186)</f>
        <v/>
      </c>
      <c r="BI186" s="35">
        <f>SUMIFS(рўйхат!BP:BP,рўйхат!$CY:$CY,$B$200,рўйхат!$B:$B,$C186)</f>
        <v/>
      </c>
      <c r="BJ186" s="36">
        <f>SUMIFS(рўйхат!BQ:BQ,рўйхат!$CY:$CY,$B$200,рўйхат!$B:$B,$C186)</f>
        <v/>
      </c>
      <c r="BK186" s="35">
        <f>SUMIFS(рўйхат!BR:BR,рўйхат!$CY:$CY,$B$200,рўйхат!$B:$B,$C186)</f>
        <v/>
      </c>
      <c r="BL186" s="36">
        <f>SUMIFS(рўйхат!BS:BS,рўйхат!$CY:$CY,$B$200,рўйхат!$B:$B,$C186)</f>
        <v/>
      </c>
      <c r="BM186" s="35">
        <f>SUMIFS(рўйхат!BT:BT,рўйхат!$CY:$CY,$B$200,рўйхат!$B:$B,$C186)</f>
        <v/>
      </c>
      <c r="BN186" s="36">
        <f>SUMIFS(рўйхат!BU:BU,рўйхат!$CY:$CY,$B$200,рўйхат!$B:$B,$C186)</f>
        <v/>
      </c>
      <c r="BO186" s="35">
        <f>SUMIFS(рўйхат!BX:BX,рўйхат!$CY:$CY,$B$200,рўйхат!$B:$B,$C186)</f>
        <v/>
      </c>
      <c r="BP186" s="36">
        <f>SUMIFS(рўйхат!BY:BY,рўйхат!$CY:$CY,$B$200,рўйхат!$B:$B,$C186)</f>
        <v/>
      </c>
      <c r="BQ186" s="35">
        <f>SUMIFS(рўйхат!BZ:BZ,рўйхат!$CY:$CY,$B$200,рўйхат!$B:$B,$C186)</f>
        <v/>
      </c>
      <c r="BR186" s="36">
        <f>SUMIFS(рўйхат!CA:CA,рўйхат!$CY:$CY,$B$200,рўйхат!$B:$B,$C186)</f>
        <v/>
      </c>
      <c r="BS186" s="35">
        <f>SUMIFS(рўйхат!CB:CB,рўйхат!$CY:$CY,$B$200,рўйхат!$B:$B,$C186)</f>
        <v/>
      </c>
      <c r="BT186" s="36">
        <f>SUMIFS(рўйхат!CC:CC,рўйхат!$CY:$CY,$B$200,рўйхат!$B:$B,$C186)</f>
        <v/>
      </c>
      <c r="BU186" s="35">
        <f>SUMIFS(рўйхат!CD:CD,рўйхат!$CY:$CY,$B$200,рўйхат!$B:$B,$C186)</f>
        <v/>
      </c>
      <c r="BV186" s="36">
        <f>SUMIFS(рўйхат!CE:CE,рўйхат!$CY:$CY,$B$200,рўйхат!$B:$B,$C186)</f>
        <v/>
      </c>
      <c r="BW186" s="35">
        <f>SUMIFS(рўйхат!CH:CH,рўйхат!$CY:$CY,$B$200,рўйхат!$B:$B,$C186)</f>
        <v/>
      </c>
      <c r="BX186" s="36">
        <f>SUMIFS(рўйхат!CI:CI,рўйхат!$CY:$CY,$B$200,рўйхат!$B:$B,$C186)</f>
        <v/>
      </c>
      <c r="BY186" s="35">
        <f>SUMIFS(рўйхат!CJ:CJ,рўйхат!$CY:$CY,$B$200,рўйхат!$B:$B,$C186)</f>
        <v/>
      </c>
      <c r="BZ186" s="36">
        <f>SUMIFS(рўйхат!CK:CK,рўйхат!$CY:$CY,$B$200,рўйхат!$B:$B,$C186)</f>
        <v/>
      </c>
      <c r="CA186" s="35">
        <f>SUMIFS(рўйхат!CL:CL,рўйхат!$CY:$CY,$B$200,рўйхат!$B:$B,$C186)</f>
        <v/>
      </c>
      <c r="CB186" s="36">
        <f>SUMIFS(рўйхат!CM:CM,рўйхат!$CY:$CY,$B$200,рўйхат!$B:$B,$C186)</f>
        <v/>
      </c>
      <c r="CC186" s="35">
        <f>SUMIFS(рўйхат!CN:CN,рўйхат!$CY:$CY,$B$200,рўйхат!$B:$B,$C186)</f>
        <v/>
      </c>
      <c r="CD186" s="36">
        <f>SUMIFS(рўйхат!CO:CO,рўйхат!$CY:$CY,$B$200,рўйхат!$B:$B,$C186)</f>
        <v/>
      </c>
      <c r="CE186" s="77">
        <f>IFERROR(BE186/(Q186+BE186),0)</f>
        <v/>
      </c>
      <c r="CF186" s="78">
        <f>IFERROR(BF186/(R186+BF186),0)</f>
        <v/>
      </c>
      <c r="CG186" s="8">
        <f>COUNTIFS(B:B,B186)</f>
        <v/>
      </c>
    </row>
    <row r="187" hidden="1" outlineLevel="1" ht="33.95" customFormat="1" customHeight="1" s="8">
      <c r="A187" s="33" t="n"/>
      <c r="B187" s="50" t="n">
        <v>19</v>
      </c>
      <c r="C187" s="66" t="inlineStr">
        <is>
          <t>Президент ҳузуридаги Ижтимоий ҳимоя миллий агентлиги</t>
        </is>
      </c>
      <c r="D187" s="16" t="n"/>
      <c r="E187" s="35">
        <f>SUMIFS(рўйхат!F:F,рўйхат!$CY:$CY,$B$200,рўйхат!$B:$B,$C187)</f>
        <v/>
      </c>
      <c r="F187" s="36">
        <f>SUMIFS(рўйхат!G:G,рўйхат!$CY:$CY,$B$200,рўйхат!$B:$B,$C187)</f>
        <v/>
      </c>
      <c r="G187" s="35">
        <f>SUMIFS(рўйхат!H:H,рўйхат!$CY:$CY,$B$200,рўйхат!$B:$B,$C187)</f>
        <v/>
      </c>
      <c r="H187" s="36">
        <f>SUMIFS(рўйхат!I:I,рўйхат!$CY:$CY,$B$200,рўйхат!$B:$B,$C187)</f>
        <v/>
      </c>
      <c r="I187" s="35">
        <f>SUMIFS(рўйхат!J:J,рўйхат!$CY:$CY,$B$200,рўйхат!$B:$B,$C187)</f>
        <v/>
      </c>
      <c r="J187" s="36">
        <f>SUMIFS(рўйхат!K:K,рўйхат!$CY:$CY,$B$200,рўйхат!$B:$B,$C187)</f>
        <v/>
      </c>
      <c r="K187" s="35">
        <f>SUMIFS(рўйхат!L:L,рўйхат!$CY:$CY,$B$200,рўйхат!$B:$B,$C187)</f>
        <v/>
      </c>
      <c r="L187" s="36">
        <f>SUMIFS(рўйхат!M:M,рўйхат!$CY:$CY,$B$200,рўйхат!$B:$B,$C187)</f>
        <v/>
      </c>
      <c r="M187" s="35">
        <f>SUMIFS(рўйхат!N:N,рўйхат!$CY:$CY,$B$200,рўйхат!$B:$B,$C187)</f>
        <v/>
      </c>
      <c r="N187" s="36">
        <f>SUMIFS(рўйхат!O:O,рўйхат!$CY:$CY,$B$200,рўйхат!$B:$B,$C187)</f>
        <v/>
      </c>
      <c r="O187" s="34">
        <f>IFERROR(M187/E187,0)</f>
        <v/>
      </c>
      <c r="P187" s="34">
        <f>IFERROR(N187/F187,0)</f>
        <v/>
      </c>
      <c r="Q187" s="35">
        <f>SUMIFS(рўйхат!P:P,рўйхат!$CY:$CY,$B$200,рўйхат!$B:$B,$C187)</f>
        <v/>
      </c>
      <c r="R187" s="36">
        <f>SUMIFS(рўйхат!Q:Q,рўйхат!$CY:$CY,$B$200,рўйхат!$B:$B,$C187)</f>
        <v/>
      </c>
      <c r="S187" s="35">
        <f>SUMIFS(рўйхат!R:R,рўйхат!$CY:$CY,$B$200,рўйхат!$B:$B,$C187)</f>
        <v/>
      </c>
      <c r="T187" s="36">
        <f>SUMIFS(рўйхат!S:S,рўйхат!$CY:$CY,$B$200,рўйхат!$B:$B,$C187)</f>
        <v/>
      </c>
      <c r="U187" s="35">
        <f>SUMIFS(рўйхат!T:T,рўйхат!$CY:$CY,$B$200,рўйхат!$B:$B,$C187)</f>
        <v/>
      </c>
      <c r="V187" s="36">
        <f>SUMIFS(рўйхат!U:U,рўйхат!$CY:$CY,$B$200,рўйхат!$B:$B,$C187)</f>
        <v/>
      </c>
      <c r="W187" s="35">
        <f>SUMIFS(рўйхат!V:V,рўйхат!$CY:$CY,$B$200,рўйхат!$B:$B,$C187)</f>
        <v/>
      </c>
      <c r="X187" s="36">
        <f>SUMIFS(рўйхат!W:W,рўйхат!$CY:$CY,$B$200,рўйхат!$B:$B,$C187)</f>
        <v/>
      </c>
      <c r="Y187" s="35">
        <f>SUMIFS(рўйхат!X:X,рўйхат!$CY:$CY,$B$200,рўйхат!$B:$B,$C187)</f>
        <v/>
      </c>
      <c r="Z187" s="36">
        <f>SUMIFS(рўйхат!Y:Y,рўйхат!$CY:$CY,$B$200,рўйхат!$B:$B,$C187)</f>
        <v/>
      </c>
      <c r="AA187" s="35">
        <f>SUMIFS(рўйхат!Z:Z,рўйхат!$CY:$CY,$B$200,рўйхат!$B:$B,$C187)</f>
        <v/>
      </c>
      <c r="AB187" s="36">
        <f>SUMIFS(рўйхат!AA:AA,рўйхат!$CY:$CY,$B$200,рўйхат!$B:$B,$C187)</f>
        <v/>
      </c>
      <c r="AC187" s="35">
        <f>SUMIFS(рўйхат!AB:AB,рўйхат!$CY:$CY,$B$200,рўйхат!$B:$B,$C187)</f>
        <v/>
      </c>
      <c r="AD187" s="36">
        <f>SUMIFS(рўйхат!AC:AC,рўйхат!$CY:$CY,$B$200,рўйхат!$B:$B,$C187)</f>
        <v/>
      </c>
      <c r="AE187" s="35">
        <f>SUMIFS(рўйхат!AD:AD,рўйхат!$CY:$CY,$B$200,рўйхат!$B:$B,$C187)</f>
        <v/>
      </c>
      <c r="AF187" s="36">
        <f>SUMIFS(рўйхат!AE:AE,рўйхат!$CY:$CY,$B$200,рўйхат!$B:$B,$C187)</f>
        <v/>
      </c>
      <c r="AG187" s="35">
        <f>SUMIFS(рўйхат!AH:AH,рўйхат!$CY:$CY,$B$200,рўйхат!$B:$B,$C187)</f>
        <v/>
      </c>
      <c r="AH187" s="36">
        <f>SUMIFS(рўйхат!AI:AI,рўйхат!$CY:$CY,$B$200,рўйхат!$B:$B,$C187)</f>
        <v/>
      </c>
      <c r="AI187" s="35">
        <f>SUMIFS(рўйхат!AJ:AJ,рўйхат!$CY:$CY,$B$200,рўйхат!$B:$B,$C187)</f>
        <v/>
      </c>
      <c r="AJ187" s="36">
        <f>SUMIFS(рўйхат!AK:AK,рўйхат!$CY:$CY,$B$200,рўйхат!$B:$B,$C187)</f>
        <v/>
      </c>
      <c r="AK187" s="35">
        <f>SUMIFS(рўйхат!AL:AL,рўйхат!$CY:$CY,$B$200,рўйхат!$B:$B,$C187)</f>
        <v/>
      </c>
      <c r="AL187" s="36">
        <f>SUMIFS(рўйхат!AM:AM,рўйхат!$CY:$CY,$B$200,рўйхат!$B:$B,$C187)</f>
        <v/>
      </c>
      <c r="AM187" s="77">
        <f>IFERROR(Q187/E187,0)</f>
        <v/>
      </c>
      <c r="AN187" s="77">
        <f>IFERROR(R187/F187,0)</f>
        <v/>
      </c>
      <c r="AO187" s="35">
        <f>SUMIFS(рўйхат!AX:AX,рўйхат!$CY:$CY,$B$200,рўйхат!$B:$B,$C187)</f>
        <v/>
      </c>
      <c r="AP187" s="36">
        <f>SUMIFS(рўйхат!AY:AY,рўйхат!$CY:$CY,$B$200,рўйхат!$B:$B,$C187)</f>
        <v/>
      </c>
      <c r="AQ187" s="35">
        <f>SUMIFS(рўйхат!AZ:AZ,рўйхат!$CY:$CY,$B$200,рўйхат!$B:$B,$C187)</f>
        <v/>
      </c>
      <c r="AR187" s="36">
        <f>SUMIFS(рўйхат!BA:BA,рўйхат!$CY:$CY,$B$200,рўйхат!$B:$B,$C187)</f>
        <v/>
      </c>
      <c r="AS187" s="35">
        <f>SUMIFS(рўйхат!BB:BB,рўйхат!$CY:$CY,$B$200,рўйхат!$B:$B,$C187)</f>
        <v/>
      </c>
      <c r="AT187" s="36">
        <f>SUMIFS(рўйхат!BC:BC,рўйхат!$CY:$CY,$B$200,рўйхат!$B:$B,$C187)</f>
        <v/>
      </c>
      <c r="AU187" s="35">
        <f>SUMIFS(рўйхат!BD:BD,рўйхат!$CY:$CY,$B$200,рўйхат!$B:$B,$C187)</f>
        <v/>
      </c>
      <c r="AV187" s="36">
        <f>SUMIFS(рўйхат!BE:BE,рўйхат!$CY:$CY,$B$200,рўйхат!$B:$B,$C187)</f>
        <v/>
      </c>
      <c r="AW187" s="35">
        <f>SUMIFS(рўйхат!BF:BF,рўйхат!$CY:$CY,$B$200,рўйхат!$B:$B,$C187)</f>
        <v/>
      </c>
      <c r="AX187" s="36">
        <f>SUMIFS(рўйхат!BG:BG,рўйхат!$CY:$CY,$B$200,рўйхат!$B:$B,$C187)</f>
        <v/>
      </c>
      <c r="AY187" s="35">
        <f>SUMIFS(рўйхат!BH:BH,рўйхат!$CY:$CY,$B$200,рўйхат!$B:$B,$C187)</f>
        <v/>
      </c>
      <c r="AZ187" s="36">
        <f>SUMIFS(рўйхат!BI:BI,рўйхат!$CY:$CY,$B$200,рўйхат!$B:$B,$C187)</f>
        <v/>
      </c>
      <c r="BA187" s="35">
        <f>SUMIFS(рўйхат!BJ:BJ,рўйхат!$CY:$CY,$B$200,рўйхат!$B:$B,$C187)</f>
        <v/>
      </c>
      <c r="BB187" s="36">
        <f>SUMIFS(рўйхат!BK:BK,рўйхат!$CY:$CY,$B$200,рўйхат!$B:$B,$C187)</f>
        <v/>
      </c>
      <c r="BC187" s="77">
        <f>IFERROR(AO187/E187,0)</f>
        <v/>
      </c>
      <c r="BD187" s="77">
        <f>IFERROR(AP187/F187,0)</f>
        <v/>
      </c>
      <c r="BE187" s="35">
        <f>SUMIFS(рўйхат!BL:BL,рўйхат!$CY:$CY,$B$200,рўйхат!$B:$B,$C187)</f>
        <v/>
      </c>
      <c r="BF187" s="36">
        <f>SUMIFS(рўйхат!BM:BM,рўйхат!$CY:$CY,$B$200,рўйхат!$B:$B,$C187)</f>
        <v/>
      </c>
      <c r="BG187" s="35">
        <f>SUMIFS(рўйхат!BN:BN,рўйхат!$CY:$CY,$B$200,рўйхат!$B:$B,$C187)</f>
        <v/>
      </c>
      <c r="BH187" s="36">
        <f>SUMIFS(рўйхат!BO:BO,рўйхат!$CY:$CY,$B$200,рўйхат!$B:$B,$C187)</f>
        <v/>
      </c>
      <c r="BI187" s="35">
        <f>SUMIFS(рўйхат!BP:BP,рўйхат!$CY:$CY,$B$200,рўйхат!$B:$B,$C187)</f>
        <v/>
      </c>
      <c r="BJ187" s="36">
        <f>SUMIFS(рўйхат!BQ:BQ,рўйхат!$CY:$CY,$B$200,рўйхат!$B:$B,$C187)</f>
        <v/>
      </c>
      <c r="BK187" s="35">
        <f>SUMIFS(рўйхат!BR:BR,рўйхат!$CY:$CY,$B$200,рўйхат!$B:$B,$C187)</f>
        <v/>
      </c>
      <c r="BL187" s="36">
        <f>SUMIFS(рўйхат!BS:BS,рўйхат!$CY:$CY,$B$200,рўйхат!$B:$B,$C187)</f>
        <v/>
      </c>
      <c r="BM187" s="35">
        <f>SUMIFS(рўйхат!BT:BT,рўйхат!$CY:$CY,$B$200,рўйхат!$B:$B,$C187)</f>
        <v/>
      </c>
      <c r="BN187" s="36">
        <f>SUMIFS(рўйхат!BU:BU,рўйхат!$CY:$CY,$B$200,рўйхат!$B:$B,$C187)</f>
        <v/>
      </c>
      <c r="BO187" s="35">
        <f>SUMIFS(рўйхат!BX:BX,рўйхат!$CY:$CY,$B$200,рўйхат!$B:$B,$C187)</f>
        <v/>
      </c>
      <c r="BP187" s="36">
        <f>SUMIFS(рўйхат!BY:BY,рўйхат!$CY:$CY,$B$200,рўйхат!$B:$B,$C187)</f>
        <v/>
      </c>
      <c r="BQ187" s="35">
        <f>SUMIFS(рўйхат!BZ:BZ,рўйхат!$CY:$CY,$B$200,рўйхат!$B:$B,$C187)</f>
        <v/>
      </c>
      <c r="BR187" s="36">
        <f>SUMIFS(рўйхат!CA:CA,рўйхат!$CY:$CY,$B$200,рўйхат!$B:$B,$C187)</f>
        <v/>
      </c>
      <c r="BS187" s="35">
        <f>SUMIFS(рўйхат!CB:CB,рўйхат!$CY:$CY,$B$200,рўйхат!$B:$B,$C187)</f>
        <v/>
      </c>
      <c r="BT187" s="36">
        <f>SUMIFS(рўйхат!CC:CC,рўйхат!$CY:$CY,$B$200,рўйхат!$B:$B,$C187)</f>
        <v/>
      </c>
      <c r="BU187" s="35">
        <f>SUMIFS(рўйхат!CD:CD,рўйхат!$CY:$CY,$B$200,рўйхат!$B:$B,$C187)</f>
        <v/>
      </c>
      <c r="BV187" s="36">
        <f>SUMIFS(рўйхат!CE:CE,рўйхат!$CY:$CY,$B$200,рўйхат!$B:$B,$C187)</f>
        <v/>
      </c>
      <c r="BW187" s="35">
        <f>SUMIFS(рўйхат!CH:CH,рўйхат!$CY:$CY,$B$200,рўйхат!$B:$B,$C187)</f>
        <v/>
      </c>
      <c r="BX187" s="36">
        <f>SUMIFS(рўйхат!CI:CI,рўйхат!$CY:$CY,$B$200,рўйхат!$B:$B,$C187)</f>
        <v/>
      </c>
      <c r="BY187" s="35">
        <f>SUMIFS(рўйхат!CJ:CJ,рўйхат!$CY:$CY,$B$200,рўйхат!$B:$B,$C187)</f>
        <v/>
      </c>
      <c r="BZ187" s="36">
        <f>SUMIFS(рўйхат!CK:CK,рўйхат!$CY:$CY,$B$200,рўйхат!$B:$B,$C187)</f>
        <v/>
      </c>
      <c r="CA187" s="35">
        <f>SUMIFS(рўйхат!CL:CL,рўйхат!$CY:$CY,$B$200,рўйхат!$B:$B,$C187)</f>
        <v/>
      </c>
      <c r="CB187" s="36">
        <f>SUMIFS(рўйхат!CM:CM,рўйхат!$CY:$CY,$B$200,рўйхат!$B:$B,$C187)</f>
        <v/>
      </c>
      <c r="CC187" s="35">
        <f>SUMIFS(рўйхат!CN:CN,рўйхат!$CY:$CY,$B$200,рўйхат!$B:$B,$C187)</f>
        <v/>
      </c>
      <c r="CD187" s="36">
        <f>SUMIFS(рўйхат!CO:CO,рўйхат!$CY:$CY,$B$200,рўйхат!$B:$B,$C187)</f>
        <v/>
      </c>
      <c r="CE187" s="77">
        <f>IFERROR(BE187/(Q187+BE187),0)</f>
        <v/>
      </c>
      <c r="CF187" s="78">
        <f>IFERROR(BF187/(R187+BF187),0)</f>
        <v/>
      </c>
      <c r="CG187" s="8">
        <f>COUNTIFS(B:B,B187)</f>
        <v/>
      </c>
    </row>
    <row r="188" hidden="1" outlineLevel="1" ht="33.95" customFormat="1" customHeight="1" s="8">
      <c r="A188" s="33" t="n"/>
      <c r="B188" s="50" t="n">
        <v>20</v>
      </c>
      <c r="C188" s="66" t="inlineStr">
        <is>
          <t>Рақобатни ривожлантириш ва истеъмолчилар ҳуқуқларини ҳимоя қилиш қўмитаси</t>
        </is>
      </c>
      <c r="D188" s="16" t="n"/>
      <c r="E188" s="35">
        <f>SUMIFS(рўйхат!F:F,рўйхат!$CY:$CY,$B$200,рўйхат!$B:$B,$C188)</f>
        <v/>
      </c>
      <c r="F188" s="36">
        <f>SUMIFS(рўйхат!G:G,рўйхат!$CY:$CY,$B$200,рўйхат!$B:$B,$C188)</f>
        <v/>
      </c>
      <c r="G188" s="35">
        <f>SUMIFS(рўйхат!H:H,рўйхат!$CY:$CY,$B$200,рўйхат!$B:$B,$C188)</f>
        <v/>
      </c>
      <c r="H188" s="36">
        <f>SUMIFS(рўйхат!I:I,рўйхат!$CY:$CY,$B$200,рўйхат!$B:$B,$C188)</f>
        <v/>
      </c>
      <c r="I188" s="35">
        <f>SUMIFS(рўйхат!J:J,рўйхат!$CY:$CY,$B$200,рўйхат!$B:$B,$C188)</f>
        <v/>
      </c>
      <c r="J188" s="36">
        <f>SUMIFS(рўйхат!K:K,рўйхат!$CY:$CY,$B$200,рўйхат!$B:$B,$C188)</f>
        <v/>
      </c>
      <c r="K188" s="35">
        <f>SUMIFS(рўйхат!L:L,рўйхат!$CY:$CY,$B$200,рўйхат!$B:$B,$C188)</f>
        <v/>
      </c>
      <c r="L188" s="36">
        <f>SUMIFS(рўйхат!M:M,рўйхат!$CY:$CY,$B$200,рўйхат!$B:$B,$C188)</f>
        <v/>
      </c>
      <c r="M188" s="35">
        <f>SUMIFS(рўйхат!N:N,рўйхат!$CY:$CY,$B$200,рўйхат!$B:$B,$C188)</f>
        <v/>
      </c>
      <c r="N188" s="36">
        <f>SUMIFS(рўйхат!O:O,рўйхат!$CY:$CY,$B$200,рўйхат!$B:$B,$C188)</f>
        <v/>
      </c>
      <c r="O188" s="34">
        <f>IFERROR(M188/E188,0)</f>
        <v/>
      </c>
      <c r="P188" s="34">
        <f>IFERROR(N188/F188,0)</f>
        <v/>
      </c>
      <c r="Q188" s="35">
        <f>SUMIFS(рўйхат!P:P,рўйхат!$CY:$CY,$B$200,рўйхат!$B:$B,$C188)</f>
        <v/>
      </c>
      <c r="R188" s="36">
        <f>SUMIFS(рўйхат!Q:Q,рўйхат!$CY:$CY,$B$200,рўйхат!$B:$B,$C188)</f>
        <v/>
      </c>
      <c r="S188" s="35">
        <f>SUMIFS(рўйхат!R:R,рўйхат!$CY:$CY,$B$200,рўйхат!$B:$B,$C188)</f>
        <v/>
      </c>
      <c r="T188" s="36">
        <f>SUMIFS(рўйхат!S:S,рўйхат!$CY:$CY,$B$200,рўйхат!$B:$B,$C188)</f>
        <v/>
      </c>
      <c r="U188" s="35">
        <f>SUMIFS(рўйхат!T:T,рўйхат!$CY:$CY,$B$200,рўйхат!$B:$B,$C188)</f>
        <v/>
      </c>
      <c r="V188" s="36">
        <f>SUMIFS(рўйхат!U:U,рўйхат!$CY:$CY,$B$200,рўйхат!$B:$B,$C188)</f>
        <v/>
      </c>
      <c r="W188" s="35">
        <f>SUMIFS(рўйхат!V:V,рўйхат!$CY:$CY,$B$200,рўйхат!$B:$B,$C188)</f>
        <v/>
      </c>
      <c r="X188" s="36">
        <f>SUMIFS(рўйхат!W:W,рўйхат!$CY:$CY,$B$200,рўйхат!$B:$B,$C188)</f>
        <v/>
      </c>
      <c r="Y188" s="35">
        <f>SUMIFS(рўйхат!X:X,рўйхат!$CY:$CY,$B$200,рўйхат!$B:$B,$C188)</f>
        <v/>
      </c>
      <c r="Z188" s="36">
        <f>SUMIFS(рўйхат!Y:Y,рўйхат!$CY:$CY,$B$200,рўйхат!$B:$B,$C188)</f>
        <v/>
      </c>
      <c r="AA188" s="35">
        <f>SUMIFS(рўйхат!Z:Z,рўйхат!$CY:$CY,$B$200,рўйхат!$B:$B,$C188)</f>
        <v/>
      </c>
      <c r="AB188" s="36">
        <f>SUMIFS(рўйхат!AA:AA,рўйхат!$CY:$CY,$B$200,рўйхат!$B:$B,$C188)</f>
        <v/>
      </c>
      <c r="AC188" s="35">
        <f>SUMIFS(рўйхат!AB:AB,рўйхат!$CY:$CY,$B$200,рўйхат!$B:$B,$C188)</f>
        <v/>
      </c>
      <c r="AD188" s="36">
        <f>SUMIFS(рўйхат!AC:AC,рўйхат!$CY:$CY,$B$200,рўйхат!$B:$B,$C188)</f>
        <v/>
      </c>
      <c r="AE188" s="35">
        <f>SUMIFS(рўйхат!AD:AD,рўйхат!$CY:$CY,$B$200,рўйхат!$B:$B,$C188)</f>
        <v/>
      </c>
      <c r="AF188" s="36">
        <f>SUMIFS(рўйхат!AE:AE,рўйхат!$CY:$CY,$B$200,рўйхат!$B:$B,$C188)</f>
        <v/>
      </c>
      <c r="AG188" s="35">
        <f>SUMIFS(рўйхат!AH:AH,рўйхат!$CY:$CY,$B$200,рўйхат!$B:$B,$C188)</f>
        <v/>
      </c>
      <c r="AH188" s="36">
        <f>SUMIFS(рўйхат!AI:AI,рўйхат!$CY:$CY,$B$200,рўйхат!$B:$B,$C188)</f>
        <v/>
      </c>
      <c r="AI188" s="35">
        <f>SUMIFS(рўйхат!AJ:AJ,рўйхат!$CY:$CY,$B$200,рўйхат!$B:$B,$C188)</f>
        <v/>
      </c>
      <c r="AJ188" s="36">
        <f>SUMIFS(рўйхат!AK:AK,рўйхат!$CY:$CY,$B$200,рўйхат!$B:$B,$C188)</f>
        <v/>
      </c>
      <c r="AK188" s="35">
        <f>SUMIFS(рўйхат!AL:AL,рўйхат!$CY:$CY,$B$200,рўйхат!$B:$B,$C188)</f>
        <v/>
      </c>
      <c r="AL188" s="36">
        <f>SUMIFS(рўйхат!AM:AM,рўйхат!$CY:$CY,$B$200,рўйхат!$B:$B,$C188)</f>
        <v/>
      </c>
      <c r="AM188" s="77">
        <f>IFERROR(Q188/E188,0)</f>
        <v/>
      </c>
      <c r="AN188" s="77">
        <f>IFERROR(R188/F188,0)</f>
        <v/>
      </c>
      <c r="AO188" s="35">
        <f>SUMIFS(рўйхат!AX:AX,рўйхат!$CY:$CY,$B$200,рўйхат!$B:$B,$C188)</f>
        <v/>
      </c>
      <c r="AP188" s="36">
        <f>SUMIFS(рўйхат!AY:AY,рўйхат!$CY:$CY,$B$200,рўйхат!$B:$B,$C188)</f>
        <v/>
      </c>
      <c r="AQ188" s="35">
        <f>SUMIFS(рўйхат!AZ:AZ,рўйхат!$CY:$CY,$B$200,рўйхат!$B:$B,$C188)</f>
        <v/>
      </c>
      <c r="AR188" s="36">
        <f>SUMIFS(рўйхат!BA:BA,рўйхат!$CY:$CY,$B$200,рўйхат!$B:$B,$C188)</f>
        <v/>
      </c>
      <c r="AS188" s="35">
        <f>SUMIFS(рўйхат!BB:BB,рўйхат!$CY:$CY,$B$200,рўйхат!$B:$B,$C188)</f>
        <v/>
      </c>
      <c r="AT188" s="36">
        <f>SUMIFS(рўйхат!BC:BC,рўйхат!$CY:$CY,$B$200,рўйхат!$B:$B,$C188)</f>
        <v/>
      </c>
      <c r="AU188" s="35">
        <f>SUMIFS(рўйхат!BD:BD,рўйхат!$CY:$CY,$B$200,рўйхат!$B:$B,$C188)</f>
        <v/>
      </c>
      <c r="AV188" s="36">
        <f>SUMIFS(рўйхат!BE:BE,рўйхат!$CY:$CY,$B$200,рўйхат!$B:$B,$C188)</f>
        <v/>
      </c>
      <c r="AW188" s="35">
        <f>SUMIFS(рўйхат!BF:BF,рўйхат!$CY:$CY,$B$200,рўйхат!$B:$B,$C188)</f>
        <v/>
      </c>
      <c r="AX188" s="36">
        <f>SUMIFS(рўйхат!BG:BG,рўйхат!$CY:$CY,$B$200,рўйхат!$B:$B,$C188)</f>
        <v/>
      </c>
      <c r="AY188" s="35">
        <f>SUMIFS(рўйхат!BH:BH,рўйхат!$CY:$CY,$B$200,рўйхат!$B:$B,$C188)</f>
        <v/>
      </c>
      <c r="AZ188" s="36">
        <f>SUMIFS(рўйхат!BI:BI,рўйхат!$CY:$CY,$B$200,рўйхат!$B:$B,$C188)</f>
        <v/>
      </c>
      <c r="BA188" s="35">
        <f>SUMIFS(рўйхат!BJ:BJ,рўйхат!$CY:$CY,$B$200,рўйхат!$B:$B,$C188)</f>
        <v/>
      </c>
      <c r="BB188" s="36">
        <f>SUMIFS(рўйхат!BK:BK,рўйхат!$CY:$CY,$B$200,рўйхат!$B:$B,$C188)</f>
        <v/>
      </c>
      <c r="BC188" s="77">
        <f>IFERROR(AO188/E188,0)</f>
        <v/>
      </c>
      <c r="BD188" s="77">
        <f>IFERROR(AP188/F188,0)</f>
        <v/>
      </c>
      <c r="BE188" s="35">
        <f>SUMIFS(рўйхат!BL:BL,рўйхат!$CY:$CY,$B$200,рўйхат!$B:$B,$C188)</f>
        <v/>
      </c>
      <c r="BF188" s="36">
        <f>SUMIFS(рўйхат!BM:BM,рўйхат!$CY:$CY,$B$200,рўйхат!$B:$B,$C188)</f>
        <v/>
      </c>
      <c r="BG188" s="35">
        <f>SUMIFS(рўйхат!BN:BN,рўйхат!$CY:$CY,$B$200,рўйхат!$B:$B,$C188)</f>
        <v/>
      </c>
      <c r="BH188" s="36">
        <f>SUMIFS(рўйхат!BO:BO,рўйхат!$CY:$CY,$B$200,рўйхат!$B:$B,$C188)</f>
        <v/>
      </c>
      <c r="BI188" s="35">
        <f>SUMIFS(рўйхат!BP:BP,рўйхат!$CY:$CY,$B$200,рўйхат!$B:$B,$C188)</f>
        <v/>
      </c>
      <c r="BJ188" s="36">
        <f>SUMIFS(рўйхат!BQ:BQ,рўйхат!$CY:$CY,$B$200,рўйхат!$B:$B,$C188)</f>
        <v/>
      </c>
      <c r="BK188" s="35">
        <f>SUMIFS(рўйхат!BR:BR,рўйхат!$CY:$CY,$B$200,рўйхат!$B:$B,$C188)</f>
        <v/>
      </c>
      <c r="BL188" s="36">
        <f>SUMIFS(рўйхат!BS:BS,рўйхат!$CY:$CY,$B$200,рўйхат!$B:$B,$C188)</f>
        <v/>
      </c>
      <c r="BM188" s="35">
        <f>SUMIFS(рўйхат!BT:BT,рўйхат!$CY:$CY,$B$200,рўйхат!$B:$B,$C188)</f>
        <v/>
      </c>
      <c r="BN188" s="36">
        <f>SUMIFS(рўйхат!BU:BU,рўйхат!$CY:$CY,$B$200,рўйхат!$B:$B,$C188)</f>
        <v/>
      </c>
      <c r="BO188" s="35">
        <f>SUMIFS(рўйхат!BX:BX,рўйхат!$CY:$CY,$B$200,рўйхат!$B:$B,$C188)</f>
        <v/>
      </c>
      <c r="BP188" s="36">
        <f>SUMIFS(рўйхат!BY:BY,рўйхат!$CY:$CY,$B$200,рўйхат!$B:$B,$C188)</f>
        <v/>
      </c>
      <c r="BQ188" s="35">
        <f>SUMIFS(рўйхат!BZ:BZ,рўйхат!$CY:$CY,$B$200,рўйхат!$B:$B,$C188)</f>
        <v/>
      </c>
      <c r="BR188" s="36">
        <f>SUMIFS(рўйхат!CA:CA,рўйхат!$CY:$CY,$B$200,рўйхат!$B:$B,$C188)</f>
        <v/>
      </c>
      <c r="BS188" s="35">
        <f>SUMIFS(рўйхат!CB:CB,рўйхат!$CY:$CY,$B$200,рўйхат!$B:$B,$C188)</f>
        <v/>
      </c>
      <c r="BT188" s="36">
        <f>SUMIFS(рўйхат!CC:CC,рўйхат!$CY:$CY,$B$200,рўйхат!$B:$B,$C188)</f>
        <v/>
      </c>
      <c r="BU188" s="35">
        <f>SUMIFS(рўйхат!CD:CD,рўйхат!$CY:$CY,$B$200,рўйхат!$B:$B,$C188)</f>
        <v/>
      </c>
      <c r="BV188" s="36">
        <f>SUMIFS(рўйхат!CE:CE,рўйхат!$CY:$CY,$B$200,рўйхат!$B:$B,$C188)</f>
        <v/>
      </c>
      <c r="BW188" s="35">
        <f>SUMIFS(рўйхат!CH:CH,рўйхат!$CY:$CY,$B$200,рўйхат!$B:$B,$C188)</f>
        <v/>
      </c>
      <c r="BX188" s="36">
        <f>SUMIFS(рўйхат!CI:CI,рўйхат!$CY:$CY,$B$200,рўйхат!$B:$B,$C188)</f>
        <v/>
      </c>
      <c r="BY188" s="35">
        <f>SUMIFS(рўйхат!CJ:CJ,рўйхат!$CY:$CY,$B$200,рўйхат!$B:$B,$C188)</f>
        <v/>
      </c>
      <c r="BZ188" s="36">
        <f>SUMIFS(рўйхат!CK:CK,рўйхат!$CY:$CY,$B$200,рўйхат!$B:$B,$C188)</f>
        <v/>
      </c>
      <c r="CA188" s="35">
        <f>SUMIFS(рўйхат!CL:CL,рўйхат!$CY:$CY,$B$200,рўйхат!$B:$B,$C188)</f>
        <v/>
      </c>
      <c r="CB188" s="36">
        <f>SUMIFS(рўйхат!CM:CM,рўйхат!$CY:$CY,$B$200,рўйхат!$B:$B,$C188)</f>
        <v/>
      </c>
      <c r="CC188" s="35">
        <f>SUMIFS(рўйхат!CN:CN,рўйхат!$CY:$CY,$B$200,рўйхат!$B:$B,$C188)</f>
        <v/>
      </c>
      <c r="CD188" s="36">
        <f>SUMIFS(рўйхат!CO:CO,рўйхат!$CY:$CY,$B$200,рўйхат!$B:$B,$C188)</f>
        <v/>
      </c>
      <c r="CE188" s="77">
        <f>IFERROR(BE188/(Q188+BE188),0)</f>
        <v/>
      </c>
      <c r="CF188" s="78">
        <f>IFERROR(BF188/(R188+BF188),0)</f>
        <v/>
      </c>
      <c r="CG188" s="8">
        <f>COUNTIFS(B:B,B188)</f>
        <v/>
      </c>
    </row>
    <row r="189" hidden="1" outlineLevel="1" ht="17.1" customFormat="1" customHeight="1" s="8">
      <c r="A189" s="33" t="n"/>
      <c r="B189" s="50" t="n">
        <v>21</v>
      </c>
      <c r="C189" s="66" t="inlineStr">
        <is>
          <t>Соғлиқни сақлаш вазирлиги</t>
        </is>
      </c>
      <c r="D189" s="16" t="n"/>
      <c r="E189" s="35">
        <f>SUMIFS(рўйхат!F:F,рўйхат!$CY:$CY,$B$200,рўйхат!$B:$B,$C189)</f>
        <v/>
      </c>
      <c r="F189" s="36">
        <f>SUMIFS(рўйхат!G:G,рўйхат!$CY:$CY,$B$200,рўйхат!$B:$B,$C189)</f>
        <v/>
      </c>
      <c r="G189" s="35">
        <f>SUMIFS(рўйхат!H:H,рўйхат!$CY:$CY,$B$200,рўйхат!$B:$B,$C189)</f>
        <v/>
      </c>
      <c r="H189" s="36">
        <f>SUMIFS(рўйхат!I:I,рўйхат!$CY:$CY,$B$200,рўйхат!$B:$B,$C189)</f>
        <v/>
      </c>
      <c r="I189" s="35">
        <f>SUMIFS(рўйхат!J:J,рўйхат!$CY:$CY,$B$200,рўйхат!$B:$B,$C189)</f>
        <v/>
      </c>
      <c r="J189" s="36">
        <f>SUMIFS(рўйхат!K:K,рўйхат!$CY:$CY,$B$200,рўйхат!$B:$B,$C189)</f>
        <v/>
      </c>
      <c r="K189" s="35">
        <f>SUMIFS(рўйхат!L:L,рўйхат!$CY:$CY,$B$200,рўйхат!$B:$B,$C189)</f>
        <v/>
      </c>
      <c r="L189" s="36">
        <f>SUMIFS(рўйхат!M:M,рўйхат!$CY:$CY,$B$200,рўйхат!$B:$B,$C189)</f>
        <v/>
      </c>
      <c r="M189" s="35">
        <f>SUMIFS(рўйхат!N:N,рўйхат!$CY:$CY,$B$200,рўйхат!$B:$B,$C189)</f>
        <v/>
      </c>
      <c r="N189" s="36">
        <f>SUMIFS(рўйхат!O:O,рўйхат!$CY:$CY,$B$200,рўйхат!$B:$B,$C189)</f>
        <v/>
      </c>
      <c r="O189" s="34">
        <f>IFERROR(M189/E189,0)</f>
        <v/>
      </c>
      <c r="P189" s="34">
        <f>IFERROR(N189/F189,0)</f>
        <v/>
      </c>
      <c r="Q189" s="35">
        <f>SUMIFS(рўйхат!P:P,рўйхат!$CY:$CY,$B$200,рўйхат!$B:$B,$C189)</f>
        <v/>
      </c>
      <c r="R189" s="36">
        <f>SUMIFS(рўйхат!Q:Q,рўйхат!$CY:$CY,$B$200,рўйхат!$B:$B,$C189)</f>
        <v/>
      </c>
      <c r="S189" s="35">
        <f>SUMIFS(рўйхат!R:R,рўйхат!$CY:$CY,$B$200,рўйхат!$B:$B,$C189)</f>
        <v/>
      </c>
      <c r="T189" s="36">
        <f>SUMIFS(рўйхат!S:S,рўйхат!$CY:$CY,$B$200,рўйхат!$B:$B,$C189)</f>
        <v/>
      </c>
      <c r="U189" s="35">
        <f>SUMIFS(рўйхат!T:T,рўйхат!$CY:$CY,$B$200,рўйхат!$B:$B,$C189)</f>
        <v/>
      </c>
      <c r="V189" s="36">
        <f>SUMIFS(рўйхат!U:U,рўйхат!$CY:$CY,$B$200,рўйхат!$B:$B,$C189)</f>
        <v/>
      </c>
      <c r="W189" s="35">
        <f>SUMIFS(рўйхат!V:V,рўйхат!$CY:$CY,$B$200,рўйхат!$B:$B,$C189)</f>
        <v/>
      </c>
      <c r="X189" s="36">
        <f>SUMIFS(рўйхат!W:W,рўйхат!$CY:$CY,$B$200,рўйхат!$B:$B,$C189)</f>
        <v/>
      </c>
      <c r="Y189" s="35">
        <f>SUMIFS(рўйхат!X:X,рўйхат!$CY:$CY,$B$200,рўйхат!$B:$B,$C189)</f>
        <v/>
      </c>
      <c r="Z189" s="36">
        <f>SUMIFS(рўйхат!Y:Y,рўйхат!$CY:$CY,$B$200,рўйхат!$B:$B,$C189)</f>
        <v/>
      </c>
      <c r="AA189" s="35">
        <f>SUMIFS(рўйхат!Z:Z,рўйхат!$CY:$CY,$B$200,рўйхат!$B:$B,$C189)</f>
        <v/>
      </c>
      <c r="AB189" s="36">
        <f>SUMIFS(рўйхат!AA:AA,рўйхат!$CY:$CY,$B$200,рўйхат!$B:$B,$C189)</f>
        <v/>
      </c>
      <c r="AC189" s="35">
        <f>SUMIFS(рўйхат!AB:AB,рўйхат!$CY:$CY,$B$200,рўйхат!$B:$B,$C189)</f>
        <v/>
      </c>
      <c r="AD189" s="36">
        <f>SUMIFS(рўйхат!AC:AC,рўйхат!$CY:$CY,$B$200,рўйхат!$B:$B,$C189)</f>
        <v/>
      </c>
      <c r="AE189" s="35">
        <f>SUMIFS(рўйхат!AD:AD,рўйхат!$CY:$CY,$B$200,рўйхат!$B:$B,$C189)</f>
        <v/>
      </c>
      <c r="AF189" s="36">
        <f>SUMIFS(рўйхат!AE:AE,рўйхат!$CY:$CY,$B$200,рўйхат!$B:$B,$C189)</f>
        <v/>
      </c>
      <c r="AG189" s="35">
        <f>SUMIFS(рўйхат!AH:AH,рўйхат!$CY:$CY,$B$200,рўйхат!$B:$B,$C189)</f>
        <v/>
      </c>
      <c r="AH189" s="36">
        <f>SUMIFS(рўйхат!AI:AI,рўйхат!$CY:$CY,$B$200,рўйхат!$B:$B,$C189)</f>
        <v/>
      </c>
      <c r="AI189" s="35">
        <f>SUMIFS(рўйхат!AJ:AJ,рўйхат!$CY:$CY,$B$200,рўйхат!$B:$B,$C189)</f>
        <v/>
      </c>
      <c r="AJ189" s="36">
        <f>SUMIFS(рўйхат!AK:AK,рўйхат!$CY:$CY,$B$200,рўйхат!$B:$B,$C189)</f>
        <v/>
      </c>
      <c r="AK189" s="35">
        <f>SUMIFS(рўйхат!AL:AL,рўйхат!$CY:$CY,$B$200,рўйхат!$B:$B,$C189)</f>
        <v/>
      </c>
      <c r="AL189" s="36">
        <f>SUMIFS(рўйхат!AM:AM,рўйхат!$CY:$CY,$B$200,рўйхат!$B:$B,$C189)</f>
        <v/>
      </c>
      <c r="AM189" s="77">
        <f>IFERROR(Q189/E189,0)</f>
        <v/>
      </c>
      <c r="AN189" s="77">
        <f>IFERROR(R189/F189,0)</f>
        <v/>
      </c>
      <c r="AO189" s="35">
        <f>SUMIFS(рўйхат!AX:AX,рўйхат!$CY:$CY,$B$200,рўйхат!$B:$B,$C189)</f>
        <v/>
      </c>
      <c r="AP189" s="36">
        <f>SUMIFS(рўйхат!AY:AY,рўйхат!$CY:$CY,$B$200,рўйхат!$B:$B,$C189)</f>
        <v/>
      </c>
      <c r="AQ189" s="35">
        <f>SUMIFS(рўйхат!AZ:AZ,рўйхат!$CY:$CY,$B$200,рўйхат!$B:$B,$C189)</f>
        <v/>
      </c>
      <c r="AR189" s="36">
        <f>SUMIFS(рўйхат!BA:BA,рўйхат!$CY:$CY,$B$200,рўйхат!$B:$B,$C189)</f>
        <v/>
      </c>
      <c r="AS189" s="35">
        <f>SUMIFS(рўйхат!BB:BB,рўйхат!$CY:$CY,$B$200,рўйхат!$B:$B,$C189)</f>
        <v/>
      </c>
      <c r="AT189" s="36">
        <f>SUMIFS(рўйхат!BC:BC,рўйхат!$CY:$CY,$B$200,рўйхат!$B:$B,$C189)</f>
        <v/>
      </c>
      <c r="AU189" s="35">
        <f>SUMIFS(рўйхат!BD:BD,рўйхат!$CY:$CY,$B$200,рўйхат!$B:$B,$C189)</f>
        <v/>
      </c>
      <c r="AV189" s="36">
        <f>SUMIFS(рўйхат!BE:BE,рўйхат!$CY:$CY,$B$200,рўйхат!$B:$B,$C189)</f>
        <v/>
      </c>
      <c r="AW189" s="35">
        <f>SUMIFS(рўйхат!BF:BF,рўйхат!$CY:$CY,$B$200,рўйхат!$B:$B,$C189)</f>
        <v/>
      </c>
      <c r="AX189" s="36">
        <f>SUMIFS(рўйхат!BG:BG,рўйхат!$CY:$CY,$B$200,рўйхат!$B:$B,$C189)</f>
        <v/>
      </c>
      <c r="AY189" s="35">
        <f>SUMIFS(рўйхат!BH:BH,рўйхат!$CY:$CY,$B$200,рўйхат!$B:$B,$C189)</f>
        <v/>
      </c>
      <c r="AZ189" s="36">
        <f>SUMIFS(рўйхат!BI:BI,рўйхат!$CY:$CY,$B$200,рўйхат!$B:$B,$C189)</f>
        <v/>
      </c>
      <c r="BA189" s="35">
        <f>SUMIFS(рўйхат!BJ:BJ,рўйхат!$CY:$CY,$B$200,рўйхат!$B:$B,$C189)</f>
        <v/>
      </c>
      <c r="BB189" s="36">
        <f>SUMIFS(рўйхат!BK:BK,рўйхат!$CY:$CY,$B$200,рўйхат!$B:$B,$C189)</f>
        <v/>
      </c>
      <c r="BC189" s="77">
        <f>IFERROR(AO189/E189,0)</f>
        <v/>
      </c>
      <c r="BD189" s="77">
        <f>IFERROR(AP189/F189,0)</f>
        <v/>
      </c>
      <c r="BE189" s="35">
        <f>SUMIFS(рўйхат!BL:BL,рўйхат!$CY:$CY,$B$200,рўйхат!$B:$B,$C189)</f>
        <v/>
      </c>
      <c r="BF189" s="36">
        <f>SUMIFS(рўйхат!BM:BM,рўйхат!$CY:$CY,$B$200,рўйхат!$B:$B,$C189)</f>
        <v/>
      </c>
      <c r="BG189" s="35">
        <f>SUMIFS(рўйхат!BN:BN,рўйхат!$CY:$CY,$B$200,рўйхат!$B:$B,$C189)</f>
        <v/>
      </c>
      <c r="BH189" s="36">
        <f>SUMIFS(рўйхат!BO:BO,рўйхат!$CY:$CY,$B$200,рўйхат!$B:$B,$C189)</f>
        <v/>
      </c>
      <c r="BI189" s="35">
        <f>SUMIFS(рўйхат!BP:BP,рўйхат!$CY:$CY,$B$200,рўйхат!$B:$B,$C189)</f>
        <v/>
      </c>
      <c r="BJ189" s="36">
        <f>SUMIFS(рўйхат!BQ:BQ,рўйхат!$CY:$CY,$B$200,рўйхат!$B:$B,$C189)</f>
        <v/>
      </c>
      <c r="BK189" s="35">
        <f>SUMIFS(рўйхат!BR:BR,рўйхат!$CY:$CY,$B$200,рўйхат!$B:$B,$C189)</f>
        <v/>
      </c>
      <c r="BL189" s="36">
        <f>SUMIFS(рўйхат!BS:BS,рўйхат!$CY:$CY,$B$200,рўйхат!$B:$B,$C189)</f>
        <v/>
      </c>
      <c r="BM189" s="35">
        <f>SUMIFS(рўйхат!BT:BT,рўйхат!$CY:$CY,$B$200,рўйхат!$B:$B,$C189)</f>
        <v/>
      </c>
      <c r="BN189" s="36">
        <f>SUMIFS(рўйхат!BU:BU,рўйхат!$CY:$CY,$B$200,рўйхат!$B:$B,$C189)</f>
        <v/>
      </c>
      <c r="BO189" s="35">
        <f>SUMIFS(рўйхат!BX:BX,рўйхат!$CY:$CY,$B$200,рўйхат!$B:$B,$C189)</f>
        <v/>
      </c>
      <c r="BP189" s="36">
        <f>SUMIFS(рўйхат!BY:BY,рўйхат!$CY:$CY,$B$200,рўйхат!$B:$B,$C189)</f>
        <v/>
      </c>
      <c r="BQ189" s="35">
        <f>SUMIFS(рўйхат!BZ:BZ,рўйхат!$CY:$CY,$B$200,рўйхат!$B:$B,$C189)</f>
        <v/>
      </c>
      <c r="BR189" s="36">
        <f>SUMIFS(рўйхат!CA:CA,рўйхат!$CY:$CY,$B$200,рўйхат!$B:$B,$C189)</f>
        <v/>
      </c>
      <c r="BS189" s="35">
        <f>SUMIFS(рўйхат!CB:CB,рўйхат!$CY:$CY,$B$200,рўйхат!$B:$B,$C189)</f>
        <v/>
      </c>
      <c r="BT189" s="36">
        <f>SUMIFS(рўйхат!CC:CC,рўйхат!$CY:$CY,$B$200,рўйхат!$B:$B,$C189)</f>
        <v/>
      </c>
      <c r="BU189" s="35">
        <f>SUMIFS(рўйхат!CD:CD,рўйхат!$CY:$CY,$B$200,рўйхат!$B:$B,$C189)</f>
        <v/>
      </c>
      <c r="BV189" s="36">
        <f>SUMIFS(рўйхат!CE:CE,рўйхат!$CY:$CY,$B$200,рўйхат!$B:$B,$C189)</f>
        <v/>
      </c>
      <c r="BW189" s="35">
        <f>SUMIFS(рўйхат!CH:CH,рўйхат!$CY:$CY,$B$200,рўйхат!$B:$B,$C189)</f>
        <v/>
      </c>
      <c r="BX189" s="36">
        <f>SUMIFS(рўйхат!CI:CI,рўйхат!$CY:$CY,$B$200,рўйхат!$B:$B,$C189)</f>
        <v/>
      </c>
      <c r="BY189" s="35">
        <f>SUMIFS(рўйхат!CJ:CJ,рўйхат!$CY:$CY,$B$200,рўйхат!$B:$B,$C189)</f>
        <v/>
      </c>
      <c r="BZ189" s="36">
        <f>SUMIFS(рўйхат!CK:CK,рўйхат!$CY:$CY,$B$200,рўйхат!$B:$B,$C189)</f>
        <v/>
      </c>
      <c r="CA189" s="35">
        <f>SUMIFS(рўйхат!CL:CL,рўйхат!$CY:$CY,$B$200,рўйхат!$B:$B,$C189)</f>
        <v/>
      </c>
      <c r="CB189" s="36">
        <f>SUMIFS(рўйхат!CM:CM,рўйхат!$CY:$CY,$B$200,рўйхат!$B:$B,$C189)</f>
        <v/>
      </c>
      <c r="CC189" s="35">
        <f>SUMIFS(рўйхат!CN:CN,рўйхат!$CY:$CY,$B$200,рўйхат!$B:$B,$C189)</f>
        <v/>
      </c>
      <c r="CD189" s="36">
        <f>SUMIFS(рўйхат!CO:CO,рўйхат!$CY:$CY,$B$200,рўйхат!$B:$B,$C189)</f>
        <v/>
      </c>
      <c r="CE189" s="77">
        <f>IFERROR(BE189/(Q189+BE189),0)</f>
        <v/>
      </c>
      <c r="CF189" s="78">
        <f>IFERROR(BF189/(R189+BF189),0)</f>
        <v/>
      </c>
      <c r="CG189" s="8">
        <f>COUNTIFS(B:B,B189)</f>
        <v/>
      </c>
    </row>
    <row r="190" hidden="1" outlineLevel="1" ht="17.1" customFormat="1" customHeight="1" s="8">
      <c r="A190" s="33" t="n"/>
      <c r="B190" s="50" t="n">
        <v>22</v>
      </c>
      <c r="C190" s="66" t="inlineStr">
        <is>
          <t>Спорт вазирлиги</t>
        </is>
      </c>
      <c r="D190" s="16" t="n"/>
      <c r="E190" s="35">
        <f>SUMIFS(рўйхат!F:F,рўйхат!$CY:$CY,$B$200,рўйхат!$B:$B,$C190)</f>
        <v/>
      </c>
      <c r="F190" s="36">
        <f>SUMIFS(рўйхат!G:G,рўйхат!$CY:$CY,$B$200,рўйхат!$B:$B,$C190)</f>
        <v/>
      </c>
      <c r="G190" s="35">
        <f>SUMIFS(рўйхат!H:H,рўйхат!$CY:$CY,$B$200,рўйхат!$B:$B,$C190)</f>
        <v/>
      </c>
      <c r="H190" s="36">
        <f>SUMIFS(рўйхат!I:I,рўйхат!$CY:$CY,$B$200,рўйхат!$B:$B,$C190)</f>
        <v/>
      </c>
      <c r="I190" s="35">
        <f>SUMIFS(рўйхат!J:J,рўйхат!$CY:$CY,$B$200,рўйхат!$B:$B,$C190)</f>
        <v/>
      </c>
      <c r="J190" s="36">
        <f>SUMIFS(рўйхат!K:K,рўйхат!$CY:$CY,$B$200,рўйхат!$B:$B,$C190)</f>
        <v/>
      </c>
      <c r="K190" s="35">
        <f>SUMIFS(рўйхат!L:L,рўйхат!$CY:$CY,$B$200,рўйхат!$B:$B,$C190)</f>
        <v/>
      </c>
      <c r="L190" s="36">
        <f>SUMIFS(рўйхат!M:M,рўйхат!$CY:$CY,$B$200,рўйхат!$B:$B,$C190)</f>
        <v/>
      </c>
      <c r="M190" s="35">
        <f>SUMIFS(рўйхат!N:N,рўйхат!$CY:$CY,$B$200,рўйхат!$B:$B,$C190)</f>
        <v/>
      </c>
      <c r="N190" s="36">
        <f>SUMIFS(рўйхат!O:O,рўйхат!$CY:$CY,$B$200,рўйхат!$B:$B,$C190)</f>
        <v/>
      </c>
      <c r="O190" s="34">
        <f>IFERROR(M190/E190,0)</f>
        <v/>
      </c>
      <c r="P190" s="34">
        <f>IFERROR(N190/F190,0)</f>
        <v/>
      </c>
      <c r="Q190" s="35">
        <f>SUMIFS(рўйхат!P:P,рўйхат!$CY:$CY,$B$200,рўйхат!$B:$B,$C190)</f>
        <v/>
      </c>
      <c r="R190" s="36">
        <f>SUMIFS(рўйхат!Q:Q,рўйхат!$CY:$CY,$B$200,рўйхат!$B:$B,$C190)</f>
        <v/>
      </c>
      <c r="S190" s="35">
        <f>SUMIFS(рўйхат!R:R,рўйхат!$CY:$CY,$B$200,рўйхат!$B:$B,$C190)</f>
        <v/>
      </c>
      <c r="T190" s="36">
        <f>SUMIFS(рўйхат!S:S,рўйхат!$CY:$CY,$B$200,рўйхат!$B:$B,$C190)</f>
        <v/>
      </c>
      <c r="U190" s="35">
        <f>SUMIFS(рўйхат!T:T,рўйхат!$CY:$CY,$B$200,рўйхат!$B:$B,$C190)</f>
        <v/>
      </c>
      <c r="V190" s="36">
        <f>SUMIFS(рўйхат!U:U,рўйхат!$CY:$CY,$B$200,рўйхат!$B:$B,$C190)</f>
        <v/>
      </c>
      <c r="W190" s="35">
        <f>SUMIFS(рўйхат!V:V,рўйхат!$CY:$CY,$B$200,рўйхат!$B:$B,$C190)</f>
        <v/>
      </c>
      <c r="X190" s="36">
        <f>SUMIFS(рўйхат!W:W,рўйхат!$CY:$CY,$B$200,рўйхат!$B:$B,$C190)</f>
        <v/>
      </c>
      <c r="Y190" s="35">
        <f>SUMIFS(рўйхат!X:X,рўйхат!$CY:$CY,$B$200,рўйхат!$B:$B,$C190)</f>
        <v/>
      </c>
      <c r="Z190" s="36">
        <f>SUMIFS(рўйхат!Y:Y,рўйхат!$CY:$CY,$B$200,рўйхат!$B:$B,$C190)</f>
        <v/>
      </c>
      <c r="AA190" s="35">
        <f>SUMIFS(рўйхат!Z:Z,рўйхат!$CY:$CY,$B$200,рўйхат!$B:$B,$C190)</f>
        <v/>
      </c>
      <c r="AB190" s="36">
        <f>SUMIFS(рўйхат!AA:AA,рўйхат!$CY:$CY,$B$200,рўйхат!$B:$B,$C190)</f>
        <v/>
      </c>
      <c r="AC190" s="35">
        <f>SUMIFS(рўйхат!AB:AB,рўйхат!$CY:$CY,$B$200,рўйхат!$B:$B,$C190)</f>
        <v/>
      </c>
      <c r="AD190" s="36">
        <f>SUMIFS(рўйхат!AC:AC,рўйхат!$CY:$CY,$B$200,рўйхат!$B:$B,$C190)</f>
        <v/>
      </c>
      <c r="AE190" s="35">
        <f>SUMIFS(рўйхат!AD:AD,рўйхат!$CY:$CY,$B$200,рўйхат!$B:$B,$C190)</f>
        <v/>
      </c>
      <c r="AF190" s="36">
        <f>SUMIFS(рўйхат!AE:AE,рўйхат!$CY:$CY,$B$200,рўйхат!$B:$B,$C190)</f>
        <v/>
      </c>
      <c r="AG190" s="35">
        <f>SUMIFS(рўйхат!AH:AH,рўйхат!$CY:$CY,$B$200,рўйхат!$B:$B,$C190)</f>
        <v/>
      </c>
      <c r="AH190" s="36">
        <f>SUMIFS(рўйхат!AI:AI,рўйхат!$CY:$CY,$B$200,рўйхат!$B:$B,$C190)</f>
        <v/>
      </c>
      <c r="AI190" s="35">
        <f>SUMIFS(рўйхат!AJ:AJ,рўйхат!$CY:$CY,$B$200,рўйхат!$B:$B,$C190)</f>
        <v/>
      </c>
      <c r="AJ190" s="36">
        <f>SUMIFS(рўйхат!AK:AK,рўйхат!$CY:$CY,$B$200,рўйхат!$B:$B,$C190)</f>
        <v/>
      </c>
      <c r="AK190" s="35">
        <f>SUMIFS(рўйхат!AL:AL,рўйхат!$CY:$CY,$B$200,рўйхат!$B:$B,$C190)</f>
        <v/>
      </c>
      <c r="AL190" s="36">
        <f>SUMIFS(рўйхат!AM:AM,рўйхат!$CY:$CY,$B$200,рўйхат!$B:$B,$C190)</f>
        <v/>
      </c>
      <c r="AM190" s="77">
        <f>IFERROR(Q190/E190,0)</f>
        <v/>
      </c>
      <c r="AN190" s="77">
        <f>IFERROR(R190/F190,0)</f>
        <v/>
      </c>
      <c r="AO190" s="35">
        <f>SUMIFS(рўйхат!AX:AX,рўйхат!$CY:$CY,$B$200,рўйхат!$B:$B,$C190)</f>
        <v/>
      </c>
      <c r="AP190" s="36">
        <f>SUMIFS(рўйхат!AY:AY,рўйхат!$CY:$CY,$B$200,рўйхат!$B:$B,$C190)</f>
        <v/>
      </c>
      <c r="AQ190" s="35">
        <f>SUMIFS(рўйхат!AZ:AZ,рўйхат!$CY:$CY,$B$200,рўйхат!$B:$B,$C190)</f>
        <v/>
      </c>
      <c r="AR190" s="36">
        <f>SUMIFS(рўйхат!BA:BA,рўйхат!$CY:$CY,$B$200,рўйхат!$B:$B,$C190)</f>
        <v/>
      </c>
      <c r="AS190" s="35">
        <f>SUMIFS(рўйхат!BB:BB,рўйхат!$CY:$CY,$B$200,рўйхат!$B:$B,$C190)</f>
        <v/>
      </c>
      <c r="AT190" s="36">
        <f>SUMIFS(рўйхат!BC:BC,рўйхат!$CY:$CY,$B$200,рўйхат!$B:$B,$C190)</f>
        <v/>
      </c>
      <c r="AU190" s="35">
        <f>SUMIFS(рўйхат!BD:BD,рўйхат!$CY:$CY,$B$200,рўйхат!$B:$B,$C190)</f>
        <v/>
      </c>
      <c r="AV190" s="36">
        <f>SUMIFS(рўйхат!BE:BE,рўйхат!$CY:$CY,$B$200,рўйхат!$B:$B,$C190)</f>
        <v/>
      </c>
      <c r="AW190" s="35">
        <f>SUMIFS(рўйхат!BF:BF,рўйхат!$CY:$CY,$B$200,рўйхат!$B:$B,$C190)</f>
        <v/>
      </c>
      <c r="AX190" s="36">
        <f>SUMIFS(рўйхат!BG:BG,рўйхат!$CY:$CY,$B$200,рўйхат!$B:$B,$C190)</f>
        <v/>
      </c>
      <c r="AY190" s="35">
        <f>SUMIFS(рўйхат!BH:BH,рўйхат!$CY:$CY,$B$200,рўйхат!$B:$B,$C190)</f>
        <v/>
      </c>
      <c r="AZ190" s="36">
        <f>SUMIFS(рўйхат!BI:BI,рўйхат!$CY:$CY,$B$200,рўйхат!$B:$B,$C190)</f>
        <v/>
      </c>
      <c r="BA190" s="35">
        <f>SUMIFS(рўйхат!BJ:BJ,рўйхат!$CY:$CY,$B$200,рўйхат!$B:$B,$C190)</f>
        <v/>
      </c>
      <c r="BB190" s="36">
        <f>SUMIFS(рўйхат!BK:BK,рўйхат!$CY:$CY,$B$200,рўйхат!$B:$B,$C190)</f>
        <v/>
      </c>
      <c r="BC190" s="77">
        <f>IFERROR(AO190/E190,0)</f>
        <v/>
      </c>
      <c r="BD190" s="77">
        <f>IFERROR(AP190/F190,0)</f>
        <v/>
      </c>
      <c r="BE190" s="35">
        <f>SUMIFS(рўйхат!BL:BL,рўйхат!$CY:$CY,$B$200,рўйхат!$B:$B,$C190)</f>
        <v/>
      </c>
      <c r="BF190" s="36">
        <f>SUMIFS(рўйхат!BM:BM,рўйхат!$CY:$CY,$B$200,рўйхат!$B:$B,$C190)</f>
        <v/>
      </c>
      <c r="BG190" s="35">
        <f>SUMIFS(рўйхат!BN:BN,рўйхат!$CY:$CY,$B$200,рўйхат!$B:$B,$C190)</f>
        <v/>
      </c>
      <c r="BH190" s="36">
        <f>SUMIFS(рўйхат!BO:BO,рўйхат!$CY:$CY,$B$200,рўйхат!$B:$B,$C190)</f>
        <v/>
      </c>
      <c r="BI190" s="35">
        <f>SUMIFS(рўйхат!BP:BP,рўйхат!$CY:$CY,$B$200,рўйхат!$B:$B,$C190)</f>
        <v/>
      </c>
      <c r="BJ190" s="36">
        <f>SUMIFS(рўйхат!BQ:BQ,рўйхат!$CY:$CY,$B$200,рўйхат!$B:$B,$C190)</f>
        <v/>
      </c>
      <c r="BK190" s="35">
        <f>SUMIFS(рўйхат!BR:BR,рўйхат!$CY:$CY,$B$200,рўйхат!$B:$B,$C190)</f>
        <v/>
      </c>
      <c r="BL190" s="36">
        <f>SUMIFS(рўйхат!BS:BS,рўйхат!$CY:$CY,$B$200,рўйхат!$B:$B,$C190)</f>
        <v/>
      </c>
      <c r="BM190" s="35">
        <f>SUMIFS(рўйхат!BT:BT,рўйхат!$CY:$CY,$B$200,рўйхат!$B:$B,$C190)</f>
        <v/>
      </c>
      <c r="BN190" s="36">
        <f>SUMIFS(рўйхат!BU:BU,рўйхат!$CY:$CY,$B$200,рўйхат!$B:$B,$C190)</f>
        <v/>
      </c>
      <c r="BO190" s="35">
        <f>SUMIFS(рўйхат!BX:BX,рўйхат!$CY:$CY,$B$200,рўйхат!$B:$B,$C190)</f>
        <v/>
      </c>
      <c r="BP190" s="36">
        <f>SUMIFS(рўйхат!BY:BY,рўйхат!$CY:$CY,$B$200,рўйхат!$B:$B,$C190)</f>
        <v/>
      </c>
      <c r="BQ190" s="35">
        <f>SUMIFS(рўйхат!BZ:BZ,рўйхат!$CY:$CY,$B$200,рўйхат!$B:$B,$C190)</f>
        <v/>
      </c>
      <c r="BR190" s="36">
        <f>SUMIFS(рўйхат!CA:CA,рўйхат!$CY:$CY,$B$200,рўйхат!$B:$B,$C190)</f>
        <v/>
      </c>
      <c r="BS190" s="35">
        <f>SUMIFS(рўйхат!CB:CB,рўйхат!$CY:$CY,$B$200,рўйхат!$B:$B,$C190)</f>
        <v/>
      </c>
      <c r="BT190" s="36">
        <f>SUMIFS(рўйхат!CC:CC,рўйхат!$CY:$CY,$B$200,рўйхат!$B:$B,$C190)</f>
        <v/>
      </c>
      <c r="BU190" s="35">
        <f>SUMIFS(рўйхат!CD:CD,рўйхат!$CY:$CY,$B$200,рўйхат!$B:$B,$C190)</f>
        <v/>
      </c>
      <c r="BV190" s="36">
        <f>SUMIFS(рўйхат!CE:CE,рўйхат!$CY:$CY,$B$200,рўйхат!$B:$B,$C190)</f>
        <v/>
      </c>
      <c r="BW190" s="35">
        <f>SUMIFS(рўйхат!CH:CH,рўйхат!$CY:$CY,$B$200,рўйхат!$B:$B,$C190)</f>
        <v/>
      </c>
      <c r="BX190" s="36">
        <f>SUMIFS(рўйхат!CI:CI,рўйхат!$CY:$CY,$B$200,рўйхат!$B:$B,$C190)</f>
        <v/>
      </c>
      <c r="BY190" s="35">
        <f>SUMIFS(рўйхат!CJ:CJ,рўйхат!$CY:$CY,$B$200,рўйхат!$B:$B,$C190)</f>
        <v/>
      </c>
      <c r="BZ190" s="36">
        <f>SUMIFS(рўйхат!CK:CK,рўйхат!$CY:$CY,$B$200,рўйхат!$B:$B,$C190)</f>
        <v/>
      </c>
      <c r="CA190" s="35">
        <f>SUMIFS(рўйхат!CL:CL,рўйхат!$CY:$CY,$B$200,рўйхат!$B:$B,$C190)</f>
        <v/>
      </c>
      <c r="CB190" s="36">
        <f>SUMIFS(рўйхат!CM:CM,рўйхат!$CY:$CY,$B$200,рўйхат!$B:$B,$C190)</f>
        <v/>
      </c>
      <c r="CC190" s="35">
        <f>SUMIFS(рўйхат!CN:CN,рўйхат!$CY:$CY,$B$200,рўйхат!$B:$B,$C190)</f>
        <v/>
      </c>
      <c r="CD190" s="36">
        <f>SUMIFS(рўйхат!CO:CO,рўйхат!$CY:$CY,$B$200,рўйхат!$B:$B,$C190)</f>
        <v/>
      </c>
      <c r="CE190" s="77">
        <f>IFERROR(BE190/(Q190+BE190),0)</f>
        <v/>
      </c>
      <c r="CF190" s="78">
        <f>IFERROR(BF190/(R190+BF190),0)</f>
        <v/>
      </c>
      <c r="CG190" s="8">
        <f>COUNTIFS(B:B,B190)</f>
        <v/>
      </c>
    </row>
    <row r="191" hidden="1" outlineLevel="1" ht="17.1" customFormat="1" customHeight="1" s="8">
      <c r="A191" s="33" t="n"/>
      <c r="B191" s="50" t="n">
        <v>23</v>
      </c>
      <c r="C191" s="66" t="inlineStr">
        <is>
          <t>Сув хўжалиги вазирлиги</t>
        </is>
      </c>
      <c r="D191" s="16" t="n"/>
      <c r="E191" s="35">
        <f>SUMIFS(рўйхат!F:F,рўйхат!$CY:$CY,$B$200,рўйхат!$B:$B,$C191)</f>
        <v/>
      </c>
      <c r="F191" s="36">
        <f>SUMIFS(рўйхат!G:G,рўйхат!$CY:$CY,$B$200,рўйхат!$B:$B,$C191)</f>
        <v/>
      </c>
      <c r="G191" s="35">
        <f>SUMIFS(рўйхат!H:H,рўйхат!$CY:$CY,$B$200,рўйхат!$B:$B,$C191)</f>
        <v/>
      </c>
      <c r="H191" s="36">
        <f>SUMIFS(рўйхат!I:I,рўйхат!$CY:$CY,$B$200,рўйхат!$B:$B,$C191)</f>
        <v/>
      </c>
      <c r="I191" s="35">
        <f>SUMIFS(рўйхат!J:J,рўйхат!$CY:$CY,$B$200,рўйхат!$B:$B,$C191)</f>
        <v/>
      </c>
      <c r="J191" s="36">
        <f>SUMIFS(рўйхат!K:K,рўйхат!$CY:$CY,$B$200,рўйхат!$B:$B,$C191)</f>
        <v/>
      </c>
      <c r="K191" s="35">
        <f>SUMIFS(рўйхат!L:L,рўйхат!$CY:$CY,$B$200,рўйхат!$B:$B,$C191)</f>
        <v/>
      </c>
      <c r="L191" s="36">
        <f>SUMIFS(рўйхат!M:M,рўйхат!$CY:$CY,$B$200,рўйхат!$B:$B,$C191)</f>
        <v/>
      </c>
      <c r="M191" s="35">
        <f>SUMIFS(рўйхат!N:N,рўйхат!$CY:$CY,$B$200,рўйхат!$B:$B,$C191)</f>
        <v/>
      </c>
      <c r="N191" s="36">
        <f>SUMIFS(рўйхат!O:O,рўйхат!$CY:$CY,$B$200,рўйхат!$B:$B,$C191)</f>
        <v/>
      </c>
      <c r="O191" s="34">
        <f>IFERROR(M191/E191,0)</f>
        <v/>
      </c>
      <c r="P191" s="34">
        <f>IFERROR(N191/F191,0)</f>
        <v/>
      </c>
      <c r="Q191" s="35">
        <f>SUMIFS(рўйхат!P:P,рўйхат!$CY:$CY,$B$200,рўйхат!$B:$B,$C191)</f>
        <v/>
      </c>
      <c r="R191" s="36">
        <f>SUMIFS(рўйхат!Q:Q,рўйхат!$CY:$CY,$B$200,рўйхат!$B:$B,$C191)</f>
        <v/>
      </c>
      <c r="S191" s="35">
        <f>SUMIFS(рўйхат!R:R,рўйхат!$CY:$CY,$B$200,рўйхат!$B:$B,$C191)</f>
        <v/>
      </c>
      <c r="T191" s="36">
        <f>SUMIFS(рўйхат!S:S,рўйхат!$CY:$CY,$B$200,рўйхат!$B:$B,$C191)</f>
        <v/>
      </c>
      <c r="U191" s="35">
        <f>SUMIFS(рўйхат!T:T,рўйхат!$CY:$CY,$B$200,рўйхат!$B:$B,$C191)</f>
        <v/>
      </c>
      <c r="V191" s="36">
        <f>SUMIFS(рўйхат!U:U,рўйхат!$CY:$CY,$B$200,рўйхат!$B:$B,$C191)</f>
        <v/>
      </c>
      <c r="W191" s="35">
        <f>SUMIFS(рўйхат!V:V,рўйхат!$CY:$CY,$B$200,рўйхат!$B:$B,$C191)</f>
        <v/>
      </c>
      <c r="X191" s="36">
        <f>SUMIFS(рўйхат!W:W,рўйхат!$CY:$CY,$B$200,рўйхат!$B:$B,$C191)</f>
        <v/>
      </c>
      <c r="Y191" s="35">
        <f>SUMIFS(рўйхат!X:X,рўйхат!$CY:$CY,$B$200,рўйхат!$B:$B,$C191)</f>
        <v/>
      </c>
      <c r="Z191" s="36">
        <f>SUMIFS(рўйхат!Y:Y,рўйхат!$CY:$CY,$B$200,рўйхат!$B:$B,$C191)</f>
        <v/>
      </c>
      <c r="AA191" s="35">
        <f>SUMIFS(рўйхат!Z:Z,рўйхат!$CY:$CY,$B$200,рўйхат!$B:$B,$C191)</f>
        <v/>
      </c>
      <c r="AB191" s="36">
        <f>SUMIFS(рўйхат!AA:AA,рўйхат!$CY:$CY,$B$200,рўйхат!$B:$B,$C191)</f>
        <v/>
      </c>
      <c r="AC191" s="35">
        <f>SUMIFS(рўйхат!AB:AB,рўйхат!$CY:$CY,$B$200,рўйхат!$B:$B,$C191)</f>
        <v/>
      </c>
      <c r="AD191" s="36">
        <f>SUMIFS(рўйхат!AC:AC,рўйхат!$CY:$CY,$B$200,рўйхат!$B:$B,$C191)</f>
        <v/>
      </c>
      <c r="AE191" s="35">
        <f>SUMIFS(рўйхат!AD:AD,рўйхат!$CY:$CY,$B$200,рўйхат!$B:$B,$C191)</f>
        <v/>
      </c>
      <c r="AF191" s="36">
        <f>SUMIFS(рўйхат!AE:AE,рўйхат!$CY:$CY,$B$200,рўйхат!$B:$B,$C191)</f>
        <v/>
      </c>
      <c r="AG191" s="35">
        <f>SUMIFS(рўйхат!AH:AH,рўйхат!$CY:$CY,$B$200,рўйхат!$B:$B,$C191)</f>
        <v/>
      </c>
      <c r="AH191" s="36">
        <f>SUMIFS(рўйхат!AI:AI,рўйхат!$CY:$CY,$B$200,рўйхат!$B:$B,$C191)</f>
        <v/>
      </c>
      <c r="AI191" s="35">
        <f>SUMIFS(рўйхат!AJ:AJ,рўйхат!$CY:$CY,$B$200,рўйхат!$B:$B,$C191)</f>
        <v/>
      </c>
      <c r="AJ191" s="36">
        <f>SUMIFS(рўйхат!AK:AK,рўйхат!$CY:$CY,$B$200,рўйхат!$B:$B,$C191)</f>
        <v/>
      </c>
      <c r="AK191" s="35">
        <f>SUMIFS(рўйхат!AL:AL,рўйхат!$CY:$CY,$B$200,рўйхат!$B:$B,$C191)</f>
        <v/>
      </c>
      <c r="AL191" s="36">
        <f>SUMIFS(рўйхат!AM:AM,рўйхат!$CY:$CY,$B$200,рўйхат!$B:$B,$C191)</f>
        <v/>
      </c>
      <c r="AM191" s="77">
        <f>IFERROR(Q191/E191,0)</f>
        <v/>
      </c>
      <c r="AN191" s="77">
        <f>IFERROR(R191/F191,0)</f>
        <v/>
      </c>
      <c r="AO191" s="35">
        <f>SUMIFS(рўйхат!AX:AX,рўйхат!$CY:$CY,$B$200,рўйхат!$B:$B,$C191)</f>
        <v/>
      </c>
      <c r="AP191" s="36">
        <f>SUMIFS(рўйхат!AY:AY,рўйхат!$CY:$CY,$B$200,рўйхат!$B:$B,$C191)</f>
        <v/>
      </c>
      <c r="AQ191" s="35">
        <f>SUMIFS(рўйхат!AZ:AZ,рўйхат!$CY:$CY,$B$200,рўйхат!$B:$B,$C191)</f>
        <v/>
      </c>
      <c r="AR191" s="36">
        <f>SUMIFS(рўйхат!BA:BA,рўйхат!$CY:$CY,$B$200,рўйхат!$B:$B,$C191)</f>
        <v/>
      </c>
      <c r="AS191" s="35">
        <f>SUMIFS(рўйхат!BB:BB,рўйхат!$CY:$CY,$B$200,рўйхат!$B:$B,$C191)</f>
        <v/>
      </c>
      <c r="AT191" s="36">
        <f>SUMIFS(рўйхат!BC:BC,рўйхат!$CY:$CY,$B$200,рўйхат!$B:$B,$C191)</f>
        <v/>
      </c>
      <c r="AU191" s="35">
        <f>SUMIFS(рўйхат!BD:BD,рўйхат!$CY:$CY,$B$200,рўйхат!$B:$B,$C191)</f>
        <v/>
      </c>
      <c r="AV191" s="36">
        <f>SUMIFS(рўйхат!BE:BE,рўйхат!$CY:$CY,$B$200,рўйхат!$B:$B,$C191)</f>
        <v/>
      </c>
      <c r="AW191" s="35">
        <f>SUMIFS(рўйхат!BF:BF,рўйхат!$CY:$CY,$B$200,рўйхат!$B:$B,$C191)</f>
        <v/>
      </c>
      <c r="AX191" s="36">
        <f>SUMIFS(рўйхат!BG:BG,рўйхат!$CY:$CY,$B$200,рўйхат!$B:$B,$C191)</f>
        <v/>
      </c>
      <c r="AY191" s="35">
        <f>SUMIFS(рўйхат!BH:BH,рўйхат!$CY:$CY,$B$200,рўйхат!$B:$B,$C191)</f>
        <v/>
      </c>
      <c r="AZ191" s="36">
        <f>SUMIFS(рўйхат!BI:BI,рўйхат!$CY:$CY,$B$200,рўйхат!$B:$B,$C191)</f>
        <v/>
      </c>
      <c r="BA191" s="35">
        <f>SUMIFS(рўйхат!BJ:BJ,рўйхат!$CY:$CY,$B$200,рўйхат!$B:$B,$C191)</f>
        <v/>
      </c>
      <c r="BB191" s="36">
        <f>SUMIFS(рўйхат!BK:BK,рўйхат!$CY:$CY,$B$200,рўйхат!$B:$B,$C191)</f>
        <v/>
      </c>
      <c r="BC191" s="77">
        <f>IFERROR(AO191/E191,0)</f>
        <v/>
      </c>
      <c r="BD191" s="77">
        <f>IFERROR(AP191/F191,0)</f>
        <v/>
      </c>
      <c r="BE191" s="35">
        <f>SUMIFS(рўйхат!BL:BL,рўйхат!$CY:$CY,$B$200,рўйхат!$B:$B,$C191)</f>
        <v/>
      </c>
      <c r="BF191" s="36">
        <f>SUMIFS(рўйхат!BM:BM,рўйхат!$CY:$CY,$B$200,рўйхат!$B:$B,$C191)</f>
        <v/>
      </c>
      <c r="BG191" s="35">
        <f>SUMIFS(рўйхат!BN:BN,рўйхат!$CY:$CY,$B$200,рўйхат!$B:$B,$C191)</f>
        <v/>
      </c>
      <c r="BH191" s="36">
        <f>SUMIFS(рўйхат!BO:BO,рўйхат!$CY:$CY,$B$200,рўйхат!$B:$B,$C191)</f>
        <v/>
      </c>
      <c r="BI191" s="35">
        <f>SUMIFS(рўйхат!BP:BP,рўйхат!$CY:$CY,$B$200,рўйхат!$B:$B,$C191)</f>
        <v/>
      </c>
      <c r="BJ191" s="36">
        <f>SUMIFS(рўйхат!BQ:BQ,рўйхат!$CY:$CY,$B$200,рўйхат!$B:$B,$C191)</f>
        <v/>
      </c>
      <c r="BK191" s="35">
        <f>SUMIFS(рўйхат!BR:BR,рўйхат!$CY:$CY,$B$200,рўйхат!$B:$B,$C191)</f>
        <v/>
      </c>
      <c r="BL191" s="36">
        <f>SUMIFS(рўйхат!BS:BS,рўйхат!$CY:$CY,$B$200,рўйхат!$B:$B,$C191)</f>
        <v/>
      </c>
      <c r="BM191" s="35">
        <f>SUMIFS(рўйхат!BT:BT,рўйхат!$CY:$CY,$B$200,рўйхат!$B:$B,$C191)</f>
        <v/>
      </c>
      <c r="BN191" s="36">
        <f>SUMIFS(рўйхат!BU:BU,рўйхат!$CY:$CY,$B$200,рўйхат!$B:$B,$C191)</f>
        <v/>
      </c>
      <c r="BO191" s="35">
        <f>SUMIFS(рўйхат!BX:BX,рўйхат!$CY:$CY,$B$200,рўйхат!$B:$B,$C191)</f>
        <v/>
      </c>
      <c r="BP191" s="36">
        <f>SUMIFS(рўйхат!BY:BY,рўйхат!$CY:$CY,$B$200,рўйхат!$B:$B,$C191)</f>
        <v/>
      </c>
      <c r="BQ191" s="35">
        <f>SUMIFS(рўйхат!BZ:BZ,рўйхат!$CY:$CY,$B$200,рўйхат!$B:$B,$C191)</f>
        <v/>
      </c>
      <c r="BR191" s="36">
        <f>SUMIFS(рўйхат!CA:CA,рўйхат!$CY:$CY,$B$200,рўйхат!$B:$B,$C191)</f>
        <v/>
      </c>
      <c r="BS191" s="35">
        <f>SUMIFS(рўйхат!CB:CB,рўйхат!$CY:$CY,$B$200,рўйхат!$B:$B,$C191)</f>
        <v/>
      </c>
      <c r="BT191" s="36">
        <f>SUMIFS(рўйхат!CC:CC,рўйхат!$CY:$CY,$B$200,рўйхат!$B:$B,$C191)</f>
        <v/>
      </c>
      <c r="BU191" s="35">
        <f>SUMIFS(рўйхат!CD:CD,рўйхат!$CY:$CY,$B$200,рўйхат!$B:$B,$C191)</f>
        <v/>
      </c>
      <c r="BV191" s="36">
        <f>SUMIFS(рўйхат!CE:CE,рўйхат!$CY:$CY,$B$200,рўйхат!$B:$B,$C191)</f>
        <v/>
      </c>
      <c r="BW191" s="35">
        <f>SUMIFS(рўйхат!CH:CH,рўйхат!$CY:$CY,$B$200,рўйхат!$B:$B,$C191)</f>
        <v/>
      </c>
      <c r="BX191" s="36">
        <f>SUMIFS(рўйхат!CI:CI,рўйхат!$CY:$CY,$B$200,рўйхат!$B:$B,$C191)</f>
        <v/>
      </c>
      <c r="BY191" s="35">
        <f>SUMIFS(рўйхат!CJ:CJ,рўйхат!$CY:$CY,$B$200,рўйхат!$B:$B,$C191)</f>
        <v/>
      </c>
      <c r="BZ191" s="36">
        <f>SUMIFS(рўйхат!CK:CK,рўйхат!$CY:$CY,$B$200,рўйхат!$B:$B,$C191)</f>
        <v/>
      </c>
      <c r="CA191" s="35">
        <f>SUMIFS(рўйхат!CL:CL,рўйхат!$CY:$CY,$B$200,рўйхат!$B:$B,$C191)</f>
        <v/>
      </c>
      <c r="CB191" s="36">
        <f>SUMIFS(рўйхат!CM:CM,рўйхат!$CY:$CY,$B$200,рўйхат!$B:$B,$C191)</f>
        <v/>
      </c>
      <c r="CC191" s="35">
        <f>SUMIFS(рўйхат!CN:CN,рўйхат!$CY:$CY,$B$200,рўйхат!$B:$B,$C191)</f>
        <v/>
      </c>
      <c r="CD191" s="36">
        <f>SUMIFS(рўйхат!CO:CO,рўйхат!$CY:$CY,$B$200,рўйхат!$B:$B,$C191)</f>
        <v/>
      </c>
      <c r="CE191" s="77">
        <f>IFERROR(BE191/(Q191+BE191),0)</f>
        <v/>
      </c>
      <c r="CF191" s="78">
        <f>IFERROR(BF191/(R191+BF191),0)</f>
        <v/>
      </c>
      <c r="CG191" s="8">
        <f>COUNTIFS(B:B,B191)</f>
        <v/>
      </c>
    </row>
    <row r="192" hidden="1" outlineLevel="1" ht="17.1" customFormat="1" customHeight="1" s="8">
      <c r="A192" s="33" t="n"/>
      <c r="B192" s="50" t="n">
        <v>24</v>
      </c>
      <c r="C192" s="66" t="inlineStr">
        <is>
          <t>Ташқи ишлар вазирлиги</t>
        </is>
      </c>
      <c r="D192" s="16" t="n"/>
      <c r="E192" s="35">
        <f>SUMIFS(рўйхат!F:F,рўйхат!$CY:$CY,$B$200,рўйхат!$B:$B,$C192)</f>
        <v/>
      </c>
      <c r="F192" s="36">
        <f>SUMIFS(рўйхат!G:G,рўйхат!$CY:$CY,$B$200,рўйхат!$B:$B,$C192)</f>
        <v/>
      </c>
      <c r="G192" s="35">
        <f>SUMIFS(рўйхат!H:H,рўйхат!$CY:$CY,$B$200,рўйхат!$B:$B,$C192)</f>
        <v/>
      </c>
      <c r="H192" s="36">
        <f>SUMIFS(рўйхат!I:I,рўйхат!$CY:$CY,$B$200,рўйхат!$B:$B,$C192)</f>
        <v/>
      </c>
      <c r="I192" s="35">
        <f>SUMIFS(рўйхат!J:J,рўйхат!$CY:$CY,$B$200,рўйхат!$B:$B,$C192)</f>
        <v/>
      </c>
      <c r="J192" s="36">
        <f>SUMIFS(рўйхат!K:K,рўйхат!$CY:$CY,$B$200,рўйхат!$B:$B,$C192)</f>
        <v/>
      </c>
      <c r="K192" s="35">
        <f>SUMIFS(рўйхат!L:L,рўйхат!$CY:$CY,$B$200,рўйхат!$B:$B,$C192)</f>
        <v/>
      </c>
      <c r="L192" s="36">
        <f>SUMIFS(рўйхат!M:M,рўйхат!$CY:$CY,$B$200,рўйхат!$B:$B,$C192)</f>
        <v/>
      </c>
      <c r="M192" s="35">
        <f>SUMIFS(рўйхат!N:N,рўйхат!$CY:$CY,$B$200,рўйхат!$B:$B,$C192)</f>
        <v/>
      </c>
      <c r="N192" s="36">
        <f>SUMIFS(рўйхат!O:O,рўйхат!$CY:$CY,$B$200,рўйхат!$B:$B,$C192)</f>
        <v/>
      </c>
      <c r="O192" s="34">
        <f>IFERROR(M192/E192,0)</f>
        <v/>
      </c>
      <c r="P192" s="34">
        <f>IFERROR(N192/F192,0)</f>
        <v/>
      </c>
      <c r="Q192" s="35">
        <f>SUMIFS(рўйхат!P:P,рўйхат!$CY:$CY,$B$200,рўйхат!$B:$B,$C192)</f>
        <v/>
      </c>
      <c r="R192" s="36">
        <f>SUMIFS(рўйхат!Q:Q,рўйхат!$CY:$CY,$B$200,рўйхат!$B:$B,$C192)</f>
        <v/>
      </c>
      <c r="S192" s="35">
        <f>SUMIFS(рўйхат!R:R,рўйхат!$CY:$CY,$B$200,рўйхат!$B:$B,$C192)</f>
        <v/>
      </c>
      <c r="T192" s="36">
        <f>SUMIFS(рўйхат!S:S,рўйхат!$CY:$CY,$B$200,рўйхат!$B:$B,$C192)</f>
        <v/>
      </c>
      <c r="U192" s="35">
        <f>SUMIFS(рўйхат!T:T,рўйхат!$CY:$CY,$B$200,рўйхат!$B:$B,$C192)</f>
        <v/>
      </c>
      <c r="V192" s="36">
        <f>SUMIFS(рўйхат!U:U,рўйхат!$CY:$CY,$B$200,рўйхат!$B:$B,$C192)</f>
        <v/>
      </c>
      <c r="W192" s="35">
        <f>SUMIFS(рўйхат!V:V,рўйхат!$CY:$CY,$B$200,рўйхат!$B:$B,$C192)</f>
        <v/>
      </c>
      <c r="X192" s="36">
        <f>SUMIFS(рўйхат!W:W,рўйхат!$CY:$CY,$B$200,рўйхат!$B:$B,$C192)</f>
        <v/>
      </c>
      <c r="Y192" s="35">
        <f>SUMIFS(рўйхат!X:X,рўйхат!$CY:$CY,$B$200,рўйхат!$B:$B,$C192)</f>
        <v/>
      </c>
      <c r="Z192" s="36">
        <f>SUMIFS(рўйхат!Y:Y,рўйхат!$CY:$CY,$B$200,рўйхат!$B:$B,$C192)</f>
        <v/>
      </c>
      <c r="AA192" s="35">
        <f>SUMIFS(рўйхат!Z:Z,рўйхат!$CY:$CY,$B$200,рўйхат!$B:$B,$C192)</f>
        <v/>
      </c>
      <c r="AB192" s="36">
        <f>SUMIFS(рўйхат!AA:AA,рўйхат!$CY:$CY,$B$200,рўйхат!$B:$B,$C192)</f>
        <v/>
      </c>
      <c r="AC192" s="35">
        <f>SUMIFS(рўйхат!AB:AB,рўйхат!$CY:$CY,$B$200,рўйхат!$B:$B,$C192)</f>
        <v/>
      </c>
      <c r="AD192" s="36">
        <f>SUMIFS(рўйхат!AC:AC,рўйхат!$CY:$CY,$B$200,рўйхат!$B:$B,$C192)</f>
        <v/>
      </c>
      <c r="AE192" s="35">
        <f>SUMIFS(рўйхат!AD:AD,рўйхат!$CY:$CY,$B$200,рўйхат!$B:$B,$C192)</f>
        <v/>
      </c>
      <c r="AF192" s="36">
        <f>SUMIFS(рўйхат!AE:AE,рўйхат!$CY:$CY,$B$200,рўйхат!$B:$B,$C192)</f>
        <v/>
      </c>
      <c r="AG192" s="35">
        <f>SUMIFS(рўйхат!AH:AH,рўйхат!$CY:$CY,$B$200,рўйхат!$B:$B,$C192)</f>
        <v/>
      </c>
      <c r="AH192" s="36">
        <f>SUMIFS(рўйхат!AI:AI,рўйхат!$CY:$CY,$B$200,рўйхат!$B:$B,$C192)</f>
        <v/>
      </c>
      <c r="AI192" s="35">
        <f>SUMIFS(рўйхат!AJ:AJ,рўйхат!$CY:$CY,$B$200,рўйхат!$B:$B,$C192)</f>
        <v/>
      </c>
      <c r="AJ192" s="36">
        <f>SUMIFS(рўйхат!AK:AK,рўйхат!$CY:$CY,$B$200,рўйхат!$B:$B,$C192)</f>
        <v/>
      </c>
      <c r="AK192" s="35">
        <f>SUMIFS(рўйхат!AL:AL,рўйхат!$CY:$CY,$B$200,рўйхат!$B:$B,$C192)</f>
        <v/>
      </c>
      <c r="AL192" s="36">
        <f>SUMIFS(рўйхат!AM:AM,рўйхат!$CY:$CY,$B$200,рўйхат!$B:$B,$C192)</f>
        <v/>
      </c>
      <c r="AM192" s="77">
        <f>IFERROR(Q192/E192,0)</f>
        <v/>
      </c>
      <c r="AN192" s="77">
        <f>IFERROR(R192/F192,0)</f>
        <v/>
      </c>
      <c r="AO192" s="35">
        <f>SUMIFS(рўйхат!AX:AX,рўйхат!$CY:$CY,$B$200,рўйхат!$B:$B,$C192)</f>
        <v/>
      </c>
      <c r="AP192" s="36">
        <f>SUMIFS(рўйхат!AY:AY,рўйхат!$CY:$CY,$B$200,рўйхат!$B:$B,$C192)</f>
        <v/>
      </c>
      <c r="AQ192" s="35">
        <f>SUMIFS(рўйхат!AZ:AZ,рўйхат!$CY:$CY,$B$200,рўйхат!$B:$B,$C192)</f>
        <v/>
      </c>
      <c r="AR192" s="36">
        <f>SUMIFS(рўйхат!BA:BA,рўйхат!$CY:$CY,$B$200,рўйхат!$B:$B,$C192)</f>
        <v/>
      </c>
      <c r="AS192" s="35">
        <f>SUMIFS(рўйхат!BB:BB,рўйхат!$CY:$CY,$B$200,рўйхат!$B:$B,$C192)</f>
        <v/>
      </c>
      <c r="AT192" s="36">
        <f>SUMIFS(рўйхат!BC:BC,рўйхат!$CY:$CY,$B$200,рўйхат!$B:$B,$C192)</f>
        <v/>
      </c>
      <c r="AU192" s="35">
        <f>SUMIFS(рўйхат!BD:BD,рўйхат!$CY:$CY,$B$200,рўйхат!$B:$B,$C192)</f>
        <v/>
      </c>
      <c r="AV192" s="36">
        <f>SUMIFS(рўйхат!BE:BE,рўйхат!$CY:$CY,$B$200,рўйхат!$B:$B,$C192)</f>
        <v/>
      </c>
      <c r="AW192" s="35">
        <f>SUMIFS(рўйхат!BF:BF,рўйхат!$CY:$CY,$B$200,рўйхат!$B:$B,$C192)</f>
        <v/>
      </c>
      <c r="AX192" s="36">
        <f>SUMIFS(рўйхат!BG:BG,рўйхат!$CY:$CY,$B$200,рўйхат!$B:$B,$C192)</f>
        <v/>
      </c>
      <c r="AY192" s="35">
        <f>SUMIFS(рўйхат!BH:BH,рўйхат!$CY:$CY,$B$200,рўйхат!$B:$B,$C192)</f>
        <v/>
      </c>
      <c r="AZ192" s="36">
        <f>SUMIFS(рўйхат!BI:BI,рўйхат!$CY:$CY,$B$200,рўйхат!$B:$B,$C192)</f>
        <v/>
      </c>
      <c r="BA192" s="35">
        <f>SUMIFS(рўйхат!BJ:BJ,рўйхат!$CY:$CY,$B$200,рўйхат!$B:$B,$C192)</f>
        <v/>
      </c>
      <c r="BB192" s="36">
        <f>SUMIFS(рўйхат!BK:BK,рўйхат!$CY:$CY,$B$200,рўйхат!$B:$B,$C192)</f>
        <v/>
      </c>
      <c r="BC192" s="77">
        <f>IFERROR(AO192/E192,0)</f>
        <v/>
      </c>
      <c r="BD192" s="77">
        <f>IFERROR(AP192/F192,0)</f>
        <v/>
      </c>
      <c r="BE192" s="35">
        <f>SUMIFS(рўйхат!BL:BL,рўйхат!$CY:$CY,$B$200,рўйхат!$B:$B,$C192)</f>
        <v/>
      </c>
      <c r="BF192" s="36">
        <f>SUMIFS(рўйхат!BM:BM,рўйхат!$CY:$CY,$B$200,рўйхат!$B:$B,$C192)</f>
        <v/>
      </c>
      <c r="BG192" s="35">
        <f>SUMIFS(рўйхат!BN:BN,рўйхат!$CY:$CY,$B$200,рўйхат!$B:$B,$C192)</f>
        <v/>
      </c>
      <c r="BH192" s="36">
        <f>SUMIFS(рўйхат!BO:BO,рўйхат!$CY:$CY,$B$200,рўйхат!$B:$B,$C192)</f>
        <v/>
      </c>
      <c r="BI192" s="35">
        <f>SUMIFS(рўйхат!BP:BP,рўйхат!$CY:$CY,$B$200,рўйхат!$B:$B,$C192)</f>
        <v/>
      </c>
      <c r="BJ192" s="36">
        <f>SUMIFS(рўйхат!BQ:BQ,рўйхат!$CY:$CY,$B$200,рўйхат!$B:$B,$C192)</f>
        <v/>
      </c>
      <c r="BK192" s="35">
        <f>SUMIFS(рўйхат!BR:BR,рўйхат!$CY:$CY,$B$200,рўйхат!$B:$B,$C192)</f>
        <v/>
      </c>
      <c r="BL192" s="36">
        <f>SUMIFS(рўйхат!BS:BS,рўйхат!$CY:$CY,$B$200,рўйхат!$B:$B,$C192)</f>
        <v/>
      </c>
      <c r="BM192" s="35">
        <f>SUMIFS(рўйхат!BT:BT,рўйхат!$CY:$CY,$B$200,рўйхат!$B:$B,$C192)</f>
        <v/>
      </c>
      <c r="BN192" s="36">
        <f>SUMIFS(рўйхат!BU:BU,рўйхат!$CY:$CY,$B$200,рўйхат!$B:$B,$C192)</f>
        <v/>
      </c>
      <c r="BO192" s="35">
        <f>SUMIFS(рўйхат!BX:BX,рўйхат!$CY:$CY,$B$200,рўйхат!$B:$B,$C192)</f>
        <v/>
      </c>
      <c r="BP192" s="36">
        <f>SUMIFS(рўйхат!BY:BY,рўйхат!$CY:$CY,$B$200,рўйхат!$B:$B,$C192)</f>
        <v/>
      </c>
      <c r="BQ192" s="35">
        <f>SUMIFS(рўйхат!BZ:BZ,рўйхат!$CY:$CY,$B$200,рўйхат!$B:$B,$C192)</f>
        <v/>
      </c>
      <c r="BR192" s="36">
        <f>SUMIFS(рўйхат!CA:CA,рўйхат!$CY:$CY,$B$200,рўйхат!$B:$B,$C192)</f>
        <v/>
      </c>
      <c r="BS192" s="35">
        <f>SUMIFS(рўйхат!CB:CB,рўйхат!$CY:$CY,$B$200,рўйхат!$B:$B,$C192)</f>
        <v/>
      </c>
      <c r="BT192" s="36">
        <f>SUMIFS(рўйхат!CC:CC,рўйхат!$CY:$CY,$B$200,рўйхат!$B:$B,$C192)</f>
        <v/>
      </c>
      <c r="BU192" s="35">
        <f>SUMIFS(рўйхат!CD:CD,рўйхат!$CY:$CY,$B$200,рўйхат!$B:$B,$C192)</f>
        <v/>
      </c>
      <c r="BV192" s="36">
        <f>SUMIFS(рўйхат!CE:CE,рўйхат!$CY:$CY,$B$200,рўйхат!$B:$B,$C192)</f>
        <v/>
      </c>
      <c r="BW192" s="35">
        <f>SUMIFS(рўйхат!CH:CH,рўйхат!$CY:$CY,$B$200,рўйхат!$B:$B,$C192)</f>
        <v/>
      </c>
      <c r="BX192" s="36">
        <f>SUMIFS(рўйхат!CI:CI,рўйхат!$CY:$CY,$B$200,рўйхат!$B:$B,$C192)</f>
        <v/>
      </c>
      <c r="BY192" s="35">
        <f>SUMIFS(рўйхат!CJ:CJ,рўйхат!$CY:$CY,$B$200,рўйхат!$B:$B,$C192)</f>
        <v/>
      </c>
      <c r="BZ192" s="36">
        <f>SUMIFS(рўйхат!CK:CK,рўйхат!$CY:$CY,$B$200,рўйхат!$B:$B,$C192)</f>
        <v/>
      </c>
      <c r="CA192" s="35">
        <f>SUMIFS(рўйхат!CL:CL,рўйхат!$CY:$CY,$B$200,рўйхат!$B:$B,$C192)</f>
        <v/>
      </c>
      <c r="CB192" s="36">
        <f>SUMIFS(рўйхат!CM:CM,рўйхат!$CY:$CY,$B$200,рўйхат!$B:$B,$C192)</f>
        <v/>
      </c>
      <c r="CC192" s="35">
        <f>SUMIFS(рўйхат!CN:CN,рўйхат!$CY:$CY,$B$200,рўйхат!$B:$B,$C192)</f>
        <v/>
      </c>
      <c r="CD192" s="36">
        <f>SUMIFS(рўйхат!CO:CO,рўйхат!$CY:$CY,$B$200,рўйхат!$B:$B,$C192)</f>
        <v/>
      </c>
      <c r="CE192" s="77">
        <f>IFERROR(BE192/(Q192+BE192),0)</f>
        <v/>
      </c>
      <c r="CF192" s="78">
        <f>IFERROR(BF192/(R192+BF192),0)</f>
        <v/>
      </c>
      <c r="CG192" s="8">
        <f>COUNTIFS(B:B,B192)</f>
        <v/>
      </c>
    </row>
    <row r="193" hidden="1" outlineLevel="1" ht="17.1" customFormat="1" customHeight="1" s="8">
      <c r="A193" s="33" t="n"/>
      <c r="B193" s="50" t="n">
        <v>25</v>
      </c>
      <c r="C193" s="65" t="inlineStr">
        <is>
          <t>Тоғ-кон саноати ва геология вазирлиги</t>
        </is>
      </c>
      <c r="D193" s="16" t="n"/>
      <c r="E193" s="35">
        <f>SUMIFS(рўйхат!F:F,рўйхат!$CY:$CY,$B$200,рўйхат!$B:$B,$C193)</f>
        <v/>
      </c>
      <c r="F193" s="36">
        <f>SUMIFS(рўйхат!G:G,рўйхат!$CY:$CY,$B$200,рўйхат!$B:$B,$C193)</f>
        <v/>
      </c>
      <c r="G193" s="35">
        <f>SUMIFS(рўйхат!H:H,рўйхат!$CY:$CY,$B$200,рўйхат!$B:$B,$C193)</f>
        <v/>
      </c>
      <c r="H193" s="36">
        <f>SUMIFS(рўйхат!I:I,рўйхат!$CY:$CY,$B$200,рўйхат!$B:$B,$C193)</f>
        <v/>
      </c>
      <c r="I193" s="35">
        <f>SUMIFS(рўйхат!J:J,рўйхат!$CY:$CY,$B$200,рўйхат!$B:$B,$C193)</f>
        <v/>
      </c>
      <c r="J193" s="36">
        <f>SUMIFS(рўйхат!K:K,рўйхат!$CY:$CY,$B$200,рўйхат!$B:$B,$C193)</f>
        <v/>
      </c>
      <c r="K193" s="35">
        <f>SUMIFS(рўйхат!L:L,рўйхат!$CY:$CY,$B$200,рўйхат!$B:$B,$C193)</f>
        <v/>
      </c>
      <c r="L193" s="36">
        <f>SUMIFS(рўйхат!M:M,рўйхат!$CY:$CY,$B$200,рўйхат!$B:$B,$C193)</f>
        <v/>
      </c>
      <c r="M193" s="35">
        <f>SUMIFS(рўйхат!N:N,рўйхат!$CY:$CY,$B$200,рўйхат!$B:$B,$C193)</f>
        <v/>
      </c>
      <c r="N193" s="36">
        <f>SUMIFS(рўйхат!O:O,рўйхат!$CY:$CY,$B$200,рўйхат!$B:$B,$C193)</f>
        <v/>
      </c>
      <c r="O193" s="34">
        <f>IFERROR(M193/E193,0)</f>
        <v/>
      </c>
      <c r="P193" s="34">
        <f>IFERROR(N193/F193,0)</f>
        <v/>
      </c>
      <c r="Q193" s="35">
        <f>SUMIFS(рўйхат!P:P,рўйхат!$CY:$CY,$B$200,рўйхат!$B:$B,$C193)</f>
        <v/>
      </c>
      <c r="R193" s="36">
        <f>SUMIFS(рўйхат!Q:Q,рўйхат!$CY:$CY,$B$200,рўйхат!$B:$B,$C193)</f>
        <v/>
      </c>
      <c r="S193" s="35">
        <f>SUMIFS(рўйхат!R:R,рўйхат!$CY:$CY,$B$200,рўйхат!$B:$B,$C193)</f>
        <v/>
      </c>
      <c r="T193" s="36">
        <f>SUMIFS(рўйхат!S:S,рўйхат!$CY:$CY,$B$200,рўйхат!$B:$B,$C193)</f>
        <v/>
      </c>
      <c r="U193" s="35">
        <f>SUMIFS(рўйхат!T:T,рўйхат!$CY:$CY,$B$200,рўйхат!$B:$B,$C193)</f>
        <v/>
      </c>
      <c r="V193" s="36">
        <f>SUMIFS(рўйхат!U:U,рўйхат!$CY:$CY,$B$200,рўйхат!$B:$B,$C193)</f>
        <v/>
      </c>
      <c r="W193" s="35">
        <f>SUMIFS(рўйхат!V:V,рўйхат!$CY:$CY,$B$200,рўйхат!$B:$B,$C193)</f>
        <v/>
      </c>
      <c r="X193" s="36">
        <f>SUMIFS(рўйхат!W:W,рўйхат!$CY:$CY,$B$200,рўйхат!$B:$B,$C193)</f>
        <v/>
      </c>
      <c r="Y193" s="35">
        <f>SUMIFS(рўйхат!X:X,рўйхат!$CY:$CY,$B$200,рўйхат!$B:$B,$C193)</f>
        <v/>
      </c>
      <c r="Z193" s="36">
        <f>SUMIFS(рўйхат!Y:Y,рўйхат!$CY:$CY,$B$200,рўйхат!$B:$B,$C193)</f>
        <v/>
      </c>
      <c r="AA193" s="35">
        <f>SUMIFS(рўйхат!Z:Z,рўйхат!$CY:$CY,$B$200,рўйхат!$B:$B,$C193)</f>
        <v/>
      </c>
      <c r="AB193" s="36">
        <f>SUMIFS(рўйхат!AA:AA,рўйхат!$CY:$CY,$B$200,рўйхат!$B:$B,$C193)</f>
        <v/>
      </c>
      <c r="AC193" s="35">
        <f>SUMIFS(рўйхат!AB:AB,рўйхат!$CY:$CY,$B$200,рўйхат!$B:$B,$C193)</f>
        <v/>
      </c>
      <c r="AD193" s="36">
        <f>SUMIFS(рўйхат!AC:AC,рўйхат!$CY:$CY,$B$200,рўйхат!$B:$B,$C193)</f>
        <v/>
      </c>
      <c r="AE193" s="35">
        <f>SUMIFS(рўйхат!AD:AD,рўйхат!$CY:$CY,$B$200,рўйхат!$B:$B,$C193)</f>
        <v/>
      </c>
      <c r="AF193" s="36">
        <f>SUMIFS(рўйхат!AE:AE,рўйхат!$CY:$CY,$B$200,рўйхат!$B:$B,$C193)</f>
        <v/>
      </c>
      <c r="AG193" s="35">
        <f>SUMIFS(рўйхат!AH:AH,рўйхат!$CY:$CY,$B$200,рўйхат!$B:$B,$C193)</f>
        <v/>
      </c>
      <c r="AH193" s="36">
        <f>SUMIFS(рўйхат!AI:AI,рўйхат!$CY:$CY,$B$200,рўйхат!$B:$B,$C193)</f>
        <v/>
      </c>
      <c r="AI193" s="35">
        <f>SUMIFS(рўйхат!AJ:AJ,рўйхат!$CY:$CY,$B$200,рўйхат!$B:$B,$C193)</f>
        <v/>
      </c>
      <c r="AJ193" s="36">
        <f>SUMIFS(рўйхат!AK:AK,рўйхат!$CY:$CY,$B$200,рўйхат!$B:$B,$C193)</f>
        <v/>
      </c>
      <c r="AK193" s="35">
        <f>SUMIFS(рўйхат!AL:AL,рўйхат!$CY:$CY,$B$200,рўйхат!$B:$B,$C193)</f>
        <v/>
      </c>
      <c r="AL193" s="36">
        <f>SUMIFS(рўйхат!AM:AM,рўйхат!$CY:$CY,$B$200,рўйхат!$B:$B,$C193)</f>
        <v/>
      </c>
      <c r="AM193" s="77">
        <f>IFERROR(Q193/E193,0)</f>
        <v/>
      </c>
      <c r="AN193" s="77">
        <f>IFERROR(R193/F193,0)</f>
        <v/>
      </c>
      <c r="AO193" s="35">
        <f>SUMIFS(рўйхат!AX:AX,рўйхат!$CY:$CY,$B$200,рўйхат!$B:$B,$C193)</f>
        <v/>
      </c>
      <c r="AP193" s="36">
        <f>SUMIFS(рўйхат!AY:AY,рўйхат!$CY:$CY,$B$200,рўйхат!$B:$B,$C193)</f>
        <v/>
      </c>
      <c r="AQ193" s="35">
        <f>SUMIFS(рўйхат!AZ:AZ,рўйхат!$CY:$CY,$B$200,рўйхат!$B:$B,$C193)</f>
        <v/>
      </c>
      <c r="AR193" s="36">
        <f>SUMIFS(рўйхат!BA:BA,рўйхат!$CY:$CY,$B$200,рўйхат!$B:$B,$C193)</f>
        <v/>
      </c>
      <c r="AS193" s="35">
        <f>SUMIFS(рўйхат!BB:BB,рўйхат!$CY:$CY,$B$200,рўйхат!$B:$B,$C193)</f>
        <v/>
      </c>
      <c r="AT193" s="36">
        <f>SUMIFS(рўйхат!BC:BC,рўйхат!$CY:$CY,$B$200,рўйхат!$B:$B,$C193)</f>
        <v/>
      </c>
      <c r="AU193" s="35">
        <f>SUMIFS(рўйхат!BD:BD,рўйхат!$CY:$CY,$B$200,рўйхат!$B:$B,$C193)</f>
        <v/>
      </c>
      <c r="AV193" s="36">
        <f>SUMIFS(рўйхат!BE:BE,рўйхат!$CY:$CY,$B$200,рўйхат!$B:$B,$C193)</f>
        <v/>
      </c>
      <c r="AW193" s="35">
        <f>SUMIFS(рўйхат!BF:BF,рўйхат!$CY:$CY,$B$200,рўйхат!$B:$B,$C193)</f>
        <v/>
      </c>
      <c r="AX193" s="36">
        <f>SUMIFS(рўйхат!BG:BG,рўйхат!$CY:$CY,$B$200,рўйхат!$B:$B,$C193)</f>
        <v/>
      </c>
      <c r="AY193" s="35">
        <f>SUMIFS(рўйхат!BH:BH,рўйхат!$CY:$CY,$B$200,рўйхат!$B:$B,$C193)</f>
        <v/>
      </c>
      <c r="AZ193" s="36">
        <f>SUMIFS(рўйхат!BI:BI,рўйхат!$CY:$CY,$B$200,рўйхат!$B:$B,$C193)</f>
        <v/>
      </c>
      <c r="BA193" s="35">
        <f>SUMIFS(рўйхат!BJ:BJ,рўйхат!$CY:$CY,$B$200,рўйхат!$B:$B,$C193)</f>
        <v/>
      </c>
      <c r="BB193" s="36">
        <f>SUMIFS(рўйхат!BK:BK,рўйхат!$CY:$CY,$B$200,рўйхат!$B:$B,$C193)</f>
        <v/>
      </c>
      <c r="BC193" s="77">
        <f>IFERROR(AO193/E193,0)</f>
        <v/>
      </c>
      <c r="BD193" s="77">
        <f>IFERROR(AP193/F193,0)</f>
        <v/>
      </c>
      <c r="BE193" s="35">
        <f>SUMIFS(рўйхат!BL:BL,рўйхат!$CY:$CY,$B$200,рўйхат!$B:$B,$C193)</f>
        <v/>
      </c>
      <c r="BF193" s="36">
        <f>SUMIFS(рўйхат!BM:BM,рўйхат!$CY:$CY,$B$200,рўйхат!$B:$B,$C193)</f>
        <v/>
      </c>
      <c r="BG193" s="35">
        <f>SUMIFS(рўйхат!BN:BN,рўйхат!$CY:$CY,$B$200,рўйхат!$B:$B,$C193)</f>
        <v/>
      </c>
      <c r="BH193" s="36">
        <f>SUMIFS(рўйхат!BO:BO,рўйхат!$CY:$CY,$B$200,рўйхат!$B:$B,$C193)</f>
        <v/>
      </c>
      <c r="BI193" s="35">
        <f>SUMIFS(рўйхат!BP:BP,рўйхат!$CY:$CY,$B$200,рўйхат!$B:$B,$C193)</f>
        <v/>
      </c>
      <c r="BJ193" s="36">
        <f>SUMIFS(рўйхат!BQ:BQ,рўйхат!$CY:$CY,$B$200,рўйхат!$B:$B,$C193)</f>
        <v/>
      </c>
      <c r="BK193" s="35">
        <f>SUMIFS(рўйхат!BR:BR,рўйхат!$CY:$CY,$B$200,рўйхат!$B:$B,$C193)</f>
        <v/>
      </c>
      <c r="BL193" s="36">
        <f>SUMIFS(рўйхат!BS:BS,рўйхат!$CY:$CY,$B$200,рўйхат!$B:$B,$C193)</f>
        <v/>
      </c>
      <c r="BM193" s="35">
        <f>SUMIFS(рўйхат!BT:BT,рўйхат!$CY:$CY,$B$200,рўйхат!$B:$B,$C193)</f>
        <v/>
      </c>
      <c r="BN193" s="36">
        <f>SUMIFS(рўйхат!BU:BU,рўйхат!$CY:$CY,$B$200,рўйхат!$B:$B,$C193)</f>
        <v/>
      </c>
      <c r="BO193" s="35">
        <f>SUMIFS(рўйхат!BX:BX,рўйхат!$CY:$CY,$B$200,рўйхат!$B:$B,$C193)</f>
        <v/>
      </c>
      <c r="BP193" s="36">
        <f>SUMIFS(рўйхат!BY:BY,рўйхат!$CY:$CY,$B$200,рўйхат!$B:$B,$C193)</f>
        <v/>
      </c>
      <c r="BQ193" s="35">
        <f>SUMIFS(рўйхат!BZ:BZ,рўйхат!$CY:$CY,$B$200,рўйхат!$B:$B,$C193)</f>
        <v/>
      </c>
      <c r="BR193" s="36">
        <f>SUMIFS(рўйхат!CA:CA,рўйхат!$CY:$CY,$B$200,рўйхат!$B:$B,$C193)</f>
        <v/>
      </c>
      <c r="BS193" s="35">
        <f>SUMIFS(рўйхат!CB:CB,рўйхат!$CY:$CY,$B$200,рўйхат!$B:$B,$C193)</f>
        <v/>
      </c>
      <c r="BT193" s="36">
        <f>SUMIFS(рўйхат!CC:CC,рўйхат!$CY:$CY,$B$200,рўйхат!$B:$B,$C193)</f>
        <v/>
      </c>
      <c r="BU193" s="35">
        <f>SUMIFS(рўйхат!CD:CD,рўйхат!$CY:$CY,$B$200,рўйхат!$B:$B,$C193)</f>
        <v/>
      </c>
      <c r="BV193" s="36">
        <f>SUMIFS(рўйхат!CE:CE,рўйхат!$CY:$CY,$B$200,рўйхат!$B:$B,$C193)</f>
        <v/>
      </c>
      <c r="BW193" s="35">
        <f>SUMIFS(рўйхат!CH:CH,рўйхат!$CY:$CY,$B$200,рўйхат!$B:$B,$C193)</f>
        <v/>
      </c>
      <c r="BX193" s="36">
        <f>SUMIFS(рўйхат!CI:CI,рўйхат!$CY:$CY,$B$200,рўйхат!$B:$B,$C193)</f>
        <v/>
      </c>
      <c r="BY193" s="35">
        <f>SUMIFS(рўйхат!CJ:CJ,рўйхат!$CY:$CY,$B$200,рўйхат!$B:$B,$C193)</f>
        <v/>
      </c>
      <c r="BZ193" s="36">
        <f>SUMIFS(рўйхат!CK:CK,рўйхат!$CY:$CY,$B$200,рўйхат!$B:$B,$C193)</f>
        <v/>
      </c>
      <c r="CA193" s="35">
        <f>SUMIFS(рўйхат!CL:CL,рўйхат!$CY:$CY,$B$200,рўйхат!$B:$B,$C193)</f>
        <v/>
      </c>
      <c r="CB193" s="36">
        <f>SUMIFS(рўйхат!CM:CM,рўйхат!$CY:$CY,$B$200,рўйхат!$B:$B,$C193)</f>
        <v/>
      </c>
      <c r="CC193" s="35">
        <f>SUMIFS(рўйхат!CN:CN,рўйхат!$CY:$CY,$B$200,рўйхат!$B:$B,$C193)</f>
        <v/>
      </c>
      <c r="CD193" s="36">
        <f>SUMIFS(рўйхат!CO:CO,рўйхат!$CY:$CY,$B$200,рўйхат!$B:$B,$C193)</f>
        <v/>
      </c>
      <c r="CE193" s="77">
        <f>IFERROR(BE193/(Q193+BE193),0)</f>
        <v/>
      </c>
      <c r="CF193" s="78">
        <f>IFERROR(BF193/(R193+BF193),0)</f>
        <v/>
      </c>
      <c r="CG193" s="8">
        <f>COUNTIFS(B:B,B193)</f>
        <v/>
      </c>
    </row>
    <row r="194" hidden="1" outlineLevel="1" ht="17.1" customFormat="1" customHeight="1" s="8">
      <c r="A194" s="33" t="n"/>
      <c r="B194" s="50" t="n">
        <v>26</v>
      </c>
      <c r="C194" s="67" t="inlineStr">
        <is>
          <t>Транспорт вазирлиги</t>
        </is>
      </c>
      <c r="D194" s="16" t="n"/>
      <c r="E194" s="35">
        <f>SUMIFS(рўйхат!F:F,рўйхат!$CY:$CY,$B$200,рўйхат!$B:$B,$C194)</f>
        <v/>
      </c>
      <c r="F194" s="36">
        <f>SUMIFS(рўйхат!G:G,рўйхат!$CY:$CY,$B$200,рўйхат!$B:$B,$C194)</f>
        <v/>
      </c>
      <c r="G194" s="35">
        <f>SUMIFS(рўйхат!H:H,рўйхат!$CY:$CY,$B$200,рўйхат!$B:$B,$C194)</f>
        <v/>
      </c>
      <c r="H194" s="36">
        <f>SUMIFS(рўйхат!I:I,рўйхат!$CY:$CY,$B$200,рўйхат!$B:$B,$C194)</f>
        <v/>
      </c>
      <c r="I194" s="35">
        <f>SUMIFS(рўйхат!J:J,рўйхат!$CY:$CY,$B$200,рўйхат!$B:$B,$C194)</f>
        <v/>
      </c>
      <c r="J194" s="36">
        <f>SUMIFS(рўйхат!K:K,рўйхат!$CY:$CY,$B$200,рўйхат!$B:$B,$C194)</f>
        <v/>
      </c>
      <c r="K194" s="35">
        <f>SUMIFS(рўйхат!L:L,рўйхат!$CY:$CY,$B$200,рўйхат!$B:$B,$C194)</f>
        <v/>
      </c>
      <c r="L194" s="36">
        <f>SUMIFS(рўйхат!M:M,рўйхат!$CY:$CY,$B$200,рўйхат!$B:$B,$C194)</f>
        <v/>
      </c>
      <c r="M194" s="35">
        <f>SUMIFS(рўйхат!N:N,рўйхат!$CY:$CY,$B$200,рўйхат!$B:$B,$C194)</f>
        <v/>
      </c>
      <c r="N194" s="36">
        <f>SUMIFS(рўйхат!O:O,рўйхат!$CY:$CY,$B$200,рўйхат!$B:$B,$C194)</f>
        <v/>
      </c>
      <c r="O194" s="34">
        <f>IFERROR(M194/E194,0)</f>
        <v/>
      </c>
      <c r="P194" s="34">
        <f>IFERROR(N194/F194,0)</f>
        <v/>
      </c>
      <c r="Q194" s="35">
        <f>SUMIFS(рўйхат!P:P,рўйхат!$CY:$CY,$B$200,рўйхат!$B:$B,$C194)</f>
        <v/>
      </c>
      <c r="R194" s="36">
        <f>SUMIFS(рўйхат!Q:Q,рўйхат!$CY:$CY,$B$200,рўйхат!$B:$B,$C194)</f>
        <v/>
      </c>
      <c r="S194" s="35">
        <f>SUMIFS(рўйхат!R:R,рўйхат!$CY:$CY,$B$200,рўйхат!$B:$B,$C194)</f>
        <v/>
      </c>
      <c r="T194" s="36">
        <f>SUMIFS(рўйхат!S:S,рўйхат!$CY:$CY,$B$200,рўйхат!$B:$B,$C194)</f>
        <v/>
      </c>
      <c r="U194" s="35">
        <f>SUMIFS(рўйхат!T:T,рўйхат!$CY:$CY,$B$200,рўйхат!$B:$B,$C194)</f>
        <v/>
      </c>
      <c r="V194" s="36">
        <f>SUMIFS(рўйхат!U:U,рўйхат!$CY:$CY,$B$200,рўйхат!$B:$B,$C194)</f>
        <v/>
      </c>
      <c r="W194" s="35">
        <f>SUMIFS(рўйхат!V:V,рўйхат!$CY:$CY,$B$200,рўйхат!$B:$B,$C194)</f>
        <v/>
      </c>
      <c r="X194" s="36">
        <f>SUMIFS(рўйхат!W:W,рўйхат!$CY:$CY,$B$200,рўйхат!$B:$B,$C194)</f>
        <v/>
      </c>
      <c r="Y194" s="35">
        <f>SUMIFS(рўйхат!X:X,рўйхат!$CY:$CY,$B$200,рўйхат!$B:$B,$C194)</f>
        <v/>
      </c>
      <c r="Z194" s="36">
        <f>SUMIFS(рўйхат!Y:Y,рўйхат!$CY:$CY,$B$200,рўйхат!$B:$B,$C194)</f>
        <v/>
      </c>
      <c r="AA194" s="35">
        <f>SUMIFS(рўйхат!Z:Z,рўйхат!$CY:$CY,$B$200,рўйхат!$B:$B,$C194)</f>
        <v/>
      </c>
      <c r="AB194" s="36">
        <f>SUMIFS(рўйхат!AA:AA,рўйхат!$CY:$CY,$B$200,рўйхат!$B:$B,$C194)</f>
        <v/>
      </c>
      <c r="AC194" s="35">
        <f>SUMIFS(рўйхат!AB:AB,рўйхат!$CY:$CY,$B$200,рўйхат!$B:$B,$C194)</f>
        <v/>
      </c>
      <c r="AD194" s="36">
        <f>SUMIFS(рўйхат!AC:AC,рўйхат!$CY:$CY,$B$200,рўйхат!$B:$B,$C194)</f>
        <v/>
      </c>
      <c r="AE194" s="35">
        <f>SUMIFS(рўйхат!AD:AD,рўйхат!$CY:$CY,$B$200,рўйхат!$B:$B,$C194)</f>
        <v/>
      </c>
      <c r="AF194" s="36">
        <f>SUMIFS(рўйхат!AE:AE,рўйхат!$CY:$CY,$B$200,рўйхат!$B:$B,$C194)</f>
        <v/>
      </c>
      <c r="AG194" s="35">
        <f>SUMIFS(рўйхат!AH:AH,рўйхат!$CY:$CY,$B$200,рўйхат!$B:$B,$C194)</f>
        <v/>
      </c>
      <c r="AH194" s="36">
        <f>SUMIFS(рўйхат!AI:AI,рўйхат!$CY:$CY,$B$200,рўйхат!$B:$B,$C194)</f>
        <v/>
      </c>
      <c r="AI194" s="35">
        <f>SUMIFS(рўйхат!AJ:AJ,рўйхат!$CY:$CY,$B$200,рўйхат!$B:$B,$C194)</f>
        <v/>
      </c>
      <c r="AJ194" s="36">
        <f>SUMIFS(рўйхат!AK:AK,рўйхат!$CY:$CY,$B$200,рўйхат!$B:$B,$C194)</f>
        <v/>
      </c>
      <c r="AK194" s="35">
        <f>SUMIFS(рўйхат!AL:AL,рўйхат!$CY:$CY,$B$200,рўйхат!$B:$B,$C194)</f>
        <v/>
      </c>
      <c r="AL194" s="36">
        <f>SUMIFS(рўйхат!AM:AM,рўйхат!$CY:$CY,$B$200,рўйхат!$B:$B,$C194)</f>
        <v/>
      </c>
      <c r="AM194" s="77">
        <f>IFERROR(Q194/E194,0)</f>
        <v/>
      </c>
      <c r="AN194" s="77">
        <f>IFERROR(R194/F194,0)</f>
        <v/>
      </c>
      <c r="AO194" s="35">
        <f>SUMIFS(рўйхат!AX:AX,рўйхат!$CY:$CY,$B$200,рўйхат!$B:$B,$C194)</f>
        <v/>
      </c>
      <c r="AP194" s="36">
        <f>SUMIFS(рўйхат!AY:AY,рўйхат!$CY:$CY,$B$200,рўйхат!$B:$B,$C194)</f>
        <v/>
      </c>
      <c r="AQ194" s="35">
        <f>SUMIFS(рўйхат!AZ:AZ,рўйхат!$CY:$CY,$B$200,рўйхат!$B:$B,$C194)</f>
        <v/>
      </c>
      <c r="AR194" s="36">
        <f>SUMIFS(рўйхат!BA:BA,рўйхат!$CY:$CY,$B$200,рўйхат!$B:$B,$C194)</f>
        <v/>
      </c>
      <c r="AS194" s="35">
        <f>SUMIFS(рўйхат!BB:BB,рўйхат!$CY:$CY,$B$200,рўйхат!$B:$B,$C194)</f>
        <v/>
      </c>
      <c r="AT194" s="36">
        <f>SUMIFS(рўйхат!BC:BC,рўйхат!$CY:$CY,$B$200,рўйхат!$B:$B,$C194)</f>
        <v/>
      </c>
      <c r="AU194" s="35">
        <f>SUMIFS(рўйхат!BD:BD,рўйхат!$CY:$CY,$B$200,рўйхат!$B:$B,$C194)</f>
        <v/>
      </c>
      <c r="AV194" s="36">
        <f>SUMIFS(рўйхат!BE:BE,рўйхат!$CY:$CY,$B$200,рўйхат!$B:$B,$C194)</f>
        <v/>
      </c>
      <c r="AW194" s="35">
        <f>SUMIFS(рўйхат!BF:BF,рўйхат!$CY:$CY,$B$200,рўйхат!$B:$B,$C194)</f>
        <v/>
      </c>
      <c r="AX194" s="36">
        <f>SUMIFS(рўйхат!BG:BG,рўйхат!$CY:$CY,$B$200,рўйхат!$B:$B,$C194)</f>
        <v/>
      </c>
      <c r="AY194" s="35">
        <f>SUMIFS(рўйхат!BH:BH,рўйхат!$CY:$CY,$B$200,рўйхат!$B:$B,$C194)</f>
        <v/>
      </c>
      <c r="AZ194" s="36">
        <f>SUMIFS(рўйхат!BI:BI,рўйхат!$CY:$CY,$B$200,рўйхат!$B:$B,$C194)</f>
        <v/>
      </c>
      <c r="BA194" s="35">
        <f>SUMIFS(рўйхат!BJ:BJ,рўйхат!$CY:$CY,$B$200,рўйхат!$B:$B,$C194)</f>
        <v/>
      </c>
      <c r="BB194" s="36">
        <f>SUMIFS(рўйхат!BK:BK,рўйхат!$CY:$CY,$B$200,рўйхат!$B:$B,$C194)</f>
        <v/>
      </c>
      <c r="BC194" s="77">
        <f>IFERROR(AO194/E194,0)</f>
        <v/>
      </c>
      <c r="BD194" s="77">
        <f>IFERROR(AP194/F194,0)</f>
        <v/>
      </c>
      <c r="BE194" s="35">
        <f>SUMIFS(рўйхат!BL:BL,рўйхат!$CY:$CY,$B$200,рўйхат!$B:$B,$C194)</f>
        <v/>
      </c>
      <c r="BF194" s="36">
        <f>SUMIFS(рўйхат!BM:BM,рўйхат!$CY:$CY,$B$200,рўйхат!$B:$B,$C194)</f>
        <v/>
      </c>
      <c r="BG194" s="35">
        <f>SUMIFS(рўйхат!BN:BN,рўйхат!$CY:$CY,$B$200,рўйхат!$B:$B,$C194)</f>
        <v/>
      </c>
      <c r="BH194" s="36">
        <f>SUMIFS(рўйхат!BO:BO,рўйхат!$CY:$CY,$B$200,рўйхат!$B:$B,$C194)</f>
        <v/>
      </c>
      <c r="BI194" s="35">
        <f>SUMIFS(рўйхат!BP:BP,рўйхат!$CY:$CY,$B$200,рўйхат!$B:$B,$C194)</f>
        <v/>
      </c>
      <c r="BJ194" s="36">
        <f>SUMIFS(рўйхат!BQ:BQ,рўйхат!$CY:$CY,$B$200,рўйхат!$B:$B,$C194)</f>
        <v/>
      </c>
      <c r="BK194" s="35">
        <f>SUMIFS(рўйхат!BR:BR,рўйхат!$CY:$CY,$B$200,рўйхат!$B:$B,$C194)</f>
        <v/>
      </c>
      <c r="BL194" s="36">
        <f>SUMIFS(рўйхат!BS:BS,рўйхат!$CY:$CY,$B$200,рўйхат!$B:$B,$C194)</f>
        <v/>
      </c>
      <c r="BM194" s="35">
        <f>SUMIFS(рўйхат!BT:BT,рўйхат!$CY:$CY,$B$200,рўйхат!$B:$B,$C194)</f>
        <v/>
      </c>
      <c r="BN194" s="36">
        <f>SUMIFS(рўйхат!BU:BU,рўйхат!$CY:$CY,$B$200,рўйхат!$B:$B,$C194)</f>
        <v/>
      </c>
      <c r="BO194" s="35">
        <f>SUMIFS(рўйхат!BX:BX,рўйхат!$CY:$CY,$B$200,рўйхат!$B:$B,$C194)</f>
        <v/>
      </c>
      <c r="BP194" s="36">
        <f>SUMIFS(рўйхат!BY:BY,рўйхат!$CY:$CY,$B$200,рўйхат!$B:$B,$C194)</f>
        <v/>
      </c>
      <c r="BQ194" s="35">
        <f>SUMIFS(рўйхат!BZ:BZ,рўйхат!$CY:$CY,$B$200,рўйхат!$B:$B,$C194)</f>
        <v/>
      </c>
      <c r="BR194" s="36">
        <f>SUMIFS(рўйхат!CA:CA,рўйхат!$CY:$CY,$B$200,рўйхат!$B:$B,$C194)</f>
        <v/>
      </c>
      <c r="BS194" s="35">
        <f>SUMIFS(рўйхат!CB:CB,рўйхат!$CY:$CY,$B$200,рўйхат!$B:$B,$C194)</f>
        <v/>
      </c>
      <c r="BT194" s="36">
        <f>SUMIFS(рўйхат!CC:CC,рўйхат!$CY:$CY,$B$200,рўйхат!$B:$B,$C194)</f>
        <v/>
      </c>
      <c r="BU194" s="35">
        <f>SUMIFS(рўйхат!CD:CD,рўйхат!$CY:$CY,$B$200,рўйхат!$B:$B,$C194)</f>
        <v/>
      </c>
      <c r="BV194" s="36">
        <f>SUMIFS(рўйхат!CE:CE,рўйхат!$CY:$CY,$B$200,рўйхат!$B:$B,$C194)</f>
        <v/>
      </c>
      <c r="BW194" s="35">
        <f>SUMIFS(рўйхат!CH:CH,рўйхат!$CY:$CY,$B$200,рўйхат!$B:$B,$C194)</f>
        <v/>
      </c>
      <c r="BX194" s="36">
        <f>SUMIFS(рўйхат!CI:CI,рўйхат!$CY:$CY,$B$200,рўйхат!$B:$B,$C194)</f>
        <v/>
      </c>
      <c r="BY194" s="35">
        <f>SUMIFS(рўйхат!CJ:CJ,рўйхат!$CY:$CY,$B$200,рўйхат!$B:$B,$C194)</f>
        <v/>
      </c>
      <c r="BZ194" s="36">
        <f>SUMIFS(рўйхат!CK:CK,рўйхат!$CY:$CY,$B$200,рўйхат!$B:$B,$C194)</f>
        <v/>
      </c>
      <c r="CA194" s="35">
        <f>SUMIFS(рўйхат!CL:CL,рўйхат!$CY:$CY,$B$200,рўйхат!$B:$B,$C194)</f>
        <v/>
      </c>
      <c r="CB194" s="36">
        <f>SUMIFS(рўйхат!CM:CM,рўйхат!$CY:$CY,$B$200,рўйхат!$B:$B,$C194)</f>
        <v/>
      </c>
      <c r="CC194" s="35">
        <f>SUMIFS(рўйхат!CN:CN,рўйхат!$CY:$CY,$B$200,рўйхат!$B:$B,$C194)</f>
        <v/>
      </c>
      <c r="CD194" s="36">
        <f>SUMIFS(рўйхат!CO:CO,рўйхат!$CY:$CY,$B$200,рўйхат!$B:$B,$C194)</f>
        <v/>
      </c>
      <c r="CE194" s="77">
        <f>IFERROR(BE194/(Q194+BE194),0)</f>
        <v/>
      </c>
      <c r="CF194" s="78">
        <f>IFERROR(BF194/(R194+BF194),0)</f>
        <v/>
      </c>
      <c r="CG194" s="8">
        <f>COUNTIFS(B:B,B194)</f>
        <v/>
      </c>
    </row>
    <row r="195" hidden="1" outlineLevel="1" ht="17.1" customFormat="1" customHeight="1" s="8">
      <c r="A195" s="33" t="n"/>
      <c r="B195" s="50" t="n">
        <v>27</v>
      </c>
      <c r="C195" s="67" t="inlineStr">
        <is>
          <t>Фавқулодда вазиятлар вазирлиги</t>
        </is>
      </c>
      <c r="D195" s="16" t="n"/>
      <c r="E195" s="35">
        <f>SUMIFS(рўйхат!F:F,рўйхат!$CY:$CY,$B$200,рўйхат!$B:$B,$C195)</f>
        <v/>
      </c>
      <c r="F195" s="36">
        <f>SUMIFS(рўйхат!G:G,рўйхат!$CY:$CY,$B$200,рўйхат!$B:$B,$C195)</f>
        <v/>
      </c>
      <c r="G195" s="35">
        <f>SUMIFS(рўйхат!H:H,рўйхат!$CY:$CY,$B$200,рўйхат!$B:$B,$C195)</f>
        <v/>
      </c>
      <c r="H195" s="36">
        <f>SUMIFS(рўйхат!I:I,рўйхат!$CY:$CY,$B$200,рўйхат!$B:$B,$C195)</f>
        <v/>
      </c>
      <c r="I195" s="35">
        <f>SUMIFS(рўйхат!J:J,рўйхат!$CY:$CY,$B$200,рўйхат!$B:$B,$C195)</f>
        <v/>
      </c>
      <c r="J195" s="36">
        <f>SUMIFS(рўйхат!K:K,рўйхат!$CY:$CY,$B$200,рўйхат!$B:$B,$C195)</f>
        <v/>
      </c>
      <c r="K195" s="35">
        <f>SUMIFS(рўйхат!L:L,рўйхат!$CY:$CY,$B$200,рўйхат!$B:$B,$C195)</f>
        <v/>
      </c>
      <c r="L195" s="36">
        <f>SUMIFS(рўйхат!M:M,рўйхат!$CY:$CY,$B$200,рўйхат!$B:$B,$C195)</f>
        <v/>
      </c>
      <c r="M195" s="35">
        <f>SUMIFS(рўйхат!N:N,рўйхат!$CY:$CY,$B$200,рўйхат!$B:$B,$C195)</f>
        <v/>
      </c>
      <c r="N195" s="36">
        <f>SUMIFS(рўйхат!O:O,рўйхат!$CY:$CY,$B$200,рўйхат!$B:$B,$C195)</f>
        <v/>
      </c>
      <c r="O195" s="34">
        <f>IFERROR(M195/E195,0)</f>
        <v/>
      </c>
      <c r="P195" s="34">
        <f>IFERROR(N195/F195,0)</f>
        <v/>
      </c>
      <c r="Q195" s="35">
        <f>SUMIFS(рўйхат!P:P,рўйхат!$CY:$CY,$B$200,рўйхат!$B:$B,$C195)</f>
        <v/>
      </c>
      <c r="R195" s="36">
        <f>SUMIFS(рўйхат!Q:Q,рўйхат!$CY:$CY,$B$200,рўйхат!$B:$B,$C195)</f>
        <v/>
      </c>
      <c r="S195" s="35">
        <f>SUMIFS(рўйхат!R:R,рўйхат!$CY:$CY,$B$200,рўйхат!$B:$B,$C195)</f>
        <v/>
      </c>
      <c r="T195" s="36">
        <f>SUMIFS(рўйхат!S:S,рўйхат!$CY:$CY,$B$200,рўйхат!$B:$B,$C195)</f>
        <v/>
      </c>
      <c r="U195" s="35">
        <f>SUMIFS(рўйхат!T:T,рўйхат!$CY:$CY,$B$200,рўйхат!$B:$B,$C195)</f>
        <v/>
      </c>
      <c r="V195" s="36">
        <f>SUMIFS(рўйхат!U:U,рўйхат!$CY:$CY,$B$200,рўйхат!$B:$B,$C195)</f>
        <v/>
      </c>
      <c r="W195" s="35">
        <f>SUMIFS(рўйхат!V:V,рўйхат!$CY:$CY,$B$200,рўйхат!$B:$B,$C195)</f>
        <v/>
      </c>
      <c r="X195" s="36">
        <f>SUMIFS(рўйхат!W:W,рўйхат!$CY:$CY,$B$200,рўйхат!$B:$B,$C195)</f>
        <v/>
      </c>
      <c r="Y195" s="35">
        <f>SUMIFS(рўйхат!X:X,рўйхат!$CY:$CY,$B$200,рўйхат!$B:$B,$C195)</f>
        <v/>
      </c>
      <c r="Z195" s="36">
        <f>SUMIFS(рўйхат!Y:Y,рўйхат!$CY:$CY,$B$200,рўйхат!$B:$B,$C195)</f>
        <v/>
      </c>
      <c r="AA195" s="35">
        <f>SUMIFS(рўйхат!Z:Z,рўйхат!$CY:$CY,$B$200,рўйхат!$B:$B,$C195)</f>
        <v/>
      </c>
      <c r="AB195" s="36">
        <f>SUMIFS(рўйхат!AA:AA,рўйхат!$CY:$CY,$B$200,рўйхат!$B:$B,$C195)</f>
        <v/>
      </c>
      <c r="AC195" s="35">
        <f>SUMIFS(рўйхат!AB:AB,рўйхат!$CY:$CY,$B$200,рўйхат!$B:$B,$C195)</f>
        <v/>
      </c>
      <c r="AD195" s="36">
        <f>SUMIFS(рўйхат!AC:AC,рўйхат!$CY:$CY,$B$200,рўйхат!$B:$B,$C195)</f>
        <v/>
      </c>
      <c r="AE195" s="35">
        <f>SUMIFS(рўйхат!AD:AD,рўйхат!$CY:$CY,$B$200,рўйхат!$B:$B,$C195)</f>
        <v/>
      </c>
      <c r="AF195" s="36">
        <f>SUMIFS(рўйхат!AE:AE,рўйхат!$CY:$CY,$B$200,рўйхат!$B:$B,$C195)</f>
        <v/>
      </c>
      <c r="AG195" s="35">
        <f>SUMIFS(рўйхат!AH:AH,рўйхат!$CY:$CY,$B$200,рўйхат!$B:$B,$C195)</f>
        <v/>
      </c>
      <c r="AH195" s="36">
        <f>SUMIFS(рўйхат!AI:AI,рўйхат!$CY:$CY,$B$200,рўйхат!$B:$B,$C195)</f>
        <v/>
      </c>
      <c r="AI195" s="35">
        <f>SUMIFS(рўйхат!AJ:AJ,рўйхат!$CY:$CY,$B$200,рўйхат!$B:$B,$C195)</f>
        <v/>
      </c>
      <c r="AJ195" s="36">
        <f>SUMIFS(рўйхат!AK:AK,рўйхат!$CY:$CY,$B$200,рўйхат!$B:$B,$C195)</f>
        <v/>
      </c>
      <c r="AK195" s="35">
        <f>SUMIFS(рўйхат!AL:AL,рўйхат!$CY:$CY,$B$200,рўйхат!$B:$B,$C195)</f>
        <v/>
      </c>
      <c r="AL195" s="36">
        <f>SUMIFS(рўйхат!AM:AM,рўйхат!$CY:$CY,$B$200,рўйхат!$B:$B,$C195)</f>
        <v/>
      </c>
      <c r="AM195" s="77">
        <f>IFERROR(Q195/E195,0)</f>
        <v/>
      </c>
      <c r="AN195" s="77">
        <f>IFERROR(R195/F195,0)</f>
        <v/>
      </c>
      <c r="AO195" s="35">
        <f>SUMIFS(рўйхат!AX:AX,рўйхат!$CY:$CY,$B$200,рўйхат!$B:$B,$C195)</f>
        <v/>
      </c>
      <c r="AP195" s="36">
        <f>SUMIFS(рўйхат!AY:AY,рўйхат!$CY:$CY,$B$200,рўйхат!$B:$B,$C195)</f>
        <v/>
      </c>
      <c r="AQ195" s="35">
        <f>SUMIFS(рўйхат!AZ:AZ,рўйхат!$CY:$CY,$B$200,рўйхат!$B:$B,$C195)</f>
        <v/>
      </c>
      <c r="AR195" s="36">
        <f>SUMIFS(рўйхат!BA:BA,рўйхат!$CY:$CY,$B$200,рўйхат!$B:$B,$C195)</f>
        <v/>
      </c>
      <c r="AS195" s="35">
        <f>SUMIFS(рўйхат!BB:BB,рўйхат!$CY:$CY,$B$200,рўйхат!$B:$B,$C195)</f>
        <v/>
      </c>
      <c r="AT195" s="36">
        <f>SUMIFS(рўйхат!BC:BC,рўйхат!$CY:$CY,$B$200,рўйхат!$B:$B,$C195)</f>
        <v/>
      </c>
      <c r="AU195" s="35">
        <f>SUMIFS(рўйхат!BD:BD,рўйхат!$CY:$CY,$B$200,рўйхат!$B:$B,$C195)</f>
        <v/>
      </c>
      <c r="AV195" s="36">
        <f>SUMIFS(рўйхат!BE:BE,рўйхат!$CY:$CY,$B$200,рўйхат!$B:$B,$C195)</f>
        <v/>
      </c>
      <c r="AW195" s="35">
        <f>SUMIFS(рўйхат!BF:BF,рўйхат!$CY:$CY,$B$200,рўйхат!$B:$B,$C195)</f>
        <v/>
      </c>
      <c r="AX195" s="36">
        <f>SUMIFS(рўйхат!BG:BG,рўйхат!$CY:$CY,$B$200,рўйхат!$B:$B,$C195)</f>
        <v/>
      </c>
      <c r="AY195" s="35">
        <f>SUMIFS(рўйхат!BH:BH,рўйхат!$CY:$CY,$B$200,рўйхат!$B:$B,$C195)</f>
        <v/>
      </c>
      <c r="AZ195" s="36">
        <f>SUMIFS(рўйхат!BI:BI,рўйхат!$CY:$CY,$B$200,рўйхат!$B:$B,$C195)</f>
        <v/>
      </c>
      <c r="BA195" s="35">
        <f>SUMIFS(рўйхат!BJ:BJ,рўйхат!$CY:$CY,$B$200,рўйхат!$B:$B,$C195)</f>
        <v/>
      </c>
      <c r="BB195" s="36">
        <f>SUMIFS(рўйхат!BK:BK,рўйхат!$CY:$CY,$B$200,рўйхат!$B:$B,$C195)</f>
        <v/>
      </c>
      <c r="BC195" s="77">
        <f>IFERROR(AO195/E195,0)</f>
        <v/>
      </c>
      <c r="BD195" s="77">
        <f>IFERROR(AP195/F195,0)</f>
        <v/>
      </c>
      <c r="BE195" s="35">
        <f>SUMIFS(рўйхат!BL:BL,рўйхат!$CY:$CY,$B$200,рўйхат!$B:$B,$C195)</f>
        <v/>
      </c>
      <c r="BF195" s="36">
        <f>SUMIFS(рўйхат!BM:BM,рўйхат!$CY:$CY,$B$200,рўйхат!$B:$B,$C195)</f>
        <v/>
      </c>
      <c r="BG195" s="35">
        <f>SUMIFS(рўйхат!BN:BN,рўйхат!$CY:$CY,$B$200,рўйхат!$B:$B,$C195)</f>
        <v/>
      </c>
      <c r="BH195" s="36">
        <f>SUMIFS(рўйхат!BO:BO,рўйхат!$CY:$CY,$B$200,рўйхат!$B:$B,$C195)</f>
        <v/>
      </c>
      <c r="BI195" s="35">
        <f>SUMIFS(рўйхат!BP:BP,рўйхат!$CY:$CY,$B$200,рўйхат!$B:$B,$C195)</f>
        <v/>
      </c>
      <c r="BJ195" s="36">
        <f>SUMIFS(рўйхат!BQ:BQ,рўйхат!$CY:$CY,$B$200,рўйхат!$B:$B,$C195)</f>
        <v/>
      </c>
      <c r="BK195" s="35">
        <f>SUMIFS(рўйхат!BR:BR,рўйхат!$CY:$CY,$B$200,рўйхат!$B:$B,$C195)</f>
        <v/>
      </c>
      <c r="BL195" s="36">
        <f>SUMIFS(рўйхат!BS:BS,рўйхат!$CY:$CY,$B$200,рўйхат!$B:$B,$C195)</f>
        <v/>
      </c>
      <c r="BM195" s="35">
        <f>SUMIFS(рўйхат!BT:BT,рўйхат!$CY:$CY,$B$200,рўйхат!$B:$B,$C195)</f>
        <v/>
      </c>
      <c r="BN195" s="36">
        <f>SUMIFS(рўйхат!BU:BU,рўйхат!$CY:$CY,$B$200,рўйхат!$B:$B,$C195)</f>
        <v/>
      </c>
      <c r="BO195" s="35">
        <f>SUMIFS(рўйхат!BX:BX,рўйхат!$CY:$CY,$B$200,рўйхат!$B:$B,$C195)</f>
        <v/>
      </c>
      <c r="BP195" s="36">
        <f>SUMIFS(рўйхат!BY:BY,рўйхат!$CY:$CY,$B$200,рўйхат!$B:$B,$C195)</f>
        <v/>
      </c>
      <c r="BQ195" s="35">
        <f>SUMIFS(рўйхат!BZ:BZ,рўйхат!$CY:$CY,$B$200,рўйхат!$B:$B,$C195)</f>
        <v/>
      </c>
      <c r="BR195" s="36">
        <f>SUMIFS(рўйхат!CA:CA,рўйхат!$CY:$CY,$B$200,рўйхат!$B:$B,$C195)</f>
        <v/>
      </c>
      <c r="BS195" s="35">
        <f>SUMIFS(рўйхат!CB:CB,рўйхат!$CY:$CY,$B$200,рўйхат!$B:$B,$C195)</f>
        <v/>
      </c>
      <c r="BT195" s="36">
        <f>SUMIFS(рўйхат!CC:CC,рўйхат!$CY:$CY,$B$200,рўйхат!$B:$B,$C195)</f>
        <v/>
      </c>
      <c r="BU195" s="35">
        <f>SUMIFS(рўйхат!CD:CD,рўйхат!$CY:$CY,$B$200,рўйхат!$B:$B,$C195)</f>
        <v/>
      </c>
      <c r="BV195" s="36">
        <f>SUMIFS(рўйхат!CE:CE,рўйхат!$CY:$CY,$B$200,рўйхат!$B:$B,$C195)</f>
        <v/>
      </c>
      <c r="BW195" s="35">
        <f>SUMIFS(рўйхат!CH:CH,рўйхат!$CY:$CY,$B$200,рўйхат!$B:$B,$C195)</f>
        <v/>
      </c>
      <c r="BX195" s="36">
        <f>SUMIFS(рўйхат!CI:CI,рўйхат!$CY:$CY,$B$200,рўйхат!$B:$B,$C195)</f>
        <v/>
      </c>
      <c r="BY195" s="35">
        <f>SUMIFS(рўйхат!CJ:CJ,рўйхат!$CY:$CY,$B$200,рўйхат!$B:$B,$C195)</f>
        <v/>
      </c>
      <c r="BZ195" s="36">
        <f>SUMIFS(рўйхат!CK:CK,рўйхат!$CY:$CY,$B$200,рўйхат!$B:$B,$C195)</f>
        <v/>
      </c>
      <c r="CA195" s="35">
        <f>SUMIFS(рўйхат!CL:CL,рўйхат!$CY:$CY,$B$200,рўйхат!$B:$B,$C195)</f>
        <v/>
      </c>
      <c r="CB195" s="36">
        <f>SUMIFS(рўйхат!CM:CM,рўйхат!$CY:$CY,$B$200,рўйхат!$B:$B,$C195)</f>
        <v/>
      </c>
      <c r="CC195" s="35">
        <f>SUMIFS(рўйхат!CN:CN,рўйхат!$CY:$CY,$B$200,рўйхат!$B:$B,$C195)</f>
        <v/>
      </c>
      <c r="CD195" s="36">
        <f>SUMIFS(рўйхат!CO:CO,рўйхат!$CY:$CY,$B$200,рўйхат!$B:$B,$C195)</f>
        <v/>
      </c>
      <c r="CE195" s="77">
        <f>IFERROR(BE195/(Q195+BE195),0)</f>
        <v/>
      </c>
      <c r="CF195" s="78">
        <f>IFERROR(BF195/(R195+BF195),0)</f>
        <v/>
      </c>
      <c r="CG195" s="8">
        <f>COUNTIFS(B:B,B195)</f>
        <v/>
      </c>
    </row>
    <row r="196" hidden="1" outlineLevel="1" ht="33.95" customFormat="1" customHeight="1" s="8">
      <c r="A196" s="33" t="n"/>
      <c r="B196" s="50" t="n">
        <v>28</v>
      </c>
      <c r="C196" s="67" t="inlineStr">
        <is>
          <t>Экология, атроф-муҳитни муҳофаза қилиш ва иқлим ўзгариши вазирлиги</t>
        </is>
      </c>
      <c r="D196" s="16" t="n"/>
      <c r="E196" s="35">
        <f>SUMIFS(рўйхат!F:F,рўйхат!$CY:$CY,$B$200,рўйхат!$B:$B,$C196)</f>
        <v/>
      </c>
      <c r="F196" s="36">
        <f>SUMIFS(рўйхат!G:G,рўйхат!$CY:$CY,$B$200,рўйхат!$B:$B,$C196)</f>
        <v/>
      </c>
      <c r="G196" s="35">
        <f>SUMIFS(рўйхат!H:H,рўйхат!$CY:$CY,$B$200,рўйхат!$B:$B,$C196)</f>
        <v/>
      </c>
      <c r="H196" s="36">
        <f>SUMIFS(рўйхат!I:I,рўйхат!$CY:$CY,$B$200,рўйхат!$B:$B,$C196)</f>
        <v/>
      </c>
      <c r="I196" s="35">
        <f>SUMIFS(рўйхат!J:J,рўйхат!$CY:$CY,$B$200,рўйхат!$B:$B,$C196)</f>
        <v/>
      </c>
      <c r="J196" s="36">
        <f>SUMIFS(рўйхат!K:K,рўйхат!$CY:$CY,$B$200,рўйхат!$B:$B,$C196)</f>
        <v/>
      </c>
      <c r="K196" s="35">
        <f>SUMIFS(рўйхат!L:L,рўйхат!$CY:$CY,$B$200,рўйхат!$B:$B,$C196)</f>
        <v/>
      </c>
      <c r="L196" s="36">
        <f>SUMIFS(рўйхат!M:M,рўйхат!$CY:$CY,$B$200,рўйхат!$B:$B,$C196)</f>
        <v/>
      </c>
      <c r="M196" s="35">
        <f>SUMIFS(рўйхат!N:N,рўйхат!$CY:$CY,$B$200,рўйхат!$B:$B,$C196)</f>
        <v/>
      </c>
      <c r="N196" s="36">
        <f>SUMIFS(рўйхат!O:O,рўйхат!$CY:$CY,$B$200,рўйхат!$B:$B,$C196)</f>
        <v/>
      </c>
      <c r="O196" s="34">
        <f>IFERROR(M196/E196,0)</f>
        <v/>
      </c>
      <c r="P196" s="34">
        <f>IFERROR(N196/F196,0)</f>
        <v/>
      </c>
      <c r="Q196" s="35">
        <f>SUMIFS(рўйхат!P:P,рўйхат!$CY:$CY,$B$200,рўйхат!$B:$B,$C196)</f>
        <v/>
      </c>
      <c r="R196" s="36">
        <f>SUMIFS(рўйхат!Q:Q,рўйхат!$CY:$CY,$B$200,рўйхат!$B:$B,$C196)</f>
        <v/>
      </c>
      <c r="S196" s="35">
        <f>SUMIFS(рўйхат!R:R,рўйхат!$CY:$CY,$B$200,рўйхат!$B:$B,$C196)</f>
        <v/>
      </c>
      <c r="T196" s="36">
        <f>SUMIFS(рўйхат!S:S,рўйхат!$CY:$CY,$B$200,рўйхат!$B:$B,$C196)</f>
        <v/>
      </c>
      <c r="U196" s="35">
        <f>SUMIFS(рўйхат!T:T,рўйхат!$CY:$CY,$B$200,рўйхат!$B:$B,$C196)</f>
        <v/>
      </c>
      <c r="V196" s="36">
        <f>SUMIFS(рўйхат!U:U,рўйхат!$CY:$CY,$B$200,рўйхат!$B:$B,$C196)</f>
        <v/>
      </c>
      <c r="W196" s="35">
        <f>SUMIFS(рўйхат!V:V,рўйхат!$CY:$CY,$B$200,рўйхат!$B:$B,$C196)</f>
        <v/>
      </c>
      <c r="X196" s="36">
        <f>SUMIFS(рўйхат!W:W,рўйхат!$CY:$CY,$B$200,рўйхат!$B:$B,$C196)</f>
        <v/>
      </c>
      <c r="Y196" s="35">
        <f>SUMIFS(рўйхат!X:X,рўйхат!$CY:$CY,$B$200,рўйхат!$B:$B,$C196)</f>
        <v/>
      </c>
      <c r="Z196" s="36">
        <f>SUMIFS(рўйхат!Y:Y,рўйхат!$CY:$CY,$B$200,рўйхат!$B:$B,$C196)</f>
        <v/>
      </c>
      <c r="AA196" s="35">
        <f>SUMIFS(рўйхат!Z:Z,рўйхат!$CY:$CY,$B$200,рўйхат!$B:$B,$C196)</f>
        <v/>
      </c>
      <c r="AB196" s="36">
        <f>SUMIFS(рўйхат!AA:AA,рўйхат!$CY:$CY,$B$200,рўйхат!$B:$B,$C196)</f>
        <v/>
      </c>
      <c r="AC196" s="35">
        <f>SUMIFS(рўйхат!AB:AB,рўйхат!$CY:$CY,$B$200,рўйхат!$B:$B,$C196)</f>
        <v/>
      </c>
      <c r="AD196" s="36">
        <f>SUMIFS(рўйхат!AC:AC,рўйхат!$CY:$CY,$B$200,рўйхат!$B:$B,$C196)</f>
        <v/>
      </c>
      <c r="AE196" s="35">
        <f>SUMIFS(рўйхат!AD:AD,рўйхат!$CY:$CY,$B$200,рўйхат!$B:$B,$C196)</f>
        <v/>
      </c>
      <c r="AF196" s="36">
        <f>SUMIFS(рўйхат!AE:AE,рўйхат!$CY:$CY,$B$200,рўйхат!$B:$B,$C196)</f>
        <v/>
      </c>
      <c r="AG196" s="35">
        <f>SUMIFS(рўйхат!AH:AH,рўйхат!$CY:$CY,$B$200,рўйхат!$B:$B,$C196)</f>
        <v/>
      </c>
      <c r="AH196" s="36">
        <f>SUMIFS(рўйхат!AI:AI,рўйхат!$CY:$CY,$B$200,рўйхат!$B:$B,$C196)</f>
        <v/>
      </c>
      <c r="AI196" s="35">
        <f>SUMIFS(рўйхат!AJ:AJ,рўйхат!$CY:$CY,$B$200,рўйхат!$B:$B,$C196)</f>
        <v/>
      </c>
      <c r="AJ196" s="36">
        <f>SUMIFS(рўйхат!AK:AK,рўйхат!$CY:$CY,$B$200,рўйхат!$B:$B,$C196)</f>
        <v/>
      </c>
      <c r="AK196" s="35">
        <f>SUMIFS(рўйхат!AL:AL,рўйхат!$CY:$CY,$B$200,рўйхат!$B:$B,$C196)</f>
        <v/>
      </c>
      <c r="AL196" s="36">
        <f>SUMIFS(рўйхат!AM:AM,рўйхат!$CY:$CY,$B$200,рўйхат!$B:$B,$C196)</f>
        <v/>
      </c>
      <c r="AM196" s="77">
        <f>IFERROR(Q196/E196,0)</f>
        <v/>
      </c>
      <c r="AN196" s="77">
        <f>IFERROR(R196/F196,0)</f>
        <v/>
      </c>
      <c r="AO196" s="35">
        <f>SUMIFS(рўйхат!AX:AX,рўйхат!$CY:$CY,$B$200,рўйхат!$B:$B,$C196)</f>
        <v/>
      </c>
      <c r="AP196" s="36">
        <f>SUMIFS(рўйхат!AY:AY,рўйхат!$CY:$CY,$B$200,рўйхат!$B:$B,$C196)</f>
        <v/>
      </c>
      <c r="AQ196" s="35">
        <f>SUMIFS(рўйхат!AZ:AZ,рўйхат!$CY:$CY,$B$200,рўйхат!$B:$B,$C196)</f>
        <v/>
      </c>
      <c r="AR196" s="36">
        <f>SUMIFS(рўйхат!BA:BA,рўйхат!$CY:$CY,$B$200,рўйхат!$B:$B,$C196)</f>
        <v/>
      </c>
      <c r="AS196" s="35">
        <f>SUMIFS(рўйхат!BB:BB,рўйхат!$CY:$CY,$B$200,рўйхат!$B:$B,$C196)</f>
        <v/>
      </c>
      <c r="AT196" s="36">
        <f>SUMIFS(рўйхат!BC:BC,рўйхат!$CY:$CY,$B$200,рўйхат!$B:$B,$C196)</f>
        <v/>
      </c>
      <c r="AU196" s="35">
        <f>SUMIFS(рўйхат!BD:BD,рўйхат!$CY:$CY,$B$200,рўйхат!$B:$B,$C196)</f>
        <v/>
      </c>
      <c r="AV196" s="36">
        <f>SUMIFS(рўйхат!BE:BE,рўйхат!$CY:$CY,$B$200,рўйхат!$B:$B,$C196)</f>
        <v/>
      </c>
      <c r="AW196" s="35">
        <f>SUMIFS(рўйхат!BF:BF,рўйхат!$CY:$CY,$B$200,рўйхат!$B:$B,$C196)</f>
        <v/>
      </c>
      <c r="AX196" s="36">
        <f>SUMIFS(рўйхат!BG:BG,рўйхат!$CY:$CY,$B$200,рўйхат!$B:$B,$C196)</f>
        <v/>
      </c>
      <c r="AY196" s="35">
        <f>SUMIFS(рўйхат!BH:BH,рўйхат!$CY:$CY,$B$200,рўйхат!$B:$B,$C196)</f>
        <v/>
      </c>
      <c r="AZ196" s="36">
        <f>SUMIFS(рўйхат!BI:BI,рўйхат!$CY:$CY,$B$200,рўйхат!$B:$B,$C196)</f>
        <v/>
      </c>
      <c r="BA196" s="35">
        <f>SUMIFS(рўйхат!BJ:BJ,рўйхат!$CY:$CY,$B$200,рўйхат!$B:$B,$C196)</f>
        <v/>
      </c>
      <c r="BB196" s="36">
        <f>SUMIFS(рўйхат!BK:BK,рўйхат!$CY:$CY,$B$200,рўйхат!$B:$B,$C196)</f>
        <v/>
      </c>
      <c r="BC196" s="77">
        <f>IFERROR(AO196/E196,0)</f>
        <v/>
      </c>
      <c r="BD196" s="77">
        <f>IFERROR(AP196/F196,0)</f>
        <v/>
      </c>
      <c r="BE196" s="35">
        <f>SUMIFS(рўйхат!BL:BL,рўйхат!$CY:$CY,$B$200,рўйхат!$B:$B,$C196)</f>
        <v/>
      </c>
      <c r="BF196" s="36">
        <f>SUMIFS(рўйхат!BM:BM,рўйхат!$CY:$CY,$B$200,рўйхат!$B:$B,$C196)</f>
        <v/>
      </c>
      <c r="BG196" s="35">
        <f>SUMIFS(рўйхат!BN:BN,рўйхат!$CY:$CY,$B$200,рўйхат!$B:$B,$C196)</f>
        <v/>
      </c>
      <c r="BH196" s="36">
        <f>SUMIFS(рўйхат!BO:BO,рўйхат!$CY:$CY,$B$200,рўйхат!$B:$B,$C196)</f>
        <v/>
      </c>
      <c r="BI196" s="35">
        <f>SUMIFS(рўйхат!BP:BP,рўйхат!$CY:$CY,$B$200,рўйхат!$B:$B,$C196)</f>
        <v/>
      </c>
      <c r="BJ196" s="36">
        <f>SUMIFS(рўйхат!BQ:BQ,рўйхат!$CY:$CY,$B$200,рўйхат!$B:$B,$C196)</f>
        <v/>
      </c>
      <c r="BK196" s="35">
        <f>SUMIFS(рўйхат!BR:BR,рўйхат!$CY:$CY,$B$200,рўйхат!$B:$B,$C196)</f>
        <v/>
      </c>
      <c r="BL196" s="36">
        <f>SUMIFS(рўйхат!BS:BS,рўйхат!$CY:$CY,$B$200,рўйхат!$B:$B,$C196)</f>
        <v/>
      </c>
      <c r="BM196" s="35">
        <f>SUMIFS(рўйхат!BT:BT,рўйхат!$CY:$CY,$B$200,рўйхат!$B:$B,$C196)</f>
        <v/>
      </c>
      <c r="BN196" s="36">
        <f>SUMIFS(рўйхат!BU:BU,рўйхат!$CY:$CY,$B$200,рўйхат!$B:$B,$C196)</f>
        <v/>
      </c>
      <c r="BO196" s="35">
        <f>SUMIFS(рўйхат!BX:BX,рўйхат!$CY:$CY,$B$200,рўйхат!$B:$B,$C196)</f>
        <v/>
      </c>
      <c r="BP196" s="36">
        <f>SUMIFS(рўйхат!BY:BY,рўйхат!$CY:$CY,$B$200,рўйхат!$B:$B,$C196)</f>
        <v/>
      </c>
      <c r="BQ196" s="35">
        <f>SUMIFS(рўйхат!BZ:BZ,рўйхат!$CY:$CY,$B$200,рўйхат!$B:$B,$C196)</f>
        <v/>
      </c>
      <c r="BR196" s="36">
        <f>SUMIFS(рўйхат!CA:CA,рўйхат!$CY:$CY,$B$200,рўйхат!$B:$B,$C196)</f>
        <v/>
      </c>
      <c r="BS196" s="35">
        <f>SUMIFS(рўйхат!CB:CB,рўйхат!$CY:$CY,$B$200,рўйхат!$B:$B,$C196)</f>
        <v/>
      </c>
      <c r="BT196" s="36">
        <f>SUMIFS(рўйхат!CC:CC,рўйхат!$CY:$CY,$B$200,рўйхат!$B:$B,$C196)</f>
        <v/>
      </c>
      <c r="BU196" s="35">
        <f>SUMIFS(рўйхат!CD:CD,рўйхат!$CY:$CY,$B$200,рўйхат!$B:$B,$C196)</f>
        <v/>
      </c>
      <c r="BV196" s="36">
        <f>SUMIFS(рўйхат!CE:CE,рўйхат!$CY:$CY,$B$200,рўйхат!$B:$B,$C196)</f>
        <v/>
      </c>
      <c r="BW196" s="35">
        <f>SUMIFS(рўйхат!CH:CH,рўйхат!$CY:$CY,$B$200,рўйхат!$B:$B,$C196)</f>
        <v/>
      </c>
      <c r="BX196" s="36">
        <f>SUMIFS(рўйхат!CI:CI,рўйхат!$CY:$CY,$B$200,рўйхат!$B:$B,$C196)</f>
        <v/>
      </c>
      <c r="BY196" s="35">
        <f>SUMIFS(рўйхат!CJ:CJ,рўйхат!$CY:$CY,$B$200,рўйхат!$B:$B,$C196)</f>
        <v/>
      </c>
      <c r="BZ196" s="36">
        <f>SUMIFS(рўйхат!CK:CK,рўйхат!$CY:$CY,$B$200,рўйхат!$B:$B,$C196)</f>
        <v/>
      </c>
      <c r="CA196" s="35">
        <f>SUMIFS(рўйхат!CL:CL,рўйхат!$CY:$CY,$B$200,рўйхат!$B:$B,$C196)</f>
        <v/>
      </c>
      <c r="CB196" s="36">
        <f>SUMIFS(рўйхат!CM:CM,рўйхат!$CY:$CY,$B$200,рўйхат!$B:$B,$C196)</f>
        <v/>
      </c>
      <c r="CC196" s="35">
        <f>SUMIFS(рўйхат!CN:CN,рўйхат!$CY:$CY,$B$200,рўйхат!$B:$B,$C196)</f>
        <v/>
      </c>
      <c r="CD196" s="36">
        <f>SUMIFS(рўйхат!CO:CO,рўйхат!$CY:$CY,$B$200,рўйхат!$B:$B,$C196)</f>
        <v/>
      </c>
      <c r="CE196" s="77">
        <f>IFERROR(BE196/(Q196+BE196),0)</f>
        <v/>
      </c>
      <c r="CF196" s="78">
        <f>IFERROR(BF196/(R196+BF196),0)</f>
        <v/>
      </c>
      <c r="CG196" s="8">
        <f>COUNTIFS(B:B,B196)</f>
        <v/>
      </c>
    </row>
    <row r="197" hidden="1" outlineLevel="1" ht="17.1" customFormat="1" customHeight="1" s="8">
      <c r="A197" s="33" t="n"/>
      <c r="B197" s="50" t="n">
        <v>29</v>
      </c>
      <c r="C197" s="67" t="inlineStr">
        <is>
          <t>Энергетика вазирлиги</t>
        </is>
      </c>
      <c r="D197" s="16" t="n"/>
      <c r="E197" s="35">
        <f>SUMIFS(рўйхат!F:F,рўйхат!$CY:$CY,$B$200,рўйхат!$B:$B,$C197)</f>
        <v/>
      </c>
      <c r="F197" s="36">
        <f>SUMIFS(рўйхат!G:G,рўйхат!$CY:$CY,$B$200,рўйхат!$B:$B,$C197)</f>
        <v/>
      </c>
      <c r="G197" s="35">
        <f>SUMIFS(рўйхат!H:H,рўйхат!$CY:$CY,$B$200,рўйхат!$B:$B,$C197)</f>
        <v/>
      </c>
      <c r="H197" s="36">
        <f>SUMIFS(рўйхат!I:I,рўйхат!$CY:$CY,$B$200,рўйхат!$B:$B,$C197)</f>
        <v/>
      </c>
      <c r="I197" s="35">
        <f>SUMIFS(рўйхат!J:J,рўйхат!$CY:$CY,$B$200,рўйхат!$B:$B,$C197)</f>
        <v/>
      </c>
      <c r="J197" s="36">
        <f>SUMIFS(рўйхат!K:K,рўйхат!$CY:$CY,$B$200,рўйхат!$B:$B,$C197)</f>
        <v/>
      </c>
      <c r="K197" s="35">
        <f>SUMIFS(рўйхат!L:L,рўйхат!$CY:$CY,$B$200,рўйхат!$B:$B,$C197)</f>
        <v/>
      </c>
      <c r="L197" s="36">
        <f>SUMIFS(рўйхат!M:M,рўйхат!$CY:$CY,$B$200,рўйхат!$B:$B,$C197)</f>
        <v/>
      </c>
      <c r="M197" s="35">
        <f>SUMIFS(рўйхат!N:N,рўйхат!$CY:$CY,$B$200,рўйхат!$B:$B,$C197)</f>
        <v/>
      </c>
      <c r="N197" s="36">
        <f>SUMIFS(рўйхат!O:O,рўйхат!$CY:$CY,$B$200,рўйхат!$B:$B,$C197)</f>
        <v/>
      </c>
      <c r="O197" s="34">
        <f>IFERROR(M197/E197,0)</f>
        <v/>
      </c>
      <c r="P197" s="34">
        <f>IFERROR(N197/F197,0)</f>
        <v/>
      </c>
      <c r="Q197" s="35">
        <f>SUMIFS(рўйхат!P:P,рўйхат!$CY:$CY,$B$200,рўйхат!$B:$B,$C197)</f>
        <v/>
      </c>
      <c r="R197" s="36">
        <f>SUMIFS(рўйхат!Q:Q,рўйхат!$CY:$CY,$B$200,рўйхат!$B:$B,$C197)</f>
        <v/>
      </c>
      <c r="S197" s="35">
        <f>SUMIFS(рўйхат!R:R,рўйхат!$CY:$CY,$B$200,рўйхат!$B:$B,$C197)</f>
        <v/>
      </c>
      <c r="T197" s="36">
        <f>SUMIFS(рўйхат!S:S,рўйхат!$CY:$CY,$B$200,рўйхат!$B:$B,$C197)</f>
        <v/>
      </c>
      <c r="U197" s="35">
        <f>SUMIFS(рўйхат!T:T,рўйхат!$CY:$CY,$B$200,рўйхат!$B:$B,$C197)</f>
        <v/>
      </c>
      <c r="V197" s="36">
        <f>SUMIFS(рўйхат!U:U,рўйхат!$CY:$CY,$B$200,рўйхат!$B:$B,$C197)</f>
        <v/>
      </c>
      <c r="W197" s="35">
        <f>SUMIFS(рўйхат!V:V,рўйхат!$CY:$CY,$B$200,рўйхат!$B:$B,$C197)</f>
        <v/>
      </c>
      <c r="X197" s="36">
        <f>SUMIFS(рўйхат!W:W,рўйхат!$CY:$CY,$B$200,рўйхат!$B:$B,$C197)</f>
        <v/>
      </c>
      <c r="Y197" s="35">
        <f>SUMIFS(рўйхат!X:X,рўйхат!$CY:$CY,$B$200,рўйхат!$B:$B,$C197)</f>
        <v/>
      </c>
      <c r="Z197" s="36">
        <f>SUMIFS(рўйхат!Y:Y,рўйхат!$CY:$CY,$B$200,рўйхат!$B:$B,$C197)</f>
        <v/>
      </c>
      <c r="AA197" s="35">
        <f>SUMIFS(рўйхат!Z:Z,рўйхат!$CY:$CY,$B$200,рўйхат!$B:$B,$C197)</f>
        <v/>
      </c>
      <c r="AB197" s="36">
        <f>SUMIFS(рўйхат!AA:AA,рўйхат!$CY:$CY,$B$200,рўйхат!$B:$B,$C197)</f>
        <v/>
      </c>
      <c r="AC197" s="35">
        <f>SUMIFS(рўйхат!AB:AB,рўйхат!$CY:$CY,$B$200,рўйхат!$B:$B,$C197)</f>
        <v/>
      </c>
      <c r="AD197" s="36">
        <f>SUMIFS(рўйхат!AC:AC,рўйхат!$CY:$CY,$B$200,рўйхат!$B:$B,$C197)</f>
        <v/>
      </c>
      <c r="AE197" s="35">
        <f>SUMIFS(рўйхат!AD:AD,рўйхат!$CY:$CY,$B$200,рўйхат!$B:$B,$C197)</f>
        <v/>
      </c>
      <c r="AF197" s="36">
        <f>SUMIFS(рўйхат!AE:AE,рўйхат!$CY:$CY,$B$200,рўйхат!$B:$B,$C197)</f>
        <v/>
      </c>
      <c r="AG197" s="35">
        <f>SUMIFS(рўйхат!AH:AH,рўйхат!$CY:$CY,$B$200,рўйхат!$B:$B,$C197)</f>
        <v/>
      </c>
      <c r="AH197" s="36">
        <f>SUMIFS(рўйхат!AI:AI,рўйхат!$CY:$CY,$B$200,рўйхат!$B:$B,$C197)</f>
        <v/>
      </c>
      <c r="AI197" s="35">
        <f>SUMIFS(рўйхат!AJ:AJ,рўйхат!$CY:$CY,$B$200,рўйхат!$B:$B,$C197)</f>
        <v/>
      </c>
      <c r="AJ197" s="36">
        <f>SUMIFS(рўйхат!AK:AK,рўйхат!$CY:$CY,$B$200,рўйхат!$B:$B,$C197)</f>
        <v/>
      </c>
      <c r="AK197" s="35">
        <f>SUMIFS(рўйхат!AL:AL,рўйхат!$CY:$CY,$B$200,рўйхат!$B:$B,$C197)</f>
        <v/>
      </c>
      <c r="AL197" s="36">
        <f>SUMIFS(рўйхат!AM:AM,рўйхат!$CY:$CY,$B$200,рўйхат!$B:$B,$C197)</f>
        <v/>
      </c>
      <c r="AM197" s="77">
        <f>IFERROR(Q197/E197,0)</f>
        <v/>
      </c>
      <c r="AN197" s="77">
        <f>IFERROR(R197/F197,0)</f>
        <v/>
      </c>
      <c r="AO197" s="35">
        <f>SUMIFS(рўйхат!AX:AX,рўйхат!$CY:$CY,$B$200,рўйхат!$B:$B,$C197)</f>
        <v/>
      </c>
      <c r="AP197" s="36">
        <f>SUMIFS(рўйхат!AY:AY,рўйхат!$CY:$CY,$B$200,рўйхат!$B:$B,$C197)</f>
        <v/>
      </c>
      <c r="AQ197" s="35">
        <f>SUMIFS(рўйхат!AZ:AZ,рўйхат!$CY:$CY,$B$200,рўйхат!$B:$B,$C197)</f>
        <v/>
      </c>
      <c r="AR197" s="36">
        <f>SUMIFS(рўйхат!BA:BA,рўйхат!$CY:$CY,$B$200,рўйхат!$B:$B,$C197)</f>
        <v/>
      </c>
      <c r="AS197" s="35">
        <f>SUMIFS(рўйхат!BB:BB,рўйхат!$CY:$CY,$B$200,рўйхат!$B:$B,$C197)</f>
        <v/>
      </c>
      <c r="AT197" s="36">
        <f>SUMIFS(рўйхат!BC:BC,рўйхат!$CY:$CY,$B$200,рўйхат!$B:$B,$C197)</f>
        <v/>
      </c>
      <c r="AU197" s="35">
        <f>SUMIFS(рўйхат!BD:BD,рўйхат!$CY:$CY,$B$200,рўйхат!$B:$B,$C197)</f>
        <v/>
      </c>
      <c r="AV197" s="36">
        <f>SUMIFS(рўйхат!BE:BE,рўйхат!$CY:$CY,$B$200,рўйхат!$B:$B,$C197)</f>
        <v/>
      </c>
      <c r="AW197" s="35">
        <f>SUMIFS(рўйхат!BF:BF,рўйхат!$CY:$CY,$B$200,рўйхат!$B:$B,$C197)</f>
        <v/>
      </c>
      <c r="AX197" s="36">
        <f>SUMIFS(рўйхат!BG:BG,рўйхат!$CY:$CY,$B$200,рўйхат!$B:$B,$C197)</f>
        <v/>
      </c>
      <c r="AY197" s="35">
        <f>SUMIFS(рўйхат!BH:BH,рўйхат!$CY:$CY,$B$200,рўйхат!$B:$B,$C197)</f>
        <v/>
      </c>
      <c r="AZ197" s="36">
        <f>SUMIFS(рўйхат!BI:BI,рўйхат!$CY:$CY,$B$200,рўйхат!$B:$B,$C197)</f>
        <v/>
      </c>
      <c r="BA197" s="35">
        <f>SUMIFS(рўйхат!BJ:BJ,рўйхат!$CY:$CY,$B$200,рўйхат!$B:$B,$C197)</f>
        <v/>
      </c>
      <c r="BB197" s="36">
        <f>SUMIFS(рўйхат!BK:BK,рўйхат!$CY:$CY,$B$200,рўйхат!$B:$B,$C197)</f>
        <v/>
      </c>
      <c r="BC197" s="77">
        <f>IFERROR(AO197/E197,0)</f>
        <v/>
      </c>
      <c r="BD197" s="77">
        <f>IFERROR(AP197/F197,0)</f>
        <v/>
      </c>
      <c r="BE197" s="35">
        <f>SUMIFS(рўйхат!BL:BL,рўйхат!$CY:$CY,$B$200,рўйхат!$B:$B,$C197)</f>
        <v/>
      </c>
      <c r="BF197" s="36">
        <f>SUMIFS(рўйхат!BM:BM,рўйхат!$CY:$CY,$B$200,рўйхат!$B:$B,$C197)</f>
        <v/>
      </c>
      <c r="BG197" s="35">
        <f>SUMIFS(рўйхат!BN:BN,рўйхат!$CY:$CY,$B$200,рўйхат!$B:$B,$C197)</f>
        <v/>
      </c>
      <c r="BH197" s="36">
        <f>SUMIFS(рўйхат!BO:BO,рўйхат!$CY:$CY,$B$200,рўйхат!$B:$B,$C197)</f>
        <v/>
      </c>
      <c r="BI197" s="35">
        <f>SUMIFS(рўйхат!BP:BP,рўйхат!$CY:$CY,$B$200,рўйхат!$B:$B,$C197)</f>
        <v/>
      </c>
      <c r="BJ197" s="36">
        <f>SUMIFS(рўйхат!BQ:BQ,рўйхат!$CY:$CY,$B$200,рўйхат!$B:$B,$C197)</f>
        <v/>
      </c>
      <c r="BK197" s="35">
        <f>SUMIFS(рўйхат!BR:BR,рўйхат!$CY:$CY,$B$200,рўйхат!$B:$B,$C197)</f>
        <v/>
      </c>
      <c r="BL197" s="36">
        <f>SUMIFS(рўйхат!BS:BS,рўйхат!$CY:$CY,$B$200,рўйхат!$B:$B,$C197)</f>
        <v/>
      </c>
      <c r="BM197" s="35">
        <f>SUMIFS(рўйхат!BT:BT,рўйхат!$CY:$CY,$B$200,рўйхат!$B:$B,$C197)</f>
        <v/>
      </c>
      <c r="BN197" s="36">
        <f>SUMIFS(рўйхат!BU:BU,рўйхат!$CY:$CY,$B$200,рўйхат!$B:$B,$C197)</f>
        <v/>
      </c>
      <c r="BO197" s="35">
        <f>SUMIFS(рўйхат!BX:BX,рўйхат!$CY:$CY,$B$200,рўйхат!$B:$B,$C197)</f>
        <v/>
      </c>
      <c r="BP197" s="36">
        <f>SUMIFS(рўйхат!BY:BY,рўйхат!$CY:$CY,$B$200,рўйхат!$B:$B,$C197)</f>
        <v/>
      </c>
      <c r="BQ197" s="35">
        <f>SUMIFS(рўйхат!BZ:BZ,рўйхат!$CY:$CY,$B$200,рўйхат!$B:$B,$C197)</f>
        <v/>
      </c>
      <c r="BR197" s="36">
        <f>SUMIFS(рўйхат!CA:CA,рўйхат!$CY:$CY,$B$200,рўйхат!$B:$B,$C197)</f>
        <v/>
      </c>
      <c r="BS197" s="35">
        <f>SUMIFS(рўйхат!CB:CB,рўйхат!$CY:$CY,$B$200,рўйхат!$B:$B,$C197)</f>
        <v/>
      </c>
      <c r="BT197" s="36">
        <f>SUMIFS(рўйхат!CC:CC,рўйхат!$CY:$CY,$B$200,рўйхат!$B:$B,$C197)</f>
        <v/>
      </c>
      <c r="BU197" s="35">
        <f>SUMIFS(рўйхат!CD:CD,рўйхат!$CY:$CY,$B$200,рўйхат!$B:$B,$C197)</f>
        <v/>
      </c>
      <c r="BV197" s="36">
        <f>SUMIFS(рўйхат!CE:CE,рўйхат!$CY:$CY,$B$200,рўйхат!$B:$B,$C197)</f>
        <v/>
      </c>
      <c r="BW197" s="35">
        <f>SUMIFS(рўйхат!CH:CH,рўйхат!$CY:$CY,$B$200,рўйхат!$B:$B,$C197)</f>
        <v/>
      </c>
      <c r="BX197" s="36">
        <f>SUMIFS(рўйхат!CI:CI,рўйхат!$CY:$CY,$B$200,рўйхат!$B:$B,$C197)</f>
        <v/>
      </c>
      <c r="BY197" s="35">
        <f>SUMIFS(рўйхат!CJ:CJ,рўйхат!$CY:$CY,$B$200,рўйхат!$B:$B,$C197)</f>
        <v/>
      </c>
      <c r="BZ197" s="36">
        <f>SUMIFS(рўйхат!CK:CK,рўйхат!$CY:$CY,$B$200,рўйхат!$B:$B,$C197)</f>
        <v/>
      </c>
      <c r="CA197" s="35">
        <f>SUMIFS(рўйхат!CL:CL,рўйхат!$CY:$CY,$B$200,рўйхат!$B:$B,$C197)</f>
        <v/>
      </c>
      <c r="CB197" s="36">
        <f>SUMIFS(рўйхат!CM:CM,рўйхат!$CY:$CY,$B$200,рўйхат!$B:$B,$C197)</f>
        <v/>
      </c>
      <c r="CC197" s="35">
        <f>SUMIFS(рўйхат!CN:CN,рўйхат!$CY:$CY,$B$200,рўйхат!$B:$B,$C197)</f>
        <v/>
      </c>
      <c r="CD197" s="36">
        <f>SUMIFS(рўйхат!CO:CO,рўйхат!$CY:$CY,$B$200,рўйхат!$B:$B,$C197)</f>
        <v/>
      </c>
      <c r="CE197" s="77">
        <f>IFERROR(BE197/(Q197+BE197),0)</f>
        <v/>
      </c>
      <c r="CF197" s="78">
        <f>IFERROR(BF197/(R197+BF197),0)</f>
        <v/>
      </c>
      <c r="CG197" s="8">
        <f>COUNTIFS(B:B,B197)</f>
        <v/>
      </c>
    </row>
    <row r="198" hidden="1" outlineLevel="1" ht="17.1" customFormat="1" customHeight="1" s="8">
      <c r="A198" s="33" t="n"/>
      <c r="B198" s="50" t="n">
        <v>30</v>
      </c>
      <c r="C198" s="67" t="inlineStr">
        <is>
          <t>Kadastr agentligi</t>
        </is>
      </c>
      <c r="D198" s="16" t="n"/>
      <c r="E198" s="35">
        <f>SUMIFS(рўйхат!F:F,рўйхат!$CY:$CY,$B$200,рўйхат!$B:$B,$C198)</f>
        <v/>
      </c>
      <c r="F198" s="36">
        <f>SUMIFS(рўйхат!G:G,рўйхат!$CY:$CY,$B$200,рўйхат!$B:$B,$C198)</f>
        <v/>
      </c>
      <c r="G198" s="35">
        <f>SUMIFS(рўйхат!H:H,рўйхат!$CY:$CY,$B$200,рўйхат!$B:$B,$C198)</f>
        <v/>
      </c>
      <c r="H198" s="36">
        <f>SUMIFS(рўйхат!I:I,рўйхат!$CY:$CY,$B$200,рўйхат!$B:$B,$C198)</f>
        <v/>
      </c>
      <c r="I198" s="35">
        <f>SUMIFS(рўйхат!J:J,рўйхат!$CY:$CY,$B$200,рўйхат!$B:$B,$C198)</f>
        <v/>
      </c>
      <c r="J198" s="36">
        <f>SUMIFS(рўйхат!K:K,рўйхат!$CY:$CY,$B$200,рўйхат!$B:$B,$C198)</f>
        <v/>
      </c>
      <c r="K198" s="35">
        <f>SUMIFS(рўйхат!L:L,рўйхат!$CY:$CY,$B$200,рўйхат!$B:$B,$C198)</f>
        <v/>
      </c>
      <c r="L198" s="36">
        <f>SUMIFS(рўйхат!M:M,рўйхат!$CY:$CY,$B$200,рўйхат!$B:$B,$C198)</f>
        <v/>
      </c>
      <c r="M198" s="35">
        <f>SUMIFS(рўйхат!N:N,рўйхат!$CY:$CY,$B$200,рўйхат!$B:$B,$C198)</f>
        <v/>
      </c>
      <c r="N198" s="36">
        <f>SUMIFS(рўйхат!O:O,рўйхат!$CY:$CY,$B$200,рўйхат!$B:$B,$C198)</f>
        <v/>
      </c>
      <c r="O198" s="34">
        <f>IFERROR(M198/E198,0)</f>
        <v/>
      </c>
      <c r="P198" s="34">
        <f>IFERROR(N198/F198,0)</f>
        <v/>
      </c>
      <c r="Q198" s="35">
        <f>SUMIFS(рўйхат!P:P,рўйхат!$CY:$CY,$B$200,рўйхат!$B:$B,$C198)</f>
        <v/>
      </c>
      <c r="R198" s="36">
        <f>SUMIFS(рўйхат!Q:Q,рўйхат!$CY:$CY,$B$200,рўйхат!$B:$B,$C198)</f>
        <v/>
      </c>
      <c r="S198" s="35">
        <f>SUMIFS(рўйхат!R:R,рўйхат!$CY:$CY,$B$200,рўйхат!$B:$B,$C198)</f>
        <v/>
      </c>
      <c r="T198" s="36">
        <f>SUMIFS(рўйхат!S:S,рўйхат!$CY:$CY,$B$200,рўйхат!$B:$B,$C198)</f>
        <v/>
      </c>
      <c r="U198" s="35">
        <f>SUMIFS(рўйхат!T:T,рўйхат!$CY:$CY,$B$200,рўйхат!$B:$B,$C198)</f>
        <v/>
      </c>
      <c r="V198" s="36">
        <f>SUMIFS(рўйхат!U:U,рўйхат!$CY:$CY,$B$200,рўйхат!$B:$B,$C198)</f>
        <v/>
      </c>
      <c r="W198" s="35">
        <f>SUMIFS(рўйхат!V:V,рўйхат!$CY:$CY,$B$200,рўйхат!$B:$B,$C198)</f>
        <v/>
      </c>
      <c r="X198" s="36">
        <f>SUMIFS(рўйхат!W:W,рўйхат!$CY:$CY,$B$200,рўйхат!$B:$B,$C198)</f>
        <v/>
      </c>
      <c r="Y198" s="35">
        <f>SUMIFS(рўйхат!X:X,рўйхат!$CY:$CY,$B$200,рўйхат!$B:$B,$C198)</f>
        <v/>
      </c>
      <c r="Z198" s="36">
        <f>SUMIFS(рўйхат!Y:Y,рўйхат!$CY:$CY,$B$200,рўйхат!$B:$B,$C198)</f>
        <v/>
      </c>
      <c r="AA198" s="35">
        <f>SUMIFS(рўйхат!Z:Z,рўйхат!$CY:$CY,$B$200,рўйхат!$B:$B,$C198)</f>
        <v/>
      </c>
      <c r="AB198" s="36">
        <f>SUMIFS(рўйхат!AA:AA,рўйхат!$CY:$CY,$B$200,рўйхат!$B:$B,$C198)</f>
        <v/>
      </c>
      <c r="AC198" s="35">
        <f>SUMIFS(рўйхат!AB:AB,рўйхат!$CY:$CY,$B$200,рўйхат!$B:$B,$C198)</f>
        <v/>
      </c>
      <c r="AD198" s="36">
        <f>SUMIFS(рўйхат!AC:AC,рўйхат!$CY:$CY,$B$200,рўйхат!$B:$B,$C198)</f>
        <v/>
      </c>
      <c r="AE198" s="35">
        <f>SUMIFS(рўйхат!AD:AD,рўйхат!$CY:$CY,$B$200,рўйхат!$B:$B,$C198)</f>
        <v/>
      </c>
      <c r="AF198" s="36">
        <f>SUMIFS(рўйхат!AE:AE,рўйхат!$CY:$CY,$B$200,рўйхат!$B:$B,$C198)</f>
        <v/>
      </c>
      <c r="AG198" s="35">
        <f>SUMIFS(рўйхат!AH:AH,рўйхат!$CY:$CY,$B$200,рўйхат!$B:$B,$C198)</f>
        <v/>
      </c>
      <c r="AH198" s="36">
        <f>SUMIFS(рўйхат!AI:AI,рўйхат!$CY:$CY,$B$200,рўйхат!$B:$B,$C198)</f>
        <v/>
      </c>
      <c r="AI198" s="35">
        <f>SUMIFS(рўйхат!AJ:AJ,рўйхат!$CY:$CY,$B$200,рўйхат!$B:$B,$C198)</f>
        <v/>
      </c>
      <c r="AJ198" s="36">
        <f>SUMIFS(рўйхат!AK:AK,рўйхат!$CY:$CY,$B$200,рўйхат!$B:$B,$C198)</f>
        <v/>
      </c>
      <c r="AK198" s="35">
        <f>SUMIFS(рўйхат!AL:AL,рўйхат!$CY:$CY,$B$200,рўйхат!$B:$B,$C198)</f>
        <v/>
      </c>
      <c r="AL198" s="36">
        <f>SUMIFS(рўйхат!AM:AM,рўйхат!$CY:$CY,$B$200,рўйхат!$B:$B,$C198)</f>
        <v/>
      </c>
      <c r="AM198" s="77">
        <f>IFERROR(Q198/E198,0)</f>
        <v/>
      </c>
      <c r="AN198" s="77">
        <f>IFERROR(R198/F198,0)</f>
        <v/>
      </c>
      <c r="AO198" s="35">
        <f>SUMIFS(рўйхат!AX:AX,рўйхат!$CY:$CY,$B$200,рўйхат!$B:$B,$C198)</f>
        <v/>
      </c>
      <c r="AP198" s="36">
        <f>SUMIFS(рўйхат!AY:AY,рўйхат!$CY:$CY,$B$200,рўйхат!$B:$B,$C198)</f>
        <v/>
      </c>
      <c r="AQ198" s="35">
        <f>SUMIFS(рўйхат!AZ:AZ,рўйхат!$CY:$CY,$B$200,рўйхат!$B:$B,$C198)</f>
        <v/>
      </c>
      <c r="AR198" s="36">
        <f>SUMIFS(рўйхат!BA:BA,рўйхат!$CY:$CY,$B$200,рўйхат!$B:$B,$C198)</f>
        <v/>
      </c>
      <c r="AS198" s="35">
        <f>SUMIFS(рўйхат!BB:BB,рўйхат!$CY:$CY,$B$200,рўйхат!$B:$B,$C198)</f>
        <v/>
      </c>
      <c r="AT198" s="36">
        <f>SUMIFS(рўйхат!BC:BC,рўйхат!$CY:$CY,$B$200,рўйхат!$B:$B,$C198)</f>
        <v/>
      </c>
      <c r="AU198" s="35">
        <f>SUMIFS(рўйхат!BD:BD,рўйхат!$CY:$CY,$B$200,рўйхат!$B:$B,$C198)</f>
        <v/>
      </c>
      <c r="AV198" s="36">
        <f>SUMIFS(рўйхат!BE:BE,рўйхат!$CY:$CY,$B$200,рўйхат!$B:$B,$C198)</f>
        <v/>
      </c>
      <c r="AW198" s="35">
        <f>SUMIFS(рўйхат!BF:BF,рўйхат!$CY:$CY,$B$200,рўйхат!$B:$B,$C198)</f>
        <v/>
      </c>
      <c r="AX198" s="36">
        <f>SUMIFS(рўйхат!BG:BG,рўйхат!$CY:$CY,$B$200,рўйхат!$B:$B,$C198)</f>
        <v/>
      </c>
      <c r="AY198" s="35">
        <f>SUMIFS(рўйхат!BH:BH,рўйхат!$CY:$CY,$B$200,рўйхат!$B:$B,$C198)</f>
        <v/>
      </c>
      <c r="AZ198" s="36">
        <f>SUMIFS(рўйхат!BI:BI,рўйхат!$CY:$CY,$B$200,рўйхат!$B:$B,$C198)</f>
        <v/>
      </c>
      <c r="BA198" s="35">
        <f>SUMIFS(рўйхат!BJ:BJ,рўйхат!$CY:$CY,$B$200,рўйхат!$B:$B,$C198)</f>
        <v/>
      </c>
      <c r="BB198" s="36">
        <f>SUMIFS(рўйхат!BK:BK,рўйхат!$CY:$CY,$B$200,рўйхат!$B:$B,$C198)</f>
        <v/>
      </c>
      <c r="BC198" s="77">
        <f>IFERROR(AO198/E198,0)</f>
        <v/>
      </c>
      <c r="BD198" s="77">
        <f>IFERROR(AP198/F198,0)</f>
        <v/>
      </c>
      <c r="BE198" s="35">
        <f>SUMIFS(рўйхат!BL:BL,рўйхат!$CY:$CY,$B$200,рўйхат!$B:$B,$C198)</f>
        <v/>
      </c>
      <c r="BF198" s="36">
        <f>SUMIFS(рўйхат!BM:BM,рўйхат!$CY:$CY,$B$200,рўйхат!$B:$B,$C198)</f>
        <v/>
      </c>
      <c r="BG198" s="35">
        <f>SUMIFS(рўйхат!BN:BN,рўйхат!$CY:$CY,$B$200,рўйхат!$B:$B,$C198)</f>
        <v/>
      </c>
      <c r="BH198" s="36">
        <f>SUMIFS(рўйхат!BO:BO,рўйхат!$CY:$CY,$B$200,рўйхат!$B:$B,$C198)</f>
        <v/>
      </c>
      <c r="BI198" s="35">
        <f>SUMIFS(рўйхат!BP:BP,рўйхат!$CY:$CY,$B$200,рўйхат!$B:$B,$C198)</f>
        <v/>
      </c>
      <c r="BJ198" s="36">
        <f>SUMIFS(рўйхат!BQ:BQ,рўйхат!$CY:$CY,$B$200,рўйхат!$B:$B,$C198)</f>
        <v/>
      </c>
      <c r="BK198" s="35">
        <f>SUMIFS(рўйхат!BR:BR,рўйхат!$CY:$CY,$B$200,рўйхат!$B:$B,$C198)</f>
        <v/>
      </c>
      <c r="BL198" s="36">
        <f>SUMIFS(рўйхат!BS:BS,рўйхат!$CY:$CY,$B$200,рўйхат!$B:$B,$C198)</f>
        <v/>
      </c>
      <c r="BM198" s="35">
        <f>SUMIFS(рўйхат!BT:BT,рўйхат!$CY:$CY,$B$200,рўйхат!$B:$B,$C198)</f>
        <v/>
      </c>
      <c r="BN198" s="36">
        <f>SUMIFS(рўйхат!BU:BU,рўйхат!$CY:$CY,$B$200,рўйхат!$B:$B,$C198)</f>
        <v/>
      </c>
      <c r="BO198" s="35">
        <f>SUMIFS(рўйхат!BX:BX,рўйхат!$CY:$CY,$B$200,рўйхат!$B:$B,$C198)</f>
        <v/>
      </c>
      <c r="BP198" s="36">
        <f>SUMIFS(рўйхат!BY:BY,рўйхат!$CY:$CY,$B$200,рўйхат!$B:$B,$C198)</f>
        <v/>
      </c>
      <c r="BQ198" s="35">
        <f>SUMIFS(рўйхат!BZ:BZ,рўйхат!$CY:$CY,$B$200,рўйхат!$B:$B,$C198)</f>
        <v/>
      </c>
      <c r="BR198" s="36">
        <f>SUMIFS(рўйхат!CA:CA,рўйхат!$CY:$CY,$B$200,рўйхат!$B:$B,$C198)</f>
        <v/>
      </c>
      <c r="BS198" s="35">
        <f>SUMIFS(рўйхат!CB:CB,рўйхат!$CY:$CY,$B$200,рўйхат!$B:$B,$C198)</f>
        <v/>
      </c>
      <c r="BT198" s="36">
        <f>SUMIFS(рўйхат!CC:CC,рўйхат!$CY:$CY,$B$200,рўйхат!$B:$B,$C198)</f>
        <v/>
      </c>
      <c r="BU198" s="35">
        <f>SUMIFS(рўйхат!CD:CD,рўйхат!$CY:$CY,$B$200,рўйхат!$B:$B,$C198)</f>
        <v/>
      </c>
      <c r="BV198" s="36">
        <f>SUMIFS(рўйхат!CE:CE,рўйхат!$CY:$CY,$B$200,рўйхат!$B:$B,$C198)</f>
        <v/>
      </c>
      <c r="BW198" s="35">
        <f>SUMIFS(рўйхат!CH:CH,рўйхат!$CY:$CY,$B$200,рўйхат!$B:$B,$C198)</f>
        <v/>
      </c>
      <c r="BX198" s="36">
        <f>SUMIFS(рўйхат!CI:CI,рўйхат!$CY:$CY,$B$200,рўйхат!$B:$B,$C198)</f>
        <v/>
      </c>
      <c r="BY198" s="35">
        <f>SUMIFS(рўйхат!CJ:CJ,рўйхат!$CY:$CY,$B$200,рўйхат!$B:$B,$C198)</f>
        <v/>
      </c>
      <c r="BZ198" s="36">
        <f>SUMIFS(рўйхат!CK:CK,рўйхат!$CY:$CY,$B$200,рўйхат!$B:$B,$C198)</f>
        <v/>
      </c>
      <c r="CA198" s="35">
        <f>SUMIFS(рўйхат!CL:CL,рўйхат!$CY:$CY,$B$200,рўйхат!$B:$B,$C198)</f>
        <v/>
      </c>
      <c r="CB198" s="36">
        <f>SUMIFS(рўйхат!CM:CM,рўйхат!$CY:$CY,$B$200,рўйхат!$B:$B,$C198)</f>
        <v/>
      </c>
      <c r="CC198" s="35">
        <f>SUMIFS(рўйхат!CN:CN,рўйхат!$CY:$CY,$B$200,рўйхат!$B:$B,$C198)</f>
        <v/>
      </c>
      <c r="CD198" s="36">
        <f>SUMIFS(рўйхат!CO:CO,рўйхат!$CY:$CY,$B$200,рўйхат!$B:$B,$C198)</f>
        <v/>
      </c>
      <c r="CE198" s="77">
        <f>IFERROR(BE198/(Q198+BE198),0)</f>
        <v/>
      </c>
      <c r="CF198" s="78">
        <f>IFERROR(BF198/(R198+BF198),0)</f>
        <v/>
      </c>
      <c r="CG198" s="8">
        <f>COUNTIFS(B:B,B198)</f>
        <v/>
      </c>
    </row>
    <row r="199" hidden="1" outlineLevel="1" ht="17.1" customFormat="1" customHeight="1" s="8">
      <c r="A199" s="33" t="n"/>
      <c r="B199" s="50" t="n">
        <v>31</v>
      </c>
      <c r="C199" s="67" t="inlineStr">
        <is>
          <t>Бошқалар</t>
        </is>
      </c>
      <c r="D199" s="16" t="n"/>
      <c r="E199" s="35">
        <f>SUMIFS(рўйхат!F:F,рўйхат!$CY:$CY,$B$200,рўйхат!$B:$B,$C199)</f>
        <v/>
      </c>
      <c r="F199" s="36">
        <f>SUMIFS(рўйхат!G:G,рўйхат!$CY:$CY,$B$200,рўйхат!$B:$B,$C199)</f>
        <v/>
      </c>
      <c r="G199" s="35">
        <f>SUMIFS(рўйхат!H:H,рўйхат!$CY:$CY,$B$200,рўйхат!$B:$B,$C199)</f>
        <v/>
      </c>
      <c r="H199" s="36">
        <f>SUMIFS(рўйхат!I:I,рўйхат!$CY:$CY,$B$200,рўйхат!$B:$B,$C199)</f>
        <v/>
      </c>
      <c r="I199" s="35">
        <f>SUMIFS(рўйхат!J:J,рўйхат!$CY:$CY,$B$200,рўйхат!$B:$B,$C199)</f>
        <v/>
      </c>
      <c r="J199" s="36">
        <f>SUMIFS(рўйхат!K:K,рўйхат!$CY:$CY,$B$200,рўйхат!$B:$B,$C199)</f>
        <v/>
      </c>
      <c r="K199" s="35">
        <f>SUMIFS(рўйхат!L:L,рўйхат!$CY:$CY,$B$200,рўйхат!$B:$B,$C199)</f>
        <v/>
      </c>
      <c r="L199" s="36">
        <f>SUMIFS(рўйхат!M:M,рўйхат!$CY:$CY,$B$200,рўйхат!$B:$B,$C199)</f>
        <v/>
      </c>
      <c r="M199" s="35">
        <f>SUMIFS(рўйхат!N:N,рўйхат!$CY:$CY,$B$200,рўйхат!$B:$B,$C199)</f>
        <v/>
      </c>
      <c r="N199" s="36">
        <f>SUMIFS(рўйхат!O:O,рўйхат!$CY:$CY,$B$200,рўйхат!$B:$B,$C199)</f>
        <v/>
      </c>
      <c r="O199" s="34">
        <f>IFERROR(M199/E199,0)</f>
        <v/>
      </c>
      <c r="P199" s="34">
        <f>IFERROR(N199/F199,0)</f>
        <v/>
      </c>
      <c r="Q199" s="35">
        <f>SUMIFS(рўйхат!P:P,рўйхат!$CY:$CY,$B$200,рўйхат!$B:$B,$C199)</f>
        <v/>
      </c>
      <c r="R199" s="36">
        <f>SUMIFS(рўйхат!Q:Q,рўйхат!$CY:$CY,$B$200,рўйхат!$B:$B,$C199)</f>
        <v/>
      </c>
      <c r="S199" s="35">
        <f>SUMIFS(рўйхат!R:R,рўйхат!$CY:$CY,$B$200,рўйхат!$B:$B,$C199)</f>
        <v/>
      </c>
      <c r="T199" s="36">
        <f>SUMIFS(рўйхат!S:S,рўйхат!$CY:$CY,$B$200,рўйхат!$B:$B,$C199)</f>
        <v/>
      </c>
      <c r="U199" s="35">
        <f>SUMIFS(рўйхат!T:T,рўйхат!$CY:$CY,$B$200,рўйхат!$B:$B,$C199)</f>
        <v/>
      </c>
      <c r="V199" s="36">
        <f>SUMIFS(рўйхат!U:U,рўйхат!$CY:$CY,$B$200,рўйхат!$B:$B,$C199)</f>
        <v/>
      </c>
      <c r="W199" s="35">
        <f>SUMIFS(рўйхат!V:V,рўйхат!$CY:$CY,$B$200,рўйхат!$B:$B,$C199)</f>
        <v/>
      </c>
      <c r="X199" s="36">
        <f>SUMIFS(рўйхат!W:W,рўйхат!$CY:$CY,$B$200,рўйхат!$B:$B,$C199)</f>
        <v/>
      </c>
      <c r="Y199" s="35">
        <f>SUMIFS(рўйхат!X:X,рўйхат!$CY:$CY,$B$200,рўйхат!$B:$B,$C199)</f>
        <v/>
      </c>
      <c r="Z199" s="36">
        <f>SUMIFS(рўйхат!Y:Y,рўйхат!$CY:$CY,$B$200,рўйхат!$B:$B,$C199)</f>
        <v/>
      </c>
      <c r="AA199" s="35">
        <f>SUMIFS(рўйхат!Z:Z,рўйхат!$CY:$CY,$B$200,рўйхат!$B:$B,$C199)</f>
        <v/>
      </c>
      <c r="AB199" s="36">
        <f>SUMIFS(рўйхат!AA:AA,рўйхат!$CY:$CY,$B$200,рўйхат!$B:$B,$C199)</f>
        <v/>
      </c>
      <c r="AC199" s="35">
        <f>SUMIFS(рўйхат!AB:AB,рўйхат!$CY:$CY,$B$200,рўйхат!$B:$B,$C199)</f>
        <v/>
      </c>
      <c r="AD199" s="36">
        <f>SUMIFS(рўйхат!AC:AC,рўйхат!$CY:$CY,$B$200,рўйхат!$B:$B,$C199)</f>
        <v/>
      </c>
      <c r="AE199" s="35">
        <f>SUMIFS(рўйхат!AD:AD,рўйхат!$CY:$CY,$B$200,рўйхат!$B:$B,$C199)</f>
        <v/>
      </c>
      <c r="AF199" s="36">
        <f>SUMIFS(рўйхат!AE:AE,рўйхат!$CY:$CY,$B$200,рўйхат!$B:$B,$C199)</f>
        <v/>
      </c>
      <c r="AG199" s="35">
        <f>SUMIFS(рўйхат!AH:AH,рўйхат!$CY:$CY,$B$200,рўйхат!$B:$B,$C199)</f>
        <v/>
      </c>
      <c r="AH199" s="36">
        <f>SUMIFS(рўйхат!AI:AI,рўйхат!$CY:$CY,$B$200,рўйхат!$B:$B,$C199)</f>
        <v/>
      </c>
      <c r="AI199" s="35">
        <f>SUMIFS(рўйхат!AJ:AJ,рўйхат!$CY:$CY,$B$200,рўйхат!$B:$B,$C199)</f>
        <v/>
      </c>
      <c r="AJ199" s="36">
        <f>SUMIFS(рўйхат!AK:AK,рўйхат!$CY:$CY,$B$200,рўйхат!$B:$B,$C199)</f>
        <v/>
      </c>
      <c r="AK199" s="35">
        <f>SUMIFS(рўйхат!AL:AL,рўйхат!$CY:$CY,$B$200,рўйхат!$B:$B,$C199)</f>
        <v/>
      </c>
      <c r="AL199" s="36">
        <f>SUMIFS(рўйхат!AM:AM,рўйхат!$CY:$CY,$B$200,рўйхат!$B:$B,$C199)</f>
        <v/>
      </c>
      <c r="AM199" s="77">
        <f>IFERROR(Q199/E199,0)</f>
        <v/>
      </c>
      <c r="AN199" s="77">
        <f>IFERROR(R199/F199,0)</f>
        <v/>
      </c>
      <c r="AO199" s="35">
        <f>SUMIFS(рўйхат!AX:AX,рўйхат!$CY:$CY,$B$200,рўйхат!$B:$B,$C199)</f>
        <v/>
      </c>
      <c r="AP199" s="36">
        <f>SUMIFS(рўйхат!AY:AY,рўйхат!$CY:$CY,$B$200,рўйхат!$B:$B,$C199)</f>
        <v/>
      </c>
      <c r="AQ199" s="35">
        <f>SUMIFS(рўйхат!AZ:AZ,рўйхат!$CY:$CY,$B$200,рўйхат!$B:$B,$C199)</f>
        <v/>
      </c>
      <c r="AR199" s="36">
        <f>SUMIFS(рўйхат!BA:BA,рўйхат!$CY:$CY,$B$200,рўйхат!$B:$B,$C199)</f>
        <v/>
      </c>
      <c r="AS199" s="35">
        <f>SUMIFS(рўйхат!BB:BB,рўйхат!$CY:$CY,$B$200,рўйхат!$B:$B,$C199)</f>
        <v/>
      </c>
      <c r="AT199" s="36">
        <f>SUMIFS(рўйхат!BC:BC,рўйхат!$CY:$CY,$B$200,рўйхат!$B:$B,$C199)</f>
        <v/>
      </c>
      <c r="AU199" s="35">
        <f>SUMIFS(рўйхат!BD:BD,рўйхат!$CY:$CY,$B$200,рўйхат!$B:$B,$C199)</f>
        <v/>
      </c>
      <c r="AV199" s="36">
        <f>SUMIFS(рўйхат!BE:BE,рўйхат!$CY:$CY,$B$200,рўйхат!$B:$B,$C199)</f>
        <v/>
      </c>
      <c r="AW199" s="35">
        <f>SUMIFS(рўйхат!BF:BF,рўйхат!$CY:$CY,$B$200,рўйхат!$B:$B,$C199)</f>
        <v/>
      </c>
      <c r="AX199" s="36">
        <f>SUMIFS(рўйхат!BG:BG,рўйхат!$CY:$CY,$B$200,рўйхат!$B:$B,$C199)</f>
        <v/>
      </c>
      <c r="AY199" s="35">
        <f>SUMIFS(рўйхат!BH:BH,рўйхат!$CY:$CY,$B$200,рўйхат!$B:$B,$C199)</f>
        <v/>
      </c>
      <c r="AZ199" s="36">
        <f>SUMIFS(рўйхат!BI:BI,рўйхат!$CY:$CY,$B$200,рўйхат!$B:$B,$C199)</f>
        <v/>
      </c>
      <c r="BA199" s="35">
        <f>SUMIFS(рўйхат!BJ:BJ,рўйхат!$CY:$CY,$B$200,рўйхат!$B:$B,$C199)</f>
        <v/>
      </c>
      <c r="BB199" s="36">
        <f>SUMIFS(рўйхат!BK:BK,рўйхат!$CY:$CY,$B$200,рўйхат!$B:$B,$C199)</f>
        <v/>
      </c>
      <c r="BC199" s="77">
        <f>IFERROR(AO199/E199,0)</f>
        <v/>
      </c>
      <c r="BD199" s="77">
        <f>IFERROR(AP199/F199,0)</f>
        <v/>
      </c>
      <c r="BE199" s="35">
        <f>SUMIFS(рўйхат!BL:BL,рўйхат!$CY:$CY,$B$200,рўйхат!$B:$B,$C199)</f>
        <v/>
      </c>
      <c r="BF199" s="36">
        <f>SUMIFS(рўйхат!BM:BM,рўйхат!$CY:$CY,$B$200,рўйхат!$B:$B,$C199)</f>
        <v/>
      </c>
      <c r="BG199" s="35">
        <f>SUMIFS(рўйхат!BN:BN,рўйхат!$CY:$CY,$B$200,рўйхат!$B:$B,$C199)</f>
        <v/>
      </c>
      <c r="BH199" s="36">
        <f>SUMIFS(рўйхат!BO:BO,рўйхат!$CY:$CY,$B$200,рўйхат!$B:$B,$C199)</f>
        <v/>
      </c>
      <c r="BI199" s="35">
        <f>SUMIFS(рўйхат!BP:BP,рўйхат!$CY:$CY,$B$200,рўйхат!$B:$B,$C199)</f>
        <v/>
      </c>
      <c r="BJ199" s="36">
        <f>SUMIFS(рўйхат!BQ:BQ,рўйхат!$CY:$CY,$B$200,рўйхат!$B:$B,$C199)</f>
        <v/>
      </c>
      <c r="BK199" s="35">
        <f>SUMIFS(рўйхат!BR:BR,рўйхат!$CY:$CY,$B$200,рўйхат!$B:$B,$C199)</f>
        <v/>
      </c>
      <c r="BL199" s="36">
        <f>SUMIFS(рўйхат!BS:BS,рўйхат!$CY:$CY,$B$200,рўйхат!$B:$B,$C199)</f>
        <v/>
      </c>
      <c r="BM199" s="35">
        <f>SUMIFS(рўйхат!BT:BT,рўйхат!$CY:$CY,$B$200,рўйхат!$B:$B,$C199)</f>
        <v/>
      </c>
      <c r="BN199" s="36">
        <f>SUMIFS(рўйхат!BU:BU,рўйхат!$CY:$CY,$B$200,рўйхат!$B:$B,$C199)</f>
        <v/>
      </c>
      <c r="BO199" s="35">
        <f>SUMIFS(рўйхат!BX:BX,рўйхат!$CY:$CY,$B$200,рўйхат!$B:$B,$C199)</f>
        <v/>
      </c>
      <c r="BP199" s="36">
        <f>SUMIFS(рўйхат!BY:BY,рўйхат!$CY:$CY,$B$200,рўйхат!$B:$B,$C199)</f>
        <v/>
      </c>
      <c r="BQ199" s="35">
        <f>SUMIFS(рўйхат!BZ:BZ,рўйхат!$CY:$CY,$B$200,рўйхат!$B:$B,$C199)</f>
        <v/>
      </c>
      <c r="BR199" s="36">
        <f>SUMIFS(рўйхат!CA:CA,рўйхат!$CY:$CY,$B$200,рўйхат!$B:$B,$C199)</f>
        <v/>
      </c>
      <c r="BS199" s="35">
        <f>SUMIFS(рўйхат!CB:CB,рўйхат!$CY:$CY,$B$200,рўйхат!$B:$B,$C199)</f>
        <v/>
      </c>
      <c r="BT199" s="36">
        <f>SUMIFS(рўйхат!CC:CC,рўйхат!$CY:$CY,$B$200,рўйхат!$B:$B,$C199)</f>
        <v/>
      </c>
      <c r="BU199" s="35">
        <f>SUMIFS(рўйхат!CD:CD,рўйхат!$CY:$CY,$B$200,рўйхат!$B:$B,$C199)</f>
        <v/>
      </c>
      <c r="BV199" s="36">
        <f>SUMIFS(рўйхат!CE:CE,рўйхат!$CY:$CY,$B$200,рўйхат!$B:$B,$C199)</f>
        <v/>
      </c>
      <c r="BW199" s="35">
        <f>SUMIFS(рўйхат!CH:CH,рўйхат!$CY:$CY,$B$200,рўйхат!$B:$B,$C199)</f>
        <v/>
      </c>
      <c r="BX199" s="36">
        <f>SUMIFS(рўйхат!CI:CI,рўйхат!$CY:$CY,$B$200,рўйхат!$B:$B,$C199)</f>
        <v/>
      </c>
      <c r="BY199" s="35">
        <f>SUMIFS(рўйхат!CJ:CJ,рўйхат!$CY:$CY,$B$200,рўйхат!$B:$B,$C199)</f>
        <v/>
      </c>
      <c r="BZ199" s="36">
        <f>SUMIFS(рўйхат!CK:CK,рўйхат!$CY:$CY,$B$200,рўйхат!$B:$B,$C199)</f>
        <v/>
      </c>
      <c r="CA199" s="35">
        <f>SUMIFS(рўйхат!CL:CL,рўйхат!$CY:$CY,$B$200,рўйхат!$B:$B,$C199)</f>
        <v/>
      </c>
      <c r="CB199" s="36">
        <f>SUMIFS(рўйхат!CM:CM,рўйхат!$CY:$CY,$B$200,рўйхат!$B:$B,$C199)</f>
        <v/>
      </c>
      <c r="CC199" s="35">
        <f>SUMIFS(рўйхат!CN:CN,рўйхат!$CY:$CY,$B$200,рўйхат!$B:$B,$C199)</f>
        <v/>
      </c>
      <c r="CD199" s="36">
        <f>SUMIFS(рўйхат!CO:CO,рўйхат!$CY:$CY,$B$200,рўйхат!$B:$B,$C199)</f>
        <v/>
      </c>
      <c r="CE199" s="77">
        <f>IFERROR(BE199/(Q199+BE199),0)</f>
        <v/>
      </c>
      <c r="CF199" s="78">
        <f>IFERROR(BF199/(R199+BF199),0)</f>
        <v/>
      </c>
      <c r="CG199" s="8">
        <f>COUNTIFS(B:B,B199)</f>
        <v/>
      </c>
    </row>
    <row r="200" collapsed="1" ht="36" customFormat="1" customHeight="1" s="8">
      <c r="A200" s="15" t="n">
        <v>6</v>
      </c>
      <c r="B200" s="198" t="inlineStr">
        <is>
          <t>Ундириш имкони мавжуд бўлган муаммолик кредитлар таҳлили</t>
        </is>
      </c>
      <c r="C200" s="199" t="n"/>
      <c r="D200" s="16" t="inlineStr">
        <is>
          <t>А.Каримов</t>
        </is>
      </c>
      <c r="E200" s="17">
        <f>SUMIF(рўйхат!$CY:$CY,$B200,рўйхат!F:F)</f>
        <v/>
      </c>
      <c r="F200" s="18">
        <f>SUMIF(рўйхат!$CY:$CY,$B200,рўйхат!G:G)</f>
        <v/>
      </c>
      <c r="G200" s="17">
        <f>SUMIF(рўйхат!$CY:$CY,$B200,рўйхат!H:H)</f>
        <v/>
      </c>
      <c r="H200" s="18">
        <f>SUMIF(рўйхат!$CY:$CY,$B200,рўйхат!I:I)</f>
        <v/>
      </c>
      <c r="I200" s="17">
        <f>SUMIF(рўйхат!$CY:$CY,$B200,рўйхат!J:J)</f>
        <v/>
      </c>
      <c r="J200" s="18">
        <f>SUMIF(рўйхат!$CY:$CY,$B200,рўйхат!K:K)</f>
        <v/>
      </c>
      <c r="K200" s="17">
        <f>SUMIF(рўйхат!$CY:$CY,$B200,рўйхат!L:L)</f>
        <v/>
      </c>
      <c r="L200" s="18">
        <f>SUMIF(рўйхат!$CY:$CY,$B200,рўйхат!M:M)</f>
        <v/>
      </c>
      <c r="M200" s="17">
        <f>SUMIF(рўйхат!$CY:$CY,$B200,рўйхат!N:N)</f>
        <v/>
      </c>
      <c r="N200" s="18">
        <f>SUMIF(рўйхат!$CY:$CY,$B200,рўйхат!O:O)</f>
        <v/>
      </c>
      <c r="O200" s="75">
        <f>IFERROR(M200/E200,0)</f>
        <v/>
      </c>
      <c r="P200" s="75">
        <f>IFERROR(N200/F200,0)</f>
        <v/>
      </c>
      <c r="Q200" s="17">
        <f>SUMIF(рўйхат!$CY:$CY,$B200,рўйхат!P:P)</f>
        <v/>
      </c>
      <c r="R200" s="18">
        <f>SUMIF(рўйхат!$CY:$CY,$B200,рўйхат!Q:Q)</f>
        <v/>
      </c>
      <c r="S200" s="17">
        <f>SUMIF(рўйхат!$CY:$CY,$B200,рўйхат!R:R)</f>
        <v/>
      </c>
      <c r="T200" s="18">
        <f>SUMIF(рўйхат!$CY:$CY,$B200,рўйхат!S:S)</f>
        <v/>
      </c>
      <c r="U200" s="17">
        <f>SUMIF(рўйхат!$CY:$CY,$B200,рўйхат!T:T)</f>
        <v/>
      </c>
      <c r="V200" s="18">
        <f>SUMIF(рўйхат!$CY:$CY,$B200,рўйхат!U:U)</f>
        <v/>
      </c>
      <c r="W200" s="17">
        <f>SUMIF(рўйхат!$CY:$CY,$B200,рўйхат!V:V)</f>
        <v/>
      </c>
      <c r="X200" s="18">
        <f>SUMIF(рўйхат!$CY:$CY,$B200,рўйхат!W:W)</f>
        <v/>
      </c>
      <c r="Y200" s="17">
        <f>SUMIF(рўйхат!$CY:$CY,$B200,рўйхат!X:X)</f>
        <v/>
      </c>
      <c r="Z200" s="18">
        <f>SUMIF(рўйхат!$CY:$CY,$B200,рўйхат!Y:Y)</f>
        <v/>
      </c>
      <c r="AA200" s="17">
        <f>SUMIF(рўйхат!$CY:$CY,$B200,рўйхат!Z:Z)</f>
        <v/>
      </c>
      <c r="AB200" s="18">
        <f>SUMIF(рўйхат!$CY:$CY,$B200,рўйхат!AA:AA)</f>
        <v/>
      </c>
      <c r="AC200" s="17">
        <f>SUMIF(рўйхат!$CY:$CY,$B200,рўйхат!AB:AB)</f>
        <v/>
      </c>
      <c r="AD200" s="18">
        <f>SUMIF(рўйхат!$CY:$CY,$B200,рўйхат!AC:AC)</f>
        <v/>
      </c>
      <c r="AE200" s="17">
        <f>SUMIF(рўйхат!$CY:$CY,$B200,рўйхат!AD:AD)</f>
        <v/>
      </c>
      <c r="AF200" s="18">
        <f>SUMIF(рўйхат!$CY:$CY,$B200,рўйхат!AE:AE)</f>
        <v/>
      </c>
      <c r="AG200" s="17">
        <f>SUMIF(рўйхат!$CY:$CY,$B200,рўйхат!AH:AH)</f>
        <v/>
      </c>
      <c r="AH200" s="18">
        <f>SUMIF(рўйхат!$CY:$CY,$B200,рўйхат!AI:AI)</f>
        <v/>
      </c>
      <c r="AI200" s="17">
        <f>SUMIF(рўйхат!$CY:$CY,$B200,рўйхат!AJ:AJ)</f>
        <v/>
      </c>
      <c r="AJ200" s="18">
        <f>SUMIF(рўйхат!$CY:$CY,$B200,рўйхат!AK:AK)</f>
        <v/>
      </c>
      <c r="AK200" s="17">
        <f>SUMIF(рўйхат!$CY:$CY,$B200,рўйхат!AL:AL)</f>
        <v/>
      </c>
      <c r="AL200" s="18">
        <f>SUMIF(рўйхат!$CY:$CY,$B200,рўйхат!AM:AM)</f>
        <v/>
      </c>
      <c r="AM200" s="41">
        <f>IFERROR(Q200/E200,0)</f>
        <v/>
      </c>
      <c r="AN200" s="41">
        <f>IFERROR(R200/F200,0)</f>
        <v/>
      </c>
      <c r="AO200" s="17">
        <f>SUMIF(рўйхат!$CY:$CY,$B200,рўйхат!AX:AX)</f>
        <v/>
      </c>
      <c r="AP200" s="18">
        <f>SUMIF(рўйхат!$CY:$CY,$B200,рўйхат!AY:AY)</f>
        <v/>
      </c>
      <c r="AQ200" s="17">
        <f>SUMIF(рўйхат!$CY:$CY,$B200,рўйхат!AZ:AZ)</f>
        <v/>
      </c>
      <c r="AR200" s="18">
        <f>SUMIF(рўйхат!$CY:$CY,$B200,рўйхат!BA:BA)</f>
        <v/>
      </c>
      <c r="AS200" s="17">
        <f>SUMIF(рўйхат!$CY:$CY,$B200,рўйхат!BB:BB)</f>
        <v/>
      </c>
      <c r="AT200" s="18">
        <f>SUMIF(рўйхат!$CY:$CY,$B200,рўйхат!BC:BC)</f>
        <v/>
      </c>
      <c r="AU200" s="17">
        <f>SUMIF(рўйхат!$CY:$CY,$B200,рўйхат!BD:BD)</f>
        <v/>
      </c>
      <c r="AV200" s="18">
        <f>SUMIF(рўйхат!$CY:$CY,$B200,рўйхат!BE:BE)</f>
        <v/>
      </c>
      <c r="AW200" s="17">
        <f>SUMIF(рўйхат!$CY:$CY,$B200,рўйхат!BF:BF)</f>
        <v/>
      </c>
      <c r="AX200" s="18">
        <f>SUMIF(рўйхат!$CY:$CY,$B200,рўйхат!BG:BG)</f>
        <v/>
      </c>
      <c r="AY200" s="17">
        <f>SUMIF(рўйхат!$CY:$CY,$B200,рўйхат!BH:BH)</f>
        <v/>
      </c>
      <c r="AZ200" s="18">
        <f>SUMIF(рўйхат!$CY:$CY,$B200,рўйхат!BI:BI)</f>
        <v/>
      </c>
      <c r="BA200" s="17">
        <f>SUMIF(рўйхат!$CY:$CY,$B200,рўйхат!BJ:BJ)</f>
        <v/>
      </c>
      <c r="BB200" s="18">
        <f>SUMIF(рўйхат!$CY:$CY,$B200,рўйхат!BK:BK)</f>
        <v/>
      </c>
      <c r="BC200" s="41">
        <f>IFERROR(AO200/E200,0)</f>
        <v/>
      </c>
      <c r="BD200" s="41">
        <f>IFERROR(AP200/F200,0)</f>
        <v/>
      </c>
      <c r="BE200" s="17">
        <f>SUMIF(рўйхат!$CY:$CY,$B200,рўйхат!BL:BL)</f>
        <v/>
      </c>
      <c r="BF200" s="18">
        <f>SUMIF(рўйхат!$CY:$CY,$B200,рўйхат!BM:BM)</f>
        <v/>
      </c>
      <c r="BG200" s="17">
        <f>SUMIF(рўйхат!$CY:$CY,$B200,рўйхат!BN:BN)</f>
        <v/>
      </c>
      <c r="BH200" s="18">
        <f>SUMIF(рўйхат!$CY:$CY,$B200,рўйхат!BO:BO)</f>
        <v/>
      </c>
      <c r="BI200" s="17">
        <f>SUMIF(рўйхат!$CY:$CY,$B200,рўйхат!BP:BP)</f>
        <v/>
      </c>
      <c r="BJ200" s="18">
        <f>SUMIF(рўйхат!$CY:$CY,$B200,рўйхат!BQ:BQ)</f>
        <v/>
      </c>
      <c r="BK200" s="17">
        <f>SUMIF(рўйхат!$CY:$CY,$B200,рўйхат!BR:BR)</f>
        <v/>
      </c>
      <c r="BL200" s="18">
        <f>SUMIF(рўйхат!$CY:$CY,$B200,рўйхат!BS:BS)</f>
        <v/>
      </c>
      <c r="BM200" s="17">
        <f>SUMIF(рўйхат!$CY:$CY,$B200,рўйхат!BT:BT)</f>
        <v/>
      </c>
      <c r="BN200" s="18">
        <f>SUMIF(рўйхат!$CY:$CY,$B200,рўйхат!BU:BU)</f>
        <v/>
      </c>
      <c r="BO200" s="17">
        <f>SUMIF(рўйхат!$CY:$CY,$B200,рўйхат!BX:BX)</f>
        <v/>
      </c>
      <c r="BP200" s="18">
        <f>SUMIF(рўйхат!$CY:$CY,$B200,рўйхат!BY:BY)</f>
        <v/>
      </c>
      <c r="BQ200" s="17">
        <f>SUMIF(рўйхат!$CY:$CY,$B200,рўйхат!BZ:BZ)</f>
        <v/>
      </c>
      <c r="BR200" s="18">
        <f>SUMIF(рўйхат!$CY:$CY,$B200,рўйхат!CA:CA)</f>
        <v/>
      </c>
      <c r="BS200" s="17">
        <f>SUMIF(рўйхат!$CY:$CY,$B200,рўйхат!CB:CB)</f>
        <v/>
      </c>
      <c r="BT200" s="18">
        <f>SUMIF(рўйхат!$CY:$CY,$B200,рўйхат!CC:CC)</f>
        <v/>
      </c>
      <c r="BU200" s="17">
        <f>SUMIF(рўйхат!$CY:$CY,$B200,рўйхат!CD:CD)</f>
        <v/>
      </c>
      <c r="BV200" s="18">
        <f>SUMIF(рўйхат!$CY:$CY,$B200,рўйхат!CE:CE)</f>
        <v/>
      </c>
      <c r="BW200" s="17">
        <f>SUMIF(рўйхат!$CY:$CY,$B200,рўйхат!CH:CH)</f>
        <v/>
      </c>
      <c r="BX200" s="18">
        <f>SUMIF(рўйхат!$CY:$CY,$B200,рўйхат!CI:CI)</f>
        <v/>
      </c>
      <c r="BY200" s="17">
        <f>SUMIF(рўйхат!$CY:$CY,$B200,рўйхат!CJ:CJ)</f>
        <v/>
      </c>
      <c r="BZ200" s="18">
        <f>SUMIF(рўйхат!$CY:$CY,$B200,рўйхат!CK:CK)</f>
        <v/>
      </c>
      <c r="CA200" s="17">
        <f>SUMIF(рўйхат!$CY:$CY,$B200,рўйхат!CL:CL)</f>
        <v/>
      </c>
      <c r="CB200" s="18">
        <f>SUMIF(рўйхат!$CY:$CY,$B200,рўйхат!CM:CM)</f>
        <v/>
      </c>
      <c r="CC200" s="17">
        <f>SUMIF(рўйхат!$CY:$CY,$B200,рўйхат!CN:CN)</f>
        <v/>
      </c>
      <c r="CD200" s="18">
        <f>SUMIF(рўйхат!$CY:$CY,$B200,рўйхат!CO:CO)</f>
        <v/>
      </c>
      <c r="CE200" s="41">
        <f>IFERROR(BE200/(Q200+BE200),0)</f>
        <v/>
      </c>
      <c r="CF200" s="42">
        <f>IFERROR(BF200/(R200+BF200),0)</f>
        <v/>
      </c>
      <c r="CG200" s="8">
        <f>COUNTIFS(B:B,B200)</f>
        <v/>
      </c>
    </row>
    <row r="201" hidden="1" outlineLevel="1" ht="17.1" customFormat="1" customHeight="1" s="8">
      <c r="A201" s="33" t="n"/>
      <c r="B201" s="50" t="n">
        <v>1</v>
      </c>
      <c r="C201" s="65" t="inlineStr">
        <is>
          <t>Адлия вазирлиги</t>
        </is>
      </c>
      <c r="D201" s="16" t="n"/>
      <c r="E201" s="35">
        <f>SUMIFS(рўйхат!F:F,рўйхат!$CY:$CY,$B$232,рўйхат!$B:$B,$C201)</f>
        <v/>
      </c>
      <c r="F201" s="36">
        <f>SUMIFS(рўйхат!G:G,рўйхат!$CY:$CY,$B$232,рўйхат!$B:$B,$C201)</f>
        <v/>
      </c>
      <c r="G201" s="35">
        <f>SUMIFS(рўйхат!H:H,рўйхат!$CY:$CY,$B$232,рўйхат!$B:$B,$C201)</f>
        <v/>
      </c>
      <c r="H201" s="36">
        <f>SUMIFS(рўйхат!I:I,рўйхат!$CY:$CY,$B$232,рўйхат!$B:$B,$C201)</f>
        <v/>
      </c>
      <c r="I201" s="35">
        <f>SUMIFS(рўйхат!J:J,рўйхат!$CY:$CY,$B$232,рўйхат!$B:$B,$C201)</f>
        <v/>
      </c>
      <c r="J201" s="36">
        <f>SUMIFS(рўйхат!K:K,рўйхат!$CY:$CY,$B$232,рўйхат!$B:$B,$C201)</f>
        <v/>
      </c>
      <c r="K201" s="35">
        <f>SUMIFS(рўйхат!L:L,рўйхат!$CY:$CY,$B$232,рўйхат!$B:$B,$C201)</f>
        <v/>
      </c>
      <c r="L201" s="36">
        <f>SUMIFS(рўйхат!M:M,рўйхат!$CY:$CY,$B$232,рўйхат!$B:$B,$C201)</f>
        <v/>
      </c>
      <c r="M201" s="35">
        <f>SUMIFS(рўйхат!N:N,рўйхат!$CY:$CY,$B$232,рўйхат!$B:$B,$C201)</f>
        <v/>
      </c>
      <c r="N201" s="36">
        <f>SUMIFS(рўйхат!O:O,рўйхат!$CY:$CY,$B$232,рўйхат!$B:$B,$C201)</f>
        <v/>
      </c>
      <c r="O201" s="34">
        <f>IFERROR(M201/E201,0)</f>
        <v/>
      </c>
      <c r="P201" s="34">
        <f>IFERROR(N201/F201,0)</f>
        <v/>
      </c>
      <c r="Q201" s="35">
        <f>SUMIFS(рўйхат!P:P,рўйхат!$CY:$CY,$B$232,рўйхат!$B:$B,$C201)</f>
        <v/>
      </c>
      <c r="R201" s="36">
        <f>SUMIFS(рўйхат!Q:Q,рўйхат!$CY:$CY,$B$232,рўйхат!$B:$B,$C201)</f>
        <v/>
      </c>
      <c r="S201" s="35">
        <f>SUMIFS(рўйхат!R:R,рўйхат!$CY:$CY,$B$232,рўйхат!$B:$B,$C201)</f>
        <v/>
      </c>
      <c r="T201" s="36">
        <f>SUMIFS(рўйхат!S:S,рўйхат!$CY:$CY,$B$232,рўйхат!$B:$B,$C201)</f>
        <v/>
      </c>
      <c r="U201" s="35">
        <f>SUMIFS(рўйхат!T:T,рўйхат!$CY:$CY,$B$232,рўйхат!$B:$B,$C201)</f>
        <v/>
      </c>
      <c r="V201" s="36">
        <f>SUMIFS(рўйхат!U:U,рўйхат!$CY:$CY,$B$232,рўйхат!$B:$B,$C201)</f>
        <v/>
      </c>
      <c r="W201" s="35">
        <f>SUMIFS(рўйхат!V:V,рўйхат!$CY:$CY,$B$232,рўйхат!$B:$B,$C201)</f>
        <v/>
      </c>
      <c r="X201" s="36">
        <f>SUMIFS(рўйхат!W:W,рўйхат!$CY:$CY,$B$232,рўйхат!$B:$B,$C201)</f>
        <v/>
      </c>
      <c r="Y201" s="35">
        <f>SUMIFS(рўйхат!X:X,рўйхат!$CY:$CY,$B$232,рўйхат!$B:$B,$C201)</f>
        <v/>
      </c>
      <c r="Z201" s="36">
        <f>SUMIFS(рўйхат!Y:Y,рўйхат!$CY:$CY,$B$232,рўйхат!$B:$B,$C201)</f>
        <v/>
      </c>
      <c r="AA201" s="35">
        <f>SUMIFS(рўйхат!Z:Z,рўйхат!$CY:$CY,$B$232,рўйхат!$B:$B,$C201)</f>
        <v/>
      </c>
      <c r="AB201" s="36">
        <f>SUMIFS(рўйхат!AA:AA,рўйхат!$CY:$CY,$B$232,рўйхат!$B:$B,$C201)</f>
        <v/>
      </c>
      <c r="AC201" s="35">
        <f>SUMIFS(рўйхат!AB:AB,рўйхат!$CY:$CY,$B$232,рўйхат!$B:$B,$C201)</f>
        <v/>
      </c>
      <c r="AD201" s="36">
        <f>SUMIFS(рўйхат!AC:AC,рўйхат!$CY:$CY,$B$232,рўйхат!$B:$B,$C201)</f>
        <v/>
      </c>
      <c r="AE201" s="35">
        <f>SUMIFS(рўйхат!AD:AD,рўйхат!$CY:$CY,$B$232,рўйхат!$B:$B,$C201)</f>
        <v/>
      </c>
      <c r="AF201" s="36">
        <f>SUMIFS(рўйхат!AE:AE,рўйхат!$CY:$CY,$B$232,рўйхат!$B:$B,$C201)</f>
        <v/>
      </c>
      <c r="AG201" s="35">
        <f>SUMIFS(рўйхат!AH:AH,рўйхат!$CY:$CY,$B$232,рўйхат!$B:$B,$C201)</f>
        <v/>
      </c>
      <c r="AH201" s="36">
        <f>SUMIFS(рўйхат!AI:AI,рўйхат!$CY:$CY,$B$232,рўйхат!$B:$B,$C201)</f>
        <v/>
      </c>
      <c r="AI201" s="35">
        <f>SUMIFS(рўйхат!AJ:AJ,рўйхат!$CY:$CY,$B$232,рўйхат!$B:$B,$C201)</f>
        <v/>
      </c>
      <c r="AJ201" s="36">
        <f>SUMIFS(рўйхат!AK:AK,рўйхат!$CY:$CY,$B$232,рўйхат!$B:$B,$C201)</f>
        <v/>
      </c>
      <c r="AK201" s="35">
        <f>SUMIFS(рўйхат!AL:AL,рўйхат!$CY:$CY,$B$232,рўйхат!$B:$B,$C201)</f>
        <v/>
      </c>
      <c r="AL201" s="36">
        <f>SUMIFS(рўйхат!AM:AM,рўйхат!$CY:$CY,$B$232,рўйхат!$B:$B,$C201)</f>
        <v/>
      </c>
      <c r="AM201" s="77">
        <f>IFERROR(Q201/E201,0)</f>
        <v/>
      </c>
      <c r="AN201" s="77">
        <f>IFERROR(R201/F201,0)</f>
        <v/>
      </c>
      <c r="AO201" s="35">
        <f>SUMIFS(рўйхат!AX:AX,рўйхат!$CY:$CY,$B$232,рўйхат!$B:$B,$C201)</f>
        <v/>
      </c>
      <c r="AP201" s="36">
        <f>SUMIFS(рўйхат!AY:AY,рўйхат!$CY:$CY,$B$232,рўйхат!$B:$B,$C201)</f>
        <v/>
      </c>
      <c r="AQ201" s="35">
        <f>SUMIFS(рўйхат!AZ:AZ,рўйхат!$CY:$CY,$B$232,рўйхат!$B:$B,$C201)</f>
        <v/>
      </c>
      <c r="AR201" s="36">
        <f>SUMIFS(рўйхат!BA:BA,рўйхат!$CY:$CY,$B$232,рўйхат!$B:$B,$C201)</f>
        <v/>
      </c>
      <c r="AS201" s="35">
        <f>SUMIFS(рўйхат!BB:BB,рўйхат!$CY:$CY,$B$232,рўйхат!$B:$B,$C201)</f>
        <v/>
      </c>
      <c r="AT201" s="36">
        <f>SUMIFS(рўйхат!BC:BC,рўйхат!$CY:$CY,$B$232,рўйхат!$B:$B,$C201)</f>
        <v/>
      </c>
      <c r="AU201" s="35">
        <f>SUMIFS(рўйхат!BD:BD,рўйхат!$CY:$CY,$B$232,рўйхат!$B:$B,$C201)</f>
        <v/>
      </c>
      <c r="AV201" s="36">
        <f>SUMIFS(рўйхат!BE:BE,рўйхат!$CY:$CY,$B$232,рўйхат!$B:$B,$C201)</f>
        <v/>
      </c>
      <c r="AW201" s="35">
        <f>SUMIFS(рўйхат!BF:BF,рўйхат!$CY:$CY,$B$232,рўйхат!$B:$B,$C201)</f>
        <v/>
      </c>
      <c r="AX201" s="36">
        <f>SUMIFS(рўйхат!BG:BG,рўйхат!$CY:$CY,$B$232,рўйхат!$B:$B,$C201)</f>
        <v/>
      </c>
      <c r="AY201" s="35">
        <f>SUMIFS(рўйхат!BH:BH,рўйхат!$CY:$CY,$B$232,рўйхат!$B:$B,$C201)</f>
        <v/>
      </c>
      <c r="AZ201" s="36">
        <f>SUMIFS(рўйхат!BI:BI,рўйхат!$CY:$CY,$B$232,рўйхат!$B:$B,$C201)</f>
        <v/>
      </c>
      <c r="BA201" s="35">
        <f>SUMIFS(рўйхат!BJ:BJ,рўйхат!$CY:$CY,$B$232,рўйхат!$B:$B,$C201)</f>
        <v/>
      </c>
      <c r="BB201" s="36">
        <f>SUMIFS(рўйхат!BK:BK,рўйхат!$CY:$CY,$B$232,рўйхат!$B:$B,$C201)</f>
        <v/>
      </c>
      <c r="BC201" s="77">
        <f>IFERROR(AO201/E201,0)</f>
        <v/>
      </c>
      <c r="BD201" s="77">
        <f>IFERROR(AP201/F201,0)</f>
        <v/>
      </c>
      <c r="BE201" s="35">
        <f>SUMIFS(рўйхат!BL:BL,рўйхат!$CY:$CY,$B$232,рўйхат!$B:$B,$C201)</f>
        <v/>
      </c>
      <c r="BF201" s="36">
        <f>SUMIFS(рўйхат!BM:BM,рўйхат!$CY:$CY,$B$232,рўйхат!$B:$B,$C201)</f>
        <v/>
      </c>
      <c r="BG201" s="35">
        <f>SUMIFS(рўйхат!BN:BN,рўйхат!$CY:$CY,$B$232,рўйхат!$B:$B,$C201)</f>
        <v/>
      </c>
      <c r="BH201" s="36">
        <f>SUMIFS(рўйхат!BO:BO,рўйхат!$CY:$CY,$B$232,рўйхат!$B:$B,$C201)</f>
        <v/>
      </c>
      <c r="BI201" s="35">
        <f>SUMIFS(рўйхат!BP:BP,рўйхат!$CY:$CY,$B$232,рўйхат!$B:$B,$C201)</f>
        <v/>
      </c>
      <c r="BJ201" s="36">
        <f>SUMIFS(рўйхат!BQ:BQ,рўйхат!$CY:$CY,$B$232,рўйхат!$B:$B,$C201)</f>
        <v/>
      </c>
      <c r="BK201" s="35">
        <f>SUMIFS(рўйхат!BR:BR,рўйхат!$CY:$CY,$B$232,рўйхат!$B:$B,$C201)</f>
        <v/>
      </c>
      <c r="BL201" s="36">
        <f>SUMIFS(рўйхат!BS:BS,рўйхат!$CY:$CY,$B$232,рўйхат!$B:$B,$C201)</f>
        <v/>
      </c>
      <c r="BM201" s="35">
        <f>SUMIFS(рўйхат!BT:BT,рўйхат!$CY:$CY,$B$232,рўйхат!$B:$B,$C201)</f>
        <v/>
      </c>
      <c r="BN201" s="36">
        <f>SUMIFS(рўйхат!BU:BU,рўйхат!$CY:$CY,$B$232,рўйхат!$B:$B,$C201)</f>
        <v/>
      </c>
      <c r="BO201" s="35">
        <f>SUMIFS(рўйхат!BX:BX,рўйхат!$CY:$CY,$B$232,рўйхат!$B:$B,$C201)</f>
        <v/>
      </c>
      <c r="BP201" s="36">
        <f>SUMIFS(рўйхат!BY:BY,рўйхат!$CY:$CY,$B$232,рўйхат!$B:$B,$C201)</f>
        <v/>
      </c>
      <c r="BQ201" s="35">
        <f>SUMIFS(рўйхат!BZ:BZ,рўйхат!$CY:$CY,$B$232,рўйхат!$B:$B,$C201)</f>
        <v/>
      </c>
      <c r="BR201" s="36">
        <f>SUMIFS(рўйхат!CA:CA,рўйхат!$CY:$CY,$B$232,рўйхат!$B:$B,$C201)</f>
        <v/>
      </c>
      <c r="BS201" s="35">
        <f>SUMIFS(рўйхат!CB:CB,рўйхат!$CY:$CY,$B$232,рўйхат!$B:$B,$C201)</f>
        <v/>
      </c>
      <c r="BT201" s="36">
        <f>SUMIFS(рўйхат!CC:CC,рўйхат!$CY:$CY,$B$232,рўйхат!$B:$B,$C201)</f>
        <v/>
      </c>
      <c r="BU201" s="35">
        <f>SUMIFS(рўйхат!CD:CD,рўйхат!$CY:$CY,$B$232,рўйхат!$B:$B,$C201)</f>
        <v/>
      </c>
      <c r="BV201" s="36">
        <f>SUMIFS(рўйхат!CE:CE,рўйхат!$CY:$CY,$B$232,рўйхат!$B:$B,$C201)</f>
        <v/>
      </c>
      <c r="BW201" s="35">
        <f>SUMIFS(рўйхат!CH:CH,рўйхат!$CY:$CY,$B$232,рўйхат!$B:$B,$C201)</f>
        <v/>
      </c>
      <c r="BX201" s="36">
        <f>SUMIFS(рўйхат!CI:CI,рўйхат!$CY:$CY,$B$232,рўйхат!$B:$B,$C201)</f>
        <v/>
      </c>
      <c r="BY201" s="35">
        <f>SUMIFS(рўйхат!CJ:CJ,рўйхат!$CY:$CY,$B$232,рўйхат!$B:$B,$C201)</f>
        <v/>
      </c>
      <c r="BZ201" s="36">
        <f>SUMIFS(рўйхат!CK:CK,рўйхат!$CY:$CY,$B$232,рўйхат!$B:$B,$C201)</f>
        <v/>
      </c>
      <c r="CA201" s="35">
        <f>SUMIFS(рўйхат!CL:CL,рўйхат!$CY:$CY,$B$232,рўйхат!$B:$B,$C201)</f>
        <v/>
      </c>
      <c r="CB201" s="36">
        <f>SUMIFS(рўйхат!CM:CM,рўйхат!$CY:$CY,$B$232,рўйхат!$B:$B,$C201)</f>
        <v/>
      </c>
      <c r="CC201" s="35">
        <f>SUMIFS(рўйхат!CN:CN,рўйхат!$CY:$CY,$B$232,рўйхат!$B:$B,$C201)</f>
        <v/>
      </c>
      <c r="CD201" s="36">
        <f>SUMIFS(рўйхат!CO:CO,рўйхат!$CY:$CY,$B$232,рўйхат!$B:$B,$C201)</f>
        <v/>
      </c>
      <c r="CE201" s="77">
        <f>IFERROR(BE201/(Q201+BE201),0)</f>
        <v/>
      </c>
      <c r="CF201" s="78">
        <f>IFERROR(BF201/(R201+BF201),0)</f>
        <v/>
      </c>
      <c r="CG201" s="8">
        <f>COUNTIFS(B:B,B201)</f>
        <v/>
      </c>
    </row>
    <row r="202" hidden="1" outlineLevel="1" ht="17.1" customFormat="1" customHeight="1" s="8">
      <c r="A202" s="33" t="n"/>
      <c r="B202" s="50" t="n">
        <v>2</v>
      </c>
      <c r="C202" s="66" t="inlineStr">
        <is>
          <t>Божхона қўмитаси</t>
        </is>
      </c>
      <c r="D202" s="16" t="n"/>
      <c r="E202" s="35">
        <f>SUMIFS(рўйхат!F:F,рўйхат!$CY:$CY,$B$232,рўйхат!$B:$B,$C202)</f>
        <v/>
      </c>
      <c r="F202" s="36">
        <f>SUMIFS(рўйхат!G:G,рўйхат!$CY:$CY,$B$232,рўйхат!$B:$B,$C202)</f>
        <v/>
      </c>
      <c r="G202" s="35">
        <f>SUMIFS(рўйхат!H:H,рўйхат!$CY:$CY,$B$232,рўйхат!$B:$B,$C202)</f>
        <v/>
      </c>
      <c r="H202" s="36">
        <f>SUMIFS(рўйхат!I:I,рўйхат!$CY:$CY,$B$232,рўйхат!$B:$B,$C202)</f>
        <v/>
      </c>
      <c r="I202" s="35">
        <f>SUMIFS(рўйхат!J:J,рўйхат!$CY:$CY,$B$232,рўйхат!$B:$B,$C202)</f>
        <v/>
      </c>
      <c r="J202" s="36">
        <f>SUMIFS(рўйхат!K:K,рўйхат!$CY:$CY,$B$232,рўйхат!$B:$B,$C202)</f>
        <v/>
      </c>
      <c r="K202" s="35">
        <f>SUMIFS(рўйхат!L:L,рўйхат!$CY:$CY,$B$232,рўйхат!$B:$B,$C202)</f>
        <v/>
      </c>
      <c r="L202" s="36">
        <f>SUMIFS(рўйхат!M:M,рўйхат!$CY:$CY,$B$232,рўйхат!$B:$B,$C202)</f>
        <v/>
      </c>
      <c r="M202" s="35">
        <f>SUMIFS(рўйхат!N:N,рўйхат!$CY:$CY,$B$232,рўйхат!$B:$B,$C202)</f>
        <v/>
      </c>
      <c r="N202" s="36">
        <f>SUMIFS(рўйхат!O:O,рўйхат!$CY:$CY,$B$232,рўйхат!$B:$B,$C202)</f>
        <v/>
      </c>
      <c r="O202" s="34">
        <f>IFERROR(M202/E202,0)</f>
        <v/>
      </c>
      <c r="P202" s="34">
        <f>IFERROR(N202/F202,0)</f>
        <v/>
      </c>
      <c r="Q202" s="35">
        <f>SUMIFS(рўйхат!P:P,рўйхат!$CY:$CY,$B$232,рўйхат!$B:$B,$C202)</f>
        <v/>
      </c>
      <c r="R202" s="36">
        <f>SUMIFS(рўйхат!Q:Q,рўйхат!$CY:$CY,$B$232,рўйхат!$B:$B,$C202)</f>
        <v/>
      </c>
      <c r="S202" s="35">
        <f>SUMIFS(рўйхат!R:R,рўйхат!$CY:$CY,$B$232,рўйхат!$B:$B,$C202)</f>
        <v/>
      </c>
      <c r="T202" s="36">
        <f>SUMIFS(рўйхат!S:S,рўйхат!$CY:$CY,$B$232,рўйхат!$B:$B,$C202)</f>
        <v/>
      </c>
      <c r="U202" s="35">
        <f>SUMIFS(рўйхат!T:T,рўйхат!$CY:$CY,$B$232,рўйхат!$B:$B,$C202)</f>
        <v/>
      </c>
      <c r="V202" s="36">
        <f>SUMIFS(рўйхат!U:U,рўйхат!$CY:$CY,$B$232,рўйхат!$B:$B,$C202)</f>
        <v/>
      </c>
      <c r="W202" s="35">
        <f>SUMIFS(рўйхат!V:V,рўйхат!$CY:$CY,$B$232,рўйхат!$B:$B,$C202)</f>
        <v/>
      </c>
      <c r="X202" s="36">
        <f>SUMIFS(рўйхат!W:W,рўйхат!$CY:$CY,$B$232,рўйхат!$B:$B,$C202)</f>
        <v/>
      </c>
      <c r="Y202" s="35">
        <f>SUMIFS(рўйхат!X:X,рўйхат!$CY:$CY,$B$232,рўйхат!$B:$B,$C202)</f>
        <v/>
      </c>
      <c r="Z202" s="36">
        <f>SUMIFS(рўйхат!Y:Y,рўйхат!$CY:$CY,$B$232,рўйхат!$B:$B,$C202)</f>
        <v/>
      </c>
      <c r="AA202" s="35">
        <f>SUMIFS(рўйхат!Z:Z,рўйхат!$CY:$CY,$B$232,рўйхат!$B:$B,$C202)</f>
        <v/>
      </c>
      <c r="AB202" s="36">
        <f>SUMIFS(рўйхат!AA:AA,рўйхат!$CY:$CY,$B$232,рўйхат!$B:$B,$C202)</f>
        <v/>
      </c>
      <c r="AC202" s="35">
        <f>SUMIFS(рўйхат!AB:AB,рўйхат!$CY:$CY,$B$232,рўйхат!$B:$B,$C202)</f>
        <v/>
      </c>
      <c r="AD202" s="36">
        <f>SUMIFS(рўйхат!AC:AC,рўйхат!$CY:$CY,$B$232,рўйхат!$B:$B,$C202)</f>
        <v/>
      </c>
      <c r="AE202" s="35">
        <f>SUMIFS(рўйхат!AD:AD,рўйхат!$CY:$CY,$B$232,рўйхат!$B:$B,$C202)</f>
        <v/>
      </c>
      <c r="AF202" s="36">
        <f>SUMIFS(рўйхат!AE:AE,рўйхат!$CY:$CY,$B$232,рўйхат!$B:$B,$C202)</f>
        <v/>
      </c>
      <c r="AG202" s="35">
        <f>SUMIFS(рўйхат!AH:AH,рўйхат!$CY:$CY,$B$232,рўйхат!$B:$B,$C202)</f>
        <v/>
      </c>
      <c r="AH202" s="36">
        <f>SUMIFS(рўйхат!AI:AI,рўйхат!$CY:$CY,$B$232,рўйхат!$B:$B,$C202)</f>
        <v/>
      </c>
      <c r="AI202" s="35">
        <f>SUMIFS(рўйхат!AJ:AJ,рўйхат!$CY:$CY,$B$232,рўйхат!$B:$B,$C202)</f>
        <v/>
      </c>
      <c r="AJ202" s="36">
        <f>SUMIFS(рўйхат!AK:AK,рўйхат!$CY:$CY,$B$232,рўйхат!$B:$B,$C202)</f>
        <v/>
      </c>
      <c r="AK202" s="35">
        <f>SUMIFS(рўйхат!AL:AL,рўйхат!$CY:$CY,$B$232,рўйхат!$B:$B,$C202)</f>
        <v/>
      </c>
      <c r="AL202" s="36">
        <f>SUMIFS(рўйхат!AM:AM,рўйхат!$CY:$CY,$B$232,рўйхат!$B:$B,$C202)</f>
        <v/>
      </c>
      <c r="AM202" s="77">
        <f>IFERROR(Q202/E202,0)</f>
        <v/>
      </c>
      <c r="AN202" s="77">
        <f>IFERROR(R202/F202,0)</f>
        <v/>
      </c>
      <c r="AO202" s="35">
        <f>SUMIFS(рўйхат!AX:AX,рўйхат!$CY:$CY,$B$232,рўйхат!$B:$B,$C202)</f>
        <v/>
      </c>
      <c r="AP202" s="36">
        <f>SUMIFS(рўйхат!AY:AY,рўйхат!$CY:$CY,$B$232,рўйхат!$B:$B,$C202)</f>
        <v/>
      </c>
      <c r="AQ202" s="35">
        <f>SUMIFS(рўйхат!AZ:AZ,рўйхат!$CY:$CY,$B$232,рўйхат!$B:$B,$C202)</f>
        <v/>
      </c>
      <c r="AR202" s="36">
        <f>SUMIFS(рўйхат!BA:BA,рўйхат!$CY:$CY,$B$232,рўйхат!$B:$B,$C202)</f>
        <v/>
      </c>
      <c r="AS202" s="35">
        <f>SUMIFS(рўйхат!BB:BB,рўйхат!$CY:$CY,$B$232,рўйхат!$B:$B,$C202)</f>
        <v/>
      </c>
      <c r="AT202" s="36">
        <f>SUMIFS(рўйхат!BC:BC,рўйхат!$CY:$CY,$B$232,рўйхат!$B:$B,$C202)</f>
        <v/>
      </c>
      <c r="AU202" s="35">
        <f>SUMIFS(рўйхат!BD:BD,рўйхат!$CY:$CY,$B$232,рўйхат!$B:$B,$C202)</f>
        <v/>
      </c>
      <c r="AV202" s="36">
        <f>SUMIFS(рўйхат!BE:BE,рўйхат!$CY:$CY,$B$232,рўйхат!$B:$B,$C202)</f>
        <v/>
      </c>
      <c r="AW202" s="35">
        <f>SUMIFS(рўйхат!BF:BF,рўйхат!$CY:$CY,$B$232,рўйхат!$B:$B,$C202)</f>
        <v/>
      </c>
      <c r="AX202" s="36">
        <f>SUMIFS(рўйхат!BG:BG,рўйхат!$CY:$CY,$B$232,рўйхат!$B:$B,$C202)</f>
        <v/>
      </c>
      <c r="AY202" s="35">
        <f>SUMIFS(рўйхат!BH:BH,рўйхат!$CY:$CY,$B$232,рўйхат!$B:$B,$C202)</f>
        <v/>
      </c>
      <c r="AZ202" s="36">
        <f>SUMIFS(рўйхат!BI:BI,рўйхат!$CY:$CY,$B$232,рўйхат!$B:$B,$C202)</f>
        <v/>
      </c>
      <c r="BA202" s="35">
        <f>SUMIFS(рўйхат!BJ:BJ,рўйхат!$CY:$CY,$B$232,рўйхат!$B:$B,$C202)</f>
        <v/>
      </c>
      <c r="BB202" s="36">
        <f>SUMIFS(рўйхат!BK:BK,рўйхат!$CY:$CY,$B$232,рўйхат!$B:$B,$C202)</f>
        <v/>
      </c>
      <c r="BC202" s="77">
        <f>IFERROR(AO202/E202,0)</f>
        <v/>
      </c>
      <c r="BD202" s="77">
        <f>IFERROR(AP202/F202,0)</f>
        <v/>
      </c>
      <c r="BE202" s="35">
        <f>SUMIFS(рўйхат!BL:BL,рўйхат!$CY:$CY,$B$232,рўйхат!$B:$B,$C202)</f>
        <v/>
      </c>
      <c r="BF202" s="36">
        <f>SUMIFS(рўйхат!BM:BM,рўйхат!$CY:$CY,$B$232,рўйхат!$B:$B,$C202)</f>
        <v/>
      </c>
      <c r="BG202" s="35">
        <f>SUMIFS(рўйхат!BN:BN,рўйхат!$CY:$CY,$B$232,рўйхат!$B:$B,$C202)</f>
        <v/>
      </c>
      <c r="BH202" s="36">
        <f>SUMIFS(рўйхат!BO:BO,рўйхат!$CY:$CY,$B$232,рўйхат!$B:$B,$C202)</f>
        <v/>
      </c>
      <c r="BI202" s="35">
        <f>SUMIFS(рўйхат!BP:BP,рўйхат!$CY:$CY,$B$232,рўйхат!$B:$B,$C202)</f>
        <v/>
      </c>
      <c r="BJ202" s="36">
        <f>SUMIFS(рўйхат!BQ:BQ,рўйхат!$CY:$CY,$B$232,рўйхат!$B:$B,$C202)</f>
        <v/>
      </c>
      <c r="BK202" s="35">
        <f>SUMIFS(рўйхат!BR:BR,рўйхат!$CY:$CY,$B$232,рўйхат!$B:$B,$C202)</f>
        <v/>
      </c>
      <c r="BL202" s="36">
        <f>SUMIFS(рўйхат!BS:BS,рўйхат!$CY:$CY,$B$232,рўйхат!$B:$B,$C202)</f>
        <v/>
      </c>
      <c r="BM202" s="35">
        <f>SUMIFS(рўйхат!BT:BT,рўйхат!$CY:$CY,$B$232,рўйхат!$B:$B,$C202)</f>
        <v/>
      </c>
      <c r="BN202" s="36">
        <f>SUMIFS(рўйхат!BU:BU,рўйхат!$CY:$CY,$B$232,рўйхат!$B:$B,$C202)</f>
        <v/>
      </c>
      <c r="BO202" s="35">
        <f>SUMIFS(рўйхат!BX:BX,рўйхат!$CY:$CY,$B$232,рўйхат!$B:$B,$C202)</f>
        <v/>
      </c>
      <c r="BP202" s="36">
        <f>SUMIFS(рўйхат!BY:BY,рўйхат!$CY:$CY,$B$232,рўйхат!$B:$B,$C202)</f>
        <v/>
      </c>
      <c r="BQ202" s="35">
        <f>SUMIFS(рўйхат!BZ:BZ,рўйхат!$CY:$CY,$B$232,рўйхат!$B:$B,$C202)</f>
        <v/>
      </c>
      <c r="BR202" s="36">
        <f>SUMIFS(рўйхат!CA:CA,рўйхат!$CY:$CY,$B$232,рўйхат!$B:$B,$C202)</f>
        <v/>
      </c>
      <c r="BS202" s="35">
        <f>SUMIFS(рўйхат!CB:CB,рўйхат!$CY:$CY,$B$232,рўйхат!$B:$B,$C202)</f>
        <v/>
      </c>
      <c r="BT202" s="36">
        <f>SUMIFS(рўйхат!CC:CC,рўйхат!$CY:$CY,$B$232,рўйхат!$B:$B,$C202)</f>
        <v/>
      </c>
      <c r="BU202" s="35">
        <f>SUMIFS(рўйхат!CD:CD,рўйхат!$CY:$CY,$B$232,рўйхат!$B:$B,$C202)</f>
        <v/>
      </c>
      <c r="BV202" s="36">
        <f>SUMIFS(рўйхат!CE:CE,рўйхат!$CY:$CY,$B$232,рўйхат!$B:$B,$C202)</f>
        <v/>
      </c>
      <c r="BW202" s="35">
        <f>SUMIFS(рўйхат!CH:CH,рўйхат!$CY:$CY,$B$232,рўйхат!$B:$B,$C202)</f>
        <v/>
      </c>
      <c r="BX202" s="36">
        <f>SUMIFS(рўйхат!CI:CI,рўйхат!$CY:$CY,$B$232,рўйхат!$B:$B,$C202)</f>
        <v/>
      </c>
      <c r="BY202" s="35">
        <f>SUMIFS(рўйхат!CJ:CJ,рўйхат!$CY:$CY,$B$232,рўйхат!$B:$B,$C202)</f>
        <v/>
      </c>
      <c r="BZ202" s="36">
        <f>SUMIFS(рўйхат!CK:CK,рўйхат!$CY:$CY,$B$232,рўйхат!$B:$B,$C202)</f>
        <v/>
      </c>
      <c r="CA202" s="35">
        <f>SUMIFS(рўйхат!CL:CL,рўйхат!$CY:$CY,$B$232,рўйхат!$B:$B,$C202)</f>
        <v/>
      </c>
      <c r="CB202" s="36">
        <f>SUMIFS(рўйхат!CM:CM,рўйхат!$CY:$CY,$B$232,рўйхат!$B:$B,$C202)</f>
        <v/>
      </c>
      <c r="CC202" s="35">
        <f>SUMIFS(рўйхат!CN:CN,рўйхат!$CY:$CY,$B$232,рўйхат!$B:$B,$C202)</f>
        <v/>
      </c>
      <c r="CD202" s="36">
        <f>SUMIFS(рўйхат!CO:CO,рўйхат!$CY:$CY,$B$232,рўйхат!$B:$B,$C202)</f>
        <v/>
      </c>
      <c r="CE202" s="77">
        <f>IFERROR(BE202/(Q202+BE202),0)</f>
        <v/>
      </c>
      <c r="CF202" s="78">
        <f>IFERROR(BF202/(R202+BF202),0)</f>
        <v/>
      </c>
      <c r="CG202" s="8">
        <f>COUNTIFS(B:B,B202)</f>
        <v/>
      </c>
    </row>
    <row r="203" hidden="1" outlineLevel="1" ht="17.1" customFormat="1" customHeight="1" s="8">
      <c r="A203" s="33" t="n"/>
      <c r="B203" s="50" t="n">
        <v>3</v>
      </c>
      <c r="C203" s="66" t="inlineStr">
        <is>
          <t>Вазирлар Маҳкамаси ҳузуридаги Солиқ қўмитаси</t>
        </is>
      </c>
      <c r="D203" s="16" t="n"/>
      <c r="E203" s="35">
        <f>SUMIFS(рўйхат!F:F,рўйхат!$CY:$CY,$B$232,рўйхат!$B:$B,$C203)</f>
        <v/>
      </c>
      <c r="F203" s="36">
        <f>SUMIFS(рўйхат!G:G,рўйхат!$CY:$CY,$B$232,рўйхат!$B:$B,$C203)</f>
        <v/>
      </c>
      <c r="G203" s="35">
        <f>SUMIFS(рўйхат!H:H,рўйхат!$CY:$CY,$B$232,рўйхат!$B:$B,$C203)</f>
        <v/>
      </c>
      <c r="H203" s="36">
        <f>SUMIFS(рўйхат!I:I,рўйхат!$CY:$CY,$B$232,рўйхат!$B:$B,$C203)</f>
        <v/>
      </c>
      <c r="I203" s="35">
        <f>SUMIFS(рўйхат!J:J,рўйхат!$CY:$CY,$B$232,рўйхат!$B:$B,$C203)</f>
        <v/>
      </c>
      <c r="J203" s="36">
        <f>SUMIFS(рўйхат!K:K,рўйхат!$CY:$CY,$B$232,рўйхат!$B:$B,$C203)</f>
        <v/>
      </c>
      <c r="K203" s="35">
        <f>SUMIFS(рўйхат!L:L,рўйхат!$CY:$CY,$B$232,рўйхат!$B:$B,$C203)</f>
        <v/>
      </c>
      <c r="L203" s="36">
        <f>SUMIFS(рўйхат!M:M,рўйхат!$CY:$CY,$B$232,рўйхат!$B:$B,$C203)</f>
        <v/>
      </c>
      <c r="M203" s="35">
        <f>SUMIFS(рўйхат!N:N,рўйхат!$CY:$CY,$B$232,рўйхат!$B:$B,$C203)</f>
        <v/>
      </c>
      <c r="N203" s="36">
        <f>SUMIFS(рўйхат!O:O,рўйхат!$CY:$CY,$B$232,рўйхат!$B:$B,$C203)</f>
        <v/>
      </c>
      <c r="O203" s="34">
        <f>IFERROR(M203/E203,0)</f>
        <v/>
      </c>
      <c r="P203" s="34">
        <f>IFERROR(N203/F203,0)</f>
        <v/>
      </c>
      <c r="Q203" s="35">
        <f>SUMIFS(рўйхат!P:P,рўйхат!$CY:$CY,$B$232,рўйхат!$B:$B,$C203)</f>
        <v/>
      </c>
      <c r="R203" s="36">
        <f>SUMIFS(рўйхат!Q:Q,рўйхат!$CY:$CY,$B$232,рўйхат!$B:$B,$C203)</f>
        <v/>
      </c>
      <c r="S203" s="35">
        <f>SUMIFS(рўйхат!R:R,рўйхат!$CY:$CY,$B$232,рўйхат!$B:$B,$C203)</f>
        <v/>
      </c>
      <c r="T203" s="36">
        <f>SUMIFS(рўйхат!S:S,рўйхат!$CY:$CY,$B$232,рўйхат!$B:$B,$C203)</f>
        <v/>
      </c>
      <c r="U203" s="35">
        <f>SUMIFS(рўйхат!T:T,рўйхат!$CY:$CY,$B$232,рўйхат!$B:$B,$C203)</f>
        <v/>
      </c>
      <c r="V203" s="36">
        <f>SUMIFS(рўйхат!U:U,рўйхат!$CY:$CY,$B$232,рўйхат!$B:$B,$C203)</f>
        <v/>
      </c>
      <c r="W203" s="35">
        <f>SUMIFS(рўйхат!V:V,рўйхат!$CY:$CY,$B$232,рўйхат!$B:$B,$C203)</f>
        <v/>
      </c>
      <c r="X203" s="36">
        <f>SUMIFS(рўйхат!W:W,рўйхат!$CY:$CY,$B$232,рўйхат!$B:$B,$C203)</f>
        <v/>
      </c>
      <c r="Y203" s="35">
        <f>SUMIFS(рўйхат!X:X,рўйхат!$CY:$CY,$B$232,рўйхат!$B:$B,$C203)</f>
        <v/>
      </c>
      <c r="Z203" s="36">
        <f>SUMIFS(рўйхат!Y:Y,рўйхат!$CY:$CY,$B$232,рўйхат!$B:$B,$C203)</f>
        <v/>
      </c>
      <c r="AA203" s="35">
        <f>SUMIFS(рўйхат!Z:Z,рўйхат!$CY:$CY,$B$232,рўйхат!$B:$B,$C203)</f>
        <v/>
      </c>
      <c r="AB203" s="36">
        <f>SUMIFS(рўйхат!AA:AA,рўйхат!$CY:$CY,$B$232,рўйхат!$B:$B,$C203)</f>
        <v/>
      </c>
      <c r="AC203" s="35">
        <f>SUMIFS(рўйхат!AB:AB,рўйхат!$CY:$CY,$B$232,рўйхат!$B:$B,$C203)</f>
        <v/>
      </c>
      <c r="AD203" s="36">
        <f>SUMIFS(рўйхат!AC:AC,рўйхат!$CY:$CY,$B$232,рўйхат!$B:$B,$C203)</f>
        <v/>
      </c>
      <c r="AE203" s="35">
        <f>SUMIFS(рўйхат!AD:AD,рўйхат!$CY:$CY,$B$232,рўйхат!$B:$B,$C203)</f>
        <v/>
      </c>
      <c r="AF203" s="36">
        <f>SUMIFS(рўйхат!AE:AE,рўйхат!$CY:$CY,$B$232,рўйхат!$B:$B,$C203)</f>
        <v/>
      </c>
      <c r="AG203" s="35">
        <f>SUMIFS(рўйхат!AH:AH,рўйхат!$CY:$CY,$B$232,рўйхат!$B:$B,$C203)</f>
        <v/>
      </c>
      <c r="AH203" s="36">
        <f>SUMIFS(рўйхат!AI:AI,рўйхат!$CY:$CY,$B$232,рўйхат!$B:$B,$C203)</f>
        <v/>
      </c>
      <c r="AI203" s="35">
        <f>SUMIFS(рўйхат!AJ:AJ,рўйхат!$CY:$CY,$B$232,рўйхат!$B:$B,$C203)</f>
        <v/>
      </c>
      <c r="AJ203" s="36">
        <f>SUMIFS(рўйхат!AK:AK,рўйхат!$CY:$CY,$B$232,рўйхат!$B:$B,$C203)</f>
        <v/>
      </c>
      <c r="AK203" s="35">
        <f>SUMIFS(рўйхат!AL:AL,рўйхат!$CY:$CY,$B$232,рўйхат!$B:$B,$C203)</f>
        <v/>
      </c>
      <c r="AL203" s="36">
        <f>SUMIFS(рўйхат!AM:AM,рўйхат!$CY:$CY,$B$232,рўйхат!$B:$B,$C203)</f>
        <v/>
      </c>
      <c r="AM203" s="77">
        <f>IFERROR(Q203/E203,0)</f>
        <v/>
      </c>
      <c r="AN203" s="77">
        <f>IFERROR(R203/F203,0)</f>
        <v/>
      </c>
      <c r="AO203" s="35">
        <f>SUMIFS(рўйхат!AX:AX,рўйхат!$CY:$CY,$B$232,рўйхат!$B:$B,$C203)</f>
        <v/>
      </c>
      <c r="AP203" s="36">
        <f>SUMIFS(рўйхат!AY:AY,рўйхат!$CY:$CY,$B$232,рўйхат!$B:$B,$C203)</f>
        <v/>
      </c>
      <c r="AQ203" s="35">
        <f>SUMIFS(рўйхат!AZ:AZ,рўйхат!$CY:$CY,$B$232,рўйхат!$B:$B,$C203)</f>
        <v/>
      </c>
      <c r="AR203" s="36">
        <f>SUMIFS(рўйхат!BA:BA,рўйхат!$CY:$CY,$B$232,рўйхат!$B:$B,$C203)</f>
        <v/>
      </c>
      <c r="AS203" s="35">
        <f>SUMIFS(рўйхат!BB:BB,рўйхат!$CY:$CY,$B$232,рўйхат!$B:$B,$C203)</f>
        <v/>
      </c>
      <c r="AT203" s="36">
        <f>SUMIFS(рўйхат!BC:BC,рўйхат!$CY:$CY,$B$232,рўйхат!$B:$B,$C203)</f>
        <v/>
      </c>
      <c r="AU203" s="35">
        <f>SUMIFS(рўйхат!BD:BD,рўйхат!$CY:$CY,$B$232,рўйхат!$B:$B,$C203)</f>
        <v/>
      </c>
      <c r="AV203" s="36">
        <f>SUMIFS(рўйхат!BE:BE,рўйхат!$CY:$CY,$B$232,рўйхат!$B:$B,$C203)</f>
        <v/>
      </c>
      <c r="AW203" s="35">
        <f>SUMIFS(рўйхат!BF:BF,рўйхат!$CY:$CY,$B$232,рўйхат!$B:$B,$C203)</f>
        <v/>
      </c>
      <c r="AX203" s="36">
        <f>SUMIFS(рўйхат!BG:BG,рўйхат!$CY:$CY,$B$232,рўйхат!$B:$B,$C203)</f>
        <v/>
      </c>
      <c r="AY203" s="35">
        <f>SUMIFS(рўйхат!BH:BH,рўйхат!$CY:$CY,$B$232,рўйхат!$B:$B,$C203)</f>
        <v/>
      </c>
      <c r="AZ203" s="36">
        <f>SUMIFS(рўйхат!BI:BI,рўйхат!$CY:$CY,$B$232,рўйхат!$B:$B,$C203)</f>
        <v/>
      </c>
      <c r="BA203" s="35">
        <f>SUMIFS(рўйхат!BJ:BJ,рўйхат!$CY:$CY,$B$232,рўйхат!$B:$B,$C203)</f>
        <v/>
      </c>
      <c r="BB203" s="36">
        <f>SUMIFS(рўйхат!BK:BK,рўйхат!$CY:$CY,$B$232,рўйхат!$B:$B,$C203)</f>
        <v/>
      </c>
      <c r="BC203" s="77">
        <f>IFERROR(AO203/E203,0)</f>
        <v/>
      </c>
      <c r="BD203" s="77">
        <f>IFERROR(AP203/F203,0)</f>
        <v/>
      </c>
      <c r="BE203" s="35">
        <f>SUMIFS(рўйхат!BL:BL,рўйхат!$CY:$CY,$B$232,рўйхат!$B:$B,$C203)</f>
        <v/>
      </c>
      <c r="BF203" s="36">
        <f>SUMIFS(рўйхат!BM:BM,рўйхат!$CY:$CY,$B$232,рўйхат!$B:$B,$C203)</f>
        <v/>
      </c>
      <c r="BG203" s="35">
        <f>SUMIFS(рўйхат!BN:BN,рўйхат!$CY:$CY,$B$232,рўйхат!$B:$B,$C203)</f>
        <v/>
      </c>
      <c r="BH203" s="36">
        <f>SUMIFS(рўйхат!BO:BO,рўйхат!$CY:$CY,$B$232,рўйхат!$B:$B,$C203)</f>
        <v/>
      </c>
      <c r="BI203" s="35">
        <f>SUMIFS(рўйхат!BP:BP,рўйхат!$CY:$CY,$B$232,рўйхат!$B:$B,$C203)</f>
        <v/>
      </c>
      <c r="BJ203" s="36">
        <f>SUMIFS(рўйхат!BQ:BQ,рўйхат!$CY:$CY,$B$232,рўйхат!$B:$B,$C203)</f>
        <v/>
      </c>
      <c r="BK203" s="35">
        <f>SUMIFS(рўйхат!BR:BR,рўйхат!$CY:$CY,$B$232,рўйхат!$B:$B,$C203)</f>
        <v/>
      </c>
      <c r="BL203" s="36">
        <f>SUMIFS(рўйхат!BS:BS,рўйхат!$CY:$CY,$B$232,рўйхат!$B:$B,$C203)</f>
        <v/>
      </c>
      <c r="BM203" s="35">
        <f>SUMIFS(рўйхат!BT:BT,рўйхат!$CY:$CY,$B$232,рўйхат!$B:$B,$C203)</f>
        <v/>
      </c>
      <c r="BN203" s="36">
        <f>SUMIFS(рўйхат!BU:BU,рўйхат!$CY:$CY,$B$232,рўйхат!$B:$B,$C203)</f>
        <v/>
      </c>
      <c r="BO203" s="35">
        <f>SUMIFS(рўйхат!BX:BX,рўйхат!$CY:$CY,$B$232,рўйхат!$B:$B,$C203)</f>
        <v/>
      </c>
      <c r="BP203" s="36">
        <f>SUMIFS(рўйхат!BY:BY,рўйхат!$CY:$CY,$B$232,рўйхат!$B:$B,$C203)</f>
        <v/>
      </c>
      <c r="BQ203" s="35">
        <f>SUMIFS(рўйхат!BZ:BZ,рўйхат!$CY:$CY,$B$232,рўйхат!$B:$B,$C203)</f>
        <v/>
      </c>
      <c r="BR203" s="36">
        <f>SUMIFS(рўйхат!CA:CA,рўйхат!$CY:$CY,$B$232,рўйхат!$B:$B,$C203)</f>
        <v/>
      </c>
      <c r="BS203" s="35">
        <f>SUMIFS(рўйхат!CB:CB,рўйхат!$CY:$CY,$B$232,рўйхат!$B:$B,$C203)</f>
        <v/>
      </c>
      <c r="BT203" s="36">
        <f>SUMIFS(рўйхат!CC:CC,рўйхат!$CY:$CY,$B$232,рўйхат!$B:$B,$C203)</f>
        <v/>
      </c>
      <c r="BU203" s="35">
        <f>SUMIFS(рўйхат!CD:CD,рўйхат!$CY:$CY,$B$232,рўйхат!$B:$B,$C203)</f>
        <v/>
      </c>
      <c r="BV203" s="36">
        <f>SUMIFS(рўйхат!CE:CE,рўйхат!$CY:$CY,$B$232,рўйхат!$B:$B,$C203)</f>
        <v/>
      </c>
      <c r="BW203" s="35">
        <f>SUMIFS(рўйхат!CH:CH,рўйхат!$CY:$CY,$B$232,рўйхат!$B:$B,$C203)</f>
        <v/>
      </c>
      <c r="BX203" s="36">
        <f>SUMIFS(рўйхат!CI:CI,рўйхат!$CY:$CY,$B$232,рўйхат!$B:$B,$C203)</f>
        <v/>
      </c>
      <c r="BY203" s="35">
        <f>SUMIFS(рўйхат!CJ:CJ,рўйхат!$CY:$CY,$B$232,рўйхат!$B:$B,$C203)</f>
        <v/>
      </c>
      <c r="BZ203" s="36">
        <f>SUMIFS(рўйхат!CK:CK,рўйхат!$CY:$CY,$B$232,рўйхат!$B:$B,$C203)</f>
        <v/>
      </c>
      <c r="CA203" s="35">
        <f>SUMIFS(рўйхат!CL:CL,рўйхат!$CY:$CY,$B$232,рўйхат!$B:$B,$C203)</f>
        <v/>
      </c>
      <c r="CB203" s="36">
        <f>SUMIFS(рўйхат!CM:CM,рўйхат!$CY:$CY,$B$232,рўйхат!$B:$B,$C203)</f>
        <v/>
      </c>
      <c r="CC203" s="35">
        <f>SUMIFS(рўйхат!CN:CN,рўйхат!$CY:$CY,$B$232,рўйхат!$B:$B,$C203)</f>
        <v/>
      </c>
      <c r="CD203" s="36">
        <f>SUMIFS(рўйхат!CO:CO,рўйхат!$CY:$CY,$B$232,рўйхат!$B:$B,$C203)</f>
        <v/>
      </c>
      <c r="CE203" s="77">
        <f>IFERROR(BE203/(Q203+BE203),0)</f>
        <v/>
      </c>
      <c r="CF203" s="78">
        <f>IFERROR(BF203/(R203+BF203),0)</f>
        <v/>
      </c>
      <c r="CG203" s="8">
        <f>COUNTIFS(B:B,B203)</f>
        <v/>
      </c>
    </row>
    <row r="204" hidden="1" outlineLevel="1" ht="17.1" customFormat="1" customHeight="1" s="8">
      <c r="A204" s="33" t="n"/>
      <c r="B204" s="50" t="n">
        <v>4</v>
      </c>
      <c r="C204" s="66" t="inlineStr">
        <is>
          <t>Вилоят ҳокимликлари</t>
        </is>
      </c>
      <c r="D204" s="16" t="n"/>
      <c r="E204" s="35">
        <f>SUMIFS(рўйхат!F:F,рўйхат!$CY:$CY,$B$232,рўйхат!$B:$B,$C204)</f>
        <v/>
      </c>
      <c r="F204" s="36">
        <f>SUMIFS(рўйхат!G:G,рўйхат!$CY:$CY,$B$232,рўйхат!$B:$B,$C204)</f>
        <v/>
      </c>
      <c r="G204" s="35">
        <f>SUMIFS(рўйхат!H:H,рўйхат!$CY:$CY,$B$232,рўйхат!$B:$B,$C204)</f>
        <v/>
      </c>
      <c r="H204" s="36">
        <f>SUMIFS(рўйхат!I:I,рўйхат!$CY:$CY,$B$232,рўйхат!$B:$B,$C204)</f>
        <v/>
      </c>
      <c r="I204" s="35">
        <f>SUMIFS(рўйхат!J:J,рўйхат!$CY:$CY,$B$232,рўйхат!$B:$B,$C204)</f>
        <v/>
      </c>
      <c r="J204" s="36">
        <f>SUMIFS(рўйхат!K:K,рўйхат!$CY:$CY,$B$232,рўйхат!$B:$B,$C204)</f>
        <v/>
      </c>
      <c r="K204" s="35">
        <f>SUMIFS(рўйхат!L:L,рўйхат!$CY:$CY,$B$232,рўйхат!$B:$B,$C204)</f>
        <v/>
      </c>
      <c r="L204" s="36">
        <f>SUMIFS(рўйхат!M:M,рўйхат!$CY:$CY,$B$232,рўйхат!$B:$B,$C204)</f>
        <v/>
      </c>
      <c r="M204" s="35">
        <f>SUMIFS(рўйхат!N:N,рўйхат!$CY:$CY,$B$232,рўйхат!$B:$B,$C204)</f>
        <v/>
      </c>
      <c r="N204" s="36">
        <f>SUMIFS(рўйхат!O:O,рўйхат!$CY:$CY,$B$232,рўйхат!$B:$B,$C204)</f>
        <v/>
      </c>
      <c r="O204" s="34">
        <f>IFERROR(M204/E204,0)</f>
        <v/>
      </c>
      <c r="P204" s="34">
        <f>IFERROR(N204/F204,0)</f>
        <v/>
      </c>
      <c r="Q204" s="35">
        <f>SUMIFS(рўйхат!P:P,рўйхат!$CY:$CY,$B$232,рўйхат!$B:$B,$C204)</f>
        <v/>
      </c>
      <c r="R204" s="36">
        <f>SUMIFS(рўйхат!Q:Q,рўйхат!$CY:$CY,$B$232,рўйхат!$B:$B,$C204)</f>
        <v/>
      </c>
      <c r="S204" s="35">
        <f>SUMIFS(рўйхат!R:R,рўйхат!$CY:$CY,$B$232,рўйхат!$B:$B,$C204)</f>
        <v/>
      </c>
      <c r="T204" s="36">
        <f>SUMIFS(рўйхат!S:S,рўйхат!$CY:$CY,$B$232,рўйхат!$B:$B,$C204)</f>
        <v/>
      </c>
      <c r="U204" s="35">
        <f>SUMIFS(рўйхат!T:T,рўйхат!$CY:$CY,$B$232,рўйхат!$B:$B,$C204)</f>
        <v/>
      </c>
      <c r="V204" s="36">
        <f>SUMIFS(рўйхат!U:U,рўйхат!$CY:$CY,$B$232,рўйхат!$B:$B,$C204)</f>
        <v/>
      </c>
      <c r="W204" s="35">
        <f>SUMIFS(рўйхат!V:V,рўйхат!$CY:$CY,$B$232,рўйхат!$B:$B,$C204)</f>
        <v/>
      </c>
      <c r="X204" s="36">
        <f>SUMIFS(рўйхат!W:W,рўйхат!$CY:$CY,$B$232,рўйхат!$B:$B,$C204)</f>
        <v/>
      </c>
      <c r="Y204" s="35">
        <f>SUMIFS(рўйхат!X:X,рўйхат!$CY:$CY,$B$232,рўйхат!$B:$B,$C204)</f>
        <v/>
      </c>
      <c r="Z204" s="36">
        <f>SUMIFS(рўйхат!Y:Y,рўйхат!$CY:$CY,$B$232,рўйхат!$B:$B,$C204)</f>
        <v/>
      </c>
      <c r="AA204" s="35">
        <f>SUMIFS(рўйхат!Z:Z,рўйхат!$CY:$CY,$B$232,рўйхат!$B:$B,$C204)</f>
        <v/>
      </c>
      <c r="AB204" s="36">
        <f>SUMIFS(рўйхат!AA:AA,рўйхат!$CY:$CY,$B$232,рўйхат!$B:$B,$C204)</f>
        <v/>
      </c>
      <c r="AC204" s="35">
        <f>SUMIFS(рўйхат!AB:AB,рўйхат!$CY:$CY,$B$232,рўйхат!$B:$B,$C204)</f>
        <v/>
      </c>
      <c r="AD204" s="36">
        <f>SUMIFS(рўйхат!AC:AC,рўйхат!$CY:$CY,$B$232,рўйхат!$B:$B,$C204)</f>
        <v/>
      </c>
      <c r="AE204" s="35">
        <f>SUMIFS(рўйхат!AD:AD,рўйхат!$CY:$CY,$B$232,рўйхат!$B:$B,$C204)</f>
        <v/>
      </c>
      <c r="AF204" s="36">
        <f>SUMIFS(рўйхат!AE:AE,рўйхат!$CY:$CY,$B$232,рўйхат!$B:$B,$C204)</f>
        <v/>
      </c>
      <c r="AG204" s="35">
        <f>SUMIFS(рўйхат!AH:AH,рўйхат!$CY:$CY,$B$232,рўйхат!$B:$B,$C204)</f>
        <v/>
      </c>
      <c r="AH204" s="36">
        <f>SUMIFS(рўйхат!AI:AI,рўйхат!$CY:$CY,$B$232,рўйхат!$B:$B,$C204)</f>
        <v/>
      </c>
      <c r="AI204" s="35">
        <f>SUMIFS(рўйхат!AJ:AJ,рўйхат!$CY:$CY,$B$232,рўйхат!$B:$B,$C204)</f>
        <v/>
      </c>
      <c r="AJ204" s="36">
        <f>SUMIFS(рўйхат!AK:AK,рўйхат!$CY:$CY,$B$232,рўйхат!$B:$B,$C204)</f>
        <v/>
      </c>
      <c r="AK204" s="35">
        <f>SUMIFS(рўйхат!AL:AL,рўйхат!$CY:$CY,$B$232,рўйхат!$B:$B,$C204)</f>
        <v/>
      </c>
      <c r="AL204" s="36">
        <f>SUMIFS(рўйхат!AM:AM,рўйхат!$CY:$CY,$B$232,рўйхат!$B:$B,$C204)</f>
        <v/>
      </c>
      <c r="AM204" s="77">
        <f>IFERROR(Q204/E204,0)</f>
        <v/>
      </c>
      <c r="AN204" s="77">
        <f>IFERROR(R204/F204,0)</f>
        <v/>
      </c>
      <c r="AO204" s="35">
        <f>SUMIFS(рўйхат!AX:AX,рўйхат!$CY:$CY,$B$232,рўйхат!$B:$B,$C204)</f>
        <v/>
      </c>
      <c r="AP204" s="36">
        <f>SUMIFS(рўйхат!AY:AY,рўйхат!$CY:$CY,$B$232,рўйхат!$B:$B,$C204)</f>
        <v/>
      </c>
      <c r="AQ204" s="35">
        <f>SUMIFS(рўйхат!AZ:AZ,рўйхат!$CY:$CY,$B$232,рўйхат!$B:$B,$C204)</f>
        <v/>
      </c>
      <c r="AR204" s="36">
        <f>SUMIFS(рўйхат!BA:BA,рўйхат!$CY:$CY,$B$232,рўйхат!$B:$B,$C204)</f>
        <v/>
      </c>
      <c r="AS204" s="35">
        <f>SUMIFS(рўйхат!BB:BB,рўйхат!$CY:$CY,$B$232,рўйхат!$B:$B,$C204)</f>
        <v/>
      </c>
      <c r="AT204" s="36">
        <f>SUMIFS(рўйхат!BC:BC,рўйхат!$CY:$CY,$B$232,рўйхат!$B:$B,$C204)</f>
        <v/>
      </c>
      <c r="AU204" s="35">
        <f>SUMIFS(рўйхат!BD:BD,рўйхат!$CY:$CY,$B$232,рўйхат!$B:$B,$C204)</f>
        <v/>
      </c>
      <c r="AV204" s="36">
        <f>SUMIFS(рўйхат!BE:BE,рўйхат!$CY:$CY,$B$232,рўйхат!$B:$B,$C204)</f>
        <v/>
      </c>
      <c r="AW204" s="35">
        <f>SUMIFS(рўйхат!BF:BF,рўйхат!$CY:$CY,$B$232,рўйхат!$B:$B,$C204)</f>
        <v/>
      </c>
      <c r="AX204" s="36">
        <f>SUMIFS(рўйхат!BG:BG,рўйхат!$CY:$CY,$B$232,рўйхат!$B:$B,$C204)</f>
        <v/>
      </c>
      <c r="AY204" s="35">
        <f>SUMIFS(рўйхат!BH:BH,рўйхат!$CY:$CY,$B$232,рўйхат!$B:$B,$C204)</f>
        <v/>
      </c>
      <c r="AZ204" s="36">
        <f>SUMIFS(рўйхат!BI:BI,рўйхат!$CY:$CY,$B$232,рўйхат!$B:$B,$C204)</f>
        <v/>
      </c>
      <c r="BA204" s="35">
        <f>SUMIFS(рўйхат!BJ:BJ,рўйхат!$CY:$CY,$B$232,рўйхат!$B:$B,$C204)</f>
        <v/>
      </c>
      <c r="BB204" s="36">
        <f>SUMIFS(рўйхат!BK:BK,рўйхат!$CY:$CY,$B$232,рўйхат!$B:$B,$C204)</f>
        <v/>
      </c>
      <c r="BC204" s="77">
        <f>IFERROR(AO204/E204,0)</f>
        <v/>
      </c>
      <c r="BD204" s="77">
        <f>IFERROR(AP204/F204,0)</f>
        <v/>
      </c>
      <c r="BE204" s="35">
        <f>SUMIFS(рўйхат!BL:BL,рўйхат!$CY:$CY,$B$232,рўйхат!$B:$B,$C204)</f>
        <v/>
      </c>
      <c r="BF204" s="36">
        <f>SUMIFS(рўйхат!BM:BM,рўйхат!$CY:$CY,$B$232,рўйхат!$B:$B,$C204)</f>
        <v/>
      </c>
      <c r="BG204" s="35">
        <f>SUMIFS(рўйхат!BN:BN,рўйхат!$CY:$CY,$B$232,рўйхат!$B:$B,$C204)</f>
        <v/>
      </c>
      <c r="BH204" s="36">
        <f>SUMIFS(рўйхат!BO:BO,рўйхат!$CY:$CY,$B$232,рўйхат!$B:$B,$C204)</f>
        <v/>
      </c>
      <c r="BI204" s="35">
        <f>SUMIFS(рўйхат!BP:BP,рўйхат!$CY:$CY,$B$232,рўйхат!$B:$B,$C204)</f>
        <v/>
      </c>
      <c r="BJ204" s="36">
        <f>SUMIFS(рўйхат!BQ:BQ,рўйхат!$CY:$CY,$B$232,рўйхат!$B:$B,$C204)</f>
        <v/>
      </c>
      <c r="BK204" s="35">
        <f>SUMIFS(рўйхат!BR:BR,рўйхат!$CY:$CY,$B$232,рўйхат!$B:$B,$C204)</f>
        <v/>
      </c>
      <c r="BL204" s="36">
        <f>SUMIFS(рўйхат!BS:BS,рўйхат!$CY:$CY,$B$232,рўйхат!$B:$B,$C204)</f>
        <v/>
      </c>
      <c r="BM204" s="35">
        <f>SUMIFS(рўйхат!BT:BT,рўйхат!$CY:$CY,$B$232,рўйхат!$B:$B,$C204)</f>
        <v/>
      </c>
      <c r="BN204" s="36">
        <f>SUMIFS(рўйхат!BU:BU,рўйхат!$CY:$CY,$B$232,рўйхат!$B:$B,$C204)</f>
        <v/>
      </c>
      <c r="BO204" s="35">
        <f>SUMIFS(рўйхат!BX:BX,рўйхат!$CY:$CY,$B$232,рўйхат!$B:$B,$C204)</f>
        <v/>
      </c>
      <c r="BP204" s="36">
        <f>SUMIFS(рўйхат!BY:BY,рўйхат!$CY:$CY,$B$232,рўйхат!$B:$B,$C204)</f>
        <v/>
      </c>
      <c r="BQ204" s="35">
        <f>SUMIFS(рўйхат!BZ:BZ,рўйхат!$CY:$CY,$B$232,рўйхат!$B:$B,$C204)</f>
        <v/>
      </c>
      <c r="BR204" s="36">
        <f>SUMIFS(рўйхат!CA:CA,рўйхат!$CY:$CY,$B$232,рўйхат!$B:$B,$C204)</f>
        <v/>
      </c>
      <c r="BS204" s="35">
        <f>SUMIFS(рўйхат!CB:CB,рўйхат!$CY:$CY,$B$232,рўйхат!$B:$B,$C204)</f>
        <v/>
      </c>
      <c r="BT204" s="36">
        <f>SUMIFS(рўйхат!CC:CC,рўйхат!$CY:$CY,$B$232,рўйхат!$B:$B,$C204)</f>
        <v/>
      </c>
      <c r="BU204" s="35">
        <f>SUMIFS(рўйхат!CD:CD,рўйхат!$CY:$CY,$B$232,рўйхат!$B:$B,$C204)</f>
        <v/>
      </c>
      <c r="BV204" s="36">
        <f>SUMIFS(рўйхат!CE:CE,рўйхат!$CY:$CY,$B$232,рўйхат!$B:$B,$C204)</f>
        <v/>
      </c>
      <c r="BW204" s="35">
        <f>SUMIFS(рўйхат!CH:CH,рўйхат!$CY:$CY,$B$232,рўйхат!$B:$B,$C204)</f>
        <v/>
      </c>
      <c r="BX204" s="36">
        <f>SUMIFS(рўйхат!CI:CI,рўйхат!$CY:$CY,$B$232,рўйхат!$B:$B,$C204)</f>
        <v/>
      </c>
      <c r="BY204" s="35">
        <f>SUMIFS(рўйхат!CJ:CJ,рўйхат!$CY:$CY,$B$232,рўйхат!$B:$B,$C204)</f>
        <v/>
      </c>
      <c r="BZ204" s="36">
        <f>SUMIFS(рўйхат!CK:CK,рўйхат!$CY:$CY,$B$232,рўйхат!$B:$B,$C204)</f>
        <v/>
      </c>
      <c r="CA204" s="35">
        <f>SUMIFS(рўйхат!CL:CL,рўйхат!$CY:$CY,$B$232,рўйхат!$B:$B,$C204)</f>
        <v/>
      </c>
      <c r="CB204" s="36">
        <f>SUMIFS(рўйхат!CM:CM,рўйхат!$CY:$CY,$B$232,рўйхат!$B:$B,$C204)</f>
        <v/>
      </c>
      <c r="CC204" s="35">
        <f>SUMIFS(рўйхат!CN:CN,рўйхат!$CY:$CY,$B$232,рўйхат!$B:$B,$C204)</f>
        <v/>
      </c>
      <c r="CD204" s="36">
        <f>SUMIFS(рўйхат!CO:CO,рўйхат!$CY:$CY,$B$232,рўйхат!$B:$B,$C204)</f>
        <v/>
      </c>
      <c r="CE204" s="77">
        <f>IFERROR(BE204/(Q204+BE204),0)</f>
        <v/>
      </c>
      <c r="CF204" s="78">
        <f>IFERROR(BF204/(R204+BF204),0)</f>
        <v/>
      </c>
      <c r="CG204" s="8">
        <f>COUNTIFS(B:B,B204)</f>
        <v/>
      </c>
    </row>
    <row r="205" hidden="1" outlineLevel="1" ht="17.1" customFormat="1" customHeight="1" s="8">
      <c r="A205" s="33" t="n"/>
      <c r="B205" s="50" t="n">
        <v>5</v>
      </c>
      <c r="C205" s="66" t="inlineStr">
        <is>
          <t>Ғазначилик қўмитаси</t>
        </is>
      </c>
      <c r="D205" s="16" t="n"/>
      <c r="E205" s="35">
        <f>SUMIFS(рўйхат!F:F,рўйхат!$CY:$CY,$B$232,рўйхат!$B:$B,$C205)</f>
        <v/>
      </c>
      <c r="F205" s="36">
        <f>SUMIFS(рўйхат!G:G,рўйхат!$CY:$CY,$B$232,рўйхат!$B:$B,$C205)</f>
        <v/>
      </c>
      <c r="G205" s="35">
        <f>SUMIFS(рўйхат!H:H,рўйхат!$CY:$CY,$B$232,рўйхат!$B:$B,$C205)</f>
        <v/>
      </c>
      <c r="H205" s="36">
        <f>SUMIFS(рўйхат!I:I,рўйхат!$CY:$CY,$B$232,рўйхат!$B:$B,$C205)</f>
        <v/>
      </c>
      <c r="I205" s="35">
        <f>SUMIFS(рўйхат!J:J,рўйхат!$CY:$CY,$B$232,рўйхат!$B:$B,$C205)</f>
        <v/>
      </c>
      <c r="J205" s="36">
        <f>SUMIFS(рўйхат!K:K,рўйхат!$CY:$CY,$B$232,рўйхат!$B:$B,$C205)</f>
        <v/>
      </c>
      <c r="K205" s="35">
        <f>SUMIFS(рўйхат!L:L,рўйхат!$CY:$CY,$B$232,рўйхат!$B:$B,$C205)</f>
        <v/>
      </c>
      <c r="L205" s="36">
        <f>SUMIFS(рўйхат!M:M,рўйхат!$CY:$CY,$B$232,рўйхат!$B:$B,$C205)</f>
        <v/>
      </c>
      <c r="M205" s="35">
        <f>SUMIFS(рўйхат!N:N,рўйхат!$CY:$CY,$B$232,рўйхат!$B:$B,$C205)</f>
        <v/>
      </c>
      <c r="N205" s="36">
        <f>SUMIFS(рўйхат!O:O,рўйхат!$CY:$CY,$B$232,рўйхат!$B:$B,$C205)</f>
        <v/>
      </c>
      <c r="O205" s="34">
        <f>IFERROR(M205/E205,0)</f>
        <v/>
      </c>
      <c r="P205" s="34">
        <f>IFERROR(N205/F205,0)</f>
        <v/>
      </c>
      <c r="Q205" s="35">
        <f>SUMIFS(рўйхат!P:P,рўйхат!$CY:$CY,$B$232,рўйхат!$B:$B,$C205)</f>
        <v/>
      </c>
      <c r="R205" s="36">
        <f>SUMIFS(рўйхат!Q:Q,рўйхат!$CY:$CY,$B$232,рўйхат!$B:$B,$C205)</f>
        <v/>
      </c>
      <c r="S205" s="35">
        <f>SUMIFS(рўйхат!R:R,рўйхат!$CY:$CY,$B$232,рўйхат!$B:$B,$C205)</f>
        <v/>
      </c>
      <c r="T205" s="36">
        <f>SUMIFS(рўйхат!S:S,рўйхат!$CY:$CY,$B$232,рўйхат!$B:$B,$C205)</f>
        <v/>
      </c>
      <c r="U205" s="35">
        <f>SUMIFS(рўйхат!T:T,рўйхат!$CY:$CY,$B$232,рўйхат!$B:$B,$C205)</f>
        <v/>
      </c>
      <c r="V205" s="36">
        <f>SUMIFS(рўйхат!U:U,рўйхат!$CY:$CY,$B$232,рўйхат!$B:$B,$C205)</f>
        <v/>
      </c>
      <c r="W205" s="35">
        <f>SUMIFS(рўйхат!V:V,рўйхат!$CY:$CY,$B$232,рўйхат!$B:$B,$C205)</f>
        <v/>
      </c>
      <c r="X205" s="36">
        <f>SUMIFS(рўйхат!W:W,рўйхат!$CY:$CY,$B$232,рўйхат!$B:$B,$C205)</f>
        <v/>
      </c>
      <c r="Y205" s="35">
        <f>SUMIFS(рўйхат!X:X,рўйхат!$CY:$CY,$B$232,рўйхат!$B:$B,$C205)</f>
        <v/>
      </c>
      <c r="Z205" s="36">
        <f>SUMIFS(рўйхат!Y:Y,рўйхат!$CY:$CY,$B$232,рўйхат!$B:$B,$C205)</f>
        <v/>
      </c>
      <c r="AA205" s="35">
        <f>SUMIFS(рўйхат!Z:Z,рўйхат!$CY:$CY,$B$232,рўйхат!$B:$B,$C205)</f>
        <v/>
      </c>
      <c r="AB205" s="36">
        <f>SUMIFS(рўйхат!AA:AA,рўйхат!$CY:$CY,$B$232,рўйхат!$B:$B,$C205)</f>
        <v/>
      </c>
      <c r="AC205" s="35">
        <f>SUMIFS(рўйхат!AB:AB,рўйхат!$CY:$CY,$B$232,рўйхат!$B:$B,$C205)</f>
        <v/>
      </c>
      <c r="AD205" s="36">
        <f>SUMIFS(рўйхат!AC:AC,рўйхат!$CY:$CY,$B$232,рўйхат!$B:$B,$C205)</f>
        <v/>
      </c>
      <c r="AE205" s="35">
        <f>SUMIFS(рўйхат!AD:AD,рўйхат!$CY:$CY,$B$232,рўйхат!$B:$B,$C205)</f>
        <v/>
      </c>
      <c r="AF205" s="36">
        <f>SUMIFS(рўйхат!AE:AE,рўйхат!$CY:$CY,$B$232,рўйхат!$B:$B,$C205)</f>
        <v/>
      </c>
      <c r="AG205" s="35">
        <f>SUMIFS(рўйхат!AH:AH,рўйхат!$CY:$CY,$B$232,рўйхат!$B:$B,$C205)</f>
        <v/>
      </c>
      <c r="AH205" s="36">
        <f>SUMIFS(рўйхат!AI:AI,рўйхат!$CY:$CY,$B$232,рўйхат!$B:$B,$C205)</f>
        <v/>
      </c>
      <c r="AI205" s="35">
        <f>SUMIFS(рўйхат!AJ:AJ,рўйхат!$CY:$CY,$B$232,рўйхат!$B:$B,$C205)</f>
        <v/>
      </c>
      <c r="AJ205" s="36">
        <f>SUMIFS(рўйхат!AK:AK,рўйхат!$CY:$CY,$B$232,рўйхат!$B:$B,$C205)</f>
        <v/>
      </c>
      <c r="AK205" s="35">
        <f>SUMIFS(рўйхат!AL:AL,рўйхат!$CY:$CY,$B$232,рўйхат!$B:$B,$C205)</f>
        <v/>
      </c>
      <c r="AL205" s="36">
        <f>SUMIFS(рўйхат!AM:AM,рўйхат!$CY:$CY,$B$232,рўйхат!$B:$B,$C205)</f>
        <v/>
      </c>
      <c r="AM205" s="77">
        <f>IFERROR(Q205/E205,0)</f>
        <v/>
      </c>
      <c r="AN205" s="77">
        <f>IFERROR(R205/F205,0)</f>
        <v/>
      </c>
      <c r="AO205" s="35">
        <f>SUMIFS(рўйхат!AX:AX,рўйхат!$CY:$CY,$B$232,рўйхат!$B:$B,$C205)</f>
        <v/>
      </c>
      <c r="AP205" s="36">
        <f>SUMIFS(рўйхат!AY:AY,рўйхат!$CY:$CY,$B$232,рўйхат!$B:$B,$C205)</f>
        <v/>
      </c>
      <c r="AQ205" s="35">
        <f>SUMIFS(рўйхат!AZ:AZ,рўйхат!$CY:$CY,$B$232,рўйхат!$B:$B,$C205)</f>
        <v/>
      </c>
      <c r="AR205" s="36">
        <f>SUMIFS(рўйхат!BA:BA,рўйхат!$CY:$CY,$B$232,рўйхат!$B:$B,$C205)</f>
        <v/>
      </c>
      <c r="AS205" s="35">
        <f>SUMIFS(рўйхат!BB:BB,рўйхат!$CY:$CY,$B$232,рўйхат!$B:$B,$C205)</f>
        <v/>
      </c>
      <c r="AT205" s="36">
        <f>SUMIFS(рўйхат!BC:BC,рўйхат!$CY:$CY,$B$232,рўйхат!$B:$B,$C205)</f>
        <v/>
      </c>
      <c r="AU205" s="35">
        <f>SUMIFS(рўйхат!BD:BD,рўйхат!$CY:$CY,$B$232,рўйхат!$B:$B,$C205)</f>
        <v/>
      </c>
      <c r="AV205" s="36">
        <f>SUMIFS(рўйхат!BE:BE,рўйхат!$CY:$CY,$B$232,рўйхат!$B:$B,$C205)</f>
        <v/>
      </c>
      <c r="AW205" s="35">
        <f>SUMIFS(рўйхат!BF:BF,рўйхат!$CY:$CY,$B$232,рўйхат!$B:$B,$C205)</f>
        <v/>
      </c>
      <c r="AX205" s="36">
        <f>SUMIFS(рўйхат!BG:BG,рўйхат!$CY:$CY,$B$232,рўйхат!$B:$B,$C205)</f>
        <v/>
      </c>
      <c r="AY205" s="35">
        <f>SUMIFS(рўйхат!BH:BH,рўйхат!$CY:$CY,$B$232,рўйхат!$B:$B,$C205)</f>
        <v/>
      </c>
      <c r="AZ205" s="36">
        <f>SUMIFS(рўйхат!BI:BI,рўйхат!$CY:$CY,$B$232,рўйхат!$B:$B,$C205)</f>
        <v/>
      </c>
      <c r="BA205" s="35">
        <f>SUMIFS(рўйхат!BJ:BJ,рўйхат!$CY:$CY,$B$232,рўйхат!$B:$B,$C205)</f>
        <v/>
      </c>
      <c r="BB205" s="36">
        <f>SUMIFS(рўйхат!BK:BK,рўйхат!$CY:$CY,$B$232,рўйхат!$B:$B,$C205)</f>
        <v/>
      </c>
      <c r="BC205" s="77">
        <f>IFERROR(AO205/E205,0)</f>
        <v/>
      </c>
      <c r="BD205" s="77">
        <f>IFERROR(AP205/F205,0)</f>
        <v/>
      </c>
      <c r="BE205" s="35">
        <f>SUMIFS(рўйхат!BL:BL,рўйхат!$CY:$CY,$B$232,рўйхат!$B:$B,$C205)</f>
        <v/>
      </c>
      <c r="BF205" s="36">
        <f>SUMIFS(рўйхат!BM:BM,рўйхат!$CY:$CY,$B$232,рўйхат!$B:$B,$C205)</f>
        <v/>
      </c>
      <c r="BG205" s="35">
        <f>SUMIFS(рўйхат!BN:BN,рўйхат!$CY:$CY,$B$232,рўйхат!$B:$B,$C205)</f>
        <v/>
      </c>
      <c r="BH205" s="36">
        <f>SUMIFS(рўйхат!BO:BO,рўйхат!$CY:$CY,$B$232,рўйхат!$B:$B,$C205)</f>
        <v/>
      </c>
      <c r="BI205" s="35">
        <f>SUMIFS(рўйхат!BP:BP,рўйхат!$CY:$CY,$B$232,рўйхат!$B:$B,$C205)</f>
        <v/>
      </c>
      <c r="BJ205" s="36">
        <f>SUMIFS(рўйхат!BQ:BQ,рўйхат!$CY:$CY,$B$232,рўйхат!$B:$B,$C205)</f>
        <v/>
      </c>
      <c r="BK205" s="35">
        <f>SUMIFS(рўйхат!BR:BR,рўйхат!$CY:$CY,$B$232,рўйхат!$B:$B,$C205)</f>
        <v/>
      </c>
      <c r="BL205" s="36">
        <f>SUMIFS(рўйхат!BS:BS,рўйхат!$CY:$CY,$B$232,рўйхат!$B:$B,$C205)</f>
        <v/>
      </c>
      <c r="BM205" s="35">
        <f>SUMIFS(рўйхат!BT:BT,рўйхат!$CY:$CY,$B$232,рўйхат!$B:$B,$C205)</f>
        <v/>
      </c>
      <c r="BN205" s="36">
        <f>SUMIFS(рўйхат!BU:BU,рўйхат!$CY:$CY,$B$232,рўйхат!$B:$B,$C205)</f>
        <v/>
      </c>
      <c r="BO205" s="35">
        <f>SUMIFS(рўйхат!BX:BX,рўйхат!$CY:$CY,$B$232,рўйхат!$B:$B,$C205)</f>
        <v/>
      </c>
      <c r="BP205" s="36">
        <f>SUMIFS(рўйхат!BY:BY,рўйхат!$CY:$CY,$B$232,рўйхат!$B:$B,$C205)</f>
        <v/>
      </c>
      <c r="BQ205" s="35">
        <f>SUMIFS(рўйхат!BZ:BZ,рўйхат!$CY:$CY,$B$232,рўйхат!$B:$B,$C205)</f>
        <v/>
      </c>
      <c r="BR205" s="36">
        <f>SUMIFS(рўйхат!CA:CA,рўйхат!$CY:$CY,$B$232,рўйхат!$B:$B,$C205)</f>
        <v/>
      </c>
      <c r="BS205" s="35">
        <f>SUMIFS(рўйхат!CB:CB,рўйхат!$CY:$CY,$B$232,рўйхат!$B:$B,$C205)</f>
        <v/>
      </c>
      <c r="BT205" s="36">
        <f>SUMIFS(рўйхат!CC:CC,рўйхат!$CY:$CY,$B$232,рўйхат!$B:$B,$C205)</f>
        <v/>
      </c>
      <c r="BU205" s="35">
        <f>SUMIFS(рўйхат!CD:CD,рўйхат!$CY:$CY,$B$232,рўйхат!$B:$B,$C205)</f>
        <v/>
      </c>
      <c r="BV205" s="36">
        <f>SUMIFS(рўйхат!CE:CE,рўйхат!$CY:$CY,$B$232,рўйхат!$B:$B,$C205)</f>
        <v/>
      </c>
      <c r="BW205" s="35">
        <f>SUMIFS(рўйхат!CH:CH,рўйхат!$CY:$CY,$B$232,рўйхат!$B:$B,$C205)</f>
        <v/>
      </c>
      <c r="BX205" s="36">
        <f>SUMIFS(рўйхат!CI:CI,рўйхат!$CY:$CY,$B$232,рўйхат!$B:$B,$C205)</f>
        <v/>
      </c>
      <c r="BY205" s="35">
        <f>SUMIFS(рўйхат!CJ:CJ,рўйхат!$CY:$CY,$B$232,рўйхат!$B:$B,$C205)</f>
        <v/>
      </c>
      <c r="BZ205" s="36">
        <f>SUMIFS(рўйхат!CK:CK,рўйхат!$CY:$CY,$B$232,рўйхат!$B:$B,$C205)</f>
        <v/>
      </c>
      <c r="CA205" s="35">
        <f>SUMIFS(рўйхат!CL:CL,рўйхат!$CY:$CY,$B$232,рўйхат!$B:$B,$C205)</f>
        <v/>
      </c>
      <c r="CB205" s="36">
        <f>SUMIFS(рўйхат!CM:CM,рўйхат!$CY:$CY,$B$232,рўйхат!$B:$B,$C205)</f>
        <v/>
      </c>
      <c r="CC205" s="35">
        <f>SUMIFS(рўйхат!CN:CN,рўйхат!$CY:$CY,$B$232,рўйхат!$B:$B,$C205)</f>
        <v/>
      </c>
      <c r="CD205" s="36">
        <f>SUMIFS(рўйхат!CO:CO,рўйхат!$CY:$CY,$B$232,рўйхат!$B:$B,$C205)</f>
        <v/>
      </c>
      <c r="CE205" s="77">
        <f>IFERROR(BE205/(Q205+BE205),0)</f>
        <v/>
      </c>
      <c r="CF205" s="78">
        <f>IFERROR(BF205/(R205+BF205),0)</f>
        <v/>
      </c>
      <c r="CG205" s="8">
        <f>COUNTIFS(B:B,B205)</f>
        <v/>
      </c>
    </row>
    <row r="206" hidden="1" outlineLevel="1" ht="17.1" customFormat="1" customHeight="1" s="8">
      <c r="A206" s="33" t="n"/>
      <c r="B206" s="50" t="n">
        <v>6</v>
      </c>
      <c r="C206" s="66" t="inlineStr">
        <is>
          <t>Давлат активларини бошқариш агентлиги</t>
        </is>
      </c>
      <c r="D206" s="16" t="n"/>
      <c r="E206" s="35">
        <f>SUMIFS(рўйхат!F:F,рўйхат!$CY:$CY,$B$232,рўйхат!$B:$B,$C206)</f>
        <v/>
      </c>
      <c r="F206" s="36">
        <f>SUMIFS(рўйхат!G:G,рўйхат!$CY:$CY,$B$232,рўйхат!$B:$B,$C206)</f>
        <v/>
      </c>
      <c r="G206" s="35">
        <f>SUMIFS(рўйхат!H:H,рўйхат!$CY:$CY,$B$232,рўйхат!$B:$B,$C206)</f>
        <v/>
      </c>
      <c r="H206" s="36">
        <f>SUMIFS(рўйхат!I:I,рўйхат!$CY:$CY,$B$232,рўйхат!$B:$B,$C206)</f>
        <v/>
      </c>
      <c r="I206" s="35">
        <f>SUMIFS(рўйхат!J:J,рўйхат!$CY:$CY,$B$232,рўйхат!$B:$B,$C206)</f>
        <v/>
      </c>
      <c r="J206" s="36">
        <f>SUMIFS(рўйхат!K:K,рўйхат!$CY:$CY,$B$232,рўйхат!$B:$B,$C206)</f>
        <v/>
      </c>
      <c r="K206" s="35">
        <f>SUMIFS(рўйхат!L:L,рўйхат!$CY:$CY,$B$232,рўйхат!$B:$B,$C206)</f>
        <v/>
      </c>
      <c r="L206" s="36">
        <f>SUMIFS(рўйхат!M:M,рўйхат!$CY:$CY,$B$232,рўйхат!$B:$B,$C206)</f>
        <v/>
      </c>
      <c r="M206" s="35">
        <f>SUMIFS(рўйхат!N:N,рўйхат!$CY:$CY,$B$232,рўйхат!$B:$B,$C206)</f>
        <v/>
      </c>
      <c r="N206" s="36">
        <f>SUMIFS(рўйхат!O:O,рўйхат!$CY:$CY,$B$232,рўйхат!$B:$B,$C206)</f>
        <v/>
      </c>
      <c r="O206" s="34">
        <f>IFERROR(M206/E206,0)</f>
        <v/>
      </c>
      <c r="P206" s="34">
        <f>IFERROR(N206/F206,0)</f>
        <v/>
      </c>
      <c r="Q206" s="35">
        <f>SUMIFS(рўйхат!P:P,рўйхат!$CY:$CY,$B$232,рўйхат!$B:$B,$C206)</f>
        <v/>
      </c>
      <c r="R206" s="36">
        <f>SUMIFS(рўйхат!Q:Q,рўйхат!$CY:$CY,$B$232,рўйхат!$B:$B,$C206)</f>
        <v/>
      </c>
      <c r="S206" s="35">
        <f>SUMIFS(рўйхат!R:R,рўйхат!$CY:$CY,$B$232,рўйхат!$B:$B,$C206)</f>
        <v/>
      </c>
      <c r="T206" s="36">
        <f>SUMIFS(рўйхат!S:S,рўйхат!$CY:$CY,$B$232,рўйхат!$B:$B,$C206)</f>
        <v/>
      </c>
      <c r="U206" s="35">
        <f>SUMIFS(рўйхат!T:T,рўйхат!$CY:$CY,$B$232,рўйхат!$B:$B,$C206)</f>
        <v/>
      </c>
      <c r="V206" s="36">
        <f>SUMIFS(рўйхат!U:U,рўйхат!$CY:$CY,$B$232,рўйхат!$B:$B,$C206)</f>
        <v/>
      </c>
      <c r="W206" s="35">
        <f>SUMIFS(рўйхат!V:V,рўйхат!$CY:$CY,$B$232,рўйхат!$B:$B,$C206)</f>
        <v/>
      </c>
      <c r="X206" s="36">
        <f>SUMIFS(рўйхат!W:W,рўйхат!$CY:$CY,$B$232,рўйхат!$B:$B,$C206)</f>
        <v/>
      </c>
      <c r="Y206" s="35">
        <f>SUMIFS(рўйхат!X:X,рўйхат!$CY:$CY,$B$232,рўйхат!$B:$B,$C206)</f>
        <v/>
      </c>
      <c r="Z206" s="36">
        <f>SUMIFS(рўйхат!Y:Y,рўйхат!$CY:$CY,$B$232,рўйхат!$B:$B,$C206)</f>
        <v/>
      </c>
      <c r="AA206" s="35">
        <f>SUMIFS(рўйхат!Z:Z,рўйхат!$CY:$CY,$B$232,рўйхат!$B:$B,$C206)</f>
        <v/>
      </c>
      <c r="AB206" s="36">
        <f>SUMIFS(рўйхат!AA:AA,рўйхат!$CY:$CY,$B$232,рўйхат!$B:$B,$C206)</f>
        <v/>
      </c>
      <c r="AC206" s="35">
        <f>SUMIFS(рўйхат!AB:AB,рўйхат!$CY:$CY,$B$232,рўйхат!$B:$B,$C206)</f>
        <v/>
      </c>
      <c r="AD206" s="36">
        <f>SUMIFS(рўйхат!AC:AC,рўйхат!$CY:$CY,$B$232,рўйхат!$B:$B,$C206)</f>
        <v/>
      </c>
      <c r="AE206" s="35">
        <f>SUMIFS(рўйхат!AD:AD,рўйхат!$CY:$CY,$B$232,рўйхат!$B:$B,$C206)</f>
        <v/>
      </c>
      <c r="AF206" s="36">
        <f>SUMIFS(рўйхат!AE:AE,рўйхат!$CY:$CY,$B$232,рўйхат!$B:$B,$C206)</f>
        <v/>
      </c>
      <c r="AG206" s="35">
        <f>SUMIFS(рўйхат!AH:AH,рўйхат!$CY:$CY,$B$232,рўйхат!$B:$B,$C206)</f>
        <v/>
      </c>
      <c r="AH206" s="36">
        <f>SUMIFS(рўйхат!AI:AI,рўйхат!$CY:$CY,$B$232,рўйхат!$B:$B,$C206)</f>
        <v/>
      </c>
      <c r="AI206" s="35">
        <f>SUMIFS(рўйхат!AJ:AJ,рўйхат!$CY:$CY,$B$232,рўйхат!$B:$B,$C206)</f>
        <v/>
      </c>
      <c r="AJ206" s="36">
        <f>SUMIFS(рўйхат!AK:AK,рўйхат!$CY:$CY,$B$232,рўйхат!$B:$B,$C206)</f>
        <v/>
      </c>
      <c r="AK206" s="35">
        <f>SUMIFS(рўйхат!AL:AL,рўйхат!$CY:$CY,$B$232,рўйхат!$B:$B,$C206)</f>
        <v/>
      </c>
      <c r="AL206" s="36">
        <f>SUMIFS(рўйхат!AM:AM,рўйхат!$CY:$CY,$B$232,рўйхат!$B:$B,$C206)</f>
        <v/>
      </c>
      <c r="AM206" s="77">
        <f>IFERROR(Q206/E206,0)</f>
        <v/>
      </c>
      <c r="AN206" s="77">
        <f>IFERROR(R206/F206,0)</f>
        <v/>
      </c>
      <c r="AO206" s="35">
        <f>SUMIFS(рўйхат!AX:AX,рўйхат!$CY:$CY,$B$232,рўйхат!$B:$B,$C206)</f>
        <v/>
      </c>
      <c r="AP206" s="36">
        <f>SUMIFS(рўйхат!AY:AY,рўйхат!$CY:$CY,$B$232,рўйхат!$B:$B,$C206)</f>
        <v/>
      </c>
      <c r="AQ206" s="35">
        <f>SUMIFS(рўйхат!AZ:AZ,рўйхат!$CY:$CY,$B$232,рўйхат!$B:$B,$C206)</f>
        <v/>
      </c>
      <c r="AR206" s="36">
        <f>SUMIFS(рўйхат!BA:BA,рўйхат!$CY:$CY,$B$232,рўйхат!$B:$B,$C206)</f>
        <v/>
      </c>
      <c r="AS206" s="35">
        <f>SUMIFS(рўйхат!BB:BB,рўйхат!$CY:$CY,$B$232,рўйхат!$B:$B,$C206)</f>
        <v/>
      </c>
      <c r="AT206" s="36">
        <f>SUMIFS(рўйхат!BC:BC,рўйхат!$CY:$CY,$B$232,рўйхат!$B:$B,$C206)</f>
        <v/>
      </c>
      <c r="AU206" s="35">
        <f>SUMIFS(рўйхат!BD:BD,рўйхат!$CY:$CY,$B$232,рўйхат!$B:$B,$C206)</f>
        <v/>
      </c>
      <c r="AV206" s="36">
        <f>SUMIFS(рўйхат!BE:BE,рўйхат!$CY:$CY,$B$232,рўйхат!$B:$B,$C206)</f>
        <v/>
      </c>
      <c r="AW206" s="35">
        <f>SUMIFS(рўйхат!BF:BF,рўйхат!$CY:$CY,$B$232,рўйхат!$B:$B,$C206)</f>
        <v/>
      </c>
      <c r="AX206" s="36">
        <f>SUMIFS(рўйхат!BG:BG,рўйхат!$CY:$CY,$B$232,рўйхат!$B:$B,$C206)</f>
        <v/>
      </c>
      <c r="AY206" s="35">
        <f>SUMIFS(рўйхат!BH:BH,рўйхат!$CY:$CY,$B$232,рўйхат!$B:$B,$C206)</f>
        <v/>
      </c>
      <c r="AZ206" s="36">
        <f>SUMIFS(рўйхат!BI:BI,рўйхат!$CY:$CY,$B$232,рўйхат!$B:$B,$C206)</f>
        <v/>
      </c>
      <c r="BA206" s="35">
        <f>SUMIFS(рўйхат!BJ:BJ,рўйхат!$CY:$CY,$B$232,рўйхат!$B:$B,$C206)</f>
        <v/>
      </c>
      <c r="BB206" s="36">
        <f>SUMIFS(рўйхат!BK:BK,рўйхат!$CY:$CY,$B$232,рўйхат!$B:$B,$C206)</f>
        <v/>
      </c>
      <c r="BC206" s="77">
        <f>IFERROR(AO206/E206,0)</f>
        <v/>
      </c>
      <c r="BD206" s="77">
        <f>IFERROR(AP206/F206,0)</f>
        <v/>
      </c>
      <c r="BE206" s="35">
        <f>SUMIFS(рўйхат!BL:BL,рўйхат!$CY:$CY,$B$232,рўйхат!$B:$B,$C206)</f>
        <v/>
      </c>
      <c r="BF206" s="36">
        <f>SUMIFS(рўйхат!BM:BM,рўйхат!$CY:$CY,$B$232,рўйхат!$B:$B,$C206)</f>
        <v/>
      </c>
      <c r="BG206" s="35">
        <f>SUMIFS(рўйхат!BN:BN,рўйхат!$CY:$CY,$B$232,рўйхат!$B:$B,$C206)</f>
        <v/>
      </c>
      <c r="BH206" s="36">
        <f>SUMIFS(рўйхат!BO:BO,рўйхат!$CY:$CY,$B$232,рўйхат!$B:$B,$C206)</f>
        <v/>
      </c>
      <c r="BI206" s="35">
        <f>SUMIFS(рўйхат!BP:BP,рўйхат!$CY:$CY,$B$232,рўйхат!$B:$B,$C206)</f>
        <v/>
      </c>
      <c r="BJ206" s="36">
        <f>SUMIFS(рўйхат!BQ:BQ,рўйхат!$CY:$CY,$B$232,рўйхат!$B:$B,$C206)</f>
        <v/>
      </c>
      <c r="BK206" s="35">
        <f>SUMIFS(рўйхат!BR:BR,рўйхат!$CY:$CY,$B$232,рўйхат!$B:$B,$C206)</f>
        <v/>
      </c>
      <c r="BL206" s="36">
        <f>SUMIFS(рўйхат!BS:BS,рўйхат!$CY:$CY,$B$232,рўйхат!$B:$B,$C206)</f>
        <v/>
      </c>
      <c r="BM206" s="35">
        <f>SUMIFS(рўйхат!BT:BT,рўйхат!$CY:$CY,$B$232,рўйхат!$B:$B,$C206)</f>
        <v/>
      </c>
      <c r="BN206" s="36">
        <f>SUMIFS(рўйхат!BU:BU,рўйхат!$CY:$CY,$B$232,рўйхат!$B:$B,$C206)</f>
        <v/>
      </c>
      <c r="BO206" s="35">
        <f>SUMIFS(рўйхат!BX:BX,рўйхат!$CY:$CY,$B$232,рўйхат!$B:$B,$C206)</f>
        <v/>
      </c>
      <c r="BP206" s="36">
        <f>SUMIFS(рўйхат!BY:BY,рўйхат!$CY:$CY,$B$232,рўйхат!$B:$B,$C206)</f>
        <v/>
      </c>
      <c r="BQ206" s="35">
        <f>SUMIFS(рўйхат!BZ:BZ,рўйхат!$CY:$CY,$B$232,рўйхат!$B:$B,$C206)</f>
        <v/>
      </c>
      <c r="BR206" s="36">
        <f>SUMIFS(рўйхат!CA:CA,рўйхат!$CY:$CY,$B$232,рўйхат!$B:$B,$C206)</f>
        <v/>
      </c>
      <c r="BS206" s="35">
        <f>SUMIFS(рўйхат!CB:CB,рўйхат!$CY:$CY,$B$232,рўйхат!$B:$B,$C206)</f>
        <v/>
      </c>
      <c r="BT206" s="36">
        <f>SUMIFS(рўйхат!CC:CC,рўйхат!$CY:$CY,$B$232,рўйхат!$B:$B,$C206)</f>
        <v/>
      </c>
      <c r="BU206" s="35">
        <f>SUMIFS(рўйхат!CD:CD,рўйхат!$CY:$CY,$B$232,рўйхат!$B:$B,$C206)</f>
        <v/>
      </c>
      <c r="BV206" s="36">
        <f>SUMIFS(рўйхат!CE:CE,рўйхат!$CY:$CY,$B$232,рўйхат!$B:$B,$C206)</f>
        <v/>
      </c>
      <c r="BW206" s="35">
        <f>SUMIFS(рўйхат!CH:CH,рўйхат!$CY:$CY,$B$232,рўйхат!$B:$B,$C206)</f>
        <v/>
      </c>
      <c r="BX206" s="36">
        <f>SUMIFS(рўйхат!CI:CI,рўйхат!$CY:$CY,$B$232,рўйхат!$B:$B,$C206)</f>
        <v/>
      </c>
      <c r="BY206" s="35">
        <f>SUMIFS(рўйхат!CJ:CJ,рўйхат!$CY:$CY,$B$232,рўйхат!$B:$B,$C206)</f>
        <v/>
      </c>
      <c r="BZ206" s="36">
        <f>SUMIFS(рўйхат!CK:CK,рўйхат!$CY:$CY,$B$232,рўйхат!$B:$B,$C206)</f>
        <v/>
      </c>
      <c r="CA206" s="35">
        <f>SUMIFS(рўйхат!CL:CL,рўйхат!$CY:$CY,$B$232,рўйхат!$B:$B,$C206)</f>
        <v/>
      </c>
      <c r="CB206" s="36">
        <f>SUMIFS(рўйхат!CM:CM,рўйхат!$CY:$CY,$B$232,рўйхат!$B:$B,$C206)</f>
        <v/>
      </c>
      <c r="CC206" s="35">
        <f>SUMIFS(рўйхат!CN:CN,рўйхат!$CY:$CY,$B$232,рўйхат!$B:$B,$C206)</f>
        <v/>
      </c>
      <c r="CD206" s="36">
        <f>SUMIFS(рўйхат!CO:CO,рўйхат!$CY:$CY,$B$232,рўйхат!$B:$B,$C206)</f>
        <v/>
      </c>
      <c r="CE206" s="77">
        <f>IFERROR(BE206/(Q206+BE206),0)</f>
        <v/>
      </c>
      <c r="CF206" s="78">
        <f>IFERROR(BF206/(R206+BF206),0)</f>
        <v/>
      </c>
      <c r="CG206" s="8">
        <f>COUNTIFS(B:B,B206)</f>
        <v/>
      </c>
    </row>
    <row r="207" hidden="1" outlineLevel="1" ht="17.1" customFormat="1" customHeight="1" s="8">
      <c r="A207" s="33" t="n"/>
      <c r="B207" s="50" t="n">
        <v>7</v>
      </c>
      <c r="C207" s="66" t="inlineStr">
        <is>
          <t>Иқтисодиёт ва молия вазирлиги</t>
        </is>
      </c>
      <c r="D207" s="16" t="n"/>
      <c r="E207" s="35">
        <f>SUMIFS(рўйхат!F:F,рўйхат!$CY:$CY,$B$232,рўйхат!$B:$B,$C207)</f>
        <v/>
      </c>
      <c r="F207" s="36">
        <f>SUMIFS(рўйхат!G:G,рўйхат!$CY:$CY,$B$232,рўйхат!$B:$B,$C207)</f>
        <v/>
      </c>
      <c r="G207" s="35">
        <f>SUMIFS(рўйхат!H:H,рўйхат!$CY:$CY,$B$232,рўйхат!$B:$B,$C207)</f>
        <v/>
      </c>
      <c r="H207" s="36">
        <f>SUMIFS(рўйхат!I:I,рўйхат!$CY:$CY,$B$232,рўйхат!$B:$B,$C207)</f>
        <v/>
      </c>
      <c r="I207" s="35">
        <f>SUMIFS(рўйхат!J:J,рўйхат!$CY:$CY,$B$232,рўйхат!$B:$B,$C207)</f>
        <v/>
      </c>
      <c r="J207" s="36">
        <f>SUMIFS(рўйхат!K:K,рўйхат!$CY:$CY,$B$232,рўйхат!$B:$B,$C207)</f>
        <v/>
      </c>
      <c r="K207" s="35">
        <f>SUMIFS(рўйхат!L:L,рўйхат!$CY:$CY,$B$232,рўйхат!$B:$B,$C207)</f>
        <v/>
      </c>
      <c r="L207" s="36">
        <f>SUMIFS(рўйхат!M:M,рўйхат!$CY:$CY,$B$232,рўйхат!$B:$B,$C207)</f>
        <v/>
      </c>
      <c r="M207" s="35">
        <f>SUMIFS(рўйхат!N:N,рўйхат!$CY:$CY,$B$232,рўйхат!$B:$B,$C207)</f>
        <v/>
      </c>
      <c r="N207" s="36">
        <f>SUMIFS(рўйхат!O:O,рўйхат!$CY:$CY,$B$232,рўйхат!$B:$B,$C207)</f>
        <v/>
      </c>
      <c r="O207" s="34">
        <f>IFERROR(M207/E207,0)</f>
        <v/>
      </c>
      <c r="P207" s="34">
        <f>IFERROR(N207/F207,0)</f>
        <v/>
      </c>
      <c r="Q207" s="35">
        <f>SUMIFS(рўйхат!P:P,рўйхат!$CY:$CY,$B$232,рўйхат!$B:$B,$C207)</f>
        <v/>
      </c>
      <c r="R207" s="36">
        <f>SUMIFS(рўйхат!Q:Q,рўйхат!$CY:$CY,$B$232,рўйхат!$B:$B,$C207)</f>
        <v/>
      </c>
      <c r="S207" s="35">
        <f>SUMIFS(рўйхат!R:R,рўйхат!$CY:$CY,$B$232,рўйхат!$B:$B,$C207)</f>
        <v/>
      </c>
      <c r="T207" s="36">
        <f>SUMIFS(рўйхат!S:S,рўйхат!$CY:$CY,$B$232,рўйхат!$B:$B,$C207)</f>
        <v/>
      </c>
      <c r="U207" s="35">
        <f>SUMIFS(рўйхат!T:T,рўйхат!$CY:$CY,$B$232,рўйхат!$B:$B,$C207)</f>
        <v/>
      </c>
      <c r="V207" s="36">
        <f>SUMIFS(рўйхат!U:U,рўйхат!$CY:$CY,$B$232,рўйхат!$B:$B,$C207)</f>
        <v/>
      </c>
      <c r="W207" s="35">
        <f>SUMIFS(рўйхат!V:V,рўйхат!$CY:$CY,$B$232,рўйхат!$B:$B,$C207)</f>
        <v/>
      </c>
      <c r="X207" s="36">
        <f>SUMIFS(рўйхат!W:W,рўйхат!$CY:$CY,$B$232,рўйхат!$B:$B,$C207)</f>
        <v/>
      </c>
      <c r="Y207" s="35">
        <f>SUMIFS(рўйхат!X:X,рўйхат!$CY:$CY,$B$232,рўйхат!$B:$B,$C207)</f>
        <v/>
      </c>
      <c r="Z207" s="36">
        <f>SUMIFS(рўйхат!Y:Y,рўйхат!$CY:$CY,$B$232,рўйхат!$B:$B,$C207)</f>
        <v/>
      </c>
      <c r="AA207" s="35">
        <f>SUMIFS(рўйхат!Z:Z,рўйхат!$CY:$CY,$B$232,рўйхат!$B:$B,$C207)</f>
        <v/>
      </c>
      <c r="AB207" s="36">
        <f>SUMIFS(рўйхат!AA:AA,рўйхат!$CY:$CY,$B$232,рўйхат!$B:$B,$C207)</f>
        <v/>
      </c>
      <c r="AC207" s="35">
        <f>SUMIFS(рўйхат!AB:AB,рўйхат!$CY:$CY,$B$232,рўйхат!$B:$B,$C207)</f>
        <v/>
      </c>
      <c r="AD207" s="36">
        <f>SUMIFS(рўйхат!AC:AC,рўйхат!$CY:$CY,$B$232,рўйхат!$B:$B,$C207)</f>
        <v/>
      </c>
      <c r="AE207" s="35">
        <f>SUMIFS(рўйхат!AD:AD,рўйхат!$CY:$CY,$B$232,рўйхат!$B:$B,$C207)</f>
        <v/>
      </c>
      <c r="AF207" s="36">
        <f>SUMIFS(рўйхат!AE:AE,рўйхат!$CY:$CY,$B$232,рўйхат!$B:$B,$C207)</f>
        <v/>
      </c>
      <c r="AG207" s="35">
        <f>SUMIFS(рўйхат!AH:AH,рўйхат!$CY:$CY,$B$232,рўйхат!$B:$B,$C207)</f>
        <v/>
      </c>
      <c r="AH207" s="36">
        <f>SUMIFS(рўйхат!AI:AI,рўйхат!$CY:$CY,$B$232,рўйхат!$B:$B,$C207)</f>
        <v/>
      </c>
      <c r="AI207" s="35">
        <f>SUMIFS(рўйхат!AJ:AJ,рўйхат!$CY:$CY,$B$232,рўйхат!$B:$B,$C207)</f>
        <v/>
      </c>
      <c r="AJ207" s="36">
        <f>SUMIFS(рўйхат!AK:AK,рўйхат!$CY:$CY,$B$232,рўйхат!$B:$B,$C207)</f>
        <v/>
      </c>
      <c r="AK207" s="35">
        <f>SUMIFS(рўйхат!AL:AL,рўйхат!$CY:$CY,$B$232,рўйхат!$B:$B,$C207)</f>
        <v/>
      </c>
      <c r="AL207" s="36">
        <f>SUMIFS(рўйхат!AM:AM,рўйхат!$CY:$CY,$B$232,рўйхат!$B:$B,$C207)</f>
        <v/>
      </c>
      <c r="AM207" s="77">
        <f>IFERROR(Q207/E207,0)</f>
        <v/>
      </c>
      <c r="AN207" s="77">
        <f>IFERROR(R207/F207,0)</f>
        <v/>
      </c>
      <c r="AO207" s="35">
        <f>SUMIFS(рўйхат!AX:AX,рўйхат!$CY:$CY,$B$232,рўйхат!$B:$B,$C207)</f>
        <v/>
      </c>
      <c r="AP207" s="36">
        <f>SUMIFS(рўйхат!AY:AY,рўйхат!$CY:$CY,$B$232,рўйхат!$B:$B,$C207)</f>
        <v/>
      </c>
      <c r="AQ207" s="35">
        <f>SUMIFS(рўйхат!AZ:AZ,рўйхат!$CY:$CY,$B$232,рўйхат!$B:$B,$C207)</f>
        <v/>
      </c>
      <c r="AR207" s="36">
        <f>SUMIFS(рўйхат!BA:BA,рўйхат!$CY:$CY,$B$232,рўйхат!$B:$B,$C207)</f>
        <v/>
      </c>
      <c r="AS207" s="35">
        <f>SUMIFS(рўйхат!BB:BB,рўйхат!$CY:$CY,$B$232,рўйхат!$B:$B,$C207)</f>
        <v/>
      </c>
      <c r="AT207" s="36">
        <f>SUMIFS(рўйхат!BC:BC,рўйхат!$CY:$CY,$B$232,рўйхат!$B:$B,$C207)</f>
        <v/>
      </c>
      <c r="AU207" s="35">
        <f>SUMIFS(рўйхат!BD:BD,рўйхат!$CY:$CY,$B$232,рўйхат!$B:$B,$C207)</f>
        <v/>
      </c>
      <c r="AV207" s="36">
        <f>SUMIFS(рўйхат!BE:BE,рўйхат!$CY:$CY,$B$232,рўйхат!$B:$B,$C207)</f>
        <v/>
      </c>
      <c r="AW207" s="35">
        <f>SUMIFS(рўйхат!BF:BF,рўйхат!$CY:$CY,$B$232,рўйхат!$B:$B,$C207)</f>
        <v/>
      </c>
      <c r="AX207" s="36">
        <f>SUMIFS(рўйхат!BG:BG,рўйхат!$CY:$CY,$B$232,рўйхат!$B:$B,$C207)</f>
        <v/>
      </c>
      <c r="AY207" s="35">
        <f>SUMIFS(рўйхат!BH:BH,рўйхат!$CY:$CY,$B$232,рўйхат!$B:$B,$C207)</f>
        <v/>
      </c>
      <c r="AZ207" s="36">
        <f>SUMIFS(рўйхат!BI:BI,рўйхат!$CY:$CY,$B$232,рўйхат!$B:$B,$C207)</f>
        <v/>
      </c>
      <c r="BA207" s="35">
        <f>SUMIFS(рўйхат!BJ:BJ,рўйхат!$CY:$CY,$B$232,рўйхат!$B:$B,$C207)</f>
        <v/>
      </c>
      <c r="BB207" s="36">
        <f>SUMIFS(рўйхат!BK:BK,рўйхат!$CY:$CY,$B$232,рўйхат!$B:$B,$C207)</f>
        <v/>
      </c>
      <c r="BC207" s="77">
        <f>IFERROR(AO207/E207,0)</f>
        <v/>
      </c>
      <c r="BD207" s="77">
        <f>IFERROR(AP207/F207,0)</f>
        <v/>
      </c>
      <c r="BE207" s="35">
        <f>SUMIFS(рўйхат!BL:BL,рўйхат!$CY:$CY,$B$232,рўйхат!$B:$B,$C207)</f>
        <v/>
      </c>
      <c r="BF207" s="36">
        <f>SUMIFS(рўйхат!BM:BM,рўйхат!$CY:$CY,$B$232,рўйхат!$B:$B,$C207)</f>
        <v/>
      </c>
      <c r="BG207" s="35">
        <f>SUMIFS(рўйхат!BN:BN,рўйхат!$CY:$CY,$B$232,рўйхат!$B:$B,$C207)</f>
        <v/>
      </c>
      <c r="BH207" s="36">
        <f>SUMIFS(рўйхат!BO:BO,рўйхат!$CY:$CY,$B$232,рўйхат!$B:$B,$C207)</f>
        <v/>
      </c>
      <c r="BI207" s="35">
        <f>SUMIFS(рўйхат!BP:BP,рўйхат!$CY:$CY,$B$232,рўйхат!$B:$B,$C207)</f>
        <v/>
      </c>
      <c r="BJ207" s="36">
        <f>SUMIFS(рўйхат!BQ:BQ,рўйхат!$CY:$CY,$B$232,рўйхат!$B:$B,$C207)</f>
        <v/>
      </c>
      <c r="BK207" s="35">
        <f>SUMIFS(рўйхат!BR:BR,рўйхат!$CY:$CY,$B$232,рўйхат!$B:$B,$C207)</f>
        <v/>
      </c>
      <c r="BL207" s="36">
        <f>SUMIFS(рўйхат!BS:BS,рўйхат!$CY:$CY,$B$232,рўйхат!$B:$B,$C207)</f>
        <v/>
      </c>
      <c r="BM207" s="35">
        <f>SUMIFS(рўйхат!BT:BT,рўйхат!$CY:$CY,$B$232,рўйхат!$B:$B,$C207)</f>
        <v/>
      </c>
      <c r="BN207" s="36">
        <f>SUMIFS(рўйхат!BU:BU,рўйхат!$CY:$CY,$B$232,рўйхат!$B:$B,$C207)</f>
        <v/>
      </c>
      <c r="BO207" s="35">
        <f>SUMIFS(рўйхат!BX:BX,рўйхат!$CY:$CY,$B$232,рўйхат!$B:$B,$C207)</f>
        <v/>
      </c>
      <c r="BP207" s="36">
        <f>SUMIFS(рўйхат!BY:BY,рўйхат!$CY:$CY,$B$232,рўйхат!$B:$B,$C207)</f>
        <v/>
      </c>
      <c r="BQ207" s="35">
        <f>SUMIFS(рўйхат!BZ:BZ,рўйхат!$CY:$CY,$B$232,рўйхат!$B:$B,$C207)</f>
        <v/>
      </c>
      <c r="BR207" s="36">
        <f>SUMIFS(рўйхат!CA:CA,рўйхат!$CY:$CY,$B$232,рўйхат!$B:$B,$C207)</f>
        <v/>
      </c>
      <c r="BS207" s="35">
        <f>SUMIFS(рўйхат!CB:CB,рўйхат!$CY:$CY,$B$232,рўйхат!$B:$B,$C207)</f>
        <v/>
      </c>
      <c r="BT207" s="36">
        <f>SUMIFS(рўйхат!CC:CC,рўйхат!$CY:$CY,$B$232,рўйхат!$B:$B,$C207)</f>
        <v/>
      </c>
      <c r="BU207" s="35">
        <f>SUMIFS(рўйхат!CD:CD,рўйхат!$CY:$CY,$B$232,рўйхат!$B:$B,$C207)</f>
        <v/>
      </c>
      <c r="BV207" s="36">
        <f>SUMIFS(рўйхат!CE:CE,рўйхат!$CY:$CY,$B$232,рўйхат!$B:$B,$C207)</f>
        <v/>
      </c>
      <c r="BW207" s="35">
        <f>SUMIFS(рўйхат!CH:CH,рўйхат!$CY:$CY,$B$232,рўйхат!$B:$B,$C207)</f>
        <v/>
      </c>
      <c r="BX207" s="36">
        <f>SUMIFS(рўйхат!CI:CI,рўйхат!$CY:$CY,$B$232,рўйхат!$B:$B,$C207)</f>
        <v/>
      </c>
      <c r="BY207" s="35">
        <f>SUMIFS(рўйхат!CJ:CJ,рўйхат!$CY:$CY,$B$232,рўйхат!$B:$B,$C207)</f>
        <v/>
      </c>
      <c r="BZ207" s="36">
        <f>SUMIFS(рўйхат!CK:CK,рўйхат!$CY:$CY,$B$232,рўйхат!$B:$B,$C207)</f>
        <v/>
      </c>
      <c r="CA207" s="35">
        <f>SUMIFS(рўйхат!CL:CL,рўйхат!$CY:$CY,$B$232,рўйхат!$B:$B,$C207)</f>
        <v/>
      </c>
      <c r="CB207" s="36">
        <f>SUMIFS(рўйхат!CM:CM,рўйхат!$CY:$CY,$B$232,рўйхат!$B:$B,$C207)</f>
        <v/>
      </c>
      <c r="CC207" s="35">
        <f>SUMIFS(рўйхат!CN:CN,рўйхат!$CY:$CY,$B$232,рўйхат!$B:$B,$C207)</f>
        <v/>
      </c>
      <c r="CD207" s="36">
        <f>SUMIFS(рўйхат!CO:CO,рўйхат!$CY:$CY,$B$232,рўйхат!$B:$B,$C207)</f>
        <v/>
      </c>
      <c r="CE207" s="77">
        <f>IFERROR(BE207/(Q207+BE207),0)</f>
        <v/>
      </c>
      <c r="CF207" s="78">
        <f>IFERROR(BF207/(R207+BF207),0)</f>
        <v/>
      </c>
      <c r="CG207" s="8">
        <f>COUNTIFS(B:B,B207)</f>
        <v/>
      </c>
    </row>
    <row r="208" hidden="1" outlineLevel="1" ht="33.95" customFormat="1" customHeight="1" s="8">
      <c r="A208" s="33" t="n"/>
      <c r="B208" s="50" t="n">
        <v>8</v>
      </c>
      <c r="C208" s="66" t="inlineStr">
        <is>
          <t>Иқтисодиёт ва молия вазирлиги ҳузуридаги бюджетдан ташқари Пенсия жамғармаси</t>
        </is>
      </c>
      <c r="D208" s="16" t="n"/>
      <c r="E208" s="35">
        <f>SUMIFS(рўйхат!F:F,рўйхат!$CY:$CY,$B$232,рўйхат!$B:$B,$C208)</f>
        <v/>
      </c>
      <c r="F208" s="36">
        <f>SUMIFS(рўйхат!G:G,рўйхат!$CY:$CY,$B$232,рўйхат!$B:$B,$C208)</f>
        <v/>
      </c>
      <c r="G208" s="35">
        <f>SUMIFS(рўйхат!H:H,рўйхат!$CY:$CY,$B$232,рўйхат!$B:$B,$C208)</f>
        <v/>
      </c>
      <c r="H208" s="36">
        <f>SUMIFS(рўйхат!I:I,рўйхат!$CY:$CY,$B$232,рўйхат!$B:$B,$C208)</f>
        <v/>
      </c>
      <c r="I208" s="35">
        <f>SUMIFS(рўйхат!J:J,рўйхат!$CY:$CY,$B$232,рўйхат!$B:$B,$C208)</f>
        <v/>
      </c>
      <c r="J208" s="36">
        <f>SUMIFS(рўйхат!K:K,рўйхат!$CY:$CY,$B$232,рўйхат!$B:$B,$C208)</f>
        <v/>
      </c>
      <c r="K208" s="35">
        <f>SUMIFS(рўйхат!L:L,рўйхат!$CY:$CY,$B$232,рўйхат!$B:$B,$C208)</f>
        <v/>
      </c>
      <c r="L208" s="36">
        <f>SUMIFS(рўйхат!M:M,рўйхат!$CY:$CY,$B$232,рўйхат!$B:$B,$C208)</f>
        <v/>
      </c>
      <c r="M208" s="35">
        <f>SUMIFS(рўйхат!N:N,рўйхат!$CY:$CY,$B$232,рўйхат!$B:$B,$C208)</f>
        <v/>
      </c>
      <c r="N208" s="36">
        <f>SUMIFS(рўйхат!O:O,рўйхат!$CY:$CY,$B$232,рўйхат!$B:$B,$C208)</f>
        <v/>
      </c>
      <c r="O208" s="34">
        <f>IFERROR(M208/E208,0)</f>
        <v/>
      </c>
      <c r="P208" s="34">
        <f>IFERROR(N208/F208,0)</f>
        <v/>
      </c>
      <c r="Q208" s="35">
        <f>SUMIFS(рўйхат!P:P,рўйхат!$CY:$CY,$B$232,рўйхат!$B:$B,$C208)</f>
        <v/>
      </c>
      <c r="R208" s="36">
        <f>SUMIFS(рўйхат!Q:Q,рўйхат!$CY:$CY,$B$232,рўйхат!$B:$B,$C208)</f>
        <v/>
      </c>
      <c r="S208" s="35">
        <f>SUMIFS(рўйхат!R:R,рўйхат!$CY:$CY,$B$232,рўйхат!$B:$B,$C208)</f>
        <v/>
      </c>
      <c r="T208" s="36">
        <f>SUMIFS(рўйхат!S:S,рўйхат!$CY:$CY,$B$232,рўйхат!$B:$B,$C208)</f>
        <v/>
      </c>
      <c r="U208" s="35">
        <f>SUMIFS(рўйхат!T:T,рўйхат!$CY:$CY,$B$232,рўйхат!$B:$B,$C208)</f>
        <v/>
      </c>
      <c r="V208" s="36">
        <f>SUMIFS(рўйхат!U:U,рўйхат!$CY:$CY,$B$232,рўйхат!$B:$B,$C208)</f>
        <v/>
      </c>
      <c r="W208" s="35">
        <f>SUMIFS(рўйхат!V:V,рўйхат!$CY:$CY,$B$232,рўйхат!$B:$B,$C208)</f>
        <v/>
      </c>
      <c r="X208" s="36">
        <f>SUMIFS(рўйхат!W:W,рўйхат!$CY:$CY,$B$232,рўйхат!$B:$B,$C208)</f>
        <v/>
      </c>
      <c r="Y208" s="35">
        <f>SUMIFS(рўйхат!X:X,рўйхат!$CY:$CY,$B$232,рўйхат!$B:$B,$C208)</f>
        <v/>
      </c>
      <c r="Z208" s="36">
        <f>SUMIFS(рўйхат!Y:Y,рўйхат!$CY:$CY,$B$232,рўйхат!$B:$B,$C208)</f>
        <v/>
      </c>
      <c r="AA208" s="35">
        <f>SUMIFS(рўйхат!Z:Z,рўйхат!$CY:$CY,$B$232,рўйхат!$B:$B,$C208)</f>
        <v/>
      </c>
      <c r="AB208" s="36">
        <f>SUMIFS(рўйхат!AA:AA,рўйхат!$CY:$CY,$B$232,рўйхат!$B:$B,$C208)</f>
        <v/>
      </c>
      <c r="AC208" s="35">
        <f>SUMIFS(рўйхат!AB:AB,рўйхат!$CY:$CY,$B$232,рўйхат!$B:$B,$C208)</f>
        <v/>
      </c>
      <c r="AD208" s="36">
        <f>SUMIFS(рўйхат!AC:AC,рўйхат!$CY:$CY,$B$232,рўйхат!$B:$B,$C208)</f>
        <v/>
      </c>
      <c r="AE208" s="35">
        <f>SUMIFS(рўйхат!AD:AD,рўйхат!$CY:$CY,$B$232,рўйхат!$B:$B,$C208)</f>
        <v/>
      </c>
      <c r="AF208" s="36">
        <f>SUMIFS(рўйхат!AE:AE,рўйхат!$CY:$CY,$B$232,рўйхат!$B:$B,$C208)</f>
        <v/>
      </c>
      <c r="AG208" s="35">
        <f>SUMIFS(рўйхат!AH:AH,рўйхат!$CY:$CY,$B$232,рўйхат!$B:$B,$C208)</f>
        <v/>
      </c>
      <c r="AH208" s="36">
        <f>SUMIFS(рўйхат!AI:AI,рўйхат!$CY:$CY,$B$232,рўйхат!$B:$B,$C208)</f>
        <v/>
      </c>
      <c r="AI208" s="35">
        <f>SUMIFS(рўйхат!AJ:AJ,рўйхат!$CY:$CY,$B$232,рўйхат!$B:$B,$C208)</f>
        <v/>
      </c>
      <c r="AJ208" s="36">
        <f>SUMIFS(рўйхат!AK:AK,рўйхат!$CY:$CY,$B$232,рўйхат!$B:$B,$C208)</f>
        <v/>
      </c>
      <c r="AK208" s="35">
        <f>SUMIFS(рўйхат!AL:AL,рўйхат!$CY:$CY,$B$232,рўйхат!$B:$B,$C208)</f>
        <v/>
      </c>
      <c r="AL208" s="36">
        <f>SUMIFS(рўйхат!AM:AM,рўйхат!$CY:$CY,$B$232,рўйхат!$B:$B,$C208)</f>
        <v/>
      </c>
      <c r="AM208" s="77">
        <f>IFERROR(Q208/E208,0)</f>
        <v/>
      </c>
      <c r="AN208" s="77">
        <f>IFERROR(R208/F208,0)</f>
        <v/>
      </c>
      <c r="AO208" s="35">
        <f>SUMIFS(рўйхат!AX:AX,рўйхат!$CY:$CY,$B$232,рўйхат!$B:$B,$C208)</f>
        <v/>
      </c>
      <c r="AP208" s="36">
        <f>SUMIFS(рўйхат!AY:AY,рўйхат!$CY:$CY,$B$232,рўйхат!$B:$B,$C208)</f>
        <v/>
      </c>
      <c r="AQ208" s="35">
        <f>SUMIFS(рўйхат!AZ:AZ,рўйхат!$CY:$CY,$B$232,рўйхат!$B:$B,$C208)</f>
        <v/>
      </c>
      <c r="AR208" s="36">
        <f>SUMIFS(рўйхат!BA:BA,рўйхат!$CY:$CY,$B$232,рўйхат!$B:$B,$C208)</f>
        <v/>
      </c>
      <c r="AS208" s="35">
        <f>SUMIFS(рўйхат!BB:BB,рўйхат!$CY:$CY,$B$232,рўйхат!$B:$B,$C208)</f>
        <v/>
      </c>
      <c r="AT208" s="36">
        <f>SUMIFS(рўйхат!BC:BC,рўйхат!$CY:$CY,$B$232,рўйхат!$B:$B,$C208)</f>
        <v/>
      </c>
      <c r="AU208" s="35">
        <f>SUMIFS(рўйхат!BD:BD,рўйхат!$CY:$CY,$B$232,рўйхат!$B:$B,$C208)</f>
        <v/>
      </c>
      <c r="AV208" s="36">
        <f>SUMIFS(рўйхат!BE:BE,рўйхат!$CY:$CY,$B$232,рўйхат!$B:$B,$C208)</f>
        <v/>
      </c>
      <c r="AW208" s="35">
        <f>SUMIFS(рўйхат!BF:BF,рўйхат!$CY:$CY,$B$232,рўйхат!$B:$B,$C208)</f>
        <v/>
      </c>
      <c r="AX208" s="36">
        <f>SUMIFS(рўйхат!BG:BG,рўйхат!$CY:$CY,$B$232,рўйхат!$B:$B,$C208)</f>
        <v/>
      </c>
      <c r="AY208" s="35">
        <f>SUMIFS(рўйхат!BH:BH,рўйхат!$CY:$CY,$B$232,рўйхат!$B:$B,$C208)</f>
        <v/>
      </c>
      <c r="AZ208" s="36">
        <f>SUMIFS(рўйхат!BI:BI,рўйхат!$CY:$CY,$B$232,рўйхат!$B:$B,$C208)</f>
        <v/>
      </c>
      <c r="BA208" s="35">
        <f>SUMIFS(рўйхат!BJ:BJ,рўйхат!$CY:$CY,$B$232,рўйхат!$B:$B,$C208)</f>
        <v/>
      </c>
      <c r="BB208" s="36">
        <f>SUMIFS(рўйхат!BK:BK,рўйхат!$CY:$CY,$B$232,рўйхат!$B:$B,$C208)</f>
        <v/>
      </c>
      <c r="BC208" s="77">
        <f>IFERROR(AO208/E208,0)</f>
        <v/>
      </c>
      <c r="BD208" s="77">
        <f>IFERROR(AP208/F208,0)</f>
        <v/>
      </c>
      <c r="BE208" s="35">
        <f>SUMIFS(рўйхат!BL:BL,рўйхат!$CY:$CY,$B$232,рўйхат!$B:$B,$C208)</f>
        <v/>
      </c>
      <c r="BF208" s="36">
        <f>SUMIFS(рўйхат!BM:BM,рўйхат!$CY:$CY,$B$232,рўйхат!$B:$B,$C208)</f>
        <v/>
      </c>
      <c r="BG208" s="35">
        <f>SUMIFS(рўйхат!BN:BN,рўйхат!$CY:$CY,$B$232,рўйхат!$B:$B,$C208)</f>
        <v/>
      </c>
      <c r="BH208" s="36">
        <f>SUMIFS(рўйхат!BO:BO,рўйхат!$CY:$CY,$B$232,рўйхат!$B:$B,$C208)</f>
        <v/>
      </c>
      <c r="BI208" s="35">
        <f>SUMIFS(рўйхат!BP:BP,рўйхат!$CY:$CY,$B$232,рўйхат!$B:$B,$C208)</f>
        <v/>
      </c>
      <c r="BJ208" s="36">
        <f>SUMIFS(рўйхат!BQ:BQ,рўйхат!$CY:$CY,$B$232,рўйхат!$B:$B,$C208)</f>
        <v/>
      </c>
      <c r="BK208" s="35">
        <f>SUMIFS(рўйхат!BR:BR,рўйхат!$CY:$CY,$B$232,рўйхат!$B:$B,$C208)</f>
        <v/>
      </c>
      <c r="BL208" s="36">
        <f>SUMIFS(рўйхат!BS:BS,рўйхат!$CY:$CY,$B$232,рўйхат!$B:$B,$C208)</f>
        <v/>
      </c>
      <c r="BM208" s="35">
        <f>SUMIFS(рўйхат!BT:BT,рўйхат!$CY:$CY,$B$232,рўйхат!$B:$B,$C208)</f>
        <v/>
      </c>
      <c r="BN208" s="36">
        <f>SUMIFS(рўйхат!BU:BU,рўйхат!$CY:$CY,$B$232,рўйхат!$B:$B,$C208)</f>
        <v/>
      </c>
      <c r="BO208" s="35">
        <f>SUMIFS(рўйхат!BX:BX,рўйхат!$CY:$CY,$B$232,рўйхат!$B:$B,$C208)</f>
        <v/>
      </c>
      <c r="BP208" s="36">
        <f>SUMIFS(рўйхат!BY:BY,рўйхат!$CY:$CY,$B$232,рўйхат!$B:$B,$C208)</f>
        <v/>
      </c>
      <c r="BQ208" s="35">
        <f>SUMIFS(рўйхат!BZ:BZ,рўйхат!$CY:$CY,$B$232,рўйхат!$B:$B,$C208)</f>
        <v/>
      </c>
      <c r="BR208" s="36">
        <f>SUMIFS(рўйхат!CA:CA,рўйхат!$CY:$CY,$B$232,рўйхат!$B:$B,$C208)</f>
        <v/>
      </c>
      <c r="BS208" s="35">
        <f>SUMIFS(рўйхат!CB:CB,рўйхат!$CY:$CY,$B$232,рўйхат!$B:$B,$C208)</f>
        <v/>
      </c>
      <c r="BT208" s="36">
        <f>SUMIFS(рўйхат!CC:CC,рўйхат!$CY:$CY,$B$232,рўйхат!$B:$B,$C208)</f>
        <v/>
      </c>
      <c r="BU208" s="35">
        <f>SUMIFS(рўйхат!CD:CD,рўйхат!$CY:$CY,$B$232,рўйхат!$B:$B,$C208)</f>
        <v/>
      </c>
      <c r="BV208" s="36">
        <f>SUMIFS(рўйхат!CE:CE,рўйхат!$CY:$CY,$B$232,рўйхат!$B:$B,$C208)</f>
        <v/>
      </c>
      <c r="BW208" s="35">
        <f>SUMIFS(рўйхат!CH:CH,рўйхат!$CY:$CY,$B$232,рўйхат!$B:$B,$C208)</f>
        <v/>
      </c>
      <c r="BX208" s="36">
        <f>SUMIFS(рўйхат!CI:CI,рўйхат!$CY:$CY,$B$232,рўйхат!$B:$B,$C208)</f>
        <v/>
      </c>
      <c r="BY208" s="35">
        <f>SUMIFS(рўйхат!CJ:CJ,рўйхат!$CY:$CY,$B$232,рўйхат!$B:$B,$C208)</f>
        <v/>
      </c>
      <c r="BZ208" s="36">
        <f>SUMIFS(рўйхат!CK:CK,рўйхат!$CY:$CY,$B$232,рўйхат!$B:$B,$C208)</f>
        <v/>
      </c>
      <c r="CA208" s="35">
        <f>SUMIFS(рўйхат!CL:CL,рўйхат!$CY:$CY,$B$232,рўйхат!$B:$B,$C208)</f>
        <v/>
      </c>
      <c r="CB208" s="36">
        <f>SUMIFS(рўйхат!CM:CM,рўйхат!$CY:$CY,$B$232,рўйхат!$B:$B,$C208)</f>
        <v/>
      </c>
      <c r="CC208" s="35">
        <f>SUMIFS(рўйхат!CN:CN,рўйхат!$CY:$CY,$B$232,рўйхат!$B:$B,$C208)</f>
        <v/>
      </c>
      <c r="CD208" s="36">
        <f>SUMIFS(рўйхат!CO:CO,рўйхат!$CY:$CY,$B$232,рўйхат!$B:$B,$C208)</f>
        <v/>
      </c>
      <c r="CE208" s="77">
        <f>IFERROR(BE208/(Q208+BE208),0)</f>
        <v/>
      </c>
      <c r="CF208" s="78">
        <f>IFERROR(BF208/(R208+BF208),0)</f>
        <v/>
      </c>
      <c r="CG208" s="8">
        <f>COUNTIFS(B:B,B208)</f>
        <v/>
      </c>
    </row>
    <row r="209" hidden="1" outlineLevel="1" ht="17.1" customFormat="1" customHeight="1" s="8">
      <c r="A209" s="33" t="n"/>
      <c r="B209" s="50" t="n">
        <v>9</v>
      </c>
      <c r="C209" s="66" t="inlineStr">
        <is>
          <t>Инвестициялар, саноат ва савдо вазирлиги</t>
        </is>
      </c>
      <c r="D209" s="16" t="n"/>
      <c r="E209" s="35">
        <f>SUMIFS(рўйхат!F:F,рўйхат!$CY:$CY,$B$232,рўйхат!$B:$B,$C209)</f>
        <v/>
      </c>
      <c r="F209" s="36">
        <f>SUMIFS(рўйхат!G:G,рўйхат!$CY:$CY,$B$232,рўйхат!$B:$B,$C209)</f>
        <v/>
      </c>
      <c r="G209" s="35">
        <f>SUMIFS(рўйхат!H:H,рўйхат!$CY:$CY,$B$232,рўйхат!$B:$B,$C209)</f>
        <v/>
      </c>
      <c r="H209" s="36">
        <f>SUMIFS(рўйхат!I:I,рўйхат!$CY:$CY,$B$232,рўйхат!$B:$B,$C209)</f>
        <v/>
      </c>
      <c r="I209" s="35">
        <f>SUMIFS(рўйхат!J:J,рўйхат!$CY:$CY,$B$232,рўйхат!$B:$B,$C209)</f>
        <v/>
      </c>
      <c r="J209" s="36">
        <f>SUMIFS(рўйхат!K:K,рўйхат!$CY:$CY,$B$232,рўйхат!$B:$B,$C209)</f>
        <v/>
      </c>
      <c r="K209" s="35">
        <f>SUMIFS(рўйхат!L:L,рўйхат!$CY:$CY,$B$232,рўйхат!$B:$B,$C209)</f>
        <v/>
      </c>
      <c r="L209" s="36">
        <f>SUMIFS(рўйхат!M:M,рўйхат!$CY:$CY,$B$232,рўйхат!$B:$B,$C209)</f>
        <v/>
      </c>
      <c r="M209" s="35">
        <f>SUMIFS(рўйхат!N:N,рўйхат!$CY:$CY,$B$232,рўйхат!$B:$B,$C209)</f>
        <v/>
      </c>
      <c r="N209" s="36">
        <f>SUMIFS(рўйхат!O:O,рўйхат!$CY:$CY,$B$232,рўйхат!$B:$B,$C209)</f>
        <v/>
      </c>
      <c r="O209" s="34">
        <f>IFERROR(M209/E209,0)</f>
        <v/>
      </c>
      <c r="P209" s="34">
        <f>IFERROR(N209/F209,0)</f>
        <v/>
      </c>
      <c r="Q209" s="35">
        <f>SUMIFS(рўйхат!P:P,рўйхат!$CY:$CY,$B$232,рўйхат!$B:$B,$C209)</f>
        <v/>
      </c>
      <c r="R209" s="36">
        <f>SUMIFS(рўйхат!Q:Q,рўйхат!$CY:$CY,$B$232,рўйхат!$B:$B,$C209)</f>
        <v/>
      </c>
      <c r="S209" s="35">
        <f>SUMIFS(рўйхат!R:R,рўйхат!$CY:$CY,$B$232,рўйхат!$B:$B,$C209)</f>
        <v/>
      </c>
      <c r="T209" s="36">
        <f>SUMIFS(рўйхат!S:S,рўйхат!$CY:$CY,$B$232,рўйхат!$B:$B,$C209)</f>
        <v/>
      </c>
      <c r="U209" s="35">
        <f>SUMIFS(рўйхат!T:T,рўйхат!$CY:$CY,$B$232,рўйхат!$B:$B,$C209)</f>
        <v/>
      </c>
      <c r="V209" s="36">
        <f>SUMIFS(рўйхат!U:U,рўйхат!$CY:$CY,$B$232,рўйхат!$B:$B,$C209)</f>
        <v/>
      </c>
      <c r="W209" s="35">
        <f>SUMIFS(рўйхат!V:V,рўйхат!$CY:$CY,$B$232,рўйхат!$B:$B,$C209)</f>
        <v/>
      </c>
      <c r="X209" s="36">
        <f>SUMIFS(рўйхат!W:W,рўйхат!$CY:$CY,$B$232,рўйхат!$B:$B,$C209)</f>
        <v/>
      </c>
      <c r="Y209" s="35">
        <f>SUMIFS(рўйхат!X:X,рўйхат!$CY:$CY,$B$232,рўйхат!$B:$B,$C209)</f>
        <v/>
      </c>
      <c r="Z209" s="36">
        <f>SUMIFS(рўйхат!Y:Y,рўйхат!$CY:$CY,$B$232,рўйхат!$B:$B,$C209)</f>
        <v/>
      </c>
      <c r="AA209" s="35">
        <f>SUMIFS(рўйхат!Z:Z,рўйхат!$CY:$CY,$B$232,рўйхат!$B:$B,$C209)</f>
        <v/>
      </c>
      <c r="AB209" s="36">
        <f>SUMIFS(рўйхат!AA:AA,рўйхат!$CY:$CY,$B$232,рўйхат!$B:$B,$C209)</f>
        <v/>
      </c>
      <c r="AC209" s="35">
        <f>SUMIFS(рўйхат!AB:AB,рўйхат!$CY:$CY,$B$232,рўйхат!$B:$B,$C209)</f>
        <v/>
      </c>
      <c r="AD209" s="36">
        <f>SUMIFS(рўйхат!AC:AC,рўйхат!$CY:$CY,$B$232,рўйхат!$B:$B,$C209)</f>
        <v/>
      </c>
      <c r="AE209" s="35">
        <f>SUMIFS(рўйхат!AD:AD,рўйхат!$CY:$CY,$B$232,рўйхат!$B:$B,$C209)</f>
        <v/>
      </c>
      <c r="AF209" s="36">
        <f>SUMIFS(рўйхат!AE:AE,рўйхат!$CY:$CY,$B$232,рўйхат!$B:$B,$C209)</f>
        <v/>
      </c>
      <c r="AG209" s="35">
        <f>SUMIFS(рўйхат!AH:AH,рўйхат!$CY:$CY,$B$232,рўйхат!$B:$B,$C209)</f>
        <v/>
      </c>
      <c r="AH209" s="36">
        <f>SUMIFS(рўйхат!AI:AI,рўйхат!$CY:$CY,$B$232,рўйхат!$B:$B,$C209)</f>
        <v/>
      </c>
      <c r="AI209" s="35">
        <f>SUMIFS(рўйхат!AJ:AJ,рўйхат!$CY:$CY,$B$232,рўйхат!$B:$B,$C209)</f>
        <v/>
      </c>
      <c r="AJ209" s="36">
        <f>SUMIFS(рўйхат!AK:AK,рўйхат!$CY:$CY,$B$232,рўйхат!$B:$B,$C209)</f>
        <v/>
      </c>
      <c r="AK209" s="35">
        <f>SUMIFS(рўйхат!AL:AL,рўйхат!$CY:$CY,$B$232,рўйхат!$B:$B,$C209)</f>
        <v/>
      </c>
      <c r="AL209" s="36">
        <f>SUMIFS(рўйхат!AM:AM,рўйхат!$CY:$CY,$B$232,рўйхат!$B:$B,$C209)</f>
        <v/>
      </c>
      <c r="AM209" s="77">
        <f>IFERROR(Q209/E209,0)</f>
        <v/>
      </c>
      <c r="AN209" s="77">
        <f>IFERROR(R209/F209,0)</f>
        <v/>
      </c>
      <c r="AO209" s="35">
        <f>SUMIFS(рўйхат!AX:AX,рўйхат!$CY:$CY,$B$232,рўйхат!$B:$B,$C209)</f>
        <v/>
      </c>
      <c r="AP209" s="36">
        <f>SUMIFS(рўйхат!AY:AY,рўйхат!$CY:$CY,$B$232,рўйхат!$B:$B,$C209)</f>
        <v/>
      </c>
      <c r="AQ209" s="35">
        <f>SUMIFS(рўйхат!AZ:AZ,рўйхат!$CY:$CY,$B$232,рўйхат!$B:$B,$C209)</f>
        <v/>
      </c>
      <c r="AR209" s="36">
        <f>SUMIFS(рўйхат!BA:BA,рўйхат!$CY:$CY,$B$232,рўйхат!$B:$B,$C209)</f>
        <v/>
      </c>
      <c r="AS209" s="35">
        <f>SUMIFS(рўйхат!BB:BB,рўйхат!$CY:$CY,$B$232,рўйхат!$B:$B,$C209)</f>
        <v/>
      </c>
      <c r="AT209" s="36">
        <f>SUMIFS(рўйхат!BC:BC,рўйхат!$CY:$CY,$B$232,рўйхат!$B:$B,$C209)</f>
        <v/>
      </c>
      <c r="AU209" s="35">
        <f>SUMIFS(рўйхат!BD:BD,рўйхат!$CY:$CY,$B$232,рўйхат!$B:$B,$C209)</f>
        <v/>
      </c>
      <c r="AV209" s="36">
        <f>SUMIFS(рўйхат!BE:BE,рўйхат!$CY:$CY,$B$232,рўйхат!$B:$B,$C209)</f>
        <v/>
      </c>
      <c r="AW209" s="35">
        <f>SUMIFS(рўйхат!BF:BF,рўйхат!$CY:$CY,$B$232,рўйхат!$B:$B,$C209)</f>
        <v/>
      </c>
      <c r="AX209" s="36">
        <f>SUMIFS(рўйхат!BG:BG,рўйхат!$CY:$CY,$B$232,рўйхат!$B:$B,$C209)</f>
        <v/>
      </c>
      <c r="AY209" s="35">
        <f>SUMIFS(рўйхат!BH:BH,рўйхат!$CY:$CY,$B$232,рўйхат!$B:$B,$C209)</f>
        <v/>
      </c>
      <c r="AZ209" s="36">
        <f>SUMIFS(рўйхат!BI:BI,рўйхат!$CY:$CY,$B$232,рўйхат!$B:$B,$C209)</f>
        <v/>
      </c>
      <c r="BA209" s="35">
        <f>SUMIFS(рўйхат!BJ:BJ,рўйхат!$CY:$CY,$B$232,рўйхат!$B:$B,$C209)</f>
        <v/>
      </c>
      <c r="BB209" s="36">
        <f>SUMIFS(рўйхат!BK:BK,рўйхат!$CY:$CY,$B$232,рўйхат!$B:$B,$C209)</f>
        <v/>
      </c>
      <c r="BC209" s="77">
        <f>IFERROR(AO209/E209,0)</f>
        <v/>
      </c>
      <c r="BD209" s="77">
        <f>IFERROR(AP209/F209,0)</f>
        <v/>
      </c>
      <c r="BE209" s="35">
        <f>SUMIFS(рўйхат!BL:BL,рўйхат!$CY:$CY,$B$232,рўйхат!$B:$B,$C209)</f>
        <v/>
      </c>
      <c r="BF209" s="36">
        <f>SUMIFS(рўйхат!BM:BM,рўйхат!$CY:$CY,$B$232,рўйхат!$B:$B,$C209)</f>
        <v/>
      </c>
      <c r="BG209" s="35">
        <f>SUMIFS(рўйхат!BN:BN,рўйхат!$CY:$CY,$B$232,рўйхат!$B:$B,$C209)</f>
        <v/>
      </c>
      <c r="BH209" s="36">
        <f>SUMIFS(рўйхат!BO:BO,рўйхат!$CY:$CY,$B$232,рўйхат!$B:$B,$C209)</f>
        <v/>
      </c>
      <c r="BI209" s="35">
        <f>SUMIFS(рўйхат!BP:BP,рўйхат!$CY:$CY,$B$232,рўйхат!$B:$B,$C209)</f>
        <v/>
      </c>
      <c r="BJ209" s="36">
        <f>SUMIFS(рўйхат!BQ:BQ,рўйхат!$CY:$CY,$B$232,рўйхат!$B:$B,$C209)</f>
        <v/>
      </c>
      <c r="BK209" s="35">
        <f>SUMIFS(рўйхат!BR:BR,рўйхат!$CY:$CY,$B$232,рўйхат!$B:$B,$C209)</f>
        <v/>
      </c>
      <c r="BL209" s="36">
        <f>SUMIFS(рўйхат!BS:BS,рўйхат!$CY:$CY,$B$232,рўйхат!$B:$B,$C209)</f>
        <v/>
      </c>
      <c r="BM209" s="35">
        <f>SUMIFS(рўйхат!BT:BT,рўйхат!$CY:$CY,$B$232,рўйхат!$B:$B,$C209)</f>
        <v/>
      </c>
      <c r="BN209" s="36">
        <f>SUMIFS(рўйхат!BU:BU,рўйхат!$CY:$CY,$B$232,рўйхат!$B:$B,$C209)</f>
        <v/>
      </c>
      <c r="BO209" s="35">
        <f>SUMIFS(рўйхат!BX:BX,рўйхат!$CY:$CY,$B$232,рўйхат!$B:$B,$C209)</f>
        <v/>
      </c>
      <c r="BP209" s="36">
        <f>SUMIFS(рўйхат!BY:BY,рўйхат!$CY:$CY,$B$232,рўйхат!$B:$B,$C209)</f>
        <v/>
      </c>
      <c r="BQ209" s="35">
        <f>SUMIFS(рўйхат!BZ:BZ,рўйхат!$CY:$CY,$B$232,рўйхат!$B:$B,$C209)</f>
        <v/>
      </c>
      <c r="BR209" s="36">
        <f>SUMIFS(рўйхат!CA:CA,рўйхат!$CY:$CY,$B$232,рўйхат!$B:$B,$C209)</f>
        <v/>
      </c>
      <c r="BS209" s="35">
        <f>SUMIFS(рўйхат!CB:CB,рўйхат!$CY:$CY,$B$232,рўйхат!$B:$B,$C209)</f>
        <v/>
      </c>
      <c r="BT209" s="36">
        <f>SUMIFS(рўйхат!CC:CC,рўйхат!$CY:$CY,$B$232,рўйхат!$B:$B,$C209)</f>
        <v/>
      </c>
      <c r="BU209" s="35">
        <f>SUMIFS(рўйхат!CD:CD,рўйхат!$CY:$CY,$B$232,рўйхат!$B:$B,$C209)</f>
        <v/>
      </c>
      <c r="BV209" s="36">
        <f>SUMIFS(рўйхат!CE:CE,рўйхат!$CY:$CY,$B$232,рўйхат!$B:$B,$C209)</f>
        <v/>
      </c>
      <c r="BW209" s="35">
        <f>SUMIFS(рўйхат!CH:CH,рўйхат!$CY:$CY,$B$232,рўйхат!$B:$B,$C209)</f>
        <v/>
      </c>
      <c r="BX209" s="36">
        <f>SUMIFS(рўйхат!CI:CI,рўйхат!$CY:$CY,$B$232,рўйхат!$B:$B,$C209)</f>
        <v/>
      </c>
      <c r="BY209" s="35">
        <f>SUMIFS(рўйхат!CJ:CJ,рўйхат!$CY:$CY,$B$232,рўйхат!$B:$B,$C209)</f>
        <v/>
      </c>
      <c r="BZ209" s="36">
        <f>SUMIFS(рўйхат!CK:CK,рўйхат!$CY:$CY,$B$232,рўйхат!$B:$B,$C209)</f>
        <v/>
      </c>
      <c r="CA209" s="35">
        <f>SUMIFS(рўйхат!CL:CL,рўйхат!$CY:$CY,$B$232,рўйхат!$B:$B,$C209)</f>
        <v/>
      </c>
      <c r="CB209" s="36">
        <f>SUMIFS(рўйхат!CM:CM,рўйхат!$CY:$CY,$B$232,рўйхат!$B:$B,$C209)</f>
        <v/>
      </c>
      <c r="CC209" s="35">
        <f>SUMIFS(рўйхат!CN:CN,рўйхат!$CY:$CY,$B$232,рўйхат!$B:$B,$C209)</f>
        <v/>
      </c>
      <c r="CD209" s="36">
        <f>SUMIFS(рўйхат!CO:CO,рўйхат!$CY:$CY,$B$232,рўйхат!$B:$B,$C209)</f>
        <v/>
      </c>
      <c r="CE209" s="77">
        <f>IFERROR(BE209/(Q209+BE209),0)</f>
        <v/>
      </c>
      <c r="CF209" s="78">
        <f>IFERROR(BF209/(R209+BF209),0)</f>
        <v/>
      </c>
      <c r="CG209" s="8">
        <f>COUNTIFS(B:B,B209)</f>
        <v/>
      </c>
    </row>
    <row r="210" hidden="1" outlineLevel="1" ht="33.95" customFormat="1" customHeight="1" s="8">
      <c r="A210" s="33" t="n"/>
      <c r="B210" s="50" t="n">
        <v>10</v>
      </c>
      <c r="C210" s="66" t="inlineStr">
        <is>
          <t>Камбағалликни қисқартириш ва бандлик вазирлиги</t>
        </is>
      </c>
      <c r="D210" s="16" t="n"/>
      <c r="E210" s="35">
        <f>SUMIFS(рўйхат!F:F,рўйхат!$CY:$CY,$B$232,рўйхат!$B:$B,$C210)</f>
        <v/>
      </c>
      <c r="F210" s="36">
        <f>SUMIFS(рўйхат!G:G,рўйхат!$CY:$CY,$B$232,рўйхат!$B:$B,$C210)</f>
        <v/>
      </c>
      <c r="G210" s="35">
        <f>SUMIFS(рўйхат!H:H,рўйхат!$CY:$CY,$B$232,рўйхат!$B:$B,$C210)</f>
        <v/>
      </c>
      <c r="H210" s="36">
        <f>SUMIFS(рўйхат!I:I,рўйхат!$CY:$CY,$B$232,рўйхат!$B:$B,$C210)</f>
        <v/>
      </c>
      <c r="I210" s="35">
        <f>SUMIFS(рўйхат!J:J,рўйхат!$CY:$CY,$B$232,рўйхат!$B:$B,$C210)</f>
        <v/>
      </c>
      <c r="J210" s="36">
        <f>SUMIFS(рўйхат!K:K,рўйхат!$CY:$CY,$B$232,рўйхат!$B:$B,$C210)</f>
        <v/>
      </c>
      <c r="K210" s="35">
        <f>SUMIFS(рўйхат!L:L,рўйхат!$CY:$CY,$B$232,рўйхат!$B:$B,$C210)</f>
        <v/>
      </c>
      <c r="L210" s="36">
        <f>SUMIFS(рўйхат!M:M,рўйхат!$CY:$CY,$B$232,рўйхат!$B:$B,$C210)</f>
        <v/>
      </c>
      <c r="M210" s="35">
        <f>SUMIFS(рўйхат!N:N,рўйхат!$CY:$CY,$B$232,рўйхат!$B:$B,$C210)</f>
        <v/>
      </c>
      <c r="N210" s="36">
        <f>SUMIFS(рўйхат!O:O,рўйхат!$CY:$CY,$B$232,рўйхат!$B:$B,$C210)</f>
        <v/>
      </c>
      <c r="O210" s="34">
        <f>IFERROR(M210/E210,0)</f>
        <v/>
      </c>
      <c r="P210" s="34">
        <f>IFERROR(N210/F210,0)</f>
        <v/>
      </c>
      <c r="Q210" s="35">
        <f>SUMIFS(рўйхат!P:P,рўйхат!$CY:$CY,$B$232,рўйхат!$B:$B,$C210)</f>
        <v/>
      </c>
      <c r="R210" s="36">
        <f>SUMIFS(рўйхат!Q:Q,рўйхат!$CY:$CY,$B$232,рўйхат!$B:$B,$C210)</f>
        <v/>
      </c>
      <c r="S210" s="35">
        <f>SUMIFS(рўйхат!R:R,рўйхат!$CY:$CY,$B$232,рўйхат!$B:$B,$C210)</f>
        <v/>
      </c>
      <c r="T210" s="36">
        <f>SUMIFS(рўйхат!S:S,рўйхат!$CY:$CY,$B$232,рўйхат!$B:$B,$C210)</f>
        <v/>
      </c>
      <c r="U210" s="35">
        <f>SUMIFS(рўйхат!T:T,рўйхат!$CY:$CY,$B$232,рўйхат!$B:$B,$C210)</f>
        <v/>
      </c>
      <c r="V210" s="36">
        <f>SUMIFS(рўйхат!U:U,рўйхат!$CY:$CY,$B$232,рўйхат!$B:$B,$C210)</f>
        <v/>
      </c>
      <c r="W210" s="35">
        <f>SUMIFS(рўйхат!V:V,рўйхат!$CY:$CY,$B$232,рўйхат!$B:$B,$C210)</f>
        <v/>
      </c>
      <c r="X210" s="36">
        <f>SUMIFS(рўйхат!W:W,рўйхат!$CY:$CY,$B$232,рўйхат!$B:$B,$C210)</f>
        <v/>
      </c>
      <c r="Y210" s="35">
        <f>SUMIFS(рўйхат!X:X,рўйхат!$CY:$CY,$B$232,рўйхат!$B:$B,$C210)</f>
        <v/>
      </c>
      <c r="Z210" s="36">
        <f>SUMIFS(рўйхат!Y:Y,рўйхат!$CY:$CY,$B$232,рўйхат!$B:$B,$C210)</f>
        <v/>
      </c>
      <c r="AA210" s="35">
        <f>SUMIFS(рўйхат!Z:Z,рўйхат!$CY:$CY,$B$232,рўйхат!$B:$B,$C210)</f>
        <v/>
      </c>
      <c r="AB210" s="36">
        <f>SUMIFS(рўйхат!AA:AA,рўйхат!$CY:$CY,$B$232,рўйхат!$B:$B,$C210)</f>
        <v/>
      </c>
      <c r="AC210" s="35">
        <f>SUMIFS(рўйхат!AB:AB,рўйхат!$CY:$CY,$B$232,рўйхат!$B:$B,$C210)</f>
        <v/>
      </c>
      <c r="AD210" s="36">
        <f>SUMIFS(рўйхат!AC:AC,рўйхат!$CY:$CY,$B$232,рўйхат!$B:$B,$C210)</f>
        <v/>
      </c>
      <c r="AE210" s="35">
        <f>SUMIFS(рўйхат!AD:AD,рўйхат!$CY:$CY,$B$232,рўйхат!$B:$B,$C210)</f>
        <v/>
      </c>
      <c r="AF210" s="36">
        <f>SUMIFS(рўйхат!AE:AE,рўйхат!$CY:$CY,$B$232,рўйхат!$B:$B,$C210)</f>
        <v/>
      </c>
      <c r="AG210" s="35">
        <f>SUMIFS(рўйхат!AH:AH,рўйхат!$CY:$CY,$B$232,рўйхат!$B:$B,$C210)</f>
        <v/>
      </c>
      <c r="AH210" s="36">
        <f>SUMIFS(рўйхат!AI:AI,рўйхат!$CY:$CY,$B$232,рўйхат!$B:$B,$C210)</f>
        <v/>
      </c>
      <c r="AI210" s="35">
        <f>SUMIFS(рўйхат!AJ:AJ,рўйхат!$CY:$CY,$B$232,рўйхат!$B:$B,$C210)</f>
        <v/>
      </c>
      <c r="AJ210" s="36">
        <f>SUMIFS(рўйхат!AK:AK,рўйхат!$CY:$CY,$B$232,рўйхат!$B:$B,$C210)</f>
        <v/>
      </c>
      <c r="AK210" s="35">
        <f>SUMIFS(рўйхат!AL:AL,рўйхат!$CY:$CY,$B$232,рўйхат!$B:$B,$C210)</f>
        <v/>
      </c>
      <c r="AL210" s="36">
        <f>SUMIFS(рўйхат!AM:AM,рўйхат!$CY:$CY,$B$232,рўйхат!$B:$B,$C210)</f>
        <v/>
      </c>
      <c r="AM210" s="77">
        <f>IFERROR(Q210/E210,0)</f>
        <v/>
      </c>
      <c r="AN210" s="77">
        <f>IFERROR(R210/F210,0)</f>
        <v/>
      </c>
      <c r="AO210" s="35">
        <f>SUMIFS(рўйхат!AX:AX,рўйхат!$CY:$CY,$B$232,рўйхат!$B:$B,$C210)</f>
        <v/>
      </c>
      <c r="AP210" s="36">
        <f>SUMIFS(рўйхат!AY:AY,рўйхат!$CY:$CY,$B$232,рўйхат!$B:$B,$C210)</f>
        <v/>
      </c>
      <c r="AQ210" s="35">
        <f>SUMIFS(рўйхат!AZ:AZ,рўйхат!$CY:$CY,$B$232,рўйхат!$B:$B,$C210)</f>
        <v/>
      </c>
      <c r="AR210" s="36">
        <f>SUMIFS(рўйхат!BA:BA,рўйхат!$CY:$CY,$B$232,рўйхат!$B:$B,$C210)</f>
        <v/>
      </c>
      <c r="AS210" s="35">
        <f>SUMIFS(рўйхат!BB:BB,рўйхат!$CY:$CY,$B$232,рўйхат!$B:$B,$C210)</f>
        <v/>
      </c>
      <c r="AT210" s="36">
        <f>SUMIFS(рўйхат!BC:BC,рўйхат!$CY:$CY,$B$232,рўйхат!$B:$B,$C210)</f>
        <v/>
      </c>
      <c r="AU210" s="35">
        <f>SUMIFS(рўйхат!BD:BD,рўйхат!$CY:$CY,$B$232,рўйхат!$B:$B,$C210)</f>
        <v/>
      </c>
      <c r="AV210" s="36">
        <f>SUMIFS(рўйхат!BE:BE,рўйхат!$CY:$CY,$B$232,рўйхат!$B:$B,$C210)</f>
        <v/>
      </c>
      <c r="AW210" s="35">
        <f>SUMIFS(рўйхат!BF:BF,рўйхат!$CY:$CY,$B$232,рўйхат!$B:$B,$C210)</f>
        <v/>
      </c>
      <c r="AX210" s="36">
        <f>SUMIFS(рўйхат!BG:BG,рўйхат!$CY:$CY,$B$232,рўйхат!$B:$B,$C210)</f>
        <v/>
      </c>
      <c r="AY210" s="35">
        <f>SUMIFS(рўйхат!BH:BH,рўйхат!$CY:$CY,$B$232,рўйхат!$B:$B,$C210)</f>
        <v/>
      </c>
      <c r="AZ210" s="36">
        <f>SUMIFS(рўйхат!BI:BI,рўйхат!$CY:$CY,$B$232,рўйхат!$B:$B,$C210)</f>
        <v/>
      </c>
      <c r="BA210" s="35">
        <f>SUMIFS(рўйхат!BJ:BJ,рўйхат!$CY:$CY,$B$232,рўйхат!$B:$B,$C210)</f>
        <v/>
      </c>
      <c r="BB210" s="36">
        <f>SUMIFS(рўйхат!BK:BK,рўйхат!$CY:$CY,$B$232,рўйхат!$B:$B,$C210)</f>
        <v/>
      </c>
      <c r="BC210" s="77">
        <f>IFERROR(AO210/E210,0)</f>
        <v/>
      </c>
      <c r="BD210" s="77">
        <f>IFERROR(AP210/F210,0)</f>
        <v/>
      </c>
      <c r="BE210" s="35">
        <f>SUMIFS(рўйхат!BL:BL,рўйхат!$CY:$CY,$B$232,рўйхат!$B:$B,$C210)</f>
        <v/>
      </c>
      <c r="BF210" s="36">
        <f>SUMIFS(рўйхат!BM:BM,рўйхат!$CY:$CY,$B$232,рўйхат!$B:$B,$C210)</f>
        <v/>
      </c>
      <c r="BG210" s="35">
        <f>SUMIFS(рўйхат!BN:BN,рўйхат!$CY:$CY,$B$232,рўйхат!$B:$B,$C210)</f>
        <v/>
      </c>
      <c r="BH210" s="36">
        <f>SUMIFS(рўйхат!BO:BO,рўйхат!$CY:$CY,$B$232,рўйхат!$B:$B,$C210)</f>
        <v/>
      </c>
      <c r="BI210" s="35">
        <f>SUMIFS(рўйхат!BP:BP,рўйхат!$CY:$CY,$B$232,рўйхат!$B:$B,$C210)</f>
        <v/>
      </c>
      <c r="BJ210" s="36">
        <f>SUMIFS(рўйхат!BQ:BQ,рўйхат!$CY:$CY,$B$232,рўйхат!$B:$B,$C210)</f>
        <v/>
      </c>
      <c r="BK210" s="35">
        <f>SUMIFS(рўйхат!BR:BR,рўйхат!$CY:$CY,$B$232,рўйхат!$B:$B,$C210)</f>
        <v/>
      </c>
      <c r="BL210" s="36">
        <f>SUMIFS(рўйхат!BS:BS,рўйхат!$CY:$CY,$B$232,рўйхат!$B:$B,$C210)</f>
        <v/>
      </c>
      <c r="BM210" s="35">
        <f>SUMIFS(рўйхат!BT:BT,рўйхат!$CY:$CY,$B$232,рўйхат!$B:$B,$C210)</f>
        <v/>
      </c>
      <c r="BN210" s="36">
        <f>SUMIFS(рўйхат!BU:BU,рўйхат!$CY:$CY,$B$232,рўйхат!$B:$B,$C210)</f>
        <v/>
      </c>
      <c r="BO210" s="35">
        <f>SUMIFS(рўйхат!BX:BX,рўйхат!$CY:$CY,$B$232,рўйхат!$B:$B,$C210)</f>
        <v/>
      </c>
      <c r="BP210" s="36">
        <f>SUMIFS(рўйхат!BY:BY,рўйхат!$CY:$CY,$B$232,рўйхат!$B:$B,$C210)</f>
        <v/>
      </c>
      <c r="BQ210" s="35">
        <f>SUMIFS(рўйхат!BZ:BZ,рўйхат!$CY:$CY,$B$232,рўйхат!$B:$B,$C210)</f>
        <v/>
      </c>
      <c r="BR210" s="36">
        <f>SUMIFS(рўйхат!CA:CA,рўйхат!$CY:$CY,$B$232,рўйхат!$B:$B,$C210)</f>
        <v/>
      </c>
      <c r="BS210" s="35">
        <f>SUMIFS(рўйхат!CB:CB,рўйхат!$CY:$CY,$B$232,рўйхат!$B:$B,$C210)</f>
        <v/>
      </c>
      <c r="BT210" s="36">
        <f>SUMIFS(рўйхат!CC:CC,рўйхат!$CY:$CY,$B$232,рўйхат!$B:$B,$C210)</f>
        <v/>
      </c>
      <c r="BU210" s="35">
        <f>SUMIFS(рўйхат!CD:CD,рўйхат!$CY:$CY,$B$232,рўйхат!$B:$B,$C210)</f>
        <v/>
      </c>
      <c r="BV210" s="36">
        <f>SUMIFS(рўйхат!CE:CE,рўйхат!$CY:$CY,$B$232,рўйхат!$B:$B,$C210)</f>
        <v/>
      </c>
      <c r="BW210" s="35">
        <f>SUMIFS(рўйхат!CH:CH,рўйхат!$CY:$CY,$B$232,рўйхат!$B:$B,$C210)</f>
        <v/>
      </c>
      <c r="BX210" s="36">
        <f>SUMIFS(рўйхат!CI:CI,рўйхат!$CY:$CY,$B$232,рўйхат!$B:$B,$C210)</f>
        <v/>
      </c>
      <c r="BY210" s="35">
        <f>SUMIFS(рўйхат!CJ:CJ,рўйхат!$CY:$CY,$B$232,рўйхат!$B:$B,$C210)</f>
        <v/>
      </c>
      <c r="BZ210" s="36">
        <f>SUMIFS(рўйхат!CK:CK,рўйхат!$CY:$CY,$B$232,рўйхат!$B:$B,$C210)</f>
        <v/>
      </c>
      <c r="CA210" s="35">
        <f>SUMIFS(рўйхат!CL:CL,рўйхат!$CY:$CY,$B$232,рўйхат!$B:$B,$C210)</f>
        <v/>
      </c>
      <c r="CB210" s="36">
        <f>SUMIFS(рўйхат!CM:CM,рўйхат!$CY:$CY,$B$232,рўйхат!$B:$B,$C210)</f>
        <v/>
      </c>
      <c r="CC210" s="35">
        <f>SUMIFS(рўйхат!CN:CN,рўйхат!$CY:$CY,$B$232,рўйхат!$B:$B,$C210)</f>
        <v/>
      </c>
      <c r="CD210" s="36">
        <f>SUMIFS(рўйхат!CO:CO,рўйхат!$CY:$CY,$B$232,рўйхат!$B:$B,$C210)</f>
        <v/>
      </c>
      <c r="CE210" s="77">
        <f>IFERROR(BE210/(Q210+BE210),0)</f>
        <v/>
      </c>
      <c r="CF210" s="78">
        <f>IFERROR(BF210/(R210+BF210),0)</f>
        <v/>
      </c>
      <c r="CG210" s="8">
        <f>COUNTIFS(B:B,B210)</f>
        <v/>
      </c>
    </row>
    <row r="211" hidden="1" outlineLevel="1" ht="17.1" customFormat="1" customHeight="1" s="8">
      <c r="A211" s="33" t="n"/>
      <c r="B211" s="50" t="n">
        <v>11</v>
      </c>
      <c r="C211" s="66" t="inlineStr">
        <is>
          <t>Қишлоқ хўжалиги вазирлиги</t>
        </is>
      </c>
      <c r="D211" s="16" t="n"/>
      <c r="E211" s="35">
        <f>SUMIFS(рўйхат!F:F,рўйхат!$CY:$CY,$B$232,рўйхат!$B:$B,$C211)</f>
        <v/>
      </c>
      <c r="F211" s="36">
        <f>SUMIFS(рўйхат!G:G,рўйхат!$CY:$CY,$B$232,рўйхат!$B:$B,$C211)</f>
        <v/>
      </c>
      <c r="G211" s="35">
        <f>SUMIFS(рўйхат!H:H,рўйхат!$CY:$CY,$B$232,рўйхат!$B:$B,$C211)</f>
        <v/>
      </c>
      <c r="H211" s="36">
        <f>SUMIFS(рўйхат!I:I,рўйхат!$CY:$CY,$B$232,рўйхат!$B:$B,$C211)</f>
        <v/>
      </c>
      <c r="I211" s="35">
        <f>SUMIFS(рўйхат!J:J,рўйхат!$CY:$CY,$B$232,рўйхат!$B:$B,$C211)</f>
        <v/>
      </c>
      <c r="J211" s="36">
        <f>SUMIFS(рўйхат!K:K,рўйхат!$CY:$CY,$B$232,рўйхат!$B:$B,$C211)</f>
        <v/>
      </c>
      <c r="K211" s="35">
        <f>SUMIFS(рўйхат!L:L,рўйхат!$CY:$CY,$B$232,рўйхат!$B:$B,$C211)</f>
        <v/>
      </c>
      <c r="L211" s="36">
        <f>SUMIFS(рўйхат!M:M,рўйхат!$CY:$CY,$B$232,рўйхат!$B:$B,$C211)</f>
        <v/>
      </c>
      <c r="M211" s="35">
        <f>SUMIFS(рўйхат!N:N,рўйхат!$CY:$CY,$B$232,рўйхат!$B:$B,$C211)</f>
        <v/>
      </c>
      <c r="N211" s="36">
        <f>SUMIFS(рўйхат!O:O,рўйхат!$CY:$CY,$B$232,рўйхат!$B:$B,$C211)</f>
        <v/>
      </c>
      <c r="O211" s="34">
        <f>IFERROR(M211/E211,0)</f>
        <v/>
      </c>
      <c r="P211" s="34">
        <f>IFERROR(N211/F211,0)</f>
        <v/>
      </c>
      <c r="Q211" s="35">
        <f>SUMIFS(рўйхат!P:P,рўйхат!$CY:$CY,$B$232,рўйхат!$B:$B,$C211)</f>
        <v/>
      </c>
      <c r="R211" s="36">
        <f>SUMIFS(рўйхат!Q:Q,рўйхат!$CY:$CY,$B$232,рўйхат!$B:$B,$C211)</f>
        <v/>
      </c>
      <c r="S211" s="35">
        <f>SUMIFS(рўйхат!R:R,рўйхат!$CY:$CY,$B$232,рўйхат!$B:$B,$C211)</f>
        <v/>
      </c>
      <c r="T211" s="36">
        <f>SUMIFS(рўйхат!S:S,рўйхат!$CY:$CY,$B$232,рўйхат!$B:$B,$C211)</f>
        <v/>
      </c>
      <c r="U211" s="35">
        <f>SUMIFS(рўйхат!T:T,рўйхат!$CY:$CY,$B$232,рўйхат!$B:$B,$C211)</f>
        <v/>
      </c>
      <c r="V211" s="36">
        <f>SUMIFS(рўйхат!U:U,рўйхат!$CY:$CY,$B$232,рўйхат!$B:$B,$C211)</f>
        <v/>
      </c>
      <c r="W211" s="35">
        <f>SUMIFS(рўйхат!V:V,рўйхат!$CY:$CY,$B$232,рўйхат!$B:$B,$C211)</f>
        <v/>
      </c>
      <c r="X211" s="36">
        <f>SUMIFS(рўйхат!W:W,рўйхат!$CY:$CY,$B$232,рўйхат!$B:$B,$C211)</f>
        <v/>
      </c>
      <c r="Y211" s="35">
        <f>SUMIFS(рўйхат!X:X,рўйхат!$CY:$CY,$B$232,рўйхат!$B:$B,$C211)</f>
        <v/>
      </c>
      <c r="Z211" s="36">
        <f>SUMIFS(рўйхат!Y:Y,рўйхат!$CY:$CY,$B$232,рўйхат!$B:$B,$C211)</f>
        <v/>
      </c>
      <c r="AA211" s="35">
        <f>SUMIFS(рўйхат!Z:Z,рўйхат!$CY:$CY,$B$232,рўйхат!$B:$B,$C211)</f>
        <v/>
      </c>
      <c r="AB211" s="36">
        <f>SUMIFS(рўйхат!AA:AA,рўйхат!$CY:$CY,$B$232,рўйхат!$B:$B,$C211)</f>
        <v/>
      </c>
      <c r="AC211" s="35">
        <f>SUMIFS(рўйхат!AB:AB,рўйхат!$CY:$CY,$B$232,рўйхат!$B:$B,$C211)</f>
        <v/>
      </c>
      <c r="AD211" s="36">
        <f>SUMIFS(рўйхат!AC:AC,рўйхат!$CY:$CY,$B$232,рўйхат!$B:$B,$C211)</f>
        <v/>
      </c>
      <c r="AE211" s="35">
        <f>SUMIFS(рўйхат!AD:AD,рўйхат!$CY:$CY,$B$232,рўйхат!$B:$B,$C211)</f>
        <v/>
      </c>
      <c r="AF211" s="36">
        <f>SUMIFS(рўйхат!AE:AE,рўйхат!$CY:$CY,$B$232,рўйхат!$B:$B,$C211)</f>
        <v/>
      </c>
      <c r="AG211" s="35">
        <f>SUMIFS(рўйхат!AH:AH,рўйхат!$CY:$CY,$B$232,рўйхат!$B:$B,$C211)</f>
        <v/>
      </c>
      <c r="AH211" s="36">
        <f>SUMIFS(рўйхат!AI:AI,рўйхат!$CY:$CY,$B$232,рўйхат!$B:$B,$C211)</f>
        <v/>
      </c>
      <c r="AI211" s="35">
        <f>SUMIFS(рўйхат!AJ:AJ,рўйхат!$CY:$CY,$B$232,рўйхат!$B:$B,$C211)</f>
        <v/>
      </c>
      <c r="AJ211" s="36">
        <f>SUMIFS(рўйхат!AK:AK,рўйхат!$CY:$CY,$B$232,рўйхат!$B:$B,$C211)</f>
        <v/>
      </c>
      <c r="AK211" s="35">
        <f>SUMIFS(рўйхат!AL:AL,рўйхат!$CY:$CY,$B$232,рўйхат!$B:$B,$C211)</f>
        <v/>
      </c>
      <c r="AL211" s="36">
        <f>SUMIFS(рўйхат!AM:AM,рўйхат!$CY:$CY,$B$232,рўйхат!$B:$B,$C211)</f>
        <v/>
      </c>
      <c r="AM211" s="77">
        <f>IFERROR(Q211/E211,0)</f>
        <v/>
      </c>
      <c r="AN211" s="77">
        <f>IFERROR(R211/F211,0)</f>
        <v/>
      </c>
      <c r="AO211" s="35">
        <f>SUMIFS(рўйхат!AX:AX,рўйхат!$CY:$CY,$B$232,рўйхат!$B:$B,$C211)</f>
        <v/>
      </c>
      <c r="AP211" s="36">
        <f>SUMIFS(рўйхат!AY:AY,рўйхат!$CY:$CY,$B$232,рўйхат!$B:$B,$C211)</f>
        <v/>
      </c>
      <c r="AQ211" s="35">
        <f>SUMIFS(рўйхат!AZ:AZ,рўйхат!$CY:$CY,$B$232,рўйхат!$B:$B,$C211)</f>
        <v/>
      </c>
      <c r="AR211" s="36">
        <f>SUMIFS(рўйхат!BA:BA,рўйхат!$CY:$CY,$B$232,рўйхат!$B:$B,$C211)</f>
        <v/>
      </c>
      <c r="AS211" s="35">
        <f>SUMIFS(рўйхат!BB:BB,рўйхат!$CY:$CY,$B$232,рўйхат!$B:$B,$C211)</f>
        <v/>
      </c>
      <c r="AT211" s="36">
        <f>SUMIFS(рўйхат!BC:BC,рўйхат!$CY:$CY,$B$232,рўйхат!$B:$B,$C211)</f>
        <v/>
      </c>
      <c r="AU211" s="35">
        <f>SUMIFS(рўйхат!BD:BD,рўйхат!$CY:$CY,$B$232,рўйхат!$B:$B,$C211)</f>
        <v/>
      </c>
      <c r="AV211" s="36">
        <f>SUMIFS(рўйхат!BE:BE,рўйхат!$CY:$CY,$B$232,рўйхат!$B:$B,$C211)</f>
        <v/>
      </c>
      <c r="AW211" s="35">
        <f>SUMIFS(рўйхат!BF:BF,рўйхат!$CY:$CY,$B$232,рўйхат!$B:$B,$C211)</f>
        <v/>
      </c>
      <c r="AX211" s="36">
        <f>SUMIFS(рўйхат!BG:BG,рўйхат!$CY:$CY,$B$232,рўйхат!$B:$B,$C211)</f>
        <v/>
      </c>
      <c r="AY211" s="35">
        <f>SUMIFS(рўйхат!BH:BH,рўйхат!$CY:$CY,$B$232,рўйхат!$B:$B,$C211)</f>
        <v/>
      </c>
      <c r="AZ211" s="36">
        <f>SUMIFS(рўйхат!BI:BI,рўйхат!$CY:$CY,$B$232,рўйхат!$B:$B,$C211)</f>
        <v/>
      </c>
      <c r="BA211" s="35">
        <f>SUMIFS(рўйхат!BJ:BJ,рўйхат!$CY:$CY,$B$232,рўйхат!$B:$B,$C211)</f>
        <v/>
      </c>
      <c r="BB211" s="36">
        <f>SUMIFS(рўйхат!BK:BK,рўйхат!$CY:$CY,$B$232,рўйхат!$B:$B,$C211)</f>
        <v/>
      </c>
      <c r="BC211" s="77">
        <f>IFERROR(AO211/E211,0)</f>
        <v/>
      </c>
      <c r="BD211" s="77">
        <f>IFERROR(AP211/F211,0)</f>
        <v/>
      </c>
      <c r="BE211" s="35">
        <f>SUMIFS(рўйхат!BL:BL,рўйхат!$CY:$CY,$B$232,рўйхат!$B:$B,$C211)</f>
        <v/>
      </c>
      <c r="BF211" s="36">
        <f>SUMIFS(рўйхат!BM:BM,рўйхат!$CY:$CY,$B$232,рўйхат!$B:$B,$C211)</f>
        <v/>
      </c>
      <c r="BG211" s="35">
        <f>SUMIFS(рўйхат!BN:BN,рўйхат!$CY:$CY,$B$232,рўйхат!$B:$B,$C211)</f>
        <v/>
      </c>
      <c r="BH211" s="36">
        <f>SUMIFS(рўйхат!BO:BO,рўйхат!$CY:$CY,$B$232,рўйхат!$B:$B,$C211)</f>
        <v/>
      </c>
      <c r="BI211" s="35">
        <f>SUMIFS(рўйхат!BP:BP,рўйхат!$CY:$CY,$B$232,рўйхат!$B:$B,$C211)</f>
        <v/>
      </c>
      <c r="BJ211" s="36">
        <f>SUMIFS(рўйхат!BQ:BQ,рўйхат!$CY:$CY,$B$232,рўйхат!$B:$B,$C211)</f>
        <v/>
      </c>
      <c r="BK211" s="35">
        <f>SUMIFS(рўйхат!BR:BR,рўйхат!$CY:$CY,$B$232,рўйхат!$B:$B,$C211)</f>
        <v/>
      </c>
      <c r="BL211" s="36">
        <f>SUMIFS(рўйхат!BS:BS,рўйхат!$CY:$CY,$B$232,рўйхат!$B:$B,$C211)</f>
        <v/>
      </c>
      <c r="BM211" s="35">
        <f>SUMIFS(рўйхат!BT:BT,рўйхат!$CY:$CY,$B$232,рўйхат!$B:$B,$C211)</f>
        <v/>
      </c>
      <c r="BN211" s="36">
        <f>SUMIFS(рўйхат!BU:BU,рўйхат!$CY:$CY,$B$232,рўйхат!$B:$B,$C211)</f>
        <v/>
      </c>
      <c r="BO211" s="35">
        <f>SUMIFS(рўйхат!BX:BX,рўйхат!$CY:$CY,$B$232,рўйхат!$B:$B,$C211)</f>
        <v/>
      </c>
      <c r="BP211" s="36">
        <f>SUMIFS(рўйхат!BY:BY,рўйхат!$CY:$CY,$B$232,рўйхат!$B:$B,$C211)</f>
        <v/>
      </c>
      <c r="BQ211" s="35">
        <f>SUMIFS(рўйхат!BZ:BZ,рўйхат!$CY:$CY,$B$232,рўйхат!$B:$B,$C211)</f>
        <v/>
      </c>
      <c r="BR211" s="36">
        <f>SUMIFS(рўйхат!CA:CA,рўйхат!$CY:$CY,$B$232,рўйхат!$B:$B,$C211)</f>
        <v/>
      </c>
      <c r="BS211" s="35">
        <f>SUMIFS(рўйхат!CB:CB,рўйхат!$CY:$CY,$B$232,рўйхат!$B:$B,$C211)</f>
        <v/>
      </c>
      <c r="BT211" s="36">
        <f>SUMIFS(рўйхат!CC:CC,рўйхат!$CY:$CY,$B$232,рўйхат!$B:$B,$C211)</f>
        <v/>
      </c>
      <c r="BU211" s="35">
        <f>SUMIFS(рўйхат!CD:CD,рўйхат!$CY:$CY,$B$232,рўйхат!$B:$B,$C211)</f>
        <v/>
      </c>
      <c r="BV211" s="36">
        <f>SUMIFS(рўйхат!CE:CE,рўйхат!$CY:$CY,$B$232,рўйхат!$B:$B,$C211)</f>
        <v/>
      </c>
      <c r="BW211" s="35">
        <f>SUMIFS(рўйхат!CH:CH,рўйхат!$CY:$CY,$B$232,рўйхат!$B:$B,$C211)</f>
        <v/>
      </c>
      <c r="BX211" s="36">
        <f>SUMIFS(рўйхат!CI:CI,рўйхат!$CY:$CY,$B$232,рўйхат!$B:$B,$C211)</f>
        <v/>
      </c>
      <c r="BY211" s="35">
        <f>SUMIFS(рўйхат!CJ:CJ,рўйхат!$CY:$CY,$B$232,рўйхат!$B:$B,$C211)</f>
        <v/>
      </c>
      <c r="BZ211" s="36">
        <f>SUMIFS(рўйхат!CK:CK,рўйхат!$CY:$CY,$B$232,рўйхат!$B:$B,$C211)</f>
        <v/>
      </c>
      <c r="CA211" s="35">
        <f>SUMIFS(рўйхат!CL:CL,рўйхат!$CY:$CY,$B$232,рўйхат!$B:$B,$C211)</f>
        <v/>
      </c>
      <c r="CB211" s="36">
        <f>SUMIFS(рўйхат!CM:CM,рўйхат!$CY:$CY,$B$232,рўйхат!$B:$B,$C211)</f>
        <v/>
      </c>
      <c r="CC211" s="35">
        <f>SUMIFS(рўйхат!CN:CN,рўйхат!$CY:$CY,$B$232,рўйхат!$B:$B,$C211)</f>
        <v/>
      </c>
      <c r="CD211" s="36">
        <f>SUMIFS(рўйхат!CO:CO,рўйхат!$CY:$CY,$B$232,рўйхат!$B:$B,$C211)</f>
        <v/>
      </c>
      <c r="CE211" s="77">
        <f>IFERROR(BE211/(Q211+BE211),0)</f>
        <v/>
      </c>
      <c r="CF211" s="78">
        <f>IFERROR(BF211/(R211+BF211),0)</f>
        <v/>
      </c>
      <c r="CG211" s="8">
        <f>COUNTIFS(B:B,B211)</f>
        <v/>
      </c>
    </row>
    <row r="212" hidden="1" outlineLevel="1" ht="17.1" customFormat="1" customHeight="1" s="8">
      <c r="A212" s="33" t="n"/>
      <c r="B212" s="50" t="n">
        <v>12</v>
      </c>
      <c r="C212" s="66" t="inlineStr">
        <is>
          <t>Қурилиш ва уй-жой коммунал хўжалиги вазирлиги</t>
        </is>
      </c>
      <c r="D212" s="16" t="n"/>
      <c r="E212" s="35">
        <f>SUMIFS(рўйхат!F:F,рўйхат!$CY:$CY,$B$232,рўйхат!$B:$B,$C212)</f>
        <v/>
      </c>
      <c r="F212" s="36">
        <f>SUMIFS(рўйхат!G:G,рўйхат!$CY:$CY,$B$232,рўйхат!$B:$B,$C212)</f>
        <v/>
      </c>
      <c r="G212" s="35">
        <f>SUMIFS(рўйхат!H:H,рўйхат!$CY:$CY,$B$232,рўйхат!$B:$B,$C212)</f>
        <v/>
      </c>
      <c r="H212" s="36">
        <f>SUMIFS(рўйхат!I:I,рўйхат!$CY:$CY,$B$232,рўйхат!$B:$B,$C212)</f>
        <v/>
      </c>
      <c r="I212" s="35">
        <f>SUMIFS(рўйхат!J:J,рўйхат!$CY:$CY,$B$232,рўйхат!$B:$B,$C212)</f>
        <v/>
      </c>
      <c r="J212" s="36">
        <f>SUMIFS(рўйхат!K:K,рўйхат!$CY:$CY,$B$232,рўйхат!$B:$B,$C212)</f>
        <v/>
      </c>
      <c r="K212" s="35">
        <f>SUMIFS(рўйхат!L:L,рўйхат!$CY:$CY,$B$232,рўйхат!$B:$B,$C212)</f>
        <v/>
      </c>
      <c r="L212" s="36">
        <f>SUMIFS(рўйхат!M:M,рўйхат!$CY:$CY,$B$232,рўйхат!$B:$B,$C212)</f>
        <v/>
      </c>
      <c r="M212" s="35">
        <f>SUMIFS(рўйхат!N:N,рўйхат!$CY:$CY,$B$232,рўйхат!$B:$B,$C212)</f>
        <v/>
      </c>
      <c r="N212" s="36">
        <f>SUMIFS(рўйхат!O:O,рўйхат!$CY:$CY,$B$232,рўйхат!$B:$B,$C212)</f>
        <v/>
      </c>
      <c r="O212" s="34">
        <f>IFERROR(M212/E212,0)</f>
        <v/>
      </c>
      <c r="P212" s="34">
        <f>IFERROR(N212/F212,0)</f>
        <v/>
      </c>
      <c r="Q212" s="35">
        <f>SUMIFS(рўйхат!P:P,рўйхат!$CY:$CY,$B$232,рўйхат!$B:$B,$C212)</f>
        <v/>
      </c>
      <c r="R212" s="36">
        <f>SUMIFS(рўйхат!Q:Q,рўйхат!$CY:$CY,$B$232,рўйхат!$B:$B,$C212)</f>
        <v/>
      </c>
      <c r="S212" s="35">
        <f>SUMIFS(рўйхат!R:R,рўйхат!$CY:$CY,$B$232,рўйхат!$B:$B,$C212)</f>
        <v/>
      </c>
      <c r="T212" s="36">
        <f>SUMIFS(рўйхат!S:S,рўйхат!$CY:$CY,$B$232,рўйхат!$B:$B,$C212)</f>
        <v/>
      </c>
      <c r="U212" s="35">
        <f>SUMIFS(рўйхат!T:T,рўйхат!$CY:$CY,$B$232,рўйхат!$B:$B,$C212)</f>
        <v/>
      </c>
      <c r="V212" s="36">
        <f>SUMIFS(рўйхат!U:U,рўйхат!$CY:$CY,$B$232,рўйхат!$B:$B,$C212)</f>
        <v/>
      </c>
      <c r="W212" s="35">
        <f>SUMIFS(рўйхат!V:V,рўйхат!$CY:$CY,$B$232,рўйхат!$B:$B,$C212)</f>
        <v/>
      </c>
      <c r="X212" s="36">
        <f>SUMIFS(рўйхат!W:W,рўйхат!$CY:$CY,$B$232,рўйхат!$B:$B,$C212)</f>
        <v/>
      </c>
      <c r="Y212" s="35">
        <f>SUMIFS(рўйхат!X:X,рўйхат!$CY:$CY,$B$232,рўйхат!$B:$B,$C212)</f>
        <v/>
      </c>
      <c r="Z212" s="36">
        <f>SUMIFS(рўйхат!Y:Y,рўйхат!$CY:$CY,$B$232,рўйхат!$B:$B,$C212)</f>
        <v/>
      </c>
      <c r="AA212" s="35">
        <f>SUMIFS(рўйхат!Z:Z,рўйхат!$CY:$CY,$B$232,рўйхат!$B:$B,$C212)</f>
        <v/>
      </c>
      <c r="AB212" s="36">
        <f>SUMIFS(рўйхат!AA:AA,рўйхат!$CY:$CY,$B$232,рўйхат!$B:$B,$C212)</f>
        <v/>
      </c>
      <c r="AC212" s="35">
        <f>SUMIFS(рўйхат!AB:AB,рўйхат!$CY:$CY,$B$232,рўйхат!$B:$B,$C212)</f>
        <v/>
      </c>
      <c r="AD212" s="36">
        <f>SUMIFS(рўйхат!AC:AC,рўйхат!$CY:$CY,$B$232,рўйхат!$B:$B,$C212)</f>
        <v/>
      </c>
      <c r="AE212" s="35">
        <f>SUMIFS(рўйхат!AD:AD,рўйхат!$CY:$CY,$B$232,рўйхат!$B:$B,$C212)</f>
        <v/>
      </c>
      <c r="AF212" s="36">
        <f>SUMIFS(рўйхат!AE:AE,рўйхат!$CY:$CY,$B$232,рўйхат!$B:$B,$C212)</f>
        <v/>
      </c>
      <c r="AG212" s="35">
        <f>SUMIFS(рўйхат!AH:AH,рўйхат!$CY:$CY,$B$232,рўйхат!$B:$B,$C212)</f>
        <v/>
      </c>
      <c r="AH212" s="36">
        <f>SUMIFS(рўйхат!AI:AI,рўйхат!$CY:$CY,$B$232,рўйхат!$B:$B,$C212)</f>
        <v/>
      </c>
      <c r="AI212" s="35">
        <f>SUMIFS(рўйхат!AJ:AJ,рўйхат!$CY:$CY,$B$232,рўйхат!$B:$B,$C212)</f>
        <v/>
      </c>
      <c r="AJ212" s="36">
        <f>SUMIFS(рўйхат!AK:AK,рўйхат!$CY:$CY,$B$232,рўйхат!$B:$B,$C212)</f>
        <v/>
      </c>
      <c r="AK212" s="35">
        <f>SUMIFS(рўйхат!AL:AL,рўйхат!$CY:$CY,$B$232,рўйхат!$B:$B,$C212)</f>
        <v/>
      </c>
      <c r="AL212" s="36">
        <f>SUMIFS(рўйхат!AM:AM,рўйхат!$CY:$CY,$B$232,рўйхат!$B:$B,$C212)</f>
        <v/>
      </c>
      <c r="AM212" s="77">
        <f>IFERROR(Q212/E212,0)</f>
        <v/>
      </c>
      <c r="AN212" s="77">
        <f>IFERROR(R212/F212,0)</f>
        <v/>
      </c>
      <c r="AO212" s="35">
        <f>SUMIFS(рўйхат!AX:AX,рўйхат!$CY:$CY,$B$232,рўйхат!$B:$B,$C212)</f>
        <v/>
      </c>
      <c r="AP212" s="36">
        <f>SUMIFS(рўйхат!AY:AY,рўйхат!$CY:$CY,$B$232,рўйхат!$B:$B,$C212)</f>
        <v/>
      </c>
      <c r="AQ212" s="35">
        <f>SUMIFS(рўйхат!AZ:AZ,рўйхат!$CY:$CY,$B$232,рўйхат!$B:$B,$C212)</f>
        <v/>
      </c>
      <c r="AR212" s="36">
        <f>SUMIFS(рўйхат!BA:BA,рўйхат!$CY:$CY,$B$232,рўйхат!$B:$B,$C212)</f>
        <v/>
      </c>
      <c r="AS212" s="35">
        <f>SUMIFS(рўйхат!BB:BB,рўйхат!$CY:$CY,$B$232,рўйхат!$B:$B,$C212)</f>
        <v/>
      </c>
      <c r="AT212" s="36">
        <f>SUMIFS(рўйхат!BC:BC,рўйхат!$CY:$CY,$B$232,рўйхат!$B:$B,$C212)</f>
        <v/>
      </c>
      <c r="AU212" s="35">
        <f>SUMIFS(рўйхат!BD:BD,рўйхат!$CY:$CY,$B$232,рўйхат!$B:$B,$C212)</f>
        <v/>
      </c>
      <c r="AV212" s="36">
        <f>SUMIFS(рўйхат!BE:BE,рўйхат!$CY:$CY,$B$232,рўйхат!$B:$B,$C212)</f>
        <v/>
      </c>
      <c r="AW212" s="35">
        <f>SUMIFS(рўйхат!BF:BF,рўйхат!$CY:$CY,$B$232,рўйхат!$B:$B,$C212)</f>
        <v/>
      </c>
      <c r="AX212" s="36">
        <f>SUMIFS(рўйхат!BG:BG,рўйхат!$CY:$CY,$B$232,рўйхат!$B:$B,$C212)</f>
        <v/>
      </c>
      <c r="AY212" s="35">
        <f>SUMIFS(рўйхат!BH:BH,рўйхат!$CY:$CY,$B$232,рўйхат!$B:$B,$C212)</f>
        <v/>
      </c>
      <c r="AZ212" s="36">
        <f>SUMIFS(рўйхат!BI:BI,рўйхат!$CY:$CY,$B$232,рўйхат!$B:$B,$C212)</f>
        <v/>
      </c>
      <c r="BA212" s="35">
        <f>SUMIFS(рўйхат!BJ:BJ,рўйхат!$CY:$CY,$B$232,рўйхат!$B:$B,$C212)</f>
        <v/>
      </c>
      <c r="BB212" s="36">
        <f>SUMIFS(рўйхат!BK:BK,рўйхат!$CY:$CY,$B$232,рўйхат!$B:$B,$C212)</f>
        <v/>
      </c>
      <c r="BC212" s="77">
        <f>IFERROR(AO212/E212,0)</f>
        <v/>
      </c>
      <c r="BD212" s="77">
        <f>IFERROR(AP212/F212,0)</f>
        <v/>
      </c>
      <c r="BE212" s="35">
        <f>SUMIFS(рўйхат!BL:BL,рўйхат!$CY:$CY,$B$232,рўйхат!$B:$B,$C212)</f>
        <v/>
      </c>
      <c r="BF212" s="36">
        <f>SUMIFS(рўйхат!BM:BM,рўйхат!$CY:$CY,$B$232,рўйхат!$B:$B,$C212)</f>
        <v/>
      </c>
      <c r="BG212" s="35">
        <f>SUMIFS(рўйхат!BN:BN,рўйхат!$CY:$CY,$B$232,рўйхат!$B:$B,$C212)</f>
        <v/>
      </c>
      <c r="BH212" s="36">
        <f>SUMIFS(рўйхат!BO:BO,рўйхат!$CY:$CY,$B$232,рўйхат!$B:$B,$C212)</f>
        <v/>
      </c>
      <c r="BI212" s="35">
        <f>SUMIFS(рўйхат!BP:BP,рўйхат!$CY:$CY,$B$232,рўйхат!$B:$B,$C212)</f>
        <v/>
      </c>
      <c r="BJ212" s="36">
        <f>SUMIFS(рўйхат!BQ:BQ,рўйхат!$CY:$CY,$B$232,рўйхат!$B:$B,$C212)</f>
        <v/>
      </c>
      <c r="BK212" s="35">
        <f>SUMIFS(рўйхат!BR:BR,рўйхат!$CY:$CY,$B$232,рўйхат!$B:$B,$C212)</f>
        <v/>
      </c>
      <c r="BL212" s="36">
        <f>SUMIFS(рўйхат!BS:BS,рўйхат!$CY:$CY,$B$232,рўйхат!$B:$B,$C212)</f>
        <v/>
      </c>
      <c r="BM212" s="35">
        <f>SUMIFS(рўйхат!BT:BT,рўйхат!$CY:$CY,$B$232,рўйхат!$B:$B,$C212)</f>
        <v/>
      </c>
      <c r="BN212" s="36">
        <f>SUMIFS(рўйхат!BU:BU,рўйхат!$CY:$CY,$B$232,рўйхат!$B:$B,$C212)</f>
        <v/>
      </c>
      <c r="BO212" s="35">
        <f>SUMIFS(рўйхат!BX:BX,рўйхат!$CY:$CY,$B$232,рўйхат!$B:$B,$C212)</f>
        <v/>
      </c>
      <c r="BP212" s="36">
        <f>SUMIFS(рўйхат!BY:BY,рўйхат!$CY:$CY,$B$232,рўйхат!$B:$B,$C212)</f>
        <v/>
      </c>
      <c r="BQ212" s="35">
        <f>SUMIFS(рўйхат!BZ:BZ,рўйхат!$CY:$CY,$B$232,рўйхат!$B:$B,$C212)</f>
        <v/>
      </c>
      <c r="BR212" s="36">
        <f>SUMIFS(рўйхат!CA:CA,рўйхат!$CY:$CY,$B$232,рўйхат!$B:$B,$C212)</f>
        <v/>
      </c>
      <c r="BS212" s="35">
        <f>SUMIFS(рўйхат!CB:CB,рўйхат!$CY:$CY,$B$232,рўйхат!$B:$B,$C212)</f>
        <v/>
      </c>
      <c r="BT212" s="36">
        <f>SUMIFS(рўйхат!CC:CC,рўйхат!$CY:$CY,$B$232,рўйхат!$B:$B,$C212)</f>
        <v/>
      </c>
      <c r="BU212" s="35">
        <f>SUMIFS(рўйхат!CD:CD,рўйхат!$CY:$CY,$B$232,рўйхат!$B:$B,$C212)</f>
        <v/>
      </c>
      <c r="BV212" s="36">
        <f>SUMIFS(рўйхат!CE:CE,рўйхат!$CY:$CY,$B$232,рўйхат!$B:$B,$C212)</f>
        <v/>
      </c>
      <c r="BW212" s="35">
        <f>SUMIFS(рўйхат!CH:CH,рўйхат!$CY:$CY,$B$232,рўйхат!$B:$B,$C212)</f>
        <v/>
      </c>
      <c r="BX212" s="36">
        <f>SUMIFS(рўйхат!CI:CI,рўйхат!$CY:$CY,$B$232,рўйхат!$B:$B,$C212)</f>
        <v/>
      </c>
      <c r="BY212" s="35">
        <f>SUMIFS(рўйхат!CJ:CJ,рўйхат!$CY:$CY,$B$232,рўйхат!$B:$B,$C212)</f>
        <v/>
      </c>
      <c r="BZ212" s="36">
        <f>SUMIFS(рўйхат!CK:CK,рўйхат!$CY:$CY,$B$232,рўйхат!$B:$B,$C212)</f>
        <v/>
      </c>
      <c r="CA212" s="35">
        <f>SUMIFS(рўйхат!CL:CL,рўйхат!$CY:$CY,$B$232,рўйхат!$B:$B,$C212)</f>
        <v/>
      </c>
      <c r="CB212" s="36">
        <f>SUMIFS(рўйхат!CM:CM,рўйхат!$CY:$CY,$B$232,рўйхат!$B:$B,$C212)</f>
        <v/>
      </c>
      <c r="CC212" s="35">
        <f>SUMIFS(рўйхат!CN:CN,рўйхат!$CY:$CY,$B$232,рўйхат!$B:$B,$C212)</f>
        <v/>
      </c>
      <c r="CD212" s="36">
        <f>SUMIFS(рўйхат!CO:CO,рўйхат!$CY:$CY,$B$232,рўйхат!$B:$B,$C212)</f>
        <v/>
      </c>
      <c r="CE212" s="77">
        <f>IFERROR(BE212/(Q212+BE212),0)</f>
        <v/>
      </c>
      <c r="CF212" s="78">
        <f>IFERROR(BF212/(R212+BF212),0)</f>
        <v/>
      </c>
      <c r="CG212" s="8">
        <f>COUNTIFS(B:B,B212)</f>
        <v/>
      </c>
    </row>
    <row r="213" hidden="1" outlineLevel="1" ht="17.1" customFormat="1" customHeight="1" s="8">
      <c r="A213" s="33" t="n"/>
      <c r="B213" s="50" t="n">
        <v>13</v>
      </c>
      <c r="C213" s="66" t="inlineStr">
        <is>
          <t>Маданий мерос агентлиги</t>
        </is>
      </c>
      <c r="D213" s="16" t="n"/>
      <c r="E213" s="35">
        <f>SUMIFS(рўйхат!F:F,рўйхат!$CY:$CY,$B$232,рўйхат!$B:$B,$C213)</f>
        <v/>
      </c>
      <c r="F213" s="36">
        <f>SUMIFS(рўйхат!G:G,рўйхат!$CY:$CY,$B$232,рўйхат!$B:$B,$C213)</f>
        <v/>
      </c>
      <c r="G213" s="35">
        <f>SUMIFS(рўйхат!H:H,рўйхат!$CY:$CY,$B$232,рўйхат!$B:$B,$C213)</f>
        <v/>
      </c>
      <c r="H213" s="36">
        <f>SUMIFS(рўйхат!I:I,рўйхат!$CY:$CY,$B$232,рўйхат!$B:$B,$C213)</f>
        <v/>
      </c>
      <c r="I213" s="35">
        <f>SUMIFS(рўйхат!J:J,рўйхат!$CY:$CY,$B$232,рўйхат!$B:$B,$C213)</f>
        <v/>
      </c>
      <c r="J213" s="36">
        <f>SUMIFS(рўйхат!K:K,рўйхат!$CY:$CY,$B$232,рўйхат!$B:$B,$C213)</f>
        <v/>
      </c>
      <c r="K213" s="35">
        <f>SUMIFS(рўйхат!L:L,рўйхат!$CY:$CY,$B$232,рўйхат!$B:$B,$C213)</f>
        <v/>
      </c>
      <c r="L213" s="36">
        <f>SUMIFS(рўйхат!M:M,рўйхат!$CY:$CY,$B$232,рўйхат!$B:$B,$C213)</f>
        <v/>
      </c>
      <c r="M213" s="35">
        <f>SUMIFS(рўйхат!N:N,рўйхат!$CY:$CY,$B$232,рўйхат!$B:$B,$C213)</f>
        <v/>
      </c>
      <c r="N213" s="36">
        <f>SUMIFS(рўйхат!O:O,рўйхат!$CY:$CY,$B$232,рўйхат!$B:$B,$C213)</f>
        <v/>
      </c>
      <c r="O213" s="34">
        <f>IFERROR(M213/E213,0)</f>
        <v/>
      </c>
      <c r="P213" s="34">
        <f>IFERROR(N213/F213,0)</f>
        <v/>
      </c>
      <c r="Q213" s="35">
        <f>SUMIFS(рўйхат!P:P,рўйхат!$CY:$CY,$B$232,рўйхат!$B:$B,$C213)</f>
        <v/>
      </c>
      <c r="R213" s="36">
        <f>SUMIFS(рўйхат!Q:Q,рўйхат!$CY:$CY,$B$232,рўйхат!$B:$B,$C213)</f>
        <v/>
      </c>
      <c r="S213" s="35">
        <f>SUMIFS(рўйхат!R:R,рўйхат!$CY:$CY,$B$232,рўйхат!$B:$B,$C213)</f>
        <v/>
      </c>
      <c r="T213" s="36">
        <f>SUMIFS(рўйхат!S:S,рўйхат!$CY:$CY,$B$232,рўйхат!$B:$B,$C213)</f>
        <v/>
      </c>
      <c r="U213" s="35">
        <f>SUMIFS(рўйхат!T:T,рўйхат!$CY:$CY,$B$232,рўйхат!$B:$B,$C213)</f>
        <v/>
      </c>
      <c r="V213" s="36">
        <f>SUMIFS(рўйхат!U:U,рўйхат!$CY:$CY,$B$232,рўйхат!$B:$B,$C213)</f>
        <v/>
      </c>
      <c r="W213" s="35">
        <f>SUMIFS(рўйхат!V:V,рўйхат!$CY:$CY,$B$232,рўйхат!$B:$B,$C213)</f>
        <v/>
      </c>
      <c r="X213" s="36">
        <f>SUMIFS(рўйхат!W:W,рўйхат!$CY:$CY,$B$232,рўйхат!$B:$B,$C213)</f>
        <v/>
      </c>
      <c r="Y213" s="35">
        <f>SUMIFS(рўйхат!X:X,рўйхат!$CY:$CY,$B$232,рўйхат!$B:$B,$C213)</f>
        <v/>
      </c>
      <c r="Z213" s="36">
        <f>SUMIFS(рўйхат!Y:Y,рўйхат!$CY:$CY,$B$232,рўйхат!$B:$B,$C213)</f>
        <v/>
      </c>
      <c r="AA213" s="35">
        <f>SUMIFS(рўйхат!Z:Z,рўйхат!$CY:$CY,$B$232,рўйхат!$B:$B,$C213)</f>
        <v/>
      </c>
      <c r="AB213" s="36">
        <f>SUMIFS(рўйхат!AA:AA,рўйхат!$CY:$CY,$B$232,рўйхат!$B:$B,$C213)</f>
        <v/>
      </c>
      <c r="AC213" s="35">
        <f>SUMIFS(рўйхат!AB:AB,рўйхат!$CY:$CY,$B$232,рўйхат!$B:$B,$C213)</f>
        <v/>
      </c>
      <c r="AD213" s="36">
        <f>SUMIFS(рўйхат!AC:AC,рўйхат!$CY:$CY,$B$232,рўйхат!$B:$B,$C213)</f>
        <v/>
      </c>
      <c r="AE213" s="35">
        <f>SUMIFS(рўйхат!AD:AD,рўйхат!$CY:$CY,$B$232,рўйхат!$B:$B,$C213)</f>
        <v/>
      </c>
      <c r="AF213" s="36">
        <f>SUMIFS(рўйхат!AE:AE,рўйхат!$CY:$CY,$B$232,рўйхат!$B:$B,$C213)</f>
        <v/>
      </c>
      <c r="AG213" s="35">
        <f>SUMIFS(рўйхат!AH:AH,рўйхат!$CY:$CY,$B$232,рўйхат!$B:$B,$C213)</f>
        <v/>
      </c>
      <c r="AH213" s="36">
        <f>SUMIFS(рўйхат!AI:AI,рўйхат!$CY:$CY,$B$232,рўйхат!$B:$B,$C213)</f>
        <v/>
      </c>
      <c r="AI213" s="35">
        <f>SUMIFS(рўйхат!AJ:AJ,рўйхат!$CY:$CY,$B$232,рўйхат!$B:$B,$C213)</f>
        <v/>
      </c>
      <c r="AJ213" s="36">
        <f>SUMIFS(рўйхат!AK:AK,рўйхат!$CY:$CY,$B$232,рўйхат!$B:$B,$C213)</f>
        <v/>
      </c>
      <c r="AK213" s="35">
        <f>SUMIFS(рўйхат!AL:AL,рўйхат!$CY:$CY,$B$232,рўйхат!$B:$B,$C213)</f>
        <v/>
      </c>
      <c r="AL213" s="36">
        <f>SUMIFS(рўйхат!AM:AM,рўйхат!$CY:$CY,$B$232,рўйхат!$B:$B,$C213)</f>
        <v/>
      </c>
      <c r="AM213" s="77">
        <f>IFERROR(Q213/E213,0)</f>
        <v/>
      </c>
      <c r="AN213" s="77">
        <f>IFERROR(R213/F213,0)</f>
        <v/>
      </c>
      <c r="AO213" s="35">
        <f>SUMIFS(рўйхат!AX:AX,рўйхат!$CY:$CY,$B$232,рўйхат!$B:$B,$C213)</f>
        <v/>
      </c>
      <c r="AP213" s="36">
        <f>SUMIFS(рўйхат!AY:AY,рўйхат!$CY:$CY,$B$232,рўйхат!$B:$B,$C213)</f>
        <v/>
      </c>
      <c r="AQ213" s="35">
        <f>SUMIFS(рўйхат!AZ:AZ,рўйхат!$CY:$CY,$B$232,рўйхат!$B:$B,$C213)</f>
        <v/>
      </c>
      <c r="AR213" s="36">
        <f>SUMIFS(рўйхат!BA:BA,рўйхат!$CY:$CY,$B$232,рўйхат!$B:$B,$C213)</f>
        <v/>
      </c>
      <c r="AS213" s="35">
        <f>SUMIFS(рўйхат!BB:BB,рўйхат!$CY:$CY,$B$232,рўйхат!$B:$B,$C213)</f>
        <v/>
      </c>
      <c r="AT213" s="36">
        <f>SUMIFS(рўйхат!BC:BC,рўйхат!$CY:$CY,$B$232,рўйхат!$B:$B,$C213)</f>
        <v/>
      </c>
      <c r="AU213" s="35">
        <f>SUMIFS(рўйхат!BD:BD,рўйхат!$CY:$CY,$B$232,рўйхат!$B:$B,$C213)</f>
        <v/>
      </c>
      <c r="AV213" s="36">
        <f>SUMIFS(рўйхат!BE:BE,рўйхат!$CY:$CY,$B$232,рўйхат!$B:$B,$C213)</f>
        <v/>
      </c>
      <c r="AW213" s="35">
        <f>SUMIFS(рўйхат!BF:BF,рўйхат!$CY:$CY,$B$232,рўйхат!$B:$B,$C213)</f>
        <v/>
      </c>
      <c r="AX213" s="36">
        <f>SUMIFS(рўйхат!BG:BG,рўйхат!$CY:$CY,$B$232,рўйхат!$B:$B,$C213)</f>
        <v/>
      </c>
      <c r="AY213" s="35">
        <f>SUMIFS(рўйхат!BH:BH,рўйхат!$CY:$CY,$B$232,рўйхат!$B:$B,$C213)</f>
        <v/>
      </c>
      <c r="AZ213" s="36">
        <f>SUMIFS(рўйхат!BI:BI,рўйхат!$CY:$CY,$B$232,рўйхат!$B:$B,$C213)</f>
        <v/>
      </c>
      <c r="BA213" s="35">
        <f>SUMIFS(рўйхат!BJ:BJ,рўйхат!$CY:$CY,$B$232,рўйхат!$B:$B,$C213)</f>
        <v/>
      </c>
      <c r="BB213" s="36">
        <f>SUMIFS(рўйхат!BK:BK,рўйхат!$CY:$CY,$B$232,рўйхат!$B:$B,$C213)</f>
        <v/>
      </c>
      <c r="BC213" s="77">
        <f>IFERROR(AO213/E213,0)</f>
        <v/>
      </c>
      <c r="BD213" s="77">
        <f>IFERROR(AP213/F213,0)</f>
        <v/>
      </c>
      <c r="BE213" s="35">
        <f>SUMIFS(рўйхат!BL:BL,рўйхат!$CY:$CY,$B$232,рўйхат!$B:$B,$C213)</f>
        <v/>
      </c>
      <c r="BF213" s="36">
        <f>SUMIFS(рўйхат!BM:BM,рўйхат!$CY:$CY,$B$232,рўйхат!$B:$B,$C213)</f>
        <v/>
      </c>
      <c r="BG213" s="35">
        <f>SUMIFS(рўйхат!BN:BN,рўйхат!$CY:$CY,$B$232,рўйхат!$B:$B,$C213)</f>
        <v/>
      </c>
      <c r="BH213" s="36">
        <f>SUMIFS(рўйхат!BO:BO,рўйхат!$CY:$CY,$B$232,рўйхат!$B:$B,$C213)</f>
        <v/>
      </c>
      <c r="BI213" s="35">
        <f>SUMIFS(рўйхат!BP:BP,рўйхат!$CY:$CY,$B$232,рўйхат!$B:$B,$C213)</f>
        <v/>
      </c>
      <c r="BJ213" s="36">
        <f>SUMIFS(рўйхат!BQ:BQ,рўйхат!$CY:$CY,$B$232,рўйхат!$B:$B,$C213)</f>
        <v/>
      </c>
      <c r="BK213" s="35">
        <f>SUMIFS(рўйхат!BR:BR,рўйхат!$CY:$CY,$B$232,рўйхат!$B:$B,$C213)</f>
        <v/>
      </c>
      <c r="BL213" s="36">
        <f>SUMIFS(рўйхат!BS:BS,рўйхат!$CY:$CY,$B$232,рўйхат!$B:$B,$C213)</f>
        <v/>
      </c>
      <c r="BM213" s="35">
        <f>SUMIFS(рўйхат!BT:BT,рўйхат!$CY:$CY,$B$232,рўйхат!$B:$B,$C213)</f>
        <v/>
      </c>
      <c r="BN213" s="36">
        <f>SUMIFS(рўйхат!BU:BU,рўйхат!$CY:$CY,$B$232,рўйхат!$B:$B,$C213)</f>
        <v/>
      </c>
      <c r="BO213" s="35">
        <f>SUMIFS(рўйхат!BX:BX,рўйхат!$CY:$CY,$B$232,рўйхат!$B:$B,$C213)</f>
        <v/>
      </c>
      <c r="BP213" s="36">
        <f>SUMIFS(рўйхат!BY:BY,рўйхат!$CY:$CY,$B$232,рўйхат!$B:$B,$C213)</f>
        <v/>
      </c>
      <c r="BQ213" s="35">
        <f>SUMIFS(рўйхат!BZ:BZ,рўйхат!$CY:$CY,$B$232,рўйхат!$B:$B,$C213)</f>
        <v/>
      </c>
      <c r="BR213" s="36">
        <f>SUMIFS(рўйхат!CA:CA,рўйхат!$CY:$CY,$B$232,рўйхат!$B:$B,$C213)</f>
        <v/>
      </c>
      <c r="BS213" s="35">
        <f>SUMIFS(рўйхат!CB:CB,рўйхат!$CY:$CY,$B$232,рўйхат!$B:$B,$C213)</f>
        <v/>
      </c>
      <c r="BT213" s="36">
        <f>SUMIFS(рўйхат!CC:CC,рўйхат!$CY:$CY,$B$232,рўйхат!$B:$B,$C213)</f>
        <v/>
      </c>
      <c r="BU213" s="35">
        <f>SUMIFS(рўйхат!CD:CD,рўйхат!$CY:$CY,$B$232,рўйхат!$B:$B,$C213)</f>
        <v/>
      </c>
      <c r="BV213" s="36">
        <f>SUMIFS(рўйхат!CE:CE,рўйхат!$CY:$CY,$B$232,рўйхат!$B:$B,$C213)</f>
        <v/>
      </c>
      <c r="BW213" s="35">
        <f>SUMIFS(рўйхат!CH:CH,рўйхат!$CY:$CY,$B$232,рўйхат!$B:$B,$C213)</f>
        <v/>
      </c>
      <c r="BX213" s="36">
        <f>SUMIFS(рўйхат!CI:CI,рўйхат!$CY:$CY,$B$232,рўйхат!$B:$B,$C213)</f>
        <v/>
      </c>
      <c r="BY213" s="35">
        <f>SUMIFS(рўйхат!CJ:CJ,рўйхат!$CY:$CY,$B$232,рўйхат!$B:$B,$C213)</f>
        <v/>
      </c>
      <c r="BZ213" s="36">
        <f>SUMIFS(рўйхат!CK:CK,рўйхат!$CY:$CY,$B$232,рўйхат!$B:$B,$C213)</f>
        <v/>
      </c>
      <c r="CA213" s="35">
        <f>SUMIFS(рўйхат!CL:CL,рўйхат!$CY:$CY,$B$232,рўйхат!$B:$B,$C213)</f>
        <v/>
      </c>
      <c r="CB213" s="36">
        <f>SUMIFS(рўйхат!CM:CM,рўйхат!$CY:$CY,$B$232,рўйхат!$B:$B,$C213)</f>
        <v/>
      </c>
      <c r="CC213" s="35">
        <f>SUMIFS(рўйхат!CN:CN,рўйхат!$CY:$CY,$B$232,рўйхат!$B:$B,$C213)</f>
        <v/>
      </c>
      <c r="CD213" s="36">
        <f>SUMIFS(рўйхат!CO:CO,рўйхат!$CY:$CY,$B$232,рўйхат!$B:$B,$C213)</f>
        <v/>
      </c>
      <c r="CE213" s="77">
        <f>IFERROR(BE213/(Q213+BE213),0)</f>
        <v/>
      </c>
      <c r="CF213" s="78">
        <f>IFERROR(BF213/(R213+BF213),0)</f>
        <v/>
      </c>
      <c r="CG213" s="8">
        <f>COUNTIFS(B:B,B213)</f>
        <v/>
      </c>
    </row>
    <row r="214" hidden="1" outlineLevel="1" ht="17.1" customFormat="1" customHeight="1" s="8">
      <c r="A214" s="33" t="n"/>
      <c r="B214" s="50" t="n">
        <v>14</v>
      </c>
      <c r="C214" s="66" t="inlineStr">
        <is>
          <t>Маданият вазирлиги</t>
        </is>
      </c>
      <c r="D214" s="16" t="n"/>
      <c r="E214" s="35">
        <f>SUMIFS(рўйхат!F:F,рўйхат!$CY:$CY,$B$232,рўйхат!$B:$B,$C214)</f>
        <v/>
      </c>
      <c r="F214" s="36">
        <f>SUMIFS(рўйхат!G:G,рўйхат!$CY:$CY,$B$232,рўйхат!$B:$B,$C214)</f>
        <v/>
      </c>
      <c r="G214" s="35">
        <f>SUMIFS(рўйхат!H:H,рўйхат!$CY:$CY,$B$232,рўйхат!$B:$B,$C214)</f>
        <v/>
      </c>
      <c r="H214" s="36">
        <f>SUMIFS(рўйхат!I:I,рўйхат!$CY:$CY,$B$232,рўйхат!$B:$B,$C214)</f>
        <v/>
      </c>
      <c r="I214" s="35">
        <f>SUMIFS(рўйхат!J:J,рўйхат!$CY:$CY,$B$232,рўйхат!$B:$B,$C214)</f>
        <v/>
      </c>
      <c r="J214" s="36">
        <f>SUMIFS(рўйхат!K:K,рўйхат!$CY:$CY,$B$232,рўйхат!$B:$B,$C214)</f>
        <v/>
      </c>
      <c r="K214" s="35">
        <f>SUMIFS(рўйхат!L:L,рўйхат!$CY:$CY,$B$232,рўйхат!$B:$B,$C214)</f>
        <v/>
      </c>
      <c r="L214" s="36">
        <f>SUMIFS(рўйхат!M:M,рўйхат!$CY:$CY,$B$232,рўйхат!$B:$B,$C214)</f>
        <v/>
      </c>
      <c r="M214" s="35">
        <f>SUMIFS(рўйхат!N:N,рўйхат!$CY:$CY,$B$232,рўйхат!$B:$B,$C214)</f>
        <v/>
      </c>
      <c r="N214" s="36">
        <f>SUMIFS(рўйхат!O:O,рўйхат!$CY:$CY,$B$232,рўйхат!$B:$B,$C214)</f>
        <v/>
      </c>
      <c r="O214" s="34">
        <f>IFERROR(M214/E214,0)</f>
        <v/>
      </c>
      <c r="P214" s="34">
        <f>IFERROR(N214/F214,0)</f>
        <v/>
      </c>
      <c r="Q214" s="35">
        <f>SUMIFS(рўйхат!P:P,рўйхат!$CY:$CY,$B$232,рўйхат!$B:$B,$C214)</f>
        <v/>
      </c>
      <c r="R214" s="36">
        <f>SUMIFS(рўйхат!Q:Q,рўйхат!$CY:$CY,$B$232,рўйхат!$B:$B,$C214)</f>
        <v/>
      </c>
      <c r="S214" s="35">
        <f>SUMIFS(рўйхат!R:R,рўйхат!$CY:$CY,$B$232,рўйхат!$B:$B,$C214)</f>
        <v/>
      </c>
      <c r="T214" s="36">
        <f>SUMIFS(рўйхат!S:S,рўйхат!$CY:$CY,$B$232,рўйхат!$B:$B,$C214)</f>
        <v/>
      </c>
      <c r="U214" s="35">
        <f>SUMIFS(рўйхат!T:T,рўйхат!$CY:$CY,$B$232,рўйхат!$B:$B,$C214)</f>
        <v/>
      </c>
      <c r="V214" s="36">
        <f>SUMIFS(рўйхат!U:U,рўйхат!$CY:$CY,$B$232,рўйхат!$B:$B,$C214)</f>
        <v/>
      </c>
      <c r="W214" s="35">
        <f>SUMIFS(рўйхат!V:V,рўйхат!$CY:$CY,$B$232,рўйхат!$B:$B,$C214)</f>
        <v/>
      </c>
      <c r="X214" s="36">
        <f>SUMIFS(рўйхат!W:W,рўйхат!$CY:$CY,$B$232,рўйхат!$B:$B,$C214)</f>
        <v/>
      </c>
      <c r="Y214" s="35">
        <f>SUMIFS(рўйхат!X:X,рўйхат!$CY:$CY,$B$232,рўйхат!$B:$B,$C214)</f>
        <v/>
      </c>
      <c r="Z214" s="36">
        <f>SUMIFS(рўйхат!Y:Y,рўйхат!$CY:$CY,$B$232,рўйхат!$B:$B,$C214)</f>
        <v/>
      </c>
      <c r="AA214" s="35">
        <f>SUMIFS(рўйхат!Z:Z,рўйхат!$CY:$CY,$B$232,рўйхат!$B:$B,$C214)</f>
        <v/>
      </c>
      <c r="AB214" s="36">
        <f>SUMIFS(рўйхат!AA:AA,рўйхат!$CY:$CY,$B$232,рўйхат!$B:$B,$C214)</f>
        <v/>
      </c>
      <c r="AC214" s="35">
        <f>SUMIFS(рўйхат!AB:AB,рўйхат!$CY:$CY,$B$232,рўйхат!$B:$B,$C214)</f>
        <v/>
      </c>
      <c r="AD214" s="36">
        <f>SUMIFS(рўйхат!AC:AC,рўйхат!$CY:$CY,$B$232,рўйхат!$B:$B,$C214)</f>
        <v/>
      </c>
      <c r="AE214" s="35">
        <f>SUMIFS(рўйхат!AD:AD,рўйхат!$CY:$CY,$B$232,рўйхат!$B:$B,$C214)</f>
        <v/>
      </c>
      <c r="AF214" s="36">
        <f>SUMIFS(рўйхат!AE:AE,рўйхат!$CY:$CY,$B$232,рўйхат!$B:$B,$C214)</f>
        <v/>
      </c>
      <c r="AG214" s="35">
        <f>SUMIFS(рўйхат!AH:AH,рўйхат!$CY:$CY,$B$232,рўйхат!$B:$B,$C214)</f>
        <v/>
      </c>
      <c r="AH214" s="36">
        <f>SUMIFS(рўйхат!AI:AI,рўйхат!$CY:$CY,$B$232,рўйхат!$B:$B,$C214)</f>
        <v/>
      </c>
      <c r="AI214" s="35">
        <f>SUMIFS(рўйхат!AJ:AJ,рўйхат!$CY:$CY,$B$232,рўйхат!$B:$B,$C214)</f>
        <v/>
      </c>
      <c r="AJ214" s="36">
        <f>SUMIFS(рўйхат!AK:AK,рўйхат!$CY:$CY,$B$232,рўйхат!$B:$B,$C214)</f>
        <v/>
      </c>
      <c r="AK214" s="35">
        <f>SUMIFS(рўйхат!AL:AL,рўйхат!$CY:$CY,$B$232,рўйхат!$B:$B,$C214)</f>
        <v/>
      </c>
      <c r="AL214" s="36">
        <f>SUMIFS(рўйхат!AM:AM,рўйхат!$CY:$CY,$B$232,рўйхат!$B:$B,$C214)</f>
        <v/>
      </c>
      <c r="AM214" s="77">
        <f>IFERROR(Q214/E214,0)</f>
        <v/>
      </c>
      <c r="AN214" s="77">
        <f>IFERROR(R214/F214,0)</f>
        <v/>
      </c>
      <c r="AO214" s="35">
        <f>SUMIFS(рўйхат!AX:AX,рўйхат!$CY:$CY,$B$232,рўйхат!$B:$B,$C214)</f>
        <v/>
      </c>
      <c r="AP214" s="36">
        <f>SUMIFS(рўйхат!AY:AY,рўйхат!$CY:$CY,$B$232,рўйхат!$B:$B,$C214)</f>
        <v/>
      </c>
      <c r="AQ214" s="35">
        <f>SUMIFS(рўйхат!AZ:AZ,рўйхат!$CY:$CY,$B$232,рўйхат!$B:$B,$C214)</f>
        <v/>
      </c>
      <c r="AR214" s="36">
        <f>SUMIFS(рўйхат!BA:BA,рўйхат!$CY:$CY,$B$232,рўйхат!$B:$B,$C214)</f>
        <v/>
      </c>
      <c r="AS214" s="35">
        <f>SUMIFS(рўйхат!BB:BB,рўйхат!$CY:$CY,$B$232,рўйхат!$B:$B,$C214)</f>
        <v/>
      </c>
      <c r="AT214" s="36">
        <f>SUMIFS(рўйхат!BC:BC,рўйхат!$CY:$CY,$B$232,рўйхат!$B:$B,$C214)</f>
        <v/>
      </c>
      <c r="AU214" s="35">
        <f>SUMIFS(рўйхат!BD:BD,рўйхат!$CY:$CY,$B$232,рўйхат!$B:$B,$C214)</f>
        <v/>
      </c>
      <c r="AV214" s="36">
        <f>SUMIFS(рўйхат!BE:BE,рўйхат!$CY:$CY,$B$232,рўйхат!$B:$B,$C214)</f>
        <v/>
      </c>
      <c r="AW214" s="35">
        <f>SUMIFS(рўйхат!BF:BF,рўйхат!$CY:$CY,$B$232,рўйхат!$B:$B,$C214)</f>
        <v/>
      </c>
      <c r="AX214" s="36">
        <f>SUMIFS(рўйхат!BG:BG,рўйхат!$CY:$CY,$B$232,рўйхат!$B:$B,$C214)</f>
        <v/>
      </c>
      <c r="AY214" s="35">
        <f>SUMIFS(рўйхат!BH:BH,рўйхат!$CY:$CY,$B$232,рўйхат!$B:$B,$C214)</f>
        <v/>
      </c>
      <c r="AZ214" s="36">
        <f>SUMIFS(рўйхат!BI:BI,рўйхат!$CY:$CY,$B$232,рўйхат!$B:$B,$C214)</f>
        <v/>
      </c>
      <c r="BA214" s="35">
        <f>SUMIFS(рўйхат!BJ:BJ,рўйхат!$CY:$CY,$B$232,рўйхат!$B:$B,$C214)</f>
        <v/>
      </c>
      <c r="BB214" s="36">
        <f>SUMIFS(рўйхат!BK:BK,рўйхат!$CY:$CY,$B$232,рўйхат!$B:$B,$C214)</f>
        <v/>
      </c>
      <c r="BC214" s="77">
        <f>IFERROR(AO214/E214,0)</f>
        <v/>
      </c>
      <c r="BD214" s="77">
        <f>IFERROR(AP214/F214,0)</f>
        <v/>
      </c>
      <c r="BE214" s="35">
        <f>SUMIFS(рўйхат!BL:BL,рўйхат!$CY:$CY,$B$232,рўйхат!$B:$B,$C214)</f>
        <v/>
      </c>
      <c r="BF214" s="36">
        <f>SUMIFS(рўйхат!BM:BM,рўйхат!$CY:$CY,$B$232,рўйхат!$B:$B,$C214)</f>
        <v/>
      </c>
      <c r="BG214" s="35">
        <f>SUMIFS(рўйхат!BN:BN,рўйхат!$CY:$CY,$B$232,рўйхат!$B:$B,$C214)</f>
        <v/>
      </c>
      <c r="BH214" s="36">
        <f>SUMIFS(рўйхат!BO:BO,рўйхат!$CY:$CY,$B$232,рўйхат!$B:$B,$C214)</f>
        <v/>
      </c>
      <c r="BI214" s="35">
        <f>SUMIFS(рўйхат!BP:BP,рўйхат!$CY:$CY,$B$232,рўйхат!$B:$B,$C214)</f>
        <v/>
      </c>
      <c r="BJ214" s="36">
        <f>SUMIFS(рўйхат!BQ:BQ,рўйхат!$CY:$CY,$B$232,рўйхат!$B:$B,$C214)</f>
        <v/>
      </c>
      <c r="BK214" s="35">
        <f>SUMIFS(рўйхат!BR:BR,рўйхат!$CY:$CY,$B$232,рўйхат!$B:$B,$C214)</f>
        <v/>
      </c>
      <c r="BL214" s="36">
        <f>SUMIFS(рўйхат!BS:BS,рўйхат!$CY:$CY,$B$232,рўйхат!$B:$B,$C214)</f>
        <v/>
      </c>
      <c r="BM214" s="35">
        <f>SUMIFS(рўйхат!BT:BT,рўйхат!$CY:$CY,$B$232,рўйхат!$B:$B,$C214)</f>
        <v/>
      </c>
      <c r="BN214" s="36">
        <f>SUMIFS(рўйхат!BU:BU,рўйхат!$CY:$CY,$B$232,рўйхат!$B:$B,$C214)</f>
        <v/>
      </c>
      <c r="BO214" s="35">
        <f>SUMIFS(рўйхат!BX:BX,рўйхат!$CY:$CY,$B$232,рўйхат!$B:$B,$C214)</f>
        <v/>
      </c>
      <c r="BP214" s="36">
        <f>SUMIFS(рўйхат!BY:BY,рўйхат!$CY:$CY,$B$232,рўйхат!$B:$B,$C214)</f>
        <v/>
      </c>
      <c r="BQ214" s="35">
        <f>SUMIFS(рўйхат!BZ:BZ,рўйхат!$CY:$CY,$B$232,рўйхат!$B:$B,$C214)</f>
        <v/>
      </c>
      <c r="BR214" s="36">
        <f>SUMIFS(рўйхат!CA:CA,рўйхат!$CY:$CY,$B$232,рўйхат!$B:$B,$C214)</f>
        <v/>
      </c>
      <c r="BS214" s="35">
        <f>SUMIFS(рўйхат!CB:CB,рўйхат!$CY:$CY,$B$232,рўйхат!$B:$B,$C214)</f>
        <v/>
      </c>
      <c r="BT214" s="36">
        <f>SUMIFS(рўйхат!CC:CC,рўйхат!$CY:$CY,$B$232,рўйхат!$B:$B,$C214)</f>
        <v/>
      </c>
      <c r="BU214" s="35">
        <f>SUMIFS(рўйхат!CD:CD,рўйхат!$CY:$CY,$B$232,рўйхат!$B:$B,$C214)</f>
        <v/>
      </c>
      <c r="BV214" s="36">
        <f>SUMIFS(рўйхат!CE:CE,рўйхат!$CY:$CY,$B$232,рўйхат!$B:$B,$C214)</f>
        <v/>
      </c>
      <c r="BW214" s="35">
        <f>SUMIFS(рўйхат!CH:CH,рўйхат!$CY:$CY,$B$232,рўйхат!$B:$B,$C214)</f>
        <v/>
      </c>
      <c r="BX214" s="36">
        <f>SUMIFS(рўйхат!CI:CI,рўйхат!$CY:$CY,$B$232,рўйхат!$B:$B,$C214)</f>
        <v/>
      </c>
      <c r="BY214" s="35">
        <f>SUMIFS(рўйхат!CJ:CJ,рўйхат!$CY:$CY,$B$232,рўйхат!$B:$B,$C214)</f>
        <v/>
      </c>
      <c r="BZ214" s="36">
        <f>SUMIFS(рўйхат!CK:CK,рўйхат!$CY:$CY,$B$232,рўйхат!$B:$B,$C214)</f>
        <v/>
      </c>
      <c r="CA214" s="35">
        <f>SUMIFS(рўйхат!CL:CL,рўйхат!$CY:$CY,$B$232,рўйхат!$B:$B,$C214)</f>
        <v/>
      </c>
      <c r="CB214" s="36">
        <f>SUMIFS(рўйхат!CM:CM,рўйхат!$CY:$CY,$B$232,рўйхат!$B:$B,$C214)</f>
        <v/>
      </c>
      <c r="CC214" s="35">
        <f>SUMIFS(рўйхат!CN:CN,рўйхат!$CY:$CY,$B$232,рўйхат!$B:$B,$C214)</f>
        <v/>
      </c>
      <c r="CD214" s="36">
        <f>SUMIFS(рўйхат!CO:CO,рўйхат!$CY:$CY,$B$232,рўйхат!$B:$B,$C214)</f>
        <v/>
      </c>
      <c r="CE214" s="77">
        <f>IFERROR(BE214/(Q214+BE214),0)</f>
        <v/>
      </c>
      <c r="CF214" s="78">
        <f>IFERROR(BF214/(R214+BF214),0)</f>
        <v/>
      </c>
      <c r="CG214" s="8">
        <f>COUNTIFS(B:B,B214)</f>
        <v/>
      </c>
    </row>
    <row r="215" hidden="1" outlineLevel="1" ht="17.1" customFormat="1" customHeight="1" s="8">
      <c r="A215" s="33" t="n"/>
      <c r="B215" s="50" t="n">
        <v>15</v>
      </c>
      <c r="C215" s="66" t="inlineStr">
        <is>
          <t>Мактабгача ва мактаб таълими вазирлиги</t>
        </is>
      </c>
      <c r="D215" s="16" t="n"/>
      <c r="E215" s="35">
        <f>SUMIFS(рўйхат!F:F,рўйхат!$CY:$CY,$B$232,рўйхат!$B:$B,$C215)</f>
        <v/>
      </c>
      <c r="F215" s="36">
        <f>SUMIFS(рўйхат!G:G,рўйхат!$CY:$CY,$B$232,рўйхат!$B:$B,$C215)</f>
        <v/>
      </c>
      <c r="G215" s="35">
        <f>SUMIFS(рўйхат!H:H,рўйхат!$CY:$CY,$B$232,рўйхат!$B:$B,$C215)</f>
        <v/>
      </c>
      <c r="H215" s="36">
        <f>SUMIFS(рўйхат!I:I,рўйхат!$CY:$CY,$B$232,рўйхат!$B:$B,$C215)</f>
        <v/>
      </c>
      <c r="I215" s="35">
        <f>SUMIFS(рўйхат!J:J,рўйхат!$CY:$CY,$B$232,рўйхат!$B:$B,$C215)</f>
        <v/>
      </c>
      <c r="J215" s="36">
        <f>SUMIFS(рўйхат!K:K,рўйхат!$CY:$CY,$B$232,рўйхат!$B:$B,$C215)</f>
        <v/>
      </c>
      <c r="K215" s="35">
        <f>SUMIFS(рўйхат!L:L,рўйхат!$CY:$CY,$B$232,рўйхат!$B:$B,$C215)</f>
        <v/>
      </c>
      <c r="L215" s="36">
        <f>SUMIFS(рўйхат!M:M,рўйхат!$CY:$CY,$B$232,рўйхат!$B:$B,$C215)</f>
        <v/>
      </c>
      <c r="M215" s="35">
        <f>SUMIFS(рўйхат!N:N,рўйхат!$CY:$CY,$B$232,рўйхат!$B:$B,$C215)</f>
        <v/>
      </c>
      <c r="N215" s="36">
        <f>SUMIFS(рўйхат!O:O,рўйхат!$CY:$CY,$B$232,рўйхат!$B:$B,$C215)</f>
        <v/>
      </c>
      <c r="O215" s="34">
        <f>IFERROR(M215/E215,0)</f>
        <v/>
      </c>
      <c r="P215" s="34">
        <f>IFERROR(N215/F215,0)</f>
        <v/>
      </c>
      <c r="Q215" s="35">
        <f>SUMIFS(рўйхат!P:P,рўйхат!$CY:$CY,$B$232,рўйхат!$B:$B,$C215)</f>
        <v/>
      </c>
      <c r="R215" s="36">
        <f>SUMIFS(рўйхат!Q:Q,рўйхат!$CY:$CY,$B$232,рўйхат!$B:$B,$C215)</f>
        <v/>
      </c>
      <c r="S215" s="35">
        <f>SUMIFS(рўйхат!R:R,рўйхат!$CY:$CY,$B$232,рўйхат!$B:$B,$C215)</f>
        <v/>
      </c>
      <c r="T215" s="36">
        <f>SUMIFS(рўйхат!S:S,рўйхат!$CY:$CY,$B$232,рўйхат!$B:$B,$C215)</f>
        <v/>
      </c>
      <c r="U215" s="35">
        <f>SUMIFS(рўйхат!T:T,рўйхат!$CY:$CY,$B$232,рўйхат!$B:$B,$C215)</f>
        <v/>
      </c>
      <c r="V215" s="36">
        <f>SUMIFS(рўйхат!U:U,рўйхат!$CY:$CY,$B$232,рўйхат!$B:$B,$C215)</f>
        <v/>
      </c>
      <c r="W215" s="35">
        <f>SUMIFS(рўйхат!V:V,рўйхат!$CY:$CY,$B$232,рўйхат!$B:$B,$C215)</f>
        <v/>
      </c>
      <c r="X215" s="36">
        <f>SUMIFS(рўйхат!W:W,рўйхат!$CY:$CY,$B$232,рўйхат!$B:$B,$C215)</f>
        <v/>
      </c>
      <c r="Y215" s="35">
        <f>SUMIFS(рўйхат!X:X,рўйхат!$CY:$CY,$B$232,рўйхат!$B:$B,$C215)</f>
        <v/>
      </c>
      <c r="Z215" s="36">
        <f>SUMIFS(рўйхат!Y:Y,рўйхат!$CY:$CY,$B$232,рўйхат!$B:$B,$C215)</f>
        <v/>
      </c>
      <c r="AA215" s="35">
        <f>SUMIFS(рўйхат!Z:Z,рўйхат!$CY:$CY,$B$232,рўйхат!$B:$B,$C215)</f>
        <v/>
      </c>
      <c r="AB215" s="36">
        <f>SUMIFS(рўйхат!AA:AA,рўйхат!$CY:$CY,$B$232,рўйхат!$B:$B,$C215)</f>
        <v/>
      </c>
      <c r="AC215" s="35">
        <f>SUMIFS(рўйхат!AB:AB,рўйхат!$CY:$CY,$B$232,рўйхат!$B:$B,$C215)</f>
        <v/>
      </c>
      <c r="AD215" s="36">
        <f>SUMIFS(рўйхат!AC:AC,рўйхат!$CY:$CY,$B$232,рўйхат!$B:$B,$C215)</f>
        <v/>
      </c>
      <c r="AE215" s="35">
        <f>SUMIFS(рўйхат!AD:AD,рўйхат!$CY:$CY,$B$232,рўйхат!$B:$B,$C215)</f>
        <v/>
      </c>
      <c r="AF215" s="36">
        <f>SUMIFS(рўйхат!AE:AE,рўйхат!$CY:$CY,$B$232,рўйхат!$B:$B,$C215)</f>
        <v/>
      </c>
      <c r="AG215" s="35">
        <f>SUMIFS(рўйхат!AH:AH,рўйхат!$CY:$CY,$B$232,рўйхат!$B:$B,$C215)</f>
        <v/>
      </c>
      <c r="AH215" s="36">
        <f>SUMIFS(рўйхат!AI:AI,рўйхат!$CY:$CY,$B$232,рўйхат!$B:$B,$C215)</f>
        <v/>
      </c>
      <c r="AI215" s="35">
        <f>SUMIFS(рўйхат!AJ:AJ,рўйхат!$CY:$CY,$B$232,рўйхат!$B:$B,$C215)</f>
        <v/>
      </c>
      <c r="AJ215" s="36">
        <f>SUMIFS(рўйхат!AK:AK,рўйхат!$CY:$CY,$B$232,рўйхат!$B:$B,$C215)</f>
        <v/>
      </c>
      <c r="AK215" s="35">
        <f>SUMIFS(рўйхат!AL:AL,рўйхат!$CY:$CY,$B$232,рўйхат!$B:$B,$C215)</f>
        <v/>
      </c>
      <c r="AL215" s="36">
        <f>SUMIFS(рўйхат!AM:AM,рўйхат!$CY:$CY,$B$232,рўйхат!$B:$B,$C215)</f>
        <v/>
      </c>
      <c r="AM215" s="77">
        <f>IFERROR(Q215/E215,0)</f>
        <v/>
      </c>
      <c r="AN215" s="77">
        <f>IFERROR(R215/F215,0)</f>
        <v/>
      </c>
      <c r="AO215" s="35">
        <f>SUMIFS(рўйхат!AX:AX,рўйхат!$CY:$CY,$B$232,рўйхат!$B:$B,$C215)</f>
        <v/>
      </c>
      <c r="AP215" s="36">
        <f>SUMIFS(рўйхат!AY:AY,рўйхат!$CY:$CY,$B$232,рўйхат!$B:$B,$C215)</f>
        <v/>
      </c>
      <c r="AQ215" s="35">
        <f>SUMIFS(рўйхат!AZ:AZ,рўйхат!$CY:$CY,$B$232,рўйхат!$B:$B,$C215)</f>
        <v/>
      </c>
      <c r="AR215" s="36">
        <f>SUMIFS(рўйхат!BA:BA,рўйхат!$CY:$CY,$B$232,рўйхат!$B:$B,$C215)</f>
        <v/>
      </c>
      <c r="AS215" s="35">
        <f>SUMIFS(рўйхат!BB:BB,рўйхат!$CY:$CY,$B$232,рўйхат!$B:$B,$C215)</f>
        <v/>
      </c>
      <c r="AT215" s="36">
        <f>SUMIFS(рўйхат!BC:BC,рўйхат!$CY:$CY,$B$232,рўйхат!$B:$B,$C215)</f>
        <v/>
      </c>
      <c r="AU215" s="35">
        <f>SUMIFS(рўйхат!BD:BD,рўйхат!$CY:$CY,$B$232,рўйхат!$B:$B,$C215)</f>
        <v/>
      </c>
      <c r="AV215" s="36">
        <f>SUMIFS(рўйхат!BE:BE,рўйхат!$CY:$CY,$B$232,рўйхат!$B:$B,$C215)</f>
        <v/>
      </c>
      <c r="AW215" s="35">
        <f>SUMIFS(рўйхат!BF:BF,рўйхат!$CY:$CY,$B$232,рўйхат!$B:$B,$C215)</f>
        <v/>
      </c>
      <c r="AX215" s="36">
        <f>SUMIFS(рўйхат!BG:BG,рўйхат!$CY:$CY,$B$232,рўйхат!$B:$B,$C215)</f>
        <v/>
      </c>
      <c r="AY215" s="35">
        <f>SUMIFS(рўйхат!BH:BH,рўйхат!$CY:$CY,$B$232,рўйхат!$B:$B,$C215)</f>
        <v/>
      </c>
      <c r="AZ215" s="36">
        <f>SUMIFS(рўйхат!BI:BI,рўйхат!$CY:$CY,$B$232,рўйхат!$B:$B,$C215)</f>
        <v/>
      </c>
      <c r="BA215" s="35">
        <f>SUMIFS(рўйхат!BJ:BJ,рўйхат!$CY:$CY,$B$232,рўйхат!$B:$B,$C215)</f>
        <v/>
      </c>
      <c r="BB215" s="36">
        <f>SUMIFS(рўйхат!BK:BK,рўйхат!$CY:$CY,$B$232,рўйхат!$B:$B,$C215)</f>
        <v/>
      </c>
      <c r="BC215" s="77">
        <f>IFERROR(AO215/E215,0)</f>
        <v/>
      </c>
      <c r="BD215" s="77">
        <f>IFERROR(AP215/F215,0)</f>
        <v/>
      </c>
      <c r="BE215" s="35">
        <f>SUMIFS(рўйхат!BL:BL,рўйхат!$CY:$CY,$B$232,рўйхат!$B:$B,$C215)</f>
        <v/>
      </c>
      <c r="BF215" s="36">
        <f>SUMIFS(рўйхат!BM:BM,рўйхат!$CY:$CY,$B$232,рўйхат!$B:$B,$C215)</f>
        <v/>
      </c>
      <c r="BG215" s="35">
        <f>SUMIFS(рўйхат!BN:BN,рўйхат!$CY:$CY,$B$232,рўйхат!$B:$B,$C215)</f>
        <v/>
      </c>
      <c r="BH215" s="36">
        <f>SUMIFS(рўйхат!BO:BO,рўйхат!$CY:$CY,$B$232,рўйхат!$B:$B,$C215)</f>
        <v/>
      </c>
      <c r="BI215" s="35">
        <f>SUMIFS(рўйхат!BP:BP,рўйхат!$CY:$CY,$B$232,рўйхат!$B:$B,$C215)</f>
        <v/>
      </c>
      <c r="BJ215" s="36">
        <f>SUMIFS(рўйхат!BQ:BQ,рўйхат!$CY:$CY,$B$232,рўйхат!$B:$B,$C215)</f>
        <v/>
      </c>
      <c r="BK215" s="35">
        <f>SUMIFS(рўйхат!BR:BR,рўйхат!$CY:$CY,$B$232,рўйхат!$B:$B,$C215)</f>
        <v/>
      </c>
      <c r="BL215" s="36">
        <f>SUMIFS(рўйхат!BS:BS,рўйхат!$CY:$CY,$B$232,рўйхат!$B:$B,$C215)</f>
        <v/>
      </c>
      <c r="BM215" s="35">
        <f>SUMIFS(рўйхат!BT:BT,рўйхат!$CY:$CY,$B$232,рўйхат!$B:$B,$C215)</f>
        <v/>
      </c>
      <c r="BN215" s="36">
        <f>SUMIFS(рўйхат!BU:BU,рўйхат!$CY:$CY,$B$232,рўйхат!$B:$B,$C215)</f>
        <v/>
      </c>
      <c r="BO215" s="35">
        <f>SUMIFS(рўйхат!BX:BX,рўйхат!$CY:$CY,$B$232,рўйхат!$B:$B,$C215)</f>
        <v/>
      </c>
      <c r="BP215" s="36">
        <f>SUMIFS(рўйхат!BY:BY,рўйхат!$CY:$CY,$B$232,рўйхат!$B:$B,$C215)</f>
        <v/>
      </c>
      <c r="BQ215" s="35">
        <f>SUMIFS(рўйхат!BZ:BZ,рўйхат!$CY:$CY,$B$232,рўйхат!$B:$B,$C215)</f>
        <v/>
      </c>
      <c r="BR215" s="36">
        <f>SUMIFS(рўйхат!CA:CA,рўйхат!$CY:$CY,$B$232,рўйхат!$B:$B,$C215)</f>
        <v/>
      </c>
      <c r="BS215" s="35">
        <f>SUMIFS(рўйхат!CB:CB,рўйхат!$CY:$CY,$B$232,рўйхат!$B:$B,$C215)</f>
        <v/>
      </c>
      <c r="BT215" s="36">
        <f>SUMIFS(рўйхат!CC:CC,рўйхат!$CY:$CY,$B$232,рўйхат!$B:$B,$C215)</f>
        <v/>
      </c>
      <c r="BU215" s="35">
        <f>SUMIFS(рўйхат!CD:CD,рўйхат!$CY:$CY,$B$232,рўйхат!$B:$B,$C215)</f>
        <v/>
      </c>
      <c r="BV215" s="36">
        <f>SUMIFS(рўйхат!CE:CE,рўйхат!$CY:$CY,$B$232,рўйхат!$B:$B,$C215)</f>
        <v/>
      </c>
      <c r="BW215" s="35">
        <f>SUMIFS(рўйхат!CH:CH,рўйхат!$CY:$CY,$B$232,рўйхат!$B:$B,$C215)</f>
        <v/>
      </c>
      <c r="BX215" s="36">
        <f>SUMIFS(рўйхат!CI:CI,рўйхат!$CY:$CY,$B$232,рўйхат!$B:$B,$C215)</f>
        <v/>
      </c>
      <c r="BY215" s="35">
        <f>SUMIFS(рўйхат!CJ:CJ,рўйхат!$CY:$CY,$B$232,рўйхат!$B:$B,$C215)</f>
        <v/>
      </c>
      <c r="BZ215" s="36">
        <f>SUMIFS(рўйхат!CK:CK,рўйхат!$CY:$CY,$B$232,рўйхат!$B:$B,$C215)</f>
        <v/>
      </c>
      <c r="CA215" s="35">
        <f>SUMIFS(рўйхат!CL:CL,рўйхат!$CY:$CY,$B$232,рўйхат!$B:$B,$C215)</f>
        <v/>
      </c>
      <c r="CB215" s="36">
        <f>SUMIFS(рўйхат!CM:CM,рўйхат!$CY:$CY,$B$232,рўйхат!$B:$B,$C215)</f>
        <v/>
      </c>
      <c r="CC215" s="35">
        <f>SUMIFS(рўйхат!CN:CN,рўйхат!$CY:$CY,$B$232,рўйхат!$B:$B,$C215)</f>
        <v/>
      </c>
      <c r="CD215" s="36">
        <f>SUMIFS(рўйхат!CO:CO,рўйхат!$CY:$CY,$B$232,рўйхат!$B:$B,$C215)</f>
        <v/>
      </c>
      <c r="CE215" s="77">
        <f>IFERROR(BE215/(Q215+BE215),0)</f>
        <v/>
      </c>
      <c r="CF215" s="78">
        <f>IFERROR(BF215/(R215+BF215),0)</f>
        <v/>
      </c>
      <c r="CG215" s="8">
        <f>COUNTIFS(B:B,B215)</f>
        <v/>
      </c>
    </row>
    <row r="216" hidden="1" outlineLevel="1" ht="17.1" customFormat="1" customHeight="1" s="8">
      <c r="A216" s="33" t="n"/>
      <c r="B216" s="50" t="n">
        <v>16</v>
      </c>
      <c r="C216" s="66" t="inlineStr">
        <is>
          <t>Марказий банк</t>
        </is>
      </c>
      <c r="D216" s="16" t="n"/>
      <c r="E216" s="35">
        <f>SUMIFS(рўйхат!F:F,рўйхат!$CY:$CY,$B$232,рўйхат!$B:$B,$C216)</f>
        <v/>
      </c>
      <c r="F216" s="36">
        <f>SUMIFS(рўйхат!G:G,рўйхат!$CY:$CY,$B$232,рўйхат!$B:$B,$C216)</f>
        <v/>
      </c>
      <c r="G216" s="35">
        <f>SUMIFS(рўйхат!H:H,рўйхат!$CY:$CY,$B$232,рўйхат!$B:$B,$C216)</f>
        <v/>
      </c>
      <c r="H216" s="36">
        <f>SUMIFS(рўйхат!I:I,рўйхат!$CY:$CY,$B$232,рўйхат!$B:$B,$C216)</f>
        <v/>
      </c>
      <c r="I216" s="35">
        <f>SUMIFS(рўйхат!J:J,рўйхат!$CY:$CY,$B$232,рўйхат!$B:$B,$C216)</f>
        <v/>
      </c>
      <c r="J216" s="36">
        <f>SUMIFS(рўйхат!K:K,рўйхат!$CY:$CY,$B$232,рўйхат!$B:$B,$C216)</f>
        <v/>
      </c>
      <c r="K216" s="35">
        <f>SUMIFS(рўйхат!L:L,рўйхат!$CY:$CY,$B$232,рўйхат!$B:$B,$C216)</f>
        <v/>
      </c>
      <c r="L216" s="36">
        <f>SUMIFS(рўйхат!M:M,рўйхат!$CY:$CY,$B$232,рўйхат!$B:$B,$C216)</f>
        <v/>
      </c>
      <c r="M216" s="35">
        <f>SUMIFS(рўйхат!N:N,рўйхат!$CY:$CY,$B$232,рўйхат!$B:$B,$C216)</f>
        <v/>
      </c>
      <c r="N216" s="36">
        <f>SUMIFS(рўйхат!O:O,рўйхат!$CY:$CY,$B$232,рўйхат!$B:$B,$C216)</f>
        <v/>
      </c>
      <c r="O216" s="34">
        <f>IFERROR(M216/E216,0)</f>
        <v/>
      </c>
      <c r="P216" s="34">
        <f>IFERROR(N216/F216,0)</f>
        <v/>
      </c>
      <c r="Q216" s="35">
        <f>SUMIFS(рўйхат!P:P,рўйхат!$CY:$CY,$B$232,рўйхат!$B:$B,$C216)</f>
        <v/>
      </c>
      <c r="R216" s="36">
        <f>SUMIFS(рўйхат!Q:Q,рўйхат!$CY:$CY,$B$232,рўйхат!$B:$B,$C216)</f>
        <v/>
      </c>
      <c r="S216" s="35">
        <f>SUMIFS(рўйхат!R:R,рўйхат!$CY:$CY,$B$232,рўйхат!$B:$B,$C216)</f>
        <v/>
      </c>
      <c r="T216" s="36">
        <f>SUMIFS(рўйхат!S:S,рўйхат!$CY:$CY,$B$232,рўйхат!$B:$B,$C216)</f>
        <v/>
      </c>
      <c r="U216" s="35">
        <f>SUMIFS(рўйхат!T:T,рўйхат!$CY:$CY,$B$232,рўйхат!$B:$B,$C216)</f>
        <v/>
      </c>
      <c r="V216" s="36">
        <f>SUMIFS(рўйхат!U:U,рўйхат!$CY:$CY,$B$232,рўйхат!$B:$B,$C216)</f>
        <v/>
      </c>
      <c r="W216" s="35">
        <f>SUMIFS(рўйхат!V:V,рўйхат!$CY:$CY,$B$232,рўйхат!$B:$B,$C216)</f>
        <v/>
      </c>
      <c r="X216" s="36">
        <f>SUMIFS(рўйхат!W:W,рўйхат!$CY:$CY,$B$232,рўйхат!$B:$B,$C216)</f>
        <v/>
      </c>
      <c r="Y216" s="35">
        <f>SUMIFS(рўйхат!X:X,рўйхат!$CY:$CY,$B$232,рўйхат!$B:$B,$C216)</f>
        <v/>
      </c>
      <c r="Z216" s="36">
        <f>SUMIFS(рўйхат!Y:Y,рўйхат!$CY:$CY,$B$232,рўйхат!$B:$B,$C216)</f>
        <v/>
      </c>
      <c r="AA216" s="35">
        <f>SUMIFS(рўйхат!Z:Z,рўйхат!$CY:$CY,$B$232,рўйхат!$B:$B,$C216)</f>
        <v/>
      </c>
      <c r="AB216" s="36">
        <f>SUMIFS(рўйхат!AA:AA,рўйхат!$CY:$CY,$B$232,рўйхат!$B:$B,$C216)</f>
        <v/>
      </c>
      <c r="AC216" s="35">
        <f>SUMIFS(рўйхат!AB:AB,рўйхат!$CY:$CY,$B$232,рўйхат!$B:$B,$C216)</f>
        <v/>
      </c>
      <c r="AD216" s="36">
        <f>SUMIFS(рўйхат!AC:AC,рўйхат!$CY:$CY,$B$232,рўйхат!$B:$B,$C216)</f>
        <v/>
      </c>
      <c r="AE216" s="35">
        <f>SUMIFS(рўйхат!AD:AD,рўйхат!$CY:$CY,$B$232,рўйхат!$B:$B,$C216)</f>
        <v/>
      </c>
      <c r="AF216" s="36">
        <f>SUMIFS(рўйхат!AE:AE,рўйхат!$CY:$CY,$B$232,рўйхат!$B:$B,$C216)</f>
        <v/>
      </c>
      <c r="AG216" s="35">
        <f>SUMIFS(рўйхат!AH:AH,рўйхат!$CY:$CY,$B$232,рўйхат!$B:$B,$C216)</f>
        <v/>
      </c>
      <c r="AH216" s="36">
        <f>SUMIFS(рўйхат!AI:AI,рўйхат!$CY:$CY,$B$232,рўйхат!$B:$B,$C216)</f>
        <v/>
      </c>
      <c r="AI216" s="35">
        <f>SUMIFS(рўйхат!AJ:AJ,рўйхат!$CY:$CY,$B$232,рўйхат!$B:$B,$C216)</f>
        <v/>
      </c>
      <c r="AJ216" s="36">
        <f>SUMIFS(рўйхат!AK:AK,рўйхат!$CY:$CY,$B$232,рўйхат!$B:$B,$C216)</f>
        <v/>
      </c>
      <c r="AK216" s="35">
        <f>SUMIFS(рўйхат!AL:AL,рўйхат!$CY:$CY,$B$232,рўйхат!$B:$B,$C216)</f>
        <v/>
      </c>
      <c r="AL216" s="36">
        <f>SUMIFS(рўйхат!AM:AM,рўйхат!$CY:$CY,$B$232,рўйхат!$B:$B,$C216)</f>
        <v/>
      </c>
      <c r="AM216" s="77">
        <f>IFERROR(Q216/E216,0)</f>
        <v/>
      </c>
      <c r="AN216" s="77">
        <f>IFERROR(R216/F216,0)</f>
        <v/>
      </c>
      <c r="AO216" s="35">
        <f>SUMIFS(рўйхат!AX:AX,рўйхат!$CY:$CY,$B$232,рўйхат!$B:$B,$C216)</f>
        <v/>
      </c>
      <c r="AP216" s="36">
        <f>SUMIFS(рўйхат!AY:AY,рўйхат!$CY:$CY,$B$232,рўйхат!$B:$B,$C216)</f>
        <v/>
      </c>
      <c r="AQ216" s="35">
        <f>SUMIFS(рўйхат!AZ:AZ,рўйхат!$CY:$CY,$B$232,рўйхат!$B:$B,$C216)</f>
        <v/>
      </c>
      <c r="AR216" s="36">
        <f>SUMIFS(рўйхат!BA:BA,рўйхат!$CY:$CY,$B$232,рўйхат!$B:$B,$C216)</f>
        <v/>
      </c>
      <c r="AS216" s="35">
        <f>SUMIFS(рўйхат!BB:BB,рўйхат!$CY:$CY,$B$232,рўйхат!$B:$B,$C216)</f>
        <v/>
      </c>
      <c r="AT216" s="36">
        <f>SUMIFS(рўйхат!BC:BC,рўйхат!$CY:$CY,$B$232,рўйхат!$B:$B,$C216)</f>
        <v/>
      </c>
      <c r="AU216" s="35">
        <f>SUMIFS(рўйхат!BD:BD,рўйхат!$CY:$CY,$B$232,рўйхат!$B:$B,$C216)</f>
        <v/>
      </c>
      <c r="AV216" s="36">
        <f>SUMIFS(рўйхат!BE:BE,рўйхат!$CY:$CY,$B$232,рўйхат!$B:$B,$C216)</f>
        <v/>
      </c>
      <c r="AW216" s="35">
        <f>SUMIFS(рўйхат!BF:BF,рўйхат!$CY:$CY,$B$232,рўйхат!$B:$B,$C216)</f>
        <v/>
      </c>
      <c r="AX216" s="36">
        <f>SUMIFS(рўйхат!BG:BG,рўйхат!$CY:$CY,$B$232,рўйхат!$B:$B,$C216)</f>
        <v/>
      </c>
      <c r="AY216" s="35">
        <f>SUMIFS(рўйхат!BH:BH,рўйхат!$CY:$CY,$B$232,рўйхат!$B:$B,$C216)</f>
        <v/>
      </c>
      <c r="AZ216" s="36">
        <f>SUMIFS(рўйхат!BI:BI,рўйхат!$CY:$CY,$B$232,рўйхат!$B:$B,$C216)</f>
        <v/>
      </c>
      <c r="BA216" s="35">
        <f>SUMIFS(рўйхат!BJ:BJ,рўйхат!$CY:$CY,$B$232,рўйхат!$B:$B,$C216)</f>
        <v/>
      </c>
      <c r="BB216" s="36">
        <f>SUMIFS(рўйхат!BK:BK,рўйхат!$CY:$CY,$B$232,рўйхат!$B:$B,$C216)</f>
        <v/>
      </c>
      <c r="BC216" s="77">
        <f>IFERROR(AO216/E216,0)</f>
        <v/>
      </c>
      <c r="BD216" s="77">
        <f>IFERROR(AP216/F216,0)</f>
        <v/>
      </c>
      <c r="BE216" s="35">
        <f>SUMIFS(рўйхат!BL:BL,рўйхат!$CY:$CY,$B$232,рўйхат!$B:$B,$C216)</f>
        <v/>
      </c>
      <c r="BF216" s="36">
        <f>SUMIFS(рўйхат!BM:BM,рўйхат!$CY:$CY,$B$232,рўйхат!$B:$B,$C216)</f>
        <v/>
      </c>
      <c r="BG216" s="35">
        <f>SUMIFS(рўйхат!BN:BN,рўйхат!$CY:$CY,$B$232,рўйхат!$B:$B,$C216)</f>
        <v/>
      </c>
      <c r="BH216" s="36">
        <f>SUMIFS(рўйхат!BO:BO,рўйхат!$CY:$CY,$B$232,рўйхат!$B:$B,$C216)</f>
        <v/>
      </c>
      <c r="BI216" s="35">
        <f>SUMIFS(рўйхат!BP:BP,рўйхат!$CY:$CY,$B$232,рўйхат!$B:$B,$C216)</f>
        <v/>
      </c>
      <c r="BJ216" s="36">
        <f>SUMIFS(рўйхат!BQ:BQ,рўйхат!$CY:$CY,$B$232,рўйхат!$B:$B,$C216)</f>
        <v/>
      </c>
      <c r="BK216" s="35">
        <f>SUMIFS(рўйхат!BR:BR,рўйхат!$CY:$CY,$B$232,рўйхат!$B:$B,$C216)</f>
        <v/>
      </c>
      <c r="BL216" s="36">
        <f>SUMIFS(рўйхат!BS:BS,рўйхат!$CY:$CY,$B$232,рўйхат!$B:$B,$C216)</f>
        <v/>
      </c>
      <c r="BM216" s="35">
        <f>SUMIFS(рўйхат!BT:BT,рўйхат!$CY:$CY,$B$232,рўйхат!$B:$B,$C216)</f>
        <v/>
      </c>
      <c r="BN216" s="36">
        <f>SUMIFS(рўйхат!BU:BU,рўйхат!$CY:$CY,$B$232,рўйхат!$B:$B,$C216)</f>
        <v/>
      </c>
      <c r="BO216" s="35">
        <f>SUMIFS(рўйхат!BX:BX,рўйхат!$CY:$CY,$B$232,рўйхат!$B:$B,$C216)</f>
        <v/>
      </c>
      <c r="BP216" s="36">
        <f>SUMIFS(рўйхат!BY:BY,рўйхат!$CY:$CY,$B$232,рўйхат!$B:$B,$C216)</f>
        <v/>
      </c>
      <c r="BQ216" s="35">
        <f>SUMIFS(рўйхат!BZ:BZ,рўйхат!$CY:$CY,$B$232,рўйхат!$B:$B,$C216)</f>
        <v/>
      </c>
      <c r="BR216" s="36">
        <f>SUMIFS(рўйхат!CA:CA,рўйхат!$CY:$CY,$B$232,рўйхат!$B:$B,$C216)</f>
        <v/>
      </c>
      <c r="BS216" s="35">
        <f>SUMIFS(рўйхат!CB:CB,рўйхат!$CY:$CY,$B$232,рўйхат!$B:$B,$C216)</f>
        <v/>
      </c>
      <c r="BT216" s="36">
        <f>SUMIFS(рўйхат!CC:CC,рўйхат!$CY:$CY,$B$232,рўйхат!$B:$B,$C216)</f>
        <v/>
      </c>
      <c r="BU216" s="35">
        <f>SUMIFS(рўйхат!CD:CD,рўйхат!$CY:$CY,$B$232,рўйхат!$B:$B,$C216)</f>
        <v/>
      </c>
      <c r="BV216" s="36">
        <f>SUMIFS(рўйхат!CE:CE,рўйхат!$CY:$CY,$B$232,рўйхат!$B:$B,$C216)</f>
        <v/>
      </c>
      <c r="BW216" s="35">
        <f>SUMIFS(рўйхат!CH:CH,рўйхат!$CY:$CY,$B$232,рўйхат!$B:$B,$C216)</f>
        <v/>
      </c>
      <c r="BX216" s="36">
        <f>SUMIFS(рўйхат!CI:CI,рўйхат!$CY:$CY,$B$232,рўйхат!$B:$B,$C216)</f>
        <v/>
      </c>
      <c r="BY216" s="35">
        <f>SUMIFS(рўйхат!CJ:CJ,рўйхат!$CY:$CY,$B$232,рўйхат!$B:$B,$C216)</f>
        <v/>
      </c>
      <c r="BZ216" s="36">
        <f>SUMIFS(рўйхат!CK:CK,рўйхат!$CY:$CY,$B$232,рўйхат!$B:$B,$C216)</f>
        <v/>
      </c>
      <c r="CA216" s="35">
        <f>SUMIFS(рўйхат!CL:CL,рўйхат!$CY:$CY,$B$232,рўйхат!$B:$B,$C216)</f>
        <v/>
      </c>
      <c r="CB216" s="36">
        <f>SUMIFS(рўйхат!CM:CM,рўйхат!$CY:$CY,$B$232,рўйхат!$B:$B,$C216)</f>
        <v/>
      </c>
      <c r="CC216" s="35">
        <f>SUMIFS(рўйхат!CN:CN,рўйхат!$CY:$CY,$B$232,рўйхат!$B:$B,$C216)</f>
        <v/>
      </c>
      <c r="CD216" s="36">
        <f>SUMIFS(рўйхат!CO:CO,рўйхат!$CY:$CY,$B$232,рўйхат!$B:$B,$C216)</f>
        <v/>
      </c>
      <c r="CE216" s="77">
        <f>IFERROR(BE216/(Q216+BE216),0)</f>
        <v/>
      </c>
      <c r="CF216" s="78">
        <f>IFERROR(BF216/(R216+BF216),0)</f>
        <v/>
      </c>
      <c r="CG216" s="8">
        <f>COUNTIFS(B:B,B216)</f>
        <v/>
      </c>
    </row>
    <row r="217" hidden="1" outlineLevel="1" ht="17.1" customFormat="1" customHeight="1" s="8">
      <c r="A217" s="33" t="n"/>
      <c r="B217" s="50" t="n">
        <v>17</v>
      </c>
      <c r="C217" s="66" t="inlineStr">
        <is>
          <t>Миллий антидопинг агентлиги</t>
        </is>
      </c>
      <c r="D217" s="16" t="n"/>
      <c r="E217" s="35">
        <f>SUMIFS(рўйхат!F:F,рўйхат!$CY:$CY,$B$232,рўйхат!$B:$B,$C217)</f>
        <v/>
      </c>
      <c r="F217" s="36">
        <f>SUMIFS(рўйхат!G:G,рўйхат!$CY:$CY,$B$232,рўйхат!$B:$B,$C217)</f>
        <v/>
      </c>
      <c r="G217" s="35">
        <f>SUMIFS(рўйхат!H:H,рўйхат!$CY:$CY,$B$232,рўйхат!$B:$B,$C217)</f>
        <v/>
      </c>
      <c r="H217" s="36">
        <f>SUMIFS(рўйхат!I:I,рўйхат!$CY:$CY,$B$232,рўйхат!$B:$B,$C217)</f>
        <v/>
      </c>
      <c r="I217" s="35">
        <f>SUMIFS(рўйхат!J:J,рўйхат!$CY:$CY,$B$232,рўйхат!$B:$B,$C217)</f>
        <v/>
      </c>
      <c r="J217" s="36">
        <f>SUMIFS(рўйхат!K:K,рўйхат!$CY:$CY,$B$232,рўйхат!$B:$B,$C217)</f>
        <v/>
      </c>
      <c r="K217" s="35">
        <f>SUMIFS(рўйхат!L:L,рўйхат!$CY:$CY,$B$232,рўйхат!$B:$B,$C217)</f>
        <v/>
      </c>
      <c r="L217" s="36">
        <f>SUMIFS(рўйхат!M:M,рўйхат!$CY:$CY,$B$232,рўйхат!$B:$B,$C217)</f>
        <v/>
      </c>
      <c r="M217" s="35">
        <f>SUMIFS(рўйхат!N:N,рўйхат!$CY:$CY,$B$232,рўйхат!$B:$B,$C217)</f>
        <v/>
      </c>
      <c r="N217" s="36">
        <f>SUMIFS(рўйхат!O:O,рўйхат!$CY:$CY,$B$232,рўйхат!$B:$B,$C217)</f>
        <v/>
      </c>
      <c r="O217" s="34">
        <f>IFERROR(M217/E217,0)</f>
        <v/>
      </c>
      <c r="P217" s="34">
        <f>IFERROR(N217/F217,0)</f>
        <v/>
      </c>
      <c r="Q217" s="35">
        <f>SUMIFS(рўйхат!P:P,рўйхат!$CY:$CY,$B$232,рўйхат!$B:$B,$C217)</f>
        <v/>
      </c>
      <c r="R217" s="36">
        <f>SUMIFS(рўйхат!Q:Q,рўйхат!$CY:$CY,$B$232,рўйхат!$B:$B,$C217)</f>
        <v/>
      </c>
      <c r="S217" s="35">
        <f>SUMIFS(рўйхат!R:R,рўйхат!$CY:$CY,$B$232,рўйхат!$B:$B,$C217)</f>
        <v/>
      </c>
      <c r="T217" s="36">
        <f>SUMIFS(рўйхат!S:S,рўйхат!$CY:$CY,$B$232,рўйхат!$B:$B,$C217)</f>
        <v/>
      </c>
      <c r="U217" s="35">
        <f>SUMIFS(рўйхат!T:T,рўйхат!$CY:$CY,$B$232,рўйхат!$B:$B,$C217)</f>
        <v/>
      </c>
      <c r="V217" s="36">
        <f>SUMIFS(рўйхат!U:U,рўйхат!$CY:$CY,$B$232,рўйхат!$B:$B,$C217)</f>
        <v/>
      </c>
      <c r="W217" s="35">
        <f>SUMIFS(рўйхат!V:V,рўйхат!$CY:$CY,$B$232,рўйхат!$B:$B,$C217)</f>
        <v/>
      </c>
      <c r="X217" s="36">
        <f>SUMIFS(рўйхат!W:W,рўйхат!$CY:$CY,$B$232,рўйхат!$B:$B,$C217)</f>
        <v/>
      </c>
      <c r="Y217" s="35">
        <f>SUMIFS(рўйхат!X:X,рўйхат!$CY:$CY,$B$232,рўйхат!$B:$B,$C217)</f>
        <v/>
      </c>
      <c r="Z217" s="36">
        <f>SUMIFS(рўйхат!Y:Y,рўйхат!$CY:$CY,$B$232,рўйхат!$B:$B,$C217)</f>
        <v/>
      </c>
      <c r="AA217" s="35">
        <f>SUMIFS(рўйхат!Z:Z,рўйхат!$CY:$CY,$B$232,рўйхат!$B:$B,$C217)</f>
        <v/>
      </c>
      <c r="AB217" s="36">
        <f>SUMIFS(рўйхат!AA:AA,рўйхат!$CY:$CY,$B$232,рўйхат!$B:$B,$C217)</f>
        <v/>
      </c>
      <c r="AC217" s="35">
        <f>SUMIFS(рўйхат!AB:AB,рўйхат!$CY:$CY,$B$232,рўйхат!$B:$B,$C217)</f>
        <v/>
      </c>
      <c r="AD217" s="36">
        <f>SUMIFS(рўйхат!AC:AC,рўйхат!$CY:$CY,$B$232,рўйхат!$B:$B,$C217)</f>
        <v/>
      </c>
      <c r="AE217" s="35">
        <f>SUMIFS(рўйхат!AD:AD,рўйхат!$CY:$CY,$B$232,рўйхат!$B:$B,$C217)</f>
        <v/>
      </c>
      <c r="AF217" s="36">
        <f>SUMIFS(рўйхат!AE:AE,рўйхат!$CY:$CY,$B$232,рўйхат!$B:$B,$C217)</f>
        <v/>
      </c>
      <c r="AG217" s="35">
        <f>SUMIFS(рўйхат!AH:AH,рўйхат!$CY:$CY,$B$232,рўйхат!$B:$B,$C217)</f>
        <v/>
      </c>
      <c r="AH217" s="36">
        <f>SUMIFS(рўйхат!AI:AI,рўйхат!$CY:$CY,$B$232,рўйхат!$B:$B,$C217)</f>
        <v/>
      </c>
      <c r="AI217" s="35">
        <f>SUMIFS(рўйхат!AJ:AJ,рўйхат!$CY:$CY,$B$232,рўйхат!$B:$B,$C217)</f>
        <v/>
      </c>
      <c r="AJ217" s="36">
        <f>SUMIFS(рўйхат!AK:AK,рўйхат!$CY:$CY,$B$232,рўйхат!$B:$B,$C217)</f>
        <v/>
      </c>
      <c r="AK217" s="35">
        <f>SUMIFS(рўйхат!AL:AL,рўйхат!$CY:$CY,$B$232,рўйхат!$B:$B,$C217)</f>
        <v/>
      </c>
      <c r="AL217" s="36">
        <f>SUMIFS(рўйхат!AM:AM,рўйхат!$CY:$CY,$B$232,рўйхат!$B:$B,$C217)</f>
        <v/>
      </c>
      <c r="AM217" s="77">
        <f>IFERROR(Q217/E217,0)</f>
        <v/>
      </c>
      <c r="AN217" s="77">
        <f>IFERROR(R217/F217,0)</f>
        <v/>
      </c>
      <c r="AO217" s="35">
        <f>SUMIFS(рўйхат!AX:AX,рўйхат!$CY:$CY,$B$232,рўйхат!$B:$B,$C217)</f>
        <v/>
      </c>
      <c r="AP217" s="36">
        <f>SUMIFS(рўйхат!AY:AY,рўйхат!$CY:$CY,$B$232,рўйхат!$B:$B,$C217)</f>
        <v/>
      </c>
      <c r="AQ217" s="35">
        <f>SUMIFS(рўйхат!AZ:AZ,рўйхат!$CY:$CY,$B$232,рўйхат!$B:$B,$C217)</f>
        <v/>
      </c>
      <c r="AR217" s="36">
        <f>SUMIFS(рўйхат!BA:BA,рўйхат!$CY:$CY,$B$232,рўйхат!$B:$B,$C217)</f>
        <v/>
      </c>
      <c r="AS217" s="35">
        <f>SUMIFS(рўйхат!BB:BB,рўйхат!$CY:$CY,$B$232,рўйхат!$B:$B,$C217)</f>
        <v/>
      </c>
      <c r="AT217" s="36">
        <f>SUMIFS(рўйхат!BC:BC,рўйхат!$CY:$CY,$B$232,рўйхат!$B:$B,$C217)</f>
        <v/>
      </c>
      <c r="AU217" s="35">
        <f>SUMIFS(рўйхат!BD:BD,рўйхат!$CY:$CY,$B$232,рўйхат!$B:$B,$C217)</f>
        <v/>
      </c>
      <c r="AV217" s="36">
        <f>SUMIFS(рўйхат!BE:BE,рўйхат!$CY:$CY,$B$232,рўйхат!$B:$B,$C217)</f>
        <v/>
      </c>
      <c r="AW217" s="35">
        <f>SUMIFS(рўйхат!BF:BF,рўйхат!$CY:$CY,$B$232,рўйхат!$B:$B,$C217)</f>
        <v/>
      </c>
      <c r="AX217" s="36">
        <f>SUMIFS(рўйхат!BG:BG,рўйхат!$CY:$CY,$B$232,рўйхат!$B:$B,$C217)</f>
        <v/>
      </c>
      <c r="AY217" s="35">
        <f>SUMIFS(рўйхат!BH:BH,рўйхат!$CY:$CY,$B$232,рўйхат!$B:$B,$C217)</f>
        <v/>
      </c>
      <c r="AZ217" s="36">
        <f>SUMIFS(рўйхат!BI:BI,рўйхат!$CY:$CY,$B$232,рўйхат!$B:$B,$C217)</f>
        <v/>
      </c>
      <c r="BA217" s="35">
        <f>SUMIFS(рўйхат!BJ:BJ,рўйхат!$CY:$CY,$B$232,рўйхат!$B:$B,$C217)</f>
        <v/>
      </c>
      <c r="BB217" s="36">
        <f>SUMIFS(рўйхат!BK:BK,рўйхат!$CY:$CY,$B$232,рўйхат!$B:$B,$C217)</f>
        <v/>
      </c>
      <c r="BC217" s="77">
        <f>IFERROR(AO217/E217,0)</f>
        <v/>
      </c>
      <c r="BD217" s="77">
        <f>IFERROR(AP217/F217,0)</f>
        <v/>
      </c>
      <c r="BE217" s="35">
        <f>SUMIFS(рўйхат!BL:BL,рўйхат!$CY:$CY,$B$232,рўйхат!$B:$B,$C217)</f>
        <v/>
      </c>
      <c r="BF217" s="36">
        <f>SUMIFS(рўйхат!BM:BM,рўйхат!$CY:$CY,$B$232,рўйхат!$B:$B,$C217)</f>
        <v/>
      </c>
      <c r="BG217" s="35">
        <f>SUMIFS(рўйхат!BN:BN,рўйхат!$CY:$CY,$B$232,рўйхат!$B:$B,$C217)</f>
        <v/>
      </c>
      <c r="BH217" s="36">
        <f>SUMIFS(рўйхат!BO:BO,рўйхат!$CY:$CY,$B$232,рўйхат!$B:$B,$C217)</f>
        <v/>
      </c>
      <c r="BI217" s="35">
        <f>SUMIFS(рўйхат!BP:BP,рўйхат!$CY:$CY,$B$232,рўйхат!$B:$B,$C217)</f>
        <v/>
      </c>
      <c r="BJ217" s="36">
        <f>SUMIFS(рўйхат!BQ:BQ,рўйхат!$CY:$CY,$B$232,рўйхат!$B:$B,$C217)</f>
        <v/>
      </c>
      <c r="BK217" s="35">
        <f>SUMIFS(рўйхат!BR:BR,рўйхат!$CY:$CY,$B$232,рўйхат!$B:$B,$C217)</f>
        <v/>
      </c>
      <c r="BL217" s="36">
        <f>SUMIFS(рўйхат!BS:BS,рўйхат!$CY:$CY,$B$232,рўйхат!$B:$B,$C217)</f>
        <v/>
      </c>
      <c r="BM217" s="35">
        <f>SUMIFS(рўйхат!BT:BT,рўйхат!$CY:$CY,$B$232,рўйхат!$B:$B,$C217)</f>
        <v/>
      </c>
      <c r="BN217" s="36">
        <f>SUMIFS(рўйхат!BU:BU,рўйхат!$CY:$CY,$B$232,рўйхат!$B:$B,$C217)</f>
        <v/>
      </c>
      <c r="BO217" s="35">
        <f>SUMIFS(рўйхат!BX:BX,рўйхат!$CY:$CY,$B$232,рўйхат!$B:$B,$C217)</f>
        <v/>
      </c>
      <c r="BP217" s="36">
        <f>SUMIFS(рўйхат!BY:BY,рўйхат!$CY:$CY,$B$232,рўйхат!$B:$B,$C217)</f>
        <v/>
      </c>
      <c r="BQ217" s="35">
        <f>SUMIFS(рўйхат!BZ:BZ,рўйхат!$CY:$CY,$B$232,рўйхат!$B:$B,$C217)</f>
        <v/>
      </c>
      <c r="BR217" s="36">
        <f>SUMIFS(рўйхат!CA:CA,рўйхат!$CY:$CY,$B$232,рўйхат!$B:$B,$C217)</f>
        <v/>
      </c>
      <c r="BS217" s="35">
        <f>SUMIFS(рўйхат!CB:CB,рўйхат!$CY:$CY,$B$232,рўйхат!$B:$B,$C217)</f>
        <v/>
      </c>
      <c r="BT217" s="36">
        <f>SUMIFS(рўйхат!CC:CC,рўйхат!$CY:$CY,$B$232,рўйхат!$B:$B,$C217)</f>
        <v/>
      </c>
      <c r="BU217" s="35">
        <f>SUMIFS(рўйхат!CD:CD,рўйхат!$CY:$CY,$B$232,рўйхат!$B:$B,$C217)</f>
        <v/>
      </c>
      <c r="BV217" s="36">
        <f>SUMIFS(рўйхат!CE:CE,рўйхат!$CY:$CY,$B$232,рўйхат!$B:$B,$C217)</f>
        <v/>
      </c>
      <c r="BW217" s="35">
        <f>SUMIFS(рўйхат!CH:CH,рўйхат!$CY:$CY,$B$232,рўйхат!$B:$B,$C217)</f>
        <v/>
      </c>
      <c r="BX217" s="36">
        <f>SUMIFS(рўйхат!CI:CI,рўйхат!$CY:$CY,$B$232,рўйхат!$B:$B,$C217)</f>
        <v/>
      </c>
      <c r="BY217" s="35">
        <f>SUMIFS(рўйхат!CJ:CJ,рўйхат!$CY:$CY,$B$232,рўйхат!$B:$B,$C217)</f>
        <v/>
      </c>
      <c r="BZ217" s="36">
        <f>SUMIFS(рўйхат!CK:CK,рўйхат!$CY:$CY,$B$232,рўйхат!$B:$B,$C217)</f>
        <v/>
      </c>
      <c r="CA217" s="35">
        <f>SUMIFS(рўйхат!CL:CL,рўйхат!$CY:$CY,$B$232,рўйхат!$B:$B,$C217)</f>
        <v/>
      </c>
      <c r="CB217" s="36">
        <f>SUMIFS(рўйхат!CM:CM,рўйхат!$CY:$CY,$B$232,рўйхат!$B:$B,$C217)</f>
        <v/>
      </c>
      <c r="CC217" s="35">
        <f>SUMIFS(рўйхат!CN:CN,рўйхат!$CY:$CY,$B$232,рўйхат!$B:$B,$C217)</f>
        <v/>
      </c>
      <c r="CD217" s="36">
        <f>SUMIFS(рўйхат!CO:CO,рўйхат!$CY:$CY,$B$232,рўйхат!$B:$B,$C217)</f>
        <v/>
      </c>
      <c r="CE217" s="77">
        <f>IFERROR(BE217/(Q217+BE217),0)</f>
        <v/>
      </c>
      <c r="CF217" s="78">
        <f>IFERROR(BF217/(R217+BF217),0)</f>
        <v/>
      </c>
      <c r="CG217" s="8">
        <f>COUNTIFS(B:B,B217)</f>
        <v/>
      </c>
    </row>
    <row r="218" hidden="1" outlineLevel="1" ht="17.1" customFormat="1" customHeight="1" s="8">
      <c r="A218" s="33" t="n"/>
      <c r="B218" s="50" t="n">
        <v>18</v>
      </c>
      <c r="C218" s="66" t="inlineStr">
        <is>
          <t>Олий таълим, фан ва инновациялар вазирлиги</t>
        </is>
      </c>
      <c r="D218" s="16" t="n"/>
      <c r="E218" s="35">
        <f>SUMIFS(рўйхат!F:F,рўйхат!$CY:$CY,$B$232,рўйхат!$B:$B,$C218)</f>
        <v/>
      </c>
      <c r="F218" s="36">
        <f>SUMIFS(рўйхат!G:G,рўйхат!$CY:$CY,$B$232,рўйхат!$B:$B,$C218)</f>
        <v/>
      </c>
      <c r="G218" s="35">
        <f>SUMIFS(рўйхат!H:H,рўйхат!$CY:$CY,$B$232,рўйхат!$B:$B,$C218)</f>
        <v/>
      </c>
      <c r="H218" s="36">
        <f>SUMIFS(рўйхат!I:I,рўйхат!$CY:$CY,$B$232,рўйхат!$B:$B,$C218)</f>
        <v/>
      </c>
      <c r="I218" s="35">
        <f>SUMIFS(рўйхат!J:J,рўйхат!$CY:$CY,$B$232,рўйхат!$B:$B,$C218)</f>
        <v/>
      </c>
      <c r="J218" s="36">
        <f>SUMIFS(рўйхат!K:K,рўйхат!$CY:$CY,$B$232,рўйхат!$B:$B,$C218)</f>
        <v/>
      </c>
      <c r="K218" s="35">
        <f>SUMIFS(рўйхат!L:L,рўйхат!$CY:$CY,$B$232,рўйхат!$B:$B,$C218)</f>
        <v/>
      </c>
      <c r="L218" s="36">
        <f>SUMIFS(рўйхат!M:M,рўйхат!$CY:$CY,$B$232,рўйхат!$B:$B,$C218)</f>
        <v/>
      </c>
      <c r="M218" s="35">
        <f>SUMIFS(рўйхат!N:N,рўйхат!$CY:$CY,$B$232,рўйхат!$B:$B,$C218)</f>
        <v/>
      </c>
      <c r="N218" s="36">
        <f>SUMIFS(рўйхат!O:O,рўйхат!$CY:$CY,$B$232,рўйхат!$B:$B,$C218)</f>
        <v/>
      </c>
      <c r="O218" s="34">
        <f>IFERROR(M218/E218,0)</f>
        <v/>
      </c>
      <c r="P218" s="34">
        <f>IFERROR(N218/F218,0)</f>
        <v/>
      </c>
      <c r="Q218" s="35">
        <f>SUMIFS(рўйхат!P:P,рўйхат!$CY:$CY,$B$232,рўйхат!$B:$B,$C218)</f>
        <v/>
      </c>
      <c r="R218" s="36">
        <f>SUMIFS(рўйхат!Q:Q,рўйхат!$CY:$CY,$B$232,рўйхат!$B:$B,$C218)</f>
        <v/>
      </c>
      <c r="S218" s="35">
        <f>SUMIFS(рўйхат!R:R,рўйхат!$CY:$CY,$B$232,рўйхат!$B:$B,$C218)</f>
        <v/>
      </c>
      <c r="T218" s="36">
        <f>SUMIFS(рўйхат!S:S,рўйхат!$CY:$CY,$B$232,рўйхат!$B:$B,$C218)</f>
        <v/>
      </c>
      <c r="U218" s="35">
        <f>SUMIFS(рўйхат!T:T,рўйхат!$CY:$CY,$B$232,рўйхат!$B:$B,$C218)</f>
        <v/>
      </c>
      <c r="V218" s="36">
        <f>SUMIFS(рўйхат!U:U,рўйхат!$CY:$CY,$B$232,рўйхат!$B:$B,$C218)</f>
        <v/>
      </c>
      <c r="W218" s="35">
        <f>SUMIFS(рўйхат!V:V,рўйхат!$CY:$CY,$B$232,рўйхат!$B:$B,$C218)</f>
        <v/>
      </c>
      <c r="X218" s="36">
        <f>SUMIFS(рўйхат!W:W,рўйхат!$CY:$CY,$B$232,рўйхат!$B:$B,$C218)</f>
        <v/>
      </c>
      <c r="Y218" s="35">
        <f>SUMIFS(рўйхат!X:X,рўйхат!$CY:$CY,$B$232,рўйхат!$B:$B,$C218)</f>
        <v/>
      </c>
      <c r="Z218" s="36">
        <f>SUMIFS(рўйхат!Y:Y,рўйхат!$CY:$CY,$B$232,рўйхат!$B:$B,$C218)</f>
        <v/>
      </c>
      <c r="AA218" s="35">
        <f>SUMIFS(рўйхат!Z:Z,рўйхат!$CY:$CY,$B$232,рўйхат!$B:$B,$C218)</f>
        <v/>
      </c>
      <c r="AB218" s="36">
        <f>SUMIFS(рўйхат!AA:AA,рўйхат!$CY:$CY,$B$232,рўйхат!$B:$B,$C218)</f>
        <v/>
      </c>
      <c r="AC218" s="35">
        <f>SUMIFS(рўйхат!AB:AB,рўйхат!$CY:$CY,$B$232,рўйхат!$B:$B,$C218)</f>
        <v/>
      </c>
      <c r="AD218" s="36">
        <f>SUMIFS(рўйхат!AC:AC,рўйхат!$CY:$CY,$B$232,рўйхат!$B:$B,$C218)</f>
        <v/>
      </c>
      <c r="AE218" s="35">
        <f>SUMIFS(рўйхат!AD:AD,рўйхат!$CY:$CY,$B$232,рўйхат!$B:$B,$C218)</f>
        <v/>
      </c>
      <c r="AF218" s="36">
        <f>SUMIFS(рўйхат!AE:AE,рўйхат!$CY:$CY,$B$232,рўйхат!$B:$B,$C218)</f>
        <v/>
      </c>
      <c r="AG218" s="35">
        <f>SUMIFS(рўйхат!AH:AH,рўйхат!$CY:$CY,$B$232,рўйхат!$B:$B,$C218)</f>
        <v/>
      </c>
      <c r="AH218" s="36">
        <f>SUMIFS(рўйхат!AI:AI,рўйхат!$CY:$CY,$B$232,рўйхат!$B:$B,$C218)</f>
        <v/>
      </c>
      <c r="AI218" s="35">
        <f>SUMIFS(рўйхат!AJ:AJ,рўйхат!$CY:$CY,$B$232,рўйхат!$B:$B,$C218)</f>
        <v/>
      </c>
      <c r="AJ218" s="36">
        <f>SUMIFS(рўйхат!AK:AK,рўйхат!$CY:$CY,$B$232,рўйхат!$B:$B,$C218)</f>
        <v/>
      </c>
      <c r="AK218" s="35">
        <f>SUMIFS(рўйхат!AL:AL,рўйхат!$CY:$CY,$B$232,рўйхат!$B:$B,$C218)</f>
        <v/>
      </c>
      <c r="AL218" s="36">
        <f>SUMIFS(рўйхат!AM:AM,рўйхат!$CY:$CY,$B$232,рўйхат!$B:$B,$C218)</f>
        <v/>
      </c>
      <c r="AM218" s="77">
        <f>IFERROR(Q218/E218,0)</f>
        <v/>
      </c>
      <c r="AN218" s="77">
        <f>IFERROR(R218/F218,0)</f>
        <v/>
      </c>
      <c r="AO218" s="35">
        <f>SUMIFS(рўйхат!AX:AX,рўйхат!$CY:$CY,$B$232,рўйхат!$B:$B,$C218)</f>
        <v/>
      </c>
      <c r="AP218" s="36">
        <f>SUMIFS(рўйхат!AY:AY,рўйхат!$CY:$CY,$B$232,рўйхат!$B:$B,$C218)</f>
        <v/>
      </c>
      <c r="AQ218" s="35">
        <f>SUMIFS(рўйхат!AZ:AZ,рўйхат!$CY:$CY,$B$232,рўйхат!$B:$B,$C218)</f>
        <v/>
      </c>
      <c r="AR218" s="36">
        <f>SUMIFS(рўйхат!BA:BA,рўйхат!$CY:$CY,$B$232,рўйхат!$B:$B,$C218)</f>
        <v/>
      </c>
      <c r="AS218" s="35">
        <f>SUMIFS(рўйхат!BB:BB,рўйхат!$CY:$CY,$B$232,рўйхат!$B:$B,$C218)</f>
        <v/>
      </c>
      <c r="AT218" s="36">
        <f>SUMIFS(рўйхат!BC:BC,рўйхат!$CY:$CY,$B$232,рўйхат!$B:$B,$C218)</f>
        <v/>
      </c>
      <c r="AU218" s="35">
        <f>SUMIFS(рўйхат!BD:BD,рўйхат!$CY:$CY,$B$232,рўйхат!$B:$B,$C218)</f>
        <v/>
      </c>
      <c r="AV218" s="36">
        <f>SUMIFS(рўйхат!BE:BE,рўйхат!$CY:$CY,$B$232,рўйхат!$B:$B,$C218)</f>
        <v/>
      </c>
      <c r="AW218" s="35">
        <f>SUMIFS(рўйхат!BF:BF,рўйхат!$CY:$CY,$B$232,рўйхат!$B:$B,$C218)</f>
        <v/>
      </c>
      <c r="AX218" s="36">
        <f>SUMIFS(рўйхат!BG:BG,рўйхат!$CY:$CY,$B$232,рўйхат!$B:$B,$C218)</f>
        <v/>
      </c>
      <c r="AY218" s="35">
        <f>SUMIFS(рўйхат!BH:BH,рўйхат!$CY:$CY,$B$232,рўйхат!$B:$B,$C218)</f>
        <v/>
      </c>
      <c r="AZ218" s="36">
        <f>SUMIFS(рўйхат!BI:BI,рўйхат!$CY:$CY,$B$232,рўйхат!$B:$B,$C218)</f>
        <v/>
      </c>
      <c r="BA218" s="35">
        <f>SUMIFS(рўйхат!BJ:BJ,рўйхат!$CY:$CY,$B$232,рўйхат!$B:$B,$C218)</f>
        <v/>
      </c>
      <c r="BB218" s="36">
        <f>SUMIFS(рўйхат!BK:BK,рўйхат!$CY:$CY,$B$232,рўйхат!$B:$B,$C218)</f>
        <v/>
      </c>
      <c r="BC218" s="77">
        <f>IFERROR(AO218/E218,0)</f>
        <v/>
      </c>
      <c r="BD218" s="77">
        <f>IFERROR(AP218/F218,0)</f>
        <v/>
      </c>
      <c r="BE218" s="35">
        <f>SUMIFS(рўйхат!BL:BL,рўйхат!$CY:$CY,$B$232,рўйхат!$B:$B,$C218)</f>
        <v/>
      </c>
      <c r="BF218" s="36">
        <f>SUMIFS(рўйхат!BM:BM,рўйхат!$CY:$CY,$B$232,рўйхат!$B:$B,$C218)</f>
        <v/>
      </c>
      <c r="BG218" s="35">
        <f>SUMIFS(рўйхат!BN:BN,рўйхат!$CY:$CY,$B$232,рўйхат!$B:$B,$C218)</f>
        <v/>
      </c>
      <c r="BH218" s="36">
        <f>SUMIFS(рўйхат!BO:BO,рўйхат!$CY:$CY,$B$232,рўйхат!$B:$B,$C218)</f>
        <v/>
      </c>
      <c r="BI218" s="35">
        <f>SUMIFS(рўйхат!BP:BP,рўйхат!$CY:$CY,$B$232,рўйхат!$B:$B,$C218)</f>
        <v/>
      </c>
      <c r="BJ218" s="36">
        <f>SUMIFS(рўйхат!BQ:BQ,рўйхат!$CY:$CY,$B$232,рўйхат!$B:$B,$C218)</f>
        <v/>
      </c>
      <c r="BK218" s="35">
        <f>SUMIFS(рўйхат!BR:BR,рўйхат!$CY:$CY,$B$232,рўйхат!$B:$B,$C218)</f>
        <v/>
      </c>
      <c r="BL218" s="36">
        <f>SUMIFS(рўйхат!BS:BS,рўйхат!$CY:$CY,$B$232,рўйхат!$B:$B,$C218)</f>
        <v/>
      </c>
      <c r="BM218" s="35">
        <f>SUMIFS(рўйхат!BT:BT,рўйхат!$CY:$CY,$B$232,рўйхат!$B:$B,$C218)</f>
        <v/>
      </c>
      <c r="BN218" s="36">
        <f>SUMIFS(рўйхат!BU:BU,рўйхат!$CY:$CY,$B$232,рўйхат!$B:$B,$C218)</f>
        <v/>
      </c>
      <c r="BO218" s="35">
        <f>SUMIFS(рўйхат!BX:BX,рўйхат!$CY:$CY,$B$232,рўйхат!$B:$B,$C218)</f>
        <v/>
      </c>
      <c r="BP218" s="36">
        <f>SUMIFS(рўйхат!BY:BY,рўйхат!$CY:$CY,$B$232,рўйхат!$B:$B,$C218)</f>
        <v/>
      </c>
      <c r="BQ218" s="35">
        <f>SUMIFS(рўйхат!BZ:BZ,рўйхат!$CY:$CY,$B$232,рўйхат!$B:$B,$C218)</f>
        <v/>
      </c>
      <c r="BR218" s="36">
        <f>SUMIFS(рўйхат!CA:CA,рўйхат!$CY:$CY,$B$232,рўйхат!$B:$B,$C218)</f>
        <v/>
      </c>
      <c r="BS218" s="35">
        <f>SUMIFS(рўйхат!CB:CB,рўйхат!$CY:$CY,$B$232,рўйхат!$B:$B,$C218)</f>
        <v/>
      </c>
      <c r="BT218" s="36">
        <f>SUMIFS(рўйхат!CC:CC,рўйхат!$CY:$CY,$B$232,рўйхат!$B:$B,$C218)</f>
        <v/>
      </c>
      <c r="BU218" s="35">
        <f>SUMIFS(рўйхат!CD:CD,рўйхат!$CY:$CY,$B$232,рўйхат!$B:$B,$C218)</f>
        <v/>
      </c>
      <c r="BV218" s="36">
        <f>SUMIFS(рўйхат!CE:CE,рўйхат!$CY:$CY,$B$232,рўйхат!$B:$B,$C218)</f>
        <v/>
      </c>
      <c r="BW218" s="35">
        <f>SUMIFS(рўйхат!CH:CH,рўйхат!$CY:$CY,$B$232,рўйхат!$B:$B,$C218)</f>
        <v/>
      </c>
      <c r="BX218" s="36">
        <f>SUMIFS(рўйхат!CI:CI,рўйхат!$CY:$CY,$B$232,рўйхат!$B:$B,$C218)</f>
        <v/>
      </c>
      <c r="BY218" s="35">
        <f>SUMIFS(рўйхат!CJ:CJ,рўйхат!$CY:$CY,$B$232,рўйхат!$B:$B,$C218)</f>
        <v/>
      </c>
      <c r="BZ218" s="36">
        <f>SUMIFS(рўйхат!CK:CK,рўйхат!$CY:$CY,$B$232,рўйхат!$B:$B,$C218)</f>
        <v/>
      </c>
      <c r="CA218" s="35">
        <f>SUMIFS(рўйхат!CL:CL,рўйхат!$CY:$CY,$B$232,рўйхат!$B:$B,$C218)</f>
        <v/>
      </c>
      <c r="CB218" s="36">
        <f>SUMIFS(рўйхат!CM:CM,рўйхат!$CY:$CY,$B$232,рўйхат!$B:$B,$C218)</f>
        <v/>
      </c>
      <c r="CC218" s="35">
        <f>SUMIFS(рўйхат!CN:CN,рўйхат!$CY:$CY,$B$232,рўйхат!$B:$B,$C218)</f>
        <v/>
      </c>
      <c r="CD218" s="36">
        <f>SUMIFS(рўйхат!CO:CO,рўйхат!$CY:$CY,$B$232,рўйхат!$B:$B,$C218)</f>
        <v/>
      </c>
      <c r="CE218" s="77">
        <f>IFERROR(BE218/(Q218+BE218),0)</f>
        <v/>
      </c>
      <c r="CF218" s="78">
        <f>IFERROR(BF218/(R218+BF218),0)</f>
        <v/>
      </c>
      <c r="CG218" s="8">
        <f>COUNTIFS(B:B,B218)</f>
        <v/>
      </c>
    </row>
    <row r="219" hidden="1" outlineLevel="1" ht="33.95" customFormat="1" customHeight="1" s="8">
      <c r="A219" s="33" t="n"/>
      <c r="B219" s="50" t="n">
        <v>19</v>
      </c>
      <c r="C219" s="66" t="inlineStr">
        <is>
          <t>Президент ҳузуридаги Ижтимоий ҳимоя миллий агентлиги</t>
        </is>
      </c>
      <c r="D219" s="16" t="n"/>
      <c r="E219" s="35">
        <f>SUMIFS(рўйхат!F:F,рўйхат!$CY:$CY,$B$232,рўйхат!$B:$B,$C219)</f>
        <v/>
      </c>
      <c r="F219" s="36">
        <f>SUMIFS(рўйхат!G:G,рўйхат!$CY:$CY,$B$232,рўйхат!$B:$B,$C219)</f>
        <v/>
      </c>
      <c r="G219" s="35">
        <f>SUMIFS(рўйхат!H:H,рўйхат!$CY:$CY,$B$232,рўйхат!$B:$B,$C219)</f>
        <v/>
      </c>
      <c r="H219" s="36">
        <f>SUMIFS(рўйхат!I:I,рўйхат!$CY:$CY,$B$232,рўйхат!$B:$B,$C219)</f>
        <v/>
      </c>
      <c r="I219" s="35">
        <f>SUMIFS(рўйхат!J:J,рўйхат!$CY:$CY,$B$232,рўйхат!$B:$B,$C219)</f>
        <v/>
      </c>
      <c r="J219" s="36">
        <f>SUMIFS(рўйхат!K:K,рўйхат!$CY:$CY,$B$232,рўйхат!$B:$B,$C219)</f>
        <v/>
      </c>
      <c r="K219" s="35">
        <f>SUMIFS(рўйхат!L:L,рўйхат!$CY:$CY,$B$232,рўйхат!$B:$B,$C219)</f>
        <v/>
      </c>
      <c r="L219" s="36">
        <f>SUMIFS(рўйхат!M:M,рўйхат!$CY:$CY,$B$232,рўйхат!$B:$B,$C219)</f>
        <v/>
      </c>
      <c r="M219" s="35">
        <f>SUMIFS(рўйхат!N:N,рўйхат!$CY:$CY,$B$232,рўйхат!$B:$B,$C219)</f>
        <v/>
      </c>
      <c r="N219" s="36">
        <f>SUMIFS(рўйхат!O:O,рўйхат!$CY:$CY,$B$232,рўйхат!$B:$B,$C219)</f>
        <v/>
      </c>
      <c r="O219" s="34">
        <f>IFERROR(M219/E219,0)</f>
        <v/>
      </c>
      <c r="P219" s="34">
        <f>IFERROR(N219/F219,0)</f>
        <v/>
      </c>
      <c r="Q219" s="35">
        <f>SUMIFS(рўйхат!P:P,рўйхат!$CY:$CY,$B$232,рўйхат!$B:$B,$C219)</f>
        <v/>
      </c>
      <c r="R219" s="36">
        <f>SUMIFS(рўйхат!Q:Q,рўйхат!$CY:$CY,$B$232,рўйхат!$B:$B,$C219)</f>
        <v/>
      </c>
      <c r="S219" s="35">
        <f>SUMIFS(рўйхат!R:R,рўйхат!$CY:$CY,$B$232,рўйхат!$B:$B,$C219)</f>
        <v/>
      </c>
      <c r="T219" s="36">
        <f>SUMIFS(рўйхат!S:S,рўйхат!$CY:$CY,$B$232,рўйхат!$B:$B,$C219)</f>
        <v/>
      </c>
      <c r="U219" s="35">
        <f>SUMIFS(рўйхат!T:T,рўйхат!$CY:$CY,$B$232,рўйхат!$B:$B,$C219)</f>
        <v/>
      </c>
      <c r="V219" s="36">
        <f>SUMIFS(рўйхат!U:U,рўйхат!$CY:$CY,$B$232,рўйхат!$B:$B,$C219)</f>
        <v/>
      </c>
      <c r="W219" s="35">
        <f>SUMIFS(рўйхат!V:V,рўйхат!$CY:$CY,$B$232,рўйхат!$B:$B,$C219)</f>
        <v/>
      </c>
      <c r="X219" s="36">
        <f>SUMIFS(рўйхат!W:W,рўйхат!$CY:$CY,$B$232,рўйхат!$B:$B,$C219)</f>
        <v/>
      </c>
      <c r="Y219" s="35">
        <f>SUMIFS(рўйхат!X:X,рўйхат!$CY:$CY,$B$232,рўйхат!$B:$B,$C219)</f>
        <v/>
      </c>
      <c r="Z219" s="36">
        <f>SUMIFS(рўйхат!Y:Y,рўйхат!$CY:$CY,$B$232,рўйхат!$B:$B,$C219)</f>
        <v/>
      </c>
      <c r="AA219" s="35">
        <f>SUMIFS(рўйхат!Z:Z,рўйхат!$CY:$CY,$B$232,рўйхат!$B:$B,$C219)</f>
        <v/>
      </c>
      <c r="AB219" s="36">
        <f>SUMIFS(рўйхат!AA:AA,рўйхат!$CY:$CY,$B$232,рўйхат!$B:$B,$C219)</f>
        <v/>
      </c>
      <c r="AC219" s="35">
        <f>SUMIFS(рўйхат!AB:AB,рўйхат!$CY:$CY,$B$232,рўйхат!$B:$B,$C219)</f>
        <v/>
      </c>
      <c r="AD219" s="36">
        <f>SUMIFS(рўйхат!AC:AC,рўйхат!$CY:$CY,$B$232,рўйхат!$B:$B,$C219)</f>
        <v/>
      </c>
      <c r="AE219" s="35">
        <f>SUMIFS(рўйхат!AD:AD,рўйхат!$CY:$CY,$B$232,рўйхат!$B:$B,$C219)</f>
        <v/>
      </c>
      <c r="AF219" s="36">
        <f>SUMIFS(рўйхат!AE:AE,рўйхат!$CY:$CY,$B$232,рўйхат!$B:$B,$C219)</f>
        <v/>
      </c>
      <c r="AG219" s="35">
        <f>SUMIFS(рўйхат!AH:AH,рўйхат!$CY:$CY,$B$232,рўйхат!$B:$B,$C219)</f>
        <v/>
      </c>
      <c r="AH219" s="36">
        <f>SUMIFS(рўйхат!AI:AI,рўйхат!$CY:$CY,$B$232,рўйхат!$B:$B,$C219)</f>
        <v/>
      </c>
      <c r="AI219" s="35">
        <f>SUMIFS(рўйхат!AJ:AJ,рўйхат!$CY:$CY,$B$232,рўйхат!$B:$B,$C219)</f>
        <v/>
      </c>
      <c r="AJ219" s="36">
        <f>SUMIFS(рўйхат!AK:AK,рўйхат!$CY:$CY,$B$232,рўйхат!$B:$B,$C219)</f>
        <v/>
      </c>
      <c r="AK219" s="35">
        <f>SUMIFS(рўйхат!AL:AL,рўйхат!$CY:$CY,$B$232,рўйхат!$B:$B,$C219)</f>
        <v/>
      </c>
      <c r="AL219" s="36">
        <f>SUMIFS(рўйхат!AM:AM,рўйхат!$CY:$CY,$B$232,рўйхат!$B:$B,$C219)</f>
        <v/>
      </c>
      <c r="AM219" s="77">
        <f>IFERROR(Q219/E219,0)</f>
        <v/>
      </c>
      <c r="AN219" s="77">
        <f>IFERROR(R219/F219,0)</f>
        <v/>
      </c>
      <c r="AO219" s="35">
        <f>SUMIFS(рўйхат!AX:AX,рўйхат!$CY:$CY,$B$232,рўйхат!$B:$B,$C219)</f>
        <v/>
      </c>
      <c r="AP219" s="36">
        <f>SUMIFS(рўйхат!AY:AY,рўйхат!$CY:$CY,$B$232,рўйхат!$B:$B,$C219)</f>
        <v/>
      </c>
      <c r="AQ219" s="35">
        <f>SUMIFS(рўйхат!AZ:AZ,рўйхат!$CY:$CY,$B$232,рўйхат!$B:$B,$C219)</f>
        <v/>
      </c>
      <c r="AR219" s="36">
        <f>SUMIFS(рўйхат!BA:BA,рўйхат!$CY:$CY,$B$232,рўйхат!$B:$B,$C219)</f>
        <v/>
      </c>
      <c r="AS219" s="35">
        <f>SUMIFS(рўйхат!BB:BB,рўйхат!$CY:$CY,$B$232,рўйхат!$B:$B,$C219)</f>
        <v/>
      </c>
      <c r="AT219" s="36">
        <f>SUMIFS(рўйхат!BC:BC,рўйхат!$CY:$CY,$B$232,рўйхат!$B:$B,$C219)</f>
        <v/>
      </c>
      <c r="AU219" s="35">
        <f>SUMIFS(рўйхат!BD:BD,рўйхат!$CY:$CY,$B$232,рўйхат!$B:$B,$C219)</f>
        <v/>
      </c>
      <c r="AV219" s="36">
        <f>SUMIFS(рўйхат!BE:BE,рўйхат!$CY:$CY,$B$232,рўйхат!$B:$B,$C219)</f>
        <v/>
      </c>
      <c r="AW219" s="35">
        <f>SUMIFS(рўйхат!BF:BF,рўйхат!$CY:$CY,$B$232,рўйхат!$B:$B,$C219)</f>
        <v/>
      </c>
      <c r="AX219" s="36">
        <f>SUMIFS(рўйхат!BG:BG,рўйхат!$CY:$CY,$B$232,рўйхат!$B:$B,$C219)</f>
        <v/>
      </c>
      <c r="AY219" s="35">
        <f>SUMIFS(рўйхат!BH:BH,рўйхат!$CY:$CY,$B$232,рўйхат!$B:$B,$C219)</f>
        <v/>
      </c>
      <c r="AZ219" s="36">
        <f>SUMIFS(рўйхат!BI:BI,рўйхат!$CY:$CY,$B$232,рўйхат!$B:$B,$C219)</f>
        <v/>
      </c>
      <c r="BA219" s="35">
        <f>SUMIFS(рўйхат!BJ:BJ,рўйхат!$CY:$CY,$B$232,рўйхат!$B:$B,$C219)</f>
        <v/>
      </c>
      <c r="BB219" s="36">
        <f>SUMIFS(рўйхат!BK:BK,рўйхат!$CY:$CY,$B$232,рўйхат!$B:$B,$C219)</f>
        <v/>
      </c>
      <c r="BC219" s="77">
        <f>IFERROR(AO219/E219,0)</f>
        <v/>
      </c>
      <c r="BD219" s="77">
        <f>IFERROR(AP219/F219,0)</f>
        <v/>
      </c>
      <c r="BE219" s="35">
        <f>SUMIFS(рўйхат!BL:BL,рўйхат!$CY:$CY,$B$232,рўйхат!$B:$B,$C219)</f>
        <v/>
      </c>
      <c r="BF219" s="36">
        <f>SUMIFS(рўйхат!BM:BM,рўйхат!$CY:$CY,$B$232,рўйхат!$B:$B,$C219)</f>
        <v/>
      </c>
      <c r="BG219" s="35">
        <f>SUMIFS(рўйхат!BN:BN,рўйхат!$CY:$CY,$B$232,рўйхат!$B:$B,$C219)</f>
        <v/>
      </c>
      <c r="BH219" s="36">
        <f>SUMIFS(рўйхат!BO:BO,рўйхат!$CY:$CY,$B$232,рўйхат!$B:$B,$C219)</f>
        <v/>
      </c>
      <c r="BI219" s="35">
        <f>SUMIFS(рўйхат!BP:BP,рўйхат!$CY:$CY,$B$232,рўйхат!$B:$B,$C219)</f>
        <v/>
      </c>
      <c r="BJ219" s="36">
        <f>SUMIFS(рўйхат!BQ:BQ,рўйхат!$CY:$CY,$B$232,рўйхат!$B:$B,$C219)</f>
        <v/>
      </c>
      <c r="BK219" s="35">
        <f>SUMIFS(рўйхат!BR:BR,рўйхат!$CY:$CY,$B$232,рўйхат!$B:$B,$C219)</f>
        <v/>
      </c>
      <c r="BL219" s="36">
        <f>SUMIFS(рўйхат!BS:BS,рўйхат!$CY:$CY,$B$232,рўйхат!$B:$B,$C219)</f>
        <v/>
      </c>
      <c r="BM219" s="35">
        <f>SUMIFS(рўйхат!BT:BT,рўйхат!$CY:$CY,$B$232,рўйхат!$B:$B,$C219)</f>
        <v/>
      </c>
      <c r="BN219" s="36">
        <f>SUMIFS(рўйхат!BU:BU,рўйхат!$CY:$CY,$B$232,рўйхат!$B:$B,$C219)</f>
        <v/>
      </c>
      <c r="BO219" s="35">
        <f>SUMIFS(рўйхат!BX:BX,рўйхат!$CY:$CY,$B$232,рўйхат!$B:$B,$C219)</f>
        <v/>
      </c>
      <c r="BP219" s="36">
        <f>SUMIFS(рўйхат!BY:BY,рўйхат!$CY:$CY,$B$232,рўйхат!$B:$B,$C219)</f>
        <v/>
      </c>
      <c r="BQ219" s="35">
        <f>SUMIFS(рўйхат!BZ:BZ,рўйхат!$CY:$CY,$B$232,рўйхат!$B:$B,$C219)</f>
        <v/>
      </c>
      <c r="BR219" s="36">
        <f>SUMIFS(рўйхат!CA:CA,рўйхат!$CY:$CY,$B$232,рўйхат!$B:$B,$C219)</f>
        <v/>
      </c>
      <c r="BS219" s="35">
        <f>SUMIFS(рўйхат!CB:CB,рўйхат!$CY:$CY,$B$232,рўйхат!$B:$B,$C219)</f>
        <v/>
      </c>
      <c r="BT219" s="36">
        <f>SUMIFS(рўйхат!CC:CC,рўйхат!$CY:$CY,$B$232,рўйхат!$B:$B,$C219)</f>
        <v/>
      </c>
      <c r="BU219" s="35">
        <f>SUMIFS(рўйхат!CD:CD,рўйхат!$CY:$CY,$B$232,рўйхат!$B:$B,$C219)</f>
        <v/>
      </c>
      <c r="BV219" s="36">
        <f>SUMIFS(рўйхат!CE:CE,рўйхат!$CY:$CY,$B$232,рўйхат!$B:$B,$C219)</f>
        <v/>
      </c>
      <c r="BW219" s="35">
        <f>SUMIFS(рўйхат!CH:CH,рўйхат!$CY:$CY,$B$232,рўйхат!$B:$B,$C219)</f>
        <v/>
      </c>
      <c r="BX219" s="36">
        <f>SUMIFS(рўйхат!CI:CI,рўйхат!$CY:$CY,$B$232,рўйхат!$B:$B,$C219)</f>
        <v/>
      </c>
      <c r="BY219" s="35">
        <f>SUMIFS(рўйхат!CJ:CJ,рўйхат!$CY:$CY,$B$232,рўйхат!$B:$B,$C219)</f>
        <v/>
      </c>
      <c r="BZ219" s="36">
        <f>SUMIFS(рўйхат!CK:CK,рўйхат!$CY:$CY,$B$232,рўйхат!$B:$B,$C219)</f>
        <v/>
      </c>
      <c r="CA219" s="35">
        <f>SUMIFS(рўйхат!CL:CL,рўйхат!$CY:$CY,$B$232,рўйхат!$B:$B,$C219)</f>
        <v/>
      </c>
      <c r="CB219" s="36">
        <f>SUMIFS(рўйхат!CM:CM,рўйхат!$CY:$CY,$B$232,рўйхат!$B:$B,$C219)</f>
        <v/>
      </c>
      <c r="CC219" s="35">
        <f>SUMIFS(рўйхат!CN:CN,рўйхат!$CY:$CY,$B$232,рўйхат!$B:$B,$C219)</f>
        <v/>
      </c>
      <c r="CD219" s="36">
        <f>SUMIFS(рўйхат!CO:CO,рўйхат!$CY:$CY,$B$232,рўйхат!$B:$B,$C219)</f>
        <v/>
      </c>
      <c r="CE219" s="77">
        <f>IFERROR(BE219/(Q219+BE219),0)</f>
        <v/>
      </c>
      <c r="CF219" s="78">
        <f>IFERROR(BF219/(R219+BF219),0)</f>
        <v/>
      </c>
      <c r="CG219" s="8">
        <f>COUNTIFS(B:B,B219)</f>
        <v/>
      </c>
    </row>
    <row r="220" hidden="1" outlineLevel="1" ht="33.95" customFormat="1" customHeight="1" s="8">
      <c r="A220" s="33" t="n"/>
      <c r="B220" s="50" t="n">
        <v>20</v>
      </c>
      <c r="C220" s="66" t="inlineStr">
        <is>
          <t>Рақобатни ривожлантириш ва истеъмолчилар ҳуқуқларини ҳимоя қилиш қўмитаси</t>
        </is>
      </c>
      <c r="D220" s="16" t="n"/>
      <c r="E220" s="35">
        <f>SUMIFS(рўйхат!F:F,рўйхат!$CY:$CY,$B$232,рўйхат!$B:$B,$C220)</f>
        <v/>
      </c>
      <c r="F220" s="36">
        <f>SUMIFS(рўйхат!G:G,рўйхат!$CY:$CY,$B$232,рўйхат!$B:$B,$C220)</f>
        <v/>
      </c>
      <c r="G220" s="35">
        <f>SUMIFS(рўйхат!H:H,рўйхат!$CY:$CY,$B$232,рўйхат!$B:$B,$C220)</f>
        <v/>
      </c>
      <c r="H220" s="36">
        <f>SUMIFS(рўйхат!I:I,рўйхат!$CY:$CY,$B$232,рўйхат!$B:$B,$C220)</f>
        <v/>
      </c>
      <c r="I220" s="35">
        <f>SUMIFS(рўйхат!J:J,рўйхат!$CY:$CY,$B$232,рўйхат!$B:$B,$C220)</f>
        <v/>
      </c>
      <c r="J220" s="36">
        <f>SUMIFS(рўйхат!K:K,рўйхат!$CY:$CY,$B$232,рўйхат!$B:$B,$C220)</f>
        <v/>
      </c>
      <c r="K220" s="35">
        <f>SUMIFS(рўйхат!L:L,рўйхат!$CY:$CY,$B$232,рўйхат!$B:$B,$C220)</f>
        <v/>
      </c>
      <c r="L220" s="36">
        <f>SUMIFS(рўйхат!M:M,рўйхат!$CY:$CY,$B$232,рўйхат!$B:$B,$C220)</f>
        <v/>
      </c>
      <c r="M220" s="35">
        <f>SUMIFS(рўйхат!N:N,рўйхат!$CY:$CY,$B$232,рўйхат!$B:$B,$C220)</f>
        <v/>
      </c>
      <c r="N220" s="36">
        <f>SUMIFS(рўйхат!O:O,рўйхат!$CY:$CY,$B$232,рўйхат!$B:$B,$C220)</f>
        <v/>
      </c>
      <c r="O220" s="34">
        <f>IFERROR(M220/E220,0)</f>
        <v/>
      </c>
      <c r="P220" s="34">
        <f>IFERROR(N220/F220,0)</f>
        <v/>
      </c>
      <c r="Q220" s="35">
        <f>SUMIFS(рўйхат!P:P,рўйхат!$CY:$CY,$B$232,рўйхат!$B:$B,$C220)</f>
        <v/>
      </c>
      <c r="R220" s="36">
        <f>SUMIFS(рўйхат!Q:Q,рўйхат!$CY:$CY,$B$232,рўйхат!$B:$B,$C220)</f>
        <v/>
      </c>
      <c r="S220" s="35">
        <f>SUMIFS(рўйхат!R:R,рўйхат!$CY:$CY,$B$232,рўйхат!$B:$B,$C220)</f>
        <v/>
      </c>
      <c r="T220" s="36">
        <f>SUMIFS(рўйхат!S:S,рўйхат!$CY:$CY,$B$232,рўйхат!$B:$B,$C220)</f>
        <v/>
      </c>
      <c r="U220" s="35">
        <f>SUMIFS(рўйхат!T:T,рўйхат!$CY:$CY,$B$232,рўйхат!$B:$B,$C220)</f>
        <v/>
      </c>
      <c r="V220" s="36">
        <f>SUMIFS(рўйхат!U:U,рўйхат!$CY:$CY,$B$232,рўйхат!$B:$B,$C220)</f>
        <v/>
      </c>
      <c r="W220" s="35">
        <f>SUMIFS(рўйхат!V:V,рўйхат!$CY:$CY,$B$232,рўйхат!$B:$B,$C220)</f>
        <v/>
      </c>
      <c r="X220" s="36">
        <f>SUMIFS(рўйхат!W:W,рўйхат!$CY:$CY,$B$232,рўйхат!$B:$B,$C220)</f>
        <v/>
      </c>
      <c r="Y220" s="35">
        <f>SUMIFS(рўйхат!X:X,рўйхат!$CY:$CY,$B$232,рўйхат!$B:$B,$C220)</f>
        <v/>
      </c>
      <c r="Z220" s="36">
        <f>SUMIFS(рўйхат!Y:Y,рўйхат!$CY:$CY,$B$232,рўйхат!$B:$B,$C220)</f>
        <v/>
      </c>
      <c r="AA220" s="35">
        <f>SUMIFS(рўйхат!Z:Z,рўйхат!$CY:$CY,$B$232,рўйхат!$B:$B,$C220)</f>
        <v/>
      </c>
      <c r="AB220" s="36">
        <f>SUMIFS(рўйхат!AA:AA,рўйхат!$CY:$CY,$B$232,рўйхат!$B:$B,$C220)</f>
        <v/>
      </c>
      <c r="AC220" s="35">
        <f>SUMIFS(рўйхат!AB:AB,рўйхат!$CY:$CY,$B$232,рўйхат!$B:$B,$C220)</f>
        <v/>
      </c>
      <c r="AD220" s="36">
        <f>SUMIFS(рўйхат!AC:AC,рўйхат!$CY:$CY,$B$232,рўйхат!$B:$B,$C220)</f>
        <v/>
      </c>
      <c r="AE220" s="35">
        <f>SUMIFS(рўйхат!AD:AD,рўйхат!$CY:$CY,$B$232,рўйхат!$B:$B,$C220)</f>
        <v/>
      </c>
      <c r="AF220" s="36">
        <f>SUMIFS(рўйхат!AE:AE,рўйхат!$CY:$CY,$B$232,рўйхат!$B:$B,$C220)</f>
        <v/>
      </c>
      <c r="AG220" s="35">
        <f>SUMIFS(рўйхат!AH:AH,рўйхат!$CY:$CY,$B$232,рўйхат!$B:$B,$C220)</f>
        <v/>
      </c>
      <c r="AH220" s="36">
        <f>SUMIFS(рўйхат!AI:AI,рўйхат!$CY:$CY,$B$232,рўйхат!$B:$B,$C220)</f>
        <v/>
      </c>
      <c r="AI220" s="35">
        <f>SUMIFS(рўйхат!AJ:AJ,рўйхат!$CY:$CY,$B$232,рўйхат!$B:$B,$C220)</f>
        <v/>
      </c>
      <c r="AJ220" s="36">
        <f>SUMIFS(рўйхат!AK:AK,рўйхат!$CY:$CY,$B$232,рўйхат!$B:$B,$C220)</f>
        <v/>
      </c>
      <c r="AK220" s="35">
        <f>SUMIFS(рўйхат!AL:AL,рўйхат!$CY:$CY,$B$232,рўйхат!$B:$B,$C220)</f>
        <v/>
      </c>
      <c r="AL220" s="36">
        <f>SUMIFS(рўйхат!AM:AM,рўйхат!$CY:$CY,$B$232,рўйхат!$B:$B,$C220)</f>
        <v/>
      </c>
      <c r="AM220" s="77">
        <f>IFERROR(Q220/E220,0)</f>
        <v/>
      </c>
      <c r="AN220" s="77">
        <f>IFERROR(R220/F220,0)</f>
        <v/>
      </c>
      <c r="AO220" s="35">
        <f>SUMIFS(рўйхат!AX:AX,рўйхат!$CY:$CY,$B$232,рўйхат!$B:$B,$C220)</f>
        <v/>
      </c>
      <c r="AP220" s="36">
        <f>SUMIFS(рўйхат!AY:AY,рўйхат!$CY:$CY,$B$232,рўйхат!$B:$B,$C220)</f>
        <v/>
      </c>
      <c r="AQ220" s="35">
        <f>SUMIFS(рўйхат!AZ:AZ,рўйхат!$CY:$CY,$B$232,рўйхат!$B:$B,$C220)</f>
        <v/>
      </c>
      <c r="AR220" s="36">
        <f>SUMIFS(рўйхат!BA:BA,рўйхат!$CY:$CY,$B$232,рўйхат!$B:$B,$C220)</f>
        <v/>
      </c>
      <c r="AS220" s="35">
        <f>SUMIFS(рўйхат!BB:BB,рўйхат!$CY:$CY,$B$232,рўйхат!$B:$B,$C220)</f>
        <v/>
      </c>
      <c r="AT220" s="36">
        <f>SUMIFS(рўйхат!BC:BC,рўйхат!$CY:$CY,$B$232,рўйхат!$B:$B,$C220)</f>
        <v/>
      </c>
      <c r="AU220" s="35">
        <f>SUMIFS(рўйхат!BD:BD,рўйхат!$CY:$CY,$B$232,рўйхат!$B:$B,$C220)</f>
        <v/>
      </c>
      <c r="AV220" s="36">
        <f>SUMIFS(рўйхат!BE:BE,рўйхат!$CY:$CY,$B$232,рўйхат!$B:$B,$C220)</f>
        <v/>
      </c>
      <c r="AW220" s="35">
        <f>SUMIFS(рўйхат!BF:BF,рўйхат!$CY:$CY,$B$232,рўйхат!$B:$B,$C220)</f>
        <v/>
      </c>
      <c r="AX220" s="36">
        <f>SUMIFS(рўйхат!BG:BG,рўйхат!$CY:$CY,$B$232,рўйхат!$B:$B,$C220)</f>
        <v/>
      </c>
      <c r="AY220" s="35">
        <f>SUMIFS(рўйхат!BH:BH,рўйхат!$CY:$CY,$B$232,рўйхат!$B:$B,$C220)</f>
        <v/>
      </c>
      <c r="AZ220" s="36">
        <f>SUMIFS(рўйхат!BI:BI,рўйхат!$CY:$CY,$B$232,рўйхат!$B:$B,$C220)</f>
        <v/>
      </c>
      <c r="BA220" s="35">
        <f>SUMIFS(рўйхат!BJ:BJ,рўйхат!$CY:$CY,$B$232,рўйхат!$B:$B,$C220)</f>
        <v/>
      </c>
      <c r="BB220" s="36">
        <f>SUMIFS(рўйхат!BK:BK,рўйхат!$CY:$CY,$B$232,рўйхат!$B:$B,$C220)</f>
        <v/>
      </c>
      <c r="BC220" s="77">
        <f>IFERROR(AO220/E220,0)</f>
        <v/>
      </c>
      <c r="BD220" s="77">
        <f>IFERROR(AP220/F220,0)</f>
        <v/>
      </c>
      <c r="BE220" s="35">
        <f>SUMIFS(рўйхат!BL:BL,рўйхат!$CY:$CY,$B$232,рўйхат!$B:$B,$C220)</f>
        <v/>
      </c>
      <c r="BF220" s="36">
        <f>SUMIFS(рўйхат!BM:BM,рўйхат!$CY:$CY,$B$232,рўйхат!$B:$B,$C220)</f>
        <v/>
      </c>
      <c r="BG220" s="35">
        <f>SUMIFS(рўйхат!BN:BN,рўйхат!$CY:$CY,$B$232,рўйхат!$B:$B,$C220)</f>
        <v/>
      </c>
      <c r="BH220" s="36">
        <f>SUMIFS(рўйхат!BO:BO,рўйхат!$CY:$CY,$B$232,рўйхат!$B:$B,$C220)</f>
        <v/>
      </c>
      <c r="BI220" s="35">
        <f>SUMIFS(рўйхат!BP:BP,рўйхат!$CY:$CY,$B$232,рўйхат!$B:$B,$C220)</f>
        <v/>
      </c>
      <c r="BJ220" s="36">
        <f>SUMIFS(рўйхат!BQ:BQ,рўйхат!$CY:$CY,$B$232,рўйхат!$B:$B,$C220)</f>
        <v/>
      </c>
      <c r="BK220" s="35">
        <f>SUMIFS(рўйхат!BR:BR,рўйхат!$CY:$CY,$B$232,рўйхат!$B:$B,$C220)</f>
        <v/>
      </c>
      <c r="BL220" s="36">
        <f>SUMIFS(рўйхат!BS:BS,рўйхат!$CY:$CY,$B$232,рўйхат!$B:$B,$C220)</f>
        <v/>
      </c>
      <c r="BM220" s="35">
        <f>SUMIFS(рўйхат!BT:BT,рўйхат!$CY:$CY,$B$232,рўйхат!$B:$B,$C220)</f>
        <v/>
      </c>
      <c r="BN220" s="36">
        <f>SUMIFS(рўйхат!BU:BU,рўйхат!$CY:$CY,$B$232,рўйхат!$B:$B,$C220)</f>
        <v/>
      </c>
      <c r="BO220" s="35">
        <f>SUMIFS(рўйхат!BX:BX,рўйхат!$CY:$CY,$B$232,рўйхат!$B:$B,$C220)</f>
        <v/>
      </c>
      <c r="BP220" s="36">
        <f>SUMIFS(рўйхат!BY:BY,рўйхат!$CY:$CY,$B$232,рўйхат!$B:$B,$C220)</f>
        <v/>
      </c>
      <c r="BQ220" s="35">
        <f>SUMIFS(рўйхат!BZ:BZ,рўйхат!$CY:$CY,$B$232,рўйхат!$B:$B,$C220)</f>
        <v/>
      </c>
      <c r="BR220" s="36">
        <f>SUMIFS(рўйхат!CA:CA,рўйхат!$CY:$CY,$B$232,рўйхат!$B:$B,$C220)</f>
        <v/>
      </c>
      <c r="BS220" s="35">
        <f>SUMIFS(рўйхат!CB:CB,рўйхат!$CY:$CY,$B$232,рўйхат!$B:$B,$C220)</f>
        <v/>
      </c>
      <c r="BT220" s="36">
        <f>SUMIFS(рўйхат!CC:CC,рўйхат!$CY:$CY,$B$232,рўйхат!$B:$B,$C220)</f>
        <v/>
      </c>
      <c r="BU220" s="35">
        <f>SUMIFS(рўйхат!CD:CD,рўйхат!$CY:$CY,$B$232,рўйхат!$B:$B,$C220)</f>
        <v/>
      </c>
      <c r="BV220" s="36">
        <f>SUMIFS(рўйхат!CE:CE,рўйхат!$CY:$CY,$B$232,рўйхат!$B:$B,$C220)</f>
        <v/>
      </c>
      <c r="BW220" s="35">
        <f>SUMIFS(рўйхат!CH:CH,рўйхат!$CY:$CY,$B$232,рўйхат!$B:$B,$C220)</f>
        <v/>
      </c>
      <c r="BX220" s="36">
        <f>SUMIFS(рўйхат!CI:CI,рўйхат!$CY:$CY,$B$232,рўйхат!$B:$B,$C220)</f>
        <v/>
      </c>
      <c r="BY220" s="35">
        <f>SUMIFS(рўйхат!CJ:CJ,рўйхат!$CY:$CY,$B$232,рўйхат!$B:$B,$C220)</f>
        <v/>
      </c>
      <c r="BZ220" s="36">
        <f>SUMIFS(рўйхат!CK:CK,рўйхат!$CY:$CY,$B$232,рўйхат!$B:$B,$C220)</f>
        <v/>
      </c>
      <c r="CA220" s="35">
        <f>SUMIFS(рўйхат!CL:CL,рўйхат!$CY:$CY,$B$232,рўйхат!$B:$B,$C220)</f>
        <v/>
      </c>
      <c r="CB220" s="36">
        <f>SUMIFS(рўйхат!CM:CM,рўйхат!$CY:$CY,$B$232,рўйхат!$B:$B,$C220)</f>
        <v/>
      </c>
      <c r="CC220" s="35">
        <f>SUMIFS(рўйхат!CN:CN,рўйхат!$CY:$CY,$B$232,рўйхат!$B:$B,$C220)</f>
        <v/>
      </c>
      <c r="CD220" s="36">
        <f>SUMIFS(рўйхат!CO:CO,рўйхат!$CY:$CY,$B$232,рўйхат!$B:$B,$C220)</f>
        <v/>
      </c>
      <c r="CE220" s="77">
        <f>IFERROR(BE220/(Q220+BE220),0)</f>
        <v/>
      </c>
      <c r="CF220" s="78">
        <f>IFERROR(BF220/(R220+BF220),0)</f>
        <v/>
      </c>
      <c r="CG220" s="8">
        <f>COUNTIFS(B:B,B220)</f>
        <v/>
      </c>
    </row>
    <row r="221" hidden="1" outlineLevel="1" ht="17.1" customFormat="1" customHeight="1" s="8">
      <c r="A221" s="33" t="n"/>
      <c r="B221" s="50" t="n">
        <v>21</v>
      </c>
      <c r="C221" s="66" t="inlineStr">
        <is>
          <t>Соғлиқни сақлаш вазирлиги</t>
        </is>
      </c>
      <c r="D221" s="16" t="n"/>
      <c r="E221" s="35">
        <f>SUMIFS(рўйхат!F:F,рўйхат!$CY:$CY,$B$232,рўйхат!$B:$B,$C221)</f>
        <v/>
      </c>
      <c r="F221" s="36">
        <f>SUMIFS(рўйхат!G:G,рўйхат!$CY:$CY,$B$232,рўйхат!$B:$B,$C221)</f>
        <v/>
      </c>
      <c r="G221" s="35">
        <f>SUMIFS(рўйхат!H:H,рўйхат!$CY:$CY,$B$232,рўйхат!$B:$B,$C221)</f>
        <v/>
      </c>
      <c r="H221" s="36">
        <f>SUMIFS(рўйхат!I:I,рўйхат!$CY:$CY,$B$232,рўйхат!$B:$B,$C221)</f>
        <v/>
      </c>
      <c r="I221" s="35">
        <f>SUMIFS(рўйхат!J:J,рўйхат!$CY:$CY,$B$232,рўйхат!$B:$B,$C221)</f>
        <v/>
      </c>
      <c r="J221" s="36">
        <f>SUMIFS(рўйхат!K:K,рўйхат!$CY:$CY,$B$232,рўйхат!$B:$B,$C221)</f>
        <v/>
      </c>
      <c r="K221" s="35">
        <f>SUMIFS(рўйхат!L:L,рўйхат!$CY:$CY,$B$232,рўйхат!$B:$B,$C221)</f>
        <v/>
      </c>
      <c r="L221" s="36">
        <f>SUMIFS(рўйхат!M:M,рўйхат!$CY:$CY,$B$232,рўйхат!$B:$B,$C221)</f>
        <v/>
      </c>
      <c r="M221" s="35">
        <f>SUMIFS(рўйхат!N:N,рўйхат!$CY:$CY,$B$232,рўйхат!$B:$B,$C221)</f>
        <v/>
      </c>
      <c r="N221" s="36">
        <f>SUMIFS(рўйхат!O:O,рўйхат!$CY:$CY,$B$232,рўйхат!$B:$B,$C221)</f>
        <v/>
      </c>
      <c r="O221" s="34">
        <f>IFERROR(M221/E221,0)</f>
        <v/>
      </c>
      <c r="P221" s="34">
        <f>IFERROR(N221/F221,0)</f>
        <v/>
      </c>
      <c r="Q221" s="35">
        <f>SUMIFS(рўйхат!P:P,рўйхат!$CY:$CY,$B$232,рўйхат!$B:$B,$C221)</f>
        <v/>
      </c>
      <c r="R221" s="36">
        <f>SUMIFS(рўйхат!Q:Q,рўйхат!$CY:$CY,$B$232,рўйхат!$B:$B,$C221)</f>
        <v/>
      </c>
      <c r="S221" s="35">
        <f>SUMIFS(рўйхат!R:R,рўйхат!$CY:$CY,$B$232,рўйхат!$B:$B,$C221)</f>
        <v/>
      </c>
      <c r="T221" s="36">
        <f>SUMIFS(рўйхат!S:S,рўйхат!$CY:$CY,$B$232,рўйхат!$B:$B,$C221)</f>
        <v/>
      </c>
      <c r="U221" s="35">
        <f>SUMIFS(рўйхат!T:T,рўйхат!$CY:$CY,$B$232,рўйхат!$B:$B,$C221)</f>
        <v/>
      </c>
      <c r="V221" s="36">
        <f>SUMIFS(рўйхат!U:U,рўйхат!$CY:$CY,$B$232,рўйхат!$B:$B,$C221)</f>
        <v/>
      </c>
      <c r="W221" s="35">
        <f>SUMIFS(рўйхат!V:V,рўйхат!$CY:$CY,$B$232,рўйхат!$B:$B,$C221)</f>
        <v/>
      </c>
      <c r="X221" s="36">
        <f>SUMIFS(рўйхат!W:W,рўйхат!$CY:$CY,$B$232,рўйхат!$B:$B,$C221)</f>
        <v/>
      </c>
      <c r="Y221" s="35">
        <f>SUMIFS(рўйхат!X:X,рўйхат!$CY:$CY,$B$232,рўйхат!$B:$B,$C221)</f>
        <v/>
      </c>
      <c r="Z221" s="36">
        <f>SUMIFS(рўйхат!Y:Y,рўйхат!$CY:$CY,$B$232,рўйхат!$B:$B,$C221)</f>
        <v/>
      </c>
      <c r="AA221" s="35">
        <f>SUMIFS(рўйхат!Z:Z,рўйхат!$CY:$CY,$B$232,рўйхат!$B:$B,$C221)</f>
        <v/>
      </c>
      <c r="AB221" s="36">
        <f>SUMIFS(рўйхат!AA:AA,рўйхат!$CY:$CY,$B$232,рўйхат!$B:$B,$C221)</f>
        <v/>
      </c>
      <c r="AC221" s="35">
        <f>SUMIFS(рўйхат!AB:AB,рўйхат!$CY:$CY,$B$232,рўйхат!$B:$B,$C221)</f>
        <v/>
      </c>
      <c r="AD221" s="36">
        <f>SUMIFS(рўйхат!AC:AC,рўйхат!$CY:$CY,$B$232,рўйхат!$B:$B,$C221)</f>
        <v/>
      </c>
      <c r="AE221" s="35">
        <f>SUMIFS(рўйхат!AD:AD,рўйхат!$CY:$CY,$B$232,рўйхат!$B:$B,$C221)</f>
        <v/>
      </c>
      <c r="AF221" s="36">
        <f>SUMIFS(рўйхат!AE:AE,рўйхат!$CY:$CY,$B$232,рўйхат!$B:$B,$C221)</f>
        <v/>
      </c>
      <c r="AG221" s="35">
        <f>SUMIFS(рўйхат!AH:AH,рўйхат!$CY:$CY,$B$232,рўйхат!$B:$B,$C221)</f>
        <v/>
      </c>
      <c r="AH221" s="36">
        <f>SUMIFS(рўйхат!AI:AI,рўйхат!$CY:$CY,$B$232,рўйхат!$B:$B,$C221)</f>
        <v/>
      </c>
      <c r="AI221" s="35">
        <f>SUMIFS(рўйхат!AJ:AJ,рўйхат!$CY:$CY,$B$232,рўйхат!$B:$B,$C221)</f>
        <v/>
      </c>
      <c r="AJ221" s="36">
        <f>SUMIFS(рўйхат!AK:AK,рўйхат!$CY:$CY,$B$232,рўйхат!$B:$B,$C221)</f>
        <v/>
      </c>
      <c r="AK221" s="35">
        <f>SUMIFS(рўйхат!AL:AL,рўйхат!$CY:$CY,$B$232,рўйхат!$B:$B,$C221)</f>
        <v/>
      </c>
      <c r="AL221" s="36">
        <f>SUMIFS(рўйхат!AM:AM,рўйхат!$CY:$CY,$B$232,рўйхат!$B:$B,$C221)</f>
        <v/>
      </c>
      <c r="AM221" s="77">
        <f>IFERROR(Q221/E221,0)</f>
        <v/>
      </c>
      <c r="AN221" s="77">
        <f>IFERROR(R221/F221,0)</f>
        <v/>
      </c>
      <c r="AO221" s="35">
        <f>SUMIFS(рўйхат!AX:AX,рўйхат!$CY:$CY,$B$232,рўйхат!$B:$B,$C221)</f>
        <v/>
      </c>
      <c r="AP221" s="36">
        <f>SUMIFS(рўйхат!AY:AY,рўйхат!$CY:$CY,$B$232,рўйхат!$B:$B,$C221)</f>
        <v/>
      </c>
      <c r="AQ221" s="35">
        <f>SUMIFS(рўйхат!AZ:AZ,рўйхат!$CY:$CY,$B$232,рўйхат!$B:$B,$C221)</f>
        <v/>
      </c>
      <c r="AR221" s="36">
        <f>SUMIFS(рўйхат!BA:BA,рўйхат!$CY:$CY,$B$232,рўйхат!$B:$B,$C221)</f>
        <v/>
      </c>
      <c r="AS221" s="35">
        <f>SUMIFS(рўйхат!BB:BB,рўйхат!$CY:$CY,$B$232,рўйхат!$B:$B,$C221)</f>
        <v/>
      </c>
      <c r="AT221" s="36">
        <f>SUMIFS(рўйхат!BC:BC,рўйхат!$CY:$CY,$B$232,рўйхат!$B:$B,$C221)</f>
        <v/>
      </c>
      <c r="AU221" s="35">
        <f>SUMIFS(рўйхат!BD:BD,рўйхат!$CY:$CY,$B$232,рўйхат!$B:$B,$C221)</f>
        <v/>
      </c>
      <c r="AV221" s="36">
        <f>SUMIFS(рўйхат!BE:BE,рўйхат!$CY:$CY,$B$232,рўйхат!$B:$B,$C221)</f>
        <v/>
      </c>
      <c r="AW221" s="35">
        <f>SUMIFS(рўйхат!BF:BF,рўйхат!$CY:$CY,$B$232,рўйхат!$B:$B,$C221)</f>
        <v/>
      </c>
      <c r="AX221" s="36">
        <f>SUMIFS(рўйхат!BG:BG,рўйхат!$CY:$CY,$B$232,рўйхат!$B:$B,$C221)</f>
        <v/>
      </c>
      <c r="AY221" s="35">
        <f>SUMIFS(рўйхат!BH:BH,рўйхат!$CY:$CY,$B$232,рўйхат!$B:$B,$C221)</f>
        <v/>
      </c>
      <c r="AZ221" s="36">
        <f>SUMIFS(рўйхат!BI:BI,рўйхат!$CY:$CY,$B$232,рўйхат!$B:$B,$C221)</f>
        <v/>
      </c>
      <c r="BA221" s="35">
        <f>SUMIFS(рўйхат!BJ:BJ,рўйхат!$CY:$CY,$B$232,рўйхат!$B:$B,$C221)</f>
        <v/>
      </c>
      <c r="BB221" s="36">
        <f>SUMIFS(рўйхат!BK:BK,рўйхат!$CY:$CY,$B$232,рўйхат!$B:$B,$C221)</f>
        <v/>
      </c>
      <c r="BC221" s="77">
        <f>IFERROR(AO221/E221,0)</f>
        <v/>
      </c>
      <c r="BD221" s="77">
        <f>IFERROR(AP221/F221,0)</f>
        <v/>
      </c>
      <c r="BE221" s="35">
        <f>SUMIFS(рўйхат!BL:BL,рўйхат!$CY:$CY,$B$232,рўйхат!$B:$B,$C221)</f>
        <v/>
      </c>
      <c r="BF221" s="36">
        <f>SUMIFS(рўйхат!BM:BM,рўйхат!$CY:$CY,$B$232,рўйхат!$B:$B,$C221)</f>
        <v/>
      </c>
      <c r="BG221" s="35">
        <f>SUMIFS(рўйхат!BN:BN,рўйхат!$CY:$CY,$B$232,рўйхат!$B:$B,$C221)</f>
        <v/>
      </c>
      <c r="BH221" s="36">
        <f>SUMIFS(рўйхат!BO:BO,рўйхат!$CY:$CY,$B$232,рўйхат!$B:$B,$C221)</f>
        <v/>
      </c>
      <c r="BI221" s="35">
        <f>SUMIFS(рўйхат!BP:BP,рўйхат!$CY:$CY,$B$232,рўйхат!$B:$B,$C221)</f>
        <v/>
      </c>
      <c r="BJ221" s="36">
        <f>SUMIFS(рўйхат!BQ:BQ,рўйхат!$CY:$CY,$B$232,рўйхат!$B:$B,$C221)</f>
        <v/>
      </c>
      <c r="BK221" s="35">
        <f>SUMIFS(рўйхат!BR:BR,рўйхат!$CY:$CY,$B$232,рўйхат!$B:$B,$C221)</f>
        <v/>
      </c>
      <c r="BL221" s="36">
        <f>SUMIFS(рўйхат!BS:BS,рўйхат!$CY:$CY,$B$232,рўйхат!$B:$B,$C221)</f>
        <v/>
      </c>
      <c r="BM221" s="35">
        <f>SUMIFS(рўйхат!BT:BT,рўйхат!$CY:$CY,$B$232,рўйхат!$B:$B,$C221)</f>
        <v/>
      </c>
      <c r="BN221" s="36">
        <f>SUMIFS(рўйхат!BU:BU,рўйхат!$CY:$CY,$B$232,рўйхат!$B:$B,$C221)</f>
        <v/>
      </c>
      <c r="BO221" s="35">
        <f>SUMIFS(рўйхат!BX:BX,рўйхат!$CY:$CY,$B$232,рўйхат!$B:$B,$C221)</f>
        <v/>
      </c>
      <c r="BP221" s="36">
        <f>SUMIFS(рўйхат!BY:BY,рўйхат!$CY:$CY,$B$232,рўйхат!$B:$B,$C221)</f>
        <v/>
      </c>
      <c r="BQ221" s="35">
        <f>SUMIFS(рўйхат!BZ:BZ,рўйхат!$CY:$CY,$B$232,рўйхат!$B:$B,$C221)</f>
        <v/>
      </c>
      <c r="BR221" s="36">
        <f>SUMIFS(рўйхат!CA:CA,рўйхат!$CY:$CY,$B$232,рўйхат!$B:$B,$C221)</f>
        <v/>
      </c>
      <c r="BS221" s="35">
        <f>SUMIFS(рўйхат!CB:CB,рўйхат!$CY:$CY,$B$232,рўйхат!$B:$B,$C221)</f>
        <v/>
      </c>
      <c r="BT221" s="36">
        <f>SUMIFS(рўйхат!CC:CC,рўйхат!$CY:$CY,$B$232,рўйхат!$B:$B,$C221)</f>
        <v/>
      </c>
      <c r="BU221" s="35">
        <f>SUMIFS(рўйхат!CD:CD,рўйхат!$CY:$CY,$B$232,рўйхат!$B:$B,$C221)</f>
        <v/>
      </c>
      <c r="BV221" s="36">
        <f>SUMIFS(рўйхат!CE:CE,рўйхат!$CY:$CY,$B$232,рўйхат!$B:$B,$C221)</f>
        <v/>
      </c>
      <c r="BW221" s="35">
        <f>SUMIFS(рўйхат!CH:CH,рўйхат!$CY:$CY,$B$232,рўйхат!$B:$B,$C221)</f>
        <v/>
      </c>
      <c r="BX221" s="36">
        <f>SUMIFS(рўйхат!CI:CI,рўйхат!$CY:$CY,$B$232,рўйхат!$B:$B,$C221)</f>
        <v/>
      </c>
      <c r="BY221" s="35">
        <f>SUMIFS(рўйхат!CJ:CJ,рўйхат!$CY:$CY,$B$232,рўйхат!$B:$B,$C221)</f>
        <v/>
      </c>
      <c r="BZ221" s="36">
        <f>SUMIFS(рўйхат!CK:CK,рўйхат!$CY:$CY,$B$232,рўйхат!$B:$B,$C221)</f>
        <v/>
      </c>
      <c r="CA221" s="35">
        <f>SUMIFS(рўйхат!CL:CL,рўйхат!$CY:$CY,$B$232,рўйхат!$B:$B,$C221)</f>
        <v/>
      </c>
      <c r="CB221" s="36">
        <f>SUMIFS(рўйхат!CM:CM,рўйхат!$CY:$CY,$B$232,рўйхат!$B:$B,$C221)</f>
        <v/>
      </c>
      <c r="CC221" s="35">
        <f>SUMIFS(рўйхат!CN:CN,рўйхат!$CY:$CY,$B$232,рўйхат!$B:$B,$C221)</f>
        <v/>
      </c>
      <c r="CD221" s="36">
        <f>SUMIFS(рўйхат!CO:CO,рўйхат!$CY:$CY,$B$232,рўйхат!$B:$B,$C221)</f>
        <v/>
      </c>
      <c r="CE221" s="77">
        <f>IFERROR(BE221/(Q221+BE221),0)</f>
        <v/>
      </c>
      <c r="CF221" s="78">
        <f>IFERROR(BF221/(R221+BF221),0)</f>
        <v/>
      </c>
      <c r="CG221" s="8">
        <f>COUNTIFS(B:B,B221)</f>
        <v/>
      </c>
    </row>
    <row r="222" hidden="1" outlineLevel="1" ht="17.1" customFormat="1" customHeight="1" s="8">
      <c r="A222" s="33" t="n"/>
      <c r="B222" s="50" t="n">
        <v>22</v>
      </c>
      <c r="C222" s="66" t="inlineStr">
        <is>
          <t>Спорт вазирлиги</t>
        </is>
      </c>
      <c r="D222" s="16" t="n"/>
      <c r="E222" s="35">
        <f>SUMIFS(рўйхат!F:F,рўйхат!$CY:$CY,$B$232,рўйхат!$B:$B,$C222)</f>
        <v/>
      </c>
      <c r="F222" s="36">
        <f>SUMIFS(рўйхат!G:G,рўйхат!$CY:$CY,$B$232,рўйхат!$B:$B,$C222)</f>
        <v/>
      </c>
      <c r="G222" s="35">
        <f>SUMIFS(рўйхат!H:H,рўйхат!$CY:$CY,$B$232,рўйхат!$B:$B,$C222)</f>
        <v/>
      </c>
      <c r="H222" s="36">
        <f>SUMIFS(рўйхат!I:I,рўйхат!$CY:$CY,$B$232,рўйхат!$B:$B,$C222)</f>
        <v/>
      </c>
      <c r="I222" s="35">
        <f>SUMIFS(рўйхат!J:J,рўйхат!$CY:$CY,$B$232,рўйхат!$B:$B,$C222)</f>
        <v/>
      </c>
      <c r="J222" s="36">
        <f>SUMIFS(рўйхат!K:K,рўйхат!$CY:$CY,$B$232,рўйхат!$B:$B,$C222)</f>
        <v/>
      </c>
      <c r="K222" s="35">
        <f>SUMIFS(рўйхат!L:L,рўйхат!$CY:$CY,$B$232,рўйхат!$B:$B,$C222)</f>
        <v/>
      </c>
      <c r="L222" s="36">
        <f>SUMIFS(рўйхат!M:M,рўйхат!$CY:$CY,$B$232,рўйхат!$B:$B,$C222)</f>
        <v/>
      </c>
      <c r="M222" s="35">
        <f>SUMIFS(рўйхат!N:N,рўйхат!$CY:$CY,$B$232,рўйхат!$B:$B,$C222)</f>
        <v/>
      </c>
      <c r="N222" s="36">
        <f>SUMIFS(рўйхат!O:O,рўйхат!$CY:$CY,$B$232,рўйхат!$B:$B,$C222)</f>
        <v/>
      </c>
      <c r="O222" s="34">
        <f>IFERROR(M222/E222,0)</f>
        <v/>
      </c>
      <c r="P222" s="34">
        <f>IFERROR(N222/F222,0)</f>
        <v/>
      </c>
      <c r="Q222" s="35">
        <f>SUMIFS(рўйхат!P:P,рўйхат!$CY:$CY,$B$232,рўйхат!$B:$B,$C222)</f>
        <v/>
      </c>
      <c r="R222" s="36">
        <f>SUMIFS(рўйхат!Q:Q,рўйхат!$CY:$CY,$B$232,рўйхат!$B:$B,$C222)</f>
        <v/>
      </c>
      <c r="S222" s="35">
        <f>SUMIFS(рўйхат!R:R,рўйхат!$CY:$CY,$B$232,рўйхат!$B:$B,$C222)</f>
        <v/>
      </c>
      <c r="T222" s="36">
        <f>SUMIFS(рўйхат!S:S,рўйхат!$CY:$CY,$B$232,рўйхат!$B:$B,$C222)</f>
        <v/>
      </c>
      <c r="U222" s="35">
        <f>SUMIFS(рўйхат!T:T,рўйхат!$CY:$CY,$B$232,рўйхат!$B:$B,$C222)</f>
        <v/>
      </c>
      <c r="V222" s="36">
        <f>SUMIFS(рўйхат!U:U,рўйхат!$CY:$CY,$B$232,рўйхат!$B:$B,$C222)</f>
        <v/>
      </c>
      <c r="W222" s="35">
        <f>SUMIFS(рўйхат!V:V,рўйхат!$CY:$CY,$B$232,рўйхат!$B:$B,$C222)</f>
        <v/>
      </c>
      <c r="X222" s="36">
        <f>SUMIFS(рўйхат!W:W,рўйхат!$CY:$CY,$B$232,рўйхат!$B:$B,$C222)</f>
        <v/>
      </c>
      <c r="Y222" s="35">
        <f>SUMIFS(рўйхат!X:X,рўйхат!$CY:$CY,$B$232,рўйхат!$B:$B,$C222)</f>
        <v/>
      </c>
      <c r="Z222" s="36">
        <f>SUMIFS(рўйхат!Y:Y,рўйхат!$CY:$CY,$B$232,рўйхат!$B:$B,$C222)</f>
        <v/>
      </c>
      <c r="AA222" s="35">
        <f>SUMIFS(рўйхат!Z:Z,рўйхат!$CY:$CY,$B$232,рўйхат!$B:$B,$C222)</f>
        <v/>
      </c>
      <c r="AB222" s="36">
        <f>SUMIFS(рўйхат!AA:AA,рўйхат!$CY:$CY,$B$232,рўйхат!$B:$B,$C222)</f>
        <v/>
      </c>
      <c r="AC222" s="35">
        <f>SUMIFS(рўйхат!AB:AB,рўйхат!$CY:$CY,$B$232,рўйхат!$B:$B,$C222)</f>
        <v/>
      </c>
      <c r="AD222" s="36">
        <f>SUMIFS(рўйхат!AC:AC,рўйхат!$CY:$CY,$B$232,рўйхат!$B:$B,$C222)</f>
        <v/>
      </c>
      <c r="AE222" s="35">
        <f>SUMIFS(рўйхат!AD:AD,рўйхат!$CY:$CY,$B$232,рўйхат!$B:$B,$C222)</f>
        <v/>
      </c>
      <c r="AF222" s="36">
        <f>SUMIFS(рўйхат!AE:AE,рўйхат!$CY:$CY,$B$232,рўйхат!$B:$B,$C222)</f>
        <v/>
      </c>
      <c r="AG222" s="35">
        <f>SUMIFS(рўйхат!AH:AH,рўйхат!$CY:$CY,$B$232,рўйхат!$B:$B,$C222)</f>
        <v/>
      </c>
      <c r="AH222" s="36">
        <f>SUMIFS(рўйхат!AI:AI,рўйхат!$CY:$CY,$B$232,рўйхат!$B:$B,$C222)</f>
        <v/>
      </c>
      <c r="AI222" s="35">
        <f>SUMIFS(рўйхат!AJ:AJ,рўйхат!$CY:$CY,$B$232,рўйхат!$B:$B,$C222)</f>
        <v/>
      </c>
      <c r="AJ222" s="36">
        <f>SUMIFS(рўйхат!AK:AK,рўйхат!$CY:$CY,$B$232,рўйхат!$B:$B,$C222)</f>
        <v/>
      </c>
      <c r="AK222" s="35">
        <f>SUMIFS(рўйхат!AL:AL,рўйхат!$CY:$CY,$B$232,рўйхат!$B:$B,$C222)</f>
        <v/>
      </c>
      <c r="AL222" s="36">
        <f>SUMIFS(рўйхат!AM:AM,рўйхат!$CY:$CY,$B$232,рўйхат!$B:$B,$C222)</f>
        <v/>
      </c>
      <c r="AM222" s="77">
        <f>IFERROR(Q222/E222,0)</f>
        <v/>
      </c>
      <c r="AN222" s="77">
        <f>IFERROR(R222/F222,0)</f>
        <v/>
      </c>
      <c r="AO222" s="35">
        <f>SUMIFS(рўйхат!AX:AX,рўйхат!$CY:$CY,$B$232,рўйхат!$B:$B,$C222)</f>
        <v/>
      </c>
      <c r="AP222" s="36">
        <f>SUMIFS(рўйхат!AY:AY,рўйхат!$CY:$CY,$B$232,рўйхат!$B:$B,$C222)</f>
        <v/>
      </c>
      <c r="AQ222" s="35">
        <f>SUMIFS(рўйхат!AZ:AZ,рўйхат!$CY:$CY,$B$232,рўйхат!$B:$B,$C222)</f>
        <v/>
      </c>
      <c r="AR222" s="36">
        <f>SUMIFS(рўйхат!BA:BA,рўйхат!$CY:$CY,$B$232,рўйхат!$B:$B,$C222)</f>
        <v/>
      </c>
      <c r="AS222" s="35">
        <f>SUMIFS(рўйхат!BB:BB,рўйхат!$CY:$CY,$B$232,рўйхат!$B:$B,$C222)</f>
        <v/>
      </c>
      <c r="AT222" s="36">
        <f>SUMIFS(рўйхат!BC:BC,рўйхат!$CY:$CY,$B$232,рўйхат!$B:$B,$C222)</f>
        <v/>
      </c>
      <c r="AU222" s="35">
        <f>SUMIFS(рўйхат!BD:BD,рўйхат!$CY:$CY,$B$232,рўйхат!$B:$B,$C222)</f>
        <v/>
      </c>
      <c r="AV222" s="36">
        <f>SUMIFS(рўйхат!BE:BE,рўйхат!$CY:$CY,$B$232,рўйхат!$B:$B,$C222)</f>
        <v/>
      </c>
      <c r="AW222" s="35">
        <f>SUMIFS(рўйхат!BF:BF,рўйхат!$CY:$CY,$B$232,рўйхат!$B:$B,$C222)</f>
        <v/>
      </c>
      <c r="AX222" s="36">
        <f>SUMIFS(рўйхат!BG:BG,рўйхат!$CY:$CY,$B$232,рўйхат!$B:$B,$C222)</f>
        <v/>
      </c>
      <c r="AY222" s="35">
        <f>SUMIFS(рўйхат!BH:BH,рўйхат!$CY:$CY,$B$232,рўйхат!$B:$B,$C222)</f>
        <v/>
      </c>
      <c r="AZ222" s="36">
        <f>SUMIFS(рўйхат!BI:BI,рўйхат!$CY:$CY,$B$232,рўйхат!$B:$B,$C222)</f>
        <v/>
      </c>
      <c r="BA222" s="35">
        <f>SUMIFS(рўйхат!BJ:BJ,рўйхат!$CY:$CY,$B$232,рўйхат!$B:$B,$C222)</f>
        <v/>
      </c>
      <c r="BB222" s="36">
        <f>SUMIFS(рўйхат!BK:BK,рўйхат!$CY:$CY,$B$232,рўйхат!$B:$B,$C222)</f>
        <v/>
      </c>
      <c r="BC222" s="77">
        <f>IFERROR(AO222/E222,0)</f>
        <v/>
      </c>
      <c r="BD222" s="77">
        <f>IFERROR(AP222/F222,0)</f>
        <v/>
      </c>
      <c r="BE222" s="35">
        <f>SUMIFS(рўйхат!BL:BL,рўйхат!$CY:$CY,$B$232,рўйхат!$B:$B,$C222)</f>
        <v/>
      </c>
      <c r="BF222" s="36">
        <f>SUMIFS(рўйхат!BM:BM,рўйхат!$CY:$CY,$B$232,рўйхат!$B:$B,$C222)</f>
        <v/>
      </c>
      <c r="BG222" s="35">
        <f>SUMIFS(рўйхат!BN:BN,рўйхат!$CY:$CY,$B$232,рўйхат!$B:$B,$C222)</f>
        <v/>
      </c>
      <c r="BH222" s="36">
        <f>SUMIFS(рўйхат!BO:BO,рўйхат!$CY:$CY,$B$232,рўйхат!$B:$B,$C222)</f>
        <v/>
      </c>
      <c r="BI222" s="35">
        <f>SUMIFS(рўйхат!BP:BP,рўйхат!$CY:$CY,$B$232,рўйхат!$B:$B,$C222)</f>
        <v/>
      </c>
      <c r="BJ222" s="36">
        <f>SUMIFS(рўйхат!BQ:BQ,рўйхат!$CY:$CY,$B$232,рўйхат!$B:$B,$C222)</f>
        <v/>
      </c>
      <c r="BK222" s="35">
        <f>SUMIFS(рўйхат!BR:BR,рўйхат!$CY:$CY,$B$232,рўйхат!$B:$B,$C222)</f>
        <v/>
      </c>
      <c r="BL222" s="36">
        <f>SUMIFS(рўйхат!BS:BS,рўйхат!$CY:$CY,$B$232,рўйхат!$B:$B,$C222)</f>
        <v/>
      </c>
      <c r="BM222" s="35">
        <f>SUMIFS(рўйхат!BT:BT,рўйхат!$CY:$CY,$B$232,рўйхат!$B:$B,$C222)</f>
        <v/>
      </c>
      <c r="BN222" s="36">
        <f>SUMIFS(рўйхат!BU:BU,рўйхат!$CY:$CY,$B$232,рўйхат!$B:$B,$C222)</f>
        <v/>
      </c>
      <c r="BO222" s="35">
        <f>SUMIFS(рўйхат!BX:BX,рўйхат!$CY:$CY,$B$232,рўйхат!$B:$B,$C222)</f>
        <v/>
      </c>
      <c r="BP222" s="36">
        <f>SUMIFS(рўйхат!BY:BY,рўйхат!$CY:$CY,$B$232,рўйхат!$B:$B,$C222)</f>
        <v/>
      </c>
      <c r="BQ222" s="35">
        <f>SUMIFS(рўйхат!BZ:BZ,рўйхат!$CY:$CY,$B$232,рўйхат!$B:$B,$C222)</f>
        <v/>
      </c>
      <c r="BR222" s="36">
        <f>SUMIFS(рўйхат!CA:CA,рўйхат!$CY:$CY,$B$232,рўйхат!$B:$B,$C222)</f>
        <v/>
      </c>
      <c r="BS222" s="35">
        <f>SUMIFS(рўйхат!CB:CB,рўйхат!$CY:$CY,$B$232,рўйхат!$B:$B,$C222)</f>
        <v/>
      </c>
      <c r="BT222" s="36">
        <f>SUMIFS(рўйхат!CC:CC,рўйхат!$CY:$CY,$B$232,рўйхат!$B:$B,$C222)</f>
        <v/>
      </c>
      <c r="BU222" s="35">
        <f>SUMIFS(рўйхат!CD:CD,рўйхат!$CY:$CY,$B$232,рўйхат!$B:$B,$C222)</f>
        <v/>
      </c>
      <c r="BV222" s="36">
        <f>SUMIFS(рўйхат!CE:CE,рўйхат!$CY:$CY,$B$232,рўйхат!$B:$B,$C222)</f>
        <v/>
      </c>
      <c r="BW222" s="35">
        <f>SUMIFS(рўйхат!CH:CH,рўйхат!$CY:$CY,$B$232,рўйхат!$B:$B,$C222)</f>
        <v/>
      </c>
      <c r="BX222" s="36">
        <f>SUMIFS(рўйхат!CI:CI,рўйхат!$CY:$CY,$B$232,рўйхат!$B:$B,$C222)</f>
        <v/>
      </c>
      <c r="BY222" s="35">
        <f>SUMIFS(рўйхат!CJ:CJ,рўйхат!$CY:$CY,$B$232,рўйхат!$B:$B,$C222)</f>
        <v/>
      </c>
      <c r="BZ222" s="36">
        <f>SUMIFS(рўйхат!CK:CK,рўйхат!$CY:$CY,$B$232,рўйхат!$B:$B,$C222)</f>
        <v/>
      </c>
      <c r="CA222" s="35">
        <f>SUMIFS(рўйхат!CL:CL,рўйхат!$CY:$CY,$B$232,рўйхат!$B:$B,$C222)</f>
        <v/>
      </c>
      <c r="CB222" s="36">
        <f>SUMIFS(рўйхат!CM:CM,рўйхат!$CY:$CY,$B$232,рўйхат!$B:$B,$C222)</f>
        <v/>
      </c>
      <c r="CC222" s="35">
        <f>SUMIFS(рўйхат!CN:CN,рўйхат!$CY:$CY,$B$232,рўйхат!$B:$B,$C222)</f>
        <v/>
      </c>
      <c r="CD222" s="36">
        <f>SUMIFS(рўйхат!CO:CO,рўйхат!$CY:$CY,$B$232,рўйхат!$B:$B,$C222)</f>
        <v/>
      </c>
      <c r="CE222" s="77">
        <f>IFERROR(BE222/(Q222+BE222),0)</f>
        <v/>
      </c>
      <c r="CF222" s="78">
        <f>IFERROR(BF222/(R222+BF222),0)</f>
        <v/>
      </c>
      <c r="CG222" s="8">
        <f>COUNTIFS(B:B,B222)</f>
        <v/>
      </c>
    </row>
    <row r="223" hidden="1" outlineLevel="1" ht="17.1" customFormat="1" customHeight="1" s="8">
      <c r="A223" s="33" t="n"/>
      <c r="B223" s="50" t="n">
        <v>23</v>
      </c>
      <c r="C223" s="66" t="inlineStr">
        <is>
          <t>Сув хўжалиги вазирлиги</t>
        </is>
      </c>
      <c r="D223" s="16" t="n"/>
      <c r="E223" s="35">
        <f>SUMIFS(рўйхат!F:F,рўйхат!$CY:$CY,$B$232,рўйхат!$B:$B,$C223)</f>
        <v/>
      </c>
      <c r="F223" s="36">
        <f>SUMIFS(рўйхат!G:G,рўйхат!$CY:$CY,$B$232,рўйхат!$B:$B,$C223)</f>
        <v/>
      </c>
      <c r="G223" s="35">
        <f>SUMIFS(рўйхат!H:H,рўйхат!$CY:$CY,$B$232,рўйхат!$B:$B,$C223)</f>
        <v/>
      </c>
      <c r="H223" s="36">
        <f>SUMIFS(рўйхат!I:I,рўйхат!$CY:$CY,$B$232,рўйхат!$B:$B,$C223)</f>
        <v/>
      </c>
      <c r="I223" s="35">
        <f>SUMIFS(рўйхат!J:J,рўйхат!$CY:$CY,$B$232,рўйхат!$B:$B,$C223)</f>
        <v/>
      </c>
      <c r="J223" s="36">
        <f>SUMIFS(рўйхат!K:K,рўйхат!$CY:$CY,$B$232,рўйхат!$B:$B,$C223)</f>
        <v/>
      </c>
      <c r="K223" s="35">
        <f>SUMIFS(рўйхат!L:L,рўйхат!$CY:$CY,$B$232,рўйхат!$B:$B,$C223)</f>
        <v/>
      </c>
      <c r="L223" s="36">
        <f>SUMIFS(рўйхат!M:M,рўйхат!$CY:$CY,$B$232,рўйхат!$B:$B,$C223)</f>
        <v/>
      </c>
      <c r="M223" s="35">
        <f>SUMIFS(рўйхат!N:N,рўйхат!$CY:$CY,$B$232,рўйхат!$B:$B,$C223)</f>
        <v/>
      </c>
      <c r="N223" s="36">
        <f>SUMIFS(рўйхат!O:O,рўйхат!$CY:$CY,$B$232,рўйхат!$B:$B,$C223)</f>
        <v/>
      </c>
      <c r="O223" s="34">
        <f>IFERROR(M223/E223,0)</f>
        <v/>
      </c>
      <c r="P223" s="34">
        <f>IFERROR(N223/F223,0)</f>
        <v/>
      </c>
      <c r="Q223" s="35">
        <f>SUMIFS(рўйхат!P:P,рўйхат!$CY:$CY,$B$232,рўйхат!$B:$B,$C223)</f>
        <v/>
      </c>
      <c r="R223" s="36">
        <f>SUMIFS(рўйхат!Q:Q,рўйхат!$CY:$CY,$B$232,рўйхат!$B:$B,$C223)</f>
        <v/>
      </c>
      <c r="S223" s="35">
        <f>SUMIFS(рўйхат!R:R,рўйхат!$CY:$CY,$B$232,рўйхат!$B:$B,$C223)</f>
        <v/>
      </c>
      <c r="T223" s="36">
        <f>SUMIFS(рўйхат!S:S,рўйхат!$CY:$CY,$B$232,рўйхат!$B:$B,$C223)</f>
        <v/>
      </c>
      <c r="U223" s="35">
        <f>SUMIFS(рўйхат!T:T,рўйхат!$CY:$CY,$B$232,рўйхат!$B:$B,$C223)</f>
        <v/>
      </c>
      <c r="V223" s="36">
        <f>SUMIFS(рўйхат!U:U,рўйхат!$CY:$CY,$B$232,рўйхат!$B:$B,$C223)</f>
        <v/>
      </c>
      <c r="W223" s="35">
        <f>SUMIFS(рўйхат!V:V,рўйхат!$CY:$CY,$B$232,рўйхат!$B:$B,$C223)</f>
        <v/>
      </c>
      <c r="X223" s="36">
        <f>SUMIFS(рўйхат!W:W,рўйхат!$CY:$CY,$B$232,рўйхат!$B:$B,$C223)</f>
        <v/>
      </c>
      <c r="Y223" s="35">
        <f>SUMIFS(рўйхат!X:X,рўйхат!$CY:$CY,$B$232,рўйхат!$B:$B,$C223)</f>
        <v/>
      </c>
      <c r="Z223" s="36">
        <f>SUMIFS(рўйхат!Y:Y,рўйхат!$CY:$CY,$B$232,рўйхат!$B:$B,$C223)</f>
        <v/>
      </c>
      <c r="AA223" s="35">
        <f>SUMIFS(рўйхат!Z:Z,рўйхат!$CY:$CY,$B$232,рўйхат!$B:$B,$C223)</f>
        <v/>
      </c>
      <c r="AB223" s="36">
        <f>SUMIFS(рўйхат!AA:AA,рўйхат!$CY:$CY,$B$232,рўйхат!$B:$B,$C223)</f>
        <v/>
      </c>
      <c r="AC223" s="35">
        <f>SUMIFS(рўйхат!AB:AB,рўйхат!$CY:$CY,$B$232,рўйхат!$B:$B,$C223)</f>
        <v/>
      </c>
      <c r="AD223" s="36">
        <f>SUMIFS(рўйхат!AC:AC,рўйхат!$CY:$CY,$B$232,рўйхат!$B:$B,$C223)</f>
        <v/>
      </c>
      <c r="AE223" s="35">
        <f>SUMIFS(рўйхат!AD:AD,рўйхат!$CY:$CY,$B$232,рўйхат!$B:$B,$C223)</f>
        <v/>
      </c>
      <c r="AF223" s="36">
        <f>SUMIFS(рўйхат!AE:AE,рўйхат!$CY:$CY,$B$232,рўйхат!$B:$B,$C223)</f>
        <v/>
      </c>
      <c r="AG223" s="35">
        <f>SUMIFS(рўйхат!AH:AH,рўйхат!$CY:$CY,$B$232,рўйхат!$B:$B,$C223)</f>
        <v/>
      </c>
      <c r="AH223" s="36">
        <f>SUMIFS(рўйхат!AI:AI,рўйхат!$CY:$CY,$B$232,рўйхат!$B:$B,$C223)</f>
        <v/>
      </c>
      <c r="AI223" s="35">
        <f>SUMIFS(рўйхат!AJ:AJ,рўйхат!$CY:$CY,$B$232,рўйхат!$B:$B,$C223)</f>
        <v/>
      </c>
      <c r="AJ223" s="36">
        <f>SUMIFS(рўйхат!AK:AK,рўйхат!$CY:$CY,$B$232,рўйхат!$B:$B,$C223)</f>
        <v/>
      </c>
      <c r="AK223" s="35">
        <f>SUMIFS(рўйхат!AL:AL,рўйхат!$CY:$CY,$B$232,рўйхат!$B:$B,$C223)</f>
        <v/>
      </c>
      <c r="AL223" s="36">
        <f>SUMIFS(рўйхат!AM:AM,рўйхат!$CY:$CY,$B$232,рўйхат!$B:$B,$C223)</f>
        <v/>
      </c>
      <c r="AM223" s="77">
        <f>IFERROR(Q223/E223,0)</f>
        <v/>
      </c>
      <c r="AN223" s="77">
        <f>IFERROR(R223/F223,0)</f>
        <v/>
      </c>
      <c r="AO223" s="35">
        <f>SUMIFS(рўйхат!AX:AX,рўйхат!$CY:$CY,$B$232,рўйхат!$B:$B,$C223)</f>
        <v/>
      </c>
      <c r="AP223" s="36">
        <f>SUMIFS(рўйхат!AY:AY,рўйхат!$CY:$CY,$B$232,рўйхат!$B:$B,$C223)</f>
        <v/>
      </c>
      <c r="AQ223" s="35">
        <f>SUMIFS(рўйхат!AZ:AZ,рўйхат!$CY:$CY,$B$232,рўйхат!$B:$B,$C223)</f>
        <v/>
      </c>
      <c r="AR223" s="36">
        <f>SUMIFS(рўйхат!BA:BA,рўйхат!$CY:$CY,$B$232,рўйхат!$B:$B,$C223)</f>
        <v/>
      </c>
      <c r="AS223" s="35">
        <f>SUMIFS(рўйхат!BB:BB,рўйхат!$CY:$CY,$B$232,рўйхат!$B:$B,$C223)</f>
        <v/>
      </c>
      <c r="AT223" s="36">
        <f>SUMIFS(рўйхат!BC:BC,рўйхат!$CY:$CY,$B$232,рўйхат!$B:$B,$C223)</f>
        <v/>
      </c>
      <c r="AU223" s="35">
        <f>SUMIFS(рўйхат!BD:BD,рўйхат!$CY:$CY,$B$232,рўйхат!$B:$B,$C223)</f>
        <v/>
      </c>
      <c r="AV223" s="36">
        <f>SUMIFS(рўйхат!BE:BE,рўйхат!$CY:$CY,$B$232,рўйхат!$B:$B,$C223)</f>
        <v/>
      </c>
      <c r="AW223" s="35">
        <f>SUMIFS(рўйхат!BF:BF,рўйхат!$CY:$CY,$B$232,рўйхат!$B:$B,$C223)</f>
        <v/>
      </c>
      <c r="AX223" s="36">
        <f>SUMIFS(рўйхат!BG:BG,рўйхат!$CY:$CY,$B$232,рўйхат!$B:$B,$C223)</f>
        <v/>
      </c>
      <c r="AY223" s="35">
        <f>SUMIFS(рўйхат!BH:BH,рўйхат!$CY:$CY,$B$232,рўйхат!$B:$B,$C223)</f>
        <v/>
      </c>
      <c r="AZ223" s="36">
        <f>SUMIFS(рўйхат!BI:BI,рўйхат!$CY:$CY,$B$232,рўйхат!$B:$B,$C223)</f>
        <v/>
      </c>
      <c r="BA223" s="35">
        <f>SUMIFS(рўйхат!BJ:BJ,рўйхат!$CY:$CY,$B$232,рўйхат!$B:$B,$C223)</f>
        <v/>
      </c>
      <c r="BB223" s="36">
        <f>SUMIFS(рўйхат!BK:BK,рўйхат!$CY:$CY,$B$232,рўйхат!$B:$B,$C223)</f>
        <v/>
      </c>
      <c r="BC223" s="77">
        <f>IFERROR(AO223/E223,0)</f>
        <v/>
      </c>
      <c r="BD223" s="77">
        <f>IFERROR(AP223/F223,0)</f>
        <v/>
      </c>
      <c r="BE223" s="35">
        <f>SUMIFS(рўйхат!BL:BL,рўйхат!$CY:$CY,$B$232,рўйхат!$B:$B,$C223)</f>
        <v/>
      </c>
      <c r="BF223" s="36">
        <f>SUMIFS(рўйхат!BM:BM,рўйхат!$CY:$CY,$B$232,рўйхат!$B:$B,$C223)</f>
        <v/>
      </c>
      <c r="BG223" s="35">
        <f>SUMIFS(рўйхат!BN:BN,рўйхат!$CY:$CY,$B$232,рўйхат!$B:$B,$C223)</f>
        <v/>
      </c>
      <c r="BH223" s="36">
        <f>SUMIFS(рўйхат!BO:BO,рўйхат!$CY:$CY,$B$232,рўйхат!$B:$B,$C223)</f>
        <v/>
      </c>
      <c r="BI223" s="35">
        <f>SUMIFS(рўйхат!BP:BP,рўйхат!$CY:$CY,$B$232,рўйхат!$B:$B,$C223)</f>
        <v/>
      </c>
      <c r="BJ223" s="36">
        <f>SUMIFS(рўйхат!BQ:BQ,рўйхат!$CY:$CY,$B$232,рўйхат!$B:$B,$C223)</f>
        <v/>
      </c>
      <c r="BK223" s="35">
        <f>SUMIFS(рўйхат!BR:BR,рўйхат!$CY:$CY,$B$232,рўйхат!$B:$B,$C223)</f>
        <v/>
      </c>
      <c r="BL223" s="36">
        <f>SUMIFS(рўйхат!BS:BS,рўйхат!$CY:$CY,$B$232,рўйхат!$B:$B,$C223)</f>
        <v/>
      </c>
      <c r="BM223" s="35">
        <f>SUMIFS(рўйхат!BT:BT,рўйхат!$CY:$CY,$B$232,рўйхат!$B:$B,$C223)</f>
        <v/>
      </c>
      <c r="BN223" s="36">
        <f>SUMIFS(рўйхат!BU:BU,рўйхат!$CY:$CY,$B$232,рўйхат!$B:$B,$C223)</f>
        <v/>
      </c>
      <c r="BO223" s="35">
        <f>SUMIFS(рўйхат!BX:BX,рўйхат!$CY:$CY,$B$232,рўйхат!$B:$B,$C223)</f>
        <v/>
      </c>
      <c r="BP223" s="36">
        <f>SUMIFS(рўйхат!BY:BY,рўйхат!$CY:$CY,$B$232,рўйхат!$B:$B,$C223)</f>
        <v/>
      </c>
      <c r="BQ223" s="35">
        <f>SUMIFS(рўйхат!BZ:BZ,рўйхат!$CY:$CY,$B$232,рўйхат!$B:$B,$C223)</f>
        <v/>
      </c>
      <c r="BR223" s="36">
        <f>SUMIFS(рўйхат!CA:CA,рўйхат!$CY:$CY,$B$232,рўйхат!$B:$B,$C223)</f>
        <v/>
      </c>
      <c r="BS223" s="35">
        <f>SUMIFS(рўйхат!CB:CB,рўйхат!$CY:$CY,$B$232,рўйхат!$B:$B,$C223)</f>
        <v/>
      </c>
      <c r="BT223" s="36">
        <f>SUMIFS(рўйхат!CC:CC,рўйхат!$CY:$CY,$B$232,рўйхат!$B:$B,$C223)</f>
        <v/>
      </c>
      <c r="BU223" s="35">
        <f>SUMIFS(рўйхат!CD:CD,рўйхат!$CY:$CY,$B$232,рўйхат!$B:$B,$C223)</f>
        <v/>
      </c>
      <c r="BV223" s="36">
        <f>SUMIFS(рўйхат!CE:CE,рўйхат!$CY:$CY,$B$232,рўйхат!$B:$B,$C223)</f>
        <v/>
      </c>
      <c r="BW223" s="35">
        <f>SUMIFS(рўйхат!CH:CH,рўйхат!$CY:$CY,$B$232,рўйхат!$B:$B,$C223)</f>
        <v/>
      </c>
      <c r="BX223" s="36">
        <f>SUMIFS(рўйхат!CI:CI,рўйхат!$CY:$CY,$B$232,рўйхат!$B:$B,$C223)</f>
        <v/>
      </c>
      <c r="BY223" s="35">
        <f>SUMIFS(рўйхат!CJ:CJ,рўйхат!$CY:$CY,$B$232,рўйхат!$B:$B,$C223)</f>
        <v/>
      </c>
      <c r="BZ223" s="36">
        <f>SUMIFS(рўйхат!CK:CK,рўйхат!$CY:$CY,$B$232,рўйхат!$B:$B,$C223)</f>
        <v/>
      </c>
      <c r="CA223" s="35">
        <f>SUMIFS(рўйхат!CL:CL,рўйхат!$CY:$CY,$B$232,рўйхат!$B:$B,$C223)</f>
        <v/>
      </c>
      <c r="CB223" s="36">
        <f>SUMIFS(рўйхат!CM:CM,рўйхат!$CY:$CY,$B$232,рўйхат!$B:$B,$C223)</f>
        <v/>
      </c>
      <c r="CC223" s="35">
        <f>SUMIFS(рўйхат!CN:CN,рўйхат!$CY:$CY,$B$232,рўйхат!$B:$B,$C223)</f>
        <v/>
      </c>
      <c r="CD223" s="36">
        <f>SUMIFS(рўйхат!CO:CO,рўйхат!$CY:$CY,$B$232,рўйхат!$B:$B,$C223)</f>
        <v/>
      </c>
      <c r="CE223" s="77">
        <f>IFERROR(BE223/(Q223+BE223),0)</f>
        <v/>
      </c>
      <c r="CF223" s="78">
        <f>IFERROR(BF223/(R223+BF223),0)</f>
        <v/>
      </c>
      <c r="CG223" s="8">
        <f>COUNTIFS(B:B,B223)</f>
        <v/>
      </c>
    </row>
    <row r="224" hidden="1" outlineLevel="1" ht="17.1" customFormat="1" customHeight="1" s="8">
      <c r="A224" s="33" t="n"/>
      <c r="B224" s="50" t="n">
        <v>24</v>
      </c>
      <c r="C224" s="66" t="inlineStr">
        <is>
          <t>Ташқи ишлар вазирлиги</t>
        </is>
      </c>
      <c r="D224" s="16" t="n"/>
      <c r="E224" s="35">
        <f>SUMIFS(рўйхат!F:F,рўйхат!$CY:$CY,$B$232,рўйхат!$B:$B,$C224)</f>
        <v/>
      </c>
      <c r="F224" s="36">
        <f>SUMIFS(рўйхат!G:G,рўйхат!$CY:$CY,$B$232,рўйхат!$B:$B,$C224)</f>
        <v/>
      </c>
      <c r="G224" s="35">
        <f>SUMIFS(рўйхат!H:H,рўйхат!$CY:$CY,$B$232,рўйхат!$B:$B,$C224)</f>
        <v/>
      </c>
      <c r="H224" s="36">
        <f>SUMIFS(рўйхат!I:I,рўйхат!$CY:$CY,$B$232,рўйхат!$B:$B,$C224)</f>
        <v/>
      </c>
      <c r="I224" s="35">
        <f>SUMIFS(рўйхат!J:J,рўйхат!$CY:$CY,$B$232,рўйхат!$B:$B,$C224)</f>
        <v/>
      </c>
      <c r="J224" s="36">
        <f>SUMIFS(рўйхат!K:K,рўйхат!$CY:$CY,$B$232,рўйхат!$B:$B,$C224)</f>
        <v/>
      </c>
      <c r="K224" s="35">
        <f>SUMIFS(рўйхат!L:L,рўйхат!$CY:$CY,$B$232,рўйхат!$B:$B,$C224)</f>
        <v/>
      </c>
      <c r="L224" s="36">
        <f>SUMIFS(рўйхат!M:M,рўйхат!$CY:$CY,$B$232,рўйхат!$B:$B,$C224)</f>
        <v/>
      </c>
      <c r="M224" s="35">
        <f>SUMIFS(рўйхат!N:N,рўйхат!$CY:$CY,$B$232,рўйхат!$B:$B,$C224)</f>
        <v/>
      </c>
      <c r="N224" s="36">
        <f>SUMIFS(рўйхат!O:O,рўйхат!$CY:$CY,$B$232,рўйхат!$B:$B,$C224)</f>
        <v/>
      </c>
      <c r="O224" s="34">
        <f>IFERROR(M224/E224,0)</f>
        <v/>
      </c>
      <c r="P224" s="34">
        <f>IFERROR(N224/F224,0)</f>
        <v/>
      </c>
      <c r="Q224" s="35">
        <f>SUMIFS(рўйхат!P:P,рўйхат!$CY:$CY,$B$232,рўйхат!$B:$B,$C224)</f>
        <v/>
      </c>
      <c r="R224" s="36">
        <f>SUMIFS(рўйхат!Q:Q,рўйхат!$CY:$CY,$B$232,рўйхат!$B:$B,$C224)</f>
        <v/>
      </c>
      <c r="S224" s="35">
        <f>SUMIFS(рўйхат!R:R,рўйхат!$CY:$CY,$B$232,рўйхат!$B:$B,$C224)</f>
        <v/>
      </c>
      <c r="T224" s="36">
        <f>SUMIFS(рўйхат!S:S,рўйхат!$CY:$CY,$B$232,рўйхат!$B:$B,$C224)</f>
        <v/>
      </c>
      <c r="U224" s="35">
        <f>SUMIFS(рўйхат!T:T,рўйхат!$CY:$CY,$B$232,рўйхат!$B:$B,$C224)</f>
        <v/>
      </c>
      <c r="V224" s="36">
        <f>SUMIFS(рўйхат!U:U,рўйхат!$CY:$CY,$B$232,рўйхат!$B:$B,$C224)</f>
        <v/>
      </c>
      <c r="W224" s="35">
        <f>SUMIFS(рўйхат!V:V,рўйхат!$CY:$CY,$B$232,рўйхат!$B:$B,$C224)</f>
        <v/>
      </c>
      <c r="X224" s="36">
        <f>SUMIFS(рўйхат!W:W,рўйхат!$CY:$CY,$B$232,рўйхат!$B:$B,$C224)</f>
        <v/>
      </c>
      <c r="Y224" s="35">
        <f>SUMIFS(рўйхат!X:X,рўйхат!$CY:$CY,$B$232,рўйхат!$B:$B,$C224)</f>
        <v/>
      </c>
      <c r="Z224" s="36">
        <f>SUMIFS(рўйхат!Y:Y,рўйхат!$CY:$CY,$B$232,рўйхат!$B:$B,$C224)</f>
        <v/>
      </c>
      <c r="AA224" s="35">
        <f>SUMIFS(рўйхат!Z:Z,рўйхат!$CY:$CY,$B$232,рўйхат!$B:$B,$C224)</f>
        <v/>
      </c>
      <c r="AB224" s="36">
        <f>SUMIFS(рўйхат!AA:AA,рўйхат!$CY:$CY,$B$232,рўйхат!$B:$B,$C224)</f>
        <v/>
      </c>
      <c r="AC224" s="35">
        <f>SUMIFS(рўйхат!AB:AB,рўйхат!$CY:$CY,$B$232,рўйхат!$B:$B,$C224)</f>
        <v/>
      </c>
      <c r="AD224" s="36">
        <f>SUMIFS(рўйхат!AC:AC,рўйхат!$CY:$CY,$B$232,рўйхат!$B:$B,$C224)</f>
        <v/>
      </c>
      <c r="AE224" s="35">
        <f>SUMIFS(рўйхат!AD:AD,рўйхат!$CY:$CY,$B$232,рўйхат!$B:$B,$C224)</f>
        <v/>
      </c>
      <c r="AF224" s="36">
        <f>SUMIFS(рўйхат!AE:AE,рўйхат!$CY:$CY,$B$232,рўйхат!$B:$B,$C224)</f>
        <v/>
      </c>
      <c r="AG224" s="35">
        <f>SUMIFS(рўйхат!AH:AH,рўйхат!$CY:$CY,$B$232,рўйхат!$B:$B,$C224)</f>
        <v/>
      </c>
      <c r="AH224" s="36">
        <f>SUMIFS(рўйхат!AI:AI,рўйхат!$CY:$CY,$B$232,рўйхат!$B:$B,$C224)</f>
        <v/>
      </c>
      <c r="AI224" s="35">
        <f>SUMIFS(рўйхат!AJ:AJ,рўйхат!$CY:$CY,$B$232,рўйхат!$B:$B,$C224)</f>
        <v/>
      </c>
      <c r="AJ224" s="36">
        <f>SUMIFS(рўйхат!AK:AK,рўйхат!$CY:$CY,$B$232,рўйхат!$B:$B,$C224)</f>
        <v/>
      </c>
      <c r="AK224" s="35">
        <f>SUMIFS(рўйхат!AL:AL,рўйхат!$CY:$CY,$B$232,рўйхат!$B:$B,$C224)</f>
        <v/>
      </c>
      <c r="AL224" s="36">
        <f>SUMIFS(рўйхат!AM:AM,рўйхат!$CY:$CY,$B$232,рўйхат!$B:$B,$C224)</f>
        <v/>
      </c>
      <c r="AM224" s="77">
        <f>IFERROR(Q224/E224,0)</f>
        <v/>
      </c>
      <c r="AN224" s="77">
        <f>IFERROR(R224/F224,0)</f>
        <v/>
      </c>
      <c r="AO224" s="35">
        <f>SUMIFS(рўйхат!AX:AX,рўйхат!$CY:$CY,$B$232,рўйхат!$B:$B,$C224)</f>
        <v/>
      </c>
      <c r="AP224" s="36">
        <f>SUMIFS(рўйхат!AY:AY,рўйхат!$CY:$CY,$B$232,рўйхат!$B:$B,$C224)</f>
        <v/>
      </c>
      <c r="AQ224" s="35">
        <f>SUMIFS(рўйхат!AZ:AZ,рўйхат!$CY:$CY,$B$232,рўйхат!$B:$B,$C224)</f>
        <v/>
      </c>
      <c r="AR224" s="36">
        <f>SUMIFS(рўйхат!BA:BA,рўйхат!$CY:$CY,$B$232,рўйхат!$B:$B,$C224)</f>
        <v/>
      </c>
      <c r="AS224" s="35">
        <f>SUMIFS(рўйхат!BB:BB,рўйхат!$CY:$CY,$B$232,рўйхат!$B:$B,$C224)</f>
        <v/>
      </c>
      <c r="AT224" s="36">
        <f>SUMIFS(рўйхат!BC:BC,рўйхат!$CY:$CY,$B$232,рўйхат!$B:$B,$C224)</f>
        <v/>
      </c>
      <c r="AU224" s="35">
        <f>SUMIFS(рўйхат!BD:BD,рўйхат!$CY:$CY,$B$232,рўйхат!$B:$B,$C224)</f>
        <v/>
      </c>
      <c r="AV224" s="36">
        <f>SUMIFS(рўйхат!BE:BE,рўйхат!$CY:$CY,$B$232,рўйхат!$B:$B,$C224)</f>
        <v/>
      </c>
      <c r="AW224" s="35">
        <f>SUMIFS(рўйхат!BF:BF,рўйхат!$CY:$CY,$B$232,рўйхат!$B:$B,$C224)</f>
        <v/>
      </c>
      <c r="AX224" s="36">
        <f>SUMIFS(рўйхат!BG:BG,рўйхат!$CY:$CY,$B$232,рўйхат!$B:$B,$C224)</f>
        <v/>
      </c>
      <c r="AY224" s="35">
        <f>SUMIFS(рўйхат!BH:BH,рўйхат!$CY:$CY,$B$232,рўйхат!$B:$B,$C224)</f>
        <v/>
      </c>
      <c r="AZ224" s="36">
        <f>SUMIFS(рўйхат!BI:BI,рўйхат!$CY:$CY,$B$232,рўйхат!$B:$B,$C224)</f>
        <v/>
      </c>
      <c r="BA224" s="35">
        <f>SUMIFS(рўйхат!BJ:BJ,рўйхат!$CY:$CY,$B$232,рўйхат!$B:$B,$C224)</f>
        <v/>
      </c>
      <c r="BB224" s="36">
        <f>SUMIFS(рўйхат!BK:BK,рўйхат!$CY:$CY,$B$232,рўйхат!$B:$B,$C224)</f>
        <v/>
      </c>
      <c r="BC224" s="77">
        <f>IFERROR(AO224/E224,0)</f>
        <v/>
      </c>
      <c r="BD224" s="77">
        <f>IFERROR(AP224/F224,0)</f>
        <v/>
      </c>
      <c r="BE224" s="35">
        <f>SUMIFS(рўйхат!BL:BL,рўйхат!$CY:$CY,$B$232,рўйхат!$B:$B,$C224)</f>
        <v/>
      </c>
      <c r="BF224" s="36">
        <f>SUMIFS(рўйхат!BM:BM,рўйхат!$CY:$CY,$B$232,рўйхат!$B:$B,$C224)</f>
        <v/>
      </c>
      <c r="BG224" s="35">
        <f>SUMIFS(рўйхат!BN:BN,рўйхат!$CY:$CY,$B$232,рўйхат!$B:$B,$C224)</f>
        <v/>
      </c>
      <c r="BH224" s="36">
        <f>SUMIFS(рўйхат!BO:BO,рўйхат!$CY:$CY,$B$232,рўйхат!$B:$B,$C224)</f>
        <v/>
      </c>
      <c r="BI224" s="35">
        <f>SUMIFS(рўйхат!BP:BP,рўйхат!$CY:$CY,$B$232,рўйхат!$B:$B,$C224)</f>
        <v/>
      </c>
      <c r="BJ224" s="36">
        <f>SUMIFS(рўйхат!BQ:BQ,рўйхат!$CY:$CY,$B$232,рўйхат!$B:$B,$C224)</f>
        <v/>
      </c>
      <c r="BK224" s="35">
        <f>SUMIFS(рўйхат!BR:BR,рўйхат!$CY:$CY,$B$232,рўйхат!$B:$B,$C224)</f>
        <v/>
      </c>
      <c r="BL224" s="36">
        <f>SUMIFS(рўйхат!BS:BS,рўйхат!$CY:$CY,$B$232,рўйхат!$B:$B,$C224)</f>
        <v/>
      </c>
      <c r="BM224" s="35">
        <f>SUMIFS(рўйхат!BT:BT,рўйхат!$CY:$CY,$B$232,рўйхат!$B:$B,$C224)</f>
        <v/>
      </c>
      <c r="BN224" s="36">
        <f>SUMIFS(рўйхат!BU:BU,рўйхат!$CY:$CY,$B$232,рўйхат!$B:$B,$C224)</f>
        <v/>
      </c>
      <c r="BO224" s="35">
        <f>SUMIFS(рўйхат!BX:BX,рўйхат!$CY:$CY,$B$232,рўйхат!$B:$B,$C224)</f>
        <v/>
      </c>
      <c r="BP224" s="36">
        <f>SUMIFS(рўйхат!BY:BY,рўйхат!$CY:$CY,$B$232,рўйхат!$B:$B,$C224)</f>
        <v/>
      </c>
      <c r="BQ224" s="35">
        <f>SUMIFS(рўйхат!BZ:BZ,рўйхат!$CY:$CY,$B$232,рўйхат!$B:$B,$C224)</f>
        <v/>
      </c>
      <c r="BR224" s="36">
        <f>SUMIFS(рўйхат!CA:CA,рўйхат!$CY:$CY,$B$232,рўйхат!$B:$B,$C224)</f>
        <v/>
      </c>
      <c r="BS224" s="35">
        <f>SUMIFS(рўйхат!CB:CB,рўйхат!$CY:$CY,$B$232,рўйхат!$B:$B,$C224)</f>
        <v/>
      </c>
      <c r="BT224" s="36">
        <f>SUMIFS(рўйхат!CC:CC,рўйхат!$CY:$CY,$B$232,рўйхат!$B:$B,$C224)</f>
        <v/>
      </c>
      <c r="BU224" s="35">
        <f>SUMIFS(рўйхат!CD:CD,рўйхат!$CY:$CY,$B$232,рўйхат!$B:$B,$C224)</f>
        <v/>
      </c>
      <c r="BV224" s="36">
        <f>SUMIFS(рўйхат!CE:CE,рўйхат!$CY:$CY,$B$232,рўйхат!$B:$B,$C224)</f>
        <v/>
      </c>
      <c r="BW224" s="35">
        <f>SUMIFS(рўйхат!CH:CH,рўйхат!$CY:$CY,$B$232,рўйхат!$B:$B,$C224)</f>
        <v/>
      </c>
      <c r="BX224" s="36">
        <f>SUMIFS(рўйхат!CI:CI,рўйхат!$CY:$CY,$B$232,рўйхат!$B:$B,$C224)</f>
        <v/>
      </c>
      <c r="BY224" s="35">
        <f>SUMIFS(рўйхат!CJ:CJ,рўйхат!$CY:$CY,$B$232,рўйхат!$B:$B,$C224)</f>
        <v/>
      </c>
      <c r="BZ224" s="36">
        <f>SUMIFS(рўйхат!CK:CK,рўйхат!$CY:$CY,$B$232,рўйхат!$B:$B,$C224)</f>
        <v/>
      </c>
      <c r="CA224" s="35">
        <f>SUMIFS(рўйхат!CL:CL,рўйхат!$CY:$CY,$B$232,рўйхат!$B:$B,$C224)</f>
        <v/>
      </c>
      <c r="CB224" s="36">
        <f>SUMIFS(рўйхат!CM:CM,рўйхат!$CY:$CY,$B$232,рўйхат!$B:$B,$C224)</f>
        <v/>
      </c>
      <c r="CC224" s="35">
        <f>SUMIFS(рўйхат!CN:CN,рўйхат!$CY:$CY,$B$232,рўйхат!$B:$B,$C224)</f>
        <v/>
      </c>
      <c r="CD224" s="36">
        <f>SUMIFS(рўйхат!CO:CO,рўйхат!$CY:$CY,$B$232,рўйхат!$B:$B,$C224)</f>
        <v/>
      </c>
      <c r="CE224" s="77">
        <f>IFERROR(BE224/(Q224+BE224),0)</f>
        <v/>
      </c>
      <c r="CF224" s="78">
        <f>IFERROR(BF224/(R224+BF224),0)</f>
        <v/>
      </c>
      <c r="CG224" s="8">
        <f>COUNTIFS(B:B,B224)</f>
        <v/>
      </c>
    </row>
    <row r="225" hidden="1" outlineLevel="1" ht="17.1" customFormat="1" customHeight="1" s="8">
      <c r="A225" s="33" t="n"/>
      <c r="B225" s="50" t="n">
        <v>25</v>
      </c>
      <c r="C225" s="65" t="inlineStr">
        <is>
          <t>Тоғ-кон саноати ва геология вазирлиги</t>
        </is>
      </c>
      <c r="D225" s="16" t="n"/>
      <c r="E225" s="35">
        <f>SUMIFS(рўйхат!F:F,рўйхат!$CY:$CY,$B$232,рўйхат!$B:$B,$C225)</f>
        <v/>
      </c>
      <c r="F225" s="36">
        <f>SUMIFS(рўйхат!G:G,рўйхат!$CY:$CY,$B$232,рўйхат!$B:$B,$C225)</f>
        <v/>
      </c>
      <c r="G225" s="35">
        <f>SUMIFS(рўйхат!H:H,рўйхат!$CY:$CY,$B$232,рўйхат!$B:$B,$C225)</f>
        <v/>
      </c>
      <c r="H225" s="36">
        <f>SUMIFS(рўйхат!I:I,рўйхат!$CY:$CY,$B$232,рўйхат!$B:$B,$C225)</f>
        <v/>
      </c>
      <c r="I225" s="35">
        <f>SUMIFS(рўйхат!J:J,рўйхат!$CY:$CY,$B$232,рўйхат!$B:$B,$C225)</f>
        <v/>
      </c>
      <c r="J225" s="36">
        <f>SUMIFS(рўйхат!K:K,рўйхат!$CY:$CY,$B$232,рўйхат!$B:$B,$C225)</f>
        <v/>
      </c>
      <c r="K225" s="35">
        <f>SUMIFS(рўйхат!L:L,рўйхат!$CY:$CY,$B$232,рўйхат!$B:$B,$C225)</f>
        <v/>
      </c>
      <c r="L225" s="36">
        <f>SUMIFS(рўйхат!M:M,рўйхат!$CY:$CY,$B$232,рўйхат!$B:$B,$C225)</f>
        <v/>
      </c>
      <c r="M225" s="35">
        <f>SUMIFS(рўйхат!N:N,рўйхат!$CY:$CY,$B$232,рўйхат!$B:$B,$C225)</f>
        <v/>
      </c>
      <c r="N225" s="36">
        <f>SUMIFS(рўйхат!O:O,рўйхат!$CY:$CY,$B$232,рўйхат!$B:$B,$C225)</f>
        <v/>
      </c>
      <c r="O225" s="34">
        <f>IFERROR(M225/E225,0)</f>
        <v/>
      </c>
      <c r="P225" s="34">
        <f>IFERROR(N225/F225,0)</f>
        <v/>
      </c>
      <c r="Q225" s="35">
        <f>SUMIFS(рўйхат!P:P,рўйхат!$CY:$CY,$B$232,рўйхат!$B:$B,$C225)</f>
        <v/>
      </c>
      <c r="R225" s="36">
        <f>SUMIFS(рўйхат!Q:Q,рўйхат!$CY:$CY,$B$232,рўйхат!$B:$B,$C225)</f>
        <v/>
      </c>
      <c r="S225" s="35">
        <f>SUMIFS(рўйхат!R:R,рўйхат!$CY:$CY,$B$232,рўйхат!$B:$B,$C225)</f>
        <v/>
      </c>
      <c r="T225" s="36">
        <f>SUMIFS(рўйхат!S:S,рўйхат!$CY:$CY,$B$232,рўйхат!$B:$B,$C225)</f>
        <v/>
      </c>
      <c r="U225" s="35">
        <f>SUMIFS(рўйхат!T:T,рўйхат!$CY:$CY,$B$232,рўйхат!$B:$B,$C225)</f>
        <v/>
      </c>
      <c r="V225" s="36">
        <f>SUMIFS(рўйхат!U:U,рўйхат!$CY:$CY,$B$232,рўйхат!$B:$B,$C225)</f>
        <v/>
      </c>
      <c r="W225" s="35">
        <f>SUMIFS(рўйхат!V:V,рўйхат!$CY:$CY,$B$232,рўйхат!$B:$B,$C225)</f>
        <v/>
      </c>
      <c r="X225" s="36">
        <f>SUMIFS(рўйхат!W:W,рўйхат!$CY:$CY,$B$232,рўйхат!$B:$B,$C225)</f>
        <v/>
      </c>
      <c r="Y225" s="35">
        <f>SUMIFS(рўйхат!X:X,рўйхат!$CY:$CY,$B$232,рўйхат!$B:$B,$C225)</f>
        <v/>
      </c>
      <c r="Z225" s="36">
        <f>SUMIFS(рўйхат!Y:Y,рўйхат!$CY:$CY,$B$232,рўйхат!$B:$B,$C225)</f>
        <v/>
      </c>
      <c r="AA225" s="35">
        <f>SUMIFS(рўйхат!Z:Z,рўйхат!$CY:$CY,$B$232,рўйхат!$B:$B,$C225)</f>
        <v/>
      </c>
      <c r="AB225" s="36">
        <f>SUMIFS(рўйхат!AA:AA,рўйхат!$CY:$CY,$B$232,рўйхат!$B:$B,$C225)</f>
        <v/>
      </c>
      <c r="AC225" s="35">
        <f>SUMIFS(рўйхат!AB:AB,рўйхат!$CY:$CY,$B$232,рўйхат!$B:$B,$C225)</f>
        <v/>
      </c>
      <c r="AD225" s="36">
        <f>SUMIFS(рўйхат!AC:AC,рўйхат!$CY:$CY,$B$232,рўйхат!$B:$B,$C225)</f>
        <v/>
      </c>
      <c r="AE225" s="35">
        <f>SUMIFS(рўйхат!AD:AD,рўйхат!$CY:$CY,$B$232,рўйхат!$B:$B,$C225)</f>
        <v/>
      </c>
      <c r="AF225" s="36">
        <f>SUMIFS(рўйхат!AE:AE,рўйхат!$CY:$CY,$B$232,рўйхат!$B:$B,$C225)</f>
        <v/>
      </c>
      <c r="AG225" s="35">
        <f>SUMIFS(рўйхат!AH:AH,рўйхат!$CY:$CY,$B$232,рўйхат!$B:$B,$C225)</f>
        <v/>
      </c>
      <c r="AH225" s="36">
        <f>SUMIFS(рўйхат!AI:AI,рўйхат!$CY:$CY,$B$232,рўйхат!$B:$B,$C225)</f>
        <v/>
      </c>
      <c r="AI225" s="35">
        <f>SUMIFS(рўйхат!AJ:AJ,рўйхат!$CY:$CY,$B$232,рўйхат!$B:$B,$C225)</f>
        <v/>
      </c>
      <c r="AJ225" s="36">
        <f>SUMIFS(рўйхат!AK:AK,рўйхат!$CY:$CY,$B$232,рўйхат!$B:$B,$C225)</f>
        <v/>
      </c>
      <c r="AK225" s="35">
        <f>SUMIFS(рўйхат!AL:AL,рўйхат!$CY:$CY,$B$232,рўйхат!$B:$B,$C225)</f>
        <v/>
      </c>
      <c r="AL225" s="36">
        <f>SUMIFS(рўйхат!AM:AM,рўйхат!$CY:$CY,$B$232,рўйхат!$B:$B,$C225)</f>
        <v/>
      </c>
      <c r="AM225" s="77">
        <f>IFERROR(Q225/E225,0)</f>
        <v/>
      </c>
      <c r="AN225" s="77">
        <f>IFERROR(R225/F225,0)</f>
        <v/>
      </c>
      <c r="AO225" s="35">
        <f>SUMIFS(рўйхат!AX:AX,рўйхат!$CY:$CY,$B$232,рўйхат!$B:$B,$C225)</f>
        <v/>
      </c>
      <c r="AP225" s="36">
        <f>SUMIFS(рўйхат!AY:AY,рўйхат!$CY:$CY,$B$232,рўйхат!$B:$B,$C225)</f>
        <v/>
      </c>
      <c r="AQ225" s="35">
        <f>SUMIFS(рўйхат!AZ:AZ,рўйхат!$CY:$CY,$B$232,рўйхат!$B:$B,$C225)</f>
        <v/>
      </c>
      <c r="AR225" s="36">
        <f>SUMIFS(рўйхат!BA:BA,рўйхат!$CY:$CY,$B$232,рўйхат!$B:$B,$C225)</f>
        <v/>
      </c>
      <c r="AS225" s="35">
        <f>SUMIFS(рўйхат!BB:BB,рўйхат!$CY:$CY,$B$232,рўйхат!$B:$B,$C225)</f>
        <v/>
      </c>
      <c r="AT225" s="36">
        <f>SUMIFS(рўйхат!BC:BC,рўйхат!$CY:$CY,$B$232,рўйхат!$B:$B,$C225)</f>
        <v/>
      </c>
      <c r="AU225" s="35">
        <f>SUMIFS(рўйхат!BD:BD,рўйхат!$CY:$CY,$B$232,рўйхат!$B:$B,$C225)</f>
        <v/>
      </c>
      <c r="AV225" s="36">
        <f>SUMIFS(рўйхат!BE:BE,рўйхат!$CY:$CY,$B$232,рўйхат!$B:$B,$C225)</f>
        <v/>
      </c>
      <c r="AW225" s="35">
        <f>SUMIFS(рўйхат!BF:BF,рўйхат!$CY:$CY,$B$232,рўйхат!$B:$B,$C225)</f>
        <v/>
      </c>
      <c r="AX225" s="36">
        <f>SUMIFS(рўйхат!BG:BG,рўйхат!$CY:$CY,$B$232,рўйхат!$B:$B,$C225)</f>
        <v/>
      </c>
      <c r="AY225" s="35">
        <f>SUMIFS(рўйхат!BH:BH,рўйхат!$CY:$CY,$B$232,рўйхат!$B:$B,$C225)</f>
        <v/>
      </c>
      <c r="AZ225" s="36">
        <f>SUMIFS(рўйхат!BI:BI,рўйхат!$CY:$CY,$B$232,рўйхат!$B:$B,$C225)</f>
        <v/>
      </c>
      <c r="BA225" s="35">
        <f>SUMIFS(рўйхат!BJ:BJ,рўйхат!$CY:$CY,$B$232,рўйхат!$B:$B,$C225)</f>
        <v/>
      </c>
      <c r="BB225" s="36">
        <f>SUMIFS(рўйхат!BK:BK,рўйхат!$CY:$CY,$B$232,рўйхат!$B:$B,$C225)</f>
        <v/>
      </c>
      <c r="BC225" s="77">
        <f>IFERROR(AO225/E225,0)</f>
        <v/>
      </c>
      <c r="BD225" s="77">
        <f>IFERROR(AP225/F225,0)</f>
        <v/>
      </c>
      <c r="BE225" s="35">
        <f>SUMIFS(рўйхат!BL:BL,рўйхат!$CY:$CY,$B$232,рўйхат!$B:$B,$C225)</f>
        <v/>
      </c>
      <c r="BF225" s="36">
        <f>SUMIFS(рўйхат!BM:BM,рўйхат!$CY:$CY,$B$232,рўйхат!$B:$B,$C225)</f>
        <v/>
      </c>
      <c r="BG225" s="35">
        <f>SUMIFS(рўйхат!BN:BN,рўйхат!$CY:$CY,$B$232,рўйхат!$B:$B,$C225)</f>
        <v/>
      </c>
      <c r="BH225" s="36">
        <f>SUMIFS(рўйхат!BO:BO,рўйхат!$CY:$CY,$B$232,рўйхат!$B:$B,$C225)</f>
        <v/>
      </c>
      <c r="BI225" s="35">
        <f>SUMIFS(рўйхат!BP:BP,рўйхат!$CY:$CY,$B$232,рўйхат!$B:$B,$C225)</f>
        <v/>
      </c>
      <c r="BJ225" s="36">
        <f>SUMIFS(рўйхат!BQ:BQ,рўйхат!$CY:$CY,$B$232,рўйхат!$B:$B,$C225)</f>
        <v/>
      </c>
      <c r="BK225" s="35">
        <f>SUMIFS(рўйхат!BR:BR,рўйхат!$CY:$CY,$B$232,рўйхат!$B:$B,$C225)</f>
        <v/>
      </c>
      <c r="BL225" s="36">
        <f>SUMIFS(рўйхат!BS:BS,рўйхат!$CY:$CY,$B$232,рўйхат!$B:$B,$C225)</f>
        <v/>
      </c>
      <c r="BM225" s="35">
        <f>SUMIFS(рўйхат!BT:BT,рўйхат!$CY:$CY,$B$232,рўйхат!$B:$B,$C225)</f>
        <v/>
      </c>
      <c r="BN225" s="36">
        <f>SUMIFS(рўйхат!BU:BU,рўйхат!$CY:$CY,$B$232,рўйхат!$B:$B,$C225)</f>
        <v/>
      </c>
      <c r="BO225" s="35">
        <f>SUMIFS(рўйхат!BX:BX,рўйхат!$CY:$CY,$B$232,рўйхат!$B:$B,$C225)</f>
        <v/>
      </c>
      <c r="BP225" s="36">
        <f>SUMIFS(рўйхат!BY:BY,рўйхат!$CY:$CY,$B$232,рўйхат!$B:$B,$C225)</f>
        <v/>
      </c>
      <c r="BQ225" s="35">
        <f>SUMIFS(рўйхат!BZ:BZ,рўйхат!$CY:$CY,$B$232,рўйхат!$B:$B,$C225)</f>
        <v/>
      </c>
      <c r="BR225" s="36">
        <f>SUMIFS(рўйхат!CA:CA,рўйхат!$CY:$CY,$B$232,рўйхат!$B:$B,$C225)</f>
        <v/>
      </c>
      <c r="BS225" s="35">
        <f>SUMIFS(рўйхат!CB:CB,рўйхат!$CY:$CY,$B$232,рўйхат!$B:$B,$C225)</f>
        <v/>
      </c>
      <c r="BT225" s="36">
        <f>SUMIFS(рўйхат!CC:CC,рўйхат!$CY:$CY,$B$232,рўйхат!$B:$B,$C225)</f>
        <v/>
      </c>
      <c r="BU225" s="35">
        <f>SUMIFS(рўйхат!CD:CD,рўйхат!$CY:$CY,$B$232,рўйхат!$B:$B,$C225)</f>
        <v/>
      </c>
      <c r="BV225" s="36">
        <f>SUMIFS(рўйхат!CE:CE,рўйхат!$CY:$CY,$B$232,рўйхат!$B:$B,$C225)</f>
        <v/>
      </c>
      <c r="BW225" s="35">
        <f>SUMIFS(рўйхат!CH:CH,рўйхат!$CY:$CY,$B$232,рўйхат!$B:$B,$C225)</f>
        <v/>
      </c>
      <c r="BX225" s="36">
        <f>SUMIFS(рўйхат!CI:CI,рўйхат!$CY:$CY,$B$232,рўйхат!$B:$B,$C225)</f>
        <v/>
      </c>
      <c r="BY225" s="35">
        <f>SUMIFS(рўйхат!CJ:CJ,рўйхат!$CY:$CY,$B$232,рўйхат!$B:$B,$C225)</f>
        <v/>
      </c>
      <c r="BZ225" s="36">
        <f>SUMIFS(рўйхат!CK:CK,рўйхат!$CY:$CY,$B$232,рўйхат!$B:$B,$C225)</f>
        <v/>
      </c>
      <c r="CA225" s="35">
        <f>SUMIFS(рўйхат!CL:CL,рўйхат!$CY:$CY,$B$232,рўйхат!$B:$B,$C225)</f>
        <v/>
      </c>
      <c r="CB225" s="36">
        <f>SUMIFS(рўйхат!CM:CM,рўйхат!$CY:$CY,$B$232,рўйхат!$B:$B,$C225)</f>
        <v/>
      </c>
      <c r="CC225" s="35">
        <f>SUMIFS(рўйхат!CN:CN,рўйхат!$CY:$CY,$B$232,рўйхат!$B:$B,$C225)</f>
        <v/>
      </c>
      <c r="CD225" s="36">
        <f>SUMIFS(рўйхат!CO:CO,рўйхат!$CY:$CY,$B$232,рўйхат!$B:$B,$C225)</f>
        <v/>
      </c>
      <c r="CE225" s="77">
        <f>IFERROR(BE225/(Q225+BE225),0)</f>
        <v/>
      </c>
      <c r="CF225" s="78">
        <f>IFERROR(BF225/(R225+BF225),0)</f>
        <v/>
      </c>
      <c r="CG225" s="8">
        <f>COUNTIFS(B:B,B225)</f>
        <v/>
      </c>
    </row>
    <row r="226" hidden="1" outlineLevel="1" ht="17.1" customFormat="1" customHeight="1" s="8">
      <c r="A226" s="33" t="n"/>
      <c r="B226" s="50" t="n">
        <v>26</v>
      </c>
      <c r="C226" s="67" t="inlineStr">
        <is>
          <t>Транспорт вазирлиги</t>
        </is>
      </c>
      <c r="D226" s="16" t="n"/>
      <c r="E226" s="35">
        <f>SUMIFS(рўйхат!F:F,рўйхат!$CY:$CY,$B$232,рўйхат!$B:$B,$C226)</f>
        <v/>
      </c>
      <c r="F226" s="36">
        <f>SUMIFS(рўйхат!G:G,рўйхат!$CY:$CY,$B$232,рўйхат!$B:$B,$C226)</f>
        <v/>
      </c>
      <c r="G226" s="35">
        <f>SUMIFS(рўйхат!H:H,рўйхат!$CY:$CY,$B$232,рўйхат!$B:$B,$C226)</f>
        <v/>
      </c>
      <c r="H226" s="36">
        <f>SUMIFS(рўйхат!I:I,рўйхат!$CY:$CY,$B$232,рўйхат!$B:$B,$C226)</f>
        <v/>
      </c>
      <c r="I226" s="35">
        <f>SUMIFS(рўйхат!J:J,рўйхат!$CY:$CY,$B$232,рўйхат!$B:$B,$C226)</f>
        <v/>
      </c>
      <c r="J226" s="36">
        <f>SUMIFS(рўйхат!K:K,рўйхат!$CY:$CY,$B$232,рўйхат!$B:$B,$C226)</f>
        <v/>
      </c>
      <c r="K226" s="35">
        <f>SUMIFS(рўйхат!L:L,рўйхат!$CY:$CY,$B$232,рўйхат!$B:$B,$C226)</f>
        <v/>
      </c>
      <c r="L226" s="36">
        <f>SUMIFS(рўйхат!M:M,рўйхат!$CY:$CY,$B$232,рўйхат!$B:$B,$C226)</f>
        <v/>
      </c>
      <c r="M226" s="35">
        <f>SUMIFS(рўйхат!N:N,рўйхат!$CY:$CY,$B$232,рўйхат!$B:$B,$C226)</f>
        <v/>
      </c>
      <c r="N226" s="36">
        <f>SUMIFS(рўйхат!O:O,рўйхат!$CY:$CY,$B$232,рўйхат!$B:$B,$C226)</f>
        <v/>
      </c>
      <c r="O226" s="34">
        <f>IFERROR(M226/E226,0)</f>
        <v/>
      </c>
      <c r="P226" s="34">
        <f>IFERROR(N226/F226,0)</f>
        <v/>
      </c>
      <c r="Q226" s="35">
        <f>SUMIFS(рўйхат!P:P,рўйхат!$CY:$CY,$B$232,рўйхат!$B:$B,$C226)</f>
        <v/>
      </c>
      <c r="R226" s="36">
        <f>SUMIFS(рўйхат!Q:Q,рўйхат!$CY:$CY,$B$232,рўйхат!$B:$B,$C226)</f>
        <v/>
      </c>
      <c r="S226" s="35">
        <f>SUMIFS(рўйхат!R:R,рўйхат!$CY:$CY,$B$232,рўйхат!$B:$B,$C226)</f>
        <v/>
      </c>
      <c r="T226" s="36">
        <f>SUMIFS(рўйхат!S:S,рўйхат!$CY:$CY,$B$232,рўйхат!$B:$B,$C226)</f>
        <v/>
      </c>
      <c r="U226" s="35">
        <f>SUMIFS(рўйхат!T:T,рўйхат!$CY:$CY,$B$232,рўйхат!$B:$B,$C226)</f>
        <v/>
      </c>
      <c r="V226" s="36">
        <f>SUMIFS(рўйхат!U:U,рўйхат!$CY:$CY,$B$232,рўйхат!$B:$B,$C226)</f>
        <v/>
      </c>
      <c r="W226" s="35">
        <f>SUMIFS(рўйхат!V:V,рўйхат!$CY:$CY,$B$232,рўйхат!$B:$B,$C226)</f>
        <v/>
      </c>
      <c r="X226" s="36">
        <f>SUMIFS(рўйхат!W:W,рўйхат!$CY:$CY,$B$232,рўйхат!$B:$B,$C226)</f>
        <v/>
      </c>
      <c r="Y226" s="35">
        <f>SUMIFS(рўйхат!X:X,рўйхат!$CY:$CY,$B$232,рўйхат!$B:$B,$C226)</f>
        <v/>
      </c>
      <c r="Z226" s="36">
        <f>SUMIFS(рўйхат!Y:Y,рўйхат!$CY:$CY,$B$232,рўйхат!$B:$B,$C226)</f>
        <v/>
      </c>
      <c r="AA226" s="35">
        <f>SUMIFS(рўйхат!Z:Z,рўйхат!$CY:$CY,$B$232,рўйхат!$B:$B,$C226)</f>
        <v/>
      </c>
      <c r="AB226" s="36">
        <f>SUMIFS(рўйхат!AA:AA,рўйхат!$CY:$CY,$B$232,рўйхат!$B:$B,$C226)</f>
        <v/>
      </c>
      <c r="AC226" s="35">
        <f>SUMIFS(рўйхат!AB:AB,рўйхат!$CY:$CY,$B$232,рўйхат!$B:$B,$C226)</f>
        <v/>
      </c>
      <c r="AD226" s="36">
        <f>SUMIFS(рўйхат!AC:AC,рўйхат!$CY:$CY,$B$232,рўйхат!$B:$B,$C226)</f>
        <v/>
      </c>
      <c r="AE226" s="35">
        <f>SUMIFS(рўйхат!AD:AD,рўйхат!$CY:$CY,$B$232,рўйхат!$B:$B,$C226)</f>
        <v/>
      </c>
      <c r="AF226" s="36">
        <f>SUMIFS(рўйхат!AE:AE,рўйхат!$CY:$CY,$B$232,рўйхат!$B:$B,$C226)</f>
        <v/>
      </c>
      <c r="AG226" s="35">
        <f>SUMIFS(рўйхат!AH:AH,рўйхат!$CY:$CY,$B$232,рўйхат!$B:$B,$C226)</f>
        <v/>
      </c>
      <c r="AH226" s="36">
        <f>SUMIFS(рўйхат!AI:AI,рўйхат!$CY:$CY,$B$232,рўйхат!$B:$B,$C226)</f>
        <v/>
      </c>
      <c r="AI226" s="35">
        <f>SUMIFS(рўйхат!AJ:AJ,рўйхат!$CY:$CY,$B$232,рўйхат!$B:$B,$C226)</f>
        <v/>
      </c>
      <c r="AJ226" s="36">
        <f>SUMIFS(рўйхат!AK:AK,рўйхат!$CY:$CY,$B$232,рўйхат!$B:$B,$C226)</f>
        <v/>
      </c>
      <c r="AK226" s="35">
        <f>SUMIFS(рўйхат!AL:AL,рўйхат!$CY:$CY,$B$232,рўйхат!$B:$B,$C226)</f>
        <v/>
      </c>
      <c r="AL226" s="36">
        <f>SUMIFS(рўйхат!AM:AM,рўйхат!$CY:$CY,$B$232,рўйхат!$B:$B,$C226)</f>
        <v/>
      </c>
      <c r="AM226" s="77">
        <f>IFERROR(Q226/E226,0)</f>
        <v/>
      </c>
      <c r="AN226" s="77">
        <f>IFERROR(R226/F226,0)</f>
        <v/>
      </c>
      <c r="AO226" s="35">
        <f>SUMIFS(рўйхат!AX:AX,рўйхат!$CY:$CY,$B$232,рўйхат!$B:$B,$C226)</f>
        <v/>
      </c>
      <c r="AP226" s="36">
        <f>SUMIFS(рўйхат!AY:AY,рўйхат!$CY:$CY,$B$232,рўйхат!$B:$B,$C226)</f>
        <v/>
      </c>
      <c r="AQ226" s="35">
        <f>SUMIFS(рўйхат!AZ:AZ,рўйхат!$CY:$CY,$B$232,рўйхат!$B:$B,$C226)</f>
        <v/>
      </c>
      <c r="AR226" s="36">
        <f>SUMIFS(рўйхат!BA:BA,рўйхат!$CY:$CY,$B$232,рўйхат!$B:$B,$C226)</f>
        <v/>
      </c>
      <c r="AS226" s="35">
        <f>SUMIFS(рўйхат!BB:BB,рўйхат!$CY:$CY,$B$232,рўйхат!$B:$B,$C226)</f>
        <v/>
      </c>
      <c r="AT226" s="36">
        <f>SUMIFS(рўйхат!BC:BC,рўйхат!$CY:$CY,$B$232,рўйхат!$B:$B,$C226)</f>
        <v/>
      </c>
      <c r="AU226" s="35">
        <f>SUMIFS(рўйхат!BD:BD,рўйхат!$CY:$CY,$B$232,рўйхат!$B:$B,$C226)</f>
        <v/>
      </c>
      <c r="AV226" s="36">
        <f>SUMIFS(рўйхат!BE:BE,рўйхат!$CY:$CY,$B$232,рўйхат!$B:$B,$C226)</f>
        <v/>
      </c>
      <c r="AW226" s="35">
        <f>SUMIFS(рўйхат!BF:BF,рўйхат!$CY:$CY,$B$232,рўйхат!$B:$B,$C226)</f>
        <v/>
      </c>
      <c r="AX226" s="36">
        <f>SUMIFS(рўйхат!BG:BG,рўйхат!$CY:$CY,$B$232,рўйхат!$B:$B,$C226)</f>
        <v/>
      </c>
      <c r="AY226" s="35">
        <f>SUMIFS(рўйхат!BH:BH,рўйхат!$CY:$CY,$B$232,рўйхат!$B:$B,$C226)</f>
        <v/>
      </c>
      <c r="AZ226" s="36">
        <f>SUMIFS(рўйхат!BI:BI,рўйхат!$CY:$CY,$B$232,рўйхат!$B:$B,$C226)</f>
        <v/>
      </c>
      <c r="BA226" s="35">
        <f>SUMIFS(рўйхат!BJ:BJ,рўйхат!$CY:$CY,$B$232,рўйхат!$B:$B,$C226)</f>
        <v/>
      </c>
      <c r="BB226" s="36">
        <f>SUMIFS(рўйхат!BK:BK,рўйхат!$CY:$CY,$B$232,рўйхат!$B:$B,$C226)</f>
        <v/>
      </c>
      <c r="BC226" s="77">
        <f>IFERROR(AO226/E226,0)</f>
        <v/>
      </c>
      <c r="BD226" s="77">
        <f>IFERROR(AP226/F226,0)</f>
        <v/>
      </c>
      <c r="BE226" s="35">
        <f>SUMIFS(рўйхат!BL:BL,рўйхат!$CY:$CY,$B$232,рўйхат!$B:$B,$C226)</f>
        <v/>
      </c>
      <c r="BF226" s="36">
        <f>SUMIFS(рўйхат!BM:BM,рўйхат!$CY:$CY,$B$232,рўйхат!$B:$B,$C226)</f>
        <v/>
      </c>
      <c r="BG226" s="35">
        <f>SUMIFS(рўйхат!BN:BN,рўйхат!$CY:$CY,$B$232,рўйхат!$B:$B,$C226)</f>
        <v/>
      </c>
      <c r="BH226" s="36">
        <f>SUMIFS(рўйхат!BO:BO,рўйхат!$CY:$CY,$B$232,рўйхат!$B:$B,$C226)</f>
        <v/>
      </c>
      <c r="BI226" s="35">
        <f>SUMIFS(рўйхат!BP:BP,рўйхат!$CY:$CY,$B$232,рўйхат!$B:$B,$C226)</f>
        <v/>
      </c>
      <c r="BJ226" s="36">
        <f>SUMIFS(рўйхат!BQ:BQ,рўйхат!$CY:$CY,$B$232,рўйхат!$B:$B,$C226)</f>
        <v/>
      </c>
      <c r="BK226" s="35">
        <f>SUMIFS(рўйхат!BR:BR,рўйхат!$CY:$CY,$B$232,рўйхат!$B:$B,$C226)</f>
        <v/>
      </c>
      <c r="BL226" s="36">
        <f>SUMIFS(рўйхат!BS:BS,рўйхат!$CY:$CY,$B$232,рўйхат!$B:$B,$C226)</f>
        <v/>
      </c>
      <c r="BM226" s="35">
        <f>SUMIFS(рўйхат!BT:BT,рўйхат!$CY:$CY,$B$232,рўйхат!$B:$B,$C226)</f>
        <v/>
      </c>
      <c r="BN226" s="36">
        <f>SUMIFS(рўйхат!BU:BU,рўйхат!$CY:$CY,$B$232,рўйхат!$B:$B,$C226)</f>
        <v/>
      </c>
      <c r="BO226" s="35">
        <f>SUMIFS(рўйхат!BX:BX,рўйхат!$CY:$CY,$B$232,рўйхат!$B:$B,$C226)</f>
        <v/>
      </c>
      <c r="BP226" s="36">
        <f>SUMIFS(рўйхат!BY:BY,рўйхат!$CY:$CY,$B$232,рўйхат!$B:$B,$C226)</f>
        <v/>
      </c>
      <c r="BQ226" s="35">
        <f>SUMIFS(рўйхат!BZ:BZ,рўйхат!$CY:$CY,$B$232,рўйхат!$B:$B,$C226)</f>
        <v/>
      </c>
      <c r="BR226" s="36">
        <f>SUMIFS(рўйхат!CA:CA,рўйхат!$CY:$CY,$B$232,рўйхат!$B:$B,$C226)</f>
        <v/>
      </c>
      <c r="BS226" s="35">
        <f>SUMIFS(рўйхат!CB:CB,рўйхат!$CY:$CY,$B$232,рўйхат!$B:$B,$C226)</f>
        <v/>
      </c>
      <c r="BT226" s="36">
        <f>SUMIFS(рўйхат!CC:CC,рўйхат!$CY:$CY,$B$232,рўйхат!$B:$B,$C226)</f>
        <v/>
      </c>
      <c r="BU226" s="35">
        <f>SUMIFS(рўйхат!CD:CD,рўйхат!$CY:$CY,$B$232,рўйхат!$B:$B,$C226)</f>
        <v/>
      </c>
      <c r="BV226" s="36">
        <f>SUMIFS(рўйхат!CE:CE,рўйхат!$CY:$CY,$B$232,рўйхат!$B:$B,$C226)</f>
        <v/>
      </c>
      <c r="BW226" s="35">
        <f>SUMIFS(рўйхат!CH:CH,рўйхат!$CY:$CY,$B$232,рўйхат!$B:$B,$C226)</f>
        <v/>
      </c>
      <c r="BX226" s="36">
        <f>SUMIFS(рўйхат!CI:CI,рўйхат!$CY:$CY,$B$232,рўйхат!$B:$B,$C226)</f>
        <v/>
      </c>
      <c r="BY226" s="35">
        <f>SUMIFS(рўйхат!CJ:CJ,рўйхат!$CY:$CY,$B$232,рўйхат!$B:$B,$C226)</f>
        <v/>
      </c>
      <c r="BZ226" s="36">
        <f>SUMIFS(рўйхат!CK:CK,рўйхат!$CY:$CY,$B$232,рўйхат!$B:$B,$C226)</f>
        <v/>
      </c>
      <c r="CA226" s="35">
        <f>SUMIFS(рўйхат!CL:CL,рўйхат!$CY:$CY,$B$232,рўйхат!$B:$B,$C226)</f>
        <v/>
      </c>
      <c r="CB226" s="36">
        <f>SUMIFS(рўйхат!CM:CM,рўйхат!$CY:$CY,$B$232,рўйхат!$B:$B,$C226)</f>
        <v/>
      </c>
      <c r="CC226" s="35">
        <f>SUMIFS(рўйхат!CN:CN,рўйхат!$CY:$CY,$B$232,рўйхат!$B:$B,$C226)</f>
        <v/>
      </c>
      <c r="CD226" s="36">
        <f>SUMIFS(рўйхат!CO:CO,рўйхат!$CY:$CY,$B$232,рўйхат!$B:$B,$C226)</f>
        <v/>
      </c>
      <c r="CE226" s="77">
        <f>IFERROR(BE226/(Q226+BE226),0)</f>
        <v/>
      </c>
      <c r="CF226" s="78">
        <f>IFERROR(BF226/(R226+BF226),0)</f>
        <v/>
      </c>
      <c r="CG226" s="8">
        <f>COUNTIFS(B:B,B226)</f>
        <v/>
      </c>
    </row>
    <row r="227" hidden="1" outlineLevel="1" ht="17.1" customFormat="1" customHeight="1" s="8">
      <c r="A227" s="33" t="n"/>
      <c r="B227" s="50" t="n">
        <v>27</v>
      </c>
      <c r="C227" s="67" t="inlineStr">
        <is>
          <t>Фавқулодда вазиятлар вазирлиги</t>
        </is>
      </c>
      <c r="D227" s="16" t="n"/>
      <c r="E227" s="35">
        <f>SUMIFS(рўйхат!F:F,рўйхат!$CY:$CY,$B$232,рўйхат!$B:$B,$C227)</f>
        <v/>
      </c>
      <c r="F227" s="36">
        <f>SUMIFS(рўйхат!G:G,рўйхат!$CY:$CY,$B$232,рўйхат!$B:$B,$C227)</f>
        <v/>
      </c>
      <c r="G227" s="35">
        <f>SUMIFS(рўйхат!H:H,рўйхат!$CY:$CY,$B$232,рўйхат!$B:$B,$C227)</f>
        <v/>
      </c>
      <c r="H227" s="36">
        <f>SUMIFS(рўйхат!I:I,рўйхат!$CY:$CY,$B$232,рўйхат!$B:$B,$C227)</f>
        <v/>
      </c>
      <c r="I227" s="35">
        <f>SUMIFS(рўйхат!J:J,рўйхат!$CY:$CY,$B$232,рўйхат!$B:$B,$C227)</f>
        <v/>
      </c>
      <c r="J227" s="36">
        <f>SUMIFS(рўйхат!K:K,рўйхат!$CY:$CY,$B$232,рўйхат!$B:$B,$C227)</f>
        <v/>
      </c>
      <c r="K227" s="35">
        <f>SUMIFS(рўйхат!L:L,рўйхат!$CY:$CY,$B$232,рўйхат!$B:$B,$C227)</f>
        <v/>
      </c>
      <c r="L227" s="36">
        <f>SUMIFS(рўйхат!M:M,рўйхат!$CY:$CY,$B$232,рўйхат!$B:$B,$C227)</f>
        <v/>
      </c>
      <c r="M227" s="35">
        <f>SUMIFS(рўйхат!N:N,рўйхат!$CY:$CY,$B$232,рўйхат!$B:$B,$C227)</f>
        <v/>
      </c>
      <c r="N227" s="36">
        <f>SUMIFS(рўйхат!O:O,рўйхат!$CY:$CY,$B$232,рўйхат!$B:$B,$C227)</f>
        <v/>
      </c>
      <c r="O227" s="34">
        <f>IFERROR(M227/E227,0)</f>
        <v/>
      </c>
      <c r="P227" s="34">
        <f>IFERROR(N227/F227,0)</f>
        <v/>
      </c>
      <c r="Q227" s="35">
        <f>SUMIFS(рўйхат!P:P,рўйхат!$CY:$CY,$B$232,рўйхат!$B:$B,$C227)</f>
        <v/>
      </c>
      <c r="R227" s="36">
        <f>SUMIFS(рўйхат!Q:Q,рўйхат!$CY:$CY,$B$232,рўйхат!$B:$B,$C227)</f>
        <v/>
      </c>
      <c r="S227" s="35">
        <f>SUMIFS(рўйхат!R:R,рўйхат!$CY:$CY,$B$232,рўйхат!$B:$B,$C227)</f>
        <v/>
      </c>
      <c r="T227" s="36">
        <f>SUMIFS(рўйхат!S:S,рўйхат!$CY:$CY,$B$232,рўйхат!$B:$B,$C227)</f>
        <v/>
      </c>
      <c r="U227" s="35">
        <f>SUMIFS(рўйхат!T:T,рўйхат!$CY:$CY,$B$232,рўйхат!$B:$B,$C227)</f>
        <v/>
      </c>
      <c r="V227" s="36">
        <f>SUMIFS(рўйхат!U:U,рўйхат!$CY:$CY,$B$232,рўйхат!$B:$B,$C227)</f>
        <v/>
      </c>
      <c r="W227" s="35">
        <f>SUMIFS(рўйхат!V:V,рўйхат!$CY:$CY,$B$232,рўйхат!$B:$B,$C227)</f>
        <v/>
      </c>
      <c r="X227" s="36">
        <f>SUMIFS(рўйхат!W:W,рўйхат!$CY:$CY,$B$232,рўйхат!$B:$B,$C227)</f>
        <v/>
      </c>
      <c r="Y227" s="35">
        <f>SUMIFS(рўйхат!X:X,рўйхат!$CY:$CY,$B$232,рўйхат!$B:$B,$C227)</f>
        <v/>
      </c>
      <c r="Z227" s="36">
        <f>SUMIFS(рўйхат!Y:Y,рўйхат!$CY:$CY,$B$232,рўйхат!$B:$B,$C227)</f>
        <v/>
      </c>
      <c r="AA227" s="35">
        <f>SUMIFS(рўйхат!Z:Z,рўйхат!$CY:$CY,$B$232,рўйхат!$B:$B,$C227)</f>
        <v/>
      </c>
      <c r="AB227" s="36">
        <f>SUMIFS(рўйхат!AA:AA,рўйхат!$CY:$CY,$B$232,рўйхат!$B:$B,$C227)</f>
        <v/>
      </c>
      <c r="AC227" s="35">
        <f>SUMIFS(рўйхат!AB:AB,рўйхат!$CY:$CY,$B$232,рўйхат!$B:$B,$C227)</f>
        <v/>
      </c>
      <c r="AD227" s="36">
        <f>SUMIFS(рўйхат!AC:AC,рўйхат!$CY:$CY,$B$232,рўйхат!$B:$B,$C227)</f>
        <v/>
      </c>
      <c r="AE227" s="35">
        <f>SUMIFS(рўйхат!AD:AD,рўйхат!$CY:$CY,$B$232,рўйхат!$B:$B,$C227)</f>
        <v/>
      </c>
      <c r="AF227" s="36">
        <f>SUMIFS(рўйхат!AE:AE,рўйхат!$CY:$CY,$B$232,рўйхат!$B:$B,$C227)</f>
        <v/>
      </c>
      <c r="AG227" s="35">
        <f>SUMIFS(рўйхат!AH:AH,рўйхат!$CY:$CY,$B$232,рўйхат!$B:$B,$C227)</f>
        <v/>
      </c>
      <c r="AH227" s="36">
        <f>SUMIFS(рўйхат!AI:AI,рўйхат!$CY:$CY,$B$232,рўйхат!$B:$B,$C227)</f>
        <v/>
      </c>
      <c r="AI227" s="35">
        <f>SUMIFS(рўйхат!AJ:AJ,рўйхат!$CY:$CY,$B$232,рўйхат!$B:$B,$C227)</f>
        <v/>
      </c>
      <c r="AJ227" s="36">
        <f>SUMIFS(рўйхат!AK:AK,рўйхат!$CY:$CY,$B$232,рўйхат!$B:$B,$C227)</f>
        <v/>
      </c>
      <c r="AK227" s="35">
        <f>SUMIFS(рўйхат!AL:AL,рўйхат!$CY:$CY,$B$232,рўйхат!$B:$B,$C227)</f>
        <v/>
      </c>
      <c r="AL227" s="36">
        <f>SUMIFS(рўйхат!AM:AM,рўйхат!$CY:$CY,$B$232,рўйхат!$B:$B,$C227)</f>
        <v/>
      </c>
      <c r="AM227" s="77">
        <f>IFERROR(Q227/E227,0)</f>
        <v/>
      </c>
      <c r="AN227" s="77">
        <f>IFERROR(R227/F227,0)</f>
        <v/>
      </c>
      <c r="AO227" s="35">
        <f>SUMIFS(рўйхат!AX:AX,рўйхат!$CY:$CY,$B$232,рўйхат!$B:$B,$C227)</f>
        <v/>
      </c>
      <c r="AP227" s="36">
        <f>SUMIFS(рўйхат!AY:AY,рўйхат!$CY:$CY,$B$232,рўйхат!$B:$B,$C227)</f>
        <v/>
      </c>
      <c r="AQ227" s="35">
        <f>SUMIFS(рўйхат!AZ:AZ,рўйхат!$CY:$CY,$B$232,рўйхат!$B:$B,$C227)</f>
        <v/>
      </c>
      <c r="AR227" s="36">
        <f>SUMIFS(рўйхат!BA:BA,рўйхат!$CY:$CY,$B$232,рўйхат!$B:$B,$C227)</f>
        <v/>
      </c>
      <c r="AS227" s="35">
        <f>SUMIFS(рўйхат!BB:BB,рўйхат!$CY:$CY,$B$232,рўйхат!$B:$B,$C227)</f>
        <v/>
      </c>
      <c r="AT227" s="36">
        <f>SUMIFS(рўйхат!BC:BC,рўйхат!$CY:$CY,$B$232,рўйхат!$B:$B,$C227)</f>
        <v/>
      </c>
      <c r="AU227" s="35">
        <f>SUMIFS(рўйхат!BD:BD,рўйхат!$CY:$CY,$B$232,рўйхат!$B:$B,$C227)</f>
        <v/>
      </c>
      <c r="AV227" s="36">
        <f>SUMIFS(рўйхат!BE:BE,рўйхат!$CY:$CY,$B$232,рўйхат!$B:$B,$C227)</f>
        <v/>
      </c>
      <c r="AW227" s="35">
        <f>SUMIFS(рўйхат!BF:BF,рўйхат!$CY:$CY,$B$232,рўйхат!$B:$B,$C227)</f>
        <v/>
      </c>
      <c r="AX227" s="36">
        <f>SUMIFS(рўйхат!BG:BG,рўйхат!$CY:$CY,$B$232,рўйхат!$B:$B,$C227)</f>
        <v/>
      </c>
      <c r="AY227" s="35">
        <f>SUMIFS(рўйхат!BH:BH,рўйхат!$CY:$CY,$B$232,рўйхат!$B:$B,$C227)</f>
        <v/>
      </c>
      <c r="AZ227" s="36">
        <f>SUMIFS(рўйхат!BI:BI,рўйхат!$CY:$CY,$B$232,рўйхат!$B:$B,$C227)</f>
        <v/>
      </c>
      <c r="BA227" s="35">
        <f>SUMIFS(рўйхат!BJ:BJ,рўйхат!$CY:$CY,$B$232,рўйхат!$B:$B,$C227)</f>
        <v/>
      </c>
      <c r="BB227" s="36">
        <f>SUMIFS(рўйхат!BK:BK,рўйхат!$CY:$CY,$B$232,рўйхат!$B:$B,$C227)</f>
        <v/>
      </c>
      <c r="BC227" s="77">
        <f>IFERROR(AO227/E227,0)</f>
        <v/>
      </c>
      <c r="BD227" s="77">
        <f>IFERROR(AP227/F227,0)</f>
        <v/>
      </c>
      <c r="BE227" s="35">
        <f>SUMIFS(рўйхат!BL:BL,рўйхат!$CY:$CY,$B$232,рўйхат!$B:$B,$C227)</f>
        <v/>
      </c>
      <c r="BF227" s="36">
        <f>SUMIFS(рўйхат!BM:BM,рўйхат!$CY:$CY,$B$232,рўйхат!$B:$B,$C227)</f>
        <v/>
      </c>
      <c r="BG227" s="35">
        <f>SUMIFS(рўйхат!BN:BN,рўйхат!$CY:$CY,$B$232,рўйхат!$B:$B,$C227)</f>
        <v/>
      </c>
      <c r="BH227" s="36">
        <f>SUMIFS(рўйхат!BO:BO,рўйхат!$CY:$CY,$B$232,рўйхат!$B:$B,$C227)</f>
        <v/>
      </c>
      <c r="BI227" s="35">
        <f>SUMIFS(рўйхат!BP:BP,рўйхат!$CY:$CY,$B$232,рўйхат!$B:$B,$C227)</f>
        <v/>
      </c>
      <c r="BJ227" s="36">
        <f>SUMIFS(рўйхат!BQ:BQ,рўйхат!$CY:$CY,$B$232,рўйхат!$B:$B,$C227)</f>
        <v/>
      </c>
      <c r="BK227" s="35">
        <f>SUMIFS(рўйхат!BR:BR,рўйхат!$CY:$CY,$B$232,рўйхат!$B:$B,$C227)</f>
        <v/>
      </c>
      <c r="BL227" s="36">
        <f>SUMIFS(рўйхат!BS:BS,рўйхат!$CY:$CY,$B$232,рўйхат!$B:$B,$C227)</f>
        <v/>
      </c>
      <c r="BM227" s="35">
        <f>SUMIFS(рўйхат!BT:BT,рўйхат!$CY:$CY,$B$232,рўйхат!$B:$B,$C227)</f>
        <v/>
      </c>
      <c r="BN227" s="36">
        <f>SUMIFS(рўйхат!BU:BU,рўйхат!$CY:$CY,$B$232,рўйхат!$B:$B,$C227)</f>
        <v/>
      </c>
      <c r="BO227" s="35">
        <f>SUMIFS(рўйхат!BX:BX,рўйхат!$CY:$CY,$B$232,рўйхат!$B:$B,$C227)</f>
        <v/>
      </c>
      <c r="BP227" s="36">
        <f>SUMIFS(рўйхат!BY:BY,рўйхат!$CY:$CY,$B$232,рўйхат!$B:$B,$C227)</f>
        <v/>
      </c>
      <c r="BQ227" s="35">
        <f>SUMIFS(рўйхат!BZ:BZ,рўйхат!$CY:$CY,$B$232,рўйхат!$B:$B,$C227)</f>
        <v/>
      </c>
      <c r="BR227" s="36">
        <f>SUMIFS(рўйхат!CA:CA,рўйхат!$CY:$CY,$B$232,рўйхат!$B:$B,$C227)</f>
        <v/>
      </c>
      <c r="BS227" s="35">
        <f>SUMIFS(рўйхат!CB:CB,рўйхат!$CY:$CY,$B$232,рўйхат!$B:$B,$C227)</f>
        <v/>
      </c>
      <c r="BT227" s="36">
        <f>SUMIFS(рўйхат!CC:CC,рўйхат!$CY:$CY,$B$232,рўйхат!$B:$B,$C227)</f>
        <v/>
      </c>
      <c r="BU227" s="35">
        <f>SUMIFS(рўйхат!CD:CD,рўйхат!$CY:$CY,$B$232,рўйхат!$B:$B,$C227)</f>
        <v/>
      </c>
      <c r="BV227" s="36">
        <f>SUMIFS(рўйхат!CE:CE,рўйхат!$CY:$CY,$B$232,рўйхат!$B:$B,$C227)</f>
        <v/>
      </c>
      <c r="BW227" s="35">
        <f>SUMIFS(рўйхат!CH:CH,рўйхат!$CY:$CY,$B$232,рўйхат!$B:$B,$C227)</f>
        <v/>
      </c>
      <c r="BX227" s="36">
        <f>SUMIFS(рўйхат!CI:CI,рўйхат!$CY:$CY,$B$232,рўйхат!$B:$B,$C227)</f>
        <v/>
      </c>
      <c r="BY227" s="35">
        <f>SUMIFS(рўйхат!CJ:CJ,рўйхат!$CY:$CY,$B$232,рўйхат!$B:$B,$C227)</f>
        <v/>
      </c>
      <c r="BZ227" s="36">
        <f>SUMIFS(рўйхат!CK:CK,рўйхат!$CY:$CY,$B$232,рўйхат!$B:$B,$C227)</f>
        <v/>
      </c>
      <c r="CA227" s="35">
        <f>SUMIFS(рўйхат!CL:CL,рўйхат!$CY:$CY,$B$232,рўйхат!$B:$B,$C227)</f>
        <v/>
      </c>
      <c r="CB227" s="36">
        <f>SUMIFS(рўйхат!CM:CM,рўйхат!$CY:$CY,$B$232,рўйхат!$B:$B,$C227)</f>
        <v/>
      </c>
      <c r="CC227" s="35">
        <f>SUMIFS(рўйхат!CN:CN,рўйхат!$CY:$CY,$B$232,рўйхат!$B:$B,$C227)</f>
        <v/>
      </c>
      <c r="CD227" s="36">
        <f>SUMIFS(рўйхат!CO:CO,рўйхат!$CY:$CY,$B$232,рўйхат!$B:$B,$C227)</f>
        <v/>
      </c>
      <c r="CE227" s="77">
        <f>IFERROR(BE227/(Q227+BE227),0)</f>
        <v/>
      </c>
      <c r="CF227" s="78">
        <f>IFERROR(BF227/(R227+BF227),0)</f>
        <v/>
      </c>
      <c r="CG227" s="8">
        <f>COUNTIFS(B:B,B227)</f>
        <v/>
      </c>
    </row>
    <row r="228" hidden="1" outlineLevel="1" ht="33.95" customFormat="1" customHeight="1" s="8">
      <c r="A228" s="33" t="n"/>
      <c r="B228" s="50" t="n">
        <v>28</v>
      </c>
      <c r="C228" s="67" t="inlineStr">
        <is>
          <t>Экология, атроф-муҳитни муҳофаза қилиш ва иқлим ўзгариши вазирлиги</t>
        </is>
      </c>
      <c r="D228" s="16" t="n"/>
      <c r="E228" s="35">
        <f>SUMIFS(рўйхат!F:F,рўйхат!$CY:$CY,$B$232,рўйхат!$B:$B,$C228)</f>
        <v/>
      </c>
      <c r="F228" s="36">
        <f>SUMIFS(рўйхат!G:G,рўйхат!$CY:$CY,$B$232,рўйхат!$B:$B,$C228)</f>
        <v/>
      </c>
      <c r="G228" s="35">
        <f>SUMIFS(рўйхат!H:H,рўйхат!$CY:$CY,$B$232,рўйхат!$B:$B,$C228)</f>
        <v/>
      </c>
      <c r="H228" s="36">
        <f>SUMIFS(рўйхат!I:I,рўйхат!$CY:$CY,$B$232,рўйхат!$B:$B,$C228)</f>
        <v/>
      </c>
      <c r="I228" s="35">
        <f>SUMIFS(рўйхат!J:J,рўйхат!$CY:$CY,$B$232,рўйхат!$B:$B,$C228)</f>
        <v/>
      </c>
      <c r="J228" s="36">
        <f>SUMIFS(рўйхат!K:K,рўйхат!$CY:$CY,$B$232,рўйхат!$B:$B,$C228)</f>
        <v/>
      </c>
      <c r="K228" s="35">
        <f>SUMIFS(рўйхат!L:L,рўйхат!$CY:$CY,$B$232,рўйхат!$B:$B,$C228)</f>
        <v/>
      </c>
      <c r="L228" s="36">
        <f>SUMIFS(рўйхат!M:M,рўйхат!$CY:$CY,$B$232,рўйхат!$B:$B,$C228)</f>
        <v/>
      </c>
      <c r="M228" s="35">
        <f>SUMIFS(рўйхат!N:N,рўйхат!$CY:$CY,$B$232,рўйхат!$B:$B,$C228)</f>
        <v/>
      </c>
      <c r="N228" s="36">
        <f>SUMIFS(рўйхат!O:O,рўйхат!$CY:$CY,$B$232,рўйхат!$B:$B,$C228)</f>
        <v/>
      </c>
      <c r="O228" s="34">
        <f>IFERROR(M228/E228,0)</f>
        <v/>
      </c>
      <c r="P228" s="34">
        <f>IFERROR(N228/F228,0)</f>
        <v/>
      </c>
      <c r="Q228" s="35">
        <f>SUMIFS(рўйхат!P:P,рўйхат!$CY:$CY,$B$232,рўйхат!$B:$B,$C228)</f>
        <v/>
      </c>
      <c r="R228" s="36">
        <f>SUMIFS(рўйхат!Q:Q,рўйхат!$CY:$CY,$B$232,рўйхат!$B:$B,$C228)</f>
        <v/>
      </c>
      <c r="S228" s="35">
        <f>SUMIFS(рўйхат!R:R,рўйхат!$CY:$CY,$B$232,рўйхат!$B:$B,$C228)</f>
        <v/>
      </c>
      <c r="T228" s="36">
        <f>SUMIFS(рўйхат!S:S,рўйхат!$CY:$CY,$B$232,рўйхат!$B:$B,$C228)</f>
        <v/>
      </c>
      <c r="U228" s="35">
        <f>SUMIFS(рўйхат!T:T,рўйхат!$CY:$CY,$B$232,рўйхат!$B:$B,$C228)</f>
        <v/>
      </c>
      <c r="V228" s="36">
        <f>SUMIFS(рўйхат!U:U,рўйхат!$CY:$CY,$B$232,рўйхат!$B:$B,$C228)</f>
        <v/>
      </c>
      <c r="W228" s="35">
        <f>SUMIFS(рўйхат!V:V,рўйхат!$CY:$CY,$B$232,рўйхат!$B:$B,$C228)</f>
        <v/>
      </c>
      <c r="X228" s="36">
        <f>SUMIFS(рўйхат!W:W,рўйхат!$CY:$CY,$B$232,рўйхат!$B:$B,$C228)</f>
        <v/>
      </c>
      <c r="Y228" s="35">
        <f>SUMIFS(рўйхат!X:X,рўйхат!$CY:$CY,$B$232,рўйхат!$B:$B,$C228)</f>
        <v/>
      </c>
      <c r="Z228" s="36">
        <f>SUMIFS(рўйхат!Y:Y,рўйхат!$CY:$CY,$B$232,рўйхат!$B:$B,$C228)</f>
        <v/>
      </c>
      <c r="AA228" s="35">
        <f>SUMIFS(рўйхат!Z:Z,рўйхат!$CY:$CY,$B$232,рўйхат!$B:$B,$C228)</f>
        <v/>
      </c>
      <c r="AB228" s="36">
        <f>SUMIFS(рўйхат!AA:AA,рўйхат!$CY:$CY,$B$232,рўйхат!$B:$B,$C228)</f>
        <v/>
      </c>
      <c r="AC228" s="35">
        <f>SUMIFS(рўйхат!AB:AB,рўйхат!$CY:$CY,$B$232,рўйхат!$B:$B,$C228)</f>
        <v/>
      </c>
      <c r="AD228" s="36">
        <f>SUMIFS(рўйхат!AC:AC,рўйхат!$CY:$CY,$B$232,рўйхат!$B:$B,$C228)</f>
        <v/>
      </c>
      <c r="AE228" s="35">
        <f>SUMIFS(рўйхат!AD:AD,рўйхат!$CY:$CY,$B$232,рўйхат!$B:$B,$C228)</f>
        <v/>
      </c>
      <c r="AF228" s="36">
        <f>SUMIFS(рўйхат!AE:AE,рўйхат!$CY:$CY,$B$232,рўйхат!$B:$B,$C228)</f>
        <v/>
      </c>
      <c r="AG228" s="35">
        <f>SUMIFS(рўйхат!AH:AH,рўйхат!$CY:$CY,$B$232,рўйхат!$B:$B,$C228)</f>
        <v/>
      </c>
      <c r="AH228" s="36">
        <f>SUMIFS(рўйхат!AI:AI,рўйхат!$CY:$CY,$B$232,рўйхат!$B:$B,$C228)</f>
        <v/>
      </c>
      <c r="AI228" s="35">
        <f>SUMIFS(рўйхат!AJ:AJ,рўйхат!$CY:$CY,$B$232,рўйхат!$B:$B,$C228)</f>
        <v/>
      </c>
      <c r="AJ228" s="36">
        <f>SUMIFS(рўйхат!AK:AK,рўйхат!$CY:$CY,$B$232,рўйхат!$B:$B,$C228)</f>
        <v/>
      </c>
      <c r="AK228" s="35">
        <f>SUMIFS(рўйхат!AL:AL,рўйхат!$CY:$CY,$B$232,рўйхат!$B:$B,$C228)</f>
        <v/>
      </c>
      <c r="AL228" s="36">
        <f>SUMIFS(рўйхат!AM:AM,рўйхат!$CY:$CY,$B$232,рўйхат!$B:$B,$C228)</f>
        <v/>
      </c>
      <c r="AM228" s="77">
        <f>IFERROR(Q228/E228,0)</f>
        <v/>
      </c>
      <c r="AN228" s="77">
        <f>IFERROR(R228/F228,0)</f>
        <v/>
      </c>
      <c r="AO228" s="35">
        <f>SUMIFS(рўйхат!AX:AX,рўйхат!$CY:$CY,$B$232,рўйхат!$B:$B,$C228)</f>
        <v/>
      </c>
      <c r="AP228" s="36">
        <f>SUMIFS(рўйхат!AY:AY,рўйхат!$CY:$CY,$B$232,рўйхат!$B:$B,$C228)</f>
        <v/>
      </c>
      <c r="AQ228" s="35">
        <f>SUMIFS(рўйхат!AZ:AZ,рўйхат!$CY:$CY,$B$232,рўйхат!$B:$B,$C228)</f>
        <v/>
      </c>
      <c r="AR228" s="36">
        <f>SUMIFS(рўйхат!BA:BA,рўйхат!$CY:$CY,$B$232,рўйхат!$B:$B,$C228)</f>
        <v/>
      </c>
      <c r="AS228" s="35">
        <f>SUMIFS(рўйхат!BB:BB,рўйхат!$CY:$CY,$B$232,рўйхат!$B:$B,$C228)</f>
        <v/>
      </c>
      <c r="AT228" s="36">
        <f>SUMIFS(рўйхат!BC:BC,рўйхат!$CY:$CY,$B$232,рўйхат!$B:$B,$C228)</f>
        <v/>
      </c>
      <c r="AU228" s="35">
        <f>SUMIFS(рўйхат!BD:BD,рўйхат!$CY:$CY,$B$232,рўйхат!$B:$B,$C228)</f>
        <v/>
      </c>
      <c r="AV228" s="36">
        <f>SUMIFS(рўйхат!BE:BE,рўйхат!$CY:$CY,$B$232,рўйхат!$B:$B,$C228)</f>
        <v/>
      </c>
      <c r="AW228" s="35">
        <f>SUMIFS(рўйхат!BF:BF,рўйхат!$CY:$CY,$B$232,рўйхат!$B:$B,$C228)</f>
        <v/>
      </c>
      <c r="AX228" s="36">
        <f>SUMIFS(рўйхат!BG:BG,рўйхат!$CY:$CY,$B$232,рўйхат!$B:$B,$C228)</f>
        <v/>
      </c>
      <c r="AY228" s="35">
        <f>SUMIFS(рўйхат!BH:BH,рўйхат!$CY:$CY,$B$232,рўйхат!$B:$B,$C228)</f>
        <v/>
      </c>
      <c r="AZ228" s="36">
        <f>SUMIFS(рўйхат!BI:BI,рўйхат!$CY:$CY,$B$232,рўйхат!$B:$B,$C228)</f>
        <v/>
      </c>
      <c r="BA228" s="35">
        <f>SUMIFS(рўйхат!BJ:BJ,рўйхат!$CY:$CY,$B$232,рўйхат!$B:$B,$C228)</f>
        <v/>
      </c>
      <c r="BB228" s="36">
        <f>SUMIFS(рўйхат!BK:BK,рўйхат!$CY:$CY,$B$232,рўйхат!$B:$B,$C228)</f>
        <v/>
      </c>
      <c r="BC228" s="77">
        <f>IFERROR(AO228/E228,0)</f>
        <v/>
      </c>
      <c r="BD228" s="77">
        <f>IFERROR(AP228/F228,0)</f>
        <v/>
      </c>
      <c r="BE228" s="35">
        <f>SUMIFS(рўйхат!BL:BL,рўйхат!$CY:$CY,$B$232,рўйхат!$B:$B,$C228)</f>
        <v/>
      </c>
      <c r="BF228" s="36">
        <f>SUMIFS(рўйхат!BM:BM,рўйхат!$CY:$CY,$B$232,рўйхат!$B:$B,$C228)</f>
        <v/>
      </c>
      <c r="BG228" s="35">
        <f>SUMIFS(рўйхат!BN:BN,рўйхат!$CY:$CY,$B$232,рўйхат!$B:$B,$C228)</f>
        <v/>
      </c>
      <c r="BH228" s="36">
        <f>SUMIFS(рўйхат!BO:BO,рўйхат!$CY:$CY,$B$232,рўйхат!$B:$B,$C228)</f>
        <v/>
      </c>
      <c r="BI228" s="35">
        <f>SUMIFS(рўйхат!BP:BP,рўйхат!$CY:$CY,$B$232,рўйхат!$B:$B,$C228)</f>
        <v/>
      </c>
      <c r="BJ228" s="36">
        <f>SUMIFS(рўйхат!BQ:BQ,рўйхат!$CY:$CY,$B$232,рўйхат!$B:$B,$C228)</f>
        <v/>
      </c>
      <c r="BK228" s="35">
        <f>SUMIFS(рўйхат!BR:BR,рўйхат!$CY:$CY,$B$232,рўйхат!$B:$B,$C228)</f>
        <v/>
      </c>
      <c r="BL228" s="36">
        <f>SUMIFS(рўйхат!BS:BS,рўйхат!$CY:$CY,$B$232,рўйхат!$B:$B,$C228)</f>
        <v/>
      </c>
      <c r="BM228" s="35">
        <f>SUMIFS(рўйхат!BT:BT,рўйхат!$CY:$CY,$B$232,рўйхат!$B:$B,$C228)</f>
        <v/>
      </c>
      <c r="BN228" s="36">
        <f>SUMIFS(рўйхат!BU:BU,рўйхат!$CY:$CY,$B$232,рўйхат!$B:$B,$C228)</f>
        <v/>
      </c>
      <c r="BO228" s="35">
        <f>SUMIFS(рўйхат!BX:BX,рўйхат!$CY:$CY,$B$232,рўйхат!$B:$B,$C228)</f>
        <v/>
      </c>
      <c r="BP228" s="36">
        <f>SUMIFS(рўйхат!BY:BY,рўйхат!$CY:$CY,$B$232,рўйхат!$B:$B,$C228)</f>
        <v/>
      </c>
      <c r="BQ228" s="35">
        <f>SUMIFS(рўйхат!BZ:BZ,рўйхат!$CY:$CY,$B$232,рўйхат!$B:$B,$C228)</f>
        <v/>
      </c>
      <c r="BR228" s="36">
        <f>SUMIFS(рўйхат!CA:CA,рўйхат!$CY:$CY,$B$232,рўйхат!$B:$B,$C228)</f>
        <v/>
      </c>
      <c r="BS228" s="35">
        <f>SUMIFS(рўйхат!CB:CB,рўйхат!$CY:$CY,$B$232,рўйхат!$B:$B,$C228)</f>
        <v/>
      </c>
      <c r="BT228" s="36">
        <f>SUMIFS(рўйхат!CC:CC,рўйхат!$CY:$CY,$B$232,рўйхат!$B:$B,$C228)</f>
        <v/>
      </c>
      <c r="BU228" s="35">
        <f>SUMIFS(рўйхат!CD:CD,рўйхат!$CY:$CY,$B$232,рўйхат!$B:$B,$C228)</f>
        <v/>
      </c>
      <c r="BV228" s="36">
        <f>SUMIFS(рўйхат!CE:CE,рўйхат!$CY:$CY,$B$232,рўйхат!$B:$B,$C228)</f>
        <v/>
      </c>
      <c r="BW228" s="35">
        <f>SUMIFS(рўйхат!CH:CH,рўйхат!$CY:$CY,$B$232,рўйхат!$B:$B,$C228)</f>
        <v/>
      </c>
      <c r="BX228" s="36">
        <f>SUMIFS(рўйхат!CI:CI,рўйхат!$CY:$CY,$B$232,рўйхат!$B:$B,$C228)</f>
        <v/>
      </c>
      <c r="BY228" s="35">
        <f>SUMIFS(рўйхат!CJ:CJ,рўйхат!$CY:$CY,$B$232,рўйхат!$B:$B,$C228)</f>
        <v/>
      </c>
      <c r="BZ228" s="36">
        <f>SUMIFS(рўйхат!CK:CK,рўйхат!$CY:$CY,$B$232,рўйхат!$B:$B,$C228)</f>
        <v/>
      </c>
      <c r="CA228" s="35">
        <f>SUMIFS(рўйхат!CL:CL,рўйхат!$CY:$CY,$B$232,рўйхат!$B:$B,$C228)</f>
        <v/>
      </c>
      <c r="CB228" s="36">
        <f>SUMIFS(рўйхат!CM:CM,рўйхат!$CY:$CY,$B$232,рўйхат!$B:$B,$C228)</f>
        <v/>
      </c>
      <c r="CC228" s="35">
        <f>SUMIFS(рўйхат!CN:CN,рўйхат!$CY:$CY,$B$232,рўйхат!$B:$B,$C228)</f>
        <v/>
      </c>
      <c r="CD228" s="36">
        <f>SUMIFS(рўйхат!CO:CO,рўйхат!$CY:$CY,$B$232,рўйхат!$B:$B,$C228)</f>
        <v/>
      </c>
      <c r="CE228" s="77">
        <f>IFERROR(BE228/(Q228+BE228),0)</f>
        <v/>
      </c>
      <c r="CF228" s="78">
        <f>IFERROR(BF228/(R228+BF228),0)</f>
        <v/>
      </c>
      <c r="CG228" s="8">
        <f>COUNTIFS(B:B,B228)</f>
        <v/>
      </c>
    </row>
    <row r="229" hidden="1" outlineLevel="1" ht="17.1" customFormat="1" customHeight="1" s="8">
      <c r="A229" s="33" t="n"/>
      <c r="B229" s="50" t="n">
        <v>29</v>
      </c>
      <c r="C229" s="67" t="inlineStr">
        <is>
          <t>Энергетика вазирлиги</t>
        </is>
      </c>
      <c r="D229" s="16" t="n"/>
      <c r="E229" s="35">
        <f>SUMIFS(рўйхат!F:F,рўйхат!$CY:$CY,$B$232,рўйхат!$B:$B,$C229)</f>
        <v/>
      </c>
      <c r="F229" s="36">
        <f>SUMIFS(рўйхат!G:G,рўйхат!$CY:$CY,$B$232,рўйхат!$B:$B,$C229)</f>
        <v/>
      </c>
      <c r="G229" s="35">
        <f>SUMIFS(рўйхат!H:H,рўйхат!$CY:$CY,$B$232,рўйхат!$B:$B,$C229)</f>
        <v/>
      </c>
      <c r="H229" s="36">
        <f>SUMIFS(рўйхат!I:I,рўйхат!$CY:$CY,$B$232,рўйхат!$B:$B,$C229)</f>
        <v/>
      </c>
      <c r="I229" s="35">
        <f>SUMIFS(рўйхат!J:J,рўйхат!$CY:$CY,$B$232,рўйхат!$B:$B,$C229)</f>
        <v/>
      </c>
      <c r="J229" s="36">
        <f>SUMIFS(рўйхат!K:K,рўйхат!$CY:$CY,$B$232,рўйхат!$B:$B,$C229)</f>
        <v/>
      </c>
      <c r="K229" s="35">
        <f>SUMIFS(рўйхат!L:L,рўйхат!$CY:$CY,$B$232,рўйхат!$B:$B,$C229)</f>
        <v/>
      </c>
      <c r="L229" s="36">
        <f>SUMIFS(рўйхат!M:M,рўйхат!$CY:$CY,$B$232,рўйхат!$B:$B,$C229)</f>
        <v/>
      </c>
      <c r="M229" s="35">
        <f>SUMIFS(рўйхат!N:N,рўйхат!$CY:$CY,$B$232,рўйхат!$B:$B,$C229)</f>
        <v/>
      </c>
      <c r="N229" s="36">
        <f>SUMIFS(рўйхат!O:O,рўйхат!$CY:$CY,$B$232,рўйхат!$B:$B,$C229)</f>
        <v/>
      </c>
      <c r="O229" s="34">
        <f>IFERROR(M229/E229,0)</f>
        <v/>
      </c>
      <c r="P229" s="34">
        <f>IFERROR(N229/F229,0)</f>
        <v/>
      </c>
      <c r="Q229" s="35">
        <f>SUMIFS(рўйхат!P:P,рўйхат!$CY:$CY,$B$232,рўйхат!$B:$B,$C229)</f>
        <v/>
      </c>
      <c r="R229" s="36">
        <f>SUMIFS(рўйхат!Q:Q,рўйхат!$CY:$CY,$B$232,рўйхат!$B:$B,$C229)</f>
        <v/>
      </c>
      <c r="S229" s="35">
        <f>SUMIFS(рўйхат!R:R,рўйхат!$CY:$CY,$B$232,рўйхат!$B:$B,$C229)</f>
        <v/>
      </c>
      <c r="T229" s="36">
        <f>SUMIFS(рўйхат!S:S,рўйхат!$CY:$CY,$B$232,рўйхат!$B:$B,$C229)</f>
        <v/>
      </c>
      <c r="U229" s="35">
        <f>SUMIFS(рўйхат!T:T,рўйхат!$CY:$CY,$B$232,рўйхат!$B:$B,$C229)</f>
        <v/>
      </c>
      <c r="V229" s="36">
        <f>SUMIFS(рўйхат!U:U,рўйхат!$CY:$CY,$B$232,рўйхат!$B:$B,$C229)</f>
        <v/>
      </c>
      <c r="W229" s="35">
        <f>SUMIFS(рўйхат!V:V,рўйхат!$CY:$CY,$B$232,рўйхат!$B:$B,$C229)</f>
        <v/>
      </c>
      <c r="X229" s="36">
        <f>SUMIFS(рўйхат!W:W,рўйхат!$CY:$CY,$B$232,рўйхат!$B:$B,$C229)</f>
        <v/>
      </c>
      <c r="Y229" s="35">
        <f>SUMIFS(рўйхат!X:X,рўйхат!$CY:$CY,$B$232,рўйхат!$B:$B,$C229)</f>
        <v/>
      </c>
      <c r="Z229" s="36">
        <f>SUMIFS(рўйхат!Y:Y,рўйхат!$CY:$CY,$B$232,рўйхат!$B:$B,$C229)</f>
        <v/>
      </c>
      <c r="AA229" s="35">
        <f>SUMIFS(рўйхат!Z:Z,рўйхат!$CY:$CY,$B$232,рўйхат!$B:$B,$C229)</f>
        <v/>
      </c>
      <c r="AB229" s="36">
        <f>SUMIFS(рўйхат!AA:AA,рўйхат!$CY:$CY,$B$232,рўйхат!$B:$B,$C229)</f>
        <v/>
      </c>
      <c r="AC229" s="35">
        <f>SUMIFS(рўйхат!AB:AB,рўйхат!$CY:$CY,$B$232,рўйхат!$B:$B,$C229)</f>
        <v/>
      </c>
      <c r="AD229" s="36">
        <f>SUMIFS(рўйхат!AC:AC,рўйхат!$CY:$CY,$B$232,рўйхат!$B:$B,$C229)</f>
        <v/>
      </c>
      <c r="AE229" s="35">
        <f>SUMIFS(рўйхат!AD:AD,рўйхат!$CY:$CY,$B$232,рўйхат!$B:$B,$C229)</f>
        <v/>
      </c>
      <c r="AF229" s="36">
        <f>SUMIFS(рўйхат!AE:AE,рўйхат!$CY:$CY,$B$232,рўйхат!$B:$B,$C229)</f>
        <v/>
      </c>
      <c r="AG229" s="35">
        <f>SUMIFS(рўйхат!AH:AH,рўйхат!$CY:$CY,$B$232,рўйхат!$B:$B,$C229)</f>
        <v/>
      </c>
      <c r="AH229" s="36">
        <f>SUMIFS(рўйхат!AI:AI,рўйхат!$CY:$CY,$B$232,рўйхат!$B:$B,$C229)</f>
        <v/>
      </c>
      <c r="AI229" s="35">
        <f>SUMIFS(рўйхат!AJ:AJ,рўйхат!$CY:$CY,$B$232,рўйхат!$B:$B,$C229)</f>
        <v/>
      </c>
      <c r="AJ229" s="36">
        <f>SUMIFS(рўйхат!AK:AK,рўйхат!$CY:$CY,$B$232,рўйхат!$B:$B,$C229)</f>
        <v/>
      </c>
      <c r="AK229" s="35">
        <f>SUMIFS(рўйхат!AL:AL,рўйхат!$CY:$CY,$B$232,рўйхат!$B:$B,$C229)</f>
        <v/>
      </c>
      <c r="AL229" s="36">
        <f>SUMIFS(рўйхат!AM:AM,рўйхат!$CY:$CY,$B$232,рўйхат!$B:$B,$C229)</f>
        <v/>
      </c>
      <c r="AM229" s="77">
        <f>IFERROR(Q229/E229,0)</f>
        <v/>
      </c>
      <c r="AN229" s="77">
        <f>IFERROR(R229/F229,0)</f>
        <v/>
      </c>
      <c r="AO229" s="35">
        <f>SUMIFS(рўйхат!AX:AX,рўйхат!$CY:$CY,$B$232,рўйхат!$B:$B,$C229)</f>
        <v/>
      </c>
      <c r="AP229" s="36">
        <f>SUMIFS(рўйхат!AY:AY,рўйхат!$CY:$CY,$B$232,рўйхат!$B:$B,$C229)</f>
        <v/>
      </c>
      <c r="AQ229" s="35">
        <f>SUMIFS(рўйхат!AZ:AZ,рўйхат!$CY:$CY,$B$232,рўйхат!$B:$B,$C229)</f>
        <v/>
      </c>
      <c r="AR229" s="36">
        <f>SUMIFS(рўйхат!BA:BA,рўйхат!$CY:$CY,$B$232,рўйхат!$B:$B,$C229)</f>
        <v/>
      </c>
      <c r="AS229" s="35">
        <f>SUMIFS(рўйхат!BB:BB,рўйхат!$CY:$CY,$B$232,рўйхат!$B:$B,$C229)</f>
        <v/>
      </c>
      <c r="AT229" s="36">
        <f>SUMIFS(рўйхат!BC:BC,рўйхат!$CY:$CY,$B$232,рўйхат!$B:$B,$C229)</f>
        <v/>
      </c>
      <c r="AU229" s="35">
        <f>SUMIFS(рўйхат!BD:BD,рўйхат!$CY:$CY,$B$232,рўйхат!$B:$B,$C229)</f>
        <v/>
      </c>
      <c r="AV229" s="36">
        <f>SUMIFS(рўйхат!BE:BE,рўйхат!$CY:$CY,$B$232,рўйхат!$B:$B,$C229)</f>
        <v/>
      </c>
      <c r="AW229" s="35">
        <f>SUMIFS(рўйхат!BF:BF,рўйхат!$CY:$CY,$B$232,рўйхат!$B:$B,$C229)</f>
        <v/>
      </c>
      <c r="AX229" s="36">
        <f>SUMIFS(рўйхат!BG:BG,рўйхат!$CY:$CY,$B$232,рўйхат!$B:$B,$C229)</f>
        <v/>
      </c>
      <c r="AY229" s="35">
        <f>SUMIFS(рўйхат!BH:BH,рўйхат!$CY:$CY,$B$232,рўйхат!$B:$B,$C229)</f>
        <v/>
      </c>
      <c r="AZ229" s="36">
        <f>SUMIFS(рўйхат!BI:BI,рўйхат!$CY:$CY,$B$232,рўйхат!$B:$B,$C229)</f>
        <v/>
      </c>
      <c r="BA229" s="35">
        <f>SUMIFS(рўйхат!BJ:BJ,рўйхат!$CY:$CY,$B$232,рўйхат!$B:$B,$C229)</f>
        <v/>
      </c>
      <c r="BB229" s="36">
        <f>SUMIFS(рўйхат!BK:BK,рўйхат!$CY:$CY,$B$232,рўйхат!$B:$B,$C229)</f>
        <v/>
      </c>
      <c r="BC229" s="77">
        <f>IFERROR(AO229/E229,0)</f>
        <v/>
      </c>
      <c r="BD229" s="77">
        <f>IFERROR(AP229/F229,0)</f>
        <v/>
      </c>
      <c r="BE229" s="35">
        <f>SUMIFS(рўйхат!BL:BL,рўйхат!$CY:$CY,$B$232,рўйхат!$B:$B,$C229)</f>
        <v/>
      </c>
      <c r="BF229" s="36">
        <f>SUMIFS(рўйхат!BM:BM,рўйхат!$CY:$CY,$B$232,рўйхат!$B:$B,$C229)</f>
        <v/>
      </c>
      <c r="BG229" s="35">
        <f>SUMIFS(рўйхат!BN:BN,рўйхат!$CY:$CY,$B$232,рўйхат!$B:$B,$C229)</f>
        <v/>
      </c>
      <c r="BH229" s="36">
        <f>SUMIFS(рўйхат!BO:BO,рўйхат!$CY:$CY,$B$232,рўйхат!$B:$B,$C229)</f>
        <v/>
      </c>
      <c r="BI229" s="35">
        <f>SUMIFS(рўйхат!BP:BP,рўйхат!$CY:$CY,$B$232,рўйхат!$B:$B,$C229)</f>
        <v/>
      </c>
      <c r="BJ229" s="36">
        <f>SUMIFS(рўйхат!BQ:BQ,рўйхат!$CY:$CY,$B$232,рўйхат!$B:$B,$C229)</f>
        <v/>
      </c>
      <c r="BK229" s="35">
        <f>SUMIFS(рўйхат!BR:BR,рўйхат!$CY:$CY,$B$232,рўйхат!$B:$B,$C229)</f>
        <v/>
      </c>
      <c r="BL229" s="36">
        <f>SUMIFS(рўйхат!BS:BS,рўйхат!$CY:$CY,$B$232,рўйхат!$B:$B,$C229)</f>
        <v/>
      </c>
      <c r="BM229" s="35">
        <f>SUMIFS(рўйхат!BT:BT,рўйхат!$CY:$CY,$B$232,рўйхат!$B:$B,$C229)</f>
        <v/>
      </c>
      <c r="BN229" s="36">
        <f>SUMIFS(рўйхат!BU:BU,рўйхат!$CY:$CY,$B$232,рўйхат!$B:$B,$C229)</f>
        <v/>
      </c>
      <c r="BO229" s="35">
        <f>SUMIFS(рўйхат!BX:BX,рўйхат!$CY:$CY,$B$232,рўйхат!$B:$B,$C229)</f>
        <v/>
      </c>
      <c r="BP229" s="36">
        <f>SUMIFS(рўйхат!BY:BY,рўйхат!$CY:$CY,$B$232,рўйхат!$B:$B,$C229)</f>
        <v/>
      </c>
      <c r="BQ229" s="35">
        <f>SUMIFS(рўйхат!BZ:BZ,рўйхат!$CY:$CY,$B$232,рўйхат!$B:$B,$C229)</f>
        <v/>
      </c>
      <c r="BR229" s="36">
        <f>SUMIFS(рўйхат!CA:CA,рўйхат!$CY:$CY,$B$232,рўйхат!$B:$B,$C229)</f>
        <v/>
      </c>
      <c r="BS229" s="35">
        <f>SUMIFS(рўйхат!CB:CB,рўйхат!$CY:$CY,$B$232,рўйхат!$B:$B,$C229)</f>
        <v/>
      </c>
      <c r="BT229" s="36">
        <f>SUMIFS(рўйхат!CC:CC,рўйхат!$CY:$CY,$B$232,рўйхат!$B:$B,$C229)</f>
        <v/>
      </c>
      <c r="BU229" s="35">
        <f>SUMIFS(рўйхат!CD:CD,рўйхат!$CY:$CY,$B$232,рўйхат!$B:$B,$C229)</f>
        <v/>
      </c>
      <c r="BV229" s="36">
        <f>SUMIFS(рўйхат!CE:CE,рўйхат!$CY:$CY,$B$232,рўйхат!$B:$B,$C229)</f>
        <v/>
      </c>
      <c r="BW229" s="35">
        <f>SUMIFS(рўйхат!CH:CH,рўйхат!$CY:$CY,$B$232,рўйхат!$B:$B,$C229)</f>
        <v/>
      </c>
      <c r="BX229" s="36">
        <f>SUMIFS(рўйхат!CI:CI,рўйхат!$CY:$CY,$B$232,рўйхат!$B:$B,$C229)</f>
        <v/>
      </c>
      <c r="BY229" s="35">
        <f>SUMIFS(рўйхат!CJ:CJ,рўйхат!$CY:$CY,$B$232,рўйхат!$B:$B,$C229)</f>
        <v/>
      </c>
      <c r="BZ229" s="36">
        <f>SUMIFS(рўйхат!CK:CK,рўйхат!$CY:$CY,$B$232,рўйхат!$B:$B,$C229)</f>
        <v/>
      </c>
      <c r="CA229" s="35">
        <f>SUMIFS(рўйхат!CL:CL,рўйхат!$CY:$CY,$B$232,рўйхат!$B:$B,$C229)</f>
        <v/>
      </c>
      <c r="CB229" s="36">
        <f>SUMIFS(рўйхат!CM:CM,рўйхат!$CY:$CY,$B$232,рўйхат!$B:$B,$C229)</f>
        <v/>
      </c>
      <c r="CC229" s="35">
        <f>SUMIFS(рўйхат!CN:CN,рўйхат!$CY:$CY,$B$232,рўйхат!$B:$B,$C229)</f>
        <v/>
      </c>
      <c r="CD229" s="36">
        <f>SUMIFS(рўйхат!CO:CO,рўйхат!$CY:$CY,$B$232,рўйхат!$B:$B,$C229)</f>
        <v/>
      </c>
      <c r="CE229" s="77">
        <f>IFERROR(BE229/(Q229+BE229),0)</f>
        <v/>
      </c>
      <c r="CF229" s="78">
        <f>IFERROR(BF229/(R229+BF229),0)</f>
        <v/>
      </c>
      <c r="CG229" s="8">
        <f>COUNTIFS(B:B,B229)</f>
        <v/>
      </c>
    </row>
    <row r="230" hidden="1" outlineLevel="1" ht="17.1" customFormat="1" customHeight="1" s="8">
      <c r="A230" s="33" t="n"/>
      <c r="B230" s="50" t="n">
        <v>30</v>
      </c>
      <c r="C230" s="67" t="inlineStr">
        <is>
          <t>Kadastr agentligi</t>
        </is>
      </c>
      <c r="D230" s="16" t="n"/>
      <c r="E230" s="35">
        <f>SUMIFS(рўйхат!F:F,рўйхат!$CY:$CY,$B$232,рўйхат!$B:$B,$C230)</f>
        <v/>
      </c>
      <c r="F230" s="36">
        <f>SUMIFS(рўйхат!G:G,рўйхат!$CY:$CY,$B$232,рўйхат!$B:$B,$C230)</f>
        <v/>
      </c>
      <c r="G230" s="35">
        <f>SUMIFS(рўйхат!H:H,рўйхат!$CY:$CY,$B$232,рўйхат!$B:$B,$C230)</f>
        <v/>
      </c>
      <c r="H230" s="36">
        <f>SUMIFS(рўйхат!I:I,рўйхат!$CY:$CY,$B$232,рўйхат!$B:$B,$C230)</f>
        <v/>
      </c>
      <c r="I230" s="35">
        <f>SUMIFS(рўйхат!J:J,рўйхат!$CY:$CY,$B$232,рўйхат!$B:$B,$C230)</f>
        <v/>
      </c>
      <c r="J230" s="36">
        <f>SUMIFS(рўйхат!K:K,рўйхат!$CY:$CY,$B$232,рўйхат!$B:$B,$C230)</f>
        <v/>
      </c>
      <c r="K230" s="35">
        <f>SUMIFS(рўйхат!L:L,рўйхат!$CY:$CY,$B$232,рўйхат!$B:$B,$C230)</f>
        <v/>
      </c>
      <c r="L230" s="36">
        <f>SUMIFS(рўйхат!M:M,рўйхат!$CY:$CY,$B$232,рўйхат!$B:$B,$C230)</f>
        <v/>
      </c>
      <c r="M230" s="35">
        <f>SUMIFS(рўйхат!N:N,рўйхат!$CY:$CY,$B$232,рўйхат!$B:$B,$C230)</f>
        <v/>
      </c>
      <c r="N230" s="36">
        <f>SUMIFS(рўйхат!O:O,рўйхат!$CY:$CY,$B$232,рўйхат!$B:$B,$C230)</f>
        <v/>
      </c>
      <c r="O230" s="34">
        <f>IFERROR(M230/E230,0)</f>
        <v/>
      </c>
      <c r="P230" s="34">
        <f>IFERROR(N230/F230,0)</f>
        <v/>
      </c>
      <c r="Q230" s="35">
        <f>SUMIFS(рўйхат!P:P,рўйхат!$CY:$CY,$B$232,рўйхат!$B:$B,$C230)</f>
        <v/>
      </c>
      <c r="R230" s="36">
        <f>SUMIFS(рўйхат!Q:Q,рўйхат!$CY:$CY,$B$232,рўйхат!$B:$B,$C230)</f>
        <v/>
      </c>
      <c r="S230" s="35">
        <f>SUMIFS(рўйхат!R:R,рўйхат!$CY:$CY,$B$232,рўйхат!$B:$B,$C230)</f>
        <v/>
      </c>
      <c r="T230" s="36">
        <f>SUMIFS(рўйхат!S:S,рўйхат!$CY:$CY,$B$232,рўйхат!$B:$B,$C230)</f>
        <v/>
      </c>
      <c r="U230" s="35">
        <f>SUMIFS(рўйхат!T:T,рўйхат!$CY:$CY,$B$232,рўйхат!$B:$B,$C230)</f>
        <v/>
      </c>
      <c r="V230" s="36">
        <f>SUMIFS(рўйхат!U:U,рўйхат!$CY:$CY,$B$232,рўйхат!$B:$B,$C230)</f>
        <v/>
      </c>
      <c r="W230" s="35">
        <f>SUMIFS(рўйхат!V:V,рўйхат!$CY:$CY,$B$232,рўйхат!$B:$B,$C230)</f>
        <v/>
      </c>
      <c r="X230" s="36">
        <f>SUMIFS(рўйхат!W:W,рўйхат!$CY:$CY,$B$232,рўйхат!$B:$B,$C230)</f>
        <v/>
      </c>
      <c r="Y230" s="35">
        <f>SUMIFS(рўйхат!X:X,рўйхат!$CY:$CY,$B$232,рўйхат!$B:$B,$C230)</f>
        <v/>
      </c>
      <c r="Z230" s="36">
        <f>SUMIFS(рўйхат!Y:Y,рўйхат!$CY:$CY,$B$232,рўйхат!$B:$B,$C230)</f>
        <v/>
      </c>
      <c r="AA230" s="35">
        <f>SUMIFS(рўйхат!Z:Z,рўйхат!$CY:$CY,$B$232,рўйхат!$B:$B,$C230)</f>
        <v/>
      </c>
      <c r="AB230" s="36">
        <f>SUMIFS(рўйхат!AA:AA,рўйхат!$CY:$CY,$B$232,рўйхат!$B:$B,$C230)</f>
        <v/>
      </c>
      <c r="AC230" s="35">
        <f>SUMIFS(рўйхат!AB:AB,рўйхат!$CY:$CY,$B$232,рўйхат!$B:$B,$C230)</f>
        <v/>
      </c>
      <c r="AD230" s="36">
        <f>SUMIFS(рўйхат!AC:AC,рўйхат!$CY:$CY,$B$232,рўйхат!$B:$B,$C230)</f>
        <v/>
      </c>
      <c r="AE230" s="35">
        <f>SUMIFS(рўйхат!AD:AD,рўйхат!$CY:$CY,$B$232,рўйхат!$B:$B,$C230)</f>
        <v/>
      </c>
      <c r="AF230" s="36">
        <f>SUMIFS(рўйхат!AE:AE,рўйхат!$CY:$CY,$B$232,рўйхат!$B:$B,$C230)</f>
        <v/>
      </c>
      <c r="AG230" s="35">
        <f>SUMIFS(рўйхат!AH:AH,рўйхат!$CY:$CY,$B$232,рўйхат!$B:$B,$C230)</f>
        <v/>
      </c>
      <c r="AH230" s="36">
        <f>SUMIFS(рўйхат!AI:AI,рўйхат!$CY:$CY,$B$232,рўйхат!$B:$B,$C230)</f>
        <v/>
      </c>
      <c r="AI230" s="35">
        <f>SUMIFS(рўйхат!AJ:AJ,рўйхат!$CY:$CY,$B$232,рўйхат!$B:$B,$C230)</f>
        <v/>
      </c>
      <c r="AJ230" s="36">
        <f>SUMIFS(рўйхат!AK:AK,рўйхат!$CY:$CY,$B$232,рўйхат!$B:$B,$C230)</f>
        <v/>
      </c>
      <c r="AK230" s="35">
        <f>SUMIFS(рўйхат!AL:AL,рўйхат!$CY:$CY,$B$232,рўйхат!$B:$B,$C230)</f>
        <v/>
      </c>
      <c r="AL230" s="36">
        <f>SUMIFS(рўйхат!AM:AM,рўйхат!$CY:$CY,$B$232,рўйхат!$B:$B,$C230)</f>
        <v/>
      </c>
      <c r="AM230" s="77">
        <f>IFERROR(Q230/E230,0)</f>
        <v/>
      </c>
      <c r="AN230" s="77">
        <f>IFERROR(R230/F230,0)</f>
        <v/>
      </c>
      <c r="AO230" s="35">
        <f>SUMIFS(рўйхат!AX:AX,рўйхат!$CY:$CY,$B$232,рўйхат!$B:$B,$C230)</f>
        <v/>
      </c>
      <c r="AP230" s="36">
        <f>SUMIFS(рўйхат!AY:AY,рўйхат!$CY:$CY,$B$232,рўйхат!$B:$B,$C230)</f>
        <v/>
      </c>
      <c r="AQ230" s="35">
        <f>SUMIFS(рўйхат!AZ:AZ,рўйхат!$CY:$CY,$B$232,рўйхат!$B:$B,$C230)</f>
        <v/>
      </c>
      <c r="AR230" s="36">
        <f>SUMIFS(рўйхат!BA:BA,рўйхат!$CY:$CY,$B$232,рўйхат!$B:$B,$C230)</f>
        <v/>
      </c>
      <c r="AS230" s="35">
        <f>SUMIFS(рўйхат!BB:BB,рўйхат!$CY:$CY,$B$232,рўйхат!$B:$B,$C230)</f>
        <v/>
      </c>
      <c r="AT230" s="36">
        <f>SUMIFS(рўйхат!BC:BC,рўйхат!$CY:$CY,$B$232,рўйхат!$B:$B,$C230)</f>
        <v/>
      </c>
      <c r="AU230" s="35">
        <f>SUMIFS(рўйхат!BD:BD,рўйхат!$CY:$CY,$B$232,рўйхат!$B:$B,$C230)</f>
        <v/>
      </c>
      <c r="AV230" s="36">
        <f>SUMIFS(рўйхат!BE:BE,рўйхат!$CY:$CY,$B$232,рўйхат!$B:$B,$C230)</f>
        <v/>
      </c>
      <c r="AW230" s="35">
        <f>SUMIFS(рўйхат!BF:BF,рўйхат!$CY:$CY,$B$232,рўйхат!$B:$B,$C230)</f>
        <v/>
      </c>
      <c r="AX230" s="36">
        <f>SUMIFS(рўйхат!BG:BG,рўйхат!$CY:$CY,$B$232,рўйхат!$B:$B,$C230)</f>
        <v/>
      </c>
      <c r="AY230" s="35">
        <f>SUMIFS(рўйхат!BH:BH,рўйхат!$CY:$CY,$B$232,рўйхат!$B:$B,$C230)</f>
        <v/>
      </c>
      <c r="AZ230" s="36">
        <f>SUMIFS(рўйхат!BI:BI,рўйхат!$CY:$CY,$B$232,рўйхат!$B:$B,$C230)</f>
        <v/>
      </c>
      <c r="BA230" s="35">
        <f>SUMIFS(рўйхат!BJ:BJ,рўйхат!$CY:$CY,$B$232,рўйхат!$B:$B,$C230)</f>
        <v/>
      </c>
      <c r="BB230" s="36">
        <f>SUMIFS(рўйхат!BK:BK,рўйхат!$CY:$CY,$B$232,рўйхат!$B:$B,$C230)</f>
        <v/>
      </c>
      <c r="BC230" s="77">
        <f>IFERROR(AO230/E230,0)</f>
        <v/>
      </c>
      <c r="BD230" s="77">
        <f>IFERROR(AP230/F230,0)</f>
        <v/>
      </c>
      <c r="BE230" s="35">
        <f>SUMIFS(рўйхат!BL:BL,рўйхат!$CY:$CY,$B$232,рўйхат!$B:$B,$C230)</f>
        <v/>
      </c>
      <c r="BF230" s="36">
        <f>SUMIFS(рўйхат!BM:BM,рўйхат!$CY:$CY,$B$232,рўйхат!$B:$B,$C230)</f>
        <v/>
      </c>
      <c r="BG230" s="35">
        <f>SUMIFS(рўйхат!BN:BN,рўйхат!$CY:$CY,$B$232,рўйхат!$B:$B,$C230)</f>
        <v/>
      </c>
      <c r="BH230" s="36">
        <f>SUMIFS(рўйхат!BO:BO,рўйхат!$CY:$CY,$B$232,рўйхат!$B:$B,$C230)</f>
        <v/>
      </c>
      <c r="BI230" s="35">
        <f>SUMIFS(рўйхат!BP:BP,рўйхат!$CY:$CY,$B$232,рўйхат!$B:$B,$C230)</f>
        <v/>
      </c>
      <c r="BJ230" s="36">
        <f>SUMIFS(рўйхат!BQ:BQ,рўйхат!$CY:$CY,$B$232,рўйхат!$B:$B,$C230)</f>
        <v/>
      </c>
      <c r="BK230" s="35">
        <f>SUMIFS(рўйхат!BR:BR,рўйхат!$CY:$CY,$B$232,рўйхат!$B:$B,$C230)</f>
        <v/>
      </c>
      <c r="BL230" s="36">
        <f>SUMIFS(рўйхат!BS:BS,рўйхат!$CY:$CY,$B$232,рўйхат!$B:$B,$C230)</f>
        <v/>
      </c>
      <c r="BM230" s="35">
        <f>SUMIFS(рўйхат!BT:BT,рўйхат!$CY:$CY,$B$232,рўйхат!$B:$B,$C230)</f>
        <v/>
      </c>
      <c r="BN230" s="36">
        <f>SUMIFS(рўйхат!BU:BU,рўйхат!$CY:$CY,$B$232,рўйхат!$B:$B,$C230)</f>
        <v/>
      </c>
      <c r="BO230" s="35">
        <f>SUMIFS(рўйхат!BX:BX,рўйхат!$CY:$CY,$B$232,рўйхат!$B:$B,$C230)</f>
        <v/>
      </c>
      <c r="BP230" s="36">
        <f>SUMIFS(рўйхат!BY:BY,рўйхат!$CY:$CY,$B$232,рўйхат!$B:$B,$C230)</f>
        <v/>
      </c>
      <c r="BQ230" s="35">
        <f>SUMIFS(рўйхат!BZ:BZ,рўйхат!$CY:$CY,$B$232,рўйхат!$B:$B,$C230)</f>
        <v/>
      </c>
      <c r="BR230" s="36">
        <f>SUMIFS(рўйхат!CA:CA,рўйхат!$CY:$CY,$B$232,рўйхат!$B:$B,$C230)</f>
        <v/>
      </c>
      <c r="BS230" s="35">
        <f>SUMIFS(рўйхат!CB:CB,рўйхат!$CY:$CY,$B$232,рўйхат!$B:$B,$C230)</f>
        <v/>
      </c>
      <c r="BT230" s="36">
        <f>SUMIFS(рўйхат!CC:CC,рўйхат!$CY:$CY,$B$232,рўйхат!$B:$B,$C230)</f>
        <v/>
      </c>
      <c r="BU230" s="35">
        <f>SUMIFS(рўйхат!CD:CD,рўйхат!$CY:$CY,$B$232,рўйхат!$B:$B,$C230)</f>
        <v/>
      </c>
      <c r="BV230" s="36">
        <f>SUMIFS(рўйхат!CE:CE,рўйхат!$CY:$CY,$B$232,рўйхат!$B:$B,$C230)</f>
        <v/>
      </c>
      <c r="BW230" s="35">
        <f>SUMIFS(рўйхат!CH:CH,рўйхат!$CY:$CY,$B$232,рўйхат!$B:$B,$C230)</f>
        <v/>
      </c>
      <c r="BX230" s="36">
        <f>SUMIFS(рўйхат!CI:CI,рўйхат!$CY:$CY,$B$232,рўйхат!$B:$B,$C230)</f>
        <v/>
      </c>
      <c r="BY230" s="35">
        <f>SUMIFS(рўйхат!CJ:CJ,рўйхат!$CY:$CY,$B$232,рўйхат!$B:$B,$C230)</f>
        <v/>
      </c>
      <c r="BZ230" s="36">
        <f>SUMIFS(рўйхат!CK:CK,рўйхат!$CY:$CY,$B$232,рўйхат!$B:$B,$C230)</f>
        <v/>
      </c>
      <c r="CA230" s="35">
        <f>SUMIFS(рўйхат!CL:CL,рўйхат!$CY:$CY,$B$232,рўйхат!$B:$B,$C230)</f>
        <v/>
      </c>
      <c r="CB230" s="36">
        <f>SUMIFS(рўйхат!CM:CM,рўйхат!$CY:$CY,$B$232,рўйхат!$B:$B,$C230)</f>
        <v/>
      </c>
      <c r="CC230" s="35">
        <f>SUMIFS(рўйхат!CN:CN,рўйхат!$CY:$CY,$B$232,рўйхат!$B:$B,$C230)</f>
        <v/>
      </c>
      <c r="CD230" s="36">
        <f>SUMIFS(рўйхат!CO:CO,рўйхат!$CY:$CY,$B$232,рўйхат!$B:$B,$C230)</f>
        <v/>
      </c>
      <c r="CE230" s="77">
        <f>IFERROR(BE230/(Q230+BE230),0)</f>
        <v/>
      </c>
      <c r="CF230" s="78">
        <f>IFERROR(BF230/(R230+BF230),0)</f>
        <v/>
      </c>
      <c r="CG230" s="8">
        <f>COUNTIFS(B:B,B230)</f>
        <v/>
      </c>
    </row>
    <row r="231" hidden="1" outlineLevel="1" ht="17.1" customFormat="1" customHeight="1" s="8">
      <c r="A231" s="33" t="n"/>
      <c r="B231" s="50" t="n">
        <v>31</v>
      </c>
      <c r="C231" s="67" t="inlineStr">
        <is>
          <t>Бошқалар</t>
        </is>
      </c>
      <c r="D231" s="16" t="n"/>
      <c r="E231" s="35">
        <f>SUMIFS(рўйхат!F:F,рўйхат!$CY:$CY,$B$232,рўйхат!$B:$B,$C231)</f>
        <v/>
      </c>
      <c r="F231" s="36">
        <f>SUMIFS(рўйхат!G:G,рўйхат!$CY:$CY,$B$232,рўйхат!$B:$B,$C231)</f>
        <v/>
      </c>
      <c r="G231" s="35">
        <f>SUMIFS(рўйхат!H:H,рўйхат!$CY:$CY,$B$232,рўйхат!$B:$B,$C231)</f>
        <v/>
      </c>
      <c r="H231" s="36">
        <f>SUMIFS(рўйхат!I:I,рўйхат!$CY:$CY,$B$232,рўйхат!$B:$B,$C231)</f>
        <v/>
      </c>
      <c r="I231" s="35">
        <f>SUMIFS(рўйхат!J:J,рўйхат!$CY:$CY,$B$232,рўйхат!$B:$B,$C231)</f>
        <v/>
      </c>
      <c r="J231" s="36">
        <f>SUMIFS(рўйхат!K:K,рўйхат!$CY:$CY,$B$232,рўйхат!$B:$B,$C231)</f>
        <v/>
      </c>
      <c r="K231" s="35">
        <f>SUMIFS(рўйхат!L:L,рўйхат!$CY:$CY,$B$232,рўйхат!$B:$B,$C231)</f>
        <v/>
      </c>
      <c r="L231" s="36">
        <f>SUMIFS(рўйхат!M:M,рўйхат!$CY:$CY,$B$232,рўйхат!$B:$B,$C231)</f>
        <v/>
      </c>
      <c r="M231" s="35">
        <f>SUMIFS(рўйхат!N:N,рўйхат!$CY:$CY,$B$232,рўйхат!$B:$B,$C231)</f>
        <v/>
      </c>
      <c r="N231" s="36">
        <f>SUMIFS(рўйхат!O:O,рўйхат!$CY:$CY,$B$232,рўйхат!$B:$B,$C231)</f>
        <v/>
      </c>
      <c r="O231" s="34">
        <f>IFERROR(M231/E231,0)</f>
        <v/>
      </c>
      <c r="P231" s="34">
        <f>IFERROR(N231/F231,0)</f>
        <v/>
      </c>
      <c r="Q231" s="35">
        <f>SUMIFS(рўйхат!P:P,рўйхат!$CY:$CY,$B$232,рўйхат!$B:$B,$C231)</f>
        <v/>
      </c>
      <c r="R231" s="36">
        <f>SUMIFS(рўйхат!Q:Q,рўйхат!$CY:$CY,$B$232,рўйхат!$B:$B,$C231)</f>
        <v/>
      </c>
      <c r="S231" s="35">
        <f>SUMIFS(рўйхат!R:R,рўйхат!$CY:$CY,$B$232,рўйхат!$B:$B,$C231)</f>
        <v/>
      </c>
      <c r="T231" s="36">
        <f>SUMIFS(рўйхат!S:S,рўйхат!$CY:$CY,$B$232,рўйхат!$B:$B,$C231)</f>
        <v/>
      </c>
      <c r="U231" s="35">
        <f>SUMIFS(рўйхат!T:T,рўйхат!$CY:$CY,$B$232,рўйхат!$B:$B,$C231)</f>
        <v/>
      </c>
      <c r="V231" s="36">
        <f>SUMIFS(рўйхат!U:U,рўйхат!$CY:$CY,$B$232,рўйхат!$B:$B,$C231)</f>
        <v/>
      </c>
      <c r="W231" s="35">
        <f>SUMIFS(рўйхат!V:V,рўйхат!$CY:$CY,$B$232,рўйхат!$B:$B,$C231)</f>
        <v/>
      </c>
      <c r="X231" s="36">
        <f>SUMIFS(рўйхат!W:W,рўйхат!$CY:$CY,$B$232,рўйхат!$B:$B,$C231)</f>
        <v/>
      </c>
      <c r="Y231" s="35">
        <f>SUMIFS(рўйхат!X:X,рўйхат!$CY:$CY,$B$232,рўйхат!$B:$B,$C231)</f>
        <v/>
      </c>
      <c r="Z231" s="36">
        <f>SUMIFS(рўйхат!Y:Y,рўйхат!$CY:$CY,$B$232,рўйхат!$B:$B,$C231)</f>
        <v/>
      </c>
      <c r="AA231" s="35">
        <f>SUMIFS(рўйхат!Z:Z,рўйхат!$CY:$CY,$B$232,рўйхат!$B:$B,$C231)</f>
        <v/>
      </c>
      <c r="AB231" s="36">
        <f>SUMIFS(рўйхат!AA:AA,рўйхат!$CY:$CY,$B$232,рўйхат!$B:$B,$C231)</f>
        <v/>
      </c>
      <c r="AC231" s="35">
        <f>SUMIFS(рўйхат!AB:AB,рўйхат!$CY:$CY,$B$232,рўйхат!$B:$B,$C231)</f>
        <v/>
      </c>
      <c r="AD231" s="36">
        <f>SUMIFS(рўйхат!AC:AC,рўйхат!$CY:$CY,$B$232,рўйхат!$B:$B,$C231)</f>
        <v/>
      </c>
      <c r="AE231" s="35">
        <f>SUMIFS(рўйхат!AD:AD,рўйхат!$CY:$CY,$B$232,рўйхат!$B:$B,$C231)</f>
        <v/>
      </c>
      <c r="AF231" s="36">
        <f>SUMIFS(рўйхат!AE:AE,рўйхат!$CY:$CY,$B$232,рўйхат!$B:$B,$C231)</f>
        <v/>
      </c>
      <c r="AG231" s="35">
        <f>SUMIFS(рўйхат!AH:AH,рўйхат!$CY:$CY,$B$232,рўйхат!$B:$B,$C231)</f>
        <v/>
      </c>
      <c r="AH231" s="36">
        <f>SUMIFS(рўйхат!AI:AI,рўйхат!$CY:$CY,$B$232,рўйхат!$B:$B,$C231)</f>
        <v/>
      </c>
      <c r="AI231" s="35">
        <f>SUMIFS(рўйхат!AJ:AJ,рўйхат!$CY:$CY,$B$232,рўйхат!$B:$B,$C231)</f>
        <v/>
      </c>
      <c r="AJ231" s="36">
        <f>SUMIFS(рўйхат!AK:AK,рўйхат!$CY:$CY,$B$232,рўйхат!$B:$B,$C231)</f>
        <v/>
      </c>
      <c r="AK231" s="35">
        <f>SUMIFS(рўйхат!AL:AL,рўйхат!$CY:$CY,$B$232,рўйхат!$B:$B,$C231)</f>
        <v/>
      </c>
      <c r="AL231" s="36">
        <f>SUMIFS(рўйхат!AM:AM,рўйхат!$CY:$CY,$B$232,рўйхат!$B:$B,$C231)</f>
        <v/>
      </c>
      <c r="AM231" s="77">
        <f>IFERROR(Q231/E231,0)</f>
        <v/>
      </c>
      <c r="AN231" s="77">
        <f>IFERROR(R231/F231,0)</f>
        <v/>
      </c>
      <c r="AO231" s="35">
        <f>SUMIFS(рўйхат!AX:AX,рўйхат!$CY:$CY,$B$232,рўйхат!$B:$B,$C231)</f>
        <v/>
      </c>
      <c r="AP231" s="36">
        <f>SUMIFS(рўйхат!AY:AY,рўйхат!$CY:$CY,$B$232,рўйхат!$B:$B,$C231)</f>
        <v/>
      </c>
      <c r="AQ231" s="35">
        <f>SUMIFS(рўйхат!AZ:AZ,рўйхат!$CY:$CY,$B$232,рўйхат!$B:$B,$C231)</f>
        <v/>
      </c>
      <c r="AR231" s="36">
        <f>SUMIFS(рўйхат!BA:BA,рўйхат!$CY:$CY,$B$232,рўйхат!$B:$B,$C231)</f>
        <v/>
      </c>
      <c r="AS231" s="35">
        <f>SUMIFS(рўйхат!BB:BB,рўйхат!$CY:$CY,$B$232,рўйхат!$B:$B,$C231)</f>
        <v/>
      </c>
      <c r="AT231" s="36">
        <f>SUMIFS(рўйхат!BC:BC,рўйхат!$CY:$CY,$B$232,рўйхат!$B:$B,$C231)</f>
        <v/>
      </c>
      <c r="AU231" s="35">
        <f>SUMIFS(рўйхат!BD:BD,рўйхат!$CY:$CY,$B$232,рўйхат!$B:$B,$C231)</f>
        <v/>
      </c>
      <c r="AV231" s="36">
        <f>SUMIFS(рўйхат!BE:BE,рўйхат!$CY:$CY,$B$232,рўйхат!$B:$B,$C231)</f>
        <v/>
      </c>
      <c r="AW231" s="35">
        <f>SUMIFS(рўйхат!BF:BF,рўйхат!$CY:$CY,$B$232,рўйхат!$B:$B,$C231)</f>
        <v/>
      </c>
      <c r="AX231" s="36">
        <f>SUMIFS(рўйхат!BG:BG,рўйхат!$CY:$CY,$B$232,рўйхат!$B:$B,$C231)</f>
        <v/>
      </c>
      <c r="AY231" s="35">
        <f>SUMIFS(рўйхат!BH:BH,рўйхат!$CY:$CY,$B$232,рўйхат!$B:$B,$C231)</f>
        <v/>
      </c>
      <c r="AZ231" s="36">
        <f>SUMIFS(рўйхат!BI:BI,рўйхат!$CY:$CY,$B$232,рўйхат!$B:$B,$C231)</f>
        <v/>
      </c>
      <c r="BA231" s="35">
        <f>SUMIFS(рўйхат!BJ:BJ,рўйхат!$CY:$CY,$B$232,рўйхат!$B:$B,$C231)</f>
        <v/>
      </c>
      <c r="BB231" s="36">
        <f>SUMIFS(рўйхат!BK:BK,рўйхат!$CY:$CY,$B$232,рўйхат!$B:$B,$C231)</f>
        <v/>
      </c>
      <c r="BC231" s="77">
        <f>IFERROR(AO231/E231,0)</f>
        <v/>
      </c>
      <c r="BD231" s="77">
        <f>IFERROR(AP231/F231,0)</f>
        <v/>
      </c>
      <c r="BE231" s="35">
        <f>SUMIFS(рўйхат!BL:BL,рўйхат!$CY:$CY,$B$232,рўйхат!$B:$B,$C231)</f>
        <v/>
      </c>
      <c r="BF231" s="36">
        <f>SUMIFS(рўйхат!BM:BM,рўйхат!$CY:$CY,$B$232,рўйхат!$B:$B,$C231)</f>
        <v/>
      </c>
      <c r="BG231" s="35">
        <f>SUMIFS(рўйхат!BN:BN,рўйхат!$CY:$CY,$B$232,рўйхат!$B:$B,$C231)</f>
        <v/>
      </c>
      <c r="BH231" s="36">
        <f>SUMIFS(рўйхат!BO:BO,рўйхат!$CY:$CY,$B$232,рўйхат!$B:$B,$C231)</f>
        <v/>
      </c>
      <c r="BI231" s="35">
        <f>SUMIFS(рўйхат!BP:BP,рўйхат!$CY:$CY,$B$232,рўйхат!$B:$B,$C231)</f>
        <v/>
      </c>
      <c r="BJ231" s="36">
        <f>SUMIFS(рўйхат!BQ:BQ,рўйхат!$CY:$CY,$B$232,рўйхат!$B:$B,$C231)</f>
        <v/>
      </c>
      <c r="BK231" s="35">
        <f>SUMIFS(рўйхат!BR:BR,рўйхат!$CY:$CY,$B$232,рўйхат!$B:$B,$C231)</f>
        <v/>
      </c>
      <c r="BL231" s="36">
        <f>SUMIFS(рўйхат!BS:BS,рўйхат!$CY:$CY,$B$232,рўйхат!$B:$B,$C231)</f>
        <v/>
      </c>
      <c r="BM231" s="35">
        <f>SUMIFS(рўйхат!BT:BT,рўйхат!$CY:$CY,$B$232,рўйхат!$B:$B,$C231)</f>
        <v/>
      </c>
      <c r="BN231" s="36">
        <f>SUMIFS(рўйхат!BU:BU,рўйхат!$CY:$CY,$B$232,рўйхат!$B:$B,$C231)</f>
        <v/>
      </c>
      <c r="BO231" s="35">
        <f>SUMIFS(рўйхат!BX:BX,рўйхат!$CY:$CY,$B$232,рўйхат!$B:$B,$C231)</f>
        <v/>
      </c>
      <c r="BP231" s="36">
        <f>SUMIFS(рўйхат!BY:BY,рўйхат!$CY:$CY,$B$232,рўйхат!$B:$B,$C231)</f>
        <v/>
      </c>
      <c r="BQ231" s="35">
        <f>SUMIFS(рўйхат!BZ:BZ,рўйхат!$CY:$CY,$B$232,рўйхат!$B:$B,$C231)</f>
        <v/>
      </c>
      <c r="BR231" s="36">
        <f>SUMIFS(рўйхат!CA:CA,рўйхат!$CY:$CY,$B$232,рўйхат!$B:$B,$C231)</f>
        <v/>
      </c>
      <c r="BS231" s="35">
        <f>SUMIFS(рўйхат!CB:CB,рўйхат!$CY:$CY,$B$232,рўйхат!$B:$B,$C231)</f>
        <v/>
      </c>
      <c r="BT231" s="36">
        <f>SUMIFS(рўйхат!CC:CC,рўйхат!$CY:$CY,$B$232,рўйхат!$B:$B,$C231)</f>
        <v/>
      </c>
      <c r="BU231" s="35">
        <f>SUMIFS(рўйхат!CD:CD,рўйхат!$CY:$CY,$B$232,рўйхат!$B:$B,$C231)</f>
        <v/>
      </c>
      <c r="BV231" s="36">
        <f>SUMIFS(рўйхат!CE:CE,рўйхат!$CY:$CY,$B$232,рўйхат!$B:$B,$C231)</f>
        <v/>
      </c>
      <c r="BW231" s="35">
        <f>SUMIFS(рўйхат!CH:CH,рўйхат!$CY:$CY,$B$232,рўйхат!$B:$B,$C231)</f>
        <v/>
      </c>
      <c r="BX231" s="36">
        <f>SUMIFS(рўйхат!CI:CI,рўйхат!$CY:$CY,$B$232,рўйхат!$B:$B,$C231)</f>
        <v/>
      </c>
      <c r="BY231" s="35">
        <f>SUMIFS(рўйхат!CJ:CJ,рўйхат!$CY:$CY,$B$232,рўйхат!$B:$B,$C231)</f>
        <v/>
      </c>
      <c r="BZ231" s="36">
        <f>SUMIFS(рўйхат!CK:CK,рўйхат!$CY:$CY,$B$232,рўйхат!$B:$B,$C231)</f>
        <v/>
      </c>
      <c r="CA231" s="35">
        <f>SUMIFS(рўйхат!CL:CL,рўйхат!$CY:$CY,$B$232,рўйхат!$B:$B,$C231)</f>
        <v/>
      </c>
      <c r="CB231" s="36">
        <f>SUMIFS(рўйхат!CM:CM,рўйхат!$CY:$CY,$B$232,рўйхат!$B:$B,$C231)</f>
        <v/>
      </c>
      <c r="CC231" s="35">
        <f>SUMIFS(рўйхат!CN:CN,рўйхат!$CY:$CY,$B$232,рўйхат!$B:$B,$C231)</f>
        <v/>
      </c>
      <c r="CD231" s="36">
        <f>SUMIFS(рўйхат!CO:CO,рўйхат!$CY:$CY,$B$232,рўйхат!$B:$B,$C231)</f>
        <v/>
      </c>
      <c r="CE231" s="77">
        <f>IFERROR(BE231/(Q231+BE231),0)</f>
        <v/>
      </c>
      <c r="CF231" s="78">
        <f>IFERROR(BF231/(R231+BF231),0)</f>
        <v/>
      </c>
      <c r="CG231" s="8">
        <f>COUNTIFS(B:B,B231)</f>
        <v/>
      </c>
    </row>
    <row r="232" collapsed="1" ht="33.95" customFormat="1" customHeight="1" s="8">
      <c r="A232" s="15" t="n">
        <v>7</v>
      </c>
      <c r="B232" s="198" t="inlineStr">
        <is>
          <t>Тузатиш киритилган ЭҲФлар бўйича ҚҚСга қайта ҳисобот олинмаган ҳолатлар таҳлили</t>
        </is>
      </c>
      <c r="C232" s="199" t="n"/>
      <c r="D232" s="16" t="inlineStr">
        <is>
          <t>У.Тангриев</t>
        </is>
      </c>
      <c r="E232" s="17">
        <f>SUMIF(рўйхат!$CY:$CY,$B232,рўйхат!F:F)</f>
        <v/>
      </c>
      <c r="F232" s="18">
        <f>SUMIF(рўйхат!$CY:$CY,$B232,рўйхат!G:G)</f>
        <v/>
      </c>
      <c r="G232" s="17">
        <f>SUMIF(рўйхат!$CY:$CY,$B232,рўйхат!H:H)</f>
        <v/>
      </c>
      <c r="H232" s="18">
        <f>SUMIF(рўйхат!$CY:$CY,$B232,рўйхат!I:I)</f>
        <v/>
      </c>
      <c r="I232" s="17">
        <f>SUMIF(рўйхат!$CY:$CY,$B232,рўйхат!J:J)</f>
        <v/>
      </c>
      <c r="J232" s="18">
        <f>SUMIF(рўйхат!$CY:$CY,$B232,рўйхат!K:K)</f>
        <v/>
      </c>
      <c r="K232" s="17">
        <f>SUMIF(рўйхат!$CY:$CY,$B232,рўйхат!L:L)</f>
        <v/>
      </c>
      <c r="L232" s="18">
        <f>SUMIF(рўйхат!$CY:$CY,$B232,рўйхат!M:M)</f>
        <v/>
      </c>
      <c r="M232" s="17">
        <f>SUMIF(рўйхат!$CY:$CY,$B232,рўйхат!N:N)</f>
        <v/>
      </c>
      <c r="N232" s="18">
        <f>SUMIF(рўйхат!$CY:$CY,$B232,рўйхат!O:O)</f>
        <v/>
      </c>
      <c r="O232" s="75">
        <f>IFERROR(M232/E232,0)</f>
        <v/>
      </c>
      <c r="P232" s="75">
        <f>IFERROR(N232/F232,0)</f>
        <v/>
      </c>
      <c r="Q232" s="17">
        <f>SUMIF(рўйхат!$CY:$CY,$B232,рўйхат!P:P)</f>
        <v/>
      </c>
      <c r="R232" s="18">
        <f>SUMIF(рўйхат!$CY:$CY,$B232,рўйхат!Q:Q)</f>
        <v/>
      </c>
      <c r="S232" s="17">
        <f>SUMIF(рўйхат!$CY:$CY,$B232,рўйхат!R:R)</f>
        <v/>
      </c>
      <c r="T232" s="18">
        <f>SUMIF(рўйхат!$CY:$CY,$B232,рўйхат!S:S)</f>
        <v/>
      </c>
      <c r="U232" s="17">
        <f>SUMIF(рўйхат!$CY:$CY,$B232,рўйхат!T:T)</f>
        <v/>
      </c>
      <c r="V232" s="18">
        <f>SUMIF(рўйхат!$CY:$CY,$B232,рўйхат!U:U)</f>
        <v/>
      </c>
      <c r="W232" s="17">
        <f>SUMIF(рўйхат!$CY:$CY,$B232,рўйхат!V:V)</f>
        <v/>
      </c>
      <c r="X232" s="18">
        <f>SUMIF(рўйхат!$CY:$CY,$B232,рўйхат!W:W)</f>
        <v/>
      </c>
      <c r="Y232" s="17">
        <f>SUMIF(рўйхат!$CY:$CY,$B232,рўйхат!X:X)</f>
        <v/>
      </c>
      <c r="Z232" s="18">
        <f>SUMIF(рўйхат!$CY:$CY,$B232,рўйхат!Y:Y)</f>
        <v/>
      </c>
      <c r="AA232" s="17">
        <f>SUMIF(рўйхат!$CY:$CY,$B232,рўйхат!Z:Z)</f>
        <v/>
      </c>
      <c r="AB232" s="18">
        <f>SUMIF(рўйхат!$CY:$CY,$B232,рўйхат!AA:AA)</f>
        <v/>
      </c>
      <c r="AC232" s="17">
        <f>SUMIF(рўйхат!$CY:$CY,$B232,рўйхат!AB:AB)</f>
        <v/>
      </c>
      <c r="AD232" s="18">
        <f>SUMIF(рўйхат!$CY:$CY,$B232,рўйхат!AC:AC)</f>
        <v/>
      </c>
      <c r="AE232" s="17">
        <f>SUMIF(рўйхат!$CY:$CY,$B232,рўйхат!AD:AD)</f>
        <v/>
      </c>
      <c r="AF232" s="18">
        <f>SUMIF(рўйхат!$CY:$CY,$B232,рўйхат!AE:AE)</f>
        <v/>
      </c>
      <c r="AG232" s="17">
        <f>SUMIF(рўйхат!$CY:$CY,$B232,рўйхат!AH:AH)</f>
        <v/>
      </c>
      <c r="AH232" s="18">
        <f>SUMIF(рўйхат!$CY:$CY,$B232,рўйхат!AI:AI)</f>
        <v/>
      </c>
      <c r="AI232" s="17">
        <f>SUMIF(рўйхат!$CY:$CY,$B232,рўйхат!AJ:AJ)</f>
        <v/>
      </c>
      <c r="AJ232" s="18">
        <f>SUMIF(рўйхат!$CY:$CY,$B232,рўйхат!AK:AK)</f>
        <v/>
      </c>
      <c r="AK232" s="17">
        <f>SUMIF(рўйхат!$CY:$CY,$B232,рўйхат!AL:AL)</f>
        <v/>
      </c>
      <c r="AL232" s="18">
        <f>SUMIF(рўйхат!$CY:$CY,$B232,рўйхат!AM:AM)</f>
        <v/>
      </c>
      <c r="AM232" s="41">
        <f>IFERROR(Q232/E232,0)</f>
        <v/>
      </c>
      <c r="AN232" s="41">
        <f>IFERROR(R232/F232,0)</f>
        <v/>
      </c>
      <c r="AO232" s="17">
        <f>SUMIF(рўйхат!$CY:$CY,$B232,рўйхат!AX:AX)</f>
        <v/>
      </c>
      <c r="AP232" s="18">
        <f>SUMIF(рўйхат!$CY:$CY,$B232,рўйхат!AY:AY)</f>
        <v/>
      </c>
      <c r="AQ232" s="17">
        <f>SUMIF(рўйхат!$CY:$CY,$B232,рўйхат!AZ:AZ)</f>
        <v/>
      </c>
      <c r="AR232" s="18">
        <f>SUMIF(рўйхат!$CY:$CY,$B232,рўйхат!BA:BA)</f>
        <v/>
      </c>
      <c r="AS232" s="17">
        <f>SUMIF(рўйхат!$CY:$CY,$B232,рўйхат!BB:BB)</f>
        <v/>
      </c>
      <c r="AT232" s="18">
        <f>SUMIF(рўйхат!$CY:$CY,$B232,рўйхат!BC:BC)</f>
        <v/>
      </c>
      <c r="AU232" s="17">
        <f>SUMIF(рўйхат!$CY:$CY,$B232,рўйхат!BD:BD)</f>
        <v/>
      </c>
      <c r="AV232" s="18">
        <f>SUMIF(рўйхат!$CY:$CY,$B232,рўйхат!BE:BE)</f>
        <v/>
      </c>
      <c r="AW232" s="17">
        <f>SUMIF(рўйхат!$CY:$CY,$B232,рўйхат!BF:BF)</f>
        <v/>
      </c>
      <c r="AX232" s="18">
        <f>SUMIF(рўйхат!$CY:$CY,$B232,рўйхат!BG:BG)</f>
        <v/>
      </c>
      <c r="AY232" s="17">
        <f>SUMIF(рўйхат!$CY:$CY,$B232,рўйхат!BH:BH)</f>
        <v/>
      </c>
      <c r="AZ232" s="18">
        <f>SUMIF(рўйхат!$CY:$CY,$B232,рўйхат!BI:BI)</f>
        <v/>
      </c>
      <c r="BA232" s="17">
        <f>SUMIF(рўйхат!$CY:$CY,$B232,рўйхат!BJ:BJ)</f>
        <v/>
      </c>
      <c r="BB232" s="18">
        <f>SUMIF(рўйхат!$CY:$CY,$B232,рўйхат!BK:BK)</f>
        <v/>
      </c>
      <c r="BC232" s="41">
        <f>IFERROR(AO232/E232,0)</f>
        <v/>
      </c>
      <c r="BD232" s="41">
        <f>IFERROR(AP232/F232,0)</f>
        <v/>
      </c>
      <c r="BE232" s="17">
        <f>SUMIF(рўйхат!$CY:$CY,$B232,рўйхат!BL:BL)</f>
        <v/>
      </c>
      <c r="BF232" s="18">
        <f>SUMIF(рўйхат!$CY:$CY,$B232,рўйхат!BM:BM)</f>
        <v/>
      </c>
      <c r="BG232" s="17">
        <f>SUMIF(рўйхат!$CY:$CY,$B232,рўйхат!BN:BN)</f>
        <v/>
      </c>
      <c r="BH232" s="18">
        <f>SUMIF(рўйхат!$CY:$CY,$B232,рўйхат!BO:BO)</f>
        <v/>
      </c>
      <c r="BI232" s="17">
        <f>SUMIF(рўйхат!$CY:$CY,$B232,рўйхат!BP:BP)</f>
        <v/>
      </c>
      <c r="BJ232" s="18">
        <f>SUMIF(рўйхат!$CY:$CY,$B232,рўйхат!BQ:BQ)</f>
        <v/>
      </c>
      <c r="BK232" s="17">
        <f>SUMIF(рўйхат!$CY:$CY,$B232,рўйхат!BR:BR)</f>
        <v/>
      </c>
      <c r="BL232" s="18">
        <f>SUMIF(рўйхат!$CY:$CY,$B232,рўйхат!BS:BS)</f>
        <v/>
      </c>
      <c r="BM232" s="17">
        <f>SUMIF(рўйхат!$CY:$CY,$B232,рўйхат!BT:BT)</f>
        <v/>
      </c>
      <c r="BN232" s="18">
        <f>SUMIF(рўйхат!$CY:$CY,$B232,рўйхат!BU:BU)</f>
        <v/>
      </c>
      <c r="BO232" s="17">
        <f>SUMIF(рўйхат!$CY:$CY,$B232,рўйхат!BX:BX)</f>
        <v/>
      </c>
      <c r="BP232" s="18">
        <f>SUMIF(рўйхат!$CY:$CY,$B232,рўйхат!BY:BY)</f>
        <v/>
      </c>
      <c r="BQ232" s="17">
        <f>SUMIF(рўйхат!$CY:$CY,$B232,рўйхат!BZ:BZ)</f>
        <v/>
      </c>
      <c r="BR232" s="18">
        <f>SUMIF(рўйхат!$CY:$CY,$B232,рўйхат!CA:CA)</f>
        <v/>
      </c>
      <c r="BS232" s="17">
        <f>SUMIF(рўйхат!$CY:$CY,$B232,рўйхат!CB:CB)</f>
        <v/>
      </c>
      <c r="BT232" s="18">
        <f>SUMIF(рўйхат!$CY:$CY,$B232,рўйхат!CC:CC)</f>
        <v/>
      </c>
      <c r="BU232" s="17">
        <f>SUMIF(рўйхат!$CY:$CY,$B232,рўйхат!CD:CD)</f>
        <v/>
      </c>
      <c r="BV232" s="18">
        <f>SUMIF(рўйхат!$CY:$CY,$B232,рўйхат!CE:CE)</f>
        <v/>
      </c>
      <c r="BW232" s="17">
        <f>SUMIF(рўйхат!$CY:$CY,$B232,рўйхат!CH:CH)</f>
        <v/>
      </c>
      <c r="BX232" s="18">
        <f>SUMIF(рўйхат!$CY:$CY,$B232,рўйхат!CI:CI)</f>
        <v/>
      </c>
      <c r="BY232" s="17">
        <f>SUMIF(рўйхат!$CY:$CY,$B232,рўйхат!CJ:CJ)</f>
        <v/>
      </c>
      <c r="BZ232" s="18">
        <f>SUMIF(рўйхат!$CY:$CY,$B232,рўйхат!CK:CK)</f>
        <v/>
      </c>
      <c r="CA232" s="17">
        <f>SUMIF(рўйхат!$CY:$CY,$B232,рўйхат!CL:CL)</f>
        <v/>
      </c>
      <c r="CB232" s="18">
        <f>SUMIF(рўйхат!$CY:$CY,$B232,рўйхат!CM:CM)</f>
        <v/>
      </c>
      <c r="CC232" s="17">
        <f>SUMIF(рўйхат!$CY:$CY,$B232,рўйхат!CN:CN)</f>
        <v/>
      </c>
      <c r="CD232" s="18">
        <f>SUMIF(рўйхат!$CY:$CY,$B232,рўйхат!CO:CO)</f>
        <v/>
      </c>
      <c r="CE232" s="41">
        <f>IFERROR(BE232/(Q232+BE232),0)</f>
        <v/>
      </c>
      <c r="CF232" s="42">
        <f>IFERROR(BF232/(R232+BF232),0)</f>
        <v/>
      </c>
      <c r="CG232" s="8">
        <f>COUNTIFS(B:B,B232)</f>
        <v/>
      </c>
    </row>
    <row r="233" hidden="1" outlineLevel="1" ht="17.1" customFormat="1" customHeight="1" s="8">
      <c r="A233" s="33" t="n"/>
      <c r="B233" s="50" t="n">
        <v>1</v>
      </c>
      <c r="C233" s="65" t="inlineStr">
        <is>
          <t>Адлия вазирлиги</t>
        </is>
      </c>
      <c r="D233" s="16" t="n"/>
      <c r="E233" s="35">
        <f>SUMIFS(рўйхат!F:F,рўйхат!$CY:$CY,$B$264,рўйхат!$B:$B,$C233)</f>
        <v/>
      </c>
      <c r="F233" s="36">
        <f>SUMIFS(рўйхат!G:G,рўйхат!$CY:$CY,$B$264,рўйхат!$B:$B,$C233)</f>
        <v/>
      </c>
      <c r="G233" s="35">
        <f>SUMIFS(рўйхат!H:H,рўйхат!$CY:$CY,$B$264,рўйхат!$B:$B,$C233)</f>
        <v/>
      </c>
      <c r="H233" s="36">
        <f>SUMIFS(рўйхат!I:I,рўйхат!$CY:$CY,$B$264,рўйхат!$B:$B,$C233)</f>
        <v/>
      </c>
      <c r="I233" s="35">
        <f>SUMIFS(рўйхат!J:J,рўйхат!$CY:$CY,$B$264,рўйхат!$B:$B,$C233)</f>
        <v/>
      </c>
      <c r="J233" s="36">
        <f>SUMIFS(рўйхат!K:K,рўйхат!$CY:$CY,$B$264,рўйхат!$B:$B,$C233)</f>
        <v/>
      </c>
      <c r="K233" s="35">
        <f>SUMIFS(рўйхат!L:L,рўйхат!$CY:$CY,$B$264,рўйхат!$B:$B,$C233)</f>
        <v/>
      </c>
      <c r="L233" s="36">
        <f>SUMIFS(рўйхат!M:M,рўйхат!$CY:$CY,$B$264,рўйхат!$B:$B,$C233)</f>
        <v/>
      </c>
      <c r="M233" s="35">
        <f>SUMIFS(рўйхат!N:N,рўйхат!$CY:$CY,$B$264,рўйхат!$B:$B,$C233)</f>
        <v/>
      </c>
      <c r="N233" s="36">
        <f>SUMIFS(рўйхат!O:O,рўйхат!$CY:$CY,$B$264,рўйхат!$B:$B,$C233)</f>
        <v/>
      </c>
      <c r="O233" s="34">
        <f>IFERROR(M233/E233,0)</f>
        <v/>
      </c>
      <c r="P233" s="34">
        <f>IFERROR(N233/F233,0)</f>
        <v/>
      </c>
      <c r="Q233" s="35">
        <f>SUMIFS(рўйхат!P:P,рўйхат!$CY:$CY,$B$264,рўйхат!$B:$B,$C233)</f>
        <v/>
      </c>
      <c r="R233" s="36">
        <f>SUMIFS(рўйхат!Q:Q,рўйхат!$CY:$CY,$B$264,рўйхат!$B:$B,$C233)</f>
        <v/>
      </c>
      <c r="S233" s="35">
        <f>SUMIFS(рўйхат!R:R,рўйхат!$CY:$CY,$B$264,рўйхат!$B:$B,$C233)</f>
        <v/>
      </c>
      <c r="T233" s="36">
        <f>SUMIFS(рўйхат!S:S,рўйхат!$CY:$CY,$B$264,рўйхат!$B:$B,$C233)</f>
        <v/>
      </c>
      <c r="U233" s="35">
        <f>SUMIFS(рўйхат!T:T,рўйхат!$CY:$CY,$B$264,рўйхат!$B:$B,$C233)</f>
        <v/>
      </c>
      <c r="V233" s="36">
        <f>SUMIFS(рўйхат!U:U,рўйхат!$CY:$CY,$B$264,рўйхат!$B:$B,$C233)</f>
        <v/>
      </c>
      <c r="W233" s="35">
        <f>SUMIFS(рўйхат!V:V,рўйхат!$CY:$CY,$B$264,рўйхат!$B:$B,$C233)</f>
        <v/>
      </c>
      <c r="X233" s="36">
        <f>SUMIFS(рўйхат!W:W,рўйхат!$CY:$CY,$B$264,рўйхат!$B:$B,$C233)</f>
        <v/>
      </c>
      <c r="Y233" s="35">
        <f>SUMIFS(рўйхат!X:X,рўйхат!$CY:$CY,$B$264,рўйхат!$B:$B,$C233)</f>
        <v/>
      </c>
      <c r="Z233" s="36">
        <f>SUMIFS(рўйхат!Y:Y,рўйхат!$CY:$CY,$B$264,рўйхат!$B:$B,$C233)</f>
        <v/>
      </c>
      <c r="AA233" s="35">
        <f>SUMIFS(рўйхат!Z:Z,рўйхат!$CY:$CY,$B$264,рўйхат!$B:$B,$C233)</f>
        <v/>
      </c>
      <c r="AB233" s="36">
        <f>SUMIFS(рўйхат!AA:AA,рўйхат!$CY:$CY,$B$264,рўйхат!$B:$B,$C233)</f>
        <v/>
      </c>
      <c r="AC233" s="35">
        <f>SUMIFS(рўйхат!AB:AB,рўйхат!$CY:$CY,$B$264,рўйхат!$B:$B,$C233)</f>
        <v/>
      </c>
      <c r="AD233" s="36">
        <f>SUMIFS(рўйхат!AC:AC,рўйхат!$CY:$CY,$B$264,рўйхат!$B:$B,$C233)</f>
        <v/>
      </c>
      <c r="AE233" s="35">
        <f>SUMIFS(рўйхат!AD:AD,рўйхат!$CY:$CY,$B$264,рўйхат!$B:$B,$C233)</f>
        <v/>
      </c>
      <c r="AF233" s="36">
        <f>SUMIFS(рўйхат!AE:AE,рўйхат!$CY:$CY,$B$264,рўйхат!$B:$B,$C233)</f>
        <v/>
      </c>
      <c r="AG233" s="35">
        <f>SUMIFS(рўйхат!AH:AH,рўйхат!$CY:$CY,$B$264,рўйхат!$B:$B,$C233)</f>
        <v/>
      </c>
      <c r="AH233" s="36">
        <f>SUMIFS(рўйхат!AI:AI,рўйхат!$CY:$CY,$B$264,рўйхат!$B:$B,$C233)</f>
        <v/>
      </c>
      <c r="AI233" s="35">
        <f>SUMIFS(рўйхат!AJ:AJ,рўйхат!$CY:$CY,$B$264,рўйхат!$B:$B,$C233)</f>
        <v/>
      </c>
      <c r="AJ233" s="36">
        <f>SUMIFS(рўйхат!AK:AK,рўйхат!$CY:$CY,$B$264,рўйхат!$B:$B,$C233)</f>
        <v/>
      </c>
      <c r="AK233" s="35">
        <f>SUMIFS(рўйхат!AL:AL,рўйхат!$CY:$CY,$B$264,рўйхат!$B:$B,$C233)</f>
        <v/>
      </c>
      <c r="AL233" s="36">
        <f>SUMIFS(рўйхат!AM:AM,рўйхат!$CY:$CY,$B$264,рўйхат!$B:$B,$C233)</f>
        <v/>
      </c>
      <c r="AM233" s="77">
        <f>IFERROR(Q233/E233,0)</f>
        <v/>
      </c>
      <c r="AN233" s="77">
        <f>IFERROR(R233/F233,0)</f>
        <v/>
      </c>
      <c r="AO233" s="35">
        <f>SUMIFS(рўйхат!AX:AX,рўйхат!$CY:$CY,$B$264,рўйхат!$B:$B,$C233)</f>
        <v/>
      </c>
      <c r="AP233" s="36">
        <f>SUMIFS(рўйхат!AY:AY,рўйхат!$CY:$CY,$B$264,рўйхат!$B:$B,$C233)</f>
        <v/>
      </c>
      <c r="AQ233" s="35">
        <f>SUMIFS(рўйхат!AZ:AZ,рўйхат!$CY:$CY,$B$264,рўйхат!$B:$B,$C233)</f>
        <v/>
      </c>
      <c r="AR233" s="36">
        <f>SUMIFS(рўйхат!BA:BA,рўйхат!$CY:$CY,$B$264,рўйхат!$B:$B,$C233)</f>
        <v/>
      </c>
      <c r="AS233" s="35">
        <f>SUMIFS(рўйхат!BB:BB,рўйхат!$CY:$CY,$B$264,рўйхат!$B:$B,$C233)</f>
        <v/>
      </c>
      <c r="AT233" s="36">
        <f>SUMIFS(рўйхат!BC:BC,рўйхат!$CY:$CY,$B$264,рўйхат!$B:$B,$C233)</f>
        <v/>
      </c>
      <c r="AU233" s="35">
        <f>SUMIFS(рўйхат!BD:BD,рўйхат!$CY:$CY,$B$264,рўйхат!$B:$B,$C233)</f>
        <v/>
      </c>
      <c r="AV233" s="36">
        <f>SUMIFS(рўйхат!BE:BE,рўйхат!$CY:$CY,$B$264,рўйхат!$B:$B,$C233)</f>
        <v/>
      </c>
      <c r="AW233" s="35">
        <f>SUMIFS(рўйхат!BF:BF,рўйхат!$CY:$CY,$B$264,рўйхат!$B:$B,$C233)</f>
        <v/>
      </c>
      <c r="AX233" s="36">
        <f>SUMIFS(рўйхат!BG:BG,рўйхат!$CY:$CY,$B$264,рўйхат!$B:$B,$C233)</f>
        <v/>
      </c>
      <c r="AY233" s="35">
        <f>SUMIFS(рўйхат!BH:BH,рўйхат!$CY:$CY,$B$264,рўйхат!$B:$B,$C233)</f>
        <v/>
      </c>
      <c r="AZ233" s="36">
        <f>SUMIFS(рўйхат!BI:BI,рўйхат!$CY:$CY,$B$264,рўйхат!$B:$B,$C233)</f>
        <v/>
      </c>
      <c r="BA233" s="35">
        <f>SUMIFS(рўйхат!BJ:BJ,рўйхат!$CY:$CY,$B$264,рўйхат!$B:$B,$C233)</f>
        <v/>
      </c>
      <c r="BB233" s="36">
        <f>SUMIFS(рўйхат!BK:BK,рўйхат!$CY:$CY,$B$264,рўйхат!$B:$B,$C233)</f>
        <v/>
      </c>
      <c r="BC233" s="77">
        <f>IFERROR(AO233/E233,0)</f>
        <v/>
      </c>
      <c r="BD233" s="77">
        <f>IFERROR(AP233/F233,0)</f>
        <v/>
      </c>
      <c r="BE233" s="35">
        <f>SUMIFS(рўйхат!BL:BL,рўйхат!$CY:$CY,$B$264,рўйхат!$B:$B,$C233)</f>
        <v/>
      </c>
      <c r="BF233" s="36">
        <f>SUMIFS(рўйхат!BM:BM,рўйхат!$CY:$CY,$B$264,рўйхат!$B:$B,$C233)</f>
        <v/>
      </c>
      <c r="BG233" s="35">
        <f>SUMIFS(рўйхат!BN:BN,рўйхат!$CY:$CY,$B$264,рўйхат!$B:$B,$C233)</f>
        <v/>
      </c>
      <c r="BH233" s="36">
        <f>SUMIFS(рўйхат!BO:BO,рўйхат!$CY:$CY,$B$264,рўйхат!$B:$B,$C233)</f>
        <v/>
      </c>
      <c r="BI233" s="35">
        <f>SUMIFS(рўйхат!BP:BP,рўйхат!$CY:$CY,$B$264,рўйхат!$B:$B,$C233)</f>
        <v/>
      </c>
      <c r="BJ233" s="36">
        <f>SUMIFS(рўйхат!BQ:BQ,рўйхат!$CY:$CY,$B$264,рўйхат!$B:$B,$C233)</f>
        <v/>
      </c>
      <c r="BK233" s="35">
        <f>SUMIFS(рўйхат!BR:BR,рўйхат!$CY:$CY,$B$264,рўйхат!$B:$B,$C233)</f>
        <v/>
      </c>
      <c r="BL233" s="36">
        <f>SUMIFS(рўйхат!BS:BS,рўйхат!$CY:$CY,$B$264,рўйхат!$B:$B,$C233)</f>
        <v/>
      </c>
      <c r="BM233" s="35">
        <f>SUMIFS(рўйхат!BT:BT,рўйхат!$CY:$CY,$B$264,рўйхат!$B:$B,$C233)</f>
        <v/>
      </c>
      <c r="BN233" s="36">
        <f>SUMIFS(рўйхат!BU:BU,рўйхат!$CY:$CY,$B$264,рўйхат!$B:$B,$C233)</f>
        <v/>
      </c>
      <c r="BO233" s="35">
        <f>SUMIFS(рўйхат!BX:BX,рўйхат!$CY:$CY,$B$264,рўйхат!$B:$B,$C233)</f>
        <v/>
      </c>
      <c r="BP233" s="36">
        <f>SUMIFS(рўйхат!BY:BY,рўйхат!$CY:$CY,$B$264,рўйхат!$B:$B,$C233)</f>
        <v/>
      </c>
      <c r="BQ233" s="35">
        <f>SUMIFS(рўйхат!BZ:BZ,рўйхат!$CY:$CY,$B$264,рўйхат!$B:$B,$C233)</f>
        <v/>
      </c>
      <c r="BR233" s="36">
        <f>SUMIFS(рўйхат!CA:CA,рўйхат!$CY:$CY,$B$264,рўйхат!$B:$B,$C233)</f>
        <v/>
      </c>
      <c r="BS233" s="35">
        <f>SUMIFS(рўйхат!CB:CB,рўйхат!$CY:$CY,$B$264,рўйхат!$B:$B,$C233)</f>
        <v/>
      </c>
      <c r="BT233" s="36">
        <f>SUMIFS(рўйхат!CC:CC,рўйхат!$CY:$CY,$B$264,рўйхат!$B:$B,$C233)</f>
        <v/>
      </c>
      <c r="BU233" s="35">
        <f>SUMIFS(рўйхат!CD:CD,рўйхат!$CY:$CY,$B$264,рўйхат!$B:$B,$C233)</f>
        <v/>
      </c>
      <c r="BV233" s="36">
        <f>SUMIFS(рўйхат!CE:CE,рўйхат!$CY:$CY,$B$264,рўйхат!$B:$B,$C233)</f>
        <v/>
      </c>
      <c r="BW233" s="35">
        <f>SUMIFS(рўйхат!CH:CH,рўйхат!$CY:$CY,$B$264,рўйхат!$B:$B,$C233)</f>
        <v/>
      </c>
      <c r="BX233" s="36">
        <f>SUMIFS(рўйхат!CI:CI,рўйхат!$CY:$CY,$B$264,рўйхат!$B:$B,$C233)</f>
        <v/>
      </c>
      <c r="BY233" s="35">
        <f>SUMIFS(рўйхат!CJ:CJ,рўйхат!$CY:$CY,$B$264,рўйхат!$B:$B,$C233)</f>
        <v/>
      </c>
      <c r="BZ233" s="36">
        <f>SUMIFS(рўйхат!CK:CK,рўйхат!$CY:$CY,$B$264,рўйхат!$B:$B,$C233)</f>
        <v/>
      </c>
      <c r="CA233" s="35">
        <f>SUMIFS(рўйхат!CL:CL,рўйхат!$CY:$CY,$B$264,рўйхат!$B:$B,$C233)</f>
        <v/>
      </c>
      <c r="CB233" s="36">
        <f>SUMIFS(рўйхат!CM:CM,рўйхат!$CY:$CY,$B$264,рўйхат!$B:$B,$C233)</f>
        <v/>
      </c>
      <c r="CC233" s="35">
        <f>SUMIFS(рўйхат!CN:CN,рўйхат!$CY:$CY,$B$264,рўйхат!$B:$B,$C233)</f>
        <v/>
      </c>
      <c r="CD233" s="36">
        <f>SUMIFS(рўйхат!CO:CO,рўйхат!$CY:$CY,$B$264,рўйхат!$B:$B,$C233)</f>
        <v/>
      </c>
      <c r="CE233" s="77">
        <f>IFERROR(BE233/(Q233+BE233),0)</f>
        <v/>
      </c>
      <c r="CF233" s="78">
        <f>IFERROR(BF233/(R233+BF233),0)</f>
        <v/>
      </c>
      <c r="CG233" s="8">
        <f>COUNTIFS(B:B,B233)</f>
        <v/>
      </c>
    </row>
    <row r="234" hidden="1" outlineLevel="1" ht="17.1" customFormat="1" customHeight="1" s="8">
      <c r="A234" s="33" t="n"/>
      <c r="B234" s="50" t="n">
        <v>2</v>
      </c>
      <c r="C234" s="66" t="inlineStr">
        <is>
          <t>Божхона қўмитаси</t>
        </is>
      </c>
      <c r="D234" s="16" t="n"/>
      <c r="E234" s="35">
        <f>SUMIFS(рўйхат!F:F,рўйхат!$CY:$CY,$B$264,рўйхат!$B:$B,$C234)</f>
        <v/>
      </c>
      <c r="F234" s="36">
        <f>SUMIFS(рўйхат!G:G,рўйхат!$CY:$CY,$B$264,рўйхат!$B:$B,$C234)</f>
        <v/>
      </c>
      <c r="G234" s="35">
        <f>SUMIFS(рўйхат!H:H,рўйхат!$CY:$CY,$B$264,рўйхат!$B:$B,$C234)</f>
        <v/>
      </c>
      <c r="H234" s="36">
        <f>SUMIFS(рўйхат!I:I,рўйхат!$CY:$CY,$B$264,рўйхат!$B:$B,$C234)</f>
        <v/>
      </c>
      <c r="I234" s="35">
        <f>SUMIFS(рўйхат!J:J,рўйхат!$CY:$CY,$B$264,рўйхат!$B:$B,$C234)</f>
        <v/>
      </c>
      <c r="J234" s="36">
        <f>SUMIFS(рўйхат!K:K,рўйхат!$CY:$CY,$B$264,рўйхат!$B:$B,$C234)</f>
        <v/>
      </c>
      <c r="K234" s="35">
        <f>SUMIFS(рўйхат!L:L,рўйхат!$CY:$CY,$B$264,рўйхат!$B:$B,$C234)</f>
        <v/>
      </c>
      <c r="L234" s="36">
        <f>SUMIFS(рўйхат!M:M,рўйхат!$CY:$CY,$B$264,рўйхат!$B:$B,$C234)</f>
        <v/>
      </c>
      <c r="M234" s="35">
        <f>SUMIFS(рўйхат!N:N,рўйхат!$CY:$CY,$B$264,рўйхат!$B:$B,$C234)</f>
        <v/>
      </c>
      <c r="N234" s="36">
        <f>SUMIFS(рўйхат!O:O,рўйхат!$CY:$CY,$B$264,рўйхат!$B:$B,$C234)</f>
        <v/>
      </c>
      <c r="O234" s="34">
        <f>IFERROR(M234/E234,0)</f>
        <v/>
      </c>
      <c r="P234" s="34">
        <f>IFERROR(N234/F234,0)</f>
        <v/>
      </c>
      <c r="Q234" s="35">
        <f>SUMIFS(рўйхат!P:P,рўйхат!$CY:$CY,$B$264,рўйхат!$B:$B,$C234)</f>
        <v/>
      </c>
      <c r="R234" s="36">
        <f>SUMIFS(рўйхат!Q:Q,рўйхат!$CY:$CY,$B$264,рўйхат!$B:$B,$C234)</f>
        <v/>
      </c>
      <c r="S234" s="35">
        <f>SUMIFS(рўйхат!R:R,рўйхат!$CY:$CY,$B$264,рўйхат!$B:$B,$C234)</f>
        <v/>
      </c>
      <c r="T234" s="36">
        <f>SUMIFS(рўйхат!S:S,рўйхат!$CY:$CY,$B$264,рўйхат!$B:$B,$C234)</f>
        <v/>
      </c>
      <c r="U234" s="35">
        <f>SUMIFS(рўйхат!T:T,рўйхат!$CY:$CY,$B$264,рўйхат!$B:$B,$C234)</f>
        <v/>
      </c>
      <c r="V234" s="36">
        <f>SUMIFS(рўйхат!U:U,рўйхат!$CY:$CY,$B$264,рўйхат!$B:$B,$C234)</f>
        <v/>
      </c>
      <c r="W234" s="35">
        <f>SUMIFS(рўйхат!V:V,рўйхат!$CY:$CY,$B$264,рўйхат!$B:$B,$C234)</f>
        <v/>
      </c>
      <c r="X234" s="36">
        <f>SUMIFS(рўйхат!W:W,рўйхат!$CY:$CY,$B$264,рўйхат!$B:$B,$C234)</f>
        <v/>
      </c>
      <c r="Y234" s="35">
        <f>SUMIFS(рўйхат!X:X,рўйхат!$CY:$CY,$B$264,рўйхат!$B:$B,$C234)</f>
        <v/>
      </c>
      <c r="Z234" s="36">
        <f>SUMIFS(рўйхат!Y:Y,рўйхат!$CY:$CY,$B$264,рўйхат!$B:$B,$C234)</f>
        <v/>
      </c>
      <c r="AA234" s="35">
        <f>SUMIFS(рўйхат!Z:Z,рўйхат!$CY:$CY,$B$264,рўйхат!$B:$B,$C234)</f>
        <v/>
      </c>
      <c r="AB234" s="36">
        <f>SUMIFS(рўйхат!AA:AA,рўйхат!$CY:$CY,$B$264,рўйхат!$B:$B,$C234)</f>
        <v/>
      </c>
      <c r="AC234" s="35">
        <f>SUMIFS(рўйхат!AB:AB,рўйхат!$CY:$CY,$B$264,рўйхат!$B:$B,$C234)</f>
        <v/>
      </c>
      <c r="AD234" s="36">
        <f>SUMIFS(рўйхат!AC:AC,рўйхат!$CY:$CY,$B$264,рўйхат!$B:$B,$C234)</f>
        <v/>
      </c>
      <c r="AE234" s="35">
        <f>SUMIFS(рўйхат!AD:AD,рўйхат!$CY:$CY,$B$264,рўйхат!$B:$B,$C234)</f>
        <v/>
      </c>
      <c r="AF234" s="36">
        <f>SUMIFS(рўйхат!AE:AE,рўйхат!$CY:$CY,$B$264,рўйхат!$B:$B,$C234)</f>
        <v/>
      </c>
      <c r="AG234" s="35">
        <f>SUMIFS(рўйхат!AH:AH,рўйхат!$CY:$CY,$B$264,рўйхат!$B:$B,$C234)</f>
        <v/>
      </c>
      <c r="AH234" s="36">
        <f>SUMIFS(рўйхат!AI:AI,рўйхат!$CY:$CY,$B$264,рўйхат!$B:$B,$C234)</f>
        <v/>
      </c>
      <c r="AI234" s="35">
        <f>SUMIFS(рўйхат!AJ:AJ,рўйхат!$CY:$CY,$B$264,рўйхат!$B:$B,$C234)</f>
        <v/>
      </c>
      <c r="AJ234" s="36">
        <f>SUMIFS(рўйхат!AK:AK,рўйхат!$CY:$CY,$B$264,рўйхат!$B:$B,$C234)</f>
        <v/>
      </c>
      <c r="AK234" s="35">
        <f>SUMIFS(рўйхат!AL:AL,рўйхат!$CY:$CY,$B$264,рўйхат!$B:$B,$C234)</f>
        <v/>
      </c>
      <c r="AL234" s="36">
        <f>SUMIFS(рўйхат!AM:AM,рўйхат!$CY:$CY,$B$264,рўйхат!$B:$B,$C234)</f>
        <v/>
      </c>
      <c r="AM234" s="77">
        <f>IFERROR(Q234/E234,0)</f>
        <v/>
      </c>
      <c r="AN234" s="77">
        <f>IFERROR(R234/F234,0)</f>
        <v/>
      </c>
      <c r="AO234" s="35">
        <f>SUMIFS(рўйхат!AX:AX,рўйхат!$CY:$CY,$B$264,рўйхат!$B:$B,$C234)</f>
        <v/>
      </c>
      <c r="AP234" s="36">
        <f>SUMIFS(рўйхат!AY:AY,рўйхат!$CY:$CY,$B$264,рўйхат!$B:$B,$C234)</f>
        <v/>
      </c>
      <c r="AQ234" s="35">
        <f>SUMIFS(рўйхат!AZ:AZ,рўйхат!$CY:$CY,$B$264,рўйхат!$B:$B,$C234)</f>
        <v/>
      </c>
      <c r="AR234" s="36">
        <f>SUMIFS(рўйхат!BA:BA,рўйхат!$CY:$CY,$B$264,рўйхат!$B:$B,$C234)</f>
        <v/>
      </c>
      <c r="AS234" s="35">
        <f>SUMIFS(рўйхат!BB:BB,рўйхат!$CY:$CY,$B$264,рўйхат!$B:$B,$C234)</f>
        <v/>
      </c>
      <c r="AT234" s="36">
        <f>SUMIFS(рўйхат!BC:BC,рўйхат!$CY:$CY,$B$264,рўйхат!$B:$B,$C234)</f>
        <v/>
      </c>
      <c r="AU234" s="35">
        <f>SUMIFS(рўйхат!BD:BD,рўйхат!$CY:$CY,$B$264,рўйхат!$B:$B,$C234)</f>
        <v/>
      </c>
      <c r="AV234" s="36">
        <f>SUMIFS(рўйхат!BE:BE,рўйхат!$CY:$CY,$B$264,рўйхат!$B:$B,$C234)</f>
        <v/>
      </c>
      <c r="AW234" s="35">
        <f>SUMIFS(рўйхат!BF:BF,рўйхат!$CY:$CY,$B$264,рўйхат!$B:$B,$C234)</f>
        <v/>
      </c>
      <c r="AX234" s="36">
        <f>SUMIFS(рўйхат!BG:BG,рўйхат!$CY:$CY,$B$264,рўйхат!$B:$B,$C234)</f>
        <v/>
      </c>
      <c r="AY234" s="35">
        <f>SUMIFS(рўйхат!BH:BH,рўйхат!$CY:$CY,$B$264,рўйхат!$B:$B,$C234)</f>
        <v/>
      </c>
      <c r="AZ234" s="36">
        <f>SUMIFS(рўйхат!BI:BI,рўйхат!$CY:$CY,$B$264,рўйхат!$B:$B,$C234)</f>
        <v/>
      </c>
      <c r="BA234" s="35">
        <f>SUMIFS(рўйхат!BJ:BJ,рўйхат!$CY:$CY,$B$264,рўйхат!$B:$B,$C234)</f>
        <v/>
      </c>
      <c r="BB234" s="36">
        <f>SUMIFS(рўйхат!BK:BK,рўйхат!$CY:$CY,$B$264,рўйхат!$B:$B,$C234)</f>
        <v/>
      </c>
      <c r="BC234" s="77">
        <f>IFERROR(AO234/E234,0)</f>
        <v/>
      </c>
      <c r="BD234" s="77">
        <f>IFERROR(AP234/F234,0)</f>
        <v/>
      </c>
      <c r="BE234" s="35">
        <f>SUMIFS(рўйхат!BL:BL,рўйхат!$CY:$CY,$B$264,рўйхат!$B:$B,$C234)</f>
        <v/>
      </c>
      <c r="BF234" s="36">
        <f>SUMIFS(рўйхат!BM:BM,рўйхат!$CY:$CY,$B$264,рўйхат!$B:$B,$C234)</f>
        <v/>
      </c>
      <c r="BG234" s="35">
        <f>SUMIFS(рўйхат!BN:BN,рўйхат!$CY:$CY,$B$264,рўйхат!$B:$B,$C234)</f>
        <v/>
      </c>
      <c r="BH234" s="36">
        <f>SUMIFS(рўйхат!BO:BO,рўйхат!$CY:$CY,$B$264,рўйхат!$B:$B,$C234)</f>
        <v/>
      </c>
      <c r="BI234" s="35">
        <f>SUMIFS(рўйхат!BP:BP,рўйхат!$CY:$CY,$B$264,рўйхат!$B:$B,$C234)</f>
        <v/>
      </c>
      <c r="BJ234" s="36">
        <f>SUMIFS(рўйхат!BQ:BQ,рўйхат!$CY:$CY,$B$264,рўйхат!$B:$B,$C234)</f>
        <v/>
      </c>
      <c r="BK234" s="35">
        <f>SUMIFS(рўйхат!BR:BR,рўйхат!$CY:$CY,$B$264,рўйхат!$B:$B,$C234)</f>
        <v/>
      </c>
      <c r="BL234" s="36">
        <f>SUMIFS(рўйхат!BS:BS,рўйхат!$CY:$CY,$B$264,рўйхат!$B:$B,$C234)</f>
        <v/>
      </c>
      <c r="BM234" s="35">
        <f>SUMIFS(рўйхат!BT:BT,рўйхат!$CY:$CY,$B$264,рўйхат!$B:$B,$C234)</f>
        <v/>
      </c>
      <c r="BN234" s="36">
        <f>SUMIFS(рўйхат!BU:BU,рўйхат!$CY:$CY,$B$264,рўйхат!$B:$B,$C234)</f>
        <v/>
      </c>
      <c r="BO234" s="35">
        <f>SUMIFS(рўйхат!BX:BX,рўйхат!$CY:$CY,$B$264,рўйхат!$B:$B,$C234)</f>
        <v/>
      </c>
      <c r="BP234" s="36">
        <f>SUMIFS(рўйхат!BY:BY,рўйхат!$CY:$CY,$B$264,рўйхат!$B:$B,$C234)</f>
        <v/>
      </c>
      <c r="BQ234" s="35">
        <f>SUMIFS(рўйхат!BZ:BZ,рўйхат!$CY:$CY,$B$264,рўйхат!$B:$B,$C234)</f>
        <v/>
      </c>
      <c r="BR234" s="36">
        <f>SUMIFS(рўйхат!CA:CA,рўйхат!$CY:$CY,$B$264,рўйхат!$B:$B,$C234)</f>
        <v/>
      </c>
      <c r="BS234" s="35">
        <f>SUMIFS(рўйхат!CB:CB,рўйхат!$CY:$CY,$B$264,рўйхат!$B:$B,$C234)</f>
        <v/>
      </c>
      <c r="BT234" s="36">
        <f>SUMIFS(рўйхат!CC:CC,рўйхат!$CY:$CY,$B$264,рўйхат!$B:$B,$C234)</f>
        <v/>
      </c>
      <c r="BU234" s="35">
        <f>SUMIFS(рўйхат!CD:CD,рўйхат!$CY:$CY,$B$264,рўйхат!$B:$B,$C234)</f>
        <v/>
      </c>
      <c r="BV234" s="36">
        <f>SUMIFS(рўйхат!CE:CE,рўйхат!$CY:$CY,$B$264,рўйхат!$B:$B,$C234)</f>
        <v/>
      </c>
      <c r="BW234" s="35">
        <f>SUMIFS(рўйхат!CH:CH,рўйхат!$CY:$CY,$B$264,рўйхат!$B:$B,$C234)</f>
        <v/>
      </c>
      <c r="BX234" s="36">
        <f>SUMIFS(рўйхат!CI:CI,рўйхат!$CY:$CY,$B$264,рўйхат!$B:$B,$C234)</f>
        <v/>
      </c>
      <c r="BY234" s="35">
        <f>SUMIFS(рўйхат!CJ:CJ,рўйхат!$CY:$CY,$B$264,рўйхат!$B:$B,$C234)</f>
        <v/>
      </c>
      <c r="BZ234" s="36">
        <f>SUMIFS(рўйхат!CK:CK,рўйхат!$CY:$CY,$B$264,рўйхат!$B:$B,$C234)</f>
        <v/>
      </c>
      <c r="CA234" s="35">
        <f>SUMIFS(рўйхат!CL:CL,рўйхат!$CY:$CY,$B$264,рўйхат!$B:$B,$C234)</f>
        <v/>
      </c>
      <c r="CB234" s="36">
        <f>SUMIFS(рўйхат!CM:CM,рўйхат!$CY:$CY,$B$264,рўйхат!$B:$B,$C234)</f>
        <v/>
      </c>
      <c r="CC234" s="35">
        <f>SUMIFS(рўйхат!CN:CN,рўйхат!$CY:$CY,$B$264,рўйхат!$B:$B,$C234)</f>
        <v/>
      </c>
      <c r="CD234" s="36">
        <f>SUMIFS(рўйхат!CO:CO,рўйхат!$CY:$CY,$B$264,рўйхат!$B:$B,$C234)</f>
        <v/>
      </c>
      <c r="CE234" s="77">
        <f>IFERROR(BE234/(Q234+BE234),0)</f>
        <v/>
      </c>
      <c r="CF234" s="78">
        <f>IFERROR(BF234/(R234+BF234),0)</f>
        <v/>
      </c>
      <c r="CG234" s="8">
        <f>COUNTIFS(B:B,B234)</f>
        <v/>
      </c>
    </row>
    <row r="235" hidden="1" outlineLevel="1" ht="17.1" customFormat="1" customHeight="1" s="8">
      <c r="A235" s="33" t="n"/>
      <c r="B235" s="50" t="n">
        <v>3</v>
      </c>
      <c r="C235" s="66" t="inlineStr">
        <is>
          <t>Вазирлар Маҳкамаси ҳузуридаги Солиқ қўмитаси</t>
        </is>
      </c>
      <c r="D235" s="16" t="n"/>
      <c r="E235" s="35">
        <f>SUMIFS(рўйхат!F:F,рўйхат!$CY:$CY,$B$264,рўйхат!$B:$B,$C235)</f>
        <v/>
      </c>
      <c r="F235" s="36">
        <f>SUMIFS(рўйхат!G:G,рўйхат!$CY:$CY,$B$264,рўйхат!$B:$B,$C235)</f>
        <v/>
      </c>
      <c r="G235" s="35">
        <f>SUMIFS(рўйхат!H:H,рўйхат!$CY:$CY,$B$264,рўйхат!$B:$B,$C235)</f>
        <v/>
      </c>
      <c r="H235" s="36">
        <f>SUMIFS(рўйхат!I:I,рўйхат!$CY:$CY,$B$264,рўйхат!$B:$B,$C235)</f>
        <v/>
      </c>
      <c r="I235" s="35">
        <f>SUMIFS(рўйхат!J:J,рўйхат!$CY:$CY,$B$264,рўйхат!$B:$B,$C235)</f>
        <v/>
      </c>
      <c r="J235" s="36">
        <f>SUMIFS(рўйхат!K:K,рўйхат!$CY:$CY,$B$264,рўйхат!$B:$B,$C235)</f>
        <v/>
      </c>
      <c r="K235" s="35">
        <f>SUMIFS(рўйхат!L:L,рўйхат!$CY:$CY,$B$264,рўйхат!$B:$B,$C235)</f>
        <v/>
      </c>
      <c r="L235" s="36">
        <f>SUMIFS(рўйхат!M:M,рўйхат!$CY:$CY,$B$264,рўйхат!$B:$B,$C235)</f>
        <v/>
      </c>
      <c r="M235" s="35">
        <f>SUMIFS(рўйхат!N:N,рўйхат!$CY:$CY,$B$264,рўйхат!$B:$B,$C235)</f>
        <v/>
      </c>
      <c r="N235" s="36">
        <f>SUMIFS(рўйхат!O:O,рўйхат!$CY:$CY,$B$264,рўйхат!$B:$B,$C235)</f>
        <v/>
      </c>
      <c r="O235" s="34">
        <f>IFERROR(M235/E235,0)</f>
        <v/>
      </c>
      <c r="P235" s="34">
        <f>IFERROR(N235/F235,0)</f>
        <v/>
      </c>
      <c r="Q235" s="35">
        <f>SUMIFS(рўйхат!P:P,рўйхат!$CY:$CY,$B$264,рўйхат!$B:$B,$C235)</f>
        <v/>
      </c>
      <c r="R235" s="36">
        <f>SUMIFS(рўйхат!Q:Q,рўйхат!$CY:$CY,$B$264,рўйхат!$B:$B,$C235)</f>
        <v/>
      </c>
      <c r="S235" s="35">
        <f>SUMIFS(рўйхат!R:R,рўйхат!$CY:$CY,$B$264,рўйхат!$B:$B,$C235)</f>
        <v/>
      </c>
      <c r="T235" s="36">
        <f>SUMIFS(рўйхат!S:S,рўйхат!$CY:$CY,$B$264,рўйхат!$B:$B,$C235)</f>
        <v/>
      </c>
      <c r="U235" s="35">
        <f>SUMIFS(рўйхат!T:T,рўйхат!$CY:$CY,$B$264,рўйхат!$B:$B,$C235)</f>
        <v/>
      </c>
      <c r="V235" s="36">
        <f>SUMIFS(рўйхат!U:U,рўйхат!$CY:$CY,$B$264,рўйхат!$B:$B,$C235)</f>
        <v/>
      </c>
      <c r="W235" s="35">
        <f>SUMIFS(рўйхат!V:V,рўйхат!$CY:$CY,$B$264,рўйхат!$B:$B,$C235)</f>
        <v/>
      </c>
      <c r="X235" s="36">
        <f>SUMIFS(рўйхат!W:W,рўйхат!$CY:$CY,$B$264,рўйхат!$B:$B,$C235)</f>
        <v/>
      </c>
      <c r="Y235" s="35">
        <f>SUMIFS(рўйхат!X:X,рўйхат!$CY:$CY,$B$264,рўйхат!$B:$B,$C235)</f>
        <v/>
      </c>
      <c r="Z235" s="36">
        <f>SUMIFS(рўйхат!Y:Y,рўйхат!$CY:$CY,$B$264,рўйхат!$B:$B,$C235)</f>
        <v/>
      </c>
      <c r="AA235" s="35">
        <f>SUMIFS(рўйхат!Z:Z,рўйхат!$CY:$CY,$B$264,рўйхат!$B:$B,$C235)</f>
        <v/>
      </c>
      <c r="AB235" s="36">
        <f>SUMIFS(рўйхат!AA:AA,рўйхат!$CY:$CY,$B$264,рўйхат!$B:$B,$C235)</f>
        <v/>
      </c>
      <c r="AC235" s="35">
        <f>SUMIFS(рўйхат!AB:AB,рўйхат!$CY:$CY,$B$264,рўйхат!$B:$B,$C235)</f>
        <v/>
      </c>
      <c r="AD235" s="36">
        <f>SUMIFS(рўйхат!AC:AC,рўйхат!$CY:$CY,$B$264,рўйхат!$B:$B,$C235)</f>
        <v/>
      </c>
      <c r="AE235" s="35">
        <f>SUMIFS(рўйхат!AD:AD,рўйхат!$CY:$CY,$B$264,рўйхат!$B:$B,$C235)</f>
        <v/>
      </c>
      <c r="AF235" s="36">
        <f>SUMIFS(рўйхат!AE:AE,рўйхат!$CY:$CY,$B$264,рўйхат!$B:$B,$C235)</f>
        <v/>
      </c>
      <c r="AG235" s="35">
        <f>SUMIFS(рўйхат!AH:AH,рўйхат!$CY:$CY,$B$264,рўйхат!$B:$B,$C235)</f>
        <v/>
      </c>
      <c r="AH235" s="36">
        <f>SUMIFS(рўйхат!AI:AI,рўйхат!$CY:$CY,$B$264,рўйхат!$B:$B,$C235)</f>
        <v/>
      </c>
      <c r="AI235" s="35">
        <f>SUMIFS(рўйхат!AJ:AJ,рўйхат!$CY:$CY,$B$264,рўйхат!$B:$B,$C235)</f>
        <v/>
      </c>
      <c r="AJ235" s="36">
        <f>SUMIFS(рўйхат!AK:AK,рўйхат!$CY:$CY,$B$264,рўйхат!$B:$B,$C235)</f>
        <v/>
      </c>
      <c r="AK235" s="35">
        <f>SUMIFS(рўйхат!AL:AL,рўйхат!$CY:$CY,$B$264,рўйхат!$B:$B,$C235)</f>
        <v/>
      </c>
      <c r="AL235" s="36">
        <f>SUMIFS(рўйхат!AM:AM,рўйхат!$CY:$CY,$B$264,рўйхат!$B:$B,$C235)</f>
        <v/>
      </c>
      <c r="AM235" s="77">
        <f>IFERROR(Q235/E235,0)</f>
        <v/>
      </c>
      <c r="AN235" s="77">
        <f>IFERROR(R235/F235,0)</f>
        <v/>
      </c>
      <c r="AO235" s="35">
        <f>SUMIFS(рўйхат!AX:AX,рўйхат!$CY:$CY,$B$264,рўйхат!$B:$B,$C235)</f>
        <v/>
      </c>
      <c r="AP235" s="36">
        <f>SUMIFS(рўйхат!AY:AY,рўйхат!$CY:$CY,$B$264,рўйхат!$B:$B,$C235)</f>
        <v/>
      </c>
      <c r="AQ235" s="35">
        <f>SUMIFS(рўйхат!AZ:AZ,рўйхат!$CY:$CY,$B$264,рўйхат!$B:$B,$C235)</f>
        <v/>
      </c>
      <c r="AR235" s="36">
        <f>SUMIFS(рўйхат!BA:BA,рўйхат!$CY:$CY,$B$264,рўйхат!$B:$B,$C235)</f>
        <v/>
      </c>
      <c r="AS235" s="35">
        <f>SUMIFS(рўйхат!BB:BB,рўйхат!$CY:$CY,$B$264,рўйхат!$B:$B,$C235)</f>
        <v/>
      </c>
      <c r="AT235" s="36">
        <f>SUMIFS(рўйхат!BC:BC,рўйхат!$CY:$CY,$B$264,рўйхат!$B:$B,$C235)</f>
        <v/>
      </c>
      <c r="AU235" s="35">
        <f>SUMIFS(рўйхат!BD:BD,рўйхат!$CY:$CY,$B$264,рўйхат!$B:$B,$C235)</f>
        <v/>
      </c>
      <c r="AV235" s="36">
        <f>SUMIFS(рўйхат!BE:BE,рўйхат!$CY:$CY,$B$264,рўйхат!$B:$B,$C235)</f>
        <v/>
      </c>
      <c r="AW235" s="35">
        <f>SUMIFS(рўйхат!BF:BF,рўйхат!$CY:$CY,$B$264,рўйхат!$B:$B,$C235)</f>
        <v/>
      </c>
      <c r="AX235" s="36">
        <f>SUMIFS(рўйхат!BG:BG,рўйхат!$CY:$CY,$B$264,рўйхат!$B:$B,$C235)</f>
        <v/>
      </c>
      <c r="AY235" s="35">
        <f>SUMIFS(рўйхат!BH:BH,рўйхат!$CY:$CY,$B$264,рўйхат!$B:$B,$C235)</f>
        <v/>
      </c>
      <c r="AZ235" s="36">
        <f>SUMIFS(рўйхат!BI:BI,рўйхат!$CY:$CY,$B$264,рўйхат!$B:$B,$C235)</f>
        <v/>
      </c>
      <c r="BA235" s="35">
        <f>SUMIFS(рўйхат!BJ:BJ,рўйхат!$CY:$CY,$B$264,рўйхат!$B:$B,$C235)</f>
        <v/>
      </c>
      <c r="BB235" s="36">
        <f>SUMIFS(рўйхат!BK:BK,рўйхат!$CY:$CY,$B$264,рўйхат!$B:$B,$C235)</f>
        <v/>
      </c>
      <c r="BC235" s="77">
        <f>IFERROR(AO235/E235,0)</f>
        <v/>
      </c>
      <c r="BD235" s="77">
        <f>IFERROR(AP235/F235,0)</f>
        <v/>
      </c>
      <c r="BE235" s="35">
        <f>SUMIFS(рўйхат!BL:BL,рўйхат!$CY:$CY,$B$264,рўйхат!$B:$B,$C235)</f>
        <v/>
      </c>
      <c r="BF235" s="36">
        <f>SUMIFS(рўйхат!BM:BM,рўйхат!$CY:$CY,$B$264,рўйхат!$B:$B,$C235)</f>
        <v/>
      </c>
      <c r="BG235" s="35">
        <f>SUMIFS(рўйхат!BN:BN,рўйхат!$CY:$CY,$B$264,рўйхат!$B:$B,$C235)</f>
        <v/>
      </c>
      <c r="BH235" s="36">
        <f>SUMIFS(рўйхат!BO:BO,рўйхат!$CY:$CY,$B$264,рўйхат!$B:$B,$C235)</f>
        <v/>
      </c>
      <c r="BI235" s="35">
        <f>SUMIFS(рўйхат!BP:BP,рўйхат!$CY:$CY,$B$264,рўйхат!$B:$B,$C235)</f>
        <v/>
      </c>
      <c r="BJ235" s="36">
        <f>SUMIFS(рўйхат!BQ:BQ,рўйхат!$CY:$CY,$B$264,рўйхат!$B:$B,$C235)</f>
        <v/>
      </c>
      <c r="BK235" s="35">
        <f>SUMIFS(рўйхат!BR:BR,рўйхат!$CY:$CY,$B$264,рўйхат!$B:$B,$C235)</f>
        <v/>
      </c>
      <c r="BL235" s="36">
        <f>SUMIFS(рўйхат!BS:BS,рўйхат!$CY:$CY,$B$264,рўйхат!$B:$B,$C235)</f>
        <v/>
      </c>
      <c r="BM235" s="35">
        <f>SUMIFS(рўйхат!BT:BT,рўйхат!$CY:$CY,$B$264,рўйхат!$B:$B,$C235)</f>
        <v/>
      </c>
      <c r="BN235" s="36">
        <f>SUMIFS(рўйхат!BU:BU,рўйхат!$CY:$CY,$B$264,рўйхат!$B:$B,$C235)</f>
        <v/>
      </c>
      <c r="BO235" s="35">
        <f>SUMIFS(рўйхат!BX:BX,рўйхат!$CY:$CY,$B$264,рўйхат!$B:$B,$C235)</f>
        <v/>
      </c>
      <c r="BP235" s="36">
        <f>SUMIFS(рўйхат!BY:BY,рўйхат!$CY:$CY,$B$264,рўйхат!$B:$B,$C235)</f>
        <v/>
      </c>
      <c r="BQ235" s="35">
        <f>SUMIFS(рўйхат!BZ:BZ,рўйхат!$CY:$CY,$B$264,рўйхат!$B:$B,$C235)</f>
        <v/>
      </c>
      <c r="BR235" s="36">
        <f>SUMIFS(рўйхат!CA:CA,рўйхат!$CY:$CY,$B$264,рўйхат!$B:$B,$C235)</f>
        <v/>
      </c>
      <c r="BS235" s="35">
        <f>SUMIFS(рўйхат!CB:CB,рўйхат!$CY:$CY,$B$264,рўйхат!$B:$B,$C235)</f>
        <v/>
      </c>
      <c r="BT235" s="36">
        <f>SUMIFS(рўйхат!CC:CC,рўйхат!$CY:$CY,$B$264,рўйхат!$B:$B,$C235)</f>
        <v/>
      </c>
      <c r="BU235" s="35">
        <f>SUMIFS(рўйхат!CD:CD,рўйхат!$CY:$CY,$B$264,рўйхат!$B:$B,$C235)</f>
        <v/>
      </c>
      <c r="BV235" s="36">
        <f>SUMIFS(рўйхат!CE:CE,рўйхат!$CY:$CY,$B$264,рўйхат!$B:$B,$C235)</f>
        <v/>
      </c>
      <c r="BW235" s="35">
        <f>SUMIFS(рўйхат!CH:CH,рўйхат!$CY:$CY,$B$264,рўйхат!$B:$B,$C235)</f>
        <v/>
      </c>
      <c r="BX235" s="36">
        <f>SUMIFS(рўйхат!CI:CI,рўйхат!$CY:$CY,$B$264,рўйхат!$B:$B,$C235)</f>
        <v/>
      </c>
      <c r="BY235" s="35">
        <f>SUMIFS(рўйхат!CJ:CJ,рўйхат!$CY:$CY,$B$264,рўйхат!$B:$B,$C235)</f>
        <v/>
      </c>
      <c r="BZ235" s="36">
        <f>SUMIFS(рўйхат!CK:CK,рўйхат!$CY:$CY,$B$264,рўйхат!$B:$B,$C235)</f>
        <v/>
      </c>
      <c r="CA235" s="35">
        <f>SUMIFS(рўйхат!CL:CL,рўйхат!$CY:$CY,$B$264,рўйхат!$B:$B,$C235)</f>
        <v/>
      </c>
      <c r="CB235" s="36">
        <f>SUMIFS(рўйхат!CM:CM,рўйхат!$CY:$CY,$B$264,рўйхат!$B:$B,$C235)</f>
        <v/>
      </c>
      <c r="CC235" s="35">
        <f>SUMIFS(рўйхат!CN:CN,рўйхат!$CY:$CY,$B$264,рўйхат!$B:$B,$C235)</f>
        <v/>
      </c>
      <c r="CD235" s="36">
        <f>SUMIFS(рўйхат!CO:CO,рўйхат!$CY:$CY,$B$264,рўйхат!$B:$B,$C235)</f>
        <v/>
      </c>
      <c r="CE235" s="77">
        <f>IFERROR(BE235/(Q235+BE235),0)</f>
        <v/>
      </c>
      <c r="CF235" s="78">
        <f>IFERROR(BF235/(R235+BF235),0)</f>
        <v/>
      </c>
      <c r="CG235" s="8">
        <f>COUNTIFS(B:B,B235)</f>
        <v/>
      </c>
    </row>
    <row r="236" hidden="1" outlineLevel="1" ht="17.1" customFormat="1" customHeight="1" s="8">
      <c r="A236" s="33" t="n"/>
      <c r="B236" s="50" t="n">
        <v>4</v>
      </c>
      <c r="C236" s="66" t="inlineStr">
        <is>
          <t>Вилоят ҳокимликлари</t>
        </is>
      </c>
      <c r="D236" s="16" t="n"/>
      <c r="E236" s="35">
        <f>SUMIFS(рўйхат!F:F,рўйхат!$CY:$CY,$B$264,рўйхат!$B:$B,$C236)</f>
        <v/>
      </c>
      <c r="F236" s="36">
        <f>SUMIFS(рўйхат!G:G,рўйхат!$CY:$CY,$B$264,рўйхат!$B:$B,$C236)</f>
        <v/>
      </c>
      <c r="G236" s="35">
        <f>SUMIFS(рўйхат!H:H,рўйхат!$CY:$CY,$B$264,рўйхат!$B:$B,$C236)</f>
        <v/>
      </c>
      <c r="H236" s="36">
        <f>SUMIFS(рўйхат!I:I,рўйхат!$CY:$CY,$B$264,рўйхат!$B:$B,$C236)</f>
        <v/>
      </c>
      <c r="I236" s="35">
        <f>SUMIFS(рўйхат!J:J,рўйхат!$CY:$CY,$B$264,рўйхат!$B:$B,$C236)</f>
        <v/>
      </c>
      <c r="J236" s="36">
        <f>SUMIFS(рўйхат!K:K,рўйхат!$CY:$CY,$B$264,рўйхат!$B:$B,$C236)</f>
        <v/>
      </c>
      <c r="K236" s="35">
        <f>SUMIFS(рўйхат!L:L,рўйхат!$CY:$CY,$B$264,рўйхат!$B:$B,$C236)</f>
        <v/>
      </c>
      <c r="L236" s="36">
        <f>SUMIFS(рўйхат!M:M,рўйхат!$CY:$CY,$B$264,рўйхат!$B:$B,$C236)</f>
        <v/>
      </c>
      <c r="M236" s="35">
        <f>SUMIFS(рўйхат!N:N,рўйхат!$CY:$CY,$B$264,рўйхат!$B:$B,$C236)</f>
        <v/>
      </c>
      <c r="N236" s="36">
        <f>SUMIFS(рўйхат!O:O,рўйхат!$CY:$CY,$B$264,рўйхат!$B:$B,$C236)</f>
        <v/>
      </c>
      <c r="O236" s="34">
        <f>IFERROR(M236/E236,0)</f>
        <v/>
      </c>
      <c r="P236" s="34">
        <f>IFERROR(N236/F236,0)</f>
        <v/>
      </c>
      <c r="Q236" s="35">
        <f>SUMIFS(рўйхат!P:P,рўйхат!$CY:$CY,$B$264,рўйхат!$B:$B,$C236)</f>
        <v/>
      </c>
      <c r="R236" s="36">
        <f>SUMIFS(рўйхат!Q:Q,рўйхат!$CY:$CY,$B$264,рўйхат!$B:$B,$C236)</f>
        <v/>
      </c>
      <c r="S236" s="35">
        <f>SUMIFS(рўйхат!R:R,рўйхат!$CY:$CY,$B$264,рўйхат!$B:$B,$C236)</f>
        <v/>
      </c>
      <c r="T236" s="36">
        <f>SUMIFS(рўйхат!S:S,рўйхат!$CY:$CY,$B$264,рўйхат!$B:$B,$C236)</f>
        <v/>
      </c>
      <c r="U236" s="35">
        <f>SUMIFS(рўйхат!T:T,рўйхат!$CY:$CY,$B$264,рўйхат!$B:$B,$C236)</f>
        <v/>
      </c>
      <c r="V236" s="36">
        <f>SUMIFS(рўйхат!U:U,рўйхат!$CY:$CY,$B$264,рўйхат!$B:$B,$C236)</f>
        <v/>
      </c>
      <c r="W236" s="35">
        <f>SUMIFS(рўйхат!V:V,рўйхат!$CY:$CY,$B$264,рўйхат!$B:$B,$C236)</f>
        <v/>
      </c>
      <c r="X236" s="36">
        <f>SUMIFS(рўйхат!W:W,рўйхат!$CY:$CY,$B$264,рўйхат!$B:$B,$C236)</f>
        <v/>
      </c>
      <c r="Y236" s="35">
        <f>SUMIFS(рўйхат!X:X,рўйхат!$CY:$CY,$B$264,рўйхат!$B:$B,$C236)</f>
        <v/>
      </c>
      <c r="Z236" s="36">
        <f>SUMIFS(рўйхат!Y:Y,рўйхат!$CY:$CY,$B$264,рўйхат!$B:$B,$C236)</f>
        <v/>
      </c>
      <c r="AA236" s="35">
        <f>SUMIFS(рўйхат!Z:Z,рўйхат!$CY:$CY,$B$264,рўйхат!$B:$B,$C236)</f>
        <v/>
      </c>
      <c r="AB236" s="36">
        <f>SUMIFS(рўйхат!AA:AA,рўйхат!$CY:$CY,$B$264,рўйхат!$B:$B,$C236)</f>
        <v/>
      </c>
      <c r="AC236" s="35">
        <f>SUMIFS(рўйхат!AB:AB,рўйхат!$CY:$CY,$B$264,рўйхат!$B:$B,$C236)</f>
        <v/>
      </c>
      <c r="AD236" s="36">
        <f>SUMIFS(рўйхат!AC:AC,рўйхат!$CY:$CY,$B$264,рўйхат!$B:$B,$C236)</f>
        <v/>
      </c>
      <c r="AE236" s="35">
        <f>SUMIFS(рўйхат!AD:AD,рўйхат!$CY:$CY,$B$264,рўйхат!$B:$B,$C236)</f>
        <v/>
      </c>
      <c r="AF236" s="36">
        <f>SUMIFS(рўйхат!AE:AE,рўйхат!$CY:$CY,$B$264,рўйхат!$B:$B,$C236)</f>
        <v/>
      </c>
      <c r="AG236" s="35">
        <f>SUMIFS(рўйхат!AH:AH,рўйхат!$CY:$CY,$B$264,рўйхат!$B:$B,$C236)</f>
        <v/>
      </c>
      <c r="AH236" s="36">
        <f>SUMIFS(рўйхат!AI:AI,рўйхат!$CY:$CY,$B$264,рўйхат!$B:$B,$C236)</f>
        <v/>
      </c>
      <c r="AI236" s="35">
        <f>SUMIFS(рўйхат!AJ:AJ,рўйхат!$CY:$CY,$B$264,рўйхат!$B:$B,$C236)</f>
        <v/>
      </c>
      <c r="AJ236" s="36">
        <f>SUMIFS(рўйхат!AK:AK,рўйхат!$CY:$CY,$B$264,рўйхат!$B:$B,$C236)</f>
        <v/>
      </c>
      <c r="AK236" s="35">
        <f>SUMIFS(рўйхат!AL:AL,рўйхат!$CY:$CY,$B$264,рўйхат!$B:$B,$C236)</f>
        <v/>
      </c>
      <c r="AL236" s="36">
        <f>SUMIFS(рўйхат!AM:AM,рўйхат!$CY:$CY,$B$264,рўйхат!$B:$B,$C236)</f>
        <v/>
      </c>
      <c r="AM236" s="77">
        <f>IFERROR(Q236/E236,0)</f>
        <v/>
      </c>
      <c r="AN236" s="77">
        <f>IFERROR(R236/F236,0)</f>
        <v/>
      </c>
      <c r="AO236" s="35">
        <f>SUMIFS(рўйхат!AX:AX,рўйхат!$CY:$CY,$B$264,рўйхат!$B:$B,$C236)</f>
        <v/>
      </c>
      <c r="AP236" s="36">
        <f>SUMIFS(рўйхат!AY:AY,рўйхат!$CY:$CY,$B$264,рўйхат!$B:$B,$C236)</f>
        <v/>
      </c>
      <c r="AQ236" s="35">
        <f>SUMIFS(рўйхат!AZ:AZ,рўйхат!$CY:$CY,$B$264,рўйхат!$B:$B,$C236)</f>
        <v/>
      </c>
      <c r="AR236" s="36">
        <f>SUMIFS(рўйхат!BA:BA,рўйхат!$CY:$CY,$B$264,рўйхат!$B:$B,$C236)</f>
        <v/>
      </c>
      <c r="AS236" s="35">
        <f>SUMIFS(рўйхат!BB:BB,рўйхат!$CY:$CY,$B$264,рўйхат!$B:$B,$C236)</f>
        <v/>
      </c>
      <c r="AT236" s="36">
        <f>SUMIFS(рўйхат!BC:BC,рўйхат!$CY:$CY,$B$264,рўйхат!$B:$B,$C236)</f>
        <v/>
      </c>
      <c r="AU236" s="35">
        <f>SUMIFS(рўйхат!BD:BD,рўйхат!$CY:$CY,$B$264,рўйхат!$B:$B,$C236)</f>
        <v/>
      </c>
      <c r="AV236" s="36">
        <f>SUMIFS(рўйхат!BE:BE,рўйхат!$CY:$CY,$B$264,рўйхат!$B:$B,$C236)</f>
        <v/>
      </c>
      <c r="AW236" s="35">
        <f>SUMIFS(рўйхат!BF:BF,рўйхат!$CY:$CY,$B$264,рўйхат!$B:$B,$C236)</f>
        <v/>
      </c>
      <c r="AX236" s="36">
        <f>SUMIFS(рўйхат!BG:BG,рўйхат!$CY:$CY,$B$264,рўйхат!$B:$B,$C236)</f>
        <v/>
      </c>
      <c r="AY236" s="35">
        <f>SUMIFS(рўйхат!BH:BH,рўйхат!$CY:$CY,$B$264,рўйхат!$B:$B,$C236)</f>
        <v/>
      </c>
      <c r="AZ236" s="36">
        <f>SUMIFS(рўйхат!BI:BI,рўйхат!$CY:$CY,$B$264,рўйхат!$B:$B,$C236)</f>
        <v/>
      </c>
      <c r="BA236" s="35">
        <f>SUMIFS(рўйхат!BJ:BJ,рўйхат!$CY:$CY,$B$264,рўйхат!$B:$B,$C236)</f>
        <v/>
      </c>
      <c r="BB236" s="36">
        <f>SUMIFS(рўйхат!BK:BK,рўйхат!$CY:$CY,$B$264,рўйхат!$B:$B,$C236)</f>
        <v/>
      </c>
      <c r="BC236" s="77">
        <f>IFERROR(AO236/E236,0)</f>
        <v/>
      </c>
      <c r="BD236" s="77">
        <f>IFERROR(AP236/F236,0)</f>
        <v/>
      </c>
      <c r="BE236" s="35">
        <f>SUMIFS(рўйхат!BL:BL,рўйхат!$CY:$CY,$B$264,рўйхат!$B:$B,$C236)</f>
        <v/>
      </c>
      <c r="BF236" s="36">
        <f>SUMIFS(рўйхат!BM:BM,рўйхат!$CY:$CY,$B$264,рўйхат!$B:$B,$C236)</f>
        <v/>
      </c>
      <c r="BG236" s="35">
        <f>SUMIFS(рўйхат!BN:BN,рўйхат!$CY:$CY,$B$264,рўйхат!$B:$B,$C236)</f>
        <v/>
      </c>
      <c r="BH236" s="36">
        <f>SUMIFS(рўйхат!BO:BO,рўйхат!$CY:$CY,$B$264,рўйхат!$B:$B,$C236)</f>
        <v/>
      </c>
      <c r="BI236" s="35">
        <f>SUMIFS(рўйхат!BP:BP,рўйхат!$CY:$CY,$B$264,рўйхат!$B:$B,$C236)</f>
        <v/>
      </c>
      <c r="BJ236" s="36">
        <f>SUMIFS(рўйхат!BQ:BQ,рўйхат!$CY:$CY,$B$264,рўйхат!$B:$B,$C236)</f>
        <v/>
      </c>
      <c r="BK236" s="35">
        <f>SUMIFS(рўйхат!BR:BR,рўйхат!$CY:$CY,$B$264,рўйхат!$B:$B,$C236)</f>
        <v/>
      </c>
      <c r="BL236" s="36">
        <f>SUMIFS(рўйхат!BS:BS,рўйхат!$CY:$CY,$B$264,рўйхат!$B:$B,$C236)</f>
        <v/>
      </c>
      <c r="BM236" s="35">
        <f>SUMIFS(рўйхат!BT:BT,рўйхат!$CY:$CY,$B$264,рўйхат!$B:$B,$C236)</f>
        <v/>
      </c>
      <c r="BN236" s="36">
        <f>SUMIFS(рўйхат!BU:BU,рўйхат!$CY:$CY,$B$264,рўйхат!$B:$B,$C236)</f>
        <v/>
      </c>
      <c r="BO236" s="35">
        <f>SUMIFS(рўйхат!BX:BX,рўйхат!$CY:$CY,$B$264,рўйхат!$B:$B,$C236)</f>
        <v/>
      </c>
      <c r="BP236" s="36">
        <f>SUMIFS(рўйхат!BY:BY,рўйхат!$CY:$CY,$B$264,рўйхат!$B:$B,$C236)</f>
        <v/>
      </c>
      <c r="BQ236" s="35">
        <f>SUMIFS(рўйхат!BZ:BZ,рўйхат!$CY:$CY,$B$264,рўйхат!$B:$B,$C236)</f>
        <v/>
      </c>
      <c r="BR236" s="36">
        <f>SUMIFS(рўйхат!CA:CA,рўйхат!$CY:$CY,$B$264,рўйхат!$B:$B,$C236)</f>
        <v/>
      </c>
      <c r="BS236" s="35">
        <f>SUMIFS(рўйхат!CB:CB,рўйхат!$CY:$CY,$B$264,рўйхат!$B:$B,$C236)</f>
        <v/>
      </c>
      <c r="BT236" s="36">
        <f>SUMIFS(рўйхат!CC:CC,рўйхат!$CY:$CY,$B$264,рўйхат!$B:$B,$C236)</f>
        <v/>
      </c>
      <c r="BU236" s="35">
        <f>SUMIFS(рўйхат!CD:CD,рўйхат!$CY:$CY,$B$264,рўйхат!$B:$B,$C236)</f>
        <v/>
      </c>
      <c r="BV236" s="36">
        <f>SUMIFS(рўйхат!CE:CE,рўйхат!$CY:$CY,$B$264,рўйхат!$B:$B,$C236)</f>
        <v/>
      </c>
      <c r="BW236" s="35">
        <f>SUMIFS(рўйхат!CH:CH,рўйхат!$CY:$CY,$B$264,рўйхат!$B:$B,$C236)</f>
        <v/>
      </c>
      <c r="BX236" s="36">
        <f>SUMIFS(рўйхат!CI:CI,рўйхат!$CY:$CY,$B$264,рўйхат!$B:$B,$C236)</f>
        <v/>
      </c>
      <c r="BY236" s="35">
        <f>SUMIFS(рўйхат!CJ:CJ,рўйхат!$CY:$CY,$B$264,рўйхат!$B:$B,$C236)</f>
        <v/>
      </c>
      <c r="BZ236" s="36">
        <f>SUMIFS(рўйхат!CK:CK,рўйхат!$CY:$CY,$B$264,рўйхат!$B:$B,$C236)</f>
        <v/>
      </c>
      <c r="CA236" s="35">
        <f>SUMIFS(рўйхат!CL:CL,рўйхат!$CY:$CY,$B$264,рўйхат!$B:$B,$C236)</f>
        <v/>
      </c>
      <c r="CB236" s="36">
        <f>SUMIFS(рўйхат!CM:CM,рўйхат!$CY:$CY,$B$264,рўйхат!$B:$B,$C236)</f>
        <v/>
      </c>
      <c r="CC236" s="35">
        <f>SUMIFS(рўйхат!CN:CN,рўйхат!$CY:$CY,$B$264,рўйхат!$B:$B,$C236)</f>
        <v/>
      </c>
      <c r="CD236" s="36">
        <f>SUMIFS(рўйхат!CO:CO,рўйхат!$CY:$CY,$B$264,рўйхат!$B:$B,$C236)</f>
        <v/>
      </c>
      <c r="CE236" s="77">
        <f>IFERROR(BE236/(Q236+BE236),0)</f>
        <v/>
      </c>
      <c r="CF236" s="78">
        <f>IFERROR(BF236/(R236+BF236),0)</f>
        <v/>
      </c>
      <c r="CG236" s="8">
        <f>COUNTIFS(B:B,B236)</f>
        <v/>
      </c>
    </row>
    <row r="237" hidden="1" outlineLevel="1" ht="17.1" customFormat="1" customHeight="1" s="8">
      <c r="A237" s="33" t="n"/>
      <c r="B237" s="50" t="n">
        <v>5</v>
      </c>
      <c r="C237" s="66" t="inlineStr">
        <is>
          <t>Ғазначилик қўмитаси</t>
        </is>
      </c>
      <c r="D237" s="16" t="n"/>
      <c r="E237" s="35">
        <f>SUMIFS(рўйхат!F:F,рўйхат!$CY:$CY,$B$264,рўйхат!$B:$B,$C237)</f>
        <v/>
      </c>
      <c r="F237" s="36">
        <f>SUMIFS(рўйхат!G:G,рўйхат!$CY:$CY,$B$264,рўйхат!$B:$B,$C237)</f>
        <v/>
      </c>
      <c r="G237" s="35">
        <f>SUMIFS(рўйхат!H:H,рўйхат!$CY:$CY,$B$264,рўйхат!$B:$B,$C237)</f>
        <v/>
      </c>
      <c r="H237" s="36">
        <f>SUMIFS(рўйхат!I:I,рўйхат!$CY:$CY,$B$264,рўйхат!$B:$B,$C237)</f>
        <v/>
      </c>
      <c r="I237" s="35">
        <f>SUMIFS(рўйхат!J:J,рўйхат!$CY:$CY,$B$264,рўйхат!$B:$B,$C237)</f>
        <v/>
      </c>
      <c r="J237" s="36">
        <f>SUMIFS(рўйхат!K:K,рўйхат!$CY:$CY,$B$264,рўйхат!$B:$B,$C237)</f>
        <v/>
      </c>
      <c r="K237" s="35">
        <f>SUMIFS(рўйхат!L:L,рўйхат!$CY:$CY,$B$264,рўйхат!$B:$B,$C237)</f>
        <v/>
      </c>
      <c r="L237" s="36">
        <f>SUMIFS(рўйхат!M:M,рўйхат!$CY:$CY,$B$264,рўйхат!$B:$B,$C237)</f>
        <v/>
      </c>
      <c r="M237" s="35">
        <f>SUMIFS(рўйхат!N:N,рўйхат!$CY:$CY,$B$264,рўйхат!$B:$B,$C237)</f>
        <v/>
      </c>
      <c r="N237" s="36">
        <f>SUMIFS(рўйхат!O:O,рўйхат!$CY:$CY,$B$264,рўйхат!$B:$B,$C237)</f>
        <v/>
      </c>
      <c r="O237" s="34">
        <f>IFERROR(M237/E237,0)</f>
        <v/>
      </c>
      <c r="P237" s="34">
        <f>IFERROR(N237/F237,0)</f>
        <v/>
      </c>
      <c r="Q237" s="35">
        <f>SUMIFS(рўйхат!P:P,рўйхат!$CY:$CY,$B$264,рўйхат!$B:$B,$C237)</f>
        <v/>
      </c>
      <c r="R237" s="36">
        <f>SUMIFS(рўйхат!Q:Q,рўйхат!$CY:$CY,$B$264,рўйхат!$B:$B,$C237)</f>
        <v/>
      </c>
      <c r="S237" s="35">
        <f>SUMIFS(рўйхат!R:R,рўйхат!$CY:$CY,$B$264,рўйхат!$B:$B,$C237)</f>
        <v/>
      </c>
      <c r="T237" s="36">
        <f>SUMIFS(рўйхат!S:S,рўйхат!$CY:$CY,$B$264,рўйхат!$B:$B,$C237)</f>
        <v/>
      </c>
      <c r="U237" s="35">
        <f>SUMIFS(рўйхат!T:T,рўйхат!$CY:$CY,$B$264,рўйхат!$B:$B,$C237)</f>
        <v/>
      </c>
      <c r="V237" s="36">
        <f>SUMIFS(рўйхат!U:U,рўйхат!$CY:$CY,$B$264,рўйхат!$B:$B,$C237)</f>
        <v/>
      </c>
      <c r="W237" s="35">
        <f>SUMIFS(рўйхат!V:V,рўйхат!$CY:$CY,$B$264,рўйхат!$B:$B,$C237)</f>
        <v/>
      </c>
      <c r="X237" s="36">
        <f>SUMIFS(рўйхат!W:W,рўйхат!$CY:$CY,$B$264,рўйхат!$B:$B,$C237)</f>
        <v/>
      </c>
      <c r="Y237" s="35">
        <f>SUMIFS(рўйхат!X:X,рўйхат!$CY:$CY,$B$264,рўйхат!$B:$B,$C237)</f>
        <v/>
      </c>
      <c r="Z237" s="36">
        <f>SUMIFS(рўйхат!Y:Y,рўйхат!$CY:$CY,$B$264,рўйхат!$B:$B,$C237)</f>
        <v/>
      </c>
      <c r="AA237" s="35">
        <f>SUMIFS(рўйхат!Z:Z,рўйхат!$CY:$CY,$B$264,рўйхат!$B:$B,$C237)</f>
        <v/>
      </c>
      <c r="AB237" s="36">
        <f>SUMIFS(рўйхат!AA:AA,рўйхат!$CY:$CY,$B$264,рўйхат!$B:$B,$C237)</f>
        <v/>
      </c>
      <c r="AC237" s="35">
        <f>SUMIFS(рўйхат!AB:AB,рўйхат!$CY:$CY,$B$264,рўйхат!$B:$B,$C237)</f>
        <v/>
      </c>
      <c r="AD237" s="36">
        <f>SUMIFS(рўйхат!AC:AC,рўйхат!$CY:$CY,$B$264,рўйхат!$B:$B,$C237)</f>
        <v/>
      </c>
      <c r="AE237" s="35">
        <f>SUMIFS(рўйхат!AD:AD,рўйхат!$CY:$CY,$B$264,рўйхат!$B:$B,$C237)</f>
        <v/>
      </c>
      <c r="AF237" s="36">
        <f>SUMIFS(рўйхат!AE:AE,рўйхат!$CY:$CY,$B$264,рўйхат!$B:$B,$C237)</f>
        <v/>
      </c>
      <c r="AG237" s="35">
        <f>SUMIFS(рўйхат!AH:AH,рўйхат!$CY:$CY,$B$264,рўйхат!$B:$B,$C237)</f>
        <v/>
      </c>
      <c r="AH237" s="36">
        <f>SUMIFS(рўйхат!AI:AI,рўйхат!$CY:$CY,$B$264,рўйхат!$B:$B,$C237)</f>
        <v/>
      </c>
      <c r="AI237" s="35">
        <f>SUMIFS(рўйхат!AJ:AJ,рўйхат!$CY:$CY,$B$264,рўйхат!$B:$B,$C237)</f>
        <v/>
      </c>
      <c r="AJ237" s="36">
        <f>SUMIFS(рўйхат!AK:AK,рўйхат!$CY:$CY,$B$264,рўйхат!$B:$B,$C237)</f>
        <v/>
      </c>
      <c r="AK237" s="35">
        <f>SUMIFS(рўйхат!AL:AL,рўйхат!$CY:$CY,$B$264,рўйхат!$B:$B,$C237)</f>
        <v/>
      </c>
      <c r="AL237" s="36">
        <f>SUMIFS(рўйхат!AM:AM,рўйхат!$CY:$CY,$B$264,рўйхат!$B:$B,$C237)</f>
        <v/>
      </c>
      <c r="AM237" s="77">
        <f>IFERROR(Q237/E237,0)</f>
        <v/>
      </c>
      <c r="AN237" s="77">
        <f>IFERROR(R237/F237,0)</f>
        <v/>
      </c>
      <c r="AO237" s="35">
        <f>SUMIFS(рўйхат!AX:AX,рўйхат!$CY:$CY,$B$264,рўйхат!$B:$B,$C237)</f>
        <v/>
      </c>
      <c r="AP237" s="36">
        <f>SUMIFS(рўйхат!AY:AY,рўйхат!$CY:$CY,$B$264,рўйхат!$B:$B,$C237)</f>
        <v/>
      </c>
      <c r="AQ237" s="35">
        <f>SUMIFS(рўйхат!AZ:AZ,рўйхат!$CY:$CY,$B$264,рўйхат!$B:$B,$C237)</f>
        <v/>
      </c>
      <c r="AR237" s="36">
        <f>SUMIFS(рўйхат!BA:BA,рўйхат!$CY:$CY,$B$264,рўйхат!$B:$B,$C237)</f>
        <v/>
      </c>
      <c r="AS237" s="35">
        <f>SUMIFS(рўйхат!BB:BB,рўйхат!$CY:$CY,$B$264,рўйхат!$B:$B,$C237)</f>
        <v/>
      </c>
      <c r="AT237" s="36">
        <f>SUMIFS(рўйхат!BC:BC,рўйхат!$CY:$CY,$B$264,рўйхат!$B:$B,$C237)</f>
        <v/>
      </c>
      <c r="AU237" s="35">
        <f>SUMIFS(рўйхат!BD:BD,рўйхат!$CY:$CY,$B$264,рўйхат!$B:$B,$C237)</f>
        <v/>
      </c>
      <c r="AV237" s="36">
        <f>SUMIFS(рўйхат!BE:BE,рўйхат!$CY:$CY,$B$264,рўйхат!$B:$B,$C237)</f>
        <v/>
      </c>
      <c r="AW237" s="35">
        <f>SUMIFS(рўйхат!BF:BF,рўйхат!$CY:$CY,$B$264,рўйхат!$B:$B,$C237)</f>
        <v/>
      </c>
      <c r="AX237" s="36">
        <f>SUMIFS(рўйхат!BG:BG,рўйхат!$CY:$CY,$B$264,рўйхат!$B:$B,$C237)</f>
        <v/>
      </c>
      <c r="AY237" s="35">
        <f>SUMIFS(рўйхат!BH:BH,рўйхат!$CY:$CY,$B$264,рўйхат!$B:$B,$C237)</f>
        <v/>
      </c>
      <c r="AZ237" s="36">
        <f>SUMIFS(рўйхат!BI:BI,рўйхат!$CY:$CY,$B$264,рўйхат!$B:$B,$C237)</f>
        <v/>
      </c>
      <c r="BA237" s="35">
        <f>SUMIFS(рўйхат!BJ:BJ,рўйхат!$CY:$CY,$B$264,рўйхат!$B:$B,$C237)</f>
        <v/>
      </c>
      <c r="BB237" s="36">
        <f>SUMIFS(рўйхат!BK:BK,рўйхат!$CY:$CY,$B$264,рўйхат!$B:$B,$C237)</f>
        <v/>
      </c>
      <c r="BC237" s="77">
        <f>IFERROR(AO237/E237,0)</f>
        <v/>
      </c>
      <c r="BD237" s="77">
        <f>IFERROR(AP237/F237,0)</f>
        <v/>
      </c>
      <c r="BE237" s="35">
        <f>SUMIFS(рўйхат!BL:BL,рўйхат!$CY:$CY,$B$264,рўйхат!$B:$B,$C237)</f>
        <v/>
      </c>
      <c r="BF237" s="36">
        <f>SUMIFS(рўйхат!BM:BM,рўйхат!$CY:$CY,$B$264,рўйхат!$B:$B,$C237)</f>
        <v/>
      </c>
      <c r="BG237" s="35">
        <f>SUMIFS(рўйхат!BN:BN,рўйхат!$CY:$CY,$B$264,рўйхат!$B:$B,$C237)</f>
        <v/>
      </c>
      <c r="BH237" s="36">
        <f>SUMIFS(рўйхат!BO:BO,рўйхат!$CY:$CY,$B$264,рўйхат!$B:$B,$C237)</f>
        <v/>
      </c>
      <c r="BI237" s="35">
        <f>SUMIFS(рўйхат!BP:BP,рўйхат!$CY:$CY,$B$264,рўйхат!$B:$B,$C237)</f>
        <v/>
      </c>
      <c r="BJ237" s="36">
        <f>SUMIFS(рўйхат!BQ:BQ,рўйхат!$CY:$CY,$B$264,рўйхат!$B:$B,$C237)</f>
        <v/>
      </c>
      <c r="BK237" s="35">
        <f>SUMIFS(рўйхат!BR:BR,рўйхат!$CY:$CY,$B$264,рўйхат!$B:$B,$C237)</f>
        <v/>
      </c>
      <c r="BL237" s="36">
        <f>SUMIFS(рўйхат!BS:BS,рўйхат!$CY:$CY,$B$264,рўйхат!$B:$B,$C237)</f>
        <v/>
      </c>
      <c r="BM237" s="35">
        <f>SUMIFS(рўйхат!BT:BT,рўйхат!$CY:$CY,$B$264,рўйхат!$B:$B,$C237)</f>
        <v/>
      </c>
      <c r="BN237" s="36">
        <f>SUMIFS(рўйхат!BU:BU,рўйхат!$CY:$CY,$B$264,рўйхат!$B:$B,$C237)</f>
        <v/>
      </c>
      <c r="BO237" s="35">
        <f>SUMIFS(рўйхат!BX:BX,рўйхат!$CY:$CY,$B$264,рўйхат!$B:$B,$C237)</f>
        <v/>
      </c>
      <c r="BP237" s="36">
        <f>SUMIFS(рўйхат!BY:BY,рўйхат!$CY:$CY,$B$264,рўйхат!$B:$B,$C237)</f>
        <v/>
      </c>
      <c r="BQ237" s="35">
        <f>SUMIFS(рўйхат!BZ:BZ,рўйхат!$CY:$CY,$B$264,рўйхат!$B:$B,$C237)</f>
        <v/>
      </c>
      <c r="BR237" s="36">
        <f>SUMIFS(рўйхат!CA:CA,рўйхат!$CY:$CY,$B$264,рўйхат!$B:$B,$C237)</f>
        <v/>
      </c>
      <c r="BS237" s="35">
        <f>SUMIFS(рўйхат!CB:CB,рўйхат!$CY:$CY,$B$264,рўйхат!$B:$B,$C237)</f>
        <v/>
      </c>
      <c r="BT237" s="36">
        <f>SUMIFS(рўйхат!CC:CC,рўйхат!$CY:$CY,$B$264,рўйхат!$B:$B,$C237)</f>
        <v/>
      </c>
      <c r="BU237" s="35">
        <f>SUMIFS(рўйхат!CD:CD,рўйхат!$CY:$CY,$B$264,рўйхат!$B:$B,$C237)</f>
        <v/>
      </c>
      <c r="BV237" s="36">
        <f>SUMIFS(рўйхат!CE:CE,рўйхат!$CY:$CY,$B$264,рўйхат!$B:$B,$C237)</f>
        <v/>
      </c>
      <c r="BW237" s="35">
        <f>SUMIFS(рўйхат!CH:CH,рўйхат!$CY:$CY,$B$264,рўйхат!$B:$B,$C237)</f>
        <v/>
      </c>
      <c r="BX237" s="36">
        <f>SUMIFS(рўйхат!CI:CI,рўйхат!$CY:$CY,$B$264,рўйхат!$B:$B,$C237)</f>
        <v/>
      </c>
      <c r="BY237" s="35">
        <f>SUMIFS(рўйхат!CJ:CJ,рўйхат!$CY:$CY,$B$264,рўйхат!$B:$B,$C237)</f>
        <v/>
      </c>
      <c r="BZ237" s="36">
        <f>SUMIFS(рўйхат!CK:CK,рўйхат!$CY:$CY,$B$264,рўйхат!$B:$B,$C237)</f>
        <v/>
      </c>
      <c r="CA237" s="35">
        <f>SUMIFS(рўйхат!CL:CL,рўйхат!$CY:$CY,$B$264,рўйхат!$B:$B,$C237)</f>
        <v/>
      </c>
      <c r="CB237" s="36">
        <f>SUMIFS(рўйхат!CM:CM,рўйхат!$CY:$CY,$B$264,рўйхат!$B:$B,$C237)</f>
        <v/>
      </c>
      <c r="CC237" s="35">
        <f>SUMIFS(рўйхат!CN:CN,рўйхат!$CY:$CY,$B$264,рўйхат!$B:$B,$C237)</f>
        <v/>
      </c>
      <c r="CD237" s="36">
        <f>SUMIFS(рўйхат!CO:CO,рўйхат!$CY:$CY,$B$264,рўйхат!$B:$B,$C237)</f>
        <v/>
      </c>
      <c r="CE237" s="77">
        <f>IFERROR(BE237/(Q237+BE237),0)</f>
        <v/>
      </c>
      <c r="CF237" s="78">
        <f>IFERROR(BF237/(R237+BF237),0)</f>
        <v/>
      </c>
      <c r="CG237" s="8">
        <f>COUNTIFS(B:B,B237)</f>
        <v/>
      </c>
    </row>
    <row r="238" hidden="1" outlineLevel="1" ht="17.1" customFormat="1" customHeight="1" s="8">
      <c r="A238" s="33" t="n"/>
      <c r="B238" s="50" t="n">
        <v>6</v>
      </c>
      <c r="C238" s="66" t="inlineStr">
        <is>
          <t>Давлат активларини бошқариш агентлиги</t>
        </is>
      </c>
      <c r="D238" s="16" t="n"/>
      <c r="E238" s="35">
        <f>SUMIFS(рўйхат!F:F,рўйхат!$CY:$CY,$B$264,рўйхат!$B:$B,$C238)</f>
        <v/>
      </c>
      <c r="F238" s="36">
        <f>SUMIFS(рўйхат!G:G,рўйхат!$CY:$CY,$B$264,рўйхат!$B:$B,$C238)</f>
        <v/>
      </c>
      <c r="G238" s="35">
        <f>SUMIFS(рўйхат!H:H,рўйхат!$CY:$CY,$B$264,рўйхат!$B:$B,$C238)</f>
        <v/>
      </c>
      <c r="H238" s="36">
        <f>SUMIFS(рўйхат!I:I,рўйхат!$CY:$CY,$B$264,рўйхат!$B:$B,$C238)</f>
        <v/>
      </c>
      <c r="I238" s="35">
        <f>SUMIFS(рўйхат!J:J,рўйхат!$CY:$CY,$B$264,рўйхат!$B:$B,$C238)</f>
        <v/>
      </c>
      <c r="J238" s="36">
        <f>SUMIFS(рўйхат!K:K,рўйхат!$CY:$CY,$B$264,рўйхат!$B:$B,$C238)</f>
        <v/>
      </c>
      <c r="K238" s="35">
        <f>SUMIFS(рўйхат!L:L,рўйхат!$CY:$CY,$B$264,рўйхат!$B:$B,$C238)</f>
        <v/>
      </c>
      <c r="L238" s="36">
        <f>SUMIFS(рўйхат!M:M,рўйхат!$CY:$CY,$B$264,рўйхат!$B:$B,$C238)</f>
        <v/>
      </c>
      <c r="M238" s="35">
        <f>SUMIFS(рўйхат!N:N,рўйхат!$CY:$CY,$B$264,рўйхат!$B:$B,$C238)</f>
        <v/>
      </c>
      <c r="N238" s="36">
        <f>SUMIFS(рўйхат!O:O,рўйхат!$CY:$CY,$B$264,рўйхат!$B:$B,$C238)</f>
        <v/>
      </c>
      <c r="O238" s="34">
        <f>IFERROR(M238/E238,0)</f>
        <v/>
      </c>
      <c r="P238" s="34">
        <f>IFERROR(N238/F238,0)</f>
        <v/>
      </c>
      <c r="Q238" s="35">
        <f>SUMIFS(рўйхат!P:P,рўйхат!$CY:$CY,$B$264,рўйхат!$B:$B,$C238)</f>
        <v/>
      </c>
      <c r="R238" s="36">
        <f>SUMIFS(рўйхат!Q:Q,рўйхат!$CY:$CY,$B$264,рўйхат!$B:$B,$C238)</f>
        <v/>
      </c>
      <c r="S238" s="35">
        <f>SUMIFS(рўйхат!R:R,рўйхат!$CY:$CY,$B$264,рўйхат!$B:$B,$C238)</f>
        <v/>
      </c>
      <c r="T238" s="36">
        <f>SUMIFS(рўйхат!S:S,рўйхат!$CY:$CY,$B$264,рўйхат!$B:$B,$C238)</f>
        <v/>
      </c>
      <c r="U238" s="35">
        <f>SUMIFS(рўйхат!T:T,рўйхат!$CY:$CY,$B$264,рўйхат!$B:$B,$C238)</f>
        <v/>
      </c>
      <c r="V238" s="36">
        <f>SUMIFS(рўйхат!U:U,рўйхат!$CY:$CY,$B$264,рўйхат!$B:$B,$C238)</f>
        <v/>
      </c>
      <c r="W238" s="35">
        <f>SUMIFS(рўйхат!V:V,рўйхат!$CY:$CY,$B$264,рўйхат!$B:$B,$C238)</f>
        <v/>
      </c>
      <c r="X238" s="36">
        <f>SUMIFS(рўйхат!W:W,рўйхат!$CY:$CY,$B$264,рўйхат!$B:$B,$C238)</f>
        <v/>
      </c>
      <c r="Y238" s="35">
        <f>SUMIFS(рўйхат!X:X,рўйхат!$CY:$CY,$B$264,рўйхат!$B:$B,$C238)</f>
        <v/>
      </c>
      <c r="Z238" s="36">
        <f>SUMIFS(рўйхат!Y:Y,рўйхат!$CY:$CY,$B$264,рўйхат!$B:$B,$C238)</f>
        <v/>
      </c>
      <c r="AA238" s="35">
        <f>SUMIFS(рўйхат!Z:Z,рўйхат!$CY:$CY,$B$264,рўйхат!$B:$B,$C238)</f>
        <v/>
      </c>
      <c r="AB238" s="36">
        <f>SUMIFS(рўйхат!AA:AA,рўйхат!$CY:$CY,$B$264,рўйхат!$B:$B,$C238)</f>
        <v/>
      </c>
      <c r="AC238" s="35">
        <f>SUMIFS(рўйхат!AB:AB,рўйхат!$CY:$CY,$B$264,рўйхат!$B:$B,$C238)</f>
        <v/>
      </c>
      <c r="AD238" s="36">
        <f>SUMIFS(рўйхат!AC:AC,рўйхат!$CY:$CY,$B$264,рўйхат!$B:$B,$C238)</f>
        <v/>
      </c>
      <c r="AE238" s="35">
        <f>SUMIFS(рўйхат!AD:AD,рўйхат!$CY:$CY,$B$264,рўйхат!$B:$B,$C238)</f>
        <v/>
      </c>
      <c r="AF238" s="36">
        <f>SUMIFS(рўйхат!AE:AE,рўйхат!$CY:$CY,$B$264,рўйхат!$B:$B,$C238)</f>
        <v/>
      </c>
      <c r="AG238" s="35">
        <f>SUMIFS(рўйхат!AH:AH,рўйхат!$CY:$CY,$B$264,рўйхат!$B:$B,$C238)</f>
        <v/>
      </c>
      <c r="AH238" s="36">
        <f>SUMIFS(рўйхат!AI:AI,рўйхат!$CY:$CY,$B$264,рўйхат!$B:$B,$C238)</f>
        <v/>
      </c>
      <c r="AI238" s="35">
        <f>SUMIFS(рўйхат!AJ:AJ,рўйхат!$CY:$CY,$B$264,рўйхат!$B:$B,$C238)</f>
        <v/>
      </c>
      <c r="AJ238" s="36">
        <f>SUMIFS(рўйхат!AK:AK,рўйхат!$CY:$CY,$B$264,рўйхат!$B:$B,$C238)</f>
        <v/>
      </c>
      <c r="AK238" s="35">
        <f>SUMIFS(рўйхат!AL:AL,рўйхат!$CY:$CY,$B$264,рўйхат!$B:$B,$C238)</f>
        <v/>
      </c>
      <c r="AL238" s="36">
        <f>SUMIFS(рўйхат!AM:AM,рўйхат!$CY:$CY,$B$264,рўйхат!$B:$B,$C238)</f>
        <v/>
      </c>
      <c r="AM238" s="77">
        <f>IFERROR(Q238/E238,0)</f>
        <v/>
      </c>
      <c r="AN238" s="77">
        <f>IFERROR(R238/F238,0)</f>
        <v/>
      </c>
      <c r="AO238" s="35">
        <f>SUMIFS(рўйхат!AX:AX,рўйхат!$CY:$CY,$B$264,рўйхат!$B:$B,$C238)</f>
        <v/>
      </c>
      <c r="AP238" s="36">
        <f>SUMIFS(рўйхат!AY:AY,рўйхат!$CY:$CY,$B$264,рўйхат!$B:$B,$C238)</f>
        <v/>
      </c>
      <c r="AQ238" s="35">
        <f>SUMIFS(рўйхат!AZ:AZ,рўйхат!$CY:$CY,$B$264,рўйхат!$B:$B,$C238)</f>
        <v/>
      </c>
      <c r="AR238" s="36">
        <f>SUMIFS(рўйхат!BA:BA,рўйхат!$CY:$CY,$B$264,рўйхат!$B:$B,$C238)</f>
        <v/>
      </c>
      <c r="AS238" s="35">
        <f>SUMIFS(рўйхат!BB:BB,рўйхат!$CY:$CY,$B$264,рўйхат!$B:$B,$C238)</f>
        <v/>
      </c>
      <c r="AT238" s="36">
        <f>SUMIFS(рўйхат!BC:BC,рўйхат!$CY:$CY,$B$264,рўйхат!$B:$B,$C238)</f>
        <v/>
      </c>
      <c r="AU238" s="35">
        <f>SUMIFS(рўйхат!BD:BD,рўйхат!$CY:$CY,$B$264,рўйхат!$B:$B,$C238)</f>
        <v/>
      </c>
      <c r="AV238" s="36">
        <f>SUMIFS(рўйхат!BE:BE,рўйхат!$CY:$CY,$B$264,рўйхат!$B:$B,$C238)</f>
        <v/>
      </c>
      <c r="AW238" s="35">
        <f>SUMIFS(рўйхат!BF:BF,рўйхат!$CY:$CY,$B$264,рўйхат!$B:$B,$C238)</f>
        <v/>
      </c>
      <c r="AX238" s="36">
        <f>SUMIFS(рўйхат!BG:BG,рўйхат!$CY:$CY,$B$264,рўйхат!$B:$B,$C238)</f>
        <v/>
      </c>
      <c r="AY238" s="35">
        <f>SUMIFS(рўйхат!BH:BH,рўйхат!$CY:$CY,$B$264,рўйхат!$B:$B,$C238)</f>
        <v/>
      </c>
      <c r="AZ238" s="36">
        <f>SUMIFS(рўйхат!BI:BI,рўйхат!$CY:$CY,$B$264,рўйхат!$B:$B,$C238)</f>
        <v/>
      </c>
      <c r="BA238" s="35">
        <f>SUMIFS(рўйхат!BJ:BJ,рўйхат!$CY:$CY,$B$264,рўйхат!$B:$B,$C238)</f>
        <v/>
      </c>
      <c r="BB238" s="36">
        <f>SUMIFS(рўйхат!BK:BK,рўйхат!$CY:$CY,$B$264,рўйхат!$B:$B,$C238)</f>
        <v/>
      </c>
      <c r="BC238" s="77">
        <f>IFERROR(AO238/E238,0)</f>
        <v/>
      </c>
      <c r="BD238" s="77">
        <f>IFERROR(AP238/F238,0)</f>
        <v/>
      </c>
      <c r="BE238" s="35">
        <f>SUMIFS(рўйхат!BL:BL,рўйхат!$CY:$CY,$B$264,рўйхат!$B:$B,$C238)</f>
        <v/>
      </c>
      <c r="BF238" s="36">
        <f>SUMIFS(рўйхат!BM:BM,рўйхат!$CY:$CY,$B$264,рўйхат!$B:$B,$C238)</f>
        <v/>
      </c>
      <c r="BG238" s="35">
        <f>SUMIFS(рўйхат!BN:BN,рўйхат!$CY:$CY,$B$264,рўйхат!$B:$B,$C238)</f>
        <v/>
      </c>
      <c r="BH238" s="36">
        <f>SUMIFS(рўйхат!BO:BO,рўйхат!$CY:$CY,$B$264,рўйхат!$B:$B,$C238)</f>
        <v/>
      </c>
      <c r="BI238" s="35">
        <f>SUMIFS(рўйхат!BP:BP,рўйхат!$CY:$CY,$B$264,рўйхат!$B:$B,$C238)</f>
        <v/>
      </c>
      <c r="BJ238" s="36">
        <f>SUMIFS(рўйхат!BQ:BQ,рўйхат!$CY:$CY,$B$264,рўйхат!$B:$B,$C238)</f>
        <v/>
      </c>
      <c r="BK238" s="35">
        <f>SUMIFS(рўйхат!BR:BR,рўйхат!$CY:$CY,$B$264,рўйхат!$B:$B,$C238)</f>
        <v/>
      </c>
      <c r="BL238" s="36">
        <f>SUMIFS(рўйхат!BS:BS,рўйхат!$CY:$CY,$B$264,рўйхат!$B:$B,$C238)</f>
        <v/>
      </c>
      <c r="BM238" s="35">
        <f>SUMIFS(рўйхат!BT:BT,рўйхат!$CY:$CY,$B$264,рўйхат!$B:$B,$C238)</f>
        <v/>
      </c>
      <c r="BN238" s="36">
        <f>SUMIFS(рўйхат!BU:BU,рўйхат!$CY:$CY,$B$264,рўйхат!$B:$B,$C238)</f>
        <v/>
      </c>
      <c r="BO238" s="35">
        <f>SUMIFS(рўйхат!BX:BX,рўйхат!$CY:$CY,$B$264,рўйхат!$B:$B,$C238)</f>
        <v/>
      </c>
      <c r="BP238" s="36">
        <f>SUMIFS(рўйхат!BY:BY,рўйхат!$CY:$CY,$B$264,рўйхат!$B:$B,$C238)</f>
        <v/>
      </c>
      <c r="BQ238" s="35">
        <f>SUMIFS(рўйхат!BZ:BZ,рўйхат!$CY:$CY,$B$264,рўйхат!$B:$B,$C238)</f>
        <v/>
      </c>
      <c r="BR238" s="36">
        <f>SUMIFS(рўйхат!CA:CA,рўйхат!$CY:$CY,$B$264,рўйхат!$B:$B,$C238)</f>
        <v/>
      </c>
      <c r="BS238" s="35">
        <f>SUMIFS(рўйхат!CB:CB,рўйхат!$CY:$CY,$B$264,рўйхат!$B:$B,$C238)</f>
        <v/>
      </c>
      <c r="BT238" s="36">
        <f>SUMIFS(рўйхат!CC:CC,рўйхат!$CY:$CY,$B$264,рўйхат!$B:$B,$C238)</f>
        <v/>
      </c>
      <c r="BU238" s="35">
        <f>SUMIFS(рўйхат!CD:CD,рўйхат!$CY:$CY,$B$264,рўйхат!$B:$B,$C238)</f>
        <v/>
      </c>
      <c r="BV238" s="36">
        <f>SUMIFS(рўйхат!CE:CE,рўйхат!$CY:$CY,$B$264,рўйхат!$B:$B,$C238)</f>
        <v/>
      </c>
      <c r="BW238" s="35">
        <f>SUMIFS(рўйхат!CH:CH,рўйхат!$CY:$CY,$B$264,рўйхат!$B:$B,$C238)</f>
        <v/>
      </c>
      <c r="BX238" s="36">
        <f>SUMIFS(рўйхат!CI:CI,рўйхат!$CY:$CY,$B$264,рўйхат!$B:$B,$C238)</f>
        <v/>
      </c>
      <c r="BY238" s="35">
        <f>SUMIFS(рўйхат!CJ:CJ,рўйхат!$CY:$CY,$B$264,рўйхат!$B:$B,$C238)</f>
        <v/>
      </c>
      <c r="BZ238" s="36">
        <f>SUMIFS(рўйхат!CK:CK,рўйхат!$CY:$CY,$B$264,рўйхат!$B:$B,$C238)</f>
        <v/>
      </c>
      <c r="CA238" s="35">
        <f>SUMIFS(рўйхат!CL:CL,рўйхат!$CY:$CY,$B$264,рўйхат!$B:$B,$C238)</f>
        <v/>
      </c>
      <c r="CB238" s="36">
        <f>SUMIFS(рўйхат!CM:CM,рўйхат!$CY:$CY,$B$264,рўйхат!$B:$B,$C238)</f>
        <v/>
      </c>
      <c r="CC238" s="35">
        <f>SUMIFS(рўйхат!CN:CN,рўйхат!$CY:$CY,$B$264,рўйхат!$B:$B,$C238)</f>
        <v/>
      </c>
      <c r="CD238" s="36">
        <f>SUMIFS(рўйхат!CO:CO,рўйхат!$CY:$CY,$B$264,рўйхат!$B:$B,$C238)</f>
        <v/>
      </c>
      <c r="CE238" s="77">
        <f>IFERROR(BE238/(Q238+BE238),0)</f>
        <v/>
      </c>
      <c r="CF238" s="78">
        <f>IFERROR(BF238/(R238+BF238),0)</f>
        <v/>
      </c>
      <c r="CG238" s="8">
        <f>COUNTIFS(B:B,B238)</f>
        <v/>
      </c>
    </row>
    <row r="239" hidden="1" outlineLevel="1" ht="17.1" customFormat="1" customHeight="1" s="8">
      <c r="A239" s="33" t="n"/>
      <c r="B239" s="50" t="n">
        <v>7</v>
      </c>
      <c r="C239" s="66" t="inlineStr">
        <is>
          <t>Иқтисодиёт ва молия вазирлиги</t>
        </is>
      </c>
      <c r="D239" s="16" t="n"/>
      <c r="E239" s="35">
        <f>SUMIFS(рўйхат!F:F,рўйхат!$CY:$CY,$B$264,рўйхат!$B:$B,$C239)</f>
        <v/>
      </c>
      <c r="F239" s="36">
        <f>SUMIFS(рўйхат!G:G,рўйхат!$CY:$CY,$B$264,рўйхат!$B:$B,$C239)</f>
        <v/>
      </c>
      <c r="G239" s="35">
        <f>SUMIFS(рўйхат!H:H,рўйхат!$CY:$CY,$B$264,рўйхат!$B:$B,$C239)</f>
        <v/>
      </c>
      <c r="H239" s="36">
        <f>SUMIFS(рўйхат!I:I,рўйхат!$CY:$CY,$B$264,рўйхат!$B:$B,$C239)</f>
        <v/>
      </c>
      <c r="I239" s="35">
        <f>SUMIFS(рўйхат!J:J,рўйхат!$CY:$CY,$B$264,рўйхат!$B:$B,$C239)</f>
        <v/>
      </c>
      <c r="J239" s="36">
        <f>SUMIFS(рўйхат!K:K,рўйхат!$CY:$CY,$B$264,рўйхат!$B:$B,$C239)</f>
        <v/>
      </c>
      <c r="K239" s="35">
        <f>SUMIFS(рўйхат!L:L,рўйхат!$CY:$CY,$B$264,рўйхат!$B:$B,$C239)</f>
        <v/>
      </c>
      <c r="L239" s="36">
        <f>SUMIFS(рўйхат!M:M,рўйхат!$CY:$CY,$B$264,рўйхат!$B:$B,$C239)</f>
        <v/>
      </c>
      <c r="M239" s="35">
        <f>SUMIFS(рўйхат!N:N,рўйхат!$CY:$CY,$B$264,рўйхат!$B:$B,$C239)</f>
        <v/>
      </c>
      <c r="N239" s="36">
        <f>SUMIFS(рўйхат!O:O,рўйхат!$CY:$CY,$B$264,рўйхат!$B:$B,$C239)</f>
        <v/>
      </c>
      <c r="O239" s="34">
        <f>IFERROR(M239/E239,0)</f>
        <v/>
      </c>
      <c r="P239" s="34">
        <f>IFERROR(N239/F239,0)</f>
        <v/>
      </c>
      <c r="Q239" s="35">
        <f>SUMIFS(рўйхат!P:P,рўйхат!$CY:$CY,$B$264,рўйхат!$B:$B,$C239)</f>
        <v/>
      </c>
      <c r="R239" s="36">
        <f>SUMIFS(рўйхат!Q:Q,рўйхат!$CY:$CY,$B$264,рўйхат!$B:$B,$C239)</f>
        <v/>
      </c>
      <c r="S239" s="35">
        <f>SUMIFS(рўйхат!R:R,рўйхат!$CY:$CY,$B$264,рўйхат!$B:$B,$C239)</f>
        <v/>
      </c>
      <c r="T239" s="36">
        <f>SUMIFS(рўйхат!S:S,рўйхат!$CY:$CY,$B$264,рўйхат!$B:$B,$C239)</f>
        <v/>
      </c>
      <c r="U239" s="35">
        <f>SUMIFS(рўйхат!T:T,рўйхат!$CY:$CY,$B$264,рўйхат!$B:$B,$C239)</f>
        <v/>
      </c>
      <c r="V239" s="36">
        <f>SUMIFS(рўйхат!U:U,рўйхат!$CY:$CY,$B$264,рўйхат!$B:$B,$C239)</f>
        <v/>
      </c>
      <c r="W239" s="35">
        <f>SUMIFS(рўйхат!V:V,рўйхат!$CY:$CY,$B$264,рўйхат!$B:$B,$C239)</f>
        <v/>
      </c>
      <c r="X239" s="36">
        <f>SUMIFS(рўйхат!W:W,рўйхат!$CY:$CY,$B$264,рўйхат!$B:$B,$C239)</f>
        <v/>
      </c>
      <c r="Y239" s="35">
        <f>SUMIFS(рўйхат!X:X,рўйхат!$CY:$CY,$B$264,рўйхат!$B:$B,$C239)</f>
        <v/>
      </c>
      <c r="Z239" s="36">
        <f>SUMIFS(рўйхат!Y:Y,рўйхат!$CY:$CY,$B$264,рўйхат!$B:$B,$C239)</f>
        <v/>
      </c>
      <c r="AA239" s="35">
        <f>SUMIFS(рўйхат!Z:Z,рўйхат!$CY:$CY,$B$264,рўйхат!$B:$B,$C239)</f>
        <v/>
      </c>
      <c r="AB239" s="36">
        <f>SUMIFS(рўйхат!AA:AA,рўйхат!$CY:$CY,$B$264,рўйхат!$B:$B,$C239)</f>
        <v/>
      </c>
      <c r="AC239" s="35">
        <f>SUMIFS(рўйхат!AB:AB,рўйхат!$CY:$CY,$B$264,рўйхат!$B:$B,$C239)</f>
        <v/>
      </c>
      <c r="AD239" s="36">
        <f>SUMIFS(рўйхат!AC:AC,рўйхат!$CY:$CY,$B$264,рўйхат!$B:$B,$C239)</f>
        <v/>
      </c>
      <c r="AE239" s="35">
        <f>SUMIFS(рўйхат!AD:AD,рўйхат!$CY:$CY,$B$264,рўйхат!$B:$B,$C239)</f>
        <v/>
      </c>
      <c r="AF239" s="36">
        <f>SUMIFS(рўйхат!AE:AE,рўйхат!$CY:$CY,$B$264,рўйхат!$B:$B,$C239)</f>
        <v/>
      </c>
      <c r="AG239" s="35">
        <f>SUMIFS(рўйхат!AH:AH,рўйхат!$CY:$CY,$B$264,рўйхат!$B:$B,$C239)</f>
        <v/>
      </c>
      <c r="AH239" s="36">
        <f>SUMIFS(рўйхат!AI:AI,рўйхат!$CY:$CY,$B$264,рўйхат!$B:$B,$C239)</f>
        <v/>
      </c>
      <c r="AI239" s="35">
        <f>SUMIFS(рўйхат!AJ:AJ,рўйхат!$CY:$CY,$B$264,рўйхат!$B:$B,$C239)</f>
        <v/>
      </c>
      <c r="AJ239" s="36">
        <f>SUMIFS(рўйхат!AK:AK,рўйхат!$CY:$CY,$B$264,рўйхат!$B:$B,$C239)</f>
        <v/>
      </c>
      <c r="AK239" s="35">
        <f>SUMIFS(рўйхат!AL:AL,рўйхат!$CY:$CY,$B$264,рўйхат!$B:$B,$C239)</f>
        <v/>
      </c>
      <c r="AL239" s="36">
        <f>SUMIFS(рўйхат!AM:AM,рўйхат!$CY:$CY,$B$264,рўйхат!$B:$B,$C239)</f>
        <v/>
      </c>
      <c r="AM239" s="77">
        <f>IFERROR(Q239/E239,0)</f>
        <v/>
      </c>
      <c r="AN239" s="77">
        <f>IFERROR(R239/F239,0)</f>
        <v/>
      </c>
      <c r="AO239" s="35">
        <f>SUMIFS(рўйхат!AX:AX,рўйхат!$CY:$CY,$B$264,рўйхат!$B:$B,$C239)</f>
        <v/>
      </c>
      <c r="AP239" s="36">
        <f>SUMIFS(рўйхат!AY:AY,рўйхат!$CY:$CY,$B$264,рўйхат!$B:$B,$C239)</f>
        <v/>
      </c>
      <c r="AQ239" s="35">
        <f>SUMIFS(рўйхат!AZ:AZ,рўйхат!$CY:$CY,$B$264,рўйхат!$B:$B,$C239)</f>
        <v/>
      </c>
      <c r="AR239" s="36">
        <f>SUMIFS(рўйхат!BA:BA,рўйхат!$CY:$CY,$B$264,рўйхат!$B:$B,$C239)</f>
        <v/>
      </c>
      <c r="AS239" s="35">
        <f>SUMIFS(рўйхат!BB:BB,рўйхат!$CY:$CY,$B$264,рўйхат!$B:$B,$C239)</f>
        <v/>
      </c>
      <c r="AT239" s="36">
        <f>SUMIFS(рўйхат!BC:BC,рўйхат!$CY:$CY,$B$264,рўйхат!$B:$B,$C239)</f>
        <v/>
      </c>
      <c r="AU239" s="35">
        <f>SUMIFS(рўйхат!BD:BD,рўйхат!$CY:$CY,$B$264,рўйхат!$B:$B,$C239)</f>
        <v/>
      </c>
      <c r="AV239" s="36">
        <f>SUMIFS(рўйхат!BE:BE,рўйхат!$CY:$CY,$B$264,рўйхат!$B:$B,$C239)</f>
        <v/>
      </c>
      <c r="AW239" s="35">
        <f>SUMIFS(рўйхат!BF:BF,рўйхат!$CY:$CY,$B$264,рўйхат!$B:$B,$C239)</f>
        <v/>
      </c>
      <c r="AX239" s="36">
        <f>SUMIFS(рўйхат!BG:BG,рўйхат!$CY:$CY,$B$264,рўйхат!$B:$B,$C239)</f>
        <v/>
      </c>
      <c r="AY239" s="35">
        <f>SUMIFS(рўйхат!BH:BH,рўйхат!$CY:$CY,$B$264,рўйхат!$B:$B,$C239)</f>
        <v/>
      </c>
      <c r="AZ239" s="36">
        <f>SUMIFS(рўйхат!BI:BI,рўйхат!$CY:$CY,$B$264,рўйхат!$B:$B,$C239)</f>
        <v/>
      </c>
      <c r="BA239" s="35">
        <f>SUMIFS(рўйхат!BJ:BJ,рўйхат!$CY:$CY,$B$264,рўйхат!$B:$B,$C239)</f>
        <v/>
      </c>
      <c r="BB239" s="36">
        <f>SUMIFS(рўйхат!BK:BK,рўйхат!$CY:$CY,$B$264,рўйхат!$B:$B,$C239)</f>
        <v/>
      </c>
      <c r="BC239" s="77">
        <f>IFERROR(AO239/E239,0)</f>
        <v/>
      </c>
      <c r="BD239" s="77">
        <f>IFERROR(AP239/F239,0)</f>
        <v/>
      </c>
      <c r="BE239" s="35">
        <f>SUMIFS(рўйхат!BL:BL,рўйхат!$CY:$CY,$B$264,рўйхат!$B:$B,$C239)</f>
        <v/>
      </c>
      <c r="BF239" s="36">
        <f>SUMIFS(рўйхат!BM:BM,рўйхат!$CY:$CY,$B$264,рўйхат!$B:$B,$C239)</f>
        <v/>
      </c>
      <c r="BG239" s="35">
        <f>SUMIFS(рўйхат!BN:BN,рўйхат!$CY:$CY,$B$264,рўйхат!$B:$B,$C239)</f>
        <v/>
      </c>
      <c r="BH239" s="36">
        <f>SUMIFS(рўйхат!BO:BO,рўйхат!$CY:$CY,$B$264,рўйхат!$B:$B,$C239)</f>
        <v/>
      </c>
      <c r="BI239" s="35">
        <f>SUMIFS(рўйхат!BP:BP,рўйхат!$CY:$CY,$B$264,рўйхат!$B:$B,$C239)</f>
        <v/>
      </c>
      <c r="BJ239" s="36">
        <f>SUMIFS(рўйхат!BQ:BQ,рўйхат!$CY:$CY,$B$264,рўйхат!$B:$B,$C239)</f>
        <v/>
      </c>
      <c r="BK239" s="35">
        <f>SUMIFS(рўйхат!BR:BR,рўйхат!$CY:$CY,$B$264,рўйхат!$B:$B,$C239)</f>
        <v/>
      </c>
      <c r="BL239" s="36">
        <f>SUMIFS(рўйхат!BS:BS,рўйхат!$CY:$CY,$B$264,рўйхат!$B:$B,$C239)</f>
        <v/>
      </c>
      <c r="BM239" s="35">
        <f>SUMIFS(рўйхат!BT:BT,рўйхат!$CY:$CY,$B$264,рўйхат!$B:$B,$C239)</f>
        <v/>
      </c>
      <c r="BN239" s="36">
        <f>SUMIFS(рўйхат!BU:BU,рўйхат!$CY:$CY,$B$264,рўйхат!$B:$B,$C239)</f>
        <v/>
      </c>
      <c r="BO239" s="35">
        <f>SUMIFS(рўйхат!BX:BX,рўйхат!$CY:$CY,$B$264,рўйхат!$B:$B,$C239)</f>
        <v/>
      </c>
      <c r="BP239" s="36">
        <f>SUMIFS(рўйхат!BY:BY,рўйхат!$CY:$CY,$B$264,рўйхат!$B:$B,$C239)</f>
        <v/>
      </c>
      <c r="BQ239" s="35">
        <f>SUMIFS(рўйхат!BZ:BZ,рўйхат!$CY:$CY,$B$264,рўйхат!$B:$B,$C239)</f>
        <v/>
      </c>
      <c r="BR239" s="36">
        <f>SUMIFS(рўйхат!CA:CA,рўйхат!$CY:$CY,$B$264,рўйхат!$B:$B,$C239)</f>
        <v/>
      </c>
      <c r="BS239" s="35">
        <f>SUMIFS(рўйхат!CB:CB,рўйхат!$CY:$CY,$B$264,рўйхат!$B:$B,$C239)</f>
        <v/>
      </c>
      <c r="BT239" s="36">
        <f>SUMIFS(рўйхат!CC:CC,рўйхат!$CY:$CY,$B$264,рўйхат!$B:$B,$C239)</f>
        <v/>
      </c>
      <c r="BU239" s="35">
        <f>SUMIFS(рўйхат!CD:CD,рўйхат!$CY:$CY,$B$264,рўйхат!$B:$B,$C239)</f>
        <v/>
      </c>
      <c r="BV239" s="36">
        <f>SUMIFS(рўйхат!CE:CE,рўйхат!$CY:$CY,$B$264,рўйхат!$B:$B,$C239)</f>
        <v/>
      </c>
      <c r="BW239" s="35">
        <f>SUMIFS(рўйхат!CH:CH,рўйхат!$CY:$CY,$B$264,рўйхат!$B:$B,$C239)</f>
        <v/>
      </c>
      <c r="BX239" s="36">
        <f>SUMIFS(рўйхат!CI:CI,рўйхат!$CY:$CY,$B$264,рўйхат!$B:$B,$C239)</f>
        <v/>
      </c>
      <c r="BY239" s="35">
        <f>SUMIFS(рўйхат!CJ:CJ,рўйхат!$CY:$CY,$B$264,рўйхат!$B:$B,$C239)</f>
        <v/>
      </c>
      <c r="BZ239" s="36">
        <f>SUMIFS(рўйхат!CK:CK,рўйхат!$CY:$CY,$B$264,рўйхат!$B:$B,$C239)</f>
        <v/>
      </c>
      <c r="CA239" s="35">
        <f>SUMIFS(рўйхат!CL:CL,рўйхат!$CY:$CY,$B$264,рўйхат!$B:$B,$C239)</f>
        <v/>
      </c>
      <c r="CB239" s="36">
        <f>SUMIFS(рўйхат!CM:CM,рўйхат!$CY:$CY,$B$264,рўйхат!$B:$B,$C239)</f>
        <v/>
      </c>
      <c r="CC239" s="35">
        <f>SUMIFS(рўйхат!CN:CN,рўйхат!$CY:$CY,$B$264,рўйхат!$B:$B,$C239)</f>
        <v/>
      </c>
      <c r="CD239" s="36">
        <f>SUMIFS(рўйхат!CO:CO,рўйхат!$CY:$CY,$B$264,рўйхат!$B:$B,$C239)</f>
        <v/>
      </c>
      <c r="CE239" s="77">
        <f>IFERROR(BE239/(Q239+BE239),0)</f>
        <v/>
      </c>
      <c r="CF239" s="78">
        <f>IFERROR(BF239/(R239+BF239),0)</f>
        <v/>
      </c>
      <c r="CG239" s="8">
        <f>COUNTIFS(B:B,B239)</f>
        <v/>
      </c>
    </row>
    <row r="240" hidden="1" outlineLevel="1" ht="33.95" customFormat="1" customHeight="1" s="8">
      <c r="A240" s="33" t="n"/>
      <c r="B240" s="50" t="n">
        <v>8</v>
      </c>
      <c r="C240" s="66" t="inlineStr">
        <is>
          <t>Иқтисодиёт ва молия вазирлиги ҳузуридаги бюджетдан ташқари Пенсия жамғармаси</t>
        </is>
      </c>
      <c r="D240" s="16" t="n"/>
      <c r="E240" s="35">
        <f>SUMIFS(рўйхат!F:F,рўйхат!$CY:$CY,$B$264,рўйхат!$B:$B,$C240)</f>
        <v/>
      </c>
      <c r="F240" s="36">
        <f>SUMIFS(рўйхат!G:G,рўйхат!$CY:$CY,$B$264,рўйхат!$B:$B,$C240)</f>
        <v/>
      </c>
      <c r="G240" s="35">
        <f>SUMIFS(рўйхат!H:H,рўйхат!$CY:$CY,$B$264,рўйхат!$B:$B,$C240)</f>
        <v/>
      </c>
      <c r="H240" s="36">
        <f>SUMIFS(рўйхат!I:I,рўйхат!$CY:$CY,$B$264,рўйхат!$B:$B,$C240)</f>
        <v/>
      </c>
      <c r="I240" s="35">
        <f>SUMIFS(рўйхат!J:J,рўйхат!$CY:$CY,$B$264,рўйхат!$B:$B,$C240)</f>
        <v/>
      </c>
      <c r="J240" s="36">
        <f>SUMIFS(рўйхат!K:K,рўйхат!$CY:$CY,$B$264,рўйхат!$B:$B,$C240)</f>
        <v/>
      </c>
      <c r="K240" s="35">
        <f>SUMIFS(рўйхат!L:L,рўйхат!$CY:$CY,$B$264,рўйхат!$B:$B,$C240)</f>
        <v/>
      </c>
      <c r="L240" s="36">
        <f>SUMIFS(рўйхат!M:M,рўйхат!$CY:$CY,$B$264,рўйхат!$B:$B,$C240)</f>
        <v/>
      </c>
      <c r="M240" s="35">
        <f>SUMIFS(рўйхат!N:N,рўйхат!$CY:$CY,$B$264,рўйхат!$B:$B,$C240)</f>
        <v/>
      </c>
      <c r="N240" s="36">
        <f>SUMIFS(рўйхат!O:O,рўйхат!$CY:$CY,$B$264,рўйхат!$B:$B,$C240)</f>
        <v/>
      </c>
      <c r="O240" s="34">
        <f>IFERROR(M240/E240,0)</f>
        <v/>
      </c>
      <c r="P240" s="34">
        <f>IFERROR(N240/F240,0)</f>
        <v/>
      </c>
      <c r="Q240" s="35">
        <f>SUMIFS(рўйхат!P:P,рўйхат!$CY:$CY,$B$264,рўйхат!$B:$B,$C240)</f>
        <v/>
      </c>
      <c r="R240" s="36">
        <f>SUMIFS(рўйхат!Q:Q,рўйхат!$CY:$CY,$B$264,рўйхат!$B:$B,$C240)</f>
        <v/>
      </c>
      <c r="S240" s="35">
        <f>SUMIFS(рўйхат!R:R,рўйхат!$CY:$CY,$B$264,рўйхат!$B:$B,$C240)</f>
        <v/>
      </c>
      <c r="T240" s="36">
        <f>SUMIFS(рўйхат!S:S,рўйхат!$CY:$CY,$B$264,рўйхат!$B:$B,$C240)</f>
        <v/>
      </c>
      <c r="U240" s="35">
        <f>SUMIFS(рўйхат!T:T,рўйхат!$CY:$CY,$B$264,рўйхат!$B:$B,$C240)</f>
        <v/>
      </c>
      <c r="V240" s="36">
        <f>SUMIFS(рўйхат!U:U,рўйхат!$CY:$CY,$B$264,рўйхат!$B:$B,$C240)</f>
        <v/>
      </c>
      <c r="W240" s="35">
        <f>SUMIFS(рўйхат!V:V,рўйхат!$CY:$CY,$B$264,рўйхат!$B:$B,$C240)</f>
        <v/>
      </c>
      <c r="X240" s="36">
        <f>SUMIFS(рўйхат!W:W,рўйхат!$CY:$CY,$B$264,рўйхат!$B:$B,$C240)</f>
        <v/>
      </c>
      <c r="Y240" s="35">
        <f>SUMIFS(рўйхат!X:X,рўйхат!$CY:$CY,$B$264,рўйхат!$B:$B,$C240)</f>
        <v/>
      </c>
      <c r="Z240" s="36">
        <f>SUMIFS(рўйхат!Y:Y,рўйхат!$CY:$CY,$B$264,рўйхат!$B:$B,$C240)</f>
        <v/>
      </c>
      <c r="AA240" s="35">
        <f>SUMIFS(рўйхат!Z:Z,рўйхат!$CY:$CY,$B$264,рўйхат!$B:$B,$C240)</f>
        <v/>
      </c>
      <c r="AB240" s="36">
        <f>SUMIFS(рўйхат!AA:AA,рўйхат!$CY:$CY,$B$264,рўйхат!$B:$B,$C240)</f>
        <v/>
      </c>
      <c r="AC240" s="35">
        <f>SUMIFS(рўйхат!AB:AB,рўйхат!$CY:$CY,$B$264,рўйхат!$B:$B,$C240)</f>
        <v/>
      </c>
      <c r="AD240" s="36">
        <f>SUMIFS(рўйхат!AC:AC,рўйхат!$CY:$CY,$B$264,рўйхат!$B:$B,$C240)</f>
        <v/>
      </c>
      <c r="AE240" s="35">
        <f>SUMIFS(рўйхат!AD:AD,рўйхат!$CY:$CY,$B$264,рўйхат!$B:$B,$C240)</f>
        <v/>
      </c>
      <c r="AF240" s="36">
        <f>SUMIFS(рўйхат!AE:AE,рўйхат!$CY:$CY,$B$264,рўйхат!$B:$B,$C240)</f>
        <v/>
      </c>
      <c r="AG240" s="35">
        <f>SUMIFS(рўйхат!AH:AH,рўйхат!$CY:$CY,$B$264,рўйхат!$B:$B,$C240)</f>
        <v/>
      </c>
      <c r="AH240" s="36">
        <f>SUMIFS(рўйхат!AI:AI,рўйхат!$CY:$CY,$B$264,рўйхат!$B:$B,$C240)</f>
        <v/>
      </c>
      <c r="AI240" s="35">
        <f>SUMIFS(рўйхат!AJ:AJ,рўйхат!$CY:$CY,$B$264,рўйхат!$B:$B,$C240)</f>
        <v/>
      </c>
      <c r="AJ240" s="36">
        <f>SUMIFS(рўйхат!AK:AK,рўйхат!$CY:$CY,$B$264,рўйхат!$B:$B,$C240)</f>
        <v/>
      </c>
      <c r="AK240" s="35">
        <f>SUMIFS(рўйхат!AL:AL,рўйхат!$CY:$CY,$B$264,рўйхат!$B:$B,$C240)</f>
        <v/>
      </c>
      <c r="AL240" s="36">
        <f>SUMIFS(рўйхат!AM:AM,рўйхат!$CY:$CY,$B$264,рўйхат!$B:$B,$C240)</f>
        <v/>
      </c>
      <c r="AM240" s="77">
        <f>IFERROR(Q240/E240,0)</f>
        <v/>
      </c>
      <c r="AN240" s="77">
        <f>IFERROR(R240/F240,0)</f>
        <v/>
      </c>
      <c r="AO240" s="35">
        <f>SUMIFS(рўйхат!AX:AX,рўйхат!$CY:$CY,$B$264,рўйхат!$B:$B,$C240)</f>
        <v/>
      </c>
      <c r="AP240" s="36">
        <f>SUMIFS(рўйхат!AY:AY,рўйхат!$CY:$CY,$B$264,рўйхат!$B:$B,$C240)</f>
        <v/>
      </c>
      <c r="AQ240" s="35">
        <f>SUMIFS(рўйхат!AZ:AZ,рўйхат!$CY:$CY,$B$264,рўйхат!$B:$B,$C240)</f>
        <v/>
      </c>
      <c r="AR240" s="36">
        <f>SUMIFS(рўйхат!BA:BA,рўйхат!$CY:$CY,$B$264,рўйхат!$B:$B,$C240)</f>
        <v/>
      </c>
      <c r="AS240" s="35">
        <f>SUMIFS(рўйхат!BB:BB,рўйхат!$CY:$CY,$B$264,рўйхат!$B:$B,$C240)</f>
        <v/>
      </c>
      <c r="AT240" s="36">
        <f>SUMIFS(рўйхат!BC:BC,рўйхат!$CY:$CY,$B$264,рўйхат!$B:$B,$C240)</f>
        <v/>
      </c>
      <c r="AU240" s="35">
        <f>SUMIFS(рўйхат!BD:BD,рўйхат!$CY:$CY,$B$264,рўйхат!$B:$B,$C240)</f>
        <v/>
      </c>
      <c r="AV240" s="36">
        <f>SUMIFS(рўйхат!BE:BE,рўйхат!$CY:$CY,$B$264,рўйхат!$B:$B,$C240)</f>
        <v/>
      </c>
      <c r="AW240" s="35">
        <f>SUMIFS(рўйхат!BF:BF,рўйхат!$CY:$CY,$B$264,рўйхат!$B:$B,$C240)</f>
        <v/>
      </c>
      <c r="AX240" s="36">
        <f>SUMIFS(рўйхат!BG:BG,рўйхат!$CY:$CY,$B$264,рўйхат!$B:$B,$C240)</f>
        <v/>
      </c>
      <c r="AY240" s="35">
        <f>SUMIFS(рўйхат!BH:BH,рўйхат!$CY:$CY,$B$264,рўйхат!$B:$B,$C240)</f>
        <v/>
      </c>
      <c r="AZ240" s="36">
        <f>SUMIFS(рўйхат!BI:BI,рўйхат!$CY:$CY,$B$264,рўйхат!$B:$B,$C240)</f>
        <v/>
      </c>
      <c r="BA240" s="35">
        <f>SUMIFS(рўйхат!BJ:BJ,рўйхат!$CY:$CY,$B$264,рўйхат!$B:$B,$C240)</f>
        <v/>
      </c>
      <c r="BB240" s="36">
        <f>SUMIFS(рўйхат!BK:BK,рўйхат!$CY:$CY,$B$264,рўйхат!$B:$B,$C240)</f>
        <v/>
      </c>
      <c r="BC240" s="77">
        <f>IFERROR(AO240/E240,0)</f>
        <v/>
      </c>
      <c r="BD240" s="77">
        <f>IFERROR(AP240/F240,0)</f>
        <v/>
      </c>
      <c r="BE240" s="35">
        <f>SUMIFS(рўйхат!BL:BL,рўйхат!$CY:$CY,$B$264,рўйхат!$B:$B,$C240)</f>
        <v/>
      </c>
      <c r="BF240" s="36">
        <f>SUMIFS(рўйхат!BM:BM,рўйхат!$CY:$CY,$B$264,рўйхат!$B:$B,$C240)</f>
        <v/>
      </c>
      <c r="BG240" s="35">
        <f>SUMIFS(рўйхат!BN:BN,рўйхат!$CY:$CY,$B$264,рўйхат!$B:$B,$C240)</f>
        <v/>
      </c>
      <c r="BH240" s="36">
        <f>SUMIFS(рўйхат!BO:BO,рўйхат!$CY:$CY,$B$264,рўйхат!$B:$B,$C240)</f>
        <v/>
      </c>
      <c r="BI240" s="35">
        <f>SUMIFS(рўйхат!BP:BP,рўйхат!$CY:$CY,$B$264,рўйхат!$B:$B,$C240)</f>
        <v/>
      </c>
      <c r="BJ240" s="36">
        <f>SUMIFS(рўйхат!BQ:BQ,рўйхат!$CY:$CY,$B$264,рўйхат!$B:$B,$C240)</f>
        <v/>
      </c>
      <c r="BK240" s="35">
        <f>SUMIFS(рўйхат!BR:BR,рўйхат!$CY:$CY,$B$264,рўйхат!$B:$B,$C240)</f>
        <v/>
      </c>
      <c r="BL240" s="36">
        <f>SUMIFS(рўйхат!BS:BS,рўйхат!$CY:$CY,$B$264,рўйхат!$B:$B,$C240)</f>
        <v/>
      </c>
      <c r="BM240" s="35">
        <f>SUMIFS(рўйхат!BT:BT,рўйхат!$CY:$CY,$B$264,рўйхат!$B:$B,$C240)</f>
        <v/>
      </c>
      <c r="BN240" s="36">
        <f>SUMIFS(рўйхат!BU:BU,рўйхат!$CY:$CY,$B$264,рўйхат!$B:$B,$C240)</f>
        <v/>
      </c>
      <c r="BO240" s="35">
        <f>SUMIFS(рўйхат!BX:BX,рўйхат!$CY:$CY,$B$264,рўйхат!$B:$B,$C240)</f>
        <v/>
      </c>
      <c r="BP240" s="36">
        <f>SUMIFS(рўйхат!BY:BY,рўйхат!$CY:$CY,$B$264,рўйхат!$B:$B,$C240)</f>
        <v/>
      </c>
      <c r="BQ240" s="35">
        <f>SUMIFS(рўйхат!BZ:BZ,рўйхат!$CY:$CY,$B$264,рўйхат!$B:$B,$C240)</f>
        <v/>
      </c>
      <c r="BR240" s="36">
        <f>SUMIFS(рўйхат!CA:CA,рўйхат!$CY:$CY,$B$264,рўйхат!$B:$B,$C240)</f>
        <v/>
      </c>
      <c r="BS240" s="35">
        <f>SUMIFS(рўйхат!CB:CB,рўйхат!$CY:$CY,$B$264,рўйхат!$B:$B,$C240)</f>
        <v/>
      </c>
      <c r="BT240" s="36">
        <f>SUMIFS(рўйхат!CC:CC,рўйхат!$CY:$CY,$B$264,рўйхат!$B:$B,$C240)</f>
        <v/>
      </c>
      <c r="BU240" s="35">
        <f>SUMIFS(рўйхат!CD:CD,рўйхат!$CY:$CY,$B$264,рўйхат!$B:$B,$C240)</f>
        <v/>
      </c>
      <c r="BV240" s="36">
        <f>SUMIFS(рўйхат!CE:CE,рўйхат!$CY:$CY,$B$264,рўйхат!$B:$B,$C240)</f>
        <v/>
      </c>
      <c r="BW240" s="35">
        <f>SUMIFS(рўйхат!CH:CH,рўйхат!$CY:$CY,$B$264,рўйхат!$B:$B,$C240)</f>
        <v/>
      </c>
      <c r="BX240" s="36">
        <f>SUMIFS(рўйхат!CI:CI,рўйхат!$CY:$CY,$B$264,рўйхат!$B:$B,$C240)</f>
        <v/>
      </c>
      <c r="BY240" s="35">
        <f>SUMIFS(рўйхат!CJ:CJ,рўйхат!$CY:$CY,$B$264,рўйхат!$B:$B,$C240)</f>
        <v/>
      </c>
      <c r="BZ240" s="36">
        <f>SUMIFS(рўйхат!CK:CK,рўйхат!$CY:$CY,$B$264,рўйхат!$B:$B,$C240)</f>
        <v/>
      </c>
      <c r="CA240" s="35">
        <f>SUMIFS(рўйхат!CL:CL,рўйхат!$CY:$CY,$B$264,рўйхат!$B:$B,$C240)</f>
        <v/>
      </c>
      <c r="CB240" s="36">
        <f>SUMIFS(рўйхат!CM:CM,рўйхат!$CY:$CY,$B$264,рўйхат!$B:$B,$C240)</f>
        <v/>
      </c>
      <c r="CC240" s="35">
        <f>SUMIFS(рўйхат!CN:CN,рўйхат!$CY:$CY,$B$264,рўйхат!$B:$B,$C240)</f>
        <v/>
      </c>
      <c r="CD240" s="36">
        <f>SUMIFS(рўйхат!CO:CO,рўйхат!$CY:$CY,$B$264,рўйхат!$B:$B,$C240)</f>
        <v/>
      </c>
      <c r="CE240" s="77">
        <f>IFERROR(BE240/(Q240+BE240),0)</f>
        <v/>
      </c>
      <c r="CF240" s="78">
        <f>IFERROR(BF240/(R240+BF240),0)</f>
        <v/>
      </c>
      <c r="CG240" s="8">
        <f>COUNTIFS(B:B,B240)</f>
        <v/>
      </c>
    </row>
    <row r="241" hidden="1" outlineLevel="1" ht="17.1" customFormat="1" customHeight="1" s="8">
      <c r="A241" s="33" t="n"/>
      <c r="B241" s="50" t="n">
        <v>9</v>
      </c>
      <c r="C241" s="66" t="inlineStr">
        <is>
          <t>Инвестициялар, саноат ва савдо вазирлиги</t>
        </is>
      </c>
      <c r="D241" s="16" t="n"/>
      <c r="E241" s="35">
        <f>SUMIFS(рўйхат!F:F,рўйхат!$CY:$CY,$B$264,рўйхат!$B:$B,$C241)</f>
        <v/>
      </c>
      <c r="F241" s="36">
        <f>SUMIFS(рўйхат!G:G,рўйхат!$CY:$CY,$B$264,рўйхат!$B:$B,$C241)</f>
        <v/>
      </c>
      <c r="G241" s="35">
        <f>SUMIFS(рўйхат!H:H,рўйхат!$CY:$CY,$B$264,рўйхат!$B:$B,$C241)</f>
        <v/>
      </c>
      <c r="H241" s="36">
        <f>SUMIFS(рўйхат!I:I,рўйхат!$CY:$CY,$B$264,рўйхат!$B:$B,$C241)</f>
        <v/>
      </c>
      <c r="I241" s="35">
        <f>SUMIFS(рўйхат!J:J,рўйхат!$CY:$CY,$B$264,рўйхат!$B:$B,$C241)</f>
        <v/>
      </c>
      <c r="J241" s="36">
        <f>SUMIFS(рўйхат!K:K,рўйхат!$CY:$CY,$B$264,рўйхат!$B:$B,$C241)</f>
        <v/>
      </c>
      <c r="K241" s="35">
        <f>SUMIFS(рўйхат!L:L,рўйхат!$CY:$CY,$B$264,рўйхат!$B:$B,$C241)</f>
        <v/>
      </c>
      <c r="L241" s="36">
        <f>SUMIFS(рўйхат!M:M,рўйхат!$CY:$CY,$B$264,рўйхат!$B:$B,$C241)</f>
        <v/>
      </c>
      <c r="M241" s="35">
        <f>SUMIFS(рўйхат!N:N,рўйхат!$CY:$CY,$B$264,рўйхат!$B:$B,$C241)</f>
        <v/>
      </c>
      <c r="N241" s="36">
        <f>SUMIFS(рўйхат!O:O,рўйхат!$CY:$CY,$B$264,рўйхат!$B:$B,$C241)</f>
        <v/>
      </c>
      <c r="O241" s="34">
        <f>IFERROR(M241/E241,0)</f>
        <v/>
      </c>
      <c r="P241" s="34">
        <f>IFERROR(N241/F241,0)</f>
        <v/>
      </c>
      <c r="Q241" s="35">
        <f>SUMIFS(рўйхат!P:P,рўйхат!$CY:$CY,$B$264,рўйхат!$B:$B,$C241)</f>
        <v/>
      </c>
      <c r="R241" s="36">
        <f>SUMIFS(рўйхат!Q:Q,рўйхат!$CY:$CY,$B$264,рўйхат!$B:$B,$C241)</f>
        <v/>
      </c>
      <c r="S241" s="35">
        <f>SUMIFS(рўйхат!R:R,рўйхат!$CY:$CY,$B$264,рўйхат!$B:$B,$C241)</f>
        <v/>
      </c>
      <c r="T241" s="36">
        <f>SUMIFS(рўйхат!S:S,рўйхат!$CY:$CY,$B$264,рўйхат!$B:$B,$C241)</f>
        <v/>
      </c>
      <c r="U241" s="35">
        <f>SUMIFS(рўйхат!T:T,рўйхат!$CY:$CY,$B$264,рўйхат!$B:$B,$C241)</f>
        <v/>
      </c>
      <c r="V241" s="36">
        <f>SUMIFS(рўйхат!U:U,рўйхат!$CY:$CY,$B$264,рўйхат!$B:$B,$C241)</f>
        <v/>
      </c>
      <c r="W241" s="35">
        <f>SUMIFS(рўйхат!V:V,рўйхат!$CY:$CY,$B$264,рўйхат!$B:$B,$C241)</f>
        <v/>
      </c>
      <c r="X241" s="36">
        <f>SUMIFS(рўйхат!W:W,рўйхат!$CY:$CY,$B$264,рўйхат!$B:$B,$C241)</f>
        <v/>
      </c>
      <c r="Y241" s="35">
        <f>SUMIFS(рўйхат!X:X,рўйхат!$CY:$CY,$B$264,рўйхат!$B:$B,$C241)</f>
        <v/>
      </c>
      <c r="Z241" s="36">
        <f>SUMIFS(рўйхат!Y:Y,рўйхат!$CY:$CY,$B$264,рўйхат!$B:$B,$C241)</f>
        <v/>
      </c>
      <c r="AA241" s="35">
        <f>SUMIFS(рўйхат!Z:Z,рўйхат!$CY:$CY,$B$264,рўйхат!$B:$B,$C241)</f>
        <v/>
      </c>
      <c r="AB241" s="36">
        <f>SUMIFS(рўйхат!AA:AA,рўйхат!$CY:$CY,$B$264,рўйхат!$B:$B,$C241)</f>
        <v/>
      </c>
      <c r="AC241" s="35">
        <f>SUMIFS(рўйхат!AB:AB,рўйхат!$CY:$CY,$B$264,рўйхат!$B:$B,$C241)</f>
        <v/>
      </c>
      <c r="AD241" s="36">
        <f>SUMIFS(рўйхат!AC:AC,рўйхат!$CY:$CY,$B$264,рўйхат!$B:$B,$C241)</f>
        <v/>
      </c>
      <c r="AE241" s="35">
        <f>SUMIFS(рўйхат!AD:AD,рўйхат!$CY:$CY,$B$264,рўйхат!$B:$B,$C241)</f>
        <v/>
      </c>
      <c r="AF241" s="36">
        <f>SUMIFS(рўйхат!AE:AE,рўйхат!$CY:$CY,$B$264,рўйхат!$B:$B,$C241)</f>
        <v/>
      </c>
      <c r="AG241" s="35">
        <f>SUMIFS(рўйхат!AH:AH,рўйхат!$CY:$CY,$B$264,рўйхат!$B:$B,$C241)</f>
        <v/>
      </c>
      <c r="AH241" s="36">
        <f>SUMIFS(рўйхат!AI:AI,рўйхат!$CY:$CY,$B$264,рўйхат!$B:$B,$C241)</f>
        <v/>
      </c>
      <c r="AI241" s="35">
        <f>SUMIFS(рўйхат!AJ:AJ,рўйхат!$CY:$CY,$B$264,рўйхат!$B:$B,$C241)</f>
        <v/>
      </c>
      <c r="AJ241" s="36">
        <f>SUMIFS(рўйхат!AK:AK,рўйхат!$CY:$CY,$B$264,рўйхат!$B:$B,$C241)</f>
        <v/>
      </c>
      <c r="AK241" s="35">
        <f>SUMIFS(рўйхат!AL:AL,рўйхат!$CY:$CY,$B$264,рўйхат!$B:$B,$C241)</f>
        <v/>
      </c>
      <c r="AL241" s="36">
        <f>SUMIFS(рўйхат!AM:AM,рўйхат!$CY:$CY,$B$264,рўйхат!$B:$B,$C241)</f>
        <v/>
      </c>
      <c r="AM241" s="77">
        <f>IFERROR(Q241/E241,0)</f>
        <v/>
      </c>
      <c r="AN241" s="77">
        <f>IFERROR(R241/F241,0)</f>
        <v/>
      </c>
      <c r="AO241" s="35">
        <f>SUMIFS(рўйхат!AX:AX,рўйхат!$CY:$CY,$B$264,рўйхат!$B:$B,$C241)</f>
        <v/>
      </c>
      <c r="AP241" s="36">
        <f>SUMIFS(рўйхат!AY:AY,рўйхат!$CY:$CY,$B$264,рўйхат!$B:$B,$C241)</f>
        <v/>
      </c>
      <c r="AQ241" s="35">
        <f>SUMIFS(рўйхат!AZ:AZ,рўйхат!$CY:$CY,$B$264,рўйхат!$B:$B,$C241)</f>
        <v/>
      </c>
      <c r="AR241" s="36">
        <f>SUMIFS(рўйхат!BA:BA,рўйхат!$CY:$CY,$B$264,рўйхат!$B:$B,$C241)</f>
        <v/>
      </c>
      <c r="AS241" s="35">
        <f>SUMIFS(рўйхат!BB:BB,рўйхат!$CY:$CY,$B$264,рўйхат!$B:$B,$C241)</f>
        <v/>
      </c>
      <c r="AT241" s="36">
        <f>SUMIFS(рўйхат!BC:BC,рўйхат!$CY:$CY,$B$264,рўйхат!$B:$B,$C241)</f>
        <v/>
      </c>
      <c r="AU241" s="35">
        <f>SUMIFS(рўйхат!BD:BD,рўйхат!$CY:$CY,$B$264,рўйхат!$B:$B,$C241)</f>
        <v/>
      </c>
      <c r="AV241" s="36">
        <f>SUMIFS(рўйхат!BE:BE,рўйхат!$CY:$CY,$B$264,рўйхат!$B:$B,$C241)</f>
        <v/>
      </c>
      <c r="AW241" s="35">
        <f>SUMIFS(рўйхат!BF:BF,рўйхат!$CY:$CY,$B$264,рўйхат!$B:$B,$C241)</f>
        <v/>
      </c>
      <c r="AX241" s="36">
        <f>SUMIFS(рўйхат!BG:BG,рўйхат!$CY:$CY,$B$264,рўйхат!$B:$B,$C241)</f>
        <v/>
      </c>
      <c r="AY241" s="35">
        <f>SUMIFS(рўйхат!BH:BH,рўйхат!$CY:$CY,$B$264,рўйхат!$B:$B,$C241)</f>
        <v/>
      </c>
      <c r="AZ241" s="36">
        <f>SUMIFS(рўйхат!BI:BI,рўйхат!$CY:$CY,$B$264,рўйхат!$B:$B,$C241)</f>
        <v/>
      </c>
      <c r="BA241" s="35">
        <f>SUMIFS(рўйхат!BJ:BJ,рўйхат!$CY:$CY,$B$264,рўйхат!$B:$B,$C241)</f>
        <v/>
      </c>
      <c r="BB241" s="36">
        <f>SUMIFS(рўйхат!BK:BK,рўйхат!$CY:$CY,$B$264,рўйхат!$B:$B,$C241)</f>
        <v/>
      </c>
      <c r="BC241" s="77">
        <f>IFERROR(AO241/E241,0)</f>
        <v/>
      </c>
      <c r="BD241" s="77">
        <f>IFERROR(AP241/F241,0)</f>
        <v/>
      </c>
      <c r="BE241" s="35">
        <f>SUMIFS(рўйхат!BL:BL,рўйхат!$CY:$CY,$B$264,рўйхат!$B:$B,$C241)</f>
        <v/>
      </c>
      <c r="BF241" s="36">
        <f>SUMIFS(рўйхат!BM:BM,рўйхат!$CY:$CY,$B$264,рўйхат!$B:$B,$C241)</f>
        <v/>
      </c>
      <c r="BG241" s="35">
        <f>SUMIFS(рўйхат!BN:BN,рўйхат!$CY:$CY,$B$264,рўйхат!$B:$B,$C241)</f>
        <v/>
      </c>
      <c r="BH241" s="36">
        <f>SUMIFS(рўйхат!BO:BO,рўйхат!$CY:$CY,$B$264,рўйхат!$B:$B,$C241)</f>
        <v/>
      </c>
      <c r="BI241" s="35">
        <f>SUMIFS(рўйхат!BP:BP,рўйхат!$CY:$CY,$B$264,рўйхат!$B:$B,$C241)</f>
        <v/>
      </c>
      <c r="BJ241" s="36">
        <f>SUMIFS(рўйхат!BQ:BQ,рўйхат!$CY:$CY,$B$264,рўйхат!$B:$B,$C241)</f>
        <v/>
      </c>
      <c r="BK241" s="35">
        <f>SUMIFS(рўйхат!BR:BR,рўйхат!$CY:$CY,$B$264,рўйхат!$B:$B,$C241)</f>
        <v/>
      </c>
      <c r="BL241" s="36">
        <f>SUMIFS(рўйхат!BS:BS,рўйхат!$CY:$CY,$B$264,рўйхат!$B:$B,$C241)</f>
        <v/>
      </c>
      <c r="BM241" s="35">
        <f>SUMIFS(рўйхат!BT:BT,рўйхат!$CY:$CY,$B$264,рўйхат!$B:$B,$C241)</f>
        <v/>
      </c>
      <c r="BN241" s="36">
        <f>SUMIFS(рўйхат!BU:BU,рўйхат!$CY:$CY,$B$264,рўйхат!$B:$B,$C241)</f>
        <v/>
      </c>
      <c r="BO241" s="35">
        <f>SUMIFS(рўйхат!BX:BX,рўйхат!$CY:$CY,$B$264,рўйхат!$B:$B,$C241)</f>
        <v/>
      </c>
      <c r="BP241" s="36">
        <f>SUMIFS(рўйхат!BY:BY,рўйхат!$CY:$CY,$B$264,рўйхат!$B:$B,$C241)</f>
        <v/>
      </c>
      <c r="BQ241" s="35">
        <f>SUMIFS(рўйхат!BZ:BZ,рўйхат!$CY:$CY,$B$264,рўйхат!$B:$B,$C241)</f>
        <v/>
      </c>
      <c r="BR241" s="36">
        <f>SUMIFS(рўйхат!CA:CA,рўйхат!$CY:$CY,$B$264,рўйхат!$B:$B,$C241)</f>
        <v/>
      </c>
      <c r="BS241" s="35">
        <f>SUMIFS(рўйхат!CB:CB,рўйхат!$CY:$CY,$B$264,рўйхат!$B:$B,$C241)</f>
        <v/>
      </c>
      <c r="BT241" s="36">
        <f>SUMIFS(рўйхат!CC:CC,рўйхат!$CY:$CY,$B$264,рўйхат!$B:$B,$C241)</f>
        <v/>
      </c>
      <c r="BU241" s="35">
        <f>SUMIFS(рўйхат!CD:CD,рўйхат!$CY:$CY,$B$264,рўйхат!$B:$B,$C241)</f>
        <v/>
      </c>
      <c r="BV241" s="36">
        <f>SUMIFS(рўйхат!CE:CE,рўйхат!$CY:$CY,$B$264,рўйхат!$B:$B,$C241)</f>
        <v/>
      </c>
      <c r="BW241" s="35">
        <f>SUMIFS(рўйхат!CH:CH,рўйхат!$CY:$CY,$B$264,рўйхат!$B:$B,$C241)</f>
        <v/>
      </c>
      <c r="BX241" s="36">
        <f>SUMIFS(рўйхат!CI:CI,рўйхат!$CY:$CY,$B$264,рўйхат!$B:$B,$C241)</f>
        <v/>
      </c>
      <c r="BY241" s="35">
        <f>SUMIFS(рўйхат!CJ:CJ,рўйхат!$CY:$CY,$B$264,рўйхат!$B:$B,$C241)</f>
        <v/>
      </c>
      <c r="BZ241" s="36">
        <f>SUMIFS(рўйхат!CK:CK,рўйхат!$CY:$CY,$B$264,рўйхат!$B:$B,$C241)</f>
        <v/>
      </c>
      <c r="CA241" s="35">
        <f>SUMIFS(рўйхат!CL:CL,рўйхат!$CY:$CY,$B$264,рўйхат!$B:$B,$C241)</f>
        <v/>
      </c>
      <c r="CB241" s="36">
        <f>SUMIFS(рўйхат!CM:CM,рўйхат!$CY:$CY,$B$264,рўйхат!$B:$B,$C241)</f>
        <v/>
      </c>
      <c r="CC241" s="35">
        <f>SUMIFS(рўйхат!CN:CN,рўйхат!$CY:$CY,$B$264,рўйхат!$B:$B,$C241)</f>
        <v/>
      </c>
      <c r="CD241" s="36">
        <f>SUMIFS(рўйхат!CO:CO,рўйхат!$CY:$CY,$B$264,рўйхат!$B:$B,$C241)</f>
        <v/>
      </c>
      <c r="CE241" s="77">
        <f>IFERROR(BE241/(Q241+BE241),0)</f>
        <v/>
      </c>
      <c r="CF241" s="78">
        <f>IFERROR(BF241/(R241+BF241),0)</f>
        <v/>
      </c>
      <c r="CG241" s="8">
        <f>COUNTIFS(B:B,B241)</f>
        <v/>
      </c>
    </row>
    <row r="242" hidden="1" outlineLevel="1" ht="33.95" customFormat="1" customHeight="1" s="8">
      <c r="A242" s="33" t="n"/>
      <c r="B242" s="50" t="n">
        <v>10</v>
      </c>
      <c r="C242" s="66" t="inlineStr">
        <is>
          <t>Камбағалликни қисқартириш ва бандлик вазирлиги</t>
        </is>
      </c>
      <c r="D242" s="16" t="n"/>
      <c r="E242" s="35">
        <f>SUMIFS(рўйхат!F:F,рўйхат!$CY:$CY,$B$264,рўйхат!$B:$B,$C242)</f>
        <v/>
      </c>
      <c r="F242" s="36">
        <f>SUMIFS(рўйхат!G:G,рўйхат!$CY:$CY,$B$264,рўйхат!$B:$B,$C242)</f>
        <v/>
      </c>
      <c r="G242" s="35">
        <f>SUMIFS(рўйхат!H:H,рўйхат!$CY:$CY,$B$264,рўйхат!$B:$B,$C242)</f>
        <v/>
      </c>
      <c r="H242" s="36">
        <f>SUMIFS(рўйхат!I:I,рўйхат!$CY:$CY,$B$264,рўйхат!$B:$B,$C242)</f>
        <v/>
      </c>
      <c r="I242" s="35">
        <f>SUMIFS(рўйхат!J:J,рўйхат!$CY:$CY,$B$264,рўйхат!$B:$B,$C242)</f>
        <v/>
      </c>
      <c r="J242" s="36">
        <f>SUMIFS(рўйхат!K:K,рўйхат!$CY:$CY,$B$264,рўйхат!$B:$B,$C242)</f>
        <v/>
      </c>
      <c r="K242" s="35">
        <f>SUMIFS(рўйхат!L:L,рўйхат!$CY:$CY,$B$264,рўйхат!$B:$B,$C242)</f>
        <v/>
      </c>
      <c r="L242" s="36">
        <f>SUMIFS(рўйхат!M:M,рўйхат!$CY:$CY,$B$264,рўйхат!$B:$B,$C242)</f>
        <v/>
      </c>
      <c r="M242" s="35">
        <f>SUMIFS(рўйхат!N:N,рўйхат!$CY:$CY,$B$264,рўйхат!$B:$B,$C242)</f>
        <v/>
      </c>
      <c r="N242" s="36">
        <f>SUMIFS(рўйхат!O:O,рўйхат!$CY:$CY,$B$264,рўйхат!$B:$B,$C242)</f>
        <v/>
      </c>
      <c r="O242" s="34">
        <f>IFERROR(M242/E242,0)</f>
        <v/>
      </c>
      <c r="P242" s="34">
        <f>IFERROR(N242/F242,0)</f>
        <v/>
      </c>
      <c r="Q242" s="35">
        <f>SUMIFS(рўйхат!P:P,рўйхат!$CY:$CY,$B$264,рўйхат!$B:$B,$C242)</f>
        <v/>
      </c>
      <c r="R242" s="36">
        <f>SUMIFS(рўйхат!Q:Q,рўйхат!$CY:$CY,$B$264,рўйхат!$B:$B,$C242)</f>
        <v/>
      </c>
      <c r="S242" s="35">
        <f>SUMIFS(рўйхат!R:R,рўйхат!$CY:$CY,$B$264,рўйхат!$B:$B,$C242)</f>
        <v/>
      </c>
      <c r="T242" s="36">
        <f>SUMIFS(рўйхат!S:S,рўйхат!$CY:$CY,$B$264,рўйхат!$B:$B,$C242)</f>
        <v/>
      </c>
      <c r="U242" s="35">
        <f>SUMIFS(рўйхат!T:T,рўйхат!$CY:$CY,$B$264,рўйхат!$B:$B,$C242)</f>
        <v/>
      </c>
      <c r="V242" s="36">
        <f>SUMIFS(рўйхат!U:U,рўйхат!$CY:$CY,$B$264,рўйхат!$B:$B,$C242)</f>
        <v/>
      </c>
      <c r="W242" s="35">
        <f>SUMIFS(рўйхат!V:V,рўйхат!$CY:$CY,$B$264,рўйхат!$B:$B,$C242)</f>
        <v/>
      </c>
      <c r="X242" s="36">
        <f>SUMIFS(рўйхат!W:W,рўйхат!$CY:$CY,$B$264,рўйхат!$B:$B,$C242)</f>
        <v/>
      </c>
      <c r="Y242" s="35">
        <f>SUMIFS(рўйхат!X:X,рўйхат!$CY:$CY,$B$264,рўйхат!$B:$B,$C242)</f>
        <v/>
      </c>
      <c r="Z242" s="36">
        <f>SUMIFS(рўйхат!Y:Y,рўйхат!$CY:$CY,$B$264,рўйхат!$B:$B,$C242)</f>
        <v/>
      </c>
      <c r="AA242" s="35">
        <f>SUMIFS(рўйхат!Z:Z,рўйхат!$CY:$CY,$B$264,рўйхат!$B:$B,$C242)</f>
        <v/>
      </c>
      <c r="AB242" s="36">
        <f>SUMIFS(рўйхат!AA:AA,рўйхат!$CY:$CY,$B$264,рўйхат!$B:$B,$C242)</f>
        <v/>
      </c>
      <c r="AC242" s="35">
        <f>SUMIFS(рўйхат!AB:AB,рўйхат!$CY:$CY,$B$264,рўйхат!$B:$B,$C242)</f>
        <v/>
      </c>
      <c r="AD242" s="36">
        <f>SUMIFS(рўйхат!AC:AC,рўйхат!$CY:$CY,$B$264,рўйхат!$B:$B,$C242)</f>
        <v/>
      </c>
      <c r="AE242" s="35">
        <f>SUMIFS(рўйхат!AD:AD,рўйхат!$CY:$CY,$B$264,рўйхат!$B:$B,$C242)</f>
        <v/>
      </c>
      <c r="AF242" s="36">
        <f>SUMIFS(рўйхат!AE:AE,рўйхат!$CY:$CY,$B$264,рўйхат!$B:$B,$C242)</f>
        <v/>
      </c>
      <c r="AG242" s="35">
        <f>SUMIFS(рўйхат!AH:AH,рўйхат!$CY:$CY,$B$264,рўйхат!$B:$B,$C242)</f>
        <v/>
      </c>
      <c r="AH242" s="36">
        <f>SUMIFS(рўйхат!AI:AI,рўйхат!$CY:$CY,$B$264,рўйхат!$B:$B,$C242)</f>
        <v/>
      </c>
      <c r="AI242" s="35">
        <f>SUMIFS(рўйхат!AJ:AJ,рўйхат!$CY:$CY,$B$264,рўйхат!$B:$B,$C242)</f>
        <v/>
      </c>
      <c r="AJ242" s="36">
        <f>SUMIFS(рўйхат!AK:AK,рўйхат!$CY:$CY,$B$264,рўйхат!$B:$B,$C242)</f>
        <v/>
      </c>
      <c r="AK242" s="35">
        <f>SUMIFS(рўйхат!AL:AL,рўйхат!$CY:$CY,$B$264,рўйхат!$B:$B,$C242)</f>
        <v/>
      </c>
      <c r="AL242" s="36">
        <f>SUMIFS(рўйхат!AM:AM,рўйхат!$CY:$CY,$B$264,рўйхат!$B:$B,$C242)</f>
        <v/>
      </c>
      <c r="AM242" s="77">
        <f>IFERROR(Q242/E242,0)</f>
        <v/>
      </c>
      <c r="AN242" s="77">
        <f>IFERROR(R242/F242,0)</f>
        <v/>
      </c>
      <c r="AO242" s="35">
        <f>SUMIFS(рўйхат!AX:AX,рўйхат!$CY:$CY,$B$264,рўйхат!$B:$B,$C242)</f>
        <v/>
      </c>
      <c r="AP242" s="36">
        <f>SUMIFS(рўйхат!AY:AY,рўйхат!$CY:$CY,$B$264,рўйхат!$B:$B,$C242)</f>
        <v/>
      </c>
      <c r="AQ242" s="35">
        <f>SUMIFS(рўйхат!AZ:AZ,рўйхат!$CY:$CY,$B$264,рўйхат!$B:$B,$C242)</f>
        <v/>
      </c>
      <c r="AR242" s="36">
        <f>SUMIFS(рўйхат!BA:BA,рўйхат!$CY:$CY,$B$264,рўйхат!$B:$B,$C242)</f>
        <v/>
      </c>
      <c r="AS242" s="35">
        <f>SUMIFS(рўйхат!BB:BB,рўйхат!$CY:$CY,$B$264,рўйхат!$B:$B,$C242)</f>
        <v/>
      </c>
      <c r="AT242" s="36">
        <f>SUMIFS(рўйхат!BC:BC,рўйхат!$CY:$CY,$B$264,рўйхат!$B:$B,$C242)</f>
        <v/>
      </c>
      <c r="AU242" s="35">
        <f>SUMIFS(рўйхат!BD:BD,рўйхат!$CY:$CY,$B$264,рўйхат!$B:$B,$C242)</f>
        <v/>
      </c>
      <c r="AV242" s="36">
        <f>SUMIFS(рўйхат!BE:BE,рўйхат!$CY:$CY,$B$264,рўйхат!$B:$B,$C242)</f>
        <v/>
      </c>
      <c r="AW242" s="35">
        <f>SUMIFS(рўйхат!BF:BF,рўйхат!$CY:$CY,$B$264,рўйхат!$B:$B,$C242)</f>
        <v/>
      </c>
      <c r="AX242" s="36">
        <f>SUMIFS(рўйхат!BG:BG,рўйхат!$CY:$CY,$B$264,рўйхат!$B:$B,$C242)</f>
        <v/>
      </c>
      <c r="AY242" s="35">
        <f>SUMIFS(рўйхат!BH:BH,рўйхат!$CY:$CY,$B$264,рўйхат!$B:$B,$C242)</f>
        <v/>
      </c>
      <c r="AZ242" s="36">
        <f>SUMIFS(рўйхат!BI:BI,рўйхат!$CY:$CY,$B$264,рўйхат!$B:$B,$C242)</f>
        <v/>
      </c>
      <c r="BA242" s="35">
        <f>SUMIFS(рўйхат!BJ:BJ,рўйхат!$CY:$CY,$B$264,рўйхат!$B:$B,$C242)</f>
        <v/>
      </c>
      <c r="BB242" s="36">
        <f>SUMIFS(рўйхат!BK:BK,рўйхат!$CY:$CY,$B$264,рўйхат!$B:$B,$C242)</f>
        <v/>
      </c>
      <c r="BC242" s="77">
        <f>IFERROR(AO242/E242,0)</f>
        <v/>
      </c>
      <c r="BD242" s="77">
        <f>IFERROR(AP242/F242,0)</f>
        <v/>
      </c>
      <c r="BE242" s="35">
        <f>SUMIFS(рўйхат!BL:BL,рўйхат!$CY:$CY,$B$264,рўйхат!$B:$B,$C242)</f>
        <v/>
      </c>
      <c r="BF242" s="36">
        <f>SUMIFS(рўйхат!BM:BM,рўйхат!$CY:$CY,$B$264,рўйхат!$B:$B,$C242)</f>
        <v/>
      </c>
      <c r="BG242" s="35">
        <f>SUMIFS(рўйхат!BN:BN,рўйхат!$CY:$CY,$B$264,рўйхат!$B:$B,$C242)</f>
        <v/>
      </c>
      <c r="BH242" s="36">
        <f>SUMIFS(рўйхат!BO:BO,рўйхат!$CY:$CY,$B$264,рўйхат!$B:$B,$C242)</f>
        <v/>
      </c>
      <c r="BI242" s="35">
        <f>SUMIFS(рўйхат!BP:BP,рўйхат!$CY:$CY,$B$264,рўйхат!$B:$B,$C242)</f>
        <v/>
      </c>
      <c r="BJ242" s="36">
        <f>SUMIFS(рўйхат!BQ:BQ,рўйхат!$CY:$CY,$B$264,рўйхат!$B:$B,$C242)</f>
        <v/>
      </c>
      <c r="BK242" s="35">
        <f>SUMIFS(рўйхат!BR:BR,рўйхат!$CY:$CY,$B$264,рўйхат!$B:$B,$C242)</f>
        <v/>
      </c>
      <c r="BL242" s="36">
        <f>SUMIFS(рўйхат!BS:BS,рўйхат!$CY:$CY,$B$264,рўйхат!$B:$B,$C242)</f>
        <v/>
      </c>
      <c r="BM242" s="35">
        <f>SUMIFS(рўйхат!BT:BT,рўйхат!$CY:$CY,$B$264,рўйхат!$B:$B,$C242)</f>
        <v/>
      </c>
      <c r="BN242" s="36">
        <f>SUMIFS(рўйхат!BU:BU,рўйхат!$CY:$CY,$B$264,рўйхат!$B:$B,$C242)</f>
        <v/>
      </c>
      <c r="BO242" s="35">
        <f>SUMIFS(рўйхат!BX:BX,рўйхат!$CY:$CY,$B$264,рўйхат!$B:$B,$C242)</f>
        <v/>
      </c>
      <c r="BP242" s="36">
        <f>SUMIFS(рўйхат!BY:BY,рўйхат!$CY:$CY,$B$264,рўйхат!$B:$B,$C242)</f>
        <v/>
      </c>
      <c r="BQ242" s="35">
        <f>SUMIFS(рўйхат!BZ:BZ,рўйхат!$CY:$CY,$B$264,рўйхат!$B:$B,$C242)</f>
        <v/>
      </c>
      <c r="BR242" s="36">
        <f>SUMIFS(рўйхат!CA:CA,рўйхат!$CY:$CY,$B$264,рўйхат!$B:$B,$C242)</f>
        <v/>
      </c>
      <c r="BS242" s="35">
        <f>SUMIFS(рўйхат!CB:CB,рўйхат!$CY:$CY,$B$264,рўйхат!$B:$B,$C242)</f>
        <v/>
      </c>
      <c r="BT242" s="36">
        <f>SUMIFS(рўйхат!CC:CC,рўйхат!$CY:$CY,$B$264,рўйхат!$B:$B,$C242)</f>
        <v/>
      </c>
      <c r="BU242" s="35">
        <f>SUMIFS(рўйхат!CD:CD,рўйхат!$CY:$CY,$B$264,рўйхат!$B:$B,$C242)</f>
        <v/>
      </c>
      <c r="BV242" s="36">
        <f>SUMIFS(рўйхат!CE:CE,рўйхат!$CY:$CY,$B$264,рўйхат!$B:$B,$C242)</f>
        <v/>
      </c>
      <c r="BW242" s="35">
        <f>SUMIFS(рўйхат!CH:CH,рўйхат!$CY:$CY,$B$264,рўйхат!$B:$B,$C242)</f>
        <v/>
      </c>
      <c r="BX242" s="36">
        <f>SUMIFS(рўйхат!CI:CI,рўйхат!$CY:$CY,$B$264,рўйхат!$B:$B,$C242)</f>
        <v/>
      </c>
      <c r="BY242" s="35">
        <f>SUMIFS(рўйхат!CJ:CJ,рўйхат!$CY:$CY,$B$264,рўйхат!$B:$B,$C242)</f>
        <v/>
      </c>
      <c r="BZ242" s="36">
        <f>SUMIFS(рўйхат!CK:CK,рўйхат!$CY:$CY,$B$264,рўйхат!$B:$B,$C242)</f>
        <v/>
      </c>
      <c r="CA242" s="35">
        <f>SUMIFS(рўйхат!CL:CL,рўйхат!$CY:$CY,$B$264,рўйхат!$B:$B,$C242)</f>
        <v/>
      </c>
      <c r="CB242" s="36">
        <f>SUMIFS(рўйхат!CM:CM,рўйхат!$CY:$CY,$B$264,рўйхат!$B:$B,$C242)</f>
        <v/>
      </c>
      <c r="CC242" s="35">
        <f>SUMIFS(рўйхат!CN:CN,рўйхат!$CY:$CY,$B$264,рўйхат!$B:$B,$C242)</f>
        <v/>
      </c>
      <c r="CD242" s="36">
        <f>SUMIFS(рўйхат!CO:CO,рўйхат!$CY:$CY,$B$264,рўйхат!$B:$B,$C242)</f>
        <v/>
      </c>
      <c r="CE242" s="77">
        <f>IFERROR(BE242/(Q242+BE242),0)</f>
        <v/>
      </c>
      <c r="CF242" s="78">
        <f>IFERROR(BF242/(R242+BF242),0)</f>
        <v/>
      </c>
      <c r="CG242" s="8">
        <f>COUNTIFS(B:B,B242)</f>
        <v/>
      </c>
    </row>
    <row r="243" hidden="1" outlineLevel="1" ht="17.1" customFormat="1" customHeight="1" s="8">
      <c r="A243" s="33" t="n"/>
      <c r="B243" s="50" t="n">
        <v>11</v>
      </c>
      <c r="C243" s="66" t="inlineStr">
        <is>
          <t>Қишлоқ хўжалиги вазирлиги</t>
        </is>
      </c>
      <c r="D243" s="16" t="n"/>
      <c r="E243" s="35">
        <f>SUMIFS(рўйхат!F:F,рўйхат!$CY:$CY,$B$264,рўйхат!$B:$B,$C243)</f>
        <v/>
      </c>
      <c r="F243" s="36">
        <f>SUMIFS(рўйхат!G:G,рўйхат!$CY:$CY,$B$264,рўйхат!$B:$B,$C243)</f>
        <v/>
      </c>
      <c r="G243" s="35">
        <f>SUMIFS(рўйхат!H:H,рўйхат!$CY:$CY,$B$264,рўйхат!$B:$B,$C243)</f>
        <v/>
      </c>
      <c r="H243" s="36">
        <f>SUMIFS(рўйхат!I:I,рўйхат!$CY:$CY,$B$264,рўйхат!$B:$B,$C243)</f>
        <v/>
      </c>
      <c r="I243" s="35">
        <f>SUMIFS(рўйхат!J:J,рўйхат!$CY:$CY,$B$264,рўйхат!$B:$B,$C243)</f>
        <v/>
      </c>
      <c r="J243" s="36">
        <f>SUMIFS(рўйхат!K:K,рўйхат!$CY:$CY,$B$264,рўйхат!$B:$B,$C243)</f>
        <v/>
      </c>
      <c r="K243" s="35">
        <f>SUMIFS(рўйхат!L:L,рўйхат!$CY:$CY,$B$264,рўйхат!$B:$B,$C243)</f>
        <v/>
      </c>
      <c r="L243" s="36">
        <f>SUMIFS(рўйхат!M:M,рўйхат!$CY:$CY,$B$264,рўйхат!$B:$B,$C243)</f>
        <v/>
      </c>
      <c r="M243" s="35">
        <f>SUMIFS(рўйхат!N:N,рўйхат!$CY:$CY,$B$264,рўйхат!$B:$B,$C243)</f>
        <v/>
      </c>
      <c r="N243" s="36">
        <f>SUMIFS(рўйхат!O:O,рўйхат!$CY:$CY,$B$264,рўйхат!$B:$B,$C243)</f>
        <v/>
      </c>
      <c r="O243" s="34">
        <f>IFERROR(M243/E243,0)</f>
        <v/>
      </c>
      <c r="P243" s="34">
        <f>IFERROR(N243/F243,0)</f>
        <v/>
      </c>
      <c r="Q243" s="35">
        <f>SUMIFS(рўйхат!P:P,рўйхат!$CY:$CY,$B$264,рўйхат!$B:$B,$C243)</f>
        <v/>
      </c>
      <c r="R243" s="36">
        <f>SUMIFS(рўйхат!Q:Q,рўйхат!$CY:$CY,$B$264,рўйхат!$B:$B,$C243)</f>
        <v/>
      </c>
      <c r="S243" s="35">
        <f>SUMIFS(рўйхат!R:R,рўйхат!$CY:$CY,$B$264,рўйхат!$B:$B,$C243)</f>
        <v/>
      </c>
      <c r="T243" s="36">
        <f>SUMIFS(рўйхат!S:S,рўйхат!$CY:$CY,$B$264,рўйхат!$B:$B,$C243)</f>
        <v/>
      </c>
      <c r="U243" s="35">
        <f>SUMIFS(рўйхат!T:T,рўйхат!$CY:$CY,$B$264,рўйхат!$B:$B,$C243)</f>
        <v/>
      </c>
      <c r="V243" s="36">
        <f>SUMIFS(рўйхат!U:U,рўйхат!$CY:$CY,$B$264,рўйхат!$B:$B,$C243)</f>
        <v/>
      </c>
      <c r="W243" s="35">
        <f>SUMIFS(рўйхат!V:V,рўйхат!$CY:$CY,$B$264,рўйхат!$B:$B,$C243)</f>
        <v/>
      </c>
      <c r="X243" s="36">
        <f>SUMIFS(рўйхат!W:W,рўйхат!$CY:$CY,$B$264,рўйхат!$B:$B,$C243)</f>
        <v/>
      </c>
      <c r="Y243" s="35">
        <f>SUMIFS(рўйхат!X:X,рўйхат!$CY:$CY,$B$264,рўйхат!$B:$B,$C243)</f>
        <v/>
      </c>
      <c r="Z243" s="36">
        <f>SUMIFS(рўйхат!Y:Y,рўйхат!$CY:$CY,$B$264,рўйхат!$B:$B,$C243)</f>
        <v/>
      </c>
      <c r="AA243" s="35">
        <f>SUMIFS(рўйхат!Z:Z,рўйхат!$CY:$CY,$B$264,рўйхат!$B:$B,$C243)</f>
        <v/>
      </c>
      <c r="AB243" s="36">
        <f>SUMIFS(рўйхат!AA:AA,рўйхат!$CY:$CY,$B$264,рўйхат!$B:$B,$C243)</f>
        <v/>
      </c>
      <c r="AC243" s="35">
        <f>SUMIFS(рўйхат!AB:AB,рўйхат!$CY:$CY,$B$264,рўйхат!$B:$B,$C243)</f>
        <v/>
      </c>
      <c r="AD243" s="36">
        <f>SUMIFS(рўйхат!AC:AC,рўйхат!$CY:$CY,$B$264,рўйхат!$B:$B,$C243)</f>
        <v/>
      </c>
      <c r="AE243" s="35">
        <f>SUMIFS(рўйхат!AD:AD,рўйхат!$CY:$CY,$B$264,рўйхат!$B:$B,$C243)</f>
        <v/>
      </c>
      <c r="AF243" s="36">
        <f>SUMIFS(рўйхат!AE:AE,рўйхат!$CY:$CY,$B$264,рўйхат!$B:$B,$C243)</f>
        <v/>
      </c>
      <c r="AG243" s="35">
        <f>SUMIFS(рўйхат!AH:AH,рўйхат!$CY:$CY,$B$264,рўйхат!$B:$B,$C243)</f>
        <v/>
      </c>
      <c r="AH243" s="36">
        <f>SUMIFS(рўйхат!AI:AI,рўйхат!$CY:$CY,$B$264,рўйхат!$B:$B,$C243)</f>
        <v/>
      </c>
      <c r="AI243" s="35">
        <f>SUMIFS(рўйхат!AJ:AJ,рўйхат!$CY:$CY,$B$264,рўйхат!$B:$B,$C243)</f>
        <v/>
      </c>
      <c r="AJ243" s="36">
        <f>SUMIFS(рўйхат!AK:AK,рўйхат!$CY:$CY,$B$264,рўйхат!$B:$B,$C243)</f>
        <v/>
      </c>
      <c r="AK243" s="35">
        <f>SUMIFS(рўйхат!AL:AL,рўйхат!$CY:$CY,$B$264,рўйхат!$B:$B,$C243)</f>
        <v/>
      </c>
      <c r="AL243" s="36">
        <f>SUMIFS(рўйхат!AM:AM,рўйхат!$CY:$CY,$B$264,рўйхат!$B:$B,$C243)</f>
        <v/>
      </c>
      <c r="AM243" s="77">
        <f>IFERROR(Q243/E243,0)</f>
        <v/>
      </c>
      <c r="AN243" s="77">
        <f>IFERROR(R243/F243,0)</f>
        <v/>
      </c>
      <c r="AO243" s="35">
        <f>SUMIFS(рўйхат!AX:AX,рўйхат!$CY:$CY,$B$264,рўйхат!$B:$B,$C243)</f>
        <v/>
      </c>
      <c r="AP243" s="36">
        <f>SUMIFS(рўйхат!AY:AY,рўйхат!$CY:$CY,$B$264,рўйхат!$B:$B,$C243)</f>
        <v/>
      </c>
      <c r="AQ243" s="35">
        <f>SUMIFS(рўйхат!AZ:AZ,рўйхат!$CY:$CY,$B$264,рўйхат!$B:$B,$C243)</f>
        <v/>
      </c>
      <c r="AR243" s="36">
        <f>SUMIFS(рўйхат!BA:BA,рўйхат!$CY:$CY,$B$264,рўйхат!$B:$B,$C243)</f>
        <v/>
      </c>
      <c r="AS243" s="35">
        <f>SUMIFS(рўйхат!BB:BB,рўйхат!$CY:$CY,$B$264,рўйхат!$B:$B,$C243)</f>
        <v/>
      </c>
      <c r="AT243" s="36">
        <f>SUMIFS(рўйхат!BC:BC,рўйхат!$CY:$CY,$B$264,рўйхат!$B:$B,$C243)</f>
        <v/>
      </c>
      <c r="AU243" s="35">
        <f>SUMIFS(рўйхат!BD:BD,рўйхат!$CY:$CY,$B$264,рўйхат!$B:$B,$C243)</f>
        <v/>
      </c>
      <c r="AV243" s="36">
        <f>SUMIFS(рўйхат!BE:BE,рўйхат!$CY:$CY,$B$264,рўйхат!$B:$B,$C243)</f>
        <v/>
      </c>
      <c r="AW243" s="35">
        <f>SUMIFS(рўйхат!BF:BF,рўйхат!$CY:$CY,$B$264,рўйхат!$B:$B,$C243)</f>
        <v/>
      </c>
      <c r="AX243" s="36">
        <f>SUMIFS(рўйхат!BG:BG,рўйхат!$CY:$CY,$B$264,рўйхат!$B:$B,$C243)</f>
        <v/>
      </c>
      <c r="AY243" s="35">
        <f>SUMIFS(рўйхат!BH:BH,рўйхат!$CY:$CY,$B$264,рўйхат!$B:$B,$C243)</f>
        <v/>
      </c>
      <c r="AZ243" s="36">
        <f>SUMIFS(рўйхат!BI:BI,рўйхат!$CY:$CY,$B$264,рўйхат!$B:$B,$C243)</f>
        <v/>
      </c>
      <c r="BA243" s="35">
        <f>SUMIFS(рўйхат!BJ:BJ,рўйхат!$CY:$CY,$B$264,рўйхат!$B:$B,$C243)</f>
        <v/>
      </c>
      <c r="BB243" s="36">
        <f>SUMIFS(рўйхат!BK:BK,рўйхат!$CY:$CY,$B$264,рўйхат!$B:$B,$C243)</f>
        <v/>
      </c>
      <c r="BC243" s="77">
        <f>IFERROR(AO243/E243,0)</f>
        <v/>
      </c>
      <c r="BD243" s="77">
        <f>IFERROR(AP243/F243,0)</f>
        <v/>
      </c>
      <c r="BE243" s="35">
        <f>SUMIFS(рўйхат!BL:BL,рўйхат!$CY:$CY,$B$264,рўйхат!$B:$B,$C243)</f>
        <v/>
      </c>
      <c r="BF243" s="36">
        <f>SUMIFS(рўйхат!BM:BM,рўйхат!$CY:$CY,$B$264,рўйхат!$B:$B,$C243)</f>
        <v/>
      </c>
      <c r="BG243" s="35">
        <f>SUMIFS(рўйхат!BN:BN,рўйхат!$CY:$CY,$B$264,рўйхат!$B:$B,$C243)</f>
        <v/>
      </c>
      <c r="BH243" s="36">
        <f>SUMIFS(рўйхат!BO:BO,рўйхат!$CY:$CY,$B$264,рўйхат!$B:$B,$C243)</f>
        <v/>
      </c>
      <c r="BI243" s="35">
        <f>SUMIFS(рўйхат!BP:BP,рўйхат!$CY:$CY,$B$264,рўйхат!$B:$B,$C243)</f>
        <v/>
      </c>
      <c r="BJ243" s="36">
        <f>SUMIFS(рўйхат!BQ:BQ,рўйхат!$CY:$CY,$B$264,рўйхат!$B:$B,$C243)</f>
        <v/>
      </c>
      <c r="BK243" s="35">
        <f>SUMIFS(рўйхат!BR:BR,рўйхат!$CY:$CY,$B$264,рўйхат!$B:$B,$C243)</f>
        <v/>
      </c>
      <c r="BL243" s="36">
        <f>SUMIFS(рўйхат!BS:BS,рўйхат!$CY:$CY,$B$264,рўйхат!$B:$B,$C243)</f>
        <v/>
      </c>
      <c r="BM243" s="35">
        <f>SUMIFS(рўйхат!BT:BT,рўйхат!$CY:$CY,$B$264,рўйхат!$B:$B,$C243)</f>
        <v/>
      </c>
      <c r="BN243" s="36">
        <f>SUMIFS(рўйхат!BU:BU,рўйхат!$CY:$CY,$B$264,рўйхат!$B:$B,$C243)</f>
        <v/>
      </c>
      <c r="BO243" s="35">
        <f>SUMIFS(рўйхат!BX:BX,рўйхат!$CY:$CY,$B$264,рўйхат!$B:$B,$C243)</f>
        <v/>
      </c>
      <c r="BP243" s="36">
        <f>SUMIFS(рўйхат!BY:BY,рўйхат!$CY:$CY,$B$264,рўйхат!$B:$B,$C243)</f>
        <v/>
      </c>
      <c r="BQ243" s="35">
        <f>SUMIFS(рўйхат!BZ:BZ,рўйхат!$CY:$CY,$B$264,рўйхат!$B:$B,$C243)</f>
        <v/>
      </c>
      <c r="BR243" s="36">
        <f>SUMIFS(рўйхат!CA:CA,рўйхат!$CY:$CY,$B$264,рўйхат!$B:$B,$C243)</f>
        <v/>
      </c>
      <c r="BS243" s="35">
        <f>SUMIFS(рўйхат!CB:CB,рўйхат!$CY:$CY,$B$264,рўйхат!$B:$B,$C243)</f>
        <v/>
      </c>
      <c r="BT243" s="36">
        <f>SUMIFS(рўйхат!CC:CC,рўйхат!$CY:$CY,$B$264,рўйхат!$B:$B,$C243)</f>
        <v/>
      </c>
      <c r="BU243" s="35">
        <f>SUMIFS(рўйхат!CD:CD,рўйхат!$CY:$CY,$B$264,рўйхат!$B:$B,$C243)</f>
        <v/>
      </c>
      <c r="BV243" s="36">
        <f>SUMIFS(рўйхат!CE:CE,рўйхат!$CY:$CY,$B$264,рўйхат!$B:$B,$C243)</f>
        <v/>
      </c>
      <c r="BW243" s="35">
        <f>SUMIFS(рўйхат!CH:CH,рўйхат!$CY:$CY,$B$264,рўйхат!$B:$B,$C243)</f>
        <v/>
      </c>
      <c r="BX243" s="36">
        <f>SUMIFS(рўйхат!CI:CI,рўйхат!$CY:$CY,$B$264,рўйхат!$B:$B,$C243)</f>
        <v/>
      </c>
      <c r="BY243" s="35">
        <f>SUMIFS(рўйхат!CJ:CJ,рўйхат!$CY:$CY,$B$264,рўйхат!$B:$B,$C243)</f>
        <v/>
      </c>
      <c r="BZ243" s="36">
        <f>SUMIFS(рўйхат!CK:CK,рўйхат!$CY:$CY,$B$264,рўйхат!$B:$B,$C243)</f>
        <v/>
      </c>
      <c r="CA243" s="35">
        <f>SUMIFS(рўйхат!CL:CL,рўйхат!$CY:$CY,$B$264,рўйхат!$B:$B,$C243)</f>
        <v/>
      </c>
      <c r="CB243" s="36">
        <f>SUMIFS(рўйхат!CM:CM,рўйхат!$CY:$CY,$B$264,рўйхат!$B:$B,$C243)</f>
        <v/>
      </c>
      <c r="CC243" s="35">
        <f>SUMIFS(рўйхат!CN:CN,рўйхат!$CY:$CY,$B$264,рўйхат!$B:$B,$C243)</f>
        <v/>
      </c>
      <c r="CD243" s="36">
        <f>SUMIFS(рўйхат!CO:CO,рўйхат!$CY:$CY,$B$264,рўйхат!$B:$B,$C243)</f>
        <v/>
      </c>
      <c r="CE243" s="77">
        <f>IFERROR(BE243/(Q243+BE243),0)</f>
        <v/>
      </c>
      <c r="CF243" s="78">
        <f>IFERROR(BF243/(R243+BF243),0)</f>
        <v/>
      </c>
      <c r="CG243" s="8">
        <f>COUNTIFS(B:B,B243)</f>
        <v/>
      </c>
    </row>
    <row r="244" hidden="1" outlineLevel="1" ht="17.1" customFormat="1" customHeight="1" s="8">
      <c r="A244" s="33" t="n"/>
      <c r="B244" s="50" t="n">
        <v>12</v>
      </c>
      <c r="C244" s="66" t="inlineStr">
        <is>
          <t>Қурилиш ва уй-жой коммунал хўжалиги вазирлиги</t>
        </is>
      </c>
      <c r="D244" s="16" t="n"/>
      <c r="E244" s="35">
        <f>SUMIFS(рўйхат!F:F,рўйхат!$CY:$CY,$B$264,рўйхат!$B:$B,$C244)</f>
        <v/>
      </c>
      <c r="F244" s="36">
        <f>SUMIFS(рўйхат!G:G,рўйхат!$CY:$CY,$B$264,рўйхат!$B:$B,$C244)</f>
        <v/>
      </c>
      <c r="G244" s="35">
        <f>SUMIFS(рўйхат!H:H,рўйхат!$CY:$CY,$B$264,рўйхат!$B:$B,$C244)</f>
        <v/>
      </c>
      <c r="H244" s="36">
        <f>SUMIFS(рўйхат!I:I,рўйхат!$CY:$CY,$B$264,рўйхат!$B:$B,$C244)</f>
        <v/>
      </c>
      <c r="I244" s="35">
        <f>SUMIFS(рўйхат!J:J,рўйхат!$CY:$CY,$B$264,рўйхат!$B:$B,$C244)</f>
        <v/>
      </c>
      <c r="J244" s="36">
        <f>SUMIFS(рўйхат!K:K,рўйхат!$CY:$CY,$B$264,рўйхат!$B:$B,$C244)</f>
        <v/>
      </c>
      <c r="K244" s="35">
        <f>SUMIFS(рўйхат!L:L,рўйхат!$CY:$CY,$B$264,рўйхат!$B:$B,$C244)</f>
        <v/>
      </c>
      <c r="L244" s="36">
        <f>SUMIFS(рўйхат!M:M,рўйхат!$CY:$CY,$B$264,рўйхат!$B:$B,$C244)</f>
        <v/>
      </c>
      <c r="M244" s="35">
        <f>SUMIFS(рўйхат!N:N,рўйхат!$CY:$CY,$B$264,рўйхат!$B:$B,$C244)</f>
        <v/>
      </c>
      <c r="N244" s="36">
        <f>SUMIFS(рўйхат!O:O,рўйхат!$CY:$CY,$B$264,рўйхат!$B:$B,$C244)</f>
        <v/>
      </c>
      <c r="O244" s="34">
        <f>IFERROR(M244/E244,0)</f>
        <v/>
      </c>
      <c r="P244" s="34">
        <f>IFERROR(N244/F244,0)</f>
        <v/>
      </c>
      <c r="Q244" s="35">
        <f>SUMIFS(рўйхат!P:P,рўйхат!$CY:$CY,$B$264,рўйхат!$B:$B,$C244)</f>
        <v/>
      </c>
      <c r="R244" s="36">
        <f>SUMIFS(рўйхат!Q:Q,рўйхат!$CY:$CY,$B$264,рўйхат!$B:$B,$C244)</f>
        <v/>
      </c>
      <c r="S244" s="35">
        <f>SUMIFS(рўйхат!R:R,рўйхат!$CY:$CY,$B$264,рўйхат!$B:$B,$C244)</f>
        <v/>
      </c>
      <c r="T244" s="36">
        <f>SUMIFS(рўйхат!S:S,рўйхат!$CY:$CY,$B$264,рўйхат!$B:$B,$C244)</f>
        <v/>
      </c>
      <c r="U244" s="35">
        <f>SUMIFS(рўйхат!T:T,рўйхат!$CY:$CY,$B$264,рўйхат!$B:$B,$C244)</f>
        <v/>
      </c>
      <c r="V244" s="36">
        <f>SUMIFS(рўйхат!U:U,рўйхат!$CY:$CY,$B$264,рўйхат!$B:$B,$C244)</f>
        <v/>
      </c>
      <c r="W244" s="35">
        <f>SUMIFS(рўйхат!V:V,рўйхат!$CY:$CY,$B$264,рўйхат!$B:$B,$C244)</f>
        <v/>
      </c>
      <c r="X244" s="36">
        <f>SUMIFS(рўйхат!W:W,рўйхат!$CY:$CY,$B$264,рўйхат!$B:$B,$C244)</f>
        <v/>
      </c>
      <c r="Y244" s="35">
        <f>SUMIFS(рўйхат!X:X,рўйхат!$CY:$CY,$B$264,рўйхат!$B:$B,$C244)</f>
        <v/>
      </c>
      <c r="Z244" s="36">
        <f>SUMIFS(рўйхат!Y:Y,рўйхат!$CY:$CY,$B$264,рўйхат!$B:$B,$C244)</f>
        <v/>
      </c>
      <c r="AA244" s="35">
        <f>SUMIFS(рўйхат!Z:Z,рўйхат!$CY:$CY,$B$264,рўйхат!$B:$B,$C244)</f>
        <v/>
      </c>
      <c r="AB244" s="36">
        <f>SUMIFS(рўйхат!AA:AA,рўйхат!$CY:$CY,$B$264,рўйхат!$B:$B,$C244)</f>
        <v/>
      </c>
      <c r="AC244" s="35">
        <f>SUMIFS(рўйхат!AB:AB,рўйхат!$CY:$CY,$B$264,рўйхат!$B:$B,$C244)</f>
        <v/>
      </c>
      <c r="AD244" s="36">
        <f>SUMIFS(рўйхат!AC:AC,рўйхат!$CY:$CY,$B$264,рўйхат!$B:$B,$C244)</f>
        <v/>
      </c>
      <c r="AE244" s="35">
        <f>SUMIFS(рўйхат!AD:AD,рўйхат!$CY:$CY,$B$264,рўйхат!$B:$B,$C244)</f>
        <v/>
      </c>
      <c r="AF244" s="36">
        <f>SUMIFS(рўйхат!AE:AE,рўйхат!$CY:$CY,$B$264,рўйхат!$B:$B,$C244)</f>
        <v/>
      </c>
      <c r="AG244" s="35">
        <f>SUMIFS(рўйхат!AH:AH,рўйхат!$CY:$CY,$B$264,рўйхат!$B:$B,$C244)</f>
        <v/>
      </c>
      <c r="AH244" s="36">
        <f>SUMIFS(рўйхат!AI:AI,рўйхат!$CY:$CY,$B$264,рўйхат!$B:$B,$C244)</f>
        <v/>
      </c>
      <c r="AI244" s="35">
        <f>SUMIFS(рўйхат!AJ:AJ,рўйхат!$CY:$CY,$B$264,рўйхат!$B:$B,$C244)</f>
        <v/>
      </c>
      <c r="AJ244" s="36">
        <f>SUMIFS(рўйхат!AK:AK,рўйхат!$CY:$CY,$B$264,рўйхат!$B:$B,$C244)</f>
        <v/>
      </c>
      <c r="AK244" s="35">
        <f>SUMIFS(рўйхат!AL:AL,рўйхат!$CY:$CY,$B$264,рўйхат!$B:$B,$C244)</f>
        <v/>
      </c>
      <c r="AL244" s="36">
        <f>SUMIFS(рўйхат!AM:AM,рўйхат!$CY:$CY,$B$264,рўйхат!$B:$B,$C244)</f>
        <v/>
      </c>
      <c r="AM244" s="77">
        <f>IFERROR(Q244/E244,0)</f>
        <v/>
      </c>
      <c r="AN244" s="77">
        <f>IFERROR(R244/F244,0)</f>
        <v/>
      </c>
      <c r="AO244" s="35">
        <f>SUMIFS(рўйхат!AX:AX,рўйхат!$CY:$CY,$B$264,рўйхат!$B:$B,$C244)</f>
        <v/>
      </c>
      <c r="AP244" s="36">
        <f>SUMIFS(рўйхат!AY:AY,рўйхат!$CY:$CY,$B$264,рўйхат!$B:$B,$C244)</f>
        <v/>
      </c>
      <c r="AQ244" s="35">
        <f>SUMIFS(рўйхат!AZ:AZ,рўйхат!$CY:$CY,$B$264,рўйхат!$B:$B,$C244)</f>
        <v/>
      </c>
      <c r="AR244" s="36">
        <f>SUMIFS(рўйхат!BA:BA,рўйхат!$CY:$CY,$B$264,рўйхат!$B:$B,$C244)</f>
        <v/>
      </c>
      <c r="AS244" s="35">
        <f>SUMIFS(рўйхат!BB:BB,рўйхат!$CY:$CY,$B$264,рўйхат!$B:$B,$C244)</f>
        <v/>
      </c>
      <c r="AT244" s="36">
        <f>SUMIFS(рўйхат!BC:BC,рўйхат!$CY:$CY,$B$264,рўйхат!$B:$B,$C244)</f>
        <v/>
      </c>
      <c r="AU244" s="35">
        <f>SUMIFS(рўйхат!BD:BD,рўйхат!$CY:$CY,$B$264,рўйхат!$B:$B,$C244)</f>
        <v/>
      </c>
      <c r="AV244" s="36">
        <f>SUMIFS(рўйхат!BE:BE,рўйхат!$CY:$CY,$B$264,рўйхат!$B:$B,$C244)</f>
        <v/>
      </c>
      <c r="AW244" s="35">
        <f>SUMIFS(рўйхат!BF:BF,рўйхат!$CY:$CY,$B$264,рўйхат!$B:$B,$C244)</f>
        <v/>
      </c>
      <c r="AX244" s="36">
        <f>SUMIFS(рўйхат!BG:BG,рўйхат!$CY:$CY,$B$264,рўйхат!$B:$B,$C244)</f>
        <v/>
      </c>
      <c r="AY244" s="35">
        <f>SUMIFS(рўйхат!BH:BH,рўйхат!$CY:$CY,$B$264,рўйхат!$B:$B,$C244)</f>
        <v/>
      </c>
      <c r="AZ244" s="36">
        <f>SUMIFS(рўйхат!BI:BI,рўйхат!$CY:$CY,$B$264,рўйхат!$B:$B,$C244)</f>
        <v/>
      </c>
      <c r="BA244" s="35">
        <f>SUMIFS(рўйхат!BJ:BJ,рўйхат!$CY:$CY,$B$264,рўйхат!$B:$B,$C244)</f>
        <v/>
      </c>
      <c r="BB244" s="36">
        <f>SUMIFS(рўйхат!BK:BK,рўйхат!$CY:$CY,$B$264,рўйхат!$B:$B,$C244)</f>
        <v/>
      </c>
      <c r="BC244" s="77">
        <f>IFERROR(AO244/E244,0)</f>
        <v/>
      </c>
      <c r="BD244" s="77">
        <f>IFERROR(AP244/F244,0)</f>
        <v/>
      </c>
      <c r="BE244" s="35">
        <f>SUMIFS(рўйхат!BL:BL,рўйхат!$CY:$CY,$B$264,рўйхат!$B:$B,$C244)</f>
        <v/>
      </c>
      <c r="BF244" s="36">
        <f>SUMIFS(рўйхат!BM:BM,рўйхат!$CY:$CY,$B$264,рўйхат!$B:$B,$C244)</f>
        <v/>
      </c>
      <c r="BG244" s="35">
        <f>SUMIFS(рўйхат!BN:BN,рўйхат!$CY:$CY,$B$264,рўйхат!$B:$B,$C244)</f>
        <v/>
      </c>
      <c r="BH244" s="36">
        <f>SUMIFS(рўйхат!BO:BO,рўйхат!$CY:$CY,$B$264,рўйхат!$B:$B,$C244)</f>
        <v/>
      </c>
      <c r="BI244" s="35">
        <f>SUMIFS(рўйхат!BP:BP,рўйхат!$CY:$CY,$B$264,рўйхат!$B:$B,$C244)</f>
        <v/>
      </c>
      <c r="BJ244" s="36">
        <f>SUMIFS(рўйхат!BQ:BQ,рўйхат!$CY:$CY,$B$264,рўйхат!$B:$B,$C244)</f>
        <v/>
      </c>
      <c r="BK244" s="35">
        <f>SUMIFS(рўйхат!BR:BR,рўйхат!$CY:$CY,$B$264,рўйхат!$B:$B,$C244)</f>
        <v/>
      </c>
      <c r="BL244" s="36">
        <f>SUMIFS(рўйхат!BS:BS,рўйхат!$CY:$CY,$B$264,рўйхат!$B:$B,$C244)</f>
        <v/>
      </c>
      <c r="BM244" s="35">
        <f>SUMIFS(рўйхат!BT:BT,рўйхат!$CY:$CY,$B$264,рўйхат!$B:$B,$C244)</f>
        <v/>
      </c>
      <c r="BN244" s="36">
        <f>SUMIFS(рўйхат!BU:BU,рўйхат!$CY:$CY,$B$264,рўйхат!$B:$B,$C244)</f>
        <v/>
      </c>
      <c r="BO244" s="35">
        <f>SUMIFS(рўйхат!BX:BX,рўйхат!$CY:$CY,$B$264,рўйхат!$B:$B,$C244)</f>
        <v/>
      </c>
      <c r="BP244" s="36">
        <f>SUMIFS(рўйхат!BY:BY,рўйхат!$CY:$CY,$B$264,рўйхат!$B:$B,$C244)</f>
        <v/>
      </c>
      <c r="BQ244" s="35">
        <f>SUMIFS(рўйхат!BZ:BZ,рўйхат!$CY:$CY,$B$264,рўйхат!$B:$B,$C244)</f>
        <v/>
      </c>
      <c r="BR244" s="36">
        <f>SUMIFS(рўйхат!CA:CA,рўйхат!$CY:$CY,$B$264,рўйхат!$B:$B,$C244)</f>
        <v/>
      </c>
      <c r="BS244" s="35">
        <f>SUMIFS(рўйхат!CB:CB,рўйхат!$CY:$CY,$B$264,рўйхат!$B:$B,$C244)</f>
        <v/>
      </c>
      <c r="BT244" s="36">
        <f>SUMIFS(рўйхат!CC:CC,рўйхат!$CY:$CY,$B$264,рўйхат!$B:$B,$C244)</f>
        <v/>
      </c>
      <c r="BU244" s="35">
        <f>SUMIFS(рўйхат!CD:CD,рўйхат!$CY:$CY,$B$264,рўйхат!$B:$B,$C244)</f>
        <v/>
      </c>
      <c r="BV244" s="36">
        <f>SUMIFS(рўйхат!CE:CE,рўйхат!$CY:$CY,$B$264,рўйхат!$B:$B,$C244)</f>
        <v/>
      </c>
      <c r="BW244" s="35">
        <f>SUMIFS(рўйхат!CH:CH,рўйхат!$CY:$CY,$B$264,рўйхат!$B:$B,$C244)</f>
        <v/>
      </c>
      <c r="BX244" s="36">
        <f>SUMIFS(рўйхат!CI:CI,рўйхат!$CY:$CY,$B$264,рўйхат!$B:$B,$C244)</f>
        <v/>
      </c>
      <c r="BY244" s="35">
        <f>SUMIFS(рўйхат!CJ:CJ,рўйхат!$CY:$CY,$B$264,рўйхат!$B:$B,$C244)</f>
        <v/>
      </c>
      <c r="BZ244" s="36">
        <f>SUMIFS(рўйхат!CK:CK,рўйхат!$CY:$CY,$B$264,рўйхат!$B:$B,$C244)</f>
        <v/>
      </c>
      <c r="CA244" s="35">
        <f>SUMIFS(рўйхат!CL:CL,рўйхат!$CY:$CY,$B$264,рўйхат!$B:$B,$C244)</f>
        <v/>
      </c>
      <c r="CB244" s="36">
        <f>SUMIFS(рўйхат!CM:CM,рўйхат!$CY:$CY,$B$264,рўйхат!$B:$B,$C244)</f>
        <v/>
      </c>
      <c r="CC244" s="35">
        <f>SUMIFS(рўйхат!CN:CN,рўйхат!$CY:$CY,$B$264,рўйхат!$B:$B,$C244)</f>
        <v/>
      </c>
      <c r="CD244" s="36">
        <f>SUMIFS(рўйхат!CO:CO,рўйхат!$CY:$CY,$B$264,рўйхат!$B:$B,$C244)</f>
        <v/>
      </c>
      <c r="CE244" s="77">
        <f>IFERROR(BE244/(Q244+BE244),0)</f>
        <v/>
      </c>
      <c r="CF244" s="78">
        <f>IFERROR(BF244/(R244+BF244),0)</f>
        <v/>
      </c>
      <c r="CG244" s="8">
        <f>COUNTIFS(B:B,B244)</f>
        <v/>
      </c>
    </row>
    <row r="245" hidden="1" outlineLevel="1" ht="17.1" customFormat="1" customHeight="1" s="8">
      <c r="A245" s="33" t="n"/>
      <c r="B245" s="50" t="n">
        <v>13</v>
      </c>
      <c r="C245" s="66" t="inlineStr">
        <is>
          <t>Маданий мерос агентлиги</t>
        </is>
      </c>
      <c r="D245" s="16" t="n"/>
      <c r="E245" s="35">
        <f>SUMIFS(рўйхат!F:F,рўйхат!$CY:$CY,$B$264,рўйхат!$B:$B,$C245)</f>
        <v/>
      </c>
      <c r="F245" s="36">
        <f>SUMIFS(рўйхат!G:G,рўйхат!$CY:$CY,$B$264,рўйхат!$B:$B,$C245)</f>
        <v/>
      </c>
      <c r="G245" s="35">
        <f>SUMIFS(рўйхат!H:H,рўйхат!$CY:$CY,$B$264,рўйхат!$B:$B,$C245)</f>
        <v/>
      </c>
      <c r="H245" s="36">
        <f>SUMIFS(рўйхат!I:I,рўйхат!$CY:$CY,$B$264,рўйхат!$B:$B,$C245)</f>
        <v/>
      </c>
      <c r="I245" s="35">
        <f>SUMIFS(рўйхат!J:J,рўйхат!$CY:$CY,$B$264,рўйхат!$B:$B,$C245)</f>
        <v/>
      </c>
      <c r="J245" s="36">
        <f>SUMIFS(рўйхат!K:K,рўйхат!$CY:$CY,$B$264,рўйхат!$B:$B,$C245)</f>
        <v/>
      </c>
      <c r="K245" s="35">
        <f>SUMIFS(рўйхат!L:L,рўйхат!$CY:$CY,$B$264,рўйхат!$B:$B,$C245)</f>
        <v/>
      </c>
      <c r="L245" s="36">
        <f>SUMIFS(рўйхат!M:M,рўйхат!$CY:$CY,$B$264,рўйхат!$B:$B,$C245)</f>
        <v/>
      </c>
      <c r="M245" s="35">
        <f>SUMIFS(рўйхат!N:N,рўйхат!$CY:$CY,$B$264,рўйхат!$B:$B,$C245)</f>
        <v/>
      </c>
      <c r="N245" s="36">
        <f>SUMIFS(рўйхат!O:O,рўйхат!$CY:$CY,$B$264,рўйхат!$B:$B,$C245)</f>
        <v/>
      </c>
      <c r="O245" s="34">
        <f>IFERROR(M245/E245,0)</f>
        <v/>
      </c>
      <c r="P245" s="34">
        <f>IFERROR(N245/F245,0)</f>
        <v/>
      </c>
      <c r="Q245" s="35">
        <f>SUMIFS(рўйхат!P:P,рўйхат!$CY:$CY,$B$264,рўйхат!$B:$B,$C245)</f>
        <v/>
      </c>
      <c r="R245" s="36">
        <f>SUMIFS(рўйхат!Q:Q,рўйхат!$CY:$CY,$B$264,рўйхат!$B:$B,$C245)</f>
        <v/>
      </c>
      <c r="S245" s="35">
        <f>SUMIFS(рўйхат!R:R,рўйхат!$CY:$CY,$B$264,рўйхат!$B:$B,$C245)</f>
        <v/>
      </c>
      <c r="T245" s="36">
        <f>SUMIFS(рўйхат!S:S,рўйхат!$CY:$CY,$B$264,рўйхат!$B:$B,$C245)</f>
        <v/>
      </c>
      <c r="U245" s="35">
        <f>SUMIFS(рўйхат!T:T,рўйхат!$CY:$CY,$B$264,рўйхат!$B:$B,$C245)</f>
        <v/>
      </c>
      <c r="V245" s="36">
        <f>SUMIFS(рўйхат!U:U,рўйхат!$CY:$CY,$B$264,рўйхат!$B:$B,$C245)</f>
        <v/>
      </c>
      <c r="W245" s="35">
        <f>SUMIFS(рўйхат!V:V,рўйхат!$CY:$CY,$B$264,рўйхат!$B:$B,$C245)</f>
        <v/>
      </c>
      <c r="X245" s="36">
        <f>SUMIFS(рўйхат!W:W,рўйхат!$CY:$CY,$B$264,рўйхат!$B:$B,$C245)</f>
        <v/>
      </c>
      <c r="Y245" s="35">
        <f>SUMIFS(рўйхат!X:X,рўйхат!$CY:$CY,$B$264,рўйхат!$B:$B,$C245)</f>
        <v/>
      </c>
      <c r="Z245" s="36">
        <f>SUMIFS(рўйхат!Y:Y,рўйхат!$CY:$CY,$B$264,рўйхат!$B:$B,$C245)</f>
        <v/>
      </c>
      <c r="AA245" s="35">
        <f>SUMIFS(рўйхат!Z:Z,рўйхат!$CY:$CY,$B$264,рўйхат!$B:$B,$C245)</f>
        <v/>
      </c>
      <c r="AB245" s="36">
        <f>SUMIFS(рўйхат!AA:AA,рўйхат!$CY:$CY,$B$264,рўйхат!$B:$B,$C245)</f>
        <v/>
      </c>
      <c r="AC245" s="35">
        <f>SUMIFS(рўйхат!AB:AB,рўйхат!$CY:$CY,$B$264,рўйхат!$B:$B,$C245)</f>
        <v/>
      </c>
      <c r="AD245" s="36">
        <f>SUMIFS(рўйхат!AC:AC,рўйхат!$CY:$CY,$B$264,рўйхат!$B:$B,$C245)</f>
        <v/>
      </c>
      <c r="AE245" s="35">
        <f>SUMIFS(рўйхат!AD:AD,рўйхат!$CY:$CY,$B$264,рўйхат!$B:$B,$C245)</f>
        <v/>
      </c>
      <c r="AF245" s="36">
        <f>SUMIFS(рўйхат!AE:AE,рўйхат!$CY:$CY,$B$264,рўйхат!$B:$B,$C245)</f>
        <v/>
      </c>
      <c r="AG245" s="35">
        <f>SUMIFS(рўйхат!AH:AH,рўйхат!$CY:$CY,$B$264,рўйхат!$B:$B,$C245)</f>
        <v/>
      </c>
      <c r="AH245" s="36">
        <f>SUMIFS(рўйхат!AI:AI,рўйхат!$CY:$CY,$B$264,рўйхат!$B:$B,$C245)</f>
        <v/>
      </c>
      <c r="AI245" s="35">
        <f>SUMIFS(рўйхат!AJ:AJ,рўйхат!$CY:$CY,$B$264,рўйхат!$B:$B,$C245)</f>
        <v/>
      </c>
      <c r="AJ245" s="36">
        <f>SUMIFS(рўйхат!AK:AK,рўйхат!$CY:$CY,$B$264,рўйхат!$B:$B,$C245)</f>
        <v/>
      </c>
      <c r="AK245" s="35">
        <f>SUMIFS(рўйхат!AL:AL,рўйхат!$CY:$CY,$B$264,рўйхат!$B:$B,$C245)</f>
        <v/>
      </c>
      <c r="AL245" s="36">
        <f>SUMIFS(рўйхат!AM:AM,рўйхат!$CY:$CY,$B$264,рўйхат!$B:$B,$C245)</f>
        <v/>
      </c>
      <c r="AM245" s="77">
        <f>IFERROR(Q245/E245,0)</f>
        <v/>
      </c>
      <c r="AN245" s="77">
        <f>IFERROR(R245/F245,0)</f>
        <v/>
      </c>
      <c r="AO245" s="35">
        <f>SUMIFS(рўйхат!AX:AX,рўйхат!$CY:$CY,$B$264,рўйхат!$B:$B,$C245)</f>
        <v/>
      </c>
      <c r="AP245" s="36">
        <f>SUMIFS(рўйхат!AY:AY,рўйхат!$CY:$CY,$B$264,рўйхат!$B:$B,$C245)</f>
        <v/>
      </c>
      <c r="AQ245" s="35">
        <f>SUMIFS(рўйхат!AZ:AZ,рўйхат!$CY:$CY,$B$264,рўйхат!$B:$B,$C245)</f>
        <v/>
      </c>
      <c r="AR245" s="36">
        <f>SUMIFS(рўйхат!BA:BA,рўйхат!$CY:$CY,$B$264,рўйхат!$B:$B,$C245)</f>
        <v/>
      </c>
      <c r="AS245" s="35">
        <f>SUMIFS(рўйхат!BB:BB,рўйхат!$CY:$CY,$B$264,рўйхат!$B:$B,$C245)</f>
        <v/>
      </c>
      <c r="AT245" s="36">
        <f>SUMIFS(рўйхат!BC:BC,рўйхат!$CY:$CY,$B$264,рўйхат!$B:$B,$C245)</f>
        <v/>
      </c>
      <c r="AU245" s="35">
        <f>SUMIFS(рўйхат!BD:BD,рўйхат!$CY:$CY,$B$264,рўйхат!$B:$B,$C245)</f>
        <v/>
      </c>
      <c r="AV245" s="36">
        <f>SUMIFS(рўйхат!BE:BE,рўйхат!$CY:$CY,$B$264,рўйхат!$B:$B,$C245)</f>
        <v/>
      </c>
      <c r="AW245" s="35">
        <f>SUMIFS(рўйхат!BF:BF,рўйхат!$CY:$CY,$B$264,рўйхат!$B:$B,$C245)</f>
        <v/>
      </c>
      <c r="AX245" s="36">
        <f>SUMIFS(рўйхат!BG:BG,рўйхат!$CY:$CY,$B$264,рўйхат!$B:$B,$C245)</f>
        <v/>
      </c>
      <c r="AY245" s="35">
        <f>SUMIFS(рўйхат!BH:BH,рўйхат!$CY:$CY,$B$264,рўйхат!$B:$B,$C245)</f>
        <v/>
      </c>
      <c r="AZ245" s="36">
        <f>SUMIFS(рўйхат!BI:BI,рўйхат!$CY:$CY,$B$264,рўйхат!$B:$B,$C245)</f>
        <v/>
      </c>
      <c r="BA245" s="35">
        <f>SUMIFS(рўйхат!BJ:BJ,рўйхат!$CY:$CY,$B$264,рўйхат!$B:$B,$C245)</f>
        <v/>
      </c>
      <c r="BB245" s="36">
        <f>SUMIFS(рўйхат!BK:BK,рўйхат!$CY:$CY,$B$264,рўйхат!$B:$B,$C245)</f>
        <v/>
      </c>
      <c r="BC245" s="77">
        <f>IFERROR(AO245/E245,0)</f>
        <v/>
      </c>
      <c r="BD245" s="77">
        <f>IFERROR(AP245/F245,0)</f>
        <v/>
      </c>
      <c r="BE245" s="35">
        <f>SUMIFS(рўйхат!BL:BL,рўйхат!$CY:$CY,$B$264,рўйхат!$B:$B,$C245)</f>
        <v/>
      </c>
      <c r="BF245" s="36">
        <f>SUMIFS(рўйхат!BM:BM,рўйхат!$CY:$CY,$B$264,рўйхат!$B:$B,$C245)</f>
        <v/>
      </c>
      <c r="BG245" s="35">
        <f>SUMIFS(рўйхат!BN:BN,рўйхат!$CY:$CY,$B$264,рўйхат!$B:$B,$C245)</f>
        <v/>
      </c>
      <c r="BH245" s="36">
        <f>SUMIFS(рўйхат!BO:BO,рўйхат!$CY:$CY,$B$264,рўйхат!$B:$B,$C245)</f>
        <v/>
      </c>
      <c r="BI245" s="35">
        <f>SUMIFS(рўйхат!BP:BP,рўйхат!$CY:$CY,$B$264,рўйхат!$B:$B,$C245)</f>
        <v/>
      </c>
      <c r="BJ245" s="36">
        <f>SUMIFS(рўйхат!BQ:BQ,рўйхат!$CY:$CY,$B$264,рўйхат!$B:$B,$C245)</f>
        <v/>
      </c>
      <c r="BK245" s="35">
        <f>SUMIFS(рўйхат!BR:BR,рўйхат!$CY:$CY,$B$264,рўйхат!$B:$B,$C245)</f>
        <v/>
      </c>
      <c r="BL245" s="36">
        <f>SUMIFS(рўйхат!BS:BS,рўйхат!$CY:$CY,$B$264,рўйхат!$B:$B,$C245)</f>
        <v/>
      </c>
      <c r="BM245" s="35">
        <f>SUMIFS(рўйхат!BT:BT,рўйхат!$CY:$CY,$B$264,рўйхат!$B:$B,$C245)</f>
        <v/>
      </c>
      <c r="BN245" s="36">
        <f>SUMIFS(рўйхат!BU:BU,рўйхат!$CY:$CY,$B$264,рўйхат!$B:$B,$C245)</f>
        <v/>
      </c>
      <c r="BO245" s="35">
        <f>SUMIFS(рўйхат!BX:BX,рўйхат!$CY:$CY,$B$264,рўйхат!$B:$B,$C245)</f>
        <v/>
      </c>
      <c r="BP245" s="36">
        <f>SUMIFS(рўйхат!BY:BY,рўйхат!$CY:$CY,$B$264,рўйхат!$B:$B,$C245)</f>
        <v/>
      </c>
      <c r="BQ245" s="35">
        <f>SUMIFS(рўйхат!BZ:BZ,рўйхат!$CY:$CY,$B$264,рўйхат!$B:$B,$C245)</f>
        <v/>
      </c>
      <c r="BR245" s="36">
        <f>SUMIFS(рўйхат!CA:CA,рўйхат!$CY:$CY,$B$264,рўйхат!$B:$B,$C245)</f>
        <v/>
      </c>
      <c r="BS245" s="35">
        <f>SUMIFS(рўйхат!CB:CB,рўйхат!$CY:$CY,$B$264,рўйхат!$B:$B,$C245)</f>
        <v/>
      </c>
      <c r="BT245" s="36">
        <f>SUMIFS(рўйхат!CC:CC,рўйхат!$CY:$CY,$B$264,рўйхат!$B:$B,$C245)</f>
        <v/>
      </c>
      <c r="BU245" s="35">
        <f>SUMIFS(рўйхат!CD:CD,рўйхат!$CY:$CY,$B$264,рўйхат!$B:$B,$C245)</f>
        <v/>
      </c>
      <c r="BV245" s="36">
        <f>SUMIFS(рўйхат!CE:CE,рўйхат!$CY:$CY,$B$264,рўйхат!$B:$B,$C245)</f>
        <v/>
      </c>
      <c r="BW245" s="35">
        <f>SUMIFS(рўйхат!CH:CH,рўйхат!$CY:$CY,$B$264,рўйхат!$B:$B,$C245)</f>
        <v/>
      </c>
      <c r="BX245" s="36">
        <f>SUMIFS(рўйхат!CI:CI,рўйхат!$CY:$CY,$B$264,рўйхат!$B:$B,$C245)</f>
        <v/>
      </c>
      <c r="BY245" s="35">
        <f>SUMIFS(рўйхат!CJ:CJ,рўйхат!$CY:$CY,$B$264,рўйхат!$B:$B,$C245)</f>
        <v/>
      </c>
      <c r="BZ245" s="36">
        <f>SUMIFS(рўйхат!CK:CK,рўйхат!$CY:$CY,$B$264,рўйхат!$B:$B,$C245)</f>
        <v/>
      </c>
      <c r="CA245" s="35">
        <f>SUMIFS(рўйхат!CL:CL,рўйхат!$CY:$CY,$B$264,рўйхат!$B:$B,$C245)</f>
        <v/>
      </c>
      <c r="CB245" s="36">
        <f>SUMIFS(рўйхат!CM:CM,рўйхат!$CY:$CY,$B$264,рўйхат!$B:$B,$C245)</f>
        <v/>
      </c>
      <c r="CC245" s="35">
        <f>SUMIFS(рўйхат!CN:CN,рўйхат!$CY:$CY,$B$264,рўйхат!$B:$B,$C245)</f>
        <v/>
      </c>
      <c r="CD245" s="36">
        <f>SUMIFS(рўйхат!CO:CO,рўйхат!$CY:$CY,$B$264,рўйхат!$B:$B,$C245)</f>
        <v/>
      </c>
      <c r="CE245" s="77">
        <f>IFERROR(BE245/(Q245+BE245),0)</f>
        <v/>
      </c>
      <c r="CF245" s="78">
        <f>IFERROR(BF245/(R245+BF245),0)</f>
        <v/>
      </c>
      <c r="CG245" s="8">
        <f>COUNTIFS(B:B,B245)</f>
        <v/>
      </c>
    </row>
    <row r="246" hidden="1" outlineLevel="1" ht="17.1" customFormat="1" customHeight="1" s="8">
      <c r="A246" s="33" t="n"/>
      <c r="B246" s="50" t="n">
        <v>14</v>
      </c>
      <c r="C246" s="66" t="inlineStr">
        <is>
          <t>Маданият вазирлиги</t>
        </is>
      </c>
      <c r="D246" s="16" t="n"/>
      <c r="E246" s="35">
        <f>SUMIFS(рўйхат!F:F,рўйхат!$CY:$CY,$B$264,рўйхат!$B:$B,$C246)</f>
        <v/>
      </c>
      <c r="F246" s="36">
        <f>SUMIFS(рўйхат!G:G,рўйхат!$CY:$CY,$B$264,рўйхат!$B:$B,$C246)</f>
        <v/>
      </c>
      <c r="G246" s="35">
        <f>SUMIFS(рўйхат!H:H,рўйхат!$CY:$CY,$B$264,рўйхат!$B:$B,$C246)</f>
        <v/>
      </c>
      <c r="H246" s="36">
        <f>SUMIFS(рўйхат!I:I,рўйхат!$CY:$CY,$B$264,рўйхат!$B:$B,$C246)</f>
        <v/>
      </c>
      <c r="I246" s="35">
        <f>SUMIFS(рўйхат!J:J,рўйхат!$CY:$CY,$B$264,рўйхат!$B:$B,$C246)</f>
        <v/>
      </c>
      <c r="J246" s="36">
        <f>SUMIFS(рўйхат!K:K,рўйхат!$CY:$CY,$B$264,рўйхат!$B:$B,$C246)</f>
        <v/>
      </c>
      <c r="K246" s="35">
        <f>SUMIFS(рўйхат!L:L,рўйхат!$CY:$CY,$B$264,рўйхат!$B:$B,$C246)</f>
        <v/>
      </c>
      <c r="L246" s="36">
        <f>SUMIFS(рўйхат!M:M,рўйхат!$CY:$CY,$B$264,рўйхат!$B:$B,$C246)</f>
        <v/>
      </c>
      <c r="M246" s="35">
        <f>SUMIFS(рўйхат!N:N,рўйхат!$CY:$CY,$B$264,рўйхат!$B:$B,$C246)</f>
        <v/>
      </c>
      <c r="N246" s="36">
        <f>SUMIFS(рўйхат!O:O,рўйхат!$CY:$CY,$B$264,рўйхат!$B:$B,$C246)</f>
        <v/>
      </c>
      <c r="O246" s="34">
        <f>IFERROR(M246/E246,0)</f>
        <v/>
      </c>
      <c r="P246" s="34">
        <f>IFERROR(N246/F246,0)</f>
        <v/>
      </c>
      <c r="Q246" s="35">
        <f>SUMIFS(рўйхат!P:P,рўйхат!$CY:$CY,$B$264,рўйхат!$B:$B,$C246)</f>
        <v/>
      </c>
      <c r="R246" s="36">
        <f>SUMIFS(рўйхат!Q:Q,рўйхат!$CY:$CY,$B$264,рўйхат!$B:$B,$C246)</f>
        <v/>
      </c>
      <c r="S246" s="35">
        <f>SUMIFS(рўйхат!R:R,рўйхат!$CY:$CY,$B$264,рўйхат!$B:$B,$C246)</f>
        <v/>
      </c>
      <c r="T246" s="36">
        <f>SUMIFS(рўйхат!S:S,рўйхат!$CY:$CY,$B$264,рўйхат!$B:$B,$C246)</f>
        <v/>
      </c>
      <c r="U246" s="35">
        <f>SUMIFS(рўйхат!T:T,рўйхат!$CY:$CY,$B$264,рўйхат!$B:$B,$C246)</f>
        <v/>
      </c>
      <c r="V246" s="36">
        <f>SUMIFS(рўйхат!U:U,рўйхат!$CY:$CY,$B$264,рўйхат!$B:$B,$C246)</f>
        <v/>
      </c>
      <c r="W246" s="35">
        <f>SUMIFS(рўйхат!V:V,рўйхат!$CY:$CY,$B$264,рўйхат!$B:$B,$C246)</f>
        <v/>
      </c>
      <c r="X246" s="36">
        <f>SUMIFS(рўйхат!W:W,рўйхат!$CY:$CY,$B$264,рўйхат!$B:$B,$C246)</f>
        <v/>
      </c>
      <c r="Y246" s="35">
        <f>SUMIFS(рўйхат!X:X,рўйхат!$CY:$CY,$B$264,рўйхат!$B:$B,$C246)</f>
        <v/>
      </c>
      <c r="Z246" s="36">
        <f>SUMIFS(рўйхат!Y:Y,рўйхат!$CY:$CY,$B$264,рўйхат!$B:$B,$C246)</f>
        <v/>
      </c>
      <c r="AA246" s="35">
        <f>SUMIFS(рўйхат!Z:Z,рўйхат!$CY:$CY,$B$264,рўйхат!$B:$B,$C246)</f>
        <v/>
      </c>
      <c r="AB246" s="36">
        <f>SUMIFS(рўйхат!AA:AA,рўйхат!$CY:$CY,$B$264,рўйхат!$B:$B,$C246)</f>
        <v/>
      </c>
      <c r="AC246" s="35">
        <f>SUMIFS(рўйхат!AB:AB,рўйхат!$CY:$CY,$B$264,рўйхат!$B:$B,$C246)</f>
        <v/>
      </c>
      <c r="AD246" s="36">
        <f>SUMIFS(рўйхат!AC:AC,рўйхат!$CY:$CY,$B$264,рўйхат!$B:$B,$C246)</f>
        <v/>
      </c>
      <c r="AE246" s="35">
        <f>SUMIFS(рўйхат!AD:AD,рўйхат!$CY:$CY,$B$264,рўйхат!$B:$B,$C246)</f>
        <v/>
      </c>
      <c r="AF246" s="36">
        <f>SUMIFS(рўйхат!AE:AE,рўйхат!$CY:$CY,$B$264,рўйхат!$B:$B,$C246)</f>
        <v/>
      </c>
      <c r="AG246" s="35">
        <f>SUMIFS(рўйхат!AH:AH,рўйхат!$CY:$CY,$B$264,рўйхат!$B:$B,$C246)</f>
        <v/>
      </c>
      <c r="AH246" s="36">
        <f>SUMIFS(рўйхат!AI:AI,рўйхат!$CY:$CY,$B$264,рўйхат!$B:$B,$C246)</f>
        <v/>
      </c>
      <c r="AI246" s="35">
        <f>SUMIFS(рўйхат!AJ:AJ,рўйхат!$CY:$CY,$B$264,рўйхат!$B:$B,$C246)</f>
        <v/>
      </c>
      <c r="AJ246" s="36">
        <f>SUMIFS(рўйхат!AK:AK,рўйхат!$CY:$CY,$B$264,рўйхат!$B:$B,$C246)</f>
        <v/>
      </c>
      <c r="AK246" s="35">
        <f>SUMIFS(рўйхат!AL:AL,рўйхат!$CY:$CY,$B$264,рўйхат!$B:$B,$C246)</f>
        <v/>
      </c>
      <c r="AL246" s="36">
        <f>SUMIFS(рўйхат!AM:AM,рўйхат!$CY:$CY,$B$264,рўйхат!$B:$B,$C246)</f>
        <v/>
      </c>
      <c r="AM246" s="77">
        <f>IFERROR(Q246/E246,0)</f>
        <v/>
      </c>
      <c r="AN246" s="77">
        <f>IFERROR(R246/F246,0)</f>
        <v/>
      </c>
      <c r="AO246" s="35">
        <f>SUMIFS(рўйхат!AX:AX,рўйхат!$CY:$CY,$B$264,рўйхат!$B:$B,$C246)</f>
        <v/>
      </c>
      <c r="AP246" s="36">
        <f>SUMIFS(рўйхат!AY:AY,рўйхат!$CY:$CY,$B$264,рўйхат!$B:$B,$C246)</f>
        <v/>
      </c>
      <c r="AQ246" s="35">
        <f>SUMIFS(рўйхат!AZ:AZ,рўйхат!$CY:$CY,$B$264,рўйхат!$B:$B,$C246)</f>
        <v/>
      </c>
      <c r="AR246" s="36">
        <f>SUMIFS(рўйхат!BA:BA,рўйхат!$CY:$CY,$B$264,рўйхат!$B:$B,$C246)</f>
        <v/>
      </c>
      <c r="AS246" s="35">
        <f>SUMIFS(рўйхат!BB:BB,рўйхат!$CY:$CY,$B$264,рўйхат!$B:$B,$C246)</f>
        <v/>
      </c>
      <c r="AT246" s="36">
        <f>SUMIFS(рўйхат!BC:BC,рўйхат!$CY:$CY,$B$264,рўйхат!$B:$B,$C246)</f>
        <v/>
      </c>
      <c r="AU246" s="35">
        <f>SUMIFS(рўйхат!BD:BD,рўйхат!$CY:$CY,$B$264,рўйхат!$B:$B,$C246)</f>
        <v/>
      </c>
      <c r="AV246" s="36">
        <f>SUMIFS(рўйхат!BE:BE,рўйхат!$CY:$CY,$B$264,рўйхат!$B:$B,$C246)</f>
        <v/>
      </c>
      <c r="AW246" s="35">
        <f>SUMIFS(рўйхат!BF:BF,рўйхат!$CY:$CY,$B$264,рўйхат!$B:$B,$C246)</f>
        <v/>
      </c>
      <c r="AX246" s="36">
        <f>SUMIFS(рўйхат!BG:BG,рўйхат!$CY:$CY,$B$264,рўйхат!$B:$B,$C246)</f>
        <v/>
      </c>
      <c r="AY246" s="35">
        <f>SUMIFS(рўйхат!BH:BH,рўйхат!$CY:$CY,$B$264,рўйхат!$B:$B,$C246)</f>
        <v/>
      </c>
      <c r="AZ246" s="36">
        <f>SUMIFS(рўйхат!BI:BI,рўйхат!$CY:$CY,$B$264,рўйхат!$B:$B,$C246)</f>
        <v/>
      </c>
      <c r="BA246" s="35">
        <f>SUMIFS(рўйхат!BJ:BJ,рўйхат!$CY:$CY,$B$264,рўйхат!$B:$B,$C246)</f>
        <v/>
      </c>
      <c r="BB246" s="36">
        <f>SUMIFS(рўйхат!BK:BK,рўйхат!$CY:$CY,$B$264,рўйхат!$B:$B,$C246)</f>
        <v/>
      </c>
      <c r="BC246" s="77">
        <f>IFERROR(AO246/E246,0)</f>
        <v/>
      </c>
      <c r="BD246" s="77">
        <f>IFERROR(AP246/F246,0)</f>
        <v/>
      </c>
      <c r="BE246" s="35">
        <f>SUMIFS(рўйхат!BL:BL,рўйхат!$CY:$CY,$B$264,рўйхат!$B:$B,$C246)</f>
        <v/>
      </c>
      <c r="BF246" s="36">
        <f>SUMIFS(рўйхат!BM:BM,рўйхат!$CY:$CY,$B$264,рўйхат!$B:$B,$C246)</f>
        <v/>
      </c>
      <c r="BG246" s="35">
        <f>SUMIFS(рўйхат!BN:BN,рўйхат!$CY:$CY,$B$264,рўйхат!$B:$B,$C246)</f>
        <v/>
      </c>
      <c r="BH246" s="36">
        <f>SUMIFS(рўйхат!BO:BO,рўйхат!$CY:$CY,$B$264,рўйхат!$B:$B,$C246)</f>
        <v/>
      </c>
      <c r="BI246" s="35">
        <f>SUMIFS(рўйхат!BP:BP,рўйхат!$CY:$CY,$B$264,рўйхат!$B:$B,$C246)</f>
        <v/>
      </c>
      <c r="BJ246" s="36">
        <f>SUMIFS(рўйхат!BQ:BQ,рўйхат!$CY:$CY,$B$264,рўйхат!$B:$B,$C246)</f>
        <v/>
      </c>
      <c r="BK246" s="35">
        <f>SUMIFS(рўйхат!BR:BR,рўйхат!$CY:$CY,$B$264,рўйхат!$B:$B,$C246)</f>
        <v/>
      </c>
      <c r="BL246" s="36">
        <f>SUMIFS(рўйхат!BS:BS,рўйхат!$CY:$CY,$B$264,рўйхат!$B:$B,$C246)</f>
        <v/>
      </c>
      <c r="BM246" s="35">
        <f>SUMIFS(рўйхат!BT:BT,рўйхат!$CY:$CY,$B$264,рўйхат!$B:$B,$C246)</f>
        <v/>
      </c>
      <c r="BN246" s="36">
        <f>SUMIFS(рўйхат!BU:BU,рўйхат!$CY:$CY,$B$264,рўйхат!$B:$B,$C246)</f>
        <v/>
      </c>
      <c r="BO246" s="35">
        <f>SUMIFS(рўйхат!BX:BX,рўйхат!$CY:$CY,$B$264,рўйхат!$B:$B,$C246)</f>
        <v/>
      </c>
      <c r="BP246" s="36">
        <f>SUMIFS(рўйхат!BY:BY,рўйхат!$CY:$CY,$B$264,рўйхат!$B:$B,$C246)</f>
        <v/>
      </c>
      <c r="BQ246" s="35">
        <f>SUMIFS(рўйхат!BZ:BZ,рўйхат!$CY:$CY,$B$264,рўйхат!$B:$B,$C246)</f>
        <v/>
      </c>
      <c r="BR246" s="36">
        <f>SUMIFS(рўйхат!CA:CA,рўйхат!$CY:$CY,$B$264,рўйхат!$B:$B,$C246)</f>
        <v/>
      </c>
      <c r="BS246" s="35">
        <f>SUMIFS(рўйхат!CB:CB,рўйхат!$CY:$CY,$B$264,рўйхат!$B:$B,$C246)</f>
        <v/>
      </c>
      <c r="BT246" s="36">
        <f>SUMIFS(рўйхат!CC:CC,рўйхат!$CY:$CY,$B$264,рўйхат!$B:$B,$C246)</f>
        <v/>
      </c>
      <c r="BU246" s="35">
        <f>SUMIFS(рўйхат!CD:CD,рўйхат!$CY:$CY,$B$264,рўйхат!$B:$B,$C246)</f>
        <v/>
      </c>
      <c r="BV246" s="36">
        <f>SUMIFS(рўйхат!CE:CE,рўйхат!$CY:$CY,$B$264,рўйхат!$B:$B,$C246)</f>
        <v/>
      </c>
      <c r="BW246" s="35">
        <f>SUMIFS(рўйхат!CH:CH,рўйхат!$CY:$CY,$B$264,рўйхат!$B:$B,$C246)</f>
        <v/>
      </c>
      <c r="BX246" s="36">
        <f>SUMIFS(рўйхат!CI:CI,рўйхат!$CY:$CY,$B$264,рўйхат!$B:$B,$C246)</f>
        <v/>
      </c>
      <c r="BY246" s="35">
        <f>SUMIFS(рўйхат!CJ:CJ,рўйхат!$CY:$CY,$B$264,рўйхат!$B:$B,$C246)</f>
        <v/>
      </c>
      <c r="BZ246" s="36">
        <f>SUMIFS(рўйхат!CK:CK,рўйхат!$CY:$CY,$B$264,рўйхат!$B:$B,$C246)</f>
        <v/>
      </c>
      <c r="CA246" s="35">
        <f>SUMIFS(рўйхат!CL:CL,рўйхат!$CY:$CY,$B$264,рўйхат!$B:$B,$C246)</f>
        <v/>
      </c>
      <c r="CB246" s="36">
        <f>SUMIFS(рўйхат!CM:CM,рўйхат!$CY:$CY,$B$264,рўйхат!$B:$B,$C246)</f>
        <v/>
      </c>
      <c r="CC246" s="35">
        <f>SUMIFS(рўйхат!CN:CN,рўйхат!$CY:$CY,$B$264,рўйхат!$B:$B,$C246)</f>
        <v/>
      </c>
      <c r="CD246" s="36">
        <f>SUMIFS(рўйхат!CO:CO,рўйхат!$CY:$CY,$B$264,рўйхат!$B:$B,$C246)</f>
        <v/>
      </c>
      <c r="CE246" s="77">
        <f>IFERROR(BE246/(Q246+BE246),0)</f>
        <v/>
      </c>
      <c r="CF246" s="78">
        <f>IFERROR(BF246/(R246+BF246),0)</f>
        <v/>
      </c>
      <c r="CG246" s="8">
        <f>COUNTIFS(B:B,B246)</f>
        <v/>
      </c>
    </row>
    <row r="247" hidden="1" outlineLevel="1" ht="17.1" customFormat="1" customHeight="1" s="8">
      <c r="A247" s="33" t="n"/>
      <c r="B247" s="50" t="n">
        <v>15</v>
      </c>
      <c r="C247" s="66" t="inlineStr">
        <is>
          <t>Мактабгача ва мактаб таълими вазирлиги</t>
        </is>
      </c>
      <c r="D247" s="16" t="n"/>
      <c r="E247" s="35">
        <f>SUMIFS(рўйхат!F:F,рўйхат!$CY:$CY,$B$264,рўйхат!$B:$B,$C247)</f>
        <v/>
      </c>
      <c r="F247" s="36">
        <f>SUMIFS(рўйхат!G:G,рўйхат!$CY:$CY,$B$264,рўйхат!$B:$B,$C247)</f>
        <v/>
      </c>
      <c r="G247" s="35">
        <f>SUMIFS(рўйхат!H:H,рўйхат!$CY:$CY,$B$264,рўйхат!$B:$B,$C247)</f>
        <v/>
      </c>
      <c r="H247" s="36">
        <f>SUMIFS(рўйхат!I:I,рўйхат!$CY:$CY,$B$264,рўйхат!$B:$B,$C247)</f>
        <v/>
      </c>
      <c r="I247" s="35">
        <f>SUMIFS(рўйхат!J:J,рўйхат!$CY:$CY,$B$264,рўйхат!$B:$B,$C247)</f>
        <v/>
      </c>
      <c r="J247" s="36">
        <f>SUMIFS(рўйхат!K:K,рўйхат!$CY:$CY,$B$264,рўйхат!$B:$B,$C247)</f>
        <v/>
      </c>
      <c r="K247" s="35">
        <f>SUMIFS(рўйхат!L:L,рўйхат!$CY:$CY,$B$264,рўйхат!$B:$B,$C247)</f>
        <v/>
      </c>
      <c r="L247" s="36">
        <f>SUMIFS(рўйхат!M:M,рўйхат!$CY:$CY,$B$264,рўйхат!$B:$B,$C247)</f>
        <v/>
      </c>
      <c r="M247" s="35">
        <f>SUMIFS(рўйхат!N:N,рўйхат!$CY:$CY,$B$264,рўйхат!$B:$B,$C247)</f>
        <v/>
      </c>
      <c r="N247" s="36">
        <f>SUMIFS(рўйхат!O:O,рўйхат!$CY:$CY,$B$264,рўйхат!$B:$B,$C247)</f>
        <v/>
      </c>
      <c r="O247" s="34">
        <f>IFERROR(M247/E247,0)</f>
        <v/>
      </c>
      <c r="P247" s="34">
        <f>IFERROR(N247/F247,0)</f>
        <v/>
      </c>
      <c r="Q247" s="35">
        <f>SUMIFS(рўйхат!P:P,рўйхат!$CY:$CY,$B$264,рўйхат!$B:$B,$C247)</f>
        <v/>
      </c>
      <c r="R247" s="36">
        <f>SUMIFS(рўйхат!Q:Q,рўйхат!$CY:$CY,$B$264,рўйхат!$B:$B,$C247)</f>
        <v/>
      </c>
      <c r="S247" s="35">
        <f>SUMIFS(рўйхат!R:R,рўйхат!$CY:$CY,$B$264,рўйхат!$B:$B,$C247)</f>
        <v/>
      </c>
      <c r="T247" s="36">
        <f>SUMIFS(рўйхат!S:S,рўйхат!$CY:$CY,$B$264,рўйхат!$B:$B,$C247)</f>
        <v/>
      </c>
      <c r="U247" s="35">
        <f>SUMIFS(рўйхат!T:T,рўйхат!$CY:$CY,$B$264,рўйхат!$B:$B,$C247)</f>
        <v/>
      </c>
      <c r="V247" s="36">
        <f>SUMIFS(рўйхат!U:U,рўйхат!$CY:$CY,$B$264,рўйхат!$B:$B,$C247)</f>
        <v/>
      </c>
      <c r="W247" s="35">
        <f>SUMIFS(рўйхат!V:V,рўйхат!$CY:$CY,$B$264,рўйхат!$B:$B,$C247)</f>
        <v/>
      </c>
      <c r="X247" s="36">
        <f>SUMIFS(рўйхат!W:W,рўйхат!$CY:$CY,$B$264,рўйхат!$B:$B,$C247)</f>
        <v/>
      </c>
      <c r="Y247" s="35">
        <f>SUMIFS(рўйхат!X:X,рўйхат!$CY:$CY,$B$264,рўйхат!$B:$B,$C247)</f>
        <v/>
      </c>
      <c r="Z247" s="36">
        <f>SUMIFS(рўйхат!Y:Y,рўйхат!$CY:$CY,$B$264,рўйхат!$B:$B,$C247)</f>
        <v/>
      </c>
      <c r="AA247" s="35">
        <f>SUMIFS(рўйхат!Z:Z,рўйхат!$CY:$CY,$B$264,рўйхат!$B:$B,$C247)</f>
        <v/>
      </c>
      <c r="AB247" s="36">
        <f>SUMIFS(рўйхат!AA:AA,рўйхат!$CY:$CY,$B$264,рўйхат!$B:$B,$C247)</f>
        <v/>
      </c>
      <c r="AC247" s="35">
        <f>SUMIFS(рўйхат!AB:AB,рўйхат!$CY:$CY,$B$264,рўйхат!$B:$B,$C247)</f>
        <v/>
      </c>
      <c r="AD247" s="36">
        <f>SUMIFS(рўйхат!AC:AC,рўйхат!$CY:$CY,$B$264,рўйхат!$B:$B,$C247)</f>
        <v/>
      </c>
      <c r="AE247" s="35">
        <f>SUMIFS(рўйхат!AD:AD,рўйхат!$CY:$CY,$B$264,рўйхат!$B:$B,$C247)</f>
        <v/>
      </c>
      <c r="AF247" s="36">
        <f>SUMIFS(рўйхат!AE:AE,рўйхат!$CY:$CY,$B$264,рўйхат!$B:$B,$C247)</f>
        <v/>
      </c>
      <c r="AG247" s="35">
        <f>SUMIFS(рўйхат!AH:AH,рўйхат!$CY:$CY,$B$264,рўйхат!$B:$B,$C247)</f>
        <v/>
      </c>
      <c r="AH247" s="36">
        <f>SUMIFS(рўйхат!AI:AI,рўйхат!$CY:$CY,$B$264,рўйхат!$B:$B,$C247)</f>
        <v/>
      </c>
      <c r="AI247" s="35">
        <f>SUMIFS(рўйхат!AJ:AJ,рўйхат!$CY:$CY,$B$264,рўйхат!$B:$B,$C247)</f>
        <v/>
      </c>
      <c r="AJ247" s="36">
        <f>SUMIFS(рўйхат!AK:AK,рўйхат!$CY:$CY,$B$264,рўйхат!$B:$B,$C247)</f>
        <v/>
      </c>
      <c r="AK247" s="35">
        <f>SUMIFS(рўйхат!AL:AL,рўйхат!$CY:$CY,$B$264,рўйхат!$B:$B,$C247)</f>
        <v/>
      </c>
      <c r="AL247" s="36">
        <f>SUMIFS(рўйхат!AM:AM,рўйхат!$CY:$CY,$B$264,рўйхат!$B:$B,$C247)</f>
        <v/>
      </c>
      <c r="AM247" s="77">
        <f>IFERROR(Q247/E247,0)</f>
        <v/>
      </c>
      <c r="AN247" s="77">
        <f>IFERROR(R247/F247,0)</f>
        <v/>
      </c>
      <c r="AO247" s="35">
        <f>SUMIFS(рўйхат!AX:AX,рўйхат!$CY:$CY,$B$264,рўйхат!$B:$B,$C247)</f>
        <v/>
      </c>
      <c r="AP247" s="36">
        <f>SUMIFS(рўйхат!AY:AY,рўйхат!$CY:$CY,$B$264,рўйхат!$B:$B,$C247)</f>
        <v/>
      </c>
      <c r="AQ247" s="35">
        <f>SUMIFS(рўйхат!AZ:AZ,рўйхат!$CY:$CY,$B$264,рўйхат!$B:$B,$C247)</f>
        <v/>
      </c>
      <c r="AR247" s="36">
        <f>SUMIFS(рўйхат!BA:BA,рўйхат!$CY:$CY,$B$264,рўйхат!$B:$B,$C247)</f>
        <v/>
      </c>
      <c r="AS247" s="35">
        <f>SUMIFS(рўйхат!BB:BB,рўйхат!$CY:$CY,$B$264,рўйхат!$B:$B,$C247)</f>
        <v/>
      </c>
      <c r="AT247" s="36">
        <f>SUMIFS(рўйхат!BC:BC,рўйхат!$CY:$CY,$B$264,рўйхат!$B:$B,$C247)</f>
        <v/>
      </c>
      <c r="AU247" s="35">
        <f>SUMIFS(рўйхат!BD:BD,рўйхат!$CY:$CY,$B$264,рўйхат!$B:$B,$C247)</f>
        <v/>
      </c>
      <c r="AV247" s="36">
        <f>SUMIFS(рўйхат!BE:BE,рўйхат!$CY:$CY,$B$264,рўйхат!$B:$B,$C247)</f>
        <v/>
      </c>
      <c r="AW247" s="35">
        <f>SUMIFS(рўйхат!BF:BF,рўйхат!$CY:$CY,$B$264,рўйхат!$B:$B,$C247)</f>
        <v/>
      </c>
      <c r="AX247" s="36">
        <f>SUMIFS(рўйхат!BG:BG,рўйхат!$CY:$CY,$B$264,рўйхат!$B:$B,$C247)</f>
        <v/>
      </c>
      <c r="AY247" s="35">
        <f>SUMIFS(рўйхат!BH:BH,рўйхат!$CY:$CY,$B$264,рўйхат!$B:$B,$C247)</f>
        <v/>
      </c>
      <c r="AZ247" s="36">
        <f>SUMIFS(рўйхат!BI:BI,рўйхат!$CY:$CY,$B$264,рўйхат!$B:$B,$C247)</f>
        <v/>
      </c>
      <c r="BA247" s="35">
        <f>SUMIFS(рўйхат!BJ:BJ,рўйхат!$CY:$CY,$B$264,рўйхат!$B:$B,$C247)</f>
        <v/>
      </c>
      <c r="BB247" s="36">
        <f>SUMIFS(рўйхат!BK:BK,рўйхат!$CY:$CY,$B$264,рўйхат!$B:$B,$C247)</f>
        <v/>
      </c>
      <c r="BC247" s="77">
        <f>IFERROR(AO247/E247,0)</f>
        <v/>
      </c>
      <c r="BD247" s="77">
        <f>IFERROR(AP247/F247,0)</f>
        <v/>
      </c>
      <c r="BE247" s="35">
        <f>SUMIFS(рўйхат!BL:BL,рўйхат!$CY:$CY,$B$264,рўйхат!$B:$B,$C247)</f>
        <v/>
      </c>
      <c r="BF247" s="36">
        <f>SUMIFS(рўйхат!BM:BM,рўйхат!$CY:$CY,$B$264,рўйхат!$B:$B,$C247)</f>
        <v/>
      </c>
      <c r="BG247" s="35">
        <f>SUMIFS(рўйхат!BN:BN,рўйхат!$CY:$CY,$B$264,рўйхат!$B:$B,$C247)</f>
        <v/>
      </c>
      <c r="BH247" s="36">
        <f>SUMIFS(рўйхат!BO:BO,рўйхат!$CY:$CY,$B$264,рўйхат!$B:$B,$C247)</f>
        <v/>
      </c>
      <c r="BI247" s="35">
        <f>SUMIFS(рўйхат!BP:BP,рўйхат!$CY:$CY,$B$264,рўйхат!$B:$B,$C247)</f>
        <v/>
      </c>
      <c r="BJ247" s="36">
        <f>SUMIFS(рўйхат!BQ:BQ,рўйхат!$CY:$CY,$B$264,рўйхат!$B:$B,$C247)</f>
        <v/>
      </c>
      <c r="BK247" s="35">
        <f>SUMIFS(рўйхат!BR:BR,рўйхат!$CY:$CY,$B$264,рўйхат!$B:$B,$C247)</f>
        <v/>
      </c>
      <c r="BL247" s="36">
        <f>SUMIFS(рўйхат!BS:BS,рўйхат!$CY:$CY,$B$264,рўйхат!$B:$B,$C247)</f>
        <v/>
      </c>
      <c r="BM247" s="35">
        <f>SUMIFS(рўйхат!BT:BT,рўйхат!$CY:$CY,$B$264,рўйхат!$B:$B,$C247)</f>
        <v/>
      </c>
      <c r="BN247" s="36">
        <f>SUMIFS(рўйхат!BU:BU,рўйхат!$CY:$CY,$B$264,рўйхат!$B:$B,$C247)</f>
        <v/>
      </c>
      <c r="BO247" s="35">
        <f>SUMIFS(рўйхат!BX:BX,рўйхат!$CY:$CY,$B$264,рўйхат!$B:$B,$C247)</f>
        <v/>
      </c>
      <c r="BP247" s="36">
        <f>SUMIFS(рўйхат!BY:BY,рўйхат!$CY:$CY,$B$264,рўйхат!$B:$B,$C247)</f>
        <v/>
      </c>
      <c r="BQ247" s="35">
        <f>SUMIFS(рўйхат!BZ:BZ,рўйхат!$CY:$CY,$B$264,рўйхат!$B:$B,$C247)</f>
        <v/>
      </c>
      <c r="BR247" s="36">
        <f>SUMIFS(рўйхат!CA:CA,рўйхат!$CY:$CY,$B$264,рўйхат!$B:$B,$C247)</f>
        <v/>
      </c>
      <c r="BS247" s="35">
        <f>SUMIFS(рўйхат!CB:CB,рўйхат!$CY:$CY,$B$264,рўйхат!$B:$B,$C247)</f>
        <v/>
      </c>
      <c r="BT247" s="36">
        <f>SUMIFS(рўйхат!CC:CC,рўйхат!$CY:$CY,$B$264,рўйхат!$B:$B,$C247)</f>
        <v/>
      </c>
      <c r="BU247" s="35">
        <f>SUMIFS(рўйхат!CD:CD,рўйхат!$CY:$CY,$B$264,рўйхат!$B:$B,$C247)</f>
        <v/>
      </c>
      <c r="BV247" s="36">
        <f>SUMIFS(рўйхат!CE:CE,рўйхат!$CY:$CY,$B$264,рўйхат!$B:$B,$C247)</f>
        <v/>
      </c>
      <c r="BW247" s="35">
        <f>SUMIFS(рўйхат!CH:CH,рўйхат!$CY:$CY,$B$264,рўйхат!$B:$B,$C247)</f>
        <v/>
      </c>
      <c r="BX247" s="36">
        <f>SUMIFS(рўйхат!CI:CI,рўйхат!$CY:$CY,$B$264,рўйхат!$B:$B,$C247)</f>
        <v/>
      </c>
      <c r="BY247" s="35">
        <f>SUMIFS(рўйхат!CJ:CJ,рўйхат!$CY:$CY,$B$264,рўйхат!$B:$B,$C247)</f>
        <v/>
      </c>
      <c r="BZ247" s="36">
        <f>SUMIFS(рўйхат!CK:CK,рўйхат!$CY:$CY,$B$264,рўйхат!$B:$B,$C247)</f>
        <v/>
      </c>
      <c r="CA247" s="35">
        <f>SUMIFS(рўйхат!CL:CL,рўйхат!$CY:$CY,$B$264,рўйхат!$B:$B,$C247)</f>
        <v/>
      </c>
      <c r="CB247" s="36">
        <f>SUMIFS(рўйхат!CM:CM,рўйхат!$CY:$CY,$B$264,рўйхат!$B:$B,$C247)</f>
        <v/>
      </c>
      <c r="CC247" s="35">
        <f>SUMIFS(рўйхат!CN:CN,рўйхат!$CY:$CY,$B$264,рўйхат!$B:$B,$C247)</f>
        <v/>
      </c>
      <c r="CD247" s="36">
        <f>SUMIFS(рўйхат!CO:CO,рўйхат!$CY:$CY,$B$264,рўйхат!$B:$B,$C247)</f>
        <v/>
      </c>
      <c r="CE247" s="77">
        <f>IFERROR(BE247/(Q247+BE247),0)</f>
        <v/>
      </c>
      <c r="CF247" s="78">
        <f>IFERROR(BF247/(R247+BF247),0)</f>
        <v/>
      </c>
      <c r="CG247" s="8">
        <f>COUNTIFS(B:B,B247)</f>
        <v/>
      </c>
    </row>
    <row r="248" hidden="1" outlineLevel="1" ht="17.1" customFormat="1" customHeight="1" s="8">
      <c r="A248" s="33" t="n"/>
      <c r="B248" s="50" t="n">
        <v>16</v>
      </c>
      <c r="C248" s="66" t="inlineStr">
        <is>
          <t>Марказий банк</t>
        </is>
      </c>
      <c r="D248" s="16" t="n"/>
      <c r="E248" s="35">
        <f>SUMIFS(рўйхат!F:F,рўйхат!$CY:$CY,$B$264,рўйхат!$B:$B,$C248)</f>
        <v/>
      </c>
      <c r="F248" s="36">
        <f>SUMIFS(рўйхат!G:G,рўйхат!$CY:$CY,$B$264,рўйхат!$B:$B,$C248)</f>
        <v/>
      </c>
      <c r="G248" s="35">
        <f>SUMIFS(рўйхат!H:H,рўйхат!$CY:$CY,$B$264,рўйхат!$B:$B,$C248)</f>
        <v/>
      </c>
      <c r="H248" s="36">
        <f>SUMIFS(рўйхат!I:I,рўйхат!$CY:$CY,$B$264,рўйхат!$B:$B,$C248)</f>
        <v/>
      </c>
      <c r="I248" s="35">
        <f>SUMIFS(рўйхат!J:J,рўйхат!$CY:$CY,$B$264,рўйхат!$B:$B,$C248)</f>
        <v/>
      </c>
      <c r="J248" s="36">
        <f>SUMIFS(рўйхат!K:K,рўйхат!$CY:$CY,$B$264,рўйхат!$B:$B,$C248)</f>
        <v/>
      </c>
      <c r="K248" s="35">
        <f>SUMIFS(рўйхат!L:L,рўйхат!$CY:$CY,$B$264,рўйхат!$B:$B,$C248)</f>
        <v/>
      </c>
      <c r="L248" s="36">
        <f>SUMIFS(рўйхат!M:M,рўйхат!$CY:$CY,$B$264,рўйхат!$B:$B,$C248)</f>
        <v/>
      </c>
      <c r="M248" s="35">
        <f>SUMIFS(рўйхат!N:N,рўйхат!$CY:$CY,$B$264,рўйхат!$B:$B,$C248)</f>
        <v/>
      </c>
      <c r="N248" s="36">
        <f>SUMIFS(рўйхат!O:O,рўйхат!$CY:$CY,$B$264,рўйхат!$B:$B,$C248)</f>
        <v/>
      </c>
      <c r="O248" s="34">
        <f>IFERROR(M248/E248,0)</f>
        <v/>
      </c>
      <c r="P248" s="34">
        <f>IFERROR(N248/F248,0)</f>
        <v/>
      </c>
      <c r="Q248" s="35">
        <f>SUMIFS(рўйхат!P:P,рўйхат!$CY:$CY,$B$264,рўйхат!$B:$B,$C248)</f>
        <v/>
      </c>
      <c r="R248" s="36">
        <f>SUMIFS(рўйхат!Q:Q,рўйхат!$CY:$CY,$B$264,рўйхат!$B:$B,$C248)</f>
        <v/>
      </c>
      <c r="S248" s="35">
        <f>SUMIFS(рўйхат!R:R,рўйхат!$CY:$CY,$B$264,рўйхат!$B:$B,$C248)</f>
        <v/>
      </c>
      <c r="T248" s="36">
        <f>SUMIFS(рўйхат!S:S,рўйхат!$CY:$CY,$B$264,рўйхат!$B:$B,$C248)</f>
        <v/>
      </c>
      <c r="U248" s="35">
        <f>SUMIFS(рўйхат!T:T,рўйхат!$CY:$CY,$B$264,рўйхат!$B:$B,$C248)</f>
        <v/>
      </c>
      <c r="V248" s="36">
        <f>SUMIFS(рўйхат!U:U,рўйхат!$CY:$CY,$B$264,рўйхат!$B:$B,$C248)</f>
        <v/>
      </c>
      <c r="W248" s="35">
        <f>SUMIFS(рўйхат!V:V,рўйхат!$CY:$CY,$B$264,рўйхат!$B:$B,$C248)</f>
        <v/>
      </c>
      <c r="X248" s="36">
        <f>SUMIFS(рўйхат!W:W,рўйхат!$CY:$CY,$B$264,рўйхат!$B:$B,$C248)</f>
        <v/>
      </c>
      <c r="Y248" s="35">
        <f>SUMIFS(рўйхат!X:X,рўйхат!$CY:$CY,$B$264,рўйхат!$B:$B,$C248)</f>
        <v/>
      </c>
      <c r="Z248" s="36">
        <f>SUMIFS(рўйхат!Y:Y,рўйхат!$CY:$CY,$B$264,рўйхат!$B:$B,$C248)</f>
        <v/>
      </c>
      <c r="AA248" s="35">
        <f>SUMIFS(рўйхат!Z:Z,рўйхат!$CY:$CY,$B$264,рўйхат!$B:$B,$C248)</f>
        <v/>
      </c>
      <c r="AB248" s="36">
        <f>SUMIFS(рўйхат!AA:AA,рўйхат!$CY:$CY,$B$264,рўйхат!$B:$B,$C248)</f>
        <v/>
      </c>
      <c r="AC248" s="35">
        <f>SUMIFS(рўйхат!AB:AB,рўйхат!$CY:$CY,$B$264,рўйхат!$B:$B,$C248)</f>
        <v/>
      </c>
      <c r="AD248" s="36">
        <f>SUMIFS(рўйхат!AC:AC,рўйхат!$CY:$CY,$B$264,рўйхат!$B:$B,$C248)</f>
        <v/>
      </c>
      <c r="AE248" s="35">
        <f>SUMIFS(рўйхат!AD:AD,рўйхат!$CY:$CY,$B$264,рўйхат!$B:$B,$C248)</f>
        <v/>
      </c>
      <c r="AF248" s="36">
        <f>SUMIFS(рўйхат!AE:AE,рўйхат!$CY:$CY,$B$264,рўйхат!$B:$B,$C248)</f>
        <v/>
      </c>
      <c r="AG248" s="35">
        <f>SUMIFS(рўйхат!AH:AH,рўйхат!$CY:$CY,$B$264,рўйхат!$B:$B,$C248)</f>
        <v/>
      </c>
      <c r="AH248" s="36">
        <f>SUMIFS(рўйхат!AI:AI,рўйхат!$CY:$CY,$B$264,рўйхат!$B:$B,$C248)</f>
        <v/>
      </c>
      <c r="AI248" s="35">
        <f>SUMIFS(рўйхат!AJ:AJ,рўйхат!$CY:$CY,$B$264,рўйхат!$B:$B,$C248)</f>
        <v/>
      </c>
      <c r="AJ248" s="36">
        <f>SUMIFS(рўйхат!AK:AK,рўйхат!$CY:$CY,$B$264,рўйхат!$B:$B,$C248)</f>
        <v/>
      </c>
      <c r="AK248" s="35">
        <f>SUMIFS(рўйхат!AL:AL,рўйхат!$CY:$CY,$B$264,рўйхат!$B:$B,$C248)</f>
        <v/>
      </c>
      <c r="AL248" s="36">
        <f>SUMIFS(рўйхат!AM:AM,рўйхат!$CY:$CY,$B$264,рўйхат!$B:$B,$C248)</f>
        <v/>
      </c>
      <c r="AM248" s="77">
        <f>IFERROR(Q248/E248,0)</f>
        <v/>
      </c>
      <c r="AN248" s="77">
        <f>IFERROR(R248/F248,0)</f>
        <v/>
      </c>
      <c r="AO248" s="35">
        <f>SUMIFS(рўйхат!AX:AX,рўйхат!$CY:$CY,$B$264,рўйхат!$B:$B,$C248)</f>
        <v/>
      </c>
      <c r="AP248" s="36">
        <f>SUMIFS(рўйхат!AY:AY,рўйхат!$CY:$CY,$B$264,рўйхат!$B:$B,$C248)</f>
        <v/>
      </c>
      <c r="AQ248" s="35">
        <f>SUMIFS(рўйхат!AZ:AZ,рўйхат!$CY:$CY,$B$264,рўйхат!$B:$B,$C248)</f>
        <v/>
      </c>
      <c r="AR248" s="36">
        <f>SUMIFS(рўйхат!BA:BA,рўйхат!$CY:$CY,$B$264,рўйхат!$B:$B,$C248)</f>
        <v/>
      </c>
      <c r="AS248" s="35">
        <f>SUMIFS(рўйхат!BB:BB,рўйхат!$CY:$CY,$B$264,рўйхат!$B:$B,$C248)</f>
        <v/>
      </c>
      <c r="AT248" s="36">
        <f>SUMIFS(рўйхат!BC:BC,рўйхат!$CY:$CY,$B$264,рўйхат!$B:$B,$C248)</f>
        <v/>
      </c>
      <c r="AU248" s="35">
        <f>SUMIFS(рўйхат!BD:BD,рўйхат!$CY:$CY,$B$264,рўйхат!$B:$B,$C248)</f>
        <v/>
      </c>
      <c r="AV248" s="36">
        <f>SUMIFS(рўйхат!BE:BE,рўйхат!$CY:$CY,$B$264,рўйхат!$B:$B,$C248)</f>
        <v/>
      </c>
      <c r="AW248" s="35">
        <f>SUMIFS(рўйхат!BF:BF,рўйхат!$CY:$CY,$B$264,рўйхат!$B:$B,$C248)</f>
        <v/>
      </c>
      <c r="AX248" s="36">
        <f>SUMIFS(рўйхат!BG:BG,рўйхат!$CY:$CY,$B$264,рўйхат!$B:$B,$C248)</f>
        <v/>
      </c>
      <c r="AY248" s="35">
        <f>SUMIFS(рўйхат!BH:BH,рўйхат!$CY:$CY,$B$264,рўйхат!$B:$B,$C248)</f>
        <v/>
      </c>
      <c r="AZ248" s="36">
        <f>SUMIFS(рўйхат!BI:BI,рўйхат!$CY:$CY,$B$264,рўйхат!$B:$B,$C248)</f>
        <v/>
      </c>
      <c r="BA248" s="35">
        <f>SUMIFS(рўйхат!BJ:BJ,рўйхат!$CY:$CY,$B$264,рўйхат!$B:$B,$C248)</f>
        <v/>
      </c>
      <c r="BB248" s="36">
        <f>SUMIFS(рўйхат!BK:BK,рўйхат!$CY:$CY,$B$264,рўйхат!$B:$B,$C248)</f>
        <v/>
      </c>
      <c r="BC248" s="77">
        <f>IFERROR(AO248/E248,0)</f>
        <v/>
      </c>
      <c r="BD248" s="77">
        <f>IFERROR(AP248/F248,0)</f>
        <v/>
      </c>
      <c r="BE248" s="35">
        <f>SUMIFS(рўйхат!BL:BL,рўйхат!$CY:$CY,$B$264,рўйхат!$B:$B,$C248)</f>
        <v/>
      </c>
      <c r="BF248" s="36">
        <f>SUMIFS(рўйхат!BM:BM,рўйхат!$CY:$CY,$B$264,рўйхат!$B:$B,$C248)</f>
        <v/>
      </c>
      <c r="BG248" s="35">
        <f>SUMIFS(рўйхат!BN:BN,рўйхат!$CY:$CY,$B$264,рўйхат!$B:$B,$C248)</f>
        <v/>
      </c>
      <c r="BH248" s="36">
        <f>SUMIFS(рўйхат!BO:BO,рўйхат!$CY:$CY,$B$264,рўйхат!$B:$B,$C248)</f>
        <v/>
      </c>
      <c r="BI248" s="35">
        <f>SUMIFS(рўйхат!BP:BP,рўйхат!$CY:$CY,$B$264,рўйхат!$B:$B,$C248)</f>
        <v/>
      </c>
      <c r="BJ248" s="36">
        <f>SUMIFS(рўйхат!BQ:BQ,рўйхат!$CY:$CY,$B$264,рўйхат!$B:$B,$C248)</f>
        <v/>
      </c>
      <c r="BK248" s="35">
        <f>SUMIFS(рўйхат!BR:BR,рўйхат!$CY:$CY,$B$264,рўйхат!$B:$B,$C248)</f>
        <v/>
      </c>
      <c r="BL248" s="36">
        <f>SUMIFS(рўйхат!BS:BS,рўйхат!$CY:$CY,$B$264,рўйхат!$B:$B,$C248)</f>
        <v/>
      </c>
      <c r="BM248" s="35">
        <f>SUMIFS(рўйхат!BT:BT,рўйхат!$CY:$CY,$B$264,рўйхат!$B:$B,$C248)</f>
        <v/>
      </c>
      <c r="BN248" s="36">
        <f>SUMIFS(рўйхат!BU:BU,рўйхат!$CY:$CY,$B$264,рўйхат!$B:$B,$C248)</f>
        <v/>
      </c>
      <c r="BO248" s="35">
        <f>SUMIFS(рўйхат!BX:BX,рўйхат!$CY:$CY,$B$264,рўйхат!$B:$B,$C248)</f>
        <v/>
      </c>
      <c r="BP248" s="36">
        <f>SUMIFS(рўйхат!BY:BY,рўйхат!$CY:$CY,$B$264,рўйхат!$B:$B,$C248)</f>
        <v/>
      </c>
      <c r="BQ248" s="35">
        <f>SUMIFS(рўйхат!BZ:BZ,рўйхат!$CY:$CY,$B$264,рўйхат!$B:$B,$C248)</f>
        <v/>
      </c>
      <c r="BR248" s="36">
        <f>SUMIFS(рўйхат!CA:CA,рўйхат!$CY:$CY,$B$264,рўйхат!$B:$B,$C248)</f>
        <v/>
      </c>
      <c r="BS248" s="35">
        <f>SUMIFS(рўйхат!CB:CB,рўйхат!$CY:$CY,$B$264,рўйхат!$B:$B,$C248)</f>
        <v/>
      </c>
      <c r="BT248" s="36">
        <f>SUMIFS(рўйхат!CC:CC,рўйхат!$CY:$CY,$B$264,рўйхат!$B:$B,$C248)</f>
        <v/>
      </c>
      <c r="BU248" s="35">
        <f>SUMIFS(рўйхат!CD:CD,рўйхат!$CY:$CY,$B$264,рўйхат!$B:$B,$C248)</f>
        <v/>
      </c>
      <c r="BV248" s="36">
        <f>SUMIFS(рўйхат!CE:CE,рўйхат!$CY:$CY,$B$264,рўйхат!$B:$B,$C248)</f>
        <v/>
      </c>
      <c r="BW248" s="35">
        <f>SUMIFS(рўйхат!CH:CH,рўйхат!$CY:$CY,$B$264,рўйхат!$B:$B,$C248)</f>
        <v/>
      </c>
      <c r="BX248" s="36">
        <f>SUMIFS(рўйхат!CI:CI,рўйхат!$CY:$CY,$B$264,рўйхат!$B:$B,$C248)</f>
        <v/>
      </c>
      <c r="BY248" s="35">
        <f>SUMIFS(рўйхат!CJ:CJ,рўйхат!$CY:$CY,$B$264,рўйхат!$B:$B,$C248)</f>
        <v/>
      </c>
      <c r="BZ248" s="36">
        <f>SUMIFS(рўйхат!CK:CK,рўйхат!$CY:$CY,$B$264,рўйхат!$B:$B,$C248)</f>
        <v/>
      </c>
      <c r="CA248" s="35">
        <f>SUMIFS(рўйхат!CL:CL,рўйхат!$CY:$CY,$B$264,рўйхат!$B:$B,$C248)</f>
        <v/>
      </c>
      <c r="CB248" s="36">
        <f>SUMIFS(рўйхат!CM:CM,рўйхат!$CY:$CY,$B$264,рўйхат!$B:$B,$C248)</f>
        <v/>
      </c>
      <c r="CC248" s="35">
        <f>SUMIFS(рўйхат!CN:CN,рўйхат!$CY:$CY,$B$264,рўйхат!$B:$B,$C248)</f>
        <v/>
      </c>
      <c r="CD248" s="36">
        <f>SUMIFS(рўйхат!CO:CO,рўйхат!$CY:$CY,$B$264,рўйхат!$B:$B,$C248)</f>
        <v/>
      </c>
      <c r="CE248" s="77">
        <f>IFERROR(BE248/(Q248+BE248),0)</f>
        <v/>
      </c>
      <c r="CF248" s="78">
        <f>IFERROR(BF248/(R248+BF248),0)</f>
        <v/>
      </c>
      <c r="CG248" s="8">
        <f>COUNTIFS(B:B,B248)</f>
        <v/>
      </c>
    </row>
    <row r="249" hidden="1" outlineLevel="1" ht="17.1" customFormat="1" customHeight="1" s="8">
      <c r="A249" s="33" t="n"/>
      <c r="B249" s="50" t="n">
        <v>17</v>
      </c>
      <c r="C249" s="66" t="inlineStr">
        <is>
          <t>Миллий антидопинг агентлиги</t>
        </is>
      </c>
      <c r="D249" s="16" t="n"/>
      <c r="E249" s="35">
        <f>SUMIFS(рўйхат!F:F,рўйхат!$CY:$CY,$B$264,рўйхат!$B:$B,$C249)</f>
        <v/>
      </c>
      <c r="F249" s="36">
        <f>SUMIFS(рўйхат!G:G,рўйхат!$CY:$CY,$B$264,рўйхат!$B:$B,$C249)</f>
        <v/>
      </c>
      <c r="G249" s="35">
        <f>SUMIFS(рўйхат!H:H,рўйхат!$CY:$CY,$B$264,рўйхат!$B:$B,$C249)</f>
        <v/>
      </c>
      <c r="H249" s="36">
        <f>SUMIFS(рўйхат!I:I,рўйхат!$CY:$CY,$B$264,рўйхат!$B:$B,$C249)</f>
        <v/>
      </c>
      <c r="I249" s="35">
        <f>SUMIFS(рўйхат!J:J,рўйхат!$CY:$CY,$B$264,рўйхат!$B:$B,$C249)</f>
        <v/>
      </c>
      <c r="J249" s="36">
        <f>SUMIFS(рўйхат!K:K,рўйхат!$CY:$CY,$B$264,рўйхат!$B:$B,$C249)</f>
        <v/>
      </c>
      <c r="K249" s="35">
        <f>SUMIFS(рўйхат!L:L,рўйхат!$CY:$CY,$B$264,рўйхат!$B:$B,$C249)</f>
        <v/>
      </c>
      <c r="L249" s="36">
        <f>SUMIFS(рўйхат!M:M,рўйхат!$CY:$CY,$B$264,рўйхат!$B:$B,$C249)</f>
        <v/>
      </c>
      <c r="M249" s="35">
        <f>SUMIFS(рўйхат!N:N,рўйхат!$CY:$CY,$B$264,рўйхат!$B:$B,$C249)</f>
        <v/>
      </c>
      <c r="N249" s="36">
        <f>SUMIFS(рўйхат!O:O,рўйхат!$CY:$CY,$B$264,рўйхат!$B:$B,$C249)</f>
        <v/>
      </c>
      <c r="O249" s="34">
        <f>IFERROR(M249/E249,0)</f>
        <v/>
      </c>
      <c r="P249" s="34">
        <f>IFERROR(N249/F249,0)</f>
        <v/>
      </c>
      <c r="Q249" s="35">
        <f>SUMIFS(рўйхат!P:P,рўйхат!$CY:$CY,$B$264,рўйхат!$B:$B,$C249)</f>
        <v/>
      </c>
      <c r="R249" s="36">
        <f>SUMIFS(рўйхат!Q:Q,рўйхат!$CY:$CY,$B$264,рўйхат!$B:$B,$C249)</f>
        <v/>
      </c>
      <c r="S249" s="35">
        <f>SUMIFS(рўйхат!R:R,рўйхат!$CY:$CY,$B$264,рўйхат!$B:$B,$C249)</f>
        <v/>
      </c>
      <c r="T249" s="36">
        <f>SUMIFS(рўйхат!S:S,рўйхат!$CY:$CY,$B$264,рўйхат!$B:$B,$C249)</f>
        <v/>
      </c>
      <c r="U249" s="35">
        <f>SUMIFS(рўйхат!T:T,рўйхат!$CY:$CY,$B$264,рўйхат!$B:$B,$C249)</f>
        <v/>
      </c>
      <c r="V249" s="36">
        <f>SUMIFS(рўйхат!U:U,рўйхат!$CY:$CY,$B$264,рўйхат!$B:$B,$C249)</f>
        <v/>
      </c>
      <c r="W249" s="35">
        <f>SUMIFS(рўйхат!V:V,рўйхат!$CY:$CY,$B$264,рўйхат!$B:$B,$C249)</f>
        <v/>
      </c>
      <c r="X249" s="36">
        <f>SUMIFS(рўйхат!W:W,рўйхат!$CY:$CY,$B$264,рўйхат!$B:$B,$C249)</f>
        <v/>
      </c>
      <c r="Y249" s="35">
        <f>SUMIFS(рўйхат!X:X,рўйхат!$CY:$CY,$B$264,рўйхат!$B:$B,$C249)</f>
        <v/>
      </c>
      <c r="Z249" s="36">
        <f>SUMIFS(рўйхат!Y:Y,рўйхат!$CY:$CY,$B$264,рўйхат!$B:$B,$C249)</f>
        <v/>
      </c>
      <c r="AA249" s="35">
        <f>SUMIFS(рўйхат!Z:Z,рўйхат!$CY:$CY,$B$264,рўйхат!$B:$B,$C249)</f>
        <v/>
      </c>
      <c r="AB249" s="36">
        <f>SUMIFS(рўйхат!AA:AA,рўйхат!$CY:$CY,$B$264,рўйхат!$B:$B,$C249)</f>
        <v/>
      </c>
      <c r="AC249" s="35">
        <f>SUMIFS(рўйхат!AB:AB,рўйхат!$CY:$CY,$B$264,рўйхат!$B:$B,$C249)</f>
        <v/>
      </c>
      <c r="AD249" s="36">
        <f>SUMIFS(рўйхат!AC:AC,рўйхат!$CY:$CY,$B$264,рўйхат!$B:$B,$C249)</f>
        <v/>
      </c>
      <c r="AE249" s="35">
        <f>SUMIFS(рўйхат!AD:AD,рўйхат!$CY:$CY,$B$264,рўйхат!$B:$B,$C249)</f>
        <v/>
      </c>
      <c r="AF249" s="36">
        <f>SUMIFS(рўйхат!AE:AE,рўйхат!$CY:$CY,$B$264,рўйхат!$B:$B,$C249)</f>
        <v/>
      </c>
      <c r="AG249" s="35">
        <f>SUMIFS(рўйхат!AH:AH,рўйхат!$CY:$CY,$B$264,рўйхат!$B:$B,$C249)</f>
        <v/>
      </c>
      <c r="AH249" s="36">
        <f>SUMIFS(рўйхат!AI:AI,рўйхат!$CY:$CY,$B$264,рўйхат!$B:$B,$C249)</f>
        <v/>
      </c>
      <c r="AI249" s="35">
        <f>SUMIFS(рўйхат!AJ:AJ,рўйхат!$CY:$CY,$B$264,рўйхат!$B:$B,$C249)</f>
        <v/>
      </c>
      <c r="AJ249" s="36">
        <f>SUMIFS(рўйхат!AK:AK,рўйхат!$CY:$CY,$B$264,рўйхат!$B:$B,$C249)</f>
        <v/>
      </c>
      <c r="AK249" s="35">
        <f>SUMIFS(рўйхат!AL:AL,рўйхат!$CY:$CY,$B$264,рўйхат!$B:$B,$C249)</f>
        <v/>
      </c>
      <c r="AL249" s="36">
        <f>SUMIFS(рўйхат!AM:AM,рўйхат!$CY:$CY,$B$264,рўйхат!$B:$B,$C249)</f>
        <v/>
      </c>
      <c r="AM249" s="77">
        <f>IFERROR(Q249/E249,0)</f>
        <v/>
      </c>
      <c r="AN249" s="77">
        <f>IFERROR(R249/F249,0)</f>
        <v/>
      </c>
      <c r="AO249" s="35">
        <f>SUMIFS(рўйхат!AX:AX,рўйхат!$CY:$CY,$B$264,рўйхат!$B:$B,$C249)</f>
        <v/>
      </c>
      <c r="AP249" s="36">
        <f>SUMIFS(рўйхат!AY:AY,рўйхат!$CY:$CY,$B$264,рўйхат!$B:$B,$C249)</f>
        <v/>
      </c>
      <c r="AQ249" s="35">
        <f>SUMIFS(рўйхат!AZ:AZ,рўйхат!$CY:$CY,$B$264,рўйхат!$B:$B,$C249)</f>
        <v/>
      </c>
      <c r="AR249" s="36">
        <f>SUMIFS(рўйхат!BA:BA,рўйхат!$CY:$CY,$B$264,рўйхат!$B:$B,$C249)</f>
        <v/>
      </c>
      <c r="AS249" s="35">
        <f>SUMIFS(рўйхат!BB:BB,рўйхат!$CY:$CY,$B$264,рўйхат!$B:$B,$C249)</f>
        <v/>
      </c>
      <c r="AT249" s="36">
        <f>SUMIFS(рўйхат!BC:BC,рўйхат!$CY:$CY,$B$264,рўйхат!$B:$B,$C249)</f>
        <v/>
      </c>
      <c r="AU249" s="35">
        <f>SUMIFS(рўйхат!BD:BD,рўйхат!$CY:$CY,$B$264,рўйхат!$B:$B,$C249)</f>
        <v/>
      </c>
      <c r="AV249" s="36">
        <f>SUMIFS(рўйхат!BE:BE,рўйхат!$CY:$CY,$B$264,рўйхат!$B:$B,$C249)</f>
        <v/>
      </c>
      <c r="AW249" s="35">
        <f>SUMIFS(рўйхат!BF:BF,рўйхат!$CY:$CY,$B$264,рўйхат!$B:$B,$C249)</f>
        <v/>
      </c>
      <c r="AX249" s="36">
        <f>SUMIFS(рўйхат!BG:BG,рўйхат!$CY:$CY,$B$264,рўйхат!$B:$B,$C249)</f>
        <v/>
      </c>
      <c r="AY249" s="35">
        <f>SUMIFS(рўйхат!BH:BH,рўйхат!$CY:$CY,$B$264,рўйхат!$B:$B,$C249)</f>
        <v/>
      </c>
      <c r="AZ249" s="36">
        <f>SUMIFS(рўйхат!BI:BI,рўйхат!$CY:$CY,$B$264,рўйхат!$B:$B,$C249)</f>
        <v/>
      </c>
      <c r="BA249" s="35">
        <f>SUMIFS(рўйхат!BJ:BJ,рўйхат!$CY:$CY,$B$264,рўйхат!$B:$B,$C249)</f>
        <v/>
      </c>
      <c r="BB249" s="36">
        <f>SUMIFS(рўйхат!BK:BK,рўйхат!$CY:$CY,$B$264,рўйхат!$B:$B,$C249)</f>
        <v/>
      </c>
      <c r="BC249" s="77">
        <f>IFERROR(AO249/E249,0)</f>
        <v/>
      </c>
      <c r="BD249" s="77">
        <f>IFERROR(AP249/F249,0)</f>
        <v/>
      </c>
      <c r="BE249" s="35">
        <f>SUMIFS(рўйхат!BL:BL,рўйхат!$CY:$CY,$B$264,рўйхат!$B:$B,$C249)</f>
        <v/>
      </c>
      <c r="BF249" s="36">
        <f>SUMIFS(рўйхат!BM:BM,рўйхат!$CY:$CY,$B$264,рўйхат!$B:$B,$C249)</f>
        <v/>
      </c>
      <c r="BG249" s="35">
        <f>SUMIFS(рўйхат!BN:BN,рўйхат!$CY:$CY,$B$264,рўйхат!$B:$B,$C249)</f>
        <v/>
      </c>
      <c r="BH249" s="36">
        <f>SUMIFS(рўйхат!BO:BO,рўйхат!$CY:$CY,$B$264,рўйхат!$B:$B,$C249)</f>
        <v/>
      </c>
      <c r="BI249" s="35">
        <f>SUMIFS(рўйхат!BP:BP,рўйхат!$CY:$CY,$B$264,рўйхат!$B:$B,$C249)</f>
        <v/>
      </c>
      <c r="BJ249" s="36">
        <f>SUMIFS(рўйхат!BQ:BQ,рўйхат!$CY:$CY,$B$264,рўйхат!$B:$B,$C249)</f>
        <v/>
      </c>
      <c r="BK249" s="35">
        <f>SUMIFS(рўйхат!BR:BR,рўйхат!$CY:$CY,$B$264,рўйхат!$B:$B,$C249)</f>
        <v/>
      </c>
      <c r="BL249" s="36">
        <f>SUMIFS(рўйхат!BS:BS,рўйхат!$CY:$CY,$B$264,рўйхат!$B:$B,$C249)</f>
        <v/>
      </c>
      <c r="BM249" s="35">
        <f>SUMIFS(рўйхат!BT:BT,рўйхат!$CY:$CY,$B$264,рўйхат!$B:$B,$C249)</f>
        <v/>
      </c>
      <c r="BN249" s="36">
        <f>SUMIFS(рўйхат!BU:BU,рўйхат!$CY:$CY,$B$264,рўйхат!$B:$B,$C249)</f>
        <v/>
      </c>
      <c r="BO249" s="35">
        <f>SUMIFS(рўйхат!BX:BX,рўйхат!$CY:$CY,$B$264,рўйхат!$B:$B,$C249)</f>
        <v/>
      </c>
      <c r="BP249" s="36">
        <f>SUMIFS(рўйхат!BY:BY,рўйхат!$CY:$CY,$B$264,рўйхат!$B:$B,$C249)</f>
        <v/>
      </c>
      <c r="BQ249" s="35">
        <f>SUMIFS(рўйхат!BZ:BZ,рўйхат!$CY:$CY,$B$264,рўйхат!$B:$B,$C249)</f>
        <v/>
      </c>
      <c r="BR249" s="36">
        <f>SUMIFS(рўйхат!CA:CA,рўйхат!$CY:$CY,$B$264,рўйхат!$B:$B,$C249)</f>
        <v/>
      </c>
      <c r="BS249" s="35">
        <f>SUMIFS(рўйхат!CB:CB,рўйхат!$CY:$CY,$B$264,рўйхат!$B:$B,$C249)</f>
        <v/>
      </c>
      <c r="BT249" s="36">
        <f>SUMIFS(рўйхат!CC:CC,рўйхат!$CY:$CY,$B$264,рўйхат!$B:$B,$C249)</f>
        <v/>
      </c>
      <c r="BU249" s="35">
        <f>SUMIFS(рўйхат!CD:CD,рўйхат!$CY:$CY,$B$264,рўйхат!$B:$B,$C249)</f>
        <v/>
      </c>
      <c r="BV249" s="36">
        <f>SUMIFS(рўйхат!CE:CE,рўйхат!$CY:$CY,$B$264,рўйхат!$B:$B,$C249)</f>
        <v/>
      </c>
      <c r="BW249" s="35">
        <f>SUMIFS(рўйхат!CH:CH,рўйхат!$CY:$CY,$B$264,рўйхат!$B:$B,$C249)</f>
        <v/>
      </c>
      <c r="BX249" s="36">
        <f>SUMIFS(рўйхат!CI:CI,рўйхат!$CY:$CY,$B$264,рўйхат!$B:$B,$C249)</f>
        <v/>
      </c>
      <c r="BY249" s="35">
        <f>SUMIFS(рўйхат!CJ:CJ,рўйхат!$CY:$CY,$B$264,рўйхат!$B:$B,$C249)</f>
        <v/>
      </c>
      <c r="BZ249" s="36">
        <f>SUMIFS(рўйхат!CK:CK,рўйхат!$CY:$CY,$B$264,рўйхат!$B:$B,$C249)</f>
        <v/>
      </c>
      <c r="CA249" s="35">
        <f>SUMIFS(рўйхат!CL:CL,рўйхат!$CY:$CY,$B$264,рўйхат!$B:$B,$C249)</f>
        <v/>
      </c>
      <c r="CB249" s="36">
        <f>SUMIFS(рўйхат!CM:CM,рўйхат!$CY:$CY,$B$264,рўйхат!$B:$B,$C249)</f>
        <v/>
      </c>
      <c r="CC249" s="35">
        <f>SUMIFS(рўйхат!CN:CN,рўйхат!$CY:$CY,$B$264,рўйхат!$B:$B,$C249)</f>
        <v/>
      </c>
      <c r="CD249" s="36">
        <f>SUMIFS(рўйхат!CO:CO,рўйхат!$CY:$CY,$B$264,рўйхат!$B:$B,$C249)</f>
        <v/>
      </c>
      <c r="CE249" s="77">
        <f>IFERROR(BE249/(Q249+BE249),0)</f>
        <v/>
      </c>
      <c r="CF249" s="78">
        <f>IFERROR(BF249/(R249+BF249),0)</f>
        <v/>
      </c>
      <c r="CG249" s="8">
        <f>COUNTIFS(B:B,B249)</f>
        <v/>
      </c>
    </row>
    <row r="250" hidden="1" outlineLevel="1" ht="17.1" customFormat="1" customHeight="1" s="8">
      <c r="A250" s="33" t="n"/>
      <c r="B250" s="50" t="n">
        <v>18</v>
      </c>
      <c r="C250" s="66" t="inlineStr">
        <is>
          <t>Олий таълим, фан ва инновациялар вазирлиги</t>
        </is>
      </c>
      <c r="D250" s="16" t="n"/>
      <c r="E250" s="35">
        <f>SUMIFS(рўйхат!F:F,рўйхат!$CY:$CY,$B$264,рўйхат!$B:$B,$C250)</f>
        <v/>
      </c>
      <c r="F250" s="36">
        <f>SUMIFS(рўйхат!G:G,рўйхат!$CY:$CY,$B$264,рўйхат!$B:$B,$C250)</f>
        <v/>
      </c>
      <c r="G250" s="35">
        <f>SUMIFS(рўйхат!H:H,рўйхат!$CY:$CY,$B$264,рўйхат!$B:$B,$C250)</f>
        <v/>
      </c>
      <c r="H250" s="36">
        <f>SUMIFS(рўйхат!I:I,рўйхат!$CY:$CY,$B$264,рўйхат!$B:$B,$C250)</f>
        <v/>
      </c>
      <c r="I250" s="35">
        <f>SUMIFS(рўйхат!J:J,рўйхат!$CY:$CY,$B$264,рўйхат!$B:$B,$C250)</f>
        <v/>
      </c>
      <c r="J250" s="36">
        <f>SUMIFS(рўйхат!K:K,рўйхат!$CY:$CY,$B$264,рўйхат!$B:$B,$C250)</f>
        <v/>
      </c>
      <c r="K250" s="35">
        <f>SUMIFS(рўйхат!L:L,рўйхат!$CY:$CY,$B$264,рўйхат!$B:$B,$C250)</f>
        <v/>
      </c>
      <c r="L250" s="36">
        <f>SUMIFS(рўйхат!M:M,рўйхат!$CY:$CY,$B$264,рўйхат!$B:$B,$C250)</f>
        <v/>
      </c>
      <c r="M250" s="35">
        <f>SUMIFS(рўйхат!N:N,рўйхат!$CY:$CY,$B$264,рўйхат!$B:$B,$C250)</f>
        <v/>
      </c>
      <c r="N250" s="36">
        <f>SUMIFS(рўйхат!O:O,рўйхат!$CY:$CY,$B$264,рўйхат!$B:$B,$C250)</f>
        <v/>
      </c>
      <c r="O250" s="34">
        <f>IFERROR(M250/E250,0)</f>
        <v/>
      </c>
      <c r="P250" s="34">
        <f>IFERROR(N250/F250,0)</f>
        <v/>
      </c>
      <c r="Q250" s="35">
        <f>SUMIFS(рўйхат!P:P,рўйхат!$CY:$CY,$B$264,рўйхат!$B:$B,$C250)</f>
        <v/>
      </c>
      <c r="R250" s="36">
        <f>SUMIFS(рўйхат!Q:Q,рўйхат!$CY:$CY,$B$264,рўйхат!$B:$B,$C250)</f>
        <v/>
      </c>
      <c r="S250" s="35">
        <f>SUMIFS(рўйхат!R:R,рўйхат!$CY:$CY,$B$264,рўйхат!$B:$B,$C250)</f>
        <v/>
      </c>
      <c r="T250" s="36">
        <f>SUMIFS(рўйхат!S:S,рўйхат!$CY:$CY,$B$264,рўйхат!$B:$B,$C250)</f>
        <v/>
      </c>
      <c r="U250" s="35">
        <f>SUMIFS(рўйхат!T:T,рўйхат!$CY:$CY,$B$264,рўйхат!$B:$B,$C250)</f>
        <v/>
      </c>
      <c r="V250" s="36">
        <f>SUMIFS(рўйхат!U:U,рўйхат!$CY:$CY,$B$264,рўйхат!$B:$B,$C250)</f>
        <v/>
      </c>
      <c r="W250" s="35">
        <f>SUMIFS(рўйхат!V:V,рўйхат!$CY:$CY,$B$264,рўйхат!$B:$B,$C250)</f>
        <v/>
      </c>
      <c r="X250" s="36">
        <f>SUMIFS(рўйхат!W:W,рўйхат!$CY:$CY,$B$264,рўйхат!$B:$B,$C250)</f>
        <v/>
      </c>
      <c r="Y250" s="35">
        <f>SUMIFS(рўйхат!X:X,рўйхат!$CY:$CY,$B$264,рўйхат!$B:$B,$C250)</f>
        <v/>
      </c>
      <c r="Z250" s="36">
        <f>SUMIFS(рўйхат!Y:Y,рўйхат!$CY:$CY,$B$264,рўйхат!$B:$B,$C250)</f>
        <v/>
      </c>
      <c r="AA250" s="35">
        <f>SUMIFS(рўйхат!Z:Z,рўйхат!$CY:$CY,$B$264,рўйхат!$B:$B,$C250)</f>
        <v/>
      </c>
      <c r="AB250" s="36">
        <f>SUMIFS(рўйхат!AA:AA,рўйхат!$CY:$CY,$B$264,рўйхат!$B:$B,$C250)</f>
        <v/>
      </c>
      <c r="AC250" s="35">
        <f>SUMIFS(рўйхат!AB:AB,рўйхат!$CY:$CY,$B$264,рўйхат!$B:$B,$C250)</f>
        <v/>
      </c>
      <c r="AD250" s="36">
        <f>SUMIFS(рўйхат!AC:AC,рўйхат!$CY:$CY,$B$264,рўйхат!$B:$B,$C250)</f>
        <v/>
      </c>
      <c r="AE250" s="35">
        <f>SUMIFS(рўйхат!AD:AD,рўйхат!$CY:$CY,$B$264,рўйхат!$B:$B,$C250)</f>
        <v/>
      </c>
      <c r="AF250" s="36">
        <f>SUMIFS(рўйхат!AE:AE,рўйхат!$CY:$CY,$B$264,рўйхат!$B:$B,$C250)</f>
        <v/>
      </c>
      <c r="AG250" s="35">
        <f>SUMIFS(рўйхат!AH:AH,рўйхат!$CY:$CY,$B$264,рўйхат!$B:$B,$C250)</f>
        <v/>
      </c>
      <c r="AH250" s="36">
        <f>SUMIFS(рўйхат!AI:AI,рўйхат!$CY:$CY,$B$264,рўйхат!$B:$B,$C250)</f>
        <v/>
      </c>
      <c r="AI250" s="35">
        <f>SUMIFS(рўйхат!AJ:AJ,рўйхат!$CY:$CY,$B$264,рўйхат!$B:$B,$C250)</f>
        <v/>
      </c>
      <c r="AJ250" s="36">
        <f>SUMIFS(рўйхат!AK:AK,рўйхат!$CY:$CY,$B$264,рўйхат!$B:$B,$C250)</f>
        <v/>
      </c>
      <c r="AK250" s="35">
        <f>SUMIFS(рўйхат!AL:AL,рўйхат!$CY:$CY,$B$264,рўйхат!$B:$B,$C250)</f>
        <v/>
      </c>
      <c r="AL250" s="36">
        <f>SUMIFS(рўйхат!AM:AM,рўйхат!$CY:$CY,$B$264,рўйхат!$B:$B,$C250)</f>
        <v/>
      </c>
      <c r="AM250" s="77">
        <f>IFERROR(Q250/E250,0)</f>
        <v/>
      </c>
      <c r="AN250" s="77">
        <f>IFERROR(R250/F250,0)</f>
        <v/>
      </c>
      <c r="AO250" s="35">
        <f>SUMIFS(рўйхат!AX:AX,рўйхат!$CY:$CY,$B$264,рўйхат!$B:$B,$C250)</f>
        <v/>
      </c>
      <c r="AP250" s="36">
        <f>SUMIFS(рўйхат!AY:AY,рўйхат!$CY:$CY,$B$264,рўйхат!$B:$B,$C250)</f>
        <v/>
      </c>
      <c r="AQ250" s="35">
        <f>SUMIFS(рўйхат!AZ:AZ,рўйхат!$CY:$CY,$B$264,рўйхат!$B:$B,$C250)</f>
        <v/>
      </c>
      <c r="AR250" s="36">
        <f>SUMIFS(рўйхат!BA:BA,рўйхат!$CY:$CY,$B$264,рўйхат!$B:$B,$C250)</f>
        <v/>
      </c>
      <c r="AS250" s="35">
        <f>SUMIFS(рўйхат!BB:BB,рўйхат!$CY:$CY,$B$264,рўйхат!$B:$B,$C250)</f>
        <v/>
      </c>
      <c r="AT250" s="36">
        <f>SUMIFS(рўйхат!BC:BC,рўйхат!$CY:$CY,$B$264,рўйхат!$B:$B,$C250)</f>
        <v/>
      </c>
      <c r="AU250" s="35">
        <f>SUMIFS(рўйхат!BD:BD,рўйхат!$CY:$CY,$B$264,рўйхат!$B:$B,$C250)</f>
        <v/>
      </c>
      <c r="AV250" s="36">
        <f>SUMIFS(рўйхат!BE:BE,рўйхат!$CY:$CY,$B$264,рўйхат!$B:$B,$C250)</f>
        <v/>
      </c>
      <c r="AW250" s="35">
        <f>SUMIFS(рўйхат!BF:BF,рўйхат!$CY:$CY,$B$264,рўйхат!$B:$B,$C250)</f>
        <v/>
      </c>
      <c r="AX250" s="36">
        <f>SUMIFS(рўйхат!BG:BG,рўйхат!$CY:$CY,$B$264,рўйхат!$B:$B,$C250)</f>
        <v/>
      </c>
      <c r="AY250" s="35">
        <f>SUMIFS(рўйхат!BH:BH,рўйхат!$CY:$CY,$B$264,рўйхат!$B:$B,$C250)</f>
        <v/>
      </c>
      <c r="AZ250" s="36">
        <f>SUMIFS(рўйхат!BI:BI,рўйхат!$CY:$CY,$B$264,рўйхат!$B:$B,$C250)</f>
        <v/>
      </c>
      <c r="BA250" s="35">
        <f>SUMIFS(рўйхат!BJ:BJ,рўйхат!$CY:$CY,$B$264,рўйхат!$B:$B,$C250)</f>
        <v/>
      </c>
      <c r="BB250" s="36">
        <f>SUMIFS(рўйхат!BK:BK,рўйхат!$CY:$CY,$B$264,рўйхат!$B:$B,$C250)</f>
        <v/>
      </c>
      <c r="BC250" s="77">
        <f>IFERROR(AO250/E250,0)</f>
        <v/>
      </c>
      <c r="BD250" s="77">
        <f>IFERROR(AP250/F250,0)</f>
        <v/>
      </c>
      <c r="BE250" s="35">
        <f>SUMIFS(рўйхат!BL:BL,рўйхат!$CY:$CY,$B$264,рўйхат!$B:$B,$C250)</f>
        <v/>
      </c>
      <c r="BF250" s="36">
        <f>SUMIFS(рўйхат!BM:BM,рўйхат!$CY:$CY,$B$264,рўйхат!$B:$B,$C250)</f>
        <v/>
      </c>
      <c r="BG250" s="35">
        <f>SUMIFS(рўйхат!BN:BN,рўйхат!$CY:$CY,$B$264,рўйхат!$B:$B,$C250)</f>
        <v/>
      </c>
      <c r="BH250" s="36">
        <f>SUMIFS(рўйхат!BO:BO,рўйхат!$CY:$CY,$B$264,рўйхат!$B:$B,$C250)</f>
        <v/>
      </c>
      <c r="BI250" s="35">
        <f>SUMIFS(рўйхат!BP:BP,рўйхат!$CY:$CY,$B$264,рўйхат!$B:$B,$C250)</f>
        <v/>
      </c>
      <c r="BJ250" s="36">
        <f>SUMIFS(рўйхат!BQ:BQ,рўйхат!$CY:$CY,$B$264,рўйхат!$B:$B,$C250)</f>
        <v/>
      </c>
      <c r="BK250" s="35">
        <f>SUMIFS(рўйхат!BR:BR,рўйхат!$CY:$CY,$B$264,рўйхат!$B:$B,$C250)</f>
        <v/>
      </c>
      <c r="BL250" s="36">
        <f>SUMIFS(рўйхат!BS:BS,рўйхат!$CY:$CY,$B$264,рўйхат!$B:$B,$C250)</f>
        <v/>
      </c>
      <c r="BM250" s="35">
        <f>SUMIFS(рўйхат!BT:BT,рўйхат!$CY:$CY,$B$264,рўйхат!$B:$B,$C250)</f>
        <v/>
      </c>
      <c r="BN250" s="36">
        <f>SUMIFS(рўйхат!BU:BU,рўйхат!$CY:$CY,$B$264,рўйхат!$B:$B,$C250)</f>
        <v/>
      </c>
      <c r="BO250" s="35">
        <f>SUMIFS(рўйхат!BX:BX,рўйхат!$CY:$CY,$B$264,рўйхат!$B:$B,$C250)</f>
        <v/>
      </c>
      <c r="BP250" s="36">
        <f>SUMIFS(рўйхат!BY:BY,рўйхат!$CY:$CY,$B$264,рўйхат!$B:$B,$C250)</f>
        <v/>
      </c>
      <c r="BQ250" s="35">
        <f>SUMIFS(рўйхат!BZ:BZ,рўйхат!$CY:$CY,$B$264,рўйхат!$B:$B,$C250)</f>
        <v/>
      </c>
      <c r="BR250" s="36">
        <f>SUMIFS(рўйхат!CA:CA,рўйхат!$CY:$CY,$B$264,рўйхат!$B:$B,$C250)</f>
        <v/>
      </c>
      <c r="BS250" s="35">
        <f>SUMIFS(рўйхат!CB:CB,рўйхат!$CY:$CY,$B$264,рўйхат!$B:$B,$C250)</f>
        <v/>
      </c>
      <c r="BT250" s="36">
        <f>SUMIFS(рўйхат!CC:CC,рўйхат!$CY:$CY,$B$264,рўйхат!$B:$B,$C250)</f>
        <v/>
      </c>
      <c r="BU250" s="35">
        <f>SUMIFS(рўйхат!CD:CD,рўйхат!$CY:$CY,$B$264,рўйхат!$B:$B,$C250)</f>
        <v/>
      </c>
      <c r="BV250" s="36">
        <f>SUMIFS(рўйхат!CE:CE,рўйхат!$CY:$CY,$B$264,рўйхат!$B:$B,$C250)</f>
        <v/>
      </c>
      <c r="BW250" s="35">
        <f>SUMIFS(рўйхат!CH:CH,рўйхат!$CY:$CY,$B$264,рўйхат!$B:$B,$C250)</f>
        <v/>
      </c>
      <c r="BX250" s="36">
        <f>SUMIFS(рўйхат!CI:CI,рўйхат!$CY:$CY,$B$264,рўйхат!$B:$B,$C250)</f>
        <v/>
      </c>
      <c r="BY250" s="35">
        <f>SUMIFS(рўйхат!CJ:CJ,рўйхат!$CY:$CY,$B$264,рўйхат!$B:$B,$C250)</f>
        <v/>
      </c>
      <c r="BZ250" s="36">
        <f>SUMIFS(рўйхат!CK:CK,рўйхат!$CY:$CY,$B$264,рўйхат!$B:$B,$C250)</f>
        <v/>
      </c>
      <c r="CA250" s="35">
        <f>SUMIFS(рўйхат!CL:CL,рўйхат!$CY:$CY,$B$264,рўйхат!$B:$B,$C250)</f>
        <v/>
      </c>
      <c r="CB250" s="36">
        <f>SUMIFS(рўйхат!CM:CM,рўйхат!$CY:$CY,$B$264,рўйхат!$B:$B,$C250)</f>
        <v/>
      </c>
      <c r="CC250" s="35">
        <f>SUMIFS(рўйхат!CN:CN,рўйхат!$CY:$CY,$B$264,рўйхат!$B:$B,$C250)</f>
        <v/>
      </c>
      <c r="CD250" s="36">
        <f>SUMIFS(рўйхат!CO:CO,рўйхат!$CY:$CY,$B$264,рўйхат!$B:$B,$C250)</f>
        <v/>
      </c>
      <c r="CE250" s="77">
        <f>IFERROR(BE250/(Q250+BE250),0)</f>
        <v/>
      </c>
      <c r="CF250" s="78">
        <f>IFERROR(BF250/(R250+BF250),0)</f>
        <v/>
      </c>
      <c r="CG250" s="8">
        <f>COUNTIFS(B:B,B250)</f>
        <v/>
      </c>
    </row>
    <row r="251" hidden="1" outlineLevel="1" ht="33.95" customFormat="1" customHeight="1" s="8">
      <c r="A251" s="33" t="n"/>
      <c r="B251" s="50" t="n">
        <v>19</v>
      </c>
      <c r="C251" s="66" t="inlineStr">
        <is>
          <t>Президент ҳузуридаги Ижтимоий ҳимоя миллий агентлиги</t>
        </is>
      </c>
      <c r="D251" s="16" t="n"/>
      <c r="E251" s="35">
        <f>SUMIFS(рўйхат!F:F,рўйхат!$CY:$CY,$B$264,рўйхат!$B:$B,$C251)</f>
        <v/>
      </c>
      <c r="F251" s="36">
        <f>SUMIFS(рўйхат!G:G,рўйхат!$CY:$CY,$B$264,рўйхат!$B:$B,$C251)</f>
        <v/>
      </c>
      <c r="G251" s="35">
        <f>SUMIFS(рўйхат!H:H,рўйхат!$CY:$CY,$B$264,рўйхат!$B:$B,$C251)</f>
        <v/>
      </c>
      <c r="H251" s="36">
        <f>SUMIFS(рўйхат!I:I,рўйхат!$CY:$CY,$B$264,рўйхат!$B:$B,$C251)</f>
        <v/>
      </c>
      <c r="I251" s="35">
        <f>SUMIFS(рўйхат!J:J,рўйхат!$CY:$CY,$B$264,рўйхат!$B:$B,$C251)</f>
        <v/>
      </c>
      <c r="J251" s="36">
        <f>SUMIFS(рўйхат!K:K,рўйхат!$CY:$CY,$B$264,рўйхат!$B:$B,$C251)</f>
        <v/>
      </c>
      <c r="K251" s="35">
        <f>SUMIFS(рўйхат!L:L,рўйхат!$CY:$CY,$B$264,рўйхат!$B:$B,$C251)</f>
        <v/>
      </c>
      <c r="L251" s="36">
        <f>SUMIFS(рўйхат!M:M,рўйхат!$CY:$CY,$B$264,рўйхат!$B:$B,$C251)</f>
        <v/>
      </c>
      <c r="M251" s="35">
        <f>SUMIFS(рўйхат!N:N,рўйхат!$CY:$CY,$B$264,рўйхат!$B:$B,$C251)</f>
        <v/>
      </c>
      <c r="N251" s="36">
        <f>SUMIFS(рўйхат!O:O,рўйхат!$CY:$CY,$B$264,рўйхат!$B:$B,$C251)</f>
        <v/>
      </c>
      <c r="O251" s="34">
        <f>IFERROR(M251/E251,0)</f>
        <v/>
      </c>
      <c r="P251" s="34">
        <f>IFERROR(N251/F251,0)</f>
        <v/>
      </c>
      <c r="Q251" s="35">
        <f>SUMIFS(рўйхат!P:P,рўйхат!$CY:$CY,$B$264,рўйхат!$B:$B,$C251)</f>
        <v/>
      </c>
      <c r="R251" s="36">
        <f>SUMIFS(рўйхат!Q:Q,рўйхат!$CY:$CY,$B$264,рўйхат!$B:$B,$C251)</f>
        <v/>
      </c>
      <c r="S251" s="35">
        <f>SUMIFS(рўйхат!R:R,рўйхат!$CY:$CY,$B$264,рўйхат!$B:$B,$C251)</f>
        <v/>
      </c>
      <c r="T251" s="36">
        <f>SUMIFS(рўйхат!S:S,рўйхат!$CY:$CY,$B$264,рўйхат!$B:$B,$C251)</f>
        <v/>
      </c>
      <c r="U251" s="35">
        <f>SUMIFS(рўйхат!T:T,рўйхат!$CY:$CY,$B$264,рўйхат!$B:$B,$C251)</f>
        <v/>
      </c>
      <c r="V251" s="36">
        <f>SUMIFS(рўйхат!U:U,рўйхат!$CY:$CY,$B$264,рўйхат!$B:$B,$C251)</f>
        <v/>
      </c>
      <c r="W251" s="35">
        <f>SUMIFS(рўйхат!V:V,рўйхат!$CY:$CY,$B$264,рўйхат!$B:$B,$C251)</f>
        <v/>
      </c>
      <c r="X251" s="36">
        <f>SUMIFS(рўйхат!W:W,рўйхат!$CY:$CY,$B$264,рўйхат!$B:$B,$C251)</f>
        <v/>
      </c>
      <c r="Y251" s="35">
        <f>SUMIFS(рўйхат!X:X,рўйхат!$CY:$CY,$B$264,рўйхат!$B:$B,$C251)</f>
        <v/>
      </c>
      <c r="Z251" s="36">
        <f>SUMIFS(рўйхат!Y:Y,рўйхат!$CY:$CY,$B$264,рўйхат!$B:$B,$C251)</f>
        <v/>
      </c>
      <c r="AA251" s="35">
        <f>SUMIFS(рўйхат!Z:Z,рўйхат!$CY:$CY,$B$264,рўйхат!$B:$B,$C251)</f>
        <v/>
      </c>
      <c r="AB251" s="36">
        <f>SUMIFS(рўйхат!AA:AA,рўйхат!$CY:$CY,$B$264,рўйхат!$B:$B,$C251)</f>
        <v/>
      </c>
      <c r="AC251" s="35">
        <f>SUMIFS(рўйхат!AB:AB,рўйхат!$CY:$CY,$B$264,рўйхат!$B:$B,$C251)</f>
        <v/>
      </c>
      <c r="AD251" s="36">
        <f>SUMIFS(рўйхат!AC:AC,рўйхат!$CY:$CY,$B$264,рўйхат!$B:$B,$C251)</f>
        <v/>
      </c>
      <c r="AE251" s="35">
        <f>SUMIFS(рўйхат!AD:AD,рўйхат!$CY:$CY,$B$264,рўйхат!$B:$B,$C251)</f>
        <v/>
      </c>
      <c r="AF251" s="36">
        <f>SUMIFS(рўйхат!AE:AE,рўйхат!$CY:$CY,$B$264,рўйхат!$B:$B,$C251)</f>
        <v/>
      </c>
      <c r="AG251" s="35">
        <f>SUMIFS(рўйхат!AH:AH,рўйхат!$CY:$CY,$B$264,рўйхат!$B:$B,$C251)</f>
        <v/>
      </c>
      <c r="AH251" s="36">
        <f>SUMIFS(рўйхат!AI:AI,рўйхат!$CY:$CY,$B$264,рўйхат!$B:$B,$C251)</f>
        <v/>
      </c>
      <c r="AI251" s="35">
        <f>SUMIFS(рўйхат!AJ:AJ,рўйхат!$CY:$CY,$B$264,рўйхат!$B:$B,$C251)</f>
        <v/>
      </c>
      <c r="AJ251" s="36">
        <f>SUMIFS(рўйхат!AK:AK,рўйхат!$CY:$CY,$B$264,рўйхат!$B:$B,$C251)</f>
        <v/>
      </c>
      <c r="AK251" s="35">
        <f>SUMIFS(рўйхат!AL:AL,рўйхат!$CY:$CY,$B$264,рўйхат!$B:$B,$C251)</f>
        <v/>
      </c>
      <c r="AL251" s="36">
        <f>SUMIFS(рўйхат!AM:AM,рўйхат!$CY:$CY,$B$264,рўйхат!$B:$B,$C251)</f>
        <v/>
      </c>
      <c r="AM251" s="77">
        <f>IFERROR(Q251/E251,0)</f>
        <v/>
      </c>
      <c r="AN251" s="77">
        <f>IFERROR(R251/F251,0)</f>
        <v/>
      </c>
      <c r="AO251" s="35">
        <f>SUMIFS(рўйхат!AX:AX,рўйхат!$CY:$CY,$B$264,рўйхат!$B:$B,$C251)</f>
        <v/>
      </c>
      <c r="AP251" s="36">
        <f>SUMIFS(рўйхат!AY:AY,рўйхат!$CY:$CY,$B$264,рўйхат!$B:$B,$C251)</f>
        <v/>
      </c>
      <c r="AQ251" s="35">
        <f>SUMIFS(рўйхат!AZ:AZ,рўйхат!$CY:$CY,$B$264,рўйхат!$B:$B,$C251)</f>
        <v/>
      </c>
      <c r="AR251" s="36">
        <f>SUMIFS(рўйхат!BA:BA,рўйхат!$CY:$CY,$B$264,рўйхат!$B:$B,$C251)</f>
        <v/>
      </c>
      <c r="AS251" s="35">
        <f>SUMIFS(рўйхат!BB:BB,рўйхат!$CY:$CY,$B$264,рўйхат!$B:$B,$C251)</f>
        <v/>
      </c>
      <c r="AT251" s="36">
        <f>SUMIFS(рўйхат!BC:BC,рўйхат!$CY:$CY,$B$264,рўйхат!$B:$B,$C251)</f>
        <v/>
      </c>
      <c r="AU251" s="35">
        <f>SUMIFS(рўйхат!BD:BD,рўйхат!$CY:$CY,$B$264,рўйхат!$B:$B,$C251)</f>
        <v/>
      </c>
      <c r="AV251" s="36">
        <f>SUMIFS(рўйхат!BE:BE,рўйхат!$CY:$CY,$B$264,рўйхат!$B:$B,$C251)</f>
        <v/>
      </c>
      <c r="AW251" s="35">
        <f>SUMIFS(рўйхат!BF:BF,рўйхат!$CY:$CY,$B$264,рўйхат!$B:$B,$C251)</f>
        <v/>
      </c>
      <c r="AX251" s="36">
        <f>SUMIFS(рўйхат!BG:BG,рўйхат!$CY:$CY,$B$264,рўйхат!$B:$B,$C251)</f>
        <v/>
      </c>
      <c r="AY251" s="35">
        <f>SUMIFS(рўйхат!BH:BH,рўйхат!$CY:$CY,$B$264,рўйхат!$B:$B,$C251)</f>
        <v/>
      </c>
      <c r="AZ251" s="36">
        <f>SUMIFS(рўйхат!BI:BI,рўйхат!$CY:$CY,$B$264,рўйхат!$B:$B,$C251)</f>
        <v/>
      </c>
      <c r="BA251" s="35">
        <f>SUMIFS(рўйхат!BJ:BJ,рўйхат!$CY:$CY,$B$264,рўйхат!$B:$B,$C251)</f>
        <v/>
      </c>
      <c r="BB251" s="36">
        <f>SUMIFS(рўйхат!BK:BK,рўйхат!$CY:$CY,$B$264,рўйхат!$B:$B,$C251)</f>
        <v/>
      </c>
      <c r="BC251" s="77">
        <f>IFERROR(AO251/E251,0)</f>
        <v/>
      </c>
      <c r="BD251" s="77">
        <f>IFERROR(AP251/F251,0)</f>
        <v/>
      </c>
      <c r="BE251" s="35">
        <f>SUMIFS(рўйхат!BL:BL,рўйхат!$CY:$CY,$B$264,рўйхат!$B:$B,$C251)</f>
        <v/>
      </c>
      <c r="BF251" s="36">
        <f>SUMIFS(рўйхат!BM:BM,рўйхат!$CY:$CY,$B$264,рўйхат!$B:$B,$C251)</f>
        <v/>
      </c>
      <c r="BG251" s="35">
        <f>SUMIFS(рўйхат!BN:BN,рўйхат!$CY:$CY,$B$264,рўйхат!$B:$B,$C251)</f>
        <v/>
      </c>
      <c r="BH251" s="36">
        <f>SUMIFS(рўйхат!BO:BO,рўйхат!$CY:$CY,$B$264,рўйхат!$B:$B,$C251)</f>
        <v/>
      </c>
      <c r="BI251" s="35">
        <f>SUMIFS(рўйхат!BP:BP,рўйхат!$CY:$CY,$B$264,рўйхат!$B:$B,$C251)</f>
        <v/>
      </c>
      <c r="BJ251" s="36">
        <f>SUMIFS(рўйхат!BQ:BQ,рўйхат!$CY:$CY,$B$264,рўйхат!$B:$B,$C251)</f>
        <v/>
      </c>
      <c r="BK251" s="35">
        <f>SUMIFS(рўйхат!BR:BR,рўйхат!$CY:$CY,$B$264,рўйхат!$B:$B,$C251)</f>
        <v/>
      </c>
      <c r="BL251" s="36">
        <f>SUMIFS(рўйхат!BS:BS,рўйхат!$CY:$CY,$B$264,рўйхат!$B:$B,$C251)</f>
        <v/>
      </c>
      <c r="BM251" s="35">
        <f>SUMIFS(рўйхат!BT:BT,рўйхат!$CY:$CY,$B$264,рўйхат!$B:$B,$C251)</f>
        <v/>
      </c>
      <c r="BN251" s="36">
        <f>SUMIFS(рўйхат!BU:BU,рўйхат!$CY:$CY,$B$264,рўйхат!$B:$B,$C251)</f>
        <v/>
      </c>
      <c r="BO251" s="35">
        <f>SUMIFS(рўйхат!BX:BX,рўйхат!$CY:$CY,$B$264,рўйхат!$B:$B,$C251)</f>
        <v/>
      </c>
      <c r="BP251" s="36">
        <f>SUMIFS(рўйхат!BY:BY,рўйхат!$CY:$CY,$B$264,рўйхат!$B:$B,$C251)</f>
        <v/>
      </c>
      <c r="BQ251" s="35">
        <f>SUMIFS(рўйхат!BZ:BZ,рўйхат!$CY:$CY,$B$264,рўйхат!$B:$B,$C251)</f>
        <v/>
      </c>
      <c r="BR251" s="36">
        <f>SUMIFS(рўйхат!CA:CA,рўйхат!$CY:$CY,$B$264,рўйхат!$B:$B,$C251)</f>
        <v/>
      </c>
      <c r="BS251" s="35">
        <f>SUMIFS(рўйхат!CB:CB,рўйхат!$CY:$CY,$B$264,рўйхат!$B:$B,$C251)</f>
        <v/>
      </c>
      <c r="BT251" s="36">
        <f>SUMIFS(рўйхат!CC:CC,рўйхат!$CY:$CY,$B$264,рўйхат!$B:$B,$C251)</f>
        <v/>
      </c>
      <c r="BU251" s="35">
        <f>SUMIFS(рўйхат!CD:CD,рўйхат!$CY:$CY,$B$264,рўйхат!$B:$B,$C251)</f>
        <v/>
      </c>
      <c r="BV251" s="36">
        <f>SUMIFS(рўйхат!CE:CE,рўйхат!$CY:$CY,$B$264,рўйхат!$B:$B,$C251)</f>
        <v/>
      </c>
      <c r="BW251" s="35">
        <f>SUMIFS(рўйхат!CH:CH,рўйхат!$CY:$CY,$B$264,рўйхат!$B:$B,$C251)</f>
        <v/>
      </c>
      <c r="BX251" s="36">
        <f>SUMIFS(рўйхат!CI:CI,рўйхат!$CY:$CY,$B$264,рўйхат!$B:$B,$C251)</f>
        <v/>
      </c>
      <c r="BY251" s="35">
        <f>SUMIFS(рўйхат!CJ:CJ,рўйхат!$CY:$CY,$B$264,рўйхат!$B:$B,$C251)</f>
        <v/>
      </c>
      <c r="BZ251" s="36">
        <f>SUMIFS(рўйхат!CK:CK,рўйхат!$CY:$CY,$B$264,рўйхат!$B:$B,$C251)</f>
        <v/>
      </c>
      <c r="CA251" s="35">
        <f>SUMIFS(рўйхат!CL:CL,рўйхат!$CY:$CY,$B$264,рўйхат!$B:$B,$C251)</f>
        <v/>
      </c>
      <c r="CB251" s="36">
        <f>SUMIFS(рўйхат!CM:CM,рўйхат!$CY:$CY,$B$264,рўйхат!$B:$B,$C251)</f>
        <v/>
      </c>
      <c r="CC251" s="35">
        <f>SUMIFS(рўйхат!CN:CN,рўйхат!$CY:$CY,$B$264,рўйхат!$B:$B,$C251)</f>
        <v/>
      </c>
      <c r="CD251" s="36">
        <f>SUMIFS(рўйхат!CO:CO,рўйхат!$CY:$CY,$B$264,рўйхат!$B:$B,$C251)</f>
        <v/>
      </c>
      <c r="CE251" s="77">
        <f>IFERROR(BE251/(Q251+BE251),0)</f>
        <v/>
      </c>
      <c r="CF251" s="78">
        <f>IFERROR(BF251/(R251+BF251),0)</f>
        <v/>
      </c>
      <c r="CG251" s="8">
        <f>COUNTIFS(B:B,B251)</f>
        <v/>
      </c>
    </row>
    <row r="252" hidden="1" outlineLevel="1" ht="33.95" customFormat="1" customHeight="1" s="8">
      <c r="A252" s="33" t="n"/>
      <c r="B252" s="50" t="n">
        <v>20</v>
      </c>
      <c r="C252" s="66" t="inlineStr">
        <is>
          <t>Рақобатни ривожлантириш ва истеъмолчилар ҳуқуқларини ҳимоя қилиш қўмитаси</t>
        </is>
      </c>
      <c r="D252" s="16" t="n"/>
      <c r="E252" s="35">
        <f>SUMIFS(рўйхат!F:F,рўйхат!$CY:$CY,$B$264,рўйхат!$B:$B,$C252)</f>
        <v/>
      </c>
      <c r="F252" s="36">
        <f>SUMIFS(рўйхат!G:G,рўйхат!$CY:$CY,$B$264,рўйхат!$B:$B,$C252)</f>
        <v/>
      </c>
      <c r="G252" s="35">
        <f>SUMIFS(рўйхат!H:H,рўйхат!$CY:$CY,$B$264,рўйхат!$B:$B,$C252)</f>
        <v/>
      </c>
      <c r="H252" s="36">
        <f>SUMIFS(рўйхат!I:I,рўйхат!$CY:$CY,$B$264,рўйхат!$B:$B,$C252)</f>
        <v/>
      </c>
      <c r="I252" s="35">
        <f>SUMIFS(рўйхат!J:J,рўйхат!$CY:$CY,$B$264,рўйхат!$B:$B,$C252)</f>
        <v/>
      </c>
      <c r="J252" s="36">
        <f>SUMIFS(рўйхат!K:K,рўйхат!$CY:$CY,$B$264,рўйхат!$B:$B,$C252)</f>
        <v/>
      </c>
      <c r="K252" s="35">
        <f>SUMIFS(рўйхат!L:L,рўйхат!$CY:$CY,$B$264,рўйхат!$B:$B,$C252)</f>
        <v/>
      </c>
      <c r="L252" s="36">
        <f>SUMIFS(рўйхат!M:M,рўйхат!$CY:$CY,$B$264,рўйхат!$B:$B,$C252)</f>
        <v/>
      </c>
      <c r="M252" s="35">
        <f>SUMIFS(рўйхат!N:N,рўйхат!$CY:$CY,$B$264,рўйхат!$B:$B,$C252)</f>
        <v/>
      </c>
      <c r="N252" s="36">
        <f>SUMIFS(рўйхат!O:O,рўйхат!$CY:$CY,$B$264,рўйхат!$B:$B,$C252)</f>
        <v/>
      </c>
      <c r="O252" s="34">
        <f>IFERROR(M252/E252,0)</f>
        <v/>
      </c>
      <c r="P252" s="34">
        <f>IFERROR(N252/F252,0)</f>
        <v/>
      </c>
      <c r="Q252" s="35">
        <f>SUMIFS(рўйхат!P:P,рўйхат!$CY:$CY,$B$264,рўйхат!$B:$B,$C252)</f>
        <v/>
      </c>
      <c r="R252" s="36">
        <f>SUMIFS(рўйхат!Q:Q,рўйхат!$CY:$CY,$B$264,рўйхат!$B:$B,$C252)</f>
        <v/>
      </c>
      <c r="S252" s="35">
        <f>SUMIFS(рўйхат!R:R,рўйхат!$CY:$CY,$B$264,рўйхат!$B:$B,$C252)</f>
        <v/>
      </c>
      <c r="T252" s="36">
        <f>SUMIFS(рўйхат!S:S,рўйхат!$CY:$CY,$B$264,рўйхат!$B:$B,$C252)</f>
        <v/>
      </c>
      <c r="U252" s="35">
        <f>SUMIFS(рўйхат!T:T,рўйхат!$CY:$CY,$B$264,рўйхат!$B:$B,$C252)</f>
        <v/>
      </c>
      <c r="V252" s="36">
        <f>SUMIFS(рўйхат!U:U,рўйхат!$CY:$CY,$B$264,рўйхат!$B:$B,$C252)</f>
        <v/>
      </c>
      <c r="W252" s="35">
        <f>SUMIFS(рўйхат!V:V,рўйхат!$CY:$CY,$B$264,рўйхат!$B:$B,$C252)</f>
        <v/>
      </c>
      <c r="X252" s="36">
        <f>SUMIFS(рўйхат!W:W,рўйхат!$CY:$CY,$B$264,рўйхат!$B:$B,$C252)</f>
        <v/>
      </c>
      <c r="Y252" s="35">
        <f>SUMIFS(рўйхат!X:X,рўйхат!$CY:$CY,$B$264,рўйхат!$B:$B,$C252)</f>
        <v/>
      </c>
      <c r="Z252" s="36">
        <f>SUMIFS(рўйхат!Y:Y,рўйхат!$CY:$CY,$B$264,рўйхат!$B:$B,$C252)</f>
        <v/>
      </c>
      <c r="AA252" s="35">
        <f>SUMIFS(рўйхат!Z:Z,рўйхат!$CY:$CY,$B$264,рўйхат!$B:$B,$C252)</f>
        <v/>
      </c>
      <c r="AB252" s="36">
        <f>SUMIFS(рўйхат!AA:AA,рўйхат!$CY:$CY,$B$264,рўйхат!$B:$B,$C252)</f>
        <v/>
      </c>
      <c r="AC252" s="35">
        <f>SUMIFS(рўйхат!AB:AB,рўйхат!$CY:$CY,$B$264,рўйхат!$B:$B,$C252)</f>
        <v/>
      </c>
      <c r="AD252" s="36">
        <f>SUMIFS(рўйхат!AC:AC,рўйхат!$CY:$CY,$B$264,рўйхат!$B:$B,$C252)</f>
        <v/>
      </c>
      <c r="AE252" s="35">
        <f>SUMIFS(рўйхат!AD:AD,рўйхат!$CY:$CY,$B$264,рўйхат!$B:$B,$C252)</f>
        <v/>
      </c>
      <c r="AF252" s="36">
        <f>SUMIFS(рўйхат!AE:AE,рўйхат!$CY:$CY,$B$264,рўйхат!$B:$B,$C252)</f>
        <v/>
      </c>
      <c r="AG252" s="35">
        <f>SUMIFS(рўйхат!AH:AH,рўйхат!$CY:$CY,$B$264,рўйхат!$B:$B,$C252)</f>
        <v/>
      </c>
      <c r="AH252" s="36">
        <f>SUMIFS(рўйхат!AI:AI,рўйхат!$CY:$CY,$B$264,рўйхат!$B:$B,$C252)</f>
        <v/>
      </c>
      <c r="AI252" s="35">
        <f>SUMIFS(рўйхат!AJ:AJ,рўйхат!$CY:$CY,$B$264,рўйхат!$B:$B,$C252)</f>
        <v/>
      </c>
      <c r="AJ252" s="36">
        <f>SUMIFS(рўйхат!AK:AK,рўйхат!$CY:$CY,$B$264,рўйхат!$B:$B,$C252)</f>
        <v/>
      </c>
      <c r="AK252" s="35">
        <f>SUMIFS(рўйхат!AL:AL,рўйхат!$CY:$CY,$B$264,рўйхат!$B:$B,$C252)</f>
        <v/>
      </c>
      <c r="AL252" s="36">
        <f>SUMIFS(рўйхат!AM:AM,рўйхат!$CY:$CY,$B$264,рўйхат!$B:$B,$C252)</f>
        <v/>
      </c>
      <c r="AM252" s="77">
        <f>IFERROR(Q252/E252,0)</f>
        <v/>
      </c>
      <c r="AN252" s="77">
        <f>IFERROR(R252/F252,0)</f>
        <v/>
      </c>
      <c r="AO252" s="35">
        <f>SUMIFS(рўйхат!AX:AX,рўйхат!$CY:$CY,$B$264,рўйхат!$B:$B,$C252)</f>
        <v/>
      </c>
      <c r="AP252" s="36">
        <f>SUMIFS(рўйхат!AY:AY,рўйхат!$CY:$CY,$B$264,рўйхат!$B:$B,$C252)</f>
        <v/>
      </c>
      <c r="AQ252" s="35">
        <f>SUMIFS(рўйхат!AZ:AZ,рўйхат!$CY:$CY,$B$264,рўйхат!$B:$B,$C252)</f>
        <v/>
      </c>
      <c r="AR252" s="36">
        <f>SUMIFS(рўйхат!BA:BA,рўйхат!$CY:$CY,$B$264,рўйхат!$B:$B,$C252)</f>
        <v/>
      </c>
      <c r="AS252" s="35">
        <f>SUMIFS(рўйхат!BB:BB,рўйхат!$CY:$CY,$B$264,рўйхат!$B:$B,$C252)</f>
        <v/>
      </c>
      <c r="AT252" s="36">
        <f>SUMIFS(рўйхат!BC:BC,рўйхат!$CY:$CY,$B$264,рўйхат!$B:$B,$C252)</f>
        <v/>
      </c>
      <c r="AU252" s="35">
        <f>SUMIFS(рўйхат!BD:BD,рўйхат!$CY:$CY,$B$264,рўйхат!$B:$B,$C252)</f>
        <v/>
      </c>
      <c r="AV252" s="36">
        <f>SUMIFS(рўйхат!BE:BE,рўйхат!$CY:$CY,$B$264,рўйхат!$B:$B,$C252)</f>
        <v/>
      </c>
      <c r="AW252" s="35">
        <f>SUMIFS(рўйхат!BF:BF,рўйхат!$CY:$CY,$B$264,рўйхат!$B:$B,$C252)</f>
        <v/>
      </c>
      <c r="AX252" s="36">
        <f>SUMIFS(рўйхат!BG:BG,рўйхат!$CY:$CY,$B$264,рўйхат!$B:$B,$C252)</f>
        <v/>
      </c>
      <c r="AY252" s="35">
        <f>SUMIFS(рўйхат!BH:BH,рўйхат!$CY:$CY,$B$264,рўйхат!$B:$B,$C252)</f>
        <v/>
      </c>
      <c r="AZ252" s="36">
        <f>SUMIFS(рўйхат!BI:BI,рўйхат!$CY:$CY,$B$264,рўйхат!$B:$B,$C252)</f>
        <v/>
      </c>
      <c r="BA252" s="35">
        <f>SUMIFS(рўйхат!BJ:BJ,рўйхат!$CY:$CY,$B$264,рўйхат!$B:$B,$C252)</f>
        <v/>
      </c>
      <c r="BB252" s="36">
        <f>SUMIFS(рўйхат!BK:BK,рўйхат!$CY:$CY,$B$264,рўйхат!$B:$B,$C252)</f>
        <v/>
      </c>
      <c r="BC252" s="77">
        <f>IFERROR(AO252/E252,0)</f>
        <v/>
      </c>
      <c r="BD252" s="77">
        <f>IFERROR(AP252/F252,0)</f>
        <v/>
      </c>
      <c r="BE252" s="35">
        <f>SUMIFS(рўйхат!BL:BL,рўйхат!$CY:$CY,$B$264,рўйхат!$B:$B,$C252)</f>
        <v/>
      </c>
      <c r="BF252" s="36">
        <f>SUMIFS(рўйхат!BM:BM,рўйхат!$CY:$CY,$B$264,рўйхат!$B:$B,$C252)</f>
        <v/>
      </c>
      <c r="BG252" s="35">
        <f>SUMIFS(рўйхат!BN:BN,рўйхат!$CY:$CY,$B$264,рўйхат!$B:$B,$C252)</f>
        <v/>
      </c>
      <c r="BH252" s="36">
        <f>SUMIFS(рўйхат!BO:BO,рўйхат!$CY:$CY,$B$264,рўйхат!$B:$B,$C252)</f>
        <v/>
      </c>
      <c r="BI252" s="35">
        <f>SUMIFS(рўйхат!BP:BP,рўйхат!$CY:$CY,$B$264,рўйхат!$B:$B,$C252)</f>
        <v/>
      </c>
      <c r="BJ252" s="36">
        <f>SUMIFS(рўйхат!BQ:BQ,рўйхат!$CY:$CY,$B$264,рўйхат!$B:$B,$C252)</f>
        <v/>
      </c>
      <c r="BK252" s="35">
        <f>SUMIFS(рўйхат!BR:BR,рўйхат!$CY:$CY,$B$264,рўйхат!$B:$B,$C252)</f>
        <v/>
      </c>
      <c r="BL252" s="36">
        <f>SUMIFS(рўйхат!BS:BS,рўйхат!$CY:$CY,$B$264,рўйхат!$B:$B,$C252)</f>
        <v/>
      </c>
      <c r="BM252" s="35">
        <f>SUMIFS(рўйхат!BT:BT,рўйхат!$CY:$CY,$B$264,рўйхат!$B:$B,$C252)</f>
        <v/>
      </c>
      <c r="BN252" s="36">
        <f>SUMIFS(рўйхат!BU:BU,рўйхат!$CY:$CY,$B$264,рўйхат!$B:$B,$C252)</f>
        <v/>
      </c>
      <c r="BO252" s="35">
        <f>SUMIFS(рўйхат!BX:BX,рўйхат!$CY:$CY,$B$264,рўйхат!$B:$B,$C252)</f>
        <v/>
      </c>
      <c r="BP252" s="36">
        <f>SUMIFS(рўйхат!BY:BY,рўйхат!$CY:$CY,$B$264,рўйхат!$B:$B,$C252)</f>
        <v/>
      </c>
      <c r="BQ252" s="35">
        <f>SUMIFS(рўйхат!BZ:BZ,рўйхат!$CY:$CY,$B$264,рўйхат!$B:$B,$C252)</f>
        <v/>
      </c>
      <c r="BR252" s="36">
        <f>SUMIFS(рўйхат!CA:CA,рўйхат!$CY:$CY,$B$264,рўйхат!$B:$B,$C252)</f>
        <v/>
      </c>
      <c r="BS252" s="35">
        <f>SUMIFS(рўйхат!CB:CB,рўйхат!$CY:$CY,$B$264,рўйхат!$B:$B,$C252)</f>
        <v/>
      </c>
      <c r="BT252" s="36">
        <f>SUMIFS(рўйхат!CC:CC,рўйхат!$CY:$CY,$B$264,рўйхат!$B:$B,$C252)</f>
        <v/>
      </c>
      <c r="BU252" s="35">
        <f>SUMIFS(рўйхат!CD:CD,рўйхат!$CY:$CY,$B$264,рўйхат!$B:$B,$C252)</f>
        <v/>
      </c>
      <c r="BV252" s="36">
        <f>SUMIFS(рўйхат!CE:CE,рўйхат!$CY:$CY,$B$264,рўйхат!$B:$B,$C252)</f>
        <v/>
      </c>
      <c r="BW252" s="35">
        <f>SUMIFS(рўйхат!CH:CH,рўйхат!$CY:$CY,$B$264,рўйхат!$B:$B,$C252)</f>
        <v/>
      </c>
      <c r="BX252" s="36">
        <f>SUMIFS(рўйхат!CI:CI,рўйхат!$CY:$CY,$B$264,рўйхат!$B:$B,$C252)</f>
        <v/>
      </c>
      <c r="BY252" s="35">
        <f>SUMIFS(рўйхат!CJ:CJ,рўйхат!$CY:$CY,$B$264,рўйхат!$B:$B,$C252)</f>
        <v/>
      </c>
      <c r="BZ252" s="36">
        <f>SUMIFS(рўйхат!CK:CK,рўйхат!$CY:$CY,$B$264,рўйхат!$B:$B,$C252)</f>
        <v/>
      </c>
      <c r="CA252" s="35">
        <f>SUMIFS(рўйхат!CL:CL,рўйхат!$CY:$CY,$B$264,рўйхат!$B:$B,$C252)</f>
        <v/>
      </c>
      <c r="CB252" s="36">
        <f>SUMIFS(рўйхат!CM:CM,рўйхат!$CY:$CY,$B$264,рўйхат!$B:$B,$C252)</f>
        <v/>
      </c>
      <c r="CC252" s="35">
        <f>SUMIFS(рўйхат!CN:CN,рўйхат!$CY:$CY,$B$264,рўйхат!$B:$B,$C252)</f>
        <v/>
      </c>
      <c r="CD252" s="36">
        <f>SUMIFS(рўйхат!CO:CO,рўйхат!$CY:$CY,$B$264,рўйхат!$B:$B,$C252)</f>
        <v/>
      </c>
      <c r="CE252" s="77">
        <f>IFERROR(BE252/(Q252+BE252),0)</f>
        <v/>
      </c>
      <c r="CF252" s="78">
        <f>IFERROR(BF252/(R252+BF252),0)</f>
        <v/>
      </c>
      <c r="CG252" s="8">
        <f>COUNTIFS(B:B,B252)</f>
        <v/>
      </c>
    </row>
    <row r="253" hidden="1" outlineLevel="1" ht="17.1" customFormat="1" customHeight="1" s="8">
      <c r="A253" s="33" t="n"/>
      <c r="B253" s="50" t="n">
        <v>21</v>
      </c>
      <c r="C253" s="66" t="inlineStr">
        <is>
          <t>Соғлиқни сақлаш вазирлиги</t>
        </is>
      </c>
      <c r="D253" s="16" t="n"/>
      <c r="E253" s="35">
        <f>SUMIFS(рўйхат!F:F,рўйхат!$CY:$CY,$B$264,рўйхат!$B:$B,$C253)</f>
        <v/>
      </c>
      <c r="F253" s="36">
        <f>SUMIFS(рўйхат!G:G,рўйхат!$CY:$CY,$B$264,рўйхат!$B:$B,$C253)</f>
        <v/>
      </c>
      <c r="G253" s="35">
        <f>SUMIFS(рўйхат!H:H,рўйхат!$CY:$CY,$B$264,рўйхат!$B:$B,$C253)</f>
        <v/>
      </c>
      <c r="H253" s="36">
        <f>SUMIFS(рўйхат!I:I,рўйхат!$CY:$CY,$B$264,рўйхат!$B:$B,$C253)</f>
        <v/>
      </c>
      <c r="I253" s="35">
        <f>SUMIFS(рўйхат!J:J,рўйхат!$CY:$CY,$B$264,рўйхат!$B:$B,$C253)</f>
        <v/>
      </c>
      <c r="J253" s="36">
        <f>SUMIFS(рўйхат!K:K,рўйхат!$CY:$CY,$B$264,рўйхат!$B:$B,$C253)</f>
        <v/>
      </c>
      <c r="K253" s="35">
        <f>SUMIFS(рўйхат!L:L,рўйхат!$CY:$CY,$B$264,рўйхат!$B:$B,$C253)</f>
        <v/>
      </c>
      <c r="L253" s="36">
        <f>SUMIFS(рўйхат!M:M,рўйхат!$CY:$CY,$B$264,рўйхат!$B:$B,$C253)</f>
        <v/>
      </c>
      <c r="M253" s="35">
        <f>SUMIFS(рўйхат!N:N,рўйхат!$CY:$CY,$B$264,рўйхат!$B:$B,$C253)</f>
        <v/>
      </c>
      <c r="N253" s="36">
        <f>SUMIFS(рўйхат!O:O,рўйхат!$CY:$CY,$B$264,рўйхат!$B:$B,$C253)</f>
        <v/>
      </c>
      <c r="O253" s="34">
        <f>IFERROR(M253/E253,0)</f>
        <v/>
      </c>
      <c r="P253" s="34">
        <f>IFERROR(N253/F253,0)</f>
        <v/>
      </c>
      <c r="Q253" s="35">
        <f>SUMIFS(рўйхат!P:P,рўйхат!$CY:$CY,$B$264,рўйхат!$B:$B,$C253)</f>
        <v/>
      </c>
      <c r="R253" s="36">
        <f>SUMIFS(рўйхат!Q:Q,рўйхат!$CY:$CY,$B$264,рўйхат!$B:$B,$C253)</f>
        <v/>
      </c>
      <c r="S253" s="35">
        <f>SUMIFS(рўйхат!R:R,рўйхат!$CY:$CY,$B$264,рўйхат!$B:$B,$C253)</f>
        <v/>
      </c>
      <c r="T253" s="36">
        <f>SUMIFS(рўйхат!S:S,рўйхат!$CY:$CY,$B$264,рўйхат!$B:$B,$C253)</f>
        <v/>
      </c>
      <c r="U253" s="35">
        <f>SUMIFS(рўйхат!T:T,рўйхат!$CY:$CY,$B$264,рўйхат!$B:$B,$C253)</f>
        <v/>
      </c>
      <c r="V253" s="36">
        <f>SUMIFS(рўйхат!U:U,рўйхат!$CY:$CY,$B$264,рўйхат!$B:$B,$C253)</f>
        <v/>
      </c>
      <c r="W253" s="35">
        <f>SUMIFS(рўйхат!V:V,рўйхат!$CY:$CY,$B$264,рўйхат!$B:$B,$C253)</f>
        <v/>
      </c>
      <c r="X253" s="36">
        <f>SUMIFS(рўйхат!W:W,рўйхат!$CY:$CY,$B$264,рўйхат!$B:$B,$C253)</f>
        <v/>
      </c>
      <c r="Y253" s="35">
        <f>SUMIFS(рўйхат!X:X,рўйхат!$CY:$CY,$B$264,рўйхат!$B:$B,$C253)</f>
        <v/>
      </c>
      <c r="Z253" s="36">
        <f>SUMIFS(рўйхат!Y:Y,рўйхат!$CY:$CY,$B$264,рўйхат!$B:$B,$C253)</f>
        <v/>
      </c>
      <c r="AA253" s="35">
        <f>SUMIFS(рўйхат!Z:Z,рўйхат!$CY:$CY,$B$264,рўйхат!$B:$B,$C253)</f>
        <v/>
      </c>
      <c r="AB253" s="36">
        <f>SUMIFS(рўйхат!AA:AA,рўйхат!$CY:$CY,$B$264,рўйхат!$B:$B,$C253)</f>
        <v/>
      </c>
      <c r="AC253" s="35">
        <f>SUMIFS(рўйхат!AB:AB,рўйхат!$CY:$CY,$B$264,рўйхат!$B:$B,$C253)</f>
        <v/>
      </c>
      <c r="AD253" s="36">
        <f>SUMIFS(рўйхат!AC:AC,рўйхат!$CY:$CY,$B$264,рўйхат!$B:$B,$C253)</f>
        <v/>
      </c>
      <c r="AE253" s="35">
        <f>SUMIFS(рўйхат!AD:AD,рўйхат!$CY:$CY,$B$264,рўйхат!$B:$B,$C253)</f>
        <v/>
      </c>
      <c r="AF253" s="36">
        <f>SUMIFS(рўйхат!AE:AE,рўйхат!$CY:$CY,$B$264,рўйхат!$B:$B,$C253)</f>
        <v/>
      </c>
      <c r="AG253" s="35">
        <f>SUMIFS(рўйхат!AH:AH,рўйхат!$CY:$CY,$B$264,рўйхат!$B:$B,$C253)</f>
        <v/>
      </c>
      <c r="AH253" s="36">
        <f>SUMIFS(рўйхат!AI:AI,рўйхат!$CY:$CY,$B$264,рўйхат!$B:$B,$C253)</f>
        <v/>
      </c>
      <c r="AI253" s="35">
        <f>SUMIFS(рўйхат!AJ:AJ,рўйхат!$CY:$CY,$B$264,рўйхат!$B:$B,$C253)</f>
        <v/>
      </c>
      <c r="AJ253" s="36">
        <f>SUMIFS(рўйхат!AK:AK,рўйхат!$CY:$CY,$B$264,рўйхат!$B:$B,$C253)</f>
        <v/>
      </c>
      <c r="AK253" s="35">
        <f>SUMIFS(рўйхат!AL:AL,рўйхат!$CY:$CY,$B$264,рўйхат!$B:$B,$C253)</f>
        <v/>
      </c>
      <c r="AL253" s="36">
        <f>SUMIFS(рўйхат!AM:AM,рўйхат!$CY:$CY,$B$264,рўйхат!$B:$B,$C253)</f>
        <v/>
      </c>
      <c r="AM253" s="77">
        <f>IFERROR(Q253/E253,0)</f>
        <v/>
      </c>
      <c r="AN253" s="77">
        <f>IFERROR(R253/F253,0)</f>
        <v/>
      </c>
      <c r="AO253" s="35">
        <f>SUMIFS(рўйхат!AX:AX,рўйхат!$CY:$CY,$B$264,рўйхат!$B:$B,$C253)</f>
        <v/>
      </c>
      <c r="AP253" s="36">
        <f>SUMIFS(рўйхат!AY:AY,рўйхат!$CY:$CY,$B$264,рўйхат!$B:$B,$C253)</f>
        <v/>
      </c>
      <c r="AQ253" s="35">
        <f>SUMIFS(рўйхат!AZ:AZ,рўйхат!$CY:$CY,$B$264,рўйхат!$B:$B,$C253)</f>
        <v/>
      </c>
      <c r="AR253" s="36">
        <f>SUMIFS(рўйхат!BA:BA,рўйхат!$CY:$CY,$B$264,рўйхат!$B:$B,$C253)</f>
        <v/>
      </c>
      <c r="AS253" s="35">
        <f>SUMIFS(рўйхат!BB:BB,рўйхат!$CY:$CY,$B$264,рўйхат!$B:$B,$C253)</f>
        <v/>
      </c>
      <c r="AT253" s="36">
        <f>SUMIFS(рўйхат!BC:BC,рўйхат!$CY:$CY,$B$264,рўйхат!$B:$B,$C253)</f>
        <v/>
      </c>
      <c r="AU253" s="35">
        <f>SUMIFS(рўйхат!BD:BD,рўйхат!$CY:$CY,$B$264,рўйхат!$B:$B,$C253)</f>
        <v/>
      </c>
      <c r="AV253" s="36">
        <f>SUMIFS(рўйхат!BE:BE,рўйхат!$CY:$CY,$B$264,рўйхат!$B:$B,$C253)</f>
        <v/>
      </c>
      <c r="AW253" s="35">
        <f>SUMIFS(рўйхат!BF:BF,рўйхат!$CY:$CY,$B$264,рўйхат!$B:$B,$C253)</f>
        <v/>
      </c>
      <c r="AX253" s="36">
        <f>SUMIFS(рўйхат!BG:BG,рўйхат!$CY:$CY,$B$264,рўйхат!$B:$B,$C253)</f>
        <v/>
      </c>
      <c r="AY253" s="35">
        <f>SUMIFS(рўйхат!BH:BH,рўйхат!$CY:$CY,$B$264,рўйхат!$B:$B,$C253)</f>
        <v/>
      </c>
      <c r="AZ253" s="36">
        <f>SUMIFS(рўйхат!BI:BI,рўйхат!$CY:$CY,$B$264,рўйхат!$B:$B,$C253)</f>
        <v/>
      </c>
      <c r="BA253" s="35">
        <f>SUMIFS(рўйхат!BJ:BJ,рўйхат!$CY:$CY,$B$264,рўйхат!$B:$B,$C253)</f>
        <v/>
      </c>
      <c r="BB253" s="36">
        <f>SUMIFS(рўйхат!BK:BK,рўйхат!$CY:$CY,$B$264,рўйхат!$B:$B,$C253)</f>
        <v/>
      </c>
      <c r="BC253" s="77">
        <f>IFERROR(AO253/E253,0)</f>
        <v/>
      </c>
      <c r="BD253" s="77">
        <f>IFERROR(AP253/F253,0)</f>
        <v/>
      </c>
      <c r="BE253" s="35">
        <f>SUMIFS(рўйхат!BL:BL,рўйхат!$CY:$CY,$B$264,рўйхат!$B:$B,$C253)</f>
        <v/>
      </c>
      <c r="BF253" s="36">
        <f>SUMIFS(рўйхат!BM:BM,рўйхат!$CY:$CY,$B$264,рўйхат!$B:$B,$C253)</f>
        <v/>
      </c>
      <c r="BG253" s="35">
        <f>SUMIFS(рўйхат!BN:BN,рўйхат!$CY:$CY,$B$264,рўйхат!$B:$B,$C253)</f>
        <v/>
      </c>
      <c r="BH253" s="36">
        <f>SUMIFS(рўйхат!BO:BO,рўйхат!$CY:$CY,$B$264,рўйхат!$B:$B,$C253)</f>
        <v/>
      </c>
      <c r="BI253" s="35">
        <f>SUMIFS(рўйхат!BP:BP,рўйхат!$CY:$CY,$B$264,рўйхат!$B:$B,$C253)</f>
        <v/>
      </c>
      <c r="BJ253" s="36">
        <f>SUMIFS(рўйхат!BQ:BQ,рўйхат!$CY:$CY,$B$264,рўйхат!$B:$B,$C253)</f>
        <v/>
      </c>
      <c r="BK253" s="35">
        <f>SUMIFS(рўйхат!BR:BR,рўйхат!$CY:$CY,$B$264,рўйхат!$B:$B,$C253)</f>
        <v/>
      </c>
      <c r="BL253" s="36">
        <f>SUMIFS(рўйхат!BS:BS,рўйхат!$CY:$CY,$B$264,рўйхат!$B:$B,$C253)</f>
        <v/>
      </c>
      <c r="BM253" s="35">
        <f>SUMIFS(рўйхат!BT:BT,рўйхат!$CY:$CY,$B$264,рўйхат!$B:$B,$C253)</f>
        <v/>
      </c>
      <c r="BN253" s="36">
        <f>SUMIFS(рўйхат!BU:BU,рўйхат!$CY:$CY,$B$264,рўйхат!$B:$B,$C253)</f>
        <v/>
      </c>
      <c r="BO253" s="35">
        <f>SUMIFS(рўйхат!BX:BX,рўйхат!$CY:$CY,$B$264,рўйхат!$B:$B,$C253)</f>
        <v/>
      </c>
      <c r="BP253" s="36">
        <f>SUMIFS(рўйхат!BY:BY,рўйхат!$CY:$CY,$B$264,рўйхат!$B:$B,$C253)</f>
        <v/>
      </c>
      <c r="BQ253" s="35">
        <f>SUMIFS(рўйхат!BZ:BZ,рўйхат!$CY:$CY,$B$264,рўйхат!$B:$B,$C253)</f>
        <v/>
      </c>
      <c r="BR253" s="36">
        <f>SUMIFS(рўйхат!CA:CA,рўйхат!$CY:$CY,$B$264,рўйхат!$B:$B,$C253)</f>
        <v/>
      </c>
      <c r="BS253" s="35">
        <f>SUMIFS(рўйхат!CB:CB,рўйхат!$CY:$CY,$B$264,рўйхат!$B:$B,$C253)</f>
        <v/>
      </c>
      <c r="BT253" s="36">
        <f>SUMIFS(рўйхат!CC:CC,рўйхат!$CY:$CY,$B$264,рўйхат!$B:$B,$C253)</f>
        <v/>
      </c>
      <c r="BU253" s="35">
        <f>SUMIFS(рўйхат!CD:CD,рўйхат!$CY:$CY,$B$264,рўйхат!$B:$B,$C253)</f>
        <v/>
      </c>
      <c r="BV253" s="36">
        <f>SUMIFS(рўйхат!CE:CE,рўйхат!$CY:$CY,$B$264,рўйхат!$B:$B,$C253)</f>
        <v/>
      </c>
      <c r="BW253" s="35">
        <f>SUMIFS(рўйхат!CH:CH,рўйхат!$CY:$CY,$B$264,рўйхат!$B:$B,$C253)</f>
        <v/>
      </c>
      <c r="BX253" s="36">
        <f>SUMIFS(рўйхат!CI:CI,рўйхат!$CY:$CY,$B$264,рўйхат!$B:$B,$C253)</f>
        <v/>
      </c>
      <c r="BY253" s="35">
        <f>SUMIFS(рўйхат!CJ:CJ,рўйхат!$CY:$CY,$B$264,рўйхат!$B:$B,$C253)</f>
        <v/>
      </c>
      <c r="BZ253" s="36">
        <f>SUMIFS(рўйхат!CK:CK,рўйхат!$CY:$CY,$B$264,рўйхат!$B:$B,$C253)</f>
        <v/>
      </c>
      <c r="CA253" s="35">
        <f>SUMIFS(рўйхат!CL:CL,рўйхат!$CY:$CY,$B$264,рўйхат!$B:$B,$C253)</f>
        <v/>
      </c>
      <c r="CB253" s="36">
        <f>SUMIFS(рўйхат!CM:CM,рўйхат!$CY:$CY,$B$264,рўйхат!$B:$B,$C253)</f>
        <v/>
      </c>
      <c r="CC253" s="35">
        <f>SUMIFS(рўйхат!CN:CN,рўйхат!$CY:$CY,$B$264,рўйхат!$B:$B,$C253)</f>
        <v/>
      </c>
      <c r="CD253" s="36">
        <f>SUMIFS(рўйхат!CO:CO,рўйхат!$CY:$CY,$B$264,рўйхат!$B:$B,$C253)</f>
        <v/>
      </c>
      <c r="CE253" s="77">
        <f>IFERROR(BE253/(Q253+BE253),0)</f>
        <v/>
      </c>
      <c r="CF253" s="78">
        <f>IFERROR(BF253/(R253+BF253),0)</f>
        <v/>
      </c>
      <c r="CG253" s="8">
        <f>COUNTIFS(B:B,B253)</f>
        <v/>
      </c>
    </row>
    <row r="254" hidden="1" outlineLevel="1" ht="17.1" customFormat="1" customHeight="1" s="8">
      <c r="A254" s="33" t="n"/>
      <c r="B254" s="50" t="n">
        <v>22</v>
      </c>
      <c r="C254" s="66" t="inlineStr">
        <is>
          <t>Спорт вазирлиги</t>
        </is>
      </c>
      <c r="D254" s="16" t="n"/>
      <c r="E254" s="35">
        <f>SUMIFS(рўйхат!F:F,рўйхат!$CY:$CY,$B$264,рўйхат!$B:$B,$C254)</f>
        <v/>
      </c>
      <c r="F254" s="36">
        <f>SUMIFS(рўйхат!G:G,рўйхат!$CY:$CY,$B$264,рўйхат!$B:$B,$C254)</f>
        <v/>
      </c>
      <c r="G254" s="35">
        <f>SUMIFS(рўйхат!H:H,рўйхат!$CY:$CY,$B$264,рўйхат!$B:$B,$C254)</f>
        <v/>
      </c>
      <c r="H254" s="36">
        <f>SUMIFS(рўйхат!I:I,рўйхат!$CY:$CY,$B$264,рўйхат!$B:$B,$C254)</f>
        <v/>
      </c>
      <c r="I254" s="35">
        <f>SUMIFS(рўйхат!J:J,рўйхат!$CY:$CY,$B$264,рўйхат!$B:$B,$C254)</f>
        <v/>
      </c>
      <c r="J254" s="36">
        <f>SUMIFS(рўйхат!K:K,рўйхат!$CY:$CY,$B$264,рўйхат!$B:$B,$C254)</f>
        <v/>
      </c>
      <c r="K254" s="35">
        <f>SUMIFS(рўйхат!L:L,рўйхат!$CY:$CY,$B$264,рўйхат!$B:$B,$C254)</f>
        <v/>
      </c>
      <c r="L254" s="36">
        <f>SUMIFS(рўйхат!M:M,рўйхат!$CY:$CY,$B$264,рўйхат!$B:$B,$C254)</f>
        <v/>
      </c>
      <c r="M254" s="35">
        <f>SUMIFS(рўйхат!N:N,рўйхат!$CY:$CY,$B$264,рўйхат!$B:$B,$C254)</f>
        <v/>
      </c>
      <c r="N254" s="36">
        <f>SUMIFS(рўйхат!O:O,рўйхат!$CY:$CY,$B$264,рўйхат!$B:$B,$C254)</f>
        <v/>
      </c>
      <c r="O254" s="34">
        <f>IFERROR(M254/E254,0)</f>
        <v/>
      </c>
      <c r="P254" s="34">
        <f>IFERROR(N254/F254,0)</f>
        <v/>
      </c>
      <c r="Q254" s="35">
        <f>SUMIFS(рўйхат!P:P,рўйхат!$CY:$CY,$B$264,рўйхат!$B:$B,$C254)</f>
        <v/>
      </c>
      <c r="R254" s="36">
        <f>SUMIFS(рўйхат!Q:Q,рўйхат!$CY:$CY,$B$264,рўйхат!$B:$B,$C254)</f>
        <v/>
      </c>
      <c r="S254" s="35">
        <f>SUMIFS(рўйхат!R:R,рўйхат!$CY:$CY,$B$264,рўйхат!$B:$B,$C254)</f>
        <v/>
      </c>
      <c r="T254" s="36">
        <f>SUMIFS(рўйхат!S:S,рўйхат!$CY:$CY,$B$264,рўйхат!$B:$B,$C254)</f>
        <v/>
      </c>
      <c r="U254" s="35">
        <f>SUMIFS(рўйхат!T:T,рўйхат!$CY:$CY,$B$264,рўйхат!$B:$B,$C254)</f>
        <v/>
      </c>
      <c r="V254" s="36">
        <f>SUMIFS(рўйхат!U:U,рўйхат!$CY:$CY,$B$264,рўйхат!$B:$B,$C254)</f>
        <v/>
      </c>
      <c r="W254" s="35">
        <f>SUMIFS(рўйхат!V:V,рўйхат!$CY:$CY,$B$264,рўйхат!$B:$B,$C254)</f>
        <v/>
      </c>
      <c r="X254" s="36">
        <f>SUMIFS(рўйхат!W:W,рўйхат!$CY:$CY,$B$264,рўйхат!$B:$B,$C254)</f>
        <v/>
      </c>
      <c r="Y254" s="35">
        <f>SUMIFS(рўйхат!X:X,рўйхат!$CY:$CY,$B$264,рўйхат!$B:$B,$C254)</f>
        <v/>
      </c>
      <c r="Z254" s="36">
        <f>SUMIFS(рўйхат!Y:Y,рўйхат!$CY:$CY,$B$264,рўйхат!$B:$B,$C254)</f>
        <v/>
      </c>
      <c r="AA254" s="35">
        <f>SUMIFS(рўйхат!Z:Z,рўйхат!$CY:$CY,$B$264,рўйхат!$B:$B,$C254)</f>
        <v/>
      </c>
      <c r="AB254" s="36">
        <f>SUMIFS(рўйхат!AA:AA,рўйхат!$CY:$CY,$B$264,рўйхат!$B:$B,$C254)</f>
        <v/>
      </c>
      <c r="AC254" s="35">
        <f>SUMIFS(рўйхат!AB:AB,рўйхат!$CY:$CY,$B$264,рўйхат!$B:$B,$C254)</f>
        <v/>
      </c>
      <c r="AD254" s="36">
        <f>SUMIFS(рўйхат!AC:AC,рўйхат!$CY:$CY,$B$264,рўйхат!$B:$B,$C254)</f>
        <v/>
      </c>
      <c r="AE254" s="35">
        <f>SUMIFS(рўйхат!AD:AD,рўйхат!$CY:$CY,$B$264,рўйхат!$B:$B,$C254)</f>
        <v/>
      </c>
      <c r="AF254" s="36">
        <f>SUMIFS(рўйхат!AE:AE,рўйхат!$CY:$CY,$B$264,рўйхат!$B:$B,$C254)</f>
        <v/>
      </c>
      <c r="AG254" s="35">
        <f>SUMIFS(рўйхат!AH:AH,рўйхат!$CY:$CY,$B$264,рўйхат!$B:$B,$C254)</f>
        <v/>
      </c>
      <c r="AH254" s="36">
        <f>SUMIFS(рўйхат!AI:AI,рўйхат!$CY:$CY,$B$264,рўйхат!$B:$B,$C254)</f>
        <v/>
      </c>
      <c r="AI254" s="35">
        <f>SUMIFS(рўйхат!AJ:AJ,рўйхат!$CY:$CY,$B$264,рўйхат!$B:$B,$C254)</f>
        <v/>
      </c>
      <c r="AJ254" s="36">
        <f>SUMIFS(рўйхат!AK:AK,рўйхат!$CY:$CY,$B$264,рўйхат!$B:$B,$C254)</f>
        <v/>
      </c>
      <c r="AK254" s="35">
        <f>SUMIFS(рўйхат!AL:AL,рўйхат!$CY:$CY,$B$264,рўйхат!$B:$B,$C254)</f>
        <v/>
      </c>
      <c r="AL254" s="36">
        <f>SUMIFS(рўйхат!AM:AM,рўйхат!$CY:$CY,$B$264,рўйхат!$B:$B,$C254)</f>
        <v/>
      </c>
      <c r="AM254" s="77">
        <f>IFERROR(Q254/E254,0)</f>
        <v/>
      </c>
      <c r="AN254" s="77">
        <f>IFERROR(R254/F254,0)</f>
        <v/>
      </c>
      <c r="AO254" s="35">
        <f>SUMIFS(рўйхат!AX:AX,рўйхат!$CY:$CY,$B$264,рўйхат!$B:$B,$C254)</f>
        <v/>
      </c>
      <c r="AP254" s="36">
        <f>SUMIFS(рўйхат!AY:AY,рўйхат!$CY:$CY,$B$264,рўйхат!$B:$B,$C254)</f>
        <v/>
      </c>
      <c r="AQ254" s="35">
        <f>SUMIFS(рўйхат!AZ:AZ,рўйхат!$CY:$CY,$B$264,рўйхат!$B:$B,$C254)</f>
        <v/>
      </c>
      <c r="AR254" s="36">
        <f>SUMIFS(рўйхат!BA:BA,рўйхат!$CY:$CY,$B$264,рўйхат!$B:$B,$C254)</f>
        <v/>
      </c>
      <c r="AS254" s="35">
        <f>SUMIFS(рўйхат!BB:BB,рўйхат!$CY:$CY,$B$264,рўйхат!$B:$B,$C254)</f>
        <v/>
      </c>
      <c r="AT254" s="36">
        <f>SUMIFS(рўйхат!BC:BC,рўйхат!$CY:$CY,$B$264,рўйхат!$B:$B,$C254)</f>
        <v/>
      </c>
      <c r="AU254" s="35">
        <f>SUMIFS(рўйхат!BD:BD,рўйхат!$CY:$CY,$B$264,рўйхат!$B:$B,$C254)</f>
        <v/>
      </c>
      <c r="AV254" s="36">
        <f>SUMIFS(рўйхат!BE:BE,рўйхат!$CY:$CY,$B$264,рўйхат!$B:$B,$C254)</f>
        <v/>
      </c>
      <c r="AW254" s="35">
        <f>SUMIFS(рўйхат!BF:BF,рўйхат!$CY:$CY,$B$264,рўйхат!$B:$B,$C254)</f>
        <v/>
      </c>
      <c r="AX254" s="36">
        <f>SUMIFS(рўйхат!BG:BG,рўйхат!$CY:$CY,$B$264,рўйхат!$B:$B,$C254)</f>
        <v/>
      </c>
      <c r="AY254" s="35">
        <f>SUMIFS(рўйхат!BH:BH,рўйхат!$CY:$CY,$B$264,рўйхат!$B:$B,$C254)</f>
        <v/>
      </c>
      <c r="AZ254" s="36">
        <f>SUMIFS(рўйхат!BI:BI,рўйхат!$CY:$CY,$B$264,рўйхат!$B:$B,$C254)</f>
        <v/>
      </c>
      <c r="BA254" s="35">
        <f>SUMIFS(рўйхат!BJ:BJ,рўйхат!$CY:$CY,$B$264,рўйхат!$B:$B,$C254)</f>
        <v/>
      </c>
      <c r="BB254" s="36">
        <f>SUMIFS(рўйхат!BK:BK,рўйхат!$CY:$CY,$B$264,рўйхат!$B:$B,$C254)</f>
        <v/>
      </c>
      <c r="BC254" s="77">
        <f>IFERROR(AO254/E254,0)</f>
        <v/>
      </c>
      <c r="BD254" s="77">
        <f>IFERROR(AP254/F254,0)</f>
        <v/>
      </c>
      <c r="BE254" s="35">
        <f>SUMIFS(рўйхат!BL:BL,рўйхат!$CY:$CY,$B$264,рўйхат!$B:$B,$C254)</f>
        <v/>
      </c>
      <c r="BF254" s="36">
        <f>SUMIFS(рўйхат!BM:BM,рўйхат!$CY:$CY,$B$264,рўйхат!$B:$B,$C254)</f>
        <v/>
      </c>
      <c r="BG254" s="35">
        <f>SUMIFS(рўйхат!BN:BN,рўйхат!$CY:$CY,$B$264,рўйхат!$B:$B,$C254)</f>
        <v/>
      </c>
      <c r="BH254" s="36">
        <f>SUMIFS(рўйхат!BO:BO,рўйхат!$CY:$CY,$B$264,рўйхат!$B:$B,$C254)</f>
        <v/>
      </c>
      <c r="BI254" s="35">
        <f>SUMIFS(рўйхат!BP:BP,рўйхат!$CY:$CY,$B$264,рўйхат!$B:$B,$C254)</f>
        <v/>
      </c>
      <c r="BJ254" s="36">
        <f>SUMIFS(рўйхат!BQ:BQ,рўйхат!$CY:$CY,$B$264,рўйхат!$B:$B,$C254)</f>
        <v/>
      </c>
      <c r="BK254" s="35">
        <f>SUMIFS(рўйхат!BR:BR,рўйхат!$CY:$CY,$B$264,рўйхат!$B:$B,$C254)</f>
        <v/>
      </c>
      <c r="BL254" s="36">
        <f>SUMIFS(рўйхат!BS:BS,рўйхат!$CY:$CY,$B$264,рўйхат!$B:$B,$C254)</f>
        <v/>
      </c>
      <c r="BM254" s="35">
        <f>SUMIFS(рўйхат!BT:BT,рўйхат!$CY:$CY,$B$264,рўйхат!$B:$B,$C254)</f>
        <v/>
      </c>
      <c r="BN254" s="36">
        <f>SUMIFS(рўйхат!BU:BU,рўйхат!$CY:$CY,$B$264,рўйхат!$B:$B,$C254)</f>
        <v/>
      </c>
      <c r="BO254" s="35">
        <f>SUMIFS(рўйхат!BX:BX,рўйхат!$CY:$CY,$B$264,рўйхат!$B:$B,$C254)</f>
        <v/>
      </c>
      <c r="BP254" s="36">
        <f>SUMIFS(рўйхат!BY:BY,рўйхат!$CY:$CY,$B$264,рўйхат!$B:$B,$C254)</f>
        <v/>
      </c>
      <c r="BQ254" s="35">
        <f>SUMIFS(рўйхат!BZ:BZ,рўйхат!$CY:$CY,$B$264,рўйхат!$B:$B,$C254)</f>
        <v/>
      </c>
      <c r="BR254" s="36">
        <f>SUMIFS(рўйхат!CA:CA,рўйхат!$CY:$CY,$B$264,рўйхат!$B:$B,$C254)</f>
        <v/>
      </c>
      <c r="BS254" s="35">
        <f>SUMIFS(рўйхат!CB:CB,рўйхат!$CY:$CY,$B$264,рўйхат!$B:$B,$C254)</f>
        <v/>
      </c>
      <c r="BT254" s="36">
        <f>SUMIFS(рўйхат!CC:CC,рўйхат!$CY:$CY,$B$264,рўйхат!$B:$B,$C254)</f>
        <v/>
      </c>
      <c r="BU254" s="35">
        <f>SUMIFS(рўйхат!CD:CD,рўйхат!$CY:$CY,$B$264,рўйхат!$B:$B,$C254)</f>
        <v/>
      </c>
      <c r="BV254" s="36">
        <f>SUMIFS(рўйхат!CE:CE,рўйхат!$CY:$CY,$B$264,рўйхат!$B:$B,$C254)</f>
        <v/>
      </c>
      <c r="BW254" s="35">
        <f>SUMIFS(рўйхат!CH:CH,рўйхат!$CY:$CY,$B$264,рўйхат!$B:$B,$C254)</f>
        <v/>
      </c>
      <c r="BX254" s="36">
        <f>SUMIFS(рўйхат!CI:CI,рўйхат!$CY:$CY,$B$264,рўйхат!$B:$B,$C254)</f>
        <v/>
      </c>
      <c r="BY254" s="35">
        <f>SUMIFS(рўйхат!CJ:CJ,рўйхат!$CY:$CY,$B$264,рўйхат!$B:$B,$C254)</f>
        <v/>
      </c>
      <c r="BZ254" s="36">
        <f>SUMIFS(рўйхат!CK:CK,рўйхат!$CY:$CY,$B$264,рўйхат!$B:$B,$C254)</f>
        <v/>
      </c>
      <c r="CA254" s="35">
        <f>SUMIFS(рўйхат!CL:CL,рўйхат!$CY:$CY,$B$264,рўйхат!$B:$B,$C254)</f>
        <v/>
      </c>
      <c r="CB254" s="36">
        <f>SUMIFS(рўйхат!CM:CM,рўйхат!$CY:$CY,$B$264,рўйхат!$B:$B,$C254)</f>
        <v/>
      </c>
      <c r="CC254" s="35">
        <f>SUMIFS(рўйхат!CN:CN,рўйхат!$CY:$CY,$B$264,рўйхат!$B:$B,$C254)</f>
        <v/>
      </c>
      <c r="CD254" s="36">
        <f>SUMIFS(рўйхат!CO:CO,рўйхат!$CY:$CY,$B$264,рўйхат!$B:$B,$C254)</f>
        <v/>
      </c>
      <c r="CE254" s="77">
        <f>IFERROR(BE254/(Q254+BE254),0)</f>
        <v/>
      </c>
      <c r="CF254" s="78">
        <f>IFERROR(BF254/(R254+BF254),0)</f>
        <v/>
      </c>
      <c r="CG254" s="8">
        <f>COUNTIFS(B:B,B254)</f>
        <v/>
      </c>
    </row>
    <row r="255" hidden="1" outlineLevel="1" ht="17.1" customFormat="1" customHeight="1" s="8">
      <c r="A255" s="33" t="n"/>
      <c r="B255" s="50" t="n">
        <v>23</v>
      </c>
      <c r="C255" s="66" t="inlineStr">
        <is>
          <t>Сув хўжалиги вазирлиги</t>
        </is>
      </c>
      <c r="D255" s="16" t="n"/>
      <c r="E255" s="35">
        <f>SUMIFS(рўйхат!F:F,рўйхат!$CY:$CY,$B$264,рўйхат!$B:$B,$C255)</f>
        <v/>
      </c>
      <c r="F255" s="36">
        <f>SUMIFS(рўйхат!G:G,рўйхат!$CY:$CY,$B$264,рўйхат!$B:$B,$C255)</f>
        <v/>
      </c>
      <c r="G255" s="35">
        <f>SUMIFS(рўйхат!H:H,рўйхат!$CY:$CY,$B$264,рўйхат!$B:$B,$C255)</f>
        <v/>
      </c>
      <c r="H255" s="36">
        <f>SUMIFS(рўйхат!I:I,рўйхат!$CY:$CY,$B$264,рўйхат!$B:$B,$C255)</f>
        <v/>
      </c>
      <c r="I255" s="35">
        <f>SUMIFS(рўйхат!J:J,рўйхат!$CY:$CY,$B$264,рўйхат!$B:$B,$C255)</f>
        <v/>
      </c>
      <c r="J255" s="36">
        <f>SUMIFS(рўйхат!K:K,рўйхат!$CY:$CY,$B$264,рўйхат!$B:$B,$C255)</f>
        <v/>
      </c>
      <c r="K255" s="35">
        <f>SUMIFS(рўйхат!L:L,рўйхат!$CY:$CY,$B$264,рўйхат!$B:$B,$C255)</f>
        <v/>
      </c>
      <c r="L255" s="36">
        <f>SUMIFS(рўйхат!M:M,рўйхат!$CY:$CY,$B$264,рўйхат!$B:$B,$C255)</f>
        <v/>
      </c>
      <c r="M255" s="35">
        <f>SUMIFS(рўйхат!N:N,рўйхат!$CY:$CY,$B$264,рўйхат!$B:$B,$C255)</f>
        <v/>
      </c>
      <c r="N255" s="36">
        <f>SUMIFS(рўйхат!O:O,рўйхат!$CY:$CY,$B$264,рўйхат!$B:$B,$C255)</f>
        <v/>
      </c>
      <c r="O255" s="34">
        <f>IFERROR(M255/E255,0)</f>
        <v/>
      </c>
      <c r="P255" s="34">
        <f>IFERROR(N255/F255,0)</f>
        <v/>
      </c>
      <c r="Q255" s="35">
        <f>SUMIFS(рўйхат!P:P,рўйхат!$CY:$CY,$B$264,рўйхат!$B:$B,$C255)</f>
        <v/>
      </c>
      <c r="R255" s="36">
        <f>SUMIFS(рўйхат!Q:Q,рўйхат!$CY:$CY,$B$264,рўйхат!$B:$B,$C255)</f>
        <v/>
      </c>
      <c r="S255" s="35">
        <f>SUMIFS(рўйхат!R:R,рўйхат!$CY:$CY,$B$264,рўйхат!$B:$B,$C255)</f>
        <v/>
      </c>
      <c r="T255" s="36">
        <f>SUMIFS(рўйхат!S:S,рўйхат!$CY:$CY,$B$264,рўйхат!$B:$B,$C255)</f>
        <v/>
      </c>
      <c r="U255" s="35">
        <f>SUMIFS(рўйхат!T:T,рўйхат!$CY:$CY,$B$264,рўйхат!$B:$B,$C255)</f>
        <v/>
      </c>
      <c r="V255" s="36">
        <f>SUMIFS(рўйхат!U:U,рўйхат!$CY:$CY,$B$264,рўйхат!$B:$B,$C255)</f>
        <v/>
      </c>
      <c r="W255" s="35">
        <f>SUMIFS(рўйхат!V:V,рўйхат!$CY:$CY,$B$264,рўйхат!$B:$B,$C255)</f>
        <v/>
      </c>
      <c r="X255" s="36">
        <f>SUMIFS(рўйхат!W:W,рўйхат!$CY:$CY,$B$264,рўйхат!$B:$B,$C255)</f>
        <v/>
      </c>
      <c r="Y255" s="35">
        <f>SUMIFS(рўйхат!X:X,рўйхат!$CY:$CY,$B$264,рўйхат!$B:$B,$C255)</f>
        <v/>
      </c>
      <c r="Z255" s="36">
        <f>SUMIFS(рўйхат!Y:Y,рўйхат!$CY:$CY,$B$264,рўйхат!$B:$B,$C255)</f>
        <v/>
      </c>
      <c r="AA255" s="35">
        <f>SUMIFS(рўйхат!Z:Z,рўйхат!$CY:$CY,$B$264,рўйхат!$B:$B,$C255)</f>
        <v/>
      </c>
      <c r="AB255" s="36">
        <f>SUMIFS(рўйхат!AA:AA,рўйхат!$CY:$CY,$B$264,рўйхат!$B:$B,$C255)</f>
        <v/>
      </c>
      <c r="AC255" s="35">
        <f>SUMIFS(рўйхат!AB:AB,рўйхат!$CY:$CY,$B$264,рўйхат!$B:$B,$C255)</f>
        <v/>
      </c>
      <c r="AD255" s="36">
        <f>SUMIFS(рўйхат!AC:AC,рўйхат!$CY:$CY,$B$264,рўйхат!$B:$B,$C255)</f>
        <v/>
      </c>
      <c r="AE255" s="35">
        <f>SUMIFS(рўйхат!AD:AD,рўйхат!$CY:$CY,$B$264,рўйхат!$B:$B,$C255)</f>
        <v/>
      </c>
      <c r="AF255" s="36">
        <f>SUMIFS(рўйхат!AE:AE,рўйхат!$CY:$CY,$B$264,рўйхат!$B:$B,$C255)</f>
        <v/>
      </c>
      <c r="AG255" s="35">
        <f>SUMIFS(рўйхат!AH:AH,рўйхат!$CY:$CY,$B$264,рўйхат!$B:$B,$C255)</f>
        <v/>
      </c>
      <c r="AH255" s="36">
        <f>SUMIFS(рўйхат!AI:AI,рўйхат!$CY:$CY,$B$264,рўйхат!$B:$B,$C255)</f>
        <v/>
      </c>
      <c r="AI255" s="35">
        <f>SUMIFS(рўйхат!AJ:AJ,рўйхат!$CY:$CY,$B$264,рўйхат!$B:$B,$C255)</f>
        <v/>
      </c>
      <c r="AJ255" s="36">
        <f>SUMIFS(рўйхат!AK:AK,рўйхат!$CY:$CY,$B$264,рўйхат!$B:$B,$C255)</f>
        <v/>
      </c>
      <c r="AK255" s="35">
        <f>SUMIFS(рўйхат!AL:AL,рўйхат!$CY:$CY,$B$264,рўйхат!$B:$B,$C255)</f>
        <v/>
      </c>
      <c r="AL255" s="36">
        <f>SUMIFS(рўйхат!AM:AM,рўйхат!$CY:$CY,$B$264,рўйхат!$B:$B,$C255)</f>
        <v/>
      </c>
      <c r="AM255" s="77">
        <f>IFERROR(Q255/E255,0)</f>
        <v/>
      </c>
      <c r="AN255" s="77">
        <f>IFERROR(R255/F255,0)</f>
        <v/>
      </c>
      <c r="AO255" s="35">
        <f>SUMIFS(рўйхат!AX:AX,рўйхат!$CY:$CY,$B$264,рўйхат!$B:$B,$C255)</f>
        <v/>
      </c>
      <c r="AP255" s="36">
        <f>SUMIFS(рўйхат!AY:AY,рўйхат!$CY:$CY,$B$264,рўйхат!$B:$B,$C255)</f>
        <v/>
      </c>
      <c r="AQ255" s="35">
        <f>SUMIFS(рўйхат!AZ:AZ,рўйхат!$CY:$CY,$B$264,рўйхат!$B:$B,$C255)</f>
        <v/>
      </c>
      <c r="AR255" s="36">
        <f>SUMIFS(рўйхат!BA:BA,рўйхат!$CY:$CY,$B$264,рўйхат!$B:$B,$C255)</f>
        <v/>
      </c>
      <c r="AS255" s="35">
        <f>SUMIFS(рўйхат!BB:BB,рўйхат!$CY:$CY,$B$264,рўйхат!$B:$B,$C255)</f>
        <v/>
      </c>
      <c r="AT255" s="36">
        <f>SUMIFS(рўйхат!BC:BC,рўйхат!$CY:$CY,$B$264,рўйхат!$B:$B,$C255)</f>
        <v/>
      </c>
      <c r="AU255" s="35">
        <f>SUMIFS(рўйхат!BD:BD,рўйхат!$CY:$CY,$B$264,рўйхат!$B:$B,$C255)</f>
        <v/>
      </c>
      <c r="AV255" s="36">
        <f>SUMIFS(рўйхат!BE:BE,рўйхат!$CY:$CY,$B$264,рўйхат!$B:$B,$C255)</f>
        <v/>
      </c>
      <c r="AW255" s="35">
        <f>SUMIFS(рўйхат!BF:BF,рўйхат!$CY:$CY,$B$264,рўйхат!$B:$B,$C255)</f>
        <v/>
      </c>
      <c r="AX255" s="36">
        <f>SUMIFS(рўйхат!BG:BG,рўйхат!$CY:$CY,$B$264,рўйхат!$B:$B,$C255)</f>
        <v/>
      </c>
      <c r="AY255" s="35">
        <f>SUMIFS(рўйхат!BH:BH,рўйхат!$CY:$CY,$B$264,рўйхат!$B:$B,$C255)</f>
        <v/>
      </c>
      <c r="AZ255" s="36">
        <f>SUMIFS(рўйхат!BI:BI,рўйхат!$CY:$CY,$B$264,рўйхат!$B:$B,$C255)</f>
        <v/>
      </c>
      <c r="BA255" s="35">
        <f>SUMIFS(рўйхат!BJ:BJ,рўйхат!$CY:$CY,$B$264,рўйхат!$B:$B,$C255)</f>
        <v/>
      </c>
      <c r="BB255" s="36">
        <f>SUMIFS(рўйхат!BK:BK,рўйхат!$CY:$CY,$B$264,рўйхат!$B:$B,$C255)</f>
        <v/>
      </c>
      <c r="BC255" s="77">
        <f>IFERROR(AO255/E255,0)</f>
        <v/>
      </c>
      <c r="BD255" s="77">
        <f>IFERROR(AP255/F255,0)</f>
        <v/>
      </c>
      <c r="BE255" s="35">
        <f>SUMIFS(рўйхат!BL:BL,рўйхат!$CY:$CY,$B$264,рўйхат!$B:$B,$C255)</f>
        <v/>
      </c>
      <c r="BF255" s="36">
        <f>SUMIFS(рўйхат!BM:BM,рўйхат!$CY:$CY,$B$264,рўйхат!$B:$B,$C255)</f>
        <v/>
      </c>
      <c r="BG255" s="35">
        <f>SUMIFS(рўйхат!BN:BN,рўйхат!$CY:$CY,$B$264,рўйхат!$B:$B,$C255)</f>
        <v/>
      </c>
      <c r="BH255" s="36">
        <f>SUMIFS(рўйхат!BO:BO,рўйхат!$CY:$CY,$B$264,рўйхат!$B:$B,$C255)</f>
        <v/>
      </c>
      <c r="BI255" s="35">
        <f>SUMIFS(рўйхат!BP:BP,рўйхат!$CY:$CY,$B$264,рўйхат!$B:$B,$C255)</f>
        <v/>
      </c>
      <c r="BJ255" s="36">
        <f>SUMIFS(рўйхат!BQ:BQ,рўйхат!$CY:$CY,$B$264,рўйхат!$B:$B,$C255)</f>
        <v/>
      </c>
      <c r="BK255" s="35">
        <f>SUMIFS(рўйхат!BR:BR,рўйхат!$CY:$CY,$B$264,рўйхат!$B:$B,$C255)</f>
        <v/>
      </c>
      <c r="BL255" s="36">
        <f>SUMIFS(рўйхат!BS:BS,рўйхат!$CY:$CY,$B$264,рўйхат!$B:$B,$C255)</f>
        <v/>
      </c>
      <c r="BM255" s="35">
        <f>SUMIFS(рўйхат!BT:BT,рўйхат!$CY:$CY,$B$264,рўйхат!$B:$B,$C255)</f>
        <v/>
      </c>
      <c r="BN255" s="36">
        <f>SUMIFS(рўйхат!BU:BU,рўйхат!$CY:$CY,$B$264,рўйхат!$B:$B,$C255)</f>
        <v/>
      </c>
      <c r="BO255" s="35">
        <f>SUMIFS(рўйхат!BX:BX,рўйхат!$CY:$CY,$B$264,рўйхат!$B:$B,$C255)</f>
        <v/>
      </c>
      <c r="BP255" s="36">
        <f>SUMIFS(рўйхат!BY:BY,рўйхат!$CY:$CY,$B$264,рўйхат!$B:$B,$C255)</f>
        <v/>
      </c>
      <c r="BQ255" s="35">
        <f>SUMIFS(рўйхат!BZ:BZ,рўйхат!$CY:$CY,$B$264,рўйхат!$B:$B,$C255)</f>
        <v/>
      </c>
      <c r="BR255" s="36">
        <f>SUMIFS(рўйхат!CA:CA,рўйхат!$CY:$CY,$B$264,рўйхат!$B:$B,$C255)</f>
        <v/>
      </c>
      <c r="BS255" s="35">
        <f>SUMIFS(рўйхат!CB:CB,рўйхат!$CY:$CY,$B$264,рўйхат!$B:$B,$C255)</f>
        <v/>
      </c>
      <c r="BT255" s="36">
        <f>SUMIFS(рўйхат!CC:CC,рўйхат!$CY:$CY,$B$264,рўйхат!$B:$B,$C255)</f>
        <v/>
      </c>
      <c r="BU255" s="35">
        <f>SUMIFS(рўйхат!CD:CD,рўйхат!$CY:$CY,$B$264,рўйхат!$B:$B,$C255)</f>
        <v/>
      </c>
      <c r="BV255" s="36">
        <f>SUMIFS(рўйхат!CE:CE,рўйхат!$CY:$CY,$B$264,рўйхат!$B:$B,$C255)</f>
        <v/>
      </c>
      <c r="BW255" s="35">
        <f>SUMIFS(рўйхат!CH:CH,рўйхат!$CY:$CY,$B$264,рўйхат!$B:$B,$C255)</f>
        <v/>
      </c>
      <c r="BX255" s="36">
        <f>SUMIFS(рўйхат!CI:CI,рўйхат!$CY:$CY,$B$264,рўйхат!$B:$B,$C255)</f>
        <v/>
      </c>
      <c r="BY255" s="35">
        <f>SUMIFS(рўйхат!CJ:CJ,рўйхат!$CY:$CY,$B$264,рўйхат!$B:$B,$C255)</f>
        <v/>
      </c>
      <c r="BZ255" s="36">
        <f>SUMIFS(рўйхат!CK:CK,рўйхат!$CY:$CY,$B$264,рўйхат!$B:$B,$C255)</f>
        <v/>
      </c>
      <c r="CA255" s="35">
        <f>SUMIFS(рўйхат!CL:CL,рўйхат!$CY:$CY,$B$264,рўйхат!$B:$B,$C255)</f>
        <v/>
      </c>
      <c r="CB255" s="36">
        <f>SUMIFS(рўйхат!CM:CM,рўйхат!$CY:$CY,$B$264,рўйхат!$B:$B,$C255)</f>
        <v/>
      </c>
      <c r="CC255" s="35">
        <f>SUMIFS(рўйхат!CN:CN,рўйхат!$CY:$CY,$B$264,рўйхат!$B:$B,$C255)</f>
        <v/>
      </c>
      <c r="CD255" s="36">
        <f>SUMIFS(рўйхат!CO:CO,рўйхат!$CY:$CY,$B$264,рўйхат!$B:$B,$C255)</f>
        <v/>
      </c>
      <c r="CE255" s="77">
        <f>IFERROR(BE255/(Q255+BE255),0)</f>
        <v/>
      </c>
      <c r="CF255" s="78">
        <f>IFERROR(BF255/(R255+BF255),0)</f>
        <v/>
      </c>
      <c r="CG255" s="8">
        <f>COUNTIFS(B:B,B255)</f>
        <v/>
      </c>
    </row>
    <row r="256" hidden="1" outlineLevel="1" ht="17.1" customFormat="1" customHeight="1" s="8">
      <c r="A256" s="33" t="n"/>
      <c r="B256" s="50" t="n">
        <v>24</v>
      </c>
      <c r="C256" s="66" t="inlineStr">
        <is>
          <t>Ташқи ишлар вазирлиги</t>
        </is>
      </c>
      <c r="D256" s="16" t="n"/>
      <c r="E256" s="35">
        <f>SUMIFS(рўйхат!F:F,рўйхат!$CY:$CY,$B$264,рўйхат!$B:$B,$C256)</f>
        <v/>
      </c>
      <c r="F256" s="36">
        <f>SUMIFS(рўйхат!G:G,рўйхат!$CY:$CY,$B$264,рўйхат!$B:$B,$C256)</f>
        <v/>
      </c>
      <c r="G256" s="35">
        <f>SUMIFS(рўйхат!H:H,рўйхат!$CY:$CY,$B$264,рўйхат!$B:$B,$C256)</f>
        <v/>
      </c>
      <c r="H256" s="36">
        <f>SUMIFS(рўйхат!I:I,рўйхат!$CY:$CY,$B$264,рўйхат!$B:$B,$C256)</f>
        <v/>
      </c>
      <c r="I256" s="35">
        <f>SUMIFS(рўйхат!J:J,рўйхат!$CY:$CY,$B$264,рўйхат!$B:$B,$C256)</f>
        <v/>
      </c>
      <c r="J256" s="36">
        <f>SUMIFS(рўйхат!K:K,рўйхат!$CY:$CY,$B$264,рўйхат!$B:$B,$C256)</f>
        <v/>
      </c>
      <c r="K256" s="35">
        <f>SUMIFS(рўйхат!L:L,рўйхат!$CY:$CY,$B$264,рўйхат!$B:$B,$C256)</f>
        <v/>
      </c>
      <c r="L256" s="36">
        <f>SUMIFS(рўйхат!M:M,рўйхат!$CY:$CY,$B$264,рўйхат!$B:$B,$C256)</f>
        <v/>
      </c>
      <c r="M256" s="35">
        <f>SUMIFS(рўйхат!N:N,рўйхат!$CY:$CY,$B$264,рўйхат!$B:$B,$C256)</f>
        <v/>
      </c>
      <c r="N256" s="36">
        <f>SUMIFS(рўйхат!O:O,рўйхат!$CY:$CY,$B$264,рўйхат!$B:$B,$C256)</f>
        <v/>
      </c>
      <c r="O256" s="34">
        <f>IFERROR(M256/E256,0)</f>
        <v/>
      </c>
      <c r="P256" s="34">
        <f>IFERROR(N256/F256,0)</f>
        <v/>
      </c>
      <c r="Q256" s="35">
        <f>SUMIFS(рўйхат!P:P,рўйхат!$CY:$CY,$B$264,рўйхат!$B:$B,$C256)</f>
        <v/>
      </c>
      <c r="R256" s="36">
        <f>SUMIFS(рўйхат!Q:Q,рўйхат!$CY:$CY,$B$264,рўйхат!$B:$B,$C256)</f>
        <v/>
      </c>
      <c r="S256" s="35">
        <f>SUMIFS(рўйхат!R:R,рўйхат!$CY:$CY,$B$264,рўйхат!$B:$B,$C256)</f>
        <v/>
      </c>
      <c r="T256" s="36">
        <f>SUMIFS(рўйхат!S:S,рўйхат!$CY:$CY,$B$264,рўйхат!$B:$B,$C256)</f>
        <v/>
      </c>
      <c r="U256" s="35">
        <f>SUMIFS(рўйхат!T:T,рўйхат!$CY:$CY,$B$264,рўйхат!$B:$B,$C256)</f>
        <v/>
      </c>
      <c r="V256" s="36">
        <f>SUMIFS(рўйхат!U:U,рўйхат!$CY:$CY,$B$264,рўйхат!$B:$B,$C256)</f>
        <v/>
      </c>
      <c r="W256" s="35">
        <f>SUMIFS(рўйхат!V:V,рўйхат!$CY:$CY,$B$264,рўйхат!$B:$B,$C256)</f>
        <v/>
      </c>
      <c r="X256" s="36">
        <f>SUMIFS(рўйхат!W:W,рўйхат!$CY:$CY,$B$264,рўйхат!$B:$B,$C256)</f>
        <v/>
      </c>
      <c r="Y256" s="35">
        <f>SUMIFS(рўйхат!X:X,рўйхат!$CY:$CY,$B$264,рўйхат!$B:$B,$C256)</f>
        <v/>
      </c>
      <c r="Z256" s="36">
        <f>SUMIFS(рўйхат!Y:Y,рўйхат!$CY:$CY,$B$264,рўйхат!$B:$B,$C256)</f>
        <v/>
      </c>
      <c r="AA256" s="35">
        <f>SUMIFS(рўйхат!Z:Z,рўйхат!$CY:$CY,$B$264,рўйхат!$B:$B,$C256)</f>
        <v/>
      </c>
      <c r="AB256" s="36">
        <f>SUMIFS(рўйхат!AA:AA,рўйхат!$CY:$CY,$B$264,рўйхат!$B:$B,$C256)</f>
        <v/>
      </c>
      <c r="AC256" s="35">
        <f>SUMIFS(рўйхат!AB:AB,рўйхат!$CY:$CY,$B$264,рўйхат!$B:$B,$C256)</f>
        <v/>
      </c>
      <c r="AD256" s="36">
        <f>SUMIFS(рўйхат!AC:AC,рўйхат!$CY:$CY,$B$264,рўйхат!$B:$B,$C256)</f>
        <v/>
      </c>
      <c r="AE256" s="35">
        <f>SUMIFS(рўйхат!AD:AD,рўйхат!$CY:$CY,$B$264,рўйхат!$B:$B,$C256)</f>
        <v/>
      </c>
      <c r="AF256" s="36">
        <f>SUMIFS(рўйхат!AE:AE,рўйхат!$CY:$CY,$B$264,рўйхат!$B:$B,$C256)</f>
        <v/>
      </c>
      <c r="AG256" s="35">
        <f>SUMIFS(рўйхат!AH:AH,рўйхат!$CY:$CY,$B$264,рўйхат!$B:$B,$C256)</f>
        <v/>
      </c>
      <c r="AH256" s="36">
        <f>SUMIFS(рўйхат!AI:AI,рўйхат!$CY:$CY,$B$264,рўйхат!$B:$B,$C256)</f>
        <v/>
      </c>
      <c r="AI256" s="35">
        <f>SUMIFS(рўйхат!AJ:AJ,рўйхат!$CY:$CY,$B$264,рўйхат!$B:$B,$C256)</f>
        <v/>
      </c>
      <c r="AJ256" s="36">
        <f>SUMIFS(рўйхат!AK:AK,рўйхат!$CY:$CY,$B$264,рўйхат!$B:$B,$C256)</f>
        <v/>
      </c>
      <c r="AK256" s="35">
        <f>SUMIFS(рўйхат!AL:AL,рўйхат!$CY:$CY,$B$264,рўйхат!$B:$B,$C256)</f>
        <v/>
      </c>
      <c r="AL256" s="36">
        <f>SUMIFS(рўйхат!AM:AM,рўйхат!$CY:$CY,$B$264,рўйхат!$B:$B,$C256)</f>
        <v/>
      </c>
      <c r="AM256" s="77">
        <f>IFERROR(Q256/E256,0)</f>
        <v/>
      </c>
      <c r="AN256" s="77">
        <f>IFERROR(R256/F256,0)</f>
        <v/>
      </c>
      <c r="AO256" s="35">
        <f>SUMIFS(рўйхат!AX:AX,рўйхат!$CY:$CY,$B$264,рўйхат!$B:$B,$C256)</f>
        <v/>
      </c>
      <c r="AP256" s="36">
        <f>SUMIFS(рўйхат!AY:AY,рўйхат!$CY:$CY,$B$264,рўйхат!$B:$B,$C256)</f>
        <v/>
      </c>
      <c r="AQ256" s="35">
        <f>SUMIFS(рўйхат!AZ:AZ,рўйхат!$CY:$CY,$B$264,рўйхат!$B:$B,$C256)</f>
        <v/>
      </c>
      <c r="AR256" s="36">
        <f>SUMIFS(рўйхат!BA:BA,рўйхат!$CY:$CY,$B$264,рўйхат!$B:$B,$C256)</f>
        <v/>
      </c>
      <c r="AS256" s="35">
        <f>SUMIFS(рўйхат!BB:BB,рўйхат!$CY:$CY,$B$264,рўйхат!$B:$B,$C256)</f>
        <v/>
      </c>
      <c r="AT256" s="36">
        <f>SUMIFS(рўйхат!BC:BC,рўйхат!$CY:$CY,$B$264,рўйхат!$B:$B,$C256)</f>
        <v/>
      </c>
      <c r="AU256" s="35">
        <f>SUMIFS(рўйхат!BD:BD,рўйхат!$CY:$CY,$B$264,рўйхат!$B:$B,$C256)</f>
        <v/>
      </c>
      <c r="AV256" s="36">
        <f>SUMIFS(рўйхат!BE:BE,рўйхат!$CY:$CY,$B$264,рўйхат!$B:$B,$C256)</f>
        <v/>
      </c>
      <c r="AW256" s="35">
        <f>SUMIFS(рўйхат!BF:BF,рўйхат!$CY:$CY,$B$264,рўйхат!$B:$B,$C256)</f>
        <v/>
      </c>
      <c r="AX256" s="36">
        <f>SUMIFS(рўйхат!BG:BG,рўйхат!$CY:$CY,$B$264,рўйхат!$B:$B,$C256)</f>
        <v/>
      </c>
      <c r="AY256" s="35">
        <f>SUMIFS(рўйхат!BH:BH,рўйхат!$CY:$CY,$B$264,рўйхат!$B:$B,$C256)</f>
        <v/>
      </c>
      <c r="AZ256" s="36">
        <f>SUMIFS(рўйхат!BI:BI,рўйхат!$CY:$CY,$B$264,рўйхат!$B:$B,$C256)</f>
        <v/>
      </c>
      <c r="BA256" s="35">
        <f>SUMIFS(рўйхат!BJ:BJ,рўйхат!$CY:$CY,$B$264,рўйхат!$B:$B,$C256)</f>
        <v/>
      </c>
      <c r="BB256" s="36">
        <f>SUMIFS(рўйхат!BK:BK,рўйхат!$CY:$CY,$B$264,рўйхат!$B:$B,$C256)</f>
        <v/>
      </c>
      <c r="BC256" s="77">
        <f>IFERROR(AO256/E256,0)</f>
        <v/>
      </c>
      <c r="BD256" s="77">
        <f>IFERROR(AP256/F256,0)</f>
        <v/>
      </c>
      <c r="BE256" s="35">
        <f>SUMIFS(рўйхат!BL:BL,рўйхат!$CY:$CY,$B$264,рўйхат!$B:$B,$C256)</f>
        <v/>
      </c>
      <c r="BF256" s="36">
        <f>SUMIFS(рўйхат!BM:BM,рўйхат!$CY:$CY,$B$264,рўйхат!$B:$B,$C256)</f>
        <v/>
      </c>
      <c r="BG256" s="35">
        <f>SUMIFS(рўйхат!BN:BN,рўйхат!$CY:$CY,$B$264,рўйхат!$B:$B,$C256)</f>
        <v/>
      </c>
      <c r="BH256" s="36">
        <f>SUMIFS(рўйхат!BO:BO,рўйхат!$CY:$CY,$B$264,рўйхат!$B:$B,$C256)</f>
        <v/>
      </c>
      <c r="BI256" s="35">
        <f>SUMIFS(рўйхат!BP:BP,рўйхат!$CY:$CY,$B$264,рўйхат!$B:$B,$C256)</f>
        <v/>
      </c>
      <c r="BJ256" s="36">
        <f>SUMIFS(рўйхат!BQ:BQ,рўйхат!$CY:$CY,$B$264,рўйхат!$B:$B,$C256)</f>
        <v/>
      </c>
      <c r="BK256" s="35">
        <f>SUMIFS(рўйхат!BR:BR,рўйхат!$CY:$CY,$B$264,рўйхат!$B:$B,$C256)</f>
        <v/>
      </c>
      <c r="BL256" s="36">
        <f>SUMIFS(рўйхат!BS:BS,рўйхат!$CY:$CY,$B$264,рўйхат!$B:$B,$C256)</f>
        <v/>
      </c>
      <c r="BM256" s="35">
        <f>SUMIFS(рўйхат!BT:BT,рўйхат!$CY:$CY,$B$264,рўйхат!$B:$B,$C256)</f>
        <v/>
      </c>
      <c r="BN256" s="36">
        <f>SUMIFS(рўйхат!BU:BU,рўйхат!$CY:$CY,$B$264,рўйхат!$B:$B,$C256)</f>
        <v/>
      </c>
      <c r="BO256" s="35">
        <f>SUMIFS(рўйхат!BX:BX,рўйхат!$CY:$CY,$B$264,рўйхат!$B:$B,$C256)</f>
        <v/>
      </c>
      <c r="BP256" s="36">
        <f>SUMIFS(рўйхат!BY:BY,рўйхат!$CY:$CY,$B$264,рўйхат!$B:$B,$C256)</f>
        <v/>
      </c>
      <c r="BQ256" s="35">
        <f>SUMIFS(рўйхат!BZ:BZ,рўйхат!$CY:$CY,$B$264,рўйхат!$B:$B,$C256)</f>
        <v/>
      </c>
      <c r="BR256" s="36">
        <f>SUMIFS(рўйхат!CA:CA,рўйхат!$CY:$CY,$B$264,рўйхат!$B:$B,$C256)</f>
        <v/>
      </c>
      <c r="BS256" s="35">
        <f>SUMIFS(рўйхат!CB:CB,рўйхат!$CY:$CY,$B$264,рўйхат!$B:$B,$C256)</f>
        <v/>
      </c>
      <c r="BT256" s="36">
        <f>SUMIFS(рўйхат!CC:CC,рўйхат!$CY:$CY,$B$264,рўйхат!$B:$B,$C256)</f>
        <v/>
      </c>
      <c r="BU256" s="35">
        <f>SUMIFS(рўйхат!CD:CD,рўйхат!$CY:$CY,$B$264,рўйхат!$B:$B,$C256)</f>
        <v/>
      </c>
      <c r="BV256" s="36">
        <f>SUMIFS(рўйхат!CE:CE,рўйхат!$CY:$CY,$B$264,рўйхат!$B:$B,$C256)</f>
        <v/>
      </c>
      <c r="BW256" s="35">
        <f>SUMIFS(рўйхат!CH:CH,рўйхат!$CY:$CY,$B$264,рўйхат!$B:$B,$C256)</f>
        <v/>
      </c>
      <c r="BX256" s="36">
        <f>SUMIFS(рўйхат!CI:CI,рўйхат!$CY:$CY,$B$264,рўйхат!$B:$B,$C256)</f>
        <v/>
      </c>
      <c r="BY256" s="35">
        <f>SUMIFS(рўйхат!CJ:CJ,рўйхат!$CY:$CY,$B$264,рўйхат!$B:$B,$C256)</f>
        <v/>
      </c>
      <c r="BZ256" s="36">
        <f>SUMIFS(рўйхат!CK:CK,рўйхат!$CY:$CY,$B$264,рўйхат!$B:$B,$C256)</f>
        <v/>
      </c>
      <c r="CA256" s="35">
        <f>SUMIFS(рўйхат!CL:CL,рўйхат!$CY:$CY,$B$264,рўйхат!$B:$B,$C256)</f>
        <v/>
      </c>
      <c r="CB256" s="36">
        <f>SUMIFS(рўйхат!CM:CM,рўйхат!$CY:$CY,$B$264,рўйхат!$B:$B,$C256)</f>
        <v/>
      </c>
      <c r="CC256" s="35">
        <f>SUMIFS(рўйхат!CN:CN,рўйхат!$CY:$CY,$B$264,рўйхат!$B:$B,$C256)</f>
        <v/>
      </c>
      <c r="CD256" s="36">
        <f>SUMIFS(рўйхат!CO:CO,рўйхат!$CY:$CY,$B$264,рўйхат!$B:$B,$C256)</f>
        <v/>
      </c>
      <c r="CE256" s="77">
        <f>IFERROR(BE256/(Q256+BE256),0)</f>
        <v/>
      </c>
      <c r="CF256" s="78">
        <f>IFERROR(BF256/(R256+BF256),0)</f>
        <v/>
      </c>
      <c r="CG256" s="8">
        <f>COUNTIFS(B:B,B256)</f>
        <v/>
      </c>
    </row>
    <row r="257" hidden="1" outlineLevel="1" ht="17.1" customFormat="1" customHeight="1" s="8">
      <c r="A257" s="33" t="n"/>
      <c r="B257" s="50" t="n">
        <v>25</v>
      </c>
      <c r="C257" s="65" t="inlineStr">
        <is>
          <t>Тоғ-кон саноати ва геология вазирлиги</t>
        </is>
      </c>
      <c r="D257" s="16" t="n"/>
      <c r="E257" s="35">
        <f>SUMIFS(рўйхат!F:F,рўйхат!$CY:$CY,$B$264,рўйхат!$B:$B,$C257)</f>
        <v/>
      </c>
      <c r="F257" s="36">
        <f>SUMIFS(рўйхат!G:G,рўйхат!$CY:$CY,$B$264,рўйхат!$B:$B,$C257)</f>
        <v/>
      </c>
      <c r="G257" s="35">
        <f>SUMIFS(рўйхат!H:H,рўйхат!$CY:$CY,$B$264,рўйхат!$B:$B,$C257)</f>
        <v/>
      </c>
      <c r="H257" s="36">
        <f>SUMIFS(рўйхат!I:I,рўйхат!$CY:$CY,$B$264,рўйхат!$B:$B,$C257)</f>
        <v/>
      </c>
      <c r="I257" s="35">
        <f>SUMIFS(рўйхат!J:J,рўйхат!$CY:$CY,$B$264,рўйхат!$B:$B,$C257)</f>
        <v/>
      </c>
      <c r="J257" s="36">
        <f>SUMIFS(рўйхат!K:K,рўйхат!$CY:$CY,$B$264,рўйхат!$B:$B,$C257)</f>
        <v/>
      </c>
      <c r="K257" s="35">
        <f>SUMIFS(рўйхат!L:L,рўйхат!$CY:$CY,$B$264,рўйхат!$B:$B,$C257)</f>
        <v/>
      </c>
      <c r="L257" s="36">
        <f>SUMIFS(рўйхат!M:M,рўйхат!$CY:$CY,$B$264,рўйхат!$B:$B,$C257)</f>
        <v/>
      </c>
      <c r="M257" s="35">
        <f>SUMIFS(рўйхат!N:N,рўйхат!$CY:$CY,$B$264,рўйхат!$B:$B,$C257)</f>
        <v/>
      </c>
      <c r="N257" s="36">
        <f>SUMIFS(рўйхат!O:O,рўйхат!$CY:$CY,$B$264,рўйхат!$B:$B,$C257)</f>
        <v/>
      </c>
      <c r="O257" s="34">
        <f>IFERROR(M257/E257,0)</f>
        <v/>
      </c>
      <c r="P257" s="34">
        <f>IFERROR(N257/F257,0)</f>
        <v/>
      </c>
      <c r="Q257" s="35">
        <f>SUMIFS(рўйхат!P:P,рўйхат!$CY:$CY,$B$264,рўйхат!$B:$B,$C257)</f>
        <v/>
      </c>
      <c r="R257" s="36">
        <f>SUMIFS(рўйхат!Q:Q,рўйхат!$CY:$CY,$B$264,рўйхат!$B:$B,$C257)</f>
        <v/>
      </c>
      <c r="S257" s="35">
        <f>SUMIFS(рўйхат!R:R,рўйхат!$CY:$CY,$B$264,рўйхат!$B:$B,$C257)</f>
        <v/>
      </c>
      <c r="T257" s="36">
        <f>SUMIFS(рўйхат!S:S,рўйхат!$CY:$CY,$B$264,рўйхат!$B:$B,$C257)</f>
        <v/>
      </c>
      <c r="U257" s="35">
        <f>SUMIFS(рўйхат!T:T,рўйхат!$CY:$CY,$B$264,рўйхат!$B:$B,$C257)</f>
        <v/>
      </c>
      <c r="V257" s="36">
        <f>SUMIFS(рўйхат!U:U,рўйхат!$CY:$CY,$B$264,рўйхат!$B:$B,$C257)</f>
        <v/>
      </c>
      <c r="W257" s="35">
        <f>SUMIFS(рўйхат!V:V,рўйхат!$CY:$CY,$B$264,рўйхат!$B:$B,$C257)</f>
        <v/>
      </c>
      <c r="X257" s="36">
        <f>SUMIFS(рўйхат!W:W,рўйхат!$CY:$CY,$B$264,рўйхат!$B:$B,$C257)</f>
        <v/>
      </c>
      <c r="Y257" s="35">
        <f>SUMIFS(рўйхат!X:X,рўйхат!$CY:$CY,$B$264,рўйхат!$B:$B,$C257)</f>
        <v/>
      </c>
      <c r="Z257" s="36">
        <f>SUMIFS(рўйхат!Y:Y,рўйхат!$CY:$CY,$B$264,рўйхат!$B:$B,$C257)</f>
        <v/>
      </c>
      <c r="AA257" s="35">
        <f>SUMIFS(рўйхат!Z:Z,рўйхат!$CY:$CY,$B$264,рўйхат!$B:$B,$C257)</f>
        <v/>
      </c>
      <c r="AB257" s="36">
        <f>SUMIFS(рўйхат!AA:AA,рўйхат!$CY:$CY,$B$264,рўйхат!$B:$B,$C257)</f>
        <v/>
      </c>
      <c r="AC257" s="35">
        <f>SUMIFS(рўйхат!AB:AB,рўйхат!$CY:$CY,$B$264,рўйхат!$B:$B,$C257)</f>
        <v/>
      </c>
      <c r="AD257" s="36">
        <f>SUMIFS(рўйхат!AC:AC,рўйхат!$CY:$CY,$B$264,рўйхат!$B:$B,$C257)</f>
        <v/>
      </c>
      <c r="AE257" s="35">
        <f>SUMIFS(рўйхат!AD:AD,рўйхат!$CY:$CY,$B$264,рўйхат!$B:$B,$C257)</f>
        <v/>
      </c>
      <c r="AF257" s="36">
        <f>SUMIFS(рўйхат!AE:AE,рўйхат!$CY:$CY,$B$264,рўйхат!$B:$B,$C257)</f>
        <v/>
      </c>
      <c r="AG257" s="35">
        <f>SUMIFS(рўйхат!AH:AH,рўйхат!$CY:$CY,$B$264,рўйхат!$B:$B,$C257)</f>
        <v/>
      </c>
      <c r="AH257" s="36">
        <f>SUMIFS(рўйхат!AI:AI,рўйхат!$CY:$CY,$B$264,рўйхат!$B:$B,$C257)</f>
        <v/>
      </c>
      <c r="AI257" s="35">
        <f>SUMIFS(рўйхат!AJ:AJ,рўйхат!$CY:$CY,$B$264,рўйхат!$B:$B,$C257)</f>
        <v/>
      </c>
      <c r="AJ257" s="36">
        <f>SUMIFS(рўйхат!AK:AK,рўйхат!$CY:$CY,$B$264,рўйхат!$B:$B,$C257)</f>
        <v/>
      </c>
      <c r="AK257" s="35">
        <f>SUMIFS(рўйхат!AL:AL,рўйхат!$CY:$CY,$B$264,рўйхат!$B:$B,$C257)</f>
        <v/>
      </c>
      <c r="AL257" s="36">
        <f>SUMIFS(рўйхат!AM:AM,рўйхат!$CY:$CY,$B$264,рўйхат!$B:$B,$C257)</f>
        <v/>
      </c>
      <c r="AM257" s="77">
        <f>IFERROR(Q257/E257,0)</f>
        <v/>
      </c>
      <c r="AN257" s="77">
        <f>IFERROR(R257/F257,0)</f>
        <v/>
      </c>
      <c r="AO257" s="35">
        <f>SUMIFS(рўйхат!AX:AX,рўйхат!$CY:$CY,$B$264,рўйхат!$B:$B,$C257)</f>
        <v/>
      </c>
      <c r="AP257" s="36">
        <f>SUMIFS(рўйхат!AY:AY,рўйхат!$CY:$CY,$B$264,рўйхат!$B:$B,$C257)</f>
        <v/>
      </c>
      <c r="AQ257" s="35">
        <f>SUMIFS(рўйхат!AZ:AZ,рўйхат!$CY:$CY,$B$264,рўйхат!$B:$B,$C257)</f>
        <v/>
      </c>
      <c r="AR257" s="36">
        <f>SUMIFS(рўйхат!BA:BA,рўйхат!$CY:$CY,$B$264,рўйхат!$B:$B,$C257)</f>
        <v/>
      </c>
      <c r="AS257" s="35">
        <f>SUMIFS(рўйхат!BB:BB,рўйхат!$CY:$CY,$B$264,рўйхат!$B:$B,$C257)</f>
        <v/>
      </c>
      <c r="AT257" s="36">
        <f>SUMIFS(рўйхат!BC:BC,рўйхат!$CY:$CY,$B$264,рўйхат!$B:$B,$C257)</f>
        <v/>
      </c>
      <c r="AU257" s="35">
        <f>SUMIFS(рўйхат!BD:BD,рўйхат!$CY:$CY,$B$264,рўйхат!$B:$B,$C257)</f>
        <v/>
      </c>
      <c r="AV257" s="36">
        <f>SUMIFS(рўйхат!BE:BE,рўйхат!$CY:$CY,$B$264,рўйхат!$B:$B,$C257)</f>
        <v/>
      </c>
      <c r="AW257" s="35">
        <f>SUMIFS(рўйхат!BF:BF,рўйхат!$CY:$CY,$B$264,рўйхат!$B:$B,$C257)</f>
        <v/>
      </c>
      <c r="AX257" s="36">
        <f>SUMIFS(рўйхат!BG:BG,рўйхат!$CY:$CY,$B$264,рўйхат!$B:$B,$C257)</f>
        <v/>
      </c>
      <c r="AY257" s="35">
        <f>SUMIFS(рўйхат!BH:BH,рўйхат!$CY:$CY,$B$264,рўйхат!$B:$B,$C257)</f>
        <v/>
      </c>
      <c r="AZ257" s="36">
        <f>SUMIFS(рўйхат!BI:BI,рўйхат!$CY:$CY,$B$264,рўйхат!$B:$B,$C257)</f>
        <v/>
      </c>
      <c r="BA257" s="35">
        <f>SUMIFS(рўйхат!BJ:BJ,рўйхат!$CY:$CY,$B$264,рўйхат!$B:$B,$C257)</f>
        <v/>
      </c>
      <c r="BB257" s="36">
        <f>SUMIFS(рўйхат!BK:BK,рўйхат!$CY:$CY,$B$264,рўйхат!$B:$B,$C257)</f>
        <v/>
      </c>
      <c r="BC257" s="77">
        <f>IFERROR(AO257/E257,0)</f>
        <v/>
      </c>
      <c r="BD257" s="77">
        <f>IFERROR(AP257/F257,0)</f>
        <v/>
      </c>
      <c r="BE257" s="35">
        <f>SUMIFS(рўйхат!BL:BL,рўйхат!$CY:$CY,$B$264,рўйхат!$B:$B,$C257)</f>
        <v/>
      </c>
      <c r="BF257" s="36">
        <f>SUMIFS(рўйхат!BM:BM,рўйхат!$CY:$CY,$B$264,рўйхат!$B:$B,$C257)</f>
        <v/>
      </c>
      <c r="BG257" s="35">
        <f>SUMIFS(рўйхат!BN:BN,рўйхат!$CY:$CY,$B$264,рўйхат!$B:$B,$C257)</f>
        <v/>
      </c>
      <c r="BH257" s="36">
        <f>SUMIFS(рўйхат!BO:BO,рўйхат!$CY:$CY,$B$264,рўйхат!$B:$B,$C257)</f>
        <v/>
      </c>
      <c r="BI257" s="35">
        <f>SUMIFS(рўйхат!BP:BP,рўйхат!$CY:$CY,$B$264,рўйхат!$B:$B,$C257)</f>
        <v/>
      </c>
      <c r="BJ257" s="36">
        <f>SUMIFS(рўйхат!BQ:BQ,рўйхат!$CY:$CY,$B$264,рўйхат!$B:$B,$C257)</f>
        <v/>
      </c>
      <c r="BK257" s="35">
        <f>SUMIFS(рўйхат!BR:BR,рўйхат!$CY:$CY,$B$264,рўйхат!$B:$B,$C257)</f>
        <v/>
      </c>
      <c r="BL257" s="36">
        <f>SUMIFS(рўйхат!BS:BS,рўйхат!$CY:$CY,$B$264,рўйхат!$B:$B,$C257)</f>
        <v/>
      </c>
      <c r="BM257" s="35">
        <f>SUMIFS(рўйхат!BT:BT,рўйхат!$CY:$CY,$B$264,рўйхат!$B:$B,$C257)</f>
        <v/>
      </c>
      <c r="BN257" s="36">
        <f>SUMIFS(рўйхат!BU:BU,рўйхат!$CY:$CY,$B$264,рўйхат!$B:$B,$C257)</f>
        <v/>
      </c>
      <c r="BO257" s="35">
        <f>SUMIFS(рўйхат!BX:BX,рўйхат!$CY:$CY,$B$264,рўйхат!$B:$B,$C257)</f>
        <v/>
      </c>
      <c r="BP257" s="36">
        <f>SUMIFS(рўйхат!BY:BY,рўйхат!$CY:$CY,$B$264,рўйхат!$B:$B,$C257)</f>
        <v/>
      </c>
      <c r="BQ257" s="35">
        <f>SUMIFS(рўйхат!BZ:BZ,рўйхат!$CY:$CY,$B$264,рўйхат!$B:$B,$C257)</f>
        <v/>
      </c>
      <c r="BR257" s="36">
        <f>SUMIFS(рўйхат!CA:CA,рўйхат!$CY:$CY,$B$264,рўйхат!$B:$B,$C257)</f>
        <v/>
      </c>
      <c r="BS257" s="35">
        <f>SUMIFS(рўйхат!CB:CB,рўйхат!$CY:$CY,$B$264,рўйхат!$B:$B,$C257)</f>
        <v/>
      </c>
      <c r="BT257" s="36">
        <f>SUMIFS(рўйхат!CC:CC,рўйхат!$CY:$CY,$B$264,рўйхат!$B:$B,$C257)</f>
        <v/>
      </c>
      <c r="BU257" s="35">
        <f>SUMIFS(рўйхат!CD:CD,рўйхат!$CY:$CY,$B$264,рўйхат!$B:$B,$C257)</f>
        <v/>
      </c>
      <c r="BV257" s="36">
        <f>SUMIFS(рўйхат!CE:CE,рўйхат!$CY:$CY,$B$264,рўйхат!$B:$B,$C257)</f>
        <v/>
      </c>
      <c r="BW257" s="35">
        <f>SUMIFS(рўйхат!CH:CH,рўйхат!$CY:$CY,$B$264,рўйхат!$B:$B,$C257)</f>
        <v/>
      </c>
      <c r="BX257" s="36">
        <f>SUMIFS(рўйхат!CI:CI,рўйхат!$CY:$CY,$B$264,рўйхат!$B:$B,$C257)</f>
        <v/>
      </c>
      <c r="BY257" s="35">
        <f>SUMIFS(рўйхат!CJ:CJ,рўйхат!$CY:$CY,$B$264,рўйхат!$B:$B,$C257)</f>
        <v/>
      </c>
      <c r="BZ257" s="36">
        <f>SUMIFS(рўйхат!CK:CK,рўйхат!$CY:$CY,$B$264,рўйхат!$B:$B,$C257)</f>
        <v/>
      </c>
      <c r="CA257" s="35">
        <f>SUMIFS(рўйхат!CL:CL,рўйхат!$CY:$CY,$B$264,рўйхат!$B:$B,$C257)</f>
        <v/>
      </c>
      <c r="CB257" s="36">
        <f>SUMIFS(рўйхат!CM:CM,рўйхат!$CY:$CY,$B$264,рўйхат!$B:$B,$C257)</f>
        <v/>
      </c>
      <c r="CC257" s="35">
        <f>SUMIFS(рўйхат!CN:CN,рўйхат!$CY:$CY,$B$264,рўйхат!$B:$B,$C257)</f>
        <v/>
      </c>
      <c r="CD257" s="36">
        <f>SUMIFS(рўйхат!CO:CO,рўйхат!$CY:$CY,$B$264,рўйхат!$B:$B,$C257)</f>
        <v/>
      </c>
      <c r="CE257" s="77">
        <f>IFERROR(BE257/(Q257+BE257),0)</f>
        <v/>
      </c>
      <c r="CF257" s="78">
        <f>IFERROR(BF257/(R257+BF257),0)</f>
        <v/>
      </c>
      <c r="CG257" s="8">
        <f>COUNTIFS(B:B,B257)</f>
        <v/>
      </c>
    </row>
    <row r="258" hidden="1" outlineLevel="1" ht="17.1" customFormat="1" customHeight="1" s="8">
      <c r="A258" s="33" t="n"/>
      <c r="B258" s="50" t="n">
        <v>26</v>
      </c>
      <c r="C258" s="67" t="inlineStr">
        <is>
          <t>Транспорт вазирлиги</t>
        </is>
      </c>
      <c r="D258" s="16" t="n"/>
      <c r="E258" s="35">
        <f>SUMIFS(рўйхат!F:F,рўйхат!$CY:$CY,$B$264,рўйхат!$B:$B,$C258)</f>
        <v/>
      </c>
      <c r="F258" s="36">
        <f>SUMIFS(рўйхат!G:G,рўйхат!$CY:$CY,$B$264,рўйхат!$B:$B,$C258)</f>
        <v/>
      </c>
      <c r="G258" s="35">
        <f>SUMIFS(рўйхат!H:H,рўйхат!$CY:$CY,$B$264,рўйхат!$B:$B,$C258)</f>
        <v/>
      </c>
      <c r="H258" s="36">
        <f>SUMIFS(рўйхат!I:I,рўйхат!$CY:$CY,$B$264,рўйхат!$B:$B,$C258)</f>
        <v/>
      </c>
      <c r="I258" s="35">
        <f>SUMIFS(рўйхат!J:J,рўйхат!$CY:$CY,$B$264,рўйхат!$B:$B,$C258)</f>
        <v/>
      </c>
      <c r="J258" s="36">
        <f>SUMIFS(рўйхат!K:K,рўйхат!$CY:$CY,$B$264,рўйхат!$B:$B,$C258)</f>
        <v/>
      </c>
      <c r="K258" s="35">
        <f>SUMIFS(рўйхат!L:L,рўйхат!$CY:$CY,$B$264,рўйхат!$B:$B,$C258)</f>
        <v/>
      </c>
      <c r="L258" s="36">
        <f>SUMIFS(рўйхат!M:M,рўйхат!$CY:$CY,$B$264,рўйхат!$B:$B,$C258)</f>
        <v/>
      </c>
      <c r="M258" s="35">
        <f>SUMIFS(рўйхат!N:N,рўйхат!$CY:$CY,$B$264,рўйхат!$B:$B,$C258)</f>
        <v/>
      </c>
      <c r="N258" s="36">
        <f>SUMIFS(рўйхат!O:O,рўйхат!$CY:$CY,$B$264,рўйхат!$B:$B,$C258)</f>
        <v/>
      </c>
      <c r="O258" s="34">
        <f>IFERROR(M258/E258,0)</f>
        <v/>
      </c>
      <c r="P258" s="34">
        <f>IFERROR(N258/F258,0)</f>
        <v/>
      </c>
      <c r="Q258" s="35">
        <f>SUMIFS(рўйхат!P:P,рўйхат!$CY:$CY,$B$264,рўйхат!$B:$B,$C258)</f>
        <v/>
      </c>
      <c r="R258" s="36">
        <f>SUMIFS(рўйхат!Q:Q,рўйхат!$CY:$CY,$B$264,рўйхат!$B:$B,$C258)</f>
        <v/>
      </c>
      <c r="S258" s="35">
        <f>SUMIFS(рўйхат!R:R,рўйхат!$CY:$CY,$B$264,рўйхат!$B:$B,$C258)</f>
        <v/>
      </c>
      <c r="T258" s="36">
        <f>SUMIFS(рўйхат!S:S,рўйхат!$CY:$CY,$B$264,рўйхат!$B:$B,$C258)</f>
        <v/>
      </c>
      <c r="U258" s="35">
        <f>SUMIFS(рўйхат!T:T,рўйхат!$CY:$CY,$B$264,рўйхат!$B:$B,$C258)</f>
        <v/>
      </c>
      <c r="V258" s="36">
        <f>SUMIFS(рўйхат!U:U,рўйхат!$CY:$CY,$B$264,рўйхат!$B:$B,$C258)</f>
        <v/>
      </c>
      <c r="W258" s="35">
        <f>SUMIFS(рўйхат!V:V,рўйхат!$CY:$CY,$B$264,рўйхат!$B:$B,$C258)</f>
        <v/>
      </c>
      <c r="X258" s="36">
        <f>SUMIFS(рўйхат!W:W,рўйхат!$CY:$CY,$B$264,рўйхат!$B:$B,$C258)</f>
        <v/>
      </c>
      <c r="Y258" s="35">
        <f>SUMIFS(рўйхат!X:X,рўйхат!$CY:$CY,$B$264,рўйхат!$B:$B,$C258)</f>
        <v/>
      </c>
      <c r="Z258" s="36">
        <f>SUMIFS(рўйхат!Y:Y,рўйхат!$CY:$CY,$B$264,рўйхат!$B:$B,$C258)</f>
        <v/>
      </c>
      <c r="AA258" s="35">
        <f>SUMIFS(рўйхат!Z:Z,рўйхат!$CY:$CY,$B$264,рўйхат!$B:$B,$C258)</f>
        <v/>
      </c>
      <c r="AB258" s="36">
        <f>SUMIFS(рўйхат!AA:AA,рўйхат!$CY:$CY,$B$264,рўйхат!$B:$B,$C258)</f>
        <v/>
      </c>
      <c r="AC258" s="35">
        <f>SUMIFS(рўйхат!AB:AB,рўйхат!$CY:$CY,$B$264,рўйхат!$B:$B,$C258)</f>
        <v/>
      </c>
      <c r="AD258" s="36">
        <f>SUMIFS(рўйхат!AC:AC,рўйхат!$CY:$CY,$B$264,рўйхат!$B:$B,$C258)</f>
        <v/>
      </c>
      <c r="AE258" s="35">
        <f>SUMIFS(рўйхат!AD:AD,рўйхат!$CY:$CY,$B$264,рўйхат!$B:$B,$C258)</f>
        <v/>
      </c>
      <c r="AF258" s="36">
        <f>SUMIFS(рўйхат!AE:AE,рўйхат!$CY:$CY,$B$264,рўйхат!$B:$B,$C258)</f>
        <v/>
      </c>
      <c r="AG258" s="35">
        <f>SUMIFS(рўйхат!AH:AH,рўйхат!$CY:$CY,$B$264,рўйхат!$B:$B,$C258)</f>
        <v/>
      </c>
      <c r="AH258" s="36">
        <f>SUMIFS(рўйхат!AI:AI,рўйхат!$CY:$CY,$B$264,рўйхат!$B:$B,$C258)</f>
        <v/>
      </c>
      <c r="AI258" s="35">
        <f>SUMIFS(рўйхат!AJ:AJ,рўйхат!$CY:$CY,$B$264,рўйхат!$B:$B,$C258)</f>
        <v/>
      </c>
      <c r="AJ258" s="36">
        <f>SUMIFS(рўйхат!AK:AK,рўйхат!$CY:$CY,$B$264,рўйхат!$B:$B,$C258)</f>
        <v/>
      </c>
      <c r="AK258" s="35">
        <f>SUMIFS(рўйхат!AL:AL,рўйхат!$CY:$CY,$B$264,рўйхат!$B:$B,$C258)</f>
        <v/>
      </c>
      <c r="AL258" s="36">
        <f>SUMIFS(рўйхат!AM:AM,рўйхат!$CY:$CY,$B$264,рўйхат!$B:$B,$C258)</f>
        <v/>
      </c>
      <c r="AM258" s="77">
        <f>IFERROR(Q258/E258,0)</f>
        <v/>
      </c>
      <c r="AN258" s="77">
        <f>IFERROR(R258/F258,0)</f>
        <v/>
      </c>
      <c r="AO258" s="35">
        <f>SUMIFS(рўйхат!AX:AX,рўйхат!$CY:$CY,$B$264,рўйхат!$B:$B,$C258)</f>
        <v/>
      </c>
      <c r="AP258" s="36">
        <f>SUMIFS(рўйхат!AY:AY,рўйхат!$CY:$CY,$B$264,рўйхат!$B:$B,$C258)</f>
        <v/>
      </c>
      <c r="AQ258" s="35">
        <f>SUMIFS(рўйхат!AZ:AZ,рўйхат!$CY:$CY,$B$264,рўйхат!$B:$B,$C258)</f>
        <v/>
      </c>
      <c r="AR258" s="36">
        <f>SUMIFS(рўйхат!BA:BA,рўйхат!$CY:$CY,$B$264,рўйхат!$B:$B,$C258)</f>
        <v/>
      </c>
      <c r="AS258" s="35">
        <f>SUMIFS(рўйхат!BB:BB,рўйхат!$CY:$CY,$B$264,рўйхат!$B:$B,$C258)</f>
        <v/>
      </c>
      <c r="AT258" s="36">
        <f>SUMIFS(рўйхат!BC:BC,рўйхат!$CY:$CY,$B$264,рўйхат!$B:$B,$C258)</f>
        <v/>
      </c>
      <c r="AU258" s="35">
        <f>SUMIFS(рўйхат!BD:BD,рўйхат!$CY:$CY,$B$264,рўйхат!$B:$B,$C258)</f>
        <v/>
      </c>
      <c r="AV258" s="36">
        <f>SUMIFS(рўйхат!BE:BE,рўйхат!$CY:$CY,$B$264,рўйхат!$B:$B,$C258)</f>
        <v/>
      </c>
      <c r="AW258" s="35">
        <f>SUMIFS(рўйхат!BF:BF,рўйхат!$CY:$CY,$B$264,рўйхат!$B:$B,$C258)</f>
        <v/>
      </c>
      <c r="AX258" s="36">
        <f>SUMIFS(рўйхат!BG:BG,рўйхат!$CY:$CY,$B$264,рўйхат!$B:$B,$C258)</f>
        <v/>
      </c>
      <c r="AY258" s="35">
        <f>SUMIFS(рўйхат!BH:BH,рўйхат!$CY:$CY,$B$264,рўйхат!$B:$B,$C258)</f>
        <v/>
      </c>
      <c r="AZ258" s="36">
        <f>SUMIFS(рўйхат!BI:BI,рўйхат!$CY:$CY,$B$264,рўйхат!$B:$B,$C258)</f>
        <v/>
      </c>
      <c r="BA258" s="35">
        <f>SUMIFS(рўйхат!BJ:BJ,рўйхат!$CY:$CY,$B$264,рўйхат!$B:$B,$C258)</f>
        <v/>
      </c>
      <c r="BB258" s="36">
        <f>SUMIFS(рўйхат!BK:BK,рўйхат!$CY:$CY,$B$264,рўйхат!$B:$B,$C258)</f>
        <v/>
      </c>
      <c r="BC258" s="77">
        <f>IFERROR(AO258/E258,0)</f>
        <v/>
      </c>
      <c r="BD258" s="77">
        <f>IFERROR(AP258/F258,0)</f>
        <v/>
      </c>
      <c r="BE258" s="35">
        <f>SUMIFS(рўйхат!BL:BL,рўйхат!$CY:$CY,$B$264,рўйхат!$B:$B,$C258)</f>
        <v/>
      </c>
      <c r="BF258" s="36">
        <f>SUMIFS(рўйхат!BM:BM,рўйхат!$CY:$CY,$B$264,рўйхат!$B:$B,$C258)</f>
        <v/>
      </c>
      <c r="BG258" s="35">
        <f>SUMIFS(рўйхат!BN:BN,рўйхат!$CY:$CY,$B$264,рўйхат!$B:$B,$C258)</f>
        <v/>
      </c>
      <c r="BH258" s="36">
        <f>SUMIFS(рўйхат!BO:BO,рўйхат!$CY:$CY,$B$264,рўйхат!$B:$B,$C258)</f>
        <v/>
      </c>
      <c r="BI258" s="35">
        <f>SUMIFS(рўйхат!BP:BP,рўйхат!$CY:$CY,$B$264,рўйхат!$B:$B,$C258)</f>
        <v/>
      </c>
      <c r="BJ258" s="36">
        <f>SUMIFS(рўйхат!BQ:BQ,рўйхат!$CY:$CY,$B$264,рўйхат!$B:$B,$C258)</f>
        <v/>
      </c>
      <c r="BK258" s="35">
        <f>SUMIFS(рўйхат!BR:BR,рўйхат!$CY:$CY,$B$264,рўйхат!$B:$B,$C258)</f>
        <v/>
      </c>
      <c r="BL258" s="36">
        <f>SUMIFS(рўйхат!BS:BS,рўйхат!$CY:$CY,$B$264,рўйхат!$B:$B,$C258)</f>
        <v/>
      </c>
      <c r="BM258" s="35">
        <f>SUMIFS(рўйхат!BT:BT,рўйхат!$CY:$CY,$B$264,рўйхат!$B:$B,$C258)</f>
        <v/>
      </c>
      <c r="BN258" s="36">
        <f>SUMIFS(рўйхат!BU:BU,рўйхат!$CY:$CY,$B$264,рўйхат!$B:$B,$C258)</f>
        <v/>
      </c>
      <c r="BO258" s="35">
        <f>SUMIFS(рўйхат!BX:BX,рўйхат!$CY:$CY,$B$264,рўйхат!$B:$B,$C258)</f>
        <v/>
      </c>
      <c r="BP258" s="36">
        <f>SUMIFS(рўйхат!BY:BY,рўйхат!$CY:$CY,$B$264,рўйхат!$B:$B,$C258)</f>
        <v/>
      </c>
      <c r="BQ258" s="35">
        <f>SUMIFS(рўйхат!BZ:BZ,рўйхат!$CY:$CY,$B$264,рўйхат!$B:$B,$C258)</f>
        <v/>
      </c>
      <c r="BR258" s="36">
        <f>SUMIFS(рўйхат!CA:CA,рўйхат!$CY:$CY,$B$264,рўйхат!$B:$B,$C258)</f>
        <v/>
      </c>
      <c r="BS258" s="35">
        <f>SUMIFS(рўйхат!CB:CB,рўйхат!$CY:$CY,$B$264,рўйхат!$B:$B,$C258)</f>
        <v/>
      </c>
      <c r="BT258" s="36">
        <f>SUMIFS(рўйхат!CC:CC,рўйхат!$CY:$CY,$B$264,рўйхат!$B:$B,$C258)</f>
        <v/>
      </c>
      <c r="BU258" s="35">
        <f>SUMIFS(рўйхат!CD:CD,рўйхат!$CY:$CY,$B$264,рўйхат!$B:$B,$C258)</f>
        <v/>
      </c>
      <c r="BV258" s="36">
        <f>SUMIFS(рўйхат!CE:CE,рўйхат!$CY:$CY,$B$264,рўйхат!$B:$B,$C258)</f>
        <v/>
      </c>
      <c r="BW258" s="35">
        <f>SUMIFS(рўйхат!CH:CH,рўйхат!$CY:$CY,$B$264,рўйхат!$B:$B,$C258)</f>
        <v/>
      </c>
      <c r="BX258" s="36">
        <f>SUMIFS(рўйхат!CI:CI,рўйхат!$CY:$CY,$B$264,рўйхат!$B:$B,$C258)</f>
        <v/>
      </c>
      <c r="BY258" s="35">
        <f>SUMIFS(рўйхат!CJ:CJ,рўйхат!$CY:$CY,$B$264,рўйхат!$B:$B,$C258)</f>
        <v/>
      </c>
      <c r="BZ258" s="36">
        <f>SUMIFS(рўйхат!CK:CK,рўйхат!$CY:$CY,$B$264,рўйхат!$B:$B,$C258)</f>
        <v/>
      </c>
      <c r="CA258" s="35">
        <f>SUMIFS(рўйхат!CL:CL,рўйхат!$CY:$CY,$B$264,рўйхат!$B:$B,$C258)</f>
        <v/>
      </c>
      <c r="CB258" s="36">
        <f>SUMIFS(рўйхат!CM:CM,рўйхат!$CY:$CY,$B$264,рўйхат!$B:$B,$C258)</f>
        <v/>
      </c>
      <c r="CC258" s="35">
        <f>SUMIFS(рўйхат!CN:CN,рўйхат!$CY:$CY,$B$264,рўйхат!$B:$B,$C258)</f>
        <v/>
      </c>
      <c r="CD258" s="36">
        <f>SUMIFS(рўйхат!CO:CO,рўйхат!$CY:$CY,$B$264,рўйхат!$B:$B,$C258)</f>
        <v/>
      </c>
      <c r="CE258" s="77">
        <f>IFERROR(BE258/(Q258+BE258),0)</f>
        <v/>
      </c>
      <c r="CF258" s="78">
        <f>IFERROR(BF258/(R258+BF258),0)</f>
        <v/>
      </c>
      <c r="CG258" s="8">
        <f>COUNTIFS(B:B,B258)</f>
        <v/>
      </c>
    </row>
    <row r="259" hidden="1" outlineLevel="1" ht="17.1" customFormat="1" customHeight="1" s="8">
      <c r="A259" s="33" t="n"/>
      <c r="B259" s="50" t="n">
        <v>27</v>
      </c>
      <c r="C259" s="67" t="inlineStr">
        <is>
          <t>Фавқулодда вазиятлар вазирлиги</t>
        </is>
      </c>
      <c r="D259" s="16" t="n"/>
      <c r="E259" s="35">
        <f>SUMIFS(рўйхат!F:F,рўйхат!$CY:$CY,$B$264,рўйхат!$B:$B,$C259)</f>
        <v/>
      </c>
      <c r="F259" s="36">
        <f>SUMIFS(рўйхат!G:G,рўйхат!$CY:$CY,$B$264,рўйхат!$B:$B,$C259)</f>
        <v/>
      </c>
      <c r="G259" s="35">
        <f>SUMIFS(рўйхат!H:H,рўйхат!$CY:$CY,$B$264,рўйхат!$B:$B,$C259)</f>
        <v/>
      </c>
      <c r="H259" s="36">
        <f>SUMIFS(рўйхат!I:I,рўйхат!$CY:$CY,$B$264,рўйхат!$B:$B,$C259)</f>
        <v/>
      </c>
      <c r="I259" s="35">
        <f>SUMIFS(рўйхат!J:J,рўйхат!$CY:$CY,$B$264,рўйхат!$B:$B,$C259)</f>
        <v/>
      </c>
      <c r="J259" s="36">
        <f>SUMIFS(рўйхат!K:K,рўйхат!$CY:$CY,$B$264,рўйхат!$B:$B,$C259)</f>
        <v/>
      </c>
      <c r="K259" s="35">
        <f>SUMIFS(рўйхат!L:L,рўйхат!$CY:$CY,$B$264,рўйхат!$B:$B,$C259)</f>
        <v/>
      </c>
      <c r="L259" s="36">
        <f>SUMIFS(рўйхат!M:M,рўйхат!$CY:$CY,$B$264,рўйхат!$B:$B,$C259)</f>
        <v/>
      </c>
      <c r="M259" s="35">
        <f>SUMIFS(рўйхат!N:N,рўйхат!$CY:$CY,$B$264,рўйхат!$B:$B,$C259)</f>
        <v/>
      </c>
      <c r="N259" s="36">
        <f>SUMIFS(рўйхат!O:O,рўйхат!$CY:$CY,$B$264,рўйхат!$B:$B,$C259)</f>
        <v/>
      </c>
      <c r="O259" s="34">
        <f>IFERROR(M259/E259,0)</f>
        <v/>
      </c>
      <c r="P259" s="34">
        <f>IFERROR(N259/F259,0)</f>
        <v/>
      </c>
      <c r="Q259" s="35">
        <f>SUMIFS(рўйхат!P:P,рўйхат!$CY:$CY,$B$264,рўйхат!$B:$B,$C259)</f>
        <v/>
      </c>
      <c r="R259" s="36">
        <f>SUMIFS(рўйхат!Q:Q,рўйхат!$CY:$CY,$B$264,рўйхат!$B:$B,$C259)</f>
        <v/>
      </c>
      <c r="S259" s="35">
        <f>SUMIFS(рўйхат!R:R,рўйхат!$CY:$CY,$B$264,рўйхат!$B:$B,$C259)</f>
        <v/>
      </c>
      <c r="T259" s="36">
        <f>SUMIFS(рўйхат!S:S,рўйхат!$CY:$CY,$B$264,рўйхат!$B:$B,$C259)</f>
        <v/>
      </c>
      <c r="U259" s="35">
        <f>SUMIFS(рўйхат!T:T,рўйхат!$CY:$CY,$B$264,рўйхат!$B:$B,$C259)</f>
        <v/>
      </c>
      <c r="V259" s="36">
        <f>SUMIFS(рўйхат!U:U,рўйхат!$CY:$CY,$B$264,рўйхат!$B:$B,$C259)</f>
        <v/>
      </c>
      <c r="W259" s="35">
        <f>SUMIFS(рўйхат!V:V,рўйхат!$CY:$CY,$B$264,рўйхат!$B:$B,$C259)</f>
        <v/>
      </c>
      <c r="X259" s="36">
        <f>SUMIFS(рўйхат!W:W,рўйхат!$CY:$CY,$B$264,рўйхат!$B:$B,$C259)</f>
        <v/>
      </c>
      <c r="Y259" s="35">
        <f>SUMIFS(рўйхат!X:X,рўйхат!$CY:$CY,$B$264,рўйхат!$B:$B,$C259)</f>
        <v/>
      </c>
      <c r="Z259" s="36">
        <f>SUMIFS(рўйхат!Y:Y,рўйхат!$CY:$CY,$B$264,рўйхат!$B:$B,$C259)</f>
        <v/>
      </c>
      <c r="AA259" s="35">
        <f>SUMIFS(рўйхат!Z:Z,рўйхат!$CY:$CY,$B$264,рўйхат!$B:$B,$C259)</f>
        <v/>
      </c>
      <c r="AB259" s="36">
        <f>SUMIFS(рўйхат!AA:AA,рўйхат!$CY:$CY,$B$264,рўйхат!$B:$B,$C259)</f>
        <v/>
      </c>
      <c r="AC259" s="35">
        <f>SUMIFS(рўйхат!AB:AB,рўйхат!$CY:$CY,$B$264,рўйхат!$B:$B,$C259)</f>
        <v/>
      </c>
      <c r="AD259" s="36">
        <f>SUMIFS(рўйхат!AC:AC,рўйхат!$CY:$CY,$B$264,рўйхат!$B:$B,$C259)</f>
        <v/>
      </c>
      <c r="AE259" s="35">
        <f>SUMIFS(рўйхат!AD:AD,рўйхат!$CY:$CY,$B$264,рўйхат!$B:$B,$C259)</f>
        <v/>
      </c>
      <c r="AF259" s="36">
        <f>SUMIFS(рўйхат!AE:AE,рўйхат!$CY:$CY,$B$264,рўйхат!$B:$B,$C259)</f>
        <v/>
      </c>
      <c r="AG259" s="35">
        <f>SUMIFS(рўйхат!AH:AH,рўйхат!$CY:$CY,$B$264,рўйхат!$B:$B,$C259)</f>
        <v/>
      </c>
      <c r="AH259" s="36">
        <f>SUMIFS(рўйхат!AI:AI,рўйхат!$CY:$CY,$B$264,рўйхат!$B:$B,$C259)</f>
        <v/>
      </c>
      <c r="AI259" s="35">
        <f>SUMIFS(рўйхат!AJ:AJ,рўйхат!$CY:$CY,$B$264,рўйхат!$B:$B,$C259)</f>
        <v/>
      </c>
      <c r="AJ259" s="36">
        <f>SUMIFS(рўйхат!AK:AK,рўйхат!$CY:$CY,$B$264,рўйхат!$B:$B,$C259)</f>
        <v/>
      </c>
      <c r="AK259" s="35">
        <f>SUMIFS(рўйхат!AL:AL,рўйхат!$CY:$CY,$B$264,рўйхат!$B:$B,$C259)</f>
        <v/>
      </c>
      <c r="AL259" s="36">
        <f>SUMIFS(рўйхат!AM:AM,рўйхат!$CY:$CY,$B$264,рўйхат!$B:$B,$C259)</f>
        <v/>
      </c>
      <c r="AM259" s="77">
        <f>IFERROR(Q259/E259,0)</f>
        <v/>
      </c>
      <c r="AN259" s="77">
        <f>IFERROR(R259/F259,0)</f>
        <v/>
      </c>
      <c r="AO259" s="35">
        <f>SUMIFS(рўйхат!AX:AX,рўйхат!$CY:$CY,$B$264,рўйхат!$B:$B,$C259)</f>
        <v/>
      </c>
      <c r="AP259" s="36">
        <f>SUMIFS(рўйхат!AY:AY,рўйхат!$CY:$CY,$B$264,рўйхат!$B:$B,$C259)</f>
        <v/>
      </c>
      <c r="AQ259" s="35">
        <f>SUMIFS(рўйхат!AZ:AZ,рўйхат!$CY:$CY,$B$264,рўйхат!$B:$B,$C259)</f>
        <v/>
      </c>
      <c r="AR259" s="36">
        <f>SUMIFS(рўйхат!BA:BA,рўйхат!$CY:$CY,$B$264,рўйхат!$B:$B,$C259)</f>
        <v/>
      </c>
      <c r="AS259" s="35">
        <f>SUMIFS(рўйхат!BB:BB,рўйхат!$CY:$CY,$B$264,рўйхат!$B:$B,$C259)</f>
        <v/>
      </c>
      <c r="AT259" s="36">
        <f>SUMIFS(рўйхат!BC:BC,рўйхат!$CY:$CY,$B$264,рўйхат!$B:$B,$C259)</f>
        <v/>
      </c>
      <c r="AU259" s="35">
        <f>SUMIFS(рўйхат!BD:BD,рўйхат!$CY:$CY,$B$264,рўйхат!$B:$B,$C259)</f>
        <v/>
      </c>
      <c r="AV259" s="36">
        <f>SUMIFS(рўйхат!BE:BE,рўйхат!$CY:$CY,$B$264,рўйхат!$B:$B,$C259)</f>
        <v/>
      </c>
      <c r="AW259" s="35">
        <f>SUMIFS(рўйхат!BF:BF,рўйхат!$CY:$CY,$B$264,рўйхат!$B:$B,$C259)</f>
        <v/>
      </c>
      <c r="AX259" s="36">
        <f>SUMIFS(рўйхат!BG:BG,рўйхат!$CY:$CY,$B$264,рўйхат!$B:$B,$C259)</f>
        <v/>
      </c>
      <c r="AY259" s="35">
        <f>SUMIFS(рўйхат!BH:BH,рўйхат!$CY:$CY,$B$264,рўйхат!$B:$B,$C259)</f>
        <v/>
      </c>
      <c r="AZ259" s="36">
        <f>SUMIFS(рўйхат!BI:BI,рўйхат!$CY:$CY,$B$264,рўйхат!$B:$B,$C259)</f>
        <v/>
      </c>
      <c r="BA259" s="35">
        <f>SUMIFS(рўйхат!BJ:BJ,рўйхат!$CY:$CY,$B$264,рўйхат!$B:$B,$C259)</f>
        <v/>
      </c>
      <c r="BB259" s="36">
        <f>SUMIFS(рўйхат!BK:BK,рўйхат!$CY:$CY,$B$264,рўйхат!$B:$B,$C259)</f>
        <v/>
      </c>
      <c r="BC259" s="77">
        <f>IFERROR(AO259/E259,0)</f>
        <v/>
      </c>
      <c r="BD259" s="77">
        <f>IFERROR(AP259/F259,0)</f>
        <v/>
      </c>
      <c r="BE259" s="35">
        <f>SUMIFS(рўйхат!BL:BL,рўйхат!$CY:$CY,$B$264,рўйхат!$B:$B,$C259)</f>
        <v/>
      </c>
      <c r="BF259" s="36">
        <f>SUMIFS(рўйхат!BM:BM,рўйхат!$CY:$CY,$B$264,рўйхат!$B:$B,$C259)</f>
        <v/>
      </c>
      <c r="BG259" s="35">
        <f>SUMIFS(рўйхат!BN:BN,рўйхат!$CY:$CY,$B$264,рўйхат!$B:$B,$C259)</f>
        <v/>
      </c>
      <c r="BH259" s="36">
        <f>SUMIFS(рўйхат!BO:BO,рўйхат!$CY:$CY,$B$264,рўйхат!$B:$B,$C259)</f>
        <v/>
      </c>
      <c r="BI259" s="35">
        <f>SUMIFS(рўйхат!BP:BP,рўйхат!$CY:$CY,$B$264,рўйхат!$B:$B,$C259)</f>
        <v/>
      </c>
      <c r="BJ259" s="36">
        <f>SUMIFS(рўйхат!BQ:BQ,рўйхат!$CY:$CY,$B$264,рўйхат!$B:$B,$C259)</f>
        <v/>
      </c>
      <c r="BK259" s="35">
        <f>SUMIFS(рўйхат!BR:BR,рўйхат!$CY:$CY,$B$264,рўйхат!$B:$B,$C259)</f>
        <v/>
      </c>
      <c r="BL259" s="36">
        <f>SUMIFS(рўйхат!BS:BS,рўйхат!$CY:$CY,$B$264,рўйхат!$B:$B,$C259)</f>
        <v/>
      </c>
      <c r="BM259" s="35">
        <f>SUMIFS(рўйхат!BT:BT,рўйхат!$CY:$CY,$B$264,рўйхат!$B:$B,$C259)</f>
        <v/>
      </c>
      <c r="BN259" s="36">
        <f>SUMIFS(рўйхат!BU:BU,рўйхат!$CY:$CY,$B$264,рўйхат!$B:$B,$C259)</f>
        <v/>
      </c>
      <c r="BO259" s="35">
        <f>SUMIFS(рўйхат!BX:BX,рўйхат!$CY:$CY,$B$264,рўйхат!$B:$B,$C259)</f>
        <v/>
      </c>
      <c r="BP259" s="36">
        <f>SUMIFS(рўйхат!BY:BY,рўйхат!$CY:$CY,$B$264,рўйхат!$B:$B,$C259)</f>
        <v/>
      </c>
      <c r="BQ259" s="35">
        <f>SUMIFS(рўйхат!BZ:BZ,рўйхат!$CY:$CY,$B$264,рўйхат!$B:$B,$C259)</f>
        <v/>
      </c>
      <c r="BR259" s="36">
        <f>SUMIFS(рўйхат!CA:CA,рўйхат!$CY:$CY,$B$264,рўйхат!$B:$B,$C259)</f>
        <v/>
      </c>
      <c r="BS259" s="35">
        <f>SUMIFS(рўйхат!CB:CB,рўйхат!$CY:$CY,$B$264,рўйхат!$B:$B,$C259)</f>
        <v/>
      </c>
      <c r="BT259" s="36">
        <f>SUMIFS(рўйхат!CC:CC,рўйхат!$CY:$CY,$B$264,рўйхат!$B:$B,$C259)</f>
        <v/>
      </c>
      <c r="BU259" s="35">
        <f>SUMIFS(рўйхат!CD:CD,рўйхат!$CY:$CY,$B$264,рўйхат!$B:$B,$C259)</f>
        <v/>
      </c>
      <c r="BV259" s="36">
        <f>SUMIFS(рўйхат!CE:CE,рўйхат!$CY:$CY,$B$264,рўйхат!$B:$B,$C259)</f>
        <v/>
      </c>
      <c r="BW259" s="35">
        <f>SUMIFS(рўйхат!CH:CH,рўйхат!$CY:$CY,$B$264,рўйхат!$B:$B,$C259)</f>
        <v/>
      </c>
      <c r="BX259" s="36">
        <f>SUMIFS(рўйхат!CI:CI,рўйхат!$CY:$CY,$B$264,рўйхат!$B:$B,$C259)</f>
        <v/>
      </c>
      <c r="BY259" s="35">
        <f>SUMIFS(рўйхат!CJ:CJ,рўйхат!$CY:$CY,$B$264,рўйхат!$B:$B,$C259)</f>
        <v/>
      </c>
      <c r="BZ259" s="36">
        <f>SUMIFS(рўйхат!CK:CK,рўйхат!$CY:$CY,$B$264,рўйхат!$B:$B,$C259)</f>
        <v/>
      </c>
      <c r="CA259" s="35">
        <f>SUMIFS(рўйхат!CL:CL,рўйхат!$CY:$CY,$B$264,рўйхат!$B:$B,$C259)</f>
        <v/>
      </c>
      <c r="CB259" s="36">
        <f>SUMIFS(рўйхат!CM:CM,рўйхат!$CY:$CY,$B$264,рўйхат!$B:$B,$C259)</f>
        <v/>
      </c>
      <c r="CC259" s="35">
        <f>SUMIFS(рўйхат!CN:CN,рўйхат!$CY:$CY,$B$264,рўйхат!$B:$B,$C259)</f>
        <v/>
      </c>
      <c r="CD259" s="36">
        <f>SUMIFS(рўйхат!CO:CO,рўйхат!$CY:$CY,$B$264,рўйхат!$B:$B,$C259)</f>
        <v/>
      </c>
      <c r="CE259" s="77">
        <f>IFERROR(BE259/(Q259+BE259),0)</f>
        <v/>
      </c>
      <c r="CF259" s="78">
        <f>IFERROR(BF259/(R259+BF259),0)</f>
        <v/>
      </c>
      <c r="CG259" s="8">
        <f>COUNTIFS(B:B,B259)</f>
        <v/>
      </c>
    </row>
    <row r="260" hidden="1" outlineLevel="1" ht="33.95" customFormat="1" customHeight="1" s="8">
      <c r="A260" s="33" t="n"/>
      <c r="B260" s="50" t="n">
        <v>28</v>
      </c>
      <c r="C260" s="67" t="inlineStr">
        <is>
          <t>Экология, атроф-муҳитни муҳофаза қилиш ва иқлим ўзгариши вазирлиги</t>
        </is>
      </c>
      <c r="D260" s="16" t="n"/>
      <c r="E260" s="35">
        <f>SUMIFS(рўйхат!F:F,рўйхат!$CY:$CY,$B$264,рўйхат!$B:$B,$C260)</f>
        <v/>
      </c>
      <c r="F260" s="36">
        <f>SUMIFS(рўйхат!G:G,рўйхат!$CY:$CY,$B$264,рўйхат!$B:$B,$C260)</f>
        <v/>
      </c>
      <c r="G260" s="35">
        <f>SUMIFS(рўйхат!H:H,рўйхат!$CY:$CY,$B$264,рўйхат!$B:$B,$C260)</f>
        <v/>
      </c>
      <c r="H260" s="36">
        <f>SUMIFS(рўйхат!I:I,рўйхат!$CY:$CY,$B$264,рўйхат!$B:$B,$C260)</f>
        <v/>
      </c>
      <c r="I260" s="35">
        <f>SUMIFS(рўйхат!J:J,рўйхат!$CY:$CY,$B$264,рўйхат!$B:$B,$C260)</f>
        <v/>
      </c>
      <c r="J260" s="36">
        <f>SUMIFS(рўйхат!K:K,рўйхат!$CY:$CY,$B$264,рўйхат!$B:$B,$C260)</f>
        <v/>
      </c>
      <c r="K260" s="35">
        <f>SUMIFS(рўйхат!L:L,рўйхат!$CY:$CY,$B$264,рўйхат!$B:$B,$C260)</f>
        <v/>
      </c>
      <c r="L260" s="36">
        <f>SUMIFS(рўйхат!M:M,рўйхат!$CY:$CY,$B$264,рўйхат!$B:$B,$C260)</f>
        <v/>
      </c>
      <c r="M260" s="35">
        <f>SUMIFS(рўйхат!N:N,рўйхат!$CY:$CY,$B$264,рўйхат!$B:$B,$C260)</f>
        <v/>
      </c>
      <c r="N260" s="36">
        <f>SUMIFS(рўйхат!O:O,рўйхат!$CY:$CY,$B$264,рўйхат!$B:$B,$C260)</f>
        <v/>
      </c>
      <c r="O260" s="34">
        <f>IFERROR(M260/E260,0)</f>
        <v/>
      </c>
      <c r="P260" s="34">
        <f>IFERROR(N260/F260,0)</f>
        <v/>
      </c>
      <c r="Q260" s="35">
        <f>SUMIFS(рўйхат!P:P,рўйхат!$CY:$CY,$B$264,рўйхат!$B:$B,$C260)</f>
        <v/>
      </c>
      <c r="R260" s="36">
        <f>SUMIFS(рўйхат!Q:Q,рўйхат!$CY:$CY,$B$264,рўйхат!$B:$B,$C260)</f>
        <v/>
      </c>
      <c r="S260" s="35">
        <f>SUMIFS(рўйхат!R:R,рўйхат!$CY:$CY,$B$264,рўйхат!$B:$B,$C260)</f>
        <v/>
      </c>
      <c r="T260" s="36">
        <f>SUMIFS(рўйхат!S:S,рўйхат!$CY:$CY,$B$264,рўйхат!$B:$B,$C260)</f>
        <v/>
      </c>
      <c r="U260" s="35">
        <f>SUMIFS(рўйхат!T:T,рўйхат!$CY:$CY,$B$264,рўйхат!$B:$B,$C260)</f>
        <v/>
      </c>
      <c r="V260" s="36">
        <f>SUMIFS(рўйхат!U:U,рўйхат!$CY:$CY,$B$264,рўйхат!$B:$B,$C260)</f>
        <v/>
      </c>
      <c r="W260" s="35">
        <f>SUMIFS(рўйхат!V:V,рўйхат!$CY:$CY,$B$264,рўйхат!$B:$B,$C260)</f>
        <v/>
      </c>
      <c r="X260" s="36">
        <f>SUMIFS(рўйхат!W:W,рўйхат!$CY:$CY,$B$264,рўйхат!$B:$B,$C260)</f>
        <v/>
      </c>
      <c r="Y260" s="35">
        <f>SUMIFS(рўйхат!X:X,рўйхат!$CY:$CY,$B$264,рўйхат!$B:$B,$C260)</f>
        <v/>
      </c>
      <c r="Z260" s="36">
        <f>SUMIFS(рўйхат!Y:Y,рўйхат!$CY:$CY,$B$264,рўйхат!$B:$B,$C260)</f>
        <v/>
      </c>
      <c r="AA260" s="35">
        <f>SUMIFS(рўйхат!Z:Z,рўйхат!$CY:$CY,$B$264,рўйхат!$B:$B,$C260)</f>
        <v/>
      </c>
      <c r="AB260" s="36">
        <f>SUMIFS(рўйхат!AA:AA,рўйхат!$CY:$CY,$B$264,рўйхат!$B:$B,$C260)</f>
        <v/>
      </c>
      <c r="AC260" s="35">
        <f>SUMIFS(рўйхат!AB:AB,рўйхат!$CY:$CY,$B$264,рўйхат!$B:$B,$C260)</f>
        <v/>
      </c>
      <c r="AD260" s="36">
        <f>SUMIFS(рўйхат!AC:AC,рўйхат!$CY:$CY,$B$264,рўйхат!$B:$B,$C260)</f>
        <v/>
      </c>
      <c r="AE260" s="35">
        <f>SUMIFS(рўйхат!AD:AD,рўйхат!$CY:$CY,$B$264,рўйхат!$B:$B,$C260)</f>
        <v/>
      </c>
      <c r="AF260" s="36">
        <f>SUMIFS(рўйхат!AE:AE,рўйхат!$CY:$CY,$B$264,рўйхат!$B:$B,$C260)</f>
        <v/>
      </c>
      <c r="AG260" s="35">
        <f>SUMIFS(рўйхат!AH:AH,рўйхат!$CY:$CY,$B$264,рўйхат!$B:$B,$C260)</f>
        <v/>
      </c>
      <c r="AH260" s="36">
        <f>SUMIFS(рўйхат!AI:AI,рўйхат!$CY:$CY,$B$264,рўйхат!$B:$B,$C260)</f>
        <v/>
      </c>
      <c r="AI260" s="35">
        <f>SUMIFS(рўйхат!AJ:AJ,рўйхат!$CY:$CY,$B$264,рўйхат!$B:$B,$C260)</f>
        <v/>
      </c>
      <c r="AJ260" s="36">
        <f>SUMIFS(рўйхат!AK:AK,рўйхат!$CY:$CY,$B$264,рўйхат!$B:$B,$C260)</f>
        <v/>
      </c>
      <c r="AK260" s="35">
        <f>SUMIFS(рўйхат!AL:AL,рўйхат!$CY:$CY,$B$264,рўйхат!$B:$B,$C260)</f>
        <v/>
      </c>
      <c r="AL260" s="36">
        <f>SUMIFS(рўйхат!AM:AM,рўйхат!$CY:$CY,$B$264,рўйхат!$B:$B,$C260)</f>
        <v/>
      </c>
      <c r="AM260" s="77">
        <f>IFERROR(Q260/E260,0)</f>
        <v/>
      </c>
      <c r="AN260" s="77">
        <f>IFERROR(R260/F260,0)</f>
        <v/>
      </c>
      <c r="AO260" s="35">
        <f>SUMIFS(рўйхат!AX:AX,рўйхат!$CY:$CY,$B$264,рўйхат!$B:$B,$C260)</f>
        <v/>
      </c>
      <c r="AP260" s="36">
        <f>SUMIFS(рўйхат!AY:AY,рўйхат!$CY:$CY,$B$264,рўйхат!$B:$B,$C260)</f>
        <v/>
      </c>
      <c r="AQ260" s="35">
        <f>SUMIFS(рўйхат!AZ:AZ,рўйхат!$CY:$CY,$B$264,рўйхат!$B:$B,$C260)</f>
        <v/>
      </c>
      <c r="AR260" s="36">
        <f>SUMIFS(рўйхат!BA:BA,рўйхат!$CY:$CY,$B$264,рўйхат!$B:$B,$C260)</f>
        <v/>
      </c>
      <c r="AS260" s="35">
        <f>SUMIFS(рўйхат!BB:BB,рўйхат!$CY:$CY,$B$264,рўйхат!$B:$B,$C260)</f>
        <v/>
      </c>
      <c r="AT260" s="36">
        <f>SUMIFS(рўйхат!BC:BC,рўйхат!$CY:$CY,$B$264,рўйхат!$B:$B,$C260)</f>
        <v/>
      </c>
      <c r="AU260" s="35">
        <f>SUMIFS(рўйхат!BD:BD,рўйхат!$CY:$CY,$B$264,рўйхат!$B:$B,$C260)</f>
        <v/>
      </c>
      <c r="AV260" s="36">
        <f>SUMIFS(рўйхат!BE:BE,рўйхат!$CY:$CY,$B$264,рўйхат!$B:$B,$C260)</f>
        <v/>
      </c>
      <c r="AW260" s="35">
        <f>SUMIFS(рўйхат!BF:BF,рўйхат!$CY:$CY,$B$264,рўйхат!$B:$B,$C260)</f>
        <v/>
      </c>
      <c r="AX260" s="36">
        <f>SUMIFS(рўйхат!BG:BG,рўйхат!$CY:$CY,$B$264,рўйхат!$B:$B,$C260)</f>
        <v/>
      </c>
      <c r="AY260" s="35">
        <f>SUMIFS(рўйхат!BH:BH,рўйхат!$CY:$CY,$B$264,рўйхат!$B:$B,$C260)</f>
        <v/>
      </c>
      <c r="AZ260" s="36">
        <f>SUMIFS(рўйхат!BI:BI,рўйхат!$CY:$CY,$B$264,рўйхат!$B:$B,$C260)</f>
        <v/>
      </c>
      <c r="BA260" s="35">
        <f>SUMIFS(рўйхат!BJ:BJ,рўйхат!$CY:$CY,$B$264,рўйхат!$B:$B,$C260)</f>
        <v/>
      </c>
      <c r="BB260" s="36">
        <f>SUMIFS(рўйхат!BK:BK,рўйхат!$CY:$CY,$B$264,рўйхат!$B:$B,$C260)</f>
        <v/>
      </c>
      <c r="BC260" s="77">
        <f>IFERROR(AO260/E260,0)</f>
        <v/>
      </c>
      <c r="BD260" s="77">
        <f>IFERROR(AP260/F260,0)</f>
        <v/>
      </c>
      <c r="BE260" s="35">
        <f>SUMIFS(рўйхат!BL:BL,рўйхат!$CY:$CY,$B$264,рўйхат!$B:$B,$C260)</f>
        <v/>
      </c>
      <c r="BF260" s="36">
        <f>SUMIFS(рўйхат!BM:BM,рўйхат!$CY:$CY,$B$264,рўйхат!$B:$B,$C260)</f>
        <v/>
      </c>
      <c r="BG260" s="35">
        <f>SUMIFS(рўйхат!BN:BN,рўйхат!$CY:$CY,$B$264,рўйхат!$B:$B,$C260)</f>
        <v/>
      </c>
      <c r="BH260" s="36">
        <f>SUMIFS(рўйхат!BO:BO,рўйхат!$CY:$CY,$B$264,рўйхат!$B:$B,$C260)</f>
        <v/>
      </c>
      <c r="BI260" s="35">
        <f>SUMIFS(рўйхат!BP:BP,рўйхат!$CY:$CY,$B$264,рўйхат!$B:$B,$C260)</f>
        <v/>
      </c>
      <c r="BJ260" s="36">
        <f>SUMIFS(рўйхат!BQ:BQ,рўйхат!$CY:$CY,$B$264,рўйхат!$B:$B,$C260)</f>
        <v/>
      </c>
      <c r="BK260" s="35">
        <f>SUMIFS(рўйхат!BR:BR,рўйхат!$CY:$CY,$B$264,рўйхат!$B:$B,$C260)</f>
        <v/>
      </c>
      <c r="BL260" s="36">
        <f>SUMIFS(рўйхат!BS:BS,рўйхат!$CY:$CY,$B$264,рўйхат!$B:$B,$C260)</f>
        <v/>
      </c>
      <c r="BM260" s="35">
        <f>SUMIFS(рўйхат!BT:BT,рўйхат!$CY:$CY,$B$264,рўйхат!$B:$B,$C260)</f>
        <v/>
      </c>
      <c r="BN260" s="36">
        <f>SUMIFS(рўйхат!BU:BU,рўйхат!$CY:$CY,$B$264,рўйхат!$B:$B,$C260)</f>
        <v/>
      </c>
      <c r="BO260" s="35">
        <f>SUMIFS(рўйхат!BX:BX,рўйхат!$CY:$CY,$B$264,рўйхат!$B:$B,$C260)</f>
        <v/>
      </c>
      <c r="BP260" s="36">
        <f>SUMIFS(рўйхат!BY:BY,рўйхат!$CY:$CY,$B$264,рўйхат!$B:$B,$C260)</f>
        <v/>
      </c>
      <c r="BQ260" s="35">
        <f>SUMIFS(рўйхат!BZ:BZ,рўйхат!$CY:$CY,$B$264,рўйхат!$B:$B,$C260)</f>
        <v/>
      </c>
      <c r="BR260" s="36">
        <f>SUMIFS(рўйхат!CA:CA,рўйхат!$CY:$CY,$B$264,рўйхат!$B:$B,$C260)</f>
        <v/>
      </c>
      <c r="BS260" s="35">
        <f>SUMIFS(рўйхат!CB:CB,рўйхат!$CY:$CY,$B$264,рўйхат!$B:$B,$C260)</f>
        <v/>
      </c>
      <c r="BT260" s="36">
        <f>SUMIFS(рўйхат!CC:CC,рўйхат!$CY:$CY,$B$264,рўйхат!$B:$B,$C260)</f>
        <v/>
      </c>
      <c r="BU260" s="35">
        <f>SUMIFS(рўйхат!CD:CD,рўйхат!$CY:$CY,$B$264,рўйхат!$B:$B,$C260)</f>
        <v/>
      </c>
      <c r="BV260" s="36">
        <f>SUMIFS(рўйхат!CE:CE,рўйхат!$CY:$CY,$B$264,рўйхат!$B:$B,$C260)</f>
        <v/>
      </c>
      <c r="BW260" s="35">
        <f>SUMIFS(рўйхат!CH:CH,рўйхат!$CY:$CY,$B$264,рўйхат!$B:$B,$C260)</f>
        <v/>
      </c>
      <c r="BX260" s="36">
        <f>SUMIFS(рўйхат!CI:CI,рўйхат!$CY:$CY,$B$264,рўйхат!$B:$B,$C260)</f>
        <v/>
      </c>
      <c r="BY260" s="35">
        <f>SUMIFS(рўйхат!CJ:CJ,рўйхат!$CY:$CY,$B$264,рўйхат!$B:$B,$C260)</f>
        <v/>
      </c>
      <c r="BZ260" s="36">
        <f>SUMIFS(рўйхат!CK:CK,рўйхат!$CY:$CY,$B$264,рўйхат!$B:$B,$C260)</f>
        <v/>
      </c>
      <c r="CA260" s="35">
        <f>SUMIFS(рўйхат!CL:CL,рўйхат!$CY:$CY,$B$264,рўйхат!$B:$B,$C260)</f>
        <v/>
      </c>
      <c r="CB260" s="36">
        <f>SUMIFS(рўйхат!CM:CM,рўйхат!$CY:$CY,$B$264,рўйхат!$B:$B,$C260)</f>
        <v/>
      </c>
      <c r="CC260" s="35">
        <f>SUMIFS(рўйхат!CN:CN,рўйхат!$CY:$CY,$B$264,рўйхат!$B:$B,$C260)</f>
        <v/>
      </c>
      <c r="CD260" s="36">
        <f>SUMIFS(рўйхат!CO:CO,рўйхат!$CY:$CY,$B$264,рўйхат!$B:$B,$C260)</f>
        <v/>
      </c>
      <c r="CE260" s="77">
        <f>IFERROR(BE260/(Q260+BE260),0)</f>
        <v/>
      </c>
      <c r="CF260" s="78">
        <f>IFERROR(BF260/(R260+BF260),0)</f>
        <v/>
      </c>
      <c r="CG260" s="8">
        <f>COUNTIFS(B:B,B260)</f>
        <v/>
      </c>
    </row>
    <row r="261" hidden="1" outlineLevel="1" ht="17.1" customFormat="1" customHeight="1" s="8">
      <c r="A261" s="33" t="n"/>
      <c r="B261" s="50" t="n">
        <v>29</v>
      </c>
      <c r="C261" s="67" t="inlineStr">
        <is>
          <t>Энергетика вазирлиги</t>
        </is>
      </c>
      <c r="D261" s="16" t="n"/>
      <c r="E261" s="35">
        <f>SUMIFS(рўйхат!F:F,рўйхат!$CY:$CY,$B$264,рўйхат!$B:$B,$C261)</f>
        <v/>
      </c>
      <c r="F261" s="36">
        <f>SUMIFS(рўйхат!G:G,рўйхат!$CY:$CY,$B$264,рўйхат!$B:$B,$C261)</f>
        <v/>
      </c>
      <c r="G261" s="35">
        <f>SUMIFS(рўйхат!H:H,рўйхат!$CY:$CY,$B$264,рўйхат!$B:$B,$C261)</f>
        <v/>
      </c>
      <c r="H261" s="36">
        <f>SUMIFS(рўйхат!I:I,рўйхат!$CY:$CY,$B$264,рўйхат!$B:$B,$C261)</f>
        <v/>
      </c>
      <c r="I261" s="35">
        <f>SUMIFS(рўйхат!J:J,рўйхат!$CY:$CY,$B$264,рўйхат!$B:$B,$C261)</f>
        <v/>
      </c>
      <c r="J261" s="36">
        <f>SUMIFS(рўйхат!K:K,рўйхат!$CY:$CY,$B$264,рўйхат!$B:$B,$C261)</f>
        <v/>
      </c>
      <c r="K261" s="35">
        <f>SUMIFS(рўйхат!L:L,рўйхат!$CY:$CY,$B$264,рўйхат!$B:$B,$C261)</f>
        <v/>
      </c>
      <c r="L261" s="36">
        <f>SUMIFS(рўйхат!M:M,рўйхат!$CY:$CY,$B$264,рўйхат!$B:$B,$C261)</f>
        <v/>
      </c>
      <c r="M261" s="35">
        <f>SUMIFS(рўйхат!N:N,рўйхат!$CY:$CY,$B$264,рўйхат!$B:$B,$C261)</f>
        <v/>
      </c>
      <c r="N261" s="36">
        <f>SUMIFS(рўйхат!O:O,рўйхат!$CY:$CY,$B$264,рўйхат!$B:$B,$C261)</f>
        <v/>
      </c>
      <c r="O261" s="34">
        <f>IFERROR(M261/E261,0)</f>
        <v/>
      </c>
      <c r="P261" s="34">
        <f>IFERROR(N261/F261,0)</f>
        <v/>
      </c>
      <c r="Q261" s="35">
        <f>SUMIFS(рўйхат!P:P,рўйхат!$CY:$CY,$B$264,рўйхат!$B:$B,$C261)</f>
        <v/>
      </c>
      <c r="R261" s="36">
        <f>SUMIFS(рўйхат!Q:Q,рўйхат!$CY:$CY,$B$264,рўйхат!$B:$B,$C261)</f>
        <v/>
      </c>
      <c r="S261" s="35">
        <f>SUMIFS(рўйхат!R:R,рўйхат!$CY:$CY,$B$264,рўйхат!$B:$B,$C261)</f>
        <v/>
      </c>
      <c r="T261" s="36">
        <f>SUMIFS(рўйхат!S:S,рўйхат!$CY:$CY,$B$264,рўйхат!$B:$B,$C261)</f>
        <v/>
      </c>
      <c r="U261" s="35">
        <f>SUMIFS(рўйхат!T:T,рўйхат!$CY:$CY,$B$264,рўйхат!$B:$B,$C261)</f>
        <v/>
      </c>
      <c r="V261" s="36">
        <f>SUMIFS(рўйхат!U:U,рўйхат!$CY:$CY,$B$264,рўйхат!$B:$B,$C261)</f>
        <v/>
      </c>
      <c r="W261" s="35">
        <f>SUMIFS(рўйхат!V:V,рўйхат!$CY:$CY,$B$264,рўйхат!$B:$B,$C261)</f>
        <v/>
      </c>
      <c r="X261" s="36">
        <f>SUMIFS(рўйхат!W:W,рўйхат!$CY:$CY,$B$264,рўйхат!$B:$B,$C261)</f>
        <v/>
      </c>
      <c r="Y261" s="35">
        <f>SUMIFS(рўйхат!X:X,рўйхат!$CY:$CY,$B$264,рўйхат!$B:$B,$C261)</f>
        <v/>
      </c>
      <c r="Z261" s="36">
        <f>SUMIFS(рўйхат!Y:Y,рўйхат!$CY:$CY,$B$264,рўйхат!$B:$B,$C261)</f>
        <v/>
      </c>
      <c r="AA261" s="35">
        <f>SUMIFS(рўйхат!Z:Z,рўйхат!$CY:$CY,$B$264,рўйхат!$B:$B,$C261)</f>
        <v/>
      </c>
      <c r="AB261" s="36">
        <f>SUMIFS(рўйхат!AA:AA,рўйхат!$CY:$CY,$B$264,рўйхат!$B:$B,$C261)</f>
        <v/>
      </c>
      <c r="AC261" s="35">
        <f>SUMIFS(рўйхат!AB:AB,рўйхат!$CY:$CY,$B$264,рўйхат!$B:$B,$C261)</f>
        <v/>
      </c>
      <c r="AD261" s="36">
        <f>SUMIFS(рўйхат!AC:AC,рўйхат!$CY:$CY,$B$264,рўйхат!$B:$B,$C261)</f>
        <v/>
      </c>
      <c r="AE261" s="35">
        <f>SUMIFS(рўйхат!AD:AD,рўйхат!$CY:$CY,$B$264,рўйхат!$B:$B,$C261)</f>
        <v/>
      </c>
      <c r="AF261" s="36">
        <f>SUMIFS(рўйхат!AE:AE,рўйхат!$CY:$CY,$B$264,рўйхат!$B:$B,$C261)</f>
        <v/>
      </c>
      <c r="AG261" s="35">
        <f>SUMIFS(рўйхат!AH:AH,рўйхат!$CY:$CY,$B$264,рўйхат!$B:$B,$C261)</f>
        <v/>
      </c>
      <c r="AH261" s="36">
        <f>SUMIFS(рўйхат!AI:AI,рўйхат!$CY:$CY,$B$264,рўйхат!$B:$B,$C261)</f>
        <v/>
      </c>
      <c r="AI261" s="35">
        <f>SUMIFS(рўйхат!AJ:AJ,рўйхат!$CY:$CY,$B$264,рўйхат!$B:$B,$C261)</f>
        <v/>
      </c>
      <c r="AJ261" s="36">
        <f>SUMIFS(рўйхат!AK:AK,рўйхат!$CY:$CY,$B$264,рўйхат!$B:$B,$C261)</f>
        <v/>
      </c>
      <c r="AK261" s="35">
        <f>SUMIFS(рўйхат!AL:AL,рўйхат!$CY:$CY,$B$264,рўйхат!$B:$B,$C261)</f>
        <v/>
      </c>
      <c r="AL261" s="36">
        <f>SUMIFS(рўйхат!AM:AM,рўйхат!$CY:$CY,$B$264,рўйхат!$B:$B,$C261)</f>
        <v/>
      </c>
      <c r="AM261" s="77">
        <f>IFERROR(Q261/E261,0)</f>
        <v/>
      </c>
      <c r="AN261" s="77">
        <f>IFERROR(R261/F261,0)</f>
        <v/>
      </c>
      <c r="AO261" s="35">
        <f>SUMIFS(рўйхат!AX:AX,рўйхат!$CY:$CY,$B$264,рўйхат!$B:$B,$C261)</f>
        <v/>
      </c>
      <c r="AP261" s="36">
        <f>SUMIFS(рўйхат!AY:AY,рўйхат!$CY:$CY,$B$264,рўйхат!$B:$B,$C261)</f>
        <v/>
      </c>
      <c r="AQ261" s="35">
        <f>SUMIFS(рўйхат!AZ:AZ,рўйхат!$CY:$CY,$B$264,рўйхат!$B:$B,$C261)</f>
        <v/>
      </c>
      <c r="AR261" s="36">
        <f>SUMIFS(рўйхат!BA:BA,рўйхат!$CY:$CY,$B$264,рўйхат!$B:$B,$C261)</f>
        <v/>
      </c>
      <c r="AS261" s="35">
        <f>SUMIFS(рўйхат!BB:BB,рўйхат!$CY:$CY,$B$264,рўйхат!$B:$B,$C261)</f>
        <v/>
      </c>
      <c r="AT261" s="36">
        <f>SUMIFS(рўйхат!BC:BC,рўйхат!$CY:$CY,$B$264,рўйхат!$B:$B,$C261)</f>
        <v/>
      </c>
      <c r="AU261" s="35">
        <f>SUMIFS(рўйхат!BD:BD,рўйхат!$CY:$CY,$B$264,рўйхат!$B:$B,$C261)</f>
        <v/>
      </c>
      <c r="AV261" s="36">
        <f>SUMIFS(рўйхат!BE:BE,рўйхат!$CY:$CY,$B$264,рўйхат!$B:$B,$C261)</f>
        <v/>
      </c>
      <c r="AW261" s="35">
        <f>SUMIFS(рўйхат!BF:BF,рўйхат!$CY:$CY,$B$264,рўйхат!$B:$B,$C261)</f>
        <v/>
      </c>
      <c r="AX261" s="36">
        <f>SUMIFS(рўйхат!BG:BG,рўйхат!$CY:$CY,$B$264,рўйхат!$B:$B,$C261)</f>
        <v/>
      </c>
      <c r="AY261" s="35">
        <f>SUMIFS(рўйхат!BH:BH,рўйхат!$CY:$CY,$B$264,рўйхат!$B:$B,$C261)</f>
        <v/>
      </c>
      <c r="AZ261" s="36">
        <f>SUMIFS(рўйхат!BI:BI,рўйхат!$CY:$CY,$B$264,рўйхат!$B:$B,$C261)</f>
        <v/>
      </c>
      <c r="BA261" s="35">
        <f>SUMIFS(рўйхат!BJ:BJ,рўйхат!$CY:$CY,$B$264,рўйхат!$B:$B,$C261)</f>
        <v/>
      </c>
      <c r="BB261" s="36">
        <f>SUMIFS(рўйхат!BK:BK,рўйхат!$CY:$CY,$B$264,рўйхат!$B:$B,$C261)</f>
        <v/>
      </c>
      <c r="BC261" s="77">
        <f>IFERROR(AO261/E261,0)</f>
        <v/>
      </c>
      <c r="BD261" s="77">
        <f>IFERROR(AP261/F261,0)</f>
        <v/>
      </c>
      <c r="BE261" s="35">
        <f>SUMIFS(рўйхат!BL:BL,рўйхат!$CY:$CY,$B$264,рўйхат!$B:$B,$C261)</f>
        <v/>
      </c>
      <c r="BF261" s="36">
        <f>SUMIFS(рўйхат!BM:BM,рўйхат!$CY:$CY,$B$264,рўйхат!$B:$B,$C261)</f>
        <v/>
      </c>
      <c r="BG261" s="35">
        <f>SUMIFS(рўйхат!BN:BN,рўйхат!$CY:$CY,$B$264,рўйхат!$B:$B,$C261)</f>
        <v/>
      </c>
      <c r="BH261" s="36">
        <f>SUMIFS(рўйхат!BO:BO,рўйхат!$CY:$CY,$B$264,рўйхат!$B:$B,$C261)</f>
        <v/>
      </c>
      <c r="BI261" s="35">
        <f>SUMIFS(рўйхат!BP:BP,рўйхат!$CY:$CY,$B$264,рўйхат!$B:$B,$C261)</f>
        <v/>
      </c>
      <c r="BJ261" s="36">
        <f>SUMIFS(рўйхат!BQ:BQ,рўйхат!$CY:$CY,$B$264,рўйхат!$B:$B,$C261)</f>
        <v/>
      </c>
      <c r="BK261" s="35">
        <f>SUMIFS(рўйхат!BR:BR,рўйхат!$CY:$CY,$B$264,рўйхат!$B:$B,$C261)</f>
        <v/>
      </c>
      <c r="BL261" s="36">
        <f>SUMIFS(рўйхат!BS:BS,рўйхат!$CY:$CY,$B$264,рўйхат!$B:$B,$C261)</f>
        <v/>
      </c>
      <c r="BM261" s="35">
        <f>SUMIFS(рўйхат!BT:BT,рўйхат!$CY:$CY,$B$264,рўйхат!$B:$B,$C261)</f>
        <v/>
      </c>
      <c r="BN261" s="36">
        <f>SUMIFS(рўйхат!BU:BU,рўйхат!$CY:$CY,$B$264,рўйхат!$B:$B,$C261)</f>
        <v/>
      </c>
      <c r="BO261" s="35">
        <f>SUMIFS(рўйхат!BX:BX,рўйхат!$CY:$CY,$B$264,рўйхат!$B:$B,$C261)</f>
        <v/>
      </c>
      <c r="BP261" s="36">
        <f>SUMIFS(рўйхат!BY:BY,рўйхат!$CY:$CY,$B$264,рўйхат!$B:$B,$C261)</f>
        <v/>
      </c>
      <c r="BQ261" s="35">
        <f>SUMIFS(рўйхат!BZ:BZ,рўйхат!$CY:$CY,$B$264,рўйхат!$B:$B,$C261)</f>
        <v/>
      </c>
      <c r="BR261" s="36">
        <f>SUMIFS(рўйхат!CA:CA,рўйхат!$CY:$CY,$B$264,рўйхат!$B:$B,$C261)</f>
        <v/>
      </c>
      <c r="BS261" s="35">
        <f>SUMIFS(рўйхат!CB:CB,рўйхат!$CY:$CY,$B$264,рўйхат!$B:$B,$C261)</f>
        <v/>
      </c>
      <c r="BT261" s="36">
        <f>SUMIFS(рўйхат!CC:CC,рўйхат!$CY:$CY,$B$264,рўйхат!$B:$B,$C261)</f>
        <v/>
      </c>
      <c r="BU261" s="35">
        <f>SUMIFS(рўйхат!CD:CD,рўйхат!$CY:$CY,$B$264,рўйхат!$B:$B,$C261)</f>
        <v/>
      </c>
      <c r="BV261" s="36">
        <f>SUMIFS(рўйхат!CE:CE,рўйхат!$CY:$CY,$B$264,рўйхат!$B:$B,$C261)</f>
        <v/>
      </c>
      <c r="BW261" s="35">
        <f>SUMIFS(рўйхат!CH:CH,рўйхат!$CY:$CY,$B$264,рўйхат!$B:$B,$C261)</f>
        <v/>
      </c>
      <c r="BX261" s="36">
        <f>SUMIFS(рўйхат!CI:CI,рўйхат!$CY:$CY,$B$264,рўйхат!$B:$B,$C261)</f>
        <v/>
      </c>
      <c r="BY261" s="35">
        <f>SUMIFS(рўйхат!CJ:CJ,рўйхат!$CY:$CY,$B$264,рўйхат!$B:$B,$C261)</f>
        <v/>
      </c>
      <c r="BZ261" s="36">
        <f>SUMIFS(рўйхат!CK:CK,рўйхат!$CY:$CY,$B$264,рўйхат!$B:$B,$C261)</f>
        <v/>
      </c>
      <c r="CA261" s="35">
        <f>SUMIFS(рўйхат!CL:CL,рўйхат!$CY:$CY,$B$264,рўйхат!$B:$B,$C261)</f>
        <v/>
      </c>
      <c r="CB261" s="36">
        <f>SUMIFS(рўйхат!CM:CM,рўйхат!$CY:$CY,$B$264,рўйхат!$B:$B,$C261)</f>
        <v/>
      </c>
      <c r="CC261" s="35">
        <f>SUMIFS(рўйхат!CN:CN,рўйхат!$CY:$CY,$B$264,рўйхат!$B:$B,$C261)</f>
        <v/>
      </c>
      <c r="CD261" s="36">
        <f>SUMIFS(рўйхат!CO:CO,рўйхат!$CY:$CY,$B$264,рўйхат!$B:$B,$C261)</f>
        <v/>
      </c>
      <c r="CE261" s="77">
        <f>IFERROR(BE261/(Q261+BE261),0)</f>
        <v/>
      </c>
      <c r="CF261" s="78">
        <f>IFERROR(BF261/(R261+BF261),0)</f>
        <v/>
      </c>
      <c r="CG261" s="8">
        <f>COUNTIFS(B:B,B261)</f>
        <v/>
      </c>
    </row>
    <row r="262" hidden="1" outlineLevel="1" ht="17.1" customFormat="1" customHeight="1" s="8">
      <c r="A262" s="33" t="n"/>
      <c r="B262" s="50" t="n">
        <v>30</v>
      </c>
      <c r="C262" s="67" t="inlineStr">
        <is>
          <t>Kadastr agentligi</t>
        </is>
      </c>
      <c r="D262" s="16" t="n"/>
      <c r="E262" s="35">
        <f>SUMIFS(рўйхат!F:F,рўйхат!$CY:$CY,$B$264,рўйхат!$B:$B,$C262)</f>
        <v/>
      </c>
      <c r="F262" s="36">
        <f>SUMIFS(рўйхат!G:G,рўйхат!$CY:$CY,$B$264,рўйхат!$B:$B,$C262)</f>
        <v/>
      </c>
      <c r="G262" s="35">
        <f>SUMIFS(рўйхат!H:H,рўйхат!$CY:$CY,$B$264,рўйхат!$B:$B,$C262)</f>
        <v/>
      </c>
      <c r="H262" s="36">
        <f>SUMIFS(рўйхат!I:I,рўйхат!$CY:$CY,$B$264,рўйхат!$B:$B,$C262)</f>
        <v/>
      </c>
      <c r="I262" s="35">
        <f>SUMIFS(рўйхат!J:J,рўйхат!$CY:$CY,$B$264,рўйхат!$B:$B,$C262)</f>
        <v/>
      </c>
      <c r="J262" s="36">
        <f>SUMIFS(рўйхат!K:K,рўйхат!$CY:$CY,$B$264,рўйхат!$B:$B,$C262)</f>
        <v/>
      </c>
      <c r="K262" s="35">
        <f>SUMIFS(рўйхат!L:L,рўйхат!$CY:$CY,$B$264,рўйхат!$B:$B,$C262)</f>
        <v/>
      </c>
      <c r="L262" s="36">
        <f>SUMIFS(рўйхат!M:M,рўйхат!$CY:$CY,$B$264,рўйхат!$B:$B,$C262)</f>
        <v/>
      </c>
      <c r="M262" s="35">
        <f>SUMIFS(рўйхат!N:N,рўйхат!$CY:$CY,$B$264,рўйхат!$B:$B,$C262)</f>
        <v/>
      </c>
      <c r="N262" s="36">
        <f>SUMIFS(рўйхат!O:O,рўйхат!$CY:$CY,$B$264,рўйхат!$B:$B,$C262)</f>
        <v/>
      </c>
      <c r="O262" s="34">
        <f>IFERROR(M262/E262,0)</f>
        <v/>
      </c>
      <c r="P262" s="34">
        <f>IFERROR(N262/F262,0)</f>
        <v/>
      </c>
      <c r="Q262" s="35">
        <f>SUMIFS(рўйхат!P:P,рўйхат!$CY:$CY,$B$264,рўйхат!$B:$B,$C262)</f>
        <v/>
      </c>
      <c r="R262" s="36">
        <f>SUMIFS(рўйхат!Q:Q,рўйхат!$CY:$CY,$B$264,рўйхат!$B:$B,$C262)</f>
        <v/>
      </c>
      <c r="S262" s="35">
        <f>SUMIFS(рўйхат!R:R,рўйхат!$CY:$CY,$B$264,рўйхат!$B:$B,$C262)</f>
        <v/>
      </c>
      <c r="T262" s="36">
        <f>SUMIFS(рўйхат!S:S,рўйхат!$CY:$CY,$B$264,рўйхат!$B:$B,$C262)</f>
        <v/>
      </c>
      <c r="U262" s="35">
        <f>SUMIFS(рўйхат!T:T,рўйхат!$CY:$CY,$B$264,рўйхат!$B:$B,$C262)</f>
        <v/>
      </c>
      <c r="V262" s="36">
        <f>SUMIFS(рўйхат!U:U,рўйхат!$CY:$CY,$B$264,рўйхат!$B:$B,$C262)</f>
        <v/>
      </c>
      <c r="W262" s="35">
        <f>SUMIFS(рўйхат!V:V,рўйхат!$CY:$CY,$B$264,рўйхат!$B:$B,$C262)</f>
        <v/>
      </c>
      <c r="X262" s="36">
        <f>SUMIFS(рўйхат!W:W,рўйхат!$CY:$CY,$B$264,рўйхат!$B:$B,$C262)</f>
        <v/>
      </c>
      <c r="Y262" s="35">
        <f>SUMIFS(рўйхат!X:X,рўйхат!$CY:$CY,$B$264,рўйхат!$B:$B,$C262)</f>
        <v/>
      </c>
      <c r="Z262" s="36">
        <f>SUMIFS(рўйхат!Y:Y,рўйхат!$CY:$CY,$B$264,рўйхат!$B:$B,$C262)</f>
        <v/>
      </c>
      <c r="AA262" s="35">
        <f>SUMIFS(рўйхат!Z:Z,рўйхат!$CY:$CY,$B$264,рўйхат!$B:$B,$C262)</f>
        <v/>
      </c>
      <c r="AB262" s="36">
        <f>SUMIFS(рўйхат!AA:AA,рўйхат!$CY:$CY,$B$264,рўйхат!$B:$B,$C262)</f>
        <v/>
      </c>
      <c r="AC262" s="35">
        <f>SUMIFS(рўйхат!AB:AB,рўйхат!$CY:$CY,$B$264,рўйхат!$B:$B,$C262)</f>
        <v/>
      </c>
      <c r="AD262" s="36">
        <f>SUMIFS(рўйхат!AC:AC,рўйхат!$CY:$CY,$B$264,рўйхат!$B:$B,$C262)</f>
        <v/>
      </c>
      <c r="AE262" s="35">
        <f>SUMIFS(рўйхат!AD:AD,рўйхат!$CY:$CY,$B$264,рўйхат!$B:$B,$C262)</f>
        <v/>
      </c>
      <c r="AF262" s="36">
        <f>SUMIFS(рўйхат!AE:AE,рўйхат!$CY:$CY,$B$264,рўйхат!$B:$B,$C262)</f>
        <v/>
      </c>
      <c r="AG262" s="35">
        <f>SUMIFS(рўйхат!AH:AH,рўйхат!$CY:$CY,$B$264,рўйхат!$B:$B,$C262)</f>
        <v/>
      </c>
      <c r="AH262" s="36">
        <f>SUMIFS(рўйхат!AI:AI,рўйхат!$CY:$CY,$B$264,рўйхат!$B:$B,$C262)</f>
        <v/>
      </c>
      <c r="AI262" s="35">
        <f>SUMIFS(рўйхат!AJ:AJ,рўйхат!$CY:$CY,$B$264,рўйхат!$B:$B,$C262)</f>
        <v/>
      </c>
      <c r="AJ262" s="36">
        <f>SUMIFS(рўйхат!AK:AK,рўйхат!$CY:$CY,$B$264,рўйхат!$B:$B,$C262)</f>
        <v/>
      </c>
      <c r="AK262" s="35">
        <f>SUMIFS(рўйхат!AL:AL,рўйхат!$CY:$CY,$B$264,рўйхат!$B:$B,$C262)</f>
        <v/>
      </c>
      <c r="AL262" s="36">
        <f>SUMIFS(рўйхат!AM:AM,рўйхат!$CY:$CY,$B$264,рўйхат!$B:$B,$C262)</f>
        <v/>
      </c>
      <c r="AM262" s="77">
        <f>IFERROR(Q262/E262,0)</f>
        <v/>
      </c>
      <c r="AN262" s="77">
        <f>IFERROR(R262/F262,0)</f>
        <v/>
      </c>
      <c r="AO262" s="35">
        <f>SUMIFS(рўйхат!AX:AX,рўйхат!$CY:$CY,$B$264,рўйхат!$B:$B,$C262)</f>
        <v/>
      </c>
      <c r="AP262" s="36">
        <f>SUMIFS(рўйхат!AY:AY,рўйхат!$CY:$CY,$B$264,рўйхат!$B:$B,$C262)</f>
        <v/>
      </c>
      <c r="AQ262" s="35">
        <f>SUMIFS(рўйхат!AZ:AZ,рўйхат!$CY:$CY,$B$264,рўйхат!$B:$B,$C262)</f>
        <v/>
      </c>
      <c r="AR262" s="36">
        <f>SUMIFS(рўйхат!BA:BA,рўйхат!$CY:$CY,$B$264,рўйхат!$B:$B,$C262)</f>
        <v/>
      </c>
      <c r="AS262" s="35">
        <f>SUMIFS(рўйхат!BB:BB,рўйхат!$CY:$CY,$B$264,рўйхат!$B:$B,$C262)</f>
        <v/>
      </c>
      <c r="AT262" s="36">
        <f>SUMIFS(рўйхат!BC:BC,рўйхат!$CY:$CY,$B$264,рўйхат!$B:$B,$C262)</f>
        <v/>
      </c>
      <c r="AU262" s="35">
        <f>SUMIFS(рўйхат!BD:BD,рўйхат!$CY:$CY,$B$264,рўйхат!$B:$B,$C262)</f>
        <v/>
      </c>
      <c r="AV262" s="36">
        <f>SUMIFS(рўйхат!BE:BE,рўйхат!$CY:$CY,$B$264,рўйхат!$B:$B,$C262)</f>
        <v/>
      </c>
      <c r="AW262" s="35">
        <f>SUMIFS(рўйхат!BF:BF,рўйхат!$CY:$CY,$B$264,рўйхат!$B:$B,$C262)</f>
        <v/>
      </c>
      <c r="AX262" s="36">
        <f>SUMIFS(рўйхат!BG:BG,рўйхат!$CY:$CY,$B$264,рўйхат!$B:$B,$C262)</f>
        <v/>
      </c>
      <c r="AY262" s="35">
        <f>SUMIFS(рўйхат!BH:BH,рўйхат!$CY:$CY,$B$264,рўйхат!$B:$B,$C262)</f>
        <v/>
      </c>
      <c r="AZ262" s="36">
        <f>SUMIFS(рўйхат!BI:BI,рўйхат!$CY:$CY,$B$264,рўйхат!$B:$B,$C262)</f>
        <v/>
      </c>
      <c r="BA262" s="35">
        <f>SUMIFS(рўйхат!BJ:BJ,рўйхат!$CY:$CY,$B$264,рўйхат!$B:$B,$C262)</f>
        <v/>
      </c>
      <c r="BB262" s="36">
        <f>SUMIFS(рўйхат!BK:BK,рўйхат!$CY:$CY,$B$264,рўйхат!$B:$B,$C262)</f>
        <v/>
      </c>
      <c r="BC262" s="77">
        <f>IFERROR(AO262/E262,0)</f>
        <v/>
      </c>
      <c r="BD262" s="77">
        <f>IFERROR(AP262/F262,0)</f>
        <v/>
      </c>
      <c r="BE262" s="35">
        <f>SUMIFS(рўйхат!BL:BL,рўйхат!$CY:$CY,$B$264,рўйхат!$B:$B,$C262)</f>
        <v/>
      </c>
      <c r="BF262" s="36">
        <f>SUMIFS(рўйхат!BM:BM,рўйхат!$CY:$CY,$B$264,рўйхат!$B:$B,$C262)</f>
        <v/>
      </c>
      <c r="BG262" s="35">
        <f>SUMIFS(рўйхат!BN:BN,рўйхат!$CY:$CY,$B$264,рўйхат!$B:$B,$C262)</f>
        <v/>
      </c>
      <c r="BH262" s="36">
        <f>SUMIFS(рўйхат!BO:BO,рўйхат!$CY:$CY,$B$264,рўйхат!$B:$B,$C262)</f>
        <v/>
      </c>
      <c r="BI262" s="35">
        <f>SUMIFS(рўйхат!BP:BP,рўйхат!$CY:$CY,$B$264,рўйхат!$B:$B,$C262)</f>
        <v/>
      </c>
      <c r="BJ262" s="36">
        <f>SUMIFS(рўйхат!BQ:BQ,рўйхат!$CY:$CY,$B$264,рўйхат!$B:$B,$C262)</f>
        <v/>
      </c>
      <c r="BK262" s="35">
        <f>SUMIFS(рўйхат!BR:BR,рўйхат!$CY:$CY,$B$264,рўйхат!$B:$B,$C262)</f>
        <v/>
      </c>
      <c r="BL262" s="36">
        <f>SUMIFS(рўйхат!BS:BS,рўйхат!$CY:$CY,$B$264,рўйхат!$B:$B,$C262)</f>
        <v/>
      </c>
      <c r="BM262" s="35">
        <f>SUMIFS(рўйхат!BT:BT,рўйхат!$CY:$CY,$B$264,рўйхат!$B:$B,$C262)</f>
        <v/>
      </c>
      <c r="BN262" s="36">
        <f>SUMIFS(рўйхат!BU:BU,рўйхат!$CY:$CY,$B$264,рўйхат!$B:$B,$C262)</f>
        <v/>
      </c>
      <c r="BO262" s="35">
        <f>SUMIFS(рўйхат!BX:BX,рўйхат!$CY:$CY,$B$264,рўйхат!$B:$B,$C262)</f>
        <v/>
      </c>
      <c r="BP262" s="36">
        <f>SUMIFS(рўйхат!BY:BY,рўйхат!$CY:$CY,$B$264,рўйхат!$B:$B,$C262)</f>
        <v/>
      </c>
      <c r="BQ262" s="35">
        <f>SUMIFS(рўйхат!BZ:BZ,рўйхат!$CY:$CY,$B$264,рўйхат!$B:$B,$C262)</f>
        <v/>
      </c>
      <c r="BR262" s="36">
        <f>SUMIFS(рўйхат!CA:CA,рўйхат!$CY:$CY,$B$264,рўйхат!$B:$B,$C262)</f>
        <v/>
      </c>
      <c r="BS262" s="35">
        <f>SUMIFS(рўйхат!CB:CB,рўйхат!$CY:$CY,$B$264,рўйхат!$B:$B,$C262)</f>
        <v/>
      </c>
      <c r="BT262" s="36">
        <f>SUMIFS(рўйхат!CC:CC,рўйхат!$CY:$CY,$B$264,рўйхат!$B:$B,$C262)</f>
        <v/>
      </c>
      <c r="BU262" s="35">
        <f>SUMIFS(рўйхат!CD:CD,рўйхат!$CY:$CY,$B$264,рўйхат!$B:$B,$C262)</f>
        <v/>
      </c>
      <c r="BV262" s="36">
        <f>SUMIFS(рўйхат!CE:CE,рўйхат!$CY:$CY,$B$264,рўйхат!$B:$B,$C262)</f>
        <v/>
      </c>
      <c r="BW262" s="35">
        <f>SUMIFS(рўйхат!CH:CH,рўйхат!$CY:$CY,$B$264,рўйхат!$B:$B,$C262)</f>
        <v/>
      </c>
      <c r="BX262" s="36">
        <f>SUMIFS(рўйхат!CI:CI,рўйхат!$CY:$CY,$B$264,рўйхат!$B:$B,$C262)</f>
        <v/>
      </c>
      <c r="BY262" s="35">
        <f>SUMIFS(рўйхат!CJ:CJ,рўйхат!$CY:$CY,$B$264,рўйхат!$B:$B,$C262)</f>
        <v/>
      </c>
      <c r="BZ262" s="36">
        <f>SUMIFS(рўйхат!CK:CK,рўйхат!$CY:$CY,$B$264,рўйхат!$B:$B,$C262)</f>
        <v/>
      </c>
      <c r="CA262" s="35">
        <f>SUMIFS(рўйхат!CL:CL,рўйхат!$CY:$CY,$B$264,рўйхат!$B:$B,$C262)</f>
        <v/>
      </c>
      <c r="CB262" s="36">
        <f>SUMIFS(рўйхат!CM:CM,рўйхат!$CY:$CY,$B$264,рўйхат!$B:$B,$C262)</f>
        <v/>
      </c>
      <c r="CC262" s="35">
        <f>SUMIFS(рўйхат!CN:CN,рўйхат!$CY:$CY,$B$264,рўйхат!$B:$B,$C262)</f>
        <v/>
      </c>
      <c r="CD262" s="36">
        <f>SUMIFS(рўйхат!CO:CO,рўйхат!$CY:$CY,$B$264,рўйхат!$B:$B,$C262)</f>
        <v/>
      </c>
      <c r="CE262" s="77">
        <f>IFERROR(BE262/(Q262+BE262),0)</f>
        <v/>
      </c>
      <c r="CF262" s="78">
        <f>IFERROR(BF262/(R262+BF262),0)</f>
        <v/>
      </c>
      <c r="CG262" s="8">
        <f>COUNTIFS(B:B,B262)</f>
        <v/>
      </c>
    </row>
    <row r="263" hidden="1" outlineLevel="1" ht="17.1" customFormat="1" customHeight="1" s="8">
      <c r="A263" s="33" t="n"/>
      <c r="B263" s="50" t="n">
        <v>31</v>
      </c>
      <c r="C263" s="67" t="inlineStr">
        <is>
          <t>Бошқалар</t>
        </is>
      </c>
      <c r="D263" s="16" t="n"/>
      <c r="E263" s="35">
        <f>SUMIFS(рўйхат!F:F,рўйхат!$CY:$CY,$B$264,рўйхат!$B:$B,$C263)</f>
        <v/>
      </c>
      <c r="F263" s="36">
        <f>SUMIFS(рўйхат!G:G,рўйхат!$CY:$CY,$B$264,рўйхат!$B:$B,$C263)</f>
        <v/>
      </c>
      <c r="G263" s="35">
        <f>SUMIFS(рўйхат!H:H,рўйхат!$CY:$CY,$B$264,рўйхат!$B:$B,$C263)</f>
        <v/>
      </c>
      <c r="H263" s="36">
        <f>SUMIFS(рўйхат!I:I,рўйхат!$CY:$CY,$B$264,рўйхат!$B:$B,$C263)</f>
        <v/>
      </c>
      <c r="I263" s="35">
        <f>SUMIFS(рўйхат!J:J,рўйхат!$CY:$CY,$B$264,рўйхат!$B:$B,$C263)</f>
        <v/>
      </c>
      <c r="J263" s="36">
        <f>SUMIFS(рўйхат!K:K,рўйхат!$CY:$CY,$B$264,рўйхат!$B:$B,$C263)</f>
        <v/>
      </c>
      <c r="K263" s="35">
        <f>SUMIFS(рўйхат!L:L,рўйхат!$CY:$CY,$B$264,рўйхат!$B:$B,$C263)</f>
        <v/>
      </c>
      <c r="L263" s="36">
        <f>SUMIFS(рўйхат!M:M,рўйхат!$CY:$CY,$B$264,рўйхат!$B:$B,$C263)</f>
        <v/>
      </c>
      <c r="M263" s="35">
        <f>SUMIFS(рўйхат!N:N,рўйхат!$CY:$CY,$B$264,рўйхат!$B:$B,$C263)</f>
        <v/>
      </c>
      <c r="N263" s="36">
        <f>SUMIFS(рўйхат!O:O,рўйхат!$CY:$CY,$B$264,рўйхат!$B:$B,$C263)</f>
        <v/>
      </c>
      <c r="O263" s="34">
        <f>IFERROR(M263/E263,0)</f>
        <v/>
      </c>
      <c r="P263" s="34">
        <f>IFERROR(N263/F263,0)</f>
        <v/>
      </c>
      <c r="Q263" s="35">
        <f>SUMIFS(рўйхат!P:P,рўйхат!$CY:$CY,$B$264,рўйхат!$B:$B,$C263)</f>
        <v/>
      </c>
      <c r="R263" s="36">
        <f>SUMIFS(рўйхат!Q:Q,рўйхат!$CY:$CY,$B$264,рўйхат!$B:$B,$C263)</f>
        <v/>
      </c>
      <c r="S263" s="35">
        <f>SUMIFS(рўйхат!R:R,рўйхат!$CY:$CY,$B$264,рўйхат!$B:$B,$C263)</f>
        <v/>
      </c>
      <c r="T263" s="36">
        <f>SUMIFS(рўйхат!S:S,рўйхат!$CY:$CY,$B$264,рўйхат!$B:$B,$C263)</f>
        <v/>
      </c>
      <c r="U263" s="35">
        <f>SUMIFS(рўйхат!T:T,рўйхат!$CY:$CY,$B$264,рўйхат!$B:$B,$C263)</f>
        <v/>
      </c>
      <c r="V263" s="36">
        <f>SUMIFS(рўйхат!U:U,рўйхат!$CY:$CY,$B$264,рўйхат!$B:$B,$C263)</f>
        <v/>
      </c>
      <c r="W263" s="35">
        <f>SUMIFS(рўйхат!V:V,рўйхат!$CY:$CY,$B$264,рўйхат!$B:$B,$C263)</f>
        <v/>
      </c>
      <c r="X263" s="36">
        <f>SUMIFS(рўйхат!W:W,рўйхат!$CY:$CY,$B$264,рўйхат!$B:$B,$C263)</f>
        <v/>
      </c>
      <c r="Y263" s="35">
        <f>SUMIFS(рўйхат!X:X,рўйхат!$CY:$CY,$B$264,рўйхат!$B:$B,$C263)</f>
        <v/>
      </c>
      <c r="Z263" s="36">
        <f>SUMIFS(рўйхат!Y:Y,рўйхат!$CY:$CY,$B$264,рўйхат!$B:$B,$C263)</f>
        <v/>
      </c>
      <c r="AA263" s="35">
        <f>SUMIFS(рўйхат!Z:Z,рўйхат!$CY:$CY,$B$264,рўйхат!$B:$B,$C263)</f>
        <v/>
      </c>
      <c r="AB263" s="36">
        <f>SUMIFS(рўйхат!AA:AA,рўйхат!$CY:$CY,$B$264,рўйхат!$B:$B,$C263)</f>
        <v/>
      </c>
      <c r="AC263" s="35">
        <f>SUMIFS(рўйхат!AB:AB,рўйхат!$CY:$CY,$B$264,рўйхат!$B:$B,$C263)</f>
        <v/>
      </c>
      <c r="AD263" s="36">
        <f>SUMIFS(рўйхат!AC:AC,рўйхат!$CY:$CY,$B$264,рўйхат!$B:$B,$C263)</f>
        <v/>
      </c>
      <c r="AE263" s="35">
        <f>SUMIFS(рўйхат!AD:AD,рўйхат!$CY:$CY,$B$264,рўйхат!$B:$B,$C263)</f>
        <v/>
      </c>
      <c r="AF263" s="36">
        <f>SUMIFS(рўйхат!AE:AE,рўйхат!$CY:$CY,$B$264,рўйхат!$B:$B,$C263)</f>
        <v/>
      </c>
      <c r="AG263" s="35">
        <f>SUMIFS(рўйхат!AH:AH,рўйхат!$CY:$CY,$B$264,рўйхат!$B:$B,$C263)</f>
        <v/>
      </c>
      <c r="AH263" s="36">
        <f>SUMIFS(рўйхат!AI:AI,рўйхат!$CY:$CY,$B$264,рўйхат!$B:$B,$C263)</f>
        <v/>
      </c>
      <c r="AI263" s="35">
        <f>SUMIFS(рўйхат!AJ:AJ,рўйхат!$CY:$CY,$B$264,рўйхат!$B:$B,$C263)</f>
        <v/>
      </c>
      <c r="AJ263" s="36">
        <f>SUMIFS(рўйхат!AK:AK,рўйхат!$CY:$CY,$B$264,рўйхат!$B:$B,$C263)</f>
        <v/>
      </c>
      <c r="AK263" s="35">
        <f>SUMIFS(рўйхат!AL:AL,рўйхат!$CY:$CY,$B$264,рўйхат!$B:$B,$C263)</f>
        <v/>
      </c>
      <c r="AL263" s="36">
        <f>SUMIFS(рўйхат!AM:AM,рўйхат!$CY:$CY,$B$264,рўйхат!$B:$B,$C263)</f>
        <v/>
      </c>
      <c r="AM263" s="77">
        <f>IFERROR(Q263/E263,0)</f>
        <v/>
      </c>
      <c r="AN263" s="77">
        <f>IFERROR(R263/F263,0)</f>
        <v/>
      </c>
      <c r="AO263" s="35">
        <f>SUMIFS(рўйхат!AX:AX,рўйхат!$CY:$CY,$B$264,рўйхат!$B:$B,$C263)</f>
        <v/>
      </c>
      <c r="AP263" s="36">
        <f>SUMIFS(рўйхат!AY:AY,рўйхат!$CY:$CY,$B$264,рўйхат!$B:$B,$C263)</f>
        <v/>
      </c>
      <c r="AQ263" s="35">
        <f>SUMIFS(рўйхат!AZ:AZ,рўйхат!$CY:$CY,$B$264,рўйхат!$B:$B,$C263)</f>
        <v/>
      </c>
      <c r="AR263" s="36">
        <f>SUMIFS(рўйхат!BA:BA,рўйхат!$CY:$CY,$B$264,рўйхат!$B:$B,$C263)</f>
        <v/>
      </c>
      <c r="AS263" s="35">
        <f>SUMIFS(рўйхат!BB:BB,рўйхат!$CY:$CY,$B$264,рўйхат!$B:$B,$C263)</f>
        <v/>
      </c>
      <c r="AT263" s="36">
        <f>SUMIFS(рўйхат!BC:BC,рўйхат!$CY:$CY,$B$264,рўйхат!$B:$B,$C263)</f>
        <v/>
      </c>
      <c r="AU263" s="35">
        <f>SUMIFS(рўйхат!BD:BD,рўйхат!$CY:$CY,$B$264,рўйхат!$B:$B,$C263)</f>
        <v/>
      </c>
      <c r="AV263" s="36">
        <f>SUMIFS(рўйхат!BE:BE,рўйхат!$CY:$CY,$B$264,рўйхат!$B:$B,$C263)</f>
        <v/>
      </c>
      <c r="AW263" s="35">
        <f>SUMIFS(рўйхат!BF:BF,рўйхат!$CY:$CY,$B$264,рўйхат!$B:$B,$C263)</f>
        <v/>
      </c>
      <c r="AX263" s="36">
        <f>SUMIFS(рўйхат!BG:BG,рўйхат!$CY:$CY,$B$264,рўйхат!$B:$B,$C263)</f>
        <v/>
      </c>
      <c r="AY263" s="35">
        <f>SUMIFS(рўйхат!BH:BH,рўйхат!$CY:$CY,$B$264,рўйхат!$B:$B,$C263)</f>
        <v/>
      </c>
      <c r="AZ263" s="36">
        <f>SUMIFS(рўйхат!BI:BI,рўйхат!$CY:$CY,$B$264,рўйхат!$B:$B,$C263)</f>
        <v/>
      </c>
      <c r="BA263" s="35">
        <f>SUMIFS(рўйхат!BJ:BJ,рўйхат!$CY:$CY,$B$264,рўйхат!$B:$B,$C263)</f>
        <v/>
      </c>
      <c r="BB263" s="36">
        <f>SUMIFS(рўйхат!BK:BK,рўйхат!$CY:$CY,$B$264,рўйхат!$B:$B,$C263)</f>
        <v/>
      </c>
      <c r="BC263" s="77">
        <f>IFERROR(AO263/E263,0)</f>
        <v/>
      </c>
      <c r="BD263" s="77">
        <f>IFERROR(AP263/F263,0)</f>
        <v/>
      </c>
      <c r="BE263" s="35">
        <f>SUMIFS(рўйхат!BL:BL,рўйхат!$CY:$CY,$B$264,рўйхат!$B:$B,$C263)</f>
        <v/>
      </c>
      <c r="BF263" s="36">
        <f>SUMIFS(рўйхат!BM:BM,рўйхат!$CY:$CY,$B$264,рўйхат!$B:$B,$C263)</f>
        <v/>
      </c>
      <c r="BG263" s="35">
        <f>SUMIFS(рўйхат!BN:BN,рўйхат!$CY:$CY,$B$264,рўйхат!$B:$B,$C263)</f>
        <v/>
      </c>
      <c r="BH263" s="36">
        <f>SUMIFS(рўйхат!BO:BO,рўйхат!$CY:$CY,$B$264,рўйхат!$B:$B,$C263)</f>
        <v/>
      </c>
      <c r="BI263" s="35">
        <f>SUMIFS(рўйхат!BP:BP,рўйхат!$CY:$CY,$B$264,рўйхат!$B:$B,$C263)</f>
        <v/>
      </c>
      <c r="BJ263" s="36">
        <f>SUMIFS(рўйхат!BQ:BQ,рўйхат!$CY:$CY,$B$264,рўйхат!$B:$B,$C263)</f>
        <v/>
      </c>
      <c r="BK263" s="35">
        <f>SUMIFS(рўйхат!BR:BR,рўйхат!$CY:$CY,$B$264,рўйхат!$B:$B,$C263)</f>
        <v/>
      </c>
      <c r="BL263" s="36">
        <f>SUMIFS(рўйхат!BS:BS,рўйхат!$CY:$CY,$B$264,рўйхат!$B:$B,$C263)</f>
        <v/>
      </c>
      <c r="BM263" s="35">
        <f>SUMIFS(рўйхат!BT:BT,рўйхат!$CY:$CY,$B$264,рўйхат!$B:$B,$C263)</f>
        <v/>
      </c>
      <c r="BN263" s="36">
        <f>SUMIFS(рўйхат!BU:BU,рўйхат!$CY:$CY,$B$264,рўйхат!$B:$B,$C263)</f>
        <v/>
      </c>
      <c r="BO263" s="35">
        <f>SUMIFS(рўйхат!BX:BX,рўйхат!$CY:$CY,$B$264,рўйхат!$B:$B,$C263)</f>
        <v/>
      </c>
      <c r="BP263" s="36">
        <f>SUMIFS(рўйхат!BY:BY,рўйхат!$CY:$CY,$B$264,рўйхат!$B:$B,$C263)</f>
        <v/>
      </c>
      <c r="BQ263" s="35">
        <f>SUMIFS(рўйхат!BZ:BZ,рўйхат!$CY:$CY,$B$264,рўйхат!$B:$B,$C263)</f>
        <v/>
      </c>
      <c r="BR263" s="36">
        <f>SUMIFS(рўйхат!CA:CA,рўйхат!$CY:$CY,$B$264,рўйхат!$B:$B,$C263)</f>
        <v/>
      </c>
      <c r="BS263" s="35">
        <f>SUMIFS(рўйхат!CB:CB,рўйхат!$CY:$CY,$B$264,рўйхат!$B:$B,$C263)</f>
        <v/>
      </c>
      <c r="BT263" s="36">
        <f>SUMIFS(рўйхат!CC:CC,рўйхат!$CY:$CY,$B$264,рўйхат!$B:$B,$C263)</f>
        <v/>
      </c>
      <c r="BU263" s="35">
        <f>SUMIFS(рўйхат!CD:CD,рўйхат!$CY:$CY,$B$264,рўйхат!$B:$B,$C263)</f>
        <v/>
      </c>
      <c r="BV263" s="36">
        <f>SUMIFS(рўйхат!CE:CE,рўйхат!$CY:$CY,$B$264,рўйхат!$B:$B,$C263)</f>
        <v/>
      </c>
      <c r="BW263" s="35">
        <f>SUMIFS(рўйхат!CH:CH,рўйхат!$CY:$CY,$B$264,рўйхат!$B:$B,$C263)</f>
        <v/>
      </c>
      <c r="BX263" s="36">
        <f>SUMIFS(рўйхат!CI:CI,рўйхат!$CY:$CY,$B$264,рўйхат!$B:$B,$C263)</f>
        <v/>
      </c>
      <c r="BY263" s="35">
        <f>SUMIFS(рўйхат!CJ:CJ,рўйхат!$CY:$CY,$B$264,рўйхат!$B:$B,$C263)</f>
        <v/>
      </c>
      <c r="BZ263" s="36">
        <f>SUMIFS(рўйхат!CK:CK,рўйхат!$CY:$CY,$B$264,рўйхат!$B:$B,$C263)</f>
        <v/>
      </c>
      <c r="CA263" s="35">
        <f>SUMIFS(рўйхат!CL:CL,рўйхат!$CY:$CY,$B$264,рўйхат!$B:$B,$C263)</f>
        <v/>
      </c>
      <c r="CB263" s="36">
        <f>SUMIFS(рўйхат!CM:CM,рўйхат!$CY:$CY,$B$264,рўйхат!$B:$B,$C263)</f>
        <v/>
      </c>
      <c r="CC263" s="35">
        <f>SUMIFS(рўйхат!CN:CN,рўйхат!$CY:$CY,$B$264,рўйхат!$B:$B,$C263)</f>
        <v/>
      </c>
      <c r="CD263" s="36">
        <f>SUMIFS(рўйхат!CO:CO,рўйхат!$CY:$CY,$B$264,рўйхат!$B:$B,$C263)</f>
        <v/>
      </c>
      <c r="CE263" s="77">
        <f>IFERROR(BE263/(Q263+BE263),0)</f>
        <v/>
      </c>
      <c r="CF263" s="78">
        <f>IFERROR(BF263/(R263+BF263),0)</f>
        <v/>
      </c>
      <c r="CG263" s="8">
        <f>COUNTIFS(B:B,B263)</f>
        <v/>
      </c>
    </row>
    <row r="264" collapsed="1" ht="33" customFormat="1" customHeight="1" s="8">
      <c r="A264" s="15" t="n">
        <v>8</v>
      </c>
      <c r="B264" s="198" t="inlineStr">
        <is>
          <t>Коррупцион рисклар</t>
        </is>
      </c>
      <c r="C264" s="199" t="n"/>
      <c r="D264" s="16" t="inlineStr">
        <is>
          <t>М.Атаходжаев</t>
        </is>
      </c>
      <c r="E264" s="17">
        <f>SUMIF(рўйхат!$CY:$CY,$B264,рўйхат!F:F)</f>
        <v/>
      </c>
      <c r="F264" s="18">
        <f>SUMIF(рўйхат!$CY:$CY,$B264,рўйхат!G:G)</f>
        <v/>
      </c>
      <c r="G264" s="17">
        <f>SUMIF(рўйхат!$CY:$CY,$B264,рўйхат!H:H)</f>
        <v/>
      </c>
      <c r="H264" s="18">
        <f>SUMIF(рўйхат!$CY:$CY,$B264,рўйхат!I:I)</f>
        <v/>
      </c>
      <c r="I264" s="17">
        <f>SUMIF(рўйхат!$CY:$CY,$B264,рўйхат!J:J)</f>
        <v/>
      </c>
      <c r="J264" s="18">
        <f>SUMIF(рўйхат!$CY:$CY,$B264,рўйхат!K:K)</f>
        <v/>
      </c>
      <c r="K264" s="17">
        <f>SUMIF(рўйхат!$CY:$CY,$B264,рўйхат!L:L)</f>
        <v/>
      </c>
      <c r="L264" s="18">
        <f>SUMIF(рўйхат!$CY:$CY,$B264,рўйхат!M:M)</f>
        <v/>
      </c>
      <c r="M264" s="17">
        <f>SUMIF(рўйхат!$CY:$CY,$B264,рўйхат!N:N)</f>
        <v/>
      </c>
      <c r="N264" s="18">
        <f>SUMIF(рўйхат!$CY:$CY,$B264,рўйхат!O:O)</f>
        <v/>
      </c>
      <c r="O264" s="75">
        <f>IFERROR(M264/E264,0)</f>
        <v/>
      </c>
      <c r="P264" s="75">
        <f>IFERROR(N264/F264,0)</f>
        <v/>
      </c>
      <c r="Q264" s="17">
        <f>SUMIF(рўйхат!$CY:$CY,$B264,рўйхат!P:P)</f>
        <v/>
      </c>
      <c r="R264" s="18">
        <f>SUMIF(рўйхат!$CY:$CY,$B264,рўйхат!Q:Q)</f>
        <v/>
      </c>
      <c r="S264" s="17">
        <f>SUMIF(рўйхат!$CY:$CY,$B264,рўйхат!R:R)</f>
        <v/>
      </c>
      <c r="T264" s="18">
        <f>SUMIF(рўйхат!$CY:$CY,$B264,рўйхат!S:S)</f>
        <v/>
      </c>
      <c r="U264" s="17">
        <f>SUMIF(рўйхат!$CY:$CY,$B264,рўйхат!T:T)</f>
        <v/>
      </c>
      <c r="V264" s="18">
        <f>SUMIF(рўйхат!$CY:$CY,$B264,рўйхат!U:U)</f>
        <v/>
      </c>
      <c r="W264" s="17">
        <f>SUMIF(рўйхат!$CY:$CY,$B264,рўйхат!V:V)</f>
        <v/>
      </c>
      <c r="X264" s="18">
        <f>SUMIF(рўйхат!$CY:$CY,$B264,рўйхат!W:W)</f>
        <v/>
      </c>
      <c r="Y264" s="17">
        <f>SUMIF(рўйхат!$CY:$CY,$B264,рўйхат!X:X)</f>
        <v/>
      </c>
      <c r="Z264" s="18">
        <f>SUMIF(рўйхат!$CY:$CY,$B264,рўйхат!Y:Y)</f>
        <v/>
      </c>
      <c r="AA264" s="17">
        <f>SUMIF(рўйхат!$CY:$CY,$B264,рўйхат!Z:Z)</f>
        <v/>
      </c>
      <c r="AB264" s="18">
        <f>SUMIF(рўйхат!$CY:$CY,$B264,рўйхат!AA:AA)</f>
        <v/>
      </c>
      <c r="AC264" s="17">
        <f>SUMIF(рўйхат!$CY:$CY,$B264,рўйхат!AB:AB)</f>
        <v/>
      </c>
      <c r="AD264" s="18">
        <f>SUMIF(рўйхат!$CY:$CY,$B264,рўйхат!AC:AC)</f>
        <v/>
      </c>
      <c r="AE264" s="17">
        <f>SUMIF(рўйхат!$CY:$CY,$B264,рўйхат!AD:AD)</f>
        <v/>
      </c>
      <c r="AF264" s="18">
        <f>SUMIF(рўйхат!$CY:$CY,$B264,рўйхат!AE:AE)</f>
        <v/>
      </c>
      <c r="AG264" s="17">
        <f>SUMIF(рўйхат!$CY:$CY,$B264,рўйхат!AH:AH)</f>
        <v/>
      </c>
      <c r="AH264" s="18">
        <f>SUMIF(рўйхат!$CY:$CY,$B264,рўйхат!AI:AI)</f>
        <v/>
      </c>
      <c r="AI264" s="17">
        <f>SUMIF(рўйхат!$CY:$CY,$B264,рўйхат!AJ:AJ)</f>
        <v/>
      </c>
      <c r="AJ264" s="18">
        <f>SUMIF(рўйхат!$CY:$CY,$B264,рўйхат!AK:AK)</f>
        <v/>
      </c>
      <c r="AK264" s="17">
        <f>SUMIF(рўйхат!$CY:$CY,$B264,рўйхат!AL:AL)</f>
        <v/>
      </c>
      <c r="AL264" s="18">
        <f>SUMIF(рўйхат!$CY:$CY,$B264,рўйхат!AM:AM)</f>
        <v/>
      </c>
      <c r="AM264" s="41">
        <f>IFERROR(Q264/E264,0)</f>
        <v/>
      </c>
      <c r="AN264" s="41">
        <f>IFERROR(R264/F264,0)</f>
        <v/>
      </c>
      <c r="AO264" s="17">
        <f>SUMIF(рўйхат!$CY:$CY,$B264,рўйхат!AX:AX)</f>
        <v/>
      </c>
      <c r="AP264" s="18">
        <f>SUMIF(рўйхат!$CY:$CY,$B264,рўйхат!AY:AY)</f>
        <v/>
      </c>
      <c r="AQ264" s="17">
        <f>SUMIF(рўйхат!$CY:$CY,$B264,рўйхат!AZ:AZ)</f>
        <v/>
      </c>
      <c r="AR264" s="18">
        <f>SUMIF(рўйхат!$CY:$CY,$B264,рўйхат!BA:BA)</f>
        <v/>
      </c>
      <c r="AS264" s="17">
        <f>SUMIF(рўйхат!$CY:$CY,$B264,рўйхат!BB:BB)</f>
        <v/>
      </c>
      <c r="AT264" s="18">
        <f>SUMIF(рўйхат!$CY:$CY,$B264,рўйхат!BC:BC)</f>
        <v/>
      </c>
      <c r="AU264" s="17">
        <f>SUMIF(рўйхат!$CY:$CY,$B264,рўйхат!BD:BD)</f>
        <v/>
      </c>
      <c r="AV264" s="18">
        <f>SUMIF(рўйхат!$CY:$CY,$B264,рўйхат!BE:BE)</f>
        <v/>
      </c>
      <c r="AW264" s="17">
        <f>SUMIF(рўйхат!$CY:$CY,$B264,рўйхат!BF:BF)</f>
        <v/>
      </c>
      <c r="AX264" s="18">
        <f>SUMIF(рўйхат!$CY:$CY,$B264,рўйхат!BG:BG)</f>
        <v/>
      </c>
      <c r="AY264" s="17">
        <f>SUMIF(рўйхат!$CY:$CY,$B264,рўйхат!BH:BH)</f>
        <v/>
      </c>
      <c r="AZ264" s="18">
        <f>SUMIF(рўйхат!$CY:$CY,$B264,рўйхат!BI:BI)</f>
        <v/>
      </c>
      <c r="BA264" s="17">
        <f>SUMIF(рўйхат!$CY:$CY,$B264,рўйхат!BJ:BJ)</f>
        <v/>
      </c>
      <c r="BB264" s="18">
        <f>SUMIF(рўйхат!$CY:$CY,$B264,рўйхат!BK:BK)</f>
        <v/>
      </c>
      <c r="BC264" s="41">
        <f>IFERROR(AO264/E264,0)</f>
        <v/>
      </c>
      <c r="BD264" s="41">
        <f>IFERROR(AP264/F264,0)</f>
        <v/>
      </c>
      <c r="BE264" s="17">
        <f>SUMIF(рўйхат!$CY:$CY,$B264,рўйхат!BL:BL)</f>
        <v/>
      </c>
      <c r="BF264" s="18">
        <f>SUMIF(рўйхат!$CY:$CY,$B264,рўйхат!BM:BM)</f>
        <v/>
      </c>
      <c r="BG264" s="17">
        <f>SUMIF(рўйхат!$CY:$CY,$B264,рўйхат!BN:BN)</f>
        <v/>
      </c>
      <c r="BH264" s="18">
        <f>SUMIF(рўйхат!$CY:$CY,$B264,рўйхат!BO:BO)</f>
        <v/>
      </c>
      <c r="BI264" s="17">
        <f>SUMIF(рўйхат!$CY:$CY,$B264,рўйхат!BP:BP)</f>
        <v/>
      </c>
      <c r="BJ264" s="18">
        <f>SUMIF(рўйхат!$CY:$CY,$B264,рўйхат!BQ:BQ)</f>
        <v/>
      </c>
      <c r="BK264" s="17">
        <f>SUMIF(рўйхат!$CY:$CY,$B264,рўйхат!BR:BR)</f>
        <v/>
      </c>
      <c r="BL264" s="18">
        <f>SUMIF(рўйхат!$CY:$CY,$B264,рўйхат!BS:BS)</f>
        <v/>
      </c>
      <c r="BM264" s="17">
        <f>SUMIF(рўйхат!$CY:$CY,$B264,рўйхат!BT:BT)</f>
        <v/>
      </c>
      <c r="BN264" s="18">
        <f>SUMIF(рўйхат!$CY:$CY,$B264,рўйхат!BU:BU)</f>
        <v/>
      </c>
      <c r="BO264" s="17">
        <f>SUMIF(рўйхат!$CY:$CY,$B264,рўйхат!BX:BX)</f>
        <v/>
      </c>
      <c r="BP264" s="18">
        <f>SUMIF(рўйхат!$CY:$CY,$B264,рўйхат!BY:BY)</f>
        <v/>
      </c>
      <c r="BQ264" s="17">
        <f>SUMIF(рўйхат!$CY:$CY,$B264,рўйхат!BZ:BZ)</f>
        <v/>
      </c>
      <c r="BR264" s="18">
        <f>SUMIF(рўйхат!$CY:$CY,$B264,рўйхат!CA:CA)</f>
        <v/>
      </c>
      <c r="BS264" s="17">
        <f>SUMIF(рўйхат!$CY:$CY,$B264,рўйхат!CB:CB)</f>
        <v/>
      </c>
      <c r="BT264" s="18">
        <f>SUMIF(рўйхат!$CY:$CY,$B264,рўйхат!CC:CC)</f>
        <v/>
      </c>
      <c r="BU264" s="17">
        <f>SUMIF(рўйхат!$CY:$CY,$B264,рўйхат!CD:CD)</f>
        <v/>
      </c>
      <c r="BV264" s="18">
        <f>SUMIF(рўйхат!$CY:$CY,$B264,рўйхат!CE:CE)</f>
        <v/>
      </c>
      <c r="BW264" s="17">
        <f>SUMIF(рўйхат!$CY:$CY,$B264,рўйхат!CH:CH)</f>
        <v/>
      </c>
      <c r="BX264" s="18">
        <f>SUMIF(рўйхат!$CY:$CY,$B264,рўйхат!CI:CI)</f>
        <v/>
      </c>
      <c r="BY264" s="17">
        <f>SUMIF(рўйхат!$CY:$CY,$B264,рўйхат!CJ:CJ)</f>
        <v/>
      </c>
      <c r="BZ264" s="18">
        <f>SUMIF(рўйхат!$CY:$CY,$B264,рўйхат!CK:CK)</f>
        <v/>
      </c>
      <c r="CA264" s="17">
        <f>SUMIF(рўйхат!$CY:$CY,$B264,рўйхат!CL:CL)</f>
        <v/>
      </c>
      <c r="CB264" s="18">
        <f>SUMIF(рўйхат!$CY:$CY,$B264,рўйхат!CM:CM)</f>
        <v/>
      </c>
      <c r="CC264" s="17">
        <f>SUMIF(рўйхат!$CY:$CY,$B264,рўйхат!CN:CN)</f>
        <v/>
      </c>
      <c r="CD264" s="18">
        <f>SUMIF(рўйхат!$CY:$CY,$B264,рўйхат!CO:CO)</f>
        <v/>
      </c>
      <c r="CE264" s="41">
        <f>IFERROR(BE264/(Q264+BE264),0)</f>
        <v/>
      </c>
      <c r="CF264" s="42">
        <f>IFERROR(BF264/(R264+BF264),0)</f>
        <v/>
      </c>
      <c r="CG264" s="8">
        <f>COUNTIFS(B:B,B264)</f>
        <v/>
      </c>
    </row>
    <row r="265" hidden="1" outlineLevel="1" ht="17.1" customFormat="1" customHeight="1" s="8">
      <c r="A265" s="15" t="n"/>
      <c r="B265" s="50" t="n">
        <v>1</v>
      </c>
      <c r="C265" s="65" t="inlineStr">
        <is>
          <t>Адлия вазирлиги</t>
        </is>
      </c>
      <c r="D265" s="16" t="n"/>
      <c r="E265" s="35">
        <f>SUMIFS(рўйхат!F:F,рўйхат!$CY:$CY,$B$296,рўйхат!$B:$B,$C265)</f>
        <v/>
      </c>
      <c r="F265" s="36">
        <f>SUMIFS(рўйхат!G:G,рўйхат!$CY:$CY,$B$296,рўйхат!$B:$B,$C265)</f>
        <v/>
      </c>
      <c r="G265" s="35">
        <f>SUMIFS(рўйхат!H:H,рўйхат!$CY:$CY,$B$296,рўйхат!$B:$B,$C265)</f>
        <v/>
      </c>
      <c r="H265" s="36">
        <f>SUMIFS(рўйхат!I:I,рўйхат!$CY:$CY,$B$296,рўйхат!$B:$B,$C265)</f>
        <v/>
      </c>
      <c r="I265" s="35">
        <f>SUMIFS(рўйхат!J:J,рўйхат!$CY:$CY,$B$296,рўйхат!$B:$B,$C265)</f>
        <v/>
      </c>
      <c r="J265" s="36">
        <f>SUMIFS(рўйхат!K:K,рўйхат!$CY:$CY,$B$296,рўйхат!$B:$B,$C265)</f>
        <v/>
      </c>
      <c r="K265" s="35">
        <f>SUMIFS(рўйхат!L:L,рўйхат!$CY:$CY,$B$296,рўйхат!$B:$B,$C265)</f>
        <v/>
      </c>
      <c r="L265" s="36">
        <f>SUMIFS(рўйхат!M:M,рўйхат!$CY:$CY,$B$296,рўйхат!$B:$B,$C265)</f>
        <v/>
      </c>
      <c r="M265" s="35">
        <f>SUMIFS(рўйхат!N:N,рўйхат!$CY:$CY,$B$296,рўйхат!$B:$B,$C265)</f>
        <v/>
      </c>
      <c r="N265" s="36">
        <f>SUMIFS(рўйхат!O:O,рўйхат!$CY:$CY,$B$296,рўйхат!$B:$B,$C265)</f>
        <v/>
      </c>
      <c r="O265" s="34">
        <f>IFERROR(M265/E265,0)</f>
        <v/>
      </c>
      <c r="P265" s="34">
        <f>IFERROR(N265/F265,0)</f>
        <v/>
      </c>
      <c r="Q265" s="35">
        <f>SUMIFS(рўйхат!P:P,рўйхат!$CY:$CY,$B$296,рўйхат!$B:$B,$C265)</f>
        <v/>
      </c>
      <c r="R265" s="36">
        <f>SUMIFS(рўйхат!Q:Q,рўйхат!$CY:$CY,$B$296,рўйхат!$B:$B,$C265)</f>
        <v/>
      </c>
      <c r="S265" s="35">
        <f>SUMIFS(рўйхат!R:R,рўйхат!$CY:$CY,$B$296,рўйхат!$B:$B,$C265)</f>
        <v/>
      </c>
      <c r="T265" s="36">
        <f>SUMIFS(рўйхат!S:S,рўйхат!$CY:$CY,$B$296,рўйхат!$B:$B,$C265)</f>
        <v/>
      </c>
      <c r="U265" s="35">
        <f>SUMIFS(рўйхат!T:T,рўйхат!$CY:$CY,$B$296,рўйхат!$B:$B,$C265)</f>
        <v/>
      </c>
      <c r="V265" s="36">
        <f>SUMIFS(рўйхат!U:U,рўйхат!$CY:$CY,$B$296,рўйхат!$B:$B,$C265)</f>
        <v/>
      </c>
      <c r="W265" s="35">
        <f>SUMIFS(рўйхат!V:V,рўйхат!$CY:$CY,$B$296,рўйхат!$B:$B,$C265)</f>
        <v/>
      </c>
      <c r="X265" s="36">
        <f>SUMIFS(рўйхат!W:W,рўйхат!$CY:$CY,$B$296,рўйхат!$B:$B,$C265)</f>
        <v/>
      </c>
      <c r="Y265" s="35">
        <f>SUMIFS(рўйхат!X:X,рўйхат!$CY:$CY,$B$296,рўйхат!$B:$B,$C265)</f>
        <v/>
      </c>
      <c r="Z265" s="36">
        <f>SUMIFS(рўйхат!Y:Y,рўйхат!$CY:$CY,$B$296,рўйхат!$B:$B,$C265)</f>
        <v/>
      </c>
      <c r="AA265" s="35">
        <f>SUMIFS(рўйхат!Z:Z,рўйхат!$CY:$CY,$B$296,рўйхат!$B:$B,$C265)</f>
        <v/>
      </c>
      <c r="AB265" s="36">
        <f>SUMIFS(рўйхат!AA:AA,рўйхат!$CY:$CY,$B$296,рўйхат!$B:$B,$C265)</f>
        <v/>
      </c>
      <c r="AC265" s="35">
        <f>SUMIFS(рўйхат!AB:AB,рўйхат!$CY:$CY,$B$296,рўйхат!$B:$B,$C265)</f>
        <v/>
      </c>
      <c r="AD265" s="36">
        <f>SUMIFS(рўйхат!AC:AC,рўйхат!$CY:$CY,$B$296,рўйхат!$B:$B,$C265)</f>
        <v/>
      </c>
      <c r="AE265" s="35">
        <f>SUMIFS(рўйхат!AD:AD,рўйхат!$CY:$CY,$B$296,рўйхат!$B:$B,$C265)</f>
        <v/>
      </c>
      <c r="AF265" s="36">
        <f>SUMIFS(рўйхат!AE:AE,рўйхат!$CY:$CY,$B$296,рўйхат!$B:$B,$C265)</f>
        <v/>
      </c>
      <c r="AG265" s="35">
        <f>SUMIFS(рўйхат!AH:AH,рўйхат!$CY:$CY,$B$296,рўйхат!$B:$B,$C265)</f>
        <v/>
      </c>
      <c r="AH265" s="36">
        <f>SUMIFS(рўйхат!AI:AI,рўйхат!$CY:$CY,$B$296,рўйхат!$B:$B,$C265)</f>
        <v/>
      </c>
      <c r="AI265" s="35">
        <f>SUMIFS(рўйхат!AJ:AJ,рўйхат!$CY:$CY,$B$296,рўйхат!$B:$B,$C265)</f>
        <v/>
      </c>
      <c r="AJ265" s="36">
        <f>SUMIFS(рўйхат!AK:AK,рўйхат!$CY:$CY,$B$296,рўйхат!$B:$B,$C265)</f>
        <v/>
      </c>
      <c r="AK265" s="35">
        <f>SUMIFS(рўйхат!AL:AL,рўйхат!$CY:$CY,$B$296,рўйхат!$B:$B,$C265)</f>
        <v/>
      </c>
      <c r="AL265" s="36">
        <f>SUMIFS(рўйхат!AM:AM,рўйхат!$CY:$CY,$B$296,рўйхат!$B:$B,$C265)</f>
        <v/>
      </c>
      <c r="AM265" s="77">
        <f>IFERROR(Q265/E265,0)</f>
        <v/>
      </c>
      <c r="AN265" s="77">
        <f>IFERROR(R265/F265,0)</f>
        <v/>
      </c>
      <c r="AO265" s="36">
        <f>SUMIFS(рўйхат!AX:AX,рўйхат!$CY:$CY,$B$296,рўйхат!$B:$B,$C265)</f>
        <v/>
      </c>
      <c r="AP265" s="36">
        <f>SUMIFS(рўйхат!AY:AY,рўйхат!$CY:$CY,$B$296,рўйхат!$B:$B,$C265)</f>
        <v/>
      </c>
      <c r="AQ265" s="35">
        <f>SUMIFS(рўйхат!AZ:AZ,рўйхат!$CY:$CY,$B$296,рўйхат!$B:$B,$C265)</f>
        <v/>
      </c>
      <c r="AR265" s="36">
        <f>SUMIFS(рўйхат!BA:BA,рўйхат!$CY:$CY,$B$296,рўйхат!$B:$B,$C265)</f>
        <v/>
      </c>
      <c r="AS265" s="35">
        <f>SUMIFS(рўйхат!BB:BB,рўйхат!$CY:$CY,$B$296,рўйхат!$B:$B,$C265)</f>
        <v/>
      </c>
      <c r="AT265" s="36">
        <f>SUMIFS(рўйхат!BC:BC,рўйхат!$CY:$CY,$B$296,рўйхат!$B:$B,$C265)</f>
        <v/>
      </c>
      <c r="AU265" s="35">
        <f>SUMIFS(рўйхат!BD:BD,рўйхат!$CY:$CY,$B$296,рўйхат!$B:$B,$C265)</f>
        <v/>
      </c>
      <c r="AV265" s="36">
        <f>SUMIFS(рўйхат!BE:BE,рўйхат!$CY:$CY,$B$296,рўйхат!$B:$B,$C265)</f>
        <v/>
      </c>
      <c r="AW265" s="35">
        <f>SUMIFS(рўйхат!BF:BF,рўйхат!$CY:$CY,$B$296,рўйхат!$B:$B,$C265)</f>
        <v/>
      </c>
      <c r="AX265" s="36">
        <f>SUMIFS(рўйхат!BG:BG,рўйхат!$CY:$CY,$B$296,рўйхат!$B:$B,$C265)</f>
        <v/>
      </c>
      <c r="AY265" s="35">
        <f>SUMIFS(рўйхат!BH:BH,рўйхат!$CY:$CY,$B$296,рўйхат!$B:$B,$C265)</f>
        <v/>
      </c>
      <c r="AZ265" s="36">
        <f>SUMIFS(рўйхат!BI:BI,рўйхат!$CY:$CY,$B$296,рўйхат!$B:$B,$C265)</f>
        <v/>
      </c>
      <c r="BA265" s="35">
        <f>SUMIFS(рўйхат!BJ:BJ,рўйхат!$CY:$CY,$B$296,рўйхат!$B:$B,$C265)</f>
        <v/>
      </c>
      <c r="BB265" s="36">
        <f>SUMIFS(рўйхат!BK:BK,рўйхат!$CY:$CY,$B$296,рўйхат!$B:$B,$C265)</f>
        <v/>
      </c>
      <c r="BC265" s="77">
        <f>IFERROR(AO265/E265,0)</f>
        <v/>
      </c>
      <c r="BD265" s="77">
        <f>IFERROR(AP265/F265,0)</f>
        <v/>
      </c>
      <c r="BE265" s="35">
        <f>SUMIFS(рўйхат!BL:BL,рўйхат!$CY:$CY,$B$296,рўйхат!$B:$B,$C265)</f>
        <v/>
      </c>
      <c r="BF265" s="36">
        <f>SUMIFS(рўйхат!BM:BM,рўйхат!$CY:$CY,$B$296,рўйхат!$B:$B,$C265)</f>
        <v/>
      </c>
      <c r="BG265" s="35">
        <f>SUMIFS(рўйхат!BN:BN,рўйхат!$CY:$CY,$B$296,рўйхат!$B:$B,$C265)</f>
        <v/>
      </c>
      <c r="BH265" s="36">
        <f>SUMIFS(рўйхат!BO:BO,рўйхат!$CY:$CY,$B$296,рўйхат!$B:$B,$C265)</f>
        <v/>
      </c>
      <c r="BI265" s="35">
        <f>SUMIFS(рўйхат!BP:BP,рўйхат!$CY:$CY,$B$296,рўйхат!$B:$B,$C265)</f>
        <v/>
      </c>
      <c r="BJ265" s="36">
        <f>SUMIFS(рўйхат!BQ:BQ,рўйхат!$CY:$CY,$B$296,рўйхат!$B:$B,$C265)</f>
        <v/>
      </c>
      <c r="BK265" s="35">
        <f>SUMIFS(рўйхат!BR:BR,рўйхат!$CY:$CY,$B$296,рўйхат!$B:$B,$C265)</f>
        <v/>
      </c>
      <c r="BL265" s="36">
        <f>SUMIFS(рўйхат!BS:BS,рўйхат!$CY:$CY,$B$296,рўйхат!$B:$B,$C265)</f>
        <v/>
      </c>
      <c r="BM265" s="35">
        <f>SUMIFS(рўйхат!BT:BT,рўйхат!$CY:$CY,$B$296,рўйхат!$B:$B,$C265)</f>
        <v/>
      </c>
      <c r="BN265" s="36">
        <f>SUMIFS(рўйхат!BU:BU,рўйхат!$CY:$CY,$B$296,рўйхат!$B:$B,$C265)</f>
        <v/>
      </c>
      <c r="BO265" s="35">
        <f>SUMIFS(рўйхат!BX:BX,рўйхат!$CY:$CY,$B$296,рўйхат!$B:$B,$C265)</f>
        <v/>
      </c>
      <c r="BP265" s="36">
        <f>SUMIFS(рўйхат!BY:BY,рўйхат!$CY:$CY,$B$296,рўйхат!$B:$B,$C265)</f>
        <v/>
      </c>
      <c r="BQ265" s="35">
        <f>SUMIFS(рўйхат!BZ:BZ,рўйхат!$CY:$CY,$B$296,рўйхат!$B:$B,$C265)</f>
        <v/>
      </c>
      <c r="BR265" s="36">
        <f>SUMIFS(рўйхат!CA:CA,рўйхат!$CY:$CY,$B$296,рўйхат!$B:$B,$C265)</f>
        <v/>
      </c>
      <c r="BS265" s="35">
        <f>SUMIFS(рўйхат!CB:CB,рўйхат!$CY:$CY,$B$296,рўйхат!$B:$B,$C265)</f>
        <v/>
      </c>
      <c r="BT265" s="36">
        <f>SUMIFS(рўйхат!CC:CC,рўйхат!$CY:$CY,$B$296,рўйхат!$B:$B,$C265)</f>
        <v/>
      </c>
      <c r="BU265" s="35">
        <f>SUMIFS(рўйхат!CD:CD,рўйхат!$CY:$CY,$B$296,рўйхат!$B:$B,$C265)</f>
        <v/>
      </c>
      <c r="BV265" s="36">
        <f>SUMIFS(рўйхат!CE:CE,рўйхат!$CY:$CY,$B$296,рўйхат!$B:$B,$C265)</f>
        <v/>
      </c>
      <c r="BW265" s="35">
        <f>SUMIFS(рўйхат!CH:CH,рўйхат!$CY:$CY,$B$296,рўйхат!$B:$B,$C265)</f>
        <v/>
      </c>
      <c r="BX265" s="36">
        <f>SUMIFS(рўйхат!CI:CI,рўйхат!$CY:$CY,$B$296,рўйхат!$B:$B,$C265)</f>
        <v/>
      </c>
      <c r="BY265" s="35">
        <f>SUMIFS(рўйхат!CJ:CJ,рўйхат!$CY:$CY,$B$296,рўйхат!$B:$B,$C265)</f>
        <v/>
      </c>
      <c r="BZ265" s="36">
        <f>SUMIFS(рўйхат!CK:CK,рўйхат!$CY:$CY,$B$296,рўйхат!$B:$B,$C265)</f>
        <v/>
      </c>
      <c r="CA265" s="35">
        <f>SUMIFS(рўйхат!CL:CL,рўйхат!$CY:$CY,$B$296,рўйхат!$B:$B,$C265)</f>
        <v/>
      </c>
      <c r="CB265" s="36">
        <f>SUMIFS(рўйхат!CM:CM,рўйхат!$CY:$CY,$B$296,рўйхат!$B:$B,$C265)</f>
        <v/>
      </c>
      <c r="CC265" s="35">
        <f>SUMIFS(рўйхат!CN:CN,рўйхат!$CY:$CY,$B$296,рўйхат!$B:$B,$C265)</f>
        <v/>
      </c>
      <c r="CD265" s="36">
        <f>SUMIFS(рўйхат!CO:CO,рўйхат!$CY:$CY,$B$296,рўйхат!$B:$B,$C265)</f>
        <v/>
      </c>
      <c r="CE265" s="77">
        <f>IFERROR(BE265/(Q265+BE265),0)</f>
        <v/>
      </c>
      <c r="CF265" s="78">
        <f>IFERROR(BF265/(R265+BF265),0)</f>
        <v/>
      </c>
      <c r="CG265" s="8">
        <f>COUNTIFS(B:B,B265)</f>
        <v/>
      </c>
    </row>
    <row r="266" hidden="1" outlineLevel="1" ht="17.1" customFormat="1" customHeight="1" s="8">
      <c r="A266" s="15" t="n"/>
      <c r="B266" s="50" t="n">
        <v>2</v>
      </c>
      <c r="C266" s="66" t="inlineStr">
        <is>
          <t>Божхона қўмитаси</t>
        </is>
      </c>
      <c r="D266" s="16" t="n"/>
      <c r="E266" s="35">
        <f>SUMIFS(рўйхат!F:F,рўйхат!$CY:$CY,$B$296,рўйхат!$B:$B,$C266)</f>
        <v/>
      </c>
      <c r="F266" s="36">
        <f>SUMIFS(рўйхат!G:G,рўйхат!$CY:$CY,$B$296,рўйхат!$B:$B,$C266)</f>
        <v/>
      </c>
      <c r="G266" s="35">
        <f>SUMIFS(рўйхат!H:H,рўйхат!$CY:$CY,$B$296,рўйхат!$B:$B,$C266)</f>
        <v/>
      </c>
      <c r="H266" s="36">
        <f>SUMIFS(рўйхат!I:I,рўйхат!$CY:$CY,$B$296,рўйхат!$B:$B,$C266)</f>
        <v/>
      </c>
      <c r="I266" s="35">
        <f>SUMIFS(рўйхат!J:J,рўйхат!$CY:$CY,$B$296,рўйхат!$B:$B,$C266)</f>
        <v/>
      </c>
      <c r="J266" s="36">
        <f>SUMIFS(рўйхат!K:K,рўйхат!$CY:$CY,$B$296,рўйхат!$B:$B,$C266)</f>
        <v/>
      </c>
      <c r="K266" s="35">
        <f>SUMIFS(рўйхат!L:L,рўйхат!$CY:$CY,$B$296,рўйхат!$B:$B,$C266)</f>
        <v/>
      </c>
      <c r="L266" s="36">
        <f>SUMIFS(рўйхат!M:M,рўйхат!$CY:$CY,$B$296,рўйхат!$B:$B,$C266)</f>
        <v/>
      </c>
      <c r="M266" s="35">
        <f>SUMIFS(рўйхат!N:N,рўйхат!$CY:$CY,$B$296,рўйхат!$B:$B,$C266)</f>
        <v/>
      </c>
      <c r="N266" s="36">
        <f>SUMIFS(рўйхат!O:O,рўйхат!$CY:$CY,$B$296,рўйхат!$B:$B,$C266)</f>
        <v/>
      </c>
      <c r="O266" s="34">
        <f>IFERROR(M266/E266,0)</f>
        <v/>
      </c>
      <c r="P266" s="34">
        <f>IFERROR(N266/F266,0)</f>
        <v/>
      </c>
      <c r="Q266" s="35">
        <f>SUMIFS(рўйхат!P:P,рўйхат!$CY:$CY,$B$296,рўйхат!$B:$B,$C266)</f>
        <v/>
      </c>
      <c r="R266" s="36">
        <f>SUMIFS(рўйхат!Q:Q,рўйхат!$CY:$CY,$B$296,рўйхат!$B:$B,$C266)</f>
        <v/>
      </c>
      <c r="S266" s="35">
        <f>SUMIFS(рўйхат!R:R,рўйхат!$CY:$CY,$B$296,рўйхат!$B:$B,$C266)</f>
        <v/>
      </c>
      <c r="T266" s="36">
        <f>SUMIFS(рўйхат!S:S,рўйхат!$CY:$CY,$B$296,рўйхат!$B:$B,$C266)</f>
        <v/>
      </c>
      <c r="U266" s="35">
        <f>SUMIFS(рўйхат!T:T,рўйхат!$CY:$CY,$B$296,рўйхат!$B:$B,$C266)</f>
        <v/>
      </c>
      <c r="V266" s="36">
        <f>SUMIFS(рўйхат!U:U,рўйхат!$CY:$CY,$B$296,рўйхат!$B:$B,$C266)</f>
        <v/>
      </c>
      <c r="W266" s="35">
        <f>SUMIFS(рўйхат!V:V,рўйхат!$CY:$CY,$B$296,рўйхат!$B:$B,$C266)</f>
        <v/>
      </c>
      <c r="X266" s="36">
        <f>SUMIFS(рўйхат!W:W,рўйхат!$CY:$CY,$B$296,рўйхат!$B:$B,$C266)</f>
        <v/>
      </c>
      <c r="Y266" s="35">
        <f>SUMIFS(рўйхат!X:X,рўйхат!$CY:$CY,$B$296,рўйхат!$B:$B,$C266)</f>
        <v/>
      </c>
      <c r="Z266" s="36">
        <f>SUMIFS(рўйхат!Y:Y,рўйхат!$CY:$CY,$B$296,рўйхат!$B:$B,$C266)</f>
        <v/>
      </c>
      <c r="AA266" s="35">
        <f>SUMIFS(рўйхат!Z:Z,рўйхат!$CY:$CY,$B$296,рўйхат!$B:$B,$C266)</f>
        <v/>
      </c>
      <c r="AB266" s="36">
        <f>SUMIFS(рўйхат!AA:AA,рўйхат!$CY:$CY,$B$296,рўйхат!$B:$B,$C266)</f>
        <v/>
      </c>
      <c r="AC266" s="35">
        <f>SUMIFS(рўйхат!AB:AB,рўйхат!$CY:$CY,$B$296,рўйхат!$B:$B,$C266)</f>
        <v/>
      </c>
      <c r="AD266" s="36">
        <f>SUMIFS(рўйхат!AC:AC,рўйхат!$CY:$CY,$B$296,рўйхат!$B:$B,$C266)</f>
        <v/>
      </c>
      <c r="AE266" s="35">
        <f>SUMIFS(рўйхат!AD:AD,рўйхат!$CY:$CY,$B$296,рўйхат!$B:$B,$C266)</f>
        <v/>
      </c>
      <c r="AF266" s="36">
        <f>SUMIFS(рўйхат!AE:AE,рўйхат!$CY:$CY,$B$296,рўйхат!$B:$B,$C266)</f>
        <v/>
      </c>
      <c r="AG266" s="35">
        <f>SUMIFS(рўйхат!AH:AH,рўйхат!$CY:$CY,$B$296,рўйхат!$B:$B,$C266)</f>
        <v/>
      </c>
      <c r="AH266" s="36">
        <f>SUMIFS(рўйхат!AI:AI,рўйхат!$CY:$CY,$B$296,рўйхат!$B:$B,$C266)</f>
        <v/>
      </c>
      <c r="AI266" s="35">
        <f>SUMIFS(рўйхат!AJ:AJ,рўйхат!$CY:$CY,$B$296,рўйхат!$B:$B,$C266)</f>
        <v/>
      </c>
      <c r="AJ266" s="36">
        <f>SUMIFS(рўйхат!AK:AK,рўйхат!$CY:$CY,$B$296,рўйхат!$B:$B,$C266)</f>
        <v/>
      </c>
      <c r="AK266" s="35">
        <f>SUMIFS(рўйхат!AL:AL,рўйхат!$CY:$CY,$B$296,рўйхат!$B:$B,$C266)</f>
        <v/>
      </c>
      <c r="AL266" s="36">
        <f>SUMIFS(рўйхат!AM:AM,рўйхат!$CY:$CY,$B$296,рўйхат!$B:$B,$C266)</f>
        <v/>
      </c>
      <c r="AM266" s="77">
        <f>IFERROR(Q266/E266,0)</f>
        <v/>
      </c>
      <c r="AN266" s="77">
        <f>IFERROR(R266/F266,0)</f>
        <v/>
      </c>
      <c r="AO266" s="35">
        <f>SUMIFS(рўйхат!AX:AX,рўйхат!$CY:$CY,$B$296,рўйхат!$B:$B,$C266)</f>
        <v/>
      </c>
      <c r="AP266" s="36">
        <f>SUMIFS(рўйхат!AY:AY,рўйхат!$CY:$CY,$B$296,рўйхат!$B:$B,$C266)</f>
        <v/>
      </c>
      <c r="AQ266" s="35">
        <f>SUMIFS(рўйхат!AZ:AZ,рўйхат!$CY:$CY,$B$296,рўйхат!$B:$B,$C266)</f>
        <v/>
      </c>
      <c r="AR266" s="36">
        <f>SUMIFS(рўйхат!BA:BA,рўйхат!$CY:$CY,$B$296,рўйхат!$B:$B,$C266)</f>
        <v/>
      </c>
      <c r="AS266" s="35">
        <f>SUMIFS(рўйхат!BB:BB,рўйхат!$CY:$CY,$B$296,рўйхат!$B:$B,$C266)</f>
        <v/>
      </c>
      <c r="AT266" s="36">
        <f>SUMIFS(рўйхат!BC:BC,рўйхат!$CY:$CY,$B$296,рўйхат!$B:$B,$C266)</f>
        <v/>
      </c>
      <c r="AU266" s="35">
        <f>SUMIFS(рўйхат!BD:BD,рўйхат!$CY:$CY,$B$296,рўйхат!$B:$B,$C266)</f>
        <v/>
      </c>
      <c r="AV266" s="36">
        <f>SUMIFS(рўйхат!BE:BE,рўйхат!$CY:$CY,$B$296,рўйхат!$B:$B,$C266)</f>
        <v/>
      </c>
      <c r="AW266" s="35">
        <f>SUMIFS(рўйхат!BF:BF,рўйхат!$CY:$CY,$B$296,рўйхат!$B:$B,$C266)</f>
        <v/>
      </c>
      <c r="AX266" s="36">
        <f>SUMIFS(рўйхат!BG:BG,рўйхат!$CY:$CY,$B$296,рўйхат!$B:$B,$C266)</f>
        <v/>
      </c>
      <c r="AY266" s="35">
        <f>SUMIFS(рўйхат!BH:BH,рўйхат!$CY:$CY,$B$296,рўйхат!$B:$B,$C266)</f>
        <v/>
      </c>
      <c r="AZ266" s="36">
        <f>SUMIFS(рўйхат!BI:BI,рўйхат!$CY:$CY,$B$296,рўйхат!$B:$B,$C266)</f>
        <v/>
      </c>
      <c r="BA266" s="35">
        <f>SUMIFS(рўйхат!BJ:BJ,рўйхат!$CY:$CY,$B$296,рўйхат!$B:$B,$C266)</f>
        <v/>
      </c>
      <c r="BB266" s="36">
        <f>SUMIFS(рўйхат!BK:BK,рўйхат!$CY:$CY,$B$296,рўйхат!$B:$B,$C266)</f>
        <v/>
      </c>
      <c r="BC266" s="77">
        <f>IFERROR(AO266/E266,0)</f>
        <v/>
      </c>
      <c r="BD266" s="77">
        <f>IFERROR(AP266/F266,0)</f>
        <v/>
      </c>
      <c r="BE266" s="35">
        <f>SUMIFS(рўйхат!BL:BL,рўйхат!$CY:$CY,$B$296,рўйхат!$B:$B,$C266)</f>
        <v/>
      </c>
      <c r="BF266" s="36">
        <f>SUMIFS(рўйхат!BM:BM,рўйхат!$CY:$CY,$B$296,рўйхат!$B:$B,$C266)</f>
        <v/>
      </c>
      <c r="BG266" s="35">
        <f>SUMIFS(рўйхат!BN:BN,рўйхат!$CY:$CY,$B$296,рўйхат!$B:$B,$C266)</f>
        <v/>
      </c>
      <c r="BH266" s="36">
        <f>SUMIFS(рўйхат!BO:BO,рўйхат!$CY:$CY,$B$296,рўйхат!$B:$B,$C266)</f>
        <v/>
      </c>
      <c r="BI266" s="35">
        <f>SUMIFS(рўйхат!BP:BP,рўйхат!$CY:$CY,$B$296,рўйхат!$B:$B,$C266)</f>
        <v/>
      </c>
      <c r="BJ266" s="36">
        <f>SUMIFS(рўйхат!BQ:BQ,рўйхат!$CY:$CY,$B$296,рўйхат!$B:$B,$C266)</f>
        <v/>
      </c>
      <c r="BK266" s="35">
        <f>SUMIFS(рўйхат!BR:BR,рўйхат!$CY:$CY,$B$296,рўйхат!$B:$B,$C266)</f>
        <v/>
      </c>
      <c r="BL266" s="36">
        <f>SUMIFS(рўйхат!BS:BS,рўйхат!$CY:$CY,$B$296,рўйхат!$B:$B,$C266)</f>
        <v/>
      </c>
      <c r="BM266" s="35">
        <f>SUMIFS(рўйхат!BT:BT,рўйхат!$CY:$CY,$B$296,рўйхат!$B:$B,$C266)</f>
        <v/>
      </c>
      <c r="BN266" s="36">
        <f>SUMIFS(рўйхат!BU:BU,рўйхат!$CY:$CY,$B$296,рўйхат!$B:$B,$C266)</f>
        <v/>
      </c>
      <c r="BO266" s="35">
        <f>SUMIFS(рўйхат!BX:BX,рўйхат!$CY:$CY,$B$296,рўйхат!$B:$B,$C266)</f>
        <v/>
      </c>
      <c r="BP266" s="36">
        <f>SUMIFS(рўйхат!BY:BY,рўйхат!$CY:$CY,$B$296,рўйхат!$B:$B,$C266)</f>
        <v/>
      </c>
      <c r="BQ266" s="35">
        <f>SUMIFS(рўйхат!BZ:BZ,рўйхат!$CY:$CY,$B$296,рўйхат!$B:$B,$C266)</f>
        <v/>
      </c>
      <c r="BR266" s="36">
        <f>SUMIFS(рўйхат!CA:CA,рўйхат!$CY:$CY,$B$296,рўйхат!$B:$B,$C266)</f>
        <v/>
      </c>
      <c r="BS266" s="35">
        <f>SUMIFS(рўйхат!CB:CB,рўйхат!$CY:$CY,$B$296,рўйхат!$B:$B,$C266)</f>
        <v/>
      </c>
      <c r="BT266" s="36">
        <f>SUMIFS(рўйхат!CC:CC,рўйхат!$CY:$CY,$B$296,рўйхат!$B:$B,$C266)</f>
        <v/>
      </c>
      <c r="BU266" s="35">
        <f>SUMIFS(рўйхат!CD:CD,рўйхат!$CY:$CY,$B$296,рўйхат!$B:$B,$C266)</f>
        <v/>
      </c>
      <c r="BV266" s="36">
        <f>SUMIFS(рўйхат!CE:CE,рўйхат!$CY:$CY,$B$296,рўйхат!$B:$B,$C266)</f>
        <v/>
      </c>
      <c r="BW266" s="35">
        <f>SUMIFS(рўйхат!CH:CH,рўйхат!$CY:$CY,$B$296,рўйхат!$B:$B,$C266)</f>
        <v/>
      </c>
      <c r="BX266" s="36">
        <f>SUMIFS(рўйхат!CI:CI,рўйхат!$CY:$CY,$B$296,рўйхат!$B:$B,$C266)</f>
        <v/>
      </c>
      <c r="BY266" s="35">
        <f>SUMIFS(рўйхат!CJ:CJ,рўйхат!$CY:$CY,$B$296,рўйхат!$B:$B,$C266)</f>
        <v/>
      </c>
      <c r="BZ266" s="36">
        <f>SUMIFS(рўйхат!CK:CK,рўйхат!$CY:$CY,$B$296,рўйхат!$B:$B,$C266)</f>
        <v/>
      </c>
      <c r="CA266" s="35">
        <f>SUMIFS(рўйхат!CL:CL,рўйхат!$CY:$CY,$B$296,рўйхат!$B:$B,$C266)</f>
        <v/>
      </c>
      <c r="CB266" s="36">
        <f>SUMIFS(рўйхат!CM:CM,рўйхат!$CY:$CY,$B$296,рўйхат!$B:$B,$C266)</f>
        <v/>
      </c>
      <c r="CC266" s="35">
        <f>SUMIFS(рўйхат!CN:CN,рўйхат!$CY:$CY,$B$296,рўйхат!$B:$B,$C266)</f>
        <v/>
      </c>
      <c r="CD266" s="36">
        <f>SUMIFS(рўйхат!CO:CO,рўйхат!$CY:$CY,$B$296,рўйхат!$B:$B,$C266)</f>
        <v/>
      </c>
      <c r="CE266" s="77">
        <f>IFERROR(BE266/(Q266+BE266),0)</f>
        <v/>
      </c>
      <c r="CF266" s="78">
        <f>IFERROR(BF266/(R266+BF266),0)</f>
        <v/>
      </c>
      <c r="CG266" s="8">
        <f>COUNTIFS(B:B,B266)</f>
        <v/>
      </c>
    </row>
    <row r="267" hidden="1" outlineLevel="1" ht="17.1" customFormat="1" customHeight="1" s="8">
      <c r="A267" s="15" t="n"/>
      <c r="B267" s="50" t="n">
        <v>3</v>
      </c>
      <c r="C267" s="66" t="inlineStr">
        <is>
          <t>Вазирлар Маҳкамаси ҳузуридаги Солиқ қўмитаси</t>
        </is>
      </c>
      <c r="D267" s="16" t="n"/>
      <c r="E267" s="35">
        <f>SUMIFS(рўйхат!F:F,рўйхат!$CY:$CY,$B$296,рўйхат!$B:$B,$C267)</f>
        <v/>
      </c>
      <c r="F267" s="36">
        <f>SUMIFS(рўйхат!G:G,рўйхат!$CY:$CY,$B$296,рўйхат!$B:$B,$C267)</f>
        <v/>
      </c>
      <c r="G267" s="35">
        <f>SUMIFS(рўйхат!H:H,рўйхат!$CY:$CY,$B$296,рўйхат!$B:$B,$C267)</f>
        <v/>
      </c>
      <c r="H267" s="36">
        <f>SUMIFS(рўйхат!I:I,рўйхат!$CY:$CY,$B$296,рўйхат!$B:$B,$C267)</f>
        <v/>
      </c>
      <c r="I267" s="35">
        <f>SUMIFS(рўйхат!J:J,рўйхат!$CY:$CY,$B$296,рўйхат!$B:$B,$C267)</f>
        <v/>
      </c>
      <c r="J267" s="36">
        <f>SUMIFS(рўйхат!K:K,рўйхат!$CY:$CY,$B$296,рўйхат!$B:$B,$C267)</f>
        <v/>
      </c>
      <c r="K267" s="35">
        <f>SUMIFS(рўйхат!L:L,рўйхат!$CY:$CY,$B$296,рўйхат!$B:$B,$C267)</f>
        <v/>
      </c>
      <c r="L267" s="36">
        <f>SUMIFS(рўйхат!M:M,рўйхат!$CY:$CY,$B$296,рўйхат!$B:$B,$C267)</f>
        <v/>
      </c>
      <c r="M267" s="35">
        <f>SUMIFS(рўйхат!N:N,рўйхат!$CY:$CY,$B$296,рўйхат!$B:$B,$C267)</f>
        <v/>
      </c>
      <c r="N267" s="36">
        <f>SUMIFS(рўйхат!O:O,рўйхат!$CY:$CY,$B$296,рўйхат!$B:$B,$C267)</f>
        <v/>
      </c>
      <c r="O267" s="34">
        <f>IFERROR(M267/E267,0)</f>
        <v/>
      </c>
      <c r="P267" s="34">
        <f>IFERROR(N267/F267,0)</f>
        <v/>
      </c>
      <c r="Q267" s="35">
        <f>SUMIFS(рўйхат!P:P,рўйхат!$CY:$CY,$B$296,рўйхат!$B:$B,$C267)</f>
        <v/>
      </c>
      <c r="R267" s="36">
        <f>SUMIFS(рўйхат!Q:Q,рўйхат!$CY:$CY,$B$296,рўйхат!$B:$B,$C267)</f>
        <v/>
      </c>
      <c r="S267" s="35">
        <f>SUMIFS(рўйхат!R:R,рўйхат!$CY:$CY,$B$296,рўйхат!$B:$B,$C267)</f>
        <v/>
      </c>
      <c r="T267" s="36">
        <f>SUMIFS(рўйхат!S:S,рўйхат!$CY:$CY,$B$296,рўйхат!$B:$B,$C267)</f>
        <v/>
      </c>
      <c r="U267" s="35">
        <f>SUMIFS(рўйхат!T:T,рўйхат!$CY:$CY,$B$296,рўйхат!$B:$B,$C267)</f>
        <v/>
      </c>
      <c r="V267" s="36">
        <f>SUMIFS(рўйхат!U:U,рўйхат!$CY:$CY,$B$296,рўйхат!$B:$B,$C267)</f>
        <v/>
      </c>
      <c r="W267" s="35">
        <f>SUMIFS(рўйхат!V:V,рўйхат!$CY:$CY,$B$296,рўйхат!$B:$B,$C267)</f>
        <v/>
      </c>
      <c r="X267" s="36">
        <f>SUMIFS(рўйхат!W:W,рўйхат!$CY:$CY,$B$296,рўйхат!$B:$B,$C267)</f>
        <v/>
      </c>
      <c r="Y267" s="35">
        <f>SUMIFS(рўйхат!X:X,рўйхат!$CY:$CY,$B$296,рўйхат!$B:$B,$C267)</f>
        <v/>
      </c>
      <c r="Z267" s="36">
        <f>SUMIFS(рўйхат!Y:Y,рўйхат!$CY:$CY,$B$296,рўйхат!$B:$B,$C267)</f>
        <v/>
      </c>
      <c r="AA267" s="35">
        <f>SUMIFS(рўйхат!Z:Z,рўйхат!$CY:$CY,$B$296,рўйхат!$B:$B,$C267)</f>
        <v/>
      </c>
      <c r="AB267" s="36">
        <f>SUMIFS(рўйхат!AA:AA,рўйхат!$CY:$CY,$B$296,рўйхат!$B:$B,$C267)</f>
        <v/>
      </c>
      <c r="AC267" s="35">
        <f>SUMIFS(рўйхат!AB:AB,рўйхат!$CY:$CY,$B$296,рўйхат!$B:$B,$C267)</f>
        <v/>
      </c>
      <c r="AD267" s="36">
        <f>SUMIFS(рўйхат!AC:AC,рўйхат!$CY:$CY,$B$296,рўйхат!$B:$B,$C267)</f>
        <v/>
      </c>
      <c r="AE267" s="35">
        <f>SUMIFS(рўйхат!AD:AD,рўйхат!$CY:$CY,$B$296,рўйхат!$B:$B,$C267)</f>
        <v/>
      </c>
      <c r="AF267" s="36">
        <f>SUMIFS(рўйхат!AE:AE,рўйхат!$CY:$CY,$B$296,рўйхат!$B:$B,$C267)</f>
        <v/>
      </c>
      <c r="AG267" s="35">
        <f>SUMIFS(рўйхат!AH:AH,рўйхат!$CY:$CY,$B$296,рўйхат!$B:$B,$C267)</f>
        <v/>
      </c>
      <c r="AH267" s="36">
        <f>SUMIFS(рўйхат!AI:AI,рўйхат!$CY:$CY,$B$296,рўйхат!$B:$B,$C267)</f>
        <v/>
      </c>
      <c r="AI267" s="35">
        <f>SUMIFS(рўйхат!AJ:AJ,рўйхат!$CY:$CY,$B$296,рўйхат!$B:$B,$C267)</f>
        <v/>
      </c>
      <c r="AJ267" s="36">
        <f>SUMIFS(рўйхат!AK:AK,рўйхат!$CY:$CY,$B$296,рўйхат!$B:$B,$C267)</f>
        <v/>
      </c>
      <c r="AK267" s="35">
        <f>SUMIFS(рўйхат!AL:AL,рўйхат!$CY:$CY,$B$296,рўйхат!$B:$B,$C267)</f>
        <v/>
      </c>
      <c r="AL267" s="36">
        <f>SUMIFS(рўйхат!AM:AM,рўйхат!$CY:$CY,$B$296,рўйхат!$B:$B,$C267)</f>
        <v/>
      </c>
      <c r="AM267" s="77">
        <f>IFERROR(Q267/E267,0)</f>
        <v/>
      </c>
      <c r="AN267" s="77">
        <f>IFERROR(R267/F267,0)</f>
        <v/>
      </c>
      <c r="AO267" s="35">
        <f>SUMIFS(рўйхат!AX:AX,рўйхат!$CY:$CY,$B$296,рўйхат!$B:$B,$C267)</f>
        <v/>
      </c>
      <c r="AP267" s="36">
        <f>SUMIFS(рўйхат!AY:AY,рўйхат!$CY:$CY,$B$296,рўйхат!$B:$B,$C267)</f>
        <v/>
      </c>
      <c r="AQ267" s="35">
        <f>SUMIFS(рўйхат!AZ:AZ,рўйхат!$CY:$CY,$B$296,рўйхат!$B:$B,$C267)</f>
        <v/>
      </c>
      <c r="AR267" s="36">
        <f>SUMIFS(рўйхат!BA:BA,рўйхат!$CY:$CY,$B$296,рўйхат!$B:$B,$C267)</f>
        <v/>
      </c>
      <c r="AS267" s="35">
        <f>SUMIFS(рўйхат!BB:BB,рўйхат!$CY:$CY,$B$296,рўйхат!$B:$B,$C267)</f>
        <v/>
      </c>
      <c r="AT267" s="36">
        <f>SUMIFS(рўйхат!BC:BC,рўйхат!$CY:$CY,$B$296,рўйхат!$B:$B,$C267)</f>
        <v/>
      </c>
      <c r="AU267" s="35">
        <f>SUMIFS(рўйхат!BD:BD,рўйхат!$CY:$CY,$B$296,рўйхат!$B:$B,$C267)</f>
        <v/>
      </c>
      <c r="AV267" s="36">
        <f>SUMIFS(рўйхат!BE:BE,рўйхат!$CY:$CY,$B$296,рўйхат!$B:$B,$C267)</f>
        <v/>
      </c>
      <c r="AW267" s="35">
        <f>SUMIFS(рўйхат!BF:BF,рўйхат!$CY:$CY,$B$296,рўйхат!$B:$B,$C267)</f>
        <v/>
      </c>
      <c r="AX267" s="36">
        <f>SUMIFS(рўйхат!BG:BG,рўйхат!$CY:$CY,$B$296,рўйхат!$B:$B,$C267)</f>
        <v/>
      </c>
      <c r="AY267" s="35">
        <f>SUMIFS(рўйхат!BH:BH,рўйхат!$CY:$CY,$B$296,рўйхат!$B:$B,$C267)</f>
        <v/>
      </c>
      <c r="AZ267" s="36">
        <f>SUMIFS(рўйхат!BI:BI,рўйхат!$CY:$CY,$B$296,рўйхат!$B:$B,$C267)</f>
        <v/>
      </c>
      <c r="BA267" s="35">
        <f>SUMIFS(рўйхат!BJ:BJ,рўйхат!$CY:$CY,$B$296,рўйхат!$B:$B,$C267)</f>
        <v/>
      </c>
      <c r="BB267" s="36">
        <f>SUMIFS(рўйхат!BK:BK,рўйхат!$CY:$CY,$B$296,рўйхат!$B:$B,$C267)</f>
        <v/>
      </c>
      <c r="BC267" s="77">
        <f>IFERROR(AO267/E267,0)</f>
        <v/>
      </c>
      <c r="BD267" s="77">
        <f>IFERROR(AP267/F267,0)</f>
        <v/>
      </c>
      <c r="BE267" s="35">
        <f>SUMIFS(рўйхат!BL:BL,рўйхат!$CY:$CY,$B$296,рўйхат!$B:$B,$C267)</f>
        <v/>
      </c>
      <c r="BF267" s="36">
        <f>SUMIFS(рўйхат!BM:BM,рўйхат!$CY:$CY,$B$296,рўйхат!$B:$B,$C267)</f>
        <v/>
      </c>
      <c r="BG267" s="35">
        <f>SUMIFS(рўйхат!BN:BN,рўйхат!$CY:$CY,$B$296,рўйхат!$B:$B,$C267)</f>
        <v/>
      </c>
      <c r="BH267" s="36">
        <f>SUMIFS(рўйхат!BO:BO,рўйхат!$CY:$CY,$B$296,рўйхат!$B:$B,$C267)</f>
        <v/>
      </c>
      <c r="BI267" s="35">
        <f>SUMIFS(рўйхат!BP:BP,рўйхат!$CY:$CY,$B$296,рўйхат!$B:$B,$C267)</f>
        <v/>
      </c>
      <c r="BJ267" s="36">
        <f>SUMIFS(рўйхат!BQ:BQ,рўйхат!$CY:$CY,$B$296,рўйхат!$B:$B,$C267)</f>
        <v/>
      </c>
      <c r="BK267" s="35">
        <f>SUMIFS(рўйхат!BR:BR,рўйхат!$CY:$CY,$B$296,рўйхат!$B:$B,$C267)</f>
        <v/>
      </c>
      <c r="BL267" s="36">
        <f>SUMIFS(рўйхат!BS:BS,рўйхат!$CY:$CY,$B$296,рўйхат!$B:$B,$C267)</f>
        <v/>
      </c>
      <c r="BM267" s="35">
        <f>SUMIFS(рўйхат!BT:BT,рўйхат!$CY:$CY,$B$296,рўйхат!$B:$B,$C267)</f>
        <v/>
      </c>
      <c r="BN267" s="36">
        <f>SUMIFS(рўйхат!BU:BU,рўйхат!$CY:$CY,$B$296,рўйхат!$B:$B,$C267)</f>
        <v/>
      </c>
      <c r="BO267" s="35">
        <f>SUMIFS(рўйхат!BX:BX,рўйхат!$CY:$CY,$B$296,рўйхат!$B:$B,$C267)</f>
        <v/>
      </c>
      <c r="BP267" s="36">
        <f>SUMIFS(рўйхат!BY:BY,рўйхат!$CY:$CY,$B$296,рўйхат!$B:$B,$C267)</f>
        <v/>
      </c>
      <c r="BQ267" s="35">
        <f>SUMIFS(рўйхат!BZ:BZ,рўйхат!$CY:$CY,$B$296,рўйхат!$B:$B,$C267)</f>
        <v/>
      </c>
      <c r="BR267" s="36">
        <f>SUMIFS(рўйхат!CA:CA,рўйхат!$CY:$CY,$B$296,рўйхат!$B:$B,$C267)</f>
        <v/>
      </c>
      <c r="BS267" s="35">
        <f>SUMIFS(рўйхат!CB:CB,рўйхат!$CY:$CY,$B$296,рўйхат!$B:$B,$C267)</f>
        <v/>
      </c>
      <c r="BT267" s="36">
        <f>SUMIFS(рўйхат!CC:CC,рўйхат!$CY:$CY,$B$296,рўйхат!$B:$B,$C267)</f>
        <v/>
      </c>
      <c r="BU267" s="35">
        <f>SUMIFS(рўйхат!CD:CD,рўйхат!$CY:$CY,$B$296,рўйхат!$B:$B,$C267)</f>
        <v/>
      </c>
      <c r="BV267" s="36">
        <f>SUMIFS(рўйхат!CE:CE,рўйхат!$CY:$CY,$B$296,рўйхат!$B:$B,$C267)</f>
        <v/>
      </c>
      <c r="BW267" s="35">
        <f>SUMIFS(рўйхат!CH:CH,рўйхат!$CY:$CY,$B$296,рўйхат!$B:$B,$C267)</f>
        <v/>
      </c>
      <c r="BX267" s="36">
        <f>SUMIFS(рўйхат!CI:CI,рўйхат!$CY:$CY,$B$296,рўйхат!$B:$B,$C267)</f>
        <v/>
      </c>
      <c r="BY267" s="35">
        <f>SUMIFS(рўйхат!CJ:CJ,рўйхат!$CY:$CY,$B$296,рўйхат!$B:$B,$C267)</f>
        <v/>
      </c>
      <c r="BZ267" s="36">
        <f>SUMIFS(рўйхат!CK:CK,рўйхат!$CY:$CY,$B$296,рўйхат!$B:$B,$C267)</f>
        <v/>
      </c>
      <c r="CA267" s="35">
        <f>SUMIFS(рўйхат!CL:CL,рўйхат!$CY:$CY,$B$296,рўйхат!$B:$B,$C267)</f>
        <v/>
      </c>
      <c r="CB267" s="36">
        <f>SUMIFS(рўйхат!CM:CM,рўйхат!$CY:$CY,$B$296,рўйхат!$B:$B,$C267)</f>
        <v/>
      </c>
      <c r="CC267" s="35">
        <f>SUMIFS(рўйхат!CN:CN,рўйхат!$CY:$CY,$B$296,рўйхат!$B:$B,$C267)</f>
        <v/>
      </c>
      <c r="CD267" s="36">
        <f>SUMIFS(рўйхат!CO:CO,рўйхат!$CY:$CY,$B$296,рўйхат!$B:$B,$C267)</f>
        <v/>
      </c>
      <c r="CE267" s="77">
        <f>IFERROR(BE267/(Q267+BE267),0)</f>
        <v/>
      </c>
      <c r="CF267" s="78">
        <f>IFERROR(BF267/(R267+BF267),0)</f>
        <v/>
      </c>
      <c r="CG267" s="8">
        <f>COUNTIFS(B:B,B267)</f>
        <v/>
      </c>
    </row>
    <row r="268" hidden="1" outlineLevel="1" ht="17.1" customFormat="1" customHeight="1" s="8">
      <c r="A268" s="15" t="n"/>
      <c r="B268" s="50" t="n">
        <v>4</v>
      </c>
      <c r="C268" s="66" t="inlineStr">
        <is>
          <t>Вилоят ҳокимликлари</t>
        </is>
      </c>
      <c r="D268" s="16" t="n"/>
      <c r="E268" s="35">
        <f>SUMIFS(рўйхат!F:F,рўйхат!$CY:$CY,$B$296,рўйхат!$B:$B,$C268)</f>
        <v/>
      </c>
      <c r="F268" s="36">
        <f>SUMIFS(рўйхат!G:G,рўйхат!$CY:$CY,$B$296,рўйхат!$B:$B,$C268)</f>
        <v/>
      </c>
      <c r="G268" s="35">
        <f>SUMIFS(рўйхат!H:H,рўйхат!$CY:$CY,$B$296,рўйхат!$B:$B,$C268)</f>
        <v/>
      </c>
      <c r="H268" s="36">
        <f>SUMIFS(рўйхат!I:I,рўйхат!$CY:$CY,$B$296,рўйхат!$B:$B,$C268)</f>
        <v/>
      </c>
      <c r="I268" s="35">
        <f>SUMIFS(рўйхат!J:J,рўйхат!$CY:$CY,$B$296,рўйхат!$B:$B,$C268)</f>
        <v/>
      </c>
      <c r="J268" s="36">
        <f>SUMIFS(рўйхат!K:K,рўйхат!$CY:$CY,$B$296,рўйхат!$B:$B,$C268)</f>
        <v/>
      </c>
      <c r="K268" s="35">
        <f>SUMIFS(рўйхат!L:L,рўйхат!$CY:$CY,$B$296,рўйхат!$B:$B,$C268)</f>
        <v/>
      </c>
      <c r="L268" s="36">
        <f>SUMIFS(рўйхат!M:M,рўйхат!$CY:$CY,$B$296,рўйхат!$B:$B,$C268)</f>
        <v/>
      </c>
      <c r="M268" s="35">
        <f>SUMIFS(рўйхат!N:N,рўйхат!$CY:$CY,$B$296,рўйхат!$B:$B,$C268)</f>
        <v/>
      </c>
      <c r="N268" s="36">
        <f>SUMIFS(рўйхат!O:O,рўйхат!$CY:$CY,$B$296,рўйхат!$B:$B,$C268)</f>
        <v/>
      </c>
      <c r="O268" s="34">
        <f>IFERROR(M268/E268,0)</f>
        <v/>
      </c>
      <c r="P268" s="34">
        <f>IFERROR(N268/F268,0)</f>
        <v/>
      </c>
      <c r="Q268" s="35">
        <f>SUMIFS(рўйхат!P:P,рўйхат!$CY:$CY,$B$296,рўйхат!$B:$B,$C268)</f>
        <v/>
      </c>
      <c r="R268" s="36">
        <f>SUMIFS(рўйхат!Q:Q,рўйхат!$CY:$CY,$B$296,рўйхат!$B:$B,$C268)</f>
        <v/>
      </c>
      <c r="S268" s="35">
        <f>SUMIFS(рўйхат!R:R,рўйхат!$CY:$CY,$B$296,рўйхат!$B:$B,$C268)</f>
        <v/>
      </c>
      <c r="T268" s="36">
        <f>SUMIFS(рўйхат!S:S,рўйхат!$CY:$CY,$B$296,рўйхат!$B:$B,$C268)</f>
        <v/>
      </c>
      <c r="U268" s="35">
        <f>SUMIFS(рўйхат!T:T,рўйхат!$CY:$CY,$B$296,рўйхат!$B:$B,$C268)</f>
        <v/>
      </c>
      <c r="V268" s="36">
        <f>SUMIFS(рўйхат!U:U,рўйхат!$CY:$CY,$B$296,рўйхат!$B:$B,$C268)</f>
        <v/>
      </c>
      <c r="W268" s="35">
        <f>SUMIFS(рўйхат!V:V,рўйхат!$CY:$CY,$B$296,рўйхат!$B:$B,$C268)</f>
        <v/>
      </c>
      <c r="X268" s="36">
        <f>SUMIFS(рўйхат!W:W,рўйхат!$CY:$CY,$B$296,рўйхат!$B:$B,$C268)</f>
        <v/>
      </c>
      <c r="Y268" s="35">
        <f>SUMIFS(рўйхат!X:X,рўйхат!$CY:$CY,$B$296,рўйхат!$B:$B,$C268)</f>
        <v/>
      </c>
      <c r="Z268" s="36">
        <f>SUMIFS(рўйхат!Y:Y,рўйхат!$CY:$CY,$B$296,рўйхат!$B:$B,$C268)</f>
        <v/>
      </c>
      <c r="AA268" s="35">
        <f>SUMIFS(рўйхат!Z:Z,рўйхат!$CY:$CY,$B$296,рўйхат!$B:$B,$C268)</f>
        <v/>
      </c>
      <c r="AB268" s="36">
        <f>SUMIFS(рўйхат!AA:AA,рўйхат!$CY:$CY,$B$296,рўйхат!$B:$B,$C268)</f>
        <v/>
      </c>
      <c r="AC268" s="35">
        <f>SUMIFS(рўйхат!AB:AB,рўйхат!$CY:$CY,$B$296,рўйхат!$B:$B,$C268)</f>
        <v/>
      </c>
      <c r="AD268" s="36">
        <f>SUMIFS(рўйхат!AC:AC,рўйхат!$CY:$CY,$B$296,рўйхат!$B:$B,$C268)</f>
        <v/>
      </c>
      <c r="AE268" s="35">
        <f>SUMIFS(рўйхат!AD:AD,рўйхат!$CY:$CY,$B$296,рўйхат!$B:$B,$C268)</f>
        <v/>
      </c>
      <c r="AF268" s="36">
        <f>SUMIFS(рўйхат!AE:AE,рўйхат!$CY:$CY,$B$296,рўйхат!$B:$B,$C268)</f>
        <v/>
      </c>
      <c r="AG268" s="35">
        <f>SUMIFS(рўйхат!AH:AH,рўйхат!$CY:$CY,$B$296,рўйхат!$B:$B,$C268)</f>
        <v/>
      </c>
      <c r="AH268" s="36">
        <f>SUMIFS(рўйхат!AI:AI,рўйхат!$CY:$CY,$B$296,рўйхат!$B:$B,$C268)</f>
        <v/>
      </c>
      <c r="AI268" s="35">
        <f>SUMIFS(рўйхат!AJ:AJ,рўйхат!$CY:$CY,$B$296,рўйхат!$B:$B,$C268)</f>
        <v/>
      </c>
      <c r="AJ268" s="36">
        <f>SUMIFS(рўйхат!AK:AK,рўйхат!$CY:$CY,$B$296,рўйхат!$B:$B,$C268)</f>
        <v/>
      </c>
      <c r="AK268" s="35">
        <f>SUMIFS(рўйхат!AL:AL,рўйхат!$CY:$CY,$B$296,рўйхат!$B:$B,$C268)</f>
        <v/>
      </c>
      <c r="AL268" s="36">
        <f>SUMIFS(рўйхат!AM:AM,рўйхат!$CY:$CY,$B$296,рўйхат!$B:$B,$C268)</f>
        <v/>
      </c>
      <c r="AM268" s="77">
        <f>IFERROR(Q268/E268,0)</f>
        <v/>
      </c>
      <c r="AN268" s="77">
        <f>IFERROR(R268/F268,0)</f>
        <v/>
      </c>
      <c r="AO268" s="35">
        <f>SUMIFS(рўйхат!AX:AX,рўйхат!$CY:$CY,$B$296,рўйхат!$B:$B,$C268)</f>
        <v/>
      </c>
      <c r="AP268" s="36">
        <f>SUMIFS(рўйхат!AY:AY,рўйхат!$CY:$CY,$B$296,рўйхат!$B:$B,$C268)</f>
        <v/>
      </c>
      <c r="AQ268" s="35">
        <f>SUMIFS(рўйхат!AZ:AZ,рўйхат!$CY:$CY,$B$296,рўйхат!$B:$B,$C268)</f>
        <v/>
      </c>
      <c r="AR268" s="36">
        <f>SUMIFS(рўйхат!BA:BA,рўйхат!$CY:$CY,$B$296,рўйхат!$B:$B,$C268)</f>
        <v/>
      </c>
      <c r="AS268" s="35">
        <f>SUMIFS(рўйхат!BB:BB,рўйхат!$CY:$CY,$B$296,рўйхат!$B:$B,$C268)</f>
        <v/>
      </c>
      <c r="AT268" s="36">
        <f>SUMIFS(рўйхат!BC:BC,рўйхат!$CY:$CY,$B$296,рўйхат!$B:$B,$C268)</f>
        <v/>
      </c>
      <c r="AU268" s="35">
        <f>SUMIFS(рўйхат!BD:BD,рўйхат!$CY:$CY,$B$296,рўйхат!$B:$B,$C268)</f>
        <v/>
      </c>
      <c r="AV268" s="36">
        <f>SUMIFS(рўйхат!BE:BE,рўйхат!$CY:$CY,$B$296,рўйхат!$B:$B,$C268)</f>
        <v/>
      </c>
      <c r="AW268" s="35">
        <f>SUMIFS(рўйхат!BF:BF,рўйхат!$CY:$CY,$B$296,рўйхат!$B:$B,$C268)</f>
        <v/>
      </c>
      <c r="AX268" s="36">
        <f>SUMIFS(рўйхат!BG:BG,рўйхат!$CY:$CY,$B$296,рўйхат!$B:$B,$C268)</f>
        <v/>
      </c>
      <c r="AY268" s="35">
        <f>SUMIFS(рўйхат!BH:BH,рўйхат!$CY:$CY,$B$296,рўйхат!$B:$B,$C268)</f>
        <v/>
      </c>
      <c r="AZ268" s="36">
        <f>SUMIFS(рўйхат!BI:BI,рўйхат!$CY:$CY,$B$296,рўйхат!$B:$B,$C268)</f>
        <v/>
      </c>
      <c r="BA268" s="35">
        <f>SUMIFS(рўйхат!BJ:BJ,рўйхат!$CY:$CY,$B$296,рўйхат!$B:$B,$C268)</f>
        <v/>
      </c>
      <c r="BB268" s="36">
        <f>SUMIFS(рўйхат!BK:BK,рўйхат!$CY:$CY,$B$296,рўйхат!$B:$B,$C268)</f>
        <v/>
      </c>
      <c r="BC268" s="77">
        <f>IFERROR(AO268/E268,0)</f>
        <v/>
      </c>
      <c r="BD268" s="77">
        <f>IFERROR(AP268/F268,0)</f>
        <v/>
      </c>
      <c r="BE268" s="35">
        <f>SUMIFS(рўйхат!BL:BL,рўйхат!$CY:$CY,$B$296,рўйхат!$B:$B,$C268)</f>
        <v/>
      </c>
      <c r="BF268" s="36">
        <f>SUMIFS(рўйхат!BM:BM,рўйхат!$CY:$CY,$B$296,рўйхат!$B:$B,$C268)</f>
        <v/>
      </c>
      <c r="BG268" s="35">
        <f>SUMIFS(рўйхат!BN:BN,рўйхат!$CY:$CY,$B$296,рўйхат!$B:$B,$C268)</f>
        <v/>
      </c>
      <c r="BH268" s="36">
        <f>SUMIFS(рўйхат!BO:BO,рўйхат!$CY:$CY,$B$296,рўйхат!$B:$B,$C268)</f>
        <v/>
      </c>
      <c r="BI268" s="35">
        <f>SUMIFS(рўйхат!BP:BP,рўйхат!$CY:$CY,$B$296,рўйхат!$B:$B,$C268)</f>
        <v/>
      </c>
      <c r="BJ268" s="36">
        <f>SUMIFS(рўйхат!BQ:BQ,рўйхат!$CY:$CY,$B$296,рўйхат!$B:$B,$C268)</f>
        <v/>
      </c>
      <c r="BK268" s="35">
        <f>SUMIFS(рўйхат!BR:BR,рўйхат!$CY:$CY,$B$296,рўйхат!$B:$B,$C268)</f>
        <v/>
      </c>
      <c r="BL268" s="36">
        <f>SUMIFS(рўйхат!BS:BS,рўйхат!$CY:$CY,$B$296,рўйхат!$B:$B,$C268)</f>
        <v/>
      </c>
      <c r="BM268" s="35">
        <f>SUMIFS(рўйхат!BT:BT,рўйхат!$CY:$CY,$B$296,рўйхат!$B:$B,$C268)</f>
        <v/>
      </c>
      <c r="BN268" s="36">
        <f>SUMIFS(рўйхат!BU:BU,рўйхат!$CY:$CY,$B$296,рўйхат!$B:$B,$C268)</f>
        <v/>
      </c>
      <c r="BO268" s="35">
        <f>SUMIFS(рўйхат!BX:BX,рўйхат!$CY:$CY,$B$296,рўйхат!$B:$B,$C268)</f>
        <v/>
      </c>
      <c r="BP268" s="36">
        <f>SUMIFS(рўйхат!BY:BY,рўйхат!$CY:$CY,$B$296,рўйхат!$B:$B,$C268)</f>
        <v/>
      </c>
      <c r="BQ268" s="35">
        <f>SUMIFS(рўйхат!BZ:BZ,рўйхат!$CY:$CY,$B$296,рўйхат!$B:$B,$C268)</f>
        <v/>
      </c>
      <c r="BR268" s="36">
        <f>SUMIFS(рўйхат!CA:CA,рўйхат!$CY:$CY,$B$296,рўйхат!$B:$B,$C268)</f>
        <v/>
      </c>
      <c r="BS268" s="35">
        <f>SUMIFS(рўйхат!CB:CB,рўйхат!$CY:$CY,$B$296,рўйхат!$B:$B,$C268)</f>
        <v/>
      </c>
      <c r="BT268" s="36">
        <f>SUMIFS(рўйхат!CC:CC,рўйхат!$CY:$CY,$B$296,рўйхат!$B:$B,$C268)</f>
        <v/>
      </c>
      <c r="BU268" s="35">
        <f>SUMIFS(рўйхат!CD:CD,рўйхат!$CY:$CY,$B$296,рўйхат!$B:$B,$C268)</f>
        <v/>
      </c>
      <c r="BV268" s="36">
        <f>SUMIFS(рўйхат!CE:CE,рўйхат!$CY:$CY,$B$296,рўйхат!$B:$B,$C268)</f>
        <v/>
      </c>
      <c r="BW268" s="35">
        <f>SUMIFS(рўйхат!CH:CH,рўйхат!$CY:$CY,$B$296,рўйхат!$B:$B,$C268)</f>
        <v/>
      </c>
      <c r="BX268" s="36">
        <f>SUMIFS(рўйхат!CI:CI,рўйхат!$CY:$CY,$B$296,рўйхат!$B:$B,$C268)</f>
        <v/>
      </c>
      <c r="BY268" s="35">
        <f>SUMIFS(рўйхат!CJ:CJ,рўйхат!$CY:$CY,$B$296,рўйхат!$B:$B,$C268)</f>
        <v/>
      </c>
      <c r="BZ268" s="36">
        <f>SUMIFS(рўйхат!CK:CK,рўйхат!$CY:$CY,$B$296,рўйхат!$B:$B,$C268)</f>
        <v/>
      </c>
      <c r="CA268" s="35">
        <f>SUMIFS(рўйхат!CL:CL,рўйхат!$CY:$CY,$B$296,рўйхат!$B:$B,$C268)</f>
        <v/>
      </c>
      <c r="CB268" s="36">
        <f>SUMIFS(рўйхат!CM:CM,рўйхат!$CY:$CY,$B$296,рўйхат!$B:$B,$C268)</f>
        <v/>
      </c>
      <c r="CC268" s="35">
        <f>SUMIFS(рўйхат!CN:CN,рўйхат!$CY:$CY,$B$296,рўйхат!$B:$B,$C268)</f>
        <v/>
      </c>
      <c r="CD268" s="36">
        <f>SUMIFS(рўйхат!CO:CO,рўйхат!$CY:$CY,$B$296,рўйхат!$B:$B,$C268)</f>
        <v/>
      </c>
      <c r="CE268" s="77">
        <f>IFERROR(BE268/(Q268+BE268),0)</f>
        <v/>
      </c>
      <c r="CF268" s="78">
        <f>IFERROR(BF268/(R268+BF268),0)</f>
        <v/>
      </c>
      <c r="CG268" s="8">
        <f>COUNTIFS(B:B,B268)</f>
        <v/>
      </c>
    </row>
    <row r="269" hidden="1" outlineLevel="1" ht="17.1" customFormat="1" customHeight="1" s="8">
      <c r="A269" s="15" t="n"/>
      <c r="B269" s="50" t="n">
        <v>5</v>
      </c>
      <c r="C269" s="66" t="inlineStr">
        <is>
          <t>Ғазначилик қўмитаси</t>
        </is>
      </c>
      <c r="D269" s="16" t="n"/>
      <c r="E269" s="35">
        <f>SUMIFS(рўйхат!F:F,рўйхат!$CY:$CY,$B$296,рўйхат!$B:$B,$C269)</f>
        <v/>
      </c>
      <c r="F269" s="36">
        <f>SUMIFS(рўйхат!G:G,рўйхат!$CY:$CY,$B$296,рўйхат!$B:$B,$C269)</f>
        <v/>
      </c>
      <c r="G269" s="35">
        <f>SUMIFS(рўйхат!H:H,рўйхат!$CY:$CY,$B$296,рўйхат!$B:$B,$C269)</f>
        <v/>
      </c>
      <c r="H269" s="36">
        <f>SUMIFS(рўйхат!I:I,рўйхат!$CY:$CY,$B$296,рўйхат!$B:$B,$C269)</f>
        <v/>
      </c>
      <c r="I269" s="35">
        <f>SUMIFS(рўйхат!J:J,рўйхат!$CY:$CY,$B$296,рўйхат!$B:$B,$C269)</f>
        <v/>
      </c>
      <c r="J269" s="36">
        <f>SUMIFS(рўйхат!K:K,рўйхат!$CY:$CY,$B$296,рўйхат!$B:$B,$C269)</f>
        <v/>
      </c>
      <c r="K269" s="35">
        <f>SUMIFS(рўйхат!L:L,рўйхат!$CY:$CY,$B$296,рўйхат!$B:$B,$C269)</f>
        <v/>
      </c>
      <c r="L269" s="36">
        <f>SUMIFS(рўйхат!M:M,рўйхат!$CY:$CY,$B$296,рўйхат!$B:$B,$C269)</f>
        <v/>
      </c>
      <c r="M269" s="35">
        <f>SUMIFS(рўйхат!N:N,рўйхат!$CY:$CY,$B$296,рўйхат!$B:$B,$C269)</f>
        <v/>
      </c>
      <c r="N269" s="36">
        <f>SUMIFS(рўйхат!O:O,рўйхат!$CY:$CY,$B$296,рўйхат!$B:$B,$C269)</f>
        <v/>
      </c>
      <c r="O269" s="34">
        <f>IFERROR(M269/E269,0)</f>
        <v/>
      </c>
      <c r="P269" s="34">
        <f>IFERROR(N269/F269,0)</f>
        <v/>
      </c>
      <c r="Q269" s="35">
        <f>SUMIFS(рўйхат!P:P,рўйхат!$CY:$CY,$B$296,рўйхат!$B:$B,$C269)</f>
        <v/>
      </c>
      <c r="R269" s="36">
        <f>SUMIFS(рўйхат!Q:Q,рўйхат!$CY:$CY,$B$296,рўйхат!$B:$B,$C269)</f>
        <v/>
      </c>
      <c r="S269" s="35">
        <f>SUMIFS(рўйхат!R:R,рўйхат!$CY:$CY,$B$296,рўйхат!$B:$B,$C269)</f>
        <v/>
      </c>
      <c r="T269" s="36">
        <f>SUMIFS(рўйхат!S:S,рўйхат!$CY:$CY,$B$296,рўйхат!$B:$B,$C269)</f>
        <v/>
      </c>
      <c r="U269" s="35">
        <f>SUMIFS(рўйхат!T:T,рўйхат!$CY:$CY,$B$296,рўйхат!$B:$B,$C269)</f>
        <v/>
      </c>
      <c r="V269" s="36">
        <f>SUMIFS(рўйхат!U:U,рўйхат!$CY:$CY,$B$296,рўйхат!$B:$B,$C269)</f>
        <v/>
      </c>
      <c r="W269" s="35">
        <f>SUMIFS(рўйхат!V:V,рўйхат!$CY:$CY,$B$296,рўйхат!$B:$B,$C269)</f>
        <v/>
      </c>
      <c r="X269" s="36">
        <f>SUMIFS(рўйхат!W:W,рўйхат!$CY:$CY,$B$296,рўйхат!$B:$B,$C269)</f>
        <v/>
      </c>
      <c r="Y269" s="35">
        <f>SUMIFS(рўйхат!X:X,рўйхат!$CY:$CY,$B$296,рўйхат!$B:$B,$C269)</f>
        <v/>
      </c>
      <c r="Z269" s="36">
        <f>SUMIFS(рўйхат!Y:Y,рўйхат!$CY:$CY,$B$296,рўйхат!$B:$B,$C269)</f>
        <v/>
      </c>
      <c r="AA269" s="35">
        <f>SUMIFS(рўйхат!Z:Z,рўйхат!$CY:$CY,$B$296,рўйхат!$B:$B,$C269)</f>
        <v/>
      </c>
      <c r="AB269" s="36">
        <f>SUMIFS(рўйхат!AA:AA,рўйхат!$CY:$CY,$B$296,рўйхат!$B:$B,$C269)</f>
        <v/>
      </c>
      <c r="AC269" s="35">
        <f>SUMIFS(рўйхат!AB:AB,рўйхат!$CY:$CY,$B$296,рўйхат!$B:$B,$C269)</f>
        <v/>
      </c>
      <c r="AD269" s="36">
        <f>SUMIFS(рўйхат!AC:AC,рўйхат!$CY:$CY,$B$296,рўйхат!$B:$B,$C269)</f>
        <v/>
      </c>
      <c r="AE269" s="35">
        <f>SUMIFS(рўйхат!AD:AD,рўйхат!$CY:$CY,$B$296,рўйхат!$B:$B,$C269)</f>
        <v/>
      </c>
      <c r="AF269" s="36">
        <f>SUMIFS(рўйхат!AE:AE,рўйхат!$CY:$CY,$B$296,рўйхат!$B:$B,$C269)</f>
        <v/>
      </c>
      <c r="AG269" s="35">
        <f>SUMIFS(рўйхат!AH:AH,рўйхат!$CY:$CY,$B$296,рўйхат!$B:$B,$C269)</f>
        <v/>
      </c>
      <c r="AH269" s="36">
        <f>SUMIFS(рўйхат!AI:AI,рўйхат!$CY:$CY,$B$296,рўйхат!$B:$B,$C269)</f>
        <v/>
      </c>
      <c r="AI269" s="35">
        <f>SUMIFS(рўйхат!AJ:AJ,рўйхат!$CY:$CY,$B$296,рўйхат!$B:$B,$C269)</f>
        <v/>
      </c>
      <c r="AJ269" s="36">
        <f>SUMIFS(рўйхат!AK:AK,рўйхат!$CY:$CY,$B$296,рўйхат!$B:$B,$C269)</f>
        <v/>
      </c>
      <c r="AK269" s="35">
        <f>SUMIFS(рўйхат!AL:AL,рўйхат!$CY:$CY,$B$296,рўйхат!$B:$B,$C269)</f>
        <v/>
      </c>
      <c r="AL269" s="36">
        <f>SUMIFS(рўйхат!AM:AM,рўйхат!$CY:$CY,$B$296,рўйхат!$B:$B,$C269)</f>
        <v/>
      </c>
      <c r="AM269" s="77">
        <f>IFERROR(Q269/E269,0)</f>
        <v/>
      </c>
      <c r="AN269" s="77">
        <f>IFERROR(R269/F269,0)</f>
        <v/>
      </c>
      <c r="AO269" s="35">
        <f>SUMIFS(рўйхат!AX:AX,рўйхат!$CY:$CY,$B$296,рўйхат!$B:$B,$C269)</f>
        <v/>
      </c>
      <c r="AP269" s="36">
        <f>SUMIFS(рўйхат!AY:AY,рўйхат!$CY:$CY,$B$296,рўйхат!$B:$B,$C269)</f>
        <v/>
      </c>
      <c r="AQ269" s="35">
        <f>SUMIFS(рўйхат!AZ:AZ,рўйхат!$CY:$CY,$B$296,рўйхат!$B:$B,$C269)</f>
        <v/>
      </c>
      <c r="AR269" s="36">
        <f>SUMIFS(рўйхат!BA:BA,рўйхат!$CY:$CY,$B$296,рўйхат!$B:$B,$C269)</f>
        <v/>
      </c>
      <c r="AS269" s="35">
        <f>SUMIFS(рўйхат!BB:BB,рўйхат!$CY:$CY,$B$296,рўйхат!$B:$B,$C269)</f>
        <v/>
      </c>
      <c r="AT269" s="36">
        <f>SUMIFS(рўйхат!BC:BC,рўйхат!$CY:$CY,$B$296,рўйхат!$B:$B,$C269)</f>
        <v/>
      </c>
      <c r="AU269" s="35">
        <f>SUMIFS(рўйхат!BD:BD,рўйхат!$CY:$CY,$B$296,рўйхат!$B:$B,$C269)</f>
        <v/>
      </c>
      <c r="AV269" s="36">
        <f>SUMIFS(рўйхат!BE:BE,рўйхат!$CY:$CY,$B$296,рўйхат!$B:$B,$C269)</f>
        <v/>
      </c>
      <c r="AW269" s="35">
        <f>SUMIFS(рўйхат!BF:BF,рўйхат!$CY:$CY,$B$296,рўйхат!$B:$B,$C269)</f>
        <v/>
      </c>
      <c r="AX269" s="36">
        <f>SUMIFS(рўйхат!BG:BG,рўйхат!$CY:$CY,$B$296,рўйхат!$B:$B,$C269)</f>
        <v/>
      </c>
      <c r="AY269" s="35">
        <f>SUMIFS(рўйхат!BH:BH,рўйхат!$CY:$CY,$B$296,рўйхат!$B:$B,$C269)</f>
        <v/>
      </c>
      <c r="AZ269" s="36">
        <f>SUMIFS(рўйхат!BI:BI,рўйхат!$CY:$CY,$B$296,рўйхат!$B:$B,$C269)</f>
        <v/>
      </c>
      <c r="BA269" s="35">
        <f>SUMIFS(рўйхат!BJ:BJ,рўйхат!$CY:$CY,$B$296,рўйхат!$B:$B,$C269)</f>
        <v/>
      </c>
      <c r="BB269" s="36">
        <f>SUMIFS(рўйхат!BK:BK,рўйхат!$CY:$CY,$B$296,рўйхат!$B:$B,$C269)</f>
        <v/>
      </c>
      <c r="BC269" s="77">
        <f>IFERROR(AO269/E269,0)</f>
        <v/>
      </c>
      <c r="BD269" s="77">
        <f>IFERROR(AP269/F269,0)</f>
        <v/>
      </c>
      <c r="BE269" s="35">
        <f>SUMIFS(рўйхат!BL:BL,рўйхат!$CY:$CY,$B$296,рўйхат!$B:$B,$C269)</f>
        <v/>
      </c>
      <c r="BF269" s="36">
        <f>SUMIFS(рўйхат!BM:BM,рўйхат!$CY:$CY,$B$296,рўйхат!$B:$B,$C269)</f>
        <v/>
      </c>
      <c r="BG269" s="35">
        <f>SUMIFS(рўйхат!BN:BN,рўйхат!$CY:$CY,$B$296,рўйхат!$B:$B,$C269)</f>
        <v/>
      </c>
      <c r="BH269" s="36">
        <f>SUMIFS(рўйхат!BO:BO,рўйхат!$CY:$CY,$B$296,рўйхат!$B:$B,$C269)</f>
        <v/>
      </c>
      <c r="BI269" s="35">
        <f>SUMIFS(рўйхат!BP:BP,рўйхат!$CY:$CY,$B$296,рўйхат!$B:$B,$C269)</f>
        <v/>
      </c>
      <c r="BJ269" s="36">
        <f>SUMIFS(рўйхат!BQ:BQ,рўйхат!$CY:$CY,$B$296,рўйхат!$B:$B,$C269)</f>
        <v/>
      </c>
      <c r="BK269" s="35">
        <f>SUMIFS(рўйхат!BR:BR,рўйхат!$CY:$CY,$B$296,рўйхат!$B:$B,$C269)</f>
        <v/>
      </c>
      <c r="BL269" s="36">
        <f>SUMIFS(рўйхат!BS:BS,рўйхат!$CY:$CY,$B$296,рўйхат!$B:$B,$C269)</f>
        <v/>
      </c>
      <c r="BM269" s="35">
        <f>SUMIFS(рўйхат!BT:BT,рўйхат!$CY:$CY,$B$296,рўйхат!$B:$B,$C269)</f>
        <v/>
      </c>
      <c r="BN269" s="36">
        <f>SUMIFS(рўйхат!BU:BU,рўйхат!$CY:$CY,$B$296,рўйхат!$B:$B,$C269)</f>
        <v/>
      </c>
      <c r="BO269" s="35">
        <f>SUMIFS(рўйхат!BX:BX,рўйхат!$CY:$CY,$B$296,рўйхат!$B:$B,$C269)</f>
        <v/>
      </c>
      <c r="BP269" s="36">
        <f>SUMIFS(рўйхат!BY:BY,рўйхат!$CY:$CY,$B$296,рўйхат!$B:$B,$C269)</f>
        <v/>
      </c>
      <c r="BQ269" s="35">
        <f>SUMIFS(рўйхат!BZ:BZ,рўйхат!$CY:$CY,$B$296,рўйхат!$B:$B,$C269)</f>
        <v/>
      </c>
      <c r="BR269" s="36">
        <f>SUMIFS(рўйхат!CA:CA,рўйхат!$CY:$CY,$B$296,рўйхат!$B:$B,$C269)</f>
        <v/>
      </c>
      <c r="BS269" s="35">
        <f>SUMIFS(рўйхат!CB:CB,рўйхат!$CY:$CY,$B$296,рўйхат!$B:$B,$C269)</f>
        <v/>
      </c>
      <c r="BT269" s="36">
        <f>SUMIFS(рўйхат!CC:CC,рўйхат!$CY:$CY,$B$296,рўйхат!$B:$B,$C269)</f>
        <v/>
      </c>
      <c r="BU269" s="35">
        <f>SUMIFS(рўйхат!CD:CD,рўйхат!$CY:$CY,$B$296,рўйхат!$B:$B,$C269)</f>
        <v/>
      </c>
      <c r="BV269" s="36">
        <f>SUMIFS(рўйхат!CE:CE,рўйхат!$CY:$CY,$B$296,рўйхат!$B:$B,$C269)</f>
        <v/>
      </c>
      <c r="BW269" s="35">
        <f>SUMIFS(рўйхат!CH:CH,рўйхат!$CY:$CY,$B$296,рўйхат!$B:$B,$C269)</f>
        <v/>
      </c>
      <c r="BX269" s="36">
        <f>SUMIFS(рўйхат!CI:CI,рўйхат!$CY:$CY,$B$296,рўйхат!$B:$B,$C269)</f>
        <v/>
      </c>
      <c r="BY269" s="35">
        <f>SUMIFS(рўйхат!CJ:CJ,рўйхат!$CY:$CY,$B$296,рўйхат!$B:$B,$C269)</f>
        <v/>
      </c>
      <c r="BZ269" s="36">
        <f>SUMIFS(рўйхат!CK:CK,рўйхат!$CY:$CY,$B$296,рўйхат!$B:$B,$C269)</f>
        <v/>
      </c>
      <c r="CA269" s="35">
        <f>SUMIFS(рўйхат!CL:CL,рўйхат!$CY:$CY,$B$296,рўйхат!$B:$B,$C269)</f>
        <v/>
      </c>
      <c r="CB269" s="36">
        <f>SUMIFS(рўйхат!CM:CM,рўйхат!$CY:$CY,$B$296,рўйхат!$B:$B,$C269)</f>
        <v/>
      </c>
      <c r="CC269" s="35">
        <f>SUMIFS(рўйхат!CN:CN,рўйхат!$CY:$CY,$B$296,рўйхат!$B:$B,$C269)</f>
        <v/>
      </c>
      <c r="CD269" s="36">
        <f>SUMIFS(рўйхат!CO:CO,рўйхат!$CY:$CY,$B$296,рўйхат!$B:$B,$C269)</f>
        <v/>
      </c>
      <c r="CE269" s="77">
        <f>IFERROR(BE269/(Q269+BE269),0)</f>
        <v/>
      </c>
      <c r="CF269" s="78">
        <f>IFERROR(BF269/(R269+BF269),0)</f>
        <v/>
      </c>
      <c r="CG269" s="8">
        <f>COUNTIFS(B:B,B269)</f>
        <v/>
      </c>
    </row>
    <row r="270" hidden="1" outlineLevel="1" ht="17.1" customFormat="1" customHeight="1" s="8">
      <c r="A270" s="15" t="n"/>
      <c r="B270" s="50" t="n">
        <v>6</v>
      </c>
      <c r="C270" s="66" t="inlineStr">
        <is>
          <t>Давлат активларини бошқариш агентлиги</t>
        </is>
      </c>
      <c r="D270" s="16" t="n"/>
      <c r="E270" s="35">
        <f>SUMIFS(рўйхат!F:F,рўйхат!$CY:$CY,$B$296,рўйхат!$B:$B,$C270)</f>
        <v/>
      </c>
      <c r="F270" s="36">
        <f>SUMIFS(рўйхат!G:G,рўйхат!$CY:$CY,$B$296,рўйхат!$B:$B,$C270)</f>
        <v/>
      </c>
      <c r="G270" s="35">
        <f>SUMIFS(рўйхат!H:H,рўйхат!$CY:$CY,$B$296,рўйхат!$B:$B,$C270)</f>
        <v/>
      </c>
      <c r="H270" s="36">
        <f>SUMIFS(рўйхат!I:I,рўйхат!$CY:$CY,$B$296,рўйхат!$B:$B,$C270)</f>
        <v/>
      </c>
      <c r="I270" s="35">
        <f>SUMIFS(рўйхат!J:J,рўйхат!$CY:$CY,$B$296,рўйхат!$B:$B,$C270)</f>
        <v/>
      </c>
      <c r="J270" s="36">
        <f>SUMIFS(рўйхат!K:K,рўйхат!$CY:$CY,$B$296,рўйхат!$B:$B,$C270)</f>
        <v/>
      </c>
      <c r="K270" s="35">
        <f>SUMIFS(рўйхат!L:L,рўйхат!$CY:$CY,$B$296,рўйхат!$B:$B,$C270)</f>
        <v/>
      </c>
      <c r="L270" s="36">
        <f>SUMIFS(рўйхат!M:M,рўйхат!$CY:$CY,$B$296,рўйхат!$B:$B,$C270)</f>
        <v/>
      </c>
      <c r="M270" s="35">
        <f>SUMIFS(рўйхат!N:N,рўйхат!$CY:$CY,$B$296,рўйхат!$B:$B,$C270)</f>
        <v/>
      </c>
      <c r="N270" s="36">
        <f>SUMIFS(рўйхат!O:O,рўйхат!$CY:$CY,$B$296,рўйхат!$B:$B,$C270)</f>
        <v/>
      </c>
      <c r="O270" s="34">
        <f>IFERROR(M270/E270,0)</f>
        <v/>
      </c>
      <c r="P270" s="34">
        <f>IFERROR(N270/F270,0)</f>
        <v/>
      </c>
      <c r="Q270" s="35">
        <f>SUMIFS(рўйхат!P:P,рўйхат!$CY:$CY,$B$296,рўйхат!$B:$B,$C270)</f>
        <v/>
      </c>
      <c r="R270" s="36">
        <f>SUMIFS(рўйхат!Q:Q,рўйхат!$CY:$CY,$B$296,рўйхат!$B:$B,$C270)</f>
        <v/>
      </c>
      <c r="S270" s="35">
        <f>SUMIFS(рўйхат!R:R,рўйхат!$CY:$CY,$B$296,рўйхат!$B:$B,$C270)</f>
        <v/>
      </c>
      <c r="T270" s="36">
        <f>SUMIFS(рўйхат!S:S,рўйхат!$CY:$CY,$B$296,рўйхат!$B:$B,$C270)</f>
        <v/>
      </c>
      <c r="U270" s="35">
        <f>SUMIFS(рўйхат!T:T,рўйхат!$CY:$CY,$B$296,рўйхат!$B:$B,$C270)</f>
        <v/>
      </c>
      <c r="V270" s="36">
        <f>SUMIFS(рўйхат!U:U,рўйхат!$CY:$CY,$B$296,рўйхат!$B:$B,$C270)</f>
        <v/>
      </c>
      <c r="W270" s="35">
        <f>SUMIFS(рўйхат!V:V,рўйхат!$CY:$CY,$B$296,рўйхат!$B:$B,$C270)</f>
        <v/>
      </c>
      <c r="X270" s="36">
        <f>SUMIFS(рўйхат!W:W,рўйхат!$CY:$CY,$B$296,рўйхат!$B:$B,$C270)</f>
        <v/>
      </c>
      <c r="Y270" s="35">
        <f>SUMIFS(рўйхат!X:X,рўйхат!$CY:$CY,$B$296,рўйхат!$B:$B,$C270)</f>
        <v/>
      </c>
      <c r="Z270" s="36">
        <f>SUMIFS(рўйхат!Y:Y,рўйхат!$CY:$CY,$B$296,рўйхат!$B:$B,$C270)</f>
        <v/>
      </c>
      <c r="AA270" s="35">
        <f>SUMIFS(рўйхат!Z:Z,рўйхат!$CY:$CY,$B$296,рўйхат!$B:$B,$C270)</f>
        <v/>
      </c>
      <c r="AB270" s="36">
        <f>SUMIFS(рўйхат!AA:AA,рўйхат!$CY:$CY,$B$296,рўйхат!$B:$B,$C270)</f>
        <v/>
      </c>
      <c r="AC270" s="35">
        <f>SUMIFS(рўйхат!AB:AB,рўйхат!$CY:$CY,$B$296,рўйхат!$B:$B,$C270)</f>
        <v/>
      </c>
      <c r="AD270" s="36">
        <f>SUMIFS(рўйхат!AC:AC,рўйхат!$CY:$CY,$B$296,рўйхат!$B:$B,$C270)</f>
        <v/>
      </c>
      <c r="AE270" s="35">
        <f>SUMIFS(рўйхат!AD:AD,рўйхат!$CY:$CY,$B$296,рўйхат!$B:$B,$C270)</f>
        <v/>
      </c>
      <c r="AF270" s="36">
        <f>SUMIFS(рўйхат!AE:AE,рўйхат!$CY:$CY,$B$296,рўйхат!$B:$B,$C270)</f>
        <v/>
      </c>
      <c r="AG270" s="35">
        <f>SUMIFS(рўйхат!AH:AH,рўйхат!$CY:$CY,$B$296,рўйхат!$B:$B,$C270)</f>
        <v/>
      </c>
      <c r="AH270" s="36">
        <f>SUMIFS(рўйхат!AI:AI,рўйхат!$CY:$CY,$B$296,рўйхат!$B:$B,$C270)</f>
        <v/>
      </c>
      <c r="AI270" s="35">
        <f>SUMIFS(рўйхат!AJ:AJ,рўйхат!$CY:$CY,$B$296,рўйхат!$B:$B,$C270)</f>
        <v/>
      </c>
      <c r="AJ270" s="36">
        <f>SUMIFS(рўйхат!AK:AK,рўйхат!$CY:$CY,$B$296,рўйхат!$B:$B,$C270)</f>
        <v/>
      </c>
      <c r="AK270" s="35">
        <f>SUMIFS(рўйхат!AL:AL,рўйхат!$CY:$CY,$B$296,рўйхат!$B:$B,$C270)</f>
        <v/>
      </c>
      <c r="AL270" s="36">
        <f>SUMIFS(рўйхат!AM:AM,рўйхат!$CY:$CY,$B$296,рўйхат!$B:$B,$C270)</f>
        <v/>
      </c>
      <c r="AM270" s="77">
        <f>IFERROR(Q270/E270,0)</f>
        <v/>
      </c>
      <c r="AN270" s="77">
        <f>IFERROR(R270/F270,0)</f>
        <v/>
      </c>
      <c r="AO270" s="35">
        <f>SUMIFS(рўйхат!AX:AX,рўйхат!$CY:$CY,$B$296,рўйхат!$B:$B,$C270)</f>
        <v/>
      </c>
      <c r="AP270" s="36">
        <f>SUMIFS(рўйхат!AY:AY,рўйхат!$CY:$CY,$B$296,рўйхат!$B:$B,$C270)</f>
        <v/>
      </c>
      <c r="AQ270" s="35">
        <f>SUMIFS(рўйхат!AZ:AZ,рўйхат!$CY:$CY,$B$296,рўйхат!$B:$B,$C270)</f>
        <v/>
      </c>
      <c r="AR270" s="36">
        <f>SUMIFS(рўйхат!BA:BA,рўйхат!$CY:$CY,$B$296,рўйхат!$B:$B,$C270)</f>
        <v/>
      </c>
      <c r="AS270" s="35">
        <f>SUMIFS(рўйхат!BB:BB,рўйхат!$CY:$CY,$B$296,рўйхат!$B:$B,$C270)</f>
        <v/>
      </c>
      <c r="AT270" s="36">
        <f>SUMIFS(рўйхат!BC:BC,рўйхат!$CY:$CY,$B$296,рўйхат!$B:$B,$C270)</f>
        <v/>
      </c>
      <c r="AU270" s="35">
        <f>SUMIFS(рўйхат!BD:BD,рўйхат!$CY:$CY,$B$296,рўйхат!$B:$B,$C270)</f>
        <v/>
      </c>
      <c r="AV270" s="36">
        <f>SUMIFS(рўйхат!BE:BE,рўйхат!$CY:$CY,$B$296,рўйхат!$B:$B,$C270)</f>
        <v/>
      </c>
      <c r="AW270" s="35">
        <f>SUMIFS(рўйхат!BF:BF,рўйхат!$CY:$CY,$B$296,рўйхат!$B:$B,$C270)</f>
        <v/>
      </c>
      <c r="AX270" s="36">
        <f>SUMIFS(рўйхат!BG:BG,рўйхат!$CY:$CY,$B$296,рўйхат!$B:$B,$C270)</f>
        <v/>
      </c>
      <c r="AY270" s="35">
        <f>SUMIFS(рўйхат!BH:BH,рўйхат!$CY:$CY,$B$296,рўйхат!$B:$B,$C270)</f>
        <v/>
      </c>
      <c r="AZ270" s="36">
        <f>SUMIFS(рўйхат!BI:BI,рўйхат!$CY:$CY,$B$296,рўйхат!$B:$B,$C270)</f>
        <v/>
      </c>
      <c r="BA270" s="35">
        <f>SUMIFS(рўйхат!BJ:BJ,рўйхат!$CY:$CY,$B$296,рўйхат!$B:$B,$C270)</f>
        <v/>
      </c>
      <c r="BB270" s="36">
        <f>SUMIFS(рўйхат!BK:BK,рўйхат!$CY:$CY,$B$296,рўйхат!$B:$B,$C270)</f>
        <v/>
      </c>
      <c r="BC270" s="77">
        <f>IFERROR(AO270/E270,0)</f>
        <v/>
      </c>
      <c r="BD270" s="77">
        <f>IFERROR(AP270/F270,0)</f>
        <v/>
      </c>
      <c r="BE270" s="35">
        <f>SUMIFS(рўйхат!BL:BL,рўйхат!$CY:$CY,$B$296,рўйхат!$B:$B,$C270)</f>
        <v/>
      </c>
      <c r="BF270" s="36">
        <f>SUMIFS(рўйхат!BM:BM,рўйхат!$CY:$CY,$B$296,рўйхат!$B:$B,$C270)</f>
        <v/>
      </c>
      <c r="BG270" s="35">
        <f>SUMIFS(рўйхат!BN:BN,рўйхат!$CY:$CY,$B$296,рўйхат!$B:$B,$C270)</f>
        <v/>
      </c>
      <c r="BH270" s="36">
        <f>SUMIFS(рўйхат!BO:BO,рўйхат!$CY:$CY,$B$296,рўйхат!$B:$B,$C270)</f>
        <v/>
      </c>
      <c r="BI270" s="35">
        <f>SUMIFS(рўйхат!BP:BP,рўйхат!$CY:$CY,$B$296,рўйхат!$B:$B,$C270)</f>
        <v/>
      </c>
      <c r="BJ270" s="36">
        <f>SUMIFS(рўйхат!BQ:BQ,рўйхат!$CY:$CY,$B$296,рўйхат!$B:$B,$C270)</f>
        <v/>
      </c>
      <c r="BK270" s="35">
        <f>SUMIFS(рўйхат!BR:BR,рўйхат!$CY:$CY,$B$296,рўйхат!$B:$B,$C270)</f>
        <v/>
      </c>
      <c r="BL270" s="36">
        <f>SUMIFS(рўйхат!BS:BS,рўйхат!$CY:$CY,$B$296,рўйхат!$B:$B,$C270)</f>
        <v/>
      </c>
      <c r="BM270" s="35">
        <f>SUMIFS(рўйхат!BT:BT,рўйхат!$CY:$CY,$B$296,рўйхат!$B:$B,$C270)</f>
        <v/>
      </c>
      <c r="BN270" s="36">
        <f>SUMIFS(рўйхат!BU:BU,рўйхат!$CY:$CY,$B$296,рўйхат!$B:$B,$C270)</f>
        <v/>
      </c>
      <c r="BO270" s="35">
        <f>SUMIFS(рўйхат!BX:BX,рўйхат!$CY:$CY,$B$296,рўйхат!$B:$B,$C270)</f>
        <v/>
      </c>
      <c r="BP270" s="36">
        <f>SUMIFS(рўйхат!BY:BY,рўйхат!$CY:$CY,$B$296,рўйхат!$B:$B,$C270)</f>
        <v/>
      </c>
      <c r="BQ270" s="35">
        <f>SUMIFS(рўйхат!BZ:BZ,рўйхат!$CY:$CY,$B$296,рўйхат!$B:$B,$C270)</f>
        <v/>
      </c>
      <c r="BR270" s="36">
        <f>SUMIFS(рўйхат!CA:CA,рўйхат!$CY:$CY,$B$296,рўйхат!$B:$B,$C270)</f>
        <v/>
      </c>
      <c r="BS270" s="35">
        <f>SUMIFS(рўйхат!CB:CB,рўйхат!$CY:$CY,$B$296,рўйхат!$B:$B,$C270)</f>
        <v/>
      </c>
      <c r="BT270" s="36">
        <f>SUMIFS(рўйхат!CC:CC,рўйхат!$CY:$CY,$B$296,рўйхат!$B:$B,$C270)</f>
        <v/>
      </c>
      <c r="BU270" s="35">
        <f>SUMIFS(рўйхат!CD:CD,рўйхат!$CY:$CY,$B$296,рўйхат!$B:$B,$C270)</f>
        <v/>
      </c>
      <c r="BV270" s="36">
        <f>SUMIFS(рўйхат!CE:CE,рўйхат!$CY:$CY,$B$296,рўйхат!$B:$B,$C270)</f>
        <v/>
      </c>
      <c r="BW270" s="35">
        <f>SUMIFS(рўйхат!CH:CH,рўйхат!$CY:$CY,$B$296,рўйхат!$B:$B,$C270)</f>
        <v/>
      </c>
      <c r="BX270" s="36">
        <f>SUMIFS(рўйхат!CI:CI,рўйхат!$CY:$CY,$B$296,рўйхат!$B:$B,$C270)</f>
        <v/>
      </c>
      <c r="BY270" s="35">
        <f>SUMIFS(рўйхат!CJ:CJ,рўйхат!$CY:$CY,$B$296,рўйхат!$B:$B,$C270)</f>
        <v/>
      </c>
      <c r="BZ270" s="36">
        <f>SUMIFS(рўйхат!CK:CK,рўйхат!$CY:$CY,$B$296,рўйхат!$B:$B,$C270)</f>
        <v/>
      </c>
      <c r="CA270" s="35">
        <f>SUMIFS(рўйхат!CL:CL,рўйхат!$CY:$CY,$B$296,рўйхат!$B:$B,$C270)</f>
        <v/>
      </c>
      <c r="CB270" s="36">
        <f>SUMIFS(рўйхат!CM:CM,рўйхат!$CY:$CY,$B$296,рўйхат!$B:$B,$C270)</f>
        <v/>
      </c>
      <c r="CC270" s="35">
        <f>SUMIFS(рўйхат!CN:CN,рўйхат!$CY:$CY,$B$296,рўйхат!$B:$B,$C270)</f>
        <v/>
      </c>
      <c r="CD270" s="36">
        <f>SUMIFS(рўйхат!CO:CO,рўйхат!$CY:$CY,$B$296,рўйхат!$B:$B,$C270)</f>
        <v/>
      </c>
      <c r="CE270" s="77">
        <f>IFERROR(BE270/(Q270+BE270),0)</f>
        <v/>
      </c>
      <c r="CF270" s="78">
        <f>IFERROR(BF270/(R270+BF270),0)</f>
        <v/>
      </c>
      <c r="CG270" s="8">
        <f>COUNTIFS(B:B,B270)</f>
        <v/>
      </c>
    </row>
    <row r="271" hidden="1" outlineLevel="1" ht="17.1" customFormat="1" customHeight="1" s="8">
      <c r="A271" s="15" t="n"/>
      <c r="B271" s="50" t="n">
        <v>7</v>
      </c>
      <c r="C271" s="66" t="inlineStr">
        <is>
          <t>Иқтисодиёт ва молия вазирлиги</t>
        </is>
      </c>
      <c r="D271" s="16" t="n"/>
      <c r="E271" s="35">
        <f>SUMIFS(рўйхат!F:F,рўйхат!$CY:$CY,$B$296,рўйхат!$B:$B,$C271)</f>
        <v/>
      </c>
      <c r="F271" s="36">
        <f>SUMIFS(рўйхат!G:G,рўйхат!$CY:$CY,$B$296,рўйхат!$B:$B,$C271)</f>
        <v/>
      </c>
      <c r="G271" s="35">
        <f>SUMIFS(рўйхат!H:H,рўйхат!$CY:$CY,$B$296,рўйхат!$B:$B,$C271)</f>
        <v/>
      </c>
      <c r="H271" s="36">
        <f>SUMIFS(рўйхат!I:I,рўйхат!$CY:$CY,$B$296,рўйхат!$B:$B,$C271)</f>
        <v/>
      </c>
      <c r="I271" s="35">
        <f>SUMIFS(рўйхат!J:J,рўйхат!$CY:$CY,$B$296,рўйхат!$B:$B,$C271)</f>
        <v/>
      </c>
      <c r="J271" s="36">
        <f>SUMIFS(рўйхат!K:K,рўйхат!$CY:$CY,$B$296,рўйхат!$B:$B,$C271)</f>
        <v/>
      </c>
      <c r="K271" s="35">
        <f>SUMIFS(рўйхат!L:L,рўйхат!$CY:$CY,$B$296,рўйхат!$B:$B,$C271)</f>
        <v/>
      </c>
      <c r="L271" s="36">
        <f>SUMIFS(рўйхат!M:M,рўйхат!$CY:$CY,$B$296,рўйхат!$B:$B,$C271)</f>
        <v/>
      </c>
      <c r="M271" s="35">
        <f>SUMIFS(рўйхат!N:N,рўйхат!$CY:$CY,$B$296,рўйхат!$B:$B,$C271)</f>
        <v/>
      </c>
      <c r="N271" s="36">
        <f>SUMIFS(рўйхат!O:O,рўйхат!$CY:$CY,$B$296,рўйхат!$B:$B,$C271)</f>
        <v/>
      </c>
      <c r="O271" s="34">
        <f>IFERROR(M271/E271,0)</f>
        <v/>
      </c>
      <c r="P271" s="34">
        <f>IFERROR(N271/F271,0)</f>
        <v/>
      </c>
      <c r="Q271" s="35">
        <f>SUMIFS(рўйхат!P:P,рўйхат!$CY:$CY,$B$296,рўйхат!$B:$B,$C271)</f>
        <v/>
      </c>
      <c r="R271" s="36">
        <f>SUMIFS(рўйхат!Q:Q,рўйхат!$CY:$CY,$B$296,рўйхат!$B:$B,$C271)</f>
        <v/>
      </c>
      <c r="S271" s="35">
        <f>SUMIFS(рўйхат!R:R,рўйхат!$CY:$CY,$B$296,рўйхат!$B:$B,$C271)</f>
        <v/>
      </c>
      <c r="T271" s="36">
        <f>SUMIFS(рўйхат!S:S,рўйхат!$CY:$CY,$B$296,рўйхат!$B:$B,$C271)</f>
        <v/>
      </c>
      <c r="U271" s="35">
        <f>SUMIFS(рўйхат!T:T,рўйхат!$CY:$CY,$B$296,рўйхат!$B:$B,$C271)</f>
        <v/>
      </c>
      <c r="V271" s="36">
        <f>SUMIFS(рўйхат!U:U,рўйхат!$CY:$CY,$B$296,рўйхат!$B:$B,$C271)</f>
        <v/>
      </c>
      <c r="W271" s="35">
        <f>SUMIFS(рўйхат!V:V,рўйхат!$CY:$CY,$B$296,рўйхат!$B:$B,$C271)</f>
        <v/>
      </c>
      <c r="X271" s="36">
        <f>SUMIFS(рўйхат!W:W,рўйхат!$CY:$CY,$B$296,рўйхат!$B:$B,$C271)</f>
        <v/>
      </c>
      <c r="Y271" s="35">
        <f>SUMIFS(рўйхат!X:X,рўйхат!$CY:$CY,$B$296,рўйхат!$B:$B,$C271)</f>
        <v/>
      </c>
      <c r="Z271" s="36">
        <f>SUMIFS(рўйхат!Y:Y,рўйхат!$CY:$CY,$B$296,рўйхат!$B:$B,$C271)</f>
        <v/>
      </c>
      <c r="AA271" s="35">
        <f>SUMIFS(рўйхат!Z:Z,рўйхат!$CY:$CY,$B$296,рўйхат!$B:$B,$C271)</f>
        <v/>
      </c>
      <c r="AB271" s="36">
        <f>SUMIFS(рўйхат!AA:AA,рўйхат!$CY:$CY,$B$296,рўйхат!$B:$B,$C271)</f>
        <v/>
      </c>
      <c r="AC271" s="35">
        <f>SUMIFS(рўйхат!AB:AB,рўйхат!$CY:$CY,$B$296,рўйхат!$B:$B,$C271)</f>
        <v/>
      </c>
      <c r="AD271" s="36">
        <f>SUMIFS(рўйхат!AC:AC,рўйхат!$CY:$CY,$B$296,рўйхат!$B:$B,$C271)</f>
        <v/>
      </c>
      <c r="AE271" s="35">
        <f>SUMIFS(рўйхат!AD:AD,рўйхат!$CY:$CY,$B$296,рўйхат!$B:$B,$C271)</f>
        <v/>
      </c>
      <c r="AF271" s="36">
        <f>SUMIFS(рўйхат!AE:AE,рўйхат!$CY:$CY,$B$296,рўйхат!$B:$B,$C271)</f>
        <v/>
      </c>
      <c r="AG271" s="35">
        <f>SUMIFS(рўйхат!AH:AH,рўйхат!$CY:$CY,$B$296,рўйхат!$B:$B,$C271)</f>
        <v/>
      </c>
      <c r="AH271" s="36">
        <f>SUMIFS(рўйхат!AI:AI,рўйхат!$CY:$CY,$B$296,рўйхат!$B:$B,$C271)</f>
        <v/>
      </c>
      <c r="AI271" s="35">
        <f>SUMIFS(рўйхат!AJ:AJ,рўйхат!$CY:$CY,$B$296,рўйхат!$B:$B,$C271)</f>
        <v/>
      </c>
      <c r="AJ271" s="36">
        <f>SUMIFS(рўйхат!AK:AK,рўйхат!$CY:$CY,$B$296,рўйхат!$B:$B,$C271)</f>
        <v/>
      </c>
      <c r="AK271" s="35">
        <f>SUMIFS(рўйхат!AL:AL,рўйхат!$CY:$CY,$B$296,рўйхат!$B:$B,$C271)</f>
        <v/>
      </c>
      <c r="AL271" s="36">
        <f>SUMIFS(рўйхат!AM:AM,рўйхат!$CY:$CY,$B$296,рўйхат!$B:$B,$C271)</f>
        <v/>
      </c>
      <c r="AM271" s="77">
        <f>IFERROR(Q271/E271,0)</f>
        <v/>
      </c>
      <c r="AN271" s="77">
        <f>IFERROR(R271/F271,0)</f>
        <v/>
      </c>
      <c r="AO271" s="35">
        <f>SUMIFS(рўйхат!AX:AX,рўйхат!$CY:$CY,$B$296,рўйхат!$B:$B,$C271)</f>
        <v/>
      </c>
      <c r="AP271" s="36">
        <f>SUMIFS(рўйхат!AY:AY,рўйхат!$CY:$CY,$B$296,рўйхат!$B:$B,$C271)</f>
        <v/>
      </c>
      <c r="AQ271" s="35">
        <f>SUMIFS(рўйхат!AZ:AZ,рўйхат!$CY:$CY,$B$296,рўйхат!$B:$B,$C271)</f>
        <v/>
      </c>
      <c r="AR271" s="36">
        <f>SUMIFS(рўйхат!BA:BA,рўйхат!$CY:$CY,$B$296,рўйхат!$B:$B,$C271)</f>
        <v/>
      </c>
      <c r="AS271" s="35">
        <f>SUMIFS(рўйхат!BB:BB,рўйхат!$CY:$CY,$B$296,рўйхат!$B:$B,$C271)</f>
        <v/>
      </c>
      <c r="AT271" s="36">
        <f>SUMIFS(рўйхат!BC:BC,рўйхат!$CY:$CY,$B$296,рўйхат!$B:$B,$C271)</f>
        <v/>
      </c>
      <c r="AU271" s="35">
        <f>SUMIFS(рўйхат!BD:BD,рўйхат!$CY:$CY,$B$296,рўйхат!$B:$B,$C271)</f>
        <v/>
      </c>
      <c r="AV271" s="36">
        <f>SUMIFS(рўйхат!BE:BE,рўйхат!$CY:$CY,$B$296,рўйхат!$B:$B,$C271)</f>
        <v/>
      </c>
      <c r="AW271" s="35">
        <f>SUMIFS(рўйхат!BF:BF,рўйхат!$CY:$CY,$B$296,рўйхат!$B:$B,$C271)</f>
        <v/>
      </c>
      <c r="AX271" s="36">
        <f>SUMIFS(рўйхат!BG:BG,рўйхат!$CY:$CY,$B$296,рўйхат!$B:$B,$C271)</f>
        <v/>
      </c>
      <c r="AY271" s="35">
        <f>SUMIFS(рўйхат!BH:BH,рўйхат!$CY:$CY,$B$296,рўйхат!$B:$B,$C271)</f>
        <v/>
      </c>
      <c r="AZ271" s="36">
        <f>SUMIFS(рўйхат!BI:BI,рўйхат!$CY:$CY,$B$296,рўйхат!$B:$B,$C271)</f>
        <v/>
      </c>
      <c r="BA271" s="35">
        <f>SUMIFS(рўйхат!BJ:BJ,рўйхат!$CY:$CY,$B$296,рўйхат!$B:$B,$C271)</f>
        <v/>
      </c>
      <c r="BB271" s="36">
        <f>SUMIFS(рўйхат!BK:BK,рўйхат!$CY:$CY,$B$296,рўйхат!$B:$B,$C271)</f>
        <v/>
      </c>
      <c r="BC271" s="77">
        <f>IFERROR(AO271/E271,0)</f>
        <v/>
      </c>
      <c r="BD271" s="77">
        <f>IFERROR(AP271/F271,0)</f>
        <v/>
      </c>
      <c r="BE271" s="35">
        <f>SUMIFS(рўйхат!BL:BL,рўйхат!$CY:$CY,$B$296,рўйхат!$B:$B,$C271)</f>
        <v/>
      </c>
      <c r="BF271" s="36">
        <f>SUMIFS(рўйхат!BM:BM,рўйхат!$CY:$CY,$B$296,рўйхат!$B:$B,$C271)</f>
        <v/>
      </c>
      <c r="BG271" s="35">
        <f>SUMIFS(рўйхат!BN:BN,рўйхат!$CY:$CY,$B$296,рўйхат!$B:$B,$C271)</f>
        <v/>
      </c>
      <c r="BH271" s="36">
        <f>SUMIFS(рўйхат!BO:BO,рўйхат!$CY:$CY,$B$296,рўйхат!$B:$B,$C271)</f>
        <v/>
      </c>
      <c r="BI271" s="35">
        <f>SUMIFS(рўйхат!BP:BP,рўйхат!$CY:$CY,$B$296,рўйхат!$B:$B,$C271)</f>
        <v/>
      </c>
      <c r="BJ271" s="36">
        <f>SUMIFS(рўйхат!BQ:BQ,рўйхат!$CY:$CY,$B$296,рўйхат!$B:$B,$C271)</f>
        <v/>
      </c>
      <c r="BK271" s="35">
        <f>SUMIFS(рўйхат!BR:BR,рўйхат!$CY:$CY,$B$296,рўйхат!$B:$B,$C271)</f>
        <v/>
      </c>
      <c r="BL271" s="36">
        <f>SUMIFS(рўйхат!BS:BS,рўйхат!$CY:$CY,$B$296,рўйхат!$B:$B,$C271)</f>
        <v/>
      </c>
      <c r="BM271" s="35">
        <f>SUMIFS(рўйхат!BT:BT,рўйхат!$CY:$CY,$B$296,рўйхат!$B:$B,$C271)</f>
        <v/>
      </c>
      <c r="BN271" s="36">
        <f>SUMIFS(рўйхат!BU:BU,рўйхат!$CY:$CY,$B$296,рўйхат!$B:$B,$C271)</f>
        <v/>
      </c>
      <c r="BO271" s="35">
        <f>SUMIFS(рўйхат!BX:BX,рўйхат!$CY:$CY,$B$296,рўйхат!$B:$B,$C271)</f>
        <v/>
      </c>
      <c r="BP271" s="36">
        <f>SUMIFS(рўйхат!BY:BY,рўйхат!$CY:$CY,$B$296,рўйхат!$B:$B,$C271)</f>
        <v/>
      </c>
      <c r="BQ271" s="35">
        <f>SUMIFS(рўйхат!BZ:BZ,рўйхат!$CY:$CY,$B$296,рўйхат!$B:$B,$C271)</f>
        <v/>
      </c>
      <c r="BR271" s="36">
        <f>SUMIFS(рўйхат!CA:CA,рўйхат!$CY:$CY,$B$296,рўйхат!$B:$B,$C271)</f>
        <v/>
      </c>
      <c r="BS271" s="35">
        <f>SUMIFS(рўйхат!CB:CB,рўйхат!$CY:$CY,$B$296,рўйхат!$B:$B,$C271)</f>
        <v/>
      </c>
      <c r="BT271" s="36">
        <f>SUMIFS(рўйхат!CC:CC,рўйхат!$CY:$CY,$B$296,рўйхат!$B:$B,$C271)</f>
        <v/>
      </c>
      <c r="BU271" s="35">
        <f>SUMIFS(рўйхат!CD:CD,рўйхат!$CY:$CY,$B$296,рўйхат!$B:$B,$C271)</f>
        <v/>
      </c>
      <c r="BV271" s="36">
        <f>SUMIFS(рўйхат!CE:CE,рўйхат!$CY:$CY,$B$296,рўйхат!$B:$B,$C271)</f>
        <v/>
      </c>
      <c r="BW271" s="35">
        <f>SUMIFS(рўйхат!CH:CH,рўйхат!$CY:$CY,$B$296,рўйхат!$B:$B,$C271)</f>
        <v/>
      </c>
      <c r="BX271" s="36">
        <f>SUMIFS(рўйхат!CI:CI,рўйхат!$CY:$CY,$B$296,рўйхат!$B:$B,$C271)</f>
        <v/>
      </c>
      <c r="BY271" s="35">
        <f>SUMIFS(рўйхат!CJ:CJ,рўйхат!$CY:$CY,$B$296,рўйхат!$B:$B,$C271)</f>
        <v/>
      </c>
      <c r="BZ271" s="36">
        <f>SUMIFS(рўйхат!CK:CK,рўйхат!$CY:$CY,$B$296,рўйхат!$B:$B,$C271)</f>
        <v/>
      </c>
      <c r="CA271" s="35">
        <f>SUMIFS(рўйхат!CL:CL,рўйхат!$CY:$CY,$B$296,рўйхат!$B:$B,$C271)</f>
        <v/>
      </c>
      <c r="CB271" s="36">
        <f>SUMIFS(рўйхат!CM:CM,рўйхат!$CY:$CY,$B$296,рўйхат!$B:$B,$C271)</f>
        <v/>
      </c>
      <c r="CC271" s="35">
        <f>SUMIFS(рўйхат!CN:CN,рўйхат!$CY:$CY,$B$296,рўйхат!$B:$B,$C271)</f>
        <v/>
      </c>
      <c r="CD271" s="36">
        <f>SUMIFS(рўйхат!CO:CO,рўйхат!$CY:$CY,$B$296,рўйхат!$B:$B,$C271)</f>
        <v/>
      </c>
      <c r="CE271" s="77">
        <f>IFERROR(BE271/(Q271+BE271),0)</f>
        <v/>
      </c>
      <c r="CF271" s="78">
        <f>IFERROR(BF271/(R271+BF271),0)</f>
        <v/>
      </c>
      <c r="CG271" s="8">
        <f>COUNTIFS(B:B,B271)</f>
        <v/>
      </c>
    </row>
    <row r="272" hidden="1" outlineLevel="1" ht="33.95" customFormat="1" customHeight="1" s="8">
      <c r="A272" s="15" t="n"/>
      <c r="B272" s="50" t="n">
        <v>8</v>
      </c>
      <c r="C272" s="66" t="inlineStr">
        <is>
          <t>Иқтисодиёт ва молия вазирлиги ҳузуридаги бюджетдан ташқари Пенсия жамғармаси</t>
        </is>
      </c>
      <c r="D272" s="16" t="n"/>
      <c r="E272" s="35">
        <f>SUMIFS(рўйхат!F:F,рўйхат!$CY:$CY,$B$296,рўйхат!$B:$B,$C272)</f>
        <v/>
      </c>
      <c r="F272" s="36">
        <f>SUMIFS(рўйхат!G:G,рўйхат!$CY:$CY,$B$296,рўйхат!$B:$B,$C272)</f>
        <v/>
      </c>
      <c r="G272" s="35">
        <f>SUMIFS(рўйхат!H:H,рўйхат!$CY:$CY,$B$296,рўйхат!$B:$B,$C272)</f>
        <v/>
      </c>
      <c r="H272" s="36">
        <f>SUMIFS(рўйхат!I:I,рўйхат!$CY:$CY,$B$296,рўйхат!$B:$B,$C272)</f>
        <v/>
      </c>
      <c r="I272" s="35">
        <f>SUMIFS(рўйхат!J:J,рўйхат!$CY:$CY,$B$296,рўйхат!$B:$B,$C272)</f>
        <v/>
      </c>
      <c r="J272" s="36">
        <f>SUMIFS(рўйхат!K:K,рўйхат!$CY:$CY,$B$296,рўйхат!$B:$B,$C272)</f>
        <v/>
      </c>
      <c r="K272" s="35">
        <f>SUMIFS(рўйхат!L:L,рўйхат!$CY:$CY,$B$296,рўйхат!$B:$B,$C272)</f>
        <v/>
      </c>
      <c r="L272" s="36">
        <f>SUMIFS(рўйхат!M:M,рўйхат!$CY:$CY,$B$296,рўйхат!$B:$B,$C272)</f>
        <v/>
      </c>
      <c r="M272" s="35">
        <f>SUMIFS(рўйхат!N:N,рўйхат!$CY:$CY,$B$296,рўйхат!$B:$B,$C272)</f>
        <v/>
      </c>
      <c r="N272" s="36">
        <f>SUMIFS(рўйхат!O:O,рўйхат!$CY:$CY,$B$296,рўйхат!$B:$B,$C272)</f>
        <v/>
      </c>
      <c r="O272" s="34">
        <f>IFERROR(M272/E272,0)</f>
        <v/>
      </c>
      <c r="P272" s="34">
        <f>IFERROR(N272/F272,0)</f>
        <v/>
      </c>
      <c r="Q272" s="35">
        <f>SUMIFS(рўйхат!P:P,рўйхат!$CY:$CY,$B$296,рўйхат!$B:$B,$C272)</f>
        <v/>
      </c>
      <c r="R272" s="36">
        <f>SUMIFS(рўйхат!Q:Q,рўйхат!$CY:$CY,$B$296,рўйхат!$B:$B,$C272)</f>
        <v/>
      </c>
      <c r="S272" s="35">
        <f>SUMIFS(рўйхат!R:R,рўйхат!$CY:$CY,$B$296,рўйхат!$B:$B,$C272)</f>
        <v/>
      </c>
      <c r="T272" s="36">
        <f>SUMIFS(рўйхат!S:S,рўйхат!$CY:$CY,$B$296,рўйхат!$B:$B,$C272)</f>
        <v/>
      </c>
      <c r="U272" s="35">
        <f>SUMIFS(рўйхат!T:T,рўйхат!$CY:$CY,$B$296,рўйхат!$B:$B,$C272)</f>
        <v/>
      </c>
      <c r="V272" s="36">
        <f>SUMIFS(рўйхат!U:U,рўйхат!$CY:$CY,$B$296,рўйхат!$B:$B,$C272)</f>
        <v/>
      </c>
      <c r="W272" s="35">
        <f>SUMIFS(рўйхат!V:V,рўйхат!$CY:$CY,$B$296,рўйхат!$B:$B,$C272)</f>
        <v/>
      </c>
      <c r="X272" s="36">
        <f>SUMIFS(рўйхат!W:W,рўйхат!$CY:$CY,$B$296,рўйхат!$B:$B,$C272)</f>
        <v/>
      </c>
      <c r="Y272" s="35">
        <f>SUMIFS(рўйхат!X:X,рўйхат!$CY:$CY,$B$296,рўйхат!$B:$B,$C272)</f>
        <v/>
      </c>
      <c r="Z272" s="36">
        <f>SUMIFS(рўйхат!Y:Y,рўйхат!$CY:$CY,$B$296,рўйхат!$B:$B,$C272)</f>
        <v/>
      </c>
      <c r="AA272" s="35">
        <f>SUMIFS(рўйхат!Z:Z,рўйхат!$CY:$CY,$B$296,рўйхат!$B:$B,$C272)</f>
        <v/>
      </c>
      <c r="AB272" s="36">
        <f>SUMIFS(рўйхат!AA:AA,рўйхат!$CY:$CY,$B$296,рўйхат!$B:$B,$C272)</f>
        <v/>
      </c>
      <c r="AC272" s="35">
        <f>SUMIFS(рўйхат!AB:AB,рўйхат!$CY:$CY,$B$296,рўйхат!$B:$B,$C272)</f>
        <v/>
      </c>
      <c r="AD272" s="36">
        <f>SUMIFS(рўйхат!AC:AC,рўйхат!$CY:$CY,$B$296,рўйхат!$B:$B,$C272)</f>
        <v/>
      </c>
      <c r="AE272" s="35">
        <f>SUMIFS(рўйхат!AD:AD,рўйхат!$CY:$CY,$B$296,рўйхат!$B:$B,$C272)</f>
        <v/>
      </c>
      <c r="AF272" s="36">
        <f>SUMIFS(рўйхат!AE:AE,рўйхат!$CY:$CY,$B$296,рўйхат!$B:$B,$C272)</f>
        <v/>
      </c>
      <c r="AG272" s="35">
        <f>SUMIFS(рўйхат!AH:AH,рўйхат!$CY:$CY,$B$296,рўйхат!$B:$B,$C272)</f>
        <v/>
      </c>
      <c r="AH272" s="36">
        <f>SUMIFS(рўйхат!AI:AI,рўйхат!$CY:$CY,$B$296,рўйхат!$B:$B,$C272)</f>
        <v/>
      </c>
      <c r="AI272" s="35">
        <f>SUMIFS(рўйхат!AJ:AJ,рўйхат!$CY:$CY,$B$296,рўйхат!$B:$B,$C272)</f>
        <v/>
      </c>
      <c r="AJ272" s="36">
        <f>SUMIFS(рўйхат!AK:AK,рўйхат!$CY:$CY,$B$296,рўйхат!$B:$B,$C272)</f>
        <v/>
      </c>
      <c r="AK272" s="35">
        <f>SUMIFS(рўйхат!AL:AL,рўйхат!$CY:$CY,$B$296,рўйхат!$B:$B,$C272)</f>
        <v/>
      </c>
      <c r="AL272" s="36">
        <f>SUMIFS(рўйхат!AM:AM,рўйхат!$CY:$CY,$B$296,рўйхат!$B:$B,$C272)</f>
        <v/>
      </c>
      <c r="AM272" s="77">
        <f>IFERROR(Q272/E272,0)</f>
        <v/>
      </c>
      <c r="AN272" s="77">
        <f>IFERROR(R272/F272,0)</f>
        <v/>
      </c>
      <c r="AO272" s="35">
        <f>SUMIFS(рўйхат!AX:AX,рўйхат!$CY:$CY,$B$296,рўйхат!$B:$B,$C272)</f>
        <v/>
      </c>
      <c r="AP272" s="36">
        <f>SUMIFS(рўйхат!AY:AY,рўйхат!$CY:$CY,$B$296,рўйхат!$B:$B,$C272)</f>
        <v/>
      </c>
      <c r="AQ272" s="35">
        <f>SUMIFS(рўйхат!AZ:AZ,рўйхат!$CY:$CY,$B$296,рўйхат!$B:$B,$C272)</f>
        <v/>
      </c>
      <c r="AR272" s="36">
        <f>SUMIFS(рўйхат!BA:BA,рўйхат!$CY:$CY,$B$296,рўйхат!$B:$B,$C272)</f>
        <v/>
      </c>
      <c r="AS272" s="35">
        <f>SUMIFS(рўйхат!BB:BB,рўйхат!$CY:$CY,$B$296,рўйхат!$B:$B,$C272)</f>
        <v/>
      </c>
      <c r="AT272" s="36">
        <f>SUMIFS(рўйхат!BC:BC,рўйхат!$CY:$CY,$B$296,рўйхат!$B:$B,$C272)</f>
        <v/>
      </c>
      <c r="AU272" s="35">
        <f>SUMIFS(рўйхат!BD:BD,рўйхат!$CY:$CY,$B$296,рўйхат!$B:$B,$C272)</f>
        <v/>
      </c>
      <c r="AV272" s="36">
        <f>SUMIFS(рўйхат!BE:BE,рўйхат!$CY:$CY,$B$296,рўйхат!$B:$B,$C272)</f>
        <v/>
      </c>
      <c r="AW272" s="35">
        <f>SUMIFS(рўйхат!BF:BF,рўйхат!$CY:$CY,$B$296,рўйхат!$B:$B,$C272)</f>
        <v/>
      </c>
      <c r="AX272" s="36">
        <f>SUMIFS(рўйхат!BG:BG,рўйхат!$CY:$CY,$B$296,рўйхат!$B:$B,$C272)</f>
        <v/>
      </c>
      <c r="AY272" s="35">
        <f>SUMIFS(рўйхат!BH:BH,рўйхат!$CY:$CY,$B$296,рўйхат!$B:$B,$C272)</f>
        <v/>
      </c>
      <c r="AZ272" s="36">
        <f>SUMIFS(рўйхат!BI:BI,рўйхат!$CY:$CY,$B$296,рўйхат!$B:$B,$C272)</f>
        <v/>
      </c>
      <c r="BA272" s="35">
        <f>SUMIFS(рўйхат!BJ:BJ,рўйхат!$CY:$CY,$B$296,рўйхат!$B:$B,$C272)</f>
        <v/>
      </c>
      <c r="BB272" s="36">
        <f>SUMIFS(рўйхат!BK:BK,рўйхат!$CY:$CY,$B$296,рўйхат!$B:$B,$C272)</f>
        <v/>
      </c>
      <c r="BC272" s="77">
        <f>IFERROR(AO272/E272,0)</f>
        <v/>
      </c>
      <c r="BD272" s="77">
        <f>IFERROR(AP272/F272,0)</f>
        <v/>
      </c>
      <c r="BE272" s="35">
        <f>SUMIFS(рўйхат!BL:BL,рўйхат!$CY:$CY,$B$296,рўйхат!$B:$B,$C272)</f>
        <v/>
      </c>
      <c r="BF272" s="36">
        <f>SUMIFS(рўйхат!BM:BM,рўйхат!$CY:$CY,$B$296,рўйхат!$B:$B,$C272)</f>
        <v/>
      </c>
      <c r="BG272" s="35">
        <f>SUMIFS(рўйхат!BN:BN,рўйхат!$CY:$CY,$B$296,рўйхат!$B:$B,$C272)</f>
        <v/>
      </c>
      <c r="BH272" s="36">
        <f>SUMIFS(рўйхат!BO:BO,рўйхат!$CY:$CY,$B$296,рўйхат!$B:$B,$C272)</f>
        <v/>
      </c>
      <c r="BI272" s="35">
        <f>SUMIFS(рўйхат!BP:BP,рўйхат!$CY:$CY,$B$296,рўйхат!$B:$B,$C272)</f>
        <v/>
      </c>
      <c r="BJ272" s="36">
        <f>SUMIFS(рўйхат!BQ:BQ,рўйхат!$CY:$CY,$B$296,рўйхат!$B:$B,$C272)</f>
        <v/>
      </c>
      <c r="BK272" s="35">
        <f>SUMIFS(рўйхат!BR:BR,рўйхат!$CY:$CY,$B$296,рўйхат!$B:$B,$C272)</f>
        <v/>
      </c>
      <c r="BL272" s="36">
        <f>SUMIFS(рўйхат!BS:BS,рўйхат!$CY:$CY,$B$296,рўйхат!$B:$B,$C272)</f>
        <v/>
      </c>
      <c r="BM272" s="35">
        <f>SUMIFS(рўйхат!BT:BT,рўйхат!$CY:$CY,$B$296,рўйхат!$B:$B,$C272)</f>
        <v/>
      </c>
      <c r="BN272" s="36">
        <f>SUMIFS(рўйхат!BU:BU,рўйхат!$CY:$CY,$B$296,рўйхат!$B:$B,$C272)</f>
        <v/>
      </c>
      <c r="BO272" s="35">
        <f>SUMIFS(рўйхат!BX:BX,рўйхат!$CY:$CY,$B$296,рўйхат!$B:$B,$C272)</f>
        <v/>
      </c>
      <c r="BP272" s="36">
        <f>SUMIFS(рўйхат!BY:BY,рўйхат!$CY:$CY,$B$296,рўйхат!$B:$B,$C272)</f>
        <v/>
      </c>
      <c r="BQ272" s="35">
        <f>SUMIFS(рўйхат!BZ:BZ,рўйхат!$CY:$CY,$B$296,рўйхат!$B:$B,$C272)</f>
        <v/>
      </c>
      <c r="BR272" s="36">
        <f>SUMIFS(рўйхат!CA:CA,рўйхат!$CY:$CY,$B$296,рўйхат!$B:$B,$C272)</f>
        <v/>
      </c>
      <c r="BS272" s="35">
        <f>SUMIFS(рўйхат!CB:CB,рўйхат!$CY:$CY,$B$296,рўйхат!$B:$B,$C272)</f>
        <v/>
      </c>
      <c r="BT272" s="36">
        <f>SUMIFS(рўйхат!CC:CC,рўйхат!$CY:$CY,$B$296,рўйхат!$B:$B,$C272)</f>
        <v/>
      </c>
      <c r="BU272" s="35">
        <f>SUMIFS(рўйхат!CD:CD,рўйхат!$CY:$CY,$B$296,рўйхат!$B:$B,$C272)</f>
        <v/>
      </c>
      <c r="BV272" s="36">
        <f>SUMIFS(рўйхат!CE:CE,рўйхат!$CY:$CY,$B$296,рўйхат!$B:$B,$C272)</f>
        <v/>
      </c>
      <c r="BW272" s="35">
        <f>SUMIFS(рўйхат!CH:CH,рўйхат!$CY:$CY,$B$296,рўйхат!$B:$B,$C272)</f>
        <v/>
      </c>
      <c r="BX272" s="36">
        <f>SUMIFS(рўйхат!CI:CI,рўйхат!$CY:$CY,$B$296,рўйхат!$B:$B,$C272)</f>
        <v/>
      </c>
      <c r="BY272" s="35">
        <f>SUMIFS(рўйхат!CJ:CJ,рўйхат!$CY:$CY,$B$296,рўйхат!$B:$B,$C272)</f>
        <v/>
      </c>
      <c r="BZ272" s="36">
        <f>SUMIFS(рўйхат!CK:CK,рўйхат!$CY:$CY,$B$296,рўйхат!$B:$B,$C272)</f>
        <v/>
      </c>
      <c r="CA272" s="35">
        <f>SUMIFS(рўйхат!CL:CL,рўйхат!$CY:$CY,$B$296,рўйхат!$B:$B,$C272)</f>
        <v/>
      </c>
      <c r="CB272" s="36">
        <f>SUMIFS(рўйхат!CM:CM,рўйхат!$CY:$CY,$B$296,рўйхат!$B:$B,$C272)</f>
        <v/>
      </c>
      <c r="CC272" s="35">
        <f>SUMIFS(рўйхат!CN:CN,рўйхат!$CY:$CY,$B$296,рўйхат!$B:$B,$C272)</f>
        <v/>
      </c>
      <c r="CD272" s="36">
        <f>SUMIFS(рўйхат!CO:CO,рўйхат!$CY:$CY,$B$296,рўйхат!$B:$B,$C272)</f>
        <v/>
      </c>
      <c r="CE272" s="77">
        <f>IFERROR(BE272/(Q272+BE272),0)</f>
        <v/>
      </c>
      <c r="CF272" s="78">
        <f>IFERROR(BF272/(R272+BF272),0)</f>
        <v/>
      </c>
      <c r="CG272" s="8">
        <f>COUNTIFS(B:B,B272)</f>
        <v/>
      </c>
    </row>
    <row r="273" hidden="1" outlineLevel="1" ht="17.1" customFormat="1" customHeight="1" s="8">
      <c r="A273" s="15" t="n"/>
      <c r="B273" s="50" t="n">
        <v>9</v>
      </c>
      <c r="C273" s="66" t="inlineStr">
        <is>
          <t>Инвестициялар, саноат ва савдо вазирлиги</t>
        </is>
      </c>
      <c r="D273" s="16" t="n"/>
      <c r="E273" s="35">
        <f>SUMIFS(рўйхат!F:F,рўйхат!$CY:$CY,$B$296,рўйхат!$B:$B,$C273)</f>
        <v/>
      </c>
      <c r="F273" s="36">
        <f>SUMIFS(рўйхат!G:G,рўйхат!$CY:$CY,$B$296,рўйхат!$B:$B,$C273)</f>
        <v/>
      </c>
      <c r="G273" s="35">
        <f>SUMIFS(рўйхат!H:H,рўйхат!$CY:$CY,$B$296,рўйхат!$B:$B,$C273)</f>
        <v/>
      </c>
      <c r="H273" s="36">
        <f>SUMIFS(рўйхат!I:I,рўйхат!$CY:$CY,$B$296,рўйхат!$B:$B,$C273)</f>
        <v/>
      </c>
      <c r="I273" s="35">
        <f>SUMIFS(рўйхат!J:J,рўйхат!$CY:$CY,$B$296,рўйхат!$B:$B,$C273)</f>
        <v/>
      </c>
      <c r="J273" s="36">
        <f>SUMIFS(рўйхат!K:K,рўйхат!$CY:$CY,$B$296,рўйхат!$B:$B,$C273)</f>
        <v/>
      </c>
      <c r="K273" s="35">
        <f>SUMIFS(рўйхат!L:L,рўйхат!$CY:$CY,$B$296,рўйхат!$B:$B,$C273)</f>
        <v/>
      </c>
      <c r="L273" s="36">
        <f>SUMIFS(рўйхат!M:M,рўйхат!$CY:$CY,$B$296,рўйхат!$B:$B,$C273)</f>
        <v/>
      </c>
      <c r="M273" s="35">
        <f>SUMIFS(рўйхат!N:N,рўйхат!$CY:$CY,$B$296,рўйхат!$B:$B,$C273)</f>
        <v/>
      </c>
      <c r="N273" s="36">
        <f>SUMIFS(рўйхат!O:O,рўйхат!$CY:$CY,$B$296,рўйхат!$B:$B,$C273)</f>
        <v/>
      </c>
      <c r="O273" s="34">
        <f>IFERROR(M273/E273,0)</f>
        <v/>
      </c>
      <c r="P273" s="34">
        <f>IFERROR(N273/F273,0)</f>
        <v/>
      </c>
      <c r="Q273" s="35">
        <f>SUMIFS(рўйхат!P:P,рўйхат!$CY:$CY,$B$296,рўйхат!$B:$B,$C273)</f>
        <v/>
      </c>
      <c r="R273" s="36">
        <f>SUMIFS(рўйхат!Q:Q,рўйхат!$CY:$CY,$B$296,рўйхат!$B:$B,$C273)</f>
        <v/>
      </c>
      <c r="S273" s="35">
        <f>SUMIFS(рўйхат!R:R,рўйхат!$CY:$CY,$B$296,рўйхат!$B:$B,$C273)</f>
        <v/>
      </c>
      <c r="T273" s="36">
        <f>SUMIFS(рўйхат!S:S,рўйхат!$CY:$CY,$B$296,рўйхат!$B:$B,$C273)</f>
        <v/>
      </c>
      <c r="U273" s="35">
        <f>SUMIFS(рўйхат!T:T,рўйхат!$CY:$CY,$B$296,рўйхат!$B:$B,$C273)</f>
        <v/>
      </c>
      <c r="V273" s="36">
        <f>SUMIFS(рўйхат!U:U,рўйхат!$CY:$CY,$B$296,рўйхат!$B:$B,$C273)</f>
        <v/>
      </c>
      <c r="W273" s="35">
        <f>SUMIFS(рўйхат!V:V,рўйхат!$CY:$CY,$B$296,рўйхат!$B:$B,$C273)</f>
        <v/>
      </c>
      <c r="X273" s="36">
        <f>SUMIFS(рўйхат!W:W,рўйхат!$CY:$CY,$B$296,рўйхат!$B:$B,$C273)</f>
        <v/>
      </c>
      <c r="Y273" s="35">
        <f>SUMIFS(рўйхат!X:X,рўйхат!$CY:$CY,$B$296,рўйхат!$B:$B,$C273)</f>
        <v/>
      </c>
      <c r="Z273" s="36">
        <f>SUMIFS(рўйхат!Y:Y,рўйхат!$CY:$CY,$B$296,рўйхат!$B:$B,$C273)</f>
        <v/>
      </c>
      <c r="AA273" s="35">
        <f>SUMIFS(рўйхат!Z:Z,рўйхат!$CY:$CY,$B$296,рўйхат!$B:$B,$C273)</f>
        <v/>
      </c>
      <c r="AB273" s="36">
        <f>SUMIFS(рўйхат!AA:AA,рўйхат!$CY:$CY,$B$296,рўйхат!$B:$B,$C273)</f>
        <v/>
      </c>
      <c r="AC273" s="35">
        <f>SUMIFS(рўйхат!AB:AB,рўйхат!$CY:$CY,$B$296,рўйхат!$B:$B,$C273)</f>
        <v/>
      </c>
      <c r="AD273" s="36">
        <f>SUMIFS(рўйхат!AC:AC,рўйхат!$CY:$CY,$B$296,рўйхат!$B:$B,$C273)</f>
        <v/>
      </c>
      <c r="AE273" s="35">
        <f>SUMIFS(рўйхат!AD:AD,рўйхат!$CY:$CY,$B$296,рўйхат!$B:$B,$C273)</f>
        <v/>
      </c>
      <c r="AF273" s="36">
        <f>SUMIFS(рўйхат!AE:AE,рўйхат!$CY:$CY,$B$296,рўйхат!$B:$B,$C273)</f>
        <v/>
      </c>
      <c r="AG273" s="35">
        <f>SUMIFS(рўйхат!AH:AH,рўйхат!$CY:$CY,$B$296,рўйхат!$B:$B,$C273)</f>
        <v/>
      </c>
      <c r="AH273" s="36">
        <f>SUMIFS(рўйхат!AI:AI,рўйхат!$CY:$CY,$B$296,рўйхат!$B:$B,$C273)</f>
        <v/>
      </c>
      <c r="AI273" s="35">
        <f>SUMIFS(рўйхат!AJ:AJ,рўйхат!$CY:$CY,$B$296,рўйхат!$B:$B,$C273)</f>
        <v/>
      </c>
      <c r="AJ273" s="36">
        <f>SUMIFS(рўйхат!AK:AK,рўйхат!$CY:$CY,$B$296,рўйхат!$B:$B,$C273)</f>
        <v/>
      </c>
      <c r="AK273" s="35">
        <f>SUMIFS(рўйхат!AL:AL,рўйхат!$CY:$CY,$B$296,рўйхат!$B:$B,$C273)</f>
        <v/>
      </c>
      <c r="AL273" s="36">
        <f>SUMIFS(рўйхат!AM:AM,рўйхат!$CY:$CY,$B$296,рўйхат!$B:$B,$C273)</f>
        <v/>
      </c>
      <c r="AM273" s="77">
        <f>IFERROR(Q273/E273,0)</f>
        <v/>
      </c>
      <c r="AN273" s="77">
        <f>IFERROR(R273/F273,0)</f>
        <v/>
      </c>
      <c r="AO273" s="35">
        <f>SUMIFS(рўйхат!AX:AX,рўйхат!$CY:$CY,$B$296,рўйхат!$B:$B,$C273)</f>
        <v/>
      </c>
      <c r="AP273" s="36">
        <f>SUMIFS(рўйхат!AY:AY,рўйхат!$CY:$CY,$B$296,рўйхат!$B:$B,$C273)</f>
        <v/>
      </c>
      <c r="AQ273" s="35">
        <f>SUMIFS(рўйхат!AZ:AZ,рўйхат!$CY:$CY,$B$296,рўйхат!$B:$B,$C273)</f>
        <v/>
      </c>
      <c r="AR273" s="36">
        <f>SUMIFS(рўйхат!BA:BA,рўйхат!$CY:$CY,$B$296,рўйхат!$B:$B,$C273)</f>
        <v/>
      </c>
      <c r="AS273" s="35">
        <f>SUMIFS(рўйхат!BB:BB,рўйхат!$CY:$CY,$B$296,рўйхат!$B:$B,$C273)</f>
        <v/>
      </c>
      <c r="AT273" s="36">
        <f>SUMIFS(рўйхат!BC:BC,рўйхат!$CY:$CY,$B$296,рўйхат!$B:$B,$C273)</f>
        <v/>
      </c>
      <c r="AU273" s="35">
        <f>SUMIFS(рўйхат!BD:BD,рўйхат!$CY:$CY,$B$296,рўйхат!$B:$B,$C273)</f>
        <v/>
      </c>
      <c r="AV273" s="36">
        <f>SUMIFS(рўйхат!BE:BE,рўйхат!$CY:$CY,$B$296,рўйхат!$B:$B,$C273)</f>
        <v/>
      </c>
      <c r="AW273" s="35">
        <f>SUMIFS(рўйхат!BF:BF,рўйхат!$CY:$CY,$B$296,рўйхат!$B:$B,$C273)</f>
        <v/>
      </c>
      <c r="AX273" s="36">
        <f>SUMIFS(рўйхат!BG:BG,рўйхат!$CY:$CY,$B$296,рўйхат!$B:$B,$C273)</f>
        <v/>
      </c>
      <c r="AY273" s="35">
        <f>SUMIFS(рўйхат!BH:BH,рўйхат!$CY:$CY,$B$296,рўйхат!$B:$B,$C273)</f>
        <v/>
      </c>
      <c r="AZ273" s="36">
        <f>SUMIFS(рўйхат!BI:BI,рўйхат!$CY:$CY,$B$296,рўйхат!$B:$B,$C273)</f>
        <v/>
      </c>
      <c r="BA273" s="35">
        <f>SUMIFS(рўйхат!BJ:BJ,рўйхат!$CY:$CY,$B$296,рўйхат!$B:$B,$C273)</f>
        <v/>
      </c>
      <c r="BB273" s="36">
        <f>SUMIFS(рўйхат!BK:BK,рўйхат!$CY:$CY,$B$296,рўйхат!$B:$B,$C273)</f>
        <v/>
      </c>
      <c r="BC273" s="77">
        <f>IFERROR(AO273/E273,0)</f>
        <v/>
      </c>
      <c r="BD273" s="77">
        <f>IFERROR(AP273/F273,0)</f>
        <v/>
      </c>
      <c r="BE273" s="35">
        <f>SUMIFS(рўйхат!BL:BL,рўйхат!$CY:$CY,$B$296,рўйхат!$B:$B,$C273)</f>
        <v/>
      </c>
      <c r="BF273" s="36">
        <f>SUMIFS(рўйхат!BM:BM,рўйхат!$CY:$CY,$B$296,рўйхат!$B:$B,$C273)</f>
        <v/>
      </c>
      <c r="BG273" s="35">
        <f>SUMIFS(рўйхат!BN:BN,рўйхат!$CY:$CY,$B$296,рўйхат!$B:$B,$C273)</f>
        <v/>
      </c>
      <c r="BH273" s="36">
        <f>SUMIFS(рўйхат!BO:BO,рўйхат!$CY:$CY,$B$296,рўйхат!$B:$B,$C273)</f>
        <v/>
      </c>
      <c r="BI273" s="35">
        <f>SUMIFS(рўйхат!BP:BP,рўйхат!$CY:$CY,$B$296,рўйхат!$B:$B,$C273)</f>
        <v/>
      </c>
      <c r="BJ273" s="36">
        <f>SUMIFS(рўйхат!BQ:BQ,рўйхат!$CY:$CY,$B$296,рўйхат!$B:$B,$C273)</f>
        <v/>
      </c>
      <c r="BK273" s="35">
        <f>SUMIFS(рўйхат!BR:BR,рўйхат!$CY:$CY,$B$296,рўйхат!$B:$B,$C273)</f>
        <v/>
      </c>
      <c r="BL273" s="36">
        <f>SUMIFS(рўйхат!BS:BS,рўйхат!$CY:$CY,$B$296,рўйхат!$B:$B,$C273)</f>
        <v/>
      </c>
      <c r="BM273" s="35">
        <f>SUMIFS(рўйхат!BT:BT,рўйхат!$CY:$CY,$B$296,рўйхат!$B:$B,$C273)</f>
        <v/>
      </c>
      <c r="BN273" s="36">
        <f>SUMIFS(рўйхат!BU:BU,рўйхат!$CY:$CY,$B$296,рўйхат!$B:$B,$C273)</f>
        <v/>
      </c>
      <c r="BO273" s="35">
        <f>SUMIFS(рўйхат!BX:BX,рўйхат!$CY:$CY,$B$296,рўйхат!$B:$B,$C273)</f>
        <v/>
      </c>
      <c r="BP273" s="36">
        <f>SUMIFS(рўйхат!BY:BY,рўйхат!$CY:$CY,$B$296,рўйхат!$B:$B,$C273)</f>
        <v/>
      </c>
      <c r="BQ273" s="35">
        <f>SUMIFS(рўйхат!BZ:BZ,рўйхат!$CY:$CY,$B$296,рўйхат!$B:$B,$C273)</f>
        <v/>
      </c>
      <c r="BR273" s="36">
        <f>SUMIFS(рўйхат!CA:CA,рўйхат!$CY:$CY,$B$296,рўйхат!$B:$B,$C273)</f>
        <v/>
      </c>
      <c r="BS273" s="35">
        <f>SUMIFS(рўйхат!CB:CB,рўйхат!$CY:$CY,$B$296,рўйхат!$B:$B,$C273)</f>
        <v/>
      </c>
      <c r="BT273" s="36">
        <f>SUMIFS(рўйхат!CC:CC,рўйхат!$CY:$CY,$B$296,рўйхат!$B:$B,$C273)</f>
        <v/>
      </c>
      <c r="BU273" s="35">
        <f>SUMIFS(рўйхат!CD:CD,рўйхат!$CY:$CY,$B$296,рўйхат!$B:$B,$C273)</f>
        <v/>
      </c>
      <c r="BV273" s="36">
        <f>SUMIFS(рўйхат!CE:CE,рўйхат!$CY:$CY,$B$296,рўйхат!$B:$B,$C273)</f>
        <v/>
      </c>
      <c r="BW273" s="35">
        <f>SUMIFS(рўйхат!CH:CH,рўйхат!$CY:$CY,$B$296,рўйхат!$B:$B,$C273)</f>
        <v/>
      </c>
      <c r="BX273" s="36">
        <f>SUMIFS(рўйхат!CI:CI,рўйхат!$CY:$CY,$B$296,рўйхат!$B:$B,$C273)</f>
        <v/>
      </c>
      <c r="BY273" s="35">
        <f>SUMIFS(рўйхат!CJ:CJ,рўйхат!$CY:$CY,$B$296,рўйхат!$B:$B,$C273)</f>
        <v/>
      </c>
      <c r="BZ273" s="36">
        <f>SUMIFS(рўйхат!CK:CK,рўйхат!$CY:$CY,$B$296,рўйхат!$B:$B,$C273)</f>
        <v/>
      </c>
      <c r="CA273" s="35">
        <f>SUMIFS(рўйхат!CL:CL,рўйхат!$CY:$CY,$B$296,рўйхат!$B:$B,$C273)</f>
        <v/>
      </c>
      <c r="CB273" s="36">
        <f>SUMIFS(рўйхат!CM:CM,рўйхат!$CY:$CY,$B$296,рўйхат!$B:$B,$C273)</f>
        <v/>
      </c>
      <c r="CC273" s="35">
        <f>SUMIFS(рўйхат!CN:CN,рўйхат!$CY:$CY,$B$296,рўйхат!$B:$B,$C273)</f>
        <v/>
      </c>
      <c r="CD273" s="36">
        <f>SUMIFS(рўйхат!CO:CO,рўйхат!$CY:$CY,$B$296,рўйхат!$B:$B,$C273)</f>
        <v/>
      </c>
      <c r="CE273" s="77">
        <f>IFERROR(BE273/(Q273+BE273),0)</f>
        <v/>
      </c>
      <c r="CF273" s="78">
        <f>IFERROR(BF273/(R273+BF273),0)</f>
        <v/>
      </c>
      <c r="CG273" s="8">
        <f>COUNTIFS(B:B,B273)</f>
        <v/>
      </c>
    </row>
    <row r="274" hidden="1" outlineLevel="1" ht="33.95" customFormat="1" customHeight="1" s="8">
      <c r="A274" s="15" t="n"/>
      <c r="B274" s="50" t="n">
        <v>10</v>
      </c>
      <c r="C274" s="66" t="inlineStr">
        <is>
          <t>Камбағалликни қисқартириш ва бандлик вазирлиги</t>
        </is>
      </c>
      <c r="D274" s="16" t="n"/>
      <c r="E274" s="35">
        <f>SUMIFS(рўйхат!F:F,рўйхат!$CY:$CY,$B$296,рўйхат!$B:$B,$C274)</f>
        <v/>
      </c>
      <c r="F274" s="36">
        <f>SUMIFS(рўйхат!G:G,рўйхат!$CY:$CY,$B$296,рўйхат!$B:$B,$C274)</f>
        <v/>
      </c>
      <c r="G274" s="35">
        <f>SUMIFS(рўйхат!H:H,рўйхат!$CY:$CY,$B$296,рўйхат!$B:$B,$C274)</f>
        <v/>
      </c>
      <c r="H274" s="36">
        <f>SUMIFS(рўйхат!I:I,рўйхат!$CY:$CY,$B$296,рўйхат!$B:$B,$C274)</f>
        <v/>
      </c>
      <c r="I274" s="35">
        <f>SUMIFS(рўйхат!J:J,рўйхат!$CY:$CY,$B$296,рўйхат!$B:$B,$C274)</f>
        <v/>
      </c>
      <c r="J274" s="36">
        <f>SUMIFS(рўйхат!K:K,рўйхат!$CY:$CY,$B$296,рўйхат!$B:$B,$C274)</f>
        <v/>
      </c>
      <c r="K274" s="35">
        <f>SUMIFS(рўйхат!L:L,рўйхат!$CY:$CY,$B$296,рўйхат!$B:$B,$C274)</f>
        <v/>
      </c>
      <c r="L274" s="36">
        <f>SUMIFS(рўйхат!M:M,рўйхат!$CY:$CY,$B$296,рўйхат!$B:$B,$C274)</f>
        <v/>
      </c>
      <c r="M274" s="35">
        <f>SUMIFS(рўйхат!N:N,рўйхат!$CY:$CY,$B$296,рўйхат!$B:$B,$C274)</f>
        <v/>
      </c>
      <c r="N274" s="36">
        <f>SUMIFS(рўйхат!O:O,рўйхат!$CY:$CY,$B$296,рўйхат!$B:$B,$C274)</f>
        <v/>
      </c>
      <c r="O274" s="34">
        <f>IFERROR(M274/E274,0)</f>
        <v/>
      </c>
      <c r="P274" s="34">
        <f>IFERROR(N274/F274,0)</f>
        <v/>
      </c>
      <c r="Q274" s="35">
        <f>SUMIFS(рўйхат!P:P,рўйхат!$CY:$CY,$B$296,рўйхат!$B:$B,$C274)</f>
        <v/>
      </c>
      <c r="R274" s="36">
        <f>SUMIFS(рўйхат!Q:Q,рўйхат!$CY:$CY,$B$296,рўйхат!$B:$B,$C274)</f>
        <v/>
      </c>
      <c r="S274" s="35">
        <f>SUMIFS(рўйхат!R:R,рўйхат!$CY:$CY,$B$296,рўйхат!$B:$B,$C274)</f>
        <v/>
      </c>
      <c r="T274" s="36">
        <f>SUMIFS(рўйхат!S:S,рўйхат!$CY:$CY,$B$296,рўйхат!$B:$B,$C274)</f>
        <v/>
      </c>
      <c r="U274" s="35">
        <f>SUMIFS(рўйхат!T:T,рўйхат!$CY:$CY,$B$296,рўйхат!$B:$B,$C274)</f>
        <v/>
      </c>
      <c r="V274" s="36">
        <f>SUMIFS(рўйхат!U:U,рўйхат!$CY:$CY,$B$296,рўйхат!$B:$B,$C274)</f>
        <v/>
      </c>
      <c r="W274" s="35">
        <f>SUMIFS(рўйхат!V:V,рўйхат!$CY:$CY,$B$296,рўйхат!$B:$B,$C274)</f>
        <v/>
      </c>
      <c r="X274" s="36">
        <f>SUMIFS(рўйхат!W:W,рўйхат!$CY:$CY,$B$296,рўйхат!$B:$B,$C274)</f>
        <v/>
      </c>
      <c r="Y274" s="35">
        <f>SUMIFS(рўйхат!X:X,рўйхат!$CY:$CY,$B$296,рўйхат!$B:$B,$C274)</f>
        <v/>
      </c>
      <c r="Z274" s="36">
        <f>SUMIFS(рўйхат!Y:Y,рўйхат!$CY:$CY,$B$296,рўйхат!$B:$B,$C274)</f>
        <v/>
      </c>
      <c r="AA274" s="35">
        <f>SUMIFS(рўйхат!Z:Z,рўйхат!$CY:$CY,$B$296,рўйхат!$B:$B,$C274)</f>
        <v/>
      </c>
      <c r="AB274" s="36">
        <f>SUMIFS(рўйхат!AA:AA,рўйхат!$CY:$CY,$B$296,рўйхат!$B:$B,$C274)</f>
        <v/>
      </c>
      <c r="AC274" s="35">
        <f>SUMIFS(рўйхат!AB:AB,рўйхат!$CY:$CY,$B$296,рўйхат!$B:$B,$C274)</f>
        <v/>
      </c>
      <c r="AD274" s="36">
        <f>SUMIFS(рўйхат!AC:AC,рўйхат!$CY:$CY,$B$296,рўйхат!$B:$B,$C274)</f>
        <v/>
      </c>
      <c r="AE274" s="35">
        <f>SUMIFS(рўйхат!AD:AD,рўйхат!$CY:$CY,$B$296,рўйхат!$B:$B,$C274)</f>
        <v/>
      </c>
      <c r="AF274" s="36">
        <f>SUMIFS(рўйхат!AE:AE,рўйхат!$CY:$CY,$B$296,рўйхат!$B:$B,$C274)</f>
        <v/>
      </c>
      <c r="AG274" s="35">
        <f>SUMIFS(рўйхат!AH:AH,рўйхат!$CY:$CY,$B$296,рўйхат!$B:$B,$C274)</f>
        <v/>
      </c>
      <c r="AH274" s="36">
        <f>SUMIFS(рўйхат!AI:AI,рўйхат!$CY:$CY,$B$296,рўйхат!$B:$B,$C274)</f>
        <v/>
      </c>
      <c r="AI274" s="35">
        <f>SUMIFS(рўйхат!AJ:AJ,рўйхат!$CY:$CY,$B$296,рўйхат!$B:$B,$C274)</f>
        <v/>
      </c>
      <c r="AJ274" s="36">
        <f>SUMIFS(рўйхат!AK:AK,рўйхат!$CY:$CY,$B$296,рўйхат!$B:$B,$C274)</f>
        <v/>
      </c>
      <c r="AK274" s="35">
        <f>SUMIFS(рўйхат!AL:AL,рўйхат!$CY:$CY,$B$296,рўйхат!$B:$B,$C274)</f>
        <v/>
      </c>
      <c r="AL274" s="36">
        <f>SUMIFS(рўйхат!AM:AM,рўйхат!$CY:$CY,$B$296,рўйхат!$B:$B,$C274)</f>
        <v/>
      </c>
      <c r="AM274" s="77">
        <f>IFERROR(Q274/E274,0)</f>
        <v/>
      </c>
      <c r="AN274" s="77">
        <f>IFERROR(R274/F274,0)</f>
        <v/>
      </c>
      <c r="AO274" s="35">
        <f>SUMIFS(рўйхат!AX:AX,рўйхат!$CY:$CY,$B$296,рўйхат!$B:$B,$C274)</f>
        <v/>
      </c>
      <c r="AP274" s="36">
        <f>SUMIFS(рўйхат!AY:AY,рўйхат!$CY:$CY,$B$296,рўйхат!$B:$B,$C274)</f>
        <v/>
      </c>
      <c r="AQ274" s="35">
        <f>SUMIFS(рўйхат!AZ:AZ,рўйхат!$CY:$CY,$B$296,рўйхат!$B:$B,$C274)</f>
        <v/>
      </c>
      <c r="AR274" s="36">
        <f>SUMIFS(рўйхат!BA:BA,рўйхат!$CY:$CY,$B$296,рўйхат!$B:$B,$C274)</f>
        <v/>
      </c>
      <c r="AS274" s="35">
        <f>SUMIFS(рўйхат!BB:BB,рўйхат!$CY:$CY,$B$296,рўйхат!$B:$B,$C274)</f>
        <v/>
      </c>
      <c r="AT274" s="36">
        <f>SUMIFS(рўйхат!BC:BC,рўйхат!$CY:$CY,$B$296,рўйхат!$B:$B,$C274)</f>
        <v/>
      </c>
      <c r="AU274" s="35">
        <f>SUMIFS(рўйхат!BD:BD,рўйхат!$CY:$CY,$B$296,рўйхат!$B:$B,$C274)</f>
        <v/>
      </c>
      <c r="AV274" s="36">
        <f>SUMIFS(рўйхат!BE:BE,рўйхат!$CY:$CY,$B$296,рўйхат!$B:$B,$C274)</f>
        <v/>
      </c>
      <c r="AW274" s="35">
        <f>SUMIFS(рўйхат!BF:BF,рўйхат!$CY:$CY,$B$296,рўйхат!$B:$B,$C274)</f>
        <v/>
      </c>
      <c r="AX274" s="36">
        <f>SUMIFS(рўйхат!BG:BG,рўйхат!$CY:$CY,$B$296,рўйхат!$B:$B,$C274)</f>
        <v/>
      </c>
      <c r="AY274" s="35">
        <f>SUMIFS(рўйхат!BH:BH,рўйхат!$CY:$CY,$B$296,рўйхат!$B:$B,$C274)</f>
        <v/>
      </c>
      <c r="AZ274" s="36">
        <f>SUMIFS(рўйхат!BI:BI,рўйхат!$CY:$CY,$B$296,рўйхат!$B:$B,$C274)</f>
        <v/>
      </c>
      <c r="BA274" s="35">
        <f>SUMIFS(рўйхат!BJ:BJ,рўйхат!$CY:$CY,$B$296,рўйхат!$B:$B,$C274)</f>
        <v/>
      </c>
      <c r="BB274" s="36">
        <f>SUMIFS(рўйхат!BK:BK,рўйхат!$CY:$CY,$B$296,рўйхат!$B:$B,$C274)</f>
        <v/>
      </c>
      <c r="BC274" s="77">
        <f>IFERROR(AO274/E274,0)</f>
        <v/>
      </c>
      <c r="BD274" s="77">
        <f>IFERROR(AP274/F274,0)</f>
        <v/>
      </c>
      <c r="BE274" s="35">
        <f>SUMIFS(рўйхат!BL:BL,рўйхат!$CY:$CY,$B$296,рўйхат!$B:$B,$C274)</f>
        <v/>
      </c>
      <c r="BF274" s="36">
        <f>SUMIFS(рўйхат!BM:BM,рўйхат!$CY:$CY,$B$296,рўйхат!$B:$B,$C274)</f>
        <v/>
      </c>
      <c r="BG274" s="35">
        <f>SUMIFS(рўйхат!BN:BN,рўйхат!$CY:$CY,$B$296,рўйхат!$B:$B,$C274)</f>
        <v/>
      </c>
      <c r="BH274" s="36">
        <f>SUMIFS(рўйхат!BO:BO,рўйхат!$CY:$CY,$B$296,рўйхат!$B:$B,$C274)</f>
        <v/>
      </c>
      <c r="BI274" s="35">
        <f>SUMIFS(рўйхат!BP:BP,рўйхат!$CY:$CY,$B$296,рўйхат!$B:$B,$C274)</f>
        <v/>
      </c>
      <c r="BJ274" s="36">
        <f>SUMIFS(рўйхат!BQ:BQ,рўйхат!$CY:$CY,$B$296,рўйхат!$B:$B,$C274)</f>
        <v/>
      </c>
      <c r="BK274" s="35">
        <f>SUMIFS(рўйхат!BR:BR,рўйхат!$CY:$CY,$B$296,рўйхат!$B:$B,$C274)</f>
        <v/>
      </c>
      <c r="BL274" s="36">
        <f>SUMIFS(рўйхат!BS:BS,рўйхат!$CY:$CY,$B$296,рўйхат!$B:$B,$C274)</f>
        <v/>
      </c>
      <c r="BM274" s="35">
        <f>SUMIFS(рўйхат!BT:BT,рўйхат!$CY:$CY,$B$296,рўйхат!$B:$B,$C274)</f>
        <v/>
      </c>
      <c r="BN274" s="36">
        <f>SUMIFS(рўйхат!BU:BU,рўйхат!$CY:$CY,$B$296,рўйхат!$B:$B,$C274)</f>
        <v/>
      </c>
      <c r="BO274" s="35">
        <f>SUMIFS(рўйхат!BX:BX,рўйхат!$CY:$CY,$B$296,рўйхат!$B:$B,$C274)</f>
        <v/>
      </c>
      <c r="BP274" s="36">
        <f>SUMIFS(рўйхат!BY:BY,рўйхат!$CY:$CY,$B$296,рўйхат!$B:$B,$C274)</f>
        <v/>
      </c>
      <c r="BQ274" s="35">
        <f>SUMIFS(рўйхат!BZ:BZ,рўйхат!$CY:$CY,$B$296,рўйхат!$B:$B,$C274)</f>
        <v/>
      </c>
      <c r="BR274" s="36">
        <f>SUMIFS(рўйхат!CA:CA,рўйхат!$CY:$CY,$B$296,рўйхат!$B:$B,$C274)</f>
        <v/>
      </c>
      <c r="BS274" s="35">
        <f>SUMIFS(рўйхат!CB:CB,рўйхат!$CY:$CY,$B$296,рўйхат!$B:$B,$C274)</f>
        <v/>
      </c>
      <c r="BT274" s="36">
        <f>SUMIFS(рўйхат!CC:CC,рўйхат!$CY:$CY,$B$296,рўйхат!$B:$B,$C274)</f>
        <v/>
      </c>
      <c r="BU274" s="35">
        <f>SUMIFS(рўйхат!CD:CD,рўйхат!$CY:$CY,$B$296,рўйхат!$B:$B,$C274)</f>
        <v/>
      </c>
      <c r="BV274" s="36">
        <f>SUMIFS(рўйхат!CE:CE,рўйхат!$CY:$CY,$B$296,рўйхат!$B:$B,$C274)</f>
        <v/>
      </c>
      <c r="BW274" s="35">
        <f>SUMIFS(рўйхат!CH:CH,рўйхат!$CY:$CY,$B$296,рўйхат!$B:$B,$C274)</f>
        <v/>
      </c>
      <c r="BX274" s="36">
        <f>SUMIFS(рўйхат!CI:CI,рўйхат!$CY:$CY,$B$296,рўйхат!$B:$B,$C274)</f>
        <v/>
      </c>
      <c r="BY274" s="35">
        <f>SUMIFS(рўйхат!CJ:CJ,рўйхат!$CY:$CY,$B$296,рўйхат!$B:$B,$C274)</f>
        <v/>
      </c>
      <c r="BZ274" s="36">
        <f>SUMIFS(рўйхат!CK:CK,рўйхат!$CY:$CY,$B$296,рўйхат!$B:$B,$C274)</f>
        <v/>
      </c>
      <c r="CA274" s="35">
        <f>SUMIFS(рўйхат!CL:CL,рўйхат!$CY:$CY,$B$296,рўйхат!$B:$B,$C274)</f>
        <v/>
      </c>
      <c r="CB274" s="36">
        <f>SUMIFS(рўйхат!CM:CM,рўйхат!$CY:$CY,$B$296,рўйхат!$B:$B,$C274)</f>
        <v/>
      </c>
      <c r="CC274" s="35">
        <f>SUMIFS(рўйхат!CN:CN,рўйхат!$CY:$CY,$B$296,рўйхат!$B:$B,$C274)</f>
        <v/>
      </c>
      <c r="CD274" s="36">
        <f>SUMIFS(рўйхат!CO:CO,рўйхат!$CY:$CY,$B$296,рўйхат!$B:$B,$C274)</f>
        <v/>
      </c>
      <c r="CE274" s="77">
        <f>IFERROR(BE274/(Q274+BE274),0)</f>
        <v/>
      </c>
      <c r="CF274" s="78">
        <f>IFERROR(BF274/(R274+BF274),0)</f>
        <v/>
      </c>
      <c r="CG274" s="8">
        <f>COUNTIFS(B:B,B274)</f>
        <v/>
      </c>
    </row>
    <row r="275" hidden="1" outlineLevel="1" ht="17.1" customFormat="1" customHeight="1" s="8">
      <c r="A275" s="15" t="n"/>
      <c r="B275" s="50" t="n">
        <v>11</v>
      </c>
      <c r="C275" s="66" t="inlineStr">
        <is>
          <t>Қишлоқ хўжалиги вазирлиги</t>
        </is>
      </c>
      <c r="D275" s="16" t="n"/>
      <c r="E275" s="35">
        <f>SUMIFS(рўйхат!F:F,рўйхат!$CY:$CY,$B$296,рўйхат!$B:$B,$C275)</f>
        <v/>
      </c>
      <c r="F275" s="36">
        <f>SUMIFS(рўйхат!G:G,рўйхат!$CY:$CY,$B$296,рўйхат!$B:$B,$C275)</f>
        <v/>
      </c>
      <c r="G275" s="35">
        <f>SUMIFS(рўйхат!H:H,рўйхат!$CY:$CY,$B$296,рўйхат!$B:$B,$C275)</f>
        <v/>
      </c>
      <c r="H275" s="36">
        <f>SUMIFS(рўйхат!I:I,рўйхат!$CY:$CY,$B$296,рўйхат!$B:$B,$C275)</f>
        <v/>
      </c>
      <c r="I275" s="35">
        <f>SUMIFS(рўйхат!J:J,рўйхат!$CY:$CY,$B$296,рўйхат!$B:$B,$C275)</f>
        <v/>
      </c>
      <c r="J275" s="36">
        <f>SUMIFS(рўйхат!K:K,рўйхат!$CY:$CY,$B$296,рўйхат!$B:$B,$C275)</f>
        <v/>
      </c>
      <c r="K275" s="35">
        <f>SUMIFS(рўйхат!L:L,рўйхат!$CY:$CY,$B$296,рўйхат!$B:$B,$C275)</f>
        <v/>
      </c>
      <c r="L275" s="36">
        <f>SUMIFS(рўйхат!M:M,рўйхат!$CY:$CY,$B$296,рўйхат!$B:$B,$C275)</f>
        <v/>
      </c>
      <c r="M275" s="35">
        <f>SUMIFS(рўйхат!N:N,рўйхат!$CY:$CY,$B$296,рўйхат!$B:$B,$C275)</f>
        <v/>
      </c>
      <c r="N275" s="36">
        <f>SUMIFS(рўйхат!O:O,рўйхат!$CY:$CY,$B$296,рўйхат!$B:$B,$C275)</f>
        <v/>
      </c>
      <c r="O275" s="34">
        <f>IFERROR(M275/E275,0)</f>
        <v/>
      </c>
      <c r="P275" s="34">
        <f>IFERROR(N275/F275,0)</f>
        <v/>
      </c>
      <c r="Q275" s="35">
        <f>SUMIFS(рўйхат!P:P,рўйхат!$CY:$CY,$B$296,рўйхат!$B:$B,$C275)</f>
        <v/>
      </c>
      <c r="R275" s="36">
        <f>SUMIFS(рўйхат!Q:Q,рўйхат!$CY:$CY,$B$296,рўйхат!$B:$B,$C275)</f>
        <v/>
      </c>
      <c r="S275" s="35">
        <f>SUMIFS(рўйхат!R:R,рўйхат!$CY:$CY,$B$296,рўйхат!$B:$B,$C275)</f>
        <v/>
      </c>
      <c r="T275" s="36">
        <f>SUMIFS(рўйхат!S:S,рўйхат!$CY:$CY,$B$296,рўйхат!$B:$B,$C275)</f>
        <v/>
      </c>
      <c r="U275" s="35">
        <f>SUMIFS(рўйхат!T:T,рўйхат!$CY:$CY,$B$296,рўйхат!$B:$B,$C275)</f>
        <v/>
      </c>
      <c r="V275" s="36">
        <f>SUMIFS(рўйхат!U:U,рўйхат!$CY:$CY,$B$296,рўйхат!$B:$B,$C275)</f>
        <v/>
      </c>
      <c r="W275" s="35">
        <f>SUMIFS(рўйхат!V:V,рўйхат!$CY:$CY,$B$296,рўйхат!$B:$B,$C275)</f>
        <v/>
      </c>
      <c r="X275" s="36">
        <f>SUMIFS(рўйхат!W:W,рўйхат!$CY:$CY,$B$296,рўйхат!$B:$B,$C275)</f>
        <v/>
      </c>
      <c r="Y275" s="35">
        <f>SUMIFS(рўйхат!X:X,рўйхат!$CY:$CY,$B$296,рўйхат!$B:$B,$C275)</f>
        <v/>
      </c>
      <c r="Z275" s="36">
        <f>SUMIFS(рўйхат!Y:Y,рўйхат!$CY:$CY,$B$296,рўйхат!$B:$B,$C275)</f>
        <v/>
      </c>
      <c r="AA275" s="35">
        <f>SUMIFS(рўйхат!Z:Z,рўйхат!$CY:$CY,$B$296,рўйхат!$B:$B,$C275)</f>
        <v/>
      </c>
      <c r="AB275" s="36">
        <f>SUMIFS(рўйхат!AA:AA,рўйхат!$CY:$CY,$B$296,рўйхат!$B:$B,$C275)</f>
        <v/>
      </c>
      <c r="AC275" s="35">
        <f>SUMIFS(рўйхат!AB:AB,рўйхат!$CY:$CY,$B$296,рўйхат!$B:$B,$C275)</f>
        <v/>
      </c>
      <c r="AD275" s="36">
        <f>SUMIFS(рўйхат!AC:AC,рўйхат!$CY:$CY,$B$296,рўйхат!$B:$B,$C275)</f>
        <v/>
      </c>
      <c r="AE275" s="35">
        <f>SUMIFS(рўйхат!AD:AD,рўйхат!$CY:$CY,$B$296,рўйхат!$B:$B,$C275)</f>
        <v/>
      </c>
      <c r="AF275" s="36">
        <f>SUMIFS(рўйхат!AE:AE,рўйхат!$CY:$CY,$B$296,рўйхат!$B:$B,$C275)</f>
        <v/>
      </c>
      <c r="AG275" s="35">
        <f>SUMIFS(рўйхат!AH:AH,рўйхат!$CY:$CY,$B$296,рўйхат!$B:$B,$C275)</f>
        <v/>
      </c>
      <c r="AH275" s="36">
        <f>SUMIFS(рўйхат!AI:AI,рўйхат!$CY:$CY,$B$296,рўйхат!$B:$B,$C275)</f>
        <v/>
      </c>
      <c r="AI275" s="35">
        <f>SUMIFS(рўйхат!AJ:AJ,рўйхат!$CY:$CY,$B$296,рўйхат!$B:$B,$C275)</f>
        <v/>
      </c>
      <c r="AJ275" s="36">
        <f>SUMIFS(рўйхат!AK:AK,рўйхат!$CY:$CY,$B$296,рўйхат!$B:$B,$C275)</f>
        <v/>
      </c>
      <c r="AK275" s="35">
        <f>SUMIFS(рўйхат!AL:AL,рўйхат!$CY:$CY,$B$296,рўйхат!$B:$B,$C275)</f>
        <v/>
      </c>
      <c r="AL275" s="36">
        <f>SUMIFS(рўйхат!AM:AM,рўйхат!$CY:$CY,$B$296,рўйхат!$B:$B,$C275)</f>
        <v/>
      </c>
      <c r="AM275" s="77">
        <f>IFERROR(Q275/E275,0)</f>
        <v/>
      </c>
      <c r="AN275" s="77">
        <f>IFERROR(R275/F275,0)</f>
        <v/>
      </c>
      <c r="AO275" s="35">
        <f>SUMIFS(рўйхат!AX:AX,рўйхат!$CY:$CY,$B$296,рўйхат!$B:$B,$C275)</f>
        <v/>
      </c>
      <c r="AP275" s="36">
        <f>SUMIFS(рўйхат!AY:AY,рўйхат!$CY:$CY,$B$296,рўйхат!$B:$B,$C275)</f>
        <v/>
      </c>
      <c r="AQ275" s="35">
        <f>SUMIFS(рўйхат!AZ:AZ,рўйхат!$CY:$CY,$B$296,рўйхат!$B:$B,$C275)</f>
        <v/>
      </c>
      <c r="AR275" s="36">
        <f>SUMIFS(рўйхат!BA:BA,рўйхат!$CY:$CY,$B$296,рўйхат!$B:$B,$C275)</f>
        <v/>
      </c>
      <c r="AS275" s="35">
        <f>SUMIFS(рўйхат!BB:BB,рўйхат!$CY:$CY,$B$296,рўйхат!$B:$B,$C275)</f>
        <v/>
      </c>
      <c r="AT275" s="36">
        <f>SUMIFS(рўйхат!BC:BC,рўйхат!$CY:$CY,$B$296,рўйхат!$B:$B,$C275)</f>
        <v/>
      </c>
      <c r="AU275" s="35">
        <f>SUMIFS(рўйхат!BD:BD,рўйхат!$CY:$CY,$B$296,рўйхат!$B:$B,$C275)</f>
        <v/>
      </c>
      <c r="AV275" s="36">
        <f>SUMIFS(рўйхат!BE:BE,рўйхат!$CY:$CY,$B$296,рўйхат!$B:$B,$C275)</f>
        <v/>
      </c>
      <c r="AW275" s="35">
        <f>SUMIFS(рўйхат!BF:BF,рўйхат!$CY:$CY,$B$296,рўйхат!$B:$B,$C275)</f>
        <v/>
      </c>
      <c r="AX275" s="36">
        <f>SUMIFS(рўйхат!BG:BG,рўйхат!$CY:$CY,$B$296,рўйхат!$B:$B,$C275)</f>
        <v/>
      </c>
      <c r="AY275" s="35">
        <f>SUMIFS(рўйхат!BH:BH,рўйхат!$CY:$CY,$B$296,рўйхат!$B:$B,$C275)</f>
        <v/>
      </c>
      <c r="AZ275" s="36">
        <f>SUMIFS(рўйхат!BI:BI,рўйхат!$CY:$CY,$B$296,рўйхат!$B:$B,$C275)</f>
        <v/>
      </c>
      <c r="BA275" s="35">
        <f>SUMIFS(рўйхат!BJ:BJ,рўйхат!$CY:$CY,$B$296,рўйхат!$B:$B,$C275)</f>
        <v/>
      </c>
      <c r="BB275" s="36">
        <f>SUMIFS(рўйхат!BK:BK,рўйхат!$CY:$CY,$B$296,рўйхат!$B:$B,$C275)</f>
        <v/>
      </c>
      <c r="BC275" s="77">
        <f>IFERROR(AO275/E275,0)</f>
        <v/>
      </c>
      <c r="BD275" s="77">
        <f>IFERROR(AP275/F275,0)</f>
        <v/>
      </c>
      <c r="BE275" s="35">
        <f>SUMIFS(рўйхат!BL:BL,рўйхат!$CY:$CY,$B$296,рўйхат!$B:$B,$C275)</f>
        <v/>
      </c>
      <c r="BF275" s="36">
        <f>SUMIFS(рўйхат!BM:BM,рўйхат!$CY:$CY,$B$296,рўйхат!$B:$B,$C275)</f>
        <v/>
      </c>
      <c r="BG275" s="35">
        <f>SUMIFS(рўйхат!BN:BN,рўйхат!$CY:$CY,$B$296,рўйхат!$B:$B,$C275)</f>
        <v/>
      </c>
      <c r="BH275" s="36">
        <f>SUMIFS(рўйхат!BO:BO,рўйхат!$CY:$CY,$B$296,рўйхат!$B:$B,$C275)</f>
        <v/>
      </c>
      <c r="BI275" s="35">
        <f>SUMIFS(рўйхат!BP:BP,рўйхат!$CY:$CY,$B$296,рўйхат!$B:$B,$C275)</f>
        <v/>
      </c>
      <c r="BJ275" s="36">
        <f>SUMIFS(рўйхат!BQ:BQ,рўйхат!$CY:$CY,$B$296,рўйхат!$B:$B,$C275)</f>
        <v/>
      </c>
      <c r="BK275" s="35">
        <f>SUMIFS(рўйхат!BR:BR,рўйхат!$CY:$CY,$B$296,рўйхат!$B:$B,$C275)</f>
        <v/>
      </c>
      <c r="BL275" s="36">
        <f>SUMIFS(рўйхат!BS:BS,рўйхат!$CY:$CY,$B$296,рўйхат!$B:$B,$C275)</f>
        <v/>
      </c>
      <c r="BM275" s="35">
        <f>SUMIFS(рўйхат!BT:BT,рўйхат!$CY:$CY,$B$296,рўйхат!$B:$B,$C275)</f>
        <v/>
      </c>
      <c r="BN275" s="36">
        <f>SUMIFS(рўйхат!BU:BU,рўйхат!$CY:$CY,$B$296,рўйхат!$B:$B,$C275)</f>
        <v/>
      </c>
      <c r="BO275" s="35">
        <f>SUMIFS(рўйхат!BX:BX,рўйхат!$CY:$CY,$B$296,рўйхат!$B:$B,$C275)</f>
        <v/>
      </c>
      <c r="BP275" s="36">
        <f>SUMIFS(рўйхат!BY:BY,рўйхат!$CY:$CY,$B$296,рўйхат!$B:$B,$C275)</f>
        <v/>
      </c>
      <c r="BQ275" s="35">
        <f>SUMIFS(рўйхат!BZ:BZ,рўйхат!$CY:$CY,$B$296,рўйхат!$B:$B,$C275)</f>
        <v/>
      </c>
      <c r="BR275" s="36">
        <f>SUMIFS(рўйхат!CA:CA,рўйхат!$CY:$CY,$B$296,рўйхат!$B:$B,$C275)</f>
        <v/>
      </c>
      <c r="BS275" s="35">
        <f>SUMIFS(рўйхат!CB:CB,рўйхат!$CY:$CY,$B$296,рўйхат!$B:$B,$C275)</f>
        <v/>
      </c>
      <c r="BT275" s="36">
        <f>SUMIFS(рўйхат!CC:CC,рўйхат!$CY:$CY,$B$296,рўйхат!$B:$B,$C275)</f>
        <v/>
      </c>
      <c r="BU275" s="35">
        <f>SUMIFS(рўйхат!CD:CD,рўйхат!$CY:$CY,$B$296,рўйхат!$B:$B,$C275)</f>
        <v/>
      </c>
      <c r="BV275" s="36">
        <f>SUMIFS(рўйхат!CE:CE,рўйхат!$CY:$CY,$B$296,рўйхат!$B:$B,$C275)</f>
        <v/>
      </c>
      <c r="BW275" s="35">
        <f>SUMIFS(рўйхат!CH:CH,рўйхат!$CY:$CY,$B$296,рўйхат!$B:$B,$C275)</f>
        <v/>
      </c>
      <c r="BX275" s="36">
        <f>SUMIFS(рўйхат!CI:CI,рўйхат!$CY:$CY,$B$296,рўйхат!$B:$B,$C275)</f>
        <v/>
      </c>
      <c r="BY275" s="35">
        <f>SUMIFS(рўйхат!CJ:CJ,рўйхат!$CY:$CY,$B$296,рўйхат!$B:$B,$C275)</f>
        <v/>
      </c>
      <c r="BZ275" s="36">
        <f>SUMIFS(рўйхат!CK:CK,рўйхат!$CY:$CY,$B$296,рўйхат!$B:$B,$C275)</f>
        <v/>
      </c>
      <c r="CA275" s="35">
        <f>SUMIFS(рўйхат!CL:CL,рўйхат!$CY:$CY,$B$296,рўйхат!$B:$B,$C275)</f>
        <v/>
      </c>
      <c r="CB275" s="36">
        <f>SUMIFS(рўйхат!CM:CM,рўйхат!$CY:$CY,$B$296,рўйхат!$B:$B,$C275)</f>
        <v/>
      </c>
      <c r="CC275" s="35">
        <f>SUMIFS(рўйхат!CN:CN,рўйхат!$CY:$CY,$B$296,рўйхат!$B:$B,$C275)</f>
        <v/>
      </c>
      <c r="CD275" s="36">
        <f>SUMIFS(рўйхат!CO:CO,рўйхат!$CY:$CY,$B$296,рўйхат!$B:$B,$C275)</f>
        <v/>
      </c>
      <c r="CE275" s="77">
        <f>IFERROR(BE275/(Q275+BE275),0)</f>
        <v/>
      </c>
      <c r="CF275" s="78">
        <f>IFERROR(BF275/(R275+BF275),0)</f>
        <v/>
      </c>
      <c r="CG275" s="8">
        <f>COUNTIFS(B:B,B275)</f>
        <v/>
      </c>
    </row>
    <row r="276" hidden="1" outlineLevel="1" ht="17.1" customFormat="1" customHeight="1" s="8">
      <c r="A276" s="15" t="n"/>
      <c r="B276" s="50" t="n">
        <v>12</v>
      </c>
      <c r="C276" s="66" t="inlineStr">
        <is>
          <t>Қурилиш ва уй-жой коммунал хўжалиги вазирлиги</t>
        </is>
      </c>
      <c r="D276" s="16" t="n"/>
      <c r="E276" s="35">
        <f>SUMIFS(рўйхат!F:F,рўйхат!$CY:$CY,$B$296,рўйхат!$B:$B,$C276)</f>
        <v/>
      </c>
      <c r="F276" s="36">
        <f>SUMIFS(рўйхат!G:G,рўйхат!$CY:$CY,$B$296,рўйхат!$B:$B,$C276)</f>
        <v/>
      </c>
      <c r="G276" s="35">
        <f>SUMIFS(рўйхат!H:H,рўйхат!$CY:$CY,$B$296,рўйхат!$B:$B,$C276)</f>
        <v/>
      </c>
      <c r="H276" s="36">
        <f>SUMIFS(рўйхат!I:I,рўйхат!$CY:$CY,$B$296,рўйхат!$B:$B,$C276)</f>
        <v/>
      </c>
      <c r="I276" s="35">
        <f>SUMIFS(рўйхат!J:J,рўйхат!$CY:$CY,$B$296,рўйхат!$B:$B,$C276)</f>
        <v/>
      </c>
      <c r="J276" s="36">
        <f>SUMIFS(рўйхат!K:K,рўйхат!$CY:$CY,$B$296,рўйхат!$B:$B,$C276)</f>
        <v/>
      </c>
      <c r="K276" s="35">
        <f>SUMIFS(рўйхат!L:L,рўйхат!$CY:$CY,$B$296,рўйхат!$B:$B,$C276)</f>
        <v/>
      </c>
      <c r="L276" s="36">
        <f>SUMIFS(рўйхат!M:M,рўйхат!$CY:$CY,$B$296,рўйхат!$B:$B,$C276)</f>
        <v/>
      </c>
      <c r="M276" s="35">
        <f>SUMIFS(рўйхат!N:N,рўйхат!$CY:$CY,$B$296,рўйхат!$B:$B,$C276)</f>
        <v/>
      </c>
      <c r="N276" s="36">
        <f>SUMIFS(рўйхат!O:O,рўйхат!$CY:$CY,$B$296,рўйхат!$B:$B,$C276)</f>
        <v/>
      </c>
      <c r="O276" s="34">
        <f>IFERROR(M276/E276,0)</f>
        <v/>
      </c>
      <c r="P276" s="34">
        <f>IFERROR(N276/F276,0)</f>
        <v/>
      </c>
      <c r="Q276" s="35">
        <f>SUMIFS(рўйхат!P:P,рўйхат!$CY:$CY,$B$296,рўйхат!$B:$B,$C276)</f>
        <v/>
      </c>
      <c r="R276" s="36">
        <f>SUMIFS(рўйхат!Q:Q,рўйхат!$CY:$CY,$B$296,рўйхат!$B:$B,$C276)</f>
        <v/>
      </c>
      <c r="S276" s="35">
        <f>SUMIFS(рўйхат!R:R,рўйхат!$CY:$CY,$B$296,рўйхат!$B:$B,$C276)</f>
        <v/>
      </c>
      <c r="T276" s="36">
        <f>SUMIFS(рўйхат!S:S,рўйхат!$CY:$CY,$B$296,рўйхат!$B:$B,$C276)</f>
        <v/>
      </c>
      <c r="U276" s="35">
        <f>SUMIFS(рўйхат!T:T,рўйхат!$CY:$CY,$B$296,рўйхат!$B:$B,$C276)</f>
        <v/>
      </c>
      <c r="V276" s="36">
        <f>SUMIFS(рўйхат!U:U,рўйхат!$CY:$CY,$B$296,рўйхат!$B:$B,$C276)</f>
        <v/>
      </c>
      <c r="W276" s="35">
        <f>SUMIFS(рўйхат!V:V,рўйхат!$CY:$CY,$B$296,рўйхат!$B:$B,$C276)</f>
        <v/>
      </c>
      <c r="X276" s="36">
        <f>SUMIFS(рўйхат!W:W,рўйхат!$CY:$CY,$B$296,рўйхат!$B:$B,$C276)</f>
        <v/>
      </c>
      <c r="Y276" s="35">
        <f>SUMIFS(рўйхат!X:X,рўйхат!$CY:$CY,$B$296,рўйхат!$B:$B,$C276)</f>
        <v/>
      </c>
      <c r="Z276" s="36">
        <f>SUMIFS(рўйхат!Y:Y,рўйхат!$CY:$CY,$B$296,рўйхат!$B:$B,$C276)</f>
        <v/>
      </c>
      <c r="AA276" s="35">
        <f>SUMIFS(рўйхат!Z:Z,рўйхат!$CY:$CY,$B$296,рўйхат!$B:$B,$C276)</f>
        <v/>
      </c>
      <c r="AB276" s="36">
        <f>SUMIFS(рўйхат!AA:AA,рўйхат!$CY:$CY,$B$296,рўйхат!$B:$B,$C276)</f>
        <v/>
      </c>
      <c r="AC276" s="35">
        <f>SUMIFS(рўйхат!AB:AB,рўйхат!$CY:$CY,$B$296,рўйхат!$B:$B,$C276)</f>
        <v/>
      </c>
      <c r="AD276" s="36">
        <f>SUMIFS(рўйхат!AC:AC,рўйхат!$CY:$CY,$B$296,рўйхат!$B:$B,$C276)</f>
        <v/>
      </c>
      <c r="AE276" s="35">
        <f>SUMIFS(рўйхат!AD:AD,рўйхат!$CY:$CY,$B$296,рўйхат!$B:$B,$C276)</f>
        <v/>
      </c>
      <c r="AF276" s="36">
        <f>SUMIFS(рўйхат!AE:AE,рўйхат!$CY:$CY,$B$296,рўйхат!$B:$B,$C276)</f>
        <v/>
      </c>
      <c r="AG276" s="35">
        <f>SUMIFS(рўйхат!AH:AH,рўйхат!$CY:$CY,$B$296,рўйхат!$B:$B,$C276)</f>
        <v/>
      </c>
      <c r="AH276" s="36">
        <f>SUMIFS(рўйхат!AI:AI,рўйхат!$CY:$CY,$B$296,рўйхат!$B:$B,$C276)</f>
        <v/>
      </c>
      <c r="AI276" s="35">
        <f>SUMIFS(рўйхат!AJ:AJ,рўйхат!$CY:$CY,$B$296,рўйхат!$B:$B,$C276)</f>
        <v/>
      </c>
      <c r="AJ276" s="36">
        <f>SUMIFS(рўйхат!AK:AK,рўйхат!$CY:$CY,$B$296,рўйхат!$B:$B,$C276)</f>
        <v/>
      </c>
      <c r="AK276" s="35">
        <f>SUMIFS(рўйхат!AL:AL,рўйхат!$CY:$CY,$B$296,рўйхат!$B:$B,$C276)</f>
        <v/>
      </c>
      <c r="AL276" s="36">
        <f>SUMIFS(рўйхат!AM:AM,рўйхат!$CY:$CY,$B$296,рўйхат!$B:$B,$C276)</f>
        <v/>
      </c>
      <c r="AM276" s="77">
        <f>IFERROR(Q276/E276,0)</f>
        <v/>
      </c>
      <c r="AN276" s="77">
        <f>IFERROR(R276/F276,0)</f>
        <v/>
      </c>
      <c r="AO276" s="35">
        <f>SUMIFS(рўйхат!AX:AX,рўйхат!$CY:$CY,$B$296,рўйхат!$B:$B,$C276)</f>
        <v/>
      </c>
      <c r="AP276" s="36">
        <f>SUMIFS(рўйхат!AY:AY,рўйхат!$CY:$CY,$B$296,рўйхат!$B:$B,$C276)</f>
        <v/>
      </c>
      <c r="AQ276" s="35">
        <f>SUMIFS(рўйхат!AZ:AZ,рўйхат!$CY:$CY,$B$296,рўйхат!$B:$B,$C276)</f>
        <v/>
      </c>
      <c r="AR276" s="36">
        <f>SUMIFS(рўйхат!BA:BA,рўйхат!$CY:$CY,$B$296,рўйхат!$B:$B,$C276)</f>
        <v/>
      </c>
      <c r="AS276" s="35">
        <f>SUMIFS(рўйхат!BB:BB,рўйхат!$CY:$CY,$B$296,рўйхат!$B:$B,$C276)</f>
        <v/>
      </c>
      <c r="AT276" s="36">
        <f>SUMIFS(рўйхат!BC:BC,рўйхат!$CY:$CY,$B$296,рўйхат!$B:$B,$C276)</f>
        <v/>
      </c>
      <c r="AU276" s="35">
        <f>SUMIFS(рўйхат!BD:BD,рўйхат!$CY:$CY,$B$296,рўйхат!$B:$B,$C276)</f>
        <v/>
      </c>
      <c r="AV276" s="36">
        <f>SUMIFS(рўйхат!BE:BE,рўйхат!$CY:$CY,$B$296,рўйхат!$B:$B,$C276)</f>
        <v/>
      </c>
      <c r="AW276" s="35">
        <f>SUMIFS(рўйхат!BF:BF,рўйхат!$CY:$CY,$B$296,рўйхат!$B:$B,$C276)</f>
        <v/>
      </c>
      <c r="AX276" s="36">
        <f>SUMIFS(рўйхат!BG:BG,рўйхат!$CY:$CY,$B$296,рўйхат!$B:$B,$C276)</f>
        <v/>
      </c>
      <c r="AY276" s="35">
        <f>SUMIFS(рўйхат!BH:BH,рўйхат!$CY:$CY,$B$296,рўйхат!$B:$B,$C276)</f>
        <v/>
      </c>
      <c r="AZ276" s="36">
        <f>SUMIFS(рўйхат!BI:BI,рўйхат!$CY:$CY,$B$296,рўйхат!$B:$B,$C276)</f>
        <v/>
      </c>
      <c r="BA276" s="35">
        <f>SUMIFS(рўйхат!BJ:BJ,рўйхат!$CY:$CY,$B$296,рўйхат!$B:$B,$C276)</f>
        <v/>
      </c>
      <c r="BB276" s="36">
        <f>SUMIFS(рўйхат!BK:BK,рўйхат!$CY:$CY,$B$296,рўйхат!$B:$B,$C276)</f>
        <v/>
      </c>
      <c r="BC276" s="77">
        <f>IFERROR(AO276/E276,0)</f>
        <v/>
      </c>
      <c r="BD276" s="77">
        <f>IFERROR(AP276/F276,0)</f>
        <v/>
      </c>
      <c r="BE276" s="35">
        <f>SUMIFS(рўйхат!BL:BL,рўйхат!$CY:$CY,$B$296,рўйхат!$B:$B,$C276)</f>
        <v/>
      </c>
      <c r="BF276" s="36">
        <f>SUMIFS(рўйхат!BM:BM,рўйхат!$CY:$CY,$B$296,рўйхат!$B:$B,$C276)</f>
        <v/>
      </c>
      <c r="BG276" s="35">
        <f>SUMIFS(рўйхат!BN:BN,рўйхат!$CY:$CY,$B$296,рўйхат!$B:$B,$C276)</f>
        <v/>
      </c>
      <c r="BH276" s="36">
        <f>SUMIFS(рўйхат!BO:BO,рўйхат!$CY:$CY,$B$296,рўйхат!$B:$B,$C276)</f>
        <v/>
      </c>
      <c r="BI276" s="35">
        <f>SUMIFS(рўйхат!BP:BP,рўйхат!$CY:$CY,$B$296,рўйхат!$B:$B,$C276)</f>
        <v/>
      </c>
      <c r="BJ276" s="36">
        <f>SUMIFS(рўйхат!BQ:BQ,рўйхат!$CY:$CY,$B$296,рўйхат!$B:$B,$C276)</f>
        <v/>
      </c>
      <c r="BK276" s="35">
        <f>SUMIFS(рўйхат!BR:BR,рўйхат!$CY:$CY,$B$296,рўйхат!$B:$B,$C276)</f>
        <v/>
      </c>
      <c r="BL276" s="36">
        <f>SUMIFS(рўйхат!BS:BS,рўйхат!$CY:$CY,$B$296,рўйхат!$B:$B,$C276)</f>
        <v/>
      </c>
      <c r="BM276" s="35">
        <f>SUMIFS(рўйхат!BT:BT,рўйхат!$CY:$CY,$B$296,рўйхат!$B:$B,$C276)</f>
        <v/>
      </c>
      <c r="BN276" s="36">
        <f>SUMIFS(рўйхат!BU:BU,рўйхат!$CY:$CY,$B$296,рўйхат!$B:$B,$C276)</f>
        <v/>
      </c>
      <c r="BO276" s="35">
        <f>SUMIFS(рўйхат!BX:BX,рўйхат!$CY:$CY,$B$296,рўйхат!$B:$B,$C276)</f>
        <v/>
      </c>
      <c r="BP276" s="36">
        <f>SUMIFS(рўйхат!BY:BY,рўйхат!$CY:$CY,$B$296,рўйхат!$B:$B,$C276)</f>
        <v/>
      </c>
      <c r="BQ276" s="35">
        <f>SUMIFS(рўйхат!BZ:BZ,рўйхат!$CY:$CY,$B$296,рўйхат!$B:$B,$C276)</f>
        <v/>
      </c>
      <c r="BR276" s="36">
        <f>SUMIFS(рўйхат!CA:CA,рўйхат!$CY:$CY,$B$296,рўйхат!$B:$B,$C276)</f>
        <v/>
      </c>
      <c r="BS276" s="35">
        <f>SUMIFS(рўйхат!CB:CB,рўйхат!$CY:$CY,$B$296,рўйхат!$B:$B,$C276)</f>
        <v/>
      </c>
      <c r="BT276" s="36">
        <f>SUMIFS(рўйхат!CC:CC,рўйхат!$CY:$CY,$B$296,рўйхат!$B:$B,$C276)</f>
        <v/>
      </c>
      <c r="BU276" s="35">
        <f>SUMIFS(рўйхат!CD:CD,рўйхат!$CY:$CY,$B$296,рўйхат!$B:$B,$C276)</f>
        <v/>
      </c>
      <c r="BV276" s="36">
        <f>SUMIFS(рўйхат!CE:CE,рўйхат!$CY:$CY,$B$296,рўйхат!$B:$B,$C276)</f>
        <v/>
      </c>
      <c r="BW276" s="35">
        <f>SUMIFS(рўйхат!CH:CH,рўйхат!$CY:$CY,$B$296,рўйхат!$B:$B,$C276)</f>
        <v/>
      </c>
      <c r="BX276" s="36">
        <f>SUMIFS(рўйхат!CI:CI,рўйхат!$CY:$CY,$B$296,рўйхат!$B:$B,$C276)</f>
        <v/>
      </c>
      <c r="BY276" s="35">
        <f>SUMIFS(рўйхат!CJ:CJ,рўйхат!$CY:$CY,$B$296,рўйхат!$B:$B,$C276)</f>
        <v/>
      </c>
      <c r="BZ276" s="36">
        <f>SUMIFS(рўйхат!CK:CK,рўйхат!$CY:$CY,$B$296,рўйхат!$B:$B,$C276)</f>
        <v/>
      </c>
      <c r="CA276" s="35">
        <f>SUMIFS(рўйхат!CL:CL,рўйхат!$CY:$CY,$B$296,рўйхат!$B:$B,$C276)</f>
        <v/>
      </c>
      <c r="CB276" s="36">
        <f>SUMIFS(рўйхат!CM:CM,рўйхат!$CY:$CY,$B$296,рўйхат!$B:$B,$C276)</f>
        <v/>
      </c>
      <c r="CC276" s="35">
        <f>SUMIFS(рўйхат!CN:CN,рўйхат!$CY:$CY,$B$296,рўйхат!$B:$B,$C276)</f>
        <v/>
      </c>
      <c r="CD276" s="36">
        <f>SUMIFS(рўйхат!CO:CO,рўйхат!$CY:$CY,$B$296,рўйхат!$B:$B,$C276)</f>
        <v/>
      </c>
      <c r="CE276" s="77">
        <f>IFERROR(BE276/(Q276+BE276),0)</f>
        <v/>
      </c>
      <c r="CF276" s="78">
        <f>IFERROR(BF276/(R276+BF276),0)</f>
        <v/>
      </c>
      <c r="CG276" s="8">
        <f>COUNTIFS(B:B,B276)</f>
        <v/>
      </c>
    </row>
    <row r="277" hidden="1" outlineLevel="1" ht="17.1" customFormat="1" customHeight="1" s="8">
      <c r="A277" s="15" t="n"/>
      <c r="B277" s="50" t="n">
        <v>13</v>
      </c>
      <c r="C277" s="66" t="inlineStr">
        <is>
          <t>Маданий мерос агентлиги</t>
        </is>
      </c>
      <c r="D277" s="16" t="n"/>
      <c r="E277" s="35">
        <f>SUMIFS(рўйхат!F:F,рўйхат!$CY:$CY,$B$296,рўйхат!$B:$B,$C277)</f>
        <v/>
      </c>
      <c r="F277" s="36">
        <f>SUMIFS(рўйхат!G:G,рўйхат!$CY:$CY,$B$296,рўйхат!$B:$B,$C277)</f>
        <v/>
      </c>
      <c r="G277" s="35">
        <f>SUMIFS(рўйхат!H:H,рўйхат!$CY:$CY,$B$296,рўйхат!$B:$B,$C277)</f>
        <v/>
      </c>
      <c r="H277" s="36">
        <f>SUMIFS(рўйхат!I:I,рўйхат!$CY:$CY,$B$296,рўйхат!$B:$B,$C277)</f>
        <v/>
      </c>
      <c r="I277" s="35">
        <f>SUMIFS(рўйхат!J:J,рўйхат!$CY:$CY,$B$296,рўйхат!$B:$B,$C277)</f>
        <v/>
      </c>
      <c r="J277" s="36">
        <f>SUMIFS(рўйхат!K:K,рўйхат!$CY:$CY,$B$296,рўйхат!$B:$B,$C277)</f>
        <v/>
      </c>
      <c r="K277" s="35">
        <f>SUMIFS(рўйхат!L:L,рўйхат!$CY:$CY,$B$296,рўйхат!$B:$B,$C277)</f>
        <v/>
      </c>
      <c r="L277" s="36">
        <f>SUMIFS(рўйхат!M:M,рўйхат!$CY:$CY,$B$296,рўйхат!$B:$B,$C277)</f>
        <v/>
      </c>
      <c r="M277" s="35">
        <f>SUMIFS(рўйхат!N:N,рўйхат!$CY:$CY,$B$296,рўйхат!$B:$B,$C277)</f>
        <v/>
      </c>
      <c r="N277" s="36">
        <f>SUMIFS(рўйхат!O:O,рўйхат!$CY:$CY,$B$296,рўйхат!$B:$B,$C277)</f>
        <v/>
      </c>
      <c r="O277" s="34">
        <f>IFERROR(M277/E277,0)</f>
        <v/>
      </c>
      <c r="P277" s="34">
        <f>IFERROR(N277/F277,0)</f>
        <v/>
      </c>
      <c r="Q277" s="35">
        <f>SUMIFS(рўйхат!P:P,рўйхат!$CY:$CY,$B$296,рўйхат!$B:$B,$C277)</f>
        <v/>
      </c>
      <c r="R277" s="36">
        <f>SUMIFS(рўйхат!Q:Q,рўйхат!$CY:$CY,$B$296,рўйхат!$B:$B,$C277)</f>
        <v/>
      </c>
      <c r="S277" s="35">
        <f>SUMIFS(рўйхат!R:R,рўйхат!$CY:$CY,$B$296,рўйхат!$B:$B,$C277)</f>
        <v/>
      </c>
      <c r="T277" s="36">
        <f>SUMIFS(рўйхат!S:S,рўйхат!$CY:$CY,$B$296,рўйхат!$B:$B,$C277)</f>
        <v/>
      </c>
      <c r="U277" s="35">
        <f>SUMIFS(рўйхат!T:T,рўйхат!$CY:$CY,$B$296,рўйхат!$B:$B,$C277)</f>
        <v/>
      </c>
      <c r="V277" s="36">
        <f>SUMIFS(рўйхат!U:U,рўйхат!$CY:$CY,$B$296,рўйхат!$B:$B,$C277)</f>
        <v/>
      </c>
      <c r="W277" s="35">
        <f>SUMIFS(рўйхат!V:V,рўйхат!$CY:$CY,$B$296,рўйхат!$B:$B,$C277)</f>
        <v/>
      </c>
      <c r="X277" s="36">
        <f>SUMIFS(рўйхат!W:W,рўйхат!$CY:$CY,$B$296,рўйхат!$B:$B,$C277)</f>
        <v/>
      </c>
      <c r="Y277" s="35">
        <f>SUMIFS(рўйхат!X:X,рўйхат!$CY:$CY,$B$296,рўйхат!$B:$B,$C277)</f>
        <v/>
      </c>
      <c r="Z277" s="36">
        <f>SUMIFS(рўйхат!Y:Y,рўйхат!$CY:$CY,$B$296,рўйхат!$B:$B,$C277)</f>
        <v/>
      </c>
      <c r="AA277" s="35">
        <f>SUMIFS(рўйхат!Z:Z,рўйхат!$CY:$CY,$B$296,рўйхат!$B:$B,$C277)</f>
        <v/>
      </c>
      <c r="AB277" s="36">
        <f>SUMIFS(рўйхат!AA:AA,рўйхат!$CY:$CY,$B$296,рўйхат!$B:$B,$C277)</f>
        <v/>
      </c>
      <c r="AC277" s="35">
        <f>SUMIFS(рўйхат!AB:AB,рўйхат!$CY:$CY,$B$296,рўйхат!$B:$B,$C277)</f>
        <v/>
      </c>
      <c r="AD277" s="36">
        <f>SUMIFS(рўйхат!AC:AC,рўйхат!$CY:$CY,$B$296,рўйхат!$B:$B,$C277)</f>
        <v/>
      </c>
      <c r="AE277" s="35">
        <f>SUMIFS(рўйхат!AD:AD,рўйхат!$CY:$CY,$B$296,рўйхат!$B:$B,$C277)</f>
        <v/>
      </c>
      <c r="AF277" s="36">
        <f>SUMIFS(рўйхат!AE:AE,рўйхат!$CY:$CY,$B$296,рўйхат!$B:$B,$C277)</f>
        <v/>
      </c>
      <c r="AG277" s="35">
        <f>SUMIFS(рўйхат!AH:AH,рўйхат!$CY:$CY,$B$296,рўйхат!$B:$B,$C277)</f>
        <v/>
      </c>
      <c r="AH277" s="36">
        <f>SUMIFS(рўйхат!AI:AI,рўйхат!$CY:$CY,$B$296,рўйхат!$B:$B,$C277)</f>
        <v/>
      </c>
      <c r="AI277" s="35">
        <f>SUMIFS(рўйхат!AJ:AJ,рўйхат!$CY:$CY,$B$296,рўйхат!$B:$B,$C277)</f>
        <v/>
      </c>
      <c r="AJ277" s="36">
        <f>SUMIFS(рўйхат!AK:AK,рўйхат!$CY:$CY,$B$296,рўйхат!$B:$B,$C277)</f>
        <v/>
      </c>
      <c r="AK277" s="35">
        <f>SUMIFS(рўйхат!AL:AL,рўйхат!$CY:$CY,$B$296,рўйхат!$B:$B,$C277)</f>
        <v/>
      </c>
      <c r="AL277" s="36">
        <f>SUMIFS(рўйхат!AM:AM,рўйхат!$CY:$CY,$B$296,рўйхат!$B:$B,$C277)</f>
        <v/>
      </c>
      <c r="AM277" s="77">
        <f>IFERROR(Q277/E277,0)</f>
        <v/>
      </c>
      <c r="AN277" s="77">
        <f>IFERROR(R277/F277,0)</f>
        <v/>
      </c>
      <c r="AO277" s="35">
        <f>SUMIFS(рўйхат!AX:AX,рўйхат!$CY:$CY,$B$296,рўйхат!$B:$B,$C277)</f>
        <v/>
      </c>
      <c r="AP277" s="36">
        <f>SUMIFS(рўйхат!AY:AY,рўйхат!$CY:$CY,$B$296,рўйхат!$B:$B,$C277)</f>
        <v/>
      </c>
      <c r="AQ277" s="35">
        <f>SUMIFS(рўйхат!AZ:AZ,рўйхат!$CY:$CY,$B$296,рўйхат!$B:$B,$C277)</f>
        <v/>
      </c>
      <c r="AR277" s="36">
        <f>SUMIFS(рўйхат!BA:BA,рўйхат!$CY:$CY,$B$296,рўйхат!$B:$B,$C277)</f>
        <v/>
      </c>
      <c r="AS277" s="35">
        <f>SUMIFS(рўйхат!BB:BB,рўйхат!$CY:$CY,$B$296,рўйхат!$B:$B,$C277)</f>
        <v/>
      </c>
      <c r="AT277" s="36">
        <f>SUMIFS(рўйхат!BC:BC,рўйхат!$CY:$CY,$B$296,рўйхат!$B:$B,$C277)</f>
        <v/>
      </c>
      <c r="AU277" s="35">
        <f>SUMIFS(рўйхат!BD:BD,рўйхат!$CY:$CY,$B$296,рўйхат!$B:$B,$C277)</f>
        <v/>
      </c>
      <c r="AV277" s="36">
        <f>SUMIFS(рўйхат!BE:BE,рўйхат!$CY:$CY,$B$296,рўйхат!$B:$B,$C277)</f>
        <v/>
      </c>
      <c r="AW277" s="35">
        <f>SUMIFS(рўйхат!BF:BF,рўйхат!$CY:$CY,$B$296,рўйхат!$B:$B,$C277)</f>
        <v/>
      </c>
      <c r="AX277" s="36">
        <f>SUMIFS(рўйхат!BG:BG,рўйхат!$CY:$CY,$B$296,рўйхат!$B:$B,$C277)</f>
        <v/>
      </c>
      <c r="AY277" s="35">
        <f>SUMIFS(рўйхат!BH:BH,рўйхат!$CY:$CY,$B$296,рўйхат!$B:$B,$C277)</f>
        <v/>
      </c>
      <c r="AZ277" s="36">
        <f>SUMIFS(рўйхат!BI:BI,рўйхат!$CY:$CY,$B$296,рўйхат!$B:$B,$C277)</f>
        <v/>
      </c>
      <c r="BA277" s="35">
        <f>SUMIFS(рўйхат!BJ:BJ,рўйхат!$CY:$CY,$B$296,рўйхат!$B:$B,$C277)</f>
        <v/>
      </c>
      <c r="BB277" s="36">
        <f>SUMIFS(рўйхат!BK:BK,рўйхат!$CY:$CY,$B$296,рўйхат!$B:$B,$C277)</f>
        <v/>
      </c>
      <c r="BC277" s="77">
        <f>IFERROR(AO277/E277,0)</f>
        <v/>
      </c>
      <c r="BD277" s="77">
        <f>IFERROR(AP277/F277,0)</f>
        <v/>
      </c>
      <c r="BE277" s="35">
        <f>SUMIFS(рўйхат!BL:BL,рўйхат!$CY:$CY,$B$296,рўйхат!$B:$B,$C277)</f>
        <v/>
      </c>
      <c r="BF277" s="36">
        <f>SUMIFS(рўйхат!BM:BM,рўйхат!$CY:$CY,$B$296,рўйхат!$B:$B,$C277)</f>
        <v/>
      </c>
      <c r="BG277" s="35">
        <f>SUMIFS(рўйхат!BN:BN,рўйхат!$CY:$CY,$B$296,рўйхат!$B:$B,$C277)</f>
        <v/>
      </c>
      <c r="BH277" s="36">
        <f>SUMIFS(рўйхат!BO:BO,рўйхат!$CY:$CY,$B$296,рўйхат!$B:$B,$C277)</f>
        <v/>
      </c>
      <c r="BI277" s="35">
        <f>SUMIFS(рўйхат!BP:BP,рўйхат!$CY:$CY,$B$296,рўйхат!$B:$B,$C277)</f>
        <v/>
      </c>
      <c r="BJ277" s="36">
        <f>SUMIFS(рўйхат!BQ:BQ,рўйхат!$CY:$CY,$B$296,рўйхат!$B:$B,$C277)</f>
        <v/>
      </c>
      <c r="BK277" s="35">
        <f>SUMIFS(рўйхат!BR:BR,рўйхат!$CY:$CY,$B$296,рўйхат!$B:$B,$C277)</f>
        <v/>
      </c>
      <c r="BL277" s="36">
        <f>SUMIFS(рўйхат!BS:BS,рўйхат!$CY:$CY,$B$296,рўйхат!$B:$B,$C277)</f>
        <v/>
      </c>
      <c r="BM277" s="35">
        <f>SUMIFS(рўйхат!BT:BT,рўйхат!$CY:$CY,$B$296,рўйхат!$B:$B,$C277)</f>
        <v/>
      </c>
      <c r="BN277" s="36">
        <f>SUMIFS(рўйхат!BU:BU,рўйхат!$CY:$CY,$B$296,рўйхат!$B:$B,$C277)</f>
        <v/>
      </c>
      <c r="BO277" s="35">
        <f>SUMIFS(рўйхат!BX:BX,рўйхат!$CY:$CY,$B$296,рўйхат!$B:$B,$C277)</f>
        <v/>
      </c>
      <c r="BP277" s="36">
        <f>SUMIFS(рўйхат!BY:BY,рўйхат!$CY:$CY,$B$296,рўйхат!$B:$B,$C277)</f>
        <v/>
      </c>
      <c r="BQ277" s="35">
        <f>SUMIFS(рўйхат!BZ:BZ,рўйхат!$CY:$CY,$B$296,рўйхат!$B:$B,$C277)</f>
        <v/>
      </c>
      <c r="BR277" s="36">
        <f>SUMIFS(рўйхат!CA:CA,рўйхат!$CY:$CY,$B$296,рўйхат!$B:$B,$C277)</f>
        <v/>
      </c>
      <c r="BS277" s="35">
        <f>SUMIFS(рўйхат!CB:CB,рўйхат!$CY:$CY,$B$296,рўйхат!$B:$B,$C277)</f>
        <v/>
      </c>
      <c r="BT277" s="36">
        <f>SUMIFS(рўйхат!CC:CC,рўйхат!$CY:$CY,$B$296,рўйхат!$B:$B,$C277)</f>
        <v/>
      </c>
      <c r="BU277" s="35">
        <f>SUMIFS(рўйхат!CD:CD,рўйхат!$CY:$CY,$B$296,рўйхат!$B:$B,$C277)</f>
        <v/>
      </c>
      <c r="BV277" s="36">
        <f>SUMIFS(рўйхат!CE:CE,рўйхат!$CY:$CY,$B$296,рўйхат!$B:$B,$C277)</f>
        <v/>
      </c>
      <c r="BW277" s="35">
        <f>SUMIFS(рўйхат!CH:CH,рўйхат!$CY:$CY,$B$296,рўйхат!$B:$B,$C277)</f>
        <v/>
      </c>
      <c r="BX277" s="36">
        <f>SUMIFS(рўйхат!CI:CI,рўйхат!$CY:$CY,$B$296,рўйхат!$B:$B,$C277)</f>
        <v/>
      </c>
      <c r="BY277" s="35">
        <f>SUMIFS(рўйхат!CJ:CJ,рўйхат!$CY:$CY,$B$296,рўйхат!$B:$B,$C277)</f>
        <v/>
      </c>
      <c r="BZ277" s="36">
        <f>SUMIFS(рўйхат!CK:CK,рўйхат!$CY:$CY,$B$296,рўйхат!$B:$B,$C277)</f>
        <v/>
      </c>
      <c r="CA277" s="35">
        <f>SUMIFS(рўйхат!CL:CL,рўйхат!$CY:$CY,$B$296,рўйхат!$B:$B,$C277)</f>
        <v/>
      </c>
      <c r="CB277" s="36">
        <f>SUMIFS(рўйхат!CM:CM,рўйхат!$CY:$CY,$B$296,рўйхат!$B:$B,$C277)</f>
        <v/>
      </c>
      <c r="CC277" s="35">
        <f>SUMIFS(рўйхат!CN:CN,рўйхат!$CY:$CY,$B$296,рўйхат!$B:$B,$C277)</f>
        <v/>
      </c>
      <c r="CD277" s="36">
        <f>SUMIFS(рўйхат!CO:CO,рўйхат!$CY:$CY,$B$296,рўйхат!$B:$B,$C277)</f>
        <v/>
      </c>
      <c r="CE277" s="77">
        <f>IFERROR(BE277/(Q277+BE277),0)</f>
        <v/>
      </c>
      <c r="CF277" s="78">
        <f>IFERROR(BF277/(R277+BF277),0)</f>
        <v/>
      </c>
      <c r="CG277" s="8">
        <f>COUNTIFS(B:B,B277)</f>
        <v/>
      </c>
    </row>
    <row r="278" hidden="1" outlineLevel="1" ht="17.1" customFormat="1" customHeight="1" s="8">
      <c r="A278" s="15" t="n"/>
      <c r="B278" s="50" t="n">
        <v>14</v>
      </c>
      <c r="C278" s="66" t="inlineStr">
        <is>
          <t>Маданият вазирлиги</t>
        </is>
      </c>
      <c r="D278" s="16" t="n"/>
      <c r="E278" s="35">
        <f>SUMIFS(рўйхат!F:F,рўйхат!$CY:$CY,$B$296,рўйхат!$B:$B,$C278)</f>
        <v/>
      </c>
      <c r="F278" s="36">
        <f>SUMIFS(рўйхат!G:G,рўйхат!$CY:$CY,$B$296,рўйхат!$B:$B,$C278)</f>
        <v/>
      </c>
      <c r="G278" s="35">
        <f>SUMIFS(рўйхат!H:H,рўйхат!$CY:$CY,$B$296,рўйхат!$B:$B,$C278)</f>
        <v/>
      </c>
      <c r="H278" s="36">
        <f>SUMIFS(рўйхат!I:I,рўйхат!$CY:$CY,$B$296,рўйхат!$B:$B,$C278)</f>
        <v/>
      </c>
      <c r="I278" s="35">
        <f>SUMIFS(рўйхат!J:J,рўйхат!$CY:$CY,$B$296,рўйхат!$B:$B,$C278)</f>
        <v/>
      </c>
      <c r="J278" s="36">
        <f>SUMIFS(рўйхат!K:K,рўйхат!$CY:$CY,$B$296,рўйхат!$B:$B,$C278)</f>
        <v/>
      </c>
      <c r="K278" s="35">
        <f>SUMIFS(рўйхат!L:L,рўйхат!$CY:$CY,$B$296,рўйхат!$B:$B,$C278)</f>
        <v/>
      </c>
      <c r="L278" s="36">
        <f>SUMIFS(рўйхат!M:M,рўйхат!$CY:$CY,$B$296,рўйхат!$B:$B,$C278)</f>
        <v/>
      </c>
      <c r="M278" s="35">
        <f>SUMIFS(рўйхат!N:N,рўйхат!$CY:$CY,$B$296,рўйхат!$B:$B,$C278)</f>
        <v/>
      </c>
      <c r="N278" s="36">
        <f>SUMIFS(рўйхат!O:O,рўйхат!$CY:$CY,$B$296,рўйхат!$B:$B,$C278)</f>
        <v/>
      </c>
      <c r="O278" s="34">
        <f>IFERROR(M278/E278,0)</f>
        <v/>
      </c>
      <c r="P278" s="34">
        <f>IFERROR(N278/F278,0)</f>
        <v/>
      </c>
      <c r="Q278" s="35">
        <f>SUMIFS(рўйхат!P:P,рўйхат!$CY:$CY,$B$296,рўйхат!$B:$B,$C278)</f>
        <v/>
      </c>
      <c r="R278" s="36">
        <f>SUMIFS(рўйхат!Q:Q,рўйхат!$CY:$CY,$B$296,рўйхат!$B:$B,$C278)</f>
        <v/>
      </c>
      <c r="S278" s="35">
        <f>SUMIFS(рўйхат!R:R,рўйхат!$CY:$CY,$B$296,рўйхат!$B:$B,$C278)</f>
        <v/>
      </c>
      <c r="T278" s="36">
        <f>SUMIFS(рўйхат!S:S,рўйхат!$CY:$CY,$B$296,рўйхат!$B:$B,$C278)</f>
        <v/>
      </c>
      <c r="U278" s="35">
        <f>SUMIFS(рўйхат!T:T,рўйхат!$CY:$CY,$B$296,рўйхат!$B:$B,$C278)</f>
        <v/>
      </c>
      <c r="V278" s="36">
        <f>SUMIFS(рўйхат!U:U,рўйхат!$CY:$CY,$B$296,рўйхат!$B:$B,$C278)</f>
        <v/>
      </c>
      <c r="W278" s="35">
        <f>SUMIFS(рўйхат!V:V,рўйхат!$CY:$CY,$B$296,рўйхат!$B:$B,$C278)</f>
        <v/>
      </c>
      <c r="X278" s="36">
        <f>SUMIFS(рўйхат!W:W,рўйхат!$CY:$CY,$B$296,рўйхат!$B:$B,$C278)</f>
        <v/>
      </c>
      <c r="Y278" s="35">
        <f>SUMIFS(рўйхат!X:X,рўйхат!$CY:$CY,$B$296,рўйхат!$B:$B,$C278)</f>
        <v/>
      </c>
      <c r="Z278" s="36">
        <f>SUMIFS(рўйхат!Y:Y,рўйхат!$CY:$CY,$B$296,рўйхат!$B:$B,$C278)</f>
        <v/>
      </c>
      <c r="AA278" s="35">
        <f>SUMIFS(рўйхат!Z:Z,рўйхат!$CY:$CY,$B$296,рўйхат!$B:$B,$C278)</f>
        <v/>
      </c>
      <c r="AB278" s="36">
        <f>SUMIFS(рўйхат!AA:AA,рўйхат!$CY:$CY,$B$296,рўйхат!$B:$B,$C278)</f>
        <v/>
      </c>
      <c r="AC278" s="35">
        <f>SUMIFS(рўйхат!AB:AB,рўйхат!$CY:$CY,$B$296,рўйхат!$B:$B,$C278)</f>
        <v/>
      </c>
      <c r="AD278" s="36">
        <f>SUMIFS(рўйхат!AC:AC,рўйхат!$CY:$CY,$B$296,рўйхат!$B:$B,$C278)</f>
        <v/>
      </c>
      <c r="AE278" s="35">
        <f>SUMIFS(рўйхат!AD:AD,рўйхат!$CY:$CY,$B$296,рўйхат!$B:$B,$C278)</f>
        <v/>
      </c>
      <c r="AF278" s="36">
        <f>SUMIFS(рўйхат!AE:AE,рўйхат!$CY:$CY,$B$296,рўйхат!$B:$B,$C278)</f>
        <v/>
      </c>
      <c r="AG278" s="35">
        <f>SUMIFS(рўйхат!AH:AH,рўйхат!$CY:$CY,$B$296,рўйхат!$B:$B,$C278)</f>
        <v/>
      </c>
      <c r="AH278" s="36">
        <f>SUMIFS(рўйхат!AI:AI,рўйхат!$CY:$CY,$B$296,рўйхат!$B:$B,$C278)</f>
        <v/>
      </c>
      <c r="AI278" s="35">
        <f>SUMIFS(рўйхат!AJ:AJ,рўйхат!$CY:$CY,$B$296,рўйхат!$B:$B,$C278)</f>
        <v/>
      </c>
      <c r="AJ278" s="36">
        <f>SUMIFS(рўйхат!AK:AK,рўйхат!$CY:$CY,$B$296,рўйхат!$B:$B,$C278)</f>
        <v/>
      </c>
      <c r="AK278" s="35">
        <f>SUMIFS(рўйхат!AL:AL,рўйхат!$CY:$CY,$B$296,рўйхат!$B:$B,$C278)</f>
        <v/>
      </c>
      <c r="AL278" s="36">
        <f>SUMIFS(рўйхат!AM:AM,рўйхат!$CY:$CY,$B$296,рўйхат!$B:$B,$C278)</f>
        <v/>
      </c>
      <c r="AM278" s="77">
        <f>IFERROR(Q278/E278,0)</f>
        <v/>
      </c>
      <c r="AN278" s="77">
        <f>IFERROR(R278/F278,0)</f>
        <v/>
      </c>
      <c r="AO278" s="35">
        <f>SUMIFS(рўйхат!AX:AX,рўйхат!$CY:$CY,$B$296,рўйхат!$B:$B,$C278)</f>
        <v/>
      </c>
      <c r="AP278" s="36">
        <f>SUMIFS(рўйхат!AY:AY,рўйхат!$CY:$CY,$B$296,рўйхат!$B:$B,$C278)</f>
        <v/>
      </c>
      <c r="AQ278" s="35">
        <f>SUMIFS(рўйхат!AZ:AZ,рўйхат!$CY:$CY,$B$296,рўйхат!$B:$B,$C278)</f>
        <v/>
      </c>
      <c r="AR278" s="36">
        <f>SUMIFS(рўйхат!BA:BA,рўйхат!$CY:$CY,$B$296,рўйхат!$B:$B,$C278)</f>
        <v/>
      </c>
      <c r="AS278" s="35">
        <f>SUMIFS(рўйхат!BB:BB,рўйхат!$CY:$CY,$B$296,рўйхат!$B:$B,$C278)</f>
        <v/>
      </c>
      <c r="AT278" s="36">
        <f>SUMIFS(рўйхат!BC:BC,рўйхат!$CY:$CY,$B$296,рўйхат!$B:$B,$C278)</f>
        <v/>
      </c>
      <c r="AU278" s="35">
        <f>SUMIFS(рўйхат!BD:BD,рўйхат!$CY:$CY,$B$296,рўйхат!$B:$B,$C278)</f>
        <v/>
      </c>
      <c r="AV278" s="36">
        <f>SUMIFS(рўйхат!BE:BE,рўйхат!$CY:$CY,$B$296,рўйхат!$B:$B,$C278)</f>
        <v/>
      </c>
      <c r="AW278" s="35">
        <f>SUMIFS(рўйхат!BF:BF,рўйхат!$CY:$CY,$B$296,рўйхат!$B:$B,$C278)</f>
        <v/>
      </c>
      <c r="AX278" s="36">
        <f>SUMIFS(рўйхат!BG:BG,рўйхат!$CY:$CY,$B$296,рўйхат!$B:$B,$C278)</f>
        <v/>
      </c>
      <c r="AY278" s="35">
        <f>SUMIFS(рўйхат!BH:BH,рўйхат!$CY:$CY,$B$296,рўйхат!$B:$B,$C278)</f>
        <v/>
      </c>
      <c r="AZ278" s="36">
        <f>SUMIFS(рўйхат!BI:BI,рўйхат!$CY:$CY,$B$296,рўйхат!$B:$B,$C278)</f>
        <v/>
      </c>
      <c r="BA278" s="35">
        <f>SUMIFS(рўйхат!BJ:BJ,рўйхат!$CY:$CY,$B$296,рўйхат!$B:$B,$C278)</f>
        <v/>
      </c>
      <c r="BB278" s="36">
        <f>SUMIFS(рўйхат!BK:BK,рўйхат!$CY:$CY,$B$296,рўйхат!$B:$B,$C278)</f>
        <v/>
      </c>
      <c r="BC278" s="77">
        <f>IFERROR(AO278/E278,0)</f>
        <v/>
      </c>
      <c r="BD278" s="77">
        <f>IFERROR(AP278/F278,0)</f>
        <v/>
      </c>
      <c r="BE278" s="35">
        <f>SUMIFS(рўйхат!BL:BL,рўйхат!$CY:$CY,$B$296,рўйхат!$B:$B,$C278)</f>
        <v/>
      </c>
      <c r="BF278" s="36">
        <f>SUMIFS(рўйхат!BM:BM,рўйхат!$CY:$CY,$B$296,рўйхат!$B:$B,$C278)</f>
        <v/>
      </c>
      <c r="BG278" s="35">
        <f>SUMIFS(рўйхат!BN:BN,рўйхат!$CY:$CY,$B$296,рўйхат!$B:$B,$C278)</f>
        <v/>
      </c>
      <c r="BH278" s="36">
        <f>SUMIFS(рўйхат!BO:BO,рўйхат!$CY:$CY,$B$296,рўйхат!$B:$B,$C278)</f>
        <v/>
      </c>
      <c r="BI278" s="35">
        <f>SUMIFS(рўйхат!BP:BP,рўйхат!$CY:$CY,$B$296,рўйхат!$B:$B,$C278)</f>
        <v/>
      </c>
      <c r="BJ278" s="36">
        <f>SUMIFS(рўйхат!BQ:BQ,рўйхат!$CY:$CY,$B$296,рўйхат!$B:$B,$C278)</f>
        <v/>
      </c>
      <c r="BK278" s="35">
        <f>SUMIFS(рўйхат!BR:BR,рўйхат!$CY:$CY,$B$296,рўйхат!$B:$B,$C278)</f>
        <v/>
      </c>
      <c r="BL278" s="36">
        <f>SUMIFS(рўйхат!BS:BS,рўйхат!$CY:$CY,$B$296,рўйхат!$B:$B,$C278)</f>
        <v/>
      </c>
      <c r="BM278" s="35">
        <f>SUMIFS(рўйхат!BT:BT,рўйхат!$CY:$CY,$B$296,рўйхат!$B:$B,$C278)</f>
        <v/>
      </c>
      <c r="BN278" s="36">
        <f>SUMIFS(рўйхат!BU:BU,рўйхат!$CY:$CY,$B$296,рўйхат!$B:$B,$C278)</f>
        <v/>
      </c>
      <c r="BO278" s="35">
        <f>SUMIFS(рўйхат!BX:BX,рўйхат!$CY:$CY,$B$296,рўйхат!$B:$B,$C278)</f>
        <v/>
      </c>
      <c r="BP278" s="36">
        <f>SUMIFS(рўйхат!BY:BY,рўйхат!$CY:$CY,$B$296,рўйхат!$B:$B,$C278)</f>
        <v/>
      </c>
      <c r="BQ278" s="35">
        <f>SUMIFS(рўйхат!BZ:BZ,рўйхат!$CY:$CY,$B$296,рўйхат!$B:$B,$C278)</f>
        <v/>
      </c>
      <c r="BR278" s="36">
        <f>SUMIFS(рўйхат!CA:CA,рўйхат!$CY:$CY,$B$296,рўйхат!$B:$B,$C278)</f>
        <v/>
      </c>
      <c r="BS278" s="35">
        <f>SUMIFS(рўйхат!CB:CB,рўйхат!$CY:$CY,$B$296,рўйхат!$B:$B,$C278)</f>
        <v/>
      </c>
      <c r="BT278" s="36">
        <f>SUMIFS(рўйхат!CC:CC,рўйхат!$CY:$CY,$B$296,рўйхат!$B:$B,$C278)</f>
        <v/>
      </c>
      <c r="BU278" s="35">
        <f>SUMIFS(рўйхат!CD:CD,рўйхат!$CY:$CY,$B$296,рўйхат!$B:$B,$C278)</f>
        <v/>
      </c>
      <c r="BV278" s="36">
        <f>SUMIFS(рўйхат!CE:CE,рўйхат!$CY:$CY,$B$296,рўйхат!$B:$B,$C278)</f>
        <v/>
      </c>
      <c r="BW278" s="35">
        <f>SUMIFS(рўйхат!CH:CH,рўйхат!$CY:$CY,$B$296,рўйхат!$B:$B,$C278)</f>
        <v/>
      </c>
      <c r="BX278" s="36">
        <f>SUMIFS(рўйхат!CI:CI,рўйхат!$CY:$CY,$B$296,рўйхат!$B:$B,$C278)</f>
        <v/>
      </c>
      <c r="BY278" s="35">
        <f>SUMIFS(рўйхат!CJ:CJ,рўйхат!$CY:$CY,$B$296,рўйхат!$B:$B,$C278)</f>
        <v/>
      </c>
      <c r="BZ278" s="36">
        <f>SUMIFS(рўйхат!CK:CK,рўйхат!$CY:$CY,$B$296,рўйхат!$B:$B,$C278)</f>
        <v/>
      </c>
      <c r="CA278" s="35">
        <f>SUMIFS(рўйхат!CL:CL,рўйхат!$CY:$CY,$B$296,рўйхат!$B:$B,$C278)</f>
        <v/>
      </c>
      <c r="CB278" s="36">
        <f>SUMIFS(рўйхат!CM:CM,рўйхат!$CY:$CY,$B$296,рўйхат!$B:$B,$C278)</f>
        <v/>
      </c>
      <c r="CC278" s="35">
        <f>SUMIFS(рўйхат!CN:CN,рўйхат!$CY:$CY,$B$296,рўйхат!$B:$B,$C278)</f>
        <v/>
      </c>
      <c r="CD278" s="36">
        <f>SUMIFS(рўйхат!CO:CO,рўйхат!$CY:$CY,$B$296,рўйхат!$B:$B,$C278)</f>
        <v/>
      </c>
      <c r="CE278" s="77">
        <f>IFERROR(BE278/(Q278+BE278),0)</f>
        <v/>
      </c>
      <c r="CF278" s="78">
        <f>IFERROR(BF278/(R278+BF278),0)</f>
        <v/>
      </c>
      <c r="CG278" s="8">
        <f>COUNTIFS(B:B,B278)</f>
        <v/>
      </c>
    </row>
    <row r="279" hidden="1" outlineLevel="1" ht="17.1" customFormat="1" customHeight="1" s="8">
      <c r="A279" s="15" t="n"/>
      <c r="B279" s="50" t="n">
        <v>15</v>
      </c>
      <c r="C279" s="66" t="inlineStr">
        <is>
          <t>Мактабгача ва мактаб таълими вазирлиги</t>
        </is>
      </c>
      <c r="D279" s="16" t="n"/>
      <c r="E279" s="35">
        <f>SUMIFS(рўйхат!F:F,рўйхат!$CY:$CY,$B$296,рўйхат!$B:$B,$C279)</f>
        <v/>
      </c>
      <c r="F279" s="36">
        <f>SUMIFS(рўйхат!G:G,рўйхат!$CY:$CY,$B$296,рўйхат!$B:$B,$C279)</f>
        <v/>
      </c>
      <c r="G279" s="35">
        <f>SUMIFS(рўйхат!H:H,рўйхат!$CY:$CY,$B$296,рўйхат!$B:$B,$C279)</f>
        <v/>
      </c>
      <c r="H279" s="36">
        <f>SUMIFS(рўйхат!I:I,рўйхат!$CY:$CY,$B$296,рўйхат!$B:$B,$C279)</f>
        <v/>
      </c>
      <c r="I279" s="35">
        <f>SUMIFS(рўйхат!J:J,рўйхат!$CY:$CY,$B$296,рўйхат!$B:$B,$C279)</f>
        <v/>
      </c>
      <c r="J279" s="36">
        <f>SUMIFS(рўйхат!K:K,рўйхат!$CY:$CY,$B$296,рўйхат!$B:$B,$C279)</f>
        <v/>
      </c>
      <c r="K279" s="35">
        <f>SUMIFS(рўйхат!L:L,рўйхат!$CY:$CY,$B$296,рўйхат!$B:$B,$C279)</f>
        <v/>
      </c>
      <c r="L279" s="36">
        <f>SUMIFS(рўйхат!M:M,рўйхат!$CY:$CY,$B$296,рўйхат!$B:$B,$C279)</f>
        <v/>
      </c>
      <c r="M279" s="35">
        <f>SUMIFS(рўйхат!N:N,рўйхат!$CY:$CY,$B$296,рўйхат!$B:$B,$C279)</f>
        <v/>
      </c>
      <c r="N279" s="36">
        <f>SUMIFS(рўйхат!O:O,рўйхат!$CY:$CY,$B$296,рўйхат!$B:$B,$C279)</f>
        <v/>
      </c>
      <c r="O279" s="34">
        <f>IFERROR(M279/E279,0)</f>
        <v/>
      </c>
      <c r="P279" s="34">
        <f>IFERROR(N279/F279,0)</f>
        <v/>
      </c>
      <c r="Q279" s="35">
        <f>SUMIFS(рўйхат!P:P,рўйхат!$CY:$CY,$B$296,рўйхат!$B:$B,$C279)</f>
        <v/>
      </c>
      <c r="R279" s="36">
        <f>SUMIFS(рўйхат!Q:Q,рўйхат!$CY:$CY,$B$296,рўйхат!$B:$B,$C279)</f>
        <v/>
      </c>
      <c r="S279" s="35">
        <f>SUMIFS(рўйхат!R:R,рўйхат!$CY:$CY,$B$296,рўйхат!$B:$B,$C279)</f>
        <v/>
      </c>
      <c r="T279" s="36">
        <f>SUMIFS(рўйхат!S:S,рўйхат!$CY:$CY,$B$296,рўйхат!$B:$B,$C279)</f>
        <v/>
      </c>
      <c r="U279" s="35">
        <f>SUMIFS(рўйхат!T:T,рўйхат!$CY:$CY,$B$296,рўйхат!$B:$B,$C279)</f>
        <v/>
      </c>
      <c r="V279" s="36">
        <f>SUMIFS(рўйхат!U:U,рўйхат!$CY:$CY,$B$296,рўйхат!$B:$B,$C279)</f>
        <v/>
      </c>
      <c r="W279" s="35">
        <f>SUMIFS(рўйхат!V:V,рўйхат!$CY:$CY,$B$296,рўйхат!$B:$B,$C279)</f>
        <v/>
      </c>
      <c r="X279" s="36">
        <f>SUMIFS(рўйхат!W:W,рўйхат!$CY:$CY,$B$296,рўйхат!$B:$B,$C279)</f>
        <v/>
      </c>
      <c r="Y279" s="35">
        <f>SUMIFS(рўйхат!X:X,рўйхат!$CY:$CY,$B$296,рўйхат!$B:$B,$C279)</f>
        <v/>
      </c>
      <c r="Z279" s="36">
        <f>SUMIFS(рўйхат!Y:Y,рўйхат!$CY:$CY,$B$296,рўйхат!$B:$B,$C279)</f>
        <v/>
      </c>
      <c r="AA279" s="35">
        <f>SUMIFS(рўйхат!Z:Z,рўйхат!$CY:$CY,$B$296,рўйхат!$B:$B,$C279)</f>
        <v/>
      </c>
      <c r="AB279" s="36">
        <f>SUMIFS(рўйхат!AA:AA,рўйхат!$CY:$CY,$B$296,рўйхат!$B:$B,$C279)</f>
        <v/>
      </c>
      <c r="AC279" s="35">
        <f>SUMIFS(рўйхат!AB:AB,рўйхат!$CY:$CY,$B$296,рўйхат!$B:$B,$C279)</f>
        <v/>
      </c>
      <c r="AD279" s="36">
        <f>SUMIFS(рўйхат!AC:AC,рўйхат!$CY:$CY,$B$296,рўйхат!$B:$B,$C279)</f>
        <v/>
      </c>
      <c r="AE279" s="35">
        <f>SUMIFS(рўйхат!AD:AD,рўйхат!$CY:$CY,$B$296,рўйхат!$B:$B,$C279)</f>
        <v/>
      </c>
      <c r="AF279" s="36">
        <f>SUMIFS(рўйхат!AE:AE,рўйхат!$CY:$CY,$B$296,рўйхат!$B:$B,$C279)</f>
        <v/>
      </c>
      <c r="AG279" s="35">
        <f>SUMIFS(рўйхат!AH:AH,рўйхат!$CY:$CY,$B$296,рўйхат!$B:$B,$C279)</f>
        <v/>
      </c>
      <c r="AH279" s="36">
        <f>SUMIFS(рўйхат!AI:AI,рўйхат!$CY:$CY,$B$296,рўйхат!$B:$B,$C279)</f>
        <v/>
      </c>
      <c r="AI279" s="35">
        <f>SUMIFS(рўйхат!AJ:AJ,рўйхат!$CY:$CY,$B$296,рўйхат!$B:$B,$C279)</f>
        <v/>
      </c>
      <c r="AJ279" s="36">
        <f>SUMIFS(рўйхат!AK:AK,рўйхат!$CY:$CY,$B$296,рўйхат!$B:$B,$C279)</f>
        <v/>
      </c>
      <c r="AK279" s="35">
        <f>SUMIFS(рўйхат!AL:AL,рўйхат!$CY:$CY,$B$296,рўйхат!$B:$B,$C279)</f>
        <v/>
      </c>
      <c r="AL279" s="36">
        <f>SUMIFS(рўйхат!AM:AM,рўйхат!$CY:$CY,$B$296,рўйхат!$B:$B,$C279)</f>
        <v/>
      </c>
      <c r="AM279" s="77">
        <f>IFERROR(Q279/E279,0)</f>
        <v/>
      </c>
      <c r="AN279" s="77">
        <f>IFERROR(R279/F279,0)</f>
        <v/>
      </c>
      <c r="AO279" s="35">
        <f>SUMIFS(рўйхат!AX:AX,рўйхат!$CY:$CY,$B$296,рўйхат!$B:$B,$C279)</f>
        <v/>
      </c>
      <c r="AP279" s="36">
        <f>SUMIFS(рўйхат!AY:AY,рўйхат!$CY:$CY,$B$296,рўйхат!$B:$B,$C279)</f>
        <v/>
      </c>
      <c r="AQ279" s="35">
        <f>SUMIFS(рўйхат!AZ:AZ,рўйхат!$CY:$CY,$B$296,рўйхат!$B:$B,$C279)</f>
        <v/>
      </c>
      <c r="AR279" s="36">
        <f>SUMIFS(рўйхат!BA:BA,рўйхат!$CY:$CY,$B$296,рўйхат!$B:$B,$C279)</f>
        <v/>
      </c>
      <c r="AS279" s="35">
        <f>SUMIFS(рўйхат!BB:BB,рўйхат!$CY:$CY,$B$296,рўйхат!$B:$B,$C279)</f>
        <v/>
      </c>
      <c r="AT279" s="36">
        <f>SUMIFS(рўйхат!BC:BC,рўйхат!$CY:$CY,$B$296,рўйхат!$B:$B,$C279)</f>
        <v/>
      </c>
      <c r="AU279" s="35">
        <f>SUMIFS(рўйхат!BD:BD,рўйхат!$CY:$CY,$B$296,рўйхат!$B:$B,$C279)</f>
        <v/>
      </c>
      <c r="AV279" s="36">
        <f>SUMIFS(рўйхат!BE:BE,рўйхат!$CY:$CY,$B$296,рўйхат!$B:$B,$C279)</f>
        <v/>
      </c>
      <c r="AW279" s="35">
        <f>SUMIFS(рўйхат!BF:BF,рўйхат!$CY:$CY,$B$296,рўйхат!$B:$B,$C279)</f>
        <v/>
      </c>
      <c r="AX279" s="36">
        <f>SUMIFS(рўйхат!BG:BG,рўйхат!$CY:$CY,$B$296,рўйхат!$B:$B,$C279)</f>
        <v/>
      </c>
      <c r="AY279" s="35">
        <f>SUMIFS(рўйхат!BH:BH,рўйхат!$CY:$CY,$B$296,рўйхат!$B:$B,$C279)</f>
        <v/>
      </c>
      <c r="AZ279" s="36">
        <f>SUMIFS(рўйхат!BI:BI,рўйхат!$CY:$CY,$B$296,рўйхат!$B:$B,$C279)</f>
        <v/>
      </c>
      <c r="BA279" s="35">
        <f>SUMIFS(рўйхат!BJ:BJ,рўйхат!$CY:$CY,$B$296,рўйхат!$B:$B,$C279)</f>
        <v/>
      </c>
      <c r="BB279" s="36">
        <f>SUMIFS(рўйхат!BK:BK,рўйхат!$CY:$CY,$B$296,рўйхат!$B:$B,$C279)</f>
        <v/>
      </c>
      <c r="BC279" s="77">
        <f>IFERROR(AO279/E279,0)</f>
        <v/>
      </c>
      <c r="BD279" s="77">
        <f>IFERROR(AP279/F279,0)</f>
        <v/>
      </c>
      <c r="BE279" s="35">
        <f>SUMIFS(рўйхат!BL:BL,рўйхат!$CY:$CY,$B$296,рўйхат!$B:$B,$C279)</f>
        <v/>
      </c>
      <c r="BF279" s="36">
        <f>SUMIFS(рўйхат!BM:BM,рўйхат!$CY:$CY,$B$296,рўйхат!$B:$B,$C279)</f>
        <v/>
      </c>
      <c r="BG279" s="35">
        <f>SUMIFS(рўйхат!BN:BN,рўйхат!$CY:$CY,$B$296,рўйхат!$B:$B,$C279)</f>
        <v/>
      </c>
      <c r="BH279" s="36">
        <f>SUMIFS(рўйхат!BO:BO,рўйхат!$CY:$CY,$B$296,рўйхат!$B:$B,$C279)</f>
        <v/>
      </c>
      <c r="BI279" s="35">
        <f>SUMIFS(рўйхат!BP:BP,рўйхат!$CY:$CY,$B$296,рўйхат!$B:$B,$C279)</f>
        <v/>
      </c>
      <c r="BJ279" s="36">
        <f>SUMIFS(рўйхат!BQ:BQ,рўйхат!$CY:$CY,$B$296,рўйхат!$B:$B,$C279)</f>
        <v/>
      </c>
      <c r="BK279" s="35">
        <f>SUMIFS(рўйхат!BR:BR,рўйхат!$CY:$CY,$B$296,рўйхат!$B:$B,$C279)</f>
        <v/>
      </c>
      <c r="BL279" s="36">
        <f>SUMIFS(рўйхат!BS:BS,рўйхат!$CY:$CY,$B$296,рўйхат!$B:$B,$C279)</f>
        <v/>
      </c>
      <c r="BM279" s="35">
        <f>SUMIFS(рўйхат!BT:BT,рўйхат!$CY:$CY,$B$296,рўйхат!$B:$B,$C279)</f>
        <v/>
      </c>
      <c r="BN279" s="36">
        <f>SUMIFS(рўйхат!BU:BU,рўйхат!$CY:$CY,$B$296,рўйхат!$B:$B,$C279)</f>
        <v/>
      </c>
      <c r="BO279" s="35">
        <f>SUMIFS(рўйхат!BX:BX,рўйхат!$CY:$CY,$B$296,рўйхат!$B:$B,$C279)</f>
        <v/>
      </c>
      <c r="BP279" s="36">
        <f>SUMIFS(рўйхат!BY:BY,рўйхат!$CY:$CY,$B$296,рўйхат!$B:$B,$C279)</f>
        <v/>
      </c>
      <c r="BQ279" s="35">
        <f>SUMIFS(рўйхат!BZ:BZ,рўйхат!$CY:$CY,$B$296,рўйхат!$B:$B,$C279)</f>
        <v/>
      </c>
      <c r="BR279" s="36">
        <f>SUMIFS(рўйхат!CA:CA,рўйхат!$CY:$CY,$B$296,рўйхат!$B:$B,$C279)</f>
        <v/>
      </c>
      <c r="BS279" s="35">
        <f>SUMIFS(рўйхат!CB:CB,рўйхат!$CY:$CY,$B$296,рўйхат!$B:$B,$C279)</f>
        <v/>
      </c>
      <c r="BT279" s="36">
        <f>SUMIFS(рўйхат!CC:CC,рўйхат!$CY:$CY,$B$296,рўйхат!$B:$B,$C279)</f>
        <v/>
      </c>
      <c r="BU279" s="35">
        <f>SUMIFS(рўйхат!CD:CD,рўйхат!$CY:$CY,$B$296,рўйхат!$B:$B,$C279)</f>
        <v/>
      </c>
      <c r="BV279" s="36">
        <f>SUMIFS(рўйхат!CE:CE,рўйхат!$CY:$CY,$B$296,рўйхат!$B:$B,$C279)</f>
        <v/>
      </c>
      <c r="BW279" s="35">
        <f>SUMIFS(рўйхат!CH:CH,рўйхат!$CY:$CY,$B$296,рўйхат!$B:$B,$C279)</f>
        <v/>
      </c>
      <c r="BX279" s="36">
        <f>SUMIFS(рўйхат!CI:CI,рўйхат!$CY:$CY,$B$296,рўйхат!$B:$B,$C279)</f>
        <v/>
      </c>
      <c r="BY279" s="35">
        <f>SUMIFS(рўйхат!CJ:CJ,рўйхат!$CY:$CY,$B$296,рўйхат!$B:$B,$C279)</f>
        <v/>
      </c>
      <c r="BZ279" s="36">
        <f>SUMIFS(рўйхат!CK:CK,рўйхат!$CY:$CY,$B$296,рўйхат!$B:$B,$C279)</f>
        <v/>
      </c>
      <c r="CA279" s="35">
        <f>SUMIFS(рўйхат!CL:CL,рўйхат!$CY:$CY,$B$296,рўйхат!$B:$B,$C279)</f>
        <v/>
      </c>
      <c r="CB279" s="36">
        <f>SUMIFS(рўйхат!CM:CM,рўйхат!$CY:$CY,$B$296,рўйхат!$B:$B,$C279)</f>
        <v/>
      </c>
      <c r="CC279" s="35">
        <f>SUMIFS(рўйхат!CN:CN,рўйхат!$CY:$CY,$B$296,рўйхат!$B:$B,$C279)</f>
        <v/>
      </c>
      <c r="CD279" s="36">
        <f>SUMIFS(рўйхат!CO:CO,рўйхат!$CY:$CY,$B$296,рўйхат!$B:$B,$C279)</f>
        <v/>
      </c>
      <c r="CE279" s="77">
        <f>IFERROR(BE279/(Q279+BE279),0)</f>
        <v/>
      </c>
      <c r="CF279" s="78">
        <f>IFERROR(BF279/(R279+BF279),0)</f>
        <v/>
      </c>
      <c r="CG279" s="8">
        <f>COUNTIFS(B:B,B279)</f>
        <v/>
      </c>
    </row>
    <row r="280" hidden="1" outlineLevel="1" ht="17.1" customFormat="1" customHeight="1" s="8">
      <c r="A280" s="15" t="n"/>
      <c r="B280" s="50" t="n">
        <v>16</v>
      </c>
      <c r="C280" s="66" t="inlineStr">
        <is>
          <t>Марказий банк</t>
        </is>
      </c>
      <c r="D280" s="16" t="n"/>
      <c r="E280" s="35">
        <f>SUMIFS(рўйхат!F:F,рўйхат!$CY:$CY,$B$296,рўйхат!$B:$B,$C280)</f>
        <v/>
      </c>
      <c r="F280" s="36">
        <f>SUMIFS(рўйхат!G:G,рўйхат!$CY:$CY,$B$296,рўйхат!$B:$B,$C280)</f>
        <v/>
      </c>
      <c r="G280" s="35">
        <f>SUMIFS(рўйхат!H:H,рўйхат!$CY:$CY,$B$296,рўйхат!$B:$B,$C280)</f>
        <v/>
      </c>
      <c r="H280" s="36">
        <f>SUMIFS(рўйхат!I:I,рўйхат!$CY:$CY,$B$296,рўйхат!$B:$B,$C280)</f>
        <v/>
      </c>
      <c r="I280" s="35">
        <f>SUMIFS(рўйхат!J:J,рўйхат!$CY:$CY,$B$296,рўйхат!$B:$B,$C280)</f>
        <v/>
      </c>
      <c r="J280" s="36">
        <f>SUMIFS(рўйхат!K:K,рўйхат!$CY:$CY,$B$296,рўйхат!$B:$B,$C280)</f>
        <v/>
      </c>
      <c r="K280" s="35">
        <f>SUMIFS(рўйхат!L:L,рўйхат!$CY:$CY,$B$296,рўйхат!$B:$B,$C280)</f>
        <v/>
      </c>
      <c r="L280" s="36">
        <f>SUMIFS(рўйхат!M:M,рўйхат!$CY:$CY,$B$296,рўйхат!$B:$B,$C280)</f>
        <v/>
      </c>
      <c r="M280" s="35">
        <f>SUMIFS(рўйхат!N:N,рўйхат!$CY:$CY,$B$296,рўйхат!$B:$B,$C280)</f>
        <v/>
      </c>
      <c r="N280" s="36">
        <f>SUMIFS(рўйхат!O:O,рўйхат!$CY:$CY,$B$296,рўйхат!$B:$B,$C280)</f>
        <v/>
      </c>
      <c r="O280" s="34">
        <f>IFERROR(M280/E280,0)</f>
        <v/>
      </c>
      <c r="P280" s="34">
        <f>IFERROR(N280/F280,0)</f>
        <v/>
      </c>
      <c r="Q280" s="35">
        <f>SUMIFS(рўйхат!P:P,рўйхат!$CY:$CY,$B$296,рўйхат!$B:$B,$C280)</f>
        <v/>
      </c>
      <c r="R280" s="36">
        <f>SUMIFS(рўйхат!Q:Q,рўйхат!$CY:$CY,$B$296,рўйхат!$B:$B,$C280)</f>
        <v/>
      </c>
      <c r="S280" s="35">
        <f>SUMIFS(рўйхат!R:R,рўйхат!$CY:$CY,$B$296,рўйхат!$B:$B,$C280)</f>
        <v/>
      </c>
      <c r="T280" s="36">
        <f>SUMIFS(рўйхат!S:S,рўйхат!$CY:$CY,$B$296,рўйхат!$B:$B,$C280)</f>
        <v/>
      </c>
      <c r="U280" s="35">
        <f>SUMIFS(рўйхат!T:T,рўйхат!$CY:$CY,$B$296,рўйхат!$B:$B,$C280)</f>
        <v/>
      </c>
      <c r="V280" s="36">
        <f>SUMIFS(рўйхат!U:U,рўйхат!$CY:$CY,$B$296,рўйхат!$B:$B,$C280)</f>
        <v/>
      </c>
      <c r="W280" s="35">
        <f>SUMIFS(рўйхат!V:V,рўйхат!$CY:$CY,$B$296,рўйхат!$B:$B,$C280)</f>
        <v/>
      </c>
      <c r="X280" s="36">
        <f>SUMIFS(рўйхат!W:W,рўйхат!$CY:$CY,$B$296,рўйхат!$B:$B,$C280)</f>
        <v/>
      </c>
      <c r="Y280" s="35">
        <f>SUMIFS(рўйхат!X:X,рўйхат!$CY:$CY,$B$296,рўйхат!$B:$B,$C280)</f>
        <v/>
      </c>
      <c r="Z280" s="36">
        <f>SUMIFS(рўйхат!Y:Y,рўйхат!$CY:$CY,$B$296,рўйхат!$B:$B,$C280)</f>
        <v/>
      </c>
      <c r="AA280" s="35">
        <f>SUMIFS(рўйхат!Z:Z,рўйхат!$CY:$CY,$B$296,рўйхат!$B:$B,$C280)</f>
        <v/>
      </c>
      <c r="AB280" s="36">
        <f>SUMIFS(рўйхат!AA:AA,рўйхат!$CY:$CY,$B$296,рўйхат!$B:$B,$C280)</f>
        <v/>
      </c>
      <c r="AC280" s="35">
        <f>SUMIFS(рўйхат!AB:AB,рўйхат!$CY:$CY,$B$296,рўйхат!$B:$B,$C280)</f>
        <v/>
      </c>
      <c r="AD280" s="36">
        <f>SUMIFS(рўйхат!AC:AC,рўйхат!$CY:$CY,$B$296,рўйхат!$B:$B,$C280)</f>
        <v/>
      </c>
      <c r="AE280" s="35">
        <f>SUMIFS(рўйхат!AD:AD,рўйхат!$CY:$CY,$B$296,рўйхат!$B:$B,$C280)</f>
        <v/>
      </c>
      <c r="AF280" s="36">
        <f>SUMIFS(рўйхат!AE:AE,рўйхат!$CY:$CY,$B$296,рўйхат!$B:$B,$C280)</f>
        <v/>
      </c>
      <c r="AG280" s="35">
        <f>SUMIFS(рўйхат!AH:AH,рўйхат!$CY:$CY,$B$296,рўйхат!$B:$B,$C280)</f>
        <v/>
      </c>
      <c r="AH280" s="36">
        <f>SUMIFS(рўйхат!AI:AI,рўйхат!$CY:$CY,$B$296,рўйхат!$B:$B,$C280)</f>
        <v/>
      </c>
      <c r="AI280" s="35">
        <f>SUMIFS(рўйхат!AJ:AJ,рўйхат!$CY:$CY,$B$296,рўйхат!$B:$B,$C280)</f>
        <v/>
      </c>
      <c r="AJ280" s="36">
        <f>SUMIFS(рўйхат!AK:AK,рўйхат!$CY:$CY,$B$296,рўйхат!$B:$B,$C280)</f>
        <v/>
      </c>
      <c r="AK280" s="35">
        <f>SUMIFS(рўйхат!AL:AL,рўйхат!$CY:$CY,$B$296,рўйхат!$B:$B,$C280)</f>
        <v/>
      </c>
      <c r="AL280" s="36">
        <f>SUMIFS(рўйхат!AM:AM,рўйхат!$CY:$CY,$B$296,рўйхат!$B:$B,$C280)</f>
        <v/>
      </c>
      <c r="AM280" s="77">
        <f>IFERROR(Q280/E280,0)</f>
        <v/>
      </c>
      <c r="AN280" s="77">
        <f>IFERROR(R280/F280,0)</f>
        <v/>
      </c>
      <c r="AO280" s="35">
        <f>SUMIFS(рўйхат!AX:AX,рўйхат!$CY:$CY,$B$296,рўйхат!$B:$B,$C280)</f>
        <v/>
      </c>
      <c r="AP280" s="36">
        <f>SUMIFS(рўйхат!AY:AY,рўйхат!$CY:$CY,$B$296,рўйхат!$B:$B,$C280)</f>
        <v/>
      </c>
      <c r="AQ280" s="35">
        <f>SUMIFS(рўйхат!AZ:AZ,рўйхат!$CY:$CY,$B$296,рўйхат!$B:$B,$C280)</f>
        <v/>
      </c>
      <c r="AR280" s="36">
        <f>SUMIFS(рўйхат!BA:BA,рўйхат!$CY:$CY,$B$296,рўйхат!$B:$B,$C280)</f>
        <v/>
      </c>
      <c r="AS280" s="35">
        <f>SUMIFS(рўйхат!BB:BB,рўйхат!$CY:$CY,$B$296,рўйхат!$B:$B,$C280)</f>
        <v/>
      </c>
      <c r="AT280" s="36">
        <f>SUMIFS(рўйхат!BC:BC,рўйхат!$CY:$CY,$B$296,рўйхат!$B:$B,$C280)</f>
        <v/>
      </c>
      <c r="AU280" s="35">
        <f>SUMIFS(рўйхат!BD:BD,рўйхат!$CY:$CY,$B$296,рўйхат!$B:$B,$C280)</f>
        <v/>
      </c>
      <c r="AV280" s="36">
        <f>SUMIFS(рўйхат!BE:BE,рўйхат!$CY:$CY,$B$296,рўйхат!$B:$B,$C280)</f>
        <v/>
      </c>
      <c r="AW280" s="35">
        <f>SUMIFS(рўйхат!BF:BF,рўйхат!$CY:$CY,$B$296,рўйхат!$B:$B,$C280)</f>
        <v/>
      </c>
      <c r="AX280" s="36">
        <f>SUMIFS(рўйхат!BG:BG,рўйхат!$CY:$CY,$B$296,рўйхат!$B:$B,$C280)</f>
        <v/>
      </c>
      <c r="AY280" s="35">
        <f>SUMIFS(рўйхат!BH:BH,рўйхат!$CY:$CY,$B$296,рўйхат!$B:$B,$C280)</f>
        <v/>
      </c>
      <c r="AZ280" s="36">
        <f>SUMIFS(рўйхат!BI:BI,рўйхат!$CY:$CY,$B$296,рўйхат!$B:$B,$C280)</f>
        <v/>
      </c>
      <c r="BA280" s="35">
        <f>SUMIFS(рўйхат!BJ:BJ,рўйхат!$CY:$CY,$B$296,рўйхат!$B:$B,$C280)</f>
        <v/>
      </c>
      <c r="BB280" s="36">
        <f>SUMIFS(рўйхат!BK:BK,рўйхат!$CY:$CY,$B$296,рўйхат!$B:$B,$C280)</f>
        <v/>
      </c>
      <c r="BC280" s="77">
        <f>IFERROR(AO280/E280,0)</f>
        <v/>
      </c>
      <c r="BD280" s="77">
        <f>IFERROR(AP280/F280,0)</f>
        <v/>
      </c>
      <c r="BE280" s="35">
        <f>SUMIFS(рўйхат!BL:BL,рўйхат!$CY:$CY,$B$296,рўйхат!$B:$B,$C280)</f>
        <v/>
      </c>
      <c r="BF280" s="36">
        <f>SUMIFS(рўйхат!BM:BM,рўйхат!$CY:$CY,$B$296,рўйхат!$B:$B,$C280)</f>
        <v/>
      </c>
      <c r="BG280" s="35">
        <f>SUMIFS(рўйхат!BN:BN,рўйхат!$CY:$CY,$B$296,рўйхат!$B:$B,$C280)</f>
        <v/>
      </c>
      <c r="BH280" s="36">
        <f>SUMIFS(рўйхат!BO:BO,рўйхат!$CY:$CY,$B$296,рўйхат!$B:$B,$C280)</f>
        <v/>
      </c>
      <c r="BI280" s="35">
        <f>SUMIFS(рўйхат!BP:BP,рўйхат!$CY:$CY,$B$296,рўйхат!$B:$B,$C280)</f>
        <v/>
      </c>
      <c r="BJ280" s="36">
        <f>SUMIFS(рўйхат!BQ:BQ,рўйхат!$CY:$CY,$B$296,рўйхат!$B:$B,$C280)</f>
        <v/>
      </c>
      <c r="BK280" s="35">
        <f>SUMIFS(рўйхат!BR:BR,рўйхат!$CY:$CY,$B$296,рўйхат!$B:$B,$C280)</f>
        <v/>
      </c>
      <c r="BL280" s="36">
        <f>SUMIFS(рўйхат!BS:BS,рўйхат!$CY:$CY,$B$296,рўйхат!$B:$B,$C280)</f>
        <v/>
      </c>
      <c r="BM280" s="35">
        <f>SUMIFS(рўйхат!BT:BT,рўйхат!$CY:$CY,$B$296,рўйхат!$B:$B,$C280)</f>
        <v/>
      </c>
      <c r="BN280" s="36">
        <f>SUMIFS(рўйхат!BU:BU,рўйхат!$CY:$CY,$B$296,рўйхат!$B:$B,$C280)</f>
        <v/>
      </c>
      <c r="BO280" s="35">
        <f>SUMIFS(рўйхат!BX:BX,рўйхат!$CY:$CY,$B$296,рўйхат!$B:$B,$C280)</f>
        <v/>
      </c>
      <c r="BP280" s="36">
        <f>SUMIFS(рўйхат!BY:BY,рўйхат!$CY:$CY,$B$296,рўйхат!$B:$B,$C280)</f>
        <v/>
      </c>
      <c r="BQ280" s="35">
        <f>SUMIFS(рўйхат!BZ:BZ,рўйхат!$CY:$CY,$B$296,рўйхат!$B:$B,$C280)</f>
        <v/>
      </c>
      <c r="BR280" s="36">
        <f>SUMIFS(рўйхат!CA:CA,рўйхат!$CY:$CY,$B$296,рўйхат!$B:$B,$C280)</f>
        <v/>
      </c>
      <c r="BS280" s="35">
        <f>SUMIFS(рўйхат!CB:CB,рўйхат!$CY:$CY,$B$296,рўйхат!$B:$B,$C280)</f>
        <v/>
      </c>
      <c r="BT280" s="36">
        <f>SUMIFS(рўйхат!CC:CC,рўйхат!$CY:$CY,$B$296,рўйхат!$B:$B,$C280)</f>
        <v/>
      </c>
      <c r="BU280" s="35">
        <f>SUMIFS(рўйхат!CD:CD,рўйхат!$CY:$CY,$B$296,рўйхат!$B:$B,$C280)</f>
        <v/>
      </c>
      <c r="BV280" s="36">
        <f>SUMIFS(рўйхат!CE:CE,рўйхат!$CY:$CY,$B$296,рўйхат!$B:$B,$C280)</f>
        <v/>
      </c>
      <c r="BW280" s="35">
        <f>SUMIFS(рўйхат!CH:CH,рўйхат!$CY:$CY,$B$296,рўйхат!$B:$B,$C280)</f>
        <v/>
      </c>
      <c r="BX280" s="36">
        <f>SUMIFS(рўйхат!CI:CI,рўйхат!$CY:$CY,$B$296,рўйхат!$B:$B,$C280)</f>
        <v/>
      </c>
      <c r="BY280" s="35">
        <f>SUMIFS(рўйхат!CJ:CJ,рўйхат!$CY:$CY,$B$296,рўйхат!$B:$B,$C280)</f>
        <v/>
      </c>
      <c r="BZ280" s="36">
        <f>SUMIFS(рўйхат!CK:CK,рўйхат!$CY:$CY,$B$296,рўйхат!$B:$B,$C280)</f>
        <v/>
      </c>
      <c r="CA280" s="35">
        <f>SUMIFS(рўйхат!CL:CL,рўйхат!$CY:$CY,$B$296,рўйхат!$B:$B,$C280)</f>
        <v/>
      </c>
      <c r="CB280" s="36">
        <f>SUMIFS(рўйхат!CM:CM,рўйхат!$CY:$CY,$B$296,рўйхат!$B:$B,$C280)</f>
        <v/>
      </c>
      <c r="CC280" s="35">
        <f>SUMIFS(рўйхат!CN:CN,рўйхат!$CY:$CY,$B$296,рўйхат!$B:$B,$C280)</f>
        <v/>
      </c>
      <c r="CD280" s="36">
        <f>SUMIFS(рўйхат!CO:CO,рўйхат!$CY:$CY,$B$296,рўйхат!$B:$B,$C280)</f>
        <v/>
      </c>
      <c r="CE280" s="77">
        <f>IFERROR(BE280/(Q280+BE280),0)</f>
        <v/>
      </c>
      <c r="CF280" s="78">
        <f>IFERROR(BF280/(R280+BF280),0)</f>
        <v/>
      </c>
      <c r="CG280" s="8">
        <f>COUNTIFS(B:B,B280)</f>
        <v/>
      </c>
    </row>
    <row r="281" hidden="1" outlineLevel="1" ht="17.1" customFormat="1" customHeight="1" s="8">
      <c r="A281" s="15" t="n"/>
      <c r="B281" s="50" t="n">
        <v>17</v>
      </c>
      <c r="C281" s="66" t="inlineStr">
        <is>
          <t>Миллий антидопинг агентлиги</t>
        </is>
      </c>
      <c r="D281" s="16" t="n"/>
      <c r="E281" s="35">
        <f>SUMIFS(рўйхат!F:F,рўйхат!$CY:$CY,$B$296,рўйхат!$B:$B,$C281)</f>
        <v/>
      </c>
      <c r="F281" s="36">
        <f>SUMIFS(рўйхат!G:G,рўйхат!$CY:$CY,$B$296,рўйхат!$B:$B,$C281)</f>
        <v/>
      </c>
      <c r="G281" s="35">
        <f>SUMIFS(рўйхат!H:H,рўйхат!$CY:$CY,$B$296,рўйхат!$B:$B,$C281)</f>
        <v/>
      </c>
      <c r="H281" s="36">
        <f>SUMIFS(рўйхат!I:I,рўйхат!$CY:$CY,$B$296,рўйхат!$B:$B,$C281)</f>
        <v/>
      </c>
      <c r="I281" s="35">
        <f>SUMIFS(рўйхат!J:J,рўйхат!$CY:$CY,$B$296,рўйхат!$B:$B,$C281)</f>
        <v/>
      </c>
      <c r="J281" s="36">
        <f>SUMIFS(рўйхат!K:K,рўйхат!$CY:$CY,$B$296,рўйхат!$B:$B,$C281)</f>
        <v/>
      </c>
      <c r="K281" s="35">
        <f>SUMIFS(рўйхат!L:L,рўйхат!$CY:$CY,$B$296,рўйхат!$B:$B,$C281)</f>
        <v/>
      </c>
      <c r="L281" s="36">
        <f>SUMIFS(рўйхат!M:M,рўйхат!$CY:$CY,$B$296,рўйхат!$B:$B,$C281)</f>
        <v/>
      </c>
      <c r="M281" s="35">
        <f>SUMIFS(рўйхат!N:N,рўйхат!$CY:$CY,$B$296,рўйхат!$B:$B,$C281)</f>
        <v/>
      </c>
      <c r="N281" s="36">
        <f>SUMIFS(рўйхат!O:O,рўйхат!$CY:$CY,$B$296,рўйхат!$B:$B,$C281)</f>
        <v/>
      </c>
      <c r="O281" s="34">
        <f>IFERROR(M281/E281,0)</f>
        <v/>
      </c>
      <c r="P281" s="34">
        <f>IFERROR(N281/F281,0)</f>
        <v/>
      </c>
      <c r="Q281" s="35">
        <f>SUMIFS(рўйхат!P:P,рўйхат!$CY:$CY,$B$296,рўйхат!$B:$B,$C281)</f>
        <v/>
      </c>
      <c r="R281" s="36">
        <f>SUMIFS(рўйхат!Q:Q,рўйхат!$CY:$CY,$B$296,рўйхат!$B:$B,$C281)</f>
        <v/>
      </c>
      <c r="S281" s="35">
        <f>SUMIFS(рўйхат!R:R,рўйхат!$CY:$CY,$B$296,рўйхат!$B:$B,$C281)</f>
        <v/>
      </c>
      <c r="T281" s="36">
        <f>SUMIFS(рўйхат!S:S,рўйхат!$CY:$CY,$B$296,рўйхат!$B:$B,$C281)</f>
        <v/>
      </c>
      <c r="U281" s="35">
        <f>SUMIFS(рўйхат!T:T,рўйхат!$CY:$CY,$B$296,рўйхат!$B:$B,$C281)</f>
        <v/>
      </c>
      <c r="V281" s="36">
        <f>SUMIFS(рўйхат!U:U,рўйхат!$CY:$CY,$B$296,рўйхат!$B:$B,$C281)</f>
        <v/>
      </c>
      <c r="W281" s="35">
        <f>SUMIFS(рўйхат!V:V,рўйхат!$CY:$CY,$B$296,рўйхат!$B:$B,$C281)</f>
        <v/>
      </c>
      <c r="X281" s="36">
        <f>SUMIFS(рўйхат!W:W,рўйхат!$CY:$CY,$B$296,рўйхат!$B:$B,$C281)</f>
        <v/>
      </c>
      <c r="Y281" s="35">
        <f>SUMIFS(рўйхат!X:X,рўйхат!$CY:$CY,$B$296,рўйхат!$B:$B,$C281)</f>
        <v/>
      </c>
      <c r="Z281" s="36">
        <f>SUMIFS(рўйхат!Y:Y,рўйхат!$CY:$CY,$B$296,рўйхат!$B:$B,$C281)</f>
        <v/>
      </c>
      <c r="AA281" s="35">
        <f>SUMIFS(рўйхат!Z:Z,рўйхат!$CY:$CY,$B$296,рўйхат!$B:$B,$C281)</f>
        <v/>
      </c>
      <c r="AB281" s="36">
        <f>SUMIFS(рўйхат!AA:AA,рўйхат!$CY:$CY,$B$296,рўйхат!$B:$B,$C281)</f>
        <v/>
      </c>
      <c r="AC281" s="35">
        <f>SUMIFS(рўйхат!AB:AB,рўйхат!$CY:$CY,$B$296,рўйхат!$B:$B,$C281)</f>
        <v/>
      </c>
      <c r="AD281" s="36">
        <f>SUMIFS(рўйхат!AC:AC,рўйхат!$CY:$CY,$B$296,рўйхат!$B:$B,$C281)</f>
        <v/>
      </c>
      <c r="AE281" s="35">
        <f>SUMIFS(рўйхат!AD:AD,рўйхат!$CY:$CY,$B$296,рўйхат!$B:$B,$C281)</f>
        <v/>
      </c>
      <c r="AF281" s="36">
        <f>SUMIFS(рўйхат!AE:AE,рўйхат!$CY:$CY,$B$296,рўйхат!$B:$B,$C281)</f>
        <v/>
      </c>
      <c r="AG281" s="35">
        <f>SUMIFS(рўйхат!AH:AH,рўйхат!$CY:$CY,$B$296,рўйхат!$B:$B,$C281)</f>
        <v/>
      </c>
      <c r="AH281" s="36">
        <f>SUMIFS(рўйхат!AI:AI,рўйхат!$CY:$CY,$B$296,рўйхат!$B:$B,$C281)</f>
        <v/>
      </c>
      <c r="AI281" s="35">
        <f>SUMIFS(рўйхат!AJ:AJ,рўйхат!$CY:$CY,$B$296,рўйхат!$B:$B,$C281)</f>
        <v/>
      </c>
      <c r="AJ281" s="36">
        <f>SUMIFS(рўйхат!AK:AK,рўйхат!$CY:$CY,$B$296,рўйхат!$B:$B,$C281)</f>
        <v/>
      </c>
      <c r="AK281" s="35">
        <f>SUMIFS(рўйхат!AL:AL,рўйхат!$CY:$CY,$B$296,рўйхат!$B:$B,$C281)</f>
        <v/>
      </c>
      <c r="AL281" s="36">
        <f>SUMIFS(рўйхат!AM:AM,рўйхат!$CY:$CY,$B$296,рўйхат!$B:$B,$C281)</f>
        <v/>
      </c>
      <c r="AM281" s="77">
        <f>IFERROR(Q281/E281,0)</f>
        <v/>
      </c>
      <c r="AN281" s="77">
        <f>IFERROR(R281/F281,0)</f>
        <v/>
      </c>
      <c r="AO281" s="35">
        <f>SUMIFS(рўйхат!AX:AX,рўйхат!$CY:$CY,$B$296,рўйхат!$B:$B,$C281)</f>
        <v/>
      </c>
      <c r="AP281" s="36">
        <f>SUMIFS(рўйхат!AY:AY,рўйхат!$CY:$CY,$B$296,рўйхат!$B:$B,$C281)</f>
        <v/>
      </c>
      <c r="AQ281" s="35">
        <f>SUMIFS(рўйхат!AZ:AZ,рўйхат!$CY:$CY,$B$296,рўйхат!$B:$B,$C281)</f>
        <v/>
      </c>
      <c r="AR281" s="36">
        <f>SUMIFS(рўйхат!BA:BA,рўйхат!$CY:$CY,$B$296,рўйхат!$B:$B,$C281)</f>
        <v/>
      </c>
      <c r="AS281" s="35">
        <f>SUMIFS(рўйхат!BB:BB,рўйхат!$CY:$CY,$B$296,рўйхат!$B:$B,$C281)</f>
        <v/>
      </c>
      <c r="AT281" s="36">
        <f>SUMIFS(рўйхат!BC:BC,рўйхат!$CY:$CY,$B$296,рўйхат!$B:$B,$C281)</f>
        <v/>
      </c>
      <c r="AU281" s="35">
        <f>SUMIFS(рўйхат!BD:BD,рўйхат!$CY:$CY,$B$296,рўйхат!$B:$B,$C281)</f>
        <v/>
      </c>
      <c r="AV281" s="36">
        <f>SUMIFS(рўйхат!BE:BE,рўйхат!$CY:$CY,$B$296,рўйхат!$B:$B,$C281)</f>
        <v/>
      </c>
      <c r="AW281" s="35">
        <f>SUMIFS(рўйхат!BF:BF,рўйхат!$CY:$CY,$B$296,рўйхат!$B:$B,$C281)</f>
        <v/>
      </c>
      <c r="AX281" s="36">
        <f>SUMIFS(рўйхат!BG:BG,рўйхат!$CY:$CY,$B$296,рўйхат!$B:$B,$C281)</f>
        <v/>
      </c>
      <c r="AY281" s="35">
        <f>SUMIFS(рўйхат!BH:BH,рўйхат!$CY:$CY,$B$296,рўйхат!$B:$B,$C281)</f>
        <v/>
      </c>
      <c r="AZ281" s="36">
        <f>SUMIFS(рўйхат!BI:BI,рўйхат!$CY:$CY,$B$296,рўйхат!$B:$B,$C281)</f>
        <v/>
      </c>
      <c r="BA281" s="35">
        <f>SUMIFS(рўйхат!BJ:BJ,рўйхат!$CY:$CY,$B$296,рўйхат!$B:$B,$C281)</f>
        <v/>
      </c>
      <c r="BB281" s="36">
        <f>SUMIFS(рўйхат!BK:BK,рўйхат!$CY:$CY,$B$296,рўйхат!$B:$B,$C281)</f>
        <v/>
      </c>
      <c r="BC281" s="77">
        <f>IFERROR(AO281/E281,0)</f>
        <v/>
      </c>
      <c r="BD281" s="77">
        <f>IFERROR(AP281/F281,0)</f>
        <v/>
      </c>
      <c r="BE281" s="35">
        <f>SUMIFS(рўйхат!BL:BL,рўйхат!$CY:$CY,$B$296,рўйхат!$B:$B,$C281)</f>
        <v/>
      </c>
      <c r="BF281" s="36">
        <f>SUMIFS(рўйхат!BM:BM,рўйхат!$CY:$CY,$B$296,рўйхат!$B:$B,$C281)</f>
        <v/>
      </c>
      <c r="BG281" s="35">
        <f>SUMIFS(рўйхат!BN:BN,рўйхат!$CY:$CY,$B$296,рўйхат!$B:$B,$C281)</f>
        <v/>
      </c>
      <c r="BH281" s="36">
        <f>SUMIFS(рўйхат!BO:BO,рўйхат!$CY:$CY,$B$296,рўйхат!$B:$B,$C281)</f>
        <v/>
      </c>
      <c r="BI281" s="35">
        <f>SUMIFS(рўйхат!BP:BP,рўйхат!$CY:$CY,$B$296,рўйхат!$B:$B,$C281)</f>
        <v/>
      </c>
      <c r="BJ281" s="36">
        <f>SUMIFS(рўйхат!BQ:BQ,рўйхат!$CY:$CY,$B$296,рўйхат!$B:$B,$C281)</f>
        <v/>
      </c>
      <c r="BK281" s="35">
        <f>SUMIFS(рўйхат!BR:BR,рўйхат!$CY:$CY,$B$296,рўйхат!$B:$B,$C281)</f>
        <v/>
      </c>
      <c r="BL281" s="36">
        <f>SUMIFS(рўйхат!BS:BS,рўйхат!$CY:$CY,$B$296,рўйхат!$B:$B,$C281)</f>
        <v/>
      </c>
      <c r="BM281" s="35">
        <f>SUMIFS(рўйхат!BT:BT,рўйхат!$CY:$CY,$B$296,рўйхат!$B:$B,$C281)</f>
        <v/>
      </c>
      <c r="BN281" s="36">
        <f>SUMIFS(рўйхат!BU:BU,рўйхат!$CY:$CY,$B$296,рўйхат!$B:$B,$C281)</f>
        <v/>
      </c>
      <c r="BO281" s="35">
        <f>SUMIFS(рўйхат!BX:BX,рўйхат!$CY:$CY,$B$296,рўйхат!$B:$B,$C281)</f>
        <v/>
      </c>
      <c r="BP281" s="36">
        <f>SUMIFS(рўйхат!BY:BY,рўйхат!$CY:$CY,$B$296,рўйхат!$B:$B,$C281)</f>
        <v/>
      </c>
      <c r="BQ281" s="35">
        <f>SUMIFS(рўйхат!BZ:BZ,рўйхат!$CY:$CY,$B$296,рўйхат!$B:$B,$C281)</f>
        <v/>
      </c>
      <c r="BR281" s="36">
        <f>SUMIFS(рўйхат!CA:CA,рўйхат!$CY:$CY,$B$296,рўйхат!$B:$B,$C281)</f>
        <v/>
      </c>
      <c r="BS281" s="35">
        <f>SUMIFS(рўйхат!CB:CB,рўйхат!$CY:$CY,$B$296,рўйхат!$B:$B,$C281)</f>
        <v/>
      </c>
      <c r="BT281" s="36">
        <f>SUMIFS(рўйхат!CC:CC,рўйхат!$CY:$CY,$B$296,рўйхат!$B:$B,$C281)</f>
        <v/>
      </c>
      <c r="BU281" s="35">
        <f>SUMIFS(рўйхат!CD:CD,рўйхат!$CY:$CY,$B$296,рўйхат!$B:$B,$C281)</f>
        <v/>
      </c>
      <c r="BV281" s="36">
        <f>SUMIFS(рўйхат!CE:CE,рўйхат!$CY:$CY,$B$296,рўйхат!$B:$B,$C281)</f>
        <v/>
      </c>
      <c r="BW281" s="35">
        <f>SUMIFS(рўйхат!CH:CH,рўйхат!$CY:$CY,$B$296,рўйхат!$B:$B,$C281)</f>
        <v/>
      </c>
      <c r="BX281" s="36">
        <f>SUMIFS(рўйхат!CI:CI,рўйхат!$CY:$CY,$B$296,рўйхат!$B:$B,$C281)</f>
        <v/>
      </c>
      <c r="BY281" s="35">
        <f>SUMIFS(рўйхат!CJ:CJ,рўйхат!$CY:$CY,$B$296,рўйхат!$B:$B,$C281)</f>
        <v/>
      </c>
      <c r="BZ281" s="36">
        <f>SUMIFS(рўйхат!CK:CK,рўйхат!$CY:$CY,$B$296,рўйхат!$B:$B,$C281)</f>
        <v/>
      </c>
      <c r="CA281" s="35">
        <f>SUMIFS(рўйхат!CL:CL,рўйхат!$CY:$CY,$B$296,рўйхат!$B:$B,$C281)</f>
        <v/>
      </c>
      <c r="CB281" s="36">
        <f>SUMIFS(рўйхат!CM:CM,рўйхат!$CY:$CY,$B$296,рўйхат!$B:$B,$C281)</f>
        <v/>
      </c>
      <c r="CC281" s="35">
        <f>SUMIFS(рўйхат!CN:CN,рўйхат!$CY:$CY,$B$296,рўйхат!$B:$B,$C281)</f>
        <v/>
      </c>
      <c r="CD281" s="36">
        <f>SUMIFS(рўйхат!CO:CO,рўйхат!$CY:$CY,$B$296,рўйхат!$B:$B,$C281)</f>
        <v/>
      </c>
      <c r="CE281" s="77">
        <f>IFERROR(BE281/(Q281+BE281),0)</f>
        <v/>
      </c>
      <c r="CF281" s="78">
        <f>IFERROR(BF281/(R281+BF281),0)</f>
        <v/>
      </c>
      <c r="CG281" s="8">
        <f>COUNTIFS(B:B,B281)</f>
        <v/>
      </c>
    </row>
    <row r="282" hidden="1" outlineLevel="1" ht="17.1" customFormat="1" customHeight="1" s="8">
      <c r="A282" s="15" t="n"/>
      <c r="B282" s="50" t="n">
        <v>18</v>
      </c>
      <c r="C282" s="66" t="inlineStr">
        <is>
          <t>Олий таълим, фан ва инновациялар вазирлиги</t>
        </is>
      </c>
      <c r="D282" s="16" t="n"/>
      <c r="E282" s="35">
        <f>SUMIFS(рўйхат!F:F,рўйхат!$CY:$CY,$B$296,рўйхат!$B:$B,$C282)</f>
        <v/>
      </c>
      <c r="F282" s="36">
        <f>SUMIFS(рўйхат!G:G,рўйхат!$CY:$CY,$B$296,рўйхат!$B:$B,$C282)</f>
        <v/>
      </c>
      <c r="G282" s="35">
        <f>SUMIFS(рўйхат!H:H,рўйхат!$CY:$CY,$B$296,рўйхат!$B:$B,$C282)</f>
        <v/>
      </c>
      <c r="H282" s="36">
        <f>SUMIFS(рўйхат!I:I,рўйхат!$CY:$CY,$B$296,рўйхат!$B:$B,$C282)</f>
        <v/>
      </c>
      <c r="I282" s="35">
        <f>SUMIFS(рўйхат!J:J,рўйхат!$CY:$CY,$B$296,рўйхат!$B:$B,$C282)</f>
        <v/>
      </c>
      <c r="J282" s="36">
        <f>SUMIFS(рўйхат!K:K,рўйхат!$CY:$CY,$B$296,рўйхат!$B:$B,$C282)</f>
        <v/>
      </c>
      <c r="K282" s="35">
        <f>SUMIFS(рўйхат!L:L,рўйхат!$CY:$CY,$B$296,рўйхат!$B:$B,$C282)</f>
        <v/>
      </c>
      <c r="L282" s="36">
        <f>SUMIFS(рўйхат!M:M,рўйхат!$CY:$CY,$B$296,рўйхат!$B:$B,$C282)</f>
        <v/>
      </c>
      <c r="M282" s="35">
        <f>SUMIFS(рўйхат!N:N,рўйхат!$CY:$CY,$B$296,рўйхат!$B:$B,$C282)</f>
        <v/>
      </c>
      <c r="N282" s="36">
        <f>SUMIFS(рўйхат!O:O,рўйхат!$CY:$CY,$B$296,рўйхат!$B:$B,$C282)</f>
        <v/>
      </c>
      <c r="O282" s="34">
        <f>IFERROR(M282/E282,0)</f>
        <v/>
      </c>
      <c r="P282" s="34">
        <f>IFERROR(N282/F282,0)</f>
        <v/>
      </c>
      <c r="Q282" s="35">
        <f>SUMIFS(рўйхат!P:P,рўйхат!$CY:$CY,$B$296,рўйхат!$B:$B,$C282)</f>
        <v/>
      </c>
      <c r="R282" s="36">
        <f>SUMIFS(рўйхат!Q:Q,рўйхат!$CY:$CY,$B$296,рўйхат!$B:$B,$C282)</f>
        <v/>
      </c>
      <c r="S282" s="35">
        <f>SUMIFS(рўйхат!R:R,рўйхат!$CY:$CY,$B$296,рўйхат!$B:$B,$C282)</f>
        <v/>
      </c>
      <c r="T282" s="36">
        <f>SUMIFS(рўйхат!S:S,рўйхат!$CY:$CY,$B$296,рўйхат!$B:$B,$C282)</f>
        <v/>
      </c>
      <c r="U282" s="35">
        <f>SUMIFS(рўйхат!T:T,рўйхат!$CY:$CY,$B$296,рўйхат!$B:$B,$C282)</f>
        <v/>
      </c>
      <c r="V282" s="36">
        <f>SUMIFS(рўйхат!U:U,рўйхат!$CY:$CY,$B$296,рўйхат!$B:$B,$C282)</f>
        <v/>
      </c>
      <c r="W282" s="35">
        <f>SUMIFS(рўйхат!V:V,рўйхат!$CY:$CY,$B$296,рўйхат!$B:$B,$C282)</f>
        <v/>
      </c>
      <c r="X282" s="36">
        <f>SUMIFS(рўйхат!W:W,рўйхат!$CY:$CY,$B$296,рўйхат!$B:$B,$C282)</f>
        <v/>
      </c>
      <c r="Y282" s="35">
        <f>SUMIFS(рўйхат!X:X,рўйхат!$CY:$CY,$B$296,рўйхат!$B:$B,$C282)</f>
        <v/>
      </c>
      <c r="Z282" s="36">
        <f>SUMIFS(рўйхат!Y:Y,рўйхат!$CY:$CY,$B$296,рўйхат!$B:$B,$C282)</f>
        <v/>
      </c>
      <c r="AA282" s="35">
        <f>SUMIFS(рўйхат!Z:Z,рўйхат!$CY:$CY,$B$296,рўйхат!$B:$B,$C282)</f>
        <v/>
      </c>
      <c r="AB282" s="36">
        <f>SUMIFS(рўйхат!AA:AA,рўйхат!$CY:$CY,$B$296,рўйхат!$B:$B,$C282)</f>
        <v/>
      </c>
      <c r="AC282" s="35">
        <f>SUMIFS(рўйхат!AB:AB,рўйхат!$CY:$CY,$B$296,рўйхат!$B:$B,$C282)</f>
        <v/>
      </c>
      <c r="AD282" s="36">
        <f>SUMIFS(рўйхат!AC:AC,рўйхат!$CY:$CY,$B$296,рўйхат!$B:$B,$C282)</f>
        <v/>
      </c>
      <c r="AE282" s="35">
        <f>SUMIFS(рўйхат!AD:AD,рўйхат!$CY:$CY,$B$296,рўйхат!$B:$B,$C282)</f>
        <v/>
      </c>
      <c r="AF282" s="36">
        <f>SUMIFS(рўйхат!AE:AE,рўйхат!$CY:$CY,$B$296,рўйхат!$B:$B,$C282)</f>
        <v/>
      </c>
      <c r="AG282" s="35">
        <f>SUMIFS(рўйхат!AH:AH,рўйхат!$CY:$CY,$B$296,рўйхат!$B:$B,$C282)</f>
        <v/>
      </c>
      <c r="AH282" s="36">
        <f>SUMIFS(рўйхат!AI:AI,рўйхат!$CY:$CY,$B$296,рўйхат!$B:$B,$C282)</f>
        <v/>
      </c>
      <c r="AI282" s="35">
        <f>SUMIFS(рўйхат!AJ:AJ,рўйхат!$CY:$CY,$B$296,рўйхат!$B:$B,$C282)</f>
        <v/>
      </c>
      <c r="AJ282" s="36">
        <f>SUMIFS(рўйхат!AK:AK,рўйхат!$CY:$CY,$B$296,рўйхат!$B:$B,$C282)</f>
        <v/>
      </c>
      <c r="AK282" s="35">
        <f>SUMIFS(рўйхат!AL:AL,рўйхат!$CY:$CY,$B$296,рўйхат!$B:$B,$C282)</f>
        <v/>
      </c>
      <c r="AL282" s="36">
        <f>SUMIFS(рўйхат!AM:AM,рўйхат!$CY:$CY,$B$296,рўйхат!$B:$B,$C282)</f>
        <v/>
      </c>
      <c r="AM282" s="77">
        <f>IFERROR(Q282/E282,0)</f>
        <v/>
      </c>
      <c r="AN282" s="77">
        <f>IFERROR(R282/F282,0)</f>
        <v/>
      </c>
      <c r="AO282" s="35">
        <f>SUMIFS(рўйхат!AX:AX,рўйхат!$CY:$CY,$B$296,рўйхат!$B:$B,$C282)</f>
        <v/>
      </c>
      <c r="AP282" s="36">
        <f>SUMIFS(рўйхат!AY:AY,рўйхат!$CY:$CY,$B$296,рўйхат!$B:$B,$C282)</f>
        <v/>
      </c>
      <c r="AQ282" s="35">
        <f>SUMIFS(рўйхат!AZ:AZ,рўйхат!$CY:$CY,$B$296,рўйхат!$B:$B,$C282)</f>
        <v/>
      </c>
      <c r="AR282" s="36">
        <f>SUMIFS(рўйхат!BA:BA,рўйхат!$CY:$CY,$B$296,рўйхат!$B:$B,$C282)</f>
        <v/>
      </c>
      <c r="AS282" s="35">
        <f>SUMIFS(рўйхат!BB:BB,рўйхат!$CY:$CY,$B$296,рўйхат!$B:$B,$C282)</f>
        <v/>
      </c>
      <c r="AT282" s="36">
        <f>SUMIFS(рўйхат!BC:BC,рўйхат!$CY:$CY,$B$296,рўйхат!$B:$B,$C282)</f>
        <v/>
      </c>
      <c r="AU282" s="35">
        <f>SUMIFS(рўйхат!BD:BD,рўйхат!$CY:$CY,$B$296,рўйхат!$B:$B,$C282)</f>
        <v/>
      </c>
      <c r="AV282" s="36">
        <f>SUMIFS(рўйхат!BE:BE,рўйхат!$CY:$CY,$B$296,рўйхат!$B:$B,$C282)</f>
        <v/>
      </c>
      <c r="AW282" s="35">
        <f>SUMIFS(рўйхат!BF:BF,рўйхат!$CY:$CY,$B$296,рўйхат!$B:$B,$C282)</f>
        <v/>
      </c>
      <c r="AX282" s="36">
        <f>SUMIFS(рўйхат!BG:BG,рўйхат!$CY:$CY,$B$296,рўйхат!$B:$B,$C282)</f>
        <v/>
      </c>
      <c r="AY282" s="35">
        <f>SUMIFS(рўйхат!BH:BH,рўйхат!$CY:$CY,$B$296,рўйхат!$B:$B,$C282)</f>
        <v/>
      </c>
      <c r="AZ282" s="36">
        <f>SUMIFS(рўйхат!BI:BI,рўйхат!$CY:$CY,$B$296,рўйхат!$B:$B,$C282)</f>
        <v/>
      </c>
      <c r="BA282" s="35">
        <f>SUMIFS(рўйхат!BJ:BJ,рўйхат!$CY:$CY,$B$296,рўйхат!$B:$B,$C282)</f>
        <v/>
      </c>
      <c r="BB282" s="36">
        <f>SUMIFS(рўйхат!BK:BK,рўйхат!$CY:$CY,$B$296,рўйхат!$B:$B,$C282)</f>
        <v/>
      </c>
      <c r="BC282" s="77">
        <f>IFERROR(AO282/E282,0)</f>
        <v/>
      </c>
      <c r="BD282" s="77">
        <f>IFERROR(AP282/F282,0)</f>
        <v/>
      </c>
      <c r="BE282" s="35">
        <f>SUMIFS(рўйхат!BL:BL,рўйхат!$CY:$CY,$B$296,рўйхат!$B:$B,$C282)</f>
        <v/>
      </c>
      <c r="BF282" s="36">
        <f>SUMIFS(рўйхат!BM:BM,рўйхат!$CY:$CY,$B$296,рўйхат!$B:$B,$C282)</f>
        <v/>
      </c>
      <c r="BG282" s="35">
        <f>SUMIFS(рўйхат!BN:BN,рўйхат!$CY:$CY,$B$296,рўйхат!$B:$B,$C282)</f>
        <v/>
      </c>
      <c r="BH282" s="36">
        <f>SUMIFS(рўйхат!BO:BO,рўйхат!$CY:$CY,$B$296,рўйхат!$B:$B,$C282)</f>
        <v/>
      </c>
      <c r="BI282" s="35">
        <f>SUMIFS(рўйхат!BP:BP,рўйхат!$CY:$CY,$B$296,рўйхат!$B:$B,$C282)</f>
        <v/>
      </c>
      <c r="BJ282" s="36">
        <f>SUMIFS(рўйхат!BQ:BQ,рўйхат!$CY:$CY,$B$296,рўйхат!$B:$B,$C282)</f>
        <v/>
      </c>
      <c r="BK282" s="35">
        <f>SUMIFS(рўйхат!BR:BR,рўйхат!$CY:$CY,$B$296,рўйхат!$B:$B,$C282)</f>
        <v/>
      </c>
      <c r="BL282" s="36">
        <f>SUMIFS(рўйхат!BS:BS,рўйхат!$CY:$CY,$B$296,рўйхат!$B:$B,$C282)</f>
        <v/>
      </c>
      <c r="BM282" s="35">
        <f>SUMIFS(рўйхат!BT:BT,рўйхат!$CY:$CY,$B$296,рўйхат!$B:$B,$C282)</f>
        <v/>
      </c>
      <c r="BN282" s="36">
        <f>SUMIFS(рўйхат!BU:BU,рўйхат!$CY:$CY,$B$296,рўйхат!$B:$B,$C282)</f>
        <v/>
      </c>
      <c r="BO282" s="35">
        <f>SUMIFS(рўйхат!BX:BX,рўйхат!$CY:$CY,$B$296,рўйхат!$B:$B,$C282)</f>
        <v/>
      </c>
      <c r="BP282" s="36">
        <f>SUMIFS(рўйхат!BY:BY,рўйхат!$CY:$CY,$B$296,рўйхат!$B:$B,$C282)</f>
        <v/>
      </c>
      <c r="BQ282" s="35">
        <f>SUMIFS(рўйхат!BZ:BZ,рўйхат!$CY:$CY,$B$296,рўйхат!$B:$B,$C282)</f>
        <v/>
      </c>
      <c r="BR282" s="36">
        <f>SUMIFS(рўйхат!CA:CA,рўйхат!$CY:$CY,$B$296,рўйхат!$B:$B,$C282)</f>
        <v/>
      </c>
      <c r="BS282" s="35">
        <f>SUMIFS(рўйхат!CB:CB,рўйхат!$CY:$CY,$B$296,рўйхат!$B:$B,$C282)</f>
        <v/>
      </c>
      <c r="BT282" s="36">
        <f>SUMIFS(рўйхат!CC:CC,рўйхат!$CY:$CY,$B$296,рўйхат!$B:$B,$C282)</f>
        <v/>
      </c>
      <c r="BU282" s="35">
        <f>SUMIFS(рўйхат!CD:CD,рўйхат!$CY:$CY,$B$296,рўйхат!$B:$B,$C282)</f>
        <v/>
      </c>
      <c r="BV282" s="36">
        <f>SUMIFS(рўйхат!CE:CE,рўйхат!$CY:$CY,$B$296,рўйхат!$B:$B,$C282)</f>
        <v/>
      </c>
      <c r="BW282" s="35">
        <f>SUMIFS(рўйхат!CH:CH,рўйхат!$CY:$CY,$B$296,рўйхат!$B:$B,$C282)</f>
        <v/>
      </c>
      <c r="BX282" s="36">
        <f>SUMIFS(рўйхат!CI:CI,рўйхат!$CY:$CY,$B$296,рўйхат!$B:$B,$C282)</f>
        <v/>
      </c>
      <c r="BY282" s="35">
        <f>SUMIFS(рўйхат!CJ:CJ,рўйхат!$CY:$CY,$B$296,рўйхат!$B:$B,$C282)</f>
        <v/>
      </c>
      <c r="BZ282" s="36">
        <f>SUMIFS(рўйхат!CK:CK,рўйхат!$CY:$CY,$B$296,рўйхат!$B:$B,$C282)</f>
        <v/>
      </c>
      <c r="CA282" s="35">
        <f>SUMIFS(рўйхат!CL:CL,рўйхат!$CY:$CY,$B$296,рўйхат!$B:$B,$C282)</f>
        <v/>
      </c>
      <c r="CB282" s="36">
        <f>SUMIFS(рўйхат!CM:CM,рўйхат!$CY:$CY,$B$296,рўйхат!$B:$B,$C282)</f>
        <v/>
      </c>
      <c r="CC282" s="35">
        <f>SUMIFS(рўйхат!CN:CN,рўйхат!$CY:$CY,$B$296,рўйхат!$B:$B,$C282)</f>
        <v/>
      </c>
      <c r="CD282" s="36">
        <f>SUMIFS(рўйхат!CO:CO,рўйхат!$CY:$CY,$B$296,рўйхат!$B:$B,$C282)</f>
        <v/>
      </c>
      <c r="CE282" s="77">
        <f>IFERROR(BE282/(Q282+BE282),0)</f>
        <v/>
      </c>
      <c r="CF282" s="78">
        <f>IFERROR(BF282/(R282+BF282),0)</f>
        <v/>
      </c>
      <c r="CG282" s="8">
        <f>COUNTIFS(B:B,B282)</f>
        <v/>
      </c>
    </row>
    <row r="283" hidden="1" outlineLevel="1" ht="33.95" customFormat="1" customHeight="1" s="8">
      <c r="A283" s="15" t="n"/>
      <c r="B283" s="50" t="n">
        <v>19</v>
      </c>
      <c r="C283" s="66" t="inlineStr">
        <is>
          <t>Президент ҳузуридаги Ижтимоий ҳимоя миллий агентлиги</t>
        </is>
      </c>
      <c r="D283" s="16" t="n"/>
      <c r="E283" s="35">
        <f>SUMIFS(рўйхат!F:F,рўйхат!$CY:$CY,$B$296,рўйхат!$B:$B,$C283)</f>
        <v/>
      </c>
      <c r="F283" s="36">
        <f>SUMIFS(рўйхат!G:G,рўйхат!$CY:$CY,$B$296,рўйхат!$B:$B,$C283)</f>
        <v/>
      </c>
      <c r="G283" s="35">
        <f>SUMIFS(рўйхат!H:H,рўйхат!$CY:$CY,$B$296,рўйхат!$B:$B,$C283)</f>
        <v/>
      </c>
      <c r="H283" s="36">
        <f>SUMIFS(рўйхат!I:I,рўйхат!$CY:$CY,$B$296,рўйхат!$B:$B,$C283)</f>
        <v/>
      </c>
      <c r="I283" s="35">
        <f>SUMIFS(рўйхат!J:J,рўйхат!$CY:$CY,$B$296,рўйхат!$B:$B,$C283)</f>
        <v/>
      </c>
      <c r="J283" s="36">
        <f>SUMIFS(рўйхат!K:K,рўйхат!$CY:$CY,$B$296,рўйхат!$B:$B,$C283)</f>
        <v/>
      </c>
      <c r="K283" s="35">
        <f>SUMIFS(рўйхат!L:L,рўйхат!$CY:$CY,$B$296,рўйхат!$B:$B,$C283)</f>
        <v/>
      </c>
      <c r="L283" s="36">
        <f>SUMIFS(рўйхат!M:M,рўйхат!$CY:$CY,$B$296,рўйхат!$B:$B,$C283)</f>
        <v/>
      </c>
      <c r="M283" s="35">
        <f>SUMIFS(рўйхат!N:N,рўйхат!$CY:$CY,$B$296,рўйхат!$B:$B,$C283)</f>
        <v/>
      </c>
      <c r="N283" s="36">
        <f>SUMIFS(рўйхат!O:O,рўйхат!$CY:$CY,$B$296,рўйхат!$B:$B,$C283)</f>
        <v/>
      </c>
      <c r="O283" s="34">
        <f>IFERROR(M283/E283,0)</f>
        <v/>
      </c>
      <c r="P283" s="34">
        <f>IFERROR(N283/F283,0)</f>
        <v/>
      </c>
      <c r="Q283" s="35">
        <f>SUMIFS(рўйхат!P:P,рўйхат!$CY:$CY,$B$296,рўйхат!$B:$B,$C283)</f>
        <v/>
      </c>
      <c r="R283" s="36">
        <f>SUMIFS(рўйхат!Q:Q,рўйхат!$CY:$CY,$B$296,рўйхат!$B:$B,$C283)</f>
        <v/>
      </c>
      <c r="S283" s="35">
        <f>SUMIFS(рўйхат!R:R,рўйхат!$CY:$CY,$B$296,рўйхат!$B:$B,$C283)</f>
        <v/>
      </c>
      <c r="T283" s="36">
        <f>SUMIFS(рўйхат!S:S,рўйхат!$CY:$CY,$B$296,рўйхат!$B:$B,$C283)</f>
        <v/>
      </c>
      <c r="U283" s="35">
        <f>SUMIFS(рўйхат!T:T,рўйхат!$CY:$CY,$B$296,рўйхат!$B:$B,$C283)</f>
        <v/>
      </c>
      <c r="V283" s="36">
        <f>SUMIFS(рўйхат!U:U,рўйхат!$CY:$CY,$B$296,рўйхат!$B:$B,$C283)</f>
        <v/>
      </c>
      <c r="W283" s="35">
        <f>SUMIFS(рўйхат!V:V,рўйхат!$CY:$CY,$B$296,рўйхат!$B:$B,$C283)</f>
        <v/>
      </c>
      <c r="X283" s="36">
        <f>SUMIFS(рўйхат!W:W,рўйхат!$CY:$CY,$B$296,рўйхат!$B:$B,$C283)</f>
        <v/>
      </c>
      <c r="Y283" s="35">
        <f>SUMIFS(рўйхат!X:X,рўйхат!$CY:$CY,$B$296,рўйхат!$B:$B,$C283)</f>
        <v/>
      </c>
      <c r="Z283" s="36">
        <f>SUMIFS(рўйхат!Y:Y,рўйхат!$CY:$CY,$B$296,рўйхат!$B:$B,$C283)</f>
        <v/>
      </c>
      <c r="AA283" s="35">
        <f>SUMIFS(рўйхат!Z:Z,рўйхат!$CY:$CY,$B$296,рўйхат!$B:$B,$C283)</f>
        <v/>
      </c>
      <c r="AB283" s="36">
        <f>SUMIFS(рўйхат!AA:AA,рўйхат!$CY:$CY,$B$296,рўйхат!$B:$B,$C283)</f>
        <v/>
      </c>
      <c r="AC283" s="35">
        <f>SUMIFS(рўйхат!AB:AB,рўйхат!$CY:$CY,$B$296,рўйхат!$B:$B,$C283)</f>
        <v/>
      </c>
      <c r="AD283" s="36">
        <f>SUMIFS(рўйхат!AC:AC,рўйхат!$CY:$CY,$B$296,рўйхат!$B:$B,$C283)</f>
        <v/>
      </c>
      <c r="AE283" s="35">
        <f>SUMIFS(рўйхат!AD:AD,рўйхат!$CY:$CY,$B$296,рўйхат!$B:$B,$C283)</f>
        <v/>
      </c>
      <c r="AF283" s="36">
        <f>SUMIFS(рўйхат!AE:AE,рўйхат!$CY:$CY,$B$296,рўйхат!$B:$B,$C283)</f>
        <v/>
      </c>
      <c r="AG283" s="35">
        <f>SUMIFS(рўйхат!AH:AH,рўйхат!$CY:$CY,$B$296,рўйхат!$B:$B,$C283)</f>
        <v/>
      </c>
      <c r="AH283" s="36">
        <f>SUMIFS(рўйхат!AI:AI,рўйхат!$CY:$CY,$B$296,рўйхат!$B:$B,$C283)</f>
        <v/>
      </c>
      <c r="AI283" s="35">
        <f>SUMIFS(рўйхат!AJ:AJ,рўйхат!$CY:$CY,$B$296,рўйхат!$B:$B,$C283)</f>
        <v/>
      </c>
      <c r="AJ283" s="36">
        <f>SUMIFS(рўйхат!AK:AK,рўйхат!$CY:$CY,$B$296,рўйхат!$B:$B,$C283)</f>
        <v/>
      </c>
      <c r="AK283" s="35">
        <f>SUMIFS(рўйхат!AL:AL,рўйхат!$CY:$CY,$B$296,рўйхат!$B:$B,$C283)</f>
        <v/>
      </c>
      <c r="AL283" s="36">
        <f>SUMIFS(рўйхат!AM:AM,рўйхат!$CY:$CY,$B$296,рўйхат!$B:$B,$C283)</f>
        <v/>
      </c>
      <c r="AM283" s="77">
        <f>IFERROR(Q283/E283,0)</f>
        <v/>
      </c>
      <c r="AN283" s="77">
        <f>IFERROR(R283/F283,0)</f>
        <v/>
      </c>
      <c r="AO283" s="35">
        <f>SUMIFS(рўйхат!AX:AX,рўйхат!$CY:$CY,$B$296,рўйхат!$B:$B,$C283)</f>
        <v/>
      </c>
      <c r="AP283" s="36">
        <f>SUMIFS(рўйхат!AY:AY,рўйхат!$CY:$CY,$B$296,рўйхат!$B:$B,$C283)</f>
        <v/>
      </c>
      <c r="AQ283" s="35">
        <f>SUMIFS(рўйхат!AZ:AZ,рўйхат!$CY:$CY,$B$296,рўйхат!$B:$B,$C283)</f>
        <v/>
      </c>
      <c r="AR283" s="36">
        <f>SUMIFS(рўйхат!BA:BA,рўйхат!$CY:$CY,$B$296,рўйхат!$B:$B,$C283)</f>
        <v/>
      </c>
      <c r="AS283" s="35">
        <f>SUMIFS(рўйхат!BB:BB,рўйхат!$CY:$CY,$B$296,рўйхат!$B:$B,$C283)</f>
        <v/>
      </c>
      <c r="AT283" s="36">
        <f>SUMIFS(рўйхат!BC:BC,рўйхат!$CY:$CY,$B$296,рўйхат!$B:$B,$C283)</f>
        <v/>
      </c>
      <c r="AU283" s="35">
        <f>SUMIFS(рўйхат!BD:BD,рўйхат!$CY:$CY,$B$296,рўйхат!$B:$B,$C283)</f>
        <v/>
      </c>
      <c r="AV283" s="36">
        <f>SUMIFS(рўйхат!BE:BE,рўйхат!$CY:$CY,$B$296,рўйхат!$B:$B,$C283)</f>
        <v/>
      </c>
      <c r="AW283" s="35">
        <f>SUMIFS(рўйхат!BF:BF,рўйхат!$CY:$CY,$B$296,рўйхат!$B:$B,$C283)</f>
        <v/>
      </c>
      <c r="AX283" s="36">
        <f>SUMIFS(рўйхат!BG:BG,рўйхат!$CY:$CY,$B$296,рўйхат!$B:$B,$C283)</f>
        <v/>
      </c>
      <c r="AY283" s="35">
        <f>SUMIFS(рўйхат!BH:BH,рўйхат!$CY:$CY,$B$296,рўйхат!$B:$B,$C283)</f>
        <v/>
      </c>
      <c r="AZ283" s="36">
        <f>SUMIFS(рўйхат!BI:BI,рўйхат!$CY:$CY,$B$296,рўйхат!$B:$B,$C283)</f>
        <v/>
      </c>
      <c r="BA283" s="35">
        <f>SUMIFS(рўйхат!BJ:BJ,рўйхат!$CY:$CY,$B$296,рўйхат!$B:$B,$C283)</f>
        <v/>
      </c>
      <c r="BB283" s="36">
        <f>SUMIFS(рўйхат!BK:BK,рўйхат!$CY:$CY,$B$296,рўйхат!$B:$B,$C283)</f>
        <v/>
      </c>
      <c r="BC283" s="77">
        <f>IFERROR(AO283/E283,0)</f>
        <v/>
      </c>
      <c r="BD283" s="77">
        <f>IFERROR(AP283/F283,0)</f>
        <v/>
      </c>
      <c r="BE283" s="35">
        <f>SUMIFS(рўйхат!BL:BL,рўйхат!$CY:$CY,$B$296,рўйхат!$B:$B,$C283)</f>
        <v/>
      </c>
      <c r="BF283" s="36">
        <f>SUMIFS(рўйхат!BM:BM,рўйхат!$CY:$CY,$B$296,рўйхат!$B:$B,$C283)</f>
        <v/>
      </c>
      <c r="BG283" s="35">
        <f>SUMIFS(рўйхат!BN:BN,рўйхат!$CY:$CY,$B$296,рўйхат!$B:$B,$C283)</f>
        <v/>
      </c>
      <c r="BH283" s="36">
        <f>SUMIFS(рўйхат!BO:BO,рўйхат!$CY:$CY,$B$296,рўйхат!$B:$B,$C283)</f>
        <v/>
      </c>
      <c r="BI283" s="35">
        <f>SUMIFS(рўйхат!BP:BP,рўйхат!$CY:$CY,$B$296,рўйхат!$B:$B,$C283)</f>
        <v/>
      </c>
      <c r="BJ283" s="36">
        <f>SUMIFS(рўйхат!BQ:BQ,рўйхат!$CY:$CY,$B$296,рўйхат!$B:$B,$C283)</f>
        <v/>
      </c>
      <c r="BK283" s="35">
        <f>SUMIFS(рўйхат!BR:BR,рўйхат!$CY:$CY,$B$296,рўйхат!$B:$B,$C283)</f>
        <v/>
      </c>
      <c r="BL283" s="36">
        <f>SUMIFS(рўйхат!BS:BS,рўйхат!$CY:$CY,$B$296,рўйхат!$B:$B,$C283)</f>
        <v/>
      </c>
      <c r="BM283" s="35">
        <f>SUMIFS(рўйхат!BT:BT,рўйхат!$CY:$CY,$B$296,рўйхат!$B:$B,$C283)</f>
        <v/>
      </c>
      <c r="BN283" s="36">
        <f>SUMIFS(рўйхат!BU:BU,рўйхат!$CY:$CY,$B$296,рўйхат!$B:$B,$C283)</f>
        <v/>
      </c>
      <c r="BO283" s="35">
        <f>SUMIFS(рўйхат!BX:BX,рўйхат!$CY:$CY,$B$296,рўйхат!$B:$B,$C283)</f>
        <v/>
      </c>
      <c r="BP283" s="36">
        <f>SUMIFS(рўйхат!BY:BY,рўйхат!$CY:$CY,$B$296,рўйхат!$B:$B,$C283)</f>
        <v/>
      </c>
      <c r="BQ283" s="35">
        <f>SUMIFS(рўйхат!BZ:BZ,рўйхат!$CY:$CY,$B$296,рўйхат!$B:$B,$C283)</f>
        <v/>
      </c>
      <c r="BR283" s="36">
        <f>SUMIFS(рўйхат!CA:CA,рўйхат!$CY:$CY,$B$296,рўйхат!$B:$B,$C283)</f>
        <v/>
      </c>
      <c r="BS283" s="35">
        <f>SUMIFS(рўйхат!CB:CB,рўйхат!$CY:$CY,$B$296,рўйхат!$B:$B,$C283)</f>
        <v/>
      </c>
      <c r="BT283" s="36">
        <f>SUMIFS(рўйхат!CC:CC,рўйхат!$CY:$CY,$B$296,рўйхат!$B:$B,$C283)</f>
        <v/>
      </c>
      <c r="BU283" s="35">
        <f>SUMIFS(рўйхат!CD:CD,рўйхат!$CY:$CY,$B$296,рўйхат!$B:$B,$C283)</f>
        <v/>
      </c>
      <c r="BV283" s="36">
        <f>SUMIFS(рўйхат!CE:CE,рўйхат!$CY:$CY,$B$296,рўйхат!$B:$B,$C283)</f>
        <v/>
      </c>
      <c r="BW283" s="35">
        <f>SUMIFS(рўйхат!CH:CH,рўйхат!$CY:$CY,$B$296,рўйхат!$B:$B,$C283)</f>
        <v/>
      </c>
      <c r="BX283" s="36">
        <f>SUMIFS(рўйхат!CI:CI,рўйхат!$CY:$CY,$B$296,рўйхат!$B:$B,$C283)</f>
        <v/>
      </c>
      <c r="BY283" s="35">
        <f>SUMIFS(рўйхат!CJ:CJ,рўйхат!$CY:$CY,$B$296,рўйхат!$B:$B,$C283)</f>
        <v/>
      </c>
      <c r="BZ283" s="36">
        <f>SUMIFS(рўйхат!CK:CK,рўйхат!$CY:$CY,$B$296,рўйхат!$B:$B,$C283)</f>
        <v/>
      </c>
      <c r="CA283" s="35">
        <f>SUMIFS(рўйхат!CL:CL,рўйхат!$CY:$CY,$B$296,рўйхат!$B:$B,$C283)</f>
        <v/>
      </c>
      <c r="CB283" s="36">
        <f>SUMIFS(рўйхат!CM:CM,рўйхат!$CY:$CY,$B$296,рўйхат!$B:$B,$C283)</f>
        <v/>
      </c>
      <c r="CC283" s="35">
        <f>SUMIFS(рўйхат!CN:CN,рўйхат!$CY:$CY,$B$296,рўйхат!$B:$B,$C283)</f>
        <v/>
      </c>
      <c r="CD283" s="36">
        <f>SUMIFS(рўйхат!CO:CO,рўйхат!$CY:$CY,$B$296,рўйхат!$B:$B,$C283)</f>
        <v/>
      </c>
      <c r="CE283" s="77">
        <f>IFERROR(BE283/(Q283+BE283),0)</f>
        <v/>
      </c>
      <c r="CF283" s="78">
        <f>IFERROR(BF283/(R283+BF283),0)</f>
        <v/>
      </c>
      <c r="CG283" s="8">
        <f>COUNTIFS(B:B,B283)</f>
        <v/>
      </c>
    </row>
    <row r="284" hidden="1" outlineLevel="1" ht="33.95" customFormat="1" customHeight="1" s="8">
      <c r="A284" s="15" t="n"/>
      <c r="B284" s="50" t="n">
        <v>20</v>
      </c>
      <c r="C284" s="66" t="inlineStr">
        <is>
          <t>Рақобатни ривожлантириш ва истеъмолчилар ҳуқуқларини ҳимоя қилиш қўмитаси</t>
        </is>
      </c>
      <c r="D284" s="16" t="n"/>
      <c r="E284" s="35">
        <f>SUMIFS(рўйхат!F:F,рўйхат!$CY:$CY,$B$296,рўйхат!$B:$B,$C284)</f>
        <v/>
      </c>
      <c r="F284" s="36">
        <f>SUMIFS(рўйхат!G:G,рўйхат!$CY:$CY,$B$296,рўйхат!$B:$B,$C284)</f>
        <v/>
      </c>
      <c r="G284" s="35">
        <f>SUMIFS(рўйхат!H:H,рўйхат!$CY:$CY,$B$296,рўйхат!$B:$B,$C284)</f>
        <v/>
      </c>
      <c r="H284" s="36">
        <f>SUMIFS(рўйхат!I:I,рўйхат!$CY:$CY,$B$296,рўйхат!$B:$B,$C284)</f>
        <v/>
      </c>
      <c r="I284" s="35">
        <f>SUMIFS(рўйхат!J:J,рўйхат!$CY:$CY,$B$296,рўйхат!$B:$B,$C284)</f>
        <v/>
      </c>
      <c r="J284" s="36">
        <f>SUMIFS(рўйхат!K:K,рўйхат!$CY:$CY,$B$296,рўйхат!$B:$B,$C284)</f>
        <v/>
      </c>
      <c r="K284" s="35">
        <f>SUMIFS(рўйхат!L:L,рўйхат!$CY:$CY,$B$296,рўйхат!$B:$B,$C284)</f>
        <v/>
      </c>
      <c r="L284" s="36">
        <f>SUMIFS(рўйхат!M:M,рўйхат!$CY:$CY,$B$296,рўйхат!$B:$B,$C284)</f>
        <v/>
      </c>
      <c r="M284" s="35">
        <f>SUMIFS(рўйхат!N:N,рўйхат!$CY:$CY,$B$296,рўйхат!$B:$B,$C284)</f>
        <v/>
      </c>
      <c r="N284" s="36">
        <f>SUMIFS(рўйхат!O:O,рўйхат!$CY:$CY,$B$296,рўйхат!$B:$B,$C284)</f>
        <v/>
      </c>
      <c r="O284" s="34">
        <f>IFERROR(M284/E284,0)</f>
        <v/>
      </c>
      <c r="P284" s="34">
        <f>IFERROR(N284/F284,0)</f>
        <v/>
      </c>
      <c r="Q284" s="35">
        <f>SUMIFS(рўйхат!P:P,рўйхат!$CY:$CY,$B$296,рўйхат!$B:$B,$C284)</f>
        <v/>
      </c>
      <c r="R284" s="36">
        <f>SUMIFS(рўйхат!Q:Q,рўйхат!$CY:$CY,$B$296,рўйхат!$B:$B,$C284)</f>
        <v/>
      </c>
      <c r="S284" s="35">
        <f>SUMIFS(рўйхат!R:R,рўйхат!$CY:$CY,$B$296,рўйхат!$B:$B,$C284)</f>
        <v/>
      </c>
      <c r="T284" s="36">
        <f>SUMIFS(рўйхат!S:S,рўйхат!$CY:$CY,$B$296,рўйхат!$B:$B,$C284)</f>
        <v/>
      </c>
      <c r="U284" s="35">
        <f>SUMIFS(рўйхат!T:T,рўйхат!$CY:$CY,$B$296,рўйхат!$B:$B,$C284)</f>
        <v/>
      </c>
      <c r="V284" s="36">
        <f>SUMIFS(рўйхат!U:U,рўйхат!$CY:$CY,$B$296,рўйхат!$B:$B,$C284)</f>
        <v/>
      </c>
      <c r="W284" s="35">
        <f>SUMIFS(рўйхат!V:V,рўйхат!$CY:$CY,$B$296,рўйхат!$B:$B,$C284)</f>
        <v/>
      </c>
      <c r="X284" s="36">
        <f>SUMIFS(рўйхат!W:W,рўйхат!$CY:$CY,$B$296,рўйхат!$B:$B,$C284)</f>
        <v/>
      </c>
      <c r="Y284" s="35">
        <f>SUMIFS(рўйхат!X:X,рўйхат!$CY:$CY,$B$296,рўйхат!$B:$B,$C284)</f>
        <v/>
      </c>
      <c r="Z284" s="36">
        <f>SUMIFS(рўйхат!Y:Y,рўйхат!$CY:$CY,$B$296,рўйхат!$B:$B,$C284)</f>
        <v/>
      </c>
      <c r="AA284" s="35">
        <f>SUMIFS(рўйхат!Z:Z,рўйхат!$CY:$CY,$B$296,рўйхат!$B:$B,$C284)</f>
        <v/>
      </c>
      <c r="AB284" s="36">
        <f>SUMIFS(рўйхат!AA:AA,рўйхат!$CY:$CY,$B$296,рўйхат!$B:$B,$C284)</f>
        <v/>
      </c>
      <c r="AC284" s="35">
        <f>SUMIFS(рўйхат!AB:AB,рўйхат!$CY:$CY,$B$296,рўйхат!$B:$B,$C284)</f>
        <v/>
      </c>
      <c r="AD284" s="36">
        <f>SUMIFS(рўйхат!AC:AC,рўйхат!$CY:$CY,$B$296,рўйхат!$B:$B,$C284)</f>
        <v/>
      </c>
      <c r="AE284" s="35">
        <f>SUMIFS(рўйхат!AD:AD,рўйхат!$CY:$CY,$B$296,рўйхат!$B:$B,$C284)</f>
        <v/>
      </c>
      <c r="AF284" s="36">
        <f>SUMIFS(рўйхат!AE:AE,рўйхат!$CY:$CY,$B$296,рўйхат!$B:$B,$C284)</f>
        <v/>
      </c>
      <c r="AG284" s="35">
        <f>SUMIFS(рўйхат!AH:AH,рўйхат!$CY:$CY,$B$296,рўйхат!$B:$B,$C284)</f>
        <v/>
      </c>
      <c r="AH284" s="36">
        <f>SUMIFS(рўйхат!AI:AI,рўйхат!$CY:$CY,$B$296,рўйхат!$B:$B,$C284)</f>
        <v/>
      </c>
      <c r="AI284" s="35">
        <f>SUMIFS(рўйхат!AJ:AJ,рўйхат!$CY:$CY,$B$296,рўйхат!$B:$B,$C284)</f>
        <v/>
      </c>
      <c r="AJ284" s="36">
        <f>SUMIFS(рўйхат!AK:AK,рўйхат!$CY:$CY,$B$296,рўйхат!$B:$B,$C284)</f>
        <v/>
      </c>
      <c r="AK284" s="35">
        <f>SUMIFS(рўйхат!AL:AL,рўйхат!$CY:$CY,$B$296,рўйхат!$B:$B,$C284)</f>
        <v/>
      </c>
      <c r="AL284" s="36">
        <f>SUMIFS(рўйхат!AM:AM,рўйхат!$CY:$CY,$B$296,рўйхат!$B:$B,$C284)</f>
        <v/>
      </c>
      <c r="AM284" s="77">
        <f>IFERROR(Q284/E284,0)</f>
        <v/>
      </c>
      <c r="AN284" s="77">
        <f>IFERROR(R284/F284,0)</f>
        <v/>
      </c>
      <c r="AO284" s="35">
        <f>SUMIFS(рўйхат!AX:AX,рўйхат!$CY:$CY,$B$296,рўйхат!$B:$B,$C284)</f>
        <v/>
      </c>
      <c r="AP284" s="36">
        <f>SUMIFS(рўйхат!AY:AY,рўйхат!$CY:$CY,$B$296,рўйхат!$B:$B,$C284)</f>
        <v/>
      </c>
      <c r="AQ284" s="35">
        <f>SUMIFS(рўйхат!AZ:AZ,рўйхат!$CY:$CY,$B$296,рўйхат!$B:$B,$C284)</f>
        <v/>
      </c>
      <c r="AR284" s="36">
        <f>SUMIFS(рўйхат!BA:BA,рўйхат!$CY:$CY,$B$296,рўйхат!$B:$B,$C284)</f>
        <v/>
      </c>
      <c r="AS284" s="35">
        <f>SUMIFS(рўйхат!BB:BB,рўйхат!$CY:$CY,$B$296,рўйхат!$B:$B,$C284)</f>
        <v/>
      </c>
      <c r="AT284" s="36">
        <f>SUMIFS(рўйхат!BC:BC,рўйхат!$CY:$CY,$B$296,рўйхат!$B:$B,$C284)</f>
        <v/>
      </c>
      <c r="AU284" s="35">
        <f>SUMIFS(рўйхат!BD:BD,рўйхат!$CY:$CY,$B$296,рўйхат!$B:$B,$C284)</f>
        <v/>
      </c>
      <c r="AV284" s="36">
        <f>SUMIFS(рўйхат!BE:BE,рўйхат!$CY:$CY,$B$296,рўйхат!$B:$B,$C284)</f>
        <v/>
      </c>
      <c r="AW284" s="35">
        <f>SUMIFS(рўйхат!BF:BF,рўйхат!$CY:$CY,$B$296,рўйхат!$B:$B,$C284)</f>
        <v/>
      </c>
      <c r="AX284" s="36">
        <f>SUMIFS(рўйхат!BG:BG,рўйхат!$CY:$CY,$B$296,рўйхат!$B:$B,$C284)</f>
        <v/>
      </c>
      <c r="AY284" s="35">
        <f>SUMIFS(рўйхат!BH:BH,рўйхат!$CY:$CY,$B$296,рўйхат!$B:$B,$C284)</f>
        <v/>
      </c>
      <c r="AZ284" s="36">
        <f>SUMIFS(рўйхат!BI:BI,рўйхат!$CY:$CY,$B$296,рўйхат!$B:$B,$C284)</f>
        <v/>
      </c>
      <c r="BA284" s="35">
        <f>SUMIFS(рўйхат!BJ:BJ,рўйхат!$CY:$CY,$B$296,рўйхат!$B:$B,$C284)</f>
        <v/>
      </c>
      <c r="BB284" s="36">
        <f>SUMIFS(рўйхат!BK:BK,рўйхат!$CY:$CY,$B$296,рўйхат!$B:$B,$C284)</f>
        <v/>
      </c>
      <c r="BC284" s="77">
        <f>IFERROR(AO284/E284,0)</f>
        <v/>
      </c>
      <c r="BD284" s="77">
        <f>IFERROR(AP284/F284,0)</f>
        <v/>
      </c>
      <c r="BE284" s="35">
        <f>SUMIFS(рўйхат!BL:BL,рўйхат!$CY:$CY,$B$296,рўйхат!$B:$B,$C284)</f>
        <v/>
      </c>
      <c r="BF284" s="36">
        <f>SUMIFS(рўйхат!BM:BM,рўйхат!$CY:$CY,$B$296,рўйхат!$B:$B,$C284)</f>
        <v/>
      </c>
      <c r="BG284" s="35">
        <f>SUMIFS(рўйхат!BN:BN,рўйхат!$CY:$CY,$B$296,рўйхат!$B:$B,$C284)</f>
        <v/>
      </c>
      <c r="BH284" s="36">
        <f>SUMIFS(рўйхат!BO:BO,рўйхат!$CY:$CY,$B$296,рўйхат!$B:$B,$C284)</f>
        <v/>
      </c>
      <c r="BI284" s="35">
        <f>SUMIFS(рўйхат!BP:BP,рўйхат!$CY:$CY,$B$296,рўйхат!$B:$B,$C284)</f>
        <v/>
      </c>
      <c r="BJ284" s="36">
        <f>SUMIFS(рўйхат!BQ:BQ,рўйхат!$CY:$CY,$B$296,рўйхат!$B:$B,$C284)</f>
        <v/>
      </c>
      <c r="BK284" s="35">
        <f>SUMIFS(рўйхат!BR:BR,рўйхат!$CY:$CY,$B$296,рўйхат!$B:$B,$C284)</f>
        <v/>
      </c>
      <c r="BL284" s="36">
        <f>SUMIFS(рўйхат!BS:BS,рўйхат!$CY:$CY,$B$296,рўйхат!$B:$B,$C284)</f>
        <v/>
      </c>
      <c r="BM284" s="35">
        <f>SUMIFS(рўйхат!BT:BT,рўйхат!$CY:$CY,$B$296,рўйхат!$B:$B,$C284)</f>
        <v/>
      </c>
      <c r="BN284" s="36">
        <f>SUMIFS(рўйхат!BU:BU,рўйхат!$CY:$CY,$B$296,рўйхат!$B:$B,$C284)</f>
        <v/>
      </c>
      <c r="BO284" s="35">
        <f>SUMIFS(рўйхат!BX:BX,рўйхат!$CY:$CY,$B$296,рўйхат!$B:$B,$C284)</f>
        <v/>
      </c>
      <c r="BP284" s="36">
        <f>SUMIFS(рўйхат!BY:BY,рўйхат!$CY:$CY,$B$296,рўйхат!$B:$B,$C284)</f>
        <v/>
      </c>
      <c r="BQ284" s="35">
        <f>SUMIFS(рўйхат!BZ:BZ,рўйхат!$CY:$CY,$B$296,рўйхат!$B:$B,$C284)</f>
        <v/>
      </c>
      <c r="BR284" s="36">
        <f>SUMIFS(рўйхат!CA:CA,рўйхат!$CY:$CY,$B$296,рўйхат!$B:$B,$C284)</f>
        <v/>
      </c>
      <c r="BS284" s="35">
        <f>SUMIFS(рўйхат!CB:CB,рўйхат!$CY:$CY,$B$296,рўйхат!$B:$B,$C284)</f>
        <v/>
      </c>
      <c r="BT284" s="36">
        <f>SUMIFS(рўйхат!CC:CC,рўйхат!$CY:$CY,$B$296,рўйхат!$B:$B,$C284)</f>
        <v/>
      </c>
      <c r="BU284" s="35">
        <f>SUMIFS(рўйхат!CD:CD,рўйхат!$CY:$CY,$B$296,рўйхат!$B:$B,$C284)</f>
        <v/>
      </c>
      <c r="BV284" s="36">
        <f>SUMIFS(рўйхат!CE:CE,рўйхат!$CY:$CY,$B$296,рўйхат!$B:$B,$C284)</f>
        <v/>
      </c>
      <c r="BW284" s="35">
        <f>SUMIFS(рўйхат!CH:CH,рўйхат!$CY:$CY,$B$296,рўйхат!$B:$B,$C284)</f>
        <v/>
      </c>
      <c r="BX284" s="36">
        <f>SUMIFS(рўйхат!CI:CI,рўйхат!$CY:$CY,$B$296,рўйхат!$B:$B,$C284)</f>
        <v/>
      </c>
      <c r="BY284" s="35">
        <f>SUMIFS(рўйхат!CJ:CJ,рўйхат!$CY:$CY,$B$296,рўйхат!$B:$B,$C284)</f>
        <v/>
      </c>
      <c r="BZ284" s="36">
        <f>SUMIFS(рўйхат!CK:CK,рўйхат!$CY:$CY,$B$296,рўйхат!$B:$B,$C284)</f>
        <v/>
      </c>
      <c r="CA284" s="35">
        <f>SUMIFS(рўйхат!CL:CL,рўйхат!$CY:$CY,$B$296,рўйхат!$B:$B,$C284)</f>
        <v/>
      </c>
      <c r="CB284" s="36">
        <f>SUMIFS(рўйхат!CM:CM,рўйхат!$CY:$CY,$B$296,рўйхат!$B:$B,$C284)</f>
        <v/>
      </c>
      <c r="CC284" s="35">
        <f>SUMIFS(рўйхат!CN:CN,рўйхат!$CY:$CY,$B$296,рўйхат!$B:$B,$C284)</f>
        <v/>
      </c>
      <c r="CD284" s="36">
        <f>SUMIFS(рўйхат!CO:CO,рўйхат!$CY:$CY,$B$296,рўйхат!$B:$B,$C284)</f>
        <v/>
      </c>
      <c r="CE284" s="77">
        <f>IFERROR(BE284/(Q284+BE284),0)</f>
        <v/>
      </c>
      <c r="CF284" s="78">
        <f>IFERROR(BF284/(R284+BF284),0)</f>
        <v/>
      </c>
      <c r="CG284" s="8">
        <f>COUNTIFS(B:B,B284)</f>
        <v/>
      </c>
    </row>
    <row r="285" hidden="1" outlineLevel="1" ht="17.1" customFormat="1" customHeight="1" s="8">
      <c r="A285" s="33" t="n"/>
      <c r="B285" s="50" t="n">
        <v>21</v>
      </c>
      <c r="C285" s="66" t="inlineStr">
        <is>
          <t>Соғлиқни сақлаш вазирлиги</t>
        </is>
      </c>
      <c r="D285" s="16" t="n"/>
      <c r="E285" s="35">
        <f>SUMIFS(рўйхат!F:F,рўйхат!$CY:$CY,$B$296,рўйхат!$B:$B,$C285)</f>
        <v/>
      </c>
      <c r="F285" s="36">
        <f>SUMIFS(рўйхат!G:G,рўйхат!$CY:$CY,$B$296,рўйхат!$B:$B,$C285)</f>
        <v/>
      </c>
      <c r="G285" s="35">
        <f>SUMIFS(рўйхат!H:H,рўйхат!$CY:$CY,$B$296,рўйхат!$B:$B,$C285)</f>
        <v/>
      </c>
      <c r="H285" s="36">
        <f>SUMIFS(рўйхат!I:I,рўйхат!$CY:$CY,$B$296,рўйхат!$B:$B,$C285)</f>
        <v/>
      </c>
      <c r="I285" s="35">
        <f>SUMIFS(рўйхат!J:J,рўйхат!$CY:$CY,$B$296,рўйхат!$B:$B,$C285)</f>
        <v/>
      </c>
      <c r="J285" s="36">
        <f>SUMIFS(рўйхат!K:K,рўйхат!$CY:$CY,$B$296,рўйхат!$B:$B,$C285)</f>
        <v/>
      </c>
      <c r="K285" s="35">
        <f>SUMIFS(рўйхат!L:L,рўйхат!$CY:$CY,$B$296,рўйхат!$B:$B,$C285)</f>
        <v/>
      </c>
      <c r="L285" s="36">
        <f>SUMIFS(рўйхат!M:M,рўйхат!$CY:$CY,$B$296,рўйхат!$B:$B,$C285)</f>
        <v/>
      </c>
      <c r="M285" s="35">
        <f>SUMIFS(рўйхат!N:N,рўйхат!$CY:$CY,$B$296,рўйхат!$B:$B,$C285)</f>
        <v/>
      </c>
      <c r="N285" s="36">
        <f>SUMIFS(рўйхат!O:O,рўйхат!$CY:$CY,$B$296,рўйхат!$B:$B,$C285)</f>
        <v/>
      </c>
      <c r="O285" s="34">
        <f>IFERROR(M285/E285,0)</f>
        <v/>
      </c>
      <c r="P285" s="34">
        <f>IFERROR(N285/F285,0)</f>
        <v/>
      </c>
      <c r="Q285" s="35">
        <f>SUMIFS(рўйхат!P:P,рўйхат!$CY:$CY,$B$296,рўйхат!$B:$B,$C285)</f>
        <v/>
      </c>
      <c r="R285" s="36">
        <f>SUMIFS(рўйхат!Q:Q,рўйхат!$CY:$CY,$B$296,рўйхат!$B:$B,$C285)</f>
        <v/>
      </c>
      <c r="S285" s="35">
        <f>SUMIFS(рўйхат!R:R,рўйхат!$CY:$CY,$B$296,рўйхат!$B:$B,$C285)</f>
        <v/>
      </c>
      <c r="T285" s="36">
        <f>SUMIFS(рўйхат!S:S,рўйхат!$CY:$CY,$B$296,рўйхат!$B:$B,$C285)</f>
        <v/>
      </c>
      <c r="U285" s="35">
        <f>SUMIFS(рўйхат!T:T,рўйхат!$CY:$CY,$B$296,рўйхат!$B:$B,$C285)</f>
        <v/>
      </c>
      <c r="V285" s="36">
        <f>SUMIFS(рўйхат!U:U,рўйхат!$CY:$CY,$B$296,рўйхат!$B:$B,$C285)</f>
        <v/>
      </c>
      <c r="W285" s="35">
        <f>SUMIFS(рўйхат!V:V,рўйхат!$CY:$CY,$B$296,рўйхат!$B:$B,$C285)</f>
        <v/>
      </c>
      <c r="X285" s="36">
        <f>SUMIFS(рўйхат!W:W,рўйхат!$CY:$CY,$B$296,рўйхат!$B:$B,$C285)</f>
        <v/>
      </c>
      <c r="Y285" s="35">
        <f>SUMIFS(рўйхат!X:X,рўйхат!$CY:$CY,$B$296,рўйхат!$B:$B,$C285)</f>
        <v/>
      </c>
      <c r="Z285" s="36">
        <f>SUMIFS(рўйхат!Y:Y,рўйхат!$CY:$CY,$B$296,рўйхат!$B:$B,$C285)</f>
        <v/>
      </c>
      <c r="AA285" s="35">
        <f>SUMIFS(рўйхат!Z:Z,рўйхат!$CY:$CY,$B$296,рўйхат!$B:$B,$C285)</f>
        <v/>
      </c>
      <c r="AB285" s="36">
        <f>SUMIFS(рўйхат!AA:AA,рўйхат!$CY:$CY,$B$296,рўйхат!$B:$B,$C285)</f>
        <v/>
      </c>
      <c r="AC285" s="35">
        <f>SUMIFS(рўйхат!AB:AB,рўйхат!$CY:$CY,$B$296,рўйхат!$B:$B,$C285)</f>
        <v/>
      </c>
      <c r="AD285" s="36">
        <f>SUMIFS(рўйхат!AC:AC,рўйхат!$CY:$CY,$B$296,рўйхат!$B:$B,$C285)</f>
        <v/>
      </c>
      <c r="AE285" s="35">
        <f>SUMIFS(рўйхат!AD:AD,рўйхат!$CY:$CY,$B$296,рўйхат!$B:$B,$C285)</f>
        <v/>
      </c>
      <c r="AF285" s="36">
        <f>SUMIFS(рўйхат!AE:AE,рўйхат!$CY:$CY,$B$296,рўйхат!$B:$B,$C285)</f>
        <v/>
      </c>
      <c r="AG285" s="35">
        <f>SUMIFS(рўйхат!AH:AH,рўйхат!$CY:$CY,$B$296,рўйхат!$B:$B,$C285)</f>
        <v/>
      </c>
      <c r="AH285" s="36">
        <f>SUMIFS(рўйхат!AI:AI,рўйхат!$CY:$CY,$B$296,рўйхат!$B:$B,$C285)</f>
        <v/>
      </c>
      <c r="AI285" s="35">
        <f>SUMIFS(рўйхат!AJ:AJ,рўйхат!$CY:$CY,$B$296,рўйхат!$B:$B,$C285)</f>
        <v/>
      </c>
      <c r="AJ285" s="36">
        <f>SUMIFS(рўйхат!AK:AK,рўйхат!$CY:$CY,$B$296,рўйхат!$B:$B,$C285)</f>
        <v/>
      </c>
      <c r="AK285" s="35">
        <f>SUMIFS(рўйхат!AL:AL,рўйхат!$CY:$CY,$B$296,рўйхат!$B:$B,$C285)</f>
        <v/>
      </c>
      <c r="AL285" s="36">
        <f>SUMIFS(рўйхат!AM:AM,рўйхат!$CY:$CY,$B$296,рўйхат!$B:$B,$C285)</f>
        <v/>
      </c>
      <c r="AM285" s="77">
        <f>IFERROR(Q285/E285,0)</f>
        <v/>
      </c>
      <c r="AN285" s="77">
        <f>IFERROR(R285/F285,0)</f>
        <v/>
      </c>
      <c r="AO285" s="35">
        <f>SUMIFS(рўйхат!AX:AX,рўйхат!$CY:$CY,$B$296,рўйхат!$B:$B,$C285)</f>
        <v/>
      </c>
      <c r="AP285" s="36">
        <f>SUMIFS(рўйхат!AY:AY,рўйхат!$CY:$CY,$B$296,рўйхат!$B:$B,$C285)</f>
        <v/>
      </c>
      <c r="AQ285" s="35">
        <f>SUMIFS(рўйхат!AZ:AZ,рўйхат!$CY:$CY,$B$296,рўйхат!$B:$B,$C285)</f>
        <v/>
      </c>
      <c r="AR285" s="36">
        <f>SUMIFS(рўйхат!BA:BA,рўйхат!$CY:$CY,$B$296,рўйхат!$B:$B,$C285)</f>
        <v/>
      </c>
      <c r="AS285" s="35">
        <f>SUMIFS(рўйхат!BB:BB,рўйхат!$CY:$CY,$B$296,рўйхат!$B:$B,$C285)</f>
        <v/>
      </c>
      <c r="AT285" s="36">
        <f>SUMIFS(рўйхат!BC:BC,рўйхат!$CY:$CY,$B$296,рўйхат!$B:$B,$C285)</f>
        <v/>
      </c>
      <c r="AU285" s="35">
        <f>SUMIFS(рўйхат!BD:BD,рўйхат!$CY:$CY,$B$296,рўйхат!$B:$B,$C285)</f>
        <v/>
      </c>
      <c r="AV285" s="36">
        <f>SUMIFS(рўйхат!BE:BE,рўйхат!$CY:$CY,$B$296,рўйхат!$B:$B,$C285)</f>
        <v/>
      </c>
      <c r="AW285" s="35">
        <f>SUMIFS(рўйхат!BF:BF,рўйхат!$CY:$CY,$B$296,рўйхат!$B:$B,$C285)</f>
        <v/>
      </c>
      <c r="AX285" s="36">
        <f>SUMIFS(рўйхат!BG:BG,рўйхат!$CY:$CY,$B$296,рўйхат!$B:$B,$C285)</f>
        <v/>
      </c>
      <c r="AY285" s="35">
        <f>SUMIFS(рўйхат!BH:BH,рўйхат!$CY:$CY,$B$296,рўйхат!$B:$B,$C285)</f>
        <v/>
      </c>
      <c r="AZ285" s="36">
        <f>SUMIFS(рўйхат!BI:BI,рўйхат!$CY:$CY,$B$296,рўйхат!$B:$B,$C285)</f>
        <v/>
      </c>
      <c r="BA285" s="35">
        <f>SUMIFS(рўйхат!BJ:BJ,рўйхат!$CY:$CY,$B$296,рўйхат!$B:$B,$C285)</f>
        <v/>
      </c>
      <c r="BB285" s="36">
        <f>SUMIFS(рўйхат!BK:BK,рўйхат!$CY:$CY,$B$296,рўйхат!$B:$B,$C285)</f>
        <v/>
      </c>
      <c r="BC285" s="77">
        <f>IFERROR(AO285/E285,0)</f>
        <v/>
      </c>
      <c r="BD285" s="77">
        <f>IFERROR(AP285/F285,0)</f>
        <v/>
      </c>
      <c r="BE285" s="35">
        <f>SUMIFS(рўйхат!BL:BL,рўйхат!$CY:$CY,$B$296,рўйхат!$B:$B,$C285)</f>
        <v/>
      </c>
      <c r="BF285" s="36">
        <f>SUMIFS(рўйхат!BM:BM,рўйхат!$CY:$CY,$B$296,рўйхат!$B:$B,$C285)</f>
        <v/>
      </c>
      <c r="BG285" s="35">
        <f>SUMIFS(рўйхат!BN:BN,рўйхат!$CY:$CY,$B$296,рўйхат!$B:$B,$C285)</f>
        <v/>
      </c>
      <c r="BH285" s="36">
        <f>SUMIFS(рўйхат!BO:BO,рўйхат!$CY:$CY,$B$296,рўйхат!$B:$B,$C285)</f>
        <v/>
      </c>
      <c r="BI285" s="35">
        <f>SUMIFS(рўйхат!BP:BP,рўйхат!$CY:$CY,$B$296,рўйхат!$B:$B,$C285)</f>
        <v/>
      </c>
      <c r="BJ285" s="36">
        <f>SUMIFS(рўйхат!BQ:BQ,рўйхат!$CY:$CY,$B$296,рўйхат!$B:$B,$C285)</f>
        <v/>
      </c>
      <c r="BK285" s="35">
        <f>SUMIFS(рўйхат!BR:BR,рўйхат!$CY:$CY,$B$296,рўйхат!$B:$B,$C285)</f>
        <v/>
      </c>
      <c r="BL285" s="36">
        <f>SUMIFS(рўйхат!BS:BS,рўйхат!$CY:$CY,$B$296,рўйхат!$B:$B,$C285)</f>
        <v/>
      </c>
      <c r="BM285" s="35">
        <f>SUMIFS(рўйхат!BT:BT,рўйхат!$CY:$CY,$B$296,рўйхат!$B:$B,$C285)</f>
        <v/>
      </c>
      <c r="BN285" s="36">
        <f>SUMIFS(рўйхат!BU:BU,рўйхат!$CY:$CY,$B$296,рўйхат!$B:$B,$C285)</f>
        <v/>
      </c>
      <c r="BO285" s="35">
        <f>SUMIFS(рўйхат!BX:BX,рўйхат!$CY:$CY,$B$296,рўйхат!$B:$B,$C285)</f>
        <v/>
      </c>
      <c r="BP285" s="36">
        <f>SUMIFS(рўйхат!BY:BY,рўйхат!$CY:$CY,$B$296,рўйхат!$B:$B,$C285)</f>
        <v/>
      </c>
      <c r="BQ285" s="35">
        <f>SUMIFS(рўйхат!BZ:BZ,рўйхат!$CY:$CY,$B$296,рўйхат!$B:$B,$C285)</f>
        <v/>
      </c>
      <c r="BR285" s="36">
        <f>SUMIFS(рўйхат!CA:CA,рўйхат!$CY:$CY,$B$296,рўйхат!$B:$B,$C285)</f>
        <v/>
      </c>
      <c r="BS285" s="35">
        <f>SUMIFS(рўйхат!CB:CB,рўйхат!$CY:$CY,$B$296,рўйхат!$B:$B,$C285)</f>
        <v/>
      </c>
      <c r="BT285" s="36">
        <f>SUMIFS(рўйхат!CC:CC,рўйхат!$CY:$CY,$B$296,рўйхат!$B:$B,$C285)</f>
        <v/>
      </c>
      <c r="BU285" s="35">
        <f>SUMIFS(рўйхат!CD:CD,рўйхат!$CY:$CY,$B$296,рўйхат!$B:$B,$C285)</f>
        <v/>
      </c>
      <c r="BV285" s="36">
        <f>SUMIFS(рўйхат!CE:CE,рўйхат!$CY:$CY,$B$296,рўйхат!$B:$B,$C285)</f>
        <v/>
      </c>
      <c r="BW285" s="35">
        <f>SUMIFS(рўйхат!CH:CH,рўйхат!$CY:$CY,$B$296,рўйхат!$B:$B,$C285)</f>
        <v/>
      </c>
      <c r="BX285" s="36">
        <f>SUMIFS(рўйхат!CI:CI,рўйхат!$CY:$CY,$B$296,рўйхат!$B:$B,$C285)</f>
        <v/>
      </c>
      <c r="BY285" s="35">
        <f>SUMIFS(рўйхат!CJ:CJ,рўйхат!$CY:$CY,$B$296,рўйхат!$B:$B,$C285)</f>
        <v/>
      </c>
      <c r="BZ285" s="36">
        <f>SUMIFS(рўйхат!CK:CK,рўйхат!$CY:$CY,$B$296,рўйхат!$B:$B,$C285)</f>
        <v/>
      </c>
      <c r="CA285" s="35">
        <f>SUMIFS(рўйхат!CL:CL,рўйхат!$CY:$CY,$B$296,рўйхат!$B:$B,$C285)</f>
        <v/>
      </c>
      <c r="CB285" s="36">
        <f>SUMIFS(рўйхат!CM:CM,рўйхат!$CY:$CY,$B$296,рўйхат!$B:$B,$C285)</f>
        <v/>
      </c>
      <c r="CC285" s="35">
        <f>SUMIFS(рўйхат!CN:CN,рўйхат!$CY:$CY,$B$296,рўйхат!$B:$B,$C285)</f>
        <v/>
      </c>
      <c r="CD285" s="36">
        <f>SUMIFS(рўйхат!CO:CO,рўйхат!$CY:$CY,$B$296,рўйхат!$B:$B,$C285)</f>
        <v/>
      </c>
      <c r="CE285" s="77">
        <f>IFERROR(BE285/(Q285+BE285),0)</f>
        <v/>
      </c>
      <c r="CF285" s="78">
        <f>IFERROR(BF285/(R285+BF285),0)</f>
        <v/>
      </c>
      <c r="CG285" s="8">
        <f>COUNTIFS(B:B,B285)</f>
        <v/>
      </c>
    </row>
    <row r="286" hidden="1" outlineLevel="1" ht="17.1" customFormat="1" customHeight="1" s="8">
      <c r="A286" s="33" t="n"/>
      <c r="B286" s="50" t="n">
        <v>22</v>
      </c>
      <c r="C286" s="66" t="inlineStr">
        <is>
          <t>Спорт вазирлиги</t>
        </is>
      </c>
      <c r="D286" s="16" t="n"/>
      <c r="E286" s="35">
        <f>SUMIFS(рўйхат!F:F,рўйхат!$CY:$CY,$B$296,рўйхат!$B:$B,$C286)</f>
        <v/>
      </c>
      <c r="F286" s="36">
        <f>SUMIFS(рўйхат!G:G,рўйхат!$CY:$CY,$B$296,рўйхат!$B:$B,$C286)</f>
        <v/>
      </c>
      <c r="G286" s="35">
        <f>SUMIFS(рўйхат!H:H,рўйхат!$CY:$CY,$B$296,рўйхат!$B:$B,$C286)</f>
        <v/>
      </c>
      <c r="H286" s="36">
        <f>SUMIFS(рўйхат!I:I,рўйхат!$CY:$CY,$B$296,рўйхат!$B:$B,$C286)</f>
        <v/>
      </c>
      <c r="I286" s="35">
        <f>SUMIFS(рўйхат!J:J,рўйхат!$CY:$CY,$B$296,рўйхат!$B:$B,$C286)</f>
        <v/>
      </c>
      <c r="J286" s="36">
        <f>SUMIFS(рўйхат!K:K,рўйхат!$CY:$CY,$B$296,рўйхат!$B:$B,$C286)</f>
        <v/>
      </c>
      <c r="K286" s="35">
        <f>SUMIFS(рўйхат!L:L,рўйхат!$CY:$CY,$B$296,рўйхат!$B:$B,$C286)</f>
        <v/>
      </c>
      <c r="L286" s="36">
        <f>SUMIFS(рўйхат!M:M,рўйхат!$CY:$CY,$B$296,рўйхат!$B:$B,$C286)</f>
        <v/>
      </c>
      <c r="M286" s="35">
        <f>SUMIFS(рўйхат!N:N,рўйхат!$CY:$CY,$B$296,рўйхат!$B:$B,$C286)</f>
        <v/>
      </c>
      <c r="N286" s="36">
        <f>SUMIFS(рўйхат!O:O,рўйхат!$CY:$CY,$B$296,рўйхат!$B:$B,$C286)</f>
        <v/>
      </c>
      <c r="O286" s="34">
        <f>IFERROR(M286/E286,0)</f>
        <v/>
      </c>
      <c r="P286" s="34">
        <f>IFERROR(N286/F286,0)</f>
        <v/>
      </c>
      <c r="Q286" s="35">
        <f>SUMIFS(рўйхат!P:P,рўйхат!$CY:$CY,$B$296,рўйхат!$B:$B,$C286)</f>
        <v/>
      </c>
      <c r="R286" s="36">
        <f>SUMIFS(рўйхат!Q:Q,рўйхат!$CY:$CY,$B$296,рўйхат!$B:$B,$C286)</f>
        <v/>
      </c>
      <c r="S286" s="35">
        <f>SUMIFS(рўйхат!R:R,рўйхат!$CY:$CY,$B$296,рўйхат!$B:$B,$C286)</f>
        <v/>
      </c>
      <c r="T286" s="36">
        <f>SUMIFS(рўйхат!S:S,рўйхат!$CY:$CY,$B$296,рўйхат!$B:$B,$C286)</f>
        <v/>
      </c>
      <c r="U286" s="35">
        <f>SUMIFS(рўйхат!T:T,рўйхат!$CY:$CY,$B$296,рўйхат!$B:$B,$C286)</f>
        <v/>
      </c>
      <c r="V286" s="36">
        <f>SUMIFS(рўйхат!U:U,рўйхат!$CY:$CY,$B$296,рўйхат!$B:$B,$C286)</f>
        <v/>
      </c>
      <c r="W286" s="35">
        <f>SUMIFS(рўйхат!V:V,рўйхат!$CY:$CY,$B$296,рўйхат!$B:$B,$C286)</f>
        <v/>
      </c>
      <c r="X286" s="36">
        <f>SUMIFS(рўйхат!W:W,рўйхат!$CY:$CY,$B$296,рўйхат!$B:$B,$C286)</f>
        <v/>
      </c>
      <c r="Y286" s="35">
        <f>SUMIFS(рўйхат!X:X,рўйхат!$CY:$CY,$B$296,рўйхат!$B:$B,$C286)</f>
        <v/>
      </c>
      <c r="Z286" s="36">
        <f>SUMIFS(рўйхат!Y:Y,рўйхат!$CY:$CY,$B$296,рўйхат!$B:$B,$C286)</f>
        <v/>
      </c>
      <c r="AA286" s="35">
        <f>SUMIFS(рўйхат!Z:Z,рўйхат!$CY:$CY,$B$296,рўйхат!$B:$B,$C286)</f>
        <v/>
      </c>
      <c r="AB286" s="36">
        <f>SUMIFS(рўйхат!AA:AA,рўйхат!$CY:$CY,$B$296,рўйхат!$B:$B,$C286)</f>
        <v/>
      </c>
      <c r="AC286" s="35">
        <f>SUMIFS(рўйхат!AB:AB,рўйхат!$CY:$CY,$B$296,рўйхат!$B:$B,$C286)</f>
        <v/>
      </c>
      <c r="AD286" s="36">
        <f>SUMIFS(рўйхат!AC:AC,рўйхат!$CY:$CY,$B$296,рўйхат!$B:$B,$C286)</f>
        <v/>
      </c>
      <c r="AE286" s="35">
        <f>SUMIFS(рўйхат!AD:AD,рўйхат!$CY:$CY,$B$296,рўйхат!$B:$B,$C286)</f>
        <v/>
      </c>
      <c r="AF286" s="36">
        <f>SUMIFS(рўйхат!AE:AE,рўйхат!$CY:$CY,$B$296,рўйхат!$B:$B,$C286)</f>
        <v/>
      </c>
      <c r="AG286" s="35">
        <f>SUMIFS(рўйхат!AH:AH,рўйхат!$CY:$CY,$B$296,рўйхат!$B:$B,$C286)</f>
        <v/>
      </c>
      <c r="AH286" s="36">
        <f>SUMIFS(рўйхат!AI:AI,рўйхат!$CY:$CY,$B$296,рўйхат!$B:$B,$C286)</f>
        <v/>
      </c>
      <c r="AI286" s="35">
        <f>SUMIFS(рўйхат!AJ:AJ,рўйхат!$CY:$CY,$B$296,рўйхат!$B:$B,$C286)</f>
        <v/>
      </c>
      <c r="AJ286" s="36">
        <f>SUMIFS(рўйхат!AK:AK,рўйхат!$CY:$CY,$B$296,рўйхат!$B:$B,$C286)</f>
        <v/>
      </c>
      <c r="AK286" s="35">
        <f>SUMIFS(рўйхат!AL:AL,рўйхат!$CY:$CY,$B$296,рўйхат!$B:$B,$C286)</f>
        <v/>
      </c>
      <c r="AL286" s="36">
        <f>SUMIFS(рўйхат!AM:AM,рўйхат!$CY:$CY,$B$296,рўйхат!$B:$B,$C286)</f>
        <v/>
      </c>
      <c r="AM286" s="77">
        <f>IFERROR(Q286/E286,0)</f>
        <v/>
      </c>
      <c r="AN286" s="77">
        <f>IFERROR(R286/F286,0)</f>
        <v/>
      </c>
      <c r="AO286" s="35">
        <f>SUMIFS(рўйхат!AX:AX,рўйхат!$CY:$CY,$B$296,рўйхат!$B:$B,$C286)</f>
        <v/>
      </c>
      <c r="AP286" s="36">
        <f>SUMIFS(рўйхат!AY:AY,рўйхат!$CY:$CY,$B$296,рўйхат!$B:$B,$C286)</f>
        <v/>
      </c>
      <c r="AQ286" s="35">
        <f>SUMIFS(рўйхат!AZ:AZ,рўйхат!$CY:$CY,$B$296,рўйхат!$B:$B,$C286)</f>
        <v/>
      </c>
      <c r="AR286" s="36">
        <f>SUMIFS(рўйхат!BA:BA,рўйхат!$CY:$CY,$B$296,рўйхат!$B:$B,$C286)</f>
        <v/>
      </c>
      <c r="AS286" s="35">
        <f>SUMIFS(рўйхат!BB:BB,рўйхат!$CY:$CY,$B$296,рўйхат!$B:$B,$C286)</f>
        <v/>
      </c>
      <c r="AT286" s="36">
        <f>SUMIFS(рўйхат!BC:BC,рўйхат!$CY:$CY,$B$296,рўйхат!$B:$B,$C286)</f>
        <v/>
      </c>
      <c r="AU286" s="35">
        <f>SUMIFS(рўйхат!BD:BD,рўйхат!$CY:$CY,$B$296,рўйхат!$B:$B,$C286)</f>
        <v/>
      </c>
      <c r="AV286" s="36">
        <f>SUMIFS(рўйхат!BE:BE,рўйхат!$CY:$CY,$B$296,рўйхат!$B:$B,$C286)</f>
        <v/>
      </c>
      <c r="AW286" s="35">
        <f>SUMIFS(рўйхат!BF:BF,рўйхат!$CY:$CY,$B$296,рўйхат!$B:$B,$C286)</f>
        <v/>
      </c>
      <c r="AX286" s="36">
        <f>SUMIFS(рўйхат!BG:BG,рўйхат!$CY:$CY,$B$296,рўйхат!$B:$B,$C286)</f>
        <v/>
      </c>
      <c r="AY286" s="35">
        <f>SUMIFS(рўйхат!BH:BH,рўйхат!$CY:$CY,$B$296,рўйхат!$B:$B,$C286)</f>
        <v/>
      </c>
      <c r="AZ286" s="36">
        <f>SUMIFS(рўйхат!BI:BI,рўйхат!$CY:$CY,$B$296,рўйхат!$B:$B,$C286)</f>
        <v/>
      </c>
      <c r="BA286" s="35">
        <f>SUMIFS(рўйхат!BJ:BJ,рўйхат!$CY:$CY,$B$296,рўйхат!$B:$B,$C286)</f>
        <v/>
      </c>
      <c r="BB286" s="36">
        <f>SUMIFS(рўйхат!BK:BK,рўйхат!$CY:$CY,$B$296,рўйхат!$B:$B,$C286)</f>
        <v/>
      </c>
      <c r="BC286" s="77">
        <f>IFERROR(AO286/E286,0)</f>
        <v/>
      </c>
      <c r="BD286" s="77">
        <f>IFERROR(AP286/F286,0)</f>
        <v/>
      </c>
      <c r="BE286" s="35">
        <f>SUMIFS(рўйхат!BL:BL,рўйхат!$CY:$CY,$B$296,рўйхат!$B:$B,$C286)</f>
        <v/>
      </c>
      <c r="BF286" s="36">
        <f>SUMIFS(рўйхат!BM:BM,рўйхат!$CY:$CY,$B$296,рўйхат!$B:$B,$C286)</f>
        <v/>
      </c>
      <c r="BG286" s="35">
        <f>SUMIFS(рўйхат!BN:BN,рўйхат!$CY:$CY,$B$296,рўйхат!$B:$B,$C286)</f>
        <v/>
      </c>
      <c r="BH286" s="36">
        <f>SUMIFS(рўйхат!BO:BO,рўйхат!$CY:$CY,$B$296,рўйхат!$B:$B,$C286)</f>
        <v/>
      </c>
      <c r="BI286" s="35">
        <f>SUMIFS(рўйхат!BP:BP,рўйхат!$CY:$CY,$B$296,рўйхат!$B:$B,$C286)</f>
        <v/>
      </c>
      <c r="BJ286" s="36">
        <f>SUMIFS(рўйхат!BQ:BQ,рўйхат!$CY:$CY,$B$296,рўйхат!$B:$B,$C286)</f>
        <v/>
      </c>
      <c r="BK286" s="35">
        <f>SUMIFS(рўйхат!BR:BR,рўйхат!$CY:$CY,$B$296,рўйхат!$B:$B,$C286)</f>
        <v/>
      </c>
      <c r="BL286" s="36">
        <f>SUMIFS(рўйхат!BS:BS,рўйхат!$CY:$CY,$B$296,рўйхат!$B:$B,$C286)</f>
        <v/>
      </c>
      <c r="BM286" s="35">
        <f>SUMIFS(рўйхат!BT:BT,рўйхат!$CY:$CY,$B$296,рўйхат!$B:$B,$C286)</f>
        <v/>
      </c>
      <c r="BN286" s="36">
        <f>SUMIFS(рўйхат!BU:BU,рўйхат!$CY:$CY,$B$296,рўйхат!$B:$B,$C286)</f>
        <v/>
      </c>
      <c r="BO286" s="35">
        <f>SUMIFS(рўйхат!BX:BX,рўйхат!$CY:$CY,$B$296,рўйхат!$B:$B,$C286)</f>
        <v/>
      </c>
      <c r="BP286" s="36">
        <f>SUMIFS(рўйхат!BY:BY,рўйхат!$CY:$CY,$B$296,рўйхат!$B:$B,$C286)</f>
        <v/>
      </c>
      <c r="BQ286" s="35">
        <f>SUMIFS(рўйхат!BZ:BZ,рўйхат!$CY:$CY,$B$296,рўйхат!$B:$B,$C286)</f>
        <v/>
      </c>
      <c r="BR286" s="36">
        <f>SUMIFS(рўйхат!CA:CA,рўйхат!$CY:$CY,$B$296,рўйхат!$B:$B,$C286)</f>
        <v/>
      </c>
      <c r="BS286" s="35">
        <f>SUMIFS(рўйхат!CB:CB,рўйхат!$CY:$CY,$B$296,рўйхат!$B:$B,$C286)</f>
        <v/>
      </c>
      <c r="BT286" s="36">
        <f>SUMIFS(рўйхат!CC:CC,рўйхат!$CY:$CY,$B$296,рўйхат!$B:$B,$C286)</f>
        <v/>
      </c>
      <c r="BU286" s="35">
        <f>SUMIFS(рўйхат!CD:CD,рўйхат!$CY:$CY,$B$296,рўйхат!$B:$B,$C286)</f>
        <v/>
      </c>
      <c r="BV286" s="36">
        <f>SUMIFS(рўйхат!CE:CE,рўйхат!$CY:$CY,$B$296,рўйхат!$B:$B,$C286)</f>
        <v/>
      </c>
      <c r="BW286" s="35">
        <f>SUMIFS(рўйхат!CH:CH,рўйхат!$CY:$CY,$B$296,рўйхат!$B:$B,$C286)</f>
        <v/>
      </c>
      <c r="BX286" s="36">
        <f>SUMIFS(рўйхат!CI:CI,рўйхат!$CY:$CY,$B$296,рўйхат!$B:$B,$C286)</f>
        <v/>
      </c>
      <c r="BY286" s="35">
        <f>SUMIFS(рўйхат!CJ:CJ,рўйхат!$CY:$CY,$B$296,рўйхат!$B:$B,$C286)</f>
        <v/>
      </c>
      <c r="BZ286" s="36">
        <f>SUMIFS(рўйхат!CK:CK,рўйхат!$CY:$CY,$B$296,рўйхат!$B:$B,$C286)</f>
        <v/>
      </c>
      <c r="CA286" s="35">
        <f>SUMIFS(рўйхат!CL:CL,рўйхат!$CY:$CY,$B$296,рўйхат!$B:$B,$C286)</f>
        <v/>
      </c>
      <c r="CB286" s="36">
        <f>SUMIFS(рўйхат!CM:CM,рўйхат!$CY:$CY,$B$296,рўйхат!$B:$B,$C286)</f>
        <v/>
      </c>
      <c r="CC286" s="35">
        <f>SUMIFS(рўйхат!CN:CN,рўйхат!$CY:$CY,$B$296,рўйхат!$B:$B,$C286)</f>
        <v/>
      </c>
      <c r="CD286" s="36">
        <f>SUMIFS(рўйхат!CO:CO,рўйхат!$CY:$CY,$B$296,рўйхат!$B:$B,$C286)</f>
        <v/>
      </c>
      <c r="CE286" s="77">
        <f>IFERROR(BE286/(Q286+BE286),0)</f>
        <v/>
      </c>
      <c r="CF286" s="78">
        <f>IFERROR(BF286/(R286+BF286),0)</f>
        <v/>
      </c>
      <c r="CG286" s="8">
        <f>COUNTIFS(B:B,B286)</f>
        <v/>
      </c>
    </row>
    <row r="287" hidden="1" outlineLevel="1" ht="17.1" customFormat="1" customHeight="1" s="8">
      <c r="A287" s="33" t="n"/>
      <c r="B287" s="50" t="n">
        <v>23</v>
      </c>
      <c r="C287" s="66" t="inlineStr">
        <is>
          <t>Сув хўжалиги вазирлиги</t>
        </is>
      </c>
      <c r="D287" s="16" t="n"/>
      <c r="E287" s="35">
        <f>SUMIFS(рўйхат!F:F,рўйхат!$CY:$CY,$B$296,рўйхат!$B:$B,$C287)</f>
        <v/>
      </c>
      <c r="F287" s="36">
        <f>SUMIFS(рўйхат!G:G,рўйхат!$CY:$CY,$B$296,рўйхат!$B:$B,$C287)</f>
        <v/>
      </c>
      <c r="G287" s="35">
        <f>SUMIFS(рўйхат!H:H,рўйхат!$CY:$CY,$B$296,рўйхат!$B:$B,$C287)</f>
        <v/>
      </c>
      <c r="H287" s="36">
        <f>SUMIFS(рўйхат!I:I,рўйхат!$CY:$CY,$B$296,рўйхат!$B:$B,$C287)</f>
        <v/>
      </c>
      <c r="I287" s="35">
        <f>SUMIFS(рўйхат!J:J,рўйхат!$CY:$CY,$B$296,рўйхат!$B:$B,$C287)</f>
        <v/>
      </c>
      <c r="J287" s="36">
        <f>SUMIFS(рўйхат!K:K,рўйхат!$CY:$CY,$B$296,рўйхат!$B:$B,$C287)</f>
        <v/>
      </c>
      <c r="K287" s="35">
        <f>SUMIFS(рўйхат!L:L,рўйхат!$CY:$CY,$B$296,рўйхат!$B:$B,$C287)</f>
        <v/>
      </c>
      <c r="L287" s="36">
        <f>SUMIFS(рўйхат!M:M,рўйхат!$CY:$CY,$B$296,рўйхат!$B:$B,$C287)</f>
        <v/>
      </c>
      <c r="M287" s="35">
        <f>SUMIFS(рўйхат!N:N,рўйхат!$CY:$CY,$B$296,рўйхат!$B:$B,$C287)</f>
        <v/>
      </c>
      <c r="N287" s="36">
        <f>SUMIFS(рўйхат!O:O,рўйхат!$CY:$CY,$B$296,рўйхат!$B:$B,$C287)</f>
        <v/>
      </c>
      <c r="O287" s="34">
        <f>IFERROR(M287/E287,0)</f>
        <v/>
      </c>
      <c r="P287" s="34">
        <f>IFERROR(N287/F287,0)</f>
        <v/>
      </c>
      <c r="Q287" s="35">
        <f>SUMIFS(рўйхат!P:P,рўйхат!$CY:$CY,$B$296,рўйхат!$B:$B,$C287)</f>
        <v/>
      </c>
      <c r="R287" s="36">
        <f>SUMIFS(рўйхат!Q:Q,рўйхат!$CY:$CY,$B$296,рўйхат!$B:$B,$C287)</f>
        <v/>
      </c>
      <c r="S287" s="35">
        <f>SUMIFS(рўйхат!R:R,рўйхат!$CY:$CY,$B$296,рўйхат!$B:$B,$C287)</f>
        <v/>
      </c>
      <c r="T287" s="36">
        <f>SUMIFS(рўйхат!S:S,рўйхат!$CY:$CY,$B$296,рўйхат!$B:$B,$C287)</f>
        <v/>
      </c>
      <c r="U287" s="35">
        <f>SUMIFS(рўйхат!T:T,рўйхат!$CY:$CY,$B$296,рўйхат!$B:$B,$C287)</f>
        <v/>
      </c>
      <c r="V287" s="36">
        <f>SUMIFS(рўйхат!U:U,рўйхат!$CY:$CY,$B$296,рўйхат!$B:$B,$C287)</f>
        <v/>
      </c>
      <c r="W287" s="35">
        <f>SUMIFS(рўйхат!V:V,рўйхат!$CY:$CY,$B$296,рўйхат!$B:$B,$C287)</f>
        <v/>
      </c>
      <c r="X287" s="36">
        <f>SUMIFS(рўйхат!W:W,рўйхат!$CY:$CY,$B$296,рўйхат!$B:$B,$C287)</f>
        <v/>
      </c>
      <c r="Y287" s="35">
        <f>SUMIFS(рўйхат!X:X,рўйхат!$CY:$CY,$B$296,рўйхат!$B:$B,$C287)</f>
        <v/>
      </c>
      <c r="Z287" s="36">
        <f>SUMIFS(рўйхат!Y:Y,рўйхат!$CY:$CY,$B$296,рўйхат!$B:$B,$C287)</f>
        <v/>
      </c>
      <c r="AA287" s="35">
        <f>SUMIFS(рўйхат!Z:Z,рўйхат!$CY:$CY,$B$296,рўйхат!$B:$B,$C287)</f>
        <v/>
      </c>
      <c r="AB287" s="36">
        <f>SUMIFS(рўйхат!AA:AA,рўйхат!$CY:$CY,$B$296,рўйхат!$B:$B,$C287)</f>
        <v/>
      </c>
      <c r="AC287" s="35">
        <f>SUMIFS(рўйхат!AB:AB,рўйхат!$CY:$CY,$B$296,рўйхат!$B:$B,$C287)</f>
        <v/>
      </c>
      <c r="AD287" s="36">
        <f>SUMIFS(рўйхат!AC:AC,рўйхат!$CY:$CY,$B$296,рўйхат!$B:$B,$C287)</f>
        <v/>
      </c>
      <c r="AE287" s="35">
        <f>SUMIFS(рўйхат!AD:AD,рўйхат!$CY:$CY,$B$296,рўйхат!$B:$B,$C287)</f>
        <v/>
      </c>
      <c r="AF287" s="36">
        <f>SUMIFS(рўйхат!AE:AE,рўйхат!$CY:$CY,$B$296,рўйхат!$B:$B,$C287)</f>
        <v/>
      </c>
      <c r="AG287" s="35">
        <f>SUMIFS(рўйхат!AH:AH,рўйхат!$CY:$CY,$B$296,рўйхат!$B:$B,$C287)</f>
        <v/>
      </c>
      <c r="AH287" s="36">
        <f>SUMIFS(рўйхат!AI:AI,рўйхат!$CY:$CY,$B$296,рўйхат!$B:$B,$C287)</f>
        <v/>
      </c>
      <c r="AI287" s="35">
        <f>SUMIFS(рўйхат!AJ:AJ,рўйхат!$CY:$CY,$B$296,рўйхат!$B:$B,$C287)</f>
        <v/>
      </c>
      <c r="AJ287" s="36">
        <f>SUMIFS(рўйхат!AK:AK,рўйхат!$CY:$CY,$B$296,рўйхат!$B:$B,$C287)</f>
        <v/>
      </c>
      <c r="AK287" s="35">
        <f>SUMIFS(рўйхат!AL:AL,рўйхат!$CY:$CY,$B$296,рўйхат!$B:$B,$C287)</f>
        <v/>
      </c>
      <c r="AL287" s="36">
        <f>SUMIFS(рўйхат!AM:AM,рўйхат!$CY:$CY,$B$296,рўйхат!$B:$B,$C287)</f>
        <v/>
      </c>
      <c r="AM287" s="77">
        <f>IFERROR(Q287/E287,0)</f>
        <v/>
      </c>
      <c r="AN287" s="77">
        <f>IFERROR(R287/F287,0)</f>
        <v/>
      </c>
      <c r="AO287" s="35">
        <f>SUMIFS(рўйхат!AX:AX,рўйхат!$CY:$CY,$B$296,рўйхат!$B:$B,$C287)</f>
        <v/>
      </c>
      <c r="AP287" s="36">
        <f>SUMIFS(рўйхат!AY:AY,рўйхат!$CY:$CY,$B$296,рўйхат!$B:$B,$C287)</f>
        <v/>
      </c>
      <c r="AQ287" s="35">
        <f>SUMIFS(рўйхат!AZ:AZ,рўйхат!$CY:$CY,$B$296,рўйхат!$B:$B,$C287)</f>
        <v/>
      </c>
      <c r="AR287" s="36">
        <f>SUMIFS(рўйхат!BA:BA,рўйхат!$CY:$CY,$B$296,рўйхат!$B:$B,$C287)</f>
        <v/>
      </c>
      <c r="AS287" s="35">
        <f>SUMIFS(рўйхат!BB:BB,рўйхат!$CY:$CY,$B$296,рўйхат!$B:$B,$C287)</f>
        <v/>
      </c>
      <c r="AT287" s="36">
        <f>SUMIFS(рўйхат!BC:BC,рўйхат!$CY:$CY,$B$296,рўйхат!$B:$B,$C287)</f>
        <v/>
      </c>
      <c r="AU287" s="35">
        <f>SUMIFS(рўйхат!BD:BD,рўйхат!$CY:$CY,$B$296,рўйхат!$B:$B,$C287)</f>
        <v/>
      </c>
      <c r="AV287" s="36">
        <f>SUMIFS(рўйхат!BE:BE,рўйхат!$CY:$CY,$B$296,рўйхат!$B:$B,$C287)</f>
        <v/>
      </c>
      <c r="AW287" s="35">
        <f>SUMIFS(рўйхат!BF:BF,рўйхат!$CY:$CY,$B$296,рўйхат!$B:$B,$C287)</f>
        <v/>
      </c>
      <c r="AX287" s="36">
        <f>SUMIFS(рўйхат!BG:BG,рўйхат!$CY:$CY,$B$296,рўйхат!$B:$B,$C287)</f>
        <v/>
      </c>
      <c r="AY287" s="35">
        <f>SUMIFS(рўйхат!BH:BH,рўйхат!$CY:$CY,$B$296,рўйхат!$B:$B,$C287)</f>
        <v/>
      </c>
      <c r="AZ287" s="36">
        <f>SUMIFS(рўйхат!BI:BI,рўйхат!$CY:$CY,$B$296,рўйхат!$B:$B,$C287)</f>
        <v/>
      </c>
      <c r="BA287" s="35">
        <f>SUMIFS(рўйхат!BJ:BJ,рўйхат!$CY:$CY,$B$296,рўйхат!$B:$B,$C287)</f>
        <v/>
      </c>
      <c r="BB287" s="36">
        <f>SUMIFS(рўйхат!BK:BK,рўйхат!$CY:$CY,$B$296,рўйхат!$B:$B,$C287)</f>
        <v/>
      </c>
      <c r="BC287" s="77">
        <f>IFERROR(AO287/E287,0)</f>
        <v/>
      </c>
      <c r="BD287" s="77">
        <f>IFERROR(AP287/F287,0)</f>
        <v/>
      </c>
      <c r="BE287" s="35">
        <f>SUMIFS(рўйхат!BL:BL,рўйхат!$CY:$CY,$B$296,рўйхат!$B:$B,$C287)</f>
        <v/>
      </c>
      <c r="BF287" s="36">
        <f>SUMIFS(рўйхат!BM:BM,рўйхат!$CY:$CY,$B$296,рўйхат!$B:$B,$C287)</f>
        <v/>
      </c>
      <c r="BG287" s="35">
        <f>SUMIFS(рўйхат!BN:BN,рўйхат!$CY:$CY,$B$296,рўйхат!$B:$B,$C287)</f>
        <v/>
      </c>
      <c r="BH287" s="36">
        <f>SUMIFS(рўйхат!BO:BO,рўйхат!$CY:$CY,$B$296,рўйхат!$B:$B,$C287)</f>
        <v/>
      </c>
      <c r="BI287" s="35">
        <f>SUMIFS(рўйхат!BP:BP,рўйхат!$CY:$CY,$B$296,рўйхат!$B:$B,$C287)</f>
        <v/>
      </c>
      <c r="BJ287" s="36">
        <f>SUMIFS(рўйхат!BQ:BQ,рўйхат!$CY:$CY,$B$296,рўйхат!$B:$B,$C287)</f>
        <v/>
      </c>
      <c r="BK287" s="35">
        <f>SUMIFS(рўйхат!BR:BR,рўйхат!$CY:$CY,$B$296,рўйхат!$B:$B,$C287)</f>
        <v/>
      </c>
      <c r="BL287" s="36">
        <f>SUMIFS(рўйхат!BS:BS,рўйхат!$CY:$CY,$B$296,рўйхат!$B:$B,$C287)</f>
        <v/>
      </c>
      <c r="BM287" s="35">
        <f>SUMIFS(рўйхат!BT:BT,рўйхат!$CY:$CY,$B$296,рўйхат!$B:$B,$C287)</f>
        <v/>
      </c>
      <c r="BN287" s="36">
        <f>SUMIFS(рўйхат!BU:BU,рўйхат!$CY:$CY,$B$296,рўйхат!$B:$B,$C287)</f>
        <v/>
      </c>
      <c r="BO287" s="35">
        <f>SUMIFS(рўйхат!BX:BX,рўйхат!$CY:$CY,$B$296,рўйхат!$B:$B,$C287)</f>
        <v/>
      </c>
      <c r="BP287" s="36">
        <f>SUMIFS(рўйхат!BY:BY,рўйхат!$CY:$CY,$B$296,рўйхат!$B:$B,$C287)</f>
        <v/>
      </c>
      <c r="BQ287" s="35">
        <f>SUMIFS(рўйхат!BZ:BZ,рўйхат!$CY:$CY,$B$296,рўйхат!$B:$B,$C287)</f>
        <v/>
      </c>
      <c r="BR287" s="36">
        <f>SUMIFS(рўйхат!CA:CA,рўйхат!$CY:$CY,$B$296,рўйхат!$B:$B,$C287)</f>
        <v/>
      </c>
      <c r="BS287" s="35">
        <f>SUMIFS(рўйхат!CB:CB,рўйхат!$CY:$CY,$B$296,рўйхат!$B:$B,$C287)</f>
        <v/>
      </c>
      <c r="BT287" s="36">
        <f>SUMIFS(рўйхат!CC:CC,рўйхат!$CY:$CY,$B$296,рўйхат!$B:$B,$C287)</f>
        <v/>
      </c>
      <c r="BU287" s="35">
        <f>SUMIFS(рўйхат!CD:CD,рўйхат!$CY:$CY,$B$296,рўйхат!$B:$B,$C287)</f>
        <v/>
      </c>
      <c r="BV287" s="36">
        <f>SUMIFS(рўйхат!CE:CE,рўйхат!$CY:$CY,$B$296,рўйхат!$B:$B,$C287)</f>
        <v/>
      </c>
      <c r="BW287" s="35">
        <f>SUMIFS(рўйхат!CH:CH,рўйхат!$CY:$CY,$B$296,рўйхат!$B:$B,$C287)</f>
        <v/>
      </c>
      <c r="BX287" s="36">
        <f>SUMIFS(рўйхат!CI:CI,рўйхат!$CY:$CY,$B$296,рўйхат!$B:$B,$C287)</f>
        <v/>
      </c>
      <c r="BY287" s="35">
        <f>SUMIFS(рўйхат!CJ:CJ,рўйхат!$CY:$CY,$B$296,рўйхат!$B:$B,$C287)</f>
        <v/>
      </c>
      <c r="BZ287" s="36">
        <f>SUMIFS(рўйхат!CK:CK,рўйхат!$CY:$CY,$B$296,рўйхат!$B:$B,$C287)</f>
        <v/>
      </c>
      <c r="CA287" s="35">
        <f>SUMIFS(рўйхат!CL:CL,рўйхат!$CY:$CY,$B$296,рўйхат!$B:$B,$C287)</f>
        <v/>
      </c>
      <c r="CB287" s="36">
        <f>SUMIFS(рўйхат!CM:CM,рўйхат!$CY:$CY,$B$296,рўйхат!$B:$B,$C287)</f>
        <v/>
      </c>
      <c r="CC287" s="35">
        <f>SUMIFS(рўйхат!CN:CN,рўйхат!$CY:$CY,$B$296,рўйхат!$B:$B,$C287)</f>
        <v/>
      </c>
      <c r="CD287" s="36">
        <f>SUMIFS(рўйхат!CO:CO,рўйхат!$CY:$CY,$B$296,рўйхат!$B:$B,$C287)</f>
        <v/>
      </c>
      <c r="CE287" s="77">
        <f>IFERROR(BE287/(Q287+BE287),0)</f>
        <v/>
      </c>
      <c r="CF287" s="78">
        <f>IFERROR(BF287/(R287+BF287),0)</f>
        <v/>
      </c>
      <c r="CG287" s="8">
        <f>COUNTIFS(B:B,B287)</f>
        <v/>
      </c>
    </row>
    <row r="288" hidden="1" outlineLevel="1" ht="17.1" customFormat="1" customHeight="1" s="8">
      <c r="A288" s="33" t="n"/>
      <c r="B288" s="50" t="n">
        <v>24</v>
      </c>
      <c r="C288" s="66" t="inlineStr">
        <is>
          <t>Ташқи ишлар вазирлиги</t>
        </is>
      </c>
      <c r="D288" s="16" t="n"/>
      <c r="E288" s="35">
        <f>SUMIFS(рўйхат!F:F,рўйхат!$CY:$CY,$B$296,рўйхат!$B:$B,$C288)</f>
        <v/>
      </c>
      <c r="F288" s="36">
        <f>SUMIFS(рўйхат!G:G,рўйхат!$CY:$CY,$B$296,рўйхат!$B:$B,$C288)</f>
        <v/>
      </c>
      <c r="G288" s="35">
        <f>SUMIFS(рўйхат!H:H,рўйхат!$CY:$CY,$B$296,рўйхат!$B:$B,$C288)</f>
        <v/>
      </c>
      <c r="H288" s="36">
        <f>SUMIFS(рўйхат!I:I,рўйхат!$CY:$CY,$B$296,рўйхат!$B:$B,$C288)</f>
        <v/>
      </c>
      <c r="I288" s="35">
        <f>SUMIFS(рўйхат!J:J,рўйхат!$CY:$CY,$B$296,рўйхат!$B:$B,$C288)</f>
        <v/>
      </c>
      <c r="J288" s="36">
        <f>SUMIFS(рўйхат!K:K,рўйхат!$CY:$CY,$B$296,рўйхат!$B:$B,$C288)</f>
        <v/>
      </c>
      <c r="K288" s="35">
        <f>SUMIFS(рўйхат!L:L,рўйхат!$CY:$CY,$B$296,рўйхат!$B:$B,$C288)</f>
        <v/>
      </c>
      <c r="L288" s="36">
        <f>SUMIFS(рўйхат!M:M,рўйхат!$CY:$CY,$B$296,рўйхат!$B:$B,$C288)</f>
        <v/>
      </c>
      <c r="M288" s="35">
        <f>SUMIFS(рўйхат!N:N,рўйхат!$CY:$CY,$B$296,рўйхат!$B:$B,$C288)</f>
        <v/>
      </c>
      <c r="N288" s="36">
        <f>SUMIFS(рўйхат!O:O,рўйхат!$CY:$CY,$B$296,рўйхат!$B:$B,$C288)</f>
        <v/>
      </c>
      <c r="O288" s="34">
        <f>IFERROR(M288/E288,0)</f>
        <v/>
      </c>
      <c r="P288" s="34">
        <f>IFERROR(N288/F288,0)</f>
        <v/>
      </c>
      <c r="Q288" s="35">
        <f>SUMIFS(рўйхат!P:P,рўйхат!$CY:$CY,$B$296,рўйхат!$B:$B,$C288)</f>
        <v/>
      </c>
      <c r="R288" s="36">
        <f>SUMIFS(рўйхат!Q:Q,рўйхат!$CY:$CY,$B$296,рўйхат!$B:$B,$C288)</f>
        <v/>
      </c>
      <c r="S288" s="35">
        <f>SUMIFS(рўйхат!R:R,рўйхат!$CY:$CY,$B$296,рўйхат!$B:$B,$C288)</f>
        <v/>
      </c>
      <c r="T288" s="36">
        <f>SUMIFS(рўйхат!S:S,рўйхат!$CY:$CY,$B$296,рўйхат!$B:$B,$C288)</f>
        <v/>
      </c>
      <c r="U288" s="35">
        <f>SUMIFS(рўйхат!T:T,рўйхат!$CY:$CY,$B$296,рўйхат!$B:$B,$C288)</f>
        <v/>
      </c>
      <c r="V288" s="36">
        <f>SUMIFS(рўйхат!U:U,рўйхат!$CY:$CY,$B$296,рўйхат!$B:$B,$C288)</f>
        <v/>
      </c>
      <c r="W288" s="35">
        <f>SUMIFS(рўйхат!V:V,рўйхат!$CY:$CY,$B$296,рўйхат!$B:$B,$C288)</f>
        <v/>
      </c>
      <c r="X288" s="36">
        <f>SUMIFS(рўйхат!W:W,рўйхат!$CY:$CY,$B$296,рўйхат!$B:$B,$C288)</f>
        <v/>
      </c>
      <c r="Y288" s="35">
        <f>SUMIFS(рўйхат!X:X,рўйхат!$CY:$CY,$B$296,рўйхат!$B:$B,$C288)</f>
        <v/>
      </c>
      <c r="Z288" s="36">
        <f>SUMIFS(рўйхат!Y:Y,рўйхат!$CY:$CY,$B$296,рўйхат!$B:$B,$C288)</f>
        <v/>
      </c>
      <c r="AA288" s="35">
        <f>SUMIFS(рўйхат!Z:Z,рўйхат!$CY:$CY,$B$296,рўйхат!$B:$B,$C288)</f>
        <v/>
      </c>
      <c r="AB288" s="36">
        <f>SUMIFS(рўйхат!AA:AA,рўйхат!$CY:$CY,$B$296,рўйхат!$B:$B,$C288)</f>
        <v/>
      </c>
      <c r="AC288" s="35">
        <f>SUMIFS(рўйхат!AB:AB,рўйхат!$CY:$CY,$B$296,рўйхат!$B:$B,$C288)</f>
        <v/>
      </c>
      <c r="AD288" s="36">
        <f>SUMIFS(рўйхат!AC:AC,рўйхат!$CY:$CY,$B$296,рўйхат!$B:$B,$C288)</f>
        <v/>
      </c>
      <c r="AE288" s="35">
        <f>SUMIFS(рўйхат!AD:AD,рўйхат!$CY:$CY,$B$296,рўйхат!$B:$B,$C288)</f>
        <v/>
      </c>
      <c r="AF288" s="36">
        <f>SUMIFS(рўйхат!AE:AE,рўйхат!$CY:$CY,$B$296,рўйхат!$B:$B,$C288)</f>
        <v/>
      </c>
      <c r="AG288" s="35">
        <f>SUMIFS(рўйхат!AH:AH,рўйхат!$CY:$CY,$B$296,рўйхат!$B:$B,$C288)</f>
        <v/>
      </c>
      <c r="AH288" s="36">
        <f>SUMIFS(рўйхат!AI:AI,рўйхат!$CY:$CY,$B$296,рўйхат!$B:$B,$C288)</f>
        <v/>
      </c>
      <c r="AI288" s="35">
        <f>SUMIFS(рўйхат!AJ:AJ,рўйхат!$CY:$CY,$B$296,рўйхат!$B:$B,$C288)</f>
        <v/>
      </c>
      <c r="AJ288" s="36">
        <f>SUMIFS(рўйхат!AK:AK,рўйхат!$CY:$CY,$B$296,рўйхат!$B:$B,$C288)</f>
        <v/>
      </c>
      <c r="AK288" s="35">
        <f>SUMIFS(рўйхат!AL:AL,рўйхат!$CY:$CY,$B$296,рўйхат!$B:$B,$C288)</f>
        <v/>
      </c>
      <c r="AL288" s="36">
        <f>SUMIFS(рўйхат!AM:AM,рўйхат!$CY:$CY,$B$296,рўйхат!$B:$B,$C288)</f>
        <v/>
      </c>
      <c r="AM288" s="77">
        <f>IFERROR(Q288/E288,0)</f>
        <v/>
      </c>
      <c r="AN288" s="77">
        <f>IFERROR(R288/F288,0)</f>
        <v/>
      </c>
      <c r="AO288" s="35">
        <f>SUMIFS(рўйхат!AX:AX,рўйхат!$CY:$CY,$B$296,рўйхат!$B:$B,$C288)</f>
        <v/>
      </c>
      <c r="AP288" s="36">
        <f>SUMIFS(рўйхат!AY:AY,рўйхат!$CY:$CY,$B$296,рўйхат!$B:$B,$C288)</f>
        <v/>
      </c>
      <c r="AQ288" s="35">
        <f>SUMIFS(рўйхат!AZ:AZ,рўйхат!$CY:$CY,$B$296,рўйхат!$B:$B,$C288)</f>
        <v/>
      </c>
      <c r="AR288" s="36">
        <f>SUMIFS(рўйхат!BA:BA,рўйхат!$CY:$CY,$B$296,рўйхат!$B:$B,$C288)</f>
        <v/>
      </c>
      <c r="AS288" s="35">
        <f>SUMIFS(рўйхат!BB:BB,рўйхат!$CY:$CY,$B$296,рўйхат!$B:$B,$C288)</f>
        <v/>
      </c>
      <c r="AT288" s="36">
        <f>SUMIFS(рўйхат!BC:BC,рўйхат!$CY:$CY,$B$296,рўйхат!$B:$B,$C288)</f>
        <v/>
      </c>
      <c r="AU288" s="35">
        <f>SUMIFS(рўйхат!BD:BD,рўйхат!$CY:$CY,$B$296,рўйхат!$B:$B,$C288)</f>
        <v/>
      </c>
      <c r="AV288" s="36">
        <f>SUMIFS(рўйхат!BE:BE,рўйхат!$CY:$CY,$B$296,рўйхат!$B:$B,$C288)</f>
        <v/>
      </c>
      <c r="AW288" s="35">
        <f>SUMIFS(рўйхат!BF:BF,рўйхат!$CY:$CY,$B$296,рўйхат!$B:$B,$C288)</f>
        <v/>
      </c>
      <c r="AX288" s="36">
        <f>SUMIFS(рўйхат!BG:BG,рўйхат!$CY:$CY,$B$296,рўйхат!$B:$B,$C288)</f>
        <v/>
      </c>
      <c r="AY288" s="35">
        <f>SUMIFS(рўйхат!BH:BH,рўйхат!$CY:$CY,$B$296,рўйхат!$B:$B,$C288)</f>
        <v/>
      </c>
      <c r="AZ288" s="36">
        <f>SUMIFS(рўйхат!BI:BI,рўйхат!$CY:$CY,$B$296,рўйхат!$B:$B,$C288)</f>
        <v/>
      </c>
      <c r="BA288" s="35">
        <f>SUMIFS(рўйхат!BJ:BJ,рўйхат!$CY:$CY,$B$296,рўйхат!$B:$B,$C288)</f>
        <v/>
      </c>
      <c r="BB288" s="36">
        <f>SUMIFS(рўйхат!BK:BK,рўйхат!$CY:$CY,$B$296,рўйхат!$B:$B,$C288)</f>
        <v/>
      </c>
      <c r="BC288" s="77">
        <f>IFERROR(AO288/E288,0)</f>
        <v/>
      </c>
      <c r="BD288" s="77">
        <f>IFERROR(AP288/F288,0)</f>
        <v/>
      </c>
      <c r="BE288" s="35">
        <f>SUMIFS(рўйхат!BL:BL,рўйхат!$CY:$CY,$B$296,рўйхат!$B:$B,$C288)</f>
        <v/>
      </c>
      <c r="BF288" s="36">
        <f>SUMIFS(рўйхат!BM:BM,рўйхат!$CY:$CY,$B$296,рўйхат!$B:$B,$C288)</f>
        <v/>
      </c>
      <c r="BG288" s="35">
        <f>SUMIFS(рўйхат!BN:BN,рўйхат!$CY:$CY,$B$296,рўйхат!$B:$B,$C288)</f>
        <v/>
      </c>
      <c r="BH288" s="36">
        <f>SUMIFS(рўйхат!BO:BO,рўйхат!$CY:$CY,$B$296,рўйхат!$B:$B,$C288)</f>
        <v/>
      </c>
      <c r="BI288" s="35">
        <f>SUMIFS(рўйхат!BP:BP,рўйхат!$CY:$CY,$B$296,рўйхат!$B:$B,$C288)</f>
        <v/>
      </c>
      <c r="BJ288" s="36">
        <f>SUMIFS(рўйхат!BQ:BQ,рўйхат!$CY:$CY,$B$296,рўйхат!$B:$B,$C288)</f>
        <v/>
      </c>
      <c r="BK288" s="35">
        <f>SUMIFS(рўйхат!BR:BR,рўйхат!$CY:$CY,$B$296,рўйхат!$B:$B,$C288)</f>
        <v/>
      </c>
      <c r="BL288" s="36">
        <f>SUMIFS(рўйхат!BS:BS,рўйхат!$CY:$CY,$B$296,рўйхат!$B:$B,$C288)</f>
        <v/>
      </c>
      <c r="BM288" s="35">
        <f>SUMIFS(рўйхат!BT:BT,рўйхат!$CY:$CY,$B$296,рўйхат!$B:$B,$C288)</f>
        <v/>
      </c>
      <c r="BN288" s="36">
        <f>SUMIFS(рўйхат!BU:BU,рўйхат!$CY:$CY,$B$296,рўйхат!$B:$B,$C288)</f>
        <v/>
      </c>
      <c r="BO288" s="35">
        <f>SUMIFS(рўйхат!BX:BX,рўйхат!$CY:$CY,$B$296,рўйхат!$B:$B,$C288)</f>
        <v/>
      </c>
      <c r="BP288" s="36">
        <f>SUMIFS(рўйхат!BY:BY,рўйхат!$CY:$CY,$B$296,рўйхат!$B:$B,$C288)</f>
        <v/>
      </c>
      <c r="BQ288" s="35">
        <f>SUMIFS(рўйхат!BZ:BZ,рўйхат!$CY:$CY,$B$296,рўйхат!$B:$B,$C288)</f>
        <v/>
      </c>
      <c r="BR288" s="36">
        <f>SUMIFS(рўйхат!CA:CA,рўйхат!$CY:$CY,$B$296,рўйхат!$B:$B,$C288)</f>
        <v/>
      </c>
      <c r="BS288" s="35">
        <f>SUMIFS(рўйхат!CB:CB,рўйхат!$CY:$CY,$B$296,рўйхат!$B:$B,$C288)</f>
        <v/>
      </c>
      <c r="BT288" s="36">
        <f>SUMIFS(рўйхат!CC:CC,рўйхат!$CY:$CY,$B$296,рўйхат!$B:$B,$C288)</f>
        <v/>
      </c>
      <c r="BU288" s="35">
        <f>SUMIFS(рўйхат!CD:CD,рўйхат!$CY:$CY,$B$296,рўйхат!$B:$B,$C288)</f>
        <v/>
      </c>
      <c r="BV288" s="36">
        <f>SUMIFS(рўйхат!CE:CE,рўйхат!$CY:$CY,$B$296,рўйхат!$B:$B,$C288)</f>
        <v/>
      </c>
      <c r="BW288" s="35">
        <f>SUMIFS(рўйхат!CH:CH,рўйхат!$CY:$CY,$B$296,рўйхат!$B:$B,$C288)</f>
        <v/>
      </c>
      <c r="BX288" s="36">
        <f>SUMIFS(рўйхат!CI:CI,рўйхат!$CY:$CY,$B$296,рўйхат!$B:$B,$C288)</f>
        <v/>
      </c>
      <c r="BY288" s="35">
        <f>SUMIFS(рўйхат!CJ:CJ,рўйхат!$CY:$CY,$B$296,рўйхат!$B:$B,$C288)</f>
        <v/>
      </c>
      <c r="BZ288" s="36">
        <f>SUMIFS(рўйхат!CK:CK,рўйхат!$CY:$CY,$B$296,рўйхат!$B:$B,$C288)</f>
        <v/>
      </c>
      <c r="CA288" s="35">
        <f>SUMIFS(рўйхат!CL:CL,рўйхат!$CY:$CY,$B$296,рўйхат!$B:$B,$C288)</f>
        <v/>
      </c>
      <c r="CB288" s="36">
        <f>SUMIFS(рўйхат!CM:CM,рўйхат!$CY:$CY,$B$296,рўйхат!$B:$B,$C288)</f>
        <v/>
      </c>
      <c r="CC288" s="35">
        <f>SUMIFS(рўйхат!CN:CN,рўйхат!$CY:$CY,$B$296,рўйхат!$B:$B,$C288)</f>
        <v/>
      </c>
      <c r="CD288" s="36">
        <f>SUMIFS(рўйхат!CO:CO,рўйхат!$CY:$CY,$B$296,рўйхат!$B:$B,$C288)</f>
        <v/>
      </c>
      <c r="CE288" s="77">
        <f>IFERROR(BE288/(Q288+BE288),0)</f>
        <v/>
      </c>
      <c r="CF288" s="78">
        <f>IFERROR(BF288/(R288+BF288),0)</f>
        <v/>
      </c>
      <c r="CG288" s="8">
        <f>COUNTIFS(B:B,B288)</f>
        <v/>
      </c>
    </row>
    <row r="289" hidden="1" outlineLevel="1" ht="17.1" customFormat="1" customHeight="1" s="8">
      <c r="A289" s="15" t="n"/>
      <c r="B289" s="50" t="n">
        <v>25</v>
      </c>
      <c r="C289" s="65" t="inlineStr">
        <is>
          <t>Тоғ-кон саноати ва геология вазирлиги</t>
        </is>
      </c>
      <c r="D289" s="16" t="n"/>
      <c r="E289" s="35">
        <f>SUMIFS(рўйхат!F:F,рўйхат!$CY:$CY,$B$296,рўйхат!$B:$B,$C289)</f>
        <v/>
      </c>
      <c r="F289" s="36">
        <f>SUMIFS(рўйхат!G:G,рўйхат!$CY:$CY,$B$296,рўйхат!$B:$B,$C289)</f>
        <v/>
      </c>
      <c r="G289" s="35">
        <f>SUMIFS(рўйхат!H:H,рўйхат!$CY:$CY,$B$296,рўйхат!$B:$B,$C289)</f>
        <v/>
      </c>
      <c r="H289" s="36">
        <f>SUMIFS(рўйхат!I:I,рўйхат!$CY:$CY,$B$296,рўйхат!$B:$B,$C289)</f>
        <v/>
      </c>
      <c r="I289" s="35">
        <f>SUMIFS(рўйхат!J:J,рўйхат!$CY:$CY,$B$296,рўйхат!$B:$B,$C289)</f>
        <v/>
      </c>
      <c r="J289" s="36">
        <f>SUMIFS(рўйхат!K:K,рўйхат!$CY:$CY,$B$296,рўйхат!$B:$B,$C289)</f>
        <v/>
      </c>
      <c r="K289" s="35">
        <f>SUMIFS(рўйхат!L:L,рўйхат!$CY:$CY,$B$296,рўйхат!$B:$B,$C289)</f>
        <v/>
      </c>
      <c r="L289" s="36">
        <f>SUMIFS(рўйхат!M:M,рўйхат!$CY:$CY,$B$296,рўйхат!$B:$B,$C289)</f>
        <v/>
      </c>
      <c r="M289" s="35">
        <f>SUMIFS(рўйхат!N:N,рўйхат!$CY:$CY,$B$296,рўйхат!$B:$B,$C289)</f>
        <v/>
      </c>
      <c r="N289" s="36">
        <f>SUMIFS(рўйхат!O:O,рўйхат!$CY:$CY,$B$296,рўйхат!$B:$B,$C289)</f>
        <v/>
      </c>
      <c r="O289" s="34">
        <f>IFERROR(M289/E289,0)</f>
        <v/>
      </c>
      <c r="P289" s="34">
        <f>IFERROR(N289/F289,0)</f>
        <v/>
      </c>
      <c r="Q289" s="35">
        <f>SUMIFS(рўйхат!P:P,рўйхат!$CY:$CY,$B$296,рўйхат!$B:$B,$C289)</f>
        <v/>
      </c>
      <c r="R289" s="36">
        <f>SUMIFS(рўйхат!Q:Q,рўйхат!$CY:$CY,$B$296,рўйхат!$B:$B,$C289)</f>
        <v/>
      </c>
      <c r="S289" s="35">
        <f>SUMIFS(рўйхат!R:R,рўйхат!$CY:$CY,$B$296,рўйхат!$B:$B,$C289)</f>
        <v/>
      </c>
      <c r="T289" s="36">
        <f>SUMIFS(рўйхат!S:S,рўйхат!$CY:$CY,$B$296,рўйхат!$B:$B,$C289)</f>
        <v/>
      </c>
      <c r="U289" s="35">
        <f>SUMIFS(рўйхат!T:T,рўйхат!$CY:$CY,$B$296,рўйхат!$B:$B,$C289)</f>
        <v/>
      </c>
      <c r="V289" s="36">
        <f>SUMIFS(рўйхат!U:U,рўйхат!$CY:$CY,$B$296,рўйхат!$B:$B,$C289)</f>
        <v/>
      </c>
      <c r="W289" s="35">
        <f>SUMIFS(рўйхат!V:V,рўйхат!$CY:$CY,$B$296,рўйхат!$B:$B,$C289)</f>
        <v/>
      </c>
      <c r="X289" s="36">
        <f>SUMIFS(рўйхат!W:W,рўйхат!$CY:$CY,$B$296,рўйхат!$B:$B,$C289)</f>
        <v/>
      </c>
      <c r="Y289" s="35">
        <f>SUMIFS(рўйхат!X:X,рўйхат!$CY:$CY,$B$296,рўйхат!$B:$B,$C289)</f>
        <v/>
      </c>
      <c r="Z289" s="36">
        <f>SUMIFS(рўйхат!Y:Y,рўйхат!$CY:$CY,$B$296,рўйхат!$B:$B,$C289)</f>
        <v/>
      </c>
      <c r="AA289" s="35">
        <f>SUMIFS(рўйхат!Z:Z,рўйхат!$CY:$CY,$B$296,рўйхат!$B:$B,$C289)</f>
        <v/>
      </c>
      <c r="AB289" s="36">
        <f>SUMIFS(рўйхат!AA:AA,рўйхат!$CY:$CY,$B$296,рўйхат!$B:$B,$C289)</f>
        <v/>
      </c>
      <c r="AC289" s="35">
        <f>SUMIFS(рўйхат!AB:AB,рўйхат!$CY:$CY,$B$296,рўйхат!$B:$B,$C289)</f>
        <v/>
      </c>
      <c r="AD289" s="36">
        <f>SUMIFS(рўйхат!AC:AC,рўйхат!$CY:$CY,$B$296,рўйхат!$B:$B,$C289)</f>
        <v/>
      </c>
      <c r="AE289" s="35">
        <f>SUMIFS(рўйхат!AD:AD,рўйхат!$CY:$CY,$B$296,рўйхат!$B:$B,$C289)</f>
        <v/>
      </c>
      <c r="AF289" s="36">
        <f>SUMIFS(рўйхат!AE:AE,рўйхат!$CY:$CY,$B$296,рўйхат!$B:$B,$C289)</f>
        <v/>
      </c>
      <c r="AG289" s="35">
        <f>SUMIFS(рўйхат!AH:AH,рўйхат!$CY:$CY,$B$296,рўйхат!$B:$B,$C289)</f>
        <v/>
      </c>
      <c r="AH289" s="36">
        <f>SUMIFS(рўйхат!AI:AI,рўйхат!$CY:$CY,$B$296,рўйхат!$B:$B,$C289)</f>
        <v/>
      </c>
      <c r="AI289" s="35">
        <f>SUMIFS(рўйхат!AJ:AJ,рўйхат!$CY:$CY,$B$296,рўйхат!$B:$B,$C289)</f>
        <v/>
      </c>
      <c r="AJ289" s="36">
        <f>SUMIFS(рўйхат!AK:AK,рўйхат!$CY:$CY,$B$296,рўйхат!$B:$B,$C289)</f>
        <v/>
      </c>
      <c r="AK289" s="35">
        <f>SUMIFS(рўйхат!AL:AL,рўйхат!$CY:$CY,$B$296,рўйхат!$B:$B,$C289)</f>
        <v/>
      </c>
      <c r="AL289" s="36">
        <f>SUMIFS(рўйхат!AM:AM,рўйхат!$CY:$CY,$B$296,рўйхат!$B:$B,$C289)</f>
        <v/>
      </c>
      <c r="AM289" s="77">
        <f>IFERROR(Q289/E289,0)</f>
        <v/>
      </c>
      <c r="AN289" s="77">
        <f>IFERROR(R289/F289,0)</f>
        <v/>
      </c>
      <c r="AO289" s="35">
        <f>SUMIFS(рўйхат!AX:AX,рўйхат!$CY:$CY,$B$296,рўйхат!$B:$B,$C289)</f>
        <v/>
      </c>
      <c r="AP289" s="36">
        <f>SUMIFS(рўйхат!AY:AY,рўйхат!$CY:$CY,$B$296,рўйхат!$B:$B,$C289)</f>
        <v/>
      </c>
      <c r="AQ289" s="35">
        <f>SUMIFS(рўйхат!AZ:AZ,рўйхат!$CY:$CY,$B$296,рўйхат!$B:$B,$C289)</f>
        <v/>
      </c>
      <c r="AR289" s="36">
        <f>SUMIFS(рўйхат!BA:BA,рўйхат!$CY:$CY,$B$296,рўйхат!$B:$B,$C289)</f>
        <v/>
      </c>
      <c r="AS289" s="35">
        <f>SUMIFS(рўйхат!BB:BB,рўйхат!$CY:$CY,$B$296,рўйхат!$B:$B,$C289)</f>
        <v/>
      </c>
      <c r="AT289" s="36">
        <f>SUMIFS(рўйхат!BC:BC,рўйхат!$CY:$CY,$B$296,рўйхат!$B:$B,$C289)</f>
        <v/>
      </c>
      <c r="AU289" s="35">
        <f>SUMIFS(рўйхат!BD:BD,рўйхат!$CY:$CY,$B$296,рўйхат!$B:$B,$C289)</f>
        <v/>
      </c>
      <c r="AV289" s="36">
        <f>SUMIFS(рўйхат!BE:BE,рўйхат!$CY:$CY,$B$296,рўйхат!$B:$B,$C289)</f>
        <v/>
      </c>
      <c r="AW289" s="35">
        <f>SUMIFS(рўйхат!BF:BF,рўйхат!$CY:$CY,$B$296,рўйхат!$B:$B,$C289)</f>
        <v/>
      </c>
      <c r="AX289" s="36">
        <f>SUMIFS(рўйхат!BG:BG,рўйхат!$CY:$CY,$B$296,рўйхат!$B:$B,$C289)</f>
        <v/>
      </c>
      <c r="AY289" s="35">
        <f>SUMIFS(рўйхат!BH:BH,рўйхат!$CY:$CY,$B$296,рўйхат!$B:$B,$C289)</f>
        <v/>
      </c>
      <c r="AZ289" s="36">
        <f>SUMIFS(рўйхат!BI:BI,рўйхат!$CY:$CY,$B$296,рўйхат!$B:$B,$C289)</f>
        <v/>
      </c>
      <c r="BA289" s="35">
        <f>SUMIFS(рўйхат!BJ:BJ,рўйхат!$CY:$CY,$B$296,рўйхат!$B:$B,$C289)</f>
        <v/>
      </c>
      <c r="BB289" s="36">
        <f>SUMIFS(рўйхат!BK:BK,рўйхат!$CY:$CY,$B$296,рўйхат!$B:$B,$C289)</f>
        <v/>
      </c>
      <c r="BC289" s="77">
        <f>IFERROR(AO289/E289,0)</f>
        <v/>
      </c>
      <c r="BD289" s="77">
        <f>IFERROR(AP289/F289,0)</f>
        <v/>
      </c>
      <c r="BE289" s="35">
        <f>SUMIFS(рўйхат!BL:BL,рўйхат!$CY:$CY,$B$296,рўйхат!$B:$B,$C289)</f>
        <v/>
      </c>
      <c r="BF289" s="36">
        <f>SUMIFS(рўйхат!BM:BM,рўйхат!$CY:$CY,$B$296,рўйхат!$B:$B,$C289)</f>
        <v/>
      </c>
      <c r="BG289" s="35">
        <f>SUMIFS(рўйхат!BN:BN,рўйхат!$CY:$CY,$B$296,рўйхат!$B:$B,$C289)</f>
        <v/>
      </c>
      <c r="BH289" s="36">
        <f>SUMIFS(рўйхат!BO:BO,рўйхат!$CY:$CY,$B$296,рўйхат!$B:$B,$C289)</f>
        <v/>
      </c>
      <c r="BI289" s="35">
        <f>SUMIFS(рўйхат!BP:BP,рўйхат!$CY:$CY,$B$296,рўйхат!$B:$B,$C289)</f>
        <v/>
      </c>
      <c r="BJ289" s="36">
        <f>SUMIFS(рўйхат!BQ:BQ,рўйхат!$CY:$CY,$B$296,рўйхат!$B:$B,$C289)</f>
        <v/>
      </c>
      <c r="BK289" s="35">
        <f>SUMIFS(рўйхат!BR:BR,рўйхат!$CY:$CY,$B$296,рўйхат!$B:$B,$C289)</f>
        <v/>
      </c>
      <c r="BL289" s="36">
        <f>SUMIFS(рўйхат!BS:BS,рўйхат!$CY:$CY,$B$296,рўйхат!$B:$B,$C289)</f>
        <v/>
      </c>
      <c r="BM289" s="35">
        <f>SUMIFS(рўйхат!BT:BT,рўйхат!$CY:$CY,$B$296,рўйхат!$B:$B,$C289)</f>
        <v/>
      </c>
      <c r="BN289" s="36">
        <f>SUMIFS(рўйхат!BU:BU,рўйхат!$CY:$CY,$B$296,рўйхат!$B:$B,$C289)</f>
        <v/>
      </c>
      <c r="BO289" s="35">
        <f>SUMIFS(рўйхат!BX:BX,рўйхат!$CY:$CY,$B$296,рўйхат!$B:$B,$C289)</f>
        <v/>
      </c>
      <c r="BP289" s="36">
        <f>SUMIFS(рўйхат!BY:BY,рўйхат!$CY:$CY,$B$296,рўйхат!$B:$B,$C289)</f>
        <v/>
      </c>
      <c r="BQ289" s="35">
        <f>SUMIFS(рўйхат!BZ:BZ,рўйхат!$CY:$CY,$B$296,рўйхат!$B:$B,$C289)</f>
        <v/>
      </c>
      <c r="BR289" s="36">
        <f>SUMIFS(рўйхат!CA:CA,рўйхат!$CY:$CY,$B$296,рўйхат!$B:$B,$C289)</f>
        <v/>
      </c>
      <c r="BS289" s="35">
        <f>SUMIFS(рўйхат!CB:CB,рўйхат!$CY:$CY,$B$296,рўйхат!$B:$B,$C289)</f>
        <v/>
      </c>
      <c r="BT289" s="36">
        <f>SUMIFS(рўйхат!CC:CC,рўйхат!$CY:$CY,$B$296,рўйхат!$B:$B,$C289)</f>
        <v/>
      </c>
      <c r="BU289" s="35">
        <f>SUMIFS(рўйхат!CD:CD,рўйхат!$CY:$CY,$B$296,рўйхат!$B:$B,$C289)</f>
        <v/>
      </c>
      <c r="BV289" s="36">
        <f>SUMIFS(рўйхат!CE:CE,рўйхат!$CY:$CY,$B$296,рўйхат!$B:$B,$C289)</f>
        <v/>
      </c>
      <c r="BW289" s="35">
        <f>SUMIFS(рўйхат!CH:CH,рўйхат!$CY:$CY,$B$296,рўйхат!$B:$B,$C289)</f>
        <v/>
      </c>
      <c r="BX289" s="36">
        <f>SUMIFS(рўйхат!CI:CI,рўйхат!$CY:$CY,$B$296,рўйхат!$B:$B,$C289)</f>
        <v/>
      </c>
      <c r="BY289" s="35">
        <f>SUMIFS(рўйхат!CJ:CJ,рўйхат!$CY:$CY,$B$296,рўйхат!$B:$B,$C289)</f>
        <v/>
      </c>
      <c r="BZ289" s="36">
        <f>SUMIFS(рўйхат!CK:CK,рўйхат!$CY:$CY,$B$296,рўйхат!$B:$B,$C289)</f>
        <v/>
      </c>
      <c r="CA289" s="35">
        <f>SUMIFS(рўйхат!CL:CL,рўйхат!$CY:$CY,$B$296,рўйхат!$B:$B,$C289)</f>
        <v/>
      </c>
      <c r="CB289" s="36">
        <f>SUMIFS(рўйхат!CM:CM,рўйхат!$CY:$CY,$B$296,рўйхат!$B:$B,$C289)</f>
        <v/>
      </c>
      <c r="CC289" s="35">
        <f>SUMIFS(рўйхат!CN:CN,рўйхат!$CY:$CY,$B$296,рўйхат!$B:$B,$C289)</f>
        <v/>
      </c>
      <c r="CD289" s="36">
        <f>SUMIFS(рўйхат!CO:CO,рўйхат!$CY:$CY,$B$296,рўйхат!$B:$B,$C289)</f>
        <v/>
      </c>
      <c r="CE289" s="77">
        <f>IFERROR(BE289/(Q289+BE289),0)</f>
        <v/>
      </c>
      <c r="CF289" s="78">
        <f>IFERROR(BF289/(R289+BF289),0)</f>
        <v/>
      </c>
      <c r="CG289" s="8">
        <f>COUNTIFS(B:B,B289)</f>
        <v/>
      </c>
    </row>
    <row r="290" hidden="1" outlineLevel="1" ht="17.1" customFormat="1" customHeight="1" s="8">
      <c r="A290" s="15" t="n"/>
      <c r="B290" s="50" t="n">
        <v>26</v>
      </c>
      <c r="C290" s="67" t="inlineStr">
        <is>
          <t>Транспорт вазирлиги</t>
        </is>
      </c>
      <c r="D290" s="16" t="n"/>
      <c r="E290" s="35">
        <f>SUMIFS(рўйхат!F:F,рўйхат!$CY:$CY,$B$296,рўйхат!$B:$B,$C290)</f>
        <v/>
      </c>
      <c r="F290" s="36">
        <f>SUMIFS(рўйхат!G:G,рўйхат!$CY:$CY,$B$296,рўйхат!$B:$B,$C290)</f>
        <v/>
      </c>
      <c r="G290" s="35">
        <f>SUMIFS(рўйхат!H:H,рўйхат!$CY:$CY,$B$296,рўйхат!$B:$B,$C290)</f>
        <v/>
      </c>
      <c r="H290" s="36">
        <f>SUMIFS(рўйхат!I:I,рўйхат!$CY:$CY,$B$296,рўйхат!$B:$B,$C290)</f>
        <v/>
      </c>
      <c r="I290" s="35">
        <f>SUMIFS(рўйхат!J:J,рўйхат!$CY:$CY,$B$296,рўйхат!$B:$B,$C290)</f>
        <v/>
      </c>
      <c r="J290" s="36">
        <f>SUMIFS(рўйхат!K:K,рўйхат!$CY:$CY,$B$296,рўйхат!$B:$B,$C290)</f>
        <v/>
      </c>
      <c r="K290" s="35">
        <f>SUMIFS(рўйхат!L:L,рўйхат!$CY:$CY,$B$296,рўйхат!$B:$B,$C290)</f>
        <v/>
      </c>
      <c r="L290" s="36">
        <f>SUMIFS(рўйхат!M:M,рўйхат!$CY:$CY,$B$296,рўйхат!$B:$B,$C290)</f>
        <v/>
      </c>
      <c r="M290" s="35">
        <f>SUMIFS(рўйхат!N:N,рўйхат!$CY:$CY,$B$296,рўйхат!$B:$B,$C290)</f>
        <v/>
      </c>
      <c r="N290" s="36">
        <f>SUMIFS(рўйхат!O:O,рўйхат!$CY:$CY,$B$296,рўйхат!$B:$B,$C290)</f>
        <v/>
      </c>
      <c r="O290" s="34">
        <f>IFERROR(M290/E290,0)</f>
        <v/>
      </c>
      <c r="P290" s="34">
        <f>IFERROR(N290/F290,0)</f>
        <v/>
      </c>
      <c r="Q290" s="35">
        <f>SUMIFS(рўйхат!P:P,рўйхат!$CY:$CY,$B$296,рўйхат!$B:$B,$C290)</f>
        <v/>
      </c>
      <c r="R290" s="36">
        <f>SUMIFS(рўйхат!Q:Q,рўйхат!$CY:$CY,$B$296,рўйхат!$B:$B,$C290)</f>
        <v/>
      </c>
      <c r="S290" s="35">
        <f>SUMIFS(рўйхат!R:R,рўйхат!$CY:$CY,$B$296,рўйхат!$B:$B,$C290)</f>
        <v/>
      </c>
      <c r="T290" s="36">
        <f>SUMIFS(рўйхат!S:S,рўйхат!$CY:$CY,$B$296,рўйхат!$B:$B,$C290)</f>
        <v/>
      </c>
      <c r="U290" s="35">
        <f>SUMIFS(рўйхат!T:T,рўйхат!$CY:$CY,$B$296,рўйхат!$B:$B,$C290)</f>
        <v/>
      </c>
      <c r="V290" s="36">
        <f>SUMIFS(рўйхат!U:U,рўйхат!$CY:$CY,$B$296,рўйхат!$B:$B,$C290)</f>
        <v/>
      </c>
      <c r="W290" s="35">
        <f>SUMIFS(рўйхат!V:V,рўйхат!$CY:$CY,$B$296,рўйхат!$B:$B,$C290)</f>
        <v/>
      </c>
      <c r="X290" s="36">
        <f>SUMIFS(рўйхат!W:W,рўйхат!$CY:$CY,$B$296,рўйхат!$B:$B,$C290)</f>
        <v/>
      </c>
      <c r="Y290" s="35">
        <f>SUMIFS(рўйхат!X:X,рўйхат!$CY:$CY,$B$296,рўйхат!$B:$B,$C290)</f>
        <v/>
      </c>
      <c r="Z290" s="36">
        <f>SUMIFS(рўйхат!Y:Y,рўйхат!$CY:$CY,$B$296,рўйхат!$B:$B,$C290)</f>
        <v/>
      </c>
      <c r="AA290" s="35">
        <f>SUMIFS(рўйхат!Z:Z,рўйхат!$CY:$CY,$B$296,рўйхат!$B:$B,$C290)</f>
        <v/>
      </c>
      <c r="AB290" s="36">
        <f>SUMIFS(рўйхат!AA:AA,рўйхат!$CY:$CY,$B$296,рўйхат!$B:$B,$C290)</f>
        <v/>
      </c>
      <c r="AC290" s="35">
        <f>SUMIFS(рўйхат!AB:AB,рўйхат!$CY:$CY,$B$296,рўйхат!$B:$B,$C290)</f>
        <v/>
      </c>
      <c r="AD290" s="36">
        <f>SUMIFS(рўйхат!AC:AC,рўйхат!$CY:$CY,$B$296,рўйхат!$B:$B,$C290)</f>
        <v/>
      </c>
      <c r="AE290" s="35">
        <f>SUMIFS(рўйхат!AD:AD,рўйхат!$CY:$CY,$B$296,рўйхат!$B:$B,$C290)</f>
        <v/>
      </c>
      <c r="AF290" s="36">
        <f>SUMIFS(рўйхат!AE:AE,рўйхат!$CY:$CY,$B$296,рўйхат!$B:$B,$C290)</f>
        <v/>
      </c>
      <c r="AG290" s="35">
        <f>SUMIFS(рўйхат!AH:AH,рўйхат!$CY:$CY,$B$296,рўйхат!$B:$B,$C290)</f>
        <v/>
      </c>
      <c r="AH290" s="36">
        <f>SUMIFS(рўйхат!AI:AI,рўйхат!$CY:$CY,$B$296,рўйхат!$B:$B,$C290)</f>
        <v/>
      </c>
      <c r="AI290" s="35">
        <f>SUMIFS(рўйхат!AJ:AJ,рўйхат!$CY:$CY,$B$296,рўйхат!$B:$B,$C290)</f>
        <v/>
      </c>
      <c r="AJ290" s="36">
        <f>SUMIFS(рўйхат!AK:AK,рўйхат!$CY:$CY,$B$296,рўйхат!$B:$B,$C290)</f>
        <v/>
      </c>
      <c r="AK290" s="35">
        <f>SUMIFS(рўйхат!AL:AL,рўйхат!$CY:$CY,$B$296,рўйхат!$B:$B,$C290)</f>
        <v/>
      </c>
      <c r="AL290" s="36">
        <f>SUMIFS(рўйхат!AM:AM,рўйхат!$CY:$CY,$B$296,рўйхат!$B:$B,$C290)</f>
        <v/>
      </c>
      <c r="AM290" s="77">
        <f>IFERROR(Q290/E290,0)</f>
        <v/>
      </c>
      <c r="AN290" s="77">
        <f>IFERROR(R290/F290,0)</f>
        <v/>
      </c>
      <c r="AO290" s="35">
        <f>SUMIFS(рўйхат!AX:AX,рўйхат!$CY:$CY,$B$296,рўйхат!$B:$B,$C290)</f>
        <v/>
      </c>
      <c r="AP290" s="36">
        <f>SUMIFS(рўйхат!AY:AY,рўйхат!$CY:$CY,$B$296,рўйхат!$B:$B,$C290)</f>
        <v/>
      </c>
      <c r="AQ290" s="35">
        <f>SUMIFS(рўйхат!AZ:AZ,рўйхат!$CY:$CY,$B$296,рўйхат!$B:$B,$C290)</f>
        <v/>
      </c>
      <c r="AR290" s="36">
        <f>SUMIFS(рўйхат!BA:BA,рўйхат!$CY:$CY,$B$296,рўйхат!$B:$B,$C290)</f>
        <v/>
      </c>
      <c r="AS290" s="35">
        <f>SUMIFS(рўйхат!BB:BB,рўйхат!$CY:$CY,$B$296,рўйхат!$B:$B,$C290)</f>
        <v/>
      </c>
      <c r="AT290" s="36">
        <f>SUMIFS(рўйхат!BC:BC,рўйхат!$CY:$CY,$B$296,рўйхат!$B:$B,$C290)</f>
        <v/>
      </c>
      <c r="AU290" s="35">
        <f>SUMIFS(рўйхат!BD:BD,рўйхат!$CY:$CY,$B$296,рўйхат!$B:$B,$C290)</f>
        <v/>
      </c>
      <c r="AV290" s="36">
        <f>SUMIFS(рўйхат!BE:BE,рўйхат!$CY:$CY,$B$296,рўйхат!$B:$B,$C290)</f>
        <v/>
      </c>
      <c r="AW290" s="35">
        <f>SUMIFS(рўйхат!BF:BF,рўйхат!$CY:$CY,$B$296,рўйхат!$B:$B,$C290)</f>
        <v/>
      </c>
      <c r="AX290" s="36">
        <f>SUMIFS(рўйхат!BG:BG,рўйхат!$CY:$CY,$B$296,рўйхат!$B:$B,$C290)</f>
        <v/>
      </c>
      <c r="AY290" s="35">
        <f>SUMIFS(рўйхат!BH:BH,рўйхат!$CY:$CY,$B$296,рўйхат!$B:$B,$C290)</f>
        <v/>
      </c>
      <c r="AZ290" s="36">
        <f>SUMIFS(рўйхат!BI:BI,рўйхат!$CY:$CY,$B$296,рўйхат!$B:$B,$C290)</f>
        <v/>
      </c>
      <c r="BA290" s="35">
        <f>SUMIFS(рўйхат!BJ:BJ,рўйхат!$CY:$CY,$B$296,рўйхат!$B:$B,$C290)</f>
        <v/>
      </c>
      <c r="BB290" s="36">
        <f>SUMIFS(рўйхат!BK:BK,рўйхат!$CY:$CY,$B$296,рўйхат!$B:$B,$C290)</f>
        <v/>
      </c>
      <c r="BC290" s="77">
        <f>IFERROR(AO290/E290,0)</f>
        <v/>
      </c>
      <c r="BD290" s="77">
        <f>IFERROR(AP290/F290,0)</f>
        <v/>
      </c>
      <c r="BE290" s="35">
        <f>SUMIFS(рўйхат!BL:BL,рўйхат!$CY:$CY,$B$296,рўйхат!$B:$B,$C290)</f>
        <v/>
      </c>
      <c r="BF290" s="36">
        <f>SUMIFS(рўйхат!BM:BM,рўйхат!$CY:$CY,$B$296,рўйхат!$B:$B,$C290)</f>
        <v/>
      </c>
      <c r="BG290" s="35">
        <f>SUMIFS(рўйхат!BN:BN,рўйхат!$CY:$CY,$B$296,рўйхат!$B:$B,$C290)</f>
        <v/>
      </c>
      <c r="BH290" s="36">
        <f>SUMIFS(рўйхат!BO:BO,рўйхат!$CY:$CY,$B$296,рўйхат!$B:$B,$C290)</f>
        <v/>
      </c>
      <c r="BI290" s="35">
        <f>SUMIFS(рўйхат!BP:BP,рўйхат!$CY:$CY,$B$296,рўйхат!$B:$B,$C290)</f>
        <v/>
      </c>
      <c r="BJ290" s="36">
        <f>SUMIFS(рўйхат!BQ:BQ,рўйхат!$CY:$CY,$B$296,рўйхат!$B:$B,$C290)</f>
        <v/>
      </c>
      <c r="BK290" s="35">
        <f>SUMIFS(рўйхат!BR:BR,рўйхат!$CY:$CY,$B$296,рўйхат!$B:$B,$C290)</f>
        <v/>
      </c>
      <c r="BL290" s="36">
        <f>SUMIFS(рўйхат!BS:BS,рўйхат!$CY:$CY,$B$296,рўйхат!$B:$B,$C290)</f>
        <v/>
      </c>
      <c r="BM290" s="35">
        <f>SUMIFS(рўйхат!BT:BT,рўйхат!$CY:$CY,$B$296,рўйхат!$B:$B,$C290)</f>
        <v/>
      </c>
      <c r="BN290" s="36">
        <f>SUMIFS(рўйхат!BU:BU,рўйхат!$CY:$CY,$B$296,рўйхат!$B:$B,$C290)</f>
        <v/>
      </c>
      <c r="BO290" s="35">
        <f>SUMIFS(рўйхат!BX:BX,рўйхат!$CY:$CY,$B$296,рўйхат!$B:$B,$C290)</f>
        <v/>
      </c>
      <c r="BP290" s="36">
        <f>SUMIFS(рўйхат!BY:BY,рўйхат!$CY:$CY,$B$296,рўйхат!$B:$B,$C290)</f>
        <v/>
      </c>
      <c r="BQ290" s="35">
        <f>SUMIFS(рўйхат!BZ:BZ,рўйхат!$CY:$CY,$B$296,рўйхат!$B:$B,$C290)</f>
        <v/>
      </c>
      <c r="BR290" s="36">
        <f>SUMIFS(рўйхат!CA:CA,рўйхат!$CY:$CY,$B$296,рўйхат!$B:$B,$C290)</f>
        <v/>
      </c>
      <c r="BS290" s="35">
        <f>SUMIFS(рўйхат!CB:CB,рўйхат!$CY:$CY,$B$296,рўйхат!$B:$B,$C290)</f>
        <v/>
      </c>
      <c r="BT290" s="36">
        <f>SUMIFS(рўйхат!CC:CC,рўйхат!$CY:$CY,$B$296,рўйхат!$B:$B,$C290)</f>
        <v/>
      </c>
      <c r="BU290" s="35">
        <f>SUMIFS(рўйхат!CD:CD,рўйхат!$CY:$CY,$B$296,рўйхат!$B:$B,$C290)</f>
        <v/>
      </c>
      <c r="BV290" s="36">
        <f>SUMIFS(рўйхат!CE:CE,рўйхат!$CY:$CY,$B$296,рўйхат!$B:$B,$C290)</f>
        <v/>
      </c>
      <c r="BW290" s="35">
        <f>SUMIFS(рўйхат!CH:CH,рўйхат!$CY:$CY,$B$296,рўйхат!$B:$B,$C290)</f>
        <v/>
      </c>
      <c r="BX290" s="36">
        <f>SUMIFS(рўйхат!CI:CI,рўйхат!$CY:$CY,$B$296,рўйхат!$B:$B,$C290)</f>
        <v/>
      </c>
      <c r="BY290" s="35">
        <f>SUMIFS(рўйхат!CJ:CJ,рўйхат!$CY:$CY,$B$296,рўйхат!$B:$B,$C290)</f>
        <v/>
      </c>
      <c r="BZ290" s="36">
        <f>SUMIFS(рўйхат!CK:CK,рўйхат!$CY:$CY,$B$296,рўйхат!$B:$B,$C290)</f>
        <v/>
      </c>
      <c r="CA290" s="35">
        <f>SUMIFS(рўйхат!CL:CL,рўйхат!$CY:$CY,$B$296,рўйхат!$B:$B,$C290)</f>
        <v/>
      </c>
      <c r="CB290" s="36">
        <f>SUMIFS(рўйхат!CM:CM,рўйхат!$CY:$CY,$B$296,рўйхат!$B:$B,$C290)</f>
        <v/>
      </c>
      <c r="CC290" s="35">
        <f>SUMIFS(рўйхат!CN:CN,рўйхат!$CY:$CY,$B$296,рўйхат!$B:$B,$C290)</f>
        <v/>
      </c>
      <c r="CD290" s="36">
        <f>SUMIFS(рўйхат!CO:CO,рўйхат!$CY:$CY,$B$296,рўйхат!$B:$B,$C290)</f>
        <v/>
      </c>
      <c r="CE290" s="77">
        <f>IFERROR(BE290/(Q290+BE290),0)</f>
        <v/>
      </c>
      <c r="CF290" s="78">
        <f>IFERROR(BF290/(R290+BF290),0)</f>
        <v/>
      </c>
      <c r="CG290" s="8">
        <f>COUNTIFS(B:B,B290)</f>
        <v/>
      </c>
    </row>
    <row r="291" hidden="1" outlineLevel="1" ht="17.1" customFormat="1" customHeight="1" s="8">
      <c r="A291" s="15" t="n"/>
      <c r="B291" s="50" t="n">
        <v>27</v>
      </c>
      <c r="C291" s="67" t="inlineStr">
        <is>
          <t>Фавқулодда вазиятлар вазирлиги</t>
        </is>
      </c>
      <c r="D291" s="16" t="n"/>
      <c r="E291" s="35">
        <f>SUMIFS(рўйхат!F:F,рўйхат!$CY:$CY,$B$296,рўйхат!$B:$B,$C291)</f>
        <v/>
      </c>
      <c r="F291" s="36">
        <f>SUMIFS(рўйхат!G:G,рўйхат!$CY:$CY,$B$296,рўйхат!$B:$B,$C291)</f>
        <v/>
      </c>
      <c r="G291" s="35">
        <f>SUMIFS(рўйхат!H:H,рўйхат!$CY:$CY,$B$296,рўйхат!$B:$B,$C291)</f>
        <v/>
      </c>
      <c r="H291" s="36">
        <f>SUMIFS(рўйхат!I:I,рўйхат!$CY:$CY,$B$296,рўйхат!$B:$B,$C291)</f>
        <v/>
      </c>
      <c r="I291" s="35">
        <f>SUMIFS(рўйхат!J:J,рўйхат!$CY:$CY,$B$296,рўйхат!$B:$B,$C291)</f>
        <v/>
      </c>
      <c r="J291" s="36">
        <f>SUMIFS(рўйхат!K:K,рўйхат!$CY:$CY,$B$296,рўйхат!$B:$B,$C291)</f>
        <v/>
      </c>
      <c r="K291" s="35">
        <f>SUMIFS(рўйхат!L:L,рўйхат!$CY:$CY,$B$296,рўйхат!$B:$B,$C291)</f>
        <v/>
      </c>
      <c r="L291" s="36">
        <f>SUMIFS(рўйхат!M:M,рўйхат!$CY:$CY,$B$296,рўйхат!$B:$B,$C291)</f>
        <v/>
      </c>
      <c r="M291" s="35">
        <f>SUMIFS(рўйхат!N:N,рўйхат!$CY:$CY,$B$296,рўйхат!$B:$B,$C291)</f>
        <v/>
      </c>
      <c r="N291" s="36">
        <f>SUMIFS(рўйхат!O:O,рўйхат!$CY:$CY,$B$296,рўйхат!$B:$B,$C291)</f>
        <v/>
      </c>
      <c r="O291" s="34">
        <f>IFERROR(M291/E291,0)</f>
        <v/>
      </c>
      <c r="P291" s="34">
        <f>IFERROR(N291/F291,0)</f>
        <v/>
      </c>
      <c r="Q291" s="35">
        <f>SUMIFS(рўйхат!P:P,рўйхат!$CY:$CY,$B$296,рўйхат!$B:$B,$C291)</f>
        <v/>
      </c>
      <c r="R291" s="36">
        <f>SUMIFS(рўйхат!Q:Q,рўйхат!$CY:$CY,$B$296,рўйхат!$B:$B,$C291)</f>
        <v/>
      </c>
      <c r="S291" s="35">
        <f>SUMIFS(рўйхат!R:R,рўйхат!$CY:$CY,$B$296,рўйхат!$B:$B,$C291)</f>
        <v/>
      </c>
      <c r="T291" s="36">
        <f>SUMIFS(рўйхат!S:S,рўйхат!$CY:$CY,$B$296,рўйхат!$B:$B,$C291)</f>
        <v/>
      </c>
      <c r="U291" s="35">
        <f>SUMIFS(рўйхат!T:T,рўйхат!$CY:$CY,$B$296,рўйхат!$B:$B,$C291)</f>
        <v/>
      </c>
      <c r="V291" s="36">
        <f>SUMIFS(рўйхат!U:U,рўйхат!$CY:$CY,$B$296,рўйхат!$B:$B,$C291)</f>
        <v/>
      </c>
      <c r="W291" s="35">
        <f>SUMIFS(рўйхат!V:V,рўйхат!$CY:$CY,$B$296,рўйхат!$B:$B,$C291)</f>
        <v/>
      </c>
      <c r="X291" s="36">
        <f>SUMIFS(рўйхат!W:W,рўйхат!$CY:$CY,$B$296,рўйхат!$B:$B,$C291)</f>
        <v/>
      </c>
      <c r="Y291" s="35">
        <f>SUMIFS(рўйхат!X:X,рўйхат!$CY:$CY,$B$296,рўйхат!$B:$B,$C291)</f>
        <v/>
      </c>
      <c r="Z291" s="36">
        <f>SUMIFS(рўйхат!Y:Y,рўйхат!$CY:$CY,$B$296,рўйхат!$B:$B,$C291)</f>
        <v/>
      </c>
      <c r="AA291" s="35">
        <f>SUMIFS(рўйхат!Z:Z,рўйхат!$CY:$CY,$B$296,рўйхат!$B:$B,$C291)</f>
        <v/>
      </c>
      <c r="AB291" s="36">
        <f>SUMIFS(рўйхат!AA:AA,рўйхат!$CY:$CY,$B$296,рўйхат!$B:$B,$C291)</f>
        <v/>
      </c>
      <c r="AC291" s="35">
        <f>SUMIFS(рўйхат!AB:AB,рўйхат!$CY:$CY,$B$296,рўйхат!$B:$B,$C291)</f>
        <v/>
      </c>
      <c r="AD291" s="36">
        <f>SUMIFS(рўйхат!AC:AC,рўйхат!$CY:$CY,$B$296,рўйхат!$B:$B,$C291)</f>
        <v/>
      </c>
      <c r="AE291" s="35">
        <f>SUMIFS(рўйхат!AD:AD,рўйхат!$CY:$CY,$B$296,рўйхат!$B:$B,$C291)</f>
        <v/>
      </c>
      <c r="AF291" s="36">
        <f>SUMIFS(рўйхат!AE:AE,рўйхат!$CY:$CY,$B$296,рўйхат!$B:$B,$C291)</f>
        <v/>
      </c>
      <c r="AG291" s="35">
        <f>SUMIFS(рўйхат!AH:AH,рўйхат!$CY:$CY,$B$296,рўйхат!$B:$B,$C291)</f>
        <v/>
      </c>
      <c r="AH291" s="36">
        <f>SUMIFS(рўйхат!AI:AI,рўйхат!$CY:$CY,$B$296,рўйхат!$B:$B,$C291)</f>
        <v/>
      </c>
      <c r="AI291" s="35">
        <f>SUMIFS(рўйхат!AJ:AJ,рўйхат!$CY:$CY,$B$296,рўйхат!$B:$B,$C291)</f>
        <v/>
      </c>
      <c r="AJ291" s="36">
        <f>SUMIFS(рўйхат!AK:AK,рўйхат!$CY:$CY,$B$296,рўйхат!$B:$B,$C291)</f>
        <v/>
      </c>
      <c r="AK291" s="35">
        <f>SUMIFS(рўйхат!AL:AL,рўйхат!$CY:$CY,$B$296,рўйхат!$B:$B,$C291)</f>
        <v/>
      </c>
      <c r="AL291" s="36">
        <f>SUMIFS(рўйхат!AM:AM,рўйхат!$CY:$CY,$B$296,рўйхат!$B:$B,$C291)</f>
        <v/>
      </c>
      <c r="AM291" s="77">
        <f>IFERROR(Q291/E291,0)</f>
        <v/>
      </c>
      <c r="AN291" s="77">
        <f>IFERROR(R291/F291,0)</f>
        <v/>
      </c>
      <c r="AO291" s="35">
        <f>SUMIFS(рўйхат!AX:AX,рўйхат!$CY:$CY,$B$296,рўйхат!$B:$B,$C291)</f>
        <v/>
      </c>
      <c r="AP291" s="36">
        <f>SUMIFS(рўйхат!AY:AY,рўйхат!$CY:$CY,$B$296,рўйхат!$B:$B,$C291)</f>
        <v/>
      </c>
      <c r="AQ291" s="35">
        <f>SUMIFS(рўйхат!AZ:AZ,рўйхат!$CY:$CY,$B$296,рўйхат!$B:$B,$C291)</f>
        <v/>
      </c>
      <c r="AR291" s="36">
        <f>SUMIFS(рўйхат!BA:BA,рўйхат!$CY:$CY,$B$296,рўйхат!$B:$B,$C291)</f>
        <v/>
      </c>
      <c r="AS291" s="35">
        <f>SUMIFS(рўйхат!BB:BB,рўйхат!$CY:$CY,$B$296,рўйхат!$B:$B,$C291)</f>
        <v/>
      </c>
      <c r="AT291" s="36">
        <f>SUMIFS(рўйхат!BC:BC,рўйхат!$CY:$CY,$B$296,рўйхат!$B:$B,$C291)</f>
        <v/>
      </c>
      <c r="AU291" s="35">
        <f>SUMIFS(рўйхат!BD:BD,рўйхат!$CY:$CY,$B$296,рўйхат!$B:$B,$C291)</f>
        <v/>
      </c>
      <c r="AV291" s="36">
        <f>SUMIFS(рўйхат!BE:BE,рўйхат!$CY:$CY,$B$296,рўйхат!$B:$B,$C291)</f>
        <v/>
      </c>
      <c r="AW291" s="35">
        <f>SUMIFS(рўйхат!BF:BF,рўйхат!$CY:$CY,$B$296,рўйхат!$B:$B,$C291)</f>
        <v/>
      </c>
      <c r="AX291" s="36">
        <f>SUMIFS(рўйхат!BG:BG,рўйхат!$CY:$CY,$B$296,рўйхат!$B:$B,$C291)</f>
        <v/>
      </c>
      <c r="AY291" s="35">
        <f>SUMIFS(рўйхат!BH:BH,рўйхат!$CY:$CY,$B$296,рўйхат!$B:$B,$C291)</f>
        <v/>
      </c>
      <c r="AZ291" s="36">
        <f>SUMIFS(рўйхат!BI:BI,рўйхат!$CY:$CY,$B$296,рўйхат!$B:$B,$C291)</f>
        <v/>
      </c>
      <c r="BA291" s="35">
        <f>SUMIFS(рўйхат!BJ:BJ,рўйхат!$CY:$CY,$B$296,рўйхат!$B:$B,$C291)</f>
        <v/>
      </c>
      <c r="BB291" s="36">
        <f>SUMIFS(рўйхат!BK:BK,рўйхат!$CY:$CY,$B$296,рўйхат!$B:$B,$C291)</f>
        <v/>
      </c>
      <c r="BC291" s="77">
        <f>IFERROR(AO291/E291,0)</f>
        <v/>
      </c>
      <c r="BD291" s="77">
        <f>IFERROR(AP291/F291,0)</f>
        <v/>
      </c>
      <c r="BE291" s="35">
        <f>SUMIFS(рўйхат!BL:BL,рўйхат!$CY:$CY,$B$296,рўйхат!$B:$B,$C291)</f>
        <v/>
      </c>
      <c r="BF291" s="36">
        <f>SUMIFS(рўйхат!BM:BM,рўйхат!$CY:$CY,$B$296,рўйхат!$B:$B,$C291)</f>
        <v/>
      </c>
      <c r="BG291" s="35">
        <f>SUMIFS(рўйхат!BN:BN,рўйхат!$CY:$CY,$B$296,рўйхат!$B:$B,$C291)</f>
        <v/>
      </c>
      <c r="BH291" s="36">
        <f>SUMIFS(рўйхат!BO:BO,рўйхат!$CY:$CY,$B$296,рўйхат!$B:$B,$C291)</f>
        <v/>
      </c>
      <c r="BI291" s="35">
        <f>SUMIFS(рўйхат!BP:BP,рўйхат!$CY:$CY,$B$296,рўйхат!$B:$B,$C291)</f>
        <v/>
      </c>
      <c r="BJ291" s="36">
        <f>SUMIFS(рўйхат!BQ:BQ,рўйхат!$CY:$CY,$B$296,рўйхат!$B:$B,$C291)</f>
        <v/>
      </c>
      <c r="BK291" s="35">
        <f>SUMIFS(рўйхат!BR:BR,рўйхат!$CY:$CY,$B$296,рўйхат!$B:$B,$C291)</f>
        <v/>
      </c>
      <c r="BL291" s="36">
        <f>SUMIFS(рўйхат!BS:BS,рўйхат!$CY:$CY,$B$296,рўйхат!$B:$B,$C291)</f>
        <v/>
      </c>
      <c r="BM291" s="35">
        <f>SUMIFS(рўйхат!BT:BT,рўйхат!$CY:$CY,$B$296,рўйхат!$B:$B,$C291)</f>
        <v/>
      </c>
      <c r="BN291" s="36">
        <f>SUMIFS(рўйхат!BU:BU,рўйхат!$CY:$CY,$B$296,рўйхат!$B:$B,$C291)</f>
        <v/>
      </c>
      <c r="BO291" s="35">
        <f>SUMIFS(рўйхат!BX:BX,рўйхат!$CY:$CY,$B$296,рўйхат!$B:$B,$C291)</f>
        <v/>
      </c>
      <c r="BP291" s="36">
        <f>SUMIFS(рўйхат!BY:BY,рўйхат!$CY:$CY,$B$296,рўйхат!$B:$B,$C291)</f>
        <v/>
      </c>
      <c r="BQ291" s="35">
        <f>SUMIFS(рўйхат!BZ:BZ,рўйхат!$CY:$CY,$B$296,рўйхат!$B:$B,$C291)</f>
        <v/>
      </c>
      <c r="BR291" s="36">
        <f>SUMIFS(рўйхат!CA:CA,рўйхат!$CY:$CY,$B$296,рўйхат!$B:$B,$C291)</f>
        <v/>
      </c>
      <c r="BS291" s="35">
        <f>SUMIFS(рўйхат!CB:CB,рўйхат!$CY:$CY,$B$296,рўйхат!$B:$B,$C291)</f>
        <v/>
      </c>
      <c r="BT291" s="36">
        <f>SUMIFS(рўйхат!CC:CC,рўйхат!$CY:$CY,$B$296,рўйхат!$B:$B,$C291)</f>
        <v/>
      </c>
      <c r="BU291" s="35">
        <f>SUMIFS(рўйхат!CD:CD,рўйхат!$CY:$CY,$B$296,рўйхат!$B:$B,$C291)</f>
        <v/>
      </c>
      <c r="BV291" s="36">
        <f>SUMIFS(рўйхат!CE:CE,рўйхат!$CY:$CY,$B$296,рўйхат!$B:$B,$C291)</f>
        <v/>
      </c>
      <c r="BW291" s="35">
        <f>SUMIFS(рўйхат!CH:CH,рўйхат!$CY:$CY,$B$296,рўйхат!$B:$B,$C291)</f>
        <v/>
      </c>
      <c r="BX291" s="36">
        <f>SUMIFS(рўйхат!CI:CI,рўйхат!$CY:$CY,$B$296,рўйхат!$B:$B,$C291)</f>
        <v/>
      </c>
      <c r="BY291" s="35">
        <f>SUMIFS(рўйхат!CJ:CJ,рўйхат!$CY:$CY,$B$296,рўйхат!$B:$B,$C291)</f>
        <v/>
      </c>
      <c r="BZ291" s="36">
        <f>SUMIFS(рўйхат!CK:CK,рўйхат!$CY:$CY,$B$296,рўйхат!$B:$B,$C291)</f>
        <v/>
      </c>
      <c r="CA291" s="35">
        <f>SUMIFS(рўйхат!CL:CL,рўйхат!$CY:$CY,$B$296,рўйхат!$B:$B,$C291)</f>
        <v/>
      </c>
      <c r="CB291" s="36">
        <f>SUMIFS(рўйхат!CM:CM,рўйхат!$CY:$CY,$B$296,рўйхат!$B:$B,$C291)</f>
        <v/>
      </c>
      <c r="CC291" s="35">
        <f>SUMIFS(рўйхат!CN:CN,рўйхат!$CY:$CY,$B$296,рўйхат!$B:$B,$C291)</f>
        <v/>
      </c>
      <c r="CD291" s="36">
        <f>SUMIFS(рўйхат!CO:CO,рўйхат!$CY:$CY,$B$296,рўйхат!$B:$B,$C291)</f>
        <v/>
      </c>
      <c r="CE291" s="77">
        <f>IFERROR(BE291/(Q291+BE291),0)</f>
        <v/>
      </c>
      <c r="CF291" s="78">
        <f>IFERROR(BF291/(R291+BF291),0)</f>
        <v/>
      </c>
      <c r="CG291" s="8">
        <f>COUNTIFS(B:B,B291)</f>
        <v/>
      </c>
    </row>
    <row r="292" hidden="1" outlineLevel="1" ht="33.95" customFormat="1" customHeight="1" s="8">
      <c r="A292" s="15" t="n"/>
      <c r="B292" s="50" t="n">
        <v>28</v>
      </c>
      <c r="C292" s="67" t="inlineStr">
        <is>
          <t>Экология, атроф-муҳитни муҳофаза қилиш ва иқлим ўзгариши вазирлиги</t>
        </is>
      </c>
      <c r="D292" s="16" t="n"/>
      <c r="E292" s="35">
        <f>SUMIFS(рўйхат!F:F,рўйхат!$CY:$CY,$B$296,рўйхат!$B:$B,$C292)</f>
        <v/>
      </c>
      <c r="F292" s="36">
        <f>SUMIFS(рўйхат!G:G,рўйхат!$CY:$CY,$B$296,рўйхат!$B:$B,$C292)</f>
        <v/>
      </c>
      <c r="G292" s="35">
        <f>SUMIFS(рўйхат!H:H,рўйхат!$CY:$CY,$B$296,рўйхат!$B:$B,$C292)</f>
        <v/>
      </c>
      <c r="H292" s="36">
        <f>SUMIFS(рўйхат!I:I,рўйхат!$CY:$CY,$B$296,рўйхат!$B:$B,$C292)</f>
        <v/>
      </c>
      <c r="I292" s="35">
        <f>SUMIFS(рўйхат!J:J,рўйхат!$CY:$CY,$B$296,рўйхат!$B:$B,$C292)</f>
        <v/>
      </c>
      <c r="J292" s="36">
        <f>SUMIFS(рўйхат!K:K,рўйхат!$CY:$CY,$B$296,рўйхат!$B:$B,$C292)</f>
        <v/>
      </c>
      <c r="K292" s="35">
        <f>SUMIFS(рўйхат!L:L,рўйхат!$CY:$CY,$B$296,рўйхат!$B:$B,$C292)</f>
        <v/>
      </c>
      <c r="L292" s="36">
        <f>SUMIFS(рўйхат!M:M,рўйхат!$CY:$CY,$B$296,рўйхат!$B:$B,$C292)</f>
        <v/>
      </c>
      <c r="M292" s="35">
        <f>SUMIFS(рўйхат!N:N,рўйхат!$CY:$CY,$B$296,рўйхат!$B:$B,$C292)</f>
        <v/>
      </c>
      <c r="N292" s="36">
        <f>SUMIFS(рўйхат!O:O,рўйхат!$CY:$CY,$B$296,рўйхат!$B:$B,$C292)</f>
        <v/>
      </c>
      <c r="O292" s="34">
        <f>IFERROR(M292/E292,0)</f>
        <v/>
      </c>
      <c r="P292" s="34">
        <f>IFERROR(N292/F292,0)</f>
        <v/>
      </c>
      <c r="Q292" s="35">
        <f>SUMIFS(рўйхат!P:P,рўйхат!$CY:$CY,$B$296,рўйхат!$B:$B,$C292)</f>
        <v/>
      </c>
      <c r="R292" s="36">
        <f>SUMIFS(рўйхат!Q:Q,рўйхат!$CY:$CY,$B$296,рўйхат!$B:$B,$C292)</f>
        <v/>
      </c>
      <c r="S292" s="35">
        <f>SUMIFS(рўйхат!R:R,рўйхат!$CY:$CY,$B$296,рўйхат!$B:$B,$C292)</f>
        <v/>
      </c>
      <c r="T292" s="36">
        <f>SUMIFS(рўйхат!S:S,рўйхат!$CY:$CY,$B$296,рўйхат!$B:$B,$C292)</f>
        <v/>
      </c>
      <c r="U292" s="35">
        <f>SUMIFS(рўйхат!T:T,рўйхат!$CY:$CY,$B$296,рўйхат!$B:$B,$C292)</f>
        <v/>
      </c>
      <c r="V292" s="36">
        <f>SUMIFS(рўйхат!U:U,рўйхат!$CY:$CY,$B$296,рўйхат!$B:$B,$C292)</f>
        <v/>
      </c>
      <c r="W292" s="35">
        <f>SUMIFS(рўйхат!V:V,рўйхат!$CY:$CY,$B$296,рўйхат!$B:$B,$C292)</f>
        <v/>
      </c>
      <c r="X292" s="36">
        <f>SUMIFS(рўйхат!W:W,рўйхат!$CY:$CY,$B$296,рўйхат!$B:$B,$C292)</f>
        <v/>
      </c>
      <c r="Y292" s="35">
        <f>SUMIFS(рўйхат!X:X,рўйхат!$CY:$CY,$B$296,рўйхат!$B:$B,$C292)</f>
        <v/>
      </c>
      <c r="Z292" s="36">
        <f>SUMIFS(рўйхат!Y:Y,рўйхат!$CY:$CY,$B$296,рўйхат!$B:$B,$C292)</f>
        <v/>
      </c>
      <c r="AA292" s="35">
        <f>SUMIFS(рўйхат!Z:Z,рўйхат!$CY:$CY,$B$296,рўйхат!$B:$B,$C292)</f>
        <v/>
      </c>
      <c r="AB292" s="36">
        <f>SUMIFS(рўйхат!AA:AA,рўйхат!$CY:$CY,$B$296,рўйхат!$B:$B,$C292)</f>
        <v/>
      </c>
      <c r="AC292" s="35">
        <f>SUMIFS(рўйхат!AB:AB,рўйхат!$CY:$CY,$B$296,рўйхат!$B:$B,$C292)</f>
        <v/>
      </c>
      <c r="AD292" s="36">
        <f>SUMIFS(рўйхат!AC:AC,рўйхат!$CY:$CY,$B$296,рўйхат!$B:$B,$C292)</f>
        <v/>
      </c>
      <c r="AE292" s="35">
        <f>SUMIFS(рўйхат!AD:AD,рўйхат!$CY:$CY,$B$296,рўйхат!$B:$B,$C292)</f>
        <v/>
      </c>
      <c r="AF292" s="36">
        <f>SUMIFS(рўйхат!AE:AE,рўйхат!$CY:$CY,$B$296,рўйхат!$B:$B,$C292)</f>
        <v/>
      </c>
      <c r="AG292" s="35">
        <f>SUMIFS(рўйхат!AH:AH,рўйхат!$CY:$CY,$B$296,рўйхат!$B:$B,$C292)</f>
        <v/>
      </c>
      <c r="AH292" s="36">
        <f>SUMIFS(рўйхат!AI:AI,рўйхат!$CY:$CY,$B$296,рўйхат!$B:$B,$C292)</f>
        <v/>
      </c>
      <c r="AI292" s="35">
        <f>SUMIFS(рўйхат!AJ:AJ,рўйхат!$CY:$CY,$B$296,рўйхат!$B:$B,$C292)</f>
        <v/>
      </c>
      <c r="AJ292" s="36">
        <f>SUMIFS(рўйхат!AK:AK,рўйхат!$CY:$CY,$B$296,рўйхат!$B:$B,$C292)</f>
        <v/>
      </c>
      <c r="AK292" s="35">
        <f>SUMIFS(рўйхат!AL:AL,рўйхат!$CY:$CY,$B$296,рўйхат!$B:$B,$C292)</f>
        <v/>
      </c>
      <c r="AL292" s="36">
        <f>SUMIFS(рўйхат!AM:AM,рўйхат!$CY:$CY,$B$296,рўйхат!$B:$B,$C292)</f>
        <v/>
      </c>
      <c r="AM292" s="77">
        <f>IFERROR(Q292/E292,0)</f>
        <v/>
      </c>
      <c r="AN292" s="77">
        <f>IFERROR(R292/F292,0)</f>
        <v/>
      </c>
      <c r="AO292" s="35">
        <f>SUMIFS(рўйхат!AX:AX,рўйхат!$CY:$CY,$B$296,рўйхат!$B:$B,$C292)</f>
        <v/>
      </c>
      <c r="AP292" s="36">
        <f>SUMIFS(рўйхат!AY:AY,рўйхат!$CY:$CY,$B$296,рўйхат!$B:$B,$C292)</f>
        <v/>
      </c>
      <c r="AQ292" s="35">
        <f>SUMIFS(рўйхат!AZ:AZ,рўйхат!$CY:$CY,$B$296,рўйхат!$B:$B,$C292)</f>
        <v/>
      </c>
      <c r="AR292" s="36">
        <f>SUMIFS(рўйхат!BA:BA,рўйхат!$CY:$CY,$B$296,рўйхат!$B:$B,$C292)</f>
        <v/>
      </c>
      <c r="AS292" s="35">
        <f>SUMIFS(рўйхат!BB:BB,рўйхат!$CY:$CY,$B$296,рўйхат!$B:$B,$C292)</f>
        <v/>
      </c>
      <c r="AT292" s="36">
        <f>SUMIFS(рўйхат!BC:BC,рўйхат!$CY:$CY,$B$296,рўйхат!$B:$B,$C292)</f>
        <v/>
      </c>
      <c r="AU292" s="35">
        <f>SUMIFS(рўйхат!BD:BD,рўйхат!$CY:$CY,$B$296,рўйхат!$B:$B,$C292)</f>
        <v/>
      </c>
      <c r="AV292" s="36">
        <f>SUMIFS(рўйхат!BE:BE,рўйхат!$CY:$CY,$B$296,рўйхат!$B:$B,$C292)</f>
        <v/>
      </c>
      <c r="AW292" s="35">
        <f>SUMIFS(рўйхат!BF:BF,рўйхат!$CY:$CY,$B$296,рўйхат!$B:$B,$C292)</f>
        <v/>
      </c>
      <c r="AX292" s="36">
        <f>SUMIFS(рўйхат!BG:BG,рўйхат!$CY:$CY,$B$296,рўйхат!$B:$B,$C292)</f>
        <v/>
      </c>
      <c r="AY292" s="35">
        <f>SUMIFS(рўйхат!BH:BH,рўйхат!$CY:$CY,$B$296,рўйхат!$B:$B,$C292)</f>
        <v/>
      </c>
      <c r="AZ292" s="36">
        <f>SUMIFS(рўйхат!BI:BI,рўйхат!$CY:$CY,$B$296,рўйхат!$B:$B,$C292)</f>
        <v/>
      </c>
      <c r="BA292" s="35">
        <f>SUMIFS(рўйхат!BJ:BJ,рўйхат!$CY:$CY,$B$296,рўйхат!$B:$B,$C292)</f>
        <v/>
      </c>
      <c r="BB292" s="36">
        <f>SUMIFS(рўйхат!BK:BK,рўйхат!$CY:$CY,$B$296,рўйхат!$B:$B,$C292)</f>
        <v/>
      </c>
      <c r="BC292" s="77">
        <f>IFERROR(AO292/E292,0)</f>
        <v/>
      </c>
      <c r="BD292" s="77">
        <f>IFERROR(AP292/F292,0)</f>
        <v/>
      </c>
      <c r="BE292" s="35">
        <f>SUMIFS(рўйхат!BL:BL,рўйхат!$CY:$CY,$B$296,рўйхат!$B:$B,$C292)</f>
        <v/>
      </c>
      <c r="BF292" s="36">
        <f>SUMIFS(рўйхат!BM:BM,рўйхат!$CY:$CY,$B$296,рўйхат!$B:$B,$C292)</f>
        <v/>
      </c>
      <c r="BG292" s="35">
        <f>SUMIFS(рўйхат!BN:BN,рўйхат!$CY:$CY,$B$296,рўйхат!$B:$B,$C292)</f>
        <v/>
      </c>
      <c r="BH292" s="36">
        <f>SUMIFS(рўйхат!BO:BO,рўйхат!$CY:$CY,$B$296,рўйхат!$B:$B,$C292)</f>
        <v/>
      </c>
      <c r="BI292" s="35">
        <f>SUMIFS(рўйхат!BP:BP,рўйхат!$CY:$CY,$B$296,рўйхат!$B:$B,$C292)</f>
        <v/>
      </c>
      <c r="BJ292" s="36">
        <f>SUMIFS(рўйхат!BQ:BQ,рўйхат!$CY:$CY,$B$296,рўйхат!$B:$B,$C292)</f>
        <v/>
      </c>
      <c r="BK292" s="35">
        <f>SUMIFS(рўйхат!BR:BR,рўйхат!$CY:$CY,$B$296,рўйхат!$B:$B,$C292)</f>
        <v/>
      </c>
      <c r="BL292" s="36">
        <f>SUMIFS(рўйхат!BS:BS,рўйхат!$CY:$CY,$B$296,рўйхат!$B:$B,$C292)</f>
        <v/>
      </c>
      <c r="BM292" s="35">
        <f>SUMIFS(рўйхат!BT:BT,рўйхат!$CY:$CY,$B$296,рўйхат!$B:$B,$C292)</f>
        <v/>
      </c>
      <c r="BN292" s="36">
        <f>SUMIFS(рўйхат!BU:BU,рўйхат!$CY:$CY,$B$296,рўйхат!$B:$B,$C292)</f>
        <v/>
      </c>
      <c r="BO292" s="35">
        <f>SUMIFS(рўйхат!BX:BX,рўйхат!$CY:$CY,$B$296,рўйхат!$B:$B,$C292)</f>
        <v/>
      </c>
      <c r="BP292" s="36">
        <f>SUMIFS(рўйхат!BY:BY,рўйхат!$CY:$CY,$B$296,рўйхат!$B:$B,$C292)</f>
        <v/>
      </c>
      <c r="BQ292" s="35">
        <f>SUMIFS(рўйхат!BZ:BZ,рўйхат!$CY:$CY,$B$296,рўйхат!$B:$B,$C292)</f>
        <v/>
      </c>
      <c r="BR292" s="36">
        <f>SUMIFS(рўйхат!CA:CA,рўйхат!$CY:$CY,$B$296,рўйхат!$B:$B,$C292)</f>
        <v/>
      </c>
      <c r="BS292" s="35">
        <f>SUMIFS(рўйхат!CB:CB,рўйхат!$CY:$CY,$B$296,рўйхат!$B:$B,$C292)</f>
        <v/>
      </c>
      <c r="BT292" s="36">
        <f>SUMIFS(рўйхат!CC:CC,рўйхат!$CY:$CY,$B$296,рўйхат!$B:$B,$C292)</f>
        <v/>
      </c>
      <c r="BU292" s="35">
        <f>SUMIFS(рўйхат!CD:CD,рўйхат!$CY:$CY,$B$296,рўйхат!$B:$B,$C292)</f>
        <v/>
      </c>
      <c r="BV292" s="36">
        <f>SUMIFS(рўйхат!CE:CE,рўйхат!$CY:$CY,$B$296,рўйхат!$B:$B,$C292)</f>
        <v/>
      </c>
      <c r="BW292" s="35">
        <f>SUMIFS(рўйхат!CH:CH,рўйхат!$CY:$CY,$B$296,рўйхат!$B:$B,$C292)</f>
        <v/>
      </c>
      <c r="BX292" s="36">
        <f>SUMIFS(рўйхат!CI:CI,рўйхат!$CY:$CY,$B$296,рўйхат!$B:$B,$C292)</f>
        <v/>
      </c>
      <c r="BY292" s="35">
        <f>SUMIFS(рўйхат!CJ:CJ,рўйхат!$CY:$CY,$B$296,рўйхат!$B:$B,$C292)</f>
        <v/>
      </c>
      <c r="BZ292" s="36">
        <f>SUMIFS(рўйхат!CK:CK,рўйхат!$CY:$CY,$B$296,рўйхат!$B:$B,$C292)</f>
        <v/>
      </c>
      <c r="CA292" s="35">
        <f>SUMIFS(рўйхат!CL:CL,рўйхат!$CY:$CY,$B$296,рўйхат!$B:$B,$C292)</f>
        <v/>
      </c>
      <c r="CB292" s="36">
        <f>SUMIFS(рўйхат!CM:CM,рўйхат!$CY:$CY,$B$296,рўйхат!$B:$B,$C292)</f>
        <v/>
      </c>
      <c r="CC292" s="35">
        <f>SUMIFS(рўйхат!CN:CN,рўйхат!$CY:$CY,$B$296,рўйхат!$B:$B,$C292)</f>
        <v/>
      </c>
      <c r="CD292" s="36">
        <f>SUMIFS(рўйхат!CO:CO,рўйхат!$CY:$CY,$B$296,рўйхат!$B:$B,$C292)</f>
        <v/>
      </c>
      <c r="CE292" s="77">
        <f>IFERROR(BE292/(Q292+BE292),0)</f>
        <v/>
      </c>
      <c r="CF292" s="78">
        <f>IFERROR(BF292/(R292+BF292),0)</f>
        <v/>
      </c>
      <c r="CG292" s="8">
        <f>COUNTIFS(B:B,B292)</f>
        <v/>
      </c>
    </row>
    <row r="293" hidden="1" outlineLevel="1" ht="17.1" customFormat="1" customHeight="1" s="8">
      <c r="A293" s="15" t="n"/>
      <c r="B293" s="50" t="n">
        <v>29</v>
      </c>
      <c r="C293" s="67" t="inlineStr">
        <is>
          <t>Энергетика вазирлиги</t>
        </is>
      </c>
      <c r="D293" s="16" t="n"/>
      <c r="E293" s="35">
        <f>SUMIFS(рўйхат!F:F,рўйхат!$CY:$CY,$B$296,рўйхат!$B:$B,$C293)</f>
        <v/>
      </c>
      <c r="F293" s="36">
        <f>SUMIFS(рўйхат!G:G,рўйхат!$CY:$CY,$B$296,рўйхат!$B:$B,$C293)</f>
        <v/>
      </c>
      <c r="G293" s="35">
        <f>SUMIFS(рўйхат!H:H,рўйхат!$CY:$CY,$B$296,рўйхат!$B:$B,$C293)</f>
        <v/>
      </c>
      <c r="H293" s="36">
        <f>SUMIFS(рўйхат!I:I,рўйхат!$CY:$CY,$B$296,рўйхат!$B:$B,$C293)</f>
        <v/>
      </c>
      <c r="I293" s="35">
        <f>SUMIFS(рўйхат!J:J,рўйхат!$CY:$CY,$B$296,рўйхат!$B:$B,$C293)</f>
        <v/>
      </c>
      <c r="J293" s="36">
        <f>SUMIFS(рўйхат!K:K,рўйхат!$CY:$CY,$B$296,рўйхат!$B:$B,$C293)</f>
        <v/>
      </c>
      <c r="K293" s="35">
        <f>SUMIFS(рўйхат!L:L,рўйхат!$CY:$CY,$B$296,рўйхат!$B:$B,$C293)</f>
        <v/>
      </c>
      <c r="L293" s="36">
        <f>SUMIFS(рўйхат!M:M,рўйхат!$CY:$CY,$B$296,рўйхат!$B:$B,$C293)</f>
        <v/>
      </c>
      <c r="M293" s="35">
        <f>SUMIFS(рўйхат!N:N,рўйхат!$CY:$CY,$B$296,рўйхат!$B:$B,$C293)</f>
        <v/>
      </c>
      <c r="N293" s="36">
        <f>SUMIFS(рўйхат!O:O,рўйхат!$CY:$CY,$B$296,рўйхат!$B:$B,$C293)</f>
        <v/>
      </c>
      <c r="O293" s="34">
        <f>IFERROR(M293/E293,0)</f>
        <v/>
      </c>
      <c r="P293" s="34">
        <f>IFERROR(N293/F293,0)</f>
        <v/>
      </c>
      <c r="Q293" s="35">
        <f>SUMIFS(рўйхат!P:P,рўйхат!$CY:$CY,$B$296,рўйхат!$B:$B,$C293)</f>
        <v/>
      </c>
      <c r="R293" s="36">
        <f>SUMIFS(рўйхат!Q:Q,рўйхат!$CY:$CY,$B$296,рўйхат!$B:$B,$C293)</f>
        <v/>
      </c>
      <c r="S293" s="35">
        <f>SUMIFS(рўйхат!R:R,рўйхат!$CY:$CY,$B$296,рўйхат!$B:$B,$C293)</f>
        <v/>
      </c>
      <c r="T293" s="36">
        <f>SUMIFS(рўйхат!S:S,рўйхат!$CY:$CY,$B$296,рўйхат!$B:$B,$C293)</f>
        <v/>
      </c>
      <c r="U293" s="35">
        <f>SUMIFS(рўйхат!T:T,рўйхат!$CY:$CY,$B$296,рўйхат!$B:$B,$C293)</f>
        <v/>
      </c>
      <c r="V293" s="36">
        <f>SUMIFS(рўйхат!U:U,рўйхат!$CY:$CY,$B$296,рўйхат!$B:$B,$C293)</f>
        <v/>
      </c>
      <c r="W293" s="35">
        <f>SUMIFS(рўйхат!V:V,рўйхат!$CY:$CY,$B$296,рўйхат!$B:$B,$C293)</f>
        <v/>
      </c>
      <c r="X293" s="36">
        <f>SUMIFS(рўйхат!W:W,рўйхат!$CY:$CY,$B$296,рўйхат!$B:$B,$C293)</f>
        <v/>
      </c>
      <c r="Y293" s="35">
        <f>SUMIFS(рўйхат!X:X,рўйхат!$CY:$CY,$B$296,рўйхат!$B:$B,$C293)</f>
        <v/>
      </c>
      <c r="Z293" s="36">
        <f>SUMIFS(рўйхат!Y:Y,рўйхат!$CY:$CY,$B$296,рўйхат!$B:$B,$C293)</f>
        <v/>
      </c>
      <c r="AA293" s="35">
        <f>SUMIFS(рўйхат!Z:Z,рўйхат!$CY:$CY,$B$296,рўйхат!$B:$B,$C293)</f>
        <v/>
      </c>
      <c r="AB293" s="36">
        <f>SUMIFS(рўйхат!AA:AA,рўйхат!$CY:$CY,$B$296,рўйхат!$B:$B,$C293)</f>
        <v/>
      </c>
      <c r="AC293" s="35">
        <f>SUMIFS(рўйхат!AB:AB,рўйхат!$CY:$CY,$B$296,рўйхат!$B:$B,$C293)</f>
        <v/>
      </c>
      <c r="AD293" s="36">
        <f>SUMIFS(рўйхат!AC:AC,рўйхат!$CY:$CY,$B$296,рўйхат!$B:$B,$C293)</f>
        <v/>
      </c>
      <c r="AE293" s="35">
        <f>SUMIFS(рўйхат!AD:AD,рўйхат!$CY:$CY,$B$296,рўйхат!$B:$B,$C293)</f>
        <v/>
      </c>
      <c r="AF293" s="36">
        <f>SUMIFS(рўйхат!AE:AE,рўйхат!$CY:$CY,$B$296,рўйхат!$B:$B,$C293)</f>
        <v/>
      </c>
      <c r="AG293" s="35">
        <f>SUMIFS(рўйхат!AH:AH,рўйхат!$CY:$CY,$B$296,рўйхат!$B:$B,$C293)</f>
        <v/>
      </c>
      <c r="AH293" s="36">
        <f>SUMIFS(рўйхат!AI:AI,рўйхат!$CY:$CY,$B$296,рўйхат!$B:$B,$C293)</f>
        <v/>
      </c>
      <c r="AI293" s="35">
        <f>SUMIFS(рўйхат!AJ:AJ,рўйхат!$CY:$CY,$B$296,рўйхат!$B:$B,$C293)</f>
        <v/>
      </c>
      <c r="AJ293" s="36">
        <f>SUMIFS(рўйхат!AK:AK,рўйхат!$CY:$CY,$B$296,рўйхат!$B:$B,$C293)</f>
        <v/>
      </c>
      <c r="AK293" s="35">
        <f>SUMIFS(рўйхат!AL:AL,рўйхат!$CY:$CY,$B$296,рўйхат!$B:$B,$C293)</f>
        <v/>
      </c>
      <c r="AL293" s="36">
        <f>SUMIFS(рўйхат!AM:AM,рўйхат!$CY:$CY,$B$296,рўйхат!$B:$B,$C293)</f>
        <v/>
      </c>
      <c r="AM293" s="77">
        <f>IFERROR(Q293/E293,0)</f>
        <v/>
      </c>
      <c r="AN293" s="77">
        <f>IFERROR(R293/F293,0)</f>
        <v/>
      </c>
      <c r="AO293" s="35">
        <f>SUMIFS(рўйхат!AX:AX,рўйхат!$CY:$CY,$B$296,рўйхат!$B:$B,$C293)</f>
        <v/>
      </c>
      <c r="AP293" s="36">
        <f>SUMIFS(рўйхат!AY:AY,рўйхат!$CY:$CY,$B$296,рўйхат!$B:$B,$C293)</f>
        <v/>
      </c>
      <c r="AQ293" s="35">
        <f>SUMIFS(рўйхат!AZ:AZ,рўйхат!$CY:$CY,$B$296,рўйхат!$B:$B,$C293)</f>
        <v/>
      </c>
      <c r="AR293" s="36">
        <f>SUMIFS(рўйхат!BA:BA,рўйхат!$CY:$CY,$B$296,рўйхат!$B:$B,$C293)</f>
        <v/>
      </c>
      <c r="AS293" s="35">
        <f>SUMIFS(рўйхат!BB:BB,рўйхат!$CY:$CY,$B$296,рўйхат!$B:$B,$C293)</f>
        <v/>
      </c>
      <c r="AT293" s="36">
        <f>SUMIFS(рўйхат!BC:BC,рўйхат!$CY:$CY,$B$296,рўйхат!$B:$B,$C293)</f>
        <v/>
      </c>
      <c r="AU293" s="35">
        <f>SUMIFS(рўйхат!BD:BD,рўйхат!$CY:$CY,$B$296,рўйхат!$B:$B,$C293)</f>
        <v/>
      </c>
      <c r="AV293" s="36">
        <f>SUMIFS(рўйхат!BE:BE,рўйхат!$CY:$CY,$B$296,рўйхат!$B:$B,$C293)</f>
        <v/>
      </c>
      <c r="AW293" s="35">
        <f>SUMIFS(рўйхат!BF:BF,рўйхат!$CY:$CY,$B$296,рўйхат!$B:$B,$C293)</f>
        <v/>
      </c>
      <c r="AX293" s="36">
        <f>SUMIFS(рўйхат!BG:BG,рўйхат!$CY:$CY,$B$296,рўйхат!$B:$B,$C293)</f>
        <v/>
      </c>
      <c r="AY293" s="35">
        <f>SUMIFS(рўйхат!BH:BH,рўйхат!$CY:$CY,$B$296,рўйхат!$B:$B,$C293)</f>
        <v/>
      </c>
      <c r="AZ293" s="36">
        <f>SUMIFS(рўйхат!BI:BI,рўйхат!$CY:$CY,$B$296,рўйхат!$B:$B,$C293)</f>
        <v/>
      </c>
      <c r="BA293" s="35">
        <f>SUMIFS(рўйхат!BJ:BJ,рўйхат!$CY:$CY,$B$296,рўйхат!$B:$B,$C293)</f>
        <v/>
      </c>
      <c r="BB293" s="36">
        <f>SUMIFS(рўйхат!BK:BK,рўйхат!$CY:$CY,$B$296,рўйхат!$B:$B,$C293)</f>
        <v/>
      </c>
      <c r="BC293" s="77">
        <f>IFERROR(AO293/E293,0)</f>
        <v/>
      </c>
      <c r="BD293" s="77">
        <f>IFERROR(AP293/F293,0)</f>
        <v/>
      </c>
      <c r="BE293" s="35">
        <f>SUMIFS(рўйхат!BL:BL,рўйхат!$CY:$CY,$B$296,рўйхат!$B:$B,$C293)</f>
        <v/>
      </c>
      <c r="BF293" s="36">
        <f>SUMIFS(рўйхат!BM:BM,рўйхат!$CY:$CY,$B$296,рўйхат!$B:$B,$C293)</f>
        <v/>
      </c>
      <c r="BG293" s="35">
        <f>SUMIFS(рўйхат!BN:BN,рўйхат!$CY:$CY,$B$296,рўйхат!$B:$B,$C293)</f>
        <v/>
      </c>
      <c r="BH293" s="36">
        <f>SUMIFS(рўйхат!BO:BO,рўйхат!$CY:$CY,$B$296,рўйхат!$B:$B,$C293)</f>
        <v/>
      </c>
      <c r="BI293" s="35">
        <f>SUMIFS(рўйхат!BP:BP,рўйхат!$CY:$CY,$B$296,рўйхат!$B:$B,$C293)</f>
        <v/>
      </c>
      <c r="BJ293" s="36">
        <f>SUMIFS(рўйхат!BQ:BQ,рўйхат!$CY:$CY,$B$296,рўйхат!$B:$B,$C293)</f>
        <v/>
      </c>
      <c r="BK293" s="35">
        <f>SUMIFS(рўйхат!BR:BR,рўйхат!$CY:$CY,$B$296,рўйхат!$B:$B,$C293)</f>
        <v/>
      </c>
      <c r="BL293" s="36">
        <f>SUMIFS(рўйхат!BS:BS,рўйхат!$CY:$CY,$B$296,рўйхат!$B:$B,$C293)</f>
        <v/>
      </c>
      <c r="BM293" s="35">
        <f>SUMIFS(рўйхат!BT:BT,рўйхат!$CY:$CY,$B$296,рўйхат!$B:$B,$C293)</f>
        <v/>
      </c>
      <c r="BN293" s="36">
        <f>SUMIFS(рўйхат!BU:BU,рўйхат!$CY:$CY,$B$296,рўйхат!$B:$B,$C293)</f>
        <v/>
      </c>
      <c r="BO293" s="35">
        <f>SUMIFS(рўйхат!BX:BX,рўйхат!$CY:$CY,$B$296,рўйхат!$B:$B,$C293)</f>
        <v/>
      </c>
      <c r="BP293" s="36">
        <f>SUMIFS(рўйхат!BY:BY,рўйхат!$CY:$CY,$B$296,рўйхат!$B:$B,$C293)</f>
        <v/>
      </c>
      <c r="BQ293" s="35">
        <f>SUMIFS(рўйхат!BZ:BZ,рўйхат!$CY:$CY,$B$296,рўйхат!$B:$B,$C293)</f>
        <v/>
      </c>
      <c r="BR293" s="36">
        <f>SUMIFS(рўйхат!CA:CA,рўйхат!$CY:$CY,$B$296,рўйхат!$B:$B,$C293)</f>
        <v/>
      </c>
      <c r="BS293" s="35">
        <f>SUMIFS(рўйхат!CB:CB,рўйхат!$CY:$CY,$B$296,рўйхат!$B:$B,$C293)</f>
        <v/>
      </c>
      <c r="BT293" s="36">
        <f>SUMIFS(рўйхат!CC:CC,рўйхат!$CY:$CY,$B$296,рўйхат!$B:$B,$C293)</f>
        <v/>
      </c>
      <c r="BU293" s="35">
        <f>SUMIFS(рўйхат!CD:CD,рўйхат!$CY:$CY,$B$296,рўйхат!$B:$B,$C293)</f>
        <v/>
      </c>
      <c r="BV293" s="36">
        <f>SUMIFS(рўйхат!CE:CE,рўйхат!$CY:$CY,$B$296,рўйхат!$B:$B,$C293)</f>
        <v/>
      </c>
      <c r="BW293" s="35">
        <f>SUMIFS(рўйхат!CH:CH,рўйхат!$CY:$CY,$B$296,рўйхат!$B:$B,$C293)</f>
        <v/>
      </c>
      <c r="BX293" s="36">
        <f>SUMIFS(рўйхат!CI:CI,рўйхат!$CY:$CY,$B$296,рўйхат!$B:$B,$C293)</f>
        <v/>
      </c>
      <c r="BY293" s="35">
        <f>SUMIFS(рўйхат!CJ:CJ,рўйхат!$CY:$CY,$B$296,рўйхат!$B:$B,$C293)</f>
        <v/>
      </c>
      <c r="BZ293" s="36">
        <f>SUMIFS(рўйхат!CK:CK,рўйхат!$CY:$CY,$B$296,рўйхат!$B:$B,$C293)</f>
        <v/>
      </c>
      <c r="CA293" s="35">
        <f>SUMIFS(рўйхат!CL:CL,рўйхат!$CY:$CY,$B$296,рўйхат!$B:$B,$C293)</f>
        <v/>
      </c>
      <c r="CB293" s="36">
        <f>SUMIFS(рўйхат!CM:CM,рўйхат!$CY:$CY,$B$296,рўйхат!$B:$B,$C293)</f>
        <v/>
      </c>
      <c r="CC293" s="35">
        <f>SUMIFS(рўйхат!CN:CN,рўйхат!$CY:$CY,$B$296,рўйхат!$B:$B,$C293)</f>
        <v/>
      </c>
      <c r="CD293" s="36">
        <f>SUMIFS(рўйхат!CO:CO,рўйхат!$CY:$CY,$B$296,рўйхат!$B:$B,$C293)</f>
        <v/>
      </c>
      <c r="CE293" s="77">
        <f>IFERROR(BE293/(Q293+BE293),0)</f>
        <v/>
      </c>
      <c r="CF293" s="78">
        <f>IFERROR(BF293/(R293+BF293),0)</f>
        <v/>
      </c>
      <c r="CG293" s="8">
        <f>COUNTIFS(B:B,B293)</f>
        <v/>
      </c>
    </row>
    <row r="294" hidden="1" outlineLevel="1" ht="17.1" customFormat="1" customHeight="1" s="8">
      <c r="A294" s="15" t="n"/>
      <c r="B294" s="50" t="n">
        <v>30</v>
      </c>
      <c r="C294" s="67" t="inlineStr">
        <is>
          <t>Kadastr agentligi</t>
        </is>
      </c>
      <c r="D294" s="16" t="n"/>
      <c r="E294" s="35">
        <f>SUMIFS(рўйхат!F:F,рўйхат!$CY:$CY,$B$296,рўйхат!$B:$B,$C294)</f>
        <v/>
      </c>
      <c r="F294" s="36">
        <f>SUMIFS(рўйхат!G:G,рўйхат!$CY:$CY,$B$296,рўйхат!$B:$B,$C294)</f>
        <v/>
      </c>
      <c r="G294" s="35">
        <f>SUMIFS(рўйхат!H:H,рўйхат!$CY:$CY,$B$296,рўйхат!$B:$B,$C294)</f>
        <v/>
      </c>
      <c r="H294" s="36">
        <f>SUMIFS(рўйхат!I:I,рўйхат!$CY:$CY,$B$296,рўйхат!$B:$B,$C294)</f>
        <v/>
      </c>
      <c r="I294" s="35">
        <f>SUMIFS(рўйхат!J:J,рўйхат!$CY:$CY,$B$296,рўйхат!$B:$B,$C294)</f>
        <v/>
      </c>
      <c r="J294" s="36">
        <f>SUMIFS(рўйхат!K:K,рўйхат!$CY:$CY,$B$296,рўйхат!$B:$B,$C294)</f>
        <v/>
      </c>
      <c r="K294" s="35">
        <f>SUMIFS(рўйхат!L:L,рўйхат!$CY:$CY,$B$296,рўйхат!$B:$B,$C294)</f>
        <v/>
      </c>
      <c r="L294" s="36">
        <f>SUMIFS(рўйхат!M:M,рўйхат!$CY:$CY,$B$296,рўйхат!$B:$B,$C294)</f>
        <v/>
      </c>
      <c r="M294" s="35">
        <f>SUMIFS(рўйхат!N:N,рўйхат!$CY:$CY,$B$296,рўйхат!$B:$B,$C294)</f>
        <v/>
      </c>
      <c r="N294" s="36">
        <f>SUMIFS(рўйхат!O:O,рўйхат!$CY:$CY,$B$296,рўйхат!$B:$B,$C294)</f>
        <v/>
      </c>
      <c r="O294" s="34">
        <f>IFERROR(M294/E294,0)</f>
        <v/>
      </c>
      <c r="P294" s="34">
        <f>IFERROR(N294/F294,0)</f>
        <v/>
      </c>
      <c r="Q294" s="35">
        <f>SUMIFS(рўйхат!P:P,рўйхат!$CY:$CY,$B$296,рўйхат!$B:$B,$C294)</f>
        <v/>
      </c>
      <c r="R294" s="36">
        <f>SUMIFS(рўйхат!Q:Q,рўйхат!$CY:$CY,$B$296,рўйхат!$B:$B,$C294)</f>
        <v/>
      </c>
      <c r="S294" s="35">
        <f>SUMIFS(рўйхат!R:R,рўйхат!$CY:$CY,$B$296,рўйхат!$B:$B,$C294)</f>
        <v/>
      </c>
      <c r="T294" s="36">
        <f>SUMIFS(рўйхат!S:S,рўйхат!$CY:$CY,$B$296,рўйхат!$B:$B,$C294)</f>
        <v/>
      </c>
      <c r="U294" s="35">
        <f>SUMIFS(рўйхат!T:T,рўйхат!$CY:$CY,$B$296,рўйхат!$B:$B,$C294)</f>
        <v/>
      </c>
      <c r="V294" s="36">
        <f>SUMIFS(рўйхат!U:U,рўйхат!$CY:$CY,$B$296,рўйхат!$B:$B,$C294)</f>
        <v/>
      </c>
      <c r="W294" s="35">
        <f>SUMIFS(рўйхат!V:V,рўйхат!$CY:$CY,$B$296,рўйхат!$B:$B,$C294)</f>
        <v/>
      </c>
      <c r="X294" s="36">
        <f>SUMIFS(рўйхат!W:W,рўйхат!$CY:$CY,$B$296,рўйхат!$B:$B,$C294)</f>
        <v/>
      </c>
      <c r="Y294" s="35">
        <f>SUMIFS(рўйхат!X:X,рўйхат!$CY:$CY,$B$296,рўйхат!$B:$B,$C294)</f>
        <v/>
      </c>
      <c r="Z294" s="36">
        <f>SUMIFS(рўйхат!Y:Y,рўйхат!$CY:$CY,$B$296,рўйхат!$B:$B,$C294)</f>
        <v/>
      </c>
      <c r="AA294" s="35">
        <f>SUMIFS(рўйхат!Z:Z,рўйхат!$CY:$CY,$B$296,рўйхат!$B:$B,$C294)</f>
        <v/>
      </c>
      <c r="AB294" s="36">
        <f>SUMIFS(рўйхат!AA:AA,рўйхат!$CY:$CY,$B$296,рўйхат!$B:$B,$C294)</f>
        <v/>
      </c>
      <c r="AC294" s="35">
        <f>SUMIFS(рўйхат!AB:AB,рўйхат!$CY:$CY,$B$296,рўйхат!$B:$B,$C294)</f>
        <v/>
      </c>
      <c r="AD294" s="36">
        <f>SUMIFS(рўйхат!AC:AC,рўйхат!$CY:$CY,$B$296,рўйхат!$B:$B,$C294)</f>
        <v/>
      </c>
      <c r="AE294" s="35">
        <f>SUMIFS(рўйхат!AD:AD,рўйхат!$CY:$CY,$B$296,рўйхат!$B:$B,$C294)</f>
        <v/>
      </c>
      <c r="AF294" s="36">
        <f>SUMIFS(рўйхат!AE:AE,рўйхат!$CY:$CY,$B$296,рўйхат!$B:$B,$C294)</f>
        <v/>
      </c>
      <c r="AG294" s="35">
        <f>SUMIFS(рўйхат!AH:AH,рўйхат!$CY:$CY,$B$296,рўйхат!$B:$B,$C294)</f>
        <v/>
      </c>
      <c r="AH294" s="36">
        <f>SUMIFS(рўйхат!AI:AI,рўйхат!$CY:$CY,$B$296,рўйхат!$B:$B,$C294)</f>
        <v/>
      </c>
      <c r="AI294" s="35">
        <f>SUMIFS(рўйхат!AJ:AJ,рўйхат!$CY:$CY,$B$296,рўйхат!$B:$B,$C294)</f>
        <v/>
      </c>
      <c r="AJ294" s="36">
        <f>SUMIFS(рўйхат!AK:AK,рўйхат!$CY:$CY,$B$296,рўйхат!$B:$B,$C294)</f>
        <v/>
      </c>
      <c r="AK294" s="35">
        <f>SUMIFS(рўйхат!AL:AL,рўйхат!$CY:$CY,$B$296,рўйхат!$B:$B,$C294)</f>
        <v/>
      </c>
      <c r="AL294" s="36">
        <f>SUMIFS(рўйхат!AM:AM,рўйхат!$CY:$CY,$B$296,рўйхат!$B:$B,$C294)</f>
        <v/>
      </c>
      <c r="AM294" s="77">
        <f>IFERROR(Q294/E294,0)</f>
        <v/>
      </c>
      <c r="AN294" s="77">
        <f>IFERROR(R294/F294,0)</f>
        <v/>
      </c>
      <c r="AO294" s="35">
        <f>SUMIFS(рўйхат!AX:AX,рўйхат!$CY:$CY,$B$296,рўйхат!$B:$B,$C294)</f>
        <v/>
      </c>
      <c r="AP294" s="36">
        <f>SUMIFS(рўйхат!AY:AY,рўйхат!$CY:$CY,$B$296,рўйхат!$B:$B,$C294)</f>
        <v/>
      </c>
      <c r="AQ294" s="35">
        <f>SUMIFS(рўйхат!AZ:AZ,рўйхат!$CY:$CY,$B$296,рўйхат!$B:$B,$C294)</f>
        <v/>
      </c>
      <c r="AR294" s="36">
        <f>SUMIFS(рўйхат!BA:BA,рўйхат!$CY:$CY,$B$296,рўйхат!$B:$B,$C294)</f>
        <v/>
      </c>
      <c r="AS294" s="35">
        <f>SUMIFS(рўйхат!BB:BB,рўйхат!$CY:$CY,$B$296,рўйхат!$B:$B,$C294)</f>
        <v/>
      </c>
      <c r="AT294" s="36">
        <f>SUMIFS(рўйхат!BC:BC,рўйхат!$CY:$CY,$B$296,рўйхат!$B:$B,$C294)</f>
        <v/>
      </c>
      <c r="AU294" s="35">
        <f>SUMIFS(рўйхат!BD:BD,рўйхат!$CY:$CY,$B$296,рўйхат!$B:$B,$C294)</f>
        <v/>
      </c>
      <c r="AV294" s="36">
        <f>SUMIFS(рўйхат!BE:BE,рўйхат!$CY:$CY,$B$296,рўйхат!$B:$B,$C294)</f>
        <v/>
      </c>
      <c r="AW294" s="35">
        <f>SUMIFS(рўйхат!BF:BF,рўйхат!$CY:$CY,$B$296,рўйхат!$B:$B,$C294)</f>
        <v/>
      </c>
      <c r="AX294" s="36">
        <f>SUMIFS(рўйхат!BG:BG,рўйхат!$CY:$CY,$B$296,рўйхат!$B:$B,$C294)</f>
        <v/>
      </c>
      <c r="AY294" s="35">
        <f>SUMIFS(рўйхат!BH:BH,рўйхат!$CY:$CY,$B$296,рўйхат!$B:$B,$C294)</f>
        <v/>
      </c>
      <c r="AZ294" s="36">
        <f>SUMIFS(рўйхат!BI:BI,рўйхат!$CY:$CY,$B$296,рўйхат!$B:$B,$C294)</f>
        <v/>
      </c>
      <c r="BA294" s="35">
        <f>SUMIFS(рўйхат!BJ:BJ,рўйхат!$CY:$CY,$B$296,рўйхат!$B:$B,$C294)</f>
        <v/>
      </c>
      <c r="BB294" s="36">
        <f>SUMIFS(рўйхат!BK:BK,рўйхат!$CY:$CY,$B$296,рўйхат!$B:$B,$C294)</f>
        <v/>
      </c>
      <c r="BC294" s="77">
        <f>IFERROR(AO294/E294,0)</f>
        <v/>
      </c>
      <c r="BD294" s="77">
        <f>IFERROR(AP294/F294,0)</f>
        <v/>
      </c>
      <c r="BE294" s="35">
        <f>SUMIFS(рўйхат!BL:BL,рўйхат!$CY:$CY,$B$296,рўйхат!$B:$B,$C294)</f>
        <v/>
      </c>
      <c r="BF294" s="36">
        <f>SUMIFS(рўйхат!BM:BM,рўйхат!$CY:$CY,$B$296,рўйхат!$B:$B,$C294)</f>
        <v/>
      </c>
      <c r="BG294" s="35">
        <f>SUMIFS(рўйхат!BN:BN,рўйхат!$CY:$CY,$B$296,рўйхат!$B:$B,$C294)</f>
        <v/>
      </c>
      <c r="BH294" s="36">
        <f>SUMIFS(рўйхат!BO:BO,рўйхат!$CY:$CY,$B$296,рўйхат!$B:$B,$C294)</f>
        <v/>
      </c>
      <c r="BI294" s="35">
        <f>SUMIFS(рўйхат!BP:BP,рўйхат!$CY:$CY,$B$296,рўйхат!$B:$B,$C294)</f>
        <v/>
      </c>
      <c r="BJ294" s="36">
        <f>SUMIFS(рўйхат!BQ:BQ,рўйхат!$CY:$CY,$B$296,рўйхат!$B:$B,$C294)</f>
        <v/>
      </c>
      <c r="BK294" s="35">
        <f>SUMIFS(рўйхат!BR:BR,рўйхат!$CY:$CY,$B$296,рўйхат!$B:$B,$C294)</f>
        <v/>
      </c>
      <c r="BL294" s="36">
        <f>SUMIFS(рўйхат!BS:BS,рўйхат!$CY:$CY,$B$296,рўйхат!$B:$B,$C294)</f>
        <v/>
      </c>
      <c r="BM294" s="35">
        <f>SUMIFS(рўйхат!BT:BT,рўйхат!$CY:$CY,$B$296,рўйхат!$B:$B,$C294)</f>
        <v/>
      </c>
      <c r="BN294" s="36">
        <f>SUMIFS(рўйхат!BU:BU,рўйхат!$CY:$CY,$B$296,рўйхат!$B:$B,$C294)</f>
        <v/>
      </c>
      <c r="BO294" s="35">
        <f>SUMIFS(рўйхат!BX:BX,рўйхат!$CY:$CY,$B$296,рўйхат!$B:$B,$C294)</f>
        <v/>
      </c>
      <c r="BP294" s="36">
        <f>SUMIFS(рўйхат!BY:BY,рўйхат!$CY:$CY,$B$296,рўйхат!$B:$B,$C294)</f>
        <v/>
      </c>
      <c r="BQ294" s="35">
        <f>SUMIFS(рўйхат!BZ:BZ,рўйхат!$CY:$CY,$B$296,рўйхат!$B:$B,$C294)</f>
        <v/>
      </c>
      <c r="BR294" s="36">
        <f>SUMIFS(рўйхат!CA:CA,рўйхат!$CY:$CY,$B$296,рўйхат!$B:$B,$C294)</f>
        <v/>
      </c>
      <c r="BS294" s="35">
        <f>SUMIFS(рўйхат!CB:CB,рўйхат!$CY:$CY,$B$296,рўйхат!$B:$B,$C294)</f>
        <v/>
      </c>
      <c r="BT294" s="36">
        <f>SUMIFS(рўйхат!CC:CC,рўйхат!$CY:$CY,$B$296,рўйхат!$B:$B,$C294)</f>
        <v/>
      </c>
      <c r="BU294" s="35">
        <f>SUMIFS(рўйхат!CD:CD,рўйхат!$CY:$CY,$B$296,рўйхат!$B:$B,$C294)</f>
        <v/>
      </c>
      <c r="BV294" s="36">
        <f>SUMIFS(рўйхат!CE:CE,рўйхат!$CY:$CY,$B$296,рўйхат!$B:$B,$C294)</f>
        <v/>
      </c>
      <c r="BW294" s="35">
        <f>SUMIFS(рўйхат!CH:CH,рўйхат!$CY:$CY,$B$296,рўйхат!$B:$B,$C294)</f>
        <v/>
      </c>
      <c r="BX294" s="36">
        <f>SUMIFS(рўйхат!CI:CI,рўйхат!$CY:$CY,$B$296,рўйхат!$B:$B,$C294)</f>
        <v/>
      </c>
      <c r="BY294" s="35">
        <f>SUMIFS(рўйхат!CJ:CJ,рўйхат!$CY:$CY,$B$296,рўйхат!$B:$B,$C294)</f>
        <v/>
      </c>
      <c r="BZ294" s="36">
        <f>SUMIFS(рўйхат!CK:CK,рўйхат!$CY:$CY,$B$296,рўйхат!$B:$B,$C294)</f>
        <v/>
      </c>
      <c r="CA294" s="35">
        <f>SUMIFS(рўйхат!CL:CL,рўйхат!$CY:$CY,$B$296,рўйхат!$B:$B,$C294)</f>
        <v/>
      </c>
      <c r="CB294" s="36">
        <f>SUMIFS(рўйхат!CM:CM,рўйхат!$CY:$CY,$B$296,рўйхат!$B:$B,$C294)</f>
        <v/>
      </c>
      <c r="CC294" s="35">
        <f>SUMIFS(рўйхат!CN:CN,рўйхат!$CY:$CY,$B$296,рўйхат!$B:$B,$C294)</f>
        <v/>
      </c>
      <c r="CD294" s="36">
        <f>SUMIFS(рўйхат!CO:CO,рўйхат!$CY:$CY,$B$296,рўйхат!$B:$B,$C294)</f>
        <v/>
      </c>
      <c r="CE294" s="77">
        <f>IFERROR(BE294/(Q294+BE294),0)</f>
        <v/>
      </c>
      <c r="CF294" s="78">
        <f>IFERROR(BF294/(R294+BF294),0)</f>
        <v/>
      </c>
      <c r="CG294" s="8">
        <f>COUNTIFS(B:B,B294)</f>
        <v/>
      </c>
    </row>
    <row r="295" hidden="1" outlineLevel="1" ht="17.1" customFormat="1" customHeight="1" s="8">
      <c r="A295" s="15" t="n"/>
      <c r="B295" s="50" t="n">
        <v>31</v>
      </c>
      <c r="C295" s="67" t="inlineStr">
        <is>
          <t>Бошқалар</t>
        </is>
      </c>
      <c r="D295" s="16" t="n"/>
      <c r="E295" s="35">
        <f>SUMIFS(рўйхат!F:F,рўйхат!$CY:$CY,$B$296,рўйхат!$B:$B,$C295)</f>
        <v/>
      </c>
      <c r="F295" s="36">
        <f>SUMIFS(рўйхат!G:G,рўйхат!$CY:$CY,$B$296,рўйхат!$B:$B,$C295)</f>
        <v/>
      </c>
      <c r="G295" s="35">
        <f>SUMIFS(рўйхат!H:H,рўйхат!$CY:$CY,$B$296,рўйхат!$B:$B,$C295)</f>
        <v/>
      </c>
      <c r="H295" s="36">
        <f>SUMIFS(рўйхат!I:I,рўйхат!$CY:$CY,$B$296,рўйхат!$B:$B,$C295)</f>
        <v/>
      </c>
      <c r="I295" s="35">
        <f>SUMIFS(рўйхат!J:J,рўйхат!$CY:$CY,$B$296,рўйхат!$B:$B,$C295)</f>
        <v/>
      </c>
      <c r="J295" s="36">
        <f>SUMIFS(рўйхат!K:K,рўйхат!$CY:$CY,$B$296,рўйхат!$B:$B,$C295)</f>
        <v/>
      </c>
      <c r="K295" s="35">
        <f>SUMIFS(рўйхат!L:L,рўйхат!$CY:$CY,$B$296,рўйхат!$B:$B,$C295)</f>
        <v/>
      </c>
      <c r="L295" s="36">
        <f>SUMIFS(рўйхат!M:M,рўйхат!$CY:$CY,$B$296,рўйхат!$B:$B,$C295)</f>
        <v/>
      </c>
      <c r="M295" s="35">
        <f>SUMIFS(рўйхат!N:N,рўйхат!$CY:$CY,$B$296,рўйхат!$B:$B,$C295)</f>
        <v/>
      </c>
      <c r="N295" s="36">
        <f>SUMIFS(рўйхат!O:O,рўйхат!$CY:$CY,$B$296,рўйхат!$B:$B,$C295)</f>
        <v/>
      </c>
      <c r="O295" s="34">
        <f>IFERROR(M295/E295,0)</f>
        <v/>
      </c>
      <c r="P295" s="34">
        <f>IFERROR(N295/F295,0)</f>
        <v/>
      </c>
      <c r="Q295" s="35">
        <f>SUMIFS(рўйхат!P:P,рўйхат!$CY:$CY,$B$296,рўйхат!$B:$B,$C295)</f>
        <v/>
      </c>
      <c r="R295" s="36">
        <f>SUMIFS(рўйхат!Q:Q,рўйхат!$CY:$CY,$B$296,рўйхат!$B:$B,$C295)</f>
        <v/>
      </c>
      <c r="S295" s="35">
        <f>SUMIFS(рўйхат!R:R,рўйхат!$CY:$CY,$B$296,рўйхат!$B:$B,$C295)</f>
        <v/>
      </c>
      <c r="T295" s="36">
        <f>SUMIFS(рўйхат!S:S,рўйхат!$CY:$CY,$B$296,рўйхат!$B:$B,$C295)</f>
        <v/>
      </c>
      <c r="U295" s="35">
        <f>SUMIFS(рўйхат!T:T,рўйхат!$CY:$CY,$B$296,рўйхат!$B:$B,$C295)</f>
        <v/>
      </c>
      <c r="V295" s="36">
        <f>SUMIFS(рўйхат!U:U,рўйхат!$CY:$CY,$B$296,рўйхат!$B:$B,$C295)</f>
        <v/>
      </c>
      <c r="W295" s="35">
        <f>SUMIFS(рўйхат!V:V,рўйхат!$CY:$CY,$B$296,рўйхат!$B:$B,$C295)</f>
        <v/>
      </c>
      <c r="X295" s="36">
        <f>SUMIFS(рўйхат!W:W,рўйхат!$CY:$CY,$B$296,рўйхат!$B:$B,$C295)</f>
        <v/>
      </c>
      <c r="Y295" s="35">
        <f>SUMIFS(рўйхат!X:X,рўйхат!$CY:$CY,$B$296,рўйхат!$B:$B,$C295)</f>
        <v/>
      </c>
      <c r="Z295" s="36">
        <f>SUMIFS(рўйхат!Y:Y,рўйхат!$CY:$CY,$B$296,рўйхат!$B:$B,$C295)</f>
        <v/>
      </c>
      <c r="AA295" s="35">
        <f>SUMIFS(рўйхат!Z:Z,рўйхат!$CY:$CY,$B$296,рўйхат!$B:$B,$C295)</f>
        <v/>
      </c>
      <c r="AB295" s="36">
        <f>SUMIFS(рўйхат!AA:AA,рўйхат!$CY:$CY,$B$296,рўйхат!$B:$B,$C295)</f>
        <v/>
      </c>
      <c r="AC295" s="35">
        <f>SUMIFS(рўйхат!AB:AB,рўйхат!$CY:$CY,$B$296,рўйхат!$B:$B,$C295)</f>
        <v/>
      </c>
      <c r="AD295" s="36">
        <f>SUMIFS(рўйхат!AC:AC,рўйхат!$CY:$CY,$B$296,рўйхат!$B:$B,$C295)</f>
        <v/>
      </c>
      <c r="AE295" s="35">
        <f>SUMIFS(рўйхат!AD:AD,рўйхат!$CY:$CY,$B$296,рўйхат!$B:$B,$C295)</f>
        <v/>
      </c>
      <c r="AF295" s="36">
        <f>SUMIFS(рўйхат!AE:AE,рўйхат!$CY:$CY,$B$296,рўйхат!$B:$B,$C295)</f>
        <v/>
      </c>
      <c r="AG295" s="35">
        <f>SUMIFS(рўйхат!AH:AH,рўйхат!$CY:$CY,$B$296,рўйхат!$B:$B,$C295)</f>
        <v/>
      </c>
      <c r="AH295" s="36">
        <f>SUMIFS(рўйхат!AI:AI,рўйхат!$CY:$CY,$B$296,рўйхат!$B:$B,$C295)</f>
        <v/>
      </c>
      <c r="AI295" s="35">
        <f>SUMIFS(рўйхат!AJ:AJ,рўйхат!$CY:$CY,$B$296,рўйхат!$B:$B,$C295)</f>
        <v/>
      </c>
      <c r="AJ295" s="36">
        <f>SUMIFS(рўйхат!AK:AK,рўйхат!$CY:$CY,$B$296,рўйхат!$B:$B,$C295)</f>
        <v/>
      </c>
      <c r="AK295" s="35">
        <f>SUMIFS(рўйхат!AL:AL,рўйхат!$CY:$CY,$B$296,рўйхат!$B:$B,$C295)</f>
        <v/>
      </c>
      <c r="AL295" s="36">
        <f>SUMIFS(рўйхат!AM:AM,рўйхат!$CY:$CY,$B$296,рўйхат!$B:$B,$C295)</f>
        <v/>
      </c>
      <c r="AM295" s="77">
        <f>IFERROR(Q295/E295,0)</f>
        <v/>
      </c>
      <c r="AN295" s="77">
        <f>IFERROR(R295/F295,0)</f>
        <v/>
      </c>
      <c r="AO295" s="35">
        <f>SUMIFS(рўйхат!AX:AX,рўйхат!$CY:$CY,$B$296,рўйхат!$B:$B,$C295)</f>
        <v/>
      </c>
      <c r="AP295" s="36">
        <f>SUMIFS(рўйхат!AY:AY,рўйхат!$CY:$CY,$B$296,рўйхат!$B:$B,$C295)</f>
        <v/>
      </c>
      <c r="AQ295" s="35">
        <f>SUMIFS(рўйхат!AZ:AZ,рўйхат!$CY:$CY,$B$296,рўйхат!$B:$B,$C295)</f>
        <v/>
      </c>
      <c r="AR295" s="36">
        <f>SUMIFS(рўйхат!BA:BA,рўйхат!$CY:$CY,$B$296,рўйхат!$B:$B,$C295)</f>
        <v/>
      </c>
      <c r="AS295" s="35">
        <f>SUMIFS(рўйхат!BB:BB,рўйхат!$CY:$CY,$B$296,рўйхат!$B:$B,$C295)</f>
        <v/>
      </c>
      <c r="AT295" s="36">
        <f>SUMIFS(рўйхат!BC:BC,рўйхат!$CY:$CY,$B$296,рўйхат!$B:$B,$C295)</f>
        <v/>
      </c>
      <c r="AU295" s="35">
        <f>SUMIFS(рўйхат!BD:BD,рўйхат!$CY:$CY,$B$296,рўйхат!$B:$B,$C295)</f>
        <v/>
      </c>
      <c r="AV295" s="36">
        <f>SUMIFS(рўйхат!BE:BE,рўйхат!$CY:$CY,$B$296,рўйхат!$B:$B,$C295)</f>
        <v/>
      </c>
      <c r="AW295" s="35">
        <f>SUMIFS(рўйхат!BF:BF,рўйхат!$CY:$CY,$B$296,рўйхат!$B:$B,$C295)</f>
        <v/>
      </c>
      <c r="AX295" s="36">
        <f>SUMIFS(рўйхат!BG:BG,рўйхат!$CY:$CY,$B$296,рўйхат!$B:$B,$C295)</f>
        <v/>
      </c>
      <c r="AY295" s="35">
        <f>SUMIFS(рўйхат!BH:BH,рўйхат!$CY:$CY,$B$296,рўйхат!$B:$B,$C295)</f>
        <v/>
      </c>
      <c r="AZ295" s="36">
        <f>SUMIFS(рўйхат!BI:BI,рўйхат!$CY:$CY,$B$296,рўйхат!$B:$B,$C295)</f>
        <v/>
      </c>
      <c r="BA295" s="35">
        <f>SUMIFS(рўйхат!BJ:BJ,рўйхат!$CY:$CY,$B$296,рўйхат!$B:$B,$C295)</f>
        <v/>
      </c>
      <c r="BB295" s="36">
        <f>SUMIFS(рўйхат!BK:BK,рўйхат!$CY:$CY,$B$296,рўйхат!$B:$B,$C295)</f>
        <v/>
      </c>
      <c r="BC295" s="77">
        <f>IFERROR(AO295/E295,0)</f>
        <v/>
      </c>
      <c r="BD295" s="77">
        <f>IFERROR(AP295/F295,0)</f>
        <v/>
      </c>
      <c r="BE295" s="35">
        <f>SUMIFS(рўйхат!BL:BL,рўйхат!$CY:$CY,$B$296,рўйхат!$B:$B,$C295)</f>
        <v/>
      </c>
      <c r="BF295" s="36">
        <f>SUMIFS(рўйхат!BM:BM,рўйхат!$CY:$CY,$B$296,рўйхат!$B:$B,$C295)</f>
        <v/>
      </c>
      <c r="BG295" s="35">
        <f>SUMIFS(рўйхат!BN:BN,рўйхат!$CY:$CY,$B$296,рўйхат!$B:$B,$C295)</f>
        <v/>
      </c>
      <c r="BH295" s="36">
        <f>SUMIFS(рўйхат!BO:BO,рўйхат!$CY:$CY,$B$296,рўйхат!$B:$B,$C295)</f>
        <v/>
      </c>
      <c r="BI295" s="35">
        <f>SUMIFS(рўйхат!BP:BP,рўйхат!$CY:$CY,$B$296,рўйхат!$B:$B,$C295)</f>
        <v/>
      </c>
      <c r="BJ295" s="36">
        <f>SUMIFS(рўйхат!BQ:BQ,рўйхат!$CY:$CY,$B$296,рўйхат!$B:$B,$C295)</f>
        <v/>
      </c>
      <c r="BK295" s="35">
        <f>SUMIFS(рўйхат!BR:BR,рўйхат!$CY:$CY,$B$296,рўйхат!$B:$B,$C295)</f>
        <v/>
      </c>
      <c r="BL295" s="36">
        <f>SUMIFS(рўйхат!BS:BS,рўйхат!$CY:$CY,$B$296,рўйхат!$B:$B,$C295)</f>
        <v/>
      </c>
      <c r="BM295" s="35">
        <f>SUMIFS(рўйхат!BT:BT,рўйхат!$CY:$CY,$B$296,рўйхат!$B:$B,$C295)</f>
        <v/>
      </c>
      <c r="BN295" s="36">
        <f>SUMIFS(рўйхат!BU:BU,рўйхат!$CY:$CY,$B$296,рўйхат!$B:$B,$C295)</f>
        <v/>
      </c>
      <c r="BO295" s="35">
        <f>SUMIFS(рўйхат!BX:BX,рўйхат!$CY:$CY,$B$296,рўйхат!$B:$B,$C295)</f>
        <v/>
      </c>
      <c r="BP295" s="36">
        <f>SUMIFS(рўйхат!BY:BY,рўйхат!$CY:$CY,$B$296,рўйхат!$B:$B,$C295)</f>
        <v/>
      </c>
      <c r="BQ295" s="35">
        <f>SUMIFS(рўйхат!BZ:BZ,рўйхат!$CY:$CY,$B$296,рўйхат!$B:$B,$C295)</f>
        <v/>
      </c>
      <c r="BR295" s="36">
        <f>SUMIFS(рўйхат!CA:CA,рўйхат!$CY:$CY,$B$296,рўйхат!$B:$B,$C295)</f>
        <v/>
      </c>
      <c r="BS295" s="35">
        <f>SUMIFS(рўйхат!CB:CB,рўйхат!$CY:$CY,$B$296,рўйхат!$B:$B,$C295)</f>
        <v/>
      </c>
      <c r="BT295" s="36">
        <f>SUMIFS(рўйхат!CC:CC,рўйхат!$CY:$CY,$B$296,рўйхат!$B:$B,$C295)</f>
        <v/>
      </c>
      <c r="BU295" s="35">
        <f>SUMIFS(рўйхат!CD:CD,рўйхат!$CY:$CY,$B$296,рўйхат!$B:$B,$C295)</f>
        <v/>
      </c>
      <c r="BV295" s="36">
        <f>SUMIFS(рўйхат!CE:CE,рўйхат!$CY:$CY,$B$296,рўйхат!$B:$B,$C295)</f>
        <v/>
      </c>
      <c r="BW295" s="35">
        <f>SUMIFS(рўйхат!CH:CH,рўйхат!$CY:$CY,$B$296,рўйхат!$B:$B,$C295)</f>
        <v/>
      </c>
      <c r="BX295" s="36">
        <f>SUMIFS(рўйхат!CI:CI,рўйхат!$CY:$CY,$B$296,рўйхат!$B:$B,$C295)</f>
        <v/>
      </c>
      <c r="BY295" s="35">
        <f>SUMIFS(рўйхат!CJ:CJ,рўйхат!$CY:$CY,$B$296,рўйхат!$B:$B,$C295)</f>
        <v/>
      </c>
      <c r="BZ295" s="36">
        <f>SUMIFS(рўйхат!CK:CK,рўйхат!$CY:$CY,$B$296,рўйхат!$B:$B,$C295)</f>
        <v/>
      </c>
      <c r="CA295" s="35">
        <f>SUMIFS(рўйхат!CL:CL,рўйхат!$CY:$CY,$B$296,рўйхат!$B:$B,$C295)</f>
        <v/>
      </c>
      <c r="CB295" s="36">
        <f>SUMIFS(рўйхат!CM:CM,рўйхат!$CY:$CY,$B$296,рўйхат!$B:$B,$C295)</f>
        <v/>
      </c>
      <c r="CC295" s="35">
        <f>SUMIFS(рўйхат!CN:CN,рўйхат!$CY:$CY,$B$296,рўйхат!$B:$B,$C295)</f>
        <v/>
      </c>
      <c r="CD295" s="36">
        <f>SUMIFS(рўйхат!CO:CO,рўйхат!$CY:$CY,$B$296,рўйхат!$B:$B,$C295)</f>
        <v/>
      </c>
      <c r="CE295" s="77">
        <f>IFERROR(BE295/(Q295+BE295),0)</f>
        <v/>
      </c>
      <c r="CF295" s="78">
        <f>IFERROR(BF295/(R295+BF295),0)</f>
        <v/>
      </c>
      <c r="CG295" s="8">
        <f>COUNTIFS(B:B,B295)</f>
        <v/>
      </c>
    </row>
    <row r="296" collapsed="1" ht="17.1" customFormat="1" customHeight="1" s="8">
      <c r="A296" s="15" t="n">
        <v>9</v>
      </c>
      <c r="B296" s="198" t="inlineStr">
        <is>
          <t>Давлат харидларида нарх таҳлили</t>
        </is>
      </c>
      <c r="C296" s="199" t="n"/>
      <c r="D296" s="16" t="inlineStr">
        <is>
          <t>А.Усманов</t>
        </is>
      </c>
      <c r="E296" s="17">
        <f>SUMIF(рўйхат!$CY:$CY,$B296,рўйхат!F:F)</f>
        <v/>
      </c>
      <c r="F296" s="18">
        <f>SUMIF(рўйхат!$CY:$CY,$B296,рўйхат!G:G)</f>
        <v/>
      </c>
      <c r="G296" s="17">
        <f>SUMIF(рўйхат!$CY:$CY,$B296,рўйхат!H:H)</f>
        <v/>
      </c>
      <c r="H296" s="18">
        <f>SUMIF(рўйхат!$CY:$CY,$B296,рўйхат!I:I)</f>
        <v/>
      </c>
      <c r="I296" s="17">
        <f>SUMIF(рўйхат!$CY:$CY,$B296,рўйхат!J:J)</f>
        <v/>
      </c>
      <c r="J296" s="18">
        <f>SUMIF(рўйхат!$CY:$CY,$B296,рўйхат!K:K)</f>
        <v/>
      </c>
      <c r="K296" s="17">
        <f>SUMIF(рўйхат!$CY:$CY,$B296,рўйхат!L:L)</f>
        <v/>
      </c>
      <c r="L296" s="18">
        <f>SUMIF(рўйхат!$CY:$CY,$B296,рўйхат!M:M)</f>
        <v/>
      </c>
      <c r="M296" s="17">
        <f>SUMIF(рўйхат!$CY:$CY,$B296,рўйхат!N:N)</f>
        <v/>
      </c>
      <c r="N296" s="18">
        <f>SUMIF(рўйхат!$CY:$CY,$B296,рўйхат!O:O)</f>
        <v/>
      </c>
      <c r="O296" s="75">
        <f>IFERROR(M296/E296,0)</f>
        <v/>
      </c>
      <c r="P296" s="75">
        <f>IFERROR(N296/F296,0)</f>
        <v/>
      </c>
      <c r="Q296" s="17">
        <f>SUMIF(рўйхат!$CY:$CY,$B296,рўйхат!P:P)</f>
        <v/>
      </c>
      <c r="R296" s="18">
        <f>SUMIF(рўйхат!$CY:$CY,$B296,рўйхат!Q:Q)</f>
        <v/>
      </c>
      <c r="S296" s="17">
        <f>SUMIF(рўйхат!$CY:$CY,$B296,рўйхат!R:R)</f>
        <v/>
      </c>
      <c r="T296" s="18">
        <f>SUMIF(рўйхат!$CY:$CY,$B296,рўйхат!S:S)</f>
        <v/>
      </c>
      <c r="U296" s="17">
        <f>SUMIF(рўйхат!$CY:$CY,$B296,рўйхат!T:T)</f>
        <v/>
      </c>
      <c r="V296" s="18">
        <f>SUMIF(рўйхат!$CY:$CY,$B296,рўйхат!U:U)</f>
        <v/>
      </c>
      <c r="W296" s="17">
        <f>SUMIF(рўйхат!$CY:$CY,$B296,рўйхат!V:V)</f>
        <v/>
      </c>
      <c r="X296" s="18">
        <f>SUMIF(рўйхат!$CY:$CY,$B296,рўйхат!W:W)</f>
        <v/>
      </c>
      <c r="Y296" s="17">
        <f>SUMIF(рўйхат!$CY:$CY,$B296,рўйхат!X:X)</f>
        <v/>
      </c>
      <c r="Z296" s="18">
        <f>SUMIF(рўйхат!$CY:$CY,$B296,рўйхат!Y:Y)</f>
        <v/>
      </c>
      <c r="AA296" s="17">
        <f>SUMIF(рўйхат!$CY:$CY,$B296,рўйхат!Z:Z)</f>
        <v/>
      </c>
      <c r="AB296" s="18">
        <f>SUMIF(рўйхат!$CY:$CY,$B296,рўйхат!AA:AA)</f>
        <v/>
      </c>
      <c r="AC296" s="17">
        <f>SUMIF(рўйхат!$CY:$CY,$B296,рўйхат!AB:AB)</f>
        <v/>
      </c>
      <c r="AD296" s="18">
        <f>SUMIF(рўйхат!$CY:$CY,$B296,рўйхат!AC:AC)</f>
        <v/>
      </c>
      <c r="AE296" s="17">
        <f>SUMIF(рўйхат!$CY:$CY,$B296,рўйхат!AD:AD)</f>
        <v/>
      </c>
      <c r="AF296" s="18">
        <f>SUMIF(рўйхат!$CY:$CY,$B296,рўйхат!AE:AE)</f>
        <v/>
      </c>
      <c r="AG296" s="17">
        <f>SUMIF(рўйхат!$CY:$CY,$B296,рўйхат!AH:AH)</f>
        <v/>
      </c>
      <c r="AH296" s="18">
        <f>SUMIF(рўйхат!$CY:$CY,$B296,рўйхат!AI:AI)</f>
        <v/>
      </c>
      <c r="AI296" s="17">
        <f>SUMIF(рўйхат!$CY:$CY,$B296,рўйхат!AJ:AJ)</f>
        <v/>
      </c>
      <c r="AJ296" s="18">
        <f>SUMIF(рўйхат!$CY:$CY,$B296,рўйхат!AK:AK)</f>
        <v/>
      </c>
      <c r="AK296" s="17">
        <f>SUMIF(рўйхат!$CY:$CY,$B296,рўйхат!AL:AL)</f>
        <v/>
      </c>
      <c r="AL296" s="18">
        <f>SUMIF(рўйхат!$CY:$CY,$B296,рўйхат!AM:AM)</f>
        <v/>
      </c>
      <c r="AM296" s="41">
        <f>IFERROR(Q296/E296,0)</f>
        <v/>
      </c>
      <c r="AN296" s="41">
        <f>IFERROR(R296/F296,0)</f>
        <v/>
      </c>
      <c r="AO296" s="17">
        <f>SUMIF(рўйхат!$CY:$CY,$B296,рўйхат!AX:AX)</f>
        <v/>
      </c>
      <c r="AP296" s="18">
        <f>SUMIF(рўйхат!$CY:$CY,$B296,рўйхат!AY:AY)</f>
        <v/>
      </c>
      <c r="AQ296" s="17">
        <f>SUMIF(рўйхат!$CY:$CY,$B296,рўйхат!AZ:AZ)</f>
        <v/>
      </c>
      <c r="AR296" s="18">
        <f>SUMIF(рўйхат!$CY:$CY,$B296,рўйхат!BA:BA)</f>
        <v/>
      </c>
      <c r="AS296" s="17">
        <f>SUMIF(рўйхат!$CY:$CY,$B296,рўйхат!BB:BB)</f>
        <v/>
      </c>
      <c r="AT296" s="18">
        <f>SUMIF(рўйхат!$CY:$CY,$B296,рўйхат!BC:BC)</f>
        <v/>
      </c>
      <c r="AU296" s="17">
        <f>SUMIF(рўйхат!$CY:$CY,$B296,рўйхат!BD:BD)</f>
        <v/>
      </c>
      <c r="AV296" s="18">
        <f>SUMIF(рўйхат!$CY:$CY,$B296,рўйхат!BE:BE)</f>
        <v/>
      </c>
      <c r="AW296" s="17">
        <f>SUMIF(рўйхат!$CY:$CY,$B296,рўйхат!BF:BF)</f>
        <v/>
      </c>
      <c r="AX296" s="18">
        <f>SUMIF(рўйхат!$CY:$CY,$B296,рўйхат!BG:BG)</f>
        <v/>
      </c>
      <c r="AY296" s="17">
        <f>SUMIF(рўйхат!$CY:$CY,$B296,рўйхат!BH:BH)</f>
        <v/>
      </c>
      <c r="AZ296" s="18">
        <f>SUMIF(рўйхат!$CY:$CY,$B296,рўйхат!BI:BI)</f>
        <v/>
      </c>
      <c r="BA296" s="17">
        <f>SUMIF(рўйхат!$CY:$CY,$B296,рўйхат!BJ:BJ)</f>
        <v/>
      </c>
      <c r="BB296" s="18">
        <f>SUMIF(рўйхат!$CY:$CY,$B296,рўйхат!BK:BK)</f>
        <v/>
      </c>
      <c r="BC296" s="41">
        <f>IFERROR(AO296/E296,0)</f>
        <v/>
      </c>
      <c r="BD296" s="41">
        <f>IFERROR(AP296/F296,0)</f>
        <v/>
      </c>
      <c r="BE296" s="17">
        <f>SUMIF(рўйхат!$CY:$CY,$B296,рўйхат!BL:BL)</f>
        <v/>
      </c>
      <c r="BF296" s="18">
        <f>SUMIF(рўйхат!$CY:$CY,$B296,рўйхат!BM:BM)</f>
        <v/>
      </c>
      <c r="BG296" s="17">
        <f>SUMIF(рўйхат!$CY:$CY,$B296,рўйхат!BN:BN)</f>
        <v/>
      </c>
      <c r="BH296" s="18">
        <f>SUMIF(рўйхат!$CY:$CY,$B296,рўйхат!BO:BO)</f>
        <v/>
      </c>
      <c r="BI296" s="17">
        <f>SUMIF(рўйхат!$CY:$CY,$B296,рўйхат!BP:BP)</f>
        <v/>
      </c>
      <c r="BJ296" s="18">
        <f>SUMIF(рўйхат!$CY:$CY,$B296,рўйхат!BQ:BQ)</f>
        <v/>
      </c>
      <c r="BK296" s="17">
        <f>SUMIF(рўйхат!$CY:$CY,$B296,рўйхат!BR:BR)</f>
        <v/>
      </c>
      <c r="BL296" s="18">
        <f>SUMIF(рўйхат!$CY:$CY,$B296,рўйхат!BS:BS)</f>
        <v/>
      </c>
      <c r="BM296" s="17">
        <f>SUMIF(рўйхат!$CY:$CY,$B296,рўйхат!BT:BT)</f>
        <v/>
      </c>
      <c r="BN296" s="18">
        <f>SUMIF(рўйхат!$CY:$CY,$B296,рўйхат!BU:BU)</f>
        <v/>
      </c>
      <c r="BO296" s="17">
        <f>SUMIF(рўйхат!$CY:$CY,$B296,рўйхат!BX:BX)</f>
        <v/>
      </c>
      <c r="BP296" s="18">
        <f>SUMIF(рўйхат!$CY:$CY,$B296,рўйхат!BY:BY)</f>
        <v/>
      </c>
      <c r="BQ296" s="17">
        <f>SUMIF(рўйхат!$CY:$CY,$B296,рўйхат!BZ:BZ)</f>
        <v/>
      </c>
      <c r="BR296" s="18">
        <f>SUMIF(рўйхат!$CY:$CY,$B296,рўйхат!CA:CA)</f>
        <v/>
      </c>
      <c r="BS296" s="17">
        <f>SUMIF(рўйхат!$CY:$CY,$B296,рўйхат!CB:CB)</f>
        <v/>
      </c>
      <c r="BT296" s="18">
        <f>SUMIF(рўйхат!$CY:$CY,$B296,рўйхат!CC:CC)</f>
        <v/>
      </c>
      <c r="BU296" s="17">
        <f>SUMIF(рўйхат!$CY:$CY,$B296,рўйхат!CD:CD)</f>
        <v/>
      </c>
      <c r="BV296" s="18">
        <f>SUMIF(рўйхат!$CY:$CY,$B296,рўйхат!CE:CE)</f>
        <v/>
      </c>
      <c r="BW296" s="17">
        <f>SUMIF(рўйхат!$CY:$CY,$B296,рўйхат!CH:CH)</f>
        <v/>
      </c>
      <c r="BX296" s="18">
        <f>SUMIF(рўйхат!$CY:$CY,$B296,рўйхат!CI:CI)</f>
        <v/>
      </c>
      <c r="BY296" s="17">
        <f>SUMIF(рўйхат!$CY:$CY,$B296,рўйхат!CJ:CJ)</f>
        <v/>
      </c>
      <c r="BZ296" s="18">
        <f>SUMIF(рўйхат!$CY:$CY,$B296,рўйхат!CK:CK)</f>
        <v/>
      </c>
      <c r="CA296" s="17">
        <f>SUMIF(рўйхат!$CY:$CY,$B296,рўйхат!CL:CL)</f>
        <v/>
      </c>
      <c r="CB296" s="18">
        <f>SUMIF(рўйхат!$CY:$CY,$B296,рўйхат!CM:CM)</f>
        <v/>
      </c>
      <c r="CC296" s="17">
        <f>SUMIF(рўйхат!$CY:$CY,$B296,рўйхат!CN:CN)</f>
        <v/>
      </c>
      <c r="CD296" s="18">
        <f>SUMIF(рўйхат!$CY:$CY,$B296,рўйхат!CO:CO)</f>
        <v/>
      </c>
      <c r="CE296" s="41">
        <f>IFERROR(BE296/(Q296+BE296),0)</f>
        <v/>
      </c>
      <c r="CF296" s="42">
        <f>IFERROR(BF296/(R296+BF296),0)</f>
        <v/>
      </c>
      <c r="CG296" s="8">
        <f>COUNTIFS(B:B,B296)</f>
        <v/>
      </c>
    </row>
    <row r="297" hidden="1" outlineLevel="1" ht="17.1" customFormat="1" customHeight="1" s="8">
      <c r="A297" s="15" t="n"/>
      <c r="B297" s="50" t="n">
        <v>1</v>
      </c>
      <c r="C297" s="65" t="inlineStr">
        <is>
          <t>Адлия вазирлиги</t>
        </is>
      </c>
      <c r="D297" s="16" t="n"/>
      <c r="E297" s="35">
        <f>SUMIFS(рўйхат!F:F,рўйхат!$CY:$CY,$B$328,рўйхат!$B:$B,$C297)</f>
        <v/>
      </c>
      <c r="F297" s="36">
        <f>SUMIFS(рўйхат!G:G,рўйхат!$CY:$CY,$B$328,рўйхат!$B:$B,$C297)</f>
        <v/>
      </c>
      <c r="G297" s="35">
        <f>SUMIFS(рўйхат!H:H,рўйхат!$CY:$CY,$B$328,рўйхат!$B:$B,$C297)</f>
        <v/>
      </c>
      <c r="H297" s="36">
        <f>SUMIFS(рўйхат!I:I,рўйхат!$CY:$CY,$B$328,рўйхат!$B:$B,$C297)</f>
        <v/>
      </c>
      <c r="I297" s="35">
        <f>SUMIFS(рўйхат!J:J,рўйхат!$CY:$CY,$B$328,рўйхат!$B:$B,$C297)</f>
        <v/>
      </c>
      <c r="J297" s="36">
        <f>SUMIFS(рўйхат!K:K,рўйхат!$CY:$CY,$B$328,рўйхат!$B:$B,$C297)</f>
        <v/>
      </c>
      <c r="K297" s="35">
        <f>SUMIFS(рўйхат!L:L,рўйхат!$CY:$CY,$B$328,рўйхат!$B:$B,$C297)</f>
        <v/>
      </c>
      <c r="L297" s="36">
        <f>SUMIFS(рўйхат!M:M,рўйхат!$CY:$CY,$B$328,рўйхат!$B:$B,$C297)</f>
        <v/>
      </c>
      <c r="M297" s="35">
        <f>SUMIFS(рўйхат!N:N,рўйхат!$CY:$CY,$B$328,рўйхат!$B:$B,$C297)</f>
        <v/>
      </c>
      <c r="N297" s="36">
        <f>SUMIFS(рўйхат!O:O,рўйхат!$CY:$CY,$B$328,рўйхат!$B:$B,$C297)</f>
        <v/>
      </c>
      <c r="O297" s="34">
        <f>IFERROR(M297/E297,0)</f>
        <v/>
      </c>
      <c r="P297" s="34">
        <f>IFERROR(N297/F297,0)</f>
        <v/>
      </c>
      <c r="Q297" s="35">
        <f>SUMIFS(рўйхат!P:P,рўйхат!$CY:$CY,$B$328,рўйхат!$B:$B,$C297)</f>
        <v/>
      </c>
      <c r="R297" s="36">
        <f>SUMIFS(рўйхат!Q:Q,рўйхат!$CY:$CY,$B$328,рўйхат!$B:$B,$C297)</f>
        <v/>
      </c>
      <c r="S297" s="35">
        <f>SUMIFS(рўйхат!R:R,рўйхат!$CY:$CY,$B$328,рўйхат!$B:$B,$C297)</f>
        <v/>
      </c>
      <c r="T297" s="36">
        <f>SUMIFS(рўйхат!S:S,рўйхат!$CY:$CY,$B$328,рўйхат!$B:$B,$C297)</f>
        <v/>
      </c>
      <c r="U297" s="35">
        <f>SUMIFS(рўйхат!T:T,рўйхат!$CY:$CY,$B$328,рўйхат!$B:$B,$C297)</f>
        <v/>
      </c>
      <c r="V297" s="36">
        <f>SUMIFS(рўйхат!U:U,рўйхат!$CY:$CY,$B$328,рўйхат!$B:$B,$C297)</f>
        <v/>
      </c>
      <c r="W297" s="35">
        <f>SUMIFS(рўйхат!V:V,рўйхат!$CY:$CY,$B$328,рўйхат!$B:$B,$C297)</f>
        <v/>
      </c>
      <c r="X297" s="36">
        <f>SUMIFS(рўйхат!W:W,рўйхат!$CY:$CY,$B$328,рўйхат!$B:$B,$C297)</f>
        <v/>
      </c>
      <c r="Y297" s="35">
        <f>SUMIFS(рўйхат!X:X,рўйхат!$CY:$CY,$B$328,рўйхат!$B:$B,$C297)</f>
        <v/>
      </c>
      <c r="Z297" s="36">
        <f>SUMIFS(рўйхат!Y:Y,рўйхат!$CY:$CY,$B$328,рўйхат!$B:$B,$C297)</f>
        <v/>
      </c>
      <c r="AA297" s="35">
        <f>SUMIFS(рўйхат!Z:Z,рўйхат!$CY:$CY,$B$328,рўйхат!$B:$B,$C297)</f>
        <v/>
      </c>
      <c r="AB297" s="36">
        <f>SUMIFS(рўйхат!AA:AA,рўйхат!$CY:$CY,$B$328,рўйхат!$B:$B,$C297)</f>
        <v/>
      </c>
      <c r="AC297" s="35">
        <f>SUMIFS(рўйхат!AB:AB,рўйхат!$CY:$CY,$B$328,рўйхат!$B:$B,$C297)</f>
        <v/>
      </c>
      <c r="AD297" s="36">
        <f>SUMIFS(рўйхат!AC:AC,рўйхат!$CY:$CY,$B$328,рўйхат!$B:$B,$C297)</f>
        <v/>
      </c>
      <c r="AE297" s="35">
        <f>SUMIFS(рўйхат!AD:AD,рўйхат!$CY:$CY,$B$328,рўйхат!$B:$B,$C297)</f>
        <v/>
      </c>
      <c r="AF297" s="36">
        <f>SUMIFS(рўйхат!AE:AE,рўйхат!$CY:$CY,$B$328,рўйхат!$B:$B,$C297)</f>
        <v/>
      </c>
      <c r="AG297" s="35">
        <f>SUMIFS(рўйхат!AH:AH,рўйхат!$CY:$CY,$B$328,рўйхат!$B:$B,$C297)</f>
        <v/>
      </c>
      <c r="AH297" s="36">
        <f>SUMIFS(рўйхат!AI:AI,рўйхат!$CY:$CY,$B$328,рўйхат!$B:$B,$C297)</f>
        <v/>
      </c>
      <c r="AI297" s="35">
        <f>SUMIFS(рўйхат!AJ:AJ,рўйхат!$CY:$CY,$B$328,рўйхат!$B:$B,$C297)</f>
        <v/>
      </c>
      <c r="AJ297" s="36">
        <f>SUMIFS(рўйхат!AK:AK,рўйхат!$CY:$CY,$B$328,рўйхат!$B:$B,$C297)</f>
        <v/>
      </c>
      <c r="AK297" s="35">
        <f>SUMIFS(рўйхат!AL:AL,рўйхат!$CY:$CY,$B$328,рўйхат!$B:$B,$C297)</f>
        <v/>
      </c>
      <c r="AL297" s="36">
        <f>SUMIFS(рўйхат!AM:AM,рўйхат!$CY:$CY,$B$328,рўйхат!$B:$B,$C297)</f>
        <v/>
      </c>
      <c r="AM297" s="77">
        <f>IFERROR(Q297/E297,0)</f>
        <v/>
      </c>
      <c r="AN297" s="77">
        <f>IFERROR(R297/F297,0)</f>
        <v/>
      </c>
      <c r="AO297" s="36">
        <f>SUMIFS(рўйхат!AX:AX,рўйхат!$CY:$CY,$B$328,рўйхат!$B:$B,$C297)</f>
        <v/>
      </c>
      <c r="AP297" s="36">
        <f>SUMIFS(рўйхат!AY:AY,рўйхат!$CY:$CY,$B$328,рўйхат!$B:$B,$C297)</f>
        <v/>
      </c>
      <c r="AQ297" s="35">
        <f>SUMIFS(рўйхат!AZ:AZ,рўйхат!$CY:$CY,$B$328,рўйхат!$B:$B,$C297)</f>
        <v/>
      </c>
      <c r="AR297" s="36">
        <f>SUMIFS(рўйхат!BA:BA,рўйхат!$CY:$CY,$B$328,рўйхат!$B:$B,$C297)</f>
        <v/>
      </c>
      <c r="AS297" s="35">
        <f>SUMIFS(рўйхат!BB:BB,рўйхат!$CY:$CY,$B$328,рўйхат!$B:$B,$C297)</f>
        <v/>
      </c>
      <c r="AT297" s="36">
        <f>SUMIFS(рўйхат!BC:BC,рўйхат!$CY:$CY,$B$328,рўйхат!$B:$B,$C297)</f>
        <v/>
      </c>
      <c r="AU297" s="35">
        <f>SUMIFS(рўйхат!BD:BD,рўйхат!$CY:$CY,$B$328,рўйхат!$B:$B,$C297)</f>
        <v/>
      </c>
      <c r="AV297" s="36">
        <f>SUMIFS(рўйхат!BE:BE,рўйхат!$CY:$CY,$B$328,рўйхат!$B:$B,$C297)</f>
        <v/>
      </c>
      <c r="AW297" s="35">
        <f>SUMIFS(рўйхат!BF:BF,рўйхат!$CY:$CY,$B$328,рўйхат!$B:$B,$C297)</f>
        <v/>
      </c>
      <c r="AX297" s="36">
        <f>SUMIFS(рўйхат!BG:BG,рўйхат!$CY:$CY,$B$328,рўйхат!$B:$B,$C297)</f>
        <v/>
      </c>
      <c r="AY297" s="35">
        <f>SUMIFS(рўйхат!BH:BH,рўйхат!$CY:$CY,$B$328,рўйхат!$B:$B,$C297)</f>
        <v/>
      </c>
      <c r="AZ297" s="36">
        <f>SUMIFS(рўйхат!BI:BI,рўйхат!$CY:$CY,$B$328,рўйхат!$B:$B,$C297)</f>
        <v/>
      </c>
      <c r="BA297" s="35">
        <f>SUMIFS(рўйхат!BJ:BJ,рўйхат!$CY:$CY,$B$328,рўйхат!$B:$B,$C297)</f>
        <v/>
      </c>
      <c r="BB297" s="36">
        <f>SUMIFS(рўйхат!BK:BK,рўйхат!$CY:$CY,$B$328,рўйхат!$B:$B,$C297)</f>
        <v/>
      </c>
      <c r="BC297" s="77">
        <f>IFERROR(AO297/E297,0)</f>
        <v/>
      </c>
      <c r="BD297" s="77">
        <f>IFERROR(AP297/F297,0)</f>
        <v/>
      </c>
      <c r="BE297" s="35">
        <f>SUMIFS(рўйхат!BL:BL,рўйхат!$CY:$CY,$B$328,рўйхат!$B:$B,$C297)</f>
        <v/>
      </c>
      <c r="BF297" s="36">
        <f>SUMIFS(рўйхат!BM:BM,рўйхат!$CY:$CY,$B$328,рўйхат!$B:$B,$C297)</f>
        <v/>
      </c>
      <c r="BG297" s="35">
        <f>SUMIFS(рўйхат!BN:BN,рўйхат!$CY:$CY,$B$328,рўйхат!$B:$B,$C297)</f>
        <v/>
      </c>
      <c r="BH297" s="36">
        <f>SUMIFS(рўйхат!BO:BO,рўйхат!$CY:$CY,$B$328,рўйхат!$B:$B,$C297)</f>
        <v/>
      </c>
      <c r="BI297" s="35">
        <f>SUMIFS(рўйхат!BP:BP,рўйхат!$CY:$CY,$B$328,рўйхат!$B:$B,$C297)</f>
        <v/>
      </c>
      <c r="BJ297" s="36">
        <f>SUMIFS(рўйхат!BQ:BQ,рўйхат!$CY:$CY,$B$328,рўйхат!$B:$B,$C297)</f>
        <v/>
      </c>
      <c r="BK297" s="35">
        <f>SUMIFS(рўйхат!BR:BR,рўйхат!$CY:$CY,$B$328,рўйхат!$B:$B,$C297)</f>
        <v/>
      </c>
      <c r="BL297" s="36">
        <f>SUMIFS(рўйхат!BS:BS,рўйхат!$CY:$CY,$B$328,рўйхат!$B:$B,$C297)</f>
        <v/>
      </c>
      <c r="BM297" s="35">
        <f>SUMIFS(рўйхат!BT:BT,рўйхат!$CY:$CY,$B$328,рўйхат!$B:$B,$C297)</f>
        <v/>
      </c>
      <c r="BN297" s="36">
        <f>SUMIFS(рўйхат!BU:BU,рўйхат!$CY:$CY,$B$328,рўйхат!$B:$B,$C297)</f>
        <v/>
      </c>
      <c r="BO297" s="35">
        <f>SUMIFS(рўйхат!BX:BX,рўйхат!$CY:$CY,$B$328,рўйхат!$B:$B,$C297)</f>
        <v/>
      </c>
      <c r="BP297" s="36">
        <f>SUMIFS(рўйхат!BY:BY,рўйхат!$CY:$CY,$B$328,рўйхат!$B:$B,$C297)</f>
        <v/>
      </c>
      <c r="BQ297" s="35">
        <f>SUMIFS(рўйхат!BZ:BZ,рўйхат!$CY:$CY,$B$328,рўйхат!$B:$B,$C297)</f>
        <v/>
      </c>
      <c r="BR297" s="36">
        <f>SUMIFS(рўйхат!CA:CA,рўйхат!$CY:$CY,$B$328,рўйхат!$B:$B,$C297)</f>
        <v/>
      </c>
      <c r="BS297" s="35">
        <f>SUMIFS(рўйхат!CB:CB,рўйхат!$CY:$CY,$B$328,рўйхат!$B:$B,$C297)</f>
        <v/>
      </c>
      <c r="BT297" s="36">
        <f>SUMIFS(рўйхат!CC:CC,рўйхат!$CY:$CY,$B$328,рўйхат!$B:$B,$C297)</f>
        <v/>
      </c>
      <c r="BU297" s="35">
        <f>SUMIFS(рўйхат!CD:CD,рўйхат!$CY:$CY,$B$328,рўйхат!$B:$B,$C297)</f>
        <v/>
      </c>
      <c r="BV297" s="36">
        <f>SUMIFS(рўйхат!CE:CE,рўйхат!$CY:$CY,$B$328,рўйхат!$B:$B,$C297)</f>
        <v/>
      </c>
      <c r="BW297" s="35">
        <f>SUMIFS(рўйхат!CH:CH,рўйхат!$CY:$CY,$B$328,рўйхат!$B:$B,$C297)</f>
        <v/>
      </c>
      <c r="BX297" s="36">
        <f>SUMIFS(рўйхат!CI:CI,рўйхат!$CY:$CY,$B$328,рўйхат!$B:$B,$C297)</f>
        <v/>
      </c>
      <c r="BY297" s="35">
        <f>SUMIFS(рўйхат!CJ:CJ,рўйхат!$CY:$CY,$B$328,рўйхат!$B:$B,$C297)</f>
        <v/>
      </c>
      <c r="BZ297" s="36">
        <f>SUMIFS(рўйхат!CK:CK,рўйхат!$CY:$CY,$B$328,рўйхат!$B:$B,$C297)</f>
        <v/>
      </c>
      <c r="CA297" s="35">
        <f>SUMIFS(рўйхат!CL:CL,рўйхат!$CY:$CY,$B$328,рўйхат!$B:$B,$C297)</f>
        <v/>
      </c>
      <c r="CB297" s="36">
        <f>SUMIFS(рўйхат!CM:CM,рўйхат!$CY:$CY,$B$328,рўйхат!$B:$B,$C297)</f>
        <v/>
      </c>
      <c r="CC297" s="35">
        <f>SUMIFS(рўйхат!CN:CN,рўйхат!$CY:$CY,$B$328,рўйхат!$B:$B,$C297)</f>
        <v/>
      </c>
      <c r="CD297" s="36">
        <f>SUMIFS(рўйхат!CO:CO,рўйхат!$CY:$CY,$B$328,рўйхат!$B:$B,$C297)</f>
        <v/>
      </c>
      <c r="CE297" s="77">
        <f>IFERROR(BE297/(Q297+BE297),0)</f>
        <v/>
      </c>
      <c r="CF297" s="78">
        <f>IFERROR(BF297/(R297+BF297),0)</f>
        <v/>
      </c>
      <c r="CG297" s="8">
        <f>COUNTIFS(B:B,B297)</f>
        <v/>
      </c>
    </row>
    <row r="298" hidden="1" outlineLevel="1" ht="17.1" customFormat="1" customHeight="1" s="8">
      <c r="A298" s="15" t="n"/>
      <c r="B298" s="50" t="n">
        <v>2</v>
      </c>
      <c r="C298" s="66" t="inlineStr">
        <is>
          <t>Божхона қўмитаси</t>
        </is>
      </c>
      <c r="D298" s="16" t="n"/>
      <c r="E298" s="35">
        <f>SUMIFS(рўйхат!F:F,рўйхат!$CY:$CY,$B$328,рўйхат!$B:$B,$C298)</f>
        <v/>
      </c>
      <c r="F298" s="36">
        <f>SUMIFS(рўйхат!G:G,рўйхат!$CY:$CY,$B$328,рўйхат!$B:$B,$C298)</f>
        <v/>
      </c>
      <c r="G298" s="35">
        <f>SUMIFS(рўйхат!H:H,рўйхат!$CY:$CY,$B$328,рўйхат!$B:$B,$C298)</f>
        <v/>
      </c>
      <c r="H298" s="36">
        <f>SUMIFS(рўйхат!I:I,рўйхат!$CY:$CY,$B$328,рўйхат!$B:$B,$C298)</f>
        <v/>
      </c>
      <c r="I298" s="35">
        <f>SUMIFS(рўйхат!J:J,рўйхат!$CY:$CY,$B$328,рўйхат!$B:$B,$C298)</f>
        <v/>
      </c>
      <c r="J298" s="36">
        <f>SUMIFS(рўйхат!K:K,рўйхат!$CY:$CY,$B$328,рўйхат!$B:$B,$C298)</f>
        <v/>
      </c>
      <c r="K298" s="35">
        <f>SUMIFS(рўйхат!L:L,рўйхат!$CY:$CY,$B$328,рўйхат!$B:$B,$C298)</f>
        <v/>
      </c>
      <c r="L298" s="36">
        <f>SUMIFS(рўйхат!M:M,рўйхат!$CY:$CY,$B$328,рўйхат!$B:$B,$C298)</f>
        <v/>
      </c>
      <c r="M298" s="35">
        <f>SUMIFS(рўйхат!N:N,рўйхат!$CY:$CY,$B$328,рўйхат!$B:$B,$C298)</f>
        <v/>
      </c>
      <c r="N298" s="36">
        <f>SUMIFS(рўйхат!O:O,рўйхат!$CY:$CY,$B$328,рўйхат!$B:$B,$C298)</f>
        <v/>
      </c>
      <c r="O298" s="34">
        <f>IFERROR(M298/E298,0)</f>
        <v/>
      </c>
      <c r="P298" s="34">
        <f>IFERROR(N298/F298,0)</f>
        <v/>
      </c>
      <c r="Q298" s="35">
        <f>SUMIFS(рўйхат!P:P,рўйхат!$CY:$CY,$B$328,рўйхат!$B:$B,$C298)</f>
        <v/>
      </c>
      <c r="R298" s="36">
        <f>SUMIFS(рўйхат!Q:Q,рўйхат!$CY:$CY,$B$328,рўйхат!$B:$B,$C298)</f>
        <v/>
      </c>
      <c r="S298" s="35">
        <f>SUMIFS(рўйхат!R:R,рўйхат!$CY:$CY,$B$328,рўйхат!$B:$B,$C298)</f>
        <v/>
      </c>
      <c r="T298" s="36">
        <f>SUMIFS(рўйхат!S:S,рўйхат!$CY:$CY,$B$328,рўйхат!$B:$B,$C298)</f>
        <v/>
      </c>
      <c r="U298" s="35">
        <f>SUMIFS(рўйхат!T:T,рўйхат!$CY:$CY,$B$328,рўйхат!$B:$B,$C298)</f>
        <v/>
      </c>
      <c r="V298" s="36">
        <f>SUMIFS(рўйхат!U:U,рўйхат!$CY:$CY,$B$328,рўйхат!$B:$B,$C298)</f>
        <v/>
      </c>
      <c r="W298" s="35">
        <f>SUMIFS(рўйхат!V:V,рўйхат!$CY:$CY,$B$328,рўйхат!$B:$B,$C298)</f>
        <v/>
      </c>
      <c r="X298" s="36">
        <f>SUMIFS(рўйхат!W:W,рўйхат!$CY:$CY,$B$328,рўйхат!$B:$B,$C298)</f>
        <v/>
      </c>
      <c r="Y298" s="35">
        <f>SUMIFS(рўйхат!X:X,рўйхат!$CY:$CY,$B$328,рўйхат!$B:$B,$C298)</f>
        <v/>
      </c>
      <c r="Z298" s="36">
        <f>SUMIFS(рўйхат!Y:Y,рўйхат!$CY:$CY,$B$328,рўйхат!$B:$B,$C298)</f>
        <v/>
      </c>
      <c r="AA298" s="35">
        <f>SUMIFS(рўйхат!Z:Z,рўйхат!$CY:$CY,$B$328,рўйхат!$B:$B,$C298)</f>
        <v/>
      </c>
      <c r="AB298" s="36">
        <f>SUMIFS(рўйхат!AA:AA,рўйхат!$CY:$CY,$B$328,рўйхат!$B:$B,$C298)</f>
        <v/>
      </c>
      <c r="AC298" s="35">
        <f>SUMIFS(рўйхат!AB:AB,рўйхат!$CY:$CY,$B$328,рўйхат!$B:$B,$C298)</f>
        <v/>
      </c>
      <c r="AD298" s="36">
        <f>SUMIFS(рўйхат!AC:AC,рўйхат!$CY:$CY,$B$328,рўйхат!$B:$B,$C298)</f>
        <v/>
      </c>
      <c r="AE298" s="35">
        <f>SUMIFS(рўйхат!AD:AD,рўйхат!$CY:$CY,$B$328,рўйхат!$B:$B,$C298)</f>
        <v/>
      </c>
      <c r="AF298" s="36">
        <f>SUMIFS(рўйхат!AE:AE,рўйхат!$CY:$CY,$B$328,рўйхат!$B:$B,$C298)</f>
        <v/>
      </c>
      <c r="AG298" s="35">
        <f>SUMIFS(рўйхат!AH:AH,рўйхат!$CY:$CY,$B$328,рўйхат!$B:$B,$C298)</f>
        <v/>
      </c>
      <c r="AH298" s="36">
        <f>SUMIFS(рўйхат!AI:AI,рўйхат!$CY:$CY,$B$328,рўйхат!$B:$B,$C298)</f>
        <v/>
      </c>
      <c r="AI298" s="35">
        <f>SUMIFS(рўйхат!AJ:AJ,рўйхат!$CY:$CY,$B$328,рўйхат!$B:$B,$C298)</f>
        <v/>
      </c>
      <c r="AJ298" s="36">
        <f>SUMIFS(рўйхат!AK:AK,рўйхат!$CY:$CY,$B$328,рўйхат!$B:$B,$C298)</f>
        <v/>
      </c>
      <c r="AK298" s="35">
        <f>SUMIFS(рўйхат!AL:AL,рўйхат!$CY:$CY,$B$328,рўйхат!$B:$B,$C298)</f>
        <v/>
      </c>
      <c r="AL298" s="36">
        <f>SUMIFS(рўйхат!AM:AM,рўйхат!$CY:$CY,$B$328,рўйхат!$B:$B,$C298)</f>
        <v/>
      </c>
      <c r="AM298" s="77">
        <f>IFERROR(Q298/E298,0)</f>
        <v/>
      </c>
      <c r="AN298" s="77">
        <f>IFERROR(R298/F298,0)</f>
        <v/>
      </c>
      <c r="AO298" s="35">
        <f>SUMIFS(рўйхат!AX:AX,рўйхат!$CY:$CY,$B$328,рўйхат!$B:$B,$C298)</f>
        <v/>
      </c>
      <c r="AP298" s="36">
        <f>SUMIFS(рўйхат!AY:AY,рўйхат!$CY:$CY,$B$328,рўйхат!$B:$B,$C298)</f>
        <v/>
      </c>
      <c r="AQ298" s="35">
        <f>SUMIFS(рўйхат!AZ:AZ,рўйхат!$CY:$CY,$B$328,рўйхат!$B:$B,$C298)</f>
        <v/>
      </c>
      <c r="AR298" s="36">
        <f>SUMIFS(рўйхат!BA:BA,рўйхат!$CY:$CY,$B$328,рўйхат!$B:$B,$C298)</f>
        <v/>
      </c>
      <c r="AS298" s="35">
        <f>SUMIFS(рўйхат!BB:BB,рўйхат!$CY:$CY,$B$328,рўйхат!$B:$B,$C298)</f>
        <v/>
      </c>
      <c r="AT298" s="36">
        <f>SUMIFS(рўйхат!BC:BC,рўйхат!$CY:$CY,$B$328,рўйхат!$B:$B,$C298)</f>
        <v/>
      </c>
      <c r="AU298" s="35">
        <f>SUMIFS(рўйхат!BD:BD,рўйхат!$CY:$CY,$B$328,рўйхат!$B:$B,$C298)</f>
        <v/>
      </c>
      <c r="AV298" s="36">
        <f>SUMIFS(рўйхат!BE:BE,рўйхат!$CY:$CY,$B$328,рўйхат!$B:$B,$C298)</f>
        <v/>
      </c>
      <c r="AW298" s="35">
        <f>SUMIFS(рўйхат!BF:BF,рўйхат!$CY:$CY,$B$328,рўйхат!$B:$B,$C298)</f>
        <v/>
      </c>
      <c r="AX298" s="36">
        <f>SUMIFS(рўйхат!BG:BG,рўйхат!$CY:$CY,$B$328,рўйхат!$B:$B,$C298)</f>
        <v/>
      </c>
      <c r="AY298" s="35">
        <f>SUMIFS(рўйхат!BH:BH,рўйхат!$CY:$CY,$B$328,рўйхат!$B:$B,$C298)</f>
        <v/>
      </c>
      <c r="AZ298" s="36">
        <f>SUMIFS(рўйхат!BI:BI,рўйхат!$CY:$CY,$B$328,рўйхат!$B:$B,$C298)</f>
        <v/>
      </c>
      <c r="BA298" s="35">
        <f>SUMIFS(рўйхат!BJ:BJ,рўйхат!$CY:$CY,$B$328,рўйхат!$B:$B,$C298)</f>
        <v/>
      </c>
      <c r="BB298" s="36">
        <f>SUMIFS(рўйхат!BK:BK,рўйхат!$CY:$CY,$B$328,рўйхат!$B:$B,$C298)</f>
        <v/>
      </c>
      <c r="BC298" s="77">
        <f>IFERROR(AO298/E298,0)</f>
        <v/>
      </c>
      <c r="BD298" s="77">
        <f>IFERROR(AP298/F298,0)</f>
        <v/>
      </c>
      <c r="BE298" s="35">
        <f>SUMIFS(рўйхат!BL:BL,рўйхат!$CY:$CY,$B$328,рўйхат!$B:$B,$C298)</f>
        <v/>
      </c>
      <c r="BF298" s="36">
        <f>SUMIFS(рўйхат!BM:BM,рўйхат!$CY:$CY,$B$328,рўйхат!$B:$B,$C298)</f>
        <v/>
      </c>
      <c r="BG298" s="35">
        <f>SUMIFS(рўйхат!BN:BN,рўйхат!$CY:$CY,$B$328,рўйхат!$B:$B,$C298)</f>
        <v/>
      </c>
      <c r="BH298" s="36">
        <f>SUMIFS(рўйхат!BO:BO,рўйхат!$CY:$CY,$B$328,рўйхат!$B:$B,$C298)</f>
        <v/>
      </c>
      <c r="BI298" s="35">
        <f>SUMIFS(рўйхат!BP:BP,рўйхат!$CY:$CY,$B$328,рўйхат!$B:$B,$C298)</f>
        <v/>
      </c>
      <c r="BJ298" s="36">
        <f>SUMIFS(рўйхат!BQ:BQ,рўйхат!$CY:$CY,$B$328,рўйхат!$B:$B,$C298)</f>
        <v/>
      </c>
      <c r="BK298" s="35">
        <f>SUMIFS(рўйхат!BR:BR,рўйхат!$CY:$CY,$B$328,рўйхат!$B:$B,$C298)</f>
        <v/>
      </c>
      <c r="BL298" s="36">
        <f>SUMIFS(рўйхат!BS:BS,рўйхат!$CY:$CY,$B$328,рўйхат!$B:$B,$C298)</f>
        <v/>
      </c>
      <c r="BM298" s="35">
        <f>SUMIFS(рўйхат!BT:BT,рўйхат!$CY:$CY,$B$328,рўйхат!$B:$B,$C298)</f>
        <v/>
      </c>
      <c r="BN298" s="36">
        <f>SUMIFS(рўйхат!BU:BU,рўйхат!$CY:$CY,$B$328,рўйхат!$B:$B,$C298)</f>
        <v/>
      </c>
      <c r="BO298" s="35">
        <f>SUMIFS(рўйхат!BX:BX,рўйхат!$CY:$CY,$B$328,рўйхат!$B:$B,$C298)</f>
        <v/>
      </c>
      <c r="BP298" s="36">
        <f>SUMIFS(рўйхат!BY:BY,рўйхат!$CY:$CY,$B$328,рўйхат!$B:$B,$C298)</f>
        <v/>
      </c>
      <c r="BQ298" s="35">
        <f>SUMIFS(рўйхат!BZ:BZ,рўйхат!$CY:$CY,$B$328,рўйхат!$B:$B,$C298)</f>
        <v/>
      </c>
      <c r="BR298" s="36">
        <f>SUMIFS(рўйхат!CA:CA,рўйхат!$CY:$CY,$B$328,рўйхат!$B:$B,$C298)</f>
        <v/>
      </c>
      <c r="BS298" s="35">
        <f>SUMIFS(рўйхат!CB:CB,рўйхат!$CY:$CY,$B$328,рўйхат!$B:$B,$C298)</f>
        <v/>
      </c>
      <c r="BT298" s="36">
        <f>SUMIFS(рўйхат!CC:CC,рўйхат!$CY:$CY,$B$328,рўйхат!$B:$B,$C298)</f>
        <v/>
      </c>
      <c r="BU298" s="35">
        <f>SUMIFS(рўйхат!CD:CD,рўйхат!$CY:$CY,$B$328,рўйхат!$B:$B,$C298)</f>
        <v/>
      </c>
      <c r="BV298" s="36">
        <f>SUMIFS(рўйхат!CE:CE,рўйхат!$CY:$CY,$B$328,рўйхат!$B:$B,$C298)</f>
        <v/>
      </c>
      <c r="BW298" s="35">
        <f>SUMIFS(рўйхат!CH:CH,рўйхат!$CY:$CY,$B$328,рўйхат!$B:$B,$C298)</f>
        <v/>
      </c>
      <c r="BX298" s="36">
        <f>SUMIFS(рўйхат!CI:CI,рўйхат!$CY:$CY,$B$328,рўйхат!$B:$B,$C298)</f>
        <v/>
      </c>
      <c r="BY298" s="35">
        <f>SUMIFS(рўйхат!CJ:CJ,рўйхат!$CY:$CY,$B$328,рўйхат!$B:$B,$C298)</f>
        <v/>
      </c>
      <c r="BZ298" s="36">
        <f>SUMIFS(рўйхат!CK:CK,рўйхат!$CY:$CY,$B$328,рўйхат!$B:$B,$C298)</f>
        <v/>
      </c>
      <c r="CA298" s="35">
        <f>SUMIFS(рўйхат!CL:CL,рўйхат!$CY:$CY,$B$328,рўйхат!$B:$B,$C298)</f>
        <v/>
      </c>
      <c r="CB298" s="36">
        <f>SUMIFS(рўйхат!CM:CM,рўйхат!$CY:$CY,$B$328,рўйхат!$B:$B,$C298)</f>
        <v/>
      </c>
      <c r="CC298" s="35">
        <f>SUMIFS(рўйхат!CN:CN,рўйхат!$CY:$CY,$B$328,рўйхат!$B:$B,$C298)</f>
        <v/>
      </c>
      <c r="CD298" s="36">
        <f>SUMIFS(рўйхат!CO:CO,рўйхат!$CY:$CY,$B$328,рўйхат!$B:$B,$C298)</f>
        <v/>
      </c>
      <c r="CE298" s="77">
        <f>IFERROR(BE298/(Q298+BE298),0)</f>
        <v/>
      </c>
      <c r="CF298" s="78">
        <f>IFERROR(BF298/(R298+BF298),0)</f>
        <v/>
      </c>
      <c r="CG298" s="8">
        <f>COUNTIFS(B:B,B298)</f>
        <v/>
      </c>
    </row>
    <row r="299" hidden="1" outlineLevel="1" ht="17.1" customFormat="1" customHeight="1" s="8">
      <c r="A299" s="15" t="n"/>
      <c r="B299" s="50" t="n">
        <v>3</v>
      </c>
      <c r="C299" s="66" t="inlineStr">
        <is>
          <t>Вазирлар Маҳкамаси ҳузуридаги Солиқ қўмитаси</t>
        </is>
      </c>
      <c r="D299" s="16" t="n"/>
      <c r="E299" s="35">
        <f>SUMIFS(рўйхат!F:F,рўйхат!$CY:$CY,$B$328,рўйхат!$B:$B,$C299)</f>
        <v/>
      </c>
      <c r="F299" s="36">
        <f>SUMIFS(рўйхат!G:G,рўйхат!$CY:$CY,$B$328,рўйхат!$B:$B,$C299)</f>
        <v/>
      </c>
      <c r="G299" s="35">
        <f>SUMIFS(рўйхат!H:H,рўйхат!$CY:$CY,$B$328,рўйхат!$B:$B,$C299)</f>
        <v/>
      </c>
      <c r="H299" s="36">
        <f>SUMIFS(рўйхат!I:I,рўйхат!$CY:$CY,$B$328,рўйхат!$B:$B,$C299)</f>
        <v/>
      </c>
      <c r="I299" s="35">
        <f>SUMIFS(рўйхат!J:J,рўйхат!$CY:$CY,$B$328,рўйхат!$B:$B,$C299)</f>
        <v/>
      </c>
      <c r="J299" s="36">
        <f>SUMIFS(рўйхат!K:K,рўйхат!$CY:$CY,$B$328,рўйхат!$B:$B,$C299)</f>
        <v/>
      </c>
      <c r="K299" s="35">
        <f>SUMIFS(рўйхат!L:L,рўйхат!$CY:$CY,$B$328,рўйхат!$B:$B,$C299)</f>
        <v/>
      </c>
      <c r="L299" s="36">
        <f>SUMIFS(рўйхат!M:M,рўйхат!$CY:$CY,$B$328,рўйхат!$B:$B,$C299)</f>
        <v/>
      </c>
      <c r="M299" s="35">
        <f>SUMIFS(рўйхат!N:N,рўйхат!$CY:$CY,$B$328,рўйхат!$B:$B,$C299)</f>
        <v/>
      </c>
      <c r="N299" s="36">
        <f>SUMIFS(рўйхат!O:O,рўйхат!$CY:$CY,$B$328,рўйхат!$B:$B,$C299)</f>
        <v/>
      </c>
      <c r="O299" s="34">
        <f>IFERROR(M299/E299,0)</f>
        <v/>
      </c>
      <c r="P299" s="34">
        <f>IFERROR(N299/F299,0)</f>
        <v/>
      </c>
      <c r="Q299" s="35">
        <f>SUMIFS(рўйхат!P:P,рўйхат!$CY:$CY,$B$328,рўйхат!$B:$B,$C299)</f>
        <v/>
      </c>
      <c r="R299" s="36">
        <f>SUMIFS(рўйхат!Q:Q,рўйхат!$CY:$CY,$B$328,рўйхат!$B:$B,$C299)</f>
        <v/>
      </c>
      <c r="S299" s="35">
        <f>SUMIFS(рўйхат!R:R,рўйхат!$CY:$CY,$B$328,рўйхат!$B:$B,$C299)</f>
        <v/>
      </c>
      <c r="T299" s="36">
        <f>SUMIFS(рўйхат!S:S,рўйхат!$CY:$CY,$B$328,рўйхат!$B:$B,$C299)</f>
        <v/>
      </c>
      <c r="U299" s="35">
        <f>SUMIFS(рўйхат!T:T,рўйхат!$CY:$CY,$B$328,рўйхат!$B:$B,$C299)</f>
        <v/>
      </c>
      <c r="V299" s="36">
        <f>SUMIFS(рўйхат!U:U,рўйхат!$CY:$CY,$B$328,рўйхат!$B:$B,$C299)</f>
        <v/>
      </c>
      <c r="W299" s="35">
        <f>SUMIFS(рўйхат!V:V,рўйхат!$CY:$CY,$B$328,рўйхат!$B:$B,$C299)</f>
        <v/>
      </c>
      <c r="X299" s="36">
        <f>SUMIFS(рўйхат!W:W,рўйхат!$CY:$CY,$B$328,рўйхат!$B:$B,$C299)</f>
        <v/>
      </c>
      <c r="Y299" s="35">
        <f>SUMIFS(рўйхат!X:X,рўйхат!$CY:$CY,$B$328,рўйхат!$B:$B,$C299)</f>
        <v/>
      </c>
      <c r="Z299" s="36">
        <f>SUMIFS(рўйхат!Y:Y,рўйхат!$CY:$CY,$B$328,рўйхат!$B:$B,$C299)</f>
        <v/>
      </c>
      <c r="AA299" s="35">
        <f>SUMIFS(рўйхат!Z:Z,рўйхат!$CY:$CY,$B$328,рўйхат!$B:$B,$C299)</f>
        <v/>
      </c>
      <c r="AB299" s="36">
        <f>SUMIFS(рўйхат!AA:AA,рўйхат!$CY:$CY,$B$328,рўйхат!$B:$B,$C299)</f>
        <v/>
      </c>
      <c r="AC299" s="35">
        <f>SUMIFS(рўйхат!AB:AB,рўйхат!$CY:$CY,$B$328,рўйхат!$B:$B,$C299)</f>
        <v/>
      </c>
      <c r="AD299" s="36">
        <f>SUMIFS(рўйхат!AC:AC,рўйхат!$CY:$CY,$B$328,рўйхат!$B:$B,$C299)</f>
        <v/>
      </c>
      <c r="AE299" s="35">
        <f>SUMIFS(рўйхат!AD:AD,рўйхат!$CY:$CY,$B$328,рўйхат!$B:$B,$C299)</f>
        <v/>
      </c>
      <c r="AF299" s="36">
        <f>SUMIFS(рўйхат!AE:AE,рўйхат!$CY:$CY,$B$328,рўйхат!$B:$B,$C299)</f>
        <v/>
      </c>
      <c r="AG299" s="35">
        <f>SUMIFS(рўйхат!AH:AH,рўйхат!$CY:$CY,$B$328,рўйхат!$B:$B,$C299)</f>
        <v/>
      </c>
      <c r="AH299" s="36">
        <f>SUMIFS(рўйхат!AI:AI,рўйхат!$CY:$CY,$B$328,рўйхат!$B:$B,$C299)</f>
        <v/>
      </c>
      <c r="AI299" s="35">
        <f>SUMIFS(рўйхат!AJ:AJ,рўйхат!$CY:$CY,$B$328,рўйхат!$B:$B,$C299)</f>
        <v/>
      </c>
      <c r="AJ299" s="36">
        <f>SUMIFS(рўйхат!AK:AK,рўйхат!$CY:$CY,$B$328,рўйхат!$B:$B,$C299)</f>
        <v/>
      </c>
      <c r="AK299" s="35">
        <f>SUMIFS(рўйхат!AL:AL,рўйхат!$CY:$CY,$B$328,рўйхат!$B:$B,$C299)</f>
        <v/>
      </c>
      <c r="AL299" s="36">
        <f>SUMIFS(рўйхат!AM:AM,рўйхат!$CY:$CY,$B$328,рўйхат!$B:$B,$C299)</f>
        <v/>
      </c>
      <c r="AM299" s="77">
        <f>IFERROR(Q299/E299,0)</f>
        <v/>
      </c>
      <c r="AN299" s="77">
        <f>IFERROR(R299/F299,0)</f>
        <v/>
      </c>
      <c r="AO299" s="35">
        <f>SUMIFS(рўйхат!AX:AX,рўйхат!$CY:$CY,$B$328,рўйхат!$B:$B,$C299)</f>
        <v/>
      </c>
      <c r="AP299" s="36">
        <f>SUMIFS(рўйхат!AY:AY,рўйхат!$CY:$CY,$B$328,рўйхат!$B:$B,$C299)</f>
        <v/>
      </c>
      <c r="AQ299" s="35">
        <f>SUMIFS(рўйхат!AZ:AZ,рўйхат!$CY:$CY,$B$328,рўйхат!$B:$B,$C299)</f>
        <v/>
      </c>
      <c r="AR299" s="36">
        <f>SUMIFS(рўйхат!BA:BA,рўйхат!$CY:$CY,$B$328,рўйхат!$B:$B,$C299)</f>
        <v/>
      </c>
      <c r="AS299" s="35">
        <f>SUMIFS(рўйхат!BB:BB,рўйхат!$CY:$CY,$B$328,рўйхат!$B:$B,$C299)</f>
        <v/>
      </c>
      <c r="AT299" s="36">
        <f>SUMIFS(рўйхат!BC:BC,рўйхат!$CY:$CY,$B$328,рўйхат!$B:$B,$C299)</f>
        <v/>
      </c>
      <c r="AU299" s="35">
        <f>SUMIFS(рўйхат!BD:BD,рўйхат!$CY:$CY,$B$328,рўйхат!$B:$B,$C299)</f>
        <v/>
      </c>
      <c r="AV299" s="36">
        <f>SUMIFS(рўйхат!BE:BE,рўйхат!$CY:$CY,$B$328,рўйхат!$B:$B,$C299)</f>
        <v/>
      </c>
      <c r="AW299" s="35">
        <f>SUMIFS(рўйхат!BF:BF,рўйхат!$CY:$CY,$B$328,рўйхат!$B:$B,$C299)</f>
        <v/>
      </c>
      <c r="AX299" s="36">
        <f>SUMIFS(рўйхат!BG:BG,рўйхат!$CY:$CY,$B$328,рўйхат!$B:$B,$C299)</f>
        <v/>
      </c>
      <c r="AY299" s="35">
        <f>SUMIFS(рўйхат!BH:BH,рўйхат!$CY:$CY,$B$328,рўйхат!$B:$B,$C299)</f>
        <v/>
      </c>
      <c r="AZ299" s="36">
        <f>SUMIFS(рўйхат!BI:BI,рўйхат!$CY:$CY,$B$328,рўйхат!$B:$B,$C299)</f>
        <v/>
      </c>
      <c r="BA299" s="35">
        <f>SUMIFS(рўйхат!BJ:BJ,рўйхат!$CY:$CY,$B$328,рўйхат!$B:$B,$C299)</f>
        <v/>
      </c>
      <c r="BB299" s="36">
        <f>SUMIFS(рўйхат!BK:BK,рўйхат!$CY:$CY,$B$328,рўйхат!$B:$B,$C299)</f>
        <v/>
      </c>
      <c r="BC299" s="77">
        <f>IFERROR(AO299/E299,0)</f>
        <v/>
      </c>
      <c r="BD299" s="77">
        <f>IFERROR(AP299/F299,0)</f>
        <v/>
      </c>
      <c r="BE299" s="35">
        <f>SUMIFS(рўйхат!BL:BL,рўйхат!$CY:$CY,$B$328,рўйхат!$B:$B,$C299)</f>
        <v/>
      </c>
      <c r="BF299" s="36">
        <f>SUMIFS(рўйхат!BM:BM,рўйхат!$CY:$CY,$B$328,рўйхат!$B:$B,$C299)</f>
        <v/>
      </c>
      <c r="BG299" s="35">
        <f>SUMIFS(рўйхат!BN:BN,рўйхат!$CY:$CY,$B$328,рўйхат!$B:$B,$C299)</f>
        <v/>
      </c>
      <c r="BH299" s="36">
        <f>SUMIFS(рўйхат!BO:BO,рўйхат!$CY:$CY,$B$328,рўйхат!$B:$B,$C299)</f>
        <v/>
      </c>
      <c r="BI299" s="35">
        <f>SUMIFS(рўйхат!BP:BP,рўйхат!$CY:$CY,$B$328,рўйхат!$B:$B,$C299)</f>
        <v/>
      </c>
      <c r="BJ299" s="36">
        <f>SUMIFS(рўйхат!BQ:BQ,рўйхат!$CY:$CY,$B$328,рўйхат!$B:$B,$C299)</f>
        <v/>
      </c>
      <c r="BK299" s="35">
        <f>SUMIFS(рўйхат!BR:BR,рўйхат!$CY:$CY,$B$328,рўйхат!$B:$B,$C299)</f>
        <v/>
      </c>
      <c r="BL299" s="36">
        <f>SUMIFS(рўйхат!BS:BS,рўйхат!$CY:$CY,$B$328,рўйхат!$B:$B,$C299)</f>
        <v/>
      </c>
      <c r="BM299" s="35">
        <f>SUMIFS(рўйхат!BT:BT,рўйхат!$CY:$CY,$B$328,рўйхат!$B:$B,$C299)</f>
        <v/>
      </c>
      <c r="BN299" s="36">
        <f>SUMIFS(рўйхат!BU:BU,рўйхат!$CY:$CY,$B$328,рўйхат!$B:$B,$C299)</f>
        <v/>
      </c>
      <c r="BO299" s="35">
        <f>SUMIFS(рўйхат!BX:BX,рўйхат!$CY:$CY,$B$328,рўйхат!$B:$B,$C299)</f>
        <v/>
      </c>
      <c r="BP299" s="36">
        <f>SUMIFS(рўйхат!BY:BY,рўйхат!$CY:$CY,$B$328,рўйхат!$B:$B,$C299)</f>
        <v/>
      </c>
      <c r="BQ299" s="35">
        <f>SUMIFS(рўйхат!BZ:BZ,рўйхат!$CY:$CY,$B$328,рўйхат!$B:$B,$C299)</f>
        <v/>
      </c>
      <c r="BR299" s="36">
        <f>SUMIFS(рўйхат!CA:CA,рўйхат!$CY:$CY,$B$328,рўйхат!$B:$B,$C299)</f>
        <v/>
      </c>
      <c r="BS299" s="35">
        <f>SUMIFS(рўйхат!CB:CB,рўйхат!$CY:$CY,$B$328,рўйхат!$B:$B,$C299)</f>
        <v/>
      </c>
      <c r="BT299" s="36">
        <f>SUMIFS(рўйхат!CC:CC,рўйхат!$CY:$CY,$B$328,рўйхат!$B:$B,$C299)</f>
        <v/>
      </c>
      <c r="BU299" s="35">
        <f>SUMIFS(рўйхат!CD:CD,рўйхат!$CY:$CY,$B$328,рўйхат!$B:$B,$C299)</f>
        <v/>
      </c>
      <c r="BV299" s="36">
        <f>SUMIFS(рўйхат!CE:CE,рўйхат!$CY:$CY,$B$328,рўйхат!$B:$B,$C299)</f>
        <v/>
      </c>
      <c r="BW299" s="35">
        <f>SUMIFS(рўйхат!CH:CH,рўйхат!$CY:$CY,$B$328,рўйхат!$B:$B,$C299)</f>
        <v/>
      </c>
      <c r="BX299" s="36">
        <f>SUMIFS(рўйхат!CI:CI,рўйхат!$CY:$CY,$B$328,рўйхат!$B:$B,$C299)</f>
        <v/>
      </c>
      <c r="BY299" s="35">
        <f>SUMIFS(рўйхат!CJ:CJ,рўйхат!$CY:$CY,$B$328,рўйхат!$B:$B,$C299)</f>
        <v/>
      </c>
      <c r="BZ299" s="36">
        <f>SUMIFS(рўйхат!CK:CK,рўйхат!$CY:$CY,$B$328,рўйхат!$B:$B,$C299)</f>
        <v/>
      </c>
      <c r="CA299" s="35">
        <f>SUMIFS(рўйхат!CL:CL,рўйхат!$CY:$CY,$B$328,рўйхат!$B:$B,$C299)</f>
        <v/>
      </c>
      <c r="CB299" s="36">
        <f>SUMIFS(рўйхат!CM:CM,рўйхат!$CY:$CY,$B$328,рўйхат!$B:$B,$C299)</f>
        <v/>
      </c>
      <c r="CC299" s="35">
        <f>SUMIFS(рўйхат!CN:CN,рўйхат!$CY:$CY,$B$328,рўйхат!$B:$B,$C299)</f>
        <v/>
      </c>
      <c r="CD299" s="36">
        <f>SUMIFS(рўйхат!CO:CO,рўйхат!$CY:$CY,$B$328,рўйхат!$B:$B,$C299)</f>
        <v/>
      </c>
      <c r="CE299" s="77">
        <f>IFERROR(BE299/(Q299+BE299),0)</f>
        <v/>
      </c>
      <c r="CF299" s="78">
        <f>IFERROR(BF299/(R299+BF299),0)</f>
        <v/>
      </c>
      <c r="CG299" s="8">
        <f>COUNTIFS(B:B,B299)</f>
        <v/>
      </c>
    </row>
    <row r="300" hidden="1" outlineLevel="1" ht="17.1" customFormat="1" customHeight="1" s="8">
      <c r="A300" s="15" t="n"/>
      <c r="B300" s="50" t="n">
        <v>4</v>
      </c>
      <c r="C300" s="66" t="inlineStr">
        <is>
          <t>Вилоят ҳокимликлари</t>
        </is>
      </c>
      <c r="D300" s="16" t="n"/>
      <c r="E300" s="35">
        <f>SUMIFS(рўйхат!F:F,рўйхат!$CY:$CY,$B$328,рўйхат!$B:$B,$C300)</f>
        <v/>
      </c>
      <c r="F300" s="36">
        <f>SUMIFS(рўйхат!G:G,рўйхат!$CY:$CY,$B$328,рўйхат!$B:$B,$C300)</f>
        <v/>
      </c>
      <c r="G300" s="35">
        <f>SUMIFS(рўйхат!H:H,рўйхат!$CY:$CY,$B$328,рўйхат!$B:$B,$C300)</f>
        <v/>
      </c>
      <c r="H300" s="36">
        <f>SUMIFS(рўйхат!I:I,рўйхат!$CY:$CY,$B$328,рўйхат!$B:$B,$C300)</f>
        <v/>
      </c>
      <c r="I300" s="35">
        <f>SUMIFS(рўйхат!J:J,рўйхат!$CY:$CY,$B$328,рўйхат!$B:$B,$C300)</f>
        <v/>
      </c>
      <c r="J300" s="36">
        <f>SUMIFS(рўйхат!K:K,рўйхат!$CY:$CY,$B$328,рўйхат!$B:$B,$C300)</f>
        <v/>
      </c>
      <c r="K300" s="35">
        <f>SUMIFS(рўйхат!L:L,рўйхат!$CY:$CY,$B$328,рўйхат!$B:$B,$C300)</f>
        <v/>
      </c>
      <c r="L300" s="36">
        <f>SUMIFS(рўйхат!M:M,рўйхат!$CY:$CY,$B$328,рўйхат!$B:$B,$C300)</f>
        <v/>
      </c>
      <c r="M300" s="35">
        <f>SUMIFS(рўйхат!N:N,рўйхат!$CY:$CY,$B$328,рўйхат!$B:$B,$C300)</f>
        <v/>
      </c>
      <c r="N300" s="36">
        <f>SUMIFS(рўйхат!O:O,рўйхат!$CY:$CY,$B$328,рўйхат!$B:$B,$C300)</f>
        <v/>
      </c>
      <c r="O300" s="34">
        <f>IFERROR(M300/E300,0)</f>
        <v/>
      </c>
      <c r="P300" s="34">
        <f>IFERROR(N300/F300,0)</f>
        <v/>
      </c>
      <c r="Q300" s="35">
        <f>SUMIFS(рўйхат!P:P,рўйхат!$CY:$CY,$B$328,рўйхат!$B:$B,$C300)</f>
        <v/>
      </c>
      <c r="R300" s="36">
        <f>SUMIFS(рўйхат!Q:Q,рўйхат!$CY:$CY,$B$328,рўйхат!$B:$B,$C300)</f>
        <v/>
      </c>
      <c r="S300" s="35">
        <f>SUMIFS(рўйхат!R:R,рўйхат!$CY:$CY,$B$328,рўйхат!$B:$B,$C300)</f>
        <v/>
      </c>
      <c r="T300" s="36">
        <f>SUMIFS(рўйхат!S:S,рўйхат!$CY:$CY,$B$328,рўйхат!$B:$B,$C300)</f>
        <v/>
      </c>
      <c r="U300" s="35">
        <f>SUMIFS(рўйхат!T:T,рўйхат!$CY:$CY,$B$328,рўйхат!$B:$B,$C300)</f>
        <v/>
      </c>
      <c r="V300" s="36">
        <f>SUMIFS(рўйхат!U:U,рўйхат!$CY:$CY,$B$328,рўйхат!$B:$B,$C300)</f>
        <v/>
      </c>
      <c r="W300" s="35">
        <f>SUMIFS(рўйхат!V:V,рўйхат!$CY:$CY,$B$328,рўйхат!$B:$B,$C300)</f>
        <v/>
      </c>
      <c r="X300" s="36">
        <f>SUMIFS(рўйхат!W:W,рўйхат!$CY:$CY,$B$328,рўйхат!$B:$B,$C300)</f>
        <v/>
      </c>
      <c r="Y300" s="35">
        <f>SUMIFS(рўйхат!X:X,рўйхат!$CY:$CY,$B$328,рўйхат!$B:$B,$C300)</f>
        <v/>
      </c>
      <c r="Z300" s="36">
        <f>SUMIFS(рўйхат!Y:Y,рўйхат!$CY:$CY,$B$328,рўйхат!$B:$B,$C300)</f>
        <v/>
      </c>
      <c r="AA300" s="35">
        <f>SUMIFS(рўйхат!Z:Z,рўйхат!$CY:$CY,$B$328,рўйхат!$B:$B,$C300)</f>
        <v/>
      </c>
      <c r="AB300" s="36">
        <f>SUMIFS(рўйхат!AA:AA,рўйхат!$CY:$CY,$B$328,рўйхат!$B:$B,$C300)</f>
        <v/>
      </c>
      <c r="AC300" s="35">
        <f>SUMIFS(рўйхат!AB:AB,рўйхат!$CY:$CY,$B$328,рўйхат!$B:$B,$C300)</f>
        <v/>
      </c>
      <c r="AD300" s="36">
        <f>SUMIFS(рўйхат!AC:AC,рўйхат!$CY:$CY,$B$328,рўйхат!$B:$B,$C300)</f>
        <v/>
      </c>
      <c r="AE300" s="35">
        <f>SUMIFS(рўйхат!AD:AD,рўйхат!$CY:$CY,$B$328,рўйхат!$B:$B,$C300)</f>
        <v/>
      </c>
      <c r="AF300" s="36">
        <f>SUMIFS(рўйхат!AE:AE,рўйхат!$CY:$CY,$B$328,рўйхат!$B:$B,$C300)</f>
        <v/>
      </c>
      <c r="AG300" s="35">
        <f>SUMIFS(рўйхат!AH:AH,рўйхат!$CY:$CY,$B$328,рўйхат!$B:$B,$C300)</f>
        <v/>
      </c>
      <c r="AH300" s="36">
        <f>SUMIFS(рўйхат!AI:AI,рўйхат!$CY:$CY,$B$328,рўйхат!$B:$B,$C300)</f>
        <v/>
      </c>
      <c r="AI300" s="35">
        <f>SUMIFS(рўйхат!AJ:AJ,рўйхат!$CY:$CY,$B$328,рўйхат!$B:$B,$C300)</f>
        <v/>
      </c>
      <c r="AJ300" s="36">
        <f>SUMIFS(рўйхат!AK:AK,рўйхат!$CY:$CY,$B$328,рўйхат!$B:$B,$C300)</f>
        <v/>
      </c>
      <c r="AK300" s="35">
        <f>SUMIFS(рўйхат!AL:AL,рўйхат!$CY:$CY,$B$328,рўйхат!$B:$B,$C300)</f>
        <v/>
      </c>
      <c r="AL300" s="36">
        <f>SUMIFS(рўйхат!AM:AM,рўйхат!$CY:$CY,$B$328,рўйхат!$B:$B,$C300)</f>
        <v/>
      </c>
      <c r="AM300" s="77">
        <f>IFERROR(Q300/E300,0)</f>
        <v/>
      </c>
      <c r="AN300" s="77">
        <f>IFERROR(R300/F300,0)</f>
        <v/>
      </c>
      <c r="AO300" s="35">
        <f>SUMIFS(рўйхат!AX:AX,рўйхат!$CY:$CY,$B$328,рўйхат!$B:$B,$C300)</f>
        <v/>
      </c>
      <c r="AP300" s="36">
        <f>SUMIFS(рўйхат!AY:AY,рўйхат!$CY:$CY,$B$328,рўйхат!$B:$B,$C300)</f>
        <v/>
      </c>
      <c r="AQ300" s="35">
        <f>SUMIFS(рўйхат!AZ:AZ,рўйхат!$CY:$CY,$B$328,рўйхат!$B:$B,$C300)</f>
        <v/>
      </c>
      <c r="AR300" s="36">
        <f>SUMIFS(рўйхат!BA:BA,рўйхат!$CY:$CY,$B$328,рўйхат!$B:$B,$C300)</f>
        <v/>
      </c>
      <c r="AS300" s="35">
        <f>SUMIFS(рўйхат!BB:BB,рўйхат!$CY:$CY,$B$328,рўйхат!$B:$B,$C300)</f>
        <v/>
      </c>
      <c r="AT300" s="36">
        <f>SUMIFS(рўйхат!BC:BC,рўйхат!$CY:$CY,$B$328,рўйхат!$B:$B,$C300)</f>
        <v/>
      </c>
      <c r="AU300" s="35">
        <f>SUMIFS(рўйхат!BD:BD,рўйхат!$CY:$CY,$B$328,рўйхат!$B:$B,$C300)</f>
        <v/>
      </c>
      <c r="AV300" s="36">
        <f>SUMIFS(рўйхат!BE:BE,рўйхат!$CY:$CY,$B$328,рўйхат!$B:$B,$C300)</f>
        <v/>
      </c>
      <c r="AW300" s="35">
        <f>SUMIFS(рўйхат!BF:BF,рўйхат!$CY:$CY,$B$328,рўйхат!$B:$B,$C300)</f>
        <v/>
      </c>
      <c r="AX300" s="36">
        <f>SUMIFS(рўйхат!BG:BG,рўйхат!$CY:$CY,$B$328,рўйхат!$B:$B,$C300)</f>
        <v/>
      </c>
      <c r="AY300" s="35">
        <f>SUMIFS(рўйхат!BH:BH,рўйхат!$CY:$CY,$B$328,рўйхат!$B:$B,$C300)</f>
        <v/>
      </c>
      <c r="AZ300" s="36">
        <f>SUMIFS(рўйхат!BI:BI,рўйхат!$CY:$CY,$B$328,рўйхат!$B:$B,$C300)</f>
        <v/>
      </c>
      <c r="BA300" s="35">
        <f>SUMIFS(рўйхат!BJ:BJ,рўйхат!$CY:$CY,$B$328,рўйхат!$B:$B,$C300)</f>
        <v/>
      </c>
      <c r="BB300" s="36">
        <f>SUMIFS(рўйхат!BK:BK,рўйхат!$CY:$CY,$B$328,рўйхат!$B:$B,$C300)</f>
        <v/>
      </c>
      <c r="BC300" s="77">
        <f>IFERROR(AO300/E300,0)</f>
        <v/>
      </c>
      <c r="BD300" s="77">
        <f>IFERROR(AP300/F300,0)</f>
        <v/>
      </c>
      <c r="BE300" s="35">
        <f>SUMIFS(рўйхат!BL:BL,рўйхат!$CY:$CY,$B$328,рўйхат!$B:$B,$C300)</f>
        <v/>
      </c>
      <c r="BF300" s="36">
        <f>SUMIFS(рўйхат!BM:BM,рўйхат!$CY:$CY,$B$328,рўйхат!$B:$B,$C300)</f>
        <v/>
      </c>
      <c r="BG300" s="35">
        <f>SUMIFS(рўйхат!BN:BN,рўйхат!$CY:$CY,$B$328,рўйхат!$B:$B,$C300)</f>
        <v/>
      </c>
      <c r="BH300" s="36">
        <f>SUMIFS(рўйхат!BO:BO,рўйхат!$CY:$CY,$B$328,рўйхат!$B:$B,$C300)</f>
        <v/>
      </c>
      <c r="BI300" s="35">
        <f>SUMIFS(рўйхат!BP:BP,рўйхат!$CY:$CY,$B$328,рўйхат!$B:$B,$C300)</f>
        <v/>
      </c>
      <c r="BJ300" s="36">
        <f>SUMIFS(рўйхат!BQ:BQ,рўйхат!$CY:$CY,$B$328,рўйхат!$B:$B,$C300)</f>
        <v/>
      </c>
      <c r="BK300" s="35">
        <f>SUMIFS(рўйхат!BR:BR,рўйхат!$CY:$CY,$B$328,рўйхат!$B:$B,$C300)</f>
        <v/>
      </c>
      <c r="BL300" s="36">
        <f>SUMIFS(рўйхат!BS:BS,рўйхат!$CY:$CY,$B$328,рўйхат!$B:$B,$C300)</f>
        <v/>
      </c>
      <c r="BM300" s="35">
        <f>SUMIFS(рўйхат!BT:BT,рўйхат!$CY:$CY,$B$328,рўйхат!$B:$B,$C300)</f>
        <v/>
      </c>
      <c r="BN300" s="36">
        <f>SUMIFS(рўйхат!BU:BU,рўйхат!$CY:$CY,$B$328,рўйхат!$B:$B,$C300)</f>
        <v/>
      </c>
      <c r="BO300" s="35">
        <f>SUMIFS(рўйхат!BX:BX,рўйхат!$CY:$CY,$B$328,рўйхат!$B:$B,$C300)</f>
        <v/>
      </c>
      <c r="BP300" s="36">
        <f>SUMIFS(рўйхат!BY:BY,рўйхат!$CY:$CY,$B$328,рўйхат!$B:$B,$C300)</f>
        <v/>
      </c>
      <c r="BQ300" s="35">
        <f>SUMIFS(рўйхат!BZ:BZ,рўйхат!$CY:$CY,$B$328,рўйхат!$B:$B,$C300)</f>
        <v/>
      </c>
      <c r="BR300" s="36">
        <f>SUMIFS(рўйхат!CA:CA,рўйхат!$CY:$CY,$B$328,рўйхат!$B:$B,$C300)</f>
        <v/>
      </c>
      <c r="BS300" s="35">
        <f>SUMIFS(рўйхат!CB:CB,рўйхат!$CY:$CY,$B$328,рўйхат!$B:$B,$C300)</f>
        <v/>
      </c>
      <c r="BT300" s="36">
        <f>SUMIFS(рўйхат!CC:CC,рўйхат!$CY:$CY,$B$328,рўйхат!$B:$B,$C300)</f>
        <v/>
      </c>
      <c r="BU300" s="35">
        <f>SUMIFS(рўйхат!CD:CD,рўйхат!$CY:$CY,$B$328,рўйхат!$B:$B,$C300)</f>
        <v/>
      </c>
      <c r="BV300" s="36">
        <f>SUMIFS(рўйхат!CE:CE,рўйхат!$CY:$CY,$B$328,рўйхат!$B:$B,$C300)</f>
        <v/>
      </c>
      <c r="BW300" s="35">
        <f>SUMIFS(рўйхат!CH:CH,рўйхат!$CY:$CY,$B$328,рўйхат!$B:$B,$C300)</f>
        <v/>
      </c>
      <c r="BX300" s="36">
        <f>SUMIFS(рўйхат!CI:CI,рўйхат!$CY:$CY,$B$328,рўйхат!$B:$B,$C300)</f>
        <v/>
      </c>
      <c r="BY300" s="35">
        <f>SUMIFS(рўйхат!CJ:CJ,рўйхат!$CY:$CY,$B$328,рўйхат!$B:$B,$C300)</f>
        <v/>
      </c>
      <c r="BZ300" s="36">
        <f>SUMIFS(рўйхат!CK:CK,рўйхат!$CY:$CY,$B$328,рўйхат!$B:$B,$C300)</f>
        <v/>
      </c>
      <c r="CA300" s="35">
        <f>SUMIFS(рўйхат!CL:CL,рўйхат!$CY:$CY,$B$328,рўйхат!$B:$B,$C300)</f>
        <v/>
      </c>
      <c r="CB300" s="36">
        <f>SUMIFS(рўйхат!CM:CM,рўйхат!$CY:$CY,$B$328,рўйхат!$B:$B,$C300)</f>
        <v/>
      </c>
      <c r="CC300" s="35">
        <f>SUMIFS(рўйхат!CN:CN,рўйхат!$CY:$CY,$B$328,рўйхат!$B:$B,$C300)</f>
        <v/>
      </c>
      <c r="CD300" s="36">
        <f>SUMIFS(рўйхат!CO:CO,рўйхат!$CY:$CY,$B$328,рўйхат!$B:$B,$C300)</f>
        <v/>
      </c>
      <c r="CE300" s="77">
        <f>IFERROR(BE300/(Q300+BE300),0)</f>
        <v/>
      </c>
      <c r="CF300" s="78">
        <f>IFERROR(BF300/(R300+BF300),0)</f>
        <v/>
      </c>
      <c r="CG300" s="8">
        <f>COUNTIFS(B:B,B300)</f>
        <v/>
      </c>
    </row>
    <row r="301" hidden="1" outlineLevel="1" ht="17.1" customFormat="1" customHeight="1" s="8">
      <c r="A301" s="15" t="n"/>
      <c r="B301" s="50" t="n">
        <v>5</v>
      </c>
      <c r="C301" s="66" t="inlineStr">
        <is>
          <t>Ғазначилик қўмитаси</t>
        </is>
      </c>
      <c r="D301" s="16" t="n"/>
      <c r="E301" s="35">
        <f>SUMIFS(рўйхат!F:F,рўйхат!$CY:$CY,$B$328,рўйхат!$B:$B,$C301)</f>
        <v/>
      </c>
      <c r="F301" s="36">
        <f>SUMIFS(рўйхат!G:G,рўйхат!$CY:$CY,$B$328,рўйхат!$B:$B,$C301)</f>
        <v/>
      </c>
      <c r="G301" s="35">
        <f>SUMIFS(рўйхат!H:H,рўйхат!$CY:$CY,$B$328,рўйхат!$B:$B,$C301)</f>
        <v/>
      </c>
      <c r="H301" s="36">
        <f>SUMIFS(рўйхат!I:I,рўйхат!$CY:$CY,$B$328,рўйхат!$B:$B,$C301)</f>
        <v/>
      </c>
      <c r="I301" s="35">
        <f>SUMIFS(рўйхат!J:J,рўйхат!$CY:$CY,$B$328,рўйхат!$B:$B,$C301)</f>
        <v/>
      </c>
      <c r="J301" s="36">
        <f>SUMIFS(рўйхат!K:K,рўйхат!$CY:$CY,$B$328,рўйхат!$B:$B,$C301)</f>
        <v/>
      </c>
      <c r="K301" s="35">
        <f>SUMIFS(рўйхат!L:L,рўйхат!$CY:$CY,$B$328,рўйхат!$B:$B,$C301)</f>
        <v/>
      </c>
      <c r="L301" s="36">
        <f>SUMIFS(рўйхат!M:M,рўйхат!$CY:$CY,$B$328,рўйхат!$B:$B,$C301)</f>
        <v/>
      </c>
      <c r="M301" s="35">
        <f>SUMIFS(рўйхат!N:N,рўйхат!$CY:$CY,$B$328,рўйхат!$B:$B,$C301)</f>
        <v/>
      </c>
      <c r="N301" s="36">
        <f>SUMIFS(рўйхат!O:O,рўйхат!$CY:$CY,$B$328,рўйхат!$B:$B,$C301)</f>
        <v/>
      </c>
      <c r="O301" s="34">
        <f>IFERROR(M301/E301,0)</f>
        <v/>
      </c>
      <c r="P301" s="34">
        <f>IFERROR(N301/F301,0)</f>
        <v/>
      </c>
      <c r="Q301" s="35">
        <f>SUMIFS(рўйхат!P:P,рўйхат!$CY:$CY,$B$328,рўйхат!$B:$B,$C301)</f>
        <v/>
      </c>
      <c r="R301" s="36">
        <f>SUMIFS(рўйхат!Q:Q,рўйхат!$CY:$CY,$B$328,рўйхат!$B:$B,$C301)</f>
        <v/>
      </c>
      <c r="S301" s="35">
        <f>SUMIFS(рўйхат!R:R,рўйхат!$CY:$CY,$B$328,рўйхат!$B:$B,$C301)</f>
        <v/>
      </c>
      <c r="T301" s="36">
        <f>SUMIFS(рўйхат!S:S,рўйхат!$CY:$CY,$B$328,рўйхат!$B:$B,$C301)</f>
        <v/>
      </c>
      <c r="U301" s="35">
        <f>SUMIFS(рўйхат!T:T,рўйхат!$CY:$CY,$B$328,рўйхат!$B:$B,$C301)</f>
        <v/>
      </c>
      <c r="V301" s="36">
        <f>SUMIFS(рўйхат!U:U,рўйхат!$CY:$CY,$B$328,рўйхат!$B:$B,$C301)</f>
        <v/>
      </c>
      <c r="W301" s="35">
        <f>SUMIFS(рўйхат!V:V,рўйхат!$CY:$CY,$B$328,рўйхат!$B:$B,$C301)</f>
        <v/>
      </c>
      <c r="X301" s="36">
        <f>SUMIFS(рўйхат!W:W,рўйхат!$CY:$CY,$B$328,рўйхат!$B:$B,$C301)</f>
        <v/>
      </c>
      <c r="Y301" s="35">
        <f>SUMIFS(рўйхат!X:X,рўйхат!$CY:$CY,$B$328,рўйхат!$B:$B,$C301)</f>
        <v/>
      </c>
      <c r="Z301" s="36">
        <f>SUMIFS(рўйхат!Y:Y,рўйхат!$CY:$CY,$B$328,рўйхат!$B:$B,$C301)</f>
        <v/>
      </c>
      <c r="AA301" s="35">
        <f>SUMIFS(рўйхат!Z:Z,рўйхат!$CY:$CY,$B$328,рўйхат!$B:$B,$C301)</f>
        <v/>
      </c>
      <c r="AB301" s="36">
        <f>SUMIFS(рўйхат!AA:AA,рўйхат!$CY:$CY,$B$328,рўйхат!$B:$B,$C301)</f>
        <v/>
      </c>
      <c r="AC301" s="35">
        <f>SUMIFS(рўйхат!AB:AB,рўйхат!$CY:$CY,$B$328,рўйхат!$B:$B,$C301)</f>
        <v/>
      </c>
      <c r="AD301" s="36">
        <f>SUMIFS(рўйхат!AC:AC,рўйхат!$CY:$CY,$B$328,рўйхат!$B:$B,$C301)</f>
        <v/>
      </c>
      <c r="AE301" s="35">
        <f>SUMIFS(рўйхат!AD:AD,рўйхат!$CY:$CY,$B$328,рўйхат!$B:$B,$C301)</f>
        <v/>
      </c>
      <c r="AF301" s="36">
        <f>SUMIFS(рўйхат!AE:AE,рўйхат!$CY:$CY,$B$328,рўйхат!$B:$B,$C301)</f>
        <v/>
      </c>
      <c r="AG301" s="35">
        <f>SUMIFS(рўйхат!AH:AH,рўйхат!$CY:$CY,$B$328,рўйхат!$B:$B,$C301)</f>
        <v/>
      </c>
      <c r="AH301" s="36">
        <f>SUMIFS(рўйхат!AI:AI,рўйхат!$CY:$CY,$B$328,рўйхат!$B:$B,$C301)</f>
        <v/>
      </c>
      <c r="AI301" s="35">
        <f>SUMIFS(рўйхат!AJ:AJ,рўйхат!$CY:$CY,$B$328,рўйхат!$B:$B,$C301)</f>
        <v/>
      </c>
      <c r="AJ301" s="36">
        <f>SUMIFS(рўйхат!AK:AK,рўйхат!$CY:$CY,$B$328,рўйхат!$B:$B,$C301)</f>
        <v/>
      </c>
      <c r="AK301" s="35">
        <f>SUMIFS(рўйхат!AL:AL,рўйхат!$CY:$CY,$B$328,рўйхат!$B:$B,$C301)</f>
        <v/>
      </c>
      <c r="AL301" s="36">
        <f>SUMIFS(рўйхат!AM:AM,рўйхат!$CY:$CY,$B$328,рўйхат!$B:$B,$C301)</f>
        <v/>
      </c>
      <c r="AM301" s="77">
        <f>IFERROR(Q301/E301,0)</f>
        <v/>
      </c>
      <c r="AN301" s="77">
        <f>IFERROR(R301/F301,0)</f>
        <v/>
      </c>
      <c r="AO301" s="35">
        <f>SUMIFS(рўйхат!AX:AX,рўйхат!$CY:$CY,$B$328,рўйхат!$B:$B,$C301)</f>
        <v/>
      </c>
      <c r="AP301" s="36">
        <f>SUMIFS(рўйхат!AY:AY,рўйхат!$CY:$CY,$B$328,рўйхат!$B:$B,$C301)</f>
        <v/>
      </c>
      <c r="AQ301" s="35">
        <f>SUMIFS(рўйхат!AZ:AZ,рўйхат!$CY:$CY,$B$328,рўйхат!$B:$B,$C301)</f>
        <v/>
      </c>
      <c r="AR301" s="36">
        <f>SUMIFS(рўйхат!BA:BA,рўйхат!$CY:$CY,$B$328,рўйхат!$B:$B,$C301)</f>
        <v/>
      </c>
      <c r="AS301" s="35">
        <f>SUMIFS(рўйхат!BB:BB,рўйхат!$CY:$CY,$B$328,рўйхат!$B:$B,$C301)</f>
        <v/>
      </c>
      <c r="AT301" s="36">
        <f>SUMIFS(рўйхат!BC:BC,рўйхат!$CY:$CY,$B$328,рўйхат!$B:$B,$C301)</f>
        <v/>
      </c>
      <c r="AU301" s="35">
        <f>SUMIFS(рўйхат!BD:BD,рўйхат!$CY:$CY,$B$328,рўйхат!$B:$B,$C301)</f>
        <v/>
      </c>
      <c r="AV301" s="36">
        <f>SUMIFS(рўйхат!BE:BE,рўйхат!$CY:$CY,$B$328,рўйхат!$B:$B,$C301)</f>
        <v/>
      </c>
      <c r="AW301" s="35">
        <f>SUMIFS(рўйхат!BF:BF,рўйхат!$CY:$CY,$B$328,рўйхат!$B:$B,$C301)</f>
        <v/>
      </c>
      <c r="AX301" s="36">
        <f>SUMIFS(рўйхат!BG:BG,рўйхат!$CY:$CY,$B$328,рўйхат!$B:$B,$C301)</f>
        <v/>
      </c>
      <c r="AY301" s="35">
        <f>SUMIFS(рўйхат!BH:BH,рўйхат!$CY:$CY,$B$328,рўйхат!$B:$B,$C301)</f>
        <v/>
      </c>
      <c r="AZ301" s="36">
        <f>SUMIFS(рўйхат!BI:BI,рўйхат!$CY:$CY,$B$328,рўйхат!$B:$B,$C301)</f>
        <v/>
      </c>
      <c r="BA301" s="35">
        <f>SUMIFS(рўйхат!BJ:BJ,рўйхат!$CY:$CY,$B$328,рўйхат!$B:$B,$C301)</f>
        <v/>
      </c>
      <c r="BB301" s="36">
        <f>SUMIFS(рўйхат!BK:BK,рўйхат!$CY:$CY,$B$328,рўйхат!$B:$B,$C301)</f>
        <v/>
      </c>
      <c r="BC301" s="77">
        <f>IFERROR(AO301/E301,0)</f>
        <v/>
      </c>
      <c r="BD301" s="77">
        <f>IFERROR(AP301/F301,0)</f>
        <v/>
      </c>
      <c r="BE301" s="35">
        <f>SUMIFS(рўйхат!BL:BL,рўйхат!$CY:$CY,$B$328,рўйхат!$B:$B,$C301)</f>
        <v/>
      </c>
      <c r="BF301" s="36">
        <f>SUMIFS(рўйхат!BM:BM,рўйхат!$CY:$CY,$B$328,рўйхат!$B:$B,$C301)</f>
        <v/>
      </c>
      <c r="BG301" s="35">
        <f>SUMIFS(рўйхат!BN:BN,рўйхат!$CY:$CY,$B$328,рўйхат!$B:$B,$C301)</f>
        <v/>
      </c>
      <c r="BH301" s="36">
        <f>SUMIFS(рўйхат!BO:BO,рўйхат!$CY:$CY,$B$328,рўйхат!$B:$B,$C301)</f>
        <v/>
      </c>
      <c r="BI301" s="35">
        <f>SUMIFS(рўйхат!BP:BP,рўйхат!$CY:$CY,$B$328,рўйхат!$B:$B,$C301)</f>
        <v/>
      </c>
      <c r="BJ301" s="36">
        <f>SUMIFS(рўйхат!BQ:BQ,рўйхат!$CY:$CY,$B$328,рўйхат!$B:$B,$C301)</f>
        <v/>
      </c>
      <c r="BK301" s="35">
        <f>SUMIFS(рўйхат!BR:BR,рўйхат!$CY:$CY,$B$328,рўйхат!$B:$B,$C301)</f>
        <v/>
      </c>
      <c r="BL301" s="36">
        <f>SUMIFS(рўйхат!BS:BS,рўйхат!$CY:$CY,$B$328,рўйхат!$B:$B,$C301)</f>
        <v/>
      </c>
      <c r="BM301" s="35">
        <f>SUMIFS(рўйхат!BT:BT,рўйхат!$CY:$CY,$B$328,рўйхат!$B:$B,$C301)</f>
        <v/>
      </c>
      <c r="BN301" s="36">
        <f>SUMIFS(рўйхат!BU:BU,рўйхат!$CY:$CY,$B$328,рўйхат!$B:$B,$C301)</f>
        <v/>
      </c>
      <c r="BO301" s="35">
        <f>SUMIFS(рўйхат!BX:BX,рўйхат!$CY:$CY,$B$328,рўйхат!$B:$B,$C301)</f>
        <v/>
      </c>
      <c r="BP301" s="36">
        <f>SUMIFS(рўйхат!BY:BY,рўйхат!$CY:$CY,$B$328,рўйхат!$B:$B,$C301)</f>
        <v/>
      </c>
      <c r="BQ301" s="35">
        <f>SUMIFS(рўйхат!BZ:BZ,рўйхат!$CY:$CY,$B$328,рўйхат!$B:$B,$C301)</f>
        <v/>
      </c>
      <c r="BR301" s="36">
        <f>SUMIFS(рўйхат!CA:CA,рўйхат!$CY:$CY,$B$328,рўйхат!$B:$B,$C301)</f>
        <v/>
      </c>
      <c r="BS301" s="35">
        <f>SUMIFS(рўйхат!CB:CB,рўйхат!$CY:$CY,$B$328,рўйхат!$B:$B,$C301)</f>
        <v/>
      </c>
      <c r="BT301" s="36">
        <f>SUMIFS(рўйхат!CC:CC,рўйхат!$CY:$CY,$B$328,рўйхат!$B:$B,$C301)</f>
        <v/>
      </c>
      <c r="BU301" s="35">
        <f>SUMIFS(рўйхат!CD:CD,рўйхат!$CY:$CY,$B$328,рўйхат!$B:$B,$C301)</f>
        <v/>
      </c>
      <c r="BV301" s="36">
        <f>SUMIFS(рўйхат!CE:CE,рўйхат!$CY:$CY,$B$328,рўйхат!$B:$B,$C301)</f>
        <v/>
      </c>
      <c r="BW301" s="35">
        <f>SUMIFS(рўйхат!CH:CH,рўйхат!$CY:$CY,$B$328,рўйхат!$B:$B,$C301)</f>
        <v/>
      </c>
      <c r="BX301" s="36">
        <f>SUMIFS(рўйхат!CI:CI,рўйхат!$CY:$CY,$B$328,рўйхат!$B:$B,$C301)</f>
        <v/>
      </c>
      <c r="BY301" s="35">
        <f>SUMIFS(рўйхат!CJ:CJ,рўйхат!$CY:$CY,$B$328,рўйхат!$B:$B,$C301)</f>
        <v/>
      </c>
      <c r="BZ301" s="36">
        <f>SUMIFS(рўйхат!CK:CK,рўйхат!$CY:$CY,$B$328,рўйхат!$B:$B,$C301)</f>
        <v/>
      </c>
      <c r="CA301" s="35">
        <f>SUMIFS(рўйхат!CL:CL,рўйхат!$CY:$CY,$B$328,рўйхат!$B:$B,$C301)</f>
        <v/>
      </c>
      <c r="CB301" s="36">
        <f>SUMIFS(рўйхат!CM:CM,рўйхат!$CY:$CY,$B$328,рўйхат!$B:$B,$C301)</f>
        <v/>
      </c>
      <c r="CC301" s="35">
        <f>SUMIFS(рўйхат!CN:CN,рўйхат!$CY:$CY,$B$328,рўйхат!$B:$B,$C301)</f>
        <v/>
      </c>
      <c r="CD301" s="36">
        <f>SUMIFS(рўйхат!CO:CO,рўйхат!$CY:$CY,$B$328,рўйхат!$B:$B,$C301)</f>
        <v/>
      </c>
      <c r="CE301" s="77">
        <f>IFERROR(BE301/(Q301+BE301),0)</f>
        <v/>
      </c>
      <c r="CF301" s="78">
        <f>IFERROR(BF301/(R301+BF301),0)</f>
        <v/>
      </c>
      <c r="CG301" s="8">
        <f>COUNTIFS(B:B,B301)</f>
        <v/>
      </c>
    </row>
    <row r="302" hidden="1" outlineLevel="1" ht="17.1" customFormat="1" customHeight="1" s="8">
      <c r="A302" s="15" t="n"/>
      <c r="B302" s="50" t="n">
        <v>6</v>
      </c>
      <c r="C302" s="66" t="inlineStr">
        <is>
          <t>Давлат активларини бошқариш агентлиги</t>
        </is>
      </c>
      <c r="D302" s="16" t="n"/>
      <c r="E302" s="35">
        <f>SUMIFS(рўйхат!F:F,рўйхат!$CY:$CY,$B$328,рўйхат!$B:$B,$C302)</f>
        <v/>
      </c>
      <c r="F302" s="36">
        <f>SUMIFS(рўйхат!G:G,рўйхат!$CY:$CY,$B$328,рўйхат!$B:$B,$C302)</f>
        <v/>
      </c>
      <c r="G302" s="35">
        <f>SUMIFS(рўйхат!H:H,рўйхат!$CY:$CY,$B$328,рўйхат!$B:$B,$C302)</f>
        <v/>
      </c>
      <c r="H302" s="36">
        <f>SUMIFS(рўйхат!I:I,рўйхат!$CY:$CY,$B$328,рўйхат!$B:$B,$C302)</f>
        <v/>
      </c>
      <c r="I302" s="35">
        <f>SUMIFS(рўйхат!J:J,рўйхат!$CY:$CY,$B$328,рўйхат!$B:$B,$C302)</f>
        <v/>
      </c>
      <c r="J302" s="36">
        <f>SUMIFS(рўйхат!K:K,рўйхат!$CY:$CY,$B$328,рўйхат!$B:$B,$C302)</f>
        <v/>
      </c>
      <c r="K302" s="35">
        <f>SUMIFS(рўйхат!L:L,рўйхат!$CY:$CY,$B$328,рўйхат!$B:$B,$C302)</f>
        <v/>
      </c>
      <c r="L302" s="36">
        <f>SUMIFS(рўйхат!M:M,рўйхат!$CY:$CY,$B$328,рўйхат!$B:$B,$C302)</f>
        <v/>
      </c>
      <c r="M302" s="35">
        <f>SUMIFS(рўйхат!N:N,рўйхат!$CY:$CY,$B$328,рўйхат!$B:$B,$C302)</f>
        <v/>
      </c>
      <c r="N302" s="36">
        <f>SUMIFS(рўйхат!O:O,рўйхат!$CY:$CY,$B$328,рўйхат!$B:$B,$C302)</f>
        <v/>
      </c>
      <c r="O302" s="34">
        <f>IFERROR(M302/E302,0)</f>
        <v/>
      </c>
      <c r="P302" s="34">
        <f>IFERROR(N302/F302,0)</f>
        <v/>
      </c>
      <c r="Q302" s="35">
        <f>SUMIFS(рўйхат!P:P,рўйхат!$CY:$CY,$B$328,рўйхат!$B:$B,$C302)</f>
        <v/>
      </c>
      <c r="R302" s="36">
        <f>SUMIFS(рўйхат!Q:Q,рўйхат!$CY:$CY,$B$328,рўйхат!$B:$B,$C302)</f>
        <v/>
      </c>
      <c r="S302" s="35">
        <f>SUMIFS(рўйхат!R:R,рўйхат!$CY:$CY,$B$328,рўйхат!$B:$B,$C302)</f>
        <v/>
      </c>
      <c r="T302" s="36">
        <f>SUMIFS(рўйхат!S:S,рўйхат!$CY:$CY,$B$328,рўйхат!$B:$B,$C302)</f>
        <v/>
      </c>
      <c r="U302" s="35">
        <f>SUMIFS(рўйхат!T:T,рўйхат!$CY:$CY,$B$328,рўйхат!$B:$B,$C302)</f>
        <v/>
      </c>
      <c r="V302" s="36">
        <f>SUMIFS(рўйхат!U:U,рўйхат!$CY:$CY,$B$328,рўйхат!$B:$B,$C302)</f>
        <v/>
      </c>
      <c r="W302" s="35">
        <f>SUMIFS(рўйхат!V:V,рўйхат!$CY:$CY,$B$328,рўйхат!$B:$B,$C302)</f>
        <v/>
      </c>
      <c r="X302" s="36">
        <f>SUMIFS(рўйхат!W:W,рўйхат!$CY:$CY,$B$328,рўйхат!$B:$B,$C302)</f>
        <v/>
      </c>
      <c r="Y302" s="35">
        <f>SUMIFS(рўйхат!X:X,рўйхат!$CY:$CY,$B$328,рўйхат!$B:$B,$C302)</f>
        <v/>
      </c>
      <c r="Z302" s="36">
        <f>SUMIFS(рўйхат!Y:Y,рўйхат!$CY:$CY,$B$328,рўйхат!$B:$B,$C302)</f>
        <v/>
      </c>
      <c r="AA302" s="35">
        <f>SUMIFS(рўйхат!Z:Z,рўйхат!$CY:$CY,$B$328,рўйхат!$B:$B,$C302)</f>
        <v/>
      </c>
      <c r="AB302" s="36">
        <f>SUMIFS(рўйхат!AA:AA,рўйхат!$CY:$CY,$B$328,рўйхат!$B:$B,$C302)</f>
        <v/>
      </c>
      <c r="AC302" s="35">
        <f>SUMIFS(рўйхат!AB:AB,рўйхат!$CY:$CY,$B$328,рўйхат!$B:$B,$C302)</f>
        <v/>
      </c>
      <c r="AD302" s="36">
        <f>SUMIFS(рўйхат!AC:AC,рўйхат!$CY:$CY,$B$328,рўйхат!$B:$B,$C302)</f>
        <v/>
      </c>
      <c r="AE302" s="35">
        <f>SUMIFS(рўйхат!AD:AD,рўйхат!$CY:$CY,$B$328,рўйхат!$B:$B,$C302)</f>
        <v/>
      </c>
      <c r="AF302" s="36">
        <f>SUMIFS(рўйхат!AE:AE,рўйхат!$CY:$CY,$B$328,рўйхат!$B:$B,$C302)</f>
        <v/>
      </c>
      <c r="AG302" s="35">
        <f>SUMIFS(рўйхат!AH:AH,рўйхат!$CY:$CY,$B$328,рўйхат!$B:$B,$C302)</f>
        <v/>
      </c>
      <c r="AH302" s="36">
        <f>SUMIFS(рўйхат!AI:AI,рўйхат!$CY:$CY,$B$328,рўйхат!$B:$B,$C302)</f>
        <v/>
      </c>
      <c r="AI302" s="35">
        <f>SUMIFS(рўйхат!AJ:AJ,рўйхат!$CY:$CY,$B$328,рўйхат!$B:$B,$C302)</f>
        <v/>
      </c>
      <c r="AJ302" s="36">
        <f>SUMIFS(рўйхат!AK:AK,рўйхат!$CY:$CY,$B$328,рўйхат!$B:$B,$C302)</f>
        <v/>
      </c>
      <c r="AK302" s="35">
        <f>SUMIFS(рўйхат!AL:AL,рўйхат!$CY:$CY,$B$328,рўйхат!$B:$B,$C302)</f>
        <v/>
      </c>
      <c r="AL302" s="36">
        <f>SUMIFS(рўйхат!AM:AM,рўйхат!$CY:$CY,$B$328,рўйхат!$B:$B,$C302)</f>
        <v/>
      </c>
      <c r="AM302" s="77">
        <f>IFERROR(Q302/E302,0)</f>
        <v/>
      </c>
      <c r="AN302" s="77">
        <f>IFERROR(R302/F302,0)</f>
        <v/>
      </c>
      <c r="AO302" s="35">
        <f>SUMIFS(рўйхат!AX:AX,рўйхат!$CY:$CY,$B$328,рўйхат!$B:$B,$C302)</f>
        <v/>
      </c>
      <c r="AP302" s="36">
        <f>SUMIFS(рўйхат!AY:AY,рўйхат!$CY:$CY,$B$328,рўйхат!$B:$B,$C302)</f>
        <v/>
      </c>
      <c r="AQ302" s="35">
        <f>SUMIFS(рўйхат!AZ:AZ,рўйхат!$CY:$CY,$B$328,рўйхат!$B:$B,$C302)</f>
        <v/>
      </c>
      <c r="AR302" s="36">
        <f>SUMIFS(рўйхат!BA:BA,рўйхат!$CY:$CY,$B$328,рўйхат!$B:$B,$C302)</f>
        <v/>
      </c>
      <c r="AS302" s="35">
        <f>SUMIFS(рўйхат!BB:BB,рўйхат!$CY:$CY,$B$328,рўйхат!$B:$B,$C302)</f>
        <v/>
      </c>
      <c r="AT302" s="36">
        <f>SUMIFS(рўйхат!BC:BC,рўйхат!$CY:$CY,$B$328,рўйхат!$B:$B,$C302)</f>
        <v/>
      </c>
      <c r="AU302" s="35">
        <f>SUMIFS(рўйхат!BD:BD,рўйхат!$CY:$CY,$B$328,рўйхат!$B:$B,$C302)</f>
        <v/>
      </c>
      <c r="AV302" s="36">
        <f>SUMIFS(рўйхат!BE:BE,рўйхат!$CY:$CY,$B$328,рўйхат!$B:$B,$C302)</f>
        <v/>
      </c>
      <c r="AW302" s="35">
        <f>SUMIFS(рўйхат!BF:BF,рўйхат!$CY:$CY,$B$328,рўйхат!$B:$B,$C302)</f>
        <v/>
      </c>
      <c r="AX302" s="36">
        <f>SUMIFS(рўйхат!BG:BG,рўйхат!$CY:$CY,$B$328,рўйхат!$B:$B,$C302)</f>
        <v/>
      </c>
      <c r="AY302" s="35">
        <f>SUMIFS(рўйхат!BH:BH,рўйхат!$CY:$CY,$B$328,рўйхат!$B:$B,$C302)</f>
        <v/>
      </c>
      <c r="AZ302" s="36">
        <f>SUMIFS(рўйхат!BI:BI,рўйхат!$CY:$CY,$B$328,рўйхат!$B:$B,$C302)</f>
        <v/>
      </c>
      <c r="BA302" s="35">
        <f>SUMIFS(рўйхат!BJ:BJ,рўйхат!$CY:$CY,$B$328,рўйхат!$B:$B,$C302)</f>
        <v/>
      </c>
      <c r="BB302" s="36">
        <f>SUMIFS(рўйхат!BK:BK,рўйхат!$CY:$CY,$B$328,рўйхат!$B:$B,$C302)</f>
        <v/>
      </c>
      <c r="BC302" s="77">
        <f>IFERROR(AO302/E302,0)</f>
        <v/>
      </c>
      <c r="BD302" s="77">
        <f>IFERROR(AP302/F302,0)</f>
        <v/>
      </c>
      <c r="BE302" s="35">
        <f>SUMIFS(рўйхат!BL:BL,рўйхат!$CY:$CY,$B$328,рўйхат!$B:$B,$C302)</f>
        <v/>
      </c>
      <c r="BF302" s="36">
        <f>SUMIFS(рўйхат!BM:BM,рўйхат!$CY:$CY,$B$328,рўйхат!$B:$B,$C302)</f>
        <v/>
      </c>
      <c r="BG302" s="35">
        <f>SUMIFS(рўйхат!BN:BN,рўйхат!$CY:$CY,$B$328,рўйхат!$B:$B,$C302)</f>
        <v/>
      </c>
      <c r="BH302" s="36">
        <f>SUMIFS(рўйхат!BO:BO,рўйхат!$CY:$CY,$B$328,рўйхат!$B:$B,$C302)</f>
        <v/>
      </c>
      <c r="BI302" s="35">
        <f>SUMIFS(рўйхат!BP:BP,рўйхат!$CY:$CY,$B$328,рўйхат!$B:$B,$C302)</f>
        <v/>
      </c>
      <c r="BJ302" s="36">
        <f>SUMIFS(рўйхат!BQ:BQ,рўйхат!$CY:$CY,$B$328,рўйхат!$B:$B,$C302)</f>
        <v/>
      </c>
      <c r="BK302" s="35">
        <f>SUMIFS(рўйхат!BR:BR,рўйхат!$CY:$CY,$B$328,рўйхат!$B:$B,$C302)</f>
        <v/>
      </c>
      <c r="BL302" s="36">
        <f>SUMIFS(рўйхат!BS:BS,рўйхат!$CY:$CY,$B$328,рўйхат!$B:$B,$C302)</f>
        <v/>
      </c>
      <c r="BM302" s="35">
        <f>SUMIFS(рўйхат!BT:BT,рўйхат!$CY:$CY,$B$328,рўйхат!$B:$B,$C302)</f>
        <v/>
      </c>
      <c r="BN302" s="36">
        <f>SUMIFS(рўйхат!BU:BU,рўйхат!$CY:$CY,$B$328,рўйхат!$B:$B,$C302)</f>
        <v/>
      </c>
      <c r="BO302" s="35">
        <f>SUMIFS(рўйхат!BX:BX,рўйхат!$CY:$CY,$B$328,рўйхат!$B:$B,$C302)</f>
        <v/>
      </c>
      <c r="BP302" s="36">
        <f>SUMIFS(рўйхат!BY:BY,рўйхат!$CY:$CY,$B$328,рўйхат!$B:$B,$C302)</f>
        <v/>
      </c>
      <c r="BQ302" s="35">
        <f>SUMIFS(рўйхат!BZ:BZ,рўйхат!$CY:$CY,$B$328,рўйхат!$B:$B,$C302)</f>
        <v/>
      </c>
      <c r="BR302" s="36">
        <f>SUMIFS(рўйхат!CA:CA,рўйхат!$CY:$CY,$B$328,рўйхат!$B:$B,$C302)</f>
        <v/>
      </c>
      <c r="BS302" s="35">
        <f>SUMIFS(рўйхат!CB:CB,рўйхат!$CY:$CY,$B$328,рўйхат!$B:$B,$C302)</f>
        <v/>
      </c>
      <c r="BT302" s="36">
        <f>SUMIFS(рўйхат!CC:CC,рўйхат!$CY:$CY,$B$328,рўйхат!$B:$B,$C302)</f>
        <v/>
      </c>
      <c r="BU302" s="35">
        <f>SUMIFS(рўйхат!CD:CD,рўйхат!$CY:$CY,$B$328,рўйхат!$B:$B,$C302)</f>
        <v/>
      </c>
      <c r="BV302" s="36">
        <f>SUMIFS(рўйхат!CE:CE,рўйхат!$CY:$CY,$B$328,рўйхат!$B:$B,$C302)</f>
        <v/>
      </c>
      <c r="BW302" s="35">
        <f>SUMIFS(рўйхат!CH:CH,рўйхат!$CY:$CY,$B$328,рўйхат!$B:$B,$C302)</f>
        <v/>
      </c>
      <c r="BX302" s="36">
        <f>SUMIFS(рўйхат!CI:CI,рўйхат!$CY:$CY,$B$328,рўйхат!$B:$B,$C302)</f>
        <v/>
      </c>
      <c r="BY302" s="35">
        <f>SUMIFS(рўйхат!CJ:CJ,рўйхат!$CY:$CY,$B$328,рўйхат!$B:$B,$C302)</f>
        <v/>
      </c>
      <c r="BZ302" s="36">
        <f>SUMIFS(рўйхат!CK:CK,рўйхат!$CY:$CY,$B$328,рўйхат!$B:$B,$C302)</f>
        <v/>
      </c>
      <c r="CA302" s="35">
        <f>SUMIFS(рўйхат!CL:CL,рўйхат!$CY:$CY,$B$328,рўйхат!$B:$B,$C302)</f>
        <v/>
      </c>
      <c r="CB302" s="36">
        <f>SUMIFS(рўйхат!CM:CM,рўйхат!$CY:$CY,$B$328,рўйхат!$B:$B,$C302)</f>
        <v/>
      </c>
      <c r="CC302" s="35">
        <f>SUMIFS(рўйхат!CN:CN,рўйхат!$CY:$CY,$B$328,рўйхат!$B:$B,$C302)</f>
        <v/>
      </c>
      <c r="CD302" s="36">
        <f>SUMIFS(рўйхат!CO:CO,рўйхат!$CY:$CY,$B$328,рўйхат!$B:$B,$C302)</f>
        <v/>
      </c>
      <c r="CE302" s="77">
        <f>IFERROR(BE302/(Q302+BE302),0)</f>
        <v/>
      </c>
      <c r="CF302" s="78">
        <f>IFERROR(BF302/(R302+BF302),0)</f>
        <v/>
      </c>
      <c r="CG302" s="8">
        <f>COUNTIFS(B:B,B302)</f>
        <v/>
      </c>
    </row>
    <row r="303" hidden="1" outlineLevel="1" ht="17.1" customFormat="1" customHeight="1" s="8">
      <c r="A303" s="15" t="n"/>
      <c r="B303" s="50" t="n">
        <v>7</v>
      </c>
      <c r="C303" s="66" t="inlineStr">
        <is>
          <t>Иқтисодиёт ва молия вазирлиги</t>
        </is>
      </c>
      <c r="D303" s="16" t="n"/>
      <c r="E303" s="35">
        <f>SUMIFS(рўйхат!F:F,рўйхат!$CY:$CY,$B$328,рўйхат!$B:$B,$C303)</f>
        <v/>
      </c>
      <c r="F303" s="36">
        <f>SUMIFS(рўйхат!G:G,рўйхат!$CY:$CY,$B$328,рўйхат!$B:$B,$C303)</f>
        <v/>
      </c>
      <c r="G303" s="35">
        <f>SUMIFS(рўйхат!H:H,рўйхат!$CY:$CY,$B$328,рўйхат!$B:$B,$C303)</f>
        <v/>
      </c>
      <c r="H303" s="36">
        <f>SUMIFS(рўйхат!I:I,рўйхат!$CY:$CY,$B$328,рўйхат!$B:$B,$C303)</f>
        <v/>
      </c>
      <c r="I303" s="35">
        <f>SUMIFS(рўйхат!J:J,рўйхат!$CY:$CY,$B$328,рўйхат!$B:$B,$C303)</f>
        <v/>
      </c>
      <c r="J303" s="36">
        <f>SUMIFS(рўйхат!K:K,рўйхат!$CY:$CY,$B$328,рўйхат!$B:$B,$C303)</f>
        <v/>
      </c>
      <c r="K303" s="35">
        <f>SUMIFS(рўйхат!L:L,рўйхат!$CY:$CY,$B$328,рўйхат!$B:$B,$C303)</f>
        <v/>
      </c>
      <c r="L303" s="36">
        <f>SUMIFS(рўйхат!M:M,рўйхат!$CY:$CY,$B$328,рўйхат!$B:$B,$C303)</f>
        <v/>
      </c>
      <c r="M303" s="35">
        <f>SUMIFS(рўйхат!N:N,рўйхат!$CY:$CY,$B$328,рўйхат!$B:$B,$C303)</f>
        <v/>
      </c>
      <c r="N303" s="36">
        <f>SUMIFS(рўйхат!O:O,рўйхат!$CY:$CY,$B$328,рўйхат!$B:$B,$C303)</f>
        <v/>
      </c>
      <c r="O303" s="34">
        <f>IFERROR(M303/E303,0)</f>
        <v/>
      </c>
      <c r="P303" s="34">
        <f>IFERROR(N303/F303,0)</f>
        <v/>
      </c>
      <c r="Q303" s="35">
        <f>SUMIFS(рўйхат!P:P,рўйхат!$CY:$CY,$B$328,рўйхат!$B:$B,$C303)</f>
        <v/>
      </c>
      <c r="R303" s="36">
        <f>SUMIFS(рўйхат!Q:Q,рўйхат!$CY:$CY,$B$328,рўйхат!$B:$B,$C303)</f>
        <v/>
      </c>
      <c r="S303" s="35">
        <f>SUMIFS(рўйхат!R:R,рўйхат!$CY:$CY,$B$328,рўйхат!$B:$B,$C303)</f>
        <v/>
      </c>
      <c r="T303" s="36">
        <f>SUMIFS(рўйхат!S:S,рўйхат!$CY:$CY,$B$328,рўйхат!$B:$B,$C303)</f>
        <v/>
      </c>
      <c r="U303" s="35">
        <f>SUMIFS(рўйхат!T:T,рўйхат!$CY:$CY,$B$328,рўйхат!$B:$B,$C303)</f>
        <v/>
      </c>
      <c r="V303" s="36">
        <f>SUMIFS(рўйхат!U:U,рўйхат!$CY:$CY,$B$328,рўйхат!$B:$B,$C303)</f>
        <v/>
      </c>
      <c r="W303" s="35">
        <f>SUMIFS(рўйхат!V:V,рўйхат!$CY:$CY,$B$328,рўйхат!$B:$B,$C303)</f>
        <v/>
      </c>
      <c r="X303" s="36">
        <f>SUMIFS(рўйхат!W:W,рўйхат!$CY:$CY,$B$328,рўйхат!$B:$B,$C303)</f>
        <v/>
      </c>
      <c r="Y303" s="35">
        <f>SUMIFS(рўйхат!X:X,рўйхат!$CY:$CY,$B$328,рўйхат!$B:$B,$C303)</f>
        <v/>
      </c>
      <c r="Z303" s="36">
        <f>SUMIFS(рўйхат!Y:Y,рўйхат!$CY:$CY,$B$328,рўйхат!$B:$B,$C303)</f>
        <v/>
      </c>
      <c r="AA303" s="35">
        <f>SUMIFS(рўйхат!Z:Z,рўйхат!$CY:$CY,$B$328,рўйхат!$B:$B,$C303)</f>
        <v/>
      </c>
      <c r="AB303" s="36">
        <f>SUMIFS(рўйхат!AA:AA,рўйхат!$CY:$CY,$B$328,рўйхат!$B:$B,$C303)</f>
        <v/>
      </c>
      <c r="AC303" s="35">
        <f>SUMIFS(рўйхат!AB:AB,рўйхат!$CY:$CY,$B$328,рўйхат!$B:$B,$C303)</f>
        <v/>
      </c>
      <c r="AD303" s="36">
        <f>SUMIFS(рўйхат!AC:AC,рўйхат!$CY:$CY,$B$328,рўйхат!$B:$B,$C303)</f>
        <v/>
      </c>
      <c r="AE303" s="35">
        <f>SUMIFS(рўйхат!AD:AD,рўйхат!$CY:$CY,$B$328,рўйхат!$B:$B,$C303)</f>
        <v/>
      </c>
      <c r="AF303" s="36">
        <f>SUMIFS(рўйхат!AE:AE,рўйхат!$CY:$CY,$B$328,рўйхат!$B:$B,$C303)</f>
        <v/>
      </c>
      <c r="AG303" s="35">
        <f>SUMIFS(рўйхат!AH:AH,рўйхат!$CY:$CY,$B$328,рўйхат!$B:$B,$C303)</f>
        <v/>
      </c>
      <c r="AH303" s="36">
        <f>SUMIFS(рўйхат!AI:AI,рўйхат!$CY:$CY,$B$328,рўйхат!$B:$B,$C303)</f>
        <v/>
      </c>
      <c r="AI303" s="35">
        <f>SUMIFS(рўйхат!AJ:AJ,рўйхат!$CY:$CY,$B$328,рўйхат!$B:$B,$C303)</f>
        <v/>
      </c>
      <c r="AJ303" s="36">
        <f>SUMIFS(рўйхат!AK:AK,рўйхат!$CY:$CY,$B$328,рўйхат!$B:$B,$C303)</f>
        <v/>
      </c>
      <c r="AK303" s="35">
        <f>SUMIFS(рўйхат!AL:AL,рўйхат!$CY:$CY,$B$328,рўйхат!$B:$B,$C303)</f>
        <v/>
      </c>
      <c r="AL303" s="36">
        <f>SUMIFS(рўйхат!AM:AM,рўйхат!$CY:$CY,$B$328,рўйхат!$B:$B,$C303)</f>
        <v/>
      </c>
      <c r="AM303" s="77">
        <f>IFERROR(Q303/E303,0)</f>
        <v/>
      </c>
      <c r="AN303" s="77">
        <f>IFERROR(R303/F303,0)</f>
        <v/>
      </c>
      <c r="AO303" s="35">
        <f>SUMIFS(рўйхат!AX:AX,рўйхат!$CY:$CY,$B$328,рўйхат!$B:$B,$C303)</f>
        <v/>
      </c>
      <c r="AP303" s="36">
        <f>SUMIFS(рўйхат!AY:AY,рўйхат!$CY:$CY,$B$328,рўйхат!$B:$B,$C303)</f>
        <v/>
      </c>
      <c r="AQ303" s="35">
        <f>SUMIFS(рўйхат!AZ:AZ,рўйхат!$CY:$CY,$B$328,рўйхат!$B:$B,$C303)</f>
        <v/>
      </c>
      <c r="AR303" s="36">
        <f>SUMIFS(рўйхат!BA:BA,рўйхат!$CY:$CY,$B$328,рўйхат!$B:$B,$C303)</f>
        <v/>
      </c>
      <c r="AS303" s="35">
        <f>SUMIFS(рўйхат!BB:BB,рўйхат!$CY:$CY,$B$328,рўйхат!$B:$B,$C303)</f>
        <v/>
      </c>
      <c r="AT303" s="36">
        <f>SUMIFS(рўйхат!BC:BC,рўйхат!$CY:$CY,$B$328,рўйхат!$B:$B,$C303)</f>
        <v/>
      </c>
      <c r="AU303" s="35">
        <f>SUMIFS(рўйхат!BD:BD,рўйхат!$CY:$CY,$B$328,рўйхат!$B:$B,$C303)</f>
        <v/>
      </c>
      <c r="AV303" s="36">
        <f>SUMIFS(рўйхат!BE:BE,рўйхат!$CY:$CY,$B$328,рўйхат!$B:$B,$C303)</f>
        <v/>
      </c>
      <c r="AW303" s="35">
        <f>SUMIFS(рўйхат!BF:BF,рўйхат!$CY:$CY,$B$328,рўйхат!$B:$B,$C303)</f>
        <v/>
      </c>
      <c r="AX303" s="36">
        <f>SUMIFS(рўйхат!BG:BG,рўйхат!$CY:$CY,$B$328,рўйхат!$B:$B,$C303)</f>
        <v/>
      </c>
      <c r="AY303" s="35">
        <f>SUMIFS(рўйхат!BH:BH,рўйхат!$CY:$CY,$B$328,рўйхат!$B:$B,$C303)</f>
        <v/>
      </c>
      <c r="AZ303" s="36">
        <f>SUMIFS(рўйхат!BI:BI,рўйхат!$CY:$CY,$B$328,рўйхат!$B:$B,$C303)</f>
        <v/>
      </c>
      <c r="BA303" s="35">
        <f>SUMIFS(рўйхат!BJ:BJ,рўйхат!$CY:$CY,$B$328,рўйхат!$B:$B,$C303)</f>
        <v/>
      </c>
      <c r="BB303" s="36">
        <f>SUMIFS(рўйхат!BK:BK,рўйхат!$CY:$CY,$B$328,рўйхат!$B:$B,$C303)</f>
        <v/>
      </c>
      <c r="BC303" s="77">
        <f>IFERROR(AO303/E303,0)</f>
        <v/>
      </c>
      <c r="BD303" s="77">
        <f>IFERROR(AP303/F303,0)</f>
        <v/>
      </c>
      <c r="BE303" s="35">
        <f>SUMIFS(рўйхат!BL:BL,рўйхат!$CY:$CY,$B$328,рўйхат!$B:$B,$C303)</f>
        <v/>
      </c>
      <c r="BF303" s="36">
        <f>SUMIFS(рўйхат!BM:BM,рўйхат!$CY:$CY,$B$328,рўйхат!$B:$B,$C303)</f>
        <v/>
      </c>
      <c r="BG303" s="35">
        <f>SUMIFS(рўйхат!BN:BN,рўйхат!$CY:$CY,$B$328,рўйхат!$B:$B,$C303)</f>
        <v/>
      </c>
      <c r="BH303" s="36">
        <f>SUMIFS(рўйхат!BO:BO,рўйхат!$CY:$CY,$B$328,рўйхат!$B:$B,$C303)</f>
        <v/>
      </c>
      <c r="BI303" s="35">
        <f>SUMIFS(рўйхат!BP:BP,рўйхат!$CY:$CY,$B$328,рўйхат!$B:$B,$C303)</f>
        <v/>
      </c>
      <c r="BJ303" s="36">
        <f>SUMIFS(рўйхат!BQ:BQ,рўйхат!$CY:$CY,$B$328,рўйхат!$B:$B,$C303)</f>
        <v/>
      </c>
      <c r="BK303" s="35">
        <f>SUMIFS(рўйхат!BR:BR,рўйхат!$CY:$CY,$B$328,рўйхат!$B:$B,$C303)</f>
        <v/>
      </c>
      <c r="BL303" s="36">
        <f>SUMIFS(рўйхат!BS:BS,рўйхат!$CY:$CY,$B$328,рўйхат!$B:$B,$C303)</f>
        <v/>
      </c>
      <c r="BM303" s="35">
        <f>SUMIFS(рўйхат!BT:BT,рўйхат!$CY:$CY,$B$328,рўйхат!$B:$B,$C303)</f>
        <v/>
      </c>
      <c r="BN303" s="36">
        <f>SUMIFS(рўйхат!BU:BU,рўйхат!$CY:$CY,$B$328,рўйхат!$B:$B,$C303)</f>
        <v/>
      </c>
      <c r="BO303" s="35">
        <f>SUMIFS(рўйхат!BX:BX,рўйхат!$CY:$CY,$B$328,рўйхат!$B:$B,$C303)</f>
        <v/>
      </c>
      <c r="BP303" s="36">
        <f>SUMIFS(рўйхат!BY:BY,рўйхат!$CY:$CY,$B$328,рўйхат!$B:$B,$C303)</f>
        <v/>
      </c>
      <c r="BQ303" s="35">
        <f>SUMIFS(рўйхат!BZ:BZ,рўйхат!$CY:$CY,$B$328,рўйхат!$B:$B,$C303)</f>
        <v/>
      </c>
      <c r="BR303" s="36">
        <f>SUMIFS(рўйхат!CA:CA,рўйхат!$CY:$CY,$B$328,рўйхат!$B:$B,$C303)</f>
        <v/>
      </c>
      <c r="BS303" s="35">
        <f>SUMIFS(рўйхат!CB:CB,рўйхат!$CY:$CY,$B$328,рўйхат!$B:$B,$C303)</f>
        <v/>
      </c>
      <c r="BT303" s="36">
        <f>SUMIFS(рўйхат!CC:CC,рўйхат!$CY:$CY,$B$328,рўйхат!$B:$B,$C303)</f>
        <v/>
      </c>
      <c r="BU303" s="35">
        <f>SUMIFS(рўйхат!CD:CD,рўйхат!$CY:$CY,$B$328,рўйхат!$B:$B,$C303)</f>
        <v/>
      </c>
      <c r="BV303" s="36">
        <f>SUMIFS(рўйхат!CE:CE,рўйхат!$CY:$CY,$B$328,рўйхат!$B:$B,$C303)</f>
        <v/>
      </c>
      <c r="BW303" s="35">
        <f>SUMIFS(рўйхат!CH:CH,рўйхат!$CY:$CY,$B$328,рўйхат!$B:$B,$C303)</f>
        <v/>
      </c>
      <c r="BX303" s="36">
        <f>SUMIFS(рўйхат!CI:CI,рўйхат!$CY:$CY,$B$328,рўйхат!$B:$B,$C303)</f>
        <v/>
      </c>
      <c r="BY303" s="35">
        <f>SUMIFS(рўйхат!CJ:CJ,рўйхат!$CY:$CY,$B$328,рўйхат!$B:$B,$C303)</f>
        <v/>
      </c>
      <c r="BZ303" s="36">
        <f>SUMIFS(рўйхат!CK:CK,рўйхат!$CY:$CY,$B$328,рўйхат!$B:$B,$C303)</f>
        <v/>
      </c>
      <c r="CA303" s="35">
        <f>SUMIFS(рўйхат!CL:CL,рўйхат!$CY:$CY,$B$328,рўйхат!$B:$B,$C303)</f>
        <v/>
      </c>
      <c r="CB303" s="36">
        <f>SUMIFS(рўйхат!CM:CM,рўйхат!$CY:$CY,$B$328,рўйхат!$B:$B,$C303)</f>
        <v/>
      </c>
      <c r="CC303" s="35">
        <f>SUMIFS(рўйхат!CN:CN,рўйхат!$CY:$CY,$B$328,рўйхат!$B:$B,$C303)</f>
        <v/>
      </c>
      <c r="CD303" s="36">
        <f>SUMIFS(рўйхат!CO:CO,рўйхат!$CY:$CY,$B$328,рўйхат!$B:$B,$C303)</f>
        <v/>
      </c>
      <c r="CE303" s="77">
        <f>IFERROR(BE303/(Q303+BE303),0)</f>
        <v/>
      </c>
      <c r="CF303" s="78">
        <f>IFERROR(BF303/(R303+BF303),0)</f>
        <v/>
      </c>
      <c r="CG303" s="8">
        <f>COUNTIFS(B:B,B303)</f>
        <v/>
      </c>
    </row>
    <row r="304" hidden="1" outlineLevel="1" ht="33.95" customFormat="1" customHeight="1" s="8">
      <c r="A304" s="15" t="n"/>
      <c r="B304" s="50" t="n">
        <v>8</v>
      </c>
      <c r="C304" s="66" t="inlineStr">
        <is>
          <t>Иқтисодиёт ва молия вазирлиги ҳузуридаги бюджетдан ташқари Пенсия жамғармаси</t>
        </is>
      </c>
      <c r="D304" s="16" t="n"/>
      <c r="E304" s="35">
        <f>SUMIFS(рўйхат!F:F,рўйхат!$CY:$CY,$B$328,рўйхат!$B:$B,$C304)</f>
        <v/>
      </c>
      <c r="F304" s="36">
        <f>SUMIFS(рўйхат!G:G,рўйхат!$CY:$CY,$B$328,рўйхат!$B:$B,$C304)</f>
        <v/>
      </c>
      <c r="G304" s="35">
        <f>SUMIFS(рўйхат!H:H,рўйхат!$CY:$CY,$B$328,рўйхат!$B:$B,$C304)</f>
        <v/>
      </c>
      <c r="H304" s="36">
        <f>SUMIFS(рўйхат!I:I,рўйхат!$CY:$CY,$B$328,рўйхат!$B:$B,$C304)</f>
        <v/>
      </c>
      <c r="I304" s="35">
        <f>SUMIFS(рўйхат!J:J,рўйхат!$CY:$CY,$B$328,рўйхат!$B:$B,$C304)</f>
        <v/>
      </c>
      <c r="J304" s="36">
        <f>SUMIFS(рўйхат!K:K,рўйхат!$CY:$CY,$B$328,рўйхат!$B:$B,$C304)</f>
        <v/>
      </c>
      <c r="K304" s="35">
        <f>SUMIFS(рўйхат!L:L,рўйхат!$CY:$CY,$B$328,рўйхат!$B:$B,$C304)</f>
        <v/>
      </c>
      <c r="L304" s="36">
        <f>SUMIFS(рўйхат!M:M,рўйхат!$CY:$CY,$B$328,рўйхат!$B:$B,$C304)</f>
        <v/>
      </c>
      <c r="M304" s="35">
        <f>SUMIFS(рўйхат!N:N,рўйхат!$CY:$CY,$B$328,рўйхат!$B:$B,$C304)</f>
        <v/>
      </c>
      <c r="N304" s="36">
        <f>SUMIFS(рўйхат!O:O,рўйхат!$CY:$CY,$B$328,рўйхат!$B:$B,$C304)</f>
        <v/>
      </c>
      <c r="O304" s="34">
        <f>IFERROR(M304/E304,0)</f>
        <v/>
      </c>
      <c r="P304" s="34">
        <f>IFERROR(N304/F304,0)</f>
        <v/>
      </c>
      <c r="Q304" s="35">
        <f>SUMIFS(рўйхат!P:P,рўйхат!$CY:$CY,$B$328,рўйхат!$B:$B,$C304)</f>
        <v/>
      </c>
      <c r="R304" s="36">
        <f>SUMIFS(рўйхат!Q:Q,рўйхат!$CY:$CY,$B$328,рўйхат!$B:$B,$C304)</f>
        <v/>
      </c>
      <c r="S304" s="35">
        <f>SUMIFS(рўйхат!R:R,рўйхат!$CY:$CY,$B$328,рўйхат!$B:$B,$C304)</f>
        <v/>
      </c>
      <c r="T304" s="36">
        <f>SUMIFS(рўйхат!S:S,рўйхат!$CY:$CY,$B$328,рўйхат!$B:$B,$C304)</f>
        <v/>
      </c>
      <c r="U304" s="35">
        <f>SUMIFS(рўйхат!T:T,рўйхат!$CY:$CY,$B$328,рўйхат!$B:$B,$C304)</f>
        <v/>
      </c>
      <c r="V304" s="36">
        <f>SUMIFS(рўйхат!U:U,рўйхат!$CY:$CY,$B$328,рўйхат!$B:$B,$C304)</f>
        <v/>
      </c>
      <c r="W304" s="35">
        <f>SUMIFS(рўйхат!V:V,рўйхат!$CY:$CY,$B$328,рўйхат!$B:$B,$C304)</f>
        <v/>
      </c>
      <c r="X304" s="36">
        <f>SUMIFS(рўйхат!W:W,рўйхат!$CY:$CY,$B$328,рўйхат!$B:$B,$C304)</f>
        <v/>
      </c>
      <c r="Y304" s="35">
        <f>SUMIFS(рўйхат!X:X,рўйхат!$CY:$CY,$B$328,рўйхат!$B:$B,$C304)</f>
        <v/>
      </c>
      <c r="Z304" s="36">
        <f>SUMIFS(рўйхат!Y:Y,рўйхат!$CY:$CY,$B$328,рўйхат!$B:$B,$C304)</f>
        <v/>
      </c>
      <c r="AA304" s="35">
        <f>SUMIFS(рўйхат!Z:Z,рўйхат!$CY:$CY,$B$328,рўйхат!$B:$B,$C304)</f>
        <v/>
      </c>
      <c r="AB304" s="36">
        <f>SUMIFS(рўйхат!AA:AA,рўйхат!$CY:$CY,$B$328,рўйхат!$B:$B,$C304)</f>
        <v/>
      </c>
      <c r="AC304" s="35">
        <f>SUMIFS(рўйхат!AB:AB,рўйхат!$CY:$CY,$B$328,рўйхат!$B:$B,$C304)</f>
        <v/>
      </c>
      <c r="AD304" s="36">
        <f>SUMIFS(рўйхат!AC:AC,рўйхат!$CY:$CY,$B$328,рўйхат!$B:$B,$C304)</f>
        <v/>
      </c>
      <c r="AE304" s="35">
        <f>SUMIFS(рўйхат!AD:AD,рўйхат!$CY:$CY,$B$328,рўйхат!$B:$B,$C304)</f>
        <v/>
      </c>
      <c r="AF304" s="36">
        <f>SUMIFS(рўйхат!AE:AE,рўйхат!$CY:$CY,$B$328,рўйхат!$B:$B,$C304)</f>
        <v/>
      </c>
      <c r="AG304" s="35">
        <f>SUMIFS(рўйхат!AH:AH,рўйхат!$CY:$CY,$B$328,рўйхат!$B:$B,$C304)</f>
        <v/>
      </c>
      <c r="AH304" s="36">
        <f>SUMIFS(рўйхат!AI:AI,рўйхат!$CY:$CY,$B$328,рўйхат!$B:$B,$C304)</f>
        <v/>
      </c>
      <c r="AI304" s="35">
        <f>SUMIFS(рўйхат!AJ:AJ,рўйхат!$CY:$CY,$B$328,рўйхат!$B:$B,$C304)</f>
        <v/>
      </c>
      <c r="AJ304" s="36">
        <f>SUMIFS(рўйхат!AK:AK,рўйхат!$CY:$CY,$B$328,рўйхат!$B:$B,$C304)</f>
        <v/>
      </c>
      <c r="AK304" s="35">
        <f>SUMIFS(рўйхат!AL:AL,рўйхат!$CY:$CY,$B$328,рўйхат!$B:$B,$C304)</f>
        <v/>
      </c>
      <c r="AL304" s="36">
        <f>SUMIFS(рўйхат!AM:AM,рўйхат!$CY:$CY,$B$328,рўйхат!$B:$B,$C304)</f>
        <v/>
      </c>
      <c r="AM304" s="77">
        <f>IFERROR(Q304/E304,0)</f>
        <v/>
      </c>
      <c r="AN304" s="77">
        <f>IFERROR(R304/F304,0)</f>
        <v/>
      </c>
      <c r="AO304" s="35">
        <f>SUMIFS(рўйхат!AX:AX,рўйхат!$CY:$CY,$B$328,рўйхат!$B:$B,$C304)</f>
        <v/>
      </c>
      <c r="AP304" s="36">
        <f>SUMIFS(рўйхат!AY:AY,рўйхат!$CY:$CY,$B$328,рўйхат!$B:$B,$C304)</f>
        <v/>
      </c>
      <c r="AQ304" s="35">
        <f>SUMIFS(рўйхат!AZ:AZ,рўйхат!$CY:$CY,$B$328,рўйхат!$B:$B,$C304)</f>
        <v/>
      </c>
      <c r="AR304" s="36">
        <f>SUMIFS(рўйхат!BA:BA,рўйхат!$CY:$CY,$B$328,рўйхат!$B:$B,$C304)</f>
        <v/>
      </c>
      <c r="AS304" s="35">
        <f>SUMIFS(рўйхат!BB:BB,рўйхат!$CY:$CY,$B$328,рўйхат!$B:$B,$C304)</f>
        <v/>
      </c>
      <c r="AT304" s="36">
        <f>SUMIFS(рўйхат!BC:BC,рўйхат!$CY:$CY,$B$328,рўйхат!$B:$B,$C304)</f>
        <v/>
      </c>
      <c r="AU304" s="35">
        <f>SUMIFS(рўйхат!BD:BD,рўйхат!$CY:$CY,$B$328,рўйхат!$B:$B,$C304)</f>
        <v/>
      </c>
      <c r="AV304" s="36">
        <f>SUMIFS(рўйхат!BE:BE,рўйхат!$CY:$CY,$B$328,рўйхат!$B:$B,$C304)</f>
        <v/>
      </c>
      <c r="AW304" s="35">
        <f>SUMIFS(рўйхат!BF:BF,рўйхат!$CY:$CY,$B$328,рўйхат!$B:$B,$C304)</f>
        <v/>
      </c>
      <c r="AX304" s="36">
        <f>SUMIFS(рўйхат!BG:BG,рўйхат!$CY:$CY,$B$328,рўйхат!$B:$B,$C304)</f>
        <v/>
      </c>
      <c r="AY304" s="35">
        <f>SUMIFS(рўйхат!BH:BH,рўйхат!$CY:$CY,$B$328,рўйхат!$B:$B,$C304)</f>
        <v/>
      </c>
      <c r="AZ304" s="36">
        <f>SUMIFS(рўйхат!BI:BI,рўйхат!$CY:$CY,$B$328,рўйхат!$B:$B,$C304)</f>
        <v/>
      </c>
      <c r="BA304" s="35">
        <f>SUMIFS(рўйхат!BJ:BJ,рўйхат!$CY:$CY,$B$328,рўйхат!$B:$B,$C304)</f>
        <v/>
      </c>
      <c r="BB304" s="36">
        <f>SUMIFS(рўйхат!BK:BK,рўйхат!$CY:$CY,$B$328,рўйхат!$B:$B,$C304)</f>
        <v/>
      </c>
      <c r="BC304" s="77">
        <f>IFERROR(AO304/E304,0)</f>
        <v/>
      </c>
      <c r="BD304" s="77">
        <f>IFERROR(AP304/F304,0)</f>
        <v/>
      </c>
      <c r="BE304" s="35">
        <f>SUMIFS(рўйхат!BL:BL,рўйхат!$CY:$CY,$B$328,рўйхат!$B:$B,$C304)</f>
        <v/>
      </c>
      <c r="BF304" s="36">
        <f>SUMIFS(рўйхат!BM:BM,рўйхат!$CY:$CY,$B$328,рўйхат!$B:$B,$C304)</f>
        <v/>
      </c>
      <c r="BG304" s="35">
        <f>SUMIFS(рўйхат!BN:BN,рўйхат!$CY:$CY,$B$328,рўйхат!$B:$B,$C304)</f>
        <v/>
      </c>
      <c r="BH304" s="36">
        <f>SUMIFS(рўйхат!BO:BO,рўйхат!$CY:$CY,$B$328,рўйхат!$B:$B,$C304)</f>
        <v/>
      </c>
      <c r="BI304" s="35">
        <f>SUMIFS(рўйхат!BP:BP,рўйхат!$CY:$CY,$B$328,рўйхат!$B:$B,$C304)</f>
        <v/>
      </c>
      <c r="BJ304" s="36">
        <f>SUMIFS(рўйхат!BQ:BQ,рўйхат!$CY:$CY,$B$328,рўйхат!$B:$B,$C304)</f>
        <v/>
      </c>
      <c r="BK304" s="35">
        <f>SUMIFS(рўйхат!BR:BR,рўйхат!$CY:$CY,$B$328,рўйхат!$B:$B,$C304)</f>
        <v/>
      </c>
      <c r="BL304" s="36">
        <f>SUMIFS(рўйхат!BS:BS,рўйхат!$CY:$CY,$B$328,рўйхат!$B:$B,$C304)</f>
        <v/>
      </c>
      <c r="BM304" s="35">
        <f>SUMIFS(рўйхат!BT:BT,рўйхат!$CY:$CY,$B$328,рўйхат!$B:$B,$C304)</f>
        <v/>
      </c>
      <c r="BN304" s="36">
        <f>SUMIFS(рўйхат!BU:BU,рўйхат!$CY:$CY,$B$328,рўйхат!$B:$B,$C304)</f>
        <v/>
      </c>
      <c r="BO304" s="35">
        <f>SUMIFS(рўйхат!BX:BX,рўйхат!$CY:$CY,$B$328,рўйхат!$B:$B,$C304)</f>
        <v/>
      </c>
      <c r="BP304" s="36">
        <f>SUMIFS(рўйхат!BY:BY,рўйхат!$CY:$CY,$B$328,рўйхат!$B:$B,$C304)</f>
        <v/>
      </c>
      <c r="BQ304" s="35">
        <f>SUMIFS(рўйхат!BZ:BZ,рўйхат!$CY:$CY,$B$328,рўйхат!$B:$B,$C304)</f>
        <v/>
      </c>
      <c r="BR304" s="36">
        <f>SUMIFS(рўйхат!CA:CA,рўйхат!$CY:$CY,$B$328,рўйхат!$B:$B,$C304)</f>
        <v/>
      </c>
      <c r="BS304" s="35">
        <f>SUMIFS(рўйхат!CB:CB,рўйхат!$CY:$CY,$B$328,рўйхат!$B:$B,$C304)</f>
        <v/>
      </c>
      <c r="BT304" s="36">
        <f>SUMIFS(рўйхат!CC:CC,рўйхат!$CY:$CY,$B$328,рўйхат!$B:$B,$C304)</f>
        <v/>
      </c>
      <c r="BU304" s="35">
        <f>SUMIFS(рўйхат!CD:CD,рўйхат!$CY:$CY,$B$328,рўйхат!$B:$B,$C304)</f>
        <v/>
      </c>
      <c r="BV304" s="36">
        <f>SUMIFS(рўйхат!CE:CE,рўйхат!$CY:$CY,$B$328,рўйхат!$B:$B,$C304)</f>
        <v/>
      </c>
      <c r="BW304" s="35">
        <f>SUMIFS(рўйхат!CH:CH,рўйхат!$CY:$CY,$B$328,рўйхат!$B:$B,$C304)</f>
        <v/>
      </c>
      <c r="BX304" s="36">
        <f>SUMIFS(рўйхат!CI:CI,рўйхат!$CY:$CY,$B$328,рўйхат!$B:$B,$C304)</f>
        <v/>
      </c>
      <c r="BY304" s="35">
        <f>SUMIFS(рўйхат!CJ:CJ,рўйхат!$CY:$CY,$B$328,рўйхат!$B:$B,$C304)</f>
        <v/>
      </c>
      <c r="BZ304" s="36">
        <f>SUMIFS(рўйхат!CK:CK,рўйхат!$CY:$CY,$B$328,рўйхат!$B:$B,$C304)</f>
        <v/>
      </c>
      <c r="CA304" s="35">
        <f>SUMIFS(рўйхат!CL:CL,рўйхат!$CY:$CY,$B$328,рўйхат!$B:$B,$C304)</f>
        <v/>
      </c>
      <c r="CB304" s="36">
        <f>SUMIFS(рўйхат!CM:CM,рўйхат!$CY:$CY,$B$328,рўйхат!$B:$B,$C304)</f>
        <v/>
      </c>
      <c r="CC304" s="35">
        <f>SUMIFS(рўйхат!CN:CN,рўйхат!$CY:$CY,$B$328,рўйхат!$B:$B,$C304)</f>
        <v/>
      </c>
      <c r="CD304" s="36">
        <f>SUMIFS(рўйхат!CO:CO,рўйхат!$CY:$CY,$B$328,рўйхат!$B:$B,$C304)</f>
        <v/>
      </c>
      <c r="CE304" s="77">
        <f>IFERROR(BE304/(Q304+BE304),0)</f>
        <v/>
      </c>
      <c r="CF304" s="78">
        <f>IFERROR(BF304/(R304+BF304),0)</f>
        <v/>
      </c>
      <c r="CG304" s="8">
        <f>COUNTIFS(B:B,B304)</f>
        <v/>
      </c>
    </row>
    <row r="305" hidden="1" outlineLevel="1" ht="17.1" customFormat="1" customHeight="1" s="8">
      <c r="A305" s="15" t="n"/>
      <c r="B305" s="50" t="n">
        <v>9</v>
      </c>
      <c r="C305" s="66" t="inlineStr">
        <is>
          <t>Инвестициялар, саноат ва савдо вазирлиги</t>
        </is>
      </c>
      <c r="D305" s="16" t="n"/>
      <c r="E305" s="35">
        <f>SUMIFS(рўйхат!F:F,рўйхат!$CY:$CY,$B$328,рўйхат!$B:$B,$C305)</f>
        <v/>
      </c>
      <c r="F305" s="36">
        <f>SUMIFS(рўйхат!G:G,рўйхат!$CY:$CY,$B$328,рўйхат!$B:$B,$C305)</f>
        <v/>
      </c>
      <c r="G305" s="35">
        <f>SUMIFS(рўйхат!H:H,рўйхат!$CY:$CY,$B$328,рўйхат!$B:$B,$C305)</f>
        <v/>
      </c>
      <c r="H305" s="36">
        <f>SUMIFS(рўйхат!I:I,рўйхат!$CY:$CY,$B$328,рўйхат!$B:$B,$C305)</f>
        <v/>
      </c>
      <c r="I305" s="35">
        <f>SUMIFS(рўйхат!J:J,рўйхат!$CY:$CY,$B$328,рўйхат!$B:$B,$C305)</f>
        <v/>
      </c>
      <c r="J305" s="36">
        <f>SUMIFS(рўйхат!K:K,рўйхат!$CY:$CY,$B$328,рўйхат!$B:$B,$C305)</f>
        <v/>
      </c>
      <c r="K305" s="35">
        <f>SUMIFS(рўйхат!L:L,рўйхат!$CY:$CY,$B$328,рўйхат!$B:$B,$C305)</f>
        <v/>
      </c>
      <c r="L305" s="36">
        <f>SUMIFS(рўйхат!M:M,рўйхат!$CY:$CY,$B$328,рўйхат!$B:$B,$C305)</f>
        <v/>
      </c>
      <c r="M305" s="35">
        <f>SUMIFS(рўйхат!N:N,рўйхат!$CY:$CY,$B$328,рўйхат!$B:$B,$C305)</f>
        <v/>
      </c>
      <c r="N305" s="36">
        <f>SUMIFS(рўйхат!O:O,рўйхат!$CY:$CY,$B$328,рўйхат!$B:$B,$C305)</f>
        <v/>
      </c>
      <c r="O305" s="34">
        <f>IFERROR(M305/E305,0)</f>
        <v/>
      </c>
      <c r="P305" s="34">
        <f>IFERROR(N305/F305,0)</f>
        <v/>
      </c>
      <c r="Q305" s="35">
        <f>SUMIFS(рўйхат!P:P,рўйхат!$CY:$CY,$B$328,рўйхат!$B:$B,$C305)</f>
        <v/>
      </c>
      <c r="R305" s="36">
        <f>SUMIFS(рўйхат!Q:Q,рўйхат!$CY:$CY,$B$328,рўйхат!$B:$B,$C305)</f>
        <v/>
      </c>
      <c r="S305" s="35">
        <f>SUMIFS(рўйхат!R:R,рўйхат!$CY:$CY,$B$328,рўйхат!$B:$B,$C305)</f>
        <v/>
      </c>
      <c r="T305" s="36">
        <f>SUMIFS(рўйхат!S:S,рўйхат!$CY:$CY,$B$328,рўйхат!$B:$B,$C305)</f>
        <v/>
      </c>
      <c r="U305" s="35">
        <f>SUMIFS(рўйхат!T:T,рўйхат!$CY:$CY,$B$328,рўйхат!$B:$B,$C305)</f>
        <v/>
      </c>
      <c r="V305" s="36">
        <f>SUMIFS(рўйхат!U:U,рўйхат!$CY:$CY,$B$328,рўйхат!$B:$B,$C305)</f>
        <v/>
      </c>
      <c r="W305" s="35">
        <f>SUMIFS(рўйхат!V:V,рўйхат!$CY:$CY,$B$328,рўйхат!$B:$B,$C305)</f>
        <v/>
      </c>
      <c r="X305" s="36">
        <f>SUMIFS(рўйхат!W:W,рўйхат!$CY:$CY,$B$328,рўйхат!$B:$B,$C305)</f>
        <v/>
      </c>
      <c r="Y305" s="35">
        <f>SUMIFS(рўйхат!X:X,рўйхат!$CY:$CY,$B$328,рўйхат!$B:$B,$C305)</f>
        <v/>
      </c>
      <c r="Z305" s="36">
        <f>SUMIFS(рўйхат!Y:Y,рўйхат!$CY:$CY,$B$328,рўйхат!$B:$B,$C305)</f>
        <v/>
      </c>
      <c r="AA305" s="35">
        <f>SUMIFS(рўйхат!Z:Z,рўйхат!$CY:$CY,$B$328,рўйхат!$B:$B,$C305)</f>
        <v/>
      </c>
      <c r="AB305" s="36">
        <f>SUMIFS(рўйхат!AA:AA,рўйхат!$CY:$CY,$B$328,рўйхат!$B:$B,$C305)</f>
        <v/>
      </c>
      <c r="AC305" s="35">
        <f>SUMIFS(рўйхат!AB:AB,рўйхат!$CY:$CY,$B$328,рўйхат!$B:$B,$C305)</f>
        <v/>
      </c>
      <c r="AD305" s="36">
        <f>SUMIFS(рўйхат!AC:AC,рўйхат!$CY:$CY,$B$328,рўйхат!$B:$B,$C305)</f>
        <v/>
      </c>
      <c r="AE305" s="35">
        <f>SUMIFS(рўйхат!AD:AD,рўйхат!$CY:$CY,$B$328,рўйхат!$B:$B,$C305)</f>
        <v/>
      </c>
      <c r="AF305" s="36">
        <f>SUMIFS(рўйхат!AE:AE,рўйхат!$CY:$CY,$B$328,рўйхат!$B:$B,$C305)</f>
        <v/>
      </c>
      <c r="AG305" s="35">
        <f>SUMIFS(рўйхат!AH:AH,рўйхат!$CY:$CY,$B$328,рўйхат!$B:$B,$C305)</f>
        <v/>
      </c>
      <c r="AH305" s="36">
        <f>SUMIFS(рўйхат!AI:AI,рўйхат!$CY:$CY,$B$328,рўйхат!$B:$B,$C305)</f>
        <v/>
      </c>
      <c r="AI305" s="35">
        <f>SUMIFS(рўйхат!AJ:AJ,рўйхат!$CY:$CY,$B$328,рўйхат!$B:$B,$C305)</f>
        <v/>
      </c>
      <c r="AJ305" s="36">
        <f>SUMIFS(рўйхат!AK:AK,рўйхат!$CY:$CY,$B$328,рўйхат!$B:$B,$C305)</f>
        <v/>
      </c>
      <c r="AK305" s="35">
        <f>SUMIFS(рўйхат!AL:AL,рўйхат!$CY:$CY,$B$328,рўйхат!$B:$B,$C305)</f>
        <v/>
      </c>
      <c r="AL305" s="36">
        <f>SUMIFS(рўйхат!AM:AM,рўйхат!$CY:$CY,$B$328,рўйхат!$B:$B,$C305)</f>
        <v/>
      </c>
      <c r="AM305" s="77">
        <f>IFERROR(Q305/E305,0)</f>
        <v/>
      </c>
      <c r="AN305" s="77">
        <f>IFERROR(R305/F305,0)</f>
        <v/>
      </c>
      <c r="AO305" s="35">
        <f>SUMIFS(рўйхат!AX:AX,рўйхат!$CY:$CY,$B$328,рўйхат!$B:$B,$C305)</f>
        <v/>
      </c>
      <c r="AP305" s="36">
        <f>SUMIFS(рўйхат!AY:AY,рўйхат!$CY:$CY,$B$328,рўйхат!$B:$B,$C305)</f>
        <v/>
      </c>
      <c r="AQ305" s="35">
        <f>SUMIFS(рўйхат!AZ:AZ,рўйхат!$CY:$CY,$B$328,рўйхат!$B:$B,$C305)</f>
        <v/>
      </c>
      <c r="AR305" s="36">
        <f>SUMIFS(рўйхат!BA:BA,рўйхат!$CY:$CY,$B$328,рўйхат!$B:$B,$C305)</f>
        <v/>
      </c>
      <c r="AS305" s="35">
        <f>SUMIFS(рўйхат!BB:BB,рўйхат!$CY:$CY,$B$328,рўйхат!$B:$B,$C305)</f>
        <v/>
      </c>
      <c r="AT305" s="36">
        <f>SUMIFS(рўйхат!BC:BC,рўйхат!$CY:$CY,$B$328,рўйхат!$B:$B,$C305)</f>
        <v/>
      </c>
      <c r="AU305" s="35">
        <f>SUMIFS(рўйхат!BD:BD,рўйхат!$CY:$CY,$B$328,рўйхат!$B:$B,$C305)</f>
        <v/>
      </c>
      <c r="AV305" s="36">
        <f>SUMIFS(рўйхат!BE:BE,рўйхат!$CY:$CY,$B$328,рўйхат!$B:$B,$C305)</f>
        <v/>
      </c>
      <c r="AW305" s="35">
        <f>SUMIFS(рўйхат!BF:BF,рўйхат!$CY:$CY,$B$328,рўйхат!$B:$B,$C305)</f>
        <v/>
      </c>
      <c r="AX305" s="36">
        <f>SUMIFS(рўйхат!BG:BG,рўйхат!$CY:$CY,$B$328,рўйхат!$B:$B,$C305)</f>
        <v/>
      </c>
      <c r="AY305" s="35">
        <f>SUMIFS(рўйхат!BH:BH,рўйхат!$CY:$CY,$B$328,рўйхат!$B:$B,$C305)</f>
        <v/>
      </c>
      <c r="AZ305" s="36">
        <f>SUMIFS(рўйхат!BI:BI,рўйхат!$CY:$CY,$B$328,рўйхат!$B:$B,$C305)</f>
        <v/>
      </c>
      <c r="BA305" s="35">
        <f>SUMIFS(рўйхат!BJ:BJ,рўйхат!$CY:$CY,$B$328,рўйхат!$B:$B,$C305)</f>
        <v/>
      </c>
      <c r="BB305" s="36">
        <f>SUMIFS(рўйхат!BK:BK,рўйхат!$CY:$CY,$B$328,рўйхат!$B:$B,$C305)</f>
        <v/>
      </c>
      <c r="BC305" s="77">
        <f>IFERROR(AO305/E305,0)</f>
        <v/>
      </c>
      <c r="BD305" s="77">
        <f>IFERROR(AP305/F305,0)</f>
        <v/>
      </c>
      <c r="BE305" s="35">
        <f>SUMIFS(рўйхат!BL:BL,рўйхат!$CY:$CY,$B$328,рўйхат!$B:$B,$C305)</f>
        <v/>
      </c>
      <c r="BF305" s="36">
        <f>SUMIFS(рўйхат!BM:BM,рўйхат!$CY:$CY,$B$328,рўйхат!$B:$B,$C305)</f>
        <v/>
      </c>
      <c r="BG305" s="35">
        <f>SUMIFS(рўйхат!BN:BN,рўйхат!$CY:$CY,$B$328,рўйхат!$B:$B,$C305)</f>
        <v/>
      </c>
      <c r="BH305" s="36">
        <f>SUMIFS(рўйхат!BO:BO,рўйхат!$CY:$CY,$B$328,рўйхат!$B:$B,$C305)</f>
        <v/>
      </c>
      <c r="BI305" s="35">
        <f>SUMIFS(рўйхат!BP:BP,рўйхат!$CY:$CY,$B$328,рўйхат!$B:$B,$C305)</f>
        <v/>
      </c>
      <c r="BJ305" s="36">
        <f>SUMIFS(рўйхат!BQ:BQ,рўйхат!$CY:$CY,$B$328,рўйхат!$B:$B,$C305)</f>
        <v/>
      </c>
      <c r="BK305" s="35">
        <f>SUMIFS(рўйхат!BR:BR,рўйхат!$CY:$CY,$B$328,рўйхат!$B:$B,$C305)</f>
        <v/>
      </c>
      <c r="BL305" s="36">
        <f>SUMIFS(рўйхат!BS:BS,рўйхат!$CY:$CY,$B$328,рўйхат!$B:$B,$C305)</f>
        <v/>
      </c>
      <c r="BM305" s="35">
        <f>SUMIFS(рўйхат!BT:BT,рўйхат!$CY:$CY,$B$328,рўйхат!$B:$B,$C305)</f>
        <v/>
      </c>
      <c r="BN305" s="36">
        <f>SUMIFS(рўйхат!BU:BU,рўйхат!$CY:$CY,$B$328,рўйхат!$B:$B,$C305)</f>
        <v/>
      </c>
      <c r="BO305" s="35">
        <f>SUMIFS(рўйхат!BX:BX,рўйхат!$CY:$CY,$B$328,рўйхат!$B:$B,$C305)</f>
        <v/>
      </c>
      <c r="BP305" s="36">
        <f>SUMIFS(рўйхат!BY:BY,рўйхат!$CY:$CY,$B$328,рўйхат!$B:$B,$C305)</f>
        <v/>
      </c>
      <c r="BQ305" s="35">
        <f>SUMIFS(рўйхат!BZ:BZ,рўйхат!$CY:$CY,$B$328,рўйхат!$B:$B,$C305)</f>
        <v/>
      </c>
      <c r="BR305" s="36">
        <f>SUMIFS(рўйхат!CA:CA,рўйхат!$CY:$CY,$B$328,рўйхат!$B:$B,$C305)</f>
        <v/>
      </c>
      <c r="BS305" s="35">
        <f>SUMIFS(рўйхат!CB:CB,рўйхат!$CY:$CY,$B$328,рўйхат!$B:$B,$C305)</f>
        <v/>
      </c>
      <c r="BT305" s="36">
        <f>SUMIFS(рўйхат!CC:CC,рўйхат!$CY:$CY,$B$328,рўйхат!$B:$B,$C305)</f>
        <v/>
      </c>
      <c r="BU305" s="35">
        <f>SUMIFS(рўйхат!CD:CD,рўйхат!$CY:$CY,$B$328,рўйхат!$B:$B,$C305)</f>
        <v/>
      </c>
      <c r="BV305" s="36">
        <f>SUMIFS(рўйхат!CE:CE,рўйхат!$CY:$CY,$B$328,рўйхат!$B:$B,$C305)</f>
        <v/>
      </c>
      <c r="BW305" s="35">
        <f>SUMIFS(рўйхат!CH:CH,рўйхат!$CY:$CY,$B$328,рўйхат!$B:$B,$C305)</f>
        <v/>
      </c>
      <c r="BX305" s="36">
        <f>SUMIFS(рўйхат!CI:CI,рўйхат!$CY:$CY,$B$328,рўйхат!$B:$B,$C305)</f>
        <v/>
      </c>
      <c r="BY305" s="35">
        <f>SUMIFS(рўйхат!CJ:CJ,рўйхат!$CY:$CY,$B$328,рўйхат!$B:$B,$C305)</f>
        <v/>
      </c>
      <c r="BZ305" s="36">
        <f>SUMIFS(рўйхат!CK:CK,рўйхат!$CY:$CY,$B$328,рўйхат!$B:$B,$C305)</f>
        <v/>
      </c>
      <c r="CA305" s="35">
        <f>SUMIFS(рўйхат!CL:CL,рўйхат!$CY:$CY,$B$328,рўйхат!$B:$B,$C305)</f>
        <v/>
      </c>
      <c r="CB305" s="36">
        <f>SUMIFS(рўйхат!CM:CM,рўйхат!$CY:$CY,$B$328,рўйхат!$B:$B,$C305)</f>
        <v/>
      </c>
      <c r="CC305" s="35">
        <f>SUMIFS(рўйхат!CN:CN,рўйхат!$CY:$CY,$B$328,рўйхат!$B:$B,$C305)</f>
        <v/>
      </c>
      <c r="CD305" s="36">
        <f>SUMIFS(рўйхат!CO:CO,рўйхат!$CY:$CY,$B$328,рўйхат!$B:$B,$C305)</f>
        <v/>
      </c>
      <c r="CE305" s="77">
        <f>IFERROR(BE305/(Q305+BE305),0)</f>
        <v/>
      </c>
      <c r="CF305" s="78">
        <f>IFERROR(BF305/(R305+BF305),0)</f>
        <v/>
      </c>
      <c r="CG305" s="8">
        <f>COUNTIFS(B:B,B305)</f>
        <v/>
      </c>
    </row>
    <row r="306" hidden="1" outlineLevel="1" ht="33.95" customFormat="1" customHeight="1" s="8">
      <c r="A306" s="15" t="n"/>
      <c r="B306" s="50" t="n">
        <v>10</v>
      </c>
      <c r="C306" s="66" t="inlineStr">
        <is>
          <t>Камбағалликни қисқартириш ва бандлик вазирлиги</t>
        </is>
      </c>
      <c r="D306" s="16" t="n"/>
      <c r="E306" s="35">
        <f>SUMIFS(рўйхат!F:F,рўйхат!$CY:$CY,$B$328,рўйхат!$B:$B,$C306)</f>
        <v/>
      </c>
      <c r="F306" s="36">
        <f>SUMIFS(рўйхат!G:G,рўйхат!$CY:$CY,$B$328,рўйхат!$B:$B,$C306)</f>
        <v/>
      </c>
      <c r="G306" s="35">
        <f>SUMIFS(рўйхат!H:H,рўйхат!$CY:$CY,$B$328,рўйхат!$B:$B,$C306)</f>
        <v/>
      </c>
      <c r="H306" s="36">
        <f>SUMIFS(рўйхат!I:I,рўйхат!$CY:$CY,$B$328,рўйхат!$B:$B,$C306)</f>
        <v/>
      </c>
      <c r="I306" s="35">
        <f>SUMIFS(рўйхат!J:J,рўйхат!$CY:$CY,$B$328,рўйхат!$B:$B,$C306)</f>
        <v/>
      </c>
      <c r="J306" s="36">
        <f>SUMIFS(рўйхат!K:K,рўйхат!$CY:$CY,$B$328,рўйхат!$B:$B,$C306)</f>
        <v/>
      </c>
      <c r="K306" s="35">
        <f>SUMIFS(рўйхат!L:L,рўйхат!$CY:$CY,$B$328,рўйхат!$B:$B,$C306)</f>
        <v/>
      </c>
      <c r="L306" s="36">
        <f>SUMIFS(рўйхат!M:M,рўйхат!$CY:$CY,$B$328,рўйхат!$B:$B,$C306)</f>
        <v/>
      </c>
      <c r="M306" s="35">
        <f>SUMIFS(рўйхат!N:N,рўйхат!$CY:$CY,$B$328,рўйхат!$B:$B,$C306)</f>
        <v/>
      </c>
      <c r="N306" s="36">
        <f>SUMIFS(рўйхат!O:O,рўйхат!$CY:$CY,$B$328,рўйхат!$B:$B,$C306)</f>
        <v/>
      </c>
      <c r="O306" s="34">
        <f>IFERROR(M306/E306,0)</f>
        <v/>
      </c>
      <c r="P306" s="34">
        <f>IFERROR(N306/F306,0)</f>
        <v/>
      </c>
      <c r="Q306" s="35">
        <f>SUMIFS(рўйхат!P:P,рўйхат!$CY:$CY,$B$328,рўйхат!$B:$B,$C306)</f>
        <v/>
      </c>
      <c r="R306" s="36">
        <f>SUMIFS(рўйхат!Q:Q,рўйхат!$CY:$CY,$B$328,рўйхат!$B:$B,$C306)</f>
        <v/>
      </c>
      <c r="S306" s="35">
        <f>SUMIFS(рўйхат!R:R,рўйхат!$CY:$CY,$B$328,рўйхат!$B:$B,$C306)</f>
        <v/>
      </c>
      <c r="T306" s="36">
        <f>SUMIFS(рўйхат!S:S,рўйхат!$CY:$CY,$B$328,рўйхат!$B:$B,$C306)</f>
        <v/>
      </c>
      <c r="U306" s="35">
        <f>SUMIFS(рўйхат!T:T,рўйхат!$CY:$CY,$B$328,рўйхат!$B:$B,$C306)</f>
        <v/>
      </c>
      <c r="V306" s="36">
        <f>SUMIFS(рўйхат!U:U,рўйхат!$CY:$CY,$B$328,рўйхат!$B:$B,$C306)</f>
        <v/>
      </c>
      <c r="W306" s="35">
        <f>SUMIFS(рўйхат!V:V,рўйхат!$CY:$CY,$B$328,рўйхат!$B:$B,$C306)</f>
        <v/>
      </c>
      <c r="X306" s="36">
        <f>SUMIFS(рўйхат!W:W,рўйхат!$CY:$CY,$B$328,рўйхат!$B:$B,$C306)</f>
        <v/>
      </c>
      <c r="Y306" s="35">
        <f>SUMIFS(рўйхат!X:X,рўйхат!$CY:$CY,$B$328,рўйхат!$B:$B,$C306)</f>
        <v/>
      </c>
      <c r="Z306" s="36">
        <f>SUMIFS(рўйхат!Y:Y,рўйхат!$CY:$CY,$B$328,рўйхат!$B:$B,$C306)</f>
        <v/>
      </c>
      <c r="AA306" s="35">
        <f>SUMIFS(рўйхат!Z:Z,рўйхат!$CY:$CY,$B$328,рўйхат!$B:$B,$C306)</f>
        <v/>
      </c>
      <c r="AB306" s="36">
        <f>SUMIFS(рўйхат!AA:AA,рўйхат!$CY:$CY,$B$328,рўйхат!$B:$B,$C306)</f>
        <v/>
      </c>
      <c r="AC306" s="35">
        <f>SUMIFS(рўйхат!AB:AB,рўйхат!$CY:$CY,$B$328,рўйхат!$B:$B,$C306)</f>
        <v/>
      </c>
      <c r="AD306" s="36">
        <f>SUMIFS(рўйхат!AC:AC,рўйхат!$CY:$CY,$B$328,рўйхат!$B:$B,$C306)</f>
        <v/>
      </c>
      <c r="AE306" s="35">
        <f>SUMIFS(рўйхат!AD:AD,рўйхат!$CY:$CY,$B$328,рўйхат!$B:$B,$C306)</f>
        <v/>
      </c>
      <c r="AF306" s="36">
        <f>SUMIFS(рўйхат!AE:AE,рўйхат!$CY:$CY,$B$328,рўйхат!$B:$B,$C306)</f>
        <v/>
      </c>
      <c r="AG306" s="35">
        <f>SUMIFS(рўйхат!AH:AH,рўйхат!$CY:$CY,$B$328,рўйхат!$B:$B,$C306)</f>
        <v/>
      </c>
      <c r="AH306" s="36">
        <f>SUMIFS(рўйхат!AI:AI,рўйхат!$CY:$CY,$B$328,рўйхат!$B:$B,$C306)</f>
        <v/>
      </c>
      <c r="AI306" s="35">
        <f>SUMIFS(рўйхат!AJ:AJ,рўйхат!$CY:$CY,$B$328,рўйхат!$B:$B,$C306)</f>
        <v/>
      </c>
      <c r="AJ306" s="36">
        <f>SUMIFS(рўйхат!AK:AK,рўйхат!$CY:$CY,$B$328,рўйхат!$B:$B,$C306)</f>
        <v/>
      </c>
      <c r="AK306" s="35">
        <f>SUMIFS(рўйхат!AL:AL,рўйхат!$CY:$CY,$B$328,рўйхат!$B:$B,$C306)</f>
        <v/>
      </c>
      <c r="AL306" s="36">
        <f>SUMIFS(рўйхат!AM:AM,рўйхат!$CY:$CY,$B$328,рўйхат!$B:$B,$C306)</f>
        <v/>
      </c>
      <c r="AM306" s="77">
        <f>IFERROR(Q306/E306,0)</f>
        <v/>
      </c>
      <c r="AN306" s="77">
        <f>IFERROR(R306/F306,0)</f>
        <v/>
      </c>
      <c r="AO306" s="35">
        <f>SUMIFS(рўйхат!AX:AX,рўйхат!$CY:$CY,$B$328,рўйхат!$B:$B,$C306)</f>
        <v/>
      </c>
      <c r="AP306" s="36">
        <f>SUMIFS(рўйхат!AY:AY,рўйхат!$CY:$CY,$B$328,рўйхат!$B:$B,$C306)</f>
        <v/>
      </c>
      <c r="AQ306" s="35">
        <f>SUMIFS(рўйхат!AZ:AZ,рўйхат!$CY:$CY,$B$328,рўйхат!$B:$B,$C306)</f>
        <v/>
      </c>
      <c r="AR306" s="36">
        <f>SUMIFS(рўйхат!BA:BA,рўйхат!$CY:$CY,$B$328,рўйхат!$B:$B,$C306)</f>
        <v/>
      </c>
      <c r="AS306" s="35">
        <f>SUMIFS(рўйхат!BB:BB,рўйхат!$CY:$CY,$B$328,рўйхат!$B:$B,$C306)</f>
        <v/>
      </c>
      <c r="AT306" s="36">
        <f>SUMIFS(рўйхат!BC:BC,рўйхат!$CY:$CY,$B$328,рўйхат!$B:$B,$C306)</f>
        <v/>
      </c>
      <c r="AU306" s="35">
        <f>SUMIFS(рўйхат!BD:BD,рўйхат!$CY:$CY,$B$328,рўйхат!$B:$B,$C306)</f>
        <v/>
      </c>
      <c r="AV306" s="36">
        <f>SUMIFS(рўйхат!BE:BE,рўйхат!$CY:$CY,$B$328,рўйхат!$B:$B,$C306)</f>
        <v/>
      </c>
      <c r="AW306" s="35">
        <f>SUMIFS(рўйхат!BF:BF,рўйхат!$CY:$CY,$B$328,рўйхат!$B:$B,$C306)</f>
        <v/>
      </c>
      <c r="AX306" s="36">
        <f>SUMIFS(рўйхат!BG:BG,рўйхат!$CY:$CY,$B$328,рўйхат!$B:$B,$C306)</f>
        <v/>
      </c>
      <c r="AY306" s="35">
        <f>SUMIFS(рўйхат!BH:BH,рўйхат!$CY:$CY,$B$328,рўйхат!$B:$B,$C306)</f>
        <v/>
      </c>
      <c r="AZ306" s="36">
        <f>SUMIFS(рўйхат!BI:BI,рўйхат!$CY:$CY,$B$328,рўйхат!$B:$B,$C306)</f>
        <v/>
      </c>
      <c r="BA306" s="35">
        <f>SUMIFS(рўйхат!BJ:BJ,рўйхат!$CY:$CY,$B$328,рўйхат!$B:$B,$C306)</f>
        <v/>
      </c>
      <c r="BB306" s="36">
        <f>SUMIFS(рўйхат!BK:BK,рўйхат!$CY:$CY,$B$328,рўйхат!$B:$B,$C306)</f>
        <v/>
      </c>
      <c r="BC306" s="77">
        <f>IFERROR(AO306/E306,0)</f>
        <v/>
      </c>
      <c r="BD306" s="77">
        <f>IFERROR(AP306/F306,0)</f>
        <v/>
      </c>
      <c r="BE306" s="35">
        <f>SUMIFS(рўйхат!BL:BL,рўйхат!$CY:$CY,$B$328,рўйхат!$B:$B,$C306)</f>
        <v/>
      </c>
      <c r="BF306" s="36">
        <f>SUMIFS(рўйхат!BM:BM,рўйхат!$CY:$CY,$B$328,рўйхат!$B:$B,$C306)</f>
        <v/>
      </c>
      <c r="BG306" s="35">
        <f>SUMIFS(рўйхат!BN:BN,рўйхат!$CY:$CY,$B$328,рўйхат!$B:$B,$C306)</f>
        <v/>
      </c>
      <c r="BH306" s="36">
        <f>SUMIFS(рўйхат!BO:BO,рўйхат!$CY:$CY,$B$328,рўйхат!$B:$B,$C306)</f>
        <v/>
      </c>
      <c r="BI306" s="35">
        <f>SUMIFS(рўйхат!BP:BP,рўйхат!$CY:$CY,$B$328,рўйхат!$B:$B,$C306)</f>
        <v/>
      </c>
      <c r="BJ306" s="36">
        <f>SUMIFS(рўйхат!BQ:BQ,рўйхат!$CY:$CY,$B$328,рўйхат!$B:$B,$C306)</f>
        <v/>
      </c>
      <c r="BK306" s="35">
        <f>SUMIFS(рўйхат!BR:BR,рўйхат!$CY:$CY,$B$328,рўйхат!$B:$B,$C306)</f>
        <v/>
      </c>
      <c r="BL306" s="36">
        <f>SUMIFS(рўйхат!BS:BS,рўйхат!$CY:$CY,$B$328,рўйхат!$B:$B,$C306)</f>
        <v/>
      </c>
      <c r="BM306" s="35">
        <f>SUMIFS(рўйхат!BT:BT,рўйхат!$CY:$CY,$B$328,рўйхат!$B:$B,$C306)</f>
        <v/>
      </c>
      <c r="BN306" s="36">
        <f>SUMIFS(рўйхат!BU:BU,рўйхат!$CY:$CY,$B$328,рўйхат!$B:$B,$C306)</f>
        <v/>
      </c>
      <c r="BO306" s="35">
        <f>SUMIFS(рўйхат!BX:BX,рўйхат!$CY:$CY,$B$328,рўйхат!$B:$B,$C306)</f>
        <v/>
      </c>
      <c r="BP306" s="36">
        <f>SUMIFS(рўйхат!BY:BY,рўйхат!$CY:$CY,$B$328,рўйхат!$B:$B,$C306)</f>
        <v/>
      </c>
      <c r="BQ306" s="35">
        <f>SUMIFS(рўйхат!BZ:BZ,рўйхат!$CY:$CY,$B$328,рўйхат!$B:$B,$C306)</f>
        <v/>
      </c>
      <c r="BR306" s="36">
        <f>SUMIFS(рўйхат!CA:CA,рўйхат!$CY:$CY,$B$328,рўйхат!$B:$B,$C306)</f>
        <v/>
      </c>
      <c r="BS306" s="35">
        <f>SUMIFS(рўйхат!CB:CB,рўйхат!$CY:$CY,$B$328,рўйхат!$B:$B,$C306)</f>
        <v/>
      </c>
      <c r="BT306" s="36">
        <f>SUMIFS(рўйхат!CC:CC,рўйхат!$CY:$CY,$B$328,рўйхат!$B:$B,$C306)</f>
        <v/>
      </c>
      <c r="BU306" s="35">
        <f>SUMIFS(рўйхат!CD:CD,рўйхат!$CY:$CY,$B$328,рўйхат!$B:$B,$C306)</f>
        <v/>
      </c>
      <c r="BV306" s="36">
        <f>SUMIFS(рўйхат!CE:CE,рўйхат!$CY:$CY,$B$328,рўйхат!$B:$B,$C306)</f>
        <v/>
      </c>
      <c r="BW306" s="35">
        <f>SUMIFS(рўйхат!CH:CH,рўйхат!$CY:$CY,$B$328,рўйхат!$B:$B,$C306)</f>
        <v/>
      </c>
      <c r="BX306" s="36">
        <f>SUMIFS(рўйхат!CI:CI,рўйхат!$CY:$CY,$B$328,рўйхат!$B:$B,$C306)</f>
        <v/>
      </c>
      <c r="BY306" s="35">
        <f>SUMIFS(рўйхат!CJ:CJ,рўйхат!$CY:$CY,$B$328,рўйхат!$B:$B,$C306)</f>
        <v/>
      </c>
      <c r="BZ306" s="36">
        <f>SUMIFS(рўйхат!CK:CK,рўйхат!$CY:$CY,$B$328,рўйхат!$B:$B,$C306)</f>
        <v/>
      </c>
      <c r="CA306" s="35">
        <f>SUMIFS(рўйхат!CL:CL,рўйхат!$CY:$CY,$B$328,рўйхат!$B:$B,$C306)</f>
        <v/>
      </c>
      <c r="CB306" s="36">
        <f>SUMIFS(рўйхат!CM:CM,рўйхат!$CY:$CY,$B$328,рўйхат!$B:$B,$C306)</f>
        <v/>
      </c>
      <c r="CC306" s="35">
        <f>SUMIFS(рўйхат!CN:CN,рўйхат!$CY:$CY,$B$328,рўйхат!$B:$B,$C306)</f>
        <v/>
      </c>
      <c r="CD306" s="36">
        <f>SUMIFS(рўйхат!CO:CO,рўйхат!$CY:$CY,$B$328,рўйхат!$B:$B,$C306)</f>
        <v/>
      </c>
      <c r="CE306" s="77">
        <f>IFERROR(BE306/(Q306+BE306),0)</f>
        <v/>
      </c>
      <c r="CF306" s="78">
        <f>IFERROR(BF306/(R306+BF306),0)</f>
        <v/>
      </c>
      <c r="CG306" s="8">
        <f>COUNTIFS(B:B,B306)</f>
        <v/>
      </c>
    </row>
    <row r="307" hidden="1" outlineLevel="1" ht="17.1" customFormat="1" customHeight="1" s="8">
      <c r="A307" s="15" t="n"/>
      <c r="B307" s="50" t="n">
        <v>11</v>
      </c>
      <c r="C307" s="66" t="inlineStr">
        <is>
          <t>Қишлоқ хўжалиги вазирлиги</t>
        </is>
      </c>
      <c r="D307" s="16" t="n"/>
      <c r="E307" s="35">
        <f>SUMIFS(рўйхат!F:F,рўйхат!$CY:$CY,$B$328,рўйхат!$B:$B,$C307)</f>
        <v/>
      </c>
      <c r="F307" s="36">
        <f>SUMIFS(рўйхат!G:G,рўйхат!$CY:$CY,$B$328,рўйхат!$B:$B,$C307)</f>
        <v/>
      </c>
      <c r="G307" s="35">
        <f>SUMIFS(рўйхат!H:H,рўйхат!$CY:$CY,$B$328,рўйхат!$B:$B,$C307)</f>
        <v/>
      </c>
      <c r="H307" s="36">
        <f>SUMIFS(рўйхат!I:I,рўйхат!$CY:$CY,$B$328,рўйхат!$B:$B,$C307)</f>
        <v/>
      </c>
      <c r="I307" s="35">
        <f>SUMIFS(рўйхат!J:J,рўйхат!$CY:$CY,$B$328,рўйхат!$B:$B,$C307)</f>
        <v/>
      </c>
      <c r="J307" s="36">
        <f>SUMIFS(рўйхат!K:K,рўйхат!$CY:$CY,$B$328,рўйхат!$B:$B,$C307)</f>
        <v/>
      </c>
      <c r="K307" s="35">
        <f>SUMIFS(рўйхат!L:L,рўйхат!$CY:$CY,$B$328,рўйхат!$B:$B,$C307)</f>
        <v/>
      </c>
      <c r="L307" s="36">
        <f>SUMIFS(рўйхат!M:M,рўйхат!$CY:$CY,$B$328,рўйхат!$B:$B,$C307)</f>
        <v/>
      </c>
      <c r="M307" s="35">
        <f>SUMIFS(рўйхат!N:N,рўйхат!$CY:$CY,$B$328,рўйхат!$B:$B,$C307)</f>
        <v/>
      </c>
      <c r="N307" s="36">
        <f>SUMIFS(рўйхат!O:O,рўйхат!$CY:$CY,$B$328,рўйхат!$B:$B,$C307)</f>
        <v/>
      </c>
      <c r="O307" s="34">
        <f>IFERROR(M307/E307,0)</f>
        <v/>
      </c>
      <c r="P307" s="34">
        <f>IFERROR(N307/F307,0)</f>
        <v/>
      </c>
      <c r="Q307" s="35">
        <f>SUMIFS(рўйхат!P:P,рўйхат!$CY:$CY,$B$328,рўйхат!$B:$B,$C307)</f>
        <v/>
      </c>
      <c r="R307" s="36">
        <f>SUMIFS(рўйхат!Q:Q,рўйхат!$CY:$CY,$B$328,рўйхат!$B:$B,$C307)</f>
        <v/>
      </c>
      <c r="S307" s="35">
        <f>SUMIFS(рўйхат!R:R,рўйхат!$CY:$CY,$B$328,рўйхат!$B:$B,$C307)</f>
        <v/>
      </c>
      <c r="T307" s="36">
        <f>SUMIFS(рўйхат!S:S,рўйхат!$CY:$CY,$B$328,рўйхат!$B:$B,$C307)</f>
        <v/>
      </c>
      <c r="U307" s="35">
        <f>SUMIFS(рўйхат!T:T,рўйхат!$CY:$CY,$B$328,рўйхат!$B:$B,$C307)</f>
        <v/>
      </c>
      <c r="V307" s="36">
        <f>SUMIFS(рўйхат!U:U,рўйхат!$CY:$CY,$B$328,рўйхат!$B:$B,$C307)</f>
        <v/>
      </c>
      <c r="W307" s="35">
        <f>SUMIFS(рўйхат!V:V,рўйхат!$CY:$CY,$B$328,рўйхат!$B:$B,$C307)</f>
        <v/>
      </c>
      <c r="X307" s="36">
        <f>SUMIFS(рўйхат!W:W,рўйхат!$CY:$CY,$B$328,рўйхат!$B:$B,$C307)</f>
        <v/>
      </c>
      <c r="Y307" s="35">
        <f>SUMIFS(рўйхат!X:X,рўйхат!$CY:$CY,$B$328,рўйхат!$B:$B,$C307)</f>
        <v/>
      </c>
      <c r="Z307" s="36">
        <f>SUMIFS(рўйхат!Y:Y,рўйхат!$CY:$CY,$B$328,рўйхат!$B:$B,$C307)</f>
        <v/>
      </c>
      <c r="AA307" s="35">
        <f>SUMIFS(рўйхат!Z:Z,рўйхат!$CY:$CY,$B$328,рўйхат!$B:$B,$C307)</f>
        <v/>
      </c>
      <c r="AB307" s="36">
        <f>SUMIFS(рўйхат!AA:AA,рўйхат!$CY:$CY,$B$328,рўйхат!$B:$B,$C307)</f>
        <v/>
      </c>
      <c r="AC307" s="35">
        <f>SUMIFS(рўйхат!AB:AB,рўйхат!$CY:$CY,$B$328,рўйхат!$B:$B,$C307)</f>
        <v/>
      </c>
      <c r="AD307" s="36">
        <f>SUMIFS(рўйхат!AC:AC,рўйхат!$CY:$CY,$B$328,рўйхат!$B:$B,$C307)</f>
        <v/>
      </c>
      <c r="AE307" s="35">
        <f>SUMIFS(рўйхат!AD:AD,рўйхат!$CY:$CY,$B$328,рўйхат!$B:$B,$C307)</f>
        <v/>
      </c>
      <c r="AF307" s="36">
        <f>SUMIFS(рўйхат!AE:AE,рўйхат!$CY:$CY,$B$328,рўйхат!$B:$B,$C307)</f>
        <v/>
      </c>
      <c r="AG307" s="35">
        <f>SUMIFS(рўйхат!AH:AH,рўйхат!$CY:$CY,$B$328,рўйхат!$B:$B,$C307)</f>
        <v/>
      </c>
      <c r="AH307" s="36">
        <f>SUMIFS(рўйхат!AI:AI,рўйхат!$CY:$CY,$B$328,рўйхат!$B:$B,$C307)</f>
        <v/>
      </c>
      <c r="AI307" s="35">
        <f>SUMIFS(рўйхат!AJ:AJ,рўйхат!$CY:$CY,$B$328,рўйхат!$B:$B,$C307)</f>
        <v/>
      </c>
      <c r="AJ307" s="36">
        <f>SUMIFS(рўйхат!AK:AK,рўйхат!$CY:$CY,$B$328,рўйхат!$B:$B,$C307)</f>
        <v/>
      </c>
      <c r="AK307" s="35">
        <f>SUMIFS(рўйхат!AL:AL,рўйхат!$CY:$CY,$B$328,рўйхат!$B:$B,$C307)</f>
        <v/>
      </c>
      <c r="AL307" s="36">
        <f>SUMIFS(рўйхат!AM:AM,рўйхат!$CY:$CY,$B$328,рўйхат!$B:$B,$C307)</f>
        <v/>
      </c>
      <c r="AM307" s="77">
        <f>IFERROR(Q307/E307,0)</f>
        <v/>
      </c>
      <c r="AN307" s="77">
        <f>IFERROR(R307/F307,0)</f>
        <v/>
      </c>
      <c r="AO307" s="35">
        <f>SUMIFS(рўйхат!AX:AX,рўйхат!$CY:$CY,$B$328,рўйхат!$B:$B,$C307)</f>
        <v/>
      </c>
      <c r="AP307" s="36">
        <f>SUMIFS(рўйхат!AY:AY,рўйхат!$CY:$CY,$B$328,рўйхат!$B:$B,$C307)</f>
        <v/>
      </c>
      <c r="AQ307" s="35">
        <f>SUMIFS(рўйхат!AZ:AZ,рўйхат!$CY:$CY,$B$328,рўйхат!$B:$B,$C307)</f>
        <v/>
      </c>
      <c r="AR307" s="36">
        <f>SUMIFS(рўйхат!BA:BA,рўйхат!$CY:$CY,$B$328,рўйхат!$B:$B,$C307)</f>
        <v/>
      </c>
      <c r="AS307" s="35">
        <f>SUMIFS(рўйхат!BB:BB,рўйхат!$CY:$CY,$B$328,рўйхат!$B:$B,$C307)</f>
        <v/>
      </c>
      <c r="AT307" s="36">
        <f>SUMIFS(рўйхат!BC:BC,рўйхат!$CY:$CY,$B$328,рўйхат!$B:$B,$C307)</f>
        <v/>
      </c>
      <c r="AU307" s="35">
        <f>SUMIFS(рўйхат!BD:BD,рўйхат!$CY:$CY,$B$328,рўйхат!$B:$B,$C307)</f>
        <v/>
      </c>
      <c r="AV307" s="36">
        <f>SUMIFS(рўйхат!BE:BE,рўйхат!$CY:$CY,$B$328,рўйхат!$B:$B,$C307)</f>
        <v/>
      </c>
      <c r="AW307" s="35">
        <f>SUMIFS(рўйхат!BF:BF,рўйхат!$CY:$CY,$B$328,рўйхат!$B:$B,$C307)</f>
        <v/>
      </c>
      <c r="AX307" s="36">
        <f>SUMIFS(рўйхат!BG:BG,рўйхат!$CY:$CY,$B$328,рўйхат!$B:$B,$C307)</f>
        <v/>
      </c>
      <c r="AY307" s="35">
        <f>SUMIFS(рўйхат!BH:BH,рўйхат!$CY:$CY,$B$328,рўйхат!$B:$B,$C307)</f>
        <v/>
      </c>
      <c r="AZ307" s="36">
        <f>SUMIFS(рўйхат!BI:BI,рўйхат!$CY:$CY,$B$328,рўйхат!$B:$B,$C307)</f>
        <v/>
      </c>
      <c r="BA307" s="35">
        <f>SUMIFS(рўйхат!BJ:BJ,рўйхат!$CY:$CY,$B$328,рўйхат!$B:$B,$C307)</f>
        <v/>
      </c>
      <c r="BB307" s="36">
        <f>SUMIFS(рўйхат!BK:BK,рўйхат!$CY:$CY,$B$328,рўйхат!$B:$B,$C307)</f>
        <v/>
      </c>
      <c r="BC307" s="77">
        <f>IFERROR(AO307/E307,0)</f>
        <v/>
      </c>
      <c r="BD307" s="77">
        <f>IFERROR(AP307/F307,0)</f>
        <v/>
      </c>
      <c r="BE307" s="35">
        <f>SUMIFS(рўйхат!BL:BL,рўйхат!$CY:$CY,$B$328,рўйхат!$B:$B,$C307)</f>
        <v/>
      </c>
      <c r="BF307" s="36">
        <f>SUMIFS(рўйхат!BM:BM,рўйхат!$CY:$CY,$B$328,рўйхат!$B:$B,$C307)</f>
        <v/>
      </c>
      <c r="BG307" s="35">
        <f>SUMIFS(рўйхат!BN:BN,рўйхат!$CY:$CY,$B$328,рўйхат!$B:$B,$C307)</f>
        <v/>
      </c>
      <c r="BH307" s="36">
        <f>SUMIFS(рўйхат!BO:BO,рўйхат!$CY:$CY,$B$328,рўйхат!$B:$B,$C307)</f>
        <v/>
      </c>
      <c r="BI307" s="35">
        <f>SUMIFS(рўйхат!BP:BP,рўйхат!$CY:$CY,$B$328,рўйхат!$B:$B,$C307)</f>
        <v/>
      </c>
      <c r="BJ307" s="36">
        <f>SUMIFS(рўйхат!BQ:BQ,рўйхат!$CY:$CY,$B$328,рўйхат!$B:$B,$C307)</f>
        <v/>
      </c>
      <c r="BK307" s="35">
        <f>SUMIFS(рўйхат!BR:BR,рўйхат!$CY:$CY,$B$328,рўйхат!$B:$B,$C307)</f>
        <v/>
      </c>
      <c r="BL307" s="36">
        <f>SUMIFS(рўйхат!BS:BS,рўйхат!$CY:$CY,$B$328,рўйхат!$B:$B,$C307)</f>
        <v/>
      </c>
      <c r="BM307" s="35">
        <f>SUMIFS(рўйхат!BT:BT,рўйхат!$CY:$CY,$B$328,рўйхат!$B:$B,$C307)</f>
        <v/>
      </c>
      <c r="BN307" s="36">
        <f>SUMIFS(рўйхат!BU:BU,рўйхат!$CY:$CY,$B$328,рўйхат!$B:$B,$C307)</f>
        <v/>
      </c>
      <c r="BO307" s="35">
        <f>SUMIFS(рўйхат!BX:BX,рўйхат!$CY:$CY,$B$328,рўйхат!$B:$B,$C307)</f>
        <v/>
      </c>
      <c r="BP307" s="36">
        <f>SUMIFS(рўйхат!BY:BY,рўйхат!$CY:$CY,$B$328,рўйхат!$B:$B,$C307)</f>
        <v/>
      </c>
      <c r="BQ307" s="35">
        <f>SUMIFS(рўйхат!BZ:BZ,рўйхат!$CY:$CY,$B$328,рўйхат!$B:$B,$C307)</f>
        <v/>
      </c>
      <c r="BR307" s="36">
        <f>SUMIFS(рўйхат!CA:CA,рўйхат!$CY:$CY,$B$328,рўйхат!$B:$B,$C307)</f>
        <v/>
      </c>
      <c r="BS307" s="35">
        <f>SUMIFS(рўйхат!CB:CB,рўйхат!$CY:$CY,$B$328,рўйхат!$B:$B,$C307)</f>
        <v/>
      </c>
      <c r="BT307" s="36">
        <f>SUMIFS(рўйхат!CC:CC,рўйхат!$CY:$CY,$B$328,рўйхат!$B:$B,$C307)</f>
        <v/>
      </c>
      <c r="BU307" s="35">
        <f>SUMIFS(рўйхат!CD:CD,рўйхат!$CY:$CY,$B$328,рўйхат!$B:$B,$C307)</f>
        <v/>
      </c>
      <c r="BV307" s="36">
        <f>SUMIFS(рўйхат!CE:CE,рўйхат!$CY:$CY,$B$328,рўйхат!$B:$B,$C307)</f>
        <v/>
      </c>
      <c r="BW307" s="35">
        <f>SUMIFS(рўйхат!CH:CH,рўйхат!$CY:$CY,$B$328,рўйхат!$B:$B,$C307)</f>
        <v/>
      </c>
      <c r="BX307" s="36">
        <f>SUMIFS(рўйхат!CI:CI,рўйхат!$CY:$CY,$B$328,рўйхат!$B:$B,$C307)</f>
        <v/>
      </c>
      <c r="BY307" s="35">
        <f>SUMIFS(рўйхат!CJ:CJ,рўйхат!$CY:$CY,$B$328,рўйхат!$B:$B,$C307)</f>
        <v/>
      </c>
      <c r="BZ307" s="36">
        <f>SUMIFS(рўйхат!CK:CK,рўйхат!$CY:$CY,$B$328,рўйхат!$B:$B,$C307)</f>
        <v/>
      </c>
      <c r="CA307" s="35">
        <f>SUMIFS(рўйхат!CL:CL,рўйхат!$CY:$CY,$B$328,рўйхат!$B:$B,$C307)</f>
        <v/>
      </c>
      <c r="CB307" s="36">
        <f>SUMIFS(рўйхат!CM:CM,рўйхат!$CY:$CY,$B$328,рўйхат!$B:$B,$C307)</f>
        <v/>
      </c>
      <c r="CC307" s="35">
        <f>SUMIFS(рўйхат!CN:CN,рўйхат!$CY:$CY,$B$328,рўйхат!$B:$B,$C307)</f>
        <v/>
      </c>
      <c r="CD307" s="36">
        <f>SUMIFS(рўйхат!CO:CO,рўйхат!$CY:$CY,$B$328,рўйхат!$B:$B,$C307)</f>
        <v/>
      </c>
      <c r="CE307" s="77">
        <f>IFERROR(BE307/(Q307+BE307),0)</f>
        <v/>
      </c>
      <c r="CF307" s="78">
        <f>IFERROR(BF307/(R307+BF307),0)</f>
        <v/>
      </c>
      <c r="CG307" s="8">
        <f>COUNTIFS(B:B,B307)</f>
        <v/>
      </c>
    </row>
    <row r="308" hidden="1" outlineLevel="1" ht="17.1" customFormat="1" customHeight="1" s="8">
      <c r="A308" s="15" t="n"/>
      <c r="B308" s="50" t="n">
        <v>12</v>
      </c>
      <c r="C308" s="66" t="inlineStr">
        <is>
          <t>Қурилиш ва уй-жой коммунал хўжалиги вазирлиги</t>
        </is>
      </c>
      <c r="D308" s="16" t="n"/>
      <c r="E308" s="35">
        <f>SUMIFS(рўйхат!F:F,рўйхат!$CY:$CY,$B$328,рўйхат!$B:$B,$C308)</f>
        <v/>
      </c>
      <c r="F308" s="36">
        <f>SUMIFS(рўйхат!G:G,рўйхат!$CY:$CY,$B$328,рўйхат!$B:$B,$C308)</f>
        <v/>
      </c>
      <c r="G308" s="35">
        <f>SUMIFS(рўйхат!H:H,рўйхат!$CY:$CY,$B$328,рўйхат!$B:$B,$C308)</f>
        <v/>
      </c>
      <c r="H308" s="36">
        <f>SUMIFS(рўйхат!I:I,рўйхат!$CY:$CY,$B$328,рўйхат!$B:$B,$C308)</f>
        <v/>
      </c>
      <c r="I308" s="35">
        <f>SUMIFS(рўйхат!J:J,рўйхат!$CY:$CY,$B$328,рўйхат!$B:$B,$C308)</f>
        <v/>
      </c>
      <c r="J308" s="36">
        <f>SUMIFS(рўйхат!K:K,рўйхат!$CY:$CY,$B$328,рўйхат!$B:$B,$C308)</f>
        <v/>
      </c>
      <c r="K308" s="35">
        <f>SUMIFS(рўйхат!L:L,рўйхат!$CY:$CY,$B$328,рўйхат!$B:$B,$C308)</f>
        <v/>
      </c>
      <c r="L308" s="36">
        <f>SUMIFS(рўйхат!M:M,рўйхат!$CY:$CY,$B$328,рўйхат!$B:$B,$C308)</f>
        <v/>
      </c>
      <c r="M308" s="35">
        <f>SUMIFS(рўйхат!N:N,рўйхат!$CY:$CY,$B$328,рўйхат!$B:$B,$C308)</f>
        <v/>
      </c>
      <c r="N308" s="36">
        <f>SUMIFS(рўйхат!O:O,рўйхат!$CY:$CY,$B$328,рўйхат!$B:$B,$C308)</f>
        <v/>
      </c>
      <c r="O308" s="34">
        <f>IFERROR(M308/E308,0)</f>
        <v/>
      </c>
      <c r="P308" s="34">
        <f>IFERROR(N308/F308,0)</f>
        <v/>
      </c>
      <c r="Q308" s="35">
        <f>SUMIFS(рўйхат!P:P,рўйхат!$CY:$CY,$B$328,рўйхат!$B:$B,$C308)</f>
        <v/>
      </c>
      <c r="R308" s="36">
        <f>SUMIFS(рўйхат!Q:Q,рўйхат!$CY:$CY,$B$328,рўйхат!$B:$B,$C308)</f>
        <v/>
      </c>
      <c r="S308" s="35">
        <f>SUMIFS(рўйхат!R:R,рўйхат!$CY:$CY,$B$328,рўйхат!$B:$B,$C308)</f>
        <v/>
      </c>
      <c r="T308" s="36">
        <f>SUMIFS(рўйхат!S:S,рўйхат!$CY:$CY,$B$328,рўйхат!$B:$B,$C308)</f>
        <v/>
      </c>
      <c r="U308" s="35">
        <f>SUMIFS(рўйхат!T:T,рўйхат!$CY:$CY,$B$328,рўйхат!$B:$B,$C308)</f>
        <v/>
      </c>
      <c r="V308" s="36">
        <f>SUMIFS(рўйхат!U:U,рўйхат!$CY:$CY,$B$328,рўйхат!$B:$B,$C308)</f>
        <v/>
      </c>
      <c r="W308" s="35">
        <f>SUMIFS(рўйхат!V:V,рўйхат!$CY:$CY,$B$328,рўйхат!$B:$B,$C308)</f>
        <v/>
      </c>
      <c r="X308" s="36">
        <f>SUMIFS(рўйхат!W:W,рўйхат!$CY:$CY,$B$328,рўйхат!$B:$B,$C308)</f>
        <v/>
      </c>
      <c r="Y308" s="35">
        <f>SUMIFS(рўйхат!X:X,рўйхат!$CY:$CY,$B$328,рўйхат!$B:$B,$C308)</f>
        <v/>
      </c>
      <c r="Z308" s="36">
        <f>SUMIFS(рўйхат!Y:Y,рўйхат!$CY:$CY,$B$328,рўйхат!$B:$B,$C308)</f>
        <v/>
      </c>
      <c r="AA308" s="35">
        <f>SUMIFS(рўйхат!Z:Z,рўйхат!$CY:$CY,$B$328,рўйхат!$B:$B,$C308)</f>
        <v/>
      </c>
      <c r="AB308" s="36">
        <f>SUMIFS(рўйхат!AA:AA,рўйхат!$CY:$CY,$B$328,рўйхат!$B:$B,$C308)</f>
        <v/>
      </c>
      <c r="AC308" s="35">
        <f>SUMIFS(рўйхат!AB:AB,рўйхат!$CY:$CY,$B$328,рўйхат!$B:$B,$C308)</f>
        <v/>
      </c>
      <c r="AD308" s="36">
        <f>SUMIFS(рўйхат!AC:AC,рўйхат!$CY:$CY,$B$328,рўйхат!$B:$B,$C308)</f>
        <v/>
      </c>
      <c r="AE308" s="35">
        <f>SUMIFS(рўйхат!AD:AD,рўйхат!$CY:$CY,$B$328,рўйхат!$B:$B,$C308)</f>
        <v/>
      </c>
      <c r="AF308" s="36">
        <f>SUMIFS(рўйхат!AE:AE,рўйхат!$CY:$CY,$B$328,рўйхат!$B:$B,$C308)</f>
        <v/>
      </c>
      <c r="AG308" s="35">
        <f>SUMIFS(рўйхат!AH:AH,рўйхат!$CY:$CY,$B$328,рўйхат!$B:$B,$C308)</f>
        <v/>
      </c>
      <c r="AH308" s="36">
        <f>SUMIFS(рўйхат!AI:AI,рўйхат!$CY:$CY,$B$328,рўйхат!$B:$B,$C308)</f>
        <v/>
      </c>
      <c r="AI308" s="35">
        <f>SUMIFS(рўйхат!AJ:AJ,рўйхат!$CY:$CY,$B$328,рўйхат!$B:$B,$C308)</f>
        <v/>
      </c>
      <c r="AJ308" s="36">
        <f>SUMIFS(рўйхат!AK:AK,рўйхат!$CY:$CY,$B$328,рўйхат!$B:$B,$C308)</f>
        <v/>
      </c>
      <c r="AK308" s="35">
        <f>SUMIFS(рўйхат!AL:AL,рўйхат!$CY:$CY,$B$328,рўйхат!$B:$B,$C308)</f>
        <v/>
      </c>
      <c r="AL308" s="36">
        <f>SUMIFS(рўйхат!AM:AM,рўйхат!$CY:$CY,$B$328,рўйхат!$B:$B,$C308)</f>
        <v/>
      </c>
      <c r="AM308" s="77">
        <f>IFERROR(Q308/E308,0)</f>
        <v/>
      </c>
      <c r="AN308" s="77">
        <f>IFERROR(R308/F308,0)</f>
        <v/>
      </c>
      <c r="AO308" s="35">
        <f>SUMIFS(рўйхат!AX:AX,рўйхат!$CY:$CY,$B$328,рўйхат!$B:$B,$C308)</f>
        <v/>
      </c>
      <c r="AP308" s="36">
        <f>SUMIFS(рўйхат!AY:AY,рўйхат!$CY:$CY,$B$328,рўйхат!$B:$B,$C308)</f>
        <v/>
      </c>
      <c r="AQ308" s="35">
        <f>SUMIFS(рўйхат!AZ:AZ,рўйхат!$CY:$CY,$B$328,рўйхат!$B:$B,$C308)</f>
        <v/>
      </c>
      <c r="AR308" s="36">
        <f>SUMIFS(рўйхат!BA:BA,рўйхат!$CY:$CY,$B$328,рўйхат!$B:$B,$C308)</f>
        <v/>
      </c>
      <c r="AS308" s="35">
        <f>SUMIFS(рўйхат!BB:BB,рўйхат!$CY:$CY,$B$328,рўйхат!$B:$B,$C308)</f>
        <v/>
      </c>
      <c r="AT308" s="36">
        <f>SUMIFS(рўйхат!BC:BC,рўйхат!$CY:$CY,$B$328,рўйхат!$B:$B,$C308)</f>
        <v/>
      </c>
      <c r="AU308" s="35">
        <f>SUMIFS(рўйхат!BD:BD,рўйхат!$CY:$CY,$B$328,рўйхат!$B:$B,$C308)</f>
        <v/>
      </c>
      <c r="AV308" s="36">
        <f>SUMIFS(рўйхат!BE:BE,рўйхат!$CY:$CY,$B$328,рўйхат!$B:$B,$C308)</f>
        <v/>
      </c>
      <c r="AW308" s="35">
        <f>SUMIFS(рўйхат!BF:BF,рўйхат!$CY:$CY,$B$328,рўйхат!$B:$B,$C308)</f>
        <v/>
      </c>
      <c r="AX308" s="36">
        <f>SUMIFS(рўйхат!BG:BG,рўйхат!$CY:$CY,$B$328,рўйхат!$B:$B,$C308)</f>
        <v/>
      </c>
      <c r="AY308" s="35">
        <f>SUMIFS(рўйхат!BH:BH,рўйхат!$CY:$CY,$B$328,рўйхат!$B:$B,$C308)</f>
        <v/>
      </c>
      <c r="AZ308" s="36">
        <f>SUMIFS(рўйхат!BI:BI,рўйхат!$CY:$CY,$B$328,рўйхат!$B:$B,$C308)</f>
        <v/>
      </c>
      <c r="BA308" s="35">
        <f>SUMIFS(рўйхат!BJ:BJ,рўйхат!$CY:$CY,$B$328,рўйхат!$B:$B,$C308)</f>
        <v/>
      </c>
      <c r="BB308" s="36">
        <f>SUMIFS(рўйхат!BK:BK,рўйхат!$CY:$CY,$B$328,рўйхат!$B:$B,$C308)</f>
        <v/>
      </c>
      <c r="BC308" s="77">
        <f>IFERROR(AO308/E308,0)</f>
        <v/>
      </c>
      <c r="BD308" s="77">
        <f>IFERROR(AP308/F308,0)</f>
        <v/>
      </c>
      <c r="BE308" s="35">
        <f>SUMIFS(рўйхат!BL:BL,рўйхат!$CY:$CY,$B$328,рўйхат!$B:$B,$C308)</f>
        <v/>
      </c>
      <c r="BF308" s="36">
        <f>SUMIFS(рўйхат!BM:BM,рўйхат!$CY:$CY,$B$328,рўйхат!$B:$B,$C308)</f>
        <v/>
      </c>
      <c r="BG308" s="35">
        <f>SUMIFS(рўйхат!BN:BN,рўйхат!$CY:$CY,$B$328,рўйхат!$B:$B,$C308)</f>
        <v/>
      </c>
      <c r="BH308" s="36">
        <f>SUMIFS(рўйхат!BO:BO,рўйхат!$CY:$CY,$B$328,рўйхат!$B:$B,$C308)</f>
        <v/>
      </c>
      <c r="BI308" s="35">
        <f>SUMIFS(рўйхат!BP:BP,рўйхат!$CY:$CY,$B$328,рўйхат!$B:$B,$C308)</f>
        <v/>
      </c>
      <c r="BJ308" s="36">
        <f>SUMIFS(рўйхат!BQ:BQ,рўйхат!$CY:$CY,$B$328,рўйхат!$B:$B,$C308)</f>
        <v/>
      </c>
      <c r="BK308" s="35">
        <f>SUMIFS(рўйхат!BR:BR,рўйхат!$CY:$CY,$B$328,рўйхат!$B:$B,$C308)</f>
        <v/>
      </c>
      <c r="BL308" s="36">
        <f>SUMIFS(рўйхат!BS:BS,рўйхат!$CY:$CY,$B$328,рўйхат!$B:$B,$C308)</f>
        <v/>
      </c>
      <c r="BM308" s="35">
        <f>SUMIFS(рўйхат!BT:BT,рўйхат!$CY:$CY,$B$328,рўйхат!$B:$B,$C308)</f>
        <v/>
      </c>
      <c r="BN308" s="36">
        <f>SUMIFS(рўйхат!BU:BU,рўйхат!$CY:$CY,$B$328,рўйхат!$B:$B,$C308)</f>
        <v/>
      </c>
      <c r="BO308" s="35">
        <f>SUMIFS(рўйхат!BX:BX,рўйхат!$CY:$CY,$B$328,рўйхат!$B:$B,$C308)</f>
        <v/>
      </c>
      <c r="BP308" s="36">
        <f>SUMIFS(рўйхат!BY:BY,рўйхат!$CY:$CY,$B$328,рўйхат!$B:$B,$C308)</f>
        <v/>
      </c>
      <c r="BQ308" s="35">
        <f>SUMIFS(рўйхат!BZ:BZ,рўйхат!$CY:$CY,$B$328,рўйхат!$B:$B,$C308)</f>
        <v/>
      </c>
      <c r="BR308" s="36">
        <f>SUMIFS(рўйхат!CA:CA,рўйхат!$CY:$CY,$B$328,рўйхат!$B:$B,$C308)</f>
        <v/>
      </c>
      <c r="BS308" s="35">
        <f>SUMIFS(рўйхат!CB:CB,рўйхат!$CY:$CY,$B$328,рўйхат!$B:$B,$C308)</f>
        <v/>
      </c>
      <c r="BT308" s="36">
        <f>SUMIFS(рўйхат!CC:CC,рўйхат!$CY:$CY,$B$328,рўйхат!$B:$B,$C308)</f>
        <v/>
      </c>
      <c r="BU308" s="35">
        <f>SUMIFS(рўйхат!CD:CD,рўйхат!$CY:$CY,$B$328,рўйхат!$B:$B,$C308)</f>
        <v/>
      </c>
      <c r="BV308" s="36">
        <f>SUMIFS(рўйхат!CE:CE,рўйхат!$CY:$CY,$B$328,рўйхат!$B:$B,$C308)</f>
        <v/>
      </c>
      <c r="BW308" s="35">
        <f>SUMIFS(рўйхат!CH:CH,рўйхат!$CY:$CY,$B$328,рўйхат!$B:$B,$C308)</f>
        <v/>
      </c>
      <c r="BX308" s="36">
        <f>SUMIFS(рўйхат!CI:CI,рўйхат!$CY:$CY,$B$328,рўйхат!$B:$B,$C308)</f>
        <v/>
      </c>
      <c r="BY308" s="35">
        <f>SUMIFS(рўйхат!CJ:CJ,рўйхат!$CY:$CY,$B$328,рўйхат!$B:$B,$C308)</f>
        <v/>
      </c>
      <c r="BZ308" s="36">
        <f>SUMIFS(рўйхат!CK:CK,рўйхат!$CY:$CY,$B$328,рўйхат!$B:$B,$C308)</f>
        <v/>
      </c>
      <c r="CA308" s="35">
        <f>SUMIFS(рўйхат!CL:CL,рўйхат!$CY:$CY,$B$328,рўйхат!$B:$B,$C308)</f>
        <v/>
      </c>
      <c r="CB308" s="36">
        <f>SUMIFS(рўйхат!CM:CM,рўйхат!$CY:$CY,$B$328,рўйхат!$B:$B,$C308)</f>
        <v/>
      </c>
      <c r="CC308" s="35">
        <f>SUMIFS(рўйхат!CN:CN,рўйхат!$CY:$CY,$B$328,рўйхат!$B:$B,$C308)</f>
        <v/>
      </c>
      <c r="CD308" s="36">
        <f>SUMIFS(рўйхат!CO:CO,рўйхат!$CY:$CY,$B$328,рўйхат!$B:$B,$C308)</f>
        <v/>
      </c>
      <c r="CE308" s="77">
        <f>IFERROR(BE308/(Q308+BE308),0)</f>
        <v/>
      </c>
      <c r="CF308" s="78">
        <f>IFERROR(BF308/(R308+BF308),0)</f>
        <v/>
      </c>
      <c r="CG308" s="8">
        <f>COUNTIFS(B:B,B308)</f>
        <v/>
      </c>
    </row>
    <row r="309" hidden="1" outlineLevel="1" ht="17.1" customFormat="1" customHeight="1" s="8">
      <c r="A309" s="15" t="n"/>
      <c r="B309" s="50" t="n">
        <v>13</v>
      </c>
      <c r="C309" s="66" t="inlineStr">
        <is>
          <t>Маданий мерос агентлиги</t>
        </is>
      </c>
      <c r="D309" s="16" t="n"/>
      <c r="E309" s="35">
        <f>SUMIFS(рўйхат!F:F,рўйхат!$CY:$CY,$B$328,рўйхат!$B:$B,$C309)</f>
        <v/>
      </c>
      <c r="F309" s="36">
        <f>SUMIFS(рўйхат!G:G,рўйхат!$CY:$CY,$B$328,рўйхат!$B:$B,$C309)</f>
        <v/>
      </c>
      <c r="G309" s="35">
        <f>SUMIFS(рўйхат!H:H,рўйхат!$CY:$CY,$B$328,рўйхат!$B:$B,$C309)</f>
        <v/>
      </c>
      <c r="H309" s="36">
        <f>SUMIFS(рўйхат!I:I,рўйхат!$CY:$CY,$B$328,рўйхат!$B:$B,$C309)</f>
        <v/>
      </c>
      <c r="I309" s="35">
        <f>SUMIFS(рўйхат!J:J,рўйхат!$CY:$CY,$B$328,рўйхат!$B:$B,$C309)</f>
        <v/>
      </c>
      <c r="J309" s="36">
        <f>SUMIFS(рўйхат!K:K,рўйхат!$CY:$CY,$B$328,рўйхат!$B:$B,$C309)</f>
        <v/>
      </c>
      <c r="K309" s="35">
        <f>SUMIFS(рўйхат!L:L,рўйхат!$CY:$CY,$B$328,рўйхат!$B:$B,$C309)</f>
        <v/>
      </c>
      <c r="L309" s="36">
        <f>SUMIFS(рўйхат!M:M,рўйхат!$CY:$CY,$B$328,рўйхат!$B:$B,$C309)</f>
        <v/>
      </c>
      <c r="M309" s="35">
        <f>SUMIFS(рўйхат!N:N,рўйхат!$CY:$CY,$B$328,рўйхат!$B:$B,$C309)</f>
        <v/>
      </c>
      <c r="N309" s="36">
        <f>SUMIFS(рўйхат!O:O,рўйхат!$CY:$CY,$B$328,рўйхат!$B:$B,$C309)</f>
        <v/>
      </c>
      <c r="O309" s="34">
        <f>IFERROR(M309/E309,0)</f>
        <v/>
      </c>
      <c r="P309" s="34">
        <f>IFERROR(N309/F309,0)</f>
        <v/>
      </c>
      <c r="Q309" s="35">
        <f>SUMIFS(рўйхат!P:P,рўйхат!$CY:$CY,$B$328,рўйхат!$B:$B,$C309)</f>
        <v/>
      </c>
      <c r="R309" s="36">
        <f>SUMIFS(рўйхат!Q:Q,рўйхат!$CY:$CY,$B$328,рўйхат!$B:$B,$C309)</f>
        <v/>
      </c>
      <c r="S309" s="35">
        <f>SUMIFS(рўйхат!R:R,рўйхат!$CY:$CY,$B$328,рўйхат!$B:$B,$C309)</f>
        <v/>
      </c>
      <c r="T309" s="36">
        <f>SUMIFS(рўйхат!S:S,рўйхат!$CY:$CY,$B$328,рўйхат!$B:$B,$C309)</f>
        <v/>
      </c>
      <c r="U309" s="35">
        <f>SUMIFS(рўйхат!T:T,рўйхат!$CY:$CY,$B$328,рўйхат!$B:$B,$C309)</f>
        <v/>
      </c>
      <c r="V309" s="36">
        <f>SUMIFS(рўйхат!U:U,рўйхат!$CY:$CY,$B$328,рўйхат!$B:$B,$C309)</f>
        <v/>
      </c>
      <c r="W309" s="35">
        <f>SUMIFS(рўйхат!V:V,рўйхат!$CY:$CY,$B$328,рўйхат!$B:$B,$C309)</f>
        <v/>
      </c>
      <c r="X309" s="36">
        <f>SUMIFS(рўйхат!W:W,рўйхат!$CY:$CY,$B$328,рўйхат!$B:$B,$C309)</f>
        <v/>
      </c>
      <c r="Y309" s="35">
        <f>SUMIFS(рўйхат!X:X,рўйхат!$CY:$CY,$B$328,рўйхат!$B:$B,$C309)</f>
        <v/>
      </c>
      <c r="Z309" s="36">
        <f>SUMIFS(рўйхат!Y:Y,рўйхат!$CY:$CY,$B$328,рўйхат!$B:$B,$C309)</f>
        <v/>
      </c>
      <c r="AA309" s="35">
        <f>SUMIFS(рўйхат!Z:Z,рўйхат!$CY:$CY,$B$328,рўйхат!$B:$B,$C309)</f>
        <v/>
      </c>
      <c r="AB309" s="36">
        <f>SUMIFS(рўйхат!AA:AA,рўйхат!$CY:$CY,$B$328,рўйхат!$B:$B,$C309)</f>
        <v/>
      </c>
      <c r="AC309" s="35">
        <f>SUMIFS(рўйхат!AB:AB,рўйхат!$CY:$CY,$B$328,рўйхат!$B:$B,$C309)</f>
        <v/>
      </c>
      <c r="AD309" s="36">
        <f>SUMIFS(рўйхат!AC:AC,рўйхат!$CY:$CY,$B$328,рўйхат!$B:$B,$C309)</f>
        <v/>
      </c>
      <c r="AE309" s="35">
        <f>SUMIFS(рўйхат!AD:AD,рўйхат!$CY:$CY,$B$328,рўйхат!$B:$B,$C309)</f>
        <v/>
      </c>
      <c r="AF309" s="36">
        <f>SUMIFS(рўйхат!AE:AE,рўйхат!$CY:$CY,$B$328,рўйхат!$B:$B,$C309)</f>
        <v/>
      </c>
      <c r="AG309" s="35">
        <f>SUMIFS(рўйхат!AH:AH,рўйхат!$CY:$CY,$B$328,рўйхат!$B:$B,$C309)</f>
        <v/>
      </c>
      <c r="AH309" s="36">
        <f>SUMIFS(рўйхат!AI:AI,рўйхат!$CY:$CY,$B$328,рўйхат!$B:$B,$C309)</f>
        <v/>
      </c>
      <c r="AI309" s="35">
        <f>SUMIFS(рўйхат!AJ:AJ,рўйхат!$CY:$CY,$B$328,рўйхат!$B:$B,$C309)</f>
        <v/>
      </c>
      <c r="AJ309" s="36">
        <f>SUMIFS(рўйхат!AK:AK,рўйхат!$CY:$CY,$B$328,рўйхат!$B:$B,$C309)</f>
        <v/>
      </c>
      <c r="AK309" s="35">
        <f>SUMIFS(рўйхат!AL:AL,рўйхат!$CY:$CY,$B$328,рўйхат!$B:$B,$C309)</f>
        <v/>
      </c>
      <c r="AL309" s="36">
        <f>SUMIFS(рўйхат!AM:AM,рўйхат!$CY:$CY,$B$328,рўйхат!$B:$B,$C309)</f>
        <v/>
      </c>
      <c r="AM309" s="77">
        <f>IFERROR(Q309/E309,0)</f>
        <v/>
      </c>
      <c r="AN309" s="77">
        <f>IFERROR(R309/F309,0)</f>
        <v/>
      </c>
      <c r="AO309" s="35">
        <f>SUMIFS(рўйхат!AX:AX,рўйхат!$CY:$CY,$B$328,рўйхат!$B:$B,$C309)</f>
        <v/>
      </c>
      <c r="AP309" s="36">
        <f>SUMIFS(рўйхат!AY:AY,рўйхат!$CY:$CY,$B$328,рўйхат!$B:$B,$C309)</f>
        <v/>
      </c>
      <c r="AQ309" s="35">
        <f>SUMIFS(рўйхат!AZ:AZ,рўйхат!$CY:$CY,$B$328,рўйхат!$B:$B,$C309)</f>
        <v/>
      </c>
      <c r="AR309" s="36">
        <f>SUMIFS(рўйхат!BA:BA,рўйхат!$CY:$CY,$B$328,рўйхат!$B:$B,$C309)</f>
        <v/>
      </c>
      <c r="AS309" s="35">
        <f>SUMIFS(рўйхат!BB:BB,рўйхат!$CY:$CY,$B$328,рўйхат!$B:$B,$C309)</f>
        <v/>
      </c>
      <c r="AT309" s="36">
        <f>SUMIFS(рўйхат!BC:BC,рўйхат!$CY:$CY,$B$328,рўйхат!$B:$B,$C309)</f>
        <v/>
      </c>
      <c r="AU309" s="35">
        <f>SUMIFS(рўйхат!BD:BD,рўйхат!$CY:$CY,$B$328,рўйхат!$B:$B,$C309)</f>
        <v/>
      </c>
      <c r="AV309" s="36">
        <f>SUMIFS(рўйхат!BE:BE,рўйхат!$CY:$CY,$B$328,рўйхат!$B:$B,$C309)</f>
        <v/>
      </c>
      <c r="AW309" s="35">
        <f>SUMIFS(рўйхат!BF:BF,рўйхат!$CY:$CY,$B$328,рўйхат!$B:$B,$C309)</f>
        <v/>
      </c>
      <c r="AX309" s="36">
        <f>SUMIFS(рўйхат!BG:BG,рўйхат!$CY:$CY,$B$328,рўйхат!$B:$B,$C309)</f>
        <v/>
      </c>
      <c r="AY309" s="35">
        <f>SUMIFS(рўйхат!BH:BH,рўйхат!$CY:$CY,$B$328,рўйхат!$B:$B,$C309)</f>
        <v/>
      </c>
      <c r="AZ309" s="36">
        <f>SUMIFS(рўйхат!BI:BI,рўйхат!$CY:$CY,$B$328,рўйхат!$B:$B,$C309)</f>
        <v/>
      </c>
      <c r="BA309" s="35">
        <f>SUMIFS(рўйхат!BJ:BJ,рўйхат!$CY:$CY,$B$328,рўйхат!$B:$B,$C309)</f>
        <v/>
      </c>
      <c r="BB309" s="36">
        <f>SUMIFS(рўйхат!BK:BK,рўйхат!$CY:$CY,$B$328,рўйхат!$B:$B,$C309)</f>
        <v/>
      </c>
      <c r="BC309" s="77">
        <f>IFERROR(AO309/E309,0)</f>
        <v/>
      </c>
      <c r="BD309" s="77">
        <f>IFERROR(AP309/F309,0)</f>
        <v/>
      </c>
      <c r="BE309" s="35">
        <f>SUMIFS(рўйхат!BL:BL,рўйхат!$CY:$CY,$B$328,рўйхат!$B:$B,$C309)</f>
        <v/>
      </c>
      <c r="BF309" s="36">
        <f>SUMIFS(рўйхат!BM:BM,рўйхат!$CY:$CY,$B$328,рўйхат!$B:$B,$C309)</f>
        <v/>
      </c>
      <c r="BG309" s="35">
        <f>SUMIFS(рўйхат!BN:BN,рўйхат!$CY:$CY,$B$328,рўйхат!$B:$B,$C309)</f>
        <v/>
      </c>
      <c r="BH309" s="36">
        <f>SUMIFS(рўйхат!BO:BO,рўйхат!$CY:$CY,$B$328,рўйхат!$B:$B,$C309)</f>
        <v/>
      </c>
      <c r="BI309" s="35">
        <f>SUMIFS(рўйхат!BP:BP,рўйхат!$CY:$CY,$B$328,рўйхат!$B:$B,$C309)</f>
        <v/>
      </c>
      <c r="BJ309" s="36">
        <f>SUMIFS(рўйхат!BQ:BQ,рўйхат!$CY:$CY,$B$328,рўйхат!$B:$B,$C309)</f>
        <v/>
      </c>
      <c r="BK309" s="35">
        <f>SUMIFS(рўйхат!BR:BR,рўйхат!$CY:$CY,$B$328,рўйхат!$B:$B,$C309)</f>
        <v/>
      </c>
      <c r="BL309" s="36">
        <f>SUMIFS(рўйхат!BS:BS,рўйхат!$CY:$CY,$B$328,рўйхат!$B:$B,$C309)</f>
        <v/>
      </c>
      <c r="BM309" s="35">
        <f>SUMIFS(рўйхат!BT:BT,рўйхат!$CY:$CY,$B$328,рўйхат!$B:$B,$C309)</f>
        <v/>
      </c>
      <c r="BN309" s="36">
        <f>SUMIFS(рўйхат!BU:BU,рўйхат!$CY:$CY,$B$328,рўйхат!$B:$B,$C309)</f>
        <v/>
      </c>
      <c r="BO309" s="35">
        <f>SUMIFS(рўйхат!BX:BX,рўйхат!$CY:$CY,$B$328,рўйхат!$B:$B,$C309)</f>
        <v/>
      </c>
      <c r="BP309" s="36">
        <f>SUMIFS(рўйхат!BY:BY,рўйхат!$CY:$CY,$B$328,рўйхат!$B:$B,$C309)</f>
        <v/>
      </c>
      <c r="BQ309" s="35">
        <f>SUMIFS(рўйхат!BZ:BZ,рўйхат!$CY:$CY,$B$328,рўйхат!$B:$B,$C309)</f>
        <v/>
      </c>
      <c r="BR309" s="36">
        <f>SUMIFS(рўйхат!CA:CA,рўйхат!$CY:$CY,$B$328,рўйхат!$B:$B,$C309)</f>
        <v/>
      </c>
      <c r="BS309" s="35">
        <f>SUMIFS(рўйхат!CB:CB,рўйхат!$CY:$CY,$B$328,рўйхат!$B:$B,$C309)</f>
        <v/>
      </c>
      <c r="BT309" s="36">
        <f>SUMIFS(рўйхат!CC:CC,рўйхат!$CY:$CY,$B$328,рўйхат!$B:$B,$C309)</f>
        <v/>
      </c>
      <c r="BU309" s="35">
        <f>SUMIFS(рўйхат!CD:CD,рўйхат!$CY:$CY,$B$328,рўйхат!$B:$B,$C309)</f>
        <v/>
      </c>
      <c r="BV309" s="36">
        <f>SUMIFS(рўйхат!CE:CE,рўйхат!$CY:$CY,$B$328,рўйхат!$B:$B,$C309)</f>
        <v/>
      </c>
      <c r="BW309" s="35">
        <f>SUMIFS(рўйхат!CH:CH,рўйхат!$CY:$CY,$B$328,рўйхат!$B:$B,$C309)</f>
        <v/>
      </c>
      <c r="BX309" s="36">
        <f>SUMIFS(рўйхат!CI:CI,рўйхат!$CY:$CY,$B$328,рўйхат!$B:$B,$C309)</f>
        <v/>
      </c>
      <c r="BY309" s="35">
        <f>SUMIFS(рўйхат!CJ:CJ,рўйхат!$CY:$CY,$B$328,рўйхат!$B:$B,$C309)</f>
        <v/>
      </c>
      <c r="BZ309" s="36">
        <f>SUMIFS(рўйхат!CK:CK,рўйхат!$CY:$CY,$B$328,рўйхат!$B:$B,$C309)</f>
        <v/>
      </c>
      <c r="CA309" s="35">
        <f>SUMIFS(рўйхат!CL:CL,рўйхат!$CY:$CY,$B$328,рўйхат!$B:$B,$C309)</f>
        <v/>
      </c>
      <c r="CB309" s="36">
        <f>SUMIFS(рўйхат!CM:CM,рўйхат!$CY:$CY,$B$328,рўйхат!$B:$B,$C309)</f>
        <v/>
      </c>
      <c r="CC309" s="35">
        <f>SUMIFS(рўйхат!CN:CN,рўйхат!$CY:$CY,$B$328,рўйхат!$B:$B,$C309)</f>
        <v/>
      </c>
      <c r="CD309" s="36">
        <f>SUMIFS(рўйхат!CO:CO,рўйхат!$CY:$CY,$B$328,рўйхат!$B:$B,$C309)</f>
        <v/>
      </c>
      <c r="CE309" s="77">
        <f>IFERROR(BE309/(Q309+BE309),0)</f>
        <v/>
      </c>
      <c r="CF309" s="78">
        <f>IFERROR(BF309/(R309+BF309),0)</f>
        <v/>
      </c>
      <c r="CG309" s="8">
        <f>COUNTIFS(B:B,B309)</f>
        <v/>
      </c>
    </row>
    <row r="310" hidden="1" outlineLevel="1" ht="17.1" customFormat="1" customHeight="1" s="8">
      <c r="A310" s="15" t="n"/>
      <c r="B310" s="50" t="n">
        <v>14</v>
      </c>
      <c r="C310" s="66" t="inlineStr">
        <is>
          <t>Маданият вазирлиги</t>
        </is>
      </c>
      <c r="D310" s="16" t="n"/>
      <c r="E310" s="35">
        <f>SUMIFS(рўйхат!F:F,рўйхат!$CY:$CY,$B$328,рўйхат!$B:$B,$C310)</f>
        <v/>
      </c>
      <c r="F310" s="36">
        <f>SUMIFS(рўйхат!G:G,рўйхат!$CY:$CY,$B$328,рўйхат!$B:$B,$C310)</f>
        <v/>
      </c>
      <c r="G310" s="35">
        <f>SUMIFS(рўйхат!H:H,рўйхат!$CY:$CY,$B$328,рўйхат!$B:$B,$C310)</f>
        <v/>
      </c>
      <c r="H310" s="36">
        <f>SUMIFS(рўйхат!I:I,рўйхат!$CY:$CY,$B$328,рўйхат!$B:$B,$C310)</f>
        <v/>
      </c>
      <c r="I310" s="35">
        <f>SUMIFS(рўйхат!J:J,рўйхат!$CY:$CY,$B$328,рўйхат!$B:$B,$C310)</f>
        <v/>
      </c>
      <c r="J310" s="36">
        <f>SUMIFS(рўйхат!K:K,рўйхат!$CY:$CY,$B$328,рўйхат!$B:$B,$C310)</f>
        <v/>
      </c>
      <c r="K310" s="35">
        <f>SUMIFS(рўйхат!L:L,рўйхат!$CY:$CY,$B$328,рўйхат!$B:$B,$C310)</f>
        <v/>
      </c>
      <c r="L310" s="36">
        <f>SUMIFS(рўйхат!M:M,рўйхат!$CY:$CY,$B$328,рўйхат!$B:$B,$C310)</f>
        <v/>
      </c>
      <c r="M310" s="35">
        <f>SUMIFS(рўйхат!N:N,рўйхат!$CY:$CY,$B$328,рўйхат!$B:$B,$C310)</f>
        <v/>
      </c>
      <c r="N310" s="36">
        <f>SUMIFS(рўйхат!O:O,рўйхат!$CY:$CY,$B$328,рўйхат!$B:$B,$C310)</f>
        <v/>
      </c>
      <c r="O310" s="34">
        <f>IFERROR(M310/E310,0)</f>
        <v/>
      </c>
      <c r="P310" s="34">
        <f>IFERROR(N310/F310,0)</f>
        <v/>
      </c>
      <c r="Q310" s="35">
        <f>SUMIFS(рўйхат!P:P,рўйхат!$CY:$CY,$B$328,рўйхат!$B:$B,$C310)</f>
        <v/>
      </c>
      <c r="R310" s="36">
        <f>SUMIFS(рўйхат!Q:Q,рўйхат!$CY:$CY,$B$328,рўйхат!$B:$B,$C310)</f>
        <v/>
      </c>
      <c r="S310" s="35">
        <f>SUMIFS(рўйхат!R:R,рўйхат!$CY:$CY,$B$328,рўйхат!$B:$B,$C310)</f>
        <v/>
      </c>
      <c r="T310" s="36">
        <f>SUMIFS(рўйхат!S:S,рўйхат!$CY:$CY,$B$328,рўйхат!$B:$B,$C310)</f>
        <v/>
      </c>
      <c r="U310" s="35">
        <f>SUMIFS(рўйхат!T:T,рўйхат!$CY:$CY,$B$328,рўйхат!$B:$B,$C310)</f>
        <v/>
      </c>
      <c r="V310" s="36">
        <f>SUMIFS(рўйхат!U:U,рўйхат!$CY:$CY,$B$328,рўйхат!$B:$B,$C310)</f>
        <v/>
      </c>
      <c r="W310" s="35">
        <f>SUMIFS(рўйхат!V:V,рўйхат!$CY:$CY,$B$328,рўйхат!$B:$B,$C310)</f>
        <v/>
      </c>
      <c r="X310" s="36">
        <f>SUMIFS(рўйхат!W:W,рўйхат!$CY:$CY,$B$328,рўйхат!$B:$B,$C310)</f>
        <v/>
      </c>
      <c r="Y310" s="35">
        <f>SUMIFS(рўйхат!X:X,рўйхат!$CY:$CY,$B$328,рўйхат!$B:$B,$C310)</f>
        <v/>
      </c>
      <c r="Z310" s="36">
        <f>SUMIFS(рўйхат!Y:Y,рўйхат!$CY:$CY,$B$328,рўйхат!$B:$B,$C310)</f>
        <v/>
      </c>
      <c r="AA310" s="35">
        <f>SUMIFS(рўйхат!Z:Z,рўйхат!$CY:$CY,$B$328,рўйхат!$B:$B,$C310)</f>
        <v/>
      </c>
      <c r="AB310" s="36">
        <f>SUMIFS(рўйхат!AA:AA,рўйхат!$CY:$CY,$B$328,рўйхат!$B:$B,$C310)</f>
        <v/>
      </c>
      <c r="AC310" s="35">
        <f>SUMIFS(рўйхат!AB:AB,рўйхат!$CY:$CY,$B$328,рўйхат!$B:$B,$C310)</f>
        <v/>
      </c>
      <c r="AD310" s="36">
        <f>SUMIFS(рўйхат!AC:AC,рўйхат!$CY:$CY,$B$328,рўйхат!$B:$B,$C310)</f>
        <v/>
      </c>
      <c r="AE310" s="35">
        <f>SUMIFS(рўйхат!AD:AD,рўйхат!$CY:$CY,$B$328,рўйхат!$B:$B,$C310)</f>
        <v/>
      </c>
      <c r="AF310" s="36">
        <f>SUMIFS(рўйхат!AE:AE,рўйхат!$CY:$CY,$B$328,рўйхат!$B:$B,$C310)</f>
        <v/>
      </c>
      <c r="AG310" s="35">
        <f>SUMIFS(рўйхат!AH:AH,рўйхат!$CY:$CY,$B$328,рўйхат!$B:$B,$C310)</f>
        <v/>
      </c>
      <c r="AH310" s="36">
        <f>SUMIFS(рўйхат!AI:AI,рўйхат!$CY:$CY,$B$328,рўйхат!$B:$B,$C310)</f>
        <v/>
      </c>
      <c r="AI310" s="35">
        <f>SUMIFS(рўйхат!AJ:AJ,рўйхат!$CY:$CY,$B$328,рўйхат!$B:$B,$C310)</f>
        <v/>
      </c>
      <c r="AJ310" s="36">
        <f>SUMIFS(рўйхат!AK:AK,рўйхат!$CY:$CY,$B$328,рўйхат!$B:$B,$C310)</f>
        <v/>
      </c>
      <c r="AK310" s="35">
        <f>SUMIFS(рўйхат!AL:AL,рўйхат!$CY:$CY,$B$328,рўйхат!$B:$B,$C310)</f>
        <v/>
      </c>
      <c r="AL310" s="36">
        <f>SUMIFS(рўйхат!AM:AM,рўйхат!$CY:$CY,$B$328,рўйхат!$B:$B,$C310)</f>
        <v/>
      </c>
      <c r="AM310" s="77">
        <f>IFERROR(Q310/E310,0)</f>
        <v/>
      </c>
      <c r="AN310" s="77">
        <f>IFERROR(R310/F310,0)</f>
        <v/>
      </c>
      <c r="AO310" s="35">
        <f>SUMIFS(рўйхат!AX:AX,рўйхат!$CY:$CY,$B$328,рўйхат!$B:$B,$C310)</f>
        <v/>
      </c>
      <c r="AP310" s="36">
        <f>SUMIFS(рўйхат!AY:AY,рўйхат!$CY:$CY,$B$328,рўйхат!$B:$B,$C310)</f>
        <v/>
      </c>
      <c r="AQ310" s="35">
        <f>SUMIFS(рўйхат!AZ:AZ,рўйхат!$CY:$CY,$B$328,рўйхат!$B:$B,$C310)</f>
        <v/>
      </c>
      <c r="AR310" s="36">
        <f>SUMIFS(рўйхат!BA:BA,рўйхат!$CY:$CY,$B$328,рўйхат!$B:$B,$C310)</f>
        <v/>
      </c>
      <c r="AS310" s="35">
        <f>SUMIFS(рўйхат!BB:BB,рўйхат!$CY:$CY,$B$328,рўйхат!$B:$B,$C310)</f>
        <v/>
      </c>
      <c r="AT310" s="36">
        <f>SUMIFS(рўйхат!BC:BC,рўйхат!$CY:$CY,$B$328,рўйхат!$B:$B,$C310)</f>
        <v/>
      </c>
      <c r="AU310" s="35">
        <f>SUMIFS(рўйхат!BD:BD,рўйхат!$CY:$CY,$B$328,рўйхат!$B:$B,$C310)</f>
        <v/>
      </c>
      <c r="AV310" s="36">
        <f>SUMIFS(рўйхат!BE:BE,рўйхат!$CY:$CY,$B$328,рўйхат!$B:$B,$C310)</f>
        <v/>
      </c>
      <c r="AW310" s="35">
        <f>SUMIFS(рўйхат!BF:BF,рўйхат!$CY:$CY,$B$328,рўйхат!$B:$B,$C310)</f>
        <v/>
      </c>
      <c r="AX310" s="36">
        <f>SUMIFS(рўйхат!BG:BG,рўйхат!$CY:$CY,$B$328,рўйхат!$B:$B,$C310)</f>
        <v/>
      </c>
      <c r="AY310" s="35">
        <f>SUMIFS(рўйхат!BH:BH,рўйхат!$CY:$CY,$B$328,рўйхат!$B:$B,$C310)</f>
        <v/>
      </c>
      <c r="AZ310" s="36">
        <f>SUMIFS(рўйхат!BI:BI,рўйхат!$CY:$CY,$B$328,рўйхат!$B:$B,$C310)</f>
        <v/>
      </c>
      <c r="BA310" s="35">
        <f>SUMIFS(рўйхат!BJ:BJ,рўйхат!$CY:$CY,$B$328,рўйхат!$B:$B,$C310)</f>
        <v/>
      </c>
      <c r="BB310" s="36">
        <f>SUMIFS(рўйхат!BK:BK,рўйхат!$CY:$CY,$B$328,рўйхат!$B:$B,$C310)</f>
        <v/>
      </c>
      <c r="BC310" s="77">
        <f>IFERROR(AO310/E310,0)</f>
        <v/>
      </c>
      <c r="BD310" s="77">
        <f>IFERROR(AP310/F310,0)</f>
        <v/>
      </c>
      <c r="BE310" s="35">
        <f>SUMIFS(рўйхат!BL:BL,рўйхат!$CY:$CY,$B$328,рўйхат!$B:$B,$C310)</f>
        <v/>
      </c>
      <c r="BF310" s="36">
        <f>SUMIFS(рўйхат!BM:BM,рўйхат!$CY:$CY,$B$328,рўйхат!$B:$B,$C310)</f>
        <v/>
      </c>
      <c r="BG310" s="35">
        <f>SUMIFS(рўйхат!BN:BN,рўйхат!$CY:$CY,$B$328,рўйхат!$B:$B,$C310)</f>
        <v/>
      </c>
      <c r="BH310" s="36">
        <f>SUMIFS(рўйхат!BO:BO,рўйхат!$CY:$CY,$B$328,рўйхат!$B:$B,$C310)</f>
        <v/>
      </c>
      <c r="BI310" s="35">
        <f>SUMIFS(рўйхат!BP:BP,рўйхат!$CY:$CY,$B$328,рўйхат!$B:$B,$C310)</f>
        <v/>
      </c>
      <c r="BJ310" s="36">
        <f>SUMIFS(рўйхат!BQ:BQ,рўйхат!$CY:$CY,$B$328,рўйхат!$B:$B,$C310)</f>
        <v/>
      </c>
      <c r="BK310" s="35">
        <f>SUMIFS(рўйхат!BR:BR,рўйхат!$CY:$CY,$B$328,рўйхат!$B:$B,$C310)</f>
        <v/>
      </c>
      <c r="BL310" s="36">
        <f>SUMIFS(рўйхат!BS:BS,рўйхат!$CY:$CY,$B$328,рўйхат!$B:$B,$C310)</f>
        <v/>
      </c>
      <c r="BM310" s="35">
        <f>SUMIFS(рўйхат!BT:BT,рўйхат!$CY:$CY,$B$328,рўйхат!$B:$B,$C310)</f>
        <v/>
      </c>
      <c r="BN310" s="36">
        <f>SUMIFS(рўйхат!BU:BU,рўйхат!$CY:$CY,$B$328,рўйхат!$B:$B,$C310)</f>
        <v/>
      </c>
      <c r="BO310" s="35">
        <f>SUMIFS(рўйхат!BX:BX,рўйхат!$CY:$CY,$B$328,рўйхат!$B:$B,$C310)</f>
        <v/>
      </c>
      <c r="BP310" s="36">
        <f>SUMIFS(рўйхат!BY:BY,рўйхат!$CY:$CY,$B$328,рўйхат!$B:$B,$C310)</f>
        <v/>
      </c>
      <c r="BQ310" s="35">
        <f>SUMIFS(рўйхат!BZ:BZ,рўйхат!$CY:$CY,$B$328,рўйхат!$B:$B,$C310)</f>
        <v/>
      </c>
      <c r="BR310" s="36">
        <f>SUMIFS(рўйхат!CA:CA,рўйхат!$CY:$CY,$B$328,рўйхат!$B:$B,$C310)</f>
        <v/>
      </c>
      <c r="BS310" s="35">
        <f>SUMIFS(рўйхат!CB:CB,рўйхат!$CY:$CY,$B$328,рўйхат!$B:$B,$C310)</f>
        <v/>
      </c>
      <c r="BT310" s="36">
        <f>SUMIFS(рўйхат!CC:CC,рўйхат!$CY:$CY,$B$328,рўйхат!$B:$B,$C310)</f>
        <v/>
      </c>
      <c r="BU310" s="35">
        <f>SUMIFS(рўйхат!CD:CD,рўйхат!$CY:$CY,$B$328,рўйхат!$B:$B,$C310)</f>
        <v/>
      </c>
      <c r="BV310" s="36">
        <f>SUMIFS(рўйхат!CE:CE,рўйхат!$CY:$CY,$B$328,рўйхат!$B:$B,$C310)</f>
        <v/>
      </c>
      <c r="BW310" s="35">
        <f>SUMIFS(рўйхат!CH:CH,рўйхат!$CY:$CY,$B$328,рўйхат!$B:$B,$C310)</f>
        <v/>
      </c>
      <c r="BX310" s="36">
        <f>SUMIFS(рўйхат!CI:CI,рўйхат!$CY:$CY,$B$328,рўйхат!$B:$B,$C310)</f>
        <v/>
      </c>
      <c r="BY310" s="35">
        <f>SUMIFS(рўйхат!CJ:CJ,рўйхат!$CY:$CY,$B$328,рўйхат!$B:$B,$C310)</f>
        <v/>
      </c>
      <c r="BZ310" s="36">
        <f>SUMIFS(рўйхат!CK:CK,рўйхат!$CY:$CY,$B$328,рўйхат!$B:$B,$C310)</f>
        <v/>
      </c>
      <c r="CA310" s="35">
        <f>SUMIFS(рўйхат!CL:CL,рўйхат!$CY:$CY,$B$328,рўйхат!$B:$B,$C310)</f>
        <v/>
      </c>
      <c r="CB310" s="36">
        <f>SUMIFS(рўйхат!CM:CM,рўйхат!$CY:$CY,$B$328,рўйхат!$B:$B,$C310)</f>
        <v/>
      </c>
      <c r="CC310" s="35">
        <f>SUMIFS(рўйхат!CN:CN,рўйхат!$CY:$CY,$B$328,рўйхат!$B:$B,$C310)</f>
        <v/>
      </c>
      <c r="CD310" s="36">
        <f>SUMIFS(рўйхат!CO:CO,рўйхат!$CY:$CY,$B$328,рўйхат!$B:$B,$C310)</f>
        <v/>
      </c>
      <c r="CE310" s="77">
        <f>IFERROR(BE310/(Q310+BE310),0)</f>
        <v/>
      </c>
      <c r="CF310" s="78">
        <f>IFERROR(BF310/(R310+BF310),0)</f>
        <v/>
      </c>
      <c r="CG310" s="8">
        <f>COUNTIFS(B:B,B310)</f>
        <v/>
      </c>
    </row>
    <row r="311" hidden="1" outlineLevel="1" ht="17.1" customFormat="1" customHeight="1" s="8">
      <c r="A311" s="15" t="n"/>
      <c r="B311" s="50" t="n">
        <v>15</v>
      </c>
      <c r="C311" s="66" t="inlineStr">
        <is>
          <t>Мактабгача ва мактаб таълими вазирлиги</t>
        </is>
      </c>
      <c r="D311" s="16" t="n"/>
      <c r="E311" s="35">
        <f>SUMIFS(рўйхат!F:F,рўйхат!$CY:$CY,$B$328,рўйхат!$B:$B,$C311)</f>
        <v/>
      </c>
      <c r="F311" s="36">
        <f>SUMIFS(рўйхат!G:G,рўйхат!$CY:$CY,$B$328,рўйхат!$B:$B,$C311)</f>
        <v/>
      </c>
      <c r="G311" s="35">
        <f>SUMIFS(рўйхат!H:H,рўйхат!$CY:$CY,$B$328,рўйхат!$B:$B,$C311)</f>
        <v/>
      </c>
      <c r="H311" s="36">
        <f>SUMIFS(рўйхат!I:I,рўйхат!$CY:$CY,$B$328,рўйхат!$B:$B,$C311)</f>
        <v/>
      </c>
      <c r="I311" s="35">
        <f>SUMIFS(рўйхат!J:J,рўйхат!$CY:$CY,$B$328,рўйхат!$B:$B,$C311)</f>
        <v/>
      </c>
      <c r="J311" s="36">
        <f>SUMIFS(рўйхат!K:K,рўйхат!$CY:$CY,$B$328,рўйхат!$B:$B,$C311)</f>
        <v/>
      </c>
      <c r="K311" s="35">
        <f>SUMIFS(рўйхат!L:L,рўйхат!$CY:$CY,$B$328,рўйхат!$B:$B,$C311)</f>
        <v/>
      </c>
      <c r="L311" s="36">
        <f>SUMIFS(рўйхат!M:M,рўйхат!$CY:$CY,$B$328,рўйхат!$B:$B,$C311)</f>
        <v/>
      </c>
      <c r="M311" s="35">
        <f>SUMIFS(рўйхат!N:N,рўйхат!$CY:$CY,$B$328,рўйхат!$B:$B,$C311)</f>
        <v/>
      </c>
      <c r="N311" s="36">
        <f>SUMIFS(рўйхат!O:O,рўйхат!$CY:$CY,$B$328,рўйхат!$B:$B,$C311)</f>
        <v/>
      </c>
      <c r="O311" s="34">
        <f>IFERROR(M311/E311,0)</f>
        <v/>
      </c>
      <c r="P311" s="34">
        <f>IFERROR(N311/F311,0)</f>
        <v/>
      </c>
      <c r="Q311" s="35">
        <f>SUMIFS(рўйхат!P:P,рўйхат!$CY:$CY,$B$328,рўйхат!$B:$B,$C311)</f>
        <v/>
      </c>
      <c r="R311" s="36">
        <f>SUMIFS(рўйхат!Q:Q,рўйхат!$CY:$CY,$B$328,рўйхат!$B:$B,$C311)</f>
        <v/>
      </c>
      <c r="S311" s="35">
        <f>SUMIFS(рўйхат!R:R,рўйхат!$CY:$CY,$B$328,рўйхат!$B:$B,$C311)</f>
        <v/>
      </c>
      <c r="T311" s="36">
        <f>SUMIFS(рўйхат!S:S,рўйхат!$CY:$CY,$B$328,рўйхат!$B:$B,$C311)</f>
        <v/>
      </c>
      <c r="U311" s="35">
        <f>SUMIFS(рўйхат!T:T,рўйхат!$CY:$CY,$B$328,рўйхат!$B:$B,$C311)</f>
        <v/>
      </c>
      <c r="V311" s="36">
        <f>SUMIFS(рўйхат!U:U,рўйхат!$CY:$CY,$B$328,рўйхат!$B:$B,$C311)</f>
        <v/>
      </c>
      <c r="W311" s="35">
        <f>SUMIFS(рўйхат!V:V,рўйхат!$CY:$CY,$B$328,рўйхат!$B:$B,$C311)</f>
        <v/>
      </c>
      <c r="X311" s="36">
        <f>SUMIFS(рўйхат!W:W,рўйхат!$CY:$CY,$B$328,рўйхат!$B:$B,$C311)</f>
        <v/>
      </c>
      <c r="Y311" s="35">
        <f>SUMIFS(рўйхат!X:X,рўйхат!$CY:$CY,$B$328,рўйхат!$B:$B,$C311)</f>
        <v/>
      </c>
      <c r="Z311" s="36">
        <f>SUMIFS(рўйхат!Y:Y,рўйхат!$CY:$CY,$B$328,рўйхат!$B:$B,$C311)</f>
        <v/>
      </c>
      <c r="AA311" s="35">
        <f>SUMIFS(рўйхат!Z:Z,рўйхат!$CY:$CY,$B$328,рўйхат!$B:$B,$C311)</f>
        <v/>
      </c>
      <c r="AB311" s="36">
        <f>SUMIFS(рўйхат!AA:AA,рўйхат!$CY:$CY,$B$328,рўйхат!$B:$B,$C311)</f>
        <v/>
      </c>
      <c r="AC311" s="35">
        <f>SUMIFS(рўйхат!AB:AB,рўйхат!$CY:$CY,$B$328,рўйхат!$B:$B,$C311)</f>
        <v/>
      </c>
      <c r="AD311" s="36">
        <f>SUMIFS(рўйхат!AC:AC,рўйхат!$CY:$CY,$B$328,рўйхат!$B:$B,$C311)</f>
        <v/>
      </c>
      <c r="AE311" s="35">
        <f>SUMIFS(рўйхат!AD:AD,рўйхат!$CY:$CY,$B$328,рўйхат!$B:$B,$C311)</f>
        <v/>
      </c>
      <c r="AF311" s="36">
        <f>SUMIFS(рўйхат!AE:AE,рўйхат!$CY:$CY,$B$328,рўйхат!$B:$B,$C311)</f>
        <v/>
      </c>
      <c r="AG311" s="35">
        <f>SUMIFS(рўйхат!AH:AH,рўйхат!$CY:$CY,$B$328,рўйхат!$B:$B,$C311)</f>
        <v/>
      </c>
      <c r="AH311" s="36">
        <f>SUMIFS(рўйхат!AI:AI,рўйхат!$CY:$CY,$B$328,рўйхат!$B:$B,$C311)</f>
        <v/>
      </c>
      <c r="AI311" s="35">
        <f>SUMIFS(рўйхат!AJ:AJ,рўйхат!$CY:$CY,$B$328,рўйхат!$B:$B,$C311)</f>
        <v/>
      </c>
      <c r="AJ311" s="36">
        <f>SUMIFS(рўйхат!AK:AK,рўйхат!$CY:$CY,$B$328,рўйхат!$B:$B,$C311)</f>
        <v/>
      </c>
      <c r="AK311" s="35">
        <f>SUMIFS(рўйхат!AL:AL,рўйхат!$CY:$CY,$B$328,рўйхат!$B:$B,$C311)</f>
        <v/>
      </c>
      <c r="AL311" s="36">
        <f>SUMIFS(рўйхат!AM:AM,рўйхат!$CY:$CY,$B$328,рўйхат!$B:$B,$C311)</f>
        <v/>
      </c>
      <c r="AM311" s="77">
        <f>IFERROR(Q311/E311,0)</f>
        <v/>
      </c>
      <c r="AN311" s="77">
        <f>IFERROR(R311/F311,0)</f>
        <v/>
      </c>
      <c r="AO311" s="35">
        <f>SUMIFS(рўйхат!AX:AX,рўйхат!$CY:$CY,$B$328,рўйхат!$B:$B,$C311)</f>
        <v/>
      </c>
      <c r="AP311" s="36">
        <f>SUMIFS(рўйхат!AY:AY,рўйхат!$CY:$CY,$B$328,рўйхат!$B:$B,$C311)</f>
        <v/>
      </c>
      <c r="AQ311" s="35">
        <f>SUMIFS(рўйхат!AZ:AZ,рўйхат!$CY:$CY,$B$328,рўйхат!$B:$B,$C311)</f>
        <v/>
      </c>
      <c r="AR311" s="36">
        <f>SUMIFS(рўйхат!BA:BA,рўйхат!$CY:$CY,$B$328,рўйхат!$B:$B,$C311)</f>
        <v/>
      </c>
      <c r="AS311" s="35">
        <f>SUMIFS(рўйхат!BB:BB,рўйхат!$CY:$CY,$B$328,рўйхат!$B:$B,$C311)</f>
        <v/>
      </c>
      <c r="AT311" s="36">
        <f>SUMIFS(рўйхат!BC:BC,рўйхат!$CY:$CY,$B$328,рўйхат!$B:$B,$C311)</f>
        <v/>
      </c>
      <c r="AU311" s="35">
        <f>SUMIFS(рўйхат!BD:BD,рўйхат!$CY:$CY,$B$328,рўйхат!$B:$B,$C311)</f>
        <v/>
      </c>
      <c r="AV311" s="36">
        <f>SUMIFS(рўйхат!BE:BE,рўйхат!$CY:$CY,$B$328,рўйхат!$B:$B,$C311)</f>
        <v/>
      </c>
      <c r="AW311" s="35">
        <f>SUMIFS(рўйхат!BF:BF,рўйхат!$CY:$CY,$B$328,рўйхат!$B:$B,$C311)</f>
        <v/>
      </c>
      <c r="AX311" s="36">
        <f>SUMIFS(рўйхат!BG:BG,рўйхат!$CY:$CY,$B$328,рўйхат!$B:$B,$C311)</f>
        <v/>
      </c>
      <c r="AY311" s="35">
        <f>SUMIFS(рўйхат!BH:BH,рўйхат!$CY:$CY,$B$328,рўйхат!$B:$B,$C311)</f>
        <v/>
      </c>
      <c r="AZ311" s="36">
        <f>SUMIFS(рўйхат!BI:BI,рўйхат!$CY:$CY,$B$328,рўйхат!$B:$B,$C311)</f>
        <v/>
      </c>
      <c r="BA311" s="35">
        <f>SUMIFS(рўйхат!BJ:BJ,рўйхат!$CY:$CY,$B$328,рўйхат!$B:$B,$C311)</f>
        <v/>
      </c>
      <c r="BB311" s="36">
        <f>SUMIFS(рўйхат!BK:BK,рўйхат!$CY:$CY,$B$328,рўйхат!$B:$B,$C311)</f>
        <v/>
      </c>
      <c r="BC311" s="77">
        <f>IFERROR(AO311/E311,0)</f>
        <v/>
      </c>
      <c r="BD311" s="77">
        <f>IFERROR(AP311/F311,0)</f>
        <v/>
      </c>
      <c r="BE311" s="35">
        <f>SUMIFS(рўйхат!BL:BL,рўйхат!$CY:$CY,$B$328,рўйхат!$B:$B,$C311)</f>
        <v/>
      </c>
      <c r="BF311" s="36">
        <f>SUMIFS(рўйхат!BM:BM,рўйхат!$CY:$CY,$B$328,рўйхат!$B:$B,$C311)</f>
        <v/>
      </c>
      <c r="BG311" s="35">
        <f>SUMIFS(рўйхат!BN:BN,рўйхат!$CY:$CY,$B$328,рўйхат!$B:$B,$C311)</f>
        <v/>
      </c>
      <c r="BH311" s="36">
        <f>SUMIFS(рўйхат!BO:BO,рўйхат!$CY:$CY,$B$328,рўйхат!$B:$B,$C311)</f>
        <v/>
      </c>
      <c r="BI311" s="35">
        <f>SUMIFS(рўйхат!BP:BP,рўйхат!$CY:$CY,$B$328,рўйхат!$B:$B,$C311)</f>
        <v/>
      </c>
      <c r="BJ311" s="36">
        <f>SUMIFS(рўйхат!BQ:BQ,рўйхат!$CY:$CY,$B$328,рўйхат!$B:$B,$C311)</f>
        <v/>
      </c>
      <c r="BK311" s="35">
        <f>SUMIFS(рўйхат!BR:BR,рўйхат!$CY:$CY,$B$328,рўйхат!$B:$B,$C311)</f>
        <v/>
      </c>
      <c r="BL311" s="36">
        <f>SUMIFS(рўйхат!BS:BS,рўйхат!$CY:$CY,$B$328,рўйхат!$B:$B,$C311)</f>
        <v/>
      </c>
      <c r="BM311" s="35">
        <f>SUMIFS(рўйхат!BT:BT,рўйхат!$CY:$CY,$B$328,рўйхат!$B:$B,$C311)</f>
        <v/>
      </c>
      <c r="BN311" s="36">
        <f>SUMIFS(рўйхат!BU:BU,рўйхат!$CY:$CY,$B$328,рўйхат!$B:$B,$C311)</f>
        <v/>
      </c>
      <c r="BO311" s="35">
        <f>SUMIFS(рўйхат!BX:BX,рўйхат!$CY:$CY,$B$328,рўйхат!$B:$B,$C311)</f>
        <v/>
      </c>
      <c r="BP311" s="36">
        <f>SUMIFS(рўйхат!BY:BY,рўйхат!$CY:$CY,$B$328,рўйхат!$B:$B,$C311)</f>
        <v/>
      </c>
      <c r="BQ311" s="35">
        <f>SUMIFS(рўйхат!BZ:BZ,рўйхат!$CY:$CY,$B$328,рўйхат!$B:$B,$C311)</f>
        <v/>
      </c>
      <c r="BR311" s="36">
        <f>SUMIFS(рўйхат!CA:CA,рўйхат!$CY:$CY,$B$328,рўйхат!$B:$B,$C311)</f>
        <v/>
      </c>
      <c r="BS311" s="35">
        <f>SUMIFS(рўйхат!CB:CB,рўйхат!$CY:$CY,$B$328,рўйхат!$B:$B,$C311)</f>
        <v/>
      </c>
      <c r="BT311" s="36">
        <f>SUMIFS(рўйхат!CC:CC,рўйхат!$CY:$CY,$B$328,рўйхат!$B:$B,$C311)</f>
        <v/>
      </c>
      <c r="BU311" s="35">
        <f>SUMIFS(рўйхат!CD:CD,рўйхат!$CY:$CY,$B$328,рўйхат!$B:$B,$C311)</f>
        <v/>
      </c>
      <c r="BV311" s="36">
        <f>SUMIFS(рўйхат!CE:CE,рўйхат!$CY:$CY,$B$328,рўйхат!$B:$B,$C311)</f>
        <v/>
      </c>
      <c r="BW311" s="35">
        <f>SUMIFS(рўйхат!CH:CH,рўйхат!$CY:$CY,$B$328,рўйхат!$B:$B,$C311)</f>
        <v/>
      </c>
      <c r="BX311" s="36">
        <f>SUMIFS(рўйхат!CI:CI,рўйхат!$CY:$CY,$B$328,рўйхат!$B:$B,$C311)</f>
        <v/>
      </c>
      <c r="BY311" s="35">
        <f>SUMIFS(рўйхат!CJ:CJ,рўйхат!$CY:$CY,$B$328,рўйхат!$B:$B,$C311)</f>
        <v/>
      </c>
      <c r="BZ311" s="36">
        <f>SUMIFS(рўйхат!CK:CK,рўйхат!$CY:$CY,$B$328,рўйхат!$B:$B,$C311)</f>
        <v/>
      </c>
      <c r="CA311" s="35">
        <f>SUMIFS(рўйхат!CL:CL,рўйхат!$CY:$CY,$B$328,рўйхат!$B:$B,$C311)</f>
        <v/>
      </c>
      <c r="CB311" s="36">
        <f>SUMIFS(рўйхат!CM:CM,рўйхат!$CY:$CY,$B$328,рўйхат!$B:$B,$C311)</f>
        <v/>
      </c>
      <c r="CC311" s="35">
        <f>SUMIFS(рўйхат!CN:CN,рўйхат!$CY:$CY,$B$328,рўйхат!$B:$B,$C311)</f>
        <v/>
      </c>
      <c r="CD311" s="36">
        <f>SUMIFS(рўйхат!CO:CO,рўйхат!$CY:$CY,$B$328,рўйхат!$B:$B,$C311)</f>
        <v/>
      </c>
      <c r="CE311" s="77">
        <f>IFERROR(BE311/(Q311+BE311),0)</f>
        <v/>
      </c>
      <c r="CF311" s="78">
        <f>IFERROR(BF311/(R311+BF311),0)</f>
        <v/>
      </c>
      <c r="CG311" s="8">
        <f>COUNTIFS(B:B,B311)</f>
        <v/>
      </c>
    </row>
    <row r="312" hidden="1" outlineLevel="1" ht="17.1" customFormat="1" customHeight="1" s="8">
      <c r="A312" s="15" t="n"/>
      <c r="B312" s="50" t="n">
        <v>16</v>
      </c>
      <c r="C312" s="66" t="inlineStr">
        <is>
          <t>Марказий банк</t>
        </is>
      </c>
      <c r="D312" s="16" t="n"/>
      <c r="E312" s="35">
        <f>SUMIFS(рўйхат!F:F,рўйхат!$CY:$CY,$B$328,рўйхат!$B:$B,$C312)</f>
        <v/>
      </c>
      <c r="F312" s="36">
        <f>SUMIFS(рўйхат!G:G,рўйхат!$CY:$CY,$B$328,рўйхат!$B:$B,$C312)</f>
        <v/>
      </c>
      <c r="G312" s="35">
        <f>SUMIFS(рўйхат!H:H,рўйхат!$CY:$CY,$B$328,рўйхат!$B:$B,$C312)</f>
        <v/>
      </c>
      <c r="H312" s="36">
        <f>SUMIFS(рўйхат!I:I,рўйхат!$CY:$CY,$B$328,рўйхат!$B:$B,$C312)</f>
        <v/>
      </c>
      <c r="I312" s="35">
        <f>SUMIFS(рўйхат!J:J,рўйхат!$CY:$CY,$B$328,рўйхат!$B:$B,$C312)</f>
        <v/>
      </c>
      <c r="J312" s="36">
        <f>SUMIFS(рўйхат!K:K,рўйхат!$CY:$CY,$B$328,рўйхат!$B:$B,$C312)</f>
        <v/>
      </c>
      <c r="K312" s="35">
        <f>SUMIFS(рўйхат!L:L,рўйхат!$CY:$CY,$B$328,рўйхат!$B:$B,$C312)</f>
        <v/>
      </c>
      <c r="L312" s="36">
        <f>SUMIFS(рўйхат!M:M,рўйхат!$CY:$CY,$B$328,рўйхат!$B:$B,$C312)</f>
        <v/>
      </c>
      <c r="M312" s="35">
        <f>SUMIFS(рўйхат!N:N,рўйхат!$CY:$CY,$B$328,рўйхат!$B:$B,$C312)</f>
        <v/>
      </c>
      <c r="N312" s="36">
        <f>SUMIFS(рўйхат!O:O,рўйхат!$CY:$CY,$B$328,рўйхат!$B:$B,$C312)</f>
        <v/>
      </c>
      <c r="O312" s="34">
        <f>IFERROR(M312/E312,0)</f>
        <v/>
      </c>
      <c r="P312" s="34">
        <f>IFERROR(N312/F312,0)</f>
        <v/>
      </c>
      <c r="Q312" s="35">
        <f>SUMIFS(рўйхат!P:P,рўйхат!$CY:$CY,$B$328,рўйхат!$B:$B,$C312)</f>
        <v/>
      </c>
      <c r="R312" s="36">
        <f>SUMIFS(рўйхат!Q:Q,рўйхат!$CY:$CY,$B$328,рўйхат!$B:$B,$C312)</f>
        <v/>
      </c>
      <c r="S312" s="35">
        <f>SUMIFS(рўйхат!R:R,рўйхат!$CY:$CY,$B$328,рўйхат!$B:$B,$C312)</f>
        <v/>
      </c>
      <c r="T312" s="36">
        <f>SUMIFS(рўйхат!S:S,рўйхат!$CY:$CY,$B$328,рўйхат!$B:$B,$C312)</f>
        <v/>
      </c>
      <c r="U312" s="35">
        <f>SUMIFS(рўйхат!T:T,рўйхат!$CY:$CY,$B$328,рўйхат!$B:$B,$C312)</f>
        <v/>
      </c>
      <c r="V312" s="36">
        <f>SUMIFS(рўйхат!U:U,рўйхат!$CY:$CY,$B$328,рўйхат!$B:$B,$C312)</f>
        <v/>
      </c>
      <c r="W312" s="35">
        <f>SUMIFS(рўйхат!V:V,рўйхат!$CY:$CY,$B$328,рўйхат!$B:$B,$C312)</f>
        <v/>
      </c>
      <c r="X312" s="36">
        <f>SUMIFS(рўйхат!W:W,рўйхат!$CY:$CY,$B$328,рўйхат!$B:$B,$C312)</f>
        <v/>
      </c>
      <c r="Y312" s="35">
        <f>SUMIFS(рўйхат!X:X,рўйхат!$CY:$CY,$B$328,рўйхат!$B:$B,$C312)</f>
        <v/>
      </c>
      <c r="Z312" s="36">
        <f>SUMIFS(рўйхат!Y:Y,рўйхат!$CY:$CY,$B$328,рўйхат!$B:$B,$C312)</f>
        <v/>
      </c>
      <c r="AA312" s="35">
        <f>SUMIFS(рўйхат!Z:Z,рўйхат!$CY:$CY,$B$328,рўйхат!$B:$B,$C312)</f>
        <v/>
      </c>
      <c r="AB312" s="36">
        <f>SUMIFS(рўйхат!AA:AA,рўйхат!$CY:$CY,$B$328,рўйхат!$B:$B,$C312)</f>
        <v/>
      </c>
      <c r="AC312" s="35">
        <f>SUMIFS(рўйхат!AB:AB,рўйхат!$CY:$CY,$B$328,рўйхат!$B:$B,$C312)</f>
        <v/>
      </c>
      <c r="AD312" s="36">
        <f>SUMIFS(рўйхат!AC:AC,рўйхат!$CY:$CY,$B$328,рўйхат!$B:$B,$C312)</f>
        <v/>
      </c>
      <c r="AE312" s="35">
        <f>SUMIFS(рўйхат!AD:AD,рўйхат!$CY:$CY,$B$328,рўйхат!$B:$B,$C312)</f>
        <v/>
      </c>
      <c r="AF312" s="36">
        <f>SUMIFS(рўйхат!AE:AE,рўйхат!$CY:$CY,$B$328,рўйхат!$B:$B,$C312)</f>
        <v/>
      </c>
      <c r="AG312" s="35">
        <f>SUMIFS(рўйхат!AH:AH,рўйхат!$CY:$CY,$B$328,рўйхат!$B:$B,$C312)</f>
        <v/>
      </c>
      <c r="AH312" s="36">
        <f>SUMIFS(рўйхат!AI:AI,рўйхат!$CY:$CY,$B$328,рўйхат!$B:$B,$C312)</f>
        <v/>
      </c>
      <c r="AI312" s="35">
        <f>SUMIFS(рўйхат!AJ:AJ,рўйхат!$CY:$CY,$B$328,рўйхат!$B:$B,$C312)</f>
        <v/>
      </c>
      <c r="AJ312" s="36">
        <f>SUMIFS(рўйхат!AK:AK,рўйхат!$CY:$CY,$B$328,рўйхат!$B:$B,$C312)</f>
        <v/>
      </c>
      <c r="AK312" s="35">
        <f>SUMIFS(рўйхат!AL:AL,рўйхат!$CY:$CY,$B$328,рўйхат!$B:$B,$C312)</f>
        <v/>
      </c>
      <c r="AL312" s="36">
        <f>SUMIFS(рўйхат!AM:AM,рўйхат!$CY:$CY,$B$328,рўйхат!$B:$B,$C312)</f>
        <v/>
      </c>
      <c r="AM312" s="77">
        <f>IFERROR(Q312/E312,0)</f>
        <v/>
      </c>
      <c r="AN312" s="77">
        <f>IFERROR(R312/F312,0)</f>
        <v/>
      </c>
      <c r="AO312" s="35">
        <f>SUMIFS(рўйхат!AX:AX,рўйхат!$CY:$CY,$B$328,рўйхат!$B:$B,$C312)</f>
        <v/>
      </c>
      <c r="AP312" s="36">
        <f>SUMIFS(рўйхат!AY:AY,рўйхат!$CY:$CY,$B$328,рўйхат!$B:$B,$C312)</f>
        <v/>
      </c>
      <c r="AQ312" s="35">
        <f>SUMIFS(рўйхат!AZ:AZ,рўйхат!$CY:$CY,$B$328,рўйхат!$B:$B,$C312)</f>
        <v/>
      </c>
      <c r="AR312" s="36">
        <f>SUMIFS(рўйхат!BA:BA,рўйхат!$CY:$CY,$B$328,рўйхат!$B:$B,$C312)</f>
        <v/>
      </c>
      <c r="AS312" s="35">
        <f>SUMIFS(рўйхат!BB:BB,рўйхат!$CY:$CY,$B$328,рўйхат!$B:$B,$C312)</f>
        <v/>
      </c>
      <c r="AT312" s="36">
        <f>SUMIFS(рўйхат!BC:BC,рўйхат!$CY:$CY,$B$328,рўйхат!$B:$B,$C312)</f>
        <v/>
      </c>
      <c r="AU312" s="35">
        <f>SUMIFS(рўйхат!BD:BD,рўйхат!$CY:$CY,$B$328,рўйхат!$B:$B,$C312)</f>
        <v/>
      </c>
      <c r="AV312" s="36">
        <f>SUMIFS(рўйхат!BE:BE,рўйхат!$CY:$CY,$B$328,рўйхат!$B:$B,$C312)</f>
        <v/>
      </c>
      <c r="AW312" s="35">
        <f>SUMIFS(рўйхат!BF:BF,рўйхат!$CY:$CY,$B$328,рўйхат!$B:$B,$C312)</f>
        <v/>
      </c>
      <c r="AX312" s="36">
        <f>SUMIFS(рўйхат!BG:BG,рўйхат!$CY:$CY,$B$328,рўйхат!$B:$B,$C312)</f>
        <v/>
      </c>
      <c r="AY312" s="35">
        <f>SUMIFS(рўйхат!BH:BH,рўйхат!$CY:$CY,$B$328,рўйхат!$B:$B,$C312)</f>
        <v/>
      </c>
      <c r="AZ312" s="36">
        <f>SUMIFS(рўйхат!BI:BI,рўйхат!$CY:$CY,$B$328,рўйхат!$B:$B,$C312)</f>
        <v/>
      </c>
      <c r="BA312" s="35">
        <f>SUMIFS(рўйхат!BJ:BJ,рўйхат!$CY:$CY,$B$328,рўйхат!$B:$B,$C312)</f>
        <v/>
      </c>
      <c r="BB312" s="36">
        <f>SUMIFS(рўйхат!BK:BK,рўйхат!$CY:$CY,$B$328,рўйхат!$B:$B,$C312)</f>
        <v/>
      </c>
      <c r="BC312" s="77">
        <f>IFERROR(AO312/E312,0)</f>
        <v/>
      </c>
      <c r="BD312" s="77">
        <f>IFERROR(AP312/F312,0)</f>
        <v/>
      </c>
      <c r="BE312" s="35">
        <f>SUMIFS(рўйхат!BL:BL,рўйхат!$CY:$CY,$B$328,рўйхат!$B:$B,$C312)</f>
        <v/>
      </c>
      <c r="BF312" s="36">
        <f>SUMIFS(рўйхат!BM:BM,рўйхат!$CY:$CY,$B$328,рўйхат!$B:$B,$C312)</f>
        <v/>
      </c>
      <c r="BG312" s="35">
        <f>SUMIFS(рўйхат!BN:BN,рўйхат!$CY:$CY,$B$328,рўйхат!$B:$B,$C312)</f>
        <v/>
      </c>
      <c r="BH312" s="36">
        <f>SUMIFS(рўйхат!BO:BO,рўйхат!$CY:$CY,$B$328,рўйхат!$B:$B,$C312)</f>
        <v/>
      </c>
      <c r="BI312" s="35">
        <f>SUMIFS(рўйхат!BP:BP,рўйхат!$CY:$CY,$B$328,рўйхат!$B:$B,$C312)</f>
        <v/>
      </c>
      <c r="BJ312" s="36">
        <f>SUMIFS(рўйхат!BQ:BQ,рўйхат!$CY:$CY,$B$328,рўйхат!$B:$B,$C312)</f>
        <v/>
      </c>
      <c r="BK312" s="35">
        <f>SUMIFS(рўйхат!BR:BR,рўйхат!$CY:$CY,$B$328,рўйхат!$B:$B,$C312)</f>
        <v/>
      </c>
      <c r="BL312" s="36">
        <f>SUMIFS(рўйхат!BS:BS,рўйхат!$CY:$CY,$B$328,рўйхат!$B:$B,$C312)</f>
        <v/>
      </c>
      <c r="BM312" s="35">
        <f>SUMIFS(рўйхат!BT:BT,рўйхат!$CY:$CY,$B$328,рўйхат!$B:$B,$C312)</f>
        <v/>
      </c>
      <c r="BN312" s="36">
        <f>SUMIFS(рўйхат!BU:BU,рўйхат!$CY:$CY,$B$328,рўйхат!$B:$B,$C312)</f>
        <v/>
      </c>
      <c r="BO312" s="35">
        <f>SUMIFS(рўйхат!BX:BX,рўйхат!$CY:$CY,$B$328,рўйхат!$B:$B,$C312)</f>
        <v/>
      </c>
      <c r="BP312" s="36">
        <f>SUMIFS(рўйхат!BY:BY,рўйхат!$CY:$CY,$B$328,рўйхат!$B:$B,$C312)</f>
        <v/>
      </c>
      <c r="BQ312" s="35">
        <f>SUMIFS(рўйхат!BZ:BZ,рўйхат!$CY:$CY,$B$328,рўйхат!$B:$B,$C312)</f>
        <v/>
      </c>
      <c r="BR312" s="36">
        <f>SUMIFS(рўйхат!CA:CA,рўйхат!$CY:$CY,$B$328,рўйхат!$B:$B,$C312)</f>
        <v/>
      </c>
      <c r="BS312" s="35">
        <f>SUMIFS(рўйхат!CB:CB,рўйхат!$CY:$CY,$B$328,рўйхат!$B:$B,$C312)</f>
        <v/>
      </c>
      <c r="BT312" s="36">
        <f>SUMIFS(рўйхат!CC:CC,рўйхат!$CY:$CY,$B$328,рўйхат!$B:$B,$C312)</f>
        <v/>
      </c>
      <c r="BU312" s="35">
        <f>SUMIFS(рўйхат!CD:CD,рўйхат!$CY:$CY,$B$328,рўйхат!$B:$B,$C312)</f>
        <v/>
      </c>
      <c r="BV312" s="36">
        <f>SUMIFS(рўйхат!CE:CE,рўйхат!$CY:$CY,$B$328,рўйхат!$B:$B,$C312)</f>
        <v/>
      </c>
      <c r="BW312" s="35">
        <f>SUMIFS(рўйхат!CH:CH,рўйхат!$CY:$CY,$B$328,рўйхат!$B:$B,$C312)</f>
        <v/>
      </c>
      <c r="BX312" s="36">
        <f>SUMIFS(рўйхат!CI:CI,рўйхат!$CY:$CY,$B$328,рўйхат!$B:$B,$C312)</f>
        <v/>
      </c>
      <c r="BY312" s="35">
        <f>SUMIFS(рўйхат!CJ:CJ,рўйхат!$CY:$CY,$B$328,рўйхат!$B:$B,$C312)</f>
        <v/>
      </c>
      <c r="BZ312" s="36">
        <f>SUMIFS(рўйхат!CK:CK,рўйхат!$CY:$CY,$B$328,рўйхат!$B:$B,$C312)</f>
        <v/>
      </c>
      <c r="CA312" s="35">
        <f>SUMIFS(рўйхат!CL:CL,рўйхат!$CY:$CY,$B$328,рўйхат!$B:$B,$C312)</f>
        <v/>
      </c>
      <c r="CB312" s="36">
        <f>SUMIFS(рўйхат!CM:CM,рўйхат!$CY:$CY,$B$328,рўйхат!$B:$B,$C312)</f>
        <v/>
      </c>
      <c r="CC312" s="35">
        <f>SUMIFS(рўйхат!CN:CN,рўйхат!$CY:$CY,$B$328,рўйхат!$B:$B,$C312)</f>
        <v/>
      </c>
      <c r="CD312" s="36">
        <f>SUMIFS(рўйхат!CO:CO,рўйхат!$CY:$CY,$B$328,рўйхат!$B:$B,$C312)</f>
        <v/>
      </c>
      <c r="CE312" s="77">
        <f>IFERROR(BE312/(Q312+BE312),0)</f>
        <v/>
      </c>
      <c r="CF312" s="78">
        <f>IFERROR(BF312/(R312+BF312),0)</f>
        <v/>
      </c>
      <c r="CG312" s="8">
        <f>COUNTIFS(B:B,B312)</f>
        <v/>
      </c>
    </row>
    <row r="313" hidden="1" outlineLevel="1" ht="17.1" customFormat="1" customHeight="1" s="8">
      <c r="A313" s="15" t="n"/>
      <c r="B313" s="50" t="n">
        <v>17</v>
      </c>
      <c r="C313" s="66" t="inlineStr">
        <is>
          <t>Миллий антидопинг агентлиги</t>
        </is>
      </c>
      <c r="D313" s="16" t="n"/>
      <c r="E313" s="35">
        <f>SUMIFS(рўйхат!F:F,рўйхат!$CY:$CY,$B$328,рўйхат!$B:$B,$C313)</f>
        <v/>
      </c>
      <c r="F313" s="36">
        <f>SUMIFS(рўйхат!G:G,рўйхат!$CY:$CY,$B$328,рўйхат!$B:$B,$C313)</f>
        <v/>
      </c>
      <c r="G313" s="35">
        <f>SUMIFS(рўйхат!H:H,рўйхат!$CY:$CY,$B$328,рўйхат!$B:$B,$C313)</f>
        <v/>
      </c>
      <c r="H313" s="36">
        <f>SUMIFS(рўйхат!I:I,рўйхат!$CY:$CY,$B$328,рўйхат!$B:$B,$C313)</f>
        <v/>
      </c>
      <c r="I313" s="35">
        <f>SUMIFS(рўйхат!J:J,рўйхат!$CY:$CY,$B$328,рўйхат!$B:$B,$C313)</f>
        <v/>
      </c>
      <c r="J313" s="36">
        <f>SUMIFS(рўйхат!K:K,рўйхат!$CY:$CY,$B$328,рўйхат!$B:$B,$C313)</f>
        <v/>
      </c>
      <c r="K313" s="35">
        <f>SUMIFS(рўйхат!L:L,рўйхат!$CY:$CY,$B$328,рўйхат!$B:$B,$C313)</f>
        <v/>
      </c>
      <c r="L313" s="36">
        <f>SUMIFS(рўйхат!M:M,рўйхат!$CY:$CY,$B$328,рўйхат!$B:$B,$C313)</f>
        <v/>
      </c>
      <c r="M313" s="35">
        <f>SUMIFS(рўйхат!N:N,рўйхат!$CY:$CY,$B$328,рўйхат!$B:$B,$C313)</f>
        <v/>
      </c>
      <c r="N313" s="36">
        <f>SUMIFS(рўйхат!O:O,рўйхат!$CY:$CY,$B$328,рўйхат!$B:$B,$C313)</f>
        <v/>
      </c>
      <c r="O313" s="34">
        <f>IFERROR(M313/E313,0)</f>
        <v/>
      </c>
      <c r="P313" s="34">
        <f>IFERROR(N313/F313,0)</f>
        <v/>
      </c>
      <c r="Q313" s="35">
        <f>SUMIFS(рўйхат!P:P,рўйхат!$CY:$CY,$B$328,рўйхат!$B:$B,$C313)</f>
        <v/>
      </c>
      <c r="R313" s="36">
        <f>SUMIFS(рўйхат!Q:Q,рўйхат!$CY:$CY,$B$328,рўйхат!$B:$B,$C313)</f>
        <v/>
      </c>
      <c r="S313" s="35">
        <f>SUMIFS(рўйхат!R:R,рўйхат!$CY:$CY,$B$328,рўйхат!$B:$B,$C313)</f>
        <v/>
      </c>
      <c r="T313" s="36">
        <f>SUMIFS(рўйхат!S:S,рўйхат!$CY:$CY,$B$328,рўйхат!$B:$B,$C313)</f>
        <v/>
      </c>
      <c r="U313" s="35">
        <f>SUMIFS(рўйхат!T:T,рўйхат!$CY:$CY,$B$328,рўйхат!$B:$B,$C313)</f>
        <v/>
      </c>
      <c r="V313" s="36">
        <f>SUMIFS(рўйхат!U:U,рўйхат!$CY:$CY,$B$328,рўйхат!$B:$B,$C313)</f>
        <v/>
      </c>
      <c r="W313" s="35">
        <f>SUMIFS(рўйхат!V:V,рўйхат!$CY:$CY,$B$328,рўйхат!$B:$B,$C313)</f>
        <v/>
      </c>
      <c r="X313" s="36">
        <f>SUMIFS(рўйхат!W:W,рўйхат!$CY:$CY,$B$328,рўйхат!$B:$B,$C313)</f>
        <v/>
      </c>
      <c r="Y313" s="35">
        <f>SUMIFS(рўйхат!X:X,рўйхат!$CY:$CY,$B$328,рўйхат!$B:$B,$C313)</f>
        <v/>
      </c>
      <c r="Z313" s="36">
        <f>SUMIFS(рўйхат!Y:Y,рўйхат!$CY:$CY,$B$328,рўйхат!$B:$B,$C313)</f>
        <v/>
      </c>
      <c r="AA313" s="35">
        <f>SUMIFS(рўйхат!Z:Z,рўйхат!$CY:$CY,$B$328,рўйхат!$B:$B,$C313)</f>
        <v/>
      </c>
      <c r="AB313" s="36">
        <f>SUMIFS(рўйхат!AA:AA,рўйхат!$CY:$CY,$B$328,рўйхат!$B:$B,$C313)</f>
        <v/>
      </c>
      <c r="AC313" s="35">
        <f>SUMIFS(рўйхат!AB:AB,рўйхат!$CY:$CY,$B$328,рўйхат!$B:$B,$C313)</f>
        <v/>
      </c>
      <c r="AD313" s="36">
        <f>SUMIFS(рўйхат!AC:AC,рўйхат!$CY:$CY,$B$328,рўйхат!$B:$B,$C313)</f>
        <v/>
      </c>
      <c r="AE313" s="35">
        <f>SUMIFS(рўйхат!AD:AD,рўйхат!$CY:$CY,$B$328,рўйхат!$B:$B,$C313)</f>
        <v/>
      </c>
      <c r="AF313" s="36">
        <f>SUMIFS(рўйхат!AE:AE,рўйхат!$CY:$CY,$B$328,рўйхат!$B:$B,$C313)</f>
        <v/>
      </c>
      <c r="AG313" s="35">
        <f>SUMIFS(рўйхат!AH:AH,рўйхат!$CY:$CY,$B$328,рўйхат!$B:$B,$C313)</f>
        <v/>
      </c>
      <c r="AH313" s="36">
        <f>SUMIFS(рўйхат!AI:AI,рўйхат!$CY:$CY,$B$328,рўйхат!$B:$B,$C313)</f>
        <v/>
      </c>
      <c r="AI313" s="35">
        <f>SUMIFS(рўйхат!AJ:AJ,рўйхат!$CY:$CY,$B$328,рўйхат!$B:$B,$C313)</f>
        <v/>
      </c>
      <c r="AJ313" s="36">
        <f>SUMIFS(рўйхат!AK:AK,рўйхат!$CY:$CY,$B$328,рўйхат!$B:$B,$C313)</f>
        <v/>
      </c>
      <c r="AK313" s="35">
        <f>SUMIFS(рўйхат!AL:AL,рўйхат!$CY:$CY,$B$328,рўйхат!$B:$B,$C313)</f>
        <v/>
      </c>
      <c r="AL313" s="36">
        <f>SUMIFS(рўйхат!AM:AM,рўйхат!$CY:$CY,$B$328,рўйхат!$B:$B,$C313)</f>
        <v/>
      </c>
      <c r="AM313" s="77">
        <f>IFERROR(Q313/E313,0)</f>
        <v/>
      </c>
      <c r="AN313" s="77">
        <f>IFERROR(R313/F313,0)</f>
        <v/>
      </c>
      <c r="AO313" s="35">
        <f>SUMIFS(рўйхат!AX:AX,рўйхат!$CY:$CY,$B$328,рўйхат!$B:$B,$C313)</f>
        <v/>
      </c>
      <c r="AP313" s="36">
        <f>SUMIFS(рўйхат!AY:AY,рўйхат!$CY:$CY,$B$328,рўйхат!$B:$B,$C313)</f>
        <v/>
      </c>
      <c r="AQ313" s="35">
        <f>SUMIFS(рўйхат!AZ:AZ,рўйхат!$CY:$CY,$B$328,рўйхат!$B:$B,$C313)</f>
        <v/>
      </c>
      <c r="AR313" s="36">
        <f>SUMIFS(рўйхат!BA:BA,рўйхат!$CY:$CY,$B$328,рўйхат!$B:$B,$C313)</f>
        <v/>
      </c>
      <c r="AS313" s="35">
        <f>SUMIFS(рўйхат!BB:BB,рўйхат!$CY:$CY,$B$328,рўйхат!$B:$B,$C313)</f>
        <v/>
      </c>
      <c r="AT313" s="36">
        <f>SUMIFS(рўйхат!BC:BC,рўйхат!$CY:$CY,$B$328,рўйхат!$B:$B,$C313)</f>
        <v/>
      </c>
      <c r="AU313" s="35">
        <f>SUMIFS(рўйхат!BD:BD,рўйхат!$CY:$CY,$B$328,рўйхат!$B:$B,$C313)</f>
        <v/>
      </c>
      <c r="AV313" s="36">
        <f>SUMIFS(рўйхат!BE:BE,рўйхат!$CY:$CY,$B$328,рўйхат!$B:$B,$C313)</f>
        <v/>
      </c>
      <c r="AW313" s="35">
        <f>SUMIFS(рўйхат!BF:BF,рўйхат!$CY:$CY,$B$328,рўйхат!$B:$B,$C313)</f>
        <v/>
      </c>
      <c r="AX313" s="36">
        <f>SUMIFS(рўйхат!BG:BG,рўйхат!$CY:$CY,$B$328,рўйхат!$B:$B,$C313)</f>
        <v/>
      </c>
      <c r="AY313" s="35">
        <f>SUMIFS(рўйхат!BH:BH,рўйхат!$CY:$CY,$B$328,рўйхат!$B:$B,$C313)</f>
        <v/>
      </c>
      <c r="AZ313" s="36">
        <f>SUMIFS(рўйхат!BI:BI,рўйхат!$CY:$CY,$B$328,рўйхат!$B:$B,$C313)</f>
        <v/>
      </c>
      <c r="BA313" s="35">
        <f>SUMIFS(рўйхат!BJ:BJ,рўйхат!$CY:$CY,$B$328,рўйхат!$B:$B,$C313)</f>
        <v/>
      </c>
      <c r="BB313" s="36">
        <f>SUMIFS(рўйхат!BK:BK,рўйхат!$CY:$CY,$B$328,рўйхат!$B:$B,$C313)</f>
        <v/>
      </c>
      <c r="BC313" s="77">
        <f>IFERROR(AO313/E313,0)</f>
        <v/>
      </c>
      <c r="BD313" s="77">
        <f>IFERROR(AP313/F313,0)</f>
        <v/>
      </c>
      <c r="BE313" s="35">
        <f>SUMIFS(рўйхат!BL:BL,рўйхат!$CY:$CY,$B$328,рўйхат!$B:$B,$C313)</f>
        <v/>
      </c>
      <c r="BF313" s="36">
        <f>SUMIFS(рўйхат!BM:BM,рўйхат!$CY:$CY,$B$328,рўйхат!$B:$B,$C313)</f>
        <v/>
      </c>
      <c r="BG313" s="35">
        <f>SUMIFS(рўйхат!BN:BN,рўйхат!$CY:$CY,$B$328,рўйхат!$B:$B,$C313)</f>
        <v/>
      </c>
      <c r="BH313" s="36">
        <f>SUMIFS(рўйхат!BO:BO,рўйхат!$CY:$CY,$B$328,рўйхат!$B:$B,$C313)</f>
        <v/>
      </c>
      <c r="BI313" s="35">
        <f>SUMIFS(рўйхат!BP:BP,рўйхат!$CY:$CY,$B$328,рўйхат!$B:$B,$C313)</f>
        <v/>
      </c>
      <c r="BJ313" s="36">
        <f>SUMIFS(рўйхат!BQ:BQ,рўйхат!$CY:$CY,$B$328,рўйхат!$B:$B,$C313)</f>
        <v/>
      </c>
      <c r="BK313" s="35">
        <f>SUMIFS(рўйхат!BR:BR,рўйхат!$CY:$CY,$B$328,рўйхат!$B:$B,$C313)</f>
        <v/>
      </c>
      <c r="BL313" s="36">
        <f>SUMIFS(рўйхат!BS:BS,рўйхат!$CY:$CY,$B$328,рўйхат!$B:$B,$C313)</f>
        <v/>
      </c>
      <c r="BM313" s="35">
        <f>SUMIFS(рўйхат!BT:BT,рўйхат!$CY:$CY,$B$328,рўйхат!$B:$B,$C313)</f>
        <v/>
      </c>
      <c r="BN313" s="36">
        <f>SUMIFS(рўйхат!BU:BU,рўйхат!$CY:$CY,$B$328,рўйхат!$B:$B,$C313)</f>
        <v/>
      </c>
      <c r="BO313" s="35">
        <f>SUMIFS(рўйхат!BX:BX,рўйхат!$CY:$CY,$B$328,рўйхат!$B:$B,$C313)</f>
        <v/>
      </c>
      <c r="BP313" s="36">
        <f>SUMIFS(рўйхат!BY:BY,рўйхат!$CY:$CY,$B$328,рўйхат!$B:$B,$C313)</f>
        <v/>
      </c>
      <c r="BQ313" s="35">
        <f>SUMIFS(рўйхат!BZ:BZ,рўйхат!$CY:$CY,$B$328,рўйхат!$B:$B,$C313)</f>
        <v/>
      </c>
      <c r="BR313" s="36">
        <f>SUMIFS(рўйхат!CA:CA,рўйхат!$CY:$CY,$B$328,рўйхат!$B:$B,$C313)</f>
        <v/>
      </c>
      <c r="BS313" s="35">
        <f>SUMIFS(рўйхат!CB:CB,рўйхат!$CY:$CY,$B$328,рўйхат!$B:$B,$C313)</f>
        <v/>
      </c>
      <c r="BT313" s="36">
        <f>SUMIFS(рўйхат!CC:CC,рўйхат!$CY:$CY,$B$328,рўйхат!$B:$B,$C313)</f>
        <v/>
      </c>
      <c r="BU313" s="35">
        <f>SUMIFS(рўйхат!CD:CD,рўйхат!$CY:$CY,$B$328,рўйхат!$B:$B,$C313)</f>
        <v/>
      </c>
      <c r="BV313" s="36">
        <f>SUMIFS(рўйхат!CE:CE,рўйхат!$CY:$CY,$B$328,рўйхат!$B:$B,$C313)</f>
        <v/>
      </c>
      <c r="BW313" s="35">
        <f>SUMIFS(рўйхат!CH:CH,рўйхат!$CY:$CY,$B$328,рўйхат!$B:$B,$C313)</f>
        <v/>
      </c>
      <c r="BX313" s="36">
        <f>SUMIFS(рўйхат!CI:CI,рўйхат!$CY:$CY,$B$328,рўйхат!$B:$B,$C313)</f>
        <v/>
      </c>
      <c r="BY313" s="35">
        <f>SUMIFS(рўйхат!CJ:CJ,рўйхат!$CY:$CY,$B$328,рўйхат!$B:$B,$C313)</f>
        <v/>
      </c>
      <c r="BZ313" s="36">
        <f>SUMIFS(рўйхат!CK:CK,рўйхат!$CY:$CY,$B$328,рўйхат!$B:$B,$C313)</f>
        <v/>
      </c>
      <c r="CA313" s="35">
        <f>SUMIFS(рўйхат!CL:CL,рўйхат!$CY:$CY,$B$328,рўйхат!$B:$B,$C313)</f>
        <v/>
      </c>
      <c r="CB313" s="36">
        <f>SUMIFS(рўйхат!CM:CM,рўйхат!$CY:$CY,$B$328,рўйхат!$B:$B,$C313)</f>
        <v/>
      </c>
      <c r="CC313" s="35">
        <f>SUMIFS(рўйхат!CN:CN,рўйхат!$CY:$CY,$B$328,рўйхат!$B:$B,$C313)</f>
        <v/>
      </c>
      <c r="CD313" s="36">
        <f>SUMIFS(рўйхат!CO:CO,рўйхат!$CY:$CY,$B$328,рўйхат!$B:$B,$C313)</f>
        <v/>
      </c>
      <c r="CE313" s="77">
        <f>IFERROR(BE313/(Q313+BE313),0)</f>
        <v/>
      </c>
      <c r="CF313" s="78">
        <f>IFERROR(BF313/(R313+BF313),0)</f>
        <v/>
      </c>
      <c r="CG313" s="8">
        <f>COUNTIFS(B:B,B313)</f>
        <v/>
      </c>
    </row>
    <row r="314" hidden="1" outlineLevel="1" ht="17.1" customFormat="1" customHeight="1" s="8">
      <c r="A314" s="15" t="n"/>
      <c r="B314" s="50" t="n">
        <v>18</v>
      </c>
      <c r="C314" s="66" t="inlineStr">
        <is>
          <t>Олий таълим, фан ва инновациялар вазирлиги</t>
        </is>
      </c>
      <c r="D314" s="16" t="n"/>
      <c r="E314" s="35">
        <f>SUMIFS(рўйхат!F:F,рўйхат!$CY:$CY,$B$328,рўйхат!$B:$B,$C314)</f>
        <v/>
      </c>
      <c r="F314" s="36">
        <f>SUMIFS(рўйхат!G:G,рўйхат!$CY:$CY,$B$328,рўйхат!$B:$B,$C314)</f>
        <v/>
      </c>
      <c r="G314" s="35">
        <f>SUMIFS(рўйхат!H:H,рўйхат!$CY:$CY,$B$328,рўйхат!$B:$B,$C314)</f>
        <v/>
      </c>
      <c r="H314" s="36">
        <f>SUMIFS(рўйхат!I:I,рўйхат!$CY:$CY,$B$328,рўйхат!$B:$B,$C314)</f>
        <v/>
      </c>
      <c r="I314" s="35">
        <f>SUMIFS(рўйхат!J:J,рўйхат!$CY:$CY,$B$328,рўйхат!$B:$B,$C314)</f>
        <v/>
      </c>
      <c r="J314" s="36">
        <f>SUMIFS(рўйхат!K:K,рўйхат!$CY:$CY,$B$328,рўйхат!$B:$B,$C314)</f>
        <v/>
      </c>
      <c r="K314" s="35">
        <f>SUMIFS(рўйхат!L:L,рўйхат!$CY:$CY,$B$328,рўйхат!$B:$B,$C314)</f>
        <v/>
      </c>
      <c r="L314" s="36">
        <f>SUMIFS(рўйхат!M:M,рўйхат!$CY:$CY,$B$328,рўйхат!$B:$B,$C314)</f>
        <v/>
      </c>
      <c r="M314" s="35">
        <f>SUMIFS(рўйхат!N:N,рўйхат!$CY:$CY,$B$328,рўйхат!$B:$B,$C314)</f>
        <v/>
      </c>
      <c r="N314" s="36">
        <f>SUMIFS(рўйхат!O:O,рўйхат!$CY:$CY,$B$328,рўйхат!$B:$B,$C314)</f>
        <v/>
      </c>
      <c r="O314" s="34">
        <f>IFERROR(M314/E314,0)</f>
        <v/>
      </c>
      <c r="P314" s="34">
        <f>IFERROR(N314/F314,0)</f>
        <v/>
      </c>
      <c r="Q314" s="35">
        <f>SUMIFS(рўйхат!P:P,рўйхат!$CY:$CY,$B$328,рўйхат!$B:$B,$C314)</f>
        <v/>
      </c>
      <c r="R314" s="36">
        <f>SUMIFS(рўйхат!Q:Q,рўйхат!$CY:$CY,$B$328,рўйхат!$B:$B,$C314)</f>
        <v/>
      </c>
      <c r="S314" s="35">
        <f>SUMIFS(рўйхат!R:R,рўйхат!$CY:$CY,$B$328,рўйхат!$B:$B,$C314)</f>
        <v/>
      </c>
      <c r="T314" s="36">
        <f>SUMIFS(рўйхат!S:S,рўйхат!$CY:$CY,$B$328,рўйхат!$B:$B,$C314)</f>
        <v/>
      </c>
      <c r="U314" s="35">
        <f>SUMIFS(рўйхат!T:T,рўйхат!$CY:$CY,$B$328,рўйхат!$B:$B,$C314)</f>
        <v/>
      </c>
      <c r="V314" s="36">
        <f>SUMIFS(рўйхат!U:U,рўйхат!$CY:$CY,$B$328,рўйхат!$B:$B,$C314)</f>
        <v/>
      </c>
      <c r="W314" s="35">
        <f>SUMIFS(рўйхат!V:V,рўйхат!$CY:$CY,$B$328,рўйхат!$B:$B,$C314)</f>
        <v/>
      </c>
      <c r="X314" s="36">
        <f>SUMIFS(рўйхат!W:W,рўйхат!$CY:$CY,$B$328,рўйхат!$B:$B,$C314)</f>
        <v/>
      </c>
      <c r="Y314" s="35">
        <f>SUMIFS(рўйхат!X:X,рўйхат!$CY:$CY,$B$328,рўйхат!$B:$B,$C314)</f>
        <v/>
      </c>
      <c r="Z314" s="36">
        <f>SUMIFS(рўйхат!Y:Y,рўйхат!$CY:$CY,$B$328,рўйхат!$B:$B,$C314)</f>
        <v/>
      </c>
      <c r="AA314" s="35">
        <f>SUMIFS(рўйхат!Z:Z,рўйхат!$CY:$CY,$B$328,рўйхат!$B:$B,$C314)</f>
        <v/>
      </c>
      <c r="AB314" s="36">
        <f>SUMIFS(рўйхат!AA:AA,рўйхат!$CY:$CY,$B$328,рўйхат!$B:$B,$C314)</f>
        <v/>
      </c>
      <c r="AC314" s="35">
        <f>SUMIFS(рўйхат!AB:AB,рўйхат!$CY:$CY,$B$328,рўйхат!$B:$B,$C314)</f>
        <v/>
      </c>
      <c r="AD314" s="36">
        <f>SUMIFS(рўйхат!AC:AC,рўйхат!$CY:$CY,$B$328,рўйхат!$B:$B,$C314)</f>
        <v/>
      </c>
      <c r="AE314" s="35">
        <f>SUMIFS(рўйхат!AD:AD,рўйхат!$CY:$CY,$B$328,рўйхат!$B:$B,$C314)</f>
        <v/>
      </c>
      <c r="AF314" s="36">
        <f>SUMIFS(рўйхат!AE:AE,рўйхат!$CY:$CY,$B$328,рўйхат!$B:$B,$C314)</f>
        <v/>
      </c>
      <c r="AG314" s="35">
        <f>SUMIFS(рўйхат!AH:AH,рўйхат!$CY:$CY,$B$328,рўйхат!$B:$B,$C314)</f>
        <v/>
      </c>
      <c r="AH314" s="36">
        <f>SUMIFS(рўйхат!AI:AI,рўйхат!$CY:$CY,$B$328,рўйхат!$B:$B,$C314)</f>
        <v/>
      </c>
      <c r="AI314" s="35">
        <f>SUMIFS(рўйхат!AJ:AJ,рўйхат!$CY:$CY,$B$328,рўйхат!$B:$B,$C314)</f>
        <v/>
      </c>
      <c r="AJ314" s="36">
        <f>SUMIFS(рўйхат!AK:AK,рўйхат!$CY:$CY,$B$328,рўйхат!$B:$B,$C314)</f>
        <v/>
      </c>
      <c r="AK314" s="35">
        <f>SUMIFS(рўйхат!AL:AL,рўйхат!$CY:$CY,$B$328,рўйхат!$B:$B,$C314)</f>
        <v/>
      </c>
      <c r="AL314" s="36">
        <f>SUMIFS(рўйхат!AM:AM,рўйхат!$CY:$CY,$B$328,рўйхат!$B:$B,$C314)</f>
        <v/>
      </c>
      <c r="AM314" s="77">
        <f>IFERROR(Q314/E314,0)</f>
        <v/>
      </c>
      <c r="AN314" s="77">
        <f>IFERROR(R314/F314,0)</f>
        <v/>
      </c>
      <c r="AO314" s="35">
        <f>SUMIFS(рўйхат!AX:AX,рўйхат!$CY:$CY,$B$328,рўйхат!$B:$B,$C314)</f>
        <v/>
      </c>
      <c r="AP314" s="36">
        <f>SUMIFS(рўйхат!AY:AY,рўйхат!$CY:$CY,$B$328,рўйхат!$B:$B,$C314)</f>
        <v/>
      </c>
      <c r="AQ314" s="35">
        <f>SUMIFS(рўйхат!AZ:AZ,рўйхат!$CY:$CY,$B$328,рўйхат!$B:$B,$C314)</f>
        <v/>
      </c>
      <c r="AR314" s="36">
        <f>SUMIFS(рўйхат!BA:BA,рўйхат!$CY:$CY,$B$328,рўйхат!$B:$B,$C314)</f>
        <v/>
      </c>
      <c r="AS314" s="35">
        <f>SUMIFS(рўйхат!BB:BB,рўйхат!$CY:$CY,$B$328,рўйхат!$B:$B,$C314)</f>
        <v/>
      </c>
      <c r="AT314" s="36">
        <f>SUMIFS(рўйхат!BC:BC,рўйхат!$CY:$CY,$B$328,рўйхат!$B:$B,$C314)</f>
        <v/>
      </c>
      <c r="AU314" s="35">
        <f>SUMIFS(рўйхат!BD:BD,рўйхат!$CY:$CY,$B$328,рўйхат!$B:$B,$C314)</f>
        <v/>
      </c>
      <c r="AV314" s="36">
        <f>SUMIFS(рўйхат!BE:BE,рўйхат!$CY:$CY,$B$328,рўйхат!$B:$B,$C314)</f>
        <v/>
      </c>
      <c r="AW314" s="35">
        <f>SUMIFS(рўйхат!BF:BF,рўйхат!$CY:$CY,$B$328,рўйхат!$B:$B,$C314)</f>
        <v/>
      </c>
      <c r="AX314" s="36">
        <f>SUMIFS(рўйхат!BG:BG,рўйхат!$CY:$CY,$B$328,рўйхат!$B:$B,$C314)</f>
        <v/>
      </c>
      <c r="AY314" s="35">
        <f>SUMIFS(рўйхат!BH:BH,рўйхат!$CY:$CY,$B$328,рўйхат!$B:$B,$C314)</f>
        <v/>
      </c>
      <c r="AZ314" s="36">
        <f>SUMIFS(рўйхат!BI:BI,рўйхат!$CY:$CY,$B$328,рўйхат!$B:$B,$C314)</f>
        <v/>
      </c>
      <c r="BA314" s="35">
        <f>SUMIFS(рўйхат!BJ:BJ,рўйхат!$CY:$CY,$B$328,рўйхат!$B:$B,$C314)</f>
        <v/>
      </c>
      <c r="BB314" s="36">
        <f>SUMIFS(рўйхат!BK:BK,рўйхат!$CY:$CY,$B$328,рўйхат!$B:$B,$C314)</f>
        <v/>
      </c>
      <c r="BC314" s="77">
        <f>IFERROR(AO314/E314,0)</f>
        <v/>
      </c>
      <c r="BD314" s="77">
        <f>IFERROR(AP314/F314,0)</f>
        <v/>
      </c>
      <c r="BE314" s="35">
        <f>SUMIFS(рўйхат!BL:BL,рўйхат!$CY:$CY,$B$328,рўйхат!$B:$B,$C314)</f>
        <v/>
      </c>
      <c r="BF314" s="36">
        <f>SUMIFS(рўйхат!BM:BM,рўйхат!$CY:$CY,$B$328,рўйхат!$B:$B,$C314)</f>
        <v/>
      </c>
      <c r="BG314" s="35">
        <f>SUMIFS(рўйхат!BN:BN,рўйхат!$CY:$CY,$B$328,рўйхат!$B:$B,$C314)</f>
        <v/>
      </c>
      <c r="BH314" s="36">
        <f>SUMIFS(рўйхат!BO:BO,рўйхат!$CY:$CY,$B$328,рўйхат!$B:$B,$C314)</f>
        <v/>
      </c>
      <c r="BI314" s="35">
        <f>SUMIFS(рўйхат!BP:BP,рўйхат!$CY:$CY,$B$328,рўйхат!$B:$B,$C314)</f>
        <v/>
      </c>
      <c r="BJ314" s="36">
        <f>SUMIFS(рўйхат!BQ:BQ,рўйхат!$CY:$CY,$B$328,рўйхат!$B:$B,$C314)</f>
        <v/>
      </c>
      <c r="BK314" s="35">
        <f>SUMIFS(рўйхат!BR:BR,рўйхат!$CY:$CY,$B$328,рўйхат!$B:$B,$C314)</f>
        <v/>
      </c>
      <c r="BL314" s="36">
        <f>SUMIFS(рўйхат!BS:BS,рўйхат!$CY:$CY,$B$328,рўйхат!$B:$B,$C314)</f>
        <v/>
      </c>
      <c r="BM314" s="35">
        <f>SUMIFS(рўйхат!BT:BT,рўйхат!$CY:$CY,$B$328,рўйхат!$B:$B,$C314)</f>
        <v/>
      </c>
      <c r="BN314" s="36">
        <f>SUMIFS(рўйхат!BU:BU,рўйхат!$CY:$CY,$B$328,рўйхат!$B:$B,$C314)</f>
        <v/>
      </c>
      <c r="BO314" s="35">
        <f>SUMIFS(рўйхат!BX:BX,рўйхат!$CY:$CY,$B$328,рўйхат!$B:$B,$C314)</f>
        <v/>
      </c>
      <c r="BP314" s="36">
        <f>SUMIFS(рўйхат!BY:BY,рўйхат!$CY:$CY,$B$328,рўйхат!$B:$B,$C314)</f>
        <v/>
      </c>
      <c r="BQ314" s="35">
        <f>SUMIFS(рўйхат!BZ:BZ,рўйхат!$CY:$CY,$B$328,рўйхат!$B:$B,$C314)</f>
        <v/>
      </c>
      <c r="BR314" s="36">
        <f>SUMIFS(рўйхат!CA:CA,рўйхат!$CY:$CY,$B$328,рўйхат!$B:$B,$C314)</f>
        <v/>
      </c>
      <c r="BS314" s="35">
        <f>SUMIFS(рўйхат!CB:CB,рўйхат!$CY:$CY,$B$328,рўйхат!$B:$B,$C314)</f>
        <v/>
      </c>
      <c r="BT314" s="36">
        <f>SUMIFS(рўйхат!CC:CC,рўйхат!$CY:$CY,$B$328,рўйхат!$B:$B,$C314)</f>
        <v/>
      </c>
      <c r="BU314" s="35">
        <f>SUMIFS(рўйхат!CD:CD,рўйхат!$CY:$CY,$B$328,рўйхат!$B:$B,$C314)</f>
        <v/>
      </c>
      <c r="BV314" s="36">
        <f>SUMIFS(рўйхат!CE:CE,рўйхат!$CY:$CY,$B$328,рўйхат!$B:$B,$C314)</f>
        <v/>
      </c>
      <c r="BW314" s="35">
        <f>SUMIFS(рўйхат!CH:CH,рўйхат!$CY:$CY,$B$328,рўйхат!$B:$B,$C314)</f>
        <v/>
      </c>
      <c r="BX314" s="36">
        <f>SUMIFS(рўйхат!CI:CI,рўйхат!$CY:$CY,$B$328,рўйхат!$B:$B,$C314)</f>
        <v/>
      </c>
      <c r="BY314" s="35">
        <f>SUMIFS(рўйхат!CJ:CJ,рўйхат!$CY:$CY,$B$328,рўйхат!$B:$B,$C314)</f>
        <v/>
      </c>
      <c r="BZ314" s="36">
        <f>SUMIFS(рўйхат!CK:CK,рўйхат!$CY:$CY,$B$328,рўйхат!$B:$B,$C314)</f>
        <v/>
      </c>
      <c r="CA314" s="35">
        <f>SUMIFS(рўйхат!CL:CL,рўйхат!$CY:$CY,$B$328,рўйхат!$B:$B,$C314)</f>
        <v/>
      </c>
      <c r="CB314" s="36">
        <f>SUMIFS(рўйхат!CM:CM,рўйхат!$CY:$CY,$B$328,рўйхат!$B:$B,$C314)</f>
        <v/>
      </c>
      <c r="CC314" s="35">
        <f>SUMIFS(рўйхат!CN:CN,рўйхат!$CY:$CY,$B$328,рўйхат!$B:$B,$C314)</f>
        <v/>
      </c>
      <c r="CD314" s="36">
        <f>SUMIFS(рўйхат!CO:CO,рўйхат!$CY:$CY,$B$328,рўйхат!$B:$B,$C314)</f>
        <v/>
      </c>
      <c r="CE314" s="77">
        <f>IFERROR(BE314/(Q314+BE314),0)</f>
        <v/>
      </c>
      <c r="CF314" s="78">
        <f>IFERROR(BF314/(R314+BF314),0)</f>
        <v/>
      </c>
      <c r="CG314" s="8">
        <f>COUNTIFS(B:B,B314)</f>
        <v/>
      </c>
    </row>
    <row r="315" hidden="1" outlineLevel="1" ht="33.95" customFormat="1" customHeight="1" s="8">
      <c r="A315" s="15" t="n"/>
      <c r="B315" s="50" t="n">
        <v>19</v>
      </c>
      <c r="C315" s="66" t="inlineStr">
        <is>
          <t>Президент ҳузуридаги Ижтимоий ҳимоя миллий агентлиги</t>
        </is>
      </c>
      <c r="D315" s="16" t="n"/>
      <c r="E315" s="35">
        <f>SUMIFS(рўйхат!F:F,рўйхат!$CY:$CY,$B$328,рўйхат!$B:$B,$C315)</f>
        <v/>
      </c>
      <c r="F315" s="36">
        <f>SUMIFS(рўйхат!G:G,рўйхат!$CY:$CY,$B$328,рўйхат!$B:$B,$C315)</f>
        <v/>
      </c>
      <c r="G315" s="35">
        <f>SUMIFS(рўйхат!H:H,рўйхат!$CY:$CY,$B$328,рўйхат!$B:$B,$C315)</f>
        <v/>
      </c>
      <c r="H315" s="36">
        <f>SUMIFS(рўйхат!I:I,рўйхат!$CY:$CY,$B$328,рўйхат!$B:$B,$C315)</f>
        <v/>
      </c>
      <c r="I315" s="35">
        <f>SUMIFS(рўйхат!J:J,рўйхат!$CY:$CY,$B$328,рўйхат!$B:$B,$C315)</f>
        <v/>
      </c>
      <c r="J315" s="36">
        <f>SUMIFS(рўйхат!K:K,рўйхат!$CY:$CY,$B$328,рўйхат!$B:$B,$C315)</f>
        <v/>
      </c>
      <c r="K315" s="35">
        <f>SUMIFS(рўйхат!L:L,рўйхат!$CY:$CY,$B$328,рўйхат!$B:$B,$C315)</f>
        <v/>
      </c>
      <c r="L315" s="36">
        <f>SUMIFS(рўйхат!M:M,рўйхат!$CY:$CY,$B$328,рўйхат!$B:$B,$C315)</f>
        <v/>
      </c>
      <c r="M315" s="35">
        <f>SUMIFS(рўйхат!N:N,рўйхат!$CY:$CY,$B$328,рўйхат!$B:$B,$C315)</f>
        <v/>
      </c>
      <c r="N315" s="36">
        <f>SUMIFS(рўйхат!O:O,рўйхат!$CY:$CY,$B$328,рўйхат!$B:$B,$C315)</f>
        <v/>
      </c>
      <c r="O315" s="34">
        <f>IFERROR(M315/E315,0)</f>
        <v/>
      </c>
      <c r="P315" s="34">
        <f>IFERROR(N315/F315,0)</f>
        <v/>
      </c>
      <c r="Q315" s="35">
        <f>SUMIFS(рўйхат!P:P,рўйхат!$CY:$CY,$B$328,рўйхат!$B:$B,$C315)</f>
        <v/>
      </c>
      <c r="R315" s="36">
        <f>SUMIFS(рўйхат!Q:Q,рўйхат!$CY:$CY,$B$328,рўйхат!$B:$B,$C315)</f>
        <v/>
      </c>
      <c r="S315" s="35">
        <f>SUMIFS(рўйхат!R:R,рўйхат!$CY:$CY,$B$328,рўйхат!$B:$B,$C315)</f>
        <v/>
      </c>
      <c r="T315" s="36">
        <f>SUMIFS(рўйхат!S:S,рўйхат!$CY:$CY,$B$328,рўйхат!$B:$B,$C315)</f>
        <v/>
      </c>
      <c r="U315" s="35">
        <f>SUMIFS(рўйхат!T:T,рўйхат!$CY:$CY,$B$328,рўйхат!$B:$B,$C315)</f>
        <v/>
      </c>
      <c r="V315" s="36">
        <f>SUMIFS(рўйхат!U:U,рўйхат!$CY:$CY,$B$328,рўйхат!$B:$B,$C315)</f>
        <v/>
      </c>
      <c r="W315" s="35">
        <f>SUMIFS(рўйхат!V:V,рўйхат!$CY:$CY,$B$328,рўйхат!$B:$B,$C315)</f>
        <v/>
      </c>
      <c r="X315" s="36">
        <f>SUMIFS(рўйхат!W:W,рўйхат!$CY:$CY,$B$328,рўйхат!$B:$B,$C315)</f>
        <v/>
      </c>
      <c r="Y315" s="35">
        <f>SUMIFS(рўйхат!X:X,рўйхат!$CY:$CY,$B$328,рўйхат!$B:$B,$C315)</f>
        <v/>
      </c>
      <c r="Z315" s="36">
        <f>SUMIFS(рўйхат!Y:Y,рўйхат!$CY:$CY,$B$328,рўйхат!$B:$B,$C315)</f>
        <v/>
      </c>
      <c r="AA315" s="35">
        <f>SUMIFS(рўйхат!Z:Z,рўйхат!$CY:$CY,$B$328,рўйхат!$B:$B,$C315)</f>
        <v/>
      </c>
      <c r="AB315" s="36">
        <f>SUMIFS(рўйхат!AA:AA,рўйхат!$CY:$CY,$B$328,рўйхат!$B:$B,$C315)</f>
        <v/>
      </c>
      <c r="AC315" s="35">
        <f>SUMIFS(рўйхат!AB:AB,рўйхат!$CY:$CY,$B$328,рўйхат!$B:$B,$C315)</f>
        <v/>
      </c>
      <c r="AD315" s="36">
        <f>SUMIFS(рўйхат!AC:AC,рўйхат!$CY:$CY,$B$328,рўйхат!$B:$B,$C315)</f>
        <v/>
      </c>
      <c r="AE315" s="35">
        <f>SUMIFS(рўйхат!AD:AD,рўйхат!$CY:$CY,$B$328,рўйхат!$B:$B,$C315)</f>
        <v/>
      </c>
      <c r="AF315" s="36">
        <f>SUMIFS(рўйхат!AE:AE,рўйхат!$CY:$CY,$B$328,рўйхат!$B:$B,$C315)</f>
        <v/>
      </c>
      <c r="AG315" s="35">
        <f>SUMIFS(рўйхат!AH:AH,рўйхат!$CY:$CY,$B$328,рўйхат!$B:$B,$C315)</f>
        <v/>
      </c>
      <c r="AH315" s="36">
        <f>SUMIFS(рўйхат!AI:AI,рўйхат!$CY:$CY,$B$328,рўйхат!$B:$B,$C315)</f>
        <v/>
      </c>
      <c r="AI315" s="35">
        <f>SUMIFS(рўйхат!AJ:AJ,рўйхат!$CY:$CY,$B$328,рўйхат!$B:$B,$C315)</f>
        <v/>
      </c>
      <c r="AJ315" s="36">
        <f>SUMIFS(рўйхат!AK:AK,рўйхат!$CY:$CY,$B$328,рўйхат!$B:$B,$C315)</f>
        <v/>
      </c>
      <c r="AK315" s="35">
        <f>SUMIFS(рўйхат!AL:AL,рўйхат!$CY:$CY,$B$328,рўйхат!$B:$B,$C315)</f>
        <v/>
      </c>
      <c r="AL315" s="36">
        <f>SUMIFS(рўйхат!AM:AM,рўйхат!$CY:$CY,$B$328,рўйхат!$B:$B,$C315)</f>
        <v/>
      </c>
      <c r="AM315" s="77">
        <f>IFERROR(Q315/E315,0)</f>
        <v/>
      </c>
      <c r="AN315" s="77">
        <f>IFERROR(R315/F315,0)</f>
        <v/>
      </c>
      <c r="AO315" s="35">
        <f>SUMIFS(рўйхат!AX:AX,рўйхат!$CY:$CY,$B$328,рўйхат!$B:$B,$C315)</f>
        <v/>
      </c>
      <c r="AP315" s="36">
        <f>SUMIFS(рўйхат!AY:AY,рўйхат!$CY:$CY,$B$328,рўйхат!$B:$B,$C315)</f>
        <v/>
      </c>
      <c r="AQ315" s="35">
        <f>SUMIFS(рўйхат!AZ:AZ,рўйхат!$CY:$CY,$B$328,рўйхат!$B:$B,$C315)</f>
        <v/>
      </c>
      <c r="AR315" s="36">
        <f>SUMIFS(рўйхат!BA:BA,рўйхат!$CY:$CY,$B$328,рўйхат!$B:$B,$C315)</f>
        <v/>
      </c>
      <c r="AS315" s="35">
        <f>SUMIFS(рўйхат!BB:BB,рўйхат!$CY:$CY,$B$328,рўйхат!$B:$B,$C315)</f>
        <v/>
      </c>
      <c r="AT315" s="36">
        <f>SUMIFS(рўйхат!BC:BC,рўйхат!$CY:$CY,$B$328,рўйхат!$B:$B,$C315)</f>
        <v/>
      </c>
      <c r="AU315" s="35">
        <f>SUMIFS(рўйхат!BD:BD,рўйхат!$CY:$CY,$B$328,рўйхат!$B:$B,$C315)</f>
        <v/>
      </c>
      <c r="AV315" s="36">
        <f>SUMIFS(рўйхат!BE:BE,рўйхат!$CY:$CY,$B$328,рўйхат!$B:$B,$C315)</f>
        <v/>
      </c>
      <c r="AW315" s="35">
        <f>SUMIFS(рўйхат!BF:BF,рўйхат!$CY:$CY,$B$328,рўйхат!$B:$B,$C315)</f>
        <v/>
      </c>
      <c r="AX315" s="36">
        <f>SUMIFS(рўйхат!BG:BG,рўйхат!$CY:$CY,$B$328,рўйхат!$B:$B,$C315)</f>
        <v/>
      </c>
      <c r="AY315" s="35">
        <f>SUMIFS(рўйхат!BH:BH,рўйхат!$CY:$CY,$B$328,рўйхат!$B:$B,$C315)</f>
        <v/>
      </c>
      <c r="AZ315" s="36">
        <f>SUMIFS(рўйхат!BI:BI,рўйхат!$CY:$CY,$B$328,рўйхат!$B:$B,$C315)</f>
        <v/>
      </c>
      <c r="BA315" s="35">
        <f>SUMIFS(рўйхат!BJ:BJ,рўйхат!$CY:$CY,$B$328,рўйхат!$B:$B,$C315)</f>
        <v/>
      </c>
      <c r="BB315" s="36">
        <f>SUMIFS(рўйхат!BK:BK,рўйхат!$CY:$CY,$B$328,рўйхат!$B:$B,$C315)</f>
        <v/>
      </c>
      <c r="BC315" s="77">
        <f>IFERROR(AO315/E315,0)</f>
        <v/>
      </c>
      <c r="BD315" s="77">
        <f>IFERROR(AP315/F315,0)</f>
        <v/>
      </c>
      <c r="BE315" s="35">
        <f>SUMIFS(рўйхат!BL:BL,рўйхат!$CY:$CY,$B$328,рўйхат!$B:$B,$C315)</f>
        <v/>
      </c>
      <c r="BF315" s="36">
        <f>SUMIFS(рўйхат!BM:BM,рўйхат!$CY:$CY,$B$328,рўйхат!$B:$B,$C315)</f>
        <v/>
      </c>
      <c r="BG315" s="35">
        <f>SUMIFS(рўйхат!BN:BN,рўйхат!$CY:$CY,$B$328,рўйхат!$B:$B,$C315)</f>
        <v/>
      </c>
      <c r="BH315" s="36">
        <f>SUMIFS(рўйхат!BO:BO,рўйхат!$CY:$CY,$B$328,рўйхат!$B:$B,$C315)</f>
        <v/>
      </c>
      <c r="BI315" s="35">
        <f>SUMIFS(рўйхат!BP:BP,рўйхат!$CY:$CY,$B$328,рўйхат!$B:$B,$C315)</f>
        <v/>
      </c>
      <c r="BJ315" s="36">
        <f>SUMIFS(рўйхат!BQ:BQ,рўйхат!$CY:$CY,$B$328,рўйхат!$B:$B,$C315)</f>
        <v/>
      </c>
      <c r="BK315" s="35">
        <f>SUMIFS(рўйхат!BR:BR,рўйхат!$CY:$CY,$B$328,рўйхат!$B:$B,$C315)</f>
        <v/>
      </c>
      <c r="BL315" s="36">
        <f>SUMIFS(рўйхат!BS:BS,рўйхат!$CY:$CY,$B$328,рўйхат!$B:$B,$C315)</f>
        <v/>
      </c>
      <c r="BM315" s="35">
        <f>SUMIFS(рўйхат!BT:BT,рўйхат!$CY:$CY,$B$328,рўйхат!$B:$B,$C315)</f>
        <v/>
      </c>
      <c r="BN315" s="36">
        <f>SUMIFS(рўйхат!BU:BU,рўйхат!$CY:$CY,$B$328,рўйхат!$B:$B,$C315)</f>
        <v/>
      </c>
      <c r="BO315" s="35">
        <f>SUMIFS(рўйхат!BX:BX,рўйхат!$CY:$CY,$B$328,рўйхат!$B:$B,$C315)</f>
        <v/>
      </c>
      <c r="BP315" s="36">
        <f>SUMIFS(рўйхат!BY:BY,рўйхат!$CY:$CY,$B$328,рўйхат!$B:$B,$C315)</f>
        <v/>
      </c>
      <c r="BQ315" s="35">
        <f>SUMIFS(рўйхат!BZ:BZ,рўйхат!$CY:$CY,$B$328,рўйхат!$B:$B,$C315)</f>
        <v/>
      </c>
      <c r="BR315" s="36">
        <f>SUMIFS(рўйхат!CA:CA,рўйхат!$CY:$CY,$B$328,рўйхат!$B:$B,$C315)</f>
        <v/>
      </c>
      <c r="BS315" s="35">
        <f>SUMIFS(рўйхат!CB:CB,рўйхат!$CY:$CY,$B$328,рўйхат!$B:$B,$C315)</f>
        <v/>
      </c>
      <c r="BT315" s="36">
        <f>SUMIFS(рўйхат!CC:CC,рўйхат!$CY:$CY,$B$328,рўйхат!$B:$B,$C315)</f>
        <v/>
      </c>
      <c r="BU315" s="35">
        <f>SUMIFS(рўйхат!CD:CD,рўйхат!$CY:$CY,$B$328,рўйхат!$B:$B,$C315)</f>
        <v/>
      </c>
      <c r="BV315" s="36">
        <f>SUMIFS(рўйхат!CE:CE,рўйхат!$CY:$CY,$B$328,рўйхат!$B:$B,$C315)</f>
        <v/>
      </c>
      <c r="BW315" s="35">
        <f>SUMIFS(рўйхат!CH:CH,рўйхат!$CY:$CY,$B$328,рўйхат!$B:$B,$C315)</f>
        <v/>
      </c>
      <c r="BX315" s="36">
        <f>SUMIFS(рўйхат!CI:CI,рўйхат!$CY:$CY,$B$328,рўйхат!$B:$B,$C315)</f>
        <v/>
      </c>
      <c r="BY315" s="35">
        <f>SUMIFS(рўйхат!CJ:CJ,рўйхат!$CY:$CY,$B$328,рўйхат!$B:$B,$C315)</f>
        <v/>
      </c>
      <c r="BZ315" s="36">
        <f>SUMIFS(рўйхат!CK:CK,рўйхат!$CY:$CY,$B$328,рўйхат!$B:$B,$C315)</f>
        <v/>
      </c>
      <c r="CA315" s="35">
        <f>SUMIFS(рўйхат!CL:CL,рўйхат!$CY:$CY,$B$328,рўйхат!$B:$B,$C315)</f>
        <v/>
      </c>
      <c r="CB315" s="36">
        <f>SUMIFS(рўйхат!CM:CM,рўйхат!$CY:$CY,$B$328,рўйхат!$B:$B,$C315)</f>
        <v/>
      </c>
      <c r="CC315" s="35">
        <f>SUMIFS(рўйхат!CN:CN,рўйхат!$CY:$CY,$B$328,рўйхат!$B:$B,$C315)</f>
        <v/>
      </c>
      <c r="CD315" s="36">
        <f>SUMIFS(рўйхат!CO:CO,рўйхат!$CY:$CY,$B$328,рўйхат!$B:$B,$C315)</f>
        <v/>
      </c>
      <c r="CE315" s="77">
        <f>IFERROR(BE315/(Q315+BE315),0)</f>
        <v/>
      </c>
      <c r="CF315" s="78">
        <f>IFERROR(BF315/(R315+BF315),0)</f>
        <v/>
      </c>
      <c r="CG315" s="8">
        <f>COUNTIFS(B:B,B315)</f>
        <v/>
      </c>
    </row>
    <row r="316" hidden="1" outlineLevel="1" ht="33.95" customFormat="1" customHeight="1" s="8">
      <c r="A316" s="15" t="n"/>
      <c r="B316" s="50" t="n">
        <v>20</v>
      </c>
      <c r="C316" s="66" t="inlineStr">
        <is>
          <t>Рақобатни ривожлантириш ва истеъмолчилар ҳуқуқларини ҳимоя қилиш қўмитаси</t>
        </is>
      </c>
      <c r="D316" s="16" t="n"/>
      <c r="E316" s="35">
        <f>SUMIFS(рўйхат!F:F,рўйхат!$CY:$CY,$B$328,рўйхат!$B:$B,$C316)</f>
        <v/>
      </c>
      <c r="F316" s="36">
        <f>SUMIFS(рўйхат!G:G,рўйхат!$CY:$CY,$B$328,рўйхат!$B:$B,$C316)</f>
        <v/>
      </c>
      <c r="G316" s="35">
        <f>SUMIFS(рўйхат!H:H,рўйхат!$CY:$CY,$B$328,рўйхат!$B:$B,$C316)</f>
        <v/>
      </c>
      <c r="H316" s="36">
        <f>SUMIFS(рўйхат!I:I,рўйхат!$CY:$CY,$B$328,рўйхат!$B:$B,$C316)</f>
        <v/>
      </c>
      <c r="I316" s="35">
        <f>SUMIFS(рўйхат!J:J,рўйхат!$CY:$CY,$B$328,рўйхат!$B:$B,$C316)</f>
        <v/>
      </c>
      <c r="J316" s="36">
        <f>SUMIFS(рўйхат!K:K,рўйхат!$CY:$CY,$B$328,рўйхат!$B:$B,$C316)</f>
        <v/>
      </c>
      <c r="K316" s="35">
        <f>SUMIFS(рўйхат!L:L,рўйхат!$CY:$CY,$B$328,рўйхат!$B:$B,$C316)</f>
        <v/>
      </c>
      <c r="L316" s="36">
        <f>SUMIFS(рўйхат!M:M,рўйхат!$CY:$CY,$B$328,рўйхат!$B:$B,$C316)</f>
        <v/>
      </c>
      <c r="M316" s="35">
        <f>SUMIFS(рўйхат!N:N,рўйхат!$CY:$CY,$B$328,рўйхат!$B:$B,$C316)</f>
        <v/>
      </c>
      <c r="N316" s="36">
        <f>SUMIFS(рўйхат!O:O,рўйхат!$CY:$CY,$B$328,рўйхат!$B:$B,$C316)</f>
        <v/>
      </c>
      <c r="O316" s="34">
        <f>IFERROR(M316/E316,0)</f>
        <v/>
      </c>
      <c r="P316" s="34">
        <f>IFERROR(N316/F316,0)</f>
        <v/>
      </c>
      <c r="Q316" s="35">
        <f>SUMIFS(рўйхат!P:P,рўйхат!$CY:$CY,$B$328,рўйхат!$B:$B,$C316)</f>
        <v/>
      </c>
      <c r="R316" s="36">
        <f>SUMIFS(рўйхат!Q:Q,рўйхат!$CY:$CY,$B$328,рўйхат!$B:$B,$C316)</f>
        <v/>
      </c>
      <c r="S316" s="35">
        <f>SUMIFS(рўйхат!R:R,рўйхат!$CY:$CY,$B$328,рўйхат!$B:$B,$C316)</f>
        <v/>
      </c>
      <c r="T316" s="36">
        <f>SUMIFS(рўйхат!S:S,рўйхат!$CY:$CY,$B$328,рўйхат!$B:$B,$C316)</f>
        <v/>
      </c>
      <c r="U316" s="35">
        <f>SUMIFS(рўйхат!T:T,рўйхат!$CY:$CY,$B$328,рўйхат!$B:$B,$C316)</f>
        <v/>
      </c>
      <c r="V316" s="36">
        <f>SUMIFS(рўйхат!U:U,рўйхат!$CY:$CY,$B$328,рўйхат!$B:$B,$C316)</f>
        <v/>
      </c>
      <c r="W316" s="35">
        <f>SUMIFS(рўйхат!V:V,рўйхат!$CY:$CY,$B$328,рўйхат!$B:$B,$C316)</f>
        <v/>
      </c>
      <c r="X316" s="36">
        <f>SUMIFS(рўйхат!W:W,рўйхат!$CY:$CY,$B$328,рўйхат!$B:$B,$C316)</f>
        <v/>
      </c>
      <c r="Y316" s="35">
        <f>SUMIFS(рўйхат!X:X,рўйхат!$CY:$CY,$B$328,рўйхат!$B:$B,$C316)</f>
        <v/>
      </c>
      <c r="Z316" s="36">
        <f>SUMIFS(рўйхат!Y:Y,рўйхат!$CY:$CY,$B$328,рўйхат!$B:$B,$C316)</f>
        <v/>
      </c>
      <c r="AA316" s="35">
        <f>SUMIFS(рўйхат!Z:Z,рўйхат!$CY:$CY,$B$328,рўйхат!$B:$B,$C316)</f>
        <v/>
      </c>
      <c r="AB316" s="36">
        <f>SUMIFS(рўйхат!AA:AA,рўйхат!$CY:$CY,$B$328,рўйхат!$B:$B,$C316)</f>
        <v/>
      </c>
      <c r="AC316" s="35">
        <f>SUMIFS(рўйхат!AB:AB,рўйхат!$CY:$CY,$B$328,рўйхат!$B:$B,$C316)</f>
        <v/>
      </c>
      <c r="AD316" s="36">
        <f>SUMIFS(рўйхат!AC:AC,рўйхат!$CY:$CY,$B$328,рўйхат!$B:$B,$C316)</f>
        <v/>
      </c>
      <c r="AE316" s="35">
        <f>SUMIFS(рўйхат!AD:AD,рўйхат!$CY:$CY,$B$328,рўйхат!$B:$B,$C316)</f>
        <v/>
      </c>
      <c r="AF316" s="36">
        <f>SUMIFS(рўйхат!AE:AE,рўйхат!$CY:$CY,$B$328,рўйхат!$B:$B,$C316)</f>
        <v/>
      </c>
      <c r="AG316" s="35">
        <f>SUMIFS(рўйхат!AH:AH,рўйхат!$CY:$CY,$B$328,рўйхат!$B:$B,$C316)</f>
        <v/>
      </c>
      <c r="AH316" s="36">
        <f>SUMIFS(рўйхат!AI:AI,рўйхат!$CY:$CY,$B$328,рўйхат!$B:$B,$C316)</f>
        <v/>
      </c>
      <c r="AI316" s="35">
        <f>SUMIFS(рўйхат!AJ:AJ,рўйхат!$CY:$CY,$B$328,рўйхат!$B:$B,$C316)</f>
        <v/>
      </c>
      <c r="AJ316" s="36">
        <f>SUMIFS(рўйхат!AK:AK,рўйхат!$CY:$CY,$B$328,рўйхат!$B:$B,$C316)</f>
        <v/>
      </c>
      <c r="AK316" s="35">
        <f>SUMIFS(рўйхат!AL:AL,рўйхат!$CY:$CY,$B$328,рўйхат!$B:$B,$C316)</f>
        <v/>
      </c>
      <c r="AL316" s="36">
        <f>SUMIFS(рўйхат!AM:AM,рўйхат!$CY:$CY,$B$328,рўйхат!$B:$B,$C316)</f>
        <v/>
      </c>
      <c r="AM316" s="77">
        <f>IFERROR(Q316/E316,0)</f>
        <v/>
      </c>
      <c r="AN316" s="77">
        <f>IFERROR(R316/F316,0)</f>
        <v/>
      </c>
      <c r="AO316" s="35">
        <f>SUMIFS(рўйхат!AX:AX,рўйхат!$CY:$CY,$B$328,рўйхат!$B:$B,$C316)</f>
        <v/>
      </c>
      <c r="AP316" s="36">
        <f>SUMIFS(рўйхат!AY:AY,рўйхат!$CY:$CY,$B$328,рўйхат!$B:$B,$C316)</f>
        <v/>
      </c>
      <c r="AQ316" s="35">
        <f>SUMIFS(рўйхат!AZ:AZ,рўйхат!$CY:$CY,$B$328,рўйхат!$B:$B,$C316)</f>
        <v/>
      </c>
      <c r="AR316" s="36">
        <f>SUMIFS(рўйхат!BA:BA,рўйхат!$CY:$CY,$B$328,рўйхат!$B:$B,$C316)</f>
        <v/>
      </c>
      <c r="AS316" s="35">
        <f>SUMIFS(рўйхат!BB:BB,рўйхат!$CY:$CY,$B$328,рўйхат!$B:$B,$C316)</f>
        <v/>
      </c>
      <c r="AT316" s="36">
        <f>SUMIFS(рўйхат!BC:BC,рўйхат!$CY:$CY,$B$328,рўйхат!$B:$B,$C316)</f>
        <v/>
      </c>
      <c r="AU316" s="35">
        <f>SUMIFS(рўйхат!BD:BD,рўйхат!$CY:$CY,$B$328,рўйхат!$B:$B,$C316)</f>
        <v/>
      </c>
      <c r="AV316" s="36">
        <f>SUMIFS(рўйхат!BE:BE,рўйхат!$CY:$CY,$B$328,рўйхат!$B:$B,$C316)</f>
        <v/>
      </c>
      <c r="AW316" s="35">
        <f>SUMIFS(рўйхат!BF:BF,рўйхат!$CY:$CY,$B$328,рўйхат!$B:$B,$C316)</f>
        <v/>
      </c>
      <c r="AX316" s="36">
        <f>SUMIFS(рўйхат!BG:BG,рўйхат!$CY:$CY,$B$328,рўйхат!$B:$B,$C316)</f>
        <v/>
      </c>
      <c r="AY316" s="35">
        <f>SUMIFS(рўйхат!BH:BH,рўйхат!$CY:$CY,$B$328,рўйхат!$B:$B,$C316)</f>
        <v/>
      </c>
      <c r="AZ316" s="36">
        <f>SUMIFS(рўйхат!BI:BI,рўйхат!$CY:$CY,$B$328,рўйхат!$B:$B,$C316)</f>
        <v/>
      </c>
      <c r="BA316" s="35">
        <f>SUMIFS(рўйхат!BJ:BJ,рўйхат!$CY:$CY,$B$328,рўйхат!$B:$B,$C316)</f>
        <v/>
      </c>
      <c r="BB316" s="36">
        <f>SUMIFS(рўйхат!BK:BK,рўйхат!$CY:$CY,$B$328,рўйхат!$B:$B,$C316)</f>
        <v/>
      </c>
      <c r="BC316" s="77">
        <f>IFERROR(AO316/E316,0)</f>
        <v/>
      </c>
      <c r="BD316" s="77">
        <f>IFERROR(AP316/F316,0)</f>
        <v/>
      </c>
      <c r="BE316" s="35">
        <f>SUMIFS(рўйхат!BL:BL,рўйхат!$CY:$CY,$B$328,рўйхат!$B:$B,$C316)</f>
        <v/>
      </c>
      <c r="BF316" s="36">
        <f>SUMIFS(рўйхат!BM:BM,рўйхат!$CY:$CY,$B$328,рўйхат!$B:$B,$C316)</f>
        <v/>
      </c>
      <c r="BG316" s="35">
        <f>SUMIFS(рўйхат!BN:BN,рўйхат!$CY:$CY,$B$328,рўйхат!$B:$B,$C316)</f>
        <v/>
      </c>
      <c r="BH316" s="36">
        <f>SUMIFS(рўйхат!BO:BO,рўйхат!$CY:$CY,$B$328,рўйхат!$B:$B,$C316)</f>
        <v/>
      </c>
      <c r="BI316" s="35">
        <f>SUMIFS(рўйхат!BP:BP,рўйхат!$CY:$CY,$B$328,рўйхат!$B:$B,$C316)</f>
        <v/>
      </c>
      <c r="BJ316" s="36">
        <f>SUMIFS(рўйхат!BQ:BQ,рўйхат!$CY:$CY,$B$328,рўйхат!$B:$B,$C316)</f>
        <v/>
      </c>
      <c r="BK316" s="35">
        <f>SUMIFS(рўйхат!BR:BR,рўйхат!$CY:$CY,$B$328,рўйхат!$B:$B,$C316)</f>
        <v/>
      </c>
      <c r="BL316" s="36">
        <f>SUMIFS(рўйхат!BS:BS,рўйхат!$CY:$CY,$B$328,рўйхат!$B:$B,$C316)</f>
        <v/>
      </c>
      <c r="BM316" s="35">
        <f>SUMIFS(рўйхат!BT:BT,рўйхат!$CY:$CY,$B$328,рўйхат!$B:$B,$C316)</f>
        <v/>
      </c>
      <c r="BN316" s="36">
        <f>SUMIFS(рўйхат!BU:BU,рўйхат!$CY:$CY,$B$328,рўйхат!$B:$B,$C316)</f>
        <v/>
      </c>
      <c r="BO316" s="35">
        <f>SUMIFS(рўйхат!BX:BX,рўйхат!$CY:$CY,$B$328,рўйхат!$B:$B,$C316)</f>
        <v/>
      </c>
      <c r="BP316" s="36">
        <f>SUMIFS(рўйхат!BY:BY,рўйхат!$CY:$CY,$B$328,рўйхат!$B:$B,$C316)</f>
        <v/>
      </c>
      <c r="BQ316" s="35">
        <f>SUMIFS(рўйхат!BZ:BZ,рўйхат!$CY:$CY,$B$328,рўйхат!$B:$B,$C316)</f>
        <v/>
      </c>
      <c r="BR316" s="36">
        <f>SUMIFS(рўйхат!CA:CA,рўйхат!$CY:$CY,$B$328,рўйхат!$B:$B,$C316)</f>
        <v/>
      </c>
      <c r="BS316" s="35">
        <f>SUMIFS(рўйхат!CB:CB,рўйхат!$CY:$CY,$B$328,рўйхат!$B:$B,$C316)</f>
        <v/>
      </c>
      <c r="BT316" s="36">
        <f>SUMIFS(рўйхат!CC:CC,рўйхат!$CY:$CY,$B$328,рўйхат!$B:$B,$C316)</f>
        <v/>
      </c>
      <c r="BU316" s="35">
        <f>SUMIFS(рўйхат!CD:CD,рўйхат!$CY:$CY,$B$328,рўйхат!$B:$B,$C316)</f>
        <v/>
      </c>
      <c r="BV316" s="36">
        <f>SUMIFS(рўйхат!CE:CE,рўйхат!$CY:$CY,$B$328,рўйхат!$B:$B,$C316)</f>
        <v/>
      </c>
      <c r="BW316" s="35">
        <f>SUMIFS(рўйхат!CH:CH,рўйхат!$CY:$CY,$B$328,рўйхат!$B:$B,$C316)</f>
        <v/>
      </c>
      <c r="BX316" s="36">
        <f>SUMIFS(рўйхат!CI:CI,рўйхат!$CY:$CY,$B$328,рўйхат!$B:$B,$C316)</f>
        <v/>
      </c>
      <c r="BY316" s="35">
        <f>SUMIFS(рўйхат!CJ:CJ,рўйхат!$CY:$CY,$B$328,рўйхат!$B:$B,$C316)</f>
        <v/>
      </c>
      <c r="BZ316" s="36">
        <f>SUMIFS(рўйхат!CK:CK,рўйхат!$CY:$CY,$B$328,рўйхат!$B:$B,$C316)</f>
        <v/>
      </c>
      <c r="CA316" s="35">
        <f>SUMIFS(рўйхат!CL:CL,рўйхат!$CY:$CY,$B$328,рўйхат!$B:$B,$C316)</f>
        <v/>
      </c>
      <c r="CB316" s="36">
        <f>SUMIFS(рўйхат!CM:CM,рўйхат!$CY:$CY,$B$328,рўйхат!$B:$B,$C316)</f>
        <v/>
      </c>
      <c r="CC316" s="35">
        <f>SUMIFS(рўйхат!CN:CN,рўйхат!$CY:$CY,$B$328,рўйхат!$B:$B,$C316)</f>
        <v/>
      </c>
      <c r="CD316" s="36">
        <f>SUMIFS(рўйхат!CO:CO,рўйхат!$CY:$CY,$B$328,рўйхат!$B:$B,$C316)</f>
        <v/>
      </c>
      <c r="CE316" s="77">
        <f>IFERROR(BE316/(Q316+BE316),0)</f>
        <v/>
      </c>
      <c r="CF316" s="78">
        <f>IFERROR(BF316/(R316+BF316),0)</f>
        <v/>
      </c>
      <c r="CG316" s="8">
        <f>COUNTIFS(B:B,B316)</f>
        <v/>
      </c>
    </row>
    <row r="317" hidden="1" outlineLevel="1" ht="17.1" customFormat="1" customHeight="1" s="8">
      <c r="A317" s="33" t="n"/>
      <c r="B317" s="50" t="n">
        <v>21</v>
      </c>
      <c r="C317" s="66" t="inlineStr">
        <is>
          <t>Соғлиқни сақлаш вазирлиги</t>
        </is>
      </c>
      <c r="D317" s="16" t="n"/>
      <c r="E317" s="35">
        <f>SUMIFS(рўйхат!F:F,рўйхат!$CY:$CY,$B$328,рўйхат!$B:$B,$C317)</f>
        <v/>
      </c>
      <c r="F317" s="36">
        <f>SUMIFS(рўйхат!G:G,рўйхат!$CY:$CY,$B$328,рўйхат!$B:$B,$C317)</f>
        <v/>
      </c>
      <c r="G317" s="35">
        <f>SUMIFS(рўйхат!H:H,рўйхат!$CY:$CY,$B$328,рўйхат!$B:$B,$C317)</f>
        <v/>
      </c>
      <c r="H317" s="36">
        <f>SUMIFS(рўйхат!I:I,рўйхат!$CY:$CY,$B$328,рўйхат!$B:$B,$C317)</f>
        <v/>
      </c>
      <c r="I317" s="35">
        <f>SUMIFS(рўйхат!J:J,рўйхат!$CY:$CY,$B$328,рўйхат!$B:$B,$C317)</f>
        <v/>
      </c>
      <c r="J317" s="36">
        <f>SUMIFS(рўйхат!K:K,рўйхат!$CY:$CY,$B$328,рўйхат!$B:$B,$C317)</f>
        <v/>
      </c>
      <c r="K317" s="35">
        <f>SUMIFS(рўйхат!L:L,рўйхат!$CY:$CY,$B$328,рўйхат!$B:$B,$C317)</f>
        <v/>
      </c>
      <c r="L317" s="36">
        <f>SUMIFS(рўйхат!M:M,рўйхат!$CY:$CY,$B$328,рўйхат!$B:$B,$C317)</f>
        <v/>
      </c>
      <c r="M317" s="35">
        <f>SUMIFS(рўйхат!N:N,рўйхат!$CY:$CY,$B$328,рўйхат!$B:$B,$C317)</f>
        <v/>
      </c>
      <c r="N317" s="36">
        <f>SUMIFS(рўйхат!O:O,рўйхат!$CY:$CY,$B$328,рўйхат!$B:$B,$C317)</f>
        <v/>
      </c>
      <c r="O317" s="34">
        <f>IFERROR(M317/E317,0)</f>
        <v/>
      </c>
      <c r="P317" s="34">
        <f>IFERROR(N317/F317,0)</f>
        <v/>
      </c>
      <c r="Q317" s="35">
        <f>SUMIFS(рўйхат!P:P,рўйхат!$CY:$CY,$B$328,рўйхат!$B:$B,$C317)</f>
        <v/>
      </c>
      <c r="R317" s="36">
        <f>SUMIFS(рўйхат!Q:Q,рўйхат!$CY:$CY,$B$328,рўйхат!$B:$B,$C317)</f>
        <v/>
      </c>
      <c r="S317" s="35">
        <f>SUMIFS(рўйхат!R:R,рўйхат!$CY:$CY,$B$328,рўйхат!$B:$B,$C317)</f>
        <v/>
      </c>
      <c r="T317" s="36">
        <f>SUMIFS(рўйхат!S:S,рўйхат!$CY:$CY,$B$328,рўйхат!$B:$B,$C317)</f>
        <v/>
      </c>
      <c r="U317" s="35">
        <f>SUMIFS(рўйхат!T:T,рўйхат!$CY:$CY,$B$328,рўйхат!$B:$B,$C317)</f>
        <v/>
      </c>
      <c r="V317" s="36">
        <f>SUMIFS(рўйхат!U:U,рўйхат!$CY:$CY,$B$328,рўйхат!$B:$B,$C317)</f>
        <v/>
      </c>
      <c r="W317" s="35">
        <f>SUMIFS(рўйхат!V:V,рўйхат!$CY:$CY,$B$328,рўйхат!$B:$B,$C317)</f>
        <v/>
      </c>
      <c r="X317" s="36">
        <f>SUMIFS(рўйхат!W:W,рўйхат!$CY:$CY,$B$328,рўйхат!$B:$B,$C317)</f>
        <v/>
      </c>
      <c r="Y317" s="35">
        <f>SUMIFS(рўйхат!X:X,рўйхат!$CY:$CY,$B$328,рўйхат!$B:$B,$C317)</f>
        <v/>
      </c>
      <c r="Z317" s="36">
        <f>SUMIFS(рўйхат!Y:Y,рўйхат!$CY:$CY,$B$328,рўйхат!$B:$B,$C317)</f>
        <v/>
      </c>
      <c r="AA317" s="35">
        <f>SUMIFS(рўйхат!Z:Z,рўйхат!$CY:$CY,$B$328,рўйхат!$B:$B,$C317)</f>
        <v/>
      </c>
      <c r="AB317" s="36">
        <f>SUMIFS(рўйхат!AA:AA,рўйхат!$CY:$CY,$B$328,рўйхат!$B:$B,$C317)</f>
        <v/>
      </c>
      <c r="AC317" s="35">
        <f>SUMIFS(рўйхат!AB:AB,рўйхат!$CY:$CY,$B$328,рўйхат!$B:$B,$C317)</f>
        <v/>
      </c>
      <c r="AD317" s="36">
        <f>SUMIFS(рўйхат!AC:AC,рўйхат!$CY:$CY,$B$328,рўйхат!$B:$B,$C317)</f>
        <v/>
      </c>
      <c r="AE317" s="35">
        <f>SUMIFS(рўйхат!AD:AD,рўйхат!$CY:$CY,$B$328,рўйхат!$B:$B,$C317)</f>
        <v/>
      </c>
      <c r="AF317" s="36">
        <f>SUMIFS(рўйхат!AE:AE,рўйхат!$CY:$CY,$B$328,рўйхат!$B:$B,$C317)</f>
        <v/>
      </c>
      <c r="AG317" s="35">
        <f>SUMIFS(рўйхат!AH:AH,рўйхат!$CY:$CY,$B$328,рўйхат!$B:$B,$C317)</f>
        <v/>
      </c>
      <c r="AH317" s="36">
        <f>SUMIFS(рўйхат!AI:AI,рўйхат!$CY:$CY,$B$328,рўйхат!$B:$B,$C317)</f>
        <v/>
      </c>
      <c r="AI317" s="35">
        <f>SUMIFS(рўйхат!AJ:AJ,рўйхат!$CY:$CY,$B$328,рўйхат!$B:$B,$C317)</f>
        <v/>
      </c>
      <c r="AJ317" s="36">
        <f>SUMIFS(рўйхат!AK:AK,рўйхат!$CY:$CY,$B$328,рўйхат!$B:$B,$C317)</f>
        <v/>
      </c>
      <c r="AK317" s="35">
        <f>SUMIFS(рўйхат!AL:AL,рўйхат!$CY:$CY,$B$328,рўйхат!$B:$B,$C317)</f>
        <v/>
      </c>
      <c r="AL317" s="36">
        <f>SUMIFS(рўйхат!AM:AM,рўйхат!$CY:$CY,$B$328,рўйхат!$B:$B,$C317)</f>
        <v/>
      </c>
      <c r="AM317" s="77">
        <f>IFERROR(Q317/E317,0)</f>
        <v/>
      </c>
      <c r="AN317" s="77">
        <f>IFERROR(R317/F317,0)</f>
        <v/>
      </c>
      <c r="AO317" s="35">
        <f>SUMIFS(рўйхат!AX:AX,рўйхат!$CY:$CY,$B$328,рўйхат!$B:$B,$C317)</f>
        <v/>
      </c>
      <c r="AP317" s="36">
        <f>SUMIFS(рўйхат!AY:AY,рўйхат!$CY:$CY,$B$328,рўйхат!$B:$B,$C317)</f>
        <v/>
      </c>
      <c r="AQ317" s="35">
        <f>SUMIFS(рўйхат!AZ:AZ,рўйхат!$CY:$CY,$B$328,рўйхат!$B:$B,$C317)</f>
        <v/>
      </c>
      <c r="AR317" s="36">
        <f>SUMIFS(рўйхат!BA:BA,рўйхат!$CY:$CY,$B$328,рўйхат!$B:$B,$C317)</f>
        <v/>
      </c>
      <c r="AS317" s="35">
        <f>SUMIFS(рўйхат!BB:BB,рўйхат!$CY:$CY,$B$328,рўйхат!$B:$B,$C317)</f>
        <v/>
      </c>
      <c r="AT317" s="36">
        <f>SUMIFS(рўйхат!BC:BC,рўйхат!$CY:$CY,$B$328,рўйхат!$B:$B,$C317)</f>
        <v/>
      </c>
      <c r="AU317" s="35">
        <f>SUMIFS(рўйхат!BD:BD,рўйхат!$CY:$CY,$B$328,рўйхат!$B:$B,$C317)</f>
        <v/>
      </c>
      <c r="AV317" s="36">
        <f>SUMIFS(рўйхат!BE:BE,рўйхат!$CY:$CY,$B$328,рўйхат!$B:$B,$C317)</f>
        <v/>
      </c>
      <c r="AW317" s="35">
        <f>SUMIFS(рўйхат!BF:BF,рўйхат!$CY:$CY,$B$328,рўйхат!$B:$B,$C317)</f>
        <v/>
      </c>
      <c r="AX317" s="36">
        <f>SUMIFS(рўйхат!BG:BG,рўйхат!$CY:$CY,$B$328,рўйхат!$B:$B,$C317)</f>
        <v/>
      </c>
      <c r="AY317" s="35">
        <f>SUMIFS(рўйхат!BH:BH,рўйхат!$CY:$CY,$B$328,рўйхат!$B:$B,$C317)</f>
        <v/>
      </c>
      <c r="AZ317" s="36">
        <f>SUMIFS(рўйхат!BI:BI,рўйхат!$CY:$CY,$B$328,рўйхат!$B:$B,$C317)</f>
        <v/>
      </c>
      <c r="BA317" s="35">
        <f>SUMIFS(рўйхат!BJ:BJ,рўйхат!$CY:$CY,$B$328,рўйхат!$B:$B,$C317)</f>
        <v/>
      </c>
      <c r="BB317" s="36">
        <f>SUMIFS(рўйхат!BK:BK,рўйхат!$CY:$CY,$B$328,рўйхат!$B:$B,$C317)</f>
        <v/>
      </c>
      <c r="BC317" s="77">
        <f>IFERROR(AO317/E317,0)</f>
        <v/>
      </c>
      <c r="BD317" s="77">
        <f>IFERROR(AP317/F317,0)</f>
        <v/>
      </c>
      <c r="BE317" s="35">
        <f>SUMIFS(рўйхат!BL:BL,рўйхат!$CY:$CY,$B$328,рўйхат!$B:$B,$C317)</f>
        <v/>
      </c>
      <c r="BF317" s="36">
        <f>SUMIFS(рўйхат!BM:BM,рўйхат!$CY:$CY,$B$328,рўйхат!$B:$B,$C317)</f>
        <v/>
      </c>
      <c r="BG317" s="35">
        <f>SUMIFS(рўйхат!BN:BN,рўйхат!$CY:$CY,$B$328,рўйхат!$B:$B,$C317)</f>
        <v/>
      </c>
      <c r="BH317" s="36">
        <f>SUMIFS(рўйхат!BO:BO,рўйхат!$CY:$CY,$B$328,рўйхат!$B:$B,$C317)</f>
        <v/>
      </c>
      <c r="BI317" s="35">
        <f>SUMIFS(рўйхат!BP:BP,рўйхат!$CY:$CY,$B$328,рўйхат!$B:$B,$C317)</f>
        <v/>
      </c>
      <c r="BJ317" s="36">
        <f>SUMIFS(рўйхат!BQ:BQ,рўйхат!$CY:$CY,$B$328,рўйхат!$B:$B,$C317)</f>
        <v/>
      </c>
      <c r="BK317" s="35">
        <f>SUMIFS(рўйхат!BR:BR,рўйхат!$CY:$CY,$B$328,рўйхат!$B:$B,$C317)</f>
        <v/>
      </c>
      <c r="BL317" s="36">
        <f>SUMIFS(рўйхат!BS:BS,рўйхат!$CY:$CY,$B$328,рўйхат!$B:$B,$C317)</f>
        <v/>
      </c>
      <c r="BM317" s="35">
        <f>SUMIFS(рўйхат!BT:BT,рўйхат!$CY:$CY,$B$328,рўйхат!$B:$B,$C317)</f>
        <v/>
      </c>
      <c r="BN317" s="36">
        <f>SUMIFS(рўйхат!BU:BU,рўйхат!$CY:$CY,$B$328,рўйхат!$B:$B,$C317)</f>
        <v/>
      </c>
      <c r="BO317" s="35">
        <f>SUMIFS(рўйхат!BX:BX,рўйхат!$CY:$CY,$B$328,рўйхат!$B:$B,$C317)</f>
        <v/>
      </c>
      <c r="BP317" s="36">
        <f>SUMIFS(рўйхат!BY:BY,рўйхат!$CY:$CY,$B$328,рўйхат!$B:$B,$C317)</f>
        <v/>
      </c>
      <c r="BQ317" s="35">
        <f>SUMIFS(рўйхат!BZ:BZ,рўйхат!$CY:$CY,$B$328,рўйхат!$B:$B,$C317)</f>
        <v/>
      </c>
      <c r="BR317" s="36">
        <f>SUMIFS(рўйхат!CA:CA,рўйхат!$CY:$CY,$B$328,рўйхат!$B:$B,$C317)</f>
        <v/>
      </c>
      <c r="BS317" s="35">
        <f>SUMIFS(рўйхат!CB:CB,рўйхат!$CY:$CY,$B$328,рўйхат!$B:$B,$C317)</f>
        <v/>
      </c>
      <c r="BT317" s="36">
        <f>SUMIFS(рўйхат!CC:CC,рўйхат!$CY:$CY,$B$328,рўйхат!$B:$B,$C317)</f>
        <v/>
      </c>
      <c r="BU317" s="35">
        <f>SUMIFS(рўйхат!CD:CD,рўйхат!$CY:$CY,$B$328,рўйхат!$B:$B,$C317)</f>
        <v/>
      </c>
      <c r="BV317" s="36">
        <f>SUMIFS(рўйхат!CE:CE,рўйхат!$CY:$CY,$B$328,рўйхат!$B:$B,$C317)</f>
        <v/>
      </c>
      <c r="BW317" s="35">
        <f>SUMIFS(рўйхат!CH:CH,рўйхат!$CY:$CY,$B$328,рўйхат!$B:$B,$C317)</f>
        <v/>
      </c>
      <c r="BX317" s="36">
        <f>SUMIFS(рўйхат!CI:CI,рўйхат!$CY:$CY,$B$328,рўйхат!$B:$B,$C317)</f>
        <v/>
      </c>
      <c r="BY317" s="35">
        <f>SUMIFS(рўйхат!CJ:CJ,рўйхат!$CY:$CY,$B$328,рўйхат!$B:$B,$C317)</f>
        <v/>
      </c>
      <c r="BZ317" s="36">
        <f>SUMIFS(рўйхат!CK:CK,рўйхат!$CY:$CY,$B$328,рўйхат!$B:$B,$C317)</f>
        <v/>
      </c>
      <c r="CA317" s="35">
        <f>SUMIFS(рўйхат!CL:CL,рўйхат!$CY:$CY,$B$328,рўйхат!$B:$B,$C317)</f>
        <v/>
      </c>
      <c r="CB317" s="36">
        <f>SUMIFS(рўйхат!CM:CM,рўйхат!$CY:$CY,$B$328,рўйхат!$B:$B,$C317)</f>
        <v/>
      </c>
      <c r="CC317" s="35">
        <f>SUMIFS(рўйхат!CN:CN,рўйхат!$CY:$CY,$B$328,рўйхат!$B:$B,$C317)</f>
        <v/>
      </c>
      <c r="CD317" s="36">
        <f>SUMIFS(рўйхат!CO:CO,рўйхат!$CY:$CY,$B$328,рўйхат!$B:$B,$C317)</f>
        <v/>
      </c>
      <c r="CE317" s="77">
        <f>IFERROR(BE317/(Q317+BE317),0)</f>
        <v/>
      </c>
      <c r="CF317" s="78">
        <f>IFERROR(BF317/(R317+BF317),0)</f>
        <v/>
      </c>
      <c r="CG317" s="8">
        <f>COUNTIFS(B:B,B317)</f>
        <v/>
      </c>
    </row>
    <row r="318" hidden="1" outlineLevel="1" ht="17.1" customFormat="1" customHeight="1" s="8">
      <c r="A318" s="33" t="n"/>
      <c r="B318" s="50" t="n">
        <v>22</v>
      </c>
      <c r="C318" s="66" t="inlineStr">
        <is>
          <t>Спорт вазирлиги</t>
        </is>
      </c>
      <c r="D318" s="16" t="n"/>
      <c r="E318" s="35">
        <f>SUMIFS(рўйхат!F:F,рўйхат!$CY:$CY,$B$328,рўйхат!$B:$B,$C318)</f>
        <v/>
      </c>
      <c r="F318" s="36">
        <f>SUMIFS(рўйхат!G:G,рўйхат!$CY:$CY,$B$328,рўйхат!$B:$B,$C318)</f>
        <v/>
      </c>
      <c r="G318" s="35">
        <f>SUMIFS(рўйхат!H:H,рўйхат!$CY:$CY,$B$328,рўйхат!$B:$B,$C318)</f>
        <v/>
      </c>
      <c r="H318" s="36">
        <f>SUMIFS(рўйхат!I:I,рўйхат!$CY:$CY,$B$328,рўйхат!$B:$B,$C318)</f>
        <v/>
      </c>
      <c r="I318" s="35">
        <f>SUMIFS(рўйхат!J:J,рўйхат!$CY:$CY,$B$328,рўйхат!$B:$B,$C318)</f>
        <v/>
      </c>
      <c r="J318" s="36">
        <f>SUMIFS(рўйхат!K:K,рўйхат!$CY:$CY,$B$328,рўйхат!$B:$B,$C318)</f>
        <v/>
      </c>
      <c r="K318" s="35">
        <f>SUMIFS(рўйхат!L:L,рўйхат!$CY:$CY,$B$328,рўйхат!$B:$B,$C318)</f>
        <v/>
      </c>
      <c r="L318" s="36">
        <f>SUMIFS(рўйхат!M:M,рўйхат!$CY:$CY,$B$328,рўйхат!$B:$B,$C318)</f>
        <v/>
      </c>
      <c r="M318" s="35">
        <f>SUMIFS(рўйхат!N:N,рўйхат!$CY:$CY,$B$328,рўйхат!$B:$B,$C318)</f>
        <v/>
      </c>
      <c r="N318" s="36">
        <f>SUMIFS(рўйхат!O:O,рўйхат!$CY:$CY,$B$328,рўйхат!$B:$B,$C318)</f>
        <v/>
      </c>
      <c r="O318" s="34">
        <f>IFERROR(M318/E318,0)</f>
        <v/>
      </c>
      <c r="P318" s="34">
        <f>IFERROR(N318/F318,0)</f>
        <v/>
      </c>
      <c r="Q318" s="35">
        <f>SUMIFS(рўйхат!P:P,рўйхат!$CY:$CY,$B$328,рўйхат!$B:$B,$C318)</f>
        <v/>
      </c>
      <c r="R318" s="36">
        <f>SUMIFS(рўйхат!Q:Q,рўйхат!$CY:$CY,$B$328,рўйхат!$B:$B,$C318)</f>
        <v/>
      </c>
      <c r="S318" s="35">
        <f>SUMIFS(рўйхат!R:R,рўйхат!$CY:$CY,$B$328,рўйхат!$B:$B,$C318)</f>
        <v/>
      </c>
      <c r="T318" s="36">
        <f>SUMIFS(рўйхат!S:S,рўйхат!$CY:$CY,$B$328,рўйхат!$B:$B,$C318)</f>
        <v/>
      </c>
      <c r="U318" s="35">
        <f>SUMIFS(рўйхат!T:T,рўйхат!$CY:$CY,$B$328,рўйхат!$B:$B,$C318)</f>
        <v/>
      </c>
      <c r="V318" s="36">
        <f>SUMIFS(рўйхат!U:U,рўйхат!$CY:$CY,$B$328,рўйхат!$B:$B,$C318)</f>
        <v/>
      </c>
      <c r="W318" s="35">
        <f>SUMIFS(рўйхат!V:V,рўйхат!$CY:$CY,$B$328,рўйхат!$B:$B,$C318)</f>
        <v/>
      </c>
      <c r="X318" s="36">
        <f>SUMIFS(рўйхат!W:W,рўйхат!$CY:$CY,$B$328,рўйхат!$B:$B,$C318)</f>
        <v/>
      </c>
      <c r="Y318" s="35">
        <f>SUMIFS(рўйхат!X:X,рўйхат!$CY:$CY,$B$328,рўйхат!$B:$B,$C318)</f>
        <v/>
      </c>
      <c r="Z318" s="36">
        <f>SUMIFS(рўйхат!Y:Y,рўйхат!$CY:$CY,$B$328,рўйхат!$B:$B,$C318)</f>
        <v/>
      </c>
      <c r="AA318" s="35">
        <f>SUMIFS(рўйхат!Z:Z,рўйхат!$CY:$CY,$B$328,рўйхат!$B:$B,$C318)</f>
        <v/>
      </c>
      <c r="AB318" s="36">
        <f>SUMIFS(рўйхат!AA:AA,рўйхат!$CY:$CY,$B$328,рўйхат!$B:$B,$C318)</f>
        <v/>
      </c>
      <c r="AC318" s="35">
        <f>SUMIFS(рўйхат!AB:AB,рўйхат!$CY:$CY,$B$328,рўйхат!$B:$B,$C318)</f>
        <v/>
      </c>
      <c r="AD318" s="36">
        <f>SUMIFS(рўйхат!AC:AC,рўйхат!$CY:$CY,$B$328,рўйхат!$B:$B,$C318)</f>
        <v/>
      </c>
      <c r="AE318" s="35">
        <f>SUMIFS(рўйхат!AD:AD,рўйхат!$CY:$CY,$B$328,рўйхат!$B:$B,$C318)</f>
        <v/>
      </c>
      <c r="AF318" s="36">
        <f>SUMIFS(рўйхат!AE:AE,рўйхат!$CY:$CY,$B$328,рўйхат!$B:$B,$C318)</f>
        <v/>
      </c>
      <c r="AG318" s="35">
        <f>SUMIFS(рўйхат!AH:AH,рўйхат!$CY:$CY,$B$328,рўйхат!$B:$B,$C318)</f>
        <v/>
      </c>
      <c r="AH318" s="36">
        <f>SUMIFS(рўйхат!AI:AI,рўйхат!$CY:$CY,$B$328,рўйхат!$B:$B,$C318)</f>
        <v/>
      </c>
      <c r="AI318" s="35">
        <f>SUMIFS(рўйхат!AJ:AJ,рўйхат!$CY:$CY,$B$328,рўйхат!$B:$B,$C318)</f>
        <v/>
      </c>
      <c r="AJ318" s="36">
        <f>SUMIFS(рўйхат!AK:AK,рўйхат!$CY:$CY,$B$328,рўйхат!$B:$B,$C318)</f>
        <v/>
      </c>
      <c r="AK318" s="35">
        <f>SUMIFS(рўйхат!AL:AL,рўйхат!$CY:$CY,$B$328,рўйхат!$B:$B,$C318)</f>
        <v/>
      </c>
      <c r="AL318" s="36">
        <f>SUMIFS(рўйхат!AM:AM,рўйхат!$CY:$CY,$B$328,рўйхат!$B:$B,$C318)</f>
        <v/>
      </c>
      <c r="AM318" s="77">
        <f>IFERROR(Q318/E318,0)</f>
        <v/>
      </c>
      <c r="AN318" s="77">
        <f>IFERROR(R318/F318,0)</f>
        <v/>
      </c>
      <c r="AO318" s="35">
        <f>SUMIFS(рўйхат!AX:AX,рўйхат!$CY:$CY,$B$328,рўйхат!$B:$B,$C318)</f>
        <v/>
      </c>
      <c r="AP318" s="36">
        <f>SUMIFS(рўйхат!AY:AY,рўйхат!$CY:$CY,$B$328,рўйхат!$B:$B,$C318)</f>
        <v/>
      </c>
      <c r="AQ318" s="35">
        <f>SUMIFS(рўйхат!AZ:AZ,рўйхат!$CY:$CY,$B$328,рўйхат!$B:$B,$C318)</f>
        <v/>
      </c>
      <c r="AR318" s="36">
        <f>SUMIFS(рўйхат!BA:BA,рўйхат!$CY:$CY,$B$328,рўйхат!$B:$B,$C318)</f>
        <v/>
      </c>
      <c r="AS318" s="35">
        <f>SUMIFS(рўйхат!BB:BB,рўйхат!$CY:$CY,$B$328,рўйхат!$B:$B,$C318)</f>
        <v/>
      </c>
      <c r="AT318" s="36">
        <f>SUMIFS(рўйхат!BC:BC,рўйхат!$CY:$CY,$B$328,рўйхат!$B:$B,$C318)</f>
        <v/>
      </c>
      <c r="AU318" s="35">
        <f>SUMIFS(рўйхат!BD:BD,рўйхат!$CY:$CY,$B$328,рўйхат!$B:$B,$C318)</f>
        <v/>
      </c>
      <c r="AV318" s="36">
        <f>SUMIFS(рўйхат!BE:BE,рўйхат!$CY:$CY,$B$328,рўйхат!$B:$B,$C318)</f>
        <v/>
      </c>
      <c r="AW318" s="35">
        <f>SUMIFS(рўйхат!BF:BF,рўйхат!$CY:$CY,$B$328,рўйхат!$B:$B,$C318)</f>
        <v/>
      </c>
      <c r="AX318" s="36">
        <f>SUMIFS(рўйхат!BG:BG,рўйхат!$CY:$CY,$B$328,рўйхат!$B:$B,$C318)</f>
        <v/>
      </c>
      <c r="AY318" s="35">
        <f>SUMIFS(рўйхат!BH:BH,рўйхат!$CY:$CY,$B$328,рўйхат!$B:$B,$C318)</f>
        <v/>
      </c>
      <c r="AZ318" s="36">
        <f>SUMIFS(рўйхат!BI:BI,рўйхат!$CY:$CY,$B$328,рўйхат!$B:$B,$C318)</f>
        <v/>
      </c>
      <c r="BA318" s="35">
        <f>SUMIFS(рўйхат!BJ:BJ,рўйхат!$CY:$CY,$B$328,рўйхат!$B:$B,$C318)</f>
        <v/>
      </c>
      <c r="BB318" s="36">
        <f>SUMIFS(рўйхат!BK:BK,рўйхат!$CY:$CY,$B$328,рўйхат!$B:$B,$C318)</f>
        <v/>
      </c>
      <c r="BC318" s="77">
        <f>IFERROR(AO318/E318,0)</f>
        <v/>
      </c>
      <c r="BD318" s="77">
        <f>IFERROR(AP318/F318,0)</f>
        <v/>
      </c>
      <c r="BE318" s="35">
        <f>SUMIFS(рўйхат!BL:BL,рўйхат!$CY:$CY,$B$328,рўйхат!$B:$B,$C318)</f>
        <v/>
      </c>
      <c r="BF318" s="36">
        <f>SUMIFS(рўйхат!BM:BM,рўйхат!$CY:$CY,$B$328,рўйхат!$B:$B,$C318)</f>
        <v/>
      </c>
      <c r="BG318" s="35">
        <f>SUMIFS(рўйхат!BN:BN,рўйхат!$CY:$CY,$B$328,рўйхат!$B:$B,$C318)</f>
        <v/>
      </c>
      <c r="BH318" s="36">
        <f>SUMIFS(рўйхат!BO:BO,рўйхат!$CY:$CY,$B$328,рўйхат!$B:$B,$C318)</f>
        <v/>
      </c>
      <c r="BI318" s="35">
        <f>SUMIFS(рўйхат!BP:BP,рўйхат!$CY:$CY,$B$328,рўйхат!$B:$B,$C318)</f>
        <v/>
      </c>
      <c r="BJ318" s="36">
        <f>SUMIFS(рўйхат!BQ:BQ,рўйхат!$CY:$CY,$B$328,рўйхат!$B:$B,$C318)</f>
        <v/>
      </c>
      <c r="BK318" s="35">
        <f>SUMIFS(рўйхат!BR:BR,рўйхат!$CY:$CY,$B$328,рўйхат!$B:$B,$C318)</f>
        <v/>
      </c>
      <c r="BL318" s="36">
        <f>SUMIFS(рўйхат!BS:BS,рўйхат!$CY:$CY,$B$328,рўйхат!$B:$B,$C318)</f>
        <v/>
      </c>
      <c r="BM318" s="35">
        <f>SUMIFS(рўйхат!BT:BT,рўйхат!$CY:$CY,$B$328,рўйхат!$B:$B,$C318)</f>
        <v/>
      </c>
      <c r="BN318" s="36">
        <f>SUMIFS(рўйхат!BU:BU,рўйхат!$CY:$CY,$B$328,рўйхат!$B:$B,$C318)</f>
        <v/>
      </c>
      <c r="BO318" s="35">
        <f>SUMIFS(рўйхат!BX:BX,рўйхат!$CY:$CY,$B$328,рўйхат!$B:$B,$C318)</f>
        <v/>
      </c>
      <c r="BP318" s="36">
        <f>SUMIFS(рўйхат!BY:BY,рўйхат!$CY:$CY,$B$328,рўйхат!$B:$B,$C318)</f>
        <v/>
      </c>
      <c r="BQ318" s="35">
        <f>SUMIFS(рўйхат!BZ:BZ,рўйхат!$CY:$CY,$B$328,рўйхат!$B:$B,$C318)</f>
        <v/>
      </c>
      <c r="BR318" s="36">
        <f>SUMIFS(рўйхат!CA:CA,рўйхат!$CY:$CY,$B$328,рўйхат!$B:$B,$C318)</f>
        <v/>
      </c>
      <c r="BS318" s="35">
        <f>SUMIFS(рўйхат!CB:CB,рўйхат!$CY:$CY,$B$328,рўйхат!$B:$B,$C318)</f>
        <v/>
      </c>
      <c r="BT318" s="36">
        <f>SUMIFS(рўйхат!CC:CC,рўйхат!$CY:$CY,$B$328,рўйхат!$B:$B,$C318)</f>
        <v/>
      </c>
      <c r="BU318" s="35">
        <f>SUMIFS(рўйхат!CD:CD,рўйхат!$CY:$CY,$B$328,рўйхат!$B:$B,$C318)</f>
        <v/>
      </c>
      <c r="BV318" s="36">
        <f>SUMIFS(рўйхат!CE:CE,рўйхат!$CY:$CY,$B$328,рўйхат!$B:$B,$C318)</f>
        <v/>
      </c>
      <c r="BW318" s="35">
        <f>SUMIFS(рўйхат!CH:CH,рўйхат!$CY:$CY,$B$328,рўйхат!$B:$B,$C318)</f>
        <v/>
      </c>
      <c r="BX318" s="36">
        <f>SUMIFS(рўйхат!CI:CI,рўйхат!$CY:$CY,$B$328,рўйхат!$B:$B,$C318)</f>
        <v/>
      </c>
      <c r="BY318" s="35">
        <f>SUMIFS(рўйхат!CJ:CJ,рўйхат!$CY:$CY,$B$328,рўйхат!$B:$B,$C318)</f>
        <v/>
      </c>
      <c r="BZ318" s="36">
        <f>SUMIFS(рўйхат!CK:CK,рўйхат!$CY:$CY,$B$328,рўйхат!$B:$B,$C318)</f>
        <v/>
      </c>
      <c r="CA318" s="35">
        <f>SUMIFS(рўйхат!CL:CL,рўйхат!$CY:$CY,$B$328,рўйхат!$B:$B,$C318)</f>
        <v/>
      </c>
      <c r="CB318" s="36">
        <f>SUMIFS(рўйхат!CM:CM,рўйхат!$CY:$CY,$B$328,рўйхат!$B:$B,$C318)</f>
        <v/>
      </c>
      <c r="CC318" s="35">
        <f>SUMIFS(рўйхат!CN:CN,рўйхат!$CY:$CY,$B$328,рўйхат!$B:$B,$C318)</f>
        <v/>
      </c>
      <c r="CD318" s="36">
        <f>SUMIFS(рўйхат!CO:CO,рўйхат!$CY:$CY,$B$328,рўйхат!$B:$B,$C318)</f>
        <v/>
      </c>
      <c r="CE318" s="77">
        <f>IFERROR(BE318/(Q318+BE318),0)</f>
        <v/>
      </c>
      <c r="CF318" s="78">
        <f>IFERROR(BF318/(R318+BF318),0)</f>
        <v/>
      </c>
      <c r="CG318" s="8">
        <f>COUNTIFS(B:B,B318)</f>
        <v/>
      </c>
    </row>
    <row r="319" hidden="1" outlineLevel="1" ht="17.1" customFormat="1" customHeight="1" s="8">
      <c r="A319" s="33" t="n"/>
      <c r="B319" s="50" t="n">
        <v>23</v>
      </c>
      <c r="C319" s="66" t="inlineStr">
        <is>
          <t>Сув хўжалиги вазирлиги</t>
        </is>
      </c>
      <c r="D319" s="16" t="n"/>
      <c r="E319" s="35">
        <f>SUMIFS(рўйхат!F:F,рўйхат!$CY:$CY,$B$328,рўйхат!$B:$B,$C319)</f>
        <v/>
      </c>
      <c r="F319" s="36">
        <f>SUMIFS(рўйхат!G:G,рўйхат!$CY:$CY,$B$328,рўйхат!$B:$B,$C319)</f>
        <v/>
      </c>
      <c r="G319" s="35">
        <f>SUMIFS(рўйхат!H:H,рўйхат!$CY:$CY,$B$328,рўйхат!$B:$B,$C319)</f>
        <v/>
      </c>
      <c r="H319" s="36">
        <f>SUMIFS(рўйхат!I:I,рўйхат!$CY:$CY,$B$328,рўйхат!$B:$B,$C319)</f>
        <v/>
      </c>
      <c r="I319" s="35">
        <f>SUMIFS(рўйхат!J:J,рўйхат!$CY:$CY,$B$328,рўйхат!$B:$B,$C319)</f>
        <v/>
      </c>
      <c r="J319" s="36">
        <f>SUMIFS(рўйхат!K:K,рўйхат!$CY:$CY,$B$328,рўйхат!$B:$B,$C319)</f>
        <v/>
      </c>
      <c r="K319" s="35">
        <f>SUMIFS(рўйхат!L:L,рўйхат!$CY:$CY,$B$328,рўйхат!$B:$B,$C319)</f>
        <v/>
      </c>
      <c r="L319" s="36">
        <f>SUMIFS(рўйхат!M:M,рўйхат!$CY:$CY,$B$328,рўйхат!$B:$B,$C319)</f>
        <v/>
      </c>
      <c r="M319" s="35">
        <f>SUMIFS(рўйхат!N:N,рўйхат!$CY:$CY,$B$328,рўйхат!$B:$B,$C319)</f>
        <v/>
      </c>
      <c r="N319" s="36">
        <f>SUMIFS(рўйхат!O:O,рўйхат!$CY:$CY,$B$328,рўйхат!$B:$B,$C319)</f>
        <v/>
      </c>
      <c r="O319" s="34">
        <f>IFERROR(M319/E319,0)</f>
        <v/>
      </c>
      <c r="P319" s="34">
        <f>IFERROR(N319/F319,0)</f>
        <v/>
      </c>
      <c r="Q319" s="35">
        <f>SUMIFS(рўйхат!P:P,рўйхат!$CY:$CY,$B$328,рўйхат!$B:$B,$C319)</f>
        <v/>
      </c>
      <c r="R319" s="36">
        <f>SUMIFS(рўйхат!Q:Q,рўйхат!$CY:$CY,$B$328,рўйхат!$B:$B,$C319)</f>
        <v/>
      </c>
      <c r="S319" s="35">
        <f>SUMIFS(рўйхат!R:R,рўйхат!$CY:$CY,$B$328,рўйхат!$B:$B,$C319)</f>
        <v/>
      </c>
      <c r="T319" s="36">
        <f>SUMIFS(рўйхат!S:S,рўйхат!$CY:$CY,$B$328,рўйхат!$B:$B,$C319)</f>
        <v/>
      </c>
      <c r="U319" s="35">
        <f>SUMIFS(рўйхат!T:T,рўйхат!$CY:$CY,$B$328,рўйхат!$B:$B,$C319)</f>
        <v/>
      </c>
      <c r="V319" s="36">
        <f>SUMIFS(рўйхат!U:U,рўйхат!$CY:$CY,$B$328,рўйхат!$B:$B,$C319)</f>
        <v/>
      </c>
      <c r="W319" s="35">
        <f>SUMIFS(рўйхат!V:V,рўйхат!$CY:$CY,$B$328,рўйхат!$B:$B,$C319)</f>
        <v/>
      </c>
      <c r="X319" s="36">
        <f>SUMIFS(рўйхат!W:W,рўйхат!$CY:$CY,$B$328,рўйхат!$B:$B,$C319)</f>
        <v/>
      </c>
      <c r="Y319" s="35">
        <f>SUMIFS(рўйхат!X:X,рўйхат!$CY:$CY,$B$328,рўйхат!$B:$B,$C319)</f>
        <v/>
      </c>
      <c r="Z319" s="36">
        <f>SUMIFS(рўйхат!Y:Y,рўйхат!$CY:$CY,$B$328,рўйхат!$B:$B,$C319)</f>
        <v/>
      </c>
      <c r="AA319" s="35">
        <f>SUMIFS(рўйхат!Z:Z,рўйхат!$CY:$CY,$B$328,рўйхат!$B:$B,$C319)</f>
        <v/>
      </c>
      <c r="AB319" s="36">
        <f>SUMIFS(рўйхат!AA:AA,рўйхат!$CY:$CY,$B$328,рўйхат!$B:$B,$C319)</f>
        <v/>
      </c>
      <c r="AC319" s="35">
        <f>SUMIFS(рўйхат!AB:AB,рўйхат!$CY:$CY,$B$328,рўйхат!$B:$B,$C319)</f>
        <v/>
      </c>
      <c r="AD319" s="36">
        <f>SUMIFS(рўйхат!AC:AC,рўйхат!$CY:$CY,$B$328,рўйхат!$B:$B,$C319)</f>
        <v/>
      </c>
      <c r="AE319" s="35">
        <f>SUMIFS(рўйхат!AD:AD,рўйхат!$CY:$CY,$B$328,рўйхат!$B:$B,$C319)</f>
        <v/>
      </c>
      <c r="AF319" s="36">
        <f>SUMIFS(рўйхат!AE:AE,рўйхат!$CY:$CY,$B$328,рўйхат!$B:$B,$C319)</f>
        <v/>
      </c>
      <c r="AG319" s="35">
        <f>SUMIFS(рўйхат!AH:AH,рўйхат!$CY:$CY,$B$328,рўйхат!$B:$B,$C319)</f>
        <v/>
      </c>
      <c r="AH319" s="36">
        <f>SUMIFS(рўйхат!AI:AI,рўйхат!$CY:$CY,$B$328,рўйхат!$B:$B,$C319)</f>
        <v/>
      </c>
      <c r="AI319" s="35">
        <f>SUMIFS(рўйхат!AJ:AJ,рўйхат!$CY:$CY,$B$328,рўйхат!$B:$B,$C319)</f>
        <v/>
      </c>
      <c r="AJ319" s="36">
        <f>SUMIFS(рўйхат!AK:AK,рўйхат!$CY:$CY,$B$328,рўйхат!$B:$B,$C319)</f>
        <v/>
      </c>
      <c r="AK319" s="35">
        <f>SUMIFS(рўйхат!AL:AL,рўйхат!$CY:$CY,$B$328,рўйхат!$B:$B,$C319)</f>
        <v/>
      </c>
      <c r="AL319" s="36">
        <f>SUMIFS(рўйхат!AM:AM,рўйхат!$CY:$CY,$B$328,рўйхат!$B:$B,$C319)</f>
        <v/>
      </c>
      <c r="AM319" s="77">
        <f>IFERROR(Q319/E319,0)</f>
        <v/>
      </c>
      <c r="AN319" s="77">
        <f>IFERROR(R319/F319,0)</f>
        <v/>
      </c>
      <c r="AO319" s="35">
        <f>SUMIFS(рўйхат!AX:AX,рўйхат!$CY:$CY,$B$328,рўйхат!$B:$B,$C319)</f>
        <v/>
      </c>
      <c r="AP319" s="36">
        <f>SUMIFS(рўйхат!AY:AY,рўйхат!$CY:$CY,$B$328,рўйхат!$B:$B,$C319)</f>
        <v/>
      </c>
      <c r="AQ319" s="35">
        <f>SUMIFS(рўйхат!AZ:AZ,рўйхат!$CY:$CY,$B$328,рўйхат!$B:$B,$C319)</f>
        <v/>
      </c>
      <c r="AR319" s="36">
        <f>SUMIFS(рўйхат!BA:BA,рўйхат!$CY:$CY,$B$328,рўйхат!$B:$B,$C319)</f>
        <v/>
      </c>
      <c r="AS319" s="35">
        <f>SUMIFS(рўйхат!BB:BB,рўйхат!$CY:$CY,$B$328,рўйхат!$B:$B,$C319)</f>
        <v/>
      </c>
      <c r="AT319" s="36">
        <f>SUMIFS(рўйхат!BC:BC,рўйхат!$CY:$CY,$B$328,рўйхат!$B:$B,$C319)</f>
        <v/>
      </c>
      <c r="AU319" s="35">
        <f>SUMIFS(рўйхат!BD:BD,рўйхат!$CY:$CY,$B$328,рўйхат!$B:$B,$C319)</f>
        <v/>
      </c>
      <c r="AV319" s="36">
        <f>SUMIFS(рўйхат!BE:BE,рўйхат!$CY:$CY,$B$328,рўйхат!$B:$B,$C319)</f>
        <v/>
      </c>
      <c r="AW319" s="35">
        <f>SUMIFS(рўйхат!BF:BF,рўйхат!$CY:$CY,$B$328,рўйхат!$B:$B,$C319)</f>
        <v/>
      </c>
      <c r="AX319" s="36">
        <f>SUMIFS(рўйхат!BG:BG,рўйхат!$CY:$CY,$B$328,рўйхат!$B:$B,$C319)</f>
        <v/>
      </c>
      <c r="AY319" s="35">
        <f>SUMIFS(рўйхат!BH:BH,рўйхат!$CY:$CY,$B$328,рўйхат!$B:$B,$C319)</f>
        <v/>
      </c>
      <c r="AZ319" s="36">
        <f>SUMIFS(рўйхат!BI:BI,рўйхат!$CY:$CY,$B$328,рўйхат!$B:$B,$C319)</f>
        <v/>
      </c>
      <c r="BA319" s="35">
        <f>SUMIFS(рўйхат!BJ:BJ,рўйхат!$CY:$CY,$B$328,рўйхат!$B:$B,$C319)</f>
        <v/>
      </c>
      <c r="BB319" s="36">
        <f>SUMIFS(рўйхат!BK:BK,рўйхат!$CY:$CY,$B$328,рўйхат!$B:$B,$C319)</f>
        <v/>
      </c>
      <c r="BC319" s="77">
        <f>IFERROR(AO319/E319,0)</f>
        <v/>
      </c>
      <c r="BD319" s="77">
        <f>IFERROR(AP319/F319,0)</f>
        <v/>
      </c>
      <c r="BE319" s="35">
        <f>SUMIFS(рўйхат!BL:BL,рўйхат!$CY:$CY,$B$328,рўйхат!$B:$B,$C319)</f>
        <v/>
      </c>
      <c r="BF319" s="36">
        <f>SUMIFS(рўйхат!BM:BM,рўйхат!$CY:$CY,$B$328,рўйхат!$B:$B,$C319)</f>
        <v/>
      </c>
      <c r="BG319" s="35">
        <f>SUMIFS(рўйхат!BN:BN,рўйхат!$CY:$CY,$B$328,рўйхат!$B:$B,$C319)</f>
        <v/>
      </c>
      <c r="BH319" s="36">
        <f>SUMIFS(рўйхат!BO:BO,рўйхат!$CY:$CY,$B$328,рўйхат!$B:$B,$C319)</f>
        <v/>
      </c>
      <c r="BI319" s="35">
        <f>SUMIFS(рўйхат!BP:BP,рўйхат!$CY:$CY,$B$328,рўйхат!$B:$B,$C319)</f>
        <v/>
      </c>
      <c r="BJ319" s="36">
        <f>SUMIFS(рўйхат!BQ:BQ,рўйхат!$CY:$CY,$B$328,рўйхат!$B:$B,$C319)</f>
        <v/>
      </c>
      <c r="BK319" s="35">
        <f>SUMIFS(рўйхат!BR:BR,рўйхат!$CY:$CY,$B$328,рўйхат!$B:$B,$C319)</f>
        <v/>
      </c>
      <c r="BL319" s="36">
        <f>SUMIFS(рўйхат!BS:BS,рўйхат!$CY:$CY,$B$328,рўйхат!$B:$B,$C319)</f>
        <v/>
      </c>
      <c r="BM319" s="35">
        <f>SUMIFS(рўйхат!BT:BT,рўйхат!$CY:$CY,$B$328,рўйхат!$B:$B,$C319)</f>
        <v/>
      </c>
      <c r="BN319" s="36">
        <f>SUMIFS(рўйхат!BU:BU,рўйхат!$CY:$CY,$B$328,рўйхат!$B:$B,$C319)</f>
        <v/>
      </c>
      <c r="BO319" s="35">
        <f>SUMIFS(рўйхат!BX:BX,рўйхат!$CY:$CY,$B$328,рўйхат!$B:$B,$C319)</f>
        <v/>
      </c>
      <c r="BP319" s="36">
        <f>SUMIFS(рўйхат!BY:BY,рўйхат!$CY:$CY,$B$328,рўйхат!$B:$B,$C319)</f>
        <v/>
      </c>
      <c r="BQ319" s="35">
        <f>SUMIFS(рўйхат!BZ:BZ,рўйхат!$CY:$CY,$B$328,рўйхат!$B:$B,$C319)</f>
        <v/>
      </c>
      <c r="BR319" s="36">
        <f>SUMIFS(рўйхат!CA:CA,рўйхат!$CY:$CY,$B$328,рўйхат!$B:$B,$C319)</f>
        <v/>
      </c>
      <c r="BS319" s="35">
        <f>SUMIFS(рўйхат!CB:CB,рўйхат!$CY:$CY,$B$328,рўйхат!$B:$B,$C319)</f>
        <v/>
      </c>
      <c r="BT319" s="36">
        <f>SUMIFS(рўйхат!CC:CC,рўйхат!$CY:$CY,$B$328,рўйхат!$B:$B,$C319)</f>
        <v/>
      </c>
      <c r="BU319" s="35">
        <f>SUMIFS(рўйхат!CD:CD,рўйхат!$CY:$CY,$B$328,рўйхат!$B:$B,$C319)</f>
        <v/>
      </c>
      <c r="BV319" s="36">
        <f>SUMIFS(рўйхат!CE:CE,рўйхат!$CY:$CY,$B$328,рўйхат!$B:$B,$C319)</f>
        <v/>
      </c>
      <c r="BW319" s="35">
        <f>SUMIFS(рўйхат!CH:CH,рўйхат!$CY:$CY,$B$328,рўйхат!$B:$B,$C319)</f>
        <v/>
      </c>
      <c r="BX319" s="36">
        <f>SUMIFS(рўйхат!CI:CI,рўйхат!$CY:$CY,$B$328,рўйхат!$B:$B,$C319)</f>
        <v/>
      </c>
      <c r="BY319" s="35">
        <f>SUMIFS(рўйхат!CJ:CJ,рўйхат!$CY:$CY,$B$328,рўйхат!$B:$B,$C319)</f>
        <v/>
      </c>
      <c r="BZ319" s="36">
        <f>SUMIFS(рўйхат!CK:CK,рўйхат!$CY:$CY,$B$328,рўйхат!$B:$B,$C319)</f>
        <v/>
      </c>
      <c r="CA319" s="35">
        <f>SUMIFS(рўйхат!CL:CL,рўйхат!$CY:$CY,$B$328,рўйхат!$B:$B,$C319)</f>
        <v/>
      </c>
      <c r="CB319" s="36">
        <f>SUMIFS(рўйхат!CM:CM,рўйхат!$CY:$CY,$B$328,рўйхат!$B:$B,$C319)</f>
        <v/>
      </c>
      <c r="CC319" s="35">
        <f>SUMIFS(рўйхат!CN:CN,рўйхат!$CY:$CY,$B$328,рўйхат!$B:$B,$C319)</f>
        <v/>
      </c>
      <c r="CD319" s="36">
        <f>SUMIFS(рўйхат!CO:CO,рўйхат!$CY:$CY,$B$328,рўйхат!$B:$B,$C319)</f>
        <v/>
      </c>
      <c r="CE319" s="77">
        <f>IFERROR(BE319/(Q319+BE319),0)</f>
        <v/>
      </c>
      <c r="CF319" s="78">
        <f>IFERROR(BF319/(R319+BF319),0)</f>
        <v/>
      </c>
      <c r="CG319" s="8">
        <f>COUNTIFS(B:B,B319)</f>
        <v/>
      </c>
    </row>
    <row r="320" hidden="1" outlineLevel="1" ht="17.1" customFormat="1" customHeight="1" s="8">
      <c r="A320" s="33" t="n"/>
      <c r="B320" s="50" t="n">
        <v>24</v>
      </c>
      <c r="C320" s="66" t="inlineStr">
        <is>
          <t>Ташқи ишлар вазирлиги</t>
        </is>
      </c>
      <c r="D320" s="16" t="n"/>
      <c r="E320" s="35">
        <f>SUMIFS(рўйхат!F:F,рўйхат!$CY:$CY,$B$328,рўйхат!$B:$B,$C320)</f>
        <v/>
      </c>
      <c r="F320" s="36">
        <f>SUMIFS(рўйхат!G:G,рўйхат!$CY:$CY,$B$328,рўйхат!$B:$B,$C320)</f>
        <v/>
      </c>
      <c r="G320" s="35">
        <f>SUMIFS(рўйхат!H:H,рўйхат!$CY:$CY,$B$328,рўйхат!$B:$B,$C320)</f>
        <v/>
      </c>
      <c r="H320" s="36">
        <f>SUMIFS(рўйхат!I:I,рўйхат!$CY:$CY,$B$328,рўйхат!$B:$B,$C320)</f>
        <v/>
      </c>
      <c r="I320" s="35">
        <f>SUMIFS(рўйхат!J:J,рўйхат!$CY:$CY,$B$328,рўйхат!$B:$B,$C320)</f>
        <v/>
      </c>
      <c r="J320" s="36">
        <f>SUMIFS(рўйхат!K:K,рўйхат!$CY:$CY,$B$328,рўйхат!$B:$B,$C320)</f>
        <v/>
      </c>
      <c r="K320" s="35">
        <f>SUMIFS(рўйхат!L:L,рўйхат!$CY:$CY,$B$328,рўйхат!$B:$B,$C320)</f>
        <v/>
      </c>
      <c r="L320" s="36">
        <f>SUMIFS(рўйхат!M:M,рўйхат!$CY:$CY,$B$328,рўйхат!$B:$B,$C320)</f>
        <v/>
      </c>
      <c r="M320" s="35">
        <f>SUMIFS(рўйхат!N:N,рўйхат!$CY:$CY,$B$328,рўйхат!$B:$B,$C320)</f>
        <v/>
      </c>
      <c r="N320" s="36">
        <f>SUMIFS(рўйхат!O:O,рўйхат!$CY:$CY,$B$328,рўйхат!$B:$B,$C320)</f>
        <v/>
      </c>
      <c r="O320" s="34">
        <f>IFERROR(M320/E320,0)</f>
        <v/>
      </c>
      <c r="P320" s="34">
        <f>IFERROR(N320/F320,0)</f>
        <v/>
      </c>
      <c r="Q320" s="35">
        <f>SUMIFS(рўйхат!P:P,рўйхат!$CY:$CY,$B$328,рўйхат!$B:$B,$C320)</f>
        <v/>
      </c>
      <c r="R320" s="36">
        <f>SUMIFS(рўйхат!Q:Q,рўйхат!$CY:$CY,$B$328,рўйхат!$B:$B,$C320)</f>
        <v/>
      </c>
      <c r="S320" s="35">
        <f>SUMIFS(рўйхат!R:R,рўйхат!$CY:$CY,$B$328,рўйхат!$B:$B,$C320)</f>
        <v/>
      </c>
      <c r="T320" s="36">
        <f>SUMIFS(рўйхат!S:S,рўйхат!$CY:$CY,$B$328,рўйхат!$B:$B,$C320)</f>
        <v/>
      </c>
      <c r="U320" s="35">
        <f>SUMIFS(рўйхат!T:T,рўйхат!$CY:$CY,$B$328,рўйхат!$B:$B,$C320)</f>
        <v/>
      </c>
      <c r="V320" s="36">
        <f>SUMIFS(рўйхат!U:U,рўйхат!$CY:$CY,$B$328,рўйхат!$B:$B,$C320)</f>
        <v/>
      </c>
      <c r="W320" s="35">
        <f>SUMIFS(рўйхат!V:V,рўйхат!$CY:$CY,$B$328,рўйхат!$B:$B,$C320)</f>
        <v/>
      </c>
      <c r="X320" s="36">
        <f>SUMIFS(рўйхат!W:W,рўйхат!$CY:$CY,$B$328,рўйхат!$B:$B,$C320)</f>
        <v/>
      </c>
      <c r="Y320" s="35">
        <f>SUMIFS(рўйхат!X:X,рўйхат!$CY:$CY,$B$328,рўйхат!$B:$B,$C320)</f>
        <v/>
      </c>
      <c r="Z320" s="36">
        <f>SUMIFS(рўйхат!Y:Y,рўйхат!$CY:$CY,$B$328,рўйхат!$B:$B,$C320)</f>
        <v/>
      </c>
      <c r="AA320" s="35">
        <f>SUMIFS(рўйхат!Z:Z,рўйхат!$CY:$CY,$B$328,рўйхат!$B:$B,$C320)</f>
        <v/>
      </c>
      <c r="AB320" s="36">
        <f>SUMIFS(рўйхат!AA:AA,рўйхат!$CY:$CY,$B$328,рўйхат!$B:$B,$C320)</f>
        <v/>
      </c>
      <c r="AC320" s="35">
        <f>SUMIFS(рўйхат!AB:AB,рўйхат!$CY:$CY,$B$328,рўйхат!$B:$B,$C320)</f>
        <v/>
      </c>
      <c r="AD320" s="36">
        <f>SUMIFS(рўйхат!AC:AC,рўйхат!$CY:$CY,$B$328,рўйхат!$B:$B,$C320)</f>
        <v/>
      </c>
      <c r="AE320" s="35">
        <f>SUMIFS(рўйхат!AD:AD,рўйхат!$CY:$CY,$B$328,рўйхат!$B:$B,$C320)</f>
        <v/>
      </c>
      <c r="AF320" s="36">
        <f>SUMIFS(рўйхат!AE:AE,рўйхат!$CY:$CY,$B$328,рўйхат!$B:$B,$C320)</f>
        <v/>
      </c>
      <c r="AG320" s="35">
        <f>SUMIFS(рўйхат!AH:AH,рўйхат!$CY:$CY,$B$328,рўйхат!$B:$B,$C320)</f>
        <v/>
      </c>
      <c r="AH320" s="36">
        <f>SUMIFS(рўйхат!AI:AI,рўйхат!$CY:$CY,$B$328,рўйхат!$B:$B,$C320)</f>
        <v/>
      </c>
      <c r="AI320" s="35">
        <f>SUMIFS(рўйхат!AJ:AJ,рўйхат!$CY:$CY,$B$328,рўйхат!$B:$B,$C320)</f>
        <v/>
      </c>
      <c r="AJ320" s="36">
        <f>SUMIFS(рўйхат!AK:AK,рўйхат!$CY:$CY,$B$328,рўйхат!$B:$B,$C320)</f>
        <v/>
      </c>
      <c r="AK320" s="35">
        <f>SUMIFS(рўйхат!AL:AL,рўйхат!$CY:$CY,$B$328,рўйхат!$B:$B,$C320)</f>
        <v/>
      </c>
      <c r="AL320" s="36">
        <f>SUMIFS(рўйхат!AM:AM,рўйхат!$CY:$CY,$B$328,рўйхат!$B:$B,$C320)</f>
        <v/>
      </c>
      <c r="AM320" s="77">
        <f>IFERROR(Q320/E320,0)</f>
        <v/>
      </c>
      <c r="AN320" s="77">
        <f>IFERROR(R320/F320,0)</f>
        <v/>
      </c>
      <c r="AO320" s="35">
        <f>SUMIFS(рўйхат!AX:AX,рўйхат!$CY:$CY,$B$328,рўйхат!$B:$B,$C320)</f>
        <v/>
      </c>
      <c r="AP320" s="36">
        <f>SUMIFS(рўйхат!AY:AY,рўйхат!$CY:$CY,$B$328,рўйхат!$B:$B,$C320)</f>
        <v/>
      </c>
      <c r="AQ320" s="35">
        <f>SUMIFS(рўйхат!AZ:AZ,рўйхат!$CY:$CY,$B$328,рўйхат!$B:$B,$C320)</f>
        <v/>
      </c>
      <c r="AR320" s="36">
        <f>SUMIFS(рўйхат!BA:BA,рўйхат!$CY:$CY,$B$328,рўйхат!$B:$B,$C320)</f>
        <v/>
      </c>
      <c r="AS320" s="35">
        <f>SUMIFS(рўйхат!BB:BB,рўйхат!$CY:$CY,$B$328,рўйхат!$B:$B,$C320)</f>
        <v/>
      </c>
      <c r="AT320" s="36">
        <f>SUMIFS(рўйхат!BC:BC,рўйхат!$CY:$CY,$B$328,рўйхат!$B:$B,$C320)</f>
        <v/>
      </c>
      <c r="AU320" s="35">
        <f>SUMIFS(рўйхат!BD:BD,рўйхат!$CY:$CY,$B$328,рўйхат!$B:$B,$C320)</f>
        <v/>
      </c>
      <c r="AV320" s="36">
        <f>SUMIFS(рўйхат!BE:BE,рўйхат!$CY:$CY,$B$328,рўйхат!$B:$B,$C320)</f>
        <v/>
      </c>
      <c r="AW320" s="35">
        <f>SUMIFS(рўйхат!BF:BF,рўйхат!$CY:$CY,$B$328,рўйхат!$B:$B,$C320)</f>
        <v/>
      </c>
      <c r="AX320" s="36">
        <f>SUMIFS(рўйхат!BG:BG,рўйхат!$CY:$CY,$B$328,рўйхат!$B:$B,$C320)</f>
        <v/>
      </c>
      <c r="AY320" s="35">
        <f>SUMIFS(рўйхат!BH:BH,рўйхат!$CY:$CY,$B$328,рўйхат!$B:$B,$C320)</f>
        <v/>
      </c>
      <c r="AZ320" s="36">
        <f>SUMIFS(рўйхат!BI:BI,рўйхат!$CY:$CY,$B$328,рўйхат!$B:$B,$C320)</f>
        <v/>
      </c>
      <c r="BA320" s="35">
        <f>SUMIFS(рўйхат!BJ:BJ,рўйхат!$CY:$CY,$B$328,рўйхат!$B:$B,$C320)</f>
        <v/>
      </c>
      <c r="BB320" s="36">
        <f>SUMIFS(рўйхат!BK:BK,рўйхат!$CY:$CY,$B$328,рўйхат!$B:$B,$C320)</f>
        <v/>
      </c>
      <c r="BC320" s="77">
        <f>IFERROR(AO320/E320,0)</f>
        <v/>
      </c>
      <c r="BD320" s="77">
        <f>IFERROR(AP320/F320,0)</f>
        <v/>
      </c>
      <c r="BE320" s="35">
        <f>SUMIFS(рўйхат!BL:BL,рўйхат!$CY:$CY,$B$328,рўйхат!$B:$B,$C320)</f>
        <v/>
      </c>
      <c r="BF320" s="36">
        <f>SUMIFS(рўйхат!BM:BM,рўйхат!$CY:$CY,$B$328,рўйхат!$B:$B,$C320)</f>
        <v/>
      </c>
      <c r="BG320" s="35">
        <f>SUMIFS(рўйхат!BN:BN,рўйхат!$CY:$CY,$B$328,рўйхат!$B:$B,$C320)</f>
        <v/>
      </c>
      <c r="BH320" s="36">
        <f>SUMIFS(рўйхат!BO:BO,рўйхат!$CY:$CY,$B$328,рўйхат!$B:$B,$C320)</f>
        <v/>
      </c>
      <c r="BI320" s="35">
        <f>SUMIFS(рўйхат!BP:BP,рўйхат!$CY:$CY,$B$328,рўйхат!$B:$B,$C320)</f>
        <v/>
      </c>
      <c r="BJ320" s="36">
        <f>SUMIFS(рўйхат!BQ:BQ,рўйхат!$CY:$CY,$B$328,рўйхат!$B:$B,$C320)</f>
        <v/>
      </c>
      <c r="BK320" s="35">
        <f>SUMIFS(рўйхат!BR:BR,рўйхат!$CY:$CY,$B$328,рўйхат!$B:$B,$C320)</f>
        <v/>
      </c>
      <c r="BL320" s="36">
        <f>SUMIFS(рўйхат!BS:BS,рўйхат!$CY:$CY,$B$328,рўйхат!$B:$B,$C320)</f>
        <v/>
      </c>
      <c r="BM320" s="35">
        <f>SUMIFS(рўйхат!BT:BT,рўйхат!$CY:$CY,$B$328,рўйхат!$B:$B,$C320)</f>
        <v/>
      </c>
      <c r="BN320" s="36">
        <f>SUMIFS(рўйхат!BU:BU,рўйхат!$CY:$CY,$B$328,рўйхат!$B:$B,$C320)</f>
        <v/>
      </c>
      <c r="BO320" s="35">
        <f>SUMIFS(рўйхат!BX:BX,рўйхат!$CY:$CY,$B$328,рўйхат!$B:$B,$C320)</f>
        <v/>
      </c>
      <c r="BP320" s="36">
        <f>SUMIFS(рўйхат!BY:BY,рўйхат!$CY:$CY,$B$328,рўйхат!$B:$B,$C320)</f>
        <v/>
      </c>
      <c r="BQ320" s="35">
        <f>SUMIFS(рўйхат!BZ:BZ,рўйхат!$CY:$CY,$B$328,рўйхат!$B:$B,$C320)</f>
        <v/>
      </c>
      <c r="BR320" s="36">
        <f>SUMIFS(рўйхат!CA:CA,рўйхат!$CY:$CY,$B$328,рўйхат!$B:$B,$C320)</f>
        <v/>
      </c>
      <c r="BS320" s="35">
        <f>SUMIFS(рўйхат!CB:CB,рўйхат!$CY:$CY,$B$328,рўйхат!$B:$B,$C320)</f>
        <v/>
      </c>
      <c r="BT320" s="36">
        <f>SUMIFS(рўйхат!CC:CC,рўйхат!$CY:$CY,$B$328,рўйхат!$B:$B,$C320)</f>
        <v/>
      </c>
      <c r="BU320" s="35">
        <f>SUMIFS(рўйхат!CD:CD,рўйхат!$CY:$CY,$B$328,рўйхат!$B:$B,$C320)</f>
        <v/>
      </c>
      <c r="BV320" s="36">
        <f>SUMIFS(рўйхат!CE:CE,рўйхат!$CY:$CY,$B$328,рўйхат!$B:$B,$C320)</f>
        <v/>
      </c>
      <c r="BW320" s="35">
        <f>SUMIFS(рўйхат!CH:CH,рўйхат!$CY:$CY,$B$328,рўйхат!$B:$B,$C320)</f>
        <v/>
      </c>
      <c r="BX320" s="36">
        <f>SUMIFS(рўйхат!CI:CI,рўйхат!$CY:$CY,$B$328,рўйхат!$B:$B,$C320)</f>
        <v/>
      </c>
      <c r="BY320" s="35">
        <f>SUMIFS(рўйхат!CJ:CJ,рўйхат!$CY:$CY,$B$328,рўйхат!$B:$B,$C320)</f>
        <v/>
      </c>
      <c r="BZ320" s="36">
        <f>SUMIFS(рўйхат!CK:CK,рўйхат!$CY:$CY,$B$328,рўйхат!$B:$B,$C320)</f>
        <v/>
      </c>
      <c r="CA320" s="35">
        <f>SUMIFS(рўйхат!CL:CL,рўйхат!$CY:$CY,$B$328,рўйхат!$B:$B,$C320)</f>
        <v/>
      </c>
      <c r="CB320" s="36">
        <f>SUMIFS(рўйхат!CM:CM,рўйхат!$CY:$CY,$B$328,рўйхат!$B:$B,$C320)</f>
        <v/>
      </c>
      <c r="CC320" s="35">
        <f>SUMIFS(рўйхат!CN:CN,рўйхат!$CY:$CY,$B$328,рўйхат!$B:$B,$C320)</f>
        <v/>
      </c>
      <c r="CD320" s="36">
        <f>SUMIFS(рўйхат!CO:CO,рўйхат!$CY:$CY,$B$328,рўйхат!$B:$B,$C320)</f>
        <v/>
      </c>
      <c r="CE320" s="77">
        <f>IFERROR(BE320/(Q320+BE320),0)</f>
        <v/>
      </c>
      <c r="CF320" s="78">
        <f>IFERROR(BF320/(R320+BF320),0)</f>
        <v/>
      </c>
      <c r="CG320" s="8">
        <f>COUNTIFS(B:B,B320)</f>
        <v/>
      </c>
    </row>
    <row r="321" hidden="1" outlineLevel="1" ht="17.1" customFormat="1" customHeight="1" s="8">
      <c r="A321" s="15" t="n"/>
      <c r="B321" s="50" t="n">
        <v>25</v>
      </c>
      <c r="C321" s="65" t="inlineStr">
        <is>
          <t>Тоғ-кон саноати ва геология вазирлиги</t>
        </is>
      </c>
      <c r="D321" s="16" t="n"/>
      <c r="E321" s="35">
        <f>SUMIFS(рўйхат!F:F,рўйхат!$CY:$CY,$B$328,рўйхат!$B:$B,$C321)</f>
        <v/>
      </c>
      <c r="F321" s="36">
        <f>SUMIFS(рўйхат!G:G,рўйхат!$CY:$CY,$B$328,рўйхат!$B:$B,$C321)</f>
        <v/>
      </c>
      <c r="G321" s="35">
        <f>SUMIFS(рўйхат!H:H,рўйхат!$CY:$CY,$B$328,рўйхат!$B:$B,$C321)</f>
        <v/>
      </c>
      <c r="H321" s="36">
        <f>SUMIFS(рўйхат!I:I,рўйхат!$CY:$CY,$B$328,рўйхат!$B:$B,$C321)</f>
        <v/>
      </c>
      <c r="I321" s="35">
        <f>SUMIFS(рўйхат!J:J,рўйхат!$CY:$CY,$B$328,рўйхат!$B:$B,$C321)</f>
        <v/>
      </c>
      <c r="J321" s="36">
        <f>SUMIFS(рўйхат!K:K,рўйхат!$CY:$CY,$B$328,рўйхат!$B:$B,$C321)</f>
        <v/>
      </c>
      <c r="K321" s="35">
        <f>SUMIFS(рўйхат!L:L,рўйхат!$CY:$CY,$B$328,рўйхат!$B:$B,$C321)</f>
        <v/>
      </c>
      <c r="L321" s="36">
        <f>SUMIFS(рўйхат!M:M,рўйхат!$CY:$CY,$B$328,рўйхат!$B:$B,$C321)</f>
        <v/>
      </c>
      <c r="M321" s="35">
        <f>SUMIFS(рўйхат!N:N,рўйхат!$CY:$CY,$B$328,рўйхат!$B:$B,$C321)</f>
        <v/>
      </c>
      <c r="N321" s="36">
        <f>SUMIFS(рўйхат!O:O,рўйхат!$CY:$CY,$B$328,рўйхат!$B:$B,$C321)</f>
        <v/>
      </c>
      <c r="O321" s="34">
        <f>IFERROR(M321/E321,0)</f>
        <v/>
      </c>
      <c r="P321" s="34">
        <f>IFERROR(N321/F321,0)</f>
        <v/>
      </c>
      <c r="Q321" s="35">
        <f>SUMIFS(рўйхат!P:P,рўйхат!$CY:$CY,$B$328,рўйхат!$B:$B,$C321)</f>
        <v/>
      </c>
      <c r="R321" s="36">
        <f>SUMIFS(рўйхат!Q:Q,рўйхат!$CY:$CY,$B$328,рўйхат!$B:$B,$C321)</f>
        <v/>
      </c>
      <c r="S321" s="35">
        <f>SUMIFS(рўйхат!R:R,рўйхат!$CY:$CY,$B$328,рўйхат!$B:$B,$C321)</f>
        <v/>
      </c>
      <c r="T321" s="36">
        <f>SUMIFS(рўйхат!S:S,рўйхат!$CY:$CY,$B$328,рўйхат!$B:$B,$C321)</f>
        <v/>
      </c>
      <c r="U321" s="35">
        <f>SUMIFS(рўйхат!T:T,рўйхат!$CY:$CY,$B$328,рўйхат!$B:$B,$C321)</f>
        <v/>
      </c>
      <c r="V321" s="36">
        <f>SUMIFS(рўйхат!U:U,рўйхат!$CY:$CY,$B$328,рўйхат!$B:$B,$C321)</f>
        <v/>
      </c>
      <c r="W321" s="35">
        <f>SUMIFS(рўйхат!V:V,рўйхат!$CY:$CY,$B$328,рўйхат!$B:$B,$C321)</f>
        <v/>
      </c>
      <c r="X321" s="36">
        <f>SUMIFS(рўйхат!W:W,рўйхат!$CY:$CY,$B$328,рўйхат!$B:$B,$C321)</f>
        <v/>
      </c>
      <c r="Y321" s="35">
        <f>SUMIFS(рўйхат!X:X,рўйхат!$CY:$CY,$B$328,рўйхат!$B:$B,$C321)</f>
        <v/>
      </c>
      <c r="Z321" s="36">
        <f>SUMIFS(рўйхат!Y:Y,рўйхат!$CY:$CY,$B$328,рўйхат!$B:$B,$C321)</f>
        <v/>
      </c>
      <c r="AA321" s="35">
        <f>SUMIFS(рўйхат!Z:Z,рўйхат!$CY:$CY,$B$328,рўйхат!$B:$B,$C321)</f>
        <v/>
      </c>
      <c r="AB321" s="36">
        <f>SUMIFS(рўйхат!AA:AA,рўйхат!$CY:$CY,$B$328,рўйхат!$B:$B,$C321)</f>
        <v/>
      </c>
      <c r="AC321" s="35">
        <f>SUMIFS(рўйхат!AB:AB,рўйхат!$CY:$CY,$B$328,рўйхат!$B:$B,$C321)</f>
        <v/>
      </c>
      <c r="AD321" s="36">
        <f>SUMIFS(рўйхат!AC:AC,рўйхат!$CY:$CY,$B$328,рўйхат!$B:$B,$C321)</f>
        <v/>
      </c>
      <c r="AE321" s="35">
        <f>SUMIFS(рўйхат!AD:AD,рўйхат!$CY:$CY,$B$328,рўйхат!$B:$B,$C321)</f>
        <v/>
      </c>
      <c r="AF321" s="36">
        <f>SUMIFS(рўйхат!AE:AE,рўйхат!$CY:$CY,$B$328,рўйхат!$B:$B,$C321)</f>
        <v/>
      </c>
      <c r="AG321" s="35">
        <f>SUMIFS(рўйхат!AH:AH,рўйхат!$CY:$CY,$B$328,рўйхат!$B:$B,$C321)</f>
        <v/>
      </c>
      <c r="AH321" s="36">
        <f>SUMIFS(рўйхат!AI:AI,рўйхат!$CY:$CY,$B$328,рўйхат!$B:$B,$C321)</f>
        <v/>
      </c>
      <c r="AI321" s="35">
        <f>SUMIFS(рўйхат!AJ:AJ,рўйхат!$CY:$CY,$B$328,рўйхат!$B:$B,$C321)</f>
        <v/>
      </c>
      <c r="AJ321" s="36">
        <f>SUMIFS(рўйхат!AK:AK,рўйхат!$CY:$CY,$B$328,рўйхат!$B:$B,$C321)</f>
        <v/>
      </c>
      <c r="AK321" s="35">
        <f>SUMIFS(рўйхат!AL:AL,рўйхат!$CY:$CY,$B$328,рўйхат!$B:$B,$C321)</f>
        <v/>
      </c>
      <c r="AL321" s="36">
        <f>SUMIFS(рўйхат!AM:AM,рўйхат!$CY:$CY,$B$328,рўйхат!$B:$B,$C321)</f>
        <v/>
      </c>
      <c r="AM321" s="77">
        <f>IFERROR(Q321/E321,0)</f>
        <v/>
      </c>
      <c r="AN321" s="77">
        <f>IFERROR(R321/F321,0)</f>
        <v/>
      </c>
      <c r="AO321" s="35">
        <f>SUMIFS(рўйхат!AX:AX,рўйхат!$CY:$CY,$B$328,рўйхат!$B:$B,$C321)</f>
        <v/>
      </c>
      <c r="AP321" s="36">
        <f>SUMIFS(рўйхат!AY:AY,рўйхат!$CY:$CY,$B$328,рўйхат!$B:$B,$C321)</f>
        <v/>
      </c>
      <c r="AQ321" s="35">
        <f>SUMIFS(рўйхат!AZ:AZ,рўйхат!$CY:$CY,$B$328,рўйхат!$B:$B,$C321)</f>
        <v/>
      </c>
      <c r="AR321" s="36">
        <f>SUMIFS(рўйхат!BA:BA,рўйхат!$CY:$CY,$B$328,рўйхат!$B:$B,$C321)</f>
        <v/>
      </c>
      <c r="AS321" s="35">
        <f>SUMIFS(рўйхат!BB:BB,рўйхат!$CY:$CY,$B$328,рўйхат!$B:$B,$C321)</f>
        <v/>
      </c>
      <c r="AT321" s="36">
        <f>SUMIFS(рўйхат!BC:BC,рўйхат!$CY:$CY,$B$328,рўйхат!$B:$B,$C321)</f>
        <v/>
      </c>
      <c r="AU321" s="35">
        <f>SUMIFS(рўйхат!BD:BD,рўйхат!$CY:$CY,$B$328,рўйхат!$B:$B,$C321)</f>
        <v/>
      </c>
      <c r="AV321" s="36">
        <f>SUMIFS(рўйхат!BE:BE,рўйхат!$CY:$CY,$B$328,рўйхат!$B:$B,$C321)</f>
        <v/>
      </c>
      <c r="AW321" s="35">
        <f>SUMIFS(рўйхат!BF:BF,рўйхат!$CY:$CY,$B$328,рўйхат!$B:$B,$C321)</f>
        <v/>
      </c>
      <c r="AX321" s="36">
        <f>SUMIFS(рўйхат!BG:BG,рўйхат!$CY:$CY,$B$328,рўйхат!$B:$B,$C321)</f>
        <v/>
      </c>
      <c r="AY321" s="35">
        <f>SUMIFS(рўйхат!BH:BH,рўйхат!$CY:$CY,$B$328,рўйхат!$B:$B,$C321)</f>
        <v/>
      </c>
      <c r="AZ321" s="36">
        <f>SUMIFS(рўйхат!BI:BI,рўйхат!$CY:$CY,$B$328,рўйхат!$B:$B,$C321)</f>
        <v/>
      </c>
      <c r="BA321" s="35">
        <f>SUMIFS(рўйхат!BJ:BJ,рўйхат!$CY:$CY,$B$328,рўйхат!$B:$B,$C321)</f>
        <v/>
      </c>
      <c r="BB321" s="36">
        <f>SUMIFS(рўйхат!BK:BK,рўйхат!$CY:$CY,$B$328,рўйхат!$B:$B,$C321)</f>
        <v/>
      </c>
      <c r="BC321" s="77">
        <f>IFERROR(AO321/E321,0)</f>
        <v/>
      </c>
      <c r="BD321" s="77">
        <f>IFERROR(AP321/F321,0)</f>
        <v/>
      </c>
      <c r="BE321" s="35">
        <f>SUMIFS(рўйхат!BL:BL,рўйхат!$CY:$CY,$B$328,рўйхат!$B:$B,$C321)</f>
        <v/>
      </c>
      <c r="BF321" s="36">
        <f>SUMIFS(рўйхат!BM:BM,рўйхат!$CY:$CY,$B$328,рўйхат!$B:$B,$C321)</f>
        <v/>
      </c>
      <c r="BG321" s="35">
        <f>SUMIFS(рўйхат!BN:BN,рўйхат!$CY:$CY,$B$328,рўйхат!$B:$B,$C321)</f>
        <v/>
      </c>
      <c r="BH321" s="36">
        <f>SUMIFS(рўйхат!BO:BO,рўйхат!$CY:$CY,$B$328,рўйхат!$B:$B,$C321)</f>
        <v/>
      </c>
      <c r="BI321" s="35">
        <f>SUMIFS(рўйхат!BP:BP,рўйхат!$CY:$CY,$B$328,рўйхат!$B:$B,$C321)</f>
        <v/>
      </c>
      <c r="BJ321" s="36">
        <f>SUMIFS(рўйхат!BQ:BQ,рўйхат!$CY:$CY,$B$328,рўйхат!$B:$B,$C321)</f>
        <v/>
      </c>
      <c r="BK321" s="35">
        <f>SUMIFS(рўйхат!BR:BR,рўйхат!$CY:$CY,$B$328,рўйхат!$B:$B,$C321)</f>
        <v/>
      </c>
      <c r="BL321" s="36">
        <f>SUMIFS(рўйхат!BS:BS,рўйхат!$CY:$CY,$B$328,рўйхат!$B:$B,$C321)</f>
        <v/>
      </c>
      <c r="BM321" s="35">
        <f>SUMIFS(рўйхат!BT:BT,рўйхат!$CY:$CY,$B$328,рўйхат!$B:$B,$C321)</f>
        <v/>
      </c>
      <c r="BN321" s="36">
        <f>SUMIFS(рўйхат!BU:BU,рўйхат!$CY:$CY,$B$328,рўйхат!$B:$B,$C321)</f>
        <v/>
      </c>
      <c r="BO321" s="35">
        <f>SUMIFS(рўйхат!BX:BX,рўйхат!$CY:$CY,$B$328,рўйхат!$B:$B,$C321)</f>
        <v/>
      </c>
      <c r="BP321" s="36">
        <f>SUMIFS(рўйхат!BY:BY,рўйхат!$CY:$CY,$B$328,рўйхат!$B:$B,$C321)</f>
        <v/>
      </c>
      <c r="BQ321" s="35">
        <f>SUMIFS(рўйхат!BZ:BZ,рўйхат!$CY:$CY,$B$328,рўйхат!$B:$B,$C321)</f>
        <v/>
      </c>
      <c r="BR321" s="36">
        <f>SUMIFS(рўйхат!CA:CA,рўйхат!$CY:$CY,$B$328,рўйхат!$B:$B,$C321)</f>
        <v/>
      </c>
      <c r="BS321" s="35">
        <f>SUMIFS(рўйхат!CB:CB,рўйхат!$CY:$CY,$B$328,рўйхат!$B:$B,$C321)</f>
        <v/>
      </c>
      <c r="BT321" s="36">
        <f>SUMIFS(рўйхат!CC:CC,рўйхат!$CY:$CY,$B$328,рўйхат!$B:$B,$C321)</f>
        <v/>
      </c>
      <c r="BU321" s="35">
        <f>SUMIFS(рўйхат!CD:CD,рўйхат!$CY:$CY,$B$328,рўйхат!$B:$B,$C321)</f>
        <v/>
      </c>
      <c r="BV321" s="36">
        <f>SUMIFS(рўйхат!CE:CE,рўйхат!$CY:$CY,$B$328,рўйхат!$B:$B,$C321)</f>
        <v/>
      </c>
      <c r="BW321" s="35">
        <f>SUMIFS(рўйхат!CH:CH,рўйхат!$CY:$CY,$B$328,рўйхат!$B:$B,$C321)</f>
        <v/>
      </c>
      <c r="BX321" s="36">
        <f>SUMIFS(рўйхат!CI:CI,рўйхат!$CY:$CY,$B$328,рўйхат!$B:$B,$C321)</f>
        <v/>
      </c>
      <c r="BY321" s="35">
        <f>SUMIFS(рўйхат!CJ:CJ,рўйхат!$CY:$CY,$B$328,рўйхат!$B:$B,$C321)</f>
        <v/>
      </c>
      <c r="BZ321" s="36">
        <f>SUMIFS(рўйхат!CK:CK,рўйхат!$CY:$CY,$B$328,рўйхат!$B:$B,$C321)</f>
        <v/>
      </c>
      <c r="CA321" s="35">
        <f>SUMIFS(рўйхат!CL:CL,рўйхат!$CY:$CY,$B$328,рўйхат!$B:$B,$C321)</f>
        <v/>
      </c>
      <c r="CB321" s="36">
        <f>SUMIFS(рўйхат!CM:CM,рўйхат!$CY:$CY,$B$328,рўйхат!$B:$B,$C321)</f>
        <v/>
      </c>
      <c r="CC321" s="35">
        <f>SUMIFS(рўйхат!CN:CN,рўйхат!$CY:$CY,$B$328,рўйхат!$B:$B,$C321)</f>
        <v/>
      </c>
      <c r="CD321" s="36">
        <f>SUMIFS(рўйхат!CO:CO,рўйхат!$CY:$CY,$B$328,рўйхат!$B:$B,$C321)</f>
        <v/>
      </c>
      <c r="CE321" s="77">
        <f>IFERROR(BE321/(Q321+BE321),0)</f>
        <v/>
      </c>
      <c r="CF321" s="78">
        <f>IFERROR(BF321/(R321+BF321),0)</f>
        <v/>
      </c>
      <c r="CG321" s="8">
        <f>COUNTIFS(B:B,B321)</f>
        <v/>
      </c>
    </row>
    <row r="322" hidden="1" outlineLevel="1" ht="17.1" customFormat="1" customHeight="1" s="8">
      <c r="A322" s="15" t="n"/>
      <c r="B322" s="50" t="n">
        <v>26</v>
      </c>
      <c r="C322" s="67" t="inlineStr">
        <is>
          <t>Транспорт вазирлиги</t>
        </is>
      </c>
      <c r="D322" s="16" t="n"/>
      <c r="E322" s="35">
        <f>SUMIFS(рўйхат!F:F,рўйхат!$CY:$CY,$B$328,рўйхат!$B:$B,$C322)</f>
        <v/>
      </c>
      <c r="F322" s="36">
        <f>SUMIFS(рўйхат!G:G,рўйхат!$CY:$CY,$B$328,рўйхат!$B:$B,$C322)</f>
        <v/>
      </c>
      <c r="G322" s="35">
        <f>SUMIFS(рўйхат!H:H,рўйхат!$CY:$CY,$B$328,рўйхат!$B:$B,$C322)</f>
        <v/>
      </c>
      <c r="H322" s="36">
        <f>SUMIFS(рўйхат!I:I,рўйхат!$CY:$CY,$B$328,рўйхат!$B:$B,$C322)</f>
        <v/>
      </c>
      <c r="I322" s="35">
        <f>SUMIFS(рўйхат!J:J,рўйхат!$CY:$CY,$B$328,рўйхат!$B:$B,$C322)</f>
        <v/>
      </c>
      <c r="J322" s="36">
        <f>SUMIFS(рўйхат!K:K,рўйхат!$CY:$CY,$B$328,рўйхат!$B:$B,$C322)</f>
        <v/>
      </c>
      <c r="K322" s="35">
        <f>SUMIFS(рўйхат!L:L,рўйхат!$CY:$CY,$B$328,рўйхат!$B:$B,$C322)</f>
        <v/>
      </c>
      <c r="L322" s="36">
        <f>SUMIFS(рўйхат!M:M,рўйхат!$CY:$CY,$B$328,рўйхат!$B:$B,$C322)</f>
        <v/>
      </c>
      <c r="M322" s="35">
        <f>SUMIFS(рўйхат!N:N,рўйхат!$CY:$CY,$B$328,рўйхат!$B:$B,$C322)</f>
        <v/>
      </c>
      <c r="N322" s="36">
        <f>SUMIFS(рўйхат!O:O,рўйхат!$CY:$CY,$B$328,рўйхат!$B:$B,$C322)</f>
        <v/>
      </c>
      <c r="O322" s="34">
        <f>IFERROR(M322/E322,0)</f>
        <v/>
      </c>
      <c r="P322" s="34">
        <f>IFERROR(N322/F322,0)</f>
        <v/>
      </c>
      <c r="Q322" s="35">
        <f>SUMIFS(рўйхат!P:P,рўйхат!$CY:$CY,$B$328,рўйхат!$B:$B,$C322)</f>
        <v/>
      </c>
      <c r="R322" s="36">
        <f>SUMIFS(рўйхат!Q:Q,рўйхат!$CY:$CY,$B$328,рўйхат!$B:$B,$C322)</f>
        <v/>
      </c>
      <c r="S322" s="35">
        <f>SUMIFS(рўйхат!R:R,рўйхат!$CY:$CY,$B$328,рўйхат!$B:$B,$C322)</f>
        <v/>
      </c>
      <c r="T322" s="36">
        <f>SUMIFS(рўйхат!S:S,рўйхат!$CY:$CY,$B$328,рўйхат!$B:$B,$C322)</f>
        <v/>
      </c>
      <c r="U322" s="35">
        <f>SUMIFS(рўйхат!T:T,рўйхат!$CY:$CY,$B$328,рўйхат!$B:$B,$C322)</f>
        <v/>
      </c>
      <c r="V322" s="36">
        <f>SUMIFS(рўйхат!U:U,рўйхат!$CY:$CY,$B$328,рўйхат!$B:$B,$C322)</f>
        <v/>
      </c>
      <c r="W322" s="35">
        <f>SUMIFS(рўйхат!V:V,рўйхат!$CY:$CY,$B$328,рўйхат!$B:$B,$C322)</f>
        <v/>
      </c>
      <c r="X322" s="36">
        <f>SUMIFS(рўйхат!W:W,рўйхат!$CY:$CY,$B$328,рўйхат!$B:$B,$C322)</f>
        <v/>
      </c>
      <c r="Y322" s="35">
        <f>SUMIFS(рўйхат!X:X,рўйхат!$CY:$CY,$B$328,рўйхат!$B:$B,$C322)</f>
        <v/>
      </c>
      <c r="Z322" s="36">
        <f>SUMIFS(рўйхат!Y:Y,рўйхат!$CY:$CY,$B$328,рўйхат!$B:$B,$C322)</f>
        <v/>
      </c>
      <c r="AA322" s="35">
        <f>SUMIFS(рўйхат!Z:Z,рўйхат!$CY:$CY,$B$328,рўйхат!$B:$B,$C322)</f>
        <v/>
      </c>
      <c r="AB322" s="36">
        <f>SUMIFS(рўйхат!AA:AA,рўйхат!$CY:$CY,$B$328,рўйхат!$B:$B,$C322)</f>
        <v/>
      </c>
      <c r="AC322" s="35">
        <f>SUMIFS(рўйхат!AB:AB,рўйхат!$CY:$CY,$B$328,рўйхат!$B:$B,$C322)</f>
        <v/>
      </c>
      <c r="AD322" s="36">
        <f>SUMIFS(рўйхат!AC:AC,рўйхат!$CY:$CY,$B$328,рўйхат!$B:$B,$C322)</f>
        <v/>
      </c>
      <c r="AE322" s="35">
        <f>SUMIFS(рўйхат!AD:AD,рўйхат!$CY:$CY,$B$328,рўйхат!$B:$B,$C322)</f>
        <v/>
      </c>
      <c r="AF322" s="36">
        <f>SUMIFS(рўйхат!AE:AE,рўйхат!$CY:$CY,$B$328,рўйхат!$B:$B,$C322)</f>
        <v/>
      </c>
      <c r="AG322" s="35">
        <f>SUMIFS(рўйхат!AH:AH,рўйхат!$CY:$CY,$B$328,рўйхат!$B:$B,$C322)</f>
        <v/>
      </c>
      <c r="AH322" s="36">
        <f>SUMIFS(рўйхат!AI:AI,рўйхат!$CY:$CY,$B$328,рўйхат!$B:$B,$C322)</f>
        <v/>
      </c>
      <c r="AI322" s="35">
        <f>SUMIFS(рўйхат!AJ:AJ,рўйхат!$CY:$CY,$B$328,рўйхат!$B:$B,$C322)</f>
        <v/>
      </c>
      <c r="AJ322" s="36">
        <f>SUMIFS(рўйхат!AK:AK,рўйхат!$CY:$CY,$B$328,рўйхат!$B:$B,$C322)</f>
        <v/>
      </c>
      <c r="AK322" s="35">
        <f>SUMIFS(рўйхат!AL:AL,рўйхат!$CY:$CY,$B$328,рўйхат!$B:$B,$C322)</f>
        <v/>
      </c>
      <c r="AL322" s="36">
        <f>SUMIFS(рўйхат!AM:AM,рўйхат!$CY:$CY,$B$328,рўйхат!$B:$B,$C322)</f>
        <v/>
      </c>
      <c r="AM322" s="77">
        <f>IFERROR(Q322/E322,0)</f>
        <v/>
      </c>
      <c r="AN322" s="77">
        <f>IFERROR(R322/F322,0)</f>
        <v/>
      </c>
      <c r="AO322" s="35">
        <f>SUMIFS(рўйхат!AX:AX,рўйхат!$CY:$CY,$B$328,рўйхат!$B:$B,$C322)</f>
        <v/>
      </c>
      <c r="AP322" s="36">
        <f>SUMIFS(рўйхат!AY:AY,рўйхат!$CY:$CY,$B$328,рўйхат!$B:$B,$C322)</f>
        <v/>
      </c>
      <c r="AQ322" s="35">
        <f>SUMIFS(рўйхат!AZ:AZ,рўйхат!$CY:$CY,$B$328,рўйхат!$B:$B,$C322)</f>
        <v/>
      </c>
      <c r="AR322" s="36">
        <f>SUMIFS(рўйхат!BA:BA,рўйхат!$CY:$CY,$B$328,рўйхат!$B:$B,$C322)</f>
        <v/>
      </c>
      <c r="AS322" s="35">
        <f>SUMIFS(рўйхат!BB:BB,рўйхат!$CY:$CY,$B$328,рўйхат!$B:$B,$C322)</f>
        <v/>
      </c>
      <c r="AT322" s="36">
        <f>SUMIFS(рўйхат!BC:BC,рўйхат!$CY:$CY,$B$328,рўйхат!$B:$B,$C322)</f>
        <v/>
      </c>
      <c r="AU322" s="35">
        <f>SUMIFS(рўйхат!BD:BD,рўйхат!$CY:$CY,$B$328,рўйхат!$B:$B,$C322)</f>
        <v/>
      </c>
      <c r="AV322" s="36">
        <f>SUMIFS(рўйхат!BE:BE,рўйхат!$CY:$CY,$B$328,рўйхат!$B:$B,$C322)</f>
        <v/>
      </c>
      <c r="AW322" s="35">
        <f>SUMIFS(рўйхат!BF:BF,рўйхат!$CY:$CY,$B$328,рўйхат!$B:$B,$C322)</f>
        <v/>
      </c>
      <c r="AX322" s="36">
        <f>SUMIFS(рўйхат!BG:BG,рўйхат!$CY:$CY,$B$328,рўйхат!$B:$B,$C322)</f>
        <v/>
      </c>
      <c r="AY322" s="35">
        <f>SUMIFS(рўйхат!BH:BH,рўйхат!$CY:$CY,$B$328,рўйхат!$B:$B,$C322)</f>
        <v/>
      </c>
      <c r="AZ322" s="36">
        <f>SUMIFS(рўйхат!BI:BI,рўйхат!$CY:$CY,$B$328,рўйхат!$B:$B,$C322)</f>
        <v/>
      </c>
      <c r="BA322" s="35">
        <f>SUMIFS(рўйхат!BJ:BJ,рўйхат!$CY:$CY,$B$328,рўйхат!$B:$B,$C322)</f>
        <v/>
      </c>
      <c r="BB322" s="36">
        <f>SUMIFS(рўйхат!BK:BK,рўйхат!$CY:$CY,$B$328,рўйхат!$B:$B,$C322)</f>
        <v/>
      </c>
      <c r="BC322" s="77">
        <f>IFERROR(AO322/E322,0)</f>
        <v/>
      </c>
      <c r="BD322" s="77">
        <f>IFERROR(AP322/F322,0)</f>
        <v/>
      </c>
      <c r="BE322" s="35">
        <f>SUMIFS(рўйхат!BL:BL,рўйхат!$CY:$CY,$B$328,рўйхат!$B:$B,$C322)</f>
        <v/>
      </c>
      <c r="BF322" s="36">
        <f>SUMIFS(рўйхат!BM:BM,рўйхат!$CY:$CY,$B$328,рўйхат!$B:$B,$C322)</f>
        <v/>
      </c>
      <c r="BG322" s="35">
        <f>SUMIFS(рўйхат!BN:BN,рўйхат!$CY:$CY,$B$328,рўйхат!$B:$B,$C322)</f>
        <v/>
      </c>
      <c r="BH322" s="36">
        <f>SUMIFS(рўйхат!BO:BO,рўйхат!$CY:$CY,$B$328,рўйхат!$B:$B,$C322)</f>
        <v/>
      </c>
      <c r="BI322" s="35">
        <f>SUMIFS(рўйхат!BP:BP,рўйхат!$CY:$CY,$B$328,рўйхат!$B:$B,$C322)</f>
        <v/>
      </c>
      <c r="BJ322" s="36">
        <f>SUMIFS(рўйхат!BQ:BQ,рўйхат!$CY:$CY,$B$328,рўйхат!$B:$B,$C322)</f>
        <v/>
      </c>
      <c r="BK322" s="35">
        <f>SUMIFS(рўйхат!BR:BR,рўйхат!$CY:$CY,$B$328,рўйхат!$B:$B,$C322)</f>
        <v/>
      </c>
      <c r="BL322" s="36">
        <f>SUMIFS(рўйхат!BS:BS,рўйхат!$CY:$CY,$B$328,рўйхат!$B:$B,$C322)</f>
        <v/>
      </c>
      <c r="BM322" s="35">
        <f>SUMIFS(рўйхат!BT:BT,рўйхат!$CY:$CY,$B$328,рўйхат!$B:$B,$C322)</f>
        <v/>
      </c>
      <c r="BN322" s="36">
        <f>SUMIFS(рўйхат!BU:BU,рўйхат!$CY:$CY,$B$328,рўйхат!$B:$B,$C322)</f>
        <v/>
      </c>
      <c r="BO322" s="35">
        <f>SUMIFS(рўйхат!BX:BX,рўйхат!$CY:$CY,$B$328,рўйхат!$B:$B,$C322)</f>
        <v/>
      </c>
      <c r="BP322" s="36">
        <f>SUMIFS(рўйхат!BY:BY,рўйхат!$CY:$CY,$B$328,рўйхат!$B:$B,$C322)</f>
        <v/>
      </c>
      <c r="BQ322" s="35">
        <f>SUMIFS(рўйхат!BZ:BZ,рўйхат!$CY:$CY,$B$328,рўйхат!$B:$B,$C322)</f>
        <v/>
      </c>
      <c r="BR322" s="36">
        <f>SUMIFS(рўйхат!CA:CA,рўйхат!$CY:$CY,$B$328,рўйхат!$B:$B,$C322)</f>
        <v/>
      </c>
      <c r="BS322" s="35">
        <f>SUMIFS(рўйхат!CB:CB,рўйхат!$CY:$CY,$B$328,рўйхат!$B:$B,$C322)</f>
        <v/>
      </c>
      <c r="BT322" s="36">
        <f>SUMIFS(рўйхат!CC:CC,рўйхат!$CY:$CY,$B$328,рўйхат!$B:$B,$C322)</f>
        <v/>
      </c>
      <c r="BU322" s="35">
        <f>SUMIFS(рўйхат!CD:CD,рўйхат!$CY:$CY,$B$328,рўйхат!$B:$B,$C322)</f>
        <v/>
      </c>
      <c r="BV322" s="36">
        <f>SUMIFS(рўйхат!CE:CE,рўйхат!$CY:$CY,$B$328,рўйхат!$B:$B,$C322)</f>
        <v/>
      </c>
      <c r="BW322" s="35">
        <f>SUMIFS(рўйхат!CH:CH,рўйхат!$CY:$CY,$B$328,рўйхат!$B:$B,$C322)</f>
        <v/>
      </c>
      <c r="BX322" s="36">
        <f>SUMIFS(рўйхат!CI:CI,рўйхат!$CY:$CY,$B$328,рўйхат!$B:$B,$C322)</f>
        <v/>
      </c>
      <c r="BY322" s="35">
        <f>SUMIFS(рўйхат!CJ:CJ,рўйхат!$CY:$CY,$B$328,рўйхат!$B:$B,$C322)</f>
        <v/>
      </c>
      <c r="BZ322" s="36">
        <f>SUMIFS(рўйхат!CK:CK,рўйхат!$CY:$CY,$B$328,рўйхат!$B:$B,$C322)</f>
        <v/>
      </c>
      <c r="CA322" s="35">
        <f>SUMIFS(рўйхат!CL:CL,рўйхат!$CY:$CY,$B$328,рўйхат!$B:$B,$C322)</f>
        <v/>
      </c>
      <c r="CB322" s="36">
        <f>SUMIFS(рўйхат!CM:CM,рўйхат!$CY:$CY,$B$328,рўйхат!$B:$B,$C322)</f>
        <v/>
      </c>
      <c r="CC322" s="35">
        <f>SUMIFS(рўйхат!CN:CN,рўйхат!$CY:$CY,$B$328,рўйхат!$B:$B,$C322)</f>
        <v/>
      </c>
      <c r="CD322" s="36">
        <f>SUMIFS(рўйхат!CO:CO,рўйхат!$CY:$CY,$B$328,рўйхат!$B:$B,$C322)</f>
        <v/>
      </c>
      <c r="CE322" s="77">
        <f>IFERROR(BE322/(Q322+BE322),0)</f>
        <v/>
      </c>
      <c r="CF322" s="78">
        <f>IFERROR(BF322/(R322+BF322),0)</f>
        <v/>
      </c>
      <c r="CG322" s="8">
        <f>COUNTIFS(B:B,B322)</f>
        <v/>
      </c>
    </row>
    <row r="323" hidden="1" outlineLevel="1" ht="17.1" customFormat="1" customHeight="1" s="8">
      <c r="A323" s="15" t="n"/>
      <c r="B323" s="50" t="n">
        <v>27</v>
      </c>
      <c r="C323" s="67" t="inlineStr">
        <is>
          <t>Фавқулодда вазиятлар вазирлиги</t>
        </is>
      </c>
      <c r="D323" s="16" t="n"/>
      <c r="E323" s="35">
        <f>SUMIFS(рўйхат!F:F,рўйхат!$CY:$CY,$B$328,рўйхат!$B:$B,$C323)</f>
        <v/>
      </c>
      <c r="F323" s="36">
        <f>SUMIFS(рўйхат!G:G,рўйхат!$CY:$CY,$B$328,рўйхат!$B:$B,$C323)</f>
        <v/>
      </c>
      <c r="G323" s="35">
        <f>SUMIFS(рўйхат!H:H,рўйхат!$CY:$CY,$B$328,рўйхат!$B:$B,$C323)</f>
        <v/>
      </c>
      <c r="H323" s="36">
        <f>SUMIFS(рўйхат!I:I,рўйхат!$CY:$CY,$B$328,рўйхат!$B:$B,$C323)</f>
        <v/>
      </c>
      <c r="I323" s="35">
        <f>SUMIFS(рўйхат!J:J,рўйхат!$CY:$CY,$B$328,рўйхат!$B:$B,$C323)</f>
        <v/>
      </c>
      <c r="J323" s="36">
        <f>SUMIFS(рўйхат!K:K,рўйхат!$CY:$CY,$B$328,рўйхат!$B:$B,$C323)</f>
        <v/>
      </c>
      <c r="K323" s="35">
        <f>SUMIFS(рўйхат!L:L,рўйхат!$CY:$CY,$B$328,рўйхат!$B:$B,$C323)</f>
        <v/>
      </c>
      <c r="L323" s="36">
        <f>SUMIFS(рўйхат!M:M,рўйхат!$CY:$CY,$B$328,рўйхат!$B:$B,$C323)</f>
        <v/>
      </c>
      <c r="M323" s="35">
        <f>SUMIFS(рўйхат!N:N,рўйхат!$CY:$CY,$B$328,рўйхат!$B:$B,$C323)</f>
        <v/>
      </c>
      <c r="N323" s="36">
        <f>SUMIFS(рўйхат!O:O,рўйхат!$CY:$CY,$B$328,рўйхат!$B:$B,$C323)</f>
        <v/>
      </c>
      <c r="O323" s="34">
        <f>IFERROR(M323/E323,0)</f>
        <v/>
      </c>
      <c r="P323" s="34">
        <f>IFERROR(N323/F323,0)</f>
        <v/>
      </c>
      <c r="Q323" s="35">
        <f>SUMIFS(рўйхат!P:P,рўйхат!$CY:$CY,$B$328,рўйхат!$B:$B,$C323)</f>
        <v/>
      </c>
      <c r="R323" s="36">
        <f>SUMIFS(рўйхат!Q:Q,рўйхат!$CY:$CY,$B$328,рўйхат!$B:$B,$C323)</f>
        <v/>
      </c>
      <c r="S323" s="35">
        <f>SUMIFS(рўйхат!R:R,рўйхат!$CY:$CY,$B$328,рўйхат!$B:$B,$C323)</f>
        <v/>
      </c>
      <c r="T323" s="36">
        <f>SUMIFS(рўйхат!S:S,рўйхат!$CY:$CY,$B$328,рўйхат!$B:$B,$C323)</f>
        <v/>
      </c>
      <c r="U323" s="35">
        <f>SUMIFS(рўйхат!T:T,рўйхат!$CY:$CY,$B$328,рўйхат!$B:$B,$C323)</f>
        <v/>
      </c>
      <c r="V323" s="36">
        <f>SUMIFS(рўйхат!U:U,рўйхат!$CY:$CY,$B$328,рўйхат!$B:$B,$C323)</f>
        <v/>
      </c>
      <c r="W323" s="35">
        <f>SUMIFS(рўйхат!V:V,рўйхат!$CY:$CY,$B$328,рўйхат!$B:$B,$C323)</f>
        <v/>
      </c>
      <c r="X323" s="36">
        <f>SUMIFS(рўйхат!W:W,рўйхат!$CY:$CY,$B$328,рўйхат!$B:$B,$C323)</f>
        <v/>
      </c>
      <c r="Y323" s="35">
        <f>SUMIFS(рўйхат!X:X,рўйхат!$CY:$CY,$B$328,рўйхат!$B:$B,$C323)</f>
        <v/>
      </c>
      <c r="Z323" s="36">
        <f>SUMIFS(рўйхат!Y:Y,рўйхат!$CY:$CY,$B$328,рўйхат!$B:$B,$C323)</f>
        <v/>
      </c>
      <c r="AA323" s="35">
        <f>SUMIFS(рўйхат!Z:Z,рўйхат!$CY:$CY,$B$328,рўйхат!$B:$B,$C323)</f>
        <v/>
      </c>
      <c r="AB323" s="36">
        <f>SUMIFS(рўйхат!AA:AA,рўйхат!$CY:$CY,$B$328,рўйхат!$B:$B,$C323)</f>
        <v/>
      </c>
      <c r="AC323" s="35">
        <f>SUMIFS(рўйхат!AB:AB,рўйхат!$CY:$CY,$B$328,рўйхат!$B:$B,$C323)</f>
        <v/>
      </c>
      <c r="AD323" s="36">
        <f>SUMIFS(рўйхат!AC:AC,рўйхат!$CY:$CY,$B$328,рўйхат!$B:$B,$C323)</f>
        <v/>
      </c>
      <c r="AE323" s="35">
        <f>SUMIFS(рўйхат!AD:AD,рўйхат!$CY:$CY,$B$328,рўйхат!$B:$B,$C323)</f>
        <v/>
      </c>
      <c r="AF323" s="36">
        <f>SUMIFS(рўйхат!AE:AE,рўйхат!$CY:$CY,$B$328,рўйхат!$B:$B,$C323)</f>
        <v/>
      </c>
      <c r="AG323" s="35">
        <f>SUMIFS(рўйхат!AH:AH,рўйхат!$CY:$CY,$B$328,рўйхат!$B:$B,$C323)</f>
        <v/>
      </c>
      <c r="AH323" s="36">
        <f>SUMIFS(рўйхат!AI:AI,рўйхат!$CY:$CY,$B$328,рўйхат!$B:$B,$C323)</f>
        <v/>
      </c>
      <c r="AI323" s="35">
        <f>SUMIFS(рўйхат!AJ:AJ,рўйхат!$CY:$CY,$B$328,рўйхат!$B:$B,$C323)</f>
        <v/>
      </c>
      <c r="AJ323" s="36">
        <f>SUMIFS(рўйхат!AK:AK,рўйхат!$CY:$CY,$B$328,рўйхат!$B:$B,$C323)</f>
        <v/>
      </c>
      <c r="AK323" s="35">
        <f>SUMIFS(рўйхат!AL:AL,рўйхат!$CY:$CY,$B$328,рўйхат!$B:$B,$C323)</f>
        <v/>
      </c>
      <c r="AL323" s="36">
        <f>SUMIFS(рўйхат!AM:AM,рўйхат!$CY:$CY,$B$328,рўйхат!$B:$B,$C323)</f>
        <v/>
      </c>
      <c r="AM323" s="77">
        <f>IFERROR(Q323/E323,0)</f>
        <v/>
      </c>
      <c r="AN323" s="77">
        <f>IFERROR(R323/F323,0)</f>
        <v/>
      </c>
      <c r="AO323" s="35">
        <f>SUMIFS(рўйхат!AX:AX,рўйхат!$CY:$CY,$B$328,рўйхат!$B:$B,$C323)</f>
        <v/>
      </c>
      <c r="AP323" s="36">
        <f>SUMIFS(рўйхат!AY:AY,рўйхат!$CY:$CY,$B$328,рўйхат!$B:$B,$C323)</f>
        <v/>
      </c>
      <c r="AQ323" s="35">
        <f>SUMIFS(рўйхат!AZ:AZ,рўйхат!$CY:$CY,$B$328,рўйхат!$B:$B,$C323)</f>
        <v/>
      </c>
      <c r="AR323" s="36">
        <f>SUMIFS(рўйхат!BA:BA,рўйхат!$CY:$CY,$B$328,рўйхат!$B:$B,$C323)</f>
        <v/>
      </c>
      <c r="AS323" s="35">
        <f>SUMIFS(рўйхат!BB:BB,рўйхат!$CY:$CY,$B$328,рўйхат!$B:$B,$C323)</f>
        <v/>
      </c>
      <c r="AT323" s="36">
        <f>SUMIFS(рўйхат!BC:BC,рўйхат!$CY:$CY,$B$328,рўйхат!$B:$B,$C323)</f>
        <v/>
      </c>
      <c r="AU323" s="35">
        <f>SUMIFS(рўйхат!BD:BD,рўйхат!$CY:$CY,$B$328,рўйхат!$B:$B,$C323)</f>
        <v/>
      </c>
      <c r="AV323" s="36">
        <f>SUMIFS(рўйхат!BE:BE,рўйхат!$CY:$CY,$B$328,рўйхат!$B:$B,$C323)</f>
        <v/>
      </c>
      <c r="AW323" s="35">
        <f>SUMIFS(рўйхат!BF:BF,рўйхат!$CY:$CY,$B$328,рўйхат!$B:$B,$C323)</f>
        <v/>
      </c>
      <c r="AX323" s="36">
        <f>SUMIFS(рўйхат!BG:BG,рўйхат!$CY:$CY,$B$328,рўйхат!$B:$B,$C323)</f>
        <v/>
      </c>
      <c r="AY323" s="35">
        <f>SUMIFS(рўйхат!BH:BH,рўйхат!$CY:$CY,$B$328,рўйхат!$B:$B,$C323)</f>
        <v/>
      </c>
      <c r="AZ323" s="36">
        <f>SUMIFS(рўйхат!BI:BI,рўйхат!$CY:$CY,$B$328,рўйхат!$B:$B,$C323)</f>
        <v/>
      </c>
      <c r="BA323" s="35">
        <f>SUMIFS(рўйхат!BJ:BJ,рўйхат!$CY:$CY,$B$328,рўйхат!$B:$B,$C323)</f>
        <v/>
      </c>
      <c r="BB323" s="36">
        <f>SUMIFS(рўйхат!BK:BK,рўйхат!$CY:$CY,$B$328,рўйхат!$B:$B,$C323)</f>
        <v/>
      </c>
      <c r="BC323" s="77">
        <f>IFERROR(AO323/E323,0)</f>
        <v/>
      </c>
      <c r="BD323" s="77">
        <f>IFERROR(AP323/F323,0)</f>
        <v/>
      </c>
      <c r="BE323" s="35">
        <f>SUMIFS(рўйхат!BL:BL,рўйхат!$CY:$CY,$B$328,рўйхат!$B:$B,$C323)</f>
        <v/>
      </c>
      <c r="BF323" s="36">
        <f>SUMIFS(рўйхат!BM:BM,рўйхат!$CY:$CY,$B$328,рўйхат!$B:$B,$C323)</f>
        <v/>
      </c>
      <c r="BG323" s="35">
        <f>SUMIFS(рўйхат!BN:BN,рўйхат!$CY:$CY,$B$328,рўйхат!$B:$B,$C323)</f>
        <v/>
      </c>
      <c r="BH323" s="36">
        <f>SUMIFS(рўйхат!BO:BO,рўйхат!$CY:$CY,$B$328,рўйхат!$B:$B,$C323)</f>
        <v/>
      </c>
      <c r="BI323" s="35">
        <f>SUMIFS(рўйхат!BP:BP,рўйхат!$CY:$CY,$B$328,рўйхат!$B:$B,$C323)</f>
        <v/>
      </c>
      <c r="BJ323" s="36">
        <f>SUMIFS(рўйхат!BQ:BQ,рўйхат!$CY:$CY,$B$328,рўйхат!$B:$B,$C323)</f>
        <v/>
      </c>
      <c r="BK323" s="35">
        <f>SUMIFS(рўйхат!BR:BR,рўйхат!$CY:$CY,$B$328,рўйхат!$B:$B,$C323)</f>
        <v/>
      </c>
      <c r="BL323" s="36">
        <f>SUMIFS(рўйхат!BS:BS,рўйхат!$CY:$CY,$B$328,рўйхат!$B:$B,$C323)</f>
        <v/>
      </c>
      <c r="BM323" s="35">
        <f>SUMIFS(рўйхат!BT:BT,рўйхат!$CY:$CY,$B$328,рўйхат!$B:$B,$C323)</f>
        <v/>
      </c>
      <c r="BN323" s="36">
        <f>SUMIFS(рўйхат!BU:BU,рўйхат!$CY:$CY,$B$328,рўйхат!$B:$B,$C323)</f>
        <v/>
      </c>
      <c r="BO323" s="35">
        <f>SUMIFS(рўйхат!BX:BX,рўйхат!$CY:$CY,$B$328,рўйхат!$B:$B,$C323)</f>
        <v/>
      </c>
      <c r="BP323" s="36">
        <f>SUMIFS(рўйхат!BY:BY,рўйхат!$CY:$CY,$B$328,рўйхат!$B:$B,$C323)</f>
        <v/>
      </c>
      <c r="BQ323" s="35">
        <f>SUMIFS(рўйхат!BZ:BZ,рўйхат!$CY:$CY,$B$328,рўйхат!$B:$B,$C323)</f>
        <v/>
      </c>
      <c r="BR323" s="36">
        <f>SUMIFS(рўйхат!CA:CA,рўйхат!$CY:$CY,$B$328,рўйхат!$B:$B,$C323)</f>
        <v/>
      </c>
      <c r="BS323" s="35">
        <f>SUMIFS(рўйхат!CB:CB,рўйхат!$CY:$CY,$B$328,рўйхат!$B:$B,$C323)</f>
        <v/>
      </c>
      <c r="BT323" s="36">
        <f>SUMIFS(рўйхат!CC:CC,рўйхат!$CY:$CY,$B$328,рўйхат!$B:$B,$C323)</f>
        <v/>
      </c>
      <c r="BU323" s="35">
        <f>SUMIFS(рўйхат!CD:CD,рўйхат!$CY:$CY,$B$328,рўйхат!$B:$B,$C323)</f>
        <v/>
      </c>
      <c r="BV323" s="36">
        <f>SUMIFS(рўйхат!CE:CE,рўйхат!$CY:$CY,$B$328,рўйхат!$B:$B,$C323)</f>
        <v/>
      </c>
      <c r="BW323" s="35">
        <f>SUMIFS(рўйхат!CH:CH,рўйхат!$CY:$CY,$B$328,рўйхат!$B:$B,$C323)</f>
        <v/>
      </c>
      <c r="BX323" s="36">
        <f>SUMIFS(рўйхат!CI:CI,рўйхат!$CY:$CY,$B$328,рўйхат!$B:$B,$C323)</f>
        <v/>
      </c>
      <c r="BY323" s="35">
        <f>SUMIFS(рўйхат!CJ:CJ,рўйхат!$CY:$CY,$B$328,рўйхат!$B:$B,$C323)</f>
        <v/>
      </c>
      <c r="BZ323" s="36">
        <f>SUMIFS(рўйхат!CK:CK,рўйхат!$CY:$CY,$B$328,рўйхат!$B:$B,$C323)</f>
        <v/>
      </c>
      <c r="CA323" s="35">
        <f>SUMIFS(рўйхат!CL:CL,рўйхат!$CY:$CY,$B$328,рўйхат!$B:$B,$C323)</f>
        <v/>
      </c>
      <c r="CB323" s="36">
        <f>SUMIFS(рўйхат!CM:CM,рўйхат!$CY:$CY,$B$328,рўйхат!$B:$B,$C323)</f>
        <v/>
      </c>
      <c r="CC323" s="35">
        <f>SUMIFS(рўйхат!CN:CN,рўйхат!$CY:$CY,$B$328,рўйхат!$B:$B,$C323)</f>
        <v/>
      </c>
      <c r="CD323" s="36">
        <f>SUMIFS(рўйхат!CO:CO,рўйхат!$CY:$CY,$B$328,рўйхат!$B:$B,$C323)</f>
        <v/>
      </c>
      <c r="CE323" s="77">
        <f>IFERROR(BE323/(Q323+BE323),0)</f>
        <v/>
      </c>
      <c r="CF323" s="78">
        <f>IFERROR(BF323/(R323+BF323),0)</f>
        <v/>
      </c>
      <c r="CG323" s="8">
        <f>COUNTIFS(B:B,B323)</f>
        <v/>
      </c>
    </row>
    <row r="324" hidden="1" outlineLevel="1" ht="33.95" customFormat="1" customHeight="1" s="8">
      <c r="A324" s="15" t="n"/>
      <c r="B324" s="50" t="n">
        <v>28</v>
      </c>
      <c r="C324" s="67" t="inlineStr">
        <is>
          <t>Экология, атроф-муҳитни муҳофаза қилиш ва иқлим ўзгариши вазирлиги</t>
        </is>
      </c>
      <c r="D324" s="16" t="n"/>
      <c r="E324" s="35">
        <f>SUMIFS(рўйхат!F:F,рўйхат!$CY:$CY,$B$328,рўйхат!$B:$B,$C324)</f>
        <v/>
      </c>
      <c r="F324" s="36">
        <f>SUMIFS(рўйхат!G:G,рўйхат!$CY:$CY,$B$328,рўйхат!$B:$B,$C324)</f>
        <v/>
      </c>
      <c r="G324" s="35">
        <f>SUMIFS(рўйхат!H:H,рўйхат!$CY:$CY,$B$328,рўйхат!$B:$B,$C324)</f>
        <v/>
      </c>
      <c r="H324" s="36">
        <f>SUMIFS(рўйхат!I:I,рўйхат!$CY:$CY,$B$328,рўйхат!$B:$B,$C324)</f>
        <v/>
      </c>
      <c r="I324" s="35">
        <f>SUMIFS(рўйхат!J:J,рўйхат!$CY:$CY,$B$328,рўйхат!$B:$B,$C324)</f>
        <v/>
      </c>
      <c r="J324" s="36">
        <f>SUMIFS(рўйхат!K:K,рўйхат!$CY:$CY,$B$328,рўйхат!$B:$B,$C324)</f>
        <v/>
      </c>
      <c r="K324" s="35">
        <f>SUMIFS(рўйхат!L:L,рўйхат!$CY:$CY,$B$328,рўйхат!$B:$B,$C324)</f>
        <v/>
      </c>
      <c r="L324" s="36">
        <f>SUMIFS(рўйхат!M:M,рўйхат!$CY:$CY,$B$328,рўйхат!$B:$B,$C324)</f>
        <v/>
      </c>
      <c r="M324" s="35">
        <f>SUMIFS(рўйхат!N:N,рўйхат!$CY:$CY,$B$328,рўйхат!$B:$B,$C324)</f>
        <v/>
      </c>
      <c r="N324" s="36">
        <f>SUMIFS(рўйхат!O:O,рўйхат!$CY:$CY,$B$328,рўйхат!$B:$B,$C324)</f>
        <v/>
      </c>
      <c r="O324" s="34">
        <f>IFERROR(M324/E324,0)</f>
        <v/>
      </c>
      <c r="P324" s="34">
        <f>IFERROR(N324/F324,0)</f>
        <v/>
      </c>
      <c r="Q324" s="35">
        <f>SUMIFS(рўйхат!P:P,рўйхат!$CY:$CY,$B$328,рўйхат!$B:$B,$C324)</f>
        <v/>
      </c>
      <c r="R324" s="36">
        <f>SUMIFS(рўйхат!Q:Q,рўйхат!$CY:$CY,$B$328,рўйхат!$B:$B,$C324)</f>
        <v/>
      </c>
      <c r="S324" s="35">
        <f>SUMIFS(рўйхат!R:R,рўйхат!$CY:$CY,$B$328,рўйхат!$B:$B,$C324)</f>
        <v/>
      </c>
      <c r="T324" s="36">
        <f>SUMIFS(рўйхат!S:S,рўйхат!$CY:$CY,$B$328,рўйхат!$B:$B,$C324)</f>
        <v/>
      </c>
      <c r="U324" s="35">
        <f>SUMIFS(рўйхат!T:T,рўйхат!$CY:$CY,$B$328,рўйхат!$B:$B,$C324)</f>
        <v/>
      </c>
      <c r="V324" s="36">
        <f>SUMIFS(рўйхат!U:U,рўйхат!$CY:$CY,$B$328,рўйхат!$B:$B,$C324)</f>
        <v/>
      </c>
      <c r="W324" s="35">
        <f>SUMIFS(рўйхат!V:V,рўйхат!$CY:$CY,$B$328,рўйхат!$B:$B,$C324)</f>
        <v/>
      </c>
      <c r="X324" s="36">
        <f>SUMIFS(рўйхат!W:W,рўйхат!$CY:$CY,$B$328,рўйхат!$B:$B,$C324)</f>
        <v/>
      </c>
      <c r="Y324" s="35">
        <f>SUMIFS(рўйхат!X:X,рўйхат!$CY:$CY,$B$328,рўйхат!$B:$B,$C324)</f>
        <v/>
      </c>
      <c r="Z324" s="36">
        <f>SUMIFS(рўйхат!Y:Y,рўйхат!$CY:$CY,$B$328,рўйхат!$B:$B,$C324)</f>
        <v/>
      </c>
      <c r="AA324" s="35">
        <f>SUMIFS(рўйхат!Z:Z,рўйхат!$CY:$CY,$B$328,рўйхат!$B:$B,$C324)</f>
        <v/>
      </c>
      <c r="AB324" s="36">
        <f>SUMIFS(рўйхат!AA:AA,рўйхат!$CY:$CY,$B$328,рўйхат!$B:$B,$C324)</f>
        <v/>
      </c>
      <c r="AC324" s="35">
        <f>SUMIFS(рўйхат!AB:AB,рўйхат!$CY:$CY,$B$328,рўйхат!$B:$B,$C324)</f>
        <v/>
      </c>
      <c r="AD324" s="36">
        <f>SUMIFS(рўйхат!AC:AC,рўйхат!$CY:$CY,$B$328,рўйхат!$B:$B,$C324)</f>
        <v/>
      </c>
      <c r="AE324" s="35">
        <f>SUMIFS(рўйхат!AD:AD,рўйхат!$CY:$CY,$B$328,рўйхат!$B:$B,$C324)</f>
        <v/>
      </c>
      <c r="AF324" s="36">
        <f>SUMIFS(рўйхат!AE:AE,рўйхат!$CY:$CY,$B$328,рўйхат!$B:$B,$C324)</f>
        <v/>
      </c>
      <c r="AG324" s="35">
        <f>SUMIFS(рўйхат!AH:AH,рўйхат!$CY:$CY,$B$328,рўйхат!$B:$B,$C324)</f>
        <v/>
      </c>
      <c r="AH324" s="36">
        <f>SUMIFS(рўйхат!AI:AI,рўйхат!$CY:$CY,$B$328,рўйхат!$B:$B,$C324)</f>
        <v/>
      </c>
      <c r="AI324" s="35">
        <f>SUMIFS(рўйхат!AJ:AJ,рўйхат!$CY:$CY,$B$328,рўйхат!$B:$B,$C324)</f>
        <v/>
      </c>
      <c r="AJ324" s="36">
        <f>SUMIFS(рўйхат!AK:AK,рўйхат!$CY:$CY,$B$328,рўйхат!$B:$B,$C324)</f>
        <v/>
      </c>
      <c r="AK324" s="35">
        <f>SUMIFS(рўйхат!AL:AL,рўйхат!$CY:$CY,$B$328,рўйхат!$B:$B,$C324)</f>
        <v/>
      </c>
      <c r="AL324" s="36">
        <f>SUMIFS(рўйхат!AM:AM,рўйхат!$CY:$CY,$B$328,рўйхат!$B:$B,$C324)</f>
        <v/>
      </c>
      <c r="AM324" s="77">
        <f>IFERROR(Q324/E324,0)</f>
        <v/>
      </c>
      <c r="AN324" s="77">
        <f>IFERROR(R324/F324,0)</f>
        <v/>
      </c>
      <c r="AO324" s="35">
        <f>SUMIFS(рўйхат!AX:AX,рўйхат!$CY:$CY,$B$328,рўйхат!$B:$B,$C324)</f>
        <v/>
      </c>
      <c r="AP324" s="36">
        <f>SUMIFS(рўйхат!AY:AY,рўйхат!$CY:$CY,$B$328,рўйхат!$B:$B,$C324)</f>
        <v/>
      </c>
      <c r="AQ324" s="35">
        <f>SUMIFS(рўйхат!AZ:AZ,рўйхат!$CY:$CY,$B$328,рўйхат!$B:$B,$C324)</f>
        <v/>
      </c>
      <c r="AR324" s="36">
        <f>SUMIFS(рўйхат!BA:BA,рўйхат!$CY:$CY,$B$328,рўйхат!$B:$B,$C324)</f>
        <v/>
      </c>
      <c r="AS324" s="35">
        <f>SUMIFS(рўйхат!BB:BB,рўйхат!$CY:$CY,$B$328,рўйхат!$B:$B,$C324)</f>
        <v/>
      </c>
      <c r="AT324" s="36">
        <f>SUMIFS(рўйхат!BC:BC,рўйхат!$CY:$CY,$B$328,рўйхат!$B:$B,$C324)</f>
        <v/>
      </c>
      <c r="AU324" s="35">
        <f>SUMIFS(рўйхат!BD:BD,рўйхат!$CY:$CY,$B$328,рўйхат!$B:$B,$C324)</f>
        <v/>
      </c>
      <c r="AV324" s="36">
        <f>SUMIFS(рўйхат!BE:BE,рўйхат!$CY:$CY,$B$328,рўйхат!$B:$B,$C324)</f>
        <v/>
      </c>
      <c r="AW324" s="35">
        <f>SUMIFS(рўйхат!BF:BF,рўйхат!$CY:$CY,$B$328,рўйхат!$B:$B,$C324)</f>
        <v/>
      </c>
      <c r="AX324" s="36">
        <f>SUMIFS(рўйхат!BG:BG,рўйхат!$CY:$CY,$B$328,рўйхат!$B:$B,$C324)</f>
        <v/>
      </c>
      <c r="AY324" s="35">
        <f>SUMIFS(рўйхат!BH:BH,рўйхат!$CY:$CY,$B$328,рўйхат!$B:$B,$C324)</f>
        <v/>
      </c>
      <c r="AZ324" s="36">
        <f>SUMIFS(рўйхат!BI:BI,рўйхат!$CY:$CY,$B$328,рўйхат!$B:$B,$C324)</f>
        <v/>
      </c>
      <c r="BA324" s="35">
        <f>SUMIFS(рўйхат!BJ:BJ,рўйхат!$CY:$CY,$B$328,рўйхат!$B:$B,$C324)</f>
        <v/>
      </c>
      <c r="BB324" s="36">
        <f>SUMIFS(рўйхат!BK:BK,рўйхат!$CY:$CY,$B$328,рўйхат!$B:$B,$C324)</f>
        <v/>
      </c>
      <c r="BC324" s="77">
        <f>IFERROR(AO324/E324,0)</f>
        <v/>
      </c>
      <c r="BD324" s="77">
        <f>IFERROR(AP324/F324,0)</f>
        <v/>
      </c>
      <c r="BE324" s="35">
        <f>SUMIFS(рўйхат!BL:BL,рўйхат!$CY:$CY,$B$328,рўйхат!$B:$B,$C324)</f>
        <v/>
      </c>
      <c r="BF324" s="36">
        <f>SUMIFS(рўйхат!BM:BM,рўйхат!$CY:$CY,$B$328,рўйхат!$B:$B,$C324)</f>
        <v/>
      </c>
      <c r="BG324" s="35">
        <f>SUMIFS(рўйхат!BN:BN,рўйхат!$CY:$CY,$B$328,рўйхат!$B:$B,$C324)</f>
        <v/>
      </c>
      <c r="BH324" s="36">
        <f>SUMIFS(рўйхат!BO:BO,рўйхат!$CY:$CY,$B$328,рўйхат!$B:$B,$C324)</f>
        <v/>
      </c>
      <c r="BI324" s="35">
        <f>SUMIFS(рўйхат!BP:BP,рўйхат!$CY:$CY,$B$328,рўйхат!$B:$B,$C324)</f>
        <v/>
      </c>
      <c r="BJ324" s="36">
        <f>SUMIFS(рўйхат!BQ:BQ,рўйхат!$CY:$CY,$B$328,рўйхат!$B:$B,$C324)</f>
        <v/>
      </c>
      <c r="BK324" s="35">
        <f>SUMIFS(рўйхат!BR:BR,рўйхат!$CY:$CY,$B$328,рўйхат!$B:$B,$C324)</f>
        <v/>
      </c>
      <c r="BL324" s="36">
        <f>SUMIFS(рўйхат!BS:BS,рўйхат!$CY:$CY,$B$328,рўйхат!$B:$B,$C324)</f>
        <v/>
      </c>
      <c r="BM324" s="35">
        <f>SUMIFS(рўйхат!BT:BT,рўйхат!$CY:$CY,$B$328,рўйхат!$B:$B,$C324)</f>
        <v/>
      </c>
      <c r="BN324" s="36">
        <f>SUMIFS(рўйхат!BU:BU,рўйхат!$CY:$CY,$B$328,рўйхат!$B:$B,$C324)</f>
        <v/>
      </c>
      <c r="BO324" s="35">
        <f>SUMIFS(рўйхат!BX:BX,рўйхат!$CY:$CY,$B$328,рўйхат!$B:$B,$C324)</f>
        <v/>
      </c>
      <c r="BP324" s="36">
        <f>SUMIFS(рўйхат!BY:BY,рўйхат!$CY:$CY,$B$328,рўйхат!$B:$B,$C324)</f>
        <v/>
      </c>
      <c r="BQ324" s="35">
        <f>SUMIFS(рўйхат!BZ:BZ,рўйхат!$CY:$CY,$B$328,рўйхат!$B:$B,$C324)</f>
        <v/>
      </c>
      <c r="BR324" s="36">
        <f>SUMIFS(рўйхат!CA:CA,рўйхат!$CY:$CY,$B$328,рўйхат!$B:$B,$C324)</f>
        <v/>
      </c>
      <c r="BS324" s="35">
        <f>SUMIFS(рўйхат!CB:CB,рўйхат!$CY:$CY,$B$328,рўйхат!$B:$B,$C324)</f>
        <v/>
      </c>
      <c r="BT324" s="36">
        <f>SUMIFS(рўйхат!CC:CC,рўйхат!$CY:$CY,$B$328,рўйхат!$B:$B,$C324)</f>
        <v/>
      </c>
      <c r="BU324" s="35">
        <f>SUMIFS(рўйхат!CD:CD,рўйхат!$CY:$CY,$B$328,рўйхат!$B:$B,$C324)</f>
        <v/>
      </c>
      <c r="BV324" s="36">
        <f>SUMIFS(рўйхат!CE:CE,рўйхат!$CY:$CY,$B$328,рўйхат!$B:$B,$C324)</f>
        <v/>
      </c>
      <c r="BW324" s="35">
        <f>SUMIFS(рўйхат!CH:CH,рўйхат!$CY:$CY,$B$328,рўйхат!$B:$B,$C324)</f>
        <v/>
      </c>
      <c r="BX324" s="36">
        <f>SUMIFS(рўйхат!CI:CI,рўйхат!$CY:$CY,$B$328,рўйхат!$B:$B,$C324)</f>
        <v/>
      </c>
      <c r="BY324" s="35">
        <f>SUMIFS(рўйхат!CJ:CJ,рўйхат!$CY:$CY,$B$328,рўйхат!$B:$B,$C324)</f>
        <v/>
      </c>
      <c r="BZ324" s="36">
        <f>SUMIFS(рўйхат!CK:CK,рўйхат!$CY:$CY,$B$328,рўйхат!$B:$B,$C324)</f>
        <v/>
      </c>
      <c r="CA324" s="35">
        <f>SUMIFS(рўйхат!CL:CL,рўйхат!$CY:$CY,$B$328,рўйхат!$B:$B,$C324)</f>
        <v/>
      </c>
      <c r="CB324" s="36">
        <f>SUMIFS(рўйхат!CM:CM,рўйхат!$CY:$CY,$B$328,рўйхат!$B:$B,$C324)</f>
        <v/>
      </c>
      <c r="CC324" s="35">
        <f>SUMIFS(рўйхат!CN:CN,рўйхат!$CY:$CY,$B$328,рўйхат!$B:$B,$C324)</f>
        <v/>
      </c>
      <c r="CD324" s="36">
        <f>SUMIFS(рўйхат!CO:CO,рўйхат!$CY:$CY,$B$328,рўйхат!$B:$B,$C324)</f>
        <v/>
      </c>
      <c r="CE324" s="77">
        <f>IFERROR(BE324/(Q324+BE324),0)</f>
        <v/>
      </c>
      <c r="CF324" s="78">
        <f>IFERROR(BF324/(R324+BF324),0)</f>
        <v/>
      </c>
      <c r="CG324" s="8">
        <f>COUNTIFS(B:B,B324)</f>
        <v/>
      </c>
    </row>
    <row r="325" hidden="1" outlineLevel="1" ht="17.1" customFormat="1" customHeight="1" s="8">
      <c r="A325" s="15" t="n"/>
      <c r="B325" s="50" t="n">
        <v>29</v>
      </c>
      <c r="C325" s="67" t="inlineStr">
        <is>
          <t>Энергетика вазирлиги</t>
        </is>
      </c>
      <c r="D325" s="16" t="n"/>
      <c r="E325" s="35">
        <f>SUMIFS(рўйхат!F:F,рўйхат!$CY:$CY,$B$328,рўйхат!$B:$B,$C325)</f>
        <v/>
      </c>
      <c r="F325" s="36">
        <f>SUMIFS(рўйхат!G:G,рўйхат!$CY:$CY,$B$328,рўйхат!$B:$B,$C325)</f>
        <v/>
      </c>
      <c r="G325" s="35">
        <f>SUMIFS(рўйхат!H:H,рўйхат!$CY:$CY,$B$328,рўйхат!$B:$B,$C325)</f>
        <v/>
      </c>
      <c r="H325" s="36">
        <f>SUMIFS(рўйхат!I:I,рўйхат!$CY:$CY,$B$328,рўйхат!$B:$B,$C325)</f>
        <v/>
      </c>
      <c r="I325" s="35">
        <f>SUMIFS(рўйхат!J:J,рўйхат!$CY:$CY,$B$328,рўйхат!$B:$B,$C325)</f>
        <v/>
      </c>
      <c r="J325" s="36">
        <f>SUMIFS(рўйхат!K:K,рўйхат!$CY:$CY,$B$328,рўйхат!$B:$B,$C325)</f>
        <v/>
      </c>
      <c r="K325" s="35">
        <f>SUMIFS(рўйхат!L:L,рўйхат!$CY:$CY,$B$328,рўйхат!$B:$B,$C325)</f>
        <v/>
      </c>
      <c r="L325" s="36">
        <f>SUMIFS(рўйхат!M:M,рўйхат!$CY:$CY,$B$328,рўйхат!$B:$B,$C325)</f>
        <v/>
      </c>
      <c r="M325" s="35">
        <f>SUMIFS(рўйхат!N:N,рўйхат!$CY:$CY,$B$328,рўйхат!$B:$B,$C325)</f>
        <v/>
      </c>
      <c r="N325" s="36">
        <f>SUMIFS(рўйхат!O:O,рўйхат!$CY:$CY,$B$328,рўйхат!$B:$B,$C325)</f>
        <v/>
      </c>
      <c r="O325" s="34">
        <f>IFERROR(M325/E325,0)</f>
        <v/>
      </c>
      <c r="P325" s="34">
        <f>IFERROR(N325/F325,0)</f>
        <v/>
      </c>
      <c r="Q325" s="35">
        <f>SUMIFS(рўйхат!P:P,рўйхат!$CY:$CY,$B$328,рўйхат!$B:$B,$C325)</f>
        <v/>
      </c>
      <c r="R325" s="36">
        <f>SUMIFS(рўйхат!Q:Q,рўйхат!$CY:$CY,$B$328,рўйхат!$B:$B,$C325)</f>
        <v/>
      </c>
      <c r="S325" s="35">
        <f>SUMIFS(рўйхат!R:R,рўйхат!$CY:$CY,$B$328,рўйхат!$B:$B,$C325)</f>
        <v/>
      </c>
      <c r="T325" s="36">
        <f>SUMIFS(рўйхат!S:S,рўйхат!$CY:$CY,$B$328,рўйхат!$B:$B,$C325)</f>
        <v/>
      </c>
      <c r="U325" s="35">
        <f>SUMIFS(рўйхат!T:T,рўйхат!$CY:$CY,$B$328,рўйхат!$B:$B,$C325)</f>
        <v/>
      </c>
      <c r="V325" s="36">
        <f>SUMIFS(рўйхат!U:U,рўйхат!$CY:$CY,$B$328,рўйхат!$B:$B,$C325)</f>
        <v/>
      </c>
      <c r="W325" s="35">
        <f>SUMIFS(рўйхат!V:V,рўйхат!$CY:$CY,$B$328,рўйхат!$B:$B,$C325)</f>
        <v/>
      </c>
      <c r="X325" s="36">
        <f>SUMIFS(рўйхат!W:W,рўйхат!$CY:$CY,$B$328,рўйхат!$B:$B,$C325)</f>
        <v/>
      </c>
      <c r="Y325" s="35">
        <f>SUMIFS(рўйхат!X:X,рўйхат!$CY:$CY,$B$328,рўйхат!$B:$B,$C325)</f>
        <v/>
      </c>
      <c r="Z325" s="36">
        <f>SUMIFS(рўйхат!Y:Y,рўйхат!$CY:$CY,$B$328,рўйхат!$B:$B,$C325)</f>
        <v/>
      </c>
      <c r="AA325" s="35">
        <f>SUMIFS(рўйхат!Z:Z,рўйхат!$CY:$CY,$B$328,рўйхат!$B:$B,$C325)</f>
        <v/>
      </c>
      <c r="AB325" s="36">
        <f>SUMIFS(рўйхат!AA:AA,рўйхат!$CY:$CY,$B$328,рўйхат!$B:$B,$C325)</f>
        <v/>
      </c>
      <c r="AC325" s="35">
        <f>SUMIFS(рўйхат!AB:AB,рўйхат!$CY:$CY,$B$328,рўйхат!$B:$B,$C325)</f>
        <v/>
      </c>
      <c r="AD325" s="36">
        <f>SUMIFS(рўйхат!AC:AC,рўйхат!$CY:$CY,$B$328,рўйхат!$B:$B,$C325)</f>
        <v/>
      </c>
      <c r="AE325" s="35">
        <f>SUMIFS(рўйхат!AD:AD,рўйхат!$CY:$CY,$B$328,рўйхат!$B:$B,$C325)</f>
        <v/>
      </c>
      <c r="AF325" s="36">
        <f>SUMIFS(рўйхат!AE:AE,рўйхат!$CY:$CY,$B$328,рўйхат!$B:$B,$C325)</f>
        <v/>
      </c>
      <c r="AG325" s="35">
        <f>SUMIFS(рўйхат!AH:AH,рўйхат!$CY:$CY,$B$328,рўйхат!$B:$B,$C325)</f>
        <v/>
      </c>
      <c r="AH325" s="36">
        <f>SUMIFS(рўйхат!AI:AI,рўйхат!$CY:$CY,$B$328,рўйхат!$B:$B,$C325)</f>
        <v/>
      </c>
      <c r="AI325" s="35">
        <f>SUMIFS(рўйхат!AJ:AJ,рўйхат!$CY:$CY,$B$328,рўйхат!$B:$B,$C325)</f>
        <v/>
      </c>
      <c r="AJ325" s="36">
        <f>SUMIFS(рўйхат!AK:AK,рўйхат!$CY:$CY,$B$328,рўйхат!$B:$B,$C325)</f>
        <v/>
      </c>
      <c r="AK325" s="35">
        <f>SUMIFS(рўйхат!AL:AL,рўйхат!$CY:$CY,$B$328,рўйхат!$B:$B,$C325)</f>
        <v/>
      </c>
      <c r="AL325" s="36">
        <f>SUMIFS(рўйхат!AM:AM,рўйхат!$CY:$CY,$B$328,рўйхат!$B:$B,$C325)</f>
        <v/>
      </c>
      <c r="AM325" s="77">
        <f>IFERROR(Q325/E325,0)</f>
        <v/>
      </c>
      <c r="AN325" s="77">
        <f>IFERROR(R325/F325,0)</f>
        <v/>
      </c>
      <c r="AO325" s="35">
        <f>SUMIFS(рўйхат!AX:AX,рўйхат!$CY:$CY,$B$328,рўйхат!$B:$B,$C325)</f>
        <v/>
      </c>
      <c r="AP325" s="36">
        <f>SUMIFS(рўйхат!AY:AY,рўйхат!$CY:$CY,$B$328,рўйхат!$B:$B,$C325)</f>
        <v/>
      </c>
      <c r="AQ325" s="35">
        <f>SUMIFS(рўйхат!AZ:AZ,рўйхат!$CY:$CY,$B$328,рўйхат!$B:$B,$C325)</f>
        <v/>
      </c>
      <c r="AR325" s="36">
        <f>SUMIFS(рўйхат!BA:BA,рўйхат!$CY:$CY,$B$328,рўйхат!$B:$B,$C325)</f>
        <v/>
      </c>
      <c r="AS325" s="35">
        <f>SUMIFS(рўйхат!BB:BB,рўйхат!$CY:$CY,$B$328,рўйхат!$B:$B,$C325)</f>
        <v/>
      </c>
      <c r="AT325" s="36">
        <f>SUMIFS(рўйхат!BC:BC,рўйхат!$CY:$CY,$B$328,рўйхат!$B:$B,$C325)</f>
        <v/>
      </c>
      <c r="AU325" s="35">
        <f>SUMIFS(рўйхат!BD:BD,рўйхат!$CY:$CY,$B$328,рўйхат!$B:$B,$C325)</f>
        <v/>
      </c>
      <c r="AV325" s="36">
        <f>SUMIFS(рўйхат!BE:BE,рўйхат!$CY:$CY,$B$328,рўйхат!$B:$B,$C325)</f>
        <v/>
      </c>
      <c r="AW325" s="35">
        <f>SUMIFS(рўйхат!BF:BF,рўйхат!$CY:$CY,$B$328,рўйхат!$B:$B,$C325)</f>
        <v/>
      </c>
      <c r="AX325" s="36">
        <f>SUMIFS(рўйхат!BG:BG,рўйхат!$CY:$CY,$B$328,рўйхат!$B:$B,$C325)</f>
        <v/>
      </c>
      <c r="AY325" s="35">
        <f>SUMIFS(рўйхат!BH:BH,рўйхат!$CY:$CY,$B$328,рўйхат!$B:$B,$C325)</f>
        <v/>
      </c>
      <c r="AZ325" s="36">
        <f>SUMIFS(рўйхат!BI:BI,рўйхат!$CY:$CY,$B$328,рўйхат!$B:$B,$C325)</f>
        <v/>
      </c>
      <c r="BA325" s="35">
        <f>SUMIFS(рўйхат!BJ:BJ,рўйхат!$CY:$CY,$B$328,рўйхат!$B:$B,$C325)</f>
        <v/>
      </c>
      <c r="BB325" s="36">
        <f>SUMIFS(рўйхат!BK:BK,рўйхат!$CY:$CY,$B$328,рўйхат!$B:$B,$C325)</f>
        <v/>
      </c>
      <c r="BC325" s="77">
        <f>IFERROR(AO325/E325,0)</f>
        <v/>
      </c>
      <c r="BD325" s="77">
        <f>IFERROR(AP325/F325,0)</f>
        <v/>
      </c>
      <c r="BE325" s="35">
        <f>SUMIFS(рўйхат!BL:BL,рўйхат!$CY:$CY,$B$328,рўйхат!$B:$B,$C325)</f>
        <v/>
      </c>
      <c r="BF325" s="36">
        <f>SUMIFS(рўйхат!BM:BM,рўйхат!$CY:$CY,$B$328,рўйхат!$B:$B,$C325)</f>
        <v/>
      </c>
      <c r="BG325" s="35">
        <f>SUMIFS(рўйхат!BN:BN,рўйхат!$CY:$CY,$B$328,рўйхат!$B:$B,$C325)</f>
        <v/>
      </c>
      <c r="BH325" s="36">
        <f>SUMIFS(рўйхат!BO:BO,рўйхат!$CY:$CY,$B$328,рўйхат!$B:$B,$C325)</f>
        <v/>
      </c>
      <c r="BI325" s="35">
        <f>SUMIFS(рўйхат!BP:BP,рўйхат!$CY:$CY,$B$328,рўйхат!$B:$B,$C325)</f>
        <v/>
      </c>
      <c r="BJ325" s="36">
        <f>SUMIFS(рўйхат!BQ:BQ,рўйхат!$CY:$CY,$B$328,рўйхат!$B:$B,$C325)</f>
        <v/>
      </c>
      <c r="BK325" s="35">
        <f>SUMIFS(рўйхат!BR:BR,рўйхат!$CY:$CY,$B$328,рўйхат!$B:$B,$C325)</f>
        <v/>
      </c>
      <c r="BL325" s="36">
        <f>SUMIFS(рўйхат!BS:BS,рўйхат!$CY:$CY,$B$328,рўйхат!$B:$B,$C325)</f>
        <v/>
      </c>
      <c r="BM325" s="35">
        <f>SUMIFS(рўйхат!BT:BT,рўйхат!$CY:$CY,$B$328,рўйхат!$B:$B,$C325)</f>
        <v/>
      </c>
      <c r="BN325" s="36">
        <f>SUMIFS(рўйхат!BU:BU,рўйхат!$CY:$CY,$B$328,рўйхат!$B:$B,$C325)</f>
        <v/>
      </c>
      <c r="BO325" s="35">
        <f>SUMIFS(рўйхат!BX:BX,рўйхат!$CY:$CY,$B$328,рўйхат!$B:$B,$C325)</f>
        <v/>
      </c>
      <c r="BP325" s="36">
        <f>SUMIFS(рўйхат!BY:BY,рўйхат!$CY:$CY,$B$328,рўйхат!$B:$B,$C325)</f>
        <v/>
      </c>
      <c r="BQ325" s="35">
        <f>SUMIFS(рўйхат!BZ:BZ,рўйхат!$CY:$CY,$B$328,рўйхат!$B:$B,$C325)</f>
        <v/>
      </c>
      <c r="BR325" s="36">
        <f>SUMIFS(рўйхат!CA:CA,рўйхат!$CY:$CY,$B$328,рўйхат!$B:$B,$C325)</f>
        <v/>
      </c>
      <c r="BS325" s="35">
        <f>SUMIFS(рўйхат!CB:CB,рўйхат!$CY:$CY,$B$328,рўйхат!$B:$B,$C325)</f>
        <v/>
      </c>
      <c r="BT325" s="36">
        <f>SUMIFS(рўйхат!CC:CC,рўйхат!$CY:$CY,$B$328,рўйхат!$B:$B,$C325)</f>
        <v/>
      </c>
      <c r="BU325" s="35">
        <f>SUMIFS(рўйхат!CD:CD,рўйхат!$CY:$CY,$B$328,рўйхат!$B:$B,$C325)</f>
        <v/>
      </c>
      <c r="BV325" s="36">
        <f>SUMIFS(рўйхат!CE:CE,рўйхат!$CY:$CY,$B$328,рўйхат!$B:$B,$C325)</f>
        <v/>
      </c>
      <c r="BW325" s="35">
        <f>SUMIFS(рўйхат!CH:CH,рўйхат!$CY:$CY,$B$328,рўйхат!$B:$B,$C325)</f>
        <v/>
      </c>
      <c r="BX325" s="36">
        <f>SUMIFS(рўйхат!CI:CI,рўйхат!$CY:$CY,$B$328,рўйхат!$B:$B,$C325)</f>
        <v/>
      </c>
      <c r="BY325" s="35">
        <f>SUMIFS(рўйхат!CJ:CJ,рўйхат!$CY:$CY,$B$328,рўйхат!$B:$B,$C325)</f>
        <v/>
      </c>
      <c r="BZ325" s="36">
        <f>SUMIFS(рўйхат!CK:CK,рўйхат!$CY:$CY,$B$328,рўйхат!$B:$B,$C325)</f>
        <v/>
      </c>
      <c r="CA325" s="35">
        <f>SUMIFS(рўйхат!CL:CL,рўйхат!$CY:$CY,$B$328,рўйхат!$B:$B,$C325)</f>
        <v/>
      </c>
      <c r="CB325" s="36">
        <f>SUMIFS(рўйхат!CM:CM,рўйхат!$CY:$CY,$B$328,рўйхат!$B:$B,$C325)</f>
        <v/>
      </c>
      <c r="CC325" s="35">
        <f>SUMIFS(рўйхат!CN:CN,рўйхат!$CY:$CY,$B$328,рўйхат!$B:$B,$C325)</f>
        <v/>
      </c>
      <c r="CD325" s="36">
        <f>SUMIFS(рўйхат!CO:CO,рўйхат!$CY:$CY,$B$328,рўйхат!$B:$B,$C325)</f>
        <v/>
      </c>
      <c r="CE325" s="77">
        <f>IFERROR(BE325/(Q325+BE325),0)</f>
        <v/>
      </c>
      <c r="CF325" s="78">
        <f>IFERROR(BF325/(R325+BF325),0)</f>
        <v/>
      </c>
      <c r="CG325" s="8">
        <f>COUNTIFS(B:B,B325)</f>
        <v/>
      </c>
    </row>
    <row r="326" hidden="1" outlineLevel="1" ht="17.1" customFormat="1" customHeight="1" s="8">
      <c r="A326" s="15" t="n"/>
      <c r="B326" s="50" t="n">
        <v>30</v>
      </c>
      <c r="C326" s="67" t="inlineStr">
        <is>
          <t>Kadastr agentligi</t>
        </is>
      </c>
      <c r="D326" s="16" t="n"/>
      <c r="E326" s="35">
        <f>SUMIFS(рўйхат!F:F,рўйхат!$CY:$CY,$B$328,рўйхат!$B:$B,$C326)</f>
        <v/>
      </c>
      <c r="F326" s="36">
        <f>SUMIFS(рўйхат!G:G,рўйхат!$CY:$CY,$B$328,рўйхат!$B:$B,$C326)</f>
        <v/>
      </c>
      <c r="G326" s="35">
        <f>SUMIFS(рўйхат!H:H,рўйхат!$CY:$CY,$B$328,рўйхат!$B:$B,$C326)</f>
        <v/>
      </c>
      <c r="H326" s="36">
        <f>SUMIFS(рўйхат!I:I,рўйхат!$CY:$CY,$B$328,рўйхат!$B:$B,$C326)</f>
        <v/>
      </c>
      <c r="I326" s="35">
        <f>SUMIFS(рўйхат!J:J,рўйхат!$CY:$CY,$B$328,рўйхат!$B:$B,$C326)</f>
        <v/>
      </c>
      <c r="J326" s="36">
        <f>SUMIFS(рўйхат!K:K,рўйхат!$CY:$CY,$B$328,рўйхат!$B:$B,$C326)</f>
        <v/>
      </c>
      <c r="K326" s="35">
        <f>SUMIFS(рўйхат!L:L,рўйхат!$CY:$CY,$B$328,рўйхат!$B:$B,$C326)</f>
        <v/>
      </c>
      <c r="L326" s="36">
        <f>SUMIFS(рўйхат!M:M,рўйхат!$CY:$CY,$B$328,рўйхат!$B:$B,$C326)</f>
        <v/>
      </c>
      <c r="M326" s="35">
        <f>SUMIFS(рўйхат!N:N,рўйхат!$CY:$CY,$B$328,рўйхат!$B:$B,$C326)</f>
        <v/>
      </c>
      <c r="N326" s="36">
        <f>SUMIFS(рўйхат!O:O,рўйхат!$CY:$CY,$B$328,рўйхат!$B:$B,$C326)</f>
        <v/>
      </c>
      <c r="O326" s="34">
        <f>IFERROR(M326/E326,0)</f>
        <v/>
      </c>
      <c r="P326" s="34">
        <f>IFERROR(N326/F326,0)</f>
        <v/>
      </c>
      <c r="Q326" s="35">
        <f>SUMIFS(рўйхат!P:P,рўйхат!$CY:$CY,$B$328,рўйхат!$B:$B,$C326)</f>
        <v/>
      </c>
      <c r="R326" s="36">
        <f>SUMIFS(рўйхат!Q:Q,рўйхат!$CY:$CY,$B$328,рўйхат!$B:$B,$C326)</f>
        <v/>
      </c>
      <c r="S326" s="35">
        <f>SUMIFS(рўйхат!R:R,рўйхат!$CY:$CY,$B$328,рўйхат!$B:$B,$C326)</f>
        <v/>
      </c>
      <c r="T326" s="36">
        <f>SUMIFS(рўйхат!S:S,рўйхат!$CY:$CY,$B$328,рўйхат!$B:$B,$C326)</f>
        <v/>
      </c>
      <c r="U326" s="35">
        <f>SUMIFS(рўйхат!T:T,рўйхат!$CY:$CY,$B$328,рўйхат!$B:$B,$C326)</f>
        <v/>
      </c>
      <c r="V326" s="36">
        <f>SUMIFS(рўйхат!U:U,рўйхат!$CY:$CY,$B$328,рўйхат!$B:$B,$C326)</f>
        <v/>
      </c>
      <c r="W326" s="35">
        <f>SUMIFS(рўйхат!V:V,рўйхат!$CY:$CY,$B$328,рўйхат!$B:$B,$C326)</f>
        <v/>
      </c>
      <c r="X326" s="36">
        <f>SUMIFS(рўйхат!W:W,рўйхат!$CY:$CY,$B$328,рўйхат!$B:$B,$C326)</f>
        <v/>
      </c>
      <c r="Y326" s="35">
        <f>SUMIFS(рўйхат!X:X,рўйхат!$CY:$CY,$B$328,рўйхат!$B:$B,$C326)</f>
        <v/>
      </c>
      <c r="Z326" s="36">
        <f>SUMIFS(рўйхат!Y:Y,рўйхат!$CY:$CY,$B$328,рўйхат!$B:$B,$C326)</f>
        <v/>
      </c>
      <c r="AA326" s="35">
        <f>SUMIFS(рўйхат!Z:Z,рўйхат!$CY:$CY,$B$328,рўйхат!$B:$B,$C326)</f>
        <v/>
      </c>
      <c r="AB326" s="36">
        <f>SUMIFS(рўйхат!AA:AA,рўйхат!$CY:$CY,$B$328,рўйхат!$B:$B,$C326)</f>
        <v/>
      </c>
      <c r="AC326" s="35">
        <f>SUMIFS(рўйхат!AB:AB,рўйхат!$CY:$CY,$B$328,рўйхат!$B:$B,$C326)</f>
        <v/>
      </c>
      <c r="AD326" s="36">
        <f>SUMIFS(рўйхат!AC:AC,рўйхат!$CY:$CY,$B$328,рўйхат!$B:$B,$C326)</f>
        <v/>
      </c>
      <c r="AE326" s="35">
        <f>SUMIFS(рўйхат!AD:AD,рўйхат!$CY:$CY,$B$328,рўйхат!$B:$B,$C326)</f>
        <v/>
      </c>
      <c r="AF326" s="36">
        <f>SUMIFS(рўйхат!AE:AE,рўйхат!$CY:$CY,$B$328,рўйхат!$B:$B,$C326)</f>
        <v/>
      </c>
      <c r="AG326" s="35">
        <f>SUMIFS(рўйхат!AH:AH,рўйхат!$CY:$CY,$B$328,рўйхат!$B:$B,$C326)</f>
        <v/>
      </c>
      <c r="AH326" s="36">
        <f>SUMIFS(рўйхат!AI:AI,рўйхат!$CY:$CY,$B$328,рўйхат!$B:$B,$C326)</f>
        <v/>
      </c>
      <c r="AI326" s="35">
        <f>SUMIFS(рўйхат!AJ:AJ,рўйхат!$CY:$CY,$B$328,рўйхат!$B:$B,$C326)</f>
        <v/>
      </c>
      <c r="AJ326" s="36">
        <f>SUMIFS(рўйхат!AK:AK,рўйхат!$CY:$CY,$B$328,рўйхат!$B:$B,$C326)</f>
        <v/>
      </c>
      <c r="AK326" s="35">
        <f>SUMIFS(рўйхат!AL:AL,рўйхат!$CY:$CY,$B$328,рўйхат!$B:$B,$C326)</f>
        <v/>
      </c>
      <c r="AL326" s="36">
        <f>SUMIFS(рўйхат!AM:AM,рўйхат!$CY:$CY,$B$328,рўйхат!$B:$B,$C326)</f>
        <v/>
      </c>
      <c r="AM326" s="77">
        <f>IFERROR(Q326/E326,0)</f>
        <v/>
      </c>
      <c r="AN326" s="77">
        <f>IFERROR(R326/F326,0)</f>
        <v/>
      </c>
      <c r="AO326" s="35">
        <f>SUMIFS(рўйхат!AX:AX,рўйхат!$CY:$CY,$B$328,рўйхат!$B:$B,$C326)</f>
        <v/>
      </c>
      <c r="AP326" s="36">
        <f>SUMIFS(рўйхат!AY:AY,рўйхат!$CY:$CY,$B$328,рўйхат!$B:$B,$C326)</f>
        <v/>
      </c>
      <c r="AQ326" s="35">
        <f>SUMIFS(рўйхат!AZ:AZ,рўйхат!$CY:$CY,$B$328,рўйхат!$B:$B,$C326)</f>
        <v/>
      </c>
      <c r="AR326" s="36">
        <f>SUMIFS(рўйхат!BA:BA,рўйхат!$CY:$CY,$B$328,рўйхат!$B:$B,$C326)</f>
        <v/>
      </c>
      <c r="AS326" s="35">
        <f>SUMIFS(рўйхат!BB:BB,рўйхат!$CY:$CY,$B$328,рўйхат!$B:$B,$C326)</f>
        <v/>
      </c>
      <c r="AT326" s="36">
        <f>SUMIFS(рўйхат!BC:BC,рўйхат!$CY:$CY,$B$328,рўйхат!$B:$B,$C326)</f>
        <v/>
      </c>
      <c r="AU326" s="35">
        <f>SUMIFS(рўйхат!BD:BD,рўйхат!$CY:$CY,$B$328,рўйхат!$B:$B,$C326)</f>
        <v/>
      </c>
      <c r="AV326" s="36">
        <f>SUMIFS(рўйхат!BE:BE,рўйхат!$CY:$CY,$B$328,рўйхат!$B:$B,$C326)</f>
        <v/>
      </c>
      <c r="AW326" s="35">
        <f>SUMIFS(рўйхат!BF:BF,рўйхат!$CY:$CY,$B$328,рўйхат!$B:$B,$C326)</f>
        <v/>
      </c>
      <c r="AX326" s="36">
        <f>SUMIFS(рўйхат!BG:BG,рўйхат!$CY:$CY,$B$328,рўйхат!$B:$B,$C326)</f>
        <v/>
      </c>
      <c r="AY326" s="35">
        <f>SUMIFS(рўйхат!BH:BH,рўйхат!$CY:$CY,$B$328,рўйхат!$B:$B,$C326)</f>
        <v/>
      </c>
      <c r="AZ326" s="36">
        <f>SUMIFS(рўйхат!BI:BI,рўйхат!$CY:$CY,$B$328,рўйхат!$B:$B,$C326)</f>
        <v/>
      </c>
      <c r="BA326" s="35">
        <f>SUMIFS(рўйхат!BJ:BJ,рўйхат!$CY:$CY,$B$328,рўйхат!$B:$B,$C326)</f>
        <v/>
      </c>
      <c r="BB326" s="36">
        <f>SUMIFS(рўйхат!BK:BK,рўйхат!$CY:$CY,$B$328,рўйхат!$B:$B,$C326)</f>
        <v/>
      </c>
      <c r="BC326" s="77">
        <f>IFERROR(AO326/E326,0)</f>
        <v/>
      </c>
      <c r="BD326" s="77">
        <f>IFERROR(AP326/F326,0)</f>
        <v/>
      </c>
      <c r="BE326" s="35">
        <f>SUMIFS(рўйхат!BL:BL,рўйхат!$CY:$CY,$B$328,рўйхат!$B:$B,$C326)</f>
        <v/>
      </c>
      <c r="BF326" s="36">
        <f>SUMIFS(рўйхат!BM:BM,рўйхат!$CY:$CY,$B$328,рўйхат!$B:$B,$C326)</f>
        <v/>
      </c>
      <c r="BG326" s="35">
        <f>SUMIFS(рўйхат!BN:BN,рўйхат!$CY:$CY,$B$328,рўйхат!$B:$B,$C326)</f>
        <v/>
      </c>
      <c r="BH326" s="36">
        <f>SUMIFS(рўйхат!BO:BO,рўйхат!$CY:$CY,$B$328,рўйхат!$B:$B,$C326)</f>
        <v/>
      </c>
      <c r="BI326" s="35">
        <f>SUMIFS(рўйхат!BP:BP,рўйхат!$CY:$CY,$B$328,рўйхат!$B:$B,$C326)</f>
        <v/>
      </c>
      <c r="BJ326" s="36">
        <f>SUMIFS(рўйхат!BQ:BQ,рўйхат!$CY:$CY,$B$328,рўйхат!$B:$B,$C326)</f>
        <v/>
      </c>
      <c r="BK326" s="35">
        <f>SUMIFS(рўйхат!BR:BR,рўйхат!$CY:$CY,$B$328,рўйхат!$B:$B,$C326)</f>
        <v/>
      </c>
      <c r="BL326" s="36">
        <f>SUMIFS(рўйхат!BS:BS,рўйхат!$CY:$CY,$B$328,рўйхат!$B:$B,$C326)</f>
        <v/>
      </c>
      <c r="BM326" s="35">
        <f>SUMIFS(рўйхат!BT:BT,рўйхат!$CY:$CY,$B$328,рўйхат!$B:$B,$C326)</f>
        <v/>
      </c>
      <c r="BN326" s="36">
        <f>SUMIFS(рўйхат!BU:BU,рўйхат!$CY:$CY,$B$328,рўйхат!$B:$B,$C326)</f>
        <v/>
      </c>
      <c r="BO326" s="35">
        <f>SUMIFS(рўйхат!BX:BX,рўйхат!$CY:$CY,$B$328,рўйхат!$B:$B,$C326)</f>
        <v/>
      </c>
      <c r="BP326" s="36">
        <f>SUMIFS(рўйхат!BY:BY,рўйхат!$CY:$CY,$B$328,рўйхат!$B:$B,$C326)</f>
        <v/>
      </c>
      <c r="BQ326" s="35">
        <f>SUMIFS(рўйхат!BZ:BZ,рўйхат!$CY:$CY,$B$328,рўйхат!$B:$B,$C326)</f>
        <v/>
      </c>
      <c r="BR326" s="36">
        <f>SUMIFS(рўйхат!CA:CA,рўйхат!$CY:$CY,$B$328,рўйхат!$B:$B,$C326)</f>
        <v/>
      </c>
      <c r="BS326" s="35">
        <f>SUMIFS(рўйхат!CB:CB,рўйхат!$CY:$CY,$B$328,рўйхат!$B:$B,$C326)</f>
        <v/>
      </c>
      <c r="BT326" s="36">
        <f>SUMIFS(рўйхат!CC:CC,рўйхат!$CY:$CY,$B$328,рўйхат!$B:$B,$C326)</f>
        <v/>
      </c>
      <c r="BU326" s="35">
        <f>SUMIFS(рўйхат!CD:CD,рўйхат!$CY:$CY,$B$328,рўйхат!$B:$B,$C326)</f>
        <v/>
      </c>
      <c r="BV326" s="36">
        <f>SUMIFS(рўйхат!CE:CE,рўйхат!$CY:$CY,$B$328,рўйхат!$B:$B,$C326)</f>
        <v/>
      </c>
      <c r="BW326" s="35">
        <f>SUMIFS(рўйхат!CH:CH,рўйхат!$CY:$CY,$B$328,рўйхат!$B:$B,$C326)</f>
        <v/>
      </c>
      <c r="BX326" s="36">
        <f>SUMIFS(рўйхат!CI:CI,рўйхат!$CY:$CY,$B$328,рўйхат!$B:$B,$C326)</f>
        <v/>
      </c>
      <c r="BY326" s="35">
        <f>SUMIFS(рўйхат!CJ:CJ,рўйхат!$CY:$CY,$B$328,рўйхат!$B:$B,$C326)</f>
        <v/>
      </c>
      <c r="BZ326" s="36">
        <f>SUMIFS(рўйхат!CK:CK,рўйхат!$CY:$CY,$B$328,рўйхат!$B:$B,$C326)</f>
        <v/>
      </c>
      <c r="CA326" s="35">
        <f>SUMIFS(рўйхат!CL:CL,рўйхат!$CY:$CY,$B$328,рўйхат!$B:$B,$C326)</f>
        <v/>
      </c>
      <c r="CB326" s="36">
        <f>SUMIFS(рўйхат!CM:CM,рўйхат!$CY:$CY,$B$328,рўйхат!$B:$B,$C326)</f>
        <v/>
      </c>
      <c r="CC326" s="35">
        <f>SUMIFS(рўйхат!CN:CN,рўйхат!$CY:$CY,$B$328,рўйхат!$B:$B,$C326)</f>
        <v/>
      </c>
      <c r="CD326" s="36">
        <f>SUMIFS(рўйхат!CO:CO,рўйхат!$CY:$CY,$B$328,рўйхат!$B:$B,$C326)</f>
        <v/>
      </c>
      <c r="CE326" s="77">
        <f>IFERROR(BE326/(Q326+BE326),0)</f>
        <v/>
      </c>
      <c r="CF326" s="78">
        <f>IFERROR(BF326/(R326+BF326),0)</f>
        <v/>
      </c>
      <c r="CG326" s="8">
        <f>COUNTIFS(B:B,B326)</f>
        <v/>
      </c>
    </row>
    <row r="327" hidden="1" outlineLevel="1" ht="17.1" customFormat="1" customHeight="1" s="8">
      <c r="A327" s="15" t="n"/>
      <c r="B327" s="50" t="n">
        <v>31</v>
      </c>
      <c r="C327" s="67" t="inlineStr">
        <is>
          <t>Бошқалар</t>
        </is>
      </c>
      <c r="D327" s="16" t="n"/>
      <c r="E327" s="35">
        <f>SUMIFS(рўйхат!F:F,рўйхат!$CY:$CY,$B$328,рўйхат!$B:$B,$C327)</f>
        <v/>
      </c>
      <c r="F327" s="36">
        <f>SUMIFS(рўйхат!G:G,рўйхат!$CY:$CY,$B$328,рўйхат!$B:$B,$C327)</f>
        <v/>
      </c>
      <c r="G327" s="35">
        <f>SUMIFS(рўйхат!H:H,рўйхат!$CY:$CY,$B$328,рўйхат!$B:$B,$C327)</f>
        <v/>
      </c>
      <c r="H327" s="36">
        <f>SUMIFS(рўйхат!I:I,рўйхат!$CY:$CY,$B$328,рўйхат!$B:$B,$C327)</f>
        <v/>
      </c>
      <c r="I327" s="35">
        <f>SUMIFS(рўйхат!J:J,рўйхат!$CY:$CY,$B$328,рўйхат!$B:$B,$C327)</f>
        <v/>
      </c>
      <c r="J327" s="36">
        <f>SUMIFS(рўйхат!K:K,рўйхат!$CY:$CY,$B$328,рўйхат!$B:$B,$C327)</f>
        <v/>
      </c>
      <c r="K327" s="35">
        <f>SUMIFS(рўйхат!L:L,рўйхат!$CY:$CY,$B$328,рўйхат!$B:$B,$C327)</f>
        <v/>
      </c>
      <c r="L327" s="36">
        <f>SUMIFS(рўйхат!M:M,рўйхат!$CY:$CY,$B$328,рўйхат!$B:$B,$C327)</f>
        <v/>
      </c>
      <c r="M327" s="35">
        <f>SUMIFS(рўйхат!N:N,рўйхат!$CY:$CY,$B$328,рўйхат!$B:$B,$C327)</f>
        <v/>
      </c>
      <c r="N327" s="36">
        <f>SUMIFS(рўйхат!O:O,рўйхат!$CY:$CY,$B$328,рўйхат!$B:$B,$C327)</f>
        <v/>
      </c>
      <c r="O327" s="34">
        <f>IFERROR(M327/E327,0)</f>
        <v/>
      </c>
      <c r="P327" s="34">
        <f>IFERROR(N327/F327,0)</f>
        <v/>
      </c>
      <c r="Q327" s="35">
        <f>SUMIFS(рўйхат!P:P,рўйхат!$CY:$CY,$B$328,рўйхат!$B:$B,$C327)</f>
        <v/>
      </c>
      <c r="R327" s="36">
        <f>SUMIFS(рўйхат!Q:Q,рўйхат!$CY:$CY,$B$328,рўйхат!$B:$B,$C327)</f>
        <v/>
      </c>
      <c r="S327" s="35">
        <f>SUMIFS(рўйхат!R:R,рўйхат!$CY:$CY,$B$328,рўйхат!$B:$B,$C327)</f>
        <v/>
      </c>
      <c r="T327" s="36">
        <f>SUMIFS(рўйхат!S:S,рўйхат!$CY:$CY,$B$328,рўйхат!$B:$B,$C327)</f>
        <v/>
      </c>
      <c r="U327" s="35">
        <f>SUMIFS(рўйхат!T:T,рўйхат!$CY:$CY,$B$328,рўйхат!$B:$B,$C327)</f>
        <v/>
      </c>
      <c r="V327" s="36">
        <f>SUMIFS(рўйхат!U:U,рўйхат!$CY:$CY,$B$328,рўйхат!$B:$B,$C327)</f>
        <v/>
      </c>
      <c r="W327" s="35">
        <f>SUMIFS(рўйхат!V:V,рўйхат!$CY:$CY,$B$328,рўйхат!$B:$B,$C327)</f>
        <v/>
      </c>
      <c r="X327" s="36">
        <f>SUMIFS(рўйхат!W:W,рўйхат!$CY:$CY,$B$328,рўйхат!$B:$B,$C327)</f>
        <v/>
      </c>
      <c r="Y327" s="35">
        <f>SUMIFS(рўйхат!X:X,рўйхат!$CY:$CY,$B$328,рўйхат!$B:$B,$C327)</f>
        <v/>
      </c>
      <c r="Z327" s="36">
        <f>SUMIFS(рўйхат!Y:Y,рўйхат!$CY:$CY,$B$328,рўйхат!$B:$B,$C327)</f>
        <v/>
      </c>
      <c r="AA327" s="35">
        <f>SUMIFS(рўйхат!Z:Z,рўйхат!$CY:$CY,$B$328,рўйхат!$B:$B,$C327)</f>
        <v/>
      </c>
      <c r="AB327" s="36">
        <f>SUMIFS(рўйхат!AA:AA,рўйхат!$CY:$CY,$B$328,рўйхат!$B:$B,$C327)</f>
        <v/>
      </c>
      <c r="AC327" s="35">
        <f>SUMIFS(рўйхат!AB:AB,рўйхат!$CY:$CY,$B$328,рўйхат!$B:$B,$C327)</f>
        <v/>
      </c>
      <c r="AD327" s="36">
        <f>SUMIFS(рўйхат!AC:AC,рўйхат!$CY:$CY,$B$328,рўйхат!$B:$B,$C327)</f>
        <v/>
      </c>
      <c r="AE327" s="35">
        <f>SUMIFS(рўйхат!AD:AD,рўйхат!$CY:$CY,$B$328,рўйхат!$B:$B,$C327)</f>
        <v/>
      </c>
      <c r="AF327" s="36">
        <f>SUMIFS(рўйхат!AE:AE,рўйхат!$CY:$CY,$B$328,рўйхат!$B:$B,$C327)</f>
        <v/>
      </c>
      <c r="AG327" s="35">
        <f>SUMIFS(рўйхат!AH:AH,рўйхат!$CY:$CY,$B$328,рўйхат!$B:$B,$C327)</f>
        <v/>
      </c>
      <c r="AH327" s="36">
        <f>SUMIFS(рўйхат!AI:AI,рўйхат!$CY:$CY,$B$328,рўйхат!$B:$B,$C327)</f>
        <v/>
      </c>
      <c r="AI327" s="35">
        <f>SUMIFS(рўйхат!AJ:AJ,рўйхат!$CY:$CY,$B$328,рўйхат!$B:$B,$C327)</f>
        <v/>
      </c>
      <c r="AJ327" s="36">
        <f>SUMIFS(рўйхат!AK:AK,рўйхат!$CY:$CY,$B$328,рўйхат!$B:$B,$C327)</f>
        <v/>
      </c>
      <c r="AK327" s="35">
        <f>SUMIFS(рўйхат!AL:AL,рўйхат!$CY:$CY,$B$328,рўйхат!$B:$B,$C327)</f>
        <v/>
      </c>
      <c r="AL327" s="36">
        <f>SUMIFS(рўйхат!AM:AM,рўйхат!$CY:$CY,$B$328,рўйхат!$B:$B,$C327)</f>
        <v/>
      </c>
      <c r="AM327" s="77">
        <f>IFERROR(Q327/E327,0)</f>
        <v/>
      </c>
      <c r="AN327" s="77">
        <f>IFERROR(R327/F327,0)</f>
        <v/>
      </c>
      <c r="AO327" s="35">
        <f>SUMIFS(рўйхат!AX:AX,рўйхат!$CY:$CY,$B$328,рўйхат!$B:$B,$C327)</f>
        <v/>
      </c>
      <c r="AP327" s="36">
        <f>SUMIFS(рўйхат!AY:AY,рўйхат!$CY:$CY,$B$328,рўйхат!$B:$B,$C327)</f>
        <v/>
      </c>
      <c r="AQ327" s="35">
        <f>SUMIFS(рўйхат!AZ:AZ,рўйхат!$CY:$CY,$B$328,рўйхат!$B:$B,$C327)</f>
        <v/>
      </c>
      <c r="AR327" s="36">
        <f>SUMIFS(рўйхат!BA:BA,рўйхат!$CY:$CY,$B$328,рўйхат!$B:$B,$C327)</f>
        <v/>
      </c>
      <c r="AS327" s="35">
        <f>SUMIFS(рўйхат!BB:BB,рўйхат!$CY:$CY,$B$328,рўйхат!$B:$B,$C327)</f>
        <v/>
      </c>
      <c r="AT327" s="36">
        <f>SUMIFS(рўйхат!BC:BC,рўйхат!$CY:$CY,$B$328,рўйхат!$B:$B,$C327)</f>
        <v/>
      </c>
      <c r="AU327" s="35">
        <f>SUMIFS(рўйхат!BD:BD,рўйхат!$CY:$CY,$B$328,рўйхат!$B:$B,$C327)</f>
        <v/>
      </c>
      <c r="AV327" s="36">
        <f>SUMIFS(рўйхат!BE:BE,рўйхат!$CY:$CY,$B$328,рўйхат!$B:$B,$C327)</f>
        <v/>
      </c>
      <c r="AW327" s="35">
        <f>SUMIFS(рўйхат!BF:BF,рўйхат!$CY:$CY,$B$328,рўйхат!$B:$B,$C327)</f>
        <v/>
      </c>
      <c r="AX327" s="36">
        <f>SUMIFS(рўйхат!BG:BG,рўйхат!$CY:$CY,$B$328,рўйхат!$B:$B,$C327)</f>
        <v/>
      </c>
      <c r="AY327" s="35">
        <f>SUMIFS(рўйхат!BH:BH,рўйхат!$CY:$CY,$B$328,рўйхат!$B:$B,$C327)</f>
        <v/>
      </c>
      <c r="AZ327" s="36">
        <f>SUMIFS(рўйхат!BI:BI,рўйхат!$CY:$CY,$B$328,рўйхат!$B:$B,$C327)</f>
        <v/>
      </c>
      <c r="BA327" s="35">
        <f>SUMIFS(рўйхат!BJ:BJ,рўйхат!$CY:$CY,$B$328,рўйхат!$B:$B,$C327)</f>
        <v/>
      </c>
      <c r="BB327" s="36">
        <f>SUMIFS(рўйхат!BK:BK,рўйхат!$CY:$CY,$B$328,рўйхат!$B:$B,$C327)</f>
        <v/>
      </c>
      <c r="BC327" s="77">
        <f>IFERROR(AO327/E327,0)</f>
        <v/>
      </c>
      <c r="BD327" s="77">
        <f>IFERROR(AP327/F327,0)</f>
        <v/>
      </c>
      <c r="BE327" s="35">
        <f>SUMIFS(рўйхат!BL:BL,рўйхат!$CY:$CY,$B$328,рўйхат!$B:$B,$C327)</f>
        <v/>
      </c>
      <c r="BF327" s="36">
        <f>SUMIFS(рўйхат!BM:BM,рўйхат!$CY:$CY,$B$328,рўйхат!$B:$B,$C327)</f>
        <v/>
      </c>
      <c r="BG327" s="35">
        <f>SUMIFS(рўйхат!BN:BN,рўйхат!$CY:$CY,$B$328,рўйхат!$B:$B,$C327)</f>
        <v/>
      </c>
      <c r="BH327" s="36">
        <f>SUMIFS(рўйхат!BO:BO,рўйхат!$CY:$CY,$B$328,рўйхат!$B:$B,$C327)</f>
        <v/>
      </c>
      <c r="BI327" s="35">
        <f>SUMIFS(рўйхат!BP:BP,рўйхат!$CY:$CY,$B$328,рўйхат!$B:$B,$C327)</f>
        <v/>
      </c>
      <c r="BJ327" s="36">
        <f>SUMIFS(рўйхат!BQ:BQ,рўйхат!$CY:$CY,$B$328,рўйхат!$B:$B,$C327)</f>
        <v/>
      </c>
      <c r="BK327" s="35">
        <f>SUMIFS(рўйхат!BR:BR,рўйхат!$CY:$CY,$B$328,рўйхат!$B:$B,$C327)</f>
        <v/>
      </c>
      <c r="BL327" s="36">
        <f>SUMIFS(рўйхат!BS:BS,рўйхат!$CY:$CY,$B$328,рўйхат!$B:$B,$C327)</f>
        <v/>
      </c>
      <c r="BM327" s="35">
        <f>SUMIFS(рўйхат!BT:BT,рўйхат!$CY:$CY,$B$328,рўйхат!$B:$B,$C327)</f>
        <v/>
      </c>
      <c r="BN327" s="36">
        <f>SUMIFS(рўйхат!BU:BU,рўйхат!$CY:$CY,$B$328,рўйхат!$B:$B,$C327)</f>
        <v/>
      </c>
      <c r="BO327" s="35">
        <f>SUMIFS(рўйхат!BX:BX,рўйхат!$CY:$CY,$B$328,рўйхат!$B:$B,$C327)</f>
        <v/>
      </c>
      <c r="BP327" s="36">
        <f>SUMIFS(рўйхат!BY:BY,рўйхат!$CY:$CY,$B$328,рўйхат!$B:$B,$C327)</f>
        <v/>
      </c>
      <c r="BQ327" s="35">
        <f>SUMIFS(рўйхат!BZ:BZ,рўйхат!$CY:$CY,$B$328,рўйхат!$B:$B,$C327)</f>
        <v/>
      </c>
      <c r="BR327" s="36">
        <f>SUMIFS(рўйхат!CA:CA,рўйхат!$CY:$CY,$B$328,рўйхат!$B:$B,$C327)</f>
        <v/>
      </c>
      <c r="BS327" s="35">
        <f>SUMIFS(рўйхат!CB:CB,рўйхат!$CY:$CY,$B$328,рўйхат!$B:$B,$C327)</f>
        <v/>
      </c>
      <c r="BT327" s="36">
        <f>SUMIFS(рўйхат!CC:CC,рўйхат!$CY:$CY,$B$328,рўйхат!$B:$B,$C327)</f>
        <v/>
      </c>
      <c r="BU327" s="35">
        <f>SUMIFS(рўйхат!CD:CD,рўйхат!$CY:$CY,$B$328,рўйхат!$B:$B,$C327)</f>
        <v/>
      </c>
      <c r="BV327" s="36">
        <f>SUMIFS(рўйхат!CE:CE,рўйхат!$CY:$CY,$B$328,рўйхат!$B:$B,$C327)</f>
        <v/>
      </c>
      <c r="BW327" s="35">
        <f>SUMIFS(рўйхат!CH:CH,рўйхат!$CY:$CY,$B$328,рўйхат!$B:$B,$C327)</f>
        <v/>
      </c>
      <c r="BX327" s="36">
        <f>SUMIFS(рўйхат!CI:CI,рўйхат!$CY:$CY,$B$328,рўйхат!$B:$B,$C327)</f>
        <v/>
      </c>
      <c r="BY327" s="35">
        <f>SUMIFS(рўйхат!CJ:CJ,рўйхат!$CY:$CY,$B$328,рўйхат!$B:$B,$C327)</f>
        <v/>
      </c>
      <c r="BZ327" s="36">
        <f>SUMIFS(рўйхат!CK:CK,рўйхат!$CY:$CY,$B$328,рўйхат!$B:$B,$C327)</f>
        <v/>
      </c>
      <c r="CA327" s="35">
        <f>SUMIFS(рўйхат!CL:CL,рўйхат!$CY:$CY,$B$328,рўйхат!$B:$B,$C327)</f>
        <v/>
      </c>
      <c r="CB327" s="36">
        <f>SUMIFS(рўйхат!CM:CM,рўйхат!$CY:$CY,$B$328,рўйхат!$B:$B,$C327)</f>
        <v/>
      </c>
      <c r="CC327" s="35">
        <f>SUMIFS(рўйхат!CN:CN,рўйхат!$CY:$CY,$B$328,рўйхат!$B:$B,$C327)</f>
        <v/>
      </c>
      <c r="CD327" s="36">
        <f>SUMIFS(рўйхат!CO:CO,рўйхат!$CY:$CY,$B$328,рўйхат!$B:$B,$C327)</f>
        <v/>
      </c>
      <c r="CE327" s="77">
        <f>IFERROR(BE327/(Q327+BE327),0)</f>
        <v/>
      </c>
      <c r="CF327" s="78">
        <f>IFERROR(BF327/(R327+BF327),0)</f>
        <v/>
      </c>
      <c r="CG327" s="8">
        <f>COUNTIFS(B:B,B327)</f>
        <v/>
      </c>
    </row>
    <row r="328" collapsed="1" ht="30" customFormat="1" customHeight="1" s="8">
      <c r="A328" s="15" t="n">
        <v>10</v>
      </c>
      <c r="B328" s="198" t="inlineStr">
        <is>
          <t>Мансабдор шахсларга боғлиқ етказиб берувчилар билан тузилган шартномалар</t>
        </is>
      </c>
      <c r="C328" s="199" t="n"/>
      <c r="D328" s="16" t="inlineStr">
        <is>
          <t>А.Усманов</t>
        </is>
      </c>
      <c r="E328" s="17">
        <f>SUMIF(рўйхат!$CY:$CY,$B328,рўйхат!F:F)</f>
        <v/>
      </c>
      <c r="F328" s="18">
        <f>SUMIF(рўйхат!$CY:$CY,$B328,рўйхат!G:G)</f>
        <v/>
      </c>
      <c r="G328" s="17">
        <f>SUMIF(рўйхат!$CY:$CY,$B328,рўйхат!H:H)</f>
        <v/>
      </c>
      <c r="H328" s="18">
        <f>SUMIF(рўйхат!$CY:$CY,$B328,рўйхат!I:I)</f>
        <v/>
      </c>
      <c r="I328" s="17">
        <f>SUMIF(рўйхат!$CY:$CY,$B328,рўйхат!J:J)</f>
        <v/>
      </c>
      <c r="J328" s="18">
        <f>SUMIF(рўйхат!$CY:$CY,$B328,рўйхат!K:K)</f>
        <v/>
      </c>
      <c r="K328" s="17">
        <f>SUMIF(рўйхат!$CY:$CY,$B328,рўйхат!L:L)</f>
        <v/>
      </c>
      <c r="L328" s="18">
        <f>SUMIF(рўйхат!$CY:$CY,$B328,рўйхат!M:M)</f>
        <v/>
      </c>
      <c r="M328" s="17">
        <f>SUMIF(рўйхат!$CY:$CY,$B328,рўйхат!N:N)</f>
        <v/>
      </c>
      <c r="N328" s="18">
        <f>SUMIF(рўйхат!$CY:$CY,$B328,рўйхат!O:O)</f>
        <v/>
      </c>
      <c r="O328" s="75">
        <f>IFERROR(M328/E328,0)</f>
        <v/>
      </c>
      <c r="P328" s="75">
        <f>IFERROR(N328/F328,0)</f>
        <v/>
      </c>
      <c r="Q328" s="17">
        <f>SUMIF(рўйхат!$CY:$CY,$B328,рўйхат!P:P)</f>
        <v/>
      </c>
      <c r="R328" s="18">
        <f>SUMIF(рўйхат!$CY:$CY,$B328,рўйхат!Q:Q)</f>
        <v/>
      </c>
      <c r="S328" s="17">
        <f>SUMIF(рўйхат!$CY:$CY,$B328,рўйхат!R:R)</f>
        <v/>
      </c>
      <c r="T328" s="18">
        <f>SUMIF(рўйхат!$CY:$CY,$B328,рўйхат!S:S)</f>
        <v/>
      </c>
      <c r="U328" s="17">
        <f>SUMIF(рўйхат!$CY:$CY,$B328,рўйхат!T:T)</f>
        <v/>
      </c>
      <c r="V328" s="18">
        <f>SUMIF(рўйхат!$CY:$CY,$B328,рўйхат!U:U)</f>
        <v/>
      </c>
      <c r="W328" s="17">
        <f>SUMIF(рўйхат!$CY:$CY,$B328,рўйхат!V:V)</f>
        <v/>
      </c>
      <c r="X328" s="18">
        <f>SUMIF(рўйхат!$CY:$CY,$B328,рўйхат!W:W)</f>
        <v/>
      </c>
      <c r="Y328" s="17">
        <f>SUMIF(рўйхат!$CY:$CY,$B328,рўйхат!X:X)</f>
        <v/>
      </c>
      <c r="Z328" s="18">
        <f>SUMIF(рўйхат!$CY:$CY,$B328,рўйхат!Y:Y)</f>
        <v/>
      </c>
      <c r="AA328" s="17">
        <f>SUMIF(рўйхат!$CY:$CY,$B328,рўйхат!Z:Z)</f>
        <v/>
      </c>
      <c r="AB328" s="18">
        <f>SUMIF(рўйхат!$CY:$CY,$B328,рўйхат!AA:AA)</f>
        <v/>
      </c>
      <c r="AC328" s="17">
        <f>SUMIF(рўйхат!$CY:$CY,$B328,рўйхат!AB:AB)</f>
        <v/>
      </c>
      <c r="AD328" s="18">
        <f>SUMIF(рўйхат!$CY:$CY,$B328,рўйхат!AC:AC)</f>
        <v/>
      </c>
      <c r="AE328" s="17">
        <f>SUMIF(рўйхат!$CY:$CY,$B328,рўйхат!AD:AD)</f>
        <v/>
      </c>
      <c r="AF328" s="18">
        <f>SUMIF(рўйхат!$CY:$CY,$B328,рўйхат!AE:AE)</f>
        <v/>
      </c>
      <c r="AG328" s="17">
        <f>SUMIF(рўйхат!$CY:$CY,$B328,рўйхат!AH:AH)</f>
        <v/>
      </c>
      <c r="AH328" s="18">
        <f>SUMIF(рўйхат!$CY:$CY,$B328,рўйхат!AI:AI)</f>
        <v/>
      </c>
      <c r="AI328" s="17">
        <f>SUMIF(рўйхат!$CY:$CY,$B328,рўйхат!AJ:AJ)</f>
        <v/>
      </c>
      <c r="AJ328" s="18">
        <f>SUMIF(рўйхат!$CY:$CY,$B328,рўйхат!AK:AK)</f>
        <v/>
      </c>
      <c r="AK328" s="17">
        <f>SUMIF(рўйхат!$CY:$CY,$B328,рўйхат!AL:AL)</f>
        <v/>
      </c>
      <c r="AL328" s="18">
        <f>SUMIF(рўйхат!$CY:$CY,$B328,рўйхат!AM:AM)</f>
        <v/>
      </c>
      <c r="AM328" s="41">
        <f>IFERROR(Q328/E328,0)</f>
        <v/>
      </c>
      <c r="AN328" s="41">
        <f>IFERROR(R328/F328,0)</f>
        <v/>
      </c>
      <c r="AO328" s="17">
        <f>SUMIF(рўйхат!$CY:$CY,$B328,рўйхат!AX:AX)</f>
        <v/>
      </c>
      <c r="AP328" s="18">
        <f>SUMIF(рўйхат!$CY:$CY,$B328,рўйхат!AY:AY)</f>
        <v/>
      </c>
      <c r="AQ328" s="17">
        <f>SUMIF(рўйхат!$CY:$CY,$B328,рўйхат!AZ:AZ)</f>
        <v/>
      </c>
      <c r="AR328" s="18">
        <f>SUMIF(рўйхат!$CY:$CY,$B328,рўйхат!BA:BA)</f>
        <v/>
      </c>
      <c r="AS328" s="17">
        <f>SUMIF(рўйхат!$CY:$CY,$B328,рўйхат!BB:BB)</f>
        <v/>
      </c>
      <c r="AT328" s="18">
        <f>SUMIF(рўйхат!$CY:$CY,$B328,рўйхат!BC:BC)</f>
        <v/>
      </c>
      <c r="AU328" s="17">
        <f>SUMIF(рўйхат!$CY:$CY,$B328,рўйхат!BD:BD)</f>
        <v/>
      </c>
      <c r="AV328" s="18">
        <f>SUMIF(рўйхат!$CY:$CY,$B328,рўйхат!BE:BE)</f>
        <v/>
      </c>
      <c r="AW328" s="17">
        <f>SUMIF(рўйхат!$CY:$CY,$B328,рўйхат!BF:BF)</f>
        <v/>
      </c>
      <c r="AX328" s="18">
        <f>SUMIF(рўйхат!$CY:$CY,$B328,рўйхат!BG:BG)</f>
        <v/>
      </c>
      <c r="AY328" s="17">
        <f>SUMIF(рўйхат!$CY:$CY,$B328,рўйхат!BH:BH)</f>
        <v/>
      </c>
      <c r="AZ328" s="18">
        <f>SUMIF(рўйхат!$CY:$CY,$B328,рўйхат!BI:BI)</f>
        <v/>
      </c>
      <c r="BA328" s="17">
        <f>SUMIF(рўйхат!$CY:$CY,$B328,рўйхат!BJ:BJ)</f>
        <v/>
      </c>
      <c r="BB328" s="18">
        <f>SUMIF(рўйхат!$CY:$CY,$B328,рўйхат!BK:BK)</f>
        <v/>
      </c>
      <c r="BC328" s="41">
        <f>IFERROR(AO328/E328,0)</f>
        <v/>
      </c>
      <c r="BD328" s="41">
        <f>IFERROR(AP328/F328,0)</f>
        <v/>
      </c>
      <c r="BE328" s="17">
        <f>SUMIF(рўйхат!$CY:$CY,$B328,рўйхат!BL:BL)</f>
        <v/>
      </c>
      <c r="BF328" s="18">
        <f>SUMIF(рўйхат!$CY:$CY,$B328,рўйхат!BM:BM)</f>
        <v/>
      </c>
      <c r="BG328" s="17">
        <f>SUMIF(рўйхат!$CY:$CY,$B328,рўйхат!BN:BN)</f>
        <v/>
      </c>
      <c r="BH328" s="18">
        <f>SUMIF(рўйхат!$CY:$CY,$B328,рўйхат!BO:BO)</f>
        <v/>
      </c>
      <c r="BI328" s="17">
        <f>SUMIF(рўйхат!$CY:$CY,$B328,рўйхат!BP:BP)</f>
        <v/>
      </c>
      <c r="BJ328" s="18">
        <f>SUMIF(рўйхат!$CY:$CY,$B328,рўйхат!BQ:BQ)</f>
        <v/>
      </c>
      <c r="BK328" s="17">
        <f>SUMIF(рўйхат!$CY:$CY,$B328,рўйхат!BR:BR)</f>
        <v/>
      </c>
      <c r="BL328" s="18">
        <f>SUMIF(рўйхат!$CY:$CY,$B328,рўйхат!BS:BS)</f>
        <v/>
      </c>
      <c r="BM328" s="17">
        <f>SUMIF(рўйхат!$CY:$CY,$B328,рўйхат!BT:BT)</f>
        <v/>
      </c>
      <c r="BN328" s="18">
        <f>SUMIF(рўйхат!$CY:$CY,$B328,рўйхат!BU:BU)</f>
        <v/>
      </c>
      <c r="BO328" s="17">
        <f>SUMIF(рўйхат!$CY:$CY,$B328,рўйхат!BX:BX)</f>
        <v/>
      </c>
      <c r="BP328" s="18">
        <f>SUMIF(рўйхат!$CY:$CY,$B328,рўйхат!BY:BY)</f>
        <v/>
      </c>
      <c r="BQ328" s="17">
        <f>SUMIF(рўйхат!$CY:$CY,$B328,рўйхат!BZ:BZ)</f>
        <v/>
      </c>
      <c r="BR328" s="18">
        <f>SUMIF(рўйхат!$CY:$CY,$B328,рўйхат!CA:CA)</f>
        <v/>
      </c>
      <c r="BS328" s="17">
        <f>SUMIF(рўйхат!$CY:$CY,$B328,рўйхат!CB:CB)</f>
        <v/>
      </c>
      <c r="BT328" s="18">
        <f>SUMIF(рўйхат!$CY:$CY,$B328,рўйхат!CC:CC)</f>
        <v/>
      </c>
      <c r="BU328" s="17">
        <f>SUMIF(рўйхат!$CY:$CY,$B328,рўйхат!CD:CD)</f>
        <v/>
      </c>
      <c r="BV328" s="18">
        <f>SUMIF(рўйхат!$CY:$CY,$B328,рўйхат!CE:CE)</f>
        <v/>
      </c>
      <c r="BW328" s="17">
        <f>SUMIF(рўйхат!$CY:$CY,$B328,рўйхат!CH:CH)</f>
        <v/>
      </c>
      <c r="BX328" s="18">
        <f>SUMIF(рўйхат!$CY:$CY,$B328,рўйхат!CI:CI)</f>
        <v/>
      </c>
      <c r="BY328" s="17">
        <f>SUMIF(рўйхат!$CY:$CY,$B328,рўйхат!CJ:CJ)</f>
        <v/>
      </c>
      <c r="BZ328" s="18">
        <f>SUMIF(рўйхат!$CY:$CY,$B328,рўйхат!CK:CK)</f>
        <v/>
      </c>
      <c r="CA328" s="17">
        <f>SUMIF(рўйхат!$CY:$CY,$B328,рўйхат!CL:CL)</f>
        <v/>
      </c>
      <c r="CB328" s="18">
        <f>SUMIF(рўйхат!$CY:$CY,$B328,рўйхат!CM:CM)</f>
        <v/>
      </c>
      <c r="CC328" s="17">
        <f>SUMIF(рўйхат!$CY:$CY,$B328,рўйхат!CN:CN)</f>
        <v/>
      </c>
      <c r="CD328" s="18">
        <f>SUMIF(рўйхат!$CY:$CY,$B328,рўйхат!CO:CO)</f>
        <v/>
      </c>
      <c r="CE328" s="41">
        <f>IFERROR(BE328/(Q328+BE328),0)</f>
        <v/>
      </c>
      <c r="CF328" s="42">
        <f>IFERROR(BF328/(R328+BF328),0)</f>
        <v/>
      </c>
      <c r="CG328" s="8">
        <f>COUNTIFS(B:B,B328)</f>
        <v/>
      </c>
    </row>
    <row r="329" hidden="1" outlineLevel="1" ht="17.1" customFormat="1" customHeight="1" s="8">
      <c r="A329" s="15" t="n"/>
      <c r="B329" s="50" t="n">
        <v>1</v>
      </c>
      <c r="C329" s="65" t="inlineStr">
        <is>
          <t>Адлия вазирлиги</t>
        </is>
      </c>
      <c r="D329" s="16" t="n"/>
      <c r="E329" s="35">
        <f>SUMIFS(рўйхат!F:F,рўйхат!$CY:$CY,$B$360,рўйхат!$B:$B,$C329)</f>
        <v/>
      </c>
      <c r="F329" s="36">
        <f>SUMIFS(рўйхат!G:G,рўйхат!$CY:$CY,$B$360,рўйхат!$B:$B,$C329)</f>
        <v/>
      </c>
      <c r="G329" s="35">
        <f>SUMIFS(рўйхат!H:H,рўйхат!$CY:$CY,$B$360,рўйхат!$B:$B,$C329)</f>
        <v/>
      </c>
      <c r="H329" s="36">
        <f>SUMIFS(рўйхат!I:I,рўйхат!$CY:$CY,$B$360,рўйхат!$B:$B,$C329)</f>
        <v/>
      </c>
      <c r="I329" s="35">
        <f>SUMIFS(рўйхат!J:J,рўйхат!$CY:$CY,$B$360,рўйхат!$B:$B,$C329)</f>
        <v/>
      </c>
      <c r="J329" s="36">
        <f>SUMIFS(рўйхат!K:K,рўйхат!$CY:$CY,$B$360,рўйхат!$B:$B,$C329)</f>
        <v/>
      </c>
      <c r="K329" s="35">
        <f>SUMIFS(рўйхат!L:L,рўйхат!$CY:$CY,$B$360,рўйхат!$B:$B,$C329)</f>
        <v/>
      </c>
      <c r="L329" s="36">
        <f>SUMIFS(рўйхат!M:M,рўйхат!$CY:$CY,$B$360,рўйхат!$B:$B,$C329)</f>
        <v/>
      </c>
      <c r="M329" s="35">
        <f>SUMIFS(рўйхат!N:N,рўйхат!$CY:$CY,$B$360,рўйхат!$B:$B,$C329)</f>
        <v/>
      </c>
      <c r="N329" s="36">
        <f>SUMIFS(рўйхат!O:O,рўйхат!$CY:$CY,$B$360,рўйхат!$B:$B,$C329)</f>
        <v/>
      </c>
      <c r="O329" s="34">
        <f>IFERROR(M329/E329,0)</f>
        <v/>
      </c>
      <c r="P329" s="34">
        <f>IFERROR(N329/F329,0)</f>
        <v/>
      </c>
      <c r="Q329" s="35">
        <f>SUMIFS(рўйхат!P:P,рўйхат!$CY:$CY,$B$360,рўйхат!$B:$B,$C329)</f>
        <v/>
      </c>
      <c r="R329" s="36">
        <f>SUMIFS(рўйхат!Q:Q,рўйхат!$CY:$CY,$B$360,рўйхат!$B:$B,$C329)</f>
        <v/>
      </c>
      <c r="S329" s="35">
        <f>SUMIFS(рўйхат!R:R,рўйхат!$CY:$CY,$B$360,рўйхат!$B:$B,$C329)</f>
        <v/>
      </c>
      <c r="T329" s="36">
        <f>SUMIFS(рўйхат!S:S,рўйхат!$CY:$CY,$B$360,рўйхат!$B:$B,$C329)</f>
        <v/>
      </c>
      <c r="U329" s="35">
        <f>SUMIFS(рўйхат!T:T,рўйхат!$CY:$CY,$B$360,рўйхат!$B:$B,$C329)</f>
        <v/>
      </c>
      <c r="V329" s="36">
        <f>SUMIFS(рўйхат!U:U,рўйхат!$CY:$CY,$B$360,рўйхат!$B:$B,$C329)</f>
        <v/>
      </c>
      <c r="W329" s="35">
        <f>SUMIFS(рўйхат!V:V,рўйхат!$CY:$CY,$B$360,рўйхат!$B:$B,$C329)</f>
        <v/>
      </c>
      <c r="X329" s="36">
        <f>SUMIFS(рўйхат!W:W,рўйхат!$CY:$CY,$B$360,рўйхат!$B:$B,$C329)</f>
        <v/>
      </c>
      <c r="Y329" s="35">
        <f>SUMIFS(рўйхат!X:X,рўйхат!$CY:$CY,$B$360,рўйхат!$B:$B,$C329)</f>
        <v/>
      </c>
      <c r="Z329" s="36">
        <f>SUMIFS(рўйхат!Y:Y,рўйхат!$CY:$CY,$B$360,рўйхат!$B:$B,$C329)</f>
        <v/>
      </c>
      <c r="AA329" s="35">
        <f>SUMIFS(рўйхат!Z:Z,рўйхат!$CY:$CY,$B$360,рўйхат!$B:$B,$C329)</f>
        <v/>
      </c>
      <c r="AB329" s="36">
        <f>SUMIFS(рўйхат!AA:AA,рўйхат!$CY:$CY,$B$360,рўйхат!$B:$B,$C329)</f>
        <v/>
      </c>
      <c r="AC329" s="35">
        <f>SUMIFS(рўйхат!AB:AB,рўйхат!$CY:$CY,$B$360,рўйхат!$B:$B,$C329)</f>
        <v/>
      </c>
      <c r="AD329" s="36">
        <f>SUMIFS(рўйхат!AC:AC,рўйхат!$CY:$CY,$B$360,рўйхат!$B:$B,$C329)</f>
        <v/>
      </c>
      <c r="AE329" s="35">
        <f>SUMIFS(рўйхат!AD:AD,рўйхат!$CY:$CY,$B$360,рўйхат!$B:$B,$C329)</f>
        <v/>
      </c>
      <c r="AF329" s="36">
        <f>SUMIFS(рўйхат!AE:AE,рўйхат!$CY:$CY,$B$360,рўйхат!$B:$B,$C329)</f>
        <v/>
      </c>
      <c r="AG329" s="35">
        <f>SUMIFS(рўйхат!AH:AH,рўйхат!$CY:$CY,$B$360,рўйхат!$B:$B,$C329)</f>
        <v/>
      </c>
      <c r="AH329" s="36">
        <f>SUMIFS(рўйхат!AI:AI,рўйхат!$CY:$CY,$B$360,рўйхат!$B:$B,$C329)</f>
        <v/>
      </c>
      <c r="AI329" s="35">
        <f>SUMIFS(рўйхат!AJ:AJ,рўйхат!$CY:$CY,$B$360,рўйхат!$B:$B,$C329)</f>
        <v/>
      </c>
      <c r="AJ329" s="36">
        <f>SUMIFS(рўйхат!AK:AK,рўйхат!$CY:$CY,$B$360,рўйхат!$B:$B,$C329)</f>
        <v/>
      </c>
      <c r="AK329" s="35">
        <f>SUMIFS(рўйхат!AL:AL,рўйхат!$CY:$CY,$B$360,рўйхат!$B:$B,$C329)</f>
        <v/>
      </c>
      <c r="AL329" s="36">
        <f>SUMIFS(рўйхат!AM:AM,рўйхат!$CY:$CY,$B$360,рўйхат!$B:$B,$C329)</f>
        <v/>
      </c>
      <c r="AM329" s="77">
        <f>IFERROR(Q329/E329,0)</f>
        <v/>
      </c>
      <c r="AN329" s="77">
        <f>IFERROR(R329/F329,0)</f>
        <v/>
      </c>
      <c r="AO329" s="36">
        <f>SUMIFS(рўйхат!AX:AX,рўйхат!$CY:$CY,$B$360,рўйхат!$B:$B,$C329)</f>
        <v/>
      </c>
      <c r="AP329" s="36">
        <f>SUMIFS(рўйхат!AY:AY,рўйхат!$CY:$CY,$B$360,рўйхат!$B:$B,$C329)</f>
        <v/>
      </c>
      <c r="AQ329" s="35">
        <f>SUMIFS(рўйхат!AZ:AZ,рўйхат!$CY:$CY,$B$360,рўйхат!$B:$B,$C329)</f>
        <v/>
      </c>
      <c r="AR329" s="36">
        <f>SUMIFS(рўйхат!BA:BA,рўйхат!$CY:$CY,$B$360,рўйхат!$B:$B,$C329)</f>
        <v/>
      </c>
      <c r="AS329" s="35">
        <f>SUMIFS(рўйхат!BB:BB,рўйхат!$CY:$CY,$B$360,рўйхат!$B:$B,$C329)</f>
        <v/>
      </c>
      <c r="AT329" s="36">
        <f>SUMIFS(рўйхат!BC:BC,рўйхат!$CY:$CY,$B$360,рўйхат!$B:$B,$C329)</f>
        <v/>
      </c>
      <c r="AU329" s="35">
        <f>SUMIFS(рўйхат!BD:BD,рўйхат!$CY:$CY,$B$360,рўйхат!$B:$B,$C329)</f>
        <v/>
      </c>
      <c r="AV329" s="36">
        <f>SUMIFS(рўйхат!BE:BE,рўйхат!$CY:$CY,$B$360,рўйхат!$B:$B,$C329)</f>
        <v/>
      </c>
      <c r="AW329" s="35">
        <f>SUMIFS(рўйхат!BF:BF,рўйхат!$CY:$CY,$B$360,рўйхат!$B:$B,$C329)</f>
        <v/>
      </c>
      <c r="AX329" s="36">
        <f>SUMIFS(рўйхат!BG:BG,рўйхат!$CY:$CY,$B$360,рўйхат!$B:$B,$C329)</f>
        <v/>
      </c>
      <c r="AY329" s="35">
        <f>SUMIFS(рўйхат!BH:BH,рўйхат!$CY:$CY,$B$360,рўйхат!$B:$B,$C329)</f>
        <v/>
      </c>
      <c r="AZ329" s="36">
        <f>SUMIFS(рўйхат!BI:BI,рўйхат!$CY:$CY,$B$360,рўйхат!$B:$B,$C329)</f>
        <v/>
      </c>
      <c r="BA329" s="35">
        <f>SUMIFS(рўйхат!BJ:BJ,рўйхат!$CY:$CY,$B$360,рўйхат!$B:$B,$C329)</f>
        <v/>
      </c>
      <c r="BB329" s="36">
        <f>SUMIFS(рўйхат!BK:BK,рўйхат!$CY:$CY,$B$360,рўйхат!$B:$B,$C329)</f>
        <v/>
      </c>
      <c r="BC329" s="77">
        <f>IFERROR(AO329/E329,0)</f>
        <v/>
      </c>
      <c r="BD329" s="77">
        <f>IFERROR(AP329/F329,0)</f>
        <v/>
      </c>
      <c r="BE329" s="35">
        <f>SUMIFS(рўйхат!BL:BL,рўйхат!$CY:$CY,$B$360,рўйхат!$B:$B,$C329)</f>
        <v/>
      </c>
      <c r="BF329" s="36">
        <f>SUMIFS(рўйхат!BM:BM,рўйхат!$CY:$CY,$B$360,рўйхат!$B:$B,$C329)</f>
        <v/>
      </c>
      <c r="BG329" s="35">
        <f>SUMIFS(рўйхат!BN:BN,рўйхат!$CY:$CY,$B$360,рўйхат!$B:$B,$C329)</f>
        <v/>
      </c>
      <c r="BH329" s="36">
        <f>SUMIFS(рўйхат!BO:BO,рўйхат!$CY:$CY,$B$360,рўйхат!$B:$B,$C329)</f>
        <v/>
      </c>
      <c r="BI329" s="35">
        <f>SUMIFS(рўйхат!BP:BP,рўйхат!$CY:$CY,$B$360,рўйхат!$B:$B,$C329)</f>
        <v/>
      </c>
      <c r="BJ329" s="36">
        <f>SUMIFS(рўйхат!BQ:BQ,рўйхат!$CY:$CY,$B$360,рўйхат!$B:$B,$C329)</f>
        <v/>
      </c>
      <c r="BK329" s="35">
        <f>SUMIFS(рўйхат!BR:BR,рўйхат!$CY:$CY,$B$360,рўйхат!$B:$B,$C329)</f>
        <v/>
      </c>
      <c r="BL329" s="36">
        <f>SUMIFS(рўйхат!BS:BS,рўйхат!$CY:$CY,$B$360,рўйхат!$B:$B,$C329)</f>
        <v/>
      </c>
      <c r="BM329" s="35">
        <f>SUMIFS(рўйхат!BT:BT,рўйхат!$CY:$CY,$B$360,рўйхат!$B:$B,$C329)</f>
        <v/>
      </c>
      <c r="BN329" s="36">
        <f>SUMIFS(рўйхат!BU:BU,рўйхат!$CY:$CY,$B$360,рўйхат!$B:$B,$C329)</f>
        <v/>
      </c>
      <c r="BO329" s="35">
        <f>SUMIFS(рўйхат!BX:BX,рўйхат!$CY:$CY,$B$360,рўйхат!$B:$B,$C329)</f>
        <v/>
      </c>
      <c r="BP329" s="36">
        <f>SUMIFS(рўйхат!BY:BY,рўйхат!$CY:$CY,$B$360,рўйхат!$B:$B,$C329)</f>
        <v/>
      </c>
      <c r="BQ329" s="35">
        <f>SUMIFS(рўйхат!BZ:BZ,рўйхат!$CY:$CY,$B$360,рўйхат!$B:$B,$C329)</f>
        <v/>
      </c>
      <c r="BR329" s="36">
        <f>SUMIFS(рўйхат!CA:CA,рўйхат!$CY:$CY,$B$360,рўйхат!$B:$B,$C329)</f>
        <v/>
      </c>
      <c r="BS329" s="35">
        <f>SUMIFS(рўйхат!CB:CB,рўйхат!$CY:$CY,$B$360,рўйхат!$B:$B,$C329)</f>
        <v/>
      </c>
      <c r="BT329" s="36">
        <f>SUMIFS(рўйхат!CC:CC,рўйхат!$CY:$CY,$B$360,рўйхат!$B:$B,$C329)</f>
        <v/>
      </c>
      <c r="BU329" s="35">
        <f>SUMIFS(рўйхат!CD:CD,рўйхат!$CY:$CY,$B$360,рўйхат!$B:$B,$C329)</f>
        <v/>
      </c>
      <c r="BV329" s="36">
        <f>SUMIFS(рўйхат!CE:CE,рўйхат!$CY:$CY,$B$360,рўйхат!$B:$B,$C329)</f>
        <v/>
      </c>
      <c r="BW329" s="35">
        <f>SUMIFS(рўйхат!CH:CH,рўйхат!$CY:$CY,$B$360,рўйхат!$B:$B,$C329)</f>
        <v/>
      </c>
      <c r="BX329" s="36">
        <f>SUMIFS(рўйхат!CI:CI,рўйхат!$CY:$CY,$B$360,рўйхат!$B:$B,$C329)</f>
        <v/>
      </c>
      <c r="BY329" s="35">
        <f>SUMIFS(рўйхат!CJ:CJ,рўйхат!$CY:$CY,$B$360,рўйхат!$B:$B,$C329)</f>
        <v/>
      </c>
      <c r="BZ329" s="36">
        <f>SUMIFS(рўйхат!CK:CK,рўйхат!$CY:$CY,$B$360,рўйхат!$B:$B,$C329)</f>
        <v/>
      </c>
      <c r="CA329" s="35">
        <f>SUMIFS(рўйхат!CL:CL,рўйхат!$CY:$CY,$B$360,рўйхат!$B:$B,$C329)</f>
        <v/>
      </c>
      <c r="CB329" s="36">
        <f>SUMIFS(рўйхат!CM:CM,рўйхат!$CY:$CY,$B$360,рўйхат!$B:$B,$C329)</f>
        <v/>
      </c>
      <c r="CC329" s="35">
        <f>SUMIFS(рўйхат!CN:CN,рўйхат!$CY:$CY,$B$360,рўйхат!$B:$B,$C329)</f>
        <v/>
      </c>
      <c r="CD329" s="36">
        <f>SUMIFS(рўйхат!CO:CO,рўйхат!$CY:$CY,$B$360,рўйхат!$B:$B,$C329)</f>
        <v/>
      </c>
      <c r="CE329" s="77">
        <f>IFERROR(BE329/(Q329+BE329),0)</f>
        <v/>
      </c>
      <c r="CF329" s="78">
        <f>IFERROR(BF329/(R329+BF329),0)</f>
        <v/>
      </c>
      <c r="CG329" s="8">
        <f>COUNTIFS(B:B,B329)</f>
        <v/>
      </c>
    </row>
    <row r="330" hidden="1" outlineLevel="1" ht="17.1" customFormat="1" customHeight="1" s="8">
      <c r="A330" s="15" t="n"/>
      <c r="B330" s="50" t="n">
        <v>2</v>
      </c>
      <c r="C330" s="66" t="inlineStr">
        <is>
          <t>Божхона қўмитаси</t>
        </is>
      </c>
      <c r="D330" s="16" t="n"/>
      <c r="E330" s="35">
        <f>SUMIFS(рўйхат!F:F,рўйхат!$CY:$CY,$B$360,рўйхат!$B:$B,$C330)</f>
        <v/>
      </c>
      <c r="F330" s="36">
        <f>SUMIFS(рўйхат!G:G,рўйхат!$CY:$CY,$B$360,рўйхат!$B:$B,$C330)</f>
        <v/>
      </c>
      <c r="G330" s="35">
        <f>SUMIFS(рўйхат!H:H,рўйхат!$CY:$CY,$B$360,рўйхат!$B:$B,$C330)</f>
        <v/>
      </c>
      <c r="H330" s="36">
        <f>SUMIFS(рўйхат!I:I,рўйхат!$CY:$CY,$B$360,рўйхат!$B:$B,$C330)</f>
        <v/>
      </c>
      <c r="I330" s="35">
        <f>SUMIFS(рўйхат!J:J,рўйхат!$CY:$CY,$B$360,рўйхат!$B:$B,$C330)</f>
        <v/>
      </c>
      <c r="J330" s="36">
        <f>SUMIFS(рўйхат!K:K,рўйхат!$CY:$CY,$B$360,рўйхат!$B:$B,$C330)</f>
        <v/>
      </c>
      <c r="K330" s="35">
        <f>SUMIFS(рўйхат!L:L,рўйхат!$CY:$CY,$B$360,рўйхат!$B:$B,$C330)</f>
        <v/>
      </c>
      <c r="L330" s="36">
        <f>SUMIFS(рўйхат!M:M,рўйхат!$CY:$CY,$B$360,рўйхат!$B:$B,$C330)</f>
        <v/>
      </c>
      <c r="M330" s="35">
        <f>SUMIFS(рўйхат!N:N,рўйхат!$CY:$CY,$B$360,рўйхат!$B:$B,$C330)</f>
        <v/>
      </c>
      <c r="N330" s="36">
        <f>SUMIFS(рўйхат!O:O,рўйхат!$CY:$CY,$B$360,рўйхат!$B:$B,$C330)</f>
        <v/>
      </c>
      <c r="O330" s="34">
        <f>IFERROR(M330/E330,0)</f>
        <v/>
      </c>
      <c r="P330" s="34">
        <f>IFERROR(N330/F330,0)</f>
        <v/>
      </c>
      <c r="Q330" s="35">
        <f>SUMIFS(рўйхат!P:P,рўйхат!$CY:$CY,$B$360,рўйхат!$B:$B,$C330)</f>
        <v/>
      </c>
      <c r="R330" s="36">
        <f>SUMIFS(рўйхат!Q:Q,рўйхат!$CY:$CY,$B$360,рўйхат!$B:$B,$C330)</f>
        <v/>
      </c>
      <c r="S330" s="35">
        <f>SUMIFS(рўйхат!R:R,рўйхат!$CY:$CY,$B$360,рўйхат!$B:$B,$C330)</f>
        <v/>
      </c>
      <c r="T330" s="36">
        <f>SUMIFS(рўйхат!S:S,рўйхат!$CY:$CY,$B$360,рўйхат!$B:$B,$C330)</f>
        <v/>
      </c>
      <c r="U330" s="35">
        <f>SUMIFS(рўйхат!T:T,рўйхат!$CY:$CY,$B$360,рўйхат!$B:$B,$C330)</f>
        <v/>
      </c>
      <c r="V330" s="36">
        <f>SUMIFS(рўйхат!U:U,рўйхат!$CY:$CY,$B$360,рўйхат!$B:$B,$C330)</f>
        <v/>
      </c>
      <c r="W330" s="35">
        <f>SUMIFS(рўйхат!V:V,рўйхат!$CY:$CY,$B$360,рўйхат!$B:$B,$C330)</f>
        <v/>
      </c>
      <c r="X330" s="36">
        <f>SUMIFS(рўйхат!W:W,рўйхат!$CY:$CY,$B$360,рўйхат!$B:$B,$C330)</f>
        <v/>
      </c>
      <c r="Y330" s="35">
        <f>SUMIFS(рўйхат!X:X,рўйхат!$CY:$CY,$B$360,рўйхат!$B:$B,$C330)</f>
        <v/>
      </c>
      <c r="Z330" s="36">
        <f>SUMIFS(рўйхат!Y:Y,рўйхат!$CY:$CY,$B$360,рўйхат!$B:$B,$C330)</f>
        <v/>
      </c>
      <c r="AA330" s="35">
        <f>SUMIFS(рўйхат!Z:Z,рўйхат!$CY:$CY,$B$360,рўйхат!$B:$B,$C330)</f>
        <v/>
      </c>
      <c r="AB330" s="36">
        <f>SUMIFS(рўйхат!AA:AA,рўйхат!$CY:$CY,$B$360,рўйхат!$B:$B,$C330)</f>
        <v/>
      </c>
      <c r="AC330" s="35">
        <f>SUMIFS(рўйхат!AB:AB,рўйхат!$CY:$CY,$B$360,рўйхат!$B:$B,$C330)</f>
        <v/>
      </c>
      <c r="AD330" s="36">
        <f>SUMIFS(рўйхат!AC:AC,рўйхат!$CY:$CY,$B$360,рўйхат!$B:$B,$C330)</f>
        <v/>
      </c>
      <c r="AE330" s="35">
        <f>SUMIFS(рўйхат!AD:AD,рўйхат!$CY:$CY,$B$360,рўйхат!$B:$B,$C330)</f>
        <v/>
      </c>
      <c r="AF330" s="36">
        <f>SUMIFS(рўйхат!AE:AE,рўйхат!$CY:$CY,$B$360,рўйхат!$B:$B,$C330)</f>
        <v/>
      </c>
      <c r="AG330" s="35">
        <f>SUMIFS(рўйхат!AH:AH,рўйхат!$CY:$CY,$B$360,рўйхат!$B:$B,$C330)</f>
        <v/>
      </c>
      <c r="AH330" s="36">
        <f>SUMIFS(рўйхат!AI:AI,рўйхат!$CY:$CY,$B$360,рўйхат!$B:$B,$C330)</f>
        <v/>
      </c>
      <c r="AI330" s="35">
        <f>SUMIFS(рўйхат!AJ:AJ,рўйхат!$CY:$CY,$B$360,рўйхат!$B:$B,$C330)</f>
        <v/>
      </c>
      <c r="AJ330" s="36">
        <f>SUMIFS(рўйхат!AK:AK,рўйхат!$CY:$CY,$B$360,рўйхат!$B:$B,$C330)</f>
        <v/>
      </c>
      <c r="AK330" s="35">
        <f>SUMIFS(рўйхат!AL:AL,рўйхат!$CY:$CY,$B$360,рўйхат!$B:$B,$C330)</f>
        <v/>
      </c>
      <c r="AL330" s="36">
        <f>SUMIFS(рўйхат!AM:AM,рўйхат!$CY:$CY,$B$360,рўйхат!$B:$B,$C330)</f>
        <v/>
      </c>
      <c r="AM330" s="77">
        <f>IFERROR(Q330/E330,0)</f>
        <v/>
      </c>
      <c r="AN330" s="77">
        <f>IFERROR(R330/F330,0)</f>
        <v/>
      </c>
      <c r="AO330" s="35">
        <f>SUMIFS(рўйхат!AX:AX,рўйхат!$CY:$CY,$B$360,рўйхат!$B:$B,$C330)</f>
        <v/>
      </c>
      <c r="AP330" s="36">
        <f>SUMIFS(рўйхат!AY:AY,рўйхат!$CY:$CY,$B$360,рўйхат!$B:$B,$C330)</f>
        <v/>
      </c>
      <c r="AQ330" s="35">
        <f>SUMIFS(рўйхат!AZ:AZ,рўйхат!$CY:$CY,$B$360,рўйхат!$B:$B,$C330)</f>
        <v/>
      </c>
      <c r="AR330" s="36">
        <f>SUMIFS(рўйхат!BA:BA,рўйхат!$CY:$CY,$B$360,рўйхат!$B:$B,$C330)</f>
        <v/>
      </c>
      <c r="AS330" s="35">
        <f>SUMIFS(рўйхат!BB:BB,рўйхат!$CY:$CY,$B$360,рўйхат!$B:$B,$C330)</f>
        <v/>
      </c>
      <c r="AT330" s="36">
        <f>SUMIFS(рўйхат!BC:BC,рўйхат!$CY:$CY,$B$360,рўйхат!$B:$B,$C330)</f>
        <v/>
      </c>
      <c r="AU330" s="35">
        <f>SUMIFS(рўйхат!BD:BD,рўйхат!$CY:$CY,$B$360,рўйхат!$B:$B,$C330)</f>
        <v/>
      </c>
      <c r="AV330" s="36">
        <f>SUMIFS(рўйхат!BE:BE,рўйхат!$CY:$CY,$B$360,рўйхат!$B:$B,$C330)</f>
        <v/>
      </c>
      <c r="AW330" s="35">
        <f>SUMIFS(рўйхат!BF:BF,рўйхат!$CY:$CY,$B$360,рўйхат!$B:$B,$C330)</f>
        <v/>
      </c>
      <c r="AX330" s="36">
        <f>SUMIFS(рўйхат!BG:BG,рўйхат!$CY:$CY,$B$360,рўйхат!$B:$B,$C330)</f>
        <v/>
      </c>
      <c r="AY330" s="35">
        <f>SUMIFS(рўйхат!BH:BH,рўйхат!$CY:$CY,$B$360,рўйхат!$B:$B,$C330)</f>
        <v/>
      </c>
      <c r="AZ330" s="36">
        <f>SUMIFS(рўйхат!BI:BI,рўйхат!$CY:$CY,$B$360,рўйхат!$B:$B,$C330)</f>
        <v/>
      </c>
      <c r="BA330" s="35">
        <f>SUMIFS(рўйхат!BJ:BJ,рўйхат!$CY:$CY,$B$360,рўйхат!$B:$B,$C330)</f>
        <v/>
      </c>
      <c r="BB330" s="36">
        <f>SUMIFS(рўйхат!BK:BK,рўйхат!$CY:$CY,$B$360,рўйхат!$B:$B,$C330)</f>
        <v/>
      </c>
      <c r="BC330" s="77">
        <f>IFERROR(AO330/E330,0)</f>
        <v/>
      </c>
      <c r="BD330" s="77">
        <f>IFERROR(AP330/F330,0)</f>
        <v/>
      </c>
      <c r="BE330" s="35">
        <f>SUMIFS(рўйхат!BL:BL,рўйхат!$CY:$CY,$B$360,рўйхат!$B:$B,$C330)</f>
        <v/>
      </c>
      <c r="BF330" s="36">
        <f>SUMIFS(рўйхат!BM:BM,рўйхат!$CY:$CY,$B$360,рўйхат!$B:$B,$C330)</f>
        <v/>
      </c>
      <c r="BG330" s="35">
        <f>SUMIFS(рўйхат!BN:BN,рўйхат!$CY:$CY,$B$360,рўйхат!$B:$B,$C330)</f>
        <v/>
      </c>
      <c r="BH330" s="36">
        <f>SUMIFS(рўйхат!BO:BO,рўйхат!$CY:$CY,$B$360,рўйхат!$B:$B,$C330)</f>
        <v/>
      </c>
      <c r="BI330" s="35">
        <f>SUMIFS(рўйхат!BP:BP,рўйхат!$CY:$CY,$B$360,рўйхат!$B:$B,$C330)</f>
        <v/>
      </c>
      <c r="BJ330" s="36">
        <f>SUMIFS(рўйхат!BQ:BQ,рўйхат!$CY:$CY,$B$360,рўйхат!$B:$B,$C330)</f>
        <v/>
      </c>
      <c r="BK330" s="35">
        <f>SUMIFS(рўйхат!BR:BR,рўйхат!$CY:$CY,$B$360,рўйхат!$B:$B,$C330)</f>
        <v/>
      </c>
      <c r="BL330" s="36">
        <f>SUMIFS(рўйхат!BS:BS,рўйхат!$CY:$CY,$B$360,рўйхат!$B:$B,$C330)</f>
        <v/>
      </c>
      <c r="BM330" s="35">
        <f>SUMIFS(рўйхат!BT:BT,рўйхат!$CY:$CY,$B$360,рўйхат!$B:$B,$C330)</f>
        <v/>
      </c>
      <c r="BN330" s="36">
        <f>SUMIFS(рўйхат!BU:BU,рўйхат!$CY:$CY,$B$360,рўйхат!$B:$B,$C330)</f>
        <v/>
      </c>
      <c r="BO330" s="35">
        <f>SUMIFS(рўйхат!BX:BX,рўйхат!$CY:$CY,$B$360,рўйхат!$B:$B,$C330)</f>
        <v/>
      </c>
      <c r="BP330" s="36">
        <f>SUMIFS(рўйхат!BY:BY,рўйхат!$CY:$CY,$B$360,рўйхат!$B:$B,$C330)</f>
        <v/>
      </c>
      <c r="BQ330" s="35">
        <f>SUMIFS(рўйхат!BZ:BZ,рўйхат!$CY:$CY,$B$360,рўйхат!$B:$B,$C330)</f>
        <v/>
      </c>
      <c r="BR330" s="36">
        <f>SUMIFS(рўйхат!CA:CA,рўйхат!$CY:$CY,$B$360,рўйхат!$B:$B,$C330)</f>
        <v/>
      </c>
      <c r="BS330" s="35">
        <f>SUMIFS(рўйхат!CB:CB,рўйхат!$CY:$CY,$B$360,рўйхат!$B:$B,$C330)</f>
        <v/>
      </c>
      <c r="BT330" s="36">
        <f>SUMIFS(рўйхат!CC:CC,рўйхат!$CY:$CY,$B$360,рўйхат!$B:$B,$C330)</f>
        <v/>
      </c>
      <c r="BU330" s="35">
        <f>SUMIFS(рўйхат!CD:CD,рўйхат!$CY:$CY,$B$360,рўйхат!$B:$B,$C330)</f>
        <v/>
      </c>
      <c r="BV330" s="36">
        <f>SUMIFS(рўйхат!CE:CE,рўйхат!$CY:$CY,$B$360,рўйхат!$B:$B,$C330)</f>
        <v/>
      </c>
      <c r="BW330" s="35">
        <f>SUMIFS(рўйхат!CH:CH,рўйхат!$CY:$CY,$B$360,рўйхат!$B:$B,$C330)</f>
        <v/>
      </c>
      <c r="BX330" s="36">
        <f>SUMIFS(рўйхат!CI:CI,рўйхат!$CY:$CY,$B$360,рўйхат!$B:$B,$C330)</f>
        <v/>
      </c>
      <c r="BY330" s="35">
        <f>SUMIFS(рўйхат!CJ:CJ,рўйхат!$CY:$CY,$B$360,рўйхат!$B:$B,$C330)</f>
        <v/>
      </c>
      <c r="BZ330" s="36">
        <f>SUMIFS(рўйхат!CK:CK,рўйхат!$CY:$CY,$B$360,рўйхат!$B:$B,$C330)</f>
        <v/>
      </c>
      <c r="CA330" s="35">
        <f>SUMIFS(рўйхат!CL:CL,рўйхат!$CY:$CY,$B$360,рўйхат!$B:$B,$C330)</f>
        <v/>
      </c>
      <c r="CB330" s="36">
        <f>SUMIFS(рўйхат!CM:CM,рўйхат!$CY:$CY,$B$360,рўйхат!$B:$B,$C330)</f>
        <v/>
      </c>
      <c r="CC330" s="35">
        <f>SUMIFS(рўйхат!CN:CN,рўйхат!$CY:$CY,$B$360,рўйхат!$B:$B,$C330)</f>
        <v/>
      </c>
      <c r="CD330" s="36">
        <f>SUMIFS(рўйхат!CO:CO,рўйхат!$CY:$CY,$B$360,рўйхат!$B:$B,$C330)</f>
        <v/>
      </c>
      <c r="CE330" s="77">
        <f>IFERROR(BE330/(Q330+BE330),0)</f>
        <v/>
      </c>
      <c r="CF330" s="78">
        <f>IFERROR(BF330/(R330+BF330),0)</f>
        <v/>
      </c>
      <c r="CG330" s="8">
        <f>COUNTIFS(B:B,B330)</f>
        <v/>
      </c>
    </row>
    <row r="331" hidden="1" outlineLevel="1" ht="17.1" customFormat="1" customHeight="1" s="8">
      <c r="A331" s="15" t="n"/>
      <c r="B331" s="50" t="n">
        <v>3</v>
      </c>
      <c r="C331" s="66" t="inlineStr">
        <is>
          <t>Вазирлар Маҳкамаси ҳузуридаги Солиқ қўмитаси</t>
        </is>
      </c>
      <c r="D331" s="16" t="n"/>
      <c r="E331" s="35">
        <f>SUMIFS(рўйхат!F:F,рўйхат!$CY:$CY,$B$360,рўйхат!$B:$B,$C331)</f>
        <v/>
      </c>
      <c r="F331" s="36">
        <f>SUMIFS(рўйхат!G:G,рўйхат!$CY:$CY,$B$360,рўйхат!$B:$B,$C331)</f>
        <v/>
      </c>
      <c r="G331" s="35">
        <f>SUMIFS(рўйхат!H:H,рўйхат!$CY:$CY,$B$360,рўйхат!$B:$B,$C331)</f>
        <v/>
      </c>
      <c r="H331" s="36">
        <f>SUMIFS(рўйхат!I:I,рўйхат!$CY:$CY,$B$360,рўйхат!$B:$B,$C331)</f>
        <v/>
      </c>
      <c r="I331" s="35">
        <f>SUMIFS(рўйхат!J:J,рўйхат!$CY:$CY,$B$360,рўйхат!$B:$B,$C331)</f>
        <v/>
      </c>
      <c r="J331" s="36">
        <f>SUMIFS(рўйхат!K:K,рўйхат!$CY:$CY,$B$360,рўйхат!$B:$B,$C331)</f>
        <v/>
      </c>
      <c r="K331" s="35">
        <f>SUMIFS(рўйхат!L:L,рўйхат!$CY:$CY,$B$360,рўйхат!$B:$B,$C331)</f>
        <v/>
      </c>
      <c r="L331" s="36">
        <f>SUMIFS(рўйхат!M:M,рўйхат!$CY:$CY,$B$360,рўйхат!$B:$B,$C331)</f>
        <v/>
      </c>
      <c r="M331" s="35">
        <f>SUMIFS(рўйхат!N:N,рўйхат!$CY:$CY,$B$360,рўйхат!$B:$B,$C331)</f>
        <v/>
      </c>
      <c r="N331" s="36">
        <f>SUMIFS(рўйхат!O:O,рўйхат!$CY:$CY,$B$360,рўйхат!$B:$B,$C331)</f>
        <v/>
      </c>
      <c r="O331" s="34">
        <f>IFERROR(M331/E331,0)</f>
        <v/>
      </c>
      <c r="P331" s="34">
        <f>IFERROR(N331/F331,0)</f>
        <v/>
      </c>
      <c r="Q331" s="35">
        <f>SUMIFS(рўйхат!P:P,рўйхат!$CY:$CY,$B$360,рўйхат!$B:$B,$C331)</f>
        <v/>
      </c>
      <c r="R331" s="36">
        <f>SUMIFS(рўйхат!Q:Q,рўйхат!$CY:$CY,$B$360,рўйхат!$B:$B,$C331)</f>
        <v/>
      </c>
      <c r="S331" s="35">
        <f>SUMIFS(рўйхат!R:R,рўйхат!$CY:$CY,$B$360,рўйхат!$B:$B,$C331)</f>
        <v/>
      </c>
      <c r="T331" s="36">
        <f>SUMIFS(рўйхат!S:S,рўйхат!$CY:$CY,$B$360,рўйхат!$B:$B,$C331)</f>
        <v/>
      </c>
      <c r="U331" s="35">
        <f>SUMIFS(рўйхат!T:T,рўйхат!$CY:$CY,$B$360,рўйхат!$B:$B,$C331)</f>
        <v/>
      </c>
      <c r="V331" s="36">
        <f>SUMIFS(рўйхат!U:U,рўйхат!$CY:$CY,$B$360,рўйхат!$B:$B,$C331)</f>
        <v/>
      </c>
      <c r="W331" s="35">
        <f>SUMIFS(рўйхат!V:V,рўйхат!$CY:$CY,$B$360,рўйхат!$B:$B,$C331)</f>
        <v/>
      </c>
      <c r="X331" s="36">
        <f>SUMIFS(рўйхат!W:W,рўйхат!$CY:$CY,$B$360,рўйхат!$B:$B,$C331)</f>
        <v/>
      </c>
      <c r="Y331" s="35">
        <f>SUMIFS(рўйхат!X:X,рўйхат!$CY:$CY,$B$360,рўйхат!$B:$B,$C331)</f>
        <v/>
      </c>
      <c r="Z331" s="36">
        <f>SUMIFS(рўйхат!Y:Y,рўйхат!$CY:$CY,$B$360,рўйхат!$B:$B,$C331)</f>
        <v/>
      </c>
      <c r="AA331" s="35">
        <f>SUMIFS(рўйхат!Z:Z,рўйхат!$CY:$CY,$B$360,рўйхат!$B:$B,$C331)</f>
        <v/>
      </c>
      <c r="AB331" s="36">
        <f>SUMIFS(рўйхат!AA:AA,рўйхат!$CY:$CY,$B$360,рўйхат!$B:$B,$C331)</f>
        <v/>
      </c>
      <c r="AC331" s="35">
        <f>SUMIFS(рўйхат!AB:AB,рўйхат!$CY:$CY,$B$360,рўйхат!$B:$B,$C331)</f>
        <v/>
      </c>
      <c r="AD331" s="36">
        <f>SUMIFS(рўйхат!AC:AC,рўйхат!$CY:$CY,$B$360,рўйхат!$B:$B,$C331)</f>
        <v/>
      </c>
      <c r="AE331" s="35">
        <f>SUMIFS(рўйхат!AD:AD,рўйхат!$CY:$CY,$B$360,рўйхат!$B:$B,$C331)</f>
        <v/>
      </c>
      <c r="AF331" s="36">
        <f>SUMIFS(рўйхат!AE:AE,рўйхат!$CY:$CY,$B$360,рўйхат!$B:$B,$C331)</f>
        <v/>
      </c>
      <c r="AG331" s="35">
        <f>SUMIFS(рўйхат!AH:AH,рўйхат!$CY:$CY,$B$360,рўйхат!$B:$B,$C331)</f>
        <v/>
      </c>
      <c r="AH331" s="36">
        <f>SUMIFS(рўйхат!AI:AI,рўйхат!$CY:$CY,$B$360,рўйхат!$B:$B,$C331)</f>
        <v/>
      </c>
      <c r="AI331" s="35">
        <f>SUMIFS(рўйхат!AJ:AJ,рўйхат!$CY:$CY,$B$360,рўйхат!$B:$B,$C331)</f>
        <v/>
      </c>
      <c r="AJ331" s="36">
        <f>SUMIFS(рўйхат!AK:AK,рўйхат!$CY:$CY,$B$360,рўйхат!$B:$B,$C331)</f>
        <v/>
      </c>
      <c r="AK331" s="35">
        <f>SUMIFS(рўйхат!AL:AL,рўйхат!$CY:$CY,$B$360,рўйхат!$B:$B,$C331)</f>
        <v/>
      </c>
      <c r="AL331" s="36">
        <f>SUMIFS(рўйхат!AM:AM,рўйхат!$CY:$CY,$B$360,рўйхат!$B:$B,$C331)</f>
        <v/>
      </c>
      <c r="AM331" s="77">
        <f>IFERROR(Q331/E331,0)</f>
        <v/>
      </c>
      <c r="AN331" s="77">
        <f>IFERROR(R331/F331,0)</f>
        <v/>
      </c>
      <c r="AO331" s="35">
        <f>SUMIFS(рўйхат!AX:AX,рўйхат!$CY:$CY,$B$360,рўйхат!$B:$B,$C331)</f>
        <v/>
      </c>
      <c r="AP331" s="36">
        <f>SUMIFS(рўйхат!AY:AY,рўйхат!$CY:$CY,$B$360,рўйхат!$B:$B,$C331)</f>
        <v/>
      </c>
      <c r="AQ331" s="35">
        <f>SUMIFS(рўйхат!AZ:AZ,рўйхат!$CY:$CY,$B$360,рўйхат!$B:$B,$C331)</f>
        <v/>
      </c>
      <c r="AR331" s="36">
        <f>SUMIFS(рўйхат!BA:BA,рўйхат!$CY:$CY,$B$360,рўйхат!$B:$B,$C331)</f>
        <v/>
      </c>
      <c r="AS331" s="35">
        <f>SUMIFS(рўйхат!BB:BB,рўйхат!$CY:$CY,$B$360,рўйхат!$B:$B,$C331)</f>
        <v/>
      </c>
      <c r="AT331" s="36">
        <f>SUMIFS(рўйхат!BC:BC,рўйхат!$CY:$CY,$B$360,рўйхат!$B:$B,$C331)</f>
        <v/>
      </c>
      <c r="AU331" s="35">
        <f>SUMIFS(рўйхат!BD:BD,рўйхат!$CY:$CY,$B$360,рўйхат!$B:$B,$C331)</f>
        <v/>
      </c>
      <c r="AV331" s="36">
        <f>SUMIFS(рўйхат!BE:BE,рўйхат!$CY:$CY,$B$360,рўйхат!$B:$B,$C331)</f>
        <v/>
      </c>
      <c r="AW331" s="35">
        <f>SUMIFS(рўйхат!BF:BF,рўйхат!$CY:$CY,$B$360,рўйхат!$B:$B,$C331)</f>
        <v/>
      </c>
      <c r="AX331" s="36">
        <f>SUMIFS(рўйхат!BG:BG,рўйхат!$CY:$CY,$B$360,рўйхат!$B:$B,$C331)</f>
        <v/>
      </c>
      <c r="AY331" s="35">
        <f>SUMIFS(рўйхат!BH:BH,рўйхат!$CY:$CY,$B$360,рўйхат!$B:$B,$C331)</f>
        <v/>
      </c>
      <c r="AZ331" s="36">
        <f>SUMIFS(рўйхат!BI:BI,рўйхат!$CY:$CY,$B$360,рўйхат!$B:$B,$C331)</f>
        <v/>
      </c>
      <c r="BA331" s="35">
        <f>SUMIFS(рўйхат!BJ:BJ,рўйхат!$CY:$CY,$B$360,рўйхат!$B:$B,$C331)</f>
        <v/>
      </c>
      <c r="BB331" s="36">
        <f>SUMIFS(рўйхат!BK:BK,рўйхат!$CY:$CY,$B$360,рўйхат!$B:$B,$C331)</f>
        <v/>
      </c>
      <c r="BC331" s="77">
        <f>IFERROR(AO331/E331,0)</f>
        <v/>
      </c>
      <c r="BD331" s="77">
        <f>IFERROR(AP331/F331,0)</f>
        <v/>
      </c>
      <c r="BE331" s="35">
        <f>SUMIFS(рўйхат!BL:BL,рўйхат!$CY:$CY,$B$360,рўйхат!$B:$B,$C331)</f>
        <v/>
      </c>
      <c r="BF331" s="36">
        <f>SUMIFS(рўйхат!BM:BM,рўйхат!$CY:$CY,$B$360,рўйхат!$B:$B,$C331)</f>
        <v/>
      </c>
      <c r="BG331" s="35">
        <f>SUMIFS(рўйхат!BN:BN,рўйхат!$CY:$CY,$B$360,рўйхат!$B:$B,$C331)</f>
        <v/>
      </c>
      <c r="BH331" s="36">
        <f>SUMIFS(рўйхат!BO:BO,рўйхат!$CY:$CY,$B$360,рўйхат!$B:$B,$C331)</f>
        <v/>
      </c>
      <c r="BI331" s="35">
        <f>SUMIFS(рўйхат!BP:BP,рўйхат!$CY:$CY,$B$360,рўйхат!$B:$B,$C331)</f>
        <v/>
      </c>
      <c r="BJ331" s="36">
        <f>SUMIFS(рўйхат!BQ:BQ,рўйхат!$CY:$CY,$B$360,рўйхат!$B:$B,$C331)</f>
        <v/>
      </c>
      <c r="BK331" s="35">
        <f>SUMIFS(рўйхат!BR:BR,рўйхат!$CY:$CY,$B$360,рўйхат!$B:$B,$C331)</f>
        <v/>
      </c>
      <c r="BL331" s="36">
        <f>SUMIFS(рўйхат!BS:BS,рўйхат!$CY:$CY,$B$360,рўйхат!$B:$B,$C331)</f>
        <v/>
      </c>
      <c r="BM331" s="35">
        <f>SUMIFS(рўйхат!BT:BT,рўйхат!$CY:$CY,$B$360,рўйхат!$B:$B,$C331)</f>
        <v/>
      </c>
      <c r="BN331" s="36">
        <f>SUMIFS(рўйхат!BU:BU,рўйхат!$CY:$CY,$B$360,рўйхат!$B:$B,$C331)</f>
        <v/>
      </c>
      <c r="BO331" s="35">
        <f>SUMIFS(рўйхат!BX:BX,рўйхат!$CY:$CY,$B$360,рўйхат!$B:$B,$C331)</f>
        <v/>
      </c>
      <c r="BP331" s="36">
        <f>SUMIFS(рўйхат!BY:BY,рўйхат!$CY:$CY,$B$360,рўйхат!$B:$B,$C331)</f>
        <v/>
      </c>
      <c r="BQ331" s="35">
        <f>SUMIFS(рўйхат!BZ:BZ,рўйхат!$CY:$CY,$B$360,рўйхат!$B:$B,$C331)</f>
        <v/>
      </c>
      <c r="BR331" s="36">
        <f>SUMIFS(рўйхат!CA:CA,рўйхат!$CY:$CY,$B$360,рўйхат!$B:$B,$C331)</f>
        <v/>
      </c>
      <c r="BS331" s="35">
        <f>SUMIFS(рўйхат!CB:CB,рўйхат!$CY:$CY,$B$360,рўйхат!$B:$B,$C331)</f>
        <v/>
      </c>
      <c r="BT331" s="36">
        <f>SUMIFS(рўйхат!CC:CC,рўйхат!$CY:$CY,$B$360,рўйхат!$B:$B,$C331)</f>
        <v/>
      </c>
      <c r="BU331" s="35">
        <f>SUMIFS(рўйхат!CD:CD,рўйхат!$CY:$CY,$B$360,рўйхат!$B:$B,$C331)</f>
        <v/>
      </c>
      <c r="BV331" s="36">
        <f>SUMIFS(рўйхат!CE:CE,рўйхат!$CY:$CY,$B$360,рўйхат!$B:$B,$C331)</f>
        <v/>
      </c>
      <c r="BW331" s="35">
        <f>SUMIFS(рўйхат!CH:CH,рўйхат!$CY:$CY,$B$360,рўйхат!$B:$B,$C331)</f>
        <v/>
      </c>
      <c r="BX331" s="36">
        <f>SUMIFS(рўйхат!CI:CI,рўйхат!$CY:$CY,$B$360,рўйхат!$B:$B,$C331)</f>
        <v/>
      </c>
      <c r="BY331" s="35">
        <f>SUMIFS(рўйхат!CJ:CJ,рўйхат!$CY:$CY,$B$360,рўйхат!$B:$B,$C331)</f>
        <v/>
      </c>
      <c r="BZ331" s="36">
        <f>SUMIFS(рўйхат!CK:CK,рўйхат!$CY:$CY,$B$360,рўйхат!$B:$B,$C331)</f>
        <v/>
      </c>
      <c r="CA331" s="35">
        <f>SUMIFS(рўйхат!CL:CL,рўйхат!$CY:$CY,$B$360,рўйхат!$B:$B,$C331)</f>
        <v/>
      </c>
      <c r="CB331" s="36">
        <f>SUMIFS(рўйхат!CM:CM,рўйхат!$CY:$CY,$B$360,рўйхат!$B:$B,$C331)</f>
        <v/>
      </c>
      <c r="CC331" s="35">
        <f>SUMIFS(рўйхат!CN:CN,рўйхат!$CY:$CY,$B$360,рўйхат!$B:$B,$C331)</f>
        <v/>
      </c>
      <c r="CD331" s="36">
        <f>SUMIFS(рўйхат!CO:CO,рўйхат!$CY:$CY,$B$360,рўйхат!$B:$B,$C331)</f>
        <v/>
      </c>
      <c r="CE331" s="77">
        <f>IFERROR(BE331/(Q331+BE331),0)</f>
        <v/>
      </c>
      <c r="CF331" s="78">
        <f>IFERROR(BF331/(R331+BF331),0)</f>
        <v/>
      </c>
      <c r="CG331" s="8">
        <f>COUNTIFS(B:B,B331)</f>
        <v/>
      </c>
    </row>
    <row r="332" hidden="1" outlineLevel="1" ht="17.1" customFormat="1" customHeight="1" s="8">
      <c r="A332" s="15" t="n"/>
      <c r="B332" s="50" t="n">
        <v>4</v>
      </c>
      <c r="C332" s="66" t="inlineStr">
        <is>
          <t>Вилоят ҳокимликлари</t>
        </is>
      </c>
      <c r="D332" s="16" t="n"/>
      <c r="E332" s="35">
        <f>SUMIFS(рўйхат!F:F,рўйхат!$CY:$CY,$B$360,рўйхат!$B:$B,$C332)</f>
        <v/>
      </c>
      <c r="F332" s="36">
        <f>SUMIFS(рўйхат!G:G,рўйхат!$CY:$CY,$B$360,рўйхат!$B:$B,$C332)</f>
        <v/>
      </c>
      <c r="G332" s="35">
        <f>SUMIFS(рўйхат!H:H,рўйхат!$CY:$CY,$B$360,рўйхат!$B:$B,$C332)</f>
        <v/>
      </c>
      <c r="H332" s="36">
        <f>SUMIFS(рўйхат!I:I,рўйхат!$CY:$CY,$B$360,рўйхат!$B:$B,$C332)</f>
        <v/>
      </c>
      <c r="I332" s="35">
        <f>SUMIFS(рўйхат!J:J,рўйхат!$CY:$CY,$B$360,рўйхат!$B:$B,$C332)</f>
        <v/>
      </c>
      <c r="J332" s="36">
        <f>SUMIFS(рўйхат!K:K,рўйхат!$CY:$CY,$B$360,рўйхат!$B:$B,$C332)</f>
        <v/>
      </c>
      <c r="K332" s="35">
        <f>SUMIFS(рўйхат!L:L,рўйхат!$CY:$CY,$B$360,рўйхат!$B:$B,$C332)</f>
        <v/>
      </c>
      <c r="L332" s="36">
        <f>SUMIFS(рўйхат!M:M,рўйхат!$CY:$CY,$B$360,рўйхат!$B:$B,$C332)</f>
        <v/>
      </c>
      <c r="M332" s="35">
        <f>SUMIFS(рўйхат!N:N,рўйхат!$CY:$CY,$B$360,рўйхат!$B:$B,$C332)</f>
        <v/>
      </c>
      <c r="N332" s="36">
        <f>SUMIFS(рўйхат!O:O,рўйхат!$CY:$CY,$B$360,рўйхат!$B:$B,$C332)</f>
        <v/>
      </c>
      <c r="O332" s="34">
        <f>IFERROR(M332/E332,0)</f>
        <v/>
      </c>
      <c r="P332" s="34">
        <f>IFERROR(N332/F332,0)</f>
        <v/>
      </c>
      <c r="Q332" s="35">
        <f>SUMIFS(рўйхат!P:P,рўйхат!$CY:$CY,$B$360,рўйхат!$B:$B,$C332)</f>
        <v/>
      </c>
      <c r="R332" s="36">
        <f>SUMIFS(рўйхат!Q:Q,рўйхат!$CY:$CY,$B$360,рўйхат!$B:$B,$C332)</f>
        <v/>
      </c>
      <c r="S332" s="35">
        <f>SUMIFS(рўйхат!R:R,рўйхат!$CY:$CY,$B$360,рўйхат!$B:$B,$C332)</f>
        <v/>
      </c>
      <c r="T332" s="36">
        <f>SUMIFS(рўйхат!S:S,рўйхат!$CY:$CY,$B$360,рўйхат!$B:$B,$C332)</f>
        <v/>
      </c>
      <c r="U332" s="35">
        <f>SUMIFS(рўйхат!T:T,рўйхат!$CY:$CY,$B$360,рўйхат!$B:$B,$C332)</f>
        <v/>
      </c>
      <c r="V332" s="36">
        <f>SUMIFS(рўйхат!U:U,рўйхат!$CY:$CY,$B$360,рўйхат!$B:$B,$C332)</f>
        <v/>
      </c>
      <c r="W332" s="35">
        <f>SUMIFS(рўйхат!V:V,рўйхат!$CY:$CY,$B$360,рўйхат!$B:$B,$C332)</f>
        <v/>
      </c>
      <c r="X332" s="36">
        <f>SUMIFS(рўйхат!W:W,рўйхат!$CY:$CY,$B$360,рўйхат!$B:$B,$C332)</f>
        <v/>
      </c>
      <c r="Y332" s="35">
        <f>SUMIFS(рўйхат!X:X,рўйхат!$CY:$CY,$B$360,рўйхат!$B:$B,$C332)</f>
        <v/>
      </c>
      <c r="Z332" s="36">
        <f>SUMIFS(рўйхат!Y:Y,рўйхат!$CY:$CY,$B$360,рўйхат!$B:$B,$C332)</f>
        <v/>
      </c>
      <c r="AA332" s="35">
        <f>SUMIFS(рўйхат!Z:Z,рўйхат!$CY:$CY,$B$360,рўйхат!$B:$B,$C332)</f>
        <v/>
      </c>
      <c r="AB332" s="36">
        <f>SUMIFS(рўйхат!AA:AA,рўйхат!$CY:$CY,$B$360,рўйхат!$B:$B,$C332)</f>
        <v/>
      </c>
      <c r="AC332" s="35">
        <f>SUMIFS(рўйхат!AB:AB,рўйхат!$CY:$CY,$B$360,рўйхат!$B:$B,$C332)</f>
        <v/>
      </c>
      <c r="AD332" s="36">
        <f>SUMIFS(рўйхат!AC:AC,рўйхат!$CY:$CY,$B$360,рўйхат!$B:$B,$C332)</f>
        <v/>
      </c>
      <c r="AE332" s="35">
        <f>SUMIFS(рўйхат!AD:AD,рўйхат!$CY:$CY,$B$360,рўйхат!$B:$B,$C332)</f>
        <v/>
      </c>
      <c r="AF332" s="36">
        <f>SUMIFS(рўйхат!AE:AE,рўйхат!$CY:$CY,$B$360,рўйхат!$B:$B,$C332)</f>
        <v/>
      </c>
      <c r="AG332" s="35">
        <f>SUMIFS(рўйхат!AH:AH,рўйхат!$CY:$CY,$B$360,рўйхат!$B:$B,$C332)</f>
        <v/>
      </c>
      <c r="AH332" s="36">
        <f>SUMIFS(рўйхат!AI:AI,рўйхат!$CY:$CY,$B$360,рўйхат!$B:$B,$C332)</f>
        <v/>
      </c>
      <c r="AI332" s="35">
        <f>SUMIFS(рўйхат!AJ:AJ,рўйхат!$CY:$CY,$B$360,рўйхат!$B:$B,$C332)</f>
        <v/>
      </c>
      <c r="AJ332" s="36">
        <f>SUMIFS(рўйхат!AK:AK,рўйхат!$CY:$CY,$B$360,рўйхат!$B:$B,$C332)</f>
        <v/>
      </c>
      <c r="AK332" s="35">
        <f>SUMIFS(рўйхат!AL:AL,рўйхат!$CY:$CY,$B$360,рўйхат!$B:$B,$C332)</f>
        <v/>
      </c>
      <c r="AL332" s="36">
        <f>SUMIFS(рўйхат!AM:AM,рўйхат!$CY:$CY,$B$360,рўйхат!$B:$B,$C332)</f>
        <v/>
      </c>
      <c r="AM332" s="77">
        <f>IFERROR(Q332/E332,0)</f>
        <v/>
      </c>
      <c r="AN332" s="77">
        <f>IFERROR(R332/F332,0)</f>
        <v/>
      </c>
      <c r="AO332" s="35">
        <f>SUMIFS(рўйхат!AX:AX,рўйхат!$CY:$CY,$B$360,рўйхат!$B:$B,$C332)</f>
        <v/>
      </c>
      <c r="AP332" s="36">
        <f>SUMIFS(рўйхат!AY:AY,рўйхат!$CY:$CY,$B$360,рўйхат!$B:$B,$C332)</f>
        <v/>
      </c>
      <c r="AQ332" s="35">
        <f>SUMIFS(рўйхат!AZ:AZ,рўйхат!$CY:$CY,$B$360,рўйхат!$B:$B,$C332)</f>
        <v/>
      </c>
      <c r="AR332" s="36">
        <f>SUMIFS(рўйхат!BA:BA,рўйхат!$CY:$CY,$B$360,рўйхат!$B:$B,$C332)</f>
        <v/>
      </c>
      <c r="AS332" s="35">
        <f>SUMIFS(рўйхат!BB:BB,рўйхат!$CY:$CY,$B$360,рўйхат!$B:$B,$C332)</f>
        <v/>
      </c>
      <c r="AT332" s="36">
        <f>SUMIFS(рўйхат!BC:BC,рўйхат!$CY:$CY,$B$360,рўйхат!$B:$B,$C332)</f>
        <v/>
      </c>
      <c r="AU332" s="35">
        <f>SUMIFS(рўйхат!BD:BD,рўйхат!$CY:$CY,$B$360,рўйхат!$B:$B,$C332)</f>
        <v/>
      </c>
      <c r="AV332" s="36">
        <f>SUMIFS(рўйхат!BE:BE,рўйхат!$CY:$CY,$B$360,рўйхат!$B:$B,$C332)</f>
        <v/>
      </c>
      <c r="AW332" s="35">
        <f>SUMIFS(рўйхат!BF:BF,рўйхат!$CY:$CY,$B$360,рўйхат!$B:$B,$C332)</f>
        <v/>
      </c>
      <c r="AX332" s="36">
        <f>SUMIFS(рўйхат!BG:BG,рўйхат!$CY:$CY,$B$360,рўйхат!$B:$B,$C332)</f>
        <v/>
      </c>
      <c r="AY332" s="35">
        <f>SUMIFS(рўйхат!BH:BH,рўйхат!$CY:$CY,$B$360,рўйхат!$B:$B,$C332)</f>
        <v/>
      </c>
      <c r="AZ332" s="36">
        <f>SUMIFS(рўйхат!BI:BI,рўйхат!$CY:$CY,$B$360,рўйхат!$B:$B,$C332)</f>
        <v/>
      </c>
      <c r="BA332" s="35">
        <f>SUMIFS(рўйхат!BJ:BJ,рўйхат!$CY:$CY,$B$360,рўйхат!$B:$B,$C332)</f>
        <v/>
      </c>
      <c r="BB332" s="36">
        <f>SUMIFS(рўйхат!BK:BK,рўйхат!$CY:$CY,$B$360,рўйхат!$B:$B,$C332)</f>
        <v/>
      </c>
      <c r="BC332" s="77">
        <f>IFERROR(AO332/E332,0)</f>
        <v/>
      </c>
      <c r="BD332" s="77">
        <f>IFERROR(AP332/F332,0)</f>
        <v/>
      </c>
      <c r="BE332" s="35">
        <f>SUMIFS(рўйхат!BL:BL,рўйхат!$CY:$CY,$B$360,рўйхат!$B:$B,$C332)</f>
        <v/>
      </c>
      <c r="BF332" s="36">
        <f>SUMIFS(рўйхат!BM:BM,рўйхат!$CY:$CY,$B$360,рўйхат!$B:$B,$C332)</f>
        <v/>
      </c>
      <c r="BG332" s="35">
        <f>SUMIFS(рўйхат!BN:BN,рўйхат!$CY:$CY,$B$360,рўйхат!$B:$B,$C332)</f>
        <v/>
      </c>
      <c r="BH332" s="36">
        <f>SUMIFS(рўйхат!BO:BO,рўйхат!$CY:$CY,$B$360,рўйхат!$B:$B,$C332)</f>
        <v/>
      </c>
      <c r="BI332" s="35">
        <f>SUMIFS(рўйхат!BP:BP,рўйхат!$CY:$CY,$B$360,рўйхат!$B:$B,$C332)</f>
        <v/>
      </c>
      <c r="BJ332" s="36">
        <f>SUMIFS(рўйхат!BQ:BQ,рўйхат!$CY:$CY,$B$360,рўйхат!$B:$B,$C332)</f>
        <v/>
      </c>
      <c r="BK332" s="35">
        <f>SUMIFS(рўйхат!BR:BR,рўйхат!$CY:$CY,$B$360,рўйхат!$B:$B,$C332)</f>
        <v/>
      </c>
      <c r="BL332" s="36">
        <f>SUMIFS(рўйхат!BS:BS,рўйхат!$CY:$CY,$B$360,рўйхат!$B:$B,$C332)</f>
        <v/>
      </c>
      <c r="BM332" s="35">
        <f>SUMIFS(рўйхат!BT:BT,рўйхат!$CY:$CY,$B$360,рўйхат!$B:$B,$C332)</f>
        <v/>
      </c>
      <c r="BN332" s="36">
        <f>SUMIFS(рўйхат!BU:BU,рўйхат!$CY:$CY,$B$360,рўйхат!$B:$B,$C332)</f>
        <v/>
      </c>
      <c r="BO332" s="35">
        <f>SUMIFS(рўйхат!BX:BX,рўйхат!$CY:$CY,$B$360,рўйхат!$B:$B,$C332)</f>
        <v/>
      </c>
      <c r="BP332" s="36">
        <f>SUMIFS(рўйхат!BY:BY,рўйхат!$CY:$CY,$B$360,рўйхат!$B:$B,$C332)</f>
        <v/>
      </c>
      <c r="BQ332" s="35">
        <f>SUMIFS(рўйхат!BZ:BZ,рўйхат!$CY:$CY,$B$360,рўйхат!$B:$B,$C332)</f>
        <v/>
      </c>
      <c r="BR332" s="36">
        <f>SUMIFS(рўйхат!CA:CA,рўйхат!$CY:$CY,$B$360,рўйхат!$B:$B,$C332)</f>
        <v/>
      </c>
      <c r="BS332" s="35">
        <f>SUMIFS(рўйхат!CB:CB,рўйхат!$CY:$CY,$B$360,рўйхат!$B:$B,$C332)</f>
        <v/>
      </c>
      <c r="BT332" s="36">
        <f>SUMIFS(рўйхат!CC:CC,рўйхат!$CY:$CY,$B$360,рўйхат!$B:$B,$C332)</f>
        <v/>
      </c>
      <c r="BU332" s="35">
        <f>SUMIFS(рўйхат!CD:CD,рўйхат!$CY:$CY,$B$360,рўйхат!$B:$B,$C332)</f>
        <v/>
      </c>
      <c r="BV332" s="36">
        <f>SUMIFS(рўйхат!CE:CE,рўйхат!$CY:$CY,$B$360,рўйхат!$B:$B,$C332)</f>
        <v/>
      </c>
      <c r="BW332" s="35">
        <f>SUMIFS(рўйхат!CH:CH,рўйхат!$CY:$CY,$B$360,рўйхат!$B:$B,$C332)</f>
        <v/>
      </c>
      <c r="BX332" s="36">
        <f>SUMIFS(рўйхат!CI:CI,рўйхат!$CY:$CY,$B$360,рўйхат!$B:$B,$C332)</f>
        <v/>
      </c>
      <c r="BY332" s="35">
        <f>SUMIFS(рўйхат!CJ:CJ,рўйхат!$CY:$CY,$B$360,рўйхат!$B:$B,$C332)</f>
        <v/>
      </c>
      <c r="BZ332" s="36">
        <f>SUMIFS(рўйхат!CK:CK,рўйхат!$CY:$CY,$B$360,рўйхат!$B:$B,$C332)</f>
        <v/>
      </c>
      <c r="CA332" s="35">
        <f>SUMIFS(рўйхат!CL:CL,рўйхат!$CY:$CY,$B$360,рўйхат!$B:$B,$C332)</f>
        <v/>
      </c>
      <c r="CB332" s="36">
        <f>SUMIFS(рўйхат!CM:CM,рўйхат!$CY:$CY,$B$360,рўйхат!$B:$B,$C332)</f>
        <v/>
      </c>
      <c r="CC332" s="35">
        <f>SUMIFS(рўйхат!CN:CN,рўйхат!$CY:$CY,$B$360,рўйхат!$B:$B,$C332)</f>
        <v/>
      </c>
      <c r="CD332" s="36">
        <f>SUMIFS(рўйхат!CO:CO,рўйхат!$CY:$CY,$B$360,рўйхат!$B:$B,$C332)</f>
        <v/>
      </c>
      <c r="CE332" s="77">
        <f>IFERROR(BE332/(Q332+BE332),0)</f>
        <v/>
      </c>
      <c r="CF332" s="78">
        <f>IFERROR(BF332/(R332+BF332),0)</f>
        <v/>
      </c>
      <c r="CG332" s="8">
        <f>COUNTIFS(B:B,B332)</f>
        <v/>
      </c>
    </row>
    <row r="333" hidden="1" outlineLevel="1" ht="17.1" customFormat="1" customHeight="1" s="8">
      <c r="A333" s="15" t="n"/>
      <c r="B333" s="50" t="n">
        <v>5</v>
      </c>
      <c r="C333" s="66" t="inlineStr">
        <is>
          <t>Ғазначилик қўмитаси</t>
        </is>
      </c>
      <c r="D333" s="16" t="n"/>
      <c r="E333" s="35">
        <f>SUMIFS(рўйхат!F:F,рўйхат!$CY:$CY,$B$360,рўйхат!$B:$B,$C333)</f>
        <v/>
      </c>
      <c r="F333" s="36">
        <f>SUMIFS(рўйхат!G:G,рўйхат!$CY:$CY,$B$360,рўйхат!$B:$B,$C333)</f>
        <v/>
      </c>
      <c r="G333" s="35">
        <f>SUMIFS(рўйхат!H:H,рўйхат!$CY:$CY,$B$360,рўйхат!$B:$B,$C333)</f>
        <v/>
      </c>
      <c r="H333" s="36">
        <f>SUMIFS(рўйхат!I:I,рўйхат!$CY:$CY,$B$360,рўйхат!$B:$B,$C333)</f>
        <v/>
      </c>
      <c r="I333" s="35">
        <f>SUMIFS(рўйхат!J:J,рўйхат!$CY:$CY,$B$360,рўйхат!$B:$B,$C333)</f>
        <v/>
      </c>
      <c r="J333" s="36">
        <f>SUMIFS(рўйхат!K:K,рўйхат!$CY:$CY,$B$360,рўйхат!$B:$B,$C333)</f>
        <v/>
      </c>
      <c r="K333" s="35">
        <f>SUMIFS(рўйхат!L:L,рўйхат!$CY:$CY,$B$360,рўйхат!$B:$B,$C333)</f>
        <v/>
      </c>
      <c r="L333" s="36">
        <f>SUMIFS(рўйхат!M:M,рўйхат!$CY:$CY,$B$360,рўйхат!$B:$B,$C333)</f>
        <v/>
      </c>
      <c r="M333" s="35">
        <f>SUMIFS(рўйхат!N:N,рўйхат!$CY:$CY,$B$360,рўйхат!$B:$B,$C333)</f>
        <v/>
      </c>
      <c r="N333" s="36">
        <f>SUMIFS(рўйхат!O:O,рўйхат!$CY:$CY,$B$360,рўйхат!$B:$B,$C333)</f>
        <v/>
      </c>
      <c r="O333" s="34">
        <f>IFERROR(M333/E333,0)</f>
        <v/>
      </c>
      <c r="P333" s="34">
        <f>IFERROR(N333/F333,0)</f>
        <v/>
      </c>
      <c r="Q333" s="35">
        <f>SUMIFS(рўйхат!P:P,рўйхат!$CY:$CY,$B$360,рўйхат!$B:$B,$C333)</f>
        <v/>
      </c>
      <c r="R333" s="36">
        <f>SUMIFS(рўйхат!Q:Q,рўйхат!$CY:$CY,$B$360,рўйхат!$B:$B,$C333)</f>
        <v/>
      </c>
      <c r="S333" s="35">
        <f>SUMIFS(рўйхат!R:R,рўйхат!$CY:$CY,$B$360,рўйхат!$B:$B,$C333)</f>
        <v/>
      </c>
      <c r="T333" s="36">
        <f>SUMIFS(рўйхат!S:S,рўйхат!$CY:$CY,$B$360,рўйхат!$B:$B,$C333)</f>
        <v/>
      </c>
      <c r="U333" s="35">
        <f>SUMIFS(рўйхат!T:T,рўйхат!$CY:$CY,$B$360,рўйхат!$B:$B,$C333)</f>
        <v/>
      </c>
      <c r="V333" s="36">
        <f>SUMIFS(рўйхат!U:U,рўйхат!$CY:$CY,$B$360,рўйхат!$B:$B,$C333)</f>
        <v/>
      </c>
      <c r="W333" s="35">
        <f>SUMIFS(рўйхат!V:V,рўйхат!$CY:$CY,$B$360,рўйхат!$B:$B,$C333)</f>
        <v/>
      </c>
      <c r="X333" s="36">
        <f>SUMIFS(рўйхат!W:W,рўйхат!$CY:$CY,$B$360,рўйхат!$B:$B,$C333)</f>
        <v/>
      </c>
      <c r="Y333" s="35">
        <f>SUMIFS(рўйхат!X:X,рўйхат!$CY:$CY,$B$360,рўйхат!$B:$B,$C333)</f>
        <v/>
      </c>
      <c r="Z333" s="36">
        <f>SUMIFS(рўйхат!Y:Y,рўйхат!$CY:$CY,$B$360,рўйхат!$B:$B,$C333)</f>
        <v/>
      </c>
      <c r="AA333" s="35">
        <f>SUMIFS(рўйхат!Z:Z,рўйхат!$CY:$CY,$B$360,рўйхат!$B:$B,$C333)</f>
        <v/>
      </c>
      <c r="AB333" s="36">
        <f>SUMIFS(рўйхат!AA:AA,рўйхат!$CY:$CY,$B$360,рўйхат!$B:$B,$C333)</f>
        <v/>
      </c>
      <c r="AC333" s="35">
        <f>SUMIFS(рўйхат!AB:AB,рўйхат!$CY:$CY,$B$360,рўйхат!$B:$B,$C333)</f>
        <v/>
      </c>
      <c r="AD333" s="36">
        <f>SUMIFS(рўйхат!AC:AC,рўйхат!$CY:$CY,$B$360,рўйхат!$B:$B,$C333)</f>
        <v/>
      </c>
      <c r="AE333" s="35">
        <f>SUMIFS(рўйхат!AD:AD,рўйхат!$CY:$CY,$B$360,рўйхат!$B:$B,$C333)</f>
        <v/>
      </c>
      <c r="AF333" s="36">
        <f>SUMIFS(рўйхат!AE:AE,рўйхат!$CY:$CY,$B$360,рўйхат!$B:$B,$C333)</f>
        <v/>
      </c>
      <c r="AG333" s="35">
        <f>SUMIFS(рўйхат!AH:AH,рўйхат!$CY:$CY,$B$360,рўйхат!$B:$B,$C333)</f>
        <v/>
      </c>
      <c r="AH333" s="36">
        <f>SUMIFS(рўйхат!AI:AI,рўйхат!$CY:$CY,$B$360,рўйхат!$B:$B,$C333)</f>
        <v/>
      </c>
      <c r="AI333" s="35">
        <f>SUMIFS(рўйхат!AJ:AJ,рўйхат!$CY:$CY,$B$360,рўйхат!$B:$B,$C333)</f>
        <v/>
      </c>
      <c r="AJ333" s="36">
        <f>SUMIFS(рўйхат!AK:AK,рўйхат!$CY:$CY,$B$360,рўйхат!$B:$B,$C333)</f>
        <v/>
      </c>
      <c r="AK333" s="35">
        <f>SUMIFS(рўйхат!AL:AL,рўйхат!$CY:$CY,$B$360,рўйхат!$B:$B,$C333)</f>
        <v/>
      </c>
      <c r="AL333" s="36">
        <f>SUMIFS(рўйхат!AM:AM,рўйхат!$CY:$CY,$B$360,рўйхат!$B:$B,$C333)</f>
        <v/>
      </c>
      <c r="AM333" s="77">
        <f>IFERROR(Q333/E333,0)</f>
        <v/>
      </c>
      <c r="AN333" s="77">
        <f>IFERROR(R333/F333,0)</f>
        <v/>
      </c>
      <c r="AO333" s="35">
        <f>SUMIFS(рўйхат!AX:AX,рўйхат!$CY:$CY,$B$360,рўйхат!$B:$B,$C333)</f>
        <v/>
      </c>
      <c r="AP333" s="36">
        <f>SUMIFS(рўйхат!AY:AY,рўйхат!$CY:$CY,$B$360,рўйхат!$B:$B,$C333)</f>
        <v/>
      </c>
      <c r="AQ333" s="35">
        <f>SUMIFS(рўйхат!AZ:AZ,рўйхат!$CY:$CY,$B$360,рўйхат!$B:$B,$C333)</f>
        <v/>
      </c>
      <c r="AR333" s="36">
        <f>SUMIFS(рўйхат!BA:BA,рўйхат!$CY:$CY,$B$360,рўйхат!$B:$B,$C333)</f>
        <v/>
      </c>
      <c r="AS333" s="35">
        <f>SUMIFS(рўйхат!BB:BB,рўйхат!$CY:$CY,$B$360,рўйхат!$B:$B,$C333)</f>
        <v/>
      </c>
      <c r="AT333" s="36">
        <f>SUMIFS(рўйхат!BC:BC,рўйхат!$CY:$CY,$B$360,рўйхат!$B:$B,$C333)</f>
        <v/>
      </c>
      <c r="AU333" s="35">
        <f>SUMIFS(рўйхат!BD:BD,рўйхат!$CY:$CY,$B$360,рўйхат!$B:$B,$C333)</f>
        <v/>
      </c>
      <c r="AV333" s="36">
        <f>SUMIFS(рўйхат!BE:BE,рўйхат!$CY:$CY,$B$360,рўйхат!$B:$B,$C333)</f>
        <v/>
      </c>
      <c r="AW333" s="35">
        <f>SUMIFS(рўйхат!BF:BF,рўйхат!$CY:$CY,$B$360,рўйхат!$B:$B,$C333)</f>
        <v/>
      </c>
      <c r="AX333" s="36">
        <f>SUMIFS(рўйхат!BG:BG,рўйхат!$CY:$CY,$B$360,рўйхат!$B:$B,$C333)</f>
        <v/>
      </c>
      <c r="AY333" s="35">
        <f>SUMIFS(рўйхат!BH:BH,рўйхат!$CY:$CY,$B$360,рўйхат!$B:$B,$C333)</f>
        <v/>
      </c>
      <c r="AZ333" s="36">
        <f>SUMIFS(рўйхат!BI:BI,рўйхат!$CY:$CY,$B$360,рўйхат!$B:$B,$C333)</f>
        <v/>
      </c>
      <c r="BA333" s="35">
        <f>SUMIFS(рўйхат!BJ:BJ,рўйхат!$CY:$CY,$B$360,рўйхат!$B:$B,$C333)</f>
        <v/>
      </c>
      <c r="BB333" s="36">
        <f>SUMIFS(рўйхат!BK:BK,рўйхат!$CY:$CY,$B$360,рўйхат!$B:$B,$C333)</f>
        <v/>
      </c>
      <c r="BC333" s="77">
        <f>IFERROR(AO333/E333,0)</f>
        <v/>
      </c>
      <c r="BD333" s="77">
        <f>IFERROR(AP333/F333,0)</f>
        <v/>
      </c>
      <c r="BE333" s="35">
        <f>SUMIFS(рўйхат!BL:BL,рўйхат!$CY:$CY,$B$360,рўйхат!$B:$B,$C333)</f>
        <v/>
      </c>
      <c r="BF333" s="36">
        <f>SUMIFS(рўйхат!BM:BM,рўйхат!$CY:$CY,$B$360,рўйхат!$B:$B,$C333)</f>
        <v/>
      </c>
      <c r="BG333" s="35">
        <f>SUMIFS(рўйхат!BN:BN,рўйхат!$CY:$CY,$B$360,рўйхат!$B:$B,$C333)</f>
        <v/>
      </c>
      <c r="BH333" s="36">
        <f>SUMIFS(рўйхат!BO:BO,рўйхат!$CY:$CY,$B$360,рўйхат!$B:$B,$C333)</f>
        <v/>
      </c>
      <c r="BI333" s="35">
        <f>SUMIFS(рўйхат!BP:BP,рўйхат!$CY:$CY,$B$360,рўйхат!$B:$B,$C333)</f>
        <v/>
      </c>
      <c r="BJ333" s="36">
        <f>SUMIFS(рўйхат!BQ:BQ,рўйхат!$CY:$CY,$B$360,рўйхат!$B:$B,$C333)</f>
        <v/>
      </c>
      <c r="BK333" s="35">
        <f>SUMIFS(рўйхат!BR:BR,рўйхат!$CY:$CY,$B$360,рўйхат!$B:$B,$C333)</f>
        <v/>
      </c>
      <c r="BL333" s="36">
        <f>SUMIFS(рўйхат!BS:BS,рўйхат!$CY:$CY,$B$360,рўйхат!$B:$B,$C333)</f>
        <v/>
      </c>
      <c r="BM333" s="35">
        <f>SUMIFS(рўйхат!BT:BT,рўйхат!$CY:$CY,$B$360,рўйхат!$B:$B,$C333)</f>
        <v/>
      </c>
      <c r="BN333" s="36">
        <f>SUMIFS(рўйхат!BU:BU,рўйхат!$CY:$CY,$B$360,рўйхат!$B:$B,$C333)</f>
        <v/>
      </c>
      <c r="BO333" s="35">
        <f>SUMIFS(рўйхат!BX:BX,рўйхат!$CY:$CY,$B$360,рўйхат!$B:$B,$C333)</f>
        <v/>
      </c>
      <c r="BP333" s="36">
        <f>SUMIFS(рўйхат!BY:BY,рўйхат!$CY:$CY,$B$360,рўйхат!$B:$B,$C333)</f>
        <v/>
      </c>
      <c r="BQ333" s="35">
        <f>SUMIFS(рўйхат!BZ:BZ,рўйхат!$CY:$CY,$B$360,рўйхат!$B:$B,$C333)</f>
        <v/>
      </c>
      <c r="BR333" s="36">
        <f>SUMIFS(рўйхат!CA:CA,рўйхат!$CY:$CY,$B$360,рўйхат!$B:$B,$C333)</f>
        <v/>
      </c>
      <c r="BS333" s="35">
        <f>SUMIFS(рўйхат!CB:CB,рўйхат!$CY:$CY,$B$360,рўйхат!$B:$B,$C333)</f>
        <v/>
      </c>
      <c r="BT333" s="36">
        <f>SUMIFS(рўйхат!CC:CC,рўйхат!$CY:$CY,$B$360,рўйхат!$B:$B,$C333)</f>
        <v/>
      </c>
      <c r="BU333" s="35">
        <f>SUMIFS(рўйхат!CD:CD,рўйхат!$CY:$CY,$B$360,рўйхат!$B:$B,$C333)</f>
        <v/>
      </c>
      <c r="BV333" s="36">
        <f>SUMIFS(рўйхат!CE:CE,рўйхат!$CY:$CY,$B$360,рўйхат!$B:$B,$C333)</f>
        <v/>
      </c>
      <c r="BW333" s="35">
        <f>SUMIFS(рўйхат!CH:CH,рўйхат!$CY:$CY,$B$360,рўйхат!$B:$B,$C333)</f>
        <v/>
      </c>
      <c r="BX333" s="36">
        <f>SUMIFS(рўйхат!CI:CI,рўйхат!$CY:$CY,$B$360,рўйхат!$B:$B,$C333)</f>
        <v/>
      </c>
      <c r="BY333" s="35">
        <f>SUMIFS(рўйхат!CJ:CJ,рўйхат!$CY:$CY,$B$360,рўйхат!$B:$B,$C333)</f>
        <v/>
      </c>
      <c r="BZ333" s="36">
        <f>SUMIFS(рўйхат!CK:CK,рўйхат!$CY:$CY,$B$360,рўйхат!$B:$B,$C333)</f>
        <v/>
      </c>
      <c r="CA333" s="35">
        <f>SUMIFS(рўйхат!CL:CL,рўйхат!$CY:$CY,$B$360,рўйхат!$B:$B,$C333)</f>
        <v/>
      </c>
      <c r="CB333" s="36">
        <f>SUMIFS(рўйхат!CM:CM,рўйхат!$CY:$CY,$B$360,рўйхат!$B:$B,$C333)</f>
        <v/>
      </c>
      <c r="CC333" s="35">
        <f>SUMIFS(рўйхат!CN:CN,рўйхат!$CY:$CY,$B$360,рўйхат!$B:$B,$C333)</f>
        <v/>
      </c>
      <c r="CD333" s="36">
        <f>SUMIFS(рўйхат!CO:CO,рўйхат!$CY:$CY,$B$360,рўйхат!$B:$B,$C333)</f>
        <v/>
      </c>
      <c r="CE333" s="77">
        <f>IFERROR(BE333/(Q333+BE333),0)</f>
        <v/>
      </c>
      <c r="CF333" s="78">
        <f>IFERROR(BF333/(R333+BF333),0)</f>
        <v/>
      </c>
      <c r="CG333" s="8">
        <f>COUNTIFS(B:B,B333)</f>
        <v/>
      </c>
    </row>
    <row r="334" hidden="1" outlineLevel="1" ht="17.1" customFormat="1" customHeight="1" s="8">
      <c r="A334" s="15" t="n"/>
      <c r="B334" s="50" t="n">
        <v>6</v>
      </c>
      <c r="C334" s="66" t="inlineStr">
        <is>
          <t>Давлат активларини бошқариш агентлиги</t>
        </is>
      </c>
      <c r="D334" s="16" t="n"/>
      <c r="E334" s="35">
        <f>SUMIFS(рўйхат!F:F,рўйхат!$CY:$CY,$B$360,рўйхат!$B:$B,$C334)</f>
        <v/>
      </c>
      <c r="F334" s="36">
        <f>SUMIFS(рўйхат!G:G,рўйхат!$CY:$CY,$B$360,рўйхат!$B:$B,$C334)</f>
        <v/>
      </c>
      <c r="G334" s="35">
        <f>SUMIFS(рўйхат!H:H,рўйхат!$CY:$CY,$B$360,рўйхат!$B:$B,$C334)</f>
        <v/>
      </c>
      <c r="H334" s="36">
        <f>SUMIFS(рўйхат!I:I,рўйхат!$CY:$CY,$B$360,рўйхат!$B:$B,$C334)</f>
        <v/>
      </c>
      <c r="I334" s="35">
        <f>SUMIFS(рўйхат!J:J,рўйхат!$CY:$CY,$B$360,рўйхат!$B:$B,$C334)</f>
        <v/>
      </c>
      <c r="J334" s="36">
        <f>SUMIFS(рўйхат!K:K,рўйхат!$CY:$CY,$B$360,рўйхат!$B:$B,$C334)</f>
        <v/>
      </c>
      <c r="K334" s="35">
        <f>SUMIFS(рўйхат!L:L,рўйхат!$CY:$CY,$B$360,рўйхат!$B:$B,$C334)</f>
        <v/>
      </c>
      <c r="L334" s="36">
        <f>SUMIFS(рўйхат!M:M,рўйхат!$CY:$CY,$B$360,рўйхат!$B:$B,$C334)</f>
        <v/>
      </c>
      <c r="M334" s="35">
        <f>SUMIFS(рўйхат!N:N,рўйхат!$CY:$CY,$B$360,рўйхат!$B:$B,$C334)</f>
        <v/>
      </c>
      <c r="N334" s="36">
        <f>SUMIFS(рўйхат!O:O,рўйхат!$CY:$CY,$B$360,рўйхат!$B:$B,$C334)</f>
        <v/>
      </c>
      <c r="O334" s="34">
        <f>IFERROR(M334/E334,0)</f>
        <v/>
      </c>
      <c r="P334" s="34">
        <f>IFERROR(N334/F334,0)</f>
        <v/>
      </c>
      <c r="Q334" s="35">
        <f>SUMIFS(рўйхат!P:P,рўйхат!$CY:$CY,$B$360,рўйхат!$B:$B,$C334)</f>
        <v/>
      </c>
      <c r="R334" s="36">
        <f>SUMIFS(рўйхат!Q:Q,рўйхат!$CY:$CY,$B$360,рўйхат!$B:$B,$C334)</f>
        <v/>
      </c>
      <c r="S334" s="35">
        <f>SUMIFS(рўйхат!R:R,рўйхат!$CY:$CY,$B$360,рўйхат!$B:$B,$C334)</f>
        <v/>
      </c>
      <c r="T334" s="36">
        <f>SUMIFS(рўйхат!S:S,рўйхат!$CY:$CY,$B$360,рўйхат!$B:$B,$C334)</f>
        <v/>
      </c>
      <c r="U334" s="35">
        <f>SUMIFS(рўйхат!T:T,рўйхат!$CY:$CY,$B$360,рўйхат!$B:$B,$C334)</f>
        <v/>
      </c>
      <c r="V334" s="36">
        <f>SUMIFS(рўйхат!U:U,рўйхат!$CY:$CY,$B$360,рўйхат!$B:$B,$C334)</f>
        <v/>
      </c>
      <c r="W334" s="35">
        <f>SUMIFS(рўйхат!V:V,рўйхат!$CY:$CY,$B$360,рўйхат!$B:$B,$C334)</f>
        <v/>
      </c>
      <c r="X334" s="36">
        <f>SUMIFS(рўйхат!W:W,рўйхат!$CY:$CY,$B$360,рўйхат!$B:$B,$C334)</f>
        <v/>
      </c>
      <c r="Y334" s="35">
        <f>SUMIFS(рўйхат!X:X,рўйхат!$CY:$CY,$B$360,рўйхат!$B:$B,$C334)</f>
        <v/>
      </c>
      <c r="Z334" s="36">
        <f>SUMIFS(рўйхат!Y:Y,рўйхат!$CY:$CY,$B$360,рўйхат!$B:$B,$C334)</f>
        <v/>
      </c>
      <c r="AA334" s="35">
        <f>SUMIFS(рўйхат!Z:Z,рўйхат!$CY:$CY,$B$360,рўйхат!$B:$B,$C334)</f>
        <v/>
      </c>
      <c r="AB334" s="36">
        <f>SUMIFS(рўйхат!AA:AA,рўйхат!$CY:$CY,$B$360,рўйхат!$B:$B,$C334)</f>
        <v/>
      </c>
      <c r="AC334" s="35">
        <f>SUMIFS(рўйхат!AB:AB,рўйхат!$CY:$CY,$B$360,рўйхат!$B:$B,$C334)</f>
        <v/>
      </c>
      <c r="AD334" s="36">
        <f>SUMIFS(рўйхат!AC:AC,рўйхат!$CY:$CY,$B$360,рўйхат!$B:$B,$C334)</f>
        <v/>
      </c>
      <c r="AE334" s="35">
        <f>SUMIFS(рўйхат!AD:AD,рўйхат!$CY:$CY,$B$360,рўйхат!$B:$B,$C334)</f>
        <v/>
      </c>
      <c r="AF334" s="36">
        <f>SUMIFS(рўйхат!AE:AE,рўйхат!$CY:$CY,$B$360,рўйхат!$B:$B,$C334)</f>
        <v/>
      </c>
      <c r="AG334" s="35">
        <f>SUMIFS(рўйхат!AH:AH,рўйхат!$CY:$CY,$B$360,рўйхат!$B:$B,$C334)</f>
        <v/>
      </c>
      <c r="AH334" s="36">
        <f>SUMIFS(рўйхат!AI:AI,рўйхат!$CY:$CY,$B$360,рўйхат!$B:$B,$C334)</f>
        <v/>
      </c>
      <c r="AI334" s="35">
        <f>SUMIFS(рўйхат!AJ:AJ,рўйхат!$CY:$CY,$B$360,рўйхат!$B:$B,$C334)</f>
        <v/>
      </c>
      <c r="AJ334" s="36">
        <f>SUMIFS(рўйхат!AK:AK,рўйхат!$CY:$CY,$B$360,рўйхат!$B:$B,$C334)</f>
        <v/>
      </c>
      <c r="AK334" s="35">
        <f>SUMIFS(рўйхат!AL:AL,рўйхат!$CY:$CY,$B$360,рўйхат!$B:$B,$C334)</f>
        <v/>
      </c>
      <c r="AL334" s="36">
        <f>SUMIFS(рўйхат!AM:AM,рўйхат!$CY:$CY,$B$360,рўйхат!$B:$B,$C334)</f>
        <v/>
      </c>
      <c r="AM334" s="77">
        <f>IFERROR(Q334/E334,0)</f>
        <v/>
      </c>
      <c r="AN334" s="77">
        <f>IFERROR(R334/F334,0)</f>
        <v/>
      </c>
      <c r="AO334" s="35">
        <f>SUMIFS(рўйхат!AX:AX,рўйхат!$CY:$CY,$B$360,рўйхат!$B:$B,$C334)</f>
        <v/>
      </c>
      <c r="AP334" s="36">
        <f>SUMIFS(рўйхат!AY:AY,рўйхат!$CY:$CY,$B$360,рўйхат!$B:$B,$C334)</f>
        <v/>
      </c>
      <c r="AQ334" s="35">
        <f>SUMIFS(рўйхат!AZ:AZ,рўйхат!$CY:$CY,$B$360,рўйхат!$B:$B,$C334)</f>
        <v/>
      </c>
      <c r="AR334" s="36">
        <f>SUMIFS(рўйхат!BA:BA,рўйхат!$CY:$CY,$B$360,рўйхат!$B:$B,$C334)</f>
        <v/>
      </c>
      <c r="AS334" s="35">
        <f>SUMIFS(рўйхат!BB:BB,рўйхат!$CY:$CY,$B$360,рўйхат!$B:$B,$C334)</f>
        <v/>
      </c>
      <c r="AT334" s="36">
        <f>SUMIFS(рўйхат!BC:BC,рўйхат!$CY:$CY,$B$360,рўйхат!$B:$B,$C334)</f>
        <v/>
      </c>
      <c r="AU334" s="35">
        <f>SUMIFS(рўйхат!BD:BD,рўйхат!$CY:$CY,$B$360,рўйхат!$B:$B,$C334)</f>
        <v/>
      </c>
      <c r="AV334" s="36">
        <f>SUMIFS(рўйхат!BE:BE,рўйхат!$CY:$CY,$B$360,рўйхат!$B:$B,$C334)</f>
        <v/>
      </c>
      <c r="AW334" s="35">
        <f>SUMIFS(рўйхат!BF:BF,рўйхат!$CY:$CY,$B$360,рўйхат!$B:$B,$C334)</f>
        <v/>
      </c>
      <c r="AX334" s="36">
        <f>SUMIFS(рўйхат!BG:BG,рўйхат!$CY:$CY,$B$360,рўйхат!$B:$B,$C334)</f>
        <v/>
      </c>
      <c r="AY334" s="35">
        <f>SUMIFS(рўйхат!BH:BH,рўйхат!$CY:$CY,$B$360,рўйхат!$B:$B,$C334)</f>
        <v/>
      </c>
      <c r="AZ334" s="36">
        <f>SUMIFS(рўйхат!BI:BI,рўйхат!$CY:$CY,$B$360,рўйхат!$B:$B,$C334)</f>
        <v/>
      </c>
      <c r="BA334" s="35">
        <f>SUMIFS(рўйхат!BJ:BJ,рўйхат!$CY:$CY,$B$360,рўйхат!$B:$B,$C334)</f>
        <v/>
      </c>
      <c r="BB334" s="36">
        <f>SUMIFS(рўйхат!BK:BK,рўйхат!$CY:$CY,$B$360,рўйхат!$B:$B,$C334)</f>
        <v/>
      </c>
      <c r="BC334" s="77">
        <f>IFERROR(AO334/E334,0)</f>
        <v/>
      </c>
      <c r="BD334" s="77">
        <f>IFERROR(AP334/F334,0)</f>
        <v/>
      </c>
      <c r="BE334" s="35">
        <f>SUMIFS(рўйхат!BL:BL,рўйхат!$CY:$CY,$B$360,рўйхат!$B:$B,$C334)</f>
        <v/>
      </c>
      <c r="BF334" s="36">
        <f>SUMIFS(рўйхат!BM:BM,рўйхат!$CY:$CY,$B$360,рўйхат!$B:$B,$C334)</f>
        <v/>
      </c>
      <c r="BG334" s="35">
        <f>SUMIFS(рўйхат!BN:BN,рўйхат!$CY:$CY,$B$360,рўйхат!$B:$B,$C334)</f>
        <v/>
      </c>
      <c r="BH334" s="36">
        <f>SUMIFS(рўйхат!BO:BO,рўйхат!$CY:$CY,$B$360,рўйхат!$B:$B,$C334)</f>
        <v/>
      </c>
      <c r="BI334" s="35">
        <f>SUMIFS(рўйхат!BP:BP,рўйхат!$CY:$CY,$B$360,рўйхат!$B:$B,$C334)</f>
        <v/>
      </c>
      <c r="BJ334" s="36">
        <f>SUMIFS(рўйхат!BQ:BQ,рўйхат!$CY:$CY,$B$360,рўйхат!$B:$B,$C334)</f>
        <v/>
      </c>
      <c r="BK334" s="35">
        <f>SUMIFS(рўйхат!BR:BR,рўйхат!$CY:$CY,$B$360,рўйхат!$B:$B,$C334)</f>
        <v/>
      </c>
      <c r="BL334" s="36">
        <f>SUMIFS(рўйхат!BS:BS,рўйхат!$CY:$CY,$B$360,рўйхат!$B:$B,$C334)</f>
        <v/>
      </c>
      <c r="BM334" s="35">
        <f>SUMIFS(рўйхат!BT:BT,рўйхат!$CY:$CY,$B$360,рўйхат!$B:$B,$C334)</f>
        <v/>
      </c>
      <c r="BN334" s="36">
        <f>SUMIFS(рўйхат!BU:BU,рўйхат!$CY:$CY,$B$360,рўйхат!$B:$B,$C334)</f>
        <v/>
      </c>
      <c r="BO334" s="35">
        <f>SUMIFS(рўйхат!BX:BX,рўйхат!$CY:$CY,$B$360,рўйхат!$B:$B,$C334)</f>
        <v/>
      </c>
      <c r="BP334" s="36">
        <f>SUMIFS(рўйхат!BY:BY,рўйхат!$CY:$CY,$B$360,рўйхат!$B:$B,$C334)</f>
        <v/>
      </c>
      <c r="BQ334" s="35">
        <f>SUMIFS(рўйхат!BZ:BZ,рўйхат!$CY:$CY,$B$360,рўйхат!$B:$B,$C334)</f>
        <v/>
      </c>
      <c r="BR334" s="36">
        <f>SUMIFS(рўйхат!CA:CA,рўйхат!$CY:$CY,$B$360,рўйхат!$B:$B,$C334)</f>
        <v/>
      </c>
      <c r="BS334" s="35">
        <f>SUMIFS(рўйхат!CB:CB,рўйхат!$CY:$CY,$B$360,рўйхат!$B:$B,$C334)</f>
        <v/>
      </c>
      <c r="BT334" s="36">
        <f>SUMIFS(рўйхат!CC:CC,рўйхат!$CY:$CY,$B$360,рўйхат!$B:$B,$C334)</f>
        <v/>
      </c>
      <c r="BU334" s="35">
        <f>SUMIFS(рўйхат!CD:CD,рўйхат!$CY:$CY,$B$360,рўйхат!$B:$B,$C334)</f>
        <v/>
      </c>
      <c r="BV334" s="36">
        <f>SUMIFS(рўйхат!CE:CE,рўйхат!$CY:$CY,$B$360,рўйхат!$B:$B,$C334)</f>
        <v/>
      </c>
      <c r="BW334" s="35">
        <f>SUMIFS(рўйхат!CH:CH,рўйхат!$CY:$CY,$B$360,рўйхат!$B:$B,$C334)</f>
        <v/>
      </c>
      <c r="BX334" s="36">
        <f>SUMIFS(рўйхат!CI:CI,рўйхат!$CY:$CY,$B$360,рўйхат!$B:$B,$C334)</f>
        <v/>
      </c>
      <c r="BY334" s="35">
        <f>SUMIFS(рўйхат!CJ:CJ,рўйхат!$CY:$CY,$B$360,рўйхат!$B:$B,$C334)</f>
        <v/>
      </c>
      <c r="BZ334" s="36">
        <f>SUMIFS(рўйхат!CK:CK,рўйхат!$CY:$CY,$B$360,рўйхат!$B:$B,$C334)</f>
        <v/>
      </c>
      <c r="CA334" s="35">
        <f>SUMIFS(рўйхат!CL:CL,рўйхат!$CY:$CY,$B$360,рўйхат!$B:$B,$C334)</f>
        <v/>
      </c>
      <c r="CB334" s="36">
        <f>SUMIFS(рўйхат!CM:CM,рўйхат!$CY:$CY,$B$360,рўйхат!$B:$B,$C334)</f>
        <v/>
      </c>
      <c r="CC334" s="35">
        <f>SUMIFS(рўйхат!CN:CN,рўйхат!$CY:$CY,$B$360,рўйхат!$B:$B,$C334)</f>
        <v/>
      </c>
      <c r="CD334" s="36">
        <f>SUMIFS(рўйхат!CO:CO,рўйхат!$CY:$CY,$B$360,рўйхат!$B:$B,$C334)</f>
        <v/>
      </c>
      <c r="CE334" s="77">
        <f>IFERROR(BE334/(Q334+BE334),0)</f>
        <v/>
      </c>
      <c r="CF334" s="78">
        <f>IFERROR(BF334/(R334+BF334),0)</f>
        <v/>
      </c>
      <c r="CG334" s="8">
        <f>COUNTIFS(B:B,B334)</f>
        <v/>
      </c>
    </row>
    <row r="335" hidden="1" outlineLevel="1" ht="17.1" customFormat="1" customHeight="1" s="8">
      <c r="A335" s="15" t="n"/>
      <c r="B335" s="50" t="n">
        <v>7</v>
      </c>
      <c r="C335" s="66" t="inlineStr">
        <is>
          <t>Иқтисодиёт ва молия вазирлиги</t>
        </is>
      </c>
      <c r="D335" s="16" t="n"/>
      <c r="E335" s="35">
        <f>SUMIFS(рўйхат!F:F,рўйхат!$CY:$CY,$B$360,рўйхат!$B:$B,$C335)</f>
        <v/>
      </c>
      <c r="F335" s="36">
        <f>SUMIFS(рўйхат!G:G,рўйхат!$CY:$CY,$B$360,рўйхат!$B:$B,$C335)</f>
        <v/>
      </c>
      <c r="G335" s="35">
        <f>SUMIFS(рўйхат!H:H,рўйхат!$CY:$CY,$B$360,рўйхат!$B:$B,$C335)</f>
        <v/>
      </c>
      <c r="H335" s="36">
        <f>SUMIFS(рўйхат!I:I,рўйхат!$CY:$CY,$B$360,рўйхат!$B:$B,$C335)</f>
        <v/>
      </c>
      <c r="I335" s="35">
        <f>SUMIFS(рўйхат!J:J,рўйхат!$CY:$CY,$B$360,рўйхат!$B:$B,$C335)</f>
        <v/>
      </c>
      <c r="J335" s="36">
        <f>SUMIFS(рўйхат!K:K,рўйхат!$CY:$CY,$B$360,рўйхат!$B:$B,$C335)</f>
        <v/>
      </c>
      <c r="K335" s="35">
        <f>SUMIFS(рўйхат!L:L,рўйхат!$CY:$CY,$B$360,рўйхат!$B:$B,$C335)</f>
        <v/>
      </c>
      <c r="L335" s="36">
        <f>SUMIFS(рўйхат!M:M,рўйхат!$CY:$CY,$B$360,рўйхат!$B:$B,$C335)</f>
        <v/>
      </c>
      <c r="M335" s="35">
        <f>SUMIFS(рўйхат!N:N,рўйхат!$CY:$CY,$B$360,рўйхат!$B:$B,$C335)</f>
        <v/>
      </c>
      <c r="N335" s="36">
        <f>SUMIFS(рўйхат!O:O,рўйхат!$CY:$CY,$B$360,рўйхат!$B:$B,$C335)</f>
        <v/>
      </c>
      <c r="O335" s="34">
        <f>IFERROR(M335/E335,0)</f>
        <v/>
      </c>
      <c r="P335" s="34">
        <f>IFERROR(N335/F335,0)</f>
        <v/>
      </c>
      <c r="Q335" s="35">
        <f>SUMIFS(рўйхат!P:P,рўйхат!$CY:$CY,$B$360,рўйхат!$B:$B,$C335)</f>
        <v/>
      </c>
      <c r="R335" s="36">
        <f>SUMIFS(рўйхат!Q:Q,рўйхат!$CY:$CY,$B$360,рўйхат!$B:$B,$C335)</f>
        <v/>
      </c>
      <c r="S335" s="35">
        <f>SUMIFS(рўйхат!R:R,рўйхат!$CY:$CY,$B$360,рўйхат!$B:$B,$C335)</f>
        <v/>
      </c>
      <c r="T335" s="36">
        <f>SUMIFS(рўйхат!S:S,рўйхат!$CY:$CY,$B$360,рўйхат!$B:$B,$C335)</f>
        <v/>
      </c>
      <c r="U335" s="35">
        <f>SUMIFS(рўйхат!T:T,рўйхат!$CY:$CY,$B$360,рўйхат!$B:$B,$C335)</f>
        <v/>
      </c>
      <c r="V335" s="36">
        <f>SUMIFS(рўйхат!U:U,рўйхат!$CY:$CY,$B$360,рўйхат!$B:$B,$C335)</f>
        <v/>
      </c>
      <c r="W335" s="35">
        <f>SUMIFS(рўйхат!V:V,рўйхат!$CY:$CY,$B$360,рўйхат!$B:$B,$C335)</f>
        <v/>
      </c>
      <c r="X335" s="36">
        <f>SUMIFS(рўйхат!W:W,рўйхат!$CY:$CY,$B$360,рўйхат!$B:$B,$C335)</f>
        <v/>
      </c>
      <c r="Y335" s="35">
        <f>SUMIFS(рўйхат!X:X,рўйхат!$CY:$CY,$B$360,рўйхат!$B:$B,$C335)</f>
        <v/>
      </c>
      <c r="Z335" s="36">
        <f>SUMIFS(рўйхат!Y:Y,рўйхат!$CY:$CY,$B$360,рўйхат!$B:$B,$C335)</f>
        <v/>
      </c>
      <c r="AA335" s="35">
        <f>SUMIFS(рўйхат!Z:Z,рўйхат!$CY:$CY,$B$360,рўйхат!$B:$B,$C335)</f>
        <v/>
      </c>
      <c r="AB335" s="36">
        <f>SUMIFS(рўйхат!AA:AA,рўйхат!$CY:$CY,$B$360,рўйхат!$B:$B,$C335)</f>
        <v/>
      </c>
      <c r="AC335" s="35">
        <f>SUMIFS(рўйхат!AB:AB,рўйхат!$CY:$CY,$B$360,рўйхат!$B:$B,$C335)</f>
        <v/>
      </c>
      <c r="AD335" s="36">
        <f>SUMIFS(рўйхат!AC:AC,рўйхат!$CY:$CY,$B$360,рўйхат!$B:$B,$C335)</f>
        <v/>
      </c>
      <c r="AE335" s="35">
        <f>SUMIFS(рўйхат!AD:AD,рўйхат!$CY:$CY,$B$360,рўйхат!$B:$B,$C335)</f>
        <v/>
      </c>
      <c r="AF335" s="36">
        <f>SUMIFS(рўйхат!AE:AE,рўйхат!$CY:$CY,$B$360,рўйхат!$B:$B,$C335)</f>
        <v/>
      </c>
      <c r="AG335" s="35">
        <f>SUMIFS(рўйхат!AH:AH,рўйхат!$CY:$CY,$B$360,рўйхат!$B:$B,$C335)</f>
        <v/>
      </c>
      <c r="AH335" s="36">
        <f>SUMIFS(рўйхат!AI:AI,рўйхат!$CY:$CY,$B$360,рўйхат!$B:$B,$C335)</f>
        <v/>
      </c>
      <c r="AI335" s="35">
        <f>SUMIFS(рўйхат!AJ:AJ,рўйхат!$CY:$CY,$B$360,рўйхат!$B:$B,$C335)</f>
        <v/>
      </c>
      <c r="AJ335" s="36">
        <f>SUMIFS(рўйхат!AK:AK,рўйхат!$CY:$CY,$B$360,рўйхат!$B:$B,$C335)</f>
        <v/>
      </c>
      <c r="AK335" s="35">
        <f>SUMIFS(рўйхат!AL:AL,рўйхат!$CY:$CY,$B$360,рўйхат!$B:$B,$C335)</f>
        <v/>
      </c>
      <c r="AL335" s="36">
        <f>SUMIFS(рўйхат!AM:AM,рўйхат!$CY:$CY,$B$360,рўйхат!$B:$B,$C335)</f>
        <v/>
      </c>
      <c r="AM335" s="77">
        <f>IFERROR(Q335/E335,0)</f>
        <v/>
      </c>
      <c r="AN335" s="77">
        <f>IFERROR(R335/F335,0)</f>
        <v/>
      </c>
      <c r="AO335" s="35">
        <f>SUMIFS(рўйхат!AX:AX,рўйхат!$CY:$CY,$B$360,рўйхат!$B:$B,$C335)</f>
        <v/>
      </c>
      <c r="AP335" s="36">
        <f>SUMIFS(рўйхат!AY:AY,рўйхат!$CY:$CY,$B$360,рўйхат!$B:$B,$C335)</f>
        <v/>
      </c>
      <c r="AQ335" s="35">
        <f>SUMIFS(рўйхат!AZ:AZ,рўйхат!$CY:$CY,$B$360,рўйхат!$B:$B,$C335)</f>
        <v/>
      </c>
      <c r="AR335" s="36">
        <f>SUMIFS(рўйхат!BA:BA,рўйхат!$CY:$CY,$B$360,рўйхат!$B:$B,$C335)</f>
        <v/>
      </c>
      <c r="AS335" s="35">
        <f>SUMIFS(рўйхат!BB:BB,рўйхат!$CY:$CY,$B$360,рўйхат!$B:$B,$C335)</f>
        <v/>
      </c>
      <c r="AT335" s="36">
        <f>SUMIFS(рўйхат!BC:BC,рўйхат!$CY:$CY,$B$360,рўйхат!$B:$B,$C335)</f>
        <v/>
      </c>
      <c r="AU335" s="35">
        <f>SUMIFS(рўйхат!BD:BD,рўйхат!$CY:$CY,$B$360,рўйхат!$B:$B,$C335)</f>
        <v/>
      </c>
      <c r="AV335" s="36">
        <f>SUMIFS(рўйхат!BE:BE,рўйхат!$CY:$CY,$B$360,рўйхат!$B:$B,$C335)</f>
        <v/>
      </c>
      <c r="AW335" s="35">
        <f>SUMIFS(рўйхат!BF:BF,рўйхат!$CY:$CY,$B$360,рўйхат!$B:$B,$C335)</f>
        <v/>
      </c>
      <c r="AX335" s="36">
        <f>SUMIFS(рўйхат!BG:BG,рўйхат!$CY:$CY,$B$360,рўйхат!$B:$B,$C335)</f>
        <v/>
      </c>
      <c r="AY335" s="35">
        <f>SUMIFS(рўйхат!BH:BH,рўйхат!$CY:$CY,$B$360,рўйхат!$B:$B,$C335)</f>
        <v/>
      </c>
      <c r="AZ335" s="36">
        <f>SUMIFS(рўйхат!BI:BI,рўйхат!$CY:$CY,$B$360,рўйхат!$B:$B,$C335)</f>
        <v/>
      </c>
      <c r="BA335" s="35">
        <f>SUMIFS(рўйхат!BJ:BJ,рўйхат!$CY:$CY,$B$360,рўйхат!$B:$B,$C335)</f>
        <v/>
      </c>
      <c r="BB335" s="36">
        <f>SUMIFS(рўйхат!BK:BK,рўйхат!$CY:$CY,$B$360,рўйхат!$B:$B,$C335)</f>
        <v/>
      </c>
      <c r="BC335" s="77">
        <f>IFERROR(AO335/E335,0)</f>
        <v/>
      </c>
      <c r="BD335" s="77">
        <f>IFERROR(AP335/F335,0)</f>
        <v/>
      </c>
      <c r="BE335" s="35">
        <f>SUMIFS(рўйхат!BL:BL,рўйхат!$CY:$CY,$B$360,рўйхат!$B:$B,$C335)</f>
        <v/>
      </c>
      <c r="BF335" s="36">
        <f>SUMIFS(рўйхат!BM:BM,рўйхат!$CY:$CY,$B$360,рўйхат!$B:$B,$C335)</f>
        <v/>
      </c>
      <c r="BG335" s="35">
        <f>SUMIFS(рўйхат!BN:BN,рўйхат!$CY:$CY,$B$360,рўйхат!$B:$B,$C335)</f>
        <v/>
      </c>
      <c r="BH335" s="36">
        <f>SUMIFS(рўйхат!BO:BO,рўйхат!$CY:$CY,$B$360,рўйхат!$B:$B,$C335)</f>
        <v/>
      </c>
      <c r="BI335" s="35">
        <f>SUMIFS(рўйхат!BP:BP,рўйхат!$CY:$CY,$B$360,рўйхат!$B:$B,$C335)</f>
        <v/>
      </c>
      <c r="BJ335" s="36">
        <f>SUMIFS(рўйхат!BQ:BQ,рўйхат!$CY:$CY,$B$360,рўйхат!$B:$B,$C335)</f>
        <v/>
      </c>
      <c r="BK335" s="35">
        <f>SUMIFS(рўйхат!BR:BR,рўйхат!$CY:$CY,$B$360,рўйхат!$B:$B,$C335)</f>
        <v/>
      </c>
      <c r="BL335" s="36">
        <f>SUMIFS(рўйхат!BS:BS,рўйхат!$CY:$CY,$B$360,рўйхат!$B:$B,$C335)</f>
        <v/>
      </c>
      <c r="BM335" s="35">
        <f>SUMIFS(рўйхат!BT:BT,рўйхат!$CY:$CY,$B$360,рўйхат!$B:$B,$C335)</f>
        <v/>
      </c>
      <c r="BN335" s="36">
        <f>SUMIFS(рўйхат!BU:BU,рўйхат!$CY:$CY,$B$360,рўйхат!$B:$B,$C335)</f>
        <v/>
      </c>
      <c r="BO335" s="35">
        <f>SUMIFS(рўйхат!BX:BX,рўйхат!$CY:$CY,$B$360,рўйхат!$B:$B,$C335)</f>
        <v/>
      </c>
      <c r="BP335" s="36">
        <f>SUMIFS(рўйхат!BY:BY,рўйхат!$CY:$CY,$B$360,рўйхат!$B:$B,$C335)</f>
        <v/>
      </c>
      <c r="BQ335" s="35">
        <f>SUMIFS(рўйхат!BZ:BZ,рўйхат!$CY:$CY,$B$360,рўйхат!$B:$B,$C335)</f>
        <v/>
      </c>
      <c r="BR335" s="36">
        <f>SUMIFS(рўйхат!CA:CA,рўйхат!$CY:$CY,$B$360,рўйхат!$B:$B,$C335)</f>
        <v/>
      </c>
      <c r="BS335" s="35">
        <f>SUMIFS(рўйхат!CB:CB,рўйхат!$CY:$CY,$B$360,рўйхат!$B:$B,$C335)</f>
        <v/>
      </c>
      <c r="BT335" s="36">
        <f>SUMIFS(рўйхат!CC:CC,рўйхат!$CY:$CY,$B$360,рўйхат!$B:$B,$C335)</f>
        <v/>
      </c>
      <c r="BU335" s="35">
        <f>SUMIFS(рўйхат!CD:CD,рўйхат!$CY:$CY,$B$360,рўйхат!$B:$B,$C335)</f>
        <v/>
      </c>
      <c r="BV335" s="36">
        <f>SUMIFS(рўйхат!CE:CE,рўйхат!$CY:$CY,$B$360,рўйхат!$B:$B,$C335)</f>
        <v/>
      </c>
      <c r="BW335" s="35">
        <f>SUMIFS(рўйхат!CH:CH,рўйхат!$CY:$CY,$B$360,рўйхат!$B:$B,$C335)</f>
        <v/>
      </c>
      <c r="BX335" s="36">
        <f>SUMIFS(рўйхат!CI:CI,рўйхат!$CY:$CY,$B$360,рўйхат!$B:$B,$C335)</f>
        <v/>
      </c>
      <c r="BY335" s="35">
        <f>SUMIFS(рўйхат!CJ:CJ,рўйхат!$CY:$CY,$B$360,рўйхат!$B:$B,$C335)</f>
        <v/>
      </c>
      <c r="BZ335" s="36">
        <f>SUMIFS(рўйхат!CK:CK,рўйхат!$CY:$CY,$B$360,рўйхат!$B:$B,$C335)</f>
        <v/>
      </c>
      <c r="CA335" s="35">
        <f>SUMIFS(рўйхат!CL:CL,рўйхат!$CY:$CY,$B$360,рўйхат!$B:$B,$C335)</f>
        <v/>
      </c>
      <c r="CB335" s="36">
        <f>SUMIFS(рўйхат!CM:CM,рўйхат!$CY:$CY,$B$360,рўйхат!$B:$B,$C335)</f>
        <v/>
      </c>
      <c r="CC335" s="35">
        <f>SUMIFS(рўйхат!CN:CN,рўйхат!$CY:$CY,$B$360,рўйхат!$B:$B,$C335)</f>
        <v/>
      </c>
      <c r="CD335" s="36">
        <f>SUMIFS(рўйхат!CO:CO,рўйхат!$CY:$CY,$B$360,рўйхат!$B:$B,$C335)</f>
        <v/>
      </c>
      <c r="CE335" s="77">
        <f>IFERROR(BE335/(Q335+BE335),0)</f>
        <v/>
      </c>
      <c r="CF335" s="78">
        <f>IFERROR(BF335/(R335+BF335),0)</f>
        <v/>
      </c>
      <c r="CG335" s="8">
        <f>COUNTIFS(B:B,B335)</f>
        <v/>
      </c>
    </row>
    <row r="336" hidden="1" outlineLevel="1" ht="33.95" customFormat="1" customHeight="1" s="8">
      <c r="A336" s="15" t="n"/>
      <c r="B336" s="50" t="n">
        <v>8</v>
      </c>
      <c r="C336" s="66" t="inlineStr">
        <is>
          <t>Иқтисодиёт ва молия вазирлиги ҳузуридаги бюджетдан ташқари Пенсия жамғармаси</t>
        </is>
      </c>
      <c r="D336" s="16" t="n"/>
      <c r="E336" s="35">
        <f>SUMIFS(рўйхат!F:F,рўйхат!$CY:$CY,$B$360,рўйхат!$B:$B,$C336)</f>
        <v/>
      </c>
      <c r="F336" s="36">
        <f>SUMIFS(рўйхат!G:G,рўйхат!$CY:$CY,$B$360,рўйхат!$B:$B,$C336)</f>
        <v/>
      </c>
      <c r="G336" s="35">
        <f>SUMIFS(рўйхат!H:H,рўйхат!$CY:$CY,$B$360,рўйхат!$B:$B,$C336)</f>
        <v/>
      </c>
      <c r="H336" s="36">
        <f>SUMIFS(рўйхат!I:I,рўйхат!$CY:$CY,$B$360,рўйхат!$B:$B,$C336)</f>
        <v/>
      </c>
      <c r="I336" s="35">
        <f>SUMIFS(рўйхат!J:J,рўйхат!$CY:$CY,$B$360,рўйхат!$B:$B,$C336)</f>
        <v/>
      </c>
      <c r="J336" s="36">
        <f>SUMIFS(рўйхат!K:K,рўйхат!$CY:$CY,$B$360,рўйхат!$B:$B,$C336)</f>
        <v/>
      </c>
      <c r="K336" s="35">
        <f>SUMIFS(рўйхат!L:L,рўйхат!$CY:$CY,$B$360,рўйхат!$B:$B,$C336)</f>
        <v/>
      </c>
      <c r="L336" s="36">
        <f>SUMIFS(рўйхат!M:M,рўйхат!$CY:$CY,$B$360,рўйхат!$B:$B,$C336)</f>
        <v/>
      </c>
      <c r="M336" s="35">
        <f>SUMIFS(рўйхат!N:N,рўйхат!$CY:$CY,$B$360,рўйхат!$B:$B,$C336)</f>
        <v/>
      </c>
      <c r="N336" s="36">
        <f>SUMIFS(рўйхат!O:O,рўйхат!$CY:$CY,$B$360,рўйхат!$B:$B,$C336)</f>
        <v/>
      </c>
      <c r="O336" s="34">
        <f>IFERROR(M336/E336,0)</f>
        <v/>
      </c>
      <c r="P336" s="34">
        <f>IFERROR(N336/F336,0)</f>
        <v/>
      </c>
      <c r="Q336" s="35">
        <f>SUMIFS(рўйхат!P:P,рўйхат!$CY:$CY,$B$360,рўйхат!$B:$B,$C336)</f>
        <v/>
      </c>
      <c r="R336" s="36">
        <f>SUMIFS(рўйхат!Q:Q,рўйхат!$CY:$CY,$B$360,рўйхат!$B:$B,$C336)</f>
        <v/>
      </c>
      <c r="S336" s="35">
        <f>SUMIFS(рўйхат!R:R,рўйхат!$CY:$CY,$B$360,рўйхат!$B:$B,$C336)</f>
        <v/>
      </c>
      <c r="T336" s="36">
        <f>SUMIFS(рўйхат!S:S,рўйхат!$CY:$CY,$B$360,рўйхат!$B:$B,$C336)</f>
        <v/>
      </c>
      <c r="U336" s="35">
        <f>SUMIFS(рўйхат!T:T,рўйхат!$CY:$CY,$B$360,рўйхат!$B:$B,$C336)</f>
        <v/>
      </c>
      <c r="V336" s="36">
        <f>SUMIFS(рўйхат!U:U,рўйхат!$CY:$CY,$B$360,рўйхат!$B:$B,$C336)</f>
        <v/>
      </c>
      <c r="W336" s="35">
        <f>SUMIFS(рўйхат!V:V,рўйхат!$CY:$CY,$B$360,рўйхат!$B:$B,$C336)</f>
        <v/>
      </c>
      <c r="X336" s="36">
        <f>SUMIFS(рўйхат!W:W,рўйхат!$CY:$CY,$B$360,рўйхат!$B:$B,$C336)</f>
        <v/>
      </c>
      <c r="Y336" s="35">
        <f>SUMIFS(рўйхат!X:X,рўйхат!$CY:$CY,$B$360,рўйхат!$B:$B,$C336)</f>
        <v/>
      </c>
      <c r="Z336" s="36">
        <f>SUMIFS(рўйхат!Y:Y,рўйхат!$CY:$CY,$B$360,рўйхат!$B:$B,$C336)</f>
        <v/>
      </c>
      <c r="AA336" s="35">
        <f>SUMIFS(рўйхат!Z:Z,рўйхат!$CY:$CY,$B$360,рўйхат!$B:$B,$C336)</f>
        <v/>
      </c>
      <c r="AB336" s="36">
        <f>SUMIFS(рўйхат!AA:AA,рўйхат!$CY:$CY,$B$360,рўйхат!$B:$B,$C336)</f>
        <v/>
      </c>
      <c r="AC336" s="35">
        <f>SUMIFS(рўйхат!AB:AB,рўйхат!$CY:$CY,$B$360,рўйхат!$B:$B,$C336)</f>
        <v/>
      </c>
      <c r="AD336" s="36">
        <f>SUMIFS(рўйхат!AC:AC,рўйхат!$CY:$CY,$B$360,рўйхат!$B:$B,$C336)</f>
        <v/>
      </c>
      <c r="AE336" s="35">
        <f>SUMIFS(рўйхат!AD:AD,рўйхат!$CY:$CY,$B$360,рўйхат!$B:$B,$C336)</f>
        <v/>
      </c>
      <c r="AF336" s="36">
        <f>SUMIFS(рўйхат!AE:AE,рўйхат!$CY:$CY,$B$360,рўйхат!$B:$B,$C336)</f>
        <v/>
      </c>
      <c r="AG336" s="35">
        <f>SUMIFS(рўйхат!AH:AH,рўйхат!$CY:$CY,$B$360,рўйхат!$B:$B,$C336)</f>
        <v/>
      </c>
      <c r="AH336" s="36">
        <f>SUMIFS(рўйхат!AI:AI,рўйхат!$CY:$CY,$B$360,рўйхат!$B:$B,$C336)</f>
        <v/>
      </c>
      <c r="AI336" s="35">
        <f>SUMIFS(рўйхат!AJ:AJ,рўйхат!$CY:$CY,$B$360,рўйхат!$B:$B,$C336)</f>
        <v/>
      </c>
      <c r="AJ336" s="36">
        <f>SUMIFS(рўйхат!AK:AK,рўйхат!$CY:$CY,$B$360,рўйхат!$B:$B,$C336)</f>
        <v/>
      </c>
      <c r="AK336" s="35">
        <f>SUMIFS(рўйхат!AL:AL,рўйхат!$CY:$CY,$B$360,рўйхат!$B:$B,$C336)</f>
        <v/>
      </c>
      <c r="AL336" s="36">
        <f>SUMIFS(рўйхат!AM:AM,рўйхат!$CY:$CY,$B$360,рўйхат!$B:$B,$C336)</f>
        <v/>
      </c>
      <c r="AM336" s="77">
        <f>IFERROR(Q336/E336,0)</f>
        <v/>
      </c>
      <c r="AN336" s="77">
        <f>IFERROR(R336/F336,0)</f>
        <v/>
      </c>
      <c r="AO336" s="35">
        <f>SUMIFS(рўйхат!AX:AX,рўйхат!$CY:$CY,$B$360,рўйхат!$B:$B,$C336)</f>
        <v/>
      </c>
      <c r="AP336" s="36">
        <f>SUMIFS(рўйхат!AY:AY,рўйхат!$CY:$CY,$B$360,рўйхат!$B:$B,$C336)</f>
        <v/>
      </c>
      <c r="AQ336" s="35">
        <f>SUMIFS(рўйхат!AZ:AZ,рўйхат!$CY:$CY,$B$360,рўйхат!$B:$B,$C336)</f>
        <v/>
      </c>
      <c r="AR336" s="36">
        <f>SUMIFS(рўйхат!BA:BA,рўйхат!$CY:$CY,$B$360,рўйхат!$B:$B,$C336)</f>
        <v/>
      </c>
      <c r="AS336" s="35">
        <f>SUMIFS(рўйхат!BB:BB,рўйхат!$CY:$CY,$B$360,рўйхат!$B:$B,$C336)</f>
        <v/>
      </c>
      <c r="AT336" s="36">
        <f>SUMIFS(рўйхат!BC:BC,рўйхат!$CY:$CY,$B$360,рўйхат!$B:$B,$C336)</f>
        <v/>
      </c>
      <c r="AU336" s="35">
        <f>SUMIFS(рўйхат!BD:BD,рўйхат!$CY:$CY,$B$360,рўйхат!$B:$B,$C336)</f>
        <v/>
      </c>
      <c r="AV336" s="36">
        <f>SUMIFS(рўйхат!BE:BE,рўйхат!$CY:$CY,$B$360,рўйхат!$B:$B,$C336)</f>
        <v/>
      </c>
      <c r="AW336" s="35">
        <f>SUMIFS(рўйхат!BF:BF,рўйхат!$CY:$CY,$B$360,рўйхат!$B:$B,$C336)</f>
        <v/>
      </c>
      <c r="AX336" s="36">
        <f>SUMIFS(рўйхат!BG:BG,рўйхат!$CY:$CY,$B$360,рўйхат!$B:$B,$C336)</f>
        <v/>
      </c>
      <c r="AY336" s="35">
        <f>SUMIFS(рўйхат!BH:BH,рўйхат!$CY:$CY,$B$360,рўйхат!$B:$B,$C336)</f>
        <v/>
      </c>
      <c r="AZ336" s="36">
        <f>SUMIFS(рўйхат!BI:BI,рўйхат!$CY:$CY,$B$360,рўйхат!$B:$B,$C336)</f>
        <v/>
      </c>
      <c r="BA336" s="35">
        <f>SUMIFS(рўйхат!BJ:BJ,рўйхат!$CY:$CY,$B$360,рўйхат!$B:$B,$C336)</f>
        <v/>
      </c>
      <c r="BB336" s="36">
        <f>SUMIFS(рўйхат!BK:BK,рўйхат!$CY:$CY,$B$360,рўйхат!$B:$B,$C336)</f>
        <v/>
      </c>
      <c r="BC336" s="77">
        <f>IFERROR(AO336/E336,0)</f>
        <v/>
      </c>
      <c r="BD336" s="77">
        <f>IFERROR(AP336/F336,0)</f>
        <v/>
      </c>
      <c r="BE336" s="35">
        <f>SUMIFS(рўйхат!BL:BL,рўйхат!$CY:$CY,$B$360,рўйхат!$B:$B,$C336)</f>
        <v/>
      </c>
      <c r="BF336" s="36">
        <f>SUMIFS(рўйхат!BM:BM,рўйхат!$CY:$CY,$B$360,рўйхат!$B:$B,$C336)</f>
        <v/>
      </c>
      <c r="BG336" s="35">
        <f>SUMIFS(рўйхат!BN:BN,рўйхат!$CY:$CY,$B$360,рўйхат!$B:$B,$C336)</f>
        <v/>
      </c>
      <c r="BH336" s="36">
        <f>SUMIFS(рўйхат!BO:BO,рўйхат!$CY:$CY,$B$360,рўйхат!$B:$B,$C336)</f>
        <v/>
      </c>
      <c r="BI336" s="35">
        <f>SUMIFS(рўйхат!BP:BP,рўйхат!$CY:$CY,$B$360,рўйхат!$B:$B,$C336)</f>
        <v/>
      </c>
      <c r="BJ336" s="36">
        <f>SUMIFS(рўйхат!BQ:BQ,рўйхат!$CY:$CY,$B$360,рўйхат!$B:$B,$C336)</f>
        <v/>
      </c>
      <c r="BK336" s="35">
        <f>SUMIFS(рўйхат!BR:BR,рўйхат!$CY:$CY,$B$360,рўйхат!$B:$B,$C336)</f>
        <v/>
      </c>
      <c r="BL336" s="36">
        <f>SUMIFS(рўйхат!BS:BS,рўйхат!$CY:$CY,$B$360,рўйхат!$B:$B,$C336)</f>
        <v/>
      </c>
      <c r="BM336" s="35">
        <f>SUMIFS(рўйхат!BT:BT,рўйхат!$CY:$CY,$B$360,рўйхат!$B:$B,$C336)</f>
        <v/>
      </c>
      <c r="BN336" s="36">
        <f>SUMIFS(рўйхат!BU:BU,рўйхат!$CY:$CY,$B$360,рўйхат!$B:$B,$C336)</f>
        <v/>
      </c>
      <c r="BO336" s="35">
        <f>SUMIFS(рўйхат!BX:BX,рўйхат!$CY:$CY,$B$360,рўйхат!$B:$B,$C336)</f>
        <v/>
      </c>
      <c r="BP336" s="36">
        <f>SUMIFS(рўйхат!BY:BY,рўйхат!$CY:$CY,$B$360,рўйхат!$B:$B,$C336)</f>
        <v/>
      </c>
      <c r="BQ336" s="35">
        <f>SUMIFS(рўйхат!BZ:BZ,рўйхат!$CY:$CY,$B$360,рўйхат!$B:$B,$C336)</f>
        <v/>
      </c>
      <c r="BR336" s="36">
        <f>SUMIFS(рўйхат!CA:CA,рўйхат!$CY:$CY,$B$360,рўйхат!$B:$B,$C336)</f>
        <v/>
      </c>
      <c r="BS336" s="35">
        <f>SUMIFS(рўйхат!CB:CB,рўйхат!$CY:$CY,$B$360,рўйхат!$B:$B,$C336)</f>
        <v/>
      </c>
      <c r="BT336" s="36">
        <f>SUMIFS(рўйхат!CC:CC,рўйхат!$CY:$CY,$B$360,рўйхат!$B:$B,$C336)</f>
        <v/>
      </c>
      <c r="BU336" s="35">
        <f>SUMIFS(рўйхат!CD:CD,рўйхат!$CY:$CY,$B$360,рўйхат!$B:$B,$C336)</f>
        <v/>
      </c>
      <c r="BV336" s="36">
        <f>SUMIFS(рўйхат!CE:CE,рўйхат!$CY:$CY,$B$360,рўйхат!$B:$B,$C336)</f>
        <v/>
      </c>
      <c r="BW336" s="35">
        <f>SUMIFS(рўйхат!CH:CH,рўйхат!$CY:$CY,$B$360,рўйхат!$B:$B,$C336)</f>
        <v/>
      </c>
      <c r="BX336" s="36">
        <f>SUMIFS(рўйхат!CI:CI,рўйхат!$CY:$CY,$B$360,рўйхат!$B:$B,$C336)</f>
        <v/>
      </c>
      <c r="BY336" s="35">
        <f>SUMIFS(рўйхат!CJ:CJ,рўйхат!$CY:$CY,$B$360,рўйхат!$B:$B,$C336)</f>
        <v/>
      </c>
      <c r="BZ336" s="36">
        <f>SUMIFS(рўйхат!CK:CK,рўйхат!$CY:$CY,$B$360,рўйхат!$B:$B,$C336)</f>
        <v/>
      </c>
      <c r="CA336" s="35">
        <f>SUMIFS(рўйхат!CL:CL,рўйхат!$CY:$CY,$B$360,рўйхат!$B:$B,$C336)</f>
        <v/>
      </c>
      <c r="CB336" s="36">
        <f>SUMIFS(рўйхат!CM:CM,рўйхат!$CY:$CY,$B$360,рўйхат!$B:$B,$C336)</f>
        <v/>
      </c>
      <c r="CC336" s="35">
        <f>SUMIFS(рўйхат!CN:CN,рўйхат!$CY:$CY,$B$360,рўйхат!$B:$B,$C336)</f>
        <v/>
      </c>
      <c r="CD336" s="36">
        <f>SUMIFS(рўйхат!CO:CO,рўйхат!$CY:$CY,$B$360,рўйхат!$B:$B,$C336)</f>
        <v/>
      </c>
      <c r="CE336" s="77">
        <f>IFERROR(BE336/(Q336+BE336),0)</f>
        <v/>
      </c>
      <c r="CF336" s="78">
        <f>IFERROR(BF336/(R336+BF336),0)</f>
        <v/>
      </c>
      <c r="CG336" s="8">
        <f>COUNTIFS(B:B,B336)</f>
        <v/>
      </c>
    </row>
    <row r="337" hidden="1" outlineLevel="1" ht="17.1" customFormat="1" customHeight="1" s="8">
      <c r="A337" s="15" t="n"/>
      <c r="B337" s="50" t="n">
        <v>9</v>
      </c>
      <c r="C337" s="66" t="inlineStr">
        <is>
          <t>Инвестициялар, саноат ва савдо вазирлиги</t>
        </is>
      </c>
      <c r="D337" s="16" t="n"/>
      <c r="E337" s="35">
        <f>SUMIFS(рўйхат!F:F,рўйхат!$CY:$CY,$B$360,рўйхат!$B:$B,$C337)</f>
        <v/>
      </c>
      <c r="F337" s="36">
        <f>SUMIFS(рўйхат!G:G,рўйхат!$CY:$CY,$B$360,рўйхат!$B:$B,$C337)</f>
        <v/>
      </c>
      <c r="G337" s="35">
        <f>SUMIFS(рўйхат!H:H,рўйхат!$CY:$CY,$B$360,рўйхат!$B:$B,$C337)</f>
        <v/>
      </c>
      <c r="H337" s="36">
        <f>SUMIFS(рўйхат!I:I,рўйхат!$CY:$CY,$B$360,рўйхат!$B:$B,$C337)</f>
        <v/>
      </c>
      <c r="I337" s="35">
        <f>SUMIFS(рўйхат!J:J,рўйхат!$CY:$CY,$B$360,рўйхат!$B:$B,$C337)</f>
        <v/>
      </c>
      <c r="J337" s="36">
        <f>SUMIFS(рўйхат!K:K,рўйхат!$CY:$CY,$B$360,рўйхат!$B:$B,$C337)</f>
        <v/>
      </c>
      <c r="K337" s="35">
        <f>SUMIFS(рўйхат!L:L,рўйхат!$CY:$CY,$B$360,рўйхат!$B:$B,$C337)</f>
        <v/>
      </c>
      <c r="L337" s="36">
        <f>SUMIFS(рўйхат!M:M,рўйхат!$CY:$CY,$B$360,рўйхат!$B:$B,$C337)</f>
        <v/>
      </c>
      <c r="M337" s="35">
        <f>SUMIFS(рўйхат!N:N,рўйхат!$CY:$CY,$B$360,рўйхат!$B:$B,$C337)</f>
        <v/>
      </c>
      <c r="N337" s="36">
        <f>SUMIFS(рўйхат!O:O,рўйхат!$CY:$CY,$B$360,рўйхат!$B:$B,$C337)</f>
        <v/>
      </c>
      <c r="O337" s="34">
        <f>IFERROR(M337/E337,0)</f>
        <v/>
      </c>
      <c r="P337" s="34">
        <f>IFERROR(N337/F337,0)</f>
        <v/>
      </c>
      <c r="Q337" s="35">
        <f>SUMIFS(рўйхат!P:P,рўйхат!$CY:$CY,$B$360,рўйхат!$B:$B,$C337)</f>
        <v/>
      </c>
      <c r="R337" s="36">
        <f>SUMIFS(рўйхат!Q:Q,рўйхат!$CY:$CY,$B$360,рўйхат!$B:$B,$C337)</f>
        <v/>
      </c>
      <c r="S337" s="35">
        <f>SUMIFS(рўйхат!R:R,рўйхат!$CY:$CY,$B$360,рўйхат!$B:$B,$C337)</f>
        <v/>
      </c>
      <c r="T337" s="36">
        <f>SUMIFS(рўйхат!S:S,рўйхат!$CY:$CY,$B$360,рўйхат!$B:$B,$C337)</f>
        <v/>
      </c>
      <c r="U337" s="35">
        <f>SUMIFS(рўйхат!T:T,рўйхат!$CY:$CY,$B$360,рўйхат!$B:$B,$C337)</f>
        <v/>
      </c>
      <c r="V337" s="36">
        <f>SUMIFS(рўйхат!U:U,рўйхат!$CY:$CY,$B$360,рўйхат!$B:$B,$C337)</f>
        <v/>
      </c>
      <c r="W337" s="35">
        <f>SUMIFS(рўйхат!V:V,рўйхат!$CY:$CY,$B$360,рўйхат!$B:$B,$C337)</f>
        <v/>
      </c>
      <c r="X337" s="36">
        <f>SUMIFS(рўйхат!W:W,рўйхат!$CY:$CY,$B$360,рўйхат!$B:$B,$C337)</f>
        <v/>
      </c>
      <c r="Y337" s="35">
        <f>SUMIFS(рўйхат!X:X,рўйхат!$CY:$CY,$B$360,рўйхат!$B:$B,$C337)</f>
        <v/>
      </c>
      <c r="Z337" s="36">
        <f>SUMIFS(рўйхат!Y:Y,рўйхат!$CY:$CY,$B$360,рўйхат!$B:$B,$C337)</f>
        <v/>
      </c>
      <c r="AA337" s="35">
        <f>SUMIFS(рўйхат!Z:Z,рўйхат!$CY:$CY,$B$360,рўйхат!$B:$B,$C337)</f>
        <v/>
      </c>
      <c r="AB337" s="36">
        <f>SUMIFS(рўйхат!AA:AA,рўйхат!$CY:$CY,$B$360,рўйхат!$B:$B,$C337)</f>
        <v/>
      </c>
      <c r="AC337" s="35">
        <f>SUMIFS(рўйхат!AB:AB,рўйхат!$CY:$CY,$B$360,рўйхат!$B:$B,$C337)</f>
        <v/>
      </c>
      <c r="AD337" s="36">
        <f>SUMIFS(рўйхат!AC:AC,рўйхат!$CY:$CY,$B$360,рўйхат!$B:$B,$C337)</f>
        <v/>
      </c>
      <c r="AE337" s="35">
        <f>SUMIFS(рўйхат!AD:AD,рўйхат!$CY:$CY,$B$360,рўйхат!$B:$B,$C337)</f>
        <v/>
      </c>
      <c r="AF337" s="36">
        <f>SUMIFS(рўйхат!AE:AE,рўйхат!$CY:$CY,$B$360,рўйхат!$B:$B,$C337)</f>
        <v/>
      </c>
      <c r="AG337" s="35">
        <f>SUMIFS(рўйхат!AH:AH,рўйхат!$CY:$CY,$B$360,рўйхат!$B:$B,$C337)</f>
        <v/>
      </c>
      <c r="AH337" s="36">
        <f>SUMIFS(рўйхат!AI:AI,рўйхат!$CY:$CY,$B$360,рўйхат!$B:$B,$C337)</f>
        <v/>
      </c>
      <c r="AI337" s="35">
        <f>SUMIFS(рўйхат!AJ:AJ,рўйхат!$CY:$CY,$B$360,рўйхат!$B:$B,$C337)</f>
        <v/>
      </c>
      <c r="AJ337" s="36">
        <f>SUMIFS(рўйхат!AK:AK,рўйхат!$CY:$CY,$B$360,рўйхат!$B:$B,$C337)</f>
        <v/>
      </c>
      <c r="AK337" s="35">
        <f>SUMIFS(рўйхат!AL:AL,рўйхат!$CY:$CY,$B$360,рўйхат!$B:$B,$C337)</f>
        <v/>
      </c>
      <c r="AL337" s="36">
        <f>SUMIFS(рўйхат!AM:AM,рўйхат!$CY:$CY,$B$360,рўйхат!$B:$B,$C337)</f>
        <v/>
      </c>
      <c r="AM337" s="77">
        <f>IFERROR(Q337/E337,0)</f>
        <v/>
      </c>
      <c r="AN337" s="77">
        <f>IFERROR(R337/F337,0)</f>
        <v/>
      </c>
      <c r="AO337" s="35">
        <f>SUMIFS(рўйхат!AX:AX,рўйхат!$CY:$CY,$B$360,рўйхат!$B:$B,$C337)</f>
        <v/>
      </c>
      <c r="AP337" s="36">
        <f>SUMIFS(рўйхат!AY:AY,рўйхат!$CY:$CY,$B$360,рўйхат!$B:$B,$C337)</f>
        <v/>
      </c>
      <c r="AQ337" s="35">
        <f>SUMIFS(рўйхат!AZ:AZ,рўйхат!$CY:$CY,$B$360,рўйхат!$B:$B,$C337)</f>
        <v/>
      </c>
      <c r="AR337" s="36">
        <f>SUMIFS(рўйхат!BA:BA,рўйхат!$CY:$CY,$B$360,рўйхат!$B:$B,$C337)</f>
        <v/>
      </c>
      <c r="AS337" s="35">
        <f>SUMIFS(рўйхат!BB:BB,рўйхат!$CY:$CY,$B$360,рўйхат!$B:$B,$C337)</f>
        <v/>
      </c>
      <c r="AT337" s="36">
        <f>SUMIFS(рўйхат!BC:BC,рўйхат!$CY:$CY,$B$360,рўйхат!$B:$B,$C337)</f>
        <v/>
      </c>
      <c r="AU337" s="35">
        <f>SUMIFS(рўйхат!BD:BD,рўйхат!$CY:$CY,$B$360,рўйхат!$B:$B,$C337)</f>
        <v/>
      </c>
      <c r="AV337" s="36">
        <f>SUMIFS(рўйхат!BE:BE,рўйхат!$CY:$CY,$B$360,рўйхат!$B:$B,$C337)</f>
        <v/>
      </c>
      <c r="AW337" s="35">
        <f>SUMIFS(рўйхат!BF:BF,рўйхат!$CY:$CY,$B$360,рўйхат!$B:$B,$C337)</f>
        <v/>
      </c>
      <c r="AX337" s="36">
        <f>SUMIFS(рўйхат!BG:BG,рўйхат!$CY:$CY,$B$360,рўйхат!$B:$B,$C337)</f>
        <v/>
      </c>
      <c r="AY337" s="35">
        <f>SUMIFS(рўйхат!BH:BH,рўйхат!$CY:$CY,$B$360,рўйхат!$B:$B,$C337)</f>
        <v/>
      </c>
      <c r="AZ337" s="36">
        <f>SUMIFS(рўйхат!BI:BI,рўйхат!$CY:$CY,$B$360,рўйхат!$B:$B,$C337)</f>
        <v/>
      </c>
      <c r="BA337" s="35">
        <f>SUMIFS(рўйхат!BJ:BJ,рўйхат!$CY:$CY,$B$360,рўйхат!$B:$B,$C337)</f>
        <v/>
      </c>
      <c r="BB337" s="36">
        <f>SUMIFS(рўйхат!BK:BK,рўйхат!$CY:$CY,$B$360,рўйхат!$B:$B,$C337)</f>
        <v/>
      </c>
      <c r="BC337" s="77">
        <f>IFERROR(AO337/E337,0)</f>
        <v/>
      </c>
      <c r="BD337" s="77">
        <f>IFERROR(AP337/F337,0)</f>
        <v/>
      </c>
      <c r="BE337" s="35">
        <f>SUMIFS(рўйхат!BL:BL,рўйхат!$CY:$CY,$B$360,рўйхат!$B:$B,$C337)</f>
        <v/>
      </c>
      <c r="BF337" s="36">
        <f>SUMIFS(рўйхат!BM:BM,рўйхат!$CY:$CY,$B$360,рўйхат!$B:$B,$C337)</f>
        <v/>
      </c>
      <c r="BG337" s="35">
        <f>SUMIFS(рўйхат!BN:BN,рўйхат!$CY:$CY,$B$360,рўйхат!$B:$B,$C337)</f>
        <v/>
      </c>
      <c r="BH337" s="36">
        <f>SUMIFS(рўйхат!BO:BO,рўйхат!$CY:$CY,$B$360,рўйхат!$B:$B,$C337)</f>
        <v/>
      </c>
      <c r="BI337" s="35">
        <f>SUMIFS(рўйхат!BP:BP,рўйхат!$CY:$CY,$B$360,рўйхат!$B:$B,$C337)</f>
        <v/>
      </c>
      <c r="BJ337" s="36">
        <f>SUMIFS(рўйхат!BQ:BQ,рўйхат!$CY:$CY,$B$360,рўйхат!$B:$B,$C337)</f>
        <v/>
      </c>
      <c r="BK337" s="35">
        <f>SUMIFS(рўйхат!BR:BR,рўйхат!$CY:$CY,$B$360,рўйхат!$B:$B,$C337)</f>
        <v/>
      </c>
      <c r="BL337" s="36">
        <f>SUMIFS(рўйхат!BS:BS,рўйхат!$CY:$CY,$B$360,рўйхат!$B:$B,$C337)</f>
        <v/>
      </c>
      <c r="BM337" s="35">
        <f>SUMIFS(рўйхат!BT:BT,рўйхат!$CY:$CY,$B$360,рўйхат!$B:$B,$C337)</f>
        <v/>
      </c>
      <c r="BN337" s="36">
        <f>SUMIFS(рўйхат!BU:BU,рўйхат!$CY:$CY,$B$360,рўйхат!$B:$B,$C337)</f>
        <v/>
      </c>
      <c r="BO337" s="35">
        <f>SUMIFS(рўйхат!BX:BX,рўйхат!$CY:$CY,$B$360,рўйхат!$B:$B,$C337)</f>
        <v/>
      </c>
      <c r="BP337" s="36">
        <f>SUMIFS(рўйхат!BY:BY,рўйхат!$CY:$CY,$B$360,рўйхат!$B:$B,$C337)</f>
        <v/>
      </c>
      <c r="BQ337" s="35">
        <f>SUMIFS(рўйхат!BZ:BZ,рўйхат!$CY:$CY,$B$360,рўйхат!$B:$B,$C337)</f>
        <v/>
      </c>
      <c r="BR337" s="36">
        <f>SUMIFS(рўйхат!CA:CA,рўйхат!$CY:$CY,$B$360,рўйхат!$B:$B,$C337)</f>
        <v/>
      </c>
      <c r="BS337" s="35">
        <f>SUMIFS(рўйхат!CB:CB,рўйхат!$CY:$CY,$B$360,рўйхат!$B:$B,$C337)</f>
        <v/>
      </c>
      <c r="BT337" s="36">
        <f>SUMIFS(рўйхат!CC:CC,рўйхат!$CY:$CY,$B$360,рўйхат!$B:$B,$C337)</f>
        <v/>
      </c>
      <c r="BU337" s="35">
        <f>SUMIFS(рўйхат!CD:CD,рўйхат!$CY:$CY,$B$360,рўйхат!$B:$B,$C337)</f>
        <v/>
      </c>
      <c r="BV337" s="36">
        <f>SUMIFS(рўйхат!CE:CE,рўйхат!$CY:$CY,$B$360,рўйхат!$B:$B,$C337)</f>
        <v/>
      </c>
      <c r="BW337" s="35">
        <f>SUMIFS(рўйхат!CH:CH,рўйхат!$CY:$CY,$B$360,рўйхат!$B:$B,$C337)</f>
        <v/>
      </c>
      <c r="BX337" s="36">
        <f>SUMIFS(рўйхат!CI:CI,рўйхат!$CY:$CY,$B$360,рўйхат!$B:$B,$C337)</f>
        <v/>
      </c>
      <c r="BY337" s="35">
        <f>SUMIFS(рўйхат!CJ:CJ,рўйхат!$CY:$CY,$B$360,рўйхат!$B:$B,$C337)</f>
        <v/>
      </c>
      <c r="BZ337" s="36">
        <f>SUMIFS(рўйхат!CK:CK,рўйхат!$CY:$CY,$B$360,рўйхат!$B:$B,$C337)</f>
        <v/>
      </c>
      <c r="CA337" s="35">
        <f>SUMIFS(рўйхат!CL:CL,рўйхат!$CY:$CY,$B$360,рўйхат!$B:$B,$C337)</f>
        <v/>
      </c>
      <c r="CB337" s="36">
        <f>SUMIFS(рўйхат!CM:CM,рўйхат!$CY:$CY,$B$360,рўйхат!$B:$B,$C337)</f>
        <v/>
      </c>
      <c r="CC337" s="35">
        <f>SUMIFS(рўйхат!CN:CN,рўйхат!$CY:$CY,$B$360,рўйхат!$B:$B,$C337)</f>
        <v/>
      </c>
      <c r="CD337" s="36">
        <f>SUMIFS(рўйхат!CO:CO,рўйхат!$CY:$CY,$B$360,рўйхат!$B:$B,$C337)</f>
        <v/>
      </c>
      <c r="CE337" s="77">
        <f>IFERROR(BE337/(Q337+BE337),0)</f>
        <v/>
      </c>
      <c r="CF337" s="78">
        <f>IFERROR(BF337/(R337+BF337),0)</f>
        <v/>
      </c>
      <c r="CG337" s="8">
        <f>COUNTIFS(B:B,B337)</f>
        <v/>
      </c>
    </row>
    <row r="338" hidden="1" outlineLevel="1" ht="33.95" customFormat="1" customHeight="1" s="8">
      <c r="A338" s="15" t="n"/>
      <c r="B338" s="50" t="n">
        <v>10</v>
      </c>
      <c r="C338" s="66" t="inlineStr">
        <is>
          <t>Камбағалликни қисқартириш ва бандлик вазирлиги</t>
        </is>
      </c>
      <c r="D338" s="16" t="n"/>
      <c r="E338" s="35">
        <f>SUMIFS(рўйхат!F:F,рўйхат!$CY:$CY,$B$360,рўйхат!$B:$B,$C338)</f>
        <v/>
      </c>
      <c r="F338" s="36">
        <f>SUMIFS(рўйхат!G:G,рўйхат!$CY:$CY,$B$360,рўйхат!$B:$B,$C338)</f>
        <v/>
      </c>
      <c r="G338" s="35">
        <f>SUMIFS(рўйхат!H:H,рўйхат!$CY:$CY,$B$360,рўйхат!$B:$B,$C338)</f>
        <v/>
      </c>
      <c r="H338" s="36">
        <f>SUMIFS(рўйхат!I:I,рўйхат!$CY:$CY,$B$360,рўйхат!$B:$B,$C338)</f>
        <v/>
      </c>
      <c r="I338" s="35">
        <f>SUMIFS(рўйхат!J:J,рўйхат!$CY:$CY,$B$360,рўйхат!$B:$B,$C338)</f>
        <v/>
      </c>
      <c r="J338" s="36">
        <f>SUMIFS(рўйхат!K:K,рўйхат!$CY:$CY,$B$360,рўйхат!$B:$B,$C338)</f>
        <v/>
      </c>
      <c r="K338" s="35">
        <f>SUMIFS(рўйхат!L:L,рўйхат!$CY:$CY,$B$360,рўйхат!$B:$B,$C338)</f>
        <v/>
      </c>
      <c r="L338" s="36">
        <f>SUMIFS(рўйхат!M:M,рўйхат!$CY:$CY,$B$360,рўйхат!$B:$B,$C338)</f>
        <v/>
      </c>
      <c r="M338" s="35">
        <f>SUMIFS(рўйхат!N:N,рўйхат!$CY:$CY,$B$360,рўйхат!$B:$B,$C338)</f>
        <v/>
      </c>
      <c r="N338" s="36">
        <f>SUMIFS(рўйхат!O:O,рўйхат!$CY:$CY,$B$360,рўйхат!$B:$B,$C338)</f>
        <v/>
      </c>
      <c r="O338" s="34">
        <f>IFERROR(M338/E338,0)</f>
        <v/>
      </c>
      <c r="P338" s="34">
        <f>IFERROR(N338/F338,0)</f>
        <v/>
      </c>
      <c r="Q338" s="35">
        <f>SUMIFS(рўйхат!P:P,рўйхат!$CY:$CY,$B$360,рўйхат!$B:$B,$C338)</f>
        <v/>
      </c>
      <c r="R338" s="36">
        <f>SUMIFS(рўйхат!Q:Q,рўйхат!$CY:$CY,$B$360,рўйхат!$B:$B,$C338)</f>
        <v/>
      </c>
      <c r="S338" s="35">
        <f>SUMIFS(рўйхат!R:R,рўйхат!$CY:$CY,$B$360,рўйхат!$B:$B,$C338)</f>
        <v/>
      </c>
      <c r="T338" s="36">
        <f>SUMIFS(рўйхат!S:S,рўйхат!$CY:$CY,$B$360,рўйхат!$B:$B,$C338)</f>
        <v/>
      </c>
      <c r="U338" s="35">
        <f>SUMIFS(рўйхат!T:T,рўйхат!$CY:$CY,$B$360,рўйхат!$B:$B,$C338)</f>
        <v/>
      </c>
      <c r="V338" s="36">
        <f>SUMIFS(рўйхат!U:U,рўйхат!$CY:$CY,$B$360,рўйхат!$B:$B,$C338)</f>
        <v/>
      </c>
      <c r="W338" s="35">
        <f>SUMIFS(рўйхат!V:V,рўйхат!$CY:$CY,$B$360,рўйхат!$B:$B,$C338)</f>
        <v/>
      </c>
      <c r="X338" s="36">
        <f>SUMIFS(рўйхат!W:W,рўйхат!$CY:$CY,$B$360,рўйхат!$B:$B,$C338)</f>
        <v/>
      </c>
      <c r="Y338" s="35">
        <f>SUMIFS(рўйхат!X:X,рўйхат!$CY:$CY,$B$360,рўйхат!$B:$B,$C338)</f>
        <v/>
      </c>
      <c r="Z338" s="36">
        <f>SUMIFS(рўйхат!Y:Y,рўйхат!$CY:$CY,$B$360,рўйхат!$B:$B,$C338)</f>
        <v/>
      </c>
      <c r="AA338" s="35">
        <f>SUMIFS(рўйхат!Z:Z,рўйхат!$CY:$CY,$B$360,рўйхат!$B:$B,$C338)</f>
        <v/>
      </c>
      <c r="AB338" s="36">
        <f>SUMIFS(рўйхат!AA:AA,рўйхат!$CY:$CY,$B$360,рўйхат!$B:$B,$C338)</f>
        <v/>
      </c>
      <c r="AC338" s="35">
        <f>SUMIFS(рўйхат!AB:AB,рўйхат!$CY:$CY,$B$360,рўйхат!$B:$B,$C338)</f>
        <v/>
      </c>
      <c r="AD338" s="36">
        <f>SUMIFS(рўйхат!AC:AC,рўйхат!$CY:$CY,$B$360,рўйхат!$B:$B,$C338)</f>
        <v/>
      </c>
      <c r="AE338" s="35">
        <f>SUMIFS(рўйхат!AD:AD,рўйхат!$CY:$CY,$B$360,рўйхат!$B:$B,$C338)</f>
        <v/>
      </c>
      <c r="AF338" s="36">
        <f>SUMIFS(рўйхат!AE:AE,рўйхат!$CY:$CY,$B$360,рўйхат!$B:$B,$C338)</f>
        <v/>
      </c>
      <c r="AG338" s="35">
        <f>SUMIFS(рўйхат!AH:AH,рўйхат!$CY:$CY,$B$360,рўйхат!$B:$B,$C338)</f>
        <v/>
      </c>
      <c r="AH338" s="36">
        <f>SUMIFS(рўйхат!AI:AI,рўйхат!$CY:$CY,$B$360,рўйхат!$B:$B,$C338)</f>
        <v/>
      </c>
      <c r="AI338" s="35">
        <f>SUMIFS(рўйхат!AJ:AJ,рўйхат!$CY:$CY,$B$360,рўйхат!$B:$B,$C338)</f>
        <v/>
      </c>
      <c r="AJ338" s="36">
        <f>SUMIFS(рўйхат!AK:AK,рўйхат!$CY:$CY,$B$360,рўйхат!$B:$B,$C338)</f>
        <v/>
      </c>
      <c r="AK338" s="35">
        <f>SUMIFS(рўйхат!AL:AL,рўйхат!$CY:$CY,$B$360,рўйхат!$B:$B,$C338)</f>
        <v/>
      </c>
      <c r="AL338" s="36">
        <f>SUMIFS(рўйхат!AM:AM,рўйхат!$CY:$CY,$B$360,рўйхат!$B:$B,$C338)</f>
        <v/>
      </c>
      <c r="AM338" s="77">
        <f>IFERROR(Q338/E338,0)</f>
        <v/>
      </c>
      <c r="AN338" s="77">
        <f>IFERROR(R338/F338,0)</f>
        <v/>
      </c>
      <c r="AO338" s="35">
        <f>SUMIFS(рўйхат!AX:AX,рўйхат!$CY:$CY,$B$360,рўйхат!$B:$B,$C338)</f>
        <v/>
      </c>
      <c r="AP338" s="36">
        <f>SUMIFS(рўйхат!AY:AY,рўйхат!$CY:$CY,$B$360,рўйхат!$B:$B,$C338)</f>
        <v/>
      </c>
      <c r="AQ338" s="35">
        <f>SUMIFS(рўйхат!AZ:AZ,рўйхат!$CY:$CY,$B$360,рўйхат!$B:$B,$C338)</f>
        <v/>
      </c>
      <c r="AR338" s="36">
        <f>SUMIFS(рўйхат!BA:BA,рўйхат!$CY:$CY,$B$360,рўйхат!$B:$B,$C338)</f>
        <v/>
      </c>
      <c r="AS338" s="35">
        <f>SUMIFS(рўйхат!BB:BB,рўйхат!$CY:$CY,$B$360,рўйхат!$B:$B,$C338)</f>
        <v/>
      </c>
      <c r="AT338" s="36">
        <f>SUMIFS(рўйхат!BC:BC,рўйхат!$CY:$CY,$B$360,рўйхат!$B:$B,$C338)</f>
        <v/>
      </c>
      <c r="AU338" s="35">
        <f>SUMIFS(рўйхат!BD:BD,рўйхат!$CY:$CY,$B$360,рўйхат!$B:$B,$C338)</f>
        <v/>
      </c>
      <c r="AV338" s="36">
        <f>SUMIFS(рўйхат!BE:BE,рўйхат!$CY:$CY,$B$360,рўйхат!$B:$B,$C338)</f>
        <v/>
      </c>
      <c r="AW338" s="35">
        <f>SUMIFS(рўйхат!BF:BF,рўйхат!$CY:$CY,$B$360,рўйхат!$B:$B,$C338)</f>
        <v/>
      </c>
      <c r="AX338" s="36">
        <f>SUMIFS(рўйхат!BG:BG,рўйхат!$CY:$CY,$B$360,рўйхат!$B:$B,$C338)</f>
        <v/>
      </c>
      <c r="AY338" s="35">
        <f>SUMIFS(рўйхат!BH:BH,рўйхат!$CY:$CY,$B$360,рўйхат!$B:$B,$C338)</f>
        <v/>
      </c>
      <c r="AZ338" s="36">
        <f>SUMIFS(рўйхат!BI:BI,рўйхат!$CY:$CY,$B$360,рўйхат!$B:$B,$C338)</f>
        <v/>
      </c>
      <c r="BA338" s="35">
        <f>SUMIFS(рўйхат!BJ:BJ,рўйхат!$CY:$CY,$B$360,рўйхат!$B:$B,$C338)</f>
        <v/>
      </c>
      <c r="BB338" s="36">
        <f>SUMIFS(рўйхат!BK:BK,рўйхат!$CY:$CY,$B$360,рўйхат!$B:$B,$C338)</f>
        <v/>
      </c>
      <c r="BC338" s="77">
        <f>IFERROR(AO338/E338,0)</f>
        <v/>
      </c>
      <c r="BD338" s="77">
        <f>IFERROR(AP338/F338,0)</f>
        <v/>
      </c>
      <c r="BE338" s="35">
        <f>SUMIFS(рўйхат!BL:BL,рўйхат!$CY:$CY,$B$360,рўйхат!$B:$B,$C338)</f>
        <v/>
      </c>
      <c r="BF338" s="36">
        <f>SUMIFS(рўйхат!BM:BM,рўйхат!$CY:$CY,$B$360,рўйхат!$B:$B,$C338)</f>
        <v/>
      </c>
      <c r="BG338" s="35">
        <f>SUMIFS(рўйхат!BN:BN,рўйхат!$CY:$CY,$B$360,рўйхат!$B:$B,$C338)</f>
        <v/>
      </c>
      <c r="BH338" s="36">
        <f>SUMIFS(рўйхат!BO:BO,рўйхат!$CY:$CY,$B$360,рўйхат!$B:$B,$C338)</f>
        <v/>
      </c>
      <c r="BI338" s="35">
        <f>SUMIFS(рўйхат!BP:BP,рўйхат!$CY:$CY,$B$360,рўйхат!$B:$B,$C338)</f>
        <v/>
      </c>
      <c r="BJ338" s="36">
        <f>SUMIFS(рўйхат!BQ:BQ,рўйхат!$CY:$CY,$B$360,рўйхат!$B:$B,$C338)</f>
        <v/>
      </c>
      <c r="BK338" s="35">
        <f>SUMIFS(рўйхат!BR:BR,рўйхат!$CY:$CY,$B$360,рўйхат!$B:$B,$C338)</f>
        <v/>
      </c>
      <c r="BL338" s="36">
        <f>SUMIFS(рўйхат!BS:BS,рўйхат!$CY:$CY,$B$360,рўйхат!$B:$B,$C338)</f>
        <v/>
      </c>
      <c r="BM338" s="35">
        <f>SUMIFS(рўйхат!BT:BT,рўйхат!$CY:$CY,$B$360,рўйхат!$B:$B,$C338)</f>
        <v/>
      </c>
      <c r="BN338" s="36">
        <f>SUMIFS(рўйхат!BU:BU,рўйхат!$CY:$CY,$B$360,рўйхат!$B:$B,$C338)</f>
        <v/>
      </c>
      <c r="BO338" s="35">
        <f>SUMIFS(рўйхат!BX:BX,рўйхат!$CY:$CY,$B$360,рўйхат!$B:$B,$C338)</f>
        <v/>
      </c>
      <c r="BP338" s="36">
        <f>SUMIFS(рўйхат!BY:BY,рўйхат!$CY:$CY,$B$360,рўйхат!$B:$B,$C338)</f>
        <v/>
      </c>
      <c r="BQ338" s="35">
        <f>SUMIFS(рўйхат!BZ:BZ,рўйхат!$CY:$CY,$B$360,рўйхат!$B:$B,$C338)</f>
        <v/>
      </c>
      <c r="BR338" s="36">
        <f>SUMIFS(рўйхат!CA:CA,рўйхат!$CY:$CY,$B$360,рўйхат!$B:$B,$C338)</f>
        <v/>
      </c>
      <c r="BS338" s="35">
        <f>SUMIFS(рўйхат!CB:CB,рўйхат!$CY:$CY,$B$360,рўйхат!$B:$B,$C338)</f>
        <v/>
      </c>
      <c r="BT338" s="36">
        <f>SUMIFS(рўйхат!CC:CC,рўйхат!$CY:$CY,$B$360,рўйхат!$B:$B,$C338)</f>
        <v/>
      </c>
      <c r="BU338" s="35">
        <f>SUMIFS(рўйхат!CD:CD,рўйхат!$CY:$CY,$B$360,рўйхат!$B:$B,$C338)</f>
        <v/>
      </c>
      <c r="BV338" s="36">
        <f>SUMIFS(рўйхат!CE:CE,рўйхат!$CY:$CY,$B$360,рўйхат!$B:$B,$C338)</f>
        <v/>
      </c>
      <c r="BW338" s="35">
        <f>SUMIFS(рўйхат!CH:CH,рўйхат!$CY:$CY,$B$360,рўйхат!$B:$B,$C338)</f>
        <v/>
      </c>
      <c r="BX338" s="36">
        <f>SUMIFS(рўйхат!CI:CI,рўйхат!$CY:$CY,$B$360,рўйхат!$B:$B,$C338)</f>
        <v/>
      </c>
      <c r="BY338" s="35">
        <f>SUMIFS(рўйхат!CJ:CJ,рўйхат!$CY:$CY,$B$360,рўйхат!$B:$B,$C338)</f>
        <v/>
      </c>
      <c r="BZ338" s="36">
        <f>SUMIFS(рўйхат!CK:CK,рўйхат!$CY:$CY,$B$360,рўйхат!$B:$B,$C338)</f>
        <v/>
      </c>
      <c r="CA338" s="35">
        <f>SUMIFS(рўйхат!CL:CL,рўйхат!$CY:$CY,$B$360,рўйхат!$B:$B,$C338)</f>
        <v/>
      </c>
      <c r="CB338" s="36">
        <f>SUMIFS(рўйхат!CM:CM,рўйхат!$CY:$CY,$B$360,рўйхат!$B:$B,$C338)</f>
        <v/>
      </c>
      <c r="CC338" s="35">
        <f>SUMIFS(рўйхат!CN:CN,рўйхат!$CY:$CY,$B$360,рўйхат!$B:$B,$C338)</f>
        <v/>
      </c>
      <c r="CD338" s="36">
        <f>SUMIFS(рўйхат!CO:CO,рўйхат!$CY:$CY,$B$360,рўйхат!$B:$B,$C338)</f>
        <v/>
      </c>
      <c r="CE338" s="77">
        <f>IFERROR(BE338/(Q338+BE338),0)</f>
        <v/>
      </c>
      <c r="CF338" s="78">
        <f>IFERROR(BF338/(R338+BF338),0)</f>
        <v/>
      </c>
      <c r="CG338" s="8">
        <f>COUNTIFS(B:B,B338)</f>
        <v/>
      </c>
    </row>
    <row r="339" hidden="1" outlineLevel="1" ht="17.1" customFormat="1" customHeight="1" s="8">
      <c r="A339" s="15" t="n"/>
      <c r="B339" s="50" t="n">
        <v>11</v>
      </c>
      <c r="C339" s="66" t="inlineStr">
        <is>
          <t>Қишлоқ хўжалиги вазирлиги</t>
        </is>
      </c>
      <c r="D339" s="16" t="n"/>
      <c r="E339" s="35">
        <f>SUMIFS(рўйхат!F:F,рўйхат!$CY:$CY,$B$360,рўйхат!$B:$B,$C339)</f>
        <v/>
      </c>
      <c r="F339" s="36">
        <f>SUMIFS(рўйхат!G:G,рўйхат!$CY:$CY,$B$360,рўйхат!$B:$B,$C339)</f>
        <v/>
      </c>
      <c r="G339" s="35">
        <f>SUMIFS(рўйхат!H:H,рўйхат!$CY:$CY,$B$360,рўйхат!$B:$B,$C339)</f>
        <v/>
      </c>
      <c r="H339" s="36">
        <f>SUMIFS(рўйхат!I:I,рўйхат!$CY:$CY,$B$360,рўйхат!$B:$B,$C339)</f>
        <v/>
      </c>
      <c r="I339" s="35">
        <f>SUMIFS(рўйхат!J:J,рўйхат!$CY:$CY,$B$360,рўйхат!$B:$B,$C339)</f>
        <v/>
      </c>
      <c r="J339" s="36">
        <f>SUMIFS(рўйхат!K:K,рўйхат!$CY:$CY,$B$360,рўйхат!$B:$B,$C339)</f>
        <v/>
      </c>
      <c r="K339" s="35">
        <f>SUMIFS(рўйхат!L:L,рўйхат!$CY:$CY,$B$360,рўйхат!$B:$B,$C339)</f>
        <v/>
      </c>
      <c r="L339" s="36">
        <f>SUMIFS(рўйхат!M:M,рўйхат!$CY:$CY,$B$360,рўйхат!$B:$B,$C339)</f>
        <v/>
      </c>
      <c r="M339" s="35">
        <f>SUMIFS(рўйхат!N:N,рўйхат!$CY:$CY,$B$360,рўйхат!$B:$B,$C339)</f>
        <v/>
      </c>
      <c r="N339" s="36">
        <f>SUMIFS(рўйхат!O:O,рўйхат!$CY:$CY,$B$360,рўйхат!$B:$B,$C339)</f>
        <v/>
      </c>
      <c r="O339" s="34">
        <f>IFERROR(M339/E339,0)</f>
        <v/>
      </c>
      <c r="P339" s="34">
        <f>IFERROR(N339/F339,0)</f>
        <v/>
      </c>
      <c r="Q339" s="35">
        <f>SUMIFS(рўйхат!P:P,рўйхат!$CY:$CY,$B$360,рўйхат!$B:$B,$C339)</f>
        <v/>
      </c>
      <c r="R339" s="36">
        <f>SUMIFS(рўйхат!Q:Q,рўйхат!$CY:$CY,$B$360,рўйхат!$B:$B,$C339)</f>
        <v/>
      </c>
      <c r="S339" s="35">
        <f>SUMIFS(рўйхат!R:R,рўйхат!$CY:$CY,$B$360,рўйхат!$B:$B,$C339)</f>
        <v/>
      </c>
      <c r="T339" s="36">
        <f>SUMIFS(рўйхат!S:S,рўйхат!$CY:$CY,$B$360,рўйхат!$B:$B,$C339)</f>
        <v/>
      </c>
      <c r="U339" s="35">
        <f>SUMIFS(рўйхат!T:T,рўйхат!$CY:$CY,$B$360,рўйхат!$B:$B,$C339)</f>
        <v/>
      </c>
      <c r="V339" s="36">
        <f>SUMIFS(рўйхат!U:U,рўйхат!$CY:$CY,$B$360,рўйхат!$B:$B,$C339)</f>
        <v/>
      </c>
      <c r="W339" s="35">
        <f>SUMIFS(рўйхат!V:V,рўйхат!$CY:$CY,$B$360,рўйхат!$B:$B,$C339)</f>
        <v/>
      </c>
      <c r="X339" s="36">
        <f>SUMIFS(рўйхат!W:W,рўйхат!$CY:$CY,$B$360,рўйхат!$B:$B,$C339)</f>
        <v/>
      </c>
      <c r="Y339" s="35">
        <f>SUMIFS(рўйхат!X:X,рўйхат!$CY:$CY,$B$360,рўйхат!$B:$B,$C339)</f>
        <v/>
      </c>
      <c r="Z339" s="36">
        <f>SUMIFS(рўйхат!Y:Y,рўйхат!$CY:$CY,$B$360,рўйхат!$B:$B,$C339)</f>
        <v/>
      </c>
      <c r="AA339" s="35">
        <f>SUMIFS(рўйхат!Z:Z,рўйхат!$CY:$CY,$B$360,рўйхат!$B:$B,$C339)</f>
        <v/>
      </c>
      <c r="AB339" s="36">
        <f>SUMIFS(рўйхат!AA:AA,рўйхат!$CY:$CY,$B$360,рўйхат!$B:$B,$C339)</f>
        <v/>
      </c>
      <c r="AC339" s="35">
        <f>SUMIFS(рўйхат!AB:AB,рўйхат!$CY:$CY,$B$360,рўйхат!$B:$B,$C339)</f>
        <v/>
      </c>
      <c r="AD339" s="36">
        <f>SUMIFS(рўйхат!AC:AC,рўйхат!$CY:$CY,$B$360,рўйхат!$B:$B,$C339)</f>
        <v/>
      </c>
      <c r="AE339" s="35">
        <f>SUMIFS(рўйхат!AD:AD,рўйхат!$CY:$CY,$B$360,рўйхат!$B:$B,$C339)</f>
        <v/>
      </c>
      <c r="AF339" s="36">
        <f>SUMIFS(рўйхат!AE:AE,рўйхат!$CY:$CY,$B$360,рўйхат!$B:$B,$C339)</f>
        <v/>
      </c>
      <c r="AG339" s="35">
        <f>SUMIFS(рўйхат!AH:AH,рўйхат!$CY:$CY,$B$360,рўйхат!$B:$B,$C339)</f>
        <v/>
      </c>
      <c r="AH339" s="36">
        <f>SUMIFS(рўйхат!AI:AI,рўйхат!$CY:$CY,$B$360,рўйхат!$B:$B,$C339)</f>
        <v/>
      </c>
      <c r="AI339" s="35">
        <f>SUMIFS(рўйхат!AJ:AJ,рўйхат!$CY:$CY,$B$360,рўйхат!$B:$B,$C339)</f>
        <v/>
      </c>
      <c r="AJ339" s="36">
        <f>SUMIFS(рўйхат!AK:AK,рўйхат!$CY:$CY,$B$360,рўйхат!$B:$B,$C339)</f>
        <v/>
      </c>
      <c r="AK339" s="35">
        <f>SUMIFS(рўйхат!AL:AL,рўйхат!$CY:$CY,$B$360,рўйхат!$B:$B,$C339)</f>
        <v/>
      </c>
      <c r="AL339" s="36">
        <f>SUMIFS(рўйхат!AM:AM,рўйхат!$CY:$CY,$B$360,рўйхат!$B:$B,$C339)</f>
        <v/>
      </c>
      <c r="AM339" s="77">
        <f>IFERROR(Q339/E339,0)</f>
        <v/>
      </c>
      <c r="AN339" s="77">
        <f>IFERROR(R339/F339,0)</f>
        <v/>
      </c>
      <c r="AO339" s="35">
        <f>SUMIFS(рўйхат!AX:AX,рўйхат!$CY:$CY,$B$360,рўйхат!$B:$B,$C339)</f>
        <v/>
      </c>
      <c r="AP339" s="36">
        <f>SUMIFS(рўйхат!AY:AY,рўйхат!$CY:$CY,$B$360,рўйхат!$B:$B,$C339)</f>
        <v/>
      </c>
      <c r="AQ339" s="35">
        <f>SUMIFS(рўйхат!AZ:AZ,рўйхат!$CY:$CY,$B$360,рўйхат!$B:$B,$C339)</f>
        <v/>
      </c>
      <c r="AR339" s="36">
        <f>SUMIFS(рўйхат!BA:BA,рўйхат!$CY:$CY,$B$360,рўйхат!$B:$B,$C339)</f>
        <v/>
      </c>
      <c r="AS339" s="35">
        <f>SUMIFS(рўйхат!BB:BB,рўйхат!$CY:$CY,$B$360,рўйхат!$B:$B,$C339)</f>
        <v/>
      </c>
      <c r="AT339" s="36">
        <f>SUMIFS(рўйхат!BC:BC,рўйхат!$CY:$CY,$B$360,рўйхат!$B:$B,$C339)</f>
        <v/>
      </c>
      <c r="AU339" s="35">
        <f>SUMIFS(рўйхат!BD:BD,рўйхат!$CY:$CY,$B$360,рўйхат!$B:$B,$C339)</f>
        <v/>
      </c>
      <c r="AV339" s="36">
        <f>SUMIFS(рўйхат!BE:BE,рўйхат!$CY:$CY,$B$360,рўйхат!$B:$B,$C339)</f>
        <v/>
      </c>
      <c r="AW339" s="35">
        <f>SUMIFS(рўйхат!BF:BF,рўйхат!$CY:$CY,$B$360,рўйхат!$B:$B,$C339)</f>
        <v/>
      </c>
      <c r="AX339" s="36">
        <f>SUMIFS(рўйхат!BG:BG,рўйхат!$CY:$CY,$B$360,рўйхат!$B:$B,$C339)</f>
        <v/>
      </c>
      <c r="AY339" s="35">
        <f>SUMIFS(рўйхат!BH:BH,рўйхат!$CY:$CY,$B$360,рўйхат!$B:$B,$C339)</f>
        <v/>
      </c>
      <c r="AZ339" s="36">
        <f>SUMIFS(рўйхат!BI:BI,рўйхат!$CY:$CY,$B$360,рўйхат!$B:$B,$C339)</f>
        <v/>
      </c>
      <c r="BA339" s="35">
        <f>SUMIFS(рўйхат!BJ:BJ,рўйхат!$CY:$CY,$B$360,рўйхат!$B:$B,$C339)</f>
        <v/>
      </c>
      <c r="BB339" s="36">
        <f>SUMIFS(рўйхат!BK:BK,рўйхат!$CY:$CY,$B$360,рўйхат!$B:$B,$C339)</f>
        <v/>
      </c>
      <c r="BC339" s="77">
        <f>IFERROR(AO339/E339,0)</f>
        <v/>
      </c>
      <c r="BD339" s="77">
        <f>IFERROR(AP339/F339,0)</f>
        <v/>
      </c>
      <c r="BE339" s="35">
        <f>SUMIFS(рўйхат!BL:BL,рўйхат!$CY:$CY,$B$360,рўйхат!$B:$B,$C339)</f>
        <v/>
      </c>
      <c r="BF339" s="36">
        <f>SUMIFS(рўйхат!BM:BM,рўйхат!$CY:$CY,$B$360,рўйхат!$B:$B,$C339)</f>
        <v/>
      </c>
      <c r="BG339" s="35">
        <f>SUMIFS(рўйхат!BN:BN,рўйхат!$CY:$CY,$B$360,рўйхат!$B:$B,$C339)</f>
        <v/>
      </c>
      <c r="BH339" s="36">
        <f>SUMIFS(рўйхат!BO:BO,рўйхат!$CY:$CY,$B$360,рўйхат!$B:$B,$C339)</f>
        <v/>
      </c>
      <c r="BI339" s="35">
        <f>SUMIFS(рўйхат!BP:BP,рўйхат!$CY:$CY,$B$360,рўйхат!$B:$B,$C339)</f>
        <v/>
      </c>
      <c r="BJ339" s="36">
        <f>SUMIFS(рўйхат!BQ:BQ,рўйхат!$CY:$CY,$B$360,рўйхат!$B:$B,$C339)</f>
        <v/>
      </c>
      <c r="BK339" s="35">
        <f>SUMIFS(рўйхат!BR:BR,рўйхат!$CY:$CY,$B$360,рўйхат!$B:$B,$C339)</f>
        <v/>
      </c>
      <c r="BL339" s="36">
        <f>SUMIFS(рўйхат!BS:BS,рўйхат!$CY:$CY,$B$360,рўйхат!$B:$B,$C339)</f>
        <v/>
      </c>
      <c r="BM339" s="35">
        <f>SUMIFS(рўйхат!BT:BT,рўйхат!$CY:$CY,$B$360,рўйхат!$B:$B,$C339)</f>
        <v/>
      </c>
      <c r="BN339" s="36">
        <f>SUMIFS(рўйхат!BU:BU,рўйхат!$CY:$CY,$B$360,рўйхат!$B:$B,$C339)</f>
        <v/>
      </c>
      <c r="BO339" s="35">
        <f>SUMIFS(рўйхат!BX:BX,рўйхат!$CY:$CY,$B$360,рўйхат!$B:$B,$C339)</f>
        <v/>
      </c>
      <c r="BP339" s="36">
        <f>SUMIFS(рўйхат!BY:BY,рўйхат!$CY:$CY,$B$360,рўйхат!$B:$B,$C339)</f>
        <v/>
      </c>
      <c r="BQ339" s="35">
        <f>SUMIFS(рўйхат!BZ:BZ,рўйхат!$CY:$CY,$B$360,рўйхат!$B:$B,$C339)</f>
        <v/>
      </c>
      <c r="BR339" s="36">
        <f>SUMIFS(рўйхат!CA:CA,рўйхат!$CY:$CY,$B$360,рўйхат!$B:$B,$C339)</f>
        <v/>
      </c>
      <c r="BS339" s="35">
        <f>SUMIFS(рўйхат!CB:CB,рўйхат!$CY:$CY,$B$360,рўйхат!$B:$B,$C339)</f>
        <v/>
      </c>
      <c r="BT339" s="36">
        <f>SUMIFS(рўйхат!CC:CC,рўйхат!$CY:$CY,$B$360,рўйхат!$B:$B,$C339)</f>
        <v/>
      </c>
      <c r="BU339" s="35">
        <f>SUMIFS(рўйхат!CD:CD,рўйхат!$CY:$CY,$B$360,рўйхат!$B:$B,$C339)</f>
        <v/>
      </c>
      <c r="BV339" s="36">
        <f>SUMIFS(рўйхат!CE:CE,рўйхат!$CY:$CY,$B$360,рўйхат!$B:$B,$C339)</f>
        <v/>
      </c>
      <c r="BW339" s="35">
        <f>SUMIFS(рўйхат!CH:CH,рўйхат!$CY:$CY,$B$360,рўйхат!$B:$B,$C339)</f>
        <v/>
      </c>
      <c r="BX339" s="36">
        <f>SUMIFS(рўйхат!CI:CI,рўйхат!$CY:$CY,$B$360,рўйхат!$B:$B,$C339)</f>
        <v/>
      </c>
      <c r="BY339" s="35">
        <f>SUMIFS(рўйхат!CJ:CJ,рўйхат!$CY:$CY,$B$360,рўйхат!$B:$B,$C339)</f>
        <v/>
      </c>
      <c r="BZ339" s="36">
        <f>SUMIFS(рўйхат!CK:CK,рўйхат!$CY:$CY,$B$360,рўйхат!$B:$B,$C339)</f>
        <v/>
      </c>
      <c r="CA339" s="35">
        <f>SUMIFS(рўйхат!CL:CL,рўйхат!$CY:$CY,$B$360,рўйхат!$B:$B,$C339)</f>
        <v/>
      </c>
      <c r="CB339" s="36">
        <f>SUMIFS(рўйхат!CM:CM,рўйхат!$CY:$CY,$B$360,рўйхат!$B:$B,$C339)</f>
        <v/>
      </c>
      <c r="CC339" s="35">
        <f>SUMIFS(рўйхат!CN:CN,рўйхат!$CY:$CY,$B$360,рўйхат!$B:$B,$C339)</f>
        <v/>
      </c>
      <c r="CD339" s="36">
        <f>SUMIFS(рўйхат!CO:CO,рўйхат!$CY:$CY,$B$360,рўйхат!$B:$B,$C339)</f>
        <v/>
      </c>
      <c r="CE339" s="77">
        <f>IFERROR(BE339/(Q339+BE339),0)</f>
        <v/>
      </c>
      <c r="CF339" s="78">
        <f>IFERROR(BF339/(R339+BF339),0)</f>
        <v/>
      </c>
      <c r="CG339" s="8">
        <f>COUNTIFS(B:B,B339)</f>
        <v/>
      </c>
    </row>
    <row r="340" hidden="1" outlineLevel="1" ht="17.1" customFormat="1" customHeight="1" s="8">
      <c r="A340" s="15" t="n"/>
      <c r="B340" s="50" t="n">
        <v>12</v>
      </c>
      <c r="C340" s="66" t="inlineStr">
        <is>
          <t>Қурилиш ва уй-жой коммунал хўжалиги вазирлиги</t>
        </is>
      </c>
      <c r="D340" s="16" t="n"/>
      <c r="E340" s="35">
        <f>SUMIFS(рўйхат!F:F,рўйхат!$CY:$CY,$B$360,рўйхат!$B:$B,$C340)</f>
        <v/>
      </c>
      <c r="F340" s="36">
        <f>SUMIFS(рўйхат!G:G,рўйхат!$CY:$CY,$B$360,рўйхат!$B:$B,$C340)</f>
        <v/>
      </c>
      <c r="G340" s="35">
        <f>SUMIFS(рўйхат!H:H,рўйхат!$CY:$CY,$B$360,рўйхат!$B:$B,$C340)</f>
        <v/>
      </c>
      <c r="H340" s="36">
        <f>SUMIFS(рўйхат!I:I,рўйхат!$CY:$CY,$B$360,рўйхат!$B:$B,$C340)</f>
        <v/>
      </c>
      <c r="I340" s="35">
        <f>SUMIFS(рўйхат!J:J,рўйхат!$CY:$CY,$B$360,рўйхат!$B:$B,$C340)</f>
        <v/>
      </c>
      <c r="J340" s="36">
        <f>SUMIFS(рўйхат!K:K,рўйхат!$CY:$CY,$B$360,рўйхат!$B:$B,$C340)</f>
        <v/>
      </c>
      <c r="K340" s="35">
        <f>SUMIFS(рўйхат!L:L,рўйхат!$CY:$CY,$B$360,рўйхат!$B:$B,$C340)</f>
        <v/>
      </c>
      <c r="L340" s="36">
        <f>SUMIFS(рўйхат!M:M,рўйхат!$CY:$CY,$B$360,рўйхат!$B:$B,$C340)</f>
        <v/>
      </c>
      <c r="M340" s="35">
        <f>SUMIFS(рўйхат!N:N,рўйхат!$CY:$CY,$B$360,рўйхат!$B:$B,$C340)</f>
        <v/>
      </c>
      <c r="N340" s="36">
        <f>SUMIFS(рўйхат!O:O,рўйхат!$CY:$CY,$B$360,рўйхат!$B:$B,$C340)</f>
        <v/>
      </c>
      <c r="O340" s="34">
        <f>IFERROR(M340/E340,0)</f>
        <v/>
      </c>
      <c r="P340" s="34">
        <f>IFERROR(N340/F340,0)</f>
        <v/>
      </c>
      <c r="Q340" s="35">
        <f>SUMIFS(рўйхат!P:P,рўйхат!$CY:$CY,$B$360,рўйхат!$B:$B,$C340)</f>
        <v/>
      </c>
      <c r="R340" s="36">
        <f>SUMIFS(рўйхат!Q:Q,рўйхат!$CY:$CY,$B$360,рўйхат!$B:$B,$C340)</f>
        <v/>
      </c>
      <c r="S340" s="35">
        <f>SUMIFS(рўйхат!R:R,рўйхат!$CY:$CY,$B$360,рўйхат!$B:$B,$C340)</f>
        <v/>
      </c>
      <c r="T340" s="36">
        <f>SUMIFS(рўйхат!S:S,рўйхат!$CY:$CY,$B$360,рўйхат!$B:$B,$C340)</f>
        <v/>
      </c>
      <c r="U340" s="35">
        <f>SUMIFS(рўйхат!T:T,рўйхат!$CY:$CY,$B$360,рўйхат!$B:$B,$C340)</f>
        <v/>
      </c>
      <c r="V340" s="36">
        <f>SUMIFS(рўйхат!U:U,рўйхат!$CY:$CY,$B$360,рўйхат!$B:$B,$C340)</f>
        <v/>
      </c>
      <c r="W340" s="35">
        <f>SUMIFS(рўйхат!V:V,рўйхат!$CY:$CY,$B$360,рўйхат!$B:$B,$C340)</f>
        <v/>
      </c>
      <c r="X340" s="36">
        <f>SUMIFS(рўйхат!W:W,рўйхат!$CY:$CY,$B$360,рўйхат!$B:$B,$C340)</f>
        <v/>
      </c>
      <c r="Y340" s="35">
        <f>SUMIFS(рўйхат!X:X,рўйхат!$CY:$CY,$B$360,рўйхат!$B:$B,$C340)</f>
        <v/>
      </c>
      <c r="Z340" s="36">
        <f>SUMIFS(рўйхат!Y:Y,рўйхат!$CY:$CY,$B$360,рўйхат!$B:$B,$C340)</f>
        <v/>
      </c>
      <c r="AA340" s="35">
        <f>SUMIFS(рўйхат!Z:Z,рўйхат!$CY:$CY,$B$360,рўйхат!$B:$B,$C340)</f>
        <v/>
      </c>
      <c r="AB340" s="36">
        <f>SUMIFS(рўйхат!AA:AA,рўйхат!$CY:$CY,$B$360,рўйхат!$B:$B,$C340)</f>
        <v/>
      </c>
      <c r="AC340" s="35">
        <f>SUMIFS(рўйхат!AB:AB,рўйхат!$CY:$CY,$B$360,рўйхат!$B:$B,$C340)</f>
        <v/>
      </c>
      <c r="AD340" s="36">
        <f>SUMIFS(рўйхат!AC:AC,рўйхат!$CY:$CY,$B$360,рўйхат!$B:$B,$C340)</f>
        <v/>
      </c>
      <c r="AE340" s="35">
        <f>SUMIFS(рўйхат!AD:AD,рўйхат!$CY:$CY,$B$360,рўйхат!$B:$B,$C340)</f>
        <v/>
      </c>
      <c r="AF340" s="36">
        <f>SUMIFS(рўйхат!AE:AE,рўйхат!$CY:$CY,$B$360,рўйхат!$B:$B,$C340)</f>
        <v/>
      </c>
      <c r="AG340" s="35">
        <f>SUMIFS(рўйхат!AH:AH,рўйхат!$CY:$CY,$B$360,рўйхат!$B:$B,$C340)</f>
        <v/>
      </c>
      <c r="AH340" s="36">
        <f>SUMIFS(рўйхат!AI:AI,рўйхат!$CY:$CY,$B$360,рўйхат!$B:$B,$C340)</f>
        <v/>
      </c>
      <c r="AI340" s="35">
        <f>SUMIFS(рўйхат!AJ:AJ,рўйхат!$CY:$CY,$B$360,рўйхат!$B:$B,$C340)</f>
        <v/>
      </c>
      <c r="AJ340" s="36">
        <f>SUMIFS(рўйхат!AK:AK,рўйхат!$CY:$CY,$B$360,рўйхат!$B:$B,$C340)</f>
        <v/>
      </c>
      <c r="AK340" s="35">
        <f>SUMIFS(рўйхат!AL:AL,рўйхат!$CY:$CY,$B$360,рўйхат!$B:$B,$C340)</f>
        <v/>
      </c>
      <c r="AL340" s="36">
        <f>SUMIFS(рўйхат!AM:AM,рўйхат!$CY:$CY,$B$360,рўйхат!$B:$B,$C340)</f>
        <v/>
      </c>
      <c r="AM340" s="77">
        <f>IFERROR(Q340/E340,0)</f>
        <v/>
      </c>
      <c r="AN340" s="77">
        <f>IFERROR(R340/F340,0)</f>
        <v/>
      </c>
      <c r="AO340" s="35">
        <f>SUMIFS(рўйхат!AX:AX,рўйхат!$CY:$CY,$B$360,рўйхат!$B:$B,$C340)</f>
        <v/>
      </c>
      <c r="AP340" s="36">
        <f>SUMIFS(рўйхат!AY:AY,рўйхат!$CY:$CY,$B$360,рўйхат!$B:$B,$C340)</f>
        <v/>
      </c>
      <c r="AQ340" s="35">
        <f>SUMIFS(рўйхат!AZ:AZ,рўйхат!$CY:$CY,$B$360,рўйхат!$B:$B,$C340)</f>
        <v/>
      </c>
      <c r="AR340" s="36">
        <f>SUMIFS(рўйхат!BA:BA,рўйхат!$CY:$CY,$B$360,рўйхат!$B:$B,$C340)</f>
        <v/>
      </c>
      <c r="AS340" s="35">
        <f>SUMIFS(рўйхат!BB:BB,рўйхат!$CY:$CY,$B$360,рўйхат!$B:$B,$C340)</f>
        <v/>
      </c>
      <c r="AT340" s="36">
        <f>SUMIFS(рўйхат!BC:BC,рўйхат!$CY:$CY,$B$360,рўйхат!$B:$B,$C340)</f>
        <v/>
      </c>
      <c r="AU340" s="35">
        <f>SUMIFS(рўйхат!BD:BD,рўйхат!$CY:$CY,$B$360,рўйхат!$B:$B,$C340)</f>
        <v/>
      </c>
      <c r="AV340" s="36">
        <f>SUMIFS(рўйхат!BE:BE,рўйхат!$CY:$CY,$B$360,рўйхат!$B:$B,$C340)</f>
        <v/>
      </c>
      <c r="AW340" s="35">
        <f>SUMIFS(рўйхат!BF:BF,рўйхат!$CY:$CY,$B$360,рўйхат!$B:$B,$C340)</f>
        <v/>
      </c>
      <c r="AX340" s="36">
        <f>SUMIFS(рўйхат!BG:BG,рўйхат!$CY:$CY,$B$360,рўйхат!$B:$B,$C340)</f>
        <v/>
      </c>
      <c r="AY340" s="35">
        <f>SUMIFS(рўйхат!BH:BH,рўйхат!$CY:$CY,$B$360,рўйхат!$B:$B,$C340)</f>
        <v/>
      </c>
      <c r="AZ340" s="36">
        <f>SUMIFS(рўйхат!BI:BI,рўйхат!$CY:$CY,$B$360,рўйхат!$B:$B,$C340)</f>
        <v/>
      </c>
      <c r="BA340" s="35">
        <f>SUMIFS(рўйхат!BJ:BJ,рўйхат!$CY:$CY,$B$360,рўйхат!$B:$B,$C340)</f>
        <v/>
      </c>
      <c r="BB340" s="36">
        <f>SUMIFS(рўйхат!BK:BK,рўйхат!$CY:$CY,$B$360,рўйхат!$B:$B,$C340)</f>
        <v/>
      </c>
      <c r="BC340" s="77">
        <f>IFERROR(AO340/E340,0)</f>
        <v/>
      </c>
      <c r="BD340" s="77">
        <f>IFERROR(AP340/F340,0)</f>
        <v/>
      </c>
      <c r="BE340" s="35">
        <f>SUMIFS(рўйхат!BL:BL,рўйхат!$CY:$CY,$B$360,рўйхат!$B:$B,$C340)</f>
        <v/>
      </c>
      <c r="BF340" s="36">
        <f>SUMIFS(рўйхат!BM:BM,рўйхат!$CY:$CY,$B$360,рўйхат!$B:$B,$C340)</f>
        <v/>
      </c>
      <c r="BG340" s="35">
        <f>SUMIFS(рўйхат!BN:BN,рўйхат!$CY:$CY,$B$360,рўйхат!$B:$B,$C340)</f>
        <v/>
      </c>
      <c r="BH340" s="36">
        <f>SUMIFS(рўйхат!BO:BO,рўйхат!$CY:$CY,$B$360,рўйхат!$B:$B,$C340)</f>
        <v/>
      </c>
      <c r="BI340" s="35">
        <f>SUMIFS(рўйхат!BP:BP,рўйхат!$CY:$CY,$B$360,рўйхат!$B:$B,$C340)</f>
        <v/>
      </c>
      <c r="BJ340" s="36">
        <f>SUMIFS(рўйхат!BQ:BQ,рўйхат!$CY:$CY,$B$360,рўйхат!$B:$B,$C340)</f>
        <v/>
      </c>
      <c r="BK340" s="35">
        <f>SUMIFS(рўйхат!BR:BR,рўйхат!$CY:$CY,$B$360,рўйхат!$B:$B,$C340)</f>
        <v/>
      </c>
      <c r="BL340" s="36">
        <f>SUMIFS(рўйхат!BS:BS,рўйхат!$CY:$CY,$B$360,рўйхат!$B:$B,$C340)</f>
        <v/>
      </c>
      <c r="BM340" s="35">
        <f>SUMIFS(рўйхат!BT:BT,рўйхат!$CY:$CY,$B$360,рўйхат!$B:$B,$C340)</f>
        <v/>
      </c>
      <c r="BN340" s="36">
        <f>SUMIFS(рўйхат!BU:BU,рўйхат!$CY:$CY,$B$360,рўйхат!$B:$B,$C340)</f>
        <v/>
      </c>
      <c r="BO340" s="35">
        <f>SUMIFS(рўйхат!BX:BX,рўйхат!$CY:$CY,$B$360,рўйхат!$B:$B,$C340)</f>
        <v/>
      </c>
      <c r="BP340" s="36">
        <f>SUMIFS(рўйхат!BY:BY,рўйхат!$CY:$CY,$B$360,рўйхат!$B:$B,$C340)</f>
        <v/>
      </c>
      <c r="BQ340" s="35">
        <f>SUMIFS(рўйхат!BZ:BZ,рўйхат!$CY:$CY,$B$360,рўйхат!$B:$B,$C340)</f>
        <v/>
      </c>
      <c r="BR340" s="36">
        <f>SUMIFS(рўйхат!CA:CA,рўйхат!$CY:$CY,$B$360,рўйхат!$B:$B,$C340)</f>
        <v/>
      </c>
      <c r="BS340" s="35">
        <f>SUMIFS(рўйхат!CB:CB,рўйхат!$CY:$CY,$B$360,рўйхат!$B:$B,$C340)</f>
        <v/>
      </c>
      <c r="BT340" s="36">
        <f>SUMIFS(рўйхат!CC:CC,рўйхат!$CY:$CY,$B$360,рўйхат!$B:$B,$C340)</f>
        <v/>
      </c>
      <c r="BU340" s="35">
        <f>SUMIFS(рўйхат!CD:CD,рўйхат!$CY:$CY,$B$360,рўйхат!$B:$B,$C340)</f>
        <v/>
      </c>
      <c r="BV340" s="36">
        <f>SUMIFS(рўйхат!CE:CE,рўйхат!$CY:$CY,$B$360,рўйхат!$B:$B,$C340)</f>
        <v/>
      </c>
      <c r="BW340" s="35">
        <f>SUMIFS(рўйхат!CH:CH,рўйхат!$CY:$CY,$B$360,рўйхат!$B:$B,$C340)</f>
        <v/>
      </c>
      <c r="BX340" s="36">
        <f>SUMIFS(рўйхат!CI:CI,рўйхат!$CY:$CY,$B$360,рўйхат!$B:$B,$C340)</f>
        <v/>
      </c>
      <c r="BY340" s="35">
        <f>SUMIFS(рўйхат!CJ:CJ,рўйхат!$CY:$CY,$B$360,рўйхат!$B:$B,$C340)</f>
        <v/>
      </c>
      <c r="BZ340" s="36">
        <f>SUMIFS(рўйхат!CK:CK,рўйхат!$CY:$CY,$B$360,рўйхат!$B:$B,$C340)</f>
        <v/>
      </c>
      <c r="CA340" s="35">
        <f>SUMIFS(рўйхат!CL:CL,рўйхат!$CY:$CY,$B$360,рўйхат!$B:$B,$C340)</f>
        <v/>
      </c>
      <c r="CB340" s="36">
        <f>SUMIFS(рўйхат!CM:CM,рўйхат!$CY:$CY,$B$360,рўйхат!$B:$B,$C340)</f>
        <v/>
      </c>
      <c r="CC340" s="35">
        <f>SUMIFS(рўйхат!CN:CN,рўйхат!$CY:$CY,$B$360,рўйхат!$B:$B,$C340)</f>
        <v/>
      </c>
      <c r="CD340" s="36">
        <f>SUMIFS(рўйхат!CO:CO,рўйхат!$CY:$CY,$B$360,рўйхат!$B:$B,$C340)</f>
        <v/>
      </c>
      <c r="CE340" s="77">
        <f>IFERROR(BE340/(Q340+BE340),0)</f>
        <v/>
      </c>
      <c r="CF340" s="78">
        <f>IFERROR(BF340/(R340+BF340),0)</f>
        <v/>
      </c>
      <c r="CG340" s="8">
        <f>COUNTIFS(B:B,B340)</f>
        <v/>
      </c>
    </row>
    <row r="341" hidden="1" outlineLevel="1" ht="17.1" customFormat="1" customHeight="1" s="8">
      <c r="A341" s="15" t="n"/>
      <c r="B341" s="50" t="n">
        <v>13</v>
      </c>
      <c r="C341" s="66" t="inlineStr">
        <is>
          <t>Маданий мерос агентлиги</t>
        </is>
      </c>
      <c r="D341" s="16" t="n"/>
      <c r="E341" s="35">
        <f>SUMIFS(рўйхат!F:F,рўйхат!$CY:$CY,$B$360,рўйхат!$B:$B,$C341)</f>
        <v/>
      </c>
      <c r="F341" s="36">
        <f>SUMIFS(рўйхат!G:G,рўйхат!$CY:$CY,$B$360,рўйхат!$B:$B,$C341)</f>
        <v/>
      </c>
      <c r="G341" s="35">
        <f>SUMIFS(рўйхат!H:H,рўйхат!$CY:$CY,$B$360,рўйхат!$B:$B,$C341)</f>
        <v/>
      </c>
      <c r="H341" s="36">
        <f>SUMIFS(рўйхат!I:I,рўйхат!$CY:$CY,$B$360,рўйхат!$B:$B,$C341)</f>
        <v/>
      </c>
      <c r="I341" s="35">
        <f>SUMIFS(рўйхат!J:J,рўйхат!$CY:$CY,$B$360,рўйхат!$B:$B,$C341)</f>
        <v/>
      </c>
      <c r="J341" s="36">
        <f>SUMIFS(рўйхат!K:K,рўйхат!$CY:$CY,$B$360,рўйхат!$B:$B,$C341)</f>
        <v/>
      </c>
      <c r="K341" s="35">
        <f>SUMIFS(рўйхат!L:L,рўйхат!$CY:$CY,$B$360,рўйхат!$B:$B,$C341)</f>
        <v/>
      </c>
      <c r="L341" s="36">
        <f>SUMIFS(рўйхат!M:M,рўйхат!$CY:$CY,$B$360,рўйхат!$B:$B,$C341)</f>
        <v/>
      </c>
      <c r="M341" s="35">
        <f>SUMIFS(рўйхат!N:N,рўйхат!$CY:$CY,$B$360,рўйхат!$B:$B,$C341)</f>
        <v/>
      </c>
      <c r="N341" s="36">
        <f>SUMIFS(рўйхат!O:O,рўйхат!$CY:$CY,$B$360,рўйхат!$B:$B,$C341)</f>
        <v/>
      </c>
      <c r="O341" s="34">
        <f>IFERROR(M341/E341,0)</f>
        <v/>
      </c>
      <c r="P341" s="34">
        <f>IFERROR(N341/F341,0)</f>
        <v/>
      </c>
      <c r="Q341" s="35">
        <f>SUMIFS(рўйхат!P:P,рўйхат!$CY:$CY,$B$360,рўйхат!$B:$B,$C341)</f>
        <v/>
      </c>
      <c r="R341" s="36">
        <f>SUMIFS(рўйхат!Q:Q,рўйхат!$CY:$CY,$B$360,рўйхат!$B:$B,$C341)</f>
        <v/>
      </c>
      <c r="S341" s="35">
        <f>SUMIFS(рўйхат!R:R,рўйхат!$CY:$CY,$B$360,рўйхат!$B:$B,$C341)</f>
        <v/>
      </c>
      <c r="T341" s="36">
        <f>SUMIFS(рўйхат!S:S,рўйхат!$CY:$CY,$B$360,рўйхат!$B:$B,$C341)</f>
        <v/>
      </c>
      <c r="U341" s="35">
        <f>SUMIFS(рўйхат!T:T,рўйхат!$CY:$CY,$B$360,рўйхат!$B:$B,$C341)</f>
        <v/>
      </c>
      <c r="V341" s="36">
        <f>SUMIFS(рўйхат!U:U,рўйхат!$CY:$CY,$B$360,рўйхат!$B:$B,$C341)</f>
        <v/>
      </c>
      <c r="W341" s="35">
        <f>SUMIFS(рўйхат!V:V,рўйхат!$CY:$CY,$B$360,рўйхат!$B:$B,$C341)</f>
        <v/>
      </c>
      <c r="X341" s="36">
        <f>SUMIFS(рўйхат!W:W,рўйхат!$CY:$CY,$B$360,рўйхат!$B:$B,$C341)</f>
        <v/>
      </c>
      <c r="Y341" s="35">
        <f>SUMIFS(рўйхат!X:X,рўйхат!$CY:$CY,$B$360,рўйхат!$B:$B,$C341)</f>
        <v/>
      </c>
      <c r="Z341" s="36">
        <f>SUMIFS(рўйхат!Y:Y,рўйхат!$CY:$CY,$B$360,рўйхат!$B:$B,$C341)</f>
        <v/>
      </c>
      <c r="AA341" s="35">
        <f>SUMIFS(рўйхат!Z:Z,рўйхат!$CY:$CY,$B$360,рўйхат!$B:$B,$C341)</f>
        <v/>
      </c>
      <c r="AB341" s="36">
        <f>SUMIFS(рўйхат!AA:AA,рўйхат!$CY:$CY,$B$360,рўйхат!$B:$B,$C341)</f>
        <v/>
      </c>
      <c r="AC341" s="35">
        <f>SUMIFS(рўйхат!AB:AB,рўйхат!$CY:$CY,$B$360,рўйхат!$B:$B,$C341)</f>
        <v/>
      </c>
      <c r="AD341" s="36">
        <f>SUMIFS(рўйхат!AC:AC,рўйхат!$CY:$CY,$B$360,рўйхат!$B:$B,$C341)</f>
        <v/>
      </c>
      <c r="AE341" s="35">
        <f>SUMIFS(рўйхат!AD:AD,рўйхат!$CY:$CY,$B$360,рўйхат!$B:$B,$C341)</f>
        <v/>
      </c>
      <c r="AF341" s="36">
        <f>SUMIFS(рўйхат!AE:AE,рўйхат!$CY:$CY,$B$360,рўйхат!$B:$B,$C341)</f>
        <v/>
      </c>
      <c r="AG341" s="35">
        <f>SUMIFS(рўйхат!AH:AH,рўйхат!$CY:$CY,$B$360,рўйхат!$B:$B,$C341)</f>
        <v/>
      </c>
      <c r="AH341" s="36">
        <f>SUMIFS(рўйхат!AI:AI,рўйхат!$CY:$CY,$B$360,рўйхат!$B:$B,$C341)</f>
        <v/>
      </c>
      <c r="AI341" s="35">
        <f>SUMIFS(рўйхат!AJ:AJ,рўйхат!$CY:$CY,$B$360,рўйхат!$B:$B,$C341)</f>
        <v/>
      </c>
      <c r="AJ341" s="36">
        <f>SUMIFS(рўйхат!AK:AK,рўйхат!$CY:$CY,$B$360,рўйхат!$B:$B,$C341)</f>
        <v/>
      </c>
      <c r="AK341" s="35">
        <f>SUMIFS(рўйхат!AL:AL,рўйхат!$CY:$CY,$B$360,рўйхат!$B:$B,$C341)</f>
        <v/>
      </c>
      <c r="AL341" s="36">
        <f>SUMIFS(рўйхат!AM:AM,рўйхат!$CY:$CY,$B$360,рўйхат!$B:$B,$C341)</f>
        <v/>
      </c>
      <c r="AM341" s="77">
        <f>IFERROR(Q341/E341,0)</f>
        <v/>
      </c>
      <c r="AN341" s="77">
        <f>IFERROR(R341/F341,0)</f>
        <v/>
      </c>
      <c r="AO341" s="35">
        <f>SUMIFS(рўйхат!AX:AX,рўйхат!$CY:$CY,$B$360,рўйхат!$B:$B,$C341)</f>
        <v/>
      </c>
      <c r="AP341" s="36">
        <f>SUMIFS(рўйхат!AY:AY,рўйхат!$CY:$CY,$B$360,рўйхат!$B:$B,$C341)</f>
        <v/>
      </c>
      <c r="AQ341" s="35">
        <f>SUMIFS(рўйхат!AZ:AZ,рўйхат!$CY:$CY,$B$360,рўйхат!$B:$B,$C341)</f>
        <v/>
      </c>
      <c r="AR341" s="36">
        <f>SUMIFS(рўйхат!BA:BA,рўйхат!$CY:$CY,$B$360,рўйхат!$B:$B,$C341)</f>
        <v/>
      </c>
      <c r="AS341" s="35">
        <f>SUMIFS(рўйхат!BB:BB,рўйхат!$CY:$CY,$B$360,рўйхат!$B:$B,$C341)</f>
        <v/>
      </c>
      <c r="AT341" s="36">
        <f>SUMIFS(рўйхат!BC:BC,рўйхат!$CY:$CY,$B$360,рўйхат!$B:$B,$C341)</f>
        <v/>
      </c>
      <c r="AU341" s="35">
        <f>SUMIFS(рўйхат!BD:BD,рўйхат!$CY:$CY,$B$360,рўйхат!$B:$B,$C341)</f>
        <v/>
      </c>
      <c r="AV341" s="36">
        <f>SUMIFS(рўйхат!BE:BE,рўйхат!$CY:$CY,$B$360,рўйхат!$B:$B,$C341)</f>
        <v/>
      </c>
      <c r="AW341" s="35">
        <f>SUMIFS(рўйхат!BF:BF,рўйхат!$CY:$CY,$B$360,рўйхат!$B:$B,$C341)</f>
        <v/>
      </c>
      <c r="AX341" s="36">
        <f>SUMIFS(рўйхат!BG:BG,рўйхат!$CY:$CY,$B$360,рўйхат!$B:$B,$C341)</f>
        <v/>
      </c>
      <c r="AY341" s="35">
        <f>SUMIFS(рўйхат!BH:BH,рўйхат!$CY:$CY,$B$360,рўйхат!$B:$B,$C341)</f>
        <v/>
      </c>
      <c r="AZ341" s="36">
        <f>SUMIFS(рўйхат!BI:BI,рўйхат!$CY:$CY,$B$360,рўйхат!$B:$B,$C341)</f>
        <v/>
      </c>
      <c r="BA341" s="35">
        <f>SUMIFS(рўйхат!BJ:BJ,рўйхат!$CY:$CY,$B$360,рўйхат!$B:$B,$C341)</f>
        <v/>
      </c>
      <c r="BB341" s="36">
        <f>SUMIFS(рўйхат!BK:BK,рўйхат!$CY:$CY,$B$360,рўйхат!$B:$B,$C341)</f>
        <v/>
      </c>
      <c r="BC341" s="77">
        <f>IFERROR(AO341/E341,0)</f>
        <v/>
      </c>
      <c r="BD341" s="77">
        <f>IFERROR(AP341/F341,0)</f>
        <v/>
      </c>
      <c r="BE341" s="35">
        <f>SUMIFS(рўйхат!BL:BL,рўйхат!$CY:$CY,$B$360,рўйхат!$B:$B,$C341)</f>
        <v/>
      </c>
      <c r="BF341" s="36">
        <f>SUMIFS(рўйхат!BM:BM,рўйхат!$CY:$CY,$B$360,рўйхат!$B:$B,$C341)</f>
        <v/>
      </c>
      <c r="BG341" s="35">
        <f>SUMIFS(рўйхат!BN:BN,рўйхат!$CY:$CY,$B$360,рўйхат!$B:$B,$C341)</f>
        <v/>
      </c>
      <c r="BH341" s="36">
        <f>SUMIFS(рўйхат!BO:BO,рўйхат!$CY:$CY,$B$360,рўйхат!$B:$B,$C341)</f>
        <v/>
      </c>
      <c r="BI341" s="35">
        <f>SUMIFS(рўйхат!BP:BP,рўйхат!$CY:$CY,$B$360,рўйхат!$B:$B,$C341)</f>
        <v/>
      </c>
      <c r="BJ341" s="36">
        <f>SUMIFS(рўйхат!BQ:BQ,рўйхат!$CY:$CY,$B$360,рўйхат!$B:$B,$C341)</f>
        <v/>
      </c>
      <c r="BK341" s="35">
        <f>SUMIFS(рўйхат!BR:BR,рўйхат!$CY:$CY,$B$360,рўйхат!$B:$B,$C341)</f>
        <v/>
      </c>
      <c r="BL341" s="36">
        <f>SUMIFS(рўйхат!BS:BS,рўйхат!$CY:$CY,$B$360,рўйхат!$B:$B,$C341)</f>
        <v/>
      </c>
      <c r="BM341" s="35">
        <f>SUMIFS(рўйхат!BT:BT,рўйхат!$CY:$CY,$B$360,рўйхат!$B:$B,$C341)</f>
        <v/>
      </c>
      <c r="BN341" s="36">
        <f>SUMIFS(рўйхат!BU:BU,рўйхат!$CY:$CY,$B$360,рўйхат!$B:$B,$C341)</f>
        <v/>
      </c>
      <c r="BO341" s="35">
        <f>SUMIFS(рўйхат!BX:BX,рўйхат!$CY:$CY,$B$360,рўйхат!$B:$B,$C341)</f>
        <v/>
      </c>
      <c r="BP341" s="36">
        <f>SUMIFS(рўйхат!BY:BY,рўйхат!$CY:$CY,$B$360,рўйхат!$B:$B,$C341)</f>
        <v/>
      </c>
      <c r="BQ341" s="35">
        <f>SUMIFS(рўйхат!BZ:BZ,рўйхат!$CY:$CY,$B$360,рўйхат!$B:$B,$C341)</f>
        <v/>
      </c>
      <c r="BR341" s="36">
        <f>SUMIFS(рўйхат!CA:CA,рўйхат!$CY:$CY,$B$360,рўйхат!$B:$B,$C341)</f>
        <v/>
      </c>
      <c r="BS341" s="35">
        <f>SUMIFS(рўйхат!CB:CB,рўйхат!$CY:$CY,$B$360,рўйхат!$B:$B,$C341)</f>
        <v/>
      </c>
      <c r="BT341" s="36">
        <f>SUMIFS(рўйхат!CC:CC,рўйхат!$CY:$CY,$B$360,рўйхат!$B:$B,$C341)</f>
        <v/>
      </c>
      <c r="BU341" s="35">
        <f>SUMIFS(рўйхат!CD:CD,рўйхат!$CY:$CY,$B$360,рўйхат!$B:$B,$C341)</f>
        <v/>
      </c>
      <c r="BV341" s="36">
        <f>SUMIFS(рўйхат!CE:CE,рўйхат!$CY:$CY,$B$360,рўйхат!$B:$B,$C341)</f>
        <v/>
      </c>
      <c r="BW341" s="35">
        <f>SUMIFS(рўйхат!CH:CH,рўйхат!$CY:$CY,$B$360,рўйхат!$B:$B,$C341)</f>
        <v/>
      </c>
      <c r="BX341" s="36">
        <f>SUMIFS(рўйхат!CI:CI,рўйхат!$CY:$CY,$B$360,рўйхат!$B:$B,$C341)</f>
        <v/>
      </c>
      <c r="BY341" s="35">
        <f>SUMIFS(рўйхат!CJ:CJ,рўйхат!$CY:$CY,$B$360,рўйхат!$B:$B,$C341)</f>
        <v/>
      </c>
      <c r="BZ341" s="36">
        <f>SUMIFS(рўйхат!CK:CK,рўйхат!$CY:$CY,$B$360,рўйхат!$B:$B,$C341)</f>
        <v/>
      </c>
      <c r="CA341" s="35">
        <f>SUMIFS(рўйхат!CL:CL,рўйхат!$CY:$CY,$B$360,рўйхат!$B:$B,$C341)</f>
        <v/>
      </c>
      <c r="CB341" s="36">
        <f>SUMIFS(рўйхат!CM:CM,рўйхат!$CY:$CY,$B$360,рўйхат!$B:$B,$C341)</f>
        <v/>
      </c>
      <c r="CC341" s="35">
        <f>SUMIFS(рўйхат!CN:CN,рўйхат!$CY:$CY,$B$360,рўйхат!$B:$B,$C341)</f>
        <v/>
      </c>
      <c r="CD341" s="36">
        <f>SUMIFS(рўйхат!CO:CO,рўйхат!$CY:$CY,$B$360,рўйхат!$B:$B,$C341)</f>
        <v/>
      </c>
      <c r="CE341" s="77">
        <f>IFERROR(BE341/(Q341+BE341),0)</f>
        <v/>
      </c>
      <c r="CF341" s="78">
        <f>IFERROR(BF341/(R341+BF341),0)</f>
        <v/>
      </c>
      <c r="CG341" s="8">
        <f>COUNTIFS(B:B,B341)</f>
        <v/>
      </c>
    </row>
    <row r="342" hidden="1" outlineLevel="1" ht="17.1" customFormat="1" customHeight="1" s="8">
      <c r="A342" s="15" t="n"/>
      <c r="B342" s="50" t="n">
        <v>14</v>
      </c>
      <c r="C342" s="66" t="inlineStr">
        <is>
          <t>Маданият вазирлиги</t>
        </is>
      </c>
      <c r="D342" s="16" t="n"/>
      <c r="E342" s="35">
        <f>SUMIFS(рўйхат!F:F,рўйхат!$CY:$CY,$B$360,рўйхат!$B:$B,$C342)</f>
        <v/>
      </c>
      <c r="F342" s="36">
        <f>SUMIFS(рўйхат!G:G,рўйхат!$CY:$CY,$B$360,рўйхат!$B:$B,$C342)</f>
        <v/>
      </c>
      <c r="G342" s="35">
        <f>SUMIFS(рўйхат!H:H,рўйхат!$CY:$CY,$B$360,рўйхат!$B:$B,$C342)</f>
        <v/>
      </c>
      <c r="H342" s="36">
        <f>SUMIFS(рўйхат!I:I,рўйхат!$CY:$CY,$B$360,рўйхат!$B:$B,$C342)</f>
        <v/>
      </c>
      <c r="I342" s="35">
        <f>SUMIFS(рўйхат!J:J,рўйхат!$CY:$CY,$B$360,рўйхат!$B:$B,$C342)</f>
        <v/>
      </c>
      <c r="J342" s="36">
        <f>SUMIFS(рўйхат!K:K,рўйхат!$CY:$CY,$B$360,рўйхат!$B:$B,$C342)</f>
        <v/>
      </c>
      <c r="K342" s="35">
        <f>SUMIFS(рўйхат!L:L,рўйхат!$CY:$CY,$B$360,рўйхат!$B:$B,$C342)</f>
        <v/>
      </c>
      <c r="L342" s="36">
        <f>SUMIFS(рўйхат!M:M,рўйхат!$CY:$CY,$B$360,рўйхат!$B:$B,$C342)</f>
        <v/>
      </c>
      <c r="M342" s="35">
        <f>SUMIFS(рўйхат!N:N,рўйхат!$CY:$CY,$B$360,рўйхат!$B:$B,$C342)</f>
        <v/>
      </c>
      <c r="N342" s="36">
        <f>SUMIFS(рўйхат!O:O,рўйхат!$CY:$CY,$B$360,рўйхат!$B:$B,$C342)</f>
        <v/>
      </c>
      <c r="O342" s="34">
        <f>IFERROR(M342/E342,0)</f>
        <v/>
      </c>
      <c r="P342" s="34">
        <f>IFERROR(N342/F342,0)</f>
        <v/>
      </c>
      <c r="Q342" s="35">
        <f>SUMIFS(рўйхат!P:P,рўйхат!$CY:$CY,$B$360,рўйхат!$B:$B,$C342)</f>
        <v/>
      </c>
      <c r="R342" s="36">
        <f>SUMIFS(рўйхат!Q:Q,рўйхат!$CY:$CY,$B$360,рўйхат!$B:$B,$C342)</f>
        <v/>
      </c>
      <c r="S342" s="35">
        <f>SUMIFS(рўйхат!R:R,рўйхат!$CY:$CY,$B$360,рўйхат!$B:$B,$C342)</f>
        <v/>
      </c>
      <c r="T342" s="36">
        <f>SUMIFS(рўйхат!S:S,рўйхат!$CY:$CY,$B$360,рўйхат!$B:$B,$C342)</f>
        <v/>
      </c>
      <c r="U342" s="35">
        <f>SUMIFS(рўйхат!T:T,рўйхат!$CY:$CY,$B$360,рўйхат!$B:$B,$C342)</f>
        <v/>
      </c>
      <c r="V342" s="36">
        <f>SUMIFS(рўйхат!U:U,рўйхат!$CY:$CY,$B$360,рўйхат!$B:$B,$C342)</f>
        <v/>
      </c>
      <c r="W342" s="35">
        <f>SUMIFS(рўйхат!V:V,рўйхат!$CY:$CY,$B$360,рўйхат!$B:$B,$C342)</f>
        <v/>
      </c>
      <c r="X342" s="36">
        <f>SUMIFS(рўйхат!W:W,рўйхат!$CY:$CY,$B$360,рўйхат!$B:$B,$C342)</f>
        <v/>
      </c>
      <c r="Y342" s="35">
        <f>SUMIFS(рўйхат!X:X,рўйхат!$CY:$CY,$B$360,рўйхат!$B:$B,$C342)</f>
        <v/>
      </c>
      <c r="Z342" s="36">
        <f>SUMIFS(рўйхат!Y:Y,рўйхат!$CY:$CY,$B$360,рўйхат!$B:$B,$C342)</f>
        <v/>
      </c>
      <c r="AA342" s="35">
        <f>SUMIFS(рўйхат!Z:Z,рўйхат!$CY:$CY,$B$360,рўйхат!$B:$B,$C342)</f>
        <v/>
      </c>
      <c r="AB342" s="36">
        <f>SUMIFS(рўйхат!AA:AA,рўйхат!$CY:$CY,$B$360,рўйхат!$B:$B,$C342)</f>
        <v/>
      </c>
      <c r="AC342" s="35">
        <f>SUMIFS(рўйхат!AB:AB,рўйхат!$CY:$CY,$B$360,рўйхат!$B:$B,$C342)</f>
        <v/>
      </c>
      <c r="AD342" s="36">
        <f>SUMIFS(рўйхат!AC:AC,рўйхат!$CY:$CY,$B$360,рўйхат!$B:$B,$C342)</f>
        <v/>
      </c>
      <c r="AE342" s="35">
        <f>SUMIFS(рўйхат!AD:AD,рўйхат!$CY:$CY,$B$360,рўйхат!$B:$B,$C342)</f>
        <v/>
      </c>
      <c r="AF342" s="36">
        <f>SUMIFS(рўйхат!AE:AE,рўйхат!$CY:$CY,$B$360,рўйхат!$B:$B,$C342)</f>
        <v/>
      </c>
      <c r="AG342" s="35">
        <f>SUMIFS(рўйхат!AH:AH,рўйхат!$CY:$CY,$B$360,рўйхат!$B:$B,$C342)</f>
        <v/>
      </c>
      <c r="AH342" s="36">
        <f>SUMIFS(рўйхат!AI:AI,рўйхат!$CY:$CY,$B$360,рўйхат!$B:$B,$C342)</f>
        <v/>
      </c>
      <c r="AI342" s="35">
        <f>SUMIFS(рўйхат!AJ:AJ,рўйхат!$CY:$CY,$B$360,рўйхат!$B:$B,$C342)</f>
        <v/>
      </c>
      <c r="AJ342" s="36">
        <f>SUMIFS(рўйхат!AK:AK,рўйхат!$CY:$CY,$B$360,рўйхат!$B:$B,$C342)</f>
        <v/>
      </c>
      <c r="AK342" s="35">
        <f>SUMIFS(рўйхат!AL:AL,рўйхат!$CY:$CY,$B$360,рўйхат!$B:$B,$C342)</f>
        <v/>
      </c>
      <c r="AL342" s="36">
        <f>SUMIFS(рўйхат!AM:AM,рўйхат!$CY:$CY,$B$360,рўйхат!$B:$B,$C342)</f>
        <v/>
      </c>
      <c r="AM342" s="77">
        <f>IFERROR(Q342/E342,0)</f>
        <v/>
      </c>
      <c r="AN342" s="77">
        <f>IFERROR(R342/F342,0)</f>
        <v/>
      </c>
      <c r="AO342" s="35">
        <f>SUMIFS(рўйхат!AX:AX,рўйхат!$CY:$CY,$B$360,рўйхат!$B:$B,$C342)</f>
        <v/>
      </c>
      <c r="AP342" s="36">
        <f>SUMIFS(рўйхат!AY:AY,рўйхат!$CY:$CY,$B$360,рўйхат!$B:$B,$C342)</f>
        <v/>
      </c>
      <c r="AQ342" s="35">
        <f>SUMIFS(рўйхат!AZ:AZ,рўйхат!$CY:$CY,$B$360,рўйхат!$B:$B,$C342)</f>
        <v/>
      </c>
      <c r="AR342" s="36">
        <f>SUMIFS(рўйхат!BA:BA,рўйхат!$CY:$CY,$B$360,рўйхат!$B:$B,$C342)</f>
        <v/>
      </c>
      <c r="AS342" s="35">
        <f>SUMIFS(рўйхат!BB:BB,рўйхат!$CY:$CY,$B$360,рўйхат!$B:$B,$C342)</f>
        <v/>
      </c>
      <c r="AT342" s="36">
        <f>SUMIFS(рўйхат!BC:BC,рўйхат!$CY:$CY,$B$360,рўйхат!$B:$B,$C342)</f>
        <v/>
      </c>
      <c r="AU342" s="35">
        <f>SUMIFS(рўйхат!BD:BD,рўйхат!$CY:$CY,$B$360,рўйхат!$B:$B,$C342)</f>
        <v/>
      </c>
      <c r="AV342" s="36">
        <f>SUMIFS(рўйхат!BE:BE,рўйхат!$CY:$CY,$B$360,рўйхат!$B:$B,$C342)</f>
        <v/>
      </c>
      <c r="AW342" s="35">
        <f>SUMIFS(рўйхат!BF:BF,рўйхат!$CY:$CY,$B$360,рўйхат!$B:$B,$C342)</f>
        <v/>
      </c>
      <c r="AX342" s="36">
        <f>SUMIFS(рўйхат!BG:BG,рўйхат!$CY:$CY,$B$360,рўйхат!$B:$B,$C342)</f>
        <v/>
      </c>
      <c r="AY342" s="35">
        <f>SUMIFS(рўйхат!BH:BH,рўйхат!$CY:$CY,$B$360,рўйхат!$B:$B,$C342)</f>
        <v/>
      </c>
      <c r="AZ342" s="36">
        <f>SUMIFS(рўйхат!BI:BI,рўйхат!$CY:$CY,$B$360,рўйхат!$B:$B,$C342)</f>
        <v/>
      </c>
      <c r="BA342" s="35">
        <f>SUMIFS(рўйхат!BJ:BJ,рўйхат!$CY:$CY,$B$360,рўйхат!$B:$B,$C342)</f>
        <v/>
      </c>
      <c r="BB342" s="36">
        <f>SUMIFS(рўйхат!BK:BK,рўйхат!$CY:$CY,$B$360,рўйхат!$B:$B,$C342)</f>
        <v/>
      </c>
      <c r="BC342" s="77">
        <f>IFERROR(AO342/E342,0)</f>
        <v/>
      </c>
      <c r="BD342" s="77">
        <f>IFERROR(AP342/F342,0)</f>
        <v/>
      </c>
      <c r="BE342" s="35">
        <f>SUMIFS(рўйхат!BL:BL,рўйхат!$CY:$CY,$B$360,рўйхат!$B:$B,$C342)</f>
        <v/>
      </c>
      <c r="BF342" s="36">
        <f>SUMIFS(рўйхат!BM:BM,рўйхат!$CY:$CY,$B$360,рўйхат!$B:$B,$C342)</f>
        <v/>
      </c>
      <c r="BG342" s="35">
        <f>SUMIFS(рўйхат!BN:BN,рўйхат!$CY:$CY,$B$360,рўйхат!$B:$B,$C342)</f>
        <v/>
      </c>
      <c r="BH342" s="36">
        <f>SUMIFS(рўйхат!BO:BO,рўйхат!$CY:$CY,$B$360,рўйхат!$B:$B,$C342)</f>
        <v/>
      </c>
      <c r="BI342" s="35">
        <f>SUMIFS(рўйхат!BP:BP,рўйхат!$CY:$CY,$B$360,рўйхат!$B:$B,$C342)</f>
        <v/>
      </c>
      <c r="BJ342" s="36">
        <f>SUMIFS(рўйхат!BQ:BQ,рўйхат!$CY:$CY,$B$360,рўйхат!$B:$B,$C342)</f>
        <v/>
      </c>
      <c r="BK342" s="35">
        <f>SUMIFS(рўйхат!BR:BR,рўйхат!$CY:$CY,$B$360,рўйхат!$B:$B,$C342)</f>
        <v/>
      </c>
      <c r="BL342" s="36">
        <f>SUMIFS(рўйхат!BS:BS,рўйхат!$CY:$CY,$B$360,рўйхат!$B:$B,$C342)</f>
        <v/>
      </c>
      <c r="BM342" s="35">
        <f>SUMIFS(рўйхат!BT:BT,рўйхат!$CY:$CY,$B$360,рўйхат!$B:$B,$C342)</f>
        <v/>
      </c>
      <c r="BN342" s="36">
        <f>SUMIFS(рўйхат!BU:BU,рўйхат!$CY:$CY,$B$360,рўйхат!$B:$B,$C342)</f>
        <v/>
      </c>
      <c r="BO342" s="35">
        <f>SUMIFS(рўйхат!BX:BX,рўйхат!$CY:$CY,$B$360,рўйхат!$B:$B,$C342)</f>
        <v/>
      </c>
      <c r="BP342" s="36">
        <f>SUMIFS(рўйхат!BY:BY,рўйхат!$CY:$CY,$B$360,рўйхат!$B:$B,$C342)</f>
        <v/>
      </c>
      <c r="BQ342" s="35">
        <f>SUMIFS(рўйхат!BZ:BZ,рўйхат!$CY:$CY,$B$360,рўйхат!$B:$B,$C342)</f>
        <v/>
      </c>
      <c r="BR342" s="36">
        <f>SUMIFS(рўйхат!CA:CA,рўйхат!$CY:$CY,$B$360,рўйхат!$B:$B,$C342)</f>
        <v/>
      </c>
      <c r="BS342" s="35">
        <f>SUMIFS(рўйхат!CB:CB,рўйхат!$CY:$CY,$B$360,рўйхат!$B:$B,$C342)</f>
        <v/>
      </c>
      <c r="BT342" s="36">
        <f>SUMIFS(рўйхат!CC:CC,рўйхат!$CY:$CY,$B$360,рўйхат!$B:$B,$C342)</f>
        <v/>
      </c>
      <c r="BU342" s="35">
        <f>SUMIFS(рўйхат!CD:CD,рўйхат!$CY:$CY,$B$360,рўйхат!$B:$B,$C342)</f>
        <v/>
      </c>
      <c r="BV342" s="36">
        <f>SUMIFS(рўйхат!CE:CE,рўйхат!$CY:$CY,$B$360,рўйхат!$B:$B,$C342)</f>
        <v/>
      </c>
      <c r="BW342" s="35">
        <f>SUMIFS(рўйхат!CH:CH,рўйхат!$CY:$CY,$B$360,рўйхат!$B:$B,$C342)</f>
        <v/>
      </c>
      <c r="BX342" s="36">
        <f>SUMIFS(рўйхат!CI:CI,рўйхат!$CY:$CY,$B$360,рўйхат!$B:$B,$C342)</f>
        <v/>
      </c>
      <c r="BY342" s="35">
        <f>SUMIFS(рўйхат!CJ:CJ,рўйхат!$CY:$CY,$B$360,рўйхат!$B:$B,$C342)</f>
        <v/>
      </c>
      <c r="BZ342" s="36">
        <f>SUMIFS(рўйхат!CK:CK,рўйхат!$CY:$CY,$B$360,рўйхат!$B:$B,$C342)</f>
        <v/>
      </c>
      <c r="CA342" s="35">
        <f>SUMIFS(рўйхат!CL:CL,рўйхат!$CY:$CY,$B$360,рўйхат!$B:$B,$C342)</f>
        <v/>
      </c>
      <c r="CB342" s="36">
        <f>SUMIFS(рўйхат!CM:CM,рўйхат!$CY:$CY,$B$360,рўйхат!$B:$B,$C342)</f>
        <v/>
      </c>
      <c r="CC342" s="35">
        <f>SUMIFS(рўйхат!CN:CN,рўйхат!$CY:$CY,$B$360,рўйхат!$B:$B,$C342)</f>
        <v/>
      </c>
      <c r="CD342" s="36">
        <f>SUMIFS(рўйхат!CO:CO,рўйхат!$CY:$CY,$B$360,рўйхат!$B:$B,$C342)</f>
        <v/>
      </c>
      <c r="CE342" s="77">
        <f>IFERROR(BE342/(Q342+BE342),0)</f>
        <v/>
      </c>
      <c r="CF342" s="78">
        <f>IFERROR(BF342/(R342+BF342),0)</f>
        <v/>
      </c>
      <c r="CG342" s="8">
        <f>COUNTIFS(B:B,B342)</f>
        <v/>
      </c>
    </row>
    <row r="343" hidden="1" outlineLevel="1" ht="17.1" customFormat="1" customHeight="1" s="8">
      <c r="A343" s="15" t="n"/>
      <c r="B343" s="50" t="n">
        <v>15</v>
      </c>
      <c r="C343" s="66" t="inlineStr">
        <is>
          <t>Мактабгача ва мактаб таълими вазирлиги</t>
        </is>
      </c>
      <c r="D343" s="16" t="n"/>
      <c r="E343" s="35">
        <f>SUMIFS(рўйхат!F:F,рўйхат!$CY:$CY,$B$360,рўйхат!$B:$B,$C343)</f>
        <v/>
      </c>
      <c r="F343" s="36">
        <f>SUMIFS(рўйхат!G:G,рўйхат!$CY:$CY,$B$360,рўйхат!$B:$B,$C343)</f>
        <v/>
      </c>
      <c r="G343" s="35">
        <f>SUMIFS(рўйхат!H:H,рўйхат!$CY:$CY,$B$360,рўйхат!$B:$B,$C343)</f>
        <v/>
      </c>
      <c r="H343" s="36">
        <f>SUMIFS(рўйхат!I:I,рўйхат!$CY:$CY,$B$360,рўйхат!$B:$B,$C343)</f>
        <v/>
      </c>
      <c r="I343" s="35">
        <f>SUMIFS(рўйхат!J:J,рўйхат!$CY:$CY,$B$360,рўйхат!$B:$B,$C343)</f>
        <v/>
      </c>
      <c r="J343" s="36">
        <f>SUMIFS(рўйхат!K:K,рўйхат!$CY:$CY,$B$360,рўйхат!$B:$B,$C343)</f>
        <v/>
      </c>
      <c r="K343" s="35">
        <f>SUMIFS(рўйхат!L:L,рўйхат!$CY:$CY,$B$360,рўйхат!$B:$B,$C343)</f>
        <v/>
      </c>
      <c r="L343" s="36">
        <f>SUMIFS(рўйхат!M:M,рўйхат!$CY:$CY,$B$360,рўйхат!$B:$B,$C343)</f>
        <v/>
      </c>
      <c r="M343" s="35">
        <f>SUMIFS(рўйхат!N:N,рўйхат!$CY:$CY,$B$360,рўйхат!$B:$B,$C343)</f>
        <v/>
      </c>
      <c r="N343" s="36">
        <f>SUMIFS(рўйхат!O:O,рўйхат!$CY:$CY,$B$360,рўйхат!$B:$B,$C343)</f>
        <v/>
      </c>
      <c r="O343" s="34">
        <f>IFERROR(M343/E343,0)</f>
        <v/>
      </c>
      <c r="P343" s="34">
        <f>IFERROR(N343/F343,0)</f>
        <v/>
      </c>
      <c r="Q343" s="35">
        <f>SUMIFS(рўйхат!P:P,рўйхат!$CY:$CY,$B$360,рўйхат!$B:$B,$C343)</f>
        <v/>
      </c>
      <c r="R343" s="36">
        <f>SUMIFS(рўйхат!Q:Q,рўйхат!$CY:$CY,$B$360,рўйхат!$B:$B,$C343)</f>
        <v/>
      </c>
      <c r="S343" s="35">
        <f>SUMIFS(рўйхат!R:R,рўйхат!$CY:$CY,$B$360,рўйхат!$B:$B,$C343)</f>
        <v/>
      </c>
      <c r="T343" s="36">
        <f>SUMIFS(рўйхат!S:S,рўйхат!$CY:$CY,$B$360,рўйхат!$B:$B,$C343)</f>
        <v/>
      </c>
      <c r="U343" s="35">
        <f>SUMIFS(рўйхат!T:T,рўйхат!$CY:$CY,$B$360,рўйхат!$B:$B,$C343)</f>
        <v/>
      </c>
      <c r="V343" s="36">
        <f>SUMIFS(рўйхат!U:U,рўйхат!$CY:$CY,$B$360,рўйхат!$B:$B,$C343)</f>
        <v/>
      </c>
      <c r="W343" s="35">
        <f>SUMIFS(рўйхат!V:V,рўйхат!$CY:$CY,$B$360,рўйхат!$B:$B,$C343)</f>
        <v/>
      </c>
      <c r="X343" s="36">
        <f>SUMIFS(рўйхат!W:W,рўйхат!$CY:$CY,$B$360,рўйхат!$B:$B,$C343)</f>
        <v/>
      </c>
      <c r="Y343" s="35">
        <f>SUMIFS(рўйхат!X:X,рўйхат!$CY:$CY,$B$360,рўйхат!$B:$B,$C343)</f>
        <v/>
      </c>
      <c r="Z343" s="36">
        <f>SUMIFS(рўйхат!Y:Y,рўйхат!$CY:$CY,$B$360,рўйхат!$B:$B,$C343)</f>
        <v/>
      </c>
      <c r="AA343" s="35">
        <f>SUMIFS(рўйхат!Z:Z,рўйхат!$CY:$CY,$B$360,рўйхат!$B:$B,$C343)</f>
        <v/>
      </c>
      <c r="AB343" s="36">
        <f>SUMIFS(рўйхат!AA:AA,рўйхат!$CY:$CY,$B$360,рўйхат!$B:$B,$C343)</f>
        <v/>
      </c>
      <c r="AC343" s="35">
        <f>SUMIFS(рўйхат!AB:AB,рўйхат!$CY:$CY,$B$360,рўйхат!$B:$B,$C343)</f>
        <v/>
      </c>
      <c r="AD343" s="36">
        <f>SUMIFS(рўйхат!AC:AC,рўйхат!$CY:$CY,$B$360,рўйхат!$B:$B,$C343)</f>
        <v/>
      </c>
      <c r="AE343" s="35">
        <f>SUMIFS(рўйхат!AD:AD,рўйхат!$CY:$CY,$B$360,рўйхат!$B:$B,$C343)</f>
        <v/>
      </c>
      <c r="AF343" s="36">
        <f>SUMIFS(рўйхат!AE:AE,рўйхат!$CY:$CY,$B$360,рўйхат!$B:$B,$C343)</f>
        <v/>
      </c>
      <c r="AG343" s="35">
        <f>SUMIFS(рўйхат!AH:AH,рўйхат!$CY:$CY,$B$360,рўйхат!$B:$B,$C343)</f>
        <v/>
      </c>
      <c r="AH343" s="36">
        <f>SUMIFS(рўйхат!AI:AI,рўйхат!$CY:$CY,$B$360,рўйхат!$B:$B,$C343)</f>
        <v/>
      </c>
      <c r="AI343" s="35">
        <f>SUMIFS(рўйхат!AJ:AJ,рўйхат!$CY:$CY,$B$360,рўйхат!$B:$B,$C343)</f>
        <v/>
      </c>
      <c r="AJ343" s="36">
        <f>SUMIFS(рўйхат!AK:AK,рўйхат!$CY:$CY,$B$360,рўйхат!$B:$B,$C343)</f>
        <v/>
      </c>
      <c r="AK343" s="35">
        <f>SUMIFS(рўйхат!AL:AL,рўйхат!$CY:$CY,$B$360,рўйхат!$B:$B,$C343)</f>
        <v/>
      </c>
      <c r="AL343" s="36">
        <f>SUMIFS(рўйхат!AM:AM,рўйхат!$CY:$CY,$B$360,рўйхат!$B:$B,$C343)</f>
        <v/>
      </c>
      <c r="AM343" s="77">
        <f>IFERROR(Q343/E343,0)</f>
        <v/>
      </c>
      <c r="AN343" s="77">
        <f>IFERROR(R343/F343,0)</f>
        <v/>
      </c>
      <c r="AO343" s="35">
        <f>SUMIFS(рўйхат!AX:AX,рўйхат!$CY:$CY,$B$360,рўйхат!$B:$B,$C343)</f>
        <v/>
      </c>
      <c r="AP343" s="36">
        <f>SUMIFS(рўйхат!AY:AY,рўйхат!$CY:$CY,$B$360,рўйхат!$B:$B,$C343)</f>
        <v/>
      </c>
      <c r="AQ343" s="35">
        <f>SUMIFS(рўйхат!AZ:AZ,рўйхат!$CY:$CY,$B$360,рўйхат!$B:$B,$C343)</f>
        <v/>
      </c>
      <c r="AR343" s="36">
        <f>SUMIFS(рўйхат!BA:BA,рўйхат!$CY:$CY,$B$360,рўйхат!$B:$B,$C343)</f>
        <v/>
      </c>
      <c r="AS343" s="35">
        <f>SUMIFS(рўйхат!BB:BB,рўйхат!$CY:$CY,$B$360,рўйхат!$B:$B,$C343)</f>
        <v/>
      </c>
      <c r="AT343" s="36">
        <f>SUMIFS(рўйхат!BC:BC,рўйхат!$CY:$CY,$B$360,рўйхат!$B:$B,$C343)</f>
        <v/>
      </c>
      <c r="AU343" s="35">
        <f>SUMIFS(рўйхат!BD:BD,рўйхат!$CY:$CY,$B$360,рўйхат!$B:$B,$C343)</f>
        <v/>
      </c>
      <c r="AV343" s="36">
        <f>SUMIFS(рўйхат!BE:BE,рўйхат!$CY:$CY,$B$360,рўйхат!$B:$B,$C343)</f>
        <v/>
      </c>
      <c r="AW343" s="35">
        <f>SUMIFS(рўйхат!BF:BF,рўйхат!$CY:$CY,$B$360,рўйхат!$B:$B,$C343)</f>
        <v/>
      </c>
      <c r="AX343" s="36">
        <f>SUMIFS(рўйхат!BG:BG,рўйхат!$CY:$CY,$B$360,рўйхат!$B:$B,$C343)</f>
        <v/>
      </c>
      <c r="AY343" s="35">
        <f>SUMIFS(рўйхат!BH:BH,рўйхат!$CY:$CY,$B$360,рўйхат!$B:$B,$C343)</f>
        <v/>
      </c>
      <c r="AZ343" s="36">
        <f>SUMIFS(рўйхат!BI:BI,рўйхат!$CY:$CY,$B$360,рўйхат!$B:$B,$C343)</f>
        <v/>
      </c>
      <c r="BA343" s="35">
        <f>SUMIFS(рўйхат!BJ:BJ,рўйхат!$CY:$CY,$B$360,рўйхат!$B:$B,$C343)</f>
        <v/>
      </c>
      <c r="BB343" s="36">
        <f>SUMIFS(рўйхат!BK:BK,рўйхат!$CY:$CY,$B$360,рўйхат!$B:$B,$C343)</f>
        <v/>
      </c>
      <c r="BC343" s="77">
        <f>IFERROR(AO343/E343,0)</f>
        <v/>
      </c>
      <c r="BD343" s="77">
        <f>IFERROR(AP343/F343,0)</f>
        <v/>
      </c>
      <c r="BE343" s="35">
        <f>SUMIFS(рўйхат!BL:BL,рўйхат!$CY:$CY,$B$360,рўйхат!$B:$B,$C343)</f>
        <v/>
      </c>
      <c r="BF343" s="36">
        <f>SUMIFS(рўйхат!BM:BM,рўйхат!$CY:$CY,$B$360,рўйхат!$B:$B,$C343)</f>
        <v/>
      </c>
      <c r="BG343" s="35">
        <f>SUMIFS(рўйхат!BN:BN,рўйхат!$CY:$CY,$B$360,рўйхат!$B:$B,$C343)</f>
        <v/>
      </c>
      <c r="BH343" s="36">
        <f>SUMIFS(рўйхат!BO:BO,рўйхат!$CY:$CY,$B$360,рўйхат!$B:$B,$C343)</f>
        <v/>
      </c>
      <c r="BI343" s="35">
        <f>SUMIFS(рўйхат!BP:BP,рўйхат!$CY:$CY,$B$360,рўйхат!$B:$B,$C343)</f>
        <v/>
      </c>
      <c r="BJ343" s="36">
        <f>SUMIFS(рўйхат!BQ:BQ,рўйхат!$CY:$CY,$B$360,рўйхат!$B:$B,$C343)</f>
        <v/>
      </c>
      <c r="BK343" s="35">
        <f>SUMIFS(рўйхат!BR:BR,рўйхат!$CY:$CY,$B$360,рўйхат!$B:$B,$C343)</f>
        <v/>
      </c>
      <c r="BL343" s="36">
        <f>SUMIFS(рўйхат!BS:BS,рўйхат!$CY:$CY,$B$360,рўйхат!$B:$B,$C343)</f>
        <v/>
      </c>
      <c r="BM343" s="35">
        <f>SUMIFS(рўйхат!BT:BT,рўйхат!$CY:$CY,$B$360,рўйхат!$B:$B,$C343)</f>
        <v/>
      </c>
      <c r="BN343" s="36">
        <f>SUMIFS(рўйхат!BU:BU,рўйхат!$CY:$CY,$B$360,рўйхат!$B:$B,$C343)</f>
        <v/>
      </c>
      <c r="BO343" s="35">
        <f>SUMIFS(рўйхат!BX:BX,рўйхат!$CY:$CY,$B$360,рўйхат!$B:$B,$C343)</f>
        <v/>
      </c>
      <c r="BP343" s="36">
        <f>SUMIFS(рўйхат!BY:BY,рўйхат!$CY:$CY,$B$360,рўйхат!$B:$B,$C343)</f>
        <v/>
      </c>
      <c r="BQ343" s="35">
        <f>SUMIFS(рўйхат!BZ:BZ,рўйхат!$CY:$CY,$B$360,рўйхат!$B:$B,$C343)</f>
        <v/>
      </c>
      <c r="BR343" s="36">
        <f>SUMIFS(рўйхат!CA:CA,рўйхат!$CY:$CY,$B$360,рўйхат!$B:$B,$C343)</f>
        <v/>
      </c>
      <c r="BS343" s="35">
        <f>SUMIFS(рўйхат!CB:CB,рўйхат!$CY:$CY,$B$360,рўйхат!$B:$B,$C343)</f>
        <v/>
      </c>
      <c r="BT343" s="36">
        <f>SUMIFS(рўйхат!CC:CC,рўйхат!$CY:$CY,$B$360,рўйхат!$B:$B,$C343)</f>
        <v/>
      </c>
      <c r="BU343" s="35">
        <f>SUMIFS(рўйхат!CD:CD,рўйхат!$CY:$CY,$B$360,рўйхат!$B:$B,$C343)</f>
        <v/>
      </c>
      <c r="BV343" s="36">
        <f>SUMIFS(рўйхат!CE:CE,рўйхат!$CY:$CY,$B$360,рўйхат!$B:$B,$C343)</f>
        <v/>
      </c>
      <c r="BW343" s="35">
        <f>SUMIFS(рўйхат!CH:CH,рўйхат!$CY:$CY,$B$360,рўйхат!$B:$B,$C343)</f>
        <v/>
      </c>
      <c r="BX343" s="36">
        <f>SUMIFS(рўйхат!CI:CI,рўйхат!$CY:$CY,$B$360,рўйхат!$B:$B,$C343)</f>
        <v/>
      </c>
      <c r="BY343" s="35">
        <f>SUMIFS(рўйхат!CJ:CJ,рўйхат!$CY:$CY,$B$360,рўйхат!$B:$B,$C343)</f>
        <v/>
      </c>
      <c r="BZ343" s="36">
        <f>SUMIFS(рўйхат!CK:CK,рўйхат!$CY:$CY,$B$360,рўйхат!$B:$B,$C343)</f>
        <v/>
      </c>
      <c r="CA343" s="35">
        <f>SUMIFS(рўйхат!CL:CL,рўйхат!$CY:$CY,$B$360,рўйхат!$B:$B,$C343)</f>
        <v/>
      </c>
      <c r="CB343" s="36">
        <f>SUMIFS(рўйхат!CM:CM,рўйхат!$CY:$CY,$B$360,рўйхат!$B:$B,$C343)</f>
        <v/>
      </c>
      <c r="CC343" s="35">
        <f>SUMIFS(рўйхат!CN:CN,рўйхат!$CY:$CY,$B$360,рўйхат!$B:$B,$C343)</f>
        <v/>
      </c>
      <c r="CD343" s="36">
        <f>SUMIFS(рўйхат!CO:CO,рўйхат!$CY:$CY,$B$360,рўйхат!$B:$B,$C343)</f>
        <v/>
      </c>
      <c r="CE343" s="77">
        <f>IFERROR(BE343/(Q343+BE343),0)</f>
        <v/>
      </c>
      <c r="CF343" s="78">
        <f>IFERROR(BF343/(R343+BF343),0)</f>
        <v/>
      </c>
      <c r="CG343" s="8">
        <f>COUNTIFS(B:B,B343)</f>
        <v/>
      </c>
    </row>
    <row r="344" hidden="1" outlineLevel="1" ht="17.1" customFormat="1" customHeight="1" s="8">
      <c r="A344" s="15" t="n"/>
      <c r="B344" s="50" t="n">
        <v>16</v>
      </c>
      <c r="C344" s="66" t="inlineStr">
        <is>
          <t>Марказий банк</t>
        </is>
      </c>
      <c r="D344" s="16" t="n"/>
      <c r="E344" s="35">
        <f>SUMIFS(рўйхат!F:F,рўйхат!$CY:$CY,$B$360,рўйхат!$B:$B,$C344)</f>
        <v/>
      </c>
      <c r="F344" s="36">
        <f>SUMIFS(рўйхат!G:G,рўйхат!$CY:$CY,$B$360,рўйхат!$B:$B,$C344)</f>
        <v/>
      </c>
      <c r="G344" s="35">
        <f>SUMIFS(рўйхат!H:H,рўйхат!$CY:$CY,$B$360,рўйхат!$B:$B,$C344)</f>
        <v/>
      </c>
      <c r="H344" s="36">
        <f>SUMIFS(рўйхат!I:I,рўйхат!$CY:$CY,$B$360,рўйхат!$B:$B,$C344)</f>
        <v/>
      </c>
      <c r="I344" s="35">
        <f>SUMIFS(рўйхат!J:J,рўйхат!$CY:$CY,$B$360,рўйхат!$B:$B,$C344)</f>
        <v/>
      </c>
      <c r="J344" s="36">
        <f>SUMIFS(рўйхат!K:K,рўйхат!$CY:$CY,$B$360,рўйхат!$B:$B,$C344)</f>
        <v/>
      </c>
      <c r="K344" s="35">
        <f>SUMIFS(рўйхат!L:L,рўйхат!$CY:$CY,$B$360,рўйхат!$B:$B,$C344)</f>
        <v/>
      </c>
      <c r="L344" s="36">
        <f>SUMIFS(рўйхат!M:M,рўйхат!$CY:$CY,$B$360,рўйхат!$B:$B,$C344)</f>
        <v/>
      </c>
      <c r="M344" s="35">
        <f>SUMIFS(рўйхат!N:N,рўйхат!$CY:$CY,$B$360,рўйхат!$B:$B,$C344)</f>
        <v/>
      </c>
      <c r="N344" s="36">
        <f>SUMIFS(рўйхат!O:O,рўйхат!$CY:$CY,$B$360,рўйхат!$B:$B,$C344)</f>
        <v/>
      </c>
      <c r="O344" s="34">
        <f>IFERROR(M344/E344,0)</f>
        <v/>
      </c>
      <c r="P344" s="34">
        <f>IFERROR(N344/F344,0)</f>
        <v/>
      </c>
      <c r="Q344" s="35">
        <f>SUMIFS(рўйхат!P:P,рўйхат!$CY:$CY,$B$360,рўйхат!$B:$B,$C344)</f>
        <v/>
      </c>
      <c r="R344" s="36">
        <f>SUMIFS(рўйхат!Q:Q,рўйхат!$CY:$CY,$B$360,рўйхат!$B:$B,$C344)</f>
        <v/>
      </c>
      <c r="S344" s="35">
        <f>SUMIFS(рўйхат!R:R,рўйхат!$CY:$CY,$B$360,рўйхат!$B:$B,$C344)</f>
        <v/>
      </c>
      <c r="T344" s="36">
        <f>SUMIFS(рўйхат!S:S,рўйхат!$CY:$CY,$B$360,рўйхат!$B:$B,$C344)</f>
        <v/>
      </c>
      <c r="U344" s="35">
        <f>SUMIFS(рўйхат!T:T,рўйхат!$CY:$CY,$B$360,рўйхат!$B:$B,$C344)</f>
        <v/>
      </c>
      <c r="V344" s="36">
        <f>SUMIFS(рўйхат!U:U,рўйхат!$CY:$CY,$B$360,рўйхат!$B:$B,$C344)</f>
        <v/>
      </c>
      <c r="W344" s="35">
        <f>SUMIFS(рўйхат!V:V,рўйхат!$CY:$CY,$B$360,рўйхат!$B:$B,$C344)</f>
        <v/>
      </c>
      <c r="X344" s="36">
        <f>SUMIFS(рўйхат!W:W,рўйхат!$CY:$CY,$B$360,рўйхат!$B:$B,$C344)</f>
        <v/>
      </c>
      <c r="Y344" s="35">
        <f>SUMIFS(рўйхат!X:X,рўйхат!$CY:$CY,$B$360,рўйхат!$B:$B,$C344)</f>
        <v/>
      </c>
      <c r="Z344" s="36">
        <f>SUMIFS(рўйхат!Y:Y,рўйхат!$CY:$CY,$B$360,рўйхат!$B:$B,$C344)</f>
        <v/>
      </c>
      <c r="AA344" s="35">
        <f>SUMIFS(рўйхат!Z:Z,рўйхат!$CY:$CY,$B$360,рўйхат!$B:$B,$C344)</f>
        <v/>
      </c>
      <c r="AB344" s="36">
        <f>SUMIFS(рўйхат!AA:AA,рўйхат!$CY:$CY,$B$360,рўйхат!$B:$B,$C344)</f>
        <v/>
      </c>
      <c r="AC344" s="35">
        <f>SUMIFS(рўйхат!AB:AB,рўйхат!$CY:$CY,$B$360,рўйхат!$B:$B,$C344)</f>
        <v/>
      </c>
      <c r="AD344" s="36">
        <f>SUMIFS(рўйхат!AC:AC,рўйхат!$CY:$CY,$B$360,рўйхат!$B:$B,$C344)</f>
        <v/>
      </c>
      <c r="AE344" s="35">
        <f>SUMIFS(рўйхат!AD:AD,рўйхат!$CY:$CY,$B$360,рўйхат!$B:$B,$C344)</f>
        <v/>
      </c>
      <c r="AF344" s="36">
        <f>SUMIFS(рўйхат!AE:AE,рўйхат!$CY:$CY,$B$360,рўйхат!$B:$B,$C344)</f>
        <v/>
      </c>
      <c r="AG344" s="35">
        <f>SUMIFS(рўйхат!AH:AH,рўйхат!$CY:$CY,$B$360,рўйхат!$B:$B,$C344)</f>
        <v/>
      </c>
      <c r="AH344" s="36">
        <f>SUMIFS(рўйхат!AI:AI,рўйхат!$CY:$CY,$B$360,рўйхат!$B:$B,$C344)</f>
        <v/>
      </c>
      <c r="AI344" s="35">
        <f>SUMIFS(рўйхат!AJ:AJ,рўйхат!$CY:$CY,$B$360,рўйхат!$B:$B,$C344)</f>
        <v/>
      </c>
      <c r="AJ344" s="36">
        <f>SUMIFS(рўйхат!AK:AK,рўйхат!$CY:$CY,$B$360,рўйхат!$B:$B,$C344)</f>
        <v/>
      </c>
      <c r="AK344" s="35">
        <f>SUMIFS(рўйхат!AL:AL,рўйхат!$CY:$CY,$B$360,рўйхат!$B:$B,$C344)</f>
        <v/>
      </c>
      <c r="AL344" s="36">
        <f>SUMIFS(рўйхат!AM:AM,рўйхат!$CY:$CY,$B$360,рўйхат!$B:$B,$C344)</f>
        <v/>
      </c>
      <c r="AM344" s="77">
        <f>IFERROR(Q344/E344,0)</f>
        <v/>
      </c>
      <c r="AN344" s="77">
        <f>IFERROR(R344/F344,0)</f>
        <v/>
      </c>
      <c r="AO344" s="35">
        <f>SUMIFS(рўйхат!AX:AX,рўйхат!$CY:$CY,$B$360,рўйхат!$B:$B,$C344)</f>
        <v/>
      </c>
      <c r="AP344" s="36">
        <f>SUMIFS(рўйхат!AY:AY,рўйхат!$CY:$CY,$B$360,рўйхат!$B:$B,$C344)</f>
        <v/>
      </c>
      <c r="AQ344" s="35">
        <f>SUMIFS(рўйхат!AZ:AZ,рўйхат!$CY:$CY,$B$360,рўйхат!$B:$B,$C344)</f>
        <v/>
      </c>
      <c r="AR344" s="36">
        <f>SUMIFS(рўйхат!BA:BA,рўйхат!$CY:$CY,$B$360,рўйхат!$B:$B,$C344)</f>
        <v/>
      </c>
      <c r="AS344" s="35">
        <f>SUMIFS(рўйхат!BB:BB,рўйхат!$CY:$CY,$B$360,рўйхат!$B:$B,$C344)</f>
        <v/>
      </c>
      <c r="AT344" s="36">
        <f>SUMIFS(рўйхат!BC:BC,рўйхат!$CY:$CY,$B$360,рўйхат!$B:$B,$C344)</f>
        <v/>
      </c>
      <c r="AU344" s="35">
        <f>SUMIFS(рўйхат!BD:BD,рўйхат!$CY:$CY,$B$360,рўйхат!$B:$B,$C344)</f>
        <v/>
      </c>
      <c r="AV344" s="36">
        <f>SUMIFS(рўйхат!BE:BE,рўйхат!$CY:$CY,$B$360,рўйхат!$B:$B,$C344)</f>
        <v/>
      </c>
      <c r="AW344" s="35">
        <f>SUMIFS(рўйхат!BF:BF,рўйхат!$CY:$CY,$B$360,рўйхат!$B:$B,$C344)</f>
        <v/>
      </c>
      <c r="AX344" s="36">
        <f>SUMIFS(рўйхат!BG:BG,рўйхат!$CY:$CY,$B$360,рўйхат!$B:$B,$C344)</f>
        <v/>
      </c>
      <c r="AY344" s="35">
        <f>SUMIFS(рўйхат!BH:BH,рўйхат!$CY:$CY,$B$360,рўйхат!$B:$B,$C344)</f>
        <v/>
      </c>
      <c r="AZ344" s="36">
        <f>SUMIFS(рўйхат!BI:BI,рўйхат!$CY:$CY,$B$360,рўйхат!$B:$B,$C344)</f>
        <v/>
      </c>
      <c r="BA344" s="35">
        <f>SUMIFS(рўйхат!BJ:BJ,рўйхат!$CY:$CY,$B$360,рўйхат!$B:$B,$C344)</f>
        <v/>
      </c>
      <c r="BB344" s="36">
        <f>SUMIFS(рўйхат!BK:BK,рўйхат!$CY:$CY,$B$360,рўйхат!$B:$B,$C344)</f>
        <v/>
      </c>
      <c r="BC344" s="77">
        <f>IFERROR(AO344/E344,0)</f>
        <v/>
      </c>
      <c r="BD344" s="77">
        <f>IFERROR(AP344/F344,0)</f>
        <v/>
      </c>
      <c r="BE344" s="35">
        <f>SUMIFS(рўйхат!BL:BL,рўйхат!$CY:$CY,$B$360,рўйхат!$B:$B,$C344)</f>
        <v/>
      </c>
      <c r="BF344" s="36">
        <f>SUMIFS(рўйхат!BM:BM,рўйхат!$CY:$CY,$B$360,рўйхат!$B:$B,$C344)</f>
        <v/>
      </c>
      <c r="BG344" s="35">
        <f>SUMIFS(рўйхат!BN:BN,рўйхат!$CY:$CY,$B$360,рўйхат!$B:$B,$C344)</f>
        <v/>
      </c>
      <c r="BH344" s="36">
        <f>SUMIFS(рўйхат!BO:BO,рўйхат!$CY:$CY,$B$360,рўйхат!$B:$B,$C344)</f>
        <v/>
      </c>
      <c r="BI344" s="35">
        <f>SUMIFS(рўйхат!BP:BP,рўйхат!$CY:$CY,$B$360,рўйхат!$B:$B,$C344)</f>
        <v/>
      </c>
      <c r="BJ344" s="36">
        <f>SUMIFS(рўйхат!BQ:BQ,рўйхат!$CY:$CY,$B$360,рўйхат!$B:$B,$C344)</f>
        <v/>
      </c>
      <c r="BK344" s="35">
        <f>SUMIFS(рўйхат!BR:BR,рўйхат!$CY:$CY,$B$360,рўйхат!$B:$B,$C344)</f>
        <v/>
      </c>
      <c r="BL344" s="36">
        <f>SUMIFS(рўйхат!BS:BS,рўйхат!$CY:$CY,$B$360,рўйхат!$B:$B,$C344)</f>
        <v/>
      </c>
      <c r="BM344" s="35">
        <f>SUMIFS(рўйхат!BT:BT,рўйхат!$CY:$CY,$B$360,рўйхат!$B:$B,$C344)</f>
        <v/>
      </c>
      <c r="BN344" s="36">
        <f>SUMIFS(рўйхат!BU:BU,рўйхат!$CY:$CY,$B$360,рўйхат!$B:$B,$C344)</f>
        <v/>
      </c>
      <c r="BO344" s="35">
        <f>SUMIFS(рўйхат!BX:BX,рўйхат!$CY:$CY,$B$360,рўйхат!$B:$B,$C344)</f>
        <v/>
      </c>
      <c r="BP344" s="36">
        <f>SUMIFS(рўйхат!BY:BY,рўйхат!$CY:$CY,$B$360,рўйхат!$B:$B,$C344)</f>
        <v/>
      </c>
      <c r="BQ344" s="35">
        <f>SUMIFS(рўйхат!BZ:BZ,рўйхат!$CY:$CY,$B$360,рўйхат!$B:$B,$C344)</f>
        <v/>
      </c>
      <c r="BR344" s="36">
        <f>SUMIFS(рўйхат!CA:CA,рўйхат!$CY:$CY,$B$360,рўйхат!$B:$B,$C344)</f>
        <v/>
      </c>
      <c r="BS344" s="35">
        <f>SUMIFS(рўйхат!CB:CB,рўйхат!$CY:$CY,$B$360,рўйхат!$B:$B,$C344)</f>
        <v/>
      </c>
      <c r="BT344" s="36">
        <f>SUMIFS(рўйхат!CC:CC,рўйхат!$CY:$CY,$B$360,рўйхат!$B:$B,$C344)</f>
        <v/>
      </c>
      <c r="BU344" s="35">
        <f>SUMIFS(рўйхат!CD:CD,рўйхат!$CY:$CY,$B$360,рўйхат!$B:$B,$C344)</f>
        <v/>
      </c>
      <c r="BV344" s="36">
        <f>SUMIFS(рўйхат!CE:CE,рўйхат!$CY:$CY,$B$360,рўйхат!$B:$B,$C344)</f>
        <v/>
      </c>
      <c r="BW344" s="35">
        <f>SUMIFS(рўйхат!CH:CH,рўйхат!$CY:$CY,$B$360,рўйхат!$B:$B,$C344)</f>
        <v/>
      </c>
      <c r="BX344" s="36">
        <f>SUMIFS(рўйхат!CI:CI,рўйхат!$CY:$CY,$B$360,рўйхат!$B:$B,$C344)</f>
        <v/>
      </c>
      <c r="BY344" s="35">
        <f>SUMIFS(рўйхат!CJ:CJ,рўйхат!$CY:$CY,$B$360,рўйхат!$B:$B,$C344)</f>
        <v/>
      </c>
      <c r="BZ344" s="36">
        <f>SUMIFS(рўйхат!CK:CK,рўйхат!$CY:$CY,$B$360,рўйхат!$B:$B,$C344)</f>
        <v/>
      </c>
      <c r="CA344" s="35">
        <f>SUMIFS(рўйхат!CL:CL,рўйхат!$CY:$CY,$B$360,рўйхат!$B:$B,$C344)</f>
        <v/>
      </c>
      <c r="CB344" s="36">
        <f>SUMIFS(рўйхат!CM:CM,рўйхат!$CY:$CY,$B$360,рўйхат!$B:$B,$C344)</f>
        <v/>
      </c>
      <c r="CC344" s="35">
        <f>SUMIFS(рўйхат!CN:CN,рўйхат!$CY:$CY,$B$360,рўйхат!$B:$B,$C344)</f>
        <v/>
      </c>
      <c r="CD344" s="36">
        <f>SUMIFS(рўйхат!CO:CO,рўйхат!$CY:$CY,$B$360,рўйхат!$B:$B,$C344)</f>
        <v/>
      </c>
      <c r="CE344" s="77">
        <f>IFERROR(BE344/(Q344+BE344),0)</f>
        <v/>
      </c>
      <c r="CF344" s="78">
        <f>IFERROR(BF344/(R344+BF344),0)</f>
        <v/>
      </c>
      <c r="CG344" s="8">
        <f>COUNTIFS(B:B,B344)</f>
        <v/>
      </c>
    </row>
    <row r="345" hidden="1" outlineLevel="1" ht="17.1" customFormat="1" customHeight="1" s="8">
      <c r="A345" s="15" t="n"/>
      <c r="B345" s="50" t="n">
        <v>17</v>
      </c>
      <c r="C345" s="66" t="inlineStr">
        <is>
          <t>Миллий антидопинг агентлиги</t>
        </is>
      </c>
      <c r="D345" s="16" t="n"/>
      <c r="E345" s="35">
        <f>SUMIFS(рўйхат!F:F,рўйхат!$CY:$CY,$B$360,рўйхат!$B:$B,$C345)</f>
        <v/>
      </c>
      <c r="F345" s="36">
        <f>SUMIFS(рўйхат!G:G,рўйхат!$CY:$CY,$B$360,рўйхат!$B:$B,$C345)</f>
        <v/>
      </c>
      <c r="G345" s="35">
        <f>SUMIFS(рўйхат!H:H,рўйхат!$CY:$CY,$B$360,рўйхат!$B:$B,$C345)</f>
        <v/>
      </c>
      <c r="H345" s="36">
        <f>SUMIFS(рўйхат!I:I,рўйхат!$CY:$CY,$B$360,рўйхат!$B:$B,$C345)</f>
        <v/>
      </c>
      <c r="I345" s="35">
        <f>SUMIFS(рўйхат!J:J,рўйхат!$CY:$CY,$B$360,рўйхат!$B:$B,$C345)</f>
        <v/>
      </c>
      <c r="J345" s="36">
        <f>SUMIFS(рўйхат!K:K,рўйхат!$CY:$CY,$B$360,рўйхат!$B:$B,$C345)</f>
        <v/>
      </c>
      <c r="K345" s="35">
        <f>SUMIFS(рўйхат!L:L,рўйхат!$CY:$CY,$B$360,рўйхат!$B:$B,$C345)</f>
        <v/>
      </c>
      <c r="L345" s="36">
        <f>SUMIFS(рўйхат!M:M,рўйхат!$CY:$CY,$B$360,рўйхат!$B:$B,$C345)</f>
        <v/>
      </c>
      <c r="M345" s="35">
        <f>SUMIFS(рўйхат!N:N,рўйхат!$CY:$CY,$B$360,рўйхат!$B:$B,$C345)</f>
        <v/>
      </c>
      <c r="N345" s="36">
        <f>SUMIFS(рўйхат!O:O,рўйхат!$CY:$CY,$B$360,рўйхат!$B:$B,$C345)</f>
        <v/>
      </c>
      <c r="O345" s="34">
        <f>IFERROR(M345/E345,0)</f>
        <v/>
      </c>
      <c r="P345" s="34">
        <f>IFERROR(N345/F345,0)</f>
        <v/>
      </c>
      <c r="Q345" s="35">
        <f>SUMIFS(рўйхат!P:P,рўйхат!$CY:$CY,$B$360,рўйхат!$B:$B,$C345)</f>
        <v/>
      </c>
      <c r="R345" s="36">
        <f>SUMIFS(рўйхат!Q:Q,рўйхат!$CY:$CY,$B$360,рўйхат!$B:$B,$C345)</f>
        <v/>
      </c>
      <c r="S345" s="35">
        <f>SUMIFS(рўйхат!R:R,рўйхат!$CY:$CY,$B$360,рўйхат!$B:$B,$C345)</f>
        <v/>
      </c>
      <c r="T345" s="36">
        <f>SUMIFS(рўйхат!S:S,рўйхат!$CY:$CY,$B$360,рўйхат!$B:$B,$C345)</f>
        <v/>
      </c>
      <c r="U345" s="35">
        <f>SUMIFS(рўйхат!T:T,рўйхат!$CY:$CY,$B$360,рўйхат!$B:$B,$C345)</f>
        <v/>
      </c>
      <c r="V345" s="36">
        <f>SUMIFS(рўйхат!U:U,рўйхат!$CY:$CY,$B$360,рўйхат!$B:$B,$C345)</f>
        <v/>
      </c>
      <c r="W345" s="35">
        <f>SUMIFS(рўйхат!V:V,рўйхат!$CY:$CY,$B$360,рўйхат!$B:$B,$C345)</f>
        <v/>
      </c>
      <c r="X345" s="36">
        <f>SUMIFS(рўйхат!W:W,рўйхат!$CY:$CY,$B$360,рўйхат!$B:$B,$C345)</f>
        <v/>
      </c>
      <c r="Y345" s="35">
        <f>SUMIFS(рўйхат!X:X,рўйхат!$CY:$CY,$B$360,рўйхат!$B:$B,$C345)</f>
        <v/>
      </c>
      <c r="Z345" s="36">
        <f>SUMIFS(рўйхат!Y:Y,рўйхат!$CY:$CY,$B$360,рўйхат!$B:$B,$C345)</f>
        <v/>
      </c>
      <c r="AA345" s="35">
        <f>SUMIFS(рўйхат!Z:Z,рўйхат!$CY:$CY,$B$360,рўйхат!$B:$B,$C345)</f>
        <v/>
      </c>
      <c r="AB345" s="36">
        <f>SUMIFS(рўйхат!AA:AA,рўйхат!$CY:$CY,$B$360,рўйхат!$B:$B,$C345)</f>
        <v/>
      </c>
      <c r="AC345" s="35">
        <f>SUMIFS(рўйхат!AB:AB,рўйхат!$CY:$CY,$B$360,рўйхат!$B:$B,$C345)</f>
        <v/>
      </c>
      <c r="AD345" s="36">
        <f>SUMIFS(рўйхат!AC:AC,рўйхат!$CY:$CY,$B$360,рўйхат!$B:$B,$C345)</f>
        <v/>
      </c>
      <c r="AE345" s="35">
        <f>SUMIFS(рўйхат!AD:AD,рўйхат!$CY:$CY,$B$360,рўйхат!$B:$B,$C345)</f>
        <v/>
      </c>
      <c r="AF345" s="36">
        <f>SUMIFS(рўйхат!AE:AE,рўйхат!$CY:$CY,$B$360,рўйхат!$B:$B,$C345)</f>
        <v/>
      </c>
      <c r="AG345" s="35">
        <f>SUMIFS(рўйхат!AH:AH,рўйхат!$CY:$CY,$B$360,рўйхат!$B:$B,$C345)</f>
        <v/>
      </c>
      <c r="AH345" s="36">
        <f>SUMIFS(рўйхат!AI:AI,рўйхат!$CY:$CY,$B$360,рўйхат!$B:$B,$C345)</f>
        <v/>
      </c>
      <c r="AI345" s="35">
        <f>SUMIFS(рўйхат!AJ:AJ,рўйхат!$CY:$CY,$B$360,рўйхат!$B:$B,$C345)</f>
        <v/>
      </c>
      <c r="AJ345" s="36">
        <f>SUMIFS(рўйхат!AK:AK,рўйхат!$CY:$CY,$B$360,рўйхат!$B:$B,$C345)</f>
        <v/>
      </c>
      <c r="AK345" s="35">
        <f>SUMIFS(рўйхат!AL:AL,рўйхат!$CY:$CY,$B$360,рўйхат!$B:$B,$C345)</f>
        <v/>
      </c>
      <c r="AL345" s="36">
        <f>SUMIFS(рўйхат!AM:AM,рўйхат!$CY:$CY,$B$360,рўйхат!$B:$B,$C345)</f>
        <v/>
      </c>
      <c r="AM345" s="77">
        <f>IFERROR(Q345/E345,0)</f>
        <v/>
      </c>
      <c r="AN345" s="77">
        <f>IFERROR(R345/F345,0)</f>
        <v/>
      </c>
      <c r="AO345" s="35">
        <f>SUMIFS(рўйхат!AX:AX,рўйхат!$CY:$CY,$B$360,рўйхат!$B:$B,$C345)</f>
        <v/>
      </c>
      <c r="AP345" s="36">
        <f>SUMIFS(рўйхат!AY:AY,рўйхат!$CY:$CY,$B$360,рўйхат!$B:$B,$C345)</f>
        <v/>
      </c>
      <c r="AQ345" s="35">
        <f>SUMIFS(рўйхат!AZ:AZ,рўйхат!$CY:$CY,$B$360,рўйхат!$B:$B,$C345)</f>
        <v/>
      </c>
      <c r="AR345" s="36">
        <f>SUMIFS(рўйхат!BA:BA,рўйхат!$CY:$CY,$B$360,рўйхат!$B:$B,$C345)</f>
        <v/>
      </c>
      <c r="AS345" s="35">
        <f>SUMIFS(рўйхат!BB:BB,рўйхат!$CY:$CY,$B$360,рўйхат!$B:$B,$C345)</f>
        <v/>
      </c>
      <c r="AT345" s="36">
        <f>SUMIFS(рўйхат!BC:BC,рўйхат!$CY:$CY,$B$360,рўйхат!$B:$B,$C345)</f>
        <v/>
      </c>
      <c r="AU345" s="35">
        <f>SUMIFS(рўйхат!BD:BD,рўйхат!$CY:$CY,$B$360,рўйхат!$B:$B,$C345)</f>
        <v/>
      </c>
      <c r="AV345" s="36">
        <f>SUMIFS(рўйхат!BE:BE,рўйхат!$CY:$CY,$B$360,рўйхат!$B:$B,$C345)</f>
        <v/>
      </c>
      <c r="AW345" s="35">
        <f>SUMIFS(рўйхат!BF:BF,рўйхат!$CY:$CY,$B$360,рўйхат!$B:$B,$C345)</f>
        <v/>
      </c>
      <c r="AX345" s="36">
        <f>SUMIFS(рўйхат!BG:BG,рўйхат!$CY:$CY,$B$360,рўйхат!$B:$B,$C345)</f>
        <v/>
      </c>
      <c r="AY345" s="35">
        <f>SUMIFS(рўйхат!BH:BH,рўйхат!$CY:$CY,$B$360,рўйхат!$B:$B,$C345)</f>
        <v/>
      </c>
      <c r="AZ345" s="36">
        <f>SUMIFS(рўйхат!BI:BI,рўйхат!$CY:$CY,$B$360,рўйхат!$B:$B,$C345)</f>
        <v/>
      </c>
      <c r="BA345" s="35">
        <f>SUMIFS(рўйхат!BJ:BJ,рўйхат!$CY:$CY,$B$360,рўйхат!$B:$B,$C345)</f>
        <v/>
      </c>
      <c r="BB345" s="36">
        <f>SUMIFS(рўйхат!BK:BK,рўйхат!$CY:$CY,$B$360,рўйхат!$B:$B,$C345)</f>
        <v/>
      </c>
      <c r="BC345" s="77">
        <f>IFERROR(AO345/E345,0)</f>
        <v/>
      </c>
      <c r="BD345" s="77">
        <f>IFERROR(AP345/F345,0)</f>
        <v/>
      </c>
      <c r="BE345" s="35">
        <f>SUMIFS(рўйхат!BL:BL,рўйхат!$CY:$CY,$B$360,рўйхат!$B:$B,$C345)</f>
        <v/>
      </c>
      <c r="BF345" s="36">
        <f>SUMIFS(рўйхат!BM:BM,рўйхат!$CY:$CY,$B$360,рўйхат!$B:$B,$C345)</f>
        <v/>
      </c>
      <c r="BG345" s="35">
        <f>SUMIFS(рўйхат!BN:BN,рўйхат!$CY:$CY,$B$360,рўйхат!$B:$B,$C345)</f>
        <v/>
      </c>
      <c r="BH345" s="36">
        <f>SUMIFS(рўйхат!BO:BO,рўйхат!$CY:$CY,$B$360,рўйхат!$B:$B,$C345)</f>
        <v/>
      </c>
      <c r="BI345" s="35">
        <f>SUMIFS(рўйхат!BP:BP,рўйхат!$CY:$CY,$B$360,рўйхат!$B:$B,$C345)</f>
        <v/>
      </c>
      <c r="BJ345" s="36">
        <f>SUMIFS(рўйхат!BQ:BQ,рўйхат!$CY:$CY,$B$360,рўйхат!$B:$B,$C345)</f>
        <v/>
      </c>
      <c r="BK345" s="35">
        <f>SUMIFS(рўйхат!BR:BR,рўйхат!$CY:$CY,$B$360,рўйхат!$B:$B,$C345)</f>
        <v/>
      </c>
      <c r="BL345" s="36">
        <f>SUMIFS(рўйхат!BS:BS,рўйхат!$CY:$CY,$B$360,рўйхат!$B:$B,$C345)</f>
        <v/>
      </c>
      <c r="BM345" s="35">
        <f>SUMIFS(рўйхат!BT:BT,рўйхат!$CY:$CY,$B$360,рўйхат!$B:$B,$C345)</f>
        <v/>
      </c>
      <c r="BN345" s="36">
        <f>SUMIFS(рўйхат!BU:BU,рўйхат!$CY:$CY,$B$360,рўйхат!$B:$B,$C345)</f>
        <v/>
      </c>
      <c r="BO345" s="35">
        <f>SUMIFS(рўйхат!BX:BX,рўйхат!$CY:$CY,$B$360,рўйхат!$B:$B,$C345)</f>
        <v/>
      </c>
      <c r="BP345" s="36">
        <f>SUMIFS(рўйхат!BY:BY,рўйхат!$CY:$CY,$B$360,рўйхат!$B:$B,$C345)</f>
        <v/>
      </c>
      <c r="BQ345" s="35">
        <f>SUMIFS(рўйхат!BZ:BZ,рўйхат!$CY:$CY,$B$360,рўйхат!$B:$B,$C345)</f>
        <v/>
      </c>
      <c r="BR345" s="36">
        <f>SUMIFS(рўйхат!CA:CA,рўйхат!$CY:$CY,$B$360,рўйхат!$B:$B,$C345)</f>
        <v/>
      </c>
      <c r="BS345" s="35">
        <f>SUMIFS(рўйхат!CB:CB,рўйхат!$CY:$CY,$B$360,рўйхат!$B:$B,$C345)</f>
        <v/>
      </c>
      <c r="BT345" s="36">
        <f>SUMIFS(рўйхат!CC:CC,рўйхат!$CY:$CY,$B$360,рўйхат!$B:$B,$C345)</f>
        <v/>
      </c>
      <c r="BU345" s="35">
        <f>SUMIFS(рўйхат!CD:CD,рўйхат!$CY:$CY,$B$360,рўйхат!$B:$B,$C345)</f>
        <v/>
      </c>
      <c r="BV345" s="36">
        <f>SUMIFS(рўйхат!CE:CE,рўйхат!$CY:$CY,$B$360,рўйхат!$B:$B,$C345)</f>
        <v/>
      </c>
      <c r="BW345" s="35">
        <f>SUMIFS(рўйхат!CH:CH,рўйхат!$CY:$CY,$B$360,рўйхат!$B:$B,$C345)</f>
        <v/>
      </c>
      <c r="BX345" s="36">
        <f>SUMIFS(рўйхат!CI:CI,рўйхат!$CY:$CY,$B$360,рўйхат!$B:$B,$C345)</f>
        <v/>
      </c>
      <c r="BY345" s="35">
        <f>SUMIFS(рўйхат!CJ:CJ,рўйхат!$CY:$CY,$B$360,рўйхат!$B:$B,$C345)</f>
        <v/>
      </c>
      <c r="BZ345" s="36">
        <f>SUMIFS(рўйхат!CK:CK,рўйхат!$CY:$CY,$B$360,рўйхат!$B:$B,$C345)</f>
        <v/>
      </c>
      <c r="CA345" s="35">
        <f>SUMIFS(рўйхат!CL:CL,рўйхат!$CY:$CY,$B$360,рўйхат!$B:$B,$C345)</f>
        <v/>
      </c>
      <c r="CB345" s="36">
        <f>SUMIFS(рўйхат!CM:CM,рўйхат!$CY:$CY,$B$360,рўйхат!$B:$B,$C345)</f>
        <v/>
      </c>
      <c r="CC345" s="35">
        <f>SUMIFS(рўйхат!CN:CN,рўйхат!$CY:$CY,$B$360,рўйхат!$B:$B,$C345)</f>
        <v/>
      </c>
      <c r="CD345" s="36">
        <f>SUMIFS(рўйхат!CO:CO,рўйхат!$CY:$CY,$B$360,рўйхат!$B:$B,$C345)</f>
        <v/>
      </c>
      <c r="CE345" s="77">
        <f>IFERROR(BE345/(Q345+BE345),0)</f>
        <v/>
      </c>
      <c r="CF345" s="78">
        <f>IFERROR(BF345/(R345+BF345),0)</f>
        <v/>
      </c>
      <c r="CG345" s="8">
        <f>COUNTIFS(B:B,B345)</f>
        <v/>
      </c>
    </row>
    <row r="346" hidden="1" outlineLevel="1" ht="17.1" customFormat="1" customHeight="1" s="8">
      <c r="A346" s="15" t="n"/>
      <c r="B346" s="50" t="n">
        <v>18</v>
      </c>
      <c r="C346" s="66" t="inlineStr">
        <is>
          <t>Олий таълим, фан ва инновациялар вазирлиги</t>
        </is>
      </c>
      <c r="D346" s="16" t="n"/>
      <c r="E346" s="35">
        <f>SUMIFS(рўйхат!F:F,рўйхат!$CY:$CY,$B$360,рўйхат!$B:$B,$C346)</f>
        <v/>
      </c>
      <c r="F346" s="36">
        <f>SUMIFS(рўйхат!G:G,рўйхат!$CY:$CY,$B$360,рўйхат!$B:$B,$C346)</f>
        <v/>
      </c>
      <c r="G346" s="35">
        <f>SUMIFS(рўйхат!H:H,рўйхат!$CY:$CY,$B$360,рўйхат!$B:$B,$C346)</f>
        <v/>
      </c>
      <c r="H346" s="36">
        <f>SUMIFS(рўйхат!I:I,рўйхат!$CY:$CY,$B$360,рўйхат!$B:$B,$C346)</f>
        <v/>
      </c>
      <c r="I346" s="35">
        <f>SUMIFS(рўйхат!J:J,рўйхат!$CY:$CY,$B$360,рўйхат!$B:$B,$C346)</f>
        <v/>
      </c>
      <c r="J346" s="36">
        <f>SUMIFS(рўйхат!K:K,рўйхат!$CY:$CY,$B$360,рўйхат!$B:$B,$C346)</f>
        <v/>
      </c>
      <c r="K346" s="35">
        <f>SUMIFS(рўйхат!L:L,рўйхат!$CY:$CY,$B$360,рўйхат!$B:$B,$C346)</f>
        <v/>
      </c>
      <c r="L346" s="36">
        <f>SUMIFS(рўйхат!M:M,рўйхат!$CY:$CY,$B$360,рўйхат!$B:$B,$C346)</f>
        <v/>
      </c>
      <c r="M346" s="35">
        <f>SUMIFS(рўйхат!N:N,рўйхат!$CY:$CY,$B$360,рўйхат!$B:$B,$C346)</f>
        <v/>
      </c>
      <c r="N346" s="36">
        <f>SUMIFS(рўйхат!O:O,рўйхат!$CY:$CY,$B$360,рўйхат!$B:$B,$C346)</f>
        <v/>
      </c>
      <c r="O346" s="34">
        <f>IFERROR(M346/E346,0)</f>
        <v/>
      </c>
      <c r="P346" s="34">
        <f>IFERROR(N346/F346,0)</f>
        <v/>
      </c>
      <c r="Q346" s="35">
        <f>SUMIFS(рўйхат!P:P,рўйхат!$CY:$CY,$B$360,рўйхат!$B:$B,$C346)</f>
        <v/>
      </c>
      <c r="R346" s="36">
        <f>SUMIFS(рўйхат!Q:Q,рўйхат!$CY:$CY,$B$360,рўйхат!$B:$B,$C346)</f>
        <v/>
      </c>
      <c r="S346" s="35">
        <f>SUMIFS(рўйхат!R:R,рўйхат!$CY:$CY,$B$360,рўйхат!$B:$B,$C346)</f>
        <v/>
      </c>
      <c r="T346" s="36">
        <f>SUMIFS(рўйхат!S:S,рўйхат!$CY:$CY,$B$360,рўйхат!$B:$B,$C346)</f>
        <v/>
      </c>
      <c r="U346" s="35">
        <f>SUMIFS(рўйхат!T:T,рўйхат!$CY:$CY,$B$360,рўйхат!$B:$B,$C346)</f>
        <v/>
      </c>
      <c r="V346" s="36">
        <f>SUMIFS(рўйхат!U:U,рўйхат!$CY:$CY,$B$360,рўйхат!$B:$B,$C346)</f>
        <v/>
      </c>
      <c r="W346" s="35">
        <f>SUMIFS(рўйхат!V:V,рўйхат!$CY:$CY,$B$360,рўйхат!$B:$B,$C346)</f>
        <v/>
      </c>
      <c r="X346" s="36">
        <f>SUMIFS(рўйхат!W:W,рўйхат!$CY:$CY,$B$360,рўйхат!$B:$B,$C346)</f>
        <v/>
      </c>
      <c r="Y346" s="35">
        <f>SUMIFS(рўйхат!X:X,рўйхат!$CY:$CY,$B$360,рўйхат!$B:$B,$C346)</f>
        <v/>
      </c>
      <c r="Z346" s="36">
        <f>SUMIFS(рўйхат!Y:Y,рўйхат!$CY:$CY,$B$360,рўйхат!$B:$B,$C346)</f>
        <v/>
      </c>
      <c r="AA346" s="35">
        <f>SUMIFS(рўйхат!Z:Z,рўйхат!$CY:$CY,$B$360,рўйхат!$B:$B,$C346)</f>
        <v/>
      </c>
      <c r="AB346" s="36">
        <f>SUMIFS(рўйхат!AA:AA,рўйхат!$CY:$CY,$B$360,рўйхат!$B:$B,$C346)</f>
        <v/>
      </c>
      <c r="AC346" s="35">
        <f>SUMIFS(рўйхат!AB:AB,рўйхат!$CY:$CY,$B$360,рўйхат!$B:$B,$C346)</f>
        <v/>
      </c>
      <c r="AD346" s="36">
        <f>SUMIFS(рўйхат!AC:AC,рўйхат!$CY:$CY,$B$360,рўйхат!$B:$B,$C346)</f>
        <v/>
      </c>
      <c r="AE346" s="35">
        <f>SUMIFS(рўйхат!AD:AD,рўйхат!$CY:$CY,$B$360,рўйхат!$B:$B,$C346)</f>
        <v/>
      </c>
      <c r="AF346" s="36">
        <f>SUMIFS(рўйхат!AE:AE,рўйхат!$CY:$CY,$B$360,рўйхат!$B:$B,$C346)</f>
        <v/>
      </c>
      <c r="AG346" s="35">
        <f>SUMIFS(рўйхат!AH:AH,рўйхат!$CY:$CY,$B$360,рўйхат!$B:$B,$C346)</f>
        <v/>
      </c>
      <c r="AH346" s="36">
        <f>SUMIFS(рўйхат!AI:AI,рўйхат!$CY:$CY,$B$360,рўйхат!$B:$B,$C346)</f>
        <v/>
      </c>
      <c r="AI346" s="35">
        <f>SUMIFS(рўйхат!AJ:AJ,рўйхат!$CY:$CY,$B$360,рўйхат!$B:$B,$C346)</f>
        <v/>
      </c>
      <c r="AJ346" s="36">
        <f>SUMIFS(рўйхат!AK:AK,рўйхат!$CY:$CY,$B$360,рўйхат!$B:$B,$C346)</f>
        <v/>
      </c>
      <c r="AK346" s="35">
        <f>SUMIFS(рўйхат!AL:AL,рўйхат!$CY:$CY,$B$360,рўйхат!$B:$B,$C346)</f>
        <v/>
      </c>
      <c r="AL346" s="36">
        <f>SUMIFS(рўйхат!AM:AM,рўйхат!$CY:$CY,$B$360,рўйхат!$B:$B,$C346)</f>
        <v/>
      </c>
      <c r="AM346" s="77">
        <f>IFERROR(Q346/E346,0)</f>
        <v/>
      </c>
      <c r="AN346" s="77">
        <f>IFERROR(R346/F346,0)</f>
        <v/>
      </c>
      <c r="AO346" s="35">
        <f>SUMIFS(рўйхат!AX:AX,рўйхат!$CY:$CY,$B$360,рўйхат!$B:$B,$C346)</f>
        <v/>
      </c>
      <c r="AP346" s="36">
        <f>SUMIFS(рўйхат!AY:AY,рўйхат!$CY:$CY,$B$360,рўйхат!$B:$B,$C346)</f>
        <v/>
      </c>
      <c r="AQ346" s="35">
        <f>SUMIFS(рўйхат!AZ:AZ,рўйхат!$CY:$CY,$B$360,рўйхат!$B:$B,$C346)</f>
        <v/>
      </c>
      <c r="AR346" s="36">
        <f>SUMIFS(рўйхат!BA:BA,рўйхат!$CY:$CY,$B$360,рўйхат!$B:$B,$C346)</f>
        <v/>
      </c>
      <c r="AS346" s="35">
        <f>SUMIFS(рўйхат!BB:BB,рўйхат!$CY:$CY,$B$360,рўйхат!$B:$B,$C346)</f>
        <v/>
      </c>
      <c r="AT346" s="36">
        <f>SUMIFS(рўйхат!BC:BC,рўйхат!$CY:$CY,$B$360,рўйхат!$B:$B,$C346)</f>
        <v/>
      </c>
      <c r="AU346" s="35">
        <f>SUMIFS(рўйхат!BD:BD,рўйхат!$CY:$CY,$B$360,рўйхат!$B:$B,$C346)</f>
        <v/>
      </c>
      <c r="AV346" s="36">
        <f>SUMIFS(рўйхат!BE:BE,рўйхат!$CY:$CY,$B$360,рўйхат!$B:$B,$C346)</f>
        <v/>
      </c>
      <c r="AW346" s="35">
        <f>SUMIFS(рўйхат!BF:BF,рўйхат!$CY:$CY,$B$360,рўйхат!$B:$B,$C346)</f>
        <v/>
      </c>
      <c r="AX346" s="36">
        <f>SUMIFS(рўйхат!BG:BG,рўйхат!$CY:$CY,$B$360,рўйхат!$B:$B,$C346)</f>
        <v/>
      </c>
      <c r="AY346" s="35">
        <f>SUMIFS(рўйхат!BH:BH,рўйхат!$CY:$CY,$B$360,рўйхат!$B:$B,$C346)</f>
        <v/>
      </c>
      <c r="AZ346" s="36">
        <f>SUMIFS(рўйхат!BI:BI,рўйхат!$CY:$CY,$B$360,рўйхат!$B:$B,$C346)</f>
        <v/>
      </c>
      <c r="BA346" s="35">
        <f>SUMIFS(рўйхат!BJ:BJ,рўйхат!$CY:$CY,$B$360,рўйхат!$B:$B,$C346)</f>
        <v/>
      </c>
      <c r="BB346" s="36">
        <f>SUMIFS(рўйхат!BK:BK,рўйхат!$CY:$CY,$B$360,рўйхат!$B:$B,$C346)</f>
        <v/>
      </c>
      <c r="BC346" s="77">
        <f>IFERROR(AO346/E346,0)</f>
        <v/>
      </c>
      <c r="BD346" s="77">
        <f>IFERROR(AP346/F346,0)</f>
        <v/>
      </c>
      <c r="BE346" s="35">
        <f>SUMIFS(рўйхат!BL:BL,рўйхат!$CY:$CY,$B$360,рўйхат!$B:$B,$C346)</f>
        <v/>
      </c>
      <c r="BF346" s="36">
        <f>SUMIFS(рўйхат!BM:BM,рўйхат!$CY:$CY,$B$360,рўйхат!$B:$B,$C346)</f>
        <v/>
      </c>
      <c r="BG346" s="35">
        <f>SUMIFS(рўйхат!BN:BN,рўйхат!$CY:$CY,$B$360,рўйхат!$B:$B,$C346)</f>
        <v/>
      </c>
      <c r="BH346" s="36">
        <f>SUMIFS(рўйхат!BO:BO,рўйхат!$CY:$CY,$B$360,рўйхат!$B:$B,$C346)</f>
        <v/>
      </c>
      <c r="BI346" s="35">
        <f>SUMIFS(рўйхат!BP:BP,рўйхат!$CY:$CY,$B$360,рўйхат!$B:$B,$C346)</f>
        <v/>
      </c>
      <c r="BJ346" s="36">
        <f>SUMIFS(рўйхат!BQ:BQ,рўйхат!$CY:$CY,$B$360,рўйхат!$B:$B,$C346)</f>
        <v/>
      </c>
      <c r="BK346" s="35">
        <f>SUMIFS(рўйхат!BR:BR,рўйхат!$CY:$CY,$B$360,рўйхат!$B:$B,$C346)</f>
        <v/>
      </c>
      <c r="BL346" s="36">
        <f>SUMIFS(рўйхат!BS:BS,рўйхат!$CY:$CY,$B$360,рўйхат!$B:$B,$C346)</f>
        <v/>
      </c>
      <c r="BM346" s="35">
        <f>SUMIFS(рўйхат!BT:BT,рўйхат!$CY:$CY,$B$360,рўйхат!$B:$B,$C346)</f>
        <v/>
      </c>
      <c r="BN346" s="36">
        <f>SUMIFS(рўйхат!BU:BU,рўйхат!$CY:$CY,$B$360,рўйхат!$B:$B,$C346)</f>
        <v/>
      </c>
      <c r="BO346" s="35">
        <f>SUMIFS(рўйхат!BX:BX,рўйхат!$CY:$CY,$B$360,рўйхат!$B:$B,$C346)</f>
        <v/>
      </c>
      <c r="BP346" s="36">
        <f>SUMIFS(рўйхат!BY:BY,рўйхат!$CY:$CY,$B$360,рўйхат!$B:$B,$C346)</f>
        <v/>
      </c>
      <c r="BQ346" s="35">
        <f>SUMIFS(рўйхат!BZ:BZ,рўйхат!$CY:$CY,$B$360,рўйхат!$B:$B,$C346)</f>
        <v/>
      </c>
      <c r="BR346" s="36">
        <f>SUMIFS(рўйхат!CA:CA,рўйхат!$CY:$CY,$B$360,рўйхат!$B:$B,$C346)</f>
        <v/>
      </c>
      <c r="BS346" s="35">
        <f>SUMIFS(рўйхат!CB:CB,рўйхат!$CY:$CY,$B$360,рўйхат!$B:$B,$C346)</f>
        <v/>
      </c>
      <c r="BT346" s="36">
        <f>SUMIFS(рўйхат!CC:CC,рўйхат!$CY:$CY,$B$360,рўйхат!$B:$B,$C346)</f>
        <v/>
      </c>
      <c r="BU346" s="35">
        <f>SUMIFS(рўйхат!CD:CD,рўйхат!$CY:$CY,$B$360,рўйхат!$B:$B,$C346)</f>
        <v/>
      </c>
      <c r="BV346" s="36">
        <f>SUMIFS(рўйхат!CE:CE,рўйхат!$CY:$CY,$B$360,рўйхат!$B:$B,$C346)</f>
        <v/>
      </c>
      <c r="BW346" s="35">
        <f>SUMIFS(рўйхат!CH:CH,рўйхат!$CY:$CY,$B$360,рўйхат!$B:$B,$C346)</f>
        <v/>
      </c>
      <c r="BX346" s="36">
        <f>SUMIFS(рўйхат!CI:CI,рўйхат!$CY:$CY,$B$360,рўйхат!$B:$B,$C346)</f>
        <v/>
      </c>
      <c r="BY346" s="35">
        <f>SUMIFS(рўйхат!CJ:CJ,рўйхат!$CY:$CY,$B$360,рўйхат!$B:$B,$C346)</f>
        <v/>
      </c>
      <c r="BZ346" s="36">
        <f>SUMIFS(рўйхат!CK:CK,рўйхат!$CY:$CY,$B$360,рўйхат!$B:$B,$C346)</f>
        <v/>
      </c>
      <c r="CA346" s="35">
        <f>SUMIFS(рўйхат!CL:CL,рўйхат!$CY:$CY,$B$360,рўйхат!$B:$B,$C346)</f>
        <v/>
      </c>
      <c r="CB346" s="36">
        <f>SUMIFS(рўйхат!CM:CM,рўйхат!$CY:$CY,$B$360,рўйхат!$B:$B,$C346)</f>
        <v/>
      </c>
      <c r="CC346" s="35">
        <f>SUMIFS(рўйхат!CN:CN,рўйхат!$CY:$CY,$B$360,рўйхат!$B:$B,$C346)</f>
        <v/>
      </c>
      <c r="CD346" s="36">
        <f>SUMIFS(рўйхат!CO:CO,рўйхат!$CY:$CY,$B$360,рўйхат!$B:$B,$C346)</f>
        <v/>
      </c>
      <c r="CE346" s="77">
        <f>IFERROR(BE346/(Q346+BE346),0)</f>
        <v/>
      </c>
      <c r="CF346" s="78">
        <f>IFERROR(BF346/(R346+BF346),0)</f>
        <v/>
      </c>
      <c r="CG346" s="8">
        <f>COUNTIFS(B:B,B346)</f>
        <v/>
      </c>
    </row>
    <row r="347" hidden="1" outlineLevel="1" ht="33.95" customFormat="1" customHeight="1" s="8">
      <c r="A347" s="15" t="n"/>
      <c r="B347" s="50" t="n">
        <v>19</v>
      </c>
      <c r="C347" s="66" t="inlineStr">
        <is>
          <t>Президент ҳузуридаги Ижтимоий ҳимоя миллий агентлиги</t>
        </is>
      </c>
      <c r="D347" s="16" t="n"/>
      <c r="E347" s="35">
        <f>SUMIFS(рўйхат!F:F,рўйхат!$CY:$CY,$B$360,рўйхат!$B:$B,$C347)</f>
        <v/>
      </c>
      <c r="F347" s="36">
        <f>SUMIFS(рўйхат!G:G,рўйхат!$CY:$CY,$B$360,рўйхат!$B:$B,$C347)</f>
        <v/>
      </c>
      <c r="G347" s="35">
        <f>SUMIFS(рўйхат!H:H,рўйхат!$CY:$CY,$B$360,рўйхат!$B:$B,$C347)</f>
        <v/>
      </c>
      <c r="H347" s="36">
        <f>SUMIFS(рўйхат!I:I,рўйхат!$CY:$CY,$B$360,рўйхат!$B:$B,$C347)</f>
        <v/>
      </c>
      <c r="I347" s="35">
        <f>SUMIFS(рўйхат!J:J,рўйхат!$CY:$CY,$B$360,рўйхат!$B:$B,$C347)</f>
        <v/>
      </c>
      <c r="J347" s="36">
        <f>SUMIFS(рўйхат!K:K,рўйхат!$CY:$CY,$B$360,рўйхат!$B:$B,$C347)</f>
        <v/>
      </c>
      <c r="K347" s="35">
        <f>SUMIFS(рўйхат!L:L,рўйхат!$CY:$CY,$B$360,рўйхат!$B:$B,$C347)</f>
        <v/>
      </c>
      <c r="L347" s="36">
        <f>SUMIFS(рўйхат!M:M,рўйхат!$CY:$CY,$B$360,рўйхат!$B:$B,$C347)</f>
        <v/>
      </c>
      <c r="M347" s="35">
        <f>SUMIFS(рўйхат!N:N,рўйхат!$CY:$CY,$B$360,рўйхат!$B:$B,$C347)</f>
        <v/>
      </c>
      <c r="N347" s="36">
        <f>SUMIFS(рўйхат!O:O,рўйхат!$CY:$CY,$B$360,рўйхат!$B:$B,$C347)</f>
        <v/>
      </c>
      <c r="O347" s="34">
        <f>IFERROR(M347/E347,0)</f>
        <v/>
      </c>
      <c r="P347" s="34">
        <f>IFERROR(N347/F347,0)</f>
        <v/>
      </c>
      <c r="Q347" s="35">
        <f>SUMIFS(рўйхат!P:P,рўйхат!$CY:$CY,$B$360,рўйхат!$B:$B,$C347)</f>
        <v/>
      </c>
      <c r="R347" s="36">
        <f>SUMIFS(рўйхат!Q:Q,рўйхат!$CY:$CY,$B$360,рўйхат!$B:$B,$C347)</f>
        <v/>
      </c>
      <c r="S347" s="35">
        <f>SUMIFS(рўйхат!R:R,рўйхат!$CY:$CY,$B$360,рўйхат!$B:$B,$C347)</f>
        <v/>
      </c>
      <c r="T347" s="36">
        <f>SUMIFS(рўйхат!S:S,рўйхат!$CY:$CY,$B$360,рўйхат!$B:$B,$C347)</f>
        <v/>
      </c>
      <c r="U347" s="35">
        <f>SUMIFS(рўйхат!T:T,рўйхат!$CY:$CY,$B$360,рўйхат!$B:$B,$C347)</f>
        <v/>
      </c>
      <c r="V347" s="36">
        <f>SUMIFS(рўйхат!U:U,рўйхат!$CY:$CY,$B$360,рўйхат!$B:$B,$C347)</f>
        <v/>
      </c>
      <c r="W347" s="35">
        <f>SUMIFS(рўйхат!V:V,рўйхат!$CY:$CY,$B$360,рўйхат!$B:$B,$C347)</f>
        <v/>
      </c>
      <c r="X347" s="36">
        <f>SUMIFS(рўйхат!W:W,рўйхат!$CY:$CY,$B$360,рўйхат!$B:$B,$C347)</f>
        <v/>
      </c>
      <c r="Y347" s="35">
        <f>SUMIFS(рўйхат!X:X,рўйхат!$CY:$CY,$B$360,рўйхат!$B:$B,$C347)</f>
        <v/>
      </c>
      <c r="Z347" s="36">
        <f>SUMIFS(рўйхат!Y:Y,рўйхат!$CY:$CY,$B$360,рўйхат!$B:$B,$C347)</f>
        <v/>
      </c>
      <c r="AA347" s="35">
        <f>SUMIFS(рўйхат!Z:Z,рўйхат!$CY:$CY,$B$360,рўйхат!$B:$B,$C347)</f>
        <v/>
      </c>
      <c r="AB347" s="36">
        <f>SUMIFS(рўйхат!AA:AA,рўйхат!$CY:$CY,$B$360,рўйхат!$B:$B,$C347)</f>
        <v/>
      </c>
      <c r="AC347" s="35">
        <f>SUMIFS(рўйхат!AB:AB,рўйхат!$CY:$CY,$B$360,рўйхат!$B:$B,$C347)</f>
        <v/>
      </c>
      <c r="AD347" s="36">
        <f>SUMIFS(рўйхат!AC:AC,рўйхат!$CY:$CY,$B$360,рўйхат!$B:$B,$C347)</f>
        <v/>
      </c>
      <c r="AE347" s="35">
        <f>SUMIFS(рўйхат!AD:AD,рўйхат!$CY:$CY,$B$360,рўйхат!$B:$B,$C347)</f>
        <v/>
      </c>
      <c r="AF347" s="36">
        <f>SUMIFS(рўйхат!AE:AE,рўйхат!$CY:$CY,$B$360,рўйхат!$B:$B,$C347)</f>
        <v/>
      </c>
      <c r="AG347" s="35">
        <f>SUMIFS(рўйхат!AH:AH,рўйхат!$CY:$CY,$B$360,рўйхат!$B:$B,$C347)</f>
        <v/>
      </c>
      <c r="AH347" s="36">
        <f>SUMIFS(рўйхат!AI:AI,рўйхат!$CY:$CY,$B$360,рўйхат!$B:$B,$C347)</f>
        <v/>
      </c>
      <c r="AI347" s="35">
        <f>SUMIFS(рўйхат!AJ:AJ,рўйхат!$CY:$CY,$B$360,рўйхат!$B:$B,$C347)</f>
        <v/>
      </c>
      <c r="AJ347" s="36">
        <f>SUMIFS(рўйхат!AK:AK,рўйхат!$CY:$CY,$B$360,рўйхат!$B:$B,$C347)</f>
        <v/>
      </c>
      <c r="AK347" s="35">
        <f>SUMIFS(рўйхат!AL:AL,рўйхат!$CY:$CY,$B$360,рўйхат!$B:$B,$C347)</f>
        <v/>
      </c>
      <c r="AL347" s="36">
        <f>SUMIFS(рўйхат!AM:AM,рўйхат!$CY:$CY,$B$360,рўйхат!$B:$B,$C347)</f>
        <v/>
      </c>
      <c r="AM347" s="77">
        <f>IFERROR(Q347/E347,0)</f>
        <v/>
      </c>
      <c r="AN347" s="77">
        <f>IFERROR(R347/F347,0)</f>
        <v/>
      </c>
      <c r="AO347" s="35">
        <f>SUMIFS(рўйхат!AX:AX,рўйхат!$CY:$CY,$B$360,рўйхат!$B:$B,$C347)</f>
        <v/>
      </c>
      <c r="AP347" s="36">
        <f>SUMIFS(рўйхат!AY:AY,рўйхат!$CY:$CY,$B$360,рўйхат!$B:$B,$C347)</f>
        <v/>
      </c>
      <c r="AQ347" s="35">
        <f>SUMIFS(рўйхат!AZ:AZ,рўйхат!$CY:$CY,$B$360,рўйхат!$B:$B,$C347)</f>
        <v/>
      </c>
      <c r="AR347" s="36">
        <f>SUMIFS(рўйхат!BA:BA,рўйхат!$CY:$CY,$B$360,рўйхат!$B:$B,$C347)</f>
        <v/>
      </c>
      <c r="AS347" s="35">
        <f>SUMIFS(рўйхат!BB:BB,рўйхат!$CY:$CY,$B$360,рўйхат!$B:$B,$C347)</f>
        <v/>
      </c>
      <c r="AT347" s="36">
        <f>SUMIFS(рўйхат!BC:BC,рўйхат!$CY:$CY,$B$360,рўйхат!$B:$B,$C347)</f>
        <v/>
      </c>
      <c r="AU347" s="35">
        <f>SUMIFS(рўйхат!BD:BD,рўйхат!$CY:$CY,$B$360,рўйхат!$B:$B,$C347)</f>
        <v/>
      </c>
      <c r="AV347" s="36">
        <f>SUMIFS(рўйхат!BE:BE,рўйхат!$CY:$CY,$B$360,рўйхат!$B:$B,$C347)</f>
        <v/>
      </c>
      <c r="AW347" s="35">
        <f>SUMIFS(рўйхат!BF:BF,рўйхат!$CY:$CY,$B$360,рўйхат!$B:$B,$C347)</f>
        <v/>
      </c>
      <c r="AX347" s="36">
        <f>SUMIFS(рўйхат!BG:BG,рўйхат!$CY:$CY,$B$360,рўйхат!$B:$B,$C347)</f>
        <v/>
      </c>
      <c r="AY347" s="35">
        <f>SUMIFS(рўйхат!BH:BH,рўйхат!$CY:$CY,$B$360,рўйхат!$B:$B,$C347)</f>
        <v/>
      </c>
      <c r="AZ347" s="36">
        <f>SUMIFS(рўйхат!BI:BI,рўйхат!$CY:$CY,$B$360,рўйхат!$B:$B,$C347)</f>
        <v/>
      </c>
      <c r="BA347" s="35">
        <f>SUMIFS(рўйхат!BJ:BJ,рўйхат!$CY:$CY,$B$360,рўйхат!$B:$B,$C347)</f>
        <v/>
      </c>
      <c r="BB347" s="36">
        <f>SUMIFS(рўйхат!BK:BK,рўйхат!$CY:$CY,$B$360,рўйхат!$B:$B,$C347)</f>
        <v/>
      </c>
      <c r="BC347" s="77">
        <f>IFERROR(AO347/E347,0)</f>
        <v/>
      </c>
      <c r="BD347" s="77">
        <f>IFERROR(AP347/F347,0)</f>
        <v/>
      </c>
      <c r="BE347" s="35">
        <f>SUMIFS(рўйхат!BL:BL,рўйхат!$CY:$CY,$B$360,рўйхат!$B:$B,$C347)</f>
        <v/>
      </c>
      <c r="BF347" s="36">
        <f>SUMIFS(рўйхат!BM:BM,рўйхат!$CY:$CY,$B$360,рўйхат!$B:$B,$C347)</f>
        <v/>
      </c>
      <c r="BG347" s="35">
        <f>SUMIFS(рўйхат!BN:BN,рўйхат!$CY:$CY,$B$360,рўйхат!$B:$B,$C347)</f>
        <v/>
      </c>
      <c r="BH347" s="36">
        <f>SUMIFS(рўйхат!BO:BO,рўйхат!$CY:$CY,$B$360,рўйхат!$B:$B,$C347)</f>
        <v/>
      </c>
      <c r="BI347" s="35">
        <f>SUMIFS(рўйхат!BP:BP,рўйхат!$CY:$CY,$B$360,рўйхат!$B:$B,$C347)</f>
        <v/>
      </c>
      <c r="BJ347" s="36">
        <f>SUMIFS(рўйхат!BQ:BQ,рўйхат!$CY:$CY,$B$360,рўйхат!$B:$B,$C347)</f>
        <v/>
      </c>
      <c r="BK347" s="35">
        <f>SUMIFS(рўйхат!BR:BR,рўйхат!$CY:$CY,$B$360,рўйхат!$B:$B,$C347)</f>
        <v/>
      </c>
      <c r="BL347" s="36">
        <f>SUMIFS(рўйхат!BS:BS,рўйхат!$CY:$CY,$B$360,рўйхат!$B:$B,$C347)</f>
        <v/>
      </c>
      <c r="BM347" s="35">
        <f>SUMIFS(рўйхат!BT:BT,рўйхат!$CY:$CY,$B$360,рўйхат!$B:$B,$C347)</f>
        <v/>
      </c>
      <c r="BN347" s="36">
        <f>SUMIFS(рўйхат!BU:BU,рўйхат!$CY:$CY,$B$360,рўйхат!$B:$B,$C347)</f>
        <v/>
      </c>
      <c r="BO347" s="35">
        <f>SUMIFS(рўйхат!BX:BX,рўйхат!$CY:$CY,$B$360,рўйхат!$B:$B,$C347)</f>
        <v/>
      </c>
      <c r="BP347" s="36">
        <f>SUMIFS(рўйхат!BY:BY,рўйхат!$CY:$CY,$B$360,рўйхат!$B:$B,$C347)</f>
        <v/>
      </c>
      <c r="BQ347" s="35">
        <f>SUMIFS(рўйхат!BZ:BZ,рўйхат!$CY:$CY,$B$360,рўйхат!$B:$B,$C347)</f>
        <v/>
      </c>
      <c r="BR347" s="36">
        <f>SUMIFS(рўйхат!CA:CA,рўйхат!$CY:$CY,$B$360,рўйхат!$B:$B,$C347)</f>
        <v/>
      </c>
      <c r="BS347" s="35">
        <f>SUMIFS(рўйхат!CB:CB,рўйхат!$CY:$CY,$B$360,рўйхат!$B:$B,$C347)</f>
        <v/>
      </c>
      <c r="BT347" s="36">
        <f>SUMIFS(рўйхат!CC:CC,рўйхат!$CY:$CY,$B$360,рўйхат!$B:$B,$C347)</f>
        <v/>
      </c>
      <c r="BU347" s="35">
        <f>SUMIFS(рўйхат!CD:CD,рўйхат!$CY:$CY,$B$360,рўйхат!$B:$B,$C347)</f>
        <v/>
      </c>
      <c r="BV347" s="36">
        <f>SUMIFS(рўйхат!CE:CE,рўйхат!$CY:$CY,$B$360,рўйхат!$B:$B,$C347)</f>
        <v/>
      </c>
      <c r="BW347" s="35">
        <f>SUMIFS(рўйхат!CH:CH,рўйхат!$CY:$CY,$B$360,рўйхат!$B:$B,$C347)</f>
        <v/>
      </c>
      <c r="BX347" s="36">
        <f>SUMIFS(рўйхат!CI:CI,рўйхат!$CY:$CY,$B$360,рўйхат!$B:$B,$C347)</f>
        <v/>
      </c>
      <c r="BY347" s="35">
        <f>SUMIFS(рўйхат!CJ:CJ,рўйхат!$CY:$CY,$B$360,рўйхат!$B:$B,$C347)</f>
        <v/>
      </c>
      <c r="BZ347" s="36">
        <f>SUMIFS(рўйхат!CK:CK,рўйхат!$CY:$CY,$B$360,рўйхат!$B:$B,$C347)</f>
        <v/>
      </c>
      <c r="CA347" s="35">
        <f>SUMIFS(рўйхат!CL:CL,рўйхат!$CY:$CY,$B$360,рўйхат!$B:$B,$C347)</f>
        <v/>
      </c>
      <c r="CB347" s="36">
        <f>SUMIFS(рўйхат!CM:CM,рўйхат!$CY:$CY,$B$360,рўйхат!$B:$B,$C347)</f>
        <v/>
      </c>
      <c r="CC347" s="35">
        <f>SUMIFS(рўйхат!CN:CN,рўйхат!$CY:$CY,$B$360,рўйхат!$B:$B,$C347)</f>
        <v/>
      </c>
      <c r="CD347" s="36">
        <f>SUMIFS(рўйхат!CO:CO,рўйхат!$CY:$CY,$B$360,рўйхат!$B:$B,$C347)</f>
        <v/>
      </c>
      <c r="CE347" s="77">
        <f>IFERROR(BE347/(Q347+BE347),0)</f>
        <v/>
      </c>
      <c r="CF347" s="78">
        <f>IFERROR(BF347/(R347+BF347),0)</f>
        <v/>
      </c>
      <c r="CG347" s="8">
        <f>COUNTIFS(B:B,B347)</f>
        <v/>
      </c>
    </row>
    <row r="348" hidden="1" outlineLevel="1" ht="33.95" customFormat="1" customHeight="1" s="8">
      <c r="A348" s="15" t="n"/>
      <c r="B348" s="50" t="n">
        <v>20</v>
      </c>
      <c r="C348" s="66" t="inlineStr">
        <is>
          <t>Рақобатни ривожлантириш ва истеъмолчилар ҳуқуқларини ҳимоя қилиш қўмитаси</t>
        </is>
      </c>
      <c r="D348" s="16" t="n"/>
      <c r="E348" s="35">
        <f>SUMIFS(рўйхат!F:F,рўйхат!$CY:$CY,$B$360,рўйхат!$B:$B,$C348)</f>
        <v/>
      </c>
      <c r="F348" s="36">
        <f>SUMIFS(рўйхат!G:G,рўйхат!$CY:$CY,$B$360,рўйхат!$B:$B,$C348)</f>
        <v/>
      </c>
      <c r="G348" s="35">
        <f>SUMIFS(рўйхат!H:H,рўйхат!$CY:$CY,$B$360,рўйхат!$B:$B,$C348)</f>
        <v/>
      </c>
      <c r="H348" s="36">
        <f>SUMIFS(рўйхат!I:I,рўйхат!$CY:$CY,$B$360,рўйхат!$B:$B,$C348)</f>
        <v/>
      </c>
      <c r="I348" s="35">
        <f>SUMIFS(рўйхат!J:J,рўйхат!$CY:$CY,$B$360,рўйхат!$B:$B,$C348)</f>
        <v/>
      </c>
      <c r="J348" s="36">
        <f>SUMIFS(рўйхат!K:K,рўйхат!$CY:$CY,$B$360,рўйхат!$B:$B,$C348)</f>
        <v/>
      </c>
      <c r="K348" s="35">
        <f>SUMIFS(рўйхат!L:L,рўйхат!$CY:$CY,$B$360,рўйхат!$B:$B,$C348)</f>
        <v/>
      </c>
      <c r="L348" s="36">
        <f>SUMIFS(рўйхат!M:M,рўйхат!$CY:$CY,$B$360,рўйхат!$B:$B,$C348)</f>
        <v/>
      </c>
      <c r="M348" s="35">
        <f>SUMIFS(рўйхат!N:N,рўйхат!$CY:$CY,$B$360,рўйхат!$B:$B,$C348)</f>
        <v/>
      </c>
      <c r="N348" s="36">
        <f>SUMIFS(рўйхат!O:O,рўйхат!$CY:$CY,$B$360,рўйхат!$B:$B,$C348)</f>
        <v/>
      </c>
      <c r="O348" s="34">
        <f>IFERROR(M348/E348,0)</f>
        <v/>
      </c>
      <c r="P348" s="34">
        <f>IFERROR(N348/F348,0)</f>
        <v/>
      </c>
      <c r="Q348" s="35">
        <f>SUMIFS(рўйхат!P:P,рўйхат!$CY:$CY,$B$360,рўйхат!$B:$B,$C348)</f>
        <v/>
      </c>
      <c r="R348" s="36">
        <f>SUMIFS(рўйхат!Q:Q,рўйхат!$CY:$CY,$B$360,рўйхат!$B:$B,$C348)</f>
        <v/>
      </c>
      <c r="S348" s="35">
        <f>SUMIFS(рўйхат!R:R,рўйхат!$CY:$CY,$B$360,рўйхат!$B:$B,$C348)</f>
        <v/>
      </c>
      <c r="T348" s="36">
        <f>SUMIFS(рўйхат!S:S,рўйхат!$CY:$CY,$B$360,рўйхат!$B:$B,$C348)</f>
        <v/>
      </c>
      <c r="U348" s="35">
        <f>SUMIFS(рўйхат!T:T,рўйхат!$CY:$CY,$B$360,рўйхат!$B:$B,$C348)</f>
        <v/>
      </c>
      <c r="V348" s="36">
        <f>SUMIFS(рўйхат!U:U,рўйхат!$CY:$CY,$B$360,рўйхат!$B:$B,$C348)</f>
        <v/>
      </c>
      <c r="W348" s="35">
        <f>SUMIFS(рўйхат!V:V,рўйхат!$CY:$CY,$B$360,рўйхат!$B:$B,$C348)</f>
        <v/>
      </c>
      <c r="X348" s="36">
        <f>SUMIFS(рўйхат!W:W,рўйхат!$CY:$CY,$B$360,рўйхат!$B:$B,$C348)</f>
        <v/>
      </c>
      <c r="Y348" s="35">
        <f>SUMIFS(рўйхат!X:X,рўйхат!$CY:$CY,$B$360,рўйхат!$B:$B,$C348)</f>
        <v/>
      </c>
      <c r="Z348" s="36">
        <f>SUMIFS(рўйхат!Y:Y,рўйхат!$CY:$CY,$B$360,рўйхат!$B:$B,$C348)</f>
        <v/>
      </c>
      <c r="AA348" s="35">
        <f>SUMIFS(рўйхат!Z:Z,рўйхат!$CY:$CY,$B$360,рўйхат!$B:$B,$C348)</f>
        <v/>
      </c>
      <c r="AB348" s="36">
        <f>SUMIFS(рўйхат!AA:AA,рўйхат!$CY:$CY,$B$360,рўйхат!$B:$B,$C348)</f>
        <v/>
      </c>
      <c r="AC348" s="35">
        <f>SUMIFS(рўйхат!AB:AB,рўйхат!$CY:$CY,$B$360,рўйхат!$B:$B,$C348)</f>
        <v/>
      </c>
      <c r="AD348" s="36">
        <f>SUMIFS(рўйхат!AC:AC,рўйхат!$CY:$CY,$B$360,рўйхат!$B:$B,$C348)</f>
        <v/>
      </c>
      <c r="AE348" s="35">
        <f>SUMIFS(рўйхат!AD:AD,рўйхат!$CY:$CY,$B$360,рўйхат!$B:$B,$C348)</f>
        <v/>
      </c>
      <c r="AF348" s="36">
        <f>SUMIFS(рўйхат!AE:AE,рўйхат!$CY:$CY,$B$360,рўйхат!$B:$B,$C348)</f>
        <v/>
      </c>
      <c r="AG348" s="35">
        <f>SUMIFS(рўйхат!AH:AH,рўйхат!$CY:$CY,$B$360,рўйхат!$B:$B,$C348)</f>
        <v/>
      </c>
      <c r="AH348" s="36">
        <f>SUMIFS(рўйхат!AI:AI,рўйхат!$CY:$CY,$B$360,рўйхат!$B:$B,$C348)</f>
        <v/>
      </c>
      <c r="AI348" s="35">
        <f>SUMIFS(рўйхат!AJ:AJ,рўйхат!$CY:$CY,$B$360,рўйхат!$B:$B,$C348)</f>
        <v/>
      </c>
      <c r="AJ348" s="36">
        <f>SUMIFS(рўйхат!AK:AK,рўйхат!$CY:$CY,$B$360,рўйхат!$B:$B,$C348)</f>
        <v/>
      </c>
      <c r="AK348" s="35">
        <f>SUMIFS(рўйхат!AL:AL,рўйхат!$CY:$CY,$B$360,рўйхат!$B:$B,$C348)</f>
        <v/>
      </c>
      <c r="AL348" s="36">
        <f>SUMIFS(рўйхат!AM:AM,рўйхат!$CY:$CY,$B$360,рўйхат!$B:$B,$C348)</f>
        <v/>
      </c>
      <c r="AM348" s="77">
        <f>IFERROR(Q348/E348,0)</f>
        <v/>
      </c>
      <c r="AN348" s="77">
        <f>IFERROR(R348/F348,0)</f>
        <v/>
      </c>
      <c r="AO348" s="35">
        <f>SUMIFS(рўйхат!AX:AX,рўйхат!$CY:$CY,$B$360,рўйхат!$B:$B,$C348)</f>
        <v/>
      </c>
      <c r="AP348" s="36">
        <f>SUMIFS(рўйхат!AY:AY,рўйхат!$CY:$CY,$B$360,рўйхат!$B:$B,$C348)</f>
        <v/>
      </c>
      <c r="AQ348" s="35">
        <f>SUMIFS(рўйхат!AZ:AZ,рўйхат!$CY:$CY,$B$360,рўйхат!$B:$B,$C348)</f>
        <v/>
      </c>
      <c r="AR348" s="36">
        <f>SUMIFS(рўйхат!BA:BA,рўйхат!$CY:$CY,$B$360,рўйхат!$B:$B,$C348)</f>
        <v/>
      </c>
      <c r="AS348" s="35">
        <f>SUMIFS(рўйхат!BB:BB,рўйхат!$CY:$CY,$B$360,рўйхат!$B:$B,$C348)</f>
        <v/>
      </c>
      <c r="AT348" s="36">
        <f>SUMIFS(рўйхат!BC:BC,рўйхат!$CY:$CY,$B$360,рўйхат!$B:$B,$C348)</f>
        <v/>
      </c>
      <c r="AU348" s="35">
        <f>SUMIFS(рўйхат!BD:BD,рўйхат!$CY:$CY,$B$360,рўйхат!$B:$B,$C348)</f>
        <v/>
      </c>
      <c r="AV348" s="36">
        <f>SUMIFS(рўйхат!BE:BE,рўйхат!$CY:$CY,$B$360,рўйхат!$B:$B,$C348)</f>
        <v/>
      </c>
      <c r="AW348" s="35">
        <f>SUMIFS(рўйхат!BF:BF,рўйхат!$CY:$CY,$B$360,рўйхат!$B:$B,$C348)</f>
        <v/>
      </c>
      <c r="AX348" s="36">
        <f>SUMIFS(рўйхат!BG:BG,рўйхат!$CY:$CY,$B$360,рўйхат!$B:$B,$C348)</f>
        <v/>
      </c>
      <c r="AY348" s="35">
        <f>SUMIFS(рўйхат!BH:BH,рўйхат!$CY:$CY,$B$360,рўйхат!$B:$B,$C348)</f>
        <v/>
      </c>
      <c r="AZ348" s="36">
        <f>SUMIFS(рўйхат!BI:BI,рўйхат!$CY:$CY,$B$360,рўйхат!$B:$B,$C348)</f>
        <v/>
      </c>
      <c r="BA348" s="35">
        <f>SUMIFS(рўйхат!BJ:BJ,рўйхат!$CY:$CY,$B$360,рўйхат!$B:$B,$C348)</f>
        <v/>
      </c>
      <c r="BB348" s="36">
        <f>SUMIFS(рўйхат!BK:BK,рўйхат!$CY:$CY,$B$360,рўйхат!$B:$B,$C348)</f>
        <v/>
      </c>
      <c r="BC348" s="77">
        <f>IFERROR(AO348/E348,0)</f>
        <v/>
      </c>
      <c r="BD348" s="77">
        <f>IFERROR(AP348/F348,0)</f>
        <v/>
      </c>
      <c r="BE348" s="35">
        <f>SUMIFS(рўйхат!BL:BL,рўйхат!$CY:$CY,$B$360,рўйхат!$B:$B,$C348)</f>
        <v/>
      </c>
      <c r="BF348" s="36">
        <f>SUMIFS(рўйхат!BM:BM,рўйхат!$CY:$CY,$B$360,рўйхат!$B:$B,$C348)</f>
        <v/>
      </c>
      <c r="BG348" s="35">
        <f>SUMIFS(рўйхат!BN:BN,рўйхат!$CY:$CY,$B$360,рўйхат!$B:$B,$C348)</f>
        <v/>
      </c>
      <c r="BH348" s="36">
        <f>SUMIFS(рўйхат!BO:BO,рўйхат!$CY:$CY,$B$360,рўйхат!$B:$B,$C348)</f>
        <v/>
      </c>
      <c r="BI348" s="35">
        <f>SUMIFS(рўйхат!BP:BP,рўйхат!$CY:$CY,$B$360,рўйхат!$B:$B,$C348)</f>
        <v/>
      </c>
      <c r="BJ348" s="36">
        <f>SUMIFS(рўйхат!BQ:BQ,рўйхат!$CY:$CY,$B$360,рўйхат!$B:$B,$C348)</f>
        <v/>
      </c>
      <c r="BK348" s="35">
        <f>SUMIFS(рўйхат!BR:BR,рўйхат!$CY:$CY,$B$360,рўйхат!$B:$B,$C348)</f>
        <v/>
      </c>
      <c r="BL348" s="36">
        <f>SUMIFS(рўйхат!BS:BS,рўйхат!$CY:$CY,$B$360,рўйхат!$B:$B,$C348)</f>
        <v/>
      </c>
      <c r="BM348" s="35">
        <f>SUMIFS(рўйхат!BT:BT,рўйхат!$CY:$CY,$B$360,рўйхат!$B:$B,$C348)</f>
        <v/>
      </c>
      <c r="BN348" s="36">
        <f>SUMIFS(рўйхат!BU:BU,рўйхат!$CY:$CY,$B$360,рўйхат!$B:$B,$C348)</f>
        <v/>
      </c>
      <c r="BO348" s="35">
        <f>SUMIFS(рўйхат!BX:BX,рўйхат!$CY:$CY,$B$360,рўйхат!$B:$B,$C348)</f>
        <v/>
      </c>
      <c r="BP348" s="36">
        <f>SUMIFS(рўйхат!BY:BY,рўйхат!$CY:$CY,$B$360,рўйхат!$B:$B,$C348)</f>
        <v/>
      </c>
      <c r="BQ348" s="35">
        <f>SUMIFS(рўйхат!BZ:BZ,рўйхат!$CY:$CY,$B$360,рўйхат!$B:$B,$C348)</f>
        <v/>
      </c>
      <c r="BR348" s="36">
        <f>SUMIFS(рўйхат!CA:CA,рўйхат!$CY:$CY,$B$360,рўйхат!$B:$B,$C348)</f>
        <v/>
      </c>
      <c r="BS348" s="35">
        <f>SUMIFS(рўйхат!CB:CB,рўйхат!$CY:$CY,$B$360,рўйхат!$B:$B,$C348)</f>
        <v/>
      </c>
      <c r="BT348" s="36">
        <f>SUMIFS(рўйхат!CC:CC,рўйхат!$CY:$CY,$B$360,рўйхат!$B:$B,$C348)</f>
        <v/>
      </c>
      <c r="BU348" s="35">
        <f>SUMIFS(рўйхат!CD:CD,рўйхат!$CY:$CY,$B$360,рўйхат!$B:$B,$C348)</f>
        <v/>
      </c>
      <c r="BV348" s="36">
        <f>SUMIFS(рўйхат!CE:CE,рўйхат!$CY:$CY,$B$360,рўйхат!$B:$B,$C348)</f>
        <v/>
      </c>
      <c r="BW348" s="35">
        <f>SUMIFS(рўйхат!CH:CH,рўйхат!$CY:$CY,$B$360,рўйхат!$B:$B,$C348)</f>
        <v/>
      </c>
      <c r="BX348" s="36">
        <f>SUMIFS(рўйхат!CI:CI,рўйхат!$CY:$CY,$B$360,рўйхат!$B:$B,$C348)</f>
        <v/>
      </c>
      <c r="BY348" s="35">
        <f>SUMIFS(рўйхат!CJ:CJ,рўйхат!$CY:$CY,$B$360,рўйхат!$B:$B,$C348)</f>
        <v/>
      </c>
      <c r="BZ348" s="36">
        <f>SUMIFS(рўйхат!CK:CK,рўйхат!$CY:$CY,$B$360,рўйхат!$B:$B,$C348)</f>
        <v/>
      </c>
      <c r="CA348" s="35">
        <f>SUMIFS(рўйхат!CL:CL,рўйхат!$CY:$CY,$B$360,рўйхат!$B:$B,$C348)</f>
        <v/>
      </c>
      <c r="CB348" s="36">
        <f>SUMIFS(рўйхат!CM:CM,рўйхат!$CY:$CY,$B$360,рўйхат!$B:$B,$C348)</f>
        <v/>
      </c>
      <c r="CC348" s="35">
        <f>SUMIFS(рўйхат!CN:CN,рўйхат!$CY:$CY,$B$360,рўйхат!$B:$B,$C348)</f>
        <v/>
      </c>
      <c r="CD348" s="36">
        <f>SUMIFS(рўйхат!CO:CO,рўйхат!$CY:$CY,$B$360,рўйхат!$B:$B,$C348)</f>
        <v/>
      </c>
      <c r="CE348" s="77">
        <f>IFERROR(BE348/(Q348+BE348),0)</f>
        <v/>
      </c>
      <c r="CF348" s="78">
        <f>IFERROR(BF348/(R348+BF348),0)</f>
        <v/>
      </c>
      <c r="CG348" s="8">
        <f>COUNTIFS(B:B,B348)</f>
        <v/>
      </c>
    </row>
    <row r="349" hidden="1" outlineLevel="1" ht="17.1" customFormat="1" customHeight="1" s="8">
      <c r="A349" s="33" t="n"/>
      <c r="B349" s="50" t="n">
        <v>21</v>
      </c>
      <c r="C349" s="66" t="inlineStr">
        <is>
          <t>Соғлиқни сақлаш вазирлиги</t>
        </is>
      </c>
      <c r="D349" s="16" t="n"/>
      <c r="E349" s="35">
        <f>SUMIFS(рўйхат!F:F,рўйхат!$CY:$CY,$B$360,рўйхат!$B:$B,$C349)</f>
        <v/>
      </c>
      <c r="F349" s="36">
        <f>SUMIFS(рўйхат!G:G,рўйхат!$CY:$CY,$B$360,рўйхат!$B:$B,$C349)</f>
        <v/>
      </c>
      <c r="G349" s="35">
        <f>SUMIFS(рўйхат!H:H,рўйхат!$CY:$CY,$B$360,рўйхат!$B:$B,$C349)</f>
        <v/>
      </c>
      <c r="H349" s="36">
        <f>SUMIFS(рўйхат!I:I,рўйхат!$CY:$CY,$B$360,рўйхат!$B:$B,$C349)</f>
        <v/>
      </c>
      <c r="I349" s="35">
        <f>SUMIFS(рўйхат!J:J,рўйхат!$CY:$CY,$B$360,рўйхат!$B:$B,$C349)</f>
        <v/>
      </c>
      <c r="J349" s="36">
        <f>SUMIFS(рўйхат!K:K,рўйхат!$CY:$CY,$B$360,рўйхат!$B:$B,$C349)</f>
        <v/>
      </c>
      <c r="K349" s="35">
        <f>SUMIFS(рўйхат!L:L,рўйхат!$CY:$CY,$B$360,рўйхат!$B:$B,$C349)</f>
        <v/>
      </c>
      <c r="L349" s="36">
        <f>SUMIFS(рўйхат!M:M,рўйхат!$CY:$CY,$B$360,рўйхат!$B:$B,$C349)</f>
        <v/>
      </c>
      <c r="M349" s="35">
        <f>SUMIFS(рўйхат!N:N,рўйхат!$CY:$CY,$B$360,рўйхат!$B:$B,$C349)</f>
        <v/>
      </c>
      <c r="N349" s="36">
        <f>SUMIFS(рўйхат!O:O,рўйхат!$CY:$CY,$B$360,рўйхат!$B:$B,$C349)</f>
        <v/>
      </c>
      <c r="O349" s="34">
        <f>IFERROR(M349/E349,0)</f>
        <v/>
      </c>
      <c r="P349" s="34">
        <f>IFERROR(N349/F349,0)</f>
        <v/>
      </c>
      <c r="Q349" s="35">
        <f>SUMIFS(рўйхат!P:P,рўйхат!$CY:$CY,$B$360,рўйхат!$B:$B,$C349)</f>
        <v/>
      </c>
      <c r="R349" s="36">
        <f>SUMIFS(рўйхат!Q:Q,рўйхат!$CY:$CY,$B$360,рўйхат!$B:$B,$C349)</f>
        <v/>
      </c>
      <c r="S349" s="35">
        <f>SUMIFS(рўйхат!R:R,рўйхат!$CY:$CY,$B$360,рўйхат!$B:$B,$C349)</f>
        <v/>
      </c>
      <c r="T349" s="36">
        <f>SUMIFS(рўйхат!S:S,рўйхат!$CY:$CY,$B$360,рўйхат!$B:$B,$C349)</f>
        <v/>
      </c>
      <c r="U349" s="35">
        <f>SUMIFS(рўйхат!T:T,рўйхат!$CY:$CY,$B$360,рўйхат!$B:$B,$C349)</f>
        <v/>
      </c>
      <c r="V349" s="36">
        <f>SUMIFS(рўйхат!U:U,рўйхат!$CY:$CY,$B$360,рўйхат!$B:$B,$C349)</f>
        <v/>
      </c>
      <c r="W349" s="35">
        <f>SUMIFS(рўйхат!V:V,рўйхат!$CY:$CY,$B$360,рўйхат!$B:$B,$C349)</f>
        <v/>
      </c>
      <c r="X349" s="36">
        <f>SUMIFS(рўйхат!W:W,рўйхат!$CY:$CY,$B$360,рўйхат!$B:$B,$C349)</f>
        <v/>
      </c>
      <c r="Y349" s="35">
        <f>SUMIFS(рўйхат!X:X,рўйхат!$CY:$CY,$B$360,рўйхат!$B:$B,$C349)</f>
        <v/>
      </c>
      <c r="Z349" s="36">
        <f>SUMIFS(рўйхат!Y:Y,рўйхат!$CY:$CY,$B$360,рўйхат!$B:$B,$C349)</f>
        <v/>
      </c>
      <c r="AA349" s="35">
        <f>SUMIFS(рўйхат!Z:Z,рўйхат!$CY:$CY,$B$360,рўйхат!$B:$B,$C349)</f>
        <v/>
      </c>
      <c r="AB349" s="36">
        <f>SUMIFS(рўйхат!AA:AA,рўйхат!$CY:$CY,$B$360,рўйхат!$B:$B,$C349)</f>
        <v/>
      </c>
      <c r="AC349" s="35">
        <f>SUMIFS(рўйхат!AB:AB,рўйхат!$CY:$CY,$B$360,рўйхат!$B:$B,$C349)</f>
        <v/>
      </c>
      <c r="AD349" s="36">
        <f>SUMIFS(рўйхат!AC:AC,рўйхат!$CY:$CY,$B$360,рўйхат!$B:$B,$C349)</f>
        <v/>
      </c>
      <c r="AE349" s="35">
        <f>SUMIFS(рўйхат!AD:AD,рўйхат!$CY:$CY,$B$360,рўйхат!$B:$B,$C349)</f>
        <v/>
      </c>
      <c r="AF349" s="36">
        <f>SUMIFS(рўйхат!AE:AE,рўйхат!$CY:$CY,$B$360,рўйхат!$B:$B,$C349)</f>
        <v/>
      </c>
      <c r="AG349" s="35">
        <f>SUMIFS(рўйхат!AH:AH,рўйхат!$CY:$CY,$B$360,рўйхат!$B:$B,$C349)</f>
        <v/>
      </c>
      <c r="AH349" s="36">
        <f>SUMIFS(рўйхат!AI:AI,рўйхат!$CY:$CY,$B$360,рўйхат!$B:$B,$C349)</f>
        <v/>
      </c>
      <c r="AI349" s="35">
        <f>SUMIFS(рўйхат!AJ:AJ,рўйхат!$CY:$CY,$B$360,рўйхат!$B:$B,$C349)</f>
        <v/>
      </c>
      <c r="AJ349" s="36">
        <f>SUMIFS(рўйхат!AK:AK,рўйхат!$CY:$CY,$B$360,рўйхат!$B:$B,$C349)</f>
        <v/>
      </c>
      <c r="AK349" s="35">
        <f>SUMIFS(рўйхат!AL:AL,рўйхат!$CY:$CY,$B$360,рўйхат!$B:$B,$C349)</f>
        <v/>
      </c>
      <c r="AL349" s="36">
        <f>SUMIFS(рўйхат!AM:AM,рўйхат!$CY:$CY,$B$360,рўйхат!$B:$B,$C349)</f>
        <v/>
      </c>
      <c r="AM349" s="77">
        <f>IFERROR(Q349/E349,0)</f>
        <v/>
      </c>
      <c r="AN349" s="77">
        <f>IFERROR(R349/F349,0)</f>
        <v/>
      </c>
      <c r="AO349" s="35">
        <f>SUMIFS(рўйхат!AX:AX,рўйхат!$CY:$CY,$B$360,рўйхат!$B:$B,$C349)</f>
        <v/>
      </c>
      <c r="AP349" s="36">
        <f>SUMIFS(рўйхат!AY:AY,рўйхат!$CY:$CY,$B$360,рўйхат!$B:$B,$C349)</f>
        <v/>
      </c>
      <c r="AQ349" s="35">
        <f>SUMIFS(рўйхат!AZ:AZ,рўйхат!$CY:$CY,$B$360,рўйхат!$B:$B,$C349)</f>
        <v/>
      </c>
      <c r="AR349" s="36">
        <f>SUMIFS(рўйхат!BA:BA,рўйхат!$CY:$CY,$B$360,рўйхат!$B:$B,$C349)</f>
        <v/>
      </c>
      <c r="AS349" s="35">
        <f>SUMIFS(рўйхат!BB:BB,рўйхат!$CY:$CY,$B$360,рўйхат!$B:$B,$C349)</f>
        <v/>
      </c>
      <c r="AT349" s="36">
        <f>SUMIFS(рўйхат!BC:BC,рўйхат!$CY:$CY,$B$360,рўйхат!$B:$B,$C349)</f>
        <v/>
      </c>
      <c r="AU349" s="35">
        <f>SUMIFS(рўйхат!BD:BD,рўйхат!$CY:$CY,$B$360,рўйхат!$B:$B,$C349)</f>
        <v/>
      </c>
      <c r="AV349" s="36">
        <f>SUMIFS(рўйхат!BE:BE,рўйхат!$CY:$CY,$B$360,рўйхат!$B:$B,$C349)</f>
        <v/>
      </c>
      <c r="AW349" s="35">
        <f>SUMIFS(рўйхат!BF:BF,рўйхат!$CY:$CY,$B$360,рўйхат!$B:$B,$C349)</f>
        <v/>
      </c>
      <c r="AX349" s="36">
        <f>SUMIFS(рўйхат!BG:BG,рўйхат!$CY:$CY,$B$360,рўйхат!$B:$B,$C349)</f>
        <v/>
      </c>
      <c r="AY349" s="35">
        <f>SUMIFS(рўйхат!BH:BH,рўйхат!$CY:$CY,$B$360,рўйхат!$B:$B,$C349)</f>
        <v/>
      </c>
      <c r="AZ349" s="36">
        <f>SUMIFS(рўйхат!BI:BI,рўйхат!$CY:$CY,$B$360,рўйхат!$B:$B,$C349)</f>
        <v/>
      </c>
      <c r="BA349" s="35">
        <f>SUMIFS(рўйхат!BJ:BJ,рўйхат!$CY:$CY,$B$360,рўйхат!$B:$B,$C349)</f>
        <v/>
      </c>
      <c r="BB349" s="36">
        <f>SUMIFS(рўйхат!BK:BK,рўйхат!$CY:$CY,$B$360,рўйхат!$B:$B,$C349)</f>
        <v/>
      </c>
      <c r="BC349" s="77">
        <f>IFERROR(AO349/E349,0)</f>
        <v/>
      </c>
      <c r="BD349" s="77">
        <f>IFERROR(AP349/F349,0)</f>
        <v/>
      </c>
      <c r="BE349" s="35">
        <f>SUMIFS(рўйхат!BL:BL,рўйхат!$CY:$CY,$B$360,рўйхат!$B:$B,$C349)</f>
        <v/>
      </c>
      <c r="BF349" s="36">
        <f>SUMIFS(рўйхат!BM:BM,рўйхат!$CY:$CY,$B$360,рўйхат!$B:$B,$C349)</f>
        <v/>
      </c>
      <c r="BG349" s="35">
        <f>SUMIFS(рўйхат!BN:BN,рўйхат!$CY:$CY,$B$360,рўйхат!$B:$B,$C349)</f>
        <v/>
      </c>
      <c r="BH349" s="36">
        <f>SUMIFS(рўйхат!BO:BO,рўйхат!$CY:$CY,$B$360,рўйхат!$B:$B,$C349)</f>
        <v/>
      </c>
      <c r="BI349" s="35">
        <f>SUMIFS(рўйхат!BP:BP,рўйхат!$CY:$CY,$B$360,рўйхат!$B:$B,$C349)</f>
        <v/>
      </c>
      <c r="BJ349" s="36">
        <f>SUMIFS(рўйхат!BQ:BQ,рўйхат!$CY:$CY,$B$360,рўйхат!$B:$B,$C349)</f>
        <v/>
      </c>
      <c r="BK349" s="35">
        <f>SUMIFS(рўйхат!BR:BR,рўйхат!$CY:$CY,$B$360,рўйхат!$B:$B,$C349)</f>
        <v/>
      </c>
      <c r="BL349" s="36">
        <f>SUMIFS(рўйхат!BS:BS,рўйхат!$CY:$CY,$B$360,рўйхат!$B:$B,$C349)</f>
        <v/>
      </c>
      <c r="BM349" s="35">
        <f>SUMIFS(рўйхат!BT:BT,рўйхат!$CY:$CY,$B$360,рўйхат!$B:$B,$C349)</f>
        <v/>
      </c>
      <c r="BN349" s="36">
        <f>SUMIFS(рўйхат!BU:BU,рўйхат!$CY:$CY,$B$360,рўйхат!$B:$B,$C349)</f>
        <v/>
      </c>
      <c r="BO349" s="35">
        <f>SUMIFS(рўйхат!BX:BX,рўйхат!$CY:$CY,$B$360,рўйхат!$B:$B,$C349)</f>
        <v/>
      </c>
      <c r="BP349" s="36">
        <f>SUMIFS(рўйхат!BY:BY,рўйхат!$CY:$CY,$B$360,рўйхат!$B:$B,$C349)</f>
        <v/>
      </c>
      <c r="BQ349" s="35">
        <f>SUMIFS(рўйхат!BZ:BZ,рўйхат!$CY:$CY,$B$360,рўйхат!$B:$B,$C349)</f>
        <v/>
      </c>
      <c r="BR349" s="36">
        <f>SUMIFS(рўйхат!CA:CA,рўйхат!$CY:$CY,$B$360,рўйхат!$B:$B,$C349)</f>
        <v/>
      </c>
      <c r="BS349" s="35">
        <f>SUMIFS(рўйхат!CB:CB,рўйхат!$CY:$CY,$B$360,рўйхат!$B:$B,$C349)</f>
        <v/>
      </c>
      <c r="BT349" s="36">
        <f>SUMIFS(рўйхат!CC:CC,рўйхат!$CY:$CY,$B$360,рўйхат!$B:$B,$C349)</f>
        <v/>
      </c>
      <c r="BU349" s="35">
        <f>SUMIFS(рўйхат!CD:CD,рўйхат!$CY:$CY,$B$360,рўйхат!$B:$B,$C349)</f>
        <v/>
      </c>
      <c r="BV349" s="36">
        <f>SUMIFS(рўйхат!CE:CE,рўйхат!$CY:$CY,$B$360,рўйхат!$B:$B,$C349)</f>
        <v/>
      </c>
      <c r="BW349" s="35">
        <f>SUMIFS(рўйхат!CH:CH,рўйхат!$CY:$CY,$B$360,рўйхат!$B:$B,$C349)</f>
        <v/>
      </c>
      <c r="BX349" s="36">
        <f>SUMIFS(рўйхат!CI:CI,рўйхат!$CY:$CY,$B$360,рўйхат!$B:$B,$C349)</f>
        <v/>
      </c>
      <c r="BY349" s="35">
        <f>SUMIFS(рўйхат!CJ:CJ,рўйхат!$CY:$CY,$B$360,рўйхат!$B:$B,$C349)</f>
        <v/>
      </c>
      <c r="BZ349" s="36">
        <f>SUMIFS(рўйхат!CK:CK,рўйхат!$CY:$CY,$B$360,рўйхат!$B:$B,$C349)</f>
        <v/>
      </c>
      <c r="CA349" s="35">
        <f>SUMIFS(рўйхат!CL:CL,рўйхат!$CY:$CY,$B$360,рўйхат!$B:$B,$C349)</f>
        <v/>
      </c>
      <c r="CB349" s="36">
        <f>SUMIFS(рўйхат!CM:CM,рўйхат!$CY:$CY,$B$360,рўйхат!$B:$B,$C349)</f>
        <v/>
      </c>
      <c r="CC349" s="35">
        <f>SUMIFS(рўйхат!CN:CN,рўйхат!$CY:$CY,$B$360,рўйхат!$B:$B,$C349)</f>
        <v/>
      </c>
      <c r="CD349" s="36">
        <f>SUMIFS(рўйхат!CO:CO,рўйхат!$CY:$CY,$B$360,рўйхат!$B:$B,$C349)</f>
        <v/>
      </c>
      <c r="CE349" s="77">
        <f>IFERROR(BE349/(Q349+BE349),0)</f>
        <v/>
      </c>
      <c r="CF349" s="78">
        <f>IFERROR(BF349/(R349+BF349),0)</f>
        <v/>
      </c>
      <c r="CG349" s="8">
        <f>COUNTIFS(B:B,B349)</f>
        <v/>
      </c>
    </row>
    <row r="350" hidden="1" outlineLevel="1" ht="17.1" customFormat="1" customHeight="1" s="8">
      <c r="A350" s="33" t="n"/>
      <c r="B350" s="50" t="n">
        <v>22</v>
      </c>
      <c r="C350" s="66" t="inlineStr">
        <is>
          <t>Спорт вазирлиги</t>
        </is>
      </c>
      <c r="D350" s="16" t="n"/>
      <c r="E350" s="35">
        <f>SUMIFS(рўйхат!F:F,рўйхат!$CY:$CY,$B$360,рўйхат!$B:$B,$C350)</f>
        <v/>
      </c>
      <c r="F350" s="36">
        <f>SUMIFS(рўйхат!G:G,рўйхат!$CY:$CY,$B$360,рўйхат!$B:$B,$C350)</f>
        <v/>
      </c>
      <c r="G350" s="35">
        <f>SUMIFS(рўйхат!H:H,рўйхат!$CY:$CY,$B$360,рўйхат!$B:$B,$C350)</f>
        <v/>
      </c>
      <c r="H350" s="36">
        <f>SUMIFS(рўйхат!I:I,рўйхат!$CY:$CY,$B$360,рўйхат!$B:$B,$C350)</f>
        <v/>
      </c>
      <c r="I350" s="35">
        <f>SUMIFS(рўйхат!J:J,рўйхат!$CY:$CY,$B$360,рўйхат!$B:$B,$C350)</f>
        <v/>
      </c>
      <c r="J350" s="36">
        <f>SUMIFS(рўйхат!K:K,рўйхат!$CY:$CY,$B$360,рўйхат!$B:$B,$C350)</f>
        <v/>
      </c>
      <c r="K350" s="35">
        <f>SUMIFS(рўйхат!L:L,рўйхат!$CY:$CY,$B$360,рўйхат!$B:$B,$C350)</f>
        <v/>
      </c>
      <c r="L350" s="36">
        <f>SUMIFS(рўйхат!M:M,рўйхат!$CY:$CY,$B$360,рўйхат!$B:$B,$C350)</f>
        <v/>
      </c>
      <c r="M350" s="35">
        <f>SUMIFS(рўйхат!N:N,рўйхат!$CY:$CY,$B$360,рўйхат!$B:$B,$C350)</f>
        <v/>
      </c>
      <c r="N350" s="36">
        <f>SUMIFS(рўйхат!O:O,рўйхат!$CY:$CY,$B$360,рўйхат!$B:$B,$C350)</f>
        <v/>
      </c>
      <c r="O350" s="34">
        <f>IFERROR(M350/E350,0)</f>
        <v/>
      </c>
      <c r="P350" s="34">
        <f>IFERROR(N350/F350,0)</f>
        <v/>
      </c>
      <c r="Q350" s="35">
        <f>SUMIFS(рўйхат!P:P,рўйхат!$CY:$CY,$B$360,рўйхат!$B:$B,$C350)</f>
        <v/>
      </c>
      <c r="R350" s="36">
        <f>SUMIFS(рўйхат!Q:Q,рўйхат!$CY:$CY,$B$360,рўйхат!$B:$B,$C350)</f>
        <v/>
      </c>
      <c r="S350" s="35">
        <f>SUMIFS(рўйхат!R:R,рўйхат!$CY:$CY,$B$360,рўйхат!$B:$B,$C350)</f>
        <v/>
      </c>
      <c r="T350" s="36">
        <f>SUMIFS(рўйхат!S:S,рўйхат!$CY:$CY,$B$360,рўйхат!$B:$B,$C350)</f>
        <v/>
      </c>
      <c r="U350" s="35">
        <f>SUMIFS(рўйхат!T:T,рўйхат!$CY:$CY,$B$360,рўйхат!$B:$B,$C350)</f>
        <v/>
      </c>
      <c r="V350" s="36">
        <f>SUMIFS(рўйхат!U:U,рўйхат!$CY:$CY,$B$360,рўйхат!$B:$B,$C350)</f>
        <v/>
      </c>
      <c r="W350" s="35">
        <f>SUMIFS(рўйхат!V:V,рўйхат!$CY:$CY,$B$360,рўйхат!$B:$B,$C350)</f>
        <v/>
      </c>
      <c r="X350" s="36">
        <f>SUMIFS(рўйхат!W:W,рўйхат!$CY:$CY,$B$360,рўйхат!$B:$B,$C350)</f>
        <v/>
      </c>
      <c r="Y350" s="35">
        <f>SUMIFS(рўйхат!X:X,рўйхат!$CY:$CY,$B$360,рўйхат!$B:$B,$C350)</f>
        <v/>
      </c>
      <c r="Z350" s="36">
        <f>SUMIFS(рўйхат!Y:Y,рўйхат!$CY:$CY,$B$360,рўйхат!$B:$B,$C350)</f>
        <v/>
      </c>
      <c r="AA350" s="35">
        <f>SUMIFS(рўйхат!Z:Z,рўйхат!$CY:$CY,$B$360,рўйхат!$B:$B,$C350)</f>
        <v/>
      </c>
      <c r="AB350" s="36">
        <f>SUMIFS(рўйхат!AA:AA,рўйхат!$CY:$CY,$B$360,рўйхат!$B:$B,$C350)</f>
        <v/>
      </c>
      <c r="AC350" s="35">
        <f>SUMIFS(рўйхат!AB:AB,рўйхат!$CY:$CY,$B$360,рўйхат!$B:$B,$C350)</f>
        <v/>
      </c>
      <c r="AD350" s="36">
        <f>SUMIFS(рўйхат!AC:AC,рўйхат!$CY:$CY,$B$360,рўйхат!$B:$B,$C350)</f>
        <v/>
      </c>
      <c r="AE350" s="35">
        <f>SUMIFS(рўйхат!AD:AD,рўйхат!$CY:$CY,$B$360,рўйхат!$B:$B,$C350)</f>
        <v/>
      </c>
      <c r="AF350" s="36">
        <f>SUMIFS(рўйхат!AE:AE,рўйхат!$CY:$CY,$B$360,рўйхат!$B:$B,$C350)</f>
        <v/>
      </c>
      <c r="AG350" s="35">
        <f>SUMIFS(рўйхат!AH:AH,рўйхат!$CY:$CY,$B$360,рўйхат!$B:$B,$C350)</f>
        <v/>
      </c>
      <c r="AH350" s="36">
        <f>SUMIFS(рўйхат!AI:AI,рўйхат!$CY:$CY,$B$360,рўйхат!$B:$B,$C350)</f>
        <v/>
      </c>
      <c r="AI350" s="35">
        <f>SUMIFS(рўйхат!AJ:AJ,рўйхат!$CY:$CY,$B$360,рўйхат!$B:$B,$C350)</f>
        <v/>
      </c>
      <c r="AJ350" s="36">
        <f>SUMIFS(рўйхат!AK:AK,рўйхат!$CY:$CY,$B$360,рўйхат!$B:$B,$C350)</f>
        <v/>
      </c>
      <c r="AK350" s="35">
        <f>SUMIFS(рўйхат!AL:AL,рўйхат!$CY:$CY,$B$360,рўйхат!$B:$B,$C350)</f>
        <v/>
      </c>
      <c r="AL350" s="36">
        <f>SUMIFS(рўйхат!AM:AM,рўйхат!$CY:$CY,$B$360,рўйхат!$B:$B,$C350)</f>
        <v/>
      </c>
      <c r="AM350" s="77">
        <f>IFERROR(Q350/E350,0)</f>
        <v/>
      </c>
      <c r="AN350" s="77">
        <f>IFERROR(R350/F350,0)</f>
        <v/>
      </c>
      <c r="AO350" s="35">
        <f>SUMIFS(рўйхат!AX:AX,рўйхат!$CY:$CY,$B$360,рўйхат!$B:$B,$C350)</f>
        <v/>
      </c>
      <c r="AP350" s="36">
        <f>SUMIFS(рўйхат!AY:AY,рўйхат!$CY:$CY,$B$360,рўйхат!$B:$B,$C350)</f>
        <v/>
      </c>
      <c r="AQ350" s="35">
        <f>SUMIFS(рўйхат!AZ:AZ,рўйхат!$CY:$CY,$B$360,рўйхат!$B:$B,$C350)</f>
        <v/>
      </c>
      <c r="AR350" s="36">
        <f>SUMIFS(рўйхат!BA:BA,рўйхат!$CY:$CY,$B$360,рўйхат!$B:$B,$C350)</f>
        <v/>
      </c>
      <c r="AS350" s="35">
        <f>SUMIFS(рўйхат!BB:BB,рўйхат!$CY:$CY,$B$360,рўйхат!$B:$B,$C350)</f>
        <v/>
      </c>
      <c r="AT350" s="36">
        <f>SUMIFS(рўйхат!BC:BC,рўйхат!$CY:$CY,$B$360,рўйхат!$B:$B,$C350)</f>
        <v/>
      </c>
      <c r="AU350" s="35">
        <f>SUMIFS(рўйхат!BD:BD,рўйхат!$CY:$CY,$B$360,рўйхат!$B:$B,$C350)</f>
        <v/>
      </c>
      <c r="AV350" s="36">
        <f>SUMIFS(рўйхат!BE:BE,рўйхат!$CY:$CY,$B$360,рўйхат!$B:$B,$C350)</f>
        <v/>
      </c>
      <c r="AW350" s="35">
        <f>SUMIFS(рўйхат!BF:BF,рўйхат!$CY:$CY,$B$360,рўйхат!$B:$B,$C350)</f>
        <v/>
      </c>
      <c r="AX350" s="36">
        <f>SUMIFS(рўйхат!BG:BG,рўйхат!$CY:$CY,$B$360,рўйхат!$B:$B,$C350)</f>
        <v/>
      </c>
      <c r="AY350" s="35">
        <f>SUMIFS(рўйхат!BH:BH,рўйхат!$CY:$CY,$B$360,рўйхат!$B:$B,$C350)</f>
        <v/>
      </c>
      <c r="AZ350" s="36">
        <f>SUMIFS(рўйхат!BI:BI,рўйхат!$CY:$CY,$B$360,рўйхат!$B:$B,$C350)</f>
        <v/>
      </c>
      <c r="BA350" s="35">
        <f>SUMIFS(рўйхат!BJ:BJ,рўйхат!$CY:$CY,$B$360,рўйхат!$B:$B,$C350)</f>
        <v/>
      </c>
      <c r="BB350" s="36">
        <f>SUMIFS(рўйхат!BK:BK,рўйхат!$CY:$CY,$B$360,рўйхат!$B:$B,$C350)</f>
        <v/>
      </c>
      <c r="BC350" s="77">
        <f>IFERROR(AO350/E350,0)</f>
        <v/>
      </c>
      <c r="BD350" s="77">
        <f>IFERROR(AP350/F350,0)</f>
        <v/>
      </c>
      <c r="BE350" s="35">
        <f>SUMIFS(рўйхат!BL:BL,рўйхат!$CY:$CY,$B$360,рўйхат!$B:$B,$C350)</f>
        <v/>
      </c>
      <c r="BF350" s="36">
        <f>SUMIFS(рўйхат!BM:BM,рўйхат!$CY:$CY,$B$360,рўйхат!$B:$B,$C350)</f>
        <v/>
      </c>
      <c r="BG350" s="35">
        <f>SUMIFS(рўйхат!BN:BN,рўйхат!$CY:$CY,$B$360,рўйхат!$B:$B,$C350)</f>
        <v/>
      </c>
      <c r="BH350" s="36">
        <f>SUMIFS(рўйхат!BO:BO,рўйхат!$CY:$CY,$B$360,рўйхат!$B:$B,$C350)</f>
        <v/>
      </c>
      <c r="BI350" s="35">
        <f>SUMIFS(рўйхат!BP:BP,рўйхат!$CY:$CY,$B$360,рўйхат!$B:$B,$C350)</f>
        <v/>
      </c>
      <c r="BJ350" s="36">
        <f>SUMIFS(рўйхат!BQ:BQ,рўйхат!$CY:$CY,$B$360,рўйхат!$B:$B,$C350)</f>
        <v/>
      </c>
      <c r="BK350" s="35">
        <f>SUMIFS(рўйхат!BR:BR,рўйхат!$CY:$CY,$B$360,рўйхат!$B:$B,$C350)</f>
        <v/>
      </c>
      <c r="BL350" s="36">
        <f>SUMIFS(рўйхат!BS:BS,рўйхат!$CY:$CY,$B$360,рўйхат!$B:$B,$C350)</f>
        <v/>
      </c>
      <c r="BM350" s="35">
        <f>SUMIFS(рўйхат!BT:BT,рўйхат!$CY:$CY,$B$360,рўйхат!$B:$B,$C350)</f>
        <v/>
      </c>
      <c r="BN350" s="36">
        <f>SUMIFS(рўйхат!BU:BU,рўйхат!$CY:$CY,$B$360,рўйхат!$B:$B,$C350)</f>
        <v/>
      </c>
      <c r="BO350" s="35">
        <f>SUMIFS(рўйхат!BX:BX,рўйхат!$CY:$CY,$B$360,рўйхат!$B:$B,$C350)</f>
        <v/>
      </c>
      <c r="BP350" s="36">
        <f>SUMIFS(рўйхат!BY:BY,рўйхат!$CY:$CY,$B$360,рўйхат!$B:$B,$C350)</f>
        <v/>
      </c>
      <c r="BQ350" s="35">
        <f>SUMIFS(рўйхат!BZ:BZ,рўйхат!$CY:$CY,$B$360,рўйхат!$B:$B,$C350)</f>
        <v/>
      </c>
      <c r="BR350" s="36">
        <f>SUMIFS(рўйхат!CA:CA,рўйхат!$CY:$CY,$B$360,рўйхат!$B:$B,$C350)</f>
        <v/>
      </c>
      <c r="BS350" s="35">
        <f>SUMIFS(рўйхат!CB:CB,рўйхат!$CY:$CY,$B$360,рўйхат!$B:$B,$C350)</f>
        <v/>
      </c>
      <c r="BT350" s="36">
        <f>SUMIFS(рўйхат!CC:CC,рўйхат!$CY:$CY,$B$360,рўйхат!$B:$B,$C350)</f>
        <v/>
      </c>
      <c r="BU350" s="35">
        <f>SUMIFS(рўйхат!CD:CD,рўйхат!$CY:$CY,$B$360,рўйхат!$B:$B,$C350)</f>
        <v/>
      </c>
      <c r="BV350" s="36">
        <f>SUMIFS(рўйхат!CE:CE,рўйхат!$CY:$CY,$B$360,рўйхат!$B:$B,$C350)</f>
        <v/>
      </c>
      <c r="BW350" s="35">
        <f>SUMIFS(рўйхат!CH:CH,рўйхат!$CY:$CY,$B$360,рўйхат!$B:$B,$C350)</f>
        <v/>
      </c>
      <c r="BX350" s="36">
        <f>SUMIFS(рўйхат!CI:CI,рўйхат!$CY:$CY,$B$360,рўйхат!$B:$B,$C350)</f>
        <v/>
      </c>
      <c r="BY350" s="35">
        <f>SUMIFS(рўйхат!CJ:CJ,рўйхат!$CY:$CY,$B$360,рўйхат!$B:$B,$C350)</f>
        <v/>
      </c>
      <c r="BZ350" s="36">
        <f>SUMIFS(рўйхат!CK:CK,рўйхат!$CY:$CY,$B$360,рўйхат!$B:$B,$C350)</f>
        <v/>
      </c>
      <c r="CA350" s="35">
        <f>SUMIFS(рўйхат!CL:CL,рўйхат!$CY:$CY,$B$360,рўйхат!$B:$B,$C350)</f>
        <v/>
      </c>
      <c r="CB350" s="36">
        <f>SUMIFS(рўйхат!CM:CM,рўйхат!$CY:$CY,$B$360,рўйхат!$B:$B,$C350)</f>
        <v/>
      </c>
      <c r="CC350" s="35">
        <f>SUMIFS(рўйхат!CN:CN,рўйхат!$CY:$CY,$B$360,рўйхат!$B:$B,$C350)</f>
        <v/>
      </c>
      <c r="CD350" s="36">
        <f>SUMIFS(рўйхат!CO:CO,рўйхат!$CY:$CY,$B$360,рўйхат!$B:$B,$C350)</f>
        <v/>
      </c>
      <c r="CE350" s="77">
        <f>IFERROR(BE350/(Q350+BE350),0)</f>
        <v/>
      </c>
      <c r="CF350" s="78">
        <f>IFERROR(BF350/(R350+BF350),0)</f>
        <v/>
      </c>
      <c r="CG350" s="8">
        <f>COUNTIFS(B:B,B350)</f>
        <v/>
      </c>
    </row>
    <row r="351" hidden="1" outlineLevel="1" ht="17.1" customFormat="1" customHeight="1" s="8">
      <c r="A351" s="33" t="n"/>
      <c r="B351" s="50" t="n">
        <v>23</v>
      </c>
      <c r="C351" s="66" t="inlineStr">
        <is>
          <t>Сув хўжалиги вазирлиги</t>
        </is>
      </c>
      <c r="D351" s="16" t="n"/>
      <c r="E351" s="35">
        <f>SUMIFS(рўйхат!F:F,рўйхат!$CY:$CY,$B$360,рўйхат!$B:$B,$C351)</f>
        <v/>
      </c>
      <c r="F351" s="36">
        <f>SUMIFS(рўйхат!G:G,рўйхат!$CY:$CY,$B$360,рўйхат!$B:$B,$C351)</f>
        <v/>
      </c>
      <c r="G351" s="35">
        <f>SUMIFS(рўйхат!H:H,рўйхат!$CY:$CY,$B$360,рўйхат!$B:$B,$C351)</f>
        <v/>
      </c>
      <c r="H351" s="36">
        <f>SUMIFS(рўйхат!I:I,рўйхат!$CY:$CY,$B$360,рўйхат!$B:$B,$C351)</f>
        <v/>
      </c>
      <c r="I351" s="35">
        <f>SUMIFS(рўйхат!J:J,рўйхат!$CY:$CY,$B$360,рўйхат!$B:$B,$C351)</f>
        <v/>
      </c>
      <c r="J351" s="36">
        <f>SUMIFS(рўйхат!K:K,рўйхат!$CY:$CY,$B$360,рўйхат!$B:$B,$C351)</f>
        <v/>
      </c>
      <c r="K351" s="35">
        <f>SUMIFS(рўйхат!L:L,рўйхат!$CY:$CY,$B$360,рўйхат!$B:$B,$C351)</f>
        <v/>
      </c>
      <c r="L351" s="36">
        <f>SUMIFS(рўйхат!M:M,рўйхат!$CY:$CY,$B$360,рўйхат!$B:$B,$C351)</f>
        <v/>
      </c>
      <c r="M351" s="35">
        <f>SUMIFS(рўйхат!N:N,рўйхат!$CY:$CY,$B$360,рўйхат!$B:$B,$C351)</f>
        <v/>
      </c>
      <c r="N351" s="36">
        <f>SUMIFS(рўйхат!O:O,рўйхат!$CY:$CY,$B$360,рўйхат!$B:$B,$C351)</f>
        <v/>
      </c>
      <c r="O351" s="34">
        <f>IFERROR(M351/E351,0)</f>
        <v/>
      </c>
      <c r="P351" s="34">
        <f>IFERROR(N351/F351,0)</f>
        <v/>
      </c>
      <c r="Q351" s="35">
        <f>SUMIFS(рўйхат!P:P,рўйхат!$CY:$CY,$B$360,рўйхат!$B:$B,$C351)</f>
        <v/>
      </c>
      <c r="R351" s="36">
        <f>SUMIFS(рўйхат!Q:Q,рўйхат!$CY:$CY,$B$360,рўйхат!$B:$B,$C351)</f>
        <v/>
      </c>
      <c r="S351" s="35">
        <f>SUMIFS(рўйхат!R:R,рўйхат!$CY:$CY,$B$360,рўйхат!$B:$B,$C351)</f>
        <v/>
      </c>
      <c r="T351" s="36">
        <f>SUMIFS(рўйхат!S:S,рўйхат!$CY:$CY,$B$360,рўйхат!$B:$B,$C351)</f>
        <v/>
      </c>
      <c r="U351" s="35">
        <f>SUMIFS(рўйхат!T:T,рўйхат!$CY:$CY,$B$360,рўйхат!$B:$B,$C351)</f>
        <v/>
      </c>
      <c r="V351" s="36">
        <f>SUMIFS(рўйхат!U:U,рўйхат!$CY:$CY,$B$360,рўйхат!$B:$B,$C351)</f>
        <v/>
      </c>
      <c r="W351" s="35">
        <f>SUMIFS(рўйхат!V:V,рўйхат!$CY:$CY,$B$360,рўйхат!$B:$B,$C351)</f>
        <v/>
      </c>
      <c r="X351" s="36">
        <f>SUMIFS(рўйхат!W:W,рўйхат!$CY:$CY,$B$360,рўйхат!$B:$B,$C351)</f>
        <v/>
      </c>
      <c r="Y351" s="35">
        <f>SUMIFS(рўйхат!X:X,рўйхат!$CY:$CY,$B$360,рўйхат!$B:$B,$C351)</f>
        <v/>
      </c>
      <c r="Z351" s="36">
        <f>SUMIFS(рўйхат!Y:Y,рўйхат!$CY:$CY,$B$360,рўйхат!$B:$B,$C351)</f>
        <v/>
      </c>
      <c r="AA351" s="35">
        <f>SUMIFS(рўйхат!Z:Z,рўйхат!$CY:$CY,$B$360,рўйхат!$B:$B,$C351)</f>
        <v/>
      </c>
      <c r="AB351" s="36">
        <f>SUMIFS(рўйхат!AA:AA,рўйхат!$CY:$CY,$B$360,рўйхат!$B:$B,$C351)</f>
        <v/>
      </c>
      <c r="AC351" s="35">
        <f>SUMIFS(рўйхат!AB:AB,рўйхат!$CY:$CY,$B$360,рўйхат!$B:$B,$C351)</f>
        <v/>
      </c>
      <c r="AD351" s="36">
        <f>SUMIFS(рўйхат!AC:AC,рўйхат!$CY:$CY,$B$360,рўйхат!$B:$B,$C351)</f>
        <v/>
      </c>
      <c r="AE351" s="35">
        <f>SUMIFS(рўйхат!AD:AD,рўйхат!$CY:$CY,$B$360,рўйхат!$B:$B,$C351)</f>
        <v/>
      </c>
      <c r="AF351" s="36">
        <f>SUMIFS(рўйхат!AE:AE,рўйхат!$CY:$CY,$B$360,рўйхат!$B:$B,$C351)</f>
        <v/>
      </c>
      <c r="AG351" s="35">
        <f>SUMIFS(рўйхат!AH:AH,рўйхат!$CY:$CY,$B$360,рўйхат!$B:$B,$C351)</f>
        <v/>
      </c>
      <c r="AH351" s="36">
        <f>SUMIFS(рўйхат!AI:AI,рўйхат!$CY:$CY,$B$360,рўйхат!$B:$B,$C351)</f>
        <v/>
      </c>
      <c r="AI351" s="35">
        <f>SUMIFS(рўйхат!AJ:AJ,рўйхат!$CY:$CY,$B$360,рўйхат!$B:$B,$C351)</f>
        <v/>
      </c>
      <c r="AJ351" s="36">
        <f>SUMIFS(рўйхат!AK:AK,рўйхат!$CY:$CY,$B$360,рўйхат!$B:$B,$C351)</f>
        <v/>
      </c>
      <c r="AK351" s="35">
        <f>SUMIFS(рўйхат!AL:AL,рўйхат!$CY:$CY,$B$360,рўйхат!$B:$B,$C351)</f>
        <v/>
      </c>
      <c r="AL351" s="36">
        <f>SUMIFS(рўйхат!AM:AM,рўйхат!$CY:$CY,$B$360,рўйхат!$B:$B,$C351)</f>
        <v/>
      </c>
      <c r="AM351" s="77">
        <f>IFERROR(Q351/E351,0)</f>
        <v/>
      </c>
      <c r="AN351" s="77">
        <f>IFERROR(R351/F351,0)</f>
        <v/>
      </c>
      <c r="AO351" s="35">
        <f>SUMIFS(рўйхат!AX:AX,рўйхат!$CY:$CY,$B$360,рўйхат!$B:$B,$C351)</f>
        <v/>
      </c>
      <c r="AP351" s="36">
        <f>SUMIFS(рўйхат!AY:AY,рўйхат!$CY:$CY,$B$360,рўйхат!$B:$B,$C351)</f>
        <v/>
      </c>
      <c r="AQ351" s="35">
        <f>SUMIFS(рўйхат!AZ:AZ,рўйхат!$CY:$CY,$B$360,рўйхат!$B:$B,$C351)</f>
        <v/>
      </c>
      <c r="AR351" s="36">
        <f>SUMIFS(рўйхат!BA:BA,рўйхат!$CY:$CY,$B$360,рўйхат!$B:$B,$C351)</f>
        <v/>
      </c>
      <c r="AS351" s="35">
        <f>SUMIFS(рўйхат!BB:BB,рўйхат!$CY:$CY,$B$360,рўйхат!$B:$B,$C351)</f>
        <v/>
      </c>
      <c r="AT351" s="36">
        <f>SUMIFS(рўйхат!BC:BC,рўйхат!$CY:$CY,$B$360,рўйхат!$B:$B,$C351)</f>
        <v/>
      </c>
      <c r="AU351" s="35">
        <f>SUMIFS(рўйхат!BD:BD,рўйхат!$CY:$CY,$B$360,рўйхат!$B:$B,$C351)</f>
        <v/>
      </c>
      <c r="AV351" s="36">
        <f>SUMIFS(рўйхат!BE:BE,рўйхат!$CY:$CY,$B$360,рўйхат!$B:$B,$C351)</f>
        <v/>
      </c>
      <c r="AW351" s="35">
        <f>SUMIFS(рўйхат!BF:BF,рўйхат!$CY:$CY,$B$360,рўйхат!$B:$B,$C351)</f>
        <v/>
      </c>
      <c r="AX351" s="36">
        <f>SUMIFS(рўйхат!BG:BG,рўйхат!$CY:$CY,$B$360,рўйхат!$B:$B,$C351)</f>
        <v/>
      </c>
      <c r="AY351" s="35">
        <f>SUMIFS(рўйхат!BH:BH,рўйхат!$CY:$CY,$B$360,рўйхат!$B:$B,$C351)</f>
        <v/>
      </c>
      <c r="AZ351" s="36">
        <f>SUMIFS(рўйхат!BI:BI,рўйхат!$CY:$CY,$B$360,рўйхат!$B:$B,$C351)</f>
        <v/>
      </c>
      <c r="BA351" s="35">
        <f>SUMIFS(рўйхат!BJ:BJ,рўйхат!$CY:$CY,$B$360,рўйхат!$B:$B,$C351)</f>
        <v/>
      </c>
      <c r="BB351" s="36">
        <f>SUMIFS(рўйхат!BK:BK,рўйхат!$CY:$CY,$B$360,рўйхат!$B:$B,$C351)</f>
        <v/>
      </c>
      <c r="BC351" s="77">
        <f>IFERROR(AO351/E351,0)</f>
        <v/>
      </c>
      <c r="BD351" s="77">
        <f>IFERROR(AP351/F351,0)</f>
        <v/>
      </c>
      <c r="BE351" s="35">
        <f>SUMIFS(рўйхат!BL:BL,рўйхат!$CY:$CY,$B$360,рўйхат!$B:$B,$C351)</f>
        <v/>
      </c>
      <c r="BF351" s="36">
        <f>SUMIFS(рўйхат!BM:BM,рўйхат!$CY:$CY,$B$360,рўйхат!$B:$B,$C351)</f>
        <v/>
      </c>
      <c r="BG351" s="35">
        <f>SUMIFS(рўйхат!BN:BN,рўйхат!$CY:$CY,$B$360,рўйхат!$B:$B,$C351)</f>
        <v/>
      </c>
      <c r="BH351" s="36">
        <f>SUMIFS(рўйхат!BO:BO,рўйхат!$CY:$CY,$B$360,рўйхат!$B:$B,$C351)</f>
        <v/>
      </c>
      <c r="BI351" s="35">
        <f>SUMIFS(рўйхат!BP:BP,рўйхат!$CY:$CY,$B$360,рўйхат!$B:$B,$C351)</f>
        <v/>
      </c>
      <c r="BJ351" s="36">
        <f>SUMIFS(рўйхат!BQ:BQ,рўйхат!$CY:$CY,$B$360,рўйхат!$B:$B,$C351)</f>
        <v/>
      </c>
      <c r="BK351" s="35">
        <f>SUMIFS(рўйхат!BR:BR,рўйхат!$CY:$CY,$B$360,рўйхат!$B:$B,$C351)</f>
        <v/>
      </c>
      <c r="BL351" s="36">
        <f>SUMIFS(рўйхат!BS:BS,рўйхат!$CY:$CY,$B$360,рўйхат!$B:$B,$C351)</f>
        <v/>
      </c>
      <c r="BM351" s="35">
        <f>SUMIFS(рўйхат!BT:BT,рўйхат!$CY:$CY,$B$360,рўйхат!$B:$B,$C351)</f>
        <v/>
      </c>
      <c r="BN351" s="36">
        <f>SUMIFS(рўйхат!BU:BU,рўйхат!$CY:$CY,$B$360,рўйхат!$B:$B,$C351)</f>
        <v/>
      </c>
      <c r="BO351" s="35">
        <f>SUMIFS(рўйхат!BX:BX,рўйхат!$CY:$CY,$B$360,рўйхат!$B:$B,$C351)</f>
        <v/>
      </c>
      <c r="BP351" s="36">
        <f>SUMIFS(рўйхат!BY:BY,рўйхат!$CY:$CY,$B$360,рўйхат!$B:$B,$C351)</f>
        <v/>
      </c>
      <c r="BQ351" s="35">
        <f>SUMIFS(рўйхат!BZ:BZ,рўйхат!$CY:$CY,$B$360,рўйхат!$B:$B,$C351)</f>
        <v/>
      </c>
      <c r="BR351" s="36">
        <f>SUMIFS(рўйхат!CA:CA,рўйхат!$CY:$CY,$B$360,рўйхат!$B:$B,$C351)</f>
        <v/>
      </c>
      <c r="BS351" s="35">
        <f>SUMIFS(рўйхат!CB:CB,рўйхат!$CY:$CY,$B$360,рўйхат!$B:$B,$C351)</f>
        <v/>
      </c>
      <c r="BT351" s="36">
        <f>SUMIFS(рўйхат!CC:CC,рўйхат!$CY:$CY,$B$360,рўйхат!$B:$B,$C351)</f>
        <v/>
      </c>
      <c r="BU351" s="35">
        <f>SUMIFS(рўйхат!CD:CD,рўйхат!$CY:$CY,$B$360,рўйхат!$B:$B,$C351)</f>
        <v/>
      </c>
      <c r="BV351" s="36">
        <f>SUMIFS(рўйхат!CE:CE,рўйхат!$CY:$CY,$B$360,рўйхат!$B:$B,$C351)</f>
        <v/>
      </c>
      <c r="BW351" s="35">
        <f>SUMIFS(рўйхат!CH:CH,рўйхат!$CY:$CY,$B$360,рўйхат!$B:$B,$C351)</f>
        <v/>
      </c>
      <c r="BX351" s="36">
        <f>SUMIFS(рўйхат!CI:CI,рўйхат!$CY:$CY,$B$360,рўйхат!$B:$B,$C351)</f>
        <v/>
      </c>
      <c r="BY351" s="35">
        <f>SUMIFS(рўйхат!CJ:CJ,рўйхат!$CY:$CY,$B$360,рўйхат!$B:$B,$C351)</f>
        <v/>
      </c>
      <c r="BZ351" s="36">
        <f>SUMIFS(рўйхат!CK:CK,рўйхат!$CY:$CY,$B$360,рўйхат!$B:$B,$C351)</f>
        <v/>
      </c>
      <c r="CA351" s="35">
        <f>SUMIFS(рўйхат!CL:CL,рўйхат!$CY:$CY,$B$360,рўйхат!$B:$B,$C351)</f>
        <v/>
      </c>
      <c r="CB351" s="36">
        <f>SUMIFS(рўйхат!CM:CM,рўйхат!$CY:$CY,$B$360,рўйхат!$B:$B,$C351)</f>
        <v/>
      </c>
      <c r="CC351" s="35">
        <f>SUMIFS(рўйхат!CN:CN,рўйхат!$CY:$CY,$B$360,рўйхат!$B:$B,$C351)</f>
        <v/>
      </c>
      <c r="CD351" s="36">
        <f>SUMIFS(рўйхат!CO:CO,рўйхат!$CY:$CY,$B$360,рўйхат!$B:$B,$C351)</f>
        <v/>
      </c>
      <c r="CE351" s="77">
        <f>IFERROR(BE351/(Q351+BE351),0)</f>
        <v/>
      </c>
      <c r="CF351" s="78">
        <f>IFERROR(BF351/(R351+BF351),0)</f>
        <v/>
      </c>
      <c r="CG351" s="8">
        <f>COUNTIFS(B:B,B351)</f>
        <v/>
      </c>
    </row>
    <row r="352" hidden="1" outlineLevel="1" ht="17.1" customFormat="1" customHeight="1" s="8">
      <c r="A352" s="33" t="n"/>
      <c r="B352" s="50" t="n">
        <v>24</v>
      </c>
      <c r="C352" s="66" t="inlineStr">
        <is>
          <t>Ташқи ишлар вазирлиги</t>
        </is>
      </c>
      <c r="D352" s="16" t="n"/>
      <c r="E352" s="35">
        <f>SUMIFS(рўйхат!F:F,рўйхат!$CY:$CY,$B$360,рўйхат!$B:$B,$C352)</f>
        <v/>
      </c>
      <c r="F352" s="36">
        <f>SUMIFS(рўйхат!G:G,рўйхат!$CY:$CY,$B$360,рўйхат!$B:$B,$C352)</f>
        <v/>
      </c>
      <c r="G352" s="35">
        <f>SUMIFS(рўйхат!H:H,рўйхат!$CY:$CY,$B$360,рўйхат!$B:$B,$C352)</f>
        <v/>
      </c>
      <c r="H352" s="36">
        <f>SUMIFS(рўйхат!I:I,рўйхат!$CY:$CY,$B$360,рўйхат!$B:$B,$C352)</f>
        <v/>
      </c>
      <c r="I352" s="35">
        <f>SUMIFS(рўйхат!J:J,рўйхат!$CY:$CY,$B$360,рўйхат!$B:$B,$C352)</f>
        <v/>
      </c>
      <c r="J352" s="36">
        <f>SUMIFS(рўйхат!K:K,рўйхат!$CY:$CY,$B$360,рўйхат!$B:$B,$C352)</f>
        <v/>
      </c>
      <c r="K352" s="35">
        <f>SUMIFS(рўйхат!L:L,рўйхат!$CY:$CY,$B$360,рўйхат!$B:$B,$C352)</f>
        <v/>
      </c>
      <c r="L352" s="36">
        <f>SUMIFS(рўйхат!M:M,рўйхат!$CY:$CY,$B$360,рўйхат!$B:$B,$C352)</f>
        <v/>
      </c>
      <c r="M352" s="35">
        <f>SUMIFS(рўйхат!N:N,рўйхат!$CY:$CY,$B$360,рўйхат!$B:$B,$C352)</f>
        <v/>
      </c>
      <c r="N352" s="36">
        <f>SUMIFS(рўйхат!O:O,рўйхат!$CY:$CY,$B$360,рўйхат!$B:$B,$C352)</f>
        <v/>
      </c>
      <c r="O352" s="34">
        <f>IFERROR(M352/E352,0)</f>
        <v/>
      </c>
      <c r="P352" s="34">
        <f>IFERROR(N352/F352,0)</f>
        <v/>
      </c>
      <c r="Q352" s="35">
        <f>SUMIFS(рўйхат!P:P,рўйхат!$CY:$CY,$B$360,рўйхат!$B:$B,$C352)</f>
        <v/>
      </c>
      <c r="R352" s="36">
        <f>SUMIFS(рўйхат!Q:Q,рўйхат!$CY:$CY,$B$360,рўйхат!$B:$B,$C352)</f>
        <v/>
      </c>
      <c r="S352" s="35">
        <f>SUMIFS(рўйхат!R:R,рўйхат!$CY:$CY,$B$360,рўйхат!$B:$B,$C352)</f>
        <v/>
      </c>
      <c r="T352" s="36">
        <f>SUMIFS(рўйхат!S:S,рўйхат!$CY:$CY,$B$360,рўйхат!$B:$B,$C352)</f>
        <v/>
      </c>
      <c r="U352" s="35">
        <f>SUMIFS(рўйхат!T:T,рўйхат!$CY:$CY,$B$360,рўйхат!$B:$B,$C352)</f>
        <v/>
      </c>
      <c r="V352" s="36">
        <f>SUMIFS(рўйхат!U:U,рўйхат!$CY:$CY,$B$360,рўйхат!$B:$B,$C352)</f>
        <v/>
      </c>
      <c r="W352" s="35">
        <f>SUMIFS(рўйхат!V:V,рўйхат!$CY:$CY,$B$360,рўйхат!$B:$B,$C352)</f>
        <v/>
      </c>
      <c r="X352" s="36">
        <f>SUMIFS(рўйхат!W:W,рўйхат!$CY:$CY,$B$360,рўйхат!$B:$B,$C352)</f>
        <v/>
      </c>
      <c r="Y352" s="35">
        <f>SUMIFS(рўйхат!X:X,рўйхат!$CY:$CY,$B$360,рўйхат!$B:$B,$C352)</f>
        <v/>
      </c>
      <c r="Z352" s="36">
        <f>SUMIFS(рўйхат!Y:Y,рўйхат!$CY:$CY,$B$360,рўйхат!$B:$B,$C352)</f>
        <v/>
      </c>
      <c r="AA352" s="35">
        <f>SUMIFS(рўйхат!Z:Z,рўйхат!$CY:$CY,$B$360,рўйхат!$B:$B,$C352)</f>
        <v/>
      </c>
      <c r="AB352" s="36">
        <f>SUMIFS(рўйхат!AA:AA,рўйхат!$CY:$CY,$B$360,рўйхат!$B:$B,$C352)</f>
        <v/>
      </c>
      <c r="AC352" s="35">
        <f>SUMIFS(рўйхат!AB:AB,рўйхат!$CY:$CY,$B$360,рўйхат!$B:$B,$C352)</f>
        <v/>
      </c>
      <c r="AD352" s="36">
        <f>SUMIFS(рўйхат!AC:AC,рўйхат!$CY:$CY,$B$360,рўйхат!$B:$B,$C352)</f>
        <v/>
      </c>
      <c r="AE352" s="35">
        <f>SUMIFS(рўйхат!AD:AD,рўйхат!$CY:$CY,$B$360,рўйхат!$B:$B,$C352)</f>
        <v/>
      </c>
      <c r="AF352" s="36">
        <f>SUMIFS(рўйхат!AE:AE,рўйхат!$CY:$CY,$B$360,рўйхат!$B:$B,$C352)</f>
        <v/>
      </c>
      <c r="AG352" s="35">
        <f>SUMIFS(рўйхат!AH:AH,рўйхат!$CY:$CY,$B$360,рўйхат!$B:$B,$C352)</f>
        <v/>
      </c>
      <c r="AH352" s="36">
        <f>SUMIFS(рўйхат!AI:AI,рўйхат!$CY:$CY,$B$360,рўйхат!$B:$B,$C352)</f>
        <v/>
      </c>
      <c r="AI352" s="35">
        <f>SUMIFS(рўйхат!AJ:AJ,рўйхат!$CY:$CY,$B$360,рўйхат!$B:$B,$C352)</f>
        <v/>
      </c>
      <c r="AJ352" s="36">
        <f>SUMIFS(рўйхат!AK:AK,рўйхат!$CY:$CY,$B$360,рўйхат!$B:$B,$C352)</f>
        <v/>
      </c>
      <c r="AK352" s="35">
        <f>SUMIFS(рўйхат!AL:AL,рўйхат!$CY:$CY,$B$360,рўйхат!$B:$B,$C352)</f>
        <v/>
      </c>
      <c r="AL352" s="36">
        <f>SUMIFS(рўйхат!AM:AM,рўйхат!$CY:$CY,$B$360,рўйхат!$B:$B,$C352)</f>
        <v/>
      </c>
      <c r="AM352" s="77">
        <f>IFERROR(Q352/E352,0)</f>
        <v/>
      </c>
      <c r="AN352" s="77">
        <f>IFERROR(R352/F352,0)</f>
        <v/>
      </c>
      <c r="AO352" s="35">
        <f>SUMIFS(рўйхат!AX:AX,рўйхат!$CY:$CY,$B$360,рўйхат!$B:$B,$C352)</f>
        <v/>
      </c>
      <c r="AP352" s="36">
        <f>SUMIFS(рўйхат!AY:AY,рўйхат!$CY:$CY,$B$360,рўйхат!$B:$B,$C352)</f>
        <v/>
      </c>
      <c r="AQ352" s="35">
        <f>SUMIFS(рўйхат!AZ:AZ,рўйхат!$CY:$CY,$B$360,рўйхат!$B:$B,$C352)</f>
        <v/>
      </c>
      <c r="AR352" s="36">
        <f>SUMIFS(рўйхат!BA:BA,рўйхат!$CY:$CY,$B$360,рўйхат!$B:$B,$C352)</f>
        <v/>
      </c>
      <c r="AS352" s="35">
        <f>SUMIFS(рўйхат!BB:BB,рўйхат!$CY:$CY,$B$360,рўйхат!$B:$B,$C352)</f>
        <v/>
      </c>
      <c r="AT352" s="36">
        <f>SUMIFS(рўйхат!BC:BC,рўйхат!$CY:$CY,$B$360,рўйхат!$B:$B,$C352)</f>
        <v/>
      </c>
      <c r="AU352" s="35">
        <f>SUMIFS(рўйхат!BD:BD,рўйхат!$CY:$CY,$B$360,рўйхат!$B:$B,$C352)</f>
        <v/>
      </c>
      <c r="AV352" s="36">
        <f>SUMIFS(рўйхат!BE:BE,рўйхат!$CY:$CY,$B$360,рўйхат!$B:$B,$C352)</f>
        <v/>
      </c>
      <c r="AW352" s="35">
        <f>SUMIFS(рўйхат!BF:BF,рўйхат!$CY:$CY,$B$360,рўйхат!$B:$B,$C352)</f>
        <v/>
      </c>
      <c r="AX352" s="36">
        <f>SUMIFS(рўйхат!BG:BG,рўйхат!$CY:$CY,$B$360,рўйхат!$B:$B,$C352)</f>
        <v/>
      </c>
      <c r="AY352" s="35">
        <f>SUMIFS(рўйхат!BH:BH,рўйхат!$CY:$CY,$B$360,рўйхат!$B:$B,$C352)</f>
        <v/>
      </c>
      <c r="AZ352" s="36">
        <f>SUMIFS(рўйхат!BI:BI,рўйхат!$CY:$CY,$B$360,рўйхат!$B:$B,$C352)</f>
        <v/>
      </c>
      <c r="BA352" s="35">
        <f>SUMIFS(рўйхат!BJ:BJ,рўйхат!$CY:$CY,$B$360,рўйхат!$B:$B,$C352)</f>
        <v/>
      </c>
      <c r="BB352" s="36">
        <f>SUMIFS(рўйхат!BK:BK,рўйхат!$CY:$CY,$B$360,рўйхат!$B:$B,$C352)</f>
        <v/>
      </c>
      <c r="BC352" s="77">
        <f>IFERROR(AO352/E352,0)</f>
        <v/>
      </c>
      <c r="BD352" s="77">
        <f>IFERROR(AP352/F352,0)</f>
        <v/>
      </c>
      <c r="BE352" s="35">
        <f>SUMIFS(рўйхат!BL:BL,рўйхат!$CY:$CY,$B$360,рўйхат!$B:$B,$C352)</f>
        <v/>
      </c>
      <c r="BF352" s="36">
        <f>SUMIFS(рўйхат!BM:BM,рўйхат!$CY:$CY,$B$360,рўйхат!$B:$B,$C352)</f>
        <v/>
      </c>
      <c r="BG352" s="35">
        <f>SUMIFS(рўйхат!BN:BN,рўйхат!$CY:$CY,$B$360,рўйхат!$B:$B,$C352)</f>
        <v/>
      </c>
      <c r="BH352" s="36">
        <f>SUMIFS(рўйхат!BO:BO,рўйхат!$CY:$CY,$B$360,рўйхат!$B:$B,$C352)</f>
        <v/>
      </c>
      <c r="BI352" s="35">
        <f>SUMIFS(рўйхат!BP:BP,рўйхат!$CY:$CY,$B$360,рўйхат!$B:$B,$C352)</f>
        <v/>
      </c>
      <c r="BJ352" s="36">
        <f>SUMIFS(рўйхат!BQ:BQ,рўйхат!$CY:$CY,$B$360,рўйхат!$B:$B,$C352)</f>
        <v/>
      </c>
      <c r="BK352" s="35">
        <f>SUMIFS(рўйхат!BR:BR,рўйхат!$CY:$CY,$B$360,рўйхат!$B:$B,$C352)</f>
        <v/>
      </c>
      <c r="BL352" s="36">
        <f>SUMIFS(рўйхат!BS:BS,рўйхат!$CY:$CY,$B$360,рўйхат!$B:$B,$C352)</f>
        <v/>
      </c>
      <c r="BM352" s="35">
        <f>SUMIFS(рўйхат!BT:BT,рўйхат!$CY:$CY,$B$360,рўйхат!$B:$B,$C352)</f>
        <v/>
      </c>
      <c r="BN352" s="36">
        <f>SUMIFS(рўйхат!BU:BU,рўйхат!$CY:$CY,$B$360,рўйхат!$B:$B,$C352)</f>
        <v/>
      </c>
      <c r="BO352" s="35">
        <f>SUMIFS(рўйхат!BX:BX,рўйхат!$CY:$CY,$B$360,рўйхат!$B:$B,$C352)</f>
        <v/>
      </c>
      <c r="BP352" s="36">
        <f>SUMIFS(рўйхат!BY:BY,рўйхат!$CY:$CY,$B$360,рўйхат!$B:$B,$C352)</f>
        <v/>
      </c>
      <c r="BQ352" s="35">
        <f>SUMIFS(рўйхат!BZ:BZ,рўйхат!$CY:$CY,$B$360,рўйхат!$B:$B,$C352)</f>
        <v/>
      </c>
      <c r="BR352" s="36">
        <f>SUMIFS(рўйхат!CA:CA,рўйхат!$CY:$CY,$B$360,рўйхат!$B:$B,$C352)</f>
        <v/>
      </c>
      <c r="BS352" s="35">
        <f>SUMIFS(рўйхат!CB:CB,рўйхат!$CY:$CY,$B$360,рўйхат!$B:$B,$C352)</f>
        <v/>
      </c>
      <c r="BT352" s="36">
        <f>SUMIFS(рўйхат!CC:CC,рўйхат!$CY:$CY,$B$360,рўйхат!$B:$B,$C352)</f>
        <v/>
      </c>
      <c r="BU352" s="35">
        <f>SUMIFS(рўйхат!CD:CD,рўйхат!$CY:$CY,$B$360,рўйхат!$B:$B,$C352)</f>
        <v/>
      </c>
      <c r="BV352" s="36">
        <f>SUMIFS(рўйхат!CE:CE,рўйхат!$CY:$CY,$B$360,рўйхат!$B:$B,$C352)</f>
        <v/>
      </c>
      <c r="BW352" s="35">
        <f>SUMIFS(рўйхат!CH:CH,рўйхат!$CY:$CY,$B$360,рўйхат!$B:$B,$C352)</f>
        <v/>
      </c>
      <c r="BX352" s="36">
        <f>SUMIFS(рўйхат!CI:CI,рўйхат!$CY:$CY,$B$360,рўйхат!$B:$B,$C352)</f>
        <v/>
      </c>
      <c r="BY352" s="35">
        <f>SUMIFS(рўйхат!CJ:CJ,рўйхат!$CY:$CY,$B$360,рўйхат!$B:$B,$C352)</f>
        <v/>
      </c>
      <c r="BZ352" s="36">
        <f>SUMIFS(рўйхат!CK:CK,рўйхат!$CY:$CY,$B$360,рўйхат!$B:$B,$C352)</f>
        <v/>
      </c>
      <c r="CA352" s="35">
        <f>SUMIFS(рўйхат!CL:CL,рўйхат!$CY:$CY,$B$360,рўйхат!$B:$B,$C352)</f>
        <v/>
      </c>
      <c r="CB352" s="36">
        <f>SUMIFS(рўйхат!CM:CM,рўйхат!$CY:$CY,$B$360,рўйхат!$B:$B,$C352)</f>
        <v/>
      </c>
      <c r="CC352" s="35">
        <f>SUMIFS(рўйхат!CN:CN,рўйхат!$CY:$CY,$B$360,рўйхат!$B:$B,$C352)</f>
        <v/>
      </c>
      <c r="CD352" s="36">
        <f>SUMIFS(рўйхат!CO:CO,рўйхат!$CY:$CY,$B$360,рўйхат!$B:$B,$C352)</f>
        <v/>
      </c>
      <c r="CE352" s="77">
        <f>IFERROR(BE352/(Q352+BE352),0)</f>
        <v/>
      </c>
      <c r="CF352" s="78">
        <f>IFERROR(BF352/(R352+BF352),0)</f>
        <v/>
      </c>
      <c r="CG352" s="8">
        <f>COUNTIFS(B:B,B352)</f>
        <v/>
      </c>
    </row>
    <row r="353" hidden="1" outlineLevel="1" ht="17.1" customFormat="1" customHeight="1" s="8">
      <c r="A353" s="15" t="n"/>
      <c r="B353" s="50" t="n">
        <v>25</v>
      </c>
      <c r="C353" s="65" t="inlineStr">
        <is>
          <t>Тоғ-кон саноати ва геология вазирлиги</t>
        </is>
      </c>
      <c r="D353" s="16" t="n"/>
      <c r="E353" s="35">
        <f>SUMIFS(рўйхат!F:F,рўйхат!$CY:$CY,$B$360,рўйхат!$B:$B,$C353)</f>
        <v/>
      </c>
      <c r="F353" s="36">
        <f>SUMIFS(рўйхат!G:G,рўйхат!$CY:$CY,$B$360,рўйхат!$B:$B,$C353)</f>
        <v/>
      </c>
      <c r="G353" s="35">
        <f>SUMIFS(рўйхат!H:H,рўйхат!$CY:$CY,$B$360,рўйхат!$B:$B,$C353)</f>
        <v/>
      </c>
      <c r="H353" s="36">
        <f>SUMIFS(рўйхат!I:I,рўйхат!$CY:$CY,$B$360,рўйхат!$B:$B,$C353)</f>
        <v/>
      </c>
      <c r="I353" s="35">
        <f>SUMIFS(рўйхат!J:J,рўйхат!$CY:$CY,$B$360,рўйхат!$B:$B,$C353)</f>
        <v/>
      </c>
      <c r="J353" s="36">
        <f>SUMIFS(рўйхат!K:K,рўйхат!$CY:$CY,$B$360,рўйхат!$B:$B,$C353)</f>
        <v/>
      </c>
      <c r="K353" s="35">
        <f>SUMIFS(рўйхат!L:L,рўйхат!$CY:$CY,$B$360,рўйхат!$B:$B,$C353)</f>
        <v/>
      </c>
      <c r="L353" s="36">
        <f>SUMIFS(рўйхат!M:M,рўйхат!$CY:$CY,$B$360,рўйхат!$B:$B,$C353)</f>
        <v/>
      </c>
      <c r="M353" s="35">
        <f>SUMIFS(рўйхат!N:N,рўйхат!$CY:$CY,$B$360,рўйхат!$B:$B,$C353)</f>
        <v/>
      </c>
      <c r="N353" s="36">
        <f>SUMIFS(рўйхат!O:O,рўйхат!$CY:$CY,$B$360,рўйхат!$B:$B,$C353)</f>
        <v/>
      </c>
      <c r="O353" s="34">
        <f>IFERROR(M353/E353,0)</f>
        <v/>
      </c>
      <c r="P353" s="34">
        <f>IFERROR(N353/F353,0)</f>
        <v/>
      </c>
      <c r="Q353" s="35">
        <f>SUMIFS(рўйхат!P:P,рўйхат!$CY:$CY,$B$360,рўйхат!$B:$B,$C353)</f>
        <v/>
      </c>
      <c r="R353" s="36">
        <f>SUMIFS(рўйхат!Q:Q,рўйхат!$CY:$CY,$B$360,рўйхат!$B:$B,$C353)</f>
        <v/>
      </c>
      <c r="S353" s="35">
        <f>SUMIFS(рўйхат!R:R,рўйхат!$CY:$CY,$B$360,рўйхат!$B:$B,$C353)</f>
        <v/>
      </c>
      <c r="T353" s="36">
        <f>SUMIFS(рўйхат!S:S,рўйхат!$CY:$CY,$B$360,рўйхат!$B:$B,$C353)</f>
        <v/>
      </c>
      <c r="U353" s="35">
        <f>SUMIFS(рўйхат!T:T,рўйхат!$CY:$CY,$B$360,рўйхат!$B:$B,$C353)</f>
        <v/>
      </c>
      <c r="V353" s="36">
        <f>SUMIFS(рўйхат!U:U,рўйхат!$CY:$CY,$B$360,рўйхат!$B:$B,$C353)</f>
        <v/>
      </c>
      <c r="W353" s="35">
        <f>SUMIFS(рўйхат!V:V,рўйхат!$CY:$CY,$B$360,рўйхат!$B:$B,$C353)</f>
        <v/>
      </c>
      <c r="X353" s="36">
        <f>SUMIFS(рўйхат!W:W,рўйхат!$CY:$CY,$B$360,рўйхат!$B:$B,$C353)</f>
        <v/>
      </c>
      <c r="Y353" s="35">
        <f>SUMIFS(рўйхат!X:X,рўйхат!$CY:$CY,$B$360,рўйхат!$B:$B,$C353)</f>
        <v/>
      </c>
      <c r="Z353" s="36">
        <f>SUMIFS(рўйхат!Y:Y,рўйхат!$CY:$CY,$B$360,рўйхат!$B:$B,$C353)</f>
        <v/>
      </c>
      <c r="AA353" s="35">
        <f>SUMIFS(рўйхат!Z:Z,рўйхат!$CY:$CY,$B$360,рўйхат!$B:$B,$C353)</f>
        <v/>
      </c>
      <c r="AB353" s="36">
        <f>SUMIFS(рўйхат!AA:AA,рўйхат!$CY:$CY,$B$360,рўйхат!$B:$B,$C353)</f>
        <v/>
      </c>
      <c r="AC353" s="35">
        <f>SUMIFS(рўйхат!AB:AB,рўйхат!$CY:$CY,$B$360,рўйхат!$B:$B,$C353)</f>
        <v/>
      </c>
      <c r="AD353" s="36">
        <f>SUMIFS(рўйхат!AC:AC,рўйхат!$CY:$CY,$B$360,рўйхат!$B:$B,$C353)</f>
        <v/>
      </c>
      <c r="AE353" s="35">
        <f>SUMIFS(рўйхат!AD:AD,рўйхат!$CY:$CY,$B$360,рўйхат!$B:$B,$C353)</f>
        <v/>
      </c>
      <c r="AF353" s="36">
        <f>SUMIFS(рўйхат!AE:AE,рўйхат!$CY:$CY,$B$360,рўйхат!$B:$B,$C353)</f>
        <v/>
      </c>
      <c r="AG353" s="35">
        <f>SUMIFS(рўйхат!AH:AH,рўйхат!$CY:$CY,$B$360,рўйхат!$B:$B,$C353)</f>
        <v/>
      </c>
      <c r="AH353" s="36">
        <f>SUMIFS(рўйхат!AI:AI,рўйхат!$CY:$CY,$B$360,рўйхат!$B:$B,$C353)</f>
        <v/>
      </c>
      <c r="AI353" s="35">
        <f>SUMIFS(рўйхат!AJ:AJ,рўйхат!$CY:$CY,$B$360,рўйхат!$B:$B,$C353)</f>
        <v/>
      </c>
      <c r="AJ353" s="36">
        <f>SUMIFS(рўйхат!AK:AK,рўйхат!$CY:$CY,$B$360,рўйхат!$B:$B,$C353)</f>
        <v/>
      </c>
      <c r="AK353" s="35">
        <f>SUMIFS(рўйхат!AL:AL,рўйхат!$CY:$CY,$B$360,рўйхат!$B:$B,$C353)</f>
        <v/>
      </c>
      <c r="AL353" s="36">
        <f>SUMIFS(рўйхат!AM:AM,рўйхат!$CY:$CY,$B$360,рўйхат!$B:$B,$C353)</f>
        <v/>
      </c>
      <c r="AM353" s="77">
        <f>IFERROR(Q353/E353,0)</f>
        <v/>
      </c>
      <c r="AN353" s="77">
        <f>IFERROR(R353/F353,0)</f>
        <v/>
      </c>
      <c r="AO353" s="35">
        <f>SUMIFS(рўйхат!AX:AX,рўйхат!$CY:$CY,$B$360,рўйхат!$B:$B,$C353)</f>
        <v/>
      </c>
      <c r="AP353" s="36">
        <f>SUMIFS(рўйхат!AY:AY,рўйхат!$CY:$CY,$B$360,рўйхат!$B:$B,$C353)</f>
        <v/>
      </c>
      <c r="AQ353" s="35">
        <f>SUMIFS(рўйхат!AZ:AZ,рўйхат!$CY:$CY,$B$360,рўйхат!$B:$B,$C353)</f>
        <v/>
      </c>
      <c r="AR353" s="36">
        <f>SUMIFS(рўйхат!BA:BA,рўйхат!$CY:$CY,$B$360,рўйхат!$B:$B,$C353)</f>
        <v/>
      </c>
      <c r="AS353" s="35">
        <f>SUMIFS(рўйхат!BB:BB,рўйхат!$CY:$CY,$B$360,рўйхат!$B:$B,$C353)</f>
        <v/>
      </c>
      <c r="AT353" s="36">
        <f>SUMIFS(рўйхат!BC:BC,рўйхат!$CY:$CY,$B$360,рўйхат!$B:$B,$C353)</f>
        <v/>
      </c>
      <c r="AU353" s="35">
        <f>SUMIFS(рўйхат!BD:BD,рўйхат!$CY:$CY,$B$360,рўйхат!$B:$B,$C353)</f>
        <v/>
      </c>
      <c r="AV353" s="36">
        <f>SUMIFS(рўйхат!BE:BE,рўйхат!$CY:$CY,$B$360,рўйхат!$B:$B,$C353)</f>
        <v/>
      </c>
      <c r="AW353" s="35">
        <f>SUMIFS(рўйхат!BF:BF,рўйхат!$CY:$CY,$B$360,рўйхат!$B:$B,$C353)</f>
        <v/>
      </c>
      <c r="AX353" s="36">
        <f>SUMIFS(рўйхат!BG:BG,рўйхат!$CY:$CY,$B$360,рўйхат!$B:$B,$C353)</f>
        <v/>
      </c>
      <c r="AY353" s="35">
        <f>SUMIFS(рўйхат!BH:BH,рўйхат!$CY:$CY,$B$360,рўйхат!$B:$B,$C353)</f>
        <v/>
      </c>
      <c r="AZ353" s="36">
        <f>SUMIFS(рўйхат!BI:BI,рўйхат!$CY:$CY,$B$360,рўйхат!$B:$B,$C353)</f>
        <v/>
      </c>
      <c r="BA353" s="35">
        <f>SUMIFS(рўйхат!BJ:BJ,рўйхат!$CY:$CY,$B$360,рўйхат!$B:$B,$C353)</f>
        <v/>
      </c>
      <c r="BB353" s="36">
        <f>SUMIFS(рўйхат!BK:BK,рўйхат!$CY:$CY,$B$360,рўйхат!$B:$B,$C353)</f>
        <v/>
      </c>
      <c r="BC353" s="77">
        <f>IFERROR(AO353/E353,0)</f>
        <v/>
      </c>
      <c r="BD353" s="77">
        <f>IFERROR(AP353/F353,0)</f>
        <v/>
      </c>
      <c r="BE353" s="35">
        <f>SUMIFS(рўйхат!BL:BL,рўйхат!$CY:$CY,$B$360,рўйхат!$B:$B,$C353)</f>
        <v/>
      </c>
      <c r="BF353" s="36">
        <f>SUMIFS(рўйхат!BM:BM,рўйхат!$CY:$CY,$B$360,рўйхат!$B:$B,$C353)</f>
        <v/>
      </c>
      <c r="BG353" s="35">
        <f>SUMIFS(рўйхат!BN:BN,рўйхат!$CY:$CY,$B$360,рўйхат!$B:$B,$C353)</f>
        <v/>
      </c>
      <c r="BH353" s="36">
        <f>SUMIFS(рўйхат!BO:BO,рўйхат!$CY:$CY,$B$360,рўйхат!$B:$B,$C353)</f>
        <v/>
      </c>
      <c r="BI353" s="35">
        <f>SUMIFS(рўйхат!BP:BP,рўйхат!$CY:$CY,$B$360,рўйхат!$B:$B,$C353)</f>
        <v/>
      </c>
      <c r="BJ353" s="36">
        <f>SUMIFS(рўйхат!BQ:BQ,рўйхат!$CY:$CY,$B$360,рўйхат!$B:$B,$C353)</f>
        <v/>
      </c>
      <c r="BK353" s="35">
        <f>SUMIFS(рўйхат!BR:BR,рўйхат!$CY:$CY,$B$360,рўйхат!$B:$B,$C353)</f>
        <v/>
      </c>
      <c r="BL353" s="36">
        <f>SUMIFS(рўйхат!BS:BS,рўйхат!$CY:$CY,$B$360,рўйхат!$B:$B,$C353)</f>
        <v/>
      </c>
      <c r="BM353" s="35">
        <f>SUMIFS(рўйхат!BT:BT,рўйхат!$CY:$CY,$B$360,рўйхат!$B:$B,$C353)</f>
        <v/>
      </c>
      <c r="BN353" s="36">
        <f>SUMIFS(рўйхат!BU:BU,рўйхат!$CY:$CY,$B$360,рўйхат!$B:$B,$C353)</f>
        <v/>
      </c>
      <c r="BO353" s="35">
        <f>SUMIFS(рўйхат!BX:BX,рўйхат!$CY:$CY,$B$360,рўйхат!$B:$B,$C353)</f>
        <v/>
      </c>
      <c r="BP353" s="36">
        <f>SUMIFS(рўйхат!BY:BY,рўйхат!$CY:$CY,$B$360,рўйхат!$B:$B,$C353)</f>
        <v/>
      </c>
      <c r="BQ353" s="35">
        <f>SUMIFS(рўйхат!BZ:BZ,рўйхат!$CY:$CY,$B$360,рўйхат!$B:$B,$C353)</f>
        <v/>
      </c>
      <c r="BR353" s="36">
        <f>SUMIFS(рўйхат!CA:CA,рўйхат!$CY:$CY,$B$360,рўйхат!$B:$B,$C353)</f>
        <v/>
      </c>
      <c r="BS353" s="35">
        <f>SUMIFS(рўйхат!CB:CB,рўйхат!$CY:$CY,$B$360,рўйхат!$B:$B,$C353)</f>
        <v/>
      </c>
      <c r="BT353" s="36">
        <f>SUMIFS(рўйхат!CC:CC,рўйхат!$CY:$CY,$B$360,рўйхат!$B:$B,$C353)</f>
        <v/>
      </c>
      <c r="BU353" s="35">
        <f>SUMIFS(рўйхат!CD:CD,рўйхат!$CY:$CY,$B$360,рўйхат!$B:$B,$C353)</f>
        <v/>
      </c>
      <c r="BV353" s="36">
        <f>SUMIFS(рўйхат!CE:CE,рўйхат!$CY:$CY,$B$360,рўйхат!$B:$B,$C353)</f>
        <v/>
      </c>
      <c r="BW353" s="35">
        <f>SUMIFS(рўйхат!CH:CH,рўйхат!$CY:$CY,$B$360,рўйхат!$B:$B,$C353)</f>
        <v/>
      </c>
      <c r="BX353" s="36">
        <f>SUMIFS(рўйхат!CI:CI,рўйхат!$CY:$CY,$B$360,рўйхат!$B:$B,$C353)</f>
        <v/>
      </c>
      <c r="BY353" s="35">
        <f>SUMIFS(рўйхат!CJ:CJ,рўйхат!$CY:$CY,$B$360,рўйхат!$B:$B,$C353)</f>
        <v/>
      </c>
      <c r="BZ353" s="36">
        <f>SUMIFS(рўйхат!CK:CK,рўйхат!$CY:$CY,$B$360,рўйхат!$B:$B,$C353)</f>
        <v/>
      </c>
      <c r="CA353" s="35">
        <f>SUMIFS(рўйхат!CL:CL,рўйхат!$CY:$CY,$B$360,рўйхат!$B:$B,$C353)</f>
        <v/>
      </c>
      <c r="CB353" s="36">
        <f>SUMIFS(рўйхат!CM:CM,рўйхат!$CY:$CY,$B$360,рўйхат!$B:$B,$C353)</f>
        <v/>
      </c>
      <c r="CC353" s="35">
        <f>SUMIFS(рўйхат!CN:CN,рўйхат!$CY:$CY,$B$360,рўйхат!$B:$B,$C353)</f>
        <v/>
      </c>
      <c r="CD353" s="36">
        <f>SUMIFS(рўйхат!CO:CO,рўйхат!$CY:$CY,$B$360,рўйхат!$B:$B,$C353)</f>
        <v/>
      </c>
      <c r="CE353" s="77">
        <f>IFERROR(BE353/(Q353+BE353),0)</f>
        <v/>
      </c>
      <c r="CF353" s="78">
        <f>IFERROR(BF353/(R353+BF353),0)</f>
        <v/>
      </c>
      <c r="CG353" s="8">
        <f>COUNTIFS(B:B,B353)</f>
        <v/>
      </c>
    </row>
    <row r="354" hidden="1" outlineLevel="1" ht="17.1" customFormat="1" customHeight="1" s="8">
      <c r="A354" s="15" t="n"/>
      <c r="B354" s="50" t="n">
        <v>26</v>
      </c>
      <c r="C354" s="67" t="inlineStr">
        <is>
          <t>Транспорт вазирлиги</t>
        </is>
      </c>
      <c r="D354" s="16" t="n"/>
      <c r="E354" s="35">
        <f>SUMIFS(рўйхат!F:F,рўйхат!$CY:$CY,$B$360,рўйхат!$B:$B,$C354)</f>
        <v/>
      </c>
      <c r="F354" s="36">
        <f>SUMIFS(рўйхат!G:G,рўйхат!$CY:$CY,$B$360,рўйхат!$B:$B,$C354)</f>
        <v/>
      </c>
      <c r="G354" s="35">
        <f>SUMIFS(рўйхат!H:H,рўйхат!$CY:$CY,$B$360,рўйхат!$B:$B,$C354)</f>
        <v/>
      </c>
      <c r="H354" s="36">
        <f>SUMIFS(рўйхат!I:I,рўйхат!$CY:$CY,$B$360,рўйхат!$B:$B,$C354)</f>
        <v/>
      </c>
      <c r="I354" s="35">
        <f>SUMIFS(рўйхат!J:J,рўйхат!$CY:$CY,$B$360,рўйхат!$B:$B,$C354)</f>
        <v/>
      </c>
      <c r="J354" s="36">
        <f>SUMIFS(рўйхат!K:K,рўйхат!$CY:$CY,$B$360,рўйхат!$B:$B,$C354)</f>
        <v/>
      </c>
      <c r="K354" s="35">
        <f>SUMIFS(рўйхат!L:L,рўйхат!$CY:$CY,$B$360,рўйхат!$B:$B,$C354)</f>
        <v/>
      </c>
      <c r="L354" s="36">
        <f>SUMIFS(рўйхат!M:M,рўйхат!$CY:$CY,$B$360,рўйхат!$B:$B,$C354)</f>
        <v/>
      </c>
      <c r="M354" s="35">
        <f>SUMIFS(рўйхат!N:N,рўйхат!$CY:$CY,$B$360,рўйхат!$B:$B,$C354)</f>
        <v/>
      </c>
      <c r="N354" s="36">
        <f>SUMIFS(рўйхат!O:O,рўйхат!$CY:$CY,$B$360,рўйхат!$B:$B,$C354)</f>
        <v/>
      </c>
      <c r="O354" s="34">
        <f>IFERROR(M354/E354,0)</f>
        <v/>
      </c>
      <c r="P354" s="34">
        <f>IFERROR(N354/F354,0)</f>
        <v/>
      </c>
      <c r="Q354" s="35">
        <f>SUMIFS(рўйхат!P:P,рўйхат!$CY:$CY,$B$360,рўйхат!$B:$B,$C354)</f>
        <v/>
      </c>
      <c r="R354" s="36">
        <f>SUMIFS(рўйхат!Q:Q,рўйхат!$CY:$CY,$B$360,рўйхат!$B:$B,$C354)</f>
        <v/>
      </c>
      <c r="S354" s="35">
        <f>SUMIFS(рўйхат!R:R,рўйхат!$CY:$CY,$B$360,рўйхат!$B:$B,$C354)</f>
        <v/>
      </c>
      <c r="T354" s="36">
        <f>SUMIFS(рўйхат!S:S,рўйхат!$CY:$CY,$B$360,рўйхат!$B:$B,$C354)</f>
        <v/>
      </c>
      <c r="U354" s="35">
        <f>SUMIFS(рўйхат!T:T,рўйхат!$CY:$CY,$B$360,рўйхат!$B:$B,$C354)</f>
        <v/>
      </c>
      <c r="V354" s="36">
        <f>SUMIFS(рўйхат!U:U,рўйхат!$CY:$CY,$B$360,рўйхат!$B:$B,$C354)</f>
        <v/>
      </c>
      <c r="W354" s="35">
        <f>SUMIFS(рўйхат!V:V,рўйхат!$CY:$CY,$B$360,рўйхат!$B:$B,$C354)</f>
        <v/>
      </c>
      <c r="X354" s="36">
        <f>SUMIFS(рўйхат!W:W,рўйхат!$CY:$CY,$B$360,рўйхат!$B:$B,$C354)</f>
        <v/>
      </c>
      <c r="Y354" s="35">
        <f>SUMIFS(рўйхат!X:X,рўйхат!$CY:$CY,$B$360,рўйхат!$B:$B,$C354)</f>
        <v/>
      </c>
      <c r="Z354" s="36">
        <f>SUMIFS(рўйхат!Y:Y,рўйхат!$CY:$CY,$B$360,рўйхат!$B:$B,$C354)</f>
        <v/>
      </c>
      <c r="AA354" s="35">
        <f>SUMIFS(рўйхат!Z:Z,рўйхат!$CY:$CY,$B$360,рўйхат!$B:$B,$C354)</f>
        <v/>
      </c>
      <c r="AB354" s="36">
        <f>SUMIFS(рўйхат!AA:AA,рўйхат!$CY:$CY,$B$360,рўйхат!$B:$B,$C354)</f>
        <v/>
      </c>
      <c r="AC354" s="35">
        <f>SUMIFS(рўйхат!AB:AB,рўйхат!$CY:$CY,$B$360,рўйхат!$B:$B,$C354)</f>
        <v/>
      </c>
      <c r="AD354" s="36">
        <f>SUMIFS(рўйхат!AC:AC,рўйхат!$CY:$CY,$B$360,рўйхат!$B:$B,$C354)</f>
        <v/>
      </c>
      <c r="AE354" s="35">
        <f>SUMIFS(рўйхат!AD:AD,рўйхат!$CY:$CY,$B$360,рўйхат!$B:$B,$C354)</f>
        <v/>
      </c>
      <c r="AF354" s="36">
        <f>SUMIFS(рўйхат!AE:AE,рўйхат!$CY:$CY,$B$360,рўйхат!$B:$B,$C354)</f>
        <v/>
      </c>
      <c r="AG354" s="35">
        <f>SUMIFS(рўйхат!AH:AH,рўйхат!$CY:$CY,$B$360,рўйхат!$B:$B,$C354)</f>
        <v/>
      </c>
      <c r="AH354" s="36">
        <f>SUMIFS(рўйхат!AI:AI,рўйхат!$CY:$CY,$B$360,рўйхат!$B:$B,$C354)</f>
        <v/>
      </c>
      <c r="AI354" s="35">
        <f>SUMIFS(рўйхат!AJ:AJ,рўйхат!$CY:$CY,$B$360,рўйхат!$B:$B,$C354)</f>
        <v/>
      </c>
      <c r="AJ354" s="36">
        <f>SUMIFS(рўйхат!AK:AK,рўйхат!$CY:$CY,$B$360,рўйхат!$B:$B,$C354)</f>
        <v/>
      </c>
      <c r="AK354" s="35">
        <f>SUMIFS(рўйхат!AL:AL,рўйхат!$CY:$CY,$B$360,рўйхат!$B:$B,$C354)</f>
        <v/>
      </c>
      <c r="AL354" s="36">
        <f>SUMIFS(рўйхат!AM:AM,рўйхат!$CY:$CY,$B$360,рўйхат!$B:$B,$C354)</f>
        <v/>
      </c>
      <c r="AM354" s="77">
        <f>IFERROR(Q354/E354,0)</f>
        <v/>
      </c>
      <c r="AN354" s="77">
        <f>IFERROR(R354/F354,0)</f>
        <v/>
      </c>
      <c r="AO354" s="35">
        <f>SUMIFS(рўйхат!AX:AX,рўйхат!$CY:$CY,$B$360,рўйхат!$B:$B,$C354)</f>
        <v/>
      </c>
      <c r="AP354" s="36">
        <f>SUMIFS(рўйхат!AY:AY,рўйхат!$CY:$CY,$B$360,рўйхат!$B:$B,$C354)</f>
        <v/>
      </c>
      <c r="AQ354" s="35">
        <f>SUMIFS(рўйхат!AZ:AZ,рўйхат!$CY:$CY,$B$360,рўйхат!$B:$B,$C354)</f>
        <v/>
      </c>
      <c r="AR354" s="36">
        <f>SUMIFS(рўйхат!BA:BA,рўйхат!$CY:$CY,$B$360,рўйхат!$B:$B,$C354)</f>
        <v/>
      </c>
      <c r="AS354" s="35">
        <f>SUMIFS(рўйхат!BB:BB,рўйхат!$CY:$CY,$B$360,рўйхат!$B:$B,$C354)</f>
        <v/>
      </c>
      <c r="AT354" s="36">
        <f>SUMIFS(рўйхат!BC:BC,рўйхат!$CY:$CY,$B$360,рўйхат!$B:$B,$C354)</f>
        <v/>
      </c>
      <c r="AU354" s="35">
        <f>SUMIFS(рўйхат!BD:BD,рўйхат!$CY:$CY,$B$360,рўйхат!$B:$B,$C354)</f>
        <v/>
      </c>
      <c r="AV354" s="36">
        <f>SUMIFS(рўйхат!BE:BE,рўйхат!$CY:$CY,$B$360,рўйхат!$B:$B,$C354)</f>
        <v/>
      </c>
      <c r="AW354" s="35">
        <f>SUMIFS(рўйхат!BF:BF,рўйхат!$CY:$CY,$B$360,рўйхат!$B:$B,$C354)</f>
        <v/>
      </c>
      <c r="AX354" s="36">
        <f>SUMIFS(рўйхат!BG:BG,рўйхат!$CY:$CY,$B$360,рўйхат!$B:$B,$C354)</f>
        <v/>
      </c>
      <c r="AY354" s="35">
        <f>SUMIFS(рўйхат!BH:BH,рўйхат!$CY:$CY,$B$360,рўйхат!$B:$B,$C354)</f>
        <v/>
      </c>
      <c r="AZ354" s="36">
        <f>SUMIFS(рўйхат!BI:BI,рўйхат!$CY:$CY,$B$360,рўйхат!$B:$B,$C354)</f>
        <v/>
      </c>
      <c r="BA354" s="35">
        <f>SUMIFS(рўйхат!BJ:BJ,рўйхат!$CY:$CY,$B$360,рўйхат!$B:$B,$C354)</f>
        <v/>
      </c>
      <c r="BB354" s="36">
        <f>SUMIFS(рўйхат!BK:BK,рўйхат!$CY:$CY,$B$360,рўйхат!$B:$B,$C354)</f>
        <v/>
      </c>
      <c r="BC354" s="77">
        <f>IFERROR(AO354/E354,0)</f>
        <v/>
      </c>
      <c r="BD354" s="77">
        <f>IFERROR(AP354/F354,0)</f>
        <v/>
      </c>
      <c r="BE354" s="35">
        <f>SUMIFS(рўйхат!BL:BL,рўйхат!$CY:$CY,$B$360,рўйхат!$B:$B,$C354)</f>
        <v/>
      </c>
      <c r="BF354" s="36">
        <f>SUMIFS(рўйхат!BM:BM,рўйхат!$CY:$CY,$B$360,рўйхат!$B:$B,$C354)</f>
        <v/>
      </c>
      <c r="BG354" s="35">
        <f>SUMIFS(рўйхат!BN:BN,рўйхат!$CY:$CY,$B$360,рўйхат!$B:$B,$C354)</f>
        <v/>
      </c>
      <c r="BH354" s="36">
        <f>SUMIFS(рўйхат!BO:BO,рўйхат!$CY:$CY,$B$360,рўйхат!$B:$B,$C354)</f>
        <v/>
      </c>
      <c r="BI354" s="35">
        <f>SUMIFS(рўйхат!BP:BP,рўйхат!$CY:$CY,$B$360,рўйхат!$B:$B,$C354)</f>
        <v/>
      </c>
      <c r="BJ354" s="36">
        <f>SUMIFS(рўйхат!BQ:BQ,рўйхат!$CY:$CY,$B$360,рўйхат!$B:$B,$C354)</f>
        <v/>
      </c>
      <c r="BK354" s="35">
        <f>SUMIFS(рўйхат!BR:BR,рўйхат!$CY:$CY,$B$360,рўйхат!$B:$B,$C354)</f>
        <v/>
      </c>
      <c r="BL354" s="36">
        <f>SUMIFS(рўйхат!BS:BS,рўйхат!$CY:$CY,$B$360,рўйхат!$B:$B,$C354)</f>
        <v/>
      </c>
      <c r="BM354" s="35">
        <f>SUMIFS(рўйхат!BT:BT,рўйхат!$CY:$CY,$B$360,рўйхат!$B:$B,$C354)</f>
        <v/>
      </c>
      <c r="BN354" s="36">
        <f>SUMIFS(рўйхат!BU:BU,рўйхат!$CY:$CY,$B$360,рўйхат!$B:$B,$C354)</f>
        <v/>
      </c>
      <c r="BO354" s="35">
        <f>SUMIFS(рўйхат!BX:BX,рўйхат!$CY:$CY,$B$360,рўйхат!$B:$B,$C354)</f>
        <v/>
      </c>
      <c r="BP354" s="36">
        <f>SUMIFS(рўйхат!BY:BY,рўйхат!$CY:$CY,$B$360,рўйхат!$B:$B,$C354)</f>
        <v/>
      </c>
      <c r="BQ354" s="35">
        <f>SUMIFS(рўйхат!BZ:BZ,рўйхат!$CY:$CY,$B$360,рўйхат!$B:$B,$C354)</f>
        <v/>
      </c>
      <c r="BR354" s="36">
        <f>SUMIFS(рўйхат!CA:CA,рўйхат!$CY:$CY,$B$360,рўйхат!$B:$B,$C354)</f>
        <v/>
      </c>
      <c r="BS354" s="35">
        <f>SUMIFS(рўйхат!CB:CB,рўйхат!$CY:$CY,$B$360,рўйхат!$B:$B,$C354)</f>
        <v/>
      </c>
      <c r="BT354" s="36">
        <f>SUMIFS(рўйхат!CC:CC,рўйхат!$CY:$CY,$B$360,рўйхат!$B:$B,$C354)</f>
        <v/>
      </c>
      <c r="BU354" s="35">
        <f>SUMIFS(рўйхат!CD:CD,рўйхат!$CY:$CY,$B$360,рўйхат!$B:$B,$C354)</f>
        <v/>
      </c>
      <c r="BV354" s="36">
        <f>SUMIFS(рўйхат!CE:CE,рўйхат!$CY:$CY,$B$360,рўйхат!$B:$B,$C354)</f>
        <v/>
      </c>
      <c r="BW354" s="35">
        <f>SUMIFS(рўйхат!CH:CH,рўйхат!$CY:$CY,$B$360,рўйхат!$B:$B,$C354)</f>
        <v/>
      </c>
      <c r="BX354" s="36">
        <f>SUMIFS(рўйхат!CI:CI,рўйхат!$CY:$CY,$B$360,рўйхат!$B:$B,$C354)</f>
        <v/>
      </c>
      <c r="BY354" s="35">
        <f>SUMIFS(рўйхат!CJ:CJ,рўйхат!$CY:$CY,$B$360,рўйхат!$B:$B,$C354)</f>
        <v/>
      </c>
      <c r="BZ354" s="36">
        <f>SUMIFS(рўйхат!CK:CK,рўйхат!$CY:$CY,$B$360,рўйхат!$B:$B,$C354)</f>
        <v/>
      </c>
      <c r="CA354" s="35">
        <f>SUMIFS(рўйхат!CL:CL,рўйхат!$CY:$CY,$B$360,рўйхат!$B:$B,$C354)</f>
        <v/>
      </c>
      <c r="CB354" s="36">
        <f>SUMIFS(рўйхат!CM:CM,рўйхат!$CY:$CY,$B$360,рўйхат!$B:$B,$C354)</f>
        <v/>
      </c>
      <c r="CC354" s="35">
        <f>SUMIFS(рўйхат!CN:CN,рўйхат!$CY:$CY,$B$360,рўйхат!$B:$B,$C354)</f>
        <v/>
      </c>
      <c r="CD354" s="36">
        <f>SUMIFS(рўйхат!CO:CO,рўйхат!$CY:$CY,$B$360,рўйхат!$B:$B,$C354)</f>
        <v/>
      </c>
      <c r="CE354" s="77">
        <f>IFERROR(BE354/(Q354+BE354),0)</f>
        <v/>
      </c>
      <c r="CF354" s="78">
        <f>IFERROR(BF354/(R354+BF354),0)</f>
        <v/>
      </c>
      <c r="CG354" s="8">
        <f>COUNTIFS(B:B,B354)</f>
        <v/>
      </c>
    </row>
    <row r="355" hidden="1" outlineLevel="1" ht="17.1" customFormat="1" customHeight="1" s="8">
      <c r="A355" s="15" t="n"/>
      <c r="B355" s="50" t="n">
        <v>27</v>
      </c>
      <c r="C355" s="67" t="inlineStr">
        <is>
          <t>Фавқулодда вазиятлар вазирлиги</t>
        </is>
      </c>
      <c r="D355" s="16" t="n"/>
      <c r="E355" s="35">
        <f>SUMIFS(рўйхат!F:F,рўйхат!$CY:$CY,$B$360,рўйхат!$B:$B,$C355)</f>
        <v/>
      </c>
      <c r="F355" s="36">
        <f>SUMIFS(рўйхат!G:G,рўйхат!$CY:$CY,$B$360,рўйхат!$B:$B,$C355)</f>
        <v/>
      </c>
      <c r="G355" s="35">
        <f>SUMIFS(рўйхат!H:H,рўйхат!$CY:$CY,$B$360,рўйхат!$B:$B,$C355)</f>
        <v/>
      </c>
      <c r="H355" s="36">
        <f>SUMIFS(рўйхат!I:I,рўйхат!$CY:$CY,$B$360,рўйхат!$B:$B,$C355)</f>
        <v/>
      </c>
      <c r="I355" s="35">
        <f>SUMIFS(рўйхат!J:J,рўйхат!$CY:$CY,$B$360,рўйхат!$B:$B,$C355)</f>
        <v/>
      </c>
      <c r="J355" s="36">
        <f>SUMIFS(рўйхат!K:K,рўйхат!$CY:$CY,$B$360,рўйхат!$B:$B,$C355)</f>
        <v/>
      </c>
      <c r="K355" s="35">
        <f>SUMIFS(рўйхат!L:L,рўйхат!$CY:$CY,$B$360,рўйхат!$B:$B,$C355)</f>
        <v/>
      </c>
      <c r="L355" s="36">
        <f>SUMIFS(рўйхат!M:M,рўйхат!$CY:$CY,$B$360,рўйхат!$B:$B,$C355)</f>
        <v/>
      </c>
      <c r="M355" s="35">
        <f>SUMIFS(рўйхат!N:N,рўйхат!$CY:$CY,$B$360,рўйхат!$B:$B,$C355)</f>
        <v/>
      </c>
      <c r="N355" s="36">
        <f>SUMIFS(рўйхат!O:O,рўйхат!$CY:$CY,$B$360,рўйхат!$B:$B,$C355)</f>
        <v/>
      </c>
      <c r="O355" s="34">
        <f>IFERROR(M355/E355,0)</f>
        <v/>
      </c>
      <c r="P355" s="34">
        <f>IFERROR(N355/F355,0)</f>
        <v/>
      </c>
      <c r="Q355" s="35">
        <f>SUMIFS(рўйхат!P:P,рўйхат!$CY:$CY,$B$360,рўйхат!$B:$B,$C355)</f>
        <v/>
      </c>
      <c r="R355" s="36">
        <f>SUMIFS(рўйхат!Q:Q,рўйхат!$CY:$CY,$B$360,рўйхат!$B:$B,$C355)</f>
        <v/>
      </c>
      <c r="S355" s="35">
        <f>SUMIFS(рўйхат!R:R,рўйхат!$CY:$CY,$B$360,рўйхат!$B:$B,$C355)</f>
        <v/>
      </c>
      <c r="T355" s="36">
        <f>SUMIFS(рўйхат!S:S,рўйхат!$CY:$CY,$B$360,рўйхат!$B:$B,$C355)</f>
        <v/>
      </c>
      <c r="U355" s="35">
        <f>SUMIFS(рўйхат!T:T,рўйхат!$CY:$CY,$B$360,рўйхат!$B:$B,$C355)</f>
        <v/>
      </c>
      <c r="V355" s="36">
        <f>SUMIFS(рўйхат!U:U,рўйхат!$CY:$CY,$B$360,рўйхат!$B:$B,$C355)</f>
        <v/>
      </c>
      <c r="W355" s="35">
        <f>SUMIFS(рўйхат!V:V,рўйхат!$CY:$CY,$B$360,рўйхат!$B:$B,$C355)</f>
        <v/>
      </c>
      <c r="X355" s="36">
        <f>SUMIFS(рўйхат!W:W,рўйхат!$CY:$CY,$B$360,рўйхат!$B:$B,$C355)</f>
        <v/>
      </c>
      <c r="Y355" s="35">
        <f>SUMIFS(рўйхат!X:X,рўйхат!$CY:$CY,$B$360,рўйхат!$B:$B,$C355)</f>
        <v/>
      </c>
      <c r="Z355" s="36">
        <f>SUMIFS(рўйхат!Y:Y,рўйхат!$CY:$CY,$B$360,рўйхат!$B:$B,$C355)</f>
        <v/>
      </c>
      <c r="AA355" s="35">
        <f>SUMIFS(рўйхат!Z:Z,рўйхат!$CY:$CY,$B$360,рўйхат!$B:$B,$C355)</f>
        <v/>
      </c>
      <c r="AB355" s="36">
        <f>SUMIFS(рўйхат!AA:AA,рўйхат!$CY:$CY,$B$360,рўйхат!$B:$B,$C355)</f>
        <v/>
      </c>
      <c r="AC355" s="35">
        <f>SUMIFS(рўйхат!AB:AB,рўйхат!$CY:$CY,$B$360,рўйхат!$B:$B,$C355)</f>
        <v/>
      </c>
      <c r="AD355" s="36">
        <f>SUMIFS(рўйхат!AC:AC,рўйхат!$CY:$CY,$B$360,рўйхат!$B:$B,$C355)</f>
        <v/>
      </c>
      <c r="AE355" s="35">
        <f>SUMIFS(рўйхат!AD:AD,рўйхат!$CY:$CY,$B$360,рўйхат!$B:$B,$C355)</f>
        <v/>
      </c>
      <c r="AF355" s="36">
        <f>SUMIFS(рўйхат!AE:AE,рўйхат!$CY:$CY,$B$360,рўйхат!$B:$B,$C355)</f>
        <v/>
      </c>
      <c r="AG355" s="35">
        <f>SUMIFS(рўйхат!AH:AH,рўйхат!$CY:$CY,$B$360,рўйхат!$B:$B,$C355)</f>
        <v/>
      </c>
      <c r="AH355" s="36">
        <f>SUMIFS(рўйхат!AI:AI,рўйхат!$CY:$CY,$B$360,рўйхат!$B:$B,$C355)</f>
        <v/>
      </c>
      <c r="AI355" s="35">
        <f>SUMIFS(рўйхат!AJ:AJ,рўйхат!$CY:$CY,$B$360,рўйхат!$B:$B,$C355)</f>
        <v/>
      </c>
      <c r="AJ355" s="36">
        <f>SUMIFS(рўйхат!AK:AK,рўйхат!$CY:$CY,$B$360,рўйхат!$B:$B,$C355)</f>
        <v/>
      </c>
      <c r="AK355" s="35">
        <f>SUMIFS(рўйхат!AL:AL,рўйхат!$CY:$CY,$B$360,рўйхат!$B:$B,$C355)</f>
        <v/>
      </c>
      <c r="AL355" s="36">
        <f>SUMIFS(рўйхат!AM:AM,рўйхат!$CY:$CY,$B$360,рўйхат!$B:$B,$C355)</f>
        <v/>
      </c>
      <c r="AM355" s="77">
        <f>IFERROR(Q355/E355,0)</f>
        <v/>
      </c>
      <c r="AN355" s="77">
        <f>IFERROR(R355/F355,0)</f>
        <v/>
      </c>
      <c r="AO355" s="35">
        <f>SUMIFS(рўйхат!AX:AX,рўйхат!$CY:$CY,$B$360,рўйхат!$B:$B,$C355)</f>
        <v/>
      </c>
      <c r="AP355" s="36">
        <f>SUMIFS(рўйхат!AY:AY,рўйхат!$CY:$CY,$B$360,рўйхат!$B:$B,$C355)</f>
        <v/>
      </c>
      <c r="AQ355" s="35">
        <f>SUMIFS(рўйхат!AZ:AZ,рўйхат!$CY:$CY,$B$360,рўйхат!$B:$B,$C355)</f>
        <v/>
      </c>
      <c r="AR355" s="36">
        <f>SUMIFS(рўйхат!BA:BA,рўйхат!$CY:$CY,$B$360,рўйхат!$B:$B,$C355)</f>
        <v/>
      </c>
      <c r="AS355" s="35">
        <f>SUMIFS(рўйхат!BB:BB,рўйхат!$CY:$CY,$B$360,рўйхат!$B:$B,$C355)</f>
        <v/>
      </c>
      <c r="AT355" s="36">
        <f>SUMIFS(рўйхат!BC:BC,рўйхат!$CY:$CY,$B$360,рўйхат!$B:$B,$C355)</f>
        <v/>
      </c>
      <c r="AU355" s="35">
        <f>SUMIFS(рўйхат!BD:BD,рўйхат!$CY:$CY,$B$360,рўйхат!$B:$B,$C355)</f>
        <v/>
      </c>
      <c r="AV355" s="36">
        <f>SUMIFS(рўйхат!BE:BE,рўйхат!$CY:$CY,$B$360,рўйхат!$B:$B,$C355)</f>
        <v/>
      </c>
      <c r="AW355" s="35">
        <f>SUMIFS(рўйхат!BF:BF,рўйхат!$CY:$CY,$B$360,рўйхат!$B:$B,$C355)</f>
        <v/>
      </c>
      <c r="AX355" s="36">
        <f>SUMIFS(рўйхат!BG:BG,рўйхат!$CY:$CY,$B$360,рўйхат!$B:$B,$C355)</f>
        <v/>
      </c>
      <c r="AY355" s="35">
        <f>SUMIFS(рўйхат!BH:BH,рўйхат!$CY:$CY,$B$360,рўйхат!$B:$B,$C355)</f>
        <v/>
      </c>
      <c r="AZ355" s="36">
        <f>SUMIFS(рўйхат!BI:BI,рўйхат!$CY:$CY,$B$360,рўйхат!$B:$B,$C355)</f>
        <v/>
      </c>
      <c r="BA355" s="35">
        <f>SUMIFS(рўйхат!BJ:BJ,рўйхат!$CY:$CY,$B$360,рўйхат!$B:$B,$C355)</f>
        <v/>
      </c>
      <c r="BB355" s="36">
        <f>SUMIFS(рўйхат!BK:BK,рўйхат!$CY:$CY,$B$360,рўйхат!$B:$B,$C355)</f>
        <v/>
      </c>
      <c r="BC355" s="77">
        <f>IFERROR(AO355/E355,0)</f>
        <v/>
      </c>
      <c r="BD355" s="77">
        <f>IFERROR(AP355/F355,0)</f>
        <v/>
      </c>
      <c r="BE355" s="35">
        <f>SUMIFS(рўйхат!BL:BL,рўйхат!$CY:$CY,$B$360,рўйхат!$B:$B,$C355)</f>
        <v/>
      </c>
      <c r="BF355" s="36">
        <f>SUMIFS(рўйхат!BM:BM,рўйхат!$CY:$CY,$B$360,рўйхат!$B:$B,$C355)</f>
        <v/>
      </c>
      <c r="BG355" s="35">
        <f>SUMIFS(рўйхат!BN:BN,рўйхат!$CY:$CY,$B$360,рўйхат!$B:$B,$C355)</f>
        <v/>
      </c>
      <c r="BH355" s="36">
        <f>SUMIFS(рўйхат!BO:BO,рўйхат!$CY:$CY,$B$360,рўйхат!$B:$B,$C355)</f>
        <v/>
      </c>
      <c r="BI355" s="35">
        <f>SUMIFS(рўйхат!BP:BP,рўйхат!$CY:$CY,$B$360,рўйхат!$B:$B,$C355)</f>
        <v/>
      </c>
      <c r="BJ355" s="36">
        <f>SUMIFS(рўйхат!BQ:BQ,рўйхат!$CY:$CY,$B$360,рўйхат!$B:$B,$C355)</f>
        <v/>
      </c>
      <c r="BK355" s="35">
        <f>SUMIFS(рўйхат!BR:BR,рўйхат!$CY:$CY,$B$360,рўйхат!$B:$B,$C355)</f>
        <v/>
      </c>
      <c r="BL355" s="36">
        <f>SUMIFS(рўйхат!BS:BS,рўйхат!$CY:$CY,$B$360,рўйхат!$B:$B,$C355)</f>
        <v/>
      </c>
      <c r="BM355" s="35">
        <f>SUMIFS(рўйхат!BT:BT,рўйхат!$CY:$CY,$B$360,рўйхат!$B:$B,$C355)</f>
        <v/>
      </c>
      <c r="BN355" s="36">
        <f>SUMIFS(рўйхат!BU:BU,рўйхат!$CY:$CY,$B$360,рўйхат!$B:$B,$C355)</f>
        <v/>
      </c>
      <c r="BO355" s="35">
        <f>SUMIFS(рўйхат!BX:BX,рўйхат!$CY:$CY,$B$360,рўйхат!$B:$B,$C355)</f>
        <v/>
      </c>
      <c r="BP355" s="36">
        <f>SUMIFS(рўйхат!BY:BY,рўйхат!$CY:$CY,$B$360,рўйхат!$B:$B,$C355)</f>
        <v/>
      </c>
      <c r="BQ355" s="35">
        <f>SUMIFS(рўйхат!BZ:BZ,рўйхат!$CY:$CY,$B$360,рўйхат!$B:$B,$C355)</f>
        <v/>
      </c>
      <c r="BR355" s="36">
        <f>SUMIFS(рўйхат!CA:CA,рўйхат!$CY:$CY,$B$360,рўйхат!$B:$B,$C355)</f>
        <v/>
      </c>
      <c r="BS355" s="35">
        <f>SUMIFS(рўйхат!CB:CB,рўйхат!$CY:$CY,$B$360,рўйхат!$B:$B,$C355)</f>
        <v/>
      </c>
      <c r="BT355" s="36">
        <f>SUMIFS(рўйхат!CC:CC,рўйхат!$CY:$CY,$B$360,рўйхат!$B:$B,$C355)</f>
        <v/>
      </c>
      <c r="BU355" s="35">
        <f>SUMIFS(рўйхат!CD:CD,рўйхат!$CY:$CY,$B$360,рўйхат!$B:$B,$C355)</f>
        <v/>
      </c>
      <c r="BV355" s="36">
        <f>SUMIFS(рўйхат!CE:CE,рўйхат!$CY:$CY,$B$360,рўйхат!$B:$B,$C355)</f>
        <v/>
      </c>
      <c r="BW355" s="35">
        <f>SUMIFS(рўйхат!CH:CH,рўйхат!$CY:$CY,$B$360,рўйхат!$B:$B,$C355)</f>
        <v/>
      </c>
      <c r="BX355" s="36">
        <f>SUMIFS(рўйхат!CI:CI,рўйхат!$CY:$CY,$B$360,рўйхат!$B:$B,$C355)</f>
        <v/>
      </c>
      <c r="BY355" s="35">
        <f>SUMIFS(рўйхат!CJ:CJ,рўйхат!$CY:$CY,$B$360,рўйхат!$B:$B,$C355)</f>
        <v/>
      </c>
      <c r="BZ355" s="36">
        <f>SUMIFS(рўйхат!CK:CK,рўйхат!$CY:$CY,$B$360,рўйхат!$B:$B,$C355)</f>
        <v/>
      </c>
      <c r="CA355" s="35">
        <f>SUMIFS(рўйхат!CL:CL,рўйхат!$CY:$CY,$B$360,рўйхат!$B:$B,$C355)</f>
        <v/>
      </c>
      <c r="CB355" s="36">
        <f>SUMIFS(рўйхат!CM:CM,рўйхат!$CY:$CY,$B$360,рўйхат!$B:$B,$C355)</f>
        <v/>
      </c>
      <c r="CC355" s="35">
        <f>SUMIFS(рўйхат!CN:CN,рўйхат!$CY:$CY,$B$360,рўйхат!$B:$B,$C355)</f>
        <v/>
      </c>
      <c r="CD355" s="36">
        <f>SUMIFS(рўйхат!CO:CO,рўйхат!$CY:$CY,$B$360,рўйхат!$B:$B,$C355)</f>
        <v/>
      </c>
      <c r="CE355" s="77">
        <f>IFERROR(BE355/(Q355+BE355),0)</f>
        <v/>
      </c>
      <c r="CF355" s="78">
        <f>IFERROR(BF355/(R355+BF355),0)</f>
        <v/>
      </c>
      <c r="CG355" s="8">
        <f>COUNTIFS(B:B,B355)</f>
        <v/>
      </c>
    </row>
    <row r="356" hidden="1" outlineLevel="1" ht="33.95" customFormat="1" customHeight="1" s="8">
      <c r="A356" s="15" t="n"/>
      <c r="B356" s="50" t="n">
        <v>28</v>
      </c>
      <c r="C356" s="67" t="inlineStr">
        <is>
          <t>Экология, атроф-муҳитни муҳофаза қилиш ва иқлим ўзгариши вазирлиги</t>
        </is>
      </c>
      <c r="D356" s="16" t="n"/>
      <c r="E356" s="35">
        <f>SUMIFS(рўйхат!F:F,рўйхат!$CY:$CY,$B$360,рўйхат!$B:$B,$C356)</f>
        <v/>
      </c>
      <c r="F356" s="36">
        <f>SUMIFS(рўйхат!G:G,рўйхат!$CY:$CY,$B$360,рўйхат!$B:$B,$C356)</f>
        <v/>
      </c>
      <c r="G356" s="35">
        <f>SUMIFS(рўйхат!H:H,рўйхат!$CY:$CY,$B$360,рўйхат!$B:$B,$C356)</f>
        <v/>
      </c>
      <c r="H356" s="36">
        <f>SUMIFS(рўйхат!I:I,рўйхат!$CY:$CY,$B$360,рўйхат!$B:$B,$C356)</f>
        <v/>
      </c>
      <c r="I356" s="35">
        <f>SUMIFS(рўйхат!J:J,рўйхат!$CY:$CY,$B$360,рўйхат!$B:$B,$C356)</f>
        <v/>
      </c>
      <c r="J356" s="36">
        <f>SUMIFS(рўйхат!K:K,рўйхат!$CY:$CY,$B$360,рўйхат!$B:$B,$C356)</f>
        <v/>
      </c>
      <c r="K356" s="35">
        <f>SUMIFS(рўйхат!L:L,рўйхат!$CY:$CY,$B$360,рўйхат!$B:$B,$C356)</f>
        <v/>
      </c>
      <c r="L356" s="36">
        <f>SUMIFS(рўйхат!M:M,рўйхат!$CY:$CY,$B$360,рўйхат!$B:$B,$C356)</f>
        <v/>
      </c>
      <c r="M356" s="35">
        <f>SUMIFS(рўйхат!N:N,рўйхат!$CY:$CY,$B$360,рўйхат!$B:$B,$C356)</f>
        <v/>
      </c>
      <c r="N356" s="36">
        <f>SUMIFS(рўйхат!O:O,рўйхат!$CY:$CY,$B$360,рўйхат!$B:$B,$C356)</f>
        <v/>
      </c>
      <c r="O356" s="34">
        <f>IFERROR(M356/E356,0)</f>
        <v/>
      </c>
      <c r="P356" s="34">
        <f>IFERROR(N356/F356,0)</f>
        <v/>
      </c>
      <c r="Q356" s="35">
        <f>SUMIFS(рўйхат!P:P,рўйхат!$CY:$CY,$B$360,рўйхат!$B:$B,$C356)</f>
        <v/>
      </c>
      <c r="R356" s="36">
        <f>SUMIFS(рўйхат!Q:Q,рўйхат!$CY:$CY,$B$360,рўйхат!$B:$B,$C356)</f>
        <v/>
      </c>
      <c r="S356" s="35">
        <f>SUMIFS(рўйхат!R:R,рўйхат!$CY:$CY,$B$360,рўйхат!$B:$B,$C356)</f>
        <v/>
      </c>
      <c r="T356" s="36">
        <f>SUMIFS(рўйхат!S:S,рўйхат!$CY:$CY,$B$360,рўйхат!$B:$B,$C356)</f>
        <v/>
      </c>
      <c r="U356" s="35">
        <f>SUMIFS(рўйхат!T:T,рўйхат!$CY:$CY,$B$360,рўйхат!$B:$B,$C356)</f>
        <v/>
      </c>
      <c r="V356" s="36">
        <f>SUMIFS(рўйхат!U:U,рўйхат!$CY:$CY,$B$360,рўйхат!$B:$B,$C356)</f>
        <v/>
      </c>
      <c r="W356" s="35">
        <f>SUMIFS(рўйхат!V:V,рўйхат!$CY:$CY,$B$360,рўйхат!$B:$B,$C356)</f>
        <v/>
      </c>
      <c r="X356" s="36">
        <f>SUMIFS(рўйхат!W:W,рўйхат!$CY:$CY,$B$360,рўйхат!$B:$B,$C356)</f>
        <v/>
      </c>
      <c r="Y356" s="35">
        <f>SUMIFS(рўйхат!X:X,рўйхат!$CY:$CY,$B$360,рўйхат!$B:$B,$C356)</f>
        <v/>
      </c>
      <c r="Z356" s="36">
        <f>SUMIFS(рўйхат!Y:Y,рўйхат!$CY:$CY,$B$360,рўйхат!$B:$B,$C356)</f>
        <v/>
      </c>
      <c r="AA356" s="35">
        <f>SUMIFS(рўйхат!Z:Z,рўйхат!$CY:$CY,$B$360,рўйхат!$B:$B,$C356)</f>
        <v/>
      </c>
      <c r="AB356" s="36">
        <f>SUMIFS(рўйхат!AA:AA,рўйхат!$CY:$CY,$B$360,рўйхат!$B:$B,$C356)</f>
        <v/>
      </c>
      <c r="AC356" s="35">
        <f>SUMIFS(рўйхат!AB:AB,рўйхат!$CY:$CY,$B$360,рўйхат!$B:$B,$C356)</f>
        <v/>
      </c>
      <c r="AD356" s="36">
        <f>SUMIFS(рўйхат!AC:AC,рўйхат!$CY:$CY,$B$360,рўйхат!$B:$B,$C356)</f>
        <v/>
      </c>
      <c r="AE356" s="35">
        <f>SUMIFS(рўйхат!AD:AD,рўйхат!$CY:$CY,$B$360,рўйхат!$B:$B,$C356)</f>
        <v/>
      </c>
      <c r="AF356" s="36">
        <f>SUMIFS(рўйхат!AE:AE,рўйхат!$CY:$CY,$B$360,рўйхат!$B:$B,$C356)</f>
        <v/>
      </c>
      <c r="AG356" s="35">
        <f>SUMIFS(рўйхат!AH:AH,рўйхат!$CY:$CY,$B$360,рўйхат!$B:$B,$C356)</f>
        <v/>
      </c>
      <c r="AH356" s="36">
        <f>SUMIFS(рўйхат!AI:AI,рўйхат!$CY:$CY,$B$360,рўйхат!$B:$B,$C356)</f>
        <v/>
      </c>
      <c r="AI356" s="35">
        <f>SUMIFS(рўйхат!AJ:AJ,рўйхат!$CY:$CY,$B$360,рўйхат!$B:$B,$C356)</f>
        <v/>
      </c>
      <c r="AJ356" s="36">
        <f>SUMIFS(рўйхат!AK:AK,рўйхат!$CY:$CY,$B$360,рўйхат!$B:$B,$C356)</f>
        <v/>
      </c>
      <c r="AK356" s="35">
        <f>SUMIFS(рўйхат!AL:AL,рўйхат!$CY:$CY,$B$360,рўйхат!$B:$B,$C356)</f>
        <v/>
      </c>
      <c r="AL356" s="36">
        <f>SUMIFS(рўйхат!AM:AM,рўйхат!$CY:$CY,$B$360,рўйхат!$B:$B,$C356)</f>
        <v/>
      </c>
      <c r="AM356" s="77">
        <f>IFERROR(Q356/E356,0)</f>
        <v/>
      </c>
      <c r="AN356" s="77">
        <f>IFERROR(R356/F356,0)</f>
        <v/>
      </c>
      <c r="AO356" s="35">
        <f>SUMIFS(рўйхат!AX:AX,рўйхат!$CY:$CY,$B$360,рўйхат!$B:$B,$C356)</f>
        <v/>
      </c>
      <c r="AP356" s="36">
        <f>SUMIFS(рўйхат!AY:AY,рўйхат!$CY:$CY,$B$360,рўйхат!$B:$B,$C356)</f>
        <v/>
      </c>
      <c r="AQ356" s="35">
        <f>SUMIFS(рўйхат!AZ:AZ,рўйхат!$CY:$CY,$B$360,рўйхат!$B:$B,$C356)</f>
        <v/>
      </c>
      <c r="AR356" s="36">
        <f>SUMIFS(рўйхат!BA:BA,рўйхат!$CY:$CY,$B$360,рўйхат!$B:$B,$C356)</f>
        <v/>
      </c>
      <c r="AS356" s="35">
        <f>SUMIFS(рўйхат!BB:BB,рўйхат!$CY:$CY,$B$360,рўйхат!$B:$B,$C356)</f>
        <v/>
      </c>
      <c r="AT356" s="36">
        <f>SUMIFS(рўйхат!BC:BC,рўйхат!$CY:$CY,$B$360,рўйхат!$B:$B,$C356)</f>
        <v/>
      </c>
      <c r="AU356" s="35">
        <f>SUMIFS(рўйхат!BD:BD,рўйхат!$CY:$CY,$B$360,рўйхат!$B:$B,$C356)</f>
        <v/>
      </c>
      <c r="AV356" s="36">
        <f>SUMIFS(рўйхат!BE:BE,рўйхат!$CY:$CY,$B$360,рўйхат!$B:$B,$C356)</f>
        <v/>
      </c>
      <c r="AW356" s="35">
        <f>SUMIFS(рўйхат!BF:BF,рўйхат!$CY:$CY,$B$360,рўйхат!$B:$B,$C356)</f>
        <v/>
      </c>
      <c r="AX356" s="36">
        <f>SUMIFS(рўйхат!BG:BG,рўйхат!$CY:$CY,$B$360,рўйхат!$B:$B,$C356)</f>
        <v/>
      </c>
      <c r="AY356" s="35">
        <f>SUMIFS(рўйхат!BH:BH,рўйхат!$CY:$CY,$B$360,рўйхат!$B:$B,$C356)</f>
        <v/>
      </c>
      <c r="AZ356" s="36">
        <f>SUMIFS(рўйхат!BI:BI,рўйхат!$CY:$CY,$B$360,рўйхат!$B:$B,$C356)</f>
        <v/>
      </c>
      <c r="BA356" s="35">
        <f>SUMIFS(рўйхат!BJ:BJ,рўйхат!$CY:$CY,$B$360,рўйхат!$B:$B,$C356)</f>
        <v/>
      </c>
      <c r="BB356" s="36">
        <f>SUMIFS(рўйхат!BK:BK,рўйхат!$CY:$CY,$B$360,рўйхат!$B:$B,$C356)</f>
        <v/>
      </c>
      <c r="BC356" s="77">
        <f>IFERROR(AO356/E356,0)</f>
        <v/>
      </c>
      <c r="BD356" s="77">
        <f>IFERROR(AP356/F356,0)</f>
        <v/>
      </c>
      <c r="BE356" s="35">
        <f>SUMIFS(рўйхат!BL:BL,рўйхат!$CY:$CY,$B$360,рўйхат!$B:$B,$C356)</f>
        <v/>
      </c>
      <c r="BF356" s="36">
        <f>SUMIFS(рўйхат!BM:BM,рўйхат!$CY:$CY,$B$360,рўйхат!$B:$B,$C356)</f>
        <v/>
      </c>
      <c r="BG356" s="35">
        <f>SUMIFS(рўйхат!BN:BN,рўйхат!$CY:$CY,$B$360,рўйхат!$B:$B,$C356)</f>
        <v/>
      </c>
      <c r="BH356" s="36">
        <f>SUMIFS(рўйхат!BO:BO,рўйхат!$CY:$CY,$B$360,рўйхат!$B:$B,$C356)</f>
        <v/>
      </c>
      <c r="BI356" s="35">
        <f>SUMIFS(рўйхат!BP:BP,рўйхат!$CY:$CY,$B$360,рўйхат!$B:$B,$C356)</f>
        <v/>
      </c>
      <c r="BJ356" s="36">
        <f>SUMIFS(рўйхат!BQ:BQ,рўйхат!$CY:$CY,$B$360,рўйхат!$B:$B,$C356)</f>
        <v/>
      </c>
      <c r="BK356" s="35">
        <f>SUMIFS(рўйхат!BR:BR,рўйхат!$CY:$CY,$B$360,рўйхат!$B:$B,$C356)</f>
        <v/>
      </c>
      <c r="BL356" s="36">
        <f>SUMIFS(рўйхат!BS:BS,рўйхат!$CY:$CY,$B$360,рўйхат!$B:$B,$C356)</f>
        <v/>
      </c>
      <c r="BM356" s="35">
        <f>SUMIFS(рўйхат!BT:BT,рўйхат!$CY:$CY,$B$360,рўйхат!$B:$B,$C356)</f>
        <v/>
      </c>
      <c r="BN356" s="36">
        <f>SUMIFS(рўйхат!BU:BU,рўйхат!$CY:$CY,$B$360,рўйхат!$B:$B,$C356)</f>
        <v/>
      </c>
      <c r="BO356" s="35">
        <f>SUMIFS(рўйхат!BX:BX,рўйхат!$CY:$CY,$B$360,рўйхат!$B:$B,$C356)</f>
        <v/>
      </c>
      <c r="BP356" s="36">
        <f>SUMIFS(рўйхат!BY:BY,рўйхат!$CY:$CY,$B$360,рўйхат!$B:$B,$C356)</f>
        <v/>
      </c>
      <c r="BQ356" s="35">
        <f>SUMIFS(рўйхат!BZ:BZ,рўйхат!$CY:$CY,$B$360,рўйхат!$B:$B,$C356)</f>
        <v/>
      </c>
      <c r="BR356" s="36">
        <f>SUMIFS(рўйхат!CA:CA,рўйхат!$CY:$CY,$B$360,рўйхат!$B:$B,$C356)</f>
        <v/>
      </c>
      <c r="BS356" s="35">
        <f>SUMIFS(рўйхат!CB:CB,рўйхат!$CY:$CY,$B$360,рўйхат!$B:$B,$C356)</f>
        <v/>
      </c>
      <c r="BT356" s="36">
        <f>SUMIFS(рўйхат!CC:CC,рўйхат!$CY:$CY,$B$360,рўйхат!$B:$B,$C356)</f>
        <v/>
      </c>
      <c r="BU356" s="35">
        <f>SUMIFS(рўйхат!CD:CD,рўйхат!$CY:$CY,$B$360,рўйхат!$B:$B,$C356)</f>
        <v/>
      </c>
      <c r="BV356" s="36">
        <f>SUMIFS(рўйхат!CE:CE,рўйхат!$CY:$CY,$B$360,рўйхат!$B:$B,$C356)</f>
        <v/>
      </c>
      <c r="BW356" s="35">
        <f>SUMIFS(рўйхат!CH:CH,рўйхат!$CY:$CY,$B$360,рўйхат!$B:$B,$C356)</f>
        <v/>
      </c>
      <c r="BX356" s="36">
        <f>SUMIFS(рўйхат!CI:CI,рўйхат!$CY:$CY,$B$360,рўйхат!$B:$B,$C356)</f>
        <v/>
      </c>
      <c r="BY356" s="35">
        <f>SUMIFS(рўйхат!CJ:CJ,рўйхат!$CY:$CY,$B$360,рўйхат!$B:$B,$C356)</f>
        <v/>
      </c>
      <c r="BZ356" s="36">
        <f>SUMIFS(рўйхат!CK:CK,рўйхат!$CY:$CY,$B$360,рўйхат!$B:$B,$C356)</f>
        <v/>
      </c>
      <c r="CA356" s="35">
        <f>SUMIFS(рўйхат!CL:CL,рўйхат!$CY:$CY,$B$360,рўйхат!$B:$B,$C356)</f>
        <v/>
      </c>
      <c r="CB356" s="36">
        <f>SUMIFS(рўйхат!CM:CM,рўйхат!$CY:$CY,$B$360,рўйхат!$B:$B,$C356)</f>
        <v/>
      </c>
      <c r="CC356" s="35">
        <f>SUMIFS(рўйхат!CN:CN,рўйхат!$CY:$CY,$B$360,рўйхат!$B:$B,$C356)</f>
        <v/>
      </c>
      <c r="CD356" s="36">
        <f>SUMIFS(рўйхат!CO:CO,рўйхат!$CY:$CY,$B$360,рўйхат!$B:$B,$C356)</f>
        <v/>
      </c>
      <c r="CE356" s="77">
        <f>IFERROR(BE356/(Q356+BE356),0)</f>
        <v/>
      </c>
      <c r="CF356" s="78">
        <f>IFERROR(BF356/(R356+BF356),0)</f>
        <v/>
      </c>
      <c r="CG356" s="8">
        <f>COUNTIFS(B:B,B356)</f>
        <v/>
      </c>
    </row>
    <row r="357" hidden="1" outlineLevel="1" ht="17.1" customFormat="1" customHeight="1" s="8">
      <c r="A357" s="15" t="n"/>
      <c r="B357" s="50" t="n">
        <v>29</v>
      </c>
      <c r="C357" s="67" t="inlineStr">
        <is>
          <t>Энергетика вазирлиги</t>
        </is>
      </c>
      <c r="D357" s="16" t="n"/>
      <c r="E357" s="35">
        <f>SUMIFS(рўйхат!F:F,рўйхат!$CY:$CY,$B$360,рўйхат!$B:$B,$C357)</f>
        <v/>
      </c>
      <c r="F357" s="36">
        <f>SUMIFS(рўйхат!G:G,рўйхат!$CY:$CY,$B$360,рўйхат!$B:$B,$C357)</f>
        <v/>
      </c>
      <c r="G357" s="35">
        <f>SUMIFS(рўйхат!H:H,рўйхат!$CY:$CY,$B$360,рўйхат!$B:$B,$C357)</f>
        <v/>
      </c>
      <c r="H357" s="36">
        <f>SUMIFS(рўйхат!I:I,рўйхат!$CY:$CY,$B$360,рўйхат!$B:$B,$C357)</f>
        <v/>
      </c>
      <c r="I357" s="35">
        <f>SUMIFS(рўйхат!J:J,рўйхат!$CY:$CY,$B$360,рўйхат!$B:$B,$C357)</f>
        <v/>
      </c>
      <c r="J357" s="36">
        <f>SUMIFS(рўйхат!K:K,рўйхат!$CY:$CY,$B$360,рўйхат!$B:$B,$C357)</f>
        <v/>
      </c>
      <c r="K357" s="35">
        <f>SUMIFS(рўйхат!L:L,рўйхат!$CY:$CY,$B$360,рўйхат!$B:$B,$C357)</f>
        <v/>
      </c>
      <c r="L357" s="36">
        <f>SUMIFS(рўйхат!M:M,рўйхат!$CY:$CY,$B$360,рўйхат!$B:$B,$C357)</f>
        <v/>
      </c>
      <c r="M357" s="35">
        <f>SUMIFS(рўйхат!N:N,рўйхат!$CY:$CY,$B$360,рўйхат!$B:$B,$C357)</f>
        <v/>
      </c>
      <c r="N357" s="36">
        <f>SUMIFS(рўйхат!O:O,рўйхат!$CY:$CY,$B$360,рўйхат!$B:$B,$C357)</f>
        <v/>
      </c>
      <c r="O357" s="34">
        <f>IFERROR(M357/E357,0)</f>
        <v/>
      </c>
      <c r="P357" s="34">
        <f>IFERROR(N357/F357,0)</f>
        <v/>
      </c>
      <c r="Q357" s="35">
        <f>SUMIFS(рўйхат!P:P,рўйхат!$CY:$CY,$B$360,рўйхат!$B:$B,$C357)</f>
        <v/>
      </c>
      <c r="R357" s="36">
        <f>SUMIFS(рўйхат!Q:Q,рўйхат!$CY:$CY,$B$360,рўйхат!$B:$B,$C357)</f>
        <v/>
      </c>
      <c r="S357" s="35">
        <f>SUMIFS(рўйхат!R:R,рўйхат!$CY:$CY,$B$360,рўйхат!$B:$B,$C357)</f>
        <v/>
      </c>
      <c r="T357" s="36">
        <f>SUMIFS(рўйхат!S:S,рўйхат!$CY:$CY,$B$360,рўйхат!$B:$B,$C357)</f>
        <v/>
      </c>
      <c r="U357" s="35">
        <f>SUMIFS(рўйхат!T:T,рўйхат!$CY:$CY,$B$360,рўйхат!$B:$B,$C357)</f>
        <v/>
      </c>
      <c r="V357" s="36">
        <f>SUMIFS(рўйхат!U:U,рўйхат!$CY:$CY,$B$360,рўйхат!$B:$B,$C357)</f>
        <v/>
      </c>
      <c r="W357" s="35">
        <f>SUMIFS(рўйхат!V:V,рўйхат!$CY:$CY,$B$360,рўйхат!$B:$B,$C357)</f>
        <v/>
      </c>
      <c r="X357" s="36">
        <f>SUMIFS(рўйхат!W:W,рўйхат!$CY:$CY,$B$360,рўйхат!$B:$B,$C357)</f>
        <v/>
      </c>
      <c r="Y357" s="35">
        <f>SUMIFS(рўйхат!X:X,рўйхат!$CY:$CY,$B$360,рўйхат!$B:$B,$C357)</f>
        <v/>
      </c>
      <c r="Z357" s="36">
        <f>SUMIFS(рўйхат!Y:Y,рўйхат!$CY:$CY,$B$360,рўйхат!$B:$B,$C357)</f>
        <v/>
      </c>
      <c r="AA357" s="35">
        <f>SUMIFS(рўйхат!Z:Z,рўйхат!$CY:$CY,$B$360,рўйхат!$B:$B,$C357)</f>
        <v/>
      </c>
      <c r="AB357" s="36">
        <f>SUMIFS(рўйхат!AA:AA,рўйхат!$CY:$CY,$B$360,рўйхат!$B:$B,$C357)</f>
        <v/>
      </c>
      <c r="AC357" s="35">
        <f>SUMIFS(рўйхат!AB:AB,рўйхат!$CY:$CY,$B$360,рўйхат!$B:$B,$C357)</f>
        <v/>
      </c>
      <c r="AD357" s="36">
        <f>SUMIFS(рўйхат!AC:AC,рўйхат!$CY:$CY,$B$360,рўйхат!$B:$B,$C357)</f>
        <v/>
      </c>
      <c r="AE357" s="35">
        <f>SUMIFS(рўйхат!AD:AD,рўйхат!$CY:$CY,$B$360,рўйхат!$B:$B,$C357)</f>
        <v/>
      </c>
      <c r="AF357" s="36">
        <f>SUMIFS(рўйхат!AE:AE,рўйхат!$CY:$CY,$B$360,рўйхат!$B:$B,$C357)</f>
        <v/>
      </c>
      <c r="AG357" s="35">
        <f>SUMIFS(рўйхат!AH:AH,рўйхат!$CY:$CY,$B$360,рўйхат!$B:$B,$C357)</f>
        <v/>
      </c>
      <c r="AH357" s="36">
        <f>SUMIFS(рўйхат!AI:AI,рўйхат!$CY:$CY,$B$360,рўйхат!$B:$B,$C357)</f>
        <v/>
      </c>
      <c r="AI357" s="35">
        <f>SUMIFS(рўйхат!AJ:AJ,рўйхат!$CY:$CY,$B$360,рўйхат!$B:$B,$C357)</f>
        <v/>
      </c>
      <c r="AJ357" s="36">
        <f>SUMIFS(рўйхат!AK:AK,рўйхат!$CY:$CY,$B$360,рўйхат!$B:$B,$C357)</f>
        <v/>
      </c>
      <c r="AK357" s="35">
        <f>SUMIFS(рўйхат!AL:AL,рўйхат!$CY:$CY,$B$360,рўйхат!$B:$B,$C357)</f>
        <v/>
      </c>
      <c r="AL357" s="36">
        <f>SUMIFS(рўйхат!AM:AM,рўйхат!$CY:$CY,$B$360,рўйхат!$B:$B,$C357)</f>
        <v/>
      </c>
      <c r="AM357" s="77">
        <f>IFERROR(Q357/E357,0)</f>
        <v/>
      </c>
      <c r="AN357" s="77">
        <f>IFERROR(R357/F357,0)</f>
        <v/>
      </c>
      <c r="AO357" s="35">
        <f>SUMIFS(рўйхат!AX:AX,рўйхат!$CY:$CY,$B$360,рўйхат!$B:$B,$C357)</f>
        <v/>
      </c>
      <c r="AP357" s="36">
        <f>SUMIFS(рўйхат!AY:AY,рўйхат!$CY:$CY,$B$360,рўйхат!$B:$B,$C357)</f>
        <v/>
      </c>
      <c r="AQ357" s="35">
        <f>SUMIFS(рўйхат!AZ:AZ,рўйхат!$CY:$CY,$B$360,рўйхат!$B:$B,$C357)</f>
        <v/>
      </c>
      <c r="AR357" s="36">
        <f>SUMIFS(рўйхат!BA:BA,рўйхат!$CY:$CY,$B$360,рўйхат!$B:$B,$C357)</f>
        <v/>
      </c>
      <c r="AS357" s="35">
        <f>SUMIFS(рўйхат!BB:BB,рўйхат!$CY:$CY,$B$360,рўйхат!$B:$B,$C357)</f>
        <v/>
      </c>
      <c r="AT357" s="36">
        <f>SUMIFS(рўйхат!BC:BC,рўйхат!$CY:$CY,$B$360,рўйхат!$B:$B,$C357)</f>
        <v/>
      </c>
      <c r="AU357" s="35">
        <f>SUMIFS(рўйхат!BD:BD,рўйхат!$CY:$CY,$B$360,рўйхат!$B:$B,$C357)</f>
        <v/>
      </c>
      <c r="AV357" s="36">
        <f>SUMIFS(рўйхат!BE:BE,рўйхат!$CY:$CY,$B$360,рўйхат!$B:$B,$C357)</f>
        <v/>
      </c>
      <c r="AW357" s="35">
        <f>SUMIFS(рўйхат!BF:BF,рўйхат!$CY:$CY,$B$360,рўйхат!$B:$B,$C357)</f>
        <v/>
      </c>
      <c r="AX357" s="36">
        <f>SUMIFS(рўйхат!BG:BG,рўйхат!$CY:$CY,$B$360,рўйхат!$B:$B,$C357)</f>
        <v/>
      </c>
      <c r="AY357" s="35">
        <f>SUMIFS(рўйхат!BH:BH,рўйхат!$CY:$CY,$B$360,рўйхат!$B:$B,$C357)</f>
        <v/>
      </c>
      <c r="AZ357" s="36">
        <f>SUMIFS(рўйхат!BI:BI,рўйхат!$CY:$CY,$B$360,рўйхат!$B:$B,$C357)</f>
        <v/>
      </c>
      <c r="BA357" s="35">
        <f>SUMIFS(рўйхат!BJ:BJ,рўйхат!$CY:$CY,$B$360,рўйхат!$B:$B,$C357)</f>
        <v/>
      </c>
      <c r="BB357" s="36">
        <f>SUMIFS(рўйхат!BK:BK,рўйхат!$CY:$CY,$B$360,рўйхат!$B:$B,$C357)</f>
        <v/>
      </c>
      <c r="BC357" s="77">
        <f>IFERROR(AO357/E357,0)</f>
        <v/>
      </c>
      <c r="BD357" s="77">
        <f>IFERROR(AP357/F357,0)</f>
        <v/>
      </c>
      <c r="BE357" s="35">
        <f>SUMIFS(рўйхат!BL:BL,рўйхат!$CY:$CY,$B$360,рўйхат!$B:$B,$C357)</f>
        <v/>
      </c>
      <c r="BF357" s="36">
        <f>SUMIFS(рўйхат!BM:BM,рўйхат!$CY:$CY,$B$360,рўйхат!$B:$B,$C357)</f>
        <v/>
      </c>
      <c r="BG357" s="35">
        <f>SUMIFS(рўйхат!BN:BN,рўйхат!$CY:$CY,$B$360,рўйхат!$B:$B,$C357)</f>
        <v/>
      </c>
      <c r="BH357" s="36">
        <f>SUMIFS(рўйхат!BO:BO,рўйхат!$CY:$CY,$B$360,рўйхат!$B:$B,$C357)</f>
        <v/>
      </c>
      <c r="BI357" s="35">
        <f>SUMIFS(рўйхат!BP:BP,рўйхат!$CY:$CY,$B$360,рўйхат!$B:$B,$C357)</f>
        <v/>
      </c>
      <c r="BJ357" s="36">
        <f>SUMIFS(рўйхат!BQ:BQ,рўйхат!$CY:$CY,$B$360,рўйхат!$B:$B,$C357)</f>
        <v/>
      </c>
      <c r="BK357" s="35">
        <f>SUMIFS(рўйхат!BR:BR,рўйхат!$CY:$CY,$B$360,рўйхат!$B:$B,$C357)</f>
        <v/>
      </c>
      <c r="BL357" s="36">
        <f>SUMIFS(рўйхат!BS:BS,рўйхат!$CY:$CY,$B$360,рўйхат!$B:$B,$C357)</f>
        <v/>
      </c>
      <c r="BM357" s="35">
        <f>SUMIFS(рўйхат!BT:BT,рўйхат!$CY:$CY,$B$360,рўйхат!$B:$B,$C357)</f>
        <v/>
      </c>
      <c r="BN357" s="36">
        <f>SUMIFS(рўйхат!BU:BU,рўйхат!$CY:$CY,$B$360,рўйхат!$B:$B,$C357)</f>
        <v/>
      </c>
      <c r="BO357" s="35">
        <f>SUMIFS(рўйхат!BX:BX,рўйхат!$CY:$CY,$B$360,рўйхат!$B:$B,$C357)</f>
        <v/>
      </c>
      <c r="BP357" s="36">
        <f>SUMIFS(рўйхат!BY:BY,рўйхат!$CY:$CY,$B$360,рўйхат!$B:$B,$C357)</f>
        <v/>
      </c>
      <c r="BQ357" s="35">
        <f>SUMIFS(рўйхат!BZ:BZ,рўйхат!$CY:$CY,$B$360,рўйхат!$B:$B,$C357)</f>
        <v/>
      </c>
      <c r="BR357" s="36">
        <f>SUMIFS(рўйхат!CA:CA,рўйхат!$CY:$CY,$B$360,рўйхат!$B:$B,$C357)</f>
        <v/>
      </c>
      <c r="BS357" s="35">
        <f>SUMIFS(рўйхат!CB:CB,рўйхат!$CY:$CY,$B$360,рўйхат!$B:$B,$C357)</f>
        <v/>
      </c>
      <c r="BT357" s="36">
        <f>SUMIFS(рўйхат!CC:CC,рўйхат!$CY:$CY,$B$360,рўйхат!$B:$B,$C357)</f>
        <v/>
      </c>
      <c r="BU357" s="35">
        <f>SUMIFS(рўйхат!CD:CD,рўйхат!$CY:$CY,$B$360,рўйхат!$B:$B,$C357)</f>
        <v/>
      </c>
      <c r="BV357" s="36">
        <f>SUMIFS(рўйхат!CE:CE,рўйхат!$CY:$CY,$B$360,рўйхат!$B:$B,$C357)</f>
        <v/>
      </c>
      <c r="BW357" s="35">
        <f>SUMIFS(рўйхат!CH:CH,рўйхат!$CY:$CY,$B$360,рўйхат!$B:$B,$C357)</f>
        <v/>
      </c>
      <c r="BX357" s="36">
        <f>SUMIFS(рўйхат!CI:CI,рўйхат!$CY:$CY,$B$360,рўйхат!$B:$B,$C357)</f>
        <v/>
      </c>
      <c r="BY357" s="35">
        <f>SUMIFS(рўйхат!CJ:CJ,рўйхат!$CY:$CY,$B$360,рўйхат!$B:$B,$C357)</f>
        <v/>
      </c>
      <c r="BZ357" s="36">
        <f>SUMIFS(рўйхат!CK:CK,рўйхат!$CY:$CY,$B$360,рўйхат!$B:$B,$C357)</f>
        <v/>
      </c>
      <c r="CA357" s="35">
        <f>SUMIFS(рўйхат!CL:CL,рўйхат!$CY:$CY,$B$360,рўйхат!$B:$B,$C357)</f>
        <v/>
      </c>
      <c r="CB357" s="36">
        <f>SUMIFS(рўйхат!CM:CM,рўйхат!$CY:$CY,$B$360,рўйхат!$B:$B,$C357)</f>
        <v/>
      </c>
      <c r="CC357" s="35">
        <f>SUMIFS(рўйхат!CN:CN,рўйхат!$CY:$CY,$B$360,рўйхат!$B:$B,$C357)</f>
        <v/>
      </c>
      <c r="CD357" s="36">
        <f>SUMIFS(рўйхат!CO:CO,рўйхат!$CY:$CY,$B$360,рўйхат!$B:$B,$C357)</f>
        <v/>
      </c>
      <c r="CE357" s="77">
        <f>IFERROR(BE357/(Q357+BE357),0)</f>
        <v/>
      </c>
      <c r="CF357" s="78">
        <f>IFERROR(BF357/(R357+BF357),0)</f>
        <v/>
      </c>
      <c r="CG357" s="8">
        <f>COUNTIFS(B:B,B357)</f>
        <v/>
      </c>
    </row>
    <row r="358" hidden="1" outlineLevel="1" ht="17.1" customFormat="1" customHeight="1" s="8">
      <c r="A358" s="15" t="n"/>
      <c r="B358" s="50" t="n">
        <v>30</v>
      </c>
      <c r="C358" s="67" t="inlineStr">
        <is>
          <t>Kadastr agentligi</t>
        </is>
      </c>
      <c r="D358" s="16" t="n"/>
      <c r="E358" s="35">
        <f>SUMIFS(рўйхат!F:F,рўйхат!$CY:$CY,$B$360,рўйхат!$B:$B,$C358)</f>
        <v/>
      </c>
      <c r="F358" s="36">
        <f>SUMIFS(рўйхат!G:G,рўйхат!$CY:$CY,$B$360,рўйхат!$B:$B,$C358)</f>
        <v/>
      </c>
      <c r="G358" s="35">
        <f>SUMIFS(рўйхат!H:H,рўйхат!$CY:$CY,$B$360,рўйхат!$B:$B,$C358)</f>
        <v/>
      </c>
      <c r="H358" s="36">
        <f>SUMIFS(рўйхат!I:I,рўйхат!$CY:$CY,$B$360,рўйхат!$B:$B,$C358)</f>
        <v/>
      </c>
      <c r="I358" s="35">
        <f>SUMIFS(рўйхат!J:J,рўйхат!$CY:$CY,$B$360,рўйхат!$B:$B,$C358)</f>
        <v/>
      </c>
      <c r="J358" s="36">
        <f>SUMIFS(рўйхат!K:K,рўйхат!$CY:$CY,$B$360,рўйхат!$B:$B,$C358)</f>
        <v/>
      </c>
      <c r="K358" s="35">
        <f>SUMIFS(рўйхат!L:L,рўйхат!$CY:$CY,$B$360,рўйхат!$B:$B,$C358)</f>
        <v/>
      </c>
      <c r="L358" s="36">
        <f>SUMIFS(рўйхат!M:M,рўйхат!$CY:$CY,$B$360,рўйхат!$B:$B,$C358)</f>
        <v/>
      </c>
      <c r="M358" s="35">
        <f>SUMIFS(рўйхат!N:N,рўйхат!$CY:$CY,$B$360,рўйхат!$B:$B,$C358)</f>
        <v/>
      </c>
      <c r="N358" s="36">
        <f>SUMIFS(рўйхат!O:O,рўйхат!$CY:$CY,$B$360,рўйхат!$B:$B,$C358)</f>
        <v/>
      </c>
      <c r="O358" s="34">
        <f>IFERROR(M358/E358,0)</f>
        <v/>
      </c>
      <c r="P358" s="34">
        <f>IFERROR(N358/F358,0)</f>
        <v/>
      </c>
      <c r="Q358" s="35">
        <f>SUMIFS(рўйхат!P:P,рўйхат!$CY:$CY,$B$360,рўйхат!$B:$B,$C358)</f>
        <v/>
      </c>
      <c r="R358" s="36">
        <f>SUMIFS(рўйхат!Q:Q,рўйхат!$CY:$CY,$B$360,рўйхат!$B:$B,$C358)</f>
        <v/>
      </c>
      <c r="S358" s="35">
        <f>SUMIFS(рўйхат!R:R,рўйхат!$CY:$CY,$B$360,рўйхат!$B:$B,$C358)</f>
        <v/>
      </c>
      <c r="T358" s="36">
        <f>SUMIFS(рўйхат!S:S,рўйхат!$CY:$CY,$B$360,рўйхат!$B:$B,$C358)</f>
        <v/>
      </c>
      <c r="U358" s="35">
        <f>SUMIFS(рўйхат!T:T,рўйхат!$CY:$CY,$B$360,рўйхат!$B:$B,$C358)</f>
        <v/>
      </c>
      <c r="V358" s="36">
        <f>SUMIFS(рўйхат!U:U,рўйхат!$CY:$CY,$B$360,рўйхат!$B:$B,$C358)</f>
        <v/>
      </c>
      <c r="W358" s="35">
        <f>SUMIFS(рўйхат!V:V,рўйхат!$CY:$CY,$B$360,рўйхат!$B:$B,$C358)</f>
        <v/>
      </c>
      <c r="X358" s="36">
        <f>SUMIFS(рўйхат!W:W,рўйхат!$CY:$CY,$B$360,рўйхат!$B:$B,$C358)</f>
        <v/>
      </c>
      <c r="Y358" s="35">
        <f>SUMIFS(рўйхат!X:X,рўйхат!$CY:$CY,$B$360,рўйхат!$B:$B,$C358)</f>
        <v/>
      </c>
      <c r="Z358" s="36">
        <f>SUMIFS(рўйхат!Y:Y,рўйхат!$CY:$CY,$B$360,рўйхат!$B:$B,$C358)</f>
        <v/>
      </c>
      <c r="AA358" s="35">
        <f>SUMIFS(рўйхат!Z:Z,рўйхат!$CY:$CY,$B$360,рўйхат!$B:$B,$C358)</f>
        <v/>
      </c>
      <c r="AB358" s="36">
        <f>SUMIFS(рўйхат!AA:AA,рўйхат!$CY:$CY,$B$360,рўйхат!$B:$B,$C358)</f>
        <v/>
      </c>
      <c r="AC358" s="35">
        <f>SUMIFS(рўйхат!AB:AB,рўйхат!$CY:$CY,$B$360,рўйхат!$B:$B,$C358)</f>
        <v/>
      </c>
      <c r="AD358" s="36">
        <f>SUMIFS(рўйхат!AC:AC,рўйхат!$CY:$CY,$B$360,рўйхат!$B:$B,$C358)</f>
        <v/>
      </c>
      <c r="AE358" s="35">
        <f>SUMIFS(рўйхат!AD:AD,рўйхат!$CY:$CY,$B$360,рўйхат!$B:$B,$C358)</f>
        <v/>
      </c>
      <c r="AF358" s="36">
        <f>SUMIFS(рўйхат!AE:AE,рўйхат!$CY:$CY,$B$360,рўйхат!$B:$B,$C358)</f>
        <v/>
      </c>
      <c r="AG358" s="35">
        <f>SUMIFS(рўйхат!AH:AH,рўйхат!$CY:$CY,$B$360,рўйхат!$B:$B,$C358)</f>
        <v/>
      </c>
      <c r="AH358" s="36">
        <f>SUMIFS(рўйхат!AI:AI,рўйхат!$CY:$CY,$B$360,рўйхат!$B:$B,$C358)</f>
        <v/>
      </c>
      <c r="AI358" s="35">
        <f>SUMIFS(рўйхат!AJ:AJ,рўйхат!$CY:$CY,$B$360,рўйхат!$B:$B,$C358)</f>
        <v/>
      </c>
      <c r="AJ358" s="36">
        <f>SUMIFS(рўйхат!AK:AK,рўйхат!$CY:$CY,$B$360,рўйхат!$B:$B,$C358)</f>
        <v/>
      </c>
      <c r="AK358" s="35">
        <f>SUMIFS(рўйхат!AL:AL,рўйхат!$CY:$CY,$B$360,рўйхат!$B:$B,$C358)</f>
        <v/>
      </c>
      <c r="AL358" s="36">
        <f>SUMIFS(рўйхат!AM:AM,рўйхат!$CY:$CY,$B$360,рўйхат!$B:$B,$C358)</f>
        <v/>
      </c>
      <c r="AM358" s="77">
        <f>IFERROR(Q358/E358,0)</f>
        <v/>
      </c>
      <c r="AN358" s="77">
        <f>IFERROR(R358/F358,0)</f>
        <v/>
      </c>
      <c r="AO358" s="35">
        <f>SUMIFS(рўйхат!AX:AX,рўйхат!$CY:$CY,$B$360,рўйхат!$B:$B,$C358)</f>
        <v/>
      </c>
      <c r="AP358" s="36">
        <f>SUMIFS(рўйхат!AY:AY,рўйхат!$CY:$CY,$B$360,рўйхат!$B:$B,$C358)</f>
        <v/>
      </c>
      <c r="AQ358" s="35">
        <f>SUMIFS(рўйхат!AZ:AZ,рўйхат!$CY:$CY,$B$360,рўйхат!$B:$B,$C358)</f>
        <v/>
      </c>
      <c r="AR358" s="36">
        <f>SUMIFS(рўйхат!BA:BA,рўйхат!$CY:$CY,$B$360,рўйхат!$B:$B,$C358)</f>
        <v/>
      </c>
      <c r="AS358" s="35">
        <f>SUMIFS(рўйхат!BB:BB,рўйхат!$CY:$CY,$B$360,рўйхат!$B:$B,$C358)</f>
        <v/>
      </c>
      <c r="AT358" s="36">
        <f>SUMIFS(рўйхат!BC:BC,рўйхат!$CY:$CY,$B$360,рўйхат!$B:$B,$C358)</f>
        <v/>
      </c>
      <c r="AU358" s="35">
        <f>SUMIFS(рўйхат!BD:BD,рўйхат!$CY:$CY,$B$360,рўйхат!$B:$B,$C358)</f>
        <v/>
      </c>
      <c r="AV358" s="36">
        <f>SUMIFS(рўйхат!BE:BE,рўйхат!$CY:$CY,$B$360,рўйхат!$B:$B,$C358)</f>
        <v/>
      </c>
      <c r="AW358" s="35">
        <f>SUMIFS(рўйхат!BF:BF,рўйхат!$CY:$CY,$B$360,рўйхат!$B:$B,$C358)</f>
        <v/>
      </c>
      <c r="AX358" s="36">
        <f>SUMIFS(рўйхат!BG:BG,рўйхат!$CY:$CY,$B$360,рўйхат!$B:$B,$C358)</f>
        <v/>
      </c>
      <c r="AY358" s="35">
        <f>SUMIFS(рўйхат!BH:BH,рўйхат!$CY:$CY,$B$360,рўйхат!$B:$B,$C358)</f>
        <v/>
      </c>
      <c r="AZ358" s="36">
        <f>SUMIFS(рўйхат!BI:BI,рўйхат!$CY:$CY,$B$360,рўйхат!$B:$B,$C358)</f>
        <v/>
      </c>
      <c r="BA358" s="35">
        <f>SUMIFS(рўйхат!BJ:BJ,рўйхат!$CY:$CY,$B$360,рўйхат!$B:$B,$C358)</f>
        <v/>
      </c>
      <c r="BB358" s="36">
        <f>SUMIFS(рўйхат!BK:BK,рўйхат!$CY:$CY,$B$360,рўйхат!$B:$B,$C358)</f>
        <v/>
      </c>
      <c r="BC358" s="77">
        <f>IFERROR(AO358/E358,0)</f>
        <v/>
      </c>
      <c r="BD358" s="77">
        <f>IFERROR(AP358/F358,0)</f>
        <v/>
      </c>
      <c r="BE358" s="35">
        <f>SUMIFS(рўйхат!BL:BL,рўйхат!$CY:$CY,$B$360,рўйхат!$B:$B,$C358)</f>
        <v/>
      </c>
      <c r="BF358" s="36">
        <f>SUMIFS(рўйхат!BM:BM,рўйхат!$CY:$CY,$B$360,рўйхат!$B:$B,$C358)</f>
        <v/>
      </c>
      <c r="BG358" s="35">
        <f>SUMIFS(рўйхат!BN:BN,рўйхат!$CY:$CY,$B$360,рўйхат!$B:$B,$C358)</f>
        <v/>
      </c>
      <c r="BH358" s="36">
        <f>SUMIFS(рўйхат!BO:BO,рўйхат!$CY:$CY,$B$360,рўйхат!$B:$B,$C358)</f>
        <v/>
      </c>
      <c r="BI358" s="35">
        <f>SUMIFS(рўйхат!BP:BP,рўйхат!$CY:$CY,$B$360,рўйхат!$B:$B,$C358)</f>
        <v/>
      </c>
      <c r="BJ358" s="36">
        <f>SUMIFS(рўйхат!BQ:BQ,рўйхат!$CY:$CY,$B$360,рўйхат!$B:$B,$C358)</f>
        <v/>
      </c>
      <c r="BK358" s="35">
        <f>SUMIFS(рўйхат!BR:BR,рўйхат!$CY:$CY,$B$360,рўйхат!$B:$B,$C358)</f>
        <v/>
      </c>
      <c r="BL358" s="36">
        <f>SUMIFS(рўйхат!BS:BS,рўйхат!$CY:$CY,$B$360,рўйхат!$B:$B,$C358)</f>
        <v/>
      </c>
      <c r="BM358" s="35">
        <f>SUMIFS(рўйхат!BT:BT,рўйхат!$CY:$CY,$B$360,рўйхат!$B:$B,$C358)</f>
        <v/>
      </c>
      <c r="BN358" s="36">
        <f>SUMIFS(рўйхат!BU:BU,рўйхат!$CY:$CY,$B$360,рўйхат!$B:$B,$C358)</f>
        <v/>
      </c>
      <c r="BO358" s="35">
        <f>SUMIFS(рўйхат!BX:BX,рўйхат!$CY:$CY,$B$360,рўйхат!$B:$B,$C358)</f>
        <v/>
      </c>
      <c r="BP358" s="36">
        <f>SUMIFS(рўйхат!BY:BY,рўйхат!$CY:$CY,$B$360,рўйхат!$B:$B,$C358)</f>
        <v/>
      </c>
      <c r="BQ358" s="35">
        <f>SUMIFS(рўйхат!BZ:BZ,рўйхат!$CY:$CY,$B$360,рўйхат!$B:$B,$C358)</f>
        <v/>
      </c>
      <c r="BR358" s="36">
        <f>SUMIFS(рўйхат!CA:CA,рўйхат!$CY:$CY,$B$360,рўйхат!$B:$B,$C358)</f>
        <v/>
      </c>
      <c r="BS358" s="35">
        <f>SUMIFS(рўйхат!CB:CB,рўйхат!$CY:$CY,$B$360,рўйхат!$B:$B,$C358)</f>
        <v/>
      </c>
      <c r="BT358" s="36">
        <f>SUMIFS(рўйхат!CC:CC,рўйхат!$CY:$CY,$B$360,рўйхат!$B:$B,$C358)</f>
        <v/>
      </c>
      <c r="BU358" s="35">
        <f>SUMIFS(рўйхат!CD:CD,рўйхат!$CY:$CY,$B$360,рўйхат!$B:$B,$C358)</f>
        <v/>
      </c>
      <c r="BV358" s="36">
        <f>SUMIFS(рўйхат!CE:CE,рўйхат!$CY:$CY,$B$360,рўйхат!$B:$B,$C358)</f>
        <v/>
      </c>
      <c r="BW358" s="35">
        <f>SUMIFS(рўйхат!CH:CH,рўйхат!$CY:$CY,$B$360,рўйхат!$B:$B,$C358)</f>
        <v/>
      </c>
      <c r="BX358" s="36">
        <f>SUMIFS(рўйхат!CI:CI,рўйхат!$CY:$CY,$B$360,рўйхат!$B:$B,$C358)</f>
        <v/>
      </c>
      <c r="BY358" s="35">
        <f>SUMIFS(рўйхат!CJ:CJ,рўйхат!$CY:$CY,$B$360,рўйхат!$B:$B,$C358)</f>
        <v/>
      </c>
      <c r="BZ358" s="36">
        <f>SUMIFS(рўйхат!CK:CK,рўйхат!$CY:$CY,$B$360,рўйхат!$B:$B,$C358)</f>
        <v/>
      </c>
      <c r="CA358" s="35">
        <f>SUMIFS(рўйхат!CL:CL,рўйхат!$CY:$CY,$B$360,рўйхат!$B:$B,$C358)</f>
        <v/>
      </c>
      <c r="CB358" s="36">
        <f>SUMIFS(рўйхат!CM:CM,рўйхат!$CY:$CY,$B$360,рўйхат!$B:$B,$C358)</f>
        <v/>
      </c>
      <c r="CC358" s="35">
        <f>SUMIFS(рўйхат!CN:CN,рўйхат!$CY:$CY,$B$360,рўйхат!$B:$B,$C358)</f>
        <v/>
      </c>
      <c r="CD358" s="36">
        <f>SUMIFS(рўйхат!CO:CO,рўйхат!$CY:$CY,$B$360,рўйхат!$B:$B,$C358)</f>
        <v/>
      </c>
      <c r="CE358" s="77">
        <f>IFERROR(BE358/(Q358+BE358),0)</f>
        <v/>
      </c>
      <c r="CF358" s="78">
        <f>IFERROR(BF358/(R358+BF358),0)</f>
        <v/>
      </c>
      <c r="CG358" s="8">
        <f>COUNTIFS(B:B,B358)</f>
        <v/>
      </c>
    </row>
    <row r="359" hidden="1" outlineLevel="1" ht="17.1" customFormat="1" customHeight="1" s="8">
      <c r="A359" s="15" t="n"/>
      <c r="B359" s="50" t="n">
        <v>31</v>
      </c>
      <c r="C359" s="67" t="inlineStr">
        <is>
          <t>Бошқалар</t>
        </is>
      </c>
      <c r="D359" s="16" t="n"/>
      <c r="E359" s="35">
        <f>SUMIFS(рўйхат!F:F,рўйхат!$CY:$CY,$B$360,рўйхат!$B:$B,$C359)</f>
        <v/>
      </c>
      <c r="F359" s="36">
        <f>SUMIFS(рўйхат!G:G,рўйхат!$CY:$CY,$B$360,рўйхат!$B:$B,$C359)</f>
        <v/>
      </c>
      <c r="G359" s="35">
        <f>SUMIFS(рўйхат!H:H,рўйхат!$CY:$CY,$B$360,рўйхат!$B:$B,$C359)</f>
        <v/>
      </c>
      <c r="H359" s="36">
        <f>SUMIFS(рўйхат!I:I,рўйхат!$CY:$CY,$B$360,рўйхат!$B:$B,$C359)</f>
        <v/>
      </c>
      <c r="I359" s="35">
        <f>SUMIFS(рўйхат!J:J,рўйхат!$CY:$CY,$B$360,рўйхат!$B:$B,$C359)</f>
        <v/>
      </c>
      <c r="J359" s="36">
        <f>SUMIFS(рўйхат!K:K,рўйхат!$CY:$CY,$B$360,рўйхат!$B:$B,$C359)</f>
        <v/>
      </c>
      <c r="K359" s="35">
        <f>SUMIFS(рўйхат!L:L,рўйхат!$CY:$CY,$B$360,рўйхат!$B:$B,$C359)</f>
        <v/>
      </c>
      <c r="L359" s="36">
        <f>SUMIFS(рўйхат!M:M,рўйхат!$CY:$CY,$B$360,рўйхат!$B:$B,$C359)</f>
        <v/>
      </c>
      <c r="M359" s="35">
        <f>SUMIFS(рўйхат!N:N,рўйхат!$CY:$CY,$B$360,рўйхат!$B:$B,$C359)</f>
        <v/>
      </c>
      <c r="N359" s="36">
        <f>SUMIFS(рўйхат!O:O,рўйхат!$CY:$CY,$B$360,рўйхат!$B:$B,$C359)</f>
        <v/>
      </c>
      <c r="O359" s="34">
        <f>IFERROR(M359/E359,0)</f>
        <v/>
      </c>
      <c r="P359" s="34">
        <f>IFERROR(N359/F359,0)</f>
        <v/>
      </c>
      <c r="Q359" s="35">
        <f>SUMIFS(рўйхат!P:P,рўйхат!$CY:$CY,$B$360,рўйхат!$B:$B,$C359)</f>
        <v/>
      </c>
      <c r="R359" s="36">
        <f>SUMIFS(рўйхат!Q:Q,рўйхат!$CY:$CY,$B$360,рўйхат!$B:$B,$C359)</f>
        <v/>
      </c>
      <c r="S359" s="35">
        <f>SUMIFS(рўйхат!R:R,рўйхат!$CY:$CY,$B$360,рўйхат!$B:$B,$C359)</f>
        <v/>
      </c>
      <c r="T359" s="36">
        <f>SUMIFS(рўйхат!S:S,рўйхат!$CY:$CY,$B$360,рўйхат!$B:$B,$C359)</f>
        <v/>
      </c>
      <c r="U359" s="35">
        <f>SUMIFS(рўйхат!T:T,рўйхат!$CY:$CY,$B$360,рўйхат!$B:$B,$C359)</f>
        <v/>
      </c>
      <c r="V359" s="36">
        <f>SUMIFS(рўйхат!U:U,рўйхат!$CY:$CY,$B$360,рўйхат!$B:$B,$C359)</f>
        <v/>
      </c>
      <c r="W359" s="35">
        <f>SUMIFS(рўйхат!V:V,рўйхат!$CY:$CY,$B$360,рўйхат!$B:$B,$C359)</f>
        <v/>
      </c>
      <c r="X359" s="36">
        <f>SUMIFS(рўйхат!W:W,рўйхат!$CY:$CY,$B$360,рўйхат!$B:$B,$C359)</f>
        <v/>
      </c>
      <c r="Y359" s="35">
        <f>SUMIFS(рўйхат!X:X,рўйхат!$CY:$CY,$B$360,рўйхат!$B:$B,$C359)</f>
        <v/>
      </c>
      <c r="Z359" s="36">
        <f>SUMIFS(рўйхат!Y:Y,рўйхат!$CY:$CY,$B$360,рўйхат!$B:$B,$C359)</f>
        <v/>
      </c>
      <c r="AA359" s="35">
        <f>SUMIFS(рўйхат!Z:Z,рўйхат!$CY:$CY,$B$360,рўйхат!$B:$B,$C359)</f>
        <v/>
      </c>
      <c r="AB359" s="36">
        <f>SUMIFS(рўйхат!AA:AA,рўйхат!$CY:$CY,$B$360,рўйхат!$B:$B,$C359)</f>
        <v/>
      </c>
      <c r="AC359" s="35">
        <f>SUMIFS(рўйхат!AB:AB,рўйхат!$CY:$CY,$B$360,рўйхат!$B:$B,$C359)</f>
        <v/>
      </c>
      <c r="AD359" s="36">
        <f>SUMIFS(рўйхат!AC:AC,рўйхат!$CY:$CY,$B$360,рўйхат!$B:$B,$C359)</f>
        <v/>
      </c>
      <c r="AE359" s="35">
        <f>SUMIFS(рўйхат!AD:AD,рўйхат!$CY:$CY,$B$360,рўйхат!$B:$B,$C359)</f>
        <v/>
      </c>
      <c r="AF359" s="36">
        <f>SUMIFS(рўйхат!AE:AE,рўйхат!$CY:$CY,$B$360,рўйхат!$B:$B,$C359)</f>
        <v/>
      </c>
      <c r="AG359" s="35">
        <f>SUMIFS(рўйхат!AH:AH,рўйхат!$CY:$CY,$B$360,рўйхат!$B:$B,$C359)</f>
        <v/>
      </c>
      <c r="AH359" s="36">
        <f>SUMIFS(рўйхат!AI:AI,рўйхат!$CY:$CY,$B$360,рўйхат!$B:$B,$C359)</f>
        <v/>
      </c>
      <c r="AI359" s="35">
        <f>SUMIFS(рўйхат!AJ:AJ,рўйхат!$CY:$CY,$B$360,рўйхат!$B:$B,$C359)</f>
        <v/>
      </c>
      <c r="AJ359" s="36">
        <f>SUMIFS(рўйхат!AK:AK,рўйхат!$CY:$CY,$B$360,рўйхат!$B:$B,$C359)</f>
        <v/>
      </c>
      <c r="AK359" s="35">
        <f>SUMIFS(рўйхат!AL:AL,рўйхат!$CY:$CY,$B$360,рўйхат!$B:$B,$C359)</f>
        <v/>
      </c>
      <c r="AL359" s="36">
        <f>SUMIFS(рўйхат!AM:AM,рўйхат!$CY:$CY,$B$360,рўйхат!$B:$B,$C359)</f>
        <v/>
      </c>
      <c r="AM359" s="77">
        <f>IFERROR(Q359/E359,0)</f>
        <v/>
      </c>
      <c r="AN359" s="77">
        <f>IFERROR(R359/F359,0)</f>
        <v/>
      </c>
      <c r="AO359" s="35">
        <f>SUMIFS(рўйхат!AX:AX,рўйхат!$CY:$CY,$B$360,рўйхат!$B:$B,$C359)</f>
        <v/>
      </c>
      <c r="AP359" s="36">
        <f>SUMIFS(рўйхат!AY:AY,рўйхат!$CY:$CY,$B$360,рўйхат!$B:$B,$C359)</f>
        <v/>
      </c>
      <c r="AQ359" s="35">
        <f>SUMIFS(рўйхат!AZ:AZ,рўйхат!$CY:$CY,$B$360,рўйхат!$B:$B,$C359)</f>
        <v/>
      </c>
      <c r="AR359" s="36">
        <f>SUMIFS(рўйхат!BA:BA,рўйхат!$CY:$CY,$B$360,рўйхат!$B:$B,$C359)</f>
        <v/>
      </c>
      <c r="AS359" s="35">
        <f>SUMIFS(рўйхат!BB:BB,рўйхат!$CY:$CY,$B$360,рўйхат!$B:$B,$C359)</f>
        <v/>
      </c>
      <c r="AT359" s="36">
        <f>SUMIFS(рўйхат!BC:BC,рўйхат!$CY:$CY,$B$360,рўйхат!$B:$B,$C359)</f>
        <v/>
      </c>
      <c r="AU359" s="35">
        <f>SUMIFS(рўйхат!BD:BD,рўйхат!$CY:$CY,$B$360,рўйхат!$B:$B,$C359)</f>
        <v/>
      </c>
      <c r="AV359" s="36">
        <f>SUMIFS(рўйхат!BE:BE,рўйхат!$CY:$CY,$B$360,рўйхат!$B:$B,$C359)</f>
        <v/>
      </c>
      <c r="AW359" s="35">
        <f>SUMIFS(рўйхат!BF:BF,рўйхат!$CY:$CY,$B$360,рўйхат!$B:$B,$C359)</f>
        <v/>
      </c>
      <c r="AX359" s="36">
        <f>SUMIFS(рўйхат!BG:BG,рўйхат!$CY:$CY,$B$360,рўйхат!$B:$B,$C359)</f>
        <v/>
      </c>
      <c r="AY359" s="35">
        <f>SUMIFS(рўйхат!BH:BH,рўйхат!$CY:$CY,$B$360,рўйхат!$B:$B,$C359)</f>
        <v/>
      </c>
      <c r="AZ359" s="36">
        <f>SUMIFS(рўйхат!BI:BI,рўйхат!$CY:$CY,$B$360,рўйхат!$B:$B,$C359)</f>
        <v/>
      </c>
      <c r="BA359" s="35">
        <f>SUMIFS(рўйхат!BJ:BJ,рўйхат!$CY:$CY,$B$360,рўйхат!$B:$B,$C359)</f>
        <v/>
      </c>
      <c r="BB359" s="36">
        <f>SUMIFS(рўйхат!BK:BK,рўйхат!$CY:$CY,$B$360,рўйхат!$B:$B,$C359)</f>
        <v/>
      </c>
      <c r="BC359" s="77">
        <f>IFERROR(AO359/E359,0)</f>
        <v/>
      </c>
      <c r="BD359" s="77">
        <f>IFERROR(AP359/F359,0)</f>
        <v/>
      </c>
      <c r="BE359" s="35">
        <f>SUMIFS(рўйхат!BL:BL,рўйхат!$CY:$CY,$B$360,рўйхат!$B:$B,$C359)</f>
        <v/>
      </c>
      <c r="BF359" s="36">
        <f>SUMIFS(рўйхат!BM:BM,рўйхат!$CY:$CY,$B$360,рўйхат!$B:$B,$C359)</f>
        <v/>
      </c>
      <c r="BG359" s="35">
        <f>SUMIFS(рўйхат!BN:BN,рўйхат!$CY:$CY,$B$360,рўйхат!$B:$B,$C359)</f>
        <v/>
      </c>
      <c r="BH359" s="36">
        <f>SUMIFS(рўйхат!BO:BO,рўйхат!$CY:$CY,$B$360,рўйхат!$B:$B,$C359)</f>
        <v/>
      </c>
      <c r="BI359" s="35">
        <f>SUMIFS(рўйхат!BP:BP,рўйхат!$CY:$CY,$B$360,рўйхат!$B:$B,$C359)</f>
        <v/>
      </c>
      <c r="BJ359" s="36">
        <f>SUMIFS(рўйхат!BQ:BQ,рўйхат!$CY:$CY,$B$360,рўйхат!$B:$B,$C359)</f>
        <v/>
      </c>
      <c r="BK359" s="35">
        <f>SUMIFS(рўйхат!BR:BR,рўйхат!$CY:$CY,$B$360,рўйхат!$B:$B,$C359)</f>
        <v/>
      </c>
      <c r="BL359" s="36">
        <f>SUMIFS(рўйхат!BS:BS,рўйхат!$CY:$CY,$B$360,рўйхат!$B:$B,$C359)</f>
        <v/>
      </c>
      <c r="BM359" s="35">
        <f>SUMIFS(рўйхат!BT:BT,рўйхат!$CY:$CY,$B$360,рўйхат!$B:$B,$C359)</f>
        <v/>
      </c>
      <c r="BN359" s="36">
        <f>SUMIFS(рўйхат!BU:BU,рўйхат!$CY:$CY,$B$360,рўйхат!$B:$B,$C359)</f>
        <v/>
      </c>
      <c r="BO359" s="35">
        <f>SUMIFS(рўйхат!BX:BX,рўйхат!$CY:$CY,$B$360,рўйхат!$B:$B,$C359)</f>
        <v/>
      </c>
      <c r="BP359" s="36">
        <f>SUMIFS(рўйхат!BY:BY,рўйхат!$CY:$CY,$B$360,рўйхат!$B:$B,$C359)</f>
        <v/>
      </c>
      <c r="BQ359" s="35">
        <f>SUMIFS(рўйхат!BZ:BZ,рўйхат!$CY:$CY,$B$360,рўйхат!$B:$B,$C359)</f>
        <v/>
      </c>
      <c r="BR359" s="36">
        <f>SUMIFS(рўйхат!CA:CA,рўйхат!$CY:$CY,$B$360,рўйхат!$B:$B,$C359)</f>
        <v/>
      </c>
      <c r="BS359" s="35">
        <f>SUMIFS(рўйхат!CB:CB,рўйхат!$CY:$CY,$B$360,рўйхат!$B:$B,$C359)</f>
        <v/>
      </c>
      <c r="BT359" s="36">
        <f>SUMIFS(рўйхат!CC:CC,рўйхат!$CY:$CY,$B$360,рўйхат!$B:$B,$C359)</f>
        <v/>
      </c>
      <c r="BU359" s="35">
        <f>SUMIFS(рўйхат!CD:CD,рўйхат!$CY:$CY,$B$360,рўйхат!$B:$B,$C359)</f>
        <v/>
      </c>
      <c r="BV359" s="36">
        <f>SUMIFS(рўйхат!CE:CE,рўйхат!$CY:$CY,$B$360,рўйхат!$B:$B,$C359)</f>
        <v/>
      </c>
      <c r="BW359" s="35">
        <f>SUMIFS(рўйхат!CH:CH,рўйхат!$CY:$CY,$B$360,рўйхат!$B:$B,$C359)</f>
        <v/>
      </c>
      <c r="BX359" s="36">
        <f>SUMIFS(рўйхат!CI:CI,рўйхат!$CY:$CY,$B$360,рўйхат!$B:$B,$C359)</f>
        <v/>
      </c>
      <c r="BY359" s="35">
        <f>SUMIFS(рўйхат!CJ:CJ,рўйхат!$CY:$CY,$B$360,рўйхат!$B:$B,$C359)</f>
        <v/>
      </c>
      <c r="BZ359" s="36">
        <f>SUMIFS(рўйхат!CK:CK,рўйхат!$CY:$CY,$B$360,рўйхат!$B:$B,$C359)</f>
        <v/>
      </c>
      <c r="CA359" s="35">
        <f>SUMIFS(рўйхат!CL:CL,рўйхат!$CY:$CY,$B$360,рўйхат!$B:$B,$C359)</f>
        <v/>
      </c>
      <c r="CB359" s="36">
        <f>SUMIFS(рўйхат!CM:CM,рўйхат!$CY:$CY,$B$360,рўйхат!$B:$B,$C359)</f>
        <v/>
      </c>
      <c r="CC359" s="35">
        <f>SUMIFS(рўйхат!CN:CN,рўйхат!$CY:$CY,$B$360,рўйхат!$B:$B,$C359)</f>
        <v/>
      </c>
      <c r="CD359" s="36">
        <f>SUMIFS(рўйхат!CO:CO,рўйхат!$CY:$CY,$B$360,рўйхат!$B:$B,$C359)</f>
        <v/>
      </c>
      <c r="CE359" s="77">
        <f>IFERROR(BE359/(Q359+BE359),0)</f>
        <v/>
      </c>
      <c r="CF359" s="78">
        <f>IFERROR(BF359/(R359+BF359),0)</f>
        <v/>
      </c>
      <c r="CG359" s="8">
        <f>COUNTIFS(B:B,B359)</f>
        <v/>
      </c>
    </row>
    <row r="360" collapsed="1" ht="30.95" customFormat="1" customHeight="1" s="8">
      <c r="A360" s="15" t="n">
        <v>11</v>
      </c>
      <c r="B360" s="198" t="inlineStr">
        <is>
          <t>Бухгалтерия ҳисобининг бузилиши</t>
        </is>
      </c>
      <c r="C360" s="199" t="n"/>
      <c r="D360" s="16" t="inlineStr">
        <is>
          <t>Х.Сатторов</t>
        </is>
      </c>
      <c r="E360" s="17">
        <f>SUMIF(рўйхат!$CY:$CY,$B360,рўйхат!F:F)</f>
        <v/>
      </c>
      <c r="F360" s="18">
        <f>SUMIF(рўйхат!$CY:$CY,$B360,рўйхат!G:G)</f>
        <v/>
      </c>
      <c r="G360" s="17">
        <f>SUMIF(рўйхат!$CY:$CY,$B360,рўйхат!H:H)</f>
        <v/>
      </c>
      <c r="H360" s="18">
        <f>SUMIF(рўйхат!$CY:$CY,$B360,рўйхат!I:I)</f>
        <v/>
      </c>
      <c r="I360" s="17">
        <f>SUMIF(рўйхат!$CY:$CY,$B360,рўйхат!J:J)</f>
        <v/>
      </c>
      <c r="J360" s="18">
        <f>SUMIF(рўйхат!$CY:$CY,$B360,рўйхат!K:K)</f>
        <v/>
      </c>
      <c r="K360" s="17">
        <f>SUMIF(рўйхат!$CY:$CY,$B360,рўйхат!L:L)</f>
        <v/>
      </c>
      <c r="L360" s="18">
        <f>SUMIF(рўйхат!$CY:$CY,$B360,рўйхат!M:M)</f>
        <v/>
      </c>
      <c r="M360" s="17">
        <f>SUMIF(рўйхат!$CY:$CY,$B360,рўйхат!N:N)</f>
        <v/>
      </c>
      <c r="N360" s="18">
        <f>SUMIF(рўйхат!$CY:$CY,$B360,рўйхат!O:O)</f>
        <v/>
      </c>
      <c r="O360" s="75">
        <f>IFERROR(M360/E360,0)</f>
        <v/>
      </c>
      <c r="P360" s="75">
        <f>IFERROR(N360/F360,0)</f>
        <v/>
      </c>
      <c r="Q360" s="17">
        <f>SUMIF(рўйхат!$CY:$CY,$B360,рўйхат!P:P)</f>
        <v/>
      </c>
      <c r="R360" s="18">
        <f>SUMIF(рўйхат!$CY:$CY,$B360,рўйхат!Q:Q)</f>
        <v/>
      </c>
      <c r="S360" s="17">
        <f>SUMIF(рўйхат!$CY:$CY,$B360,рўйхат!R:R)</f>
        <v/>
      </c>
      <c r="T360" s="18">
        <f>SUMIF(рўйхат!$CY:$CY,$B360,рўйхат!S:S)</f>
        <v/>
      </c>
      <c r="U360" s="17">
        <f>SUMIF(рўйхат!$CY:$CY,$B360,рўйхат!T:T)</f>
        <v/>
      </c>
      <c r="V360" s="18">
        <f>SUMIF(рўйхат!$CY:$CY,$B360,рўйхат!U:U)</f>
        <v/>
      </c>
      <c r="W360" s="17">
        <f>SUMIF(рўйхат!$CY:$CY,$B360,рўйхат!V:V)</f>
        <v/>
      </c>
      <c r="X360" s="18">
        <f>SUMIF(рўйхат!$CY:$CY,$B360,рўйхат!W:W)</f>
        <v/>
      </c>
      <c r="Y360" s="17">
        <f>SUMIF(рўйхат!$CY:$CY,$B360,рўйхат!X:X)</f>
        <v/>
      </c>
      <c r="Z360" s="18">
        <f>SUMIF(рўйхат!$CY:$CY,$B360,рўйхат!Y:Y)</f>
        <v/>
      </c>
      <c r="AA360" s="17">
        <f>SUMIF(рўйхат!$CY:$CY,$B360,рўйхат!Z:Z)</f>
        <v/>
      </c>
      <c r="AB360" s="18">
        <f>SUMIF(рўйхат!$CY:$CY,$B360,рўйхат!AA:AA)</f>
        <v/>
      </c>
      <c r="AC360" s="17">
        <f>SUMIF(рўйхат!$CY:$CY,$B360,рўйхат!AB:AB)</f>
        <v/>
      </c>
      <c r="AD360" s="18">
        <f>SUMIF(рўйхат!$CY:$CY,$B360,рўйхат!AC:AC)</f>
        <v/>
      </c>
      <c r="AE360" s="17">
        <f>SUMIF(рўйхат!$CY:$CY,$B360,рўйхат!AD:AD)</f>
        <v/>
      </c>
      <c r="AF360" s="18">
        <f>SUMIF(рўйхат!$CY:$CY,$B360,рўйхат!AE:AE)</f>
        <v/>
      </c>
      <c r="AG360" s="17">
        <f>SUMIF(рўйхат!$CY:$CY,$B360,рўйхат!AH:AH)</f>
        <v/>
      </c>
      <c r="AH360" s="18">
        <f>SUMIF(рўйхат!$CY:$CY,$B360,рўйхат!AI:AI)</f>
        <v/>
      </c>
      <c r="AI360" s="17">
        <f>SUMIF(рўйхат!$CY:$CY,$B360,рўйхат!AJ:AJ)</f>
        <v/>
      </c>
      <c r="AJ360" s="18">
        <f>SUMIF(рўйхат!$CY:$CY,$B360,рўйхат!AK:AK)</f>
        <v/>
      </c>
      <c r="AK360" s="17">
        <f>SUMIF(рўйхат!$CY:$CY,$B360,рўйхат!AL:AL)</f>
        <v/>
      </c>
      <c r="AL360" s="18">
        <f>SUMIF(рўйхат!$CY:$CY,$B360,рўйхат!AM:AM)</f>
        <v/>
      </c>
      <c r="AM360" s="41">
        <f>IFERROR(Q360/E360,0)</f>
        <v/>
      </c>
      <c r="AN360" s="41">
        <f>IFERROR(R360/F360,0)</f>
        <v/>
      </c>
      <c r="AO360" s="17">
        <f>SUMIF(рўйхат!$CY:$CY,$B360,рўйхат!AX:AX)</f>
        <v/>
      </c>
      <c r="AP360" s="18">
        <f>SUMIF(рўйхат!$CY:$CY,$B360,рўйхат!AY:AY)</f>
        <v/>
      </c>
      <c r="AQ360" s="17">
        <f>SUMIF(рўйхат!$CY:$CY,$B360,рўйхат!AZ:AZ)</f>
        <v/>
      </c>
      <c r="AR360" s="18">
        <f>SUMIF(рўйхат!$CY:$CY,$B360,рўйхат!BA:BA)</f>
        <v/>
      </c>
      <c r="AS360" s="17">
        <f>SUMIF(рўйхат!$CY:$CY,$B360,рўйхат!BB:BB)</f>
        <v/>
      </c>
      <c r="AT360" s="18">
        <f>SUMIF(рўйхат!$CY:$CY,$B360,рўйхат!BC:BC)</f>
        <v/>
      </c>
      <c r="AU360" s="17">
        <f>SUMIF(рўйхат!$CY:$CY,$B360,рўйхат!BD:BD)</f>
        <v/>
      </c>
      <c r="AV360" s="18">
        <f>SUMIF(рўйхат!$CY:$CY,$B360,рўйхат!BE:BE)</f>
        <v/>
      </c>
      <c r="AW360" s="17">
        <f>SUMIF(рўйхат!$CY:$CY,$B360,рўйхат!BF:BF)</f>
        <v/>
      </c>
      <c r="AX360" s="18">
        <f>SUMIF(рўйхат!$CY:$CY,$B360,рўйхат!BG:BG)</f>
        <v/>
      </c>
      <c r="AY360" s="17">
        <f>SUMIF(рўйхат!$CY:$CY,$B360,рўйхат!BH:BH)</f>
        <v/>
      </c>
      <c r="AZ360" s="18">
        <f>SUMIF(рўйхат!$CY:$CY,$B360,рўйхат!BI:BI)</f>
        <v/>
      </c>
      <c r="BA360" s="17">
        <f>SUMIF(рўйхат!$CY:$CY,$B360,рўйхат!BJ:BJ)</f>
        <v/>
      </c>
      <c r="BB360" s="18">
        <f>SUMIF(рўйхат!$CY:$CY,$B360,рўйхат!BK:BK)</f>
        <v/>
      </c>
      <c r="BC360" s="41">
        <f>IFERROR(AO360/E360,0)</f>
        <v/>
      </c>
      <c r="BD360" s="41">
        <f>IFERROR(AP360/F360,0)</f>
        <v/>
      </c>
      <c r="BE360" s="17">
        <f>SUMIF(рўйхат!$CY:$CY,$B360,рўйхат!BL:BL)</f>
        <v/>
      </c>
      <c r="BF360" s="18">
        <f>SUMIF(рўйхат!$CY:$CY,$B360,рўйхат!BM:BM)</f>
        <v/>
      </c>
      <c r="BG360" s="17">
        <f>SUMIF(рўйхат!$CY:$CY,$B360,рўйхат!BN:BN)</f>
        <v/>
      </c>
      <c r="BH360" s="18">
        <f>SUMIF(рўйхат!$CY:$CY,$B360,рўйхат!BO:BO)</f>
        <v/>
      </c>
      <c r="BI360" s="17">
        <f>SUMIF(рўйхат!$CY:$CY,$B360,рўйхат!BP:BP)</f>
        <v/>
      </c>
      <c r="BJ360" s="18">
        <f>SUMIF(рўйхат!$CY:$CY,$B360,рўйхат!BQ:BQ)</f>
        <v/>
      </c>
      <c r="BK360" s="17">
        <f>SUMIF(рўйхат!$CY:$CY,$B360,рўйхат!BR:BR)</f>
        <v/>
      </c>
      <c r="BL360" s="18">
        <f>SUMIF(рўйхат!$CY:$CY,$B360,рўйхат!BS:BS)</f>
        <v/>
      </c>
      <c r="BM360" s="17">
        <f>SUMIF(рўйхат!$CY:$CY,$B360,рўйхат!BT:BT)</f>
        <v/>
      </c>
      <c r="BN360" s="18">
        <f>SUMIF(рўйхат!$CY:$CY,$B360,рўйхат!BU:BU)</f>
        <v/>
      </c>
      <c r="BO360" s="17">
        <f>SUMIF(рўйхат!$CY:$CY,$B360,рўйхат!BX:BX)</f>
        <v/>
      </c>
      <c r="BP360" s="18">
        <f>SUMIF(рўйхат!$CY:$CY,$B360,рўйхат!BY:BY)</f>
        <v/>
      </c>
      <c r="BQ360" s="17">
        <f>SUMIF(рўйхат!$CY:$CY,$B360,рўйхат!BZ:BZ)</f>
        <v/>
      </c>
      <c r="BR360" s="18">
        <f>SUMIF(рўйхат!$CY:$CY,$B360,рўйхат!CA:CA)</f>
        <v/>
      </c>
      <c r="BS360" s="17">
        <f>SUMIF(рўйхат!$CY:$CY,$B360,рўйхат!CB:CB)</f>
        <v/>
      </c>
      <c r="BT360" s="18">
        <f>SUMIF(рўйхат!$CY:$CY,$B360,рўйхат!CC:CC)</f>
        <v/>
      </c>
      <c r="BU360" s="17">
        <f>SUMIF(рўйхат!$CY:$CY,$B360,рўйхат!CD:CD)</f>
        <v/>
      </c>
      <c r="BV360" s="18">
        <f>SUMIF(рўйхат!$CY:$CY,$B360,рўйхат!CE:CE)</f>
        <v/>
      </c>
      <c r="BW360" s="17">
        <f>SUMIF(рўйхат!$CY:$CY,$B360,рўйхат!CH:CH)</f>
        <v/>
      </c>
      <c r="BX360" s="18">
        <f>SUMIF(рўйхат!$CY:$CY,$B360,рўйхат!CI:CI)</f>
        <v/>
      </c>
      <c r="BY360" s="17">
        <f>SUMIF(рўйхат!$CY:$CY,$B360,рўйхат!CJ:CJ)</f>
        <v/>
      </c>
      <c r="BZ360" s="18">
        <f>SUMIF(рўйхат!$CY:$CY,$B360,рўйхат!CK:CK)</f>
        <v/>
      </c>
      <c r="CA360" s="17">
        <f>SUMIF(рўйхат!$CY:$CY,$B360,рўйхат!CL:CL)</f>
        <v/>
      </c>
      <c r="CB360" s="18">
        <f>SUMIF(рўйхат!$CY:$CY,$B360,рўйхат!CM:CM)</f>
        <v/>
      </c>
      <c r="CC360" s="17">
        <f>SUMIF(рўйхат!$CY:$CY,$B360,рўйхат!CN:CN)</f>
        <v/>
      </c>
      <c r="CD360" s="18">
        <f>SUMIF(рўйхат!$CY:$CY,$B360,рўйхат!CO:CO)</f>
        <v/>
      </c>
      <c r="CE360" s="41">
        <f>IFERROR(BE360/(Q360+BE360),0)</f>
        <v/>
      </c>
      <c r="CF360" s="42">
        <f>IFERROR(BF360/(R360+BF360),0)</f>
        <v/>
      </c>
      <c r="CG360" s="8">
        <f>COUNTIFS(B:B,B360)</f>
        <v/>
      </c>
    </row>
    <row r="361" hidden="1" outlineLevel="1" ht="17.1" customFormat="1" customHeight="1" s="8">
      <c r="A361" s="15" t="n"/>
      <c r="B361" s="50" t="n">
        <v>1</v>
      </c>
      <c r="C361" s="65" t="inlineStr">
        <is>
          <t>Адлия вазирлиги</t>
        </is>
      </c>
      <c r="D361" s="16" t="n"/>
      <c r="E361" s="35">
        <f>SUMIFS(рўйхат!F:F,рўйхат!$CY:$CY,$B$392,рўйхат!$B:$B,$C361)</f>
        <v/>
      </c>
      <c r="F361" s="36">
        <f>SUMIFS(рўйхат!G:G,рўйхат!$CY:$CY,$B$392,рўйхат!$B:$B,$C361)</f>
        <v/>
      </c>
      <c r="G361" s="35">
        <f>SUMIFS(рўйхат!H:H,рўйхат!$CY:$CY,$B$392,рўйхат!$B:$B,$C361)</f>
        <v/>
      </c>
      <c r="H361" s="36">
        <f>SUMIFS(рўйхат!I:I,рўйхат!$CY:$CY,$B$392,рўйхат!$B:$B,$C361)</f>
        <v/>
      </c>
      <c r="I361" s="35">
        <f>SUMIFS(рўйхат!J:J,рўйхат!$CY:$CY,$B$392,рўйхат!$B:$B,$C361)</f>
        <v/>
      </c>
      <c r="J361" s="36">
        <f>SUMIFS(рўйхат!K:K,рўйхат!$CY:$CY,$B$392,рўйхат!$B:$B,$C361)</f>
        <v/>
      </c>
      <c r="K361" s="35">
        <f>SUMIFS(рўйхат!L:L,рўйхат!$CY:$CY,$B$392,рўйхат!$B:$B,$C361)</f>
        <v/>
      </c>
      <c r="L361" s="36">
        <f>SUMIFS(рўйхат!M:M,рўйхат!$CY:$CY,$B$392,рўйхат!$B:$B,$C361)</f>
        <v/>
      </c>
      <c r="M361" s="35">
        <f>SUMIFS(рўйхат!N:N,рўйхат!$CY:$CY,$B$392,рўйхат!$B:$B,$C361)</f>
        <v/>
      </c>
      <c r="N361" s="36">
        <f>SUMIFS(рўйхат!O:O,рўйхат!$CY:$CY,$B$392,рўйхат!$B:$B,$C361)</f>
        <v/>
      </c>
      <c r="O361" s="34">
        <f>IFERROR(M361/E361,0)</f>
        <v/>
      </c>
      <c r="P361" s="34">
        <f>IFERROR(N361/F361,0)</f>
        <v/>
      </c>
      <c r="Q361" s="35">
        <f>SUMIFS(рўйхат!P:P,рўйхат!$CY:$CY,$B$392,рўйхат!$B:$B,$C361)</f>
        <v/>
      </c>
      <c r="R361" s="36">
        <f>SUMIFS(рўйхат!Q:Q,рўйхат!$CY:$CY,$B$392,рўйхат!$B:$B,$C361)</f>
        <v/>
      </c>
      <c r="S361" s="35">
        <f>SUMIFS(рўйхат!R:R,рўйхат!$CY:$CY,$B$392,рўйхат!$B:$B,$C361)</f>
        <v/>
      </c>
      <c r="T361" s="36">
        <f>SUMIFS(рўйхат!S:S,рўйхат!$CY:$CY,$B$392,рўйхат!$B:$B,$C361)</f>
        <v/>
      </c>
      <c r="U361" s="35">
        <f>SUMIFS(рўйхат!T:T,рўйхат!$CY:$CY,$B$392,рўйхат!$B:$B,$C361)</f>
        <v/>
      </c>
      <c r="V361" s="36">
        <f>SUMIFS(рўйхат!U:U,рўйхат!$CY:$CY,$B$392,рўйхат!$B:$B,$C361)</f>
        <v/>
      </c>
      <c r="W361" s="35">
        <f>SUMIFS(рўйхат!V:V,рўйхат!$CY:$CY,$B$392,рўйхат!$B:$B,$C361)</f>
        <v/>
      </c>
      <c r="X361" s="36">
        <f>SUMIFS(рўйхат!W:W,рўйхат!$CY:$CY,$B$392,рўйхат!$B:$B,$C361)</f>
        <v/>
      </c>
      <c r="Y361" s="35">
        <f>SUMIFS(рўйхат!X:X,рўйхат!$CY:$CY,$B$392,рўйхат!$B:$B,$C361)</f>
        <v/>
      </c>
      <c r="Z361" s="36">
        <f>SUMIFS(рўйхат!Y:Y,рўйхат!$CY:$CY,$B$392,рўйхат!$B:$B,$C361)</f>
        <v/>
      </c>
      <c r="AA361" s="35">
        <f>SUMIFS(рўйхат!Z:Z,рўйхат!$CY:$CY,$B$392,рўйхат!$B:$B,$C361)</f>
        <v/>
      </c>
      <c r="AB361" s="36">
        <f>SUMIFS(рўйхат!AA:AA,рўйхат!$CY:$CY,$B$392,рўйхат!$B:$B,$C361)</f>
        <v/>
      </c>
      <c r="AC361" s="35">
        <f>SUMIFS(рўйхат!AB:AB,рўйхат!$CY:$CY,$B$392,рўйхат!$B:$B,$C361)</f>
        <v/>
      </c>
      <c r="AD361" s="36">
        <f>SUMIFS(рўйхат!AC:AC,рўйхат!$CY:$CY,$B$392,рўйхат!$B:$B,$C361)</f>
        <v/>
      </c>
      <c r="AE361" s="35">
        <f>SUMIFS(рўйхат!AD:AD,рўйхат!$CY:$CY,$B$392,рўйхат!$B:$B,$C361)</f>
        <v/>
      </c>
      <c r="AF361" s="36">
        <f>SUMIFS(рўйхат!AE:AE,рўйхат!$CY:$CY,$B$392,рўйхат!$B:$B,$C361)</f>
        <v/>
      </c>
      <c r="AG361" s="35">
        <f>SUMIFS(рўйхат!AH:AH,рўйхат!$CY:$CY,$B$392,рўйхат!$B:$B,$C361)</f>
        <v/>
      </c>
      <c r="AH361" s="36">
        <f>SUMIFS(рўйхат!AI:AI,рўйхат!$CY:$CY,$B$392,рўйхат!$B:$B,$C361)</f>
        <v/>
      </c>
      <c r="AI361" s="35">
        <f>SUMIFS(рўйхат!AJ:AJ,рўйхат!$CY:$CY,$B$392,рўйхат!$B:$B,$C361)</f>
        <v/>
      </c>
      <c r="AJ361" s="36">
        <f>SUMIFS(рўйхат!AK:AK,рўйхат!$CY:$CY,$B$392,рўйхат!$B:$B,$C361)</f>
        <v/>
      </c>
      <c r="AK361" s="35">
        <f>SUMIFS(рўйхат!AL:AL,рўйхат!$CY:$CY,$B$392,рўйхат!$B:$B,$C361)</f>
        <v/>
      </c>
      <c r="AL361" s="36">
        <f>SUMIFS(рўйхат!AM:AM,рўйхат!$CY:$CY,$B$392,рўйхат!$B:$B,$C361)</f>
        <v/>
      </c>
      <c r="AM361" s="77">
        <f>IFERROR(Q361/E361,0)</f>
        <v/>
      </c>
      <c r="AN361" s="77">
        <f>IFERROR(R361/F361,0)</f>
        <v/>
      </c>
      <c r="AO361" s="36">
        <f>SUMIFS(рўйхат!AX:AX,рўйхат!$CY:$CY,$B$392,рўйхат!$B:$B,$C361)</f>
        <v/>
      </c>
      <c r="AP361" s="36">
        <f>SUMIFS(рўйхат!AY:AY,рўйхат!$CY:$CY,$B$392,рўйхат!$B:$B,$C361)</f>
        <v/>
      </c>
      <c r="AQ361" s="35">
        <f>SUMIFS(рўйхат!AZ:AZ,рўйхат!$CY:$CY,$B$392,рўйхат!$B:$B,$C361)</f>
        <v/>
      </c>
      <c r="AR361" s="36">
        <f>SUMIFS(рўйхат!BA:BA,рўйхат!$CY:$CY,$B$392,рўйхат!$B:$B,$C361)</f>
        <v/>
      </c>
      <c r="AS361" s="35">
        <f>SUMIFS(рўйхат!BB:BB,рўйхат!$CY:$CY,$B$392,рўйхат!$B:$B,$C361)</f>
        <v/>
      </c>
      <c r="AT361" s="36">
        <f>SUMIFS(рўйхат!BC:BC,рўйхат!$CY:$CY,$B$392,рўйхат!$B:$B,$C361)</f>
        <v/>
      </c>
      <c r="AU361" s="35">
        <f>SUMIFS(рўйхат!BD:BD,рўйхат!$CY:$CY,$B$392,рўйхат!$B:$B,$C361)</f>
        <v/>
      </c>
      <c r="AV361" s="36">
        <f>SUMIFS(рўйхат!BE:BE,рўйхат!$CY:$CY,$B$392,рўйхат!$B:$B,$C361)</f>
        <v/>
      </c>
      <c r="AW361" s="35">
        <f>SUMIFS(рўйхат!BF:BF,рўйхат!$CY:$CY,$B$392,рўйхат!$B:$B,$C361)</f>
        <v/>
      </c>
      <c r="AX361" s="36">
        <f>SUMIFS(рўйхат!BG:BG,рўйхат!$CY:$CY,$B$392,рўйхат!$B:$B,$C361)</f>
        <v/>
      </c>
      <c r="AY361" s="35">
        <f>SUMIFS(рўйхат!BH:BH,рўйхат!$CY:$CY,$B$392,рўйхат!$B:$B,$C361)</f>
        <v/>
      </c>
      <c r="AZ361" s="36">
        <f>SUMIFS(рўйхат!BI:BI,рўйхат!$CY:$CY,$B$392,рўйхат!$B:$B,$C361)</f>
        <v/>
      </c>
      <c r="BA361" s="35">
        <f>SUMIFS(рўйхат!BJ:BJ,рўйхат!$CY:$CY,$B$392,рўйхат!$B:$B,$C361)</f>
        <v/>
      </c>
      <c r="BB361" s="36">
        <f>SUMIFS(рўйхат!BK:BK,рўйхат!$CY:$CY,$B$392,рўйхат!$B:$B,$C361)</f>
        <v/>
      </c>
      <c r="BC361" s="77">
        <f>IFERROR(AO361/E361,0)</f>
        <v/>
      </c>
      <c r="BD361" s="77">
        <f>IFERROR(AP361/F361,0)</f>
        <v/>
      </c>
      <c r="BE361" s="35">
        <f>SUMIFS(рўйхат!BL:BL,рўйхат!$CY:$CY,$B$392,рўйхат!$B:$B,$C361)</f>
        <v/>
      </c>
      <c r="BF361" s="36">
        <f>SUMIFS(рўйхат!BM:BM,рўйхат!$CY:$CY,$B$392,рўйхат!$B:$B,$C361)</f>
        <v/>
      </c>
      <c r="BG361" s="35">
        <f>SUMIFS(рўйхат!BN:BN,рўйхат!$CY:$CY,$B$392,рўйхат!$B:$B,$C361)</f>
        <v/>
      </c>
      <c r="BH361" s="36">
        <f>SUMIFS(рўйхат!BO:BO,рўйхат!$CY:$CY,$B$392,рўйхат!$B:$B,$C361)</f>
        <v/>
      </c>
      <c r="BI361" s="35">
        <f>SUMIFS(рўйхат!BP:BP,рўйхат!$CY:$CY,$B$392,рўйхат!$B:$B,$C361)</f>
        <v/>
      </c>
      <c r="BJ361" s="36">
        <f>SUMIFS(рўйхат!BQ:BQ,рўйхат!$CY:$CY,$B$392,рўйхат!$B:$B,$C361)</f>
        <v/>
      </c>
      <c r="BK361" s="35">
        <f>SUMIFS(рўйхат!BR:BR,рўйхат!$CY:$CY,$B$392,рўйхат!$B:$B,$C361)</f>
        <v/>
      </c>
      <c r="BL361" s="36">
        <f>SUMIFS(рўйхат!BS:BS,рўйхат!$CY:$CY,$B$392,рўйхат!$B:$B,$C361)</f>
        <v/>
      </c>
      <c r="BM361" s="35">
        <f>SUMIFS(рўйхат!BT:BT,рўйхат!$CY:$CY,$B$392,рўйхат!$B:$B,$C361)</f>
        <v/>
      </c>
      <c r="BN361" s="36">
        <f>SUMIFS(рўйхат!BU:BU,рўйхат!$CY:$CY,$B$392,рўйхат!$B:$B,$C361)</f>
        <v/>
      </c>
      <c r="BO361" s="35">
        <f>SUMIFS(рўйхат!BX:BX,рўйхат!$CY:$CY,$B$392,рўйхат!$B:$B,$C361)</f>
        <v/>
      </c>
      <c r="BP361" s="36">
        <f>SUMIFS(рўйхат!BY:BY,рўйхат!$CY:$CY,$B$392,рўйхат!$B:$B,$C361)</f>
        <v/>
      </c>
      <c r="BQ361" s="35">
        <f>SUMIFS(рўйхат!BZ:BZ,рўйхат!$CY:$CY,$B$392,рўйхат!$B:$B,$C361)</f>
        <v/>
      </c>
      <c r="BR361" s="36">
        <f>SUMIFS(рўйхат!CA:CA,рўйхат!$CY:$CY,$B$392,рўйхат!$B:$B,$C361)</f>
        <v/>
      </c>
      <c r="BS361" s="35">
        <f>SUMIFS(рўйхат!CB:CB,рўйхат!$CY:$CY,$B$392,рўйхат!$B:$B,$C361)</f>
        <v/>
      </c>
      <c r="BT361" s="36">
        <f>SUMIFS(рўйхат!CC:CC,рўйхат!$CY:$CY,$B$392,рўйхат!$B:$B,$C361)</f>
        <v/>
      </c>
      <c r="BU361" s="35">
        <f>SUMIFS(рўйхат!CD:CD,рўйхат!$CY:$CY,$B$392,рўйхат!$B:$B,$C361)</f>
        <v/>
      </c>
      <c r="BV361" s="36">
        <f>SUMIFS(рўйхат!CE:CE,рўйхат!$CY:$CY,$B$392,рўйхат!$B:$B,$C361)</f>
        <v/>
      </c>
      <c r="BW361" s="35">
        <f>SUMIFS(рўйхат!CH:CH,рўйхат!$CY:$CY,$B$392,рўйхат!$B:$B,$C361)</f>
        <v/>
      </c>
      <c r="BX361" s="36">
        <f>SUMIFS(рўйхат!CI:CI,рўйхат!$CY:$CY,$B$392,рўйхат!$B:$B,$C361)</f>
        <v/>
      </c>
      <c r="BY361" s="35">
        <f>SUMIFS(рўйхат!CJ:CJ,рўйхат!$CY:$CY,$B$392,рўйхат!$B:$B,$C361)</f>
        <v/>
      </c>
      <c r="BZ361" s="36">
        <f>SUMIFS(рўйхат!CK:CK,рўйхат!$CY:$CY,$B$392,рўйхат!$B:$B,$C361)</f>
        <v/>
      </c>
      <c r="CA361" s="35">
        <f>SUMIFS(рўйхат!CL:CL,рўйхат!$CY:$CY,$B$392,рўйхат!$B:$B,$C361)</f>
        <v/>
      </c>
      <c r="CB361" s="36">
        <f>SUMIFS(рўйхат!CM:CM,рўйхат!$CY:$CY,$B$392,рўйхат!$B:$B,$C361)</f>
        <v/>
      </c>
      <c r="CC361" s="35">
        <f>SUMIFS(рўйхат!CN:CN,рўйхат!$CY:$CY,$B$392,рўйхат!$B:$B,$C361)</f>
        <v/>
      </c>
      <c r="CD361" s="36">
        <f>SUMIFS(рўйхат!CO:CO,рўйхат!$CY:$CY,$B$392,рўйхат!$B:$B,$C361)</f>
        <v/>
      </c>
      <c r="CE361" s="77">
        <f>IFERROR(BE361/(Q361+BE361),0)</f>
        <v/>
      </c>
      <c r="CF361" s="78">
        <f>IFERROR(BF361/(R361+BF361),0)</f>
        <v/>
      </c>
      <c r="CG361" s="8">
        <f>COUNTIFS(B:B,B361)</f>
        <v/>
      </c>
    </row>
    <row r="362" hidden="1" outlineLevel="1" ht="17.1" customFormat="1" customHeight="1" s="8">
      <c r="A362" s="15" t="n"/>
      <c r="B362" s="50" t="n">
        <v>2</v>
      </c>
      <c r="C362" s="66" t="inlineStr">
        <is>
          <t>Божхона қўмитаси</t>
        </is>
      </c>
      <c r="D362" s="16" t="n"/>
      <c r="E362" s="35">
        <f>SUMIFS(рўйхат!F:F,рўйхат!$CY:$CY,$B$392,рўйхат!$B:$B,$C362)</f>
        <v/>
      </c>
      <c r="F362" s="36">
        <f>SUMIFS(рўйхат!G:G,рўйхат!$CY:$CY,$B$392,рўйхат!$B:$B,$C362)</f>
        <v/>
      </c>
      <c r="G362" s="35">
        <f>SUMIFS(рўйхат!H:H,рўйхат!$CY:$CY,$B$392,рўйхат!$B:$B,$C362)</f>
        <v/>
      </c>
      <c r="H362" s="36">
        <f>SUMIFS(рўйхат!I:I,рўйхат!$CY:$CY,$B$392,рўйхат!$B:$B,$C362)</f>
        <v/>
      </c>
      <c r="I362" s="35">
        <f>SUMIFS(рўйхат!J:J,рўйхат!$CY:$CY,$B$392,рўйхат!$B:$B,$C362)</f>
        <v/>
      </c>
      <c r="J362" s="36">
        <f>SUMIFS(рўйхат!K:K,рўйхат!$CY:$CY,$B$392,рўйхат!$B:$B,$C362)</f>
        <v/>
      </c>
      <c r="K362" s="35">
        <f>SUMIFS(рўйхат!L:L,рўйхат!$CY:$CY,$B$392,рўйхат!$B:$B,$C362)</f>
        <v/>
      </c>
      <c r="L362" s="36">
        <f>SUMIFS(рўйхат!M:M,рўйхат!$CY:$CY,$B$392,рўйхат!$B:$B,$C362)</f>
        <v/>
      </c>
      <c r="M362" s="35">
        <f>SUMIFS(рўйхат!N:N,рўйхат!$CY:$CY,$B$392,рўйхат!$B:$B,$C362)</f>
        <v/>
      </c>
      <c r="N362" s="36">
        <f>SUMIFS(рўйхат!O:O,рўйхат!$CY:$CY,$B$392,рўйхат!$B:$B,$C362)</f>
        <v/>
      </c>
      <c r="O362" s="34">
        <f>IFERROR(M362/E362,0)</f>
        <v/>
      </c>
      <c r="P362" s="34">
        <f>IFERROR(N362/F362,0)</f>
        <v/>
      </c>
      <c r="Q362" s="35">
        <f>SUMIFS(рўйхат!P:P,рўйхат!$CY:$CY,$B$392,рўйхат!$B:$B,$C362)</f>
        <v/>
      </c>
      <c r="R362" s="36">
        <f>SUMIFS(рўйхат!Q:Q,рўйхат!$CY:$CY,$B$392,рўйхат!$B:$B,$C362)</f>
        <v/>
      </c>
      <c r="S362" s="35">
        <f>SUMIFS(рўйхат!R:R,рўйхат!$CY:$CY,$B$392,рўйхат!$B:$B,$C362)</f>
        <v/>
      </c>
      <c r="T362" s="36">
        <f>SUMIFS(рўйхат!S:S,рўйхат!$CY:$CY,$B$392,рўйхат!$B:$B,$C362)</f>
        <v/>
      </c>
      <c r="U362" s="35">
        <f>SUMIFS(рўйхат!T:T,рўйхат!$CY:$CY,$B$392,рўйхат!$B:$B,$C362)</f>
        <v/>
      </c>
      <c r="V362" s="36">
        <f>SUMIFS(рўйхат!U:U,рўйхат!$CY:$CY,$B$392,рўйхат!$B:$B,$C362)</f>
        <v/>
      </c>
      <c r="W362" s="35">
        <f>SUMIFS(рўйхат!V:V,рўйхат!$CY:$CY,$B$392,рўйхат!$B:$B,$C362)</f>
        <v/>
      </c>
      <c r="X362" s="36">
        <f>SUMIFS(рўйхат!W:W,рўйхат!$CY:$CY,$B$392,рўйхат!$B:$B,$C362)</f>
        <v/>
      </c>
      <c r="Y362" s="35">
        <f>SUMIFS(рўйхат!X:X,рўйхат!$CY:$CY,$B$392,рўйхат!$B:$B,$C362)</f>
        <v/>
      </c>
      <c r="Z362" s="36">
        <f>SUMIFS(рўйхат!Y:Y,рўйхат!$CY:$CY,$B$392,рўйхат!$B:$B,$C362)</f>
        <v/>
      </c>
      <c r="AA362" s="35">
        <f>SUMIFS(рўйхат!Z:Z,рўйхат!$CY:$CY,$B$392,рўйхат!$B:$B,$C362)</f>
        <v/>
      </c>
      <c r="AB362" s="36">
        <f>SUMIFS(рўйхат!AA:AA,рўйхат!$CY:$CY,$B$392,рўйхат!$B:$B,$C362)</f>
        <v/>
      </c>
      <c r="AC362" s="35">
        <f>SUMIFS(рўйхат!AB:AB,рўйхат!$CY:$CY,$B$392,рўйхат!$B:$B,$C362)</f>
        <v/>
      </c>
      <c r="AD362" s="36">
        <f>SUMIFS(рўйхат!AC:AC,рўйхат!$CY:$CY,$B$392,рўйхат!$B:$B,$C362)</f>
        <v/>
      </c>
      <c r="AE362" s="35">
        <f>SUMIFS(рўйхат!AD:AD,рўйхат!$CY:$CY,$B$392,рўйхат!$B:$B,$C362)</f>
        <v/>
      </c>
      <c r="AF362" s="36">
        <f>SUMIFS(рўйхат!AE:AE,рўйхат!$CY:$CY,$B$392,рўйхат!$B:$B,$C362)</f>
        <v/>
      </c>
      <c r="AG362" s="35">
        <f>SUMIFS(рўйхат!AH:AH,рўйхат!$CY:$CY,$B$392,рўйхат!$B:$B,$C362)</f>
        <v/>
      </c>
      <c r="AH362" s="36">
        <f>SUMIFS(рўйхат!AI:AI,рўйхат!$CY:$CY,$B$392,рўйхат!$B:$B,$C362)</f>
        <v/>
      </c>
      <c r="AI362" s="35">
        <f>SUMIFS(рўйхат!AJ:AJ,рўйхат!$CY:$CY,$B$392,рўйхат!$B:$B,$C362)</f>
        <v/>
      </c>
      <c r="AJ362" s="36">
        <f>SUMIFS(рўйхат!AK:AK,рўйхат!$CY:$CY,$B$392,рўйхат!$B:$B,$C362)</f>
        <v/>
      </c>
      <c r="AK362" s="35">
        <f>SUMIFS(рўйхат!AL:AL,рўйхат!$CY:$CY,$B$392,рўйхат!$B:$B,$C362)</f>
        <v/>
      </c>
      <c r="AL362" s="36">
        <f>SUMIFS(рўйхат!AM:AM,рўйхат!$CY:$CY,$B$392,рўйхат!$B:$B,$C362)</f>
        <v/>
      </c>
      <c r="AM362" s="77">
        <f>IFERROR(Q362/E362,0)</f>
        <v/>
      </c>
      <c r="AN362" s="77">
        <f>IFERROR(R362/F362,0)</f>
        <v/>
      </c>
      <c r="AO362" s="35">
        <f>SUMIFS(рўйхат!AX:AX,рўйхат!$CY:$CY,$B$392,рўйхат!$B:$B,$C362)</f>
        <v/>
      </c>
      <c r="AP362" s="36">
        <f>SUMIFS(рўйхат!AY:AY,рўйхат!$CY:$CY,$B$392,рўйхат!$B:$B,$C362)</f>
        <v/>
      </c>
      <c r="AQ362" s="35">
        <f>SUMIFS(рўйхат!AZ:AZ,рўйхат!$CY:$CY,$B$392,рўйхат!$B:$B,$C362)</f>
        <v/>
      </c>
      <c r="AR362" s="36">
        <f>SUMIFS(рўйхат!BA:BA,рўйхат!$CY:$CY,$B$392,рўйхат!$B:$B,$C362)</f>
        <v/>
      </c>
      <c r="AS362" s="35">
        <f>SUMIFS(рўйхат!BB:BB,рўйхат!$CY:$CY,$B$392,рўйхат!$B:$B,$C362)</f>
        <v/>
      </c>
      <c r="AT362" s="36">
        <f>SUMIFS(рўйхат!BC:BC,рўйхат!$CY:$CY,$B$392,рўйхат!$B:$B,$C362)</f>
        <v/>
      </c>
      <c r="AU362" s="35">
        <f>SUMIFS(рўйхат!BD:BD,рўйхат!$CY:$CY,$B$392,рўйхат!$B:$B,$C362)</f>
        <v/>
      </c>
      <c r="AV362" s="36">
        <f>SUMIFS(рўйхат!BE:BE,рўйхат!$CY:$CY,$B$392,рўйхат!$B:$B,$C362)</f>
        <v/>
      </c>
      <c r="AW362" s="35">
        <f>SUMIFS(рўйхат!BF:BF,рўйхат!$CY:$CY,$B$392,рўйхат!$B:$B,$C362)</f>
        <v/>
      </c>
      <c r="AX362" s="36">
        <f>SUMIFS(рўйхат!BG:BG,рўйхат!$CY:$CY,$B$392,рўйхат!$B:$B,$C362)</f>
        <v/>
      </c>
      <c r="AY362" s="35">
        <f>SUMIFS(рўйхат!BH:BH,рўйхат!$CY:$CY,$B$392,рўйхат!$B:$B,$C362)</f>
        <v/>
      </c>
      <c r="AZ362" s="36">
        <f>SUMIFS(рўйхат!BI:BI,рўйхат!$CY:$CY,$B$392,рўйхат!$B:$B,$C362)</f>
        <v/>
      </c>
      <c r="BA362" s="35">
        <f>SUMIFS(рўйхат!BJ:BJ,рўйхат!$CY:$CY,$B$392,рўйхат!$B:$B,$C362)</f>
        <v/>
      </c>
      <c r="BB362" s="36">
        <f>SUMIFS(рўйхат!BK:BK,рўйхат!$CY:$CY,$B$392,рўйхат!$B:$B,$C362)</f>
        <v/>
      </c>
      <c r="BC362" s="77">
        <f>IFERROR(AO362/E362,0)</f>
        <v/>
      </c>
      <c r="BD362" s="77">
        <f>IFERROR(AP362/F362,0)</f>
        <v/>
      </c>
      <c r="BE362" s="35">
        <f>SUMIFS(рўйхат!BL:BL,рўйхат!$CY:$CY,$B$392,рўйхат!$B:$B,$C362)</f>
        <v/>
      </c>
      <c r="BF362" s="36">
        <f>SUMIFS(рўйхат!BM:BM,рўйхат!$CY:$CY,$B$392,рўйхат!$B:$B,$C362)</f>
        <v/>
      </c>
      <c r="BG362" s="35">
        <f>SUMIFS(рўйхат!BN:BN,рўйхат!$CY:$CY,$B$392,рўйхат!$B:$B,$C362)</f>
        <v/>
      </c>
      <c r="BH362" s="36">
        <f>SUMIFS(рўйхат!BO:BO,рўйхат!$CY:$CY,$B$392,рўйхат!$B:$B,$C362)</f>
        <v/>
      </c>
      <c r="BI362" s="35">
        <f>SUMIFS(рўйхат!BP:BP,рўйхат!$CY:$CY,$B$392,рўйхат!$B:$B,$C362)</f>
        <v/>
      </c>
      <c r="BJ362" s="36">
        <f>SUMIFS(рўйхат!BQ:BQ,рўйхат!$CY:$CY,$B$392,рўйхат!$B:$B,$C362)</f>
        <v/>
      </c>
      <c r="BK362" s="35">
        <f>SUMIFS(рўйхат!BR:BR,рўйхат!$CY:$CY,$B$392,рўйхат!$B:$B,$C362)</f>
        <v/>
      </c>
      <c r="BL362" s="36">
        <f>SUMIFS(рўйхат!BS:BS,рўйхат!$CY:$CY,$B$392,рўйхат!$B:$B,$C362)</f>
        <v/>
      </c>
      <c r="BM362" s="35">
        <f>SUMIFS(рўйхат!BT:BT,рўйхат!$CY:$CY,$B$392,рўйхат!$B:$B,$C362)</f>
        <v/>
      </c>
      <c r="BN362" s="36">
        <f>SUMIFS(рўйхат!BU:BU,рўйхат!$CY:$CY,$B$392,рўйхат!$B:$B,$C362)</f>
        <v/>
      </c>
      <c r="BO362" s="35">
        <f>SUMIFS(рўйхат!BX:BX,рўйхат!$CY:$CY,$B$392,рўйхат!$B:$B,$C362)</f>
        <v/>
      </c>
      <c r="BP362" s="36">
        <f>SUMIFS(рўйхат!BY:BY,рўйхат!$CY:$CY,$B$392,рўйхат!$B:$B,$C362)</f>
        <v/>
      </c>
      <c r="BQ362" s="35">
        <f>SUMIFS(рўйхат!BZ:BZ,рўйхат!$CY:$CY,$B$392,рўйхат!$B:$B,$C362)</f>
        <v/>
      </c>
      <c r="BR362" s="36">
        <f>SUMIFS(рўйхат!CA:CA,рўйхат!$CY:$CY,$B$392,рўйхат!$B:$B,$C362)</f>
        <v/>
      </c>
      <c r="BS362" s="35">
        <f>SUMIFS(рўйхат!CB:CB,рўйхат!$CY:$CY,$B$392,рўйхат!$B:$B,$C362)</f>
        <v/>
      </c>
      <c r="BT362" s="36">
        <f>SUMIFS(рўйхат!CC:CC,рўйхат!$CY:$CY,$B$392,рўйхат!$B:$B,$C362)</f>
        <v/>
      </c>
      <c r="BU362" s="35">
        <f>SUMIFS(рўйхат!CD:CD,рўйхат!$CY:$CY,$B$392,рўйхат!$B:$B,$C362)</f>
        <v/>
      </c>
      <c r="BV362" s="36">
        <f>SUMIFS(рўйхат!CE:CE,рўйхат!$CY:$CY,$B$392,рўйхат!$B:$B,$C362)</f>
        <v/>
      </c>
      <c r="BW362" s="35">
        <f>SUMIFS(рўйхат!CH:CH,рўйхат!$CY:$CY,$B$392,рўйхат!$B:$B,$C362)</f>
        <v/>
      </c>
      <c r="BX362" s="36">
        <f>SUMIFS(рўйхат!CI:CI,рўйхат!$CY:$CY,$B$392,рўйхат!$B:$B,$C362)</f>
        <v/>
      </c>
      <c r="BY362" s="35">
        <f>SUMIFS(рўйхат!CJ:CJ,рўйхат!$CY:$CY,$B$392,рўйхат!$B:$B,$C362)</f>
        <v/>
      </c>
      <c r="BZ362" s="36">
        <f>SUMIFS(рўйхат!CK:CK,рўйхат!$CY:$CY,$B$392,рўйхат!$B:$B,$C362)</f>
        <v/>
      </c>
      <c r="CA362" s="35">
        <f>SUMIFS(рўйхат!CL:CL,рўйхат!$CY:$CY,$B$392,рўйхат!$B:$B,$C362)</f>
        <v/>
      </c>
      <c r="CB362" s="36">
        <f>SUMIFS(рўйхат!CM:CM,рўйхат!$CY:$CY,$B$392,рўйхат!$B:$B,$C362)</f>
        <v/>
      </c>
      <c r="CC362" s="35">
        <f>SUMIFS(рўйхат!CN:CN,рўйхат!$CY:$CY,$B$392,рўйхат!$B:$B,$C362)</f>
        <v/>
      </c>
      <c r="CD362" s="36">
        <f>SUMIFS(рўйхат!CO:CO,рўйхат!$CY:$CY,$B$392,рўйхат!$B:$B,$C362)</f>
        <v/>
      </c>
      <c r="CE362" s="77">
        <f>IFERROR(BE362/(Q362+BE362),0)</f>
        <v/>
      </c>
      <c r="CF362" s="78">
        <f>IFERROR(BF362/(R362+BF362),0)</f>
        <v/>
      </c>
      <c r="CG362" s="8">
        <f>COUNTIFS(B:B,B362)</f>
        <v/>
      </c>
    </row>
    <row r="363" hidden="1" outlineLevel="1" ht="17.1" customFormat="1" customHeight="1" s="8">
      <c r="A363" s="15" t="n"/>
      <c r="B363" s="50" t="n">
        <v>3</v>
      </c>
      <c r="C363" s="66" t="inlineStr">
        <is>
          <t>Вазирлар Маҳкамаси ҳузуридаги Солиқ қўмитаси</t>
        </is>
      </c>
      <c r="D363" s="16" t="n"/>
      <c r="E363" s="35">
        <f>SUMIFS(рўйхат!F:F,рўйхат!$CY:$CY,$B$392,рўйхат!$B:$B,$C363)</f>
        <v/>
      </c>
      <c r="F363" s="36">
        <f>SUMIFS(рўйхат!G:G,рўйхат!$CY:$CY,$B$392,рўйхат!$B:$B,$C363)</f>
        <v/>
      </c>
      <c r="G363" s="35">
        <f>SUMIFS(рўйхат!H:H,рўйхат!$CY:$CY,$B$392,рўйхат!$B:$B,$C363)</f>
        <v/>
      </c>
      <c r="H363" s="36">
        <f>SUMIFS(рўйхат!I:I,рўйхат!$CY:$CY,$B$392,рўйхат!$B:$B,$C363)</f>
        <v/>
      </c>
      <c r="I363" s="35">
        <f>SUMIFS(рўйхат!J:J,рўйхат!$CY:$CY,$B$392,рўйхат!$B:$B,$C363)</f>
        <v/>
      </c>
      <c r="J363" s="36">
        <f>SUMIFS(рўйхат!K:K,рўйхат!$CY:$CY,$B$392,рўйхат!$B:$B,$C363)</f>
        <v/>
      </c>
      <c r="K363" s="35">
        <f>SUMIFS(рўйхат!L:L,рўйхат!$CY:$CY,$B$392,рўйхат!$B:$B,$C363)</f>
        <v/>
      </c>
      <c r="L363" s="36">
        <f>SUMIFS(рўйхат!M:M,рўйхат!$CY:$CY,$B$392,рўйхат!$B:$B,$C363)</f>
        <v/>
      </c>
      <c r="M363" s="35">
        <f>SUMIFS(рўйхат!N:N,рўйхат!$CY:$CY,$B$392,рўйхат!$B:$B,$C363)</f>
        <v/>
      </c>
      <c r="N363" s="36">
        <f>SUMIFS(рўйхат!O:O,рўйхат!$CY:$CY,$B$392,рўйхат!$B:$B,$C363)</f>
        <v/>
      </c>
      <c r="O363" s="34">
        <f>IFERROR(M363/E363,0)</f>
        <v/>
      </c>
      <c r="P363" s="34">
        <f>IFERROR(N363/F363,0)</f>
        <v/>
      </c>
      <c r="Q363" s="35">
        <f>SUMIFS(рўйхат!P:P,рўйхат!$CY:$CY,$B$392,рўйхат!$B:$B,$C363)</f>
        <v/>
      </c>
      <c r="R363" s="36">
        <f>SUMIFS(рўйхат!Q:Q,рўйхат!$CY:$CY,$B$392,рўйхат!$B:$B,$C363)</f>
        <v/>
      </c>
      <c r="S363" s="35">
        <f>SUMIFS(рўйхат!R:R,рўйхат!$CY:$CY,$B$392,рўйхат!$B:$B,$C363)</f>
        <v/>
      </c>
      <c r="T363" s="36">
        <f>SUMIFS(рўйхат!S:S,рўйхат!$CY:$CY,$B$392,рўйхат!$B:$B,$C363)</f>
        <v/>
      </c>
      <c r="U363" s="35">
        <f>SUMIFS(рўйхат!T:T,рўйхат!$CY:$CY,$B$392,рўйхат!$B:$B,$C363)</f>
        <v/>
      </c>
      <c r="V363" s="36">
        <f>SUMIFS(рўйхат!U:U,рўйхат!$CY:$CY,$B$392,рўйхат!$B:$B,$C363)</f>
        <v/>
      </c>
      <c r="W363" s="35">
        <f>SUMIFS(рўйхат!V:V,рўйхат!$CY:$CY,$B$392,рўйхат!$B:$B,$C363)</f>
        <v/>
      </c>
      <c r="X363" s="36">
        <f>SUMIFS(рўйхат!W:W,рўйхат!$CY:$CY,$B$392,рўйхат!$B:$B,$C363)</f>
        <v/>
      </c>
      <c r="Y363" s="35">
        <f>SUMIFS(рўйхат!X:X,рўйхат!$CY:$CY,$B$392,рўйхат!$B:$B,$C363)</f>
        <v/>
      </c>
      <c r="Z363" s="36">
        <f>SUMIFS(рўйхат!Y:Y,рўйхат!$CY:$CY,$B$392,рўйхат!$B:$B,$C363)</f>
        <v/>
      </c>
      <c r="AA363" s="35">
        <f>SUMIFS(рўйхат!Z:Z,рўйхат!$CY:$CY,$B$392,рўйхат!$B:$B,$C363)</f>
        <v/>
      </c>
      <c r="AB363" s="36">
        <f>SUMIFS(рўйхат!AA:AA,рўйхат!$CY:$CY,$B$392,рўйхат!$B:$B,$C363)</f>
        <v/>
      </c>
      <c r="AC363" s="35">
        <f>SUMIFS(рўйхат!AB:AB,рўйхат!$CY:$CY,$B$392,рўйхат!$B:$B,$C363)</f>
        <v/>
      </c>
      <c r="AD363" s="36">
        <f>SUMIFS(рўйхат!AC:AC,рўйхат!$CY:$CY,$B$392,рўйхат!$B:$B,$C363)</f>
        <v/>
      </c>
      <c r="AE363" s="35">
        <f>SUMIFS(рўйхат!AD:AD,рўйхат!$CY:$CY,$B$392,рўйхат!$B:$B,$C363)</f>
        <v/>
      </c>
      <c r="AF363" s="36">
        <f>SUMIFS(рўйхат!AE:AE,рўйхат!$CY:$CY,$B$392,рўйхат!$B:$B,$C363)</f>
        <v/>
      </c>
      <c r="AG363" s="35">
        <f>SUMIFS(рўйхат!AH:AH,рўйхат!$CY:$CY,$B$392,рўйхат!$B:$B,$C363)</f>
        <v/>
      </c>
      <c r="AH363" s="36">
        <f>SUMIFS(рўйхат!AI:AI,рўйхат!$CY:$CY,$B$392,рўйхат!$B:$B,$C363)</f>
        <v/>
      </c>
      <c r="AI363" s="35">
        <f>SUMIFS(рўйхат!AJ:AJ,рўйхат!$CY:$CY,$B$392,рўйхат!$B:$B,$C363)</f>
        <v/>
      </c>
      <c r="AJ363" s="36">
        <f>SUMIFS(рўйхат!AK:AK,рўйхат!$CY:$CY,$B$392,рўйхат!$B:$B,$C363)</f>
        <v/>
      </c>
      <c r="AK363" s="35">
        <f>SUMIFS(рўйхат!AL:AL,рўйхат!$CY:$CY,$B$392,рўйхат!$B:$B,$C363)</f>
        <v/>
      </c>
      <c r="AL363" s="36">
        <f>SUMIFS(рўйхат!AM:AM,рўйхат!$CY:$CY,$B$392,рўйхат!$B:$B,$C363)</f>
        <v/>
      </c>
      <c r="AM363" s="77">
        <f>IFERROR(Q363/E363,0)</f>
        <v/>
      </c>
      <c r="AN363" s="77">
        <f>IFERROR(R363/F363,0)</f>
        <v/>
      </c>
      <c r="AO363" s="35">
        <f>SUMIFS(рўйхат!AX:AX,рўйхат!$CY:$CY,$B$392,рўйхат!$B:$B,$C363)</f>
        <v/>
      </c>
      <c r="AP363" s="36">
        <f>SUMIFS(рўйхат!AY:AY,рўйхат!$CY:$CY,$B$392,рўйхат!$B:$B,$C363)</f>
        <v/>
      </c>
      <c r="AQ363" s="35">
        <f>SUMIFS(рўйхат!AZ:AZ,рўйхат!$CY:$CY,$B$392,рўйхат!$B:$B,$C363)</f>
        <v/>
      </c>
      <c r="AR363" s="36">
        <f>SUMIFS(рўйхат!BA:BA,рўйхат!$CY:$CY,$B$392,рўйхат!$B:$B,$C363)</f>
        <v/>
      </c>
      <c r="AS363" s="35">
        <f>SUMIFS(рўйхат!BB:BB,рўйхат!$CY:$CY,$B$392,рўйхат!$B:$B,$C363)</f>
        <v/>
      </c>
      <c r="AT363" s="36">
        <f>SUMIFS(рўйхат!BC:BC,рўйхат!$CY:$CY,$B$392,рўйхат!$B:$B,$C363)</f>
        <v/>
      </c>
      <c r="AU363" s="35">
        <f>SUMIFS(рўйхат!BD:BD,рўйхат!$CY:$CY,$B$392,рўйхат!$B:$B,$C363)</f>
        <v/>
      </c>
      <c r="AV363" s="36">
        <f>SUMIFS(рўйхат!BE:BE,рўйхат!$CY:$CY,$B$392,рўйхат!$B:$B,$C363)</f>
        <v/>
      </c>
      <c r="AW363" s="35">
        <f>SUMIFS(рўйхат!BF:BF,рўйхат!$CY:$CY,$B$392,рўйхат!$B:$B,$C363)</f>
        <v/>
      </c>
      <c r="AX363" s="36">
        <f>SUMIFS(рўйхат!BG:BG,рўйхат!$CY:$CY,$B$392,рўйхат!$B:$B,$C363)</f>
        <v/>
      </c>
      <c r="AY363" s="35">
        <f>SUMIFS(рўйхат!BH:BH,рўйхат!$CY:$CY,$B$392,рўйхат!$B:$B,$C363)</f>
        <v/>
      </c>
      <c r="AZ363" s="36">
        <f>SUMIFS(рўйхат!BI:BI,рўйхат!$CY:$CY,$B$392,рўйхат!$B:$B,$C363)</f>
        <v/>
      </c>
      <c r="BA363" s="35">
        <f>SUMIFS(рўйхат!BJ:BJ,рўйхат!$CY:$CY,$B$392,рўйхат!$B:$B,$C363)</f>
        <v/>
      </c>
      <c r="BB363" s="36">
        <f>SUMIFS(рўйхат!BK:BK,рўйхат!$CY:$CY,$B$392,рўйхат!$B:$B,$C363)</f>
        <v/>
      </c>
      <c r="BC363" s="77">
        <f>IFERROR(AO363/E363,0)</f>
        <v/>
      </c>
      <c r="BD363" s="77">
        <f>IFERROR(AP363/F363,0)</f>
        <v/>
      </c>
      <c r="BE363" s="35">
        <f>SUMIFS(рўйхат!BL:BL,рўйхат!$CY:$CY,$B$392,рўйхат!$B:$B,$C363)</f>
        <v/>
      </c>
      <c r="BF363" s="36">
        <f>SUMIFS(рўйхат!BM:BM,рўйхат!$CY:$CY,$B$392,рўйхат!$B:$B,$C363)</f>
        <v/>
      </c>
      <c r="BG363" s="35">
        <f>SUMIFS(рўйхат!BN:BN,рўйхат!$CY:$CY,$B$392,рўйхат!$B:$B,$C363)</f>
        <v/>
      </c>
      <c r="BH363" s="36">
        <f>SUMIFS(рўйхат!BO:BO,рўйхат!$CY:$CY,$B$392,рўйхат!$B:$B,$C363)</f>
        <v/>
      </c>
      <c r="BI363" s="35">
        <f>SUMIFS(рўйхат!BP:BP,рўйхат!$CY:$CY,$B$392,рўйхат!$B:$B,$C363)</f>
        <v/>
      </c>
      <c r="BJ363" s="36">
        <f>SUMIFS(рўйхат!BQ:BQ,рўйхат!$CY:$CY,$B$392,рўйхат!$B:$B,$C363)</f>
        <v/>
      </c>
      <c r="BK363" s="35">
        <f>SUMIFS(рўйхат!BR:BR,рўйхат!$CY:$CY,$B$392,рўйхат!$B:$B,$C363)</f>
        <v/>
      </c>
      <c r="BL363" s="36">
        <f>SUMIFS(рўйхат!BS:BS,рўйхат!$CY:$CY,$B$392,рўйхат!$B:$B,$C363)</f>
        <v/>
      </c>
      <c r="BM363" s="35">
        <f>SUMIFS(рўйхат!BT:BT,рўйхат!$CY:$CY,$B$392,рўйхат!$B:$B,$C363)</f>
        <v/>
      </c>
      <c r="BN363" s="36">
        <f>SUMIFS(рўйхат!BU:BU,рўйхат!$CY:$CY,$B$392,рўйхат!$B:$B,$C363)</f>
        <v/>
      </c>
      <c r="BO363" s="35">
        <f>SUMIFS(рўйхат!BX:BX,рўйхат!$CY:$CY,$B$392,рўйхат!$B:$B,$C363)</f>
        <v/>
      </c>
      <c r="BP363" s="36">
        <f>SUMIFS(рўйхат!BY:BY,рўйхат!$CY:$CY,$B$392,рўйхат!$B:$B,$C363)</f>
        <v/>
      </c>
      <c r="BQ363" s="35">
        <f>SUMIFS(рўйхат!BZ:BZ,рўйхат!$CY:$CY,$B$392,рўйхат!$B:$B,$C363)</f>
        <v/>
      </c>
      <c r="BR363" s="36">
        <f>SUMIFS(рўйхат!CA:CA,рўйхат!$CY:$CY,$B$392,рўйхат!$B:$B,$C363)</f>
        <v/>
      </c>
      <c r="BS363" s="35">
        <f>SUMIFS(рўйхат!CB:CB,рўйхат!$CY:$CY,$B$392,рўйхат!$B:$B,$C363)</f>
        <v/>
      </c>
      <c r="BT363" s="36">
        <f>SUMIFS(рўйхат!CC:CC,рўйхат!$CY:$CY,$B$392,рўйхат!$B:$B,$C363)</f>
        <v/>
      </c>
      <c r="BU363" s="35">
        <f>SUMIFS(рўйхат!CD:CD,рўйхат!$CY:$CY,$B$392,рўйхат!$B:$B,$C363)</f>
        <v/>
      </c>
      <c r="BV363" s="36">
        <f>SUMIFS(рўйхат!CE:CE,рўйхат!$CY:$CY,$B$392,рўйхат!$B:$B,$C363)</f>
        <v/>
      </c>
      <c r="BW363" s="35">
        <f>SUMIFS(рўйхат!CH:CH,рўйхат!$CY:$CY,$B$392,рўйхат!$B:$B,$C363)</f>
        <v/>
      </c>
      <c r="BX363" s="36">
        <f>SUMIFS(рўйхат!CI:CI,рўйхат!$CY:$CY,$B$392,рўйхат!$B:$B,$C363)</f>
        <v/>
      </c>
      <c r="BY363" s="35">
        <f>SUMIFS(рўйхат!CJ:CJ,рўйхат!$CY:$CY,$B$392,рўйхат!$B:$B,$C363)</f>
        <v/>
      </c>
      <c r="BZ363" s="36">
        <f>SUMIFS(рўйхат!CK:CK,рўйхат!$CY:$CY,$B$392,рўйхат!$B:$B,$C363)</f>
        <v/>
      </c>
      <c r="CA363" s="35">
        <f>SUMIFS(рўйхат!CL:CL,рўйхат!$CY:$CY,$B$392,рўйхат!$B:$B,$C363)</f>
        <v/>
      </c>
      <c r="CB363" s="36">
        <f>SUMIFS(рўйхат!CM:CM,рўйхат!$CY:$CY,$B$392,рўйхат!$B:$B,$C363)</f>
        <v/>
      </c>
      <c r="CC363" s="35">
        <f>SUMIFS(рўйхат!CN:CN,рўйхат!$CY:$CY,$B$392,рўйхат!$B:$B,$C363)</f>
        <v/>
      </c>
      <c r="CD363" s="36">
        <f>SUMIFS(рўйхат!CO:CO,рўйхат!$CY:$CY,$B$392,рўйхат!$B:$B,$C363)</f>
        <v/>
      </c>
      <c r="CE363" s="77">
        <f>IFERROR(BE363/(Q363+BE363),0)</f>
        <v/>
      </c>
      <c r="CF363" s="78">
        <f>IFERROR(BF363/(R363+BF363),0)</f>
        <v/>
      </c>
      <c r="CG363" s="8">
        <f>COUNTIFS(B:B,B363)</f>
        <v/>
      </c>
    </row>
    <row r="364" hidden="1" outlineLevel="1" ht="17.1" customFormat="1" customHeight="1" s="8">
      <c r="A364" s="15" t="n"/>
      <c r="B364" s="50" t="n">
        <v>4</v>
      </c>
      <c r="C364" s="66" t="inlineStr">
        <is>
          <t>Вилоят ҳокимликлари</t>
        </is>
      </c>
      <c r="D364" s="16" t="n"/>
      <c r="E364" s="35">
        <f>SUMIFS(рўйхат!F:F,рўйхат!$CY:$CY,$B$392,рўйхат!$B:$B,$C364)</f>
        <v/>
      </c>
      <c r="F364" s="36">
        <f>SUMIFS(рўйхат!G:G,рўйхат!$CY:$CY,$B$392,рўйхат!$B:$B,$C364)</f>
        <v/>
      </c>
      <c r="G364" s="35">
        <f>SUMIFS(рўйхат!H:H,рўйхат!$CY:$CY,$B$392,рўйхат!$B:$B,$C364)</f>
        <v/>
      </c>
      <c r="H364" s="36">
        <f>SUMIFS(рўйхат!I:I,рўйхат!$CY:$CY,$B$392,рўйхат!$B:$B,$C364)</f>
        <v/>
      </c>
      <c r="I364" s="35">
        <f>SUMIFS(рўйхат!J:J,рўйхат!$CY:$CY,$B$392,рўйхат!$B:$B,$C364)</f>
        <v/>
      </c>
      <c r="J364" s="36">
        <f>SUMIFS(рўйхат!K:K,рўйхат!$CY:$CY,$B$392,рўйхат!$B:$B,$C364)</f>
        <v/>
      </c>
      <c r="K364" s="35">
        <f>SUMIFS(рўйхат!L:L,рўйхат!$CY:$CY,$B$392,рўйхат!$B:$B,$C364)</f>
        <v/>
      </c>
      <c r="L364" s="36">
        <f>SUMIFS(рўйхат!M:M,рўйхат!$CY:$CY,$B$392,рўйхат!$B:$B,$C364)</f>
        <v/>
      </c>
      <c r="M364" s="35">
        <f>SUMIFS(рўйхат!N:N,рўйхат!$CY:$CY,$B$392,рўйхат!$B:$B,$C364)</f>
        <v/>
      </c>
      <c r="N364" s="36">
        <f>SUMIFS(рўйхат!O:O,рўйхат!$CY:$CY,$B$392,рўйхат!$B:$B,$C364)</f>
        <v/>
      </c>
      <c r="O364" s="34">
        <f>IFERROR(M364/E364,0)</f>
        <v/>
      </c>
      <c r="P364" s="34">
        <f>IFERROR(N364/F364,0)</f>
        <v/>
      </c>
      <c r="Q364" s="35">
        <f>SUMIFS(рўйхат!P:P,рўйхат!$CY:$CY,$B$392,рўйхат!$B:$B,$C364)</f>
        <v/>
      </c>
      <c r="R364" s="36">
        <f>SUMIFS(рўйхат!Q:Q,рўйхат!$CY:$CY,$B$392,рўйхат!$B:$B,$C364)</f>
        <v/>
      </c>
      <c r="S364" s="35">
        <f>SUMIFS(рўйхат!R:R,рўйхат!$CY:$CY,$B$392,рўйхат!$B:$B,$C364)</f>
        <v/>
      </c>
      <c r="T364" s="36">
        <f>SUMIFS(рўйхат!S:S,рўйхат!$CY:$CY,$B$392,рўйхат!$B:$B,$C364)</f>
        <v/>
      </c>
      <c r="U364" s="35">
        <f>SUMIFS(рўйхат!T:T,рўйхат!$CY:$CY,$B$392,рўйхат!$B:$B,$C364)</f>
        <v/>
      </c>
      <c r="V364" s="36">
        <f>SUMIFS(рўйхат!U:U,рўйхат!$CY:$CY,$B$392,рўйхат!$B:$B,$C364)</f>
        <v/>
      </c>
      <c r="W364" s="35">
        <f>SUMIFS(рўйхат!V:V,рўйхат!$CY:$CY,$B$392,рўйхат!$B:$B,$C364)</f>
        <v/>
      </c>
      <c r="X364" s="36">
        <f>SUMIFS(рўйхат!W:W,рўйхат!$CY:$CY,$B$392,рўйхат!$B:$B,$C364)</f>
        <v/>
      </c>
      <c r="Y364" s="35">
        <f>SUMIFS(рўйхат!X:X,рўйхат!$CY:$CY,$B$392,рўйхат!$B:$B,$C364)</f>
        <v/>
      </c>
      <c r="Z364" s="36">
        <f>SUMIFS(рўйхат!Y:Y,рўйхат!$CY:$CY,$B$392,рўйхат!$B:$B,$C364)</f>
        <v/>
      </c>
      <c r="AA364" s="35">
        <f>SUMIFS(рўйхат!Z:Z,рўйхат!$CY:$CY,$B$392,рўйхат!$B:$B,$C364)</f>
        <v/>
      </c>
      <c r="AB364" s="36">
        <f>SUMIFS(рўйхат!AA:AA,рўйхат!$CY:$CY,$B$392,рўйхат!$B:$B,$C364)</f>
        <v/>
      </c>
      <c r="AC364" s="35">
        <f>SUMIFS(рўйхат!AB:AB,рўйхат!$CY:$CY,$B$392,рўйхат!$B:$B,$C364)</f>
        <v/>
      </c>
      <c r="AD364" s="36">
        <f>SUMIFS(рўйхат!AC:AC,рўйхат!$CY:$CY,$B$392,рўйхат!$B:$B,$C364)</f>
        <v/>
      </c>
      <c r="AE364" s="35">
        <f>SUMIFS(рўйхат!AD:AD,рўйхат!$CY:$CY,$B$392,рўйхат!$B:$B,$C364)</f>
        <v/>
      </c>
      <c r="AF364" s="36">
        <f>SUMIFS(рўйхат!AE:AE,рўйхат!$CY:$CY,$B$392,рўйхат!$B:$B,$C364)</f>
        <v/>
      </c>
      <c r="AG364" s="35">
        <f>SUMIFS(рўйхат!AH:AH,рўйхат!$CY:$CY,$B$392,рўйхат!$B:$B,$C364)</f>
        <v/>
      </c>
      <c r="AH364" s="36">
        <f>SUMIFS(рўйхат!AI:AI,рўйхат!$CY:$CY,$B$392,рўйхат!$B:$B,$C364)</f>
        <v/>
      </c>
      <c r="AI364" s="35">
        <f>SUMIFS(рўйхат!AJ:AJ,рўйхат!$CY:$CY,$B$392,рўйхат!$B:$B,$C364)</f>
        <v/>
      </c>
      <c r="AJ364" s="36">
        <f>SUMIFS(рўйхат!AK:AK,рўйхат!$CY:$CY,$B$392,рўйхат!$B:$B,$C364)</f>
        <v/>
      </c>
      <c r="AK364" s="35">
        <f>SUMIFS(рўйхат!AL:AL,рўйхат!$CY:$CY,$B$392,рўйхат!$B:$B,$C364)</f>
        <v/>
      </c>
      <c r="AL364" s="36">
        <f>SUMIFS(рўйхат!AM:AM,рўйхат!$CY:$CY,$B$392,рўйхат!$B:$B,$C364)</f>
        <v/>
      </c>
      <c r="AM364" s="77">
        <f>IFERROR(Q364/E364,0)</f>
        <v/>
      </c>
      <c r="AN364" s="77">
        <f>IFERROR(R364/F364,0)</f>
        <v/>
      </c>
      <c r="AO364" s="35">
        <f>SUMIFS(рўйхат!AX:AX,рўйхат!$CY:$CY,$B$392,рўйхат!$B:$B,$C364)</f>
        <v/>
      </c>
      <c r="AP364" s="36">
        <f>SUMIFS(рўйхат!AY:AY,рўйхат!$CY:$CY,$B$392,рўйхат!$B:$B,$C364)</f>
        <v/>
      </c>
      <c r="AQ364" s="35">
        <f>SUMIFS(рўйхат!AZ:AZ,рўйхат!$CY:$CY,$B$392,рўйхат!$B:$B,$C364)</f>
        <v/>
      </c>
      <c r="AR364" s="36">
        <f>SUMIFS(рўйхат!BA:BA,рўйхат!$CY:$CY,$B$392,рўйхат!$B:$B,$C364)</f>
        <v/>
      </c>
      <c r="AS364" s="35">
        <f>SUMIFS(рўйхат!BB:BB,рўйхат!$CY:$CY,$B$392,рўйхат!$B:$B,$C364)</f>
        <v/>
      </c>
      <c r="AT364" s="36">
        <f>SUMIFS(рўйхат!BC:BC,рўйхат!$CY:$CY,$B$392,рўйхат!$B:$B,$C364)</f>
        <v/>
      </c>
      <c r="AU364" s="35">
        <f>SUMIFS(рўйхат!BD:BD,рўйхат!$CY:$CY,$B$392,рўйхат!$B:$B,$C364)</f>
        <v/>
      </c>
      <c r="AV364" s="36">
        <f>SUMIFS(рўйхат!BE:BE,рўйхат!$CY:$CY,$B$392,рўйхат!$B:$B,$C364)</f>
        <v/>
      </c>
      <c r="AW364" s="35">
        <f>SUMIFS(рўйхат!BF:BF,рўйхат!$CY:$CY,$B$392,рўйхат!$B:$B,$C364)</f>
        <v/>
      </c>
      <c r="AX364" s="36">
        <f>SUMIFS(рўйхат!BG:BG,рўйхат!$CY:$CY,$B$392,рўйхат!$B:$B,$C364)</f>
        <v/>
      </c>
      <c r="AY364" s="35">
        <f>SUMIFS(рўйхат!BH:BH,рўйхат!$CY:$CY,$B$392,рўйхат!$B:$B,$C364)</f>
        <v/>
      </c>
      <c r="AZ364" s="36">
        <f>SUMIFS(рўйхат!BI:BI,рўйхат!$CY:$CY,$B$392,рўйхат!$B:$B,$C364)</f>
        <v/>
      </c>
      <c r="BA364" s="35">
        <f>SUMIFS(рўйхат!BJ:BJ,рўйхат!$CY:$CY,$B$392,рўйхат!$B:$B,$C364)</f>
        <v/>
      </c>
      <c r="BB364" s="36">
        <f>SUMIFS(рўйхат!BK:BK,рўйхат!$CY:$CY,$B$392,рўйхат!$B:$B,$C364)</f>
        <v/>
      </c>
      <c r="BC364" s="77">
        <f>IFERROR(AO364/E364,0)</f>
        <v/>
      </c>
      <c r="BD364" s="77">
        <f>IFERROR(AP364/F364,0)</f>
        <v/>
      </c>
      <c r="BE364" s="35">
        <f>SUMIFS(рўйхат!BL:BL,рўйхат!$CY:$CY,$B$392,рўйхат!$B:$B,$C364)</f>
        <v/>
      </c>
      <c r="BF364" s="36">
        <f>SUMIFS(рўйхат!BM:BM,рўйхат!$CY:$CY,$B$392,рўйхат!$B:$B,$C364)</f>
        <v/>
      </c>
      <c r="BG364" s="35">
        <f>SUMIFS(рўйхат!BN:BN,рўйхат!$CY:$CY,$B$392,рўйхат!$B:$B,$C364)</f>
        <v/>
      </c>
      <c r="BH364" s="36">
        <f>SUMIFS(рўйхат!BO:BO,рўйхат!$CY:$CY,$B$392,рўйхат!$B:$B,$C364)</f>
        <v/>
      </c>
      <c r="BI364" s="35">
        <f>SUMIFS(рўйхат!BP:BP,рўйхат!$CY:$CY,$B$392,рўйхат!$B:$B,$C364)</f>
        <v/>
      </c>
      <c r="BJ364" s="36">
        <f>SUMIFS(рўйхат!BQ:BQ,рўйхат!$CY:$CY,$B$392,рўйхат!$B:$B,$C364)</f>
        <v/>
      </c>
      <c r="BK364" s="35">
        <f>SUMIFS(рўйхат!BR:BR,рўйхат!$CY:$CY,$B$392,рўйхат!$B:$B,$C364)</f>
        <v/>
      </c>
      <c r="BL364" s="36">
        <f>SUMIFS(рўйхат!BS:BS,рўйхат!$CY:$CY,$B$392,рўйхат!$B:$B,$C364)</f>
        <v/>
      </c>
      <c r="BM364" s="35">
        <f>SUMIFS(рўйхат!BT:BT,рўйхат!$CY:$CY,$B$392,рўйхат!$B:$B,$C364)</f>
        <v/>
      </c>
      <c r="BN364" s="36">
        <f>SUMIFS(рўйхат!BU:BU,рўйхат!$CY:$CY,$B$392,рўйхат!$B:$B,$C364)</f>
        <v/>
      </c>
      <c r="BO364" s="35">
        <f>SUMIFS(рўйхат!BX:BX,рўйхат!$CY:$CY,$B$392,рўйхат!$B:$B,$C364)</f>
        <v/>
      </c>
      <c r="BP364" s="36">
        <f>SUMIFS(рўйхат!BY:BY,рўйхат!$CY:$CY,$B$392,рўйхат!$B:$B,$C364)</f>
        <v/>
      </c>
      <c r="BQ364" s="35">
        <f>SUMIFS(рўйхат!BZ:BZ,рўйхат!$CY:$CY,$B$392,рўйхат!$B:$B,$C364)</f>
        <v/>
      </c>
      <c r="BR364" s="36">
        <f>SUMIFS(рўйхат!CA:CA,рўйхат!$CY:$CY,$B$392,рўйхат!$B:$B,$C364)</f>
        <v/>
      </c>
      <c r="BS364" s="35">
        <f>SUMIFS(рўйхат!CB:CB,рўйхат!$CY:$CY,$B$392,рўйхат!$B:$B,$C364)</f>
        <v/>
      </c>
      <c r="BT364" s="36">
        <f>SUMIFS(рўйхат!CC:CC,рўйхат!$CY:$CY,$B$392,рўйхат!$B:$B,$C364)</f>
        <v/>
      </c>
      <c r="BU364" s="35">
        <f>SUMIFS(рўйхат!CD:CD,рўйхат!$CY:$CY,$B$392,рўйхат!$B:$B,$C364)</f>
        <v/>
      </c>
      <c r="BV364" s="36">
        <f>SUMIFS(рўйхат!CE:CE,рўйхат!$CY:$CY,$B$392,рўйхат!$B:$B,$C364)</f>
        <v/>
      </c>
      <c r="BW364" s="35">
        <f>SUMIFS(рўйхат!CH:CH,рўйхат!$CY:$CY,$B$392,рўйхат!$B:$B,$C364)</f>
        <v/>
      </c>
      <c r="BX364" s="36">
        <f>SUMIFS(рўйхат!CI:CI,рўйхат!$CY:$CY,$B$392,рўйхат!$B:$B,$C364)</f>
        <v/>
      </c>
      <c r="BY364" s="35">
        <f>SUMIFS(рўйхат!CJ:CJ,рўйхат!$CY:$CY,$B$392,рўйхат!$B:$B,$C364)</f>
        <v/>
      </c>
      <c r="BZ364" s="36">
        <f>SUMIFS(рўйхат!CK:CK,рўйхат!$CY:$CY,$B$392,рўйхат!$B:$B,$C364)</f>
        <v/>
      </c>
      <c r="CA364" s="35">
        <f>SUMIFS(рўйхат!CL:CL,рўйхат!$CY:$CY,$B$392,рўйхат!$B:$B,$C364)</f>
        <v/>
      </c>
      <c r="CB364" s="36">
        <f>SUMIFS(рўйхат!CM:CM,рўйхат!$CY:$CY,$B$392,рўйхат!$B:$B,$C364)</f>
        <v/>
      </c>
      <c r="CC364" s="35">
        <f>SUMIFS(рўйхат!CN:CN,рўйхат!$CY:$CY,$B$392,рўйхат!$B:$B,$C364)</f>
        <v/>
      </c>
      <c r="CD364" s="36">
        <f>SUMIFS(рўйхат!CO:CO,рўйхат!$CY:$CY,$B$392,рўйхат!$B:$B,$C364)</f>
        <v/>
      </c>
      <c r="CE364" s="77">
        <f>IFERROR(BE364/(Q364+BE364),0)</f>
        <v/>
      </c>
      <c r="CF364" s="78">
        <f>IFERROR(BF364/(R364+BF364),0)</f>
        <v/>
      </c>
      <c r="CG364" s="8">
        <f>COUNTIFS(B:B,B364)</f>
        <v/>
      </c>
    </row>
    <row r="365" hidden="1" outlineLevel="1" ht="17.1" customFormat="1" customHeight="1" s="8">
      <c r="A365" s="15" t="n"/>
      <c r="B365" s="50" t="n">
        <v>5</v>
      </c>
      <c r="C365" s="66" t="inlineStr">
        <is>
          <t>Ғазначилик қўмитаси</t>
        </is>
      </c>
      <c r="D365" s="16" t="n"/>
      <c r="E365" s="35">
        <f>SUMIFS(рўйхат!F:F,рўйхат!$CY:$CY,$B$392,рўйхат!$B:$B,$C365)</f>
        <v/>
      </c>
      <c r="F365" s="36">
        <f>SUMIFS(рўйхат!G:G,рўйхат!$CY:$CY,$B$392,рўйхат!$B:$B,$C365)</f>
        <v/>
      </c>
      <c r="G365" s="35">
        <f>SUMIFS(рўйхат!H:H,рўйхат!$CY:$CY,$B$392,рўйхат!$B:$B,$C365)</f>
        <v/>
      </c>
      <c r="H365" s="36">
        <f>SUMIFS(рўйхат!I:I,рўйхат!$CY:$CY,$B$392,рўйхат!$B:$B,$C365)</f>
        <v/>
      </c>
      <c r="I365" s="35">
        <f>SUMIFS(рўйхат!J:J,рўйхат!$CY:$CY,$B$392,рўйхат!$B:$B,$C365)</f>
        <v/>
      </c>
      <c r="J365" s="36">
        <f>SUMIFS(рўйхат!K:K,рўйхат!$CY:$CY,$B$392,рўйхат!$B:$B,$C365)</f>
        <v/>
      </c>
      <c r="K365" s="35">
        <f>SUMIFS(рўйхат!L:L,рўйхат!$CY:$CY,$B$392,рўйхат!$B:$B,$C365)</f>
        <v/>
      </c>
      <c r="L365" s="36">
        <f>SUMIFS(рўйхат!M:M,рўйхат!$CY:$CY,$B$392,рўйхат!$B:$B,$C365)</f>
        <v/>
      </c>
      <c r="M365" s="35">
        <f>SUMIFS(рўйхат!N:N,рўйхат!$CY:$CY,$B$392,рўйхат!$B:$B,$C365)</f>
        <v/>
      </c>
      <c r="N365" s="36">
        <f>SUMIFS(рўйхат!O:O,рўйхат!$CY:$CY,$B$392,рўйхат!$B:$B,$C365)</f>
        <v/>
      </c>
      <c r="O365" s="34">
        <f>IFERROR(M365/E365,0)</f>
        <v/>
      </c>
      <c r="P365" s="34">
        <f>IFERROR(N365/F365,0)</f>
        <v/>
      </c>
      <c r="Q365" s="35">
        <f>SUMIFS(рўйхат!P:P,рўйхат!$CY:$CY,$B$392,рўйхат!$B:$B,$C365)</f>
        <v/>
      </c>
      <c r="R365" s="36">
        <f>SUMIFS(рўйхат!Q:Q,рўйхат!$CY:$CY,$B$392,рўйхат!$B:$B,$C365)</f>
        <v/>
      </c>
      <c r="S365" s="35">
        <f>SUMIFS(рўйхат!R:R,рўйхат!$CY:$CY,$B$392,рўйхат!$B:$B,$C365)</f>
        <v/>
      </c>
      <c r="T365" s="36">
        <f>SUMIFS(рўйхат!S:S,рўйхат!$CY:$CY,$B$392,рўйхат!$B:$B,$C365)</f>
        <v/>
      </c>
      <c r="U365" s="35">
        <f>SUMIFS(рўйхат!T:T,рўйхат!$CY:$CY,$B$392,рўйхат!$B:$B,$C365)</f>
        <v/>
      </c>
      <c r="V365" s="36">
        <f>SUMIFS(рўйхат!U:U,рўйхат!$CY:$CY,$B$392,рўйхат!$B:$B,$C365)</f>
        <v/>
      </c>
      <c r="W365" s="35">
        <f>SUMIFS(рўйхат!V:V,рўйхат!$CY:$CY,$B$392,рўйхат!$B:$B,$C365)</f>
        <v/>
      </c>
      <c r="X365" s="36">
        <f>SUMIFS(рўйхат!W:W,рўйхат!$CY:$CY,$B$392,рўйхат!$B:$B,$C365)</f>
        <v/>
      </c>
      <c r="Y365" s="35">
        <f>SUMIFS(рўйхат!X:X,рўйхат!$CY:$CY,$B$392,рўйхат!$B:$B,$C365)</f>
        <v/>
      </c>
      <c r="Z365" s="36">
        <f>SUMIFS(рўйхат!Y:Y,рўйхат!$CY:$CY,$B$392,рўйхат!$B:$B,$C365)</f>
        <v/>
      </c>
      <c r="AA365" s="35">
        <f>SUMIFS(рўйхат!Z:Z,рўйхат!$CY:$CY,$B$392,рўйхат!$B:$B,$C365)</f>
        <v/>
      </c>
      <c r="AB365" s="36">
        <f>SUMIFS(рўйхат!AA:AA,рўйхат!$CY:$CY,$B$392,рўйхат!$B:$B,$C365)</f>
        <v/>
      </c>
      <c r="AC365" s="35">
        <f>SUMIFS(рўйхат!AB:AB,рўйхат!$CY:$CY,$B$392,рўйхат!$B:$B,$C365)</f>
        <v/>
      </c>
      <c r="AD365" s="36">
        <f>SUMIFS(рўйхат!AC:AC,рўйхат!$CY:$CY,$B$392,рўйхат!$B:$B,$C365)</f>
        <v/>
      </c>
      <c r="AE365" s="35">
        <f>SUMIFS(рўйхат!AD:AD,рўйхат!$CY:$CY,$B$392,рўйхат!$B:$B,$C365)</f>
        <v/>
      </c>
      <c r="AF365" s="36">
        <f>SUMIFS(рўйхат!AE:AE,рўйхат!$CY:$CY,$B$392,рўйхат!$B:$B,$C365)</f>
        <v/>
      </c>
      <c r="AG365" s="35">
        <f>SUMIFS(рўйхат!AH:AH,рўйхат!$CY:$CY,$B$392,рўйхат!$B:$B,$C365)</f>
        <v/>
      </c>
      <c r="AH365" s="36">
        <f>SUMIFS(рўйхат!AI:AI,рўйхат!$CY:$CY,$B$392,рўйхат!$B:$B,$C365)</f>
        <v/>
      </c>
      <c r="AI365" s="35">
        <f>SUMIFS(рўйхат!AJ:AJ,рўйхат!$CY:$CY,$B$392,рўйхат!$B:$B,$C365)</f>
        <v/>
      </c>
      <c r="AJ365" s="36">
        <f>SUMIFS(рўйхат!AK:AK,рўйхат!$CY:$CY,$B$392,рўйхат!$B:$B,$C365)</f>
        <v/>
      </c>
      <c r="AK365" s="35">
        <f>SUMIFS(рўйхат!AL:AL,рўйхат!$CY:$CY,$B$392,рўйхат!$B:$B,$C365)</f>
        <v/>
      </c>
      <c r="AL365" s="36">
        <f>SUMIFS(рўйхат!AM:AM,рўйхат!$CY:$CY,$B$392,рўйхат!$B:$B,$C365)</f>
        <v/>
      </c>
      <c r="AM365" s="77">
        <f>IFERROR(Q365/E365,0)</f>
        <v/>
      </c>
      <c r="AN365" s="77">
        <f>IFERROR(R365/F365,0)</f>
        <v/>
      </c>
      <c r="AO365" s="35">
        <f>SUMIFS(рўйхат!AX:AX,рўйхат!$CY:$CY,$B$392,рўйхат!$B:$B,$C365)</f>
        <v/>
      </c>
      <c r="AP365" s="36">
        <f>SUMIFS(рўйхат!AY:AY,рўйхат!$CY:$CY,$B$392,рўйхат!$B:$B,$C365)</f>
        <v/>
      </c>
      <c r="AQ365" s="35">
        <f>SUMIFS(рўйхат!AZ:AZ,рўйхат!$CY:$CY,$B$392,рўйхат!$B:$B,$C365)</f>
        <v/>
      </c>
      <c r="AR365" s="36">
        <f>SUMIFS(рўйхат!BA:BA,рўйхат!$CY:$CY,$B$392,рўйхат!$B:$B,$C365)</f>
        <v/>
      </c>
      <c r="AS365" s="35">
        <f>SUMIFS(рўйхат!BB:BB,рўйхат!$CY:$CY,$B$392,рўйхат!$B:$B,$C365)</f>
        <v/>
      </c>
      <c r="AT365" s="36">
        <f>SUMIFS(рўйхат!BC:BC,рўйхат!$CY:$CY,$B$392,рўйхат!$B:$B,$C365)</f>
        <v/>
      </c>
      <c r="AU365" s="35">
        <f>SUMIFS(рўйхат!BD:BD,рўйхат!$CY:$CY,$B$392,рўйхат!$B:$B,$C365)</f>
        <v/>
      </c>
      <c r="AV365" s="36">
        <f>SUMIFS(рўйхат!BE:BE,рўйхат!$CY:$CY,$B$392,рўйхат!$B:$B,$C365)</f>
        <v/>
      </c>
      <c r="AW365" s="35">
        <f>SUMIFS(рўйхат!BF:BF,рўйхат!$CY:$CY,$B$392,рўйхат!$B:$B,$C365)</f>
        <v/>
      </c>
      <c r="AX365" s="36">
        <f>SUMIFS(рўйхат!BG:BG,рўйхат!$CY:$CY,$B$392,рўйхат!$B:$B,$C365)</f>
        <v/>
      </c>
      <c r="AY365" s="35">
        <f>SUMIFS(рўйхат!BH:BH,рўйхат!$CY:$CY,$B$392,рўйхат!$B:$B,$C365)</f>
        <v/>
      </c>
      <c r="AZ365" s="36">
        <f>SUMIFS(рўйхат!BI:BI,рўйхат!$CY:$CY,$B$392,рўйхат!$B:$B,$C365)</f>
        <v/>
      </c>
      <c r="BA365" s="35">
        <f>SUMIFS(рўйхат!BJ:BJ,рўйхат!$CY:$CY,$B$392,рўйхат!$B:$B,$C365)</f>
        <v/>
      </c>
      <c r="BB365" s="36">
        <f>SUMIFS(рўйхат!BK:BK,рўйхат!$CY:$CY,$B$392,рўйхат!$B:$B,$C365)</f>
        <v/>
      </c>
      <c r="BC365" s="77">
        <f>IFERROR(AO365/E365,0)</f>
        <v/>
      </c>
      <c r="BD365" s="77">
        <f>IFERROR(AP365/F365,0)</f>
        <v/>
      </c>
      <c r="BE365" s="35">
        <f>SUMIFS(рўйхат!BL:BL,рўйхат!$CY:$CY,$B$392,рўйхат!$B:$B,$C365)</f>
        <v/>
      </c>
      <c r="BF365" s="36">
        <f>SUMIFS(рўйхат!BM:BM,рўйхат!$CY:$CY,$B$392,рўйхат!$B:$B,$C365)</f>
        <v/>
      </c>
      <c r="BG365" s="35">
        <f>SUMIFS(рўйхат!BN:BN,рўйхат!$CY:$CY,$B$392,рўйхат!$B:$B,$C365)</f>
        <v/>
      </c>
      <c r="BH365" s="36">
        <f>SUMIFS(рўйхат!BO:BO,рўйхат!$CY:$CY,$B$392,рўйхат!$B:$B,$C365)</f>
        <v/>
      </c>
      <c r="BI365" s="35">
        <f>SUMIFS(рўйхат!BP:BP,рўйхат!$CY:$CY,$B$392,рўйхат!$B:$B,$C365)</f>
        <v/>
      </c>
      <c r="BJ365" s="36">
        <f>SUMIFS(рўйхат!BQ:BQ,рўйхат!$CY:$CY,$B$392,рўйхат!$B:$B,$C365)</f>
        <v/>
      </c>
      <c r="BK365" s="35">
        <f>SUMIFS(рўйхат!BR:BR,рўйхат!$CY:$CY,$B$392,рўйхат!$B:$B,$C365)</f>
        <v/>
      </c>
      <c r="BL365" s="36">
        <f>SUMIFS(рўйхат!BS:BS,рўйхат!$CY:$CY,$B$392,рўйхат!$B:$B,$C365)</f>
        <v/>
      </c>
      <c r="BM365" s="35">
        <f>SUMIFS(рўйхат!BT:BT,рўйхат!$CY:$CY,$B$392,рўйхат!$B:$B,$C365)</f>
        <v/>
      </c>
      <c r="BN365" s="36">
        <f>SUMIFS(рўйхат!BU:BU,рўйхат!$CY:$CY,$B$392,рўйхат!$B:$B,$C365)</f>
        <v/>
      </c>
      <c r="BO365" s="35">
        <f>SUMIFS(рўйхат!BX:BX,рўйхат!$CY:$CY,$B$392,рўйхат!$B:$B,$C365)</f>
        <v/>
      </c>
      <c r="BP365" s="36">
        <f>SUMIFS(рўйхат!BY:BY,рўйхат!$CY:$CY,$B$392,рўйхат!$B:$B,$C365)</f>
        <v/>
      </c>
      <c r="BQ365" s="35">
        <f>SUMIFS(рўйхат!BZ:BZ,рўйхат!$CY:$CY,$B$392,рўйхат!$B:$B,$C365)</f>
        <v/>
      </c>
      <c r="BR365" s="36">
        <f>SUMIFS(рўйхат!CA:CA,рўйхат!$CY:$CY,$B$392,рўйхат!$B:$B,$C365)</f>
        <v/>
      </c>
      <c r="BS365" s="35">
        <f>SUMIFS(рўйхат!CB:CB,рўйхат!$CY:$CY,$B$392,рўйхат!$B:$B,$C365)</f>
        <v/>
      </c>
      <c r="BT365" s="36">
        <f>SUMIFS(рўйхат!CC:CC,рўйхат!$CY:$CY,$B$392,рўйхат!$B:$B,$C365)</f>
        <v/>
      </c>
      <c r="BU365" s="35">
        <f>SUMIFS(рўйхат!CD:CD,рўйхат!$CY:$CY,$B$392,рўйхат!$B:$B,$C365)</f>
        <v/>
      </c>
      <c r="BV365" s="36">
        <f>SUMIFS(рўйхат!CE:CE,рўйхат!$CY:$CY,$B$392,рўйхат!$B:$B,$C365)</f>
        <v/>
      </c>
      <c r="BW365" s="35">
        <f>SUMIFS(рўйхат!CH:CH,рўйхат!$CY:$CY,$B$392,рўйхат!$B:$B,$C365)</f>
        <v/>
      </c>
      <c r="BX365" s="36">
        <f>SUMIFS(рўйхат!CI:CI,рўйхат!$CY:$CY,$B$392,рўйхат!$B:$B,$C365)</f>
        <v/>
      </c>
      <c r="BY365" s="35">
        <f>SUMIFS(рўйхат!CJ:CJ,рўйхат!$CY:$CY,$B$392,рўйхат!$B:$B,$C365)</f>
        <v/>
      </c>
      <c r="BZ365" s="36">
        <f>SUMIFS(рўйхат!CK:CK,рўйхат!$CY:$CY,$B$392,рўйхат!$B:$B,$C365)</f>
        <v/>
      </c>
      <c r="CA365" s="35">
        <f>SUMIFS(рўйхат!CL:CL,рўйхат!$CY:$CY,$B$392,рўйхат!$B:$B,$C365)</f>
        <v/>
      </c>
      <c r="CB365" s="36">
        <f>SUMIFS(рўйхат!CM:CM,рўйхат!$CY:$CY,$B$392,рўйхат!$B:$B,$C365)</f>
        <v/>
      </c>
      <c r="CC365" s="35">
        <f>SUMIFS(рўйхат!CN:CN,рўйхат!$CY:$CY,$B$392,рўйхат!$B:$B,$C365)</f>
        <v/>
      </c>
      <c r="CD365" s="36">
        <f>SUMIFS(рўйхат!CO:CO,рўйхат!$CY:$CY,$B$392,рўйхат!$B:$B,$C365)</f>
        <v/>
      </c>
      <c r="CE365" s="77">
        <f>IFERROR(BE365/(Q365+BE365),0)</f>
        <v/>
      </c>
      <c r="CF365" s="78">
        <f>IFERROR(BF365/(R365+BF365),0)</f>
        <v/>
      </c>
      <c r="CG365" s="8">
        <f>COUNTIFS(B:B,B365)</f>
        <v/>
      </c>
    </row>
    <row r="366" hidden="1" outlineLevel="1" ht="17.1" customFormat="1" customHeight="1" s="8">
      <c r="A366" s="15" t="n"/>
      <c r="B366" s="50" t="n">
        <v>6</v>
      </c>
      <c r="C366" s="66" t="inlineStr">
        <is>
          <t>Давлат активларини бошқариш агентлиги</t>
        </is>
      </c>
      <c r="D366" s="16" t="n"/>
      <c r="E366" s="35">
        <f>SUMIFS(рўйхат!F:F,рўйхат!$CY:$CY,$B$392,рўйхат!$B:$B,$C366)</f>
        <v/>
      </c>
      <c r="F366" s="36">
        <f>SUMIFS(рўйхат!G:G,рўйхат!$CY:$CY,$B$392,рўйхат!$B:$B,$C366)</f>
        <v/>
      </c>
      <c r="G366" s="35">
        <f>SUMIFS(рўйхат!H:H,рўйхат!$CY:$CY,$B$392,рўйхат!$B:$B,$C366)</f>
        <v/>
      </c>
      <c r="H366" s="36">
        <f>SUMIFS(рўйхат!I:I,рўйхат!$CY:$CY,$B$392,рўйхат!$B:$B,$C366)</f>
        <v/>
      </c>
      <c r="I366" s="35">
        <f>SUMIFS(рўйхат!J:J,рўйхат!$CY:$CY,$B$392,рўйхат!$B:$B,$C366)</f>
        <v/>
      </c>
      <c r="J366" s="36">
        <f>SUMIFS(рўйхат!K:K,рўйхат!$CY:$CY,$B$392,рўйхат!$B:$B,$C366)</f>
        <v/>
      </c>
      <c r="K366" s="35">
        <f>SUMIFS(рўйхат!L:L,рўйхат!$CY:$CY,$B$392,рўйхат!$B:$B,$C366)</f>
        <v/>
      </c>
      <c r="L366" s="36">
        <f>SUMIFS(рўйхат!M:M,рўйхат!$CY:$CY,$B$392,рўйхат!$B:$B,$C366)</f>
        <v/>
      </c>
      <c r="M366" s="35">
        <f>SUMIFS(рўйхат!N:N,рўйхат!$CY:$CY,$B$392,рўйхат!$B:$B,$C366)</f>
        <v/>
      </c>
      <c r="N366" s="36">
        <f>SUMIFS(рўйхат!O:O,рўйхат!$CY:$CY,$B$392,рўйхат!$B:$B,$C366)</f>
        <v/>
      </c>
      <c r="O366" s="34">
        <f>IFERROR(M366/E366,0)</f>
        <v/>
      </c>
      <c r="P366" s="34">
        <f>IFERROR(N366/F366,0)</f>
        <v/>
      </c>
      <c r="Q366" s="35">
        <f>SUMIFS(рўйхат!P:P,рўйхат!$CY:$CY,$B$392,рўйхат!$B:$B,$C366)</f>
        <v/>
      </c>
      <c r="R366" s="36">
        <f>SUMIFS(рўйхат!Q:Q,рўйхат!$CY:$CY,$B$392,рўйхат!$B:$B,$C366)</f>
        <v/>
      </c>
      <c r="S366" s="35">
        <f>SUMIFS(рўйхат!R:R,рўйхат!$CY:$CY,$B$392,рўйхат!$B:$B,$C366)</f>
        <v/>
      </c>
      <c r="T366" s="36">
        <f>SUMIFS(рўйхат!S:S,рўйхат!$CY:$CY,$B$392,рўйхат!$B:$B,$C366)</f>
        <v/>
      </c>
      <c r="U366" s="35">
        <f>SUMIFS(рўйхат!T:T,рўйхат!$CY:$CY,$B$392,рўйхат!$B:$B,$C366)</f>
        <v/>
      </c>
      <c r="V366" s="36">
        <f>SUMIFS(рўйхат!U:U,рўйхат!$CY:$CY,$B$392,рўйхат!$B:$B,$C366)</f>
        <v/>
      </c>
      <c r="W366" s="35">
        <f>SUMIFS(рўйхат!V:V,рўйхат!$CY:$CY,$B$392,рўйхат!$B:$B,$C366)</f>
        <v/>
      </c>
      <c r="X366" s="36">
        <f>SUMIFS(рўйхат!W:W,рўйхат!$CY:$CY,$B$392,рўйхат!$B:$B,$C366)</f>
        <v/>
      </c>
      <c r="Y366" s="35">
        <f>SUMIFS(рўйхат!X:X,рўйхат!$CY:$CY,$B$392,рўйхат!$B:$B,$C366)</f>
        <v/>
      </c>
      <c r="Z366" s="36">
        <f>SUMIFS(рўйхат!Y:Y,рўйхат!$CY:$CY,$B$392,рўйхат!$B:$B,$C366)</f>
        <v/>
      </c>
      <c r="AA366" s="35">
        <f>SUMIFS(рўйхат!Z:Z,рўйхат!$CY:$CY,$B$392,рўйхат!$B:$B,$C366)</f>
        <v/>
      </c>
      <c r="AB366" s="36">
        <f>SUMIFS(рўйхат!AA:AA,рўйхат!$CY:$CY,$B$392,рўйхат!$B:$B,$C366)</f>
        <v/>
      </c>
      <c r="AC366" s="35">
        <f>SUMIFS(рўйхат!AB:AB,рўйхат!$CY:$CY,$B$392,рўйхат!$B:$B,$C366)</f>
        <v/>
      </c>
      <c r="AD366" s="36">
        <f>SUMIFS(рўйхат!AC:AC,рўйхат!$CY:$CY,$B$392,рўйхат!$B:$B,$C366)</f>
        <v/>
      </c>
      <c r="AE366" s="35">
        <f>SUMIFS(рўйхат!AD:AD,рўйхат!$CY:$CY,$B$392,рўйхат!$B:$B,$C366)</f>
        <v/>
      </c>
      <c r="AF366" s="36">
        <f>SUMIFS(рўйхат!AE:AE,рўйхат!$CY:$CY,$B$392,рўйхат!$B:$B,$C366)</f>
        <v/>
      </c>
      <c r="AG366" s="35">
        <f>SUMIFS(рўйхат!AH:AH,рўйхат!$CY:$CY,$B$392,рўйхат!$B:$B,$C366)</f>
        <v/>
      </c>
      <c r="AH366" s="36">
        <f>SUMIFS(рўйхат!AI:AI,рўйхат!$CY:$CY,$B$392,рўйхат!$B:$B,$C366)</f>
        <v/>
      </c>
      <c r="AI366" s="35">
        <f>SUMIFS(рўйхат!AJ:AJ,рўйхат!$CY:$CY,$B$392,рўйхат!$B:$B,$C366)</f>
        <v/>
      </c>
      <c r="AJ366" s="36">
        <f>SUMIFS(рўйхат!AK:AK,рўйхат!$CY:$CY,$B$392,рўйхат!$B:$B,$C366)</f>
        <v/>
      </c>
      <c r="AK366" s="35">
        <f>SUMIFS(рўйхат!AL:AL,рўйхат!$CY:$CY,$B$392,рўйхат!$B:$B,$C366)</f>
        <v/>
      </c>
      <c r="AL366" s="36">
        <f>SUMIFS(рўйхат!AM:AM,рўйхат!$CY:$CY,$B$392,рўйхат!$B:$B,$C366)</f>
        <v/>
      </c>
      <c r="AM366" s="77">
        <f>IFERROR(Q366/E366,0)</f>
        <v/>
      </c>
      <c r="AN366" s="77">
        <f>IFERROR(R366/F366,0)</f>
        <v/>
      </c>
      <c r="AO366" s="35">
        <f>SUMIFS(рўйхат!AX:AX,рўйхат!$CY:$CY,$B$392,рўйхат!$B:$B,$C366)</f>
        <v/>
      </c>
      <c r="AP366" s="36">
        <f>SUMIFS(рўйхат!AY:AY,рўйхат!$CY:$CY,$B$392,рўйхат!$B:$B,$C366)</f>
        <v/>
      </c>
      <c r="AQ366" s="35">
        <f>SUMIFS(рўйхат!AZ:AZ,рўйхат!$CY:$CY,$B$392,рўйхат!$B:$B,$C366)</f>
        <v/>
      </c>
      <c r="AR366" s="36">
        <f>SUMIFS(рўйхат!BA:BA,рўйхат!$CY:$CY,$B$392,рўйхат!$B:$B,$C366)</f>
        <v/>
      </c>
      <c r="AS366" s="35">
        <f>SUMIFS(рўйхат!BB:BB,рўйхат!$CY:$CY,$B$392,рўйхат!$B:$B,$C366)</f>
        <v/>
      </c>
      <c r="AT366" s="36">
        <f>SUMIFS(рўйхат!BC:BC,рўйхат!$CY:$CY,$B$392,рўйхат!$B:$B,$C366)</f>
        <v/>
      </c>
      <c r="AU366" s="35">
        <f>SUMIFS(рўйхат!BD:BD,рўйхат!$CY:$CY,$B$392,рўйхат!$B:$B,$C366)</f>
        <v/>
      </c>
      <c r="AV366" s="36">
        <f>SUMIFS(рўйхат!BE:BE,рўйхат!$CY:$CY,$B$392,рўйхат!$B:$B,$C366)</f>
        <v/>
      </c>
      <c r="AW366" s="35">
        <f>SUMIFS(рўйхат!BF:BF,рўйхат!$CY:$CY,$B$392,рўйхат!$B:$B,$C366)</f>
        <v/>
      </c>
      <c r="AX366" s="36">
        <f>SUMIFS(рўйхат!BG:BG,рўйхат!$CY:$CY,$B$392,рўйхат!$B:$B,$C366)</f>
        <v/>
      </c>
      <c r="AY366" s="35">
        <f>SUMIFS(рўйхат!BH:BH,рўйхат!$CY:$CY,$B$392,рўйхат!$B:$B,$C366)</f>
        <v/>
      </c>
      <c r="AZ366" s="36">
        <f>SUMIFS(рўйхат!BI:BI,рўйхат!$CY:$CY,$B$392,рўйхат!$B:$B,$C366)</f>
        <v/>
      </c>
      <c r="BA366" s="35">
        <f>SUMIFS(рўйхат!BJ:BJ,рўйхат!$CY:$CY,$B$392,рўйхат!$B:$B,$C366)</f>
        <v/>
      </c>
      <c r="BB366" s="36">
        <f>SUMIFS(рўйхат!BK:BK,рўйхат!$CY:$CY,$B$392,рўйхат!$B:$B,$C366)</f>
        <v/>
      </c>
      <c r="BC366" s="77">
        <f>IFERROR(AO366/E366,0)</f>
        <v/>
      </c>
      <c r="BD366" s="77">
        <f>IFERROR(AP366/F366,0)</f>
        <v/>
      </c>
      <c r="BE366" s="35">
        <f>SUMIFS(рўйхат!BL:BL,рўйхат!$CY:$CY,$B$392,рўйхат!$B:$B,$C366)</f>
        <v/>
      </c>
      <c r="BF366" s="36">
        <f>SUMIFS(рўйхат!BM:BM,рўйхат!$CY:$CY,$B$392,рўйхат!$B:$B,$C366)</f>
        <v/>
      </c>
      <c r="BG366" s="35">
        <f>SUMIFS(рўйхат!BN:BN,рўйхат!$CY:$CY,$B$392,рўйхат!$B:$B,$C366)</f>
        <v/>
      </c>
      <c r="BH366" s="36">
        <f>SUMIFS(рўйхат!BO:BO,рўйхат!$CY:$CY,$B$392,рўйхат!$B:$B,$C366)</f>
        <v/>
      </c>
      <c r="BI366" s="35">
        <f>SUMIFS(рўйхат!BP:BP,рўйхат!$CY:$CY,$B$392,рўйхат!$B:$B,$C366)</f>
        <v/>
      </c>
      <c r="BJ366" s="36">
        <f>SUMIFS(рўйхат!BQ:BQ,рўйхат!$CY:$CY,$B$392,рўйхат!$B:$B,$C366)</f>
        <v/>
      </c>
      <c r="BK366" s="35">
        <f>SUMIFS(рўйхат!BR:BR,рўйхат!$CY:$CY,$B$392,рўйхат!$B:$B,$C366)</f>
        <v/>
      </c>
      <c r="BL366" s="36">
        <f>SUMIFS(рўйхат!BS:BS,рўйхат!$CY:$CY,$B$392,рўйхат!$B:$B,$C366)</f>
        <v/>
      </c>
      <c r="BM366" s="35">
        <f>SUMIFS(рўйхат!BT:BT,рўйхат!$CY:$CY,$B$392,рўйхат!$B:$B,$C366)</f>
        <v/>
      </c>
      <c r="BN366" s="36">
        <f>SUMIFS(рўйхат!BU:BU,рўйхат!$CY:$CY,$B$392,рўйхат!$B:$B,$C366)</f>
        <v/>
      </c>
      <c r="BO366" s="35">
        <f>SUMIFS(рўйхат!BX:BX,рўйхат!$CY:$CY,$B$392,рўйхат!$B:$B,$C366)</f>
        <v/>
      </c>
      <c r="BP366" s="36">
        <f>SUMIFS(рўйхат!BY:BY,рўйхат!$CY:$CY,$B$392,рўйхат!$B:$B,$C366)</f>
        <v/>
      </c>
      <c r="BQ366" s="35">
        <f>SUMIFS(рўйхат!BZ:BZ,рўйхат!$CY:$CY,$B$392,рўйхат!$B:$B,$C366)</f>
        <v/>
      </c>
      <c r="BR366" s="36">
        <f>SUMIFS(рўйхат!CA:CA,рўйхат!$CY:$CY,$B$392,рўйхат!$B:$B,$C366)</f>
        <v/>
      </c>
      <c r="BS366" s="35">
        <f>SUMIFS(рўйхат!CB:CB,рўйхат!$CY:$CY,$B$392,рўйхат!$B:$B,$C366)</f>
        <v/>
      </c>
      <c r="BT366" s="36">
        <f>SUMIFS(рўйхат!CC:CC,рўйхат!$CY:$CY,$B$392,рўйхат!$B:$B,$C366)</f>
        <v/>
      </c>
      <c r="BU366" s="35">
        <f>SUMIFS(рўйхат!CD:CD,рўйхат!$CY:$CY,$B$392,рўйхат!$B:$B,$C366)</f>
        <v/>
      </c>
      <c r="BV366" s="36">
        <f>SUMIFS(рўйхат!CE:CE,рўйхат!$CY:$CY,$B$392,рўйхат!$B:$B,$C366)</f>
        <v/>
      </c>
      <c r="BW366" s="35">
        <f>SUMIFS(рўйхат!CH:CH,рўйхат!$CY:$CY,$B$392,рўйхат!$B:$B,$C366)</f>
        <v/>
      </c>
      <c r="BX366" s="36">
        <f>SUMIFS(рўйхат!CI:CI,рўйхат!$CY:$CY,$B$392,рўйхат!$B:$B,$C366)</f>
        <v/>
      </c>
      <c r="BY366" s="35">
        <f>SUMIFS(рўйхат!CJ:CJ,рўйхат!$CY:$CY,$B$392,рўйхат!$B:$B,$C366)</f>
        <v/>
      </c>
      <c r="BZ366" s="36">
        <f>SUMIFS(рўйхат!CK:CK,рўйхат!$CY:$CY,$B$392,рўйхат!$B:$B,$C366)</f>
        <v/>
      </c>
      <c r="CA366" s="35">
        <f>SUMIFS(рўйхат!CL:CL,рўйхат!$CY:$CY,$B$392,рўйхат!$B:$B,$C366)</f>
        <v/>
      </c>
      <c r="CB366" s="36">
        <f>SUMIFS(рўйхат!CM:CM,рўйхат!$CY:$CY,$B$392,рўйхат!$B:$B,$C366)</f>
        <v/>
      </c>
      <c r="CC366" s="35">
        <f>SUMIFS(рўйхат!CN:CN,рўйхат!$CY:$CY,$B$392,рўйхат!$B:$B,$C366)</f>
        <v/>
      </c>
      <c r="CD366" s="36">
        <f>SUMIFS(рўйхат!CO:CO,рўйхат!$CY:$CY,$B$392,рўйхат!$B:$B,$C366)</f>
        <v/>
      </c>
      <c r="CE366" s="77">
        <f>IFERROR(BE366/(Q366+BE366),0)</f>
        <v/>
      </c>
      <c r="CF366" s="78">
        <f>IFERROR(BF366/(R366+BF366),0)</f>
        <v/>
      </c>
      <c r="CG366" s="8">
        <f>COUNTIFS(B:B,B366)</f>
        <v/>
      </c>
    </row>
    <row r="367" hidden="1" outlineLevel="1" ht="17.1" customFormat="1" customHeight="1" s="8">
      <c r="A367" s="15" t="n"/>
      <c r="B367" s="50" t="n">
        <v>7</v>
      </c>
      <c r="C367" s="66" t="inlineStr">
        <is>
          <t>Иқтисодиёт ва молия вазирлиги</t>
        </is>
      </c>
      <c r="D367" s="16" t="n"/>
      <c r="E367" s="35">
        <f>SUMIFS(рўйхат!F:F,рўйхат!$CY:$CY,$B$392,рўйхат!$B:$B,$C367)</f>
        <v/>
      </c>
      <c r="F367" s="36">
        <f>SUMIFS(рўйхат!G:G,рўйхат!$CY:$CY,$B$392,рўйхат!$B:$B,$C367)</f>
        <v/>
      </c>
      <c r="G367" s="35">
        <f>SUMIFS(рўйхат!H:H,рўйхат!$CY:$CY,$B$392,рўйхат!$B:$B,$C367)</f>
        <v/>
      </c>
      <c r="H367" s="36">
        <f>SUMIFS(рўйхат!I:I,рўйхат!$CY:$CY,$B$392,рўйхат!$B:$B,$C367)</f>
        <v/>
      </c>
      <c r="I367" s="35">
        <f>SUMIFS(рўйхат!J:J,рўйхат!$CY:$CY,$B$392,рўйхат!$B:$B,$C367)</f>
        <v/>
      </c>
      <c r="J367" s="36">
        <f>SUMIFS(рўйхат!K:K,рўйхат!$CY:$CY,$B$392,рўйхат!$B:$B,$C367)</f>
        <v/>
      </c>
      <c r="K367" s="35">
        <f>SUMIFS(рўйхат!L:L,рўйхат!$CY:$CY,$B$392,рўйхат!$B:$B,$C367)</f>
        <v/>
      </c>
      <c r="L367" s="36">
        <f>SUMIFS(рўйхат!M:M,рўйхат!$CY:$CY,$B$392,рўйхат!$B:$B,$C367)</f>
        <v/>
      </c>
      <c r="M367" s="35">
        <f>SUMIFS(рўйхат!N:N,рўйхат!$CY:$CY,$B$392,рўйхат!$B:$B,$C367)</f>
        <v/>
      </c>
      <c r="N367" s="36">
        <f>SUMIFS(рўйхат!O:O,рўйхат!$CY:$CY,$B$392,рўйхат!$B:$B,$C367)</f>
        <v/>
      </c>
      <c r="O367" s="34">
        <f>IFERROR(M367/E367,0)</f>
        <v/>
      </c>
      <c r="P367" s="34">
        <f>IFERROR(N367/F367,0)</f>
        <v/>
      </c>
      <c r="Q367" s="35">
        <f>SUMIFS(рўйхат!P:P,рўйхат!$CY:$CY,$B$392,рўйхат!$B:$B,$C367)</f>
        <v/>
      </c>
      <c r="R367" s="36">
        <f>SUMIFS(рўйхат!Q:Q,рўйхат!$CY:$CY,$B$392,рўйхат!$B:$B,$C367)</f>
        <v/>
      </c>
      <c r="S367" s="35">
        <f>SUMIFS(рўйхат!R:R,рўйхат!$CY:$CY,$B$392,рўйхат!$B:$B,$C367)</f>
        <v/>
      </c>
      <c r="T367" s="36">
        <f>SUMIFS(рўйхат!S:S,рўйхат!$CY:$CY,$B$392,рўйхат!$B:$B,$C367)</f>
        <v/>
      </c>
      <c r="U367" s="35">
        <f>SUMIFS(рўйхат!T:T,рўйхат!$CY:$CY,$B$392,рўйхат!$B:$B,$C367)</f>
        <v/>
      </c>
      <c r="V367" s="36">
        <f>SUMIFS(рўйхат!U:U,рўйхат!$CY:$CY,$B$392,рўйхат!$B:$B,$C367)</f>
        <v/>
      </c>
      <c r="W367" s="35">
        <f>SUMIFS(рўйхат!V:V,рўйхат!$CY:$CY,$B$392,рўйхат!$B:$B,$C367)</f>
        <v/>
      </c>
      <c r="X367" s="36">
        <f>SUMIFS(рўйхат!W:W,рўйхат!$CY:$CY,$B$392,рўйхат!$B:$B,$C367)</f>
        <v/>
      </c>
      <c r="Y367" s="35">
        <f>SUMIFS(рўйхат!X:X,рўйхат!$CY:$CY,$B$392,рўйхат!$B:$B,$C367)</f>
        <v/>
      </c>
      <c r="Z367" s="36">
        <f>SUMIFS(рўйхат!Y:Y,рўйхат!$CY:$CY,$B$392,рўйхат!$B:$B,$C367)</f>
        <v/>
      </c>
      <c r="AA367" s="35">
        <f>SUMIFS(рўйхат!Z:Z,рўйхат!$CY:$CY,$B$392,рўйхат!$B:$B,$C367)</f>
        <v/>
      </c>
      <c r="AB367" s="36">
        <f>SUMIFS(рўйхат!AA:AA,рўйхат!$CY:$CY,$B$392,рўйхат!$B:$B,$C367)</f>
        <v/>
      </c>
      <c r="AC367" s="35">
        <f>SUMIFS(рўйхат!AB:AB,рўйхат!$CY:$CY,$B$392,рўйхат!$B:$B,$C367)</f>
        <v/>
      </c>
      <c r="AD367" s="36">
        <f>SUMIFS(рўйхат!AC:AC,рўйхат!$CY:$CY,$B$392,рўйхат!$B:$B,$C367)</f>
        <v/>
      </c>
      <c r="AE367" s="35">
        <f>SUMIFS(рўйхат!AD:AD,рўйхат!$CY:$CY,$B$392,рўйхат!$B:$B,$C367)</f>
        <v/>
      </c>
      <c r="AF367" s="36">
        <f>SUMIFS(рўйхат!AE:AE,рўйхат!$CY:$CY,$B$392,рўйхат!$B:$B,$C367)</f>
        <v/>
      </c>
      <c r="AG367" s="35">
        <f>SUMIFS(рўйхат!AH:AH,рўйхат!$CY:$CY,$B$392,рўйхат!$B:$B,$C367)</f>
        <v/>
      </c>
      <c r="AH367" s="36">
        <f>SUMIFS(рўйхат!AI:AI,рўйхат!$CY:$CY,$B$392,рўйхат!$B:$B,$C367)</f>
        <v/>
      </c>
      <c r="AI367" s="35">
        <f>SUMIFS(рўйхат!AJ:AJ,рўйхат!$CY:$CY,$B$392,рўйхат!$B:$B,$C367)</f>
        <v/>
      </c>
      <c r="AJ367" s="36">
        <f>SUMIFS(рўйхат!AK:AK,рўйхат!$CY:$CY,$B$392,рўйхат!$B:$B,$C367)</f>
        <v/>
      </c>
      <c r="AK367" s="35">
        <f>SUMIFS(рўйхат!AL:AL,рўйхат!$CY:$CY,$B$392,рўйхат!$B:$B,$C367)</f>
        <v/>
      </c>
      <c r="AL367" s="36">
        <f>SUMIFS(рўйхат!AM:AM,рўйхат!$CY:$CY,$B$392,рўйхат!$B:$B,$C367)</f>
        <v/>
      </c>
      <c r="AM367" s="77">
        <f>IFERROR(Q367/E367,0)</f>
        <v/>
      </c>
      <c r="AN367" s="77">
        <f>IFERROR(R367/F367,0)</f>
        <v/>
      </c>
      <c r="AO367" s="35">
        <f>SUMIFS(рўйхат!AX:AX,рўйхат!$CY:$CY,$B$392,рўйхат!$B:$B,$C367)</f>
        <v/>
      </c>
      <c r="AP367" s="36">
        <f>SUMIFS(рўйхат!AY:AY,рўйхат!$CY:$CY,$B$392,рўйхат!$B:$B,$C367)</f>
        <v/>
      </c>
      <c r="AQ367" s="35">
        <f>SUMIFS(рўйхат!AZ:AZ,рўйхат!$CY:$CY,$B$392,рўйхат!$B:$B,$C367)</f>
        <v/>
      </c>
      <c r="AR367" s="36">
        <f>SUMIFS(рўйхат!BA:BA,рўйхат!$CY:$CY,$B$392,рўйхат!$B:$B,$C367)</f>
        <v/>
      </c>
      <c r="AS367" s="35">
        <f>SUMIFS(рўйхат!BB:BB,рўйхат!$CY:$CY,$B$392,рўйхат!$B:$B,$C367)</f>
        <v/>
      </c>
      <c r="AT367" s="36">
        <f>SUMIFS(рўйхат!BC:BC,рўйхат!$CY:$CY,$B$392,рўйхат!$B:$B,$C367)</f>
        <v/>
      </c>
      <c r="AU367" s="35">
        <f>SUMIFS(рўйхат!BD:BD,рўйхат!$CY:$CY,$B$392,рўйхат!$B:$B,$C367)</f>
        <v/>
      </c>
      <c r="AV367" s="36">
        <f>SUMIFS(рўйхат!BE:BE,рўйхат!$CY:$CY,$B$392,рўйхат!$B:$B,$C367)</f>
        <v/>
      </c>
      <c r="AW367" s="35">
        <f>SUMIFS(рўйхат!BF:BF,рўйхат!$CY:$CY,$B$392,рўйхат!$B:$B,$C367)</f>
        <v/>
      </c>
      <c r="AX367" s="36">
        <f>SUMIFS(рўйхат!BG:BG,рўйхат!$CY:$CY,$B$392,рўйхат!$B:$B,$C367)</f>
        <v/>
      </c>
      <c r="AY367" s="35">
        <f>SUMIFS(рўйхат!BH:BH,рўйхат!$CY:$CY,$B$392,рўйхат!$B:$B,$C367)</f>
        <v/>
      </c>
      <c r="AZ367" s="36">
        <f>SUMIFS(рўйхат!BI:BI,рўйхат!$CY:$CY,$B$392,рўйхат!$B:$B,$C367)</f>
        <v/>
      </c>
      <c r="BA367" s="35">
        <f>SUMIFS(рўйхат!BJ:BJ,рўйхат!$CY:$CY,$B$392,рўйхат!$B:$B,$C367)</f>
        <v/>
      </c>
      <c r="BB367" s="36">
        <f>SUMIFS(рўйхат!BK:BK,рўйхат!$CY:$CY,$B$392,рўйхат!$B:$B,$C367)</f>
        <v/>
      </c>
      <c r="BC367" s="77">
        <f>IFERROR(AO367/E367,0)</f>
        <v/>
      </c>
      <c r="BD367" s="77">
        <f>IFERROR(AP367/F367,0)</f>
        <v/>
      </c>
      <c r="BE367" s="35">
        <f>SUMIFS(рўйхат!BL:BL,рўйхат!$CY:$CY,$B$392,рўйхат!$B:$B,$C367)</f>
        <v/>
      </c>
      <c r="BF367" s="36">
        <f>SUMIFS(рўйхат!BM:BM,рўйхат!$CY:$CY,$B$392,рўйхат!$B:$B,$C367)</f>
        <v/>
      </c>
      <c r="BG367" s="35">
        <f>SUMIFS(рўйхат!BN:BN,рўйхат!$CY:$CY,$B$392,рўйхат!$B:$B,$C367)</f>
        <v/>
      </c>
      <c r="BH367" s="36">
        <f>SUMIFS(рўйхат!BO:BO,рўйхат!$CY:$CY,$B$392,рўйхат!$B:$B,$C367)</f>
        <v/>
      </c>
      <c r="BI367" s="35">
        <f>SUMIFS(рўйхат!BP:BP,рўйхат!$CY:$CY,$B$392,рўйхат!$B:$B,$C367)</f>
        <v/>
      </c>
      <c r="BJ367" s="36">
        <f>SUMIFS(рўйхат!BQ:BQ,рўйхат!$CY:$CY,$B$392,рўйхат!$B:$B,$C367)</f>
        <v/>
      </c>
      <c r="BK367" s="35">
        <f>SUMIFS(рўйхат!BR:BR,рўйхат!$CY:$CY,$B$392,рўйхат!$B:$B,$C367)</f>
        <v/>
      </c>
      <c r="BL367" s="36">
        <f>SUMIFS(рўйхат!BS:BS,рўйхат!$CY:$CY,$B$392,рўйхат!$B:$B,$C367)</f>
        <v/>
      </c>
      <c r="BM367" s="35">
        <f>SUMIFS(рўйхат!BT:BT,рўйхат!$CY:$CY,$B$392,рўйхат!$B:$B,$C367)</f>
        <v/>
      </c>
      <c r="BN367" s="36">
        <f>SUMIFS(рўйхат!BU:BU,рўйхат!$CY:$CY,$B$392,рўйхат!$B:$B,$C367)</f>
        <v/>
      </c>
      <c r="BO367" s="35">
        <f>SUMIFS(рўйхат!BX:BX,рўйхат!$CY:$CY,$B$392,рўйхат!$B:$B,$C367)</f>
        <v/>
      </c>
      <c r="BP367" s="36">
        <f>SUMIFS(рўйхат!BY:BY,рўйхат!$CY:$CY,$B$392,рўйхат!$B:$B,$C367)</f>
        <v/>
      </c>
      <c r="BQ367" s="35">
        <f>SUMIFS(рўйхат!BZ:BZ,рўйхат!$CY:$CY,$B$392,рўйхат!$B:$B,$C367)</f>
        <v/>
      </c>
      <c r="BR367" s="36">
        <f>SUMIFS(рўйхат!CA:CA,рўйхат!$CY:$CY,$B$392,рўйхат!$B:$B,$C367)</f>
        <v/>
      </c>
      <c r="BS367" s="35">
        <f>SUMIFS(рўйхат!CB:CB,рўйхат!$CY:$CY,$B$392,рўйхат!$B:$B,$C367)</f>
        <v/>
      </c>
      <c r="BT367" s="36">
        <f>SUMIFS(рўйхат!CC:CC,рўйхат!$CY:$CY,$B$392,рўйхат!$B:$B,$C367)</f>
        <v/>
      </c>
      <c r="BU367" s="35">
        <f>SUMIFS(рўйхат!CD:CD,рўйхат!$CY:$CY,$B$392,рўйхат!$B:$B,$C367)</f>
        <v/>
      </c>
      <c r="BV367" s="36">
        <f>SUMIFS(рўйхат!CE:CE,рўйхат!$CY:$CY,$B$392,рўйхат!$B:$B,$C367)</f>
        <v/>
      </c>
      <c r="BW367" s="35">
        <f>SUMIFS(рўйхат!CH:CH,рўйхат!$CY:$CY,$B$392,рўйхат!$B:$B,$C367)</f>
        <v/>
      </c>
      <c r="BX367" s="36">
        <f>SUMIFS(рўйхат!CI:CI,рўйхат!$CY:$CY,$B$392,рўйхат!$B:$B,$C367)</f>
        <v/>
      </c>
      <c r="BY367" s="35">
        <f>SUMIFS(рўйхат!CJ:CJ,рўйхат!$CY:$CY,$B$392,рўйхат!$B:$B,$C367)</f>
        <v/>
      </c>
      <c r="BZ367" s="36">
        <f>SUMIFS(рўйхат!CK:CK,рўйхат!$CY:$CY,$B$392,рўйхат!$B:$B,$C367)</f>
        <v/>
      </c>
      <c r="CA367" s="35">
        <f>SUMIFS(рўйхат!CL:CL,рўйхат!$CY:$CY,$B$392,рўйхат!$B:$B,$C367)</f>
        <v/>
      </c>
      <c r="CB367" s="36">
        <f>SUMIFS(рўйхат!CM:CM,рўйхат!$CY:$CY,$B$392,рўйхат!$B:$B,$C367)</f>
        <v/>
      </c>
      <c r="CC367" s="35">
        <f>SUMIFS(рўйхат!CN:CN,рўйхат!$CY:$CY,$B$392,рўйхат!$B:$B,$C367)</f>
        <v/>
      </c>
      <c r="CD367" s="36">
        <f>SUMIFS(рўйхат!CO:CO,рўйхат!$CY:$CY,$B$392,рўйхат!$B:$B,$C367)</f>
        <v/>
      </c>
      <c r="CE367" s="77">
        <f>IFERROR(BE367/(Q367+BE367),0)</f>
        <v/>
      </c>
      <c r="CF367" s="78">
        <f>IFERROR(BF367/(R367+BF367),0)</f>
        <v/>
      </c>
      <c r="CG367" s="8">
        <f>COUNTIFS(B:B,B367)</f>
        <v/>
      </c>
    </row>
    <row r="368" hidden="1" outlineLevel="1" ht="33.95" customFormat="1" customHeight="1" s="8">
      <c r="A368" s="15" t="n"/>
      <c r="B368" s="50" t="n">
        <v>8</v>
      </c>
      <c r="C368" s="66" t="inlineStr">
        <is>
          <t>Иқтисодиёт ва молия вазирлиги ҳузуридаги бюджетдан ташқари Пенсия жамғармаси</t>
        </is>
      </c>
      <c r="D368" s="16" t="n"/>
      <c r="E368" s="35">
        <f>SUMIFS(рўйхат!F:F,рўйхат!$CY:$CY,$B$392,рўйхат!$B:$B,$C368)</f>
        <v/>
      </c>
      <c r="F368" s="36">
        <f>SUMIFS(рўйхат!G:G,рўйхат!$CY:$CY,$B$392,рўйхат!$B:$B,$C368)</f>
        <v/>
      </c>
      <c r="G368" s="35">
        <f>SUMIFS(рўйхат!H:H,рўйхат!$CY:$CY,$B$392,рўйхат!$B:$B,$C368)</f>
        <v/>
      </c>
      <c r="H368" s="36">
        <f>SUMIFS(рўйхат!I:I,рўйхат!$CY:$CY,$B$392,рўйхат!$B:$B,$C368)</f>
        <v/>
      </c>
      <c r="I368" s="35">
        <f>SUMIFS(рўйхат!J:J,рўйхат!$CY:$CY,$B$392,рўйхат!$B:$B,$C368)</f>
        <v/>
      </c>
      <c r="J368" s="36">
        <f>SUMIFS(рўйхат!K:K,рўйхат!$CY:$CY,$B$392,рўйхат!$B:$B,$C368)</f>
        <v/>
      </c>
      <c r="K368" s="35">
        <f>SUMIFS(рўйхат!L:L,рўйхат!$CY:$CY,$B$392,рўйхат!$B:$B,$C368)</f>
        <v/>
      </c>
      <c r="L368" s="36">
        <f>SUMIFS(рўйхат!M:M,рўйхат!$CY:$CY,$B$392,рўйхат!$B:$B,$C368)</f>
        <v/>
      </c>
      <c r="M368" s="35">
        <f>SUMIFS(рўйхат!N:N,рўйхат!$CY:$CY,$B$392,рўйхат!$B:$B,$C368)</f>
        <v/>
      </c>
      <c r="N368" s="36">
        <f>SUMIFS(рўйхат!O:O,рўйхат!$CY:$CY,$B$392,рўйхат!$B:$B,$C368)</f>
        <v/>
      </c>
      <c r="O368" s="34">
        <f>IFERROR(M368/E368,0)</f>
        <v/>
      </c>
      <c r="P368" s="34">
        <f>IFERROR(N368/F368,0)</f>
        <v/>
      </c>
      <c r="Q368" s="35">
        <f>SUMIFS(рўйхат!P:P,рўйхат!$CY:$CY,$B$392,рўйхат!$B:$B,$C368)</f>
        <v/>
      </c>
      <c r="R368" s="36">
        <f>SUMIFS(рўйхат!Q:Q,рўйхат!$CY:$CY,$B$392,рўйхат!$B:$B,$C368)</f>
        <v/>
      </c>
      <c r="S368" s="35">
        <f>SUMIFS(рўйхат!R:R,рўйхат!$CY:$CY,$B$392,рўйхат!$B:$B,$C368)</f>
        <v/>
      </c>
      <c r="T368" s="36">
        <f>SUMIFS(рўйхат!S:S,рўйхат!$CY:$CY,$B$392,рўйхат!$B:$B,$C368)</f>
        <v/>
      </c>
      <c r="U368" s="35">
        <f>SUMIFS(рўйхат!T:T,рўйхат!$CY:$CY,$B$392,рўйхат!$B:$B,$C368)</f>
        <v/>
      </c>
      <c r="V368" s="36">
        <f>SUMIFS(рўйхат!U:U,рўйхат!$CY:$CY,$B$392,рўйхат!$B:$B,$C368)</f>
        <v/>
      </c>
      <c r="W368" s="35">
        <f>SUMIFS(рўйхат!V:V,рўйхат!$CY:$CY,$B$392,рўйхат!$B:$B,$C368)</f>
        <v/>
      </c>
      <c r="X368" s="36">
        <f>SUMIFS(рўйхат!W:W,рўйхат!$CY:$CY,$B$392,рўйхат!$B:$B,$C368)</f>
        <v/>
      </c>
      <c r="Y368" s="35">
        <f>SUMIFS(рўйхат!X:X,рўйхат!$CY:$CY,$B$392,рўйхат!$B:$B,$C368)</f>
        <v/>
      </c>
      <c r="Z368" s="36">
        <f>SUMIFS(рўйхат!Y:Y,рўйхат!$CY:$CY,$B$392,рўйхат!$B:$B,$C368)</f>
        <v/>
      </c>
      <c r="AA368" s="35">
        <f>SUMIFS(рўйхат!Z:Z,рўйхат!$CY:$CY,$B$392,рўйхат!$B:$B,$C368)</f>
        <v/>
      </c>
      <c r="AB368" s="36">
        <f>SUMIFS(рўйхат!AA:AA,рўйхат!$CY:$CY,$B$392,рўйхат!$B:$B,$C368)</f>
        <v/>
      </c>
      <c r="AC368" s="35">
        <f>SUMIFS(рўйхат!AB:AB,рўйхат!$CY:$CY,$B$392,рўйхат!$B:$B,$C368)</f>
        <v/>
      </c>
      <c r="AD368" s="36">
        <f>SUMIFS(рўйхат!AC:AC,рўйхат!$CY:$CY,$B$392,рўйхат!$B:$B,$C368)</f>
        <v/>
      </c>
      <c r="AE368" s="35">
        <f>SUMIFS(рўйхат!AD:AD,рўйхат!$CY:$CY,$B$392,рўйхат!$B:$B,$C368)</f>
        <v/>
      </c>
      <c r="AF368" s="36">
        <f>SUMIFS(рўйхат!AE:AE,рўйхат!$CY:$CY,$B$392,рўйхат!$B:$B,$C368)</f>
        <v/>
      </c>
      <c r="AG368" s="35">
        <f>SUMIFS(рўйхат!AH:AH,рўйхат!$CY:$CY,$B$392,рўйхат!$B:$B,$C368)</f>
        <v/>
      </c>
      <c r="AH368" s="36">
        <f>SUMIFS(рўйхат!AI:AI,рўйхат!$CY:$CY,$B$392,рўйхат!$B:$B,$C368)</f>
        <v/>
      </c>
      <c r="AI368" s="35">
        <f>SUMIFS(рўйхат!AJ:AJ,рўйхат!$CY:$CY,$B$392,рўйхат!$B:$B,$C368)</f>
        <v/>
      </c>
      <c r="AJ368" s="36">
        <f>SUMIFS(рўйхат!AK:AK,рўйхат!$CY:$CY,$B$392,рўйхат!$B:$B,$C368)</f>
        <v/>
      </c>
      <c r="AK368" s="35">
        <f>SUMIFS(рўйхат!AL:AL,рўйхат!$CY:$CY,$B$392,рўйхат!$B:$B,$C368)</f>
        <v/>
      </c>
      <c r="AL368" s="36">
        <f>SUMIFS(рўйхат!AM:AM,рўйхат!$CY:$CY,$B$392,рўйхат!$B:$B,$C368)</f>
        <v/>
      </c>
      <c r="AM368" s="77">
        <f>IFERROR(Q368/E368,0)</f>
        <v/>
      </c>
      <c r="AN368" s="77">
        <f>IFERROR(R368/F368,0)</f>
        <v/>
      </c>
      <c r="AO368" s="35">
        <f>SUMIFS(рўйхат!AX:AX,рўйхат!$CY:$CY,$B$392,рўйхат!$B:$B,$C368)</f>
        <v/>
      </c>
      <c r="AP368" s="36">
        <f>SUMIFS(рўйхат!AY:AY,рўйхат!$CY:$CY,$B$392,рўйхат!$B:$B,$C368)</f>
        <v/>
      </c>
      <c r="AQ368" s="35">
        <f>SUMIFS(рўйхат!AZ:AZ,рўйхат!$CY:$CY,$B$392,рўйхат!$B:$B,$C368)</f>
        <v/>
      </c>
      <c r="AR368" s="36">
        <f>SUMIFS(рўйхат!BA:BA,рўйхат!$CY:$CY,$B$392,рўйхат!$B:$B,$C368)</f>
        <v/>
      </c>
      <c r="AS368" s="35">
        <f>SUMIFS(рўйхат!BB:BB,рўйхат!$CY:$CY,$B$392,рўйхат!$B:$B,$C368)</f>
        <v/>
      </c>
      <c r="AT368" s="36">
        <f>SUMIFS(рўйхат!BC:BC,рўйхат!$CY:$CY,$B$392,рўйхат!$B:$B,$C368)</f>
        <v/>
      </c>
      <c r="AU368" s="35">
        <f>SUMIFS(рўйхат!BD:BD,рўйхат!$CY:$CY,$B$392,рўйхат!$B:$B,$C368)</f>
        <v/>
      </c>
      <c r="AV368" s="36">
        <f>SUMIFS(рўйхат!BE:BE,рўйхат!$CY:$CY,$B$392,рўйхат!$B:$B,$C368)</f>
        <v/>
      </c>
      <c r="AW368" s="35">
        <f>SUMIFS(рўйхат!BF:BF,рўйхат!$CY:$CY,$B$392,рўйхат!$B:$B,$C368)</f>
        <v/>
      </c>
      <c r="AX368" s="36">
        <f>SUMIFS(рўйхат!BG:BG,рўйхат!$CY:$CY,$B$392,рўйхат!$B:$B,$C368)</f>
        <v/>
      </c>
      <c r="AY368" s="35">
        <f>SUMIFS(рўйхат!BH:BH,рўйхат!$CY:$CY,$B$392,рўйхат!$B:$B,$C368)</f>
        <v/>
      </c>
      <c r="AZ368" s="36">
        <f>SUMIFS(рўйхат!BI:BI,рўйхат!$CY:$CY,$B$392,рўйхат!$B:$B,$C368)</f>
        <v/>
      </c>
      <c r="BA368" s="35">
        <f>SUMIFS(рўйхат!BJ:BJ,рўйхат!$CY:$CY,$B$392,рўйхат!$B:$B,$C368)</f>
        <v/>
      </c>
      <c r="BB368" s="36">
        <f>SUMIFS(рўйхат!BK:BK,рўйхат!$CY:$CY,$B$392,рўйхат!$B:$B,$C368)</f>
        <v/>
      </c>
      <c r="BC368" s="77">
        <f>IFERROR(AO368/E368,0)</f>
        <v/>
      </c>
      <c r="BD368" s="77">
        <f>IFERROR(AP368/F368,0)</f>
        <v/>
      </c>
      <c r="BE368" s="35">
        <f>SUMIFS(рўйхат!BL:BL,рўйхат!$CY:$CY,$B$392,рўйхат!$B:$B,$C368)</f>
        <v/>
      </c>
      <c r="BF368" s="36">
        <f>SUMIFS(рўйхат!BM:BM,рўйхат!$CY:$CY,$B$392,рўйхат!$B:$B,$C368)</f>
        <v/>
      </c>
      <c r="BG368" s="35">
        <f>SUMIFS(рўйхат!BN:BN,рўйхат!$CY:$CY,$B$392,рўйхат!$B:$B,$C368)</f>
        <v/>
      </c>
      <c r="BH368" s="36">
        <f>SUMIFS(рўйхат!BO:BO,рўйхат!$CY:$CY,$B$392,рўйхат!$B:$B,$C368)</f>
        <v/>
      </c>
      <c r="BI368" s="35">
        <f>SUMIFS(рўйхат!BP:BP,рўйхат!$CY:$CY,$B$392,рўйхат!$B:$B,$C368)</f>
        <v/>
      </c>
      <c r="BJ368" s="36">
        <f>SUMIFS(рўйхат!BQ:BQ,рўйхат!$CY:$CY,$B$392,рўйхат!$B:$B,$C368)</f>
        <v/>
      </c>
      <c r="BK368" s="35">
        <f>SUMIFS(рўйхат!BR:BR,рўйхат!$CY:$CY,$B$392,рўйхат!$B:$B,$C368)</f>
        <v/>
      </c>
      <c r="BL368" s="36">
        <f>SUMIFS(рўйхат!BS:BS,рўйхат!$CY:$CY,$B$392,рўйхат!$B:$B,$C368)</f>
        <v/>
      </c>
      <c r="BM368" s="35">
        <f>SUMIFS(рўйхат!BT:BT,рўйхат!$CY:$CY,$B$392,рўйхат!$B:$B,$C368)</f>
        <v/>
      </c>
      <c r="BN368" s="36">
        <f>SUMIFS(рўйхат!BU:BU,рўйхат!$CY:$CY,$B$392,рўйхат!$B:$B,$C368)</f>
        <v/>
      </c>
      <c r="BO368" s="35">
        <f>SUMIFS(рўйхат!BX:BX,рўйхат!$CY:$CY,$B$392,рўйхат!$B:$B,$C368)</f>
        <v/>
      </c>
      <c r="BP368" s="36">
        <f>SUMIFS(рўйхат!BY:BY,рўйхат!$CY:$CY,$B$392,рўйхат!$B:$B,$C368)</f>
        <v/>
      </c>
      <c r="BQ368" s="35">
        <f>SUMIFS(рўйхат!BZ:BZ,рўйхат!$CY:$CY,$B$392,рўйхат!$B:$B,$C368)</f>
        <v/>
      </c>
      <c r="BR368" s="36">
        <f>SUMIFS(рўйхат!CA:CA,рўйхат!$CY:$CY,$B$392,рўйхат!$B:$B,$C368)</f>
        <v/>
      </c>
      <c r="BS368" s="35">
        <f>SUMIFS(рўйхат!CB:CB,рўйхат!$CY:$CY,$B$392,рўйхат!$B:$B,$C368)</f>
        <v/>
      </c>
      <c r="BT368" s="36">
        <f>SUMIFS(рўйхат!CC:CC,рўйхат!$CY:$CY,$B$392,рўйхат!$B:$B,$C368)</f>
        <v/>
      </c>
      <c r="BU368" s="35">
        <f>SUMIFS(рўйхат!CD:CD,рўйхат!$CY:$CY,$B$392,рўйхат!$B:$B,$C368)</f>
        <v/>
      </c>
      <c r="BV368" s="36">
        <f>SUMIFS(рўйхат!CE:CE,рўйхат!$CY:$CY,$B$392,рўйхат!$B:$B,$C368)</f>
        <v/>
      </c>
      <c r="BW368" s="35">
        <f>SUMIFS(рўйхат!CH:CH,рўйхат!$CY:$CY,$B$392,рўйхат!$B:$B,$C368)</f>
        <v/>
      </c>
      <c r="BX368" s="36">
        <f>SUMIFS(рўйхат!CI:CI,рўйхат!$CY:$CY,$B$392,рўйхат!$B:$B,$C368)</f>
        <v/>
      </c>
      <c r="BY368" s="35">
        <f>SUMIFS(рўйхат!CJ:CJ,рўйхат!$CY:$CY,$B$392,рўйхат!$B:$B,$C368)</f>
        <v/>
      </c>
      <c r="BZ368" s="36">
        <f>SUMIFS(рўйхат!CK:CK,рўйхат!$CY:$CY,$B$392,рўйхат!$B:$B,$C368)</f>
        <v/>
      </c>
      <c r="CA368" s="35">
        <f>SUMIFS(рўйхат!CL:CL,рўйхат!$CY:$CY,$B$392,рўйхат!$B:$B,$C368)</f>
        <v/>
      </c>
      <c r="CB368" s="36">
        <f>SUMIFS(рўйхат!CM:CM,рўйхат!$CY:$CY,$B$392,рўйхат!$B:$B,$C368)</f>
        <v/>
      </c>
      <c r="CC368" s="35">
        <f>SUMIFS(рўйхат!CN:CN,рўйхат!$CY:$CY,$B$392,рўйхат!$B:$B,$C368)</f>
        <v/>
      </c>
      <c r="CD368" s="36">
        <f>SUMIFS(рўйхат!CO:CO,рўйхат!$CY:$CY,$B$392,рўйхат!$B:$B,$C368)</f>
        <v/>
      </c>
      <c r="CE368" s="77">
        <f>IFERROR(BE368/(Q368+BE368),0)</f>
        <v/>
      </c>
      <c r="CF368" s="78">
        <f>IFERROR(BF368/(R368+BF368),0)</f>
        <v/>
      </c>
      <c r="CG368" s="8">
        <f>COUNTIFS(B:B,B368)</f>
        <v/>
      </c>
    </row>
    <row r="369" hidden="1" outlineLevel="1" ht="17.1" customFormat="1" customHeight="1" s="8">
      <c r="A369" s="15" t="n"/>
      <c r="B369" s="50" t="n">
        <v>9</v>
      </c>
      <c r="C369" s="66" t="inlineStr">
        <is>
          <t>Инвестициялар, саноат ва савдо вазирлиги</t>
        </is>
      </c>
      <c r="D369" s="16" t="n"/>
      <c r="E369" s="35">
        <f>SUMIFS(рўйхат!F:F,рўйхат!$CY:$CY,$B$392,рўйхат!$B:$B,$C369)</f>
        <v/>
      </c>
      <c r="F369" s="36">
        <f>SUMIFS(рўйхат!G:G,рўйхат!$CY:$CY,$B$392,рўйхат!$B:$B,$C369)</f>
        <v/>
      </c>
      <c r="G369" s="35">
        <f>SUMIFS(рўйхат!H:H,рўйхат!$CY:$CY,$B$392,рўйхат!$B:$B,$C369)</f>
        <v/>
      </c>
      <c r="H369" s="36">
        <f>SUMIFS(рўйхат!I:I,рўйхат!$CY:$CY,$B$392,рўйхат!$B:$B,$C369)</f>
        <v/>
      </c>
      <c r="I369" s="35">
        <f>SUMIFS(рўйхат!J:J,рўйхат!$CY:$CY,$B$392,рўйхат!$B:$B,$C369)</f>
        <v/>
      </c>
      <c r="J369" s="36">
        <f>SUMIFS(рўйхат!K:K,рўйхат!$CY:$CY,$B$392,рўйхат!$B:$B,$C369)</f>
        <v/>
      </c>
      <c r="K369" s="35">
        <f>SUMIFS(рўйхат!L:L,рўйхат!$CY:$CY,$B$392,рўйхат!$B:$B,$C369)</f>
        <v/>
      </c>
      <c r="L369" s="36">
        <f>SUMIFS(рўйхат!M:M,рўйхат!$CY:$CY,$B$392,рўйхат!$B:$B,$C369)</f>
        <v/>
      </c>
      <c r="M369" s="35">
        <f>SUMIFS(рўйхат!N:N,рўйхат!$CY:$CY,$B$392,рўйхат!$B:$B,$C369)</f>
        <v/>
      </c>
      <c r="N369" s="36">
        <f>SUMIFS(рўйхат!O:O,рўйхат!$CY:$CY,$B$392,рўйхат!$B:$B,$C369)</f>
        <v/>
      </c>
      <c r="O369" s="34">
        <f>IFERROR(M369/E369,0)</f>
        <v/>
      </c>
      <c r="P369" s="34">
        <f>IFERROR(N369/F369,0)</f>
        <v/>
      </c>
      <c r="Q369" s="35">
        <f>SUMIFS(рўйхат!P:P,рўйхат!$CY:$CY,$B$392,рўйхат!$B:$B,$C369)</f>
        <v/>
      </c>
      <c r="R369" s="36">
        <f>SUMIFS(рўйхат!Q:Q,рўйхат!$CY:$CY,$B$392,рўйхат!$B:$B,$C369)</f>
        <v/>
      </c>
      <c r="S369" s="35">
        <f>SUMIFS(рўйхат!R:R,рўйхат!$CY:$CY,$B$392,рўйхат!$B:$B,$C369)</f>
        <v/>
      </c>
      <c r="T369" s="36">
        <f>SUMIFS(рўйхат!S:S,рўйхат!$CY:$CY,$B$392,рўйхат!$B:$B,$C369)</f>
        <v/>
      </c>
      <c r="U369" s="35">
        <f>SUMIFS(рўйхат!T:T,рўйхат!$CY:$CY,$B$392,рўйхат!$B:$B,$C369)</f>
        <v/>
      </c>
      <c r="V369" s="36">
        <f>SUMIFS(рўйхат!U:U,рўйхат!$CY:$CY,$B$392,рўйхат!$B:$B,$C369)</f>
        <v/>
      </c>
      <c r="W369" s="35">
        <f>SUMIFS(рўйхат!V:V,рўйхат!$CY:$CY,$B$392,рўйхат!$B:$B,$C369)</f>
        <v/>
      </c>
      <c r="X369" s="36">
        <f>SUMIFS(рўйхат!W:W,рўйхат!$CY:$CY,$B$392,рўйхат!$B:$B,$C369)</f>
        <v/>
      </c>
      <c r="Y369" s="35">
        <f>SUMIFS(рўйхат!X:X,рўйхат!$CY:$CY,$B$392,рўйхат!$B:$B,$C369)</f>
        <v/>
      </c>
      <c r="Z369" s="36">
        <f>SUMIFS(рўйхат!Y:Y,рўйхат!$CY:$CY,$B$392,рўйхат!$B:$B,$C369)</f>
        <v/>
      </c>
      <c r="AA369" s="35">
        <f>SUMIFS(рўйхат!Z:Z,рўйхат!$CY:$CY,$B$392,рўйхат!$B:$B,$C369)</f>
        <v/>
      </c>
      <c r="AB369" s="36">
        <f>SUMIFS(рўйхат!AA:AA,рўйхат!$CY:$CY,$B$392,рўйхат!$B:$B,$C369)</f>
        <v/>
      </c>
      <c r="AC369" s="35">
        <f>SUMIFS(рўйхат!AB:AB,рўйхат!$CY:$CY,$B$392,рўйхат!$B:$B,$C369)</f>
        <v/>
      </c>
      <c r="AD369" s="36">
        <f>SUMIFS(рўйхат!AC:AC,рўйхат!$CY:$CY,$B$392,рўйхат!$B:$B,$C369)</f>
        <v/>
      </c>
      <c r="AE369" s="35">
        <f>SUMIFS(рўйхат!AD:AD,рўйхат!$CY:$CY,$B$392,рўйхат!$B:$B,$C369)</f>
        <v/>
      </c>
      <c r="AF369" s="36">
        <f>SUMIFS(рўйхат!AE:AE,рўйхат!$CY:$CY,$B$392,рўйхат!$B:$B,$C369)</f>
        <v/>
      </c>
      <c r="AG369" s="35">
        <f>SUMIFS(рўйхат!AH:AH,рўйхат!$CY:$CY,$B$392,рўйхат!$B:$B,$C369)</f>
        <v/>
      </c>
      <c r="AH369" s="36">
        <f>SUMIFS(рўйхат!AI:AI,рўйхат!$CY:$CY,$B$392,рўйхат!$B:$B,$C369)</f>
        <v/>
      </c>
      <c r="AI369" s="35">
        <f>SUMIFS(рўйхат!AJ:AJ,рўйхат!$CY:$CY,$B$392,рўйхат!$B:$B,$C369)</f>
        <v/>
      </c>
      <c r="AJ369" s="36">
        <f>SUMIFS(рўйхат!AK:AK,рўйхат!$CY:$CY,$B$392,рўйхат!$B:$B,$C369)</f>
        <v/>
      </c>
      <c r="AK369" s="35">
        <f>SUMIFS(рўйхат!AL:AL,рўйхат!$CY:$CY,$B$392,рўйхат!$B:$B,$C369)</f>
        <v/>
      </c>
      <c r="AL369" s="36">
        <f>SUMIFS(рўйхат!AM:AM,рўйхат!$CY:$CY,$B$392,рўйхат!$B:$B,$C369)</f>
        <v/>
      </c>
      <c r="AM369" s="77">
        <f>IFERROR(Q369/E369,0)</f>
        <v/>
      </c>
      <c r="AN369" s="77">
        <f>IFERROR(R369/F369,0)</f>
        <v/>
      </c>
      <c r="AO369" s="35">
        <f>SUMIFS(рўйхат!AX:AX,рўйхат!$CY:$CY,$B$392,рўйхат!$B:$B,$C369)</f>
        <v/>
      </c>
      <c r="AP369" s="36">
        <f>SUMIFS(рўйхат!AY:AY,рўйхат!$CY:$CY,$B$392,рўйхат!$B:$B,$C369)</f>
        <v/>
      </c>
      <c r="AQ369" s="35">
        <f>SUMIFS(рўйхат!AZ:AZ,рўйхат!$CY:$CY,$B$392,рўйхат!$B:$B,$C369)</f>
        <v/>
      </c>
      <c r="AR369" s="36">
        <f>SUMIFS(рўйхат!BA:BA,рўйхат!$CY:$CY,$B$392,рўйхат!$B:$B,$C369)</f>
        <v/>
      </c>
      <c r="AS369" s="35">
        <f>SUMIFS(рўйхат!BB:BB,рўйхат!$CY:$CY,$B$392,рўйхат!$B:$B,$C369)</f>
        <v/>
      </c>
      <c r="AT369" s="36">
        <f>SUMIFS(рўйхат!BC:BC,рўйхат!$CY:$CY,$B$392,рўйхат!$B:$B,$C369)</f>
        <v/>
      </c>
      <c r="AU369" s="35">
        <f>SUMIFS(рўйхат!BD:BD,рўйхат!$CY:$CY,$B$392,рўйхат!$B:$B,$C369)</f>
        <v/>
      </c>
      <c r="AV369" s="36">
        <f>SUMIFS(рўйхат!BE:BE,рўйхат!$CY:$CY,$B$392,рўйхат!$B:$B,$C369)</f>
        <v/>
      </c>
      <c r="AW369" s="35">
        <f>SUMIFS(рўйхат!BF:BF,рўйхат!$CY:$CY,$B$392,рўйхат!$B:$B,$C369)</f>
        <v/>
      </c>
      <c r="AX369" s="36">
        <f>SUMIFS(рўйхат!BG:BG,рўйхат!$CY:$CY,$B$392,рўйхат!$B:$B,$C369)</f>
        <v/>
      </c>
      <c r="AY369" s="35">
        <f>SUMIFS(рўйхат!BH:BH,рўйхат!$CY:$CY,$B$392,рўйхат!$B:$B,$C369)</f>
        <v/>
      </c>
      <c r="AZ369" s="36">
        <f>SUMIFS(рўйхат!BI:BI,рўйхат!$CY:$CY,$B$392,рўйхат!$B:$B,$C369)</f>
        <v/>
      </c>
      <c r="BA369" s="35">
        <f>SUMIFS(рўйхат!BJ:BJ,рўйхат!$CY:$CY,$B$392,рўйхат!$B:$B,$C369)</f>
        <v/>
      </c>
      <c r="BB369" s="36">
        <f>SUMIFS(рўйхат!BK:BK,рўйхат!$CY:$CY,$B$392,рўйхат!$B:$B,$C369)</f>
        <v/>
      </c>
      <c r="BC369" s="77">
        <f>IFERROR(AO369/E369,0)</f>
        <v/>
      </c>
      <c r="BD369" s="77">
        <f>IFERROR(AP369/F369,0)</f>
        <v/>
      </c>
      <c r="BE369" s="35">
        <f>SUMIFS(рўйхат!BL:BL,рўйхат!$CY:$CY,$B$392,рўйхат!$B:$B,$C369)</f>
        <v/>
      </c>
      <c r="BF369" s="36">
        <f>SUMIFS(рўйхат!BM:BM,рўйхат!$CY:$CY,$B$392,рўйхат!$B:$B,$C369)</f>
        <v/>
      </c>
      <c r="BG369" s="35">
        <f>SUMIFS(рўйхат!BN:BN,рўйхат!$CY:$CY,$B$392,рўйхат!$B:$B,$C369)</f>
        <v/>
      </c>
      <c r="BH369" s="36">
        <f>SUMIFS(рўйхат!BO:BO,рўйхат!$CY:$CY,$B$392,рўйхат!$B:$B,$C369)</f>
        <v/>
      </c>
      <c r="BI369" s="35">
        <f>SUMIFS(рўйхат!BP:BP,рўйхат!$CY:$CY,$B$392,рўйхат!$B:$B,$C369)</f>
        <v/>
      </c>
      <c r="BJ369" s="36">
        <f>SUMIFS(рўйхат!BQ:BQ,рўйхат!$CY:$CY,$B$392,рўйхат!$B:$B,$C369)</f>
        <v/>
      </c>
      <c r="BK369" s="35">
        <f>SUMIFS(рўйхат!BR:BR,рўйхат!$CY:$CY,$B$392,рўйхат!$B:$B,$C369)</f>
        <v/>
      </c>
      <c r="BL369" s="36">
        <f>SUMIFS(рўйхат!BS:BS,рўйхат!$CY:$CY,$B$392,рўйхат!$B:$B,$C369)</f>
        <v/>
      </c>
      <c r="BM369" s="35">
        <f>SUMIFS(рўйхат!BT:BT,рўйхат!$CY:$CY,$B$392,рўйхат!$B:$B,$C369)</f>
        <v/>
      </c>
      <c r="BN369" s="36">
        <f>SUMIFS(рўйхат!BU:BU,рўйхат!$CY:$CY,$B$392,рўйхат!$B:$B,$C369)</f>
        <v/>
      </c>
      <c r="BO369" s="35">
        <f>SUMIFS(рўйхат!BX:BX,рўйхат!$CY:$CY,$B$392,рўйхат!$B:$B,$C369)</f>
        <v/>
      </c>
      <c r="BP369" s="36">
        <f>SUMIFS(рўйхат!BY:BY,рўйхат!$CY:$CY,$B$392,рўйхат!$B:$B,$C369)</f>
        <v/>
      </c>
      <c r="BQ369" s="35">
        <f>SUMIFS(рўйхат!BZ:BZ,рўйхат!$CY:$CY,$B$392,рўйхат!$B:$B,$C369)</f>
        <v/>
      </c>
      <c r="BR369" s="36">
        <f>SUMIFS(рўйхат!CA:CA,рўйхат!$CY:$CY,$B$392,рўйхат!$B:$B,$C369)</f>
        <v/>
      </c>
      <c r="BS369" s="35">
        <f>SUMIFS(рўйхат!CB:CB,рўйхат!$CY:$CY,$B$392,рўйхат!$B:$B,$C369)</f>
        <v/>
      </c>
      <c r="BT369" s="36">
        <f>SUMIFS(рўйхат!CC:CC,рўйхат!$CY:$CY,$B$392,рўйхат!$B:$B,$C369)</f>
        <v/>
      </c>
      <c r="BU369" s="35">
        <f>SUMIFS(рўйхат!CD:CD,рўйхат!$CY:$CY,$B$392,рўйхат!$B:$B,$C369)</f>
        <v/>
      </c>
      <c r="BV369" s="36">
        <f>SUMIFS(рўйхат!CE:CE,рўйхат!$CY:$CY,$B$392,рўйхат!$B:$B,$C369)</f>
        <v/>
      </c>
      <c r="BW369" s="35">
        <f>SUMIFS(рўйхат!CH:CH,рўйхат!$CY:$CY,$B$392,рўйхат!$B:$B,$C369)</f>
        <v/>
      </c>
      <c r="BX369" s="36">
        <f>SUMIFS(рўйхат!CI:CI,рўйхат!$CY:$CY,$B$392,рўйхат!$B:$B,$C369)</f>
        <v/>
      </c>
      <c r="BY369" s="35">
        <f>SUMIFS(рўйхат!CJ:CJ,рўйхат!$CY:$CY,$B$392,рўйхат!$B:$B,$C369)</f>
        <v/>
      </c>
      <c r="BZ369" s="36">
        <f>SUMIFS(рўйхат!CK:CK,рўйхат!$CY:$CY,$B$392,рўйхат!$B:$B,$C369)</f>
        <v/>
      </c>
      <c r="CA369" s="35">
        <f>SUMIFS(рўйхат!CL:CL,рўйхат!$CY:$CY,$B$392,рўйхат!$B:$B,$C369)</f>
        <v/>
      </c>
      <c r="CB369" s="36">
        <f>SUMIFS(рўйхат!CM:CM,рўйхат!$CY:$CY,$B$392,рўйхат!$B:$B,$C369)</f>
        <v/>
      </c>
      <c r="CC369" s="35">
        <f>SUMIFS(рўйхат!CN:CN,рўйхат!$CY:$CY,$B$392,рўйхат!$B:$B,$C369)</f>
        <v/>
      </c>
      <c r="CD369" s="36">
        <f>SUMIFS(рўйхат!CO:CO,рўйхат!$CY:$CY,$B$392,рўйхат!$B:$B,$C369)</f>
        <v/>
      </c>
      <c r="CE369" s="77">
        <f>IFERROR(BE369/(Q369+BE369),0)</f>
        <v/>
      </c>
      <c r="CF369" s="78">
        <f>IFERROR(BF369/(R369+BF369),0)</f>
        <v/>
      </c>
      <c r="CG369" s="8">
        <f>COUNTIFS(B:B,B369)</f>
        <v/>
      </c>
    </row>
    <row r="370" hidden="1" outlineLevel="1" ht="33.95" customFormat="1" customHeight="1" s="8">
      <c r="A370" s="15" t="n"/>
      <c r="B370" s="50" t="n">
        <v>10</v>
      </c>
      <c r="C370" s="66" t="inlineStr">
        <is>
          <t>Камбағалликни қисқартириш ва бандлик вазирлиги</t>
        </is>
      </c>
      <c r="D370" s="16" t="n"/>
      <c r="E370" s="35">
        <f>SUMIFS(рўйхат!F:F,рўйхат!$CY:$CY,$B$392,рўйхат!$B:$B,$C370)</f>
        <v/>
      </c>
      <c r="F370" s="36">
        <f>SUMIFS(рўйхат!G:G,рўйхат!$CY:$CY,$B$392,рўйхат!$B:$B,$C370)</f>
        <v/>
      </c>
      <c r="G370" s="35">
        <f>SUMIFS(рўйхат!H:H,рўйхат!$CY:$CY,$B$392,рўйхат!$B:$B,$C370)</f>
        <v/>
      </c>
      <c r="H370" s="36">
        <f>SUMIFS(рўйхат!I:I,рўйхат!$CY:$CY,$B$392,рўйхат!$B:$B,$C370)</f>
        <v/>
      </c>
      <c r="I370" s="35">
        <f>SUMIFS(рўйхат!J:J,рўйхат!$CY:$CY,$B$392,рўйхат!$B:$B,$C370)</f>
        <v/>
      </c>
      <c r="J370" s="36">
        <f>SUMIFS(рўйхат!K:K,рўйхат!$CY:$CY,$B$392,рўйхат!$B:$B,$C370)</f>
        <v/>
      </c>
      <c r="K370" s="35">
        <f>SUMIFS(рўйхат!L:L,рўйхат!$CY:$CY,$B$392,рўйхат!$B:$B,$C370)</f>
        <v/>
      </c>
      <c r="L370" s="36">
        <f>SUMIFS(рўйхат!M:M,рўйхат!$CY:$CY,$B$392,рўйхат!$B:$B,$C370)</f>
        <v/>
      </c>
      <c r="M370" s="35">
        <f>SUMIFS(рўйхат!N:N,рўйхат!$CY:$CY,$B$392,рўйхат!$B:$B,$C370)</f>
        <v/>
      </c>
      <c r="N370" s="36">
        <f>SUMIFS(рўйхат!O:O,рўйхат!$CY:$CY,$B$392,рўйхат!$B:$B,$C370)</f>
        <v/>
      </c>
      <c r="O370" s="34">
        <f>IFERROR(M370/E370,0)</f>
        <v/>
      </c>
      <c r="P370" s="34">
        <f>IFERROR(N370/F370,0)</f>
        <v/>
      </c>
      <c r="Q370" s="35">
        <f>SUMIFS(рўйхат!P:P,рўйхат!$CY:$CY,$B$392,рўйхат!$B:$B,$C370)</f>
        <v/>
      </c>
      <c r="R370" s="36">
        <f>SUMIFS(рўйхат!Q:Q,рўйхат!$CY:$CY,$B$392,рўйхат!$B:$B,$C370)</f>
        <v/>
      </c>
      <c r="S370" s="35">
        <f>SUMIFS(рўйхат!R:R,рўйхат!$CY:$CY,$B$392,рўйхат!$B:$B,$C370)</f>
        <v/>
      </c>
      <c r="T370" s="36">
        <f>SUMIFS(рўйхат!S:S,рўйхат!$CY:$CY,$B$392,рўйхат!$B:$B,$C370)</f>
        <v/>
      </c>
      <c r="U370" s="35">
        <f>SUMIFS(рўйхат!T:T,рўйхат!$CY:$CY,$B$392,рўйхат!$B:$B,$C370)</f>
        <v/>
      </c>
      <c r="V370" s="36">
        <f>SUMIFS(рўйхат!U:U,рўйхат!$CY:$CY,$B$392,рўйхат!$B:$B,$C370)</f>
        <v/>
      </c>
      <c r="W370" s="35">
        <f>SUMIFS(рўйхат!V:V,рўйхат!$CY:$CY,$B$392,рўйхат!$B:$B,$C370)</f>
        <v/>
      </c>
      <c r="X370" s="36">
        <f>SUMIFS(рўйхат!W:W,рўйхат!$CY:$CY,$B$392,рўйхат!$B:$B,$C370)</f>
        <v/>
      </c>
      <c r="Y370" s="35">
        <f>SUMIFS(рўйхат!X:X,рўйхат!$CY:$CY,$B$392,рўйхат!$B:$B,$C370)</f>
        <v/>
      </c>
      <c r="Z370" s="36">
        <f>SUMIFS(рўйхат!Y:Y,рўйхат!$CY:$CY,$B$392,рўйхат!$B:$B,$C370)</f>
        <v/>
      </c>
      <c r="AA370" s="35">
        <f>SUMIFS(рўйхат!Z:Z,рўйхат!$CY:$CY,$B$392,рўйхат!$B:$B,$C370)</f>
        <v/>
      </c>
      <c r="AB370" s="36">
        <f>SUMIFS(рўйхат!AA:AA,рўйхат!$CY:$CY,$B$392,рўйхат!$B:$B,$C370)</f>
        <v/>
      </c>
      <c r="AC370" s="35">
        <f>SUMIFS(рўйхат!AB:AB,рўйхат!$CY:$CY,$B$392,рўйхат!$B:$B,$C370)</f>
        <v/>
      </c>
      <c r="AD370" s="36">
        <f>SUMIFS(рўйхат!AC:AC,рўйхат!$CY:$CY,$B$392,рўйхат!$B:$B,$C370)</f>
        <v/>
      </c>
      <c r="AE370" s="35">
        <f>SUMIFS(рўйхат!AD:AD,рўйхат!$CY:$CY,$B$392,рўйхат!$B:$B,$C370)</f>
        <v/>
      </c>
      <c r="AF370" s="36">
        <f>SUMIFS(рўйхат!AE:AE,рўйхат!$CY:$CY,$B$392,рўйхат!$B:$B,$C370)</f>
        <v/>
      </c>
      <c r="AG370" s="35">
        <f>SUMIFS(рўйхат!AH:AH,рўйхат!$CY:$CY,$B$392,рўйхат!$B:$B,$C370)</f>
        <v/>
      </c>
      <c r="AH370" s="36">
        <f>SUMIFS(рўйхат!AI:AI,рўйхат!$CY:$CY,$B$392,рўйхат!$B:$B,$C370)</f>
        <v/>
      </c>
      <c r="AI370" s="35">
        <f>SUMIFS(рўйхат!AJ:AJ,рўйхат!$CY:$CY,$B$392,рўйхат!$B:$B,$C370)</f>
        <v/>
      </c>
      <c r="AJ370" s="36">
        <f>SUMIFS(рўйхат!AK:AK,рўйхат!$CY:$CY,$B$392,рўйхат!$B:$B,$C370)</f>
        <v/>
      </c>
      <c r="AK370" s="35">
        <f>SUMIFS(рўйхат!AL:AL,рўйхат!$CY:$CY,$B$392,рўйхат!$B:$B,$C370)</f>
        <v/>
      </c>
      <c r="AL370" s="36">
        <f>SUMIFS(рўйхат!AM:AM,рўйхат!$CY:$CY,$B$392,рўйхат!$B:$B,$C370)</f>
        <v/>
      </c>
      <c r="AM370" s="77">
        <f>IFERROR(Q370/E370,0)</f>
        <v/>
      </c>
      <c r="AN370" s="77">
        <f>IFERROR(R370/F370,0)</f>
        <v/>
      </c>
      <c r="AO370" s="35">
        <f>SUMIFS(рўйхат!AX:AX,рўйхат!$CY:$CY,$B$392,рўйхат!$B:$B,$C370)</f>
        <v/>
      </c>
      <c r="AP370" s="36">
        <f>SUMIFS(рўйхат!AY:AY,рўйхат!$CY:$CY,$B$392,рўйхат!$B:$B,$C370)</f>
        <v/>
      </c>
      <c r="AQ370" s="35">
        <f>SUMIFS(рўйхат!AZ:AZ,рўйхат!$CY:$CY,$B$392,рўйхат!$B:$B,$C370)</f>
        <v/>
      </c>
      <c r="AR370" s="36">
        <f>SUMIFS(рўйхат!BA:BA,рўйхат!$CY:$CY,$B$392,рўйхат!$B:$B,$C370)</f>
        <v/>
      </c>
      <c r="AS370" s="35">
        <f>SUMIFS(рўйхат!BB:BB,рўйхат!$CY:$CY,$B$392,рўйхат!$B:$B,$C370)</f>
        <v/>
      </c>
      <c r="AT370" s="36">
        <f>SUMIFS(рўйхат!BC:BC,рўйхат!$CY:$CY,$B$392,рўйхат!$B:$B,$C370)</f>
        <v/>
      </c>
      <c r="AU370" s="35">
        <f>SUMIFS(рўйхат!BD:BD,рўйхат!$CY:$CY,$B$392,рўйхат!$B:$B,$C370)</f>
        <v/>
      </c>
      <c r="AV370" s="36">
        <f>SUMIFS(рўйхат!BE:BE,рўйхат!$CY:$CY,$B$392,рўйхат!$B:$B,$C370)</f>
        <v/>
      </c>
      <c r="AW370" s="35">
        <f>SUMIFS(рўйхат!BF:BF,рўйхат!$CY:$CY,$B$392,рўйхат!$B:$B,$C370)</f>
        <v/>
      </c>
      <c r="AX370" s="36">
        <f>SUMIFS(рўйхат!BG:BG,рўйхат!$CY:$CY,$B$392,рўйхат!$B:$B,$C370)</f>
        <v/>
      </c>
      <c r="AY370" s="35">
        <f>SUMIFS(рўйхат!BH:BH,рўйхат!$CY:$CY,$B$392,рўйхат!$B:$B,$C370)</f>
        <v/>
      </c>
      <c r="AZ370" s="36">
        <f>SUMIFS(рўйхат!BI:BI,рўйхат!$CY:$CY,$B$392,рўйхат!$B:$B,$C370)</f>
        <v/>
      </c>
      <c r="BA370" s="35">
        <f>SUMIFS(рўйхат!BJ:BJ,рўйхат!$CY:$CY,$B$392,рўйхат!$B:$B,$C370)</f>
        <v/>
      </c>
      <c r="BB370" s="36">
        <f>SUMIFS(рўйхат!BK:BK,рўйхат!$CY:$CY,$B$392,рўйхат!$B:$B,$C370)</f>
        <v/>
      </c>
      <c r="BC370" s="77">
        <f>IFERROR(AO370/E370,0)</f>
        <v/>
      </c>
      <c r="BD370" s="77">
        <f>IFERROR(AP370/F370,0)</f>
        <v/>
      </c>
      <c r="BE370" s="35">
        <f>SUMIFS(рўйхат!BL:BL,рўйхат!$CY:$CY,$B$392,рўйхат!$B:$B,$C370)</f>
        <v/>
      </c>
      <c r="BF370" s="36">
        <f>SUMIFS(рўйхат!BM:BM,рўйхат!$CY:$CY,$B$392,рўйхат!$B:$B,$C370)</f>
        <v/>
      </c>
      <c r="BG370" s="35">
        <f>SUMIFS(рўйхат!BN:BN,рўйхат!$CY:$CY,$B$392,рўйхат!$B:$B,$C370)</f>
        <v/>
      </c>
      <c r="BH370" s="36">
        <f>SUMIFS(рўйхат!BO:BO,рўйхат!$CY:$CY,$B$392,рўйхат!$B:$B,$C370)</f>
        <v/>
      </c>
      <c r="BI370" s="35">
        <f>SUMIFS(рўйхат!BP:BP,рўйхат!$CY:$CY,$B$392,рўйхат!$B:$B,$C370)</f>
        <v/>
      </c>
      <c r="BJ370" s="36">
        <f>SUMIFS(рўйхат!BQ:BQ,рўйхат!$CY:$CY,$B$392,рўйхат!$B:$B,$C370)</f>
        <v/>
      </c>
      <c r="BK370" s="35">
        <f>SUMIFS(рўйхат!BR:BR,рўйхат!$CY:$CY,$B$392,рўйхат!$B:$B,$C370)</f>
        <v/>
      </c>
      <c r="BL370" s="36">
        <f>SUMIFS(рўйхат!BS:BS,рўйхат!$CY:$CY,$B$392,рўйхат!$B:$B,$C370)</f>
        <v/>
      </c>
      <c r="BM370" s="35">
        <f>SUMIFS(рўйхат!BT:BT,рўйхат!$CY:$CY,$B$392,рўйхат!$B:$B,$C370)</f>
        <v/>
      </c>
      <c r="BN370" s="36">
        <f>SUMIFS(рўйхат!BU:BU,рўйхат!$CY:$CY,$B$392,рўйхат!$B:$B,$C370)</f>
        <v/>
      </c>
      <c r="BO370" s="35">
        <f>SUMIFS(рўйхат!BX:BX,рўйхат!$CY:$CY,$B$392,рўйхат!$B:$B,$C370)</f>
        <v/>
      </c>
      <c r="BP370" s="36">
        <f>SUMIFS(рўйхат!BY:BY,рўйхат!$CY:$CY,$B$392,рўйхат!$B:$B,$C370)</f>
        <v/>
      </c>
      <c r="BQ370" s="35">
        <f>SUMIFS(рўйхат!BZ:BZ,рўйхат!$CY:$CY,$B$392,рўйхат!$B:$B,$C370)</f>
        <v/>
      </c>
      <c r="BR370" s="36">
        <f>SUMIFS(рўйхат!CA:CA,рўйхат!$CY:$CY,$B$392,рўйхат!$B:$B,$C370)</f>
        <v/>
      </c>
      <c r="BS370" s="35">
        <f>SUMIFS(рўйхат!CB:CB,рўйхат!$CY:$CY,$B$392,рўйхат!$B:$B,$C370)</f>
        <v/>
      </c>
      <c r="BT370" s="36">
        <f>SUMIFS(рўйхат!CC:CC,рўйхат!$CY:$CY,$B$392,рўйхат!$B:$B,$C370)</f>
        <v/>
      </c>
      <c r="BU370" s="35">
        <f>SUMIFS(рўйхат!CD:CD,рўйхат!$CY:$CY,$B$392,рўйхат!$B:$B,$C370)</f>
        <v/>
      </c>
      <c r="BV370" s="36">
        <f>SUMIFS(рўйхат!CE:CE,рўйхат!$CY:$CY,$B$392,рўйхат!$B:$B,$C370)</f>
        <v/>
      </c>
      <c r="BW370" s="35">
        <f>SUMIFS(рўйхат!CH:CH,рўйхат!$CY:$CY,$B$392,рўйхат!$B:$B,$C370)</f>
        <v/>
      </c>
      <c r="BX370" s="36">
        <f>SUMIFS(рўйхат!CI:CI,рўйхат!$CY:$CY,$B$392,рўйхат!$B:$B,$C370)</f>
        <v/>
      </c>
      <c r="BY370" s="35">
        <f>SUMIFS(рўйхат!CJ:CJ,рўйхат!$CY:$CY,$B$392,рўйхат!$B:$B,$C370)</f>
        <v/>
      </c>
      <c r="BZ370" s="36">
        <f>SUMIFS(рўйхат!CK:CK,рўйхат!$CY:$CY,$B$392,рўйхат!$B:$B,$C370)</f>
        <v/>
      </c>
      <c r="CA370" s="35">
        <f>SUMIFS(рўйхат!CL:CL,рўйхат!$CY:$CY,$B$392,рўйхат!$B:$B,$C370)</f>
        <v/>
      </c>
      <c r="CB370" s="36">
        <f>SUMIFS(рўйхат!CM:CM,рўйхат!$CY:$CY,$B$392,рўйхат!$B:$B,$C370)</f>
        <v/>
      </c>
      <c r="CC370" s="35">
        <f>SUMIFS(рўйхат!CN:CN,рўйхат!$CY:$CY,$B$392,рўйхат!$B:$B,$C370)</f>
        <v/>
      </c>
      <c r="CD370" s="36">
        <f>SUMIFS(рўйхат!CO:CO,рўйхат!$CY:$CY,$B$392,рўйхат!$B:$B,$C370)</f>
        <v/>
      </c>
      <c r="CE370" s="77">
        <f>IFERROR(BE370/(Q370+BE370),0)</f>
        <v/>
      </c>
      <c r="CF370" s="78">
        <f>IFERROR(BF370/(R370+BF370),0)</f>
        <v/>
      </c>
      <c r="CG370" s="8">
        <f>COUNTIFS(B:B,B370)</f>
        <v/>
      </c>
    </row>
    <row r="371" hidden="1" outlineLevel="1" ht="17.1" customFormat="1" customHeight="1" s="8">
      <c r="A371" s="15" t="n"/>
      <c r="B371" s="50" t="n">
        <v>11</v>
      </c>
      <c r="C371" s="66" t="inlineStr">
        <is>
          <t>Қишлоқ хўжалиги вазирлиги</t>
        </is>
      </c>
      <c r="D371" s="16" t="n"/>
      <c r="E371" s="35">
        <f>SUMIFS(рўйхат!F:F,рўйхат!$CY:$CY,$B$392,рўйхат!$B:$B,$C371)</f>
        <v/>
      </c>
      <c r="F371" s="36">
        <f>SUMIFS(рўйхат!G:G,рўйхат!$CY:$CY,$B$392,рўйхат!$B:$B,$C371)</f>
        <v/>
      </c>
      <c r="G371" s="35">
        <f>SUMIFS(рўйхат!H:H,рўйхат!$CY:$CY,$B$392,рўйхат!$B:$B,$C371)</f>
        <v/>
      </c>
      <c r="H371" s="36">
        <f>SUMIFS(рўйхат!I:I,рўйхат!$CY:$CY,$B$392,рўйхат!$B:$B,$C371)</f>
        <v/>
      </c>
      <c r="I371" s="35">
        <f>SUMIFS(рўйхат!J:J,рўйхат!$CY:$CY,$B$392,рўйхат!$B:$B,$C371)</f>
        <v/>
      </c>
      <c r="J371" s="36">
        <f>SUMIFS(рўйхат!K:K,рўйхат!$CY:$CY,$B$392,рўйхат!$B:$B,$C371)</f>
        <v/>
      </c>
      <c r="K371" s="35">
        <f>SUMIFS(рўйхат!L:L,рўйхат!$CY:$CY,$B$392,рўйхат!$B:$B,$C371)</f>
        <v/>
      </c>
      <c r="L371" s="36">
        <f>SUMIFS(рўйхат!M:M,рўйхат!$CY:$CY,$B$392,рўйхат!$B:$B,$C371)</f>
        <v/>
      </c>
      <c r="M371" s="35">
        <f>SUMIFS(рўйхат!N:N,рўйхат!$CY:$CY,$B$392,рўйхат!$B:$B,$C371)</f>
        <v/>
      </c>
      <c r="N371" s="36">
        <f>SUMIFS(рўйхат!O:O,рўйхат!$CY:$CY,$B$392,рўйхат!$B:$B,$C371)</f>
        <v/>
      </c>
      <c r="O371" s="34">
        <f>IFERROR(M371/E371,0)</f>
        <v/>
      </c>
      <c r="P371" s="34">
        <f>IFERROR(N371/F371,0)</f>
        <v/>
      </c>
      <c r="Q371" s="35">
        <f>SUMIFS(рўйхат!P:P,рўйхат!$CY:$CY,$B$392,рўйхат!$B:$B,$C371)</f>
        <v/>
      </c>
      <c r="R371" s="36">
        <f>SUMIFS(рўйхат!Q:Q,рўйхат!$CY:$CY,$B$392,рўйхат!$B:$B,$C371)</f>
        <v/>
      </c>
      <c r="S371" s="35">
        <f>SUMIFS(рўйхат!R:R,рўйхат!$CY:$CY,$B$392,рўйхат!$B:$B,$C371)</f>
        <v/>
      </c>
      <c r="T371" s="36">
        <f>SUMIFS(рўйхат!S:S,рўйхат!$CY:$CY,$B$392,рўйхат!$B:$B,$C371)</f>
        <v/>
      </c>
      <c r="U371" s="35">
        <f>SUMIFS(рўйхат!T:T,рўйхат!$CY:$CY,$B$392,рўйхат!$B:$B,$C371)</f>
        <v/>
      </c>
      <c r="V371" s="36">
        <f>SUMIFS(рўйхат!U:U,рўйхат!$CY:$CY,$B$392,рўйхат!$B:$B,$C371)</f>
        <v/>
      </c>
      <c r="W371" s="35">
        <f>SUMIFS(рўйхат!V:V,рўйхат!$CY:$CY,$B$392,рўйхат!$B:$B,$C371)</f>
        <v/>
      </c>
      <c r="X371" s="36">
        <f>SUMIFS(рўйхат!W:W,рўйхат!$CY:$CY,$B$392,рўйхат!$B:$B,$C371)</f>
        <v/>
      </c>
      <c r="Y371" s="35">
        <f>SUMIFS(рўйхат!X:X,рўйхат!$CY:$CY,$B$392,рўйхат!$B:$B,$C371)</f>
        <v/>
      </c>
      <c r="Z371" s="36">
        <f>SUMIFS(рўйхат!Y:Y,рўйхат!$CY:$CY,$B$392,рўйхат!$B:$B,$C371)</f>
        <v/>
      </c>
      <c r="AA371" s="35">
        <f>SUMIFS(рўйхат!Z:Z,рўйхат!$CY:$CY,$B$392,рўйхат!$B:$B,$C371)</f>
        <v/>
      </c>
      <c r="AB371" s="36">
        <f>SUMIFS(рўйхат!AA:AA,рўйхат!$CY:$CY,$B$392,рўйхат!$B:$B,$C371)</f>
        <v/>
      </c>
      <c r="AC371" s="35">
        <f>SUMIFS(рўйхат!AB:AB,рўйхат!$CY:$CY,$B$392,рўйхат!$B:$B,$C371)</f>
        <v/>
      </c>
      <c r="AD371" s="36">
        <f>SUMIFS(рўйхат!AC:AC,рўйхат!$CY:$CY,$B$392,рўйхат!$B:$B,$C371)</f>
        <v/>
      </c>
      <c r="AE371" s="35">
        <f>SUMIFS(рўйхат!AD:AD,рўйхат!$CY:$CY,$B$392,рўйхат!$B:$B,$C371)</f>
        <v/>
      </c>
      <c r="AF371" s="36">
        <f>SUMIFS(рўйхат!AE:AE,рўйхат!$CY:$CY,$B$392,рўйхат!$B:$B,$C371)</f>
        <v/>
      </c>
      <c r="AG371" s="35">
        <f>SUMIFS(рўйхат!AH:AH,рўйхат!$CY:$CY,$B$392,рўйхат!$B:$B,$C371)</f>
        <v/>
      </c>
      <c r="AH371" s="36">
        <f>SUMIFS(рўйхат!AI:AI,рўйхат!$CY:$CY,$B$392,рўйхат!$B:$B,$C371)</f>
        <v/>
      </c>
      <c r="AI371" s="35">
        <f>SUMIFS(рўйхат!AJ:AJ,рўйхат!$CY:$CY,$B$392,рўйхат!$B:$B,$C371)</f>
        <v/>
      </c>
      <c r="AJ371" s="36">
        <f>SUMIFS(рўйхат!AK:AK,рўйхат!$CY:$CY,$B$392,рўйхат!$B:$B,$C371)</f>
        <v/>
      </c>
      <c r="AK371" s="35">
        <f>SUMIFS(рўйхат!AL:AL,рўйхат!$CY:$CY,$B$392,рўйхат!$B:$B,$C371)</f>
        <v/>
      </c>
      <c r="AL371" s="36">
        <f>SUMIFS(рўйхат!AM:AM,рўйхат!$CY:$CY,$B$392,рўйхат!$B:$B,$C371)</f>
        <v/>
      </c>
      <c r="AM371" s="77">
        <f>IFERROR(Q371/E371,0)</f>
        <v/>
      </c>
      <c r="AN371" s="77">
        <f>IFERROR(R371/F371,0)</f>
        <v/>
      </c>
      <c r="AO371" s="35">
        <f>SUMIFS(рўйхат!AX:AX,рўйхат!$CY:$CY,$B$392,рўйхат!$B:$B,$C371)</f>
        <v/>
      </c>
      <c r="AP371" s="36">
        <f>SUMIFS(рўйхат!AY:AY,рўйхат!$CY:$CY,$B$392,рўйхат!$B:$B,$C371)</f>
        <v/>
      </c>
      <c r="AQ371" s="35">
        <f>SUMIFS(рўйхат!AZ:AZ,рўйхат!$CY:$CY,$B$392,рўйхат!$B:$B,$C371)</f>
        <v/>
      </c>
      <c r="AR371" s="36">
        <f>SUMIFS(рўйхат!BA:BA,рўйхат!$CY:$CY,$B$392,рўйхат!$B:$B,$C371)</f>
        <v/>
      </c>
      <c r="AS371" s="35">
        <f>SUMIFS(рўйхат!BB:BB,рўйхат!$CY:$CY,$B$392,рўйхат!$B:$B,$C371)</f>
        <v/>
      </c>
      <c r="AT371" s="36">
        <f>SUMIFS(рўйхат!BC:BC,рўйхат!$CY:$CY,$B$392,рўйхат!$B:$B,$C371)</f>
        <v/>
      </c>
      <c r="AU371" s="35">
        <f>SUMIFS(рўйхат!BD:BD,рўйхат!$CY:$CY,$B$392,рўйхат!$B:$B,$C371)</f>
        <v/>
      </c>
      <c r="AV371" s="36">
        <f>SUMIFS(рўйхат!BE:BE,рўйхат!$CY:$CY,$B$392,рўйхат!$B:$B,$C371)</f>
        <v/>
      </c>
      <c r="AW371" s="35">
        <f>SUMIFS(рўйхат!BF:BF,рўйхат!$CY:$CY,$B$392,рўйхат!$B:$B,$C371)</f>
        <v/>
      </c>
      <c r="AX371" s="36">
        <f>SUMIFS(рўйхат!BG:BG,рўйхат!$CY:$CY,$B$392,рўйхат!$B:$B,$C371)</f>
        <v/>
      </c>
      <c r="AY371" s="35">
        <f>SUMIFS(рўйхат!BH:BH,рўйхат!$CY:$CY,$B$392,рўйхат!$B:$B,$C371)</f>
        <v/>
      </c>
      <c r="AZ371" s="36">
        <f>SUMIFS(рўйхат!BI:BI,рўйхат!$CY:$CY,$B$392,рўйхат!$B:$B,$C371)</f>
        <v/>
      </c>
      <c r="BA371" s="35">
        <f>SUMIFS(рўйхат!BJ:BJ,рўйхат!$CY:$CY,$B$392,рўйхат!$B:$B,$C371)</f>
        <v/>
      </c>
      <c r="BB371" s="36">
        <f>SUMIFS(рўйхат!BK:BK,рўйхат!$CY:$CY,$B$392,рўйхат!$B:$B,$C371)</f>
        <v/>
      </c>
      <c r="BC371" s="77">
        <f>IFERROR(AO371/E371,0)</f>
        <v/>
      </c>
      <c r="BD371" s="77">
        <f>IFERROR(AP371/F371,0)</f>
        <v/>
      </c>
      <c r="BE371" s="35">
        <f>SUMIFS(рўйхат!BL:BL,рўйхат!$CY:$CY,$B$392,рўйхат!$B:$B,$C371)</f>
        <v/>
      </c>
      <c r="BF371" s="36">
        <f>SUMIFS(рўйхат!BM:BM,рўйхат!$CY:$CY,$B$392,рўйхат!$B:$B,$C371)</f>
        <v/>
      </c>
      <c r="BG371" s="35">
        <f>SUMIFS(рўйхат!BN:BN,рўйхат!$CY:$CY,$B$392,рўйхат!$B:$B,$C371)</f>
        <v/>
      </c>
      <c r="BH371" s="36">
        <f>SUMIFS(рўйхат!BO:BO,рўйхат!$CY:$CY,$B$392,рўйхат!$B:$B,$C371)</f>
        <v/>
      </c>
      <c r="BI371" s="35">
        <f>SUMIFS(рўйхат!BP:BP,рўйхат!$CY:$CY,$B$392,рўйхат!$B:$B,$C371)</f>
        <v/>
      </c>
      <c r="BJ371" s="36">
        <f>SUMIFS(рўйхат!BQ:BQ,рўйхат!$CY:$CY,$B$392,рўйхат!$B:$B,$C371)</f>
        <v/>
      </c>
      <c r="BK371" s="35">
        <f>SUMIFS(рўйхат!BR:BR,рўйхат!$CY:$CY,$B$392,рўйхат!$B:$B,$C371)</f>
        <v/>
      </c>
      <c r="BL371" s="36">
        <f>SUMIFS(рўйхат!BS:BS,рўйхат!$CY:$CY,$B$392,рўйхат!$B:$B,$C371)</f>
        <v/>
      </c>
      <c r="BM371" s="35">
        <f>SUMIFS(рўйхат!BT:BT,рўйхат!$CY:$CY,$B$392,рўйхат!$B:$B,$C371)</f>
        <v/>
      </c>
      <c r="BN371" s="36">
        <f>SUMIFS(рўйхат!BU:BU,рўйхат!$CY:$CY,$B$392,рўйхат!$B:$B,$C371)</f>
        <v/>
      </c>
      <c r="BO371" s="35">
        <f>SUMIFS(рўйхат!BX:BX,рўйхат!$CY:$CY,$B$392,рўйхат!$B:$B,$C371)</f>
        <v/>
      </c>
      <c r="BP371" s="36">
        <f>SUMIFS(рўйхат!BY:BY,рўйхат!$CY:$CY,$B$392,рўйхат!$B:$B,$C371)</f>
        <v/>
      </c>
      <c r="BQ371" s="35">
        <f>SUMIFS(рўйхат!BZ:BZ,рўйхат!$CY:$CY,$B$392,рўйхат!$B:$B,$C371)</f>
        <v/>
      </c>
      <c r="BR371" s="36">
        <f>SUMIFS(рўйхат!CA:CA,рўйхат!$CY:$CY,$B$392,рўйхат!$B:$B,$C371)</f>
        <v/>
      </c>
      <c r="BS371" s="35">
        <f>SUMIFS(рўйхат!CB:CB,рўйхат!$CY:$CY,$B$392,рўйхат!$B:$B,$C371)</f>
        <v/>
      </c>
      <c r="BT371" s="36">
        <f>SUMIFS(рўйхат!CC:CC,рўйхат!$CY:$CY,$B$392,рўйхат!$B:$B,$C371)</f>
        <v/>
      </c>
      <c r="BU371" s="35">
        <f>SUMIFS(рўйхат!CD:CD,рўйхат!$CY:$CY,$B$392,рўйхат!$B:$B,$C371)</f>
        <v/>
      </c>
      <c r="BV371" s="36">
        <f>SUMIFS(рўйхат!CE:CE,рўйхат!$CY:$CY,$B$392,рўйхат!$B:$B,$C371)</f>
        <v/>
      </c>
      <c r="BW371" s="35">
        <f>SUMIFS(рўйхат!CH:CH,рўйхат!$CY:$CY,$B$392,рўйхат!$B:$B,$C371)</f>
        <v/>
      </c>
      <c r="BX371" s="36">
        <f>SUMIFS(рўйхат!CI:CI,рўйхат!$CY:$CY,$B$392,рўйхат!$B:$B,$C371)</f>
        <v/>
      </c>
      <c r="BY371" s="35">
        <f>SUMIFS(рўйхат!CJ:CJ,рўйхат!$CY:$CY,$B$392,рўйхат!$B:$B,$C371)</f>
        <v/>
      </c>
      <c r="BZ371" s="36">
        <f>SUMIFS(рўйхат!CK:CK,рўйхат!$CY:$CY,$B$392,рўйхат!$B:$B,$C371)</f>
        <v/>
      </c>
      <c r="CA371" s="35">
        <f>SUMIFS(рўйхат!CL:CL,рўйхат!$CY:$CY,$B$392,рўйхат!$B:$B,$C371)</f>
        <v/>
      </c>
      <c r="CB371" s="36">
        <f>SUMIFS(рўйхат!CM:CM,рўйхат!$CY:$CY,$B$392,рўйхат!$B:$B,$C371)</f>
        <v/>
      </c>
      <c r="CC371" s="35">
        <f>SUMIFS(рўйхат!CN:CN,рўйхат!$CY:$CY,$B$392,рўйхат!$B:$B,$C371)</f>
        <v/>
      </c>
      <c r="CD371" s="36">
        <f>SUMIFS(рўйхат!CO:CO,рўйхат!$CY:$CY,$B$392,рўйхат!$B:$B,$C371)</f>
        <v/>
      </c>
      <c r="CE371" s="77">
        <f>IFERROR(BE371/(Q371+BE371),0)</f>
        <v/>
      </c>
      <c r="CF371" s="78">
        <f>IFERROR(BF371/(R371+BF371),0)</f>
        <v/>
      </c>
      <c r="CG371" s="8">
        <f>COUNTIFS(B:B,B371)</f>
        <v/>
      </c>
    </row>
    <row r="372" hidden="1" outlineLevel="1" ht="17.1" customFormat="1" customHeight="1" s="8">
      <c r="A372" s="15" t="n"/>
      <c r="B372" s="50" t="n">
        <v>12</v>
      </c>
      <c r="C372" s="66" t="inlineStr">
        <is>
          <t>Қурилиш ва уй-жой коммунал хўжалиги вазирлиги</t>
        </is>
      </c>
      <c r="D372" s="16" t="n"/>
      <c r="E372" s="35">
        <f>SUMIFS(рўйхат!F:F,рўйхат!$CY:$CY,$B$392,рўйхат!$B:$B,$C372)</f>
        <v/>
      </c>
      <c r="F372" s="36">
        <f>SUMIFS(рўйхат!G:G,рўйхат!$CY:$CY,$B$392,рўйхат!$B:$B,$C372)</f>
        <v/>
      </c>
      <c r="G372" s="35">
        <f>SUMIFS(рўйхат!H:H,рўйхат!$CY:$CY,$B$392,рўйхат!$B:$B,$C372)</f>
        <v/>
      </c>
      <c r="H372" s="36">
        <f>SUMIFS(рўйхат!I:I,рўйхат!$CY:$CY,$B$392,рўйхат!$B:$B,$C372)</f>
        <v/>
      </c>
      <c r="I372" s="35">
        <f>SUMIFS(рўйхат!J:J,рўйхат!$CY:$CY,$B$392,рўйхат!$B:$B,$C372)</f>
        <v/>
      </c>
      <c r="J372" s="36">
        <f>SUMIFS(рўйхат!K:K,рўйхат!$CY:$CY,$B$392,рўйхат!$B:$B,$C372)</f>
        <v/>
      </c>
      <c r="K372" s="35">
        <f>SUMIFS(рўйхат!L:L,рўйхат!$CY:$CY,$B$392,рўйхат!$B:$B,$C372)</f>
        <v/>
      </c>
      <c r="L372" s="36">
        <f>SUMIFS(рўйхат!M:M,рўйхат!$CY:$CY,$B$392,рўйхат!$B:$B,$C372)</f>
        <v/>
      </c>
      <c r="M372" s="35">
        <f>SUMIFS(рўйхат!N:N,рўйхат!$CY:$CY,$B$392,рўйхат!$B:$B,$C372)</f>
        <v/>
      </c>
      <c r="N372" s="36">
        <f>SUMIFS(рўйхат!O:O,рўйхат!$CY:$CY,$B$392,рўйхат!$B:$B,$C372)</f>
        <v/>
      </c>
      <c r="O372" s="34">
        <f>IFERROR(M372/E372,0)</f>
        <v/>
      </c>
      <c r="P372" s="34">
        <f>IFERROR(N372/F372,0)</f>
        <v/>
      </c>
      <c r="Q372" s="35">
        <f>SUMIFS(рўйхат!P:P,рўйхат!$CY:$CY,$B$392,рўйхат!$B:$B,$C372)</f>
        <v/>
      </c>
      <c r="R372" s="36">
        <f>SUMIFS(рўйхат!Q:Q,рўйхат!$CY:$CY,$B$392,рўйхат!$B:$B,$C372)</f>
        <v/>
      </c>
      <c r="S372" s="35">
        <f>SUMIFS(рўйхат!R:R,рўйхат!$CY:$CY,$B$392,рўйхат!$B:$B,$C372)</f>
        <v/>
      </c>
      <c r="T372" s="36">
        <f>SUMIFS(рўйхат!S:S,рўйхат!$CY:$CY,$B$392,рўйхат!$B:$B,$C372)</f>
        <v/>
      </c>
      <c r="U372" s="35">
        <f>SUMIFS(рўйхат!T:T,рўйхат!$CY:$CY,$B$392,рўйхат!$B:$B,$C372)</f>
        <v/>
      </c>
      <c r="V372" s="36">
        <f>SUMIFS(рўйхат!U:U,рўйхат!$CY:$CY,$B$392,рўйхат!$B:$B,$C372)</f>
        <v/>
      </c>
      <c r="W372" s="35">
        <f>SUMIFS(рўйхат!V:V,рўйхат!$CY:$CY,$B$392,рўйхат!$B:$B,$C372)</f>
        <v/>
      </c>
      <c r="X372" s="36">
        <f>SUMIFS(рўйхат!W:W,рўйхат!$CY:$CY,$B$392,рўйхат!$B:$B,$C372)</f>
        <v/>
      </c>
      <c r="Y372" s="35">
        <f>SUMIFS(рўйхат!X:X,рўйхат!$CY:$CY,$B$392,рўйхат!$B:$B,$C372)</f>
        <v/>
      </c>
      <c r="Z372" s="36">
        <f>SUMIFS(рўйхат!Y:Y,рўйхат!$CY:$CY,$B$392,рўйхат!$B:$B,$C372)</f>
        <v/>
      </c>
      <c r="AA372" s="35">
        <f>SUMIFS(рўйхат!Z:Z,рўйхат!$CY:$CY,$B$392,рўйхат!$B:$B,$C372)</f>
        <v/>
      </c>
      <c r="AB372" s="36">
        <f>SUMIFS(рўйхат!AA:AA,рўйхат!$CY:$CY,$B$392,рўйхат!$B:$B,$C372)</f>
        <v/>
      </c>
      <c r="AC372" s="35">
        <f>SUMIFS(рўйхат!AB:AB,рўйхат!$CY:$CY,$B$392,рўйхат!$B:$B,$C372)</f>
        <v/>
      </c>
      <c r="AD372" s="36">
        <f>SUMIFS(рўйхат!AC:AC,рўйхат!$CY:$CY,$B$392,рўйхат!$B:$B,$C372)</f>
        <v/>
      </c>
      <c r="AE372" s="35">
        <f>SUMIFS(рўйхат!AD:AD,рўйхат!$CY:$CY,$B$392,рўйхат!$B:$B,$C372)</f>
        <v/>
      </c>
      <c r="AF372" s="36">
        <f>SUMIFS(рўйхат!AE:AE,рўйхат!$CY:$CY,$B$392,рўйхат!$B:$B,$C372)</f>
        <v/>
      </c>
      <c r="AG372" s="35">
        <f>SUMIFS(рўйхат!AH:AH,рўйхат!$CY:$CY,$B$392,рўйхат!$B:$B,$C372)</f>
        <v/>
      </c>
      <c r="AH372" s="36">
        <f>SUMIFS(рўйхат!AI:AI,рўйхат!$CY:$CY,$B$392,рўйхат!$B:$B,$C372)</f>
        <v/>
      </c>
      <c r="AI372" s="35">
        <f>SUMIFS(рўйхат!AJ:AJ,рўйхат!$CY:$CY,$B$392,рўйхат!$B:$B,$C372)</f>
        <v/>
      </c>
      <c r="AJ372" s="36">
        <f>SUMIFS(рўйхат!AK:AK,рўйхат!$CY:$CY,$B$392,рўйхат!$B:$B,$C372)</f>
        <v/>
      </c>
      <c r="AK372" s="35">
        <f>SUMIFS(рўйхат!AL:AL,рўйхат!$CY:$CY,$B$392,рўйхат!$B:$B,$C372)</f>
        <v/>
      </c>
      <c r="AL372" s="36">
        <f>SUMIFS(рўйхат!AM:AM,рўйхат!$CY:$CY,$B$392,рўйхат!$B:$B,$C372)</f>
        <v/>
      </c>
      <c r="AM372" s="77">
        <f>IFERROR(Q372/E372,0)</f>
        <v/>
      </c>
      <c r="AN372" s="77">
        <f>IFERROR(R372/F372,0)</f>
        <v/>
      </c>
      <c r="AO372" s="35">
        <f>SUMIFS(рўйхат!AX:AX,рўйхат!$CY:$CY,$B$392,рўйхат!$B:$B,$C372)</f>
        <v/>
      </c>
      <c r="AP372" s="36">
        <f>SUMIFS(рўйхат!AY:AY,рўйхат!$CY:$CY,$B$392,рўйхат!$B:$B,$C372)</f>
        <v/>
      </c>
      <c r="AQ372" s="35">
        <f>SUMIFS(рўйхат!AZ:AZ,рўйхат!$CY:$CY,$B$392,рўйхат!$B:$B,$C372)</f>
        <v/>
      </c>
      <c r="AR372" s="36">
        <f>SUMIFS(рўйхат!BA:BA,рўйхат!$CY:$CY,$B$392,рўйхат!$B:$B,$C372)</f>
        <v/>
      </c>
      <c r="AS372" s="35">
        <f>SUMIFS(рўйхат!BB:BB,рўйхат!$CY:$CY,$B$392,рўйхат!$B:$B,$C372)</f>
        <v/>
      </c>
      <c r="AT372" s="36">
        <f>SUMIFS(рўйхат!BC:BC,рўйхат!$CY:$CY,$B$392,рўйхат!$B:$B,$C372)</f>
        <v/>
      </c>
      <c r="AU372" s="35">
        <f>SUMIFS(рўйхат!BD:BD,рўйхат!$CY:$CY,$B$392,рўйхат!$B:$B,$C372)</f>
        <v/>
      </c>
      <c r="AV372" s="36">
        <f>SUMIFS(рўйхат!BE:BE,рўйхат!$CY:$CY,$B$392,рўйхат!$B:$B,$C372)</f>
        <v/>
      </c>
      <c r="AW372" s="35">
        <f>SUMIFS(рўйхат!BF:BF,рўйхат!$CY:$CY,$B$392,рўйхат!$B:$B,$C372)</f>
        <v/>
      </c>
      <c r="AX372" s="36">
        <f>SUMIFS(рўйхат!BG:BG,рўйхат!$CY:$CY,$B$392,рўйхат!$B:$B,$C372)</f>
        <v/>
      </c>
      <c r="AY372" s="35">
        <f>SUMIFS(рўйхат!BH:BH,рўйхат!$CY:$CY,$B$392,рўйхат!$B:$B,$C372)</f>
        <v/>
      </c>
      <c r="AZ372" s="36">
        <f>SUMIFS(рўйхат!BI:BI,рўйхат!$CY:$CY,$B$392,рўйхат!$B:$B,$C372)</f>
        <v/>
      </c>
      <c r="BA372" s="35">
        <f>SUMIFS(рўйхат!BJ:BJ,рўйхат!$CY:$CY,$B$392,рўйхат!$B:$B,$C372)</f>
        <v/>
      </c>
      <c r="BB372" s="36">
        <f>SUMIFS(рўйхат!BK:BK,рўйхат!$CY:$CY,$B$392,рўйхат!$B:$B,$C372)</f>
        <v/>
      </c>
      <c r="BC372" s="77">
        <f>IFERROR(AO372/E372,0)</f>
        <v/>
      </c>
      <c r="BD372" s="77">
        <f>IFERROR(AP372/F372,0)</f>
        <v/>
      </c>
      <c r="BE372" s="35">
        <f>SUMIFS(рўйхат!BL:BL,рўйхат!$CY:$CY,$B$392,рўйхат!$B:$B,$C372)</f>
        <v/>
      </c>
      <c r="BF372" s="36">
        <f>SUMIFS(рўйхат!BM:BM,рўйхат!$CY:$CY,$B$392,рўйхат!$B:$B,$C372)</f>
        <v/>
      </c>
      <c r="BG372" s="35">
        <f>SUMIFS(рўйхат!BN:BN,рўйхат!$CY:$CY,$B$392,рўйхат!$B:$B,$C372)</f>
        <v/>
      </c>
      <c r="BH372" s="36">
        <f>SUMIFS(рўйхат!BO:BO,рўйхат!$CY:$CY,$B$392,рўйхат!$B:$B,$C372)</f>
        <v/>
      </c>
      <c r="BI372" s="35">
        <f>SUMIFS(рўйхат!BP:BP,рўйхат!$CY:$CY,$B$392,рўйхат!$B:$B,$C372)</f>
        <v/>
      </c>
      <c r="BJ372" s="36">
        <f>SUMIFS(рўйхат!BQ:BQ,рўйхат!$CY:$CY,$B$392,рўйхат!$B:$B,$C372)</f>
        <v/>
      </c>
      <c r="BK372" s="35">
        <f>SUMIFS(рўйхат!BR:BR,рўйхат!$CY:$CY,$B$392,рўйхат!$B:$B,$C372)</f>
        <v/>
      </c>
      <c r="BL372" s="36">
        <f>SUMIFS(рўйхат!BS:BS,рўйхат!$CY:$CY,$B$392,рўйхат!$B:$B,$C372)</f>
        <v/>
      </c>
      <c r="BM372" s="35">
        <f>SUMIFS(рўйхат!BT:BT,рўйхат!$CY:$CY,$B$392,рўйхат!$B:$B,$C372)</f>
        <v/>
      </c>
      <c r="BN372" s="36">
        <f>SUMIFS(рўйхат!BU:BU,рўйхат!$CY:$CY,$B$392,рўйхат!$B:$B,$C372)</f>
        <v/>
      </c>
      <c r="BO372" s="35">
        <f>SUMIFS(рўйхат!BX:BX,рўйхат!$CY:$CY,$B$392,рўйхат!$B:$B,$C372)</f>
        <v/>
      </c>
      <c r="BP372" s="36">
        <f>SUMIFS(рўйхат!BY:BY,рўйхат!$CY:$CY,$B$392,рўйхат!$B:$B,$C372)</f>
        <v/>
      </c>
      <c r="BQ372" s="35">
        <f>SUMIFS(рўйхат!BZ:BZ,рўйхат!$CY:$CY,$B$392,рўйхат!$B:$B,$C372)</f>
        <v/>
      </c>
      <c r="BR372" s="36">
        <f>SUMIFS(рўйхат!CA:CA,рўйхат!$CY:$CY,$B$392,рўйхат!$B:$B,$C372)</f>
        <v/>
      </c>
      <c r="BS372" s="35">
        <f>SUMIFS(рўйхат!CB:CB,рўйхат!$CY:$CY,$B$392,рўйхат!$B:$B,$C372)</f>
        <v/>
      </c>
      <c r="BT372" s="36">
        <f>SUMIFS(рўйхат!CC:CC,рўйхат!$CY:$CY,$B$392,рўйхат!$B:$B,$C372)</f>
        <v/>
      </c>
      <c r="BU372" s="35">
        <f>SUMIFS(рўйхат!CD:CD,рўйхат!$CY:$CY,$B$392,рўйхат!$B:$B,$C372)</f>
        <v/>
      </c>
      <c r="BV372" s="36">
        <f>SUMIFS(рўйхат!CE:CE,рўйхат!$CY:$CY,$B$392,рўйхат!$B:$B,$C372)</f>
        <v/>
      </c>
      <c r="BW372" s="35">
        <f>SUMIFS(рўйхат!CH:CH,рўйхат!$CY:$CY,$B$392,рўйхат!$B:$B,$C372)</f>
        <v/>
      </c>
      <c r="BX372" s="36">
        <f>SUMIFS(рўйхат!CI:CI,рўйхат!$CY:$CY,$B$392,рўйхат!$B:$B,$C372)</f>
        <v/>
      </c>
      <c r="BY372" s="35">
        <f>SUMIFS(рўйхат!CJ:CJ,рўйхат!$CY:$CY,$B$392,рўйхат!$B:$B,$C372)</f>
        <v/>
      </c>
      <c r="BZ372" s="36">
        <f>SUMIFS(рўйхат!CK:CK,рўйхат!$CY:$CY,$B$392,рўйхат!$B:$B,$C372)</f>
        <v/>
      </c>
      <c r="CA372" s="35">
        <f>SUMIFS(рўйхат!CL:CL,рўйхат!$CY:$CY,$B$392,рўйхат!$B:$B,$C372)</f>
        <v/>
      </c>
      <c r="CB372" s="36">
        <f>SUMIFS(рўйхат!CM:CM,рўйхат!$CY:$CY,$B$392,рўйхат!$B:$B,$C372)</f>
        <v/>
      </c>
      <c r="CC372" s="35">
        <f>SUMIFS(рўйхат!CN:CN,рўйхат!$CY:$CY,$B$392,рўйхат!$B:$B,$C372)</f>
        <v/>
      </c>
      <c r="CD372" s="36">
        <f>SUMIFS(рўйхат!CO:CO,рўйхат!$CY:$CY,$B$392,рўйхат!$B:$B,$C372)</f>
        <v/>
      </c>
      <c r="CE372" s="77">
        <f>IFERROR(BE372/(Q372+BE372),0)</f>
        <v/>
      </c>
      <c r="CF372" s="78">
        <f>IFERROR(BF372/(R372+BF372),0)</f>
        <v/>
      </c>
      <c r="CG372" s="8">
        <f>COUNTIFS(B:B,B372)</f>
        <v/>
      </c>
    </row>
    <row r="373" hidden="1" outlineLevel="1" ht="17.1" customFormat="1" customHeight="1" s="8">
      <c r="A373" s="15" t="n"/>
      <c r="B373" s="50" t="n">
        <v>13</v>
      </c>
      <c r="C373" s="66" t="inlineStr">
        <is>
          <t>Маданий мерос агентлиги</t>
        </is>
      </c>
      <c r="D373" s="16" t="n"/>
      <c r="E373" s="35">
        <f>SUMIFS(рўйхат!F:F,рўйхат!$CY:$CY,$B$392,рўйхат!$B:$B,$C373)</f>
        <v/>
      </c>
      <c r="F373" s="36">
        <f>SUMIFS(рўйхат!G:G,рўйхат!$CY:$CY,$B$392,рўйхат!$B:$B,$C373)</f>
        <v/>
      </c>
      <c r="G373" s="35">
        <f>SUMIFS(рўйхат!H:H,рўйхат!$CY:$CY,$B$392,рўйхат!$B:$B,$C373)</f>
        <v/>
      </c>
      <c r="H373" s="36">
        <f>SUMIFS(рўйхат!I:I,рўйхат!$CY:$CY,$B$392,рўйхат!$B:$B,$C373)</f>
        <v/>
      </c>
      <c r="I373" s="35">
        <f>SUMIFS(рўйхат!J:J,рўйхат!$CY:$CY,$B$392,рўйхат!$B:$B,$C373)</f>
        <v/>
      </c>
      <c r="J373" s="36">
        <f>SUMIFS(рўйхат!K:K,рўйхат!$CY:$CY,$B$392,рўйхат!$B:$B,$C373)</f>
        <v/>
      </c>
      <c r="K373" s="35">
        <f>SUMIFS(рўйхат!L:L,рўйхат!$CY:$CY,$B$392,рўйхат!$B:$B,$C373)</f>
        <v/>
      </c>
      <c r="L373" s="36">
        <f>SUMIFS(рўйхат!M:M,рўйхат!$CY:$CY,$B$392,рўйхат!$B:$B,$C373)</f>
        <v/>
      </c>
      <c r="M373" s="35">
        <f>SUMIFS(рўйхат!N:N,рўйхат!$CY:$CY,$B$392,рўйхат!$B:$B,$C373)</f>
        <v/>
      </c>
      <c r="N373" s="36">
        <f>SUMIFS(рўйхат!O:O,рўйхат!$CY:$CY,$B$392,рўйхат!$B:$B,$C373)</f>
        <v/>
      </c>
      <c r="O373" s="34">
        <f>IFERROR(M373/E373,0)</f>
        <v/>
      </c>
      <c r="P373" s="34">
        <f>IFERROR(N373/F373,0)</f>
        <v/>
      </c>
      <c r="Q373" s="35">
        <f>SUMIFS(рўйхат!P:P,рўйхат!$CY:$CY,$B$392,рўйхат!$B:$B,$C373)</f>
        <v/>
      </c>
      <c r="R373" s="36">
        <f>SUMIFS(рўйхат!Q:Q,рўйхат!$CY:$CY,$B$392,рўйхат!$B:$B,$C373)</f>
        <v/>
      </c>
      <c r="S373" s="35">
        <f>SUMIFS(рўйхат!R:R,рўйхат!$CY:$CY,$B$392,рўйхат!$B:$B,$C373)</f>
        <v/>
      </c>
      <c r="T373" s="36">
        <f>SUMIFS(рўйхат!S:S,рўйхат!$CY:$CY,$B$392,рўйхат!$B:$B,$C373)</f>
        <v/>
      </c>
      <c r="U373" s="35">
        <f>SUMIFS(рўйхат!T:T,рўйхат!$CY:$CY,$B$392,рўйхат!$B:$B,$C373)</f>
        <v/>
      </c>
      <c r="V373" s="36">
        <f>SUMIFS(рўйхат!U:U,рўйхат!$CY:$CY,$B$392,рўйхат!$B:$B,$C373)</f>
        <v/>
      </c>
      <c r="W373" s="35">
        <f>SUMIFS(рўйхат!V:V,рўйхат!$CY:$CY,$B$392,рўйхат!$B:$B,$C373)</f>
        <v/>
      </c>
      <c r="X373" s="36">
        <f>SUMIFS(рўйхат!W:W,рўйхат!$CY:$CY,$B$392,рўйхат!$B:$B,$C373)</f>
        <v/>
      </c>
      <c r="Y373" s="35">
        <f>SUMIFS(рўйхат!X:X,рўйхат!$CY:$CY,$B$392,рўйхат!$B:$B,$C373)</f>
        <v/>
      </c>
      <c r="Z373" s="36">
        <f>SUMIFS(рўйхат!Y:Y,рўйхат!$CY:$CY,$B$392,рўйхат!$B:$B,$C373)</f>
        <v/>
      </c>
      <c r="AA373" s="35">
        <f>SUMIFS(рўйхат!Z:Z,рўйхат!$CY:$CY,$B$392,рўйхат!$B:$B,$C373)</f>
        <v/>
      </c>
      <c r="AB373" s="36">
        <f>SUMIFS(рўйхат!AA:AA,рўйхат!$CY:$CY,$B$392,рўйхат!$B:$B,$C373)</f>
        <v/>
      </c>
      <c r="AC373" s="35">
        <f>SUMIFS(рўйхат!AB:AB,рўйхат!$CY:$CY,$B$392,рўйхат!$B:$B,$C373)</f>
        <v/>
      </c>
      <c r="AD373" s="36">
        <f>SUMIFS(рўйхат!AC:AC,рўйхат!$CY:$CY,$B$392,рўйхат!$B:$B,$C373)</f>
        <v/>
      </c>
      <c r="AE373" s="35">
        <f>SUMIFS(рўйхат!AD:AD,рўйхат!$CY:$CY,$B$392,рўйхат!$B:$B,$C373)</f>
        <v/>
      </c>
      <c r="AF373" s="36">
        <f>SUMIFS(рўйхат!AE:AE,рўйхат!$CY:$CY,$B$392,рўйхат!$B:$B,$C373)</f>
        <v/>
      </c>
      <c r="AG373" s="35">
        <f>SUMIFS(рўйхат!AH:AH,рўйхат!$CY:$CY,$B$392,рўйхат!$B:$B,$C373)</f>
        <v/>
      </c>
      <c r="AH373" s="36">
        <f>SUMIFS(рўйхат!AI:AI,рўйхат!$CY:$CY,$B$392,рўйхат!$B:$B,$C373)</f>
        <v/>
      </c>
      <c r="AI373" s="35">
        <f>SUMIFS(рўйхат!AJ:AJ,рўйхат!$CY:$CY,$B$392,рўйхат!$B:$B,$C373)</f>
        <v/>
      </c>
      <c r="AJ373" s="36">
        <f>SUMIFS(рўйхат!AK:AK,рўйхат!$CY:$CY,$B$392,рўйхат!$B:$B,$C373)</f>
        <v/>
      </c>
      <c r="AK373" s="35">
        <f>SUMIFS(рўйхат!AL:AL,рўйхат!$CY:$CY,$B$392,рўйхат!$B:$B,$C373)</f>
        <v/>
      </c>
      <c r="AL373" s="36">
        <f>SUMIFS(рўйхат!AM:AM,рўйхат!$CY:$CY,$B$392,рўйхат!$B:$B,$C373)</f>
        <v/>
      </c>
      <c r="AM373" s="77">
        <f>IFERROR(Q373/E373,0)</f>
        <v/>
      </c>
      <c r="AN373" s="77">
        <f>IFERROR(R373/F373,0)</f>
        <v/>
      </c>
      <c r="AO373" s="35">
        <f>SUMIFS(рўйхат!AX:AX,рўйхат!$CY:$CY,$B$392,рўйхат!$B:$B,$C373)</f>
        <v/>
      </c>
      <c r="AP373" s="36">
        <f>SUMIFS(рўйхат!AY:AY,рўйхат!$CY:$CY,$B$392,рўйхат!$B:$B,$C373)</f>
        <v/>
      </c>
      <c r="AQ373" s="35">
        <f>SUMIFS(рўйхат!AZ:AZ,рўйхат!$CY:$CY,$B$392,рўйхат!$B:$B,$C373)</f>
        <v/>
      </c>
      <c r="AR373" s="36">
        <f>SUMIFS(рўйхат!BA:BA,рўйхат!$CY:$CY,$B$392,рўйхат!$B:$B,$C373)</f>
        <v/>
      </c>
      <c r="AS373" s="35">
        <f>SUMIFS(рўйхат!BB:BB,рўйхат!$CY:$CY,$B$392,рўйхат!$B:$B,$C373)</f>
        <v/>
      </c>
      <c r="AT373" s="36">
        <f>SUMIFS(рўйхат!BC:BC,рўйхат!$CY:$CY,$B$392,рўйхат!$B:$B,$C373)</f>
        <v/>
      </c>
      <c r="AU373" s="35">
        <f>SUMIFS(рўйхат!BD:BD,рўйхат!$CY:$CY,$B$392,рўйхат!$B:$B,$C373)</f>
        <v/>
      </c>
      <c r="AV373" s="36">
        <f>SUMIFS(рўйхат!BE:BE,рўйхат!$CY:$CY,$B$392,рўйхат!$B:$B,$C373)</f>
        <v/>
      </c>
      <c r="AW373" s="35">
        <f>SUMIFS(рўйхат!BF:BF,рўйхат!$CY:$CY,$B$392,рўйхат!$B:$B,$C373)</f>
        <v/>
      </c>
      <c r="AX373" s="36">
        <f>SUMIFS(рўйхат!BG:BG,рўйхат!$CY:$CY,$B$392,рўйхат!$B:$B,$C373)</f>
        <v/>
      </c>
      <c r="AY373" s="35">
        <f>SUMIFS(рўйхат!BH:BH,рўйхат!$CY:$CY,$B$392,рўйхат!$B:$B,$C373)</f>
        <v/>
      </c>
      <c r="AZ373" s="36">
        <f>SUMIFS(рўйхат!BI:BI,рўйхат!$CY:$CY,$B$392,рўйхат!$B:$B,$C373)</f>
        <v/>
      </c>
      <c r="BA373" s="35">
        <f>SUMIFS(рўйхат!BJ:BJ,рўйхат!$CY:$CY,$B$392,рўйхат!$B:$B,$C373)</f>
        <v/>
      </c>
      <c r="BB373" s="36">
        <f>SUMIFS(рўйхат!BK:BK,рўйхат!$CY:$CY,$B$392,рўйхат!$B:$B,$C373)</f>
        <v/>
      </c>
      <c r="BC373" s="77">
        <f>IFERROR(AO373/E373,0)</f>
        <v/>
      </c>
      <c r="BD373" s="77">
        <f>IFERROR(AP373/F373,0)</f>
        <v/>
      </c>
      <c r="BE373" s="35">
        <f>SUMIFS(рўйхат!BL:BL,рўйхат!$CY:$CY,$B$392,рўйхат!$B:$B,$C373)</f>
        <v/>
      </c>
      <c r="BF373" s="36">
        <f>SUMIFS(рўйхат!BM:BM,рўйхат!$CY:$CY,$B$392,рўйхат!$B:$B,$C373)</f>
        <v/>
      </c>
      <c r="BG373" s="35">
        <f>SUMIFS(рўйхат!BN:BN,рўйхат!$CY:$CY,$B$392,рўйхат!$B:$B,$C373)</f>
        <v/>
      </c>
      <c r="BH373" s="36">
        <f>SUMIFS(рўйхат!BO:BO,рўйхат!$CY:$CY,$B$392,рўйхат!$B:$B,$C373)</f>
        <v/>
      </c>
      <c r="BI373" s="35">
        <f>SUMIFS(рўйхат!BP:BP,рўйхат!$CY:$CY,$B$392,рўйхат!$B:$B,$C373)</f>
        <v/>
      </c>
      <c r="BJ373" s="36">
        <f>SUMIFS(рўйхат!BQ:BQ,рўйхат!$CY:$CY,$B$392,рўйхат!$B:$B,$C373)</f>
        <v/>
      </c>
      <c r="BK373" s="35">
        <f>SUMIFS(рўйхат!BR:BR,рўйхат!$CY:$CY,$B$392,рўйхат!$B:$B,$C373)</f>
        <v/>
      </c>
      <c r="BL373" s="36">
        <f>SUMIFS(рўйхат!BS:BS,рўйхат!$CY:$CY,$B$392,рўйхат!$B:$B,$C373)</f>
        <v/>
      </c>
      <c r="BM373" s="35">
        <f>SUMIFS(рўйхат!BT:BT,рўйхат!$CY:$CY,$B$392,рўйхат!$B:$B,$C373)</f>
        <v/>
      </c>
      <c r="BN373" s="36">
        <f>SUMIFS(рўйхат!BU:BU,рўйхат!$CY:$CY,$B$392,рўйхат!$B:$B,$C373)</f>
        <v/>
      </c>
      <c r="BO373" s="35">
        <f>SUMIFS(рўйхат!BX:BX,рўйхат!$CY:$CY,$B$392,рўйхат!$B:$B,$C373)</f>
        <v/>
      </c>
      <c r="BP373" s="36">
        <f>SUMIFS(рўйхат!BY:BY,рўйхат!$CY:$CY,$B$392,рўйхат!$B:$B,$C373)</f>
        <v/>
      </c>
      <c r="BQ373" s="35">
        <f>SUMIFS(рўйхат!BZ:BZ,рўйхат!$CY:$CY,$B$392,рўйхат!$B:$B,$C373)</f>
        <v/>
      </c>
      <c r="BR373" s="36">
        <f>SUMIFS(рўйхат!CA:CA,рўйхат!$CY:$CY,$B$392,рўйхат!$B:$B,$C373)</f>
        <v/>
      </c>
      <c r="BS373" s="35">
        <f>SUMIFS(рўйхат!CB:CB,рўйхат!$CY:$CY,$B$392,рўйхат!$B:$B,$C373)</f>
        <v/>
      </c>
      <c r="BT373" s="36">
        <f>SUMIFS(рўйхат!CC:CC,рўйхат!$CY:$CY,$B$392,рўйхат!$B:$B,$C373)</f>
        <v/>
      </c>
      <c r="BU373" s="35">
        <f>SUMIFS(рўйхат!CD:CD,рўйхат!$CY:$CY,$B$392,рўйхат!$B:$B,$C373)</f>
        <v/>
      </c>
      <c r="BV373" s="36">
        <f>SUMIFS(рўйхат!CE:CE,рўйхат!$CY:$CY,$B$392,рўйхат!$B:$B,$C373)</f>
        <v/>
      </c>
      <c r="BW373" s="35">
        <f>SUMIFS(рўйхат!CH:CH,рўйхат!$CY:$CY,$B$392,рўйхат!$B:$B,$C373)</f>
        <v/>
      </c>
      <c r="BX373" s="36">
        <f>SUMIFS(рўйхат!CI:CI,рўйхат!$CY:$CY,$B$392,рўйхат!$B:$B,$C373)</f>
        <v/>
      </c>
      <c r="BY373" s="35">
        <f>SUMIFS(рўйхат!CJ:CJ,рўйхат!$CY:$CY,$B$392,рўйхат!$B:$B,$C373)</f>
        <v/>
      </c>
      <c r="BZ373" s="36">
        <f>SUMIFS(рўйхат!CK:CK,рўйхат!$CY:$CY,$B$392,рўйхат!$B:$B,$C373)</f>
        <v/>
      </c>
      <c r="CA373" s="35">
        <f>SUMIFS(рўйхат!CL:CL,рўйхат!$CY:$CY,$B$392,рўйхат!$B:$B,$C373)</f>
        <v/>
      </c>
      <c r="CB373" s="36">
        <f>SUMIFS(рўйхат!CM:CM,рўйхат!$CY:$CY,$B$392,рўйхат!$B:$B,$C373)</f>
        <v/>
      </c>
      <c r="CC373" s="35">
        <f>SUMIFS(рўйхат!CN:CN,рўйхат!$CY:$CY,$B$392,рўйхат!$B:$B,$C373)</f>
        <v/>
      </c>
      <c r="CD373" s="36">
        <f>SUMIFS(рўйхат!CO:CO,рўйхат!$CY:$CY,$B$392,рўйхат!$B:$B,$C373)</f>
        <v/>
      </c>
      <c r="CE373" s="77">
        <f>IFERROR(BE373/(Q373+BE373),0)</f>
        <v/>
      </c>
      <c r="CF373" s="78">
        <f>IFERROR(BF373/(R373+BF373),0)</f>
        <v/>
      </c>
      <c r="CG373" s="8">
        <f>COUNTIFS(B:B,B373)</f>
        <v/>
      </c>
    </row>
    <row r="374" hidden="1" outlineLevel="1" ht="17.1" customFormat="1" customHeight="1" s="8">
      <c r="A374" s="15" t="n"/>
      <c r="B374" s="50" t="n">
        <v>14</v>
      </c>
      <c r="C374" s="66" t="inlineStr">
        <is>
          <t>Маданият вазирлиги</t>
        </is>
      </c>
      <c r="D374" s="16" t="n"/>
      <c r="E374" s="35">
        <f>SUMIFS(рўйхат!F:F,рўйхат!$CY:$CY,$B$392,рўйхат!$B:$B,$C374)</f>
        <v/>
      </c>
      <c r="F374" s="36">
        <f>SUMIFS(рўйхат!G:G,рўйхат!$CY:$CY,$B$392,рўйхат!$B:$B,$C374)</f>
        <v/>
      </c>
      <c r="G374" s="35">
        <f>SUMIFS(рўйхат!H:H,рўйхат!$CY:$CY,$B$392,рўйхат!$B:$B,$C374)</f>
        <v/>
      </c>
      <c r="H374" s="36">
        <f>SUMIFS(рўйхат!I:I,рўйхат!$CY:$CY,$B$392,рўйхат!$B:$B,$C374)</f>
        <v/>
      </c>
      <c r="I374" s="35">
        <f>SUMIFS(рўйхат!J:J,рўйхат!$CY:$CY,$B$392,рўйхат!$B:$B,$C374)</f>
        <v/>
      </c>
      <c r="J374" s="36">
        <f>SUMIFS(рўйхат!K:K,рўйхат!$CY:$CY,$B$392,рўйхат!$B:$B,$C374)</f>
        <v/>
      </c>
      <c r="K374" s="35">
        <f>SUMIFS(рўйхат!L:L,рўйхат!$CY:$CY,$B$392,рўйхат!$B:$B,$C374)</f>
        <v/>
      </c>
      <c r="L374" s="36">
        <f>SUMIFS(рўйхат!M:M,рўйхат!$CY:$CY,$B$392,рўйхат!$B:$B,$C374)</f>
        <v/>
      </c>
      <c r="M374" s="35">
        <f>SUMIFS(рўйхат!N:N,рўйхат!$CY:$CY,$B$392,рўйхат!$B:$B,$C374)</f>
        <v/>
      </c>
      <c r="N374" s="36">
        <f>SUMIFS(рўйхат!O:O,рўйхат!$CY:$CY,$B$392,рўйхат!$B:$B,$C374)</f>
        <v/>
      </c>
      <c r="O374" s="34">
        <f>IFERROR(M374/E374,0)</f>
        <v/>
      </c>
      <c r="P374" s="34">
        <f>IFERROR(N374/F374,0)</f>
        <v/>
      </c>
      <c r="Q374" s="35">
        <f>SUMIFS(рўйхат!P:P,рўйхат!$CY:$CY,$B$392,рўйхат!$B:$B,$C374)</f>
        <v/>
      </c>
      <c r="R374" s="36">
        <f>SUMIFS(рўйхат!Q:Q,рўйхат!$CY:$CY,$B$392,рўйхат!$B:$B,$C374)</f>
        <v/>
      </c>
      <c r="S374" s="35">
        <f>SUMIFS(рўйхат!R:R,рўйхат!$CY:$CY,$B$392,рўйхат!$B:$B,$C374)</f>
        <v/>
      </c>
      <c r="T374" s="36">
        <f>SUMIFS(рўйхат!S:S,рўйхат!$CY:$CY,$B$392,рўйхат!$B:$B,$C374)</f>
        <v/>
      </c>
      <c r="U374" s="35">
        <f>SUMIFS(рўйхат!T:T,рўйхат!$CY:$CY,$B$392,рўйхат!$B:$B,$C374)</f>
        <v/>
      </c>
      <c r="V374" s="36">
        <f>SUMIFS(рўйхат!U:U,рўйхат!$CY:$CY,$B$392,рўйхат!$B:$B,$C374)</f>
        <v/>
      </c>
      <c r="W374" s="35">
        <f>SUMIFS(рўйхат!V:V,рўйхат!$CY:$CY,$B$392,рўйхат!$B:$B,$C374)</f>
        <v/>
      </c>
      <c r="X374" s="36">
        <f>SUMIFS(рўйхат!W:W,рўйхат!$CY:$CY,$B$392,рўйхат!$B:$B,$C374)</f>
        <v/>
      </c>
      <c r="Y374" s="35">
        <f>SUMIFS(рўйхат!X:X,рўйхат!$CY:$CY,$B$392,рўйхат!$B:$B,$C374)</f>
        <v/>
      </c>
      <c r="Z374" s="36">
        <f>SUMIFS(рўйхат!Y:Y,рўйхат!$CY:$CY,$B$392,рўйхат!$B:$B,$C374)</f>
        <v/>
      </c>
      <c r="AA374" s="35">
        <f>SUMIFS(рўйхат!Z:Z,рўйхат!$CY:$CY,$B$392,рўйхат!$B:$B,$C374)</f>
        <v/>
      </c>
      <c r="AB374" s="36">
        <f>SUMIFS(рўйхат!AA:AA,рўйхат!$CY:$CY,$B$392,рўйхат!$B:$B,$C374)</f>
        <v/>
      </c>
      <c r="AC374" s="35">
        <f>SUMIFS(рўйхат!AB:AB,рўйхат!$CY:$CY,$B$392,рўйхат!$B:$B,$C374)</f>
        <v/>
      </c>
      <c r="AD374" s="36">
        <f>SUMIFS(рўйхат!AC:AC,рўйхат!$CY:$CY,$B$392,рўйхат!$B:$B,$C374)</f>
        <v/>
      </c>
      <c r="AE374" s="35">
        <f>SUMIFS(рўйхат!AD:AD,рўйхат!$CY:$CY,$B$392,рўйхат!$B:$B,$C374)</f>
        <v/>
      </c>
      <c r="AF374" s="36">
        <f>SUMIFS(рўйхат!AE:AE,рўйхат!$CY:$CY,$B$392,рўйхат!$B:$B,$C374)</f>
        <v/>
      </c>
      <c r="AG374" s="35">
        <f>SUMIFS(рўйхат!AH:AH,рўйхат!$CY:$CY,$B$392,рўйхат!$B:$B,$C374)</f>
        <v/>
      </c>
      <c r="AH374" s="36">
        <f>SUMIFS(рўйхат!AI:AI,рўйхат!$CY:$CY,$B$392,рўйхат!$B:$B,$C374)</f>
        <v/>
      </c>
      <c r="AI374" s="35">
        <f>SUMIFS(рўйхат!AJ:AJ,рўйхат!$CY:$CY,$B$392,рўйхат!$B:$B,$C374)</f>
        <v/>
      </c>
      <c r="AJ374" s="36">
        <f>SUMIFS(рўйхат!AK:AK,рўйхат!$CY:$CY,$B$392,рўйхат!$B:$B,$C374)</f>
        <v/>
      </c>
      <c r="AK374" s="35">
        <f>SUMIFS(рўйхат!AL:AL,рўйхат!$CY:$CY,$B$392,рўйхат!$B:$B,$C374)</f>
        <v/>
      </c>
      <c r="AL374" s="36">
        <f>SUMIFS(рўйхат!AM:AM,рўйхат!$CY:$CY,$B$392,рўйхат!$B:$B,$C374)</f>
        <v/>
      </c>
      <c r="AM374" s="77">
        <f>IFERROR(Q374/E374,0)</f>
        <v/>
      </c>
      <c r="AN374" s="77">
        <f>IFERROR(R374/F374,0)</f>
        <v/>
      </c>
      <c r="AO374" s="35">
        <f>SUMIFS(рўйхат!AX:AX,рўйхат!$CY:$CY,$B$392,рўйхат!$B:$B,$C374)</f>
        <v/>
      </c>
      <c r="AP374" s="36">
        <f>SUMIFS(рўйхат!AY:AY,рўйхат!$CY:$CY,$B$392,рўйхат!$B:$B,$C374)</f>
        <v/>
      </c>
      <c r="AQ374" s="35">
        <f>SUMIFS(рўйхат!AZ:AZ,рўйхат!$CY:$CY,$B$392,рўйхат!$B:$B,$C374)</f>
        <v/>
      </c>
      <c r="AR374" s="36">
        <f>SUMIFS(рўйхат!BA:BA,рўйхат!$CY:$CY,$B$392,рўйхат!$B:$B,$C374)</f>
        <v/>
      </c>
      <c r="AS374" s="35">
        <f>SUMIFS(рўйхат!BB:BB,рўйхат!$CY:$CY,$B$392,рўйхат!$B:$B,$C374)</f>
        <v/>
      </c>
      <c r="AT374" s="36">
        <f>SUMIFS(рўйхат!BC:BC,рўйхат!$CY:$CY,$B$392,рўйхат!$B:$B,$C374)</f>
        <v/>
      </c>
      <c r="AU374" s="35">
        <f>SUMIFS(рўйхат!BD:BD,рўйхат!$CY:$CY,$B$392,рўйхат!$B:$B,$C374)</f>
        <v/>
      </c>
      <c r="AV374" s="36">
        <f>SUMIFS(рўйхат!BE:BE,рўйхат!$CY:$CY,$B$392,рўйхат!$B:$B,$C374)</f>
        <v/>
      </c>
      <c r="AW374" s="35">
        <f>SUMIFS(рўйхат!BF:BF,рўйхат!$CY:$CY,$B$392,рўйхат!$B:$B,$C374)</f>
        <v/>
      </c>
      <c r="AX374" s="36">
        <f>SUMIFS(рўйхат!BG:BG,рўйхат!$CY:$CY,$B$392,рўйхат!$B:$B,$C374)</f>
        <v/>
      </c>
      <c r="AY374" s="35">
        <f>SUMIFS(рўйхат!BH:BH,рўйхат!$CY:$CY,$B$392,рўйхат!$B:$B,$C374)</f>
        <v/>
      </c>
      <c r="AZ374" s="36">
        <f>SUMIFS(рўйхат!BI:BI,рўйхат!$CY:$CY,$B$392,рўйхат!$B:$B,$C374)</f>
        <v/>
      </c>
      <c r="BA374" s="35">
        <f>SUMIFS(рўйхат!BJ:BJ,рўйхат!$CY:$CY,$B$392,рўйхат!$B:$B,$C374)</f>
        <v/>
      </c>
      <c r="BB374" s="36">
        <f>SUMIFS(рўйхат!BK:BK,рўйхат!$CY:$CY,$B$392,рўйхат!$B:$B,$C374)</f>
        <v/>
      </c>
      <c r="BC374" s="77">
        <f>IFERROR(AO374/E374,0)</f>
        <v/>
      </c>
      <c r="BD374" s="77">
        <f>IFERROR(AP374/F374,0)</f>
        <v/>
      </c>
      <c r="BE374" s="35">
        <f>SUMIFS(рўйхат!BL:BL,рўйхат!$CY:$CY,$B$392,рўйхат!$B:$B,$C374)</f>
        <v/>
      </c>
      <c r="BF374" s="36">
        <f>SUMIFS(рўйхат!BM:BM,рўйхат!$CY:$CY,$B$392,рўйхат!$B:$B,$C374)</f>
        <v/>
      </c>
      <c r="BG374" s="35">
        <f>SUMIFS(рўйхат!BN:BN,рўйхат!$CY:$CY,$B$392,рўйхат!$B:$B,$C374)</f>
        <v/>
      </c>
      <c r="BH374" s="36">
        <f>SUMIFS(рўйхат!BO:BO,рўйхат!$CY:$CY,$B$392,рўйхат!$B:$B,$C374)</f>
        <v/>
      </c>
      <c r="BI374" s="35">
        <f>SUMIFS(рўйхат!BP:BP,рўйхат!$CY:$CY,$B$392,рўйхат!$B:$B,$C374)</f>
        <v/>
      </c>
      <c r="BJ374" s="36">
        <f>SUMIFS(рўйхат!BQ:BQ,рўйхат!$CY:$CY,$B$392,рўйхат!$B:$B,$C374)</f>
        <v/>
      </c>
      <c r="BK374" s="35">
        <f>SUMIFS(рўйхат!BR:BR,рўйхат!$CY:$CY,$B$392,рўйхат!$B:$B,$C374)</f>
        <v/>
      </c>
      <c r="BL374" s="36">
        <f>SUMIFS(рўйхат!BS:BS,рўйхат!$CY:$CY,$B$392,рўйхат!$B:$B,$C374)</f>
        <v/>
      </c>
      <c r="BM374" s="35">
        <f>SUMIFS(рўйхат!BT:BT,рўйхат!$CY:$CY,$B$392,рўйхат!$B:$B,$C374)</f>
        <v/>
      </c>
      <c r="BN374" s="36">
        <f>SUMIFS(рўйхат!BU:BU,рўйхат!$CY:$CY,$B$392,рўйхат!$B:$B,$C374)</f>
        <v/>
      </c>
      <c r="BO374" s="35">
        <f>SUMIFS(рўйхат!BX:BX,рўйхат!$CY:$CY,$B$392,рўйхат!$B:$B,$C374)</f>
        <v/>
      </c>
      <c r="BP374" s="36">
        <f>SUMIFS(рўйхат!BY:BY,рўйхат!$CY:$CY,$B$392,рўйхат!$B:$B,$C374)</f>
        <v/>
      </c>
      <c r="BQ374" s="35">
        <f>SUMIFS(рўйхат!BZ:BZ,рўйхат!$CY:$CY,$B$392,рўйхат!$B:$B,$C374)</f>
        <v/>
      </c>
      <c r="BR374" s="36">
        <f>SUMIFS(рўйхат!CA:CA,рўйхат!$CY:$CY,$B$392,рўйхат!$B:$B,$C374)</f>
        <v/>
      </c>
      <c r="BS374" s="35">
        <f>SUMIFS(рўйхат!CB:CB,рўйхат!$CY:$CY,$B$392,рўйхат!$B:$B,$C374)</f>
        <v/>
      </c>
      <c r="BT374" s="36">
        <f>SUMIFS(рўйхат!CC:CC,рўйхат!$CY:$CY,$B$392,рўйхат!$B:$B,$C374)</f>
        <v/>
      </c>
      <c r="BU374" s="35">
        <f>SUMIFS(рўйхат!CD:CD,рўйхат!$CY:$CY,$B$392,рўйхат!$B:$B,$C374)</f>
        <v/>
      </c>
      <c r="BV374" s="36">
        <f>SUMIFS(рўйхат!CE:CE,рўйхат!$CY:$CY,$B$392,рўйхат!$B:$B,$C374)</f>
        <v/>
      </c>
      <c r="BW374" s="35">
        <f>SUMIFS(рўйхат!CH:CH,рўйхат!$CY:$CY,$B$392,рўйхат!$B:$B,$C374)</f>
        <v/>
      </c>
      <c r="BX374" s="36">
        <f>SUMIFS(рўйхат!CI:CI,рўйхат!$CY:$CY,$B$392,рўйхат!$B:$B,$C374)</f>
        <v/>
      </c>
      <c r="BY374" s="35">
        <f>SUMIFS(рўйхат!CJ:CJ,рўйхат!$CY:$CY,$B$392,рўйхат!$B:$B,$C374)</f>
        <v/>
      </c>
      <c r="BZ374" s="36">
        <f>SUMIFS(рўйхат!CK:CK,рўйхат!$CY:$CY,$B$392,рўйхат!$B:$B,$C374)</f>
        <v/>
      </c>
      <c r="CA374" s="35">
        <f>SUMIFS(рўйхат!CL:CL,рўйхат!$CY:$CY,$B$392,рўйхат!$B:$B,$C374)</f>
        <v/>
      </c>
      <c r="CB374" s="36">
        <f>SUMIFS(рўйхат!CM:CM,рўйхат!$CY:$CY,$B$392,рўйхат!$B:$B,$C374)</f>
        <v/>
      </c>
      <c r="CC374" s="35">
        <f>SUMIFS(рўйхат!CN:CN,рўйхат!$CY:$CY,$B$392,рўйхат!$B:$B,$C374)</f>
        <v/>
      </c>
      <c r="CD374" s="36">
        <f>SUMIFS(рўйхат!CO:CO,рўйхат!$CY:$CY,$B$392,рўйхат!$B:$B,$C374)</f>
        <v/>
      </c>
      <c r="CE374" s="77">
        <f>IFERROR(BE374/(Q374+BE374),0)</f>
        <v/>
      </c>
      <c r="CF374" s="78">
        <f>IFERROR(BF374/(R374+BF374),0)</f>
        <v/>
      </c>
      <c r="CG374" s="8">
        <f>COUNTIFS(B:B,B374)</f>
        <v/>
      </c>
    </row>
    <row r="375" hidden="1" outlineLevel="1" ht="17.1" customFormat="1" customHeight="1" s="8">
      <c r="A375" s="15" t="n"/>
      <c r="B375" s="50" t="n">
        <v>15</v>
      </c>
      <c r="C375" s="66" t="inlineStr">
        <is>
          <t>Мактабгача ва мактаб таълими вазирлиги</t>
        </is>
      </c>
      <c r="D375" s="16" t="n"/>
      <c r="E375" s="35">
        <f>SUMIFS(рўйхат!F:F,рўйхат!$CY:$CY,$B$392,рўйхат!$B:$B,$C375)</f>
        <v/>
      </c>
      <c r="F375" s="36">
        <f>SUMIFS(рўйхат!G:G,рўйхат!$CY:$CY,$B$392,рўйхат!$B:$B,$C375)</f>
        <v/>
      </c>
      <c r="G375" s="35">
        <f>SUMIFS(рўйхат!H:H,рўйхат!$CY:$CY,$B$392,рўйхат!$B:$B,$C375)</f>
        <v/>
      </c>
      <c r="H375" s="36">
        <f>SUMIFS(рўйхат!I:I,рўйхат!$CY:$CY,$B$392,рўйхат!$B:$B,$C375)</f>
        <v/>
      </c>
      <c r="I375" s="35">
        <f>SUMIFS(рўйхат!J:J,рўйхат!$CY:$CY,$B$392,рўйхат!$B:$B,$C375)</f>
        <v/>
      </c>
      <c r="J375" s="36">
        <f>SUMIFS(рўйхат!K:K,рўйхат!$CY:$CY,$B$392,рўйхат!$B:$B,$C375)</f>
        <v/>
      </c>
      <c r="K375" s="35">
        <f>SUMIFS(рўйхат!L:L,рўйхат!$CY:$CY,$B$392,рўйхат!$B:$B,$C375)</f>
        <v/>
      </c>
      <c r="L375" s="36">
        <f>SUMIFS(рўйхат!M:M,рўйхат!$CY:$CY,$B$392,рўйхат!$B:$B,$C375)</f>
        <v/>
      </c>
      <c r="M375" s="35">
        <f>SUMIFS(рўйхат!N:N,рўйхат!$CY:$CY,$B$392,рўйхат!$B:$B,$C375)</f>
        <v/>
      </c>
      <c r="N375" s="36">
        <f>SUMIFS(рўйхат!O:O,рўйхат!$CY:$CY,$B$392,рўйхат!$B:$B,$C375)</f>
        <v/>
      </c>
      <c r="O375" s="34">
        <f>IFERROR(M375/E375,0)</f>
        <v/>
      </c>
      <c r="P375" s="34">
        <f>IFERROR(N375/F375,0)</f>
        <v/>
      </c>
      <c r="Q375" s="35">
        <f>SUMIFS(рўйхат!P:P,рўйхат!$CY:$CY,$B$392,рўйхат!$B:$B,$C375)</f>
        <v/>
      </c>
      <c r="R375" s="36">
        <f>SUMIFS(рўйхат!Q:Q,рўйхат!$CY:$CY,$B$392,рўйхат!$B:$B,$C375)</f>
        <v/>
      </c>
      <c r="S375" s="35">
        <f>SUMIFS(рўйхат!R:R,рўйхат!$CY:$CY,$B$392,рўйхат!$B:$B,$C375)</f>
        <v/>
      </c>
      <c r="T375" s="36">
        <f>SUMIFS(рўйхат!S:S,рўйхат!$CY:$CY,$B$392,рўйхат!$B:$B,$C375)</f>
        <v/>
      </c>
      <c r="U375" s="35">
        <f>SUMIFS(рўйхат!T:T,рўйхат!$CY:$CY,$B$392,рўйхат!$B:$B,$C375)</f>
        <v/>
      </c>
      <c r="V375" s="36">
        <f>SUMIFS(рўйхат!U:U,рўйхат!$CY:$CY,$B$392,рўйхат!$B:$B,$C375)</f>
        <v/>
      </c>
      <c r="W375" s="35">
        <f>SUMIFS(рўйхат!V:V,рўйхат!$CY:$CY,$B$392,рўйхат!$B:$B,$C375)</f>
        <v/>
      </c>
      <c r="X375" s="36">
        <f>SUMIFS(рўйхат!W:W,рўйхат!$CY:$CY,$B$392,рўйхат!$B:$B,$C375)</f>
        <v/>
      </c>
      <c r="Y375" s="35">
        <f>SUMIFS(рўйхат!X:X,рўйхат!$CY:$CY,$B$392,рўйхат!$B:$B,$C375)</f>
        <v/>
      </c>
      <c r="Z375" s="36">
        <f>SUMIFS(рўйхат!Y:Y,рўйхат!$CY:$CY,$B$392,рўйхат!$B:$B,$C375)</f>
        <v/>
      </c>
      <c r="AA375" s="35">
        <f>SUMIFS(рўйхат!Z:Z,рўйхат!$CY:$CY,$B$392,рўйхат!$B:$B,$C375)</f>
        <v/>
      </c>
      <c r="AB375" s="36">
        <f>SUMIFS(рўйхат!AA:AA,рўйхат!$CY:$CY,$B$392,рўйхат!$B:$B,$C375)</f>
        <v/>
      </c>
      <c r="AC375" s="35">
        <f>SUMIFS(рўйхат!AB:AB,рўйхат!$CY:$CY,$B$392,рўйхат!$B:$B,$C375)</f>
        <v/>
      </c>
      <c r="AD375" s="36">
        <f>SUMIFS(рўйхат!AC:AC,рўйхат!$CY:$CY,$B$392,рўйхат!$B:$B,$C375)</f>
        <v/>
      </c>
      <c r="AE375" s="35">
        <f>SUMIFS(рўйхат!AD:AD,рўйхат!$CY:$CY,$B$392,рўйхат!$B:$B,$C375)</f>
        <v/>
      </c>
      <c r="AF375" s="36">
        <f>SUMIFS(рўйхат!AE:AE,рўйхат!$CY:$CY,$B$392,рўйхат!$B:$B,$C375)</f>
        <v/>
      </c>
      <c r="AG375" s="35">
        <f>SUMIFS(рўйхат!AH:AH,рўйхат!$CY:$CY,$B$392,рўйхат!$B:$B,$C375)</f>
        <v/>
      </c>
      <c r="AH375" s="36">
        <f>SUMIFS(рўйхат!AI:AI,рўйхат!$CY:$CY,$B$392,рўйхат!$B:$B,$C375)</f>
        <v/>
      </c>
      <c r="AI375" s="35">
        <f>SUMIFS(рўйхат!AJ:AJ,рўйхат!$CY:$CY,$B$392,рўйхат!$B:$B,$C375)</f>
        <v/>
      </c>
      <c r="AJ375" s="36">
        <f>SUMIFS(рўйхат!AK:AK,рўйхат!$CY:$CY,$B$392,рўйхат!$B:$B,$C375)</f>
        <v/>
      </c>
      <c r="AK375" s="35">
        <f>SUMIFS(рўйхат!AL:AL,рўйхат!$CY:$CY,$B$392,рўйхат!$B:$B,$C375)</f>
        <v/>
      </c>
      <c r="AL375" s="36">
        <f>SUMIFS(рўйхат!AM:AM,рўйхат!$CY:$CY,$B$392,рўйхат!$B:$B,$C375)</f>
        <v/>
      </c>
      <c r="AM375" s="77">
        <f>IFERROR(Q375/E375,0)</f>
        <v/>
      </c>
      <c r="AN375" s="77">
        <f>IFERROR(R375/F375,0)</f>
        <v/>
      </c>
      <c r="AO375" s="35">
        <f>SUMIFS(рўйхат!AX:AX,рўйхат!$CY:$CY,$B$392,рўйхат!$B:$B,$C375)</f>
        <v/>
      </c>
      <c r="AP375" s="36">
        <f>SUMIFS(рўйхат!AY:AY,рўйхат!$CY:$CY,$B$392,рўйхат!$B:$B,$C375)</f>
        <v/>
      </c>
      <c r="AQ375" s="35">
        <f>SUMIFS(рўйхат!AZ:AZ,рўйхат!$CY:$CY,$B$392,рўйхат!$B:$B,$C375)</f>
        <v/>
      </c>
      <c r="AR375" s="36">
        <f>SUMIFS(рўйхат!BA:BA,рўйхат!$CY:$CY,$B$392,рўйхат!$B:$B,$C375)</f>
        <v/>
      </c>
      <c r="AS375" s="35">
        <f>SUMIFS(рўйхат!BB:BB,рўйхат!$CY:$CY,$B$392,рўйхат!$B:$B,$C375)</f>
        <v/>
      </c>
      <c r="AT375" s="36">
        <f>SUMIFS(рўйхат!BC:BC,рўйхат!$CY:$CY,$B$392,рўйхат!$B:$B,$C375)</f>
        <v/>
      </c>
      <c r="AU375" s="35">
        <f>SUMIFS(рўйхат!BD:BD,рўйхат!$CY:$CY,$B$392,рўйхат!$B:$B,$C375)</f>
        <v/>
      </c>
      <c r="AV375" s="36">
        <f>SUMIFS(рўйхат!BE:BE,рўйхат!$CY:$CY,$B$392,рўйхат!$B:$B,$C375)</f>
        <v/>
      </c>
      <c r="AW375" s="35">
        <f>SUMIFS(рўйхат!BF:BF,рўйхат!$CY:$CY,$B$392,рўйхат!$B:$B,$C375)</f>
        <v/>
      </c>
      <c r="AX375" s="36">
        <f>SUMIFS(рўйхат!BG:BG,рўйхат!$CY:$CY,$B$392,рўйхат!$B:$B,$C375)</f>
        <v/>
      </c>
      <c r="AY375" s="35">
        <f>SUMIFS(рўйхат!BH:BH,рўйхат!$CY:$CY,$B$392,рўйхат!$B:$B,$C375)</f>
        <v/>
      </c>
      <c r="AZ375" s="36">
        <f>SUMIFS(рўйхат!BI:BI,рўйхат!$CY:$CY,$B$392,рўйхат!$B:$B,$C375)</f>
        <v/>
      </c>
      <c r="BA375" s="35">
        <f>SUMIFS(рўйхат!BJ:BJ,рўйхат!$CY:$CY,$B$392,рўйхат!$B:$B,$C375)</f>
        <v/>
      </c>
      <c r="BB375" s="36">
        <f>SUMIFS(рўйхат!BK:BK,рўйхат!$CY:$CY,$B$392,рўйхат!$B:$B,$C375)</f>
        <v/>
      </c>
      <c r="BC375" s="77">
        <f>IFERROR(AO375/E375,0)</f>
        <v/>
      </c>
      <c r="BD375" s="77">
        <f>IFERROR(AP375/F375,0)</f>
        <v/>
      </c>
      <c r="BE375" s="35">
        <f>SUMIFS(рўйхат!BL:BL,рўйхат!$CY:$CY,$B$392,рўйхат!$B:$B,$C375)</f>
        <v/>
      </c>
      <c r="BF375" s="36">
        <f>SUMIFS(рўйхат!BM:BM,рўйхат!$CY:$CY,$B$392,рўйхат!$B:$B,$C375)</f>
        <v/>
      </c>
      <c r="BG375" s="35">
        <f>SUMIFS(рўйхат!BN:BN,рўйхат!$CY:$CY,$B$392,рўйхат!$B:$B,$C375)</f>
        <v/>
      </c>
      <c r="BH375" s="36">
        <f>SUMIFS(рўйхат!BO:BO,рўйхат!$CY:$CY,$B$392,рўйхат!$B:$B,$C375)</f>
        <v/>
      </c>
      <c r="BI375" s="35">
        <f>SUMIFS(рўйхат!BP:BP,рўйхат!$CY:$CY,$B$392,рўйхат!$B:$B,$C375)</f>
        <v/>
      </c>
      <c r="BJ375" s="36">
        <f>SUMIFS(рўйхат!BQ:BQ,рўйхат!$CY:$CY,$B$392,рўйхат!$B:$B,$C375)</f>
        <v/>
      </c>
      <c r="BK375" s="35">
        <f>SUMIFS(рўйхат!BR:BR,рўйхат!$CY:$CY,$B$392,рўйхат!$B:$B,$C375)</f>
        <v/>
      </c>
      <c r="BL375" s="36">
        <f>SUMIFS(рўйхат!BS:BS,рўйхат!$CY:$CY,$B$392,рўйхат!$B:$B,$C375)</f>
        <v/>
      </c>
      <c r="BM375" s="35">
        <f>SUMIFS(рўйхат!BT:BT,рўйхат!$CY:$CY,$B$392,рўйхат!$B:$B,$C375)</f>
        <v/>
      </c>
      <c r="BN375" s="36">
        <f>SUMIFS(рўйхат!BU:BU,рўйхат!$CY:$CY,$B$392,рўйхат!$B:$B,$C375)</f>
        <v/>
      </c>
      <c r="BO375" s="35">
        <f>SUMIFS(рўйхат!BX:BX,рўйхат!$CY:$CY,$B$392,рўйхат!$B:$B,$C375)</f>
        <v/>
      </c>
      <c r="BP375" s="36">
        <f>SUMIFS(рўйхат!BY:BY,рўйхат!$CY:$CY,$B$392,рўйхат!$B:$B,$C375)</f>
        <v/>
      </c>
      <c r="BQ375" s="35">
        <f>SUMIFS(рўйхат!BZ:BZ,рўйхат!$CY:$CY,$B$392,рўйхат!$B:$B,$C375)</f>
        <v/>
      </c>
      <c r="BR375" s="36">
        <f>SUMIFS(рўйхат!CA:CA,рўйхат!$CY:$CY,$B$392,рўйхат!$B:$B,$C375)</f>
        <v/>
      </c>
      <c r="BS375" s="35">
        <f>SUMIFS(рўйхат!CB:CB,рўйхат!$CY:$CY,$B$392,рўйхат!$B:$B,$C375)</f>
        <v/>
      </c>
      <c r="BT375" s="36">
        <f>SUMIFS(рўйхат!CC:CC,рўйхат!$CY:$CY,$B$392,рўйхат!$B:$B,$C375)</f>
        <v/>
      </c>
      <c r="BU375" s="35">
        <f>SUMIFS(рўйхат!CD:CD,рўйхат!$CY:$CY,$B$392,рўйхат!$B:$B,$C375)</f>
        <v/>
      </c>
      <c r="BV375" s="36">
        <f>SUMIFS(рўйхат!CE:CE,рўйхат!$CY:$CY,$B$392,рўйхат!$B:$B,$C375)</f>
        <v/>
      </c>
      <c r="BW375" s="35">
        <f>SUMIFS(рўйхат!CH:CH,рўйхат!$CY:$CY,$B$392,рўйхат!$B:$B,$C375)</f>
        <v/>
      </c>
      <c r="BX375" s="36">
        <f>SUMIFS(рўйхат!CI:CI,рўйхат!$CY:$CY,$B$392,рўйхат!$B:$B,$C375)</f>
        <v/>
      </c>
      <c r="BY375" s="35">
        <f>SUMIFS(рўйхат!CJ:CJ,рўйхат!$CY:$CY,$B$392,рўйхат!$B:$B,$C375)</f>
        <v/>
      </c>
      <c r="BZ375" s="36">
        <f>SUMIFS(рўйхат!CK:CK,рўйхат!$CY:$CY,$B$392,рўйхат!$B:$B,$C375)</f>
        <v/>
      </c>
      <c r="CA375" s="35">
        <f>SUMIFS(рўйхат!CL:CL,рўйхат!$CY:$CY,$B$392,рўйхат!$B:$B,$C375)</f>
        <v/>
      </c>
      <c r="CB375" s="36">
        <f>SUMIFS(рўйхат!CM:CM,рўйхат!$CY:$CY,$B$392,рўйхат!$B:$B,$C375)</f>
        <v/>
      </c>
      <c r="CC375" s="35">
        <f>SUMIFS(рўйхат!CN:CN,рўйхат!$CY:$CY,$B$392,рўйхат!$B:$B,$C375)</f>
        <v/>
      </c>
      <c r="CD375" s="36">
        <f>SUMIFS(рўйхат!CO:CO,рўйхат!$CY:$CY,$B$392,рўйхат!$B:$B,$C375)</f>
        <v/>
      </c>
      <c r="CE375" s="77">
        <f>IFERROR(BE375/(Q375+BE375),0)</f>
        <v/>
      </c>
      <c r="CF375" s="78">
        <f>IFERROR(BF375/(R375+BF375),0)</f>
        <v/>
      </c>
      <c r="CG375" s="8">
        <f>COUNTIFS(B:B,B375)</f>
        <v/>
      </c>
    </row>
    <row r="376" hidden="1" outlineLevel="1" ht="17.1" customFormat="1" customHeight="1" s="8">
      <c r="A376" s="15" t="n"/>
      <c r="B376" s="50" t="n">
        <v>16</v>
      </c>
      <c r="C376" s="66" t="inlineStr">
        <is>
          <t>Марказий банк</t>
        </is>
      </c>
      <c r="D376" s="16" t="n"/>
      <c r="E376" s="35">
        <f>SUMIFS(рўйхат!F:F,рўйхат!$CY:$CY,$B$392,рўйхат!$B:$B,$C376)</f>
        <v/>
      </c>
      <c r="F376" s="36">
        <f>SUMIFS(рўйхат!G:G,рўйхат!$CY:$CY,$B$392,рўйхат!$B:$B,$C376)</f>
        <v/>
      </c>
      <c r="G376" s="35">
        <f>SUMIFS(рўйхат!H:H,рўйхат!$CY:$CY,$B$392,рўйхат!$B:$B,$C376)</f>
        <v/>
      </c>
      <c r="H376" s="36">
        <f>SUMIFS(рўйхат!I:I,рўйхат!$CY:$CY,$B$392,рўйхат!$B:$B,$C376)</f>
        <v/>
      </c>
      <c r="I376" s="35">
        <f>SUMIFS(рўйхат!J:J,рўйхат!$CY:$CY,$B$392,рўйхат!$B:$B,$C376)</f>
        <v/>
      </c>
      <c r="J376" s="36">
        <f>SUMIFS(рўйхат!K:K,рўйхат!$CY:$CY,$B$392,рўйхат!$B:$B,$C376)</f>
        <v/>
      </c>
      <c r="K376" s="35">
        <f>SUMIFS(рўйхат!L:L,рўйхат!$CY:$CY,$B$392,рўйхат!$B:$B,$C376)</f>
        <v/>
      </c>
      <c r="L376" s="36">
        <f>SUMIFS(рўйхат!M:M,рўйхат!$CY:$CY,$B$392,рўйхат!$B:$B,$C376)</f>
        <v/>
      </c>
      <c r="M376" s="35">
        <f>SUMIFS(рўйхат!N:N,рўйхат!$CY:$CY,$B$392,рўйхат!$B:$B,$C376)</f>
        <v/>
      </c>
      <c r="N376" s="36">
        <f>SUMIFS(рўйхат!O:O,рўйхат!$CY:$CY,$B$392,рўйхат!$B:$B,$C376)</f>
        <v/>
      </c>
      <c r="O376" s="34">
        <f>IFERROR(M376/E376,0)</f>
        <v/>
      </c>
      <c r="P376" s="34">
        <f>IFERROR(N376/F376,0)</f>
        <v/>
      </c>
      <c r="Q376" s="35">
        <f>SUMIFS(рўйхат!P:P,рўйхат!$CY:$CY,$B$392,рўйхат!$B:$B,$C376)</f>
        <v/>
      </c>
      <c r="R376" s="36">
        <f>SUMIFS(рўйхат!Q:Q,рўйхат!$CY:$CY,$B$392,рўйхат!$B:$B,$C376)</f>
        <v/>
      </c>
      <c r="S376" s="35">
        <f>SUMIFS(рўйхат!R:R,рўйхат!$CY:$CY,$B$392,рўйхат!$B:$B,$C376)</f>
        <v/>
      </c>
      <c r="T376" s="36">
        <f>SUMIFS(рўйхат!S:S,рўйхат!$CY:$CY,$B$392,рўйхат!$B:$B,$C376)</f>
        <v/>
      </c>
      <c r="U376" s="35">
        <f>SUMIFS(рўйхат!T:T,рўйхат!$CY:$CY,$B$392,рўйхат!$B:$B,$C376)</f>
        <v/>
      </c>
      <c r="V376" s="36">
        <f>SUMIFS(рўйхат!U:U,рўйхат!$CY:$CY,$B$392,рўйхат!$B:$B,$C376)</f>
        <v/>
      </c>
      <c r="W376" s="35">
        <f>SUMIFS(рўйхат!V:V,рўйхат!$CY:$CY,$B$392,рўйхат!$B:$B,$C376)</f>
        <v/>
      </c>
      <c r="X376" s="36">
        <f>SUMIFS(рўйхат!W:W,рўйхат!$CY:$CY,$B$392,рўйхат!$B:$B,$C376)</f>
        <v/>
      </c>
      <c r="Y376" s="35">
        <f>SUMIFS(рўйхат!X:X,рўйхат!$CY:$CY,$B$392,рўйхат!$B:$B,$C376)</f>
        <v/>
      </c>
      <c r="Z376" s="36">
        <f>SUMIFS(рўйхат!Y:Y,рўйхат!$CY:$CY,$B$392,рўйхат!$B:$B,$C376)</f>
        <v/>
      </c>
      <c r="AA376" s="35">
        <f>SUMIFS(рўйхат!Z:Z,рўйхат!$CY:$CY,$B$392,рўйхат!$B:$B,$C376)</f>
        <v/>
      </c>
      <c r="AB376" s="36">
        <f>SUMIFS(рўйхат!AA:AA,рўйхат!$CY:$CY,$B$392,рўйхат!$B:$B,$C376)</f>
        <v/>
      </c>
      <c r="AC376" s="35">
        <f>SUMIFS(рўйхат!AB:AB,рўйхат!$CY:$CY,$B$392,рўйхат!$B:$B,$C376)</f>
        <v/>
      </c>
      <c r="AD376" s="36">
        <f>SUMIFS(рўйхат!AC:AC,рўйхат!$CY:$CY,$B$392,рўйхат!$B:$B,$C376)</f>
        <v/>
      </c>
      <c r="AE376" s="35">
        <f>SUMIFS(рўйхат!AD:AD,рўйхат!$CY:$CY,$B$392,рўйхат!$B:$B,$C376)</f>
        <v/>
      </c>
      <c r="AF376" s="36">
        <f>SUMIFS(рўйхат!AE:AE,рўйхат!$CY:$CY,$B$392,рўйхат!$B:$B,$C376)</f>
        <v/>
      </c>
      <c r="AG376" s="35">
        <f>SUMIFS(рўйхат!AH:AH,рўйхат!$CY:$CY,$B$392,рўйхат!$B:$B,$C376)</f>
        <v/>
      </c>
      <c r="AH376" s="36">
        <f>SUMIFS(рўйхат!AI:AI,рўйхат!$CY:$CY,$B$392,рўйхат!$B:$B,$C376)</f>
        <v/>
      </c>
      <c r="AI376" s="35">
        <f>SUMIFS(рўйхат!AJ:AJ,рўйхат!$CY:$CY,$B$392,рўйхат!$B:$B,$C376)</f>
        <v/>
      </c>
      <c r="AJ376" s="36">
        <f>SUMIFS(рўйхат!AK:AK,рўйхат!$CY:$CY,$B$392,рўйхат!$B:$B,$C376)</f>
        <v/>
      </c>
      <c r="AK376" s="35">
        <f>SUMIFS(рўйхат!AL:AL,рўйхат!$CY:$CY,$B$392,рўйхат!$B:$B,$C376)</f>
        <v/>
      </c>
      <c r="AL376" s="36">
        <f>SUMIFS(рўйхат!AM:AM,рўйхат!$CY:$CY,$B$392,рўйхат!$B:$B,$C376)</f>
        <v/>
      </c>
      <c r="AM376" s="77">
        <f>IFERROR(Q376/E376,0)</f>
        <v/>
      </c>
      <c r="AN376" s="77">
        <f>IFERROR(R376/F376,0)</f>
        <v/>
      </c>
      <c r="AO376" s="35">
        <f>SUMIFS(рўйхат!AX:AX,рўйхат!$CY:$CY,$B$392,рўйхат!$B:$B,$C376)</f>
        <v/>
      </c>
      <c r="AP376" s="36">
        <f>SUMIFS(рўйхат!AY:AY,рўйхат!$CY:$CY,$B$392,рўйхат!$B:$B,$C376)</f>
        <v/>
      </c>
      <c r="AQ376" s="35">
        <f>SUMIFS(рўйхат!AZ:AZ,рўйхат!$CY:$CY,$B$392,рўйхат!$B:$B,$C376)</f>
        <v/>
      </c>
      <c r="AR376" s="36">
        <f>SUMIFS(рўйхат!BA:BA,рўйхат!$CY:$CY,$B$392,рўйхат!$B:$B,$C376)</f>
        <v/>
      </c>
      <c r="AS376" s="35">
        <f>SUMIFS(рўйхат!BB:BB,рўйхат!$CY:$CY,$B$392,рўйхат!$B:$B,$C376)</f>
        <v/>
      </c>
      <c r="AT376" s="36">
        <f>SUMIFS(рўйхат!BC:BC,рўйхат!$CY:$CY,$B$392,рўйхат!$B:$B,$C376)</f>
        <v/>
      </c>
      <c r="AU376" s="35">
        <f>SUMIFS(рўйхат!BD:BD,рўйхат!$CY:$CY,$B$392,рўйхат!$B:$B,$C376)</f>
        <v/>
      </c>
      <c r="AV376" s="36">
        <f>SUMIFS(рўйхат!BE:BE,рўйхат!$CY:$CY,$B$392,рўйхат!$B:$B,$C376)</f>
        <v/>
      </c>
      <c r="AW376" s="35">
        <f>SUMIFS(рўйхат!BF:BF,рўйхат!$CY:$CY,$B$392,рўйхат!$B:$B,$C376)</f>
        <v/>
      </c>
      <c r="AX376" s="36">
        <f>SUMIFS(рўйхат!BG:BG,рўйхат!$CY:$CY,$B$392,рўйхат!$B:$B,$C376)</f>
        <v/>
      </c>
      <c r="AY376" s="35">
        <f>SUMIFS(рўйхат!BH:BH,рўйхат!$CY:$CY,$B$392,рўйхат!$B:$B,$C376)</f>
        <v/>
      </c>
      <c r="AZ376" s="36">
        <f>SUMIFS(рўйхат!BI:BI,рўйхат!$CY:$CY,$B$392,рўйхат!$B:$B,$C376)</f>
        <v/>
      </c>
      <c r="BA376" s="35">
        <f>SUMIFS(рўйхат!BJ:BJ,рўйхат!$CY:$CY,$B$392,рўйхат!$B:$B,$C376)</f>
        <v/>
      </c>
      <c r="BB376" s="36">
        <f>SUMIFS(рўйхат!BK:BK,рўйхат!$CY:$CY,$B$392,рўйхат!$B:$B,$C376)</f>
        <v/>
      </c>
      <c r="BC376" s="77">
        <f>IFERROR(AO376/E376,0)</f>
        <v/>
      </c>
      <c r="BD376" s="77">
        <f>IFERROR(AP376/F376,0)</f>
        <v/>
      </c>
      <c r="BE376" s="35">
        <f>SUMIFS(рўйхат!BL:BL,рўйхат!$CY:$CY,$B$392,рўйхат!$B:$B,$C376)</f>
        <v/>
      </c>
      <c r="BF376" s="36">
        <f>SUMIFS(рўйхат!BM:BM,рўйхат!$CY:$CY,$B$392,рўйхат!$B:$B,$C376)</f>
        <v/>
      </c>
      <c r="BG376" s="35">
        <f>SUMIFS(рўйхат!BN:BN,рўйхат!$CY:$CY,$B$392,рўйхат!$B:$B,$C376)</f>
        <v/>
      </c>
      <c r="BH376" s="36">
        <f>SUMIFS(рўйхат!BO:BO,рўйхат!$CY:$CY,$B$392,рўйхат!$B:$B,$C376)</f>
        <v/>
      </c>
      <c r="BI376" s="35">
        <f>SUMIFS(рўйхат!BP:BP,рўйхат!$CY:$CY,$B$392,рўйхат!$B:$B,$C376)</f>
        <v/>
      </c>
      <c r="BJ376" s="36">
        <f>SUMIFS(рўйхат!BQ:BQ,рўйхат!$CY:$CY,$B$392,рўйхат!$B:$B,$C376)</f>
        <v/>
      </c>
      <c r="BK376" s="35">
        <f>SUMIFS(рўйхат!BR:BR,рўйхат!$CY:$CY,$B$392,рўйхат!$B:$B,$C376)</f>
        <v/>
      </c>
      <c r="BL376" s="36">
        <f>SUMIFS(рўйхат!BS:BS,рўйхат!$CY:$CY,$B$392,рўйхат!$B:$B,$C376)</f>
        <v/>
      </c>
      <c r="BM376" s="35">
        <f>SUMIFS(рўйхат!BT:BT,рўйхат!$CY:$CY,$B$392,рўйхат!$B:$B,$C376)</f>
        <v/>
      </c>
      <c r="BN376" s="36">
        <f>SUMIFS(рўйхат!BU:BU,рўйхат!$CY:$CY,$B$392,рўйхат!$B:$B,$C376)</f>
        <v/>
      </c>
      <c r="BO376" s="35">
        <f>SUMIFS(рўйхат!BX:BX,рўйхат!$CY:$CY,$B$392,рўйхат!$B:$B,$C376)</f>
        <v/>
      </c>
      <c r="BP376" s="36">
        <f>SUMIFS(рўйхат!BY:BY,рўйхат!$CY:$CY,$B$392,рўйхат!$B:$B,$C376)</f>
        <v/>
      </c>
      <c r="BQ376" s="35">
        <f>SUMIFS(рўйхат!BZ:BZ,рўйхат!$CY:$CY,$B$392,рўйхат!$B:$B,$C376)</f>
        <v/>
      </c>
      <c r="BR376" s="36">
        <f>SUMIFS(рўйхат!CA:CA,рўйхат!$CY:$CY,$B$392,рўйхат!$B:$B,$C376)</f>
        <v/>
      </c>
      <c r="BS376" s="35">
        <f>SUMIFS(рўйхат!CB:CB,рўйхат!$CY:$CY,$B$392,рўйхат!$B:$B,$C376)</f>
        <v/>
      </c>
      <c r="BT376" s="36">
        <f>SUMIFS(рўйхат!CC:CC,рўйхат!$CY:$CY,$B$392,рўйхат!$B:$B,$C376)</f>
        <v/>
      </c>
      <c r="BU376" s="35">
        <f>SUMIFS(рўйхат!CD:CD,рўйхат!$CY:$CY,$B$392,рўйхат!$B:$B,$C376)</f>
        <v/>
      </c>
      <c r="BV376" s="36">
        <f>SUMIFS(рўйхат!CE:CE,рўйхат!$CY:$CY,$B$392,рўйхат!$B:$B,$C376)</f>
        <v/>
      </c>
      <c r="BW376" s="35">
        <f>SUMIFS(рўйхат!CH:CH,рўйхат!$CY:$CY,$B$392,рўйхат!$B:$B,$C376)</f>
        <v/>
      </c>
      <c r="BX376" s="36">
        <f>SUMIFS(рўйхат!CI:CI,рўйхат!$CY:$CY,$B$392,рўйхат!$B:$B,$C376)</f>
        <v/>
      </c>
      <c r="BY376" s="35">
        <f>SUMIFS(рўйхат!CJ:CJ,рўйхат!$CY:$CY,$B$392,рўйхат!$B:$B,$C376)</f>
        <v/>
      </c>
      <c r="BZ376" s="36">
        <f>SUMIFS(рўйхат!CK:CK,рўйхат!$CY:$CY,$B$392,рўйхат!$B:$B,$C376)</f>
        <v/>
      </c>
      <c r="CA376" s="35">
        <f>SUMIFS(рўйхат!CL:CL,рўйхат!$CY:$CY,$B$392,рўйхат!$B:$B,$C376)</f>
        <v/>
      </c>
      <c r="CB376" s="36">
        <f>SUMIFS(рўйхат!CM:CM,рўйхат!$CY:$CY,$B$392,рўйхат!$B:$B,$C376)</f>
        <v/>
      </c>
      <c r="CC376" s="35">
        <f>SUMIFS(рўйхат!CN:CN,рўйхат!$CY:$CY,$B$392,рўйхат!$B:$B,$C376)</f>
        <v/>
      </c>
      <c r="CD376" s="36">
        <f>SUMIFS(рўйхат!CO:CO,рўйхат!$CY:$CY,$B$392,рўйхат!$B:$B,$C376)</f>
        <v/>
      </c>
      <c r="CE376" s="77">
        <f>IFERROR(BE376/(Q376+BE376),0)</f>
        <v/>
      </c>
      <c r="CF376" s="78">
        <f>IFERROR(BF376/(R376+BF376),0)</f>
        <v/>
      </c>
      <c r="CG376" s="8">
        <f>COUNTIFS(B:B,B376)</f>
        <v/>
      </c>
    </row>
    <row r="377" hidden="1" outlineLevel="1" ht="17.1" customFormat="1" customHeight="1" s="8">
      <c r="A377" s="15" t="n"/>
      <c r="B377" s="50" t="n">
        <v>17</v>
      </c>
      <c r="C377" s="66" t="inlineStr">
        <is>
          <t>Миллий антидопинг агентлиги</t>
        </is>
      </c>
      <c r="D377" s="16" t="n"/>
      <c r="E377" s="35">
        <f>SUMIFS(рўйхат!F:F,рўйхат!$CY:$CY,$B$392,рўйхат!$B:$B,$C377)</f>
        <v/>
      </c>
      <c r="F377" s="36">
        <f>SUMIFS(рўйхат!G:G,рўйхат!$CY:$CY,$B$392,рўйхат!$B:$B,$C377)</f>
        <v/>
      </c>
      <c r="G377" s="35">
        <f>SUMIFS(рўйхат!H:H,рўйхат!$CY:$CY,$B$392,рўйхат!$B:$B,$C377)</f>
        <v/>
      </c>
      <c r="H377" s="36">
        <f>SUMIFS(рўйхат!I:I,рўйхат!$CY:$CY,$B$392,рўйхат!$B:$B,$C377)</f>
        <v/>
      </c>
      <c r="I377" s="35">
        <f>SUMIFS(рўйхат!J:J,рўйхат!$CY:$CY,$B$392,рўйхат!$B:$B,$C377)</f>
        <v/>
      </c>
      <c r="J377" s="36">
        <f>SUMIFS(рўйхат!K:K,рўйхат!$CY:$CY,$B$392,рўйхат!$B:$B,$C377)</f>
        <v/>
      </c>
      <c r="K377" s="35">
        <f>SUMIFS(рўйхат!L:L,рўйхат!$CY:$CY,$B$392,рўйхат!$B:$B,$C377)</f>
        <v/>
      </c>
      <c r="L377" s="36">
        <f>SUMIFS(рўйхат!M:M,рўйхат!$CY:$CY,$B$392,рўйхат!$B:$B,$C377)</f>
        <v/>
      </c>
      <c r="M377" s="35">
        <f>SUMIFS(рўйхат!N:N,рўйхат!$CY:$CY,$B$392,рўйхат!$B:$B,$C377)</f>
        <v/>
      </c>
      <c r="N377" s="36">
        <f>SUMIFS(рўйхат!O:O,рўйхат!$CY:$CY,$B$392,рўйхат!$B:$B,$C377)</f>
        <v/>
      </c>
      <c r="O377" s="34">
        <f>IFERROR(M377/E377,0)</f>
        <v/>
      </c>
      <c r="P377" s="34">
        <f>IFERROR(N377/F377,0)</f>
        <v/>
      </c>
      <c r="Q377" s="35">
        <f>SUMIFS(рўйхат!P:P,рўйхат!$CY:$CY,$B$392,рўйхат!$B:$B,$C377)</f>
        <v/>
      </c>
      <c r="R377" s="36">
        <f>SUMIFS(рўйхат!Q:Q,рўйхат!$CY:$CY,$B$392,рўйхат!$B:$B,$C377)</f>
        <v/>
      </c>
      <c r="S377" s="35">
        <f>SUMIFS(рўйхат!R:R,рўйхат!$CY:$CY,$B$392,рўйхат!$B:$B,$C377)</f>
        <v/>
      </c>
      <c r="T377" s="36">
        <f>SUMIFS(рўйхат!S:S,рўйхат!$CY:$CY,$B$392,рўйхат!$B:$B,$C377)</f>
        <v/>
      </c>
      <c r="U377" s="35">
        <f>SUMIFS(рўйхат!T:T,рўйхат!$CY:$CY,$B$392,рўйхат!$B:$B,$C377)</f>
        <v/>
      </c>
      <c r="V377" s="36">
        <f>SUMIFS(рўйхат!U:U,рўйхат!$CY:$CY,$B$392,рўйхат!$B:$B,$C377)</f>
        <v/>
      </c>
      <c r="W377" s="35">
        <f>SUMIFS(рўйхат!V:V,рўйхат!$CY:$CY,$B$392,рўйхат!$B:$B,$C377)</f>
        <v/>
      </c>
      <c r="X377" s="36">
        <f>SUMIFS(рўйхат!W:W,рўйхат!$CY:$CY,$B$392,рўйхат!$B:$B,$C377)</f>
        <v/>
      </c>
      <c r="Y377" s="35">
        <f>SUMIFS(рўйхат!X:X,рўйхат!$CY:$CY,$B$392,рўйхат!$B:$B,$C377)</f>
        <v/>
      </c>
      <c r="Z377" s="36">
        <f>SUMIFS(рўйхат!Y:Y,рўйхат!$CY:$CY,$B$392,рўйхат!$B:$B,$C377)</f>
        <v/>
      </c>
      <c r="AA377" s="35">
        <f>SUMIFS(рўйхат!Z:Z,рўйхат!$CY:$CY,$B$392,рўйхат!$B:$B,$C377)</f>
        <v/>
      </c>
      <c r="AB377" s="36">
        <f>SUMIFS(рўйхат!AA:AA,рўйхат!$CY:$CY,$B$392,рўйхат!$B:$B,$C377)</f>
        <v/>
      </c>
      <c r="AC377" s="35">
        <f>SUMIFS(рўйхат!AB:AB,рўйхат!$CY:$CY,$B$392,рўйхат!$B:$B,$C377)</f>
        <v/>
      </c>
      <c r="AD377" s="36">
        <f>SUMIFS(рўйхат!AC:AC,рўйхат!$CY:$CY,$B$392,рўйхат!$B:$B,$C377)</f>
        <v/>
      </c>
      <c r="AE377" s="35">
        <f>SUMIFS(рўйхат!AD:AD,рўйхат!$CY:$CY,$B$392,рўйхат!$B:$B,$C377)</f>
        <v/>
      </c>
      <c r="AF377" s="36">
        <f>SUMIFS(рўйхат!AE:AE,рўйхат!$CY:$CY,$B$392,рўйхат!$B:$B,$C377)</f>
        <v/>
      </c>
      <c r="AG377" s="35">
        <f>SUMIFS(рўйхат!AH:AH,рўйхат!$CY:$CY,$B$392,рўйхат!$B:$B,$C377)</f>
        <v/>
      </c>
      <c r="AH377" s="36">
        <f>SUMIFS(рўйхат!AI:AI,рўйхат!$CY:$CY,$B$392,рўйхат!$B:$B,$C377)</f>
        <v/>
      </c>
      <c r="AI377" s="35">
        <f>SUMIFS(рўйхат!AJ:AJ,рўйхат!$CY:$CY,$B$392,рўйхат!$B:$B,$C377)</f>
        <v/>
      </c>
      <c r="AJ377" s="36">
        <f>SUMIFS(рўйхат!AK:AK,рўйхат!$CY:$CY,$B$392,рўйхат!$B:$B,$C377)</f>
        <v/>
      </c>
      <c r="AK377" s="35">
        <f>SUMIFS(рўйхат!AL:AL,рўйхат!$CY:$CY,$B$392,рўйхат!$B:$B,$C377)</f>
        <v/>
      </c>
      <c r="AL377" s="36">
        <f>SUMIFS(рўйхат!AM:AM,рўйхат!$CY:$CY,$B$392,рўйхат!$B:$B,$C377)</f>
        <v/>
      </c>
      <c r="AM377" s="77">
        <f>IFERROR(Q377/E377,0)</f>
        <v/>
      </c>
      <c r="AN377" s="77">
        <f>IFERROR(R377/F377,0)</f>
        <v/>
      </c>
      <c r="AO377" s="35">
        <f>SUMIFS(рўйхат!AX:AX,рўйхат!$CY:$CY,$B$392,рўйхат!$B:$B,$C377)</f>
        <v/>
      </c>
      <c r="AP377" s="36">
        <f>SUMIFS(рўйхат!AY:AY,рўйхат!$CY:$CY,$B$392,рўйхат!$B:$B,$C377)</f>
        <v/>
      </c>
      <c r="AQ377" s="35">
        <f>SUMIFS(рўйхат!AZ:AZ,рўйхат!$CY:$CY,$B$392,рўйхат!$B:$B,$C377)</f>
        <v/>
      </c>
      <c r="AR377" s="36">
        <f>SUMIFS(рўйхат!BA:BA,рўйхат!$CY:$CY,$B$392,рўйхат!$B:$B,$C377)</f>
        <v/>
      </c>
      <c r="AS377" s="35">
        <f>SUMIFS(рўйхат!BB:BB,рўйхат!$CY:$CY,$B$392,рўйхат!$B:$B,$C377)</f>
        <v/>
      </c>
      <c r="AT377" s="36">
        <f>SUMIFS(рўйхат!BC:BC,рўйхат!$CY:$CY,$B$392,рўйхат!$B:$B,$C377)</f>
        <v/>
      </c>
      <c r="AU377" s="35">
        <f>SUMIFS(рўйхат!BD:BD,рўйхат!$CY:$CY,$B$392,рўйхат!$B:$B,$C377)</f>
        <v/>
      </c>
      <c r="AV377" s="36">
        <f>SUMIFS(рўйхат!BE:BE,рўйхат!$CY:$CY,$B$392,рўйхат!$B:$B,$C377)</f>
        <v/>
      </c>
      <c r="AW377" s="35">
        <f>SUMIFS(рўйхат!BF:BF,рўйхат!$CY:$CY,$B$392,рўйхат!$B:$B,$C377)</f>
        <v/>
      </c>
      <c r="AX377" s="36">
        <f>SUMIFS(рўйхат!BG:BG,рўйхат!$CY:$CY,$B$392,рўйхат!$B:$B,$C377)</f>
        <v/>
      </c>
      <c r="AY377" s="35">
        <f>SUMIFS(рўйхат!BH:BH,рўйхат!$CY:$CY,$B$392,рўйхат!$B:$B,$C377)</f>
        <v/>
      </c>
      <c r="AZ377" s="36">
        <f>SUMIFS(рўйхат!BI:BI,рўйхат!$CY:$CY,$B$392,рўйхат!$B:$B,$C377)</f>
        <v/>
      </c>
      <c r="BA377" s="35">
        <f>SUMIFS(рўйхат!BJ:BJ,рўйхат!$CY:$CY,$B$392,рўйхат!$B:$B,$C377)</f>
        <v/>
      </c>
      <c r="BB377" s="36">
        <f>SUMIFS(рўйхат!BK:BK,рўйхат!$CY:$CY,$B$392,рўйхат!$B:$B,$C377)</f>
        <v/>
      </c>
      <c r="BC377" s="77">
        <f>IFERROR(AO377/E377,0)</f>
        <v/>
      </c>
      <c r="BD377" s="77">
        <f>IFERROR(AP377/F377,0)</f>
        <v/>
      </c>
      <c r="BE377" s="35">
        <f>SUMIFS(рўйхат!BL:BL,рўйхат!$CY:$CY,$B$392,рўйхат!$B:$B,$C377)</f>
        <v/>
      </c>
      <c r="BF377" s="36">
        <f>SUMIFS(рўйхат!BM:BM,рўйхат!$CY:$CY,$B$392,рўйхат!$B:$B,$C377)</f>
        <v/>
      </c>
      <c r="BG377" s="35">
        <f>SUMIFS(рўйхат!BN:BN,рўйхат!$CY:$CY,$B$392,рўйхат!$B:$B,$C377)</f>
        <v/>
      </c>
      <c r="BH377" s="36">
        <f>SUMIFS(рўйхат!BO:BO,рўйхат!$CY:$CY,$B$392,рўйхат!$B:$B,$C377)</f>
        <v/>
      </c>
      <c r="BI377" s="35">
        <f>SUMIFS(рўйхат!BP:BP,рўйхат!$CY:$CY,$B$392,рўйхат!$B:$B,$C377)</f>
        <v/>
      </c>
      <c r="BJ377" s="36">
        <f>SUMIFS(рўйхат!BQ:BQ,рўйхат!$CY:$CY,$B$392,рўйхат!$B:$B,$C377)</f>
        <v/>
      </c>
      <c r="BK377" s="35">
        <f>SUMIFS(рўйхат!BR:BR,рўйхат!$CY:$CY,$B$392,рўйхат!$B:$B,$C377)</f>
        <v/>
      </c>
      <c r="BL377" s="36">
        <f>SUMIFS(рўйхат!BS:BS,рўйхат!$CY:$CY,$B$392,рўйхат!$B:$B,$C377)</f>
        <v/>
      </c>
      <c r="BM377" s="35">
        <f>SUMIFS(рўйхат!BT:BT,рўйхат!$CY:$CY,$B$392,рўйхат!$B:$B,$C377)</f>
        <v/>
      </c>
      <c r="BN377" s="36">
        <f>SUMIFS(рўйхат!BU:BU,рўйхат!$CY:$CY,$B$392,рўйхат!$B:$B,$C377)</f>
        <v/>
      </c>
      <c r="BO377" s="35">
        <f>SUMIFS(рўйхат!BX:BX,рўйхат!$CY:$CY,$B$392,рўйхат!$B:$B,$C377)</f>
        <v/>
      </c>
      <c r="BP377" s="36">
        <f>SUMIFS(рўйхат!BY:BY,рўйхат!$CY:$CY,$B$392,рўйхат!$B:$B,$C377)</f>
        <v/>
      </c>
      <c r="BQ377" s="35">
        <f>SUMIFS(рўйхат!BZ:BZ,рўйхат!$CY:$CY,$B$392,рўйхат!$B:$B,$C377)</f>
        <v/>
      </c>
      <c r="BR377" s="36">
        <f>SUMIFS(рўйхат!CA:CA,рўйхат!$CY:$CY,$B$392,рўйхат!$B:$B,$C377)</f>
        <v/>
      </c>
      <c r="BS377" s="35">
        <f>SUMIFS(рўйхат!CB:CB,рўйхат!$CY:$CY,$B$392,рўйхат!$B:$B,$C377)</f>
        <v/>
      </c>
      <c r="BT377" s="36">
        <f>SUMIFS(рўйхат!CC:CC,рўйхат!$CY:$CY,$B$392,рўйхат!$B:$B,$C377)</f>
        <v/>
      </c>
      <c r="BU377" s="35">
        <f>SUMIFS(рўйхат!CD:CD,рўйхат!$CY:$CY,$B$392,рўйхат!$B:$B,$C377)</f>
        <v/>
      </c>
      <c r="BV377" s="36">
        <f>SUMIFS(рўйхат!CE:CE,рўйхат!$CY:$CY,$B$392,рўйхат!$B:$B,$C377)</f>
        <v/>
      </c>
      <c r="BW377" s="35">
        <f>SUMIFS(рўйхат!CH:CH,рўйхат!$CY:$CY,$B$392,рўйхат!$B:$B,$C377)</f>
        <v/>
      </c>
      <c r="BX377" s="36">
        <f>SUMIFS(рўйхат!CI:CI,рўйхат!$CY:$CY,$B$392,рўйхат!$B:$B,$C377)</f>
        <v/>
      </c>
      <c r="BY377" s="35">
        <f>SUMIFS(рўйхат!CJ:CJ,рўйхат!$CY:$CY,$B$392,рўйхат!$B:$B,$C377)</f>
        <v/>
      </c>
      <c r="BZ377" s="36">
        <f>SUMIFS(рўйхат!CK:CK,рўйхат!$CY:$CY,$B$392,рўйхат!$B:$B,$C377)</f>
        <v/>
      </c>
      <c r="CA377" s="35">
        <f>SUMIFS(рўйхат!CL:CL,рўйхат!$CY:$CY,$B$392,рўйхат!$B:$B,$C377)</f>
        <v/>
      </c>
      <c r="CB377" s="36">
        <f>SUMIFS(рўйхат!CM:CM,рўйхат!$CY:$CY,$B$392,рўйхат!$B:$B,$C377)</f>
        <v/>
      </c>
      <c r="CC377" s="35">
        <f>SUMIFS(рўйхат!CN:CN,рўйхат!$CY:$CY,$B$392,рўйхат!$B:$B,$C377)</f>
        <v/>
      </c>
      <c r="CD377" s="36">
        <f>SUMIFS(рўйхат!CO:CO,рўйхат!$CY:$CY,$B$392,рўйхат!$B:$B,$C377)</f>
        <v/>
      </c>
      <c r="CE377" s="77">
        <f>IFERROR(BE377/(Q377+BE377),0)</f>
        <v/>
      </c>
      <c r="CF377" s="78">
        <f>IFERROR(BF377/(R377+BF377),0)</f>
        <v/>
      </c>
      <c r="CG377" s="8">
        <f>COUNTIFS(B:B,B377)</f>
        <v/>
      </c>
    </row>
    <row r="378" hidden="1" outlineLevel="1" ht="17.1" customFormat="1" customHeight="1" s="8">
      <c r="A378" s="15" t="n"/>
      <c r="B378" s="50" t="n">
        <v>18</v>
      </c>
      <c r="C378" s="66" t="inlineStr">
        <is>
          <t>Олий таълим, фан ва инновациялар вазирлиги</t>
        </is>
      </c>
      <c r="D378" s="16" t="n"/>
      <c r="E378" s="35">
        <f>SUMIFS(рўйхат!F:F,рўйхат!$CY:$CY,$B$392,рўйхат!$B:$B,$C378)</f>
        <v/>
      </c>
      <c r="F378" s="36">
        <f>SUMIFS(рўйхат!G:G,рўйхат!$CY:$CY,$B$392,рўйхат!$B:$B,$C378)</f>
        <v/>
      </c>
      <c r="G378" s="35">
        <f>SUMIFS(рўйхат!H:H,рўйхат!$CY:$CY,$B$392,рўйхат!$B:$B,$C378)</f>
        <v/>
      </c>
      <c r="H378" s="36">
        <f>SUMIFS(рўйхат!I:I,рўйхат!$CY:$CY,$B$392,рўйхат!$B:$B,$C378)</f>
        <v/>
      </c>
      <c r="I378" s="35">
        <f>SUMIFS(рўйхат!J:J,рўйхат!$CY:$CY,$B$392,рўйхат!$B:$B,$C378)</f>
        <v/>
      </c>
      <c r="J378" s="36">
        <f>SUMIFS(рўйхат!K:K,рўйхат!$CY:$CY,$B$392,рўйхат!$B:$B,$C378)</f>
        <v/>
      </c>
      <c r="K378" s="35">
        <f>SUMIFS(рўйхат!L:L,рўйхат!$CY:$CY,$B$392,рўйхат!$B:$B,$C378)</f>
        <v/>
      </c>
      <c r="L378" s="36">
        <f>SUMIFS(рўйхат!M:M,рўйхат!$CY:$CY,$B$392,рўйхат!$B:$B,$C378)</f>
        <v/>
      </c>
      <c r="M378" s="35">
        <f>SUMIFS(рўйхат!N:N,рўйхат!$CY:$CY,$B$392,рўйхат!$B:$B,$C378)</f>
        <v/>
      </c>
      <c r="N378" s="36">
        <f>SUMIFS(рўйхат!O:O,рўйхат!$CY:$CY,$B$392,рўйхат!$B:$B,$C378)</f>
        <v/>
      </c>
      <c r="O378" s="34">
        <f>IFERROR(M378/E378,0)</f>
        <v/>
      </c>
      <c r="P378" s="34">
        <f>IFERROR(N378/F378,0)</f>
        <v/>
      </c>
      <c r="Q378" s="35">
        <f>SUMIFS(рўйхат!P:P,рўйхат!$CY:$CY,$B$392,рўйхат!$B:$B,$C378)</f>
        <v/>
      </c>
      <c r="R378" s="36">
        <f>SUMIFS(рўйхат!Q:Q,рўйхат!$CY:$CY,$B$392,рўйхат!$B:$B,$C378)</f>
        <v/>
      </c>
      <c r="S378" s="35">
        <f>SUMIFS(рўйхат!R:R,рўйхат!$CY:$CY,$B$392,рўйхат!$B:$B,$C378)</f>
        <v/>
      </c>
      <c r="T378" s="36">
        <f>SUMIFS(рўйхат!S:S,рўйхат!$CY:$CY,$B$392,рўйхат!$B:$B,$C378)</f>
        <v/>
      </c>
      <c r="U378" s="35">
        <f>SUMIFS(рўйхат!T:T,рўйхат!$CY:$CY,$B$392,рўйхат!$B:$B,$C378)</f>
        <v/>
      </c>
      <c r="V378" s="36">
        <f>SUMIFS(рўйхат!U:U,рўйхат!$CY:$CY,$B$392,рўйхат!$B:$B,$C378)</f>
        <v/>
      </c>
      <c r="W378" s="35">
        <f>SUMIFS(рўйхат!V:V,рўйхат!$CY:$CY,$B$392,рўйхат!$B:$B,$C378)</f>
        <v/>
      </c>
      <c r="X378" s="36">
        <f>SUMIFS(рўйхат!W:W,рўйхат!$CY:$CY,$B$392,рўйхат!$B:$B,$C378)</f>
        <v/>
      </c>
      <c r="Y378" s="35">
        <f>SUMIFS(рўйхат!X:X,рўйхат!$CY:$CY,$B$392,рўйхат!$B:$B,$C378)</f>
        <v/>
      </c>
      <c r="Z378" s="36">
        <f>SUMIFS(рўйхат!Y:Y,рўйхат!$CY:$CY,$B$392,рўйхат!$B:$B,$C378)</f>
        <v/>
      </c>
      <c r="AA378" s="35">
        <f>SUMIFS(рўйхат!Z:Z,рўйхат!$CY:$CY,$B$392,рўйхат!$B:$B,$C378)</f>
        <v/>
      </c>
      <c r="AB378" s="36">
        <f>SUMIFS(рўйхат!AA:AA,рўйхат!$CY:$CY,$B$392,рўйхат!$B:$B,$C378)</f>
        <v/>
      </c>
      <c r="AC378" s="35">
        <f>SUMIFS(рўйхат!AB:AB,рўйхат!$CY:$CY,$B$392,рўйхат!$B:$B,$C378)</f>
        <v/>
      </c>
      <c r="AD378" s="36">
        <f>SUMIFS(рўйхат!AC:AC,рўйхат!$CY:$CY,$B$392,рўйхат!$B:$B,$C378)</f>
        <v/>
      </c>
      <c r="AE378" s="35">
        <f>SUMIFS(рўйхат!AD:AD,рўйхат!$CY:$CY,$B$392,рўйхат!$B:$B,$C378)</f>
        <v/>
      </c>
      <c r="AF378" s="36">
        <f>SUMIFS(рўйхат!AE:AE,рўйхат!$CY:$CY,$B$392,рўйхат!$B:$B,$C378)</f>
        <v/>
      </c>
      <c r="AG378" s="35">
        <f>SUMIFS(рўйхат!AH:AH,рўйхат!$CY:$CY,$B$392,рўйхат!$B:$B,$C378)</f>
        <v/>
      </c>
      <c r="AH378" s="36">
        <f>SUMIFS(рўйхат!AI:AI,рўйхат!$CY:$CY,$B$392,рўйхат!$B:$B,$C378)</f>
        <v/>
      </c>
      <c r="AI378" s="35">
        <f>SUMIFS(рўйхат!AJ:AJ,рўйхат!$CY:$CY,$B$392,рўйхат!$B:$B,$C378)</f>
        <v/>
      </c>
      <c r="AJ378" s="36">
        <f>SUMIFS(рўйхат!AK:AK,рўйхат!$CY:$CY,$B$392,рўйхат!$B:$B,$C378)</f>
        <v/>
      </c>
      <c r="AK378" s="35">
        <f>SUMIFS(рўйхат!AL:AL,рўйхат!$CY:$CY,$B$392,рўйхат!$B:$B,$C378)</f>
        <v/>
      </c>
      <c r="AL378" s="36">
        <f>SUMIFS(рўйхат!AM:AM,рўйхат!$CY:$CY,$B$392,рўйхат!$B:$B,$C378)</f>
        <v/>
      </c>
      <c r="AM378" s="77">
        <f>IFERROR(Q378/E378,0)</f>
        <v/>
      </c>
      <c r="AN378" s="77">
        <f>IFERROR(R378/F378,0)</f>
        <v/>
      </c>
      <c r="AO378" s="35">
        <f>SUMIFS(рўйхат!AX:AX,рўйхат!$CY:$CY,$B$392,рўйхат!$B:$B,$C378)</f>
        <v/>
      </c>
      <c r="AP378" s="36">
        <f>SUMIFS(рўйхат!AY:AY,рўйхат!$CY:$CY,$B$392,рўйхат!$B:$B,$C378)</f>
        <v/>
      </c>
      <c r="AQ378" s="35">
        <f>SUMIFS(рўйхат!AZ:AZ,рўйхат!$CY:$CY,$B$392,рўйхат!$B:$B,$C378)</f>
        <v/>
      </c>
      <c r="AR378" s="36">
        <f>SUMIFS(рўйхат!BA:BA,рўйхат!$CY:$CY,$B$392,рўйхат!$B:$B,$C378)</f>
        <v/>
      </c>
      <c r="AS378" s="35">
        <f>SUMIFS(рўйхат!BB:BB,рўйхат!$CY:$CY,$B$392,рўйхат!$B:$B,$C378)</f>
        <v/>
      </c>
      <c r="AT378" s="36">
        <f>SUMIFS(рўйхат!BC:BC,рўйхат!$CY:$CY,$B$392,рўйхат!$B:$B,$C378)</f>
        <v/>
      </c>
      <c r="AU378" s="35">
        <f>SUMIFS(рўйхат!BD:BD,рўйхат!$CY:$CY,$B$392,рўйхат!$B:$B,$C378)</f>
        <v/>
      </c>
      <c r="AV378" s="36">
        <f>SUMIFS(рўйхат!BE:BE,рўйхат!$CY:$CY,$B$392,рўйхат!$B:$B,$C378)</f>
        <v/>
      </c>
      <c r="AW378" s="35">
        <f>SUMIFS(рўйхат!BF:BF,рўйхат!$CY:$CY,$B$392,рўйхат!$B:$B,$C378)</f>
        <v/>
      </c>
      <c r="AX378" s="36">
        <f>SUMIFS(рўйхат!BG:BG,рўйхат!$CY:$CY,$B$392,рўйхат!$B:$B,$C378)</f>
        <v/>
      </c>
      <c r="AY378" s="35">
        <f>SUMIFS(рўйхат!BH:BH,рўйхат!$CY:$CY,$B$392,рўйхат!$B:$B,$C378)</f>
        <v/>
      </c>
      <c r="AZ378" s="36">
        <f>SUMIFS(рўйхат!BI:BI,рўйхат!$CY:$CY,$B$392,рўйхат!$B:$B,$C378)</f>
        <v/>
      </c>
      <c r="BA378" s="35">
        <f>SUMIFS(рўйхат!BJ:BJ,рўйхат!$CY:$CY,$B$392,рўйхат!$B:$B,$C378)</f>
        <v/>
      </c>
      <c r="BB378" s="36">
        <f>SUMIFS(рўйхат!BK:BK,рўйхат!$CY:$CY,$B$392,рўйхат!$B:$B,$C378)</f>
        <v/>
      </c>
      <c r="BC378" s="77">
        <f>IFERROR(AO378/E378,0)</f>
        <v/>
      </c>
      <c r="BD378" s="77">
        <f>IFERROR(AP378/F378,0)</f>
        <v/>
      </c>
      <c r="BE378" s="35">
        <f>SUMIFS(рўйхат!BL:BL,рўйхат!$CY:$CY,$B$392,рўйхат!$B:$B,$C378)</f>
        <v/>
      </c>
      <c r="BF378" s="36">
        <f>SUMIFS(рўйхат!BM:BM,рўйхат!$CY:$CY,$B$392,рўйхат!$B:$B,$C378)</f>
        <v/>
      </c>
      <c r="BG378" s="35">
        <f>SUMIFS(рўйхат!BN:BN,рўйхат!$CY:$CY,$B$392,рўйхат!$B:$B,$C378)</f>
        <v/>
      </c>
      <c r="BH378" s="36">
        <f>SUMIFS(рўйхат!BO:BO,рўйхат!$CY:$CY,$B$392,рўйхат!$B:$B,$C378)</f>
        <v/>
      </c>
      <c r="BI378" s="35">
        <f>SUMIFS(рўйхат!BP:BP,рўйхат!$CY:$CY,$B$392,рўйхат!$B:$B,$C378)</f>
        <v/>
      </c>
      <c r="BJ378" s="36">
        <f>SUMIFS(рўйхат!BQ:BQ,рўйхат!$CY:$CY,$B$392,рўйхат!$B:$B,$C378)</f>
        <v/>
      </c>
      <c r="BK378" s="35">
        <f>SUMIFS(рўйхат!BR:BR,рўйхат!$CY:$CY,$B$392,рўйхат!$B:$B,$C378)</f>
        <v/>
      </c>
      <c r="BL378" s="36">
        <f>SUMIFS(рўйхат!BS:BS,рўйхат!$CY:$CY,$B$392,рўйхат!$B:$B,$C378)</f>
        <v/>
      </c>
      <c r="BM378" s="35">
        <f>SUMIFS(рўйхат!BT:BT,рўйхат!$CY:$CY,$B$392,рўйхат!$B:$B,$C378)</f>
        <v/>
      </c>
      <c r="BN378" s="36">
        <f>SUMIFS(рўйхат!BU:BU,рўйхат!$CY:$CY,$B$392,рўйхат!$B:$B,$C378)</f>
        <v/>
      </c>
      <c r="BO378" s="35">
        <f>SUMIFS(рўйхат!BX:BX,рўйхат!$CY:$CY,$B$392,рўйхат!$B:$B,$C378)</f>
        <v/>
      </c>
      <c r="BP378" s="36">
        <f>SUMIFS(рўйхат!BY:BY,рўйхат!$CY:$CY,$B$392,рўйхат!$B:$B,$C378)</f>
        <v/>
      </c>
      <c r="BQ378" s="35">
        <f>SUMIFS(рўйхат!BZ:BZ,рўйхат!$CY:$CY,$B$392,рўйхат!$B:$B,$C378)</f>
        <v/>
      </c>
      <c r="BR378" s="36">
        <f>SUMIFS(рўйхат!CA:CA,рўйхат!$CY:$CY,$B$392,рўйхат!$B:$B,$C378)</f>
        <v/>
      </c>
      <c r="BS378" s="35">
        <f>SUMIFS(рўйхат!CB:CB,рўйхат!$CY:$CY,$B$392,рўйхат!$B:$B,$C378)</f>
        <v/>
      </c>
      <c r="BT378" s="36">
        <f>SUMIFS(рўйхат!CC:CC,рўйхат!$CY:$CY,$B$392,рўйхат!$B:$B,$C378)</f>
        <v/>
      </c>
      <c r="BU378" s="35">
        <f>SUMIFS(рўйхат!CD:CD,рўйхат!$CY:$CY,$B$392,рўйхат!$B:$B,$C378)</f>
        <v/>
      </c>
      <c r="BV378" s="36">
        <f>SUMIFS(рўйхат!CE:CE,рўйхат!$CY:$CY,$B$392,рўйхат!$B:$B,$C378)</f>
        <v/>
      </c>
      <c r="BW378" s="35">
        <f>SUMIFS(рўйхат!CH:CH,рўйхат!$CY:$CY,$B$392,рўйхат!$B:$B,$C378)</f>
        <v/>
      </c>
      <c r="BX378" s="36">
        <f>SUMIFS(рўйхат!CI:CI,рўйхат!$CY:$CY,$B$392,рўйхат!$B:$B,$C378)</f>
        <v/>
      </c>
      <c r="BY378" s="35">
        <f>SUMIFS(рўйхат!CJ:CJ,рўйхат!$CY:$CY,$B$392,рўйхат!$B:$B,$C378)</f>
        <v/>
      </c>
      <c r="BZ378" s="36">
        <f>SUMIFS(рўйхат!CK:CK,рўйхат!$CY:$CY,$B$392,рўйхат!$B:$B,$C378)</f>
        <v/>
      </c>
      <c r="CA378" s="35">
        <f>SUMIFS(рўйхат!CL:CL,рўйхат!$CY:$CY,$B$392,рўйхат!$B:$B,$C378)</f>
        <v/>
      </c>
      <c r="CB378" s="36">
        <f>SUMIFS(рўйхат!CM:CM,рўйхат!$CY:$CY,$B$392,рўйхат!$B:$B,$C378)</f>
        <v/>
      </c>
      <c r="CC378" s="35">
        <f>SUMIFS(рўйхат!CN:CN,рўйхат!$CY:$CY,$B$392,рўйхат!$B:$B,$C378)</f>
        <v/>
      </c>
      <c r="CD378" s="36">
        <f>SUMIFS(рўйхат!CO:CO,рўйхат!$CY:$CY,$B$392,рўйхат!$B:$B,$C378)</f>
        <v/>
      </c>
      <c r="CE378" s="77">
        <f>IFERROR(BE378/(Q378+BE378),0)</f>
        <v/>
      </c>
      <c r="CF378" s="78">
        <f>IFERROR(BF378/(R378+BF378),0)</f>
        <v/>
      </c>
      <c r="CG378" s="8">
        <f>COUNTIFS(B:B,B378)</f>
        <v/>
      </c>
    </row>
    <row r="379" hidden="1" outlineLevel="1" ht="33.95" customFormat="1" customHeight="1" s="8">
      <c r="A379" s="15" t="n"/>
      <c r="B379" s="50" t="n">
        <v>19</v>
      </c>
      <c r="C379" s="66" t="inlineStr">
        <is>
          <t>Президент ҳузуридаги Ижтимоий ҳимоя миллий агентлиги</t>
        </is>
      </c>
      <c r="D379" s="16" t="n"/>
      <c r="E379" s="35">
        <f>SUMIFS(рўйхат!F:F,рўйхат!$CY:$CY,$B$392,рўйхат!$B:$B,$C379)</f>
        <v/>
      </c>
      <c r="F379" s="36">
        <f>SUMIFS(рўйхат!G:G,рўйхат!$CY:$CY,$B$392,рўйхат!$B:$B,$C379)</f>
        <v/>
      </c>
      <c r="G379" s="35">
        <f>SUMIFS(рўйхат!H:H,рўйхат!$CY:$CY,$B$392,рўйхат!$B:$B,$C379)</f>
        <v/>
      </c>
      <c r="H379" s="36">
        <f>SUMIFS(рўйхат!I:I,рўйхат!$CY:$CY,$B$392,рўйхат!$B:$B,$C379)</f>
        <v/>
      </c>
      <c r="I379" s="35">
        <f>SUMIFS(рўйхат!J:J,рўйхат!$CY:$CY,$B$392,рўйхат!$B:$B,$C379)</f>
        <v/>
      </c>
      <c r="J379" s="36">
        <f>SUMIFS(рўйхат!K:K,рўйхат!$CY:$CY,$B$392,рўйхат!$B:$B,$C379)</f>
        <v/>
      </c>
      <c r="K379" s="35">
        <f>SUMIFS(рўйхат!L:L,рўйхат!$CY:$CY,$B$392,рўйхат!$B:$B,$C379)</f>
        <v/>
      </c>
      <c r="L379" s="36">
        <f>SUMIFS(рўйхат!M:M,рўйхат!$CY:$CY,$B$392,рўйхат!$B:$B,$C379)</f>
        <v/>
      </c>
      <c r="M379" s="35">
        <f>SUMIFS(рўйхат!N:N,рўйхат!$CY:$CY,$B$392,рўйхат!$B:$B,$C379)</f>
        <v/>
      </c>
      <c r="N379" s="36">
        <f>SUMIFS(рўйхат!O:O,рўйхат!$CY:$CY,$B$392,рўйхат!$B:$B,$C379)</f>
        <v/>
      </c>
      <c r="O379" s="34">
        <f>IFERROR(M379/E379,0)</f>
        <v/>
      </c>
      <c r="P379" s="34">
        <f>IFERROR(N379/F379,0)</f>
        <v/>
      </c>
      <c r="Q379" s="35">
        <f>SUMIFS(рўйхат!P:P,рўйхат!$CY:$CY,$B$392,рўйхат!$B:$B,$C379)</f>
        <v/>
      </c>
      <c r="R379" s="36">
        <f>SUMIFS(рўйхат!Q:Q,рўйхат!$CY:$CY,$B$392,рўйхат!$B:$B,$C379)</f>
        <v/>
      </c>
      <c r="S379" s="35">
        <f>SUMIFS(рўйхат!R:R,рўйхат!$CY:$CY,$B$392,рўйхат!$B:$B,$C379)</f>
        <v/>
      </c>
      <c r="T379" s="36">
        <f>SUMIFS(рўйхат!S:S,рўйхат!$CY:$CY,$B$392,рўйхат!$B:$B,$C379)</f>
        <v/>
      </c>
      <c r="U379" s="35">
        <f>SUMIFS(рўйхат!T:T,рўйхат!$CY:$CY,$B$392,рўйхат!$B:$B,$C379)</f>
        <v/>
      </c>
      <c r="V379" s="36">
        <f>SUMIFS(рўйхат!U:U,рўйхат!$CY:$CY,$B$392,рўйхат!$B:$B,$C379)</f>
        <v/>
      </c>
      <c r="W379" s="35">
        <f>SUMIFS(рўйхат!V:V,рўйхат!$CY:$CY,$B$392,рўйхат!$B:$B,$C379)</f>
        <v/>
      </c>
      <c r="X379" s="36">
        <f>SUMIFS(рўйхат!W:W,рўйхат!$CY:$CY,$B$392,рўйхат!$B:$B,$C379)</f>
        <v/>
      </c>
      <c r="Y379" s="35">
        <f>SUMIFS(рўйхат!X:X,рўйхат!$CY:$CY,$B$392,рўйхат!$B:$B,$C379)</f>
        <v/>
      </c>
      <c r="Z379" s="36">
        <f>SUMIFS(рўйхат!Y:Y,рўйхат!$CY:$CY,$B$392,рўйхат!$B:$B,$C379)</f>
        <v/>
      </c>
      <c r="AA379" s="35">
        <f>SUMIFS(рўйхат!Z:Z,рўйхат!$CY:$CY,$B$392,рўйхат!$B:$B,$C379)</f>
        <v/>
      </c>
      <c r="AB379" s="36">
        <f>SUMIFS(рўйхат!AA:AA,рўйхат!$CY:$CY,$B$392,рўйхат!$B:$B,$C379)</f>
        <v/>
      </c>
      <c r="AC379" s="35">
        <f>SUMIFS(рўйхат!AB:AB,рўйхат!$CY:$CY,$B$392,рўйхат!$B:$B,$C379)</f>
        <v/>
      </c>
      <c r="AD379" s="36">
        <f>SUMIFS(рўйхат!AC:AC,рўйхат!$CY:$CY,$B$392,рўйхат!$B:$B,$C379)</f>
        <v/>
      </c>
      <c r="AE379" s="35">
        <f>SUMIFS(рўйхат!AD:AD,рўйхат!$CY:$CY,$B$392,рўйхат!$B:$B,$C379)</f>
        <v/>
      </c>
      <c r="AF379" s="36">
        <f>SUMIFS(рўйхат!AE:AE,рўйхат!$CY:$CY,$B$392,рўйхат!$B:$B,$C379)</f>
        <v/>
      </c>
      <c r="AG379" s="35">
        <f>SUMIFS(рўйхат!AH:AH,рўйхат!$CY:$CY,$B$392,рўйхат!$B:$B,$C379)</f>
        <v/>
      </c>
      <c r="AH379" s="36">
        <f>SUMIFS(рўйхат!AI:AI,рўйхат!$CY:$CY,$B$392,рўйхат!$B:$B,$C379)</f>
        <v/>
      </c>
      <c r="AI379" s="35">
        <f>SUMIFS(рўйхат!AJ:AJ,рўйхат!$CY:$CY,$B$392,рўйхат!$B:$B,$C379)</f>
        <v/>
      </c>
      <c r="AJ379" s="36">
        <f>SUMIFS(рўйхат!AK:AK,рўйхат!$CY:$CY,$B$392,рўйхат!$B:$B,$C379)</f>
        <v/>
      </c>
      <c r="AK379" s="35">
        <f>SUMIFS(рўйхат!AL:AL,рўйхат!$CY:$CY,$B$392,рўйхат!$B:$B,$C379)</f>
        <v/>
      </c>
      <c r="AL379" s="36">
        <f>SUMIFS(рўйхат!AM:AM,рўйхат!$CY:$CY,$B$392,рўйхат!$B:$B,$C379)</f>
        <v/>
      </c>
      <c r="AM379" s="77">
        <f>IFERROR(Q379/E379,0)</f>
        <v/>
      </c>
      <c r="AN379" s="77">
        <f>IFERROR(R379/F379,0)</f>
        <v/>
      </c>
      <c r="AO379" s="35">
        <f>SUMIFS(рўйхат!AX:AX,рўйхат!$CY:$CY,$B$392,рўйхат!$B:$B,$C379)</f>
        <v/>
      </c>
      <c r="AP379" s="36">
        <f>SUMIFS(рўйхат!AY:AY,рўйхат!$CY:$CY,$B$392,рўйхат!$B:$B,$C379)</f>
        <v/>
      </c>
      <c r="AQ379" s="35">
        <f>SUMIFS(рўйхат!AZ:AZ,рўйхат!$CY:$CY,$B$392,рўйхат!$B:$B,$C379)</f>
        <v/>
      </c>
      <c r="AR379" s="36">
        <f>SUMIFS(рўйхат!BA:BA,рўйхат!$CY:$CY,$B$392,рўйхат!$B:$B,$C379)</f>
        <v/>
      </c>
      <c r="AS379" s="35">
        <f>SUMIFS(рўйхат!BB:BB,рўйхат!$CY:$CY,$B$392,рўйхат!$B:$B,$C379)</f>
        <v/>
      </c>
      <c r="AT379" s="36">
        <f>SUMIFS(рўйхат!BC:BC,рўйхат!$CY:$CY,$B$392,рўйхат!$B:$B,$C379)</f>
        <v/>
      </c>
      <c r="AU379" s="35">
        <f>SUMIFS(рўйхат!BD:BD,рўйхат!$CY:$CY,$B$392,рўйхат!$B:$B,$C379)</f>
        <v/>
      </c>
      <c r="AV379" s="36">
        <f>SUMIFS(рўйхат!BE:BE,рўйхат!$CY:$CY,$B$392,рўйхат!$B:$B,$C379)</f>
        <v/>
      </c>
      <c r="AW379" s="35">
        <f>SUMIFS(рўйхат!BF:BF,рўйхат!$CY:$CY,$B$392,рўйхат!$B:$B,$C379)</f>
        <v/>
      </c>
      <c r="AX379" s="36">
        <f>SUMIFS(рўйхат!BG:BG,рўйхат!$CY:$CY,$B$392,рўйхат!$B:$B,$C379)</f>
        <v/>
      </c>
      <c r="AY379" s="35">
        <f>SUMIFS(рўйхат!BH:BH,рўйхат!$CY:$CY,$B$392,рўйхат!$B:$B,$C379)</f>
        <v/>
      </c>
      <c r="AZ379" s="36">
        <f>SUMIFS(рўйхат!BI:BI,рўйхат!$CY:$CY,$B$392,рўйхат!$B:$B,$C379)</f>
        <v/>
      </c>
      <c r="BA379" s="35">
        <f>SUMIFS(рўйхат!BJ:BJ,рўйхат!$CY:$CY,$B$392,рўйхат!$B:$B,$C379)</f>
        <v/>
      </c>
      <c r="BB379" s="36">
        <f>SUMIFS(рўйхат!BK:BK,рўйхат!$CY:$CY,$B$392,рўйхат!$B:$B,$C379)</f>
        <v/>
      </c>
      <c r="BC379" s="77">
        <f>IFERROR(AO379/E379,0)</f>
        <v/>
      </c>
      <c r="BD379" s="77">
        <f>IFERROR(AP379/F379,0)</f>
        <v/>
      </c>
      <c r="BE379" s="35">
        <f>SUMIFS(рўйхат!BL:BL,рўйхат!$CY:$CY,$B$392,рўйхат!$B:$B,$C379)</f>
        <v/>
      </c>
      <c r="BF379" s="36">
        <f>SUMIFS(рўйхат!BM:BM,рўйхат!$CY:$CY,$B$392,рўйхат!$B:$B,$C379)</f>
        <v/>
      </c>
      <c r="BG379" s="35">
        <f>SUMIFS(рўйхат!BN:BN,рўйхат!$CY:$CY,$B$392,рўйхат!$B:$B,$C379)</f>
        <v/>
      </c>
      <c r="BH379" s="36">
        <f>SUMIFS(рўйхат!BO:BO,рўйхат!$CY:$CY,$B$392,рўйхат!$B:$B,$C379)</f>
        <v/>
      </c>
      <c r="BI379" s="35">
        <f>SUMIFS(рўйхат!BP:BP,рўйхат!$CY:$CY,$B$392,рўйхат!$B:$B,$C379)</f>
        <v/>
      </c>
      <c r="BJ379" s="36">
        <f>SUMIFS(рўйхат!BQ:BQ,рўйхат!$CY:$CY,$B$392,рўйхат!$B:$B,$C379)</f>
        <v/>
      </c>
      <c r="BK379" s="35">
        <f>SUMIFS(рўйхат!BR:BR,рўйхат!$CY:$CY,$B$392,рўйхат!$B:$B,$C379)</f>
        <v/>
      </c>
      <c r="BL379" s="36">
        <f>SUMIFS(рўйхат!BS:BS,рўйхат!$CY:$CY,$B$392,рўйхат!$B:$B,$C379)</f>
        <v/>
      </c>
      <c r="BM379" s="35">
        <f>SUMIFS(рўйхат!BT:BT,рўйхат!$CY:$CY,$B$392,рўйхат!$B:$B,$C379)</f>
        <v/>
      </c>
      <c r="BN379" s="36">
        <f>SUMIFS(рўйхат!BU:BU,рўйхат!$CY:$CY,$B$392,рўйхат!$B:$B,$C379)</f>
        <v/>
      </c>
      <c r="BO379" s="35">
        <f>SUMIFS(рўйхат!BX:BX,рўйхат!$CY:$CY,$B$392,рўйхат!$B:$B,$C379)</f>
        <v/>
      </c>
      <c r="BP379" s="36">
        <f>SUMIFS(рўйхат!BY:BY,рўйхат!$CY:$CY,$B$392,рўйхат!$B:$B,$C379)</f>
        <v/>
      </c>
      <c r="BQ379" s="35">
        <f>SUMIFS(рўйхат!BZ:BZ,рўйхат!$CY:$CY,$B$392,рўйхат!$B:$B,$C379)</f>
        <v/>
      </c>
      <c r="BR379" s="36">
        <f>SUMIFS(рўйхат!CA:CA,рўйхат!$CY:$CY,$B$392,рўйхат!$B:$B,$C379)</f>
        <v/>
      </c>
      <c r="BS379" s="35">
        <f>SUMIFS(рўйхат!CB:CB,рўйхат!$CY:$CY,$B$392,рўйхат!$B:$B,$C379)</f>
        <v/>
      </c>
      <c r="BT379" s="36">
        <f>SUMIFS(рўйхат!CC:CC,рўйхат!$CY:$CY,$B$392,рўйхат!$B:$B,$C379)</f>
        <v/>
      </c>
      <c r="BU379" s="35">
        <f>SUMIFS(рўйхат!CD:CD,рўйхат!$CY:$CY,$B$392,рўйхат!$B:$B,$C379)</f>
        <v/>
      </c>
      <c r="BV379" s="36">
        <f>SUMIFS(рўйхат!CE:CE,рўйхат!$CY:$CY,$B$392,рўйхат!$B:$B,$C379)</f>
        <v/>
      </c>
      <c r="BW379" s="35">
        <f>SUMIFS(рўйхат!CH:CH,рўйхат!$CY:$CY,$B$392,рўйхат!$B:$B,$C379)</f>
        <v/>
      </c>
      <c r="BX379" s="36">
        <f>SUMIFS(рўйхат!CI:CI,рўйхат!$CY:$CY,$B$392,рўйхат!$B:$B,$C379)</f>
        <v/>
      </c>
      <c r="BY379" s="35">
        <f>SUMIFS(рўйхат!CJ:CJ,рўйхат!$CY:$CY,$B$392,рўйхат!$B:$B,$C379)</f>
        <v/>
      </c>
      <c r="BZ379" s="36">
        <f>SUMIFS(рўйхат!CK:CK,рўйхат!$CY:$CY,$B$392,рўйхат!$B:$B,$C379)</f>
        <v/>
      </c>
      <c r="CA379" s="35">
        <f>SUMIFS(рўйхат!CL:CL,рўйхат!$CY:$CY,$B$392,рўйхат!$B:$B,$C379)</f>
        <v/>
      </c>
      <c r="CB379" s="36">
        <f>SUMIFS(рўйхат!CM:CM,рўйхат!$CY:$CY,$B$392,рўйхат!$B:$B,$C379)</f>
        <v/>
      </c>
      <c r="CC379" s="35">
        <f>SUMIFS(рўйхат!CN:CN,рўйхат!$CY:$CY,$B$392,рўйхат!$B:$B,$C379)</f>
        <v/>
      </c>
      <c r="CD379" s="36">
        <f>SUMIFS(рўйхат!CO:CO,рўйхат!$CY:$CY,$B$392,рўйхат!$B:$B,$C379)</f>
        <v/>
      </c>
      <c r="CE379" s="77">
        <f>IFERROR(BE379/(Q379+BE379),0)</f>
        <v/>
      </c>
      <c r="CF379" s="78">
        <f>IFERROR(BF379/(R379+BF379),0)</f>
        <v/>
      </c>
      <c r="CG379" s="8">
        <f>COUNTIFS(B:B,B379)</f>
        <v/>
      </c>
    </row>
    <row r="380" hidden="1" outlineLevel="1" ht="33.95" customFormat="1" customHeight="1" s="8">
      <c r="A380" s="15" t="n"/>
      <c r="B380" s="50" t="n">
        <v>20</v>
      </c>
      <c r="C380" s="66" t="inlineStr">
        <is>
          <t>Рақобатни ривожлантириш ва истеъмолчилар ҳуқуқларини ҳимоя қилиш қўмитаси</t>
        </is>
      </c>
      <c r="D380" s="16" t="n"/>
      <c r="E380" s="35">
        <f>SUMIFS(рўйхат!F:F,рўйхат!$CY:$CY,$B$392,рўйхат!$B:$B,$C380)</f>
        <v/>
      </c>
      <c r="F380" s="36">
        <f>SUMIFS(рўйхат!G:G,рўйхат!$CY:$CY,$B$392,рўйхат!$B:$B,$C380)</f>
        <v/>
      </c>
      <c r="G380" s="35">
        <f>SUMIFS(рўйхат!H:H,рўйхат!$CY:$CY,$B$392,рўйхат!$B:$B,$C380)</f>
        <v/>
      </c>
      <c r="H380" s="36">
        <f>SUMIFS(рўйхат!I:I,рўйхат!$CY:$CY,$B$392,рўйхат!$B:$B,$C380)</f>
        <v/>
      </c>
      <c r="I380" s="35">
        <f>SUMIFS(рўйхат!J:J,рўйхат!$CY:$CY,$B$392,рўйхат!$B:$B,$C380)</f>
        <v/>
      </c>
      <c r="J380" s="36">
        <f>SUMIFS(рўйхат!K:K,рўйхат!$CY:$CY,$B$392,рўйхат!$B:$B,$C380)</f>
        <v/>
      </c>
      <c r="K380" s="35">
        <f>SUMIFS(рўйхат!L:L,рўйхат!$CY:$CY,$B$392,рўйхат!$B:$B,$C380)</f>
        <v/>
      </c>
      <c r="L380" s="36">
        <f>SUMIFS(рўйхат!M:M,рўйхат!$CY:$CY,$B$392,рўйхат!$B:$B,$C380)</f>
        <v/>
      </c>
      <c r="M380" s="35">
        <f>SUMIFS(рўйхат!N:N,рўйхат!$CY:$CY,$B$392,рўйхат!$B:$B,$C380)</f>
        <v/>
      </c>
      <c r="N380" s="36">
        <f>SUMIFS(рўйхат!O:O,рўйхат!$CY:$CY,$B$392,рўйхат!$B:$B,$C380)</f>
        <v/>
      </c>
      <c r="O380" s="34">
        <f>IFERROR(M380/E380,0)</f>
        <v/>
      </c>
      <c r="P380" s="34">
        <f>IFERROR(N380/F380,0)</f>
        <v/>
      </c>
      <c r="Q380" s="35">
        <f>SUMIFS(рўйхат!P:P,рўйхат!$CY:$CY,$B$392,рўйхат!$B:$B,$C380)</f>
        <v/>
      </c>
      <c r="R380" s="36">
        <f>SUMIFS(рўйхат!Q:Q,рўйхат!$CY:$CY,$B$392,рўйхат!$B:$B,$C380)</f>
        <v/>
      </c>
      <c r="S380" s="35">
        <f>SUMIFS(рўйхат!R:R,рўйхат!$CY:$CY,$B$392,рўйхат!$B:$B,$C380)</f>
        <v/>
      </c>
      <c r="T380" s="36">
        <f>SUMIFS(рўйхат!S:S,рўйхат!$CY:$CY,$B$392,рўйхат!$B:$B,$C380)</f>
        <v/>
      </c>
      <c r="U380" s="35">
        <f>SUMIFS(рўйхат!T:T,рўйхат!$CY:$CY,$B$392,рўйхат!$B:$B,$C380)</f>
        <v/>
      </c>
      <c r="V380" s="36">
        <f>SUMIFS(рўйхат!U:U,рўйхат!$CY:$CY,$B$392,рўйхат!$B:$B,$C380)</f>
        <v/>
      </c>
      <c r="W380" s="35">
        <f>SUMIFS(рўйхат!V:V,рўйхат!$CY:$CY,$B$392,рўйхат!$B:$B,$C380)</f>
        <v/>
      </c>
      <c r="X380" s="36">
        <f>SUMIFS(рўйхат!W:W,рўйхат!$CY:$CY,$B$392,рўйхат!$B:$B,$C380)</f>
        <v/>
      </c>
      <c r="Y380" s="35">
        <f>SUMIFS(рўйхат!X:X,рўйхат!$CY:$CY,$B$392,рўйхат!$B:$B,$C380)</f>
        <v/>
      </c>
      <c r="Z380" s="36">
        <f>SUMIFS(рўйхат!Y:Y,рўйхат!$CY:$CY,$B$392,рўйхат!$B:$B,$C380)</f>
        <v/>
      </c>
      <c r="AA380" s="35">
        <f>SUMIFS(рўйхат!Z:Z,рўйхат!$CY:$CY,$B$392,рўйхат!$B:$B,$C380)</f>
        <v/>
      </c>
      <c r="AB380" s="36">
        <f>SUMIFS(рўйхат!AA:AA,рўйхат!$CY:$CY,$B$392,рўйхат!$B:$B,$C380)</f>
        <v/>
      </c>
      <c r="AC380" s="35">
        <f>SUMIFS(рўйхат!AB:AB,рўйхат!$CY:$CY,$B$392,рўйхат!$B:$B,$C380)</f>
        <v/>
      </c>
      <c r="AD380" s="36">
        <f>SUMIFS(рўйхат!AC:AC,рўйхат!$CY:$CY,$B$392,рўйхат!$B:$B,$C380)</f>
        <v/>
      </c>
      <c r="AE380" s="35">
        <f>SUMIFS(рўйхат!AD:AD,рўйхат!$CY:$CY,$B$392,рўйхат!$B:$B,$C380)</f>
        <v/>
      </c>
      <c r="AF380" s="36">
        <f>SUMIFS(рўйхат!AE:AE,рўйхат!$CY:$CY,$B$392,рўйхат!$B:$B,$C380)</f>
        <v/>
      </c>
      <c r="AG380" s="35">
        <f>SUMIFS(рўйхат!AH:AH,рўйхат!$CY:$CY,$B$392,рўйхат!$B:$B,$C380)</f>
        <v/>
      </c>
      <c r="AH380" s="36">
        <f>SUMIFS(рўйхат!AI:AI,рўйхат!$CY:$CY,$B$392,рўйхат!$B:$B,$C380)</f>
        <v/>
      </c>
      <c r="AI380" s="35">
        <f>SUMIFS(рўйхат!AJ:AJ,рўйхат!$CY:$CY,$B$392,рўйхат!$B:$B,$C380)</f>
        <v/>
      </c>
      <c r="AJ380" s="36">
        <f>SUMIFS(рўйхат!AK:AK,рўйхат!$CY:$CY,$B$392,рўйхат!$B:$B,$C380)</f>
        <v/>
      </c>
      <c r="AK380" s="35">
        <f>SUMIFS(рўйхат!AL:AL,рўйхат!$CY:$CY,$B$392,рўйхат!$B:$B,$C380)</f>
        <v/>
      </c>
      <c r="AL380" s="36">
        <f>SUMIFS(рўйхат!AM:AM,рўйхат!$CY:$CY,$B$392,рўйхат!$B:$B,$C380)</f>
        <v/>
      </c>
      <c r="AM380" s="77">
        <f>IFERROR(Q380/E380,0)</f>
        <v/>
      </c>
      <c r="AN380" s="77">
        <f>IFERROR(R380/F380,0)</f>
        <v/>
      </c>
      <c r="AO380" s="35">
        <f>SUMIFS(рўйхат!AX:AX,рўйхат!$CY:$CY,$B$392,рўйхат!$B:$B,$C380)</f>
        <v/>
      </c>
      <c r="AP380" s="36">
        <f>SUMIFS(рўйхат!AY:AY,рўйхат!$CY:$CY,$B$392,рўйхат!$B:$B,$C380)</f>
        <v/>
      </c>
      <c r="AQ380" s="35">
        <f>SUMIFS(рўйхат!AZ:AZ,рўйхат!$CY:$CY,$B$392,рўйхат!$B:$B,$C380)</f>
        <v/>
      </c>
      <c r="AR380" s="36">
        <f>SUMIFS(рўйхат!BA:BA,рўйхат!$CY:$CY,$B$392,рўйхат!$B:$B,$C380)</f>
        <v/>
      </c>
      <c r="AS380" s="35">
        <f>SUMIFS(рўйхат!BB:BB,рўйхат!$CY:$CY,$B$392,рўйхат!$B:$B,$C380)</f>
        <v/>
      </c>
      <c r="AT380" s="36">
        <f>SUMIFS(рўйхат!BC:BC,рўйхат!$CY:$CY,$B$392,рўйхат!$B:$B,$C380)</f>
        <v/>
      </c>
      <c r="AU380" s="35">
        <f>SUMIFS(рўйхат!BD:BD,рўйхат!$CY:$CY,$B$392,рўйхат!$B:$B,$C380)</f>
        <v/>
      </c>
      <c r="AV380" s="36">
        <f>SUMIFS(рўйхат!BE:BE,рўйхат!$CY:$CY,$B$392,рўйхат!$B:$B,$C380)</f>
        <v/>
      </c>
      <c r="AW380" s="35">
        <f>SUMIFS(рўйхат!BF:BF,рўйхат!$CY:$CY,$B$392,рўйхат!$B:$B,$C380)</f>
        <v/>
      </c>
      <c r="AX380" s="36">
        <f>SUMIFS(рўйхат!BG:BG,рўйхат!$CY:$CY,$B$392,рўйхат!$B:$B,$C380)</f>
        <v/>
      </c>
      <c r="AY380" s="35">
        <f>SUMIFS(рўйхат!BH:BH,рўйхат!$CY:$CY,$B$392,рўйхат!$B:$B,$C380)</f>
        <v/>
      </c>
      <c r="AZ380" s="36">
        <f>SUMIFS(рўйхат!BI:BI,рўйхат!$CY:$CY,$B$392,рўйхат!$B:$B,$C380)</f>
        <v/>
      </c>
      <c r="BA380" s="35">
        <f>SUMIFS(рўйхат!BJ:BJ,рўйхат!$CY:$CY,$B$392,рўйхат!$B:$B,$C380)</f>
        <v/>
      </c>
      <c r="BB380" s="36">
        <f>SUMIFS(рўйхат!BK:BK,рўйхат!$CY:$CY,$B$392,рўйхат!$B:$B,$C380)</f>
        <v/>
      </c>
      <c r="BC380" s="77">
        <f>IFERROR(AO380/E380,0)</f>
        <v/>
      </c>
      <c r="BD380" s="77">
        <f>IFERROR(AP380/F380,0)</f>
        <v/>
      </c>
      <c r="BE380" s="35">
        <f>SUMIFS(рўйхат!BL:BL,рўйхат!$CY:$CY,$B$392,рўйхат!$B:$B,$C380)</f>
        <v/>
      </c>
      <c r="BF380" s="36">
        <f>SUMIFS(рўйхат!BM:BM,рўйхат!$CY:$CY,$B$392,рўйхат!$B:$B,$C380)</f>
        <v/>
      </c>
      <c r="BG380" s="35">
        <f>SUMIFS(рўйхат!BN:BN,рўйхат!$CY:$CY,$B$392,рўйхат!$B:$B,$C380)</f>
        <v/>
      </c>
      <c r="BH380" s="36">
        <f>SUMIFS(рўйхат!BO:BO,рўйхат!$CY:$CY,$B$392,рўйхат!$B:$B,$C380)</f>
        <v/>
      </c>
      <c r="BI380" s="35">
        <f>SUMIFS(рўйхат!BP:BP,рўйхат!$CY:$CY,$B$392,рўйхат!$B:$B,$C380)</f>
        <v/>
      </c>
      <c r="BJ380" s="36">
        <f>SUMIFS(рўйхат!BQ:BQ,рўйхат!$CY:$CY,$B$392,рўйхат!$B:$B,$C380)</f>
        <v/>
      </c>
      <c r="BK380" s="35">
        <f>SUMIFS(рўйхат!BR:BR,рўйхат!$CY:$CY,$B$392,рўйхат!$B:$B,$C380)</f>
        <v/>
      </c>
      <c r="BL380" s="36">
        <f>SUMIFS(рўйхат!BS:BS,рўйхат!$CY:$CY,$B$392,рўйхат!$B:$B,$C380)</f>
        <v/>
      </c>
      <c r="BM380" s="35">
        <f>SUMIFS(рўйхат!BT:BT,рўйхат!$CY:$CY,$B$392,рўйхат!$B:$B,$C380)</f>
        <v/>
      </c>
      <c r="BN380" s="36">
        <f>SUMIFS(рўйхат!BU:BU,рўйхат!$CY:$CY,$B$392,рўйхат!$B:$B,$C380)</f>
        <v/>
      </c>
      <c r="BO380" s="35">
        <f>SUMIFS(рўйхат!BX:BX,рўйхат!$CY:$CY,$B$392,рўйхат!$B:$B,$C380)</f>
        <v/>
      </c>
      <c r="BP380" s="36">
        <f>SUMIFS(рўйхат!BY:BY,рўйхат!$CY:$CY,$B$392,рўйхат!$B:$B,$C380)</f>
        <v/>
      </c>
      <c r="BQ380" s="35">
        <f>SUMIFS(рўйхат!BZ:BZ,рўйхат!$CY:$CY,$B$392,рўйхат!$B:$B,$C380)</f>
        <v/>
      </c>
      <c r="BR380" s="36">
        <f>SUMIFS(рўйхат!CA:CA,рўйхат!$CY:$CY,$B$392,рўйхат!$B:$B,$C380)</f>
        <v/>
      </c>
      <c r="BS380" s="35">
        <f>SUMIFS(рўйхат!CB:CB,рўйхат!$CY:$CY,$B$392,рўйхат!$B:$B,$C380)</f>
        <v/>
      </c>
      <c r="BT380" s="36">
        <f>SUMIFS(рўйхат!CC:CC,рўйхат!$CY:$CY,$B$392,рўйхат!$B:$B,$C380)</f>
        <v/>
      </c>
      <c r="BU380" s="35">
        <f>SUMIFS(рўйхат!CD:CD,рўйхат!$CY:$CY,$B$392,рўйхат!$B:$B,$C380)</f>
        <v/>
      </c>
      <c r="BV380" s="36">
        <f>SUMIFS(рўйхат!CE:CE,рўйхат!$CY:$CY,$B$392,рўйхат!$B:$B,$C380)</f>
        <v/>
      </c>
      <c r="BW380" s="35">
        <f>SUMIFS(рўйхат!CH:CH,рўйхат!$CY:$CY,$B$392,рўйхат!$B:$B,$C380)</f>
        <v/>
      </c>
      <c r="BX380" s="36">
        <f>SUMIFS(рўйхат!CI:CI,рўйхат!$CY:$CY,$B$392,рўйхат!$B:$B,$C380)</f>
        <v/>
      </c>
      <c r="BY380" s="35">
        <f>SUMIFS(рўйхат!CJ:CJ,рўйхат!$CY:$CY,$B$392,рўйхат!$B:$B,$C380)</f>
        <v/>
      </c>
      <c r="BZ380" s="36">
        <f>SUMIFS(рўйхат!CK:CK,рўйхат!$CY:$CY,$B$392,рўйхат!$B:$B,$C380)</f>
        <v/>
      </c>
      <c r="CA380" s="35">
        <f>SUMIFS(рўйхат!CL:CL,рўйхат!$CY:$CY,$B$392,рўйхат!$B:$B,$C380)</f>
        <v/>
      </c>
      <c r="CB380" s="36">
        <f>SUMIFS(рўйхат!CM:CM,рўйхат!$CY:$CY,$B$392,рўйхат!$B:$B,$C380)</f>
        <v/>
      </c>
      <c r="CC380" s="35">
        <f>SUMIFS(рўйхат!CN:CN,рўйхат!$CY:$CY,$B$392,рўйхат!$B:$B,$C380)</f>
        <v/>
      </c>
      <c r="CD380" s="36">
        <f>SUMIFS(рўйхат!CO:CO,рўйхат!$CY:$CY,$B$392,рўйхат!$B:$B,$C380)</f>
        <v/>
      </c>
      <c r="CE380" s="77">
        <f>IFERROR(BE380/(Q380+BE380),0)</f>
        <v/>
      </c>
      <c r="CF380" s="78">
        <f>IFERROR(BF380/(R380+BF380),0)</f>
        <v/>
      </c>
      <c r="CG380" s="8">
        <f>COUNTIFS(B:B,B380)</f>
        <v/>
      </c>
    </row>
    <row r="381" hidden="1" outlineLevel="1" ht="17.1" customFormat="1" customHeight="1" s="8">
      <c r="A381" s="33" t="n"/>
      <c r="B381" s="50" t="n">
        <v>21</v>
      </c>
      <c r="C381" s="66" t="inlineStr">
        <is>
          <t>Соғлиқни сақлаш вазирлиги</t>
        </is>
      </c>
      <c r="D381" s="16" t="n"/>
      <c r="E381" s="35">
        <f>SUMIFS(рўйхат!F:F,рўйхат!$CY:$CY,$B$392,рўйхат!$B:$B,$C381)</f>
        <v/>
      </c>
      <c r="F381" s="36">
        <f>SUMIFS(рўйхат!G:G,рўйхат!$CY:$CY,$B$392,рўйхат!$B:$B,$C381)</f>
        <v/>
      </c>
      <c r="G381" s="35">
        <f>SUMIFS(рўйхат!H:H,рўйхат!$CY:$CY,$B$392,рўйхат!$B:$B,$C381)</f>
        <v/>
      </c>
      <c r="H381" s="36">
        <f>SUMIFS(рўйхат!I:I,рўйхат!$CY:$CY,$B$392,рўйхат!$B:$B,$C381)</f>
        <v/>
      </c>
      <c r="I381" s="35">
        <f>SUMIFS(рўйхат!J:J,рўйхат!$CY:$CY,$B$392,рўйхат!$B:$B,$C381)</f>
        <v/>
      </c>
      <c r="J381" s="36">
        <f>SUMIFS(рўйхат!K:K,рўйхат!$CY:$CY,$B$392,рўйхат!$B:$B,$C381)</f>
        <v/>
      </c>
      <c r="K381" s="35">
        <f>SUMIFS(рўйхат!L:L,рўйхат!$CY:$CY,$B$392,рўйхат!$B:$B,$C381)</f>
        <v/>
      </c>
      <c r="L381" s="36">
        <f>SUMIFS(рўйхат!M:M,рўйхат!$CY:$CY,$B$392,рўйхат!$B:$B,$C381)</f>
        <v/>
      </c>
      <c r="M381" s="35">
        <f>SUMIFS(рўйхат!N:N,рўйхат!$CY:$CY,$B$392,рўйхат!$B:$B,$C381)</f>
        <v/>
      </c>
      <c r="N381" s="36">
        <f>SUMIFS(рўйхат!O:O,рўйхат!$CY:$CY,$B$392,рўйхат!$B:$B,$C381)</f>
        <v/>
      </c>
      <c r="O381" s="34">
        <f>IFERROR(M381/E381,0)</f>
        <v/>
      </c>
      <c r="P381" s="34">
        <f>IFERROR(N381/F381,0)</f>
        <v/>
      </c>
      <c r="Q381" s="35">
        <f>SUMIFS(рўйхат!P:P,рўйхат!$CY:$CY,$B$392,рўйхат!$B:$B,$C381)</f>
        <v/>
      </c>
      <c r="R381" s="36">
        <f>SUMIFS(рўйхат!Q:Q,рўйхат!$CY:$CY,$B$392,рўйхат!$B:$B,$C381)</f>
        <v/>
      </c>
      <c r="S381" s="35">
        <f>SUMIFS(рўйхат!R:R,рўйхат!$CY:$CY,$B$392,рўйхат!$B:$B,$C381)</f>
        <v/>
      </c>
      <c r="T381" s="36">
        <f>SUMIFS(рўйхат!S:S,рўйхат!$CY:$CY,$B$392,рўйхат!$B:$B,$C381)</f>
        <v/>
      </c>
      <c r="U381" s="35">
        <f>SUMIFS(рўйхат!T:T,рўйхат!$CY:$CY,$B$392,рўйхат!$B:$B,$C381)</f>
        <v/>
      </c>
      <c r="V381" s="36">
        <f>SUMIFS(рўйхат!U:U,рўйхат!$CY:$CY,$B$392,рўйхат!$B:$B,$C381)</f>
        <v/>
      </c>
      <c r="W381" s="35">
        <f>SUMIFS(рўйхат!V:V,рўйхат!$CY:$CY,$B$392,рўйхат!$B:$B,$C381)</f>
        <v/>
      </c>
      <c r="X381" s="36">
        <f>SUMIFS(рўйхат!W:W,рўйхат!$CY:$CY,$B$392,рўйхат!$B:$B,$C381)</f>
        <v/>
      </c>
      <c r="Y381" s="35">
        <f>SUMIFS(рўйхат!X:X,рўйхат!$CY:$CY,$B$392,рўйхат!$B:$B,$C381)</f>
        <v/>
      </c>
      <c r="Z381" s="36">
        <f>SUMIFS(рўйхат!Y:Y,рўйхат!$CY:$CY,$B$392,рўйхат!$B:$B,$C381)</f>
        <v/>
      </c>
      <c r="AA381" s="35">
        <f>SUMIFS(рўйхат!Z:Z,рўйхат!$CY:$CY,$B$392,рўйхат!$B:$B,$C381)</f>
        <v/>
      </c>
      <c r="AB381" s="36">
        <f>SUMIFS(рўйхат!AA:AA,рўйхат!$CY:$CY,$B$392,рўйхат!$B:$B,$C381)</f>
        <v/>
      </c>
      <c r="AC381" s="35">
        <f>SUMIFS(рўйхат!AB:AB,рўйхат!$CY:$CY,$B$392,рўйхат!$B:$B,$C381)</f>
        <v/>
      </c>
      <c r="AD381" s="36">
        <f>SUMIFS(рўйхат!AC:AC,рўйхат!$CY:$CY,$B$392,рўйхат!$B:$B,$C381)</f>
        <v/>
      </c>
      <c r="AE381" s="35">
        <f>SUMIFS(рўйхат!AD:AD,рўйхат!$CY:$CY,$B$392,рўйхат!$B:$B,$C381)</f>
        <v/>
      </c>
      <c r="AF381" s="36">
        <f>SUMIFS(рўйхат!AE:AE,рўйхат!$CY:$CY,$B$392,рўйхат!$B:$B,$C381)</f>
        <v/>
      </c>
      <c r="AG381" s="35">
        <f>SUMIFS(рўйхат!AH:AH,рўйхат!$CY:$CY,$B$392,рўйхат!$B:$B,$C381)</f>
        <v/>
      </c>
      <c r="AH381" s="36">
        <f>SUMIFS(рўйхат!AI:AI,рўйхат!$CY:$CY,$B$392,рўйхат!$B:$B,$C381)</f>
        <v/>
      </c>
      <c r="AI381" s="35">
        <f>SUMIFS(рўйхат!AJ:AJ,рўйхат!$CY:$CY,$B$392,рўйхат!$B:$B,$C381)</f>
        <v/>
      </c>
      <c r="AJ381" s="36">
        <f>SUMIFS(рўйхат!AK:AK,рўйхат!$CY:$CY,$B$392,рўйхат!$B:$B,$C381)</f>
        <v/>
      </c>
      <c r="AK381" s="35">
        <f>SUMIFS(рўйхат!AL:AL,рўйхат!$CY:$CY,$B$392,рўйхат!$B:$B,$C381)</f>
        <v/>
      </c>
      <c r="AL381" s="36">
        <f>SUMIFS(рўйхат!AM:AM,рўйхат!$CY:$CY,$B$392,рўйхат!$B:$B,$C381)</f>
        <v/>
      </c>
      <c r="AM381" s="77">
        <f>IFERROR(Q381/E381,0)</f>
        <v/>
      </c>
      <c r="AN381" s="77">
        <f>IFERROR(R381/F381,0)</f>
        <v/>
      </c>
      <c r="AO381" s="35">
        <f>SUMIFS(рўйхат!AX:AX,рўйхат!$CY:$CY,$B$392,рўйхат!$B:$B,$C381)</f>
        <v/>
      </c>
      <c r="AP381" s="36">
        <f>SUMIFS(рўйхат!AY:AY,рўйхат!$CY:$CY,$B$392,рўйхат!$B:$B,$C381)</f>
        <v/>
      </c>
      <c r="AQ381" s="35">
        <f>SUMIFS(рўйхат!AZ:AZ,рўйхат!$CY:$CY,$B$392,рўйхат!$B:$B,$C381)</f>
        <v/>
      </c>
      <c r="AR381" s="36">
        <f>SUMIFS(рўйхат!BA:BA,рўйхат!$CY:$CY,$B$392,рўйхат!$B:$B,$C381)</f>
        <v/>
      </c>
      <c r="AS381" s="35">
        <f>SUMIFS(рўйхат!BB:BB,рўйхат!$CY:$CY,$B$392,рўйхат!$B:$B,$C381)</f>
        <v/>
      </c>
      <c r="AT381" s="36">
        <f>SUMIFS(рўйхат!BC:BC,рўйхат!$CY:$CY,$B$392,рўйхат!$B:$B,$C381)</f>
        <v/>
      </c>
      <c r="AU381" s="35">
        <f>SUMIFS(рўйхат!BD:BD,рўйхат!$CY:$CY,$B$392,рўйхат!$B:$B,$C381)</f>
        <v/>
      </c>
      <c r="AV381" s="36">
        <f>SUMIFS(рўйхат!BE:BE,рўйхат!$CY:$CY,$B$392,рўйхат!$B:$B,$C381)</f>
        <v/>
      </c>
      <c r="AW381" s="35">
        <f>SUMIFS(рўйхат!BF:BF,рўйхат!$CY:$CY,$B$392,рўйхат!$B:$B,$C381)</f>
        <v/>
      </c>
      <c r="AX381" s="36">
        <f>SUMIFS(рўйхат!BG:BG,рўйхат!$CY:$CY,$B$392,рўйхат!$B:$B,$C381)</f>
        <v/>
      </c>
      <c r="AY381" s="35">
        <f>SUMIFS(рўйхат!BH:BH,рўйхат!$CY:$CY,$B$392,рўйхат!$B:$B,$C381)</f>
        <v/>
      </c>
      <c r="AZ381" s="36">
        <f>SUMIFS(рўйхат!BI:BI,рўйхат!$CY:$CY,$B$392,рўйхат!$B:$B,$C381)</f>
        <v/>
      </c>
      <c r="BA381" s="35">
        <f>SUMIFS(рўйхат!BJ:BJ,рўйхат!$CY:$CY,$B$392,рўйхат!$B:$B,$C381)</f>
        <v/>
      </c>
      <c r="BB381" s="36">
        <f>SUMIFS(рўйхат!BK:BK,рўйхат!$CY:$CY,$B$392,рўйхат!$B:$B,$C381)</f>
        <v/>
      </c>
      <c r="BC381" s="77">
        <f>IFERROR(AO381/E381,0)</f>
        <v/>
      </c>
      <c r="BD381" s="77">
        <f>IFERROR(AP381/F381,0)</f>
        <v/>
      </c>
      <c r="BE381" s="35">
        <f>SUMIFS(рўйхат!BL:BL,рўйхат!$CY:$CY,$B$392,рўйхат!$B:$B,$C381)</f>
        <v/>
      </c>
      <c r="BF381" s="36">
        <f>SUMIFS(рўйхат!BM:BM,рўйхат!$CY:$CY,$B$392,рўйхат!$B:$B,$C381)</f>
        <v/>
      </c>
      <c r="BG381" s="35">
        <f>SUMIFS(рўйхат!BN:BN,рўйхат!$CY:$CY,$B$392,рўйхат!$B:$B,$C381)</f>
        <v/>
      </c>
      <c r="BH381" s="36">
        <f>SUMIFS(рўйхат!BO:BO,рўйхат!$CY:$CY,$B$392,рўйхат!$B:$B,$C381)</f>
        <v/>
      </c>
      <c r="BI381" s="35">
        <f>SUMIFS(рўйхат!BP:BP,рўйхат!$CY:$CY,$B$392,рўйхат!$B:$B,$C381)</f>
        <v/>
      </c>
      <c r="BJ381" s="36">
        <f>SUMIFS(рўйхат!BQ:BQ,рўйхат!$CY:$CY,$B$392,рўйхат!$B:$B,$C381)</f>
        <v/>
      </c>
      <c r="BK381" s="35">
        <f>SUMIFS(рўйхат!BR:BR,рўйхат!$CY:$CY,$B$392,рўйхат!$B:$B,$C381)</f>
        <v/>
      </c>
      <c r="BL381" s="36">
        <f>SUMIFS(рўйхат!BS:BS,рўйхат!$CY:$CY,$B$392,рўйхат!$B:$B,$C381)</f>
        <v/>
      </c>
      <c r="BM381" s="35">
        <f>SUMIFS(рўйхат!BT:BT,рўйхат!$CY:$CY,$B$392,рўйхат!$B:$B,$C381)</f>
        <v/>
      </c>
      <c r="BN381" s="36">
        <f>SUMIFS(рўйхат!BU:BU,рўйхат!$CY:$CY,$B$392,рўйхат!$B:$B,$C381)</f>
        <v/>
      </c>
      <c r="BO381" s="35">
        <f>SUMIFS(рўйхат!BX:BX,рўйхат!$CY:$CY,$B$392,рўйхат!$B:$B,$C381)</f>
        <v/>
      </c>
      <c r="BP381" s="36">
        <f>SUMIFS(рўйхат!BY:BY,рўйхат!$CY:$CY,$B$392,рўйхат!$B:$B,$C381)</f>
        <v/>
      </c>
      <c r="BQ381" s="35">
        <f>SUMIFS(рўйхат!BZ:BZ,рўйхат!$CY:$CY,$B$392,рўйхат!$B:$B,$C381)</f>
        <v/>
      </c>
      <c r="BR381" s="36">
        <f>SUMIFS(рўйхат!CA:CA,рўйхат!$CY:$CY,$B$392,рўйхат!$B:$B,$C381)</f>
        <v/>
      </c>
      <c r="BS381" s="35">
        <f>SUMIFS(рўйхат!CB:CB,рўйхат!$CY:$CY,$B$392,рўйхат!$B:$B,$C381)</f>
        <v/>
      </c>
      <c r="BT381" s="36">
        <f>SUMIFS(рўйхат!CC:CC,рўйхат!$CY:$CY,$B$392,рўйхат!$B:$B,$C381)</f>
        <v/>
      </c>
      <c r="BU381" s="35">
        <f>SUMIFS(рўйхат!CD:CD,рўйхат!$CY:$CY,$B$392,рўйхат!$B:$B,$C381)</f>
        <v/>
      </c>
      <c r="BV381" s="36">
        <f>SUMIFS(рўйхат!CE:CE,рўйхат!$CY:$CY,$B$392,рўйхат!$B:$B,$C381)</f>
        <v/>
      </c>
      <c r="BW381" s="35">
        <f>SUMIFS(рўйхат!CH:CH,рўйхат!$CY:$CY,$B$392,рўйхат!$B:$B,$C381)</f>
        <v/>
      </c>
      <c r="BX381" s="36">
        <f>SUMIFS(рўйхат!CI:CI,рўйхат!$CY:$CY,$B$392,рўйхат!$B:$B,$C381)</f>
        <v/>
      </c>
      <c r="BY381" s="35">
        <f>SUMIFS(рўйхат!CJ:CJ,рўйхат!$CY:$CY,$B$392,рўйхат!$B:$B,$C381)</f>
        <v/>
      </c>
      <c r="BZ381" s="36">
        <f>SUMIFS(рўйхат!CK:CK,рўйхат!$CY:$CY,$B$392,рўйхат!$B:$B,$C381)</f>
        <v/>
      </c>
      <c r="CA381" s="35">
        <f>SUMIFS(рўйхат!CL:CL,рўйхат!$CY:$CY,$B$392,рўйхат!$B:$B,$C381)</f>
        <v/>
      </c>
      <c r="CB381" s="36">
        <f>SUMIFS(рўйхат!CM:CM,рўйхат!$CY:$CY,$B$392,рўйхат!$B:$B,$C381)</f>
        <v/>
      </c>
      <c r="CC381" s="35">
        <f>SUMIFS(рўйхат!CN:CN,рўйхат!$CY:$CY,$B$392,рўйхат!$B:$B,$C381)</f>
        <v/>
      </c>
      <c r="CD381" s="36">
        <f>SUMIFS(рўйхат!CO:CO,рўйхат!$CY:$CY,$B$392,рўйхат!$B:$B,$C381)</f>
        <v/>
      </c>
      <c r="CE381" s="77">
        <f>IFERROR(BE381/(Q381+BE381),0)</f>
        <v/>
      </c>
      <c r="CF381" s="78">
        <f>IFERROR(BF381/(R381+BF381),0)</f>
        <v/>
      </c>
      <c r="CG381" s="8">
        <f>COUNTIFS(B:B,B381)</f>
        <v/>
      </c>
    </row>
    <row r="382" hidden="1" outlineLevel="1" ht="17.1" customFormat="1" customHeight="1" s="8">
      <c r="A382" s="33" t="n"/>
      <c r="B382" s="50" t="n">
        <v>22</v>
      </c>
      <c r="C382" s="66" t="inlineStr">
        <is>
          <t>Спорт вазирлиги</t>
        </is>
      </c>
      <c r="D382" s="16" t="n"/>
      <c r="E382" s="35">
        <f>SUMIFS(рўйхат!F:F,рўйхат!$CY:$CY,$B$392,рўйхат!$B:$B,$C382)</f>
        <v/>
      </c>
      <c r="F382" s="36">
        <f>SUMIFS(рўйхат!G:G,рўйхат!$CY:$CY,$B$392,рўйхат!$B:$B,$C382)</f>
        <v/>
      </c>
      <c r="G382" s="35">
        <f>SUMIFS(рўйхат!H:H,рўйхат!$CY:$CY,$B$392,рўйхат!$B:$B,$C382)</f>
        <v/>
      </c>
      <c r="H382" s="36">
        <f>SUMIFS(рўйхат!I:I,рўйхат!$CY:$CY,$B$392,рўйхат!$B:$B,$C382)</f>
        <v/>
      </c>
      <c r="I382" s="35">
        <f>SUMIFS(рўйхат!J:J,рўйхат!$CY:$CY,$B$392,рўйхат!$B:$B,$C382)</f>
        <v/>
      </c>
      <c r="J382" s="36">
        <f>SUMIFS(рўйхат!K:K,рўйхат!$CY:$CY,$B$392,рўйхат!$B:$B,$C382)</f>
        <v/>
      </c>
      <c r="K382" s="35">
        <f>SUMIFS(рўйхат!L:L,рўйхат!$CY:$CY,$B$392,рўйхат!$B:$B,$C382)</f>
        <v/>
      </c>
      <c r="L382" s="36">
        <f>SUMIFS(рўйхат!M:M,рўйхат!$CY:$CY,$B$392,рўйхат!$B:$B,$C382)</f>
        <v/>
      </c>
      <c r="M382" s="35">
        <f>SUMIFS(рўйхат!N:N,рўйхат!$CY:$CY,$B$392,рўйхат!$B:$B,$C382)</f>
        <v/>
      </c>
      <c r="N382" s="36">
        <f>SUMIFS(рўйхат!O:O,рўйхат!$CY:$CY,$B$392,рўйхат!$B:$B,$C382)</f>
        <v/>
      </c>
      <c r="O382" s="34">
        <f>IFERROR(M382/E382,0)</f>
        <v/>
      </c>
      <c r="P382" s="34">
        <f>IFERROR(N382/F382,0)</f>
        <v/>
      </c>
      <c r="Q382" s="35">
        <f>SUMIFS(рўйхат!P:P,рўйхат!$CY:$CY,$B$392,рўйхат!$B:$B,$C382)</f>
        <v/>
      </c>
      <c r="R382" s="36">
        <f>SUMIFS(рўйхат!Q:Q,рўйхат!$CY:$CY,$B$392,рўйхат!$B:$B,$C382)</f>
        <v/>
      </c>
      <c r="S382" s="35">
        <f>SUMIFS(рўйхат!R:R,рўйхат!$CY:$CY,$B$392,рўйхат!$B:$B,$C382)</f>
        <v/>
      </c>
      <c r="T382" s="36">
        <f>SUMIFS(рўйхат!S:S,рўйхат!$CY:$CY,$B$392,рўйхат!$B:$B,$C382)</f>
        <v/>
      </c>
      <c r="U382" s="35">
        <f>SUMIFS(рўйхат!T:T,рўйхат!$CY:$CY,$B$392,рўйхат!$B:$B,$C382)</f>
        <v/>
      </c>
      <c r="V382" s="36">
        <f>SUMIFS(рўйхат!U:U,рўйхат!$CY:$CY,$B$392,рўйхат!$B:$B,$C382)</f>
        <v/>
      </c>
      <c r="W382" s="35">
        <f>SUMIFS(рўйхат!V:V,рўйхат!$CY:$CY,$B$392,рўйхат!$B:$B,$C382)</f>
        <v/>
      </c>
      <c r="X382" s="36">
        <f>SUMIFS(рўйхат!W:W,рўйхат!$CY:$CY,$B$392,рўйхат!$B:$B,$C382)</f>
        <v/>
      </c>
      <c r="Y382" s="35">
        <f>SUMIFS(рўйхат!X:X,рўйхат!$CY:$CY,$B$392,рўйхат!$B:$B,$C382)</f>
        <v/>
      </c>
      <c r="Z382" s="36">
        <f>SUMIFS(рўйхат!Y:Y,рўйхат!$CY:$CY,$B$392,рўйхат!$B:$B,$C382)</f>
        <v/>
      </c>
      <c r="AA382" s="35">
        <f>SUMIFS(рўйхат!Z:Z,рўйхат!$CY:$CY,$B$392,рўйхат!$B:$B,$C382)</f>
        <v/>
      </c>
      <c r="AB382" s="36">
        <f>SUMIFS(рўйхат!AA:AA,рўйхат!$CY:$CY,$B$392,рўйхат!$B:$B,$C382)</f>
        <v/>
      </c>
      <c r="AC382" s="35">
        <f>SUMIFS(рўйхат!AB:AB,рўйхат!$CY:$CY,$B$392,рўйхат!$B:$B,$C382)</f>
        <v/>
      </c>
      <c r="AD382" s="36">
        <f>SUMIFS(рўйхат!AC:AC,рўйхат!$CY:$CY,$B$392,рўйхат!$B:$B,$C382)</f>
        <v/>
      </c>
      <c r="AE382" s="35">
        <f>SUMIFS(рўйхат!AD:AD,рўйхат!$CY:$CY,$B$392,рўйхат!$B:$B,$C382)</f>
        <v/>
      </c>
      <c r="AF382" s="36">
        <f>SUMIFS(рўйхат!AE:AE,рўйхат!$CY:$CY,$B$392,рўйхат!$B:$B,$C382)</f>
        <v/>
      </c>
      <c r="AG382" s="35">
        <f>SUMIFS(рўйхат!AH:AH,рўйхат!$CY:$CY,$B$392,рўйхат!$B:$B,$C382)</f>
        <v/>
      </c>
      <c r="AH382" s="36">
        <f>SUMIFS(рўйхат!AI:AI,рўйхат!$CY:$CY,$B$392,рўйхат!$B:$B,$C382)</f>
        <v/>
      </c>
      <c r="AI382" s="35">
        <f>SUMIFS(рўйхат!AJ:AJ,рўйхат!$CY:$CY,$B$392,рўйхат!$B:$B,$C382)</f>
        <v/>
      </c>
      <c r="AJ382" s="36">
        <f>SUMIFS(рўйхат!AK:AK,рўйхат!$CY:$CY,$B$392,рўйхат!$B:$B,$C382)</f>
        <v/>
      </c>
      <c r="AK382" s="35">
        <f>SUMIFS(рўйхат!AL:AL,рўйхат!$CY:$CY,$B$392,рўйхат!$B:$B,$C382)</f>
        <v/>
      </c>
      <c r="AL382" s="36">
        <f>SUMIFS(рўйхат!AM:AM,рўйхат!$CY:$CY,$B$392,рўйхат!$B:$B,$C382)</f>
        <v/>
      </c>
      <c r="AM382" s="77">
        <f>IFERROR(Q382/E382,0)</f>
        <v/>
      </c>
      <c r="AN382" s="77">
        <f>IFERROR(R382/F382,0)</f>
        <v/>
      </c>
      <c r="AO382" s="35">
        <f>SUMIFS(рўйхат!AX:AX,рўйхат!$CY:$CY,$B$392,рўйхат!$B:$B,$C382)</f>
        <v/>
      </c>
      <c r="AP382" s="36">
        <f>SUMIFS(рўйхат!AY:AY,рўйхат!$CY:$CY,$B$392,рўйхат!$B:$B,$C382)</f>
        <v/>
      </c>
      <c r="AQ382" s="35">
        <f>SUMIFS(рўйхат!AZ:AZ,рўйхат!$CY:$CY,$B$392,рўйхат!$B:$B,$C382)</f>
        <v/>
      </c>
      <c r="AR382" s="36">
        <f>SUMIFS(рўйхат!BA:BA,рўйхат!$CY:$CY,$B$392,рўйхат!$B:$B,$C382)</f>
        <v/>
      </c>
      <c r="AS382" s="35">
        <f>SUMIFS(рўйхат!BB:BB,рўйхат!$CY:$CY,$B$392,рўйхат!$B:$B,$C382)</f>
        <v/>
      </c>
      <c r="AT382" s="36">
        <f>SUMIFS(рўйхат!BC:BC,рўйхат!$CY:$CY,$B$392,рўйхат!$B:$B,$C382)</f>
        <v/>
      </c>
      <c r="AU382" s="35">
        <f>SUMIFS(рўйхат!BD:BD,рўйхат!$CY:$CY,$B$392,рўйхат!$B:$B,$C382)</f>
        <v/>
      </c>
      <c r="AV382" s="36">
        <f>SUMIFS(рўйхат!BE:BE,рўйхат!$CY:$CY,$B$392,рўйхат!$B:$B,$C382)</f>
        <v/>
      </c>
      <c r="AW382" s="35">
        <f>SUMIFS(рўйхат!BF:BF,рўйхат!$CY:$CY,$B$392,рўйхат!$B:$B,$C382)</f>
        <v/>
      </c>
      <c r="AX382" s="36">
        <f>SUMIFS(рўйхат!BG:BG,рўйхат!$CY:$CY,$B$392,рўйхат!$B:$B,$C382)</f>
        <v/>
      </c>
      <c r="AY382" s="35">
        <f>SUMIFS(рўйхат!BH:BH,рўйхат!$CY:$CY,$B$392,рўйхат!$B:$B,$C382)</f>
        <v/>
      </c>
      <c r="AZ382" s="36">
        <f>SUMIFS(рўйхат!BI:BI,рўйхат!$CY:$CY,$B$392,рўйхат!$B:$B,$C382)</f>
        <v/>
      </c>
      <c r="BA382" s="35">
        <f>SUMIFS(рўйхат!BJ:BJ,рўйхат!$CY:$CY,$B$392,рўйхат!$B:$B,$C382)</f>
        <v/>
      </c>
      <c r="BB382" s="36">
        <f>SUMIFS(рўйхат!BK:BK,рўйхат!$CY:$CY,$B$392,рўйхат!$B:$B,$C382)</f>
        <v/>
      </c>
      <c r="BC382" s="77">
        <f>IFERROR(AO382/E382,0)</f>
        <v/>
      </c>
      <c r="BD382" s="77">
        <f>IFERROR(AP382/F382,0)</f>
        <v/>
      </c>
      <c r="BE382" s="35">
        <f>SUMIFS(рўйхат!BL:BL,рўйхат!$CY:$CY,$B$392,рўйхат!$B:$B,$C382)</f>
        <v/>
      </c>
      <c r="BF382" s="36">
        <f>SUMIFS(рўйхат!BM:BM,рўйхат!$CY:$CY,$B$392,рўйхат!$B:$B,$C382)</f>
        <v/>
      </c>
      <c r="BG382" s="35">
        <f>SUMIFS(рўйхат!BN:BN,рўйхат!$CY:$CY,$B$392,рўйхат!$B:$B,$C382)</f>
        <v/>
      </c>
      <c r="BH382" s="36">
        <f>SUMIFS(рўйхат!BO:BO,рўйхат!$CY:$CY,$B$392,рўйхат!$B:$B,$C382)</f>
        <v/>
      </c>
      <c r="BI382" s="35">
        <f>SUMIFS(рўйхат!BP:BP,рўйхат!$CY:$CY,$B$392,рўйхат!$B:$B,$C382)</f>
        <v/>
      </c>
      <c r="BJ382" s="36">
        <f>SUMIFS(рўйхат!BQ:BQ,рўйхат!$CY:$CY,$B$392,рўйхат!$B:$B,$C382)</f>
        <v/>
      </c>
      <c r="BK382" s="35">
        <f>SUMIFS(рўйхат!BR:BR,рўйхат!$CY:$CY,$B$392,рўйхат!$B:$B,$C382)</f>
        <v/>
      </c>
      <c r="BL382" s="36">
        <f>SUMIFS(рўйхат!BS:BS,рўйхат!$CY:$CY,$B$392,рўйхат!$B:$B,$C382)</f>
        <v/>
      </c>
      <c r="BM382" s="35">
        <f>SUMIFS(рўйхат!BT:BT,рўйхат!$CY:$CY,$B$392,рўйхат!$B:$B,$C382)</f>
        <v/>
      </c>
      <c r="BN382" s="36">
        <f>SUMIFS(рўйхат!BU:BU,рўйхат!$CY:$CY,$B$392,рўйхат!$B:$B,$C382)</f>
        <v/>
      </c>
      <c r="BO382" s="35">
        <f>SUMIFS(рўйхат!BX:BX,рўйхат!$CY:$CY,$B$392,рўйхат!$B:$B,$C382)</f>
        <v/>
      </c>
      <c r="BP382" s="36">
        <f>SUMIFS(рўйхат!BY:BY,рўйхат!$CY:$CY,$B$392,рўйхат!$B:$B,$C382)</f>
        <v/>
      </c>
      <c r="BQ382" s="35">
        <f>SUMIFS(рўйхат!BZ:BZ,рўйхат!$CY:$CY,$B$392,рўйхат!$B:$B,$C382)</f>
        <v/>
      </c>
      <c r="BR382" s="36">
        <f>SUMIFS(рўйхат!CA:CA,рўйхат!$CY:$CY,$B$392,рўйхат!$B:$B,$C382)</f>
        <v/>
      </c>
      <c r="BS382" s="35">
        <f>SUMIFS(рўйхат!CB:CB,рўйхат!$CY:$CY,$B$392,рўйхат!$B:$B,$C382)</f>
        <v/>
      </c>
      <c r="BT382" s="36">
        <f>SUMIFS(рўйхат!CC:CC,рўйхат!$CY:$CY,$B$392,рўйхат!$B:$B,$C382)</f>
        <v/>
      </c>
      <c r="BU382" s="35">
        <f>SUMIFS(рўйхат!CD:CD,рўйхат!$CY:$CY,$B$392,рўйхат!$B:$B,$C382)</f>
        <v/>
      </c>
      <c r="BV382" s="36">
        <f>SUMIFS(рўйхат!CE:CE,рўйхат!$CY:$CY,$B$392,рўйхат!$B:$B,$C382)</f>
        <v/>
      </c>
      <c r="BW382" s="35">
        <f>SUMIFS(рўйхат!CH:CH,рўйхат!$CY:$CY,$B$392,рўйхат!$B:$B,$C382)</f>
        <v/>
      </c>
      <c r="BX382" s="36">
        <f>SUMIFS(рўйхат!CI:CI,рўйхат!$CY:$CY,$B$392,рўйхат!$B:$B,$C382)</f>
        <v/>
      </c>
      <c r="BY382" s="35">
        <f>SUMIFS(рўйхат!CJ:CJ,рўйхат!$CY:$CY,$B$392,рўйхат!$B:$B,$C382)</f>
        <v/>
      </c>
      <c r="BZ382" s="36">
        <f>SUMIFS(рўйхат!CK:CK,рўйхат!$CY:$CY,$B$392,рўйхат!$B:$B,$C382)</f>
        <v/>
      </c>
      <c r="CA382" s="35">
        <f>SUMIFS(рўйхат!CL:CL,рўйхат!$CY:$CY,$B$392,рўйхат!$B:$B,$C382)</f>
        <v/>
      </c>
      <c r="CB382" s="36">
        <f>SUMIFS(рўйхат!CM:CM,рўйхат!$CY:$CY,$B$392,рўйхат!$B:$B,$C382)</f>
        <v/>
      </c>
      <c r="CC382" s="35">
        <f>SUMIFS(рўйхат!CN:CN,рўйхат!$CY:$CY,$B$392,рўйхат!$B:$B,$C382)</f>
        <v/>
      </c>
      <c r="CD382" s="36">
        <f>SUMIFS(рўйхат!CO:CO,рўйхат!$CY:$CY,$B$392,рўйхат!$B:$B,$C382)</f>
        <v/>
      </c>
      <c r="CE382" s="77">
        <f>IFERROR(BE382/(Q382+BE382),0)</f>
        <v/>
      </c>
      <c r="CF382" s="78">
        <f>IFERROR(BF382/(R382+BF382),0)</f>
        <v/>
      </c>
      <c r="CG382" s="8">
        <f>COUNTIFS(B:B,B382)</f>
        <v/>
      </c>
    </row>
    <row r="383" hidden="1" outlineLevel="1" ht="17.1" customFormat="1" customHeight="1" s="8">
      <c r="A383" s="33" t="n"/>
      <c r="B383" s="50" t="n">
        <v>23</v>
      </c>
      <c r="C383" s="66" t="inlineStr">
        <is>
          <t>Сув хўжалиги вазирлиги</t>
        </is>
      </c>
      <c r="D383" s="16" t="n"/>
      <c r="E383" s="35">
        <f>SUMIFS(рўйхат!F:F,рўйхат!$CY:$CY,$B$392,рўйхат!$B:$B,$C383)</f>
        <v/>
      </c>
      <c r="F383" s="36">
        <f>SUMIFS(рўйхат!G:G,рўйхат!$CY:$CY,$B$392,рўйхат!$B:$B,$C383)</f>
        <v/>
      </c>
      <c r="G383" s="35">
        <f>SUMIFS(рўйхат!H:H,рўйхат!$CY:$CY,$B$392,рўйхат!$B:$B,$C383)</f>
        <v/>
      </c>
      <c r="H383" s="36">
        <f>SUMIFS(рўйхат!I:I,рўйхат!$CY:$CY,$B$392,рўйхат!$B:$B,$C383)</f>
        <v/>
      </c>
      <c r="I383" s="35">
        <f>SUMIFS(рўйхат!J:J,рўйхат!$CY:$CY,$B$392,рўйхат!$B:$B,$C383)</f>
        <v/>
      </c>
      <c r="J383" s="36">
        <f>SUMIFS(рўйхат!K:K,рўйхат!$CY:$CY,$B$392,рўйхат!$B:$B,$C383)</f>
        <v/>
      </c>
      <c r="K383" s="35">
        <f>SUMIFS(рўйхат!L:L,рўйхат!$CY:$CY,$B$392,рўйхат!$B:$B,$C383)</f>
        <v/>
      </c>
      <c r="L383" s="36">
        <f>SUMIFS(рўйхат!M:M,рўйхат!$CY:$CY,$B$392,рўйхат!$B:$B,$C383)</f>
        <v/>
      </c>
      <c r="M383" s="35">
        <f>SUMIFS(рўйхат!N:N,рўйхат!$CY:$CY,$B$392,рўйхат!$B:$B,$C383)</f>
        <v/>
      </c>
      <c r="N383" s="36">
        <f>SUMIFS(рўйхат!O:O,рўйхат!$CY:$CY,$B$392,рўйхат!$B:$B,$C383)</f>
        <v/>
      </c>
      <c r="O383" s="34">
        <f>IFERROR(M383/E383,0)</f>
        <v/>
      </c>
      <c r="P383" s="34">
        <f>IFERROR(N383/F383,0)</f>
        <v/>
      </c>
      <c r="Q383" s="35">
        <f>SUMIFS(рўйхат!P:P,рўйхат!$CY:$CY,$B$392,рўйхат!$B:$B,$C383)</f>
        <v/>
      </c>
      <c r="R383" s="36">
        <f>SUMIFS(рўйхат!Q:Q,рўйхат!$CY:$CY,$B$392,рўйхат!$B:$B,$C383)</f>
        <v/>
      </c>
      <c r="S383" s="35">
        <f>SUMIFS(рўйхат!R:R,рўйхат!$CY:$CY,$B$392,рўйхат!$B:$B,$C383)</f>
        <v/>
      </c>
      <c r="T383" s="36">
        <f>SUMIFS(рўйхат!S:S,рўйхат!$CY:$CY,$B$392,рўйхат!$B:$B,$C383)</f>
        <v/>
      </c>
      <c r="U383" s="35">
        <f>SUMIFS(рўйхат!T:T,рўйхат!$CY:$CY,$B$392,рўйхат!$B:$B,$C383)</f>
        <v/>
      </c>
      <c r="V383" s="36">
        <f>SUMIFS(рўйхат!U:U,рўйхат!$CY:$CY,$B$392,рўйхат!$B:$B,$C383)</f>
        <v/>
      </c>
      <c r="W383" s="35">
        <f>SUMIFS(рўйхат!V:V,рўйхат!$CY:$CY,$B$392,рўйхат!$B:$B,$C383)</f>
        <v/>
      </c>
      <c r="X383" s="36">
        <f>SUMIFS(рўйхат!W:W,рўйхат!$CY:$CY,$B$392,рўйхат!$B:$B,$C383)</f>
        <v/>
      </c>
      <c r="Y383" s="35">
        <f>SUMIFS(рўйхат!X:X,рўйхат!$CY:$CY,$B$392,рўйхат!$B:$B,$C383)</f>
        <v/>
      </c>
      <c r="Z383" s="36">
        <f>SUMIFS(рўйхат!Y:Y,рўйхат!$CY:$CY,$B$392,рўйхат!$B:$B,$C383)</f>
        <v/>
      </c>
      <c r="AA383" s="35">
        <f>SUMIFS(рўйхат!Z:Z,рўйхат!$CY:$CY,$B$392,рўйхат!$B:$B,$C383)</f>
        <v/>
      </c>
      <c r="AB383" s="36">
        <f>SUMIFS(рўйхат!AA:AA,рўйхат!$CY:$CY,$B$392,рўйхат!$B:$B,$C383)</f>
        <v/>
      </c>
      <c r="AC383" s="35">
        <f>SUMIFS(рўйхат!AB:AB,рўйхат!$CY:$CY,$B$392,рўйхат!$B:$B,$C383)</f>
        <v/>
      </c>
      <c r="AD383" s="36">
        <f>SUMIFS(рўйхат!AC:AC,рўйхат!$CY:$CY,$B$392,рўйхат!$B:$B,$C383)</f>
        <v/>
      </c>
      <c r="AE383" s="35">
        <f>SUMIFS(рўйхат!AD:AD,рўйхат!$CY:$CY,$B$392,рўйхат!$B:$B,$C383)</f>
        <v/>
      </c>
      <c r="AF383" s="36">
        <f>SUMIFS(рўйхат!AE:AE,рўйхат!$CY:$CY,$B$392,рўйхат!$B:$B,$C383)</f>
        <v/>
      </c>
      <c r="AG383" s="35">
        <f>SUMIFS(рўйхат!AH:AH,рўйхат!$CY:$CY,$B$392,рўйхат!$B:$B,$C383)</f>
        <v/>
      </c>
      <c r="AH383" s="36">
        <f>SUMIFS(рўйхат!AI:AI,рўйхат!$CY:$CY,$B$392,рўйхат!$B:$B,$C383)</f>
        <v/>
      </c>
      <c r="AI383" s="35">
        <f>SUMIFS(рўйхат!AJ:AJ,рўйхат!$CY:$CY,$B$392,рўйхат!$B:$B,$C383)</f>
        <v/>
      </c>
      <c r="AJ383" s="36">
        <f>SUMIFS(рўйхат!AK:AK,рўйхат!$CY:$CY,$B$392,рўйхат!$B:$B,$C383)</f>
        <v/>
      </c>
      <c r="AK383" s="35">
        <f>SUMIFS(рўйхат!AL:AL,рўйхат!$CY:$CY,$B$392,рўйхат!$B:$B,$C383)</f>
        <v/>
      </c>
      <c r="AL383" s="36">
        <f>SUMIFS(рўйхат!AM:AM,рўйхат!$CY:$CY,$B$392,рўйхат!$B:$B,$C383)</f>
        <v/>
      </c>
      <c r="AM383" s="77">
        <f>IFERROR(Q383/E383,0)</f>
        <v/>
      </c>
      <c r="AN383" s="77">
        <f>IFERROR(R383/F383,0)</f>
        <v/>
      </c>
      <c r="AO383" s="35">
        <f>SUMIFS(рўйхат!AX:AX,рўйхат!$CY:$CY,$B$392,рўйхат!$B:$B,$C383)</f>
        <v/>
      </c>
      <c r="AP383" s="36">
        <f>SUMIFS(рўйхат!AY:AY,рўйхат!$CY:$CY,$B$392,рўйхат!$B:$B,$C383)</f>
        <v/>
      </c>
      <c r="AQ383" s="35">
        <f>SUMIFS(рўйхат!AZ:AZ,рўйхат!$CY:$CY,$B$392,рўйхат!$B:$B,$C383)</f>
        <v/>
      </c>
      <c r="AR383" s="36">
        <f>SUMIFS(рўйхат!BA:BA,рўйхат!$CY:$CY,$B$392,рўйхат!$B:$B,$C383)</f>
        <v/>
      </c>
      <c r="AS383" s="35">
        <f>SUMIFS(рўйхат!BB:BB,рўйхат!$CY:$CY,$B$392,рўйхат!$B:$B,$C383)</f>
        <v/>
      </c>
      <c r="AT383" s="36">
        <f>SUMIFS(рўйхат!BC:BC,рўйхат!$CY:$CY,$B$392,рўйхат!$B:$B,$C383)</f>
        <v/>
      </c>
      <c r="AU383" s="35">
        <f>SUMIFS(рўйхат!BD:BD,рўйхат!$CY:$CY,$B$392,рўйхат!$B:$B,$C383)</f>
        <v/>
      </c>
      <c r="AV383" s="36">
        <f>SUMIFS(рўйхат!BE:BE,рўйхат!$CY:$CY,$B$392,рўйхат!$B:$B,$C383)</f>
        <v/>
      </c>
      <c r="AW383" s="35">
        <f>SUMIFS(рўйхат!BF:BF,рўйхат!$CY:$CY,$B$392,рўйхат!$B:$B,$C383)</f>
        <v/>
      </c>
      <c r="AX383" s="36">
        <f>SUMIFS(рўйхат!BG:BG,рўйхат!$CY:$CY,$B$392,рўйхат!$B:$B,$C383)</f>
        <v/>
      </c>
      <c r="AY383" s="35">
        <f>SUMIFS(рўйхат!BH:BH,рўйхат!$CY:$CY,$B$392,рўйхат!$B:$B,$C383)</f>
        <v/>
      </c>
      <c r="AZ383" s="36">
        <f>SUMIFS(рўйхат!BI:BI,рўйхат!$CY:$CY,$B$392,рўйхат!$B:$B,$C383)</f>
        <v/>
      </c>
      <c r="BA383" s="35">
        <f>SUMIFS(рўйхат!BJ:BJ,рўйхат!$CY:$CY,$B$392,рўйхат!$B:$B,$C383)</f>
        <v/>
      </c>
      <c r="BB383" s="36">
        <f>SUMIFS(рўйхат!BK:BK,рўйхат!$CY:$CY,$B$392,рўйхат!$B:$B,$C383)</f>
        <v/>
      </c>
      <c r="BC383" s="77">
        <f>IFERROR(AO383/E383,0)</f>
        <v/>
      </c>
      <c r="BD383" s="77">
        <f>IFERROR(AP383/F383,0)</f>
        <v/>
      </c>
      <c r="BE383" s="35">
        <f>SUMIFS(рўйхат!BL:BL,рўйхат!$CY:$CY,$B$392,рўйхат!$B:$B,$C383)</f>
        <v/>
      </c>
      <c r="BF383" s="36">
        <f>SUMIFS(рўйхат!BM:BM,рўйхат!$CY:$CY,$B$392,рўйхат!$B:$B,$C383)</f>
        <v/>
      </c>
      <c r="BG383" s="35">
        <f>SUMIFS(рўйхат!BN:BN,рўйхат!$CY:$CY,$B$392,рўйхат!$B:$B,$C383)</f>
        <v/>
      </c>
      <c r="BH383" s="36">
        <f>SUMIFS(рўйхат!BO:BO,рўйхат!$CY:$CY,$B$392,рўйхат!$B:$B,$C383)</f>
        <v/>
      </c>
      <c r="BI383" s="35">
        <f>SUMIFS(рўйхат!BP:BP,рўйхат!$CY:$CY,$B$392,рўйхат!$B:$B,$C383)</f>
        <v/>
      </c>
      <c r="BJ383" s="36">
        <f>SUMIFS(рўйхат!BQ:BQ,рўйхат!$CY:$CY,$B$392,рўйхат!$B:$B,$C383)</f>
        <v/>
      </c>
      <c r="BK383" s="35">
        <f>SUMIFS(рўйхат!BR:BR,рўйхат!$CY:$CY,$B$392,рўйхат!$B:$B,$C383)</f>
        <v/>
      </c>
      <c r="BL383" s="36">
        <f>SUMIFS(рўйхат!BS:BS,рўйхат!$CY:$CY,$B$392,рўйхат!$B:$B,$C383)</f>
        <v/>
      </c>
      <c r="BM383" s="35">
        <f>SUMIFS(рўйхат!BT:BT,рўйхат!$CY:$CY,$B$392,рўйхат!$B:$B,$C383)</f>
        <v/>
      </c>
      <c r="BN383" s="36">
        <f>SUMIFS(рўйхат!BU:BU,рўйхат!$CY:$CY,$B$392,рўйхат!$B:$B,$C383)</f>
        <v/>
      </c>
      <c r="BO383" s="35">
        <f>SUMIFS(рўйхат!BX:BX,рўйхат!$CY:$CY,$B$392,рўйхат!$B:$B,$C383)</f>
        <v/>
      </c>
      <c r="BP383" s="36">
        <f>SUMIFS(рўйхат!BY:BY,рўйхат!$CY:$CY,$B$392,рўйхат!$B:$B,$C383)</f>
        <v/>
      </c>
      <c r="BQ383" s="35">
        <f>SUMIFS(рўйхат!BZ:BZ,рўйхат!$CY:$CY,$B$392,рўйхат!$B:$B,$C383)</f>
        <v/>
      </c>
      <c r="BR383" s="36">
        <f>SUMIFS(рўйхат!CA:CA,рўйхат!$CY:$CY,$B$392,рўйхат!$B:$B,$C383)</f>
        <v/>
      </c>
      <c r="BS383" s="35">
        <f>SUMIFS(рўйхат!CB:CB,рўйхат!$CY:$CY,$B$392,рўйхат!$B:$B,$C383)</f>
        <v/>
      </c>
      <c r="BT383" s="36">
        <f>SUMIFS(рўйхат!CC:CC,рўйхат!$CY:$CY,$B$392,рўйхат!$B:$B,$C383)</f>
        <v/>
      </c>
      <c r="BU383" s="35">
        <f>SUMIFS(рўйхат!CD:CD,рўйхат!$CY:$CY,$B$392,рўйхат!$B:$B,$C383)</f>
        <v/>
      </c>
      <c r="BV383" s="36">
        <f>SUMIFS(рўйхат!CE:CE,рўйхат!$CY:$CY,$B$392,рўйхат!$B:$B,$C383)</f>
        <v/>
      </c>
      <c r="BW383" s="35">
        <f>SUMIFS(рўйхат!CH:CH,рўйхат!$CY:$CY,$B$392,рўйхат!$B:$B,$C383)</f>
        <v/>
      </c>
      <c r="BX383" s="36">
        <f>SUMIFS(рўйхат!CI:CI,рўйхат!$CY:$CY,$B$392,рўйхат!$B:$B,$C383)</f>
        <v/>
      </c>
      <c r="BY383" s="35">
        <f>SUMIFS(рўйхат!CJ:CJ,рўйхат!$CY:$CY,$B$392,рўйхат!$B:$B,$C383)</f>
        <v/>
      </c>
      <c r="BZ383" s="36">
        <f>SUMIFS(рўйхат!CK:CK,рўйхат!$CY:$CY,$B$392,рўйхат!$B:$B,$C383)</f>
        <v/>
      </c>
      <c r="CA383" s="35">
        <f>SUMIFS(рўйхат!CL:CL,рўйхат!$CY:$CY,$B$392,рўйхат!$B:$B,$C383)</f>
        <v/>
      </c>
      <c r="CB383" s="36">
        <f>SUMIFS(рўйхат!CM:CM,рўйхат!$CY:$CY,$B$392,рўйхат!$B:$B,$C383)</f>
        <v/>
      </c>
      <c r="CC383" s="35">
        <f>SUMIFS(рўйхат!CN:CN,рўйхат!$CY:$CY,$B$392,рўйхат!$B:$B,$C383)</f>
        <v/>
      </c>
      <c r="CD383" s="36">
        <f>SUMIFS(рўйхат!CO:CO,рўйхат!$CY:$CY,$B$392,рўйхат!$B:$B,$C383)</f>
        <v/>
      </c>
      <c r="CE383" s="77">
        <f>IFERROR(BE383/(Q383+BE383),0)</f>
        <v/>
      </c>
      <c r="CF383" s="78">
        <f>IFERROR(BF383/(R383+BF383),0)</f>
        <v/>
      </c>
      <c r="CG383" s="8">
        <f>COUNTIFS(B:B,B383)</f>
        <v/>
      </c>
    </row>
    <row r="384" hidden="1" outlineLevel="1" ht="17.1" customFormat="1" customHeight="1" s="8">
      <c r="A384" s="33" t="n"/>
      <c r="B384" s="50" t="n">
        <v>24</v>
      </c>
      <c r="C384" s="66" t="inlineStr">
        <is>
          <t>Ташқи ишлар вазирлиги</t>
        </is>
      </c>
      <c r="D384" s="16" t="n"/>
      <c r="E384" s="35">
        <f>SUMIFS(рўйхат!F:F,рўйхат!$CY:$CY,$B$392,рўйхат!$B:$B,$C384)</f>
        <v/>
      </c>
      <c r="F384" s="36">
        <f>SUMIFS(рўйхат!G:G,рўйхат!$CY:$CY,$B$392,рўйхат!$B:$B,$C384)</f>
        <v/>
      </c>
      <c r="G384" s="35">
        <f>SUMIFS(рўйхат!H:H,рўйхат!$CY:$CY,$B$392,рўйхат!$B:$B,$C384)</f>
        <v/>
      </c>
      <c r="H384" s="36">
        <f>SUMIFS(рўйхат!I:I,рўйхат!$CY:$CY,$B$392,рўйхат!$B:$B,$C384)</f>
        <v/>
      </c>
      <c r="I384" s="35">
        <f>SUMIFS(рўйхат!J:J,рўйхат!$CY:$CY,$B$392,рўйхат!$B:$B,$C384)</f>
        <v/>
      </c>
      <c r="J384" s="36">
        <f>SUMIFS(рўйхат!K:K,рўйхат!$CY:$CY,$B$392,рўйхат!$B:$B,$C384)</f>
        <v/>
      </c>
      <c r="K384" s="35">
        <f>SUMIFS(рўйхат!L:L,рўйхат!$CY:$CY,$B$392,рўйхат!$B:$B,$C384)</f>
        <v/>
      </c>
      <c r="L384" s="36">
        <f>SUMIFS(рўйхат!M:M,рўйхат!$CY:$CY,$B$392,рўйхат!$B:$B,$C384)</f>
        <v/>
      </c>
      <c r="M384" s="35">
        <f>SUMIFS(рўйхат!N:N,рўйхат!$CY:$CY,$B$392,рўйхат!$B:$B,$C384)</f>
        <v/>
      </c>
      <c r="N384" s="36">
        <f>SUMIFS(рўйхат!O:O,рўйхат!$CY:$CY,$B$392,рўйхат!$B:$B,$C384)</f>
        <v/>
      </c>
      <c r="O384" s="34">
        <f>IFERROR(M384/E384,0)</f>
        <v/>
      </c>
      <c r="P384" s="34">
        <f>IFERROR(N384/F384,0)</f>
        <v/>
      </c>
      <c r="Q384" s="35">
        <f>SUMIFS(рўйхат!P:P,рўйхат!$CY:$CY,$B$392,рўйхат!$B:$B,$C384)</f>
        <v/>
      </c>
      <c r="R384" s="36">
        <f>SUMIFS(рўйхат!Q:Q,рўйхат!$CY:$CY,$B$392,рўйхат!$B:$B,$C384)</f>
        <v/>
      </c>
      <c r="S384" s="35">
        <f>SUMIFS(рўйхат!R:R,рўйхат!$CY:$CY,$B$392,рўйхат!$B:$B,$C384)</f>
        <v/>
      </c>
      <c r="T384" s="36">
        <f>SUMIFS(рўйхат!S:S,рўйхат!$CY:$CY,$B$392,рўйхат!$B:$B,$C384)</f>
        <v/>
      </c>
      <c r="U384" s="35">
        <f>SUMIFS(рўйхат!T:T,рўйхат!$CY:$CY,$B$392,рўйхат!$B:$B,$C384)</f>
        <v/>
      </c>
      <c r="V384" s="36">
        <f>SUMIFS(рўйхат!U:U,рўйхат!$CY:$CY,$B$392,рўйхат!$B:$B,$C384)</f>
        <v/>
      </c>
      <c r="W384" s="35">
        <f>SUMIFS(рўйхат!V:V,рўйхат!$CY:$CY,$B$392,рўйхат!$B:$B,$C384)</f>
        <v/>
      </c>
      <c r="X384" s="36">
        <f>SUMIFS(рўйхат!W:W,рўйхат!$CY:$CY,$B$392,рўйхат!$B:$B,$C384)</f>
        <v/>
      </c>
      <c r="Y384" s="35">
        <f>SUMIFS(рўйхат!X:X,рўйхат!$CY:$CY,$B$392,рўйхат!$B:$B,$C384)</f>
        <v/>
      </c>
      <c r="Z384" s="36">
        <f>SUMIFS(рўйхат!Y:Y,рўйхат!$CY:$CY,$B$392,рўйхат!$B:$B,$C384)</f>
        <v/>
      </c>
      <c r="AA384" s="35">
        <f>SUMIFS(рўйхат!Z:Z,рўйхат!$CY:$CY,$B$392,рўйхат!$B:$B,$C384)</f>
        <v/>
      </c>
      <c r="AB384" s="36">
        <f>SUMIFS(рўйхат!AA:AA,рўйхат!$CY:$CY,$B$392,рўйхат!$B:$B,$C384)</f>
        <v/>
      </c>
      <c r="AC384" s="35">
        <f>SUMIFS(рўйхат!AB:AB,рўйхат!$CY:$CY,$B$392,рўйхат!$B:$B,$C384)</f>
        <v/>
      </c>
      <c r="AD384" s="36">
        <f>SUMIFS(рўйхат!AC:AC,рўйхат!$CY:$CY,$B$392,рўйхат!$B:$B,$C384)</f>
        <v/>
      </c>
      <c r="AE384" s="35">
        <f>SUMIFS(рўйхат!AD:AD,рўйхат!$CY:$CY,$B$392,рўйхат!$B:$B,$C384)</f>
        <v/>
      </c>
      <c r="AF384" s="36">
        <f>SUMIFS(рўйхат!AE:AE,рўйхат!$CY:$CY,$B$392,рўйхат!$B:$B,$C384)</f>
        <v/>
      </c>
      <c r="AG384" s="35">
        <f>SUMIFS(рўйхат!AH:AH,рўйхат!$CY:$CY,$B$392,рўйхат!$B:$B,$C384)</f>
        <v/>
      </c>
      <c r="AH384" s="36">
        <f>SUMIFS(рўйхат!AI:AI,рўйхат!$CY:$CY,$B$392,рўйхат!$B:$B,$C384)</f>
        <v/>
      </c>
      <c r="AI384" s="35">
        <f>SUMIFS(рўйхат!AJ:AJ,рўйхат!$CY:$CY,$B$392,рўйхат!$B:$B,$C384)</f>
        <v/>
      </c>
      <c r="AJ384" s="36">
        <f>SUMIFS(рўйхат!AK:AK,рўйхат!$CY:$CY,$B$392,рўйхат!$B:$B,$C384)</f>
        <v/>
      </c>
      <c r="AK384" s="35">
        <f>SUMIFS(рўйхат!AL:AL,рўйхат!$CY:$CY,$B$392,рўйхат!$B:$B,$C384)</f>
        <v/>
      </c>
      <c r="AL384" s="36">
        <f>SUMIFS(рўйхат!AM:AM,рўйхат!$CY:$CY,$B$392,рўйхат!$B:$B,$C384)</f>
        <v/>
      </c>
      <c r="AM384" s="77">
        <f>IFERROR(Q384/E384,0)</f>
        <v/>
      </c>
      <c r="AN384" s="77">
        <f>IFERROR(R384/F384,0)</f>
        <v/>
      </c>
      <c r="AO384" s="35">
        <f>SUMIFS(рўйхат!AX:AX,рўйхат!$CY:$CY,$B$392,рўйхат!$B:$B,$C384)</f>
        <v/>
      </c>
      <c r="AP384" s="36">
        <f>SUMIFS(рўйхат!AY:AY,рўйхат!$CY:$CY,$B$392,рўйхат!$B:$B,$C384)</f>
        <v/>
      </c>
      <c r="AQ384" s="35">
        <f>SUMIFS(рўйхат!AZ:AZ,рўйхат!$CY:$CY,$B$392,рўйхат!$B:$B,$C384)</f>
        <v/>
      </c>
      <c r="AR384" s="36">
        <f>SUMIFS(рўйхат!BA:BA,рўйхат!$CY:$CY,$B$392,рўйхат!$B:$B,$C384)</f>
        <v/>
      </c>
      <c r="AS384" s="35">
        <f>SUMIFS(рўйхат!BB:BB,рўйхат!$CY:$CY,$B$392,рўйхат!$B:$B,$C384)</f>
        <v/>
      </c>
      <c r="AT384" s="36">
        <f>SUMIFS(рўйхат!BC:BC,рўйхат!$CY:$CY,$B$392,рўйхат!$B:$B,$C384)</f>
        <v/>
      </c>
      <c r="AU384" s="35">
        <f>SUMIFS(рўйхат!BD:BD,рўйхат!$CY:$CY,$B$392,рўйхат!$B:$B,$C384)</f>
        <v/>
      </c>
      <c r="AV384" s="36">
        <f>SUMIFS(рўйхат!BE:BE,рўйхат!$CY:$CY,$B$392,рўйхат!$B:$B,$C384)</f>
        <v/>
      </c>
      <c r="AW384" s="35">
        <f>SUMIFS(рўйхат!BF:BF,рўйхат!$CY:$CY,$B$392,рўйхат!$B:$B,$C384)</f>
        <v/>
      </c>
      <c r="AX384" s="36">
        <f>SUMIFS(рўйхат!BG:BG,рўйхат!$CY:$CY,$B$392,рўйхат!$B:$B,$C384)</f>
        <v/>
      </c>
      <c r="AY384" s="35">
        <f>SUMIFS(рўйхат!BH:BH,рўйхат!$CY:$CY,$B$392,рўйхат!$B:$B,$C384)</f>
        <v/>
      </c>
      <c r="AZ384" s="36">
        <f>SUMIFS(рўйхат!BI:BI,рўйхат!$CY:$CY,$B$392,рўйхат!$B:$B,$C384)</f>
        <v/>
      </c>
      <c r="BA384" s="35">
        <f>SUMIFS(рўйхат!BJ:BJ,рўйхат!$CY:$CY,$B$392,рўйхат!$B:$B,$C384)</f>
        <v/>
      </c>
      <c r="BB384" s="36">
        <f>SUMIFS(рўйхат!BK:BK,рўйхат!$CY:$CY,$B$392,рўйхат!$B:$B,$C384)</f>
        <v/>
      </c>
      <c r="BC384" s="77">
        <f>IFERROR(AO384/E384,0)</f>
        <v/>
      </c>
      <c r="BD384" s="77">
        <f>IFERROR(AP384/F384,0)</f>
        <v/>
      </c>
      <c r="BE384" s="35">
        <f>SUMIFS(рўйхат!BL:BL,рўйхат!$CY:$CY,$B$392,рўйхат!$B:$B,$C384)</f>
        <v/>
      </c>
      <c r="BF384" s="36">
        <f>SUMIFS(рўйхат!BM:BM,рўйхат!$CY:$CY,$B$392,рўйхат!$B:$B,$C384)</f>
        <v/>
      </c>
      <c r="BG384" s="35">
        <f>SUMIFS(рўйхат!BN:BN,рўйхат!$CY:$CY,$B$392,рўйхат!$B:$B,$C384)</f>
        <v/>
      </c>
      <c r="BH384" s="36">
        <f>SUMIFS(рўйхат!BO:BO,рўйхат!$CY:$CY,$B$392,рўйхат!$B:$B,$C384)</f>
        <v/>
      </c>
      <c r="BI384" s="35">
        <f>SUMIFS(рўйхат!BP:BP,рўйхат!$CY:$CY,$B$392,рўйхат!$B:$B,$C384)</f>
        <v/>
      </c>
      <c r="BJ384" s="36">
        <f>SUMIFS(рўйхат!BQ:BQ,рўйхат!$CY:$CY,$B$392,рўйхат!$B:$B,$C384)</f>
        <v/>
      </c>
      <c r="BK384" s="35">
        <f>SUMIFS(рўйхат!BR:BR,рўйхат!$CY:$CY,$B$392,рўйхат!$B:$B,$C384)</f>
        <v/>
      </c>
      <c r="BL384" s="36">
        <f>SUMIFS(рўйхат!BS:BS,рўйхат!$CY:$CY,$B$392,рўйхат!$B:$B,$C384)</f>
        <v/>
      </c>
      <c r="BM384" s="35">
        <f>SUMIFS(рўйхат!BT:BT,рўйхат!$CY:$CY,$B$392,рўйхат!$B:$B,$C384)</f>
        <v/>
      </c>
      <c r="BN384" s="36">
        <f>SUMIFS(рўйхат!BU:BU,рўйхат!$CY:$CY,$B$392,рўйхат!$B:$B,$C384)</f>
        <v/>
      </c>
      <c r="BO384" s="35">
        <f>SUMIFS(рўйхат!BX:BX,рўйхат!$CY:$CY,$B$392,рўйхат!$B:$B,$C384)</f>
        <v/>
      </c>
      <c r="BP384" s="36">
        <f>SUMIFS(рўйхат!BY:BY,рўйхат!$CY:$CY,$B$392,рўйхат!$B:$B,$C384)</f>
        <v/>
      </c>
      <c r="BQ384" s="35">
        <f>SUMIFS(рўйхат!BZ:BZ,рўйхат!$CY:$CY,$B$392,рўйхат!$B:$B,$C384)</f>
        <v/>
      </c>
      <c r="BR384" s="36">
        <f>SUMIFS(рўйхат!CA:CA,рўйхат!$CY:$CY,$B$392,рўйхат!$B:$B,$C384)</f>
        <v/>
      </c>
      <c r="BS384" s="35">
        <f>SUMIFS(рўйхат!CB:CB,рўйхат!$CY:$CY,$B$392,рўйхат!$B:$B,$C384)</f>
        <v/>
      </c>
      <c r="BT384" s="36">
        <f>SUMIFS(рўйхат!CC:CC,рўйхат!$CY:$CY,$B$392,рўйхат!$B:$B,$C384)</f>
        <v/>
      </c>
      <c r="BU384" s="35">
        <f>SUMIFS(рўйхат!CD:CD,рўйхат!$CY:$CY,$B$392,рўйхат!$B:$B,$C384)</f>
        <v/>
      </c>
      <c r="BV384" s="36">
        <f>SUMIFS(рўйхат!CE:CE,рўйхат!$CY:$CY,$B$392,рўйхат!$B:$B,$C384)</f>
        <v/>
      </c>
      <c r="BW384" s="35">
        <f>SUMIFS(рўйхат!CH:CH,рўйхат!$CY:$CY,$B$392,рўйхат!$B:$B,$C384)</f>
        <v/>
      </c>
      <c r="BX384" s="36">
        <f>SUMIFS(рўйхат!CI:CI,рўйхат!$CY:$CY,$B$392,рўйхат!$B:$B,$C384)</f>
        <v/>
      </c>
      <c r="BY384" s="35">
        <f>SUMIFS(рўйхат!CJ:CJ,рўйхат!$CY:$CY,$B$392,рўйхат!$B:$B,$C384)</f>
        <v/>
      </c>
      <c r="BZ384" s="36">
        <f>SUMIFS(рўйхат!CK:CK,рўйхат!$CY:$CY,$B$392,рўйхат!$B:$B,$C384)</f>
        <v/>
      </c>
      <c r="CA384" s="35">
        <f>SUMIFS(рўйхат!CL:CL,рўйхат!$CY:$CY,$B$392,рўйхат!$B:$B,$C384)</f>
        <v/>
      </c>
      <c r="CB384" s="36">
        <f>SUMIFS(рўйхат!CM:CM,рўйхат!$CY:$CY,$B$392,рўйхат!$B:$B,$C384)</f>
        <v/>
      </c>
      <c r="CC384" s="35">
        <f>SUMIFS(рўйхат!CN:CN,рўйхат!$CY:$CY,$B$392,рўйхат!$B:$B,$C384)</f>
        <v/>
      </c>
      <c r="CD384" s="36">
        <f>SUMIFS(рўйхат!CO:CO,рўйхат!$CY:$CY,$B$392,рўйхат!$B:$B,$C384)</f>
        <v/>
      </c>
      <c r="CE384" s="77">
        <f>IFERROR(BE384/(Q384+BE384),0)</f>
        <v/>
      </c>
      <c r="CF384" s="78">
        <f>IFERROR(BF384/(R384+BF384),0)</f>
        <v/>
      </c>
      <c r="CG384" s="8">
        <f>COUNTIFS(B:B,B384)</f>
        <v/>
      </c>
    </row>
    <row r="385" hidden="1" outlineLevel="1" ht="17.1" customFormat="1" customHeight="1" s="8">
      <c r="A385" s="15" t="n"/>
      <c r="B385" s="50" t="n">
        <v>25</v>
      </c>
      <c r="C385" s="65" t="inlineStr">
        <is>
          <t>Тоғ-кон саноати ва геология вазирлиги</t>
        </is>
      </c>
      <c r="D385" s="16" t="n"/>
      <c r="E385" s="35">
        <f>SUMIFS(рўйхат!F:F,рўйхат!$CY:$CY,$B$392,рўйхат!$B:$B,$C385)</f>
        <v/>
      </c>
      <c r="F385" s="36">
        <f>SUMIFS(рўйхат!G:G,рўйхат!$CY:$CY,$B$392,рўйхат!$B:$B,$C385)</f>
        <v/>
      </c>
      <c r="G385" s="35">
        <f>SUMIFS(рўйхат!H:H,рўйхат!$CY:$CY,$B$392,рўйхат!$B:$B,$C385)</f>
        <v/>
      </c>
      <c r="H385" s="36">
        <f>SUMIFS(рўйхат!I:I,рўйхат!$CY:$CY,$B$392,рўйхат!$B:$B,$C385)</f>
        <v/>
      </c>
      <c r="I385" s="35">
        <f>SUMIFS(рўйхат!J:J,рўйхат!$CY:$CY,$B$392,рўйхат!$B:$B,$C385)</f>
        <v/>
      </c>
      <c r="J385" s="36">
        <f>SUMIFS(рўйхат!K:K,рўйхат!$CY:$CY,$B$392,рўйхат!$B:$B,$C385)</f>
        <v/>
      </c>
      <c r="K385" s="35">
        <f>SUMIFS(рўйхат!L:L,рўйхат!$CY:$CY,$B$392,рўйхат!$B:$B,$C385)</f>
        <v/>
      </c>
      <c r="L385" s="36">
        <f>SUMIFS(рўйхат!M:M,рўйхат!$CY:$CY,$B$392,рўйхат!$B:$B,$C385)</f>
        <v/>
      </c>
      <c r="M385" s="35">
        <f>SUMIFS(рўйхат!N:N,рўйхат!$CY:$CY,$B$392,рўйхат!$B:$B,$C385)</f>
        <v/>
      </c>
      <c r="N385" s="36">
        <f>SUMIFS(рўйхат!O:O,рўйхат!$CY:$CY,$B$392,рўйхат!$B:$B,$C385)</f>
        <v/>
      </c>
      <c r="O385" s="34">
        <f>IFERROR(M385/E385,0)</f>
        <v/>
      </c>
      <c r="P385" s="34">
        <f>IFERROR(N385/F385,0)</f>
        <v/>
      </c>
      <c r="Q385" s="35">
        <f>SUMIFS(рўйхат!P:P,рўйхат!$CY:$CY,$B$392,рўйхат!$B:$B,$C385)</f>
        <v/>
      </c>
      <c r="R385" s="36">
        <f>SUMIFS(рўйхат!Q:Q,рўйхат!$CY:$CY,$B$392,рўйхат!$B:$B,$C385)</f>
        <v/>
      </c>
      <c r="S385" s="35">
        <f>SUMIFS(рўйхат!R:R,рўйхат!$CY:$CY,$B$392,рўйхат!$B:$B,$C385)</f>
        <v/>
      </c>
      <c r="T385" s="36">
        <f>SUMIFS(рўйхат!S:S,рўйхат!$CY:$CY,$B$392,рўйхат!$B:$B,$C385)</f>
        <v/>
      </c>
      <c r="U385" s="35">
        <f>SUMIFS(рўйхат!T:T,рўйхат!$CY:$CY,$B$392,рўйхат!$B:$B,$C385)</f>
        <v/>
      </c>
      <c r="V385" s="36">
        <f>SUMIFS(рўйхат!U:U,рўйхат!$CY:$CY,$B$392,рўйхат!$B:$B,$C385)</f>
        <v/>
      </c>
      <c r="W385" s="35">
        <f>SUMIFS(рўйхат!V:V,рўйхат!$CY:$CY,$B$392,рўйхат!$B:$B,$C385)</f>
        <v/>
      </c>
      <c r="X385" s="36">
        <f>SUMIFS(рўйхат!W:W,рўйхат!$CY:$CY,$B$392,рўйхат!$B:$B,$C385)</f>
        <v/>
      </c>
      <c r="Y385" s="35">
        <f>SUMIFS(рўйхат!X:X,рўйхат!$CY:$CY,$B$392,рўйхат!$B:$B,$C385)</f>
        <v/>
      </c>
      <c r="Z385" s="36">
        <f>SUMIFS(рўйхат!Y:Y,рўйхат!$CY:$CY,$B$392,рўйхат!$B:$B,$C385)</f>
        <v/>
      </c>
      <c r="AA385" s="35">
        <f>SUMIFS(рўйхат!Z:Z,рўйхат!$CY:$CY,$B$392,рўйхат!$B:$B,$C385)</f>
        <v/>
      </c>
      <c r="AB385" s="36">
        <f>SUMIFS(рўйхат!AA:AA,рўйхат!$CY:$CY,$B$392,рўйхат!$B:$B,$C385)</f>
        <v/>
      </c>
      <c r="AC385" s="35">
        <f>SUMIFS(рўйхат!AB:AB,рўйхат!$CY:$CY,$B$392,рўйхат!$B:$B,$C385)</f>
        <v/>
      </c>
      <c r="AD385" s="36">
        <f>SUMIFS(рўйхат!AC:AC,рўйхат!$CY:$CY,$B$392,рўйхат!$B:$B,$C385)</f>
        <v/>
      </c>
      <c r="AE385" s="35">
        <f>SUMIFS(рўйхат!AD:AD,рўйхат!$CY:$CY,$B$392,рўйхат!$B:$B,$C385)</f>
        <v/>
      </c>
      <c r="AF385" s="36">
        <f>SUMIFS(рўйхат!AE:AE,рўйхат!$CY:$CY,$B$392,рўйхат!$B:$B,$C385)</f>
        <v/>
      </c>
      <c r="AG385" s="35">
        <f>SUMIFS(рўйхат!AH:AH,рўйхат!$CY:$CY,$B$392,рўйхат!$B:$B,$C385)</f>
        <v/>
      </c>
      <c r="AH385" s="36">
        <f>SUMIFS(рўйхат!AI:AI,рўйхат!$CY:$CY,$B$392,рўйхат!$B:$B,$C385)</f>
        <v/>
      </c>
      <c r="AI385" s="35">
        <f>SUMIFS(рўйхат!AJ:AJ,рўйхат!$CY:$CY,$B$392,рўйхат!$B:$B,$C385)</f>
        <v/>
      </c>
      <c r="AJ385" s="36">
        <f>SUMIFS(рўйхат!AK:AK,рўйхат!$CY:$CY,$B$392,рўйхат!$B:$B,$C385)</f>
        <v/>
      </c>
      <c r="AK385" s="35">
        <f>SUMIFS(рўйхат!AL:AL,рўйхат!$CY:$CY,$B$392,рўйхат!$B:$B,$C385)</f>
        <v/>
      </c>
      <c r="AL385" s="36">
        <f>SUMIFS(рўйхат!AM:AM,рўйхат!$CY:$CY,$B$392,рўйхат!$B:$B,$C385)</f>
        <v/>
      </c>
      <c r="AM385" s="77">
        <f>IFERROR(Q385/E385,0)</f>
        <v/>
      </c>
      <c r="AN385" s="77">
        <f>IFERROR(R385/F385,0)</f>
        <v/>
      </c>
      <c r="AO385" s="35">
        <f>SUMIFS(рўйхат!AX:AX,рўйхат!$CY:$CY,$B$392,рўйхат!$B:$B,$C385)</f>
        <v/>
      </c>
      <c r="AP385" s="36">
        <f>SUMIFS(рўйхат!AY:AY,рўйхат!$CY:$CY,$B$392,рўйхат!$B:$B,$C385)</f>
        <v/>
      </c>
      <c r="AQ385" s="35">
        <f>SUMIFS(рўйхат!AZ:AZ,рўйхат!$CY:$CY,$B$392,рўйхат!$B:$B,$C385)</f>
        <v/>
      </c>
      <c r="AR385" s="36">
        <f>SUMIFS(рўйхат!BA:BA,рўйхат!$CY:$CY,$B$392,рўйхат!$B:$B,$C385)</f>
        <v/>
      </c>
      <c r="AS385" s="35">
        <f>SUMIFS(рўйхат!BB:BB,рўйхат!$CY:$CY,$B$392,рўйхат!$B:$B,$C385)</f>
        <v/>
      </c>
      <c r="AT385" s="36">
        <f>SUMIFS(рўйхат!BC:BC,рўйхат!$CY:$CY,$B$392,рўйхат!$B:$B,$C385)</f>
        <v/>
      </c>
      <c r="AU385" s="35">
        <f>SUMIFS(рўйхат!BD:BD,рўйхат!$CY:$CY,$B$392,рўйхат!$B:$B,$C385)</f>
        <v/>
      </c>
      <c r="AV385" s="36">
        <f>SUMIFS(рўйхат!BE:BE,рўйхат!$CY:$CY,$B$392,рўйхат!$B:$B,$C385)</f>
        <v/>
      </c>
      <c r="AW385" s="35">
        <f>SUMIFS(рўйхат!BF:BF,рўйхат!$CY:$CY,$B$392,рўйхат!$B:$B,$C385)</f>
        <v/>
      </c>
      <c r="AX385" s="36">
        <f>SUMIFS(рўйхат!BG:BG,рўйхат!$CY:$CY,$B$392,рўйхат!$B:$B,$C385)</f>
        <v/>
      </c>
      <c r="AY385" s="35">
        <f>SUMIFS(рўйхат!BH:BH,рўйхат!$CY:$CY,$B$392,рўйхат!$B:$B,$C385)</f>
        <v/>
      </c>
      <c r="AZ385" s="36">
        <f>SUMIFS(рўйхат!BI:BI,рўйхат!$CY:$CY,$B$392,рўйхат!$B:$B,$C385)</f>
        <v/>
      </c>
      <c r="BA385" s="35">
        <f>SUMIFS(рўйхат!BJ:BJ,рўйхат!$CY:$CY,$B$392,рўйхат!$B:$B,$C385)</f>
        <v/>
      </c>
      <c r="BB385" s="36">
        <f>SUMIFS(рўйхат!BK:BK,рўйхат!$CY:$CY,$B$392,рўйхат!$B:$B,$C385)</f>
        <v/>
      </c>
      <c r="BC385" s="77">
        <f>IFERROR(AO385/E385,0)</f>
        <v/>
      </c>
      <c r="BD385" s="77">
        <f>IFERROR(AP385/F385,0)</f>
        <v/>
      </c>
      <c r="BE385" s="35">
        <f>SUMIFS(рўйхат!BL:BL,рўйхат!$CY:$CY,$B$392,рўйхат!$B:$B,$C385)</f>
        <v/>
      </c>
      <c r="BF385" s="36">
        <f>SUMIFS(рўйхат!BM:BM,рўйхат!$CY:$CY,$B$392,рўйхат!$B:$B,$C385)</f>
        <v/>
      </c>
      <c r="BG385" s="35">
        <f>SUMIFS(рўйхат!BN:BN,рўйхат!$CY:$CY,$B$392,рўйхат!$B:$B,$C385)</f>
        <v/>
      </c>
      <c r="BH385" s="36">
        <f>SUMIFS(рўйхат!BO:BO,рўйхат!$CY:$CY,$B$392,рўйхат!$B:$B,$C385)</f>
        <v/>
      </c>
      <c r="BI385" s="35">
        <f>SUMIFS(рўйхат!BP:BP,рўйхат!$CY:$CY,$B$392,рўйхат!$B:$B,$C385)</f>
        <v/>
      </c>
      <c r="BJ385" s="36">
        <f>SUMIFS(рўйхат!BQ:BQ,рўйхат!$CY:$CY,$B$392,рўйхат!$B:$B,$C385)</f>
        <v/>
      </c>
      <c r="BK385" s="35">
        <f>SUMIFS(рўйхат!BR:BR,рўйхат!$CY:$CY,$B$392,рўйхат!$B:$B,$C385)</f>
        <v/>
      </c>
      <c r="BL385" s="36">
        <f>SUMIFS(рўйхат!BS:BS,рўйхат!$CY:$CY,$B$392,рўйхат!$B:$B,$C385)</f>
        <v/>
      </c>
      <c r="BM385" s="35">
        <f>SUMIFS(рўйхат!BT:BT,рўйхат!$CY:$CY,$B$392,рўйхат!$B:$B,$C385)</f>
        <v/>
      </c>
      <c r="BN385" s="36">
        <f>SUMIFS(рўйхат!BU:BU,рўйхат!$CY:$CY,$B$392,рўйхат!$B:$B,$C385)</f>
        <v/>
      </c>
      <c r="BO385" s="35">
        <f>SUMIFS(рўйхат!BX:BX,рўйхат!$CY:$CY,$B$392,рўйхат!$B:$B,$C385)</f>
        <v/>
      </c>
      <c r="BP385" s="36">
        <f>SUMIFS(рўйхат!BY:BY,рўйхат!$CY:$CY,$B$392,рўйхат!$B:$B,$C385)</f>
        <v/>
      </c>
      <c r="BQ385" s="35">
        <f>SUMIFS(рўйхат!BZ:BZ,рўйхат!$CY:$CY,$B$392,рўйхат!$B:$B,$C385)</f>
        <v/>
      </c>
      <c r="BR385" s="36">
        <f>SUMIFS(рўйхат!CA:CA,рўйхат!$CY:$CY,$B$392,рўйхат!$B:$B,$C385)</f>
        <v/>
      </c>
      <c r="BS385" s="35">
        <f>SUMIFS(рўйхат!CB:CB,рўйхат!$CY:$CY,$B$392,рўйхат!$B:$B,$C385)</f>
        <v/>
      </c>
      <c r="BT385" s="36">
        <f>SUMIFS(рўйхат!CC:CC,рўйхат!$CY:$CY,$B$392,рўйхат!$B:$B,$C385)</f>
        <v/>
      </c>
      <c r="BU385" s="35">
        <f>SUMIFS(рўйхат!CD:CD,рўйхат!$CY:$CY,$B$392,рўйхат!$B:$B,$C385)</f>
        <v/>
      </c>
      <c r="BV385" s="36">
        <f>SUMIFS(рўйхат!CE:CE,рўйхат!$CY:$CY,$B$392,рўйхат!$B:$B,$C385)</f>
        <v/>
      </c>
      <c r="BW385" s="35">
        <f>SUMIFS(рўйхат!CH:CH,рўйхат!$CY:$CY,$B$392,рўйхат!$B:$B,$C385)</f>
        <v/>
      </c>
      <c r="BX385" s="36">
        <f>SUMIFS(рўйхат!CI:CI,рўйхат!$CY:$CY,$B$392,рўйхат!$B:$B,$C385)</f>
        <v/>
      </c>
      <c r="BY385" s="35">
        <f>SUMIFS(рўйхат!CJ:CJ,рўйхат!$CY:$CY,$B$392,рўйхат!$B:$B,$C385)</f>
        <v/>
      </c>
      <c r="BZ385" s="36">
        <f>SUMIFS(рўйхат!CK:CK,рўйхат!$CY:$CY,$B$392,рўйхат!$B:$B,$C385)</f>
        <v/>
      </c>
      <c r="CA385" s="35">
        <f>SUMIFS(рўйхат!CL:CL,рўйхат!$CY:$CY,$B$392,рўйхат!$B:$B,$C385)</f>
        <v/>
      </c>
      <c r="CB385" s="36">
        <f>SUMIFS(рўйхат!CM:CM,рўйхат!$CY:$CY,$B$392,рўйхат!$B:$B,$C385)</f>
        <v/>
      </c>
      <c r="CC385" s="35">
        <f>SUMIFS(рўйхат!CN:CN,рўйхат!$CY:$CY,$B$392,рўйхат!$B:$B,$C385)</f>
        <v/>
      </c>
      <c r="CD385" s="36">
        <f>SUMIFS(рўйхат!CO:CO,рўйхат!$CY:$CY,$B$392,рўйхат!$B:$B,$C385)</f>
        <v/>
      </c>
      <c r="CE385" s="77">
        <f>IFERROR(BE385/(Q385+BE385),0)</f>
        <v/>
      </c>
      <c r="CF385" s="78">
        <f>IFERROR(BF385/(R385+BF385),0)</f>
        <v/>
      </c>
      <c r="CG385" s="8">
        <f>COUNTIFS(B:B,B385)</f>
        <v/>
      </c>
    </row>
    <row r="386" hidden="1" outlineLevel="1" ht="17.1" customFormat="1" customHeight="1" s="8">
      <c r="A386" s="15" t="n"/>
      <c r="B386" s="50" t="n">
        <v>26</v>
      </c>
      <c r="C386" s="67" t="inlineStr">
        <is>
          <t>Транспорт вазирлиги</t>
        </is>
      </c>
      <c r="D386" s="16" t="n"/>
      <c r="E386" s="35">
        <f>SUMIFS(рўйхат!F:F,рўйхат!$CY:$CY,$B$392,рўйхат!$B:$B,$C386)</f>
        <v/>
      </c>
      <c r="F386" s="36">
        <f>SUMIFS(рўйхат!G:G,рўйхат!$CY:$CY,$B$392,рўйхат!$B:$B,$C386)</f>
        <v/>
      </c>
      <c r="G386" s="35">
        <f>SUMIFS(рўйхат!H:H,рўйхат!$CY:$CY,$B$392,рўйхат!$B:$B,$C386)</f>
        <v/>
      </c>
      <c r="H386" s="36">
        <f>SUMIFS(рўйхат!I:I,рўйхат!$CY:$CY,$B$392,рўйхат!$B:$B,$C386)</f>
        <v/>
      </c>
      <c r="I386" s="35">
        <f>SUMIFS(рўйхат!J:J,рўйхат!$CY:$CY,$B$392,рўйхат!$B:$B,$C386)</f>
        <v/>
      </c>
      <c r="J386" s="36">
        <f>SUMIFS(рўйхат!K:K,рўйхат!$CY:$CY,$B$392,рўйхат!$B:$B,$C386)</f>
        <v/>
      </c>
      <c r="K386" s="35">
        <f>SUMIFS(рўйхат!L:L,рўйхат!$CY:$CY,$B$392,рўйхат!$B:$B,$C386)</f>
        <v/>
      </c>
      <c r="L386" s="36">
        <f>SUMIFS(рўйхат!M:M,рўйхат!$CY:$CY,$B$392,рўйхат!$B:$B,$C386)</f>
        <v/>
      </c>
      <c r="M386" s="35">
        <f>SUMIFS(рўйхат!N:N,рўйхат!$CY:$CY,$B$392,рўйхат!$B:$B,$C386)</f>
        <v/>
      </c>
      <c r="N386" s="36">
        <f>SUMIFS(рўйхат!O:O,рўйхат!$CY:$CY,$B$392,рўйхат!$B:$B,$C386)</f>
        <v/>
      </c>
      <c r="O386" s="34">
        <f>IFERROR(M386/E386,0)</f>
        <v/>
      </c>
      <c r="P386" s="34">
        <f>IFERROR(N386/F386,0)</f>
        <v/>
      </c>
      <c r="Q386" s="35">
        <f>SUMIFS(рўйхат!P:P,рўйхат!$CY:$CY,$B$392,рўйхат!$B:$B,$C386)</f>
        <v/>
      </c>
      <c r="R386" s="36">
        <f>SUMIFS(рўйхат!Q:Q,рўйхат!$CY:$CY,$B$392,рўйхат!$B:$B,$C386)</f>
        <v/>
      </c>
      <c r="S386" s="35">
        <f>SUMIFS(рўйхат!R:R,рўйхат!$CY:$CY,$B$392,рўйхат!$B:$B,$C386)</f>
        <v/>
      </c>
      <c r="T386" s="36">
        <f>SUMIFS(рўйхат!S:S,рўйхат!$CY:$CY,$B$392,рўйхат!$B:$B,$C386)</f>
        <v/>
      </c>
      <c r="U386" s="35">
        <f>SUMIFS(рўйхат!T:T,рўйхат!$CY:$CY,$B$392,рўйхат!$B:$B,$C386)</f>
        <v/>
      </c>
      <c r="V386" s="36">
        <f>SUMIFS(рўйхат!U:U,рўйхат!$CY:$CY,$B$392,рўйхат!$B:$B,$C386)</f>
        <v/>
      </c>
      <c r="W386" s="35">
        <f>SUMIFS(рўйхат!V:V,рўйхат!$CY:$CY,$B$392,рўйхат!$B:$B,$C386)</f>
        <v/>
      </c>
      <c r="X386" s="36">
        <f>SUMIFS(рўйхат!W:W,рўйхат!$CY:$CY,$B$392,рўйхат!$B:$B,$C386)</f>
        <v/>
      </c>
      <c r="Y386" s="35">
        <f>SUMIFS(рўйхат!X:X,рўйхат!$CY:$CY,$B$392,рўйхат!$B:$B,$C386)</f>
        <v/>
      </c>
      <c r="Z386" s="36">
        <f>SUMIFS(рўйхат!Y:Y,рўйхат!$CY:$CY,$B$392,рўйхат!$B:$B,$C386)</f>
        <v/>
      </c>
      <c r="AA386" s="35">
        <f>SUMIFS(рўйхат!Z:Z,рўйхат!$CY:$CY,$B$392,рўйхат!$B:$B,$C386)</f>
        <v/>
      </c>
      <c r="AB386" s="36">
        <f>SUMIFS(рўйхат!AA:AA,рўйхат!$CY:$CY,$B$392,рўйхат!$B:$B,$C386)</f>
        <v/>
      </c>
      <c r="AC386" s="35">
        <f>SUMIFS(рўйхат!AB:AB,рўйхат!$CY:$CY,$B$392,рўйхат!$B:$B,$C386)</f>
        <v/>
      </c>
      <c r="AD386" s="36">
        <f>SUMIFS(рўйхат!AC:AC,рўйхат!$CY:$CY,$B$392,рўйхат!$B:$B,$C386)</f>
        <v/>
      </c>
      <c r="AE386" s="35">
        <f>SUMIFS(рўйхат!AD:AD,рўйхат!$CY:$CY,$B$392,рўйхат!$B:$B,$C386)</f>
        <v/>
      </c>
      <c r="AF386" s="36">
        <f>SUMIFS(рўйхат!AE:AE,рўйхат!$CY:$CY,$B$392,рўйхат!$B:$B,$C386)</f>
        <v/>
      </c>
      <c r="AG386" s="35">
        <f>SUMIFS(рўйхат!AH:AH,рўйхат!$CY:$CY,$B$392,рўйхат!$B:$B,$C386)</f>
        <v/>
      </c>
      <c r="AH386" s="36">
        <f>SUMIFS(рўйхат!AI:AI,рўйхат!$CY:$CY,$B$392,рўйхат!$B:$B,$C386)</f>
        <v/>
      </c>
      <c r="AI386" s="35">
        <f>SUMIFS(рўйхат!AJ:AJ,рўйхат!$CY:$CY,$B$392,рўйхат!$B:$B,$C386)</f>
        <v/>
      </c>
      <c r="AJ386" s="36">
        <f>SUMIFS(рўйхат!AK:AK,рўйхат!$CY:$CY,$B$392,рўйхат!$B:$B,$C386)</f>
        <v/>
      </c>
      <c r="AK386" s="35">
        <f>SUMIFS(рўйхат!AL:AL,рўйхат!$CY:$CY,$B$392,рўйхат!$B:$B,$C386)</f>
        <v/>
      </c>
      <c r="AL386" s="36">
        <f>SUMIFS(рўйхат!AM:AM,рўйхат!$CY:$CY,$B$392,рўйхат!$B:$B,$C386)</f>
        <v/>
      </c>
      <c r="AM386" s="77">
        <f>IFERROR(Q386/E386,0)</f>
        <v/>
      </c>
      <c r="AN386" s="77">
        <f>IFERROR(R386/F386,0)</f>
        <v/>
      </c>
      <c r="AO386" s="35">
        <f>SUMIFS(рўйхат!AX:AX,рўйхат!$CY:$CY,$B$392,рўйхат!$B:$B,$C386)</f>
        <v/>
      </c>
      <c r="AP386" s="36">
        <f>SUMIFS(рўйхат!AY:AY,рўйхат!$CY:$CY,$B$392,рўйхат!$B:$B,$C386)</f>
        <v/>
      </c>
      <c r="AQ386" s="35">
        <f>SUMIFS(рўйхат!AZ:AZ,рўйхат!$CY:$CY,$B$392,рўйхат!$B:$B,$C386)</f>
        <v/>
      </c>
      <c r="AR386" s="36">
        <f>SUMIFS(рўйхат!BA:BA,рўйхат!$CY:$CY,$B$392,рўйхат!$B:$B,$C386)</f>
        <v/>
      </c>
      <c r="AS386" s="35">
        <f>SUMIFS(рўйхат!BB:BB,рўйхат!$CY:$CY,$B$392,рўйхат!$B:$B,$C386)</f>
        <v/>
      </c>
      <c r="AT386" s="36">
        <f>SUMIFS(рўйхат!BC:BC,рўйхат!$CY:$CY,$B$392,рўйхат!$B:$B,$C386)</f>
        <v/>
      </c>
      <c r="AU386" s="35">
        <f>SUMIFS(рўйхат!BD:BD,рўйхат!$CY:$CY,$B$392,рўйхат!$B:$B,$C386)</f>
        <v/>
      </c>
      <c r="AV386" s="36">
        <f>SUMIFS(рўйхат!BE:BE,рўйхат!$CY:$CY,$B$392,рўйхат!$B:$B,$C386)</f>
        <v/>
      </c>
      <c r="AW386" s="35">
        <f>SUMIFS(рўйхат!BF:BF,рўйхат!$CY:$CY,$B$392,рўйхат!$B:$B,$C386)</f>
        <v/>
      </c>
      <c r="AX386" s="36">
        <f>SUMIFS(рўйхат!BG:BG,рўйхат!$CY:$CY,$B$392,рўйхат!$B:$B,$C386)</f>
        <v/>
      </c>
      <c r="AY386" s="35">
        <f>SUMIFS(рўйхат!BH:BH,рўйхат!$CY:$CY,$B$392,рўйхат!$B:$B,$C386)</f>
        <v/>
      </c>
      <c r="AZ386" s="36">
        <f>SUMIFS(рўйхат!BI:BI,рўйхат!$CY:$CY,$B$392,рўйхат!$B:$B,$C386)</f>
        <v/>
      </c>
      <c r="BA386" s="35">
        <f>SUMIFS(рўйхат!BJ:BJ,рўйхат!$CY:$CY,$B$392,рўйхат!$B:$B,$C386)</f>
        <v/>
      </c>
      <c r="BB386" s="36">
        <f>SUMIFS(рўйхат!BK:BK,рўйхат!$CY:$CY,$B$392,рўйхат!$B:$B,$C386)</f>
        <v/>
      </c>
      <c r="BC386" s="77">
        <f>IFERROR(AO386/E386,0)</f>
        <v/>
      </c>
      <c r="BD386" s="77">
        <f>IFERROR(AP386/F386,0)</f>
        <v/>
      </c>
      <c r="BE386" s="35">
        <f>SUMIFS(рўйхат!BL:BL,рўйхат!$CY:$CY,$B$392,рўйхат!$B:$B,$C386)</f>
        <v/>
      </c>
      <c r="BF386" s="36">
        <f>SUMIFS(рўйхат!BM:BM,рўйхат!$CY:$CY,$B$392,рўйхат!$B:$B,$C386)</f>
        <v/>
      </c>
      <c r="BG386" s="35">
        <f>SUMIFS(рўйхат!BN:BN,рўйхат!$CY:$CY,$B$392,рўйхат!$B:$B,$C386)</f>
        <v/>
      </c>
      <c r="BH386" s="36">
        <f>SUMIFS(рўйхат!BO:BO,рўйхат!$CY:$CY,$B$392,рўйхат!$B:$B,$C386)</f>
        <v/>
      </c>
      <c r="BI386" s="35">
        <f>SUMIFS(рўйхат!BP:BP,рўйхат!$CY:$CY,$B$392,рўйхат!$B:$B,$C386)</f>
        <v/>
      </c>
      <c r="BJ386" s="36">
        <f>SUMIFS(рўйхат!BQ:BQ,рўйхат!$CY:$CY,$B$392,рўйхат!$B:$B,$C386)</f>
        <v/>
      </c>
      <c r="BK386" s="35">
        <f>SUMIFS(рўйхат!BR:BR,рўйхат!$CY:$CY,$B$392,рўйхат!$B:$B,$C386)</f>
        <v/>
      </c>
      <c r="BL386" s="36">
        <f>SUMIFS(рўйхат!BS:BS,рўйхат!$CY:$CY,$B$392,рўйхат!$B:$B,$C386)</f>
        <v/>
      </c>
      <c r="BM386" s="35">
        <f>SUMIFS(рўйхат!BT:BT,рўйхат!$CY:$CY,$B$392,рўйхат!$B:$B,$C386)</f>
        <v/>
      </c>
      <c r="BN386" s="36">
        <f>SUMIFS(рўйхат!BU:BU,рўйхат!$CY:$CY,$B$392,рўйхат!$B:$B,$C386)</f>
        <v/>
      </c>
      <c r="BO386" s="35">
        <f>SUMIFS(рўйхат!BX:BX,рўйхат!$CY:$CY,$B$392,рўйхат!$B:$B,$C386)</f>
        <v/>
      </c>
      <c r="BP386" s="36">
        <f>SUMIFS(рўйхат!BY:BY,рўйхат!$CY:$CY,$B$392,рўйхат!$B:$B,$C386)</f>
        <v/>
      </c>
      <c r="BQ386" s="35">
        <f>SUMIFS(рўйхат!BZ:BZ,рўйхат!$CY:$CY,$B$392,рўйхат!$B:$B,$C386)</f>
        <v/>
      </c>
      <c r="BR386" s="36">
        <f>SUMIFS(рўйхат!CA:CA,рўйхат!$CY:$CY,$B$392,рўйхат!$B:$B,$C386)</f>
        <v/>
      </c>
      <c r="BS386" s="35">
        <f>SUMIFS(рўйхат!CB:CB,рўйхат!$CY:$CY,$B$392,рўйхат!$B:$B,$C386)</f>
        <v/>
      </c>
      <c r="BT386" s="36">
        <f>SUMIFS(рўйхат!CC:CC,рўйхат!$CY:$CY,$B$392,рўйхат!$B:$B,$C386)</f>
        <v/>
      </c>
      <c r="BU386" s="35">
        <f>SUMIFS(рўйхат!CD:CD,рўйхат!$CY:$CY,$B$392,рўйхат!$B:$B,$C386)</f>
        <v/>
      </c>
      <c r="BV386" s="36">
        <f>SUMIFS(рўйхат!CE:CE,рўйхат!$CY:$CY,$B$392,рўйхат!$B:$B,$C386)</f>
        <v/>
      </c>
      <c r="BW386" s="35">
        <f>SUMIFS(рўйхат!CH:CH,рўйхат!$CY:$CY,$B$392,рўйхат!$B:$B,$C386)</f>
        <v/>
      </c>
      <c r="BX386" s="36">
        <f>SUMIFS(рўйхат!CI:CI,рўйхат!$CY:$CY,$B$392,рўйхат!$B:$B,$C386)</f>
        <v/>
      </c>
      <c r="BY386" s="35">
        <f>SUMIFS(рўйхат!CJ:CJ,рўйхат!$CY:$CY,$B$392,рўйхат!$B:$B,$C386)</f>
        <v/>
      </c>
      <c r="BZ386" s="36">
        <f>SUMIFS(рўйхат!CK:CK,рўйхат!$CY:$CY,$B$392,рўйхат!$B:$B,$C386)</f>
        <v/>
      </c>
      <c r="CA386" s="35">
        <f>SUMIFS(рўйхат!CL:CL,рўйхат!$CY:$CY,$B$392,рўйхат!$B:$B,$C386)</f>
        <v/>
      </c>
      <c r="CB386" s="36">
        <f>SUMIFS(рўйхат!CM:CM,рўйхат!$CY:$CY,$B$392,рўйхат!$B:$B,$C386)</f>
        <v/>
      </c>
      <c r="CC386" s="35">
        <f>SUMIFS(рўйхат!CN:CN,рўйхат!$CY:$CY,$B$392,рўйхат!$B:$B,$C386)</f>
        <v/>
      </c>
      <c r="CD386" s="36">
        <f>SUMIFS(рўйхат!CO:CO,рўйхат!$CY:$CY,$B$392,рўйхат!$B:$B,$C386)</f>
        <v/>
      </c>
      <c r="CE386" s="77">
        <f>IFERROR(BE386/(Q386+BE386),0)</f>
        <v/>
      </c>
      <c r="CF386" s="78">
        <f>IFERROR(BF386/(R386+BF386),0)</f>
        <v/>
      </c>
      <c r="CG386" s="8">
        <f>COUNTIFS(B:B,B386)</f>
        <v/>
      </c>
    </row>
    <row r="387" hidden="1" outlineLevel="1" ht="17.1" customFormat="1" customHeight="1" s="8">
      <c r="A387" s="15" t="n"/>
      <c r="B387" s="50" t="n">
        <v>27</v>
      </c>
      <c r="C387" s="67" t="inlineStr">
        <is>
          <t>Фавқулодда вазиятлар вазирлиги</t>
        </is>
      </c>
      <c r="D387" s="16" t="n"/>
      <c r="E387" s="35">
        <f>SUMIFS(рўйхат!F:F,рўйхат!$CY:$CY,$B$392,рўйхат!$B:$B,$C387)</f>
        <v/>
      </c>
      <c r="F387" s="36">
        <f>SUMIFS(рўйхат!G:G,рўйхат!$CY:$CY,$B$392,рўйхат!$B:$B,$C387)</f>
        <v/>
      </c>
      <c r="G387" s="35">
        <f>SUMIFS(рўйхат!H:H,рўйхат!$CY:$CY,$B$392,рўйхат!$B:$B,$C387)</f>
        <v/>
      </c>
      <c r="H387" s="36">
        <f>SUMIFS(рўйхат!I:I,рўйхат!$CY:$CY,$B$392,рўйхат!$B:$B,$C387)</f>
        <v/>
      </c>
      <c r="I387" s="35">
        <f>SUMIFS(рўйхат!J:J,рўйхат!$CY:$CY,$B$392,рўйхат!$B:$B,$C387)</f>
        <v/>
      </c>
      <c r="J387" s="36">
        <f>SUMIFS(рўйхат!K:K,рўйхат!$CY:$CY,$B$392,рўйхат!$B:$B,$C387)</f>
        <v/>
      </c>
      <c r="K387" s="35">
        <f>SUMIFS(рўйхат!L:L,рўйхат!$CY:$CY,$B$392,рўйхат!$B:$B,$C387)</f>
        <v/>
      </c>
      <c r="L387" s="36">
        <f>SUMIFS(рўйхат!M:M,рўйхат!$CY:$CY,$B$392,рўйхат!$B:$B,$C387)</f>
        <v/>
      </c>
      <c r="M387" s="35">
        <f>SUMIFS(рўйхат!N:N,рўйхат!$CY:$CY,$B$392,рўйхат!$B:$B,$C387)</f>
        <v/>
      </c>
      <c r="N387" s="36">
        <f>SUMIFS(рўйхат!O:O,рўйхат!$CY:$CY,$B$392,рўйхат!$B:$B,$C387)</f>
        <v/>
      </c>
      <c r="O387" s="34">
        <f>IFERROR(M387/E387,0)</f>
        <v/>
      </c>
      <c r="P387" s="34">
        <f>IFERROR(N387/F387,0)</f>
        <v/>
      </c>
      <c r="Q387" s="35">
        <f>SUMIFS(рўйхат!P:P,рўйхат!$CY:$CY,$B$392,рўйхат!$B:$B,$C387)</f>
        <v/>
      </c>
      <c r="R387" s="36">
        <f>SUMIFS(рўйхат!Q:Q,рўйхат!$CY:$CY,$B$392,рўйхат!$B:$B,$C387)</f>
        <v/>
      </c>
      <c r="S387" s="35">
        <f>SUMIFS(рўйхат!R:R,рўйхат!$CY:$CY,$B$392,рўйхат!$B:$B,$C387)</f>
        <v/>
      </c>
      <c r="T387" s="36">
        <f>SUMIFS(рўйхат!S:S,рўйхат!$CY:$CY,$B$392,рўйхат!$B:$B,$C387)</f>
        <v/>
      </c>
      <c r="U387" s="35">
        <f>SUMIFS(рўйхат!T:T,рўйхат!$CY:$CY,$B$392,рўйхат!$B:$B,$C387)</f>
        <v/>
      </c>
      <c r="V387" s="36">
        <f>SUMIFS(рўйхат!U:U,рўйхат!$CY:$CY,$B$392,рўйхат!$B:$B,$C387)</f>
        <v/>
      </c>
      <c r="W387" s="35">
        <f>SUMIFS(рўйхат!V:V,рўйхат!$CY:$CY,$B$392,рўйхат!$B:$B,$C387)</f>
        <v/>
      </c>
      <c r="X387" s="36">
        <f>SUMIFS(рўйхат!W:W,рўйхат!$CY:$CY,$B$392,рўйхат!$B:$B,$C387)</f>
        <v/>
      </c>
      <c r="Y387" s="35">
        <f>SUMIFS(рўйхат!X:X,рўйхат!$CY:$CY,$B$392,рўйхат!$B:$B,$C387)</f>
        <v/>
      </c>
      <c r="Z387" s="36">
        <f>SUMIFS(рўйхат!Y:Y,рўйхат!$CY:$CY,$B$392,рўйхат!$B:$B,$C387)</f>
        <v/>
      </c>
      <c r="AA387" s="35">
        <f>SUMIFS(рўйхат!Z:Z,рўйхат!$CY:$CY,$B$392,рўйхат!$B:$B,$C387)</f>
        <v/>
      </c>
      <c r="AB387" s="36">
        <f>SUMIFS(рўйхат!AA:AA,рўйхат!$CY:$CY,$B$392,рўйхат!$B:$B,$C387)</f>
        <v/>
      </c>
      <c r="AC387" s="35">
        <f>SUMIFS(рўйхат!AB:AB,рўйхат!$CY:$CY,$B$392,рўйхат!$B:$B,$C387)</f>
        <v/>
      </c>
      <c r="AD387" s="36">
        <f>SUMIFS(рўйхат!AC:AC,рўйхат!$CY:$CY,$B$392,рўйхат!$B:$B,$C387)</f>
        <v/>
      </c>
      <c r="AE387" s="35">
        <f>SUMIFS(рўйхат!AD:AD,рўйхат!$CY:$CY,$B$392,рўйхат!$B:$B,$C387)</f>
        <v/>
      </c>
      <c r="AF387" s="36">
        <f>SUMIFS(рўйхат!AE:AE,рўйхат!$CY:$CY,$B$392,рўйхат!$B:$B,$C387)</f>
        <v/>
      </c>
      <c r="AG387" s="35">
        <f>SUMIFS(рўйхат!AH:AH,рўйхат!$CY:$CY,$B$392,рўйхат!$B:$B,$C387)</f>
        <v/>
      </c>
      <c r="AH387" s="36">
        <f>SUMIFS(рўйхат!AI:AI,рўйхат!$CY:$CY,$B$392,рўйхат!$B:$B,$C387)</f>
        <v/>
      </c>
      <c r="AI387" s="35">
        <f>SUMIFS(рўйхат!AJ:AJ,рўйхат!$CY:$CY,$B$392,рўйхат!$B:$B,$C387)</f>
        <v/>
      </c>
      <c r="AJ387" s="36">
        <f>SUMIFS(рўйхат!AK:AK,рўйхат!$CY:$CY,$B$392,рўйхат!$B:$B,$C387)</f>
        <v/>
      </c>
      <c r="AK387" s="35">
        <f>SUMIFS(рўйхат!AL:AL,рўйхат!$CY:$CY,$B$392,рўйхат!$B:$B,$C387)</f>
        <v/>
      </c>
      <c r="AL387" s="36">
        <f>SUMIFS(рўйхат!AM:AM,рўйхат!$CY:$CY,$B$392,рўйхат!$B:$B,$C387)</f>
        <v/>
      </c>
      <c r="AM387" s="77">
        <f>IFERROR(Q387/E387,0)</f>
        <v/>
      </c>
      <c r="AN387" s="77">
        <f>IFERROR(R387/F387,0)</f>
        <v/>
      </c>
      <c r="AO387" s="35">
        <f>SUMIFS(рўйхат!AX:AX,рўйхат!$CY:$CY,$B$392,рўйхат!$B:$B,$C387)</f>
        <v/>
      </c>
      <c r="AP387" s="36">
        <f>SUMIFS(рўйхат!AY:AY,рўйхат!$CY:$CY,$B$392,рўйхат!$B:$B,$C387)</f>
        <v/>
      </c>
      <c r="AQ387" s="35">
        <f>SUMIFS(рўйхат!AZ:AZ,рўйхат!$CY:$CY,$B$392,рўйхат!$B:$B,$C387)</f>
        <v/>
      </c>
      <c r="AR387" s="36">
        <f>SUMIFS(рўйхат!BA:BA,рўйхат!$CY:$CY,$B$392,рўйхат!$B:$B,$C387)</f>
        <v/>
      </c>
      <c r="AS387" s="35">
        <f>SUMIFS(рўйхат!BB:BB,рўйхат!$CY:$CY,$B$392,рўйхат!$B:$B,$C387)</f>
        <v/>
      </c>
      <c r="AT387" s="36">
        <f>SUMIFS(рўйхат!BC:BC,рўйхат!$CY:$CY,$B$392,рўйхат!$B:$B,$C387)</f>
        <v/>
      </c>
      <c r="AU387" s="35">
        <f>SUMIFS(рўйхат!BD:BD,рўйхат!$CY:$CY,$B$392,рўйхат!$B:$B,$C387)</f>
        <v/>
      </c>
      <c r="AV387" s="36">
        <f>SUMIFS(рўйхат!BE:BE,рўйхат!$CY:$CY,$B$392,рўйхат!$B:$B,$C387)</f>
        <v/>
      </c>
      <c r="AW387" s="35">
        <f>SUMIFS(рўйхат!BF:BF,рўйхат!$CY:$CY,$B$392,рўйхат!$B:$B,$C387)</f>
        <v/>
      </c>
      <c r="AX387" s="36">
        <f>SUMIFS(рўйхат!BG:BG,рўйхат!$CY:$CY,$B$392,рўйхат!$B:$B,$C387)</f>
        <v/>
      </c>
      <c r="AY387" s="35">
        <f>SUMIFS(рўйхат!BH:BH,рўйхат!$CY:$CY,$B$392,рўйхат!$B:$B,$C387)</f>
        <v/>
      </c>
      <c r="AZ387" s="36">
        <f>SUMIFS(рўйхат!BI:BI,рўйхат!$CY:$CY,$B$392,рўйхат!$B:$B,$C387)</f>
        <v/>
      </c>
      <c r="BA387" s="35">
        <f>SUMIFS(рўйхат!BJ:BJ,рўйхат!$CY:$CY,$B$392,рўйхат!$B:$B,$C387)</f>
        <v/>
      </c>
      <c r="BB387" s="36">
        <f>SUMIFS(рўйхат!BK:BK,рўйхат!$CY:$CY,$B$392,рўйхат!$B:$B,$C387)</f>
        <v/>
      </c>
      <c r="BC387" s="77">
        <f>IFERROR(AO387/E387,0)</f>
        <v/>
      </c>
      <c r="BD387" s="77">
        <f>IFERROR(AP387/F387,0)</f>
        <v/>
      </c>
      <c r="BE387" s="35">
        <f>SUMIFS(рўйхат!BL:BL,рўйхат!$CY:$CY,$B$392,рўйхат!$B:$B,$C387)</f>
        <v/>
      </c>
      <c r="BF387" s="36">
        <f>SUMIFS(рўйхат!BM:BM,рўйхат!$CY:$CY,$B$392,рўйхат!$B:$B,$C387)</f>
        <v/>
      </c>
      <c r="BG387" s="35">
        <f>SUMIFS(рўйхат!BN:BN,рўйхат!$CY:$CY,$B$392,рўйхат!$B:$B,$C387)</f>
        <v/>
      </c>
      <c r="BH387" s="36">
        <f>SUMIFS(рўйхат!BO:BO,рўйхат!$CY:$CY,$B$392,рўйхат!$B:$B,$C387)</f>
        <v/>
      </c>
      <c r="BI387" s="35">
        <f>SUMIFS(рўйхат!BP:BP,рўйхат!$CY:$CY,$B$392,рўйхат!$B:$B,$C387)</f>
        <v/>
      </c>
      <c r="BJ387" s="36">
        <f>SUMIFS(рўйхат!BQ:BQ,рўйхат!$CY:$CY,$B$392,рўйхат!$B:$B,$C387)</f>
        <v/>
      </c>
      <c r="BK387" s="35">
        <f>SUMIFS(рўйхат!BR:BR,рўйхат!$CY:$CY,$B$392,рўйхат!$B:$B,$C387)</f>
        <v/>
      </c>
      <c r="BL387" s="36">
        <f>SUMIFS(рўйхат!BS:BS,рўйхат!$CY:$CY,$B$392,рўйхат!$B:$B,$C387)</f>
        <v/>
      </c>
      <c r="BM387" s="35">
        <f>SUMIFS(рўйхат!BT:BT,рўйхат!$CY:$CY,$B$392,рўйхат!$B:$B,$C387)</f>
        <v/>
      </c>
      <c r="BN387" s="36">
        <f>SUMIFS(рўйхат!BU:BU,рўйхат!$CY:$CY,$B$392,рўйхат!$B:$B,$C387)</f>
        <v/>
      </c>
      <c r="BO387" s="35">
        <f>SUMIFS(рўйхат!BX:BX,рўйхат!$CY:$CY,$B$392,рўйхат!$B:$B,$C387)</f>
        <v/>
      </c>
      <c r="BP387" s="36">
        <f>SUMIFS(рўйхат!BY:BY,рўйхат!$CY:$CY,$B$392,рўйхат!$B:$B,$C387)</f>
        <v/>
      </c>
      <c r="BQ387" s="35">
        <f>SUMIFS(рўйхат!BZ:BZ,рўйхат!$CY:$CY,$B$392,рўйхат!$B:$B,$C387)</f>
        <v/>
      </c>
      <c r="BR387" s="36">
        <f>SUMIFS(рўйхат!CA:CA,рўйхат!$CY:$CY,$B$392,рўйхат!$B:$B,$C387)</f>
        <v/>
      </c>
      <c r="BS387" s="35">
        <f>SUMIFS(рўйхат!CB:CB,рўйхат!$CY:$CY,$B$392,рўйхат!$B:$B,$C387)</f>
        <v/>
      </c>
      <c r="BT387" s="36">
        <f>SUMIFS(рўйхат!CC:CC,рўйхат!$CY:$CY,$B$392,рўйхат!$B:$B,$C387)</f>
        <v/>
      </c>
      <c r="BU387" s="35">
        <f>SUMIFS(рўйхат!CD:CD,рўйхат!$CY:$CY,$B$392,рўйхат!$B:$B,$C387)</f>
        <v/>
      </c>
      <c r="BV387" s="36">
        <f>SUMIFS(рўйхат!CE:CE,рўйхат!$CY:$CY,$B$392,рўйхат!$B:$B,$C387)</f>
        <v/>
      </c>
      <c r="BW387" s="35">
        <f>SUMIFS(рўйхат!CH:CH,рўйхат!$CY:$CY,$B$392,рўйхат!$B:$B,$C387)</f>
        <v/>
      </c>
      <c r="BX387" s="36">
        <f>SUMIFS(рўйхат!CI:CI,рўйхат!$CY:$CY,$B$392,рўйхат!$B:$B,$C387)</f>
        <v/>
      </c>
      <c r="BY387" s="35">
        <f>SUMIFS(рўйхат!CJ:CJ,рўйхат!$CY:$CY,$B$392,рўйхат!$B:$B,$C387)</f>
        <v/>
      </c>
      <c r="BZ387" s="36">
        <f>SUMIFS(рўйхат!CK:CK,рўйхат!$CY:$CY,$B$392,рўйхат!$B:$B,$C387)</f>
        <v/>
      </c>
      <c r="CA387" s="35">
        <f>SUMIFS(рўйхат!CL:CL,рўйхат!$CY:$CY,$B$392,рўйхат!$B:$B,$C387)</f>
        <v/>
      </c>
      <c r="CB387" s="36">
        <f>SUMIFS(рўйхат!CM:CM,рўйхат!$CY:$CY,$B$392,рўйхат!$B:$B,$C387)</f>
        <v/>
      </c>
      <c r="CC387" s="35">
        <f>SUMIFS(рўйхат!CN:CN,рўйхат!$CY:$CY,$B$392,рўйхат!$B:$B,$C387)</f>
        <v/>
      </c>
      <c r="CD387" s="36">
        <f>SUMIFS(рўйхат!CO:CO,рўйхат!$CY:$CY,$B$392,рўйхат!$B:$B,$C387)</f>
        <v/>
      </c>
      <c r="CE387" s="77">
        <f>IFERROR(BE387/(Q387+BE387),0)</f>
        <v/>
      </c>
      <c r="CF387" s="78">
        <f>IFERROR(BF387/(R387+BF387),0)</f>
        <v/>
      </c>
      <c r="CG387" s="8">
        <f>COUNTIFS(B:B,B387)</f>
        <v/>
      </c>
    </row>
    <row r="388" hidden="1" outlineLevel="1" ht="33.95" customFormat="1" customHeight="1" s="8">
      <c r="A388" s="15" t="n"/>
      <c r="B388" s="50" t="n">
        <v>28</v>
      </c>
      <c r="C388" s="67" t="inlineStr">
        <is>
          <t>Экология, атроф-муҳитни муҳофаза қилиш ва иқлим ўзгариши вазирлиги</t>
        </is>
      </c>
      <c r="D388" s="16" t="n"/>
      <c r="E388" s="35">
        <f>SUMIFS(рўйхат!F:F,рўйхат!$CY:$CY,$B$392,рўйхат!$B:$B,$C388)</f>
        <v/>
      </c>
      <c r="F388" s="36">
        <f>SUMIFS(рўйхат!G:G,рўйхат!$CY:$CY,$B$392,рўйхат!$B:$B,$C388)</f>
        <v/>
      </c>
      <c r="G388" s="35">
        <f>SUMIFS(рўйхат!H:H,рўйхат!$CY:$CY,$B$392,рўйхат!$B:$B,$C388)</f>
        <v/>
      </c>
      <c r="H388" s="36">
        <f>SUMIFS(рўйхат!I:I,рўйхат!$CY:$CY,$B$392,рўйхат!$B:$B,$C388)</f>
        <v/>
      </c>
      <c r="I388" s="35">
        <f>SUMIFS(рўйхат!J:J,рўйхат!$CY:$CY,$B$392,рўйхат!$B:$B,$C388)</f>
        <v/>
      </c>
      <c r="J388" s="36">
        <f>SUMIFS(рўйхат!K:K,рўйхат!$CY:$CY,$B$392,рўйхат!$B:$B,$C388)</f>
        <v/>
      </c>
      <c r="K388" s="35">
        <f>SUMIFS(рўйхат!L:L,рўйхат!$CY:$CY,$B$392,рўйхат!$B:$B,$C388)</f>
        <v/>
      </c>
      <c r="L388" s="36">
        <f>SUMIFS(рўйхат!M:M,рўйхат!$CY:$CY,$B$392,рўйхат!$B:$B,$C388)</f>
        <v/>
      </c>
      <c r="M388" s="35">
        <f>SUMIFS(рўйхат!N:N,рўйхат!$CY:$CY,$B$392,рўйхат!$B:$B,$C388)</f>
        <v/>
      </c>
      <c r="N388" s="36">
        <f>SUMIFS(рўйхат!O:O,рўйхат!$CY:$CY,$B$392,рўйхат!$B:$B,$C388)</f>
        <v/>
      </c>
      <c r="O388" s="34">
        <f>IFERROR(M388/E388,0)</f>
        <v/>
      </c>
      <c r="P388" s="34">
        <f>IFERROR(N388/F388,0)</f>
        <v/>
      </c>
      <c r="Q388" s="35">
        <f>SUMIFS(рўйхат!P:P,рўйхат!$CY:$CY,$B$392,рўйхат!$B:$B,$C388)</f>
        <v/>
      </c>
      <c r="R388" s="36">
        <f>SUMIFS(рўйхат!Q:Q,рўйхат!$CY:$CY,$B$392,рўйхат!$B:$B,$C388)</f>
        <v/>
      </c>
      <c r="S388" s="35">
        <f>SUMIFS(рўйхат!R:R,рўйхат!$CY:$CY,$B$392,рўйхат!$B:$B,$C388)</f>
        <v/>
      </c>
      <c r="T388" s="36">
        <f>SUMIFS(рўйхат!S:S,рўйхат!$CY:$CY,$B$392,рўйхат!$B:$B,$C388)</f>
        <v/>
      </c>
      <c r="U388" s="35">
        <f>SUMIFS(рўйхат!T:T,рўйхат!$CY:$CY,$B$392,рўйхат!$B:$B,$C388)</f>
        <v/>
      </c>
      <c r="V388" s="36">
        <f>SUMIFS(рўйхат!U:U,рўйхат!$CY:$CY,$B$392,рўйхат!$B:$B,$C388)</f>
        <v/>
      </c>
      <c r="W388" s="35">
        <f>SUMIFS(рўйхат!V:V,рўйхат!$CY:$CY,$B$392,рўйхат!$B:$B,$C388)</f>
        <v/>
      </c>
      <c r="X388" s="36">
        <f>SUMIFS(рўйхат!W:W,рўйхат!$CY:$CY,$B$392,рўйхат!$B:$B,$C388)</f>
        <v/>
      </c>
      <c r="Y388" s="35">
        <f>SUMIFS(рўйхат!X:X,рўйхат!$CY:$CY,$B$392,рўйхат!$B:$B,$C388)</f>
        <v/>
      </c>
      <c r="Z388" s="36">
        <f>SUMIFS(рўйхат!Y:Y,рўйхат!$CY:$CY,$B$392,рўйхат!$B:$B,$C388)</f>
        <v/>
      </c>
      <c r="AA388" s="35">
        <f>SUMIFS(рўйхат!Z:Z,рўйхат!$CY:$CY,$B$392,рўйхат!$B:$B,$C388)</f>
        <v/>
      </c>
      <c r="AB388" s="36">
        <f>SUMIFS(рўйхат!AA:AA,рўйхат!$CY:$CY,$B$392,рўйхат!$B:$B,$C388)</f>
        <v/>
      </c>
      <c r="AC388" s="35">
        <f>SUMIFS(рўйхат!AB:AB,рўйхат!$CY:$CY,$B$392,рўйхат!$B:$B,$C388)</f>
        <v/>
      </c>
      <c r="AD388" s="36">
        <f>SUMIFS(рўйхат!AC:AC,рўйхат!$CY:$CY,$B$392,рўйхат!$B:$B,$C388)</f>
        <v/>
      </c>
      <c r="AE388" s="35">
        <f>SUMIFS(рўйхат!AD:AD,рўйхат!$CY:$CY,$B$392,рўйхат!$B:$B,$C388)</f>
        <v/>
      </c>
      <c r="AF388" s="36">
        <f>SUMIFS(рўйхат!AE:AE,рўйхат!$CY:$CY,$B$392,рўйхат!$B:$B,$C388)</f>
        <v/>
      </c>
      <c r="AG388" s="35">
        <f>SUMIFS(рўйхат!AH:AH,рўйхат!$CY:$CY,$B$392,рўйхат!$B:$B,$C388)</f>
        <v/>
      </c>
      <c r="AH388" s="36">
        <f>SUMIFS(рўйхат!AI:AI,рўйхат!$CY:$CY,$B$392,рўйхат!$B:$B,$C388)</f>
        <v/>
      </c>
      <c r="AI388" s="35">
        <f>SUMIFS(рўйхат!AJ:AJ,рўйхат!$CY:$CY,$B$392,рўйхат!$B:$B,$C388)</f>
        <v/>
      </c>
      <c r="AJ388" s="36">
        <f>SUMIFS(рўйхат!AK:AK,рўйхат!$CY:$CY,$B$392,рўйхат!$B:$B,$C388)</f>
        <v/>
      </c>
      <c r="AK388" s="35">
        <f>SUMIFS(рўйхат!AL:AL,рўйхат!$CY:$CY,$B$392,рўйхат!$B:$B,$C388)</f>
        <v/>
      </c>
      <c r="AL388" s="36">
        <f>SUMIFS(рўйхат!AM:AM,рўйхат!$CY:$CY,$B$392,рўйхат!$B:$B,$C388)</f>
        <v/>
      </c>
      <c r="AM388" s="77">
        <f>IFERROR(Q388/E388,0)</f>
        <v/>
      </c>
      <c r="AN388" s="77">
        <f>IFERROR(R388/F388,0)</f>
        <v/>
      </c>
      <c r="AO388" s="35">
        <f>SUMIFS(рўйхат!AX:AX,рўйхат!$CY:$CY,$B$392,рўйхат!$B:$B,$C388)</f>
        <v/>
      </c>
      <c r="AP388" s="36">
        <f>SUMIFS(рўйхат!AY:AY,рўйхат!$CY:$CY,$B$392,рўйхат!$B:$B,$C388)</f>
        <v/>
      </c>
      <c r="AQ388" s="35">
        <f>SUMIFS(рўйхат!AZ:AZ,рўйхат!$CY:$CY,$B$392,рўйхат!$B:$B,$C388)</f>
        <v/>
      </c>
      <c r="AR388" s="36">
        <f>SUMIFS(рўйхат!BA:BA,рўйхат!$CY:$CY,$B$392,рўйхат!$B:$B,$C388)</f>
        <v/>
      </c>
      <c r="AS388" s="35">
        <f>SUMIFS(рўйхат!BB:BB,рўйхат!$CY:$CY,$B$392,рўйхат!$B:$B,$C388)</f>
        <v/>
      </c>
      <c r="AT388" s="36">
        <f>SUMIFS(рўйхат!BC:BC,рўйхат!$CY:$CY,$B$392,рўйхат!$B:$B,$C388)</f>
        <v/>
      </c>
      <c r="AU388" s="35">
        <f>SUMIFS(рўйхат!BD:BD,рўйхат!$CY:$CY,$B$392,рўйхат!$B:$B,$C388)</f>
        <v/>
      </c>
      <c r="AV388" s="36">
        <f>SUMIFS(рўйхат!BE:BE,рўйхат!$CY:$CY,$B$392,рўйхат!$B:$B,$C388)</f>
        <v/>
      </c>
      <c r="AW388" s="35">
        <f>SUMIFS(рўйхат!BF:BF,рўйхат!$CY:$CY,$B$392,рўйхат!$B:$B,$C388)</f>
        <v/>
      </c>
      <c r="AX388" s="36">
        <f>SUMIFS(рўйхат!BG:BG,рўйхат!$CY:$CY,$B$392,рўйхат!$B:$B,$C388)</f>
        <v/>
      </c>
      <c r="AY388" s="35">
        <f>SUMIFS(рўйхат!BH:BH,рўйхат!$CY:$CY,$B$392,рўйхат!$B:$B,$C388)</f>
        <v/>
      </c>
      <c r="AZ388" s="36">
        <f>SUMIFS(рўйхат!BI:BI,рўйхат!$CY:$CY,$B$392,рўйхат!$B:$B,$C388)</f>
        <v/>
      </c>
      <c r="BA388" s="35">
        <f>SUMIFS(рўйхат!BJ:BJ,рўйхат!$CY:$CY,$B$392,рўйхат!$B:$B,$C388)</f>
        <v/>
      </c>
      <c r="BB388" s="36">
        <f>SUMIFS(рўйхат!BK:BK,рўйхат!$CY:$CY,$B$392,рўйхат!$B:$B,$C388)</f>
        <v/>
      </c>
      <c r="BC388" s="77">
        <f>IFERROR(AO388/E388,0)</f>
        <v/>
      </c>
      <c r="BD388" s="77">
        <f>IFERROR(AP388/F388,0)</f>
        <v/>
      </c>
      <c r="BE388" s="35">
        <f>SUMIFS(рўйхат!BL:BL,рўйхат!$CY:$CY,$B$392,рўйхат!$B:$B,$C388)</f>
        <v/>
      </c>
      <c r="BF388" s="36">
        <f>SUMIFS(рўйхат!BM:BM,рўйхат!$CY:$CY,$B$392,рўйхат!$B:$B,$C388)</f>
        <v/>
      </c>
      <c r="BG388" s="35">
        <f>SUMIFS(рўйхат!BN:BN,рўйхат!$CY:$CY,$B$392,рўйхат!$B:$B,$C388)</f>
        <v/>
      </c>
      <c r="BH388" s="36">
        <f>SUMIFS(рўйхат!BO:BO,рўйхат!$CY:$CY,$B$392,рўйхат!$B:$B,$C388)</f>
        <v/>
      </c>
      <c r="BI388" s="35">
        <f>SUMIFS(рўйхат!BP:BP,рўйхат!$CY:$CY,$B$392,рўйхат!$B:$B,$C388)</f>
        <v/>
      </c>
      <c r="BJ388" s="36">
        <f>SUMIFS(рўйхат!BQ:BQ,рўйхат!$CY:$CY,$B$392,рўйхат!$B:$B,$C388)</f>
        <v/>
      </c>
      <c r="BK388" s="35">
        <f>SUMIFS(рўйхат!BR:BR,рўйхат!$CY:$CY,$B$392,рўйхат!$B:$B,$C388)</f>
        <v/>
      </c>
      <c r="BL388" s="36">
        <f>SUMIFS(рўйхат!BS:BS,рўйхат!$CY:$CY,$B$392,рўйхат!$B:$B,$C388)</f>
        <v/>
      </c>
      <c r="BM388" s="35">
        <f>SUMIFS(рўйхат!BT:BT,рўйхат!$CY:$CY,$B$392,рўйхат!$B:$B,$C388)</f>
        <v/>
      </c>
      <c r="BN388" s="36">
        <f>SUMIFS(рўйхат!BU:BU,рўйхат!$CY:$CY,$B$392,рўйхат!$B:$B,$C388)</f>
        <v/>
      </c>
      <c r="BO388" s="35">
        <f>SUMIFS(рўйхат!BX:BX,рўйхат!$CY:$CY,$B$392,рўйхат!$B:$B,$C388)</f>
        <v/>
      </c>
      <c r="BP388" s="36">
        <f>SUMIFS(рўйхат!BY:BY,рўйхат!$CY:$CY,$B$392,рўйхат!$B:$B,$C388)</f>
        <v/>
      </c>
      <c r="BQ388" s="35">
        <f>SUMIFS(рўйхат!BZ:BZ,рўйхат!$CY:$CY,$B$392,рўйхат!$B:$B,$C388)</f>
        <v/>
      </c>
      <c r="BR388" s="36">
        <f>SUMIFS(рўйхат!CA:CA,рўйхат!$CY:$CY,$B$392,рўйхат!$B:$B,$C388)</f>
        <v/>
      </c>
      <c r="BS388" s="35">
        <f>SUMIFS(рўйхат!CB:CB,рўйхат!$CY:$CY,$B$392,рўйхат!$B:$B,$C388)</f>
        <v/>
      </c>
      <c r="BT388" s="36">
        <f>SUMIFS(рўйхат!CC:CC,рўйхат!$CY:$CY,$B$392,рўйхат!$B:$B,$C388)</f>
        <v/>
      </c>
      <c r="BU388" s="35">
        <f>SUMIFS(рўйхат!CD:CD,рўйхат!$CY:$CY,$B$392,рўйхат!$B:$B,$C388)</f>
        <v/>
      </c>
      <c r="BV388" s="36">
        <f>SUMIFS(рўйхат!CE:CE,рўйхат!$CY:$CY,$B$392,рўйхат!$B:$B,$C388)</f>
        <v/>
      </c>
      <c r="BW388" s="35">
        <f>SUMIFS(рўйхат!CH:CH,рўйхат!$CY:$CY,$B$392,рўйхат!$B:$B,$C388)</f>
        <v/>
      </c>
      <c r="BX388" s="36">
        <f>SUMIFS(рўйхат!CI:CI,рўйхат!$CY:$CY,$B$392,рўйхат!$B:$B,$C388)</f>
        <v/>
      </c>
      <c r="BY388" s="35">
        <f>SUMIFS(рўйхат!CJ:CJ,рўйхат!$CY:$CY,$B$392,рўйхат!$B:$B,$C388)</f>
        <v/>
      </c>
      <c r="BZ388" s="36">
        <f>SUMIFS(рўйхат!CK:CK,рўйхат!$CY:$CY,$B$392,рўйхат!$B:$B,$C388)</f>
        <v/>
      </c>
      <c r="CA388" s="35">
        <f>SUMIFS(рўйхат!CL:CL,рўйхат!$CY:$CY,$B$392,рўйхат!$B:$B,$C388)</f>
        <v/>
      </c>
      <c r="CB388" s="36">
        <f>SUMIFS(рўйхат!CM:CM,рўйхат!$CY:$CY,$B$392,рўйхат!$B:$B,$C388)</f>
        <v/>
      </c>
      <c r="CC388" s="35">
        <f>SUMIFS(рўйхат!CN:CN,рўйхат!$CY:$CY,$B$392,рўйхат!$B:$B,$C388)</f>
        <v/>
      </c>
      <c r="CD388" s="36">
        <f>SUMIFS(рўйхат!CO:CO,рўйхат!$CY:$CY,$B$392,рўйхат!$B:$B,$C388)</f>
        <v/>
      </c>
      <c r="CE388" s="77">
        <f>IFERROR(BE388/(Q388+BE388),0)</f>
        <v/>
      </c>
      <c r="CF388" s="78">
        <f>IFERROR(BF388/(R388+BF388),0)</f>
        <v/>
      </c>
      <c r="CG388" s="8">
        <f>COUNTIFS(B:B,B388)</f>
        <v/>
      </c>
    </row>
    <row r="389" hidden="1" outlineLevel="1" ht="17.1" customFormat="1" customHeight="1" s="8">
      <c r="A389" s="15" t="n"/>
      <c r="B389" s="50" t="n">
        <v>29</v>
      </c>
      <c r="C389" s="67" t="inlineStr">
        <is>
          <t>Энергетика вазирлиги</t>
        </is>
      </c>
      <c r="D389" s="16" t="n"/>
      <c r="E389" s="35">
        <f>SUMIFS(рўйхат!F:F,рўйхат!$CY:$CY,$B$392,рўйхат!$B:$B,$C389)</f>
        <v/>
      </c>
      <c r="F389" s="36">
        <f>SUMIFS(рўйхат!G:G,рўйхат!$CY:$CY,$B$392,рўйхат!$B:$B,$C389)</f>
        <v/>
      </c>
      <c r="G389" s="35">
        <f>SUMIFS(рўйхат!H:H,рўйхат!$CY:$CY,$B$392,рўйхат!$B:$B,$C389)</f>
        <v/>
      </c>
      <c r="H389" s="36">
        <f>SUMIFS(рўйхат!I:I,рўйхат!$CY:$CY,$B$392,рўйхат!$B:$B,$C389)</f>
        <v/>
      </c>
      <c r="I389" s="35">
        <f>SUMIFS(рўйхат!J:J,рўйхат!$CY:$CY,$B$392,рўйхат!$B:$B,$C389)</f>
        <v/>
      </c>
      <c r="J389" s="36">
        <f>SUMIFS(рўйхат!K:K,рўйхат!$CY:$CY,$B$392,рўйхат!$B:$B,$C389)</f>
        <v/>
      </c>
      <c r="K389" s="35">
        <f>SUMIFS(рўйхат!L:L,рўйхат!$CY:$CY,$B$392,рўйхат!$B:$B,$C389)</f>
        <v/>
      </c>
      <c r="L389" s="36">
        <f>SUMIFS(рўйхат!M:M,рўйхат!$CY:$CY,$B$392,рўйхат!$B:$B,$C389)</f>
        <v/>
      </c>
      <c r="M389" s="35">
        <f>SUMIFS(рўйхат!N:N,рўйхат!$CY:$CY,$B$392,рўйхат!$B:$B,$C389)</f>
        <v/>
      </c>
      <c r="N389" s="36">
        <f>SUMIFS(рўйхат!O:O,рўйхат!$CY:$CY,$B$392,рўйхат!$B:$B,$C389)</f>
        <v/>
      </c>
      <c r="O389" s="34">
        <f>IFERROR(M389/E389,0)</f>
        <v/>
      </c>
      <c r="P389" s="34">
        <f>IFERROR(N389/F389,0)</f>
        <v/>
      </c>
      <c r="Q389" s="35">
        <f>SUMIFS(рўйхат!P:P,рўйхат!$CY:$CY,$B$392,рўйхат!$B:$B,$C389)</f>
        <v/>
      </c>
      <c r="R389" s="36">
        <f>SUMIFS(рўйхат!Q:Q,рўйхат!$CY:$CY,$B$392,рўйхат!$B:$B,$C389)</f>
        <v/>
      </c>
      <c r="S389" s="35">
        <f>SUMIFS(рўйхат!R:R,рўйхат!$CY:$CY,$B$392,рўйхат!$B:$B,$C389)</f>
        <v/>
      </c>
      <c r="T389" s="36">
        <f>SUMIFS(рўйхат!S:S,рўйхат!$CY:$CY,$B$392,рўйхат!$B:$B,$C389)</f>
        <v/>
      </c>
      <c r="U389" s="35">
        <f>SUMIFS(рўйхат!T:T,рўйхат!$CY:$CY,$B$392,рўйхат!$B:$B,$C389)</f>
        <v/>
      </c>
      <c r="V389" s="36">
        <f>SUMIFS(рўйхат!U:U,рўйхат!$CY:$CY,$B$392,рўйхат!$B:$B,$C389)</f>
        <v/>
      </c>
      <c r="W389" s="35">
        <f>SUMIFS(рўйхат!V:V,рўйхат!$CY:$CY,$B$392,рўйхат!$B:$B,$C389)</f>
        <v/>
      </c>
      <c r="X389" s="36">
        <f>SUMIFS(рўйхат!W:W,рўйхат!$CY:$CY,$B$392,рўйхат!$B:$B,$C389)</f>
        <v/>
      </c>
      <c r="Y389" s="35">
        <f>SUMIFS(рўйхат!X:X,рўйхат!$CY:$CY,$B$392,рўйхат!$B:$B,$C389)</f>
        <v/>
      </c>
      <c r="Z389" s="36">
        <f>SUMIFS(рўйхат!Y:Y,рўйхат!$CY:$CY,$B$392,рўйхат!$B:$B,$C389)</f>
        <v/>
      </c>
      <c r="AA389" s="35">
        <f>SUMIFS(рўйхат!Z:Z,рўйхат!$CY:$CY,$B$392,рўйхат!$B:$B,$C389)</f>
        <v/>
      </c>
      <c r="AB389" s="36">
        <f>SUMIFS(рўйхат!AA:AA,рўйхат!$CY:$CY,$B$392,рўйхат!$B:$B,$C389)</f>
        <v/>
      </c>
      <c r="AC389" s="35">
        <f>SUMIFS(рўйхат!AB:AB,рўйхат!$CY:$CY,$B$392,рўйхат!$B:$B,$C389)</f>
        <v/>
      </c>
      <c r="AD389" s="36">
        <f>SUMIFS(рўйхат!AC:AC,рўйхат!$CY:$CY,$B$392,рўйхат!$B:$B,$C389)</f>
        <v/>
      </c>
      <c r="AE389" s="35">
        <f>SUMIFS(рўйхат!AD:AD,рўйхат!$CY:$CY,$B$392,рўйхат!$B:$B,$C389)</f>
        <v/>
      </c>
      <c r="AF389" s="36">
        <f>SUMIFS(рўйхат!AE:AE,рўйхат!$CY:$CY,$B$392,рўйхат!$B:$B,$C389)</f>
        <v/>
      </c>
      <c r="AG389" s="35">
        <f>SUMIFS(рўйхат!AH:AH,рўйхат!$CY:$CY,$B$392,рўйхат!$B:$B,$C389)</f>
        <v/>
      </c>
      <c r="AH389" s="36">
        <f>SUMIFS(рўйхат!AI:AI,рўйхат!$CY:$CY,$B$392,рўйхат!$B:$B,$C389)</f>
        <v/>
      </c>
      <c r="AI389" s="35">
        <f>SUMIFS(рўйхат!AJ:AJ,рўйхат!$CY:$CY,$B$392,рўйхат!$B:$B,$C389)</f>
        <v/>
      </c>
      <c r="AJ389" s="36">
        <f>SUMIFS(рўйхат!AK:AK,рўйхат!$CY:$CY,$B$392,рўйхат!$B:$B,$C389)</f>
        <v/>
      </c>
      <c r="AK389" s="35">
        <f>SUMIFS(рўйхат!AL:AL,рўйхат!$CY:$CY,$B$392,рўйхат!$B:$B,$C389)</f>
        <v/>
      </c>
      <c r="AL389" s="36">
        <f>SUMIFS(рўйхат!AM:AM,рўйхат!$CY:$CY,$B$392,рўйхат!$B:$B,$C389)</f>
        <v/>
      </c>
      <c r="AM389" s="77">
        <f>IFERROR(Q389/E389,0)</f>
        <v/>
      </c>
      <c r="AN389" s="77">
        <f>IFERROR(R389/F389,0)</f>
        <v/>
      </c>
      <c r="AO389" s="35">
        <f>SUMIFS(рўйхат!AX:AX,рўйхат!$CY:$CY,$B$392,рўйхат!$B:$B,$C389)</f>
        <v/>
      </c>
      <c r="AP389" s="36">
        <f>SUMIFS(рўйхат!AY:AY,рўйхат!$CY:$CY,$B$392,рўйхат!$B:$B,$C389)</f>
        <v/>
      </c>
      <c r="AQ389" s="35">
        <f>SUMIFS(рўйхат!AZ:AZ,рўйхат!$CY:$CY,$B$392,рўйхат!$B:$B,$C389)</f>
        <v/>
      </c>
      <c r="AR389" s="36">
        <f>SUMIFS(рўйхат!BA:BA,рўйхат!$CY:$CY,$B$392,рўйхат!$B:$B,$C389)</f>
        <v/>
      </c>
      <c r="AS389" s="35">
        <f>SUMIFS(рўйхат!BB:BB,рўйхат!$CY:$CY,$B$392,рўйхат!$B:$B,$C389)</f>
        <v/>
      </c>
      <c r="AT389" s="36">
        <f>SUMIFS(рўйхат!BC:BC,рўйхат!$CY:$CY,$B$392,рўйхат!$B:$B,$C389)</f>
        <v/>
      </c>
      <c r="AU389" s="35">
        <f>SUMIFS(рўйхат!BD:BD,рўйхат!$CY:$CY,$B$392,рўйхат!$B:$B,$C389)</f>
        <v/>
      </c>
      <c r="AV389" s="36">
        <f>SUMIFS(рўйхат!BE:BE,рўйхат!$CY:$CY,$B$392,рўйхат!$B:$B,$C389)</f>
        <v/>
      </c>
      <c r="AW389" s="35">
        <f>SUMIFS(рўйхат!BF:BF,рўйхат!$CY:$CY,$B$392,рўйхат!$B:$B,$C389)</f>
        <v/>
      </c>
      <c r="AX389" s="36">
        <f>SUMIFS(рўйхат!BG:BG,рўйхат!$CY:$CY,$B$392,рўйхат!$B:$B,$C389)</f>
        <v/>
      </c>
      <c r="AY389" s="35">
        <f>SUMIFS(рўйхат!BH:BH,рўйхат!$CY:$CY,$B$392,рўйхат!$B:$B,$C389)</f>
        <v/>
      </c>
      <c r="AZ389" s="36">
        <f>SUMIFS(рўйхат!BI:BI,рўйхат!$CY:$CY,$B$392,рўйхат!$B:$B,$C389)</f>
        <v/>
      </c>
      <c r="BA389" s="35">
        <f>SUMIFS(рўйхат!BJ:BJ,рўйхат!$CY:$CY,$B$392,рўйхат!$B:$B,$C389)</f>
        <v/>
      </c>
      <c r="BB389" s="36">
        <f>SUMIFS(рўйхат!BK:BK,рўйхат!$CY:$CY,$B$392,рўйхат!$B:$B,$C389)</f>
        <v/>
      </c>
      <c r="BC389" s="77">
        <f>IFERROR(AO389/E389,0)</f>
        <v/>
      </c>
      <c r="BD389" s="77">
        <f>IFERROR(AP389/F389,0)</f>
        <v/>
      </c>
      <c r="BE389" s="35">
        <f>SUMIFS(рўйхат!BL:BL,рўйхат!$CY:$CY,$B$392,рўйхат!$B:$B,$C389)</f>
        <v/>
      </c>
      <c r="BF389" s="36">
        <f>SUMIFS(рўйхат!BM:BM,рўйхат!$CY:$CY,$B$392,рўйхат!$B:$B,$C389)</f>
        <v/>
      </c>
      <c r="BG389" s="35">
        <f>SUMIFS(рўйхат!BN:BN,рўйхат!$CY:$CY,$B$392,рўйхат!$B:$B,$C389)</f>
        <v/>
      </c>
      <c r="BH389" s="36">
        <f>SUMIFS(рўйхат!BO:BO,рўйхат!$CY:$CY,$B$392,рўйхат!$B:$B,$C389)</f>
        <v/>
      </c>
      <c r="BI389" s="35">
        <f>SUMIFS(рўйхат!BP:BP,рўйхат!$CY:$CY,$B$392,рўйхат!$B:$B,$C389)</f>
        <v/>
      </c>
      <c r="BJ389" s="36">
        <f>SUMIFS(рўйхат!BQ:BQ,рўйхат!$CY:$CY,$B$392,рўйхат!$B:$B,$C389)</f>
        <v/>
      </c>
      <c r="BK389" s="35">
        <f>SUMIFS(рўйхат!BR:BR,рўйхат!$CY:$CY,$B$392,рўйхат!$B:$B,$C389)</f>
        <v/>
      </c>
      <c r="BL389" s="36">
        <f>SUMIFS(рўйхат!BS:BS,рўйхат!$CY:$CY,$B$392,рўйхат!$B:$B,$C389)</f>
        <v/>
      </c>
      <c r="BM389" s="35">
        <f>SUMIFS(рўйхат!BT:BT,рўйхат!$CY:$CY,$B$392,рўйхат!$B:$B,$C389)</f>
        <v/>
      </c>
      <c r="BN389" s="36">
        <f>SUMIFS(рўйхат!BU:BU,рўйхат!$CY:$CY,$B$392,рўйхат!$B:$B,$C389)</f>
        <v/>
      </c>
      <c r="BO389" s="35">
        <f>SUMIFS(рўйхат!BX:BX,рўйхат!$CY:$CY,$B$392,рўйхат!$B:$B,$C389)</f>
        <v/>
      </c>
      <c r="BP389" s="36">
        <f>SUMIFS(рўйхат!BY:BY,рўйхат!$CY:$CY,$B$392,рўйхат!$B:$B,$C389)</f>
        <v/>
      </c>
      <c r="BQ389" s="35">
        <f>SUMIFS(рўйхат!BZ:BZ,рўйхат!$CY:$CY,$B$392,рўйхат!$B:$B,$C389)</f>
        <v/>
      </c>
      <c r="BR389" s="36">
        <f>SUMIFS(рўйхат!CA:CA,рўйхат!$CY:$CY,$B$392,рўйхат!$B:$B,$C389)</f>
        <v/>
      </c>
      <c r="BS389" s="35">
        <f>SUMIFS(рўйхат!CB:CB,рўйхат!$CY:$CY,$B$392,рўйхат!$B:$B,$C389)</f>
        <v/>
      </c>
      <c r="BT389" s="36">
        <f>SUMIFS(рўйхат!CC:CC,рўйхат!$CY:$CY,$B$392,рўйхат!$B:$B,$C389)</f>
        <v/>
      </c>
      <c r="BU389" s="35">
        <f>SUMIFS(рўйхат!CD:CD,рўйхат!$CY:$CY,$B$392,рўйхат!$B:$B,$C389)</f>
        <v/>
      </c>
      <c r="BV389" s="36">
        <f>SUMIFS(рўйхат!CE:CE,рўйхат!$CY:$CY,$B$392,рўйхат!$B:$B,$C389)</f>
        <v/>
      </c>
      <c r="BW389" s="35">
        <f>SUMIFS(рўйхат!CH:CH,рўйхат!$CY:$CY,$B$392,рўйхат!$B:$B,$C389)</f>
        <v/>
      </c>
      <c r="BX389" s="36">
        <f>SUMIFS(рўйхат!CI:CI,рўйхат!$CY:$CY,$B$392,рўйхат!$B:$B,$C389)</f>
        <v/>
      </c>
      <c r="BY389" s="35">
        <f>SUMIFS(рўйхат!CJ:CJ,рўйхат!$CY:$CY,$B$392,рўйхат!$B:$B,$C389)</f>
        <v/>
      </c>
      <c r="BZ389" s="36">
        <f>SUMIFS(рўйхат!CK:CK,рўйхат!$CY:$CY,$B$392,рўйхат!$B:$B,$C389)</f>
        <v/>
      </c>
      <c r="CA389" s="35">
        <f>SUMIFS(рўйхат!CL:CL,рўйхат!$CY:$CY,$B$392,рўйхат!$B:$B,$C389)</f>
        <v/>
      </c>
      <c r="CB389" s="36">
        <f>SUMIFS(рўйхат!CM:CM,рўйхат!$CY:$CY,$B$392,рўйхат!$B:$B,$C389)</f>
        <v/>
      </c>
      <c r="CC389" s="35">
        <f>SUMIFS(рўйхат!CN:CN,рўйхат!$CY:$CY,$B$392,рўйхат!$B:$B,$C389)</f>
        <v/>
      </c>
      <c r="CD389" s="36">
        <f>SUMIFS(рўйхат!CO:CO,рўйхат!$CY:$CY,$B$392,рўйхат!$B:$B,$C389)</f>
        <v/>
      </c>
      <c r="CE389" s="77">
        <f>IFERROR(BE389/(Q389+BE389),0)</f>
        <v/>
      </c>
      <c r="CF389" s="78">
        <f>IFERROR(BF389/(R389+BF389),0)</f>
        <v/>
      </c>
      <c r="CG389" s="8">
        <f>COUNTIFS(B:B,B389)</f>
        <v/>
      </c>
    </row>
    <row r="390" hidden="1" outlineLevel="1" ht="17.1" customFormat="1" customHeight="1" s="8">
      <c r="A390" s="15" t="n"/>
      <c r="B390" s="50" t="n">
        <v>30</v>
      </c>
      <c r="C390" s="67" t="inlineStr">
        <is>
          <t>Kadastr agentligi</t>
        </is>
      </c>
      <c r="D390" s="16" t="n"/>
      <c r="E390" s="35">
        <f>SUMIFS(рўйхат!F:F,рўйхат!$CY:$CY,$B$392,рўйхат!$B:$B,$C390)</f>
        <v/>
      </c>
      <c r="F390" s="36">
        <f>SUMIFS(рўйхат!G:G,рўйхат!$CY:$CY,$B$392,рўйхат!$B:$B,$C390)</f>
        <v/>
      </c>
      <c r="G390" s="35">
        <f>SUMIFS(рўйхат!H:H,рўйхат!$CY:$CY,$B$392,рўйхат!$B:$B,$C390)</f>
        <v/>
      </c>
      <c r="H390" s="36">
        <f>SUMIFS(рўйхат!I:I,рўйхат!$CY:$CY,$B$392,рўйхат!$B:$B,$C390)</f>
        <v/>
      </c>
      <c r="I390" s="35">
        <f>SUMIFS(рўйхат!J:J,рўйхат!$CY:$CY,$B$392,рўйхат!$B:$B,$C390)</f>
        <v/>
      </c>
      <c r="J390" s="36">
        <f>SUMIFS(рўйхат!K:K,рўйхат!$CY:$CY,$B$392,рўйхат!$B:$B,$C390)</f>
        <v/>
      </c>
      <c r="K390" s="35">
        <f>SUMIFS(рўйхат!L:L,рўйхат!$CY:$CY,$B$392,рўйхат!$B:$B,$C390)</f>
        <v/>
      </c>
      <c r="L390" s="36">
        <f>SUMIFS(рўйхат!M:M,рўйхат!$CY:$CY,$B$392,рўйхат!$B:$B,$C390)</f>
        <v/>
      </c>
      <c r="M390" s="35">
        <f>SUMIFS(рўйхат!N:N,рўйхат!$CY:$CY,$B$392,рўйхат!$B:$B,$C390)</f>
        <v/>
      </c>
      <c r="N390" s="36">
        <f>SUMIFS(рўйхат!O:O,рўйхат!$CY:$CY,$B$392,рўйхат!$B:$B,$C390)</f>
        <v/>
      </c>
      <c r="O390" s="34">
        <f>IFERROR(M390/E390,0)</f>
        <v/>
      </c>
      <c r="P390" s="34">
        <f>IFERROR(N390/F390,0)</f>
        <v/>
      </c>
      <c r="Q390" s="35">
        <f>SUMIFS(рўйхат!P:P,рўйхат!$CY:$CY,$B$392,рўйхат!$B:$B,$C390)</f>
        <v/>
      </c>
      <c r="R390" s="36">
        <f>SUMIFS(рўйхат!Q:Q,рўйхат!$CY:$CY,$B$392,рўйхат!$B:$B,$C390)</f>
        <v/>
      </c>
      <c r="S390" s="35">
        <f>SUMIFS(рўйхат!R:R,рўйхат!$CY:$CY,$B$392,рўйхат!$B:$B,$C390)</f>
        <v/>
      </c>
      <c r="T390" s="36">
        <f>SUMIFS(рўйхат!S:S,рўйхат!$CY:$CY,$B$392,рўйхат!$B:$B,$C390)</f>
        <v/>
      </c>
      <c r="U390" s="35">
        <f>SUMIFS(рўйхат!T:T,рўйхат!$CY:$CY,$B$392,рўйхат!$B:$B,$C390)</f>
        <v/>
      </c>
      <c r="V390" s="36">
        <f>SUMIFS(рўйхат!U:U,рўйхат!$CY:$CY,$B$392,рўйхат!$B:$B,$C390)</f>
        <v/>
      </c>
      <c r="W390" s="35">
        <f>SUMIFS(рўйхат!V:V,рўйхат!$CY:$CY,$B$392,рўйхат!$B:$B,$C390)</f>
        <v/>
      </c>
      <c r="X390" s="36">
        <f>SUMIFS(рўйхат!W:W,рўйхат!$CY:$CY,$B$392,рўйхат!$B:$B,$C390)</f>
        <v/>
      </c>
      <c r="Y390" s="35">
        <f>SUMIFS(рўйхат!X:X,рўйхат!$CY:$CY,$B$392,рўйхат!$B:$B,$C390)</f>
        <v/>
      </c>
      <c r="Z390" s="36">
        <f>SUMIFS(рўйхат!Y:Y,рўйхат!$CY:$CY,$B$392,рўйхат!$B:$B,$C390)</f>
        <v/>
      </c>
      <c r="AA390" s="35">
        <f>SUMIFS(рўйхат!Z:Z,рўйхат!$CY:$CY,$B$392,рўйхат!$B:$B,$C390)</f>
        <v/>
      </c>
      <c r="AB390" s="36">
        <f>SUMIFS(рўйхат!AA:AA,рўйхат!$CY:$CY,$B$392,рўйхат!$B:$B,$C390)</f>
        <v/>
      </c>
      <c r="AC390" s="35">
        <f>SUMIFS(рўйхат!AB:AB,рўйхат!$CY:$CY,$B$392,рўйхат!$B:$B,$C390)</f>
        <v/>
      </c>
      <c r="AD390" s="36">
        <f>SUMIFS(рўйхат!AC:AC,рўйхат!$CY:$CY,$B$392,рўйхат!$B:$B,$C390)</f>
        <v/>
      </c>
      <c r="AE390" s="35">
        <f>SUMIFS(рўйхат!AD:AD,рўйхат!$CY:$CY,$B$392,рўйхат!$B:$B,$C390)</f>
        <v/>
      </c>
      <c r="AF390" s="36">
        <f>SUMIFS(рўйхат!AE:AE,рўйхат!$CY:$CY,$B$392,рўйхат!$B:$B,$C390)</f>
        <v/>
      </c>
      <c r="AG390" s="35">
        <f>SUMIFS(рўйхат!AH:AH,рўйхат!$CY:$CY,$B$392,рўйхат!$B:$B,$C390)</f>
        <v/>
      </c>
      <c r="AH390" s="36">
        <f>SUMIFS(рўйхат!AI:AI,рўйхат!$CY:$CY,$B$392,рўйхат!$B:$B,$C390)</f>
        <v/>
      </c>
      <c r="AI390" s="35">
        <f>SUMIFS(рўйхат!AJ:AJ,рўйхат!$CY:$CY,$B$392,рўйхат!$B:$B,$C390)</f>
        <v/>
      </c>
      <c r="AJ390" s="36">
        <f>SUMIFS(рўйхат!AK:AK,рўйхат!$CY:$CY,$B$392,рўйхат!$B:$B,$C390)</f>
        <v/>
      </c>
      <c r="AK390" s="35">
        <f>SUMIFS(рўйхат!AL:AL,рўйхат!$CY:$CY,$B$392,рўйхат!$B:$B,$C390)</f>
        <v/>
      </c>
      <c r="AL390" s="36">
        <f>SUMIFS(рўйхат!AM:AM,рўйхат!$CY:$CY,$B$392,рўйхат!$B:$B,$C390)</f>
        <v/>
      </c>
      <c r="AM390" s="77">
        <f>IFERROR(Q390/E390,0)</f>
        <v/>
      </c>
      <c r="AN390" s="77">
        <f>IFERROR(R390/F390,0)</f>
        <v/>
      </c>
      <c r="AO390" s="35">
        <f>SUMIFS(рўйхат!AX:AX,рўйхат!$CY:$CY,$B$392,рўйхат!$B:$B,$C390)</f>
        <v/>
      </c>
      <c r="AP390" s="36">
        <f>SUMIFS(рўйхат!AY:AY,рўйхат!$CY:$CY,$B$392,рўйхат!$B:$B,$C390)</f>
        <v/>
      </c>
      <c r="AQ390" s="35">
        <f>SUMIFS(рўйхат!AZ:AZ,рўйхат!$CY:$CY,$B$392,рўйхат!$B:$B,$C390)</f>
        <v/>
      </c>
      <c r="AR390" s="36">
        <f>SUMIFS(рўйхат!BA:BA,рўйхат!$CY:$CY,$B$392,рўйхат!$B:$B,$C390)</f>
        <v/>
      </c>
      <c r="AS390" s="35">
        <f>SUMIFS(рўйхат!BB:BB,рўйхат!$CY:$CY,$B$392,рўйхат!$B:$B,$C390)</f>
        <v/>
      </c>
      <c r="AT390" s="36">
        <f>SUMIFS(рўйхат!BC:BC,рўйхат!$CY:$CY,$B$392,рўйхат!$B:$B,$C390)</f>
        <v/>
      </c>
      <c r="AU390" s="35">
        <f>SUMIFS(рўйхат!BD:BD,рўйхат!$CY:$CY,$B$392,рўйхат!$B:$B,$C390)</f>
        <v/>
      </c>
      <c r="AV390" s="36">
        <f>SUMIFS(рўйхат!BE:BE,рўйхат!$CY:$CY,$B$392,рўйхат!$B:$B,$C390)</f>
        <v/>
      </c>
      <c r="AW390" s="35">
        <f>SUMIFS(рўйхат!BF:BF,рўйхат!$CY:$CY,$B$392,рўйхат!$B:$B,$C390)</f>
        <v/>
      </c>
      <c r="AX390" s="36">
        <f>SUMIFS(рўйхат!BG:BG,рўйхат!$CY:$CY,$B$392,рўйхат!$B:$B,$C390)</f>
        <v/>
      </c>
      <c r="AY390" s="35">
        <f>SUMIFS(рўйхат!BH:BH,рўйхат!$CY:$CY,$B$392,рўйхат!$B:$B,$C390)</f>
        <v/>
      </c>
      <c r="AZ390" s="36">
        <f>SUMIFS(рўйхат!BI:BI,рўйхат!$CY:$CY,$B$392,рўйхат!$B:$B,$C390)</f>
        <v/>
      </c>
      <c r="BA390" s="35">
        <f>SUMIFS(рўйхат!BJ:BJ,рўйхат!$CY:$CY,$B$392,рўйхат!$B:$B,$C390)</f>
        <v/>
      </c>
      <c r="BB390" s="36">
        <f>SUMIFS(рўйхат!BK:BK,рўйхат!$CY:$CY,$B$392,рўйхат!$B:$B,$C390)</f>
        <v/>
      </c>
      <c r="BC390" s="77">
        <f>IFERROR(AO390/E390,0)</f>
        <v/>
      </c>
      <c r="BD390" s="77">
        <f>IFERROR(AP390/F390,0)</f>
        <v/>
      </c>
      <c r="BE390" s="35">
        <f>SUMIFS(рўйхат!BL:BL,рўйхат!$CY:$CY,$B$392,рўйхат!$B:$B,$C390)</f>
        <v/>
      </c>
      <c r="BF390" s="36">
        <f>SUMIFS(рўйхат!BM:BM,рўйхат!$CY:$CY,$B$392,рўйхат!$B:$B,$C390)</f>
        <v/>
      </c>
      <c r="BG390" s="35">
        <f>SUMIFS(рўйхат!BN:BN,рўйхат!$CY:$CY,$B$392,рўйхат!$B:$B,$C390)</f>
        <v/>
      </c>
      <c r="BH390" s="36">
        <f>SUMIFS(рўйхат!BO:BO,рўйхат!$CY:$CY,$B$392,рўйхат!$B:$B,$C390)</f>
        <v/>
      </c>
      <c r="BI390" s="35">
        <f>SUMIFS(рўйхат!BP:BP,рўйхат!$CY:$CY,$B$392,рўйхат!$B:$B,$C390)</f>
        <v/>
      </c>
      <c r="BJ390" s="36">
        <f>SUMIFS(рўйхат!BQ:BQ,рўйхат!$CY:$CY,$B$392,рўйхат!$B:$B,$C390)</f>
        <v/>
      </c>
      <c r="BK390" s="35">
        <f>SUMIFS(рўйхат!BR:BR,рўйхат!$CY:$CY,$B$392,рўйхат!$B:$B,$C390)</f>
        <v/>
      </c>
      <c r="BL390" s="36">
        <f>SUMIFS(рўйхат!BS:BS,рўйхат!$CY:$CY,$B$392,рўйхат!$B:$B,$C390)</f>
        <v/>
      </c>
      <c r="BM390" s="35">
        <f>SUMIFS(рўйхат!BT:BT,рўйхат!$CY:$CY,$B$392,рўйхат!$B:$B,$C390)</f>
        <v/>
      </c>
      <c r="BN390" s="36">
        <f>SUMIFS(рўйхат!BU:BU,рўйхат!$CY:$CY,$B$392,рўйхат!$B:$B,$C390)</f>
        <v/>
      </c>
      <c r="BO390" s="35">
        <f>SUMIFS(рўйхат!BX:BX,рўйхат!$CY:$CY,$B$392,рўйхат!$B:$B,$C390)</f>
        <v/>
      </c>
      <c r="BP390" s="36">
        <f>SUMIFS(рўйхат!BY:BY,рўйхат!$CY:$CY,$B$392,рўйхат!$B:$B,$C390)</f>
        <v/>
      </c>
      <c r="BQ390" s="35">
        <f>SUMIFS(рўйхат!BZ:BZ,рўйхат!$CY:$CY,$B$392,рўйхат!$B:$B,$C390)</f>
        <v/>
      </c>
      <c r="BR390" s="36">
        <f>SUMIFS(рўйхат!CA:CA,рўйхат!$CY:$CY,$B$392,рўйхат!$B:$B,$C390)</f>
        <v/>
      </c>
      <c r="BS390" s="35">
        <f>SUMIFS(рўйхат!CB:CB,рўйхат!$CY:$CY,$B$392,рўйхат!$B:$B,$C390)</f>
        <v/>
      </c>
      <c r="BT390" s="36">
        <f>SUMIFS(рўйхат!CC:CC,рўйхат!$CY:$CY,$B$392,рўйхат!$B:$B,$C390)</f>
        <v/>
      </c>
      <c r="BU390" s="35">
        <f>SUMIFS(рўйхат!CD:CD,рўйхат!$CY:$CY,$B$392,рўйхат!$B:$B,$C390)</f>
        <v/>
      </c>
      <c r="BV390" s="36">
        <f>SUMIFS(рўйхат!CE:CE,рўйхат!$CY:$CY,$B$392,рўйхат!$B:$B,$C390)</f>
        <v/>
      </c>
      <c r="BW390" s="35">
        <f>SUMIFS(рўйхат!CH:CH,рўйхат!$CY:$CY,$B$392,рўйхат!$B:$B,$C390)</f>
        <v/>
      </c>
      <c r="BX390" s="36">
        <f>SUMIFS(рўйхат!CI:CI,рўйхат!$CY:$CY,$B$392,рўйхат!$B:$B,$C390)</f>
        <v/>
      </c>
      <c r="BY390" s="35">
        <f>SUMIFS(рўйхат!CJ:CJ,рўйхат!$CY:$CY,$B$392,рўйхат!$B:$B,$C390)</f>
        <v/>
      </c>
      <c r="BZ390" s="36">
        <f>SUMIFS(рўйхат!CK:CK,рўйхат!$CY:$CY,$B$392,рўйхат!$B:$B,$C390)</f>
        <v/>
      </c>
      <c r="CA390" s="35">
        <f>SUMIFS(рўйхат!CL:CL,рўйхат!$CY:$CY,$B$392,рўйхат!$B:$B,$C390)</f>
        <v/>
      </c>
      <c r="CB390" s="36">
        <f>SUMIFS(рўйхат!CM:CM,рўйхат!$CY:$CY,$B$392,рўйхат!$B:$B,$C390)</f>
        <v/>
      </c>
      <c r="CC390" s="35">
        <f>SUMIFS(рўйхат!CN:CN,рўйхат!$CY:$CY,$B$392,рўйхат!$B:$B,$C390)</f>
        <v/>
      </c>
      <c r="CD390" s="36">
        <f>SUMIFS(рўйхат!CO:CO,рўйхат!$CY:$CY,$B$392,рўйхат!$B:$B,$C390)</f>
        <v/>
      </c>
      <c r="CE390" s="77">
        <f>IFERROR(BE390/(Q390+BE390),0)</f>
        <v/>
      </c>
      <c r="CF390" s="78">
        <f>IFERROR(BF390/(R390+BF390),0)</f>
        <v/>
      </c>
      <c r="CG390" s="8">
        <f>COUNTIFS(B:B,B390)</f>
        <v/>
      </c>
    </row>
    <row r="391" hidden="1" outlineLevel="1" ht="17.1" customFormat="1" customHeight="1" s="8">
      <c r="A391" s="15" t="n"/>
      <c r="B391" s="50" t="n">
        <v>31</v>
      </c>
      <c r="C391" s="67" t="inlineStr">
        <is>
          <t>Бошқалар</t>
        </is>
      </c>
      <c r="D391" s="16" t="n"/>
      <c r="E391" s="35">
        <f>SUMIFS(рўйхат!F:F,рўйхат!$CY:$CY,$B$392,рўйхат!$B:$B,$C391)</f>
        <v/>
      </c>
      <c r="F391" s="36">
        <f>SUMIFS(рўйхат!G:G,рўйхат!$CY:$CY,$B$392,рўйхат!$B:$B,$C391)</f>
        <v/>
      </c>
      <c r="G391" s="35">
        <f>SUMIFS(рўйхат!H:H,рўйхат!$CY:$CY,$B$392,рўйхат!$B:$B,$C391)</f>
        <v/>
      </c>
      <c r="H391" s="36">
        <f>SUMIFS(рўйхат!I:I,рўйхат!$CY:$CY,$B$392,рўйхат!$B:$B,$C391)</f>
        <v/>
      </c>
      <c r="I391" s="35">
        <f>SUMIFS(рўйхат!J:J,рўйхат!$CY:$CY,$B$392,рўйхат!$B:$B,$C391)</f>
        <v/>
      </c>
      <c r="J391" s="36">
        <f>SUMIFS(рўйхат!K:K,рўйхат!$CY:$CY,$B$392,рўйхат!$B:$B,$C391)</f>
        <v/>
      </c>
      <c r="K391" s="35">
        <f>SUMIFS(рўйхат!L:L,рўйхат!$CY:$CY,$B$392,рўйхат!$B:$B,$C391)</f>
        <v/>
      </c>
      <c r="L391" s="36">
        <f>SUMIFS(рўйхат!M:M,рўйхат!$CY:$CY,$B$392,рўйхат!$B:$B,$C391)</f>
        <v/>
      </c>
      <c r="M391" s="35">
        <f>SUMIFS(рўйхат!N:N,рўйхат!$CY:$CY,$B$392,рўйхат!$B:$B,$C391)</f>
        <v/>
      </c>
      <c r="N391" s="36">
        <f>SUMIFS(рўйхат!O:O,рўйхат!$CY:$CY,$B$392,рўйхат!$B:$B,$C391)</f>
        <v/>
      </c>
      <c r="O391" s="34">
        <f>IFERROR(M391/E391,0)</f>
        <v/>
      </c>
      <c r="P391" s="34">
        <f>IFERROR(N391/F391,0)</f>
        <v/>
      </c>
      <c r="Q391" s="35">
        <f>SUMIFS(рўйхат!P:P,рўйхат!$CY:$CY,$B$392,рўйхат!$B:$B,$C391)</f>
        <v/>
      </c>
      <c r="R391" s="36">
        <f>SUMIFS(рўйхат!Q:Q,рўйхат!$CY:$CY,$B$392,рўйхат!$B:$B,$C391)</f>
        <v/>
      </c>
      <c r="S391" s="35">
        <f>SUMIFS(рўйхат!R:R,рўйхат!$CY:$CY,$B$392,рўйхат!$B:$B,$C391)</f>
        <v/>
      </c>
      <c r="T391" s="36">
        <f>SUMIFS(рўйхат!S:S,рўйхат!$CY:$CY,$B$392,рўйхат!$B:$B,$C391)</f>
        <v/>
      </c>
      <c r="U391" s="35">
        <f>SUMIFS(рўйхат!T:T,рўйхат!$CY:$CY,$B$392,рўйхат!$B:$B,$C391)</f>
        <v/>
      </c>
      <c r="V391" s="36">
        <f>SUMIFS(рўйхат!U:U,рўйхат!$CY:$CY,$B$392,рўйхат!$B:$B,$C391)</f>
        <v/>
      </c>
      <c r="W391" s="35">
        <f>SUMIFS(рўйхат!V:V,рўйхат!$CY:$CY,$B$392,рўйхат!$B:$B,$C391)</f>
        <v/>
      </c>
      <c r="X391" s="36">
        <f>SUMIFS(рўйхат!W:W,рўйхат!$CY:$CY,$B$392,рўйхат!$B:$B,$C391)</f>
        <v/>
      </c>
      <c r="Y391" s="35">
        <f>SUMIFS(рўйхат!X:X,рўйхат!$CY:$CY,$B$392,рўйхат!$B:$B,$C391)</f>
        <v/>
      </c>
      <c r="Z391" s="36">
        <f>SUMIFS(рўйхат!Y:Y,рўйхат!$CY:$CY,$B$392,рўйхат!$B:$B,$C391)</f>
        <v/>
      </c>
      <c r="AA391" s="35">
        <f>SUMIFS(рўйхат!Z:Z,рўйхат!$CY:$CY,$B$392,рўйхат!$B:$B,$C391)</f>
        <v/>
      </c>
      <c r="AB391" s="36">
        <f>SUMIFS(рўйхат!AA:AA,рўйхат!$CY:$CY,$B$392,рўйхат!$B:$B,$C391)</f>
        <v/>
      </c>
      <c r="AC391" s="35">
        <f>SUMIFS(рўйхат!AB:AB,рўйхат!$CY:$CY,$B$392,рўйхат!$B:$B,$C391)</f>
        <v/>
      </c>
      <c r="AD391" s="36">
        <f>SUMIFS(рўйхат!AC:AC,рўйхат!$CY:$CY,$B$392,рўйхат!$B:$B,$C391)</f>
        <v/>
      </c>
      <c r="AE391" s="35">
        <f>SUMIFS(рўйхат!AD:AD,рўйхат!$CY:$CY,$B$392,рўйхат!$B:$B,$C391)</f>
        <v/>
      </c>
      <c r="AF391" s="36">
        <f>SUMIFS(рўйхат!AE:AE,рўйхат!$CY:$CY,$B$392,рўйхат!$B:$B,$C391)</f>
        <v/>
      </c>
      <c r="AG391" s="35">
        <f>SUMIFS(рўйхат!AH:AH,рўйхат!$CY:$CY,$B$392,рўйхат!$B:$B,$C391)</f>
        <v/>
      </c>
      <c r="AH391" s="36">
        <f>SUMIFS(рўйхат!AI:AI,рўйхат!$CY:$CY,$B$392,рўйхат!$B:$B,$C391)</f>
        <v/>
      </c>
      <c r="AI391" s="35">
        <f>SUMIFS(рўйхат!AJ:AJ,рўйхат!$CY:$CY,$B$392,рўйхат!$B:$B,$C391)</f>
        <v/>
      </c>
      <c r="AJ391" s="36">
        <f>SUMIFS(рўйхат!AK:AK,рўйхат!$CY:$CY,$B$392,рўйхат!$B:$B,$C391)</f>
        <v/>
      </c>
      <c r="AK391" s="35">
        <f>SUMIFS(рўйхат!AL:AL,рўйхат!$CY:$CY,$B$392,рўйхат!$B:$B,$C391)</f>
        <v/>
      </c>
      <c r="AL391" s="36">
        <f>SUMIFS(рўйхат!AM:AM,рўйхат!$CY:$CY,$B$392,рўйхат!$B:$B,$C391)</f>
        <v/>
      </c>
      <c r="AM391" s="77">
        <f>IFERROR(Q391/E391,0)</f>
        <v/>
      </c>
      <c r="AN391" s="77">
        <f>IFERROR(R391/F391,0)</f>
        <v/>
      </c>
      <c r="AO391" s="35">
        <f>SUMIFS(рўйхат!AX:AX,рўйхат!$CY:$CY,$B$392,рўйхат!$B:$B,$C391)</f>
        <v/>
      </c>
      <c r="AP391" s="36">
        <f>SUMIFS(рўйхат!AY:AY,рўйхат!$CY:$CY,$B$392,рўйхат!$B:$B,$C391)</f>
        <v/>
      </c>
      <c r="AQ391" s="35">
        <f>SUMIFS(рўйхат!AZ:AZ,рўйхат!$CY:$CY,$B$392,рўйхат!$B:$B,$C391)</f>
        <v/>
      </c>
      <c r="AR391" s="36">
        <f>SUMIFS(рўйхат!BA:BA,рўйхат!$CY:$CY,$B$392,рўйхат!$B:$B,$C391)</f>
        <v/>
      </c>
      <c r="AS391" s="35">
        <f>SUMIFS(рўйхат!BB:BB,рўйхат!$CY:$CY,$B$392,рўйхат!$B:$B,$C391)</f>
        <v/>
      </c>
      <c r="AT391" s="36">
        <f>SUMIFS(рўйхат!BC:BC,рўйхат!$CY:$CY,$B$392,рўйхат!$B:$B,$C391)</f>
        <v/>
      </c>
      <c r="AU391" s="35">
        <f>SUMIFS(рўйхат!BD:BD,рўйхат!$CY:$CY,$B$392,рўйхат!$B:$B,$C391)</f>
        <v/>
      </c>
      <c r="AV391" s="36">
        <f>SUMIFS(рўйхат!BE:BE,рўйхат!$CY:$CY,$B$392,рўйхат!$B:$B,$C391)</f>
        <v/>
      </c>
      <c r="AW391" s="35">
        <f>SUMIFS(рўйхат!BF:BF,рўйхат!$CY:$CY,$B$392,рўйхат!$B:$B,$C391)</f>
        <v/>
      </c>
      <c r="AX391" s="36">
        <f>SUMIFS(рўйхат!BG:BG,рўйхат!$CY:$CY,$B$392,рўйхат!$B:$B,$C391)</f>
        <v/>
      </c>
      <c r="AY391" s="35">
        <f>SUMIFS(рўйхат!BH:BH,рўйхат!$CY:$CY,$B$392,рўйхат!$B:$B,$C391)</f>
        <v/>
      </c>
      <c r="AZ391" s="36">
        <f>SUMIFS(рўйхат!BI:BI,рўйхат!$CY:$CY,$B$392,рўйхат!$B:$B,$C391)</f>
        <v/>
      </c>
      <c r="BA391" s="35">
        <f>SUMIFS(рўйхат!BJ:BJ,рўйхат!$CY:$CY,$B$392,рўйхат!$B:$B,$C391)</f>
        <v/>
      </c>
      <c r="BB391" s="36">
        <f>SUMIFS(рўйхат!BK:BK,рўйхат!$CY:$CY,$B$392,рўйхат!$B:$B,$C391)</f>
        <v/>
      </c>
      <c r="BC391" s="77">
        <f>IFERROR(AO391/E391,0)</f>
        <v/>
      </c>
      <c r="BD391" s="77">
        <f>IFERROR(AP391/F391,0)</f>
        <v/>
      </c>
      <c r="BE391" s="35">
        <f>SUMIFS(рўйхат!BL:BL,рўйхат!$CY:$CY,$B$392,рўйхат!$B:$B,$C391)</f>
        <v/>
      </c>
      <c r="BF391" s="36">
        <f>SUMIFS(рўйхат!BM:BM,рўйхат!$CY:$CY,$B$392,рўйхат!$B:$B,$C391)</f>
        <v/>
      </c>
      <c r="BG391" s="35">
        <f>SUMIFS(рўйхат!BN:BN,рўйхат!$CY:$CY,$B$392,рўйхат!$B:$B,$C391)</f>
        <v/>
      </c>
      <c r="BH391" s="36">
        <f>SUMIFS(рўйхат!BO:BO,рўйхат!$CY:$CY,$B$392,рўйхат!$B:$B,$C391)</f>
        <v/>
      </c>
      <c r="BI391" s="35">
        <f>SUMIFS(рўйхат!BP:BP,рўйхат!$CY:$CY,$B$392,рўйхат!$B:$B,$C391)</f>
        <v/>
      </c>
      <c r="BJ391" s="36">
        <f>SUMIFS(рўйхат!BQ:BQ,рўйхат!$CY:$CY,$B$392,рўйхат!$B:$B,$C391)</f>
        <v/>
      </c>
      <c r="BK391" s="35">
        <f>SUMIFS(рўйхат!BR:BR,рўйхат!$CY:$CY,$B$392,рўйхат!$B:$B,$C391)</f>
        <v/>
      </c>
      <c r="BL391" s="36">
        <f>SUMIFS(рўйхат!BS:BS,рўйхат!$CY:$CY,$B$392,рўйхат!$B:$B,$C391)</f>
        <v/>
      </c>
      <c r="BM391" s="35">
        <f>SUMIFS(рўйхат!BT:BT,рўйхат!$CY:$CY,$B$392,рўйхат!$B:$B,$C391)</f>
        <v/>
      </c>
      <c r="BN391" s="36">
        <f>SUMIFS(рўйхат!BU:BU,рўйхат!$CY:$CY,$B$392,рўйхат!$B:$B,$C391)</f>
        <v/>
      </c>
      <c r="BO391" s="35">
        <f>SUMIFS(рўйхат!BX:BX,рўйхат!$CY:$CY,$B$392,рўйхат!$B:$B,$C391)</f>
        <v/>
      </c>
      <c r="BP391" s="36">
        <f>SUMIFS(рўйхат!BY:BY,рўйхат!$CY:$CY,$B$392,рўйхат!$B:$B,$C391)</f>
        <v/>
      </c>
      <c r="BQ391" s="35">
        <f>SUMIFS(рўйхат!BZ:BZ,рўйхат!$CY:$CY,$B$392,рўйхат!$B:$B,$C391)</f>
        <v/>
      </c>
      <c r="BR391" s="36">
        <f>SUMIFS(рўйхат!CA:CA,рўйхат!$CY:$CY,$B$392,рўйхат!$B:$B,$C391)</f>
        <v/>
      </c>
      <c r="BS391" s="35">
        <f>SUMIFS(рўйхат!CB:CB,рўйхат!$CY:$CY,$B$392,рўйхат!$B:$B,$C391)</f>
        <v/>
      </c>
      <c r="BT391" s="36">
        <f>SUMIFS(рўйхат!CC:CC,рўйхат!$CY:$CY,$B$392,рўйхат!$B:$B,$C391)</f>
        <v/>
      </c>
      <c r="BU391" s="35">
        <f>SUMIFS(рўйхат!CD:CD,рўйхат!$CY:$CY,$B$392,рўйхат!$B:$B,$C391)</f>
        <v/>
      </c>
      <c r="BV391" s="36">
        <f>SUMIFS(рўйхат!CE:CE,рўйхат!$CY:$CY,$B$392,рўйхат!$B:$B,$C391)</f>
        <v/>
      </c>
      <c r="BW391" s="35">
        <f>SUMIFS(рўйхат!CH:CH,рўйхат!$CY:$CY,$B$392,рўйхат!$B:$B,$C391)</f>
        <v/>
      </c>
      <c r="BX391" s="36">
        <f>SUMIFS(рўйхат!CI:CI,рўйхат!$CY:$CY,$B$392,рўйхат!$B:$B,$C391)</f>
        <v/>
      </c>
      <c r="BY391" s="35">
        <f>SUMIFS(рўйхат!CJ:CJ,рўйхат!$CY:$CY,$B$392,рўйхат!$B:$B,$C391)</f>
        <v/>
      </c>
      <c r="BZ391" s="36">
        <f>SUMIFS(рўйхат!CK:CK,рўйхат!$CY:$CY,$B$392,рўйхат!$B:$B,$C391)</f>
        <v/>
      </c>
      <c r="CA391" s="35">
        <f>SUMIFS(рўйхат!CL:CL,рўйхат!$CY:$CY,$B$392,рўйхат!$B:$B,$C391)</f>
        <v/>
      </c>
      <c r="CB391" s="36">
        <f>SUMIFS(рўйхат!CM:CM,рўйхат!$CY:$CY,$B$392,рўйхат!$B:$B,$C391)</f>
        <v/>
      </c>
      <c r="CC391" s="35">
        <f>SUMIFS(рўйхат!CN:CN,рўйхат!$CY:$CY,$B$392,рўйхат!$B:$B,$C391)</f>
        <v/>
      </c>
      <c r="CD391" s="36">
        <f>SUMIFS(рўйхат!CO:CO,рўйхат!$CY:$CY,$B$392,рўйхат!$B:$B,$C391)</f>
        <v/>
      </c>
      <c r="CE391" s="77">
        <f>IFERROR(BE391/(Q391+BE391),0)</f>
        <v/>
      </c>
      <c r="CF391" s="78">
        <f>IFERROR(BF391/(R391+BF391),0)</f>
        <v/>
      </c>
      <c r="CG391" s="8">
        <f>COUNTIFS(B:B,B391)</f>
        <v/>
      </c>
    </row>
    <row r="392" collapsed="1" ht="17.1" customFormat="1" customHeight="1" s="8">
      <c r="A392" s="15" t="n">
        <v>12</v>
      </c>
      <c r="B392" s="198" t="inlineStr">
        <is>
          <t>Тўғридан-тўғри шартномалар мониторинги</t>
        </is>
      </c>
      <c r="C392" s="199" t="n"/>
      <c r="D392" s="16" t="inlineStr">
        <is>
          <t>А.Усманов</t>
        </is>
      </c>
      <c r="E392" s="17">
        <f>SUMIF(рўйхат!$CY:$CY,$B392,рўйхат!F:F)</f>
        <v/>
      </c>
      <c r="F392" s="18">
        <f>SUMIF(рўйхат!$CY:$CY,$B392,рўйхат!G:G)</f>
        <v/>
      </c>
      <c r="G392" s="17">
        <f>SUMIF(рўйхат!$CY:$CY,$B392,рўйхат!H:H)</f>
        <v/>
      </c>
      <c r="H392" s="18">
        <f>SUMIF(рўйхат!$CY:$CY,$B392,рўйхат!I:I)</f>
        <v/>
      </c>
      <c r="I392" s="17">
        <f>SUMIF(рўйхат!$CY:$CY,$B392,рўйхат!J:J)</f>
        <v/>
      </c>
      <c r="J392" s="18">
        <f>SUMIF(рўйхат!$CY:$CY,$B392,рўйхат!K:K)</f>
        <v/>
      </c>
      <c r="K392" s="17">
        <f>SUMIF(рўйхат!$CY:$CY,$B392,рўйхат!L:L)</f>
        <v/>
      </c>
      <c r="L392" s="18">
        <f>SUMIF(рўйхат!$CY:$CY,$B392,рўйхат!M:M)</f>
        <v/>
      </c>
      <c r="M392" s="17">
        <f>SUMIF(рўйхат!$CY:$CY,$B392,рўйхат!N:N)</f>
        <v/>
      </c>
      <c r="N392" s="18">
        <f>SUMIF(рўйхат!$CY:$CY,$B392,рўйхат!O:O)</f>
        <v/>
      </c>
      <c r="O392" s="75">
        <f>IFERROR(M392/E392,0)</f>
        <v/>
      </c>
      <c r="P392" s="75">
        <f>IFERROR(N392/F392,0)</f>
        <v/>
      </c>
      <c r="Q392" s="17">
        <f>SUMIF(рўйхат!$CY:$CY,$B392,рўйхат!P:P)</f>
        <v/>
      </c>
      <c r="R392" s="18">
        <f>SUMIF(рўйхат!$CY:$CY,$B392,рўйхат!Q:Q)</f>
        <v/>
      </c>
      <c r="S392" s="17">
        <f>SUMIF(рўйхат!$CY:$CY,$B392,рўйхат!R:R)</f>
        <v/>
      </c>
      <c r="T392" s="18">
        <f>SUMIF(рўйхат!$CY:$CY,$B392,рўйхат!S:S)</f>
        <v/>
      </c>
      <c r="U392" s="17">
        <f>SUMIF(рўйхат!$CY:$CY,$B392,рўйхат!T:T)</f>
        <v/>
      </c>
      <c r="V392" s="18">
        <f>SUMIF(рўйхат!$CY:$CY,$B392,рўйхат!U:U)</f>
        <v/>
      </c>
      <c r="W392" s="17">
        <f>SUMIF(рўйхат!$CY:$CY,$B392,рўйхат!V:V)</f>
        <v/>
      </c>
      <c r="X392" s="18">
        <f>SUMIF(рўйхат!$CY:$CY,$B392,рўйхат!W:W)</f>
        <v/>
      </c>
      <c r="Y392" s="17">
        <f>SUMIF(рўйхат!$CY:$CY,$B392,рўйхат!X:X)</f>
        <v/>
      </c>
      <c r="Z392" s="18">
        <f>SUMIF(рўйхат!$CY:$CY,$B392,рўйхат!Y:Y)</f>
        <v/>
      </c>
      <c r="AA392" s="17">
        <f>SUMIF(рўйхат!$CY:$CY,$B392,рўйхат!Z:Z)</f>
        <v/>
      </c>
      <c r="AB392" s="18">
        <f>SUMIF(рўйхат!$CY:$CY,$B392,рўйхат!AA:AA)</f>
        <v/>
      </c>
      <c r="AC392" s="17">
        <f>SUMIF(рўйхат!$CY:$CY,$B392,рўйхат!AB:AB)</f>
        <v/>
      </c>
      <c r="AD392" s="18">
        <f>SUMIF(рўйхат!$CY:$CY,$B392,рўйхат!AC:AC)</f>
        <v/>
      </c>
      <c r="AE392" s="17">
        <f>SUMIF(рўйхат!$CY:$CY,$B392,рўйхат!AD:AD)</f>
        <v/>
      </c>
      <c r="AF392" s="18">
        <f>SUMIF(рўйхат!$CY:$CY,$B392,рўйхат!AE:AE)</f>
        <v/>
      </c>
      <c r="AG392" s="17">
        <f>SUMIF(рўйхат!$CY:$CY,$B392,рўйхат!AH:AH)</f>
        <v/>
      </c>
      <c r="AH392" s="18">
        <f>SUMIF(рўйхат!$CY:$CY,$B392,рўйхат!AI:AI)</f>
        <v/>
      </c>
      <c r="AI392" s="17">
        <f>SUMIF(рўйхат!$CY:$CY,$B392,рўйхат!AJ:AJ)</f>
        <v/>
      </c>
      <c r="AJ392" s="18">
        <f>SUMIF(рўйхат!$CY:$CY,$B392,рўйхат!AK:AK)</f>
        <v/>
      </c>
      <c r="AK392" s="17">
        <f>SUMIF(рўйхат!$CY:$CY,$B392,рўйхат!AL:AL)</f>
        <v/>
      </c>
      <c r="AL392" s="18">
        <f>SUMIF(рўйхат!$CY:$CY,$B392,рўйхат!AM:AM)</f>
        <v/>
      </c>
      <c r="AM392" s="41">
        <f>IFERROR(Q392/E392,0)</f>
        <v/>
      </c>
      <c r="AN392" s="41">
        <f>IFERROR(R392/F392,0)</f>
        <v/>
      </c>
      <c r="AO392" s="17">
        <f>SUMIF(рўйхат!$CY:$CY,$B392,рўйхат!AX:AX)</f>
        <v/>
      </c>
      <c r="AP392" s="18">
        <f>SUMIF(рўйхат!$CY:$CY,$B392,рўйхат!AY:AY)</f>
        <v/>
      </c>
      <c r="AQ392" s="17">
        <f>SUMIF(рўйхат!$CY:$CY,$B392,рўйхат!AZ:AZ)</f>
        <v/>
      </c>
      <c r="AR392" s="18">
        <f>SUMIF(рўйхат!$CY:$CY,$B392,рўйхат!BA:BA)</f>
        <v/>
      </c>
      <c r="AS392" s="17">
        <f>SUMIF(рўйхат!$CY:$CY,$B392,рўйхат!BB:BB)</f>
        <v/>
      </c>
      <c r="AT392" s="18">
        <f>SUMIF(рўйхат!$CY:$CY,$B392,рўйхат!BC:BC)</f>
        <v/>
      </c>
      <c r="AU392" s="17">
        <f>SUMIF(рўйхат!$CY:$CY,$B392,рўйхат!BD:BD)</f>
        <v/>
      </c>
      <c r="AV392" s="18">
        <f>SUMIF(рўйхат!$CY:$CY,$B392,рўйхат!BE:BE)</f>
        <v/>
      </c>
      <c r="AW392" s="17">
        <f>SUMIF(рўйхат!$CY:$CY,$B392,рўйхат!BF:BF)</f>
        <v/>
      </c>
      <c r="AX392" s="18">
        <f>SUMIF(рўйхат!$CY:$CY,$B392,рўйхат!BG:BG)</f>
        <v/>
      </c>
      <c r="AY392" s="17">
        <f>SUMIF(рўйхат!$CY:$CY,$B392,рўйхат!BH:BH)</f>
        <v/>
      </c>
      <c r="AZ392" s="18">
        <f>SUMIF(рўйхат!$CY:$CY,$B392,рўйхат!BI:BI)</f>
        <v/>
      </c>
      <c r="BA392" s="17">
        <f>SUMIF(рўйхат!$CY:$CY,$B392,рўйхат!BJ:BJ)</f>
        <v/>
      </c>
      <c r="BB392" s="18">
        <f>SUMIF(рўйхат!$CY:$CY,$B392,рўйхат!BK:BK)</f>
        <v/>
      </c>
      <c r="BC392" s="41">
        <f>IFERROR(AO392/E392,0)</f>
        <v/>
      </c>
      <c r="BD392" s="41">
        <f>IFERROR(AP392/F392,0)</f>
        <v/>
      </c>
      <c r="BE392" s="17">
        <f>SUMIF(рўйхат!$CY:$CY,$B392,рўйхат!BL:BL)</f>
        <v/>
      </c>
      <c r="BF392" s="18">
        <f>SUMIF(рўйхат!$CY:$CY,$B392,рўйхат!BM:BM)</f>
        <v/>
      </c>
      <c r="BG392" s="17">
        <f>SUMIF(рўйхат!$CY:$CY,$B392,рўйхат!BN:BN)</f>
        <v/>
      </c>
      <c r="BH392" s="18">
        <f>SUMIF(рўйхат!$CY:$CY,$B392,рўйхат!BO:BO)</f>
        <v/>
      </c>
      <c r="BI392" s="17">
        <f>SUMIF(рўйхат!$CY:$CY,$B392,рўйхат!BP:BP)</f>
        <v/>
      </c>
      <c r="BJ392" s="18">
        <f>SUMIF(рўйхат!$CY:$CY,$B392,рўйхат!BQ:BQ)</f>
        <v/>
      </c>
      <c r="BK392" s="17">
        <f>SUMIF(рўйхат!$CY:$CY,$B392,рўйхат!BR:BR)</f>
        <v/>
      </c>
      <c r="BL392" s="18">
        <f>SUMIF(рўйхат!$CY:$CY,$B392,рўйхат!BS:BS)</f>
        <v/>
      </c>
      <c r="BM392" s="17">
        <f>SUMIF(рўйхат!$CY:$CY,$B392,рўйхат!BT:BT)</f>
        <v/>
      </c>
      <c r="BN392" s="18">
        <f>SUMIF(рўйхат!$CY:$CY,$B392,рўйхат!BU:BU)</f>
        <v/>
      </c>
      <c r="BO392" s="17">
        <f>SUMIF(рўйхат!$CY:$CY,$B392,рўйхат!BX:BX)</f>
        <v/>
      </c>
      <c r="BP392" s="18">
        <f>SUMIF(рўйхат!$CY:$CY,$B392,рўйхат!BY:BY)</f>
        <v/>
      </c>
      <c r="BQ392" s="17">
        <f>SUMIF(рўйхат!$CY:$CY,$B392,рўйхат!BZ:BZ)</f>
        <v/>
      </c>
      <c r="BR392" s="18">
        <f>SUMIF(рўйхат!$CY:$CY,$B392,рўйхат!CA:CA)</f>
        <v/>
      </c>
      <c r="BS392" s="17">
        <f>SUMIF(рўйхат!$CY:$CY,$B392,рўйхат!CB:CB)</f>
        <v/>
      </c>
      <c r="BT392" s="18">
        <f>SUMIF(рўйхат!$CY:$CY,$B392,рўйхат!CC:CC)</f>
        <v/>
      </c>
      <c r="BU392" s="17">
        <f>SUMIF(рўйхат!$CY:$CY,$B392,рўйхат!CD:CD)</f>
        <v/>
      </c>
      <c r="BV392" s="18">
        <f>SUMIF(рўйхат!$CY:$CY,$B392,рўйхат!CE:CE)</f>
        <v/>
      </c>
      <c r="BW392" s="17">
        <f>SUMIF(рўйхат!$CY:$CY,$B392,рўйхат!CH:CH)</f>
        <v/>
      </c>
      <c r="BX392" s="18">
        <f>SUMIF(рўйхат!$CY:$CY,$B392,рўйхат!CI:CI)</f>
        <v/>
      </c>
      <c r="BY392" s="17">
        <f>SUMIF(рўйхат!$CY:$CY,$B392,рўйхат!CJ:CJ)</f>
        <v/>
      </c>
      <c r="BZ392" s="18">
        <f>SUMIF(рўйхат!$CY:$CY,$B392,рўйхат!CK:CK)</f>
        <v/>
      </c>
      <c r="CA392" s="17">
        <f>SUMIF(рўйхат!$CY:$CY,$B392,рўйхат!CL:CL)</f>
        <v/>
      </c>
      <c r="CB392" s="18">
        <f>SUMIF(рўйхат!$CY:$CY,$B392,рўйхат!CM:CM)</f>
        <v/>
      </c>
      <c r="CC392" s="17">
        <f>SUMIF(рўйхат!$CY:$CY,$B392,рўйхат!CN:CN)</f>
        <v/>
      </c>
      <c r="CD392" s="18">
        <f>SUMIF(рўйхат!$CY:$CY,$B392,рўйхат!CO:CO)</f>
        <v/>
      </c>
      <c r="CE392" s="41">
        <f>IFERROR(BE392/(Q392+BE392),0)</f>
        <v/>
      </c>
      <c r="CF392" s="42">
        <f>IFERROR(BF392/(R392+BF392),0)</f>
        <v/>
      </c>
      <c r="CG392" s="8">
        <f>COUNTIFS(B:B,B392)</f>
        <v/>
      </c>
    </row>
    <row r="393" hidden="1" outlineLevel="1" ht="17.1" customFormat="1" customHeight="1" s="8">
      <c r="A393" s="15" t="n"/>
      <c r="B393" s="50" t="n">
        <v>1</v>
      </c>
      <c r="C393" s="65" t="inlineStr">
        <is>
          <t>Адлия вазирлиги</t>
        </is>
      </c>
      <c r="D393" s="16" t="n"/>
      <c r="E393" s="35">
        <f>SUMIFS(рўйхат!F:F,рўйхат!$CY:$CY,$B$424,рўйхат!$B:$B,$C393)</f>
        <v/>
      </c>
      <c r="F393" s="36">
        <f>SUMIFS(рўйхат!G:G,рўйхат!$CY:$CY,$B$424,рўйхат!$B:$B,$C393)</f>
        <v/>
      </c>
      <c r="G393" s="35">
        <f>SUMIFS(рўйхат!H:H,рўйхат!$CY:$CY,$B$424,рўйхат!$B:$B,$C393)</f>
        <v/>
      </c>
      <c r="H393" s="36">
        <f>SUMIFS(рўйхат!I:I,рўйхат!$CY:$CY,$B$424,рўйхат!$B:$B,$C393)</f>
        <v/>
      </c>
      <c r="I393" s="35">
        <f>SUMIFS(рўйхат!J:J,рўйхат!$CY:$CY,$B$424,рўйхат!$B:$B,$C393)</f>
        <v/>
      </c>
      <c r="J393" s="36">
        <f>SUMIFS(рўйхат!K:K,рўйхат!$CY:$CY,$B$424,рўйхат!$B:$B,$C393)</f>
        <v/>
      </c>
      <c r="K393" s="35">
        <f>SUMIFS(рўйхат!L:L,рўйхат!$CY:$CY,$B$424,рўйхат!$B:$B,$C393)</f>
        <v/>
      </c>
      <c r="L393" s="36">
        <f>SUMIFS(рўйхат!M:M,рўйхат!$CY:$CY,$B$424,рўйхат!$B:$B,$C393)</f>
        <v/>
      </c>
      <c r="M393" s="35">
        <f>SUMIFS(рўйхат!N:N,рўйхат!$CY:$CY,$B$424,рўйхат!$B:$B,$C393)</f>
        <v/>
      </c>
      <c r="N393" s="36">
        <f>SUMIFS(рўйхат!O:O,рўйхат!$CY:$CY,$B$424,рўйхат!$B:$B,$C393)</f>
        <v/>
      </c>
      <c r="O393" s="34">
        <f>IFERROR(M393/E393,0)</f>
        <v/>
      </c>
      <c r="P393" s="34">
        <f>IFERROR(N393/F393,0)</f>
        <v/>
      </c>
      <c r="Q393" s="35">
        <f>SUMIFS(рўйхат!P:P,рўйхат!$CY:$CY,$B$424,рўйхат!$B:$B,$C393)</f>
        <v/>
      </c>
      <c r="R393" s="36">
        <f>SUMIFS(рўйхат!Q:Q,рўйхат!$CY:$CY,$B$424,рўйхат!$B:$B,$C393)</f>
        <v/>
      </c>
      <c r="S393" s="35">
        <f>SUMIFS(рўйхат!R:R,рўйхат!$CY:$CY,$B$424,рўйхат!$B:$B,$C393)</f>
        <v/>
      </c>
      <c r="T393" s="36">
        <f>SUMIFS(рўйхат!S:S,рўйхат!$CY:$CY,$B$424,рўйхат!$B:$B,$C393)</f>
        <v/>
      </c>
      <c r="U393" s="35">
        <f>SUMIFS(рўйхат!T:T,рўйхат!$CY:$CY,$B$424,рўйхат!$B:$B,$C393)</f>
        <v/>
      </c>
      <c r="V393" s="36">
        <f>SUMIFS(рўйхат!U:U,рўйхат!$CY:$CY,$B$424,рўйхат!$B:$B,$C393)</f>
        <v/>
      </c>
      <c r="W393" s="35">
        <f>SUMIFS(рўйхат!V:V,рўйхат!$CY:$CY,$B$424,рўйхат!$B:$B,$C393)</f>
        <v/>
      </c>
      <c r="X393" s="36">
        <f>SUMIFS(рўйхат!W:W,рўйхат!$CY:$CY,$B$424,рўйхат!$B:$B,$C393)</f>
        <v/>
      </c>
      <c r="Y393" s="35">
        <f>SUMIFS(рўйхат!X:X,рўйхат!$CY:$CY,$B$424,рўйхат!$B:$B,$C393)</f>
        <v/>
      </c>
      <c r="Z393" s="36">
        <f>SUMIFS(рўйхат!Y:Y,рўйхат!$CY:$CY,$B$424,рўйхат!$B:$B,$C393)</f>
        <v/>
      </c>
      <c r="AA393" s="35">
        <f>SUMIFS(рўйхат!Z:Z,рўйхат!$CY:$CY,$B$424,рўйхат!$B:$B,$C393)</f>
        <v/>
      </c>
      <c r="AB393" s="36">
        <f>SUMIFS(рўйхат!AA:AA,рўйхат!$CY:$CY,$B$424,рўйхат!$B:$B,$C393)</f>
        <v/>
      </c>
      <c r="AC393" s="35">
        <f>SUMIFS(рўйхат!AB:AB,рўйхат!$CY:$CY,$B$424,рўйхат!$B:$B,$C393)</f>
        <v/>
      </c>
      <c r="AD393" s="36">
        <f>SUMIFS(рўйхат!AC:AC,рўйхат!$CY:$CY,$B$424,рўйхат!$B:$B,$C393)</f>
        <v/>
      </c>
      <c r="AE393" s="35">
        <f>SUMIFS(рўйхат!AD:AD,рўйхат!$CY:$CY,$B$424,рўйхат!$B:$B,$C393)</f>
        <v/>
      </c>
      <c r="AF393" s="36">
        <f>SUMIFS(рўйхат!AE:AE,рўйхат!$CY:$CY,$B$424,рўйхат!$B:$B,$C393)</f>
        <v/>
      </c>
      <c r="AG393" s="35">
        <f>SUMIFS(рўйхат!AH:AH,рўйхат!$CY:$CY,$B$424,рўйхат!$B:$B,$C393)</f>
        <v/>
      </c>
      <c r="AH393" s="36">
        <f>SUMIFS(рўйхат!AI:AI,рўйхат!$CY:$CY,$B$424,рўйхат!$B:$B,$C393)</f>
        <v/>
      </c>
      <c r="AI393" s="35">
        <f>SUMIFS(рўйхат!AJ:AJ,рўйхат!$CY:$CY,$B$424,рўйхат!$B:$B,$C393)</f>
        <v/>
      </c>
      <c r="AJ393" s="36">
        <f>SUMIFS(рўйхат!AK:AK,рўйхат!$CY:$CY,$B$424,рўйхат!$B:$B,$C393)</f>
        <v/>
      </c>
      <c r="AK393" s="35">
        <f>SUMIFS(рўйхат!AL:AL,рўйхат!$CY:$CY,$B$424,рўйхат!$B:$B,$C393)</f>
        <v/>
      </c>
      <c r="AL393" s="36">
        <f>SUMIFS(рўйхат!AM:AM,рўйхат!$CY:$CY,$B$424,рўйхат!$B:$B,$C393)</f>
        <v/>
      </c>
      <c r="AM393" s="77">
        <f>IFERROR(Q393/E393,0)</f>
        <v/>
      </c>
      <c r="AN393" s="77">
        <f>IFERROR(R393/F393,0)</f>
        <v/>
      </c>
      <c r="AO393" s="36">
        <f>SUMIFS(рўйхат!AX:AX,рўйхат!$CY:$CY,$B$424,рўйхат!$B:$B,$C393)</f>
        <v/>
      </c>
      <c r="AP393" s="36">
        <f>SUMIFS(рўйхат!AY:AY,рўйхат!$CY:$CY,$B$424,рўйхат!$B:$B,$C393)</f>
        <v/>
      </c>
      <c r="AQ393" s="35">
        <f>SUMIFS(рўйхат!AZ:AZ,рўйхат!$CY:$CY,$B$424,рўйхат!$B:$B,$C393)</f>
        <v/>
      </c>
      <c r="AR393" s="36">
        <f>SUMIFS(рўйхат!BA:BA,рўйхат!$CY:$CY,$B$424,рўйхат!$B:$B,$C393)</f>
        <v/>
      </c>
      <c r="AS393" s="35">
        <f>SUMIFS(рўйхат!BB:BB,рўйхат!$CY:$CY,$B$424,рўйхат!$B:$B,$C393)</f>
        <v/>
      </c>
      <c r="AT393" s="36">
        <f>SUMIFS(рўйхат!BC:BC,рўйхат!$CY:$CY,$B$424,рўйхат!$B:$B,$C393)</f>
        <v/>
      </c>
      <c r="AU393" s="35">
        <f>SUMIFS(рўйхат!BD:BD,рўйхат!$CY:$CY,$B$424,рўйхат!$B:$B,$C393)</f>
        <v/>
      </c>
      <c r="AV393" s="36">
        <f>SUMIFS(рўйхат!BE:BE,рўйхат!$CY:$CY,$B$424,рўйхат!$B:$B,$C393)</f>
        <v/>
      </c>
      <c r="AW393" s="35">
        <f>SUMIFS(рўйхат!BF:BF,рўйхат!$CY:$CY,$B$424,рўйхат!$B:$B,$C393)</f>
        <v/>
      </c>
      <c r="AX393" s="36">
        <f>SUMIFS(рўйхат!BG:BG,рўйхат!$CY:$CY,$B$424,рўйхат!$B:$B,$C393)</f>
        <v/>
      </c>
      <c r="AY393" s="35">
        <f>SUMIFS(рўйхат!BH:BH,рўйхат!$CY:$CY,$B$424,рўйхат!$B:$B,$C393)</f>
        <v/>
      </c>
      <c r="AZ393" s="36">
        <f>SUMIFS(рўйхат!BI:BI,рўйхат!$CY:$CY,$B$424,рўйхат!$B:$B,$C393)</f>
        <v/>
      </c>
      <c r="BA393" s="35">
        <f>SUMIFS(рўйхат!BJ:BJ,рўйхат!$CY:$CY,$B$424,рўйхат!$B:$B,$C393)</f>
        <v/>
      </c>
      <c r="BB393" s="36">
        <f>SUMIFS(рўйхат!BK:BK,рўйхат!$CY:$CY,$B$424,рўйхат!$B:$B,$C393)</f>
        <v/>
      </c>
      <c r="BC393" s="77">
        <f>IFERROR(AO393/E393,0)</f>
        <v/>
      </c>
      <c r="BD393" s="77">
        <f>IFERROR(AP393/F393,0)</f>
        <v/>
      </c>
      <c r="BE393" s="35">
        <f>SUMIFS(рўйхат!BL:BL,рўйхат!$CY:$CY,$B$424,рўйхат!$B:$B,$C393)</f>
        <v/>
      </c>
      <c r="BF393" s="36">
        <f>SUMIFS(рўйхат!BM:BM,рўйхат!$CY:$CY,$B$424,рўйхат!$B:$B,$C393)</f>
        <v/>
      </c>
      <c r="BG393" s="35">
        <f>SUMIFS(рўйхат!BN:BN,рўйхат!$CY:$CY,$B$424,рўйхат!$B:$B,$C393)</f>
        <v/>
      </c>
      <c r="BH393" s="36">
        <f>SUMIFS(рўйхат!BO:BO,рўйхат!$CY:$CY,$B$424,рўйхат!$B:$B,$C393)</f>
        <v/>
      </c>
      <c r="BI393" s="35">
        <f>SUMIFS(рўйхат!BP:BP,рўйхат!$CY:$CY,$B$424,рўйхат!$B:$B,$C393)</f>
        <v/>
      </c>
      <c r="BJ393" s="36">
        <f>SUMIFS(рўйхат!BQ:BQ,рўйхат!$CY:$CY,$B$424,рўйхат!$B:$B,$C393)</f>
        <v/>
      </c>
      <c r="BK393" s="35">
        <f>SUMIFS(рўйхат!BR:BR,рўйхат!$CY:$CY,$B$424,рўйхат!$B:$B,$C393)</f>
        <v/>
      </c>
      <c r="BL393" s="36">
        <f>SUMIFS(рўйхат!BS:BS,рўйхат!$CY:$CY,$B$424,рўйхат!$B:$B,$C393)</f>
        <v/>
      </c>
      <c r="BM393" s="35">
        <f>SUMIFS(рўйхат!BT:BT,рўйхат!$CY:$CY,$B$424,рўйхат!$B:$B,$C393)</f>
        <v/>
      </c>
      <c r="BN393" s="36">
        <f>SUMIFS(рўйхат!BU:BU,рўйхат!$CY:$CY,$B$424,рўйхат!$B:$B,$C393)</f>
        <v/>
      </c>
      <c r="BO393" s="35">
        <f>SUMIFS(рўйхат!BX:BX,рўйхат!$CY:$CY,$B$424,рўйхат!$B:$B,$C393)</f>
        <v/>
      </c>
      <c r="BP393" s="36">
        <f>SUMIFS(рўйхат!BY:BY,рўйхат!$CY:$CY,$B$424,рўйхат!$B:$B,$C393)</f>
        <v/>
      </c>
      <c r="BQ393" s="35">
        <f>SUMIFS(рўйхат!BZ:BZ,рўйхат!$CY:$CY,$B$424,рўйхат!$B:$B,$C393)</f>
        <v/>
      </c>
      <c r="BR393" s="36">
        <f>SUMIFS(рўйхат!CA:CA,рўйхат!$CY:$CY,$B$424,рўйхат!$B:$B,$C393)</f>
        <v/>
      </c>
      <c r="BS393" s="35">
        <f>SUMIFS(рўйхат!CB:CB,рўйхат!$CY:$CY,$B$424,рўйхат!$B:$B,$C393)</f>
        <v/>
      </c>
      <c r="BT393" s="36">
        <f>SUMIFS(рўйхат!CC:CC,рўйхат!$CY:$CY,$B$424,рўйхат!$B:$B,$C393)</f>
        <v/>
      </c>
      <c r="BU393" s="35">
        <f>SUMIFS(рўйхат!CD:CD,рўйхат!$CY:$CY,$B$424,рўйхат!$B:$B,$C393)</f>
        <v/>
      </c>
      <c r="BV393" s="36">
        <f>SUMIFS(рўйхат!CE:CE,рўйхат!$CY:$CY,$B$424,рўйхат!$B:$B,$C393)</f>
        <v/>
      </c>
      <c r="BW393" s="35">
        <f>SUMIFS(рўйхат!CH:CH,рўйхат!$CY:$CY,$B$424,рўйхат!$B:$B,$C393)</f>
        <v/>
      </c>
      <c r="BX393" s="36">
        <f>SUMIFS(рўйхат!CI:CI,рўйхат!$CY:$CY,$B$424,рўйхат!$B:$B,$C393)</f>
        <v/>
      </c>
      <c r="BY393" s="35">
        <f>SUMIFS(рўйхат!CJ:CJ,рўйхат!$CY:$CY,$B$424,рўйхат!$B:$B,$C393)</f>
        <v/>
      </c>
      <c r="BZ393" s="36">
        <f>SUMIFS(рўйхат!CK:CK,рўйхат!$CY:$CY,$B$424,рўйхат!$B:$B,$C393)</f>
        <v/>
      </c>
      <c r="CA393" s="35">
        <f>SUMIFS(рўйхат!CL:CL,рўйхат!$CY:$CY,$B$424,рўйхат!$B:$B,$C393)</f>
        <v/>
      </c>
      <c r="CB393" s="36">
        <f>SUMIFS(рўйхат!CM:CM,рўйхат!$CY:$CY,$B$424,рўйхат!$B:$B,$C393)</f>
        <v/>
      </c>
      <c r="CC393" s="35">
        <f>SUMIFS(рўйхат!CN:CN,рўйхат!$CY:$CY,$B$424,рўйхат!$B:$B,$C393)</f>
        <v/>
      </c>
      <c r="CD393" s="36">
        <f>SUMIFS(рўйхат!CO:CO,рўйхат!$CY:$CY,$B$424,рўйхат!$B:$B,$C393)</f>
        <v/>
      </c>
      <c r="CE393" s="77">
        <f>IFERROR(BE393/(Q393+BE393),0)</f>
        <v/>
      </c>
      <c r="CF393" s="78">
        <f>IFERROR(BF393/(R393+BF393),0)</f>
        <v/>
      </c>
      <c r="CG393" s="8">
        <f>COUNTIFS(B:B,B393)</f>
        <v/>
      </c>
    </row>
    <row r="394" hidden="1" outlineLevel="1" ht="17.1" customFormat="1" customHeight="1" s="8">
      <c r="A394" s="15" t="n"/>
      <c r="B394" s="50" t="n">
        <v>2</v>
      </c>
      <c r="C394" s="66" t="inlineStr">
        <is>
          <t>Божхона қўмитаси</t>
        </is>
      </c>
      <c r="D394" s="16" t="n"/>
      <c r="E394" s="35">
        <f>SUMIFS(рўйхат!F:F,рўйхат!$CY:$CY,$B$424,рўйхат!$B:$B,$C394)</f>
        <v/>
      </c>
      <c r="F394" s="36">
        <f>SUMIFS(рўйхат!G:G,рўйхат!$CY:$CY,$B$424,рўйхат!$B:$B,$C394)</f>
        <v/>
      </c>
      <c r="G394" s="35">
        <f>SUMIFS(рўйхат!H:H,рўйхат!$CY:$CY,$B$424,рўйхат!$B:$B,$C394)</f>
        <v/>
      </c>
      <c r="H394" s="36">
        <f>SUMIFS(рўйхат!I:I,рўйхат!$CY:$CY,$B$424,рўйхат!$B:$B,$C394)</f>
        <v/>
      </c>
      <c r="I394" s="35">
        <f>SUMIFS(рўйхат!J:J,рўйхат!$CY:$CY,$B$424,рўйхат!$B:$B,$C394)</f>
        <v/>
      </c>
      <c r="J394" s="36">
        <f>SUMIFS(рўйхат!K:K,рўйхат!$CY:$CY,$B$424,рўйхат!$B:$B,$C394)</f>
        <v/>
      </c>
      <c r="K394" s="35">
        <f>SUMIFS(рўйхат!L:L,рўйхат!$CY:$CY,$B$424,рўйхат!$B:$B,$C394)</f>
        <v/>
      </c>
      <c r="L394" s="36">
        <f>SUMIFS(рўйхат!M:M,рўйхат!$CY:$CY,$B$424,рўйхат!$B:$B,$C394)</f>
        <v/>
      </c>
      <c r="M394" s="35">
        <f>SUMIFS(рўйхат!N:N,рўйхат!$CY:$CY,$B$424,рўйхат!$B:$B,$C394)</f>
        <v/>
      </c>
      <c r="N394" s="36">
        <f>SUMIFS(рўйхат!O:O,рўйхат!$CY:$CY,$B$424,рўйхат!$B:$B,$C394)</f>
        <v/>
      </c>
      <c r="O394" s="34">
        <f>IFERROR(M394/E394,0)</f>
        <v/>
      </c>
      <c r="P394" s="34">
        <f>IFERROR(N394/F394,0)</f>
        <v/>
      </c>
      <c r="Q394" s="35">
        <f>SUMIFS(рўйхат!P:P,рўйхат!$CY:$CY,$B$424,рўйхат!$B:$B,$C394)</f>
        <v/>
      </c>
      <c r="R394" s="36">
        <f>SUMIFS(рўйхат!Q:Q,рўйхат!$CY:$CY,$B$424,рўйхат!$B:$B,$C394)</f>
        <v/>
      </c>
      <c r="S394" s="35">
        <f>SUMIFS(рўйхат!R:R,рўйхат!$CY:$CY,$B$424,рўйхат!$B:$B,$C394)</f>
        <v/>
      </c>
      <c r="T394" s="36">
        <f>SUMIFS(рўйхат!S:S,рўйхат!$CY:$CY,$B$424,рўйхат!$B:$B,$C394)</f>
        <v/>
      </c>
      <c r="U394" s="35">
        <f>SUMIFS(рўйхат!T:T,рўйхат!$CY:$CY,$B$424,рўйхат!$B:$B,$C394)</f>
        <v/>
      </c>
      <c r="V394" s="36">
        <f>SUMIFS(рўйхат!U:U,рўйхат!$CY:$CY,$B$424,рўйхат!$B:$B,$C394)</f>
        <v/>
      </c>
      <c r="W394" s="35">
        <f>SUMIFS(рўйхат!V:V,рўйхат!$CY:$CY,$B$424,рўйхат!$B:$B,$C394)</f>
        <v/>
      </c>
      <c r="X394" s="36">
        <f>SUMIFS(рўйхат!W:W,рўйхат!$CY:$CY,$B$424,рўйхат!$B:$B,$C394)</f>
        <v/>
      </c>
      <c r="Y394" s="35">
        <f>SUMIFS(рўйхат!X:X,рўйхат!$CY:$CY,$B$424,рўйхат!$B:$B,$C394)</f>
        <v/>
      </c>
      <c r="Z394" s="36">
        <f>SUMIFS(рўйхат!Y:Y,рўйхат!$CY:$CY,$B$424,рўйхат!$B:$B,$C394)</f>
        <v/>
      </c>
      <c r="AA394" s="35">
        <f>SUMIFS(рўйхат!Z:Z,рўйхат!$CY:$CY,$B$424,рўйхат!$B:$B,$C394)</f>
        <v/>
      </c>
      <c r="AB394" s="36">
        <f>SUMIFS(рўйхат!AA:AA,рўйхат!$CY:$CY,$B$424,рўйхат!$B:$B,$C394)</f>
        <v/>
      </c>
      <c r="AC394" s="35">
        <f>SUMIFS(рўйхат!AB:AB,рўйхат!$CY:$CY,$B$424,рўйхат!$B:$B,$C394)</f>
        <v/>
      </c>
      <c r="AD394" s="36">
        <f>SUMIFS(рўйхат!AC:AC,рўйхат!$CY:$CY,$B$424,рўйхат!$B:$B,$C394)</f>
        <v/>
      </c>
      <c r="AE394" s="35">
        <f>SUMIFS(рўйхат!AD:AD,рўйхат!$CY:$CY,$B$424,рўйхат!$B:$B,$C394)</f>
        <v/>
      </c>
      <c r="AF394" s="36">
        <f>SUMIFS(рўйхат!AE:AE,рўйхат!$CY:$CY,$B$424,рўйхат!$B:$B,$C394)</f>
        <v/>
      </c>
      <c r="AG394" s="35">
        <f>SUMIFS(рўйхат!AH:AH,рўйхат!$CY:$CY,$B$424,рўйхат!$B:$B,$C394)</f>
        <v/>
      </c>
      <c r="AH394" s="36">
        <f>SUMIFS(рўйхат!AI:AI,рўйхат!$CY:$CY,$B$424,рўйхат!$B:$B,$C394)</f>
        <v/>
      </c>
      <c r="AI394" s="35">
        <f>SUMIFS(рўйхат!AJ:AJ,рўйхат!$CY:$CY,$B$424,рўйхат!$B:$B,$C394)</f>
        <v/>
      </c>
      <c r="AJ394" s="36">
        <f>SUMIFS(рўйхат!AK:AK,рўйхат!$CY:$CY,$B$424,рўйхат!$B:$B,$C394)</f>
        <v/>
      </c>
      <c r="AK394" s="35">
        <f>SUMIFS(рўйхат!AL:AL,рўйхат!$CY:$CY,$B$424,рўйхат!$B:$B,$C394)</f>
        <v/>
      </c>
      <c r="AL394" s="36">
        <f>SUMIFS(рўйхат!AM:AM,рўйхат!$CY:$CY,$B$424,рўйхат!$B:$B,$C394)</f>
        <v/>
      </c>
      <c r="AM394" s="77">
        <f>IFERROR(Q394/E394,0)</f>
        <v/>
      </c>
      <c r="AN394" s="77">
        <f>IFERROR(R394/F394,0)</f>
        <v/>
      </c>
      <c r="AO394" s="35">
        <f>SUMIFS(рўйхат!AX:AX,рўйхат!$CY:$CY,$B$424,рўйхат!$B:$B,$C394)</f>
        <v/>
      </c>
      <c r="AP394" s="36">
        <f>SUMIFS(рўйхат!AY:AY,рўйхат!$CY:$CY,$B$424,рўйхат!$B:$B,$C394)</f>
        <v/>
      </c>
      <c r="AQ394" s="35">
        <f>SUMIFS(рўйхат!AZ:AZ,рўйхат!$CY:$CY,$B$424,рўйхат!$B:$B,$C394)</f>
        <v/>
      </c>
      <c r="AR394" s="36">
        <f>SUMIFS(рўйхат!BA:BA,рўйхат!$CY:$CY,$B$424,рўйхат!$B:$B,$C394)</f>
        <v/>
      </c>
      <c r="AS394" s="35">
        <f>SUMIFS(рўйхат!BB:BB,рўйхат!$CY:$CY,$B$424,рўйхат!$B:$B,$C394)</f>
        <v/>
      </c>
      <c r="AT394" s="36">
        <f>SUMIFS(рўйхат!BC:BC,рўйхат!$CY:$CY,$B$424,рўйхат!$B:$B,$C394)</f>
        <v/>
      </c>
      <c r="AU394" s="35">
        <f>SUMIFS(рўйхат!BD:BD,рўйхат!$CY:$CY,$B$424,рўйхат!$B:$B,$C394)</f>
        <v/>
      </c>
      <c r="AV394" s="36">
        <f>SUMIFS(рўйхат!BE:BE,рўйхат!$CY:$CY,$B$424,рўйхат!$B:$B,$C394)</f>
        <v/>
      </c>
      <c r="AW394" s="35">
        <f>SUMIFS(рўйхат!BF:BF,рўйхат!$CY:$CY,$B$424,рўйхат!$B:$B,$C394)</f>
        <v/>
      </c>
      <c r="AX394" s="36">
        <f>SUMIFS(рўйхат!BG:BG,рўйхат!$CY:$CY,$B$424,рўйхат!$B:$B,$C394)</f>
        <v/>
      </c>
      <c r="AY394" s="35">
        <f>SUMIFS(рўйхат!BH:BH,рўйхат!$CY:$CY,$B$424,рўйхат!$B:$B,$C394)</f>
        <v/>
      </c>
      <c r="AZ394" s="36">
        <f>SUMIFS(рўйхат!BI:BI,рўйхат!$CY:$CY,$B$424,рўйхат!$B:$B,$C394)</f>
        <v/>
      </c>
      <c r="BA394" s="35">
        <f>SUMIFS(рўйхат!BJ:BJ,рўйхат!$CY:$CY,$B$424,рўйхат!$B:$B,$C394)</f>
        <v/>
      </c>
      <c r="BB394" s="36">
        <f>SUMIFS(рўйхат!BK:BK,рўйхат!$CY:$CY,$B$424,рўйхат!$B:$B,$C394)</f>
        <v/>
      </c>
      <c r="BC394" s="77">
        <f>IFERROR(AO394/E394,0)</f>
        <v/>
      </c>
      <c r="BD394" s="77">
        <f>IFERROR(AP394/F394,0)</f>
        <v/>
      </c>
      <c r="BE394" s="35">
        <f>SUMIFS(рўйхат!BL:BL,рўйхат!$CY:$CY,$B$424,рўйхат!$B:$B,$C394)</f>
        <v/>
      </c>
      <c r="BF394" s="36">
        <f>SUMIFS(рўйхат!BM:BM,рўйхат!$CY:$CY,$B$424,рўйхат!$B:$B,$C394)</f>
        <v/>
      </c>
      <c r="BG394" s="35">
        <f>SUMIFS(рўйхат!BN:BN,рўйхат!$CY:$CY,$B$424,рўйхат!$B:$B,$C394)</f>
        <v/>
      </c>
      <c r="BH394" s="36">
        <f>SUMIFS(рўйхат!BO:BO,рўйхат!$CY:$CY,$B$424,рўйхат!$B:$B,$C394)</f>
        <v/>
      </c>
      <c r="BI394" s="35">
        <f>SUMIFS(рўйхат!BP:BP,рўйхат!$CY:$CY,$B$424,рўйхат!$B:$B,$C394)</f>
        <v/>
      </c>
      <c r="BJ394" s="36">
        <f>SUMIFS(рўйхат!BQ:BQ,рўйхат!$CY:$CY,$B$424,рўйхат!$B:$B,$C394)</f>
        <v/>
      </c>
      <c r="BK394" s="35">
        <f>SUMIFS(рўйхат!BR:BR,рўйхат!$CY:$CY,$B$424,рўйхат!$B:$B,$C394)</f>
        <v/>
      </c>
      <c r="BL394" s="36">
        <f>SUMIFS(рўйхат!BS:BS,рўйхат!$CY:$CY,$B$424,рўйхат!$B:$B,$C394)</f>
        <v/>
      </c>
      <c r="BM394" s="35">
        <f>SUMIFS(рўйхат!BT:BT,рўйхат!$CY:$CY,$B$424,рўйхат!$B:$B,$C394)</f>
        <v/>
      </c>
      <c r="BN394" s="36">
        <f>SUMIFS(рўйхат!BU:BU,рўйхат!$CY:$CY,$B$424,рўйхат!$B:$B,$C394)</f>
        <v/>
      </c>
      <c r="BO394" s="35">
        <f>SUMIFS(рўйхат!BX:BX,рўйхат!$CY:$CY,$B$424,рўйхат!$B:$B,$C394)</f>
        <v/>
      </c>
      <c r="BP394" s="36">
        <f>SUMIFS(рўйхат!BY:BY,рўйхат!$CY:$CY,$B$424,рўйхат!$B:$B,$C394)</f>
        <v/>
      </c>
      <c r="BQ394" s="35">
        <f>SUMIFS(рўйхат!BZ:BZ,рўйхат!$CY:$CY,$B$424,рўйхат!$B:$B,$C394)</f>
        <v/>
      </c>
      <c r="BR394" s="36">
        <f>SUMIFS(рўйхат!CA:CA,рўйхат!$CY:$CY,$B$424,рўйхат!$B:$B,$C394)</f>
        <v/>
      </c>
      <c r="BS394" s="35">
        <f>SUMIFS(рўйхат!CB:CB,рўйхат!$CY:$CY,$B$424,рўйхат!$B:$B,$C394)</f>
        <v/>
      </c>
      <c r="BT394" s="36">
        <f>SUMIFS(рўйхат!CC:CC,рўйхат!$CY:$CY,$B$424,рўйхат!$B:$B,$C394)</f>
        <v/>
      </c>
      <c r="BU394" s="35">
        <f>SUMIFS(рўйхат!CD:CD,рўйхат!$CY:$CY,$B$424,рўйхат!$B:$B,$C394)</f>
        <v/>
      </c>
      <c r="BV394" s="36">
        <f>SUMIFS(рўйхат!CE:CE,рўйхат!$CY:$CY,$B$424,рўйхат!$B:$B,$C394)</f>
        <v/>
      </c>
      <c r="BW394" s="35">
        <f>SUMIFS(рўйхат!CH:CH,рўйхат!$CY:$CY,$B$424,рўйхат!$B:$B,$C394)</f>
        <v/>
      </c>
      <c r="BX394" s="36">
        <f>SUMIFS(рўйхат!CI:CI,рўйхат!$CY:$CY,$B$424,рўйхат!$B:$B,$C394)</f>
        <v/>
      </c>
      <c r="BY394" s="35">
        <f>SUMIFS(рўйхат!CJ:CJ,рўйхат!$CY:$CY,$B$424,рўйхат!$B:$B,$C394)</f>
        <v/>
      </c>
      <c r="BZ394" s="36">
        <f>SUMIFS(рўйхат!CK:CK,рўйхат!$CY:$CY,$B$424,рўйхат!$B:$B,$C394)</f>
        <v/>
      </c>
      <c r="CA394" s="35">
        <f>SUMIFS(рўйхат!CL:CL,рўйхат!$CY:$CY,$B$424,рўйхат!$B:$B,$C394)</f>
        <v/>
      </c>
      <c r="CB394" s="36">
        <f>SUMIFS(рўйхат!CM:CM,рўйхат!$CY:$CY,$B$424,рўйхат!$B:$B,$C394)</f>
        <v/>
      </c>
      <c r="CC394" s="35">
        <f>SUMIFS(рўйхат!CN:CN,рўйхат!$CY:$CY,$B$424,рўйхат!$B:$B,$C394)</f>
        <v/>
      </c>
      <c r="CD394" s="36">
        <f>SUMIFS(рўйхат!CO:CO,рўйхат!$CY:$CY,$B$424,рўйхат!$B:$B,$C394)</f>
        <v/>
      </c>
      <c r="CE394" s="77">
        <f>IFERROR(BE394/(Q394+BE394),0)</f>
        <v/>
      </c>
      <c r="CF394" s="78">
        <f>IFERROR(BF394/(R394+BF394),0)</f>
        <v/>
      </c>
      <c r="CG394" s="8">
        <f>COUNTIFS(B:B,B394)</f>
        <v/>
      </c>
    </row>
    <row r="395" hidden="1" outlineLevel="1" ht="17.1" customFormat="1" customHeight="1" s="8">
      <c r="A395" s="15" t="n"/>
      <c r="B395" s="50" t="n">
        <v>3</v>
      </c>
      <c r="C395" s="66" t="inlineStr">
        <is>
          <t>Вазирлар Маҳкамаси ҳузуридаги Солиқ қўмитаси</t>
        </is>
      </c>
      <c r="D395" s="16" t="n"/>
      <c r="E395" s="35">
        <f>SUMIFS(рўйхат!F:F,рўйхат!$CY:$CY,$B$424,рўйхат!$B:$B,$C395)</f>
        <v/>
      </c>
      <c r="F395" s="36">
        <f>SUMIFS(рўйхат!G:G,рўйхат!$CY:$CY,$B$424,рўйхат!$B:$B,$C395)</f>
        <v/>
      </c>
      <c r="G395" s="35">
        <f>SUMIFS(рўйхат!H:H,рўйхат!$CY:$CY,$B$424,рўйхат!$B:$B,$C395)</f>
        <v/>
      </c>
      <c r="H395" s="36">
        <f>SUMIFS(рўйхат!I:I,рўйхат!$CY:$CY,$B$424,рўйхат!$B:$B,$C395)</f>
        <v/>
      </c>
      <c r="I395" s="35">
        <f>SUMIFS(рўйхат!J:J,рўйхат!$CY:$CY,$B$424,рўйхат!$B:$B,$C395)</f>
        <v/>
      </c>
      <c r="J395" s="36">
        <f>SUMIFS(рўйхат!K:K,рўйхат!$CY:$CY,$B$424,рўйхат!$B:$B,$C395)</f>
        <v/>
      </c>
      <c r="K395" s="35">
        <f>SUMIFS(рўйхат!L:L,рўйхат!$CY:$CY,$B$424,рўйхат!$B:$B,$C395)</f>
        <v/>
      </c>
      <c r="L395" s="36">
        <f>SUMIFS(рўйхат!M:M,рўйхат!$CY:$CY,$B$424,рўйхат!$B:$B,$C395)</f>
        <v/>
      </c>
      <c r="M395" s="35">
        <f>SUMIFS(рўйхат!N:N,рўйхат!$CY:$CY,$B$424,рўйхат!$B:$B,$C395)</f>
        <v/>
      </c>
      <c r="N395" s="36">
        <f>SUMIFS(рўйхат!O:O,рўйхат!$CY:$CY,$B$424,рўйхат!$B:$B,$C395)</f>
        <v/>
      </c>
      <c r="O395" s="34">
        <f>IFERROR(M395/E395,0)</f>
        <v/>
      </c>
      <c r="P395" s="34">
        <f>IFERROR(N395/F395,0)</f>
        <v/>
      </c>
      <c r="Q395" s="35">
        <f>SUMIFS(рўйхат!P:P,рўйхат!$CY:$CY,$B$424,рўйхат!$B:$B,$C395)</f>
        <v/>
      </c>
      <c r="R395" s="36">
        <f>SUMIFS(рўйхат!Q:Q,рўйхат!$CY:$CY,$B$424,рўйхат!$B:$B,$C395)</f>
        <v/>
      </c>
      <c r="S395" s="35">
        <f>SUMIFS(рўйхат!R:R,рўйхат!$CY:$CY,$B$424,рўйхат!$B:$B,$C395)</f>
        <v/>
      </c>
      <c r="T395" s="36">
        <f>SUMIFS(рўйхат!S:S,рўйхат!$CY:$CY,$B$424,рўйхат!$B:$B,$C395)</f>
        <v/>
      </c>
      <c r="U395" s="35">
        <f>SUMIFS(рўйхат!T:T,рўйхат!$CY:$CY,$B$424,рўйхат!$B:$B,$C395)</f>
        <v/>
      </c>
      <c r="V395" s="36">
        <f>SUMIFS(рўйхат!U:U,рўйхат!$CY:$CY,$B$424,рўйхат!$B:$B,$C395)</f>
        <v/>
      </c>
      <c r="W395" s="35">
        <f>SUMIFS(рўйхат!V:V,рўйхат!$CY:$CY,$B$424,рўйхат!$B:$B,$C395)</f>
        <v/>
      </c>
      <c r="X395" s="36">
        <f>SUMIFS(рўйхат!W:W,рўйхат!$CY:$CY,$B$424,рўйхат!$B:$B,$C395)</f>
        <v/>
      </c>
      <c r="Y395" s="35">
        <f>SUMIFS(рўйхат!X:X,рўйхат!$CY:$CY,$B$424,рўйхат!$B:$B,$C395)</f>
        <v/>
      </c>
      <c r="Z395" s="36">
        <f>SUMIFS(рўйхат!Y:Y,рўйхат!$CY:$CY,$B$424,рўйхат!$B:$B,$C395)</f>
        <v/>
      </c>
      <c r="AA395" s="35">
        <f>SUMIFS(рўйхат!Z:Z,рўйхат!$CY:$CY,$B$424,рўйхат!$B:$B,$C395)</f>
        <v/>
      </c>
      <c r="AB395" s="36">
        <f>SUMIFS(рўйхат!AA:AA,рўйхат!$CY:$CY,$B$424,рўйхат!$B:$B,$C395)</f>
        <v/>
      </c>
      <c r="AC395" s="35">
        <f>SUMIFS(рўйхат!AB:AB,рўйхат!$CY:$CY,$B$424,рўйхат!$B:$B,$C395)</f>
        <v/>
      </c>
      <c r="AD395" s="36">
        <f>SUMIFS(рўйхат!AC:AC,рўйхат!$CY:$CY,$B$424,рўйхат!$B:$B,$C395)</f>
        <v/>
      </c>
      <c r="AE395" s="35">
        <f>SUMIFS(рўйхат!AD:AD,рўйхат!$CY:$CY,$B$424,рўйхат!$B:$B,$C395)</f>
        <v/>
      </c>
      <c r="AF395" s="36">
        <f>SUMIFS(рўйхат!AE:AE,рўйхат!$CY:$CY,$B$424,рўйхат!$B:$B,$C395)</f>
        <v/>
      </c>
      <c r="AG395" s="35">
        <f>SUMIFS(рўйхат!AH:AH,рўйхат!$CY:$CY,$B$424,рўйхат!$B:$B,$C395)</f>
        <v/>
      </c>
      <c r="AH395" s="36">
        <f>SUMIFS(рўйхат!AI:AI,рўйхат!$CY:$CY,$B$424,рўйхат!$B:$B,$C395)</f>
        <v/>
      </c>
      <c r="AI395" s="35">
        <f>SUMIFS(рўйхат!AJ:AJ,рўйхат!$CY:$CY,$B$424,рўйхат!$B:$B,$C395)</f>
        <v/>
      </c>
      <c r="AJ395" s="36">
        <f>SUMIFS(рўйхат!AK:AK,рўйхат!$CY:$CY,$B$424,рўйхат!$B:$B,$C395)</f>
        <v/>
      </c>
      <c r="AK395" s="35">
        <f>SUMIFS(рўйхат!AL:AL,рўйхат!$CY:$CY,$B$424,рўйхат!$B:$B,$C395)</f>
        <v/>
      </c>
      <c r="AL395" s="36">
        <f>SUMIFS(рўйхат!AM:AM,рўйхат!$CY:$CY,$B$424,рўйхат!$B:$B,$C395)</f>
        <v/>
      </c>
      <c r="AM395" s="77">
        <f>IFERROR(Q395/E395,0)</f>
        <v/>
      </c>
      <c r="AN395" s="77">
        <f>IFERROR(R395/F395,0)</f>
        <v/>
      </c>
      <c r="AO395" s="35">
        <f>SUMIFS(рўйхат!AX:AX,рўйхат!$CY:$CY,$B$424,рўйхат!$B:$B,$C395)</f>
        <v/>
      </c>
      <c r="AP395" s="36">
        <f>SUMIFS(рўйхат!AY:AY,рўйхат!$CY:$CY,$B$424,рўйхат!$B:$B,$C395)</f>
        <v/>
      </c>
      <c r="AQ395" s="35">
        <f>SUMIFS(рўйхат!AZ:AZ,рўйхат!$CY:$CY,$B$424,рўйхат!$B:$B,$C395)</f>
        <v/>
      </c>
      <c r="AR395" s="36">
        <f>SUMIFS(рўйхат!BA:BA,рўйхат!$CY:$CY,$B$424,рўйхат!$B:$B,$C395)</f>
        <v/>
      </c>
      <c r="AS395" s="35">
        <f>SUMIFS(рўйхат!BB:BB,рўйхат!$CY:$CY,$B$424,рўйхат!$B:$B,$C395)</f>
        <v/>
      </c>
      <c r="AT395" s="36">
        <f>SUMIFS(рўйхат!BC:BC,рўйхат!$CY:$CY,$B$424,рўйхат!$B:$B,$C395)</f>
        <v/>
      </c>
      <c r="AU395" s="35">
        <f>SUMIFS(рўйхат!BD:BD,рўйхат!$CY:$CY,$B$424,рўйхат!$B:$B,$C395)</f>
        <v/>
      </c>
      <c r="AV395" s="36">
        <f>SUMIFS(рўйхат!BE:BE,рўйхат!$CY:$CY,$B$424,рўйхат!$B:$B,$C395)</f>
        <v/>
      </c>
      <c r="AW395" s="35">
        <f>SUMIFS(рўйхат!BF:BF,рўйхат!$CY:$CY,$B$424,рўйхат!$B:$B,$C395)</f>
        <v/>
      </c>
      <c r="AX395" s="36">
        <f>SUMIFS(рўйхат!BG:BG,рўйхат!$CY:$CY,$B$424,рўйхат!$B:$B,$C395)</f>
        <v/>
      </c>
      <c r="AY395" s="35">
        <f>SUMIFS(рўйхат!BH:BH,рўйхат!$CY:$CY,$B$424,рўйхат!$B:$B,$C395)</f>
        <v/>
      </c>
      <c r="AZ395" s="36">
        <f>SUMIFS(рўйхат!BI:BI,рўйхат!$CY:$CY,$B$424,рўйхат!$B:$B,$C395)</f>
        <v/>
      </c>
      <c r="BA395" s="35">
        <f>SUMIFS(рўйхат!BJ:BJ,рўйхат!$CY:$CY,$B$424,рўйхат!$B:$B,$C395)</f>
        <v/>
      </c>
      <c r="BB395" s="36">
        <f>SUMIFS(рўйхат!BK:BK,рўйхат!$CY:$CY,$B$424,рўйхат!$B:$B,$C395)</f>
        <v/>
      </c>
      <c r="BC395" s="77">
        <f>IFERROR(AO395/E395,0)</f>
        <v/>
      </c>
      <c r="BD395" s="77">
        <f>IFERROR(AP395/F395,0)</f>
        <v/>
      </c>
      <c r="BE395" s="35">
        <f>SUMIFS(рўйхат!BL:BL,рўйхат!$CY:$CY,$B$424,рўйхат!$B:$B,$C395)</f>
        <v/>
      </c>
      <c r="BF395" s="36">
        <f>SUMIFS(рўйхат!BM:BM,рўйхат!$CY:$CY,$B$424,рўйхат!$B:$B,$C395)</f>
        <v/>
      </c>
      <c r="BG395" s="35">
        <f>SUMIFS(рўйхат!BN:BN,рўйхат!$CY:$CY,$B$424,рўйхат!$B:$B,$C395)</f>
        <v/>
      </c>
      <c r="BH395" s="36">
        <f>SUMIFS(рўйхат!BO:BO,рўйхат!$CY:$CY,$B$424,рўйхат!$B:$B,$C395)</f>
        <v/>
      </c>
      <c r="BI395" s="35">
        <f>SUMIFS(рўйхат!BP:BP,рўйхат!$CY:$CY,$B$424,рўйхат!$B:$B,$C395)</f>
        <v/>
      </c>
      <c r="BJ395" s="36">
        <f>SUMIFS(рўйхат!BQ:BQ,рўйхат!$CY:$CY,$B$424,рўйхат!$B:$B,$C395)</f>
        <v/>
      </c>
      <c r="BK395" s="35">
        <f>SUMIFS(рўйхат!BR:BR,рўйхат!$CY:$CY,$B$424,рўйхат!$B:$B,$C395)</f>
        <v/>
      </c>
      <c r="BL395" s="36">
        <f>SUMIFS(рўйхат!BS:BS,рўйхат!$CY:$CY,$B$424,рўйхат!$B:$B,$C395)</f>
        <v/>
      </c>
      <c r="BM395" s="35">
        <f>SUMIFS(рўйхат!BT:BT,рўйхат!$CY:$CY,$B$424,рўйхат!$B:$B,$C395)</f>
        <v/>
      </c>
      <c r="BN395" s="36">
        <f>SUMIFS(рўйхат!BU:BU,рўйхат!$CY:$CY,$B$424,рўйхат!$B:$B,$C395)</f>
        <v/>
      </c>
      <c r="BO395" s="35">
        <f>SUMIFS(рўйхат!BX:BX,рўйхат!$CY:$CY,$B$424,рўйхат!$B:$B,$C395)</f>
        <v/>
      </c>
      <c r="BP395" s="36">
        <f>SUMIFS(рўйхат!BY:BY,рўйхат!$CY:$CY,$B$424,рўйхат!$B:$B,$C395)</f>
        <v/>
      </c>
      <c r="BQ395" s="35">
        <f>SUMIFS(рўйхат!BZ:BZ,рўйхат!$CY:$CY,$B$424,рўйхат!$B:$B,$C395)</f>
        <v/>
      </c>
      <c r="BR395" s="36">
        <f>SUMIFS(рўйхат!CA:CA,рўйхат!$CY:$CY,$B$424,рўйхат!$B:$B,$C395)</f>
        <v/>
      </c>
      <c r="BS395" s="35">
        <f>SUMIFS(рўйхат!CB:CB,рўйхат!$CY:$CY,$B$424,рўйхат!$B:$B,$C395)</f>
        <v/>
      </c>
      <c r="BT395" s="36">
        <f>SUMIFS(рўйхат!CC:CC,рўйхат!$CY:$CY,$B$424,рўйхат!$B:$B,$C395)</f>
        <v/>
      </c>
      <c r="BU395" s="35">
        <f>SUMIFS(рўйхат!CD:CD,рўйхат!$CY:$CY,$B$424,рўйхат!$B:$B,$C395)</f>
        <v/>
      </c>
      <c r="BV395" s="36">
        <f>SUMIFS(рўйхат!CE:CE,рўйхат!$CY:$CY,$B$424,рўйхат!$B:$B,$C395)</f>
        <v/>
      </c>
      <c r="BW395" s="35">
        <f>SUMIFS(рўйхат!CH:CH,рўйхат!$CY:$CY,$B$424,рўйхат!$B:$B,$C395)</f>
        <v/>
      </c>
      <c r="BX395" s="36">
        <f>SUMIFS(рўйхат!CI:CI,рўйхат!$CY:$CY,$B$424,рўйхат!$B:$B,$C395)</f>
        <v/>
      </c>
      <c r="BY395" s="35">
        <f>SUMIFS(рўйхат!CJ:CJ,рўйхат!$CY:$CY,$B$424,рўйхат!$B:$B,$C395)</f>
        <v/>
      </c>
      <c r="BZ395" s="36">
        <f>SUMIFS(рўйхат!CK:CK,рўйхат!$CY:$CY,$B$424,рўйхат!$B:$B,$C395)</f>
        <v/>
      </c>
      <c r="CA395" s="35">
        <f>SUMIFS(рўйхат!CL:CL,рўйхат!$CY:$CY,$B$424,рўйхат!$B:$B,$C395)</f>
        <v/>
      </c>
      <c r="CB395" s="36">
        <f>SUMIFS(рўйхат!CM:CM,рўйхат!$CY:$CY,$B$424,рўйхат!$B:$B,$C395)</f>
        <v/>
      </c>
      <c r="CC395" s="35">
        <f>SUMIFS(рўйхат!CN:CN,рўйхат!$CY:$CY,$B$424,рўйхат!$B:$B,$C395)</f>
        <v/>
      </c>
      <c r="CD395" s="36">
        <f>SUMIFS(рўйхат!CO:CO,рўйхат!$CY:$CY,$B$424,рўйхат!$B:$B,$C395)</f>
        <v/>
      </c>
      <c r="CE395" s="77">
        <f>IFERROR(BE395/(Q395+BE395),0)</f>
        <v/>
      </c>
      <c r="CF395" s="78">
        <f>IFERROR(BF395/(R395+BF395),0)</f>
        <v/>
      </c>
      <c r="CG395" s="8">
        <f>COUNTIFS(B:B,B395)</f>
        <v/>
      </c>
    </row>
    <row r="396" hidden="1" outlineLevel="1" ht="17.1" customFormat="1" customHeight="1" s="8">
      <c r="A396" s="15" t="n"/>
      <c r="B396" s="50" t="n">
        <v>4</v>
      </c>
      <c r="C396" s="66" t="inlineStr">
        <is>
          <t>Вилоят ҳокимликлари</t>
        </is>
      </c>
      <c r="D396" s="16" t="n"/>
      <c r="E396" s="35">
        <f>SUMIFS(рўйхат!F:F,рўйхат!$CY:$CY,$B$424,рўйхат!$B:$B,$C396)</f>
        <v/>
      </c>
      <c r="F396" s="36">
        <f>SUMIFS(рўйхат!G:G,рўйхат!$CY:$CY,$B$424,рўйхат!$B:$B,$C396)</f>
        <v/>
      </c>
      <c r="G396" s="35">
        <f>SUMIFS(рўйхат!H:H,рўйхат!$CY:$CY,$B$424,рўйхат!$B:$B,$C396)</f>
        <v/>
      </c>
      <c r="H396" s="36">
        <f>SUMIFS(рўйхат!I:I,рўйхат!$CY:$CY,$B$424,рўйхат!$B:$B,$C396)</f>
        <v/>
      </c>
      <c r="I396" s="35">
        <f>SUMIFS(рўйхат!J:J,рўйхат!$CY:$CY,$B$424,рўйхат!$B:$B,$C396)</f>
        <v/>
      </c>
      <c r="J396" s="36">
        <f>SUMIFS(рўйхат!K:K,рўйхат!$CY:$CY,$B$424,рўйхат!$B:$B,$C396)</f>
        <v/>
      </c>
      <c r="K396" s="35">
        <f>SUMIFS(рўйхат!L:L,рўйхат!$CY:$CY,$B$424,рўйхат!$B:$B,$C396)</f>
        <v/>
      </c>
      <c r="L396" s="36">
        <f>SUMIFS(рўйхат!M:M,рўйхат!$CY:$CY,$B$424,рўйхат!$B:$B,$C396)</f>
        <v/>
      </c>
      <c r="M396" s="35">
        <f>SUMIFS(рўйхат!N:N,рўйхат!$CY:$CY,$B$424,рўйхат!$B:$B,$C396)</f>
        <v/>
      </c>
      <c r="N396" s="36">
        <f>SUMIFS(рўйхат!O:O,рўйхат!$CY:$CY,$B$424,рўйхат!$B:$B,$C396)</f>
        <v/>
      </c>
      <c r="O396" s="34">
        <f>IFERROR(M396/E396,0)</f>
        <v/>
      </c>
      <c r="P396" s="34">
        <f>IFERROR(N396/F396,0)</f>
        <v/>
      </c>
      <c r="Q396" s="35">
        <f>SUMIFS(рўйхат!P:P,рўйхат!$CY:$CY,$B$424,рўйхат!$B:$B,$C396)</f>
        <v/>
      </c>
      <c r="R396" s="36">
        <f>SUMIFS(рўйхат!Q:Q,рўйхат!$CY:$CY,$B$424,рўйхат!$B:$B,$C396)</f>
        <v/>
      </c>
      <c r="S396" s="35">
        <f>SUMIFS(рўйхат!R:R,рўйхат!$CY:$CY,$B$424,рўйхат!$B:$B,$C396)</f>
        <v/>
      </c>
      <c r="T396" s="36">
        <f>SUMIFS(рўйхат!S:S,рўйхат!$CY:$CY,$B$424,рўйхат!$B:$B,$C396)</f>
        <v/>
      </c>
      <c r="U396" s="35">
        <f>SUMIFS(рўйхат!T:T,рўйхат!$CY:$CY,$B$424,рўйхат!$B:$B,$C396)</f>
        <v/>
      </c>
      <c r="V396" s="36">
        <f>SUMIFS(рўйхат!U:U,рўйхат!$CY:$CY,$B$424,рўйхат!$B:$B,$C396)</f>
        <v/>
      </c>
      <c r="W396" s="35">
        <f>SUMIFS(рўйхат!V:V,рўйхат!$CY:$CY,$B$424,рўйхат!$B:$B,$C396)</f>
        <v/>
      </c>
      <c r="X396" s="36">
        <f>SUMIFS(рўйхат!W:W,рўйхат!$CY:$CY,$B$424,рўйхат!$B:$B,$C396)</f>
        <v/>
      </c>
      <c r="Y396" s="35">
        <f>SUMIFS(рўйхат!X:X,рўйхат!$CY:$CY,$B$424,рўйхат!$B:$B,$C396)</f>
        <v/>
      </c>
      <c r="Z396" s="36">
        <f>SUMIFS(рўйхат!Y:Y,рўйхат!$CY:$CY,$B$424,рўйхат!$B:$B,$C396)</f>
        <v/>
      </c>
      <c r="AA396" s="35">
        <f>SUMIFS(рўйхат!Z:Z,рўйхат!$CY:$CY,$B$424,рўйхат!$B:$B,$C396)</f>
        <v/>
      </c>
      <c r="AB396" s="36">
        <f>SUMIFS(рўйхат!AA:AA,рўйхат!$CY:$CY,$B$424,рўйхат!$B:$B,$C396)</f>
        <v/>
      </c>
      <c r="AC396" s="35">
        <f>SUMIFS(рўйхат!AB:AB,рўйхат!$CY:$CY,$B$424,рўйхат!$B:$B,$C396)</f>
        <v/>
      </c>
      <c r="AD396" s="36">
        <f>SUMIFS(рўйхат!AC:AC,рўйхат!$CY:$CY,$B$424,рўйхат!$B:$B,$C396)</f>
        <v/>
      </c>
      <c r="AE396" s="35">
        <f>SUMIFS(рўйхат!AD:AD,рўйхат!$CY:$CY,$B$424,рўйхат!$B:$B,$C396)</f>
        <v/>
      </c>
      <c r="AF396" s="36">
        <f>SUMIFS(рўйхат!AE:AE,рўйхат!$CY:$CY,$B$424,рўйхат!$B:$B,$C396)</f>
        <v/>
      </c>
      <c r="AG396" s="35">
        <f>SUMIFS(рўйхат!AH:AH,рўйхат!$CY:$CY,$B$424,рўйхат!$B:$B,$C396)</f>
        <v/>
      </c>
      <c r="AH396" s="36">
        <f>SUMIFS(рўйхат!AI:AI,рўйхат!$CY:$CY,$B$424,рўйхат!$B:$B,$C396)</f>
        <v/>
      </c>
      <c r="AI396" s="35">
        <f>SUMIFS(рўйхат!AJ:AJ,рўйхат!$CY:$CY,$B$424,рўйхат!$B:$B,$C396)</f>
        <v/>
      </c>
      <c r="AJ396" s="36">
        <f>SUMIFS(рўйхат!AK:AK,рўйхат!$CY:$CY,$B$424,рўйхат!$B:$B,$C396)</f>
        <v/>
      </c>
      <c r="AK396" s="35">
        <f>SUMIFS(рўйхат!AL:AL,рўйхат!$CY:$CY,$B$424,рўйхат!$B:$B,$C396)</f>
        <v/>
      </c>
      <c r="AL396" s="36">
        <f>SUMIFS(рўйхат!AM:AM,рўйхат!$CY:$CY,$B$424,рўйхат!$B:$B,$C396)</f>
        <v/>
      </c>
      <c r="AM396" s="77">
        <f>IFERROR(Q396/E396,0)</f>
        <v/>
      </c>
      <c r="AN396" s="77">
        <f>IFERROR(R396/F396,0)</f>
        <v/>
      </c>
      <c r="AO396" s="35">
        <f>SUMIFS(рўйхат!AX:AX,рўйхат!$CY:$CY,$B$424,рўйхат!$B:$B,$C396)</f>
        <v/>
      </c>
      <c r="AP396" s="36">
        <f>SUMIFS(рўйхат!AY:AY,рўйхат!$CY:$CY,$B$424,рўйхат!$B:$B,$C396)</f>
        <v/>
      </c>
      <c r="AQ396" s="35">
        <f>SUMIFS(рўйхат!AZ:AZ,рўйхат!$CY:$CY,$B$424,рўйхат!$B:$B,$C396)</f>
        <v/>
      </c>
      <c r="AR396" s="36">
        <f>SUMIFS(рўйхат!BA:BA,рўйхат!$CY:$CY,$B$424,рўйхат!$B:$B,$C396)</f>
        <v/>
      </c>
      <c r="AS396" s="35">
        <f>SUMIFS(рўйхат!BB:BB,рўйхат!$CY:$CY,$B$424,рўйхат!$B:$B,$C396)</f>
        <v/>
      </c>
      <c r="AT396" s="36">
        <f>SUMIFS(рўйхат!BC:BC,рўйхат!$CY:$CY,$B$424,рўйхат!$B:$B,$C396)</f>
        <v/>
      </c>
      <c r="AU396" s="35">
        <f>SUMIFS(рўйхат!BD:BD,рўйхат!$CY:$CY,$B$424,рўйхат!$B:$B,$C396)</f>
        <v/>
      </c>
      <c r="AV396" s="36">
        <f>SUMIFS(рўйхат!BE:BE,рўйхат!$CY:$CY,$B$424,рўйхат!$B:$B,$C396)</f>
        <v/>
      </c>
      <c r="AW396" s="35">
        <f>SUMIFS(рўйхат!BF:BF,рўйхат!$CY:$CY,$B$424,рўйхат!$B:$B,$C396)</f>
        <v/>
      </c>
      <c r="AX396" s="36">
        <f>SUMIFS(рўйхат!BG:BG,рўйхат!$CY:$CY,$B$424,рўйхат!$B:$B,$C396)</f>
        <v/>
      </c>
      <c r="AY396" s="35">
        <f>SUMIFS(рўйхат!BH:BH,рўйхат!$CY:$CY,$B$424,рўйхат!$B:$B,$C396)</f>
        <v/>
      </c>
      <c r="AZ396" s="36">
        <f>SUMIFS(рўйхат!BI:BI,рўйхат!$CY:$CY,$B$424,рўйхат!$B:$B,$C396)</f>
        <v/>
      </c>
      <c r="BA396" s="35">
        <f>SUMIFS(рўйхат!BJ:BJ,рўйхат!$CY:$CY,$B$424,рўйхат!$B:$B,$C396)</f>
        <v/>
      </c>
      <c r="BB396" s="36">
        <f>SUMIFS(рўйхат!BK:BK,рўйхат!$CY:$CY,$B$424,рўйхат!$B:$B,$C396)</f>
        <v/>
      </c>
      <c r="BC396" s="77">
        <f>IFERROR(AO396/E396,0)</f>
        <v/>
      </c>
      <c r="BD396" s="77">
        <f>IFERROR(AP396/F396,0)</f>
        <v/>
      </c>
      <c r="BE396" s="35">
        <f>SUMIFS(рўйхат!BL:BL,рўйхат!$CY:$CY,$B$424,рўйхат!$B:$B,$C396)</f>
        <v/>
      </c>
      <c r="BF396" s="36">
        <f>SUMIFS(рўйхат!BM:BM,рўйхат!$CY:$CY,$B$424,рўйхат!$B:$B,$C396)</f>
        <v/>
      </c>
      <c r="BG396" s="35">
        <f>SUMIFS(рўйхат!BN:BN,рўйхат!$CY:$CY,$B$424,рўйхат!$B:$B,$C396)</f>
        <v/>
      </c>
      <c r="BH396" s="36">
        <f>SUMIFS(рўйхат!BO:BO,рўйхат!$CY:$CY,$B$424,рўйхат!$B:$B,$C396)</f>
        <v/>
      </c>
      <c r="BI396" s="35">
        <f>SUMIFS(рўйхат!BP:BP,рўйхат!$CY:$CY,$B$424,рўйхат!$B:$B,$C396)</f>
        <v/>
      </c>
      <c r="BJ396" s="36">
        <f>SUMIFS(рўйхат!BQ:BQ,рўйхат!$CY:$CY,$B$424,рўйхат!$B:$B,$C396)</f>
        <v/>
      </c>
      <c r="BK396" s="35">
        <f>SUMIFS(рўйхат!BR:BR,рўйхат!$CY:$CY,$B$424,рўйхат!$B:$B,$C396)</f>
        <v/>
      </c>
      <c r="BL396" s="36">
        <f>SUMIFS(рўйхат!BS:BS,рўйхат!$CY:$CY,$B$424,рўйхат!$B:$B,$C396)</f>
        <v/>
      </c>
      <c r="BM396" s="35">
        <f>SUMIFS(рўйхат!BT:BT,рўйхат!$CY:$CY,$B$424,рўйхат!$B:$B,$C396)</f>
        <v/>
      </c>
      <c r="BN396" s="36">
        <f>SUMIFS(рўйхат!BU:BU,рўйхат!$CY:$CY,$B$424,рўйхат!$B:$B,$C396)</f>
        <v/>
      </c>
      <c r="BO396" s="35">
        <f>SUMIFS(рўйхат!BX:BX,рўйхат!$CY:$CY,$B$424,рўйхат!$B:$B,$C396)</f>
        <v/>
      </c>
      <c r="BP396" s="36">
        <f>SUMIFS(рўйхат!BY:BY,рўйхат!$CY:$CY,$B$424,рўйхат!$B:$B,$C396)</f>
        <v/>
      </c>
      <c r="BQ396" s="35">
        <f>SUMIFS(рўйхат!BZ:BZ,рўйхат!$CY:$CY,$B$424,рўйхат!$B:$B,$C396)</f>
        <v/>
      </c>
      <c r="BR396" s="36">
        <f>SUMIFS(рўйхат!CA:CA,рўйхат!$CY:$CY,$B$424,рўйхат!$B:$B,$C396)</f>
        <v/>
      </c>
      <c r="BS396" s="35">
        <f>SUMIFS(рўйхат!CB:CB,рўйхат!$CY:$CY,$B$424,рўйхат!$B:$B,$C396)</f>
        <v/>
      </c>
      <c r="BT396" s="36">
        <f>SUMIFS(рўйхат!CC:CC,рўйхат!$CY:$CY,$B$424,рўйхат!$B:$B,$C396)</f>
        <v/>
      </c>
      <c r="BU396" s="35">
        <f>SUMIFS(рўйхат!CD:CD,рўйхат!$CY:$CY,$B$424,рўйхат!$B:$B,$C396)</f>
        <v/>
      </c>
      <c r="BV396" s="36">
        <f>SUMIFS(рўйхат!CE:CE,рўйхат!$CY:$CY,$B$424,рўйхат!$B:$B,$C396)</f>
        <v/>
      </c>
      <c r="BW396" s="35">
        <f>SUMIFS(рўйхат!CH:CH,рўйхат!$CY:$CY,$B$424,рўйхат!$B:$B,$C396)</f>
        <v/>
      </c>
      <c r="BX396" s="36">
        <f>SUMIFS(рўйхат!CI:CI,рўйхат!$CY:$CY,$B$424,рўйхат!$B:$B,$C396)</f>
        <v/>
      </c>
      <c r="BY396" s="35">
        <f>SUMIFS(рўйхат!CJ:CJ,рўйхат!$CY:$CY,$B$424,рўйхат!$B:$B,$C396)</f>
        <v/>
      </c>
      <c r="BZ396" s="36">
        <f>SUMIFS(рўйхат!CK:CK,рўйхат!$CY:$CY,$B$424,рўйхат!$B:$B,$C396)</f>
        <v/>
      </c>
      <c r="CA396" s="35">
        <f>SUMIFS(рўйхат!CL:CL,рўйхат!$CY:$CY,$B$424,рўйхат!$B:$B,$C396)</f>
        <v/>
      </c>
      <c r="CB396" s="36">
        <f>SUMIFS(рўйхат!CM:CM,рўйхат!$CY:$CY,$B$424,рўйхат!$B:$B,$C396)</f>
        <v/>
      </c>
      <c r="CC396" s="35">
        <f>SUMIFS(рўйхат!CN:CN,рўйхат!$CY:$CY,$B$424,рўйхат!$B:$B,$C396)</f>
        <v/>
      </c>
      <c r="CD396" s="36">
        <f>SUMIFS(рўйхат!CO:CO,рўйхат!$CY:$CY,$B$424,рўйхат!$B:$B,$C396)</f>
        <v/>
      </c>
      <c r="CE396" s="77">
        <f>IFERROR(BE396/(Q396+BE396),0)</f>
        <v/>
      </c>
      <c r="CF396" s="78">
        <f>IFERROR(BF396/(R396+BF396),0)</f>
        <v/>
      </c>
      <c r="CG396" s="8">
        <f>COUNTIFS(B:B,B396)</f>
        <v/>
      </c>
    </row>
    <row r="397" hidden="1" outlineLevel="1" ht="17.1" customFormat="1" customHeight="1" s="8">
      <c r="A397" s="15" t="n"/>
      <c r="B397" s="50" t="n">
        <v>5</v>
      </c>
      <c r="C397" s="66" t="inlineStr">
        <is>
          <t>Ғазначилик қўмитаси</t>
        </is>
      </c>
      <c r="D397" s="16" t="n"/>
      <c r="E397" s="35">
        <f>SUMIFS(рўйхат!F:F,рўйхат!$CY:$CY,$B$424,рўйхат!$B:$B,$C397)</f>
        <v/>
      </c>
      <c r="F397" s="36">
        <f>SUMIFS(рўйхат!G:G,рўйхат!$CY:$CY,$B$424,рўйхат!$B:$B,$C397)</f>
        <v/>
      </c>
      <c r="G397" s="35">
        <f>SUMIFS(рўйхат!H:H,рўйхат!$CY:$CY,$B$424,рўйхат!$B:$B,$C397)</f>
        <v/>
      </c>
      <c r="H397" s="36">
        <f>SUMIFS(рўйхат!I:I,рўйхат!$CY:$CY,$B$424,рўйхат!$B:$B,$C397)</f>
        <v/>
      </c>
      <c r="I397" s="35">
        <f>SUMIFS(рўйхат!J:J,рўйхат!$CY:$CY,$B$424,рўйхат!$B:$B,$C397)</f>
        <v/>
      </c>
      <c r="J397" s="36">
        <f>SUMIFS(рўйхат!K:K,рўйхат!$CY:$CY,$B$424,рўйхат!$B:$B,$C397)</f>
        <v/>
      </c>
      <c r="K397" s="35">
        <f>SUMIFS(рўйхат!L:L,рўйхат!$CY:$CY,$B$424,рўйхат!$B:$B,$C397)</f>
        <v/>
      </c>
      <c r="L397" s="36">
        <f>SUMIFS(рўйхат!M:M,рўйхат!$CY:$CY,$B$424,рўйхат!$B:$B,$C397)</f>
        <v/>
      </c>
      <c r="M397" s="35">
        <f>SUMIFS(рўйхат!N:N,рўйхат!$CY:$CY,$B$424,рўйхат!$B:$B,$C397)</f>
        <v/>
      </c>
      <c r="N397" s="36">
        <f>SUMIFS(рўйхат!O:O,рўйхат!$CY:$CY,$B$424,рўйхат!$B:$B,$C397)</f>
        <v/>
      </c>
      <c r="O397" s="34">
        <f>IFERROR(M397/E397,0)</f>
        <v/>
      </c>
      <c r="P397" s="34">
        <f>IFERROR(N397/F397,0)</f>
        <v/>
      </c>
      <c r="Q397" s="35">
        <f>SUMIFS(рўйхат!P:P,рўйхат!$CY:$CY,$B$424,рўйхат!$B:$B,$C397)</f>
        <v/>
      </c>
      <c r="R397" s="36">
        <f>SUMIFS(рўйхат!Q:Q,рўйхат!$CY:$CY,$B$424,рўйхат!$B:$B,$C397)</f>
        <v/>
      </c>
      <c r="S397" s="35">
        <f>SUMIFS(рўйхат!R:R,рўйхат!$CY:$CY,$B$424,рўйхат!$B:$B,$C397)</f>
        <v/>
      </c>
      <c r="T397" s="36">
        <f>SUMIFS(рўйхат!S:S,рўйхат!$CY:$CY,$B$424,рўйхат!$B:$B,$C397)</f>
        <v/>
      </c>
      <c r="U397" s="35">
        <f>SUMIFS(рўйхат!T:T,рўйхат!$CY:$CY,$B$424,рўйхат!$B:$B,$C397)</f>
        <v/>
      </c>
      <c r="V397" s="36">
        <f>SUMIFS(рўйхат!U:U,рўйхат!$CY:$CY,$B$424,рўйхат!$B:$B,$C397)</f>
        <v/>
      </c>
      <c r="W397" s="35">
        <f>SUMIFS(рўйхат!V:V,рўйхат!$CY:$CY,$B$424,рўйхат!$B:$B,$C397)</f>
        <v/>
      </c>
      <c r="X397" s="36">
        <f>SUMIFS(рўйхат!W:W,рўйхат!$CY:$CY,$B$424,рўйхат!$B:$B,$C397)</f>
        <v/>
      </c>
      <c r="Y397" s="35">
        <f>SUMIFS(рўйхат!X:X,рўйхат!$CY:$CY,$B$424,рўйхат!$B:$B,$C397)</f>
        <v/>
      </c>
      <c r="Z397" s="36">
        <f>SUMIFS(рўйхат!Y:Y,рўйхат!$CY:$CY,$B$424,рўйхат!$B:$B,$C397)</f>
        <v/>
      </c>
      <c r="AA397" s="35">
        <f>SUMIFS(рўйхат!Z:Z,рўйхат!$CY:$CY,$B$424,рўйхат!$B:$B,$C397)</f>
        <v/>
      </c>
      <c r="AB397" s="36">
        <f>SUMIFS(рўйхат!AA:AA,рўйхат!$CY:$CY,$B$424,рўйхат!$B:$B,$C397)</f>
        <v/>
      </c>
      <c r="AC397" s="35">
        <f>SUMIFS(рўйхат!AB:AB,рўйхат!$CY:$CY,$B$424,рўйхат!$B:$B,$C397)</f>
        <v/>
      </c>
      <c r="AD397" s="36">
        <f>SUMIFS(рўйхат!AC:AC,рўйхат!$CY:$CY,$B$424,рўйхат!$B:$B,$C397)</f>
        <v/>
      </c>
      <c r="AE397" s="35">
        <f>SUMIFS(рўйхат!AD:AD,рўйхат!$CY:$CY,$B$424,рўйхат!$B:$B,$C397)</f>
        <v/>
      </c>
      <c r="AF397" s="36">
        <f>SUMIFS(рўйхат!AE:AE,рўйхат!$CY:$CY,$B$424,рўйхат!$B:$B,$C397)</f>
        <v/>
      </c>
      <c r="AG397" s="35">
        <f>SUMIFS(рўйхат!AH:AH,рўйхат!$CY:$CY,$B$424,рўйхат!$B:$B,$C397)</f>
        <v/>
      </c>
      <c r="AH397" s="36">
        <f>SUMIFS(рўйхат!AI:AI,рўйхат!$CY:$CY,$B$424,рўйхат!$B:$B,$C397)</f>
        <v/>
      </c>
      <c r="AI397" s="35">
        <f>SUMIFS(рўйхат!AJ:AJ,рўйхат!$CY:$CY,$B$424,рўйхат!$B:$B,$C397)</f>
        <v/>
      </c>
      <c r="AJ397" s="36">
        <f>SUMIFS(рўйхат!AK:AK,рўйхат!$CY:$CY,$B$424,рўйхат!$B:$B,$C397)</f>
        <v/>
      </c>
      <c r="AK397" s="35">
        <f>SUMIFS(рўйхат!AL:AL,рўйхат!$CY:$CY,$B$424,рўйхат!$B:$B,$C397)</f>
        <v/>
      </c>
      <c r="AL397" s="36">
        <f>SUMIFS(рўйхат!AM:AM,рўйхат!$CY:$CY,$B$424,рўйхат!$B:$B,$C397)</f>
        <v/>
      </c>
      <c r="AM397" s="77">
        <f>IFERROR(Q397/E397,0)</f>
        <v/>
      </c>
      <c r="AN397" s="77">
        <f>IFERROR(R397/F397,0)</f>
        <v/>
      </c>
      <c r="AO397" s="35">
        <f>SUMIFS(рўйхат!AX:AX,рўйхат!$CY:$CY,$B$424,рўйхат!$B:$B,$C397)</f>
        <v/>
      </c>
      <c r="AP397" s="36">
        <f>SUMIFS(рўйхат!AY:AY,рўйхат!$CY:$CY,$B$424,рўйхат!$B:$B,$C397)</f>
        <v/>
      </c>
      <c r="AQ397" s="35">
        <f>SUMIFS(рўйхат!AZ:AZ,рўйхат!$CY:$CY,$B$424,рўйхат!$B:$B,$C397)</f>
        <v/>
      </c>
      <c r="AR397" s="36">
        <f>SUMIFS(рўйхат!BA:BA,рўйхат!$CY:$CY,$B$424,рўйхат!$B:$B,$C397)</f>
        <v/>
      </c>
      <c r="AS397" s="35">
        <f>SUMIFS(рўйхат!BB:BB,рўйхат!$CY:$CY,$B$424,рўйхат!$B:$B,$C397)</f>
        <v/>
      </c>
      <c r="AT397" s="36">
        <f>SUMIFS(рўйхат!BC:BC,рўйхат!$CY:$CY,$B$424,рўйхат!$B:$B,$C397)</f>
        <v/>
      </c>
      <c r="AU397" s="35">
        <f>SUMIFS(рўйхат!BD:BD,рўйхат!$CY:$CY,$B$424,рўйхат!$B:$B,$C397)</f>
        <v/>
      </c>
      <c r="AV397" s="36">
        <f>SUMIFS(рўйхат!BE:BE,рўйхат!$CY:$CY,$B$424,рўйхат!$B:$B,$C397)</f>
        <v/>
      </c>
      <c r="AW397" s="35">
        <f>SUMIFS(рўйхат!BF:BF,рўйхат!$CY:$CY,$B$424,рўйхат!$B:$B,$C397)</f>
        <v/>
      </c>
      <c r="AX397" s="36">
        <f>SUMIFS(рўйхат!BG:BG,рўйхат!$CY:$CY,$B$424,рўйхат!$B:$B,$C397)</f>
        <v/>
      </c>
      <c r="AY397" s="35">
        <f>SUMIFS(рўйхат!BH:BH,рўйхат!$CY:$CY,$B$424,рўйхат!$B:$B,$C397)</f>
        <v/>
      </c>
      <c r="AZ397" s="36">
        <f>SUMIFS(рўйхат!BI:BI,рўйхат!$CY:$CY,$B$424,рўйхат!$B:$B,$C397)</f>
        <v/>
      </c>
      <c r="BA397" s="35">
        <f>SUMIFS(рўйхат!BJ:BJ,рўйхат!$CY:$CY,$B$424,рўйхат!$B:$B,$C397)</f>
        <v/>
      </c>
      <c r="BB397" s="36">
        <f>SUMIFS(рўйхат!BK:BK,рўйхат!$CY:$CY,$B$424,рўйхат!$B:$B,$C397)</f>
        <v/>
      </c>
      <c r="BC397" s="77">
        <f>IFERROR(AO397/E397,0)</f>
        <v/>
      </c>
      <c r="BD397" s="77">
        <f>IFERROR(AP397/F397,0)</f>
        <v/>
      </c>
      <c r="BE397" s="35">
        <f>SUMIFS(рўйхат!BL:BL,рўйхат!$CY:$CY,$B$424,рўйхат!$B:$B,$C397)</f>
        <v/>
      </c>
      <c r="BF397" s="36">
        <f>SUMIFS(рўйхат!BM:BM,рўйхат!$CY:$CY,$B$424,рўйхат!$B:$B,$C397)</f>
        <v/>
      </c>
      <c r="BG397" s="35">
        <f>SUMIFS(рўйхат!BN:BN,рўйхат!$CY:$CY,$B$424,рўйхат!$B:$B,$C397)</f>
        <v/>
      </c>
      <c r="BH397" s="36">
        <f>SUMIFS(рўйхат!BO:BO,рўйхат!$CY:$CY,$B$424,рўйхат!$B:$B,$C397)</f>
        <v/>
      </c>
      <c r="BI397" s="35">
        <f>SUMIFS(рўйхат!BP:BP,рўйхат!$CY:$CY,$B$424,рўйхат!$B:$B,$C397)</f>
        <v/>
      </c>
      <c r="BJ397" s="36">
        <f>SUMIFS(рўйхат!BQ:BQ,рўйхат!$CY:$CY,$B$424,рўйхат!$B:$B,$C397)</f>
        <v/>
      </c>
      <c r="BK397" s="35">
        <f>SUMIFS(рўйхат!BR:BR,рўйхат!$CY:$CY,$B$424,рўйхат!$B:$B,$C397)</f>
        <v/>
      </c>
      <c r="BL397" s="36">
        <f>SUMIFS(рўйхат!BS:BS,рўйхат!$CY:$CY,$B$424,рўйхат!$B:$B,$C397)</f>
        <v/>
      </c>
      <c r="BM397" s="35">
        <f>SUMIFS(рўйхат!BT:BT,рўйхат!$CY:$CY,$B$424,рўйхат!$B:$B,$C397)</f>
        <v/>
      </c>
      <c r="BN397" s="36">
        <f>SUMIFS(рўйхат!BU:BU,рўйхат!$CY:$CY,$B$424,рўйхат!$B:$B,$C397)</f>
        <v/>
      </c>
      <c r="BO397" s="35">
        <f>SUMIFS(рўйхат!BX:BX,рўйхат!$CY:$CY,$B$424,рўйхат!$B:$B,$C397)</f>
        <v/>
      </c>
      <c r="BP397" s="36">
        <f>SUMIFS(рўйхат!BY:BY,рўйхат!$CY:$CY,$B$424,рўйхат!$B:$B,$C397)</f>
        <v/>
      </c>
      <c r="BQ397" s="35">
        <f>SUMIFS(рўйхат!BZ:BZ,рўйхат!$CY:$CY,$B$424,рўйхат!$B:$B,$C397)</f>
        <v/>
      </c>
      <c r="BR397" s="36">
        <f>SUMIFS(рўйхат!CA:CA,рўйхат!$CY:$CY,$B$424,рўйхат!$B:$B,$C397)</f>
        <v/>
      </c>
      <c r="BS397" s="35">
        <f>SUMIFS(рўйхат!CB:CB,рўйхат!$CY:$CY,$B$424,рўйхат!$B:$B,$C397)</f>
        <v/>
      </c>
      <c r="BT397" s="36">
        <f>SUMIFS(рўйхат!CC:CC,рўйхат!$CY:$CY,$B$424,рўйхат!$B:$B,$C397)</f>
        <v/>
      </c>
      <c r="BU397" s="35">
        <f>SUMIFS(рўйхат!CD:CD,рўйхат!$CY:$CY,$B$424,рўйхат!$B:$B,$C397)</f>
        <v/>
      </c>
      <c r="BV397" s="36">
        <f>SUMIFS(рўйхат!CE:CE,рўйхат!$CY:$CY,$B$424,рўйхат!$B:$B,$C397)</f>
        <v/>
      </c>
      <c r="BW397" s="35">
        <f>SUMIFS(рўйхат!CH:CH,рўйхат!$CY:$CY,$B$424,рўйхат!$B:$B,$C397)</f>
        <v/>
      </c>
      <c r="BX397" s="36">
        <f>SUMIFS(рўйхат!CI:CI,рўйхат!$CY:$CY,$B$424,рўйхат!$B:$B,$C397)</f>
        <v/>
      </c>
      <c r="BY397" s="35">
        <f>SUMIFS(рўйхат!CJ:CJ,рўйхат!$CY:$CY,$B$424,рўйхат!$B:$B,$C397)</f>
        <v/>
      </c>
      <c r="BZ397" s="36">
        <f>SUMIFS(рўйхат!CK:CK,рўйхат!$CY:$CY,$B$424,рўйхат!$B:$B,$C397)</f>
        <v/>
      </c>
      <c r="CA397" s="35">
        <f>SUMIFS(рўйхат!CL:CL,рўйхат!$CY:$CY,$B$424,рўйхат!$B:$B,$C397)</f>
        <v/>
      </c>
      <c r="CB397" s="36">
        <f>SUMIFS(рўйхат!CM:CM,рўйхат!$CY:$CY,$B$424,рўйхат!$B:$B,$C397)</f>
        <v/>
      </c>
      <c r="CC397" s="35">
        <f>SUMIFS(рўйхат!CN:CN,рўйхат!$CY:$CY,$B$424,рўйхат!$B:$B,$C397)</f>
        <v/>
      </c>
      <c r="CD397" s="36">
        <f>SUMIFS(рўйхат!CO:CO,рўйхат!$CY:$CY,$B$424,рўйхат!$B:$B,$C397)</f>
        <v/>
      </c>
      <c r="CE397" s="77">
        <f>IFERROR(BE397/(Q397+BE397),0)</f>
        <v/>
      </c>
      <c r="CF397" s="78">
        <f>IFERROR(BF397/(R397+BF397),0)</f>
        <v/>
      </c>
      <c r="CG397" s="8">
        <f>COUNTIFS(B:B,B397)</f>
        <v/>
      </c>
    </row>
    <row r="398" hidden="1" outlineLevel="1" ht="17.1" customFormat="1" customHeight="1" s="8">
      <c r="A398" s="15" t="n"/>
      <c r="B398" s="50" t="n">
        <v>6</v>
      </c>
      <c r="C398" s="66" t="inlineStr">
        <is>
          <t>Давлат активларини бошқариш агентлиги</t>
        </is>
      </c>
      <c r="D398" s="16" t="n"/>
      <c r="E398" s="35">
        <f>SUMIFS(рўйхат!F:F,рўйхат!$CY:$CY,$B$424,рўйхат!$B:$B,$C398)</f>
        <v/>
      </c>
      <c r="F398" s="36">
        <f>SUMIFS(рўйхат!G:G,рўйхат!$CY:$CY,$B$424,рўйхат!$B:$B,$C398)</f>
        <v/>
      </c>
      <c r="G398" s="35">
        <f>SUMIFS(рўйхат!H:H,рўйхат!$CY:$CY,$B$424,рўйхат!$B:$B,$C398)</f>
        <v/>
      </c>
      <c r="H398" s="36">
        <f>SUMIFS(рўйхат!I:I,рўйхат!$CY:$CY,$B$424,рўйхат!$B:$B,$C398)</f>
        <v/>
      </c>
      <c r="I398" s="35">
        <f>SUMIFS(рўйхат!J:J,рўйхат!$CY:$CY,$B$424,рўйхат!$B:$B,$C398)</f>
        <v/>
      </c>
      <c r="J398" s="36">
        <f>SUMIFS(рўйхат!K:K,рўйхат!$CY:$CY,$B$424,рўйхат!$B:$B,$C398)</f>
        <v/>
      </c>
      <c r="K398" s="35">
        <f>SUMIFS(рўйхат!L:L,рўйхат!$CY:$CY,$B$424,рўйхат!$B:$B,$C398)</f>
        <v/>
      </c>
      <c r="L398" s="36">
        <f>SUMIFS(рўйхат!M:M,рўйхат!$CY:$CY,$B$424,рўйхат!$B:$B,$C398)</f>
        <v/>
      </c>
      <c r="M398" s="35">
        <f>SUMIFS(рўйхат!N:N,рўйхат!$CY:$CY,$B$424,рўйхат!$B:$B,$C398)</f>
        <v/>
      </c>
      <c r="N398" s="36">
        <f>SUMIFS(рўйхат!O:O,рўйхат!$CY:$CY,$B$424,рўйхат!$B:$B,$C398)</f>
        <v/>
      </c>
      <c r="O398" s="34">
        <f>IFERROR(M398/E398,0)</f>
        <v/>
      </c>
      <c r="P398" s="34">
        <f>IFERROR(N398/F398,0)</f>
        <v/>
      </c>
      <c r="Q398" s="35">
        <f>SUMIFS(рўйхат!P:P,рўйхат!$CY:$CY,$B$424,рўйхат!$B:$B,$C398)</f>
        <v/>
      </c>
      <c r="R398" s="36">
        <f>SUMIFS(рўйхат!Q:Q,рўйхат!$CY:$CY,$B$424,рўйхат!$B:$B,$C398)</f>
        <v/>
      </c>
      <c r="S398" s="35">
        <f>SUMIFS(рўйхат!R:R,рўйхат!$CY:$CY,$B$424,рўйхат!$B:$B,$C398)</f>
        <v/>
      </c>
      <c r="T398" s="36">
        <f>SUMIFS(рўйхат!S:S,рўйхат!$CY:$CY,$B$424,рўйхат!$B:$B,$C398)</f>
        <v/>
      </c>
      <c r="U398" s="35">
        <f>SUMIFS(рўйхат!T:T,рўйхат!$CY:$CY,$B$424,рўйхат!$B:$B,$C398)</f>
        <v/>
      </c>
      <c r="V398" s="36">
        <f>SUMIFS(рўйхат!U:U,рўйхат!$CY:$CY,$B$424,рўйхат!$B:$B,$C398)</f>
        <v/>
      </c>
      <c r="W398" s="35">
        <f>SUMIFS(рўйхат!V:V,рўйхат!$CY:$CY,$B$424,рўйхат!$B:$B,$C398)</f>
        <v/>
      </c>
      <c r="X398" s="36">
        <f>SUMIFS(рўйхат!W:W,рўйхат!$CY:$CY,$B$424,рўйхат!$B:$B,$C398)</f>
        <v/>
      </c>
      <c r="Y398" s="35">
        <f>SUMIFS(рўйхат!X:X,рўйхат!$CY:$CY,$B$424,рўйхат!$B:$B,$C398)</f>
        <v/>
      </c>
      <c r="Z398" s="36">
        <f>SUMIFS(рўйхат!Y:Y,рўйхат!$CY:$CY,$B$424,рўйхат!$B:$B,$C398)</f>
        <v/>
      </c>
      <c r="AA398" s="35">
        <f>SUMIFS(рўйхат!Z:Z,рўйхат!$CY:$CY,$B$424,рўйхат!$B:$B,$C398)</f>
        <v/>
      </c>
      <c r="AB398" s="36">
        <f>SUMIFS(рўйхат!AA:AA,рўйхат!$CY:$CY,$B$424,рўйхат!$B:$B,$C398)</f>
        <v/>
      </c>
      <c r="AC398" s="35">
        <f>SUMIFS(рўйхат!AB:AB,рўйхат!$CY:$CY,$B$424,рўйхат!$B:$B,$C398)</f>
        <v/>
      </c>
      <c r="AD398" s="36">
        <f>SUMIFS(рўйхат!AC:AC,рўйхат!$CY:$CY,$B$424,рўйхат!$B:$B,$C398)</f>
        <v/>
      </c>
      <c r="AE398" s="35">
        <f>SUMIFS(рўйхат!AD:AD,рўйхат!$CY:$CY,$B$424,рўйхат!$B:$B,$C398)</f>
        <v/>
      </c>
      <c r="AF398" s="36">
        <f>SUMIFS(рўйхат!AE:AE,рўйхат!$CY:$CY,$B$424,рўйхат!$B:$B,$C398)</f>
        <v/>
      </c>
      <c r="AG398" s="35">
        <f>SUMIFS(рўйхат!AH:AH,рўйхат!$CY:$CY,$B$424,рўйхат!$B:$B,$C398)</f>
        <v/>
      </c>
      <c r="AH398" s="36">
        <f>SUMIFS(рўйхат!AI:AI,рўйхат!$CY:$CY,$B$424,рўйхат!$B:$B,$C398)</f>
        <v/>
      </c>
      <c r="AI398" s="35">
        <f>SUMIFS(рўйхат!AJ:AJ,рўйхат!$CY:$CY,$B$424,рўйхат!$B:$B,$C398)</f>
        <v/>
      </c>
      <c r="AJ398" s="36">
        <f>SUMIFS(рўйхат!AK:AK,рўйхат!$CY:$CY,$B$424,рўйхат!$B:$B,$C398)</f>
        <v/>
      </c>
      <c r="AK398" s="35">
        <f>SUMIFS(рўйхат!AL:AL,рўйхат!$CY:$CY,$B$424,рўйхат!$B:$B,$C398)</f>
        <v/>
      </c>
      <c r="AL398" s="36">
        <f>SUMIFS(рўйхат!AM:AM,рўйхат!$CY:$CY,$B$424,рўйхат!$B:$B,$C398)</f>
        <v/>
      </c>
      <c r="AM398" s="77">
        <f>IFERROR(Q398/E398,0)</f>
        <v/>
      </c>
      <c r="AN398" s="77">
        <f>IFERROR(R398/F398,0)</f>
        <v/>
      </c>
      <c r="AO398" s="35">
        <f>SUMIFS(рўйхат!AX:AX,рўйхат!$CY:$CY,$B$424,рўйхат!$B:$B,$C398)</f>
        <v/>
      </c>
      <c r="AP398" s="36">
        <f>SUMIFS(рўйхат!AY:AY,рўйхат!$CY:$CY,$B$424,рўйхат!$B:$B,$C398)</f>
        <v/>
      </c>
      <c r="AQ398" s="35">
        <f>SUMIFS(рўйхат!AZ:AZ,рўйхат!$CY:$CY,$B$424,рўйхат!$B:$B,$C398)</f>
        <v/>
      </c>
      <c r="AR398" s="36">
        <f>SUMIFS(рўйхат!BA:BA,рўйхат!$CY:$CY,$B$424,рўйхат!$B:$B,$C398)</f>
        <v/>
      </c>
      <c r="AS398" s="35">
        <f>SUMIFS(рўйхат!BB:BB,рўйхат!$CY:$CY,$B$424,рўйхат!$B:$B,$C398)</f>
        <v/>
      </c>
      <c r="AT398" s="36">
        <f>SUMIFS(рўйхат!BC:BC,рўйхат!$CY:$CY,$B$424,рўйхат!$B:$B,$C398)</f>
        <v/>
      </c>
      <c r="AU398" s="35">
        <f>SUMIFS(рўйхат!BD:BD,рўйхат!$CY:$CY,$B$424,рўйхат!$B:$B,$C398)</f>
        <v/>
      </c>
      <c r="AV398" s="36">
        <f>SUMIFS(рўйхат!BE:BE,рўйхат!$CY:$CY,$B$424,рўйхат!$B:$B,$C398)</f>
        <v/>
      </c>
      <c r="AW398" s="35">
        <f>SUMIFS(рўйхат!BF:BF,рўйхат!$CY:$CY,$B$424,рўйхат!$B:$B,$C398)</f>
        <v/>
      </c>
      <c r="AX398" s="36">
        <f>SUMIFS(рўйхат!BG:BG,рўйхат!$CY:$CY,$B$424,рўйхат!$B:$B,$C398)</f>
        <v/>
      </c>
      <c r="AY398" s="35">
        <f>SUMIFS(рўйхат!BH:BH,рўйхат!$CY:$CY,$B$424,рўйхат!$B:$B,$C398)</f>
        <v/>
      </c>
      <c r="AZ398" s="36">
        <f>SUMIFS(рўйхат!BI:BI,рўйхат!$CY:$CY,$B$424,рўйхат!$B:$B,$C398)</f>
        <v/>
      </c>
      <c r="BA398" s="35">
        <f>SUMIFS(рўйхат!BJ:BJ,рўйхат!$CY:$CY,$B$424,рўйхат!$B:$B,$C398)</f>
        <v/>
      </c>
      <c r="BB398" s="36">
        <f>SUMIFS(рўйхат!BK:BK,рўйхат!$CY:$CY,$B$424,рўйхат!$B:$B,$C398)</f>
        <v/>
      </c>
      <c r="BC398" s="77">
        <f>IFERROR(AO398/E398,0)</f>
        <v/>
      </c>
      <c r="BD398" s="77">
        <f>IFERROR(AP398/F398,0)</f>
        <v/>
      </c>
      <c r="BE398" s="35">
        <f>SUMIFS(рўйхат!BL:BL,рўйхат!$CY:$CY,$B$424,рўйхат!$B:$B,$C398)</f>
        <v/>
      </c>
      <c r="BF398" s="36">
        <f>SUMIFS(рўйхат!BM:BM,рўйхат!$CY:$CY,$B$424,рўйхат!$B:$B,$C398)</f>
        <v/>
      </c>
      <c r="BG398" s="35">
        <f>SUMIFS(рўйхат!BN:BN,рўйхат!$CY:$CY,$B$424,рўйхат!$B:$B,$C398)</f>
        <v/>
      </c>
      <c r="BH398" s="36">
        <f>SUMIFS(рўйхат!BO:BO,рўйхат!$CY:$CY,$B$424,рўйхат!$B:$B,$C398)</f>
        <v/>
      </c>
      <c r="BI398" s="35">
        <f>SUMIFS(рўйхат!BP:BP,рўйхат!$CY:$CY,$B$424,рўйхат!$B:$B,$C398)</f>
        <v/>
      </c>
      <c r="BJ398" s="36">
        <f>SUMIFS(рўйхат!BQ:BQ,рўйхат!$CY:$CY,$B$424,рўйхат!$B:$B,$C398)</f>
        <v/>
      </c>
      <c r="BK398" s="35">
        <f>SUMIFS(рўйхат!BR:BR,рўйхат!$CY:$CY,$B$424,рўйхат!$B:$B,$C398)</f>
        <v/>
      </c>
      <c r="BL398" s="36">
        <f>SUMIFS(рўйхат!BS:BS,рўйхат!$CY:$CY,$B$424,рўйхат!$B:$B,$C398)</f>
        <v/>
      </c>
      <c r="BM398" s="35">
        <f>SUMIFS(рўйхат!BT:BT,рўйхат!$CY:$CY,$B$424,рўйхат!$B:$B,$C398)</f>
        <v/>
      </c>
      <c r="BN398" s="36">
        <f>SUMIFS(рўйхат!BU:BU,рўйхат!$CY:$CY,$B$424,рўйхат!$B:$B,$C398)</f>
        <v/>
      </c>
      <c r="BO398" s="35">
        <f>SUMIFS(рўйхат!BX:BX,рўйхат!$CY:$CY,$B$424,рўйхат!$B:$B,$C398)</f>
        <v/>
      </c>
      <c r="BP398" s="36">
        <f>SUMIFS(рўйхат!BY:BY,рўйхат!$CY:$CY,$B$424,рўйхат!$B:$B,$C398)</f>
        <v/>
      </c>
      <c r="BQ398" s="35">
        <f>SUMIFS(рўйхат!BZ:BZ,рўйхат!$CY:$CY,$B$424,рўйхат!$B:$B,$C398)</f>
        <v/>
      </c>
      <c r="BR398" s="36">
        <f>SUMIFS(рўйхат!CA:CA,рўйхат!$CY:$CY,$B$424,рўйхат!$B:$B,$C398)</f>
        <v/>
      </c>
      <c r="BS398" s="35">
        <f>SUMIFS(рўйхат!CB:CB,рўйхат!$CY:$CY,$B$424,рўйхат!$B:$B,$C398)</f>
        <v/>
      </c>
      <c r="BT398" s="36">
        <f>SUMIFS(рўйхат!CC:CC,рўйхат!$CY:$CY,$B$424,рўйхат!$B:$B,$C398)</f>
        <v/>
      </c>
      <c r="BU398" s="35">
        <f>SUMIFS(рўйхат!CD:CD,рўйхат!$CY:$CY,$B$424,рўйхат!$B:$B,$C398)</f>
        <v/>
      </c>
      <c r="BV398" s="36">
        <f>SUMIFS(рўйхат!CE:CE,рўйхат!$CY:$CY,$B$424,рўйхат!$B:$B,$C398)</f>
        <v/>
      </c>
      <c r="BW398" s="35">
        <f>SUMIFS(рўйхат!CH:CH,рўйхат!$CY:$CY,$B$424,рўйхат!$B:$B,$C398)</f>
        <v/>
      </c>
      <c r="BX398" s="36">
        <f>SUMIFS(рўйхат!CI:CI,рўйхат!$CY:$CY,$B$424,рўйхат!$B:$B,$C398)</f>
        <v/>
      </c>
      <c r="BY398" s="35">
        <f>SUMIFS(рўйхат!CJ:CJ,рўйхат!$CY:$CY,$B$424,рўйхат!$B:$B,$C398)</f>
        <v/>
      </c>
      <c r="BZ398" s="36">
        <f>SUMIFS(рўйхат!CK:CK,рўйхат!$CY:$CY,$B$424,рўйхат!$B:$B,$C398)</f>
        <v/>
      </c>
      <c r="CA398" s="35">
        <f>SUMIFS(рўйхат!CL:CL,рўйхат!$CY:$CY,$B$424,рўйхат!$B:$B,$C398)</f>
        <v/>
      </c>
      <c r="CB398" s="36">
        <f>SUMIFS(рўйхат!CM:CM,рўйхат!$CY:$CY,$B$424,рўйхат!$B:$B,$C398)</f>
        <v/>
      </c>
      <c r="CC398" s="35">
        <f>SUMIFS(рўйхат!CN:CN,рўйхат!$CY:$CY,$B$424,рўйхат!$B:$B,$C398)</f>
        <v/>
      </c>
      <c r="CD398" s="36">
        <f>SUMIFS(рўйхат!CO:CO,рўйхат!$CY:$CY,$B$424,рўйхат!$B:$B,$C398)</f>
        <v/>
      </c>
      <c r="CE398" s="77">
        <f>IFERROR(BE398/(Q398+BE398),0)</f>
        <v/>
      </c>
      <c r="CF398" s="78">
        <f>IFERROR(BF398/(R398+BF398),0)</f>
        <v/>
      </c>
      <c r="CG398" s="8">
        <f>COUNTIFS(B:B,B398)</f>
        <v/>
      </c>
    </row>
    <row r="399" hidden="1" outlineLevel="1" ht="17.1" customFormat="1" customHeight="1" s="8">
      <c r="A399" s="15" t="n"/>
      <c r="B399" s="50" t="n">
        <v>7</v>
      </c>
      <c r="C399" s="66" t="inlineStr">
        <is>
          <t>Иқтисодиёт ва молия вазирлиги</t>
        </is>
      </c>
      <c r="D399" s="16" t="n"/>
      <c r="E399" s="35">
        <f>SUMIFS(рўйхат!F:F,рўйхат!$CY:$CY,$B$424,рўйхат!$B:$B,$C399)</f>
        <v/>
      </c>
      <c r="F399" s="36">
        <f>SUMIFS(рўйхат!G:G,рўйхат!$CY:$CY,$B$424,рўйхат!$B:$B,$C399)</f>
        <v/>
      </c>
      <c r="G399" s="35">
        <f>SUMIFS(рўйхат!H:H,рўйхат!$CY:$CY,$B$424,рўйхат!$B:$B,$C399)</f>
        <v/>
      </c>
      <c r="H399" s="36">
        <f>SUMIFS(рўйхат!I:I,рўйхат!$CY:$CY,$B$424,рўйхат!$B:$B,$C399)</f>
        <v/>
      </c>
      <c r="I399" s="35">
        <f>SUMIFS(рўйхат!J:J,рўйхат!$CY:$CY,$B$424,рўйхат!$B:$B,$C399)</f>
        <v/>
      </c>
      <c r="J399" s="36">
        <f>SUMIFS(рўйхат!K:K,рўйхат!$CY:$CY,$B$424,рўйхат!$B:$B,$C399)</f>
        <v/>
      </c>
      <c r="K399" s="35">
        <f>SUMIFS(рўйхат!L:L,рўйхат!$CY:$CY,$B$424,рўйхат!$B:$B,$C399)</f>
        <v/>
      </c>
      <c r="L399" s="36">
        <f>SUMIFS(рўйхат!M:M,рўйхат!$CY:$CY,$B$424,рўйхат!$B:$B,$C399)</f>
        <v/>
      </c>
      <c r="M399" s="35">
        <f>SUMIFS(рўйхат!N:N,рўйхат!$CY:$CY,$B$424,рўйхат!$B:$B,$C399)</f>
        <v/>
      </c>
      <c r="N399" s="36">
        <f>SUMIFS(рўйхат!O:O,рўйхат!$CY:$CY,$B$424,рўйхат!$B:$B,$C399)</f>
        <v/>
      </c>
      <c r="O399" s="34">
        <f>IFERROR(M399/E399,0)</f>
        <v/>
      </c>
      <c r="P399" s="34">
        <f>IFERROR(N399/F399,0)</f>
        <v/>
      </c>
      <c r="Q399" s="35">
        <f>SUMIFS(рўйхат!P:P,рўйхат!$CY:$CY,$B$424,рўйхат!$B:$B,$C399)</f>
        <v/>
      </c>
      <c r="R399" s="36">
        <f>SUMIFS(рўйхат!Q:Q,рўйхат!$CY:$CY,$B$424,рўйхат!$B:$B,$C399)</f>
        <v/>
      </c>
      <c r="S399" s="35">
        <f>SUMIFS(рўйхат!R:R,рўйхат!$CY:$CY,$B$424,рўйхат!$B:$B,$C399)</f>
        <v/>
      </c>
      <c r="T399" s="36">
        <f>SUMIFS(рўйхат!S:S,рўйхат!$CY:$CY,$B$424,рўйхат!$B:$B,$C399)</f>
        <v/>
      </c>
      <c r="U399" s="35">
        <f>SUMIFS(рўйхат!T:T,рўйхат!$CY:$CY,$B$424,рўйхат!$B:$B,$C399)</f>
        <v/>
      </c>
      <c r="V399" s="36">
        <f>SUMIFS(рўйхат!U:U,рўйхат!$CY:$CY,$B$424,рўйхат!$B:$B,$C399)</f>
        <v/>
      </c>
      <c r="W399" s="35">
        <f>SUMIFS(рўйхат!V:V,рўйхат!$CY:$CY,$B$424,рўйхат!$B:$B,$C399)</f>
        <v/>
      </c>
      <c r="X399" s="36">
        <f>SUMIFS(рўйхат!W:W,рўйхат!$CY:$CY,$B$424,рўйхат!$B:$B,$C399)</f>
        <v/>
      </c>
      <c r="Y399" s="35">
        <f>SUMIFS(рўйхат!X:X,рўйхат!$CY:$CY,$B$424,рўйхат!$B:$B,$C399)</f>
        <v/>
      </c>
      <c r="Z399" s="36">
        <f>SUMIFS(рўйхат!Y:Y,рўйхат!$CY:$CY,$B$424,рўйхат!$B:$B,$C399)</f>
        <v/>
      </c>
      <c r="AA399" s="35">
        <f>SUMIFS(рўйхат!Z:Z,рўйхат!$CY:$CY,$B$424,рўйхат!$B:$B,$C399)</f>
        <v/>
      </c>
      <c r="AB399" s="36">
        <f>SUMIFS(рўйхат!AA:AA,рўйхат!$CY:$CY,$B$424,рўйхат!$B:$B,$C399)</f>
        <v/>
      </c>
      <c r="AC399" s="35">
        <f>SUMIFS(рўйхат!AB:AB,рўйхат!$CY:$CY,$B$424,рўйхат!$B:$B,$C399)</f>
        <v/>
      </c>
      <c r="AD399" s="36">
        <f>SUMIFS(рўйхат!AC:AC,рўйхат!$CY:$CY,$B$424,рўйхат!$B:$B,$C399)</f>
        <v/>
      </c>
      <c r="AE399" s="35">
        <f>SUMIFS(рўйхат!AD:AD,рўйхат!$CY:$CY,$B$424,рўйхат!$B:$B,$C399)</f>
        <v/>
      </c>
      <c r="AF399" s="36">
        <f>SUMIFS(рўйхат!AE:AE,рўйхат!$CY:$CY,$B$424,рўйхат!$B:$B,$C399)</f>
        <v/>
      </c>
      <c r="AG399" s="35">
        <f>SUMIFS(рўйхат!AH:AH,рўйхат!$CY:$CY,$B$424,рўйхат!$B:$B,$C399)</f>
        <v/>
      </c>
      <c r="AH399" s="36">
        <f>SUMIFS(рўйхат!AI:AI,рўйхат!$CY:$CY,$B$424,рўйхат!$B:$B,$C399)</f>
        <v/>
      </c>
      <c r="AI399" s="35">
        <f>SUMIFS(рўйхат!AJ:AJ,рўйхат!$CY:$CY,$B$424,рўйхат!$B:$B,$C399)</f>
        <v/>
      </c>
      <c r="AJ399" s="36">
        <f>SUMIFS(рўйхат!AK:AK,рўйхат!$CY:$CY,$B$424,рўйхат!$B:$B,$C399)</f>
        <v/>
      </c>
      <c r="AK399" s="35">
        <f>SUMIFS(рўйхат!AL:AL,рўйхат!$CY:$CY,$B$424,рўйхат!$B:$B,$C399)</f>
        <v/>
      </c>
      <c r="AL399" s="36">
        <f>SUMIFS(рўйхат!AM:AM,рўйхат!$CY:$CY,$B$424,рўйхат!$B:$B,$C399)</f>
        <v/>
      </c>
      <c r="AM399" s="77">
        <f>IFERROR(Q399/E399,0)</f>
        <v/>
      </c>
      <c r="AN399" s="77">
        <f>IFERROR(R399/F399,0)</f>
        <v/>
      </c>
      <c r="AO399" s="35">
        <f>SUMIFS(рўйхат!AX:AX,рўйхат!$CY:$CY,$B$424,рўйхат!$B:$B,$C399)</f>
        <v/>
      </c>
      <c r="AP399" s="36">
        <f>SUMIFS(рўйхат!AY:AY,рўйхат!$CY:$CY,$B$424,рўйхат!$B:$B,$C399)</f>
        <v/>
      </c>
      <c r="AQ399" s="35">
        <f>SUMIFS(рўйхат!AZ:AZ,рўйхат!$CY:$CY,$B$424,рўйхат!$B:$B,$C399)</f>
        <v/>
      </c>
      <c r="AR399" s="36">
        <f>SUMIFS(рўйхат!BA:BA,рўйхат!$CY:$CY,$B$424,рўйхат!$B:$B,$C399)</f>
        <v/>
      </c>
      <c r="AS399" s="35">
        <f>SUMIFS(рўйхат!BB:BB,рўйхат!$CY:$CY,$B$424,рўйхат!$B:$B,$C399)</f>
        <v/>
      </c>
      <c r="AT399" s="36">
        <f>SUMIFS(рўйхат!BC:BC,рўйхат!$CY:$CY,$B$424,рўйхат!$B:$B,$C399)</f>
        <v/>
      </c>
      <c r="AU399" s="35">
        <f>SUMIFS(рўйхат!BD:BD,рўйхат!$CY:$CY,$B$424,рўйхат!$B:$B,$C399)</f>
        <v/>
      </c>
      <c r="AV399" s="36">
        <f>SUMIFS(рўйхат!BE:BE,рўйхат!$CY:$CY,$B$424,рўйхат!$B:$B,$C399)</f>
        <v/>
      </c>
      <c r="AW399" s="35">
        <f>SUMIFS(рўйхат!BF:BF,рўйхат!$CY:$CY,$B$424,рўйхат!$B:$B,$C399)</f>
        <v/>
      </c>
      <c r="AX399" s="36">
        <f>SUMIFS(рўйхат!BG:BG,рўйхат!$CY:$CY,$B$424,рўйхат!$B:$B,$C399)</f>
        <v/>
      </c>
      <c r="AY399" s="35">
        <f>SUMIFS(рўйхат!BH:BH,рўйхат!$CY:$CY,$B$424,рўйхат!$B:$B,$C399)</f>
        <v/>
      </c>
      <c r="AZ399" s="36">
        <f>SUMIFS(рўйхат!BI:BI,рўйхат!$CY:$CY,$B$424,рўйхат!$B:$B,$C399)</f>
        <v/>
      </c>
      <c r="BA399" s="35">
        <f>SUMIFS(рўйхат!BJ:BJ,рўйхат!$CY:$CY,$B$424,рўйхат!$B:$B,$C399)</f>
        <v/>
      </c>
      <c r="BB399" s="36">
        <f>SUMIFS(рўйхат!BK:BK,рўйхат!$CY:$CY,$B$424,рўйхат!$B:$B,$C399)</f>
        <v/>
      </c>
      <c r="BC399" s="77">
        <f>IFERROR(AO399/E399,0)</f>
        <v/>
      </c>
      <c r="BD399" s="77">
        <f>IFERROR(AP399/F399,0)</f>
        <v/>
      </c>
      <c r="BE399" s="35">
        <f>SUMIFS(рўйхат!BL:BL,рўйхат!$CY:$CY,$B$424,рўйхат!$B:$B,$C399)</f>
        <v/>
      </c>
      <c r="BF399" s="36">
        <f>SUMIFS(рўйхат!BM:BM,рўйхат!$CY:$CY,$B$424,рўйхат!$B:$B,$C399)</f>
        <v/>
      </c>
      <c r="BG399" s="35">
        <f>SUMIFS(рўйхат!BN:BN,рўйхат!$CY:$CY,$B$424,рўйхат!$B:$B,$C399)</f>
        <v/>
      </c>
      <c r="BH399" s="36">
        <f>SUMIFS(рўйхат!BO:BO,рўйхат!$CY:$CY,$B$424,рўйхат!$B:$B,$C399)</f>
        <v/>
      </c>
      <c r="BI399" s="35">
        <f>SUMIFS(рўйхат!BP:BP,рўйхат!$CY:$CY,$B$424,рўйхат!$B:$B,$C399)</f>
        <v/>
      </c>
      <c r="BJ399" s="36">
        <f>SUMIFS(рўйхат!BQ:BQ,рўйхат!$CY:$CY,$B$424,рўйхат!$B:$B,$C399)</f>
        <v/>
      </c>
      <c r="BK399" s="35">
        <f>SUMIFS(рўйхат!BR:BR,рўйхат!$CY:$CY,$B$424,рўйхат!$B:$B,$C399)</f>
        <v/>
      </c>
      <c r="BL399" s="36">
        <f>SUMIFS(рўйхат!BS:BS,рўйхат!$CY:$CY,$B$424,рўйхат!$B:$B,$C399)</f>
        <v/>
      </c>
      <c r="BM399" s="35">
        <f>SUMIFS(рўйхат!BT:BT,рўйхат!$CY:$CY,$B$424,рўйхат!$B:$B,$C399)</f>
        <v/>
      </c>
      <c r="BN399" s="36">
        <f>SUMIFS(рўйхат!BU:BU,рўйхат!$CY:$CY,$B$424,рўйхат!$B:$B,$C399)</f>
        <v/>
      </c>
      <c r="BO399" s="35">
        <f>SUMIFS(рўйхат!BX:BX,рўйхат!$CY:$CY,$B$424,рўйхат!$B:$B,$C399)</f>
        <v/>
      </c>
      <c r="BP399" s="36">
        <f>SUMIFS(рўйхат!BY:BY,рўйхат!$CY:$CY,$B$424,рўйхат!$B:$B,$C399)</f>
        <v/>
      </c>
      <c r="BQ399" s="35">
        <f>SUMIFS(рўйхат!BZ:BZ,рўйхат!$CY:$CY,$B$424,рўйхат!$B:$B,$C399)</f>
        <v/>
      </c>
      <c r="BR399" s="36">
        <f>SUMIFS(рўйхат!CA:CA,рўйхат!$CY:$CY,$B$424,рўйхат!$B:$B,$C399)</f>
        <v/>
      </c>
      <c r="BS399" s="35">
        <f>SUMIFS(рўйхат!CB:CB,рўйхат!$CY:$CY,$B$424,рўйхат!$B:$B,$C399)</f>
        <v/>
      </c>
      <c r="BT399" s="36">
        <f>SUMIFS(рўйхат!CC:CC,рўйхат!$CY:$CY,$B$424,рўйхат!$B:$B,$C399)</f>
        <v/>
      </c>
      <c r="BU399" s="35">
        <f>SUMIFS(рўйхат!CD:CD,рўйхат!$CY:$CY,$B$424,рўйхат!$B:$B,$C399)</f>
        <v/>
      </c>
      <c r="BV399" s="36">
        <f>SUMIFS(рўйхат!CE:CE,рўйхат!$CY:$CY,$B$424,рўйхат!$B:$B,$C399)</f>
        <v/>
      </c>
      <c r="BW399" s="35">
        <f>SUMIFS(рўйхат!CH:CH,рўйхат!$CY:$CY,$B$424,рўйхат!$B:$B,$C399)</f>
        <v/>
      </c>
      <c r="BX399" s="36">
        <f>SUMIFS(рўйхат!CI:CI,рўйхат!$CY:$CY,$B$424,рўйхат!$B:$B,$C399)</f>
        <v/>
      </c>
      <c r="BY399" s="35">
        <f>SUMIFS(рўйхат!CJ:CJ,рўйхат!$CY:$CY,$B$424,рўйхат!$B:$B,$C399)</f>
        <v/>
      </c>
      <c r="BZ399" s="36">
        <f>SUMIFS(рўйхат!CK:CK,рўйхат!$CY:$CY,$B$424,рўйхат!$B:$B,$C399)</f>
        <v/>
      </c>
      <c r="CA399" s="35">
        <f>SUMIFS(рўйхат!CL:CL,рўйхат!$CY:$CY,$B$424,рўйхат!$B:$B,$C399)</f>
        <v/>
      </c>
      <c r="CB399" s="36">
        <f>SUMIFS(рўйхат!CM:CM,рўйхат!$CY:$CY,$B$424,рўйхат!$B:$B,$C399)</f>
        <v/>
      </c>
      <c r="CC399" s="35">
        <f>SUMIFS(рўйхат!CN:CN,рўйхат!$CY:$CY,$B$424,рўйхат!$B:$B,$C399)</f>
        <v/>
      </c>
      <c r="CD399" s="36">
        <f>SUMIFS(рўйхат!CO:CO,рўйхат!$CY:$CY,$B$424,рўйхат!$B:$B,$C399)</f>
        <v/>
      </c>
      <c r="CE399" s="77">
        <f>IFERROR(BE399/(Q399+BE399),0)</f>
        <v/>
      </c>
      <c r="CF399" s="78">
        <f>IFERROR(BF399/(R399+BF399),0)</f>
        <v/>
      </c>
      <c r="CG399" s="8">
        <f>COUNTIFS(B:B,B399)</f>
        <v/>
      </c>
    </row>
    <row r="400" hidden="1" outlineLevel="1" ht="33.95" customFormat="1" customHeight="1" s="8">
      <c r="A400" s="15" t="n"/>
      <c r="B400" s="50" t="n">
        <v>8</v>
      </c>
      <c r="C400" s="66" t="inlineStr">
        <is>
          <t>Иқтисодиёт ва молия вазирлиги ҳузуридаги бюджетдан ташқари Пенсия жамғармаси</t>
        </is>
      </c>
      <c r="D400" s="16" t="n"/>
      <c r="E400" s="35">
        <f>SUMIFS(рўйхат!F:F,рўйхат!$CY:$CY,$B$424,рўйхат!$B:$B,$C400)</f>
        <v/>
      </c>
      <c r="F400" s="36">
        <f>SUMIFS(рўйхат!G:G,рўйхат!$CY:$CY,$B$424,рўйхат!$B:$B,$C400)</f>
        <v/>
      </c>
      <c r="G400" s="35">
        <f>SUMIFS(рўйхат!H:H,рўйхат!$CY:$CY,$B$424,рўйхат!$B:$B,$C400)</f>
        <v/>
      </c>
      <c r="H400" s="36">
        <f>SUMIFS(рўйхат!I:I,рўйхат!$CY:$CY,$B$424,рўйхат!$B:$B,$C400)</f>
        <v/>
      </c>
      <c r="I400" s="35">
        <f>SUMIFS(рўйхат!J:J,рўйхат!$CY:$CY,$B$424,рўйхат!$B:$B,$C400)</f>
        <v/>
      </c>
      <c r="J400" s="36">
        <f>SUMIFS(рўйхат!K:K,рўйхат!$CY:$CY,$B$424,рўйхат!$B:$B,$C400)</f>
        <v/>
      </c>
      <c r="K400" s="35">
        <f>SUMIFS(рўйхат!L:L,рўйхат!$CY:$CY,$B$424,рўйхат!$B:$B,$C400)</f>
        <v/>
      </c>
      <c r="L400" s="36">
        <f>SUMIFS(рўйхат!M:M,рўйхат!$CY:$CY,$B$424,рўйхат!$B:$B,$C400)</f>
        <v/>
      </c>
      <c r="M400" s="35">
        <f>SUMIFS(рўйхат!N:N,рўйхат!$CY:$CY,$B$424,рўйхат!$B:$B,$C400)</f>
        <v/>
      </c>
      <c r="N400" s="36">
        <f>SUMIFS(рўйхат!O:O,рўйхат!$CY:$CY,$B$424,рўйхат!$B:$B,$C400)</f>
        <v/>
      </c>
      <c r="O400" s="34">
        <f>IFERROR(M400/E400,0)</f>
        <v/>
      </c>
      <c r="P400" s="34">
        <f>IFERROR(N400/F400,0)</f>
        <v/>
      </c>
      <c r="Q400" s="35">
        <f>SUMIFS(рўйхат!P:P,рўйхат!$CY:$CY,$B$424,рўйхат!$B:$B,$C400)</f>
        <v/>
      </c>
      <c r="R400" s="36">
        <f>SUMIFS(рўйхат!Q:Q,рўйхат!$CY:$CY,$B$424,рўйхат!$B:$B,$C400)</f>
        <v/>
      </c>
      <c r="S400" s="35">
        <f>SUMIFS(рўйхат!R:R,рўйхат!$CY:$CY,$B$424,рўйхат!$B:$B,$C400)</f>
        <v/>
      </c>
      <c r="T400" s="36">
        <f>SUMIFS(рўйхат!S:S,рўйхат!$CY:$CY,$B$424,рўйхат!$B:$B,$C400)</f>
        <v/>
      </c>
      <c r="U400" s="35">
        <f>SUMIFS(рўйхат!T:T,рўйхат!$CY:$CY,$B$424,рўйхат!$B:$B,$C400)</f>
        <v/>
      </c>
      <c r="V400" s="36">
        <f>SUMIFS(рўйхат!U:U,рўйхат!$CY:$CY,$B$424,рўйхат!$B:$B,$C400)</f>
        <v/>
      </c>
      <c r="W400" s="35">
        <f>SUMIFS(рўйхат!V:V,рўйхат!$CY:$CY,$B$424,рўйхат!$B:$B,$C400)</f>
        <v/>
      </c>
      <c r="X400" s="36">
        <f>SUMIFS(рўйхат!W:W,рўйхат!$CY:$CY,$B$424,рўйхат!$B:$B,$C400)</f>
        <v/>
      </c>
      <c r="Y400" s="35">
        <f>SUMIFS(рўйхат!X:X,рўйхат!$CY:$CY,$B$424,рўйхат!$B:$B,$C400)</f>
        <v/>
      </c>
      <c r="Z400" s="36">
        <f>SUMIFS(рўйхат!Y:Y,рўйхат!$CY:$CY,$B$424,рўйхат!$B:$B,$C400)</f>
        <v/>
      </c>
      <c r="AA400" s="35">
        <f>SUMIFS(рўйхат!Z:Z,рўйхат!$CY:$CY,$B$424,рўйхат!$B:$B,$C400)</f>
        <v/>
      </c>
      <c r="AB400" s="36">
        <f>SUMIFS(рўйхат!AA:AA,рўйхат!$CY:$CY,$B$424,рўйхат!$B:$B,$C400)</f>
        <v/>
      </c>
      <c r="AC400" s="35">
        <f>SUMIFS(рўйхат!AB:AB,рўйхат!$CY:$CY,$B$424,рўйхат!$B:$B,$C400)</f>
        <v/>
      </c>
      <c r="AD400" s="36">
        <f>SUMIFS(рўйхат!AC:AC,рўйхат!$CY:$CY,$B$424,рўйхат!$B:$B,$C400)</f>
        <v/>
      </c>
      <c r="AE400" s="35">
        <f>SUMIFS(рўйхат!AD:AD,рўйхат!$CY:$CY,$B$424,рўйхат!$B:$B,$C400)</f>
        <v/>
      </c>
      <c r="AF400" s="36">
        <f>SUMIFS(рўйхат!AE:AE,рўйхат!$CY:$CY,$B$424,рўйхат!$B:$B,$C400)</f>
        <v/>
      </c>
      <c r="AG400" s="35">
        <f>SUMIFS(рўйхат!AH:AH,рўйхат!$CY:$CY,$B$424,рўйхат!$B:$B,$C400)</f>
        <v/>
      </c>
      <c r="AH400" s="36">
        <f>SUMIFS(рўйхат!AI:AI,рўйхат!$CY:$CY,$B$424,рўйхат!$B:$B,$C400)</f>
        <v/>
      </c>
      <c r="AI400" s="35">
        <f>SUMIFS(рўйхат!AJ:AJ,рўйхат!$CY:$CY,$B$424,рўйхат!$B:$B,$C400)</f>
        <v/>
      </c>
      <c r="AJ400" s="36">
        <f>SUMIFS(рўйхат!AK:AK,рўйхат!$CY:$CY,$B$424,рўйхат!$B:$B,$C400)</f>
        <v/>
      </c>
      <c r="AK400" s="35">
        <f>SUMIFS(рўйхат!AL:AL,рўйхат!$CY:$CY,$B$424,рўйхат!$B:$B,$C400)</f>
        <v/>
      </c>
      <c r="AL400" s="36">
        <f>SUMIFS(рўйхат!AM:AM,рўйхат!$CY:$CY,$B$424,рўйхат!$B:$B,$C400)</f>
        <v/>
      </c>
      <c r="AM400" s="77">
        <f>IFERROR(Q400/E400,0)</f>
        <v/>
      </c>
      <c r="AN400" s="77">
        <f>IFERROR(R400/F400,0)</f>
        <v/>
      </c>
      <c r="AO400" s="35">
        <f>SUMIFS(рўйхат!AX:AX,рўйхат!$CY:$CY,$B$424,рўйхат!$B:$B,$C400)</f>
        <v/>
      </c>
      <c r="AP400" s="36">
        <f>SUMIFS(рўйхат!AY:AY,рўйхат!$CY:$CY,$B$424,рўйхат!$B:$B,$C400)</f>
        <v/>
      </c>
      <c r="AQ400" s="35">
        <f>SUMIFS(рўйхат!AZ:AZ,рўйхат!$CY:$CY,$B$424,рўйхат!$B:$B,$C400)</f>
        <v/>
      </c>
      <c r="AR400" s="36">
        <f>SUMIFS(рўйхат!BA:BA,рўйхат!$CY:$CY,$B$424,рўйхат!$B:$B,$C400)</f>
        <v/>
      </c>
      <c r="AS400" s="35">
        <f>SUMIFS(рўйхат!BB:BB,рўйхат!$CY:$CY,$B$424,рўйхат!$B:$B,$C400)</f>
        <v/>
      </c>
      <c r="AT400" s="36">
        <f>SUMIFS(рўйхат!BC:BC,рўйхат!$CY:$CY,$B$424,рўйхат!$B:$B,$C400)</f>
        <v/>
      </c>
      <c r="AU400" s="35">
        <f>SUMIFS(рўйхат!BD:BD,рўйхат!$CY:$CY,$B$424,рўйхат!$B:$B,$C400)</f>
        <v/>
      </c>
      <c r="AV400" s="36">
        <f>SUMIFS(рўйхат!BE:BE,рўйхат!$CY:$CY,$B$424,рўйхат!$B:$B,$C400)</f>
        <v/>
      </c>
      <c r="AW400" s="35">
        <f>SUMIFS(рўйхат!BF:BF,рўйхат!$CY:$CY,$B$424,рўйхат!$B:$B,$C400)</f>
        <v/>
      </c>
      <c r="AX400" s="36">
        <f>SUMIFS(рўйхат!BG:BG,рўйхат!$CY:$CY,$B$424,рўйхат!$B:$B,$C400)</f>
        <v/>
      </c>
      <c r="AY400" s="35">
        <f>SUMIFS(рўйхат!BH:BH,рўйхат!$CY:$CY,$B$424,рўйхат!$B:$B,$C400)</f>
        <v/>
      </c>
      <c r="AZ400" s="36">
        <f>SUMIFS(рўйхат!BI:BI,рўйхат!$CY:$CY,$B$424,рўйхат!$B:$B,$C400)</f>
        <v/>
      </c>
      <c r="BA400" s="35">
        <f>SUMIFS(рўйхат!BJ:BJ,рўйхат!$CY:$CY,$B$424,рўйхат!$B:$B,$C400)</f>
        <v/>
      </c>
      <c r="BB400" s="36">
        <f>SUMIFS(рўйхат!BK:BK,рўйхат!$CY:$CY,$B$424,рўйхат!$B:$B,$C400)</f>
        <v/>
      </c>
      <c r="BC400" s="77">
        <f>IFERROR(AO400/E400,0)</f>
        <v/>
      </c>
      <c r="BD400" s="77">
        <f>IFERROR(AP400/F400,0)</f>
        <v/>
      </c>
      <c r="BE400" s="35">
        <f>SUMIFS(рўйхат!BL:BL,рўйхат!$CY:$CY,$B$424,рўйхат!$B:$B,$C400)</f>
        <v/>
      </c>
      <c r="BF400" s="36">
        <f>SUMIFS(рўйхат!BM:BM,рўйхат!$CY:$CY,$B$424,рўйхат!$B:$B,$C400)</f>
        <v/>
      </c>
      <c r="BG400" s="35">
        <f>SUMIFS(рўйхат!BN:BN,рўйхат!$CY:$CY,$B$424,рўйхат!$B:$B,$C400)</f>
        <v/>
      </c>
      <c r="BH400" s="36">
        <f>SUMIFS(рўйхат!BO:BO,рўйхат!$CY:$CY,$B$424,рўйхат!$B:$B,$C400)</f>
        <v/>
      </c>
      <c r="BI400" s="35">
        <f>SUMIFS(рўйхат!BP:BP,рўйхат!$CY:$CY,$B$424,рўйхат!$B:$B,$C400)</f>
        <v/>
      </c>
      <c r="BJ400" s="36">
        <f>SUMIFS(рўйхат!BQ:BQ,рўйхат!$CY:$CY,$B$424,рўйхат!$B:$B,$C400)</f>
        <v/>
      </c>
      <c r="BK400" s="35">
        <f>SUMIFS(рўйхат!BR:BR,рўйхат!$CY:$CY,$B$424,рўйхат!$B:$B,$C400)</f>
        <v/>
      </c>
      <c r="BL400" s="36">
        <f>SUMIFS(рўйхат!BS:BS,рўйхат!$CY:$CY,$B$424,рўйхат!$B:$B,$C400)</f>
        <v/>
      </c>
      <c r="BM400" s="35">
        <f>SUMIFS(рўйхат!BT:BT,рўйхат!$CY:$CY,$B$424,рўйхат!$B:$B,$C400)</f>
        <v/>
      </c>
      <c r="BN400" s="36">
        <f>SUMIFS(рўйхат!BU:BU,рўйхат!$CY:$CY,$B$424,рўйхат!$B:$B,$C400)</f>
        <v/>
      </c>
      <c r="BO400" s="35">
        <f>SUMIFS(рўйхат!BX:BX,рўйхат!$CY:$CY,$B$424,рўйхат!$B:$B,$C400)</f>
        <v/>
      </c>
      <c r="BP400" s="36">
        <f>SUMIFS(рўйхат!BY:BY,рўйхат!$CY:$CY,$B$424,рўйхат!$B:$B,$C400)</f>
        <v/>
      </c>
      <c r="BQ400" s="35">
        <f>SUMIFS(рўйхат!BZ:BZ,рўйхат!$CY:$CY,$B$424,рўйхат!$B:$B,$C400)</f>
        <v/>
      </c>
      <c r="BR400" s="36">
        <f>SUMIFS(рўйхат!CA:CA,рўйхат!$CY:$CY,$B$424,рўйхат!$B:$B,$C400)</f>
        <v/>
      </c>
      <c r="BS400" s="35">
        <f>SUMIFS(рўйхат!CB:CB,рўйхат!$CY:$CY,$B$424,рўйхат!$B:$B,$C400)</f>
        <v/>
      </c>
      <c r="BT400" s="36">
        <f>SUMIFS(рўйхат!CC:CC,рўйхат!$CY:$CY,$B$424,рўйхат!$B:$B,$C400)</f>
        <v/>
      </c>
      <c r="BU400" s="35">
        <f>SUMIFS(рўйхат!CD:CD,рўйхат!$CY:$CY,$B$424,рўйхат!$B:$B,$C400)</f>
        <v/>
      </c>
      <c r="BV400" s="36">
        <f>SUMIFS(рўйхат!CE:CE,рўйхат!$CY:$CY,$B$424,рўйхат!$B:$B,$C400)</f>
        <v/>
      </c>
      <c r="BW400" s="35">
        <f>SUMIFS(рўйхат!CH:CH,рўйхат!$CY:$CY,$B$424,рўйхат!$B:$B,$C400)</f>
        <v/>
      </c>
      <c r="BX400" s="36">
        <f>SUMIFS(рўйхат!CI:CI,рўйхат!$CY:$CY,$B$424,рўйхат!$B:$B,$C400)</f>
        <v/>
      </c>
      <c r="BY400" s="35">
        <f>SUMIFS(рўйхат!CJ:CJ,рўйхат!$CY:$CY,$B$424,рўйхат!$B:$B,$C400)</f>
        <v/>
      </c>
      <c r="BZ400" s="36">
        <f>SUMIFS(рўйхат!CK:CK,рўйхат!$CY:$CY,$B$424,рўйхат!$B:$B,$C400)</f>
        <v/>
      </c>
      <c r="CA400" s="35">
        <f>SUMIFS(рўйхат!CL:CL,рўйхат!$CY:$CY,$B$424,рўйхат!$B:$B,$C400)</f>
        <v/>
      </c>
      <c r="CB400" s="36">
        <f>SUMIFS(рўйхат!CM:CM,рўйхат!$CY:$CY,$B$424,рўйхат!$B:$B,$C400)</f>
        <v/>
      </c>
      <c r="CC400" s="35">
        <f>SUMIFS(рўйхат!CN:CN,рўйхат!$CY:$CY,$B$424,рўйхат!$B:$B,$C400)</f>
        <v/>
      </c>
      <c r="CD400" s="36">
        <f>SUMIFS(рўйхат!CO:CO,рўйхат!$CY:$CY,$B$424,рўйхат!$B:$B,$C400)</f>
        <v/>
      </c>
      <c r="CE400" s="77">
        <f>IFERROR(BE400/(Q400+BE400),0)</f>
        <v/>
      </c>
      <c r="CF400" s="78">
        <f>IFERROR(BF400/(R400+BF400),0)</f>
        <v/>
      </c>
      <c r="CG400" s="8">
        <f>COUNTIFS(B:B,B400)</f>
        <v/>
      </c>
    </row>
    <row r="401" hidden="1" outlineLevel="1" ht="17.1" customFormat="1" customHeight="1" s="8">
      <c r="A401" s="15" t="n"/>
      <c r="B401" s="50" t="n">
        <v>9</v>
      </c>
      <c r="C401" s="66" t="inlineStr">
        <is>
          <t>Инвестициялар, саноат ва савдо вазирлиги</t>
        </is>
      </c>
      <c r="D401" s="16" t="n"/>
      <c r="E401" s="35">
        <f>SUMIFS(рўйхат!F:F,рўйхат!$CY:$CY,$B$424,рўйхат!$B:$B,$C401)</f>
        <v/>
      </c>
      <c r="F401" s="36">
        <f>SUMIFS(рўйхат!G:G,рўйхат!$CY:$CY,$B$424,рўйхат!$B:$B,$C401)</f>
        <v/>
      </c>
      <c r="G401" s="35">
        <f>SUMIFS(рўйхат!H:H,рўйхат!$CY:$CY,$B$424,рўйхат!$B:$B,$C401)</f>
        <v/>
      </c>
      <c r="H401" s="36">
        <f>SUMIFS(рўйхат!I:I,рўйхат!$CY:$CY,$B$424,рўйхат!$B:$B,$C401)</f>
        <v/>
      </c>
      <c r="I401" s="35">
        <f>SUMIFS(рўйхат!J:J,рўйхат!$CY:$CY,$B$424,рўйхат!$B:$B,$C401)</f>
        <v/>
      </c>
      <c r="J401" s="36">
        <f>SUMIFS(рўйхат!K:K,рўйхат!$CY:$CY,$B$424,рўйхат!$B:$B,$C401)</f>
        <v/>
      </c>
      <c r="K401" s="35">
        <f>SUMIFS(рўйхат!L:L,рўйхат!$CY:$CY,$B$424,рўйхат!$B:$B,$C401)</f>
        <v/>
      </c>
      <c r="L401" s="36">
        <f>SUMIFS(рўйхат!M:M,рўйхат!$CY:$CY,$B$424,рўйхат!$B:$B,$C401)</f>
        <v/>
      </c>
      <c r="M401" s="35">
        <f>SUMIFS(рўйхат!N:N,рўйхат!$CY:$CY,$B$424,рўйхат!$B:$B,$C401)</f>
        <v/>
      </c>
      <c r="N401" s="36">
        <f>SUMIFS(рўйхат!O:O,рўйхат!$CY:$CY,$B$424,рўйхат!$B:$B,$C401)</f>
        <v/>
      </c>
      <c r="O401" s="34">
        <f>IFERROR(M401/E401,0)</f>
        <v/>
      </c>
      <c r="P401" s="34">
        <f>IFERROR(N401/F401,0)</f>
        <v/>
      </c>
      <c r="Q401" s="35">
        <f>SUMIFS(рўйхат!P:P,рўйхат!$CY:$CY,$B$424,рўйхат!$B:$B,$C401)</f>
        <v/>
      </c>
      <c r="R401" s="36">
        <f>SUMIFS(рўйхат!Q:Q,рўйхат!$CY:$CY,$B$424,рўйхат!$B:$B,$C401)</f>
        <v/>
      </c>
      <c r="S401" s="35">
        <f>SUMIFS(рўйхат!R:R,рўйхат!$CY:$CY,$B$424,рўйхат!$B:$B,$C401)</f>
        <v/>
      </c>
      <c r="T401" s="36">
        <f>SUMIFS(рўйхат!S:S,рўйхат!$CY:$CY,$B$424,рўйхат!$B:$B,$C401)</f>
        <v/>
      </c>
      <c r="U401" s="35">
        <f>SUMIFS(рўйхат!T:T,рўйхат!$CY:$CY,$B$424,рўйхат!$B:$B,$C401)</f>
        <v/>
      </c>
      <c r="V401" s="36">
        <f>SUMIFS(рўйхат!U:U,рўйхат!$CY:$CY,$B$424,рўйхат!$B:$B,$C401)</f>
        <v/>
      </c>
      <c r="W401" s="35">
        <f>SUMIFS(рўйхат!V:V,рўйхат!$CY:$CY,$B$424,рўйхат!$B:$B,$C401)</f>
        <v/>
      </c>
      <c r="X401" s="36">
        <f>SUMIFS(рўйхат!W:W,рўйхат!$CY:$CY,$B$424,рўйхат!$B:$B,$C401)</f>
        <v/>
      </c>
      <c r="Y401" s="35">
        <f>SUMIFS(рўйхат!X:X,рўйхат!$CY:$CY,$B$424,рўйхат!$B:$B,$C401)</f>
        <v/>
      </c>
      <c r="Z401" s="36">
        <f>SUMIFS(рўйхат!Y:Y,рўйхат!$CY:$CY,$B$424,рўйхат!$B:$B,$C401)</f>
        <v/>
      </c>
      <c r="AA401" s="35">
        <f>SUMIFS(рўйхат!Z:Z,рўйхат!$CY:$CY,$B$424,рўйхат!$B:$B,$C401)</f>
        <v/>
      </c>
      <c r="AB401" s="36">
        <f>SUMIFS(рўйхат!AA:AA,рўйхат!$CY:$CY,$B$424,рўйхат!$B:$B,$C401)</f>
        <v/>
      </c>
      <c r="AC401" s="35">
        <f>SUMIFS(рўйхат!AB:AB,рўйхат!$CY:$CY,$B$424,рўйхат!$B:$B,$C401)</f>
        <v/>
      </c>
      <c r="AD401" s="36">
        <f>SUMIFS(рўйхат!AC:AC,рўйхат!$CY:$CY,$B$424,рўйхат!$B:$B,$C401)</f>
        <v/>
      </c>
      <c r="AE401" s="35">
        <f>SUMIFS(рўйхат!AD:AD,рўйхат!$CY:$CY,$B$424,рўйхат!$B:$B,$C401)</f>
        <v/>
      </c>
      <c r="AF401" s="36">
        <f>SUMIFS(рўйхат!AE:AE,рўйхат!$CY:$CY,$B$424,рўйхат!$B:$B,$C401)</f>
        <v/>
      </c>
      <c r="AG401" s="35">
        <f>SUMIFS(рўйхат!AH:AH,рўйхат!$CY:$CY,$B$424,рўйхат!$B:$B,$C401)</f>
        <v/>
      </c>
      <c r="AH401" s="36">
        <f>SUMIFS(рўйхат!AI:AI,рўйхат!$CY:$CY,$B$424,рўйхат!$B:$B,$C401)</f>
        <v/>
      </c>
      <c r="AI401" s="35">
        <f>SUMIFS(рўйхат!AJ:AJ,рўйхат!$CY:$CY,$B$424,рўйхат!$B:$B,$C401)</f>
        <v/>
      </c>
      <c r="AJ401" s="36">
        <f>SUMIFS(рўйхат!AK:AK,рўйхат!$CY:$CY,$B$424,рўйхат!$B:$B,$C401)</f>
        <v/>
      </c>
      <c r="AK401" s="35">
        <f>SUMIFS(рўйхат!AL:AL,рўйхат!$CY:$CY,$B$424,рўйхат!$B:$B,$C401)</f>
        <v/>
      </c>
      <c r="AL401" s="36">
        <f>SUMIFS(рўйхат!AM:AM,рўйхат!$CY:$CY,$B$424,рўйхат!$B:$B,$C401)</f>
        <v/>
      </c>
      <c r="AM401" s="77">
        <f>IFERROR(Q401/E401,0)</f>
        <v/>
      </c>
      <c r="AN401" s="77">
        <f>IFERROR(R401/F401,0)</f>
        <v/>
      </c>
      <c r="AO401" s="35">
        <f>SUMIFS(рўйхат!AX:AX,рўйхат!$CY:$CY,$B$424,рўйхат!$B:$B,$C401)</f>
        <v/>
      </c>
      <c r="AP401" s="36">
        <f>SUMIFS(рўйхат!AY:AY,рўйхат!$CY:$CY,$B$424,рўйхат!$B:$B,$C401)</f>
        <v/>
      </c>
      <c r="AQ401" s="35">
        <f>SUMIFS(рўйхат!AZ:AZ,рўйхат!$CY:$CY,$B$424,рўйхат!$B:$B,$C401)</f>
        <v/>
      </c>
      <c r="AR401" s="36">
        <f>SUMIFS(рўйхат!BA:BA,рўйхат!$CY:$CY,$B$424,рўйхат!$B:$B,$C401)</f>
        <v/>
      </c>
      <c r="AS401" s="35">
        <f>SUMIFS(рўйхат!BB:BB,рўйхат!$CY:$CY,$B$424,рўйхат!$B:$B,$C401)</f>
        <v/>
      </c>
      <c r="AT401" s="36">
        <f>SUMIFS(рўйхат!BC:BC,рўйхат!$CY:$CY,$B$424,рўйхат!$B:$B,$C401)</f>
        <v/>
      </c>
      <c r="AU401" s="35">
        <f>SUMIFS(рўйхат!BD:BD,рўйхат!$CY:$CY,$B$424,рўйхат!$B:$B,$C401)</f>
        <v/>
      </c>
      <c r="AV401" s="36">
        <f>SUMIFS(рўйхат!BE:BE,рўйхат!$CY:$CY,$B$424,рўйхат!$B:$B,$C401)</f>
        <v/>
      </c>
      <c r="AW401" s="35">
        <f>SUMIFS(рўйхат!BF:BF,рўйхат!$CY:$CY,$B$424,рўйхат!$B:$B,$C401)</f>
        <v/>
      </c>
      <c r="AX401" s="36">
        <f>SUMIFS(рўйхат!BG:BG,рўйхат!$CY:$CY,$B$424,рўйхат!$B:$B,$C401)</f>
        <v/>
      </c>
      <c r="AY401" s="35">
        <f>SUMIFS(рўйхат!BH:BH,рўйхат!$CY:$CY,$B$424,рўйхат!$B:$B,$C401)</f>
        <v/>
      </c>
      <c r="AZ401" s="36">
        <f>SUMIFS(рўйхат!BI:BI,рўйхат!$CY:$CY,$B$424,рўйхат!$B:$B,$C401)</f>
        <v/>
      </c>
      <c r="BA401" s="35">
        <f>SUMIFS(рўйхат!BJ:BJ,рўйхат!$CY:$CY,$B$424,рўйхат!$B:$B,$C401)</f>
        <v/>
      </c>
      <c r="BB401" s="36">
        <f>SUMIFS(рўйхат!BK:BK,рўйхат!$CY:$CY,$B$424,рўйхат!$B:$B,$C401)</f>
        <v/>
      </c>
      <c r="BC401" s="77">
        <f>IFERROR(AO401/E401,0)</f>
        <v/>
      </c>
      <c r="BD401" s="77">
        <f>IFERROR(AP401/F401,0)</f>
        <v/>
      </c>
      <c r="BE401" s="35">
        <f>SUMIFS(рўйхат!BL:BL,рўйхат!$CY:$CY,$B$424,рўйхат!$B:$B,$C401)</f>
        <v/>
      </c>
      <c r="BF401" s="36">
        <f>SUMIFS(рўйхат!BM:BM,рўйхат!$CY:$CY,$B$424,рўйхат!$B:$B,$C401)</f>
        <v/>
      </c>
      <c r="BG401" s="35">
        <f>SUMIFS(рўйхат!BN:BN,рўйхат!$CY:$CY,$B$424,рўйхат!$B:$B,$C401)</f>
        <v/>
      </c>
      <c r="BH401" s="36">
        <f>SUMIFS(рўйхат!BO:BO,рўйхат!$CY:$CY,$B$424,рўйхат!$B:$B,$C401)</f>
        <v/>
      </c>
      <c r="BI401" s="35">
        <f>SUMIFS(рўйхат!BP:BP,рўйхат!$CY:$CY,$B$424,рўйхат!$B:$B,$C401)</f>
        <v/>
      </c>
      <c r="BJ401" s="36">
        <f>SUMIFS(рўйхат!BQ:BQ,рўйхат!$CY:$CY,$B$424,рўйхат!$B:$B,$C401)</f>
        <v/>
      </c>
      <c r="BK401" s="35">
        <f>SUMIFS(рўйхат!BR:BR,рўйхат!$CY:$CY,$B$424,рўйхат!$B:$B,$C401)</f>
        <v/>
      </c>
      <c r="BL401" s="36">
        <f>SUMIFS(рўйхат!BS:BS,рўйхат!$CY:$CY,$B$424,рўйхат!$B:$B,$C401)</f>
        <v/>
      </c>
      <c r="BM401" s="35">
        <f>SUMIFS(рўйхат!BT:BT,рўйхат!$CY:$CY,$B$424,рўйхат!$B:$B,$C401)</f>
        <v/>
      </c>
      <c r="BN401" s="36">
        <f>SUMIFS(рўйхат!BU:BU,рўйхат!$CY:$CY,$B$424,рўйхат!$B:$B,$C401)</f>
        <v/>
      </c>
      <c r="BO401" s="35">
        <f>SUMIFS(рўйхат!BX:BX,рўйхат!$CY:$CY,$B$424,рўйхат!$B:$B,$C401)</f>
        <v/>
      </c>
      <c r="BP401" s="36">
        <f>SUMIFS(рўйхат!BY:BY,рўйхат!$CY:$CY,$B$424,рўйхат!$B:$B,$C401)</f>
        <v/>
      </c>
      <c r="BQ401" s="35">
        <f>SUMIFS(рўйхат!BZ:BZ,рўйхат!$CY:$CY,$B$424,рўйхат!$B:$B,$C401)</f>
        <v/>
      </c>
      <c r="BR401" s="36">
        <f>SUMIFS(рўйхат!CA:CA,рўйхат!$CY:$CY,$B$424,рўйхат!$B:$B,$C401)</f>
        <v/>
      </c>
      <c r="BS401" s="35">
        <f>SUMIFS(рўйхат!CB:CB,рўйхат!$CY:$CY,$B$424,рўйхат!$B:$B,$C401)</f>
        <v/>
      </c>
      <c r="BT401" s="36">
        <f>SUMIFS(рўйхат!CC:CC,рўйхат!$CY:$CY,$B$424,рўйхат!$B:$B,$C401)</f>
        <v/>
      </c>
      <c r="BU401" s="35">
        <f>SUMIFS(рўйхат!CD:CD,рўйхат!$CY:$CY,$B$424,рўйхат!$B:$B,$C401)</f>
        <v/>
      </c>
      <c r="BV401" s="36">
        <f>SUMIFS(рўйхат!CE:CE,рўйхат!$CY:$CY,$B$424,рўйхат!$B:$B,$C401)</f>
        <v/>
      </c>
      <c r="BW401" s="35">
        <f>SUMIFS(рўйхат!CH:CH,рўйхат!$CY:$CY,$B$424,рўйхат!$B:$B,$C401)</f>
        <v/>
      </c>
      <c r="BX401" s="36">
        <f>SUMIFS(рўйхат!CI:CI,рўйхат!$CY:$CY,$B$424,рўйхат!$B:$B,$C401)</f>
        <v/>
      </c>
      <c r="BY401" s="35">
        <f>SUMIFS(рўйхат!CJ:CJ,рўйхат!$CY:$CY,$B$424,рўйхат!$B:$B,$C401)</f>
        <v/>
      </c>
      <c r="BZ401" s="36">
        <f>SUMIFS(рўйхат!CK:CK,рўйхат!$CY:$CY,$B$424,рўйхат!$B:$B,$C401)</f>
        <v/>
      </c>
      <c r="CA401" s="35">
        <f>SUMIFS(рўйхат!CL:CL,рўйхат!$CY:$CY,$B$424,рўйхат!$B:$B,$C401)</f>
        <v/>
      </c>
      <c r="CB401" s="36">
        <f>SUMIFS(рўйхат!CM:CM,рўйхат!$CY:$CY,$B$424,рўйхат!$B:$B,$C401)</f>
        <v/>
      </c>
      <c r="CC401" s="35">
        <f>SUMIFS(рўйхат!CN:CN,рўйхат!$CY:$CY,$B$424,рўйхат!$B:$B,$C401)</f>
        <v/>
      </c>
      <c r="CD401" s="36">
        <f>SUMIFS(рўйхат!CO:CO,рўйхат!$CY:$CY,$B$424,рўйхат!$B:$B,$C401)</f>
        <v/>
      </c>
      <c r="CE401" s="77">
        <f>IFERROR(BE401/(Q401+BE401),0)</f>
        <v/>
      </c>
      <c r="CF401" s="78">
        <f>IFERROR(BF401/(R401+BF401),0)</f>
        <v/>
      </c>
      <c r="CG401" s="8">
        <f>COUNTIFS(B:B,B401)</f>
        <v/>
      </c>
    </row>
    <row r="402" hidden="1" outlineLevel="1" ht="33.95" customFormat="1" customHeight="1" s="8">
      <c r="A402" s="15" t="n"/>
      <c r="B402" s="50" t="n">
        <v>10</v>
      </c>
      <c r="C402" s="66" t="inlineStr">
        <is>
          <t>Камбағалликни қисқартириш ва бандлик вазирлиги</t>
        </is>
      </c>
      <c r="D402" s="16" t="n"/>
      <c r="E402" s="35">
        <f>SUMIFS(рўйхат!F:F,рўйхат!$CY:$CY,$B$424,рўйхат!$B:$B,$C402)</f>
        <v/>
      </c>
      <c r="F402" s="36">
        <f>SUMIFS(рўйхат!G:G,рўйхат!$CY:$CY,$B$424,рўйхат!$B:$B,$C402)</f>
        <v/>
      </c>
      <c r="G402" s="35">
        <f>SUMIFS(рўйхат!H:H,рўйхат!$CY:$CY,$B$424,рўйхат!$B:$B,$C402)</f>
        <v/>
      </c>
      <c r="H402" s="36">
        <f>SUMIFS(рўйхат!I:I,рўйхат!$CY:$CY,$B$424,рўйхат!$B:$B,$C402)</f>
        <v/>
      </c>
      <c r="I402" s="35">
        <f>SUMIFS(рўйхат!J:J,рўйхат!$CY:$CY,$B$424,рўйхат!$B:$B,$C402)</f>
        <v/>
      </c>
      <c r="J402" s="36">
        <f>SUMIFS(рўйхат!K:K,рўйхат!$CY:$CY,$B$424,рўйхат!$B:$B,$C402)</f>
        <v/>
      </c>
      <c r="K402" s="35">
        <f>SUMIFS(рўйхат!L:L,рўйхат!$CY:$CY,$B$424,рўйхат!$B:$B,$C402)</f>
        <v/>
      </c>
      <c r="L402" s="36">
        <f>SUMIFS(рўйхат!M:M,рўйхат!$CY:$CY,$B$424,рўйхат!$B:$B,$C402)</f>
        <v/>
      </c>
      <c r="M402" s="35">
        <f>SUMIFS(рўйхат!N:N,рўйхат!$CY:$CY,$B$424,рўйхат!$B:$B,$C402)</f>
        <v/>
      </c>
      <c r="N402" s="36">
        <f>SUMIFS(рўйхат!O:O,рўйхат!$CY:$CY,$B$424,рўйхат!$B:$B,$C402)</f>
        <v/>
      </c>
      <c r="O402" s="34">
        <f>IFERROR(M402/E402,0)</f>
        <v/>
      </c>
      <c r="P402" s="34">
        <f>IFERROR(N402/F402,0)</f>
        <v/>
      </c>
      <c r="Q402" s="35">
        <f>SUMIFS(рўйхат!P:P,рўйхат!$CY:$CY,$B$424,рўйхат!$B:$B,$C402)</f>
        <v/>
      </c>
      <c r="R402" s="36">
        <f>SUMIFS(рўйхат!Q:Q,рўйхат!$CY:$CY,$B$424,рўйхат!$B:$B,$C402)</f>
        <v/>
      </c>
      <c r="S402" s="35">
        <f>SUMIFS(рўйхат!R:R,рўйхат!$CY:$CY,$B$424,рўйхат!$B:$B,$C402)</f>
        <v/>
      </c>
      <c r="T402" s="36">
        <f>SUMIFS(рўйхат!S:S,рўйхат!$CY:$CY,$B$424,рўйхат!$B:$B,$C402)</f>
        <v/>
      </c>
      <c r="U402" s="35">
        <f>SUMIFS(рўйхат!T:T,рўйхат!$CY:$CY,$B$424,рўйхат!$B:$B,$C402)</f>
        <v/>
      </c>
      <c r="V402" s="36">
        <f>SUMIFS(рўйхат!U:U,рўйхат!$CY:$CY,$B$424,рўйхат!$B:$B,$C402)</f>
        <v/>
      </c>
      <c r="W402" s="35">
        <f>SUMIFS(рўйхат!V:V,рўйхат!$CY:$CY,$B$424,рўйхат!$B:$B,$C402)</f>
        <v/>
      </c>
      <c r="X402" s="36">
        <f>SUMIFS(рўйхат!W:W,рўйхат!$CY:$CY,$B$424,рўйхат!$B:$B,$C402)</f>
        <v/>
      </c>
      <c r="Y402" s="35">
        <f>SUMIFS(рўйхат!X:X,рўйхат!$CY:$CY,$B$424,рўйхат!$B:$B,$C402)</f>
        <v/>
      </c>
      <c r="Z402" s="36">
        <f>SUMIFS(рўйхат!Y:Y,рўйхат!$CY:$CY,$B$424,рўйхат!$B:$B,$C402)</f>
        <v/>
      </c>
      <c r="AA402" s="35">
        <f>SUMIFS(рўйхат!Z:Z,рўйхат!$CY:$CY,$B$424,рўйхат!$B:$B,$C402)</f>
        <v/>
      </c>
      <c r="AB402" s="36">
        <f>SUMIFS(рўйхат!AA:AA,рўйхат!$CY:$CY,$B$424,рўйхат!$B:$B,$C402)</f>
        <v/>
      </c>
      <c r="AC402" s="35">
        <f>SUMIFS(рўйхат!AB:AB,рўйхат!$CY:$CY,$B$424,рўйхат!$B:$B,$C402)</f>
        <v/>
      </c>
      <c r="AD402" s="36">
        <f>SUMIFS(рўйхат!AC:AC,рўйхат!$CY:$CY,$B$424,рўйхат!$B:$B,$C402)</f>
        <v/>
      </c>
      <c r="AE402" s="35">
        <f>SUMIFS(рўйхат!AD:AD,рўйхат!$CY:$CY,$B$424,рўйхат!$B:$B,$C402)</f>
        <v/>
      </c>
      <c r="AF402" s="36">
        <f>SUMIFS(рўйхат!AE:AE,рўйхат!$CY:$CY,$B$424,рўйхат!$B:$B,$C402)</f>
        <v/>
      </c>
      <c r="AG402" s="35">
        <f>SUMIFS(рўйхат!AH:AH,рўйхат!$CY:$CY,$B$424,рўйхат!$B:$B,$C402)</f>
        <v/>
      </c>
      <c r="AH402" s="36">
        <f>SUMIFS(рўйхат!AI:AI,рўйхат!$CY:$CY,$B$424,рўйхат!$B:$B,$C402)</f>
        <v/>
      </c>
      <c r="AI402" s="35">
        <f>SUMIFS(рўйхат!AJ:AJ,рўйхат!$CY:$CY,$B$424,рўйхат!$B:$B,$C402)</f>
        <v/>
      </c>
      <c r="AJ402" s="36">
        <f>SUMIFS(рўйхат!AK:AK,рўйхат!$CY:$CY,$B$424,рўйхат!$B:$B,$C402)</f>
        <v/>
      </c>
      <c r="AK402" s="35">
        <f>SUMIFS(рўйхат!AL:AL,рўйхат!$CY:$CY,$B$424,рўйхат!$B:$B,$C402)</f>
        <v/>
      </c>
      <c r="AL402" s="36">
        <f>SUMIFS(рўйхат!AM:AM,рўйхат!$CY:$CY,$B$424,рўйхат!$B:$B,$C402)</f>
        <v/>
      </c>
      <c r="AM402" s="77">
        <f>IFERROR(Q402/E402,0)</f>
        <v/>
      </c>
      <c r="AN402" s="77">
        <f>IFERROR(R402/F402,0)</f>
        <v/>
      </c>
      <c r="AO402" s="35">
        <f>SUMIFS(рўйхат!AX:AX,рўйхат!$CY:$CY,$B$424,рўйхат!$B:$B,$C402)</f>
        <v/>
      </c>
      <c r="AP402" s="36">
        <f>SUMIFS(рўйхат!AY:AY,рўйхат!$CY:$CY,$B$424,рўйхат!$B:$B,$C402)</f>
        <v/>
      </c>
      <c r="AQ402" s="35">
        <f>SUMIFS(рўйхат!AZ:AZ,рўйхат!$CY:$CY,$B$424,рўйхат!$B:$B,$C402)</f>
        <v/>
      </c>
      <c r="AR402" s="36">
        <f>SUMIFS(рўйхат!BA:BA,рўйхат!$CY:$CY,$B$424,рўйхат!$B:$B,$C402)</f>
        <v/>
      </c>
      <c r="AS402" s="35">
        <f>SUMIFS(рўйхат!BB:BB,рўйхат!$CY:$CY,$B$424,рўйхат!$B:$B,$C402)</f>
        <v/>
      </c>
      <c r="AT402" s="36">
        <f>SUMIFS(рўйхат!BC:BC,рўйхат!$CY:$CY,$B$424,рўйхат!$B:$B,$C402)</f>
        <v/>
      </c>
      <c r="AU402" s="35">
        <f>SUMIFS(рўйхат!BD:BD,рўйхат!$CY:$CY,$B$424,рўйхат!$B:$B,$C402)</f>
        <v/>
      </c>
      <c r="AV402" s="36">
        <f>SUMIFS(рўйхат!BE:BE,рўйхат!$CY:$CY,$B$424,рўйхат!$B:$B,$C402)</f>
        <v/>
      </c>
      <c r="AW402" s="35">
        <f>SUMIFS(рўйхат!BF:BF,рўйхат!$CY:$CY,$B$424,рўйхат!$B:$B,$C402)</f>
        <v/>
      </c>
      <c r="AX402" s="36">
        <f>SUMIFS(рўйхат!BG:BG,рўйхат!$CY:$CY,$B$424,рўйхат!$B:$B,$C402)</f>
        <v/>
      </c>
      <c r="AY402" s="35">
        <f>SUMIFS(рўйхат!BH:BH,рўйхат!$CY:$CY,$B$424,рўйхат!$B:$B,$C402)</f>
        <v/>
      </c>
      <c r="AZ402" s="36">
        <f>SUMIFS(рўйхат!BI:BI,рўйхат!$CY:$CY,$B$424,рўйхат!$B:$B,$C402)</f>
        <v/>
      </c>
      <c r="BA402" s="35">
        <f>SUMIFS(рўйхат!BJ:BJ,рўйхат!$CY:$CY,$B$424,рўйхат!$B:$B,$C402)</f>
        <v/>
      </c>
      <c r="BB402" s="36">
        <f>SUMIFS(рўйхат!BK:BK,рўйхат!$CY:$CY,$B$424,рўйхат!$B:$B,$C402)</f>
        <v/>
      </c>
      <c r="BC402" s="77">
        <f>IFERROR(AO402/E402,0)</f>
        <v/>
      </c>
      <c r="BD402" s="77">
        <f>IFERROR(AP402/F402,0)</f>
        <v/>
      </c>
      <c r="BE402" s="35">
        <f>SUMIFS(рўйхат!BL:BL,рўйхат!$CY:$CY,$B$424,рўйхат!$B:$B,$C402)</f>
        <v/>
      </c>
      <c r="BF402" s="36">
        <f>SUMIFS(рўйхат!BM:BM,рўйхат!$CY:$CY,$B$424,рўйхат!$B:$B,$C402)</f>
        <v/>
      </c>
      <c r="BG402" s="35">
        <f>SUMIFS(рўйхат!BN:BN,рўйхат!$CY:$CY,$B$424,рўйхат!$B:$B,$C402)</f>
        <v/>
      </c>
      <c r="BH402" s="36">
        <f>SUMIFS(рўйхат!BO:BO,рўйхат!$CY:$CY,$B$424,рўйхат!$B:$B,$C402)</f>
        <v/>
      </c>
      <c r="BI402" s="35">
        <f>SUMIFS(рўйхат!BP:BP,рўйхат!$CY:$CY,$B$424,рўйхат!$B:$B,$C402)</f>
        <v/>
      </c>
      <c r="BJ402" s="36">
        <f>SUMIFS(рўйхат!BQ:BQ,рўйхат!$CY:$CY,$B$424,рўйхат!$B:$B,$C402)</f>
        <v/>
      </c>
      <c r="BK402" s="35">
        <f>SUMIFS(рўйхат!BR:BR,рўйхат!$CY:$CY,$B$424,рўйхат!$B:$B,$C402)</f>
        <v/>
      </c>
      <c r="BL402" s="36">
        <f>SUMIFS(рўйхат!BS:BS,рўйхат!$CY:$CY,$B$424,рўйхат!$B:$B,$C402)</f>
        <v/>
      </c>
      <c r="BM402" s="35">
        <f>SUMIFS(рўйхат!BT:BT,рўйхат!$CY:$CY,$B$424,рўйхат!$B:$B,$C402)</f>
        <v/>
      </c>
      <c r="BN402" s="36">
        <f>SUMIFS(рўйхат!BU:BU,рўйхат!$CY:$CY,$B$424,рўйхат!$B:$B,$C402)</f>
        <v/>
      </c>
      <c r="BO402" s="35">
        <f>SUMIFS(рўйхат!BX:BX,рўйхат!$CY:$CY,$B$424,рўйхат!$B:$B,$C402)</f>
        <v/>
      </c>
      <c r="BP402" s="36">
        <f>SUMIFS(рўйхат!BY:BY,рўйхат!$CY:$CY,$B$424,рўйхат!$B:$B,$C402)</f>
        <v/>
      </c>
      <c r="BQ402" s="35">
        <f>SUMIFS(рўйхат!BZ:BZ,рўйхат!$CY:$CY,$B$424,рўйхат!$B:$B,$C402)</f>
        <v/>
      </c>
      <c r="BR402" s="36">
        <f>SUMIFS(рўйхат!CA:CA,рўйхат!$CY:$CY,$B$424,рўйхат!$B:$B,$C402)</f>
        <v/>
      </c>
      <c r="BS402" s="35">
        <f>SUMIFS(рўйхат!CB:CB,рўйхат!$CY:$CY,$B$424,рўйхат!$B:$B,$C402)</f>
        <v/>
      </c>
      <c r="BT402" s="36">
        <f>SUMIFS(рўйхат!CC:CC,рўйхат!$CY:$CY,$B$424,рўйхат!$B:$B,$C402)</f>
        <v/>
      </c>
      <c r="BU402" s="35">
        <f>SUMIFS(рўйхат!CD:CD,рўйхат!$CY:$CY,$B$424,рўйхат!$B:$B,$C402)</f>
        <v/>
      </c>
      <c r="BV402" s="36">
        <f>SUMIFS(рўйхат!CE:CE,рўйхат!$CY:$CY,$B$424,рўйхат!$B:$B,$C402)</f>
        <v/>
      </c>
      <c r="BW402" s="35">
        <f>SUMIFS(рўйхат!CH:CH,рўйхат!$CY:$CY,$B$424,рўйхат!$B:$B,$C402)</f>
        <v/>
      </c>
      <c r="BX402" s="36">
        <f>SUMIFS(рўйхат!CI:CI,рўйхат!$CY:$CY,$B$424,рўйхат!$B:$B,$C402)</f>
        <v/>
      </c>
      <c r="BY402" s="35">
        <f>SUMIFS(рўйхат!CJ:CJ,рўйхат!$CY:$CY,$B$424,рўйхат!$B:$B,$C402)</f>
        <v/>
      </c>
      <c r="BZ402" s="36">
        <f>SUMIFS(рўйхат!CK:CK,рўйхат!$CY:$CY,$B$424,рўйхат!$B:$B,$C402)</f>
        <v/>
      </c>
      <c r="CA402" s="35">
        <f>SUMIFS(рўйхат!CL:CL,рўйхат!$CY:$CY,$B$424,рўйхат!$B:$B,$C402)</f>
        <v/>
      </c>
      <c r="CB402" s="36">
        <f>SUMIFS(рўйхат!CM:CM,рўйхат!$CY:$CY,$B$424,рўйхат!$B:$B,$C402)</f>
        <v/>
      </c>
      <c r="CC402" s="35">
        <f>SUMIFS(рўйхат!CN:CN,рўйхат!$CY:$CY,$B$424,рўйхат!$B:$B,$C402)</f>
        <v/>
      </c>
      <c r="CD402" s="36">
        <f>SUMIFS(рўйхат!CO:CO,рўйхат!$CY:$CY,$B$424,рўйхат!$B:$B,$C402)</f>
        <v/>
      </c>
      <c r="CE402" s="77">
        <f>IFERROR(BE402/(Q402+BE402),0)</f>
        <v/>
      </c>
      <c r="CF402" s="78">
        <f>IFERROR(BF402/(R402+BF402),0)</f>
        <v/>
      </c>
      <c r="CG402" s="8">
        <f>COUNTIFS(B:B,B402)</f>
        <v/>
      </c>
    </row>
    <row r="403" hidden="1" outlineLevel="1" ht="17.1" customFormat="1" customHeight="1" s="8">
      <c r="A403" s="15" t="n"/>
      <c r="B403" s="50" t="n">
        <v>11</v>
      </c>
      <c r="C403" s="66" t="inlineStr">
        <is>
          <t>Қишлоқ хўжалиги вазирлиги</t>
        </is>
      </c>
      <c r="D403" s="16" t="n"/>
      <c r="E403" s="35">
        <f>SUMIFS(рўйхат!F:F,рўйхат!$CY:$CY,$B$424,рўйхат!$B:$B,$C403)</f>
        <v/>
      </c>
      <c r="F403" s="36">
        <f>SUMIFS(рўйхат!G:G,рўйхат!$CY:$CY,$B$424,рўйхат!$B:$B,$C403)</f>
        <v/>
      </c>
      <c r="G403" s="35">
        <f>SUMIFS(рўйхат!H:H,рўйхат!$CY:$CY,$B$424,рўйхат!$B:$B,$C403)</f>
        <v/>
      </c>
      <c r="H403" s="36">
        <f>SUMIFS(рўйхат!I:I,рўйхат!$CY:$CY,$B$424,рўйхат!$B:$B,$C403)</f>
        <v/>
      </c>
      <c r="I403" s="35">
        <f>SUMIFS(рўйхат!J:J,рўйхат!$CY:$CY,$B$424,рўйхат!$B:$B,$C403)</f>
        <v/>
      </c>
      <c r="J403" s="36">
        <f>SUMIFS(рўйхат!K:K,рўйхат!$CY:$CY,$B$424,рўйхат!$B:$B,$C403)</f>
        <v/>
      </c>
      <c r="K403" s="35">
        <f>SUMIFS(рўйхат!L:L,рўйхат!$CY:$CY,$B$424,рўйхат!$B:$B,$C403)</f>
        <v/>
      </c>
      <c r="L403" s="36">
        <f>SUMIFS(рўйхат!M:M,рўйхат!$CY:$CY,$B$424,рўйхат!$B:$B,$C403)</f>
        <v/>
      </c>
      <c r="M403" s="35">
        <f>SUMIFS(рўйхат!N:N,рўйхат!$CY:$CY,$B$424,рўйхат!$B:$B,$C403)</f>
        <v/>
      </c>
      <c r="N403" s="36">
        <f>SUMIFS(рўйхат!O:O,рўйхат!$CY:$CY,$B$424,рўйхат!$B:$B,$C403)</f>
        <v/>
      </c>
      <c r="O403" s="34">
        <f>IFERROR(M403/E403,0)</f>
        <v/>
      </c>
      <c r="P403" s="34">
        <f>IFERROR(N403/F403,0)</f>
        <v/>
      </c>
      <c r="Q403" s="35">
        <f>SUMIFS(рўйхат!P:P,рўйхат!$CY:$CY,$B$424,рўйхат!$B:$B,$C403)</f>
        <v/>
      </c>
      <c r="R403" s="36">
        <f>SUMIFS(рўйхат!Q:Q,рўйхат!$CY:$CY,$B$424,рўйхат!$B:$B,$C403)</f>
        <v/>
      </c>
      <c r="S403" s="35">
        <f>SUMIFS(рўйхат!R:R,рўйхат!$CY:$CY,$B$424,рўйхат!$B:$B,$C403)</f>
        <v/>
      </c>
      <c r="T403" s="36">
        <f>SUMIFS(рўйхат!S:S,рўйхат!$CY:$CY,$B$424,рўйхат!$B:$B,$C403)</f>
        <v/>
      </c>
      <c r="U403" s="35">
        <f>SUMIFS(рўйхат!T:T,рўйхат!$CY:$CY,$B$424,рўйхат!$B:$B,$C403)</f>
        <v/>
      </c>
      <c r="V403" s="36">
        <f>SUMIFS(рўйхат!U:U,рўйхат!$CY:$CY,$B$424,рўйхат!$B:$B,$C403)</f>
        <v/>
      </c>
      <c r="W403" s="35">
        <f>SUMIFS(рўйхат!V:V,рўйхат!$CY:$CY,$B$424,рўйхат!$B:$B,$C403)</f>
        <v/>
      </c>
      <c r="X403" s="36">
        <f>SUMIFS(рўйхат!W:W,рўйхат!$CY:$CY,$B$424,рўйхат!$B:$B,$C403)</f>
        <v/>
      </c>
      <c r="Y403" s="35">
        <f>SUMIFS(рўйхат!X:X,рўйхат!$CY:$CY,$B$424,рўйхат!$B:$B,$C403)</f>
        <v/>
      </c>
      <c r="Z403" s="36">
        <f>SUMIFS(рўйхат!Y:Y,рўйхат!$CY:$CY,$B$424,рўйхат!$B:$B,$C403)</f>
        <v/>
      </c>
      <c r="AA403" s="35">
        <f>SUMIFS(рўйхат!Z:Z,рўйхат!$CY:$CY,$B$424,рўйхат!$B:$B,$C403)</f>
        <v/>
      </c>
      <c r="AB403" s="36">
        <f>SUMIFS(рўйхат!AA:AA,рўйхат!$CY:$CY,$B$424,рўйхат!$B:$B,$C403)</f>
        <v/>
      </c>
      <c r="AC403" s="35">
        <f>SUMIFS(рўйхат!AB:AB,рўйхат!$CY:$CY,$B$424,рўйхат!$B:$B,$C403)</f>
        <v/>
      </c>
      <c r="AD403" s="36">
        <f>SUMIFS(рўйхат!AC:AC,рўйхат!$CY:$CY,$B$424,рўйхат!$B:$B,$C403)</f>
        <v/>
      </c>
      <c r="AE403" s="35">
        <f>SUMIFS(рўйхат!AD:AD,рўйхат!$CY:$CY,$B$424,рўйхат!$B:$B,$C403)</f>
        <v/>
      </c>
      <c r="AF403" s="36">
        <f>SUMIFS(рўйхат!AE:AE,рўйхат!$CY:$CY,$B$424,рўйхат!$B:$B,$C403)</f>
        <v/>
      </c>
      <c r="AG403" s="35">
        <f>SUMIFS(рўйхат!AH:AH,рўйхат!$CY:$CY,$B$424,рўйхат!$B:$B,$C403)</f>
        <v/>
      </c>
      <c r="AH403" s="36">
        <f>SUMIFS(рўйхат!AI:AI,рўйхат!$CY:$CY,$B$424,рўйхат!$B:$B,$C403)</f>
        <v/>
      </c>
      <c r="AI403" s="35">
        <f>SUMIFS(рўйхат!AJ:AJ,рўйхат!$CY:$CY,$B$424,рўйхат!$B:$B,$C403)</f>
        <v/>
      </c>
      <c r="AJ403" s="36">
        <f>SUMIFS(рўйхат!AK:AK,рўйхат!$CY:$CY,$B$424,рўйхат!$B:$B,$C403)</f>
        <v/>
      </c>
      <c r="AK403" s="35">
        <f>SUMIFS(рўйхат!AL:AL,рўйхат!$CY:$CY,$B$424,рўйхат!$B:$B,$C403)</f>
        <v/>
      </c>
      <c r="AL403" s="36">
        <f>SUMIFS(рўйхат!AM:AM,рўйхат!$CY:$CY,$B$424,рўйхат!$B:$B,$C403)</f>
        <v/>
      </c>
      <c r="AM403" s="77">
        <f>IFERROR(Q403/E403,0)</f>
        <v/>
      </c>
      <c r="AN403" s="77">
        <f>IFERROR(R403/F403,0)</f>
        <v/>
      </c>
      <c r="AO403" s="35">
        <f>SUMIFS(рўйхат!AX:AX,рўйхат!$CY:$CY,$B$424,рўйхат!$B:$B,$C403)</f>
        <v/>
      </c>
      <c r="AP403" s="36">
        <f>SUMIFS(рўйхат!AY:AY,рўйхат!$CY:$CY,$B$424,рўйхат!$B:$B,$C403)</f>
        <v/>
      </c>
      <c r="AQ403" s="35">
        <f>SUMIFS(рўйхат!AZ:AZ,рўйхат!$CY:$CY,$B$424,рўйхат!$B:$B,$C403)</f>
        <v/>
      </c>
      <c r="AR403" s="36">
        <f>SUMIFS(рўйхат!BA:BA,рўйхат!$CY:$CY,$B$424,рўйхат!$B:$B,$C403)</f>
        <v/>
      </c>
      <c r="AS403" s="35">
        <f>SUMIFS(рўйхат!BB:BB,рўйхат!$CY:$CY,$B$424,рўйхат!$B:$B,$C403)</f>
        <v/>
      </c>
      <c r="AT403" s="36">
        <f>SUMIFS(рўйхат!BC:BC,рўйхат!$CY:$CY,$B$424,рўйхат!$B:$B,$C403)</f>
        <v/>
      </c>
      <c r="AU403" s="35">
        <f>SUMIFS(рўйхат!BD:BD,рўйхат!$CY:$CY,$B$424,рўйхат!$B:$B,$C403)</f>
        <v/>
      </c>
      <c r="AV403" s="36">
        <f>SUMIFS(рўйхат!BE:BE,рўйхат!$CY:$CY,$B$424,рўйхат!$B:$B,$C403)</f>
        <v/>
      </c>
      <c r="AW403" s="35">
        <f>SUMIFS(рўйхат!BF:BF,рўйхат!$CY:$CY,$B$424,рўйхат!$B:$B,$C403)</f>
        <v/>
      </c>
      <c r="AX403" s="36">
        <f>SUMIFS(рўйхат!BG:BG,рўйхат!$CY:$CY,$B$424,рўйхат!$B:$B,$C403)</f>
        <v/>
      </c>
      <c r="AY403" s="35">
        <f>SUMIFS(рўйхат!BH:BH,рўйхат!$CY:$CY,$B$424,рўйхат!$B:$B,$C403)</f>
        <v/>
      </c>
      <c r="AZ403" s="36">
        <f>SUMIFS(рўйхат!BI:BI,рўйхат!$CY:$CY,$B$424,рўйхат!$B:$B,$C403)</f>
        <v/>
      </c>
      <c r="BA403" s="35">
        <f>SUMIFS(рўйхат!BJ:BJ,рўйхат!$CY:$CY,$B$424,рўйхат!$B:$B,$C403)</f>
        <v/>
      </c>
      <c r="BB403" s="36">
        <f>SUMIFS(рўйхат!BK:BK,рўйхат!$CY:$CY,$B$424,рўйхат!$B:$B,$C403)</f>
        <v/>
      </c>
      <c r="BC403" s="77">
        <f>IFERROR(AO403/E403,0)</f>
        <v/>
      </c>
      <c r="BD403" s="77">
        <f>IFERROR(AP403/F403,0)</f>
        <v/>
      </c>
      <c r="BE403" s="35">
        <f>SUMIFS(рўйхат!BL:BL,рўйхат!$CY:$CY,$B$424,рўйхат!$B:$B,$C403)</f>
        <v/>
      </c>
      <c r="BF403" s="36">
        <f>SUMIFS(рўйхат!BM:BM,рўйхат!$CY:$CY,$B$424,рўйхат!$B:$B,$C403)</f>
        <v/>
      </c>
      <c r="BG403" s="35">
        <f>SUMIFS(рўйхат!BN:BN,рўйхат!$CY:$CY,$B$424,рўйхат!$B:$B,$C403)</f>
        <v/>
      </c>
      <c r="BH403" s="36">
        <f>SUMIFS(рўйхат!BO:BO,рўйхат!$CY:$CY,$B$424,рўйхат!$B:$B,$C403)</f>
        <v/>
      </c>
      <c r="BI403" s="35">
        <f>SUMIFS(рўйхат!BP:BP,рўйхат!$CY:$CY,$B$424,рўйхат!$B:$B,$C403)</f>
        <v/>
      </c>
      <c r="BJ403" s="36">
        <f>SUMIFS(рўйхат!BQ:BQ,рўйхат!$CY:$CY,$B$424,рўйхат!$B:$B,$C403)</f>
        <v/>
      </c>
      <c r="BK403" s="35">
        <f>SUMIFS(рўйхат!BR:BR,рўйхат!$CY:$CY,$B$424,рўйхат!$B:$B,$C403)</f>
        <v/>
      </c>
      <c r="BL403" s="36">
        <f>SUMIFS(рўйхат!BS:BS,рўйхат!$CY:$CY,$B$424,рўйхат!$B:$B,$C403)</f>
        <v/>
      </c>
      <c r="BM403" s="35">
        <f>SUMIFS(рўйхат!BT:BT,рўйхат!$CY:$CY,$B$424,рўйхат!$B:$B,$C403)</f>
        <v/>
      </c>
      <c r="BN403" s="36">
        <f>SUMIFS(рўйхат!BU:BU,рўйхат!$CY:$CY,$B$424,рўйхат!$B:$B,$C403)</f>
        <v/>
      </c>
      <c r="BO403" s="35">
        <f>SUMIFS(рўйхат!BX:BX,рўйхат!$CY:$CY,$B$424,рўйхат!$B:$B,$C403)</f>
        <v/>
      </c>
      <c r="BP403" s="36">
        <f>SUMIFS(рўйхат!BY:BY,рўйхат!$CY:$CY,$B$424,рўйхат!$B:$B,$C403)</f>
        <v/>
      </c>
      <c r="BQ403" s="35">
        <f>SUMIFS(рўйхат!BZ:BZ,рўйхат!$CY:$CY,$B$424,рўйхат!$B:$B,$C403)</f>
        <v/>
      </c>
      <c r="BR403" s="36">
        <f>SUMIFS(рўйхат!CA:CA,рўйхат!$CY:$CY,$B$424,рўйхат!$B:$B,$C403)</f>
        <v/>
      </c>
      <c r="BS403" s="35">
        <f>SUMIFS(рўйхат!CB:CB,рўйхат!$CY:$CY,$B$424,рўйхат!$B:$B,$C403)</f>
        <v/>
      </c>
      <c r="BT403" s="36">
        <f>SUMIFS(рўйхат!CC:CC,рўйхат!$CY:$CY,$B$424,рўйхат!$B:$B,$C403)</f>
        <v/>
      </c>
      <c r="BU403" s="35">
        <f>SUMIFS(рўйхат!CD:CD,рўйхат!$CY:$CY,$B$424,рўйхат!$B:$B,$C403)</f>
        <v/>
      </c>
      <c r="BV403" s="36">
        <f>SUMIFS(рўйхат!CE:CE,рўйхат!$CY:$CY,$B$424,рўйхат!$B:$B,$C403)</f>
        <v/>
      </c>
      <c r="BW403" s="35">
        <f>SUMIFS(рўйхат!CH:CH,рўйхат!$CY:$CY,$B$424,рўйхат!$B:$B,$C403)</f>
        <v/>
      </c>
      <c r="BX403" s="36">
        <f>SUMIFS(рўйхат!CI:CI,рўйхат!$CY:$CY,$B$424,рўйхат!$B:$B,$C403)</f>
        <v/>
      </c>
      <c r="BY403" s="35">
        <f>SUMIFS(рўйхат!CJ:CJ,рўйхат!$CY:$CY,$B$424,рўйхат!$B:$B,$C403)</f>
        <v/>
      </c>
      <c r="BZ403" s="36">
        <f>SUMIFS(рўйхат!CK:CK,рўйхат!$CY:$CY,$B$424,рўйхат!$B:$B,$C403)</f>
        <v/>
      </c>
      <c r="CA403" s="35">
        <f>SUMIFS(рўйхат!CL:CL,рўйхат!$CY:$CY,$B$424,рўйхат!$B:$B,$C403)</f>
        <v/>
      </c>
      <c r="CB403" s="36">
        <f>SUMIFS(рўйхат!CM:CM,рўйхат!$CY:$CY,$B$424,рўйхат!$B:$B,$C403)</f>
        <v/>
      </c>
      <c r="CC403" s="35">
        <f>SUMIFS(рўйхат!CN:CN,рўйхат!$CY:$CY,$B$424,рўйхат!$B:$B,$C403)</f>
        <v/>
      </c>
      <c r="CD403" s="36">
        <f>SUMIFS(рўйхат!CO:CO,рўйхат!$CY:$CY,$B$424,рўйхат!$B:$B,$C403)</f>
        <v/>
      </c>
      <c r="CE403" s="77">
        <f>IFERROR(BE403/(Q403+BE403),0)</f>
        <v/>
      </c>
      <c r="CF403" s="78">
        <f>IFERROR(BF403/(R403+BF403),0)</f>
        <v/>
      </c>
      <c r="CG403" s="8">
        <f>COUNTIFS(B:B,B403)</f>
        <v/>
      </c>
    </row>
    <row r="404" hidden="1" outlineLevel="1" ht="17.1" customFormat="1" customHeight="1" s="8">
      <c r="A404" s="15" t="n"/>
      <c r="B404" s="50" t="n">
        <v>12</v>
      </c>
      <c r="C404" s="66" t="inlineStr">
        <is>
          <t>Қурилиш ва уй-жой коммунал хўжалиги вазирлиги</t>
        </is>
      </c>
      <c r="D404" s="16" t="n"/>
      <c r="E404" s="35">
        <f>SUMIFS(рўйхат!F:F,рўйхат!$CY:$CY,$B$424,рўйхат!$B:$B,$C404)</f>
        <v/>
      </c>
      <c r="F404" s="36">
        <f>SUMIFS(рўйхат!G:G,рўйхат!$CY:$CY,$B$424,рўйхат!$B:$B,$C404)</f>
        <v/>
      </c>
      <c r="G404" s="35">
        <f>SUMIFS(рўйхат!H:H,рўйхат!$CY:$CY,$B$424,рўйхат!$B:$B,$C404)</f>
        <v/>
      </c>
      <c r="H404" s="36">
        <f>SUMIFS(рўйхат!I:I,рўйхат!$CY:$CY,$B$424,рўйхат!$B:$B,$C404)</f>
        <v/>
      </c>
      <c r="I404" s="35">
        <f>SUMIFS(рўйхат!J:J,рўйхат!$CY:$CY,$B$424,рўйхат!$B:$B,$C404)</f>
        <v/>
      </c>
      <c r="J404" s="36">
        <f>SUMIFS(рўйхат!K:K,рўйхат!$CY:$CY,$B$424,рўйхат!$B:$B,$C404)</f>
        <v/>
      </c>
      <c r="K404" s="35">
        <f>SUMIFS(рўйхат!L:L,рўйхат!$CY:$CY,$B$424,рўйхат!$B:$B,$C404)</f>
        <v/>
      </c>
      <c r="L404" s="36">
        <f>SUMIFS(рўйхат!M:M,рўйхат!$CY:$CY,$B$424,рўйхат!$B:$B,$C404)</f>
        <v/>
      </c>
      <c r="M404" s="35">
        <f>SUMIFS(рўйхат!N:N,рўйхат!$CY:$CY,$B$424,рўйхат!$B:$B,$C404)</f>
        <v/>
      </c>
      <c r="N404" s="36">
        <f>SUMIFS(рўйхат!O:O,рўйхат!$CY:$CY,$B$424,рўйхат!$B:$B,$C404)</f>
        <v/>
      </c>
      <c r="O404" s="34">
        <f>IFERROR(M404/E404,0)</f>
        <v/>
      </c>
      <c r="P404" s="34">
        <f>IFERROR(N404/F404,0)</f>
        <v/>
      </c>
      <c r="Q404" s="35">
        <f>SUMIFS(рўйхат!P:P,рўйхат!$CY:$CY,$B$424,рўйхат!$B:$B,$C404)</f>
        <v/>
      </c>
      <c r="R404" s="36">
        <f>SUMIFS(рўйхат!Q:Q,рўйхат!$CY:$CY,$B$424,рўйхат!$B:$B,$C404)</f>
        <v/>
      </c>
      <c r="S404" s="35">
        <f>SUMIFS(рўйхат!R:R,рўйхат!$CY:$CY,$B$424,рўйхат!$B:$B,$C404)</f>
        <v/>
      </c>
      <c r="T404" s="36">
        <f>SUMIFS(рўйхат!S:S,рўйхат!$CY:$CY,$B$424,рўйхат!$B:$B,$C404)</f>
        <v/>
      </c>
      <c r="U404" s="35">
        <f>SUMIFS(рўйхат!T:T,рўйхат!$CY:$CY,$B$424,рўйхат!$B:$B,$C404)</f>
        <v/>
      </c>
      <c r="V404" s="36">
        <f>SUMIFS(рўйхат!U:U,рўйхат!$CY:$CY,$B$424,рўйхат!$B:$B,$C404)</f>
        <v/>
      </c>
      <c r="W404" s="35">
        <f>SUMIFS(рўйхат!V:V,рўйхат!$CY:$CY,$B$424,рўйхат!$B:$B,$C404)</f>
        <v/>
      </c>
      <c r="X404" s="36">
        <f>SUMIFS(рўйхат!W:W,рўйхат!$CY:$CY,$B$424,рўйхат!$B:$B,$C404)</f>
        <v/>
      </c>
      <c r="Y404" s="35">
        <f>SUMIFS(рўйхат!X:X,рўйхат!$CY:$CY,$B$424,рўйхат!$B:$B,$C404)</f>
        <v/>
      </c>
      <c r="Z404" s="36">
        <f>SUMIFS(рўйхат!Y:Y,рўйхат!$CY:$CY,$B$424,рўйхат!$B:$B,$C404)</f>
        <v/>
      </c>
      <c r="AA404" s="35">
        <f>SUMIFS(рўйхат!Z:Z,рўйхат!$CY:$CY,$B$424,рўйхат!$B:$B,$C404)</f>
        <v/>
      </c>
      <c r="AB404" s="36">
        <f>SUMIFS(рўйхат!AA:AA,рўйхат!$CY:$CY,$B$424,рўйхат!$B:$B,$C404)</f>
        <v/>
      </c>
      <c r="AC404" s="35">
        <f>SUMIFS(рўйхат!AB:AB,рўйхат!$CY:$CY,$B$424,рўйхат!$B:$B,$C404)</f>
        <v/>
      </c>
      <c r="AD404" s="36">
        <f>SUMIFS(рўйхат!AC:AC,рўйхат!$CY:$CY,$B$424,рўйхат!$B:$B,$C404)</f>
        <v/>
      </c>
      <c r="AE404" s="35">
        <f>SUMIFS(рўйхат!AD:AD,рўйхат!$CY:$CY,$B$424,рўйхат!$B:$B,$C404)</f>
        <v/>
      </c>
      <c r="AF404" s="36">
        <f>SUMIFS(рўйхат!AE:AE,рўйхат!$CY:$CY,$B$424,рўйхат!$B:$B,$C404)</f>
        <v/>
      </c>
      <c r="AG404" s="35">
        <f>SUMIFS(рўйхат!AH:AH,рўйхат!$CY:$CY,$B$424,рўйхат!$B:$B,$C404)</f>
        <v/>
      </c>
      <c r="AH404" s="36">
        <f>SUMIFS(рўйхат!AI:AI,рўйхат!$CY:$CY,$B$424,рўйхат!$B:$B,$C404)</f>
        <v/>
      </c>
      <c r="AI404" s="35">
        <f>SUMIFS(рўйхат!AJ:AJ,рўйхат!$CY:$CY,$B$424,рўйхат!$B:$B,$C404)</f>
        <v/>
      </c>
      <c r="AJ404" s="36">
        <f>SUMIFS(рўйхат!AK:AK,рўйхат!$CY:$CY,$B$424,рўйхат!$B:$B,$C404)</f>
        <v/>
      </c>
      <c r="AK404" s="35">
        <f>SUMIFS(рўйхат!AL:AL,рўйхат!$CY:$CY,$B$424,рўйхат!$B:$B,$C404)</f>
        <v/>
      </c>
      <c r="AL404" s="36">
        <f>SUMIFS(рўйхат!AM:AM,рўйхат!$CY:$CY,$B$424,рўйхат!$B:$B,$C404)</f>
        <v/>
      </c>
      <c r="AM404" s="77">
        <f>IFERROR(Q404/E404,0)</f>
        <v/>
      </c>
      <c r="AN404" s="77">
        <f>IFERROR(R404/F404,0)</f>
        <v/>
      </c>
      <c r="AO404" s="35">
        <f>SUMIFS(рўйхат!AX:AX,рўйхат!$CY:$CY,$B$424,рўйхат!$B:$B,$C404)</f>
        <v/>
      </c>
      <c r="AP404" s="36">
        <f>SUMIFS(рўйхат!AY:AY,рўйхат!$CY:$CY,$B$424,рўйхат!$B:$B,$C404)</f>
        <v/>
      </c>
      <c r="AQ404" s="35">
        <f>SUMIFS(рўйхат!AZ:AZ,рўйхат!$CY:$CY,$B$424,рўйхат!$B:$B,$C404)</f>
        <v/>
      </c>
      <c r="AR404" s="36">
        <f>SUMIFS(рўйхат!BA:BA,рўйхат!$CY:$CY,$B$424,рўйхат!$B:$B,$C404)</f>
        <v/>
      </c>
      <c r="AS404" s="35">
        <f>SUMIFS(рўйхат!BB:BB,рўйхат!$CY:$CY,$B$424,рўйхат!$B:$B,$C404)</f>
        <v/>
      </c>
      <c r="AT404" s="36">
        <f>SUMIFS(рўйхат!BC:BC,рўйхат!$CY:$CY,$B$424,рўйхат!$B:$B,$C404)</f>
        <v/>
      </c>
      <c r="AU404" s="35">
        <f>SUMIFS(рўйхат!BD:BD,рўйхат!$CY:$CY,$B$424,рўйхат!$B:$B,$C404)</f>
        <v/>
      </c>
      <c r="AV404" s="36">
        <f>SUMIFS(рўйхат!BE:BE,рўйхат!$CY:$CY,$B$424,рўйхат!$B:$B,$C404)</f>
        <v/>
      </c>
      <c r="AW404" s="35">
        <f>SUMIFS(рўйхат!BF:BF,рўйхат!$CY:$CY,$B$424,рўйхат!$B:$B,$C404)</f>
        <v/>
      </c>
      <c r="AX404" s="36">
        <f>SUMIFS(рўйхат!BG:BG,рўйхат!$CY:$CY,$B$424,рўйхат!$B:$B,$C404)</f>
        <v/>
      </c>
      <c r="AY404" s="35">
        <f>SUMIFS(рўйхат!BH:BH,рўйхат!$CY:$CY,$B$424,рўйхат!$B:$B,$C404)</f>
        <v/>
      </c>
      <c r="AZ404" s="36">
        <f>SUMIFS(рўйхат!BI:BI,рўйхат!$CY:$CY,$B$424,рўйхат!$B:$B,$C404)</f>
        <v/>
      </c>
      <c r="BA404" s="35">
        <f>SUMIFS(рўйхат!BJ:BJ,рўйхат!$CY:$CY,$B$424,рўйхат!$B:$B,$C404)</f>
        <v/>
      </c>
      <c r="BB404" s="36">
        <f>SUMIFS(рўйхат!BK:BK,рўйхат!$CY:$CY,$B$424,рўйхат!$B:$B,$C404)</f>
        <v/>
      </c>
      <c r="BC404" s="77">
        <f>IFERROR(AO404/E404,0)</f>
        <v/>
      </c>
      <c r="BD404" s="77">
        <f>IFERROR(AP404/F404,0)</f>
        <v/>
      </c>
      <c r="BE404" s="35">
        <f>SUMIFS(рўйхат!BL:BL,рўйхат!$CY:$CY,$B$424,рўйхат!$B:$B,$C404)</f>
        <v/>
      </c>
      <c r="BF404" s="36">
        <f>SUMIFS(рўйхат!BM:BM,рўйхат!$CY:$CY,$B$424,рўйхат!$B:$B,$C404)</f>
        <v/>
      </c>
      <c r="BG404" s="35">
        <f>SUMIFS(рўйхат!BN:BN,рўйхат!$CY:$CY,$B$424,рўйхат!$B:$B,$C404)</f>
        <v/>
      </c>
      <c r="BH404" s="36">
        <f>SUMIFS(рўйхат!BO:BO,рўйхат!$CY:$CY,$B$424,рўйхат!$B:$B,$C404)</f>
        <v/>
      </c>
      <c r="BI404" s="35">
        <f>SUMIFS(рўйхат!BP:BP,рўйхат!$CY:$CY,$B$424,рўйхат!$B:$B,$C404)</f>
        <v/>
      </c>
      <c r="BJ404" s="36">
        <f>SUMIFS(рўйхат!BQ:BQ,рўйхат!$CY:$CY,$B$424,рўйхат!$B:$B,$C404)</f>
        <v/>
      </c>
      <c r="BK404" s="35">
        <f>SUMIFS(рўйхат!BR:BR,рўйхат!$CY:$CY,$B$424,рўйхат!$B:$B,$C404)</f>
        <v/>
      </c>
      <c r="BL404" s="36">
        <f>SUMIFS(рўйхат!BS:BS,рўйхат!$CY:$CY,$B$424,рўйхат!$B:$B,$C404)</f>
        <v/>
      </c>
      <c r="BM404" s="35">
        <f>SUMIFS(рўйхат!BT:BT,рўйхат!$CY:$CY,$B$424,рўйхат!$B:$B,$C404)</f>
        <v/>
      </c>
      <c r="BN404" s="36">
        <f>SUMIFS(рўйхат!BU:BU,рўйхат!$CY:$CY,$B$424,рўйхат!$B:$B,$C404)</f>
        <v/>
      </c>
      <c r="BO404" s="35">
        <f>SUMIFS(рўйхат!BX:BX,рўйхат!$CY:$CY,$B$424,рўйхат!$B:$B,$C404)</f>
        <v/>
      </c>
      <c r="BP404" s="36">
        <f>SUMIFS(рўйхат!BY:BY,рўйхат!$CY:$CY,$B$424,рўйхат!$B:$B,$C404)</f>
        <v/>
      </c>
      <c r="BQ404" s="35">
        <f>SUMIFS(рўйхат!BZ:BZ,рўйхат!$CY:$CY,$B$424,рўйхат!$B:$B,$C404)</f>
        <v/>
      </c>
      <c r="BR404" s="36">
        <f>SUMIFS(рўйхат!CA:CA,рўйхат!$CY:$CY,$B$424,рўйхат!$B:$B,$C404)</f>
        <v/>
      </c>
      <c r="BS404" s="35">
        <f>SUMIFS(рўйхат!CB:CB,рўйхат!$CY:$CY,$B$424,рўйхат!$B:$B,$C404)</f>
        <v/>
      </c>
      <c r="BT404" s="36">
        <f>SUMIFS(рўйхат!CC:CC,рўйхат!$CY:$CY,$B$424,рўйхат!$B:$B,$C404)</f>
        <v/>
      </c>
      <c r="BU404" s="35">
        <f>SUMIFS(рўйхат!CD:CD,рўйхат!$CY:$CY,$B$424,рўйхат!$B:$B,$C404)</f>
        <v/>
      </c>
      <c r="BV404" s="36">
        <f>SUMIFS(рўйхат!CE:CE,рўйхат!$CY:$CY,$B$424,рўйхат!$B:$B,$C404)</f>
        <v/>
      </c>
      <c r="BW404" s="35">
        <f>SUMIFS(рўйхат!CH:CH,рўйхат!$CY:$CY,$B$424,рўйхат!$B:$B,$C404)</f>
        <v/>
      </c>
      <c r="BX404" s="36">
        <f>SUMIFS(рўйхат!CI:CI,рўйхат!$CY:$CY,$B$424,рўйхат!$B:$B,$C404)</f>
        <v/>
      </c>
      <c r="BY404" s="35">
        <f>SUMIFS(рўйхат!CJ:CJ,рўйхат!$CY:$CY,$B$424,рўйхат!$B:$B,$C404)</f>
        <v/>
      </c>
      <c r="BZ404" s="36">
        <f>SUMIFS(рўйхат!CK:CK,рўйхат!$CY:$CY,$B$424,рўйхат!$B:$B,$C404)</f>
        <v/>
      </c>
      <c r="CA404" s="35">
        <f>SUMIFS(рўйхат!CL:CL,рўйхат!$CY:$CY,$B$424,рўйхат!$B:$B,$C404)</f>
        <v/>
      </c>
      <c r="CB404" s="36">
        <f>SUMIFS(рўйхат!CM:CM,рўйхат!$CY:$CY,$B$424,рўйхат!$B:$B,$C404)</f>
        <v/>
      </c>
      <c r="CC404" s="35">
        <f>SUMIFS(рўйхат!CN:CN,рўйхат!$CY:$CY,$B$424,рўйхат!$B:$B,$C404)</f>
        <v/>
      </c>
      <c r="CD404" s="36">
        <f>SUMIFS(рўйхат!CO:CO,рўйхат!$CY:$CY,$B$424,рўйхат!$B:$B,$C404)</f>
        <v/>
      </c>
      <c r="CE404" s="77">
        <f>IFERROR(BE404/(Q404+BE404),0)</f>
        <v/>
      </c>
      <c r="CF404" s="78">
        <f>IFERROR(BF404/(R404+BF404),0)</f>
        <v/>
      </c>
      <c r="CG404" s="8">
        <f>COUNTIFS(B:B,B404)</f>
        <v/>
      </c>
    </row>
    <row r="405" hidden="1" outlineLevel="1" ht="17.1" customFormat="1" customHeight="1" s="8">
      <c r="A405" s="15" t="n"/>
      <c r="B405" s="50" t="n">
        <v>13</v>
      </c>
      <c r="C405" s="66" t="inlineStr">
        <is>
          <t>Маданий мерос агентлиги</t>
        </is>
      </c>
      <c r="D405" s="16" t="n"/>
      <c r="E405" s="35">
        <f>SUMIFS(рўйхат!F:F,рўйхат!$CY:$CY,$B$424,рўйхат!$B:$B,$C405)</f>
        <v/>
      </c>
      <c r="F405" s="36">
        <f>SUMIFS(рўйхат!G:G,рўйхат!$CY:$CY,$B$424,рўйхат!$B:$B,$C405)</f>
        <v/>
      </c>
      <c r="G405" s="35">
        <f>SUMIFS(рўйхат!H:H,рўйхат!$CY:$CY,$B$424,рўйхат!$B:$B,$C405)</f>
        <v/>
      </c>
      <c r="H405" s="36">
        <f>SUMIFS(рўйхат!I:I,рўйхат!$CY:$CY,$B$424,рўйхат!$B:$B,$C405)</f>
        <v/>
      </c>
      <c r="I405" s="35">
        <f>SUMIFS(рўйхат!J:J,рўйхат!$CY:$CY,$B$424,рўйхат!$B:$B,$C405)</f>
        <v/>
      </c>
      <c r="J405" s="36">
        <f>SUMIFS(рўйхат!K:K,рўйхат!$CY:$CY,$B$424,рўйхат!$B:$B,$C405)</f>
        <v/>
      </c>
      <c r="K405" s="35">
        <f>SUMIFS(рўйхат!L:L,рўйхат!$CY:$CY,$B$424,рўйхат!$B:$B,$C405)</f>
        <v/>
      </c>
      <c r="L405" s="36">
        <f>SUMIFS(рўйхат!M:M,рўйхат!$CY:$CY,$B$424,рўйхат!$B:$B,$C405)</f>
        <v/>
      </c>
      <c r="M405" s="35">
        <f>SUMIFS(рўйхат!N:N,рўйхат!$CY:$CY,$B$424,рўйхат!$B:$B,$C405)</f>
        <v/>
      </c>
      <c r="N405" s="36">
        <f>SUMIFS(рўйхат!O:O,рўйхат!$CY:$CY,$B$424,рўйхат!$B:$B,$C405)</f>
        <v/>
      </c>
      <c r="O405" s="34">
        <f>IFERROR(M405/E405,0)</f>
        <v/>
      </c>
      <c r="P405" s="34">
        <f>IFERROR(N405/F405,0)</f>
        <v/>
      </c>
      <c r="Q405" s="35">
        <f>SUMIFS(рўйхат!P:P,рўйхат!$CY:$CY,$B$424,рўйхат!$B:$B,$C405)</f>
        <v/>
      </c>
      <c r="R405" s="36">
        <f>SUMIFS(рўйхат!Q:Q,рўйхат!$CY:$CY,$B$424,рўйхат!$B:$B,$C405)</f>
        <v/>
      </c>
      <c r="S405" s="35">
        <f>SUMIFS(рўйхат!R:R,рўйхат!$CY:$CY,$B$424,рўйхат!$B:$B,$C405)</f>
        <v/>
      </c>
      <c r="T405" s="36">
        <f>SUMIFS(рўйхат!S:S,рўйхат!$CY:$CY,$B$424,рўйхат!$B:$B,$C405)</f>
        <v/>
      </c>
      <c r="U405" s="35">
        <f>SUMIFS(рўйхат!T:T,рўйхат!$CY:$CY,$B$424,рўйхат!$B:$B,$C405)</f>
        <v/>
      </c>
      <c r="V405" s="36">
        <f>SUMIFS(рўйхат!U:U,рўйхат!$CY:$CY,$B$424,рўйхат!$B:$B,$C405)</f>
        <v/>
      </c>
      <c r="W405" s="35">
        <f>SUMIFS(рўйхат!V:V,рўйхат!$CY:$CY,$B$424,рўйхат!$B:$B,$C405)</f>
        <v/>
      </c>
      <c r="X405" s="36">
        <f>SUMIFS(рўйхат!W:W,рўйхат!$CY:$CY,$B$424,рўйхат!$B:$B,$C405)</f>
        <v/>
      </c>
      <c r="Y405" s="35">
        <f>SUMIFS(рўйхат!X:X,рўйхат!$CY:$CY,$B$424,рўйхат!$B:$B,$C405)</f>
        <v/>
      </c>
      <c r="Z405" s="36">
        <f>SUMIFS(рўйхат!Y:Y,рўйхат!$CY:$CY,$B$424,рўйхат!$B:$B,$C405)</f>
        <v/>
      </c>
      <c r="AA405" s="35">
        <f>SUMIFS(рўйхат!Z:Z,рўйхат!$CY:$CY,$B$424,рўйхат!$B:$B,$C405)</f>
        <v/>
      </c>
      <c r="AB405" s="36">
        <f>SUMIFS(рўйхат!AA:AA,рўйхат!$CY:$CY,$B$424,рўйхат!$B:$B,$C405)</f>
        <v/>
      </c>
      <c r="AC405" s="35">
        <f>SUMIFS(рўйхат!AB:AB,рўйхат!$CY:$CY,$B$424,рўйхат!$B:$B,$C405)</f>
        <v/>
      </c>
      <c r="AD405" s="36">
        <f>SUMIFS(рўйхат!AC:AC,рўйхат!$CY:$CY,$B$424,рўйхат!$B:$B,$C405)</f>
        <v/>
      </c>
      <c r="AE405" s="35">
        <f>SUMIFS(рўйхат!AD:AD,рўйхат!$CY:$CY,$B$424,рўйхат!$B:$B,$C405)</f>
        <v/>
      </c>
      <c r="AF405" s="36">
        <f>SUMIFS(рўйхат!AE:AE,рўйхат!$CY:$CY,$B$424,рўйхат!$B:$B,$C405)</f>
        <v/>
      </c>
      <c r="AG405" s="35">
        <f>SUMIFS(рўйхат!AH:AH,рўйхат!$CY:$CY,$B$424,рўйхат!$B:$B,$C405)</f>
        <v/>
      </c>
      <c r="AH405" s="36">
        <f>SUMIFS(рўйхат!AI:AI,рўйхат!$CY:$CY,$B$424,рўйхат!$B:$B,$C405)</f>
        <v/>
      </c>
      <c r="AI405" s="35">
        <f>SUMIFS(рўйхат!AJ:AJ,рўйхат!$CY:$CY,$B$424,рўйхат!$B:$B,$C405)</f>
        <v/>
      </c>
      <c r="AJ405" s="36">
        <f>SUMIFS(рўйхат!AK:AK,рўйхат!$CY:$CY,$B$424,рўйхат!$B:$B,$C405)</f>
        <v/>
      </c>
      <c r="AK405" s="35">
        <f>SUMIFS(рўйхат!AL:AL,рўйхат!$CY:$CY,$B$424,рўйхат!$B:$B,$C405)</f>
        <v/>
      </c>
      <c r="AL405" s="36">
        <f>SUMIFS(рўйхат!AM:AM,рўйхат!$CY:$CY,$B$424,рўйхат!$B:$B,$C405)</f>
        <v/>
      </c>
      <c r="AM405" s="77">
        <f>IFERROR(Q405/E405,0)</f>
        <v/>
      </c>
      <c r="AN405" s="77">
        <f>IFERROR(R405/F405,0)</f>
        <v/>
      </c>
      <c r="AO405" s="35">
        <f>SUMIFS(рўйхат!AX:AX,рўйхат!$CY:$CY,$B$424,рўйхат!$B:$B,$C405)</f>
        <v/>
      </c>
      <c r="AP405" s="36">
        <f>SUMIFS(рўйхат!AY:AY,рўйхат!$CY:$CY,$B$424,рўйхат!$B:$B,$C405)</f>
        <v/>
      </c>
      <c r="AQ405" s="35">
        <f>SUMIFS(рўйхат!AZ:AZ,рўйхат!$CY:$CY,$B$424,рўйхат!$B:$B,$C405)</f>
        <v/>
      </c>
      <c r="AR405" s="36">
        <f>SUMIFS(рўйхат!BA:BA,рўйхат!$CY:$CY,$B$424,рўйхат!$B:$B,$C405)</f>
        <v/>
      </c>
      <c r="AS405" s="35">
        <f>SUMIFS(рўйхат!BB:BB,рўйхат!$CY:$CY,$B$424,рўйхат!$B:$B,$C405)</f>
        <v/>
      </c>
      <c r="AT405" s="36">
        <f>SUMIFS(рўйхат!BC:BC,рўйхат!$CY:$CY,$B$424,рўйхат!$B:$B,$C405)</f>
        <v/>
      </c>
      <c r="AU405" s="35">
        <f>SUMIFS(рўйхат!BD:BD,рўйхат!$CY:$CY,$B$424,рўйхат!$B:$B,$C405)</f>
        <v/>
      </c>
      <c r="AV405" s="36">
        <f>SUMIFS(рўйхат!BE:BE,рўйхат!$CY:$CY,$B$424,рўйхат!$B:$B,$C405)</f>
        <v/>
      </c>
      <c r="AW405" s="35">
        <f>SUMIFS(рўйхат!BF:BF,рўйхат!$CY:$CY,$B$424,рўйхат!$B:$B,$C405)</f>
        <v/>
      </c>
      <c r="AX405" s="36">
        <f>SUMIFS(рўйхат!BG:BG,рўйхат!$CY:$CY,$B$424,рўйхат!$B:$B,$C405)</f>
        <v/>
      </c>
      <c r="AY405" s="35">
        <f>SUMIFS(рўйхат!BH:BH,рўйхат!$CY:$CY,$B$424,рўйхат!$B:$B,$C405)</f>
        <v/>
      </c>
      <c r="AZ405" s="36">
        <f>SUMIFS(рўйхат!BI:BI,рўйхат!$CY:$CY,$B$424,рўйхат!$B:$B,$C405)</f>
        <v/>
      </c>
      <c r="BA405" s="35">
        <f>SUMIFS(рўйхат!BJ:BJ,рўйхат!$CY:$CY,$B$424,рўйхат!$B:$B,$C405)</f>
        <v/>
      </c>
      <c r="BB405" s="36">
        <f>SUMIFS(рўйхат!BK:BK,рўйхат!$CY:$CY,$B$424,рўйхат!$B:$B,$C405)</f>
        <v/>
      </c>
      <c r="BC405" s="77">
        <f>IFERROR(AO405/E405,0)</f>
        <v/>
      </c>
      <c r="BD405" s="77">
        <f>IFERROR(AP405/F405,0)</f>
        <v/>
      </c>
      <c r="BE405" s="35">
        <f>SUMIFS(рўйхат!BL:BL,рўйхат!$CY:$CY,$B$424,рўйхат!$B:$B,$C405)</f>
        <v/>
      </c>
      <c r="BF405" s="36">
        <f>SUMIFS(рўйхат!BM:BM,рўйхат!$CY:$CY,$B$424,рўйхат!$B:$B,$C405)</f>
        <v/>
      </c>
      <c r="BG405" s="35">
        <f>SUMIFS(рўйхат!BN:BN,рўйхат!$CY:$CY,$B$424,рўйхат!$B:$B,$C405)</f>
        <v/>
      </c>
      <c r="BH405" s="36">
        <f>SUMIFS(рўйхат!BO:BO,рўйхат!$CY:$CY,$B$424,рўйхат!$B:$B,$C405)</f>
        <v/>
      </c>
      <c r="BI405" s="35">
        <f>SUMIFS(рўйхат!BP:BP,рўйхат!$CY:$CY,$B$424,рўйхат!$B:$B,$C405)</f>
        <v/>
      </c>
      <c r="BJ405" s="36">
        <f>SUMIFS(рўйхат!BQ:BQ,рўйхат!$CY:$CY,$B$424,рўйхат!$B:$B,$C405)</f>
        <v/>
      </c>
      <c r="BK405" s="35">
        <f>SUMIFS(рўйхат!BR:BR,рўйхат!$CY:$CY,$B$424,рўйхат!$B:$B,$C405)</f>
        <v/>
      </c>
      <c r="BL405" s="36">
        <f>SUMIFS(рўйхат!BS:BS,рўйхат!$CY:$CY,$B$424,рўйхат!$B:$B,$C405)</f>
        <v/>
      </c>
      <c r="BM405" s="35">
        <f>SUMIFS(рўйхат!BT:BT,рўйхат!$CY:$CY,$B$424,рўйхат!$B:$B,$C405)</f>
        <v/>
      </c>
      <c r="BN405" s="36">
        <f>SUMIFS(рўйхат!BU:BU,рўйхат!$CY:$CY,$B$424,рўйхат!$B:$B,$C405)</f>
        <v/>
      </c>
      <c r="BO405" s="35">
        <f>SUMIFS(рўйхат!BX:BX,рўйхат!$CY:$CY,$B$424,рўйхат!$B:$B,$C405)</f>
        <v/>
      </c>
      <c r="BP405" s="36">
        <f>SUMIFS(рўйхат!BY:BY,рўйхат!$CY:$CY,$B$424,рўйхат!$B:$B,$C405)</f>
        <v/>
      </c>
      <c r="BQ405" s="35">
        <f>SUMIFS(рўйхат!BZ:BZ,рўйхат!$CY:$CY,$B$424,рўйхат!$B:$B,$C405)</f>
        <v/>
      </c>
      <c r="BR405" s="36">
        <f>SUMIFS(рўйхат!CA:CA,рўйхат!$CY:$CY,$B$424,рўйхат!$B:$B,$C405)</f>
        <v/>
      </c>
      <c r="BS405" s="35">
        <f>SUMIFS(рўйхат!CB:CB,рўйхат!$CY:$CY,$B$424,рўйхат!$B:$B,$C405)</f>
        <v/>
      </c>
      <c r="BT405" s="36">
        <f>SUMIFS(рўйхат!CC:CC,рўйхат!$CY:$CY,$B$424,рўйхат!$B:$B,$C405)</f>
        <v/>
      </c>
      <c r="BU405" s="35">
        <f>SUMIFS(рўйхат!CD:CD,рўйхат!$CY:$CY,$B$424,рўйхат!$B:$B,$C405)</f>
        <v/>
      </c>
      <c r="BV405" s="36">
        <f>SUMIFS(рўйхат!CE:CE,рўйхат!$CY:$CY,$B$424,рўйхат!$B:$B,$C405)</f>
        <v/>
      </c>
      <c r="BW405" s="35">
        <f>SUMIFS(рўйхат!CH:CH,рўйхат!$CY:$CY,$B$424,рўйхат!$B:$B,$C405)</f>
        <v/>
      </c>
      <c r="BX405" s="36">
        <f>SUMIFS(рўйхат!CI:CI,рўйхат!$CY:$CY,$B$424,рўйхат!$B:$B,$C405)</f>
        <v/>
      </c>
      <c r="BY405" s="35">
        <f>SUMIFS(рўйхат!CJ:CJ,рўйхат!$CY:$CY,$B$424,рўйхат!$B:$B,$C405)</f>
        <v/>
      </c>
      <c r="BZ405" s="36">
        <f>SUMIFS(рўйхат!CK:CK,рўйхат!$CY:$CY,$B$424,рўйхат!$B:$B,$C405)</f>
        <v/>
      </c>
      <c r="CA405" s="35">
        <f>SUMIFS(рўйхат!CL:CL,рўйхат!$CY:$CY,$B$424,рўйхат!$B:$B,$C405)</f>
        <v/>
      </c>
      <c r="CB405" s="36">
        <f>SUMIFS(рўйхат!CM:CM,рўйхат!$CY:$CY,$B$424,рўйхат!$B:$B,$C405)</f>
        <v/>
      </c>
      <c r="CC405" s="35">
        <f>SUMIFS(рўйхат!CN:CN,рўйхат!$CY:$CY,$B$424,рўйхат!$B:$B,$C405)</f>
        <v/>
      </c>
      <c r="CD405" s="36">
        <f>SUMIFS(рўйхат!CO:CO,рўйхат!$CY:$CY,$B$424,рўйхат!$B:$B,$C405)</f>
        <v/>
      </c>
      <c r="CE405" s="77">
        <f>IFERROR(BE405/(Q405+BE405),0)</f>
        <v/>
      </c>
      <c r="CF405" s="78">
        <f>IFERROR(BF405/(R405+BF405),0)</f>
        <v/>
      </c>
      <c r="CG405" s="8">
        <f>COUNTIFS(B:B,B405)</f>
        <v/>
      </c>
    </row>
    <row r="406" hidden="1" outlineLevel="1" ht="17.1" customFormat="1" customHeight="1" s="8">
      <c r="A406" s="15" t="n"/>
      <c r="B406" s="50" t="n">
        <v>14</v>
      </c>
      <c r="C406" s="66" t="inlineStr">
        <is>
          <t>Маданият вазирлиги</t>
        </is>
      </c>
      <c r="D406" s="16" t="n"/>
      <c r="E406" s="35">
        <f>SUMIFS(рўйхат!F:F,рўйхат!$CY:$CY,$B$424,рўйхат!$B:$B,$C406)</f>
        <v/>
      </c>
      <c r="F406" s="36">
        <f>SUMIFS(рўйхат!G:G,рўйхат!$CY:$CY,$B$424,рўйхат!$B:$B,$C406)</f>
        <v/>
      </c>
      <c r="G406" s="35">
        <f>SUMIFS(рўйхат!H:H,рўйхат!$CY:$CY,$B$424,рўйхат!$B:$B,$C406)</f>
        <v/>
      </c>
      <c r="H406" s="36">
        <f>SUMIFS(рўйхат!I:I,рўйхат!$CY:$CY,$B$424,рўйхат!$B:$B,$C406)</f>
        <v/>
      </c>
      <c r="I406" s="35">
        <f>SUMIFS(рўйхат!J:J,рўйхат!$CY:$CY,$B$424,рўйхат!$B:$B,$C406)</f>
        <v/>
      </c>
      <c r="J406" s="36">
        <f>SUMIFS(рўйхат!K:K,рўйхат!$CY:$CY,$B$424,рўйхат!$B:$B,$C406)</f>
        <v/>
      </c>
      <c r="K406" s="35">
        <f>SUMIFS(рўйхат!L:L,рўйхат!$CY:$CY,$B$424,рўйхат!$B:$B,$C406)</f>
        <v/>
      </c>
      <c r="L406" s="36">
        <f>SUMIFS(рўйхат!M:M,рўйхат!$CY:$CY,$B$424,рўйхат!$B:$B,$C406)</f>
        <v/>
      </c>
      <c r="M406" s="35">
        <f>SUMIFS(рўйхат!N:N,рўйхат!$CY:$CY,$B$424,рўйхат!$B:$B,$C406)</f>
        <v/>
      </c>
      <c r="N406" s="36">
        <f>SUMIFS(рўйхат!O:O,рўйхат!$CY:$CY,$B$424,рўйхат!$B:$B,$C406)</f>
        <v/>
      </c>
      <c r="O406" s="34">
        <f>IFERROR(M406/E406,0)</f>
        <v/>
      </c>
      <c r="P406" s="34">
        <f>IFERROR(N406/F406,0)</f>
        <v/>
      </c>
      <c r="Q406" s="35">
        <f>SUMIFS(рўйхат!P:P,рўйхат!$CY:$CY,$B$424,рўйхат!$B:$B,$C406)</f>
        <v/>
      </c>
      <c r="R406" s="36">
        <f>SUMIFS(рўйхат!Q:Q,рўйхат!$CY:$CY,$B$424,рўйхат!$B:$B,$C406)</f>
        <v/>
      </c>
      <c r="S406" s="35">
        <f>SUMIFS(рўйхат!R:R,рўйхат!$CY:$CY,$B$424,рўйхат!$B:$B,$C406)</f>
        <v/>
      </c>
      <c r="T406" s="36">
        <f>SUMIFS(рўйхат!S:S,рўйхат!$CY:$CY,$B$424,рўйхат!$B:$B,$C406)</f>
        <v/>
      </c>
      <c r="U406" s="35">
        <f>SUMIFS(рўйхат!T:T,рўйхат!$CY:$CY,$B$424,рўйхат!$B:$B,$C406)</f>
        <v/>
      </c>
      <c r="V406" s="36">
        <f>SUMIFS(рўйхат!U:U,рўйхат!$CY:$CY,$B$424,рўйхат!$B:$B,$C406)</f>
        <v/>
      </c>
      <c r="W406" s="35">
        <f>SUMIFS(рўйхат!V:V,рўйхат!$CY:$CY,$B$424,рўйхат!$B:$B,$C406)</f>
        <v/>
      </c>
      <c r="X406" s="36">
        <f>SUMIFS(рўйхат!W:W,рўйхат!$CY:$CY,$B$424,рўйхат!$B:$B,$C406)</f>
        <v/>
      </c>
      <c r="Y406" s="35">
        <f>SUMIFS(рўйхат!X:X,рўйхат!$CY:$CY,$B$424,рўйхат!$B:$B,$C406)</f>
        <v/>
      </c>
      <c r="Z406" s="36">
        <f>SUMIFS(рўйхат!Y:Y,рўйхат!$CY:$CY,$B$424,рўйхат!$B:$B,$C406)</f>
        <v/>
      </c>
      <c r="AA406" s="35">
        <f>SUMIFS(рўйхат!Z:Z,рўйхат!$CY:$CY,$B$424,рўйхат!$B:$B,$C406)</f>
        <v/>
      </c>
      <c r="AB406" s="36">
        <f>SUMIFS(рўйхат!AA:AA,рўйхат!$CY:$CY,$B$424,рўйхат!$B:$B,$C406)</f>
        <v/>
      </c>
      <c r="AC406" s="35">
        <f>SUMIFS(рўйхат!AB:AB,рўйхат!$CY:$CY,$B$424,рўйхат!$B:$B,$C406)</f>
        <v/>
      </c>
      <c r="AD406" s="36">
        <f>SUMIFS(рўйхат!AC:AC,рўйхат!$CY:$CY,$B$424,рўйхат!$B:$B,$C406)</f>
        <v/>
      </c>
      <c r="AE406" s="35">
        <f>SUMIFS(рўйхат!AD:AD,рўйхат!$CY:$CY,$B$424,рўйхат!$B:$B,$C406)</f>
        <v/>
      </c>
      <c r="AF406" s="36">
        <f>SUMIFS(рўйхат!AE:AE,рўйхат!$CY:$CY,$B$424,рўйхат!$B:$B,$C406)</f>
        <v/>
      </c>
      <c r="AG406" s="35">
        <f>SUMIFS(рўйхат!AH:AH,рўйхат!$CY:$CY,$B$424,рўйхат!$B:$B,$C406)</f>
        <v/>
      </c>
      <c r="AH406" s="36">
        <f>SUMIFS(рўйхат!AI:AI,рўйхат!$CY:$CY,$B$424,рўйхат!$B:$B,$C406)</f>
        <v/>
      </c>
      <c r="AI406" s="35">
        <f>SUMIFS(рўйхат!AJ:AJ,рўйхат!$CY:$CY,$B$424,рўйхат!$B:$B,$C406)</f>
        <v/>
      </c>
      <c r="AJ406" s="36">
        <f>SUMIFS(рўйхат!AK:AK,рўйхат!$CY:$CY,$B$424,рўйхат!$B:$B,$C406)</f>
        <v/>
      </c>
      <c r="AK406" s="35">
        <f>SUMIFS(рўйхат!AL:AL,рўйхат!$CY:$CY,$B$424,рўйхат!$B:$B,$C406)</f>
        <v/>
      </c>
      <c r="AL406" s="36">
        <f>SUMIFS(рўйхат!AM:AM,рўйхат!$CY:$CY,$B$424,рўйхат!$B:$B,$C406)</f>
        <v/>
      </c>
      <c r="AM406" s="77">
        <f>IFERROR(Q406/E406,0)</f>
        <v/>
      </c>
      <c r="AN406" s="77">
        <f>IFERROR(R406/F406,0)</f>
        <v/>
      </c>
      <c r="AO406" s="35">
        <f>SUMIFS(рўйхат!AX:AX,рўйхат!$CY:$CY,$B$424,рўйхат!$B:$B,$C406)</f>
        <v/>
      </c>
      <c r="AP406" s="36">
        <f>SUMIFS(рўйхат!AY:AY,рўйхат!$CY:$CY,$B$424,рўйхат!$B:$B,$C406)</f>
        <v/>
      </c>
      <c r="AQ406" s="35">
        <f>SUMIFS(рўйхат!AZ:AZ,рўйхат!$CY:$CY,$B$424,рўйхат!$B:$B,$C406)</f>
        <v/>
      </c>
      <c r="AR406" s="36">
        <f>SUMIFS(рўйхат!BA:BA,рўйхат!$CY:$CY,$B$424,рўйхат!$B:$B,$C406)</f>
        <v/>
      </c>
      <c r="AS406" s="35">
        <f>SUMIFS(рўйхат!BB:BB,рўйхат!$CY:$CY,$B$424,рўйхат!$B:$B,$C406)</f>
        <v/>
      </c>
      <c r="AT406" s="36">
        <f>SUMIFS(рўйхат!BC:BC,рўйхат!$CY:$CY,$B$424,рўйхат!$B:$B,$C406)</f>
        <v/>
      </c>
      <c r="AU406" s="35">
        <f>SUMIFS(рўйхат!BD:BD,рўйхат!$CY:$CY,$B$424,рўйхат!$B:$B,$C406)</f>
        <v/>
      </c>
      <c r="AV406" s="36">
        <f>SUMIFS(рўйхат!BE:BE,рўйхат!$CY:$CY,$B$424,рўйхат!$B:$B,$C406)</f>
        <v/>
      </c>
      <c r="AW406" s="35">
        <f>SUMIFS(рўйхат!BF:BF,рўйхат!$CY:$CY,$B$424,рўйхат!$B:$B,$C406)</f>
        <v/>
      </c>
      <c r="AX406" s="36">
        <f>SUMIFS(рўйхат!BG:BG,рўйхат!$CY:$CY,$B$424,рўйхат!$B:$B,$C406)</f>
        <v/>
      </c>
      <c r="AY406" s="35">
        <f>SUMIFS(рўйхат!BH:BH,рўйхат!$CY:$CY,$B$424,рўйхат!$B:$B,$C406)</f>
        <v/>
      </c>
      <c r="AZ406" s="36">
        <f>SUMIFS(рўйхат!BI:BI,рўйхат!$CY:$CY,$B$424,рўйхат!$B:$B,$C406)</f>
        <v/>
      </c>
      <c r="BA406" s="35">
        <f>SUMIFS(рўйхат!BJ:BJ,рўйхат!$CY:$CY,$B$424,рўйхат!$B:$B,$C406)</f>
        <v/>
      </c>
      <c r="BB406" s="36">
        <f>SUMIFS(рўйхат!BK:BK,рўйхат!$CY:$CY,$B$424,рўйхат!$B:$B,$C406)</f>
        <v/>
      </c>
      <c r="BC406" s="77">
        <f>IFERROR(AO406/E406,0)</f>
        <v/>
      </c>
      <c r="BD406" s="77">
        <f>IFERROR(AP406/F406,0)</f>
        <v/>
      </c>
      <c r="BE406" s="35">
        <f>SUMIFS(рўйхат!BL:BL,рўйхат!$CY:$CY,$B$424,рўйхат!$B:$B,$C406)</f>
        <v/>
      </c>
      <c r="BF406" s="36">
        <f>SUMIFS(рўйхат!BM:BM,рўйхат!$CY:$CY,$B$424,рўйхат!$B:$B,$C406)</f>
        <v/>
      </c>
      <c r="BG406" s="35">
        <f>SUMIFS(рўйхат!BN:BN,рўйхат!$CY:$CY,$B$424,рўйхат!$B:$B,$C406)</f>
        <v/>
      </c>
      <c r="BH406" s="36">
        <f>SUMIFS(рўйхат!BO:BO,рўйхат!$CY:$CY,$B$424,рўйхат!$B:$B,$C406)</f>
        <v/>
      </c>
      <c r="BI406" s="35">
        <f>SUMIFS(рўйхат!BP:BP,рўйхат!$CY:$CY,$B$424,рўйхат!$B:$B,$C406)</f>
        <v/>
      </c>
      <c r="BJ406" s="36">
        <f>SUMIFS(рўйхат!BQ:BQ,рўйхат!$CY:$CY,$B$424,рўйхат!$B:$B,$C406)</f>
        <v/>
      </c>
      <c r="BK406" s="35">
        <f>SUMIFS(рўйхат!BR:BR,рўйхат!$CY:$CY,$B$424,рўйхат!$B:$B,$C406)</f>
        <v/>
      </c>
      <c r="BL406" s="36">
        <f>SUMIFS(рўйхат!BS:BS,рўйхат!$CY:$CY,$B$424,рўйхат!$B:$B,$C406)</f>
        <v/>
      </c>
      <c r="BM406" s="35">
        <f>SUMIFS(рўйхат!BT:BT,рўйхат!$CY:$CY,$B$424,рўйхат!$B:$B,$C406)</f>
        <v/>
      </c>
      <c r="BN406" s="36">
        <f>SUMIFS(рўйхат!BU:BU,рўйхат!$CY:$CY,$B$424,рўйхат!$B:$B,$C406)</f>
        <v/>
      </c>
      <c r="BO406" s="35">
        <f>SUMIFS(рўйхат!BX:BX,рўйхат!$CY:$CY,$B$424,рўйхат!$B:$B,$C406)</f>
        <v/>
      </c>
      <c r="BP406" s="36">
        <f>SUMIFS(рўйхат!BY:BY,рўйхат!$CY:$CY,$B$424,рўйхат!$B:$B,$C406)</f>
        <v/>
      </c>
      <c r="BQ406" s="35">
        <f>SUMIFS(рўйхат!BZ:BZ,рўйхат!$CY:$CY,$B$424,рўйхат!$B:$B,$C406)</f>
        <v/>
      </c>
      <c r="BR406" s="36">
        <f>SUMIFS(рўйхат!CA:CA,рўйхат!$CY:$CY,$B$424,рўйхат!$B:$B,$C406)</f>
        <v/>
      </c>
      <c r="BS406" s="35">
        <f>SUMIFS(рўйхат!CB:CB,рўйхат!$CY:$CY,$B$424,рўйхат!$B:$B,$C406)</f>
        <v/>
      </c>
      <c r="BT406" s="36">
        <f>SUMIFS(рўйхат!CC:CC,рўйхат!$CY:$CY,$B$424,рўйхат!$B:$B,$C406)</f>
        <v/>
      </c>
      <c r="BU406" s="35">
        <f>SUMIFS(рўйхат!CD:CD,рўйхат!$CY:$CY,$B$424,рўйхат!$B:$B,$C406)</f>
        <v/>
      </c>
      <c r="BV406" s="36">
        <f>SUMIFS(рўйхат!CE:CE,рўйхат!$CY:$CY,$B$424,рўйхат!$B:$B,$C406)</f>
        <v/>
      </c>
      <c r="BW406" s="35">
        <f>SUMIFS(рўйхат!CH:CH,рўйхат!$CY:$CY,$B$424,рўйхат!$B:$B,$C406)</f>
        <v/>
      </c>
      <c r="BX406" s="36">
        <f>SUMIFS(рўйхат!CI:CI,рўйхат!$CY:$CY,$B$424,рўйхат!$B:$B,$C406)</f>
        <v/>
      </c>
      <c r="BY406" s="35">
        <f>SUMIFS(рўйхат!CJ:CJ,рўйхат!$CY:$CY,$B$424,рўйхат!$B:$B,$C406)</f>
        <v/>
      </c>
      <c r="BZ406" s="36">
        <f>SUMIFS(рўйхат!CK:CK,рўйхат!$CY:$CY,$B$424,рўйхат!$B:$B,$C406)</f>
        <v/>
      </c>
      <c r="CA406" s="35">
        <f>SUMIFS(рўйхат!CL:CL,рўйхат!$CY:$CY,$B$424,рўйхат!$B:$B,$C406)</f>
        <v/>
      </c>
      <c r="CB406" s="36">
        <f>SUMIFS(рўйхат!CM:CM,рўйхат!$CY:$CY,$B$424,рўйхат!$B:$B,$C406)</f>
        <v/>
      </c>
      <c r="CC406" s="35">
        <f>SUMIFS(рўйхат!CN:CN,рўйхат!$CY:$CY,$B$424,рўйхат!$B:$B,$C406)</f>
        <v/>
      </c>
      <c r="CD406" s="36">
        <f>SUMIFS(рўйхат!CO:CO,рўйхат!$CY:$CY,$B$424,рўйхат!$B:$B,$C406)</f>
        <v/>
      </c>
      <c r="CE406" s="77">
        <f>IFERROR(BE406/(Q406+BE406),0)</f>
        <v/>
      </c>
      <c r="CF406" s="78">
        <f>IFERROR(BF406/(R406+BF406),0)</f>
        <v/>
      </c>
      <c r="CG406" s="8">
        <f>COUNTIFS(B:B,B406)</f>
        <v/>
      </c>
    </row>
    <row r="407" hidden="1" outlineLevel="1" ht="17.1" customFormat="1" customHeight="1" s="8">
      <c r="A407" s="15" t="n"/>
      <c r="B407" s="50" t="n">
        <v>15</v>
      </c>
      <c r="C407" s="66" t="inlineStr">
        <is>
          <t>Мактабгача ва мактаб таълими вазирлиги</t>
        </is>
      </c>
      <c r="D407" s="16" t="n"/>
      <c r="E407" s="35">
        <f>SUMIFS(рўйхат!F:F,рўйхат!$CY:$CY,$B$424,рўйхат!$B:$B,$C407)</f>
        <v/>
      </c>
      <c r="F407" s="36">
        <f>SUMIFS(рўйхат!G:G,рўйхат!$CY:$CY,$B$424,рўйхат!$B:$B,$C407)</f>
        <v/>
      </c>
      <c r="G407" s="35">
        <f>SUMIFS(рўйхат!H:H,рўйхат!$CY:$CY,$B$424,рўйхат!$B:$B,$C407)</f>
        <v/>
      </c>
      <c r="H407" s="36">
        <f>SUMIFS(рўйхат!I:I,рўйхат!$CY:$CY,$B$424,рўйхат!$B:$B,$C407)</f>
        <v/>
      </c>
      <c r="I407" s="35">
        <f>SUMIFS(рўйхат!J:J,рўйхат!$CY:$CY,$B$424,рўйхат!$B:$B,$C407)</f>
        <v/>
      </c>
      <c r="J407" s="36">
        <f>SUMIFS(рўйхат!K:K,рўйхат!$CY:$CY,$B$424,рўйхат!$B:$B,$C407)</f>
        <v/>
      </c>
      <c r="K407" s="35">
        <f>SUMIFS(рўйхат!L:L,рўйхат!$CY:$CY,$B$424,рўйхат!$B:$B,$C407)</f>
        <v/>
      </c>
      <c r="L407" s="36">
        <f>SUMIFS(рўйхат!M:M,рўйхат!$CY:$CY,$B$424,рўйхат!$B:$B,$C407)</f>
        <v/>
      </c>
      <c r="M407" s="35">
        <f>SUMIFS(рўйхат!N:N,рўйхат!$CY:$CY,$B$424,рўйхат!$B:$B,$C407)</f>
        <v/>
      </c>
      <c r="N407" s="36">
        <f>SUMIFS(рўйхат!O:O,рўйхат!$CY:$CY,$B$424,рўйхат!$B:$B,$C407)</f>
        <v/>
      </c>
      <c r="O407" s="34">
        <f>IFERROR(M407/E407,0)</f>
        <v/>
      </c>
      <c r="P407" s="34">
        <f>IFERROR(N407/F407,0)</f>
        <v/>
      </c>
      <c r="Q407" s="35">
        <f>SUMIFS(рўйхат!P:P,рўйхат!$CY:$CY,$B$424,рўйхат!$B:$B,$C407)</f>
        <v/>
      </c>
      <c r="R407" s="36">
        <f>SUMIFS(рўйхат!Q:Q,рўйхат!$CY:$CY,$B$424,рўйхат!$B:$B,$C407)</f>
        <v/>
      </c>
      <c r="S407" s="35">
        <f>SUMIFS(рўйхат!R:R,рўйхат!$CY:$CY,$B$424,рўйхат!$B:$B,$C407)</f>
        <v/>
      </c>
      <c r="T407" s="36">
        <f>SUMIFS(рўйхат!S:S,рўйхат!$CY:$CY,$B$424,рўйхат!$B:$B,$C407)</f>
        <v/>
      </c>
      <c r="U407" s="35">
        <f>SUMIFS(рўйхат!T:T,рўйхат!$CY:$CY,$B$424,рўйхат!$B:$B,$C407)</f>
        <v/>
      </c>
      <c r="V407" s="36">
        <f>SUMIFS(рўйхат!U:U,рўйхат!$CY:$CY,$B$424,рўйхат!$B:$B,$C407)</f>
        <v/>
      </c>
      <c r="W407" s="35">
        <f>SUMIFS(рўйхат!V:V,рўйхат!$CY:$CY,$B$424,рўйхат!$B:$B,$C407)</f>
        <v/>
      </c>
      <c r="X407" s="36">
        <f>SUMIFS(рўйхат!W:W,рўйхат!$CY:$CY,$B$424,рўйхат!$B:$B,$C407)</f>
        <v/>
      </c>
      <c r="Y407" s="35">
        <f>SUMIFS(рўйхат!X:X,рўйхат!$CY:$CY,$B$424,рўйхат!$B:$B,$C407)</f>
        <v/>
      </c>
      <c r="Z407" s="36">
        <f>SUMIFS(рўйхат!Y:Y,рўйхат!$CY:$CY,$B$424,рўйхат!$B:$B,$C407)</f>
        <v/>
      </c>
      <c r="AA407" s="35">
        <f>SUMIFS(рўйхат!Z:Z,рўйхат!$CY:$CY,$B$424,рўйхат!$B:$B,$C407)</f>
        <v/>
      </c>
      <c r="AB407" s="36">
        <f>SUMIFS(рўйхат!AA:AA,рўйхат!$CY:$CY,$B$424,рўйхат!$B:$B,$C407)</f>
        <v/>
      </c>
      <c r="AC407" s="35">
        <f>SUMIFS(рўйхат!AB:AB,рўйхат!$CY:$CY,$B$424,рўйхат!$B:$B,$C407)</f>
        <v/>
      </c>
      <c r="AD407" s="36">
        <f>SUMIFS(рўйхат!AC:AC,рўйхат!$CY:$CY,$B$424,рўйхат!$B:$B,$C407)</f>
        <v/>
      </c>
      <c r="AE407" s="35">
        <f>SUMIFS(рўйхат!AD:AD,рўйхат!$CY:$CY,$B$424,рўйхат!$B:$B,$C407)</f>
        <v/>
      </c>
      <c r="AF407" s="36">
        <f>SUMIFS(рўйхат!AE:AE,рўйхат!$CY:$CY,$B$424,рўйхат!$B:$B,$C407)</f>
        <v/>
      </c>
      <c r="AG407" s="35">
        <f>SUMIFS(рўйхат!AH:AH,рўйхат!$CY:$CY,$B$424,рўйхат!$B:$B,$C407)</f>
        <v/>
      </c>
      <c r="AH407" s="36">
        <f>SUMIFS(рўйхат!AI:AI,рўйхат!$CY:$CY,$B$424,рўйхат!$B:$B,$C407)</f>
        <v/>
      </c>
      <c r="AI407" s="35">
        <f>SUMIFS(рўйхат!AJ:AJ,рўйхат!$CY:$CY,$B$424,рўйхат!$B:$B,$C407)</f>
        <v/>
      </c>
      <c r="AJ407" s="36">
        <f>SUMIFS(рўйхат!AK:AK,рўйхат!$CY:$CY,$B$424,рўйхат!$B:$B,$C407)</f>
        <v/>
      </c>
      <c r="AK407" s="35">
        <f>SUMIFS(рўйхат!AL:AL,рўйхат!$CY:$CY,$B$424,рўйхат!$B:$B,$C407)</f>
        <v/>
      </c>
      <c r="AL407" s="36">
        <f>SUMIFS(рўйхат!AM:AM,рўйхат!$CY:$CY,$B$424,рўйхат!$B:$B,$C407)</f>
        <v/>
      </c>
      <c r="AM407" s="77">
        <f>IFERROR(Q407/E407,0)</f>
        <v/>
      </c>
      <c r="AN407" s="77">
        <f>IFERROR(R407/F407,0)</f>
        <v/>
      </c>
      <c r="AO407" s="35">
        <f>SUMIFS(рўйхат!AX:AX,рўйхат!$CY:$CY,$B$424,рўйхат!$B:$B,$C407)</f>
        <v/>
      </c>
      <c r="AP407" s="36">
        <f>SUMIFS(рўйхат!AY:AY,рўйхат!$CY:$CY,$B$424,рўйхат!$B:$B,$C407)</f>
        <v/>
      </c>
      <c r="AQ407" s="35">
        <f>SUMIFS(рўйхат!AZ:AZ,рўйхат!$CY:$CY,$B$424,рўйхат!$B:$B,$C407)</f>
        <v/>
      </c>
      <c r="AR407" s="36">
        <f>SUMIFS(рўйхат!BA:BA,рўйхат!$CY:$CY,$B$424,рўйхат!$B:$B,$C407)</f>
        <v/>
      </c>
      <c r="AS407" s="35">
        <f>SUMIFS(рўйхат!BB:BB,рўйхат!$CY:$CY,$B$424,рўйхат!$B:$B,$C407)</f>
        <v/>
      </c>
      <c r="AT407" s="36">
        <f>SUMIFS(рўйхат!BC:BC,рўйхат!$CY:$CY,$B$424,рўйхат!$B:$B,$C407)</f>
        <v/>
      </c>
      <c r="AU407" s="35">
        <f>SUMIFS(рўйхат!BD:BD,рўйхат!$CY:$CY,$B$424,рўйхат!$B:$B,$C407)</f>
        <v/>
      </c>
      <c r="AV407" s="36">
        <f>SUMIFS(рўйхат!BE:BE,рўйхат!$CY:$CY,$B$424,рўйхат!$B:$B,$C407)</f>
        <v/>
      </c>
      <c r="AW407" s="35">
        <f>SUMIFS(рўйхат!BF:BF,рўйхат!$CY:$CY,$B$424,рўйхат!$B:$B,$C407)</f>
        <v/>
      </c>
      <c r="AX407" s="36">
        <f>SUMIFS(рўйхат!BG:BG,рўйхат!$CY:$CY,$B$424,рўйхат!$B:$B,$C407)</f>
        <v/>
      </c>
      <c r="AY407" s="35">
        <f>SUMIFS(рўйхат!BH:BH,рўйхат!$CY:$CY,$B$424,рўйхат!$B:$B,$C407)</f>
        <v/>
      </c>
      <c r="AZ407" s="36">
        <f>SUMIFS(рўйхат!BI:BI,рўйхат!$CY:$CY,$B$424,рўйхат!$B:$B,$C407)</f>
        <v/>
      </c>
      <c r="BA407" s="35">
        <f>SUMIFS(рўйхат!BJ:BJ,рўйхат!$CY:$CY,$B$424,рўйхат!$B:$B,$C407)</f>
        <v/>
      </c>
      <c r="BB407" s="36">
        <f>SUMIFS(рўйхат!BK:BK,рўйхат!$CY:$CY,$B$424,рўйхат!$B:$B,$C407)</f>
        <v/>
      </c>
      <c r="BC407" s="77">
        <f>IFERROR(AO407/E407,0)</f>
        <v/>
      </c>
      <c r="BD407" s="77">
        <f>IFERROR(AP407/F407,0)</f>
        <v/>
      </c>
      <c r="BE407" s="35">
        <f>SUMIFS(рўйхат!BL:BL,рўйхат!$CY:$CY,$B$424,рўйхат!$B:$B,$C407)</f>
        <v/>
      </c>
      <c r="BF407" s="36">
        <f>SUMIFS(рўйхат!BM:BM,рўйхат!$CY:$CY,$B$424,рўйхат!$B:$B,$C407)</f>
        <v/>
      </c>
      <c r="BG407" s="35">
        <f>SUMIFS(рўйхат!BN:BN,рўйхат!$CY:$CY,$B$424,рўйхат!$B:$B,$C407)</f>
        <v/>
      </c>
      <c r="BH407" s="36">
        <f>SUMIFS(рўйхат!BO:BO,рўйхат!$CY:$CY,$B$424,рўйхат!$B:$B,$C407)</f>
        <v/>
      </c>
      <c r="BI407" s="35">
        <f>SUMIFS(рўйхат!BP:BP,рўйхат!$CY:$CY,$B$424,рўйхат!$B:$B,$C407)</f>
        <v/>
      </c>
      <c r="BJ407" s="36">
        <f>SUMIFS(рўйхат!BQ:BQ,рўйхат!$CY:$CY,$B$424,рўйхат!$B:$B,$C407)</f>
        <v/>
      </c>
      <c r="BK407" s="35">
        <f>SUMIFS(рўйхат!BR:BR,рўйхат!$CY:$CY,$B$424,рўйхат!$B:$B,$C407)</f>
        <v/>
      </c>
      <c r="BL407" s="36">
        <f>SUMIFS(рўйхат!BS:BS,рўйхат!$CY:$CY,$B$424,рўйхат!$B:$B,$C407)</f>
        <v/>
      </c>
      <c r="BM407" s="35">
        <f>SUMIFS(рўйхат!BT:BT,рўйхат!$CY:$CY,$B$424,рўйхат!$B:$B,$C407)</f>
        <v/>
      </c>
      <c r="BN407" s="36">
        <f>SUMIFS(рўйхат!BU:BU,рўйхат!$CY:$CY,$B$424,рўйхат!$B:$B,$C407)</f>
        <v/>
      </c>
      <c r="BO407" s="35">
        <f>SUMIFS(рўйхат!BX:BX,рўйхат!$CY:$CY,$B$424,рўйхат!$B:$B,$C407)</f>
        <v/>
      </c>
      <c r="BP407" s="36">
        <f>SUMIFS(рўйхат!BY:BY,рўйхат!$CY:$CY,$B$424,рўйхат!$B:$B,$C407)</f>
        <v/>
      </c>
      <c r="BQ407" s="35">
        <f>SUMIFS(рўйхат!BZ:BZ,рўйхат!$CY:$CY,$B$424,рўйхат!$B:$B,$C407)</f>
        <v/>
      </c>
      <c r="BR407" s="36">
        <f>SUMIFS(рўйхат!CA:CA,рўйхат!$CY:$CY,$B$424,рўйхат!$B:$B,$C407)</f>
        <v/>
      </c>
      <c r="BS407" s="35">
        <f>SUMIFS(рўйхат!CB:CB,рўйхат!$CY:$CY,$B$424,рўйхат!$B:$B,$C407)</f>
        <v/>
      </c>
      <c r="BT407" s="36">
        <f>SUMIFS(рўйхат!CC:CC,рўйхат!$CY:$CY,$B$424,рўйхат!$B:$B,$C407)</f>
        <v/>
      </c>
      <c r="BU407" s="35">
        <f>SUMIFS(рўйхат!CD:CD,рўйхат!$CY:$CY,$B$424,рўйхат!$B:$B,$C407)</f>
        <v/>
      </c>
      <c r="BV407" s="36">
        <f>SUMIFS(рўйхат!CE:CE,рўйхат!$CY:$CY,$B$424,рўйхат!$B:$B,$C407)</f>
        <v/>
      </c>
      <c r="BW407" s="35">
        <f>SUMIFS(рўйхат!CH:CH,рўйхат!$CY:$CY,$B$424,рўйхат!$B:$B,$C407)</f>
        <v/>
      </c>
      <c r="BX407" s="36">
        <f>SUMIFS(рўйхат!CI:CI,рўйхат!$CY:$CY,$B$424,рўйхат!$B:$B,$C407)</f>
        <v/>
      </c>
      <c r="BY407" s="35">
        <f>SUMIFS(рўйхат!CJ:CJ,рўйхат!$CY:$CY,$B$424,рўйхат!$B:$B,$C407)</f>
        <v/>
      </c>
      <c r="BZ407" s="36">
        <f>SUMIFS(рўйхат!CK:CK,рўйхат!$CY:$CY,$B$424,рўйхат!$B:$B,$C407)</f>
        <v/>
      </c>
      <c r="CA407" s="35">
        <f>SUMIFS(рўйхат!CL:CL,рўйхат!$CY:$CY,$B$424,рўйхат!$B:$B,$C407)</f>
        <v/>
      </c>
      <c r="CB407" s="36">
        <f>SUMIFS(рўйхат!CM:CM,рўйхат!$CY:$CY,$B$424,рўйхат!$B:$B,$C407)</f>
        <v/>
      </c>
      <c r="CC407" s="35">
        <f>SUMIFS(рўйхат!CN:CN,рўйхат!$CY:$CY,$B$424,рўйхат!$B:$B,$C407)</f>
        <v/>
      </c>
      <c r="CD407" s="36">
        <f>SUMIFS(рўйхат!CO:CO,рўйхат!$CY:$CY,$B$424,рўйхат!$B:$B,$C407)</f>
        <v/>
      </c>
      <c r="CE407" s="77">
        <f>IFERROR(BE407/(Q407+BE407),0)</f>
        <v/>
      </c>
      <c r="CF407" s="78">
        <f>IFERROR(BF407/(R407+BF407),0)</f>
        <v/>
      </c>
      <c r="CG407" s="8">
        <f>COUNTIFS(B:B,B407)</f>
        <v/>
      </c>
    </row>
    <row r="408" hidden="1" outlineLevel="1" ht="17.1" customFormat="1" customHeight="1" s="8">
      <c r="A408" s="15" t="n"/>
      <c r="B408" s="50" t="n">
        <v>16</v>
      </c>
      <c r="C408" s="66" t="inlineStr">
        <is>
          <t>Марказий банк</t>
        </is>
      </c>
      <c r="D408" s="16" t="n"/>
      <c r="E408" s="35">
        <f>SUMIFS(рўйхат!F:F,рўйхат!$CY:$CY,$B$424,рўйхат!$B:$B,$C408)</f>
        <v/>
      </c>
      <c r="F408" s="36">
        <f>SUMIFS(рўйхат!G:G,рўйхат!$CY:$CY,$B$424,рўйхат!$B:$B,$C408)</f>
        <v/>
      </c>
      <c r="G408" s="35">
        <f>SUMIFS(рўйхат!H:H,рўйхат!$CY:$CY,$B$424,рўйхат!$B:$B,$C408)</f>
        <v/>
      </c>
      <c r="H408" s="36">
        <f>SUMIFS(рўйхат!I:I,рўйхат!$CY:$CY,$B$424,рўйхат!$B:$B,$C408)</f>
        <v/>
      </c>
      <c r="I408" s="35">
        <f>SUMIFS(рўйхат!J:J,рўйхат!$CY:$CY,$B$424,рўйхат!$B:$B,$C408)</f>
        <v/>
      </c>
      <c r="J408" s="36">
        <f>SUMIFS(рўйхат!K:K,рўйхат!$CY:$CY,$B$424,рўйхат!$B:$B,$C408)</f>
        <v/>
      </c>
      <c r="K408" s="35">
        <f>SUMIFS(рўйхат!L:L,рўйхат!$CY:$CY,$B$424,рўйхат!$B:$B,$C408)</f>
        <v/>
      </c>
      <c r="L408" s="36">
        <f>SUMIFS(рўйхат!M:M,рўйхат!$CY:$CY,$B$424,рўйхат!$B:$B,$C408)</f>
        <v/>
      </c>
      <c r="M408" s="35">
        <f>SUMIFS(рўйхат!N:N,рўйхат!$CY:$CY,$B$424,рўйхат!$B:$B,$C408)</f>
        <v/>
      </c>
      <c r="N408" s="36">
        <f>SUMIFS(рўйхат!O:O,рўйхат!$CY:$CY,$B$424,рўйхат!$B:$B,$C408)</f>
        <v/>
      </c>
      <c r="O408" s="34">
        <f>IFERROR(M408/E408,0)</f>
        <v/>
      </c>
      <c r="P408" s="34">
        <f>IFERROR(N408/F408,0)</f>
        <v/>
      </c>
      <c r="Q408" s="35">
        <f>SUMIFS(рўйхат!P:P,рўйхат!$CY:$CY,$B$424,рўйхат!$B:$B,$C408)</f>
        <v/>
      </c>
      <c r="R408" s="36">
        <f>SUMIFS(рўйхат!Q:Q,рўйхат!$CY:$CY,$B$424,рўйхат!$B:$B,$C408)</f>
        <v/>
      </c>
      <c r="S408" s="35">
        <f>SUMIFS(рўйхат!R:R,рўйхат!$CY:$CY,$B$424,рўйхат!$B:$B,$C408)</f>
        <v/>
      </c>
      <c r="T408" s="36">
        <f>SUMIFS(рўйхат!S:S,рўйхат!$CY:$CY,$B$424,рўйхат!$B:$B,$C408)</f>
        <v/>
      </c>
      <c r="U408" s="35">
        <f>SUMIFS(рўйхат!T:T,рўйхат!$CY:$CY,$B$424,рўйхат!$B:$B,$C408)</f>
        <v/>
      </c>
      <c r="V408" s="36">
        <f>SUMIFS(рўйхат!U:U,рўйхат!$CY:$CY,$B$424,рўйхат!$B:$B,$C408)</f>
        <v/>
      </c>
      <c r="W408" s="35">
        <f>SUMIFS(рўйхат!V:V,рўйхат!$CY:$CY,$B$424,рўйхат!$B:$B,$C408)</f>
        <v/>
      </c>
      <c r="X408" s="36">
        <f>SUMIFS(рўйхат!W:W,рўйхат!$CY:$CY,$B$424,рўйхат!$B:$B,$C408)</f>
        <v/>
      </c>
      <c r="Y408" s="35">
        <f>SUMIFS(рўйхат!X:X,рўйхат!$CY:$CY,$B$424,рўйхат!$B:$B,$C408)</f>
        <v/>
      </c>
      <c r="Z408" s="36">
        <f>SUMIFS(рўйхат!Y:Y,рўйхат!$CY:$CY,$B$424,рўйхат!$B:$B,$C408)</f>
        <v/>
      </c>
      <c r="AA408" s="35">
        <f>SUMIFS(рўйхат!Z:Z,рўйхат!$CY:$CY,$B$424,рўйхат!$B:$B,$C408)</f>
        <v/>
      </c>
      <c r="AB408" s="36">
        <f>SUMIFS(рўйхат!AA:AA,рўйхат!$CY:$CY,$B$424,рўйхат!$B:$B,$C408)</f>
        <v/>
      </c>
      <c r="AC408" s="35">
        <f>SUMIFS(рўйхат!AB:AB,рўйхат!$CY:$CY,$B$424,рўйхат!$B:$B,$C408)</f>
        <v/>
      </c>
      <c r="AD408" s="36">
        <f>SUMIFS(рўйхат!AC:AC,рўйхат!$CY:$CY,$B$424,рўйхат!$B:$B,$C408)</f>
        <v/>
      </c>
      <c r="AE408" s="35">
        <f>SUMIFS(рўйхат!AD:AD,рўйхат!$CY:$CY,$B$424,рўйхат!$B:$B,$C408)</f>
        <v/>
      </c>
      <c r="AF408" s="36">
        <f>SUMIFS(рўйхат!AE:AE,рўйхат!$CY:$CY,$B$424,рўйхат!$B:$B,$C408)</f>
        <v/>
      </c>
      <c r="AG408" s="35">
        <f>SUMIFS(рўйхат!AH:AH,рўйхат!$CY:$CY,$B$424,рўйхат!$B:$B,$C408)</f>
        <v/>
      </c>
      <c r="AH408" s="36">
        <f>SUMIFS(рўйхат!AI:AI,рўйхат!$CY:$CY,$B$424,рўйхат!$B:$B,$C408)</f>
        <v/>
      </c>
      <c r="AI408" s="35">
        <f>SUMIFS(рўйхат!AJ:AJ,рўйхат!$CY:$CY,$B$424,рўйхат!$B:$B,$C408)</f>
        <v/>
      </c>
      <c r="AJ408" s="36">
        <f>SUMIFS(рўйхат!AK:AK,рўйхат!$CY:$CY,$B$424,рўйхат!$B:$B,$C408)</f>
        <v/>
      </c>
      <c r="AK408" s="35">
        <f>SUMIFS(рўйхат!AL:AL,рўйхат!$CY:$CY,$B$424,рўйхат!$B:$B,$C408)</f>
        <v/>
      </c>
      <c r="AL408" s="36">
        <f>SUMIFS(рўйхат!AM:AM,рўйхат!$CY:$CY,$B$424,рўйхат!$B:$B,$C408)</f>
        <v/>
      </c>
      <c r="AM408" s="77">
        <f>IFERROR(Q408/E408,0)</f>
        <v/>
      </c>
      <c r="AN408" s="77">
        <f>IFERROR(R408/F408,0)</f>
        <v/>
      </c>
      <c r="AO408" s="35">
        <f>SUMIFS(рўйхат!AX:AX,рўйхат!$CY:$CY,$B$424,рўйхат!$B:$B,$C408)</f>
        <v/>
      </c>
      <c r="AP408" s="36">
        <f>SUMIFS(рўйхат!AY:AY,рўйхат!$CY:$CY,$B$424,рўйхат!$B:$B,$C408)</f>
        <v/>
      </c>
      <c r="AQ408" s="35">
        <f>SUMIFS(рўйхат!AZ:AZ,рўйхат!$CY:$CY,$B$424,рўйхат!$B:$B,$C408)</f>
        <v/>
      </c>
      <c r="AR408" s="36">
        <f>SUMIFS(рўйхат!BA:BA,рўйхат!$CY:$CY,$B$424,рўйхат!$B:$B,$C408)</f>
        <v/>
      </c>
      <c r="AS408" s="35">
        <f>SUMIFS(рўйхат!BB:BB,рўйхат!$CY:$CY,$B$424,рўйхат!$B:$B,$C408)</f>
        <v/>
      </c>
      <c r="AT408" s="36">
        <f>SUMIFS(рўйхат!BC:BC,рўйхат!$CY:$CY,$B$424,рўйхат!$B:$B,$C408)</f>
        <v/>
      </c>
      <c r="AU408" s="35">
        <f>SUMIFS(рўйхат!BD:BD,рўйхат!$CY:$CY,$B$424,рўйхат!$B:$B,$C408)</f>
        <v/>
      </c>
      <c r="AV408" s="36">
        <f>SUMIFS(рўйхат!BE:BE,рўйхат!$CY:$CY,$B$424,рўйхат!$B:$B,$C408)</f>
        <v/>
      </c>
      <c r="AW408" s="35">
        <f>SUMIFS(рўйхат!BF:BF,рўйхат!$CY:$CY,$B$424,рўйхат!$B:$B,$C408)</f>
        <v/>
      </c>
      <c r="AX408" s="36">
        <f>SUMIFS(рўйхат!BG:BG,рўйхат!$CY:$CY,$B$424,рўйхат!$B:$B,$C408)</f>
        <v/>
      </c>
      <c r="AY408" s="35">
        <f>SUMIFS(рўйхат!BH:BH,рўйхат!$CY:$CY,$B$424,рўйхат!$B:$B,$C408)</f>
        <v/>
      </c>
      <c r="AZ408" s="36">
        <f>SUMIFS(рўйхат!BI:BI,рўйхат!$CY:$CY,$B$424,рўйхат!$B:$B,$C408)</f>
        <v/>
      </c>
      <c r="BA408" s="35">
        <f>SUMIFS(рўйхат!BJ:BJ,рўйхат!$CY:$CY,$B$424,рўйхат!$B:$B,$C408)</f>
        <v/>
      </c>
      <c r="BB408" s="36">
        <f>SUMIFS(рўйхат!BK:BK,рўйхат!$CY:$CY,$B$424,рўйхат!$B:$B,$C408)</f>
        <v/>
      </c>
      <c r="BC408" s="77">
        <f>IFERROR(AO408/E408,0)</f>
        <v/>
      </c>
      <c r="BD408" s="77">
        <f>IFERROR(AP408/F408,0)</f>
        <v/>
      </c>
      <c r="BE408" s="35">
        <f>SUMIFS(рўйхат!BL:BL,рўйхат!$CY:$CY,$B$424,рўйхат!$B:$B,$C408)</f>
        <v/>
      </c>
      <c r="BF408" s="36">
        <f>SUMIFS(рўйхат!BM:BM,рўйхат!$CY:$CY,$B$424,рўйхат!$B:$B,$C408)</f>
        <v/>
      </c>
      <c r="BG408" s="35">
        <f>SUMIFS(рўйхат!BN:BN,рўйхат!$CY:$CY,$B$424,рўйхат!$B:$B,$C408)</f>
        <v/>
      </c>
      <c r="BH408" s="36">
        <f>SUMIFS(рўйхат!BO:BO,рўйхат!$CY:$CY,$B$424,рўйхат!$B:$B,$C408)</f>
        <v/>
      </c>
      <c r="BI408" s="35">
        <f>SUMIFS(рўйхат!BP:BP,рўйхат!$CY:$CY,$B$424,рўйхат!$B:$B,$C408)</f>
        <v/>
      </c>
      <c r="BJ408" s="36">
        <f>SUMIFS(рўйхат!BQ:BQ,рўйхат!$CY:$CY,$B$424,рўйхат!$B:$B,$C408)</f>
        <v/>
      </c>
      <c r="BK408" s="35">
        <f>SUMIFS(рўйхат!BR:BR,рўйхат!$CY:$CY,$B$424,рўйхат!$B:$B,$C408)</f>
        <v/>
      </c>
      <c r="BL408" s="36">
        <f>SUMIFS(рўйхат!BS:BS,рўйхат!$CY:$CY,$B$424,рўйхат!$B:$B,$C408)</f>
        <v/>
      </c>
      <c r="BM408" s="35">
        <f>SUMIFS(рўйхат!BT:BT,рўйхат!$CY:$CY,$B$424,рўйхат!$B:$B,$C408)</f>
        <v/>
      </c>
      <c r="BN408" s="36">
        <f>SUMIFS(рўйхат!BU:BU,рўйхат!$CY:$CY,$B$424,рўйхат!$B:$B,$C408)</f>
        <v/>
      </c>
      <c r="BO408" s="35">
        <f>SUMIFS(рўйхат!BX:BX,рўйхат!$CY:$CY,$B$424,рўйхат!$B:$B,$C408)</f>
        <v/>
      </c>
      <c r="BP408" s="36">
        <f>SUMIFS(рўйхат!BY:BY,рўйхат!$CY:$CY,$B$424,рўйхат!$B:$B,$C408)</f>
        <v/>
      </c>
      <c r="BQ408" s="35">
        <f>SUMIFS(рўйхат!BZ:BZ,рўйхат!$CY:$CY,$B$424,рўйхат!$B:$B,$C408)</f>
        <v/>
      </c>
      <c r="BR408" s="36">
        <f>SUMIFS(рўйхат!CA:CA,рўйхат!$CY:$CY,$B$424,рўйхат!$B:$B,$C408)</f>
        <v/>
      </c>
      <c r="BS408" s="35">
        <f>SUMIFS(рўйхат!CB:CB,рўйхат!$CY:$CY,$B$424,рўйхат!$B:$B,$C408)</f>
        <v/>
      </c>
      <c r="BT408" s="36">
        <f>SUMIFS(рўйхат!CC:CC,рўйхат!$CY:$CY,$B$424,рўйхат!$B:$B,$C408)</f>
        <v/>
      </c>
      <c r="BU408" s="35">
        <f>SUMIFS(рўйхат!CD:CD,рўйхат!$CY:$CY,$B$424,рўйхат!$B:$B,$C408)</f>
        <v/>
      </c>
      <c r="BV408" s="36">
        <f>SUMIFS(рўйхат!CE:CE,рўйхат!$CY:$CY,$B$424,рўйхат!$B:$B,$C408)</f>
        <v/>
      </c>
      <c r="BW408" s="35">
        <f>SUMIFS(рўйхат!CH:CH,рўйхат!$CY:$CY,$B$424,рўйхат!$B:$B,$C408)</f>
        <v/>
      </c>
      <c r="BX408" s="36">
        <f>SUMIFS(рўйхат!CI:CI,рўйхат!$CY:$CY,$B$424,рўйхат!$B:$B,$C408)</f>
        <v/>
      </c>
      <c r="BY408" s="35">
        <f>SUMIFS(рўйхат!CJ:CJ,рўйхат!$CY:$CY,$B$424,рўйхат!$B:$B,$C408)</f>
        <v/>
      </c>
      <c r="BZ408" s="36">
        <f>SUMIFS(рўйхат!CK:CK,рўйхат!$CY:$CY,$B$424,рўйхат!$B:$B,$C408)</f>
        <v/>
      </c>
      <c r="CA408" s="35">
        <f>SUMIFS(рўйхат!CL:CL,рўйхат!$CY:$CY,$B$424,рўйхат!$B:$B,$C408)</f>
        <v/>
      </c>
      <c r="CB408" s="36">
        <f>SUMIFS(рўйхат!CM:CM,рўйхат!$CY:$CY,$B$424,рўйхат!$B:$B,$C408)</f>
        <v/>
      </c>
      <c r="CC408" s="35">
        <f>SUMIFS(рўйхат!CN:CN,рўйхат!$CY:$CY,$B$424,рўйхат!$B:$B,$C408)</f>
        <v/>
      </c>
      <c r="CD408" s="36">
        <f>SUMIFS(рўйхат!CO:CO,рўйхат!$CY:$CY,$B$424,рўйхат!$B:$B,$C408)</f>
        <v/>
      </c>
      <c r="CE408" s="77">
        <f>IFERROR(BE408/(Q408+BE408),0)</f>
        <v/>
      </c>
      <c r="CF408" s="78">
        <f>IFERROR(BF408/(R408+BF408),0)</f>
        <v/>
      </c>
      <c r="CG408" s="8">
        <f>COUNTIFS(B:B,B408)</f>
        <v/>
      </c>
    </row>
    <row r="409" hidden="1" outlineLevel="1" ht="17.1" customFormat="1" customHeight="1" s="8">
      <c r="A409" s="15" t="n"/>
      <c r="B409" s="50" t="n">
        <v>17</v>
      </c>
      <c r="C409" s="66" t="inlineStr">
        <is>
          <t>Миллий антидопинг агентлиги</t>
        </is>
      </c>
      <c r="D409" s="16" t="n"/>
      <c r="E409" s="35">
        <f>SUMIFS(рўйхат!F:F,рўйхат!$CY:$CY,$B$424,рўйхат!$B:$B,$C409)</f>
        <v/>
      </c>
      <c r="F409" s="36">
        <f>SUMIFS(рўйхат!G:G,рўйхат!$CY:$CY,$B$424,рўйхат!$B:$B,$C409)</f>
        <v/>
      </c>
      <c r="G409" s="35">
        <f>SUMIFS(рўйхат!H:H,рўйхат!$CY:$CY,$B$424,рўйхат!$B:$B,$C409)</f>
        <v/>
      </c>
      <c r="H409" s="36">
        <f>SUMIFS(рўйхат!I:I,рўйхат!$CY:$CY,$B$424,рўйхат!$B:$B,$C409)</f>
        <v/>
      </c>
      <c r="I409" s="35">
        <f>SUMIFS(рўйхат!J:J,рўйхат!$CY:$CY,$B$424,рўйхат!$B:$B,$C409)</f>
        <v/>
      </c>
      <c r="J409" s="36">
        <f>SUMIFS(рўйхат!K:K,рўйхат!$CY:$CY,$B$424,рўйхат!$B:$B,$C409)</f>
        <v/>
      </c>
      <c r="K409" s="35">
        <f>SUMIFS(рўйхат!L:L,рўйхат!$CY:$CY,$B$424,рўйхат!$B:$B,$C409)</f>
        <v/>
      </c>
      <c r="L409" s="36">
        <f>SUMIFS(рўйхат!M:M,рўйхат!$CY:$CY,$B$424,рўйхат!$B:$B,$C409)</f>
        <v/>
      </c>
      <c r="M409" s="35">
        <f>SUMIFS(рўйхат!N:N,рўйхат!$CY:$CY,$B$424,рўйхат!$B:$B,$C409)</f>
        <v/>
      </c>
      <c r="N409" s="36">
        <f>SUMIFS(рўйхат!O:O,рўйхат!$CY:$CY,$B$424,рўйхат!$B:$B,$C409)</f>
        <v/>
      </c>
      <c r="O409" s="34">
        <f>IFERROR(M409/E409,0)</f>
        <v/>
      </c>
      <c r="P409" s="34">
        <f>IFERROR(N409/F409,0)</f>
        <v/>
      </c>
      <c r="Q409" s="35">
        <f>SUMIFS(рўйхат!P:P,рўйхат!$CY:$CY,$B$424,рўйхат!$B:$B,$C409)</f>
        <v/>
      </c>
      <c r="R409" s="36">
        <f>SUMIFS(рўйхат!Q:Q,рўйхат!$CY:$CY,$B$424,рўйхат!$B:$B,$C409)</f>
        <v/>
      </c>
      <c r="S409" s="35">
        <f>SUMIFS(рўйхат!R:R,рўйхат!$CY:$CY,$B$424,рўйхат!$B:$B,$C409)</f>
        <v/>
      </c>
      <c r="T409" s="36">
        <f>SUMIFS(рўйхат!S:S,рўйхат!$CY:$CY,$B$424,рўйхат!$B:$B,$C409)</f>
        <v/>
      </c>
      <c r="U409" s="35">
        <f>SUMIFS(рўйхат!T:T,рўйхат!$CY:$CY,$B$424,рўйхат!$B:$B,$C409)</f>
        <v/>
      </c>
      <c r="V409" s="36">
        <f>SUMIFS(рўйхат!U:U,рўйхат!$CY:$CY,$B$424,рўйхат!$B:$B,$C409)</f>
        <v/>
      </c>
      <c r="W409" s="35">
        <f>SUMIFS(рўйхат!V:V,рўйхат!$CY:$CY,$B$424,рўйхат!$B:$B,$C409)</f>
        <v/>
      </c>
      <c r="X409" s="36">
        <f>SUMIFS(рўйхат!W:W,рўйхат!$CY:$CY,$B$424,рўйхат!$B:$B,$C409)</f>
        <v/>
      </c>
      <c r="Y409" s="35">
        <f>SUMIFS(рўйхат!X:X,рўйхат!$CY:$CY,$B$424,рўйхат!$B:$B,$C409)</f>
        <v/>
      </c>
      <c r="Z409" s="36">
        <f>SUMIFS(рўйхат!Y:Y,рўйхат!$CY:$CY,$B$424,рўйхат!$B:$B,$C409)</f>
        <v/>
      </c>
      <c r="AA409" s="35">
        <f>SUMIFS(рўйхат!Z:Z,рўйхат!$CY:$CY,$B$424,рўйхат!$B:$B,$C409)</f>
        <v/>
      </c>
      <c r="AB409" s="36">
        <f>SUMIFS(рўйхат!AA:AA,рўйхат!$CY:$CY,$B$424,рўйхат!$B:$B,$C409)</f>
        <v/>
      </c>
      <c r="AC409" s="35">
        <f>SUMIFS(рўйхат!AB:AB,рўйхат!$CY:$CY,$B$424,рўйхат!$B:$B,$C409)</f>
        <v/>
      </c>
      <c r="AD409" s="36">
        <f>SUMIFS(рўйхат!AC:AC,рўйхат!$CY:$CY,$B$424,рўйхат!$B:$B,$C409)</f>
        <v/>
      </c>
      <c r="AE409" s="35">
        <f>SUMIFS(рўйхат!AD:AD,рўйхат!$CY:$CY,$B$424,рўйхат!$B:$B,$C409)</f>
        <v/>
      </c>
      <c r="AF409" s="36">
        <f>SUMIFS(рўйхат!AE:AE,рўйхат!$CY:$CY,$B$424,рўйхат!$B:$B,$C409)</f>
        <v/>
      </c>
      <c r="AG409" s="35">
        <f>SUMIFS(рўйхат!AH:AH,рўйхат!$CY:$CY,$B$424,рўйхат!$B:$B,$C409)</f>
        <v/>
      </c>
      <c r="AH409" s="36">
        <f>SUMIFS(рўйхат!AI:AI,рўйхат!$CY:$CY,$B$424,рўйхат!$B:$B,$C409)</f>
        <v/>
      </c>
      <c r="AI409" s="35">
        <f>SUMIFS(рўйхат!AJ:AJ,рўйхат!$CY:$CY,$B$424,рўйхат!$B:$B,$C409)</f>
        <v/>
      </c>
      <c r="AJ409" s="36">
        <f>SUMIFS(рўйхат!AK:AK,рўйхат!$CY:$CY,$B$424,рўйхат!$B:$B,$C409)</f>
        <v/>
      </c>
      <c r="AK409" s="35">
        <f>SUMIFS(рўйхат!AL:AL,рўйхат!$CY:$CY,$B$424,рўйхат!$B:$B,$C409)</f>
        <v/>
      </c>
      <c r="AL409" s="36">
        <f>SUMIFS(рўйхат!AM:AM,рўйхат!$CY:$CY,$B$424,рўйхат!$B:$B,$C409)</f>
        <v/>
      </c>
      <c r="AM409" s="77">
        <f>IFERROR(Q409/E409,0)</f>
        <v/>
      </c>
      <c r="AN409" s="77">
        <f>IFERROR(R409/F409,0)</f>
        <v/>
      </c>
      <c r="AO409" s="35">
        <f>SUMIFS(рўйхат!AX:AX,рўйхат!$CY:$CY,$B$424,рўйхат!$B:$B,$C409)</f>
        <v/>
      </c>
      <c r="AP409" s="36">
        <f>SUMIFS(рўйхат!AY:AY,рўйхат!$CY:$CY,$B$424,рўйхат!$B:$B,$C409)</f>
        <v/>
      </c>
      <c r="AQ409" s="35">
        <f>SUMIFS(рўйхат!AZ:AZ,рўйхат!$CY:$CY,$B$424,рўйхат!$B:$B,$C409)</f>
        <v/>
      </c>
      <c r="AR409" s="36">
        <f>SUMIFS(рўйхат!BA:BA,рўйхат!$CY:$CY,$B$424,рўйхат!$B:$B,$C409)</f>
        <v/>
      </c>
      <c r="AS409" s="35">
        <f>SUMIFS(рўйхат!BB:BB,рўйхат!$CY:$CY,$B$424,рўйхат!$B:$B,$C409)</f>
        <v/>
      </c>
      <c r="AT409" s="36">
        <f>SUMIFS(рўйхат!BC:BC,рўйхат!$CY:$CY,$B$424,рўйхат!$B:$B,$C409)</f>
        <v/>
      </c>
      <c r="AU409" s="35">
        <f>SUMIFS(рўйхат!BD:BD,рўйхат!$CY:$CY,$B$424,рўйхат!$B:$B,$C409)</f>
        <v/>
      </c>
      <c r="AV409" s="36">
        <f>SUMIFS(рўйхат!BE:BE,рўйхат!$CY:$CY,$B$424,рўйхат!$B:$B,$C409)</f>
        <v/>
      </c>
      <c r="AW409" s="35">
        <f>SUMIFS(рўйхат!BF:BF,рўйхат!$CY:$CY,$B$424,рўйхат!$B:$B,$C409)</f>
        <v/>
      </c>
      <c r="AX409" s="36">
        <f>SUMIFS(рўйхат!BG:BG,рўйхат!$CY:$CY,$B$424,рўйхат!$B:$B,$C409)</f>
        <v/>
      </c>
      <c r="AY409" s="35">
        <f>SUMIFS(рўйхат!BH:BH,рўйхат!$CY:$CY,$B$424,рўйхат!$B:$B,$C409)</f>
        <v/>
      </c>
      <c r="AZ409" s="36">
        <f>SUMIFS(рўйхат!BI:BI,рўйхат!$CY:$CY,$B$424,рўйхат!$B:$B,$C409)</f>
        <v/>
      </c>
      <c r="BA409" s="35">
        <f>SUMIFS(рўйхат!BJ:BJ,рўйхат!$CY:$CY,$B$424,рўйхат!$B:$B,$C409)</f>
        <v/>
      </c>
      <c r="BB409" s="36">
        <f>SUMIFS(рўйхат!BK:BK,рўйхат!$CY:$CY,$B$424,рўйхат!$B:$B,$C409)</f>
        <v/>
      </c>
      <c r="BC409" s="77">
        <f>IFERROR(AO409/E409,0)</f>
        <v/>
      </c>
      <c r="BD409" s="77">
        <f>IFERROR(AP409/F409,0)</f>
        <v/>
      </c>
      <c r="BE409" s="35">
        <f>SUMIFS(рўйхат!BL:BL,рўйхат!$CY:$CY,$B$424,рўйхат!$B:$B,$C409)</f>
        <v/>
      </c>
      <c r="BF409" s="36">
        <f>SUMIFS(рўйхат!BM:BM,рўйхат!$CY:$CY,$B$424,рўйхат!$B:$B,$C409)</f>
        <v/>
      </c>
      <c r="BG409" s="35">
        <f>SUMIFS(рўйхат!BN:BN,рўйхат!$CY:$CY,$B$424,рўйхат!$B:$B,$C409)</f>
        <v/>
      </c>
      <c r="BH409" s="36">
        <f>SUMIFS(рўйхат!BO:BO,рўйхат!$CY:$CY,$B$424,рўйхат!$B:$B,$C409)</f>
        <v/>
      </c>
      <c r="BI409" s="35">
        <f>SUMIFS(рўйхат!BP:BP,рўйхат!$CY:$CY,$B$424,рўйхат!$B:$B,$C409)</f>
        <v/>
      </c>
      <c r="BJ409" s="36">
        <f>SUMIFS(рўйхат!BQ:BQ,рўйхат!$CY:$CY,$B$424,рўйхат!$B:$B,$C409)</f>
        <v/>
      </c>
      <c r="BK409" s="35">
        <f>SUMIFS(рўйхат!BR:BR,рўйхат!$CY:$CY,$B$424,рўйхат!$B:$B,$C409)</f>
        <v/>
      </c>
      <c r="BL409" s="36">
        <f>SUMIFS(рўйхат!BS:BS,рўйхат!$CY:$CY,$B$424,рўйхат!$B:$B,$C409)</f>
        <v/>
      </c>
      <c r="BM409" s="35">
        <f>SUMIFS(рўйхат!BT:BT,рўйхат!$CY:$CY,$B$424,рўйхат!$B:$B,$C409)</f>
        <v/>
      </c>
      <c r="BN409" s="36">
        <f>SUMIFS(рўйхат!BU:BU,рўйхат!$CY:$CY,$B$424,рўйхат!$B:$B,$C409)</f>
        <v/>
      </c>
      <c r="BO409" s="35">
        <f>SUMIFS(рўйхат!BX:BX,рўйхат!$CY:$CY,$B$424,рўйхат!$B:$B,$C409)</f>
        <v/>
      </c>
      <c r="BP409" s="36">
        <f>SUMIFS(рўйхат!BY:BY,рўйхат!$CY:$CY,$B$424,рўйхат!$B:$B,$C409)</f>
        <v/>
      </c>
      <c r="BQ409" s="35">
        <f>SUMIFS(рўйхат!BZ:BZ,рўйхат!$CY:$CY,$B$424,рўйхат!$B:$B,$C409)</f>
        <v/>
      </c>
      <c r="BR409" s="36">
        <f>SUMIFS(рўйхат!CA:CA,рўйхат!$CY:$CY,$B$424,рўйхат!$B:$B,$C409)</f>
        <v/>
      </c>
      <c r="BS409" s="35">
        <f>SUMIFS(рўйхат!CB:CB,рўйхат!$CY:$CY,$B$424,рўйхат!$B:$B,$C409)</f>
        <v/>
      </c>
      <c r="BT409" s="36">
        <f>SUMIFS(рўйхат!CC:CC,рўйхат!$CY:$CY,$B$424,рўйхат!$B:$B,$C409)</f>
        <v/>
      </c>
      <c r="BU409" s="35">
        <f>SUMIFS(рўйхат!CD:CD,рўйхат!$CY:$CY,$B$424,рўйхат!$B:$B,$C409)</f>
        <v/>
      </c>
      <c r="BV409" s="36">
        <f>SUMIFS(рўйхат!CE:CE,рўйхат!$CY:$CY,$B$424,рўйхат!$B:$B,$C409)</f>
        <v/>
      </c>
      <c r="BW409" s="35">
        <f>SUMIFS(рўйхат!CH:CH,рўйхат!$CY:$CY,$B$424,рўйхат!$B:$B,$C409)</f>
        <v/>
      </c>
      <c r="BX409" s="36">
        <f>SUMIFS(рўйхат!CI:CI,рўйхат!$CY:$CY,$B$424,рўйхат!$B:$B,$C409)</f>
        <v/>
      </c>
      <c r="BY409" s="35">
        <f>SUMIFS(рўйхат!CJ:CJ,рўйхат!$CY:$CY,$B$424,рўйхат!$B:$B,$C409)</f>
        <v/>
      </c>
      <c r="BZ409" s="36">
        <f>SUMIFS(рўйхат!CK:CK,рўйхат!$CY:$CY,$B$424,рўйхат!$B:$B,$C409)</f>
        <v/>
      </c>
      <c r="CA409" s="35">
        <f>SUMIFS(рўйхат!CL:CL,рўйхат!$CY:$CY,$B$424,рўйхат!$B:$B,$C409)</f>
        <v/>
      </c>
      <c r="CB409" s="36">
        <f>SUMIFS(рўйхат!CM:CM,рўйхат!$CY:$CY,$B$424,рўйхат!$B:$B,$C409)</f>
        <v/>
      </c>
      <c r="CC409" s="35">
        <f>SUMIFS(рўйхат!CN:CN,рўйхат!$CY:$CY,$B$424,рўйхат!$B:$B,$C409)</f>
        <v/>
      </c>
      <c r="CD409" s="36">
        <f>SUMIFS(рўйхат!CO:CO,рўйхат!$CY:$CY,$B$424,рўйхат!$B:$B,$C409)</f>
        <v/>
      </c>
      <c r="CE409" s="77">
        <f>IFERROR(BE409/(Q409+BE409),0)</f>
        <v/>
      </c>
      <c r="CF409" s="78">
        <f>IFERROR(BF409/(R409+BF409),0)</f>
        <v/>
      </c>
      <c r="CG409" s="8">
        <f>COUNTIFS(B:B,B409)</f>
        <v/>
      </c>
    </row>
    <row r="410" hidden="1" outlineLevel="1" ht="17.1" customFormat="1" customHeight="1" s="8">
      <c r="A410" s="15" t="n"/>
      <c r="B410" s="50" t="n">
        <v>18</v>
      </c>
      <c r="C410" s="66" t="inlineStr">
        <is>
          <t>Олий таълим, фан ва инновациялар вазирлиги</t>
        </is>
      </c>
      <c r="D410" s="16" t="n"/>
      <c r="E410" s="35">
        <f>SUMIFS(рўйхат!F:F,рўйхат!$CY:$CY,$B$424,рўйхат!$B:$B,$C410)</f>
        <v/>
      </c>
      <c r="F410" s="36">
        <f>SUMIFS(рўйхат!G:G,рўйхат!$CY:$CY,$B$424,рўйхат!$B:$B,$C410)</f>
        <v/>
      </c>
      <c r="G410" s="35">
        <f>SUMIFS(рўйхат!H:H,рўйхат!$CY:$CY,$B$424,рўйхат!$B:$B,$C410)</f>
        <v/>
      </c>
      <c r="H410" s="36">
        <f>SUMIFS(рўйхат!I:I,рўйхат!$CY:$CY,$B$424,рўйхат!$B:$B,$C410)</f>
        <v/>
      </c>
      <c r="I410" s="35">
        <f>SUMIFS(рўйхат!J:J,рўйхат!$CY:$CY,$B$424,рўйхат!$B:$B,$C410)</f>
        <v/>
      </c>
      <c r="J410" s="36">
        <f>SUMIFS(рўйхат!K:K,рўйхат!$CY:$CY,$B$424,рўйхат!$B:$B,$C410)</f>
        <v/>
      </c>
      <c r="K410" s="35">
        <f>SUMIFS(рўйхат!L:L,рўйхат!$CY:$CY,$B$424,рўйхат!$B:$B,$C410)</f>
        <v/>
      </c>
      <c r="L410" s="36">
        <f>SUMIFS(рўйхат!M:M,рўйхат!$CY:$CY,$B$424,рўйхат!$B:$B,$C410)</f>
        <v/>
      </c>
      <c r="M410" s="35">
        <f>SUMIFS(рўйхат!N:N,рўйхат!$CY:$CY,$B$424,рўйхат!$B:$B,$C410)</f>
        <v/>
      </c>
      <c r="N410" s="36">
        <f>SUMIFS(рўйхат!O:O,рўйхат!$CY:$CY,$B$424,рўйхат!$B:$B,$C410)</f>
        <v/>
      </c>
      <c r="O410" s="34">
        <f>IFERROR(M410/E410,0)</f>
        <v/>
      </c>
      <c r="P410" s="34">
        <f>IFERROR(N410/F410,0)</f>
        <v/>
      </c>
      <c r="Q410" s="35">
        <f>SUMIFS(рўйхат!P:P,рўйхат!$CY:$CY,$B$424,рўйхат!$B:$B,$C410)</f>
        <v/>
      </c>
      <c r="R410" s="36">
        <f>SUMIFS(рўйхат!Q:Q,рўйхат!$CY:$CY,$B$424,рўйхат!$B:$B,$C410)</f>
        <v/>
      </c>
      <c r="S410" s="35">
        <f>SUMIFS(рўйхат!R:R,рўйхат!$CY:$CY,$B$424,рўйхат!$B:$B,$C410)</f>
        <v/>
      </c>
      <c r="T410" s="36">
        <f>SUMIFS(рўйхат!S:S,рўйхат!$CY:$CY,$B$424,рўйхат!$B:$B,$C410)</f>
        <v/>
      </c>
      <c r="U410" s="35">
        <f>SUMIFS(рўйхат!T:T,рўйхат!$CY:$CY,$B$424,рўйхат!$B:$B,$C410)</f>
        <v/>
      </c>
      <c r="V410" s="36">
        <f>SUMIFS(рўйхат!U:U,рўйхат!$CY:$CY,$B$424,рўйхат!$B:$B,$C410)</f>
        <v/>
      </c>
      <c r="W410" s="35">
        <f>SUMIFS(рўйхат!V:V,рўйхат!$CY:$CY,$B$424,рўйхат!$B:$B,$C410)</f>
        <v/>
      </c>
      <c r="X410" s="36">
        <f>SUMIFS(рўйхат!W:W,рўйхат!$CY:$CY,$B$424,рўйхат!$B:$B,$C410)</f>
        <v/>
      </c>
      <c r="Y410" s="35">
        <f>SUMIFS(рўйхат!X:X,рўйхат!$CY:$CY,$B$424,рўйхат!$B:$B,$C410)</f>
        <v/>
      </c>
      <c r="Z410" s="36">
        <f>SUMIFS(рўйхат!Y:Y,рўйхат!$CY:$CY,$B$424,рўйхат!$B:$B,$C410)</f>
        <v/>
      </c>
      <c r="AA410" s="35">
        <f>SUMIFS(рўйхат!Z:Z,рўйхат!$CY:$CY,$B$424,рўйхат!$B:$B,$C410)</f>
        <v/>
      </c>
      <c r="AB410" s="36">
        <f>SUMIFS(рўйхат!AA:AA,рўйхат!$CY:$CY,$B$424,рўйхат!$B:$B,$C410)</f>
        <v/>
      </c>
      <c r="AC410" s="35">
        <f>SUMIFS(рўйхат!AB:AB,рўйхат!$CY:$CY,$B$424,рўйхат!$B:$B,$C410)</f>
        <v/>
      </c>
      <c r="AD410" s="36">
        <f>SUMIFS(рўйхат!AC:AC,рўйхат!$CY:$CY,$B$424,рўйхат!$B:$B,$C410)</f>
        <v/>
      </c>
      <c r="AE410" s="35">
        <f>SUMIFS(рўйхат!AD:AD,рўйхат!$CY:$CY,$B$424,рўйхат!$B:$B,$C410)</f>
        <v/>
      </c>
      <c r="AF410" s="36">
        <f>SUMIFS(рўйхат!AE:AE,рўйхат!$CY:$CY,$B$424,рўйхат!$B:$B,$C410)</f>
        <v/>
      </c>
      <c r="AG410" s="35">
        <f>SUMIFS(рўйхат!AH:AH,рўйхат!$CY:$CY,$B$424,рўйхат!$B:$B,$C410)</f>
        <v/>
      </c>
      <c r="AH410" s="36">
        <f>SUMIFS(рўйхат!AI:AI,рўйхат!$CY:$CY,$B$424,рўйхат!$B:$B,$C410)</f>
        <v/>
      </c>
      <c r="AI410" s="35">
        <f>SUMIFS(рўйхат!AJ:AJ,рўйхат!$CY:$CY,$B$424,рўйхат!$B:$B,$C410)</f>
        <v/>
      </c>
      <c r="AJ410" s="36">
        <f>SUMIFS(рўйхат!AK:AK,рўйхат!$CY:$CY,$B$424,рўйхат!$B:$B,$C410)</f>
        <v/>
      </c>
      <c r="AK410" s="35">
        <f>SUMIFS(рўйхат!AL:AL,рўйхат!$CY:$CY,$B$424,рўйхат!$B:$B,$C410)</f>
        <v/>
      </c>
      <c r="AL410" s="36">
        <f>SUMIFS(рўйхат!AM:AM,рўйхат!$CY:$CY,$B$424,рўйхат!$B:$B,$C410)</f>
        <v/>
      </c>
      <c r="AM410" s="77">
        <f>IFERROR(Q410/E410,0)</f>
        <v/>
      </c>
      <c r="AN410" s="77">
        <f>IFERROR(R410/F410,0)</f>
        <v/>
      </c>
      <c r="AO410" s="35">
        <f>SUMIFS(рўйхат!AX:AX,рўйхат!$CY:$CY,$B$424,рўйхат!$B:$B,$C410)</f>
        <v/>
      </c>
      <c r="AP410" s="36">
        <f>SUMIFS(рўйхат!AY:AY,рўйхат!$CY:$CY,$B$424,рўйхат!$B:$B,$C410)</f>
        <v/>
      </c>
      <c r="AQ410" s="35">
        <f>SUMIFS(рўйхат!AZ:AZ,рўйхат!$CY:$CY,$B$424,рўйхат!$B:$B,$C410)</f>
        <v/>
      </c>
      <c r="AR410" s="36">
        <f>SUMIFS(рўйхат!BA:BA,рўйхат!$CY:$CY,$B$424,рўйхат!$B:$B,$C410)</f>
        <v/>
      </c>
      <c r="AS410" s="35">
        <f>SUMIFS(рўйхат!BB:BB,рўйхат!$CY:$CY,$B$424,рўйхат!$B:$B,$C410)</f>
        <v/>
      </c>
      <c r="AT410" s="36">
        <f>SUMIFS(рўйхат!BC:BC,рўйхат!$CY:$CY,$B$424,рўйхат!$B:$B,$C410)</f>
        <v/>
      </c>
      <c r="AU410" s="35">
        <f>SUMIFS(рўйхат!BD:BD,рўйхат!$CY:$CY,$B$424,рўйхат!$B:$B,$C410)</f>
        <v/>
      </c>
      <c r="AV410" s="36">
        <f>SUMIFS(рўйхат!BE:BE,рўйхат!$CY:$CY,$B$424,рўйхат!$B:$B,$C410)</f>
        <v/>
      </c>
      <c r="AW410" s="35">
        <f>SUMIFS(рўйхат!BF:BF,рўйхат!$CY:$CY,$B$424,рўйхат!$B:$B,$C410)</f>
        <v/>
      </c>
      <c r="AX410" s="36">
        <f>SUMIFS(рўйхат!BG:BG,рўйхат!$CY:$CY,$B$424,рўйхат!$B:$B,$C410)</f>
        <v/>
      </c>
      <c r="AY410" s="35">
        <f>SUMIFS(рўйхат!BH:BH,рўйхат!$CY:$CY,$B$424,рўйхат!$B:$B,$C410)</f>
        <v/>
      </c>
      <c r="AZ410" s="36">
        <f>SUMIFS(рўйхат!BI:BI,рўйхат!$CY:$CY,$B$424,рўйхат!$B:$B,$C410)</f>
        <v/>
      </c>
      <c r="BA410" s="35">
        <f>SUMIFS(рўйхат!BJ:BJ,рўйхат!$CY:$CY,$B$424,рўйхат!$B:$B,$C410)</f>
        <v/>
      </c>
      <c r="BB410" s="36">
        <f>SUMIFS(рўйхат!BK:BK,рўйхат!$CY:$CY,$B$424,рўйхат!$B:$B,$C410)</f>
        <v/>
      </c>
      <c r="BC410" s="77">
        <f>IFERROR(AO410/E410,0)</f>
        <v/>
      </c>
      <c r="BD410" s="77">
        <f>IFERROR(AP410/F410,0)</f>
        <v/>
      </c>
      <c r="BE410" s="35">
        <f>SUMIFS(рўйхат!BL:BL,рўйхат!$CY:$CY,$B$424,рўйхат!$B:$B,$C410)</f>
        <v/>
      </c>
      <c r="BF410" s="36">
        <f>SUMIFS(рўйхат!BM:BM,рўйхат!$CY:$CY,$B$424,рўйхат!$B:$B,$C410)</f>
        <v/>
      </c>
      <c r="BG410" s="35">
        <f>SUMIFS(рўйхат!BN:BN,рўйхат!$CY:$CY,$B$424,рўйхат!$B:$B,$C410)</f>
        <v/>
      </c>
      <c r="BH410" s="36">
        <f>SUMIFS(рўйхат!BO:BO,рўйхат!$CY:$CY,$B$424,рўйхат!$B:$B,$C410)</f>
        <v/>
      </c>
      <c r="BI410" s="35">
        <f>SUMIFS(рўйхат!BP:BP,рўйхат!$CY:$CY,$B$424,рўйхат!$B:$B,$C410)</f>
        <v/>
      </c>
      <c r="BJ410" s="36">
        <f>SUMIFS(рўйхат!BQ:BQ,рўйхат!$CY:$CY,$B$424,рўйхат!$B:$B,$C410)</f>
        <v/>
      </c>
      <c r="BK410" s="35">
        <f>SUMIFS(рўйхат!BR:BR,рўйхат!$CY:$CY,$B$424,рўйхат!$B:$B,$C410)</f>
        <v/>
      </c>
      <c r="BL410" s="36">
        <f>SUMIFS(рўйхат!BS:BS,рўйхат!$CY:$CY,$B$424,рўйхат!$B:$B,$C410)</f>
        <v/>
      </c>
      <c r="BM410" s="35">
        <f>SUMIFS(рўйхат!BT:BT,рўйхат!$CY:$CY,$B$424,рўйхат!$B:$B,$C410)</f>
        <v/>
      </c>
      <c r="BN410" s="36">
        <f>SUMIFS(рўйхат!BU:BU,рўйхат!$CY:$CY,$B$424,рўйхат!$B:$B,$C410)</f>
        <v/>
      </c>
      <c r="BO410" s="35">
        <f>SUMIFS(рўйхат!BX:BX,рўйхат!$CY:$CY,$B$424,рўйхат!$B:$B,$C410)</f>
        <v/>
      </c>
      <c r="BP410" s="36">
        <f>SUMIFS(рўйхат!BY:BY,рўйхат!$CY:$CY,$B$424,рўйхат!$B:$B,$C410)</f>
        <v/>
      </c>
      <c r="BQ410" s="35">
        <f>SUMIFS(рўйхат!BZ:BZ,рўйхат!$CY:$CY,$B$424,рўйхат!$B:$B,$C410)</f>
        <v/>
      </c>
      <c r="BR410" s="36">
        <f>SUMIFS(рўйхат!CA:CA,рўйхат!$CY:$CY,$B$424,рўйхат!$B:$B,$C410)</f>
        <v/>
      </c>
      <c r="BS410" s="35">
        <f>SUMIFS(рўйхат!CB:CB,рўйхат!$CY:$CY,$B$424,рўйхат!$B:$B,$C410)</f>
        <v/>
      </c>
      <c r="BT410" s="36">
        <f>SUMIFS(рўйхат!CC:CC,рўйхат!$CY:$CY,$B$424,рўйхат!$B:$B,$C410)</f>
        <v/>
      </c>
      <c r="BU410" s="35">
        <f>SUMIFS(рўйхат!CD:CD,рўйхат!$CY:$CY,$B$424,рўйхат!$B:$B,$C410)</f>
        <v/>
      </c>
      <c r="BV410" s="36">
        <f>SUMIFS(рўйхат!CE:CE,рўйхат!$CY:$CY,$B$424,рўйхат!$B:$B,$C410)</f>
        <v/>
      </c>
      <c r="BW410" s="35">
        <f>SUMIFS(рўйхат!CH:CH,рўйхат!$CY:$CY,$B$424,рўйхат!$B:$B,$C410)</f>
        <v/>
      </c>
      <c r="BX410" s="36">
        <f>SUMIFS(рўйхат!CI:CI,рўйхат!$CY:$CY,$B$424,рўйхат!$B:$B,$C410)</f>
        <v/>
      </c>
      <c r="BY410" s="35">
        <f>SUMIFS(рўйхат!CJ:CJ,рўйхат!$CY:$CY,$B$424,рўйхат!$B:$B,$C410)</f>
        <v/>
      </c>
      <c r="BZ410" s="36">
        <f>SUMIFS(рўйхат!CK:CK,рўйхат!$CY:$CY,$B$424,рўйхат!$B:$B,$C410)</f>
        <v/>
      </c>
      <c r="CA410" s="35">
        <f>SUMIFS(рўйхат!CL:CL,рўйхат!$CY:$CY,$B$424,рўйхат!$B:$B,$C410)</f>
        <v/>
      </c>
      <c r="CB410" s="36">
        <f>SUMIFS(рўйхат!CM:CM,рўйхат!$CY:$CY,$B$424,рўйхат!$B:$B,$C410)</f>
        <v/>
      </c>
      <c r="CC410" s="35">
        <f>SUMIFS(рўйхат!CN:CN,рўйхат!$CY:$CY,$B$424,рўйхат!$B:$B,$C410)</f>
        <v/>
      </c>
      <c r="CD410" s="36">
        <f>SUMIFS(рўйхат!CO:CO,рўйхат!$CY:$CY,$B$424,рўйхат!$B:$B,$C410)</f>
        <v/>
      </c>
      <c r="CE410" s="77">
        <f>IFERROR(BE410/(Q410+BE410),0)</f>
        <v/>
      </c>
      <c r="CF410" s="78">
        <f>IFERROR(BF410/(R410+BF410),0)</f>
        <v/>
      </c>
      <c r="CG410" s="8">
        <f>COUNTIFS(B:B,B410)</f>
        <v/>
      </c>
    </row>
    <row r="411" hidden="1" outlineLevel="1" ht="33.95" customFormat="1" customHeight="1" s="8">
      <c r="A411" s="15" t="n"/>
      <c r="B411" s="50" t="n">
        <v>19</v>
      </c>
      <c r="C411" s="66" t="inlineStr">
        <is>
          <t>Президент ҳузуридаги Ижтимоий ҳимоя миллий агентлиги</t>
        </is>
      </c>
      <c r="D411" s="16" t="n"/>
      <c r="E411" s="35">
        <f>SUMIFS(рўйхат!F:F,рўйхат!$CY:$CY,$B$424,рўйхат!$B:$B,$C411)</f>
        <v/>
      </c>
      <c r="F411" s="36">
        <f>SUMIFS(рўйхат!G:G,рўйхат!$CY:$CY,$B$424,рўйхат!$B:$B,$C411)</f>
        <v/>
      </c>
      <c r="G411" s="35">
        <f>SUMIFS(рўйхат!H:H,рўйхат!$CY:$CY,$B$424,рўйхат!$B:$B,$C411)</f>
        <v/>
      </c>
      <c r="H411" s="36">
        <f>SUMIFS(рўйхат!I:I,рўйхат!$CY:$CY,$B$424,рўйхат!$B:$B,$C411)</f>
        <v/>
      </c>
      <c r="I411" s="35">
        <f>SUMIFS(рўйхат!J:J,рўйхат!$CY:$CY,$B$424,рўйхат!$B:$B,$C411)</f>
        <v/>
      </c>
      <c r="J411" s="36">
        <f>SUMIFS(рўйхат!K:K,рўйхат!$CY:$CY,$B$424,рўйхат!$B:$B,$C411)</f>
        <v/>
      </c>
      <c r="K411" s="35">
        <f>SUMIFS(рўйхат!L:L,рўйхат!$CY:$CY,$B$424,рўйхат!$B:$B,$C411)</f>
        <v/>
      </c>
      <c r="L411" s="36">
        <f>SUMIFS(рўйхат!M:M,рўйхат!$CY:$CY,$B$424,рўйхат!$B:$B,$C411)</f>
        <v/>
      </c>
      <c r="M411" s="35">
        <f>SUMIFS(рўйхат!N:N,рўйхат!$CY:$CY,$B$424,рўйхат!$B:$B,$C411)</f>
        <v/>
      </c>
      <c r="N411" s="36">
        <f>SUMIFS(рўйхат!O:O,рўйхат!$CY:$CY,$B$424,рўйхат!$B:$B,$C411)</f>
        <v/>
      </c>
      <c r="O411" s="34">
        <f>IFERROR(M411/E411,0)</f>
        <v/>
      </c>
      <c r="P411" s="34">
        <f>IFERROR(N411/F411,0)</f>
        <v/>
      </c>
      <c r="Q411" s="35">
        <f>SUMIFS(рўйхат!P:P,рўйхат!$CY:$CY,$B$424,рўйхат!$B:$B,$C411)</f>
        <v/>
      </c>
      <c r="R411" s="36">
        <f>SUMIFS(рўйхат!Q:Q,рўйхат!$CY:$CY,$B$424,рўйхат!$B:$B,$C411)</f>
        <v/>
      </c>
      <c r="S411" s="35">
        <f>SUMIFS(рўйхат!R:R,рўйхат!$CY:$CY,$B$424,рўйхат!$B:$B,$C411)</f>
        <v/>
      </c>
      <c r="T411" s="36">
        <f>SUMIFS(рўйхат!S:S,рўйхат!$CY:$CY,$B$424,рўйхат!$B:$B,$C411)</f>
        <v/>
      </c>
      <c r="U411" s="35">
        <f>SUMIFS(рўйхат!T:T,рўйхат!$CY:$CY,$B$424,рўйхат!$B:$B,$C411)</f>
        <v/>
      </c>
      <c r="V411" s="36">
        <f>SUMIFS(рўйхат!U:U,рўйхат!$CY:$CY,$B$424,рўйхат!$B:$B,$C411)</f>
        <v/>
      </c>
      <c r="W411" s="35">
        <f>SUMIFS(рўйхат!V:V,рўйхат!$CY:$CY,$B$424,рўйхат!$B:$B,$C411)</f>
        <v/>
      </c>
      <c r="X411" s="36">
        <f>SUMIFS(рўйхат!W:W,рўйхат!$CY:$CY,$B$424,рўйхат!$B:$B,$C411)</f>
        <v/>
      </c>
      <c r="Y411" s="35">
        <f>SUMIFS(рўйхат!X:X,рўйхат!$CY:$CY,$B$424,рўйхат!$B:$B,$C411)</f>
        <v/>
      </c>
      <c r="Z411" s="36">
        <f>SUMIFS(рўйхат!Y:Y,рўйхат!$CY:$CY,$B$424,рўйхат!$B:$B,$C411)</f>
        <v/>
      </c>
      <c r="AA411" s="35">
        <f>SUMIFS(рўйхат!Z:Z,рўйхат!$CY:$CY,$B$424,рўйхат!$B:$B,$C411)</f>
        <v/>
      </c>
      <c r="AB411" s="36">
        <f>SUMIFS(рўйхат!AA:AA,рўйхат!$CY:$CY,$B$424,рўйхат!$B:$B,$C411)</f>
        <v/>
      </c>
      <c r="AC411" s="35">
        <f>SUMIFS(рўйхат!AB:AB,рўйхат!$CY:$CY,$B$424,рўйхат!$B:$B,$C411)</f>
        <v/>
      </c>
      <c r="AD411" s="36">
        <f>SUMIFS(рўйхат!AC:AC,рўйхат!$CY:$CY,$B$424,рўйхат!$B:$B,$C411)</f>
        <v/>
      </c>
      <c r="AE411" s="35">
        <f>SUMIFS(рўйхат!AD:AD,рўйхат!$CY:$CY,$B$424,рўйхат!$B:$B,$C411)</f>
        <v/>
      </c>
      <c r="AF411" s="36">
        <f>SUMIFS(рўйхат!AE:AE,рўйхат!$CY:$CY,$B$424,рўйхат!$B:$B,$C411)</f>
        <v/>
      </c>
      <c r="AG411" s="35">
        <f>SUMIFS(рўйхат!AH:AH,рўйхат!$CY:$CY,$B$424,рўйхат!$B:$B,$C411)</f>
        <v/>
      </c>
      <c r="AH411" s="36">
        <f>SUMIFS(рўйхат!AI:AI,рўйхат!$CY:$CY,$B$424,рўйхат!$B:$B,$C411)</f>
        <v/>
      </c>
      <c r="AI411" s="35">
        <f>SUMIFS(рўйхат!AJ:AJ,рўйхат!$CY:$CY,$B$424,рўйхат!$B:$B,$C411)</f>
        <v/>
      </c>
      <c r="AJ411" s="36">
        <f>SUMIFS(рўйхат!AK:AK,рўйхат!$CY:$CY,$B$424,рўйхат!$B:$B,$C411)</f>
        <v/>
      </c>
      <c r="AK411" s="35">
        <f>SUMIFS(рўйхат!AL:AL,рўйхат!$CY:$CY,$B$424,рўйхат!$B:$B,$C411)</f>
        <v/>
      </c>
      <c r="AL411" s="36">
        <f>SUMIFS(рўйхат!AM:AM,рўйхат!$CY:$CY,$B$424,рўйхат!$B:$B,$C411)</f>
        <v/>
      </c>
      <c r="AM411" s="77">
        <f>IFERROR(Q411/E411,0)</f>
        <v/>
      </c>
      <c r="AN411" s="77">
        <f>IFERROR(R411/F411,0)</f>
        <v/>
      </c>
      <c r="AO411" s="35">
        <f>SUMIFS(рўйхат!AX:AX,рўйхат!$CY:$CY,$B$424,рўйхат!$B:$B,$C411)</f>
        <v/>
      </c>
      <c r="AP411" s="36">
        <f>SUMIFS(рўйхат!AY:AY,рўйхат!$CY:$CY,$B$424,рўйхат!$B:$B,$C411)</f>
        <v/>
      </c>
      <c r="AQ411" s="35">
        <f>SUMIFS(рўйхат!AZ:AZ,рўйхат!$CY:$CY,$B$424,рўйхат!$B:$B,$C411)</f>
        <v/>
      </c>
      <c r="AR411" s="36">
        <f>SUMIFS(рўйхат!BA:BA,рўйхат!$CY:$CY,$B$424,рўйхат!$B:$B,$C411)</f>
        <v/>
      </c>
      <c r="AS411" s="35">
        <f>SUMIFS(рўйхат!BB:BB,рўйхат!$CY:$CY,$B$424,рўйхат!$B:$B,$C411)</f>
        <v/>
      </c>
      <c r="AT411" s="36">
        <f>SUMIFS(рўйхат!BC:BC,рўйхат!$CY:$CY,$B$424,рўйхат!$B:$B,$C411)</f>
        <v/>
      </c>
      <c r="AU411" s="35">
        <f>SUMIFS(рўйхат!BD:BD,рўйхат!$CY:$CY,$B$424,рўйхат!$B:$B,$C411)</f>
        <v/>
      </c>
      <c r="AV411" s="36">
        <f>SUMIFS(рўйхат!BE:BE,рўйхат!$CY:$CY,$B$424,рўйхат!$B:$B,$C411)</f>
        <v/>
      </c>
      <c r="AW411" s="35">
        <f>SUMIFS(рўйхат!BF:BF,рўйхат!$CY:$CY,$B$424,рўйхат!$B:$B,$C411)</f>
        <v/>
      </c>
      <c r="AX411" s="36">
        <f>SUMIFS(рўйхат!BG:BG,рўйхат!$CY:$CY,$B$424,рўйхат!$B:$B,$C411)</f>
        <v/>
      </c>
      <c r="AY411" s="35">
        <f>SUMIFS(рўйхат!BH:BH,рўйхат!$CY:$CY,$B$424,рўйхат!$B:$B,$C411)</f>
        <v/>
      </c>
      <c r="AZ411" s="36">
        <f>SUMIFS(рўйхат!BI:BI,рўйхат!$CY:$CY,$B$424,рўйхат!$B:$B,$C411)</f>
        <v/>
      </c>
      <c r="BA411" s="35">
        <f>SUMIFS(рўйхат!BJ:BJ,рўйхат!$CY:$CY,$B$424,рўйхат!$B:$B,$C411)</f>
        <v/>
      </c>
      <c r="BB411" s="36">
        <f>SUMIFS(рўйхат!BK:BK,рўйхат!$CY:$CY,$B$424,рўйхат!$B:$B,$C411)</f>
        <v/>
      </c>
      <c r="BC411" s="77">
        <f>IFERROR(AO411/E411,0)</f>
        <v/>
      </c>
      <c r="BD411" s="77">
        <f>IFERROR(AP411/F411,0)</f>
        <v/>
      </c>
      <c r="BE411" s="35">
        <f>SUMIFS(рўйхат!BL:BL,рўйхат!$CY:$CY,$B$424,рўйхат!$B:$B,$C411)</f>
        <v/>
      </c>
      <c r="BF411" s="36">
        <f>SUMIFS(рўйхат!BM:BM,рўйхат!$CY:$CY,$B$424,рўйхат!$B:$B,$C411)</f>
        <v/>
      </c>
      <c r="BG411" s="35">
        <f>SUMIFS(рўйхат!BN:BN,рўйхат!$CY:$CY,$B$424,рўйхат!$B:$B,$C411)</f>
        <v/>
      </c>
      <c r="BH411" s="36">
        <f>SUMIFS(рўйхат!BO:BO,рўйхат!$CY:$CY,$B$424,рўйхат!$B:$B,$C411)</f>
        <v/>
      </c>
      <c r="BI411" s="35">
        <f>SUMIFS(рўйхат!BP:BP,рўйхат!$CY:$CY,$B$424,рўйхат!$B:$B,$C411)</f>
        <v/>
      </c>
      <c r="BJ411" s="36">
        <f>SUMIFS(рўйхат!BQ:BQ,рўйхат!$CY:$CY,$B$424,рўйхат!$B:$B,$C411)</f>
        <v/>
      </c>
      <c r="BK411" s="35">
        <f>SUMIFS(рўйхат!BR:BR,рўйхат!$CY:$CY,$B$424,рўйхат!$B:$B,$C411)</f>
        <v/>
      </c>
      <c r="BL411" s="36">
        <f>SUMIFS(рўйхат!BS:BS,рўйхат!$CY:$CY,$B$424,рўйхат!$B:$B,$C411)</f>
        <v/>
      </c>
      <c r="BM411" s="35">
        <f>SUMIFS(рўйхат!BT:BT,рўйхат!$CY:$CY,$B$424,рўйхат!$B:$B,$C411)</f>
        <v/>
      </c>
      <c r="BN411" s="36">
        <f>SUMIFS(рўйхат!BU:BU,рўйхат!$CY:$CY,$B$424,рўйхат!$B:$B,$C411)</f>
        <v/>
      </c>
      <c r="BO411" s="35">
        <f>SUMIFS(рўйхат!BX:BX,рўйхат!$CY:$CY,$B$424,рўйхат!$B:$B,$C411)</f>
        <v/>
      </c>
      <c r="BP411" s="36">
        <f>SUMIFS(рўйхат!BY:BY,рўйхат!$CY:$CY,$B$424,рўйхат!$B:$B,$C411)</f>
        <v/>
      </c>
      <c r="BQ411" s="35">
        <f>SUMIFS(рўйхат!BZ:BZ,рўйхат!$CY:$CY,$B$424,рўйхат!$B:$B,$C411)</f>
        <v/>
      </c>
      <c r="BR411" s="36">
        <f>SUMIFS(рўйхат!CA:CA,рўйхат!$CY:$CY,$B$424,рўйхат!$B:$B,$C411)</f>
        <v/>
      </c>
      <c r="BS411" s="35">
        <f>SUMIFS(рўйхат!CB:CB,рўйхат!$CY:$CY,$B$424,рўйхат!$B:$B,$C411)</f>
        <v/>
      </c>
      <c r="BT411" s="36">
        <f>SUMIFS(рўйхат!CC:CC,рўйхат!$CY:$CY,$B$424,рўйхат!$B:$B,$C411)</f>
        <v/>
      </c>
      <c r="BU411" s="35">
        <f>SUMIFS(рўйхат!CD:CD,рўйхат!$CY:$CY,$B$424,рўйхат!$B:$B,$C411)</f>
        <v/>
      </c>
      <c r="BV411" s="36">
        <f>SUMIFS(рўйхат!CE:CE,рўйхат!$CY:$CY,$B$424,рўйхат!$B:$B,$C411)</f>
        <v/>
      </c>
      <c r="BW411" s="35">
        <f>SUMIFS(рўйхат!CH:CH,рўйхат!$CY:$CY,$B$424,рўйхат!$B:$B,$C411)</f>
        <v/>
      </c>
      <c r="BX411" s="36">
        <f>SUMIFS(рўйхат!CI:CI,рўйхат!$CY:$CY,$B$424,рўйхат!$B:$B,$C411)</f>
        <v/>
      </c>
      <c r="BY411" s="35">
        <f>SUMIFS(рўйхат!CJ:CJ,рўйхат!$CY:$CY,$B$424,рўйхат!$B:$B,$C411)</f>
        <v/>
      </c>
      <c r="BZ411" s="36">
        <f>SUMIFS(рўйхат!CK:CK,рўйхат!$CY:$CY,$B$424,рўйхат!$B:$B,$C411)</f>
        <v/>
      </c>
      <c r="CA411" s="35">
        <f>SUMIFS(рўйхат!CL:CL,рўйхат!$CY:$CY,$B$424,рўйхат!$B:$B,$C411)</f>
        <v/>
      </c>
      <c r="CB411" s="36">
        <f>SUMIFS(рўйхат!CM:CM,рўйхат!$CY:$CY,$B$424,рўйхат!$B:$B,$C411)</f>
        <v/>
      </c>
      <c r="CC411" s="35">
        <f>SUMIFS(рўйхат!CN:CN,рўйхат!$CY:$CY,$B$424,рўйхат!$B:$B,$C411)</f>
        <v/>
      </c>
      <c r="CD411" s="36">
        <f>SUMIFS(рўйхат!CO:CO,рўйхат!$CY:$CY,$B$424,рўйхат!$B:$B,$C411)</f>
        <v/>
      </c>
      <c r="CE411" s="77">
        <f>IFERROR(BE411/(Q411+BE411),0)</f>
        <v/>
      </c>
      <c r="CF411" s="78">
        <f>IFERROR(BF411/(R411+BF411),0)</f>
        <v/>
      </c>
      <c r="CG411" s="8">
        <f>COUNTIFS(B:B,B411)</f>
        <v/>
      </c>
    </row>
    <row r="412" hidden="1" outlineLevel="1" ht="33.95" customFormat="1" customHeight="1" s="8">
      <c r="A412" s="15" t="n"/>
      <c r="B412" s="50" t="n">
        <v>20</v>
      </c>
      <c r="C412" s="66" t="inlineStr">
        <is>
          <t>Рақобатни ривожлантириш ва истеъмолчилар ҳуқуқларини ҳимоя қилиш қўмитаси</t>
        </is>
      </c>
      <c r="D412" s="16" t="n"/>
      <c r="E412" s="35">
        <f>SUMIFS(рўйхат!F:F,рўйхат!$CY:$CY,$B$424,рўйхат!$B:$B,$C412)</f>
        <v/>
      </c>
      <c r="F412" s="36">
        <f>SUMIFS(рўйхат!G:G,рўйхат!$CY:$CY,$B$424,рўйхат!$B:$B,$C412)</f>
        <v/>
      </c>
      <c r="G412" s="35">
        <f>SUMIFS(рўйхат!H:H,рўйхат!$CY:$CY,$B$424,рўйхат!$B:$B,$C412)</f>
        <v/>
      </c>
      <c r="H412" s="36">
        <f>SUMIFS(рўйхат!I:I,рўйхат!$CY:$CY,$B$424,рўйхат!$B:$B,$C412)</f>
        <v/>
      </c>
      <c r="I412" s="35">
        <f>SUMIFS(рўйхат!J:J,рўйхат!$CY:$CY,$B$424,рўйхат!$B:$B,$C412)</f>
        <v/>
      </c>
      <c r="J412" s="36">
        <f>SUMIFS(рўйхат!K:K,рўйхат!$CY:$CY,$B$424,рўйхат!$B:$B,$C412)</f>
        <v/>
      </c>
      <c r="K412" s="35">
        <f>SUMIFS(рўйхат!L:L,рўйхат!$CY:$CY,$B$424,рўйхат!$B:$B,$C412)</f>
        <v/>
      </c>
      <c r="L412" s="36">
        <f>SUMIFS(рўйхат!M:M,рўйхат!$CY:$CY,$B$424,рўйхат!$B:$B,$C412)</f>
        <v/>
      </c>
      <c r="M412" s="35">
        <f>SUMIFS(рўйхат!N:N,рўйхат!$CY:$CY,$B$424,рўйхат!$B:$B,$C412)</f>
        <v/>
      </c>
      <c r="N412" s="36">
        <f>SUMIFS(рўйхат!O:O,рўйхат!$CY:$CY,$B$424,рўйхат!$B:$B,$C412)</f>
        <v/>
      </c>
      <c r="O412" s="34">
        <f>IFERROR(M412/E412,0)</f>
        <v/>
      </c>
      <c r="P412" s="34">
        <f>IFERROR(N412/F412,0)</f>
        <v/>
      </c>
      <c r="Q412" s="35">
        <f>SUMIFS(рўйхат!P:P,рўйхат!$CY:$CY,$B$424,рўйхат!$B:$B,$C412)</f>
        <v/>
      </c>
      <c r="R412" s="36">
        <f>SUMIFS(рўйхат!Q:Q,рўйхат!$CY:$CY,$B$424,рўйхат!$B:$B,$C412)</f>
        <v/>
      </c>
      <c r="S412" s="35">
        <f>SUMIFS(рўйхат!R:R,рўйхат!$CY:$CY,$B$424,рўйхат!$B:$B,$C412)</f>
        <v/>
      </c>
      <c r="T412" s="36">
        <f>SUMIFS(рўйхат!S:S,рўйхат!$CY:$CY,$B$424,рўйхат!$B:$B,$C412)</f>
        <v/>
      </c>
      <c r="U412" s="35">
        <f>SUMIFS(рўйхат!T:T,рўйхат!$CY:$CY,$B$424,рўйхат!$B:$B,$C412)</f>
        <v/>
      </c>
      <c r="V412" s="36">
        <f>SUMIFS(рўйхат!U:U,рўйхат!$CY:$CY,$B$424,рўйхат!$B:$B,$C412)</f>
        <v/>
      </c>
      <c r="W412" s="35">
        <f>SUMIFS(рўйхат!V:V,рўйхат!$CY:$CY,$B$424,рўйхат!$B:$B,$C412)</f>
        <v/>
      </c>
      <c r="X412" s="36">
        <f>SUMIFS(рўйхат!W:W,рўйхат!$CY:$CY,$B$424,рўйхат!$B:$B,$C412)</f>
        <v/>
      </c>
      <c r="Y412" s="35">
        <f>SUMIFS(рўйхат!X:X,рўйхат!$CY:$CY,$B$424,рўйхат!$B:$B,$C412)</f>
        <v/>
      </c>
      <c r="Z412" s="36">
        <f>SUMIFS(рўйхат!Y:Y,рўйхат!$CY:$CY,$B$424,рўйхат!$B:$B,$C412)</f>
        <v/>
      </c>
      <c r="AA412" s="35">
        <f>SUMIFS(рўйхат!Z:Z,рўйхат!$CY:$CY,$B$424,рўйхат!$B:$B,$C412)</f>
        <v/>
      </c>
      <c r="AB412" s="36">
        <f>SUMIFS(рўйхат!AA:AA,рўйхат!$CY:$CY,$B$424,рўйхат!$B:$B,$C412)</f>
        <v/>
      </c>
      <c r="AC412" s="35">
        <f>SUMIFS(рўйхат!AB:AB,рўйхат!$CY:$CY,$B$424,рўйхат!$B:$B,$C412)</f>
        <v/>
      </c>
      <c r="AD412" s="36">
        <f>SUMIFS(рўйхат!AC:AC,рўйхат!$CY:$CY,$B$424,рўйхат!$B:$B,$C412)</f>
        <v/>
      </c>
      <c r="AE412" s="35">
        <f>SUMIFS(рўйхат!AD:AD,рўйхат!$CY:$CY,$B$424,рўйхат!$B:$B,$C412)</f>
        <v/>
      </c>
      <c r="AF412" s="36">
        <f>SUMIFS(рўйхат!AE:AE,рўйхат!$CY:$CY,$B$424,рўйхат!$B:$B,$C412)</f>
        <v/>
      </c>
      <c r="AG412" s="35">
        <f>SUMIFS(рўйхат!AH:AH,рўйхат!$CY:$CY,$B$424,рўйхат!$B:$B,$C412)</f>
        <v/>
      </c>
      <c r="AH412" s="36">
        <f>SUMIFS(рўйхат!AI:AI,рўйхат!$CY:$CY,$B$424,рўйхат!$B:$B,$C412)</f>
        <v/>
      </c>
      <c r="AI412" s="35">
        <f>SUMIFS(рўйхат!AJ:AJ,рўйхат!$CY:$CY,$B$424,рўйхат!$B:$B,$C412)</f>
        <v/>
      </c>
      <c r="AJ412" s="36">
        <f>SUMIFS(рўйхат!AK:AK,рўйхат!$CY:$CY,$B$424,рўйхат!$B:$B,$C412)</f>
        <v/>
      </c>
      <c r="AK412" s="35">
        <f>SUMIFS(рўйхат!AL:AL,рўйхат!$CY:$CY,$B$424,рўйхат!$B:$B,$C412)</f>
        <v/>
      </c>
      <c r="AL412" s="36">
        <f>SUMIFS(рўйхат!AM:AM,рўйхат!$CY:$CY,$B$424,рўйхат!$B:$B,$C412)</f>
        <v/>
      </c>
      <c r="AM412" s="77">
        <f>IFERROR(Q412/E412,0)</f>
        <v/>
      </c>
      <c r="AN412" s="77">
        <f>IFERROR(R412/F412,0)</f>
        <v/>
      </c>
      <c r="AO412" s="35">
        <f>SUMIFS(рўйхат!AX:AX,рўйхат!$CY:$CY,$B$424,рўйхат!$B:$B,$C412)</f>
        <v/>
      </c>
      <c r="AP412" s="36">
        <f>SUMIFS(рўйхат!AY:AY,рўйхат!$CY:$CY,$B$424,рўйхат!$B:$B,$C412)</f>
        <v/>
      </c>
      <c r="AQ412" s="35">
        <f>SUMIFS(рўйхат!AZ:AZ,рўйхат!$CY:$CY,$B$424,рўйхат!$B:$B,$C412)</f>
        <v/>
      </c>
      <c r="AR412" s="36">
        <f>SUMIFS(рўйхат!BA:BA,рўйхат!$CY:$CY,$B$424,рўйхат!$B:$B,$C412)</f>
        <v/>
      </c>
      <c r="AS412" s="35">
        <f>SUMIFS(рўйхат!BB:BB,рўйхат!$CY:$CY,$B$424,рўйхат!$B:$B,$C412)</f>
        <v/>
      </c>
      <c r="AT412" s="36">
        <f>SUMIFS(рўйхат!BC:BC,рўйхат!$CY:$CY,$B$424,рўйхат!$B:$B,$C412)</f>
        <v/>
      </c>
      <c r="AU412" s="35">
        <f>SUMIFS(рўйхат!BD:BD,рўйхат!$CY:$CY,$B$424,рўйхат!$B:$B,$C412)</f>
        <v/>
      </c>
      <c r="AV412" s="36">
        <f>SUMIFS(рўйхат!BE:BE,рўйхат!$CY:$CY,$B$424,рўйхат!$B:$B,$C412)</f>
        <v/>
      </c>
      <c r="AW412" s="35">
        <f>SUMIFS(рўйхат!BF:BF,рўйхат!$CY:$CY,$B$424,рўйхат!$B:$B,$C412)</f>
        <v/>
      </c>
      <c r="AX412" s="36">
        <f>SUMIFS(рўйхат!BG:BG,рўйхат!$CY:$CY,$B$424,рўйхат!$B:$B,$C412)</f>
        <v/>
      </c>
      <c r="AY412" s="35">
        <f>SUMIFS(рўйхат!BH:BH,рўйхат!$CY:$CY,$B$424,рўйхат!$B:$B,$C412)</f>
        <v/>
      </c>
      <c r="AZ412" s="36">
        <f>SUMIFS(рўйхат!BI:BI,рўйхат!$CY:$CY,$B$424,рўйхат!$B:$B,$C412)</f>
        <v/>
      </c>
      <c r="BA412" s="35">
        <f>SUMIFS(рўйхат!BJ:BJ,рўйхат!$CY:$CY,$B$424,рўйхат!$B:$B,$C412)</f>
        <v/>
      </c>
      <c r="BB412" s="36">
        <f>SUMIFS(рўйхат!BK:BK,рўйхат!$CY:$CY,$B$424,рўйхат!$B:$B,$C412)</f>
        <v/>
      </c>
      <c r="BC412" s="77">
        <f>IFERROR(AO412/E412,0)</f>
        <v/>
      </c>
      <c r="BD412" s="77">
        <f>IFERROR(AP412/F412,0)</f>
        <v/>
      </c>
      <c r="BE412" s="35">
        <f>SUMIFS(рўйхат!BL:BL,рўйхат!$CY:$CY,$B$424,рўйхат!$B:$B,$C412)</f>
        <v/>
      </c>
      <c r="BF412" s="36">
        <f>SUMIFS(рўйхат!BM:BM,рўйхат!$CY:$CY,$B$424,рўйхат!$B:$B,$C412)</f>
        <v/>
      </c>
      <c r="BG412" s="35">
        <f>SUMIFS(рўйхат!BN:BN,рўйхат!$CY:$CY,$B$424,рўйхат!$B:$B,$C412)</f>
        <v/>
      </c>
      <c r="BH412" s="36">
        <f>SUMIFS(рўйхат!BO:BO,рўйхат!$CY:$CY,$B$424,рўйхат!$B:$B,$C412)</f>
        <v/>
      </c>
      <c r="BI412" s="35">
        <f>SUMIFS(рўйхат!BP:BP,рўйхат!$CY:$CY,$B$424,рўйхат!$B:$B,$C412)</f>
        <v/>
      </c>
      <c r="BJ412" s="36">
        <f>SUMIFS(рўйхат!BQ:BQ,рўйхат!$CY:$CY,$B$424,рўйхат!$B:$B,$C412)</f>
        <v/>
      </c>
      <c r="BK412" s="35">
        <f>SUMIFS(рўйхат!BR:BR,рўйхат!$CY:$CY,$B$424,рўйхат!$B:$B,$C412)</f>
        <v/>
      </c>
      <c r="BL412" s="36">
        <f>SUMIFS(рўйхат!BS:BS,рўйхат!$CY:$CY,$B$424,рўйхат!$B:$B,$C412)</f>
        <v/>
      </c>
      <c r="BM412" s="35">
        <f>SUMIFS(рўйхат!BT:BT,рўйхат!$CY:$CY,$B$424,рўйхат!$B:$B,$C412)</f>
        <v/>
      </c>
      <c r="BN412" s="36">
        <f>SUMIFS(рўйхат!BU:BU,рўйхат!$CY:$CY,$B$424,рўйхат!$B:$B,$C412)</f>
        <v/>
      </c>
      <c r="BO412" s="35">
        <f>SUMIFS(рўйхат!BX:BX,рўйхат!$CY:$CY,$B$424,рўйхат!$B:$B,$C412)</f>
        <v/>
      </c>
      <c r="BP412" s="36">
        <f>SUMIFS(рўйхат!BY:BY,рўйхат!$CY:$CY,$B$424,рўйхат!$B:$B,$C412)</f>
        <v/>
      </c>
      <c r="BQ412" s="35">
        <f>SUMIFS(рўйхат!BZ:BZ,рўйхат!$CY:$CY,$B$424,рўйхат!$B:$B,$C412)</f>
        <v/>
      </c>
      <c r="BR412" s="36">
        <f>SUMIFS(рўйхат!CA:CA,рўйхат!$CY:$CY,$B$424,рўйхат!$B:$B,$C412)</f>
        <v/>
      </c>
      <c r="BS412" s="35">
        <f>SUMIFS(рўйхат!CB:CB,рўйхат!$CY:$CY,$B$424,рўйхат!$B:$B,$C412)</f>
        <v/>
      </c>
      <c r="BT412" s="36">
        <f>SUMIFS(рўйхат!CC:CC,рўйхат!$CY:$CY,$B$424,рўйхат!$B:$B,$C412)</f>
        <v/>
      </c>
      <c r="BU412" s="35">
        <f>SUMIFS(рўйхат!CD:CD,рўйхат!$CY:$CY,$B$424,рўйхат!$B:$B,$C412)</f>
        <v/>
      </c>
      <c r="BV412" s="36">
        <f>SUMIFS(рўйхат!CE:CE,рўйхат!$CY:$CY,$B$424,рўйхат!$B:$B,$C412)</f>
        <v/>
      </c>
      <c r="BW412" s="35">
        <f>SUMIFS(рўйхат!CH:CH,рўйхат!$CY:$CY,$B$424,рўйхат!$B:$B,$C412)</f>
        <v/>
      </c>
      <c r="BX412" s="36">
        <f>SUMIFS(рўйхат!CI:CI,рўйхат!$CY:$CY,$B$424,рўйхат!$B:$B,$C412)</f>
        <v/>
      </c>
      <c r="BY412" s="35">
        <f>SUMIFS(рўйхат!CJ:CJ,рўйхат!$CY:$CY,$B$424,рўйхат!$B:$B,$C412)</f>
        <v/>
      </c>
      <c r="BZ412" s="36">
        <f>SUMIFS(рўйхат!CK:CK,рўйхат!$CY:$CY,$B$424,рўйхат!$B:$B,$C412)</f>
        <v/>
      </c>
      <c r="CA412" s="35">
        <f>SUMIFS(рўйхат!CL:CL,рўйхат!$CY:$CY,$B$424,рўйхат!$B:$B,$C412)</f>
        <v/>
      </c>
      <c r="CB412" s="36">
        <f>SUMIFS(рўйхат!CM:CM,рўйхат!$CY:$CY,$B$424,рўйхат!$B:$B,$C412)</f>
        <v/>
      </c>
      <c r="CC412" s="35">
        <f>SUMIFS(рўйхат!CN:CN,рўйхат!$CY:$CY,$B$424,рўйхат!$B:$B,$C412)</f>
        <v/>
      </c>
      <c r="CD412" s="36">
        <f>SUMIFS(рўйхат!CO:CO,рўйхат!$CY:$CY,$B$424,рўйхат!$B:$B,$C412)</f>
        <v/>
      </c>
      <c r="CE412" s="77">
        <f>IFERROR(BE412/(Q412+BE412),0)</f>
        <v/>
      </c>
      <c r="CF412" s="78">
        <f>IFERROR(BF412/(R412+BF412),0)</f>
        <v/>
      </c>
      <c r="CG412" s="8">
        <f>COUNTIFS(B:B,B412)</f>
        <v/>
      </c>
    </row>
    <row r="413" hidden="1" outlineLevel="1" ht="17.1" customFormat="1" customHeight="1" s="8">
      <c r="A413" s="33" t="n"/>
      <c r="B413" s="50" t="n">
        <v>21</v>
      </c>
      <c r="C413" s="66" t="inlineStr">
        <is>
          <t>Соғлиқни сақлаш вазирлиги</t>
        </is>
      </c>
      <c r="D413" s="16" t="n"/>
      <c r="E413" s="35">
        <f>SUMIFS(рўйхат!F:F,рўйхат!$CY:$CY,$B$424,рўйхат!$B:$B,$C413)</f>
        <v/>
      </c>
      <c r="F413" s="36">
        <f>SUMIFS(рўйхат!G:G,рўйхат!$CY:$CY,$B$424,рўйхат!$B:$B,$C413)</f>
        <v/>
      </c>
      <c r="G413" s="35">
        <f>SUMIFS(рўйхат!H:H,рўйхат!$CY:$CY,$B$424,рўйхат!$B:$B,$C413)</f>
        <v/>
      </c>
      <c r="H413" s="36">
        <f>SUMIFS(рўйхат!I:I,рўйхат!$CY:$CY,$B$424,рўйхат!$B:$B,$C413)</f>
        <v/>
      </c>
      <c r="I413" s="35">
        <f>SUMIFS(рўйхат!J:J,рўйхат!$CY:$CY,$B$424,рўйхат!$B:$B,$C413)</f>
        <v/>
      </c>
      <c r="J413" s="36">
        <f>SUMIFS(рўйхат!K:K,рўйхат!$CY:$CY,$B$424,рўйхат!$B:$B,$C413)</f>
        <v/>
      </c>
      <c r="K413" s="35">
        <f>SUMIFS(рўйхат!L:L,рўйхат!$CY:$CY,$B$424,рўйхат!$B:$B,$C413)</f>
        <v/>
      </c>
      <c r="L413" s="36">
        <f>SUMIFS(рўйхат!M:M,рўйхат!$CY:$CY,$B$424,рўйхат!$B:$B,$C413)</f>
        <v/>
      </c>
      <c r="M413" s="35">
        <f>SUMIFS(рўйхат!N:N,рўйхат!$CY:$CY,$B$424,рўйхат!$B:$B,$C413)</f>
        <v/>
      </c>
      <c r="N413" s="36">
        <f>SUMIFS(рўйхат!O:O,рўйхат!$CY:$CY,$B$424,рўйхат!$B:$B,$C413)</f>
        <v/>
      </c>
      <c r="O413" s="34">
        <f>IFERROR(M413/E413,0)</f>
        <v/>
      </c>
      <c r="P413" s="34">
        <f>IFERROR(N413/F413,0)</f>
        <v/>
      </c>
      <c r="Q413" s="35">
        <f>SUMIFS(рўйхат!P:P,рўйхат!$CY:$CY,$B$424,рўйхат!$B:$B,$C413)</f>
        <v/>
      </c>
      <c r="R413" s="36">
        <f>SUMIFS(рўйхат!Q:Q,рўйхат!$CY:$CY,$B$424,рўйхат!$B:$B,$C413)</f>
        <v/>
      </c>
      <c r="S413" s="35">
        <f>SUMIFS(рўйхат!R:R,рўйхат!$CY:$CY,$B$424,рўйхат!$B:$B,$C413)</f>
        <v/>
      </c>
      <c r="T413" s="36">
        <f>SUMIFS(рўйхат!S:S,рўйхат!$CY:$CY,$B$424,рўйхат!$B:$B,$C413)</f>
        <v/>
      </c>
      <c r="U413" s="35">
        <f>SUMIFS(рўйхат!T:T,рўйхат!$CY:$CY,$B$424,рўйхат!$B:$B,$C413)</f>
        <v/>
      </c>
      <c r="V413" s="36">
        <f>SUMIFS(рўйхат!U:U,рўйхат!$CY:$CY,$B$424,рўйхат!$B:$B,$C413)</f>
        <v/>
      </c>
      <c r="W413" s="35">
        <f>SUMIFS(рўйхат!V:V,рўйхат!$CY:$CY,$B$424,рўйхат!$B:$B,$C413)</f>
        <v/>
      </c>
      <c r="X413" s="36">
        <f>SUMIFS(рўйхат!W:W,рўйхат!$CY:$CY,$B$424,рўйхат!$B:$B,$C413)</f>
        <v/>
      </c>
      <c r="Y413" s="35">
        <f>SUMIFS(рўйхат!X:X,рўйхат!$CY:$CY,$B$424,рўйхат!$B:$B,$C413)</f>
        <v/>
      </c>
      <c r="Z413" s="36">
        <f>SUMIFS(рўйхат!Y:Y,рўйхат!$CY:$CY,$B$424,рўйхат!$B:$B,$C413)</f>
        <v/>
      </c>
      <c r="AA413" s="35">
        <f>SUMIFS(рўйхат!Z:Z,рўйхат!$CY:$CY,$B$424,рўйхат!$B:$B,$C413)</f>
        <v/>
      </c>
      <c r="AB413" s="36">
        <f>SUMIFS(рўйхат!AA:AA,рўйхат!$CY:$CY,$B$424,рўйхат!$B:$B,$C413)</f>
        <v/>
      </c>
      <c r="AC413" s="35">
        <f>SUMIFS(рўйхат!AB:AB,рўйхат!$CY:$CY,$B$424,рўйхат!$B:$B,$C413)</f>
        <v/>
      </c>
      <c r="AD413" s="36">
        <f>SUMIFS(рўйхат!AC:AC,рўйхат!$CY:$CY,$B$424,рўйхат!$B:$B,$C413)</f>
        <v/>
      </c>
      <c r="AE413" s="35">
        <f>SUMIFS(рўйхат!AD:AD,рўйхат!$CY:$CY,$B$424,рўйхат!$B:$B,$C413)</f>
        <v/>
      </c>
      <c r="AF413" s="36">
        <f>SUMIFS(рўйхат!AE:AE,рўйхат!$CY:$CY,$B$424,рўйхат!$B:$B,$C413)</f>
        <v/>
      </c>
      <c r="AG413" s="35">
        <f>SUMIFS(рўйхат!AH:AH,рўйхат!$CY:$CY,$B$424,рўйхат!$B:$B,$C413)</f>
        <v/>
      </c>
      <c r="AH413" s="36">
        <f>SUMIFS(рўйхат!AI:AI,рўйхат!$CY:$CY,$B$424,рўйхат!$B:$B,$C413)</f>
        <v/>
      </c>
      <c r="AI413" s="35">
        <f>SUMIFS(рўйхат!AJ:AJ,рўйхат!$CY:$CY,$B$424,рўйхат!$B:$B,$C413)</f>
        <v/>
      </c>
      <c r="AJ413" s="36">
        <f>SUMIFS(рўйхат!AK:AK,рўйхат!$CY:$CY,$B$424,рўйхат!$B:$B,$C413)</f>
        <v/>
      </c>
      <c r="AK413" s="35">
        <f>SUMIFS(рўйхат!AL:AL,рўйхат!$CY:$CY,$B$424,рўйхат!$B:$B,$C413)</f>
        <v/>
      </c>
      <c r="AL413" s="36">
        <f>SUMIFS(рўйхат!AM:AM,рўйхат!$CY:$CY,$B$424,рўйхат!$B:$B,$C413)</f>
        <v/>
      </c>
      <c r="AM413" s="77">
        <f>IFERROR(Q413/E413,0)</f>
        <v/>
      </c>
      <c r="AN413" s="77">
        <f>IFERROR(R413/F413,0)</f>
        <v/>
      </c>
      <c r="AO413" s="35">
        <f>SUMIFS(рўйхат!AX:AX,рўйхат!$CY:$CY,$B$424,рўйхат!$B:$B,$C413)</f>
        <v/>
      </c>
      <c r="AP413" s="36">
        <f>SUMIFS(рўйхат!AY:AY,рўйхат!$CY:$CY,$B$424,рўйхат!$B:$B,$C413)</f>
        <v/>
      </c>
      <c r="AQ413" s="35">
        <f>SUMIFS(рўйхат!AZ:AZ,рўйхат!$CY:$CY,$B$424,рўйхат!$B:$B,$C413)</f>
        <v/>
      </c>
      <c r="AR413" s="36">
        <f>SUMIFS(рўйхат!BA:BA,рўйхат!$CY:$CY,$B$424,рўйхат!$B:$B,$C413)</f>
        <v/>
      </c>
      <c r="AS413" s="35">
        <f>SUMIFS(рўйхат!BB:BB,рўйхат!$CY:$CY,$B$424,рўйхат!$B:$B,$C413)</f>
        <v/>
      </c>
      <c r="AT413" s="36">
        <f>SUMIFS(рўйхат!BC:BC,рўйхат!$CY:$CY,$B$424,рўйхат!$B:$B,$C413)</f>
        <v/>
      </c>
      <c r="AU413" s="35">
        <f>SUMIFS(рўйхат!BD:BD,рўйхат!$CY:$CY,$B$424,рўйхат!$B:$B,$C413)</f>
        <v/>
      </c>
      <c r="AV413" s="36">
        <f>SUMIFS(рўйхат!BE:BE,рўйхат!$CY:$CY,$B$424,рўйхат!$B:$B,$C413)</f>
        <v/>
      </c>
      <c r="AW413" s="35">
        <f>SUMIFS(рўйхат!BF:BF,рўйхат!$CY:$CY,$B$424,рўйхат!$B:$B,$C413)</f>
        <v/>
      </c>
      <c r="AX413" s="36">
        <f>SUMIFS(рўйхат!BG:BG,рўйхат!$CY:$CY,$B$424,рўйхат!$B:$B,$C413)</f>
        <v/>
      </c>
      <c r="AY413" s="35">
        <f>SUMIFS(рўйхат!BH:BH,рўйхат!$CY:$CY,$B$424,рўйхат!$B:$B,$C413)</f>
        <v/>
      </c>
      <c r="AZ413" s="36">
        <f>SUMIFS(рўйхат!BI:BI,рўйхат!$CY:$CY,$B$424,рўйхат!$B:$B,$C413)</f>
        <v/>
      </c>
      <c r="BA413" s="35">
        <f>SUMIFS(рўйхат!BJ:BJ,рўйхат!$CY:$CY,$B$424,рўйхат!$B:$B,$C413)</f>
        <v/>
      </c>
      <c r="BB413" s="36">
        <f>SUMIFS(рўйхат!BK:BK,рўйхат!$CY:$CY,$B$424,рўйхат!$B:$B,$C413)</f>
        <v/>
      </c>
      <c r="BC413" s="77">
        <f>IFERROR(AO413/E413,0)</f>
        <v/>
      </c>
      <c r="BD413" s="77">
        <f>IFERROR(AP413/F413,0)</f>
        <v/>
      </c>
      <c r="BE413" s="35">
        <f>SUMIFS(рўйхат!BL:BL,рўйхат!$CY:$CY,$B$424,рўйхат!$B:$B,$C413)</f>
        <v/>
      </c>
      <c r="BF413" s="36">
        <f>SUMIFS(рўйхат!BM:BM,рўйхат!$CY:$CY,$B$424,рўйхат!$B:$B,$C413)</f>
        <v/>
      </c>
      <c r="BG413" s="35">
        <f>SUMIFS(рўйхат!BN:BN,рўйхат!$CY:$CY,$B$424,рўйхат!$B:$B,$C413)</f>
        <v/>
      </c>
      <c r="BH413" s="36">
        <f>SUMIFS(рўйхат!BO:BO,рўйхат!$CY:$CY,$B$424,рўйхат!$B:$B,$C413)</f>
        <v/>
      </c>
      <c r="BI413" s="35">
        <f>SUMIFS(рўйхат!BP:BP,рўйхат!$CY:$CY,$B$424,рўйхат!$B:$B,$C413)</f>
        <v/>
      </c>
      <c r="BJ413" s="36">
        <f>SUMIFS(рўйхат!BQ:BQ,рўйхат!$CY:$CY,$B$424,рўйхат!$B:$B,$C413)</f>
        <v/>
      </c>
      <c r="BK413" s="35">
        <f>SUMIFS(рўйхат!BR:BR,рўйхат!$CY:$CY,$B$424,рўйхат!$B:$B,$C413)</f>
        <v/>
      </c>
      <c r="BL413" s="36">
        <f>SUMIFS(рўйхат!BS:BS,рўйхат!$CY:$CY,$B$424,рўйхат!$B:$B,$C413)</f>
        <v/>
      </c>
      <c r="BM413" s="35">
        <f>SUMIFS(рўйхат!BT:BT,рўйхат!$CY:$CY,$B$424,рўйхат!$B:$B,$C413)</f>
        <v/>
      </c>
      <c r="BN413" s="36">
        <f>SUMIFS(рўйхат!BU:BU,рўйхат!$CY:$CY,$B$424,рўйхат!$B:$B,$C413)</f>
        <v/>
      </c>
      <c r="BO413" s="35">
        <f>SUMIFS(рўйхат!BX:BX,рўйхат!$CY:$CY,$B$424,рўйхат!$B:$B,$C413)</f>
        <v/>
      </c>
      <c r="BP413" s="36">
        <f>SUMIFS(рўйхат!BY:BY,рўйхат!$CY:$CY,$B$424,рўйхат!$B:$B,$C413)</f>
        <v/>
      </c>
      <c r="BQ413" s="35">
        <f>SUMIFS(рўйхат!BZ:BZ,рўйхат!$CY:$CY,$B$424,рўйхат!$B:$B,$C413)</f>
        <v/>
      </c>
      <c r="BR413" s="36">
        <f>SUMIFS(рўйхат!CA:CA,рўйхат!$CY:$CY,$B$424,рўйхат!$B:$B,$C413)</f>
        <v/>
      </c>
      <c r="BS413" s="35">
        <f>SUMIFS(рўйхат!CB:CB,рўйхат!$CY:$CY,$B$424,рўйхат!$B:$B,$C413)</f>
        <v/>
      </c>
      <c r="BT413" s="36">
        <f>SUMIFS(рўйхат!CC:CC,рўйхат!$CY:$CY,$B$424,рўйхат!$B:$B,$C413)</f>
        <v/>
      </c>
      <c r="BU413" s="35">
        <f>SUMIFS(рўйхат!CD:CD,рўйхат!$CY:$CY,$B$424,рўйхат!$B:$B,$C413)</f>
        <v/>
      </c>
      <c r="BV413" s="36">
        <f>SUMIFS(рўйхат!CE:CE,рўйхат!$CY:$CY,$B$424,рўйхат!$B:$B,$C413)</f>
        <v/>
      </c>
      <c r="BW413" s="35">
        <f>SUMIFS(рўйхат!CH:CH,рўйхат!$CY:$CY,$B$424,рўйхат!$B:$B,$C413)</f>
        <v/>
      </c>
      <c r="BX413" s="36">
        <f>SUMIFS(рўйхат!CI:CI,рўйхат!$CY:$CY,$B$424,рўйхат!$B:$B,$C413)</f>
        <v/>
      </c>
      <c r="BY413" s="35">
        <f>SUMIFS(рўйхат!CJ:CJ,рўйхат!$CY:$CY,$B$424,рўйхат!$B:$B,$C413)</f>
        <v/>
      </c>
      <c r="BZ413" s="36">
        <f>SUMIFS(рўйхат!CK:CK,рўйхат!$CY:$CY,$B$424,рўйхат!$B:$B,$C413)</f>
        <v/>
      </c>
      <c r="CA413" s="35">
        <f>SUMIFS(рўйхат!CL:CL,рўйхат!$CY:$CY,$B$424,рўйхат!$B:$B,$C413)</f>
        <v/>
      </c>
      <c r="CB413" s="36">
        <f>SUMIFS(рўйхат!CM:CM,рўйхат!$CY:$CY,$B$424,рўйхат!$B:$B,$C413)</f>
        <v/>
      </c>
      <c r="CC413" s="35">
        <f>SUMIFS(рўйхат!CN:CN,рўйхат!$CY:$CY,$B$424,рўйхат!$B:$B,$C413)</f>
        <v/>
      </c>
      <c r="CD413" s="36">
        <f>SUMIFS(рўйхат!CO:CO,рўйхат!$CY:$CY,$B$424,рўйхат!$B:$B,$C413)</f>
        <v/>
      </c>
      <c r="CE413" s="77">
        <f>IFERROR(BE413/(Q413+BE413),0)</f>
        <v/>
      </c>
      <c r="CF413" s="78">
        <f>IFERROR(BF413/(R413+BF413),0)</f>
        <v/>
      </c>
      <c r="CG413" s="8">
        <f>COUNTIFS(B:B,B413)</f>
        <v/>
      </c>
    </row>
    <row r="414" hidden="1" outlineLevel="1" ht="17.1" customFormat="1" customHeight="1" s="8">
      <c r="A414" s="33" t="n"/>
      <c r="B414" s="50" t="n">
        <v>22</v>
      </c>
      <c r="C414" s="66" t="inlineStr">
        <is>
          <t>Спорт вазирлиги</t>
        </is>
      </c>
      <c r="D414" s="16" t="n"/>
      <c r="E414" s="35">
        <f>SUMIFS(рўйхат!F:F,рўйхат!$CY:$CY,$B$424,рўйхат!$B:$B,$C414)</f>
        <v/>
      </c>
      <c r="F414" s="36">
        <f>SUMIFS(рўйхат!G:G,рўйхат!$CY:$CY,$B$424,рўйхат!$B:$B,$C414)</f>
        <v/>
      </c>
      <c r="G414" s="35">
        <f>SUMIFS(рўйхат!H:H,рўйхат!$CY:$CY,$B$424,рўйхат!$B:$B,$C414)</f>
        <v/>
      </c>
      <c r="H414" s="36">
        <f>SUMIFS(рўйхат!I:I,рўйхат!$CY:$CY,$B$424,рўйхат!$B:$B,$C414)</f>
        <v/>
      </c>
      <c r="I414" s="35">
        <f>SUMIFS(рўйхат!J:J,рўйхат!$CY:$CY,$B$424,рўйхат!$B:$B,$C414)</f>
        <v/>
      </c>
      <c r="J414" s="36">
        <f>SUMIFS(рўйхат!K:K,рўйхат!$CY:$CY,$B$424,рўйхат!$B:$B,$C414)</f>
        <v/>
      </c>
      <c r="K414" s="35">
        <f>SUMIFS(рўйхат!L:L,рўйхат!$CY:$CY,$B$424,рўйхат!$B:$B,$C414)</f>
        <v/>
      </c>
      <c r="L414" s="36">
        <f>SUMIFS(рўйхат!M:M,рўйхат!$CY:$CY,$B$424,рўйхат!$B:$B,$C414)</f>
        <v/>
      </c>
      <c r="M414" s="35">
        <f>SUMIFS(рўйхат!N:N,рўйхат!$CY:$CY,$B$424,рўйхат!$B:$B,$C414)</f>
        <v/>
      </c>
      <c r="N414" s="36">
        <f>SUMIFS(рўйхат!O:O,рўйхат!$CY:$CY,$B$424,рўйхат!$B:$B,$C414)</f>
        <v/>
      </c>
      <c r="O414" s="34">
        <f>IFERROR(M414/E414,0)</f>
        <v/>
      </c>
      <c r="P414" s="34">
        <f>IFERROR(N414/F414,0)</f>
        <v/>
      </c>
      <c r="Q414" s="35">
        <f>SUMIFS(рўйхат!P:P,рўйхат!$CY:$CY,$B$424,рўйхат!$B:$B,$C414)</f>
        <v/>
      </c>
      <c r="R414" s="36">
        <f>SUMIFS(рўйхат!Q:Q,рўйхат!$CY:$CY,$B$424,рўйхат!$B:$B,$C414)</f>
        <v/>
      </c>
      <c r="S414" s="35">
        <f>SUMIFS(рўйхат!R:R,рўйхат!$CY:$CY,$B$424,рўйхат!$B:$B,$C414)</f>
        <v/>
      </c>
      <c r="T414" s="36">
        <f>SUMIFS(рўйхат!S:S,рўйхат!$CY:$CY,$B$424,рўйхат!$B:$B,$C414)</f>
        <v/>
      </c>
      <c r="U414" s="35">
        <f>SUMIFS(рўйхат!T:T,рўйхат!$CY:$CY,$B$424,рўйхат!$B:$B,$C414)</f>
        <v/>
      </c>
      <c r="V414" s="36">
        <f>SUMIFS(рўйхат!U:U,рўйхат!$CY:$CY,$B$424,рўйхат!$B:$B,$C414)</f>
        <v/>
      </c>
      <c r="W414" s="35">
        <f>SUMIFS(рўйхат!V:V,рўйхат!$CY:$CY,$B$424,рўйхат!$B:$B,$C414)</f>
        <v/>
      </c>
      <c r="X414" s="36">
        <f>SUMIFS(рўйхат!W:W,рўйхат!$CY:$CY,$B$424,рўйхат!$B:$B,$C414)</f>
        <v/>
      </c>
      <c r="Y414" s="35">
        <f>SUMIFS(рўйхат!X:X,рўйхат!$CY:$CY,$B$424,рўйхат!$B:$B,$C414)</f>
        <v/>
      </c>
      <c r="Z414" s="36">
        <f>SUMIFS(рўйхат!Y:Y,рўйхат!$CY:$CY,$B$424,рўйхат!$B:$B,$C414)</f>
        <v/>
      </c>
      <c r="AA414" s="35">
        <f>SUMIFS(рўйхат!Z:Z,рўйхат!$CY:$CY,$B$424,рўйхат!$B:$B,$C414)</f>
        <v/>
      </c>
      <c r="AB414" s="36">
        <f>SUMIFS(рўйхат!AA:AA,рўйхат!$CY:$CY,$B$424,рўйхат!$B:$B,$C414)</f>
        <v/>
      </c>
      <c r="AC414" s="35">
        <f>SUMIFS(рўйхат!AB:AB,рўйхат!$CY:$CY,$B$424,рўйхат!$B:$B,$C414)</f>
        <v/>
      </c>
      <c r="AD414" s="36">
        <f>SUMIFS(рўйхат!AC:AC,рўйхат!$CY:$CY,$B$424,рўйхат!$B:$B,$C414)</f>
        <v/>
      </c>
      <c r="AE414" s="35">
        <f>SUMIFS(рўйхат!AD:AD,рўйхат!$CY:$CY,$B$424,рўйхат!$B:$B,$C414)</f>
        <v/>
      </c>
      <c r="AF414" s="36">
        <f>SUMIFS(рўйхат!AE:AE,рўйхат!$CY:$CY,$B$424,рўйхат!$B:$B,$C414)</f>
        <v/>
      </c>
      <c r="AG414" s="35">
        <f>SUMIFS(рўйхат!AH:AH,рўйхат!$CY:$CY,$B$424,рўйхат!$B:$B,$C414)</f>
        <v/>
      </c>
      <c r="AH414" s="36">
        <f>SUMIFS(рўйхат!AI:AI,рўйхат!$CY:$CY,$B$424,рўйхат!$B:$B,$C414)</f>
        <v/>
      </c>
      <c r="AI414" s="35">
        <f>SUMIFS(рўйхат!AJ:AJ,рўйхат!$CY:$CY,$B$424,рўйхат!$B:$B,$C414)</f>
        <v/>
      </c>
      <c r="AJ414" s="36">
        <f>SUMIFS(рўйхат!AK:AK,рўйхат!$CY:$CY,$B$424,рўйхат!$B:$B,$C414)</f>
        <v/>
      </c>
      <c r="AK414" s="35">
        <f>SUMIFS(рўйхат!AL:AL,рўйхат!$CY:$CY,$B$424,рўйхат!$B:$B,$C414)</f>
        <v/>
      </c>
      <c r="AL414" s="36">
        <f>SUMIFS(рўйхат!AM:AM,рўйхат!$CY:$CY,$B$424,рўйхат!$B:$B,$C414)</f>
        <v/>
      </c>
      <c r="AM414" s="77">
        <f>IFERROR(Q414/E414,0)</f>
        <v/>
      </c>
      <c r="AN414" s="77">
        <f>IFERROR(R414/F414,0)</f>
        <v/>
      </c>
      <c r="AO414" s="35">
        <f>SUMIFS(рўйхат!AX:AX,рўйхат!$CY:$CY,$B$424,рўйхат!$B:$B,$C414)</f>
        <v/>
      </c>
      <c r="AP414" s="36">
        <f>SUMIFS(рўйхат!AY:AY,рўйхат!$CY:$CY,$B$424,рўйхат!$B:$B,$C414)</f>
        <v/>
      </c>
      <c r="AQ414" s="35">
        <f>SUMIFS(рўйхат!AZ:AZ,рўйхат!$CY:$CY,$B$424,рўйхат!$B:$B,$C414)</f>
        <v/>
      </c>
      <c r="AR414" s="36">
        <f>SUMIFS(рўйхат!BA:BA,рўйхат!$CY:$CY,$B$424,рўйхат!$B:$B,$C414)</f>
        <v/>
      </c>
      <c r="AS414" s="35">
        <f>SUMIFS(рўйхат!BB:BB,рўйхат!$CY:$CY,$B$424,рўйхат!$B:$B,$C414)</f>
        <v/>
      </c>
      <c r="AT414" s="36">
        <f>SUMIFS(рўйхат!BC:BC,рўйхат!$CY:$CY,$B$424,рўйхат!$B:$B,$C414)</f>
        <v/>
      </c>
      <c r="AU414" s="35">
        <f>SUMIFS(рўйхат!BD:BD,рўйхат!$CY:$CY,$B$424,рўйхат!$B:$B,$C414)</f>
        <v/>
      </c>
      <c r="AV414" s="36">
        <f>SUMIFS(рўйхат!BE:BE,рўйхат!$CY:$CY,$B$424,рўйхат!$B:$B,$C414)</f>
        <v/>
      </c>
      <c r="AW414" s="35">
        <f>SUMIFS(рўйхат!BF:BF,рўйхат!$CY:$CY,$B$424,рўйхат!$B:$B,$C414)</f>
        <v/>
      </c>
      <c r="AX414" s="36">
        <f>SUMIFS(рўйхат!BG:BG,рўйхат!$CY:$CY,$B$424,рўйхат!$B:$B,$C414)</f>
        <v/>
      </c>
      <c r="AY414" s="35">
        <f>SUMIFS(рўйхат!BH:BH,рўйхат!$CY:$CY,$B$424,рўйхат!$B:$B,$C414)</f>
        <v/>
      </c>
      <c r="AZ414" s="36">
        <f>SUMIFS(рўйхат!BI:BI,рўйхат!$CY:$CY,$B$424,рўйхат!$B:$B,$C414)</f>
        <v/>
      </c>
      <c r="BA414" s="35">
        <f>SUMIFS(рўйхат!BJ:BJ,рўйхат!$CY:$CY,$B$424,рўйхат!$B:$B,$C414)</f>
        <v/>
      </c>
      <c r="BB414" s="36">
        <f>SUMIFS(рўйхат!BK:BK,рўйхат!$CY:$CY,$B$424,рўйхат!$B:$B,$C414)</f>
        <v/>
      </c>
      <c r="BC414" s="77">
        <f>IFERROR(AO414/E414,0)</f>
        <v/>
      </c>
      <c r="BD414" s="77">
        <f>IFERROR(AP414/F414,0)</f>
        <v/>
      </c>
      <c r="BE414" s="35">
        <f>SUMIFS(рўйхат!BL:BL,рўйхат!$CY:$CY,$B$424,рўйхат!$B:$B,$C414)</f>
        <v/>
      </c>
      <c r="BF414" s="36">
        <f>SUMIFS(рўйхат!BM:BM,рўйхат!$CY:$CY,$B$424,рўйхат!$B:$B,$C414)</f>
        <v/>
      </c>
      <c r="BG414" s="35">
        <f>SUMIFS(рўйхат!BN:BN,рўйхат!$CY:$CY,$B$424,рўйхат!$B:$B,$C414)</f>
        <v/>
      </c>
      <c r="BH414" s="36">
        <f>SUMIFS(рўйхат!BO:BO,рўйхат!$CY:$CY,$B$424,рўйхат!$B:$B,$C414)</f>
        <v/>
      </c>
      <c r="BI414" s="35">
        <f>SUMIFS(рўйхат!BP:BP,рўйхат!$CY:$CY,$B$424,рўйхат!$B:$B,$C414)</f>
        <v/>
      </c>
      <c r="BJ414" s="36">
        <f>SUMIFS(рўйхат!BQ:BQ,рўйхат!$CY:$CY,$B$424,рўйхат!$B:$B,$C414)</f>
        <v/>
      </c>
      <c r="BK414" s="35">
        <f>SUMIFS(рўйхат!BR:BR,рўйхат!$CY:$CY,$B$424,рўйхат!$B:$B,$C414)</f>
        <v/>
      </c>
      <c r="BL414" s="36">
        <f>SUMIFS(рўйхат!BS:BS,рўйхат!$CY:$CY,$B$424,рўйхат!$B:$B,$C414)</f>
        <v/>
      </c>
      <c r="BM414" s="35">
        <f>SUMIFS(рўйхат!BT:BT,рўйхат!$CY:$CY,$B$424,рўйхат!$B:$B,$C414)</f>
        <v/>
      </c>
      <c r="BN414" s="36">
        <f>SUMIFS(рўйхат!BU:BU,рўйхат!$CY:$CY,$B$424,рўйхат!$B:$B,$C414)</f>
        <v/>
      </c>
      <c r="BO414" s="35">
        <f>SUMIFS(рўйхат!BX:BX,рўйхат!$CY:$CY,$B$424,рўйхат!$B:$B,$C414)</f>
        <v/>
      </c>
      <c r="BP414" s="36">
        <f>SUMIFS(рўйхат!BY:BY,рўйхат!$CY:$CY,$B$424,рўйхат!$B:$B,$C414)</f>
        <v/>
      </c>
      <c r="BQ414" s="35">
        <f>SUMIFS(рўйхат!BZ:BZ,рўйхат!$CY:$CY,$B$424,рўйхат!$B:$B,$C414)</f>
        <v/>
      </c>
      <c r="BR414" s="36">
        <f>SUMIFS(рўйхат!CA:CA,рўйхат!$CY:$CY,$B$424,рўйхат!$B:$B,$C414)</f>
        <v/>
      </c>
      <c r="BS414" s="35">
        <f>SUMIFS(рўйхат!CB:CB,рўйхат!$CY:$CY,$B$424,рўйхат!$B:$B,$C414)</f>
        <v/>
      </c>
      <c r="BT414" s="36">
        <f>SUMIFS(рўйхат!CC:CC,рўйхат!$CY:$CY,$B$424,рўйхат!$B:$B,$C414)</f>
        <v/>
      </c>
      <c r="BU414" s="35">
        <f>SUMIFS(рўйхат!CD:CD,рўйхат!$CY:$CY,$B$424,рўйхат!$B:$B,$C414)</f>
        <v/>
      </c>
      <c r="BV414" s="36">
        <f>SUMIFS(рўйхат!CE:CE,рўйхат!$CY:$CY,$B$424,рўйхат!$B:$B,$C414)</f>
        <v/>
      </c>
      <c r="BW414" s="35">
        <f>SUMIFS(рўйхат!CH:CH,рўйхат!$CY:$CY,$B$424,рўйхат!$B:$B,$C414)</f>
        <v/>
      </c>
      <c r="BX414" s="36">
        <f>SUMIFS(рўйхат!CI:CI,рўйхат!$CY:$CY,$B$424,рўйхат!$B:$B,$C414)</f>
        <v/>
      </c>
      <c r="BY414" s="35">
        <f>SUMIFS(рўйхат!CJ:CJ,рўйхат!$CY:$CY,$B$424,рўйхат!$B:$B,$C414)</f>
        <v/>
      </c>
      <c r="BZ414" s="36">
        <f>SUMIFS(рўйхат!CK:CK,рўйхат!$CY:$CY,$B$424,рўйхат!$B:$B,$C414)</f>
        <v/>
      </c>
      <c r="CA414" s="35">
        <f>SUMIFS(рўйхат!CL:CL,рўйхат!$CY:$CY,$B$424,рўйхат!$B:$B,$C414)</f>
        <v/>
      </c>
      <c r="CB414" s="36">
        <f>SUMIFS(рўйхат!CM:CM,рўйхат!$CY:$CY,$B$424,рўйхат!$B:$B,$C414)</f>
        <v/>
      </c>
      <c r="CC414" s="35">
        <f>SUMIFS(рўйхат!CN:CN,рўйхат!$CY:$CY,$B$424,рўйхат!$B:$B,$C414)</f>
        <v/>
      </c>
      <c r="CD414" s="36">
        <f>SUMIFS(рўйхат!CO:CO,рўйхат!$CY:$CY,$B$424,рўйхат!$B:$B,$C414)</f>
        <v/>
      </c>
      <c r="CE414" s="77">
        <f>IFERROR(BE414/(Q414+BE414),0)</f>
        <v/>
      </c>
      <c r="CF414" s="78">
        <f>IFERROR(BF414/(R414+BF414),0)</f>
        <v/>
      </c>
      <c r="CG414" s="8">
        <f>COUNTIFS(B:B,B414)</f>
        <v/>
      </c>
    </row>
    <row r="415" hidden="1" outlineLevel="1" ht="17.1" customFormat="1" customHeight="1" s="8">
      <c r="A415" s="33" t="n"/>
      <c r="B415" s="50" t="n">
        <v>23</v>
      </c>
      <c r="C415" s="66" t="inlineStr">
        <is>
          <t>Сув хўжалиги вазирлиги</t>
        </is>
      </c>
      <c r="D415" s="16" t="n"/>
      <c r="E415" s="35">
        <f>SUMIFS(рўйхат!F:F,рўйхат!$CY:$CY,$B$424,рўйхат!$B:$B,$C415)</f>
        <v/>
      </c>
      <c r="F415" s="36">
        <f>SUMIFS(рўйхат!G:G,рўйхат!$CY:$CY,$B$424,рўйхат!$B:$B,$C415)</f>
        <v/>
      </c>
      <c r="G415" s="35">
        <f>SUMIFS(рўйхат!H:H,рўйхат!$CY:$CY,$B$424,рўйхат!$B:$B,$C415)</f>
        <v/>
      </c>
      <c r="H415" s="36">
        <f>SUMIFS(рўйхат!I:I,рўйхат!$CY:$CY,$B$424,рўйхат!$B:$B,$C415)</f>
        <v/>
      </c>
      <c r="I415" s="35">
        <f>SUMIFS(рўйхат!J:J,рўйхат!$CY:$CY,$B$424,рўйхат!$B:$B,$C415)</f>
        <v/>
      </c>
      <c r="J415" s="36">
        <f>SUMIFS(рўйхат!K:K,рўйхат!$CY:$CY,$B$424,рўйхат!$B:$B,$C415)</f>
        <v/>
      </c>
      <c r="K415" s="35">
        <f>SUMIFS(рўйхат!L:L,рўйхат!$CY:$CY,$B$424,рўйхат!$B:$B,$C415)</f>
        <v/>
      </c>
      <c r="L415" s="36">
        <f>SUMIFS(рўйхат!M:M,рўйхат!$CY:$CY,$B$424,рўйхат!$B:$B,$C415)</f>
        <v/>
      </c>
      <c r="M415" s="35">
        <f>SUMIFS(рўйхат!N:N,рўйхат!$CY:$CY,$B$424,рўйхат!$B:$B,$C415)</f>
        <v/>
      </c>
      <c r="N415" s="36">
        <f>SUMIFS(рўйхат!O:O,рўйхат!$CY:$CY,$B$424,рўйхат!$B:$B,$C415)</f>
        <v/>
      </c>
      <c r="O415" s="34">
        <f>IFERROR(M415/E415,0)</f>
        <v/>
      </c>
      <c r="P415" s="34">
        <f>IFERROR(N415/F415,0)</f>
        <v/>
      </c>
      <c r="Q415" s="35">
        <f>SUMIFS(рўйхат!P:P,рўйхат!$CY:$CY,$B$424,рўйхат!$B:$B,$C415)</f>
        <v/>
      </c>
      <c r="R415" s="36">
        <f>SUMIFS(рўйхат!Q:Q,рўйхат!$CY:$CY,$B$424,рўйхат!$B:$B,$C415)</f>
        <v/>
      </c>
      <c r="S415" s="35">
        <f>SUMIFS(рўйхат!R:R,рўйхат!$CY:$CY,$B$424,рўйхат!$B:$B,$C415)</f>
        <v/>
      </c>
      <c r="T415" s="36">
        <f>SUMIFS(рўйхат!S:S,рўйхат!$CY:$CY,$B$424,рўйхат!$B:$B,$C415)</f>
        <v/>
      </c>
      <c r="U415" s="35">
        <f>SUMIFS(рўйхат!T:T,рўйхат!$CY:$CY,$B$424,рўйхат!$B:$B,$C415)</f>
        <v/>
      </c>
      <c r="V415" s="36">
        <f>SUMIFS(рўйхат!U:U,рўйхат!$CY:$CY,$B$424,рўйхат!$B:$B,$C415)</f>
        <v/>
      </c>
      <c r="W415" s="35">
        <f>SUMIFS(рўйхат!V:V,рўйхат!$CY:$CY,$B$424,рўйхат!$B:$B,$C415)</f>
        <v/>
      </c>
      <c r="X415" s="36">
        <f>SUMIFS(рўйхат!W:W,рўйхат!$CY:$CY,$B$424,рўйхат!$B:$B,$C415)</f>
        <v/>
      </c>
      <c r="Y415" s="35">
        <f>SUMIFS(рўйхат!X:X,рўйхат!$CY:$CY,$B$424,рўйхат!$B:$B,$C415)</f>
        <v/>
      </c>
      <c r="Z415" s="36">
        <f>SUMIFS(рўйхат!Y:Y,рўйхат!$CY:$CY,$B$424,рўйхат!$B:$B,$C415)</f>
        <v/>
      </c>
      <c r="AA415" s="35">
        <f>SUMIFS(рўйхат!Z:Z,рўйхат!$CY:$CY,$B$424,рўйхат!$B:$B,$C415)</f>
        <v/>
      </c>
      <c r="AB415" s="36">
        <f>SUMIFS(рўйхат!AA:AA,рўйхат!$CY:$CY,$B$424,рўйхат!$B:$B,$C415)</f>
        <v/>
      </c>
      <c r="AC415" s="35">
        <f>SUMIFS(рўйхат!AB:AB,рўйхат!$CY:$CY,$B$424,рўйхат!$B:$B,$C415)</f>
        <v/>
      </c>
      <c r="AD415" s="36">
        <f>SUMIFS(рўйхат!AC:AC,рўйхат!$CY:$CY,$B$424,рўйхат!$B:$B,$C415)</f>
        <v/>
      </c>
      <c r="AE415" s="35">
        <f>SUMIFS(рўйхат!AD:AD,рўйхат!$CY:$CY,$B$424,рўйхат!$B:$B,$C415)</f>
        <v/>
      </c>
      <c r="AF415" s="36">
        <f>SUMIFS(рўйхат!AE:AE,рўйхат!$CY:$CY,$B$424,рўйхат!$B:$B,$C415)</f>
        <v/>
      </c>
      <c r="AG415" s="35">
        <f>SUMIFS(рўйхат!AH:AH,рўйхат!$CY:$CY,$B$424,рўйхат!$B:$B,$C415)</f>
        <v/>
      </c>
      <c r="AH415" s="36">
        <f>SUMIFS(рўйхат!AI:AI,рўйхат!$CY:$CY,$B$424,рўйхат!$B:$B,$C415)</f>
        <v/>
      </c>
      <c r="AI415" s="35">
        <f>SUMIFS(рўйхат!AJ:AJ,рўйхат!$CY:$CY,$B$424,рўйхат!$B:$B,$C415)</f>
        <v/>
      </c>
      <c r="AJ415" s="36">
        <f>SUMIFS(рўйхат!AK:AK,рўйхат!$CY:$CY,$B$424,рўйхат!$B:$B,$C415)</f>
        <v/>
      </c>
      <c r="AK415" s="35">
        <f>SUMIFS(рўйхат!AL:AL,рўйхат!$CY:$CY,$B$424,рўйхат!$B:$B,$C415)</f>
        <v/>
      </c>
      <c r="AL415" s="36">
        <f>SUMIFS(рўйхат!AM:AM,рўйхат!$CY:$CY,$B$424,рўйхат!$B:$B,$C415)</f>
        <v/>
      </c>
      <c r="AM415" s="77">
        <f>IFERROR(Q415/E415,0)</f>
        <v/>
      </c>
      <c r="AN415" s="77">
        <f>IFERROR(R415/F415,0)</f>
        <v/>
      </c>
      <c r="AO415" s="35">
        <f>SUMIFS(рўйхат!AX:AX,рўйхат!$CY:$CY,$B$424,рўйхат!$B:$B,$C415)</f>
        <v/>
      </c>
      <c r="AP415" s="36">
        <f>SUMIFS(рўйхат!AY:AY,рўйхат!$CY:$CY,$B$424,рўйхат!$B:$B,$C415)</f>
        <v/>
      </c>
      <c r="AQ415" s="35">
        <f>SUMIFS(рўйхат!AZ:AZ,рўйхат!$CY:$CY,$B$424,рўйхат!$B:$B,$C415)</f>
        <v/>
      </c>
      <c r="AR415" s="36">
        <f>SUMIFS(рўйхат!BA:BA,рўйхат!$CY:$CY,$B$424,рўйхат!$B:$B,$C415)</f>
        <v/>
      </c>
      <c r="AS415" s="35">
        <f>SUMIFS(рўйхат!BB:BB,рўйхат!$CY:$CY,$B$424,рўйхат!$B:$B,$C415)</f>
        <v/>
      </c>
      <c r="AT415" s="36">
        <f>SUMIFS(рўйхат!BC:BC,рўйхат!$CY:$CY,$B$424,рўйхат!$B:$B,$C415)</f>
        <v/>
      </c>
      <c r="AU415" s="35">
        <f>SUMIFS(рўйхат!BD:BD,рўйхат!$CY:$CY,$B$424,рўйхат!$B:$B,$C415)</f>
        <v/>
      </c>
      <c r="AV415" s="36">
        <f>SUMIFS(рўйхат!BE:BE,рўйхат!$CY:$CY,$B$424,рўйхат!$B:$B,$C415)</f>
        <v/>
      </c>
      <c r="AW415" s="35">
        <f>SUMIFS(рўйхат!BF:BF,рўйхат!$CY:$CY,$B$424,рўйхат!$B:$B,$C415)</f>
        <v/>
      </c>
      <c r="AX415" s="36">
        <f>SUMIFS(рўйхат!BG:BG,рўйхат!$CY:$CY,$B$424,рўйхат!$B:$B,$C415)</f>
        <v/>
      </c>
      <c r="AY415" s="35">
        <f>SUMIFS(рўйхат!BH:BH,рўйхат!$CY:$CY,$B$424,рўйхат!$B:$B,$C415)</f>
        <v/>
      </c>
      <c r="AZ415" s="36">
        <f>SUMIFS(рўйхат!BI:BI,рўйхат!$CY:$CY,$B$424,рўйхат!$B:$B,$C415)</f>
        <v/>
      </c>
      <c r="BA415" s="35">
        <f>SUMIFS(рўйхат!BJ:BJ,рўйхат!$CY:$CY,$B$424,рўйхат!$B:$B,$C415)</f>
        <v/>
      </c>
      <c r="BB415" s="36">
        <f>SUMIFS(рўйхат!BK:BK,рўйхат!$CY:$CY,$B$424,рўйхат!$B:$B,$C415)</f>
        <v/>
      </c>
      <c r="BC415" s="77">
        <f>IFERROR(AO415/E415,0)</f>
        <v/>
      </c>
      <c r="BD415" s="77">
        <f>IFERROR(AP415/F415,0)</f>
        <v/>
      </c>
      <c r="BE415" s="35">
        <f>SUMIFS(рўйхат!BL:BL,рўйхат!$CY:$CY,$B$424,рўйхат!$B:$B,$C415)</f>
        <v/>
      </c>
      <c r="BF415" s="36">
        <f>SUMIFS(рўйхат!BM:BM,рўйхат!$CY:$CY,$B$424,рўйхат!$B:$B,$C415)</f>
        <v/>
      </c>
      <c r="BG415" s="35">
        <f>SUMIFS(рўйхат!BN:BN,рўйхат!$CY:$CY,$B$424,рўйхат!$B:$B,$C415)</f>
        <v/>
      </c>
      <c r="BH415" s="36">
        <f>SUMIFS(рўйхат!BO:BO,рўйхат!$CY:$CY,$B$424,рўйхат!$B:$B,$C415)</f>
        <v/>
      </c>
      <c r="BI415" s="35">
        <f>SUMIFS(рўйхат!BP:BP,рўйхат!$CY:$CY,$B$424,рўйхат!$B:$B,$C415)</f>
        <v/>
      </c>
      <c r="BJ415" s="36">
        <f>SUMIFS(рўйхат!BQ:BQ,рўйхат!$CY:$CY,$B$424,рўйхат!$B:$B,$C415)</f>
        <v/>
      </c>
      <c r="BK415" s="35">
        <f>SUMIFS(рўйхат!BR:BR,рўйхат!$CY:$CY,$B$424,рўйхат!$B:$B,$C415)</f>
        <v/>
      </c>
      <c r="BL415" s="36">
        <f>SUMIFS(рўйхат!BS:BS,рўйхат!$CY:$CY,$B$424,рўйхат!$B:$B,$C415)</f>
        <v/>
      </c>
      <c r="BM415" s="35">
        <f>SUMIFS(рўйхат!BT:BT,рўйхат!$CY:$CY,$B$424,рўйхат!$B:$B,$C415)</f>
        <v/>
      </c>
      <c r="BN415" s="36">
        <f>SUMIFS(рўйхат!BU:BU,рўйхат!$CY:$CY,$B$424,рўйхат!$B:$B,$C415)</f>
        <v/>
      </c>
      <c r="BO415" s="35">
        <f>SUMIFS(рўйхат!BX:BX,рўйхат!$CY:$CY,$B$424,рўйхат!$B:$B,$C415)</f>
        <v/>
      </c>
      <c r="BP415" s="36">
        <f>SUMIFS(рўйхат!BY:BY,рўйхат!$CY:$CY,$B$424,рўйхат!$B:$B,$C415)</f>
        <v/>
      </c>
      <c r="BQ415" s="35">
        <f>SUMIFS(рўйхат!BZ:BZ,рўйхат!$CY:$CY,$B$424,рўйхат!$B:$B,$C415)</f>
        <v/>
      </c>
      <c r="BR415" s="36">
        <f>SUMIFS(рўйхат!CA:CA,рўйхат!$CY:$CY,$B$424,рўйхат!$B:$B,$C415)</f>
        <v/>
      </c>
      <c r="BS415" s="35">
        <f>SUMIFS(рўйхат!CB:CB,рўйхат!$CY:$CY,$B$424,рўйхат!$B:$B,$C415)</f>
        <v/>
      </c>
      <c r="BT415" s="36">
        <f>SUMIFS(рўйхат!CC:CC,рўйхат!$CY:$CY,$B$424,рўйхат!$B:$B,$C415)</f>
        <v/>
      </c>
      <c r="BU415" s="35">
        <f>SUMIFS(рўйхат!CD:CD,рўйхат!$CY:$CY,$B$424,рўйхат!$B:$B,$C415)</f>
        <v/>
      </c>
      <c r="BV415" s="36">
        <f>SUMIFS(рўйхат!CE:CE,рўйхат!$CY:$CY,$B$424,рўйхат!$B:$B,$C415)</f>
        <v/>
      </c>
      <c r="BW415" s="35">
        <f>SUMIFS(рўйхат!CH:CH,рўйхат!$CY:$CY,$B$424,рўйхат!$B:$B,$C415)</f>
        <v/>
      </c>
      <c r="BX415" s="36">
        <f>SUMIFS(рўйхат!CI:CI,рўйхат!$CY:$CY,$B$424,рўйхат!$B:$B,$C415)</f>
        <v/>
      </c>
      <c r="BY415" s="35">
        <f>SUMIFS(рўйхат!CJ:CJ,рўйхат!$CY:$CY,$B$424,рўйхат!$B:$B,$C415)</f>
        <v/>
      </c>
      <c r="BZ415" s="36">
        <f>SUMIFS(рўйхат!CK:CK,рўйхат!$CY:$CY,$B$424,рўйхат!$B:$B,$C415)</f>
        <v/>
      </c>
      <c r="CA415" s="35">
        <f>SUMIFS(рўйхат!CL:CL,рўйхат!$CY:$CY,$B$424,рўйхат!$B:$B,$C415)</f>
        <v/>
      </c>
      <c r="CB415" s="36">
        <f>SUMIFS(рўйхат!CM:CM,рўйхат!$CY:$CY,$B$424,рўйхат!$B:$B,$C415)</f>
        <v/>
      </c>
      <c r="CC415" s="35">
        <f>SUMIFS(рўйхат!CN:CN,рўйхат!$CY:$CY,$B$424,рўйхат!$B:$B,$C415)</f>
        <v/>
      </c>
      <c r="CD415" s="36">
        <f>SUMIFS(рўйхат!CO:CO,рўйхат!$CY:$CY,$B$424,рўйхат!$B:$B,$C415)</f>
        <v/>
      </c>
      <c r="CE415" s="77">
        <f>IFERROR(BE415/(Q415+BE415),0)</f>
        <v/>
      </c>
      <c r="CF415" s="78">
        <f>IFERROR(BF415/(R415+BF415),0)</f>
        <v/>
      </c>
      <c r="CG415" s="8">
        <f>COUNTIFS(B:B,B415)</f>
        <v/>
      </c>
    </row>
    <row r="416" hidden="1" outlineLevel="1" ht="17.1" customFormat="1" customHeight="1" s="8">
      <c r="A416" s="33" t="n"/>
      <c r="B416" s="50" t="n">
        <v>24</v>
      </c>
      <c r="C416" s="66" t="inlineStr">
        <is>
          <t>Ташқи ишлар вазирлиги</t>
        </is>
      </c>
      <c r="D416" s="16" t="n"/>
      <c r="E416" s="35">
        <f>SUMIFS(рўйхат!F:F,рўйхат!$CY:$CY,$B$424,рўйхат!$B:$B,$C416)</f>
        <v/>
      </c>
      <c r="F416" s="36">
        <f>SUMIFS(рўйхат!G:G,рўйхат!$CY:$CY,$B$424,рўйхат!$B:$B,$C416)</f>
        <v/>
      </c>
      <c r="G416" s="35">
        <f>SUMIFS(рўйхат!H:H,рўйхат!$CY:$CY,$B$424,рўйхат!$B:$B,$C416)</f>
        <v/>
      </c>
      <c r="H416" s="36">
        <f>SUMIFS(рўйхат!I:I,рўйхат!$CY:$CY,$B$424,рўйхат!$B:$B,$C416)</f>
        <v/>
      </c>
      <c r="I416" s="35">
        <f>SUMIFS(рўйхат!J:J,рўйхат!$CY:$CY,$B$424,рўйхат!$B:$B,$C416)</f>
        <v/>
      </c>
      <c r="J416" s="36">
        <f>SUMIFS(рўйхат!K:K,рўйхат!$CY:$CY,$B$424,рўйхат!$B:$B,$C416)</f>
        <v/>
      </c>
      <c r="K416" s="35">
        <f>SUMIFS(рўйхат!L:L,рўйхат!$CY:$CY,$B$424,рўйхат!$B:$B,$C416)</f>
        <v/>
      </c>
      <c r="L416" s="36">
        <f>SUMIFS(рўйхат!M:M,рўйхат!$CY:$CY,$B$424,рўйхат!$B:$B,$C416)</f>
        <v/>
      </c>
      <c r="M416" s="35">
        <f>SUMIFS(рўйхат!N:N,рўйхат!$CY:$CY,$B$424,рўйхат!$B:$B,$C416)</f>
        <v/>
      </c>
      <c r="N416" s="36">
        <f>SUMIFS(рўйхат!O:O,рўйхат!$CY:$CY,$B$424,рўйхат!$B:$B,$C416)</f>
        <v/>
      </c>
      <c r="O416" s="34">
        <f>IFERROR(M416/E416,0)</f>
        <v/>
      </c>
      <c r="P416" s="34">
        <f>IFERROR(N416/F416,0)</f>
        <v/>
      </c>
      <c r="Q416" s="35">
        <f>SUMIFS(рўйхат!P:P,рўйхат!$CY:$CY,$B$424,рўйхат!$B:$B,$C416)</f>
        <v/>
      </c>
      <c r="R416" s="36">
        <f>SUMIFS(рўйхат!Q:Q,рўйхат!$CY:$CY,$B$424,рўйхат!$B:$B,$C416)</f>
        <v/>
      </c>
      <c r="S416" s="35">
        <f>SUMIFS(рўйхат!R:R,рўйхат!$CY:$CY,$B$424,рўйхат!$B:$B,$C416)</f>
        <v/>
      </c>
      <c r="T416" s="36">
        <f>SUMIFS(рўйхат!S:S,рўйхат!$CY:$CY,$B$424,рўйхат!$B:$B,$C416)</f>
        <v/>
      </c>
      <c r="U416" s="35">
        <f>SUMIFS(рўйхат!T:T,рўйхат!$CY:$CY,$B$424,рўйхат!$B:$B,$C416)</f>
        <v/>
      </c>
      <c r="V416" s="36">
        <f>SUMIFS(рўйхат!U:U,рўйхат!$CY:$CY,$B$424,рўйхат!$B:$B,$C416)</f>
        <v/>
      </c>
      <c r="W416" s="35">
        <f>SUMIFS(рўйхат!V:V,рўйхат!$CY:$CY,$B$424,рўйхат!$B:$B,$C416)</f>
        <v/>
      </c>
      <c r="X416" s="36">
        <f>SUMIFS(рўйхат!W:W,рўйхат!$CY:$CY,$B$424,рўйхат!$B:$B,$C416)</f>
        <v/>
      </c>
      <c r="Y416" s="35">
        <f>SUMIFS(рўйхат!X:X,рўйхат!$CY:$CY,$B$424,рўйхат!$B:$B,$C416)</f>
        <v/>
      </c>
      <c r="Z416" s="36">
        <f>SUMIFS(рўйхат!Y:Y,рўйхат!$CY:$CY,$B$424,рўйхат!$B:$B,$C416)</f>
        <v/>
      </c>
      <c r="AA416" s="35">
        <f>SUMIFS(рўйхат!Z:Z,рўйхат!$CY:$CY,$B$424,рўйхат!$B:$B,$C416)</f>
        <v/>
      </c>
      <c r="AB416" s="36">
        <f>SUMIFS(рўйхат!AA:AA,рўйхат!$CY:$CY,$B$424,рўйхат!$B:$B,$C416)</f>
        <v/>
      </c>
      <c r="AC416" s="35">
        <f>SUMIFS(рўйхат!AB:AB,рўйхат!$CY:$CY,$B$424,рўйхат!$B:$B,$C416)</f>
        <v/>
      </c>
      <c r="AD416" s="36">
        <f>SUMIFS(рўйхат!AC:AC,рўйхат!$CY:$CY,$B$424,рўйхат!$B:$B,$C416)</f>
        <v/>
      </c>
      <c r="AE416" s="35">
        <f>SUMIFS(рўйхат!AD:AD,рўйхат!$CY:$CY,$B$424,рўйхат!$B:$B,$C416)</f>
        <v/>
      </c>
      <c r="AF416" s="36">
        <f>SUMIFS(рўйхат!AE:AE,рўйхат!$CY:$CY,$B$424,рўйхат!$B:$B,$C416)</f>
        <v/>
      </c>
      <c r="AG416" s="35">
        <f>SUMIFS(рўйхат!AH:AH,рўйхат!$CY:$CY,$B$424,рўйхат!$B:$B,$C416)</f>
        <v/>
      </c>
      <c r="AH416" s="36">
        <f>SUMIFS(рўйхат!AI:AI,рўйхат!$CY:$CY,$B$424,рўйхат!$B:$B,$C416)</f>
        <v/>
      </c>
      <c r="AI416" s="35">
        <f>SUMIFS(рўйхат!AJ:AJ,рўйхат!$CY:$CY,$B$424,рўйхат!$B:$B,$C416)</f>
        <v/>
      </c>
      <c r="AJ416" s="36">
        <f>SUMIFS(рўйхат!AK:AK,рўйхат!$CY:$CY,$B$424,рўйхат!$B:$B,$C416)</f>
        <v/>
      </c>
      <c r="AK416" s="35">
        <f>SUMIFS(рўйхат!AL:AL,рўйхат!$CY:$CY,$B$424,рўйхат!$B:$B,$C416)</f>
        <v/>
      </c>
      <c r="AL416" s="36">
        <f>SUMIFS(рўйхат!AM:AM,рўйхат!$CY:$CY,$B$424,рўйхат!$B:$B,$C416)</f>
        <v/>
      </c>
      <c r="AM416" s="77">
        <f>IFERROR(Q416/E416,0)</f>
        <v/>
      </c>
      <c r="AN416" s="77">
        <f>IFERROR(R416/F416,0)</f>
        <v/>
      </c>
      <c r="AO416" s="35">
        <f>SUMIFS(рўйхат!AX:AX,рўйхат!$CY:$CY,$B$424,рўйхат!$B:$B,$C416)</f>
        <v/>
      </c>
      <c r="AP416" s="36">
        <f>SUMIFS(рўйхат!AY:AY,рўйхат!$CY:$CY,$B$424,рўйхат!$B:$B,$C416)</f>
        <v/>
      </c>
      <c r="AQ416" s="35">
        <f>SUMIFS(рўйхат!AZ:AZ,рўйхат!$CY:$CY,$B$424,рўйхат!$B:$B,$C416)</f>
        <v/>
      </c>
      <c r="AR416" s="36">
        <f>SUMIFS(рўйхат!BA:BA,рўйхат!$CY:$CY,$B$424,рўйхат!$B:$B,$C416)</f>
        <v/>
      </c>
      <c r="AS416" s="35">
        <f>SUMIFS(рўйхат!BB:BB,рўйхат!$CY:$CY,$B$424,рўйхат!$B:$B,$C416)</f>
        <v/>
      </c>
      <c r="AT416" s="36">
        <f>SUMIFS(рўйхат!BC:BC,рўйхат!$CY:$CY,$B$424,рўйхат!$B:$B,$C416)</f>
        <v/>
      </c>
      <c r="AU416" s="35">
        <f>SUMIFS(рўйхат!BD:BD,рўйхат!$CY:$CY,$B$424,рўйхат!$B:$B,$C416)</f>
        <v/>
      </c>
      <c r="AV416" s="36">
        <f>SUMIFS(рўйхат!BE:BE,рўйхат!$CY:$CY,$B$424,рўйхат!$B:$B,$C416)</f>
        <v/>
      </c>
      <c r="AW416" s="35">
        <f>SUMIFS(рўйхат!BF:BF,рўйхат!$CY:$CY,$B$424,рўйхат!$B:$B,$C416)</f>
        <v/>
      </c>
      <c r="AX416" s="36">
        <f>SUMIFS(рўйхат!BG:BG,рўйхат!$CY:$CY,$B$424,рўйхат!$B:$B,$C416)</f>
        <v/>
      </c>
      <c r="AY416" s="35">
        <f>SUMIFS(рўйхат!BH:BH,рўйхат!$CY:$CY,$B$424,рўйхат!$B:$B,$C416)</f>
        <v/>
      </c>
      <c r="AZ416" s="36">
        <f>SUMIFS(рўйхат!BI:BI,рўйхат!$CY:$CY,$B$424,рўйхат!$B:$B,$C416)</f>
        <v/>
      </c>
      <c r="BA416" s="35">
        <f>SUMIFS(рўйхат!BJ:BJ,рўйхат!$CY:$CY,$B$424,рўйхат!$B:$B,$C416)</f>
        <v/>
      </c>
      <c r="BB416" s="36">
        <f>SUMIFS(рўйхат!BK:BK,рўйхат!$CY:$CY,$B$424,рўйхат!$B:$B,$C416)</f>
        <v/>
      </c>
      <c r="BC416" s="77">
        <f>IFERROR(AO416/E416,0)</f>
        <v/>
      </c>
      <c r="BD416" s="77">
        <f>IFERROR(AP416/F416,0)</f>
        <v/>
      </c>
      <c r="BE416" s="35">
        <f>SUMIFS(рўйхат!BL:BL,рўйхат!$CY:$CY,$B$424,рўйхат!$B:$B,$C416)</f>
        <v/>
      </c>
      <c r="BF416" s="36">
        <f>SUMIFS(рўйхат!BM:BM,рўйхат!$CY:$CY,$B$424,рўйхат!$B:$B,$C416)</f>
        <v/>
      </c>
      <c r="BG416" s="35">
        <f>SUMIFS(рўйхат!BN:BN,рўйхат!$CY:$CY,$B$424,рўйхат!$B:$B,$C416)</f>
        <v/>
      </c>
      <c r="BH416" s="36">
        <f>SUMIFS(рўйхат!BO:BO,рўйхат!$CY:$CY,$B$424,рўйхат!$B:$B,$C416)</f>
        <v/>
      </c>
      <c r="BI416" s="35">
        <f>SUMIFS(рўйхат!BP:BP,рўйхат!$CY:$CY,$B$424,рўйхат!$B:$B,$C416)</f>
        <v/>
      </c>
      <c r="BJ416" s="36">
        <f>SUMIFS(рўйхат!BQ:BQ,рўйхат!$CY:$CY,$B$424,рўйхат!$B:$B,$C416)</f>
        <v/>
      </c>
      <c r="BK416" s="35">
        <f>SUMIFS(рўйхат!BR:BR,рўйхат!$CY:$CY,$B$424,рўйхат!$B:$B,$C416)</f>
        <v/>
      </c>
      <c r="BL416" s="36">
        <f>SUMIFS(рўйхат!BS:BS,рўйхат!$CY:$CY,$B$424,рўйхат!$B:$B,$C416)</f>
        <v/>
      </c>
      <c r="BM416" s="35">
        <f>SUMIFS(рўйхат!BT:BT,рўйхат!$CY:$CY,$B$424,рўйхат!$B:$B,$C416)</f>
        <v/>
      </c>
      <c r="BN416" s="36">
        <f>SUMIFS(рўйхат!BU:BU,рўйхат!$CY:$CY,$B$424,рўйхат!$B:$B,$C416)</f>
        <v/>
      </c>
      <c r="BO416" s="35">
        <f>SUMIFS(рўйхат!BX:BX,рўйхат!$CY:$CY,$B$424,рўйхат!$B:$B,$C416)</f>
        <v/>
      </c>
      <c r="BP416" s="36">
        <f>SUMIFS(рўйхат!BY:BY,рўйхат!$CY:$CY,$B$424,рўйхат!$B:$B,$C416)</f>
        <v/>
      </c>
      <c r="BQ416" s="35">
        <f>SUMIFS(рўйхат!BZ:BZ,рўйхат!$CY:$CY,$B$424,рўйхат!$B:$B,$C416)</f>
        <v/>
      </c>
      <c r="BR416" s="36">
        <f>SUMIFS(рўйхат!CA:CA,рўйхат!$CY:$CY,$B$424,рўйхат!$B:$B,$C416)</f>
        <v/>
      </c>
      <c r="BS416" s="35">
        <f>SUMIFS(рўйхат!CB:CB,рўйхат!$CY:$CY,$B$424,рўйхат!$B:$B,$C416)</f>
        <v/>
      </c>
      <c r="BT416" s="36">
        <f>SUMIFS(рўйхат!CC:CC,рўйхат!$CY:$CY,$B$424,рўйхат!$B:$B,$C416)</f>
        <v/>
      </c>
      <c r="BU416" s="35">
        <f>SUMIFS(рўйхат!CD:CD,рўйхат!$CY:$CY,$B$424,рўйхат!$B:$B,$C416)</f>
        <v/>
      </c>
      <c r="BV416" s="36">
        <f>SUMIFS(рўйхат!CE:CE,рўйхат!$CY:$CY,$B$424,рўйхат!$B:$B,$C416)</f>
        <v/>
      </c>
      <c r="BW416" s="35">
        <f>SUMIFS(рўйхат!CH:CH,рўйхат!$CY:$CY,$B$424,рўйхат!$B:$B,$C416)</f>
        <v/>
      </c>
      <c r="BX416" s="36">
        <f>SUMIFS(рўйхат!CI:CI,рўйхат!$CY:$CY,$B$424,рўйхат!$B:$B,$C416)</f>
        <v/>
      </c>
      <c r="BY416" s="35">
        <f>SUMIFS(рўйхат!CJ:CJ,рўйхат!$CY:$CY,$B$424,рўйхат!$B:$B,$C416)</f>
        <v/>
      </c>
      <c r="BZ416" s="36">
        <f>SUMIFS(рўйхат!CK:CK,рўйхат!$CY:$CY,$B$424,рўйхат!$B:$B,$C416)</f>
        <v/>
      </c>
      <c r="CA416" s="35">
        <f>SUMIFS(рўйхат!CL:CL,рўйхат!$CY:$CY,$B$424,рўйхат!$B:$B,$C416)</f>
        <v/>
      </c>
      <c r="CB416" s="36">
        <f>SUMIFS(рўйхат!CM:CM,рўйхат!$CY:$CY,$B$424,рўйхат!$B:$B,$C416)</f>
        <v/>
      </c>
      <c r="CC416" s="35">
        <f>SUMIFS(рўйхат!CN:CN,рўйхат!$CY:$CY,$B$424,рўйхат!$B:$B,$C416)</f>
        <v/>
      </c>
      <c r="CD416" s="36">
        <f>SUMIFS(рўйхат!CO:CO,рўйхат!$CY:$CY,$B$424,рўйхат!$B:$B,$C416)</f>
        <v/>
      </c>
      <c r="CE416" s="77">
        <f>IFERROR(BE416/(Q416+BE416),0)</f>
        <v/>
      </c>
      <c r="CF416" s="78">
        <f>IFERROR(BF416/(R416+BF416),0)</f>
        <v/>
      </c>
      <c r="CG416" s="8">
        <f>COUNTIFS(B:B,B416)</f>
        <v/>
      </c>
    </row>
    <row r="417" hidden="1" outlineLevel="1" ht="17.1" customFormat="1" customHeight="1" s="8">
      <c r="A417" s="15" t="n"/>
      <c r="B417" s="50" t="n">
        <v>25</v>
      </c>
      <c r="C417" s="65" t="inlineStr">
        <is>
          <t>Тоғ-кон саноати ва геология вазирлиги</t>
        </is>
      </c>
      <c r="D417" s="16" t="n"/>
      <c r="E417" s="35">
        <f>SUMIFS(рўйхат!F:F,рўйхат!$CY:$CY,$B$424,рўйхат!$B:$B,$C417)</f>
        <v/>
      </c>
      <c r="F417" s="36">
        <f>SUMIFS(рўйхат!G:G,рўйхат!$CY:$CY,$B$424,рўйхат!$B:$B,$C417)</f>
        <v/>
      </c>
      <c r="G417" s="35">
        <f>SUMIFS(рўйхат!H:H,рўйхат!$CY:$CY,$B$424,рўйхат!$B:$B,$C417)</f>
        <v/>
      </c>
      <c r="H417" s="36">
        <f>SUMIFS(рўйхат!I:I,рўйхат!$CY:$CY,$B$424,рўйхат!$B:$B,$C417)</f>
        <v/>
      </c>
      <c r="I417" s="35">
        <f>SUMIFS(рўйхат!J:J,рўйхат!$CY:$CY,$B$424,рўйхат!$B:$B,$C417)</f>
        <v/>
      </c>
      <c r="J417" s="36">
        <f>SUMIFS(рўйхат!K:K,рўйхат!$CY:$CY,$B$424,рўйхат!$B:$B,$C417)</f>
        <v/>
      </c>
      <c r="K417" s="35">
        <f>SUMIFS(рўйхат!L:L,рўйхат!$CY:$CY,$B$424,рўйхат!$B:$B,$C417)</f>
        <v/>
      </c>
      <c r="L417" s="36">
        <f>SUMIFS(рўйхат!M:M,рўйхат!$CY:$CY,$B$424,рўйхат!$B:$B,$C417)</f>
        <v/>
      </c>
      <c r="M417" s="35">
        <f>SUMIFS(рўйхат!N:N,рўйхат!$CY:$CY,$B$424,рўйхат!$B:$B,$C417)</f>
        <v/>
      </c>
      <c r="N417" s="36">
        <f>SUMIFS(рўйхат!O:O,рўйхат!$CY:$CY,$B$424,рўйхат!$B:$B,$C417)</f>
        <v/>
      </c>
      <c r="O417" s="34">
        <f>IFERROR(M417/E417,0)</f>
        <v/>
      </c>
      <c r="P417" s="34">
        <f>IFERROR(N417/F417,0)</f>
        <v/>
      </c>
      <c r="Q417" s="35">
        <f>SUMIFS(рўйхат!P:P,рўйхат!$CY:$CY,$B$424,рўйхат!$B:$B,$C417)</f>
        <v/>
      </c>
      <c r="R417" s="36">
        <f>SUMIFS(рўйхат!Q:Q,рўйхат!$CY:$CY,$B$424,рўйхат!$B:$B,$C417)</f>
        <v/>
      </c>
      <c r="S417" s="35">
        <f>SUMIFS(рўйхат!R:R,рўйхат!$CY:$CY,$B$424,рўйхат!$B:$B,$C417)</f>
        <v/>
      </c>
      <c r="T417" s="36">
        <f>SUMIFS(рўйхат!S:S,рўйхат!$CY:$CY,$B$424,рўйхат!$B:$B,$C417)</f>
        <v/>
      </c>
      <c r="U417" s="35">
        <f>SUMIFS(рўйхат!T:T,рўйхат!$CY:$CY,$B$424,рўйхат!$B:$B,$C417)</f>
        <v/>
      </c>
      <c r="V417" s="36">
        <f>SUMIFS(рўйхат!U:U,рўйхат!$CY:$CY,$B$424,рўйхат!$B:$B,$C417)</f>
        <v/>
      </c>
      <c r="W417" s="35">
        <f>SUMIFS(рўйхат!V:V,рўйхат!$CY:$CY,$B$424,рўйхат!$B:$B,$C417)</f>
        <v/>
      </c>
      <c r="X417" s="36">
        <f>SUMIFS(рўйхат!W:W,рўйхат!$CY:$CY,$B$424,рўйхат!$B:$B,$C417)</f>
        <v/>
      </c>
      <c r="Y417" s="35">
        <f>SUMIFS(рўйхат!X:X,рўйхат!$CY:$CY,$B$424,рўйхат!$B:$B,$C417)</f>
        <v/>
      </c>
      <c r="Z417" s="36">
        <f>SUMIFS(рўйхат!Y:Y,рўйхат!$CY:$CY,$B$424,рўйхат!$B:$B,$C417)</f>
        <v/>
      </c>
      <c r="AA417" s="35">
        <f>SUMIFS(рўйхат!Z:Z,рўйхат!$CY:$CY,$B$424,рўйхат!$B:$B,$C417)</f>
        <v/>
      </c>
      <c r="AB417" s="36">
        <f>SUMIFS(рўйхат!AA:AA,рўйхат!$CY:$CY,$B$424,рўйхат!$B:$B,$C417)</f>
        <v/>
      </c>
      <c r="AC417" s="35">
        <f>SUMIFS(рўйхат!AB:AB,рўйхат!$CY:$CY,$B$424,рўйхат!$B:$B,$C417)</f>
        <v/>
      </c>
      <c r="AD417" s="36">
        <f>SUMIFS(рўйхат!AC:AC,рўйхат!$CY:$CY,$B$424,рўйхат!$B:$B,$C417)</f>
        <v/>
      </c>
      <c r="AE417" s="35">
        <f>SUMIFS(рўйхат!AD:AD,рўйхат!$CY:$CY,$B$424,рўйхат!$B:$B,$C417)</f>
        <v/>
      </c>
      <c r="AF417" s="36">
        <f>SUMIFS(рўйхат!AE:AE,рўйхат!$CY:$CY,$B$424,рўйхат!$B:$B,$C417)</f>
        <v/>
      </c>
      <c r="AG417" s="35">
        <f>SUMIFS(рўйхат!AH:AH,рўйхат!$CY:$CY,$B$424,рўйхат!$B:$B,$C417)</f>
        <v/>
      </c>
      <c r="AH417" s="36">
        <f>SUMIFS(рўйхат!AI:AI,рўйхат!$CY:$CY,$B$424,рўйхат!$B:$B,$C417)</f>
        <v/>
      </c>
      <c r="AI417" s="35">
        <f>SUMIFS(рўйхат!AJ:AJ,рўйхат!$CY:$CY,$B$424,рўйхат!$B:$B,$C417)</f>
        <v/>
      </c>
      <c r="AJ417" s="36">
        <f>SUMIFS(рўйхат!AK:AK,рўйхат!$CY:$CY,$B$424,рўйхат!$B:$B,$C417)</f>
        <v/>
      </c>
      <c r="AK417" s="35">
        <f>SUMIFS(рўйхат!AL:AL,рўйхат!$CY:$CY,$B$424,рўйхат!$B:$B,$C417)</f>
        <v/>
      </c>
      <c r="AL417" s="36">
        <f>SUMIFS(рўйхат!AM:AM,рўйхат!$CY:$CY,$B$424,рўйхат!$B:$B,$C417)</f>
        <v/>
      </c>
      <c r="AM417" s="77">
        <f>IFERROR(Q417/E417,0)</f>
        <v/>
      </c>
      <c r="AN417" s="77">
        <f>IFERROR(R417/F417,0)</f>
        <v/>
      </c>
      <c r="AO417" s="35">
        <f>SUMIFS(рўйхат!AX:AX,рўйхат!$CY:$CY,$B$424,рўйхат!$B:$B,$C417)</f>
        <v/>
      </c>
      <c r="AP417" s="36">
        <f>SUMIFS(рўйхат!AY:AY,рўйхат!$CY:$CY,$B$424,рўйхат!$B:$B,$C417)</f>
        <v/>
      </c>
      <c r="AQ417" s="35">
        <f>SUMIFS(рўйхат!AZ:AZ,рўйхат!$CY:$CY,$B$424,рўйхат!$B:$B,$C417)</f>
        <v/>
      </c>
      <c r="AR417" s="36">
        <f>SUMIFS(рўйхат!BA:BA,рўйхат!$CY:$CY,$B$424,рўйхат!$B:$B,$C417)</f>
        <v/>
      </c>
      <c r="AS417" s="35">
        <f>SUMIFS(рўйхат!BB:BB,рўйхат!$CY:$CY,$B$424,рўйхат!$B:$B,$C417)</f>
        <v/>
      </c>
      <c r="AT417" s="36">
        <f>SUMIFS(рўйхат!BC:BC,рўйхат!$CY:$CY,$B$424,рўйхат!$B:$B,$C417)</f>
        <v/>
      </c>
      <c r="AU417" s="35">
        <f>SUMIFS(рўйхат!BD:BD,рўйхат!$CY:$CY,$B$424,рўйхат!$B:$B,$C417)</f>
        <v/>
      </c>
      <c r="AV417" s="36">
        <f>SUMIFS(рўйхат!BE:BE,рўйхат!$CY:$CY,$B$424,рўйхат!$B:$B,$C417)</f>
        <v/>
      </c>
      <c r="AW417" s="35">
        <f>SUMIFS(рўйхат!BF:BF,рўйхат!$CY:$CY,$B$424,рўйхат!$B:$B,$C417)</f>
        <v/>
      </c>
      <c r="AX417" s="36">
        <f>SUMIFS(рўйхат!BG:BG,рўйхат!$CY:$CY,$B$424,рўйхат!$B:$B,$C417)</f>
        <v/>
      </c>
      <c r="AY417" s="35">
        <f>SUMIFS(рўйхат!BH:BH,рўйхат!$CY:$CY,$B$424,рўйхат!$B:$B,$C417)</f>
        <v/>
      </c>
      <c r="AZ417" s="36">
        <f>SUMIFS(рўйхат!BI:BI,рўйхат!$CY:$CY,$B$424,рўйхат!$B:$B,$C417)</f>
        <v/>
      </c>
      <c r="BA417" s="35">
        <f>SUMIFS(рўйхат!BJ:BJ,рўйхат!$CY:$CY,$B$424,рўйхат!$B:$B,$C417)</f>
        <v/>
      </c>
      <c r="BB417" s="36">
        <f>SUMIFS(рўйхат!BK:BK,рўйхат!$CY:$CY,$B$424,рўйхат!$B:$B,$C417)</f>
        <v/>
      </c>
      <c r="BC417" s="77">
        <f>IFERROR(AO417/E417,0)</f>
        <v/>
      </c>
      <c r="BD417" s="77">
        <f>IFERROR(AP417/F417,0)</f>
        <v/>
      </c>
      <c r="BE417" s="35">
        <f>SUMIFS(рўйхат!BL:BL,рўйхат!$CY:$CY,$B$424,рўйхат!$B:$B,$C417)</f>
        <v/>
      </c>
      <c r="BF417" s="36">
        <f>SUMIFS(рўйхат!BM:BM,рўйхат!$CY:$CY,$B$424,рўйхат!$B:$B,$C417)</f>
        <v/>
      </c>
      <c r="BG417" s="35">
        <f>SUMIFS(рўйхат!BN:BN,рўйхат!$CY:$CY,$B$424,рўйхат!$B:$B,$C417)</f>
        <v/>
      </c>
      <c r="BH417" s="36">
        <f>SUMIFS(рўйхат!BO:BO,рўйхат!$CY:$CY,$B$424,рўйхат!$B:$B,$C417)</f>
        <v/>
      </c>
      <c r="BI417" s="35">
        <f>SUMIFS(рўйхат!BP:BP,рўйхат!$CY:$CY,$B$424,рўйхат!$B:$B,$C417)</f>
        <v/>
      </c>
      <c r="BJ417" s="36">
        <f>SUMIFS(рўйхат!BQ:BQ,рўйхат!$CY:$CY,$B$424,рўйхат!$B:$B,$C417)</f>
        <v/>
      </c>
      <c r="BK417" s="35">
        <f>SUMIFS(рўйхат!BR:BR,рўйхат!$CY:$CY,$B$424,рўйхат!$B:$B,$C417)</f>
        <v/>
      </c>
      <c r="BL417" s="36">
        <f>SUMIFS(рўйхат!BS:BS,рўйхат!$CY:$CY,$B$424,рўйхат!$B:$B,$C417)</f>
        <v/>
      </c>
      <c r="BM417" s="35">
        <f>SUMIFS(рўйхат!BT:BT,рўйхат!$CY:$CY,$B$424,рўйхат!$B:$B,$C417)</f>
        <v/>
      </c>
      <c r="BN417" s="36">
        <f>SUMIFS(рўйхат!BU:BU,рўйхат!$CY:$CY,$B$424,рўйхат!$B:$B,$C417)</f>
        <v/>
      </c>
      <c r="BO417" s="35">
        <f>SUMIFS(рўйхат!BX:BX,рўйхат!$CY:$CY,$B$424,рўйхат!$B:$B,$C417)</f>
        <v/>
      </c>
      <c r="BP417" s="36">
        <f>SUMIFS(рўйхат!BY:BY,рўйхат!$CY:$CY,$B$424,рўйхат!$B:$B,$C417)</f>
        <v/>
      </c>
      <c r="BQ417" s="35">
        <f>SUMIFS(рўйхат!BZ:BZ,рўйхат!$CY:$CY,$B$424,рўйхат!$B:$B,$C417)</f>
        <v/>
      </c>
      <c r="BR417" s="36">
        <f>SUMIFS(рўйхат!CA:CA,рўйхат!$CY:$CY,$B$424,рўйхат!$B:$B,$C417)</f>
        <v/>
      </c>
      <c r="BS417" s="35">
        <f>SUMIFS(рўйхат!CB:CB,рўйхат!$CY:$CY,$B$424,рўйхат!$B:$B,$C417)</f>
        <v/>
      </c>
      <c r="BT417" s="36">
        <f>SUMIFS(рўйхат!CC:CC,рўйхат!$CY:$CY,$B$424,рўйхат!$B:$B,$C417)</f>
        <v/>
      </c>
      <c r="BU417" s="35">
        <f>SUMIFS(рўйхат!CD:CD,рўйхат!$CY:$CY,$B$424,рўйхат!$B:$B,$C417)</f>
        <v/>
      </c>
      <c r="BV417" s="36">
        <f>SUMIFS(рўйхат!CE:CE,рўйхат!$CY:$CY,$B$424,рўйхат!$B:$B,$C417)</f>
        <v/>
      </c>
      <c r="BW417" s="35">
        <f>SUMIFS(рўйхат!CH:CH,рўйхат!$CY:$CY,$B$424,рўйхат!$B:$B,$C417)</f>
        <v/>
      </c>
      <c r="BX417" s="36">
        <f>SUMIFS(рўйхат!CI:CI,рўйхат!$CY:$CY,$B$424,рўйхат!$B:$B,$C417)</f>
        <v/>
      </c>
      <c r="BY417" s="35">
        <f>SUMIFS(рўйхат!CJ:CJ,рўйхат!$CY:$CY,$B$424,рўйхат!$B:$B,$C417)</f>
        <v/>
      </c>
      <c r="BZ417" s="36">
        <f>SUMIFS(рўйхат!CK:CK,рўйхат!$CY:$CY,$B$424,рўйхат!$B:$B,$C417)</f>
        <v/>
      </c>
      <c r="CA417" s="35">
        <f>SUMIFS(рўйхат!CL:CL,рўйхат!$CY:$CY,$B$424,рўйхат!$B:$B,$C417)</f>
        <v/>
      </c>
      <c r="CB417" s="36">
        <f>SUMIFS(рўйхат!CM:CM,рўйхат!$CY:$CY,$B$424,рўйхат!$B:$B,$C417)</f>
        <v/>
      </c>
      <c r="CC417" s="35">
        <f>SUMIFS(рўйхат!CN:CN,рўйхат!$CY:$CY,$B$424,рўйхат!$B:$B,$C417)</f>
        <v/>
      </c>
      <c r="CD417" s="36">
        <f>SUMIFS(рўйхат!CO:CO,рўйхат!$CY:$CY,$B$424,рўйхат!$B:$B,$C417)</f>
        <v/>
      </c>
      <c r="CE417" s="77">
        <f>IFERROR(BE417/(Q417+BE417),0)</f>
        <v/>
      </c>
      <c r="CF417" s="78">
        <f>IFERROR(BF417/(R417+BF417),0)</f>
        <v/>
      </c>
      <c r="CG417" s="8">
        <f>COUNTIFS(B:B,B417)</f>
        <v/>
      </c>
    </row>
    <row r="418" hidden="1" outlineLevel="1" ht="17.1" customFormat="1" customHeight="1" s="8">
      <c r="A418" s="15" t="n"/>
      <c r="B418" s="50" t="n">
        <v>26</v>
      </c>
      <c r="C418" s="67" t="inlineStr">
        <is>
          <t>Транспорт вазирлиги</t>
        </is>
      </c>
      <c r="D418" s="16" t="n"/>
      <c r="E418" s="35">
        <f>SUMIFS(рўйхат!F:F,рўйхат!$CY:$CY,$B$424,рўйхат!$B:$B,$C418)</f>
        <v/>
      </c>
      <c r="F418" s="36">
        <f>SUMIFS(рўйхат!G:G,рўйхат!$CY:$CY,$B$424,рўйхат!$B:$B,$C418)</f>
        <v/>
      </c>
      <c r="G418" s="35">
        <f>SUMIFS(рўйхат!H:H,рўйхат!$CY:$CY,$B$424,рўйхат!$B:$B,$C418)</f>
        <v/>
      </c>
      <c r="H418" s="36">
        <f>SUMIFS(рўйхат!I:I,рўйхат!$CY:$CY,$B$424,рўйхат!$B:$B,$C418)</f>
        <v/>
      </c>
      <c r="I418" s="35">
        <f>SUMIFS(рўйхат!J:J,рўйхат!$CY:$CY,$B$424,рўйхат!$B:$B,$C418)</f>
        <v/>
      </c>
      <c r="J418" s="36">
        <f>SUMIFS(рўйхат!K:K,рўйхат!$CY:$CY,$B$424,рўйхат!$B:$B,$C418)</f>
        <v/>
      </c>
      <c r="K418" s="35">
        <f>SUMIFS(рўйхат!L:L,рўйхат!$CY:$CY,$B$424,рўйхат!$B:$B,$C418)</f>
        <v/>
      </c>
      <c r="L418" s="36">
        <f>SUMIFS(рўйхат!M:M,рўйхат!$CY:$CY,$B$424,рўйхат!$B:$B,$C418)</f>
        <v/>
      </c>
      <c r="M418" s="35">
        <f>SUMIFS(рўйхат!N:N,рўйхат!$CY:$CY,$B$424,рўйхат!$B:$B,$C418)</f>
        <v/>
      </c>
      <c r="N418" s="36">
        <f>SUMIFS(рўйхат!O:O,рўйхат!$CY:$CY,$B$424,рўйхат!$B:$B,$C418)</f>
        <v/>
      </c>
      <c r="O418" s="34">
        <f>IFERROR(M418/E418,0)</f>
        <v/>
      </c>
      <c r="P418" s="34">
        <f>IFERROR(N418/F418,0)</f>
        <v/>
      </c>
      <c r="Q418" s="35">
        <f>SUMIFS(рўйхат!P:P,рўйхат!$CY:$CY,$B$424,рўйхат!$B:$B,$C418)</f>
        <v/>
      </c>
      <c r="R418" s="36">
        <f>SUMIFS(рўйхат!Q:Q,рўйхат!$CY:$CY,$B$424,рўйхат!$B:$B,$C418)</f>
        <v/>
      </c>
      <c r="S418" s="35">
        <f>SUMIFS(рўйхат!R:R,рўйхат!$CY:$CY,$B$424,рўйхат!$B:$B,$C418)</f>
        <v/>
      </c>
      <c r="T418" s="36">
        <f>SUMIFS(рўйхат!S:S,рўйхат!$CY:$CY,$B$424,рўйхат!$B:$B,$C418)</f>
        <v/>
      </c>
      <c r="U418" s="35">
        <f>SUMIFS(рўйхат!T:T,рўйхат!$CY:$CY,$B$424,рўйхат!$B:$B,$C418)</f>
        <v/>
      </c>
      <c r="V418" s="36">
        <f>SUMIFS(рўйхат!U:U,рўйхат!$CY:$CY,$B$424,рўйхат!$B:$B,$C418)</f>
        <v/>
      </c>
      <c r="W418" s="35">
        <f>SUMIFS(рўйхат!V:V,рўйхат!$CY:$CY,$B$424,рўйхат!$B:$B,$C418)</f>
        <v/>
      </c>
      <c r="X418" s="36">
        <f>SUMIFS(рўйхат!W:W,рўйхат!$CY:$CY,$B$424,рўйхат!$B:$B,$C418)</f>
        <v/>
      </c>
      <c r="Y418" s="35">
        <f>SUMIFS(рўйхат!X:X,рўйхат!$CY:$CY,$B$424,рўйхат!$B:$B,$C418)</f>
        <v/>
      </c>
      <c r="Z418" s="36">
        <f>SUMIFS(рўйхат!Y:Y,рўйхат!$CY:$CY,$B$424,рўйхат!$B:$B,$C418)</f>
        <v/>
      </c>
      <c r="AA418" s="35">
        <f>SUMIFS(рўйхат!Z:Z,рўйхат!$CY:$CY,$B$424,рўйхат!$B:$B,$C418)</f>
        <v/>
      </c>
      <c r="AB418" s="36">
        <f>SUMIFS(рўйхат!AA:AA,рўйхат!$CY:$CY,$B$424,рўйхат!$B:$B,$C418)</f>
        <v/>
      </c>
      <c r="AC418" s="35">
        <f>SUMIFS(рўйхат!AB:AB,рўйхат!$CY:$CY,$B$424,рўйхат!$B:$B,$C418)</f>
        <v/>
      </c>
      <c r="AD418" s="36">
        <f>SUMIFS(рўйхат!AC:AC,рўйхат!$CY:$CY,$B$424,рўйхат!$B:$B,$C418)</f>
        <v/>
      </c>
      <c r="AE418" s="35">
        <f>SUMIFS(рўйхат!AD:AD,рўйхат!$CY:$CY,$B$424,рўйхат!$B:$B,$C418)</f>
        <v/>
      </c>
      <c r="AF418" s="36">
        <f>SUMIFS(рўйхат!AE:AE,рўйхат!$CY:$CY,$B$424,рўйхат!$B:$B,$C418)</f>
        <v/>
      </c>
      <c r="AG418" s="35">
        <f>SUMIFS(рўйхат!AH:AH,рўйхат!$CY:$CY,$B$424,рўйхат!$B:$B,$C418)</f>
        <v/>
      </c>
      <c r="AH418" s="36">
        <f>SUMIFS(рўйхат!AI:AI,рўйхат!$CY:$CY,$B$424,рўйхат!$B:$B,$C418)</f>
        <v/>
      </c>
      <c r="AI418" s="35">
        <f>SUMIFS(рўйхат!AJ:AJ,рўйхат!$CY:$CY,$B$424,рўйхат!$B:$B,$C418)</f>
        <v/>
      </c>
      <c r="AJ418" s="36">
        <f>SUMIFS(рўйхат!AK:AK,рўйхат!$CY:$CY,$B$424,рўйхат!$B:$B,$C418)</f>
        <v/>
      </c>
      <c r="AK418" s="35">
        <f>SUMIFS(рўйхат!AL:AL,рўйхат!$CY:$CY,$B$424,рўйхат!$B:$B,$C418)</f>
        <v/>
      </c>
      <c r="AL418" s="36">
        <f>SUMIFS(рўйхат!AM:AM,рўйхат!$CY:$CY,$B$424,рўйхат!$B:$B,$C418)</f>
        <v/>
      </c>
      <c r="AM418" s="77">
        <f>IFERROR(Q418/E418,0)</f>
        <v/>
      </c>
      <c r="AN418" s="77">
        <f>IFERROR(R418/F418,0)</f>
        <v/>
      </c>
      <c r="AO418" s="35">
        <f>SUMIFS(рўйхат!AX:AX,рўйхат!$CY:$CY,$B$424,рўйхат!$B:$B,$C418)</f>
        <v/>
      </c>
      <c r="AP418" s="36">
        <f>SUMIFS(рўйхат!AY:AY,рўйхат!$CY:$CY,$B$424,рўйхат!$B:$B,$C418)</f>
        <v/>
      </c>
      <c r="AQ418" s="35">
        <f>SUMIFS(рўйхат!AZ:AZ,рўйхат!$CY:$CY,$B$424,рўйхат!$B:$B,$C418)</f>
        <v/>
      </c>
      <c r="AR418" s="36">
        <f>SUMIFS(рўйхат!BA:BA,рўйхат!$CY:$CY,$B$424,рўйхат!$B:$B,$C418)</f>
        <v/>
      </c>
      <c r="AS418" s="35">
        <f>SUMIFS(рўйхат!BB:BB,рўйхат!$CY:$CY,$B$424,рўйхат!$B:$B,$C418)</f>
        <v/>
      </c>
      <c r="AT418" s="36">
        <f>SUMIFS(рўйхат!BC:BC,рўйхат!$CY:$CY,$B$424,рўйхат!$B:$B,$C418)</f>
        <v/>
      </c>
      <c r="AU418" s="35">
        <f>SUMIFS(рўйхат!BD:BD,рўйхат!$CY:$CY,$B$424,рўйхат!$B:$B,$C418)</f>
        <v/>
      </c>
      <c r="AV418" s="36">
        <f>SUMIFS(рўйхат!BE:BE,рўйхат!$CY:$CY,$B$424,рўйхат!$B:$B,$C418)</f>
        <v/>
      </c>
      <c r="AW418" s="35">
        <f>SUMIFS(рўйхат!BF:BF,рўйхат!$CY:$CY,$B$424,рўйхат!$B:$B,$C418)</f>
        <v/>
      </c>
      <c r="AX418" s="36">
        <f>SUMIFS(рўйхат!BG:BG,рўйхат!$CY:$CY,$B$424,рўйхат!$B:$B,$C418)</f>
        <v/>
      </c>
      <c r="AY418" s="35">
        <f>SUMIFS(рўйхат!BH:BH,рўйхат!$CY:$CY,$B$424,рўйхат!$B:$B,$C418)</f>
        <v/>
      </c>
      <c r="AZ418" s="36">
        <f>SUMIFS(рўйхат!BI:BI,рўйхат!$CY:$CY,$B$424,рўйхат!$B:$B,$C418)</f>
        <v/>
      </c>
      <c r="BA418" s="35">
        <f>SUMIFS(рўйхат!BJ:BJ,рўйхат!$CY:$CY,$B$424,рўйхат!$B:$B,$C418)</f>
        <v/>
      </c>
      <c r="BB418" s="36">
        <f>SUMIFS(рўйхат!BK:BK,рўйхат!$CY:$CY,$B$424,рўйхат!$B:$B,$C418)</f>
        <v/>
      </c>
      <c r="BC418" s="77">
        <f>IFERROR(AO418/E418,0)</f>
        <v/>
      </c>
      <c r="BD418" s="77">
        <f>IFERROR(AP418/F418,0)</f>
        <v/>
      </c>
      <c r="BE418" s="35">
        <f>SUMIFS(рўйхат!BL:BL,рўйхат!$CY:$CY,$B$424,рўйхат!$B:$B,$C418)</f>
        <v/>
      </c>
      <c r="BF418" s="36">
        <f>SUMIFS(рўйхат!BM:BM,рўйхат!$CY:$CY,$B$424,рўйхат!$B:$B,$C418)</f>
        <v/>
      </c>
      <c r="BG418" s="35">
        <f>SUMIFS(рўйхат!BN:BN,рўйхат!$CY:$CY,$B$424,рўйхат!$B:$B,$C418)</f>
        <v/>
      </c>
      <c r="BH418" s="36">
        <f>SUMIFS(рўйхат!BO:BO,рўйхат!$CY:$CY,$B$424,рўйхат!$B:$B,$C418)</f>
        <v/>
      </c>
      <c r="BI418" s="35">
        <f>SUMIFS(рўйхат!BP:BP,рўйхат!$CY:$CY,$B$424,рўйхат!$B:$B,$C418)</f>
        <v/>
      </c>
      <c r="BJ418" s="36">
        <f>SUMIFS(рўйхат!BQ:BQ,рўйхат!$CY:$CY,$B$424,рўйхат!$B:$B,$C418)</f>
        <v/>
      </c>
      <c r="BK418" s="35">
        <f>SUMIFS(рўйхат!BR:BR,рўйхат!$CY:$CY,$B$424,рўйхат!$B:$B,$C418)</f>
        <v/>
      </c>
      <c r="BL418" s="36">
        <f>SUMIFS(рўйхат!BS:BS,рўйхат!$CY:$CY,$B$424,рўйхат!$B:$B,$C418)</f>
        <v/>
      </c>
      <c r="BM418" s="35">
        <f>SUMIFS(рўйхат!BT:BT,рўйхат!$CY:$CY,$B$424,рўйхат!$B:$B,$C418)</f>
        <v/>
      </c>
      <c r="BN418" s="36">
        <f>SUMIFS(рўйхат!BU:BU,рўйхат!$CY:$CY,$B$424,рўйхат!$B:$B,$C418)</f>
        <v/>
      </c>
      <c r="BO418" s="35">
        <f>SUMIFS(рўйхат!BX:BX,рўйхат!$CY:$CY,$B$424,рўйхат!$B:$B,$C418)</f>
        <v/>
      </c>
      <c r="BP418" s="36">
        <f>SUMIFS(рўйхат!BY:BY,рўйхат!$CY:$CY,$B$424,рўйхат!$B:$B,$C418)</f>
        <v/>
      </c>
      <c r="BQ418" s="35">
        <f>SUMIFS(рўйхат!BZ:BZ,рўйхат!$CY:$CY,$B$424,рўйхат!$B:$B,$C418)</f>
        <v/>
      </c>
      <c r="BR418" s="36">
        <f>SUMIFS(рўйхат!CA:CA,рўйхат!$CY:$CY,$B$424,рўйхат!$B:$B,$C418)</f>
        <v/>
      </c>
      <c r="BS418" s="35">
        <f>SUMIFS(рўйхат!CB:CB,рўйхат!$CY:$CY,$B$424,рўйхат!$B:$B,$C418)</f>
        <v/>
      </c>
      <c r="BT418" s="36">
        <f>SUMIFS(рўйхат!CC:CC,рўйхат!$CY:$CY,$B$424,рўйхат!$B:$B,$C418)</f>
        <v/>
      </c>
      <c r="BU418" s="35">
        <f>SUMIFS(рўйхат!CD:CD,рўйхат!$CY:$CY,$B$424,рўйхат!$B:$B,$C418)</f>
        <v/>
      </c>
      <c r="BV418" s="36">
        <f>SUMIFS(рўйхат!CE:CE,рўйхат!$CY:$CY,$B$424,рўйхат!$B:$B,$C418)</f>
        <v/>
      </c>
      <c r="BW418" s="35">
        <f>SUMIFS(рўйхат!CH:CH,рўйхат!$CY:$CY,$B$424,рўйхат!$B:$B,$C418)</f>
        <v/>
      </c>
      <c r="BX418" s="36">
        <f>SUMIFS(рўйхат!CI:CI,рўйхат!$CY:$CY,$B$424,рўйхат!$B:$B,$C418)</f>
        <v/>
      </c>
      <c r="BY418" s="35">
        <f>SUMIFS(рўйхат!CJ:CJ,рўйхат!$CY:$CY,$B$424,рўйхат!$B:$B,$C418)</f>
        <v/>
      </c>
      <c r="BZ418" s="36">
        <f>SUMIFS(рўйхат!CK:CK,рўйхат!$CY:$CY,$B$424,рўйхат!$B:$B,$C418)</f>
        <v/>
      </c>
      <c r="CA418" s="35">
        <f>SUMIFS(рўйхат!CL:CL,рўйхат!$CY:$CY,$B$424,рўйхат!$B:$B,$C418)</f>
        <v/>
      </c>
      <c r="CB418" s="36">
        <f>SUMIFS(рўйхат!CM:CM,рўйхат!$CY:$CY,$B$424,рўйхат!$B:$B,$C418)</f>
        <v/>
      </c>
      <c r="CC418" s="35">
        <f>SUMIFS(рўйхат!CN:CN,рўйхат!$CY:$CY,$B$424,рўйхат!$B:$B,$C418)</f>
        <v/>
      </c>
      <c r="CD418" s="36">
        <f>SUMIFS(рўйхат!CO:CO,рўйхат!$CY:$CY,$B$424,рўйхат!$B:$B,$C418)</f>
        <v/>
      </c>
      <c r="CE418" s="77">
        <f>IFERROR(BE418/(Q418+BE418),0)</f>
        <v/>
      </c>
      <c r="CF418" s="78">
        <f>IFERROR(BF418/(R418+BF418),0)</f>
        <v/>
      </c>
      <c r="CG418" s="8">
        <f>COUNTIFS(B:B,B418)</f>
        <v/>
      </c>
    </row>
    <row r="419" hidden="1" outlineLevel="1" ht="17.1" customFormat="1" customHeight="1" s="8">
      <c r="A419" s="15" t="n"/>
      <c r="B419" s="50" t="n">
        <v>27</v>
      </c>
      <c r="C419" s="67" t="inlineStr">
        <is>
          <t>Фавқулодда вазиятлар вазирлиги</t>
        </is>
      </c>
      <c r="D419" s="16" t="n"/>
      <c r="E419" s="35">
        <f>SUMIFS(рўйхат!F:F,рўйхат!$CY:$CY,$B$424,рўйхат!$B:$B,$C419)</f>
        <v/>
      </c>
      <c r="F419" s="36">
        <f>SUMIFS(рўйхат!G:G,рўйхат!$CY:$CY,$B$424,рўйхат!$B:$B,$C419)</f>
        <v/>
      </c>
      <c r="G419" s="35">
        <f>SUMIFS(рўйхат!H:H,рўйхат!$CY:$CY,$B$424,рўйхат!$B:$B,$C419)</f>
        <v/>
      </c>
      <c r="H419" s="36">
        <f>SUMIFS(рўйхат!I:I,рўйхат!$CY:$CY,$B$424,рўйхат!$B:$B,$C419)</f>
        <v/>
      </c>
      <c r="I419" s="35">
        <f>SUMIFS(рўйхат!J:J,рўйхат!$CY:$CY,$B$424,рўйхат!$B:$B,$C419)</f>
        <v/>
      </c>
      <c r="J419" s="36">
        <f>SUMIFS(рўйхат!K:K,рўйхат!$CY:$CY,$B$424,рўйхат!$B:$B,$C419)</f>
        <v/>
      </c>
      <c r="K419" s="35">
        <f>SUMIFS(рўйхат!L:L,рўйхат!$CY:$CY,$B$424,рўйхат!$B:$B,$C419)</f>
        <v/>
      </c>
      <c r="L419" s="36">
        <f>SUMIFS(рўйхат!M:M,рўйхат!$CY:$CY,$B$424,рўйхат!$B:$B,$C419)</f>
        <v/>
      </c>
      <c r="M419" s="35">
        <f>SUMIFS(рўйхат!N:N,рўйхат!$CY:$CY,$B$424,рўйхат!$B:$B,$C419)</f>
        <v/>
      </c>
      <c r="N419" s="36">
        <f>SUMIFS(рўйхат!O:O,рўйхат!$CY:$CY,$B$424,рўйхат!$B:$B,$C419)</f>
        <v/>
      </c>
      <c r="O419" s="34">
        <f>IFERROR(M419/E419,0)</f>
        <v/>
      </c>
      <c r="P419" s="34">
        <f>IFERROR(N419/F419,0)</f>
        <v/>
      </c>
      <c r="Q419" s="35">
        <f>SUMIFS(рўйхат!P:P,рўйхат!$CY:$CY,$B$424,рўйхат!$B:$B,$C419)</f>
        <v/>
      </c>
      <c r="R419" s="36">
        <f>SUMIFS(рўйхат!Q:Q,рўйхат!$CY:$CY,$B$424,рўйхат!$B:$B,$C419)</f>
        <v/>
      </c>
      <c r="S419" s="35">
        <f>SUMIFS(рўйхат!R:R,рўйхат!$CY:$CY,$B$424,рўйхат!$B:$B,$C419)</f>
        <v/>
      </c>
      <c r="T419" s="36">
        <f>SUMIFS(рўйхат!S:S,рўйхат!$CY:$CY,$B$424,рўйхат!$B:$B,$C419)</f>
        <v/>
      </c>
      <c r="U419" s="35">
        <f>SUMIFS(рўйхат!T:T,рўйхат!$CY:$CY,$B$424,рўйхат!$B:$B,$C419)</f>
        <v/>
      </c>
      <c r="V419" s="36">
        <f>SUMIFS(рўйхат!U:U,рўйхат!$CY:$CY,$B$424,рўйхат!$B:$B,$C419)</f>
        <v/>
      </c>
      <c r="W419" s="35">
        <f>SUMIFS(рўйхат!V:V,рўйхат!$CY:$CY,$B$424,рўйхат!$B:$B,$C419)</f>
        <v/>
      </c>
      <c r="X419" s="36">
        <f>SUMIFS(рўйхат!W:W,рўйхат!$CY:$CY,$B$424,рўйхат!$B:$B,$C419)</f>
        <v/>
      </c>
      <c r="Y419" s="35">
        <f>SUMIFS(рўйхат!X:X,рўйхат!$CY:$CY,$B$424,рўйхат!$B:$B,$C419)</f>
        <v/>
      </c>
      <c r="Z419" s="36">
        <f>SUMIFS(рўйхат!Y:Y,рўйхат!$CY:$CY,$B$424,рўйхат!$B:$B,$C419)</f>
        <v/>
      </c>
      <c r="AA419" s="35">
        <f>SUMIFS(рўйхат!Z:Z,рўйхат!$CY:$CY,$B$424,рўйхат!$B:$B,$C419)</f>
        <v/>
      </c>
      <c r="AB419" s="36">
        <f>SUMIFS(рўйхат!AA:AA,рўйхат!$CY:$CY,$B$424,рўйхат!$B:$B,$C419)</f>
        <v/>
      </c>
      <c r="AC419" s="35">
        <f>SUMIFS(рўйхат!AB:AB,рўйхат!$CY:$CY,$B$424,рўйхат!$B:$B,$C419)</f>
        <v/>
      </c>
      <c r="AD419" s="36">
        <f>SUMIFS(рўйхат!AC:AC,рўйхат!$CY:$CY,$B$424,рўйхат!$B:$B,$C419)</f>
        <v/>
      </c>
      <c r="AE419" s="35">
        <f>SUMIFS(рўйхат!AD:AD,рўйхат!$CY:$CY,$B$424,рўйхат!$B:$B,$C419)</f>
        <v/>
      </c>
      <c r="AF419" s="36">
        <f>SUMIFS(рўйхат!AE:AE,рўйхат!$CY:$CY,$B$424,рўйхат!$B:$B,$C419)</f>
        <v/>
      </c>
      <c r="AG419" s="35">
        <f>SUMIFS(рўйхат!AH:AH,рўйхат!$CY:$CY,$B$424,рўйхат!$B:$B,$C419)</f>
        <v/>
      </c>
      <c r="AH419" s="36">
        <f>SUMIFS(рўйхат!AI:AI,рўйхат!$CY:$CY,$B$424,рўйхат!$B:$B,$C419)</f>
        <v/>
      </c>
      <c r="AI419" s="35">
        <f>SUMIFS(рўйхат!AJ:AJ,рўйхат!$CY:$CY,$B$424,рўйхат!$B:$B,$C419)</f>
        <v/>
      </c>
      <c r="AJ419" s="36">
        <f>SUMIFS(рўйхат!AK:AK,рўйхат!$CY:$CY,$B$424,рўйхат!$B:$B,$C419)</f>
        <v/>
      </c>
      <c r="AK419" s="35">
        <f>SUMIFS(рўйхат!AL:AL,рўйхат!$CY:$CY,$B$424,рўйхат!$B:$B,$C419)</f>
        <v/>
      </c>
      <c r="AL419" s="36">
        <f>SUMIFS(рўйхат!AM:AM,рўйхат!$CY:$CY,$B$424,рўйхат!$B:$B,$C419)</f>
        <v/>
      </c>
      <c r="AM419" s="77">
        <f>IFERROR(Q419/E419,0)</f>
        <v/>
      </c>
      <c r="AN419" s="77">
        <f>IFERROR(R419/F419,0)</f>
        <v/>
      </c>
      <c r="AO419" s="35">
        <f>SUMIFS(рўйхат!AX:AX,рўйхат!$CY:$CY,$B$424,рўйхат!$B:$B,$C419)</f>
        <v/>
      </c>
      <c r="AP419" s="36">
        <f>SUMIFS(рўйхат!AY:AY,рўйхат!$CY:$CY,$B$424,рўйхат!$B:$B,$C419)</f>
        <v/>
      </c>
      <c r="AQ419" s="35">
        <f>SUMIFS(рўйхат!AZ:AZ,рўйхат!$CY:$CY,$B$424,рўйхат!$B:$B,$C419)</f>
        <v/>
      </c>
      <c r="AR419" s="36">
        <f>SUMIFS(рўйхат!BA:BA,рўйхат!$CY:$CY,$B$424,рўйхат!$B:$B,$C419)</f>
        <v/>
      </c>
      <c r="AS419" s="35">
        <f>SUMIFS(рўйхат!BB:BB,рўйхат!$CY:$CY,$B$424,рўйхат!$B:$B,$C419)</f>
        <v/>
      </c>
      <c r="AT419" s="36">
        <f>SUMIFS(рўйхат!BC:BC,рўйхат!$CY:$CY,$B$424,рўйхат!$B:$B,$C419)</f>
        <v/>
      </c>
      <c r="AU419" s="35">
        <f>SUMIFS(рўйхат!BD:BD,рўйхат!$CY:$CY,$B$424,рўйхат!$B:$B,$C419)</f>
        <v/>
      </c>
      <c r="AV419" s="36">
        <f>SUMIFS(рўйхат!BE:BE,рўйхат!$CY:$CY,$B$424,рўйхат!$B:$B,$C419)</f>
        <v/>
      </c>
      <c r="AW419" s="35">
        <f>SUMIFS(рўйхат!BF:BF,рўйхат!$CY:$CY,$B$424,рўйхат!$B:$B,$C419)</f>
        <v/>
      </c>
      <c r="AX419" s="36">
        <f>SUMIFS(рўйхат!BG:BG,рўйхат!$CY:$CY,$B$424,рўйхат!$B:$B,$C419)</f>
        <v/>
      </c>
      <c r="AY419" s="35">
        <f>SUMIFS(рўйхат!BH:BH,рўйхат!$CY:$CY,$B$424,рўйхат!$B:$B,$C419)</f>
        <v/>
      </c>
      <c r="AZ419" s="36">
        <f>SUMIFS(рўйхат!BI:BI,рўйхат!$CY:$CY,$B$424,рўйхат!$B:$B,$C419)</f>
        <v/>
      </c>
      <c r="BA419" s="35">
        <f>SUMIFS(рўйхат!BJ:BJ,рўйхат!$CY:$CY,$B$424,рўйхат!$B:$B,$C419)</f>
        <v/>
      </c>
      <c r="BB419" s="36">
        <f>SUMIFS(рўйхат!BK:BK,рўйхат!$CY:$CY,$B$424,рўйхат!$B:$B,$C419)</f>
        <v/>
      </c>
      <c r="BC419" s="77">
        <f>IFERROR(AO419/E419,0)</f>
        <v/>
      </c>
      <c r="BD419" s="77">
        <f>IFERROR(AP419/F419,0)</f>
        <v/>
      </c>
      <c r="BE419" s="35">
        <f>SUMIFS(рўйхат!BL:BL,рўйхат!$CY:$CY,$B$424,рўйхат!$B:$B,$C419)</f>
        <v/>
      </c>
      <c r="BF419" s="36">
        <f>SUMIFS(рўйхат!BM:BM,рўйхат!$CY:$CY,$B$424,рўйхат!$B:$B,$C419)</f>
        <v/>
      </c>
      <c r="BG419" s="35">
        <f>SUMIFS(рўйхат!BN:BN,рўйхат!$CY:$CY,$B$424,рўйхат!$B:$B,$C419)</f>
        <v/>
      </c>
      <c r="BH419" s="36">
        <f>SUMIFS(рўйхат!BO:BO,рўйхат!$CY:$CY,$B$424,рўйхат!$B:$B,$C419)</f>
        <v/>
      </c>
      <c r="BI419" s="35">
        <f>SUMIFS(рўйхат!BP:BP,рўйхат!$CY:$CY,$B$424,рўйхат!$B:$B,$C419)</f>
        <v/>
      </c>
      <c r="BJ419" s="36">
        <f>SUMIFS(рўйхат!BQ:BQ,рўйхат!$CY:$CY,$B$424,рўйхат!$B:$B,$C419)</f>
        <v/>
      </c>
      <c r="BK419" s="35">
        <f>SUMIFS(рўйхат!BR:BR,рўйхат!$CY:$CY,$B$424,рўйхат!$B:$B,$C419)</f>
        <v/>
      </c>
      <c r="BL419" s="36">
        <f>SUMIFS(рўйхат!BS:BS,рўйхат!$CY:$CY,$B$424,рўйхат!$B:$B,$C419)</f>
        <v/>
      </c>
      <c r="BM419" s="35">
        <f>SUMIFS(рўйхат!BT:BT,рўйхат!$CY:$CY,$B$424,рўйхат!$B:$B,$C419)</f>
        <v/>
      </c>
      <c r="BN419" s="36">
        <f>SUMIFS(рўйхат!BU:BU,рўйхат!$CY:$CY,$B$424,рўйхат!$B:$B,$C419)</f>
        <v/>
      </c>
      <c r="BO419" s="35">
        <f>SUMIFS(рўйхат!BX:BX,рўйхат!$CY:$CY,$B$424,рўйхат!$B:$B,$C419)</f>
        <v/>
      </c>
      <c r="BP419" s="36">
        <f>SUMIFS(рўйхат!BY:BY,рўйхат!$CY:$CY,$B$424,рўйхат!$B:$B,$C419)</f>
        <v/>
      </c>
      <c r="BQ419" s="35">
        <f>SUMIFS(рўйхат!BZ:BZ,рўйхат!$CY:$CY,$B$424,рўйхат!$B:$B,$C419)</f>
        <v/>
      </c>
      <c r="BR419" s="36">
        <f>SUMIFS(рўйхат!CA:CA,рўйхат!$CY:$CY,$B$424,рўйхат!$B:$B,$C419)</f>
        <v/>
      </c>
      <c r="BS419" s="35">
        <f>SUMIFS(рўйхат!CB:CB,рўйхат!$CY:$CY,$B$424,рўйхат!$B:$B,$C419)</f>
        <v/>
      </c>
      <c r="BT419" s="36">
        <f>SUMIFS(рўйхат!CC:CC,рўйхат!$CY:$CY,$B$424,рўйхат!$B:$B,$C419)</f>
        <v/>
      </c>
      <c r="BU419" s="35">
        <f>SUMIFS(рўйхат!CD:CD,рўйхат!$CY:$CY,$B$424,рўйхат!$B:$B,$C419)</f>
        <v/>
      </c>
      <c r="BV419" s="36">
        <f>SUMIFS(рўйхат!CE:CE,рўйхат!$CY:$CY,$B$424,рўйхат!$B:$B,$C419)</f>
        <v/>
      </c>
      <c r="BW419" s="35">
        <f>SUMIFS(рўйхат!CH:CH,рўйхат!$CY:$CY,$B$424,рўйхат!$B:$B,$C419)</f>
        <v/>
      </c>
      <c r="BX419" s="36">
        <f>SUMIFS(рўйхат!CI:CI,рўйхат!$CY:$CY,$B$424,рўйхат!$B:$B,$C419)</f>
        <v/>
      </c>
      <c r="BY419" s="35">
        <f>SUMIFS(рўйхат!CJ:CJ,рўйхат!$CY:$CY,$B$424,рўйхат!$B:$B,$C419)</f>
        <v/>
      </c>
      <c r="BZ419" s="36">
        <f>SUMIFS(рўйхат!CK:CK,рўйхат!$CY:$CY,$B$424,рўйхат!$B:$B,$C419)</f>
        <v/>
      </c>
      <c r="CA419" s="35">
        <f>SUMIFS(рўйхат!CL:CL,рўйхат!$CY:$CY,$B$424,рўйхат!$B:$B,$C419)</f>
        <v/>
      </c>
      <c r="CB419" s="36">
        <f>SUMIFS(рўйхат!CM:CM,рўйхат!$CY:$CY,$B$424,рўйхат!$B:$B,$C419)</f>
        <v/>
      </c>
      <c r="CC419" s="35">
        <f>SUMIFS(рўйхат!CN:CN,рўйхат!$CY:$CY,$B$424,рўйхат!$B:$B,$C419)</f>
        <v/>
      </c>
      <c r="CD419" s="36">
        <f>SUMIFS(рўйхат!CO:CO,рўйхат!$CY:$CY,$B$424,рўйхат!$B:$B,$C419)</f>
        <v/>
      </c>
      <c r="CE419" s="77">
        <f>IFERROR(BE419/(Q419+BE419),0)</f>
        <v/>
      </c>
      <c r="CF419" s="78">
        <f>IFERROR(BF419/(R419+BF419),0)</f>
        <v/>
      </c>
      <c r="CG419" s="8">
        <f>COUNTIFS(B:B,B419)</f>
        <v/>
      </c>
    </row>
    <row r="420" hidden="1" outlineLevel="1" ht="33.95" customFormat="1" customHeight="1" s="8">
      <c r="A420" s="15" t="n"/>
      <c r="B420" s="50" t="n">
        <v>28</v>
      </c>
      <c r="C420" s="67" t="inlineStr">
        <is>
          <t>Экология, атроф-муҳитни муҳофаза қилиш ва иқлим ўзгариши вазирлиги</t>
        </is>
      </c>
      <c r="D420" s="16" t="n"/>
      <c r="E420" s="35">
        <f>SUMIFS(рўйхат!F:F,рўйхат!$CY:$CY,$B$424,рўйхат!$B:$B,$C420)</f>
        <v/>
      </c>
      <c r="F420" s="36">
        <f>SUMIFS(рўйхат!G:G,рўйхат!$CY:$CY,$B$424,рўйхат!$B:$B,$C420)</f>
        <v/>
      </c>
      <c r="G420" s="35">
        <f>SUMIFS(рўйхат!H:H,рўйхат!$CY:$CY,$B$424,рўйхат!$B:$B,$C420)</f>
        <v/>
      </c>
      <c r="H420" s="36">
        <f>SUMIFS(рўйхат!I:I,рўйхат!$CY:$CY,$B$424,рўйхат!$B:$B,$C420)</f>
        <v/>
      </c>
      <c r="I420" s="35">
        <f>SUMIFS(рўйхат!J:J,рўйхат!$CY:$CY,$B$424,рўйхат!$B:$B,$C420)</f>
        <v/>
      </c>
      <c r="J420" s="36">
        <f>SUMIFS(рўйхат!K:K,рўйхат!$CY:$CY,$B$424,рўйхат!$B:$B,$C420)</f>
        <v/>
      </c>
      <c r="K420" s="35">
        <f>SUMIFS(рўйхат!L:L,рўйхат!$CY:$CY,$B$424,рўйхат!$B:$B,$C420)</f>
        <v/>
      </c>
      <c r="L420" s="36">
        <f>SUMIFS(рўйхат!M:M,рўйхат!$CY:$CY,$B$424,рўйхат!$B:$B,$C420)</f>
        <v/>
      </c>
      <c r="M420" s="35">
        <f>SUMIFS(рўйхат!N:N,рўйхат!$CY:$CY,$B$424,рўйхат!$B:$B,$C420)</f>
        <v/>
      </c>
      <c r="N420" s="36">
        <f>SUMIFS(рўйхат!O:O,рўйхат!$CY:$CY,$B$424,рўйхат!$B:$B,$C420)</f>
        <v/>
      </c>
      <c r="O420" s="34">
        <f>IFERROR(M420/E420,0)</f>
        <v/>
      </c>
      <c r="P420" s="34">
        <f>IFERROR(N420/F420,0)</f>
        <v/>
      </c>
      <c r="Q420" s="35">
        <f>SUMIFS(рўйхат!P:P,рўйхат!$CY:$CY,$B$424,рўйхат!$B:$B,$C420)</f>
        <v/>
      </c>
      <c r="R420" s="36">
        <f>SUMIFS(рўйхат!Q:Q,рўйхат!$CY:$CY,$B$424,рўйхат!$B:$B,$C420)</f>
        <v/>
      </c>
      <c r="S420" s="35">
        <f>SUMIFS(рўйхат!R:R,рўйхат!$CY:$CY,$B$424,рўйхат!$B:$B,$C420)</f>
        <v/>
      </c>
      <c r="T420" s="36">
        <f>SUMIFS(рўйхат!S:S,рўйхат!$CY:$CY,$B$424,рўйхат!$B:$B,$C420)</f>
        <v/>
      </c>
      <c r="U420" s="35">
        <f>SUMIFS(рўйхат!T:T,рўйхат!$CY:$CY,$B$424,рўйхат!$B:$B,$C420)</f>
        <v/>
      </c>
      <c r="V420" s="36">
        <f>SUMIFS(рўйхат!U:U,рўйхат!$CY:$CY,$B$424,рўйхат!$B:$B,$C420)</f>
        <v/>
      </c>
      <c r="W420" s="35">
        <f>SUMIFS(рўйхат!V:V,рўйхат!$CY:$CY,$B$424,рўйхат!$B:$B,$C420)</f>
        <v/>
      </c>
      <c r="X420" s="36">
        <f>SUMIFS(рўйхат!W:W,рўйхат!$CY:$CY,$B$424,рўйхат!$B:$B,$C420)</f>
        <v/>
      </c>
      <c r="Y420" s="35">
        <f>SUMIFS(рўйхат!X:X,рўйхат!$CY:$CY,$B$424,рўйхат!$B:$B,$C420)</f>
        <v/>
      </c>
      <c r="Z420" s="36">
        <f>SUMIFS(рўйхат!Y:Y,рўйхат!$CY:$CY,$B$424,рўйхат!$B:$B,$C420)</f>
        <v/>
      </c>
      <c r="AA420" s="35">
        <f>SUMIFS(рўйхат!Z:Z,рўйхат!$CY:$CY,$B$424,рўйхат!$B:$B,$C420)</f>
        <v/>
      </c>
      <c r="AB420" s="36">
        <f>SUMIFS(рўйхат!AA:AA,рўйхат!$CY:$CY,$B$424,рўйхат!$B:$B,$C420)</f>
        <v/>
      </c>
      <c r="AC420" s="35">
        <f>SUMIFS(рўйхат!AB:AB,рўйхат!$CY:$CY,$B$424,рўйхат!$B:$B,$C420)</f>
        <v/>
      </c>
      <c r="AD420" s="36">
        <f>SUMIFS(рўйхат!AC:AC,рўйхат!$CY:$CY,$B$424,рўйхат!$B:$B,$C420)</f>
        <v/>
      </c>
      <c r="AE420" s="35">
        <f>SUMIFS(рўйхат!AD:AD,рўйхат!$CY:$CY,$B$424,рўйхат!$B:$B,$C420)</f>
        <v/>
      </c>
      <c r="AF420" s="36">
        <f>SUMIFS(рўйхат!AE:AE,рўйхат!$CY:$CY,$B$424,рўйхат!$B:$B,$C420)</f>
        <v/>
      </c>
      <c r="AG420" s="35">
        <f>SUMIFS(рўйхат!AH:AH,рўйхат!$CY:$CY,$B$424,рўйхат!$B:$B,$C420)</f>
        <v/>
      </c>
      <c r="AH420" s="36">
        <f>SUMIFS(рўйхат!AI:AI,рўйхат!$CY:$CY,$B$424,рўйхат!$B:$B,$C420)</f>
        <v/>
      </c>
      <c r="AI420" s="35">
        <f>SUMIFS(рўйхат!AJ:AJ,рўйхат!$CY:$CY,$B$424,рўйхат!$B:$B,$C420)</f>
        <v/>
      </c>
      <c r="AJ420" s="36">
        <f>SUMIFS(рўйхат!AK:AK,рўйхат!$CY:$CY,$B$424,рўйхат!$B:$B,$C420)</f>
        <v/>
      </c>
      <c r="AK420" s="35">
        <f>SUMIFS(рўйхат!AL:AL,рўйхат!$CY:$CY,$B$424,рўйхат!$B:$B,$C420)</f>
        <v/>
      </c>
      <c r="AL420" s="36">
        <f>SUMIFS(рўйхат!AM:AM,рўйхат!$CY:$CY,$B$424,рўйхат!$B:$B,$C420)</f>
        <v/>
      </c>
      <c r="AM420" s="77">
        <f>IFERROR(Q420/E420,0)</f>
        <v/>
      </c>
      <c r="AN420" s="77">
        <f>IFERROR(R420/F420,0)</f>
        <v/>
      </c>
      <c r="AO420" s="35">
        <f>SUMIFS(рўйхат!AX:AX,рўйхат!$CY:$CY,$B$424,рўйхат!$B:$B,$C420)</f>
        <v/>
      </c>
      <c r="AP420" s="36">
        <f>SUMIFS(рўйхат!AY:AY,рўйхат!$CY:$CY,$B$424,рўйхат!$B:$B,$C420)</f>
        <v/>
      </c>
      <c r="AQ420" s="35">
        <f>SUMIFS(рўйхат!AZ:AZ,рўйхат!$CY:$CY,$B$424,рўйхат!$B:$B,$C420)</f>
        <v/>
      </c>
      <c r="AR420" s="36">
        <f>SUMIFS(рўйхат!BA:BA,рўйхат!$CY:$CY,$B$424,рўйхат!$B:$B,$C420)</f>
        <v/>
      </c>
      <c r="AS420" s="35">
        <f>SUMIFS(рўйхат!BB:BB,рўйхат!$CY:$CY,$B$424,рўйхат!$B:$B,$C420)</f>
        <v/>
      </c>
      <c r="AT420" s="36">
        <f>SUMIFS(рўйхат!BC:BC,рўйхат!$CY:$CY,$B$424,рўйхат!$B:$B,$C420)</f>
        <v/>
      </c>
      <c r="AU420" s="35">
        <f>SUMIFS(рўйхат!BD:BD,рўйхат!$CY:$CY,$B$424,рўйхат!$B:$B,$C420)</f>
        <v/>
      </c>
      <c r="AV420" s="36">
        <f>SUMIFS(рўйхат!BE:BE,рўйхат!$CY:$CY,$B$424,рўйхат!$B:$B,$C420)</f>
        <v/>
      </c>
      <c r="AW420" s="35">
        <f>SUMIFS(рўйхат!BF:BF,рўйхат!$CY:$CY,$B$424,рўйхат!$B:$B,$C420)</f>
        <v/>
      </c>
      <c r="AX420" s="36">
        <f>SUMIFS(рўйхат!BG:BG,рўйхат!$CY:$CY,$B$424,рўйхат!$B:$B,$C420)</f>
        <v/>
      </c>
      <c r="AY420" s="35">
        <f>SUMIFS(рўйхат!BH:BH,рўйхат!$CY:$CY,$B$424,рўйхат!$B:$B,$C420)</f>
        <v/>
      </c>
      <c r="AZ420" s="36">
        <f>SUMIFS(рўйхат!BI:BI,рўйхат!$CY:$CY,$B$424,рўйхат!$B:$B,$C420)</f>
        <v/>
      </c>
      <c r="BA420" s="35">
        <f>SUMIFS(рўйхат!BJ:BJ,рўйхат!$CY:$CY,$B$424,рўйхат!$B:$B,$C420)</f>
        <v/>
      </c>
      <c r="BB420" s="36">
        <f>SUMIFS(рўйхат!BK:BK,рўйхат!$CY:$CY,$B$424,рўйхат!$B:$B,$C420)</f>
        <v/>
      </c>
      <c r="BC420" s="77">
        <f>IFERROR(AO420/E420,0)</f>
        <v/>
      </c>
      <c r="BD420" s="77">
        <f>IFERROR(AP420/F420,0)</f>
        <v/>
      </c>
      <c r="BE420" s="35">
        <f>SUMIFS(рўйхат!BL:BL,рўйхат!$CY:$CY,$B$424,рўйхат!$B:$B,$C420)</f>
        <v/>
      </c>
      <c r="BF420" s="36">
        <f>SUMIFS(рўйхат!BM:BM,рўйхат!$CY:$CY,$B$424,рўйхат!$B:$B,$C420)</f>
        <v/>
      </c>
      <c r="BG420" s="35">
        <f>SUMIFS(рўйхат!BN:BN,рўйхат!$CY:$CY,$B$424,рўйхат!$B:$B,$C420)</f>
        <v/>
      </c>
      <c r="BH420" s="36">
        <f>SUMIFS(рўйхат!BO:BO,рўйхат!$CY:$CY,$B$424,рўйхат!$B:$B,$C420)</f>
        <v/>
      </c>
      <c r="BI420" s="35">
        <f>SUMIFS(рўйхат!BP:BP,рўйхат!$CY:$CY,$B$424,рўйхат!$B:$B,$C420)</f>
        <v/>
      </c>
      <c r="BJ420" s="36">
        <f>SUMIFS(рўйхат!BQ:BQ,рўйхат!$CY:$CY,$B$424,рўйхат!$B:$B,$C420)</f>
        <v/>
      </c>
      <c r="BK420" s="35">
        <f>SUMIFS(рўйхат!BR:BR,рўйхат!$CY:$CY,$B$424,рўйхат!$B:$B,$C420)</f>
        <v/>
      </c>
      <c r="BL420" s="36">
        <f>SUMIFS(рўйхат!BS:BS,рўйхат!$CY:$CY,$B$424,рўйхат!$B:$B,$C420)</f>
        <v/>
      </c>
      <c r="BM420" s="35">
        <f>SUMIFS(рўйхат!BT:BT,рўйхат!$CY:$CY,$B$424,рўйхат!$B:$B,$C420)</f>
        <v/>
      </c>
      <c r="BN420" s="36">
        <f>SUMIFS(рўйхат!BU:BU,рўйхат!$CY:$CY,$B$424,рўйхат!$B:$B,$C420)</f>
        <v/>
      </c>
      <c r="BO420" s="35">
        <f>SUMIFS(рўйхат!BX:BX,рўйхат!$CY:$CY,$B$424,рўйхат!$B:$B,$C420)</f>
        <v/>
      </c>
      <c r="BP420" s="36">
        <f>SUMIFS(рўйхат!BY:BY,рўйхат!$CY:$CY,$B$424,рўйхат!$B:$B,$C420)</f>
        <v/>
      </c>
      <c r="BQ420" s="35">
        <f>SUMIFS(рўйхат!BZ:BZ,рўйхат!$CY:$CY,$B$424,рўйхат!$B:$B,$C420)</f>
        <v/>
      </c>
      <c r="BR420" s="36">
        <f>SUMIFS(рўйхат!CA:CA,рўйхат!$CY:$CY,$B$424,рўйхат!$B:$B,$C420)</f>
        <v/>
      </c>
      <c r="BS420" s="35">
        <f>SUMIFS(рўйхат!CB:CB,рўйхат!$CY:$CY,$B$424,рўйхат!$B:$B,$C420)</f>
        <v/>
      </c>
      <c r="BT420" s="36">
        <f>SUMIFS(рўйхат!CC:CC,рўйхат!$CY:$CY,$B$424,рўйхат!$B:$B,$C420)</f>
        <v/>
      </c>
      <c r="BU420" s="35">
        <f>SUMIFS(рўйхат!CD:CD,рўйхат!$CY:$CY,$B$424,рўйхат!$B:$B,$C420)</f>
        <v/>
      </c>
      <c r="BV420" s="36">
        <f>SUMIFS(рўйхат!CE:CE,рўйхат!$CY:$CY,$B$424,рўйхат!$B:$B,$C420)</f>
        <v/>
      </c>
      <c r="BW420" s="35">
        <f>SUMIFS(рўйхат!CH:CH,рўйхат!$CY:$CY,$B$424,рўйхат!$B:$B,$C420)</f>
        <v/>
      </c>
      <c r="BX420" s="36">
        <f>SUMIFS(рўйхат!CI:CI,рўйхат!$CY:$CY,$B$424,рўйхат!$B:$B,$C420)</f>
        <v/>
      </c>
      <c r="BY420" s="35">
        <f>SUMIFS(рўйхат!CJ:CJ,рўйхат!$CY:$CY,$B$424,рўйхат!$B:$B,$C420)</f>
        <v/>
      </c>
      <c r="BZ420" s="36">
        <f>SUMIFS(рўйхат!CK:CK,рўйхат!$CY:$CY,$B$424,рўйхат!$B:$B,$C420)</f>
        <v/>
      </c>
      <c r="CA420" s="35">
        <f>SUMIFS(рўйхат!CL:CL,рўйхат!$CY:$CY,$B$424,рўйхат!$B:$B,$C420)</f>
        <v/>
      </c>
      <c r="CB420" s="36">
        <f>SUMIFS(рўйхат!CM:CM,рўйхат!$CY:$CY,$B$424,рўйхат!$B:$B,$C420)</f>
        <v/>
      </c>
      <c r="CC420" s="35">
        <f>SUMIFS(рўйхат!CN:CN,рўйхат!$CY:$CY,$B$424,рўйхат!$B:$B,$C420)</f>
        <v/>
      </c>
      <c r="CD420" s="36">
        <f>SUMIFS(рўйхат!CO:CO,рўйхат!$CY:$CY,$B$424,рўйхат!$B:$B,$C420)</f>
        <v/>
      </c>
      <c r="CE420" s="77">
        <f>IFERROR(BE420/(Q420+BE420),0)</f>
        <v/>
      </c>
      <c r="CF420" s="78">
        <f>IFERROR(BF420/(R420+BF420),0)</f>
        <v/>
      </c>
      <c r="CG420" s="8">
        <f>COUNTIFS(B:B,B420)</f>
        <v/>
      </c>
    </row>
    <row r="421" hidden="1" outlineLevel="1" ht="17.1" customFormat="1" customHeight="1" s="8">
      <c r="A421" s="15" t="n"/>
      <c r="B421" s="50" t="n">
        <v>29</v>
      </c>
      <c r="C421" s="67" t="inlineStr">
        <is>
          <t>Энергетика вазирлиги</t>
        </is>
      </c>
      <c r="D421" s="16" t="n"/>
      <c r="E421" s="35">
        <f>SUMIFS(рўйхат!F:F,рўйхат!$CY:$CY,$B$424,рўйхат!$B:$B,$C421)</f>
        <v/>
      </c>
      <c r="F421" s="36">
        <f>SUMIFS(рўйхат!G:G,рўйхат!$CY:$CY,$B$424,рўйхат!$B:$B,$C421)</f>
        <v/>
      </c>
      <c r="G421" s="35">
        <f>SUMIFS(рўйхат!H:H,рўйхат!$CY:$CY,$B$424,рўйхат!$B:$B,$C421)</f>
        <v/>
      </c>
      <c r="H421" s="36">
        <f>SUMIFS(рўйхат!I:I,рўйхат!$CY:$CY,$B$424,рўйхат!$B:$B,$C421)</f>
        <v/>
      </c>
      <c r="I421" s="35">
        <f>SUMIFS(рўйхат!J:J,рўйхат!$CY:$CY,$B$424,рўйхат!$B:$B,$C421)</f>
        <v/>
      </c>
      <c r="J421" s="36">
        <f>SUMIFS(рўйхат!K:K,рўйхат!$CY:$CY,$B$424,рўйхат!$B:$B,$C421)</f>
        <v/>
      </c>
      <c r="K421" s="35">
        <f>SUMIFS(рўйхат!L:L,рўйхат!$CY:$CY,$B$424,рўйхат!$B:$B,$C421)</f>
        <v/>
      </c>
      <c r="L421" s="36">
        <f>SUMIFS(рўйхат!M:M,рўйхат!$CY:$CY,$B$424,рўйхат!$B:$B,$C421)</f>
        <v/>
      </c>
      <c r="M421" s="35">
        <f>SUMIFS(рўйхат!N:N,рўйхат!$CY:$CY,$B$424,рўйхат!$B:$B,$C421)</f>
        <v/>
      </c>
      <c r="N421" s="36">
        <f>SUMIFS(рўйхат!O:O,рўйхат!$CY:$CY,$B$424,рўйхат!$B:$B,$C421)</f>
        <v/>
      </c>
      <c r="O421" s="34">
        <f>IFERROR(M421/E421,0)</f>
        <v/>
      </c>
      <c r="P421" s="34">
        <f>IFERROR(N421/F421,0)</f>
        <v/>
      </c>
      <c r="Q421" s="35">
        <f>SUMIFS(рўйхат!P:P,рўйхат!$CY:$CY,$B$424,рўйхат!$B:$B,$C421)</f>
        <v/>
      </c>
      <c r="R421" s="36">
        <f>SUMIFS(рўйхат!Q:Q,рўйхат!$CY:$CY,$B$424,рўйхат!$B:$B,$C421)</f>
        <v/>
      </c>
      <c r="S421" s="35">
        <f>SUMIFS(рўйхат!R:R,рўйхат!$CY:$CY,$B$424,рўйхат!$B:$B,$C421)</f>
        <v/>
      </c>
      <c r="T421" s="36">
        <f>SUMIFS(рўйхат!S:S,рўйхат!$CY:$CY,$B$424,рўйхат!$B:$B,$C421)</f>
        <v/>
      </c>
      <c r="U421" s="35">
        <f>SUMIFS(рўйхат!T:T,рўйхат!$CY:$CY,$B$424,рўйхат!$B:$B,$C421)</f>
        <v/>
      </c>
      <c r="V421" s="36">
        <f>SUMIFS(рўйхат!U:U,рўйхат!$CY:$CY,$B$424,рўйхат!$B:$B,$C421)</f>
        <v/>
      </c>
      <c r="W421" s="35">
        <f>SUMIFS(рўйхат!V:V,рўйхат!$CY:$CY,$B$424,рўйхат!$B:$B,$C421)</f>
        <v/>
      </c>
      <c r="X421" s="36">
        <f>SUMIFS(рўйхат!W:W,рўйхат!$CY:$CY,$B$424,рўйхат!$B:$B,$C421)</f>
        <v/>
      </c>
      <c r="Y421" s="35">
        <f>SUMIFS(рўйхат!X:X,рўйхат!$CY:$CY,$B$424,рўйхат!$B:$B,$C421)</f>
        <v/>
      </c>
      <c r="Z421" s="36">
        <f>SUMIFS(рўйхат!Y:Y,рўйхат!$CY:$CY,$B$424,рўйхат!$B:$B,$C421)</f>
        <v/>
      </c>
      <c r="AA421" s="35">
        <f>SUMIFS(рўйхат!Z:Z,рўйхат!$CY:$CY,$B$424,рўйхат!$B:$B,$C421)</f>
        <v/>
      </c>
      <c r="AB421" s="36">
        <f>SUMIFS(рўйхат!AA:AA,рўйхат!$CY:$CY,$B$424,рўйхат!$B:$B,$C421)</f>
        <v/>
      </c>
      <c r="AC421" s="35">
        <f>SUMIFS(рўйхат!AB:AB,рўйхат!$CY:$CY,$B$424,рўйхат!$B:$B,$C421)</f>
        <v/>
      </c>
      <c r="AD421" s="36">
        <f>SUMIFS(рўйхат!AC:AC,рўйхат!$CY:$CY,$B$424,рўйхат!$B:$B,$C421)</f>
        <v/>
      </c>
      <c r="AE421" s="35">
        <f>SUMIFS(рўйхат!AD:AD,рўйхат!$CY:$CY,$B$424,рўйхат!$B:$B,$C421)</f>
        <v/>
      </c>
      <c r="AF421" s="36">
        <f>SUMIFS(рўйхат!AE:AE,рўйхат!$CY:$CY,$B$424,рўйхат!$B:$B,$C421)</f>
        <v/>
      </c>
      <c r="AG421" s="35">
        <f>SUMIFS(рўйхат!AH:AH,рўйхат!$CY:$CY,$B$424,рўйхат!$B:$B,$C421)</f>
        <v/>
      </c>
      <c r="AH421" s="36">
        <f>SUMIFS(рўйхат!AI:AI,рўйхат!$CY:$CY,$B$424,рўйхат!$B:$B,$C421)</f>
        <v/>
      </c>
      <c r="AI421" s="35">
        <f>SUMIFS(рўйхат!AJ:AJ,рўйхат!$CY:$CY,$B$424,рўйхат!$B:$B,$C421)</f>
        <v/>
      </c>
      <c r="AJ421" s="36">
        <f>SUMIFS(рўйхат!AK:AK,рўйхат!$CY:$CY,$B$424,рўйхат!$B:$B,$C421)</f>
        <v/>
      </c>
      <c r="AK421" s="35">
        <f>SUMIFS(рўйхат!AL:AL,рўйхат!$CY:$CY,$B$424,рўйхат!$B:$B,$C421)</f>
        <v/>
      </c>
      <c r="AL421" s="36">
        <f>SUMIFS(рўйхат!AM:AM,рўйхат!$CY:$CY,$B$424,рўйхат!$B:$B,$C421)</f>
        <v/>
      </c>
      <c r="AM421" s="77">
        <f>IFERROR(Q421/E421,0)</f>
        <v/>
      </c>
      <c r="AN421" s="77">
        <f>IFERROR(R421/F421,0)</f>
        <v/>
      </c>
      <c r="AO421" s="35">
        <f>SUMIFS(рўйхат!AX:AX,рўйхат!$CY:$CY,$B$424,рўйхат!$B:$B,$C421)</f>
        <v/>
      </c>
      <c r="AP421" s="36">
        <f>SUMIFS(рўйхат!AY:AY,рўйхат!$CY:$CY,$B$424,рўйхат!$B:$B,$C421)</f>
        <v/>
      </c>
      <c r="AQ421" s="35">
        <f>SUMIFS(рўйхат!AZ:AZ,рўйхат!$CY:$CY,$B$424,рўйхат!$B:$B,$C421)</f>
        <v/>
      </c>
      <c r="AR421" s="36">
        <f>SUMIFS(рўйхат!BA:BA,рўйхат!$CY:$CY,$B$424,рўйхат!$B:$B,$C421)</f>
        <v/>
      </c>
      <c r="AS421" s="35">
        <f>SUMIFS(рўйхат!BB:BB,рўйхат!$CY:$CY,$B$424,рўйхат!$B:$B,$C421)</f>
        <v/>
      </c>
      <c r="AT421" s="36">
        <f>SUMIFS(рўйхат!BC:BC,рўйхат!$CY:$CY,$B$424,рўйхат!$B:$B,$C421)</f>
        <v/>
      </c>
      <c r="AU421" s="35">
        <f>SUMIFS(рўйхат!BD:BD,рўйхат!$CY:$CY,$B$424,рўйхат!$B:$B,$C421)</f>
        <v/>
      </c>
      <c r="AV421" s="36">
        <f>SUMIFS(рўйхат!BE:BE,рўйхат!$CY:$CY,$B$424,рўйхат!$B:$B,$C421)</f>
        <v/>
      </c>
      <c r="AW421" s="35">
        <f>SUMIFS(рўйхат!BF:BF,рўйхат!$CY:$CY,$B$424,рўйхат!$B:$B,$C421)</f>
        <v/>
      </c>
      <c r="AX421" s="36">
        <f>SUMIFS(рўйхат!BG:BG,рўйхат!$CY:$CY,$B$424,рўйхат!$B:$B,$C421)</f>
        <v/>
      </c>
      <c r="AY421" s="35">
        <f>SUMIFS(рўйхат!BH:BH,рўйхат!$CY:$CY,$B$424,рўйхат!$B:$B,$C421)</f>
        <v/>
      </c>
      <c r="AZ421" s="36">
        <f>SUMIFS(рўйхат!BI:BI,рўйхат!$CY:$CY,$B$424,рўйхат!$B:$B,$C421)</f>
        <v/>
      </c>
      <c r="BA421" s="35">
        <f>SUMIFS(рўйхат!BJ:BJ,рўйхат!$CY:$CY,$B$424,рўйхат!$B:$B,$C421)</f>
        <v/>
      </c>
      <c r="BB421" s="36">
        <f>SUMIFS(рўйхат!BK:BK,рўйхат!$CY:$CY,$B$424,рўйхат!$B:$B,$C421)</f>
        <v/>
      </c>
      <c r="BC421" s="77">
        <f>IFERROR(AO421/E421,0)</f>
        <v/>
      </c>
      <c r="BD421" s="77">
        <f>IFERROR(AP421/F421,0)</f>
        <v/>
      </c>
      <c r="BE421" s="35">
        <f>SUMIFS(рўйхат!BL:BL,рўйхат!$CY:$CY,$B$424,рўйхат!$B:$B,$C421)</f>
        <v/>
      </c>
      <c r="BF421" s="36">
        <f>SUMIFS(рўйхат!BM:BM,рўйхат!$CY:$CY,$B$424,рўйхат!$B:$B,$C421)</f>
        <v/>
      </c>
      <c r="BG421" s="35">
        <f>SUMIFS(рўйхат!BN:BN,рўйхат!$CY:$CY,$B$424,рўйхат!$B:$B,$C421)</f>
        <v/>
      </c>
      <c r="BH421" s="36">
        <f>SUMIFS(рўйхат!BO:BO,рўйхат!$CY:$CY,$B$424,рўйхат!$B:$B,$C421)</f>
        <v/>
      </c>
      <c r="BI421" s="35">
        <f>SUMIFS(рўйхат!BP:BP,рўйхат!$CY:$CY,$B$424,рўйхат!$B:$B,$C421)</f>
        <v/>
      </c>
      <c r="BJ421" s="36">
        <f>SUMIFS(рўйхат!BQ:BQ,рўйхат!$CY:$CY,$B$424,рўйхат!$B:$B,$C421)</f>
        <v/>
      </c>
      <c r="BK421" s="35">
        <f>SUMIFS(рўйхат!BR:BR,рўйхат!$CY:$CY,$B$424,рўйхат!$B:$B,$C421)</f>
        <v/>
      </c>
      <c r="BL421" s="36">
        <f>SUMIFS(рўйхат!BS:BS,рўйхат!$CY:$CY,$B$424,рўйхат!$B:$B,$C421)</f>
        <v/>
      </c>
      <c r="BM421" s="35">
        <f>SUMIFS(рўйхат!BT:BT,рўйхат!$CY:$CY,$B$424,рўйхат!$B:$B,$C421)</f>
        <v/>
      </c>
      <c r="BN421" s="36">
        <f>SUMIFS(рўйхат!BU:BU,рўйхат!$CY:$CY,$B$424,рўйхат!$B:$B,$C421)</f>
        <v/>
      </c>
      <c r="BO421" s="35">
        <f>SUMIFS(рўйхат!BX:BX,рўйхат!$CY:$CY,$B$424,рўйхат!$B:$B,$C421)</f>
        <v/>
      </c>
      <c r="BP421" s="36">
        <f>SUMIFS(рўйхат!BY:BY,рўйхат!$CY:$CY,$B$424,рўйхат!$B:$B,$C421)</f>
        <v/>
      </c>
      <c r="BQ421" s="35">
        <f>SUMIFS(рўйхат!BZ:BZ,рўйхат!$CY:$CY,$B$424,рўйхат!$B:$B,$C421)</f>
        <v/>
      </c>
      <c r="BR421" s="36">
        <f>SUMIFS(рўйхат!CA:CA,рўйхат!$CY:$CY,$B$424,рўйхат!$B:$B,$C421)</f>
        <v/>
      </c>
      <c r="BS421" s="35">
        <f>SUMIFS(рўйхат!CB:CB,рўйхат!$CY:$CY,$B$424,рўйхат!$B:$B,$C421)</f>
        <v/>
      </c>
      <c r="BT421" s="36">
        <f>SUMIFS(рўйхат!CC:CC,рўйхат!$CY:$CY,$B$424,рўйхат!$B:$B,$C421)</f>
        <v/>
      </c>
      <c r="BU421" s="35">
        <f>SUMIFS(рўйхат!CD:CD,рўйхат!$CY:$CY,$B$424,рўйхат!$B:$B,$C421)</f>
        <v/>
      </c>
      <c r="BV421" s="36">
        <f>SUMIFS(рўйхат!CE:CE,рўйхат!$CY:$CY,$B$424,рўйхат!$B:$B,$C421)</f>
        <v/>
      </c>
      <c r="BW421" s="35">
        <f>SUMIFS(рўйхат!CH:CH,рўйхат!$CY:$CY,$B$424,рўйхат!$B:$B,$C421)</f>
        <v/>
      </c>
      <c r="BX421" s="36">
        <f>SUMIFS(рўйхат!CI:CI,рўйхат!$CY:$CY,$B$424,рўйхат!$B:$B,$C421)</f>
        <v/>
      </c>
      <c r="BY421" s="35">
        <f>SUMIFS(рўйхат!CJ:CJ,рўйхат!$CY:$CY,$B$424,рўйхат!$B:$B,$C421)</f>
        <v/>
      </c>
      <c r="BZ421" s="36">
        <f>SUMIFS(рўйхат!CK:CK,рўйхат!$CY:$CY,$B$424,рўйхат!$B:$B,$C421)</f>
        <v/>
      </c>
      <c r="CA421" s="35">
        <f>SUMIFS(рўйхат!CL:CL,рўйхат!$CY:$CY,$B$424,рўйхат!$B:$B,$C421)</f>
        <v/>
      </c>
      <c r="CB421" s="36">
        <f>SUMIFS(рўйхат!CM:CM,рўйхат!$CY:$CY,$B$424,рўйхат!$B:$B,$C421)</f>
        <v/>
      </c>
      <c r="CC421" s="35">
        <f>SUMIFS(рўйхат!CN:CN,рўйхат!$CY:$CY,$B$424,рўйхат!$B:$B,$C421)</f>
        <v/>
      </c>
      <c r="CD421" s="36">
        <f>SUMIFS(рўйхат!CO:CO,рўйхат!$CY:$CY,$B$424,рўйхат!$B:$B,$C421)</f>
        <v/>
      </c>
      <c r="CE421" s="77">
        <f>IFERROR(BE421/(Q421+BE421),0)</f>
        <v/>
      </c>
      <c r="CF421" s="78">
        <f>IFERROR(BF421/(R421+BF421),0)</f>
        <v/>
      </c>
      <c r="CG421" s="8">
        <f>COUNTIFS(B:B,B421)</f>
        <v/>
      </c>
    </row>
    <row r="422" hidden="1" outlineLevel="1" ht="17.1" customFormat="1" customHeight="1" s="8">
      <c r="A422" s="15" t="n"/>
      <c r="B422" s="50" t="n">
        <v>30</v>
      </c>
      <c r="C422" s="67" t="inlineStr">
        <is>
          <t>Kadastr agentligi</t>
        </is>
      </c>
      <c r="D422" s="16" t="n"/>
      <c r="E422" s="35">
        <f>SUMIFS(рўйхат!F:F,рўйхат!$CY:$CY,$B$424,рўйхат!$B:$B,$C422)</f>
        <v/>
      </c>
      <c r="F422" s="36">
        <f>SUMIFS(рўйхат!G:G,рўйхат!$CY:$CY,$B$424,рўйхат!$B:$B,$C422)</f>
        <v/>
      </c>
      <c r="G422" s="35">
        <f>SUMIFS(рўйхат!H:H,рўйхат!$CY:$CY,$B$424,рўйхат!$B:$B,$C422)</f>
        <v/>
      </c>
      <c r="H422" s="36">
        <f>SUMIFS(рўйхат!I:I,рўйхат!$CY:$CY,$B$424,рўйхат!$B:$B,$C422)</f>
        <v/>
      </c>
      <c r="I422" s="35">
        <f>SUMIFS(рўйхат!J:J,рўйхат!$CY:$CY,$B$424,рўйхат!$B:$B,$C422)</f>
        <v/>
      </c>
      <c r="J422" s="36">
        <f>SUMIFS(рўйхат!K:K,рўйхат!$CY:$CY,$B$424,рўйхат!$B:$B,$C422)</f>
        <v/>
      </c>
      <c r="K422" s="35">
        <f>SUMIFS(рўйхат!L:L,рўйхат!$CY:$CY,$B$424,рўйхат!$B:$B,$C422)</f>
        <v/>
      </c>
      <c r="L422" s="36">
        <f>SUMIFS(рўйхат!M:M,рўйхат!$CY:$CY,$B$424,рўйхат!$B:$B,$C422)</f>
        <v/>
      </c>
      <c r="M422" s="35">
        <f>SUMIFS(рўйхат!N:N,рўйхат!$CY:$CY,$B$424,рўйхат!$B:$B,$C422)</f>
        <v/>
      </c>
      <c r="N422" s="36">
        <f>SUMIFS(рўйхат!O:O,рўйхат!$CY:$CY,$B$424,рўйхат!$B:$B,$C422)</f>
        <v/>
      </c>
      <c r="O422" s="34">
        <f>IFERROR(M422/E422,0)</f>
        <v/>
      </c>
      <c r="P422" s="34">
        <f>IFERROR(N422/F422,0)</f>
        <v/>
      </c>
      <c r="Q422" s="35">
        <f>SUMIFS(рўйхат!P:P,рўйхат!$CY:$CY,$B$424,рўйхат!$B:$B,$C422)</f>
        <v/>
      </c>
      <c r="R422" s="36">
        <f>SUMIFS(рўйхат!Q:Q,рўйхат!$CY:$CY,$B$424,рўйхат!$B:$B,$C422)</f>
        <v/>
      </c>
      <c r="S422" s="35">
        <f>SUMIFS(рўйхат!R:R,рўйхат!$CY:$CY,$B$424,рўйхат!$B:$B,$C422)</f>
        <v/>
      </c>
      <c r="T422" s="36">
        <f>SUMIFS(рўйхат!S:S,рўйхат!$CY:$CY,$B$424,рўйхат!$B:$B,$C422)</f>
        <v/>
      </c>
      <c r="U422" s="35">
        <f>SUMIFS(рўйхат!T:T,рўйхат!$CY:$CY,$B$424,рўйхат!$B:$B,$C422)</f>
        <v/>
      </c>
      <c r="V422" s="36">
        <f>SUMIFS(рўйхат!U:U,рўйхат!$CY:$CY,$B$424,рўйхат!$B:$B,$C422)</f>
        <v/>
      </c>
      <c r="W422" s="35">
        <f>SUMIFS(рўйхат!V:V,рўйхат!$CY:$CY,$B$424,рўйхат!$B:$B,$C422)</f>
        <v/>
      </c>
      <c r="X422" s="36">
        <f>SUMIFS(рўйхат!W:W,рўйхат!$CY:$CY,$B$424,рўйхат!$B:$B,$C422)</f>
        <v/>
      </c>
      <c r="Y422" s="35">
        <f>SUMIFS(рўйхат!X:X,рўйхат!$CY:$CY,$B$424,рўйхат!$B:$B,$C422)</f>
        <v/>
      </c>
      <c r="Z422" s="36">
        <f>SUMIFS(рўйхат!Y:Y,рўйхат!$CY:$CY,$B$424,рўйхат!$B:$B,$C422)</f>
        <v/>
      </c>
      <c r="AA422" s="35">
        <f>SUMIFS(рўйхат!Z:Z,рўйхат!$CY:$CY,$B$424,рўйхат!$B:$B,$C422)</f>
        <v/>
      </c>
      <c r="AB422" s="36">
        <f>SUMIFS(рўйхат!AA:AA,рўйхат!$CY:$CY,$B$424,рўйхат!$B:$B,$C422)</f>
        <v/>
      </c>
      <c r="AC422" s="35">
        <f>SUMIFS(рўйхат!AB:AB,рўйхат!$CY:$CY,$B$424,рўйхат!$B:$B,$C422)</f>
        <v/>
      </c>
      <c r="AD422" s="36">
        <f>SUMIFS(рўйхат!AC:AC,рўйхат!$CY:$CY,$B$424,рўйхат!$B:$B,$C422)</f>
        <v/>
      </c>
      <c r="AE422" s="35">
        <f>SUMIFS(рўйхат!AD:AD,рўйхат!$CY:$CY,$B$424,рўйхат!$B:$B,$C422)</f>
        <v/>
      </c>
      <c r="AF422" s="36">
        <f>SUMIFS(рўйхат!AE:AE,рўйхат!$CY:$CY,$B$424,рўйхат!$B:$B,$C422)</f>
        <v/>
      </c>
      <c r="AG422" s="35">
        <f>SUMIFS(рўйхат!AH:AH,рўйхат!$CY:$CY,$B$424,рўйхат!$B:$B,$C422)</f>
        <v/>
      </c>
      <c r="AH422" s="36">
        <f>SUMIFS(рўйхат!AI:AI,рўйхат!$CY:$CY,$B$424,рўйхат!$B:$B,$C422)</f>
        <v/>
      </c>
      <c r="AI422" s="35">
        <f>SUMIFS(рўйхат!AJ:AJ,рўйхат!$CY:$CY,$B$424,рўйхат!$B:$B,$C422)</f>
        <v/>
      </c>
      <c r="AJ422" s="36">
        <f>SUMIFS(рўйхат!AK:AK,рўйхат!$CY:$CY,$B$424,рўйхат!$B:$B,$C422)</f>
        <v/>
      </c>
      <c r="AK422" s="35">
        <f>SUMIFS(рўйхат!AL:AL,рўйхат!$CY:$CY,$B$424,рўйхат!$B:$B,$C422)</f>
        <v/>
      </c>
      <c r="AL422" s="36">
        <f>SUMIFS(рўйхат!AM:AM,рўйхат!$CY:$CY,$B$424,рўйхат!$B:$B,$C422)</f>
        <v/>
      </c>
      <c r="AM422" s="77">
        <f>IFERROR(Q422/E422,0)</f>
        <v/>
      </c>
      <c r="AN422" s="77">
        <f>IFERROR(R422/F422,0)</f>
        <v/>
      </c>
      <c r="AO422" s="35">
        <f>SUMIFS(рўйхат!AX:AX,рўйхат!$CY:$CY,$B$424,рўйхат!$B:$B,$C422)</f>
        <v/>
      </c>
      <c r="AP422" s="36">
        <f>SUMIFS(рўйхат!AY:AY,рўйхат!$CY:$CY,$B$424,рўйхат!$B:$B,$C422)</f>
        <v/>
      </c>
      <c r="AQ422" s="35">
        <f>SUMIFS(рўйхат!AZ:AZ,рўйхат!$CY:$CY,$B$424,рўйхат!$B:$B,$C422)</f>
        <v/>
      </c>
      <c r="AR422" s="36">
        <f>SUMIFS(рўйхат!BA:BA,рўйхат!$CY:$CY,$B$424,рўйхат!$B:$B,$C422)</f>
        <v/>
      </c>
      <c r="AS422" s="35">
        <f>SUMIFS(рўйхат!BB:BB,рўйхат!$CY:$CY,$B$424,рўйхат!$B:$B,$C422)</f>
        <v/>
      </c>
      <c r="AT422" s="36">
        <f>SUMIFS(рўйхат!BC:BC,рўйхат!$CY:$CY,$B$424,рўйхат!$B:$B,$C422)</f>
        <v/>
      </c>
      <c r="AU422" s="35">
        <f>SUMIFS(рўйхат!BD:BD,рўйхат!$CY:$CY,$B$424,рўйхат!$B:$B,$C422)</f>
        <v/>
      </c>
      <c r="AV422" s="36">
        <f>SUMIFS(рўйхат!BE:BE,рўйхат!$CY:$CY,$B$424,рўйхат!$B:$B,$C422)</f>
        <v/>
      </c>
      <c r="AW422" s="35">
        <f>SUMIFS(рўйхат!BF:BF,рўйхат!$CY:$CY,$B$424,рўйхат!$B:$B,$C422)</f>
        <v/>
      </c>
      <c r="AX422" s="36">
        <f>SUMIFS(рўйхат!BG:BG,рўйхат!$CY:$CY,$B$424,рўйхат!$B:$B,$C422)</f>
        <v/>
      </c>
      <c r="AY422" s="35">
        <f>SUMIFS(рўйхат!BH:BH,рўйхат!$CY:$CY,$B$424,рўйхат!$B:$B,$C422)</f>
        <v/>
      </c>
      <c r="AZ422" s="36">
        <f>SUMIFS(рўйхат!BI:BI,рўйхат!$CY:$CY,$B$424,рўйхат!$B:$B,$C422)</f>
        <v/>
      </c>
      <c r="BA422" s="35">
        <f>SUMIFS(рўйхат!BJ:BJ,рўйхат!$CY:$CY,$B$424,рўйхат!$B:$B,$C422)</f>
        <v/>
      </c>
      <c r="BB422" s="36">
        <f>SUMIFS(рўйхат!BK:BK,рўйхат!$CY:$CY,$B$424,рўйхат!$B:$B,$C422)</f>
        <v/>
      </c>
      <c r="BC422" s="77">
        <f>IFERROR(AO422/E422,0)</f>
        <v/>
      </c>
      <c r="BD422" s="77">
        <f>IFERROR(AP422/F422,0)</f>
        <v/>
      </c>
      <c r="BE422" s="35">
        <f>SUMIFS(рўйхат!BL:BL,рўйхат!$CY:$CY,$B$424,рўйхат!$B:$B,$C422)</f>
        <v/>
      </c>
      <c r="BF422" s="36">
        <f>SUMIFS(рўйхат!BM:BM,рўйхат!$CY:$CY,$B$424,рўйхат!$B:$B,$C422)</f>
        <v/>
      </c>
      <c r="BG422" s="35">
        <f>SUMIFS(рўйхат!BN:BN,рўйхат!$CY:$CY,$B$424,рўйхат!$B:$B,$C422)</f>
        <v/>
      </c>
      <c r="BH422" s="36">
        <f>SUMIFS(рўйхат!BO:BO,рўйхат!$CY:$CY,$B$424,рўйхат!$B:$B,$C422)</f>
        <v/>
      </c>
      <c r="BI422" s="35">
        <f>SUMIFS(рўйхат!BP:BP,рўйхат!$CY:$CY,$B$424,рўйхат!$B:$B,$C422)</f>
        <v/>
      </c>
      <c r="BJ422" s="36">
        <f>SUMIFS(рўйхат!BQ:BQ,рўйхат!$CY:$CY,$B$424,рўйхат!$B:$B,$C422)</f>
        <v/>
      </c>
      <c r="BK422" s="35">
        <f>SUMIFS(рўйхат!BR:BR,рўйхат!$CY:$CY,$B$424,рўйхат!$B:$B,$C422)</f>
        <v/>
      </c>
      <c r="BL422" s="36">
        <f>SUMIFS(рўйхат!BS:BS,рўйхат!$CY:$CY,$B$424,рўйхат!$B:$B,$C422)</f>
        <v/>
      </c>
      <c r="BM422" s="35">
        <f>SUMIFS(рўйхат!BT:BT,рўйхат!$CY:$CY,$B$424,рўйхат!$B:$B,$C422)</f>
        <v/>
      </c>
      <c r="BN422" s="36">
        <f>SUMIFS(рўйхат!BU:BU,рўйхат!$CY:$CY,$B$424,рўйхат!$B:$B,$C422)</f>
        <v/>
      </c>
      <c r="BO422" s="35">
        <f>SUMIFS(рўйхат!BX:BX,рўйхат!$CY:$CY,$B$424,рўйхат!$B:$B,$C422)</f>
        <v/>
      </c>
      <c r="BP422" s="36">
        <f>SUMIFS(рўйхат!BY:BY,рўйхат!$CY:$CY,$B$424,рўйхат!$B:$B,$C422)</f>
        <v/>
      </c>
      <c r="BQ422" s="35">
        <f>SUMIFS(рўйхат!BZ:BZ,рўйхат!$CY:$CY,$B$424,рўйхат!$B:$B,$C422)</f>
        <v/>
      </c>
      <c r="BR422" s="36">
        <f>SUMIFS(рўйхат!CA:CA,рўйхат!$CY:$CY,$B$424,рўйхат!$B:$B,$C422)</f>
        <v/>
      </c>
      <c r="BS422" s="35">
        <f>SUMIFS(рўйхат!CB:CB,рўйхат!$CY:$CY,$B$424,рўйхат!$B:$B,$C422)</f>
        <v/>
      </c>
      <c r="BT422" s="36">
        <f>SUMIFS(рўйхат!CC:CC,рўйхат!$CY:$CY,$B$424,рўйхат!$B:$B,$C422)</f>
        <v/>
      </c>
      <c r="BU422" s="35">
        <f>SUMIFS(рўйхат!CD:CD,рўйхат!$CY:$CY,$B$424,рўйхат!$B:$B,$C422)</f>
        <v/>
      </c>
      <c r="BV422" s="36">
        <f>SUMIFS(рўйхат!CE:CE,рўйхат!$CY:$CY,$B$424,рўйхат!$B:$B,$C422)</f>
        <v/>
      </c>
      <c r="BW422" s="35">
        <f>SUMIFS(рўйхат!CH:CH,рўйхат!$CY:$CY,$B$424,рўйхат!$B:$B,$C422)</f>
        <v/>
      </c>
      <c r="BX422" s="36">
        <f>SUMIFS(рўйхат!CI:CI,рўйхат!$CY:$CY,$B$424,рўйхат!$B:$B,$C422)</f>
        <v/>
      </c>
      <c r="BY422" s="35">
        <f>SUMIFS(рўйхат!CJ:CJ,рўйхат!$CY:$CY,$B$424,рўйхат!$B:$B,$C422)</f>
        <v/>
      </c>
      <c r="BZ422" s="36">
        <f>SUMIFS(рўйхат!CK:CK,рўйхат!$CY:$CY,$B$424,рўйхат!$B:$B,$C422)</f>
        <v/>
      </c>
      <c r="CA422" s="35">
        <f>SUMIFS(рўйхат!CL:CL,рўйхат!$CY:$CY,$B$424,рўйхат!$B:$B,$C422)</f>
        <v/>
      </c>
      <c r="CB422" s="36">
        <f>SUMIFS(рўйхат!CM:CM,рўйхат!$CY:$CY,$B$424,рўйхат!$B:$B,$C422)</f>
        <v/>
      </c>
      <c r="CC422" s="35">
        <f>SUMIFS(рўйхат!CN:CN,рўйхат!$CY:$CY,$B$424,рўйхат!$B:$B,$C422)</f>
        <v/>
      </c>
      <c r="CD422" s="36">
        <f>SUMIFS(рўйхат!CO:CO,рўйхат!$CY:$CY,$B$424,рўйхат!$B:$B,$C422)</f>
        <v/>
      </c>
      <c r="CE422" s="77">
        <f>IFERROR(BE422/(Q422+BE422),0)</f>
        <v/>
      </c>
      <c r="CF422" s="78">
        <f>IFERROR(BF422/(R422+BF422),0)</f>
        <v/>
      </c>
      <c r="CG422" s="8">
        <f>COUNTIFS(B:B,B422)</f>
        <v/>
      </c>
    </row>
    <row r="423" hidden="1" outlineLevel="1" ht="17.1" customFormat="1" customHeight="1" s="8">
      <c r="A423" s="15" t="n"/>
      <c r="B423" s="50" t="n">
        <v>31</v>
      </c>
      <c r="C423" s="67" t="inlineStr">
        <is>
          <t>Бошқалар</t>
        </is>
      </c>
      <c r="D423" s="16" t="n"/>
      <c r="E423" s="35">
        <f>SUMIFS(рўйхат!F:F,рўйхат!$CY:$CY,$B$424,рўйхат!$B:$B,$C423)</f>
        <v/>
      </c>
      <c r="F423" s="36">
        <f>SUMIFS(рўйхат!G:G,рўйхат!$CY:$CY,$B$424,рўйхат!$B:$B,$C423)</f>
        <v/>
      </c>
      <c r="G423" s="35">
        <f>SUMIFS(рўйхат!H:H,рўйхат!$CY:$CY,$B$424,рўйхат!$B:$B,$C423)</f>
        <v/>
      </c>
      <c r="H423" s="36">
        <f>SUMIFS(рўйхат!I:I,рўйхат!$CY:$CY,$B$424,рўйхат!$B:$B,$C423)</f>
        <v/>
      </c>
      <c r="I423" s="35">
        <f>SUMIFS(рўйхат!J:J,рўйхат!$CY:$CY,$B$424,рўйхат!$B:$B,$C423)</f>
        <v/>
      </c>
      <c r="J423" s="36">
        <f>SUMIFS(рўйхат!K:K,рўйхат!$CY:$CY,$B$424,рўйхат!$B:$B,$C423)</f>
        <v/>
      </c>
      <c r="K423" s="35">
        <f>SUMIFS(рўйхат!L:L,рўйхат!$CY:$CY,$B$424,рўйхат!$B:$B,$C423)</f>
        <v/>
      </c>
      <c r="L423" s="36">
        <f>SUMIFS(рўйхат!M:M,рўйхат!$CY:$CY,$B$424,рўйхат!$B:$B,$C423)</f>
        <v/>
      </c>
      <c r="M423" s="35">
        <f>SUMIFS(рўйхат!N:N,рўйхат!$CY:$CY,$B$424,рўйхат!$B:$B,$C423)</f>
        <v/>
      </c>
      <c r="N423" s="36">
        <f>SUMIFS(рўйхат!O:O,рўйхат!$CY:$CY,$B$424,рўйхат!$B:$B,$C423)</f>
        <v/>
      </c>
      <c r="O423" s="34">
        <f>IFERROR(M423/E423,0)</f>
        <v/>
      </c>
      <c r="P423" s="34">
        <f>IFERROR(N423/F423,0)</f>
        <v/>
      </c>
      <c r="Q423" s="35">
        <f>SUMIFS(рўйхат!P:P,рўйхат!$CY:$CY,$B$424,рўйхат!$B:$B,$C423)</f>
        <v/>
      </c>
      <c r="R423" s="36">
        <f>SUMIFS(рўйхат!Q:Q,рўйхат!$CY:$CY,$B$424,рўйхат!$B:$B,$C423)</f>
        <v/>
      </c>
      <c r="S423" s="35">
        <f>SUMIFS(рўйхат!R:R,рўйхат!$CY:$CY,$B$424,рўйхат!$B:$B,$C423)</f>
        <v/>
      </c>
      <c r="T423" s="36">
        <f>SUMIFS(рўйхат!S:S,рўйхат!$CY:$CY,$B$424,рўйхат!$B:$B,$C423)</f>
        <v/>
      </c>
      <c r="U423" s="35">
        <f>SUMIFS(рўйхат!T:T,рўйхат!$CY:$CY,$B$424,рўйхат!$B:$B,$C423)</f>
        <v/>
      </c>
      <c r="V423" s="36">
        <f>SUMIFS(рўйхат!U:U,рўйхат!$CY:$CY,$B$424,рўйхат!$B:$B,$C423)</f>
        <v/>
      </c>
      <c r="W423" s="35">
        <f>SUMIFS(рўйхат!V:V,рўйхат!$CY:$CY,$B$424,рўйхат!$B:$B,$C423)</f>
        <v/>
      </c>
      <c r="X423" s="36">
        <f>SUMIFS(рўйхат!W:W,рўйхат!$CY:$CY,$B$424,рўйхат!$B:$B,$C423)</f>
        <v/>
      </c>
      <c r="Y423" s="35">
        <f>SUMIFS(рўйхат!X:X,рўйхат!$CY:$CY,$B$424,рўйхат!$B:$B,$C423)</f>
        <v/>
      </c>
      <c r="Z423" s="36">
        <f>SUMIFS(рўйхат!Y:Y,рўйхат!$CY:$CY,$B$424,рўйхат!$B:$B,$C423)</f>
        <v/>
      </c>
      <c r="AA423" s="35">
        <f>SUMIFS(рўйхат!Z:Z,рўйхат!$CY:$CY,$B$424,рўйхат!$B:$B,$C423)</f>
        <v/>
      </c>
      <c r="AB423" s="36">
        <f>SUMIFS(рўйхат!AA:AA,рўйхат!$CY:$CY,$B$424,рўйхат!$B:$B,$C423)</f>
        <v/>
      </c>
      <c r="AC423" s="35">
        <f>SUMIFS(рўйхат!AB:AB,рўйхат!$CY:$CY,$B$424,рўйхат!$B:$B,$C423)</f>
        <v/>
      </c>
      <c r="AD423" s="36">
        <f>SUMIFS(рўйхат!AC:AC,рўйхат!$CY:$CY,$B$424,рўйхат!$B:$B,$C423)</f>
        <v/>
      </c>
      <c r="AE423" s="35">
        <f>SUMIFS(рўйхат!AD:AD,рўйхат!$CY:$CY,$B$424,рўйхат!$B:$B,$C423)</f>
        <v/>
      </c>
      <c r="AF423" s="36">
        <f>SUMIFS(рўйхат!AE:AE,рўйхат!$CY:$CY,$B$424,рўйхат!$B:$B,$C423)</f>
        <v/>
      </c>
      <c r="AG423" s="35">
        <f>SUMIFS(рўйхат!AH:AH,рўйхат!$CY:$CY,$B$424,рўйхат!$B:$B,$C423)</f>
        <v/>
      </c>
      <c r="AH423" s="36">
        <f>SUMIFS(рўйхат!AI:AI,рўйхат!$CY:$CY,$B$424,рўйхат!$B:$B,$C423)</f>
        <v/>
      </c>
      <c r="AI423" s="35">
        <f>SUMIFS(рўйхат!AJ:AJ,рўйхат!$CY:$CY,$B$424,рўйхат!$B:$B,$C423)</f>
        <v/>
      </c>
      <c r="AJ423" s="36">
        <f>SUMIFS(рўйхат!AK:AK,рўйхат!$CY:$CY,$B$424,рўйхат!$B:$B,$C423)</f>
        <v/>
      </c>
      <c r="AK423" s="35">
        <f>SUMIFS(рўйхат!AL:AL,рўйхат!$CY:$CY,$B$424,рўйхат!$B:$B,$C423)</f>
        <v/>
      </c>
      <c r="AL423" s="36">
        <f>SUMIFS(рўйхат!AM:AM,рўйхат!$CY:$CY,$B$424,рўйхат!$B:$B,$C423)</f>
        <v/>
      </c>
      <c r="AM423" s="77">
        <f>IFERROR(Q423/E423,0)</f>
        <v/>
      </c>
      <c r="AN423" s="77">
        <f>IFERROR(R423/F423,0)</f>
        <v/>
      </c>
      <c r="AO423" s="35">
        <f>SUMIFS(рўйхат!AX:AX,рўйхат!$CY:$CY,$B$424,рўйхат!$B:$B,$C423)</f>
        <v/>
      </c>
      <c r="AP423" s="36">
        <f>SUMIFS(рўйхат!AY:AY,рўйхат!$CY:$CY,$B$424,рўйхат!$B:$B,$C423)</f>
        <v/>
      </c>
      <c r="AQ423" s="35">
        <f>SUMIFS(рўйхат!AZ:AZ,рўйхат!$CY:$CY,$B$424,рўйхат!$B:$B,$C423)</f>
        <v/>
      </c>
      <c r="AR423" s="36">
        <f>SUMIFS(рўйхат!BA:BA,рўйхат!$CY:$CY,$B$424,рўйхат!$B:$B,$C423)</f>
        <v/>
      </c>
      <c r="AS423" s="35">
        <f>SUMIFS(рўйхат!BB:BB,рўйхат!$CY:$CY,$B$424,рўйхат!$B:$B,$C423)</f>
        <v/>
      </c>
      <c r="AT423" s="36">
        <f>SUMIFS(рўйхат!BC:BC,рўйхат!$CY:$CY,$B$424,рўйхат!$B:$B,$C423)</f>
        <v/>
      </c>
      <c r="AU423" s="35">
        <f>SUMIFS(рўйхат!BD:BD,рўйхат!$CY:$CY,$B$424,рўйхат!$B:$B,$C423)</f>
        <v/>
      </c>
      <c r="AV423" s="36">
        <f>SUMIFS(рўйхат!BE:BE,рўйхат!$CY:$CY,$B$424,рўйхат!$B:$B,$C423)</f>
        <v/>
      </c>
      <c r="AW423" s="35">
        <f>SUMIFS(рўйхат!BF:BF,рўйхат!$CY:$CY,$B$424,рўйхат!$B:$B,$C423)</f>
        <v/>
      </c>
      <c r="AX423" s="36">
        <f>SUMIFS(рўйхат!BG:BG,рўйхат!$CY:$CY,$B$424,рўйхат!$B:$B,$C423)</f>
        <v/>
      </c>
      <c r="AY423" s="35">
        <f>SUMIFS(рўйхат!BH:BH,рўйхат!$CY:$CY,$B$424,рўйхат!$B:$B,$C423)</f>
        <v/>
      </c>
      <c r="AZ423" s="36">
        <f>SUMIFS(рўйхат!BI:BI,рўйхат!$CY:$CY,$B$424,рўйхат!$B:$B,$C423)</f>
        <v/>
      </c>
      <c r="BA423" s="35">
        <f>SUMIFS(рўйхат!BJ:BJ,рўйхат!$CY:$CY,$B$424,рўйхат!$B:$B,$C423)</f>
        <v/>
      </c>
      <c r="BB423" s="36">
        <f>SUMIFS(рўйхат!BK:BK,рўйхат!$CY:$CY,$B$424,рўйхат!$B:$B,$C423)</f>
        <v/>
      </c>
      <c r="BC423" s="77">
        <f>IFERROR(AO423/E423,0)</f>
        <v/>
      </c>
      <c r="BD423" s="77">
        <f>IFERROR(AP423/F423,0)</f>
        <v/>
      </c>
      <c r="BE423" s="35">
        <f>SUMIFS(рўйхат!BL:BL,рўйхат!$CY:$CY,$B$424,рўйхат!$B:$B,$C423)</f>
        <v/>
      </c>
      <c r="BF423" s="36">
        <f>SUMIFS(рўйхат!BM:BM,рўйхат!$CY:$CY,$B$424,рўйхат!$B:$B,$C423)</f>
        <v/>
      </c>
      <c r="BG423" s="35">
        <f>SUMIFS(рўйхат!BN:BN,рўйхат!$CY:$CY,$B$424,рўйхат!$B:$B,$C423)</f>
        <v/>
      </c>
      <c r="BH423" s="36">
        <f>SUMIFS(рўйхат!BO:BO,рўйхат!$CY:$CY,$B$424,рўйхат!$B:$B,$C423)</f>
        <v/>
      </c>
      <c r="BI423" s="35">
        <f>SUMIFS(рўйхат!BP:BP,рўйхат!$CY:$CY,$B$424,рўйхат!$B:$B,$C423)</f>
        <v/>
      </c>
      <c r="BJ423" s="36">
        <f>SUMIFS(рўйхат!BQ:BQ,рўйхат!$CY:$CY,$B$424,рўйхат!$B:$B,$C423)</f>
        <v/>
      </c>
      <c r="BK423" s="35">
        <f>SUMIFS(рўйхат!BR:BR,рўйхат!$CY:$CY,$B$424,рўйхат!$B:$B,$C423)</f>
        <v/>
      </c>
      <c r="BL423" s="36">
        <f>SUMIFS(рўйхат!BS:BS,рўйхат!$CY:$CY,$B$424,рўйхат!$B:$B,$C423)</f>
        <v/>
      </c>
      <c r="BM423" s="35">
        <f>SUMIFS(рўйхат!BT:BT,рўйхат!$CY:$CY,$B$424,рўйхат!$B:$B,$C423)</f>
        <v/>
      </c>
      <c r="BN423" s="36">
        <f>SUMIFS(рўйхат!BU:BU,рўйхат!$CY:$CY,$B$424,рўйхат!$B:$B,$C423)</f>
        <v/>
      </c>
      <c r="BO423" s="35">
        <f>SUMIFS(рўйхат!BX:BX,рўйхат!$CY:$CY,$B$424,рўйхат!$B:$B,$C423)</f>
        <v/>
      </c>
      <c r="BP423" s="36">
        <f>SUMIFS(рўйхат!BY:BY,рўйхат!$CY:$CY,$B$424,рўйхат!$B:$B,$C423)</f>
        <v/>
      </c>
      <c r="BQ423" s="35">
        <f>SUMIFS(рўйхат!BZ:BZ,рўйхат!$CY:$CY,$B$424,рўйхат!$B:$B,$C423)</f>
        <v/>
      </c>
      <c r="BR423" s="36">
        <f>SUMIFS(рўйхат!CA:CA,рўйхат!$CY:$CY,$B$424,рўйхат!$B:$B,$C423)</f>
        <v/>
      </c>
      <c r="BS423" s="35">
        <f>SUMIFS(рўйхат!CB:CB,рўйхат!$CY:$CY,$B$424,рўйхат!$B:$B,$C423)</f>
        <v/>
      </c>
      <c r="BT423" s="36">
        <f>SUMIFS(рўйхат!CC:CC,рўйхат!$CY:$CY,$B$424,рўйхат!$B:$B,$C423)</f>
        <v/>
      </c>
      <c r="BU423" s="35">
        <f>SUMIFS(рўйхат!CD:CD,рўйхат!$CY:$CY,$B$424,рўйхат!$B:$B,$C423)</f>
        <v/>
      </c>
      <c r="BV423" s="36">
        <f>SUMIFS(рўйхат!CE:CE,рўйхат!$CY:$CY,$B$424,рўйхат!$B:$B,$C423)</f>
        <v/>
      </c>
      <c r="BW423" s="35">
        <f>SUMIFS(рўйхат!CH:CH,рўйхат!$CY:$CY,$B$424,рўйхат!$B:$B,$C423)</f>
        <v/>
      </c>
      <c r="BX423" s="36">
        <f>SUMIFS(рўйхат!CI:CI,рўйхат!$CY:$CY,$B$424,рўйхат!$B:$B,$C423)</f>
        <v/>
      </c>
      <c r="BY423" s="35">
        <f>SUMIFS(рўйхат!CJ:CJ,рўйхат!$CY:$CY,$B$424,рўйхат!$B:$B,$C423)</f>
        <v/>
      </c>
      <c r="BZ423" s="36">
        <f>SUMIFS(рўйхат!CK:CK,рўйхат!$CY:$CY,$B$424,рўйхат!$B:$B,$C423)</f>
        <v/>
      </c>
      <c r="CA423" s="35">
        <f>SUMIFS(рўйхат!CL:CL,рўйхат!$CY:$CY,$B$424,рўйхат!$B:$B,$C423)</f>
        <v/>
      </c>
      <c r="CB423" s="36">
        <f>SUMIFS(рўйхат!CM:CM,рўйхат!$CY:$CY,$B$424,рўйхат!$B:$B,$C423)</f>
        <v/>
      </c>
      <c r="CC423" s="35">
        <f>SUMIFS(рўйхат!CN:CN,рўйхат!$CY:$CY,$B$424,рўйхат!$B:$B,$C423)</f>
        <v/>
      </c>
      <c r="CD423" s="36">
        <f>SUMIFS(рўйхат!CO:CO,рўйхат!$CY:$CY,$B$424,рўйхат!$B:$B,$C423)</f>
        <v/>
      </c>
      <c r="CE423" s="77">
        <f>IFERROR(BE423/(Q423+BE423),0)</f>
        <v/>
      </c>
      <c r="CF423" s="78">
        <f>IFERROR(BF423/(R423+BF423),0)</f>
        <v/>
      </c>
      <c r="CG423" s="8">
        <f>COUNTIFS(B:B,B423)</f>
        <v/>
      </c>
    </row>
    <row r="424" collapsed="1" ht="32.25" customFormat="1" customHeight="1" s="8">
      <c r="A424" s="15" t="n">
        <v>13</v>
      </c>
      <c r="B424" s="198" t="inlineStr">
        <is>
          <t>Солиқ ҳисоботларида энг кўп ҳисобланган иш ҳақи тўғрисида</t>
        </is>
      </c>
      <c r="C424" s="199" t="n"/>
      <c r="D424" s="16" t="inlineStr">
        <is>
          <t>М.Атаходжаев</t>
        </is>
      </c>
      <c r="E424" s="17">
        <f>SUMIF(рўйхат!$CY:$CY,$B424,рўйхат!F:F)</f>
        <v/>
      </c>
      <c r="F424" s="18">
        <f>SUMIF(рўйхат!$CY:$CY,$B424,рўйхат!G:G)</f>
        <v/>
      </c>
      <c r="G424" s="17">
        <f>SUMIF(рўйхат!$CY:$CY,$B424,рўйхат!H:H)</f>
        <v/>
      </c>
      <c r="H424" s="18">
        <f>SUMIF(рўйхат!$CY:$CY,$B424,рўйхат!I:I)</f>
        <v/>
      </c>
      <c r="I424" s="17">
        <f>SUMIF(рўйхат!$CY:$CY,$B424,рўйхат!J:J)</f>
        <v/>
      </c>
      <c r="J424" s="18">
        <f>SUMIF(рўйхат!$CY:$CY,$B424,рўйхат!K:K)</f>
        <v/>
      </c>
      <c r="K424" s="17">
        <f>SUMIF(рўйхат!$CY:$CY,$B424,рўйхат!L:L)</f>
        <v/>
      </c>
      <c r="L424" s="18">
        <f>SUMIF(рўйхат!$CY:$CY,$B424,рўйхат!M:M)</f>
        <v/>
      </c>
      <c r="M424" s="17">
        <f>SUMIF(рўйхат!$CY:$CY,$B424,рўйхат!N:N)</f>
        <v/>
      </c>
      <c r="N424" s="18">
        <f>SUMIF(рўйхат!$CY:$CY,$B424,рўйхат!O:O)</f>
        <v/>
      </c>
      <c r="O424" s="75">
        <f>IFERROR(M424/E424,0)</f>
        <v/>
      </c>
      <c r="P424" s="75">
        <f>IFERROR(N424/F424,0)</f>
        <v/>
      </c>
      <c r="Q424" s="17">
        <f>SUMIF(рўйхат!$CY:$CY,$B424,рўйхат!P:P)</f>
        <v/>
      </c>
      <c r="R424" s="18">
        <f>SUMIF(рўйхат!$CY:$CY,$B424,рўйхат!Q:Q)</f>
        <v/>
      </c>
      <c r="S424" s="17">
        <f>SUMIF(рўйхат!$CY:$CY,$B424,рўйхат!R:R)</f>
        <v/>
      </c>
      <c r="T424" s="18">
        <f>SUMIF(рўйхат!$CY:$CY,$B424,рўйхат!S:S)</f>
        <v/>
      </c>
      <c r="U424" s="17">
        <f>SUMIF(рўйхат!$CY:$CY,$B424,рўйхат!T:T)</f>
        <v/>
      </c>
      <c r="V424" s="18">
        <f>SUMIF(рўйхат!$CY:$CY,$B424,рўйхат!U:U)</f>
        <v/>
      </c>
      <c r="W424" s="17">
        <f>SUMIF(рўйхат!$CY:$CY,$B424,рўйхат!V:V)</f>
        <v/>
      </c>
      <c r="X424" s="18">
        <f>SUMIF(рўйхат!$CY:$CY,$B424,рўйхат!W:W)</f>
        <v/>
      </c>
      <c r="Y424" s="17">
        <f>SUMIF(рўйхат!$CY:$CY,$B424,рўйхат!X:X)</f>
        <v/>
      </c>
      <c r="Z424" s="18">
        <f>SUMIF(рўйхат!$CY:$CY,$B424,рўйхат!Y:Y)</f>
        <v/>
      </c>
      <c r="AA424" s="17">
        <f>SUMIF(рўйхат!$CY:$CY,$B424,рўйхат!Z:Z)</f>
        <v/>
      </c>
      <c r="AB424" s="18">
        <f>SUMIF(рўйхат!$CY:$CY,$B424,рўйхат!AA:AA)</f>
        <v/>
      </c>
      <c r="AC424" s="17">
        <f>SUMIF(рўйхат!$CY:$CY,$B424,рўйхат!AB:AB)</f>
        <v/>
      </c>
      <c r="AD424" s="18">
        <f>SUMIF(рўйхат!$CY:$CY,$B424,рўйхат!AC:AC)</f>
        <v/>
      </c>
      <c r="AE424" s="17">
        <f>SUMIF(рўйхат!$CY:$CY,$B424,рўйхат!AD:AD)</f>
        <v/>
      </c>
      <c r="AF424" s="18">
        <f>SUMIF(рўйхат!$CY:$CY,$B424,рўйхат!AE:AE)</f>
        <v/>
      </c>
      <c r="AG424" s="17">
        <f>SUMIF(рўйхат!$CY:$CY,$B424,рўйхат!AH:AH)</f>
        <v/>
      </c>
      <c r="AH424" s="18">
        <f>SUMIF(рўйхат!$CY:$CY,$B424,рўйхат!AI:AI)</f>
        <v/>
      </c>
      <c r="AI424" s="17">
        <f>SUMIF(рўйхат!$CY:$CY,$B424,рўйхат!AJ:AJ)</f>
        <v/>
      </c>
      <c r="AJ424" s="18">
        <f>SUMIF(рўйхат!$CY:$CY,$B424,рўйхат!AK:AK)</f>
        <v/>
      </c>
      <c r="AK424" s="17">
        <f>SUMIF(рўйхат!$CY:$CY,$B424,рўйхат!AL:AL)</f>
        <v/>
      </c>
      <c r="AL424" s="18">
        <f>SUMIF(рўйхат!$CY:$CY,$B424,рўйхат!AM:AM)</f>
        <v/>
      </c>
      <c r="AM424" s="41">
        <f>IFERROR(Q424/E424,0)</f>
        <v/>
      </c>
      <c r="AN424" s="41">
        <f>IFERROR(R424/F424,0)</f>
        <v/>
      </c>
      <c r="AO424" s="17">
        <f>SUMIF(рўйхат!$CY:$CY,$B424,рўйхат!AX:AX)</f>
        <v/>
      </c>
      <c r="AP424" s="18">
        <f>SUMIF(рўйхат!$CY:$CY,$B424,рўйхат!AY:AY)</f>
        <v/>
      </c>
      <c r="AQ424" s="17">
        <f>SUMIF(рўйхат!$CY:$CY,$B424,рўйхат!AZ:AZ)</f>
        <v/>
      </c>
      <c r="AR424" s="18">
        <f>SUMIF(рўйхат!$CY:$CY,$B424,рўйхат!BA:BA)</f>
        <v/>
      </c>
      <c r="AS424" s="17">
        <f>SUMIF(рўйхат!$CY:$CY,$B424,рўйхат!BB:BB)</f>
        <v/>
      </c>
      <c r="AT424" s="18">
        <f>SUMIF(рўйхат!$CY:$CY,$B424,рўйхат!BC:BC)</f>
        <v/>
      </c>
      <c r="AU424" s="17">
        <f>SUMIF(рўйхат!$CY:$CY,$B424,рўйхат!BD:BD)</f>
        <v/>
      </c>
      <c r="AV424" s="18">
        <f>SUMIF(рўйхат!$CY:$CY,$B424,рўйхат!BE:BE)</f>
        <v/>
      </c>
      <c r="AW424" s="17">
        <f>SUMIF(рўйхат!$CY:$CY,$B424,рўйхат!BF:BF)</f>
        <v/>
      </c>
      <c r="AX424" s="18">
        <f>SUMIF(рўйхат!$CY:$CY,$B424,рўйхат!BG:BG)</f>
        <v/>
      </c>
      <c r="AY424" s="17">
        <f>SUMIF(рўйхат!$CY:$CY,$B424,рўйхат!BH:BH)</f>
        <v/>
      </c>
      <c r="AZ424" s="18">
        <f>SUMIF(рўйхат!$CY:$CY,$B424,рўйхат!BI:BI)</f>
        <v/>
      </c>
      <c r="BA424" s="17">
        <f>SUMIF(рўйхат!$CY:$CY,$B424,рўйхат!BJ:BJ)</f>
        <v/>
      </c>
      <c r="BB424" s="18">
        <f>SUMIF(рўйхат!$CY:$CY,$B424,рўйхат!BK:BK)</f>
        <v/>
      </c>
      <c r="BC424" s="41">
        <f>IFERROR(AO424/E424,0)</f>
        <v/>
      </c>
      <c r="BD424" s="41">
        <f>IFERROR(AP424/F424,0)</f>
        <v/>
      </c>
      <c r="BE424" s="17">
        <f>SUMIF(рўйхат!$CY:$CY,$B424,рўйхат!BL:BL)</f>
        <v/>
      </c>
      <c r="BF424" s="18">
        <f>SUMIF(рўйхат!$CY:$CY,$B424,рўйхат!BM:BM)</f>
        <v/>
      </c>
      <c r="BG424" s="17">
        <f>SUMIF(рўйхат!$CY:$CY,$B424,рўйхат!BN:BN)</f>
        <v/>
      </c>
      <c r="BH424" s="18">
        <f>SUMIF(рўйхат!$CY:$CY,$B424,рўйхат!BO:BO)</f>
        <v/>
      </c>
      <c r="BI424" s="17">
        <f>SUMIF(рўйхат!$CY:$CY,$B424,рўйхат!BP:BP)</f>
        <v/>
      </c>
      <c r="BJ424" s="18">
        <f>SUMIF(рўйхат!$CY:$CY,$B424,рўйхат!BQ:BQ)</f>
        <v/>
      </c>
      <c r="BK424" s="17">
        <f>SUMIF(рўйхат!$CY:$CY,$B424,рўйхат!BR:BR)</f>
        <v/>
      </c>
      <c r="BL424" s="18">
        <f>SUMIF(рўйхат!$CY:$CY,$B424,рўйхат!BS:BS)</f>
        <v/>
      </c>
      <c r="BM424" s="17">
        <f>SUMIF(рўйхат!$CY:$CY,$B424,рўйхат!BT:BT)</f>
        <v/>
      </c>
      <c r="BN424" s="18">
        <f>SUMIF(рўйхат!$CY:$CY,$B424,рўйхат!BU:BU)</f>
        <v/>
      </c>
      <c r="BO424" s="17">
        <f>SUMIF(рўйхат!$CY:$CY,$B424,рўйхат!BX:BX)</f>
        <v/>
      </c>
      <c r="BP424" s="18">
        <f>SUMIF(рўйхат!$CY:$CY,$B424,рўйхат!BY:BY)</f>
        <v/>
      </c>
      <c r="BQ424" s="17">
        <f>SUMIF(рўйхат!$CY:$CY,$B424,рўйхат!BZ:BZ)</f>
        <v/>
      </c>
      <c r="BR424" s="18">
        <f>SUMIF(рўйхат!$CY:$CY,$B424,рўйхат!CA:CA)</f>
        <v/>
      </c>
      <c r="BS424" s="17">
        <f>SUMIF(рўйхат!$CY:$CY,$B424,рўйхат!CB:CB)</f>
        <v/>
      </c>
      <c r="BT424" s="18">
        <f>SUMIF(рўйхат!$CY:$CY,$B424,рўйхат!CC:CC)</f>
        <v/>
      </c>
      <c r="BU424" s="17">
        <f>SUMIF(рўйхат!$CY:$CY,$B424,рўйхат!CD:CD)</f>
        <v/>
      </c>
      <c r="BV424" s="18">
        <f>SUMIF(рўйхат!$CY:$CY,$B424,рўйхат!CE:CE)</f>
        <v/>
      </c>
      <c r="BW424" s="17">
        <f>SUMIF(рўйхат!$CY:$CY,$B424,рўйхат!CH:CH)</f>
        <v/>
      </c>
      <c r="BX424" s="18">
        <f>SUMIF(рўйхат!$CY:$CY,$B424,рўйхат!CI:CI)</f>
        <v/>
      </c>
      <c r="BY424" s="17">
        <f>SUMIF(рўйхат!$CY:$CY,$B424,рўйхат!CJ:CJ)</f>
        <v/>
      </c>
      <c r="BZ424" s="18">
        <f>SUMIF(рўйхат!$CY:$CY,$B424,рўйхат!CK:CK)</f>
        <v/>
      </c>
      <c r="CA424" s="17">
        <f>SUMIF(рўйхат!$CY:$CY,$B424,рўйхат!CL:CL)</f>
        <v/>
      </c>
      <c r="CB424" s="18">
        <f>SUMIF(рўйхат!$CY:$CY,$B424,рўйхат!CM:CM)</f>
        <v/>
      </c>
      <c r="CC424" s="17">
        <f>SUMIF(рўйхат!$CY:$CY,$B424,рўйхат!CN:CN)</f>
        <v/>
      </c>
      <c r="CD424" s="18">
        <f>SUMIF(рўйхат!$CY:$CY,$B424,рўйхат!CO:CO)</f>
        <v/>
      </c>
      <c r="CE424" s="41">
        <f>IFERROR(BE424/(Q424+BE424),0)</f>
        <v/>
      </c>
      <c r="CF424" s="42">
        <f>IFERROR(BF424/(R424+BF424),0)</f>
        <v/>
      </c>
      <c r="CG424" s="8">
        <f>COUNTIFS(B:B,B424)</f>
        <v/>
      </c>
    </row>
    <row r="425" hidden="1" outlineLevel="1" ht="17.1" customFormat="1" customHeight="1" s="8">
      <c r="A425" s="15" t="n"/>
      <c r="B425" s="50" t="n">
        <v>1</v>
      </c>
      <c r="C425" s="65" t="inlineStr">
        <is>
          <t>Адлия вазирлиги</t>
        </is>
      </c>
      <c r="D425" s="16" t="n"/>
      <c r="E425" s="35">
        <f>SUMIFS(рўйхат!F:F,рўйхат!$CY:$CY,$B$456,рўйхат!$B:$B,$C425)</f>
        <v/>
      </c>
      <c r="F425" s="36">
        <f>SUMIFS(рўйхат!G:G,рўйхат!$CY:$CY,$B$456,рўйхат!$B:$B,$C425)</f>
        <v/>
      </c>
      <c r="G425" s="35">
        <f>SUMIFS(рўйхат!H:H,рўйхат!$CY:$CY,$B$456,рўйхат!$B:$B,$C425)</f>
        <v/>
      </c>
      <c r="H425" s="36">
        <f>SUMIFS(рўйхат!I:I,рўйхат!$CY:$CY,$B$456,рўйхат!$B:$B,$C425)</f>
        <v/>
      </c>
      <c r="I425" s="35">
        <f>SUMIFS(рўйхат!J:J,рўйхат!$CY:$CY,$B$456,рўйхат!$B:$B,$C425)</f>
        <v/>
      </c>
      <c r="J425" s="36">
        <f>SUMIFS(рўйхат!K:K,рўйхат!$CY:$CY,$B$456,рўйхат!$B:$B,$C425)</f>
        <v/>
      </c>
      <c r="K425" s="35">
        <f>SUMIFS(рўйхат!L:L,рўйхат!$CY:$CY,$B$456,рўйхат!$B:$B,$C425)</f>
        <v/>
      </c>
      <c r="L425" s="36">
        <f>SUMIFS(рўйхат!M:M,рўйхат!$CY:$CY,$B$456,рўйхат!$B:$B,$C425)</f>
        <v/>
      </c>
      <c r="M425" s="35">
        <f>SUMIFS(рўйхат!N:N,рўйхат!$CY:$CY,$B$456,рўйхат!$B:$B,$C425)</f>
        <v/>
      </c>
      <c r="N425" s="36">
        <f>SUMIFS(рўйхат!O:O,рўйхат!$CY:$CY,$B$456,рўйхат!$B:$B,$C425)</f>
        <v/>
      </c>
      <c r="O425" s="34">
        <f>IFERROR(M425/E425,0)</f>
        <v/>
      </c>
      <c r="P425" s="34">
        <f>IFERROR(N425/F425,0)</f>
        <v/>
      </c>
      <c r="Q425" s="35">
        <f>SUMIFS(рўйхат!P:P,рўйхат!$CY:$CY,$B$456,рўйхат!$B:$B,$C425)</f>
        <v/>
      </c>
      <c r="R425" s="36">
        <f>SUMIFS(рўйхат!Q:Q,рўйхат!$CY:$CY,$B$456,рўйхат!$B:$B,$C425)</f>
        <v/>
      </c>
      <c r="S425" s="35">
        <f>SUMIFS(рўйхат!R:R,рўйхат!$CY:$CY,$B$456,рўйхат!$B:$B,$C425)</f>
        <v/>
      </c>
      <c r="T425" s="36">
        <f>SUMIFS(рўйхат!S:S,рўйхат!$CY:$CY,$B$456,рўйхат!$B:$B,$C425)</f>
        <v/>
      </c>
      <c r="U425" s="35">
        <f>SUMIFS(рўйхат!T:T,рўйхат!$CY:$CY,$B$456,рўйхат!$B:$B,$C425)</f>
        <v/>
      </c>
      <c r="V425" s="36">
        <f>SUMIFS(рўйхат!U:U,рўйхат!$CY:$CY,$B$456,рўйхат!$B:$B,$C425)</f>
        <v/>
      </c>
      <c r="W425" s="35">
        <f>SUMIFS(рўйхат!V:V,рўйхат!$CY:$CY,$B$456,рўйхат!$B:$B,$C425)</f>
        <v/>
      </c>
      <c r="X425" s="36">
        <f>SUMIFS(рўйхат!W:W,рўйхат!$CY:$CY,$B$456,рўйхат!$B:$B,$C425)</f>
        <v/>
      </c>
      <c r="Y425" s="35">
        <f>SUMIFS(рўйхат!X:X,рўйхат!$CY:$CY,$B$456,рўйхат!$B:$B,$C425)</f>
        <v/>
      </c>
      <c r="Z425" s="36">
        <f>SUMIFS(рўйхат!Y:Y,рўйхат!$CY:$CY,$B$456,рўйхат!$B:$B,$C425)</f>
        <v/>
      </c>
      <c r="AA425" s="35">
        <f>SUMIFS(рўйхат!Z:Z,рўйхат!$CY:$CY,$B$456,рўйхат!$B:$B,$C425)</f>
        <v/>
      </c>
      <c r="AB425" s="36">
        <f>SUMIFS(рўйхат!AA:AA,рўйхат!$CY:$CY,$B$456,рўйхат!$B:$B,$C425)</f>
        <v/>
      </c>
      <c r="AC425" s="35">
        <f>SUMIFS(рўйхат!AB:AB,рўйхат!$CY:$CY,$B$456,рўйхат!$B:$B,$C425)</f>
        <v/>
      </c>
      <c r="AD425" s="36">
        <f>SUMIFS(рўйхат!AC:AC,рўйхат!$CY:$CY,$B$456,рўйхат!$B:$B,$C425)</f>
        <v/>
      </c>
      <c r="AE425" s="35">
        <f>SUMIFS(рўйхат!AD:AD,рўйхат!$CY:$CY,$B$456,рўйхат!$B:$B,$C425)</f>
        <v/>
      </c>
      <c r="AF425" s="36">
        <f>SUMIFS(рўйхат!AE:AE,рўйхат!$CY:$CY,$B$456,рўйхат!$B:$B,$C425)</f>
        <v/>
      </c>
      <c r="AG425" s="35">
        <f>SUMIFS(рўйхат!AH:AH,рўйхат!$CY:$CY,$B$456,рўйхат!$B:$B,$C425)</f>
        <v/>
      </c>
      <c r="AH425" s="36">
        <f>SUMIFS(рўйхат!AI:AI,рўйхат!$CY:$CY,$B$456,рўйхат!$B:$B,$C425)</f>
        <v/>
      </c>
      <c r="AI425" s="35">
        <f>SUMIFS(рўйхат!AJ:AJ,рўйхат!$CY:$CY,$B$456,рўйхат!$B:$B,$C425)</f>
        <v/>
      </c>
      <c r="AJ425" s="36">
        <f>SUMIFS(рўйхат!AK:AK,рўйхат!$CY:$CY,$B$456,рўйхат!$B:$B,$C425)</f>
        <v/>
      </c>
      <c r="AK425" s="35">
        <f>SUMIFS(рўйхат!AL:AL,рўйхат!$CY:$CY,$B$456,рўйхат!$B:$B,$C425)</f>
        <v/>
      </c>
      <c r="AL425" s="36">
        <f>SUMIFS(рўйхат!AM:AM,рўйхат!$CY:$CY,$B$456,рўйхат!$B:$B,$C425)</f>
        <v/>
      </c>
      <c r="AM425" s="77">
        <f>IFERROR(Q425/E425,0)</f>
        <v/>
      </c>
      <c r="AN425" s="77">
        <f>IFERROR(R425/F425,0)</f>
        <v/>
      </c>
      <c r="AO425" s="36">
        <f>SUMIFS(рўйхат!AX:AX,рўйхат!$CY:$CY,$B$456,рўйхат!$B:$B,$C425)</f>
        <v/>
      </c>
      <c r="AP425" s="36">
        <f>SUMIFS(рўйхат!AY:AY,рўйхат!$CY:$CY,$B$456,рўйхат!$B:$B,$C425)</f>
        <v/>
      </c>
      <c r="AQ425" s="35">
        <f>SUMIFS(рўйхат!AZ:AZ,рўйхат!$CY:$CY,$B$456,рўйхат!$B:$B,$C425)</f>
        <v/>
      </c>
      <c r="AR425" s="36">
        <f>SUMIFS(рўйхат!BA:BA,рўйхат!$CY:$CY,$B$456,рўйхат!$B:$B,$C425)</f>
        <v/>
      </c>
      <c r="AS425" s="35">
        <f>SUMIFS(рўйхат!BB:BB,рўйхат!$CY:$CY,$B$456,рўйхат!$B:$B,$C425)</f>
        <v/>
      </c>
      <c r="AT425" s="36">
        <f>SUMIFS(рўйхат!BC:BC,рўйхат!$CY:$CY,$B$456,рўйхат!$B:$B,$C425)</f>
        <v/>
      </c>
      <c r="AU425" s="35">
        <f>SUMIFS(рўйхат!BD:BD,рўйхат!$CY:$CY,$B$456,рўйхат!$B:$B,$C425)</f>
        <v/>
      </c>
      <c r="AV425" s="36">
        <f>SUMIFS(рўйхат!BE:BE,рўйхат!$CY:$CY,$B$456,рўйхат!$B:$B,$C425)</f>
        <v/>
      </c>
      <c r="AW425" s="35">
        <f>SUMIFS(рўйхат!BF:BF,рўйхат!$CY:$CY,$B$456,рўйхат!$B:$B,$C425)</f>
        <v/>
      </c>
      <c r="AX425" s="36">
        <f>SUMIFS(рўйхат!BG:BG,рўйхат!$CY:$CY,$B$456,рўйхат!$B:$B,$C425)</f>
        <v/>
      </c>
      <c r="AY425" s="35">
        <f>SUMIFS(рўйхат!BH:BH,рўйхат!$CY:$CY,$B$456,рўйхат!$B:$B,$C425)</f>
        <v/>
      </c>
      <c r="AZ425" s="36">
        <f>SUMIFS(рўйхат!BI:BI,рўйхат!$CY:$CY,$B$456,рўйхат!$B:$B,$C425)</f>
        <v/>
      </c>
      <c r="BA425" s="35">
        <f>SUMIFS(рўйхат!BJ:BJ,рўйхат!$CY:$CY,$B$456,рўйхат!$B:$B,$C425)</f>
        <v/>
      </c>
      <c r="BB425" s="36">
        <f>SUMIFS(рўйхат!BK:BK,рўйхат!$CY:$CY,$B$456,рўйхат!$B:$B,$C425)</f>
        <v/>
      </c>
      <c r="BC425" s="77">
        <f>IFERROR(AO425/E425,0)</f>
        <v/>
      </c>
      <c r="BD425" s="77">
        <f>IFERROR(AP425/F425,0)</f>
        <v/>
      </c>
      <c r="BE425" s="35">
        <f>SUMIFS(рўйхат!BL:BL,рўйхат!$CY:$CY,$B$456,рўйхат!$B:$B,$C425)</f>
        <v/>
      </c>
      <c r="BF425" s="36">
        <f>SUMIFS(рўйхат!BM:BM,рўйхат!$CY:$CY,$B$456,рўйхат!$B:$B,$C425)</f>
        <v/>
      </c>
      <c r="BG425" s="35">
        <f>SUMIFS(рўйхат!BN:BN,рўйхат!$CY:$CY,$B$456,рўйхат!$B:$B,$C425)</f>
        <v/>
      </c>
      <c r="BH425" s="36">
        <f>SUMIFS(рўйхат!BO:BO,рўйхат!$CY:$CY,$B$456,рўйхат!$B:$B,$C425)</f>
        <v/>
      </c>
      <c r="BI425" s="35">
        <f>SUMIFS(рўйхат!BP:BP,рўйхат!$CY:$CY,$B$456,рўйхат!$B:$B,$C425)</f>
        <v/>
      </c>
      <c r="BJ425" s="36">
        <f>SUMIFS(рўйхат!BQ:BQ,рўйхат!$CY:$CY,$B$456,рўйхат!$B:$B,$C425)</f>
        <v/>
      </c>
      <c r="BK425" s="35">
        <f>SUMIFS(рўйхат!BR:BR,рўйхат!$CY:$CY,$B$456,рўйхат!$B:$B,$C425)</f>
        <v/>
      </c>
      <c r="BL425" s="36">
        <f>SUMIFS(рўйхат!BS:BS,рўйхат!$CY:$CY,$B$456,рўйхат!$B:$B,$C425)</f>
        <v/>
      </c>
      <c r="BM425" s="35">
        <f>SUMIFS(рўйхат!BT:BT,рўйхат!$CY:$CY,$B$456,рўйхат!$B:$B,$C425)</f>
        <v/>
      </c>
      <c r="BN425" s="36">
        <f>SUMIFS(рўйхат!BU:BU,рўйхат!$CY:$CY,$B$456,рўйхат!$B:$B,$C425)</f>
        <v/>
      </c>
      <c r="BO425" s="35">
        <f>SUMIFS(рўйхат!BX:BX,рўйхат!$CY:$CY,$B$456,рўйхат!$B:$B,$C425)</f>
        <v/>
      </c>
      <c r="BP425" s="36">
        <f>SUMIFS(рўйхат!BY:BY,рўйхат!$CY:$CY,$B$456,рўйхат!$B:$B,$C425)</f>
        <v/>
      </c>
      <c r="BQ425" s="35">
        <f>SUMIFS(рўйхат!BZ:BZ,рўйхат!$CY:$CY,$B$456,рўйхат!$B:$B,$C425)</f>
        <v/>
      </c>
      <c r="BR425" s="36">
        <f>SUMIFS(рўйхат!CA:CA,рўйхат!$CY:$CY,$B$456,рўйхат!$B:$B,$C425)</f>
        <v/>
      </c>
      <c r="BS425" s="35">
        <f>SUMIFS(рўйхат!CB:CB,рўйхат!$CY:$CY,$B$456,рўйхат!$B:$B,$C425)</f>
        <v/>
      </c>
      <c r="BT425" s="36">
        <f>SUMIFS(рўйхат!CC:CC,рўйхат!$CY:$CY,$B$456,рўйхат!$B:$B,$C425)</f>
        <v/>
      </c>
      <c r="BU425" s="35">
        <f>SUMIFS(рўйхат!CD:CD,рўйхат!$CY:$CY,$B$456,рўйхат!$B:$B,$C425)</f>
        <v/>
      </c>
      <c r="BV425" s="36">
        <f>SUMIFS(рўйхат!CE:CE,рўйхат!$CY:$CY,$B$456,рўйхат!$B:$B,$C425)</f>
        <v/>
      </c>
      <c r="BW425" s="35">
        <f>SUMIFS(рўйхат!CH:CH,рўйхат!$CY:$CY,$B$456,рўйхат!$B:$B,$C425)</f>
        <v/>
      </c>
      <c r="BX425" s="36">
        <f>SUMIFS(рўйхат!CI:CI,рўйхат!$CY:$CY,$B$456,рўйхат!$B:$B,$C425)</f>
        <v/>
      </c>
      <c r="BY425" s="35">
        <f>SUMIFS(рўйхат!CJ:CJ,рўйхат!$CY:$CY,$B$456,рўйхат!$B:$B,$C425)</f>
        <v/>
      </c>
      <c r="BZ425" s="36">
        <f>SUMIFS(рўйхат!CK:CK,рўйхат!$CY:$CY,$B$456,рўйхат!$B:$B,$C425)</f>
        <v/>
      </c>
      <c r="CA425" s="35">
        <f>SUMIFS(рўйхат!CL:CL,рўйхат!$CY:$CY,$B$456,рўйхат!$B:$B,$C425)</f>
        <v/>
      </c>
      <c r="CB425" s="36">
        <f>SUMIFS(рўйхат!CM:CM,рўйхат!$CY:$CY,$B$456,рўйхат!$B:$B,$C425)</f>
        <v/>
      </c>
      <c r="CC425" s="35">
        <f>SUMIFS(рўйхат!CN:CN,рўйхат!$CY:$CY,$B$456,рўйхат!$B:$B,$C425)</f>
        <v/>
      </c>
      <c r="CD425" s="36">
        <f>SUMIFS(рўйхат!CO:CO,рўйхат!$CY:$CY,$B$456,рўйхат!$B:$B,$C425)</f>
        <v/>
      </c>
      <c r="CE425" s="77">
        <f>IFERROR(BE425/(Q425+BE425),0)</f>
        <v/>
      </c>
      <c r="CF425" s="78">
        <f>IFERROR(BF425/(R425+BF425),0)</f>
        <v/>
      </c>
      <c r="CG425" s="8">
        <f>COUNTIFS(B:B,B425)</f>
        <v/>
      </c>
    </row>
    <row r="426" hidden="1" outlineLevel="1" ht="17.1" customFormat="1" customHeight="1" s="8">
      <c r="A426" s="15" t="n"/>
      <c r="B426" s="50" t="n">
        <v>2</v>
      </c>
      <c r="C426" s="66" t="inlineStr">
        <is>
          <t>Божхона қўмитаси</t>
        </is>
      </c>
      <c r="D426" s="16" t="n"/>
      <c r="E426" s="35">
        <f>SUMIFS(рўйхат!F:F,рўйхат!$CY:$CY,$B$456,рўйхат!$B:$B,$C426)</f>
        <v/>
      </c>
      <c r="F426" s="36">
        <f>SUMIFS(рўйхат!G:G,рўйхат!$CY:$CY,$B$456,рўйхат!$B:$B,$C426)</f>
        <v/>
      </c>
      <c r="G426" s="35">
        <f>SUMIFS(рўйхат!H:H,рўйхат!$CY:$CY,$B$456,рўйхат!$B:$B,$C426)</f>
        <v/>
      </c>
      <c r="H426" s="36">
        <f>SUMIFS(рўйхат!I:I,рўйхат!$CY:$CY,$B$456,рўйхат!$B:$B,$C426)</f>
        <v/>
      </c>
      <c r="I426" s="35">
        <f>SUMIFS(рўйхат!J:J,рўйхат!$CY:$CY,$B$456,рўйхат!$B:$B,$C426)</f>
        <v/>
      </c>
      <c r="J426" s="36">
        <f>SUMIFS(рўйхат!K:K,рўйхат!$CY:$CY,$B$456,рўйхат!$B:$B,$C426)</f>
        <v/>
      </c>
      <c r="K426" s="35">
        <f>SUMIFS(рўйхат!L:L,рўйхат!$CY:$CY,$B$456,рўйхат!$B:$B,$C426)</f>
        <v/>
      </c>
      <c r="L426" s="36">
        <f>SUMIFS(рўйхат!M:M,рўйхат!$CY:$CY,$B$456,рўйхат!$B:$B,$C426)</f>
        <v/>
      </c>
      <c r="M426" s="35">
        <f>SUMIFS(рўйхат!N:N,рўйхат!$CY:$CY,$B$456,рўйхат!$B:$B,$C426)</f>
        <v/>
      </c>
      <c r="N426" s="36">
        <f>SUMIFS(рўйхат!O:O,рўйхат!$CY:$CY,$B$456,рўйхат!$B:$B,$C426)</f>
        <v/>
      </c>
      <c r="O426" s="34">
        <f>IFERROR(M426/E426,0)</f>
        <v/>
      </c>
      <c r="P426" s="34">
        <f>IFERROR(N426/F426,0)</f>
        <v/>
      </c>
      <c r="Q426" s="35">
        <f>SUMIFS(рўйхат!P:P,рўйхат!$CY:$CY,$B$456,рўйхат!$B:$B,$C426)</f>
        <v/>
      </c>
      <c r="R426" s="36">
        <f>SUMIFS(рўйхат!Q:Q,рўйхат!$CY:$CY,$B$456,рўйхат!$B:$B,$C426)</f>
        <v/>
      </c>
      <c r="S426" s="35">
        <f>SUMIFS(рўйхат!R:R,рўйхат!$CY:$CY,$B$456,рўйхат!$B:$B,$C426)</f>
        <v/>
      </c>
      <c r="T426" s="36">
        <f>SUMIFS(рўйхат!S:S,рўйхат!$CY:$CY,$B$456,рўйхат!$B:$B,$C426)</f>
        <v/>
      </c>
      <c r="U426" s="35">
        <f>SUMIFS(рўйхат!T:T,рўйхат!$CY:$CY,$B$456,рўйхат!$B:$B,$C426)</f>
        <v/>
      </c>
      <c r="V426" s="36">
        <f>SUMIFS(рўйхат!U:U,рўйхат!$CY:$CY,$B$456,рўйхат!$B:$B,$C426)</f>
        <v/>
      </c>
      <c r="W426" s="35">
        <f>SUMIFS(рўйхат!V:V,рўйхат!$CY:$CY,$B$456,рўйхат!$B:$B,$C426)</f>
        <v/>
      </c>
      <c r="X426" s="36">
        <f>SUMIFS(рўйхат!W:W,рўйхат!$CY:$CY,$B$456,рўйхат!$B:$B,$C426)</f>
        <v/>
      </c>
      <c r="Y426" s="35">
        <f>SUMIFS(рўйхат!X:X,рўйхат!$CY:$CY,$B$456,рўйхат!$B:$B,$C426)</f>
        <v/>
      </c>
      <c r="Z426" s="36">
        <f>SUMIFS(рўйхат!Y:Y,рўйхат!$CY:$CY,$B$456,рўйхат!$B:$B,$C426)</f>
        <v/>
      </c>
      <c r="AA426" s="35">
        <f>SUMIFS(рўйхат!Z:Z,рўйхат!$CY:$CY,$B$456,рўйхат!$B:$B,$C426)</f>
        <v/>
      </c>
      <c r="AB426" s="36">
        <f>SUMIFS(рўйхат!AA:AA,рўйхат!$CY:$CY,$B$456,рўйхат!$B:$B,$C426)</f>
        <v/>
      </c>
      <c r="AC426" s="35">
        <f>SUMIFS(рўйхат!AB:AB,рўйхат!$CY:$CY,$B$456,рўйхат!$B:$B,$C426)</f>
        <v/>
      </c>
      <c r="AD426" s="36">
        <f>SUMIFS(рўйхат!AC:AC,рўйхат!$CY:$CY,$B$456,рўйхат!$B:$B,$C426)</f>
        <v/>
      </c>
      <c r="AE426" s="35">
        <f>SUMIFS(рўйхат!AD:AD,рўйхат!$CY:$CY,$B$456,рўйхат!$B:$B,$C426)</f>
        <v/>
      </c>
      <c r="AF426" s="36">
        <f>SUMIFS(рўйхат!AE:AE,рўйхат!$CY:$CY,$B$456,рўйхат!$B:$B,$C426)</f>
        <v/>
      </c>
      <c r="AG426" s="35">
        <f>SUMIFS(рўйхат!AH:AH,рўйхат!$CY:$CY,$B$456,рўйхат!$B:$B,$C426)</f>
        <v/>
      </c>
      <c r="AH426" s="36">
        <f>SUMIFS(рўйхат!AI:AI,рўйхат!$CY:$CY,$B$456,рўйхат!$B:$B,$C426)</f>
        <v/>
      </c>
      <c r="AI426" s="35">
        <f>SUMIFS(рўйхат!AJ:AJ,рўйхат!$CY:$CY,$B$456,рўйхат!$B:$B,$C426)</f>
        <v/>
      </c>
      <c r="AJ426" s="36">
        <f>SUMIFS(рўйхат!AK:AK,рўйхат!$CY:$CY,$B$456,рўйхат!$B:$B,$C426)</f>
        <v/>
      </c>
      <c r="AK426" s="35">
        <f>SUMIFS(рўйхат!AL:AL,рўйхат!$CY:$CY,$B$456,рўйхат!$B:$B,$C426)</f>
        <v/>
      </c>
      <c r="AL426" s="36">
        <f>SUMIFS(рўйхат!AM:AM,рўйхат!$CY:$CY,$B$456,рўйхат!$B:$B,$C426)</f>
        <v/>
      </c>
      <c r="AM426" s="77">
        <f>IFERROR(Q426/E426,0)</f>
        <v/>
      </c>
      <c r="AN426" s="77">
        <f>IFERROR(R426/F426,0)</f>
        <v/>
      </c>
      <c r="AO426" s="35">
        <f>SUMIFS(рўйхат!AX:AX,рўйхат!$CY:$CY,$B$456,рўйхат!$B:$B,$C426)</f>
        <v/>
      </c>
      <c r="AP426" s="36">
        <f>SUMIFS(рўйхат!AY:AY,рўйхат!$CY:$CY,$B$456,рўйхат!$B:$B,$C426)</f>
        <v/>
      </c>
      <c r="AQ426" s="35">
        <f>SUMIFS(рўйхат!AZ:AZ,рўйхат!$CY:$CY,$B$456,рўйхат!$B:$B,$C426)</f>
        <v/>
      </c>
      <c r="AR426" s="36">
        <f>SUMIFS(рўйхат!BA:BA,рўйхат!$CY:$CY,$B$456,рўйхат!$B:$B,$C426)</f>
        <v/>
      </c>
      <c r="AS426" s="35">
        <f>SUMIFS(рўйхат!BB:BB,рўйхат!$CY:$CY,$B$456,рўйхат!$B:$B,$C426)</f>
        <v/>
      </c>
      <c r="AT426" s="36">
        <f>SUMIFS(рўйхат!BC:BC,рўйхат!$CY:$CY,$B$456,рўйхат!$B:$B,$C426)</f>
        <v/>
      </c>
      <c r="AU426" s="35">
        <f>SUMIFS(рўйхат!BD:BD,рўйхат!$CY:$CY,$B$456,рўйхат!$B:$B,$C426)</f>
        <v/>
      </c>
      <c r="AV426" s="36">
        <f>SUMIFS(рўйхат!BE:BE,рўйхат!$CY:$CY,$B$456,рўйхат!$B:$B,$C426)</f>
        <v/>
      </c>
      <c r="AW426" s="35">
        <f>SUMIFS(рўйхат!BF:BF,рўйхат!$CY:$CY,$B$456,рўйхат!$B:$B,$C426)</f>
        <v/>
      </c>
      <c r="AX426" s="36">
        <f>SUMIFS(рўйхат!BG:BG,рўйхат!$CY:$CY,$B$456,рўйхат!$B:$B,$C426)</f>
        <v/>
      </c>
      <c r="AY426" s="35">
        <f>SUMIFS(рўйхат!BH:BH,рўйхат!$CY:$CY,$B$456,рўйхат!$B:$B,$C426)</f>
        <v/>
      </c>
      <c r="AZ426" s="36">
        <f>SUMIFS(рўйхат!BI:BI,рўйхат!$CY:$CY,$B$456,рўйхат!$B:$B,$C426)</f>
        <v/>
      </c>
      <c r="BA426" s="35">
        <f>SUMIFS(рўйхат!BJ:BJ,рўйхат!$CY:$CY,$B$456,рўйхат!$B:$B,$C426)</f>
        <v/>
      </c>
      <c r="BB426" s="36">
        <f>SUMIFS(рўйхат!BK:BK,рўйхат!$CY:$CY,$B$456,рўйхат!$B:$B,$C426)</f>
        <v/>
      </c>
      <c r="BC426" s="77">
        <f>IFERROR(AO426/E426,0)</f>
        <v/>
      </c>
      <c r="BD426" s="77">
        <f>IFERROR(AP426/F426,0)</f>
        <v/>
      </c>
      <c r="BE426" s="35">
        <f>SUMIFS(рўйхат!BL:BL,рўйхат!$CY:$CY,$B$456,рўйхат!$B:$B,$C426)</f>
        <v/>
      </c>
      <c r="BF426" s="36">
        <f>SUMIFS(рўйхат!BM:BM,рўйхат!$CY:$CY,$B$456,рўйхат!$B:$B,$C426)</f>
        <v/>
      </c>
      <c r="BG426" s="35">
        <f>SUMIFS(рўйхат!BN:BN,рўйхат!$CY:$CY,$B$456,рўйхат!$B:$B,$C426)</f>
        <v/>
      </c>
      <c r="BH426" s="36">
        <f>SUMIFS(рўйхат!BO:BO,рўйхат!$CY:$CY,$B$456,рўйхат!$B:$B,$C426)</f>
        <v/>
      </c>
      <c r="BI426" s="35">
        <f>SUMIFS(рўйхат!BP:BP,рўйхат!$CY:$CY,$B$456,рўйхат!$B:$B,$C426)</f>
        <v/>
      </c>
      <c r="BJ426" s="36">
        <f>SUMIFS(рўйхат!BQ:BQ,рўйхат!$CY:$CY,$B$456,рўйхат!$B:$B,$C426)</f>
        <v/>
      </c>
      <c r="BK426" s="35">
        <f>SUMIFS(рўйхат!BR:BR,рўйхат!$CY:$CY,$B$456,рўйхат!$B:$B,$C426)</f>
        <v/>
      </c>
      <c r="BL426" s="36">
        <f>SUMIFS(рўйхат!BS:BS,рўйхат!$CY:$CY,$B$456,рўйхат!$B:$B,$C426)</f>
        <v/>
      </c>
      <c r="BM426" s="35">
        <f>SUMIFS(рўйхат!BT:BT,рўйхат!$CY:$CY,$B$456,рўйхат!$B:$B,$C426)</f>
        <v/>
      </c>
      <c r="BN426" s="36">
        <f>SUMIFS(рўйхат!BU:BU,рўйхат!$CY:$CY,$B$456,рўйхат!$B:$B,$C426)</f>
        <v/>
      </c>
      <c r="BO426" s="35">
        <f>SUMIFS(рўйхат!BX:BX,рўйхат!$CY:$CY,$B$456,рўйхат!$B:$B,$C426)</f>
        <v/>
      </c>
      <c r="BP426" s="36">
        <f>SUMIFS(рўйхат!BY:BY,рўйхат!$CY:$CY,$B$456,рўйхат!$B:$B,$C426)</f>
        <v/>
      </c>
      <c r="BQ426" s="35">
        <f>SUMIFS(рўйхат!BZ:BZ,рўйхат!$CY:$CY,$B$456,рўйхат!$B:$B,$C426)</f>
        <v/>
      </c>
      <c r="BR426" s="36">
        <f>SUMIFS(рўйхат!CA:CA,рўйхат!$CY:$CY,$B$456,рўйхат!$B:$B,$C426)</f>
        <v/>
      </c>
      <c r="BS426" s="35">
        <f>SUMIFS(рўйхат!CB:CB,рўйхат!$CY:$CY,$B$456,рўйхат!$B:$B,$C426)</f>
        <v/>
      </c>
      <c r="BT426" s="36">
        <f>SUMIFS(рўйхат!CC:CC,рўйхат!$CY:$CY,$B$456,рўйхат!$B:$B,$C426)</f>
        <v/>
      </c>
      <c r="BU426" s="35">
        <f>SUMIFS(рўйхат!CD:CD,рўйхат!$CY:$CY,$B$456,рўйхат!$B:$B,$C426)</f>
        <v/>
      </c>
      <c r="BV426" s="36">
        <f>SUMIFS(рўйхат!CE:CE,рўйхат!$CY:$CY,$B$456,рўйхат!$B:$B,$C426)</f>
        <v/>
      </c>
      <c r="BW426" s="35">
        <f>SUMIFS(рўйхат!CH:CH,рўйхат!$CY:$CY,$B$456,рўйхат!$B:$B,$C426)</f>
        <v/>
      </c>
      <c r="BX426" s="36">
        <f>SUMIFS(рўйхат!CI:CI,рўйхат!$CY:$CY,$B$456,рўйхат!$B:$B,$C426)</f>
        <v/>
      </c>
      <c r="BY426" s="35">
        <f>SUMIFS(рўйхат!CJ:CJ,рўйхат!$CY:$CY,$B$456,рўйхат!$B:$B,$C426)</f>
        <v/>
      </c>
      <c r="BZ426" s="36">
        <f>SUMIFS(рўйхат!CK:CK,рўйхат!$CY:$CY,$B$456,рўйхат!$B:$B,$C426)</f>
        <v/>
      </c>
      <c r="CA426" s="35">
        <f>SUMIFS(рўйхат!CL:CL,рўйхат!$CY:$CY,$B$456,рўйхат!$B:$B,$C426)</f>
        <v/>
      </c>
      <c r="CB426" s="36">
        <f>SUMIFS(рўйхат!CM:CM,рўйхат!$CY:$CY,$B$456,рўйхат!$B:$B,$C426)</f>
        <v/>
      </c>
      <c r="CC426" s="35">
        <f>SUMIFS(рўйхат!CN:CN,рўйхат!$CY:$CY,$B$456,рўйхат!$B:$B,$C426)</f>
        <v/>
      </c>
      <c r="CD426" s="36">
        <f>SUMIFS(рўйхат!CO:CO,рўйхат!$CY:$CY,$B$456,рўйхат!$B:$B,$C426)</f>
        <v/>
      </c>
      <c r="CE426" s="77">
        <f>IFERROR(BE426/(Q426+BE426),0)</f>
        <v/>
      </c>
      <c r="CF426" s="78">
        <f>IFERROR(BF426/(R426+BF426),0)</f>
        <v/>
      </c>
      <c r="CG426" s="8">
        <f>COUNTIFS(B:B,B426)</f>
        <v/>
      </c>
    </row>
    <row r="427" hidden="1" outlineLevel="1" ht="17.1" customFormat="1" customHeight="1" s="8">
      <c r="A427" s="15" t="n"/>
      <c r="B427" s="50" t="n">
        <v>3</v>
      </c>
      <c r="C427" s="66" t="inlineStr">
        <is>
          <t>Вазирлар Маҳкамаси ҳузуридаги Солиқ қўмитаси</t>
        </is>
      </c>
      <c r="D427" s="16" t="n"/>
      <c r="E427" s="35">
        <f>SUMIFS(рўйхат!F:F,рўйхат!$CY:$CY,$B$456,рўйхат!$B:$B,$C427)</f>
        <v/>
      </c>
      <c r="F427" s="36">
        <f>SUMIFS(рўйхат!G:G,рўйхат!$CY:$CY,$B$456,рўйхат!$B:$B,$C427)</f>
        <v/>
      </c>
      <c r="G427" s="35">
        <f>SUMIFS(рўйхат!H:H,рўйхат!$CY:$CY,$B$456,рўйхат!$B:$B,$C427)</f>
        <v/>
      </c>
      <c r="H427" s="36">
        <f>SUMIFS(рўйхат!I:I,рўйхат!$CY:$CY,$B$456,рўйхат!$B:$B,$C427)</f>
        <v/>
      </c>
      <c r="I427" s="35">
        <f>SUMIFS(рўйхат!J:J,рўйхат!$CY:$CY,$B$456,рўйхат!$B:$B,$C427)</f>
        <v/>
      </c>
      <c r="J427" s="36">
        <f>SUMIFS(рўйхат!K:K,рўйхат!$CY:$CY,$B$456,рўйхат!$B:$B,$C427)</f>
        <v/>
      </c>
      <c r="K427" s="35">
        <f>SUMIFS(рўйхат!L:L,рўйхат!$CY:$CY,$B$456,рўйхат!$B:$B,$C427)</f>
        <v/>
      </c>
      <c r="L427" s="36">
        <f>SUMIFS(рўйхат!M:M,рўйхат!$CY:$CY,$B$456,рўйхат!$B:$B,$C427)</f>
        <v/>
      </c>
      <c r="M427" s="35">
        <f>SUMIFS(рўйхат!N:N,рўйхат!$CY:$CY,$B$456,рўйхат!$B:$B,$C427)</f>
        <v/>
      </c>
      <c r="N427" s="36">
        <f>SUMIFS(рўйхат!O:O,рўйхат!$CY:$CY,$B$456,рўйхат!$B:$B,$C427)</f>
        <v/>
      </c>
      <c r="O427" s="34">
        <f>IFERROR(M427/E427,0)</f>
        <v/>
      </c>
      <c r="P427" s="34">
        <f>IFERROR(N427/F427,0)</f>
        <v/>
      </c>
      <c r="Q427" s="35">
        <f>SUMIFS(рўйхат!P:P,рўйхат!$CY:$CY,$B$456,рўйхат!$B:$B,$C427)</f>
        <v/>
      </c>
      <c r="R427" s="36">
        <f>SUMIFS(рўйхат!Q:Q,рўйхат!$CY:$CY,$B$456,рўйхат!$B:$B,$C427)</f>
        <v/>
      </c>
      <c r="S427" s="35">
        <f>SUMIFS(рўйхат!R:R,рўйхат!$CY:$CY,$B$456,рўйхат!$B:$B,$C427)</f>
        <v/>
      </c>
      <c r="T427" s="36">
        <f>SUMIFS(рўйхат!S:S,рўйхат!$CY:$CY,$B$456,рўйхат!$B:$B,$C427)</f>
        <v/>
      </c>
      <c r="U427" s="35">
        <f>SUMIFS(рўйхат!T:T,рўйхат!$CY:$CY,$B$456,рўйхат!$B:$B,$C427)</f>
        <v/>
      </c>
      <c r="V427" s="36">
        <f>SUMIFS(рўйхат!U:U,рўйхат!$CY:$CY,$B$456,рўйхат!$B:$B,$C427)</f>
        <v/>
      </c>
      <c r="W427" s="35">
        <f>SUMIFS(рўйхат!V:V,рўйхат!$CY:$CY,$B$456,рўйхат!$B:$B,$C427)</f>
        <v/>
      </c>
      <c r="X427" s="36">
        <f>SUMIFS(рўйхат!W:W,рўйхат!$CY:$CY,$B$456,рўйхат!$B:$B,$C427)</f>
        <v/>
      </c>
      <c r="Y427" s="35">
        <f>SUMIFS(рўйхат!X:X,рўйхат!$CY:$CY,$B$456,рўйхат!$B:$B,$C427)</f>
        <v/>
      </c>
      <c r="Z427" s="36">
        <f>SUMIFS(рўйхат!Y:Y,рўйхат!$CY:$CY,$B$456,рўйхат!$B:$B,$C427)</f>
        <v/>
      </c>
      <c r="AA427" s="35">
        <f>SUMIFS(рўйхат!Z:Z,рўйхат!$CY:$CY,$B$456,рўйхат!$B:$B,$C427)</f>
        <v/>
      </c>
      <c r="AB427" s="36">
        <f>SUMIFS(рўйхат!AA:AA,рўйхат!$CY:$CY,$B$456,рўйхат!$B:$B,$C427)</f>
        <v/>
      </c>
      <c r="AC427" s="35">
        <f>SUMIFS(рўйхат!AB:AB,рўйхат!$CY:$CY,$B$456,рўйхат!$B:$B,$C427)</f>
        <v/>
      </c>
      <c r="AD427" s="36">
        <f>SUMIFS(рўйхат!AC:AC,рўйхат!$CY:$CY,$B$456,рўйхат!$B:$B,$C427)</f>
        <v/>
      </c>
      <c r="AE427" s="35">
        <f>SUMIFS(рўйхат!AD:AD,рўйхат!$CY:$CY,$B$456,рўйхат!$B:$B,$C427)</f>
        <v/>
      </c>
      <c r="AF427" s="36">
        <f>SUMIFS(рўйхат!AE:AE,рўйхат!$CY:$CY,$B$456,рўйхат!$B:$B,$C427)</f>
        <v/>
      </c>
      <c r="AG427" s="35">
        <f>SUMIFS(рўйхат!AH:AH,рўйхат!$CY:$CY,$B$456,рўйхат!$B:$B,$C427)</f>
        <v/>
      </c>
      <c r="AH427" s="36">
        <f>SUMIFS(рўйхат!AI:AI,рўйхат!$CY:$CY,$B$456,рўйхат!$B:$B,$C427)</f>
        <v/>
      </c>
      <c r="AI427" s="35">
        <f>SUMIFS(рўйхат!AJ:AJ,рўйхат!$CY:$CY,$B$456,рўйхат!$B:$B,$C427)</f>
        <v/>
      </c>
      <c r="AJ427" s="36">
        <f>SUMIFS(рўйхат!AK:AK,рўйхат!$CY:$CY,$B$456,рўйхат!$B:$B,$C427)</f>
        <v/>
      </c>
      <c r="AK427" s="35">
        <f>SUMIFS(рўйхат!AL:AL,рўйхат!$CY:$CY,$B$456,рўйхат!$B:$B,$C427)</f>
        <v/>
      </c>
      <c r="AL427" s="36">
        <f>SUMIFS(рўйхат!AM:AM,рўйхат!$CY:$CY,$B$456,рўйхат!$B:$B,$C427)</f>
        <v/>
      </c>
      <c r="AM427" s="77">
        <f>IFERROR(Q427/E427,0)</f>
        <v/>
      </c>
      <c r="AN427" s="77">
        <f>IFERROR(R427/F427,0)</f>
        <v/>
      </c>
      <c r="AO427" s="35">
        <f>SUMIFS(рўйхат!AX:AX,рўйхат!$CY:$CY,$B$456,рўйхат!$B:$B,$C427)</f>
        <v/>
      </c>
      <c r="AP427" s="36">
        <f>SUMIFS(рўйхат!AY:AY,рўйхат!$CY:$CY,$B$456,рўйхат!$B:$B,$C427)</f>
        <v/>
      </c>
      <c r="AQ427" s="35">
        <f>SUMIFS(рўйхат!AZ:AZ,рўйхат!$CY:$CY,$B$456,рўйхат!$B:$B,$C427)</f>
        <v/>
      </c>
      <c r="AR427" s="36">
        <f>SUMIFS(рўйхат!BA:BA,рўйхат!$CY:$CY,$B$456,рўйхат!$B:$B,$C427)</f>
        <v/>
      </c>
      <c r="AS427" s="35">
        <f>SUMIFS(рўйхат!BB:BB,рўйхат!$CY:$CY,$B$456,рўйхат!$B:$B,$C427)</f>
        <v/>
      </c>
      <c r="AT427" s="36">
        <f>SUMIFS(рўйхат!BC:BC,рўйхат!$CY:$CY,$B$456,рўйхат!$B:$B,$C427)</f>
        <v/>
      </c>
      <c r="AU427" s="35">
        <f>SUMIFS(рўйхат!BD:BD,рўйхат!$CY:$CY,$B$456,рўйхат!$B:$B,$C427)</f>
        <v/>
      </c>
      <c r="AV427" s="36">
        <f>SUMIFS(рўйхат!BE:BE,рўйхат!$CY:$CY,$B$456,рўйхат!$B:$B,$C427)</f>
        <v/>
      </c>
      <c r="AW427" s="35">
        <f>SUMIFS(рўйхат!BF:BF,рўйхат!$CY:$CY,$B$456,рўйхат!$B:$B,$C427)</f>
        <v/>
      </c>
      <c r="AX427" s="36">
        <f>SUMIFS(рўйхат!BG:BG,рўйхат!$CY:$CY,$B$456,рўйхат!$B:$B,$C427)</f>
        <v/>
      </c>
      <c r="AY427" s="35">
        <f>SUMIFS(рўйхат!BH:BH,рўйхат!$CY:$CY,$B$456,рўйхат!$B:$B,$C427)</f>
        <v/>
      </c>
      <c r="AZ427" s="36">
        <f>SUMIFS(рўйхат!BI:BI,рўйхат!$CY:$CY,$B$456,рўйхат!$B:$B,$C427)</f>
        <v/>
      </c>
      <c r="BA427" s="35">
        <f>SUMIFS(рўйхат!BJ:BJ,рўйхат!$CY:$CY,$B$456,рўйхат!$B:$B,$C427)</f>
        <v/>
      </c>
      <c r="BB427" s="36">
        <f>SUMIFS(рўйхат!BK:BK,рўйхат!$CY:$CY,$B$456,рўйхат!$B:$B,$C427)</f>
        <v/>
      </c>
      <c r="BC427" s="77">
        <f>IFERROR(AO427/E427,0)</f>
        <v/>
      </c>
      <c r="BD427" s="77">
        <f>IFERROR(AP427/F427,0)</f>
        <v/>
      </c>
      <c r="BE427" s="35">
        <f>SUMIFS(рўйхат!BL:BL,рўйхат!$CY:$CY,$B$456,рўйхат!$B:$B,$C427)</f>
        <v/>
      </c>
      <c r="BF427" s="36">
        <f>SUMIFS(рўйхат!BM:BM,рўйхат!$CY:$CY,$B$456,рўйхат!$B:$B,$C427)</f>
        <v/>
      </c>
      <c r="BG427" s="35">
        <f>SUMIFS(рўйхат!BN:BN,рўйхат!$CY:$CY,$B$456,рўйхат!$B:$B,$C427)</f>
        <v/>
      </c>
      <c r="BH427" s="36">
        <f>SUMIFS(рўйхат!BO:BO,рўйхат!$CY:$CY,$B$456,рўйхат!$B:$B,$C427)</f>
        <v/>
      </c>
      <c r="BI427" s="35">
        <f>SUMIFS(рўйхат!BP:BP,рўйхат!$CY:$CY,$B$456,рўйхат!$B:$B,$C427)</f>
        <v/>
      </c>
      <c r="BJ427" s="36">
        <f>SUMIFS(рўйхат!BQ:BQ,рўйхат!$CY:$CY,$B$456,рўйхат!$B:$B,$C427)</f>
        <v/>
      </c>
      <c r="BK427" s="35">
        <f>SUMIFS(рўйхат!BR:BR,рўйхат!$CY:$CY,$B$456,рўйхат!$B:$B,$C427)</f>
        <v/>
      </c>
      <c r="BL427" s="36">
        <f>SUMIFS(рўйхат!BS:BS,рўйхат!$CY:$CY,$B$456,рўйхат!$B:$B,$C427)</f>
        <v/>
      </c>
      <c r="BM427" s="35">
        <f>SUMIFS(рўйхат!BT:BT,рўйхат!$CY:$CY,$B$456,рўйхат!$B:$B,$C427)</f>
        <v/>
      </c>
      <c r="BN427" s="36">
        <f>SUMIFS(рўйхат!BU:BU,рўйхат!$CY:$CY,$B$456,рўйхат!$B:$B,$C427)</f>
        <v/>
      </c>
      <c r="BO427" s="35">
        <f>SUMIFS(рўйхат!BX:BX,рўйхат!$CY:$CY,$B$456,рўйхат!$B:$B,$C427)</f>
        <v/>
      </c>
      <c r="BP427" s="36">
        <f>SUMIFS(рўйхат!BY:BY,рўйхат!$CY:$CY,$B$456,рўйхат!$B:$B,$C427)</f>
        <v/>
      </c>
      <c r="BQ427" s="35">
        <f>SUMIFS(рўйхат!BZ:BZ,рўйхат!$CY:$CY,$B$456,рўйхат!$B:$B,$C427)</f>
        <v/>
      </c>
      <c r="BR427" s="36">
        <f>SUMIFS(рўйхат!CA:CA,рўйхат!$CY:$CY,$B$456,рўйхат!$B:$B,$C427)</f>
        <v/>
      </c>
      <c r="BS427" s="35">
        <f>SUMIFS(рўйхат!CB:CB,рўйхат!$CY:$CY,$B$456,рўйхат!$B:$B,$C427)</f>
        <v/>
      </c>
      <c r="BT427" s="36">
        <f>SUMIFS(рўйхат!CC:CC,рўйхат!$CY:$CY,$B$456,рўйхат!$B:$B,$C427)</f>
        <v/>
      </c>
      <c r="BU427" s="35">
        <f>SUMIFS(рўйхат!CD:CD,рўйхат!$CY:$CY,$B$456,рўйхат!$B:$B,$C427)</f>
        <v/>
      </c>
      <c r="BV427" s="36">
        <f>SUMIFS(рўйхат!CE:CE,рўйхат!$CY:$CY,$B$456,рўйхат!$B:$B,$C427)</f>
        <v/>
      </c>
      <c r="BW427" s="35">
        <f>SUMIFS(рўйхат!CH:CH,рўйхат!$CY:$CY,$B$456,рўйхат!$B:$B,$C427)</f>
        <v/>
      </c>
      <c r="BX427" s="36">
        <f>SUMIFS(рўйхат!CI:CI,рўйхат!$CY:$CY,$B$456,рўйхат!$B:$B,$C427)</f>
        <v/>
      </c>
      <c r="BY427" s="35">
        <f>SUMIFS(рўйхат!CJ:CJ,рўйхат!$CY:$CY,$B$456,рўйхат!$B:$B,$C427)</f>
        <v/>
      </c>
      <c r="BZ427" s="36">
        <f>SUMIFS(рўйхат!CK:CK,рўйхат!$CY:$CY,$B$456,рўйхат!$B:$B,$C427)</f>
        <v/>
      </c>
      <c r="CA427" s="35">
        <f>SUMIFS(рўйхат!CL:CL,рўйхат!$CY:$CY,$B$456,рўйхат!$B:$B,$C427)</f>
        <v/>
      </c>
      <c r="CB427" s="36">
        <f>SUMIFS(рўйхат!CM:CM,рўйхат!$CY:$CY,$B$456,рўйхат!$B:$B,$C427)</f>
        <v/>
      </c>
      <c r="CC427" s="35">
        <f>SUMIFS(рўйхат!CN:CN,рўйхат!$CY:$CY,$B$456,рўйхат!$B:$B,$C427)</f>
        <v/>
      </c>
      <c r="CD427" s="36">
        <f>SUMIFS(рўйхат!CO:CO,рўйхат!$CY:$CY,$B$456,рўйхат!$B:$B,$C427)</f>
        <v/>
      </c>
      <c r="CE427" s="77">
        <f>IFERROR(BE427/(Q427+BE427),0)</f>
        <v/>
      </c>
      <c r="CF427" s="78">
        <f>IFERROR(BF427/(R427+BF427),0)</f>
        <v/>
      </c>
      <c r="CG427" s="8">
        <f>COUNTIFS(B:B,B427)</f>
        <v/>
      </c>
    </row>
    <row r="428" hidden="1" outlineLevel="1" ht="17.1" customFormat="1" customHeight="1" s="8">
      <c r="A428" s="15" t="n"/>
      <c r="B428" s="50" t="n">
        <v>4</v>
      </c>
      <c r="C428" s="66" t="inlineStr">
        <is>
          <t>Вилоят ҳокимликлари</t>
        </is>
      </c>
      <c r="D428" s="16" t="n"/>
      <c r="E428" s="35">
        <f>SUMIFS(рўйхат!F:F,рўйхат!$CY:$CY,$B$456,рўйхат!$B:$B,$C428)</f>
        <v/>
      </c>
      <c r="F428" s="36">
        <f>SUMIFS(рўйхат!G:G,рўйхат!$CY:$CY,$B$456,рўйхат!$B:$B,$C428)</f>
        <v/>
      </c>
      <c r="G428" s="35">
        <f>SUMIFS(рўйхат!H:H,рўйхат!$CY:$CY,$B$456,рўйхат!$B:$B,$C428)</f>
        <v/>
      </c>
      <c r="H428" s="36">
        <f>SUMIFS(рўйхат!I:I,рўйхат!$CY:$CY,$B$456,рўйхат!$B:$B,$C428)</f>
        <v/>
      </c>
      <c r="I428" s="35">
        <f>SUMIFS(рўйхат!J:J,рўйхат!$CY:$CY,$B$456,рўйхат!$B:$B,$C428)</f>
        <v/>
      </c>
      <c r="J428" s="36">
        <f>SUMIFS(рўйхат!K:K,рўйхат!$CY:$CY,$B$456,рўйхат!$B:$B,$C428)</f>
        <v/>
      </c>
      <c r="K428" s="35">
        <f>SUMIFS(рўйхат!L:L,рўйхат!$CY:$CY,$B$456,рўйхат!$B:$B,$C428)</f>
        <v/>
      </c>
      <c r="L428" s="36">
        <f>SUMIFS(рўйхат!M:M,рўйхат!$CY:$CY,$B$456,рўйхат!$B:$B,$C428)</f>
        <v/>
      </c>
      <c r="M428" s="35">
        <f>SUMIFS(рўйхат!N:N,рўйхат!$CY:$CY,$B$456,рўйхат!$B:$B,$C428)</f>
        <v/>
      </c>
      <c r="N428" s="36">
        <f>SUMIFS(рўйхат!O:O,рўйхат!$CY:$CY,$B$456,рўйхат!$B:$B,$C428)</f>
        <v/>
      </c>
      <c r="O428" s="34">
        <f>IFERROR(M428/E428,0)</f>
        <v/>
      </c>
      <c r="P428" s="34">
        <f>IFERROR(N428/F428,0)</f>
        <v/>
      </c>
      <c r="Q428" s="35">
        <f>SUMIFS(рўйхат!P:P,рўйхат!$CY:$CY,$B$456,рўйхат!$B:$B,$C428)</f>
        <v/>
      </c>
      <c r="R428" s="36">
        <f>SUMIFS(рўйхат!Q:Q,рўйхат!$CY:$CY,$B$456,рўйхат!$B:$B,$C428)</f>
        <v/>
      </c>
      <c r="S428" s="35">
        <f>SUMIFS(рўйхат!R:R,рўйхат!$CY:$CY,$B$456,рўйхат!$B:$B,$C428)</f>
        <v/>
      </c>
      <c r="T428" s="36">
        <f>SUMIFS(рўйхат!S:S,рўйхат!$CY:$CY,$B$456,рўйхат!$B:$B,$C428)</f>
        <v/>
      </c>
      <c r="U428" s="35">
        <f>SUMIFS(рўйхат!T:T,рўйхат!$CY:$CY,$B$456,рўйхат!$B:$B,$C428)</f>
        <v/>
      </c>
      <c r="V428" s="36">
        <f>SUMIFS(рўйхат!U:U,рўйхат!$CY:$CY,$B$456,рўйхат!$B:$B,$C428)</f>
        <v/>
      </c>
      <c r="W428" s="35">
        <f>SUMIFS(рўйхат!V:V,рўйхат!$CY:$CY,$B$456,рўйхат!$B:$B,$C428)</f>
        <v/>
      </c>
      <c r="X428" s="36">
        <f>SUMIFS(рўйхат!W:W,рўйхат!$CY:$CY,$B$456,рўйхат!$B:$B,$C428)</f>
        <v/>
      </c>
      <c r="Y428" s="35">
        <f>SUMIFS(рўйхат!X:X,рўйхат!$CY:$CY,$B$456,рўйхат!$B:$B,$C428)</f>
        <v/>
      </c>
      <c r="Z428" s="36">
        <f>SUMIFS(рўйхат!Y:Y,рўйхат!$CY:$CY,$B$456,рўйхат!$B:$B,$C428)</f>
        <v/>
      </c>
      <c r="AA428" s="35">
        <f>SUMIFS(рўйхат!Z:Z,рўйхат!$CY:$CY,$B$456,рўйхат!$B:$B,$C428)</f>
        <v/>
      </c>
      <c r="AB428" s="36">
        <f>SUMIFS(рўйхат!AA:AA,рўйхат!$CY:$CY,$B$456,рўйхат!$B:$B,$C428)</f>
        <v/>
      </c>
      <c r="AC428" s="35">
        <f>SUMIFS(рўйхат!AB:AB,рўйхат!$CY:$CY,$B$456,рўйхат!$B:$B,$C428)</f>
        <v/>
      </c>
      <c r="AD428" s="36">
        <f>SUMIFS(рўйхат!AC:AC,рўйхат!$CY:$CY,$B$456,рўйхат!$B:$B,$C428)</f>
        <v/>
      </c>
      <c r="AE428" s="35">
        <f>SUMIFS(рўйхат!AD:AD,рўйхат!$CY:$CY,$B$456,рўйхат!$B:$B,$C428)</f>
        <v/>
      </c>
      <c r="AF428" s="36">
        <f>SUMIFS(рўйхат!AE:AE,рўйхат!$CY:$CY,$B$456,рўйхат!$B:$B,$C428)</f>
        <v/>
      </c>
      <c r="AG428" s="35">
        <f>SUMIFS(рўйхат!AH:AH,рўйхат!$CY:$CY,$B$456,рўйхат!$B:$B,$C428)</f>
        <v/>
      </c>
      <c r="AH428" s="36">
        <f>SUMIFS(рўйхат!AI:AI,рўйхат!$CY:$CY,$B$456,рўйхат!$B:$B,$C428)</f>
        <v/>
      </c>
      <c r="AI428" s="35">
        <f>SUMIFS(рўйхат!AJ:AJ,рўйхат!$CY:$CY,$B$456,рўйхат!$B:$B,$C428)</f>
        <v/>
      </c>
      <c r="AJ428" s="36">
        <f>SUMIFS(рўйхат!AK:AK,рўйхат!$CY:$CY,$B$456,рўйхат!$B:$B,$C428)</f>
        <v/>
      </c>
      <c r="AK428" s="35">
        <f>SUMIFS(рўйхат!AL:AL,рўйхат!$CY:$CY,$B$456,рўйхат!$B:$B,$C428)</f>
        <v/>
      </c>
      <c r="AL428" s="36">
        <f>SUMIFS(рўйхат!AM:AM,рўйхат!$CY:$CY,$B$456,рўйхат!$B:$B,$C428)</f>
        <v/>
      </c>
      <c r="AM428" s="77">
        <f>IFERROR(Q428/E428,0)</f>
        <v/>
      </c>
      <c r="AN428" s="77">
        <f>IFERROR(R428/F428,0)</f>
        <v/>
      </c>
      <c r="AO428" s="35">
        <f>SUMIFS(рўйхат!AX:AX,рўйхат!$CY:$CY,$B$456,рўйхат!$B:$B,$C428)</f>
        <v/>
      </c>
      <c r="AP428" s="36">
        <f>SUMIFS(рўйхат!AY:AY,рўйхат!$CY:$CY,$B$456,рўйхат!$B:$B,$C428)</f>
        <v/>
      </c>
      <c r="AQ428" s="35">
        <f>SUMIFS(рўйхат!AZ:AZ,рўйхат!$CY:$CY,$B$456,рўйхат!$B:$B,$C428)</f>
        <v/>
      </c>
      <c r="AR428" s="36">
        <f>SUMIFS(рўйхат!BA:BA,рўйхат!$CY:$CY,$B$456,рўйхат!$B:$B,$C428)</f>
        <v/>
      </c>
      <c r="AS428" s="35">
        <f>SUMIFS(рўйхат!BB:BB,рўйхат!$CY:$CY,$B$456,рўйхат!$B:$B,$C428)</f>
        <v/>
      </c>
      <c r="AT428" s="36">
        <f>SUMIFS(рўйхат!BC:BC,рўйхат!$CY:$CY,$B$456,рўйхат!$B:$B,$C428)</f>
        <v/>
      </c>
      <c r="AU428" s="35">
        <f>SUMIFS(рўйхат!BD:BD,рўйхат!$CY:$CY,$B$456,рўйхат!$B:$B,$C428)</f>
        <v/>
      </c>
      <c r="AV428" s="36">
        <f>SUMIFS(рўйхат!BE:BE,рўйхат!$CY:$CY,$B$456,рўйхат!$B:$B,$C428)</f>
        <v/>
      </c>
      <c r="AW428" s="35">
        <f>SUMIFS(рўйхат!BF:BF,рўйхат!$CY:$CY,$B$456,рўйхат!$B:$B,$C428)</f>
        <v/>
      </c>
      <c r="AX428" s="36">
        <f>SUMIFS(рўйхат!BG:BG,рўйхат!$CY:$CY,$B$456,рўйхат!$B:$B,$C428)</f>
        <v/>
      </c>
      <c r="AY428" s="35">
        <f>SUMIFS(рўйхат!BH:BH,рўйхат!$CY:$CY,$B$456,рўйхат!$B:$B,$C428)</f>
        <v/>
      </c>
      <c r="AZ428" s="36">
        <f>SUMIFS(рўйхат!BI:BI,рўйхат!$CY:$CY,$B$456,рўйхат!$B:$B,$C428)</f>
        <v/>
      </c>
      <c r="BA428" s="35">
        <f>SUMIFS(рўйхат!BJ:BJ,рўйхат!$CY:$CY,$B$456,рўйхат!$B:$B,$C428)</f>
        <v/>
      </c>
      <c r="BB428" s="36">
        <f>SUMIFS(рўйхат!BK:BK,рўйхат!$CY:$CY,$B$456,рўйхат!$B:$B,$C428)</f>
        <v/>
      </c>
      <c r="BC428" s="77">
        <f>IFERROR(AO428/E428,0)</f>
        <v/>
      </c>
      <c r="BD428" s="77">
        <f>IFERROR(AP428/F428,0)</f>
        <v/>
      </c>
      <c r="BE428" s="35">
        <f>SUMIFS(рўйхат!BL:BL,рўйхат!$CY:$CY,$B$456,рўйхат!$B:$B,$C428)</f>
        <v/>
      </c>
      <c r="BF428" s="36">
        <f>SUMIFS(рўйхат!BM:BM,рўйхат!$CY:$CY,$B$456,рўйхат!$B:$B,$C428)</f>
        <v/>
      </c>
      <c r="BG428" s="35">
        <f>SUMIFS(рўйхат!BN:BN,рўйхат!$CY:$CY,$B$456,рўйхат!$B:$B,$C428)</f>
        <v/>
      </c>
      <c r="BH428" s="36">
        <f>SUMIFS(рўйхат!BO:BO,рўйхат!$CY:$CY,$B$456,рўйхат!$B:$B,$C428)</f>
        <v/>
      </c>
      <c r="BI428" s="35">
        <f>SUMIFS(рўйхат!BP:BP,рўйхат!$CY:$CY,$B$456,рўйхат!$B:$B,$C428)</f>
        <v/>
      </c>
      <c r="BJ428" s="36">
        <f>SUMIFS(рўйхат!BQ:BQ,рўйхат!$CY:$CY,$B$456,рўйхат!$B:$B,$C428)</f>
        <v/>
      </c>
      <c r="BK428" s="35">
        <f>SUMIFS(рўйхат!BR:BR,рўйхат!$CY:$CY,$B$456,рўйхат!$B:$B,$C428)</f>
        <v/>
      </c>
      <c r="BL428" s="36">
        <f>SUMIFS(рўйхат!BS:BS,рўйхат!$CY:$CY,$B$456,рўйхат!$B:$B,$C428)</f>
        <v/>
      </c>
      <c r="BM428" s="35">
        <f>SUMIFS(рўйхат!BT:BT,рўйхат!$CY:$CY,$B$456,рўйхат!$B:$B,$C428)</f>
        <v/>
      </c>
      <c r="BN428" s="36">
        <f>SUMIFS(рўйхат!BU:BU,рўйхат!$CY:$CY,$B$456,рўйхат!$B:$B,$C428)</f>
        <v/>
      </c>
      <c r="BO428" s="35">
        <f>SUMIFS(рўйхат!BX:BX,рўйхат!$CY:$CY,$B$456,рўйхат!$B:$B,$C428)</f>
        <v/>
      </c>
      <c r="BP428" s="36">
        <f>SUMIFS(рўйхат!BY:BY,рўйхат!$CY:$CY,$B$456,рўйхат!$B:$B,$C428)</f>
        <v/>
      </c>
      <c r="BQ428" s="35">
        <f>SUMIFS(рўйхат!BZ:BZ,рўйхат!$CY:$CY,$B$456,рўйхат!$B:$B,$C428)</f>
        <v/>
      </c>
      <c r="BR428" s="36">
        <f>SUMIFS(рўйхат!CA:CA,рўйхат!$CY:$CY,$B$456,рўйхат!$B:$B,$C428)</f>
        <v/>
      </c>
      <c r="BS428" s="35">
        <f>SUMIFS(рўйхат!CB:CB,рўйхат!$CY:$CY,$B$456,рўйхат!$B:$B,$C428)</f>
        <v/>
      </c>
      <c r="BT428" s="36">
        <f>SUMIFS(рўйхат!CC:CC,рўйхат!$CY:$CY,$B$456,рўйхат!$B:$B,$C428)</f>
        <v/>
      </c>
      <c r="BU428" s="35">
        <f>SUMIFS(рўйхат!CD:CD,рўйхат!$CY:$CY,$B$456,рўйхат!$B:$B,$C428)</f>
        <v/>
      </c>
      <c r="BV428" s="36">
        <f>SUMIFS(рўйхат!CE:CE,рўйхат!$CY:$CY,$B$456,рўйхат!$B:$B,$C428)</f>
        <v/>
      </c>
      <c r="BW428" s="35">
        <f>SUMIFS(рўйхат!CH:CH,рўйхат!$CY:$CY,$B$456,рўйхат!$B:$B,$C428)</f>
        <v/>
      </c>
      <c r="BX428" s="36">
        <f>SUMIFS(рўйхат!CI:CI,рўйхат!$CY:$CY,$B$456,рўйхат!$B:$B,$C428)</f>
        <v/>
      </c>
      <c r="BY428" s="35">
        <f>SUMIFS(рўйхат!CJ:CJ,рўйхат!$CY:$CY,$B$456,рўйхат!$B:$B,$C428)</f>
        <v/>
      </c>
      <c r="BZ428" s="36">
        <f>SUMIFS(рўйхат!CK:CK,рўйхат!$CY:$CY,$B$456,рўйхат!$B:$B,$C428)</f>
        <v/>
      </c>
      <c r="CA428" s="35">
        <f>SUMIFS(рўйхат!CL:CL,рўйхат!$CY:$CY,$B$456,рўйхат!$B:$B,$C428)</f>
        <v/>
      </c>
      <c r="CB428" s="36">
        <f>SUMIFS(рўйхат!CM:CM,рўйхат!$CY:$CY,$B$456,рўйхат!$B:$B,$C428)</f>
        <v/>
      </c>
      <c r="CC428" s="35">
        <f>SUMIFS(рўйхат!CN:CN,рўйхат!$CY:$CY,$B$456,рўйхат!$B:$B,$C428)</f>
        <v/>
      </c>
      <c r="CD428" s="36">
        <f>SUMIFS(рўйхат!CO:CO,рўйхат!$CY:$CY,$B$456,рўйхат!$B:$B,$C428)</f>
        <v/>
      </c>
      <c r="CE428" s="77">
        <f>IFERROR(BE428/(Q428+BE428),0)</f>
        <v/>
      </c>
      <c r="CF428" s="78">
        <f>IFERROR(BF428/(R428+BF428),0)</f>
        <v/>
      </c>
      <c r="CG428" s="8">
        <f>COUNTIFS(B:B,B428)</f>
        <v/>
      </c>
    </row>
    <row r="429" hidden="1" outlineLevel="1" ht="17.1" customFormat="1" customHeight="1" s="8">
      <c r="A429" s="15" t="n"/>
      <c r="B429" s="50" t="n">
        <v>5</v>
      </c>
      <c r="C429" s="66" t="inlineStr">
        <is>
          <t>Ғазначилик қўмитаси</t>
        </is>
      </c>
      <c r="D429" s="16" t="n"/>
      <c r="E429" s="35">
        <f>SUMIFS(рўйхат!F:F,рўйхат!$CY:$CY,$B$456,рўйхат!$B:$B,$C429)</f>
        <v/>
      </c>
      <c r="F429" s="36">
        <f>SUMIFS(рўйхат!G:G,рўйхат!$CY:$CY,$B$456,рўйхат!$B:$B,$C429)</f>
        <v/>
      </c>
      <c r="G429" s="35">
        <f>SUMIFS(рўйхат!H:H,рўйхат!$CY:$CY,$B$456,рўйхат!$B:$B,$C429)</f>
        <v/>
      </c>
      <c r="H429" s="36">
        <f>SUMIFS(рўйхат!I:I,рўйхат!$CY:$CY,$B$456,рўйхат!$B:$B,$C429)</f>
        <v/>
      </c>
      <c r="I429" s="35">
        <f>SUMIFS(рўйхат!J:J,рўйхат!$CY:$CY,$B$456,рўйхат!$B:$B,$C429)</f>
        <v/>
      </c>
      <c r="J429" s="36">
        <f>SUMIFS(рўйхат!K:K,рўйхат!$CY:$CY,$B$456,рўйхат!$B:$B,$C429)</f>
        <v/>
      </c>
      <c r="K429" s="35">
        <f>SUMIFS(рўйхат!L:L,рўйхат!$CY:$CY,$B$456,рўйхат!$B:$B,$C429)</f>
        <v/>
      </c>
      <c r="L429" s="36">
        <f>SUMIFS(рўйхат!M:M,рўйхат!$CY:$CY,$B$456,рўйхат!$B:$B,$C429)</f>
        <v/>
      </c>
      <c r="M429" s="35">
        <f>SUMIFS(рўйхат!N:N,рўйхат!$CY:$CY,$B$456,рўйхат!$B:$B,$C429)</f>
        <v/>
      </c>
      <c r="N429" s="36">
        <f>SUMIFS(рўйхат!O:O,рўйхат!$CY:$CY,$B$456,рўйхат!$B:$B,$C429)</f>
        <v/>
      </c>
      <c r="O429" s="34">
        <f>IFERROR(M429/E429,0)</f>
        <v/>
      </c>
      <c r="P429" s="34">
        <f>IFERROR(N429/F429,0)</f>
        <v/>
      </c>
      <c r="Q429" s="35">
        <f>SUMIFS(рўйхат!P:P,рўйхат!$CY:$CY,$B$456,рўйхат!$B:$B,$C429)</f>
        <v/>
      </c>
      <c r="R429" s="36">
        <f>SUMIFS(рўйхат!Q:Q,рўйхат!$CY:$CY,$B$456,рўйхат!$B:$B,$C429)</f>
        <v/>
      </c>
      <c r="S429" s="35">
        <f>SUMIFS(рўйхат!R:R,рўйхат!$CY:$CY,$B$456,рўйхат!$B:$B,$C429)</f>
        <v/>
      </c>
      <c r="T429" s="36">
        <f>SUMIFS(рўйхат!S:S,рўйхат!$CY:$CY,$B$456,рўйхат!$B:$B,$C429)</f>
        <v/>
      </c>
      <c r="U429" s="35">
        <f>SUMIFS(рўйхат!T:T,рўйхат!$CY:$CY,$B$456,рўйхат!$B:$B,$C429)</f>
        <v/>
      </c>
      <c r="V429" s="36">
        <f>SUMIFS(рўйхат!U:U,рўйхат!$CY:$CY,$B$456,рўйхат!$B:$B,$C429)</f>
        <v/>
      </c>
      <c r="W429" s="35">
        <f>SUMIFS(рўйхат!V:V,рўйхат!$CY:$CY,$B$456,рўйхат!$B:$B,$C429)</f>
        <v/>
      </c>
      <c r="X429" s="36">
        <f>SUMIFS(рўйхат!W:W,рўйхат!$CY:$CY,$B$456,рўйхат!$B:$B,$C429)</f>
        <v/>
      </c>
      <c r="Y429" s="35">
        <f>SUMIFS(рўйхат!X:X,рўйхат!$CY:$CY,$B$456,рўйхат!$B:$B,$C429)</f>
        <v/>
      </c>
      <c r="Z429" s="36">
        <f>SUMIFS(рўйхат!Y:Y,рўйхат!$CY:$CY,$B$456,рўйхат!$B:$B,$C429)</f>
        <v/>
      </c>
      <c r="AA429" s="35">
        <f>SUMIFS(рўйхат!Z:Z,рўйхат!$CY:$CY,$B$456,рўйхат!$B:$B,$C429)</f>
        <v/>
      </c>
      <c r="AB429" s="36">
        <f>SUMIFS(рўйхат!AA:AA,рўйхат!$CY:$CY,$B$456,рўйхат!$B:$B,$C429)</f>
        <v/>
      </c>
      <c r="AC429" s="35">
        <f>SUMIFS(рўйхат!AB:AB,рўйхат!$CY:$CY,$B$456,рўйхат!$B:$B,$C429)</f>
        <v/>
      </c>
      <c r="AD429" s="36">
        <f>SUMIFS(рўйхат!AC:AC,рўйхат!$CY:$CY,$B$456,рўйхат!$B:$B,$C429)</f>
        <v/>
      </c>
      <c r="AE429" s="35">
        <f>SUMIFS(рўйхат!AD:AD,рўйхат!$CY:$CY,$B$456,рўйхат!$B:$B,$C429)</f>
        <v/>
      </c>
      <c r="AF429" s="36">
        <f>SUMIFS(рўйхат!AE:AE,рўйхат!$CY:$CY,$B$456,рўйхат!$B:$B,$C429)</f>
        <v/>
      </c>
      <c r="AG429" s="35">
        <f>SUMIFS(рўйхат!AH:AH,рўйхат!$CY:$CY,$B$456,рўйхат!$B:$B,$C429)</f>
        <v/>
      </c>
      <c r="AH429" s="36">
        <f>SUMIFS(рўйхат!AI:AI,рўйхат!$CY:$CY,$B$456,рўйхат!$B:$B,$C429)</f>
        <v/>
      </c>
      <c r="AI429" s="35">
        <f>SUMIFS(рўйхат!AJ:AJ,рўйхат!$CY:$CY,$B$456,рўйхат!$B:$B,$C429)</f>
        <v/>
      </c>
      <c r="AJ429" s="36">
        <f>SUMIFS(рўйхат!AK:AK,рўйхат!$CY:$CY,$B$456,рўйхат!$B:$B,$C429)</f>
        <v/>
      </c>
      <c r="AK429" s="35">
        <f>SUMIFS(рўйхат!AL:AL,рўйхат!$CY:$CY,$B$456,рўйхат!$B:$B,$C429)</f>
        <v/>
      </c>
      <c r="AL429" s="36">
        <f>SUMIFS(рўйхат!AM:AM,рўйхат!$CY:$CY,$B$456,рўйхат!$B:$B,$C429)</f>
        <v/>
      </c>
      <c r="AM429" s="77">
        <f>IFERROR(Q429/E429,0)</f>
        <v/>
      </c>
      <c r="AN429" s="77">
        <f>IFERROR(R429/F429,0)</f>
        <v/>
      </c>
      <c r="AO429" s="35">
        <f>SUMIFS(рўйхат!AX:AX,рўйхат!$CY:$CY,$B$456,рўйхат!$B:$B,$C429)</f>
        <v/>
      </c>
      <c r="AP429" s="36">
        <f>SUMIFS(рўйхат!AY:AY,рўйхат!$CY:$CY,$B$456,рўйхат!$B:$B,$C429)</f>
        <v/>
      </c>
      <c r="AQ429" s="35">
        <f>SUMIFS(рўйхат!AZ:AZ,рўйхат!$CY:$CY,$B$456,рўйхат!$B:$B,$C429)</f>
        <v/>
      </c>
      <c r="AR429" s="36">
        <f>SUMIFS(рўйхат!BA:BA,рўйхат!$CY:$CY,$B$456,рўйхат!$B:$B,$C429)</f>
        <v/>
      </c>
      <c r="AS429" s="35">
        <f>SUMIFS(рўйхат!BB:BB,рўйхат!$CY:$CY,$B$456,рўйхат!$B:$B,$C429)</f>
        <v/>
      </c>
      <c r="AT429" s="36">
        <f>SUMIFS(рўйхат!BC:BC,рўйхат!$CY:$CY,$B$456,рўйхат!$B:$B,$C429)</f>
        <v/>
      </c>
      <c r="AU429" s="35">
        <f>SUMIFS(рўйхат!BD:BD,рўйхат!$CY:$CY,$B$456,рўйхат!$B:$B,$C429)</f>
        <v/>
      </c>
      <c r="AV429" s="36">
        <f>SUMIFS(рўйхат!BE:BE,рўйхат!$CY:$CY,$B$456,рўйхат!$B:$B,$C429)</f>
        <v/>
      </c>
      <c r="AW429" s="35">
        <f>SUMIFS(рўйхат!BF:BF,рўйхат!$CY:$CY,$B$456,рўйхат!$B:$B,$C429)</f>
        <v/>
      </c>
      <c r="AX429" s="36">
        <f>SUMIFS(рўйхат!BG:BG,рўйхат!$CY:$CY,$B$456,рўйхат!$B:$B,$C429)</f>
        <v/>
      </c>
      <c r="AY429" s="35">
        <f>SUMIFS(рўйхат!BH:BH,рўйхат!$CY:$CY,$B$456,рўйхат!$B:$B,$C429)</f>
        <v/>
      </c>
      <c r="AZ429" s="36">
        <f>SUMIFS(рўйхат!BI:BI,рўйхат!$CY:$CY,$B$456,рўйхат!$B:$B,$C429)</f>
        <v/>
      </c>
      <c r="BA429" s="35">
        <f>SUMIFS(рўйхат!BJ:BJ,рўйхат!$CY:$CY,$B$456,рўйхат!$B:$B,$C429)</f>
        <v/>
      </c>
      <c r="BB429" s="36">
        <f>SUMIFS(рўйхат!BK:BK,рўйхат!$CY:$CY,$B$456,рўйхат!$B:$B,$C429)</f>
        <v/>
      </c>
      <c r="BC429" s="77">
        <f>IFERROR(AO429/E429,0)</f>
        <v/>
      </c>
      <c r="BD429" s="77">
        <f>IFERROR(AP429/F429,0)</f>
        <v/>
      </c>
      <c r="BE429" s="35">
        <f>SUMIFS(рўйхат!BL:BL,рўйхат!$CY:$CY,$B$456,рўйхат!$B:$B,$C429)</f>
        <v/>
      </c>
      <c r="BF429" s="36">
        <f>SUMIFS(рўйхат!BM:BM,рўйхат!$CY:$CY,$B$456,рўйхат!$B:$B,$C429)</f>
        <v/>
      </c>
      <c r="BG429" s="35">
        <f>SUMIFS(рўйхат!BN:BN,рўйхат!$CY:$CY,$B$456,рўйхат!$B:$B,$C429)</f>
        <v/>
      </c>
      <c r="BH429" s="36">
        <f>SUMIFS(рўйхат!BO:BO,рўйхат!$CY:$CY,$B$456,рўйхат!$B:$B,$C429)</f>
        <v/>
      </c>
      <c r="BI429" s="35">
        <f>SUMIFS(рўйхат!BP:BP,рўйхат!$CY:$CY,$B$456,рўйхат!$B:$B,$C429)</f>
        <v/>
      </c>
      <c r="BJ429" s="36">
        <f>SUMIFS(рўйхат!BQ:BQ,рўйхат!$CY:$CY,$B$456,рўйхат!$B:$B,$C429)</f>
        <v/>
      </c>
      <c r="BK429" s="35">
        <f>SUMIFS(рўйхат!BR:BR,рўйхат!$CY:$CY,$B$456,рўйхат!$B:$B,$C429)</f>
        <v/>
      </c>
      <c r="BL429" s="36">
        <f>SUMIFS(рўйхат!BS:BS,рўйхат!$CY:$CY,$B$456,рўйхат!$B:$B,$C429)</f>
        <v/>
      </c>
      <c r="BM429" s="35">
        <f>SUMIFS(рўйхат!BT:BT,рўйхат!$CY:$CY,$B$456,рўйхат!$B:$B,$C429)</f>
        <v/>
      </c>
      <c r="BN429" s="36">
        <f>SUMIFS(рўйхат!BU:BU,рўйхат!$CY:$CY,$B$456,рўйхат!$B:$B,$C429)</f>
        <v/>
      </c>
      <c r="BO429" s="35">
        <f>SUMIFS(рўйхат!BX:BX,рўйхат!$CY:$CY,$B$456,рўйхат!$B:$B,$C429)</f>
        <v/>
      </c>
      <c r="BP429" s="36">
        <f>SUMIFS(рўйхат!BY:BY,рўйхат!$CY:$CY,$B$456,рўйхат!$B:$B,$C429)</f>
        <v/>
      </c>
      <c r="BQ429" s="35">
        <f>SUMIFS(рўйхат!BZ:BZ,рўйхат!$CY:$CY,$B$456,рўйхат!$B:$B,$C429)</f>
        <v/>
      </c>
      <c r="BR429" s="36">
        <f>SUMIFS(рўйхат!CA:CA,рўйхат!$CY:$CY,$B$456,рўйхат!$B:$B,$C429)</f>
        <v/>
      </c>
      <c r="BS429" s="35">
        <f>SUMIFS(рўйхат!CB:CB,рўйхат!$CY:$CY,$B$456,рўйхат!$B:$B,$C429)</f>
        <v/>
      </c>
      <c r="BT429" s="36">
        <f>SUMIFS(рўйхат!CC:CC,рўйхат!$CY:$CY,$B$456,рўйхат!$B:$B,$C429)</f>
        <v/>
      </c>
      <c r="BU429" s="35">
        <f>SUMIFS(рўйхат!CD:CD,рўйхат!$CY:$CY,$B$456,рўйхат!$B:$B,$C429)</f>
        <v/>
      </c>
      <c r="BV429" s="36">
        <f>SUMIFS(рўйхат!CE:CE,рўйхат!$CY:$CY,$B$456,рўйхат!$B:$B,$C429)</f>
        <v/>
      </c>
      <c r="BW429" s="35">
        <f>SUMIFS(рўйхат!CH:CH,рўйхат!$CY:$CY,$B$456,рўйхат!$B:$B,$C429)</f>
        <v/>
      </c>
      <c r="BX429" s="36">
        <f>SUMIFS(рўйхат!CI:CI,рўйхат!$CY:$CY,$B$456,рўйхат!$B:$B,$C429)</f>
        <v/>
      </c>
      <c r="BY429" s="35">
        <f>SUMIFS(рўйхат!CJ:CJ,рўйхат!$CY:$CY,$B$456,рўйхат!$B:$B,$C429)</f>
        <v/>
      </c>
      <c r="BZ429" s="36">
        <f>SUMIFS(рўйхат!CK:CK,рўйхат!$CY:$CY,$B$456,рўйхат!$B:$B,$C429)</f>
        <v/>
      </c>
      <c r="CA429" s="35">
        <f>SUMIFS(рўйхат!CL:CL,рўйхат!$CY:$CY,$B$456,рўйхат!$B:$B,$C429)</f>
        <v/>
      </c>
      <c r="CB429" s="36">
        <f>SUMIFS(рўйхат!CM:CM,рўйхат!$CY:$CY,$B$456,рўйхат!$B:$B,$C429)</f>
        <v/>
      </c>
      <c r="CC429" s="35">
        <f>SUMIFS(рўйхат!CN:CN,рўйхат!$CY:$CY,$B$456,рўйхат!$B:$B,$C429)</f>
        <v/>
      </c>
      <c r="CD429" s="36">
        <f>SUMIFS(рўйхат!CO:CO,рўйхат!$CY:$CY,$B$456,рўйхат!$B:$B,$C429)</f>
        <v/>
      </c>
      <c r="CE429" s="77">
        <f>IFERROR(BE429/(Q429+BE429),0)</f>
        <v/>
      </c>
      <c r="CF429" s="78">
        <f>IFERROR(BF429/(R429+BF429),0)</f>
        <v/>
      </c>
      <c r="CG429" s="8">
        <f>COUNTIFS(B:B,B429)</f>
        <v/>
      </c>
    </row>
    <row r="430" hidden="1" outlineLevel="1" ht="17.1" customFormat="1" customHeight="1" s="8">
      <c r="A430" s="15" t="n"/>
      <c r="B430" s="50" t="n">
        <v>6</v>
      </c>
      <c r="C430" s="66" t="inlineStr">
        <is>
          <t>Давлат активларини бошқариш агентлиги</t>
        </is>
      </c>
      <c r="D430" s="16" t="n"/>
      <c r="E430" s="35">
        <f>SUMIFS(рўйхат!F:F,рўйхат!$CY:$CY,$B$456,рўйхат!$B:$B,$C430)</f>
        <v/>
      </c>
      <c r="F430" s="36">
        <f>SUMIFS(рўйхат!G:G,рўйхат!$CY:$CY,$B$456,рўйхат!$B:$B,$C430)</f>
        <v/>
      </c>
      <c r="G430" s="35">
        <f>SUMIFS(рўйхат!H:H,рўйхат!$CY:$CY,$B$456,рўйхат!$B:$B,$C430)</f>
        <v/>
      </c>
      <c r="H430" s="36">
        <f>SUMIFS(рўйхат!I:I,рўйхат!$CY:$CY,$B$456,рўйхат!$B:$B,$C430)</f>
        <v/>
      </c>
      <c r="I430" s="35">
        <f>SUMIFS(рўйхат!J:J,рўйхат!$CY:$CY,$B$456,рўйхат!$B:$B,$C430)</f>
        <v/>
      </c>
      <c r="J430" s="36">
        <f>SUMIFS(рўйхат!K:K,рўйхат!$CY:$CY,$B$456,рўйхат!$B:$B,$C430)</f>
        <v/>
      </c>
      <c r="K430" s="35">
        <f>SUMIFS(рўйхат!L:L,рўйхат!$CY:$CY,$B$456,рўйхат!$B:$B,$C430)</f>
        <v/>
      </c>
      <c r="L430" s="36">
        <f>SUMIFS(рўйхат!M:M,рўйхат!$CY:$CY,$B$456,рўйхат!$B:$B,$C430)</f>
        <v/>
      </c>
      <c r="M430" s="35">
        <f>SUMIFS(рўйхат!N:N,рўйхат!$CY:$CY,$B$456,рўйхат!$B:$B,$C430)</f>
        <v/>
      </c>
      <c r="N430" s="36">
        <f>SUMIFS(рўйхат!O:O,рўйхат!$CY:$CY,$B$456,рўйхат!$B:$B,$C430)</f>
        <v/>
      </c>
      <c r="O430" s="34">
        <f>IFERROR(M430/E430,0)</f>
        <v/>
      </c>
      <c r="P430" s="34">
        <f>IFERROR(N430/F430,0)</f>
        <v/>
      </c>
      <c r="Q430" s="35">
        <f>SUMIFS(рўйхат!P:P,рўйхат!$CY:$CY,$B$456,рўйхат!$B:$B,$C430)</f>
        <v/>
      </c>
      <c r="R430" s="36">
        <f>SUMIFS(рўйхат!Q:Q,рўйхат!$CY:$CY,$B$456,рўйхат!$B:$B,$C430)</f>
        <v/>
      </c>
      <c r="S430" s="35">
        <f>SUMIFS(рўйхат!R:R,рўйхат!$CY:$CY,$B$456,рўйхат!$B:$B,$C430)</f>
        <v/>
      </c>
      <c r="T430" s="36">
        <f>SUMIFS(рўйхат!S:S,рўйхат!$CY:$CY,$B$456,рўйхат!$B:$B,$C430)</f>
        <v/>
      </c>
      <c r="U430" s="35">
        <f>SUMIFS(рўйхат!T:T,рўйхат!$CY:$CY,$B$456,рўйхат!$B:$B,$C430)</f>
        <v/>
      </c>
      <c r="V430" s="36">
        <f>SUMIFS(рўйхат!U:U,рўйхат!$CY:$CY,$B$456,рўйхат!$B:$B,$C430)</f>
        <v/>
      </c>
      <c r="W430" s="35">
        <f>SUMIFS(рўйхат!V:V,рўйхат!$CY:$CY,$B$456,рўйхат!$B:$B,$C430)</f>
        <v/>
      </c>
      <c r="X430" s="36">
        <f>SUMIFS(рўйхат!W:W,рўйхат!$CY:$CY,$B$456,рўйхат!$B:$B,$C430)</f>
        <v/>
      </c>
      <c r="Y430" s="35">
        <f>SUMIFS(рўйхат!X:X,рўйхат!$CY:$CY,$B$456,рўйхат!$B:$B,$C430)</f>
        <v/>
      </c>
      <c r="Z430" s="36">
        <f>SUMIFS(рўйхат!Y:Y,рўйхат!$CY:$CY,$B$456,рўйхат!$B:$B,$C430)</f>
        <v/>
      </c>
      <c r="AA430" s="35">
        <f>SUMIFS(рўйхат!Z:Z,рўйхат!$CY:$CY,$B$456,рўйхат!$B:$B,$C430)</f>
        <v/>
      </c>
      <c r="AB430" s="36">
        <f>SUMIFS(рўйхат!AA:AA,рўйхат!$CY:$CY,$B$456,рўйхат!$B:$B,$C430)</f>
        <v/>
      </c>
      <c r="AC430" s="35">
        <f>SUMIFS(рўйхат!AB:AB,рўйхат!$CY:$CY,$B$456,рўйхат!$B:$B,$C430)</f>
        <v/>
      </c>
      <c r="AD430" s="36">
        <f>SUMIFS(рўйхат!AC:AC,рўйхат!$CY:$CY,$B$456,рўйхат!$B:$B,$C430)</f>
        <v/>
      </c>
      <c r="AE430" s="35">
        <f>SUMIFS(рўйхат!AD:AD,рўйхат!$CY:$CY,$B$456,рўйхат!$B:$B,$C430)</f>
        <v/>
      </c>
      <c r="AF430" s="36">
        <f>SUMIFS(рўйхат!AE:AE,рўйхат!$CY:$CY,$B$456,рўйхат!$B:$B,$C430)</f>
        <v/>
      </c>
      <c r="AG430" s="35">
        <f>SUMIFS(рўйхат!AH:AH,рўйхат!$CY:$CY,$B$456,рўйхат!$B:$B,$C430)</f>
        <v/>
      </c>
      <c r="AH430" s="36">
        <f>SUMIFS(рўйхат!AI:AI,рўйхат!$CY:$CY,$B$456,рўйхат!$B:$B,$C430)</f>
        <v/>
      </c>
      <c r="AI430" s="35">
        <f>SUMIFS(рўйхат!AJ:AJ,рўйхат!$CY:$CY,$B$456,рўйхат!$B:$B,$C430)</f>
        <v/>
      </c>
      <c r="AJ430" s="36">
        <f>SUMIFS(рўйхат!AK:AK,рўйхат!$CY:$CY,$B$456,рўйхат!$B:$B,$C430)</f>
        <v/>
      </c>
      <c r="AK430" s="35">
        <f>SUMIFS(рўйхат!AL:AL,рўйхат!$CY:$CY,$B$456,рўйхат!$B:$B,$C430)</f>
        <v/>
      </c>
      <c r="AL430" s="36">
        <f>SUMIFS(рўйхат!AM:AM,рўйхат!$CY:$CY,$B$456,рўйхат!$B:$B,$C430)</f>
        <v/>
      </c>
      <c r="AM430" s="77">
        <f>IFERROR(Q430/E430,0)</f>
        <v/>
      </c>
      <c r="AN430" s="77">
        <f>IFERROR(R430/F430,0)</f>
        <v/>
      </c>
      <c r="AO430" s="35">
        <f>SUMIFS(рўйхат!AX:AX,рўйхат!$CY:$CY,$B$456,рўйхат!$B:$B,$C430)</f>
        <v/>
      </c>
      <c r="AP430" s="36">
        <f>SUMIFS(рўйхат!AY:AY,рўйхат!$CY:$CY,$B$456,рўйхат!$B:$B,$C430)</f>
        <v/>
      </c>
      <c r="AQ430" s="35">
        <f>SUMIFS(рўйхат!AZ:AZ,рўйхат!$CY:$CY,$B$456,рўйхат!$B:$B,$C430)</f>
        <v/>
      </c>
      <c r="AR430" s="36">
        <f>SUMIFS(рўйхат!BA:BA,рўйхат!$CY:$CY,$B$456,рўйхат!$B:$B,$C430)</f>
        <v/>
      </c>
      <c r="AS430" s="35">
        <f>SUMIFS(рўйхат!BB:BB,рўйхат!$CY:$CY,$B$456,рўйхат!$B:$B,$C430)</f>
        <v/>
      </c>
      <c r="AT430" s="36">
        <f>SUMIFS(рўйхат!BC:BC,рўйхат!$CY:$CY,$B$456,рўйхат!$B:$B,$C430)</f>
        <v/>
      </c>
      <c r="AU430" s="35">
        <f>SUMIFS(рўйхат!BD:BD,рўйхат!$CY:$CY,$B$456,рўйхат!$B:$B,$C430)</f>
        <v/>
      </c>
      <c r="AV430" s="36">
        <f>SUMIFS(рўйхат!BE:BE,рўйхат!$CY:$CY,$B$456,рўйхат!$B:$B,$C430)</f>
        <v/>
      </c>
      <c r="AW430" s="35">
        <f>SUMIFS(рўйхат!BF:BF,рўйхат!$CY:$CY,$B$456,рўйхат!$B:$B,$C430)</f>
        <v/>
      </c>
      <c r="AX430" s="36">
        <f>SUMIFS(рўйхат!BG:BG,рўйхат!$CY:$CY,$B$456,рўйхат!$B:$B,$C430)</f>
        <v/>
      </c>
      <c r="AY430" s="35">
        <f>SUMIFS(рўйхат!BH:BH,рўйхат!$CY:$CY,$B$456,рўйхат!$B:$B,$C430)</f>
        <v/>
      </c>
      <c r="AZ430" s="36">
        <f>SUMIFS(рўйхат!BI:BI,рўйхат!$CY:$CY,$B$456,рўйхат!$B:$B,$C430)</f>
        <v/>
      </c>
      <c r="BA430" s="35">
        <f>SUMIFS(рўйхат!BJ:BJ,рўйхат!$CY:$CY,$B$456,рўйхат!$B:$B,$C430)</f>
        <v/>
      </c>
      <c r="BB430" s="36">
        <f>SUMIFS(рўйхат!BK:BK,рўйхат!$CY:$CY,$B$456,рўйхат!$B:$B,$C430)</f>
        <v/>
      </c>
      <c r="BC430" s="77">
        <f>IFERROR(AO430/E430,0)</f>
        <v/>
      </c>
      <c r="BD430" s="77">
        <f>IFERROR(AP430/F430,0)</f>
        <v/>
      </c>
      <c r="BE430" s="35">
        <f>SUMIFS(рўйхат!BL:BL,рўйхат!$CY:$CY,$B$456,рўйхат!$B:$B,$C430)</f>
        <v/>
      </c>
      <c r="BF430" s="36">
        <f>SUMIFS(рўйхат!BM:BM,рўйхат!$CY:$CY,$B$456,рўйхат!$B:$B,$C430)</f>
        <v/>
      </c>
      <c r="BG430" s="35">
        <f>SUMIFS(рўйхат!BN:BN,рўйхат!$CY:$CY,$B$456,рўйхат!$B:$B,$C430)</f>
        <v/>
      </c>
      <c r="BH430" s="36">
        <f>SUMIFS(рўйхат!BO:BO,рўйхат!$CY:$CY,$B$456,рўйхат!$B:$B,$C430)</f>
        <v/>
      </c>
      <c r="BI430" s="35">
        <f>SUMIFS(рўйхат!BP:BP,рўйхат!$CY:$CY,$B$456,рўйхат!$B:$B,$C430)</f>
        <v/>
      </c>
      <c r="BJ430" s="36">
        <f>SUMIFS(рўйхат!BQ:BQ,рўйхат!$CY:$CY,$B$456,рўйхат!$B:$B,$C430)</f>
        <v/>
      </c>
      <c r="BK430" s="35">
        <f>SUMIFS(рўйхат!BR:BR,рўйхат!$CY:$CY,$B$456,рўйхат!$B:$B,$C430)</f>
        <v/>
      </c>
      <c r="BL430" s="36">
        <f>SUMIFS(рўйхат!BS:BS,рўйхат!$CY:$CY,$B$456,рўйхат!$B:$B,$C430)</f>
        <v/>
      </c>
      <c r="BM430" s="35">
        <f>SUMIFS(рўйхат!BT:BT,рўйхат!$CY:$CY,$B$456,рўйхат!$B:$B,$C430)</f>
        <v/>
      </c>
      <c r="BN430" s="36">
        <f>SUMIFS(рўйхат!BU:BU,рўйхат!$CY:$CY,$B$456,рўйхат!$B:$B,$C430)</f>
        <v/>
      </c>
      <c r="BO430" s="35">
        <f>SUMIFS(рўйхат!BX:BX,рўйхат!$CY:$CY,$B$456,рўйхат!$B:$B,$C430)</f>
        <v/>
      </c>
      <c r="BP430" s="36">
        <f>SUMIFS(рўйхат!BY:BY,рўйхат!$CY:$CY,$B$456,рўйхат!$B:$B,$C430)</f>
        <v/>
      </c>
      <c r="BQ430" s="35">
        <f>SUMIFS(рўйхат!BZ:BZ,рўйхат!$CY:$CY,$B$456,рўйхат!$B:$B,$C430)</f>
        <v/>
      </c>
      <c r="BR430" s="36">
        <f>SUMIFS(рўйхат!CA:CA,рўйхат!$CY:$CY,$B$456,рўйхат!$B:$B,$C430)</f>
        <v/>
      </c>
      <c r="BS430" s="35">
        <f>SUMIFS(рўйхат!CB:CB,рўйхат!$CY:$CY,$B$456,рўйхат!$B:$B,$C430)</f>
        <v/>
      </c>
      <c r="BT430" s="36">
        <f>SUMIFS(рўйхат!CC:CC,рўйхат!$CY:$CY,$B$456,рўйхат!$B:$B,$C430)</f>
        <v/>
      </c>
      <c r="BU430" s="35">
        <f>SUMIFS(рўйхат!CD:CD,рўйхат!$CY:$CY,$B$456,рўйхат!$B:$B,$C430)</f>
        <v/>
      </c>
      <c r="BV430" s="36">
        <f>SUMIFS(рўйхат!CE:CE,рўйхат!$CY:$CY,$B$456,рўйхат!$B:$B,$C430)</f>
        <v/>
      </c>
      <c r="BW430" s="35">
        <f>SUMIFS(рўйхат!CH:CH,рўйхат!$CY:$CY,$B$456,рўйхат!$B:$B,$C430)</f>
        <v/>
      </c>
      <c r="BX430" s="36">
        <f>SUMIFS(рўйхат!CI:CI,рўйхат!$CY:$CY,$B$456,рўйхат!$B:$B,$C430)</f>
        <v/>
      </c>
      <c r="BY430" s="35">
        <f>SUMIFS(рўйхат!CJ:CJ,рўйхат!$CY:$CY,$B$456,рўйхат!$B:$B,$C430)</f>
        <v/>
      </c>
      <c r="BZ430" s="36">
        <f>SUMIFS(рўйхат!CK:CK,рўйхат!$CY:$CY,$B$456,рўйхат!$B:$B,$C430)</f>
        <v/>
      </c>
      <c r="CA430" s="35">
        <f>SUMIFS(рўйхат!CL:CL,рўйхат!$CY:$CY,$B$456,рўйхат!$B:$B,$C430)</f>
        <v/>
      </c>
      <c r="CB430" s="36">
        <f>SUMIFS(рўйхат!CM:CM,рўйхат!$CY:$CY,$B$456,рўйхат!$B:$B,$C430)</f>
        <v/>
      </c>
      <c r="CC430" s="35">
        <f>SUMIFS(рўйхат!CN:CN,рўйхат!$CY:$CY,$B$456,рўйхат!$B:$B,$C430)</f>
        <v/>
      </c>
      <c r="CD430" s="36">
        <f>SUMIFS(рўйхат!CO:CO,рўйхат!$CY:$CY,$B$456,рўйхат!$B:$B,$C430)</f>
        <v/>
      </c>
      <c r="CE430" s="77">
        <f>IFERROR(BE430/(Q430+BE430),0)</f>
        <v/>
      </c>
      <c r="CF430" s="78">
        <f>IFERROR(BF430/(R430+BF430),0)</f>
        <v/>
      </c>
      <c r="CG430" s="8">
        <f>COUNTIFS(B:B,B430)</f>
        <v/>
      </c>
    </row>
    <row r="431" hidden="1" outlineLevel="1" ht="17.1" customFormat="1" customHeight="1" s="8">
      <c r="A431" s="15" t="n"/>
      <c r="B431" s="50" t="n">
        <v>7</v>
      </c>
      <c r="C431" s="66" t="inlineStr">
        <is>
          <t>Иқтисодиёт ва молия вазирлиги</t>
        </is>
      </c>
      <c r="D431" s="16" t="n"/>
      <c r="E431" s="35">
        <f>SUMIFS(рўйхат!F:F,рўйхат!$CY:$CY,$B$456,рўйхат!$B:$B,$C431)</f>
        <v/>
      </c>
      <c r="F431" s="36">
        <f>SUMIFS(рўйхат!G:G,рўйхат!$CY:$CY,$B$456,рўйхат!$B:$B,$C431)</f>
        <v/>
      </c>
      <c r="G431" s="35">
        <f>SUMIFS(рўйхат!H:H,рўйхат!$CY:$CY,$B$456,рўйхат!$B:$B,$C431)</f>
        <v/>
      </c>
      <c r="H431" s="36">
        <f>SUMIFS(рўйхат!I:I,рўйхат!$CY:$CY,$B$456,рўйхат!$B:$B,$C431)</f>
        <v/>
      </c>
      <c r="I431" s="35">
        <f>SUMIFS(рўйхат!J:J,рўйхат!$CY:$CY,$B$456,рўйхат!$B:$B,$C431)</f>
        <v/>
      </c>
      <c r="J431" s="36">
        <f>SUMIFS(рўйхат!K:K,рўйхат!$CY:$CY,$B$456,рўйхат!$B:$B,$C431)</f>
        <v/>
      </c>
      <c r="K431" s="35">
        <f>SUMIFS(рўйхат!L:L,рўйхат!$CY:$CY,$B$456,рўйхат!$B:$B,$C431)</f>
        <v/>
      </c>
      <c r="L431" s="36">
        <f>SUMIFS(рўйхат!M:M,рўйхат!$CY:$CY,$B$456,рўйхат!$B:$B,$C431)</f>
        <v/>
      </c>
      <c r="M431" s="35">
        <f>SUMIFS(рўйхат!N:N,рўйхат!$CY:$CY,$B$456,рўйхат!$B:$B,$C431)</f>
        <v/>
      </c>
      <c r="N431" s="36">
        <f>SUMIFS(рўйхат!O:O,рўйхат!$CY:$CY,$B$456,рўйхат!$B:$B,$C431)</f>
        <v/>
      </c>
      <c r="O431" s="34">
        <f>IFERROR(M431/E431,0)</f>
        <v/>
      </c>
      <c r="P431" s="34">
        <f>IFERROR(N431/F431,0)</f>
        <v/>
      </c>
      <c r="Q431" s="35">
        <f>SUMIFS(рўйхат!P:P,рўйхат!$CY:$CY,$B$456,рўйхат!$B:$B,$C431)</f>
        <v/>
      </c>
      <c r="R431" s="36">
        <f>SUMIFS(рўйхат!Q:Q,рўйхат!$CY:$CY,$B$456,рўйхат!$B:$B,$C431)</f>
        <v/>
      </c>
      <c r="S431" s="35">
        <f>SUMIFS(рўйхат!R:R,рўйхат!$CY:$CY,$B$456,рўйхат!$B:$B,$C431)</f>
        <v/>
      </c>
      <c r="T431" s="36">
        <f>SUMIFS(рўйхат!S:S,рўйхат!$CY:$CY,$B$456,рўйхат!$B:$B,$C431)</f>
        <v/>
      </c>
      <c r="U431" s="35">
        <f>SUMIFS(рўйхат!T:T,рўйхат!$CY:$CY,$B$456,рўйхат!$B:$B,$C431)</f>
        <v/>
      </c>
      <c r="V431" s="36">
        <f>SUMIFS(рўйхат!U:U,рўйхат!$CY:$CY,$B$456,рўйхат!$B:$B,$C431)</f>
        <v/>
      </c>
      <c r="W431" s="35">
        <f>SUMIFS(рўйхат!V:V,рўйхат!$CY:$CY,$B$456,рўйхат!$B:$B,$C431)</f>
        <v/>
      </c>
      <c r="X431" s="36">
        <f>SUMIFS(рўйхат!W:W,рўйхат!$CY:$CY,$B$456,рўйхат!$B:$B,$C431)</f>
        <v/>
      </c>
      <c r="Y431" s="35">
        <f>SUMIFS(рўйхат!X:X,рўйхат!$CY:$CY,$B$456,рўйхат!$B:$B,$C431)</f>
        <v/>
      </c>
      <c r="Z431" s="36">
        <f>SUMIFS(рўйхат!Y:Y,рўйхат!$CY:$CY,$B$456,рўйхат!$B:$B,$C431)</f>
        <v/>
      </c>
      <c r="AA431" s="35">
        <f>SUMIFS(рўйхат!Z:Z,рўйхат!$CY:$CY,$B$456,рўйхат!$B:$B,$C431)</f>
        <v/>
      </c>
      <c r="AB431" s="36">
        <f>SUMIFS(рўйхат!AA:AA,рўйхат!$CY:$CY,$B$456,рўйхат!$B:$B,$C431)</f>
        <v/>
      </c>
      <c r="AC431" s="35">
        <f>SUMIFS(рўйхат!AB:AB,рўйхат!$CY:$CY,$B$456,рўйхат!$B:$B,$C431)</f>
        <v/>
      </c>
      <c r="AD431" s="36">
        <f>SUMIFS(рўйхат!AC:AC,рўйхат!$CY:$CY,$B$456,рўйхат!$B:$B,$C431)</f>
        <v/>
      </c>
      <c r="AE431" s="35">
        <f>SUMIFS(рўйхат!AD:AD,рўйхат!$CY:$CY,$B$456,рўйхат!$B:$B,$C431)</f>
        <v/>
      </c>
      <c r="AF431" s="36">
        <f>SUMIFS(рўйхат!AE:AE,рўйхат!$CY:$CY,$B$456,рўйхат!$B:$B,$C431)</f>
        <v/>
      </c>
      <c r="AG431" s="35">
        <f>SUMIFS(рўйхат!AH:AH,рўйхат!$CY:$CY,$B$456,рўйхат!$B:$B,$C431)</f>
        <v/>
      </c>
      <c r="AH431" s="36">
        <f>SUMIFS(рўйхат!AI:AI,рўйхат!$CY:$CY,$B$456,рўйхат!$B:$B,$C431)</f>
        <v/>
      </c>
      <c r="AI431" s="35">
        <f>SUMIFS(рўйхат!AJ:AJ,рўйхат!$CY:$CY,$B$456,рўйхат!$B:$B,$C431)</f>
        <v/>
      </c>
      <c r="AJ431" s="36">
        <f>SUMIFS(рўйхат!AK:AK,рўйхат!$CY:$CY,$B$456,рўйхат!$B:$B,$C431)</f>
        <v/>
      </c>
      <c r="AK431" s="35">
        <f>SUMIFS(рўйхат!AL:AL,рўйхат!$CY:$CY,$B$456,рўйхат!$B:$B,$C431)</f>
        <v/>
      </c>
      <c r="AL431" s="36">
        <f>SUMIFS(рўйхат!AM:AM,рўйхат!$CY:$CY,$B$456,рўйхат!$B:$B,$C431)</f>
        <v/>
      </c>
      <c r="AM431" s="77">
        <f>IFERROR(Q431/E431,0)</f>
        <v/>
      </c>
      <c r="AN431" s="77">
        <f>IFERROR(R431/F431,0)</f>
        <v/>
      </c>
      <c r="AO431" s="35">
        <f>SUMIFS(рўйхат!AX:AX,рўйхат!$CY:$CY,$B$456,рўйхат!$B:$B,$C431)</f>
        <v/>
      </c>
      <c r="AP431" s="36">
        <f>SUMIFS(рўйхат!AY:AY,рўйхат!$CY:$CY,$B$456,рўйхат!$B:$B,$C431)</f>
        <v/>
      </c>
      <c r="AQ431" s="35">
        <f>SUMIFS(рўйхат!AZ:AZ,рўйхат!$CY:$CY,$B$456,рўйхат!$B:$B,$C431)</f>
        <v/>
      </c>
      <c r="AR431" s="36">
        <f>SUMIFS(рўйхат!BA:BA,рўйхат!$CY:$CY,$B$456,рўйхат!$B:$B,$C431)</f>
        <v/>
      </c>
      <c r="AS431" s="35">
        <f>SUMIFS(рўйхат!BB:BB,рўйхат!$CY:$CY,$B$456,рўйхат!$B:$B,$C431)</f>
        <v/>
      </c>
      <c r="AT431" s="36">
        <f>SUMIFS(рўйхат!BC:BC,рўйхат!$CY:$CY,$B$456,рўйхат!$B:$B,$C431)</f>
        <v/>
      </c>
      <c r="AU431" s="35">
        <f>SUMIFS(рўйхат!BD:BD,рўйхат!$CY:$CY,$B$456,рўйхат!$B:$B,$C431)</f>
        <v/>
      </c>
      <c r="AV431" s="36">
        <f>SUMIFS(рўйхат!BE:BE,рўйхат!$CY:$CY,$B$456,рўйхат!$B:$B,$C431)</f>
        <v/>
      </c>
      <c r="AW431" s="35">
        <f>SUMIFS(рўйхат!BF:BF,рўйхат!$CY:$CY,$B$456,рўйхат!$B:$B,$C431)</f>
        <v/>
      </c>
      <c r="AX431" s="36">
        <f>SUMIFS(рўйхат!BG:BG,рўйхат!$CY:$CY,$B$456,рўйхат!$B:$B,$C431)</f>
        <v/>
      </c>
      <c r="AY431" s="35">
        <f>SUMIFS(рўйхат!BH:BH,рўйхат!$CY:$CY,$B$456,рўйхат!$B:$B,$C431)</f>
        <v/>
      </c>
      <c r="AZ431" s="36">
        <f>SUMIFS(рўйхат!BI:BI,рўйхат!$CY:$CY,$B$456,рўйхат!$B:$B,$C431)</f>
        <v/>
      </c>
      <c r="BA431" s="35">
        <f>SUMIFS(рўйхат!BJ:BJ,рўйхат!$CY:$CY,$B$456,рўйхат!$B:$B,$C431)</f>
        <v/>
      </c>
      <c r="BB431" s="36">
        <f>SUMIFS(рўйхат!BK:BK,рўйхат!$CY:$CY,$B$456,рўйхат!$B:$B,$C431)</f>
        <v/>
      </c>
      <c r="BC431" s="77">
        <f>IFERROR(AO431/E431,0)</f>
        <v/>
      </c>
      <c r="BD431" s="77">
        <f>IFERROR(AP431/F431,0)</f>
        <v/>
      </c>
      <c r="BE431" s="35">
        <f>SUMIFS(рўйхат!BL:BL,рўйхат!$CY:$CY,$B$456,рўйхат!$B:$B,$C431)</f>
        <v/>
      </c>
      <c r="BF431" s="36">
        <f>SUMIFS(рўйхат!BM:BM,рўйхат!$CY:$CY,$B$456,рўйхат!$B:$B,$C431)</f>
        <v/>
      </c>
      <c r="BG431" s="35">
        <f>SUMIFS(рўйхат!BN:BN,рўйхат!$CY:$CY,$B$456,рўйхат!$B:$B,$C431)</f>
        <v/>
      </c>
      <c r="BH431" s="36">
        <f>SUMIFS(рўйхат!BO:BO,рўйхат!$CY:$CY,$B$456,рўйхат!$B:$B,$C431)</f>
        <v/>
      </c>
      <c r="BI431" s="35">
        <f>SUMIFS(рўйхат!BP:BP,рўйхат!$CY:$CY,$B$456,рўйхат!$B:$B,$C431)</f>
        <v/>
      </c>
      <c r="BJ431" s="36">
        <f>SUMIFS(рўйхат!BQ:BQ,рўйхат!$CY:$CY,$B$456,рўйхат!$B:$B,$C431)</f>
        <v/>
      </c>
      <c r="BK431" s="35">
        <f>SUMIFS(рўйхат!BR:BR,рўйхат!$CY:$CY,$B$456,рўйхат!$B:$B,$C431)</f>
        <v/>
      </c>
      <c r="BL431" s="36">
        <f>SUMIFS(рўйхат!BS:BS,рўйхат!$CY:$CY,$B$456,рўйхат!$B:$B,$C431)</f>
        <v/>
      </c>
      <c r="BM431" s="35">
        <f>SUMIFS(рўйхат!BT:BT,рўйхат!$CY:$CY,$B$456,рўйхат!$B:$B,$C431)</f>
        <v/>
      </c>
      <c r="BN431" s="36">
        <f>SUMIFS(рўйхат!BU:BU,рўйхат!$CY:$CY,$B$456,рўйхат!$B:$B,$C431)</f>
        <v/>
      </c>
      <c r="BO431" s="35">
        <f>SUMIFS(рўйхат!BX:BX,рўйхат!$CY:$CY,$B$456,рўйхат!$B:$B,$C431)</f>
        <v/>
      </c>
      <c r="BP431" s="36">
        <f>SUMIFS(рўйхат!BY:BY,рўйхат!$CY:$CY,$B$456,рўйхат!$B:$B,$C431)</f>
        <v/>
      </c>
      <c r="BQ431" s="35">
        <f>SUMIFS(рўйхат!BZ:BZ,рўйхат!$CY:$CY,$B$456,рўйхат!$B:$B,$C431)</f>
        <v/>
      </c>
      <c r="BR431" s="36">
        <f>SUMIFS(рўйхат!CA:CA,рўйхат!$CY:$CY,$B$456,рўйхат!$B:$B,$C431)</f>
        <v/>
      </c>
      <c r="BS431" s="35">
        <f>SUMIFS(рўйхат!CB:CB,рўйхат!$CY:$CY,$B$456,рўйхат!$B:$B,$C431)</f>
        <v/>
      </c>
      <c r="BT431" s="36">
        <f>SUMIFS(рўйхат!CC:CC,рўйхат!$CY:$CY,$B$456,рўйхат!$B:$B,$C431)</f>
        <v/>
      </c>
      <c r="BU431" s="35">
        <f>SUMIFS(рўйхат!CD:CD,рўйхат!$CY:$CY,$B$456,рўйхат!$B:$B,$C431)</f>
        <v/>
      </c>
      <c r="BV431" s="36">
        <f>SUMIFS(рўйхат!CE:CE,рўйхат!$CY:$CY,$B$456,рўйхат!$B:$B,$C431)</f>
        <v/>
      </c>
      <c r="BW431" s="35">
        <f>SUMIFS(рўйхат!CH:CH,рўйхат!$CY:$CY,$B$456,рўйхат!$B:$B,$C431)</f>
        <v/>
      </c>
      <c r="BX431" s="36">
        <f>SUMIFS(рўйхат!CI:CI,рўйхат!$CY:$CY,$B$456,рўйхат!$B:$B,$C431)</f>
        <v/>
      </c>
      <c r="BY431" s="35">
        <f>SUMIFS(рўйхат!CJ:CJ,рўйхат!$CY:$CY,$B$456,рўйхат!$B:$B,$C431)</f>
        <v/>
      </c>
      <c r="BZ431" s="36">
        <f>SUMIFS(рўйхат!CK:CK,рўйхат!$CY:$CY,$B$456,рўйхат!$B:$B,$C431)</f>
        <v/>
      </c>
      <c r="CA431" s="35">
        <f>SUMIFS(рўйхат!CL:CL,рўйхат!$CY:$CY,$B$456,рўйхат!$B:$B,$C431)</f>
        <v/>
      </c>
      <c r="CB431" s="36">
        <f>SUMIFS(рўйхат!CM:CM,рўйхат!$CY:$CY,$B$456,рўйхат!$B:$B,$C431)</f>
        <v/>
      </c>
      <c r="CC431" s="35">
        <f>SUMIFS(рўйхат!CN:CN,рўйхат!$CY:$CY,$B$456,рўйхат!$B:$B,$C431)</f>
        <v/>
      </c>
      <c r="CD431" s="36">
        <f>SUMIFS(рўйхат!CO:CO,рўйхат!$CY:$CY,$B$456,рўйхат!$B:$B,$C431)</f>
        <v/>
      </c>
      <c r="CE431" s="77">
        <f>IFERROR(BE431/(Q431+BE431),0)</f>
        <v/>
      </c>
      <c r="CF431" s="78">
        <f>IFERROR(BF431/(R431+BF431),0)</f>
        <v/>
      </c>
      <c r="CG431" s="8">
        <f>COUNTIFS(B:B,B431)</f>
        <v/>
      </c>
    </row>
    <row r="432" hidden="1" outlineLevel="1" ht="33.95" customFormat="1" customHeight="1" s="8">
      <c r="A432" s="15" t="n"/>
      <c r="B432" s="50" t="n">
        <v>8</v>
      </c>
      <c r="C432" s="66" t="inlineStr">
        <is>
          <t>Иқтисодиёт ва молия вазирлиги ҳузуридаги бюджетдан ташқари Пенсия жамғармаси</t>
        </is>
      </c>
      <c r="D432" s="16" t="n"/>
      <c r="E432" s="35">
        <f>SUMIFS(рўйхат!F:F,рўйхат!$CY:$CY,$B$456,рўйхат!$B:$B,$C432)</f>
        <v/>
      </c>
      <c r="F432" s="36">
        <f>SUMIFS(рўйхат!G:G,рўйхат!$CY:$CY,$B$456,рўйхат!$B:$B,$C432)</f>
        <v/>
      </c>
      <c r="G432" s="35">
        <f>SUMIFS(рўйхат!H:H,рўйхат!$CY:$CY,$B$456,рўйхат!$B:$B,$C432)</f>
        <v/>
      </c>
      <c r="H432" s="36">
        <f>SUMIFS(рўйхат!I:I,рўйхат!$CY:$CY,$B$456,рўйхат!$B:$B,$C432)</f>
        <v/>
      </c>
      <c r="I432" s="35">
        <f>SUMIFS(рўйхат!J:J,рўйхат!$CY:$CY,$B$456,рўйхат!$B:$B,$C432)</f>
        <v/>
      </c>
      <c r="J432" s="36">
        <f>SUMIFS(рўйхат!K:K,рўйхат!$CY:$CY,$B$456,рўйхат!$B:$B,$C432)</f>
        <v/>
      </c>
      <c r="K432" s="35">
        <f>SUMIFS(рўйхат!L:L,рўйхат!$CY:$CY,$B$456,рўйхат!$B:$B,$C432)</f>
        <v/>
      </c>
      <c r="L432" s="36">
        <f>SUMIFS(рўйхат!M:M,рўйхат!$CY:$CY,$B$456,рўйхат!$B:$B,$C432)</f>
        <v/>
      </c>
      <c r="M432" s="35">
        <f>SUMIFS(рўйхат!N:N,рўйхат!$CY:$CY,$B$456,рўйхат!$B:$B,$C432)</f>
        <v/>
      </c>
      <c r="N432" s="36">
        <f>SUMIFS(рўйхат!O:O,рўйхат!$CY:$CY,$B$456,рўйхат!$B:$B,$C432)</f>
        <v/>
      </c>
      <c r="O432" s="34">
        <f>IFERROR(M432/E432,0)</f>
        <v/>
      </c>
      <c r="P432" s="34">
        <f>IFERROR(N432/F432,0)</f>
        <v/>
      </c>
      <c r="Q432" s="35">
        <f>SUMIFS(рўйхат!P:P,рўйхат!$CY:$CY,$B$456,рўйхат!$B:$B,$C432)</f>
        <v/>
      </c>
      <c r="R432" s="36">
        <f>SUMIFS(рўйхат!Q:Q,рўйхат!$CY:$CY,$B$456,рўйхат!$B:$B,$C432)</f>
        <v/>
      </c>
      <c r="S432" s="35">
        <f>SUMIFS(рўйхат!R:R,рўйхат!$CY:$CY,$B$456,рўйхат!$B:$B,$C432)</f>
        <v/>
      </c>
      <c r="T432" s="36">
        <f>SUMIFS(рўйхат!S:S,рўйхат!$CY:$CY,$B$456,рўйхат!$B:$B,$C432)</f>
        <v/>
      </c>
      <c r="U432" s="35">
        <f>SUMIFS(рўйхат!T:T,рўйхат!$CY:$CY,$B$456,рўйхат!$B:$B,$C432)</f>
        <v/>
      </c>
      <c r="V432" s="36">
        <f>SUMIFS(рўйхат!U:U,рўйхат!$CY:$CY,$B$456,рўйхат!$B:$B,$C432)</f>
        <v/>
      </c>
      <c r="W432" s="35">
        <f>SUMIFS(рўйхат!V:V,рўйхат!$CY:$CY,$B$456,рўйхат!$B:$B,$C432)</f>
        <v/>
      </c>
      <c r="X432" s="36">
        <f>SUMIFS(рўйхат!W:W,рўйхат!$CY:$CY,$B$456,рўйхат!$B:$B,$C432)</f>
        <v/>
      </c>
      <c r="Y432" s="35">
        <f>SUMIFS(рўйхат!X:X,рўйхат!$CY:$CY,$B$456,рўйхат!$B:$B,$C432)</f>
        <v/>
      </c>
      <c r="Z432" s="36">
        <f>SUMIFS(рўйхат!Y:Y,рўйхат!$CY:$CY,$B$456,рўйхат!$B:$B,$C432)</f>
        <v/>
      </c>
      <c r="AA432" s="35">
        <f>SUMIFS(рўйхат!Z:Z,рўйхат!$CY:$CY,$B$456,рўйхат!$B:$B,$C432)</f>
        <v/>
      </c>
      <c r="AB432" s="36">
        <f>SUMIFS(рўйхат!AA:AA,рўйхат!$CY:$CY,$B$456,рўйхат!$B:$B,$C432)</f>
        <v/>
      </c>
      <c r="AC432" s="35">
        <f>SUMIFS(рўйхат!AB:AB,рўйхат!$CY:$CY,$B$456,рўйхат!$B:$B,$C432)</f>
        <v/>
      </c>
      <c r="AD432" s="36">
        <f>SUMIFS(рўйхат!AC:AC,рўйхат!$CY:$CY,$B$456,рўйхат!$B:$B,$C432)</f>
        <v/>
      </c>
      <c r="AE432" s="35">
        <f>SUMIFS(рўйхат!AD:AD,рўйхат!$CY:$CY,$B$456,рўйхат!$B:$B,$C432)</f>
        <v/>
      </c>
      <c r="AF432" s="36">
        <f>SUMIFS(рўйхат!AE:AE,рўйхат!$CY:$CY,$B$456,рўйхат!$B:$B,$C432)</f>
        <v/>
      </c>
      <c r="AG432" s="35">
        <f>SUMIFS(рўйхат!AH:AH,рўйхат!$CY:$CY,$B$456,рўйхат!$B:$B,$C432)</f>
        <v/>
      </c>
      <c r="AH432" s="36">
        <f>SUMIFS(рўйхат!AI:AI,рўйхат!$CY:$CY,$B$456,рўйхат!$B:$B,$C432)</f>
        <v/>
      </c>
      <c r="AI432" s="35">
        <f>SUMIFS(рўйхат!AJ:AJ,рўйхат!$CY:$CY,$B$456,рўйхат!$B:$B,$C432)</f>
        <v/>
      </c>
      <c r="AJ432" s="36">
        <f>SUMIFS(рўйхат!AK:AK,рўйхат!$CY:$CY,$B$456,рўйхат!$B:$B,$C432)</f>
        <v/>
      </c>
      <c r="AK432" s="35">
        <f>SUMIFS(рўйхат!AL:AL,рўйхат!$CY:$CY,$B$456,рўйхат!$B:$B,$C432)</f>
        <v/>
      </c>
      <c r="AL432" s="36">
        <f>SUMIFS(рўйхат!AM:AM,рўйхат!$CY:$CY,$B$456,рўйхат!$B:$B,$C432)</f>
        <v/>
      </c>
      <c r="AM432" s="77">
        <f>IFERROR(Q432/E432,0)</f>
        <v/>
      </c>
      <c r="AN432" s="77">
        <f>IFERROR(R432/F432,0)</f>
        <v/>
      </c>
      <c r="AO432" s="35">
        <f>SUMIFS(рўйхат!AX:AX,рўйхат!$CY:$CY,$B$456,рўйхат!$B:$B,$C432)</f>
        <v/>
      </c>
      <c r="AP432" s="36">
        <f>SUMIFS(рўйхат!AY:AY,рўйхат!$CY:$CY,$B$456,рўйхат!$B:$B,$C432)</f>
        <v/>
      </c>
      <c r="AQ432" s="35">
        <f>SUMIFS(рўйхат!AZ:AZ,рўйхат!$CY:$CY,$B$456,рўйхат!$B:$B,$C432)</f>
        <v/>
      </c>
      <c r="AR432" s="36">
        <f>SUMIFS(рўйхат!BA:BA,рўйхат!$CY:$CY,$B$456,рўйхат!$B:$B,$C432)</f>
        <v/>
      </c>
      <c r="AS432" s="35">
        <f>SUMIFS(рўйхат!BB:BB,рўйхат!$CY:$CY,$B$456,рўйхат!$B:$B,$C432)</f>
        <v/>
      </c>
      <c r="AT432" s="36">
        <f>SUMIFS(рўйхат!BC:BC,рўйхат!$CY:$CY,$B$456,рўйхат!$B:$B,$C432)</f>
        <v/>
      </c>
      <c r="AU432" s="35">
        <f>SUMIFS(рўйхат!BD:BD,рўйхат!$CY:$CY,$B$456,рўйхат!$B:$B,$C432)</f>
        <v/>
      </c>
      <c r="AV432" s="36">
        <f>SUMIFS(рўйхат!BE:BE,рўйхат!$CY:$CY,$B$456,рўйхат!$B:$B,$C432)</f>
        <v/>
      </c>
      <c r="AW432" s="35">
        <f>SUMIFS(рўйхат!BF:BF,рўйхат!$CY:$CY,$B$456,рўйхат!$B:$B,$C432)</f>
        <v/>
      </c>
      <c r="AX432" s="36">
        <f>SUMIFS(рўйхат!BG:BG,рўйхат!$CY:$CY,$B$456,рўйхат!$B:$B,$C432)</f>
        <v/>
      </c>
      <c r="AY432" s="35">
        <f>SUMIFS(рўйхат!BH:BH,рўйхат!$CY:$CY,$B$456,рўйхат!$B:$B,$C432)</f>
        <v/>
      </c>
      <c r="AZ432" s="36">
        <f>SUMIFS(рўйхат!BI:BI,рўйхат!$CY:$CY,$B$456,рўйхат!$B:$B,$C432)</f>
        <v/>
      </c>
      <c r="BA432" s="35">
        <f>SUMIFS(рўйхат!BJ:BJ,рўйхат!$CY:$CY,$B$456,рўйхат!$B:$B,$C432)</f>
        <v/>
      </c>
      <c r="BB432" s="36">
        <f>SUMIFS(рўйхат!BK:BK,рўйхат!$CY:$CY,$B$456,рўйхат!$B:$B,$C432)</f>
        <v/>
      </c>
      <c r="BC432" s="77">
        <f>IFERROR(AO432/E432,0)</f>
        <v/>
      </c>
      <c r="BD432" s="77">
        <f>IFERROR(AP432/F432,0)</f>
        <v/>
      </c>
      <c r="BE432" s="35">
        <f>SUMIFS(рўйхат!BL:BL,рўйхат!$CY:$CY,$B$456,рўйхат!$B:$B,$C432)</f>
        <v/>
      </c>
      <c r="BF432" s="36">
        <f>SUMIFS(рўйхат!BM:BM,рўйхат!$CY:$CY,$B$456,рўйхат!$B:$B,$C432)</f>
        <v/>
      </c>
      <c r="BG432" s="35">
        <f>SUMIFS(рўйхат!BN:BN,рўйхат!$CY:$CY,$B$456,рўйхат!$B:$B,$C432)</f>
        <v/>
      </c>
      <c r="BH432" s="36">
        <f>SUMIFS(рўйхат!BO:BO,рўйхат!$CY:$CY,$B$456,рўйхат!$B:$B,$C432)</f>
        <v/>
      </c>
      <c r="BI432" s="35">
        <f>SUMIFS(рўйхат!BP:BP,рўйхат!$CY:$CY,$B$456,рўйхат!$B:$B,$C432)</f>
        <v/>
      </c>
      <c r="BJ432" s="36">
        <f>SUMIFS(рўйхат!BQ:BQ,рўйхат!$CY:$CY,$B$456,рўйхат!$B:$B,$C432)</f>
        <v/>
      </c>
      <c r="BK432" s="35">
        <f>SUMIFS(рўйхат!BR:BR,рўйхат!$CY:$CY,$B$456,рўйхат!$B:$B,$C432)</f>
        <v/>
      </c>
      <c r="BL432" s="36">
        <f>SUMIFS(рўйхат!BS:BS,рўйхат!$CY:$CY,$B$456,рўйхат!$B:$B,$C432)</f>
        <v/>
      </c>
      <c r="BM432" s="35">
        <f>SUMIFS(рўйхат!BT:BT,рўйхат!$CY:$CY,$B$456,рўйхат!$B:$B,$C432)</f>
        <v/>
      </c>
      <c r="BN432" s="36">
        <f>SUMIFS(рўйхат!BU:BU,рўйхат!$CY:$CY,$B$456,рўйхат!$B:$B,$C432)</f>
        <v/>
      </c>
      <c r="BO432" s="35">
        <f>SUMIFS(рўйхат!BX:BX,рўйхат!$CY:$CY,$B$456,рўйхат!$B:$B,$C432)</f>
        <v/>
      </c>
      <c r="BP432" s="36">
        <f>SUMIFS(рўйхат!BY:BY,рўйхат!$CY:$CY,$B$456,рўйхат!$B:$B,$C432)</f>
        <v/>
      </c>
      <c r="BQ432" s="35">
        <f>SUMIFS(рўйхат!BZ:BZ,рўйхат!$CY:$CY,$B$456,рўйхат!$B:$B,$C432)</f>
        <v/>
      </c>
      <c r="BR432" s="36">
        <f>SUMIFS(рўйхат!CA:CA,рўйхат!$CY:$CY,$B$456,рўйхат!$B:$B,$C432)</f>
        <v/>
      </c>
      <c r="BS432" s="35">
        <f>SUMIFS(рўйхат!CB:CB,рўйхат!$CY:$CY,$B$456,рўйхат!$B:$B,$C432)</f>
        <v/>
      </c>
      <c r="BT432" s="36">
        <f>SUMIFS(рўйхат!CC:CC,рўйхат!$CY:$CY,$B$456,рўйхат!$B:$B,$C432)</f>
        <v/>
      </c>
      <c r="BU432" s="35">
        <f>SUMIFS(рўйхат!CD:CD,рўйхат!$CY:$CY,$B$456,рўйхат!$B:$B,$C432)</f>
        <v/>
      </c>
      <c r="BV432" s="36">
        <f>SUMIFS(рўйхат!CE:CE,рўйхат!$CY:$CY,$B$456,рўйхат!$B:$B,$C432)</f>
        <v/>
      </c>
      <c r="BW432" s="35">
        <f>SUMIFS(рўйхат!CH:CH,рўйхат!$CY:$CY,$B$456,рўйхат!$B:$B,$C432)</f>
        <v/>
      </c>
      <c r="BX432" s="36">
        <f>SUMIFS(рўйхат!CI:CI,рўйхат!$CY:$CY,$B$456,рўйхат!$B:$B,$C432)</f>
        <v/>
      </c>
      <c r="BY432" s="35">
        <f>SUMIFS(рўйхат!CJ:CJ,рўйхат!$CY:$CY,$B$456,рўйхат!$B:$B,$C432)</f>
        <v/>
      </c>
      <c r="BZ432" s="36">
        <f>SUMIFS(рўйхат!CK:CK,рўйхат!$CY:$CY,$B$456,рўйхат!$B:$B,$C432)</f>
        <v/>
      </c>
      <c r="CA432" s="35">
        <f>SUMIFS(рўйхат!CL:CL,рўйхат!$CY:$CY,$B$456,рўйхат!$B:$B,$C432)</f>
        <v/>
      </c>
      <c r="CB432" s="36">
        <f>SUMIFS(рўйхат!CM:CM,рўйхат!$CY:$CY,$B$456,рўйхат!$B:$B,$C432)</f>
        <v/>
      </c>
      <c r="CC432" s="35">
        <f>SUMIFS(рўйхат!CN:CN,рўйхат!$CY:$CY,$B$456,рўйхат!$B:$B,$C432)</f>
        <v/>
      </c>
      <c r="CD432" s="36">
        <f>SUMIFS(рўйхат!CO:CO,рўйхат!$CY:$CY,$B$456,рўйхат!$B:$B,$C432)</f>
        <v/>
      </c>
      <c r="CE432" s="77">
        <f>IFERROR(BE432/(Q432+BE432),0)</f>
        <v/>
      </c>
      <c r="CF432" s="78">
        <f>IFERROR(BF432/(R432+BF432),0)</f>
        <v/>
      </c>
      <c r="CG432" s="8">
        <f>COUNTIFS(B:B,B432)</f>
        <v/>
      </c>
    </row>
    <row r="433" hidden="1" outlineLevel="1" ht="17.1" customFormat="1" customHeight="1" s="8">
      <c r="A433" s="15" t="n"/>
      <c r="B433" s="50" t="n">
        <v>9</v>
      </c>
      <c r="C433" s="66" t="inlineStr">
        <is>
          <t>Инвестициялар, саноат ва савдо вазирлиги</t>
        </is>
      </c>
      <c r="D433" s="16" t="n"/>
      <c r="E433" s="35">
        <f>SUMIFS(рўйхат!F:F,рўйхат!$CY:$CY,$B$456,рўйхат!$B:$B,$C433)</f>
        <v/>
      </c>
      <c r="F433" s="36">
        <f>SUMIFS(рўйхат!G:G,рўйхат!$CY:$CY,$B$456,рўйхат!$B:$B,$C433)</f>
        <v/>
      </c>
      <c r="G433" s="35">
        <f>SUMIFS(рўйхат!H:H,рўйхат!$CY:$CY,$B$456,рўйхат!$B:$B,$C433)</f>
        <v/>
      </c>
      <c r="H433" s="36">
        <f>SUMIFS(рўйхат!I:I,рўйхат!$CY:$CY,$B$456,рўйхат!$B:$B,$C433)</f>
        <v/>
      </c>
      <c r="I433" s="35">
        <f>SUMIFS(рўйхат!J:J,рўйхат!$CY:$CY,$B$456,рўйхат!$B:$B,$C433)</f>
        <v/>
      </c>
      <c r="J433" s="36">
        <f>SUMIFS(рўйхат!K:K,рўйхат!$CY:$CY,$B$456,рўйхат!$B:$B,$C433)</f>
        <v/>
      </c>
      <c r="K433" s="35">
        <f>SUMIFS(рўйхат!L:L,рўйхат!$CY:$CY,$B$456,рўйхат!$B:$B,$C433)</f>
        <v/>
      </c>
      <c r="L433" s="36">
        <f>SUMIFS(рўйхат!M:M,рўйхат!$CY:$CY,$B$456,рўйхат!$B:$B,$C433)</f>
        <v/>
      </c>
      <c r="M433" s="35">
        <f>SUMIFS(рўйхат!N:N,рўйхат!$CY:$CY,$B$456,рўйхат!$B:$B,$C433)</f>
        <v/>
      </c>
      <c r="N433" s="36">
        <f>SUMIFS(рўйхат!O:O,рўйхат!$CY:$CY,$B$456,рўйхат!$B:$B,$C433)</f>
        <v/>
      </c>
      <c r="O433" s="34">
        <f>IFERROR(M433/E433,0)</f>
        <v/>
      </c>
      <c r="P433" s="34">
        <f>IFERROR(N433/F433,0)</f>
        <v/>
      </c>
      <c r="Q433" s="35">
        <f>SUMIFS(рўйхат!P:P,рўйхат!$CY:$CY,$B$456,рўйхат!$B:$B,$C433)</f>
        <v/>
      </c>
      <c r="R433" s="36">
        <f>SUMIFS(рўйхат!Q:Q,рўйхат!$CY:$CY,$B$456,рўйхат!$B:$B,$C433)</f>
        <v/>
      </c>
      <c r="S433" s="35">
        <f>SUMIFS(рўйхат!R:R,рўйхат!$CY:$CY,$B$456,рўйхат!$B:$B,$C433)</f>
        <v/>
      </c>
      <c r="T433" s="36">
        <f>SUMIFS(рўйхат!S:S,рўйхат!$CY:$CY,$B$456,рўйхат!$B:$B,$C433)</f>
        <v/>
      </c>
      <c r="U433" s="35">
        <f>SUMIFS(рўйхат!T:T,рўйхат!$CY:$CY,$B$456,рўйхат!$B:$B,$C433)</f>
        <v/>
      </c>
      <c r="V433" s="36">
        <f>SUMIFS(рўйхат!U:U,рўйхат!$CY:$CY,$B$456,рўйхат!$B:$B,$C433)</f>
        <v/>
      </c>
      <c r="W433" s="35">
        <f>SUMIFS(рўйхат!V:V,рўйхат!$CY:$CY,$B$456,рўйхат!$B:$B,$C433)</f>
        <v/>
      </c>
      <c r="X433" s="36">
        <f>SUMIFS(рўйхат!W:W,рўйхат!$CY:$CY,$B$456,рўйхат!$B:$B,$C433)</f>
        <v/>
      </c>
      <c r="Y433" s="35">
        <f>SUMIFS(рўйхат!X:X,рўйхат!$CY:$CY,$B$456,рўйхат!$B:$B,$C433)</f>
        <v/>
      </c>
      <c r="Z433" s="36">
        <f>SUMIFS(рўйхат!Y:Y,рўйхат!$CY:$CY,$B$456,рўйхат!$B:$B,$C433)</f>
        <v/>
      </c>
      <c r="AA433" s="35">
        <f>SUMIFS(рўйхат!Z:Z,рўйхат!$CY:$CY,$B$456,рўйхат!$B:$B,$C433)</f>
        <v/>
      </c>
      <c r="AB433" s="36">
        <f>SUMIFS(рўйхат!AA:AA,рўйхат!$CY:$CY,$B$456,рўйхат!$B:$B,$C433)</f>
        <v/>
      </c>
      <c r="AC433" s="35">
        <f>SUMIFS(рўйхат!AB:AB,рўйхат!$CY:$CY,$B$456,рўйхат!$B:$B,$C433)</f>
        <v/>
      </c>
      <c r="AD433" s="36">
        <f>SUMIFS(рўйхат!AC:AC,рўйхат!$CY:$CY,$B$456,рўйхат!$B:$B,$C433)</f>
        <v/>
      </c>
      <c r="AE433" s="35">
        <f>SUMIFS(рўйхат!AD:AD,рўйхат!$CY:$CY,$B$456,рўйхат!$B:$B,$C433)</f>
        <v/>
      </c>
      <c r="AF433" s="36">
        <f>SUMIFS(рўйхат!AE:AE,рўйхат!$CY:$CY,$B$456,рўйхат!$B:$B,$C433)</f>
        <v/>
      </c>
      <c r="AG433" s="35">
        <f>SUMIFS(рўйхат!AH:AH,рўйхат!$CY:$CY,$B$456,рўйхат!$B:$B,$C433)</f>
        <v/>
      </c>
      <c r="AH433" s="36">
        <f>SUMIFS(рўйхат!AI:AI,рўйхат!$CY:$CY,$B$456,рўйхат!$B:$B,$C433)</f>
        <v/>
      </c>
      <c r="AI433" s="35">
        <f>SUMIFS(рўйхат!AJ:AJ,рўйхат!$CY:$CY,$B$456,рўйхат!$B:$B,$C433)</f>
        <v/>
      </c>
      <c r="AJ433" s="36">
        <f>SUMIFS(рўйхат!AK:AK,рўйхат!$CY:$CY,$B$456,рўйхат!$B:$B,$C433)</f>
        <v/>
      </c>
      <c r="AK433" s="35">
        <f>SUMIFS(рўйхат!AL:AL,рўйхат!$CY:$CY,$B$456,рўйхат!$B:$B,$C433)</f>
        <v/>
      </c>
      <c r="AL433" s="36">
        <f>SUMIFS(рўйхат!AM:AM,рўйхат!$CY:$CY,$B$456,рўйхат!$B:$B,$C433)</f>
        <v/>
      </c>
      <c r="AM433" s="77">
        <f>IFERROR(Q433/E433,0)</f>
        <v/>
      </c>
      <c r="AN433" s="77">
        <f>IFERROR(R433/F433,0)</f>
        <v/>
      </c>
      <c r="AO433" s="35">
        <f>SUMIFS(рўйхат!AX:AX,рўйхат!$CY:$CY,$B$456,рўйхат!$B:$B,$C433)</f>
        <v/>
      </c>
      <c r="AP433" s="36">
        <f>SUMIFS(рўйхат!AY:AY,рўйхат!$CY:$CY,$B$456,рўйхат!$B:$B,$C433)</f>
        <v/>
      </c>
      <c r="AQ433" s="35">
        <f>SUMIFS(рўйхат!AZ:AZ,рўйхат!$CY:$CY,$B$456,рўйхат!$B:$B,$C433)</f>
        <v/>
      </c>
      <c r="AR433" s="36">
        <f>SUMIFS(рўйхат!BA:BA,рўйхат!$CY:$CY,$B$456,рўйхат!$B:$B,$C433)</f>
        <v/>
      </c>
      <c r="AS433" s="35">
        <f>SUMIFS(рўйхат!BB:BB,рўйхат!$CY:$CY,$B$456,рўйхат!$B:$B,$C433)</f>
        <v/>
      </c>
      <c r="AT433" s="36">
        <f>SUMIFS(рўйхат!BC:BC,рўйхат!$CY:$CY,$B$456,рўйхат!$B:$B,$C433)</f>
        <v/>
      </c>
      <c r="AU433" s="35">
        <f>SUMIFS(рўйхат!BD:BD,рўйхат!$CY:$CY,$B$456,рўйхат!$B:$B,$C433)</f>
        <v/>
      </c>
      <c r="AV433" s="36">
        <f>SUMIFS(рўйхат!BE:BE,рўйхат!$CY:$CY,$B$456,рўйхат!$B:$B,$C433)</f>
        <v/>
      </c>
      <c r="AW433" s="35">
        <f>SUMIFS(рўйхат!BF:BF,рўйхат!$CY:$CY,$B$456,рўйхат!$B:$B,$C433)</f>
        <v/>
      </c>
      <c r="AX433" s="36">
        <f>SUMIFS(рўйхат!BG:BG,рўйхат!$CY:$CY,$B$456,рўйхат!$B:$B,$C433)</f>
        <v/>
      </c>
      <c r="AY433" s="35">
        <f>SUMIFS(рўйхат!BH:BH,рўйхат!$CY:$CY,$B$456,рўйхат!$B:$B,$C433)</f>
        <v/>
      </c>
      <c r="AZ433" s="36">
        <f>SUMIFS(рўйхат!BI:BI,рўйхат!$CY:$CY,$B$456,рўйхат!$B:$B,$C433)</f>
        <v/>
      </c>
      <c r="BA433" s="35">
        <f>SUMIFS(рўйхат!BJ:BJ,рўйхат!$CY:$CY,$B$456,рўйхат!$B:$B,$C433)</f>
        <v/>
      </c>
      <c r="BB433" s="36">
        <f>SUMIFS(рўйхат!BK:BK,рўйхат!$CY:$CY,$B$456,рўйхат!$B:$B,$C433)</f>
        <v/>
      </c>
      <c r="BC433" s="77">
        <f>IFERROR(AO433/E433,0)</f>
        <v/>
      </c>
      <c r="BD433" s="77">
        <f>IFERROR(AP433/F433,0)</f>
        <v/>
      </c>
      <c r="BE433" s="35">
        <f>SUMIFS(рўйхат!BL:BL,рўйхат!$CY:$CY,$B$456,рўйхат!$B:$B,$C433)</f>
        <v/>
      </c>
      <c r="BF433" s="36">
        <f>SUMIFS(рўйхат!BM:BM,рўйхат!$CY:$CY,$B$456,рўйхат!$B:$B,$C433)</f>
        <v/>
      </c>
      <c r="BG433" s="35">
        <f>SUMIFS(рўйхат!BN:BN,рўйхат!$CY:$CY,$B$456,рўйхат!$B:$B,$C433)</f>
        <v/>
      </c>
      <c r="BH433" s="36">
        <f>SUMIFS(рўйхат!BO:BO,рўйхат!$CY:$CY,$B$456,рўйхат!$B:$B,$C433)</f>
        <v/>
      </c>
      <c r="BI433" s="35">
        <f>SUMIFS(рўйхат!BP:BP,рўйхат!$CY:$CY,$B$456,рўйхат!$B:$B,$C433)</f>
        <v/>
      </c>
      <c r="BJ433" s="36">
        <f>SUMIFS(рўйхат!BQ:BQ,рўйхат!$CY:$CY,$B$456,рўйхат!$B:$B,$C433)</f>
        <v/>
      </c>
      <c r="BK433" s="35">
        <f>SUMIFS(рўйхат!BR:BR,рўйхат!$CY:$CY,$B$456,рўйхат!$B:$B,$C433)</f>
        <v/>
      </c>
      <c r="BL433" s="36">
        <f>SUMIFS(рўйхат!BS:BS,рўйхат!$CY:$CY,$B$456,рўйхат!$B:$B,$C433)</f>
        <v/>
      </c>
      <c r="BM433" s="35">
        <f>SUMIFS(рўйхат!BT:BT,рўйхат!$CY:$CY,$B$456,рўйхат!$B:$B,$C433)</f>
        <v/>
      </c>
      <c r="BN433" s="36">
        <f>SUMIFS(рўйхат!BU:BU,рўйхат!$CY:$CY,$B$456,рўйхат!$B:$B,$C433)</f>
        <v/>
      </c>
      <c r="BO433" s="35">
        <f>SUMIFS(рўйхат!BX:BX,рўйхат!$CY:$CY,$B$456,рўйхат!$B:$B,$C433)</f>
        <v/>
      </c>
      <c r="BP433" s="36">
        <f>SUMIFS(рўйхат!BY:BY,рўйхат!$CY:$CY,$B$456,рўйхат!$B:$B,$C433)</f>
        <v/>
      </c>
      <c r="BQ433" s="35">
        <f>SUMIFS(рўйхат!BZ:BZ,рўйхат!$CY:$CY,$B$456,рўйхат!$B:$B,$C433)</f>
        <v/>
      </c>
      <c r="BR433" s="36">
        <f>SUMIFS(рўйхат!CA:CA,рўйхат!$CY:$CY,$B$456,рўйхат!$B:$B,$C433)</f>
        <v/>
      </c>
      <c r="BS433" s="35">
        <f>SUMIFS(рўйхат!CB:CB,рўйхат!$CY:$CY,$B$456,рўйхат!$B:$B,$C433)</f>
        <v/>
      </c>
      <c r="BT433" s="36">
        <f>SUMIFS(рўйхат!CC:CC,рўйхат!$CY:$CY,$B$456,рўйхат!$B:$B,$C433)</f>
        <v/>
      </c>
      <c r="BU433" s="35">
        <f>SUMIFS(рўйхат!CD:CD,рўйхат!$CY:$CY,$B$456,рўйхат!$B:$B,$C433)</f>
        <v/>
      </c>
      <c r="BV433" s="36">
        <f>SUMIFS(рўйхат!CE:CE,рўйхат!$CY:$CY,$B$456,рўйхат!$B:$B,$C433)</f>
        <v/>
      </c>
      <c r="BW433" s="35">
        <f>SUMIFS(рўйхат!CH:CH,рўйхат!$CY:$CY,$B$456,рўйхат!$B:$B,$C433)</f>
        <v/>
      </c>
      <c r="BX433" s="36">
        <f>SUMIFS(рўйхат!CI:CI,рўйхат!$CY:$CY,$B$456,рўйхат!$B:$B,$C433)</f>
        <v/>
      </c>
      <c r="BY433" s="35">
        <f>SUMIFS(рўйхат!CJ:CJ,рўйхат!$CY:$CY,$B$456,рўйхат!$B:$B,$C433)</f>
        <v/>
      </c>
      <c r="BZ433" s="36">
        <f>SUMIFS(рўйхат!CK:CK,рўйхат!$CY:$CY,$B$456,рўйхат!$B:$B,$C433)</f>
        <v/>
      </c>
      <c r="CA433" s="35">
        <f>SUMIFS(рўйхат!CL:CL,рўйхат!$CY:$CY,$B$456,рўйхат!$B:$B,$C433)</f>
        <v/>
      </c>
      <c r="CB433" s="36">
        <f>SUMIFS(рўйхат!CM:CM,рўйхат!$CY:$CY,$B$456,рўйхат!$B:$B,$C433)</f>
        <v/>
      </c>
      <c r="CC433" s="35">
        <f>SUMIFS(рўйхат!CN:CN,рўйхат!$CY:$CY,$B$456,рўйхат!$B:$B,$C433)</f>
        <v/>
      </c>
      <c r="CD433" s="36">
        <f>SUMIFS(рўйхат!CO:CO,рўйхат!$CY:$CY,$B$456,рўйхат!$B:$B,$C433)</f>
        <v/>
      </c>
      <c r="CE433" s="77">
        <f>IFERROR(BE433/(Q433+BE433),0)</f>
        <v/>
      </c>
      <c r="CF433" s="78">
        <f>IFERROR(BF433/(R433+BF433),0)</f>
        <v/>
      </c>
      <c r="CG433" s="8">
        <f>COUNTIFS(B:B,B433)</f>
        <v/>
      </c>
    </row>
    <row r="434" hidden="1" outlineLevel="1" ht="33.95" customFormat="1" customHeight="1" s="8">
      <c r="A434" s="15" t="n"/>
      <c r="B434" s="50" t="n">
        <v>10</v>
      </c>
      <c r="C434" s="66" t="inlineStr">
        <is>
          <t>Камбағалликни қисқартириш ва бандлик вазирлиги</t>
        </is>
      </c>
      <c r="D434" s="16" t="n"/>
      <c r="E434" s="35">
        <f>SUMIFS(рўйхат!F:F,рўйхат!$CY:$CY,$B$456,рўйхат!$B:$B,$C434)</f>
        <v/>
      </c>
      <c r="F434" s="36">
        <f>SUMIFS(рўйхат!G:G,рўйхат!$CY:$CY,$B$456,рўйхат!$B:$B,$C434)</f>
        <v/>
      </c>
      <c r="G434" s="35">
        <f>SUMIFS(рўйхат!H:H,рўйхат!$CY:$CY,$B$456,рўйхат!$B:$B,$C434)</f>
        <v/>
      </c>
      <c r="H434" s="36">
        <f>SUMIFS(рўйхат!I:I,рўйхат!$CY:$CY,$B$456,рўйхат!$B:$B,$C434)</f>
        <v/>
      </c>
      <c r="I434" s="35">
        <f>SUMIFS(рўйхат!J:J,рўйхат!$CY:$CY,$B$456,рўйхат!$B:$B,$C434)</f>
        <v/>
      </c>
      <c r="J434" s="36">
        <f>SUMIFS(рўйхат!K:K,рўйхат!$CY:$CY,$B$456,рўйхат!$B:$B,$C434)</f>
        <v/>
      </c>
      <c r="K434" s="35">
        <f>SUMIFS(рўйхат!L:L,рўйхат!$CY:$CY,$B$456,рўйхат!$B:$B,$C434)</f>
        <v/>
      </c>
      <c r="L434" s="36">
        <f>SUMIFS(рўйхат!M:M,рўйхат!$CY:$CY,$B$456,рўйхат!$B:$B,$C434)</f>
        <v/>
      </c>
      <c r="M434" s="35">
        <f>SUMIFS(рўйхат!N:N,рўйхат!$CY:$CY,$B$456,рўйхат!$B:$B,$C434)</f>
        <v/>
      </c>
      <c r="N434" s="36">
        <f>SUMIFS(рўйхат!O:O,рўйхат!$CY:$CY,$B$456,рўйхат!$B:$B,$C434)</f>
        <v/>
      </c>
      <c r="O434" s="34">
        <f>IFERROR(M434/E434,0)</f>
        <v/>
      </c>
      <c r="P434" s="34">
        <f>IFERROR(N434/F434,0)</f>
        <v/>
      </c>
      <c r="Q434" s="35">
        <f>SUMIFS(рўйхат!P:P,рўйхат!$CY:$CY,$B$456,рўйхат!$B:$B,$C434)</f>
        <v/>
      </c>
      <c r="R434" s="36">
        <f>SUMIFS(рўйхат!Q:Q,рўйхат!$CY:$CY,$B$456,рўйхат!$B:$B,$C434)</f>
        <v/>
      </c>
      <c r="S434" s="35">
        <f>SUMIFS(рўйхат!R:R,рўйхат!$CY:$CY,$B$456,рўйхат!$B:$B,$C434)</f>
        <v/>
      </c>
      <c r="T434" s="36">
        <f>SUMIFS(рўйхат!S:S,рўйхат!$CY:$CY,$B$456,рўйхат!$B:$B,$C434)</f>
        <v/>
      </c>
      <c r="U434" s="35">
        <f>SUMIFS(рўйхат!T:T,рўйхат!$CY:$CY,$B$456,рўйхат!$B:$B,$C434)</f>
        <v/>
      </c>
      <c r="V434" s="36">
        <f>SUMIFS(рўйхат!U:U,рўйхат!$CY:$CY,$B$456,рўйхат!$B:$B,$C434)</f>
        <v/>
      </c>
      <c r="W434" s="35">
        <f>SUMIFS(рўйхат!V:V,рўйхат!$CY:$CY,$B$456,рўйхат!$B:$B,$C434)</f>
        <v/>
      </c>
      <c r="X434" s="36">
        <f>SUMIFS(рўйхат!W:W,рўйхат!$CY:$CY,$B$456,рўйхат!$B:$B,$C434)</f>
        <v/>
      </c>
      <c r="Y434" s="35">
        <f>SUMIFS(рўйхат!X:X,рўйхат!$CY:$CY,$B$456,рўйхат!$B:$B,$C434)</f>
        <v/>
      </c>
      <c r="Z434" s="36">
        <f>SUMIFS(рўйхат!Y:Y,рўйхат!$CY:$CY,$B$456,рўйхат!$B:$B,$C434)</f>
        <v/>
      </c>
      <c r="AA434" s="35">
        <f>SUMIFS(рўйхат!Z:Z,рўйхат!$CY:$CY,$B$456,рўйхат!$B:$B,$C434)</f>
        <v/>
      </c>
      <c r="AB434" s="36">
        <f>SUMIFS(рўйхат!AA:AA,рўйхат!$CY:$CY,$B$456,рўйхат!$B:$B,$C434)</f>
        <v/>
      </c>
      <c r="AC434" s="35">
        <f>SUMIFS(рўйхат!AB:AB,рўйхат!$CY:$CY,$B$456,рўйхат!$B:$B,$C434)</f>
        <v/>
      </c>
      <c r="AD434" s="36">
        <f>SUMIFS(рўйхат!AC:AC,рўйхат!$CY:$CY,$B$456,рўйхат!$B:$B,$C434)</f>
        <v/>
      </c>
      <c r="AE434" s="35">
        <f>SUMIFS(рўйхат!AD:AD,рўйхат!$CY:$CY,$B$456,рўйхат!$B:$B,$C434)</f>
        <v/>
      </c>
      <c r="AF434" s="36">
        <f>SUMIFS(рўйхат!AE:AE,рўйхат!$CY:$CY,$B$456,рўйхат!$B:$B,$C434)</f>
        <v/>
      </c>
      <c r="AG434" s="35">
        <f>SUMIFS(рўйхат!AH:AH,рўйхат!$CY:$CY,$B$456,рўйхат!$B:$B,$C434)</f>
        <v/>
      </c>
      <c r="AH434" s="36">
        <f>SUMIFS(рўйхат!AI:AI,рўйхат!$CY:$CY,$B$456,рўйхат!$B:$B,$C434)</f>
        <v/>
      </c>
      <c r="AI434" s="35">
        <f>SUMIFS(рўйхат!AJ:AJ,рўйхат!$CY:$CY,$B$456,рўйхат!$B:$B,$C434)</f>
        <v/>
      </c>
      <c r="AJ434" s="36">
        <f>SUMIFS(рўйхат!AK:AK,рўйхат!$CY:$CY,$B$456,рўйхат!$B:$B,$C434)</f>
        <v/>
      </c>
      <c r="AK434" s="35">
        <f>SUMIFS(рўйхат!AL:AL,рўйхат!$CY:$CY,$B$456,рўйхат!$B:$B,$C434)</f>
        <v/>
      </c>
      <c r="AL434" s="36">
        <f>SUMIFS(рўйхат!AM:AM,рўйхат!$CY:$CY,$B$456,рўйхат!$B:$B,$C434)</f>
        <v/>
      </c>
      <c r="AM434" s="77">
        <f>IFERROR(Q434/E434,0)</f>
        <v/>
      </c>
      <c r="AN434" s="77">
        <f>IFERROR(R434/F434,0)</f>
        <v/>
      </c>
      <c r="AO434" s="35">
        <f>SUMIFS(рўйхат!AX:AX,рўйхат!$CY:$CY,$B$456,рўйхат!$B:$B,$C434)</f>
        <v/>
      </c>
      <c r="AP434" s="36">
        <f>SUMIFS(рўйхат!AY:AY,рўйхат!$CY:$CY,$B$456,рўйхат!$B:$B,$C434)</f>
        <v/>
      </c>
      <c r="AQ434" s="35">
        <f>SUMIFS(рўйхат!AZ:AZ,рўйхат!$CY:$CY,$B$456,рўйхат!$B:$B,$C434)</f>
        <v/>
      </c>
      <c r="AR434" s="36">
        <f>SUMIFS(рўйхат!BA:BA,рўйхат!$CY:$CY,$B$456,рўйхат!$B:$B,$C434)</f>
        <v/>
      </c>
      <c r="AS434" s="35">
        <f>SUMIFS(рўйхат!BB:BB,рўйхат!$CY:$CY,$B$456,рўйхат!$B:$B,$C434)</f>
        <v/>
      </c>
      <c r="AT434" s="36">
        <f>SUMIFS(рўйхат!BC:BC,рўйхат!$CY:$CY,$B$456,рўйхат!$B:$B,$C434)</f>
        <v/>
      </c>
      <c r="AU434" s="35">
        <f>SUMIFS(рўйхат!BD:BD,рўйхат!$CY:$CY,$B$456,рўйхат!$B:$B,$C434)</f>
        <v/>
      </c>
      <c r="AV434" s="36">
        <f>SUMIFS(рўйхат!BE:BE,рўйхат!$CY:$CY,$B$456,рўйхат!$B:$B,$C434)</f>
        <v/>
      </c>
      <c r="AW434" s="35">
        <f>SUMIFS(рўйхат!BF:BF,рўйхат!$CY:$CY,$B$456,рўйхат!$B:$B,$C434)</f>
        <v/>
      </c>
      <c r="AX434" s="36">
        <f>SUMIFS(рўйхат!BG:BG,рўйхат!$CY:$CY,$B$456,рўйхат!$B:$B,$C434)</f>
        <v/>
      </c>
      <c r="AY434" s="35">
        <f>SUMIFS(рўйхат!BH:BH,рўйхат!$CY:$CY,$B$456,рўйхат!$B:$B,$C434)</f>
        <v/>
      </c>
      <c r="AZ434" s="36">
        <f>SUMIFS(рўйхат!BI:BI,рўйхат!$CY:$CY,$B$456,рўйхат!$B:$B,$C434)</f>
        <v/>
      </c>
      <c r="BA434" s="35">
        <f>SUMIFS(рўйхат!BJ:BJ,рўйхат!$CY:$CY,$B$456,рўйхат!$B:$B,$C434)</f>
        <v/>
      </c>
      <c r="BB434" s="36">
        <f>SUMIFS(рўйхат!BK:BK,рўйхат!$CY:$CY,$B$456,рўйхат!$B:$B,$C434)</f>
        <v/>
      </c>
      <c r="BC434" s="77">
        <f>IFERROR(AO434/E434,0)</f>
        <v/>
      </c>
      <c r="BD434" s="77">
        <f>IFERROR(AP434/F434,0)</f>
        <v/>
      </c>
      <c r="BE434" s="35">
        <f>SUMIFS(рўйхат!BL:BL,рўйхат!$CY:$CY,$B$456,рўйхат!$B:$B,$C434)</f>
        <v/>
      </c>
      <c r="BF434" s="36">
        <f>SUMIFS(рўйхат!BM:BM,рўйхат!$CY:$CY,$B$456,рўйхат!$B:$B,$C434)</f>
        <v/>
      </c>
      <c r="BG434" s="35">
        <f>SUMIFS(рўйхат!BN:BN,рўйхат!$CY:$CY,$B$456,рўйхат!$B:$B,$C434)</f>
        <v/>
      </c>
      <c r="BH434" s="36">
        <f>SUMIFS(рўйхат!BO:BO,рўйхат!$CY:$CY,$B$456,рўйхат!$B:$B,$C434)</f>
        <v/>
      </c>
      <c r="BI434" s="35">
        <f>SUMIFS(рўйхат!BP:BP,рўйхат!$CY:$CY,$B$456,рўйхат!$B:$B,$C434)</f>
        <v/>
      </c>
      <c r="BJ434" s="36">
        <f>SUMIFS(рўйхат!BQ:BQ,рўйхат!$CY:$CY,$B$456,рўйхат!$B:$B,$C434)</f>
        <v/>
      </c>
      <c r="BK434" s="35">
        <f>SUMIFS(рўйхат!BR:BR,рўйхат!$CY:$CY,$B$456,рўйхат!$B:$B,$C434)</f>
        <v/>
      </c>
      <c r="BL434" s="36">
        <f>SUMIFS(рўйхат!BS:BS,рўйхат!$CY:$CY,$B$456,рўйхат!$B:$B,$C434)</f>
        <v/>
      </c>
      <c r="BM434" s="35">
        <f>SUMIFS(рўйхат!BT:BT,рўйхат!$CY:$CY,$B$456,рўйхат!$B:$B,$C434)</f>
        <v/>
      </c>
      <c r="BN434" s="36">
        <f>SUMIFS(рўйхат!BU:BU,рўйхат!$CY:$CY,$B$456,рўйхат!$B:$B,$C434)</f>
        <v/>
      </c>
      <c r="BO434" s="35">
        <f>SUMIFS(рўйхат!BX:BX,рўйхат!$CY:$CY,$B$456,рўйхат!$B:$B,$C434)</f>
        <v/>
      </c>
      <c r="BP434" s="36">
        <f>SUMIFS(рўйхат!BY:BY,рўйхат!$CY:$CY,$B$456,рўйхат!$B:$B,$C434)</f>
        <v/>
      </c>
      <c r="BQ434" s="35">
        <f>SUMIFS(рўйхат!BZ:BZ,рўйхат!$CY:$CY,$B$456,рўйхат!$B:$B,$C434)</f>
        <v/>
      </c>
      <c r="BR434" s="36">
        <f>SUMIFS(рўйхат!CA:CA,рўйхат!$CY:$CY,$B$456,рўйхат!$B:$B,$C434)</f>
        <v/>
      </c>
      <c r="BS434" s="35">
        <f>SUMIFS(рўйхат!CB:CB,рўйхат!$CY:$CY,$B$456,рўйхат!$B:$B,$C434)</f>
        <v/>
      </c>
      <c r="BT434" s="36">
        <f>SUMIFS(рўйхат!CC:CC,рўйхат!$CY:$CY,$B$456,рўйхат!$B:$B,$C434)</f>
        <v/>
      </c>
      <c r="BU434" s="35">
        <f>SUMIFS(рўйхат!CD:CD,рўйхат!$CY:$CY,$B$456,рўйхат!$B:$B,$C434)</f>
        <v/>
      </c>
      <c r="BV434" s="36">
        <f>SUMIFS(рўйхат!CE:CE,рўйхат!$CY:$CY,$B$456,рўйхат!$B:$B,$C434)</f>
        <v/>
      </c>
      <c r="BW434" s="35">
        <f>SUMIFS(рўйхат!CH:CH,рўйхат!$CY:$CY,$B$456,рўйхат!$B:$B,$C434)</f>
        <v/>
      </c>
      <c r="BX434" s="36">
        <f>SUMIFS(рўйхат!CI:CI,рўйхат!$CY:$CY,$B$456,рўйхат!$B:$B,$C434)</f>
        <v/>
      </c>
      <c r="BY434" s="35">
        <f>SUMIFS(рўйхат!CJ:CJ,рўйхат!$CY:$CY,$B$456,рўйхат!$B:$B,$C434)</f>
        <v/>
      </c>
      <c r="BZ434" s="36">
        <f>SUMIFS(рўйхат!CK:CK,рўйхат!$CY:$CY,$B$456,рўйхат!$B:$B,$C434)</f>
        <v/>
      </c>
      <c r="CA434" s="35">
        <f>SUMIFS(рўйхат!CL:CL,рўйхат!$CY:$CY,$B$456,рўйхат!$B:$B,$C434)</f>
        <v/>
      </c>
      <c r="CB434" s="36">
        <f>SUMIFS(рўйхат!CM:CM,рўйхат!$CY:$CY,$B$456,рўйхат!$B:$B,$C434)</f>
        <v/>
      </c>
      <c r="CC434" s="35">
        <f>SUMIFS(рўйхат!CN:CN,рўйхат!$CY:$CY,$B$456,рўйхат!$B:$B,$C434)</f>
        <v/>
      </c>
      <c r="CD434" s="36">
        <f>SUMIFS(рўйхат!CO:CO,рўйхат!$CY:$CY,$B$456,рўйхат!$B:$B,$C434)</f>
        <v/>
      </c>
      <c r="CE434" s="77">
        <f>IFERROR(BE434/(Q434+BE434),0)</f>
        <v/>
      </c>
      <c r="CF434" s="78">
        <f>IFERROR(BF434/(R434+BF434),0)</f>
        <v/>
      </c>
      <c r="CG434" s="8">
        <f>COUNTIFS(B:B,B434)</f>
        <v/>
      </c>
    </row>
    <row r="435" hidden="1" outlineLevel="1" ht="17.1" customFormat="1" customHeight="1" s="8">
      <c r="A435" s="15" t="n"/>
      <c r="B435" s="50" t="n">
        <v>11</v>
      </c>
      <c r="C435" s="66" t="inlineStr">
        <is>
          <t>Қишлоқ хўжалиги вазирлиги</t>
        </is>
      </c>
      <c r="D435" s="16" t="n"/>
      <c r="E435" s="35">
        <f>SUMIFS(рўйхат!F:F,рўйхат!$CY:$CY,$B$456,рўйхат!$B:$B,$C435)</f>
        <v/>
      </c>
      <c r="F435" s="36">
        <f>SUMIFS(рўйхат!G:G,рўйхат!$CY:$CY,$B$456,рўйхат!$B:$B,$C435)</f>
        <v/>
      </c>
      <c r="G435" s="35">
        <f>SUMIFS(рўйхат!H:H,рўйхат!$CY:$CY,$B$456,рўйхат!$B:$B,$C435)</f>
        <v/>
      </c>
      <c r="H435" s="36">
        <f>SUMIFS(рўйхат!I:I,рўйхат!$CY:$CY,$B$456,рўйхат!$B:$B,$C435)</f>
        <v/>
      </c>
      <c r="I435" s="35">
        <f>SUMIFS(рўйхат!J:J,рўйхат!$CY:$CY,$B$456,рўйхат!$B:$B,$C435)</f>
        <v/>
      </c>
      <c r="J435" s="36">
        <f>SUMIFS(рўйхат!K:K,рўйхат!$CY:$CY,$B$456,рўйхат!$B:$B,$C435)</f>
        <v/>
      </c>
      <c r="K435" s="35">
        <f>SUMIFS(рўйхат!L:L,рўйхат!$CY:$CY,$B$456,рўйхат!$B:$B,$C435)</f>
        <v/>
      </c>
      <c r="L435" s="36">
        <f>SUMIFS(рўйхат!M:M,рўйхат!$CY:$CY,$B$456,рўйхат!$B:$B,$C435)</f>
        <v/>
      </c>
      <c r="M435" s="35">
        <f>SUMIFS(рўйхат!N:N,рўйхат!$CY:$CY,$B$456,рўйхат!$B:$B,$C435)</f>
        <v/>
      </c>
      <c r="N435" s="36">
        <f>SUMIFS(рўйхат!O:O,рўйхат!$CY:$CY,$B$456,рўйхат!$B:$B,$C435)</f>
        <v/>
      </c>
      <c r="O435" s="34">
        <f>IFERROR(M435/E435,0)</f>
        <v/>
      </c>
      <c r="P435" s="34">
        <f>IFERROR(N435/F435,0)</f>
        <v/>
      </c>
      <c r="Q435" s="35">
        <f>SUMIFS(рўйхат!P:P,рўйхат!$CY:$CY,$B$456,рўйхат!$B:$B,$C435)</f>
        <v/>
      </c>
      <c r="R435" s="36">
        <f>SUMIFS(рўйхат!Q:Q,рўйхат!$CY:$CY,$B$456,рўйхат!$B:$B,$C435)</f>
        <v/>
      </c>
      <c r="S435" s="35">
        <f>SUMIFS(рўйхат!R:R,рўйхат!$CY:$CY,$B$456,рўйхат!$B:$B,$C435)</f>
        <v/>
      </c>
      <c r="T435" s="36">
        <f>SUMIFS(рўйхат!S:S,рўйхат!$CY:$CY,$B$456,рўйхат!$B:$B,$C435)</f>
        <v/>
      </c>
      <c r="U435" s="35">
        <f>SUMIFS(рўйхат!T:T,рўйхат!$CY:$CY,$B$456,рўйхат!$B:$B,$C435)</f>
        <v/>
      </c>
      <c r="V435" s="36">
        <f>SUMIFS(рўйхат!U:U,рўйхат!$CY:$CY,$B$456,рўйхат!$B:$B,$C435)</f>
        <v/>
      </c>
      <c r="W435" s="35">
        <f>SUMIFS(рўйхат!V:V,рўйхат!$CY:$CY,$B$456,рўйхат!$B:$B,$C435)</f>
        <v/>
      </c>
      <c r="X435" s="36">
        <f>SUMIFS(рўйхат!W:W,рўйхат!$CY:$CY,$B$456,рўйхат!$B:$B,$C435)</f>
        <v/>
      </c>
      <c r="Y435" s="35">
        <f>SUMIFS(рўйхат!X:X,рўйхат!$CY:$CY,$B$456,рўйхат!$B:$B,$C435)</f>
        <v/>
      </c>
      <c r="Z435" s="36">
        <f>SUMIFS(рўйхат!Y:Y,рўйхат!$CY:$CY,$B$456,рўйхат!$B:$B,$C435)</f>
        <v/>
      </c>
      <c r="AA435" s="35">
        <f>SUMIFS(рўйхат!Z:Z,рўйхат!$CY:$CY,$B$456,рўйхат!$B:$B,$C435)</f>
        <v/>
      </c>
      <c r="AB435" s="36">
        <f>SUMIFS(рўйхат!AA:AA,рўйхат!$CY:$CY,$B$456,рўйхат!$B:$B,$C435)</f>
        <v/>
      </c>
      <c r="AC435" s="35">
        <f>SUMIFS(рўйхат!AB:AB,рўйхат!$CY:$CY,$B$456,рўйхат!$B:$B,$C435)</f>
        <v/>
      </c>
      <c r="AD435" s="36">
        <f>SUMIFS(рўйхат!AC:AC,рўйхат!$CY:$CY,$B$456,рўйхат!$B:$B,$C435)</f>
        <v/>
      </c>
      <c r="AE435" s="35">
        <f>SUMIFS(рўйхат!AD:AD,рўйхат!$CY:$CY,$B$456,рўйхат!$B:$B,$C435)</f>
        <v/>
      </c>
      <c r="AF435" s="36">
        <f>SUMIFS(рўйхат!AE:AE,рўйхат!$CY:$CY,$B$456,рўйхат!$B:$B,$C435)</f>
        <v/>
      </c>
      <c r="AG435" s="35">
        <f>SUMIFS(рўйхат!AH:AH,рўйхат!$CY:$CY,$B$456,рўйхат!$B:$B,$C435)</f>
        <v/>
      </c>
      <c r="AH435" s="36">
        <f>SUMIFS(рўйхат!AI:AI,рўйхат!$CY:$CY,$B$456,рўйхат!$B:$B,$C435)</f>
        <v/>
      </c>
      <c r="AI435" s="35">
        <f>SUMIFS(рўйхат!AJ:AJ,рўйхат!$CY:$CY,$B$456,рўйхат!$B:$B,$C435)</f>
        <v/>
      </c>
      <c r="AJ435" s="36">
        <f>SUMIFS(рўйхат!AK:AK,рўйхат!$CY:$CY,$B$456,рўйхат!$B:$B,$C435)</f>
        <v/>
      </c>
      <c r="AK435" s="35">
        <f>SUMIFS(рўйхат!AL:AL,рўйхат!$CY:$CY,$B$456,рўйхат!$B:$B,$C435)</f>
        <v/>
      </c>
      <c r="AL435" s="36">
        <f>SUMIFS(рўйхат!AM:AM,рўйхат!$CY:$CY,$B$456,рўйхат!$B:$B,$C435)</f>
        <v/>
      </c>
      <c r="AM435" s="77">
        <f>IFERROR(Q435/E435,0)</f>
        <v/>
      </c>
      <c r="AN435" s="77">
        <f>IFERROR(R435/F435,0)</f>
        <v/>
      </c>
      <c r="AO435" s="35">
        <f>SUMIFS(рўйхат!AX:AX,рўйхат!$CY:$CY,$B$456,рўйхат!$B:$B,$C435)</f>
        <v/>
      </c>
      <c r="AP435" s="36">
        <f>SUMIFS(рўйхат!AY:AY,рўйхат!$CY:$CY,$B$456,рўйхат!$B:$B,$C435)</f>
        <v/>
      </c>
      <c r="AQ435" s="35">
        <f>SUMIFS(рўйхат!AZ:AZ,рўйхат!$CY:$CY,$B$456,рўйхат!$B:$B,$C435)</f>
        <v/>
      </c>
      <c r="AR435" s="36">
        <f>SUMIFS(рўйхат!BA:BA,рўйхат!$CY:$CY,$B$456,рўйхат!$B:$B,$C435)</f>
        <v/>
      </c>
      <c r="AS435" s="35">
        <f>SUMIFS(рўйхат!BB:BB,рўйхат!$CY:$CY,$B$456,рўйхат!$B:$B,$C435)</f>
        <v/>
      </c>
      <c r="AT435" s="36">
        <f>SUMIFS(рўйхат!BC:BC,рўйхат!$CY:$CY,$B$456,рўйхат!$B:$B,$C435)</f>
        <v/>
      </c>
      <c r="AU435" s="35">
        <f>SUMIFS(рўйхат!BD:BD,рўйхат!$CY:$CY,$B$456,рўйхат!$B:$B,$C435)</f>
        <v/>
      </c>
      <c r="AV435" s="36">
        <f>SUMIFS(рўйхат!BE:BE,рўйхат!$CY:$CY,$B$456,рўйхат!$B:$B,$C435)</f>
        <v/>
      </c>
      <c r="AW435" s="35">
        <f>SUMIFS(рўйхат!BF:BF,рўйхат!$CY:$CY,$B$456,рўйхат!$B:$B,$C435)</f>
        <v/>
      </c>
      <c r="AX435" s="36">
        <f>SUMIFS(рўйхат!BG:BG,рўйхат!$CY:$CY,$B$456,рўйхат!$B:$B,$C435)</f>
        <v/>
      </c>
      <c r="AY435" s="35">
        <f>SUMIFS(рўйхат!BH:BH,рўйхат!$CY:$CY,$B$456,рўйхат!$B:$B,$C435)</f>
        <v/>
      </c>
      <c r="AZ435" s="36">
        <f>SUMIFS(рўйхат!BI:BI,рўйхат!$CY:$CY,$B$456,рўйхат!$B:$B,$C435)</f>
        <v/>
      </c>
      <c r="BA435" s="35">
        <f>SUMIFS(рўйхат!BJ:BJ,рўйхат!$CY:$CY,$B$456,рўйхат!$B:$B,$C435)</f>
        <v/>
      </c>
      <c r="BB435" s="36">
        <f>SUMIFS(рўйхат!BK:BK,рўйхат!$CY:$CY,$B$456,рўйхат!$B:$B,$C435)</f>
        <v/>
      </c>
      <c r="BC435" s="77">
        <f>IFERROR(AO435/E435,0)</f>
        <v/>
      </c>
      <c r="BD435" s="77">
        <f>IFERROR(AP435/F435,0)</f>
        <v/>
      </c>
      <c r="BE435" s="35">
        <f>SUMIFS(рўйхат!BL:BL,рўйхат!$CY:$CY,$B$456,рўйхат!$B:$B,$C435)</f>
        <v/>
      </c>
      <c r="BF435" s="36">
        <f>SUMIFS(рўйхат!BM:BM,рўйхат!$CY:$CY,$B$456,рўйхат!$B:$B,$C435)</f>
        <v/>
      </c>
      <c r="BG435" s="35">
        <f>SUMIFS(рўйхат!BN:BN,рўйхат!$CY:$CY,$B$456,рўйхат!$B:$B,$C435)</f>
        <v/>
      </c>
      <c r="BH435" s="36">
        <f>SUMIFS(рўйхат!BO:BO,рўйхат!$CY:$CY,$B$456,рўйхат!$B:$B,$C435)</f>
        <v/>
      </c>
      <c r="BI435" s="35">
        <f>SUMIFS(рўйхат!BP:BP,рўйхат!$CY:$CY,$B$456,рўйхат!$B:$B,$C435)</f>
        <v/>
      </c>
      <c r="BJ435" s="36">
        <f>SUMIFS(рўйхат!BQ:BQ,рўйхат!$CY:$CY,$B$456,рўйхат!$B:$B,$C435)</f>
        <v/>
      </c>
      <c r="BK435" s="35">
        <f>SUMIFS(рўйхат!BR:BR,рўйхат!$CY:$CY,$B$456,рўйхат!$B:$B,$C435)</f>
        <v/>
      </c>
      <c r="BL435" s="36">
        <f>SUMIFS(рўйхат!BS:BS,рўйхат!$CY:$CY,$B$456,рўйхат!$B:$B,$C435)</f>
        <v/>
      </c>
      <c r="BM435" s="35">
        <f>SUMIFS(рўйхат!BT:BT,рўйхат!$CY:$CY,$B$456,рўйхат!$B:$B,$C435)</f>
        <v/>
      </c>
      <c r="BN435" s="36">
        <f>SUMIFS(рўйхат!BU:BU,рўйхат!$CY:$CY,$B$456,рўйхат!$B:$B,$C435)</f>
        <v/>
      </c>
      <c r="BO435" s="35">
        <f>SUMIFS(рўйхат!BX:BX,рўйхат!$CY:$CY,$B$456,рўйхат!$B:$B,$C435)</f>
        <v/>
      </c>
      <c r="BP435" s="36">
        <f>SUMIFS(рўйхат!BY:BY,рўйхат!$CY:$CY,$B$456,рўйхат!$B:$B,$C435)</f>
        <v/>
      </c>
      <c r="BQ435" s="35">
        <f>SUMIFS(рўйхат!BZ:BZ,рўйхат!$CY:$CY,$B$456,рўйхат!$B:$B,$C435)</f>
        <v/>
      </c>
      <c r="BR435" s="36">
        <f>SUMIFS(рўйхат!CA:CA,рўйхат!$CY:$CY,$B$456,рўйхат!$B:$B,$C435)</f>
        <v/>
      </c>
      <c r="BS435" s="35">
        <f>SUMIFS(рўйхат!CB:CB,рўйхат!$CY:$CY,$B$456,рўйхат!$B:$B,$C435)</f>
        <v/>
      </c>
      <c r="BT435" s="36">
        <f>SUMIFS(рўйхат!CC:CC,рўйхат!$CY:$CY,$B$456,рўйхат!$B:$B,$C435)</f>
        <v/>
      </c>
      <c r="BU435" s="35">
        <f>SUMIFS(рўйхат!CD:CD,рўйхат!$CY:$CY,$B$456,рўйхат!$B:$B,$C435)</f>
        <v/>
      </c>
      <c r="BV435" s="36">
        <f>SUMIFS(рўйхат!CE:CE,рўйхат!$CY:$CY,$B$456,рўйхат!$B:$B,$C435)</f>
        <v/>
      </c>
      <c r="BW435" s="35">
        <f>SUMIFS(рўйхат!CH:CH,рўйхат!$CY:$CY,$B$456,рўйхат!$B:$B,$C435)</f>
        <v/>
      </c>
      <c r="BX435" s="36">
        <f>SUMIFS(рўйхат!CI:CI,рўйхат!$CY:$CY,$B$456,рўйхат!$B:$B,$C435)</f>
        <v/>
      </c>
      <c r="BY435" s="35">
        <f>SUMIFS(рўйхат!CJ:CJ,рўйхат!$CY:$CY,$B$456,рўйхат!$B:$B,$C435)</f>
        <v/>
      </c>
      <c r="BZ435" s="36">
        <f>SUMIFS(рўйхат!CK:CK,рўйхат!$CY:$CY,$B$456,рўйхат!$B:$B,$C435)</f>
        <v/>
      </c>
      <c r="CA435" s="35">
        <f>SUMIFS(рўйхат!CL:CL,рўйхат!$CY:$CY,$B$456,рўйхат!$B:$B,$C435)</f>
        <v/>
      </c>
      <c r="CB435" s="36">
        <f>SUMIFS(рўйхат!CM:CM,рўйхат!$CY:$CY,$B$456,рўйхат!$B:$B,$C435)</f>
        <v/>
      </c>
      <c r="CC435" s="35">
        <f>SUMIFS(рўйхат!CN:CN,рўйхат!$CY:$CY,$B$456,рўйхат!$B:$B,$C435)</f>
        <v/>
      </c>
      <c r="CD435" s="36">
        <f>SUMIFS(рўйхат!CO:CO,рўйхат!$CY:$CY,$B$456,рўйхат!$B:$B,$C435)</f>
        <v/>
      </c>
      <c r="CE435" s="77">
        <f>IFERROR(BE435/(Q435+BE435),0)</f>
        <v/>
      </c>
      <c r="CF435" s="78">
        <f>IFERROR(BF435/(R435+BF435),0)</f>
        <v/>
      </c>
      <c r="CG435" s="8">
        <f>COUNTIFS(B:B,B435)</f>
        <v/>
      </c>
    </row>
    <row r="436" hidden="1" outlineLevel="1" ht="17.1" customFormat="1" customHeight="1" s="8">
      <c r="A436" s="15" t="n"/>
      <c r="B436" s="50" t="n">
        <v>12</v>
      </c>
      <c r="C436" s="66" t="inlineStr">
        <is>
          <t>Қурилиш ва уй-жой коммунал хўжалиги вазирлиги</t>
        </is>
      </c>
      <c r="D436" s="16" t="n"/>
      <c r="E436" s="35">
        <f>SUMIFS(рўйхат!F:F,рўйхат!$CY:$CY,$B$456,рўйхат!$B:$B,$C436)</f>
        <v/>
      </c>
      <c r="F436" s="36">
        <f>SUMIFS(рўйхат!G:G,рўйхат!$CY:$CY,$B$456,рўйхат!$B:$B,$C436)</f>
        <v/>
      </c>
      <c r="G436" s="35">
        <f>SUMIFS(рўйхат!H:H,рўйхат!$CY:$CY,$B$456,рўйхат!$B:$B,$C436)</f>
        <v/>
      </c>
      <c r="H436" s="36">
        <f>SUMIFS(рўйхат!I:I,рўйхат!$CY:$CY,$B$456,рўйхат!$B:$B,$C436)</f>
        <v/>
      </c>
      <c r="I436" s="35">
        <f>SUMIFS(рўйхат!J:J,рўйхат!$CY:$CY,$B$456,рўйхат!$B:$B,$C436)</f>
        <v/>
      </c>
      <c r="J436" s="36">
        <f>SUMIFS(рўйхат!K:K,рўйхат!$CY:$CY,$B$456,рўйхат!$B:$B,$C436)</f>
        <v/>
      </c>
      <c r="K436" s="35">
        <f>SUMIFS(рўйхат!L:L,рўйхат!$CY:$CY,$B$456,рўйхат!$B:$B,$C436)</f>
        <v/>
      </c>
      <c r="L436" s="36">
        <f>SUMIFS(рўйхат!M:M,рўйхат!$CY:$CY,$B$456,рўйхат!$B:$B,$C436)</f>
        <v/>
      </c>
      <c r="M436" s="35">
        <f>SUMIFS(рўйхат!N:N,рўйхат!$CY:$CY,$B$456,рўйхат!$B:$B,$C436)</f>
        <v/>
      </c>
      <c r="N436" s="36">
        <f>SUMIFS(рўйхат!O:O,рўйхат!$CY:$CY,$B$456,рўйхат!$B:$B,$C436)</f>
        <v/>
      </c>
      <c r="O436" s="34">
        <f>IFERROR(M436/E436,0)</f>
        <v/>
      </c>
      <c r="P436" s="34">
        <f>IFERROR(N436/F436,0)</f>
        <v/>
      </c>
      <c r="Q436" s="35">
        <f>SUMIFS(рўйхат!P:P,рўйхат!$CY:$CY,$B$456,рўйхат!$B:$B,$C436)</f>
        <v/>
      </c>
      <c r="R436" s="36">
        <f>SUMIFS(рўйхат!Q:Q,рўйхат!$CY:$CY,$B$456,рўйхат!$B:$B,$C436)</f>
        <v/>
      </c>
      <c r="S436" s="35">
        <f>SUMIFS(рўйхат!R:R,рўйхат!$CY:$CY,$B$456,рўйхат!$B:$B,$C436)</f>
        <v/>
      </c>
      <c r="T436" s="36">
        <f>SUMIFS(рўйхат!S:S,рўйхат!$CY:$CY,$B$456,рўйхат!$B:$B,$C436)</f>
        <v/>
      </c>
      <c r="U436" s="35">
        <f>SUMIFS(рўйхат!T:T,рўйхат!$CY:$CY,$B$456,рўйхат!$B:$B,$C436)</f>
        <v/>
      </c>
      <c r="V436" s="36">
        <f>SUMIFS(рўйхат!U:U,рўйхат!$CY:$CY,$B$456,рўйхат!$B:$B,$C436)</f>
        <v/>
      </c>
      <c r="W436" s="35">
        <f>SUMIFS(рўйхат!V:V,рўйхат!$CY:$CY,$B$456,рўйхат!$B:$B,$C436)</f>
        <v/>
      </c>
      <c r="X436" s="36">
        <f>SUMIFS(рўйхат!W:W,рўйхат!$CY:$CY,$B$456,рўйхат!$B:$B,$C436)</f>
        <v/>
      </c>
      <c r="Y436" s="35">
        <f>SUMIFS(рўйхат!X:X,рўйхат!$CY:$CY,$B$456,рўйхат!$B:$B,$C436)</f>
        <v/>
      </c>
      <c r="Z436" s="36">
        <f>SUMIFS(рўйхат!Y:Y,рўйхат!$CY:$CY,$B$456,рўйхат!$B:$B,$C436)</f>
        <v/>
      </c>
      <c r="AA436" s="35">
        <f>SUMIFS(рўйхат!Z:Z,рўйхат!$CY:$CY,$B$456,рўйхат!$B:$B,$C436)</f>
        <v/>
      </c>
      <c r="AB436" s="36">
        <f>SUMIFS(рўйхат!AA:AA,рўйхат!$CY:$CY,$B$456,рўйхат!$B:$B,$C436)</f>
        <v/>
      </c>
      <c r="AC436" s="35">
        <f>SUMIFS(рўйхат!AB:AB,рўйхат!$CY:$CY,$B$456,рўйхат!$B:$B,$C436)</f>
        <v/>
      </c>
      <c r="AD436" s="36">
        <f>SUMIFS(рўйхат!AC:AC,рўйхат!$CY:$CY,$B$456,рўйхат!$B:$B,$C436)</f>
        <v/>
      </c>
      <c r="AE436" s="35">
        <f>SUMIFS(рўйхат!AD:AD,рўйхат!$CY:$CY,$B$456,рўйхат!$B:$B,$C436)</f>
        <v/>
      </c>
      <c r="AF436" s="36">
        <f>SUMIFS(рўйхат!AE:AE,рўйхат!$CY:$CY,$B$456,рўйхат!$B:$B,$C436)</f>
        <v/>
      </c>
      <c r="AG436" s="35">
        <f>SUMIFS(рўйхат!AH:AH,рўйхат!$CY:$CY,$B$456,рўйхат!$B:$B,$C436)</f>
        <v/>
      </c>
      <c r="AH436" s="36">
        <f>SUMIFS(рўйхат!AI:AI,рўйхат!$CY:$CY,$B$456,рўйхат!$B:$B,$C436)</f>
        <v/>
      </c>
      <c r="AI436" s="35">
        <f>SUMIFS(рўйхат!AJ:AJ,рўйхат!$CY:$CY,$B$456,рўйхат!$B:$B,$C436)</f>
        <v/>
      </c>
      <c r="AJ436" s="36">
        <f>SUMIFS(рўйхат!AK:AK,рўйхат!$CY:$CY,$B$456,рўйхат!$B:$B,$C436)</f>
        <v/>
      </c>
      <c r="AK436" s="35">
        <f>SUMIFS(рўйхат!AL:AL,рўйхат!$CY:$CY,$B$456,рўйхат!$B:$B,$C436)</f>
        <v/>
      </c>
      <c r="AL436" s="36">
        <f>SUMIFS(рўйхат!AM:AM,рўйхат!$CY:$CY,$B$456,рўйхат!$B:$B,$C436)</f>
        <v/>
      </c>
      <c r="AM436" s="77">
        <f>IFERROR(Q436/E436,0)</f>
        <v/>
      </c>
      <c r="AN436" s="77">
        <f>IFERROR(R436/F436,0)</f>
        <v/>
      </c>
      <c r="AO436" s="35">
        <f>SUMIFS(рўйхат!AX:AX,рўйхат!$CY:$CY,$B$456,рўйхат!$B:$B,$C436)</f>
        <v/>
      </c>
      <c r="AP436" s="36">
        <f>SUMIFS(рўйхат!AY:AY,рўйхат!$CY:$CY,$B$456,рўйхат!$B:$B,$C436)</f>
        <v/>
      </c>
      <c r="AQ436" s="35">
        <f>SUMIFS(рўйхат!AZ:AZ,рўйхат!$CY:$CY,$B$456,рўйхат!$B:$B,$C436)</f>
        <v/>
      </c>
      <c r="AR436" s="36">
        <f>SUMIFS(рўйхат!BA:BA,рўйхат!$CY:$CY,$B$456,рўйхат!$B:$B,$C436)</f>
        <v/>
      </c>
      <c r="AS436" s="35">
        <f>SUMIFS(рўйхат!BB:BB,рўйхат!$CY:$CY,$B$456,рўйхат!$B:$B,$C436)</f>
        <v/>
      </c>
      <c r="AT436" s="36">
        <f>SUMIFS(рўйхат!BC:BC,рўйхат!$CY:$CY,$B$456,рўйхат!$B:$B,$C436)</f>
        <v/>
      </c>
      <c r="AU436" s="35">
        <f>SUMIFS(рўйхат!BD:BD,рўйхат!$CY:$CY,$B$456,рўйхат!$B:$B,$C436)</f>
        <v/>
      </c>
      <c r="AV436" s="36">
        <f>SUMIFS(рўйхат!BE:BE,рўйхат!$CY:$CY,$B$456,рўйхат!$B:$B,$C436)</f>
        <v/>
      </c>
      <c r="AW436" s="35">
        <f>SUMIFS(рўйхат!BF:BF,рўйхат!$CY:$CY,$B$456,рўйхат!$B:$B,$C436)</f>
        <v/>
      </c>
      <c r="AX436" s="36">
        <f>SUMIFS(рўйхат!BG:BG,рўйхат!$CY:$CY,$B$456,рўйхат!$B:$B,$C436)</f>
        <v/>
      </c>
      <c r="AY436" s="35">
        <f>SUMIFS(рўйхат!BH:BH,рўйхат!$CY:$CY,$B$456,рўйхат!$B:$B,$C436)</f>
        <v/>
      </c>
      <c r="AZ436" s="36">
        <f>SUMIFS(рўйхат!BI:BI,рўйхат!$CY:$CY,$B$456,рўйхат!$B:$B,$C436)</f>
        <v/>
      </c>
      <c r="BA436" s="35">
        <f>SUMIFS(рўйхат!BJ:BJ,рўйхат!$CY:$CY,$B$456,рўйхат!$B:$B,$C436)</f>
        <v/>
      </c>
      <c r="BB436" s="36">
        <f>SUMIFS(рўйхат!BK:BK,рўйхат!$CY:$CY,$B$456,рўйхат!$B:$B,$C436)</f>
        <v/>
      </c>
      <c r="BC436" s="77">
        <f>IFERROR(AO436/E436,0)</f>
        <v/>
      </c>
      <c r="BD436" s="77">
        <f>IFERROR(AP436/F436,0)</f>
        <v/>
      </c>
      <c r="BE436" s="35">
        <f>SUMIFS(рўйхат!BL:BL,рўйхат!$CY:$CY,$B$456,рўйхат!$B:$B,$C436)</f>
        <v/>
      </c>
      <c r="BF436" s="36">
        <f>SUMIFS(рўйхат!BM:BM,рўйхат!$CY:$CY,$B$456,рўйхат!$B:$B,$C436)</f>
        <v/>
      </c>
      <c r="BG436" s="35">
        <f>SUMIFS(рўйхат!BN:BN,рўйхат!$CY:$CY,$B$456,рўйхат!$B:$B,$C436)</f>
        <v/>
      </c>
      <c r="BH436" s="36">
        <f>SUMIFS(рўйхат!BO:BO,рўйхат!$CY:$CY,$B$456,рўйхат!$B:$B,$C436)</f>
        <v/>
      </c>
      <c r="BI436" s="35">
        <f>SUMIFS(рўйхат!BP:BP,рўйхат!$CY:$CY,$B$456,рўйхат!$B:$B,$C436)</f>
        <v/>
      </c>
      <c r="BJ436" s="36">
        <f>SUMIFS(рўйхат!BQ:BQ,рўйхат!$CY:$CY,$B$456,рўйхат!$B:$B,$C436)</f>
        <v/>
      </c>
      <c r="BK436" s="35">
        <f>SUMIFS(рўйхат!BR:BR,рўйхат!$CY:$CY,$B$456,рўйхат!$B:$B,$C436)</f>
        <v/>
      </c>
      <c r="BL436" s="36">
        <f>SUMIFS(рўйхат!BS:BS,рўйхат!$CY:$CY,$B$456,рўйхат!$B:$B,$C436)</f>
        <v/>
      </c>
      <c r="BM436" s="35">
        <f>SUMIFS(рўйхат!BT:BT,рўйхат!$CY:$CY,$B$456,рўйхат!$B:$B,$C436)</f>
        <v/>
      </c>
      <c r="BN436" s="36">
        <f>SUMIFS(рўйхат!BU:BU,рўйхат!$CY:$CY,$B$456,рўйхат!$B:$B,$C436)</f>
        <v/>
      </c>
      <c r="BO436" s="35">
        <f>SUMIFS(рўйхат!BX:BX,рўйхат!$CY:$CY,$B$456,рўйхат!$B:$B,$C436)</f>
        <v/>
      </c>
      <c r="BP436" s="36">
        <f>SUMIFS(рўйхат!BY:BY,рўйхат!$CY:$CY,$B$456,рўйхат!$B:$B,$C436)</f>
        <v/>
      </c>
      <c r="BQ436" s="35">
        <f>SUMIFS(рўйхат!BZ:BZ,рўйхат!$CY:$CY,$B$456,рўйхат!$B:$B,$C436)</f>
        <v/>
      </c>
      <c r="BR436" s="36">
        <f>SUMIFS(рўйхат!CA:CA,рўйхат!$CY:$CY,$B$456,рўйхат!$B:$B,$C436)</f>
        <v/>
      </c>
      <c r="BS436" s="35">
        <f>SUMIFS(рўйхат!CB:CB,рўйхат!$CY:$CY,$B$456,рўйхат!$B:$B,$C436)</f>
        <v/>
      </c>
      <c r="BT436" s="36">
        <f>SUMIFS(рўйхат!CC:CC,рўйхат!$CY:$CY,$B$456,рўйхат!$B:$B,$C436)</f>
        <v/>
      </c>
      <c r="BU436" s="35">
        <f>SUMIFS(рўйхат!CD:CD,рўйхат!$CY:$CY,$B$456,рўйхат!$B:$B,$C436)</f>
        <v/>
      </c>
      <c r="BV436" s="36">
        <f>SUMIFS(рўйхат!CE:CE,рўйхат!$CY:$CY,$B$456,рўйхат!$B:$B,$C436)</f>
        <v/>
      </c>
      <c r="BW436" s="35">
        <f>SUMIFS(рўйхат!CH:CH,рўйхат!$CY:$CY,$B$456,рўйхат!$B:$B,$C436)</f>
        <v/>
      </c>
      <c r="BX436" s="36">
        <f>SUMIFS(рўйхат!CI:CI,рўйхат!$CY:$CY,$B$456,рўйхат!$B:$B,$C436)</f>
        <v/>
      </c>
      <c r="BY436" s="35">
        <f>SUMIFS(рўйхат!CJ:CJ,рўйхат!$CY:$CY,$B$456,рўйхат!$B:$B,$C436)</f>
        <v/>
      </c>
      <c r="BZ436" s="36">
        <f>SUMIFS(рўйхат!CK:CK,рўйхат!$CY:$CY,$B$456,рўйхат!$B:$B,$C436)</f>
        <v/>
      </c>
      <c r="CA436" s="35">
        <f>SUMIFS(рўйхат!CL:CL,рўйхат!$CY:$CY,$B$456,рўйхат!$B:$B,$C436)</f>
        <v/>
      </c>
      <c r="CB436" s="36">
        <f>SUMIFS(рўйхат!CM:CM,рўйхат!$CY:$CY,$B$456,рўйхат!$B:$B,$C436)</f>
        <v/>
      </c>
      <c r="CC436" s="35">
        <f>SUMIFS(рўйхат!CN:CN,рўйхат!$CY:$CY,$B$456,рўйхат!$B:$B,$C436)</f>
        <v/>
      </c>
      <c r="CD436" s="36">
        <f>SUMIFS(рўйхат!CO:CO,рўйхат!$CY:$CY,$B$456,рўйхат!$B:$B,$C436)</f>
        <v/>
      </c>
      <c r="CE436" s="77">
        <f>IFERROR(BE436/(Q436+BE436),0)</f>
        <v/>
      </c>
      <c r="CF436" s="78">
        <f>IFERROR(BF436/(R436+BF436),0)</f>
        <v/>
      </c>
      <c r="CG436" s="8">
        <f>COUNTIFS(B:B,B436)</f>
        <v/>
      </c>
    </row>
    <row r="437" hidden="1" outlineLevel="1" ht="17.1" customFormat="1" customHeight="1" s="8">
      <c r="A437" s="15" t="n"/>
      <c r="B437" s="50" t="n">
        <v>13</v>
      </c>
      <c r="C437" s="66" t="inlineStr">
        <is>
          <t>Маданий мерос агентлиги</t>
        </is>
      </c>
      <c r="D437" s="16" t="n"/>
      <c r="E437" s="35">
        <f>SUMIFS(рўйхат!F:F,рўйхат!$CY:$CY,$B$456,рўйхат!$B:$B,$C437)</f>
        <v/>
      </c>
      <c r="F437" s="36">
        <f>SUMIFS(рўйхат!G:G,рўйхат!$CY:$CY,$B$456,рўйхат!$B:$B,$C437)</f>
        <v/>
      </c>
      <c r="G437" s="35">
        <f>SUMIFS(рўйхат!H:H,рўйхат!$CY:$CY,$B$456,рўйхат!$B:$B,$C437)</f>
        <v/>
      </c>
      <c r="H437" s="36">
        <f>SUMIFS(рўйхат!I:I,рўйхат!$CY:$CY,$B$456,рўйхат!$B:$B,$C437)</f>
        <v/>
      </c>
      <c r="I437" s="35">
        <f>SUMIFS(рўйхат!J:J,рўйхат!$CY:$CY,$B$456,рўйхат!$B:$B,$C437)</f>
        <v/>
      </c>
      <c r="J437" s="36">
        <f>SUMIFS(рўйхат!K:K,рўйхат!$CY:$CY,$B$456,рўйхат!$B:$B,$C437)</f>
        <v/>
      </c>
      <c r="K437" s="35">
        <f>SUMIFS(рўйхат!L:L,рўйхат!$CY:$CY,$B$456,рўйхат!$B:$B,$C437)</f>
        <v/>
      </c>
      <c r="L437" s="36">
        <f>SUMIFS(рўйхат!M:M,рўйхат!$CY:$CY,$B$456,рўйхат!$B:$B,$C437)</f>
        <v/>
      </c>
      <c r="M437" s="35">
        <f>SUMIFS(рўйхат!N:N,рўйхат!$CY:$CY,$B$456,рўйхат!$B:$B,$C437)</f>
        <v/>
      </c>
      <c r="N437" s="36">
        <f>SUMIFS(рўйхат!O:O,рўйхат!$CY:$CY,$B$456,рўйхат!$B:$B,$C437)</f>
        <v/>
      </c>
      <c r="O437" s="34">
        <f>IFERROR(M437/E437,0)</f>
        <v/>
      </c>
      <c r="P437" s="34">
        <f>IFERROR(N437/F437,0)</f>
        <v/>
      </c>
      <c r="Q437" s="35">
        <f>SUMIFS(рўйхат!P:P,рўйхат!$CY:$CY,$B$456,рўйхат!$B:$B,$C437)</f>
        <v/>
      </c>
      <c r="R437" s="36">
        <f>SUMIFS(рўйхат!Q:Q,рўйхат!$CY:$CY,$B$456,рўйхат!$B:$B,$C437)</f>
        <v/>
      </c>
      <c r="S437" s="35">
        <f>SUMIFS(рўйхат!R:R,рўйхат!$CY:$CY,$B$456,рўйхат!$B:$B,$C437)</f>
        <v/>
      </c>
      <c r="T437" s="36">
        <f>SUMIFS(рўйхат!S:S,рўйхат!$CY:$CY,$B$456,рўйхат!$B:$B,$C437)</f>
        <v/>
      </c>
      <c r="U437" s="35">
        <f>SUMIFS(рўйхат!T:T,рўйхат!$CY:$CY,$B$456,рўйхат!$B:$B,$C437)</f>
        <v/>
      </c>
      <c r="V437" s="36">
        <f>SUMIFS(рўйхат!U:U,рўйхат!$CY:$CY,$B$456,рўйхат!$B:$B,$C437)</f>
        <v/>
      </c>
      <c r="W437" s="35">
        <f>SUMIFS(рўйхат!V:V,рўйхат!$CY:$CY,$B$456,рўйхат!$B:$B,$C437)</f>
        <v/>
      </c>
      <c r="X437" s="36">
        <f>SUMIFS(рўйхат!W:W,рўйхат!$CY:$CY,$B$456,рўйхат!$B:$B,$C437)</f>
        <v/>
      </c>
      <c r="Y437" s="35">
        <f>SUMIFS(рўйхат!X:X,рўйхат!$CY:$CY,$B$456,рўйхат!$B:$B,$C437)</f>
        <v/>
      </c>
      <c r="Z437" s="36">
        <f>SUMIFS(рўйхат!Y:Y,рўйхат!$CY:$CY,$B$456,рўйхат!$B:$B,$C437)</f>
        <v/>
      </c>
      <c r="AA437" s="35">
        <f>SUMIFS(рўйхат!Z:Z,рўйхат!$CY:$CY,$B$456,рўйхат!$B:$B,$C437)</f>
        <v/>
      </c>
      <c r="AB437" s="36">
        <f>SUMIFS(рўйхат!AA:AA,рўйхат!$CY:$CY,$B$456,рўйхат!$B:$B,$C437)</f>
        <v/>
      </c>
      <c r="AC437" s="35">
        <f>SUMIFS(рўйхат!AB:AB,рўйхат!$CY:$CY,$B$456,рўйхат!$B:$B,$C437)</f>
        <v/>
      </c>
      <c r="AD437" s="36">
        <f>SUMIFS(рўйхат!AC:AC,рўйхат!$CY:$CY,$B$456,рўйхат!$B:$B,$C437)</f>
        <v/>
      </c>
      <c r="AE437" s="35">
        <f>SUMIFS(рўйхат!AD:AD,рўйхат!$CY:$CY,$B$456,рўйхат!$B:$B,$C437)</f>
        <v/>
      </c>
      <c r="AF437" s="36">
        <f>SUMIFS(рўйхат!AE:AE,рўйхат!$CY:$CY,$B$456,рўйхат!$B:$B,$C437)</f>
        <v/>
      </c>
      <c r="AG437" s="35">
        <f>SUMIFS(рўйхат!AH:AH,рўйхат!$CY:$CY,$B$456,рўйхат!$B:$B,$C437)</f>
        <v/>
      </c>
      <c r="AH437" s="36">
        <f>SUMIFS(рўйхат!AI:AI,рўйхат!$CY:$CY,$B$456,рўйхат!$B:$B,$C437)</f>
        <v/>
      </c>
      <c r="AI437" s="35">
        <f>SUMIFS(рўйхат!AJ:AJ,рўйхат!$CY:$CY,$B$456,рўйхат!$B:$B,$C437)</f>
        <v/>
      </c>
      <c r="AJ437" s="36">
        <f>SUMIFS(рўйхат!AK:AK,рўйхат!$CY:$CY,$B$456,рўйхат!$B:$B,$C437)</f>
        <v/>
      </c>
      <c r="AK437" s="35">
        <f>SUMIFS(рўйхат!AL:AL,рўйхат!$CY:$CY,$B$456,рўйхат!$B:$B,$C437)</f>
        <v/>
      </c>
      <c r="AL437" s="36">
        <f>SUMIFS(рўйхат!AM:AM,рўйхат!$CY:$CY,$B$456,рўйхат!$B:$B,$C437)</f>
        <v/>
      </c>
      <c r="AM437" s="77">
        <f>IFERROR(Q437/E437,0)</f>
        <v/>
      </c>
      <c r="AN437" s="77">
        <f>IFERROR(R437/F437,0)</f>
        <v/>
      </c>
      <c r="AO437" s="35">
        <f>SUMIFS(рўйхат!AX:AX,рўйхат!$CY:$CY,$B$456,рўйхат!$B:$B,$C437)</f>
        <v/>
      </c>
      <c r="AP437" s="36">
        <f>SUMIFS(рўйхат!AY:AY,рўйхат!$CY:$CY,$B$456,рўйхат!$B:$B,$C437)</f>
        <v/>
      </c>
      <c r="AQ437" s="35">
        <f>SUMIFS(рўйхат!AZ:AZ,рўйхат!$CY:$CY,$B$456,рўйхат!$B:$B,$C437)</f>
        <v/>
      </c>
      <c r="AR437" s="36">
        <f>SUMIFS(рўйхат!BA:BA,рўйхат!$CY:$CY,$B$456,рўйхат!$B:$B,$C437)</f>
        <v/>
      </c>
      <c r="AS437" s="35">
        <f>SUMIFS(рўйхат!BB:BB,рўйхат!$CY:$CY,$B$456,рўйхат!$B:$B,$C437)</f>
        <v/>
      </c>
      <c r="AT437" s="36">
        <f>SUMIFS(рўйхат!BC:BC,рўйхат!$CY:$CY,$B$456,рўйхат!$B:$B,$C437)</f>
        <v/>
      </c>
      <c r="AU437" s="35">
        <f>SUMIFS(рўйхат!BD:BD,рўйхат!$CY:$CY,$B$456,рўйхат!$B:$B,$C437)</f>
        <v/>
      </c>
      <c r="AV437" s="36">
        <f>SUMIFS(рўйхат!BE:BE,рўйхат!$CY:$CY,$B$456,рўйхат!$B:$B,$C437)</f>
        <v/>
      </c>
      <c r="AW437" s="35">
        <f>SUMIFS(рўйхат!BF:BF,рўйхат!$CY:$CY,$B$456,рўйхат!$B:$B,$C437)</f>
        <v/>
      </c>
      <c r="AX437" s="36">
        <f>SUMIFS(рўйхат!BG:BG,рўйхат!$CY:$CY,$B$456,рўйхат!$B:$B,$C437)</f>
        <v/>
      </c>
      <c r="AY437" s="35">
        <f>SUMIFS(рўйхат!BH:BH,рўйхат!$CY:$CY,$B$456,рўйхат!$B:$B,$C437)</f>
        <v/>
      </c>
      <c r="AZ437" s="36">
        <f>SUMIFS(рўйхат!BI:BI,рўйхат!$CY:$CY,$B$456,рўйхат!$B:$B,$C437)</f>
        <v/>
      </c>
      <c r="BA437" s="35">
        <f>SUMIFS(рўйхат!BJ:BJ,рўйхат!$CY:$CY,$B$456,рўйхат!$B:$B,$C437)</f>
        <v/>
      </c>
      <c r="BB437" s="36">
        <f>SUMIFS(рўйхат!BK:BK,рўйхат!$CY:$CY,$B$456,рўйхат!$B:$B,$C437)</f>
        <v/>
      </c>
      <c r="BC437" s="77">
        <f>IFERROR(AO437/E437,0)</f>
        <v/>
      </c>
      <c r="BD437" s="77">
        <f>IFERROR(AP437/F437,0)</f>
        <v/>
      </c>
      <c r="BE437" s="35">
        <f>SUMIFS(рўйхат!BL:BL,рўйхат!$CY:$CY,$B$456,рўйхат!$B:$B,$C437)</f>
        <v/>
      </c>
      <c r="BF437" s="36">
        <f>SUMIFS(рўйхат!BM:BM,рўйхат!$CY:$CY,$B$456,рўйхат!$B:$B,$C437)</f>
        <v/>
      </c>
      <c r="BG437" s="35">
        <f>SUMIFS(рўйхат!BN:BN,рўйхат!$CY:$CY,$B$456,рўйхат!$B:$B,$C437)</f>
        <v/>
      </c>
      <c r="BH437" s="36">
        <f>SUMIFS(рўйхат!BO:BO,рўйхат!$CY:$CY,$B$456,рўйхат!$B:$B,$C437)</f>
        <v/>
      </c>
      <c r="BI437" s="35">
        <f>SUMIFS(рўйхат!BP:BP,рўйхат!$CY:$CY,$B$456,рўйхат!$B:$B,$C437)</f>
        <v/>
      </c>
      <c r="BJ437" s="36">
        <f>SUMIFS(рўйхат!BQ:BQ,рўйхат!$CY:$CY,$B$456,рўйхат!$B:$B,$C437)</f>
        <v/>
      </c>
      <c r="BK437" s="35">
        <f>SUMIFS(рўйхат!BR:BR,рўйхат!$CY:$CY,$B$456,рўйхат!$B:$B,$C437)</f>
        <v/>
      </c>
      <c r="BL437" s="36">
        <f>SUMIFS(рўйхат!BS:BS,рўйхат!$CY:$CY,$B$456,рўйхат!$B:$B,$C437)</f>
        <v/>
      </c>
      <c r="BM437" s="35">
        <f>SUMIFS(рўйхат!BT:BT,рўйхат!$CY:$CY,$B$456,рўйхат!$B:$B,$C437)</f>
        <v/>
      </c>
      <c r="BN437" s="36">
        <f>SUMIFS(рўйхат!BU:BU,рўйхат!$CY:$CY,$B$456,рўйхат!$B:$B,$C437)</f>
        <v/>
      </c>
      <c r="BO437" s="35">
        <f>SUMIFS(рўйхат!BX:BX,рўйхат!$CY:$CY,$B$456,рўйхат!$B:$B,$C437)</f>
        <v/>
      </c>
      <c r="BP437" s="36">
        <f>SUMIFS(рўйхат!BY:BY,рўйхат!$CY:$CY,$B$456,рўйхат!$B:$B,$C437)</f>
        <v/>
      </c>
      <c r="BQ437" s="35">
        <f>SUMIFS(рўйхат!BZ:BZ,рўйхат!$CY:$CY,$B$456,рўйхат!$B:$B,$C437)</f>
        <v/>
      </c>
      <c r="BR437" s="36">
        <f>SUMIFS(рўйхат!CA:CA,рўйхат!$CY:$CY,$B$456,рўйхат!$B:$B,$C437)</f>
        <v/>
      </c>
      <c r="BS437" s="35">
        <f>SUMIFS(рўйхат!CB:CB,рўйхат!$CY:$CY,$B$456,рўйхат!$B:$B,$C437)</f>
        <v/>
      </c>
      <c r="BT437" s="36">
        <f>SUMIFS(рўйхат!CC:CC,рўйхат!$CY:$CY,$B$456,рўйхат!$B:$B,$C437)</f>
        <v/>
      </c>
      <c r="BU437" s="35">
        <f>SUMIFS(рўйхат!CD:CD,рўйхат!$CY:$CY,$B$456,рўйхат!$B:$B,$C437)</f>
        <v/>
      </c>
      <c r="BV437" s="36">
        <f>SUMIFS(рўйхат!CE:CE,рўйхат!$CY:$CY,$B$456,рўйхат!$B:$B,$C437)</f>
        <v/>
      </c>
      <c r="BW437" s="35">
        <f>SUMIFS(рўйхат!CH:CH,рўйхат!$CY:$CY,$B$456,рўйхат!$B:$B,$C437)</f>
        <v/>
      </c>
      <c r="BX437" s="36">
        <f>SUMIFS(рўйхат!CI:CI,рўйхат!$CY:$CY,$B$456,рўйхат!$B:$B,$C437)</f>
        <v/>
      </c>
      <c r="BY437" s="35">
        <f>SUMIFS(рўйхат!CJ:CJ,рўйхат!$CY:$CY,$B$456,рўйхат!$B:$B,$C437)</f>
        <v/>
      </c>
      <c r="BZ437" s="36">
        <f>SUMIFS(рўйхат!CK:CK,рўйхат!$CY:$CY,$B$456,рўйхат!$B:$B,$C437)</f>
        <v/>
      </c>
      <c r="CA437" s="35">
        <f>SUMIFS(рўйхат!CL:CL,рўйхат!$CY:$CY,$B$456,рўйхат!$B:$B,$C437)</f>
        <v/>
      </c>
      <c r="CB437" s="36">
        <f>SUMIFS(рўйхат!CM:CM,рўйхат!$CY:$CY,$B$456,рўйхат!$B:$B,$C437)</f>
        <v/>
      </c>
      <c r="CC437" s="35">
        <f>SUMIFS(рўйхат!CN:CN,рўйхат!$CY:$CY,$B$456,рўйхат!$B:$B,$C437)</f>
        <v/>
      </c>
      <c r="CD437" s="36">
        <f>SUMIFS(рўйхат!CO:CO,рўйхат!$CY:$CY,$B$456,рўйхат!$B:$B,$C437)</f>
        <v/>
      </c>
      <c r="CE437" s="77">
        <f>IFERROR(BE437/(Q437+BE437),0)</f>
        <v/>
      </c>
      <c r="CF437" s="78">
        <f>IFERROR(BF437/(R437+BF437),0)</f>
        <v/>
      </c>
      <c r="CG437" s="8">
        <f>COUNTIFS(B:B,B437)</f>
        <v/>
      </c>
    </row>
    <row r="438" hidden="1" outlineLevel="1" ht="17.1" customFormat="1" customHeight="1" s="8">
      <c r="A438" s="15" t="n"/>
      <c r="B438" s="50" t="n">
        <v>14</v>
      </c>
      <c r="C438" s="66" t="inlineStr">
        <is>
          <t>Маданият вазирлиги</t>
        </is>
      </c>
      <c r="D438" s="16" t="n"/>
      <c r="E438" s="35">
        <f>SUMIFS(рўйхат!F:F,рўйхат!$CY:$CY,$B$456,рўйхат!$B:$B,$C438)</f>
        <v/>
      </c>
      <c r="F438" s="36">
        <f>SUMIFS(рўйхат!G:G,рўйхат!$CY:$CY,$B$456,рўйхат!$B:$B,$C438)</f>
        <v/>
      </c>
      <c r="G438" s="35">
        <f>SUMIFS(рўйхат!H:H,рўйхат!$CY:$CY,$B$456,рўйхат!$B:$B,$C438)</f>
        <v/>
      </c>
      <c r="H438" s="36">
        <f>SUMIFS(рўйхат!I:I,рўйхат!$CY:$CY,$B$456,рўйхат!$B:$B,$C438)</f>
        <v/>
      </c>
      <c r="I438" s="35">
        <f>SUMIFS(рўйхат!J:J,рўйхат!$CY:$CY,$B$456,рўйхат!$B:$B,$C438)</f>
        <v/>
      </c>
      <c r="J438" s="36">
        <f>SUMIFS(рўйхат!K:K,рўйхат!$CY:$CY,$B$456,рўйхат!$B:$B,$C438)</f>
        <v/>
      </c>
      <c r="K438" s="35">
        <f>SUMIFS(рўйхат!L:L,рўйхат!$CY:$CY,$B$456,рўйхат!$B:$B,$C438)</f>
        <v/>
      </c>
      <c r="L438" s="36">
        <f>SUMIFS(рўйхат!M:M,рўйхат!$CY:$CY,$B$456,рўйхат!$B:$B,$C438)</f>
        <v/>
      </c>
      <c r="M438" s="35">
        <f>SUMIFS(рўйхат!N:N,рўйхат!$CY:$CY,$B$456,рўйхат!$B:$B,$C438)</f>
        <v/>
      </c>
      <c r="N438" s="36">
        <f>SUMIFS(рўйхат!O:O,рўйхат!$CY:$CY,$B$456,рўйхат!$B:$B,$C438)</f>
        <v/>
      </c>
      <c r="O438" s="34">
        <f>IFERROR(M438/E438,0)</f>
        <v/>
      </c>
      <c r="P438" s="34">
        <f>IFERROR(N438/F438,0)</f>
        <v/>
      </c>
      <c r="Q438" s="35">
        <f>SUMIFS(рўйхат!P:P,рўйхат!$CY:$CY,$B$456,рўйхат!$B:$B,$C438)</f>
        <v/>
      </c>
      <c r="R438" s="36">
        <f>SUMIFS(рўйхат!Q:Q,рўйхат!$CY:$CY,$B$456,рўйхат!$B:$B,$C438)</f>
        <v/>
      </c>
      <c r="S438" s="35">
        <f>SUMIFS(рўйхат!R:R,рўйхат!$CY:$CY,$B$456,рўйхат!$B:$B,$C438)</f>
        <v/>
      </c>
      <c r="T438" s="36">
        <f>SUMIFS(рўйхат!S:S,рўйхат!$CY:$CY,$B$456,рўйхат!$B:$B,$C438)</f>
        <v/>
      </c>
      <c r="U438" s="35">
        <f>SUMIFS(рўйхат!T:T,рўйхат!$CY:$CY,$B$456,рўйхат!$B:$B,$C438)</f>
        <v/>
      </c>
      <c r="V438" s="36">
        <f>SUMIFS(рўйхат!U:U,рўйхат!$CY:$CY,$B$456,рўйхат!$B:$B,$C438)</f>
        <v/>
      </c>
      <c r="W438" s="35">
        <f>SUMIFS(рўйхат!V:V,рўйхат!$CY:$CY,$B$456,рўйхат!$B:$B,$C438)</f>
        <v/>
      </c>
      <c r="X438" s="36">
        <f>SUMIFS(рўйхат!W:W,рўйхат!$CY:$CY,$B$456,рўйхат!$B:$B,$C438)</f>
        <v/>
      </c>
      <c r="Y438" s="35">
        <f>SUMIFS(рўйхат!X:X,рўйхат!$CY:$CY,$B$456,рўйхат!$B:$B,$C438)</f>
        <v/>
      </c>
      <c r="Z438" s="36">
        <f>SUMIFS(рўйхат!Y:Y,рўйхат!$CY:$CY,$B$456,рўйхат!$B:$B,$C438)</f>
        <v/>
      </c>
      <c r="AA438" s="35">
        <f>SUMIFS(рўйхат!Z:Z,рўйхат!$CY:$CY,$B$456,рўйхат!$B:$B,$C438)</f>
        <v/>
      </c>
      <c r="AB438" s="36">
        <f>SUMIFS(рўйхат!AA:AA,рўйхат!$CY:$CY,$B$456,рўйхат!$B:$B,$C438)</f>
        <v/>
      </c>
      <c r="AC438" s="35">
        <f>SUMIFS(рўйхат!AB:AB,рўйхат!$CY:$CY,$B$456,рўйхат!$B:$B,$C438)</f>
        <v/>
      </c>
      <c r="AD438" s="36">
        <f>SUMIFS(рўйхат!AC:AC,рўйхат!$CY:$CY,$B$456,рўйхат!$B:$B,$C438)</f>
        <v/>
      </c>
      <c r="AE438" s="35">
        <f>SUMIFS(рўйхат!AD:AD,рўйхат!$CY:$CY,$B$456,рўйхат!$B:$B,$C438)</f>
        <v/>
      </c>
      <c r="AF438" s="36">
        <f>SUMIFS(рўйхат!AE:AE,рўйхат!$CY:$CY,$B$456,рўйхат!$B:$B,$C438)</f>
        <v/>
      </c>
      <c r="AG438" s="35">
        <f>SUMIFS(рўйхат!AH:AH,рўйхат!$CY:$CY,$B$456,рўйхат!$B:$B,$C438)</f>
        <v/>
      </c>
      <c r="AH438" s="36">
        <f>SUMIFS(рўйхат!AI:AI,рўйхат!$CY:$CY,$B$456,рўйхат!$B:$B,$C438)</f>
        <v/>
      </c>
      <c r="AI438" s="35">
        <f>SUMIFS(рўйхат!AJ:AJ,рўйхат!$CY:$CY,$B$456,рўйхат!$B:$B,$C438)</f>
        <v/>
      </c>
      <c r="AJ438" s="36">
        <f>SUMIFS(рўйхат!AK:AK,рўйхат!$CY:$CY,$B$456,рўйхат!$B:$B,$C438)</f>
        <v/>
      </c>
      <c r="AK438" s="35">
        <f>SUMIFS(рўйхат!AL:AL,рўйхат!$CY:$CY,$B$456,рўйхат!$B:$B,$C438)</f>
        <v/>
      </c>
      <c r="AL438" s="36">
        <f>SUMIFS(рўйхат!AM:AM,рўйхат!$CY:$CY,$B$456,рўйхат!$B:$B,$C438)</f>
        <v/>
      </c>
      <c r="AM438" s="77">
        <f>IFERROR(Q438/E438,0)</f>
        <v/>
      </c>
      <c r="AN438" s="77">
        <f>IFERROR(R438/F438,0)</f>
        <v/>
      </c>
      <c r="AO438" s="35">
        <f>SUMIFS(рўйхат!AX:AX,рўйхат!$CY:$CY,$B$456,рўйхат!$B:$B,$C438)</f>
        <v/>
      </c>
      <c r="AP438" s="36">
        <f>SUMIFS(рўйхат!AY:AY,рўйхат!$CY:$CY,$B$456,рўйхат!$B:$B,$C438)</f>
        <v/>
      </c>
      <c r="AQ438" s="35">
        <f>SUMIFS(рўйхат!AZ:AZ,рўйхат!$CY:$CY,$B$456,рўйхат!$B:$B,$C438)</f>
        <v/>
      </c>
      <c r="AR438" s="36">
        <f>SUMIFS(рўйхат!BA:BA,рўйхат!$CY:$CY,$B$456,рўйхат!$B:$B,$C438)</f>
        <v/>
      </c>
      <c r="AS438" s="35">
        <f>SUMIFS(рўйхат!BB:BB,рўйхат!$CY:$CY,$B$456,рўйхат!$B:$B,$C438)</f>
        <v/>
      </c>
      <c r="AT438" s="36">
        <f>SUMIFS(рўйхат!BC:BC,рўйхат!$CY:$CY,$B$456,рўйхат!$B:$B,$C438)</f>
        <v/>
      </c>
      <c r="AU438" s="35">
        <f>SUMIFS(рўйхат!BD:BD,рўйхат!$CY:$CY,$B$456,рўйхат!$B:$B,$C438)</f>
        <v/>
      </c>
      <c r="AV438" s="36">
        <f>SUMIFS(рўйхат!BE:BE,рўйхат!$CY:$CY,$B$456,рўйхат!$B:$B,$C438)</f>
        <v/>
      </c>
      <c r="AW438" s="35">
        <f>SUMIFS(рўйхат!BF:BF,рўйхат!$CY:$CY,$B$456,рўйхат!$B:$B,$C438)</f>
        <v/>
      </c>
      <c r="AX438" s="36">
        <f>SUMIFS(рўйхат!BG:BG,рўйхат!$CY:$CY,$B$456,рўйхат!$B:$B,$C438)</f>
        <v/>
      </c>
      <c r="AY438" s="35">
        <f>SUMIFS(рўйхат!BH:BH,рўйхат!$CY:$CY,$B$456,рўйхат!$B:$B,$C438)</f>
        <v/>
      </c>
      <c r="AZ438" s="36">
        <f>SUMIFS(рўйхат!BI:BI,рўйхат!$CY:$CY,$B$456,рўйхат!$B:$B,$C438)</f>
        <v/>
      </c>
      <c r="BA438" s="35">
        <f>SUMIFS(рўйхат!BJ:BJ,рўйхат!$CY:$CY,$B$456,рўйхат!$B:$B,$C438)</f>
        <v/>
      </c>
      <c r="BB438" s="36">
        <f>SUMIFS(рўйхат!BK:BK,рўйхат!$CY:$CY,$B$456,рўйхат!$B:$B,$C438)</f>
        <v/>
      </c>
      <c r="BC438" s="77">
        <f>IFERROR(AO438/E438,0)</f>
        <v/>
      </c>
      <c r="BD438" s="77">
        <f>IFERROR(AP438/F438,0)</f>
        <v/>
      </c>
      <c r="BE438" s="35">
        <f>SUMIFS(рўйхат!BL:BL,рўйхат!$CY:$CY,$B$456,рўйхат!$B:$B,$C438)</f>
        <v/>
      </c>
      <c r="BF438" s="36">
        <f>SUMIFS(рўйхат!BM:BM,рўйхат!$CY:$CY,$B$456,рўйхат!$B:$B,$C438)</f>
        <v/>
      </c>
      <c r="BG438" s="35">
        <f>SUMIFS(рўйхат!BN:BN,рўйхат!$CY:$CY,$B$456,рўйхат!$B:$B,$C438)</f>
        <v/>
      </c>
      <c r="BH438" s="36">
        <f>SUMIFS(рўйхат!BO:BO,рўйхат!$CY:$CY,$B$456,рўйхат!$B:$B,$C438)</f>
        <v/>
      </c>
      <c r="BI438" s="35">
        <f>SUMIFS(рўйхат!BP:BP,рўйхат!$CY:$CY,$B$456,рўйхат!$B:$B,$C438)</f>
        <v/>
      </c>
      <c r="BJ438" s="36">
        <f>SUMIFS(рўйхат!BQ:BQ,рўйхат!$CY:$CY,$B$456,рўйхат!$B:$B,$C438)</f>
        <v/>
      </c>
      <c r="BK438" s="35">
        <f>SUMIFS(рўйхат!BR:BR,рўйхат!$CY:$CY,$B$456,рўйхат!$B:$B,$C438)</f>
        <v/>
      </c>
      <c r="BL438" s="36">
        <f>SUMIFS(рўйхат!BS:BS,рўйхат!$CY:$CY,$B$456,рўйхат!$B:$B,$C438)</f>
        <v/>
      </c>
      <c r="BM438" s="35">
        <f>SUMIFS(рўйхат!BT:BT,рўйхат!$CY:$CY,$B$456,рўйхат!$B:$B,$C438)</f>
        <v/>
      </c>
      <c r="BN438" s="36">
        <f>SUMIFS(рўйхат!BU:BU,рўйхат!$CY:$CY,$B$456,рўйхат!$B:$B,$C438)</f>
        <v/>
      </c>
      <c r="BO438" s="35">
        <f>SUMIFS(рўйхат!BX:BX,рўйхат!$CY:$CY,$B$456,рўйхат!$B:$B,$C438)</f>
        <v/>
      </c>
      <c r="BP438" s="36">
        <f>SUMIFS(рўйхат!BY:BY,рўйхат!$CY:$CY,$B$456,рўйхат!$B:$B,$C438)</f>
        <v/>
      </c>
      <c r="BQ438" s="35">
        <f>SUMIFS(рўйхат!BZ:BZ,рўйхат!$CY:$CY,$B$456,рўйхат!$B:$B,$C438)</f>
        <v/>
      </c>
      <c r="BR438" s="36">
        <f>SUMIFS(рўйхат!CA:CA,рўйхат!$CY:$CY,$B$456,рўйхат!$B:$B,$C438)</f>
        <v/>
      </c>
      <c r="BS438" s="35">
        <f>SUMIFS(рўйхат!CB:CB,рўйхат!$CY:$CY,$B$456,рўйхат!$B:$B,$C438)</f>
        <v/>
      </c>
      <c r="BT438" s="36">
        <f>SUMIFS(рўйхат!CC:CC,рўйхат!$CY:$CY,$B$456,рўйхат!$B:$B,$C438)</f>
        <v/>
      </c>
      <c r="BU438" s="35">
        <f>SUMIFS(рўйхат!CD:CD,рўйхат!$CY:$CY,$B$456,рўйхат!$B:$B,$C438)</f>
        <v/>
      </c>
      <c r="BV438" s="36">
        <f>SUMIFS(рўйхат!CE:CE,рўйхат!$CY:$CY,$B$456,рўйхат!$B:$B,$C438)</f>
        <v/>
      </c>
      <c r="BW438" s="35">
        <f>SUMIFS(рўйхат!CH:CH,рўйхат!$CY:$CY,$B$456,рўйхат!$B:$B,$C438)</f>
        <v/>
      </c>
      <c r="BX438" s="36">
        <f>SUMIFS(рўйхат!CI:CI,рўйхат!$CY:$CY,$B$456,рўйхат!$B:$B,$C438)</f>
        <v/>
      </c>
      <c r="BY438" s="35">
        <f>SUMIFS(рўйхат!CJ:CJ,рўйхат!$CY:$CY,$B$456,рўйхат!$B:$B,$C438)</f>
        <v/>
      </c>
      <c r="BZ438" s="36">
        <f>SUMIFS(рўйхат!CK:CK,рўйхат!$CY:$CY,$B$456,рўйхат!$B:$B,$C438)</f>
        <v/>
      </c>
      <c r="CA438" s="35">
        <f>SUMIFS(рўйхат!CL:CL,рўйхат!$CY:$CY,$B$456,рўйхат!$B:$B,$C438)</f>
        <v/>
      </c>
      <c r="CB438" s="36">
        <f>SUMIFS(рўйхат!CM:CM,рўйхат!$CY:$CY,$B$456,рўйхат!$B:$B,$C438)</f>
        <v/>
      </c>
      <c r="CC438" s="35">
        <f>SUMIFS(рўйхат!CN:CN,рўйхат!$CY:$CY,$B$456,рўйхат!$B:$B,$C438)</f>
        <v/>
      </c>
      <c r="CD438" s="36">
        <f>SUMIFS(рўйхат!CO:CO,рўйхат!$CY:$CY,$B$456,рўйхат!$B:$B,$C438)</f>
        <v/>
      </c>
      <c r="CE438" s="77">
        <f>IFERROR(BE438/(Q438+BE438),0)</f>
        <v/>
      </c>
      <c r="CF438" s="78">
        <f>IFERROR(BF438/(R438+BF438),0)</f>
        <v/>
      </c>
      <c r="CG438" s="8">
        <f>COUNTIFS(B:B,B438)</f>
        <v/>
      </c>
    </row>
    <row r="439" hidden="1" outlineLevel="1" ht="17.1" customFormat="1" customHeight="1" s="8">
      <c r="A439" s="15" t="n"/>
      <c r="B439" s="50" t="n">
        <v>15</v>
      </c>
      <c r="C439" s="66" t="inlineStr">
        <is>
          <t>Мактабгача ва мактаб таълими вазирлиги</t>
        </is>
      </c>
      <c r="D439" s="16" t="n"/>
      <c r="E439" s="35">
        <f>SUMIFS(рўйхат!F:F,рўйхат!$CY:$CY,$B$456,рўйхат!$B:$B,$C439)</f>
        <v/>
      </c>
      <c r="F439" s="36">
        <f>SUMIFS(рўйхат!G:G,рўйхат!$CY:$CY,$B$456,рўйхат!$B:$B,$C439)</f>
        <v/>
      </c>
      <c r="G439" s="35">
        <f>SUMIFS(рўйхат!H:H,рўйхат!$CY:$CY,$B$456,рўйхат!$B:$B,$C439)</f>
        <v/>
      </c>
      <c r="H439" s="36">
        <f>SUMIFS(рўйхат!I:I,рўйхат!$CY:$CY,$B$456,рўйхат!$B:$B,$C439)</f>
        <v/>
      </c>
      <c r="I439" s="35">
        <f>SUMIFS(рўйхат!J:J,рўйхат!$CY:$CY,$B$456,рўйхат!$B:$B,$C439)</f>
        <v/>
      </c>
      <c r="J439" s="36">
        <f>SUMIFS(рўйхат!K:K,рўйхат!$CY:$CY,$B$456,рўйхат!$B:$B,$C439)</f>
        <v/>
      </c>
      <c r="K439" s="35">
        <f>SUMIFS(рўйхат!L:L,рўйхат!$CY:$CY,$B$456,рўйхат!$B:$B,$C439)</f>
        <v/>
      </c>
      <c r="L439" s="36">
        <f>SUMIFS(рўйхат!M:M,рўйхат!$CY:$CY,$B$456,рўйхат!$B:$B,$C439)</f>
        <v/>
      </c>
      <c r="M439" s="35">
        <f>SUMIFS(рўйхат!N:N,рўйхат!$CY:$CY,$B$456,рўйхат!$B:$B,$C439)</f>
        <v/>
      </c>
      <c r="N439" s="36">
        <f>SUMIFS(рўйхат!O:O,рўйхат!$CY:$CY,$B$456,рўйхат!$B:$B,$C439)</f>
        <v/>
      </c>
      <c r="O439" s="34">
        <f>IFERROR(M439/E439,0)</f>
        <v/>
      </c>
      <c r="P439" s="34">
        <f>IFERROR(N439/F439,0)</f>
        <v/>
      </c>
      <c r="Q439" s="35">
        <f>SUMIFS(рўйхат!P:P,рўйхат!$CY:$CY,$B$456,рўйхат!$B:$B,$C439)</f>
        <v/>
      </c>
      <c r="R439" s="36">
        <f>SUMIFS(рўйхат!Q:Q,рўйхат!$CY:$CY,$B$456,рўйхат!$B:$B,$C439)</f>
        <v/>
      </c>
      <c r="S439" s="35">
        <f>SUMIFS(рўйхат!R:R,рўйхат!$CY:$CY,$B$456,рўйхат!$B:$B,$C439)</f>
        <v/>
      </c>
      <c r="T439" s="36">
        <f>SUMIFS(рўйхат!S:S,рўйхат!$CY:$CY,$B$456,рўйхат!$B:$B,$C439)</f>
        <v/>
      </c>
      <c r="U439" s="35">
        <f>SUMIFS(рўйхат!T:T,рўйхат!$CY:$CY,$B$456,рўйхат!$B:$B,$C439)</f>
        <v/>
      </c>
      <c r="V439" s="36">
        <f>SUMIFS(рўйхат!U:U,рўйхат!$CY:$CY,$B$456,рўйхат!$B:$B,$C439)</f>
        <v/>
      </c>
      <c r="W439" s="35">
        <f>SUMIFS(рўйхат!V:V,рўйхат!$CY:$CY,$B$456,рўйхат!$B:$B,$C439)</f>
        <v/>
      </c>
      <c r="X439" s="36">
        <f>SUMIFS(рўйхат!W:W,рўйхат!$CY:$CY,$B$456,рўйхат!$B:$B,$C439)</f>
        <v/>
      </c>
      <c r="Y439" s="35">
        <f>SUMIFS(рўйхат!X:X,рўйхат!$CY:$CY,$B$456,рўйхат!$B:$B,$C439)</f>
        <v/>
      </c>
      <c r="Z439" s="36">
        <f>SUMIFS(рўйхат!Y:Y,рўйхат!$CY:$CY,$B$456,рўйхат!$B:$B,$C439)</f>
        <v/>
      </c>
      <c r="AA439" s="35">
        <f>SUMIFS(рўйхат!Z:Z,рўйхат!$CY:$CY,$B$456,рўйхат!$B:$B,$C439)</f>
        <v/>
      </c>
      <c r="AB439" s="36">
        <f>SUMIFS(рўйхат!AA:AA,рўйхат!$CY:$CY,$B$456,рўйхат!$B:$B,$C439)</f>
        <v/>
      </c>
      <c r="AC439" s="35">
        <f>SUMIFS(рўйхат!AB:AB,рўйхат!$CY:$CY,$B$456,рўйхат!$B:$B,$C439)</f>
        <v/>
      </c>
      <c r="AD439" s="36">
        <f>SUMIFS(рўйхат!AC:AC,рўйхат!$CY:$CY,$B$456,рўйхат!$B:$B,$C439)</f>
        <v/>
      </c>
      <c r="AE439" s="35">
        <f>SUMIFS(рўйхат!AD:AD,рўйхат!$CY:$CY,$B$456,рўйхат!$B:$B,$C439)</f>
        <v/>
      </c>
      <c r="AF439" s="36">
        <f>SUMIFS(рўйхат!AE:AE,рўйхат!$CY:$CY,$B$456,рўйхат!$B:$B,$C439)</f>
        <v/>
      </c>
      <c r="AG439" s="35">
        <f>SUMIFS(рўйхат!AH:AH,рўйхат!$CY:$CY,$B$456,рўйхат!$B:$B,$C439)</f>
        <v/>
      </c>
      <c r="AH439" s="36">
        <f>SUMIFS(рўйхат!AI:AI,рўйхат!$CY:$CY,$B$456,рўйхат!$B:$B,$C439)</f>
        <v/>
      </c>
      <c r="AI439" s="35">
        <f>SUMIFS(рўйхат!AJ:AJ,рўйхат!$CY:$CY,$B$456,рўйхат!$B:$B,$C439)</f>
        <v/>
      </c>
      <c r="AJ439" s="36">
        <f>SUMIFS(рўйхат!AK:AK,рўйхат!$CY:$CY,$B$456,рўйхат!$B:$B,$C439)</f>
        <v/>
      </c>
      <c r="AK439" s="35">
        <f>SUMIFS(рўйхат!AL:AL,рўйхат!$CY:$CY,$B$456,рўйхат!$B:$B,$C439)</f>
        <v/>
      </c>
      <c r="AL439" s="36">
        <f>SUMIFS(рўйхат!AM:AM,рўйхат!$CY:$CY,$B$456,рўйхат!$B:$B,$C439)</f>
        <v/>
      </c>
      <c r="AM439" s="77">
        <f>IFERROR(Q439/E439,0)</f>
        <v/>
      </c>
      <c r="AN439" s="77">
        <f>IFERROR(R439/F439,0)</f>
        <v/>
      </c>
      <c r="AO439" s="35">
        <f>SUMIFS(рўйхат!AX:AX,рўйхат!$CY:$CY,$B$456,рўйхат!$B:$B,$C439)</f>
        <v/>
      </c>
      <c r="AP439" s="36">
        <f>SUMIFS(рўйхат!AY:AY,рўйхат!$CY:$CY,$B$456,рўйхат!$B:$B,$C439)</f>
        <v/>
      </c>
      <c r="AQ439" s="35">
        <f>SUMIFS(рўйхат!AZ:AZ,рўйхат!$CY:$CY,$B$456,рўйхат!$B:$B,$C439)</f>
        <v/>
      </c>
      <c r="AR439" s="36">
        <f>SUMIFS(рўйхат!BA:BA,рўйхат!$CY:$CY,$B$456,рўйхат!$B:$B,$C439)</f>
        <v/>
      </c>
      <c r="AS439" s="35">
        <f>SUMIFS(рўйхат!BB:BB,рўйхат!$CY:$CY,$B$456,рўйхат!$B:$B,$C439)</f>
        <v/>
      </c>
      <c r="AT439" s="36">
        <f>SUMIFS(рўйхат!BC:BC,рўйхат!$CY:$CY,$B$456,рўйхат!$B:$B,$C439)</f>
        <v/>
      </c>
      <c r="AU439" s="35">
        <f>SUMIFS(рўйхат!BD:BD,рўйхат!$CY:$CY,$B$456,рўйхат!$B:$B,$C439)</f>
        <v/>
      </c>
      <c r="AV439" s="36">
        <f>SUMIFS(рўйхат!BE:BE,рўйхат!$CY:$CY,$B$456,рўйхат!$B:$B,$C439)</f>
        <v/>
      </c>
      <c r="AW439" s="35">
        <f>SUMIFS(рўйхат!BF:BF,рўйхат!$CY:$CY,$B$456,рўйхат!$B:$B,$C439)</f>
        <v/>
      </c>
      <c r="AX439" s="36">
        <f>SUMIFS(рўйхат!BG:BG,рўйхат!$CY:$CY,$B$456,рўйхат!$B:$B,$C439)</f>
        <v/>
      </c>
      <c r="AY439" s="35">
        <f>SUMIFS(рўйхат!BH:BH,рўйхат!$CY:$CY,$B$456,рўйхат!$B:$B,$C439)</f>
        <v/>
      </c>
      <c r="AZ439" s="36">
        <f>SUMIFS(рўйхат!BI:BI,рўйхат!$CY:$CY,$B$456,рўйхат!$B:$B,$C439)</f>
        <v/>
      </c>
      <c r="BA439" s="35">
        <f>SUMIFS(рўйхат!BJ:BJ,рўйхат!$CY:$CY,$B$456,рўйхат!$B:$B,$C439)</f>
        <v/>
      </c>
      <c r="BB439" s="36">
        <f>SUMIFS(рўйхат!BK:BK,рўйхат!$CY:$CY,$B$456,рўйхат!$B:$B,$C439)</f>
        <v/>
      </c>
      <c r="BC439" s="77">
        <f>IFERROR(AO439/E439,0)</f>
        <v/>
      </c>
      <c r="BD439" s="77">
        <f>IFERROR(AP439/F439,0)</f>
        <v/>
      </c>
      <c r="BE439" s="35">
        <f>SUMIFS(рўйхат!BL:BL,рўйхат!$CY:$CY,$B$456,рўйхат!$B:$B,$C439)</f>
        <v/>
      </c>
      <c r="BF439" s="36">
        <f>SUMIFS(рўйхат!BM:BM,рўйхат!$CY:$CY,$B$456,рўйхат!$B:$B,$C439)</f>
        <v/>
      </c>
      <c r="BG439" s="35">
        <f>SUMIFS(рўйхат!BN:BN,рўйхат!$CY:$CY,$B$456,рўйхат!$B:$B,$C439)</f>
        <v/>
      </c>
      <c r="BH439" s="36">
        <f>SUMIFS(рўйхат!BO:BO,рўйхат!$CY:$CY,$B$456,рўйхат!$B:$B,$C439)</f>
        <v/>
      </c>
      <c r="BI439" s="35">
        <f>SUMIFS(рўйхат!BP:BP,рўйхат!$CY:$CY,$B$456,рўйхат!$B:$B,$C439)</f>
        <v/>
      </c>
      <c r="BJ439" s="36">
        <f>SUMIFS(рўйхат!BQ:BQ,рўйхат!$CY:$CY,$B$456,рўйхат!$B:$B,$C439)</f>
        <v/>
      </c>
      <c r="BK439" s="35">
        <f>SUMIFS(рўйхат!BR:BR,рўйхат!$CY:$CY,$B$456,рўйхат!$B:$B,$C439)</f>
        <v/>
      </c>
      <c r="BL439" s="36">
        <f>SUMIFS(рўйхат!BS:BS,рўйхат!$CY:$CY,$B$456,рўйхат!$B:$B,$C439)</f>
        <v/>
      </c>
      <c r="BM439" s="35">
        <f>SUMIFS(рўйхат!BT:BT,рўйхат!$CY:$CY,$B$456,рўйхат!$B:$B,$C439)</f>
        <v/>
      </c>
      <c r="BN439" s="36">
        <f>SUMIFS(рўйхат!BU:BU,рўйхат!$CY:$CY,$B$456,рўйхат!$B:$B,$C439)</f>
        <v/>
      </c>
      <c r="BO439" s="35">
        <f>SUMIFS(рўйхат!BX:BX,рўйхат!$CY:$CY,$B$456,рўйхат!$B:$B,$C439)</f>
        <v/>
      </c>
      <c r="BP439" s="36">
        <f>SUMIFS(рўйхат!BY:BY,рўйхат!$CY:$CY,$B$456,рўйхат!$B:$B,$C439)</f>
        <v/>
      </c>
      <c r="BQ439" s="35">
        <f>SUMIFS(рўйхат!BZ:BZ,рўйхат!$CY:$CY,$B$456,рўйхат!$B:$B,$C439)</f>
        <v/>
      </c>
      <c r="BR439" s="36">
        <f>SUMIFS(рўйхат!CA:CA,рўйхат!$CY:$CY,$B$456,рўйхат!$B:$B,$C439)</f>
        <v/>
      </c>
      <c r="BS439" s="35">
        <f>SUMIFS(рўйхат!CB:CB,рўйхат!$CY:$CY,$B$456,рўйхат!$B:$B,$C439)</f>
        <v/>
      </c>
      <c r="BT439" s="36">
        <f>SUMIFS(рўйхат!CC:CC,рўйхат!$CY:$CY,$B$456,рўйхат!$B:$B,$C439)</f>
        <v/>
      </c>
      <c r="BU439" s="35">
        <f>SUMIFS(рўйхат!CD:CD,рўйхат!$CY:$CY,$B$456,рўйхат!$B:$B,$C439)</f>
        <v/>
      </c>
      <c r="BV439" s="36">
        <f>SUMIFS(рўйхат!CE:CE,рўйхат!$CY:$CY,$B$456,рўйхат!$B:$B,$C439)</f>
        <v/>
      </c>
      <c r="BW439" s="35">
        <f>SUMIFS(рўйхат!CH:CH,рўйхат!$CY:$CY,$B$456,рўйхат!$B:$B,$C439)</f>
        <v/>
      </c>
      <c r="BX439" s="36">
        <f>SUMIFS(рўйхат!CI:CI,рўйхат!$CY:$CY,$B$456,рўйхат!$B:$B,$C439)</f>
        <v/>
      </c>
      <c r="BY439" s="35">
        <f>SUMIFS(рўйхат!CJ:CJ,рўйхат!$CY:$CY,$B$456,рўйхат!$B:$B,$C439)</f>
        <v/>
      </c>
      <c r="BZ439" s="36">
        <f>SUMIFS(рўйхат!CK:CK,рўйхат!$CY:$CY,$B$456,рўйхат!$B:$B,$C439)</f>
        <v/>
      </c>
      <c r="CA439" s="35">
        <f>SUMIFS(рўйхат!CL:CL,рўйхат!$CY:$CY,$B$456,рўйхат!$B:$B,$C439)</f>
        <v/>
      </c>
      <c r="CB439" s="36">
        <f>SUMIFS(рўйхат!CM:CM,рўйхат!$CY:$CY,$B$456,рўйхат!$B:$B,$C439)</f>
        <v/>
      </c>
      <c r="CC439" s="35">
        <f>SUMIFS(рўйхат!CN:CN,рўйхат!$CY:$CY,$B$456,рўйхат!$B:$B,$C439)</f>
        <v/>
      </c>
      <c r="CD439" s="36">
        <f>SUMIFS(рўйхат!CO:CO,рўйхат!$CY:$CY,$B$456,рўйхат!$B:$B,$C439)</f>
        <v/>
      </c>
      <c r="CE439" s="77">
        <f>IFERROR(BE439/(Q439+BE439),0)</f>
        <v/>
      </c>
      <c r="CF439" s="78">
        <f>IFERROR(BF439/(R439+BF439),0)</f>
        <v/>
      </c>
      <c r="CG439" s="8">
        <f>COUNTIFS(B:B,B439)</f>
        <v/>
      </c>
    </row>
    <row r="440" hidden="1" outlineLevel="1" ht="17.1" customFormat="1" customHeight="1" s="8">
      <c r="A440" s="15" t="n"/>
      <c r="B440" s="50" t="n">
        <v>16</v>
      </c>
      <c r="C440" s="66" t="inlineStr">
        <is>
          <t>Марказий банк</t>
        </is>
      </c>
      <c r="D440" s="16" t="n"/>
      <c r="E440" s="35">
        <f>SUMIFS(рўйхат!F:F,рўйхат!$CY:$CY,$B$456,рўйхат!$B:$B,$C440)</f>
        <v/>
      </c>
      <c r="F440" s="36">
        <f>SUMIFS(рўйхат!G:G,рўйхат!$CY:$CY,$B$456,рўйхат!$B:$B,$C440)</f>
        <v/>
      </c>
      <c r="G440" s="35">
        <f>SUMIFS(рўйхат!H:H,рўйхат!$CY:$CY,$B$456,рўйхат!$B:$B,$C440)</f>
        <v/>
      </c>
      <c r="H440" s="36">
        <f>SUMIFS(рўйхат!I:I,рўйхат!$CY:$CY,$B$456,рўйхат!$B:$B,$C440)</f>
        <v/>
      </c>
      <c r="I440" s="35">
        <f>SUMIFS(рўйхат!J:J,рўйхат!$CY:$CY,$B$456,рўйхат!$B:$B,$C440)</f>
        <v/>
      </c>
      <c r="J440" s="36">
        <f>SUMIFS(рўйхат!K:K,рўйхат!$CY:$CY,$B$456,рўйхат!$B:$B,$C440)</f>
        <v/>
      </c>
      <c r="K440" s="35">
        <f>SUMIFS(рўйхат!L:L,рўйхат!$CY:$CY,$B$456,рўйхат!$B:$B,$C440)</f>
        <v/>
      </c>
      <c r="L440" s="36">
        <f>SUMIFS(рўйхат!M:M,рўйхат!$CY:$CY,$B$456,рўйхат!$B:$B,$C440)</f>
        <v/>
      </c>
      <c r="M440" s="35">
        <f>SUMIFS(рўйхат!N:N,рўйхат!$CY:$CY,$B$456,рўйхат!$B:$B,$C440)</f>
        <v/>
      </c>
      <c r="N440" s="36">
        <f>SUMIFS(рўйхат!O:O,рўйхат!$CY:$CY,$B$456,рўйхат!$B:$B,$C440)</f>
        <v/>
      </c>
      <c r="O440" s="34">
        <f>IFERROR(M440/E440,0)</f>
        <v/>
      </c>
      <c r="P440" s="34">
        <f>IFERROR(N440/F440,0)</f>
        <v/>
      </c>
      <c r="Q440" s="35">
        <f>SUMIFS(рўйхат!P:P,рўйхат!$CY:$CY,$B$456,рўйхат!$B:$B,$C440)</f>
        <v/>
      </c>
      <c r="R440" s="36">
        <f>SUMIFS(рўйхат!Q:Q,рўйхат!$CY:$CY,$B$456,рўйхат!$B:$B,$C440)</f>
        <v/>
      </c>
      <c r="S440" s="35">
        <f>SUMIFS(рўйхат!R:R,рўйхат!$CY:$CY,$B$456,рўйхат!$B:$B,$C440)</f>
        <v/>
      </c>
      <c r="T440" s="36">
        <f>SUMIFS(рўйхат!S:S,рўйхат!$CY:$CY,$B$456,рўйхат!$B:$B,$C440)</f>
        <v/>
      </c>
      <c r="U440" s="35">
        <f>SUMIFS(рўйхат!T:T,рўйхат!$CY:$CY,$B$456,рўйхат!$B:$B,$C440)</f>
        <v/>
      </c>
      <c r="V440" s="36">
        <f>SUMIFS(рўйхат!U:U,рўйхат!$CY:$CY,$B$456,рўйхат!$B:$B,$C440)</f>
        <v/>
      </c>
      <c r="W440" s="35">
        <f>SUMIFS(рўйхат!V:V,рўйхат!$CY:$CY,$B$456,рўйхат!$B:$B,$C440)</f>
        <v/>
      </c>
      <c r="X440" s="36">
        <f>SUMIFS(рўйхат!W:W,рўйхат!$CY:$CY,$B$456,рўйхат!$B:$B,$C440)</f>
        <v/>
      </c>
      <c r="Y440" s="35">
        <f>SUMIFS(рўйхат!X:X,рўйхат!$CY:$CY,$B$456,рўйхат!$B:$B,$C440)</f>
        <v/>
      </c>
      <c r="Z440" s="36">
        <f>SUMIFS(рўйхат!Y:Y,рўйхат!$CY:$CY,$B$456,рўйхат!$B:$B,$C440)</f>
        <v/>
      </c>
      <c r="AA440" s="35">
        <f>SUMIFS(рўйхат!Z:Z,рўйхат!$CY:$CY,$B$456,рўйхат!$B:$B,$C440)</f>
        <v/>
      </c>
      <c r="AB440" s="36">
        <f>SUMIFS(рўйхат!AA:AA,рўйхат!$CY:$CY,$B$456,рўйхат!$B:$B,$C440)</f>
        <v/>
      </c>
      <c r="AC440" s="35">
        <f>SUMIFS(рўйхат!AB:AB,рўйхат!$CY:$CY,$B$456,рўйхат!$B:$B,$C440)</f>
        <v/>
      </c>
      <c r="AD440" s="36">
        <f>SUMIFS(рўйхат!AC:AC,рўйхат!$CY:$CY,$B$456,рўйхат!$B:$B,$C440)</f>
        <v/>
      </c>
      <c r="AE440" s="35">
        <f>SUMIFS(рўйхат!AD:AD,рўйхат!$CY:$CY,$B$456,рўйхат!$B:$B,$C440)</f>
        <v/>
      </c>
      <c r="AF440" s="36">
        <f>SUMIFS(рўйхат!AE:AE,рўйхат!$CY:$CY,$B$456,рўйхат!$B:$B,$C440)</f>
        <v/>
      </c>
      <c r="AG440" s="35">
        <f>SUMIFS(рўйхат!AH:AH,рўйхат!$CY:$CY,$B$456,рўйхат!$B:$B,$C440)</f>
        <v/>
      </c>
      <c r="AH440" s="36">
        <f>SUMIFS(рўйхат!AI:AI,рўйхат!$CY:$CY,$B$456,рўйхат!$B:$B,$C440)</f>
        <v/>
      </c>
      <c r="AI440" s="35">
        <f>SUMIFS(рўйхат!AJ:AJ,рўйхат!$CY:$CY,$B$456,рўйхат!$B:$B,$C440)</f>
        <v/>
      </c>
      <c r="AJ440" s="36">
        <f>SUMIFS(рўйхат!AK:AK,рўйхат!$CY:$CY,$B$456,рўйхат!$B:$B,$C440)</f>
        <v/>
      </c>
      <c r="AK440" s="35">
        <f>SUMIFS(рўйхат!AL:AL,рўйхат!$CY:$CY,$B$456,рўйхат!$B:$B,$C440)</f>
        <v/>
      </c>
      <c r="AL440" s="36">
        <f>SUMIFS(рўйхат!AM:AM,рўйхат!$CY:$CY,$B$456,рўйхат!$B:$B,$C440)</f>
        <v/>
      </c>
      <c r="AM440" s="77">
        <f>IFERROR(Q440/E440,0)</f>
        <v/>
      </c>
      <c r="AN440" s="77">
        <f>IFERROR(R440/F440,0)</f>
        <v/>
      </c>
      <c r="AO440" s="35">
        <f>SUMIFS(рўйхат!AX:AX,рўйхат!$CY:$CY,$B$456,рўйхат!$B:$B,$C440)</f>
        <v/>
      </c>
      <c r="AP440" s="36">
        <f>SUMIFS(рўйхат!AY:AY,рўйхат!$CY:$CY,$B$456,рўйхат!$B:$B,$C440)</f>
        <v/>
      </c>
      <c r="AQ440" s="35">
        <f>SUMIFS(рўйхат!AZ:AZ,рўйхат!$CY:$CY,$B$456,рўйхат!$B:$B,$C440)</f>
        <v/>
      </c>
      <c r="AR440" s="36">
        <f>SUMIFS(рўйхат!BA:BA,рўйхат!$CY:$CY,$B$456,рўйхат!$B:$B,$C440)</f>
        <v/>
      </c>
      <c r="AS440" s="35">
        <f>SUMIFS(рўйхат!BB:BB,рўйхат!$CY:$CY,$B$456,рўйхат!$B:$B,$C440)</f>
        <v/>
      </c>
      <c r="AT440" s="36">
        <f>SUMIFS(рўйхат!BC:BC,рўйхат!$CY:$CY,$B$456,рўйхат!$B:$B,$C440)</f>
        <v/>
      </c>
      <c r="AU440" s="35">
        <f>SUMIFS(рўйхат!BD:BD,рўйхат!$CY:$CY,$B$456,рўйхат!$B:$B,$C440)</f>
        <v/>
      </c>
      <c r="AV440" s="36">
        <f>SUMIFS(рўйхат!BE:BE,рўйхат!$CY:$CY,$B$456,рўйхат!$B:$B,$C440)</f>
        <v/>
      </c>
      <c r="AW440" s="35">
        <f>SUMIFS(рўйхат!BF:BF,рўйхат!$CY:$CY,$B$456,рўйхат!$B:$B,$C440)</f>
        <v/>
      </c>
      <c r="AX440" s="36">
        <f>SUMIFS(рўйхат!BG:BG,рўйхат!$CY:$CY,$B$456,рўйхат!$B:$B,$C440)</f>
        <v/>
      </c>
      <c r="AY440" s="35">
        <f>SUMIFS(рўйхат!BH:BH,рўйхат!$CY:$CY,$B$456,рўйхат!$B:$B,$C440)</f>
        <v/>
      </c>
      <c r="AZ440" s="36">
        <f>SUMIFS(рўйхат!BI:BI,рўйхат!$CY:$CY,$B$456,рўйхат!$B:$B,$C440)</f>
        <v/>
      </c>
      <c r="BA440" s="35">
        <f>SUMIFS(рўйхат!BJ:BJ,рўйхат!$CY:$CY,$B$456,рўйхат!$B:$B,$C440)</f>
        <v/>
      </c>
      <c r="BB440" s="36">
        <f>SUMIFS(рўйхат!BK:BK,рўйхат!$CY:$CY,$B$456,рўйхат!$B:$B,$C440)</f>
        <v/>
      </c>
      <c r="BC440" s="77">
        <f>IFERROR(AO440/E440,0)</f>
        <v/>
      </c>
      <c r="BD440" s="77">
        <f>IFERROR(AP440/F440,0)</f>
        <v/>
      </c>
      <c r="BE440" s="35">
        <f>SUMIFS(рўйхат!BL:BL,рўйхат!$CY:$CY,$B$456,рўйхат!$B:$B,$C440)</f>
        <v/>
      </c>
      <c r="BF440" s="36">
        <f>SUMIFS(рўйхат!BM:BM,рўйхат!$CY:$CY,$B$456,рўйхат!$B:$B,$C440)</f>
        <v/>
      </c>
      <c r="BG440" s="35">
        <f>SUMIFS(рўйхат!BN:BN,рўйхат!$CY:$CY,$B$456,рўйхат!$B:$B,$C440)</f>
        <v/>
      </c>
      <c r="BH440" s="36">
        <f>SUMIFS(рўйхат!BO:BO,рўйхат!$CY:$CY,$B$456,рўйхат!$B:$B,$C440)</f>
        <v/>
      </c>
      <c r="BI440" s="35">
        <f>SUMIFS(рўйхат!BP:BP,рўйхат!$CY:$CY,$B$456,рўйхат!$B:$B,$C440)</f>
        <v/>
      </c>
      <c r="BJ440" s="36">
        <f>SUMIFS(рўйхат!BQ:BQ,рўйхат!$CY:$CY,$B$456,рўйхат!$B:$B,$C440)</f>
        <v/>
      </c>
      <c r="BK440" s="35">
        <f>SUMIFS(рўйхат!BR:BR,рўйхат!$CY:$CY,$B$456,рўйхат!$B:$B,$C440)</f>
        <v/>
      </c>
      <c r="BL440" s="36">
        <f>SUMIFS(рўйхат!BS:BS,рўйхат!$CY:$CY,$B$456,рўйхат!$B:$B,$C440)</f>
        <v/>
      </c>
      <c r="BM440" s="35">
        <f>SUMIFS(рўйхат!BT:BT,рўйхат!$CY:$CY,$B$456,рўйхат!$B:$B,$C440)</f>
        <v/>
      </c>
      <c r="BN440" s="36">
        <f>SUMIFS(рўйхат!BU:BU,рўйхат!$CY:$CY,$B$456,рўйхат!$B:$B,$C440)</f>
        <v/>
      </c>
      <c r="BO440" s="35">
        <f>SUMIFS(рўйхат!BX:BX,рўйхат!$CY:$CY,$B$456,рўйхат!$B:$B,$C440)</f>
        <v/>
      </c>
      <c r="BP440" s="36">
        <f>SUMIFS(рўйхат!BY:BY,рўйхат!$CY:$CY,$B$456,рўйхат!$B:$B,$C440)</f>
        <v/>
      </c>
      <c r="BQ440" s="35">
        <f>SUMIFS(рўйхат!BZ:BZ,рўйхат!$CY:$CY,$B$456,рўйхат!$B:$B,$C440)</f>
        <v/>
      </c>
      <c r="BR440" s="36">
        <f>SUMIFS(рўйхат!CA:CA,рўйхат!$CY:$CY,$B$456,рўйхат!$B:$B,$C440)</f>
        <v/>
      </c>
      <c r="BS440" s="35">
        <f>SUMIFS(рўйхат!CB:CB,рўйхат!$CY:$CY,$B$456,рўйхат!$B:$B,$C440)</f>
        <v/>
      </c>
      <c r="BT440" s="36">
        <f>SUMIFS(рўйхат!CC:CC,рўйхат!$CY:$CY,$B$456,рўйхат!$B:$B,$C440)</f>
        <v/>
      </c>
      <c r="BU440" s="35">
        <f>SUMIFS(рўйхат!CD:CD,рўйхат!$CY:$CY,$B$456,рўйхат!$B:$B,$C440)</f>
        <v/>
      </c>
      <c r="BV440" s="36">
        <f>SUMIFS(рўйхат!CE:CE,рўйхат!$CY:$CY,$B$456,рўйхат!$B:$B,$C440)</f>
        <v/>
      </c>
      <c r="BW440" s="35">
        <f>SUMIFS(рўйхат!CH:CH,рўйхат!$CY:$CY,$B$456,рўйхат!$B:$B,$C440)</f>
        <v/>
      </c>
      <c r="BX440" s="36">
        <f>SUMIFS(рўйхат!CI:CI,рўйхат!$CY:$CY,$B$456,рўйхат!$B:$B,$C440)</f>
        <v/>
      </c>
      <c r="BY440" s="35">
        <f>SUMIFS(рўйхат!CJ:CJ,рўйхат!$CY:$CY,$B$456,рўйхат!$B:$B,$C440)</f>
        <v/>
      </c>
      <c r="BZ440" s="36">
        <f>SUMIFS(рўйхат!CK:CK,рўйхат!$CY:$CY,$B$456,рўйхат!$B:$B,$C440)</f>
        <v/>
      </c>
      <c r="CA440" s="35">
        <f>SUMIFS(рўйхат!CL:CL,рўйхат!$CY:$CY,$B$456,рўйхат!$B:$B,$C440)</f>
        <v/>
      </c>
      <c r="CB440" s="36">
        <f>SUMIFS(рўйхат!CM:CM,рўйхат!$CY:$CY,$B$456,рўйхат!$B:$B,$C440)</f>
        <v/>
      </c>
      <c r="CC440" s="35">
        <f>SUMIFS(рўйхат!CN:CN,рўйхат!$CY:$CY,$B$456,рўйхат!$B:$B,$C440)</f>
        <v/>
      </c>
      <c r="CD440" s="36">
        <f>SUMIFS(рўйхат!CO:CO,рўйхат!$CY:$CY,$B$456,рўйхат!$B:$B,$C440)</f>
        <v/>
      </c>
      <c r="CE440" s="77">
        <f>IFERROR(BE440/(Q440+BE440),0)</f>
        <v/>
      </c>
      <c r="CF440" s="78">
        <f>IFERROR(BF440/(R440+BF440),0)</f>
        <v/>
      </c>
      <c r="CG440" s="8">
        <f>COUNTIFS(B:B,B440)</f>
        <v/>
      </c>
    </row>
    <row r="441" hidden="1" outlineLevel="1" ht="17.1" customFormat="1" customHeight="1" s="8">
      <c r="A441" s="15" t="n"/>
      <c r="B441" s="50" t="n">
        <v>17</v>
      </c>
      <c r="C441" s="66" t="inlineStr">
        <is>
          <t>Миллий антидопинг агентлиги</t>
        </is>
      </c>
      <c r="D441" s="16" t="n"/>
      <c r="E441" s="35">
        <f>SUMIFS(рўйхат!F:F,рўйхат!$CY:$CY,$B$456,рўйхат!$B:$B,$C441)</f>
        <v/>
      </c>
      <c r="F441" s="36">
        <f>SUMIFS(рўйхат!G:G,рўйхат!$CY:$CY,$B$456,рўйхат!$B:$B,$C441)</f>
        <v/>
      </c>
      <c r="G441" s="35">
        <f>SUMIFS(рўйхат!H:H,рўйхат!$CY:$CY,$B$456,рўйхат!$B:$B,$C441)</f>
        <v/>
      </c>
      <c r="H441" s="36">
        <f>SUMIFS(рўйхат!I:I,рўйхат!$CY:$CY,$B$456,рўйхат!$B:$B,$C441)</f>
        <v/>
      </c>
      <c r="I441" s="35">
        <f>SUMIFS(рўйхат!J:J,рўйхат!$CY:$CY,$B$456,рўйхат!$B:$B,$C441)</f>
        <v/>
      </c>
      <c r="J441" s="36">
        <f>SUMIFS(рўйхат!K:K,рўйхат!$CY:$CY,$B$456,рўйхат!$B:$B,$C441)</f>
        <v/>
      </c>
      <c r="K441" s="35">
        <f>SUMIFS(рўйхат!L:L,рўйхат!$CY:$CY,$B$456,рўйхат!$B:$B,$C441)</f>
        <v/>
      </c>
      <c r="L441" s="36">
        <f>SUMIFS(рўйхат!M:M,рўйхат!$CY:$CY,$B$456,рўйхат!$B:$B,$C441)</f>
        <v/>
      </c>
      <c r="M441" s="35">
        <f>SUMIFS(рўйхат!N:N,рўйхат!$CY:$CY,$B$456,рўйхат!$B:$B,$C441)</f>
        <v/>
      </c>
      <c r="N441" s="36">
        <f>SUMIFS(рўйхат!O:O,рўйхат!$CY:$CY,$B$456,рўйхат!$B:$B,$C441)</f>
        <v/>
      </c>
      <c r="O441" s="34">
        <f>IFERROR(M441/E441,0)</f>
        <v/>
      </c>
      <c r="P441" s="34">
        <f>IFERROR(N441/F441,0)</f>
        <v/>
      </c>
      <c r="Q441" s="35">
        <f>SUMIFS(рўйхат!P:P,рўйхат!$CY:$CY,$B$456,рўйхат!$B:$B,$C441)</f>
        <v/>
      </c>
      <c r="R441" s="36">
        <f>SUMIFS(рўйхат!Q:Q,рўйхат!$CY:$CY,$B$456,рўйхат!$B:$B,$C441)</f>
        <v/>
      </c>
      <c r="S441" s="35">
        <f>SUMIFS(рўйхат!R:R,рўйхат!$CY:$CY,$B$456,рўйхат!$B:$B,$C441)</f>
        <v/>
      </c>
      <c r="T441" s="36">
        <f>SUMIFS(рўйхат!S:S,рўйхат!$CY:$CY,$B$456,рўйхат!$B:$B,$C441)</f>
        <v/>
      </c>
      <c r="U441" s="35">
        <f>SUMIFS(рўйхат!T:T,рўйхат!$CY:$CY,$B$456,рўйхат!$B:$B,$C441)</f>
        <v/>
      </c>
      <c r="V441" s="36">
        <f>SUMIFS(рўйхат!U:U,рўйхат!$CY:$CY,$B$456,рўйхат!$B:$B,$C441)</f>
        <v/>
      </c>
      <c r="W441" s="35">
        <f>SUMIFS(рўйхат!V:V,рўйхат!$CY:$CY,$B$456,рўйхат!$B:$B,$C441)</f>
        <v/>
      </c>
      <c r="X441" s="36">
        <f>SUMIFS(рўйхат!W:W,рўйхат!$CY:$CY,$B$456,рўйхат!$B:$B,$C441)</f>
        <v/>
      </c>
      <c r="Y441" s="35">
        <f>SUMIFS(рўйхат!X:X,рўйхат!$CY:$CY,$B$456,рўйхат!$B:$B,$C441)</f>
        <v/>
      </c>
      <c r="Z441" s="36">
        <f>SUMIFS(рўйхат!Y:Y,рўйхат!$CY:$CY,$B$456,рўйхат!$B:$B,$C441)</f>
        <v/>
      </c>
      <c r="AA441" s="35">
        <f>SUMIFS(рўйхат!Z:Z,рўйхат!$CY:$CY,$B$456,рўйхат!$B:$B,$C441)</f>
        <v/>
      </c>
      <c r="AB441" s="36">
        <f>SUMIFS(рўйхат!AA:AA,рўйхат!$CY:$CY,$B$456,рўйхат!$B:$B,$C441)</f>
        <v/>
      </c>
      <c r="AC441" s="35">
        <f>SUMIFS(рўйхат!AB:AB,рўйхат!$CY:$CY,$B$456,рўйхат!$B:$B,$C441)</f>
        <v/>
      </c>
      <c r="AD441" s="36">
        <f>SUMIFS(рўйхат!AC:AC,рўйхат!$CY:$CY,$B$456,рўйхат!$B:$B,$C441)</f>
        <v/>
      </c>
      <c r="AE441" s="35">
        <f>SUMIFS(рўйхат!AD:AD,рўйхат!$CY:$CY,$B$456,рўйхат!$B:$B,$C441)</f>
        <v/>
      </c>
      <c r="AF441" s="36">
        <f>SUMIFS(рўйхат!AE:AE,рўйхат!$CY:$CY,$B$456,рўйхат!$B:$B,$C441)</f>
        <v/>
      </c>
      <c r="AG441" s="35">
        <f>SUMIFS(рўйхат!AH:AH,рўйхат!$CY:$CY,$B$456,рўйхат!$B:$B,$C441)</f>
        <v/>
      </c>
      <c r="AH441" s="36">
        <f>SUMIFS(рўйхат!AI:AI,рўйхат!$CY:$CY,$B$456,рўйхат!$B:$B,$C441)</f>
        <v/>
      </c>
      <c r="AI441" s="35">
        <f>SUMIFS(рўйхат!AJ:AJ,рўйхат!$CY:$CY,$B$456,рўйхат!$B:$B,$C441)</f>
        <v/>
      </c>
      <c r="AJ441" s="36">
        <f>SUMIFS(рўйхат!AK:AK,рўйхат!$CY:$CY,$B$456,рўйхат!$B:$B,$C441)</f>
        <v/>
      </c>
      <c r="AK441" s="35">
        <f>SUMIFS(рўйхат!AL:AL,рўйхат!$CY:$CY,$B$456,рўйхат!$B:$B,$C441)</f>
        <v/>
      </c>
      <c r="AL441" s="36">
        <f>SUMIFS(рўйхат!AM:AM,рўйхат!$CY:$CY,$B$456,рўйхат!$B:$B,$C441)</f>
        <v/>
      </c>
      <c r="AM441" s="77">
        <f>IFERROR(Q441/E441,0)</f>
        <v/>
      </c>
      <c r="AN441" s="77">
        <f>IFERROR(R441/F441,0)</f>
        <v/>
      </c>
      <c r="AO441" s="35">
        <f>SUMIFS(рўйхат!AX:AX,рўйхат!$CY:$CY,$B$456,рўйхат!$B:$B,$C441)</f>
        <v/>
      </c>
      <c r="AP441" s="36">
        <f>SUMIFS(рўйхат!AY:AY,рўйхат!$CY:$CY,$B$456,рўйхат!$B:$B,$C441)</f>
        <v/>
      </c>
      <c r="AQ441" s="35">
        <f>SUMIFS(рўйхат!AZ:AZ,рўйхат!$CY:$CY,$B$456,рўйхат!$B:$B,$C441)</f>
        <v/>
      </c>
      <c r="AR441" s="36">
        <f>SUMIFS(рўйхат!BA:BA,рўйхат!$CY:$CY,$B$456,рўйхат!$B:$B,$C441)</f>
        <v/>
      </c>
      <c r="AS441" s="35">
        <f>SUMIFS(рўйхат!BB:BB,рўйхат!$CY:$CY,$B$456,рўйхат!$B:$B,$C441)</f>
        <v/>
      </c>
      <c r="AT441" s="36">
        <f>SUMIFS(рўйхат!BC:BC,рўйхат!$CY:$CY,$B$456,рўйхат!$B:$B,$C441)</f>
        <v/>
      </c>
      <c r="AU441" s="35">
        <f>SUMIFS(рўйхат!BD:BD,рўйхат!$CY:$CY,$B$456,рўйхат!$B:$B,$C441)</f>
        <v/>
      </c>
      <c r="AV441" s="36">
        <f>SUMIFS(рўйхат!BE:BE,рўйхат!$CY:$CY,$B$456,рўйхат!$B:$B,$C441)</f>
        <v/>
      </c>
      <c r="AW441" s="35">
        <f>SUMIFS(рўйхат!BF:BF,рўйхат!$CY:$CY,$B$456,рўйхат!$B:$B,$C441)</f>
        <v/>
      </c>
      <c r="AX441" s="36">
        <f>SUMIFS(рўйхат!BG:BG,рўйхат!$CY:$CY,$B$456,рўйхат!$B:$B,$C441)</f>
        <v/>
      </c>
      <c r="AY441" s="35">
        <f>SUMIFS(рўйхат!BH:BH,рўйхат!$CY:$CY,$B$456,рўйхат!$B:$B,$C441)</f>
        <v/>
      </c>
      <c r="AZ441" s="36">
        <f>SUMIFS(рўйхат!BI:BI,рўйхат!$CY:$CY,$B$456,рўйхат!$B:$B,$C441)</f>
        <v/>
      </c>
      <c r="BA441" s="35">
        <f>SUMIFS(рўйхат!BJ:BJ,рўйхат!$CY:$CY,$B$456,рўйхат!$B:$B,$C441)</f>
        <v/>
      </c>
      <c r="BB441" s="36">
        <f>SUMIFS(рўйхат!BK:BK,рўйхат!$CY:$CY,$B$456,рўйхат!$B:$B,$C441)</f>
        <v/>
      </c>
      <c r="BC441" s="77">
        <f>IFERROR(AO441/E441,0)</f>
        <v/>
      </c>
      <c r="BD441" s="77">
        <f>IFERROR(AP441/F441,0)</f>
        <v/>
      </c>
      <c r="BE441" s="35">
        <f>SUMIFS(рўйхат!BL:BL,рўйхат!$CY:$CY,$B$456,рўйхат!$B:$B,$C441)</f>
        <v/>
      </c>
      <c r="BF441" s="36">
        <f>SUMIFS(рўйхат!BM:BM,рўйхат!$CY:$CY,$B$456,рўйхат!$B:$B,$C441)</f>
        <v/>
      </c>
      <c r="BG441" s="35">
        <f>SUMIFS(рўйхат!BN:BN,рўйхат!$CY:$CY,$B$456,рўйхат!$B:$B,$C441)</f>
        <v/>
      </c>
      <c r="BH441" s="36">
        <f>SUMIFS(рўйхат!BO:BO,рўйхат!$CY:$CY,$B$456,рўйхат!$B:$B,$C441)</f>
        <v/>
      </c>
      <c r="BI441" s="35">
        <f>SUMIFS(рўйхат!BP:BP,рўйхат!$CY:$CY,$B$456,рўйхат!$B:$B,$C441)</f>
        <v/>
      </c>
      <c r="BJ441" s="36">
        <f>SUMIFS(рўйхат!BQ:BQ,рўйхат!$CY:$CY,$B$456,рўйхат!$B:$B,$C441)</f>
        <v/>
      </c>
      <c r="BK441" s="35">
        <f>SUMIFS(рўйхат!BR:BR,рўйхат!$CY:$CY,$B$456,рўйхат!$B:$B,$C441)</f>
        <v/>
      </c>
      <c r="BL441" s="36">
        <f>SUMIFS(рўйхат!BS:BS,рўйхат!$CY:$CY,$B$456,рўйхат!$B:$B,$C441)</f>
        <v/>
      </c>
      <c r="BM441" s="35">
        <f>SUMIFS(рўйхат!BT:BT,рўйхат!$CY:$CY,$B$456,рўйхат!$B:$B,$C441)</f>
        <v/>
      </c>
      <c r="BN441" s="36">
        <f>SUMIFS(рўйхат!BU:BU,рўйхат!$CY:$CY,$B$456,рўйхат!$B:$B,$C441)</f>
        <v/>
      </c>
      <c r="BO441" s="35">
        <f>SUMIFS(рўйхат!BX:BX,рўйхат!$CY:$CY,$B$456,рўйхат!$B:$B,$C441)</f>
        <v/>
      </c>
      <c r="BP441" s="36">
        <f>SUMIFS(рўйхат!BY:BY,рўйхат!$CY:$CY,$B$456,рўйхат!$B:$B,$C441)</f>
        <v/>
      </c>
      <c r="BQ441" s="35">
        <f>SUMIFS(рўйхат!BZ:BZ,рўйхат!$CY:$CY,$B$456,рўйхат!$B:$B,$C441)</f>
        <v/>
      </c>
      <c r="BR441" s="36">
        <f>SUMIFS(рўйхат!CA:CA,рўйхат!$CY:$CY,$B$456,рўйхат!$B:$B,$C441)</f>
        <v/>
      </c>
      <c r="BS441" s="35">
        <f>SUMIFS(рўйхат!CB:CB,рўйхат!$CY:$CY,$B$456,рўйхат!$B:$B,$C441)</f>
        <v/>
      </c>
      <c r="BT441" s="36">
        <f>SUMIFS(рўйхат!CC:CC,рўйхат!$CY:$CY,$B$456,рўйхат!$B:$B,$C441)</f>
        <v/>
      </c>
      <c r="BU441" s="35">
        <f>SUMIFS(рўйхат!CD:CD,рўйхат!$CY:$CY,$B$456,рўйхат!$B:$B,$C441)</f>
        <v/>
      </c>
      <c r="BV441" s="36">
        <f>SUMIFS(рўйхат!CE:CE,рўйхат!$CY:$CY,$B$456,рўйхат!$B:$B,$C441)</f>
        <v/>
      </c>
      <c r="BW441" s="35">
        <f>SUMIFS(рўйхат!CH:CH,рўйхат!$CY:$CY,$B$456,рўйхат!$B:$B,$C441)</f>
        <v/>
      </c>
      <c r="BX441" s="36">
        <f>SUMIFS(рўйхат!CI:CI,рўйхат!$CY:$CY,$B$456,рўйхат!$B:$B,$C441)</f>
        <v/>
      </c>
      <c r="BY441" s="35">
        <f>SUMIFS(рўйхат!CJ:CJ,рўйхат!$CY:$CY,$B$456,рўйхат!$B:$B,$C441)</f>
        <v/>
      </c>
      <c r="BZ441" s="36">
        <f>SUMIFS(рўйхат!CK:CK,рўйхат!$CY:$CY,$B$456,рўйхат!$B:$B,$C441)</f>
        <v/>
      </c>
      <c r="CA441" s="35">
        <f>SUMIFS(рўйхат!CL:CL,рўйхат!$CY:$CY,$B$456,рўйхат!$B:$B,$C441)</f>
        <v/>
      </c>
      <c r="CB441" s="36">
        <f>SUMIFS(рўйхат!CM:CM,рўйхат!$CY:$CY,$B$456,рўйхат!$B:$B,$C441)</f>
        <v/>
      </c>
      <c r="CC441" s="35">
        <f>SUMIFS(рўйхат!CN:CN,рўйхат!$CY:$CY,$B$456,рўйхат!$B:$B,$C441)</f>
        <v/>
      </c>
      <c r="CD441" s="36">
        <f>SUMIFS(рўйхат!CO:CO,рўйхат!$CY:$CY,$B$456,рўйхат!$B:$B,$C441)</f>
        <v/>
      </c>
      <c r="CE441" s="77">
        <f>IFERROR(BE441/(Q441+BE441),0)</f>
        <v/>
      </c>
      <c r="CF441" s="78">
        <f>IFERROR(BF441/(R441+BF441),0)</f>
        <v/>
      </c>
      <c r="CG441" s="8">
        <f>COUNTIFS(B:B,B441)</f>
        <v/>
      </c>
    </row>
    <row r="442" hidden="1" outlineLevel="1" ht="17.1" customFormat="1" customHeight="1" s="8">
      <c r="A442" s="15" t="n"/>
      <c r="B442" s="50" t="n">
        <v>18</v>
      </c>
      <c r="C442" s="66" t="inlineStr">
        <is>
          <t>Олий таълим, фан ва инновациялар вазирлиги</t>
        </is>
      </c>
      <c r="D442" s="16" t="n"/>
      <c r="E442" s="35">
        <f>SUMIFS(рўйхат!F:F,рўйхат!$CY:$CY,$B$456,рўйхат!$B:$B,$C442)</f>
        <v/>
      </c>
      <c r="F442" s="36">
        <f>SUMIFS(рўйхат!G:G,рўйхат!$CY:$CY,$B$456,рўйхат!$B:$B,$C442)</f>
        <v/>
      </c>
      <c r="G442" s="35">
        <f>SUMIFS(рўйхат!H:H,рўйхат!$CY:$CY,$B$456,рўйхат!$B:$B,$C442)</f>
        <v/>
      </c>
      <c r="H442" s="36">
        <f>SUMIFS(рўйхат!I:I,рўйхат!$CY:$CY,$B$456,рўйхат!$B:$B,$C442)</f>
        <v/>
      </c>
      <c r="I442" s="35">
        <f>SUMIFS(рўйхат!J:J,рўйхат!$CY:$CY,$B$456,рўйхат!$B:$B,$C442)</f>
        <v/>
      </c>
      <c r="J442" s="36">
        <f>SUMIFS(рўйхат!K:K,рўйхат!$CY:$CY,$B$456,рўйхат!$B:$B,$C442)</f>
        <v/>
      </c>
      <c r="K442" s="35">
        <f>SUMIFS(рўйхат!L:L,рўйхат!$CY:$CY,$B$456,рўйхат!$B:$B,$C442)</f>
        <v/>
      </c>
      <c r="L442" s="36">
        <f>SUMIFS(рўйхат!M:M,рўйхат!$CY:$CY,$B$456,рўйхат!$B:$B,$C442)</f>
        <v/>
      </c>
      <c r="M442" s="35">
        <f>SUMIFS(рўйхат!N:N,рўйхат!$CY:$CY,$B$456,рўйхат!$B:$B,$C442)</f>
        <v/>
      </c>
      <c r="N442" s="36">
        <f>SUMIFS(рўйхат!O:O,рўйхат!$CY:$CY,$B$456,рўйхат!$B:$B,$C442)</f>
        <v/>
      </c>
      <c r="O442" s="34">
        <f>IFERROR(M442/E442,0)</f>
        <v/>
      </c>
      <c r="P442" s="34">
        <f>IFERROR(N442/F442,0)</f>
        <v/>
      </c>
      <c r="Q442" s="35">
        <f>SUMIFS(рўйхат!P:P,рўйхат!$CY:$CY,$B$456,рўйхат!$B:$B,$C442)</f>
        <v/>
      </c>
      <c r="R442" s="36">
        <f>SUMIFS(рўйхат!Q:Q,рўйхат!$CY:$CY,$B$456,рўйхат!$B:$B,$C442)</f>
        <v/>
      </c>
      <c r="S442" s="35">
        <f>SUMIFS(рўйхат!R:R,рўйхат!$CY:$CY,$B$456,рўйхат!$B:$B,$C442)</f>
        <v/>
      </c>
      <c r="T442" s="36">
        <f>SUMIFS(рўйхат!S:S,рўйхат!$CY:$CY,$B$456,рўйхат!$B:$B,$C442)</f>
        <v/>
      </c>
      <c r="U442" s="35">
        <f>SUMIFS(рўйхат!T:T,рўйхат!$CY:$CY,$B$456,рўйхат!$B:$B,$C442)</f>
        <v/>
      </c>
      <c r="V442" s="36">
        <f>SUMIFS(рўйхат!U:U,рўйхат!$CY:$CY,$B$456,рўйхат!$B:$B,$C442)</f>
        <v/>
      </c>
      <c r="W442" s="35">
        <f>SUMIFS(рўйхат!V:V,рўйхат!$CY:$CY,$B$456,рўйхат!$B:$B,$C442)</f>
        <v/>
      </c>
      <c r="X442" s="36">
        <f>SUMIFS(рўйхат!W:W,рўйхат!$CY:$CY,$B$456,рўйхат!$B:$B,$C442)</f>
        <v/>
      </c>
      <c r="Y442" s="35">
        <f>SUMIFS(рўйхат!X:X,рўйхат!$CY:$CY,$B$456,рўйхат!$B:$B,$C442)</f>
        <v/>
      </c>
      <c r="Z442" s="36">
        <f>SUMIFS(рўйхат!Y:Y,рўйхат!$CY:$CY,$B$456,рўйхат!$B:$B,$C442)</f>
        <v/>
      </c>
      <c r="AA442" s="35">
        <f>SUMIFS(рўйхат!Z:Z,рўйхат!$CY:$CY,$B$456,рўйхат!$B:$B,$C442)</f>
        <v/>
      </c>
      <c r="AB442" s="36">
        <f>SUMIFS(рўйхат!AA:AA,рўйхат!$CY:$CY,$B$456,рўйхат!$B:$B,$C442)</f>
        <v/>
      </c>
      <c r="AC442" s="35">
        <f>SUMIFS(рўйхат!AB:AB,рўйхат!$CY:$CY,$B$456,рўйхат!$B:$B,$C442)</f>
        <v/>
      </c>
      <c r="AD442" s="36">
        <f>SUMIFS(рўйхат!AC:AC,рўйхат!$CY:$CY,$B$456,рўйхат!$B:$B,$C442)</f>
        <v/>
      </c>
      <c r="AE442" s="35">
        <f>SUMIFS(рўйхат!AD:AD,рўйхат!$CY:$CY,$B$456,рўйхат!$B:$B,$C442)</f>
        <v/>
      </c>
      <c r="AF442" s="36">
        <f>SUMIFS(рўйхат!AE:AE,рўйхат!$CY:$CY,$B$456,рўйхат!$B:$B,$C442)</f>
        <v/>
      </c>
      <c r="AG442" s="35">
        <f>SUMIFS(рўйхат!AH:AH,рўйхат!$CY:$CY,$B$456,рўйхат!$B:$B,$C442)</f>
        <v/>
      </c>
      <c r="AH442" s="36">
        <f>SUMIFS(рўйхат!AI:AI,рўйхат!$CY:$CY,$B$456,рўйхат!$B:$B,$C442)</f>
        <v/>
      </c>
      <c r="AI442" s="35">
        <f>SUMIFS(рўйхат!AJ:AJ,рўйхат!$CY:$CY,$B$456,рўйхат!$B:$B,$C442)</f>
        <v/>
      </c>
      <c r="AJ442" s="36">
        <f>SUMIFS(рўйхат!AK:AK,рўйхат!$CY:$CY,$B$456,рўйхат!$B:$B,$C442)</f>
        <v/>
      </c>
      <c r="AK442" s="35">
        <f>SUMIFS(рўйхат!AL:AL,рўйхат!$CY:$CY,$B$456,рўйхат!$B:$B,$C442)</f>
        <v/>
      </c>
      <c r="AL442" s="36">
        <f>SUMIFS(рўйхат!AM:AM,рўйхат!$CY:$CY,$B$456,рўйхат!$B:$B,$C442)</f>
        <v/>
      </c>
      <c r="AM442" s="77">
        <f>IFERROR(Q442/E442,0)</f>
        <v/>
      </c>
      <c r="AN442" s="77">
        <f>IFERROR(R442/F442,0)</f>
        <v/>
      </c>
      <c r="AO442" s="35">
        <f>SUMIFS(рўйхат!AX:AX,рўйхат!$CY:$CY,$B$456,рўйхат!$B:$B,$C442)</f>
        <v/>
      </c>
      <c r="AP442" s="36">
        <f>SUMIFS(рўйхат!AY:AY,рўйхат!$CY:$CY,$B$456,рўйхат!$B:$B,$C442)</f>
        <v/>
      </c>
      <c r="AQ442" s="35">
        <f>SUMIFS(рўйхат!AZ:AZ,рўйхат!$CY:$CY,$B$456,рўйхат!$B:$B,$C442)</f>
        <v/>
      </c>
      <c r="AR442" s="36">
        <f>SUMIFS(рўйхат!BA:BA,рўйхат!$CY:$CY,$B$456,рўйхат!$B:$B,$C442)</f>
        <v/>
      </c>
      <c r="AS442" s="35">
        <f>SUMIFS(рўйхат!BB:BB,рўйхат!$CY:$CY,$B$456,рўйхат!$B:$B,$C442)</f>
        <v/>
      </c>
      <c r="AT442" s="36">
        <f>SUMIFS(рўйхат!BC:BC,рўйхат!$CY:$CY,$B$456,рўйхат!$B:$B,$C442)</f>
        <v/>
      </c>
      <c r="AU442" s="35">
        <f>SUMIFS(рўйхат!BD:BD,рўйхат!$CY:$CY,$B$456,рўйхат!$B:$B,$C442)</f>
        <v/>
      </c>
      <c r="AV442" s="36">
        <f>SUMIFS(рўйхат!BE:BE,рўйхат!$CY:$CY,$B$456,рўйхат!$B:$B,$C442)</f>
        <v/>
      </c>
      <c r="AW442" s="35">
        <f>SUMIFS(рўйхат!BF:BF,рўйхат!$CY:$CY,$B$456,рўйхат!$B:$B,$C442)</f>
        <v/>
      </c>
      <c r="AX442" s="36">
        <f>SUMIFS(рўйхат!BG:BG,рўйхат!$CY:$CY,$B$456,рўйхат!$B:$B,$C442)</f>
        <v/>
      </c>
      <c r="AY442" s="35">
        <f>SUMIFS(рўйхат!BH:BH,рўйхат!$CY:$CY,$B$456,рўйхат!$B:$B,$C442)</f>
        <v/>
      </c>
      <c r="AZ442" s="36">
        <f>SUMIFS(рўйхат!BI:BI,рўйхат!$CY:$CY,$B$456,рўйхат!$B:$B,$C442)</f>
        <v/>
      </c>
      <c r="BA442" s="35">
        <f>SUMIFS(рўйхат!BJ:BJ,рўйхат!$CY:$CY,$B$456,рўйхат!$B:$B,$C442)</f>
        <v/>
      </c>
      <c r="BB442" s="36">
        <f>SUMIFS(рўйхат!BK:BK,рўйхат!$CY:$CY,$B$456,рўйхат!$B:$B,$C442)</f>
        <v/>
      </c>
      <c r="BC442" s="77">
        <f>IFERROR(AO442/E442,0)</f>
        <v/>
      </c>
      <c r="BD442" s="77">
        <f>IFERROR(AP442/F442,0)</f>
        <v/>
      </c>
      <c r="BE442" s="35">
        <f>SUMIFS(рўйхат!BL:BL,рўйхат!$CY:$CY,$B$456,рўйхат!$B:$B,$C442)</f>
        <v/>
      </c>
      <c r="BF442" s="36">
        <f>SUMIFS(рўйхат!BM:BM,рўйхат!$CY:$CY,$B$456,рўйхат!$B:$B,$C442)</f>
        <v/>
      </c>
      <c r="BG442" s="35">
        <f>SUMIFS(рўйхат!BN:BN,рўйхат!$CY:$CY,$B$456,рўйхат!$B:$B,$C442)</f>
        <v/>
      </c>
      <c r="BH442" s="36">
        <f>SUMIFS(рўйхат!BO:BO,рўйхат!$CY:$CY,$B$456,рўйхат!$B:$B,$C442)</f>
        <v/>
      </c>
      <c r="BI442" s="35">
        <f>SUMIFS(рўйхат!BP:BP,рўйхат!$CY:$CY,$B$456,рўйхат!$B:$B,$C442)</f>
        <v/>
      </c>
      <c r="BJ442" s="36">
        <f>SUMIFS(рўйхат!BQ:BQ,рўйхат!$CY:$CY,$B$456,рўйхат!$B:$B,$C442)</f>
        <v/>
      </c>
      <c r="BK442" s="35">
        <f>SUMIFS(рўйхат!BR:BR,рўйхат!$CY:$CY,$B$456,рўйхат!$B:$B,$C442)</f>
        <v/>
      </c>
      <c r="BL442" s="36">
        <f>SUMIFS(рўйхат!BS:BS,рўйхат!$CY:$CY,$B$456,рўйхат!$B:$B,$C442)</f>
        <v/>
      </c>
      <c r="BM442" s="35">
        <f>SUMIFS(рўйхат!BT:BT,рўйхат!$CY:$CY,$B$456,рўйхат!$B:$B,$C442)</f>
        <v/>
      </c>
      <c r="BN442" s="36">
        <f>SUMIFS(рўйхат!BU:BU,рўйхат!$CY:$CY,$B$456,рўйхат!$B:$B,$C442)</f>
        <v/>
      </c>
      <c r="BO442" s="35">
        <f>SUMIFS(рўйхат!BX:BX,рўйхат!$CY:$CY,$B$456,рўйхат!$B:$B,$C442)</f>
        <v/>
      </c>
      <c r="BP442" s="36">
        <f>SUMIFS(рўйхат!BY:BY,рўйхат!$CY:$CY,$B$456,рўйхат!$B:$B,$C442)</f>
        <v/>
      </c>
      <c r="BQ442" s="35">
        <f>SUMIFS(рўйхат!BZ:BZ,рўйхат!$CY:$CY,$B$456,рўйхат!$B:$B,$C442)</f>
        <v/>
      </c>
      <c r="BR442" s="36">
        <f>SUMIFS(рўйхат!CA:CA,рўйхат!$CY:$CY,$B$456,рўйхат!$B:$B,$C442)</f>
        <v/>
      </c>
      <c r="BS442" s="35">
        <f>SUMIFS(рўйхат!CB:CB,рўйхат!$CY:$CY,$B$456,рўйхат!$B:$B,$C442)</f>
        <v/>
      </c>
      <c r="BT442" s="36">
        <f>SUMIFS(рўйхат!CC:CC,рўйхат!$CY:$CY,$B$456,рўйхат!$B:$B,$C442)</f>
        <v/>
      </c>
      <c r="BU442" s="35">
        <f>SUMIFS(рўйхат!CD:CD,рўйхат!$CY:$CY,$B$456,рўйхат!$B:$B,$C442)</f>
        <v/>
      </c>
      <c r="BV442" s="36">
        <f>SUMIFS(рўйхат!CE:CE,рўйхат!$CY:$CY,$B$456,рўйхат!$B:$B,$C442)</f>
        <v/>
      </c>
      <c r="BW442" s="35">
        <f>SUMIFS(рўйхат!CH:CH,рўйхат!$CY:$CY,$B$456,рўйхат!$B:$B,$C442)</f>
        <v/>
      </c>
      <c r="BX442" s="36">
        <f>SUMIFS(рўйхат!CI:CI,рўйхат!$CY:$CY,$B$456,рўйхат!$B:$B,$C442)</f>
        <v/>
      </c>
      <c r="BY442" s="35">
        <f>SUMIFS(рўйхат!CJ:CJ,рўйхат!$CY:$CY,$B$456,рўйхат!$B:$B,$C442)</f>
        <v/>
      </c>
      <c r="BZ442" s="36">
        <f>SUMIFS(рўйхат!CK:CK,рўйхат!$CY:$CY,$B$456,рўйхат!$B:$B,$C442)</f>
        <v/>
      </c>
      <c r="CA442" s="35">
        <f>SUMIFS(рўйхат!CL:CL,рўйхат!$CY:$CY,$B$456,рўйхат!$B:$B,$C442)</f>
        <v/>
      </c>
      <c r="CB442" s="36">
        <f>SUMIFS(рўйхат!CM:CM,рўйхат!$CY:$CY,$B$456,рўйхат!$B:$B,$C442)</f>
        <v/>
      </c>
      <c r="CC442" s="35">
        <f>SUMIFS(рўйхат!CN:CN,рўйхат!$CY:$CY,$B$456,рўйхат!$B:$B,$C442)</f>
        <v/>
      </c>
      <c r="CD442" s="36">
        <f>SUMIFS(рўйхат!CO:CO,рўйхат!$CY:$CY,$B$456,рўйхат!$B:$B,$C442)</f>
        <v/>
      </c>
      <c r="CE442" s="77">
        <f>IFERROR(BE442/(Q442+BE442),0)</f>
        <v/>
      </c>
      <c r="CF442" s="78">
        <f>IFERROR(BF442/(R442+BF442),0)</f>
        <v/>
      </c>
      <c r="CG442" s="8">
        <f>COUNTIFS(B:B,B442)</f>
        <v/>
      </c>
    </row>
    <row r="443" hidden="1" outlineLevel="1" ht="33.95" customFormat="1" customHeight="1" s="8">
      <c r="A443" s="15" t="n"/>
      <c r="B443" s="50" t="n">
        <v>19</v>
      </c>
      <c r="C443" s="66" t="inlineStr">
        <is>
          <t>Президент ҳузуридаги Ижтимоий ҳимоя миллий агентлиги</t>
        </is>
      </c>
      <c r="D443" s="16" t="n"/>
      <c r="E443" s="35">
        <f>SUMIFS(рўйхат!F:F,рўйхат!$CY:$CY,$B$456,рўйхат!$B:$B,$C443)</f>
        <v/>
      </c>
      <c r="F443" s="36">
        <f>SUMIFS(рўйхат!G:G,рўйхат!$CY:$CY,$B$456,рўйхат!$B:$B,$C443)</f>
        <v/>
      </c>
      <c r="G443" s="35">
        <f>SUMIFS(рўйхат!H:H,рўйхат!$CY:$CY,$B$456,рўйхат!$B:$B,$C443)</f>
        <v/>
      </c>
      <c r="H443" s="36">
        <f>SUMIFS(рўйхат!I:I,рўйхат!$CY:$CY,$B$456,рўйхат!$B:$B,$C443)</f>
        <v/>
      </c>
      <c r="I443" s="35">
        <f>SUMIFS(рўйхат!J:J,рўйхат!$CY:$CY,$B$456,рўйхат!$B:$B,$C443)</f>
        <v/>
      </c>
      <c r="J443" s="36">
        <f>SUMIFS(рўйхат!K:K,рўйхат!$CY:$CY,$B$456,рўйхат!$B:$B,$C443)</f>
        <v/>
      </c>
      <c r="K443" s="35">
        <f>SUMIFS(рўйхат!L:L,рўйхат!$CY:$CY,$B$456,рўйхат!$B:$B,$C443)</f>
        <v/>
      </c>
      <c r="L443" s="36">
        <f>SUMIFS(рўйхат!M:M,рўйхат!$CY:$CY,$B$456,рўйхат!$B:$B,$C443)</f>
        <v/>
      </c>
      <c r="M443" s="35">
        <f>SUMIFS(рўйхат!N:N,рўйхат!$CY:$CY,$B$456,рўйхат!$B:$B,$C443)</f>
        <v/>
      </c>
      <c r="N443" s="36">
        <f>SUMIFS(рўйхат!O:O,рўйхат!$CY:$CY,$B$456,рўйхат!$B:$B,$C443)</f>
        <v/>
      </c>
      <c r="O443" s="34">
        <f>IFERROR(M443/E443,0)</f>
        <v/>
      </c>
      <c r="P443" s="34">
        <f>IFERROR(N443/F443,0)</f>
        <v/>
      </c>
      <c r="Q443" s="35">
        <f>SUMIFS(рўйхат!P:P,рўйхат!$CY:$CY,$B$456,рўйхат!$B:$B,$C443)</f>
        <v/>
      </c>
      <c r="R443" s="36">
        <f>SUMIFS(рўйхат!Q:Q,рўйхат!$CY:$CY,$B$456,рўйхат!$B:$B,$C443)</f>
        <v/>
      </c>
      <c r="S443" s="35">
        <f>SUMIFS(рўйхат!R:R,рўйхат!$CY:$CY,$B$456,рўйхат!$B:$B,$C443)</f>
        <v/>
      </c>
      <c r="T443" s="36">
        <f>SUMIFS(рўйхат!S:S,рўйхат!$CY:$CY,$B$456,рўйхат!$B:$B,$C443)</f>
        <v/>
      </c>
      <c r="U443" s="35">
        <f>SUMIFS(рўйхат!T:T,рўйхат!$CY:$CY,$B$456,рўйхат!$B:$B,$C443)</f>
        <v/>
      </c>
      <c r="V443" s="36">
        <f>SUMIFS(рўйхат!U:U,рўйхат!$CY:$CY,$B$456,рўйхат!$B:$B,$C443)</f>
        <v/>
      </c>
      <c r="W443" s="35">
        <f>SUMIFS(рўйхат!V:V,рўйхат!$CY:$CY,$B$456,рўйхат!$B:$B,$C443)</f>
        <v/>
      </c>
      <c r="X443" s="36">
        <f>SUMIFS(рўйхат!W:W,рўйхат!$CY:$CY,$B$456,рўйхат!$B:$B,$C443)</f>
        <v/>
      </c>
      <c r="Y443" s="35">
        <f>SUMIFS(рўйхат!X:X,рўйхат!$CY:$CY,$B$456,рўйхат!$B:$B,$C443)</f>
        <v/>
      </c>
      <c r="Z443" s="36">
        <f>SUMIFS(рўйхат!Y:Y,рўйхат!$CY:$CY,$B$456,рўйхат!$B:$B,$C443)</f>
        <v/>
      </c>
      <c r="AA443" s="35">
        <f>SUMIFS(рўйхат!Z:Z,рўйхат!$CY:$CY,$B$456,рўйхат!$B:$B,$C443)</f>
        <v/>
      </c>
      <c r="AB443" s="36">
        <f>SUMIFS(рўйхат!AA:AA,рўйхат!$CY:$CY,$B$456,рўйхат!$B:$B,$C443)</f>
        <v/>
      </c>
      <c r="AC443" s="35">
        <f>SUMIFS(рўйхат!AB:AB,рўйхат!$CY:$CY,$B$456,рўйхат!$B:$B,$C443)</f>
        <v/>
      </c>
      <c r="AD443" s="36">
        <f>SUMIFS(рўйхат!AC:AC,рўйхат!$CY:$CY,$B$456,рўйхат!$B:$B,$C443)</f>
        <v/>
      </c>
      <c r="AE443" s="35">
        <f>SUMIFS(рўйхат!AD:AD,рўйхат!$CY:$CY,$B$456,рўйхат!$B:$B,$C443)</f>
        <v/>
      </c>
      <c r="AF443" s="36">
        <f>SUMIFS(рўйхат!AE:AE,рўйхат!$CY:$CY,$B$456,рўйхат!$B:$B,$C443)</f>
        <v/>
      </c>
      <c r="AG443" s="35">
        <f>SUMIFS(рўйхат!AH:AH,рўйхат!$CY:$CY,$B$456,рўйхат!$B:$B,$C443)</f>
        <v/>
      </c>
      <c r="AH443" s="36">
        <f>SUMIFS(рўйхат!AI:AI,рўйхат!$CY:$CY,$B$456,рўйхат!$B:$B,$C443)</f>
        <v/>
      </c>
      <c r="AI443" s="35">
        <f>SUMIFS(рўйхат!AJ:AJ,рўйхат!$CY:$CY,$B$456,рўйхат!$B:$B,$C443)</f>
        <v/>
      </c>
      <c r="AJ443" s="36">
        <f>SUMIFS(рўйхат!AK:AK,рўйхат!$CY:$CY,$B$456,рўйхат!$B:$B,$C443)</f>
        <v/>
      </c>
      <c r="AK443" s="35">
        <f>SUMIFS(рўйхат!AL:AL,рўйхат!$CY:$CY,$B$456,рўйхат!$B:$B,$C443)</f>
        <v/>
      </c>
      <c r="AL443" s="36">
        <f>SUMIFS(рўйхат!AM:AM,рўйхат!$CY:$CY,$B$456,рўйхат!$B:$B,$C443)</f>
        <v/>
      </c>
      <c r="AM443" s="77">
        <f>IFERROR(Q443/E443,0)</f>
        <v/>
      </c>
      <c r="AN443" s="77">
        <f>IFERROR(R443/F443,0)</f>
        <v/>
      </c>
      <c r="AO443" s="35">
        <f>SUMIFS(рўйхат!AX:AX,рўйхат!$CY:$CY,$B$456,рўйхат!$B:$B,$C443)</f>
        <v/>
      </c>
      <c r="AP443" s="36">
        <f>SUMIFS(рўйхат!AY:AY,рўйхат!$CY:$CY,$B$456,рўйхат!$B:$B,$C443)</f>
        <v/>
      </c>
      <c r="AQ443" s="35">
        <f>SUMIFS(рўйхат!AZ:AZ,рўйхат!$CY:$CY,$B$456,рўйхат!$B:$B,$C443)</f>
        <v/>
      </c>
      <c r="AR443" s="36">
        <f>SUMIFS(рўйхат!BA:BA,рўйхат!$CY:$CY,$B$456,рўйхат!$B:$B,$C443)</f>
        <v/>
      </c>
      <c r="AS443" s="35">
        <f>SUMIFS(рўйхат!BB:BB,рўйхат!$CY:$CY,$B$456,рўйхат!$B:$B,$C443)</f>
        <v/>
      </c>
      <c r="AT443" s="36">
        <f>SUMIFS(рўйхат!BC:BC,рўйхат!$CY:$CY,$B$456,рўйхат!$B:$B,$C443)</f>
        <v/>
      </c>
      <c r="AU443" s="35">
        <f>SUMIFS(рўйхат!BD:BD,рўйхат!$CY:$CY,$B$456,рўйхат!$B:$B,$C443)</f>
        <v/>
      </c>
      <c r="AV443" s="36">
        <f>SUMIFS(рўйхат!BE:BE,рўйхат!$CY:$CY,$B$456,рўйхат!$B:$B,$C443)</f>
        <v/>
      </c>
      <c r="AW443" s="35">
        <f>SUMIFS(рўйхат!BF:BF,рўйхат!$CY:$CY,$B$456,рўйхат!$B:$B,$C443)</f>
        <v/>
      </c>
      <c r="AX443" s="36">
        <f>SUMIFS(рўйхат!BG:BG,рўйхат!$CY:$CY,$B$456,рўйхат!$B:$B,$C443)</f>
        <v/>
      </c>
      <c r="AY443" s="35">
        <f>SUMIFS(рўйхат!BH:BH,рўйхат!$CY:$CY,$B$456,рўйхат!$B:$B,$C443)</f>
        <v/>
      </c>
      <c r="AZ443" s="36">
        <f>SUMIFS(рўйхат!BI:BI,рўйхат!$CY:$CY,$B$456,рўйхат!$B:$B,$C443)</f>
        <v/>
      </c>
      <c r="BA443" s="35">
        <f>SUMIFS(рўйхат!BJ:BJ,рўйхат!$CY:$CY,$B$456,рўйхат!$B:$B,$C443)</f>
        <v/>
      </c>
      <c r="BB443" s="36">
        <f>SUMIFS(рўйхат!BK:BK,рўйхат!$CY:$CY,$B$456,рўйхат!$B:$B,$C443)</f>
        <v/>
      </c>
      <c r="BC443" s="77">
        <f>IFERROR(AO443/E443,0)</f>
        <v/>
      </c>
      <c r="BD443" s="77">
        <f>IFERROR(AP443/F443,0)</f>
        <v/>
      </c>
      <c r="BE443" s="35">
        <f>SUMIFS(рўйхат!BL:BL,рўйхат!$CY:$CY,$B$456,рўйхат!$B:$B,$C443)</f>
        <v/>
      </c>
      <c r="BF443" s="36">
        <f>SUMIFS(рўйхат!BM:BM,рўйхат!$CY:$CY,$B$456,рўйхат!$B:$B,$C443)</f>
        <v/>
      </c>
      <c r="BG443" s="35">
        <f>SUMIFS(рўйхат!BN:BN,рўйхат!$CY:$CY,$B$456,рўйхат!$B:$B,$C443)</f>
        <v/>
      </c>
      <c r="BH443" s="36">
        <f>SUMIFS(рўйхат!BO:BO,рўйхат!$CY:$CY,$B$456,рўйхат!$B:$B,$C443)</f>
        <v/>
      </c>
      <c r="BI443" s="35">
        <f>SUMIFS(рўйхат!BP:BP,рўйхат!$CY:$CY,$B$456,рўйхат!$B:$B,$C443)</f>
        <v/>
      </c>
      <c r="BJ443" s="36">
        <f>SUMIFS(рўйхат!BQ:BQ,рўйхат!$CY:$CY,$B$456,рўйхат!$B:$B,$C443)</f>
        <v/>
      </c>
      <c r="BK443" s="35">
        <f>SUMIFS(рўйхат!BR:BR,рўйхат!$CY:$CY,$B$456,рўйхат!$B:$B,$C443)</f>
        <v/>
      </c>
      <c r="BL443" s="36">
        <f>SUMIFS(рўйхат!BS:BS,рўйхат!$CY:$CY,$B$456,рўйхат!$B:$B,$C443)</f>
        <v/>
      </c>
      <c r="BM443" s="35">
        <f>SUMIFS(рўйхат!BT:BT,рўйхат!$CY:$CY,$B$456,рўйхат!$B:$B,$C443)</f>
        <v/>
      </c>
      <c r="BN443" s="36">
        <f>SUMIFS(рўйхат!BU:BU,рўйхат!$CY:$CY,$B$456,рўйхат!$B:$B,$C443)</f>
        <v/>
      </c>
      <c r="BO443" s="35">
        <f>SUMIFS(рўйхат!BX:BX,рўйхат!$CY:$CY,$B$456,рўйхат!$B:$B,$C443)</f>
        <v/>
      </c>
      <c r="BP443" s="36">
        <f>SUMIFS(рўйхат!BY:BY,рўйхат!$CY:$CY,$B$456,рўйхат!$B:$B,$C443)</f>
        <v/>
      </c>
      <c r="BQ443" s="35">
        <f>SUMIFS(рўйхат!BZ:BZ,рўйхат!$CY:$CY,$B$456,рўйхат!$B:$B,$C443)</f>
        <v/>
      </c>
      <c r="BR443" s="36">
        <f>SUMIFS(рўйхат!CA:CA,рўйхат!$CY:$CY,$B$456,рўйхат!$B:$B,$C443)</f>
        <v/>
      </c>
      <c r="BS443" s="35">
        <f>SUMIFS(рўйхат!CB:CB,рўйхат!$CY:$CY,$B$456,рўйхат!$B:$B,$C443)</f>
        <v/>
      </c>
      <c r="BT443" s="36">
        <f>SUMIFS(рўйхат!CC:CC,рўйхат!$CY:$CY,$B$456,рўйхат!$B:$B,$C443)</f>
        <v/>
      </c>
      <c r="BU443" s="35">
        <f>SUMIFS(рўйхат!CD:CD,рўйхат!$CY:$CY,$B$456,рўйхат!$B:$B,$C443)</f>
        <v/>
      </c>
      <c r="BV443" s="36">
        <f>SUMIFS(рўйхат!CE:CE,рўйхат!$CY:$CY,$B$456,рўйхат!$B:$B,$C443)</f>
        <v/>
      </c>
      <c r="BW443" s="35">
        <f>SUMIFS(рўйхат!CH:CH,рўйхат!$CY:$CY,$B$456,рўйхат!$B:$B,$C443)</f>
        <v/>
      </c>
      <c r="BX443" s="36">
        <f>SUMIFS(рўйхат!CI:CI,рўйхат!$CY:$CY,$B$456,рўйхат!$B:$B,$C443)</f>
        <v/>
      </c>
      <c r="BY443" s="35">
        <f>SUMIFS(рўйхат!CJ:CJ,рўйхат!$CY:$CY,$B$456,рўйхат!$B:$B,$C443)</f>
        <v/>
      </c>
      <c r="BZ443" s="36">
        <f>SUMIFS(рўйхат!CK:CK,рўйхат!$CY:$CY,$B$456,рўйхат!$B:$B,$C443)</f>
        <v/>
      </c>
      <c r="CA443" s="35">
        <f>SUMIFS(рўйхат!CL:CL,рўйхат!$CY:$CY,$B$456,рўйхат!$B:$B,$C443)</f>
        <v/>
      </c>
      <c r="CB443" s="36">
        <f>SUMIFS(рўйхат!CM:CM,рўйхат!$CY:$CY,$B$456,рўйхат!$B:$B,$C443)</f>
        <v/>
      </c>
      <c r="CC443" s="35">
        <f>SUMIFS(рўйхат!CN:CN,рўйхат!$CY:$CY,$B$456,рўйхат!$B:$B,$C443)</f>
        <v/>
      </c>
      <c r="CD443" s="36">
        <f>SUMIFS(рўйхат!CO:CO,рўйхат!$CY:$CY,$B$456,рўйхат!$B:$B,$C443)</f>
        <v/>
      </c>
      <c r="CE443" s="77">
        <f>IFERROR(BE443/(Q443+BE443),0)</f>
        <v/>
      </c>
      <c r="CF443" s="78">
        <f>IFERROR(BF443/(R443+BF443),0)</f>
        <v/>
      </c>
      <c r="CG443" s="8">
        <f>COUNTIFS(B:B,B443)</f>
        <v/>
      </c>
    </row>
    <row r="444" hidden="1" outlineLevel="1" ht="33.95" customFormat="1" customHeight="1" s="8">
      <c r="A444" s="15" t="n"/>
      <c r="B444" s="50" t="n">
        <v>20</v>
      </c>
      <c r="C444" s="66" t="inlineStr">
        <is>
          <t>Рақобатни ривожлантириш ва истеъмолчилар ҳуқуқларини ҳимоя қилиш қўмитаси</t>
        </is>
      </c>
      <c r="D444" s="16" t="n"/>
      <c r="E444" s="35">
        <f>SUMIFS(рўйхат!F:F,рўйхат!$CY:$CY,$B$456,рўйхат!$B:$B,$C444)</f>
        <v/>
      </c>
      <c r="F444" s="36">
        <f>SUMIFS(рўйхат!G:G,рўйхат!$CY:$CY,$B$456,рўйхат!$B:$B,$C444)</f>
        <v/>
      </c>
      <c r="G444" s="35">
        <f>SUMIFS(рўйхат!H:H,рўйхат!$CY:$CY,$B$456,рўйхат!$B:$B,$C444)</f>
        <v/>
      </c>
      <c r="H444" s="36">
        <f>SUMIFS(рўйхат!I:I,рўйхат!$CY:$CY,$B$456,рўйхат!$B:$B,$C444)</f>
        <v/>
      </c>
      <c r="I444" s="35">
        <f>SUMIFS(рўйхат!J:J,рўйхат!$CY:$CY,$B$456,рўйхат!$B:$B,$C444)</f>
        <v/>
      </c>
      <c r="J444" s="36">
        <f>SUMIFS(рўйхат!K:K,рўйхат!$CY:$CY,$B$456,рўйхат!$B:$B,$C444)</f>
        <v/>
      </c>
      <c r="K444" s="35">
        <f>SUMIFS(рўйхат!L:L,рўйхат!$CY:$CY,$B$456,рўйхат!$B:$B,$C444)</f>
        <v/>
      </c>
      <c r="L444" s="36">
        <f>SUMIFS(рўйхат!M:M,рўйхат!$CY:$CY,$B$456,рўйхат!$B:$B,$C444)</f>
        <v/>
      </c>
      <c r="M444" s="35">
        <f>SUMIFS(рўйхат!N:N,рўйхат!$CY:$CY,$B$456,рўйхат!$B:$B,$C444)</f>
        <v/>
      </c>
      <c r="N444" s="36">
        <f>SUMIFS(рўйхат!O:O,рўйхат!$CY:$CY,$B$456,рўйхат!$B:$B,$C444)</f>
        <v/>
      </c>
      <c r="O444" s="34">
        <f>IFERROR(M444/E444,0)</f>
        <v/>
      </c>
      <c r="P444" s="34">
        <f>IFERROR(N444/F444,0)</f>
        <v/>
      </c>
      <c r="Q444" s="35">
        <f>SUMIFS(рўйхат!P:P,рўйхат!$CY:$CY,$B$456,рўйхат!$B:$B,$C444)</f>
        <v/>
      </c>
      <c r="R444" s="36">
        <f>SUMIFS(рўйхат!Q:Q,рўйхат!$CY:$CY,$B$456,рўйхат!$B:$B,$C444)</f>
        <v/>
      </c>
      <c r="S444" s="35">
        <f>SUMIFS(рўйхат!R:R,рўйхат!$CY:$CY,$B$456,рўйхат!$B:$B,$C444)</f>
        <v/>
      </c>
      <c r="T444" s="36">
        <f>SUMIFS(рўйхат!S:S,рўйхат!$CY:$CY,$B$456,рўйхат!$B:$B,$C444)</f>
        <v/>
      </c>
      <c r="U444" s="35">
        <f>SUMIFS(рўйхат!T:T,рўйхат!$CY:$CY,$B$456,рўйхат!$B:$B,$C444)</f>
        <v/>
      </c>
      <c r="V444" s="36">
        <f>SUMIFS(рўйхат!U:U,рўйхат!$CY:$CY,$B$456,рўйхат!$B:$B,$C444)</f>
        <v/>
      </c>
      <c r="W444" s="35">
        <f>SUMIFS(рўйхат!V:V,рўйхат!$CY:$CY,$B$456,рўйхат!$B:$B,$C444)</f>
        <v/>
      </c>
      <c r="X444" s="36">
        <f>SUMIFS(рўйхат!W:W,рўйхат!$CY:$CY,$B$456,рўйхат!$B:$B,$C444)</f>
        <v/>
      </c>
      <c r="Y444" s="35">
        <f>SUMIFS(рўйхат!X:X,рўйхат!$CY:$CY,$B$456,рўйхат!$B:$B,$C444)</f>
        <v/>
      </c>
      <c r="Z444" s="36">
        <f>SUMIFS(рўйхат!Y:Y,рўйхат!$CY:$CY,$B$456,рўйхат!$B:$B,$C444)</f>
        <v/>
      </c>
      <c r="AA444" s="35">
        <f>SUMIFS(рўйхат!Z:Z,рўйхат!$CY:$CY,$B$456,рўйхат!$B:$B,$C444)</f>
        <v/>
      </c>
      <c r="AB444" s="36">
        <f>SUMIFS(рўйхат!AA:AA,рўйхат!$CY:$CY,$B$456,рўйхат!$B:$B,$C444)</f>
        <v/>
      </c>
      <c r="AC444" s="35">
        <f>SUMIFS(рўйхат!AB:AB,рўйхат!$CY:$CY,$B$456,рўйхат!$B:$B,$C444)</f>
        <v/>
      </c>
      <c r="AD444" s="36">
        <f>SUMIFS(рўйхат!AC:AC,рўйхат!$CY:$CY,$B$456,рўйхат!$B:$B,$C444)</f>
        <v/>
      </c>
      <c r="AE444" s="35">
        <f>SUMIFS(рўйхат!AD:AD,рўйхат!$CY:$CY,$B$456,рўйхат!$B:$B,$C444)</f>
        <v/>
      </c>
      <c r="AF444" s="36">
        <f>SUMIFS(рўйхат!AE:AE,рўйхат!$CY:$CY,$B$456,рўйхат!$B:$B,$C444)</f>
        <v/>
      </c>
      <c r="AG444" s="35">
        <f>SUMIFS(рўйхат!AH:AH,рўйхат!$CY:$CY,$B$456,рўйхат!$B:$B,$C444)</f>
        <v/>
      </c>
      <c r="AH444" s="36">
        <f>SUMIFS(рўйхат!AI:AI,рўйхат!$CY:$CY,$B$456,рўйхат!$B:$B,$C444)</f>
        <v/>
      </c>
      <c r="AI444" s="35">
        <f>SUMIFS(рўйхат!AJ:AJ,рўйхат!$CY:$CY,$B$456,рўйхат!$B:$B,$C444)</f>
        <v/>
      </c>
      <c r="AJ444" s="36">
        <f>SUMIFS(рўйхат!AK:AK,рўйхат!$CY:$CY,$B$456,рўйхат!$B:$B,$C444)</f>
        <v/>
      </c>
      <c r="AK444" s="35">
        <f>SUMIFS(рўйхат!AL:AL,рўйхат!$CY:$CY,$B$456,рўйхат!$B:$B,$C444)</f>
        <v/>
      </c>
      <c r="AL444" s="36">
        <f>SUMIFS(рўйхат!AM:AM,рўйхат!$CY:$CY,$B$456,рўйхат!$B:$B,$C444)</f>
        <v/>
      </c>
      <c r="AM444" s="77">
        <f>IFERROR(Q444/E444,0)</f>
        <v/>
      </c>
      <c r="AN444" s="77">
        <f>IFERROR(R444/F444,0)</f>
        <v/>
      </c>
      <c r="AO444" s="35">
        <f>SUMIFS(рўйхат!AX:AX,рўйхат!$CY:$CY,$B$456,рўйхат!$B:$B,$C444)</f>
        <v/>
      </c>
      <c r="AP444" s="36">
        <f>SUMIFS(рўйхат!AY:AY,рўйхат!$CY:$CY,$B$456,рўйхат!$B:$B,$C444)</f>
        <v/>
      </c>
      <c r="AQ444" s="35">
        <f>SUMIFS(рўйхат!AZ:AZ,рўйхат!$CY:$CY,$B$456,рўйхат!$B:$B,$C444)</f>
        <v/>
      </c>
      <c r="AR444" s="36">
        <f>SUMIFS(рўйхат!BA:BA,рўйхат!$CY:$CY,$B$456,рўйхат!$B:$B,$C444)</f>
        <v/>
      </c>
      <c r="AS444" s="35">
        <f>SUMIFS(рўйхат!BB:BB,рўйхат!$CY:$CY,$B$456,рўйхат!$B:$B,$C444)</f>
        <v/>
      </c>
      <c r="AT444" s="36">
        <f>SUMIFS(рўйхат!BC:BC,рўйхат!$CY:$CY,$B$456,рўйхат!$B:$B,$C444)</f>
        <v/>
      </c>
      <c r="AU444" s="35">
        <f>SUMIFS(рўйхат!BD:BD,рўйхат!$CY:$CY,$B$456,рўйхат!$B:$B,$C444)</f>
        <v/>
      </c>
      <c r="AV444" s="36">
        <f>SUMIFS(рўйхат!BE:BE,рўйхат!$CY:$CY,$B$456,рўйхат!$B:$B,$C444)</f>
        <v/>
      </c>
      <c r="AW444" s="35">
        <f>SUMIFS(рўйхат!BF:BF,рўйхат!$CY:$CY,$B$456,рўйхат!$B:$B,$C444)</f>
        <v/>
      </c>
      <c r="AX444" s="36">
        <f>SUMIFS(рўйхат!BG:BG,рўйхат!$CY:$CY,$B$456,рўйхат!$B:$B,$C444)</f>
        <v/>
      </c>
      <c r="AY444" s="35">
        <f>SUMIFS(рўйхат!BH:BH,рўйхат!$CY:$CY,$B$456,рўйхат!$B:$B,$C444)</f>
        <v/>
      </c>
      <c r="AZ444" s="36">
        <f>SUMIFS(рўйхат!BI:BI,рўйхат!$CY:$CY,$B$456,рўйхат!$B:$B,$C444)</f>
        <v/>
      </c>
      <c r="BA444" s="35">
        <f>SUMIFS(рўйхат!BJ:BJ,рўйхат!$CY:$CY,$B$456,рўйхат!$B:$B,$C444)</f>
        <v/>
      </c>
      <c r="BB444" s="36">
        <f>SUMIFS(рўйхат!BK:BK,рўйхат!$CY:$CY,$B$456,рўйхат!$B:$B,$C444)</f>
        <v/>
      </c>
      <c r="BC444" s="77">
        <f>IFERROR(AO444/E444,0)</f>
        <v/>
      </c>
      <c r="BD444" s="77">
        <f>IFERROR(AP444/F444,0)</f>
        <v/>
      </c>
      <c r="BE444" s="35">
        <f>SUMIFS(рўйхат!BL:BL,рўйхат!$CY:$CY,$B$456,рўйхат!$B:$B,$C444)</f>
        <v/>
      </c>
      <c r="BF444" s="36">
        <f>SUMIFS(рўйхат!BM:BM,рўйхат!$CY:$CY,$B$456,рўйхат!$B:$B,$C444)</f>
        <v/>
      </c>
      <c r="BG444" s="35">
        <f>SUMIFS(рўйхат!BN:BN,рўйхат!$CY:$CY,$B$456,рўйхат!$B:$B,$C444)</f>
        <v/>
      </c>
      <c r="BH444" s="36">
        <f>SUMIFS(рўйхат!BO:BO,рўйхат!$CY:$CY,$B$456,рўйхат!$B:$B,$C444)</f>
        <v/>
      </c>
      <c r="BI444" s="35">
        <f>SUMIFS(рўйхат!BP:BP,рўйхат!$CY:$CY,$B$456,рўйхат!$B:$B,$C444)</f>
        <v/>
      </c>
      <c r="BJ444" s="36">
        <f>SUMIFS(рўйхат!BQ:BQ,рўйхат!$CY:$CY,$B$456,рўйхат!$B:$B,$C444)</f>
        <v/>
      </c>
      <c r="BK444" s="35">
        <f>SUMIFS(рўйхат!BR:BR,рўйхат!$CY:$CY,$B$456,рўйхат!$B:$B,$C444)</f>
        <v/>
      </c>
      <c r="BL444" s="36">
        <f>SUMIFS(рўйхат!BS:BS,рўйхат!$CY:$CY,$B$456,рўйхат!$B:$B,$C444)</f>
        <v/>
      </c>
      <c r="BM444" s="35">
        <f>SUMIFS(рўйхат!BT:BT,рўйхат!$CY:$CY,$B$456,рўйхат!$B:$B,$C444)</f>
        <v/>
      </c>
      <c r="BN444" s="36">
        <f>SUMIFS(рўйхат!BU:BU,рўйхат!$CY:$CY,$B$456,рўйхат!$B:$B,$C444)</f>
        <v/>
      </c>
      <c r="BO444" s="35">
        <f>SUMIFS(рўйхат!BX:BX,рўйхат!$CY:$CY,$B$456,рўйхат!$B:$B,$C444)</f>
        <v/>
      </c>
      <c r="BP444" s="36">
        <f>SUMIFS(рўйхат!BY:BY,рўйхат!$CY:$CY,$B$456,рўйхат!$B:$B,$C444)</f>
        <v/>
      </c>
      <c r="BQ444" s="35">
        <f>SUMIFS(рўйхат!BZ:BZ,рўйхат!$CY:$CY,$B$456,рўйхат!$B:$B,$C444)</f>
        <v/>
      </c>
      <c r="BR444" s="36">
        <f>SUMIFS(рўйхат!CA:CA,рўйхат!$CY:$CY,$B$456,рўйхат!$B:$B,$C444)</f>
        <v/>
      </c>
      <c r="BS444" s="35">
        <f>SUMIFS(рўйхат!CB:CB,рўйхат!$CY:$CY,$B$456,рўйхат!$B:$B,$C444)</f>
        <v/>
      </c>
      <c r="BT444" s="36">
        <f>SUMIFS(рўйхат!CC:CC,рўйхат!$CY:$CY,$B$456,рўйхат!$B:$B,$C444)</f>
        <v/>
      </c>
      <c r="BU444" s="35">
        <f>SUMIFS(рўйхат!CD:CD,рўйхат!$CY:$CY,$B$456,рўйхат!$B:$B,$C444)</f>
        <v/>
      </c>
      <c r="BV444" s="36">
        <f>SUMIFS(рўйхат!CE:CE,рўйхат!$CY:$CY,$B$456,рўйхат!$B:$B,$C444)</f>
        <v/>
      </c>
      <c r="BW444" s="35">
        <f>SUMIFS(рўйхат!CH:CH,рўйхат!$CY:$CY,$B$456,рўйхат!$B:$B,$C444)</f>
        <v/>
      </c>
      <c r="BX444" s="36">
        <f>SUMIFS(рўйхат!CI:CI,рўйхат!$CY:$CY,$B$456,рўйхат!$B:$B,$C444)</f>
        <v/>
      </c>
      <c r="BY444" s="35">
        <f>SUMIFS(рўйхат!CJ:CJ,рўйхат!$CY:$CY,$B$456,рўйхат!$B:$B,$C444)</f>
        <v/>
      </c>
      <c r="BZ444" s="36">
        <f>SUMIFS(рўйхат!CK:CK,рўйхат!$CY:$CY,$B$456,рўйхат!$B:$B,$C444)</f>
        <v/>
      </c>
      <c r="CA444" s="35">
        <f>SUMIFS(рўйхат!CL:CL,рўйхат!$CY:$CY,$B$456,рўйхат!$B:$B,$C444)</f>
        <v/>
      </c>
      <c r="CB444" s="36">
        <f>SUMIFS(рўйхат!CM:CM,рўйхат!$CY:$CY,$B$456,рўйхат!$B:$B,$C444)</f>
        <v/>
      </c>
      <c r="CC444" s="35">
        <f>SUMIFS(рўйхат!CN:CN,рўйхат!$CY:$CY,$B$456,рўйхат!$B:$B,$C444)</f>
        <v/>
      </c>
      <c r="CD444" s="36">
        <f>SUMIFS(рўйхат!CO:CO,рўйхат!$CY:$CY,$B$456,рўйхат!$B:$B,$C444)</f>
        <v/>
      </c>
      <c r="CE444" s="77">
        <f>IFERROR(BE444/(Q444+BE444),0)</f>
        <v/>
      </c>
      <c r="CF444" s="78">
        <f>IFERROR(BF444/(R444+BF444),0)</f>
        <v/>
      </c>
      <c r="CG444" s="8">
        <f>COUNTIFS(B:B,B444)</f>
        <v/>
      </c>
    </row>
    <row r="445" hidden="1" outlineLevel="1" ht="17.1" customFormat="1" customHeight="1" s="8">
      <c r="A445" s="33" t="n"/>
      <c r="B445" s="50" t="n">
        <v>21</v>
      </c>
      <c r="C445" s="66" t="inlineStr">
        <is>
          <t>Соғлиқни сақлаш вазирлиги</t>
        </is>
      </c>
      <c r="D445" s="16" t="n"/>
      <c r="E445" s="35">
        <f>SUMIFS(рўйхат!F:F,рўйхат!$CY:$CY,$B$456,рўйхат!$B:$B,$C445)</f>
        <v/>
      </c>
      <c r="F445" s="36">
        <f>SUMIFS(рўйхат!G:G,рўйхат!$CY:$CY,$B$456,рўйхат!$B:$B,$C445)</f>
        <v/>
      </c>
      <c r="G445" s="35">
        <f>SUMIFS(рўйхат!H:H,рўйхат!$CY:$CY,$B$456,рўйхат!$B:$B,$C445)</f>
        <v/>
      </c>
      <c r="H445" s="36">
        <f>SUMIFS(рўйхат!I:I,рўйхат!$CY:$CY,$B$456,рўйхат!$B:$B,$C445)</f>
        <v/>
      </c>
      <c r="I445" s="35">
        <f>SUMIFS(рўйхат!J:J,рўйхат!$CY:$CY,$B$456,рўйхат!$B:$B,$C445)</f>
        <v/>
      </c>
      <c r="J445" s="36">
        <f>SUMIFS(рўйхат!K:K,рўйхат!$CY:$CY,$B$456,рўйхат!$B:$B,$C445)</f>
        <v/>
      </c>
      <c r="K445" s="35">
        <f>SUMIFS(рўйхат!L:L,рўйхат!$CY:$CY,$B$456,рўйхат!$B:$B,$C445)</f>
        <v/>
      </c>
      <c r="L445" s="36">
        <f>SUMIFS(рўйхат!M:M,рўйхат!$CY:$CY,$B$456,рўйхат!$B:$B,$C445)</f>
        <v/>
      </c>
      <c r="M445" s="35">
        <f>SUMIFS(рўйхат!N:N,рўйхат!$CY:$CY,$B$456,рўйхат!$B:$B,$C445)</f>
        <v/>
      </c>
      <c r="N445" s="36">
        <f>SUMIFS(рўйхат!O:O,рўйхат!$CY:$CY,$B$456,рўйхат!$B:$B,$C445)</f>
        <v/>
      </c>
      <c r="O445" s="34">
        <f>IFERROR(M445/E445,0)</f>
        <v/>
      </c>
      <c r="P445" s="34">
        <f>IFERROR(N445/F445,0)</f>
        <v/>
      </c>
      <c r="Q445" s="35">
        <f>SUMIFS(рўйхат!P:P,рўйхат!$CY:$CY,$B$456,рўйхат!$B:$B,$C445)</f>
        <v/>
      </c>
      <c r="R445" s="36">
        <f>SUMIFS(рўйхат!Q:Q,рўйхат!$CY:$CY,$B$456,рўйхат!$B:$B,$C445)</f>
        <v/>
      </c>
      <c r="S445" s="35">
        <f>SUMIFS(рўйхат!R:R,рўйхат!$CY:$CY,$B$456,рўйхат!$B:$B,$C445)</f>
        <v/>
      </c>
      <c r="T445" s="36">
        <f>SUMIFS(рўйхат!S:S,рўйхат!$CY:$CY,$B$456,рўйхат!$B:$B,$C445)</f>
        <v/>
      </c>
      <c r="U445" s="35">
        <f>SUMIFS(рўйхат!T:T,рўйхат!$CY:$CY,$B$456,рўйхат!$B:$B,$C445)</f>
        <v/>
      </c>
      <c r="V445" s="36">
        <f>SUMIFS(рўйхат!U:U,рўйхат!$CY:$CY,$B$456,рўйхат!$B:$B,$C445)</f>
        <v/>
      </c>
      <c r="W445" s="35">
        <f>SUMIFS(рўйхат!V:V,рўйхат!$CY:$CY,$B$456,рўйхат!$B:$B,$C445)</f>
        <v/>
      </c>
      <c r="X445" s="36">
        <f>SUMIFS(рўйхат!W:W,рўйхат!$CY:$CY,$B$456,рўйхат!$B:$B,$C445)</f>
        <v/>
      </c>
      <c r="Y445" s="35">
        <f>SUMIFS(рўйхат!X:X,рўйхат!$CY:$CY,$B$456,рўйхат!$B:$B,$C445)</f>
        <v/>
      </c>
      <c r="Z445" s="36">
        <f>SUMIFS(рўйхат!Y:Y,рўйхат!$CY:$CY,$B$456,рўйхат!$B:$B,$C445)</f>
        <v/>
      </c>
      <c r="AA445" s="35">
        <f>SUMIFS(рўйхат!Z:Z,рўйхат!$CY:$CY,$B$456,рўйхат!$B:$B,$C445)</f>
        <v/>
      </c>
      <c r="AB445" s="36">
        <f>SUMIFS(рўйхат!AA:AA,рўйхат!$CY:$CY,$B$456,рўйхат!$B:$B,$C445)</f>
        <v/>
      </c>
      <c r="AC445" s="35">
        <f>SUMIFS(рўйхат!AB:AB,рўйхат!$CY:$CY,$B$456,рўйхат!$B:$B,$C445)</f>
        <v/>
      </c>
      <c r="AD445" s="36">
        <f>SUMIFS(рўйхат!AC:AC,рўйхат!$CY:$CY,$B$456,рўйхат!$B:$B,$C445)</f>
        <v/>
      </c>
      <c r="AE445" s="35">
        <f>SUMIFS(рўйхат!AD:AD,рўйхат!$CY:$CY,$B$456,рўйхат!$B:$B,$C445)</f>
        <v/>
      </c>
      <c r="AF445" s="36">
        <f>SUMIFS(рўйхат!AE:AE,рўйхат!$CY:$CY,$B$456,рўйхат!$B:$B,$C445)</f>
        <v/>
      </c>
      <c r="AG445" s="35">
        <f>SUMIFS(рўйхат!AH:AH,рўйхат!$CY:$CY,$B$456,рўйхат!$B:$B,$C445)</f>
        <v/>
      </c>
      <c r="AH445" s="36">
        <f>SUMIFS(рўйхат!AI:AI,рўйхат!$CY:$CY,$B$456,рўйхат!$B:$B,$C445)</f>
        <v/>
      </c>
      <c r="AI445" s="35">
        <f>SUMIFS(рўйхат!AJ:AJ,рўйхат!$CY:$CY,$B$456,рўйхат!$B:$B,$C445)</f>
        <v/>
      </c>
      <c r="AJ445" s="36">
        <f>SUMIFS(рўйхат!AK:AK,рўйхат!$CY:$CY,$B$456,рўйхат!$B:$B,$C445)</f>
        <v/>
      </c>
      <c r="AK445" s="35">
        <f>SUMIFS(рўйхат!AL:AL,рўйхат!$CY:$CY,$B$456,рўйхат!$B:$B,$C445)</f>
        <v/>
      </c>
      <c r="AL445" s="36">
        <f>SUMIFS(рўйхат!AM:AM,рўйхат!$CY:$CY,$B$456,рўйхат!$B:$B,$C445)</f>
        <v/>
      </c>
      <c r="AM445" s="77">
        <f>IFERROR(Q445/E445,0)</f>
        <v/>
      </c>
      <c r="AN445" s="77">
        <f>IFERROR(R445/F445,0)</f>
        <v/>
      </c>
      <c r="AO445" s="35">
        <f>SUMIFS(рўйхат!AX:AX,рўйхат!$CY:$CY,$B$456,рўйхат!$B:$B,$C445)</f>
        <v/>
      </c>
      <c r="AP445" s="36">
        <f>SUMIFS(рўйхат!AY:AY,рўйхат!$CY:$CY,$B$456,рўйхат!$B:$B,$C445)</f>
        <v/>
      </c>
      <c r="AQ445" s="35">
        <f>SUMIFS(рўйхат!AZ:AZ,рўйхат!$CY:$CY,$B$456,рўйхат!$B:$B,$C445)</f>
        <v/>
      </c>
      <c r="AR445" s="36">
        <f>SUMIFS(рўйхат!BA:BA,рўйхат!$CY:$CY,$B$456,рўйхат!$B:$B,$C445)</f>
        <v/>
      </c>
      <c r="AS445" s="35">
        <f>SUMIFS(рўйхат!BB:BB,рўйхат!$CY:$CY,$B$456,рўйхат!$B:$B,$C445)</f>
        <v/>
      </c>
      <c r="AT445" s="36">
        <f>SUMIFS(рўйхат!BC:BC,рўйхат!$CY:$CY,$B$456,рўйхат!$B:$B,$C445)</f>
        <v/>
      </c>
      <c r="AU445" s="35">
        <f>SUMIFS(рўйхат!BD:BD,рўйхат!$CY:$CY,$B$456,рўйхат!$B:$B,$C445)</f>
        <v/>
      </c>
      <c r="AV445" s="36">
        <f>SUMIFS(рўйхат!BE:BE,рўйхат!$CY:$CY,$B$456,рўйхат!$B:$B,$C445)</f>
        <v/>
      </c>
      <c r="AW445" s="35">
        <f>SUMIFS(рўйхат!BF:BF,рўйхат!$CY:$CY,$B$456,рўйхат!$B:$B,$C445)</f>
        <v/>
      </c>
      <c r="AX445" s="36">
        <f>SUMIFS(рўйхат!BG:BG,рўйхат!$CY:$CY,$B$456,рўйхат!$B:$B,$C445)</f>
        <v/>
      </c>
      <c r="AY445" s="35">
        <f>SUMIFS(рўйхат!BH:BH,рўйхат!$CY:$CY,$B$456,рўйхат!$B:$B,$C445)</f>
        <v/>
      </c>
      <c r="AZ445" s="36">
        <f>SUMIFS(рўйхат!BI:BI,рўйхат!$CY:$CY,$B$456,рўйхат!$B:$B,$C445)</f>
        <v/>
      </c>
      <c r="BA445" s="35">
        <f>SUMIFS(рўйхат!BJ:BJ,рўйхат!$CY:$CY,$B$456,рўйхат!$B:$B,$C445)</f>
        <v/>
      </c>
      <c r="BB445" s="36">
        <f>SUMIFS(рўйхат!BK:BK,рўйхат!$CY:$CY,$B$456,рўйхат!$B:$B,$C445)</f>
        <v/>
      </c>
      <c r="BC445" s="77">
        <f>IFERROR(AO445/E445,0)</f>
        <v/>
      </c>
      <c r="BD445" s="77">
        <f>IFERROR(AP445/F445,0)</f>
        <v/>
      </c>
      <c r="BE445" s="35">
        <f>SUMIFS(рўйхат!BL:BL,рўйхат!$CY:$CY,$B$456,рўйхат!$B:$B,$C445)</f>
        <v/>
      </c>
      <c r="BF445" s="36">
        <f>SUMIFS(рўйхат!BM:BM,рўйхат!$CY:$CY,$B$456,рўйхат!$B:$B,$C445)</f>
        <v/>
      </c>
      <c r="BG445" s="35">
        <f>SUMIFS(рўйхат!BN:BN,рўйхат!$CY:$CY,$B$456,рўйхат!$B:$B,$C445)</f>
        <v/>
      </c>
      <c r="BH445" s="36">
        <f>SUMIFS(рўйхат!BO:BO,рўйхат!$CY:$CY,$B$456,рўйхат!$B:$B,$C445)</f>
        <v/>
      </c>
      <c r="BI445" s="35">
        <f>SUMIFS(рўйхат!BP:BP,рўйхат!$CY:$CY,$B$456,рўйхат!$B:$B,$C445)</f>
        <v/>
      </c>
      <c r="BJ445" s="36">
        <f>SUMIFS(рўйхат!BQ:BQ,рўйхат!$CY:$CY,$B$456,рўйхат!$B:$B,$C445)</f>
        <v/>
      </c>
      <c r="BK445" s="35">
        <f>SUMIFS(рўйхат!BR:BR,рўйхат!$CY:$CY,$B$456,рўйхат!$B:$B,$C445)</f>
        <v/>
      </c>
      <c r="BL445" s="36">
        <f>SUMIFS(рўйхат!BS:BS,рўйхат!$CY:$CY,$B$456,рўйхат!$B:$B,$C445)</f>
        <v/>
      </c>
      <c r="BM445" s="35">
        <f>SUMIFS(рўйхат!BT:BT,рўйхат!$CY:$CY,$B$456,рўйхат!$B:$B,$C445)</f>
        <v/>
      </c>
      <c r="BN445" s="36">
        <f>SUMIFS(рўйхат!BU:BU,рўйхат!$CY:$CY,$B$456,рўйхат!$B:$B,$C445)</f>
        <v/>
      </c>
      <c r="BO445" s="35">
        <f>SUMIFS(рўйхат!BX:BX,рўйхат!$CY:$CY,$B$456,рўйхат!$B:$B,$C445)</f>
        <v/>
      </c>
      <c r="BP445" s="36">
        <f>SUMIFS(рўйхат!BY:BY,рўйхат!$CY:$CY,$B$456,рўйхат!$B:$B,$C445)</f>
        <v/>
      </c>
      <c r="BQ445" s="35">
        <f>SUMIFS(рўйхат!BZ:BZ,рўйхат!$CY:$CY,$B$456,рўйхат!$B:$B,$C445)</f>
        <v/>
      </c>
      <c r="BR445" s="36">
        <f>SUMIFS(рўйхат!CA:CA,рўйхат!$CY:$CY,$B$456,рўйхат!$B:$B,$C445)</f>
        <v/>
      </c>
      <c r="BS445" s="35">
        <f>SUMIFS(рўйхат!CB:CB,рўйхат!$CY:$CY,$B$456,рўйхат!$B:$B,$C445)</f>
        <v/>
      </c>
      <c r="BT445" s="36">
        <f>SUMIFS(рўйхат!CC:CC,рўйхат!$CY:$CY,$B$456,рўйхат!$B:$B,$C445)</f>
        <v/>
      </c>
      <c r="BU445" s="35">
        <f>SUMIFS(рўйхат!CD:CD,рўйхат!$CY:$CY,$B$456,рўйхат!$B:$B,$C445)</f>
        <v/>
      </c>
      <c r="BV445" s="36">
        <f>SUMIFS(рўйхат!CE:CE,рўйхат!$CY:$CY,$B$456,рўйхат!$B:$B,$C445)</f>
        <v/>
      </c>
      <c r="BW445" s="35">
        <f>SUMIFS(рўйхат!CH:CH,рўйхат!$CY:$CY,$B$456,рўйхат!$B:$B,$C445)</f>
        <v/>
      </c>
      <c r="BX445" s="36">
        <f>SUMIFS(рўйхат!CI:CI,рўйхат!$CY:$CY,$B$456,рўйхат!$B:$B,$C445)</f>
        <v/>
      </c>
      <c r="BY445" s="35">
        <f>SUMIFS(рўйхат!CJ:CJ,рўйхат!$CY:$CY,$B$456,рўйхат!$B:$B,$C445)</f>
        <v/>
      </c>
      <c r="BZ445" s="36">
        <f>SUMIFS(рўйхат!CK:CK,рўйхат!$CY:$CY,$B$456,рўйхат!$B:$B,$C445)</f>
        <v/>
      </c>
      <c r="CA445" s="35">
        <f>SUMIFS(рўйхат!CL:CL,рўйхат!$CY:$CY,$B$456,рўйхат!$B:$B,$C445)</f>
        <v/>
      </c>
      <c r="CB445" s="36">
        <f>SUMIFS(рўйхат!CM:CM,рўйхат!$CY:$CY,$B$456,рўйхат!$B:$B,$C445)</f>
        <v/>
      </c>
      <c r="CC445" s="35">
        <f>SUMIFS(рўйхат!CN:CN,рўйхат!$CY:$CY,$B$456,рўйхат!$B:$B,$C445)</f>
        <v/>
      </c>
      <c r="CD445" s="36">
        <f>SUMIFS(рўйхат!CO:CO,рўйхат!$CY:$CY,$B$456,рўйхат!$B:$B,$C445)</f>
        <v/>
      </c>
      <c r="CE445" s="77">
        <f>IFERROR(BE445/(Q445+BE445),0)</f>
        <v/>
      </c>
      <c r="CF445" s="78">
        <f>IFERROR(BF445/(R445+BF445),0)</f>
        <v/>
      </c>
      <c r="CG445" s="8">
        <f>COUNTIFS(B:B,B445)</f>
        <v/>
      </c>
    </row>
    <row r="446" hidden="1" outlineLevel="1" ht="17.1" customFormat="1" customHeight="1" s="8">
      <c r="A446" s="33" t="n"/>
      <c r="B446" s="50" t="n">
        <v>22</v>
      </c>
      <c r="C446" s="66" t="inlineStr">
        <is>
          <t>Спорт вазирлиги</t>
        </is>
      </c>
      <c r="D446" s="16" t="n"/>
      <c r="E446" s="35">
        <f>SUMIFS(рўйхат!F:F,рўйхат!$CY:$CY,$B$456,рўйхат!$B:$B,$C446)</f>
        <v/>
      </c>
      <c r="F446" s="36">
        <f>SUMIFS(рўйхат!G:G,рўйхат!$CY:$CY,$B$456,рўйхат!$B:$B,$C446)</f>
        <v/>
      </c>
      <c r="G446" s="35">
        <f>SUMIFS(рўйхат!H:H,рўйхат!$CY:$CY,$B$456,рўйхат!$B:$B,$C446)</f>
        <v/>
      </c>
      <c r="H446" s="36">
        <f>SUMIFS(рўйхат!I:I,рўйхат!$CY:$CY,$B$456,рўйхат!$B:$B,$C446)</f>
        <v/>
      </c>
      <c r="I446" s="35">
        <f>SUMIFS(рўйхат!J:J,рўйхат!$CY:$CY,$B$456,рўйхат!$B:$B,$C446)</f>
        <v/>
      </c>
      <c r="J446" s="36">
        <f>SUMIFS(рўйхат!K:K,рўйхат!$CY:$CY,$B$456,рўйхат!$B:$B,$C446)</f>
        <v/>
      </c>
      <c r="K446" s="35">
        <f>SUMIFS(рўйхат!L:L,рўйхат!$CY:$CY,$B$456,рўйхат!$B:$B,$C446)</f>
        <v/>
      </c>
      <c r="L446" s="36">
        <f>SUMIFS(рўйхат!M:M,рўйхат!$CY:$CY,$B$456,рўйхат!$B:$B,$C446)</f>
        <v/>
      </c>
      <c r="M446" s="35">
        <f>SUMIFS(рўйхат!N:N,рўйхат!$CY:$CY,$B$456,рўйхат!$B:$B,$C446)</f>
        <v/>
      </c>
      <c r="N446" s="36">
        <f>SUMIFS(рўйхат!O:O,рўйхат!$CY:$CY,$B$456,рўйхат!$B:$B,$C446)</f>
        <v/>
      </c>
      <c r="O446" s="34">
        <f>IFERROR(M446/E446,0)</f>
        <v/>
      </c>
      <c r="P446" s="34">
        <f>IFERROR(N446/F446,0)</f>
        <v/>
      </c>
      <c r="Q446" s="35">
        <f>SUMIFS(рўйхат!P:P,рўйхат!$CY:$CY,$B$456,рўйхат!$B:$B,$C446)</f>
        <v/>
      </c>
      <c r="R446" s="36">
        <f>SUMIFS(рўйхат!Q:Q,рўйхат!$CY:$CY,$B$456,рўйхат!$B:$B,$C446)</f>
        <v/>
      </c>
      <c r="S446" s="35">
        <f>SUMIFS(рўйхат!R:R,рўйхат!$CY:$CY,$B$456,рўйхат!$B:$B,$C446)</f>
        <v/>
      </c>
      <c r="T446" s="36">
        <f>SUMIFS(рўйхат!S:S,рўйхат!$CY:$CY,$B$456,рўйхат!$B:$B,$C446)</f>
        <v/>
      </c>
      <c r="U446" s="35">
        <f>SUMIFS(рўйхат!T:T,рўйхат!$CY:$CY,$B$456,рўйхат!$B:$B,$C446)</f>
        <v/>
      </c>
      <c r="V446" s="36">
        <f>SUMIFS(рўйхат!U:U,рўйхат!$CY:$CY,$B$456,рўйхат!$B:$B,$C446)</f>
        <v/>
      </c>
      <c r="W446" s="35">
        <f>SUMIFS(рўйхат!V:V,рўйхат!$CY:$CY,$B$456,рўйхат!$B:$B,$C446)</f>
        <v/>
      </c>
      <c r="X446" s="36">
        <f>SUMIFS(рўйхат!W:W,рўйхат!$CY:$CY,$B$456,рўйхат!$B:$B,$C446)</f>
        <v/>
      </c>
      <c r="Y446" s="35">
        <f>SUMIFS(рўйхат!X:X,рўйхат!$CY:$CY,$B$456,рўйхат!$B:$B,$C446)</f>
        <v/>
      </c>
      <c r="Z446" s="36">
        <f>SUMIFS(рўйхат!Y:Y,рўйхат!$CY:$CY,$B$456,рўйхат!$B:$B,$C446)</f>
        <v/>
      </c>
      <c r="AA446" s="35">
        <f>SUMIFS(рўйхат!Z:Z,рўйхат!$CY:$CY,$B$456,рўйхат!$B:$B,$C446)</f>
        <v/>
      </c>
      <c r="AB446" s="36">
        <f>SUMIFS(рўйхат!AA:AA,рўйхат!$CY:$CY,$B$456,рўйхат!$B:$B,$C446)</f>
        <v/>
      </c>
      <c r="AC446" s="35">
        <f>SUMIFS(рўйхат!AB:AB,рўйхат!$CY:$CY,$B$456,рўйхат!$B:$B,$C446)</f>
        <v/>
      </c>
      <c r="AD446" s="36">
        <f>SUMIFS(рўйхат!AC:AC,рўйхат!$CY:$CY,$B$456,рўйхат!$B:$B,$C446)</f>
        <v/>
      </c>
      <c r="AE446" s="35">
        <f>SUMIFS(рўйхат!AD:AD,рўйхат!$CY:$CY,$B$456,рўйхат!$B:$B,$C446)</f>
        <v/>
      </c>
      <c r="AF446" s="36">
        <f>SUMIFS(рўйхат!AE:AE,рўйхат!$CY:$CY,$B$456,рўйхат!$B:$B,$C446)</f>
        <v/>
      </c>
      <c r="AG446" s="35">
        <f>SUMIFS(рўйхат!AH:AH,рўйхат!$CY:$CY,$B$456,рўйхат!$B:$B,$C446)</f>
        <v/>
      </c>
      <c r="AH446" s="36">
        <f>SUMIFS(рўйхат!AI:AI,рўйхат!$CY:$CY,$B$456,рўйхат!$B:$B,$C446)</f>
        <v/>
      </c>
      <c r="AI446" s="35">
        <f>SUMIFS(рўйхат!AJ:AJ,рўйхат!$CY:$CY,$B$456,рўйхат!$B:$B,$C446)</f>
        <v/>
      </c>
      <c r="AJ446" s="36">
        <f>SUMIFS(рўйхат!AK:AK,рўйхат!$CY:$CY,$B$456,рўйхат!$B:$B,$C446)</f>
        <v/>
      </c>
      <c r="AK446" s="35">
        <f>SUMIFS(рўйхат!AL:AL,рўйхат!$CY:$CY,$B$456,рўйхат!$B:$B,$C446)</f>
        <v/>
      </c>
      <c r="AL446" s="36">
        <f>SUMIFS(рўйхат!AM:AM,рўйхат!$CY:$CY,$B$456,рўйхат!$B:$B,$C446)</f>
        <v/>
      </c>
      <c r="AM446" s="77">
        <f>IFERROR(Q446/E446,0)</f>
        <v/>
      </c>
      <c r="AN446" s="77">
        <f>IFERROR(R446/F446,0)</f>
        <v/>
      </c>
      <c r="AO446" s="35">
        <f>SUMIFS(рўйхат!AX:AX,рўйхат!$CY:$CY,$B$456,рўйхат!$B:$B,$C446)</f>
        <v/>
      </c>
      <c r="AP446" s="36">
        <f>SUMIFS(рўйхат!AY:AY,рўйхат!$CY:$CY,$B$456,рўйхат!$B:$B,$C446)</f>
        <v/>
      </c>
      <c r="AQ446" s="35">
        <f>SUMIFS(рўйхат!AZ:AZ,рўйхат!$CY:$CY,$B$456,рўйхат!$B:$B,$C446)</f>
        <v/>
      </c>
      <c r="AR446" s="36">
        <f>SUMIFS(рўйхат!BA:BA,рўйхат!$CY:$CY,$B$456,рўйхат!$B:$B,$C446)</f>
        <v/>
      </c>
      <c r="AS446" s="35">
        <f>SUMIFS(рўйхат!BB:BB,рўйхат!$CY:$CY,$B$456,рўйхат!$B:$B,$C446)</f>
        <v/>
      </c>
      <c r="AT446" s="36">
        <f>SUMIFS(рўйхат!BC:BC,рўйхат!$CY:$CY,$B$456,рўйхат!$B:$B,$C446)</f>
        <v/>
      </c>
      <c r="AU446" s="35">
        <f>SUMIFS(рўйхат!BD:BD,рўйхат!$CY:$CY,$B$456,рўйхат!$B:$B,$C446)</f>
        <v/>
      </c>
      <c r="AV446" s="36">
        <f>SUMIFS(рўйхат!BE:BE,рўйхат!$CY:$CY,$B$456,рўйхат!$B:$B,$C446)</f>
        <v/>
      </c>
      <c r="AW446" s="35">
        <f>SUMIFS(рўйхат!BF:BF,рўйхат!$CY:$CY,$B$456,рўйхат!$B:$B,$C446)</f>
        <v/>
      </c>
      <c r="AX446" s="36">
        <f>SUMIFS(рўйхат!BG:BG,рўйхат!$CY:$CY,$B$456,рўйхат!$B:$B,$C446)</f>
        <v/>
      </c>
      <c r="AY446" s="35">
        <f>SUMIFS(рўйхат!BH:BH,рўйхат!$CY:$CY,$B$456,рўйхат!$B:$B,$C446)</f>
        <v/>
      </c>
      <c r="AZ446" s="36">
        <f>SUMIFS(рўйхат!BI:BI,рўйхат!$CY:$CY,$B$456,рўйхат!$B:$B,$C446)</f>
        <v/>
      </c>
      <c r="BA446" s="35">
        <f>SUMIFS(рўйхат!BJ:BJ,рўйхат!$CY:$CY,$B$456,рўйхат!$B:$B,$C446)</f>
        <v/>
      </c>
      <c r="BB446" s="36">
        <f>SUMIFS(рўйхат!BK:BK,рўйхат!$CY:$CY,$B$456,рўйхат!$B:$B,$C446)</f>
        <v/>
      </c>
      <c r="BC446" s="77">
        <f>IFERROR(AO446/E446,0)</f>
        <v/>
      </c>
      <c r="BD446" s="77">
        <f>IFERROR(AP446/F446,0)</f>
        <v/>
      </c>
      <c r="BE446" s="35">
        <f>SUMIFS(рўйхат!BL:BL,рўйхат!$CY:$CY,$B$456,рўйхат!$B:$B,$C446)</f>
        <v/>
      </c>
      <c r="BF446" s="36">
        <f>SUMIFS(рўйхат!BM:BM,рўйхат!$CY:$CY,$B$456,рўйхат!$B:$B,$C446)</f>
        <v/>
      </c>
      <c r="BG446" s="35">
        <f>SUMIFS(рўйхат!BN:BN,рўйхат!$CY:$CY,$B$456,рўйхат!$B:$B,$C446)</f>
        <v/>
      </c>
      <c r="BH446" s="36">
        <f>SUMIFS(рўйхат!BO:BO,рўйхат!$CY:$CY,$B$456,рўйхат!$B:$B,$C446)</f>
        <v/>
      </c>
      <c r="BI446" s="35">
        <f>SUMIFS(рўйхат!BP:BP,рўйхат!$CY:$CY,$B$456,рўйхат!$B:$B,$C446)</f>
        <v/>
      </c>
      <c r="BJ446" s="36">
        <f>SUMIFS(рўйхат!BQ:BQ,рўйхат!$CY:$CY,$B$456,рўйхат!$B:$B,$C446)</f>
        <v/>
      </c>
      <c r="BK446" s="35">
        <f>SUMIFS(рўйхат!BR:BR,рўйхат!$CY:$CY,$B$456,рўйхат!$B:$B,$C446)</f>
        <v/>
      </c>
      <c r="BL446" s="36">
        <f>SUMIFS(рўйхат!BS:BS,рўйхат!$CY:$CY,$B$456,рўйхат!$B:$B,$C446)</f>
        <v/>
      </c>
      <c r="BM446" s="35">
        <f>SUMIFS(рўйхат!BT:BT,рўйхат!$CY:$CY,$B$456,рўйхат!$B:$B,$C446)</f>
        <v/>
      </c>
      <c r="BN446" s="36">
        <f>SUMIFS(рўйхат!BU:BU,рўйхат!$CY:$CY,$B$456,рўйхат!$B:$B,$C446)</f>
        <v/>
      </c>
      <c r="BO446" s="35">
        <f>SUMIFS(рўйхат!BX:BX,рўйхат!$CY:$CY,$B$456,рўйхат!$B:$B,$C446)</f>
        <v/>
      </c>
      <c r="BP446" s="36">
        <f>SUMIFS(рўйхат!BY:BY,рўйхат!$CY:$CY,$B$456,рўйхат!$B:$B,$C446)</f>
        <v/>
      </c>
      <c r="BQ446" s="35">
        <f>SUMIFS(рўйхат!BZ:BZ,рўйхат!$CY:$CY,$B$456,рўйхат!$B:$B,$C446)</f>
        <v/>
      </c>
      <c r="BR446" s="36">
        <f>SUMIFS(рўйхат!CA:CA,рўйхат!$CY:$CY,$B$456,рўйхат!$B:$B,$C446)</f>
        <v/>
      </c>
      <c r="BS446" s="35">
        <f>SUMIFS(рўйхат!CB:CB,рўйхат!$CY:$CY,$B$456,рўйхат!$B:$B,$C446)</f>
        <v/>
      </c>
      <c r="BT446" s="36">
        <f>SUMIFS(рўйхат!CC:CC,рўйхат!$CY:$CY,$B$456,рўйхат!$B:$B,$C446)</f>
        <v/>
      </c>
      <c r="BU446" s="35">
        <f>SUMIFS(рўйхат!CD:CD,рўйхат!$CY:$CY,$B$456,рўйхат!$B:$B,$C446)</f>
        <v/>
      </c>
      <c r="BV446" s="36">
        <f>SUMIFS(рўйхат!CE:CE,рўйхат!$CY:$CY,$B$456,рўйхат!$B:$B,$C446)</f>
        <v/>
      </c>
      <c r="BW446" s="35">
        <f>SUMIFS(рўйхат!CH:CH,рўйхат!$CY:$CY,$B$456,рўйхат!$B:$B,$C446)</f>
        <v/>
      </c>
      <c r="BX446" s="36">
        <f>SUMIFS(рўйхат!CI:CI,рўйхат!$CY:$CY,$B$456,рўйхат!$B:$B,$C446)</f>
        <v/>
      </c>
      <c r="BY446" s="35">
        <f>SUMIFS(рўйхат!CJ:CJ,рўйхат!$CY:$CY,$B$456,рўйхат!$B:$B,$C446)</f>
        <v/>
      </c>
      <c r="BZ446" s="36">
        <f>SUMIFS(рўйхат!CK:CK,рўйхат!$CY:$CY,$B$456,рўйхат!$B:$B,$C446)</f>
        <v/>
      </c>
      <c r="CA446" s="35">
        <f>SUMIFS(рўйхат!CL:CL,рўйхат!$CY:$CY,$B$456,рўйхат!$B:$B,$C446)</f>
        <v/>
      </c>
      <c r="CB446" s="36">
        <f>SUMIFS(рўйхат!CM:CM,рўйхат!$CY:$CY,$B$456,рўйхат!$B:$B,$C446)</f>
        <v/>
      </c>
      <c r="CC446" s="35">
        <f>SUMIFS(рўйхат!CN:CN,рўйхат!$CY:$CY,$B$456,рўйхат!$B:$B,$C446)</f>
        <v/>
      </c>
      <c r="CD446" s="36">
        <f>SUMIFS(рўйхат!CO:CO,рўйхат!$CY:$CY,$B$456,рўйхат!$B:$B,$C446)</f>
        <v/>
      </c>
      <c r="CE446" s="77">
        <f>IFERROR(BE446/(Q446+BE446),0)</f>
        <v/>
      </c>
      <c r="CF446" s="78">
        <f>IFERROR(BF446/(R446+BF446),0)</f>
        <v/>
      </c>
      <c r="CG446" s="8">
        <f>COUNTIFS(B:B,B446)</f>
        <v/>
      </c>
    </row>
    <row r="447" hidden="1" outlineLevel="1" ht="17.1" customFormat="1" customHeight="1" s="8">
      <c r="A447" s="33" t="n"/>
      <c r="B447" s="50" t="n">
        <v>23</v>
      </c>
      <c r="C447" s="66" t="inlineStr">
        <is>
          <t>Сув хўжалиги вазирлиги</t>
        </is>
      </c>
      <c r="D447" s="16" t="n"/>
      <c r="E447" s="35">
        <f>SUMIFS(рўйхат!F:F,рўйхат!$CY:$CY,$B$456,рўйхат!$B:$B,$C447)</f>
        <v/>
      </c>
      <c r="F447" s="36">
        <f>SUMIFS(рўйхат!G:G,рўйхат!$CY:$CY,$B$456,рўйхат!$B:$B,$C447)</f>
        <v/>
      </c>
      <c r="G447" s="35">
        <f>SUMIFS(рўйхат!H:H,рўйхат!$CY:$CY,$B$456,рўйхат!$B:$B,$C447)</f>
        <v/>
      </c>
      <c r="H447" s="36">
        <f>SUMIFS(рўйхат!I:I,рўйхат!$CY:$CY,$B$456,рўйхат!$B:$B,$C447)</f>
        <v/>
      </c>
      <c r="I447" s="35">
        <f>SUMIFS(рўйхат!J:J,рўйхат!$CY:$CY,$B$456,рўйхат!$B:$B,$C447)</f>
        <v/>
      </c>
      <c r="J447" s="36">
        <f>SUMIFS(рўйхат!K:K,рўйхат!$CY:$CY,$B$456,рўйхат!$B:$B,$C447)</f>
        <v/>
      </c>
      <c r="K447" s="35">
        <f>SUMIFS(рўйхат!L:L,рўйхат!$CY:$CY,$B$456,рўйхат!$B:$B,$C447)</f>
        <v/>
      </c>
      <c r="L447" s="36">
        <f>SUMIFS(рўйхат!M:M,рўйхат!$CY:$CY,$B$456,рўйхат!$B:$B,$C447)</f>
        <v/>
      </c>
      <c r="M447" s="35">
        <f>SUMIFS(рўйхат!N:N,рўйхат!$CY:$CY,$B$456,рўйхат!$B:$B,$C447)</f>
        <v/>
      </c>
      <c r="N447" s="36">
        <f>SUMIFS(рўйхат!O:O,рўйхат!$CY:$CY,$B$456,рўйхат!$B:$B,$C447)</f>
        <v/>
      </c>
      <c r="O447" s="34">
        <f>IFERROR(M447/E447,0)</f>
        <v/>
      </c>
      <c r="P447" s="34">
        <f>IFERROR(N447/F447,0)</f>
        <v/>
      </c>
      <c r="Q447" s="35">
        <f>SUMIFS(рўйхат!P:P,рўйхат!$CY:$CY,$B$456,рўйхат!$B:$B,$C447)</f>
        <v/>
      </c>
      <c r="R447" s="36">
        <f>SUMIFS(рўйхат!Q:Q,рўйхат!$CY:$CY,$B$456,рўйхат!$B:$B,$C447)</f>
        <v/>
      </c>
      <c r="S447" s="35">
        <f>SUMIFS(рўйхат!R:R,рўйхат!$CY:$CY,$B$456,рўйхат!$B:$B,$C447)</f>
        <v/>
      </c>
      <c r="T447" s="36">
        <f>SUMIFS(рўйхат!S:S,рўйхат!$CY:$CY,$B$456,рўйхат!$B:$B,$C447)</f>
        <v/>
      </c>
      <c r="U447" s="35">
        <f>SUMIFS(рўйхат!T:T,рўйхат!$CY:$CY,$B$456,рўйхат!$B:$B,$C447)</f>
        <v/>
      </c>
      <c r="V447" s="36">
        <f>SUMIFS(рўйхат!U:U,рўйхат!$CY:$CY,$B$456,рўйхат!$B:$B,$C447)</f>
        <v/>
      </c>
      <c r="W447" s="35">
        <f>SUMIFS(рўйхат!V:V,рўйхат!$CY:$CY,$B$456,рўйхат!$B:$B,$C447)</f>
        <v/>
      </c>
      <c r="X447" s="36">
        <f>SUMIFS(рўйхат!W:W,рўйхат!$CY:$CY,$B$456,рўйхат!$B:$B,$C447)</f>
        <v/>
      </c>
      <c r="Y447" s="35">
        <f>SUMIFS(рўйхат!X:X,рўйхат!$CY:$CY,$B$456,рўйхат!$B:$B,$C447)</f>
        <v/>
      </c>
      <c r="Z447" s="36">
        <f>SUMIFS(рўйхат!Y:Y,рўйхат!$CY:$CY,$B$456,рўйхат!$B:$B,$C447)</f>
        <v/>
      </c>
      <c r="AA447" s="35">
        <f>SUMIFS(рўйхат!Z:Z,рўйхат!$CY:$CY,$B$456,рўйхат!$B:$B,$C447)</f>
        <v/>
      </c>
      <c r="AB447" s="36">
        <f>SUMIFS(рўйхат!AA:AA,рўйхат!$CY:$CY,$B$456,рўйхат!$B:$B,$C447)</f>
        <v/>
      </c>
      <c r="AC447" s="35">
        <f>SUMIFS(рўйхат!AB:AB,рўйхат!$CY:$CY,$B$456,рўйхат!$B:$B,$C447)</f>
        <v/>
      </c>
      <c r="AD447" s="36">
        <f>SUMIFS(рўйхат!AC:AC,рўйхат!$CY:$CY,$B$456,рўйхат!$B:$B,$C447)</f>
        <v/>
      </c>
      <c r="AE447" s="35">
        <f>SUMIFS(рўйхат!AD:AD,рўйхат!$CY:$CY,$B$456,рўйхат!$B:$B,$C447)</f>
        <v/>
      </c>
      <c r="AF447" s="36">
        <f>SUMIFS(рўйхат!AE:AE,рўйхат!$CY:$CY,$B$456,рўйхат!$B:$B,$C447)</f>
        <v/>
      </c>
      <c r="AG447" s="35">
        <f>SUMIFS(рўйхат!AH:AH,рўйхат!$CY:$CY,$B$456,рўйхат!$B:$B,$C447)</f>
        <v/>
      </c>
      <c r="AH447" s="36">
        <f>SUMIFS(рўйхат!AI:AI,рўйхат!$CY:$CY,$B$456,рўйхат!$B:$B,$C447)</f>
        <v/>
      </c>
      <c r="AI447" s="35">
        <f>SUMIFS(рўйхат!AJ:AJ,рўйхат!$CY:$CY,$B$456,рўйхат!$B:$B,$C447)</f>
        <v/>
      </c>
      <c r="AJ447" s="36">
        <f>SUMIFS(рўйхат!AK:AK,рўйхат!$CY:$CY,$B$456,рўйхат!$B:$B,$C447)</f>
        <v/>
      </c>
      <c r="AK447" s="35">
        <f>SUMIFS(рўйхат!AL:AL,рўйхат!$CY:$CY,$B$456,рўйхат!$B:$B,$C447)</f>
        <v/>
      </c>
      <c r="AL447" s="36">
        <f>SUMIFS(рўйхат!AM:AM,рўйхат!$CY:$CY,$B$456,рўйхат!$B:$B,$C447)</f>
        <v/>
      </c>
      <c r="AM447" s="77">
        <f>IFERROR(Q447/E447,0)</f>
        <v/>
      </c>
      <c r="AN447" s="77">
        <f>IFERROR(R447/F447,0)</f>
        <v/>
      </c>
      <c r="AO447" s="35">
        <f>SUMIFS(рўйхат!AX:AX,рўйхат!$CY:$CY,$B$456,рўйхат!$B:$B,$C447)</f>
        <v/>
      </c>
      <c r="AP447" s="36">
        <f>SUMIFS(рўйхат!AY:AY,рўйхат!$CY:$CY,$B$456,рўйхат!$B:$B,$C447)</f>
        <v/>
      </c>
      <c r="AQ447" s="35">
        <f>SUMIFS(рўйхат!AZ:AZ,рўйхат!$CY:$CY,$B$456,рўйхат!$B:$B,$C447)</f>
        <v/>
      </c>
      <c r="AR447" s="36">
        <f>SUMIFS(рўйхат!BA:BA,рўйхат!$CY:$CY,$B$456,рўйхат!$B:$B,$C447)</f>
        <v/>
      </c>
      <c r="AS447" s="35">
        <f>SUMIFS(рўйхат!BB:BB,рўйхат!$CY:$CY,$B$456,рўйхат!$B:$B,$C447)</f>
        <v/>
      </c>
      <c r="AT447" s="36">
        <f>SUMIFS(рўйхат!BC:BC,рўйхат!$CY:$CY,$B$456,рўйхат!$B:$B,$C447)</f>
        <v/>
      </c>
      <c r="AU447" s="35">
        <f>SUMIFS(рўйхат!BD:BD,рўйхат!$CY:$CY,$B$456,рўйхат!$B:$B,$C447)</f>
        <v/>
      </c>
      <c r="AV447" s="36">
        <f>SUMIFS(рўйхат!BE:BE,рўйхат!$CY:$CY,$B$456,рўйхат!$B:$B,$C447)</f>
        <v/>
      </c>
      <c r="AW447" s="35">
        <f>SUMIFS(рўйхат!BF:BF,рўйхат!$CY:$CY,$B$456,рўйхат!$B:$B,$C447)</f>
        <v/>
      </c>
      <c r="AX447" s="36">
        <f>SUMIFS(рўйхат!BG:BG,рўйхат!$CY:$CY,$B$456,рўйхат!$B:$B,$C447)</f>
        <v/>
      </c>
      <c r="AY447" s="35">
        <f>SUMIFS(рўйхат!BH:BH,рўйхат!$CY:$CY,$B$456,рўйхат!$B:$B,$C447)</f>
        <v/>
      </c>
      <c r="AZ447" s="36">
        <f>SUMIFS(рўйхат!BI:BI,рўйхат!$CY:$CY,$B$456,рўйхат!$B:$B,$C447)</f>
        <v/>
      </c>
      <c r="BA447" s="35">
        <f>SUMIFS(рўйхат!BJ:BJ,рўйхат!$CY:$CY,$B$456,рўйхат!$B:$B,$C447)</f>
        <v/>
      </c>
      <c r="BB447" s="36">
        <f>SUMIFS(рўйхат!BK:BK,рўйхат!$CY:$CY,$B$456,рўйхат!$B:$B,$C447)</f>
        <v/>
      </c>
      <c r="BC447" s="77">
        <f>IFERROR(AO447/E447,0)</f>
        <v/>
      </c>
      <c r="BD447" s="77">
        <f>IFERROR(AP447/F447,0)</f>
        <v/>
      </c>
      <c r="BE447" s="35">
        <f>SUMIFS(рўйхат!BL:BL,рўйхат!$CY:$CY,$B$456,рўйхат!$B:$B,$C447)</f>
        <v/>
      </c>
      <c r="BF447" s="36">
        <f>SUMIFS(рўйхат!BM:BM,рўйхат!$CY:$CY,$B$456,рўйхат!$B:$B,$C447)</f>
        <v/>
      </c>
      <c r="BG447" s="35">
        <f>SUMIFS(рўйхат!BN:BN,рўйхат!$CY:$CY,$B$456,рўйхат!$B:$B,$C447)</f>
        <v/>
      </c>
      <c r="BH447" s="36">
        <f>SUMIFS(рўйхат!BO:BO,рўйхат!$CY:$CY,$B$456,рўйхат!$B:$B,$C447)</f>
        <v/>
      </c>
      <c r="BI447" s="35">
        <f>SUMIFS(рўйхат!BP:BP,рўйхат!$CY:$CY,$B$456,рўйхат!$B:$B,$C447)</f>
        <v/>
      </c>
      <c r="BJ447" s="36">
        <f>SUMIFS(рўйхат!BQ:BQ,рўйхат!$CY:$CY,$B$456,рўйхат!$B:$B,$C447)</f>
        <v/>
      </c>
      <c r="BK447" s="35">
        <f>SUMIFS(рўйхат!BR:BR,рўйхат!$CY:$CY,$B$456,рўйхат!$B:$B,$C447)</f>
        <v/>
      </c>
      <c r="BL447" s="36">
        <f>SUMIFS(рўйхат!BS:BS,рўйхат!$CY:$CY,$B$456,рўйхат!$B:$B,$C447)</f>
        <v/>
      </c>
      <c r="BM447" s="35">
        <f>SUMIFS(рўйхат!BT:BT,рўйхат!$CY:$CY,$B$456,рўйхат!$B:$B,$C447)</f>
        <v/>
      </c>
      <c r="BN447" s="36">
        <f>SUMIFS(рўйхат!BU:BU,рўйхат!$CY:$CY,$B$456,рўйхат!$B:$B,$C447)</f>
        <v/>
      </c>
      <c r="BO447" s="35">
        <f>SUMIFS(рўйхат!BX:BX,рўйхат!$CY:$CY,$B$456,рўйхат!$B:$B,$C447)</f>
        <v/>
      </c>
      <c r="BP447" s="36">
        <f>SUMIFS(рўйхат!BY:BY,рўйхат!$CY:$CY,$B$456,рўйхат!$B:$B,$C447)</f>
        <v/>
      </c>
      <c r="BQ447" s="35">
        <f>SUMIFS(рўйхат!BZ:BZ,рўйхат!$CY:$CY,$B$456,рўйхат!$B:$B,$C447)</f>
        <v/>
      </c>
      <c r="BR447" s="36">
        <f>SUMIFS(рўйхат!CA:CA,рўйхат!$CY:$CY,$B$456,рўйхат!$B:$B,$C447)</f>
        <v/>
      </c>
      <c r="BS447" s="35">
        <f>SUMIFS(рўйхат!CB:CB,рўйхат!$CY:$CY,$B$456,рўйхат!$B:$B,$C447)</f>
        <v/>
      </c>
      <c r="BT447" s="36">
        <f>SUMIFS(рўйхат!CC:CC,рўйхат!$CY:$CY,$B$456,рўйхат!$B:$B,$C447)</f>
        <v/>
      </c>
      <c r="BU447" s="35">
        <f>SUMIFS(рўйхат!CD:CD,рўйхат!$CY:$CY,$B$456,рўйхат!$B:$B,$C447)</f>
        <v/>
      </c>
      <c r="BV447" s="36">
        <f>SUMIFS(рўйхат!CE:CE,рўйхат!$CY:$CY,$B$456,рўйхат!$B:$B,$C447)</f>
        <v/>
      </c>
      <c r="BW447" s="35">
        <f>SUMIFS(рўйхат!CH:CH,рўйхат!$CY:$CY,$B$456,рўйхат!$B:$B,$C447)</f>
        <v/>
      </c>
      <c r="BX447" s="36">
        <f>SUMIFS(рўйхат!CI:CI,рўйхат!$CY:$CY,$B$456,рўйхат!$B:$B,$C447)</f>
        <v/>
      </c>
      <c r="BY447" s="35">
        <f>SUMIFS(рўйхат!CJ:CJ,рўйхат!$CY:$CY,$B$456,рўйхат!$B:$B,$C447)</f>
        <v/>
      </c>
      <c r="BZ447" s="36">
        <f>SUMIFS(рўйхат!CK:CK,рўйхат!$CY:$CY,$B$456,рўйхат!$B:$B,$C447)</f>
        <v/>
      </c>
      <c r="CA447" s="35">
        <f>SUMIFS(рўйхат!CL:CL,рўйхат!$CY:$CY,$B$456,рўйхат!$B:$B,$C447)</f>
        <v/>
      </c>
      <c r="CB447" s="36">
        <f>SUMIFS(рўйхат!CM:CM,рўйхат!$CY:$CY,$B$456,рўйхат!$B:$B,$C447)</f>
        <v/>
      </c>
      <c r="CC447" s="35">
        <f>SUMIFS(рўйхат!CN:CN,рўйхат!$CY:$CY,$B$456,рўйхат!$B:$B,$C447)</f>
        <v/>
      </c>
      <c r="CD447" s="36">
        <f>SUMIFS(рўйхат!CO:CO,рўйхат!$CY:$CY,$B$456,рўйхат!$B:$B,$C447)</f>
        <v/>
      </c>
      <c r="CE447" s="77">
        <f>IFERROR(BE447/(Q447+BE447),0)</f>
        <v/>
      </c>
      <c r="CF447" s="78">
        <f>IFERROR(BF447/(R447+BF447),0)</f>
        <v/>
      </c>
      <c r="CG447" s="8">
        <f>COUNTIFS(B:B,B447)</f>
        <v/>
      </c>
    </row>
    <row r="448" hidden="1" outlineLevel="1" ht="17.1" customFormat="1" customHeight="1" s="8">
      <c r="A448" s="33" t="n"/>
      <c r="B448" s="50" t="n">
        <v>24</v>
      </c>
      <c r="C448" s="66" t="inlineStr">
        <is>
          <t>Ташқи ишлар вазирлиги</t>
        </is>
      </c>
      <c r="D448" s="16" t="n"/>
      <c r="E448" s="35">
        <f>SUMIFS(рўйхат!F:F,рўйхат!$CY:$CY,$B$456,рўйхат!$B:$B,$C448)</f>
        <v/>
      </c>
      <c r="F448" s="36">
        <f>SUMIFS(рўйхат!G:G,рўйхат!$CY:$CY,$B$456,рўйхат!$B:$B,$C448)</f>
        <v/>
      </c>
      <c r="G448" s="35">
        <f>SUMIFS(рўйхат!H:H,рўйхат!$CY:$CY,$B$456,рўйхат!$B:$B,$C448)</f>
        <v/>
      </c>
      <c r="H448" s="36">
        <f>SUMIFS(рўйхат!I:I,рўйхат!$CY:$CY,$B$456,рўйхат!$B:$B,$C448)</f>
        <v/>
      </c>
      <c r="I448" s="35">
        <f>SUMIFS(рўйхат!J:J,рўйхат!$CY:$CY,$B$456,рўйхат!$B:$B,$C448)</f>
        <v/>
      </c>
      <c r="J448" s="36">
        <f>SUMIFS(рўйхат!K:K,рўйхат!$CY:$CY,$B$456,рўйхат!$B:$B,$C448)</f>
        <v/>
      </c>
      <c r="K448" s="35">
        <f>SUMIFS(рўйхат!L:L,рўйхат!$CY:$CY,$B$456,рўйхат!$B:$B,$C448)</f>
        <v/>
      </c>
      <c r="L448" s="36">
        <f>SUMIFS(рўйхат!M:M,рўйхат!$CY:$CY,$B$456,рўйхат!$B:$B,$C448)</f>
        <v/>
      </c>
      <c r="M448" s="35">
        <f>SUMIFS(рўйхат!N:N,рўйхат!$CY:$CY,$B$456,рўйхат!$B:$B,$C448)</f>
        <v/>
      </c>
      <c r="N448" s="36">
        <f>SUMIFS(рўйхат!O:O,рўйхат!$CY:$CY,$B$456,рўйхат!$B:$B,$C448)</f>
        <v/>
      </c>
      <c r="O448" s="34">
        <f>IFERROR(M448/E448,0)</f>
        <v/>
      </c>
      <c r="P448" s="34">
        <f>IFERROR(N448/F448,0)</f>
        <v/>
      </c>
      <c r="Q448" s="35">
        <f>SUMIFS(рўйхат!P:P,рўйхат!$CY:$CY,$B$456,рўйхат!$B:$B,$C448)</f>
        <v/>
      </c>
      <c r="R448" s="36">
        <f>SUMIFS(рўйхат!Q:Q,рўйхат!$CY:$CY,$B$456,рўйхат!$B:$B,$C448)</f>
        <v/>
      </c>
      <c r="S448" s="35">
        <f>SUMIFS(рўйхат!R:R,рўйхат!$CY:$CY,$B$456,рўйхат!$B:$B,$C448)</f>
        <v/>
      </c>
      <c r="T448" s="36">
        <f>SUMIFS(рўйхат!S:S,рўйхат!$CY:$CY,$B$456,рўйхат!$B:$B,$C448)</f>
        <v/>
      </c>
      <c r="U448" s="35">
        <f>SUMIFS(рўйхат!T:T,рўйхат!$CY:$CY,$B$456,рўйхат!$B:$B,$C448)</f>
        <v/>
      </c>
      <c r="V448" s="36">
        <f>SUMIFS(рўйхат!U:U,рўйхат!$CY:$CY,$B$456,рўйхат!$B:$B,$C448)</f>
        <v/>
      </c>
      <c r="W448" s="35">
        <f>SUMIFS(рўйхат!V:V,рўйхат!$CY:$CY,$B$456,рўйхат!$B:$B,$C448)</f>
        <v/>
      </c>
      <c r="X448" s="36">
        <f>SUMIFS(рўйхат!W:W,рўйхат!$CY:$CY,$B$456,рўйхат!$B:$B,$C448)</f>
        <v/>
      </c>
      <c r="Y448" s="35">
        <f>SUMIFS(рўйхат!X:X,рўйхат!$CY:$CY,$B$456,рўйхат!$B:$B,$C448)</f>
        <v/>
      </c>
      <c r="Z448" s="36">
        <f>SUMIFS(рўйхат!Y:Y,рўйхат!$CY:$CY,$B$456,рўйхат!$B:$B,$C448)</f>
        <v/>
      </c>
      <c r="AA448" s="35">
        <f>SUMIFS(рўйхат!Z:Z,рўйхат!$CY:$CY,$B$456,рўйхат!$B:$B,$C448)</f>
        <v/>
      </c>
      <c r="AB448" s="36">
        <f>SUMIFS(рўйхат!AA:AA,рўйхат!$CY:$CY,$B$456,рўйхат!$B:$B,$C448)</f>
        <v/>
      </c>
      <c r="AC448" s="35">
        <f>SUMIFS(рўйхат!AB:AB,рўйхат!$CY:$CY,$B$456,рўйхат!$B:$B,$C448)</f>
        <v/>
      </c>
      <c r="AD448" s="36">
        <f>SUMIFS(рўйхат!AC:AC,рўйхат!$CY:$CY,$B$456,рўйхат!$B:$B,$C448)</f>
        <v/>
      </c>
      <c r="AE448" s="35">
        <f>SUMIFS(рўйхат!AD:AD,рўйхат!$CY:$CY,$B$456,рўйхат!$B:$B,$C448)</f>
        <v/>
      </c>
      <c r="AF448" s="36">
        <f>SUMIFS(рўйхат!AE:AE,рўйхат!$CY:$CY,$B$456,рўйхат!$B:$B,$C448)</f>
        <v/>
      </c>
      <c r="AG448" s="35">
        <f>SUMIFS(рўйхат!AH:AH,рўйхат!$CY:$CY,$B$456,рўйхат!$B:$B,$C448)</f>
        <v/>
      </c>
      <c r="AH448" s="36">
        <f>SUMIFS(рўйхат!AI:AI,рўйхат!$CY:$CY,$B$456,рўйхат!$B:$B,$C448)</f>
        <v/>
      </c>
      <c r="AI448" s="35">
        <f>SUMIFS(рўйхат!AJ:AJ,рўйхат!$CY:$CY,$B$456,рўйхат!$B:$B,$C448)</f>
        <v/>
      </c>
      <c r="AJ448" s="36">
        <f>SUMIFS(рўйхат!AK:AK,рўйхат!$CY:$CY,$B$456,рўйхат!$B:$B,$C448)</f>
        <v/>
      </c>
      <c r="AK448" s="35">
        <f>SUMIFS(рўйхат!AL:AL,рўйхат!$CY:$CY,$B$456,рўйхат!$B:$B,$C448)</f>
        <v/>
      </c>
      <c r="AL448" s="36">
        <f>SUMIFS(рўйхат!AM:AM,рўйхат!$CY:$CY,$B$456,рўйхат!$B:$B,$C448)</f>
        <v/>
      </c>
      <c r="AM448" s="77">
        <f>IFERROR(Q448/E448,0)</f>
        <v/>
      </c>
      <c r="AN448" s="77">
        <f>IFERROR(R448/F448,0)</f>
        <v/>
      </c>
      <c r="AO448" s="35">
        <f>SUMIFS(рўйхат!AX:AX,рўйхат!$CY:$CY,$B$456,рўйхат!$B:$B,$C448)</f>
        <v/>
      </c>
      <c r="AP448" s="36">
        <f>SUMIFS(рўйхат!AY:AY,рўйхат!$CY:$CY,$B$456,рўйхат!$B:$B,$C448)</f>
        <v/>
      </c>
      <c r="AQ448" s="35">
        <f>SUMIFS(рўйхат!AZ:AZ,рўйхат!$CY:$CY,$B$456,рўйхат!$B:$B,$C448)</f>
        <v/>
      </c>
      <c r="AR448" s="36">
        <f>SUMIFS(рўйхат!BA:BA,рўйхат!$CY:$CY,$B$456,рўйхат!$B:$B,$C448)</f>
        <v/>
      </c>
      <c r="AS448" s="35">
        <f>SUMIFS(рўйхат!BB:BB,рўйхат!$CY:$CY,$B$456,рўйхат!$B:$B,$C448)</f>
        <v/>
      </c>
      <c r="AT448" s="36">
        <f>SUMIFS(рўйхат!BC:BC,рўйхат!$CY:$CY,$B$456,рўйхат!$B:$B,$C448)</f>
        <v/>
      </c>
      <c r="AU448" s="35">
        <f>SUMIFS(рўйхат!BD:BD,рўйхат!$CY:$CY,$B$456,рўйхат!$B:$B,$C448)</f>
        <v/>
      </c>
      <c r="AV448" s="36">
        <f>SUMIFS(рўйхат!BE:BE,рўйхат!$CY:$CY,$B$456,рўйхат!$B:$B,$C448)</f>
        <v/>
      </c>
      <c r="AW448" s="35">
        <f>SUMIFS(рўйхат!BF:BF,рўйхат!$CY:$CY,$B$456,рўйхат!$B:$B,$C448)</f>
        <v/>
      </c>
      <c r="AX448" s="36">
        <f>SUMIFS(рўйхат!BG:BG,рўйхат!$CY:$CY,$B$456,рўйхат!$B:$B,$C448)</f>
        <v/>
      </c>
      <c r="AY448" s="35">
        <f>SUMIFS(рўйхат!BH:BH,рўйхат!$CY:$CY,$B$456,рўйхат!$B:$B,$C448)</f>
        <v/>
      </c>
      <c r="AZ448" s="36">
        <f>SUMIFS(рўйхат!BI:BI,рўйхат!$CY:$CY,$B$456,рўйхат!$B:$B,$C448)</f>
        <v/>
      </c>
      <c r="BA448" s="35">
        <f>SUMIFS(рўйхат!BJ:BJ,рўйхат!$CY:$CY,$B$456,рўйхат!$B:$B,$C448)</f>
        <v/>
      </c>
      <c r="BB448" s="36">
        <f>SUMIFS(рўйхат!BK:BK,рўйхат!$CY:$CY,$B$456,рўйхат!$B:$B,$C448)</f>
        <v/>
      </c>
      <c r="BC448" s="77">
        <f>IFERROR(AO448/E448,0)</f>
        <v/>
      </c>
      <c r="BD448" s="77">
        <f>IFERROR(AP448/F448,0)</f>
        <v/>
      </c>
      <c r="BE448" s="35">
        <f>SUMIFS(рўйхат!BL:BL,рўйхат!$CY:$CY,$B$456,рўйхат!$B:$B,$C448)</f>
        <v/>
      </c>
      <c r="BF448" s="36">
        <f>SUMIFS(рўйхат!BM:BM,рўйхат!$CY:$CY,$B$456,рўйхат!$B:$B,$C448)</f>
        <v/>
      </c>
      <c r="BG448" s="35">
        <f>SUMIFS(рўйхат!BN:BN,рўйхат!$CY:$CY,$B$456,рўйхат!$B:$B,$C448)</f>
        <v/>
      </c>
      <c r="BH448" s="36">
        <f>SUMIFS(рўйхат!BO:BO,рўйхат!$CY:$CY,$B$456,рўйхат!$B:$B,$C448)</f>
        <v/>
      </c>
      <c r="BI448" s="35">
        <f>SUMIFS(рўйхат!BP:BP,рўйхат!$CY:$CY,$B$456,рўйхат!$B:$B,$C448)</f>
        <v/>
      </c>
      <c r="BJ448" s="36">
        <f>SUMIFS(рўйхат!BQ:BQ,рўйхат!$CY:$CY,$B$456,рўйхат!$B:$B,$C448)</f>
        <v/>
      </c>
      <c r="BK448" s="35">
        <f>SUMIFS(рўйхат!BR:BR,рўйхат!$CY:$CY,$B$456,рўйхат!$B:$B,$C448)</f>
        <v/>
      </c>
      <c r="BL448" s="36">
        <f>SUMIFS(рўйхат!BS:BS,рўйхат!$CY:$CY,$B$456,рўйхат!$B:$B,$C448)</f>
        <v/>
      </c>
      <c r="BM448" s="35">
        <f>SUMIFS(рўйхат!BT:BT,рўйхат!$CY:$CY,$B$456,рўйхат!$B:$B,$C448)</f>
        <v/>
      </c>
      <c r="BN448" s="36">
        <f>SUMIFS(рўйхат!BU:BU,рўйхат!$CY:$CY,$B$456,рўйхат!$B:$B,$C448)</f>
        <v/>
      </c>
      <c r="BO448" s="35">
        <f>SUMIFS(рўйхат!BX:BX,рўйхат!$CY:$CY,$B$456,рўйхат!$B:$B,$C448)</f>
        <v/>
      </c>
      <c r="BP448" s="36">
        <f>SUMIFS(рўйхат!BY:BY,рўйхат!$CY:$CY,$B$456,рўйхат!$B:$B,$C448)</f>
        <v/>
      </c>
      <c r="BQ448" s="35">
        <f>SUMIFS(рўйхат!BZ:BZ,рўйхат!$CY:$CY,$B$456,рўйхат!$B:$B,$C448)</f>
        <v/>
      </c>
      <c r="BR448" s="36">
        <f>SUMIFS(рўйхат!CA:CA,рўйхат!$CY:$CY,$B$456,рўйхат!$B:$B,$C448)</f>
        <v/>
      </c>
      <c r="BS448" s="35">
        <f>SUMIFS(рўйхат!CB:CB,рўйхат!$CY:$CY,$B$456,рўйхат!$B:$B,$C448)</f>
        <v/>
      </c>
      <c r="BT448" s="36">
        <f>SUMIFS(рўйхат!CC:CC,рўйхат!$CY:$CY,$B$456,рўйхат!$B:$B,$C448)</f>
        <v/>
      </c>
      <c r="BU448" s="35">
        <f>SUMIFS(рўйхат!CD:CD,рўйхат!$CY:$CY,$B$456,рўйхат!$B:$B,$C448)</f>
        <v/>
      </c>
      <c r="BV448" s="36">
        <f>SUMIFS(рўйхат!CE:CE,рўйхат!$CY:$CY,$B$456,рўйхат!$B:$B,$C448)</f>
        <v/>
      </c>
      <c r="BW448" s="35">
        <f>SUMIFS(рўйхат!CH:CH,рўйхат!$CY:$CY,$B$456,рўйхат!$B:$B,$C448)</f>
        <v/>
      </c>
      <c r="BX448" s="36">
        <f>SUMIFS(рўйхат!CI:CI,рўйхат!$CY:$CY,$B$456,рўйхат!$B:$B,$C448)</f>
        <v/>
      </c>
      <c r="BY448" s="35">
        <f>SUMIFS(рўйхат!CJ:CJ,рўйхат!$CY:$CY,$B$456,рўйхат!$B:$B,$C448)</f>
        <v/>
      </c>
      <c r="BZ448" s="36">
        <f>SUMIFS(рўйхат!CK:CK,рўйхат!$CY:$CY,$B$456,рўйхат!$B:$B,$C448)</f>
        <v/>
      </c>
      <c r="CA448" s="35">
        <f>SUMIFS(рўйхат!CL:CL,рўйхат!$CY:$CY,$B$456,рўйхат!$B:$B,$C448)</f>
        <v/>
      </c>
      <c r="CB448" s="36">
        <f>SUMIFS(рўйхат!CM:CM,рўйхат!$CY:$CY,$B$456,рўйхат!$B:$B,$C448)</f>
        <v/>
      </c>
      <c r="CC448" s="35">
        <f>SUMIFS(рўйхат!CN:CN,рўйхат!$CY:$CY,$B$456,рўйхат!$B:$B,$C448)</f>
        <v/>
      </c>
      <c r="CD448" s="36">
        <f>SUMIFS(рўйхат!CO:CO,рўйхат!$CY:$CY,$B$456,рўйхат!$B:$B,$C448)</f>
        <v/>
      </c>
      <c r="CE448" s="77">
        <f>IFERROR(BE448/(Q448+BE448),0)</f>
        <v/>
      </c>
      <c r="CF448" s="78">
        <f>IFERROR(BF448/(R448+BF448),0)</f>
        <v/>
      </c>
      <c r="CG448" s="8">
        <f>COUNTIFS(B:B,B448)</f>
        <v/>
      </c>
    </row>
    <row r="449" hidden="1" outlineLevel="1" ht="17.1" customFormat="1" customHeight="1" s="8">
      <c r="A449" s="15" t="n"/>
      <c r="B449" s="50" t="n">
        <v>25</v>
      </c>
      <c r="C449" s="65" t="inlineStr">
        <is>
          <t>Тоғ-кон саноати ва геология вазирлиги</t>
        </is>
      </c>
      <c r="D449" s="16" t="n"/>
      <c r="E449" s="35">
        <f>SUMIFS(рўйхат!F:F,рўйхат!$CY:$CY,$B$456,рўйхат!$B:$B,$C449)</f>
        <v/>
      </c>
      <c r="F449" s="36">
        <f>SUMIFS(рўйхат!G:G,рўйхат!$CY:$CY,$B$456,рўйхат!$B:$B,$C449)</f>
        <v/>
      </c>
      <c r="G449" s="35">
        <f>SUMIFS(рўйхат!H:H,рўйхат!$CY:$CY,$B$456,рўйхат!$B:$B,$C449)</f>
        <v/>
      </c>
      <c r="H449" s="36">
        <f>SUMIFS(рўйхат!I:I,рўйхат!$CY:$CY,$B$456,рўйхат!$B:$B,$C449)</f>
        <v/>
      </c>
      <c r="I449" s="35">
        <f>SUMIFS(рўйхат!J:J,рўйхат!$CY:$CY,$B$456,рўйхат!$B:$B,$C449)</f>
        <v/>
      </c>
      <c r="J449" s="36">
        <f>SUMIFS(рўйхат!K:K,рўйхат!$CY:$CY,$B$456,рўйхат!$B:$B,$C449)</f>
        <v/>
      </c>
      <c r="K449" s="35">
        <f>SUMIFS(рўйхат!L:L,рўйхат!$CY:$CY,$B$456,рўйхат!$B:$B,$C449)</f>
        <v/>
      </c>
      <c r="L449" s="36">
        <f>SUMIFS(рўйхат!M:M,рўйхат!$CY:$CY,$B$456,рўйхат!$B:$B,$C449)</f>
        <v/>
      </c>
      <c r="M449" s="35">
        <f>SUMIFS(рўйхат!N:N,рўйхат!$CY:$CY,$B$456,рўйхат!$B:$B,$C449)</f>
        <v/>
      </c>
      <c r="N449" s="36">
        <f>SUMIFS(рўйхат!O:O,рўйхат!$CY:$CY,$B$456,рўйхат!$B:$B,$C449)</f>
        <v/>
      </c>
      <c r="O449" s="34">
        <f>IFERROR(M449/E449,0)</f>
        <v/>
      </c>
      <c r="P449" s="34">
        <f>IFERROR(N449/F449,0)</f>
        <v/>
      </c>
      <c r="Q449" s="35">
        <f>SUMIFS(рўйхат!P:P,рўйхат!$CY:$CY,$B$456,рўйхат!$B:$B,$C449)</f>
        <v/>
      </c>
      <c r="R449" s="36">
        <f>SUMIFS(рўйхат!Q:Q,рўйхат!$CY:$CY,$B$456,рўйхат!$B:$B,$C449)</f>
        <v/>
      </c>
      <c r="S449" s="35">
        <f>SUMIFS(рўйхат!R:R,рўйхат!$CY:$CY,$B$456,рўйхат!$B:$B,$C449)</f>
        <v/>
      </c>
      <c r="T449" s="36">
        <f>SUMIFS(рўйхат!S:S,рўйхат!$CY:$CY,$B$456,рўйхат!$B:$B,$C449)</f>
        <v/>
      </c>
      <c r="U449" s="35">
        <f>SUMIFS(рўйхат!T:T,рўйхат!$CY:$CY,$B$456,рўйхат!$B:$B,$C449)</f>
        <v/>
      </c>
      <c r="V449" s="36">
        <f>SUMIFS(рўйхат!U:U,рўйхат!$CY:$CY,$B$456,рўйхат!$B:$B,$C449)</f>
        <v/>
      </c>
      <c r="W449" s="35">
        <f>SUMIFS(рўйхат!V:V,рўйхат!$CY:$CY,$B$456,рўйхат!$B:$B,$C449)</f>
        <v/>
      </c>
      <c r="X449" s="36">
        <f>SUMIFS(рўйхат!W:W,рўйхат!$CY:$CY,$B$456,рўйхат!$B:$B,$C449)</f>
        <v/>
      </c>
      <c r="Y449" s="35">
        <f>SUMIFS(рўйхат!X:X,рўйхат!$CY:$CY,$B$456,рўйхат!$B:$B,$C449)</f>
        <v/>
      </c>
      <c r="Z449" s="36">
        <f>SUMIFS(рўйхат!Y:Y,рўйхат!$CY:$CY,$B$456,рўйхат!$B:$B,$C449)</f>
        <v/>
      </c>
      <c r="AA449" s="35">
        <f>SUMIFS(рўйхат!Z:Z,рўйхат!$CY:$CY,$B$456,рўйхат!$B:$B,$C449)</f>
        <v/>
      </c>
      <c r="AB449" s="36">
        <f>SUMIFS(рўйхат!AA:AA,рўйхат!$CY:$CY,$B$456,рўйхат!$B:$B,$C449)</f>
        <v/>
      </c>
      <c r="AC449" s="35">
        <f>SUMIFS(рўйхат!AB:AB,рўйхат!$CY:$CY,$B$456,рўйхат!$B:$B,$C449)</f>
        <v/>
      </c>
      <c r="AD449" s="36">
        <f>SUMIFS(рўйхат!AC:AC,рўйхат!$CY:$CY,$B$456,рўйхат!$B:$B,$C449)</f>
        <v/>
      </c>
      <c r="AE449" s="35">
        <f>SUMIFS(рўйхат!AD:AD,рўйхат!$CY:$CY,$B$456,рўйхат!$B:$B,$C449)</f>
        <v/>
      </c>
      <c r="AF449" s="36">
        <f>SUMIFS(рўйхат!AE:AE,рўйхат!$CY:$CY,$B$456,рўйхат!$B:$B,$C449)</f>
        <v/>
      </c>
      <c r="AG449" s="35">
        <f>SUMIFS(рўйхат!AH:AH,рўйхат!$CY:$CY,$B$456,рўйхат!$B:$B,$C449)</f>
        <v/>
      </c>
      <c r="AH449" s="36">
        <f>SUMIFS(рўйхат!AI:AI,рўйхат!$CY:$CY,$B$456,рўйхат!$B:$B,$C449)</f>
        <v/>
      </c>
      <c r="AI449" s="35">
        <f>SUMIFS(рўйхат!AJ:AJ,рўйхат!$CY:$CY,$B$456,рўйхат!$B:$B,$C449)</f>
        <v/>
      </c>
      <c r="AJ449" s="36">
        <f>SUMIFS(рўйхат!AK:AK,рўйхат!$CY:$CY,$B$456,рўйхат!$B:$B,$C449)</f>
        <v/>
      </c>
      <c r="AK449" s="35">
        <f>SUMIFS(рўйхат!AL:AL,рўйхат!$CY:$CY,$B$456,рўйхат!$B:$B,$C449)</f>
        <v/>
      </c>
      <c r="AL449" s="36">
        <f>SUMIFS(рўйхат!AM:AM,рўйхат!$CY:$CY,$B$456,рўйхат!$B:$B,$C449)</f>
        <v/>
      </c>
      <c r="AM449" s="77">
        <f>IFERROR(Q449/E449,0)</f>
        <v/>
      </c>
      <c r="AN449" s="77">
        <f>IFERROR(R449/F449,0)</f>
        <v/>
      </c>
      <c r="AO449" s="35">
        <f>SUMIFS(рўйхат!AX:AX,рўйхат!$CY:$CY,$B$456,рўйхат!$B:$B,$C449)</f>
        <v/>
      </c>
      <c r="AP449" s="36">
        <f>SUMIFS(рўйхат!AY:AY,рўйхат!$CY:$CY,$B$456,рўйхат!$B:$B,$C449)</f>
        <v/>
      </c>
      <c r="AQ449" s="35">
        <f>SUMIFS(рўйхат!AZ:AZ,рўйхат!$CY:$CY,$B$456,рўйхат!$B:$B,$C449)</f>
        <v/>
      </c>
      <c r="AR449" s="36">
        <f>SUMIFS(рўйхат!BA:BA,рўйхат!$CY:$CY,$B$456,рўйхат!$B:$B,$C449)</f>
        <v/>
      </c>
      <c r="AS449" s="35">
        <f>SUMIFS(рўйхат!BB:BB,рўйхат!$CY:$CY,$B$456,рўйхат!$B:$B,$C449)</f>
        <v/>
      </c>
      <c r="AT449" s="36">
        <f>SUMIFS(рўйхат!BC:BC,рўйхат!$CY:$CY,$B$456,рўйхат!$B:$B,$C449)</f>
        <v/>
      </c>
      <c r="AU449" s="35">
        <f>SUMIFS(рўйхат!BD:BD,рўйхат!$CY:$CY,$B$456,рўйхат!$B:$B,$C449)</f>
        <v/>
      </c>
      <c r="AV449" s="36">
        <f>SUMIFS(рўйхат!BE:BE,рўйхат!$CY:$CY,$B$456,рўйхат!$B:$B,$C449)</f>
        <v/>
      </c>
      <c r="AW449" s="35">
        <f>SUMIFS(рўйхат!BF:BF,рўйхат!$CY:$CY,$B$456,рўйхат!$B:$B,$C449)</f>
        <v/>
      </c>
      <c r="AX449" s="36">
        <f>SUMIFS(рўйхат!BG:BG,рўйхат!$CY:$CY,$B$456,рўйхат!$B:$B,$C449)</f>
        <v/>
      </c>
      <c r="AY449" s="35">
        <f>SUMIFS(рўйхат!BH:BH,рўйхат!$CY:$CY,$B$456,рўйхат!$B:$B,$C449)</f>
        <v/>
      </c>
      <c r="AZ449" s="36">
        <f>SUMIFS(рўйхат!BI:BI,рўйхат!$CY:$CY,$B$456,рўйхат!$B:$B,$C449)</f>
        <v/>
      </c>
      <c r="BA449" s="35">
        <f>SUMIFS(рўйхат!BJ:BJ,рўйхат!$CY:$CY,$B$456,рўйхат!$B:$B,$C449)</f>
        <v/>
      </c>
      <c r="BB449" s="36">
        <f>SUMIFS(рўйхат!BK:BK,рўйхат!$CY:$CY,$B$456,рўйхат!$B:$B,$C449)</f>
        <v/>
      </c>
      <c r="BC449" s="77">
        <f>IFERROR(AO449/E449,0)</f>
        <v/>
      </c>
      <c r="BD449" s="77">
        <f>IFERROR(AP449/F449,0)</f>
        <v/>
      </c>
      <c r="BE449" s="35">
        <f>SUMIFS(рўйхат!BL:BL,рўйхат!$CY:$CY,$B$456,рўйхат!$B:$B,$C449)</f>
        <v/>
      </c>
      <c r="BF449" s="36">
        <f>SUMIFS(рўйхат!BM:BM,рўйхат!$CY:$CY,$B$456,рўйхат!$B:$B,$C449)</f>
        <v/>
      </c>
      <c r="BG449" s="35">
        <f>SUMIFS(рўйхат!BN:BN,рўйхат!$CY:$CY,$B$456,рўйхат!$B:$B,$C449)</f>
        <v/>
      </c>
      <c r="BH449" s="36">
        <f>SUMIFS(рўйхат!BO:BO,рўйхат!$CY:$CY,$B$456,рўйхат!$B:$B,$C449)</f>
        <v/>
      </c>
      <c r="BI449" s="35">
        <f>SUMIFS(рўйхат!BP:BP,рўйхат!$CY:$CY,$B$456,рўйхат!$B:$B,$C449)</f>
        <v/>
      </c>
      <c r="BJ449" s="36">
        <f>SUMIFS(рўйхат!BQ:BQ,рўйхат!$CY:$CY,$B$456,рўйхат!$B:$B,$C449)</f>
        <v/>
      </c>
      <c r="BK449" s="35">
        <f>SUMIFS(рўйхат!BR:BR,рўйхат!$CY:$CY,$B$456,рўйхат!$B:$B,$C449)</f>
        <v/>
      </c>
      <c r="BL449" s="36">
        <f>SUMIFS(рўйхат!BS:BS,рўйхат!$CY:$CY,$B$456,рўйхат!$B:$B,$C449)</f>
        <v/>
      </c>
      <c r="BM449" s="35">
        <f>SUMIFS(рўйхат!BT:BT,рўйхат!$CY:$CY,$B$456,рўйхат!$B:$B,$C449)</f>
        <v/>
      </c>
      <c r="BN449" s="36">
        <f>SUMIFS(рўйхат!BU:BU,рўйхат!$CY:$CY,$B$456,рўйхат!$B:$B,$C449)</f>
        <v/>
      </c>
      <c r="BO449" s="35">
        <f>SUMIFS(рўйхат!BX:BX,рўйхат!$CY:$CY,$B$456,рўйхат!$B:$B,$C449)</f>
        <v/>
      </c>
      <c r="BP449" s="36">
        <f>SUMIFS(рўйхат!BY:BY,рўйхат!$CY:$CY,$B$456,рўйхат!$B:$B,$C449)</f>
        <v/>
      </c>
      <c r="BQ449" s="35">
        <f>SUMIFS(рўйхат!BZ:BZ,рўйхат!$CY:$CY,$B$456,рўйхат!$B:$B,$C449)</f>
        <v/>
      </c>
      <c r="BR449" s="36">
        <f>SUMIFS(рўйхат!CA:CA,рўйхат!$CY:$CY,$B$456,рўйхат!$B:$B,$C449)</f>
        <v/>
      </c>
      <c r="BS449" s="35">
        <f>SUMIFS(рўйхат!CB:CB,рўйхат!$CY:$CY,$B$456,рўйхат!$B:$B,$C449)</f>
        <v/>
      </c>
      <c r="BT449" s="36">
        <f>SUMIFS(рўйхат!CC:CC,рўйхат!$CY:$CY,$B$456,рўйхат!$B:$B,$C449)</f>
        <v/>
      </c>
      <c r="BU449" s="35">
        <f>SUMIFS(рўйхат!CD:CD,рўйхат!$CY:$CY,$B$456,рўйхат!$B:$B,$C449)</f>
        <v/>
      </c>
      <c r="BV449" s="36">
        <f>SUMIFS(рўйхат!CE:CE,рўйхат!$CY:$CY,$B$456,рўйхат!$B:$B,$C449)</f>
        <v/>
      </c>
      <c r="BW449" s="35">
        <f>SUMIFS(рўйхат!CH:CH,рўйхат!$CY:$CY,$B$456,рўйхат!$B:$B,$C449)</f>
        <v/>
      </c>
      <c r="BX449" s="36">
        <f>SUMIFS(рўйхат!CI:CI,рўйхат!$CY:$CY,$B$456,рўйхат!$B:$B,$C449)</f>
        <v/>
      </c>
      <c r="BY449" s="35">
        <f>SUMIFS(рўйхат!CJ:CJ,рўйхат!$CY:$CY,$B$456,рўйхат!$B:$B,$C449)</f>
        <v/>
      </c>
      <c r="BZ449" s="36">
        <f>SUMIFS(рўйхат!CK:CK,рўйхат!$CY:$CY,$B$456,рўйхат!$B:$B,$C449)</f>
        <v/>
      </c>
      <c r="CA449" s="35">
        <f>SUMIFS(рўйхат!CL:CL,рўйхат!$CY:$CY,$B$456,рўйхат!$B:$B,$C449)</f>
        <v/>
      </c>
      <c r="CB449" s="36">
        <f>SUMIFS(рўйхат!CM:CM,рўйхат!$CY:$CY,$B$456,рўйхат!$B:$B,$C449)</f>
        <v/>
      </c>
      <c r="CC449" s="35">
        <f>SUMIFS(рўйхат!CN:CN,рўйхат!$CY:$CY,$B$456,рўйхат!$B:$B,$C449)</f>
        <v/>
      </c>
      <c r="CD449" s="36">
        <f>SUMIFS(рўйхат!CO:CO,рўйхат!$CY:$CY,$B$456,рўйхат!$B:$B,$C449)</f>
        <v/>
      </c>
      <c r="CE449" s="77">
        <f>IFERROR(BE449/(Q449+BE449),0)</f>
        <v/>
      </c>
      <c r="CF449" s="78">
        <f>IFERROR(BF449/(R449+BF449),0)</f>
        <v/>
      </c>
      <c r="CG449" s="8">
        <f>COUNTIFS(B:B,B449)</f>
        <v/>
      </c>
    </row>
    <row r="450" hidden="1" outlineLevel="1" ht="17.1" customFormat="1" customHeight="1" s="8">
      <c r="A450" s="15" t="n"/>
      <c r="B450" s="50" t="n">
        <v>26</v>
      </c>
      <c r="C450" s="67" t="inlineStr">
        <is>
          <t>Транспорт вазирлиги</t>
        </is>
      </c>
      <c r="D450" s="16" t="n"/>
      <c r="E450" s="35">
        <f>SUMIFS(рўйхат!F:F,рўйхат!$CY:$CY,$B$456,рўйхат!$B:$B,$C450)</f>
        <v/>
      </c>
      <c r="F450" s="36">
        <f>SUMIFS(рўйхат!G:G,рўйхат!$CY:$CY,$B$456,рўйхат!$B:$B,$C450)</f>
        <v/>
      </c>
      <c r="G450" s="35">
        <f>SUMIFS(рўйхат!H:H,рўйхат!$CY:$CY,$B$456,рўйхат!$B:$B,$C450)</f>
        <v/>
      </c>
      <c r="H450" s="36">
        <f>SUMIFS(рўйхат!I:I,рўйхат!$CY:$CY,$B$456,рўйхат!$B:$B,$C450)</f>
        <v/>
      </c>
      <c r="I450" s="35">
        <f>SUMIFS(рўйхат!J:J,рўйхат!$CY:$CY,$B$456,рўйхат!$B:$B,$C450)</f>
        <v/>
      </c>
      <c r="J450" s="36">
        <f>SUMIFS(рўйхат!K:K,рўйхат!$CY:$CY,$B$456,рўйхат!$B:$B,$C450)</f>
        <v/>
      </c>
      <c r="K450" s="35">
        <f>SUMIFS(рўйхат!L:L,рўйхат!$CY:$CY,$B$456,рўйхат!$B:$B,$C450)</f>
        <v/>
      </c>
      <c r="L450" s="36">
        <f>SUMIFS(рўйхат!M:M,рўйхат!$CY:$CY,$B$456,рўйхат!$B:$B,$C450)</f>
        <v/>
      </c>
      <c r="M450" s="35">
        <f>SUMIFS(рўйхат!N:N,рўйхат!$CY:$CY,$B$456,рўйхат!$B:$B,$C450)</f>
        <v/>
      </c>
      <c r="N450" s="36">
        <f>SUMIFS(рўйхат!O:O,рўйхат!$CY:$CY,$B$456,рўйхат!$B:$B,$C450)</f>
        <v/>
      </c>
      <c r="O450" s="34">
        <f>IFERROR(M450/E450,0)</f>
        <v/>
      </c>
      <c r="P450" s="34">
        <f>IFERROR(N450/F450,0)</f>
        <v/>
      </c>
      <c r="Q450" s="35">
        <f>SUMIFS(рўйхат!P:P,рўйхат!$CY:$CY,$B$456,рўйхат!$B:$B,$C450)</f>
        <v/>
      </c>
      <c r="R450" s="36">
        <f>SUMIFS(рўйхат!Q:Q,рўйхат!$CY:$CY,$B$456,рўйхат!$B:$B,$C450)</f>
        <v/>
      </c>
      <c r="S450" s="35">
        <f>SUMIFS(рўйхат!R:R,рўйхат!$CY:$CY,$B$456,рўйхат!$B:$B,$C450)</f>
        <v/>
      </c>
      <c r="T450" s="36">
        <f>SUMIFS(рўйхат!S:S,рўйхат!$CY:$CY,$B$456,рўйхат!$B:$B,$C450)</f>
        <v/>
      </c>
      <c r="U450" s="35">
        <f>SUMIFS(рўйхат!T:T,рўйхат!$CY:$CY,$B$456,рўйхат!$B:$B,$C450)</f>
        <v/>
      </c>
      <c r="V450" s="36">
        <f>SUMIFS(рўйхат!U:U,рўйхат!$CY:$CY,$B$456,рўйхат!$B:$B,$C450)</f>
        <v/>
      </c>
      <c r="W450" s="35">
        <f>SUMIFS(рўйхат!V:V,рўйхат!$CY:$CY,$B$456,рўйхат!$B:$B,$C450)</f>
        <v/>
      </c>
      <c r="X450" s="36">
        <f>SUMIFS(рўйхат!W:W,рўйхат!$CY:$CY,$B$456,рўйхат!$B:$B,$C450)</f>
        <v/>
      </c>
      <c r="Y450" s="35">
        <f>SUMIFS(рўйхат!X:X,рўйхат!$CY:$CY,$B$456,рўйхат!$B:$B,$C450)</f>
        <v/>
      </c>
      <c r="Z450" s="36">
        <f>SUMIFS(рўйхат!Y:Y,рўйхат!$CY:$CY,$B$456,рўйхат!$B:$B,$C450)</f>
        <v/>
      </c>
      <c r="AA450" s="35">
        <f>SUMIFS(рўйхат!Z:Z,рўйхат!$CY:$CY,$B$456,рўйхат!$B:$B,$C450)</f>
        <v/>
      </c>
      <c r="AB450" s="36">
        <f>SUMIFS(рўйхат!AA:AA,рўйхат!$CY:$CY,$B$456,рўйхат!$B:$B,$C450)</f>
        <v/>
      </c>
      <c r="AC450" s="35">
        <f>SUMIFS(рўйхат!AB:AB,рўйхат!$CY:$CY,$B$456,рўйхат!$B:$B,$C450)</f>
        <v/>
      </c>
      <c r="AD450" s="36">
        <f>SUMIFS(рўйхат!AC:AC,рўйхат!$CY:$CY,$B$456,рўйхат!$B:$B,$C450)</f>
        <v/>
      </c>
      <c r="AE450" s="35">
        <f>SUMIFS(рўйхат!AD:AD,рўйхат!$CY:$CY,$B$456,рўйхат!$B:$B,$C450)</f>
        <v/>
      </c>
      <c r="AF450" s="36">
        <f>SUMIFS(рўйхат!AE:AE,рўйхат!$CY:$CY,$B$456,рўйхат!$B:$B,$C450)</f>
        <v/>
      </c>
      <c r="AG450" s="35">
        <f>SUMIFS(рўйхат!AH:AH,рўйхат!$CY:$CY,$B$456,рўйхат!$B:$B,$C450)</f>
        <v/>
      </c>
      <c r="AH450" s="36">
        <f>SUMIFS(рўйхат!AI:AI,рўйхат!$CY:$CY,$B$456,рўйхат!$B:$B,$C450)</f>
        <v/>
      </c>
      <c r="AI450" s="35">
        <f>SUMIFS(рўйхат!AJ:AJ,рўйхат!$CY:$CY,$B$456,рўйхат!$B:$B,$C450)</f>
        <v/>
      </c>
      <c r="AJ450" s="36">
        <f>SUMIFS(рўйхат!AK:AK,рўйхат!$CY:$CY,$B$456,рўйхат!$B:$B,$C450)</f>
        <v/>
      </c>
      <c r="AK450" s="35">
        <f>SUMIFS(рўйхат!AL:AL,рўйхат!$CY:$CY,$B$456,рўйхат!$B:$B,$C450)</f>
        <v/>
      </c>
      <c r="AL450" s="36">
        <f>SUMIFS(рўйхат!AM:AM,рўйхат!$CY:$CY,$B$456,рўйхат!$B:$B,$C450)</f>
        <v/>
      </c>
      <c r="AM450" s="77">
        <f>IFERROR(Q450/E450,0)</f>
        <v/>
      </c>
      <c r="AN450" s="77">
        <f>IFERROR(R450/F450,0)</f>
        <v/>
      </c>
      <c r="AO450" s="35">
        <f>SUMIFS(рўйхат!AX:AX,рўйхат!$CY:$CY,$B$456,рўйхат!$B:$B,$C450)</f>
        <v/>
      </c>
      <c r="AP450" s="36">
        <f>SUMIFS(рўйхат!AY:AY,рўйхат!$CY:$CY,$B$456,рўйхат!$B:$B,$C450)</f>
        <v/>
      </c>
      <c r="AQ450" s="35">
        <f>SUMIFS(рўйхат!AZ:AZ,рўйхат!$CY:$CY,$B$456,рўйхат!$B:$B,$C450)</f>
        <v/>
      </c>
      <c r="AR450" s="36">
        <f>SUMIFS(рўйхат!BA:BA,рўйхат!$CY:$CY,$B$456,рўйхат!$B:$B,$C450)</f>
        <v/>
      </c>
      <c r="AS450" s="35">
        <f>SUMIFS(рўйхат!BB:BB,рўйхат!$CY:$CY,$B$456,рўйхат!$B:$B,$C450)</f>
        <v/>
      </c>
      <c r="AT450" s="36">
        <f>SUMIFS(рўйхат!BC:BC,рўйхат!$CY:$CY,$B$456,рўйхат!$B:$B,$C450)</f>
        <v/>
      </c>
      <c r="AU450" s="35">
        <f>SUMIFS(рўйхат!BD:BD,рўйхат!$CY:$CY,$B$456,рўйхат!$B:$B,$C450)</f>
        <v/>
      </c>
      <c r="AV450" s="36">
        <f>SUMIFS(рўйхат!BE:BE,рўйхат!$CY:$CY,$B$456,рўйхат!$B:$B,$C450)</f>
        <v/>
      </c>
      <c r="AW450" s="35">
        <f>SUMIFS(рўйхат!BF:BF,рўйхат!$CY:$CY,$B$456,рўйхат!$B:$B,$C450)</f>
        <v/>
      </c>
      <c r="AX450" s="36">
        <f>SUMIFS(рўйхат!BG:BG,рўйхат!$CY:$CY,$B$456,рўйхат!$B:$B,$C450)</f>
        <v/>
      </c>
      <c r="AY450" s="35">
        <f>SUMIFS(рўйхат!BH:BH,рўйхат!$CY:$CY,$B$456,рўйхат!$B:$B,$C450)</f>
        <v/>
      </c>
      <c r="AZ450" s="36">
        <f>SUMIFS(рўйхат!BI:BI,рўйхат!$CY:$CY,$B$456,рўйхат!$B:$B,$C450)</f>
        <v/>
      </c>
      <c r="BA450" s="35">
        <f>SUMIFS(рўйхат!BJ:BJ,рўйхат!$CY:$CY,$B$456,рўйхат!$B:$B,$C450)</f>
        <v/>
      </c>
      <c r="BB450" s="36">
        <f>SUMIFS(рўйхат!BK:BK,рўйхат!$CY:$CY,$B$456,рўйхат!$B:$B,$C450)</f>
        <v/>
      </c>
      <c r="BC450" s="77">
        <f>IFERROR(AO450/E450,0)</f>
        <v/>
      </c>
      <c r="BD450" s="77">
        <f>IFERROR(AP450/F450,0)</f>
        <v/>
      </c>
      <c r="BE450" s="35">
        <f>SUMIFS(рўйхат!BL:BL,рўйхат!$CY:$CY,$B$456,рўйхат!$B:$B,$C450)</f>
        <v/>
      </c>
      <c r="BF450" s="36">
        <f>SUMIFS(рўйхат!BM:BM,рўйхат!$CY:$CY,$B$456,рўйхат!$B:$B,$C450)</f>
        <v/>
      </c>
      <c r="BG450" s="35">
        <f>SUMIFS(рўйхат!BN:BN,рўйхат!$CY:$CY,$B$456,рўйхат!$B:$B,$C450)</f>
        <v/>
      </c>
      <c r="BH450" s="36">
        <f>SUMIFS(рўйхат!BO:BO,рўйхат!$CY:$CY,$B$456,рўйхат!$B:$B,$C450)</f>
        <v/>
      </c>
      <c r="BI450" s="35">
        <f>SUMIFS(рўйхат!BP:BP,рўйхат!$CY:$CY,$B$456,рўйхат!$B:$B,$C450)</f>
        <v/>
      </c>
      <c r="BJ450" s="36">
        <f>SUMIFS(рўйхат!BQ:BQ,рўйхат!$CY:$CY,$B$456,рўйхат!$B:$B,$C450)</f>
        <v/>
      </c>
      <c r="BK450" s="35">
        <f>SUMIFS(рўйхат!BR:BR,рўйхат!$CY:$CY,$B$456,рўйхат!$B:$B,$C450)</f>
        <v/>
      </c>
      <c r="BL450" s="36">
        <f>SUMIFS(рўйхат!BS:BS,рўйхат!$CY:$CY,$B$456,рўйхат!$B:$B,$C450)</f>
        <v/>
      </c>
      <c r="BM450" s="35">
        <f>SUMIFS(рўйхат!BT:BT,рўйхат!$CY:$CY,$B$456,рўйхат!$B:$B,$C450)</f>
        <v/>
      </c>
      <c r="BN450" s="36">
        <f>SUMIFS(рўйхат!BU:BU,рўйхат!$CY:$CY,$B$456,рўйхат!$B:$B,$C450)</f>
        <v/>
      </c>
      <c r="BO450" s="35">
        <f>SUMIFS(рўйхат!BX:BX,рўйхат!$CY:$CY,$B$456,рўйхат!$B:$B,$C450)</f>
        <v/>
      </c>
      <c r="BP450" s="36">
        <f>SUMIFS(рўйхат!BY:BY,рўйхат!$CY:$CY,$B$456,рўйхат!$B:$B,$C450)</f>
        <v/>
      </c>
      <c r="BQ450" s="35">
        <f>SUMIFS(рўйхат!BZ:BZ,рўйхат!$CY:$CY,$B$456,рўйхат!$B:$B,$C450)</f>
        <v/>
      </c>
      <c r="BR450" s="36">
        <f>SUMIFS(рўйхат!CA:CA,рўйхат!$CY:$CY,$B$456,рўйхат!$B:$B,$C450)</f>
        <v/>
      </c>
      <c r="BS450" s="35">
        <f>SUMIFS(рўйхат!CB:CB,рўйхат!$CY:$CY,$B$456,рўйхат!$B:$B,$C450)</f>
        <v/>
      </c>
      <c r="BT450" s="36">
        <f>SUMIFS(рўйхат!CC:CC,рўйхат!$CY:$CY,$B$456,рўйхат!$B:$B,$C450)</f>
        <v/>
      </c>
      <c r="BU450" s="35">
        <f>SUMIFS(рўйхат!CD:CD,рўйхат!$CY:$CY,$B$456,рўйхат!$B:$B,$C450)</f>
        <v/>
      </c>
      <c r="BV450" s="36">
        <f>SUMIFS(рўйхат!CE:CE,рўйхат!$CY:$CY,$B$456,рўйхат!$B:$B,$C450)</f>
        <v/>
      </c>
      <c r="BW450" s="35">
        <f>SUMIFS(рўйхат!CH:CH,рўйхат!$CY:$CY,$B$456,рўйхат!$B:$B,$C450)</f>
        <v/>
      </c>
      <c r="BX450" s="36">
        <f>SUMIFS(рўйхат!CI:CI,рўйхат!$CY:$CY,$B$456,рўйхат!$B:$B,$C450)</f>
        <v/>
      </c>
      <c r="BY450" s="35">
        <f>SUMIFS(рўйхат!CJ:CJ,рўйхат!$CY:$CY,$B$456,рўйхат!$B:$B,$C450)</f>
        <v/>
      </c>
      <c r="BZ450" s="36">
        <f>SUMIFS(рўйхат!CK:CK,рўйхат!$CY:$CY,$B$456,рўйхат!$B:$B,$C450)</f>
        <v/>
      </c>
      <c r="CA450" s="35">
        <f>SUMIFS(рўйхат!CL:CL,рўйхат!$CY:$CY,$B$456,рўйхат!$B:$B,$C450)</f>
        <v/>
      </c>
      <c r="CB450" s="36">
        <f>SUMIFS(рўйхат!CM:CM,рўйхат!$CY:$CY,$B$456,рўйхат!$B:$B,$C450)</f>
        <v/>
      </c>
      <c r="CC450" s="35">
        <f>SUMIFS(рўйхат!CN:CN,рўйхат!$CY:$CY,$B$456,рўйхат!$B:$B,$C450)</f>
        <v/>
      </c>
      <c r="CD450" s="36">
        <f>SUMIFS(рўйхат!CO:CO,рўйхат!$CY:$CY,$B$456,рўйхат!$B:$B,$C450)</f>
        <v/>
      </c>
      <c r="CE450" s="77">
        <f>IFERROR(BE450/(Q450+BE450),0)</f>
        <v/>
      </c>
      <c r="CF450" s="78">
        <f>IFERROR(BF450/(R450+BF450),0)</f>
        <v/>
      </c>
      <c r="CG450" s="8">
        <f>COUNTIFS(B:B,B450)</f>
        <v/>
      </c>
    </row>
    <row r="451" hidden="1" outlineLevel="1" ht="17.1" customFormat="1" customHeight="1" s="8">
      <c r="A451" s="15" t="n"/>
      <c r="B451" s="50" t="n">
        <v>27</v>
      </c>
      <c r="C451" s="67" t="inlineStr">
        <is>
          <t>Фавқулодда вазиятлар вазирлиги</t>
        </is>
      </c>
      <c r="D451" s="16" t="n"/>
      <c r="E451" s="35">
        <f>SUMIFS(рўйхат!F:F,рўйхат!$CY:$CY,$B$456,рўйхат!$B:$B,$C451)</f>
        <v/>
      </c>
      <c r="F451" s="36">
        <f>SUMIFS(рўйхат!G:G,рўйхат!$CY:$CY,$B$456,рўйхат!$B:$B,$C451)</f>
        <v/>
      </c>
      <c r="G451" s="35">
        <f>SUMIFS(рўйхат!H:H,рўйхат!$CY:$CY,$B$456,рўйхат!$B:$B,$C451)</f>
        <v/>
      </c>
      <c r="H451" s="36">
        <f>SUMIFS(рўйхат!I:I,рўйхат!$CY:$CY,$B$456,рўйхат!$B:$B,$C451)</f>
        <v/>
      </c>
      <c r="I451" s="35">
        <f>SUMIFS(рўйхат!J:J,рўйхат!$CY:$CY,$B$456,рўйхат!$B:$B,$C451)</f>
        <v/>
      </c>
      <c r="J451" s="36">
        <f>SUMIFS(рўйхат!K:K,рўйхат!$CY:$CY,$B$456,рўйхат!$B:$B,$C451)</f>
        <v/>
      </c>
      <c r="K451" s="35">
        <f>SUMIFS(рўйхат!L:L,рўйхат!$CY:$CY,$B$456,рўйхат!$B:$B,$C451)</f>
        <v/>
      </c>
      <c r="L451" s="36">
        <f>SUMIFS(рўйхат!M:M,рўйхат!$CY:$CY,$B$456,рўйхат!$B:$B,$C451)</f>
        <v/>
      </c>
      <c r="M451" s="35">
        <f>SUMIFS(рўйхат!N:N,рўйхат!$CY:$CY,$B$456,рўйхат!$B:$B,$C451)</f>
        <v/>
      </c>
      <c r="N451" s="36">
        <f>SUMIFS(рўйхат!O:O,рўйхат!$CY:$CY,$B$456,рўйхат!$B:$B,$C451)</f>
        <v/>
      </c>
      <c r="O451" s="34">
        <f>IFERROR(M451/E451,0)</f>
        <v/>
      </c>
      <c r="P451" s="34">
        <f>IFERROR(N451/F451,0)</f>
        <v/>
      </c>
      <c r="Q451" s="35">
        <f>SUMIFS(рўйхат!P:P,рўйхат!$CY:$CY,$B$456,рўйхат!$B:$B,$C451)</f>
        <v/>
      </c>
      <c r="R451" s="36">
        <f>SUMIFS(рўйхат!Q:Q,рўйхат!$CY:$CY,$B$456,рўйхат!$B:$B,$C451)</f>
        <v/>
      </c>
      <c r="S451" s="35">
        <f>SUMIFS(рўйхат!R:R,рўйхат!$CY:$CY,$B$456,рўйхат!$B:$B,$C451)</f>
        <v/>
      </c>
      <c r="T451" s="36">
        <f>SUMIFS(рўйхат!S:S,рўйхат!$CY:$CY,$B$456,рўйхат!$B:$B,$C451)</f>
        <v/>
      </c>
      <c r="U451" s="35">
        <f>SUMIFS(рўйхат!T:T,рўйхат!$CY:$CY,$B$456,рўйхат!$B:$B,$C451)</f>
        <v/>
      </c>
      <c r="V451" s="36">
        <f>SUMIFS(рўйхат!U:U,рўйхат!$CY:$CY,$B$456,рўйхат!$B:$B,$C451)</f>
        <v/>
      </c>
      <c r="W451" s="35">
        <f>SUMIFS(рўйхат!V:V,рўйхат!$CY:$CY,$B$456,рўйхат!$B:$B,$C451)</f>
        <v/>
      </c>
      <c r="X451" s="36">
        <f>SUMIFS(рўйхат!W:W,рўйхат!$CY:$CY,$B$456,рўйхат!$B:$B,$C451)</f>
        <v/>
      </c>
      <c r="Y451" s="35">
        <f>SUMIFS(рўйхат!X:X,рўйхат!$CY:$CY,$B$456,рўйхат!$B:$B,$C451)</f>
        <v/>
      </c>
      <c r="Z451" s="36">
        <f>SUMIFS(рўйхат!Y:Y,рўйхат!$CY:$CY,$B$456,рўйхат!$B:$B,$C451)</f>
        <v/>
      </c>
      <c r="AA451" s="35">
        <f>SUMIFS(рўйхат!Z:Z,рўйхат!$CY:$CY,$B$456,рўйхат!$B:$B,$C451)</f>
        <v/>
      </c>
      <c r="AB451" s="36">
        <f>SUMIFS(рўйхат!AA:AA,рўйхат!$CY:$CY,$B$456,рўйхат!$B:$B,$C451)</f>
        <v/>
      </c>
      <c r="AC451" s="35">
        <f>SUMIFS(рўйхат!AB:AB,рўйхат!$CY:$CY,$B$456,рўйхат!$B:$B,$C451)</f>
        <v/>
      </c>
      <c r="AD451" s="36">
        <f>SUMIFS(рўйхат!AC:AC,рўйхат!$CY:$CY,$B$456,рўйхат!$B:$B,$C451)</f>
        <v/>
      </c>
      <c r="AE451" s="35">
        <f>SUMIFS(рўйхат!AD:AD,рўйхат!$CY:$CY,$B$456,рўйхат!$B:$B,$C451)</f>
        <v/>
      </c>
      <c r="AF451" s="36">
        <f>SUMIFS(рўйхат!AE:AE,рўйхат!$CY:$CY,$B$456,рўйхат!$B:$B,$C451)</f>
        <v/>
      </c>
      <c r="AG451" s="35">
        <f>SUMIFS(рўйхат!AH:AH,рўйхат!$CY:$CY,$B$456,рўйхат!$B:$B,$C451)</f>
        <v/>
      </c>
      <c r="AH451" s="36">
        <f>SUMIFS(рўйхат!AI:AI,рўйхат!$CY:$CY,$B$456,рўйхат!$B:$B,$C451)</f>
        <v/>
      </c>
      <c r="AI451" s="35">
        <f>SUMIFS(рўйхат!AJ:AJ,рўйхат!$CY:$CY,$B$456,рўйхат!$B:$B,$C451)</f>
        <v/>
      </c>
      <c r="AJ451" s="36">
        <f>SUMIFS(рўйхат!AK:AK,рўйхат!$CY:$CY,$B$456,рўйхат!$B:$B,$C451)</f>
        <v/>
      </c>
      <c r="AK451" s="35">
        <f>SUMIFS(рўйхат!AL:AL,рўйхат!$CY:$CY,$B$456,рўйхат!$B:$B,$C451)</f>
        <v/>
      </c>
      <c r="AL451" s="36">
        <f>SUMIFS(рўйхат!AM:AM,рўйхат!$CY:$CY,$B$456,рўйхат!$B:$B,$C451)</f>
        <v/>
      </c>
      <c r="AM451" s="77">
        <f>IFERROR(Q451/E451,0)</f>
        <v/>
      </c>
      <c r="AN451" s="77">
        <f>IFERROR(R451/F451,0)</f>
        <v/>
      </c>
      <c r="AO451" s="35">
        <f>SUMIFS(рўйхат!AX:AX,рўйхат!$CY:$CY,$B$456,рўйхат!$B:$B,$C451)</f>
        <v/>
      </c>
      <c r="AP451" s="36">
        <f>SUMIFS(рўйхат!AY:AY,рўйхат!$CY:$CY,$B$456,рўйхат!$B:$B,$C451)</f>
        <v/>
      </c>
      <c r="AQ451" s="35">
        <f>SUMIFS(рўйхат!AZ:AZ,рўйхат!$CY:$CY,$B$456,рўйхат!$B:$B,$C451)</f>
        <v/>
      </c>
      <c r="AR451" s="36">
        <f>SUMIFS(рўйхат!BA:BA,рўйхат!$CY:$CY,$B$456,рўйхат!$B:$B,$C451)</f>
        <v/>
      </c>
      <c r="AS451" s="35">
        <f>SUMIFS(рўйхат!BB:BB,рўйхат!$CY:$CY,$B$456,рўйхат!$B:$B,$C451)</f>
        <v/>
      </c>
      <c r="AT451" s="36">
        <f>SUMIFS(рўйхат!BC:BC,рўйхат!$CY:$CY,$B$456,рўйхат!$B:$B,$C451)</f>
        <v/>
      </c>
      <c r="AU451" s="35">
        <f>SUMIFS(рўйхат!BD:BD,рўйхат!$CY:$CY,$B$456,рўйхат!$B:$B,$C451)</f>
        <v/>
      </c>
      <c r="AV451" s="36">
        <f>SUMIFS(рўйхат!BE:BE,рўйхат!$CY:$CY,$B$456,рўйхат!$B:$B,$C451)</f>
        <v/>
      </c>
      <c r="AW451" s="35">
        <f>SUMIFS(рўйхат!BF:BF,рўйхат!$CY:$CY,$B$456,рўйхат!$B:$B,$C451)</f>
        <v/>
      </c>
      <c r="AX451" s="36">
        <f>SUMIFS(рўйхат!BG:BG,рўйхат!$CY:$CY,$B$456,рўйхат!$B:$B,$C451)</f>
        <v/>
      </c>
      <c r="AY451" s="35">
        <f>SUMIFS(рўйхат!BH:BH,рўйхат!$CY:$CY,$B$456,рўйхат!$B:$B,$C451)</f>
        <v/>
      </c>
      <c r="AZ451" s="36">
        <f>SUMIFS(рўйхат!BI:BI,рўйхат!$CY:$CY,$B$456,рўйхат!$B:$B,$C451)</f>
        <v/>
      </c>
      <c r="BA451" s="35">
        <f>SUMIFS(рўйхат!BJ:BJ,рўйхат!$CY:$CY,$B$456,рўйхат!$B:$B,$C451)</f>
        <v/>
      </c>
      <c r="BB451" s="36">
        <f>SUMIFS(рўйхат!BK:BK,рўйхат!$CY:$CY,$B$456,рўйхат!$B:$B,$C451)</f>
        <v/>
      </c>
      <c r="BC451" s="77">
        <f>IFERROR(AO451/E451,0)</f>
        <v/>
      </c>
      <c r="BD451" s="77">
        <f>IFERROR(AP451/F451,0)</f>
        <v/>
      </c>
      <c r="BE451" s="35">
        <f>SUMIFS(рўйхат!BL:BL,рўйхат!$CY:$CY,$B$456,рўйхат!$B:$B,$C451)</f>
        <v/>
      </c>
      <c r="BF451" s="36">
        <f>SUMIFS(рўйхат!BM:BM,рўйхат!$CY:$CY,$B$456,рўйхат!$B:$B,$C451)</f>
        <v/>
      </c>
      <c r="BG451" s="35">
        <f>SUMIFS(рўйхат!BN:BN,рўйхат!$CY:$CY,$B$456,рўйхат!$B:$B,$C451)</f>
        <v/>
      </c>
      <c r="BH451" s="36">
        <f>SUMIFS(рўйхат!BO:BO,рўйхат!$CY:$CY,$B$456,рўйхат!$B:$B,$C451)</f>
        <v/>
      </c>
      <c r="BI451" s="35">
        <f>SUMIFS(рўйхат!BP:BP,рўйхат!$CY:$CY,$B$456,рўйхат!$B:$B,$C451)</f>
        <v/>
      </c>
      <c r="BJ451" s="36">
        <f>SUMIFS(рўйхат!BQ:BQ,рўйхат!$CY:$CY,$B$456,рўйхат!$B:$B,$C451)</f>
        <v/>
      </c>
      <c r="BK451" s="35">
        <f>SUMIFS(рўйхат!BR:BR,рўйхат!$CY:$CY,$B$456,рўйхат!$B:$B,$C451)</f>
        <v/>
      </c>
      <c r="BL451" s="36">
        <f>SUMIFS(рўйхат!BS:BS,рўйхат!$CY:$CY,$B$456,рўйхат!$B:$B,$C451)</f>
        <v/>
      </c>
      <c r="BM451" s="35">
        <f>SUMIFS(рўйхат!BT:BT,рўйхат!$CY:$CY,$B$456,рўйхат!$B:$B,$C451)</f>
        <v/>
      </c>
      <c r="BN451" s="36">
        <f>SUMIFS(рўйхат!BU:BU,рўйхат!$CY:$CY,$B$456,рўйхат!$B:$B,$C451)</f>
        <v/>
      </c>
      <c r="BO451" s="35">
        <f>SUMIFS(рўйхат!BX:BX,рўйхат!$CY:$CY,$B$456,рўйхат!$B:$B,$C451)</f>
        <v/>
      </c>
      <c r="BP451" s="36">
        <f>SUMIFS(рўйхат!BY:BY,рўйхат!$CY:$CY,$B$456,рўйхат!$B:$B,$C451)</f>
        <v/>
      </c>
      <c r="BQ451" s="35">
        <f>SUMIFS(рўйхат!BZ:BZ,рўйхат!$CY:$CY,$B$456,рўйхат!$B:$B,$C451)</f>
        <v/>
      </c>
      <c r="BR451" s="36">
        <f>SUMIFS(рўйхат!CA:CA,рўйхат!$CY:$CY,$B$456,рўйхат!$B:$B,$C451)</f>
        <v/>
      </c>
      <c r="BS451" s="35">
        <f>SUMIFS(рўйхат!CB:CB,рўйхат!$CY:$CY,$B$456,рўйхат!$B:$B,$C451)</f>
        <v/>
      </c>
      <c r="BT451" s="36">
        <f>SUMIFS(рўйхат!CC:CC,рўйхат!$CY:$CY,$B$456,рўйхат!$B:$B,$C451)</f>
        <v/>
      </c>
      <c r="BU451" s="35">
        <f>SUMIFS(рўйхат!CD:CD,рўйхат!$CY:$CY,$B$456,рўйхат!$B:$B,$C451)</f>
        <v/>
      </c>
      <c r="BV451" s="36">
        <f>SUMIFS(рўйхат!CE:CE,рўйхат!$CY:$CY,$B$456,рўйхат!$B:$B,$C451)</f>
        <v/>
      </c>
      <c r="BW451" s="35">
        <f>SUMIFS(рўйхат!CH:CH,рўйхат!$CY:$CY,$B$456,рўйхат!$B:$B,$C451)</f>
        <v/>
      </c>
      <c r="BX451" s="36">
        <f>SUMIFS(рўйхат!CI:CI,рўйхат!$CY:$CY,$B$456,рўйхат!$B:$B,$C451)</f>
        <v/>
      </c>
      <c r="BY451" s="35">
        <f>SUMIFS(рўйхат!CJ:CJ,рўйхат!$CY:$CY,$B$456,рўйхат!$B:$B,$C451)</f>
        <v/>
      </c>
      <c r="BZ451" s="36">
        <f>SUMIFS(рўйхат!CK:CK,рўйхат!$CY:$CY,$B$456,рўйхат!$B:$B,$C451)</f>
        <v/>
      </c>
      <c r="CA451" s="35">
        <f>SUMIFS(рўйхат!CL:CL,рўйхат!$CY:$CY,$B$456,рўйхат!$B:$B,$C451)</f>
        <v/>
      </c>
      <c r="CB451" s="36">
        <f>SUMIFS(рўйхат!CM:CM,рўйхат!$CY:$CY,$B$456,рўйхат!$B:$B,$C451)</f>
        <v/>
      </c>
      <c r="CC451" s="35">
        <f>SUMIFS(рўйхат!CN:CN,рўйхат!$CY:$CY,$B$456,рўйхат!$B:$B,$C451)</f>
        <v/>
      </c>
      <c r="CD451" s="36">
        <f>SUMIFS(рўйхат!CO:CO,рўйхат!$CY:$CY,$B$456,рўйхат!$B:$B,$C451)</f>
        <v/>
      </c>
      <c r="CE451" s="77">
        <f>IFERROR(BE451/(Q451+BE451),0)</f>
        <v/>
      </c>
      <c r="CF451" s="78">
        <f>IFERROR(BF451/(R451+BF451),0)</f>
        <v/>
      </c>
      <c r="CG451" s="8">
        <f>COUNTIFS(B:B,B451)</f>
        <v/>
      </c>
    </row>
    <row r="452" hidden="1" outlineLevel="1" ht="33.95" customFormat="1" customHeight="1" s="8">
      <c r="A452" s="15" t="n"/>
      <c r="B452" s="50" t="n">
        <v>28</v>
      </c>
      <c r="C452" s="67" t="inlineStr">
        <is>
          <t>Экология, атроф-муҳитни муҳофаза қилиш ва иқлим ўзгариши вазирлиги</t>
        </is>
      </c>
      <c r="D452" s="16" t="n"/>
      <c r="E452" s="35">
        <f>SUMIFS(рўйхат!F:F,рўйхат!$CY:$CY,$B$456,рўйхат!$B:$B,$C452)</f>
        <v/>
      </c>
      <c r="F452" s="36">
        <f>SUMIFS(рўйхат!G:G,рўйхат!$CY:$CY,$B$456,рўйхат!$B:$B,$C452)</f>
        <v/>
      </c>
      <c r="G452" s="35">
        <f>SUMIFS(рўйхат!H:H,рўйхат!$CY:$CY,$B$456,рўйхат!$B:$B,$C452)</f>
        <v/>
      </c>
      <c r="H452" s="36">
        <f>SUMIFS(рўйхат!I:I,рўйхат!$CY:$CY,$B$456,рўйхат!$B:$B,$C452)</f>
        <v/>
      </c>
      <c r="I452" s="35">
        <f>SUMIFS(рўйхат!J:J,рўйхат!$CY:$CY,$B$456,рўйхат!$B:$B,$C452)</f>
        <v/>
      </c>
      <c r="J452" s="36">
        <f>SUMIFS(рўйхат!K:K,рўйхат!$CY:$CY,$B$456,рўйхат!$B:$B,$C452)</f>
        <v/>
      </c>
      <c r="K452" s="35">
        <f>SUMIFS(рўйхат!L:L,рўйхат!$CY:$CY,$B$456,рўйхат!$B:$B,$C452)</f>
        <v/>
      </c>
      <c r="L452" s="36">
        <f>SUMIFS(рўйхат!M:M,рўйхат!$CY:$CY,$B$456,рўйхат!$B:$B,$C452)</f>
        <v/>
      </c>
      <c r="M452" s="35">
        <f>SUMIFS(рўйхат!N:N,рўйхат!$CY:$CY,$B$456,рўйхат!$B:$B,$C452)</f>
        <v/>
      </c>
      <c r="N452" s="36">
        <f>SUMIFS(рўйхат!O:O,рўйхат!$CY:$CY,$B$456,рўйхат!$B:$B,$C452)</f>
        <v/>
      </c>
      <c r="O452" s="34">
        <f>IFERROR(M452/E452,0)</f>
        <v/>
      </c>
      <c r="P452" s="34">
        <f>IFERROR(N452/F452,0)</f>
        <v/>
      </c>
      <c r="Q452" s="35">
        <f>SUMIFS(рўйхат!P:P,рўйхат!$CY:$CY,$B$456,рўйхат!$B:$B,$C452)</f>
        <v/>
      </c>
      <c r="R452" s="36">
        <f>SUMIFS(рўйхат!Q:Q,рўйхат!$CY:$CY,$B$456,рўйхат!$B:$B,$C452)</f>
        <v/>
      </c>
      <c r="S452" s="35">
        <f>SUMIFS(рўйхат!R:R,рўйхат!$CY:$CY,$B$456,рўйхат!$B:$B,$C452)</f>
        <v/>
      </c>
      <c r="T452" s="36">
        <f>SUMIFS(рўйхат!S:S,рўйхат!$CY:$CY,$B$456,рўйхат!$B:$B,$C452)</f>
        <v/>
      </c>
      <c r="U452" s="35">
        <f>SUMIFS(рўйхат!T:T,рўйхат!$CY:$CY,$B$456,рўйхат!$B:$B,$C452)</f>
        <v/>
      </c>
      <c r="V452" s="36">
        <f>SUMIFS(рўйхат!U:U,рўйхат!$CY:$CY,$B$456,рўйхат!$B:$B,$C452)</f>
        <v/>
      </c>
      <c r="W452" s="35">
        <f>SUMIFS(рўйхат!V:V,рўйхат!$CY:$CY,$B$456,рўйхат!$B:$B,$C452)</f>
        <v/>
      </c>
      <c r="X452" s="36">
        <f>SUMIFS(рўйхат!W:W,рўйхат!$CY:$CY,$B$456,рўйхат!$B:$B,$C452)</f>
        <v/>
      </c>
      <c r="Y452" s="35">
        <f>SUMIFS(рўйхат!X:X,рўйхат!$CY:$CY,$B$456,рўйхат!$B:$B,$C452)</f>
        <v/>
      </c>
      <c r="Z452" s="36">
        <f>SUMIFS(рўйхат!Y:Y,рўйхат!$CY:$CY,$B$456,рўйхат!$B:$B,$C452)</f>
        <v/>
      </c>
      <c r="AA452" s="35">
        <f>SUMIFS(рўйхат!Z:Z,рўйхат!$CY:$CY,$B$456,рўйхат!$B:$B,$C452)</f>
        <v/>
      </c>
      <c r="AB452" s="36">
        <f>SUMIFS(рўйхат!AA:AA,рўйхат!$CY:$CY,$B$456,рўйхат!$B:$B,$C452)</f>
        <v/>
      </c>
      <c r="AC452" s="35">
        <f>SUMIFS(рўйхат!AB:AB,рўйхат!$CY:$CY,$B$456,рўйхат!$B:$B,$C452)</f>
        <v/>
      </c>
      <c r="AD452" s="36">
        <f>SUMIFS(рўйхат!AC:AC,рўйхат!$CY:$CY,$B$456,рўйхат!$B:$B,$C452)</f>
        <v/>
      </c>
      <c r="AE452" s="35">
        <f>SUMIFS(рўйхат!AD:AD,рўйхат!$CY:$CY,$B$456,рўйхат!$B:$B,$C452)</f>
        <v/>
      </c>
      <c r="AF452" s="36">
        <f>SUMIFS(рўйхат!AE:AE,рўйхат!$CY:$CY,$B$456,рўйхат!$B:$B,$C452)</f>
        <v/>
      </c>
      <c r="AG452" s="35">
        <f>SUMIFS(рўйхат!AH:AH,рўйхат!$CY:$CY,$B$456,рўйхат!$B:$B,$C452)</f>
        <v/>
      </c>
      <c r="AH452" s="36">
        <f>SUMIFS(рўйхат!AI:AI,рўйхат!$CY:$CY,$B$456,рўйхат!$B:$B,$C452)</f>
        <v/>
      </c>
      <c r="AI452" s="35">
        <f>SUMIFS(рўйхат!AJ:AJ,рўйхат!$CY:$CY,$B$456,рўйхат!$B:$B,$C452)</f>
        <v/>
      </c>
      <c r="AJ452" s="36">
        <f>SUMIFS(рўйхат!AK:AK,рўйхат!$CY:$CY,$B$456,рўйхат!$B:$B,$C452)</f>
        <v/>
      </c>
      <c r="AK452" s="35">
        <f>SUMIFS(рўйхат!AL:AL,рўйхат!$CY:$CY,$B$456,рўйхат!$B:$B,$C452)</f>
        <v/>
      </c>
      <c r="AL452" s="36">
        <f>SUMIFS(рўйхат!AM:AM,рўйхат!$CY:$CY,$B$456,рўйхат!$B:$B,$C452)</f>
        <v/>
      </c>
      <c r="AM452" s="77">
        <f>IFERROR(Q452/E452,0)</f>
        <v/>
      </c>
      <c r="AN452" s="77">
        <f>IFERROR(R452/F452,0)</f>
        <v/>
      </c>
      <c r="AO452" s="35">
        <f>SUMIFS(рўйхат!AX:AX,рўйхат!$CY:$CY,$B$456,рўйхат!$B:$B,$C452)</f>
        <v/>
      </c>
      <c r="AP452" s="36">
        <f>SUMIFS(рўйхат!AY:AY,рўйхат!$CY:$CY,$B$456,рўйхат!$B:$B,$C452)</f>
        <v/>
      </c>
      <c r="AQ452" s="35">
        <f>SUMIFS(рўйхат!AZ:AZ,рўйхат!$CY:$CY,$B$456,рўйхат!$B:$B,$C452)</f>
        <v/>
      </c>
      <c r="AR452" s="36">
        <f>SUMIFS(рўйхат!BA:BA,рўйхат!$CY:$CY,$B$456,рўйхат!$B:$B,$C452)</f>
        <v/>
      </c>
      <c r="AS452" s="35">
        <f>SUMIFS(рўйхат!BB:BB,рўйхат!$CY:$CY,$B$456,рўйхат!$B:$B,$C452)</f>
        <v/>
      </c>
      <c r="AT452" s="36">
        <f>SUMIFS(рўйхат!BC:BC,рўйхат!$CY:$CY,$B$456,рўйхат!$B:$B,$C452)</f>
        <v/>
      </c>
      <c r="AU452" s="35">
        <f>SUMIFS(рўйхат!BD:BD,рўйхат!$CY:$CY,$B$456,рўйхат!$B:$B,$C452)</f>
        <v/>
      </c>
      <c r="AV452" s="36">
        <f>SUMIFS(рўйхат!BE:BE,рўйхат!$CY:$CY,$B$456,рўйхат!$B:$B,$C452)</f>
        <v/>
      </c>
      <c r="AW452" s="35">
        <f>SUMIFS(рўйхат!BF:BF,рўйхат!$CY:$CY,$B$456,рўйхат!$B:$B,$C452)</f>
        <v/>
      </c>
      <c r="AX452" s="36">
        <f>SUMIFS(рўйхат!BG:BG,рўйхат!$CY:$CY,$B$456,рўйхат!$B:$B,$C452)</f>
        <v/>
      </c>
      <c r="AY452" s="35">
        <f>SUMIFS(рўйхат!BH:BH,рўйхат!$CY:$CY,$B$456,рўйхат!$B:$B,$C452)</f>
        <v/>
      </c>
      <c r="AZ452" s="36">
        <f>SUMIFS(рўйхат!BI:BI,рўйхат!$CY:$CY,$B$456,рўйхат!$B:$B,$C452)</f>
        <v/>
      </c>
      <c r="BA452" s="35">
        <f>SUMIFS(рўйхат!BJ:BJ,рўйхат!$CY:$CY,$B$456,рўйхат!$B:$B,$C452)</f>
        <v/>
      </c>
      <c r="BB452" s="36">
        <f>SUMIFS(рўйхат!BK:BK,рўйхат!$CY:$CY,$B$456,рўйхат!$B:$B,$C452)</f>
        <v/>
      </c>
      <c r="BC452" s="77">
        <f>IFERROR(AO452/E452,0)</f>
        <v/>
      </c>
      <c r="BD452" s="77">
        <f>IFERROR(AP452/F452,0)</f>
        <v/>
      </c>
      <c r="BE452" s="35">
        <f>SUMIFS(рўйхат!BL:BL,рўйхат!$CY:$CY,$B$456,рўйхат!$B:$B,$C452)</f>
        <v/>
      </c>
      <c r="BF452" s="36">
        <f>SUMIFS(рўйхат!BM:BM,рўйхат!$CY:$CY,$B$456,рўйхат!$B:$B,$C452)</f>
        <v/>
      </c>
      <c r="BG452" s="35">
        <f>SUMIFS(рўйхат!BN:BN,рўйхат!$CY:$CY,$B$456,рўйхат!$B:$B,$C452)</f>
        <v/>
      </c>
      <c r="BH452" s="36">
        <f>SUMIFS(рўйхат!BO:BO,рўйхат!$CY:$CY,$B$456,рўйхат!$B:$B,$C452)</f>
        <v/>
      </c>
      <c r="BI452" s="35">
        <f>SUMIFS(рўйхат!BP:BP,рўйхат!$CY:$CY,$B$456,рўйхат!$B:$B,$C452)</f>
        <v/>
      </c>
      <c r="BJ452" s="36">
        <f>SUMIFS(рўйхат!BQ:BQ,рўйхат!$CY:$CY,$B$456,рўйхат!$B:$B,$C452)</f>
        <v/>
      </c>
      <c r="BK452" s="35">
        <f>SUMIFS(рўйхат!BR:BR,рўйхат!$CY:$CY,$B$456,рўйхат!$B:$B,$C452)</f>
        <v/>
      </c>
      <c r="BL452" s="36">
        <f>SUMIFS(рўйхат!BS:BS,рўйхат!$CY:$CY,$B$456,рўйхат!$B:$B,$C452)</f>
        <v/>
      </c>
      <c r="BM452" s="35">
        <f>SUMIFS(рўйхат!BT:BT,рўйхат!$CY:$CY,$B$456,рўйхат!$B:$B,$C452)</f>
        <v/>
      </c>
      <c r="BN452" s="36">
        <f>SUMIFS(рўйхат!BU:BU,рўйхат!$CY:$CY,$B$456,рўйхат!$B:$B,$C452)</f>
        <v/>
      </c>
      <c r="BO452" s="35">
        <f>SUMIFS(рўйхат!BX:BX,рўйхат!$CY:$CY,$B$456,рўйхат!$B:$B,$C452)</f>
        <v/>
      </c>
      <c r="BP452" s="36">
        <f>SUMIFS(рўйхат!BY:BY,рўйхат!$CY:$CY,$B$456,рўйхат!$B:$B,$C452)</f>
        <v/>
      </c>
      <c r="BQ452" s="35">
        <f>SUMIFS(рўйхат!BZ:BZ,рўйхат!$CY:$CY,$B$456,рўйхат!$B:$B,$C452)</f>
        <v/>
      </c>
      <c r="BR452" s="36">
        <f>SUMIFS(рўйхат!CA:CA,рўйхат!$CY:$CY,$B$456,рўйхат!$B:$B,$C452)</f>
        <v/>
      </c>
      <c r="BS452" s="35">
        <f>SUMIFS(рўйхат!CB:CB,рўйхат!$CY:$CY,$B$456,рўйхат!$B:$B,$C452)</f>
        <v/>
      </c>
      <c r="BT452" s="36">
        <f>SUMIFS(рўйхат!CC:CC,рўйхат!$CY:$CY,$B$456,рўйхат!$B:$B,$C452)</f>
        <v/>
      </c>
      <c r="BU452" s="35">
        <f>SUMIFS(рўйхат!CD:CD,рўйхат!$CY:$CY,$B$456,рўйхат!$B:$B,$C452)</f>
        <v/>
      </c>
      <c r="BV452" s="36">
        <f>SUMIFS(рўйхат!CE:CE,рўйхат!$CY:$CY,$B$456,рўйхат!$B:$B,$C452)</f>
        <v/>
      </c>
      <c r="BW452" s="35">
        <f>SUMIFS(рўйхат!CH:CH,рўйхат!$CY:$CY,$B$456,рўйхат!$B:$B,$C452)</f>
        <v/>
      </c>
      <c r="BX452" s="36">
        <f>SUMIFS(рўйхат!CI:CI,рўйхат!$CY:$CY,$B$456,рўйхат!$B:$B,$C452)</f>
        <v/>
      </c>
      <c r="BY452" s="35">
        <f>SUMIFS(рўйхат!CJ:CJ,рўйхат!$CY:$CY,$B$456,рўйхат!$B:$B,$C452)</f>
        <v/>
      </c>
      <c r="BZ452" s="36">
        <f>SUMIFS(рўйхат!CK:CK,рўйхат!$CY:$CY,$B$456,рўйхат!$B:$B,$C452)</f>
        <v/>
      </c>
      <c r="CA452" s="35">
        <f>SUMIFS(рўйхат!CL:CL,рўйхат!$CY:$CY,$B$456,рўйхат!$B:$B,$C452)</f>
        <v/>
      </c>
      <c r="CB452" s="36">
        <f>SUMIFS(рўйхат!CM:CM,рўйхат!$CY:$CY,$B$456,рўйхат!$B:$B,$C452)</f>
        <v/>
      </c>
      <c r="CC452" s="35">
        <f>SUMIFS(рўйхат!CN:CN,рўйхат!$CY:$CY,$B$456,рўйхат!$B:$B,$C452)</f>
        <v/>
      </c>
      <c r="CD452" s="36">
        <f>SUMIFS(рўйхат!CO:CO,рўйхат!$CY:$CY,$B$456,рўйхат!$B:$B,$C452)</f>
        <v/>
      </c>
      <c r="CE452" s="77">
        <f>IFERROR(BE452/(Q452+BE452),0)</f>
        <v/>
      </c>
      <c r="CF452" s="78">
        <f>IFERROR(BF452/(R452+BF452),0)</f>
        <v/>
      </c>
      <c r="CG452" s="8">
        <f>COUNTIFS(B:B,B452)</f>
        <v/>
      </c>
    </row>
    <row r="453" hidden="1" outlineLevel="1" ht="17.1" customFormat="1" customHeight="1" s="8">
      <c r="A453" s="15" t="n"/>
      <c r="B453" s="50" t="n">
        <v>29</v>
      </c>
      <c r="C453" s="67" t="inlineStr">
        <is>
          <t>Энергетика вазирлиги</t>
        </is>
      </c>
      <c r="D453" s="16" t="n"/>
      <c r="E453" s="35">
        <f>SUMIFS(рўйхат!F:F,рўйхат!$CY:$CY,$B$456,рўйхат!$B:$B,$C453)</f>
        <v/>
      </c>
      <c r="F453" s="36">
        <f>SUMIFS(рўйхат!G:G,рўйхат!$CY:$CY,$B$456,рўйхат!$B:$B,$C453)</f>
        <v/>
      </c>
      <c r="G453" s="35">
        <f>SUMIFS(рўйхат!H:H,рўйхат!$CY:$CY,$B$456,рўйхат!$B:$B,$C453)</f>
        <v/>
      </c>
      <c r="H453" s="36">
        <f>SUMIFS(рўйхат!I:I,рўйхат!$CY:$CY,$B$456,рўйхат!$B:$B,$C453)</f>
        <v/>
      </c>
      <c r="I453" s="35">
        <f>SUMIFS(рўйхат!J:J,рўйхат!$CY:$CY,$B$456,рўйхат!$B:$B,$C453)</f>
        <v/>
      </c>
      <c r="J453" s="36">
        <f>SUMIFS(рўйхат!K:K,рўйхат!$CY:$CY,$B$456,рўйхат!$B:$B,$C453)</f>
        <v/>
      </c>
      <c r="K453" s="35">
        <f>SUMIFS(рўйхат!L:L,рўйхат!$CY:$CY,$B$456,рўйхат!$B:$B,$C453)</f>
        <v/>
      </c>
      <c r="L453" s="36">
        <f>SUMIFS(рўйхат!M:M,рўйхат!$CY:$CY,$B$456,рўйхат!$B:$B,$C453)</f>
        <v/>
      </c>
      <c r="M453" s="35">
        <f>SUMIFS(рўйхат!N:N,рўйхат!$CY:$CY,$B$456,рўйхат!$B:$B,$C453)</f>
        <v/>
      </c>
      <c r="N453" s="36">
        <f>SUMIFS(рўйхат!O:O,рўйхат!$CY:$CY,$B$456,рўйхат!$B:$B,$C453)</f>
        <v/>
      </c>
      <c r="O453" s="34">
        <f>IFERROR(M453/E453,0)</f>
        <v/>
      </c>
      <c r="P453" s="34">
        <f>IFERROR(N453/F453,0)</f>
        <v/>
      </c>
      <c r="Q453" s="35">
        <f>SUMIFS(рўйхат!P:P,рўйхат!$CY:$CY,$B$456,рўйхат!$B:$B,$C453)</f>
        <v/>
      </c>
      <c r="R453" s="36">
        <f>SUMIFS(рўйхат!Q:Q,рўйхат!$CY:$CY,$B$456,рўйхат!$B:$B,$C453)</f>
        <v/>
      </c>
      <c r="S453" s="35">
        <f>SUMIFS(рўйхат!R:R,рўйхат!$CY:$CY,$B$456,рўйхат!$B:$B,$C453)</f>
        <v/>
      </c>
      <c r="T453" s="36">
        <f>SUMIFS(рўйхат!S:S,рўйхат!$CY:$CY,$B$456,рўйхат!$B:$B,$C453)</f>
        <v/>
      </c>
      <c r="U453" s="35">
        <f>SUMIFS(рўйхат!T:T,рўйхат!$CY:$CY,$B$456,рўйхат!$B:$B,$C453)</f>
        <v/>
      </c>
      <c r="V453" s="36">
        <f>SUMIFS(рўйхат!U:U,рўйхат!$CY:$CY,$B$456,рўйхат!$B:$B,$C453)</f>
        <v/>
      </c>
      <c r="W453" s="35">
        <f>SUMIFS(рўйхат!V:V,рўйхат!$CY:$CY,$B$456,рўйхат!$B:$B,$C453)</f>
        <v/>
      </c>
      <c r="X453" s="36">
        <f>SUMIFS(рўйхат!W:W,рўйхат!$CY:$CY,$B$456,рўйхат!$B:$B,$C453)</f>
        <v/>
      </c>
      <c r="Y453" s="35">
        <f>SUMIFS(рўйхат!X:X,рўйхат!$CY:$CY,$B$456,рўйхат!$B:$B,$C453)</f>
        <v/>
      </c>
      <c r="Z453" s="36">
        <f>SUMIFS(рўйхат!Y:Y,рўйхат!$CY:$CY,$B$456,рўйхат!$B:$B,$C453)</f>
        <v/>
      </c>
      <c r="AA453" s="35">
        <f>SUMIFS(рўйхат!Z:Z,рўйхат!$CY:$CY,$B$456,рўйхат!$B:$B,$C453)</f>
        <v/>
      </c>
      <c r="AB453" s="36">
        <f>SUMIFS(рўйхат!AA:AA,рўйхат!$CY:$CY,$B$456,рўйхат!$B:$B,$C453)</f>
        <v/>
      </c>
      <c r="AC453" s="35">
        <f>SUMIFS(рўйхат!AB:AB,рўйхат!$CY:$CY,$B$456,рўйхат!$B:$B,$C453)</f>
        <v/>
      </c>
      <c r="AD453" s="36">
        <f>SUMIFS(рўйхат!AC:AC,рўйхат!$CY:$CY,$B$456,рўйхат!$B:$B,$C453)</f>
        <v/>
      </c>
      <c r="AE453" s="35">
        <f>SUMIFS(рўйхат!AD:AD,рўйхат!$CY:$CY,$B$456,рўйхат!$B:$B,$C453)</f>
        <v/>
      </c>
      <c r="AF453" s="36">
        <f>SUMIFS(рўйхат!AE:AE,рўйхат!$CY:$CY,$B$456,рўйхат!$B:$B,$C453)</f>
        <v/>
      </c>
      <c r="AG453" s="35">
        <f>SUMIFS(рўйхат!AH:AH,рўйхат!$CY:$CY,$B$456,рўйхат!$B:$B,$C453)</f>
        <v/>
      </c>
      <c r="AH453" s="36">
        <f>SUMIFS(рўйхат!AI:AI,рўйхат!$CY:$CY,$B$456,рўйхат!$B:$B,$C453)</f>
        <v/>
      </c>
      <c r="AI453" s="35">
        <f>SUMIFS(рўйхат!AJ:AJ,рўйхат!$CY:$CY,$B$456,рўйхат!$B:$B,$C453)</f>
        <v/>
      </c>
      <c r="AJ453" s="36">
        <f>SUMIFS(рўйхат!AK:AK,рўйхат!$CY:$CY,$B$456,рўйхат!$B:$B,$C453)</f>
        <v/>
      </c>
      <c r="AK453" s="35">
        <f>SUMIFS(рўйхат!AL:AL,рўйхат!$CY:$CY,$B$456,рўйхат!$B:$B,$C453)</f>
        <v/>
      </c>
      <c r="AL453" s="36">
        <f>SUMIFS(рўйхат!AM:AM,рўйхат!$CY:$CY,$B$456,рўйхат!$B:$B,$C453)</f>
        <v/>
      </c>
      <c r="AM453" s="77">
        <f>IFERROR(Q453/E453,0)</f>
        <v/>
      </c>
      <c r="AN453" s="77">
        <f>IFERROR(R453/F453,0)</f>
        <v/>
      </c>
      <c r="AO453" s="35">
        <f>SUMIFS(рўйхат!AX:AX,рўйхат!$CY:$CY,$B$456,рўйхат!$B:$B,$C453)</f>
        <v/>
      </c>
      <c r="AP453" s="36">
        <f>SUMIFS(рўйхат!AY:AY,рўйхат!$CY:$CY,$B$456,рўйхат!$B:$B,$C453)</f>
        <v/>
      </c>
      <c r="AQ453" s="35">
        <f>SUMIFS(рўйхат!AZ:AZ,рўйхат!$CY:$CY,$B$456,рўйхат!$B:$B,$C453)</f>
        <v/>
      </c>
      <c r="AR453" s="36">
        <f>SUMIFS(рўйхат!BA:BA,рўйхат!$CY:$CY,$B$456,рўйхат!$B:$B,$C453)</f>
        <v/>
      </c>
      <c r="AS453" s="35">
        <f>SUMIFS(рўйхат!BB:BB,рўйхат!$CY:$CY,$B$456,рўйхат!$B:$B,$C453)</f>
        <v/>
      </c>
      <c r="AT453" s="36">
        <f>SUMIFS(рўйхат!BC:BC,рўйхат!$CY:$CY,$B$456,рўйхат!$B:$B,$C453)</f>
        <v/>
      </c>
      <c r="AU453" s="35">
        <f>SUMIFS(рўйхат!BD:BD,рўйхат!$CY:$CY,$B$456,рўйхат!$B:$B,$C453)</f>
        <v/>
      </c>
      <c r="AV453" s="36">
        <f>SUMIFS(рўйхат!BE:BE,рўйхат!$CY:$CY,$B$456,рўйхат!$B:$B,$C453)</f>
        <v/>
      </c>
      <c r="AW453" s="35">
        <f>SUMIFS(рўйхат!BF:BF,рўйхат!$CY:$CY,$B$456,рўйхат!$B:$B,$C453)</f>
        <v/>
      </c>
      <c r="AX453" s="36">
        <f>SUMIFS(рўйхат!BG:BG,рўйхат!$CY:$CY,$B$456,рўйхат!$B:$B,$C453)</f>
        <v/>
      </c>
      <c r="AY453" s="35">
        <f>SUMIFS(рўйхат!BH:BH,рўйхат!$CY:$CY,$B$456,рўйхат!$B:$B,$C453)</f>
        <v/>
      </c>
      <c r="AZ453" s="36">
        <f>SUMIFS(рўйхат!BI:BI,рўйхат!$CY:$CY,$B$456,рўйхат!$B:$B,$C453)</f>
        <v/>
      </c>
      <c r="BA453" s="35">
        <f>SUMIFS(рўйхат!BJ:BJ,рўйхат!$CY:$CY,$B$456,рўйхат!$B:$B,$C453)</f>
        <v/>
      </c>
      <c r="BB453" s="36">
        <f>SUMIFS(рўйхат!BK:BK,рўйхат!$CY:$CY,$B$456,рўйхат!$B:$B,$C453)</f>
        <v/>
      </c>
      <c r="BC453" s="77">
        <f>IFERROR(AO453/E453,0)</f>
        <v/>
      </c>
      <c r="BD453" s="77">
        <f>IFERROR(AP453/F453,0)</f>
        <v/>
      </c>
      <c r="BE453" s="35">
        <f>SUMIFS(рўйхат!BL:BL,рўйхат!$CY:$CY,$B$456,рўйхат!$B:$B,$C453)</f>
        <v/>
      </c>
      <c r="BF453" s="36">
        <f>SUMIFS(рўйхат!BM:BM,рўйхат!$CY:$CY,$B$456,рўйхат!$B:$B,$C453)</f>
        <v/>
      </c>
      <c r="BG453" s="35">
        <f>SUMIFS(рўйхат!BN:BN,рўйхат!$CY:$CY,$B$456,рўйхат!$B:$B,$C453)</f>
        <v/>
      </c>
      <c r="BH453" s="36">
        <f>SUMIFS(рўйхат!BO:BO,рўйхат!$CY:$CY,$B$456,рўйхат!$B:$B,$C453)</f>
        <v/>
      </c>
      <c r="BI453" s="35">
        <f>SUMIFS(рўйхат!BP:BP,рўйхат!$CY:$CY,$B$456,рўйхат!$B:$B,$C453)</f>
        <v/>
      </c>
      <c r="BJ453" s="36">
        <f>SUMIFS(рўйхат!BQ:BQ,рўйхат!$CY:$CY,$B$456,рўйхат!$B:$B,$C453)</f>
        <v/>
      </c>
      <c r="BK453" s="35">
        <f>SUMIFS(рўйхат!BR:BR,рўйхат!$CY:$CY,$B$456,рўйхат!$B:$B,$C453)</f>
        <v/>
      </c>
      <c r="BL453" s="36">
        <f>SUMIFS(рўйхат!BS:BS,рўйхат!$CY:$CY,$B$456,рўйхат!$B:$B,$C453)</f>
        <v/>
      </c>
      <c r="BM453" s="35">
        <f>SUMIFS(рўйхат!BT:BT,рўйхат!$CY:$CY,$B$456,рўйхат!$B:$B,$C453)</f>
        <v/>
      </c>
      <c r="BN453" s="36">
        <f>SUMIFS(рўйхат!BU:BU,рўйхат!$CY:$CY,$B$456,рўйхат!$B:$B,$C453)</f>
        <v/>
      </c>
      <c r="BO453" s="35">
        <f>SUMIFS(рўйхат!BX:BX,рўйхат!$CY:$CY,$B$456,рўйхат!$B:$B,$C453)</f>
        <v/>
      </c>
      <c r="BP453" s="36">
        <f>SUMIFS(рўйхат!BY:BY,рўйхат!$CY:$CY,$B$456,рўйхат!$B:$B,$C453)</f>
        <v/>
      </c>
      <c r="BQ453" s="35">
        <f>SUMIFS(рўйхат!BZ:BZ,рўйхат!$CY:$CY,$B$456,рўйхат!$B:$B,$C453)</f>
        <v/>
      </c>
      <c r="BR453" s="36">
        <f>SUMIFS(рўйхат!CA:CA,рўйхат!$CY:$CY,$B$456,рўйхат!$B:$B,$C453)</f>
        <v/>
      </c>
      <c r="BS453" s="35">
        <f>SUMIFS(рўйхат!CB:CB,рўйхат!$CY:$CY,$B$456,рўйхат!$B:$B,$C453)</f>
        <v/>
      </c>
      <c r="BT453" s="36">
        <f>SUMIFS(рўйхат!CC:CC,рўйхат!$CY:$CY,$B$456,рўйхат!$B:$B,$C453)</f>
        <v/>
      </c>
      <c r="BU453" s="35">
        <f>SUMIFS(рўйхат!CD:CD,рўйхат!$CY:$CY,$B$456,рўйхат!$B:$B,$C453)</f>
        <v/>
      </c>
      <c r="BV453" s="36">
        <f>SUMIFS(рўйхат!CE:CE,рўйхат!$CY:$CY,$B$456,рўйхат!$B:$B,$C453)</f>
        <v/>
      </c>
      <c r="BW453" s="35">
        <f>SUMIFS(рўйхат!CH:CH,рўйхат!$CY:$CY,$B$456,рўйхат!$B:$B,$C453)</f>
        <v/>
      </c>
      <c r="BX453" s="36">
        <f>SUMIFS(рўйхат!CI:CI,рўйхат!$CY:$CY,$B$456,рўйхат!$B:$B,$C453)</f>
        <v/>
      </c>
      <c r="BY453" s="35">
        <f>SUMIFS(рўйхат!CJ:CJ,рўйхат!$CY:$CY,$B$456,рўйхат!$B:$B,$C453)</f>
        <v/>
      </c>
      <c r="BZ453" s="36">
        <f>SUMIFS(рўйхат!CK:CK,рўйхат!$CY:$CY,$B$456,рўйхат!$B:$B,$C453)</f>
        <v/>
      </c>
      <c r="CA453" s="35">
        <f>SUMIFS(рўйхат!CL:CL,рўйхат!$CY:$CY,$B$456,рўйхат!$B:$B,$C453)</f>
        <v/>
      </c>
      <c r="CB453" s="36">
        <f>SUMIFS(рўйхат!CM:CM,рўйхат!$CY:$CY,$B$456,рўйхат!$B:$B,$C453)</f>
        <v/>
      </c>
      <c r="CC453" s="35">
        <f>SUMIFS(рўйхат!CN:CN,рўйхат!$CY:$CY,$B$456,рўйхат!$B:$B,$C453)</f>
        <v/>
      </c>
      <c r="CD453" s="36">
        <f>SUMIFS(рўйхат!CO:CO,рўйхат!$CY:$CY,$B$456,рўйхат!$B:$B,$C453)</f>
        <v/>
      </c>
      <c r="CE453" s="77">
        <f>IFERROR(BE453/(Q453+BE453),0)</f>
        <v/>
      </c>
      <c r="CF453" s="78">
        <f>IFERROR(BF453/(R453+BF453),0)</f>
        <v/>
      </c>
      <c r="CG453" s="8">
        <f>COUNTIFS(B:B,B453)</f>
        <v/>
      </c>
    </row>
    <row r="454" hidden="1" outlineLevel="1" ht="17.1" customFormat="1" customHeight="1" s="8">
      <c r="A454" s="15" t="n"/>
      <c r="B454" s="50" t="n">
        <v>30</v>
      </c>
      <c r="C454" s="67" t="inlineStr">
        <is>
          <t>Kadastr agentligi</t>
        </is>
      </c>
      <c r="D454" s="16" t="n"/>
      <c r="E454" s="35">
        <f>SUMIFS(рўйхат!F:F,рўйхат!$CY:$CY,$B$456,рўйхат!$B:$B,$C454)</f>
        <v/>
      </c>
      <c r="F454" s="36">
        <f>SUMIFS(рўйхат!G:G,рўйхат!$CY:$CY,$B$456,рўйхат!$B:$B,$C454)</f>
        <v/>
      </c>
      <c r="G454" s="35">
        <f>SUMIFS(рўйхат!H:H,рўйхат!$CY:$CY,$B$456,рўйхат!$B:$B,$C454)</f>
        <v/>
      </c>
      <c r="H454" s="36">
        <f>SUMIFS(рўйхат!I:I,рўйхат!$CY:$CY,$B$456,рўйхат!$B:$B,$C454)</f>
        <v/>
      </c>
      <c r="I454" s="35">
        <f>SUMIFS(рўйхат!J:J,рўйхат!$CY:$CY,$B$456,рўйхат!$B:$B,$C454)</f>
        <v/>
      </c>
      <c r="J454" s="36">
        <f>SUMIFS(рўйхат!K:K,рўйхат!$CY:$CY,$B$456,рўйхат!$B:$B,$C454)</f>
        <v/>
      </c>
      <c r="K454" s="35">
        <f>SUMIFS(рўйхат!L:L,рўйхат!$CY:$CY,$B$456,рўйхат!$B:$B,$C454)</f>
        <v/>
      </c>
      <c r="L454" s="36">
        <f>SUMIFS(рўйхат!M:M,рўйхат!$CY:$CY,$B$456,рўйхат!$B:$B,$C454)</f>
        <v/>
      </c>
      <c r="M454" s="35">
        <f>SUMIFS(рўйхат!N:N,рўйхат!$CY:$CY,$B$456,рўйхат!$B:$B,$C454)</f>
        <v/>
      </c>
      <c r="N454" s="36">
        <f>SUMIFS(рўйхат!O:O,рўйхат!$CY:$CY,$B$456,рўйхат!$B:$B,$C454)</f>
        <v/>
      </c>
      <c r="O454" s="34">
        <f>IFERROR(M454/E454,0)</f>
        <v/>
      </c>
      <c r="P454" s="34">
        <f>IFERROR(N454/F454,0)</f>
        <v/>
      </c>
      <c r="Q454" s="35">
        <f>SUMIFS(рўйхат!P:P,рўйхат!$CY:$CY,$B$456,рўйхат!$B:$B,$C454)</f>
        <v/>
      </c>
      <c r="R454" s="36">
        <f>SUMIFS(рўйхат!Q:Q,рўйхат!$CY:$CY,$B$456,рўйхат!$B:$B,$C454)</f>
        <v/>
      </c>
      <c r="S454" s="35">
        <f>SUMIFS(рўйхат!R:R,рўйхат!$CY:$CY,$B$456,рўйхат!$B:$B,$C454)</f>
        <v/>
      </c>
      <c r="T454" s="36">
        <f>SUMIFS(рўйхат!S:S,рўйхат!$CY:$CY,$B$456,рўйхат!$B:$B,$C454)</f>
        <v/>
      </c>
      <c r="U454" s="35">
        <f>SUMIFS(рўйхат!T:T,рўйхат!$CY:$CY,$B$456,рўйхат!$B:$B,$C454)</f>
        <v/>
      </c>
      <c r="V454" s="36">
        <f>SUMIFS(рўйхат!U:U,рўйхат!$CY:$CY,$B$456,рўйхат!$B:$B,$C454)</f>
        <v/>
      </c>
      <c r="W454" s="35">
        <f>SUMIFS(рўйхат!V:V,рўйхат!$CY:$CY,$B$456,рўйхат!$B:$B,$C454)</f>
        <v/>
      </c>
      <c r="X454" s="36">
        <f>SUMIFS(рўйхат!W:W,рўйхат!$CY:$CY,$B$456,рўйхат!$B:$B,$C454)</f>
        <v/>
      </c>
      <c r="Y454" s="35">
        <f>SUMIFS(рўйхат!X:X,рўйхат!$CY:$CY,$B$456,рўйхат!$B:$B,$C454)</f>
        <v/>
      </c>
      <c r="Z454" s="36">
        <f>SUMIFS(рўйхат!Y:Y,рўйхат!$CY:$CY,$B$456,рўйхат!$B:$B,$C454)</f>
        <v/>
      </c>
      <c r="AA454" s="35">
        <f>SUMIFS(рўйхат!Z:Z,рўйхат!$CY:$CY,$B$456,рўйхат!$B:$B,$C454)</f>
        <v/>
      </c>
      <c r="AB454" s="36">
        <f>SUMIFS(рўйхат!AA:AA,рўйхат!$CY:$CY,$B$456,рўйхат!$B:$B,$C454)</f>
        <v/>
      </c>
      <c r="AC454" s="35">
        <f>SUMIFS(рўйхат!AB:AB,рўйхат!$CY:$CY,$B$456,рўйхат!$B:$B,$C454)</f>
        <v/>
      </c>
      <c r="AD454" s="36">
        <f>SUMIFS(рўйхат!AC:AC,рўйхат!$CY:$CY,$B$456,рўйхат!$B:$B,$C454)</f>
        <v/>
      </c>
      <c r="AE454" s="35">
        <f>SUMIFS(рўйхат!AD:AD,рўйхат!$CY:$CY,$B$456,рўйхат!$B:$B,$C454)</f>
        <v/>
      </c>
      <c r="AF454" s="36">
        <f>SUMIFS(рўйхат!AE:AE,рўйхат!$CY:$CY,$B$456,рўйхат!$B:$B,$C454)</f>
        <v/>
      </c>
      <c r="AG454" s="35">
        <f>SUMIFS(рўйхат!AH:AH,рўйхат!$CY:$CY,$B$456,рўйхат!$B:$B,$C454)</f>
        <v/>
      </c>
      <c r="AH454" s="36">
        <f>SUMIFS(рўйхат!AI:AI,рўйхат!$CY:$CY,$B$456,рўйхат!$B:$B,$C454)</f>
        <v/>
      </c>
      <c r="AI454" s="35">
        <f>SUMIFS(рўйхат!AJ:AJ,рўйхат!$CY:$CY,$B$456,рўйхат!$B:$B,$C454)</f>
        <v/>
      </c>
      <c r="AJ454" s="36">
        <f>SUMIFS(рўйхат!AK:AK,рўйхат!$CY:$CY,$B$456,рўйхат!$B:$B,$C454)</f>
        <v/>
      </c>
      <c r="AK454" s="35">
        <f>SUMIFS(рўйхат!AL:AL,рўйхат!$CY:$CY,$B$456,рўйхат!$B:$B,$C454)</f>
        <v/>
      </c>
      <c r="AL454" s="36">
        <f>SUMIFS(рўйхат!AM:AM,рўйхат!$CY:$CY,$B$456,рўйхат!$B:$B,$C454)</f>
        <v/>
      </c>
      <c r="AM454" s="77">
        <f>IFERROR(Q454/E454,0)</f>
        <v/>
      </c>
      <c r="AN454" s="77">
        <f>IFERROR(R454/F454,0)</f>
        <v/>
      </c>
      <c r="AO454" s="35">
        <f>SUMIFS(рўйхат!AX:AX,рўйхат!$CY:$CY,$B$456,рўйхат!$B:$B,$C454)</f>
        <v/>
      </c>
      <c r="AP454" s="36">
        <f>SUMIFS(рўйхат!AY:AY,рўйхат!$CY:$CY,$B$456,рўйхат!$B:$B,$C454)</f>
        <v/>
      </c>
      <c r="AQ454" s="35">
        <f>SUMIFS(рўйхат!AZ:AZ,рўйхат!$CY:$CY,$B$456,рўйхат!$B:$B,$C454)</f>
        <v/>
      </c>
      <c r="AR454" s="36">
        <f>SUMIFS(рўйхат!BA:BA,рўйхат!$CY:$CY,$B$456,рўйхат!$B:$B,$C454)</f>
        <v/>
      </c>
      <c r="AS454" s="35">
        <f>SUMIFS(рўйхат!BB:BB,рўйхат!$CY:$CY,$B$456,рўйхат!$B:$B,$C454)</f>
        <v/>
      </c>
      <c r="AT454" s="36">
        <f>SUMIFS(рўйхат!BC:BC,рўйхат!$CY:$CY,$B$456,рўйхат!$B:$B,$C454)</f>
        <v/>
      </c>
      <c r="AU454" s="35">
        <f>SUMIFS(рўйхат!BD:BD,рўйхат!$CY:$CY,$B$456,рўйхат!$B:$B,$C454)</f>
        <v/>
      </c>
      <c r="AV454" s="36">
        <f>SUMIFS(рўйхат!BE:BE,рўйхат!$CY:$CY,$B$456,рўйхат!$B:$B,$C454)</f>
        <v/>
      </c>
      <c r="AW454" s="35">
        <f>SUMIFS(рўйхат!BF:BF,рўйхат!$CY:$CY,$B$456,рўйхат!$B:$B,$C454)</f>
        <v/>
      </c>
      <c r="AX454" s="36">
        <f>SUMIFS(рўйхат!BG:BG,рўйхат!$CY:$CY,$B$456,рўйхат!$B:$B,$C454)</f>
        <v/>
      </c>
      <c r="AY454" s="35">
        <f>SUMIFS(рўйхат!BH:BH,рўйхат!$CY:$CY,$B$456,рўйхат!$B:$B,$C454)</f>
        <v/>
      </c>
      <c r="AZ454" s="36">
        <f>SUMIFS(рўйхат!BI:BI,рўйхат!$CY:$CY,$B$456,рўйхат!$B:$B,$C454)</f>
        <v/>
      </c>
      <c r="BA454" s="35">
        <f>SUMIFS(рўйхат!BJ:BJ,рўйхат!$CY:$CY,$B$456,рўйхат!$B:$B,$C454)</f>
        <v/>
      </c>
      <c r="BB454" s="36">
        <f>SUMIFS(рўйхат!BK:BK,рўйхат!$CY:$CY,$B$456,рўйхат!$B:$B,$C454)</f>
        <v/>
      </c>
      <c r="BC454" s="77">
        <f>IFERROR(AO454/E454,0)</f>
        <v/>
      </c>
      <c r="BD454" s="77">
        <f>IFERROR(AP454/F454,0)</f>
        <v/>
      </c>
      <c r="BE454" s="35">
        <f>SUMIFS(рўйхат!BL:BL,рўйхат!$CY:$CY,$B$456,рўйхат!$B:$B,$C454)</f>
        <v/>
      </c>
      <c r="BF454" s="36">
        <f>SUMIFS(рўйхат!BM:BM,рўйхат!$CY:$CY,$B$456,рўйхат!$B:$B,$C454)</f>
        <v/>
      </c>
      <c r="BG454" s="35">
        <f>SUMIFS(рўйхат!BN:BN,рўйхат!$CY:$CY,$B$456,рўйхат!$B:$B,$C454)</f>
        <v/>
      </c>
      <c r="BH454" s="36">
        <f>SUMIFS(рўйхат!BO:BO,рўйхат!$CY:$CY,$B$456,рўйхат!$B:$B,$C454)</f>
        <v/>
      </c>
      <c r="BI454" s="35">
        <f>SUMIFS(рўйхат!BP:BP,рўйхат!$CY:$CY,$B$456,рўйхат!$B:$B,$C454)</f>
        <v/>
      </c>
      <c r="BJ454" s="36">
        <f>SUMIFS(рўйхат!BQ:BQ,рўйхат!$CY:$CY,$B$456,рўйхат!$B:$B,$C454)</f>
        <v/>
      </c>
      <c r="BK454" s="35">
        <f>SUMIFS(рўйхат!BR:BR,рўйхат!$CY:$CY,$B$456,рўйхат!$B:$B,$C454)</f>
        <v/>
      </c>
      <c r="BL454" s="36">
        <f>SUMIFS(рўйхат!BS:BS,рўйхат!$CY:$CY,$B$456,рўйхат!$B:$B,$C454)</f>
        <v/>
      </c>
      <c r="BM454" s="35">
        <f>SUMIFS(рўйхат!BT:BT,рўйхат!$CY:$CY,$B$456,рўйхат!$B:$B,$C454)</f>
        <v/>
      </c>
      <c r="BN454" s="36">
        <f>SUMIFS(рўйхат!BU:BU,рўйхат!$CY:$CY,$B$456,рўйхат!$B:$B,$C454)</f>
        <v/>
      </c>
      <c r="BO454" s="35">
        <f>SUMIFS(рўйхат!BX:BX,рўйхат!$CY:$CY,$B$456,рўйхат!$B:$B,$C454)</f>
        <v/>
      </c>
      <c r="BP454" s="36">
        <f>SUMIFS(рўйхат!BY:BY,рўйхат!$CY:$CY,$B$456,рўйхат!$B:$B,$C454)</f>
        <v/>
      </c>
      <c r="BQ454" s="35">
        <f>SUMIFS(рўйхат!BZ:BZ,рўйхат!$CY:$CY,$B$456,рўйхат!$B:$B,$C454)</f>
        <v/>
      </c>
      <c r="BR454" s="36">
        <f>SUMIFS(рўйхат!CA:CA,рўйхат!$CY:$CY,$B$456,рўйхат!$B:$B,$C454)</f>
        <v/>
      </c>
      <c r="BS454" s="35">
        <f>SUMIFS(рўйхат!CB:CB,рўйхат!$CY:$CY,$B$456,рўйхат!$B:$B,$C454)</f>
        <v/>
      </c>
      <c r="BT454" s="36">
        <f>SUMIFS(рўйхат!CC:CC,рўйхат!$CY:$CY,$B$456,рўйхат!$B:$B,$C454)</f>
        <v/>
      </c>
      <c r="BU454" s="35">
        <f>SUMIFS(рўйхат!CD:CD,рўйхат!$CY:$CY,$B$456,рўйхат!$B:$B,$C454)</f>
        <v/>
      </c>
      <c r="BV454" s="36">
        <f>SUMIFS(рўйхат!CE:CE,рўйхат!$CY:$CY,$B$456,рўйхат!$B:$B,$C454)</f>
        <v/>
      </c>
      <c r="BW454" s="35">
        <f>SUMIFS(рўйхат!CH:CH,рўйхат!$CY:$CY,$B$456,рўйхат!$B:$B,$C454)</f>
        <v/>
      </c>
      <c r="BX454" s="36">
        <f>SUMIFS(рўйхат!CI:CI,рўйхат!$CY:$CY,$B$456,рўйхат!$B:$B,$C454)</f>
        <v/>
      </c>
      <c r="BY454" s="35">
        <f>SUMIFS(рўйхат!CJ:CJ,рўйхат!$CY:$CY,$B$456,рўйхат!$B:$B,$C454)</f>
        <v/>
      </c>
      <c r="BZ454" s="36">
        <f>SUMIFS(рўйхат!CK:CK,рўйхат!$CY:$CY,$B$456,рўйхат!$B:$B,$C454)</f>
        <v/>
      </c>
      <c r="CA454" s="35">
        <f>SUMIFS(рўйхат!CL:CL,рўйхат!$CY:$CY,$B$456,рўйхат!$B:$B,$C454)</f>
        <v/>
      </c>
      <c r="CB454" s="36">
        <f>SUMIFS(рўйхат!CM:CM,рўйхат!$CY:$CY,$B$456,рўйхат!$B:$B,$C454)</f>
        <v/>
      </c>
      <c r="CC454" s="35">
        <f>SUMIFS(рўйхат!CN:CN,рўйхат!$CY:$CY,$B$456,рўйхат!$B:$B,$C454)</f>
        <v/>
      </c>
      <c r="CD454" s="36">
        <f>SUMIFS(рўйхат!CO:CO,рўйхат!$CY:$CY,$B$456,рўйхат!$B:$B,$C454)</f>
        <v/>
      </c>
      <c r="CE454" s="77">
        <f>IFERROR(BE454/(Q454+BE454),0)</f>
        <v/>
      </c>
      <c r="CF454" s="78">
        <f>IFERROR(BF454/(R454+BF454),0)</f>
        <v/>
      </c>
      <c r="CG454" s="8">
        <f>COUNTIFS(B:B,B454)</f>
        <v/>
      </c>
    </row>
    <row r="455" hidden="1" outlineLevel="1" ht="17.1" customFormat="1" customHeight="1" s="8">
      <c r="A455" s="15" t="n"/>
      <c r="B455" s="50" t="n">
        <v>31</v>
      </c>
      <c r="C455" s="67" t="inlineStr">
        <is>
          <t>Бошқалар</t>
        </is>
      </c>
      <c r="D455" s="16" t="n"/>
      <c r="E455" s="35">
        <f>SUMIFS(рўйхат!F:F,рўйхат!$CY:$CY,$B$456,рўйхат!$B:$B,$C455)</f>
        <v/>
      </c>
      <c r="F455" s="36">
        <f>SUMIFS(рўйхат!G:G,рўйхат!$CY:$CY,$B$456,рўйхат!$B:$B,$C455)</f>
        <v/>
      </c>
      <c r="G455" s="35">
        <f>SUMIFS(рўйхат!H:H,рўйхат!$CY:$CY,$B$456,рўйхат!$B:$B,$C455)</f>
        <v/>
      </c>
      <c r="H455" s="36">
        <f>SUMIFS(рўйхат!I:I,рўйхат!$CY:$CY,$B$456,рўйхат!$B:$B,$C455)</f>
        <v/>
      </c>
      <c r="I455" s="35">
        <f>SUMIFS(рўйхат!J:J,рўйхат!$CY:$CY,$B$456,рўйхат!$B:$B,$C455)</f>
        <v/>
      </c>
      <c r="J455" s="36">
        <f>SUMIFS(рўйхат!K:K,рўйхат!$CY:$CY,$B$456,рўйхат!$B:$B,$C455)</f>
        <v/>
      </c>
      <c r="K455" s="35">
        <f>SUMIFS(рўйхат!L:L,рўйхат!$CY:$CY,$B$456,рўйхат!$B:$B,$C455)</f>
        <v/>
      </c>
      <c r="L455" s="36">
        <f>SUMIFS(рўйхат!M:M,рўйхат!$CY:$CY,$B$456,рўйхат!$B:$B,$C455)</f>
        <v/>
      </c>
      <c r="M455" s="35">
        <f>SUMIFS(рўйхат!N:N,рўйхат!$CY:$CY,$B$456,рўйхат!$B:$B,$C455)</f>
        <v/>
      </c>
      <c r="N455" s="36">
        <f>SUMIFS(рўйхат!O:O,рўйхат!$CY:$CY,$B$456,рўйхат!$B:$B,$C455)</f>
        <v/>
      </c>
      <c r="O455" s="34">
        <f>IFERROR(M455/E455,0)</f>
        <v/>
      </c>
      <c r="P455" s="34">
        <f>IFERROR(N455/F455,0)</f>
        <v/>
      </c>
      <c r="Q455" s="35">
        <f>SUMIFS(рўйхат!P:P,рўйхат!$CY:$CY,$B$456,рўйхат!$B:$B,$C455)</f>
        <v/>
      </c>
      <c r="R455" s="36">
        <f>SUMIFS(рўйхат!Q:Q,рўйхат!$CY:$CY,$B$456,рўйхат!$B:$B,$C455)</f>
        <v/>
      </c>
      <c r="S455" s="35">
        <f>SUMIFS(рўйхат!R:R,рўйхат!$CY:$CY,$B$456,рўйхат!$B:$B,$C455)</f>
        <v/>
      </c>
      <c r="T455" s="36">
        <f>SUMIFS(рўйхат!S:S,рўйхат!$CY:$CY,$B$456,рўйхат!$B:$B,$C455)</f>
        <v/>
      </c>
      <c r="U455" s="35">
        <f>SUMIFS(рўйхат!T:T,рўйхат!$CY:$CY,$B$456,рўйхат!$B:$B,$C455)</f>
        <v/>
      </c>
      <c r="V455" s="36">
        <f>SUMIFS(рўйхат!U:U,рўйхат!$CY:$CY,$B$456,рўйхат!$B:$B,$C455)</f>
        <v/>
      </c>
      <c r="W455" s="35">
        <f>SUMIFS(рўйхат!V:V,рўйхат!$CY:$CY,$B$456,рўйхат!$B:$B,$C455)</f>
        <v/>
      </c>
      <c r="X455" s="36">
        <f>SUMIFS(рўйхат!W:W,рўйхат!$CY:$CY,$B$456,рўйхат!$B:$B,$C455)</f>
        <v/>
      </c>
      <c r="Y455" s="35">
        <f>SUMIFS(рўйхат!X:X,рўйхат!$CY:$CY,$B$456,рўйхат!$B:$B,$C455)</f>
        <v/>
      </c>
      <c r="Z455" s="36">
        <f>SUMIFS(рўйхат!Y:Y,рўйхат!$CY:$CY,$B$456,рўйхат!$B:$B,$C455)</f>
        <v/>
      </c>
      <c r="AA455" s="35">
        <f>SUMIFS(рўйхат!Z:Z,рўйхат!$CY:$CY,$B$456,рўйхат!$B:$B,$C455)</f>
        <v/>
      </c>
      <c r="AB455" s="36">
        <f>SUMIFS(рўйхат!AA:AA,рўйхат!$CY:$CY,$B$456,рўйхат!$B:$B,$C455)</f>
        <v/>
      </c>
      <c r="AC455" s="35">
        <f>SUMIFS(рўйхат!AB:AB,рўйхат!$CY:$CY,$B$456,рўйхат!$B:$B,$C455)</f>
        <v/>
      </c>
      <c r="AD455" s="36">
        <f>SUMIFS(рўйхат!AC:AC,рўйхат!$CY:$CY,$B$456,рўйхат!$B:$B,$C455)</f>
        <v/>
      </c>
      <c r="AE455" s="35">
        <f>SUMIFS(рўйхат!AD:AD,рўйхат!$CY:$CY,$B$456,рўйхат!$B:$B,$C455)</f>
        <v/>
      </c>
      <c r="AF455" s="36">
        <f>SUMIFS(рўйхат!AE:AE,рўйхат!$CY:$CY,$B$456,рўйхат!$B:$B,$C455)</f>
        <v/>
      </c>
      <c r="AG455" s="35">
        <f>SUMIFS(рўйхат!AH:AH,рўйхат!$CY:$CY,$B$456,рўйхат!$B:$B,$C455)</f>
        <v/>
      </c>
      <c r="AH455" s="36">
        <f>SUMIFS(рўйхат!AI:AI,рўйхат!$CY:$CY,$B$456,рўйхат!$B:$B,$C455)</f>
        <v/>
      </c>
      <c r="AI455" s="35">
        <f>SUMIFS(рўйхат!AJ:AJ,рўйхат!$CY:$CY,$B$456,рўйхат!$B:$B,$C455)</f>
        <v/>
      </c>
      <c r="AJ455" s="36">
        <f>SUMIFS(рўйхат!AK:AK,рўйхат!$CY:$CY,$B$456,рўйхат!$B:$B,$C455)</f>
        <v/>
      </c>
      <c r="AK455" s="35">
        <f>SUMIFS(рўйхат!AL:AL,рўйхат!$CY:$CY,$B$456,рўйхат!$B:$B,$C455)</f>
        <v/>
      </c>
      <c r="AL455" s="36">
        <f>SUMIFS(рўйхат!AM:AM,рўйхат!$CY:$CY,$B$456,рўйхат!$B:$B,$C455)</f>
        <v/>
      </c>
      <c r="AM455" s="77">
        <f>IFERROR(Q455/E455,0)</f>
        <v/>
      </c>
      <c r="AN455" s="77">
        <f>IFERROR(R455/F455,0)</f>
        <v/>
      </c>
      <c r="AO455" s="35">
        <f>SUMIFS(рўйхат!AX:AX,рўйхат!$CY:$CY,$B$456,рўйхат!$B:$B,$C455)</f>
        <v/>
      </c>
      <c r="AP455" s="36">
        <f>SUMIFS(рўйхат!AY:AY,рўйхат!$CY:$CY,$B$456,рўйхат!$B:$B,$C455)</f>
        <v/>
      </c>
      <c r="AQ455" s="35">
        <f>SUMIFS(рўйхат!AZ:AZ,рўйхат!$CY:$CY,$B$456,рўйхат!$B:$B,$C455)</f>
        <v/>
      </c>
      <c r="AR455" s="36">
        <f>SUMIFS(рўйхат!BA:BA,рўйхат!$CY:$CY,$B$456,рўйхат!$B:$B,$C455)</f>
        <v/>
      </c>
      <c r="AS455" s="35">
        <f>SUMIFS(рўйхат!BB:BB,рўйхат!$CY:$CY,$B$456,рўйхат!$B:$B,$C455)</f>
        <v/>
      </c>
      <c r="AT455" s="36">
        <f>SUMIFS(рўйхат!BC:BC,рўйхат!$CY:$CY,$B$456,рўйхат!$B:$B,$C455)</f>
        <v/>
      </c>
      <c r="AU455" s="35">
        <f>SUMIFS(рўйхат!BD:BD,рўйхат!$CY:$CY,$B$456,рўйхат!$B:$B,$C455)</f>
        <v/>
      </c>
      <c r="AV455" s="36">
        <f>SUMIFS(рўйхат!BE:BE,рўйхат!$CY:$CY,$B$456,рўйхат!$B:$B,$C455)</f>
        <v/>
      </c>
      <c r="AW455" s="35">
        <f>SUMIFS(рўйхат!BF:BF,рўйхат!$CY:$CY,$B$456,рўйхат!$B:$B,$C455)</f>
        <v/>
      </c>
      <c r="AX455" s="36">
        <f>SUMIFS(рўйхат!BG:BG,рўйхат!$CY:$CY,$B$456,рўйхат!$B:$B,$C455)</f>
        <v/>
      </c>
      <c r="AY455" s="35">
        <f>SUMIFS(рўйхат!BH:BH,рўйхат!$CY:$CY,$B$456,рўйхат!$B:$B,$C455)</f>
        <v/>
      </c>
      <c r="AZ455" s="36">
        <f>SUMIFS(рўйхат!BI:BI,рўйхат!$CY:$CY,$B$456,рўйхат!$B:$B,$C455)</f>
        <v/>
      </c>
      <c r="BA455" s="35">
        <f>SUMIFS(рўйхат!BJ:BJ,рўйхат!$CY:$CY,$B$456,рўйхат!$B:$B,$C455)</f>
        <v/>
      </c>
      <c r="BB455" s="36">
        <f>SUMIFS(рўйхат!BK:BK,рўйхат!$CY:$CY,$B$456,рўйхат!$B:$B,$C455)</f>
        <v/>
      </c>
      <c r="BC455" s="77">
        <f>IFERROR(AO455/E455,0)</f>
        <v/>
      </c>
      <c r="BD455" s="77">
        <f>IFERROR(AP455/F455,0)</f>
        <v/>
      </c>
      <c r="BE455" s="35">
        <f>SUMIFS(рўйхат!BL:BL,рўйхат!$CY:$CY,$B$456,рўйхат!$B:$B,$C455)</f>
        <v/>
      </c>
      <c r="BF455" s="36">
        <f>SUMIFS(рўйхат!BM:BM,рўйхат!$CY:$CY,$B$456,рўйхат!$B:$B,$C455)</f>
        <v/>
      </c>
      <c r="BG455" s="35">
        <f>SUMIFS(рўйхат!BN:BN,рўйхат!$CY:$CY,$B$456,рўйхат!$B:$B,$C455)</f>
        <v/>
      </c>
      <c r="BH455" s="36">
        <f>SUMIFS(рўйхат!BO:BO,рўйхат!$CY:$CY,$B$456,рўйхат!$B:$B,$C455)</f>
        <v/>
      </c>
      <c r="BI455" s="35">
        <f>SUMIFS(рўйхат!BP:BP,рўйхат!$CY:$CY,$B$456,рўйхат!$B:$B,$C455)</f>
        <v/>
      </c>
      <c r="BJ455" s="36">
        <f>SUMIFS(рўйхат!BQ:BQ,рўйхат!$CY:$CY,$B$456,рўйхат!$B:$B,$C455)</f>
        <v/>
      </c>
      <c r="BK455" s="35">
        <f>SUMIFS(рўйхат!BR:BR,рўйхат!$CY:$CY,$B$456,рўйхат!$B:$B,$C455)</f>
        <v/>
      </c>
      <c r="BL455" s="36">
        <f>SUMIFS(рўйхат!BS:BS,рўйхат!$CY:$CY,$B$456,рўйхат!$B:$B,$C455)</f>
        <v/>
      </c>
      <c r="BM455" s="35">
        <f>SUMIFS(рўйхат!BT:BT,рўйхат!$CY:$CY,$B$456,рўйхат!$B:$B,$C455)</f>
        <v/>
      </c>
      <c r="BN455" s="36">
        <f>SUMIFS(рўйхат!BU:BU,рўйхат!$CY:$CY,$B$456,рўйхат!$B:$B,$C455)</f>
        <v/>
      </c>
      <c r="BO455" s="35">
        <f>SUMIFS(рўйхат!BX:BX,рўйхат!$CY:$CY,$B$456,рўйхат!$B:$B,$C455)</f>
        <v/>
      </c>
      <c r="BP455" s="36">
        <f>SUMIFS(рўйхат!BY:BY,рўйхат!$CY:$CY,$B$456,рўйхат!$B:$B,$C455)</f>
        <v/>
      </c>
      <c r="BQ455" s="35">
        <f>SUMIFS(рўйхат!BZ:BZ,рўйхат!$CY:$CY,$B$456,рўйхат!$B:$B,$C455)</f>
        <v/>
      </c>
      <c r="BR455" s="36">
        <f>SUMIFS(рўйхат!CA:CA,рўйхат!$CY:$CY,$B$456,рўйхат!$B:$B,$C455)</f>
        <v/>
      </c>
      <c r="BS455" s="35">
        <f>SUMIFS(рўйхат!CB:CB,рўйхат!$CY:$CY,$B$456,рўйхат!$B:$B,$C455)</f>
        <v/>
      </c>
      <c r="BT455" s="36">
        <f>SUMIFS(рўйхат!CC:CC,рўйхат!$CY:$CY,$B$456,рўйхат!$B:$B,$C455)</f>
        <v/>
      </c>
      <c r="BU455" s="35">
        <f>SUMIFS(рўйхат!CD:CD,рўйхат!$CY:$CY,$B$456,рўйхат!$B:$B,$C455)</f>
        <v/>
      </c>
      <c r="BV455" s="36">
        <f>SUMIFS(рўйхат!CE:CE,рўйхат!$CY:$CY,$B$456,рўйхат!$B:$B,$C455)</f>
        <v/>
      </c>
      <c r="BW455" s="35">
        <f>SUMIFS(рўйхат!CH:CH,рўйхат!$CY:$CY,$B$456,рўйхат!$B:$B,$C455)</f>
        <v/>
      </c>
      <c r="BX455" s="36">
        <f>SUMIFS(рўйхат!CI:CI,рўйхат!$CY:$CY,$B$456,рўйхат!$B:$B,$C455)</f>
        <v/>
      </c>
      <c r="BY455" s="35">
        <f>SUMIFS(рўйхат!CJ:CJ,рўйхат!$CY:$CY,$B$456,рўйхат!$B:$B,$C455)</f>
        <v/>
      </c>
      <c r="BZ455" s="36">
        <f>SUMIFS(рўйхат!CK:CK,рўйхат!$CY:$CY,$B$456,рўйхат!$B:$B,$C455)</f>
        <v/>
      </c>
      <c r="CA455" s="35">
        <f>SUMIFS(рўйхат!CL:CL,рўйхат!$CY:$CY,$B$456,рўйхат!$B:$B,$C455)</f>
        <v/>
      </c>
      <c r="CB455" s="36">
        <f>SUMIFS(рўйхат!CM:CM,рўйхат!$CY:$CY,$B$456,рўйхат!$B:$B,$C455)</f>
        <v/>
      </c>
      <c r="CC455" s="35">
        <f>SUMIFS(рўйхат!CN:CN,рўйхат!$CY:$CY,$B$456,рўйхат!$B:$B,$C455)</f>
        <v/>
      </c>
      <c r="CD455" s="36">
        <f>SUMIFS(рўйхат!CO:CO,рўйхат!$CY:$CY,$B$456,рўйхат!$B:$B,$C455)</f>
        <v/>
      </c>
      <c r="CE455" s="77">
        <f>IFERROR(BE455/(Q455+BE455),0)</f>
        <v/>
      </c>
      <c r="CF455" s="78">
        <f>IFERROR(BF455/(R455+BF455),0)</f>
        <v/>
      </c>
      <c r="CG455" s="8">
        <f>COUNTIFS(B:B,B455)</f>
        <v/>
      </c>
    </row>
    <row r="456" collapsed="1" ht="17.1" customFormat="1" customHeight="1" s="8">
      <c r="A456" s="15" t="n">
        <v>14</v>
      </c>
      <c r="B456" s="198" t="inlineStr">
        <is>
          <t>Рейтинг бали шаклланишида ишчи ходим сони таҳлили</t>
        </is>
      </c>
      <c r="C456" s="199" t="n"/>
      <c r="D456" s="16" t="inlineStr">
        <is>
          <t>М.Қосимов</t>
        </is>
      </c>
      <c r="E456" s="17">
        <f>SUMIF(рўйхат!$CY:$CY,$B456,рўйхат!F:F)</f>
        <v/>
      </c>
      <c r="F456" s="18">
        <f>SUMIF(рўйхат!$CY:$CY,$B456,рўйхат!G:G)</f>
        <v/>
      </c>
      <c r="G456" s="17">
        <f>SUMIF(рўйхат!$CY:$CY,$B456,рўйхат!H:H)</f>
        <v/>
      </c>
      <c r="H456" s="18">
        <f>SUMIF(рўйхат!$CY:$CY,$B456,рўйхат!I:I)</f>
        <v/>
      </c>
      <c r="I456" s="17">
        <f>SUMIF(рўйхат!$CY:$CY,$B456,рўйхат!J:J)</f>
        <v/>
      </c>
      <c r="J456" s="18">
        <f>SUMIF(рўйхат!$CY:$CY,$B456,рўйхат!K:K)</f>
        <v/>
      </c>
      <c r="K456" s="17">
        <f>SUMIF(рўйхат!$CY:$CY,$B456,рўйхат!L:L)</f>
        <v/>
      </c>
      <c r="L456" s="18">
        <f>SUMIF(рўйхат!$CY:$CY,$B456,рўйхат!M:M)</f>
        <v/>
      </c>
      <c r="M456" s="17">
        <f>SUMIF(рўйхат!$CY:$CY,$B456,рўйхат!N:N)</f>
        <v/>
      </c>
      <c r="N456" s="18">
        <f>SUMIF(рўйхат!$CY:$CY,$B456,рўйхат!O:O)</f>
        <v/>
      </c>
      <c r="O456" s="75">
        <f>IFERROR(M456/E456,0)</f>
        <v/>
      </c>
      <c r="P456" s="75">
        <f>IFERROR(N456/F456,0)</f>
        <v/>
      </c>
      <c r="Q456" s="17">
        <f>SUMIF(рўйхат!$CY:$CY,$B456,рўйхат!P:P)</f>
        <v/>
      </c>
      <c r="R456" s="18">
        <f>SUMIF(рўйхат!$CY:$CY,$B456,рўйхат!Q:Q)</f>
        <v/>
      </c>
      <c r="S456" s="17">
        <f>SUMIF(рўйхат!$CY:$CY,$B456,рўйхат!R:R)</f>
        <v/>
      </c>
      <c r="T456" s="18">
        <f>SUMIF(рўйхат!$CY:$CY,$B456,рўйхат!S:S)</f>
        <v/>
      </c>
      <c r="U456" s="17">
        <f>SUMIF(рўйхат!$CY:$CY,$B456,рўйхат!T:T)</f>
        <v/>
      </c>
      <c r="V456" s="18">
        <f>SUMIF(рўйхат!$CY:$CY,$B456,рўйхат!U:U)</f>
        <v/>
      </c>
      <c r="W456" s="17">
        <f>SUMIF(рўйхат!$CY:$CY,$B456,рўйхат!V:V)</f>
        <v/>
      </c>
      <c r="X456" s="18">
        <f>SUMIF(рўйхат!$CY:$CY,$B456,рўйхат!W:W)</f>
        <v/>
      </c>
      <c r="Y456" s="17">
        <f>SUMIF(рўйхат!$CY:$CY,$B456,рўйхат!X:X)</f>
        <v/>
      </c>
      <c r="Z456" s="18">
        <f>SUMIF(рўйхат!$CY:$CY,$B456,рўйхат!Y:Y)</f>
        <v/>
      </c>
      <c r="AA456" s="17">
        <f>SUMIF(рўйхат!$CY:$CY,$B456,рўйхат!Z:Z)</f>
        <v/>
      </c>
      <c r="AB456" s="18">
        <f>SUMIF(рўйхат!$CY:$CY,$B456,рўйхат!AA:AA)</f>
        <v/>
      </c>
      <c r="AC456" s="17">
        <f>SUMIF(рўйхат!$CY:$CY,$B456,рўйхат!AB:AB)</f>
        <v/>
      </c>
      <c r="AD456" s="18">
        <f>SUMIF(рўйхат!$CY:$CY,$B456,рўйхат!AC:AC)</f>
        <v/>
      </c>
      <c r="AE456" s="17">
        <f>SUMIF(рўйхат!$CY:$CY,$B456,рўйхат!AD:AD)</f>
        <v/>
      </c>
      <c r="AF456" s="18">
        <f>SUMIF(рўйхат!$CY:$CY,$B456,рўйхат!AE:AE)</f>
        <v/>
      </c>
      <c r="AG456" s="17">
        <f>SUMIF(рўйхат!$CY:$CY,$B456,рўйхат!AH:AH)</f>
        <v/>
      </c>
      <c r="AH456" s="18">
        <f>SUMIF(рўйхат!$CY:$CY,$B456,рўйхат!AI:AI)</f>
        <v/>
      </c>
      <c r="AI456" s="17">
        <f>SUMIF(рўйхат!$CY:$CY,$B456,рўйхат!AJ:AJ)</f>
        <v/>
      </c>
      <c r="AJ456" s="18">
        <f>SUMIF(рўйхат!$CY:$CY,$B456,рўйхат!AK:AK)</f>
        <v/>
      </c>
      <c r="AK456" s="17">
        <f>SUMIF(рўйхат!$CY:$CY,$B456,рўйхат!AL:AL)</f>
        <v/>
      </c>
      <c r="AL456" s="18">
        <f>SUMIF(рўйхат!$CY:$CY,$B456,рўйхат!AM:AM)</f>
        <v/>
      </c>
      <c r="AM456" s="41">
        <f>IFERROR(Q456/E456,0)</f>
        <v/>
      </c>
      <c r="AN456" s="41">
        <f>IFERROR(R456/F456,0)</f>
        <v/>
      </c>
      <c r="AO456" s="17">
        <f>SUMIF(рўйхат!$CY:$CY,$B456,рўйхат!AX:AX)</f>
        <v/>
      </c>
      <c r="AP456" s="18">
        <f>SUMIF(рўйхат!$CY:$CY,$B456,рўйхат!AY:AY)</f>
        <v/>
      </c>
      <c r="AQ456" s="17">
        <f>SUMIF(рўйхат!$CY:$CY,$B456,рўйхат!AZ:AZ)</f>
        <v/>
      </c>
      <c r="AR456" s="18">
        <f>SUMIF(рўйхат!$CY:$CY,$B456,рўйхат!BA:BA)</f>
        <v/>
      </c>
      <c r="AS456" s="17">
        <f>SUMIF(рўйхат!$CY:$CY,$B456,рўйхат!BB:BB)</f>
        <v/>
      </c>
      <c r="AT456" s="18">
        <f>SUMIF(рўйхат!$CY:$CY,$B456,рўйхат!BC:BC)</f>
        <v/>
      </c>
      <c r="AU456" s="17">
        <f>SUMIF(рўйхат!$CY:$CY,$B456,рўйхат!BD:BD)</f>
        <v/>
      </c>
      <c r="AV456" s="18">
        <f>SUMIF(рўйхат!$CY:$CY,$B456,рўйхат!BE:BE)</f>
        <v/>
      </c>
      <c r="AW456" s="17">
        <f>SUMIF(рўйхат!$CY:$CY,$B456,рўйхат!BF:BF)</f>
        <v/>
      </c>
      <c r="AX456" s="18">
        <f>SUMIF(рўйхат!$CY:$CY,$B456,рўйхат!BG:BG)</f>
        <v/>
      </c>
      <c r="AY456" s="17">
        <f>SUMIF(рўйхат!$CY:$CY,$B456,рўйхат!BH:BH)</f>
        <v/>
      </c>
      <c r="AZ456" s="18">
        <f>SUMIF(рўйхат!$CY:$CY,$B456,рўйхат!BI:BI)</f>
        <v/>
      </c>
      <c r="BA456" s="17">
        <f>SUMIF(рўйхат!$CY:$CY,$B456,рўйхат!BJ:BJ)</f>
        <v/>
      </c>
      <c r="BB456" s="18">
        <f>SUMIF(рўйхат!$CY:$CY,$B456,рўйхат!BK:BK)</f>
        <v/>
      </c>
      <c r="BC456" s="41">
        <f>IFERROR(AO456/E456,0)</f>
        <v/>
      </c>
      <c r="BD456" s="41">
        <f>IFERROR(AP456/F456,0)</f>
        <v/>
      </c>
      <c r="BE456" s="17">
        <f>SUMIF(рўйхат!$CY:$CY,$B456,рўйхат!BL:BL)</f>
        <v/>
      </c>
      <c r="BF456" s="18">
        <f>SUMIF(рўйхат!$CY:$CY,$B456,рўйхат!BM:BM)</f>
        <v/>
      </c>
      <c r="BG456" s="17">
        <f>SUMIF(рўйхат!$CY:$CY,$B456,рўйхат!BN:BN)</f>
        <v/>
      </c>
      <c r="BH456" s="18">
        <f>SUMIF(рўйхат!$CY:$CY,$B456,рўйхат!BO:BO)</f>
        <v/>
      </c>
      <c r="BI456" s="17">
        <f>SUMIF(рўйхат!$CY:$CY,$B456,рўйхат!BP:BP)</f>
        <v/>
      </c>
      <c r="BJ456" s="18">
        <f>SUMIF(рўйхат!$CY:$CY,$B456,рўйхат!BQ:BQ)</f>
        <v/>
      </c>
      <c r="BK456" s="17">
        <f>SUMIF(рўйхат!$CY:$CY,$B456,рўйхат!BR:BR)</f>
        <v/>
      </c>
      <c r="BL456" s="18">
        <f>SUMIF(рўйхат!$CY:$CY,$B456,рўйхат!BS:BS)</f>
        <v/>
      </c>
      <c r="BM456" s="17">
        <f>SUMIF(рўйхат!$CY:$CY,$B456,рўйхат!BT:BT)</f>
        <v/>
      </c>
      <c r="BN456" s="18">
        <f>SUMIF(рўйхат!$CY:$CY,$B456,рўйхат!BU:BU)</f>
        <v/>
      </c>
      <c r="BO456" s="17">
        <f>SUMIF(рўйхат!$CY:$CY,$B456,рўйхат!BX:BX)</f>
        <v/>
      </c>
      <c r="BP456" s="18">
        <f>SUMIF(рўйхат!$CY:$CY,$B456,рўйхат!BY:BY)</f>
        <v/>
      </c>
      <c r="BQ456" s="17">
        <f>SUMIF(рўйхат!$CY:$CY,$B456,рўйхат!BZ:BZ)</f>
        <v/>
      </c>
      <c r="BR456" s="18">
        <f>SUMIF(рўйхат!$CY:$CY,$B456,рўйхат!CA:CA)</f>
        <v/>
      </c>
      <c r="BS456" s="17">
        <f>SUMIF(рўйхат!$CY:$CY,$B456,рўйхат!CB:CB)</f>
        <v/>
      </c>
      <c r="BT456" s="18">
        <f>SUMIF(рўйхат!$CY:$CY,$B456,рўйхат!CC:CC)</f>
        <v/>
      </c>
      <c r="BU456" s="17">
        <f>SUMIF(рўйхат!$CY:$CY,$B456,рўйхат!CD:CD)</f>
        <v/>
      </c>
      <c r="BV456" s="18">
        <f>SUMIF(рўйхат!$CY:$CY,$B456,рўйхат!CE:CE)</f>
        <v/>
      </c>
      <c r="BW456" s="17">
        <f>SUMIF(рўйхат!$CY:$CY,$B456,рўйхат!CH:CH)</f>
        <v/>
      </c>
      <c r="BX456" s="18">
        <f>SUMIF(рўйхат!$CY:$CY,$B456,рўйхат!CI:CI)</f>
        <v/>
      </c>
      <c r="BY456" s="17">
        <f>SUMIF(рўйхат!$CY:$CY,$B456,рўйхат!CJ:CJ)</f>
        <v/>
      </c>
      <c r="BZ456" s="18">
        <f>SUMIF(рўйхат!$CY:$CY,$B456,рўйхат!CK:CK)</f>
        <v/>
      </c>
      <c r="CA456" s="17">
        <f>SUMIF(рўйхат!$CY:$CY,$B456,рўйхат!CL:CL)</f>
        <v/>
      </c>
      <c r="CB456" s="18">
        <f>SUMIF(рўйхат!$CY:$CY,$B456,рўйхат!CM:CM)</f>
        <v/>
      </c>
      <c r="CC456" s="17">
        <f>SUMIF(рўйхат!$CY:$CY,$B456,рўйхат!CN:CN)</f>
        <v/>
      </c>
      <c r="CD456" s="18">
        <f>SUMIF(рўйхат!$CY:$CY,$B456,рўйхат!CO:CO)</f>
        <v/>
      </c>
      <c r="CE456" s="41">
        <f>IFERROR(BE456/(Q456+BE456),0)</f>
        <v/>
      </c>
      <c r="CF456" s="42">
        <f>IFERROR(BF456/(R456+BF456),0)</f>
        <v/>
      </c>
      <c r="CG456" s="8">
        <f>COUNTIFS(B:B,B456)</f>
        <v/>
      </c>
    </row>
    <row r="457" hidden="1" outlineLevel="1" ht="17.1" customFormat="1" customHeight="1" s="8">
      <c r="A457" s="15" t="n"/>
      <c r="B457" s="50" t="n">
        <v>1</v>
      </c>
      <c r="C457" s="65" t="inlineStr">
        <is>
          <t>Адлия вазирлиги</t>
        </is>
      </c>
      <c r="D457" s="16" t="n"/>
      <c r="E457" s="35">
        <f>SUMIFS(рўйхат!F:F,рўйхат!$CY:$CY,$B$488,рўйхат!$B:$B,$C457)</f>
        <v/>
      </c>
      <c r="F457" s="36">
        <f>SUMIFS(рўйхат!G:G,рўйхат!$CY:$CY,$B$488,рўйхат!$B:$B,$C457)</f>
        <v/>
      </c>
      <c r="G457" s="35">
        <f>SUMIFS(рўйхат!H:H,рўйхат!$CY:$CY,$B$488,рўйхат!$B:$B,$C457)</f>
        <v/>
      </c>
      <c r="H457" s="36">
        <f>SUMIFS(рўйхат!I:I,рўйхат!$CY:$CY,$B$488,рўйхат!$B:$B,$C457)</f>
        <v/>
      </c>
      <c r="I457" s="35">
        <f>SUMIFS(рўйхат!J:J,рўйхат!$CY:$CY,$B$488,рўйхат!$B:$B,$C457)</f>
        <v/>
      </c>
      <c r="J457" s="36">
        <f>SUMIFS(рўйхат!K:K,рўйхат!$CY:$CY,$B$488,рўйхат!$B:$B,$C457)</f>
        <v/>
      </c>
      <c r="K457" s="35">
        <f>SUMIFS(рўйхат!L:L,рўйхат!$CY:$CY,$B$488,рўйхат!$B:$B,$C457)</f>
        <v/>
      </c>
      <c r="L457" s="36">
        <f>SUMIFS(рўйхат!M:M,рўйхат!$CY:$CY,$B$488,рўйхат!$B:$B,$C457)</f>
        <v/>
      </c>
      <c r="M457" s="35">
        <f>SUMIFS(рўйхат!N:N,рўйхат!$CY:$CY,$B$488,рўйхат!$B:$B,$C457)</f>
        <v/>
      </c>
      <c r="N457" s="36">
        <f>SUMIFS(рўйхат!O:O,рўйхат!$CY:$CY,$B$488,рўйхат!$B:$B,$C457)</f>
        <v/>
      </c>
      <c r="O457" s="34">
        <f>IFERROR(M457/E457,0)</f>
        <v/>
      </c>
      <c r="P457" s="34">
        <f>IFERROR(N457/F457,0)</f>
        <v/>
      </c>
      <c r="Q457" s="35">
        <f>SUMIFS(рўйхат!P:P,рўйхат!$CY:$CY,$B$488,рўйхат!$B:$B,$C457)</f>
        <v/>
      </c>
      <c r="R457" s="36">
        <f>SUMIFS(рўйхат!Q:Q,рўйхат!$CY:$CY,$B$488,рўйхат!$B:$B,$C457)</f>
        <v/>
      </c>
      <c r="S457" s="35">
        <f>SUMIFS(рўйхат!R:R,рўйхат!$CY:$CY,$B$488,рўйхат!$B:$B,$C457)</f>
        <v/>
      </c>
      <c r="T457" s="36">
        <f>SUMIFS(рўйхат!S:S,рўйхат!$CY:$CY,$B$488,рўйхат!$B:$B,$C457)</f>
        <v/>
      </c>
      <c r="U457" s="35">
        <f>SUMIFS(рўйхат!T:T,рўйхат!$CY:$CY,$B$488,рўйхат!$B:$B,$C457)</f>
        <v/>
      </c>
      <c r="V457" s="36">
        <f>SUMIFS(рўйхат!U:U,рўйхат!$CY:$CY,$B$488,рўйхат!$B:$B,$C457)</f>
        <v/>
      </c>
      <c r="W457" s="35">
        <f>SUMIFS(рўйхат!V:V,рўйхат!$CY:$CY,$B$488,рўйхат!$B:$B,$C457)</f>
        <v/>
      </c>
      <c r="X457" s="36">
        <f>SUMIFS(рўйхат!W:W,рўйхат!$CY:$CY,$B$488,рўйхат!$B:$B,$C457)</f>
        <v/>
      </c>
      <c r="Y457" s="35">
        <f>SUMIFS(рўйхат!X:X,рўйхат!$CY:$CY,$B$488,рўйхат!$B:$B,$C457)</f>
        <v/>
      </c>
      <c r="Z457" s="36">
        <f>SUMIFS(рўйхат!Y:Y,рўйхат!$CY:$CY,$B$488,рўйхат!$B:$B,$C457)</f>
        <v/>
      </c>
      <c r="AA457" s="35">
        <f>SUMIFS(рўйхат!Z:Z,рўйхат!$CY:$CY,$B$488,рўйхат!$B:$B,$C457)</f>
        <v/>
      </c>
      <c r="AB457" s="36">
        <f>SUMIFS(рўйхат!AA:AA,рўйхат!$CY:$CY,$B$488,рўйхат!$B:$B,$C457)</f>
        <v/>
      </c>
      <c r="AC457" s="35">
        <f>SUMIFS(рўйхат!AB:AB,рўйхат!$CY:$CY,$B$488,рўйхат!$B:$B,$C457)</f>
        <v/>
      </c>
      <c r="AD457" s="36">
        <f>SUMIFS(рўйхат!AC:AC,рўйхат!$CY:$CY,$B$488,рўйхат!$B:$B,$C457)</f>
        <v/>
      </c>
      <c r="AE457" s="35">
        <f>SUMIFS(рўйхат!AD:AD,рўйхат!$CY:$CY,$B$488,рўйхат!$B:$B,$C457)</f>
        <v/>
      </c>
      <c r="AF457" s="36">
        <f>SUMIFS(рўйхат!AE:AE,рўйхат!$CY:$CY,$B$488,рўйхат!$B:$B,$C457)</f>
        <v/>
      </c>
      <c r="AG457" s="35">
        <f>SUMIFS(рўйхат!AH:AH,рўйхат!$CY:$CY,$B$488,рўйхат!$B:$B,$C457)</f>
        <v/>
      </c>
      <c r="AH457" s="36">
        <f>SUMIFS(рўйхат!AI:AI,рўйхат!$CY:$CY,$B$488,рўйхат!$B:$B,$C457)</f>
        <v/>
      </c>
      <c r="AI457" s="35">
        <f>SUMIFS(рўйхат!AJ:AJ,рўйхат!$CY:$CY,$B$488,рўйхат!$B:$B,$C457)</f>
        <v/>
      </c>
      <c r="AJ457" s="36">
        <f>SUMIFS(рўйхат!AK:AK,рўйхат!$CY:$CY,$B$488,рўйхат!$B:$B,$C457)</f>
        <v/>
      </c>
      <c r="AK457" s="35">
        <f>SUMIFS(рўйхат!AL:AL,рўйхат!$CY:$CY,$B$488,рўйхат!$B:$B,$C457)</f>
        <v/>
      </c>
      <c r="AL457" s="36">
        <f>SUMIFS(рўйхат!AM:AM,рўйхат!$CY:$CY,$B$488,рўйхат!$B:$B,$C457)</f>
        <v/>
      </c>
      <c r="AM457" s="77">
        <f>IFERROR(Q457/E457,0)</f>
        <v/>
      </c>
      <c r="AN457" s="77">
        <f>IFERROR(R457/F457,0)</f>
        <v/>
      </c>
      <c r="AO457" s="36">
        <f>SUMIFS(рўйхат!AX:AX,рўйхат!$CY:$CY,$B$488,рўйхат!$B:$B,$C457)</f>
        <v/>
      </c>
      <c r="AP457" s="36">
        <f>SUMIFS(рўйхат!AY:AY,рўйхат!$CY:$CY,$B$488,рўйхат!$B:$B,$C457)</f>
        <v/>
      </c>
      <c r="AQ457" s="35">
        <f>SUMIFS(рўйхат!AZ:AZ,рўйхат!$CY:$CY,$B$488,рўйхат!$B:$B,$C457)</f>
        <v/>
      </c>
      <c r="AR457" s="36">
        <f>SUMIFS(рўйхат!BA:BA,рўйхат!$CY:$CY,$B$488,рўйхат!$B:$B,$C457)</f>
        <v/>
      </c>
      <c r="AS457" s="35">
        <f>SUMIFS(рўйхат!BB:BB,рўйхат!$CY:$CY,$B$488,рўйхат!$B:$B,$C457)</f>
        <v/>
      </c>
      <c r="AT457" s="36">
        <f>SUMIFS(рўйхат!BC:BC,рўйхат!$CY:$CY,$B$488,рўйхат!$B:$B,$C457)</f>
        <v/>
      </c>
      <c r="AU457" s="35">
        <f>SUMIFS(рўйхат!BD:BD,рўйхат!$CY:$CY,$B$488,рўйхат!$B:$B,$C457)</f>
        <v/>
      </c>
      <c r="AV457" s="36">
        <f>SUMIFS(рўйхат!BE:BE,рўйхат!$CY:$CY,$B$488,рўйхат!$B:$B,$C457)</f>
        <v/>
      </c>
      <c r="AW457" s="35">
        <f>SUMIFS(рўйхат!BF:BF,рўйхат!$CY:$CY,$B$488,рўйхат!$B:$B,$C457)</f>
        <v/>
      </c>
      <c r="AX457" s="36">
        <f>SUMIFS(рўйхат!BG:BG,рўйхат!$CY:$CY,$B$488,рўйхат!$B:$B,$C457)</f>
        <v/>
      </c>
      <c r="AY457" s="35">
        <f>SUMIFS(рўйхат!BH:BH,рўйхат!$CY:$CY,$B$488,рўйхат!$B:$B,$C457)</f>
        <v/>
      </c>
      <c r="AZ457" s="36">
        <f>SUMIFS(рўйхат!BI:BI,рўйхат!$CY:$CY,$B$488,рўйхат!$B:$B,$C457)</f>
        <v/>
      </c>
      <c r="BA457" s="35">
        <f>SUMIFS(рўйхат!BJ:BJ,рўйхат!$CY:$CY,$B$488,рўйхат!$B:$B,$C457)</f>
        <v/>
      </c>
      <c r="BB457" s="36">
        <f>SUMIFS(рўйхат!BK:BK,рўйхат!$CY:$CY,$B$488,рўйхат!$B:$B,$C457)</f>
        <v/>
      </c>
      <c r="BC457" s="77">
        <f>IFERROR(AO457/E457,0)</f>
        <v/>
      </c>
      <c r="BD457" s="77">
        <f>IFERROR(AP457/F457,0)</f>
        <v/>
      </c>
      <c r="BE457" s="35">
        <f>SUMIFS(рўйхат!BL:BL,рўйхат!$CY:$CY,$B$488,рўйхат!$B:$B,$C457)</f>
        <v/>
      </c>
      <c r="BF457" s="36">
        <f>SUMIFS(рўйхат!BM:BM,рўйхат!$CY:$CY,$B$488,рўйхат!$B:$B,$C457)</f>
        <v/>
      </c>
      <c r="BG457" s="35">
        <f>SUMIFS(рўйхат!BN:BN,рўйхат!$CY:$CY,$B$488,рўйхат!$B:$B,$C457)</f>
        <v/>
      </c>
      <c r="BH457" s="36">
        <f>SUMIFS(рўйхат!BO:BO,рўйхат!$CY:$CY,$B$488,рўйхат!$B:$B,$C457)</f>
        <v/>
      </c>
      <c r="BI457" s="35">
        <f>SUMIFS(рўйхат!BP:BP,рўйхат!$CY:$CY,$B$488,рўйхат!$B:$B,$C457)</f>
        <v/>
      </c>
      <c r="BJ457" s="36">
        <f>SUMIFS(рўйхат!BQ:BQ,рўйхат!$CY:$CY,$B$488,рўйхат!$B:$B,$C457)</f>
        <v/>
      </c>
      <c r="BK457" s="35">
        <f>SUMIFS(рўйхат!BR:BR,рўйхат!$CY:$CY,$B$488,рўйхат!$B:$B,$C457)</f>
        <v/>
      </c>
      <c r="BL457" s="36">
        <f>SUMIFS(рўйхат!BS:BS,рўйхат!$CY:$CY,$B$488,рўйхат!$B:$B,$C457)</f>
        <v/>
      </c>
      <c r="BM457" s="35">
        <f>SUMIFS(рўйхат!BT:BT,рўйхат!$CY:$CY,$B$488,рўйхат!$B:$B,$C457)</f>
        <v/>
      </c>
      <c r="BN457" s="36">
        <f>SUMIFS(рўйхат!BU:BU,рўйхат!$CY:$CY,$B$488,рўйхат!$B:$B,$C457)</f>
        <v/>
      </c>
      <c r="BO457" s="35">
        <f>SUMIFS(рўйхат!BX:BX,рўйхат!$CY:$CY,$B$488,рўйхат!$B:$B,$C457)</f>
        <v/>
      </c>
      <c r="BP457" s="36">
        <f>SUMIFS(рўйхат!BY:BY,рўйхат!$CY:$CY,$B$488,рўйхат!$B:$B,$C457)</f>
        <v/>
      </c>
      <c r="BQ457" s="35">
        <f>SUMIFS(рўйхат!BZ:BZ,рўйхат!$CY:$CY,$B$488,рўйхат!$B:$B,$C457)</f>
        <v/>
      </c>
      <c r="BR457" s="36">
        <f>SUMIFS(рўйхат!CA:CA,рўйхат!$CY:$CY,$B$488,рўйхат!$B:$B,$C457)</f>
        <v/>
      </c>
      <c r="BS457" s="35">
        <f>SUMIFS(рўйхат!CB:CB,рўйхат!$CY:$CY,$B$488,рўйхат!$B:$B,$C457)</f>
        <v/>
      </c>
      <c r="BT457" s="36">
        <f>SUMIFS(рўйхат!CC:CC,рўйхат!$CY:$CY,$B$488,рўйхат!$B:$B,$C457)</f>
        <v/>
      </c>
      <c r="BU457" s="35">
        <f>SUMIFS(рўйхат!CD:CD,рўйхат!$CY:$CY,$B$488,рўйхат!$B:$B,$C457)</f>
        <v/>
      </c>
      <c r="BV457" s="36">
        <f>SUMIFS(рўйхат!CE:CE,рўйхат!$CY:$CY,$B$488,рўйхат!$B:$B,$C457)</f>
        <v/>
      </c>
      <c r="BW457" s="35">
        <f>SUMIFS(рўйхат!CH:CH,рўйхат!$CY:$CY,$B$488,рўйхат!$B:$B,$C457)</f>
        <v/>
      </c>
      <c r="BX457" s="36">
        <f>SUMIFS(рўйхат!CI:CI,рўйхат!$CY:$CY,$B$488,рўйхат!$B:$B,$C457)</f>
        <v/>
      </c>
      <c r="BY457" s="35">
        <f>SUMIFS(рўйхат!CJ:CJ,рўйхат!$CY:$CY,$B$488,рўйхат!$B:$B,$C457)</f>
        <v/>
      </c>
      <c r="BZ457" s="36">
        <f>SUMIFS(рўйхат!CK:CK,рўйхат!$CY:$CY,$B$488,рўйхат!$B:$B,$C457)</f>
        <v/>
      </c>
      <c r="CA457" s="35">
        <f>SUMIFS(рўйхат!CL:CL,рўйхат!$CY:$CY,$B$488,рўйхат!$B:$B,$C457)</f>
        <v/>
      </c>
      <c r="CB457" s="36">
        <f>SUMIFS(рўйхат!CM:CM,рўйхат!$CY:$CY,$B$488,рўйхат!$B:$B,$C457)</f>
        <v/>
      </c>
      <c r="CC457" s="35">
        <f>SUMIFS(рўйхат!CN:CN,рўйхат!$CY:$CY,$B$488,рўйхат!$B:$B,$C457)</f>
        <v/>
      </c>
      <c r="CD457" s="36">
        <f>SUMIFS(рўйхат!CO:CO,рўйхат!$CY:$CY,$B$488,рўйхат!$B:$B,$C457)</f>
        <v/>
      </c>
      <c r="CE457" s="77">
        <f>IFERROR(BE457/(Q457+BE457),0)</f>
        <v/>
      </c>
      <c r="CF457" s="78">
        <f>IFERROR(BF457/(R457+BF457),0)</f>
        <v/>
      </c>
      <c r="CG457" s="8">
        <f>COUNTIFS(B:B,B457)</f>
        <v/>
      </c>
    </row>
    <row r="458" hidden="1" outlineLevel="1" ht="17.1" customFormat="1" customHeight="1" s="8">
      <c r="A458" s="15" t="n"/>
      <c r="B458" s="50" t="n">
        <v>2</v>
      </c>
      <c r="C458" s="66" t="inlineStr">
        <is>
          <t>Божхона қўмитаси</t>
        </is>
      </c>
      <c r="D458" s="16" t="n"/>
      <c r="E458" s="35">
        <f>SUMIFS(рўйхат!F:F,рўйхат!$CY:$CY,$B$488,рўйхат!$B:$B,$C458)</f>
        <v/>
      </c>
      <c r="F458" s="36">
        <f>SUMIFS(рўйхат!G:G,рўйхат!$CY:$CY,$B$488,рўйхат!$B:$B,$C458)</f>
        <v/>
      </c>
      <c r="G458" s="35">
        <f>SUMIFS(рўйхат!H:H,рўйхат!$CY:$CY,$B$488,рўйхат!$B:$B,$C458)</f>
        <v/>
      </c>
      <c r="H458" s="36">
        <f>SUMIFS(рўйхат!I:I,рўйхат!$CY:$CY,$B$488,рўйхат!$B:$B,$C458)</f>
        <v/>
      </c>
      <c r="I458" s="35">
        <f>SUMIFS(рўйхат!J:J,рўйхат!$CY:$CY,$B$488,рўйхат!$B:$B,$C458)</f>
        <v/>
      </c>
      <c r="J458" s="36">
        <f>SUMIFS(рўйхат!K:K,рўйхат!$CY:$CY,$B$488,рўйхат!$B:$B,$C458)</f>
        <v/>
      </c>
      <c r="K458" s="35">
        <f>SUMIFS(рўйхат!L:L,рўйхат!$CY:$CY,$B$488,рўйхат!$B:$B,$C458)</f>
        <v/>
      </c>
      <c r="L458" s="36">
        <f>SUMIFS(рўйхат!M:M,рўйхат!$CY:$CY,$B$488,рўйхат!$B:$B,$C458)</f>
        <v/>
      </c>
      <c r="M458" s="35">
        <f>SUMIFS(рўйхат!N:N,рўйхат!$CY:$CY,$B$488,рўйхат!$B:$B,$C458)</f>
        <v/>
      </c>
      <c r="N458" s="36">
        <f>SUMIFS(рўйхат!O:O,рўйхат!$CY:$CY,$B$488,рўйхат!$B:$B,$C458)</f>
        <v/>
      </c>
      <c r="O458" s="34">
        <f>IFERROR(M458/E458,0)</f>
        <v/>
      </c>
      <c r="P458" s="34">
        <f>IFERROR(N458/F458,0)</f>
        <v/>
      </c>
      <c r="Q458" s="35">
        <f>SUMIFS(рўйхат!P:P,рўйхат!$CY:$CY,$B$488,рўйхат!$B:$B,$C458)</f>
        <v/>
      </c>
      <c r="R458" s="36">
        <f>SUMIFS(рўйхат!Q:Q,рўйхат!$CY:$CY,$B$488,рўйхат!$B:$B,$C458)</f>
        <v/>
      </c>
      <c r="S458" s="35">
        <f>SUMIFS(рўйхат!R:R,рўйхат!$CY:$CY,$B$488,рўйхат!$B:$B,$C458)</f>
        <v/>
      </c>
      <c r="T458" s="36">
        <f>SUMIFS(рўйхат!S:S,рўйхат!$CY:$CY,$B$488,рўйхат!$B:$B,$C458)</f>
        <v/>
      </c>
      <c r="U458" s="35">
        <f>SUMIFS(рўйхат!T:T,рўйхат!$CY:$CY,$B$488,рўйхат!$B:$B,$C458)</f>
        <v/>
      </c>
      <c r="V458" s="36">
        <f>SUMIFS(рўйхат!U:U,рўйхат!$CY:$CY,$B$488,рўйхат!$B:$B,$C458)</f>
        <v/>
      </c>
      <c r="W458" s="35">
        <f>SUMIFS(рўйхат!V:V,рўйхат!$CY:$CY,$B$488,рўйхат!$B:$B,$C458)</f>
        <v/>
      </c>
      <c r="X458" s="36">
        <f>SUMIFS(рўйхат!W:W,рўйхат!$CY:$CY,$B$488,рўйхат!$B:$B,$C458)</f>
        <v/>
      </c>
      <c r="Y458" s="35">
        <f>SUMIFS(рўйхат!X:X,рўйхат!$CY:$CY,$B$488,рўйхат!$B:$B,$C458)</f>
        <v/>
      </c>
      <c r="Z458" s="36">
        <f>SUMIFS(рўйхат!Y:Y,рўйхат!$CY:$CY,$B$488,рўйхат!$B:$B,$C458)</f>
        <v/>
      </c>
      <c r="AA458" s="35">
        <f>SUMIFS(рўйхат!Z:Z,рўйхат!$CY:$CY,$B$488,рўйхат!$B:$B,$C458)</f>
        <v/>
      </c>
      <c r="AB458" s="36">
        <f>SUMIFS(рўйхат!AA:AA,рўйхат!$CY:$CY,$B$488,рўйхат!$B:$B,$C458)</f>
        <v/>
      </c>
      <c r="AC458" s="35">
        <f>SUMIFS(рўйхат!AB:AB,рўйхат!$CY:$CY,$B$488,рўйхат!$B:$B,$C458)</f>
        <v/>
      </c>
      <c r="AD458" s="36">
        <f>SUMIFS(рўйхат!AC:AC,рўйхат!$CY:$CY,$B$488,рўйхат!$B:$B,$C458)</f>
        <v/>
      </c>
      <c r="AE458" s="35">
        <f>SUMIFS(рўйхат!AD:AD,рўйхат!$CY:$CY,$B$488,рўйхат!$B:$B,$C458)</f>
        <v/>
      </c>
      <c r="AF458" s="36">
        <f>SUMIFS(рўйхат!AE:AE,рўйхат!$CY:$CY,$B$488,рўйхат!$B:$B,$C458)</f>
        <v/>
      </c>
      <c r="AG458" s="35">
        <f>SUMIFS(рўйхат!AH:AH,рўйхат!$CY:$CY,$B$488,рўйхат!$B:$B,$C458)</f>
        <v/>
      </c>
      <c r="AH458" s="36">
        <f>SUMIFS(рўйхат!AI:AI,рўйхат!$CY:$CY,$B$488,рўйхат!$B:$B,$C458)</f>
        <v/>
      </c>
      <c r="AI458" s="35">
        <f>SUMIFS(рўйхат!AJ:AJ,рўйхат!$CY:$CY,$B$488,рўйхат!$B:$B,$C458)</f>
        <v/>
      </c>
      <c r="AJ458" s="36">
        <f>SUMIFS(рўйхат!AK:AK,рўйхат!$CY:$CY,$B$488,рўйхат!$B:$B,$C458)</f>
        <v/>
      </c>
      <c r="AK458" s="35">
        <f>SUMIFS(рўйхат!AL:AL,рўйхат!$CY:$CY,$B$488,рўйхат!$B:$B,$C458)</f>
        <v/>
      </c>
      <c r="AL458" s="36">
        <f>SUMIFS(рўйхат!AM:AM,рўйхат!$CY:$CY,$B$488,рўйхат!$B:$B,$C458)</f>
        <v/>
      </c>
      <c r="AM458" s="77">
        <f>IFERROR(Q458/E458,0)</f>
        <v/>
      </c>
      <c r="AN458" s="77">
        <f>IFERROR(R458/F458,0)</f>
        <v/>
      </c>
      <c r="AO458" s="35">
        <f>SUMIFS(рўйхат!AX:AX,рўйхат!$CY:$CY,$B$488,рўйхат!$B:$B,$C458)</f>
        <v/>
      </c>
      <c r="AP458" s="36">
        <f>SUMIFS(рўйхат!AY:AY,рўйхат!$CY:$CY,$B$488,рўйхат!$B:$B,$C458)</f>
        <v/>
      </c>
      <c r="AQ458" s="35">
        <f>SUMIFS(рўйхат!AZ:AZ,рўйхат!$CY:$CY,$B$488,рўйхат!$B:$B,$C458)</f>
        <v/>
      </c>
      <c r="AR458" s="36">
        <f>SUMIFS(рўйхат!BA:BA,рўйхат!$CY:$CY,$B$488,рўйхат!$B:$B,$C458)</f>
        <v/>
      </c>
      <c r="AS458" s="35">
        <f>SUMIFS(рўйхат!BB:BB,рўйхат!$CY:$CY,$B$488,рўйхат!$B:$B,$C458)</f>
        <v/>
      </c>
      <c r="AT458" s="36">
        <f>SUMIFS(рўйхат!BC:BC,рўйхат!$CY:$CY,$B$488,рўйхат!$B:$B,$C458)</f>
        <v/>
      </c>
      <c r="AU458" s="35">
        <f>SUMIFS(рўйхат!BD:BD,рўйхат!$CY:$CY,$B$488,рўйхат!$B:$B,$C458)</f>
        <v/>
      </c>
      <c r="AV458" s="36">
        <f>SUMIFS(рўйхат!BE:BE,рўйхат!$CY:$CY,$B$488,рўйхат!$B:$B,$C458)</f>
        <v/>
      </c>
      <c r="AW458" s="35">
        <f>SUMIFS(рўйхат!BF:BF,рўйхат!$CY:$CY,$B$488,рўйхат!$B:$B,$C458)</f>
        <v/>
      </c>
      <c r="AX458" s="36">
        <f>SUMIFS(рўйхат!BG:BG,рўйхат!$CY:$CY,$B$488,рўйхат!$B:$B,$C458)</f>
        <v/>
      </c>
      <c r="AY458" s="35">
        <f>SUMIFS(рўйхат!BH:BH,рўйхат!$CY:$CY,$B$488,рўйхат!$B:$B,$C458)</f>
        <v/>
      </c>
      <c r="AZ458" s="36">
        <f>SUMIFS(рўйхат!BI:BI,рўйхат!$CY:$CY,$B$488,рўйхат!$B:$B,$C458)</f>
        <v/>
      </c>
      <c r="BA458" s="35">
        <f>SUMIFS(рўйхат!BJ:BJ,рўйхат!$CY:$CY,$B$488,рўйхат!$B:$B,$C458)</f>
        <v/>
      </c>
      <c r="BB458" s="36">
        <f>SUMIFS(рўйхат!BK:BK,рўйхат!$CY:$CY,$B$488,рўйхат!$B:$B,$C458)</f>
        <v/>
      </c>
      <c r="BC458" s="77">
        <f>IFERROR(AO458/E458,0)</f>
        <v/>
      </c>
      <c r="BD458" s="77">
        <f>IFERROR(AP458/F458,0)</f>
        <v/>
      </c>
      <c r="BE458" s="35">
        <f>SUMIFS(рўйхат!BL:BL,рўйхат!$CY:$CY,$B$488,рўйхат!$B:$B,$C458)</f>
        <v/>
      </c>
      <c r="BF458" s="36">
        <f>SUMIFS(рўйхат!BM:BM,рўйхат!$CY:$CY,$B$488,рўйхат!$B:$B,$C458)</f>
        <v/>
      </c>
      <c r="BG458" s="35">
        <f>SUMIFS(рўйхат!BN:BN,рўйхат!$CY:$CY,$B$488,рўйхат!$B:$B,$C458)</f>
        <v/>
      </c>
      <c r="BH458" s="36">
        <f>SUMIFS(рўйхат!BO:BO,рўйхат!$CY:$CY,$B$488,рўйхат!$B:$B,$C458)</f>
        <v/>
      </c>
      <c r="BI458" s="35">
        <f>SUMIFS(рўйхат!BP:BP,рўйхат!$CY:$CY,$B$488,рўйхат!$B:$B,$C458)</f>
        <v/>
      </c>
      <c r="BJ458" s="36">
        <f>SUMIFS(рўйхат!BQ:BQ,рўйхат!$CY:$CY,$B$488,рўйхат!$B:$B,$C458)</f>
        <v/>
      </c>
      <c r="BK458" s="35">
        <f>SUMIFS(рўйхат!BR:BR,рўйхат!$CY:$CY,$B$488,рўйхат!$B:$B,$C458)</f>
        <v/>
      </c>
      <c r="BL458" s="36">
        <f>SUMIFS(рўйхат!BS:BS,рўйхат!$CY:$CY,$B$488,рўйхат!$B:$B,$C458)</f>
        <v/>
      </c>
      <c r="BM458" s="35">
        <f>SUMIFS(рўйхат!BT:BT,рўйхат!$CY:$CY,$B$488,рўйхат!$B:$B,$C458)</f>
        <v/>
      </c>
      <c r="BN458" s="36">
        <f>SUMIFS(рўйхат!BU:BU,рўйхат!$CY:$CY,$B$488,рўйхат!$B:$B,$C458)</f>
        <v/>
      </c>
      <c r="BO458" s="35">
        <f>SUMIFS(рўйхат!BX:BX,рўйхат!$CY:$CY,$B$488,рўйхат!$B:$B,$C458)</f>
        <v/>
      </c>
      <c r="BP458" s="36">
        <f>SUMIFS(рўйхат!BY:BY,рўйхат!$CY:$CY,$B$488,рўйхат!$B:$B,$C458)</f>
        <v/>
      </c>
      <c r="BQ458" s="35">
        <f>SUMIFS(рўйхат!BZ:BZ,рўйхат!$CY:$CY,$B$488,рўйхат!$B:$B,$C458)</f>
        <v/>
      </c>
      <c r="BR458" s="36">
        <f>SUMIFS(рўйхат!CA:CA,рўйхат!$CY:$CY,$B$488,рўйхат!$B:$B,$C458)</f>
        <v/>
      </c>
      <c r="BS458" s="35">
        <f>SUMIFS(рўйхат!CB:CB,рўйхат!$CY:$CY,$B$488,рўйхат!$B:$B,$C458)</f>
        <v/>
      </c>
      <c r="BT458" s="36">
        <f>SUMIFS(рўйхат!CC:CC,рўйхат!$CY:$CY,$B$488,рўйхат!$B:$B,$C458)</f>
        <v/>
      </c>
      <c r="BU458" s="35">
        <f>SUMIFS(рўйхат!CD:CD,рўйхат!$CY:$CY,$B$488,рўйхат!$B:$B,$C458)</f>
        <v/>
      </c>
      <c r="BV458" s="36">
        <f>SUMIFS(рўйхат!CE:CE,рўйхат!$CY:$CY,$B$488,рўйхат!$B:$B,$C458)</f>
        <v/>
      </c>
      <c r="BW458" s="35">
        <f>SUMIFS(рўйхат!CH:CH,рўйхат!$CY:$CY,$B$488,рўйхат!$B:$B,$C458)</f>
        <v/>
      </c>
      <c r="BX458" s="36">
        <f>SUMIFS(рўйхат!CI:CI,рўйхат!$CY:$CY,$B$488,рўйхат!$B:$B,$C458)</f>
        <v/>
      </c>
      <c r="BY458" s="35">
        <f>SUMIFS(рўйхат!CJ:CJ,рўйхат!$CY:$CY,$B$488,рўйхат!$B:$B,$C458)</f>
        <v/>
      </c>
      <c r="BZ458" s="36">
        <f>SUMIFS(рўйхат!CK:CK,рўйхат!$CY:$CY,$B$488,рўйхат!$B:$B,$C458)</f>
        <v/>
      </c>
      <c r="CA458" s="35">
        <f>SUMIFS(рўйхат!CL:CL,рўйхат!$CY:$CY,$B$488,рўйхат!$B:$B,$C458)</f>
        <v/>
      </c>
      <c r="CB458" s="36">
        <f>SUMIFS(рўйхат!CM:CM,рўйхат!$CY:$CY,$B$488,рўйхат!$B:$B,$C458)</f>
        <v/>
      </c>
      <c r="CC458" s="35">
        <f>SUMIFS(рўйхат!CN:CN,рўйхат!$CY:$CY,$B$488,рўйхат!$B:$B,$C458)</f>
        <v/>
      </c>
      <c r="CD458" s="36">
        <f>SUMIFS(рўйхат!CO:CO,рўйхат!$CY:$CY,$B$488,рўйхат!$B:$B,$C458)</f>
        <v/>
      </c>
      <c r="CE458" s="77">
        <f>IFERROR(BE458/(Q458+BE458),0)</f>
        <v/>
      </c>
      <c r="CF458" s="78">
        <f>IFERROR(BF458/(R458+BF458),0)</f>
        <v/>
      </c>
      <c r="CG458" s="8">
        <f>COUNTIFS(B:B,B458)</f>
        <v/>
      </c>
    </row>
    <row r="459" hidden="1" outlineLevel="1" ht="17.1" customFormat="1" customHeight="1" s="8">
      <c r="A459" s="15" t="n"/>
      <c r="B459" s="50" t="n">
        <v>3</v>
      </c>
      <c r="C459" s="66" t="inlineStr">
        <is>
          <t>Вазирлар Маҳкамаси ҳузуридаги Солиқ қўмитаси</t>
        </is>
      </c>
      <c r="D459" s="16" t="n"/>
      <c r="E459" s="35">
        <f>SUMIFS(рўйхат!F:F,рўйхат!$CY:$CY,$B$488,рўйхат!$B:$B,$C459)</f>
        <v/>
      </c>
      <c r="F459" s="36">
        <f>SUMIFS(рўйхат!G:G,рўйхат!$CY:$CY,$B$488,рўйхат!$B:$B,$C459)</f>
        <v/>
      </c>
      <c r="G459" s="35">
        <f>SUMIFS(рўйхат!H:H,рўйхат!$CY:$CY,$B$488,рўйхат!$B:$B,$C459)</f>
        <v/>
      </c>
      <c r="H459" s="36">
        <f>SUMIFS(рўйхат!I:I,рўйхат!$CY:$CY,$B$488,рўйхат!$B:$B,$C459)</f>
        <v/>
      </c>
      <c r="I459" s="35">
        <f>SUMIFS(рўйхат!J:J,рўйхат!$CY:$CY,$B$488,рўйхат!$B:$B,$C459)</f>
        <v/>
      </c>
      <c r="J459" s="36">
        <f>SUMIFS(рўйхат!K:K,рўйхат!$CY:$CY,$B$488,рўйхат!$B:$B,$C459)</f>
        <v/>
      </c>
      <c r="K459" s="35">
        <f>SUMIFS(рўйхат!L:L,рўйхат!$CY:$CY,$B$488,рўйхат!$B:$B,$C459)</f>
        <v/>
      </c>
      <c r="L459" s="36">
        <f>SUMIFS(рўйхат!M:M,рўйхат!$CY:$CY,$B$488,рўйхат!$B:$B,$C459)</f>
        <v/>
      </c>
      <c r="M459" s="35">
        <f>SUMIFS(рўйхат!N:N,рўйхат!$CY:$CY,$B$488,рўйхат!$B:$B,$C459)</f>
        <v/>
      </c>
      <c r="N459" s="36">
        <f>SUMIFS(рўйхат!O:O,рўйхат!$CY:$CY,$B$488,рўйхат!$B:$B,$C459)</f>
        <v/>
      </c>
      <c r="O459" s="34">
        <f>IFERROR(M459/E459,0)</f>
        <v/>
      </c>
      <c r="P459" s="34">
        <f>IFERROR(N459/F459,0)</f>
        <v/>
      </c>
      <c r="Q459" s="35">
        <f>SUMIFS(рўйхат!P:P,рўйхат!$CY:$CY,$B$488,рўйхат!$B:$B,$C459)</f>
        <v/>
      </c>
      <c r="R459" s="36">
        <f>SUMIFS(рўйхат!Q:Q,рўйхат!$CY:$CY,$B$488,рўйхат!$B:$B,$C459)</f>
        <v/>
      </c>
      <c r="S459" s="35">
        <f>SUMIFS(рўйхат!R:R,рўйхат!$CY:$CY,$B$488,рўйхат!$B:$B,$C459)</f>
        <v/>
      </c>
      <c r="T459" s="36">
        <f>SUMIFS(рўйхат!S:S,рўйхат!$CY:$CY,$B$488,рўйхат!$B:$B,$C459)</f>
        <v/>
      </c>
      <c r="U459" s="35">
        <f>SUMIFS(рўйхат!T:T,рўйхат!$CY:$CY,$B$488,рўйхат!$B:$B,$C459)</f>
        <v/>
      </c>
      <c r="V459" s="36">
        <f>SUMIFS(рўйхат!U:U,рўйхат!$CY:$CY,$B$488,рўйхат!$B:$B,$C459)</f>
        <v/>
      </c>
      <c r="W459" s="35">
        <f>SUMIFS(рўйхат!V:V,рўйхат!$CY:$CY,$B$488,рўйхат!$B:$B,$C459)</f>
        <v/>
      </c>
      <c r="X459" s="36">
        <f>SUMIFS(рўйхат!W:W,рўйхат!$CY:$CY,$B$488,рўйхат!$B:$B,$C459)</f>
        <v/>
      </c>
      <c r="Y459" s="35">
        <f>SUMIFS(рўйхат!X:X,рўйхат!$CY:$CY,$B$488,рўйхат!$B:$B,$C459)</f>
        <v/>
      </c>
      <c r="Z459" s="36">
        <f>SUMIFS(рўйхат!Y:Y,рўйхат!$CY:$CY,$B$488,рўйхат!$B:$B,$C459)</f>
        <v/>
      </c>
      <c r="AA459" s="35">
        <f>SUMIFS(рўйхат!Z:Z,рўйхат!$CY:$CY,$B$488,рўйхат!$B:$B,$C459)</f>
        <v/>
      </c>
      <c r="AB459" s="36">
        <f>SUMIFS(рўйхат!AA:AA,рўйхат!$CY:$CY,$B$488,рўйхат!$B:$B,$C459)</f>
        <v/>
      </c>
      <c r="AC459" s="35">
        <f>SUMIFS(рўйхат!AB:AB,рўйхат!$CY:$CY,$B$488,рўйхат!$B:$B,$C459)</f>
        <v/>
      </c>
      <c r="AD459" s="36">
        <f>SUMIFS(рўйхат!AC:AC,рўйхат!$CY:$CY,$B$488,рўйхат!$B:$B,$C459)</f>
        <v/>
      </c>
      <c r="AE459" s="35">
        <f>SUMIFS(рўйхат!AD:AD,рўйхат!$CY:$CY,$B$488,рўйхат!$B:$B,$C459)</f>
        <v/>
      </c>
      <c r="AF459" s="36">
        <f>SUMIFS(рўйхат!AE:AE,рўйхат!$CY:$CY,$B$488,рўйхат!$B:$B,$C459)</f>
        <v/>
      </c>
      <c r="AG459" s="35">
        <f>SUMIFS(рўйхат!AH:AH,рўйхат!$CY:$CY,$B$488,рўйхат!$B:$B,$C459)</f>
        <v/>
      </c>
      <c r="AH459" s="36">
        <f>SUMIFS(рўйхат!AI:AI,рўйхат!$CY:$CY,$B$488,рўйхат!$B:$B,$C459)</f>
        <v/>
      </c>
      <c r="AI459" s="35">
        <f>SUMIFS(рўйхат!AJ:AJ,рўйхат!$CY:$CY,$B$488,рўйхат!$B:$B,$C459)</f>
        <v/>
      </c>
      <c r="AJ459" s="36">
        <f>SUMIFS(рўйхат!AK:AK,рўйхат!$CY:$CY,$B$488,рўйхат!$B:$B,$C459)</f>
        <v/>
      </c>
      <c r="AK459" s="35">
        <f>SUMIFS(рўйхат!AL:AL,рўйхат!$CY:$CY,$B$488,рўйхат!$B:$B,$C459)</f>
        <v/>
      </c>
      <c r="AL459" s="36">
        <f>SUMIFS(рўйхат!AM:AM,рўйхат!$CY:$CY,$B$488,рўйхат!$B:$B,$C459)</f>
        <v/>
      </c>
      <c r="AM459" s="77">
        <f>IFERROR(Q459/E459,0)</f>
        <v/>
      </c>
      <c r="AN459" s="77">
        <f>IFERROR(R459/F459,0)</f>
        <v/>
      </c>
      <c r="AO459" s="35">
        <f>SUMIFS(рўйхат!AX:AX,рўйхат!$CY:$CY,$B$488,рўйхат!$B:$B,$C459)</f>
        <v/>
      </c>
      <c r="AP459" s="36">
        <f>SUMIFS(рўйхат!AY:AY,рўйхат!$CY:$CY,$B$488,рўйхат!$B:$B,$C459)</f>
        <v/>
      </c>
      <c r="AQ459" s="35">
        <f>SUMIFS(рўйхат!AZ:AZ,рўйхат!$CY:$CY,$B$488,рўйхат!$B:$B,$C459)</f>
        <v/>
      </c>
      <c r="AR459" s="36">
        <f>SUMIFS(рўйхат!BA:BA,рўйхат!$CY:$CY,$B$488,рўйхат!$B:$B,$C459)</f>
        <v/>
      </c>
      <c r="AS459" s="35">
        <f>SUMIFS(рўйхат!BB:BB,рўйхат!$CY:$CY,$B$488,рўйхат!$B:$B,$C459)</f>
        <v/>
      </c>
      <c r="AT459" s="36">
        <f>SUMIFS(рўйхат!BC:BC,рўйхат!$CY:$CY,$B$488,рўйхат!$B:$B,$C459)</f>
        <v/>
      </c>
      <c r="AU459" s="35">
        <f>SUMIFS(рўйхат!BD:BD,рўйхат!$CY:$CY,$B$488,рўйхат!$B:$B,$C459)</f>
        <v/>
      </c>
      <c r="AV459" s="36">
        <f>SUMIFS(рўйхат!BE:BE,рўйхат!$CY:$CY,$B$488,рўйхат!$B:$B,$C459)</f>
        <v/>
      </c>
      <c r="AW459" s="35">
        <f>SUMIFS(рўйхат!BF:BF,рўйхат!$CY:$CY,$B$488,рўйхат!$B:$B,$C459)</f>
        <v/>
      </c>
      <c r="AX459" s="36">
        <f>SUMIFS(рўйхат!BG:BG,рўйхат!$CY:$CY,$B$488,рўйхат!$B:$B,$C459)</f>
        <v/>
      </c>
      <c r="AY459" s="35">
        <f>SUMIFS(рўйхат!BH:BH,рўйхат!$CY:$CY,$B$488,рўйхат!$B:$B,$C459)</f>
        <v/>
      </c>
      <c r="AZ459" s="36">
        <f>SUMIFS(рўйхат!BI:BI,рўйхат!$CY:$CY,$B$488,рўйхат!$B:$B,$C459)</f>
        <v/>
      </c>
      <c r="BA459" s="35">
        <f>SUMIFS(рўйхат!BJ:BJ,рўйхат!$CY:$CY,$B$488,рўйхат!$B:$B,$C459)</f>
        <v/>
      </c>
      <c r="BB459" s="36">
        <f>SUMIFS(рўйхат!BK:BK,рўйхат!$CY:$CY,$B$488,рўйхат!$B:$B,$C459)</f>
        <v/>
      </c>
      <c r="BC459" s="77">
        <f>IFERROR(AO459/E459,0)</f>
        <v/>
      </c>
      <c r="BD459" s="77">
        <f>IFERROR(AP459/F459,0)</f>
        <v/>
      </c>
      <c r="BE459" s="35">
        <f>SUMIFS(рўйхат!BL:BL,рўйхат!$CY:$CY,$B$488,рўйхат!$B:$B,$C459)</f>
        <v/>
      </c>
      <c r="BF459" s="36">
        <f>SUMIFS(рўйхат!BM:BM,рўйхат!$CY:$CY,$B$488,рўйхат!$B:$B,$C459)</f>
        <v/>
      </c>
      <c r="BG459" s="35">
        <f>SUMIFS(рўйхат!BN:BN,рўйхат!$CY:$CY,$B$488,рўйхат!$B:$B,$C459)</f>
        <v/>
      </c>
      <c r="BH459" s="36">
        <f>SUMIFS(рўйхат!BO:BO,рўйхат!$CY:$CY,$B$488,рўйхат!$B:$B,$C459)</f>
        <v/>
      </c>
      <c r="BI459" s="35">
        <f>SUMIFS(рўйхат!BP:BP,рўйхат!$CY:$CY,$B$488,рўйхат!$B:$B,$C459)</f>
        <v/>
      </c>
      <c r="BJ459" s="36">
        <f>SUMIFS(рўйхат!BQ:BQ,рўйхат!$CY:$CY,$B$488,рўйхат!$B:$B,$C459)</f>
        <v/>
      </c>
      <c r="BK459" s="35">
        <f>SUMIFS(рўйхат!BR:BR,рўйхат!$CY:$CY,$B$488,рўйхат!$B:$B,$C459)</f>
        <v/>
      </c>
      <c r="BL459" s="36">
        <f>SUMIFS(рўйхат!BS:BS,рўйхат!$CY:$CY,$B$488,рўйхат!$B:$B,$C459)</f>
        <v/>
      </c>
      <c r="BM459" s="35">
        <f>SUMIFS(рўйхат!BT:BT,рўйхат!$CY:$CY,$B$488,рўйхат!$B:$B,$C459)</f>
        <v/>
      </c>
      <c r="BN459" s="36">
        <f>SUMIFS(рўйхат!BU:BU,рўйхат!$CY:$CY,$B$488,рўйхат!$B:$B,$C459)</f>
        <v/>
      </c>
      <c r="BO459" s="35">
        <f>SUMIFS(рўйхат!BX:BX,рўйхат!$CY:$CY,$B$488,рўйхат!$B:$B,$C459)</f>
        <v/>
      </c>
      <c r="BP459" s="36">
        <f>SUMIFS(рўйхат!BY:BY,рўйхат!$CY:$CY,$B$488,рўйхат!$B:$B,$C459)</f>
        <v/>
      </c>
      <c r="BQ459" s="35">
        <f>SUMIFS(рўйхат!BZ:BZ,рўйхат!$CY:$CY,$B$488,рўйхат!$B:$B,$C459)</f>
        <v/>
      </c>
      <c r="BR459" s="36">
        <f>SUMIFS(рўйхат!CA:CA,рўйхат!$CY:$CY,$B$488,рўйхат!$B:$B,$C459)</f>
        <v/>
      </c>
      <c r="BS459" s="35">
        <f>SUMIFS(рўйхат!CB:CB,рўйхат!$CY:$CY,$B$488,рўйхат!$B:$B,$C459)</f>
        <v/>
      </c>
      <c r="BT459" s="36">
        <f>SUMIFS(рўйхат!CC:CC,рўйхат!$CY:$CY,$B$488,рўйхат!$B:$B,$C459)</f>
        <v/>
      </c>
      <c r="BU459" s="35">
        <f>SUMIFS(рўйхат!CD:CD,рўйхат!$CY:$CY,$B$488,рўйхат!$B:$B,$C459)</f>
        <v/>
      </c>
      <c r="BV459" s="36">
        <f>SUMIFS(рўйхат!CE:CE,рўйхат!$CY:$CY,$B$488,рўйхат!$B:$B,$C459)</f>
        <v/>
      </c>
      <c r="BW459" s="35">
        <f>SUMIFS(рўйхат!CH:CH,рўйхат!$CY:$CY,$B$488,рўйхат!$B:$B,$C459)</f>
        <v/>
      </c>
      <c r="BX459" s="36">
        <f>SUMIFS(рўйхат!CI:CI,рўйхат!$CY:$CY,$B$488,рўйхат!$B:$B,$C459)</f>
        <v/>
      </c>
      <c r="BY459" s="35">
        <f>SUMIFS(рўйхат!CJ:CJ,рўйхат!$CY:$CY,$B$488,рўйхат!$B:$B,$C459)</f>
        <v/>
      </c>
      <c r="BZ459" s="36">
        <f>SUMIFS(рўйхат!CK:CK,рўйхат!$CY:$CY,$B$488,рўйхат!$B:$B,$C459)</f>
        <v/>
      </c>
      <c r="CA459" s="35">
        <f>SUMIFS(рўйхат!CL:CL,рўйхат!$CY:$CY,$B$488,рўйхат!$B:$B,$C459)</f>
        <v/>
      </c>
      <c r="CB459" s="36">
        <f>SUMIFS(рўйхат!CM:CM,рўйхат!$CY:$CY,$B$488,рўйхат!$B:$B,$C459)</f>
        <v/>
      </c>
      <c r="CC459" s="35">
        <f>SUMIFS(рўйхат!CN:CN,рўйхат!$CY:$CY,$B$488,рўйхат!$B:$B,$C459)</f>
        <v/>
      </c>
      <c r="CD459" s="36">
        <f>SUMIFS(рўйхат!CO:CO,рўйхат!$CY:$CY,$B$488,рўйхат!$B:$B,$C459)</f>
        <v/>
      </c>
      <c r="CE459" s="77">
        <f>IFERROR(BE459/(Q459+BE459),0)</f>
        <v/>
      </c>
      <c r="CF459" s="78">
        <f>IFERROR(BF459/(R459+BF459),0)</f>
        <v/>
      </c>
      <c r="CG459" s="8">
        <f>COUNTIFS(B:B,B459)</f>
        <v/>
      </c>
    </row>
    <row r="460" hidden="1" outlineLevel="1" ht="17.1" customFormat="1" customHeight="1" s="8">
      <c r="A460" s="15" t="n"/>
      <c r="B460" s="50" t="n">
        <v>4</v>
      </c>
      <c r="C460" s="66" t="inlineStr">
        <is>
          <t>Вилоят ҳокимликлари</t>
        </is>
      </c>
      <c r="D460" s="16" t="n"/>
      <c r="E460" s="35">
        <f>SUMIFS(рўйхат!F:F,рўйхат!$CY:$CY,$B$488,рўйхат!$B:$B,$C460)</f>
        <v/>
      </c>
      <c r="F460" s="36">
        <f>SUMIFS(рўйхат!G:G,рўйхат!$CY:$CY,$B$488,рўйхат!$B:$B,$C460)</f>
        <v/>
      </c>
      <c r="G460" s="35">
        <f>SUMIFS(рўйхат!H:H,рўйхат!$CY:$CY,$B$488,рўйхат!$B:$B,$C460)</f>
        <v/>
      </c>
      <c r="H460" s="36">
        <f>SUMIFS(рўйхат!I:I,рўйхат!$CY:$CY,$B$488,рўйхат!$B:$B,$C460)</f>
        <v/>
      </c>
      <c r="I460" s="35">
        <f>SUMIFS(рўйхат!J:J,рўйхат!$CY:$CY,$B$488,рўйхат!$B:$B,$C460)</f>
        <v/>
      </c>
      <c r="J460" s="36">
        <f>SUMIFS(рўйхат!K:K,рўйхат!$CY:$CY,$B$488,рўйхат!$B:$B,$C460)</f>
        <v/>
      </c>
      <c r="K460" s="35">
        <f>SUMIFS(рўйхат!L:L,рўйхат!$CY:$CY,$B$488,рўйхат!$B:$B,$C460)</f>
        <v/>
      </c>
      <c r="L460" s="36">
        <f>SUMIFS(рўйхат!M:M,рўйхат!$CY:$CY,$B$488,рўйхат!$B:$B,$C460)</f>
        <v/>
      </c>
      <c r="M460" s="35">
        <f>SUMIFS(рўйхат!N:N,рўйхат!$CY:$CY,$B$488,рўйхат!$B:$B,$C460)</f>
        <v/>
      </c>
      <c r="N460" s="36">
        <f>SUMIFS(рўйхат!O:O,рўйхат!$CY:$CY,$B$488,рўйхат!$B:$B,$C460)</f>
        <v/>
      </c>
      <c r="O460" s="34">
        <f>IFERROR(M460/E460,0)</f>
        <v/>
      </c>
      <c r="P460" s="34">
        <f>IFERROR(N460/F460,0)</f>
        <v/>
      </c>
      <c r="Q460" s="35">
        <f>SUMIFS(рўйхат!P:P,рўйхат!$CY:$CY,$B$488,рўйхат!$B:$B,$C460)</f>
        <v/>
      </c>
      <c r="R460" s="36">
        <f>SUMIFS(рўйхат!Q:Q,рўйхат!$CY:$CY,$B$488,рўйхат!$B:$B,$C460)</f>
        <v/>
      </c>
      <c r="S460" s="35">
        <f>SUMIFS(рўйхат!R:R,рўйхат!$CY:$CY,$B$488,рўйхат!$B:$B,$C460)</f>
        <v/>
      </c>
      <c r="T460" s="36">
        <f>SUMIFS(рўйхат!S:S,рўйхат!$CY:$CY,$B$488,рўйхат!$B:$B,$C460)</f>
        <v/>
      </c>
      <c r="U460" s="35">
        <f>SUMIFS(рўйхат!T:T,рўйхат!$CY:$CY,$B$488,рўйхат!$B:$B,$C460)</f>
        <v/>
      </c>
      <c r="V460" s="36">
        <f>SUMIFS(рўйхат!U:U,рўйхат!$CY:$CY,$B$488,рўйхат!$B:$B,$C460)</f>
        <v/>
      </c>
      <c r="W460" s="35">
        <f>SUMIFS(рўйхат!V:V,рўйхат!$CY:$CY,$B$488,рўйхат!$B:$B,$C460)</f>
        <v/>
      </c>
      <c r="X460" s="36">
        <f>SUMIFS(рўйхат!W:W,рўйхат!$CY:$CY,$B$488,рўйхат!$B:$B,$C460)</f>
        <v/>
      </c>
      <c r="Y460" s="35">
        <f>SUMIFS(рўйхат!X:X,рўйхат!$CY:$CY,$B$488,рўйхат!$B:$B,$C460)</f>
        <v/>
      </c>
      <c r="Z460" s="36">
        <f>SUMIFS(рўйхат!Y:Y,рўйхат!$CY:$CY,$B$488,рўйхат!$B:$B,$C460)</f>
        <v/>
      </c>
      <c r="AA460" s="35">
        <f>SUMIFS(рўйхат!Z:Z,рўйхат!$CY:$CY,$B$488,рўйхат!$B:$B,$C460)</f>
        <v/>
      </c>
      <c r="AB460" s="36">
        <f>SUMIFS(рўйхат!AA:AA,рўйхат!$CY:$CY,$B$488,рўйхат!$B:$B,$C460)</f>
        <v/>
      </c>
      <c r="AC460" s="35">
        <f>SUMIFS(рўйхат!AB:AB,рўйхат!$CY:$CY,$B$488,рўйхат!$B:$B,$C460)</f>
        <v/>
      </c>
      <c r="AD460" s="36">
        <f>SUMIFS(рўйхат!AC:AC,рўйхат!$CY:$CY,$B$488,рўйхат!$B:$B,$C460)</f>
        <v/>
      </c>
      <c r="AE460" s="35">
        <f>SUMIFS(рўйхат!AD:AD,рўйхат!$CY:$CY,$B$488,рўйхат!$B:$B,$C460)</f>
        <v/>
      </c>
      <c r="AF460" s="36">
        <f>SUMIFS(рўйхат!AE:AE,рўйхат!$CY:$CY,$B$488,рўйхат!$B:$B,$C460)</f>
        <v/>
      </c>
      <c r="AG460" s="35">
        <f>SUMIFS(рўйхат!AH:AH,рўйхат!$CY:$CY,$B$488,рўйхат!$B:$B,$C460)</f>
        <v/>
      </c>
      <c r="AH460" s="36">
        <f>SUMIFS(рўйхат!AI:AI,рўйхат!$CY:$CY,$B$488,рўйхат!$B:$B,$C460)</f>
        <v/>
      </c>
      <c r="AI460" s="35">
        <f>SUMIFS(рўйхат!AJ:AJ,рўйхат!$CY:$CY,$B$488,рўйхат!$B:$B,$C460)</f>
        <v/>
      </c>
      <c r="AJ460" s="36">
        <f>SUMIFS(рўйхат!AK:AK,рўйхат!$CY:$CY,$B$488,рўйхат!$B:$B,$C460)</f>
        <v/>
      </c>
      <c r="AK460" s="35">
        <f>SUMIFS(рўйхат!AL:AL,рўйхат!$CY:$CY,$B$488,рўйхат!$B:$B,$C460)</f>
        <v/>
      </c>
      <c r="AL460" s="36">
        <f>SUMIFS(рўйхат!AM:AM,рўйхат!$CY:$CY,$B$488,рўйхат!$B:$B,$C460)</f>
        <v/>
      </c>
      <c r="AM460" s="77">
        <f>IFERROR(Q460/E460,0)</f>
        <v/>
      </c>
      <c r="AN460" s="77">
        <f>IFERROR(R460/F460,0)</f>
        <v/>
      </c>
      <c r="AO460" s="35">
        <f>SUMIFS(рўйхат!AX:AX,рўйхат!$CY:$CY,$B$488,рўйхат!$B:$B,$C460)</f>
        <v/>
      </c>
      <c r="AP460" s="36">
        <f>SUMIFS(рўйхат!AY:AY,рўйхат!$CY:$CY,$B$488,рўйхат!$B:$B,$C460)</f>
        <v/>
      </c>
      <c r="AQ460" s="35">
        <f>SUMIFS(рўйхат!AZ:AZ,рўйхат!$CY:$CY,$B$488,рўйхат!$B:$B,$C460)</f>
        <v/>
      </c>
      <c r="AR460" s="36">
        <f>SUMIFS(рўйхат!BA:BA,рўйхат!$CY:$CY,$B$488,рўйхат!$B:$B,$C460)</f>
        <v/>
      </c>
      <c r="AS460" s="35">
        <f>SUMIFS(рўйхат!BB:BB,рўйхат!$CY:$CY,$B$488,рўйхат!$B:$B,$C460)</f>
        <v/>
      </c>
      <c r="AT460" s="36">
        <f>SUMIFS(рўйхат!BC:BC,рўйхат!$CY:$CY,$B$488,рўйхат!$B:$B,$C460)</f>
        <v/>
      </c>
      <c r="AU460" s="35">
        <f>SUMIFS(рўйхат!BD:BD,рўйхат!$CY:$CY,$B$488,рўйхат!$B:$B,$C460)</f>
        <v/>
      </c>
      <c r="AV460" s="36">
        <f>SUMIFS(рўйхат!BE:BE,рўйхат!$CY:$CY,$B$488,рўйхат!$B:$B,$C460)</f>
        <v/>
      </c>
      <c r="AW460" s="35">
        <f>SUMIFS(рўйхат!BF:BF,рўйхат!$CY:$CY,$B$488,рўйхат!$B:$B,$C460)</f>
        <v/>
      </c>
      <c r="AX460" s="36">
        <f>SUMIFS(рўйхат!BG:BG,рўйхат!$CY:$CY,$B$488,рўйхат!$B:$B,$C460)</f>
        <v/>
      </c>
      <c r="AY460" s="35">
        <f>SUMIFS(рўйхат!BH:BH,рўйхат!$CY:$CY,$B$488,рўйхат!$B:$B,$C460)</f>
        <v/>
      </c>
      <c r="AZ460" s="36">
        <f>SUMIFS(рўйхат!BI:BI,рўйхат!$CY:$CY,$B$488,рўйхат!$B:$B,$C460)</f>
        <v/>
      </c>
      <c r="BA460" s="35">
        <f>SUMIFS(рўйхат!BJ:BJ,рўйхат!$CY:$CY,$B$488,рўйхат!$B:$B,$C460)</f>
        <v/>
      </c>
      <c r="BB460" s="36">
        <f>SUMIFS(рўйхат!BK:BK,рўйхат!$CY:$CY,$B$488,рўйхат!$B:$B,$C460)</f>
        <v/>
      </c>
      <c r="BC460" s="77">
        <f>IFERROR(AO460/E460,0)</f>
        <v/>
      </c>
      <c r="BD460" s="77">
        <f>IFERROR(AP460/F460,0)</f>
        <v/>
      </c>
      <c r="BE460" s="35">
        <f>SUMIFS(рўйхат!BL:BL,рўйхат!$CY:$CY,$B$488,рўйхат!$B:$B,$C460)</f>
        <v/>
      </c>
      <c r="BF460" s="36">
        <f>SUMIFS(рўйхат!BM:BM,рўйхат!$CY:$CY,$B$488,рўйхат!$B:$B,$C460)</f>
        <v/>
      </c>
      <c r="BG460" s="35">
        <f>SUMIFS(рўйхат!BN:BN,рўйхат!$CY:$CY,$B$488,рўйхат!$B:$B,$C460)</f>
        <v/>
      </c>
      <c r="BH460" s="36">
        <f>SUMIFS(рўйхат!BO:BO,рўйхат!$CY:$CY,$B$488,рўйхат!$B:$B,$C460)</f>
        <v/>
      </c>
      <c r="BI460" s="35">
        <f>SUMIFS(рўйхат!BP:BP,рўйхат!$CY:$CY,$B$488,рўйхат!$B:$B,$C460)</f>
        <v/>
      </c>
      <c r="BJ460" s="36">
        <f>SUMIFS(рўйхат!BQ:BQ,рўйхат!$CY:$CY,$B$488,рўйхат!$B:$B,$C460)</f>
        <v/>
      </c>
      <c r="BK460" s="35">
        <f>SUMIFS(рўйхат!BR:BR,рўйхат!$CY:$CY,$B$488,рўйхат!$B:$B,$C460)</f>
        <v/>
      </c>
      <c r="BL460" s="36">
        <f>SUMIFS(рўйхат!BS:BS,рўйхат!$CY:$CY,$B$488,рўйхат!$B:$B,$C460)</f>
        <v/>
      </c>
      <c r="BM460" s="35">
        <f>SUMIFS(рўйхат!BT:BT,рўйхат!$CY:$CY,$B$488,рўйхат!$B:$B,$C460)</f>
        <v/>
      </c>
      <c r="BN460" s="36">
        <f>SUMIFS(рўйхат!BU:BU,рўйхат!$CY:$CY,$B$488,рўйхат!$B:$B,$C460)</f>
        <v/>
      </c>
      <c r="BO460" s="35">
        <f>SUMIFS(рўйхат!BX:BX,рўйхат!$CY:$CY,$B$488,рўйхат!$B:$B,$C460)</f>
        <v/>
      </c>
      <c r="BP460" s="36">
        <f>SUMIFS(рўйхат!BY:BY,рўйхат!$CY:$CY,$B$488,рўйхат!$B:$B,$C460)</f>
        <v/>
      </c>
      <c r="BQ460" s="35">
        <f>SUMIFS(рўйхат!BZ:BZ,рўйхат!$CY:$CY,$B$488,рўйхат!$B:$B,$C460)</f>
        <v/>
      </c>
      <c r="BR460" s="36">
        <f>SUMIFS(рўйхат!CA:CA,рўйхат!$CY:$CY,$B$488,рўйхат!$B:$B,$C460)</f>
        <v/>
      </c>
      <c r="BS460" s="35">
        <f>SUMIFS(рўйхат!CB:CB,рўйхат!$CY:$CY,$B$488,рўйхат!$B:$B,$C460)</f>
        <v/>
      </c>
      <c r="BT460" s="36">
        <f>SUMIFS(рўйхат!CC:CC,рўйхат!$CY:$CY,$B$488,рўйхат!$B:$B,$C460)</f>
        <v/>
      </c>
      <c r="BU460" s="35">
        <f>SUMIFS(рўйхат!CD:CD,рўйхат!$CY:$CY,$B$488,рўйхат!$B:$B,$C460)</f>
        <v/>
      </c>
      <c r="BV460" s="36">
        <f>SUMIFS(рўйхат!CE:CE,рўйхат!$CY:$CY,$B$488,рўйхат!$B:$B,$C460)</f>
        <v/>
      </c>
      <c r="BW460" s="35">
        <f>SUMIFS(рўйхат!CH:CH,рўйхат!$CY:$CY,$B$488,рўйхат!$B:$B,$C460)</f>
        <v/>
      </c>
      <c r="BX460" s="36">
        <f>SUMIFS(рўйхат!CI:CI,рўйхат!$CY:$CY,$B$488,рўйхат!$B:$B,$C460)</f>
        <v/>
      </c>
      <c r="BY460" s="35">
        <f>SUMIFS(рўйхат!CJ:CJ,рўйхат!$CY:$CY,$B$488,рўйхат!$B:$B,$C460)</f>
        <v/>
      </c>
      <c r="BZ460" s="36">
        <f>SUMIFS(рўйхат!CK:CK,рўйхат!$CY:$CY,$B$488,рўйхат!$B:$B,$C460)</f>
        <v/>
      </c>
      <c r="CA460" s="35">
        <f>SUMIFS(рўйхат!CL:CL,рўйхат!$CY:$CY,$B$488,рўйхат!$B:$B,$C460)</f>
        <v/>
      </c>
      <c r="CB460" s="36">
        <f>SUMIFS(рўйхат!CM:CM,рўйхат!$CY:$CY,$B$488,рўйхат!$B:$B,$C460)</f>
        <v/>
      </c>
      <c r="CC460" s="35">
        <f>SUMIFS(рўйхат!CN:CN,рўйхат!$CY:$CY,$B$488,рўйхат!$B:$B,$C460)</f>
        <v/>
      </c>
      <c r="CD460" s="36">
        <f>SUMIFS(рўйхат!CO:CO,рўйхат!$CY:$CY,$B$488,рўйхат!$B:$B,$C460)</f>
        <v/>
      </c>
      <c r="CE460" s="77">
        <f>IFERROR(BE460/(Q460+BE460),0)</f>
        <v/>
      </c>
      <c r="CF460" s="78">
        <f>IFERROR(BF460/(R460+BF460),0)</f>
        <v/>
      </c>
      <c r="CG460" s="8">
        <f>COUNTIFS(B:B,B460)</f>
        <v/>
      </c>
    </row>
    <row r="461" hidden="1" outlineLevel="1" ht="17.1" customFormat="1" customHeight="1" s="8">
      <c r="A461" s="15" t="n"/>
      <c r="B461" s="50" t="n">
        <v>5</v>
      </c>
      <c r="C461" s="66" t="inlineStr">
        <is>
          <t>Ғазначилик қўмитаси</t>
        </is>
      </c>
      <c r="D461" s="16" t="n"/>
      <c r="E461" s="35">
        <f>SUMIFS(рўйхат!F:F,рўйхат!$CY:$CY,$B$488,рўйхат!$B:$B,$C461)</f>
        <v/>
      </c>
      <c r="F461" s="36">
        <f>SUMIFS(рўйхат!G:G,рўйхат!$CY:$CY,$B$488,рўйхат!$B:$B,$C461)</f>
        <v/>
      </c>
      <c r="G461" s="35">
        <f>SUMIFS(рўйхат!H:H,рўйхат!$CY:$CY,$B$488,рўйхат!$B:$B,$C461)</f>
        <v/>
      </c>
      <c r="H461" s="36">
        <f>SUMIFS(рўйхат!I:I,рўйхат!$CY:$CY,$B$488,рўйхат!$B:$B,$C461)</f>
        <v/>
      </c>
      <c r="I461" s="35">
        <f>SUMIFS(рўйхат!J:J,рўйхат!$CY:$CY,$B$488,рўйхат!$B:$B,$C461)</f>
        <v/>
      </c>
      <c r="J461" s="36">
        <f>SUMIFS(рўйхат!K:K,рўйхат!$CY:$CY,$B$488,рўйхат!$B:$B,$C461)</f>
        <v/>
      </c>
      <c r="K461" s="35">
        <f>SUMIFS(рўйхат!L:L,рўйхат!$CY:$CY,$B$488,рўйхат!$B:$B,$C461)</f>
        <v/>
      </c>
      <c r="L461" s="36">
        <f>SUMIFS(рўйхат!M:M,рўйхат!$CY:$CY,$B$488,рўйхат!$B:$B,$C461)</f>
        <v/>
      </c>
      <c r="M461" s="35">
        <f>SUMIFS(рўйхат!N:N,рўйхат!$CY:$CY,$B$488,рўйхат!$B:$B,$C461)</f>
        <v/>
      </c>
      <c r="N461" s="36">
        <f>SUMIFS(рўйхат!O:O,рўйхат!$CY:$CY,$B$488,рўйхат!$B:$B,$C461)</f>
        <v/>
      </c>
      <c r="O461" s="34">
        <f>IFERROR(M461/E461,0)</f>
        <v/>
      </c>
      <c r="P461" s="34">
        <f>IFERROR(N461/F461,0)</f>
        <v/>
      </c>
      <c r="Q461" s="35">
        <f>SUMIFS(рўйхат!P:P,рўйхат!$CY:$CY,$B$488,рўйхат!$B:$B,$C461)</f>
        <v/>
      </c>
      <c r="R461" s="36">
        <f>SUMIFS(рўйхат!Q:Q,рўйхат!$CY:$CY,$B$488,рўйхат!$B:$B,$C461)</f>
        <v/>
      </c>
      <c r="S461" s="35">
        <f>SUMIFS(рўйхат!R:R,рўйхат!$CY:$CY,$B$488,рўйхат!$B:$B,$C461)</f>
        <v/>
      </c>
      <c r="T461" s="36">
        <f>SUMIFS(рўйхат!S:S,рўйхат!$CY:$CY,$B$488,рўйхат!$B:$B,$C461)</f>
        <v/>
      </c>
      <c r="U461" s="35">
        <f>SUMIFS(рўйхат!T:T,рўйхат!$CY:$CY,$B$488,рўйхат!$B:$B,$C461)</f>
        <v/>
      </c>
      <c r="V461" s="36">
        <f>SUMIFS(рўйхат!U:U,рўйхат!$CY:$CY,$B$488,рўйхат!$B:$B,$C461)</f>
        <v/>
      </c>
      <c r="W461" s="35">
        <f>SUMIFS(рўйхат!V:V,рўйхат!$CY:$CY,$B$488,рўйхат!$B:$B,$C461)</f>
        <v/>
      </c>
      <c r="X461" s="36">
        <f>SUMIFS(рўйхат!W:W,рўйхат!$CY:$CY,$B$488,рўйхат!$B:$B,$C461)</f>
        <v/>
      </c>
      <c r="Y461" s="35">
        <f>SUMIFS(рўйхат!X:X,рўйхат!$CY:$CY,$B$488,рўйхат!$B:$B,$C461)</f>
        <v/>
      </c>
      <c r="Z461" s="36">
        <f>SUMIFS(рўйхат!Y:Y,рўйхат!$CY:$CY,$B$488,рўйхат!$B:$B,$C461)</f>
        <v/>
      </c>
      <c r="AA461" s="35">
        <f>SUMIFS(рўйхат!Z:Z,рўйхат!$CY:$CY,$B$488,рўйхат!$B:$B,$C461)</f>
        <v/>
      </c>
      <c r="AB461" s="36">
        <f>SUMIFS(рўйхат!AA:AA,рўйхат!$CY:$CY,$B$488,рўйхат!$B:$B,$C461)</f>
        <v/>
      </c>
      <c r="AC461" s="35">
        <f>SUMIFS(рўйхат!AB:AB,рўйхат!$CY:$CY,$B$488,рўйхат!$B:$B,$C461)</f>
        <v/>
      </c>
      <c r="AD461" s="36">
        <f>SUMIFS(рўйхат!AC:AC,рўйхат!$CY:$CY,$B$488,рўйхат!$B:$B,$C461)</f>
        <v/>
      </c>
      <c r="AE461" s="35">
        <f>SUMIFS(рўйхат!AD:AD,рўйхат!$CY:$CY,$B$488,рўйхат!$B:$B,$C461)</f>
        <v/>
      </c>
      <c r="AF461" s="36">
        <f>SUMIFS(рўйхат!AE:AE,рўйхат!$CY:$CY,$B$488,рўйхат!$B:$B,$C461)</f>
        <v/>
      </c>
      <c r="AG461" s="35">
        <f>SUMIFS(рўйхат!AH:AH,рўйхат!$CY:$CY,$B$488,рўйхат!$B:$B,$C461)</f>
        <v/>
      </c>
      <c r="AH461" s="36">
        <f>SUMIFS(рўйхат!AI:AI,рўйхат!$CY:$CY,$B$488,рўйхат!$B:$B,$C461)</f>
        <v/>
      </c>
      <c r="AI461" s="35">
        <f>SUMIFS(рўйхат!AJ:AJ,рўйхат!$CY:$CY,$B$488,рўйхат!$B:$B,$C461)</f>
        <v/>
      </c>
      <c r="AJ461" s="36">
        <f>SUMIFS(рўйхат!AK:AK,рўйхат!$CY:$CY,$B$488,рўйхат!$B:$B,$C461)</f>
        <v/>
      </c>
      <c r="AK461" s="35">
        <f>SUMIFS(рўйхат!AL:AL,рўйхат!$CY:$CY,$B$488,рўйхат!$B:$B,$C461)</f>
        <v/>
      </c>
      <c r="AL461" s="36">
        <f>SUMIFS(рўйхат!AM:AM,рўйхат!$CY:$CY,$B$488,рўйхат!$B:$B,$C461)</f>
        <v/>
      </c>
      <c r="AM461" s="77">
        <f>IFERROR(Q461/E461,0)</f>
        <v/>
      </c>
      <c r="AN461" s="77">
        <f>IFERROR(R461/F461,0)</f>
        <v/>
      </c>
      <c r="AO461" s="35">
        <f>SUMIFS(рўйхат!AX:AX,рўйхат!$CY:$CY,$B$488,рўйхат!$B:$B,$C461)</f>
        <v/>
      </c>
      <c r="AP461" s="36">
        <f>SUMIFS(рўйхат!AY:AY,рўйхат!$CY:$CY,$B$488,рўйхат!$B:$B,$C461)</f>
        <v/>
      </c>
      <c r="AQ461" s="35">
        <f>SUMIFS(рўйхат!AZ:AZ,рўйхат!$CY:$CY,$B$488,рўйхат!$B:$B,$C461)</f>
        <v/>
      </c>
      <c r="AR461" s="36">
        <f>SUMIFS(рўйхат!BA:BA,рўйхат!$CY:$CY,$B$488,рўйхат!$B:$B,$C461)</f>
        <v/>
      </c>
      <c r="AS461" s="35">
        <f>SUMIFS(рўйхат!BB:BB,рўйхат!$CY:$CY,$B$488,рўйхат!$B:$B,$C461)</f>
        <v/>
      </c>
      <c r="AT461" s="36">
        <f>SUMIFS(рўйхат!BC:BC,рўйхат!$CY:$CY,$B$488,рўйхат!$B:$B,$C461)</f>
        <v/>
      </c>
      <c r="AU461" s="35">
        <f>SUMIFS(рўйхат!BD:BD,рўйхат!$CY:$CY,$B$488,рўйхат!$B:$B,$C461)</f>
        <v/>
      </c>
      <c r="AV461" s="36">
        <f>SUMIFS(рўйхат!BE:BE,рўйхат!$CY:$CY,$B$488,рўйхат!$B:$B,$C461)</f>
        <v/>
      </c>
      <c r="AW461" s="35">
        <f>SUMIFS(рўйхат!BF:BF,рўйхат!$CY:$CY,$B$488,рўйхат!$B:$B,$C461)</f>
        <v/>
      </c>
      <c r="AX461" s="36">
        <f>SUMIFS(рўйхат!BG:BG,рўйхат!$CY:$CY,$B$488,рўйхат!$B:$B,$C461)</f>
        <v/>
      </c>
      <c r="AY461" s="35">
        <f>SUMIFS(рўйхат!BH:BH,рўйхат!$CY:$CY,$B$488,рўйхат!$B:$B,$C461)</f>
        <v/>
      </c>
      <c r="AZ461" s="36">
        <f>SUMIFS(рўйхат!BI:BI,рўйхат!$CY:$CY,$B$488,рўйхат!$B:$B,$C461)</f>
        <v/>
      </c>
      <c r="BA461" s="35">
        <f>SUMIFS(рўйхат!BJ:BJ,рўйхат!$CY:$CY,$B$488,рўйхат!$B:$B,$C461)</f>
        <v/>
      </c>
      <c r="BB461" s="36">
        <f>SUMIFS(рўйхат!BK:BK,рўйхат!$CY:$CY,$B$488,рўйхат!$B:$B,$C461)</f>
        <v/>
      </c>
      <c r="BC461" s="77">
        <f>IFERROR(AO461/E461,0)</f>
        <v/>
      </c>
      <c r="BD461" s="77">
        <f>IFERROR(AP461/F461,0)</f>
        <v/>
      </c>
      <c r="BE461" s="35">
        <f>SUMIFS(рўйхат!BL:BL,рўйхат!$CY:$CY,$B$488,рўйхат!$B:$B,$C461)</f>
        <v/>
      </c>
      <c r="BF461" s="36">
        <f>SUMIFS(рўйхат!BM:BM,рўйхат!$CY:$CY,$B$488,рўйхат!$B:$B,$C461)</f>
        <v/>
      </c>
      <c r="BG461" s="35">
        <f>SUMIFS(рўйхат!BN:BN,рўйхат!$CY:$CY,$B$488,рўйхат!$B:$B,$C461)</f>
        <v/>
      </c>
      <c r="BH461" s="36">
        <f>SUMIFS(рўйхат!BO:BO,рўйхат!$CY:$CY,$B$488,рўйхат!$B:$B,$C461)</f>
        <v/>
      </c>
      <c r="BI461" s="35">
        <f>SUMIFS(рўйхат!BP:BP,рўйхат!$CY:$CY,$B$488,рўйхат!$B:$B,$C461)</f>
        <v/>
      </c>
      <c r="BJ461" s="36">
        <f>SUMIFS(рўйхат!BQ:BQ,рўйхат!$CY:$CY,$B$488,рўйхат!$B:$B,$C461)</f>
        <v/>
      </c>
      <c r="BK461" s="35">
        <f>SUMIFS(рўйхат!BR:BR,рўйхат!$CY:$CY,$B$488,рўйхат!$B:$B,$C461)</f>
        <v/>
      </c>
      <c r="BL461" s="36">
        <f>SUMIFS(рўйхат!BS:BS,рўйхат!$CY:$CY,$B$488,рўйхат!$B:$B,$C461)</f>
        <v/>
      </c>
      <c r="BM461" s="35">
        <f>SUMIFS(рўйхат!BT:BT,рўйхат!$CY:$CY,$B$488,рўйхат!$B:$B,$C461)</f>
        <v/>
      </c>
      <c r="BN461" s="36">
        <f>SUMIFS(рўйхат!BU:BU,рўйхат!$CY:$CY,$B$488,рўйхат!$B:$B,$C461)</f>
        <v/>
      </c>
      <c r="BO461" s="35">
        <f>SUMIFS(рўйхат!BX:BX,рўйхат!$CY:$CY,$B$488,рўйхат!$B:$B,$C461)</f>
        <v/>
      </c>
      <c r="BP461" s="36">
        <f>SUMIFS(рўйхат!BY:BY,рўйхат!$CY:$CY,$B$488,рўйхат!$B:$B,$C461)</f>
        <v/>
      </c>
      <c r="BQ461" s="35">
        <f>SUMIFS(рўйхат!BZ:BZ,рўйхат!$CY:$CY,$B$488,рўйхат!$B:$B,$C461)</f>
        <v/>
      </c>
      <c r="BR461" s="36">
        <f>SUMIFS(рўйхат!CA:CA,рўйхат!$CY:$CY,$B$488,рўйхат!$B:$B,$C461)</f>
        <v/>
      </c>
      <c r="BS461" s="35">
        <f>SUMIFS(рўйхат!CB:CB,рўйхат!$CY:$CY,$B$488,рўйхат!$B:$B,$C461)</f>
        <v/>
      </c>
      <c r="BT461" s="36">
        <f>SUMIFS(рўйхат!CC:CC,рўйхат!$CY:$CY,$B$488,рўйхат!$B:$B,$C461)</f>
        <v/>
      </c>
      <c r="BU461" s="35">
        <f>SUMIFS(рўйхат!CD:CD,рўйхат!$CY:$CY,$B$488,рўйхат!$B:$B,$C461)</f>
        <v/>
      </c>
      <c r="BV461" s="36">
        <f>SUMIFS(рўйхат!CE:CE,рўйхат!$CY:$CY,$B$488,рўйхат!$B:$B,$C461)</f>
        <v/>
      </c>
      <c r="BW461" s="35">
        <f>SUMIFS(рўйхат!CH:CH,рўйхат!$CY:$CY,$B$488,рўйхат!$B:$B,$C461)</f>
        <v/>
      </c>
      <c r="BX461" s="36">
        <f>SUMIFS(рўйхат!CI:CI,рўйхат!$CY:$CY,$B$488,рўйхат!$B:$B,$C461)</f>
        <v/>
      </c>
      <c r="BY461" s="35">
        <f>SUMIFS(рўйхат!CJ:CJ,рўйхат!$CY:$CY,$B$488,рўйхат!$B:$B,$C461)</f>
        <v/>
      </c>
      <c r="BZ461" s="36">
        <f>SUMIFS(рўйхат!CK:CK,рўйхат!$CY:$CY,$B$488,рўйхат!$B:$B,$C461)</f>
        <v/>
      </c>
      <c r="CA461" s="35">
        <f>SUMIFS(рўйхат!CL:CL,рўйхат!$CY:$CY,$B$488,рўйхат!$B:$B,$C461)</f>
        <v/>
      </c>
      <c r="CB461" s="36">
        <f>SUMIFS(рўйхат!CM:CM,рўйхат!$CY:$CY,$B$488,рўйхат!$B:$B,$C461)</f>
        <v/>
      </c>
      <c r="CC461" s="35">
        <f>SUMIFS(рўйхат!CN:CN,рўйхат!$CY:$CY,$B$488,рўйхат!$B:$B,$C461)</f>
        <v/>
      </c>
      <c r="CD461" s="36">
        <f>SUMIFS(рўйхат!CO:CO,рўйхат!$CY:$CY,$B$488,рўйхат!$B:$B,$C461)</f>
        <v/>
      </c>
      <c r="CE461" s="77">
        <f>IFERROR(BE461/(Q461+BE461),0)</f>
        <v/>
      </c>
      <c r="CF461" s="78">
        <f>IFERROR(BF461/(R461+BF461),0)</f>
        <v/>
      </c>
      <c r="CG461" s="8">
        <f>COUNTIFS(B:B,B461)</f>
        <v/>
      </c>
    </row>
    <row r="462" hidden="1" outlineLevel="1" ht="17.1" customFormat="1" customHeight="1" s="8">
      <c r="A462" s="15" t="n"/>
      <c r="B462" s="50" t="n">
        <v>6</v>
      </c>
      <c r="C462" s="66" t="inlineStr">
        <is>
          <t>Давлат активларини бошқариш агентлиги</t>
        </is>
      </c>
      <c r="D462" s="16" t="n"/>
      <c r="E462" s="35">
        <f>SUMIFS(рўйхат!F:F,рўйхат!$CY:$CY,$B$488,рўйхат!$B:$B,$C462)</f>
        <v/>
      </c>
      <c r="F462" s="36">
        <f>SUMIFS(рўйхат!G:G,рўйхат!$CY:$CY,$B$488,рўйхат!$B:$B,$C462)</f>
        <v/>
      </c>
      <c r="G462" s="35">
        <f>SUMIFS(рўйхат!H:H,рўйхат!$CY:$CY,$B$488,рўйхат!$B:$B,$C462)</f>
        <v/>
      </c>
      <c r="H462" s="36">
        <f>SUMIFS(рўйхат!I:I,рўйхат!$CY:$CY,$B$488,рўйхат!$B:$B,$C462)</f>
        <v/>
      </c>
      <c r="I462" s="35">
        <f>SUMIFS(рўйхат!J:J,рўйхат!$CY:$CY,$B$488,рўйхат!$B:$B,$C462)</f>
        <v/>
      </c>
      <c r="J462" s="36">
        <f>SUMIFS(рўйхат!K:K,рўйхат!$CY:$CY,$B$488,рўйхат!$B:$B,$C462)</f>
        <v/>
      </c>
      <c r="K462" s="35">
        <f>SUMIFS(рўйхат!L:L,рўйхат!$CY:$CY,$B$488,рўйхат!$B:$B,$C462)</f>
        <v/>
      </c>
      <c r="L462" s="36">
        <f>SUMIFS(рўйхат!M:M,рўйхат!$CY:$CY,$B$488,рўйхат!$B:$B,$C462)</f>
        <v/>
      </c>
      <c r="M462" s="35">
        <f>SUMIFS(рўйхат!N:N,рўйхат!$CY:$CY,$B$488,рўйхат!$B:$B,$C462)</f>
        <v/>
      </c>
      <c r="N462" s="36">
        <f>SUMIFS(рўйхат!O:O,рўйхат!$CY:$CY,$B$488,рўйхат!$B:$B,$C462)</f>
        <v/>
      </c>
      <c r="O462" s="34">
        <f>IFERROR(M462/E462,0)</f>
        <v/>
      </c>
      <c r="P462" s="34">
        <f>IFERROR(N462/F462,0)</f>
        <v/>
      </c>
      <c r="Q462" s="35">
        <f>SUMIFS(рўйхат!P:P,рўйхат!$CY:$CY,$B$488,рўйхат!$B:$B,$C462)</f>
        <v/>
      </c>
      <c r="R462" s="36">
        <f>SUMIFS(рўйхат!Q:Q,рўйхат!$CY:$CY,$B$488,рўйхат!$B:$B,$C462)</f>
        <v/>
      </c>
      <c r="S462" s="35">
        <f>SUMIFS(рўйхат!R:R,рўйхат!$CY:$CY,$B$488,рўйхат!$B:$B,$C462)</f>
        <v/>
      </c>
      <c r="T462" s="36">
        <f>SUMIFS(рўйхат!S:S,рўйхат!$CY:$CY,$B$488,рўйхат!$B:$B,$C462)</f>
        <v/>
      </c>
      <c r="U462" s="35">
        <f>SUMIFS(рўйхат!T:T,рўйхат!$CY:$CY,$B$488,рўйхат!$B:$B,$C462)</f>
        <v/>
      </c>
      <c r="V462" s="36">
        <f>SUMIFS(рўйхат!U:U,рўйхат!$CY:$CY,$B$488,рўйхат!$B:$B,$C462)</f>
        <v/>
      </c>
      <c r="W462" s="35">
        <f>SUMIFS(рўйхат!V:V,рўйхат!$CY:$CY,$B$488,рўйхат!$B:$B,$C462)</f>
        <v/>
      </c>
      <c r="X462" s="36">
        <f>SUMIFS(рўйхат!W:W,рўйхат!$CY:$CY,$B$488,рўйхат!$B:$B,$C462)</f>
        <v/>
      </c>
      <c r="Y462" s="35">
        <f>SUMIFS(рўйхат!X:X,рўйхат!$CY:$CY,$B$488,рўйхат!$B:$B,$C462)</f>
        <v/>
      </c>
      <c r="Z462" s="36">
        <f>SUMIFS(рўйхат!Y:Y,рўйхат!$CY:$CY,$B$488,рўйхат!$B:$B,$C462)</f>
        <v/>
      </c>
      <c r="AA462" s="35">
        <f>SUMIFS(рўйхат!Z:Z,рўйхат!$CY:$CY,$B$488,рўйхат!$B:$B,$C462)</f>
        <v/>
      </c>
      <c r="AB462" s="36">
        <f>SUMIFS(рўйхат!AA:AA,рўйхат!$CY:$CY,$B$488,рўйхат!$B:$B,$C462)</f>
        <v/>
      </c>
      <c r="AC462" s="35">
        <f>SUMIFS(рўйхат!AB:AB,рўйхат!$CY:$CY,$B$488,рўйхат!$B:$B,$C462)</f>
        <v/>
      </c>
      <c r="AD462" s="36">
        <f>SUMIFS(рўйхат!AC:AC,рўйхат!$CY:$CY,$B$488,рўйхат!$B:$B,$C462)</f>
        <v/>
      </c>
      <c r="AE462" s="35">
        <f>SUMIFS(рўйхат!AD:AD,рўйхат!$CY:$CY,$B$488,рўйхат!$B:$B,$C462)</f>
        <v/>
      </c>
      <c r="AF462" s="36">
        <f>SUMIFS(рўйхат!AE:AE,рўйхат!$CY:$CY,$B$488,рўйхат!$B:$B,$C462)</f>
        <v/>
      </c>
      <c r="AG462" s="35">
        <f>SUMIFS(рўйхат!AH:AH,рўйхат!$CY:$CY,$B$488,рўйхат!$B:$B,$C462)</f>
        <v/>
      </c>
      <c r="AH462" s="36">
        <f>SUMIFS(рўйхат!AI:AI,рўйхат!$CY:$CY,$B$488,рўйхат!$B:$B,$C462)</f>
        <v/>
      </c>
      <c r="AI462" s="35">
        <f>SUMIFS(рўйхат!AJ:AJ,рўйхат!$CY:$CY,$B$488,рўйхат!$B:$B,$C462)</f>
        <v/>
      </c>
      <c r="AJ462" s="36">
        <f>SUMIFS(рўйхат!AK:AK,рўйхат!$CY:$CY,$B$488,рўйхат!$B:$B,$C462)</f>
        <v/>
      </c>
      <c r="AK462" s="35">
        <f>SUMIFS(рўйхат!AL:AL,рўйхат!$CY:$CY,$B$488,рўйхат!$B:$B,$C462)</f>
        <v/>
      </c>
      <c r="AL462" s="36">
        <f>SUMIFS(рўйхат!AM:AM,рўйхат!$CY:$CY,$B$488,рўйхат!$B:$B,$C462)</f>
        <v/>
      </c>
      <c r="AM462" s="77">
        <f>IFERROR(Q462/E462,0)</f>
        <v/>
      </c>
      <c r="AN462" s="77">
        <f>IFERROR(R462/F462,0)</f>
        <v/>
      </c>
      <c r="AO462" s="35">
        <f>SUMIFS(рўйхат!AX:AX,рўйхат!$CY:$CY,$B$488,рўйхат!$B:$B,$C462)</f>
        <v/>
      </c>
      <c r="AP462" s="36">
        <f>SUMIFS(рўйхат!AY:AY,рўйхат!$CY:$CY,$B$488,рўйхат!$B:$B,$C462)</f>
        <v/>
      </c>
      <c r="AQ462" s="35">
        <f>SUMIFS(рўйхат!AZ:AZ,рўйхат!$CY:$CY,$B$488,рўйхат!$B:$B,$C462)</f>
        <v/>
      </c>
      <c r="AR462" s="36">
        <f>SUMIFS(рўйхат!BA:BA,рўйхат!$CY:$CY,$B$488,рўйхат!$B:$B,$C462)</f>
        <v/>
      </c>
      <c r="AS462" s="35">
        <f>SUMIFS(рўйхат!BB:BB,рўйхат!$CY:$CY,$B$488,рўйхат!$B:$B,$C462)</f>
        <v/>
      </c>
      <c r="AT462" s="36">
        <f>SUMIFS(рўйхат!BC:BC,рўйхат!$CY:$CY,$B$488,рўйхат!$B:$B,$C462)</f>
        <v/>
      </c>
      <c r="AU462" s="35">
        <f>SUMIFS(рўйхат!BD:BD,рўйхат!$CY:$CY,$B$488,рўйхат!$B:$B,$C462)</f>
        <v/>
      </c>
      <c r="AV462" s="36">
        <f>SUMIFS(рўйхат!BE:BE,рўйхат!$CY:$CY,$B$488,рўйхат!$B:$B,$C462)</f>
        <v/>
      </c>
      <c r="AW462" s="35">
        <f>SUMIFS(рўйхат!BF:BF,рўйхат!$CY:$CY,$B$488,рўйхат!$B:$B,$C462)</f>
        <v/>
      </c>
      <c r="AX462" s="36">
        <f>SUMIFS(рўйхат!BG:BG,рўйхат!$CY:$CY,$B$488,рўйхат!$B:$B,$C462)</f>
        <v/>
      </c>
      <c r="AY462" s="35">
        <f>SUMIFS(рўйхат!BH:BH,рўйхат!$CY:$CY,$B$488,рўйхат!$B:$B,$C462)</f>
        <v/>
      </c>
      <c r="AZ462" s="36">
        <f>SUMIFS(рўйхат!BI:BI,рўйхат!$CY:$CY,$B$488,рўйхат!$B:$B,$C462)</f>
        <v/>
      </c>
      <c r="BA462" s="35">
        <f>SUMIFS(рўйхат!BJ:BJ,рўйхат!$CY:$CY,$B$488,рўйхат!$B:$B,$C462)</f>
        <v/>
      </c>
      <c r="BB462" s="36">
        <f>SUMIFS(рўйхат!BK:BK,рўйхат!$CY:$CY,$B$488,рўйхат!$B:$B,$C462)</f>
        <v/>
      </c>
      <c r="BC462" s="77">
        <f>IFERROR(AO462/E462,0)</f>
        <v/>
      </c>
      <c r="BD462" s="77">
        <f>IFERROR(AP462/F462,0)</f>
        <v/>
      </c>
      <c r="BE462" s="35">
        <f>SUMIFS(рўйхат!BL:BL,рўйхат!$CY:$CY,$B$488,рўйхат!$B:$B,$C462)</f>
        <v/>
      </c>
      <c r="BF462" s="36">
        <f>SUMIFS(рўйхат!BM:BM,рўйхат!$CY:$CY,$B$488,рўйхат!$B:$B,$C462)</f>
        <v/>
      </c>
      <c r="BG462" s="35">
        <f>SUMIFS(рўйхат!BN:BN,рўйхат!$CY:$CY,$B$488,рўйхат!$B:$B,$C462)</f>
        <v/>
      </c>
      <c r="BH462" s="36">
        <f>SUMIFS(рўйхат!BO:BO,рўйхат!$CY:$CY,$B$488,рўйхат!$B:$B,$C462)</f>
        <v/>
      </c>
      <c r="BI462" s="35">
        <f>SUMIFS(рўйхат!BP:BP,рўйхат!$CY:$CY,$B$488,рўйхат!$B:$B,$C462)</f>
        <v/>
      </c>
      <c r="BJ462" s="36">
        <f>SUMIFS(рўйхат!BQ:BQ,рўйхат!$CY:$CY,$B$488,рўйхат!$B:$B,$C462)</f>
        <v/>
      </c>
      <c r="BK462" s="35">
        <f>SUMIFS(рўйхат!BR:BR,рўйхат!$CY:$CY,$B$488,рўйхат!$B:$B,$C462)</f>
        <v/>
      </c>
      <c r="BL462" s="36">
        <f>SUMIFS(рўйхат!BS:BS,рўйхат!$CY:$CY,$B$488,рўйхат!$B:$B,$C462)</f>
        <v/>
      </c>
      <c r="BM462" s="35">
        <f>SUMIFS(рўйхат!BT:BT,рўйхат!$CY:$CY,$B$488,рўйхат!$B:$B,$C462)</f>
        <v/>
      </c>
      <c r="BN462" s="36">
        <f>SUMIFS(рўйхат!BU:BU,рўйхат!$CY:$CY,$B$488,рўйхат!$B:$B,$C462)</f>
        <v/>
      </c>
      <c r="BO462" s="35">
        <f>SUMIFS(рўйхат!BX:BX,рўйхат!$CY:$CY,$B$488,рўйхат!$B:$B,$C462)</f>
        <v/>
      </c>
      <c r="BP462" s="36">
        <f>SUMIFS(рўйхат!BY:BY,рўйхат!$CY:$CY,$B$488,рўйхат!$B:$B,$C462)</f>
        <v/>
      </c>
      <c r="BQ462" s="35">
        <f>SUMIFS(рўйхат!BZ:BZ,рўйхат!$CY:$CY,$B$488,рўйхат!$B:$B,$C462)</f>
        <v/>
      </c>
      <c r="BR462" s="36">
        <f>SUMIFS(рўйхат!CA:CA,рўйхат!$CY:$CY,$B$488,рўйхат!$B:$B,$C462)</f>
        <v/>
      </c>
      <c r="BS462" s="35">
        <f>SUMIFS(рўйхат!CB:CB,рўйхат!$CY:$CY,$B$488,рўйхат!$B:$B,$C462)</f>
        <v/>
      </c>
      <c r="BT462" s="36">
        <f>SUMIFS(рўйхат!CC:CC,рўйхат!$CY:$CY,$B$488,рўйхат!$B:$B,$C462)</f>
        <v/>
      </c>
      <c r="BU462" s="35">
        <f>SUMIFS(рўйхат!CD:CD,рўйхат!$CY:$CY,$B$488,рўйхат!$B:$B,$C462)</f>
        <v/>
      </c>
      <c r="BV462" s="36">
        <f>SUMIFS(рўйхат!CE:CE,рўйхат!$CY:$CY,$B$488,рўйхат!$B:$B,$C462)</f>
        <v/>
      </c>
      <c r="BW462" s="35">
        <f>SUMIFS(рўйхат!CH:CH,рўйхат!$CY:$CY,$B$488,рўйхат!$B:$B,$C462)</f>
        <v/>
      </c>
      <c r="BX462" s="36">
        <f>SUMIFS(рўйхат!CI:CI,рўйхат!$CY:$CY,$B$488,рўйхат!$B:$B,$C462)</f>
        <v/>
      </c>
      <c r="BY462" s="35">
        <f>SUMIFS(рўйхат!CJ:CJ,рўйхат!$CY:$CY,$B$488,рўйхат!$B:$B,$C462)</f>
        <v/>
      </c>
      <c r="BZ462" s="36">
        <f>SUMIFS(рўйхат!CK:CK,рўйхат!$CY:$CY,$B$488,рўйхат!$B:$B,$C462)</f>
        <v/>
      </c>
      <c r="CA462" s="35">
        <f>SUMIFS(рўйхат!CL:CL,рўйхат!$CY:$CY,$B$488,рўйхат!$B:$B,$C462)</f>
        <v/>
      </c>
      <c r="CB462" s="36">
        <f>SUMIFS(рўйхат!CM:CM,рўйхат!$CY:$CY,$B$488,рўйхат!$B:$B,$C462)</f>
        <v/>
      </c>
      <c r="CC462" s="35">
        <f>SUMIFS(рўйхат!CN:CN,рўйхат!$CY:$CY,$B$488,рўйхат!$B:$B,$C462)</f>
        <v/>
      </c>
      <c r="CD462" s="36">
        <f>SUMIFS(рўйхат!CO:CO,рўйхат!$CY:$CY,$B$488,рўйхат!$B:$B,$C462)</f>
        <v/>
      </c>
      <c r="CE462" s="77">
        <f>IFERROR(BE462/(Q462+BE462),0)</f>
        <v/>
      </c>
      <c r="CF462" s="78">
        <f>IFERROR(BF462/(R462+BF462),0)</f>
        <v/>
      </c>
      <c r="CG462" s="8">
        <f>COUNTIFS(B:B,B462)</f>
        <v/>
      </c>
    </row>
    <row r="463" hidden="1" outlineLevel="1" ht="17.1" customFormat="1" customHeight="1" s="8">
      <c r="A463" s="15" t="n"/>
      <c r="B463" s="50" t="n">
        <v>7</v>
      </c>
      <c r="C463" s="66" t="inlineStr">
        <is>
          <t>Иқтисодиёт ва молия вазирлиги</t>
        </is>
      </c>
      <c r="D463" s="16" t="n"/>
      <c r="E463" s="35">
        <f>SUMIFS(рўйхат!F:F,рўйхат!$CY:$CY,$B$488,рўйхат!$B:$B,$C463)</f>
        <v/>
      </c>
      <c r="F463" s="36">
        <f>SUMIFS(рўйхат!G:G,рўйхат!$CY:$CY,$B$488,рўйхат!$B:$B,$C463)</f>
        <v/>
      </c>
      <c r="G463" s="35">
        <f>SUMIFS(рўйхат!H:H,рўйхат!$CY:$CY,$B$488,рўйхат!$B:$B,$C463)</f>
        <v/>
      </c>
      <c r="H463" s="36">
        <f>SUMIFS(рўйхат!I:I,рўйхат!$CY:$CY,$B$488,рўйхат!$B:$B,$C463)</f>
        <v/>
      </c>
      <c r="I463" s="35">
        <f>SUMIFS(рўйхат!J:J,рўйхат!$CY:$CY,$B$488,рўйхат!$B:$B,$C463)</f>
        <v/>
      </c>
      <c r="J463" s="36">
        <f>SUMIFS(рўйхат!K:K,рўйхат!$CY:$CY,$B$488,рўйхат!$B:$B,$C463)</f>
        <v/>
      </c>
      <c r="K463" s="35">
        <f>SUMIFS(рўйхат!L:L,рўйхат!$CY:$CY,$B$488,рўйхат!$B:$B,$C463)</f>
        <v/>
      </c>
      <c r="L463" s="36">
        <f>SUMIFS(рўйхат!M:M,рўйхат!$CY:$CY,$B$488,рўйхат!$B:$B,$C463)</f>
        <v/>
      </c>
      <c r="M463" s="35">
        <f>SUMIFS(рўйхат!N:N,рўйхат!$CY:$CY,$B$488,рўйхат!$B:$B,$C463)</f>
        <v/>
      </c>
      <c r="N463" s="36">
        <f>SUMIFS(рўйхат!O:O,рўйхат!$CY:$CY,$B$488,рўйхат!$B:$B,$C463)</f>
        <v/>
      </c>
      <c r="O463" s="34">
        <f>IFERROR(M463/E463,0)</f>
        <v/>
      </c>
      <c r="P463" s="34">
        <f>IFERROR(N463/F463,0)</f>
        <v/>
      </c>
      <c r="Q463" s="35">
        <f>SUMIFS(рўйхат!P:P,рўйхат!$CY:$CY,$B$488,рўйхат!$B:$B,$C463)</f>
        <v/>
      </c>
      <c r="R463" s="36">
        <f>SUMIFS(рўйхат!Q:Q,рўйхат!$CY:$CY,$B$488,рўйхат!$B:$B,$C463)</f>
        <v/>
      </c>
      <c r="S463" s="35">
        <f>SUMIFS(рўйхат!R:R,рўйхат!$CY:$CY,$B$488,рўйхат!$B:$B,$C463)</f>
        <v/>
      </c>
      <c r="T463" s="36">
        <f>SUMIFS(рўйхат!S:S,рўйхат!$CY:$CY,$B$488,рўйхат!$B:$B,$C463)</f>
        <v/>
      </c>
      <c r="U463" s="35">
        <f>SUMIFS(рўйхат!T:T,рўйхат!$CY:$CY,$B$488,рўйхат!$B:$B,$C463)</f>
        <v/>
      </c>
      <c r="V463" s="36">
        <f>SUMIFS(рўйхат!U:U,рўйхат!$CY:$CY,$B$488,рўйхат!$B:$B,$C463)</f>
        <v/>
      </c>
      <c r="W463" s="35">
        <f>SUMIFS(рўйхат!V:V,рўйхат!$CY:$CY,$B$488,рўйхат!$B:$B,$C463)</f>
        <v/>
      </c>
      <c r="X463" s="36">
        <f>SUMIFS(рўйхат!W:W,рўйхат!$CY:$CY,$B$488,рўйхат!$B:$B,$C463)</f>
        <v/>
      </c>
      <c r="Y463" s="35">
        <f>SUMIFS(рўйхат!X:X,рўйхат!$CY:$CY,$B$488,рўйхат!$B:$B,$C463)</f>
        <v/>
      </c>
      <c r="Z463" s="36">
        <f>SUMIFS(рўйхат!Y:Y,рўйхат!$CY:$CY,$B$488,рўйхат!$B:$B,$C463)</f>
        <v/>
      </c>
      <c r="AA463" s="35">
        <f>SUMIFS(рўйхат!Z:Z,рўйхат!$CY:$CY,$B$488,рўйхат!$B:$B,$C463)</f>
        <v/>
      </c>
      <c r="AB463" s="36">
        <f>SUMIFS(рўйхат!AA:AA,рўйхат!$CY:$CY,$B$488,рўйхат!$B:$B,$C463)</f>
        <v/>
      </c>
      <c r="AC463" s="35">
        <f>SUMIFS(рўйхат!AB:AB,рўйхат!$CY:$CY,$B$488,рўйхат!$B:$B,$C463)</f>
        <v/>
      </c>
      <c r="AD463" s="36">
        <f>SUMIFS(рўйхат!AC:AC,рўйхат!$CY:$CY,$B$488,рўйхат!$B:$B,$C463)</f>
        <v/>
      </c>
      <c r="AE463" s="35">
        <f>SUMIFS(рўйхат!AD:AD,рўйхат!$CY:$CY,$B$488,рўйхат!$B:$B,$C463)</f>
        <v/>
      </c>
      <c r="AF463" s="36">
        <f>SUMIFS(рўйхат!AE:AE,рўйхат!$CY:$CY,$B$488,рўйхат!$B:$B,$C463)</f>
        <v/>
      </c>
      <c r="AG463" s="35">
        <f>SUMIFS(рўйхат!AH:AH,рўйхат!$CY:$CY,$B$488,рўйхат!$B:$B,$C463)</f>
        <v/>
      </c>
      <c r="AH463" s="36">
        <f>SUMIFS(рўйхат!AI:AI,рўйхат!$CY:$CY,$B$488,рўйхат!$B:$B,$C463)</f>
        <v/>
      </c>
      <c r="AI463" s="35">
        <f>SUMIFS(рўйхат!AJ:AJ,рўйхат!$CY:$CY,$B$488,рўйхат!$B:$B,$C463)</f>
        <v/>
      </c>
      <c r="AJ463" s="36">
        <f>SUMIFS(рўйхат!AK:AK,рўйхат!$CY:$CY,$B$488,рўйхат!$B:$B,$C463)</f>
        <v/>
      </c>
      <c r="AK463" s="35">
        <f>SUMIFS(рўйхат!AL:AL,рўйхат!$CY:$CY,$B$488,рўйхат!$B:$B,$C463)</f>
        <v/>
      </c>
      <c r="AL463" s="36">
        <f>SUMIFS(рўйхат!AM:AM,рўйхат!$CY:$CY,$B$488,рўйхат!$B:$B,$C463)</f>
        <v/>
      </c>
      <c r="AM463" s="77">
        <f>IFERROR(Q463/E463,0)</f>
        <v/>
      </c>
      <c r="AN463" s="77">
        <f>IFERROR(R463/F463,0)</f>
        <v/>
      </c>
      <c r="AO463" s="35">
        <f>SUMIFS(рўйхат!AX:AX,рўйхат!$CY:$CY,$B$488,рўйхат!$B:$B,$C463)</f>
        <v/>
      </c>
      <c r="AP463" s="36">
        <f>SUMIFS(рўйхат!AY:AY,рўйхат!$CY:$CY,$B$488,рўйхат!$B:$B,$C463)</f>
        <v/>
      </c>
      <c r="AQ463" s="35">
        <f>SUMIFS(рўйхат!AZ:AZ,рўйхат!$CY:$CY,$B$488,рўйхат!$B:$B,$C463)</f>
        <v/>
      </c>
      <c r="AR463" s="36">
        <f>SUMIFS(рўйхат!BA:BA,рўйхат!$CY:$CY,$B$488,рўйхат!$B:$B,$C463)</f>
        <v/>
      </c>
      <c r="AS463" s="35">
        <f>SUMIFS(рўйхат!BB:BB,рўйхат!$CY:$CY,$B$488,рўйхат!$B:$B,$C463)</f>
        <v/>
      </c>
      <c r="AT463" s="36">
        <f>SUMIFS(рўйхат!BC:BC,рўйхат!$CY:$CY,$B$488,рўйхат!$B:$B,$C463)</f>
        <v/>
      </c>
      <c r="AU463" s="35">
        <f>SUMIFS(рўйхат!BD:BD,рўйхат!$CY:$CY,$B$488,рўйхат!$B:$B,$C463)</f>
        <v/>
      </c>
      <c r="AV463" s="36">
        <f>SUMIFS(рўйхат!BE:BE,рўйхат!$CY:$CY,$B$488,рўйхат!$B:$B,$C463)</f>
        <v/>
      </c>
      <c r="AW463" s="35">
        <f>SUMIFS(рўйхат!BF:BF,рўйхат!$CY:$CY,$B$488,рўйхат!$B:$B,$C463)</f>
        <v/>
      </c>
      <c r="AX463" s="36">
        <f>SUMIFS(рўйхат!BG:BG,рўйхат!$CY:$CY,$B$488,рўйхат!$B:$B,$C463)</f>
        <v/>
      </c>
      <c r="AY463" s="35">
        <f>SUMIFS(рўйхат!BH:BH,рўйхат!$CY:$CY,$B$488,рўйхат!$B:$B,$C463)</f>
        <v/>
      </c>
      <c r="AZ463" s="36">
        <f>SUMIFS(рўйхат!BI:BI,рўйхат!$CY:$CY,$B$488,рўйхат!$B:$B,$C463)</f>
        <v/>
      </c>
      <c r="BA463" s="35">
        <f>SUMIFS(рўйхат!BJ:BJ,рўйхат!$CY:$CY,$B$488,рўйхат!$B:$B,$C463)</f>
        <v/>
      </c>
      <c r="BB463" s="36">
        <f>SUMIFS(рўйхат!BK:BK,рўйхат!$CY:$CY,$B$488,рўйхат!$B:$B,$C463)</f>
        <v/>
      </c>
      <c r="BC463" s="77">
        <f>IFERROR(AO463/E463,0)</f>
        <v/>
      </c>
      <c r="BD463" s="77">
        <f>IFERROR(AP463/F463,0)</f>
        <v/>
      </c>
      <c r="BE463" s="35">
        <f>SUMIFS(рўйхат!BL:BL,рўйхат!$CY:$CY,$B$488,рўйхат!$B:$B,$C463)</f>
        <v/>
      </c>
      <c r="BF463" s="36">
        <f>SUMIFS(рўйхат!BM:BM,рўйхат!$CY:$CY,$B$488,рўйхат!$B:$B,$C463)</f>
        <v/>
      </c>
      <c r="BG463" s="35">
        <f>SUMIFS(рўйхат!BN:BN,рўйхат!$CY:$CY,$B$488,рўйхат!$B:$B,$C463)</f>
        <v/>
      </c>
      <c r="BH463" s="36">
        <f>SUMIFS(рўйхат!BO:BO,рўйхат!$CY:$CY,$B$488,рўйхат!$B:$B,$C463)</f>
        <v/>
      </c>
      <c r="BI463" s="35">
        <f>SUMIFS(рўйхат!BP:BP,рўйхат!$CY:$CY,$B$488,рўйхат!$B:$B,$C463)</f>
        <v/>
      </c>
      <c r="BJ463" s="36">
        <f>SUMIFS(рўйхат!BQ:BQ,рўйхат!$CY:$CY,$B$488,рўйхат!$B:$B,$C463)</f>
        <v/>
      </c>
      <c r="BK463" s="35">
        <f>SUMIFS(рўйхат!BR:BR,рўйхат!$CY:$CY,$B$488,рўйхат!$B:$B,$C463)</f>
        <v/>
      </c>
      <c r="BL463" s="36">
        <f>SUMIFS(рўйхат!BS:BS,рўйхат!$CY:$CY,$B$488,рўйхат!$B:$B,$C463)</f>
        <v/>
      </c>
      <c r="BM463" s="35">
        <f>SUMIFS(рўйхат!BT:BT,рўйхат!$CY:$CY,$B$488,рўйхат!$B:$B,$C463)</f>
        <v/>
      </c>
      <c r="BN463" s="36">
        <f>SUMIFS(рўйхат!BU:BU,рўйхат!$CY:$CY,$B$488,рўйхат!$B:$B,$C463)</f>
        <v/>
      </c>
      <c r="BO463" s="35">
        <f>SUMIFS(рўйхат!BX:BX,рўйхат!$CY:$CY,$B$488,рўйхат!$B:$B,$C463)</f>
        <v/>
      </c>
      <c r="BP463" s="36">
        <f>SUMIFS(рўйхат!BY:BY,рўйхат!$CY:$CY,$B$488,рўйхат!$B:$B,$C463)</f>
        <v/>
      </c>
      <c r="BQ463" s="35">
        <f>SUMIFS(рўйхат!BZ:BZ,рўйхат!$CY:$CY,$B$488,рўйхат!$B:$B,$C463)</f>
        <v/>
      </c>
      <c r="BR463" s="36">
        <f>SUMIFS(рўйхат!CA:CA,рўйхат!$CY:$CY,$B$488,рўйхат!$B:$B,$C463)</f>
        <v/>
      </c>
      <c r="BS463" s="35">
        <f>SUMIFS(рўйхат!CB:CB,рўйхат!$CY:$CY,$B$488,рўйхат!$B:$B,$C463)</f>
        <v/>
      </c>
      <c r="BT463" s="36">
        <f>SUMIFS(рўйхат!CC:CC,рўйхат!$CY:$CY,$B$488,рўйхат!$B:$B,$C463)</f>
        <v/>
      </c>
      <c r="BU463" s="35">
        <f>SUMIFS(рўйхат!CD:CD,рўйхат!$CY:$CY,$B$488,рўйхат!$B:$B,$C463)</f>
        <v/>
      </c>
      <c r="BV463" s="36">
        <f>SUMIFS(рўйхат!CE:CE,рўйхат!$CY:$CY,$B$488,рўйхат!$B:$B,$C463)</f>
        <v/>
      </c>
      <c r="BW463" s="35">
        <f>SUMIFS(рўйхат!CH:CH,рўйхат!$CY:$CY,$B$488,рўйхат!$B:$B,$C463)</f>
        <v/>
      </c>
      <c r="BX463" s="36">
        <f>SUMIFS(рўйхат!CI:CI,рўйхат!$CY:$CY,$B$488,рўйхат!$B:$B,$C463)</f>
        <v/>
      </c>
      <c r="BY463" s="35">
        <f>SUMIFS(рўйхат!CJ:CJ,рўйхат!$CY:$CY,$B$488,рўйхат!$B:$B,$C463)</f>
        <v/>
      </c>
      <c r="BZ463" s="36">
        <f>SUMIFS(рўйхат!CK:CK,рўйхат!$CY:$CY,$B$488,рўйхат!$B:$B,$C463)</f>
        <v/>
      </c>
      <c r="CA463" s="35">
        <f>SUMIFS(рўйхат!CL:CL,рўйхат!$CY:$CY,$B$488,рўйхат!$B:$B,$C463)</f>
        <v/>
      </c>
      <c r="CB463" s="36">
        <f>SUMIFS(рўйхат!CM:CM,рўйхат!$CY:$CY,$B$488,рўйхат!$B:$B,$C463)</f>
        <v/>
      </c>
      <c r="CC463" s="35">
        <f>SUMIFS(рўйхат!CN:CN,рўйхат!$CY:$CY,$B$488,рўйхат!$B:$B,$C463)</f>
        <v/>
      </c>
      <c r="CD463" s="36">
        <f>SUMIFS(рўйхат!CO:CO,рўйхат!$CY:$CY,$B$488,рўйхат!$B:$B,$C463)</f>
        <v/>
      </c>
      <c r="CE463" s="77">
        <f>IFERROR(BE463/(Q463+BE463),0)</f>
        <v/>
      </c>
      <c r="CF463" s="78">
        <f>IFERROR(BF463/(R463+BF463),0)</f>
        <v/>
      </c>
      <c r="CG463" s="8">
        <f>COUNTIFS(B:B,B463)</f>
        <v/>
      </c>
    </row>
    <row r="464" hidden="1" outlineLevel="1" ht="33.95" customFormat="1" customHeight="1" s="8">
      <c r="A464" s="15" t="n"/>
      <c r="B464" s="50" t="n">
        <v>8</v>
      </c>
      <c r="C464" s="66" t="inlineStr">
        <is>
          <t>Иқтисодиёт ва молия вазирлиги ҳузуридаги бюджетдан ташқари Пенсия жамғармаси</t>
        </is>
      </c>
      <c r="D464" s="16" t="n"/>
      <c r="E464" s="35">
        <f>SUMIFS(рўйхат!F:F,рўйхат!$CY:$CY,$B$488,рўйхат!$B:$B,$C464)</f>
        <v/>
      </c>
      <c r="F464" s="36">
        <f>SUMIFS(рўйхат!G:G,рўйхат!$CY:$CY,$B$488,рўйхат!$B:$B,$C464)</f>
        <v/>
      </c>
      <c r="G464" s="35">
        <f>SUMIFS(рўйхат!H:H,рўйхат!$CY:$CY,$B$488,рўйхат!$B:$B,$C464)</f>
        <v/>
      </c>
      <c r="H464" s="36">
        <f>SUMIFS(рўйхат!I:I,рўйхат!$CY:$CY,$B$488,рўйхат!$B:$B,$C464)</f>
        <v/>
      </c>
      <c r="I464" s="35">
        <f>SUMIFS(рўйхат!J:J,рўйхат!$CY:$CY,$B$488,рўйхат!$B:$B,$C464)</f>
        <v/>
      </c>
      <c r="J464" s="36">
        <f>SUMIFS(рўйхат!K:K,рўйхат!$CY:$CY,$B$488,рўйхат!$B:$B,$C464)</f>
        <v/>
      </c>
      <c r="K464" s="35">
        <f>SUMIFS(рўйхат!L:L,рўйхат!$CY:$CY,$B$488,рўйхат!$B:$B,$C464)</f>
        <v/>
      </c>
      <c r="L464" s="36">
        <f>SUMIFS(рўйхат!M:M,рўйхат!$CY:$CY,$B$488,рўйхат!$B:$B,$C464)</f>
        <v/>
      </c>
      <c r="M464" s="35">
        <f>SUMIFS(рўйхат!N:N,рўйхат!$CY:$CY,$B$488,рўйхат!$B:$B,$C464)</f>
        <v/>
      </c>
      <c r="N464" s="36">
        <f>SUMIFS(рўйхат!O:O,рўйхат!$CY:$CY,$B$488,рўйхат!$B:$B,$C464)</f>
        <v/>
      </c>
      <c r="O464" s="34">
        <f>IFERROR(M464/E464,0)</f>
        <v/>
      </c>
      <c r="P464" s="34">
        <f>IFERROR(N464/F464,0)</f>
        <v/>
      </c>
      <c r="Q464" s="35">
        <f>SUMIFS(рўйхат!P:P,рўйхат!$CY:$CY,$B$488,рўйхат!$B:$B,$C464)</f>
        <v/>
      </c>
      <c r="R464" s="36">
        <f>SUMIFS(рўйхат!Q:Q,рўйхат!$CY:$CY,$B$488,рўйхат!$B:$B,$C464)</f>
        <v/>
      </c>
      <c r="S464" s="35">
        <f>SUMIFS(рўйхат!R:R,рўйхат!$CY:$CY,$B$488,рўйхат!$B:$B,$C464)</f>
        <v/>
      </c>
      <c r="T464" s="36">
        <f>SUMIFS(рўйхат!S:S,рўйхат!$CY:$CY,$B$488,рўйхат!$B:$B,$C464)</f>
        <v/>
      </c>
      <c r="U464" s="35">
        <f>SUMIFS(рўйхат!T:T,рўйхат!$CY:$CY,$B$488,рўйхат!$B:$B,$C464)</f>
        <v/>
      </c>
      <c r="V464" s="36">
        <f>SUMIFS(рўйхат!U:U,рўйхат!$CY:$CY,$B$488,рўйхат!$B:$B,$C464)</f>
        <v/>
      </c>
      <c r="W464" s="35">
        <f>SUMIFS(рўйхат!V:V,рўйхат!$CY:$CY,$B$488,рўйхат!$B:$B,$C464)</f>
        <v/>
      </c>
      <c r="X464" s="36">
        <f>SUMIFS(рўйхат!W:W,рўйхат!$CY:$CY,$B$488,рўйхат!$B:$B,$C464)</f>
        <v/>
      </c>
      <c r="Y464" s="35">
        <f>SUMIFS(рўйхат!X:X,рўйхат!$CY:$CY,$B$488,рўйхат!$B:$B,$C464)</f>
        <v/>
      </c>
      <c r="Z464" s="36">
        <f>SUMIFS(рўйхат!Y:Y,рўйхат!$CY:$CY,$B$488,рўйхат!$B:$B,$C464)</f>
        <v/>
      </c>
      <c r="AA464" s="35">
        <f>SUMIFS(рўйхат!Z:Z,рўйхат!$CY:$CY,$B$488,рўйхат!$B:$B,$C464)</f>
        <v/>
      </c>
      <c r="AB464" s="36">
        <f>SUMIFS(рўйхат!AA:AA,рўйхат!$CY:$CY,$B$488,рўйхат!$B:$B,$C464)</f>
        <v/>
      </c>
      <c r="AC464" s="35">
        <f>SUMIFS(рўйхат!AB:AB,рўйхат!$CY:$CY,$B$488,рўйхат!$B:$B,$C464)</f>
        <v/>
      </c>
      <c r="AD464" s="36">
        <f>SUMIFS(рўйхат!AC:AC,рўйхат!$CY:$CY,$B$488,рўйхат!$B:$B,$C464)</f>
        <v/>
      </c>
      <c r="AE464" s="35">
        <f>SUMIFS(рўйхат!AD:AD,рўйхат!$CY:$CY,$B$488,рўйхат!$B:$B,$C464)</f>
        <v/>
      </c>
      <c r="AF464" s="36">
        <f>SUMIFS(рўйхат!AE:AE,рўйхат!$CY:$CY,$B$488,рўйхат!$B:$B,$C464)</f>
        <v/>
      </c>
      <c r="AG464" s="35">
        <f>SUMIFS(рўйхат!AH:AH,рўйхат!$CY:$CY,$B$488,рўйхат!$B:$B,$C464)</f>
        <v/>
      </c>
      <c r="AH464" s="36">
        <f>SUMIFS(рўйхат!AI:AI,рўйхат!$CY:$CY,$B$488,рўйхат!$B:$B,$C464)</f>
        <v/>
      </c>
      <c r="AI464" s="35">
        <f>SUMIFS(рўйхат!AJ:AJ,рўйхат!$CY:$CY,$B$488,рўйхат!$B:$B,$C464)</f>
        <v/>
      </c>
      <c r="AJ464" s="36">
        <f>SUMIFS(рўйхат!AK:AK,рўйхат!$CY:$CY,$B$488,рўйхат!$B:$B,$C464)</f>
        <v/>
      </c>
      <c r="AK464" s="35">
        <f>SUMIFS(рўйхат!AL:AL,рўйхат!$CY:$CY,$B$488,рўйхат!$B:$B,$C464)</f>
        <v/>
      </c>
      <c r="AL464" s="36">
        <f>SUMIFS(рўйхат!AM:AM,рўйхат!$CY:$CY,$B$488,рўйхат!$B:$B,$C464)</f>
        <v/>
      </c>
      <c r="AM464" s="77">
        <f>IFERROR(Q464/E464,0)</f>
        <v/>
      </c>
      <c r="AN464" s="77">
        <f>IFERROR(R464/F464,0)</f>
        <v/>
      </c>
      <c r="AO464" s="35">
        <f>SUMIFS(рўйхат!AX:AX,рўйхат!$CY:$CY,$B$488,рўйхат!$B:$B,$C464)</f>
        <v/>
      </c>
      <c r="AP464" s="36">
        <f>SUMIFS(рўйхат!AY:AY,рўйхат!$CY:$CY,$B$488,рўйхат!$B:$B,$C464)</f>
        <v/>
      </c>
      <c r="AQ464" s="35">
        <f>SUMIFS(рўйхат!AZ:AZ,рўйхат!$CY:$CY,$B$488,рўйхат!$B:$B,$C464)</f>
        <v/>
      </c>
      <c r="AR464" s="36">
        <f>SUMIFS(рўйхат!BA:BA,рўйхат!$CY:$CY,$B$488,рўйхат!$B:$B,$C464)</f>
        <v/>
      </c>
      <c r="AS464" s="35">
        <f>SUMIFS(рўйхат!BB:BB,рўйхат!$CY:$CY,$B$488,рўйхат!$B:$B,$C464)</f>
        <v/>
      </c>
      <c r="AT464" s="36">
        <f>SUMIFS(рўйхат!BC:BC,рўйхат!$CY:$CY,$B$488,рўйхат!$B:$B,$C464)</f>
        <v/>
      </c>
      <c r="AU464" s="35">
        <f>SUMIFS(рўйхат!BD:BD,рўйхат!$CY:$CY,$B$488,рўйхат!$B:$B,$C464)</f>
        <v/>
      </c>
      <c r="AV464" s="36">
        <f>SUMIFS(рўйхат!BE:BE,рўйхат!$CY:$CY,$B$488,рўйхат!$B:$B,$C464)</f>
        <v/>
      </c>
      <c r="AW464" s="35">
        <f>SUMIFS(рўйхат!BF:BF,рўйхат!$CY:$CY,$B$488,рўйхат!$B:$B,$C464)</f>
        <v/>
      </c>
      <c r="AX464" s="36">
        <f>SUMIFS(рўйхат!BG:BG,рўйхат!$CY:$CY,$B$488,рўйхат!$B:$B,$C464)</f>
        <v/>
      </c>
      <c r="AY464" s="35">
        <f>SUMIFS(рўйхат!BH:BH,рўйхат!$CY:$CY,$B$488,рўйхат!$B:$B,$C464)</f>
        <v/>
      </c>
      <c r="AZ464" s="36">
        <f>SUMIFS(рўйхат!BI:BI,рўйхат!$CY:$CY,$B$488,рўйхат!$B:$B,$C464)</f>
        <v/>
      </c>
      <c r="BA464" s="35">
        <f>SUMIFS(рўйхат!BJ:BJ,рўйхат!$CY:$CY,$B$488,рўйхат!$B:$B,$C464)</f>
        <v/>
      </c>
      <c r="BB464" s="36">
        <f>SUMIFS(рўйхат!BK:BK,рўйхат!$CY:$CY,$B$488,рўйхат!$B:$B,$C464)</f>
        <v/>
      </c>
      <c r="BC464" s="77">
        <f>IFERROR(AO464/E464,0)</f>
        <v/>
      </c>
      <c r="BD464" s="77">
        <f>IFERROR(AP464/F464,0)</f>
        <v/>
      </c>
      <c r="BE464" s="35">
        <f>SUMIFS(рўйхат!BL:BL,рўйхат!$CY:$CY,$B$488,рўйхат!$B:$B,$C464)</f>
        <v/>
      </c>
      <c r="BF464" s="36">
        <f>SUMIFS(рўйхат!BM:BM,рўйхат!$CY:$CY,$B$488,рўйхат!$B:$B,$C464)</f>
        <v/>
      </c>
      <c r="BG464" s="35">
        <f>SUMIFS(рўйхат!BN:BN,рўйхат!$CY:$CY,$B$488,рўйхат!$B:$B,$C464)</f>
        <v/>
      </c>
      <c r="BH464" s="36">
        <f>SUMIFS(рўйхат!BO:BO,рўйхат!$CY:$CY,$B$488,рўйхат!$B:$B,$C464)</f>
        <v/>
      </c>
      <c r="BI464" s="35">
        <f>SUMIFS(рўйхат!BP:BP,рўйхат!$CY:$CY,$B$488,рўйхат!$B:$B,$C464)</f>
        <v/>
      </c>
      <c r="BJ464" s="36">
        <f>SUMIFS(рўйхат!BQ:BQ,рўйхат!$CY:$CY,$B$488,рўйхат!$B:$B,$C464)</f>
        <v/>
      </c>
      <c r="BK464" s="35">
        <f>SUMIFS(рўйхат!BR:BR,рўйхат!$CY:$CY,$B$488,рўйхат!$B:$B,$C464)</f>
        <v/>
      </c>
      <c r="BL464" s="36">
        <f>SUMIFS(рўйхат!BS:BS,рўйхат!$CY:$CY,$B$488,рўйхат!$B:$B,$C464)</f>
        <v/>
      </c>
      <c r="BM464" s="35">
        <f>SUMIFS(рўйхат!BT:BT,рўйхат!$CY:$CY,$B$488,рўйхат!$B:$B,$C464)</f>
        <v/>
      </c>
      <c r="BN464" s="36">
        <f>SUMIFS(рўйхат!BU:BU,рўйхат!$CY:$CY,$B$488,рўйхат!$B:$B,$C464)</f>
        <v/>
      </c>
      <c r="BO464" s="35">
        <f>SUMIFS(рўйхат!BX:BX,рўйхат!$CY:$CY,$B$488,рўйхат!$B:$B,$C464)</f>
        <v/>
      </c>
      <c r="BP464" s="36">
        <f>SUMIFS(рўйхат!BY:BY,рўйхат!$CY:$CY,$B$488,рўйхат!$B:$B,$C464)</f>
        <v/>
      </c>
      <c r="BQ464" s="35">
        <f>SUMIFS(рўйхат!BZ:BZ,рўйхат!$CY:$CY,$B$488,рўйхат!$B:$B,$C464)</f>
        <v/>
      </c>
      <c r="BR464" s="36">
        <f>SUMIFS(рўйхат!CA:CA,рўйхат!$CY:$CY,$B$488,рўйхат!$B:$B,$C464)</f>
        <v/>
      </c>
      <c r="BS464" s="35">
        <f>SUMIFS(рўйхат!CB:CB,рўйхат!$CY:$CY,$B$488,рўйхат!$B:$B,$C464)</f>
        <v/>
      </c>
      <c r="BT464" s="36">
        <f>SUMIFS(рўйхат!CC:CC,рўйхат!$CY:$CY,$B$488,рўйхат!$B:$B,$C464)</f>
        <v/>
      </c>
      <c r="BU464" s="35">
        <f>SUMIFS(рўйхат!CD:CD,рўйхат!$CY:$CY,$B$488,рўйхат!$B:$B,$C464)</f>
        <v/>
      </c>
      <c r="BV464" s="36">
        <f>SUMIFS(рўйхат!CE:CE,рўйхат!$CY:$CY,$B$488,рўйхат!$B:$B,$C464)</f>
        <v/>
      </c>
      <c r="BW464" s="35">
        <f>SUMIFS(рўйхат!CH:CH,рўйхат!$CY:$CY,$B$488,рўйхат!$B:$B,$C464)</f>
        <v/>
      </c>
      <c r="BX464" s="36">
        <f>SUMIFS(рўйхат!CI:CI,рўйхат!$CY:$CY,$B$488,рўйхат!$B:$B,$C464)</f>
        <v/>
      </c>
      <c r="BY464" s="35">
        <f>SUMIFS(рўйхат!CJ:CJ,рўйхат!$CY:$CY,$B$488,рўйхат!$B:$B,$C464)</f>
        <v/>
      </c>
      <c r="BZ464" s="36">
        <f>SUMIFS(рўйхат!CK:CK,рўйхат!$CY:$CY,$B$488,рўйхат!$B:$B,$C464)</f>
        <v/>
      </c>
      <c r="CA464" s="35">
        <f>SUMIFS(рўйхат!CL:CL,рўйхат!$CY:$CY,$B$488,рўйхат!$B:$B,$C464)</f>
        <v/>
      </c>
      <c r="CB464" s="36">
        <f>SUMIFS(рўйхат!CM:CM,рўйхат!$CY:$CY,$B$488,рўйхат!$B:$B,$C464)</f>
        <v/>
      </c>
      <c r="CC464" s="35">
        <f>SUMIFS(рўйхат!CN:CN,рўйхат!$CY:$CY,$B$488,рўйхат!$B:$B,$C464)</f>
        <v/>
      </c>
      <c r="CD464" s="36">
        <f>SUMIFS(рўйхат!CO:CO,рўйхат!$CY:$CY,$B$488,рўйхат!$B:$B,$C464)</f>
        <v/>
      </c>
      <c r="CE464" s="77">
        <f>IFERROR(BE464/(Q464+BE464),0)</f>
        <v/>
      </c>
      <c r="CF464" s="78">
        <f>IFERROR(BF464/(R464+BF464),0)</f>
        <v/>
      </c>
      <c r="CG464" s="8">
        <f>COUNTIFS(B:B,B464)</f>
        <v/>
      </c>
    </row>
    <row r="465" hidden="1" outlineLevel="1" ht="17.1" customFormat="1" customHeight="1" s="8">
      <c r="A465" s="15" t="n"/>
      <c r="B465" s="50" t="n">
        <v>9</v>
      </c>
      <c r="C465" s="66" t="inlineStr">
        <is>
          <t>Инвестициялар, саноат ва савдо вазирлиги</t>
        </is>
      </c>
      <c r="D465" s="16" t="n"/>
      <c r="E465" s="35">
        <f>SUMIFS(рўйхат!F:F,рўйхат!$CY:$CY,$B$488,рўйхат!$B:$B,$C465)</f>
        <v/>
      </c>
      <c r="F465" s="36">
        <f>SUMIFS(рўйхат!G:G,рўйхат!$CY:$CY,$B$488,рўйхат!$B:$B,$C465)</f>
        <v/>
      </c>
      <c r="G465" s="35">
        <f>SUMIFS(рўйхат!H:H,рўйхат!$CY:$CY,$B$488,рўйхат!$B:$B,$C465)</f>
        <v/>
      </c>
      <c r="H465" s="36">
        <f>SUMIFS(рўйхат!I:I,рўйхат!$CY:$CY,$B$488,рўйхат!$B:$B,$C465)</f>
        <v/>
      </c>
      <c r="I465" s="35">
        <f>SUMIFS(рўйхат!J:J,рўйхат!$CY:$CY,$B$488,рўйхат!$B:$B,$C465)</f>
        <v/>
      </c>
      <c r="J465" s="36">
        <f>SUMIFS(рўйхат!K:K,рўйхат!$CY:$CY,$B$488,рўйхат!$B:$B,$C465)</f>
        <v/>
      </c>
      <c r="K465" s="35">
        <f>SUMIFS(рўйхат!L:L,рўйхат!$CY:$CY,$B$488,рўйхат!$B:$B,$C465)</f>
        <v/>
      </c>
      <c r="L465" s="36">
        <f>SUMIFS(рўйхат!M:M,рўйхат!$CY:$CY,$B$488,рўйхат!$B:$B,$C465)</f>
        <v/>
      </c>
      <c r="M465" s="35">
        <f>SUMIFS(рўйхат!N:N,рўйхат!$CY:$CY,$B$488,рўйхат!$B:$B,$C465)</f>
        <v/>
      </c>
      <c r="N465" s="36">
        <f>SUMIFS(рўйхат!O:O,рўйхат!$CY:$CY,$B$488,рўйхат!$B:$B,$C465)</f>
        <v/>
      </c>
      <c r="O465" s="34">
        <f>IFERROR(M465/E465,0)</f>
        <v/>
      </c>
      <c r="P465" s="34">
        <f>IFERROR(N465/F465,0)</f>
        <v/>
      </c>
      <c r="Q465" s="35">
        <f>SUMIFS(рўйхат!P:P,рўйхат!$CY:$CY,$B$488,рўйхат!$B:$B,$C465)</f>
        <v/>
      </c>
      <c r="R465" s="36">
        <f>SUMIFS(рўйхат!Q:Q,рўйхат!$CY:$CY,$B$488,рўйхат!$B:$B,$C465)</f>
        <v/>
      </c>
      <c r="S465" s="35">
        <f>SUMIFS(рўйхат!R:R,рўйхат!$CY:$CY,$B$488,рўйхат!$B:$B,$C465)</f>
        <v/>
      </c>
      <c r="T465" s="36">
        <f>SUMIFS(рўйхат!S:S,рўйхат!$CY:$CY,$B$488,рўйхат!$B:$B,$C465)</f>
        <v/>
      </c>
      <c r="U465" s="35">
        <f>SUMIFS(рўйхат!T:T,рўйхат!$CY:$CY,$B$488,рўйхат!$B:$B,$C465)</f>
        <v/>
      </c>
      <c r="V465" s="36">
        <f>SUMIFS(рўйхат!U:U,рўйхат!$CY:$CY,$B$488,рўйхат!$B:$B,$C465)</f>
        <v/>
      </c>
      <c r="W465" s="35">
        <f>SUMIFS(рўйхат!V:V,рўйхат!$CY:$CY,$B$488,рўйхат!$B:$B,$C465)</f>
        <v/>
      </c>
      <c r="X465" s="36">
        <f>SUMIFS(рўйхат!W:W,рўйхат!$CY:$CY,$B$488,рўйхат!$B:$B,$C465)</f>
        <v/>
      </c>
      <c r="Y465" s="35">
        <f>SUMIFS(рўйхат!X:X,рўйхат!$CY:$CY,$B$488,рўйхат!$B:$B,$C465)</f>
        <v/>
      </c>
      <c r="Z465" s="36">
        <f>SUMIFS(рўйхат!Y:Y,рўйхат!$CY:$CY,$B$488,рўйхат!$B:$B,$C465)</f>
        <v/>
      </c>
      <c r="AA465" s="35">
        <f>SUMIFS(рўйхат!Z:Z,рўйхат!$CY:$CY,$B$488,рўйхат!$B:$B,$C465)</f>
        <v/>
      </c>
      <c r="AB465" s="36">
        <f>SUMIFS(рўйхат!AA:AA,рўйхат!$CY:$CY,$B$488,рўйхат!$B:$B,$C465)</f>
        <v/>
      </c>
      <c r="AC465" s="35">
        <f>SUMIFS(рўйхат!AB:AB,рўйхат!$CY:$CY,$B$488,рўйхат!$B:$B,$C465)</f>
        <v/>
      </c>
      <c r="AD465" s="36">
        <f>SUMIFS(рўйхат!AC:AC,рўйхат!$CY:$CY,$B$488,рўйхат!$B:$B,$C465)</f>
        <v/>
      </c>
      <c r="AE465" s="35">
        <f>SUMIFS(рўйхат!AD:AD,рўйхат!$CY:$CY,$B$488,рўйхат!$B:$B,$C465)</f>
        <v/>
      </c>
      <c r="AF465" s="36">
        <f>SUMIFS(рўйхат!AE:AE,рўйхат!$CY:$CY,$B$488,рўйхат!$B:$B,$C465)</f>
        <v/>
      </c>
      <c r="AG465" s="35">
        <f>SUMIFS(рўйхат!AH:AH,рўйхат!$CY:$CY,$B$488,рўйхат!$B:$B,$C465)</f>
        <v/>
      </c>
      <c r="AH465" s="36">
        <f>SUMIFS(рўйхат!AI:AI,рўйхат!$CY:$CY,$B$488,рўйхат!$B:$B,$C465)</f>
        <v/>
      </c>
      <c r="AI465" s="35">
        <f>SUMIFS(рўйхат!AJ:AJ,рўйхат!$CY:$CY,$B$488,рўйхат!$B:$B,$C465)</f>
        <v/>
      </c>
      <c r="AJ465" s="36">
        <f>SUMIFS(рўйхат!AK:AK,рўйхат!$CY:$CY,$B$488,рўйхат!$B:$B,$C465)</f>
        <v/>
      </c>
      <c r="AK465" s="35">
        <f>SUMIFS(рўйхат!AL:AL,рўйхат!$CY:$CY,$B$488,рўйхат!$B:$B,$C465)</f>
        <v/>
      </c>
      <c r="AL465" s="36">
        <f>SUMIFS(рўйхат!AM:AM,рўйхат!$CY:$CY,$B$488,рўйхат!$B:$B,$C465)</f>
        <v/>
      </c>
      <c r="AM465" s="77">
        <f>IFERROR(Q465/E465,0)</f>
        <v/>
      </c>
      <c r="AN465" s="77">
        <f>IFERROR(R465/F465,0)</f>
        <v/>
      </c>
      <c r="AO465" s="35">
        <f>SUMIFS(рўйхат!AX:AX,рўйхат!$CY:$CY,$B$488,рўйхат!$B:$B,$C465)</f>
        <v/>
      </c>
      <c r="AP465" s="36">
        <f>SUMIFS(рўйхат!AY:AY,рўйхат!$CY:$CY,$B$488,рўйхат!$B:$B,$C465)</f>
        <v/>
      </c>
      <c r="AQ465" s="35">
        <f>SUMIFS(рўйхат!AZ:AZ,рўйхат!$CY:$CY,$B$488,рўйхат!$B:$B,$C465)</f>
        <v/>
      </c>
      <c r="AR465" s="36">
        <f>SUMIFS(рўйхат!BA:BA,рўйхат!$CY:$CY,$B$488,рўйхат!$B:$B,$C465)</f>
        <v/>
      </c>
      <c r="AS465" s="35">
        <f>SUMIFS(рўйхат!BB:BB,рўйхат!$CY:$CY,$B$488,рўйхат!$B:$B,$C465)</f>
        <v/>
      </c>
      <c r="AT465" s="36">
        <f>SUMIFS(рўйхат!BC:BC,рўйхат!$CY:$CY,$B$488,рўйхат!$B:$B,$C465)</f>
        <v/>
      </c>
      <c r="AU465" s="35">
        <f>SUMIFS(рўйхат!BD:BD,рўйхат!$CY:$CY,$B$488,рўйхат!$B:$B,$C465)</f>
        <v/>
      </c>
      <c r="AV465" s="36">
        <f>SUMIFS(рўйхат!BE:BE,рўйхат!$CY:$CY,$B$488,рўйхат!$B:$B,$C465)</f>
        <v/>
      </c>
      <c r="AW465" s="35">
        <f>SUMIFS(рўйхат!BF:BF,рўйхат!$CY:$CY,$B$488,рўйхат!$B:$B,$C465)</f>
        <v/>
      </c>
      <c r="AX465" s="36">
        <f>SUMIFS(рўйхат!BG:BG,рўйхат!$CY:$CY,$B$488,рўйхат!$B:$B,$C465)</f>
        <v/>
      </c>
      <c r="AY465" s="35">
        <f>SUMIFS(рўйхат!BH:BH,рўйхат!$CY:$CY,$B$488,рўйхат!$B:$B,$C465)</f>
        <v/>
      </c>
      <c r="AZ465" s="36">
        <f>SUMIFS(рўйхат!BI:BI,рўйхат!$CY:$CY,$B$488,рўйхат!$B:$B,$C465)</f>
        <v/>
      </c>
      <c r="BA465" s="35">
        <f>SUMIFS(рўйхат!BJ:BJ,рўйхат!$CY:$CY,$B$488,рўйхат!$B:$B,$C465)</f>
        <v/>
      </c>
      <c r="BB465" s="36">
        <f>SUMIFS(рўйхат!BK:BK,рўйхат!$CY:$CY,$B$488,рўйхат!$B:$B,$C465)</f>
        <v/>
      </c>
      <c r="BC465" s="77">
        <f>IFERROR(AO465/E465,0)</f>
        <v/>
      </c>
      <c r="BD465" s="77">
        <f>IFERROR(AP465/F465,0)</f>
        <v/>
      </c>
      <c r="BE465" s="35">
        <f>SUMIFS(рўйхат!BL:BL,рўйхат!$CY:$CY,$B$488,рўйхат!$B:$B,$C465)</f>
        <v/>
      </c>
      <c r="BF465" s="36">
        <f>SUMIFS(рўйхат!BM:BM,рўйхат!$CY:$CY,$B$488,рўйхат!$B:$B,$C465)</f>
        <v/>
      </c>
      <c r="BG465" s="35">
        <f>SUMIFS(рўйхат!BN:BN,рўйхат!$CY:$CY,$B$488,рўйхат!$B:$B,$C465)</f>
        <v/>
      </c>
      <c r="BH465" s="36">
        <f>SUMIFS(рўйхат!BO:BO,рўйхат!$CY:$CY,$B$488,рўйхат!$B:$B,$C465)</f>
        <v/>
      </c>
      <c r="BI465" s="35">
        <f>SUMIFS(рўйхат!BP:BP,рўйхат!$CY:$CY,$B$488,рўйхат!$B:$B,$C465)</f>
        <v/>
      </c>
      <c r="BJ465" s="36">
        <f>SUMIFS(рўйхат!BQ:BQ,рўйхат!$CY:$CY,$B$488,рўйхат!$B:$B,$C465)</f>
        <v/>
      </c>
      <c r="BK465" s="35">
        <f>SUMIFS(рўйхат!BR:BR,рўйхат!$CY:$CY,$B$488,рўйхат!$B:$B,$C465)</f>
        <v/>
      </c>
      <c r="BL465" s="36">
        <f>SUMIFS(рўйхат!BS:BS,рўйхат!$CY:$CY,$B$488,рўйхат!$B:$B,$C465)</f>
        <v/>
      </c>
      <c r="BM465" s="35">
        <f>SUMIFS(рўйхат!BT:BT,рўйхат!$CY:$CY,$B$488,рўйхат!$B:$B,$C465)</f>
        <v/>
      </c>
      <c r="BN465" s="36">
        <f>SUMIFS(рўйхат!BU:BU,рўйхат!$CY:$CY,$B$488,рўйхат!$B:$B,$C465)</f>
        <v/>
      </c>
      <c r="BO465" s="35">
        <f>SUMIFS(рўйхат!BX:BX,рўйхат!$CY:$CY,$B$488,рўйхат!$B:$B,$C465)</f>
        <v/>
      </c>
      <c r="BP465" s="36">
        <f>SUMIFS(рўйхат!BY:BY,рўйхат!$CY:$CY,$B$488,рўйхат!$B:$B,$C465)</f>
        <v/>
      </c>
      <c r="BQ465" s="35">
        <f>SUMIFS(рўйхат!BZ:BZ,рўйхат!$CY:$CY,$B$488,рўйхат!$B:$B,$C465)</f>
        <v/>
      </c>
      <c r="BR465" s="36">
        <f>SUMIFS(рўйхат!CA:CA,рўйхат!$CY:$CY,$B$488,рўйхат!$B:$B,$C465)</f>
        <v/>
      </c>
      <c r="BS465" s="35">
        <f>SUMIFS(рўйхат!CB:CB,рўйхат!$CY:$CY,$B$488,рўйхат!$B:$B,$C465)</f>
        <v/>
      </c>
      <c r="BT465" s="36">
        <f>SUMIFS(рўйхат!CC:CC,рўйхат!$CY:$CY,$B$488,рўйхат!$B:$B,$C465)</f>
        <v/>
      </c>
      <c r="BU465" s="35">
        <f>SUMIFS(рўйхат!CD:CD,рўйхат!$CY:$CY,$B$488,рўйхат!$B:$B,$C465)</f>
        <v/>
      </c>
      <c r="BV465" s="36">
        <f>SUMIFS(рўйхат!CE:CE,рўйхат!$CY:$CY,$B$488,рўйхат!$B:$B,$C465)</f>
        <v/>
      </c>
      <c r="BW465" s="35">
        <f>SUMIFS(рўйхат!CH:CH,рўйхат!$CY:$CY,$B$488,рўйхат!$B:$B,$C465)</f>
        <v/>
      </c>
      <c r="BX465" s="36">
        <f>SUMIFS(рўйхат!CI:CI,рўйхат!$CY:$CY,$B$488,рўйхат!$B:$B,$C465)</f>
        <v/>
      </c>
      <c r="BY465" s="35">
        <f>SUMIFS(рўйхат!CJ:CJ,рўйхат!$CY:$CY,$B$488,рўйхат!$B:$B,$C465)</f>
        <v/>
      </c>
      <c r="BZ465" s="36">
        <f>SUMIFS(рўйхат!CK:CK,рўйхат!$CY:$CY,$B$488,рўйхат!$B:$B,$C465)</f>
        <v/>
      </c>
      <c r="CA465" s="35">
        <f>SUMIFS(рўйхат!CL:CL,рўйхат!$CY:$CY,$B$488,рўйхат!$B:$B,$C465)</f>
        <v/>
      </c>
      <c r="CB465" s="36">
        <f>SUMIFS(рўйхат!CM:CM,рўйхат!$CY:$CY,$B$488,рўйхат!$B:$B,$C465)</f>
        <v/>
      </c>
      <c r="CC465" s="35">
        <f>SUMIFS(рўйхат!CN:CN,рўйхат!$CY:$CY,$B$488,рўйхат!$B:$B,$C465)</f>
        <v/>
      </c>
      <c r="CD465" s="36">
        <f>SUMIFS(рўйхат!CO:CO,рўйхат!$CY:$CY,$B$488,рўйхат!$B:$B,$C465)</f>
        <v/>
      </c>
      <c r="CE465" s="77">
        <f>IFERROR(BE465/(Q465+BE465),0)</f>
        <v/>
      </c>
      <c r="CF465" s="78">
        <f>IFERROR(BF465/(R465+BF465),0)</f>
        <v/>
      </c>
      <c r="CG465" s="8">
        <f>COUNTIFS(B:B,B465)</f>
        <v/>
      </c>
    </row>
    <row r="466" hidden="1" outlineLevel="1" ht="33.95" customFormat="1" customHeight="1" s="8">
      <c r="A466" s="15" t="n"/>
      <c r="B466" s="50" t="n">
        <v>10</v>
      </c>
      <c r="C466" s="66" t="inlineStr">
        <is>
          <t>Камбағалликни қисқартириш ва бандлик вазирлиги</t>
        </is>
      </c>
      <c r="D466" s="16" t="n"/>
      <c r="E466" s="35">
        <f>SUMIFS(рўйхат!F:F,рўйхат!$CY:$CY,$B$488,рўйхат!$B:$B,$C466)</f>
        <v/>
      </c>
      <c r="F466" s="36">
        <f>SUMIFS(рўйхат!G:G,рўйхат!$CY:$CY,$B$488,рўйхат!$B:$B,$C466)</f>
        <v/>
      </c>
      <c r="G466" s="35">
        <f>SUMIFS(рўйхат!H:H,рўйхат!$CY:$CY,$B$488,рўйхат!$B:$B,$C466)</f>
        <v/>
      </c>
      <c r="H466" s="36">
        <f>SUMIFS(рўйхат!I:I,рўйхат!$CY:$CY,$B$488,рўйхат!$B:$B,$C466)</f>
        <v/>
      </c>
      <c r="I466" s="35">
        <f>SUMIFS(рўйхат!J:J,рўйхат!$CY:$CY,$B$488,рўйхат!$B:$B,$C466)</f>
        <v/>
      </c>
      <c r="J466" s="36">
        <f>SUMIFS(рўйхат!K:K,рўйхат!$CY:$CY,$B$488,рўйхат!$B:$B,$C466)</f>
        <v/>
      </c>
      <c r="K466" s="35">
        <f>SUMIFS(рўйхат!L:L,рўйхат!$CY:$CY,$B$488,рўйхат!$B:$B,$C466)</f>
        <v/>
      </c>
      <c r="L466" s="36">
        <f>SUMIFS(рўйхат!M:M,рўйхат!$CY:$CY,$B$488,рўйхат!$B:$B,$C466)</f>
        <v/>
      </c>
      <c r="M466" s="35">
        <f>SUMIFS(рўйхат!N:N,рўйхат!$CY:$CY,$B$488,рўйхат!$B:$B,$C466)</f>
        <v/>
      </c>
      <c r="N466" s="36">
        <f>SUMIFS(рўйхат!O:O,рўйхат!$CY:$CY,$B$488,рўйхат!$B:$B,$C466)</f>
        <v/>
      </c>
      <c r="O466" s="34">
        <f>IFERROR(M466/E466,0)</f>
        <v/>
      </c>
      <c r="P466" s="34">
        <f>IFERROR(N466/F466,0)</f>
        <v/>
      </c>
      <c r="Q466" s="35">
        <f>SUMIFS(рўйхат!P:P,рўйхат!$CY:$CY,$B$488,рўйхат!$B:$B,$C466)</f>
        <v/>
      </c>
      <c r="R466" s="36">
        <f>SUMIFS(рўйхат!Q:Q,рўйхат!$CY:$CY,$B$488,рўйхат!$B:$B,$C466)</f>
        <v/>
      </c>
      <c r="S466" s="35">
        <f>SUMIFS(рўйхат!R:R,рўйхат!$CY:$CY,$B$488,рўйхат!$B:$B,$C466)</f>
        <v/>
      </c>
      <c r="T466" s="36">
        <f>SUMIFS(рўйхат!S:S,рўйхат!$CY:$CY,$B$488,рўйхат!$B:$B,$C466)</f>
        <v/>
      </c>
      <c r="U466" s="35">
        <f>SUMIFS(рўйхат!T:T,рўйхат!$CY:$CY,$B$488,рўйхат!$B:$B,$C466)</f>
        <v/>
      </c>
      <c r="V466" s="36">
        <f>SUMIFS(рўйхат!U:U,рўйхат!$CY:$CY,$B$488,рўйхат!$B:$B,$C466)</f>
        <v/>
      </c>
      <c r="W466" s="35">
        <f>SUMIFS(рўйхат!V:V,рўйхат!$CY:$CY,$B$488,рўйхат!$B:$B,$C466)</f>
        <v/>
      </c>
      <c r="X466" s="36">
        <f>SUMIFS(рўйхат!W:W,рўйхат!$CY:$CY,$B$488,рўйхат!$B:$B,$C466)</f>
        <v/>
      </c>
      <c r="Y466" s="35">
        <f>SUMIFS(рўйхат!X:X,рўйхат!$CY:$CY,$B$488,рўйхат!$B:$B,$C466)</f>
        <v/>
      </c>
      <c r="Z466" s="36">
        <f>SUMIFS(рўйхат!Y:Y,рўйхат!$CY:$CY,$B$488,рўйхат!$B:$B,$C466)</f>
        <v/>
      </c>
      <c r="AA466" s="35">
        <f>SUMIFS(рўйхат!Z:Z,рўйхат!$CY:$CY,$B$488,рўйхат!$B:$B,$C466)</f>
        <v/>
      </c>
      <c r="AB466" s="36">
        <f>SUMIFS(рўйхат!AA:AA,рўйхат!$CY:$CY,$B$488,рўйхат!$B:$B,$C466)</f>
        <v/>
      </c>
      <c r="AC466" s="35">
        <f>SUMIFS(рўйхат!AB:AB,рўйхат!$CY:$CY,$B$488,рўйхат!$B:$B,$C466)</f>
        <v/>
      </c>
      <c r="AD466" s="36">
        <f>SUMIFS(рўйхат!AC:AC,рўйхат!$CY:$CY,$B$488,рўйхат!$B:$B,$C466)</f>
        <v/>
      </c>
      <c r="AE466" s="35">
        <f>SUMIFS(рўйхат!AD:AD,рўйхат!$CY:$CY,$B$488,рўйхат!$B:$B,$C466)</f>
        <v/>
      </c>
      <c r="AF466" s="36">
        <f>SUMIFS(рўйхат!AE:AE,рўйхат!$CY:$CY,$B$488,рўйхат!$B:$B,$C466)</f>
        <v/>
      </c>
      <c r="AG466" s="35">
        <f>SUMIFS(рўйхат!AH:AH,рўйхат!$CY:$CY,$B$488,рўйхат!$B:$B,$C466)</f>
        <v/>
      </c>
      <c r="AH466" s="36">
        <f>SUMIFS(рўйхат!AI:AI,рўйхат!$CY:$CY,$B$488,рўйхат!$B:$B,$C466)</f>
        <v/>
      </c>
      <c r="AI466" s="35">
        <f>SUMIFS(рўйхат!AJ:AJ,рўйхат!$CY:$CY,$B$488,рўйхат!$B:$B,$C466)</f>
        <v/>
      </c>
      <c r="AJ466" s="36">
        <f>SUMIFS(рўйхат!AK:AK,рўйхат!$CY:$CY,$B$488,рўйхат!$B:$B,$C466)</f>
        <v/>
      </c>
      <c r="AK466" s="35">
        <f>SUMIFS(рўйхат!AL:AL,рўйхат!$CY:$CY,$B$488,рўйхат!$B:$B,$C466)</f>
        <v/>
      </c>
      <c r="AL466" s="36">
        <f>SUMIFS(рўйхат!AM:AM,рўйхат!$CY:$CY,$B$488,рўйхат!$B:$B,$C466)</f>
        <v/>
      </c>
      <c r="AM466" s="77">
        <f>IFERROR(Q466/E466,0)</f>
        <v/>
      </c>
      <c r="AN466" s="77">
        <f>IFERROR(R466/F466,0)</f>
        <v/>
      </c>
      <c r="AO466" s="35">
        <f>SUMIFS(рўйхат!AX:AX,рўйхат!$CY:$CY,$B$488,рўйхат!$B:$B,$C466)</f>
        <v/>
      </c>
      <c r="AP466" s="36">
        <f>SUMIFS(рўйхат!AY:AY,рўйхат!$CY:$CY,$B$488,рўйхат!$B:$B,$C466)</f>
        <v/>
      </c>
      <c r="AQ466" s="35">
        <f>SUMIFS(рўйхат!AZ:AZ,рўйхат!$CY:$CY,$B$488,рўйхат!$B:$B,$C466)</f>
        <v/>
      </c>
      <c r="AR466" s="36">
        <f>SUMIFS(рўйхат!BA:BA,рўйхат!$CY:$CY,$B$488,рўйхат!$B:$B,$C466)</f>
        <v/>
      </c>
      <c r="AS466" s="35">
        <f>SUMIFS(рўйхат!BB:BB,рўйхат!$CY:$CY,$B$488,рўйхат!$B:$B,$C466)</f>
        <v/>
      </c>
      <c r="AT466" s="36">
        <f>SUMIFS(рўйхат!BC:BC,рўйхат!$CY:$CY,$B$488,рўйхат!$B:$B,$C466)</f>
        <v/>
      </c>
      <c r="AU466" s="35">
        <f>SUMIFS(рўйхат!BD:BD,рўйхат!$CY:$CY,$B$488,рўйхат!$B:$B,$C466)</f>
        <v/>
      </c>
      <c r="AV466" s="36">
        <f>SUMIFS(рўйхат!BE:BE,рўйхат!$CY:$CY,$B$488,рўйхат!$B:$B,$C466)</f>
        <v/>
      </c>
      <c r="AW466" s="35">
        <f>SUMIFS(рўйхат!BF:BF,рўйхат!$CY:$CY,$B$488,рўйхат!$B:$B,$C466)</f>
        <v/>
      </c>
      <c r="AX466" s="36">
        <f>SUMIFS(рўйхат!BG:BG,рўйхат!$CY:$CY,$B$488,рўйхат!$B:$B,$C466)</f>
        <v/>
      </c>
      <c r="AY466" s="35">
        <f>SUMIFS(рўйхат!BH:BH,рўйхат!$CY:$CY,$B$488,рўйхат!$B:$B,$C466)</f>
        <v/>
      </c>
      <c r="AZ466" s="36">
        <f>SUMIFS(рўйхат!BI:BI,рўйхат!$CY:$CY,$B$488,рўйхат!$B:$B,$C466)</f>
        <v/>
      </c>
      <c r="BA466" s="35">
        <f>SUMIFS(рўйхат!BJ:BJ,рўйхат!$CY:$CY,$B$488,рўйхат!$B:$B,$C466)</f>
        <v/>
      </c>
      <c r="BB466" s="36">
        <f>SUMIFS(рўйхат!BK:BK,рўйхат!$CY:$CY,$B$488,рўйхат!$B:$B,$C466)</f>
        <v/>
      </c>
      <c r="BC466" s="77">
        <f>IFERROR(AO466/E466,0)</f>
        <v/>
      </c>
      <c r="BD466" s="77">
        <f>IFERROR(AP466/F466,0)</f>
        <v/>
      </c>
      <c r="BE466" s="35">
        <f>SUMIFS(рўйхат!BL:BL,рўйхат!$CY:$CY,$B$488,рўйхат!$B:$B,$C466)</f>
        <v/>
      </c>
      <c r="BF466" s="36">
        <f>SUMIFS(рўйхат!BM:BM,рўйхат!$CY:$CY,$B$488,рўйхат!$B:$B,$C466)</f>
        <v/>
      </c>
      <c r="BG466" s="35">
        <f>SUMIFS(рўйхат!BN:BN,рўйхат!$CY:$CY,$B$488,рўйхат!$B:$B,$C466)</f>
        <v/>
      </c>
      <c r="BH466" s="36">
        <f>SUMIFS(рўйхат!BO:BO,рўйхат!$CY:$CY,$B$488,рўйхат!$B:$B,$C466)</f>
        <v/>
      </c>
      <c r="BI466" s="35">
        <f>SUMIFS(рўйхат!BP:BP,рўйхат!$CY:$CY,$B$488,рўйхат!$B:$B,$C466)</f>
        <v/>
      </c>
      <c r="BJ466" s="36">
        <f>SUMIFS(рўйхат!BQ:BQ,рўйхат!$CY:$CY,$B$488,рўйхат!$B:$B,$C466)</f>
        <v/>
      </c>
      <c r="BK466" s="35">
        <f>SUMIFS(рўйхат!BR:BR,рўйхат!$CY:$CY,$B$488,рўйхат!$B:$B,$C466)</f>
        <v/>
      </c>
      <c r="BL466" s="36">
        <f>SUMIFS(рўйхат!BS:BS,рўйхат!$CY:$CY,$B$488,рўйхат!$B:$B,$C466)</f>
        <v/>
      </c>
      <c r="BM466" s="35">
        <f>SUMIFS(рўйхат!BT:BT,рўйхат!$CY:$CY,$B$488,рўйхат!$B:$B,$C466)</f>
        <v/>
      </c>
      <c r="BN466" s="36">
        <f>SUMIFS(рўйхат!BU:BU,рўйхат!$CY:$CY,$B$488,рўйхат!$B:$B,$C466)</f>
        <v/>
      </c>
      <c r="BO466" s="35">
        <f>SUMIFS(рўйхат!BX:BX,рўйхат!$CY:$CY,$B$488,рўйхат!$B:$B,$C466)</f>
        <v/>
      </c>
      <c r="BP466" s="36">
        <f>SUMIFS(рўйхат!BY:BY,рўйхат!$CY:$CY,$B$488,рўйхат!$B:$B,$C466)</f>
        <v/>
      </c>
      <c r="BQ466" s="35">
        <f>SUMIFS(рўйхат!BZ:BZ,рўйхат!$CY:$CY,$B$488,рўйхат!$B:$B,$C466)</f>
        <v/>
      </c>
      <c r="BR466" s="36">
        <f>SUMIFS(рўйхат!CA:CA,рўйхат!$CY:$CY,$B$488,рўйхат!$B:$B,$C466)</f>
        <v/>
      </c>
      <c r="BS466" s="35">
        <f>SUMIFS(рўйхат!CB:CB,рўйхат!$CY:$CY,$B$488,рўйхат!$B:$B,$C466)</f>
        <v/>
      </c>
      <c r="BT466" s="36">
        <f>SUMIFS(рўйхат!CC:CC,рўйхат!$CY:$CY,$B$488,рўйхат!$B:$B,$C466)</f>
        <v/>
      </c>
      <c r="BU466" s="35">
        <f>SUMIFS(рўйхат!CD:CD,рўйхат!$CY:$CY,$B$488,рўйхат!$B:$B,$C466)</f>
        <v/>
      </c>
      <c r="BV466" s="36">
        <f>SUMIFS(рўйхат!CE:CE,рўйхат!$CY:$CY,$B$488,рўйхат!$B:$B,$C466)</f>
        <v/>
      </c>
      <c r="BW466" s="35">
        <f>SUMIFS(рўйхат!CH:CH,рўйхат!$CY:$CY,$B$488,рўйхат!$B:$B,$C466)</f>
        <v/>
      </c>
      <c r="BX466" s="36">
        <f>SUMIFS(рўйхат!CI:CI,рўйхат!$CY:$CY,$B$488,рўйхат!$B:$B,$C466)</f>
        <v/>
      </c>
      <c r="BY466" s="35">
        <f>SUMIFS(рўйхат!CJ:CJ,рўйхат!$CY:$CY,$B$488,рўйхат!$B:$B,$C466)</f>
        <v/>
      </c>
      <c r="BZ466" s="36">
        <f>SUMIFS(рўйхат!CK:CK,рўйхат!$CY:$CY,$B$488,рўйхат!$B:$B,$C466)</f>
        <v/>
      </c>
      <c r="CA466" s="35">
        <f>SUMIFS(рўйхат!CL:CL,рўйхат!$CY:$CY,$B$488,рўйхат!$B:$B,$C466)</f>
        <v/>
      </c>
      <c r="CB466" s="36">
        <f>SUMIFS(рўйхат!CM:CM,рўйхат!$CY:$CY,$B$488,рўйхат!$B:$B,$C466)</f>
        <v/>
      </c>
      <c r="CC466" s="35">
        <f>SUMIFS(рўйхат!CN:CN,рўйхат!$CY:$CY,$B$488,рўйхат!$B:$B,$C466)</f>
        <v/>
      </c>
      <c r="CD466" s="36">
        <f>SUMIFS(рўйхат!CO:CO,рўйхат!$CY:$CY,$B$488,рўйхат!$B:$B,$C466)</f>
        <v/>
      </c>
      <c r="CE466" s="77">
        <f>IFERROR(BE466/(Q466+BE466),0)</f>
        <v/>
      </c>
      <c r="CF466" s="78">
        <f>IFERROR(BF466/(R466+BF466),0)</f>
        <v/>
      </c>
      <c r="CG466" s="8">
        <f>COUNTIFS(B:B,B466)</f>
        <v/>
      </c>
    </row>
    <row r="467" hidden="1" outlineLevel="1" ht="17.1" customFormat="1" customHeight="1" s="8">
      <c r="A467" s="15" t="n"/>
      <c r="B467" s="50" t="n">
        <v>11</v>
      </c>
      <c r="C467" s="66" t="inlineStr">
        <is>
          <t>Қишлоқ хўжалиги вазирлиги</t>
        </is>
      </c>
      <c r="D467" s="16" t="n"/>
      <c r="E467" s="35">
        <f>SUMIFS(рўйхат!F:F,рўйхат!$CY:$CY,$B$488,рўйхат!$B:$B,$C467)</f>
        <v/>
      </c>
      <c r="F467" s="36">
        <f>SUMIFS(рўйхат!G:G,рўйхат!$CY:$CY,$B$488,рўйхат!$B:$B,$C467)</f>
        <v/>
      </c>
      <c r="G467" s="35">
        <f>SUMIFS(рўйхат!H:H,рўйхат!$CY:$CY,$B$488,рўйхат!$B:$B,$C467)</f>
        <v/>
      </c>
      <c r="H467" s="36">
        <f>SUMIFS(рўйхат!I:I,рўйхат!$CY:$CY,$B$488,рўйхат!$B:$B,$C467)</f>
        <v/>
      </c>
      <c r="I467" s="35">
        <f>SUMIFS(рўйхат!J:J,рўйхат!$CY:$CY,$B$488,рўйхат!$B:$B,$C467)</f>
        <v/>
      </c>
      <c r="J467" s="36">
        <f>SUMIFS(рўйхат!K:K,рўйхат!$CY:$CY,$B$488,рўйхат!$B:$B,$C467)</f>
        <v/>
      </c>
      <c r="K467" s="35">
        <f>SUMIFS(рўйхат!L:L,рўйхат!$CY:$CY,$B$488,рўйхат!$B:$B,$C467)</f>
        <v/>
      </c>
      <c r="L467" s="36">
        <f>SUMIFS(рўйхат!M:M,рўйхат!$CY:$CY,$B$488,рўйхат!$B:$B,$C467)</f>
        <v/>
      </c>
      <c r="M467" s="35">
        <f>SUMIFS(рўйхат!N:N,рўйхат!$CY:$CY,$B$488,рўйхат!$B:$B,$C467)</f>
        <v/>
      </c>
      <c r="N467" s="36">
        <f>SUMIFS(рўйхат!O:O,рўйхат!$CY:$CY,$B$488,рўйхат!$B:$B,$C467)</f>
        <v/>
      </c>
      <c r="O467" s="34">
        <f>IFERROR(M467/E467,0)</f>
        <v/>
      </c>
      <c r="P467" s="34">
        <f>IFERROR(N467/F467,0)</f>
        <v/>
      </c>
      <c r="Q467" s="35">
        <f>SUMIFS(рўйхат!P:P,рўйхат!$CY:$CY,$B$488,рўйхат!$B:$B,$C467)</f>
        <v/>
      </c>
      <c r="R467" s="36">
        <f>SUMIFS(рўйхат!Q:Q,рўйхат!$CY:$CY,$B$488,рўйхат!$B:$B,$C467)</f>
        <v/>
      </c>
      <c r="S467" s="35">
        <f>SUMIFS(рўйхат!R:R,рўйхат!$CY:$CY,$B$488,рўйхат!$B:$B,$C467)</f>
        <v/>
      </c>
      <c r="T467" s="36">
        <f>SUMIFS(рўйхат!S:S,рўйхат!$CY:$CY,$B$488,рўйхат!$B:$B,$C467)</f>
        <v/>
      </c>
      <c r="U467" s="35">
        <f>SUMIFS(рўйхат!T:T,рўйхат!$CY:$CY,$B$488,рўйхат!$B:$B,$C467)</f>
        <v/>
      </c>
      <c r="V467" s="36">
        <f>SUMIFS(рўйхат!U:U,рўйхат!$CY:$CY,$B$488,рўйхат!$B:$B,$C467)</f>
        <v/>
      </c>
      <c r="W467" s="35">
        <f>SUMIFS(рўйхат!V:V,рўйхат!$CY:$CY,$B$488,рўйхат!$B:$B,$C467)</f>
        <v/>
      </c>
      <c r="X467" s="36">
        <f>SUMIFS(рўйхат!W:W,рўйхат!$CY:$CY,$B$488,рўйхат!$B:$B,$C467)</f>
        <v/>
      </c>
      <c r="Y467" s="35">
        <f>SUMIFS(рўйхат!X:X,рўйхат!$CY:$CY,$B$488,рўйхат!$B:$B,$C467)</f>
        <v/>
      </c>
      <c r="Z467" s="36">
        <f>SUMIFS(рўйхат!Y:Y,рўйхат!$CY:$CY,$B$488,рўйхат!$B:$B,$C467)</f>
        <v/>
      </c>
      <c r="AA467" s="35">
        <f>SUMIFS(рўйхат!Z:Z,рўйхат!$CY:$CY,$B$488,рўйхат!$B:$B,$C467)</f>
        <v/>
      </c>
      <c r="AB467" s="36">
        <f>SUMIFS(рўйхат!AA:AA,рўйхат!$CY:$CY,$B$488,рўйхат!$B:$B,$C467)</f>
        <v/>
      </c>
      <c r="AC467" s="35">
        <f>SUMIFS(рўйхат!AB:AB,рўйхат!$CY:$CY,$B$488,рўйхат!$B:$B,$C467)</f>
        <v/>
      </c>
      <c r="AD467" s="36">
        <f>SUMIFS(рўйхат!AC:AC,рўйхат!$CY:$CY,$B$488,рўйхат!$B:$B,$C467)</f>
        <v/>
      </c>
      <c r="AE467" s="35">
        <f>SUMIFS(рўйхат!AD:AD,рўйхат!$CY:$CY,$B$488,рўйхат!$B:$B,$C467)</f>
        <v/>
      </c>
      <c r="AF467" s="36">
        <f>SUMIFS(рўйхат!AE:AE,рўйхат!$CY:$CY,$B$488,рўйхат!$B:$B,$C467)</f>
        <v/>
      </c>
      <c r="AG467" s="35">
        <f>SUMIFS(рўйхат!AH:AH,рўйхат!$CY:$CY,$B$488,рўйхат!$B:$B,$C467)</f>
        <v/>
      </c>
      <c r="AH467" s="36">
        <f>SUMIFS(рўйхат!AI:AI,рўйхат!$CY:$CY,$B$488,рўйхат!$B:$B,$C467)</f>
        <v/>
      </c>
      <c r="AI467" s="35">
        <f>SUMIFS(рўйхат!AJ:AJ,рўйхат!$CY:$CY,$B$488,рўйхат!$B:$B,$C467)</f>
        <v/>
      </c>
      <c r="AJ467" s="36">
        <f>SUMIFS(рўйхат!AK:AK,рўйхат!$CY:$CY,$B$488,рўйхат!$B:$B,$C467)</f>
        <v/>
      </c>
      <c r="AK467" s="35">
        <f>SUMIFS(рўйхат!AL:AL,рўйхат!$CY:$CY,$B$488,рўйхат!$B:$B,$C467)</f>
        <v/>
      </c>
      <c r="AL467" s="36">
        <f>SUMIFS(рўйхат!AM:AM,рўйхат!$CY:$CY,$B$488,рўйхат!$B:$B,$C467)</f>
        <v/>
      </c>
      <c r="AM467" s="77">
        <f>IFERROR(Q467/E467,0)</f>
        <v/>
      </c>
      <c r="AN467" s="77">
        <f>IFERROR(R467/F467,0)</f>
        <v/>
      </c>
      <c r="AO467" s="35">
        <f>SUMIFS(рўйхат!AX:AX,рўйхат!$CY:$CY,$B$488,рўйхат!$B:$B,$C467)</f>
        <v/>
      </c>
      <c r="AP467" s="36">
        <f>SUMIFS(рўйхат!AY:AY,рўйхат!$CY:$CY,$B$488,рўйхат!$B:$B,$C467)</f>
        <v/>
      </c>
      <c r="AQ467" s="35">
        <f>SUMIFS(рўйхат!AZ:AZ,рўйхат!$CY:$CY,$B$488,рўйхат!$B:$B,$C467)</f>
        <v/>
      </c>
      <c r="AR467" s="36">
        <f>SUMIFS(рўйхат!BA:BA,рўйхат!$CY:$CY,$B$488,рўйхат!$B:$B,$C467)</f>
        <v/>
      </c>
      <c r="AS467" s="35">
        <f>SUMIFS(рўйхат!BB:BB,рўйхат!$CY:$CY,$B$488,рўйхат!$B:$B,$C467)</f>
        <v/>
      </c>
      <c r="AT467" s="36">
        <f>SUMIFS(рўйхат!BC:BC,рўйхат!$CY:$CY,$B$488,рўйхат!$B:$B,$C467)</f>
        <v/>
      </c>
      <c r="AU467" s="35">
        <f>SUMIFS(рўйхат!BD:BD,рўйхат!$CY:$CY,$B$488,рўйхат!$B:$B,$C467)</f>
        <v/>
      </c>
      <c r="AV467" s="36">
        <f>SUMIFS(рўйхат!BE:BE,рўйхат!$CY:$CY,$B$488,рўйхат!$B:$B,$C467)</f>
        <v/>
      </c>
      <c r="AW467" s="35">
        <f>SUMIFS(рўйхат!BF:BF,рўйхат!$CY:$CY,$B$488,рўйхат!$B:$B,$C467)</f>
        <v/>
      </c>
      <c r="AX467" s="36">
        <f>SUMIFS(рўйхат!BG:BG,рўйхат!$CY:$CY,$B$488,рўйхат!$B:$B,$C467)</f>
        <v/>
      </c>
      <c r="AY467" s="35">
        <f>SUMIFS(рўйхат!BH:BH,рўйхат!$CY:$CY,$B$488,рўйхат!$B:$B,$C467)</f>
        <v/>
      </c>
      <c r="AZ467" s="36">
        <f>SUMIFS(рўйхат!BI:BI,рўйхат!$CY:$CY,$B$488,рўйхат!$B:$B,$C467)</f>
        <v/>
      </c>
      <c r="BA467" s="35">
        <f>SUMIFS(рўйхат!BJ:BJ,рўйхат!$CY:$CY,$B$488,рўйхат!$B:$B,$C467)</f>
        <v/>
      </c>
      <c r="BB467" s="36">
        <f>SUMIFS(рўйхат!BK:BK,рўйхат!$CY:$CY,$B$488,рўйхат!$B:$B,$C467)</f>
        <v/>
      </c>
      <c r="BC467" s="77">
        <f>IFERROR(AO467/E467,0)</f>
        <v/>
      </c>
      <c r="BD467" s="77">
        <f>IFERROR(AP467/F467,0)</f>
        <v/>
      </c>
      <c r="BE467" s="35">
        <f>SUMIFS(рўйхат!BL:BL,рўйхат!$CY:$CY,$B$488,рўйхат!$B:$B,$C467)</f>
        <v/>
      </c>
      <c r="BF467" s="36">
        <f>SUMIFS(рўйхат!BM:BM,рўйхат!$CY:$CY,$B$488,рўйхат!$B:$B,$C467)</f>
        <v/>
      </c>
      <c r="BG467" s="35">
        <f>SUMIFS(рўйхат!BN:BN,рўйхат!$CY:$CY,$B$488,рўйхат!$B:$B,$C467)</f>
        <v/>
      </c>
      <c r="BH467" s="36">
        <f>SUMIFS(рўйхат!BO:BO,рўйхат!$CY:$CY,$B$488,рўйхат!$B:$B,$C467)</f>
        <v/>
      </c>
      <c r="BI467" s="35">
        <f>SUMIFS(рўйхат!BP:BP,рўйхат!$CY:$CY,$B$488,рўйхат!$B:$B,$C467)</f>
        <v/>
      </c>
      <c r="BJ467" s="36">
        <f>SUMIFS(рўйхат!BQ:BQ,рўйхат!$CY:$CY,$B$488,рўйхат!$B:$B,$C467)</f>
        <v/>
      </c>
      <c r="BK467" s="35">
        <f>SUMIFS(рўйхат!BR:BR,рўйхат!$CY:$CY,$B$488,рўйхат!$B:$B,$C467)</f>
        <v/>
      </c>
      <c r="BL467" s="36">
        <f>SUMIFS(рўйхат!BS:BS,рўйхат!$CY:$CY,$B$488,рўйхат!$B:$B,$C467)</f>
        <v/>
      </c>
      <c r="BM467" s="35">
        <f>SUMIFS(рўйхат!BT:BT,рўйхат!$CY:$CY,$B$488,рўйхат!$B:$B,$C467)</f>
        <v/>
      </c>
      <c r="BN467" s="36">
        <f>SUMIFS(рўйхат!BU:BU,рўйхат!$CY:$CY,$B$488,рўйхат!$B:$B,$C467)</f>
        <v/>
      </c>
      <c r="BO467" s="35">
        <f>SUMIFS(рўйхат!BX:BX,рўйхат!$CY:$CY,$B$488,рўйхат!$B:$B,$C467)</f>
        <v/>
      </c>
      <c r="BP467" s="36">
        <f>SUMIFS(рўйхат!BY:BY,рўйхат!$CY:$CY,$B$488,рўйхат!$B:$B,$C467)</f>
        <v/>
      </c>
      <c r="BQ467" s="35">
        <f>SUMIFS(рўйхат!BZ:BZ,рўйхат!$CY:$CY,$B$488,рўйхат!$B:$B,$C467)</f>
        <v/>
      </c>
      <c r="BR467" s="36">
        <f>SUMIFS(рўйхат!CA:CA,рўйхат!$CY:$CY,$B$488,рўйхат!$B:$B,$C467)</f>
        <v/>
      </c>
      <c r="BS467" s="35">
        <f>SUMIFS(рўйхат!CB:CB,рўйхат!$CY:$CY,$B$488,рўйхат!$B:$B,$C467)</f>
        <v/>
      </c>
      <c r="BT467" s="36">
        <f>SUMIFS(рўйхат!CC:CC,рўйхат!$CY:$CY,$B$488,рўйхат!$B:$B,$C467)</f>
        <v/>
      </c>
      <c r="BU467" s="35">
        <f>SUMIFS(рўйхат!CD:CD,рўйхат!$CY:$CY,$B$488,рўйхат!$B:$B,$C467)</f>
        <v/>
      </c>
      <c r="BV467" s="36">
        <f>SUMIFS(рўйхат!CE:CE,рўйхат!$CY:$CY,$B$488,рўйхат!$B:$B,$C467)</f>
        <v/>
      </c>
      <c r="BW467" s="35">
        <f>SUMIFS(рўйхат!CH:CH,рўйхат!$CY:$CY,$B$488,рўйхат!$B:$B,$C467)</f>
        <v/>
      </c>
      <c r="BX467" s="36">
        <f>SUMIFS(рўйхат!CI:CI,рўйхат!$CY:$CY,$B$488,рўйхат!$B:$B,$C467)</f>
        <v/>
      </c>
      <c r="BY467" s="35">
        <f>SUMIFS(рўйхат!CJ:CJ,рўйхат!$CY:$CY,$B$488,рўйхат!$B:$B,$C467)</f>
        <v/>
      </c>
      <c r="BZ467" s="36">
        <f>SUMIFS(рўйхат!CK:CK,рўйхат!$CY:$CY,$B$488,рўйхат!$B:$B,$C467)</f>
        <v/>
      </c>
      <c r="CA467" s="35">
        <f>SUMIFS(рўйхат!CL:CL,рўйхат!$CY:$CY,$B$488,рўйхат!$B:$B,$C467)</f>
        <v/>
      </c>
      <c r="CB467" s="36">
        <f>SUMIFS(рўйхат!CM:CM,рўйхат!$CY:$CY,$B$488,рўйхат!$B:$B,$C467)</f>
        <v/>
      </c>
      <c r="CC467" s="35">
        <f>SUMIFS(рўйхат!CN:CN,рўйхат!$CY:$CY,$B$488,рўйхат!$B:$B,$C467)</f>
        <v/>
      </c>
      <c r="CD467" s="36">
        <f>SUMIFS(рўйхат!CO:CO,рўйхат!$CY:$CY,$B$488,рўйхат!$B:$B,$C467)</f>
        <v/>
      </c>
      <c r="CE467" s="77">
        <f>IFERROR(BE467/(Q467+BE467),0)</f>
        <v/>
      </c>
      <c r="CF467" s="78">
        <f>IFERROR(BF467/(R467+BF467),0)</f>
        <v/>
      </c>
      <c r="CG467" s="8">
        <f>COUNTIFS(B:B,B467)</f>
        <v/>
      </c>
    </row>
    <row r="468" hidden="1" outlineLevel="1" ht="17.1" customFormat="1" customHeight="1" s="8">
      <c r="A468" s="15" t="n"/>
      <c r="B468" s="50" t="n">
        <v>12</v>
      </c>
      <c r="C468" s="66" t="inlineStr">
        <is>
          <t>Қурилиш ва уй-жой коммунал хўжалиги вазирлиги</t>
        </is>
      </c>
      <c r="D468" s="16" t="n"/>
      <c r="E468" s="35">
        <f>SUMIFS(рўйхат!F:F,рўйхат!$CY:$CY,$B$488,рўйхат!$B:$B,$C468)</f>
        <v/>
      </c>
      <c r="F468" s="36">
        <f>SUMIFS(рўйхат!G:G,рўйхат!$CY:$CY,$B$488,рўйхат!$B:$B,$C468)</f>
        <v/>
      </c>
      <c r="G468" s="35">
        <f>SUMIFS(рўйхат!H:H,рўйхат!$CY:$CY,$B$488,рўйхат!$B:$B,$C468)</f>
        <v/>
      </c>
      <c r="H468" s="36">
        <f>SUMIFS(рўйхат!I:I,рўйхат!$CY:$CY,$B$488,рўйхат!$B:$B,$C468)</f>
        <v/>
      </c>
      <c r="I468" s="35">
        <f>SUMIFS(рўйхат!J:J,рўйхат!$CY:$CY,$B$488,рўйхат!$B:$B,$C468)</f>
        <v/>
      </c>
      <c r="J468" s="36">
        <f>SUMIFS(рўйхат!K:K,рўйхат!$CY:$CY,$B$488,рўйхат!$B:$B,$C468)</f>
        <v/>
      </c>
      <c r="K468" s="35">
        <f>SUMIFS(рўйхат!L:L,рўйхат!$CY:$CY,$B$488,рўйхат!$B:$B,$C468)</f>
        <v/>
      </c>
      <c r="L468" s="36">
        <f>SUMIFS(рўйхат!M:M,рўйхат!$CY:$CY,$B$488,рўйхат!$B:$B,$C468)</f>
        <v/>
      </c>
      <c r="M468" s="35">
        <f>SUMIFS(рўйхат!N:N,рўйхат!$CY:$CY,$B$488,рўйхат!$B:$B,$C468)</f>
        <v/>
      </c>
      <c r="N468" s="36">
        <f>SUMIFS(рўйхат!O:O,рўйхат!$CY:$CY,$B$488,рўйхат!$B:$B,$C468)</f>
        <v/>
      </c>
      <c r="O468" s="34">
        <f>IFERROR(M468/E468,0)</f>
        <v/>
      </c>
      <c r="P468" s="34">
        <f>IFERROR(N468/F468,0)</f>
        <v/>
      </c>
      <c r="Q468" s="35">
        <f>SUMIFS(рўйхат!P:P,рўйхат!$CY:$CY,$B$488,рўйхат!$B:$B,$C468)</f>
        <v/>
      </c>
      <c r="R468" s="36">
        <f>SUMIFS(рўйхат!Q:Q,рўйхат!$CY:$CY,$B$488,рўйхат!$B:$B,$C468)</f>
        <v/>
      </c>
      <c r="S468" s="35">
        <f>SUMIFS(рўйхат!R:R,рўйхат!$CY:$CY,$B$488,рўйхат!$B:$B,$C468)</f>
        <v/>
      </c>
      <c r="T468" s="36">
        <f>SUMIFS(рўйхат!S:S,рўйхат!$CY:$CY,$B$488,рўйхат!$B:$B,$C468)</f>
        <v/>
      </c>
      <c r="U468" s="35">
        <f>SUMIFS(рўйхат!T:T,рўйхат!$CY:$CY,$B$488,рўйхат!$B:$B,$C468)</f>
        <v/>
      </c>
      <c r="V468" s="36">
        <f>SUMIFS(рўйхат!U:U,рўйхат!$CY:$CY,$B$488,рўйхат!$B:$B,$C468)</f>
        <v/>
      </c>
      <c r="W468" s="35">
        <f>SUMIFS(рўйхат!V:V,рўйхат!$CY:$CY,$B$488,рўйхат!$B:$B,$C468)</f>
        <v/>
      </c>
      <c r="X468" s="36">
        <f>SUMIFS(рўйхат!W:W,рўйхат!$CY:$CY,$B$488,рўйхат!$B:$B,$C468)</f>
        <v/>
      </c>
      <c r="Y468" s="35">
        <f>SUMIFS(рўйхат!X:X,рўйхат!$CY:$CY,$B$488,рўйхат!$B:$B,$C468)</f>
        <v/>
      </c>
      <c r="Z468" s="36">
        <f>SUMIFS(рўйхат!Y:Y,рўйхат!$CY:$CY,$B$488,рўйхат!$B:$B,$C468)</f>
        <v/>
      </c>
      <c r="AA468" s="35">
        <f>SUMIFS(рўйхат!Z:Z,рўйхат!$CY:$CY,$B$488,рўйхат!$B:$B,$C468)</f>
        <v/>
      </c>
      <c r="AB468" s="36">
        <f>SUMIFS(рўйхат!AA:AA,рўйхат!$CY:$CY,$B$488,рўйхат!$B:$B,$C468)</f>
        <v/>
      </c>
      <c r="AC468" s="35">
        <f>SUMIFS(рўйхат!AB:AB,рўйхат!$CY:$CY,$B$488,рўйхат!$B:$B,$C468)</f>
        <v/>
      </c>
      <c r="AD468" s="36">
        <f>SUMIFS(рўйхат!AC:AC,рўйхат!$CY:$CY,$B$488,рўйхат!$B:$B,$C468)</f>
        <v/>
      </c>
      <c r="AE468" s="35">
        <f>SUMIFS(рўйхат!AD:AD,рўйхат!$CY:$CY,$B$488,рўйхат!$B:$B,$C468)</f>
        <v/>
      </c>
      <c r="AF468" s="36">
        <f>SUMIFS(рўйхат!AE:AE,рўйхат!$CY:$CY,$B$488,рўйхат!$B:$B,$C468)</f>
        <v/>
      </c>
      <c r="AG468" s="35">
        <f>SUMIFS(рўйхат!AH:AH,рўйхат!$CY:$CY,$B$488,рўйхат!$B:$B,$C468)</f>
        <v/>
      </c>
      <c r="AH468" s="36">
        <f>SUMIFS(рўйхат!AI:AI,рўйхат!$CY:$CY,$B$488,рўйхат!$B:$B,$C468)</f>
        <v/>
      </c>
      <c r="AI468" s="35">
        <f>SUMIFS(рўйхат!AJ:AJ,рўйхат!$CY:$CY,$B$488,рўйхат!$B:$B,$C468)</f>
        <v/>
      </c>
      <c r="AJ468" s="36">
        <f>SUMIFS(рўйхат!AK:AK,рўйхат!$CY:$CY,$B$488,рўйхат!$B:$B,$C468)</f>
        <v/>
      </c>
      <c r="AK468" s="35">
        <f>SUMIFS(рўйхат!AL:AL,рўйхат!$CY:$CY,$B$488,рўйхат!$B:$B,$C468)</f>
        <v/>
      </c>
      <c r="AL468" s="36">
        <f>SUMIFS(рўйхат!AM:AM,рўйхат!$CY:$CY,$B$488,рўйхат!$B:$B,$C468)</f>
        <v/>
      </c>
      <c r="AM468" s="77">
        <f>IFERROR(Q468/E468,0)</f>
        <v/>
      </c>
      <c r="AN468" s="77">
        <f>IFERROR(R468/F468,0)</f>
        <v/>
      </c>
      <c r="AO468" s="35">
        <f>SUMIFS(рўйхат!AX:AX,рўйхат!$CY:$CY,$B$488,рўйхат!$B:$B,$C468)</f>
        <v/>
      </c>
      <c r="AP468" s="36">
        <f>SUMIFS(рўйхат!AY:AY,рўйхат!$CY:$CY,$B$488,рўйхат!$B:$B,$C468)</f>
        <v/>
      </c>
      <c r="AQ468" s="35">
        <f>SUMIFS(рўйхат!AZ:AZ,рўйхат!$CY:$CY,$B$488,рўйхат!$B:$B,$C468)</f>
        <v/>
      </c>
      <c r="AR468" s="36">
        <f>SUMIFS(рўйхат!BA:BA,рўйхат!$CY:$CY,$B$488,рўйхат!$B:$B,$C468)</f>
        <v/>
      </c>
      <c r="AS468" s="35">
        <f>SUMIFS(рўйхат!BB:BB,рўйхат!$CY:$CY,$B$488,рўйхат!$B:$B,$C468)</f>
        <v/>
      </c>
      <c r="AT468" s="36">
        <f>SUMIFS(рўйхат!BC:BC,рўйхат!$CY:$CY,$B$488,рўйхат!$B:$B,$C468)</f>
        <v/>
      </c>
      <c r="AU468" s="35">
        <f>SUMIFS(рўйхат!BD:BD,рўйхат!$CY:$CY,$B$488,рўйхат!$B:$B,$C468)</f>
        <v/>
      </c>
      <c r="AV468" s="36">
        <f>SUMIFS(рўйхат!BE:BE,рўйхат!$CY:$CY,$B$488,рўйхат!$B:$B,$C468)</f>
        <v/>
      </c>
      <c r="AW468" s="35">
        <f>SUMIFS(рўйхат!BF:BF,рўйхат!$CY:$CY,$B$488,рўйхат!$B:$B,$C468)</f>
        <v/>
      </c>
      <c r="AX468" s="36">
        <f>SUMIFS(рўйхат!BG:BG,рўйхат!$CY:$CY,$B$488,рўйхат!$B:$B,$C468)</f>
        <v/>
      </c>
      <c r="AY468" s="35">
        <f>SUMIFS(рўйхат!BH:BH,рўйхат!$CY:$CY,$B$488,рўйхат!$B:$B,$C468)</f>
        <v/>
      </c>
      <c r="AZ468" s="36">
        <f>SUMIFS(рўйхат!BI:BI,рўйхат!$CY:$CY,$B$488,рўйхат!$B:$B,$C468)</f>
        <v/>
      </c>
      <c r="BA468" s="35">
        <f>SUMIFS(рўйхат!BJ:BJ,рўйхат!$CY:$CY,$B$488,рўйхат!$B:$B,$C468)</f>
        <v/>
      </c>
      <c r="BB468" s="36">
        <f>SUMIFS(рўйхат!BK:BK,рўйхат!$CY:$CY,$B$488,рўйхат!$B:$B,$C468)</f>
        <v/>
      </c>
      <c r="BC468" s="77">
        <f>IFERROR(AO468/E468,0)</f>
        <v/>
      </c>
      <c r="BD468" s="77">
        <f>IFERROR(AP468/F468,0)</f>
        <v/>
      </c>
      <c r="BE468" s="35">
        <f>SUMIFS(рўйхат!BL:BL,рўйхат!$CY:$CY,$B$488,рўйхат!$B:$B,$C468)</f>
        <v/>
      </c>
      <c r="BF468" s="36">
        <f>SUMIFS(рўйхат!BM:BM,рўйхат!$CY:$CY,$B$488,рўйхат!$B:$B,$C468)</f>
        <v/>
      </c>
      <c r="BG468" s="35">
        <f>SUMIFS(рўйхат!BN:BN,рўйхат!$CY:$CY,$B$488,рўйхат!$B:$B,$C468)</f>
        <v/>
      </c>
      <c r="BH468" s="36">
        <f>SUMIFS(рўйхат!BO:BO,рўйхат!$CY:$CY,$B$488,рўйхат!$B:$B,$C468)</f>
        <v/>
      </c>
      <c r="BI468" s="35">
        <f>SUMIFS(рўйхат!BP:BP,рўйхат!$CY:$CY,$B$488,рўйхат!$B:$B,$C468)</f>
        <v/>
      </c>
      <c r="BJ468" s="36">
        <f>SUMIFS(рўйхат!BQ:BQ,рўйхат!$CY:$CY,$B$488,рўйхат!$B:$B,$C468)</f>
        <v/>
      </c>
      <c r="BK468" s="35">
        <f>SUMIFS(рўйхат!BR:BR,рўйхат!$CY:$CY,$B$488,рўйхат!$B:$B,$C468)</f>
        <v/>
      </c>
      <c r="BL468" s="36">
        <f>SUMIFS(рўйхат!BS:BS,рўйхат!$CY:$CY,$B$488,рўйхат!$B:$B,$C468)</f>
        <v/>
      </c>
      <c r="BM468" s="35">
        <f>SUMIFS(рўйхат!BT:BT,рўйхат!$CY:$CY,$B$488,рўйхат!$B:$B,$C468)</f>
        <v/>
      </c>
      <c r="BN468" s="36">
        <f>SUMIFS(рўйхат!BU:BU,рўйхат!$CY:$CY,$B$488,рўйхат!$B:$B,$C468)</f>
        <v/>
      </c>
      <c r="BO468" s="35">
        <f>SUMIFS(рўйхат!BX:BX,рўйхат!$CY:$CY,$B$488,рўйхат!$B:$B,$C468)</f>
        <v/>
      </c>
      <c r="BP468" s="36">
        <f>SUMIFS(рўйхат!BY:BY,рўйхат!$CY:$CY,$B$488,рўйхат!$B:$B,$C468)</f>
        <v/>
      </c>
      <c r="BQ468" s="35">
        <f>SUMIFS(рўйхат!BZ:BZ,рўйхат!$CY:$CY,$B$488,рўйхат!$B:$B,$C468)</f>
        <v/>
      </c>
      <c r="BR468" s="36">
        <f>SUMIFS(рўйхат!CA:CA,рўйхат!$CY:$CY,$B$488,рўйхат!$B:$B,$C468)</f>
        <v/>
      </c>
      <c r="BS468" s="35">
        <f>SUMIFS(рўйхат!CB:CB,рўйхат!$CY:$CY,$B$488,рўйхат!$B:$B,$C468)</f>
        <v/>
      </c>
      <c r="BT468" s="36">
        <f>SUMIFS(рўйхат!CC:CC,рўйхат!$CY:$CY,$B$488,рўйхат!$B:$B,$C468)</f>
        <v/>
      </c>
      <c r="BU468" s="35">
        <f>SUMIFS(рўйхат!CD:CD,рўйхат!$CY:$CY,$B$488,рўйхат!$B:$B,$C468)</f>
        <v/>
      </c>
      <c r="BV468" s="36">
        <f>SUMIFS(рўйхат!CE:CE,рўйхат!$CY:$CY,$B$488,рўйхат!$B:$B,$C468)</f>
        <v/>
      </c>
      <c r="BW468" s="35">
        <f>SUMIFS(рўйхат!CH:CH,рўйхат!$CY:$CY,$B$488,рўйхат!$B:$B,$C468)</f>
        <v/>
      </c>
      <c r="BX468" s="36">
        <f>SUMIFS(рўйхат!CI:CI,рўйхат!$CY:$CY,$B$488,рўйхат!$B:$B,$C468)</f>
        <v/>
      </c>
      <c r="BY468" s="35">
        <f>SUMIFS(рўйхат!CJ:CJ,рўйхат!$CY:$CY,$B$488,рўйхат!$B:$B,$C468)</f>
        <v/>
      </c>
      <c r="BZ468" s="36">
        <f>SUMIFS(рўйхат!CK:CK,рўйхат!$CY:$CY,$B$488,рўйхат!$B:$B,$C468)</f>
        <v/>
      </c>
      <c r="CA468" s="35">
        <f>SUMIFS(рўйхат!CL:CL,рўйхат!$CY:$CY,$B$488,рўйхат!$B:$B,$C468)</f>
        <v/>
      </c>
      <c r="CB468" s="36">
        <f>SUMIFS(рўйхат!CM:CM,рўйхат!$CY:$CY,$B$488,рўйхат!$B:$B,$C468)</f>
        <v/>
      </c>
      <c r="CC468" s="35">
        <f>SUMIFS(рўйхат!CN:CN,рўйхат!$CY:$CY,$B$488,рўйхат!$B:$B,$C468)</f>
        <v/>
      </c>
      <c r="CD468" s="36">
        <f>SUMIFS(рўйхат!CO:CO,рўйхат!$CY:$CY,$B$488,рўйхат!$B:$B,$C468)</f>
        <v/>
      </c>
      <c r="CE468" s="77">
        <f>IFERROR(BE468/(Q468+BE468),0)</f>
        <v/>
      </c>
      <c r="CF468" s="78">
        <f>IFERROR(BF468/(R468+BF468),0)</f>
        <v/>
      </c>
      <c r="CG468" s="8">
        <f>COUNTIFS(B:B,B468)</f>
        <v/>
      </c>
    </row>
    <row r="469" hidden="1" outlineLevel="1" ht="17.1" customFormat="1" customHeight="1" s="8">
      <c r="A469" s="15" t="n"/>
      <c r="B469" s="50" t="n">
        <v>13</v>
      </c>
      <c r="C469" s="66" t="inlineStr">
        <is>
          <t>Маданий мерос агентлиги</t>
        </is>
      </c>
      <c r="D469" s="16" t="n"/>
      <c r="E469" s="35">
        <f>SUMIFS(рўйхат!F:F,рўйхат!$CY:$CY,$B$488,рўйхат!$B:$B,$C469)</f>
        <v/>
      </c>
      <c r="F469" s="36">
        <f>SUMIFS(рўйхат!G:G,рўйхат!$CY:$CY,$B$488,рўйхат!$B:$B,$C469)</f>
        <v/>
      </c>
      <c r="G469" s="35">
        <f>SUMIFS(рўйхат!H:H,рўйхат!$CY:$CY,$B$488,рўйхат!$B:$B,$C469)</f>
        <v/>
      </c>
      <c r="H469" s="36">
        <f>SUMIFS(рўйхат!I:I,рўйхат!$CY:$CY,$B$488,рўйхат!$B:$B,$C469)</f>
        <v/>
      </c>
      <c r="I469" s="35">
        <f>SUMIFS(рўйхат!J:J,рўйхат!$CY:$CY,$B$488,рўйхат!$B:$B,$C469)</f>
        <v/>
      </c>
      <c r="J469" s="36">
        <f>SUMIFS(рўйхат!K:K,рўйхат!$CY:$CY,$B$488,рўйхат!$B:$B,$C469)</f>
        <v/>
      </c>
      <c r="K469" s="35">
        <f>SUMIFS(рўйхат!L:L,рўйхат!$CY:$CY,$B$488,рўйхат!$B:$B,$C469)</f>
        <v/>
      </c>
      <c r="L469" s="36">
        <f>SUMIFS(рўйхат!M:M,рўйхат!$CY:$CY,$B$488,рўйхат!$B:$B,$C469)</f>
        <v/>
      </c>
      <c r="M469" s="35">
        <f>SUMIFS(рўйхат!N:N,рўйхат!$CY:$CY,$B$488,рўйхат!$B:$B,$C469)</f>
        <v/>
      </c>
      <c r="N469" s="36">
        <f>SUMIFS(рўйхат!O:O,рўйхат!$CY:$CY,$B$488,рўйхат!$B:$B,$C469)</f>
        <v/>
      </c>
      <c r="O469" s="34">
        <f>IFERROR(M469/E469,0)</f>
        <v/>
      </c>
      <c r="P469" s="34">
        <f>IFERROR(N469/F469,0)</f>
        <v/>
      </c>
      <c r="Q469" s="35">
        <f>SUMIFS(рўйхат!P:P,рўйхат!$CY:$CY,$B$488,рўйхат!$B:$B,$C469)</f>
        <v/>
      </c>
      <c r="R469" s="36">
        <f>SUMIFS(рўйхат!Q:Q,рўйхат!$CY:$CY,$B$488,рўйхат!$B:$B,$C469)</f>
        <v/>
      </c>
      <c r="S469" s="35">
        <f>SUMIFS(рўйхат!R:R,рўйхат!$CY:$CY,$B$488,рўйхат!$B:$B,$C469)</f>
        <v/>
      </c>
      <c r="T469" s="36">
        <f>SUMIFS(рўйхат!S:S,рўйхат!$CY:$CY,$B$488,рўйхат!$B:$B,$C469)</f>
        <v/>
      </c>
      <c r="U469" s="35">
        <f>SUMIFS(рўйхат!T:T,рўйхат!$CY:$CY,$B$488,рўйхат!$B:$B,$C469)</f>
        <v/>
      </c>
      <c r="V469" s="36">
        <f>SUMIFS(рўйхат!U:U,рўйхат!$CY:$CY,$B$488,рўйхат!$B:$B,$C469)</f>
        <v/>
      </c>
      <c r="W469" s="35">
        <f>SUMIFS(рўйхат!V:V,рўйхат!$CY:$CY,$B$488,рўйхат!$B:$B,$C469)</f>
        <v/>
      </c>
      <c r="X469" s="36">
        <f>SUMIFS(рўйхат!W:W,рўйхат!$CY:$CY,$B$488,рўйхат!$B:$B,$C469)</f>
        <v/>
      </c>
      <c r="Y469" s="35">
        <f>SUMIFS(рўйхат!X:X,рўйхат!$CY:$CY,$B$488,рўйхат!$B:$B,$C469)</f>
        <v/>
      </c>
      <c r="Z469" s="36">
        <f>SUMIFS(рўйхат!Y:Y,рўйхат!$CY:$CY,$B$488,рўйхат!$B:$B,$C469)</f>
        <v/>
      </c>
      <c r="AA469" s="35">
        <f>SUMIFS(рўйхат!Z:Z,рўйхат!$CY:$CY,$B$488,рўйхат!$B:$B,$C469)</f>
        <v/>
      </c>
      <c r="AB469" s="36">
        <f>SUMIFS(рўйхат!AA:AA,рўйхат!$CY:$CY,$B$488,рўйхат!$B:$B,$C469)</f>
        <v/>
      </c>
      <c r="AC469" s="35">
        <f>SUMIFS(рўйхат!AB:AB,рўйхат!$CY:$CY,$B$488,рўйхат!$B:$B,$C469)</f>
        <v/>
      </c>
      <c r="AD469" s="36">
        <f>SUMIFS(рўйхат!AC:AC,рўйхат!$CY:$CY,$B$488,рўйхат!$B:$B,$C469)</f>
        <v/>
      </c>
      <c r="AE469" s="35">
        <f>SUMIFS(рўйхат!AD:AD,рўйхат!$CY:$CY,$B$488,рўйхат!$B:$B,$C469)</f>
        <v/>
      </c>
      <c r="AF469" s="36">
        <f>SUMIFS(рўйхат!AE:AE,рўйхат!$CY:$CY,$B$488,рўйхат!$B:$B,$C469)</f>
        <v/>
      </c>
      <c r="AG469" s="35">
        <f>SUMIFS(рўйхат!AH:AH,рўйхат!$CY:$CY,$B$488,рўйхат!$B:$B,$C469)</f>
        <v/>
      </c>
      <c r="AH469" s="36">
        <f>SUMIFS(рўйхат!AI:AI,рўйхат!$CY:$CY,$B$488,рўйхат!$B:$B,$C469)</f>
        <v/>
      </c>
      <c r="AI469" s="35">
        <f>SUMIFS(рўйхат!AJ:AJ,рўйхат!$CY:$CY,$B$488,рўйхат!$B:$B,$C469)</f>
        <v/>
      </c>
      <c r="AJ469" s="36">
        <f>SUMIFS(рўйхат!AK:AK,рўйхат!$CY:$CY,$B$488,рўйхат!$B:$B,$C469)</f>
        <v/>
      </c>
      <c r="AK469" s="35">
        <f>SUMIFS(рўйхат!AL:AL,рўйхат!$CY:$CY,$B$488,рўйхат!$B:$B,$C469)</f>
        <v/>
      </c>
      <c r="AL469" s="36">
        <f>SUMIFS(рўйхат!AM:AM,рўйхат!$CY:$CY,$B$488,рўйхат!$B:$B,$C469)</f>
        <v/>
      </c>
      <c r="AM469" s="77">
        <f>IFERROR(Q469/E469,0)</f>
        <v/>
      </c>
      <c r="AN469" s="77">
        <f>IFERROR(R469/F469,0)</f>
        <v/>
      </c>
      <c r="AO469" s="35">
        <f>SUMIFS(рўйхат!AX:AX,рўйхат!$CY:$CY,$B$488,рўйхат!$B:$B,$C469)</f>
        <v/>
      </c>
      <c r="AP469" s="36">
        <f>SUMIFS(рўйхат!AY:AY,рўйхат!$CY:$CY,$B$488,рўйхат!$B:$B,$C469)</f>
        <v/>
      </c>
      <c r="AQ469" s="35">
        <f>SUMIFS(рўйхат!AZ:AZ,рўйхат!$CY:$CY,$B$488,рўйхат!$B:$B,$C469)</f>
        <v/>
      </c>
      <c r="AR469" s="36">
        <f>SUMIFS(рўйхат!BA:BA,рўйхат!$CY:$CY,$B$488,рўйхат!$B:$B,$C469)</f>
        <v/>
      </c>
      <c r="AS469" s="35">
        <f>SUMIFS(рўйхат!BB:BB,рўйхат!$CY:$CY,$B$488,рўйхат!$B:$B,$C469)</f>
        <v/>
      </c>
      <c r="AT469" s="36">
        <f>SUMIFS(рўйхат!BC:BC,рўйхат!$CY:$CY,$B$488,рўйхат!$B:$B,$C469)</f>
        <v/>
      </c>
      <c r="AU469" s="35">
        <f>SUMIFS(рўйхат!BD:BD,рўйхат!$CY:$CY,$B$488,рўйхат!$B:$B,$C469)</f>
        <v/>
      </c>
      <c r="AV469" s="36">
        <f>SUMIFS(рўйхат!BE:BE,рўйхат!$CY:$CY,$B$488,рўйхат!$B:$B,$C469)</f>
        <v/>
      </c>
      <c r="AW469" s="35">
        <f>SUMIFS(рўйхат!BF:BF,рўйхат!$CY:$CY,$B$488,рўйхат!$B:$B,$C469)</f>
        <v/>
      </c>
      <c r="AX469" s="36">
        <f>SUMIFS(рўйхат!BG:BG,рўйхат!$CY:$CY,$B$488,рўйхат!$B:$B,$C469)</f>
        <v/>
      </c>
      <c r="AY469" s="35">
        <f>SUMIFS(рўйхат!BH:BH,рўйхат!$CY:$CY,$B$488,рўйхат!$B:$B,$C469)</f>
        <v/>
      </c>
      <c r="AZ469" s="36">
        <f>SUMIFS(рўйхат!BI:BI,рўйхат!$CY:$CY,$B$488,рўйхат!$B:$B,$C469)</f>
        <v/>
      </c>
      <c r="BA469" s="35">
        <f>SUMIFS(рўйхат!BJ:BJ,рўйхат!$CY:$CY,$B$488,рўйхат!$B:$B,$C469)</f>
        <v/>
      </c>
      <c r="BB469" s="36">
        <f>SUMIFS(рўйхат!BK:BK,рўйхат!$CY:$CY,$B$488,рўйхат!$B:$B,$C469)</f>
        <v/>
      </c>
      <c r="BC469" s="77">
        <f>IFERROR(AO469/E469,0)</f>
        <v/>
      </c>
      <c r="BD469" s="77">
        <f>IFERROR(AP469/F469,0)</f>
        <v/>
      </c>
      <c r="BE469" s="35">
        <f>SUMIFS(рўйхат!BL:BL,рўйхат!$CY:$CY,$B$488,рўйхат!$B:$B,$C469)</f>
        <v/>
      </c>
      <c r="BF469" s="36">
        <f>SUMIFS(рўйхат!BM:BM,рўйхат!$CY:$CY,$B$488,рўйхат!$B:$B,$C469)</f>
        <v/>
      </c>
      <c r="BG469" s="35">
        <f>SUMIFS(рўйхат!BN:BN,рўйхат!$CY:$CY,$B$488,рўйхат!$B:$B,$C469)</f>
        <v/>
      </c>
      <c r="BH469" s="36">
        <f>SUMIFS(рўйхат!BO:BO,рўйхат!$CY:$CY,$B$488,рўйхат!$B:$B,$C469)</f>
        <v/>
      </c>
      <c r="BI469" s="35">
        <f>SUMIFS(рўйхат!BP:BP,рўйхат!$CY:$CY,$B$488,рўйхат!$B:$B,$C469)</f>
        <v/>
      </c>
      <c r="BJ469" s="36">
        <f>SUMIFS(рўйхат!BQ:BQ,рўйхат!$CY:$CY,$B$488,рўйхат!$B:$B,$C469)</f>
        <v/>
      </c>
      <c r="BK469" s="35">
        <f>SUMIFS(рўйхат!BR:BR,рўйхат!$CY:$CY,$B$488,рўйхат!$B:$B,$C469)</f>
        <v/>
      </c>
      <c r="BL469" s="36">
        <f>SUMIFS(рўйхат!BS:BS,рўйхат!$CY:$CY,$B$488,рўйхат!$B:$B,$C469)</f>
        <v/>
      </c>
      <c r="BM469" s="35">
        <f>SUMIFS(рўйхат!BT:BT,рўйхат!$CY:$CY,$B$488,рўйхат!$B:$B,$C469)</f>
        <v/>
      </c>
      <c r="BN469" s="36">
        <f>SUMIFS(рўйхат!BU:BU,рўйхат!$CY:$CY,$B$488,рўйхат!$B:$B,$C469)</f>
        <v/>
      </c>
      <c r="BO469" s="35">
        <f>SUMIFS(рўйхат!BX:BX,рўйхат!$CY:$CY,$B$488,рўйхат!$B:$B,$C469)</f>
        <v/>
      </c>
      <c r="BP469" s="36">
        <f>SUMIFS(рўйхат!BY:BY,рўйхат!$CY:$CY,$B$488,рўйхат!$B:$B,$C469)</f>
        <v/>
      </c>
      <c r="BQ469" s="35">
        <f>SUMIFS(рўйхат!BZ:BZ,рўйхат!$CY:$CY,$B$488,рўйхат!$B:$B,$C469)</f>
        <v/>
      </c>
      <c r="BR469" s="36">
        <f>SUMIFS(рўйхат!CA:CA,рўйхат!$CY:$CY,$B$488,рўйхат!$B:$B,$C469)</f>
        <v/>
      </c>
      <c r="BS469" s="35">
        <f>SUMIFS(рўйхат!CB:CB,рўйхат!$CY:$CY,$B$488,рўйхат!$B:$B,$C469)</f>
        <v/>
      </c>
      <c r="BT469" s="36">
        <f>SUMIFS(рўйхат!CC:CC,рўйхат!$CY:$CY,$B$488,рўйхат!$B:$B,$C469)</f>
        <v/>
      </c>
      <c r="BU469" s="35">
        <f>SUMIFS(рўйхат!CD:CD,рўйхат!$CY:$CY,$B$488,рўйхат!$B:$B,$C469)</f>
        <v/>
      </c>
      <c r="BV469" s="36">
        <f>SUMIFS(рўйхат!CE:CE,рўйхат!$CY:$CY,$B$488,рўйхат!$B:$B,$C469)</f>
        <v/>
      </c>
      <c r="BW469" s="35">
        <f>SUMIFS(рўйхат!CH:CH,рўйхат!$CY:$CY,$B$488,рўйхат!$B:$B,$C469)</f>
        <v/>
      </c>
      <c r="BX469" s="36">
        <f>SUMIFS(рўйхат!CI:CI,рўйхат!$CY:$CY,$B$488,рўйхат!$B:$B,$C469)</f>
        <v/>
      </c>
      <c r="BY469" s="35">
        <f>SUMIFS(рўйхат!CJ:CJ,рўйхат!$CY:$CY,$B$488,рўйхат!$B:$B,$C469)</f>
        <v/>
      </c>
      <c r="BZ469" s="36">
        <f>SUMIFS(рўйхат!CK:CK,рўйхат!$CY:$CY,$B$488,рўйхат!$B:$B,$C469)</f>
        <v/>
      </c>
      <c r="CA469" s="35">
        <f>SUMIFS(рўйхат!CL:CL,рўйхат!$CY:$CY,$B$488,рўйхат!$B:$B,$C469)</f>
        <v/>
      </c>
      <c r="CB469" s="36">
        <f>SUMIFS(рўйхат!CM:CM,рўйхат!$CY:$CY,$B$488,рўйхат!$B:$B,$C469)</f>
        <v/>
      </c>
      <c r="CC469" s="35">
        <f>SUMIFS(рўйхат!CN:CN,рўйхат!$CY:$CY,$B$488,рўйхат!$B:$B,$C469)</f>
        <v/>
      </c>
      <c r="CD469" s="36">
        <f>SUMIFS(рўйхат!CO:CO,рўйхат!$CY:$CY,$B$488,рўйхат!$B:$B,$C469)</f>
        <v/>
      </c>
      <c r="CE469" s="77">
        <f>IFERROR(BE469/(Q469+BE469),0)</f>
        <v/>
      </c>
      <c r="CF469" s="78">
        <f>IFERROR(BF469/(R469+BF469),0)</f>
        <v/>
      </c>
      <c r="CG469" s="8">
        <f>COUNTIFS(B:B,B469)</f>
        <v/>
      </c>
    </row>
    <row r="470" hidden="1" outlineLevel="1" ht="17.1" customFormat="1" customHeight="1" s="8">
      <c r="A470" s="15" t="n"/>
      <c r="B470" s="50" t="n">
        <v>14</v>
      </c>
      <c r="C470" s="66" t="inlineStr">
        <is>
          <t>Маданият вазирлиги</t>
        </is>
      </c>
      <c r="D470" s="16" t="n"/>
      <c r="E470" s="35">
        <f>SUMIFS(рўйхат!F:F,рўйхат!$CY:$CY,$B$488,рўйхат!$B:$B,$C470)</f>
        <v/>
      </c>
      <c r="F470" s="36">
        <f>SUMIFS(рўйхат!G:G,рўйхат!$CY:$CY,$B$488,рўйхат!$B:$B,$C470)</f>
        <v/>
      </c>
      <c r="G470" s="35">
        <f>SUMIFS(рўйхат!H:H,рўйхат!$CY:$CY,$B$488,рўйхат!$B:$B,$C470)</f>
        <v/>
      </c>
      <c r="H470" s="36">
        <f>SUMIFS(рўйхат!I:I,рўйхат!$CY:$CY,$B$488,рўйхат!$B:$B,$C470)</f>
        <v/>
      </c>
      <c r="I470" s="35">
        <f>SUMIFS(рўйхат!J:J,рўйхат!$CY:$CY,$B$488,рўйхат!$B:$B,$C470)</f>
        <v/>
      </c>
      <c r="J470" s="36">
        <f>SUMIFS(рўйхат!K:K,рўйхат!$CY:$CY,$B$488,рўйхат!$B:$B,$C470)</f>
        <v/>
      </c>
      <c r="K470" s="35">
        <f>SUMIFS(рўйхат!L:L,рўйхат!$CY:$CY,$B$488,рўйхат!$B:$B,$C470)</f>
        <v/>
      </c>
      <c r="L470" s="36">
        <f>SUMIFS(рўйхат!M:M,рўйхат!$CY:$CY,$B$488,рўйхат!$B:$B,$C470)</f>
        <v/>
      </c>
      <c r="M470" s="35">
        <f>SUMIFS(рўйхат!N:N,рўйхат!$CY:$CY,$B$488,рўйхат!$B:$B,$C470)</f>
        <v/>
      </c>
      <c r="N470" s="36">
        <f>SUMIFS(рўйхат!O:O,рўйхат!$CY:$CY,$B$488,рўйхат!$B:$B,$C470)</f>
        <v/>
      </c>
      <c r="O470" s="34">
        <f>IFERROR(M470/E470,0)</f>
        <v/>
      </c>
      <c r="P470" s="34">
        <f>IFERROR(N470/F470,0)</f>
        <v/>
      </c>
      <c r="Q470" s="35">
        <f>SUMIFS(рўйхат!P:P,рўйхат!$CY:$CY,$B$488,рўйхат!$B:$B,$C470)</f>
        <v/>
      </c>
      <c r="R470" s="36">
        <f>SUMIFS(рўйхат!Q:Q,рўйхат!$CY:$CY,$B$488,рўйхат!$B:$B,$C470)</f>
        <v/>
      </c>
      <c r="S470" s="35">
        <f>SUMIFS(рўйхат!R:R,рўйхат!$CY:$CY,$B$488,рўйхат!$B:$B,$C470)</f>
        <v/>
      </c>
      <c r="T470" s="36">
        <f>SUMIFS(рўйхат!S:S,рўйхат!$CY:$CY,$B$488,рўйхат!$B:$B,$C470)</f>
        <v/>
      </c>
      <c r="U470" s="35">
        <f>SUMIFS(рўйхат!T:T,рўйхат!$CY:$CY,$B$488,рўйхат!$B:$B,$C470)</f>
        <v/>
      </c>
      <c r="V470" s="36">
        <f>SUMIFS(рўйхат!U:U,рўйхат!$CY:$CY,$B$488,рўйхат!$B:$B,$C470)</f>
        <v/>
      </c>
      <c r="W470" s="35">
        <f>SUMIFS(рўйхат!V:V,рўйхат!$CY:$CY,$B$488,рўйхат!$B:$B,$C470)</f>
        <v/>
      </c>
      <c r="X470" s="36">
        <f>SUMIFS(рўйхат!W:W,рўйхат!$CY:$CY,$B$488,рўйхат!$B:$B,$C470)</f>
        <v/>
      </c>
      <c r="Y470" s="35">
        <f>SUMIFS(рўйхат!X:X,рўйхат!$CY:$CY,$B$488,рўйхат!$B:$B,$C470)</f>
        <v/>
      </c>
      <c r="Z470" s="36">
        <f>SUMIFS(рўйхат!Y:Y,рўйхат!$CY:$CY,$B$488,рўйхат!$B:$B,$C470)</f>
        <v/>
      </c>
      <c r="AA470" s="35">
        <f>SUMIFS(рўйхат!Z:Z,рўйхат!$CY:$CY,$B$488,рўйхат!$B:$B,$C470)</f>
        <v/>
      </c>
      <c r="AB470" s="36">
        <f>SUMIFS(рўйхат!AA:AA,рўйхат!$CY:$CY,$B$488,рўйхат!$B:$B,$C470)</f>
        <v/>
      </c>
      <c r="AC470" s="35">
        <f>SUMIFS(рўйхат!AB:AB,рўйхат!$CY:$CY,$B$488,рўйхат!$B:$B,$C470)</f>
        <v/>
      </c>
      <c r="AD470" s="36">
        <f>SUMIFS(рўйхат!AC:AC,рўйхат!$CY:$CY,$B$488,рўйхат!$B:$B,$C470)</f>
        <v/>
      </c>
      <c r="AE470" s="35">
        <f>SUMIFS(рўйхат!AD:AD,рўйхат!$CY:$CY,$B$488,рўйхат!$B:$B,$C470)</f>
        <v/>
      </c>
      <c r="AF470" s="36">
        <f>SUMIFS(рўйхат!AE:AE,рўйхат!$CY:$CY,$B$488,рўйхат!$B:$B,$C470)</f>
        <v/>
      </c>
      <c r="AG470" s="35">
        <f>SUMIFS(рўйхат!AH:AH,рўйхат!$CY:$CY,$B$488,рўйхат!$B:$B,$C470)</f>
        <v/>
      </c>
      <c r="AH470" s="36">
        <f>SUMIFS(рўйхат!AI:AI,рўйхат!$CY:$CY,$B$488,рўйхат!$B:$B,$C470)</f>
        <v/>
      </c>
      <c r="AI470" s="35">
        <f>SUMIFS(рўйхат!AJ:AJ,рўйхат!$CY:$CY,$B$488,рўйхат!$B:$B,$C470)</f>
        <v/>
      </c>
      <c r="AJ470" s="36">
        <f>SUMIFS(рўйхат!AK:AK,рўйхат!$CY:$CY,$B$488,рўйхат!$B:$B,$C470)</f>
        <v/>
      </c>
      <c r="AK470" s="35">
        <f>SUMIFS(рўйхат!AL:AL,рўйхат!$CY:$CY,$B$488,рўйхат!$B:$B,$C470)</f>
        <v/>
      </c>
      <c r="AL470" s="36">
        <f>SUMIFS(рўйхат!AM:AM,рўйхат!$CY:$CY,$B$488,рўйхат!$B:$B,$C470)</f>
        <v/>
      </c>
      <c r="AM470" s="77">
        <f>IFERROR(Q470/E470,0)</f>
        <v/>
      </c>
      <c r="AN470" s="77">
        <f>IFERROR(R470/F470,0)</f>
        <v/>
      </c>
      <c r="AO470" s="35">
        <f>SUMIFS(рўйхат!AX:AX,рўйхат!$CY:$CY,$B$488,рўйхат!$B:$B,$C470)</f>
        <v/>
      </c>
      <c r="AP470" s="36">
        <f>SUMIFS(рўйхат!AY:AY,рўйхат!$CY:$CY,$B$488,рўйхат!$B:$B,$C470)</f>
        <v/>
      </c>
      <c r="AQ470" s="35">
        <f>SUMIFS(рўйхат!AZ:AZ,рўйхат!$CY:$CY,$B$488,рўйхат!$B:$B,$C470)</f>
        <v/>
      </c>
      <c r="AR470" s="36">
        <f>SUMIFS(рўйхат!BA:BA,рўйхат!$CY:$CY,$B$488,рўйхат!$B:$B,$C470)</f>
        <v/>
      </c>
      <c r="AS470" s="35">
        <f>SUMIFS(рўйхат!BB:BB,рўйхат!$CY:$CY,$B$488,рўйхат!$B:$B,$C470)</f>
        <v/>
      </c>
      <c r="AT470" s="36">
        <f>SUMIFS(рўйхат!BC:BC,рўйхат!$CY:$CY,$B$488,рўйхат!$B:$B,$C470)</f>
        <v/>
      </c>
      <c r="AU470" s="35">
        <f>SUMIFS(рўйхат!BD:BD,рўйхат!$CY:$CY,$B$488,рўйхат!$B:$B,$C470)</f>
        <v/>
      </c>
      <c r="AV470" s="36">
        <f>SUMIFS(рўйхат!BE:BE,рўйхат!$CY:$CY,$B$488,рўйхат!$B:$B,$C470)</f>
        <v/>
      </c>
      <c r="AW470" s="35">
        <f>SUMIFS(рўйхат!BF:BF,рўйхат!$CY:$CY,$B$488,рўйхат!$B:$B,$C470)</f>
        <v/>
      </c>
      <c r="AX470" s="36">
        <f>SUMIFS(рўйхат!BG:BG,рўйхат!$CY:$CY,$B$488,рўйхат!$B:$B,$C470)</f>
        <v/>
      </c>
      <c r="AY470" s="35">
        <f>SUMIFS(рўйхат!BH:BH,рўйхат!$CY:$CY,$B$488,рўйхат!$B:$B,$C470)</f>
        <v/>
      </c>
      <c r="AZ470" s="36">
        <f>SUMIFS(рўйхат!BI:BI,рўйхат!$CY:$CY,$B$488,рўйхат!$B:$B,$C470)</f>
        <v/>
      </c>
      <c r="BA470" s="35">
        <f>SUMIFS(рўйхат!BJ:BJ,рўйхат!$CY:$CY,$B$488,рўйхат!$B:$B,$C470)</f>
        <v/>
      </c>
      <c r="BB470" s="36">
        <f>SUMIFS(рўйхат!BK:BK,рўйхат!$CY:$CY,$B$488,рўйхат!$B:$B,$C470)</f>
        <v/>
      </c>
      <c r="BC470" s="77">
        <f>IFERROR(AO470/E470,0)</f>
        <v/>
      </c>
      <c r="BD470" s="77">
        <f>IFERROR(AP470/F470,0)</f>
        <v/>
      </c>
      <c r="BE470" s="35">
        <f>SUMIFS(рўйхат!BL:BL,рўйхат!$CY:$CY,$B$488,рўйхат!$B:$B,$C470)</f>
        <v/>
      </c>
      <c r="BF470" s="36">
        <f>SUMIFS(рўйхат!BM:BM,рўйхат!$CY:$CY,$B$488,рўйхат!$B:$B,$C470)</f>
        <v/>
      </c>
      <c r="BG470" s="35">
        <f>SUMIFS(рўйхат!BN:BN,рўйхат!$CY:$CY,$B$488,рўйхат!$B:$B,$C470)</f>
        <v/>
      </c>
      <c r="BH470" s="36">
        <f>SUMIFS(рўйхат!BO:BO,рўйхат!$CY:$CY,$B$488,рўйхат!$B:$B,$C470)</f>
        <v/>
      </c>
      <c r="BI470" s="35">
        <f>SUMIFS(рўйхат!BP:BP,рўйхат!$CY:$CY,$B$488,рўйхат!$B:$B,$C470)</f>
        <v/>
      </c>
      <c r="BJ470" s="36">
        <f>SUMIFS(рўйхат!BQ:BQ,рўйхат!$CY:$CY,$B$488,рўйхат!$B:$B,$C470)</f>
        <v/>
      </c>
      <c r="BK470" s="35">
        <f>SUMIFS(рўйхат!BR:BR,рўйхат!$CY:$CY,$B$488,рўйхат!$B:$B,$C470)</f>
        <v/>
      </c>
      <c r="BL470" s="36">
        <f>SUMIFS(рўйхат!BS:BS,рўйхат!$CY:$CY,$B$488,рўйхат!$B:$B,$C470)</f>
        <v/>
      </c>
      <c r="BM470" s="35">
        <f>SUMIFS(рўйхат!BT:BT,рўйхат!$CY:$CY,$B$488,рўйхат!$B:$B,$C470)</f>
        <v/>
      </c>
      <c r="BN470" s="36">
        <f>SUMIFS(рўйхат!BU:BU,рўйхат!$CY:$CY,$B$488,рўйхат!$B:$B,$C470)</f>
        <v/>
      </c>
      <c r="BO470" s="35">
        <f>SUMIFS(рўйхат!BX:BX,рўйхат!$CY:$CY,$B$488,рўйхат!$B:$B,$C470)</f>
        <v/>
      </c>
      <c r="BP470" s="36">
        <f>SUMIFS(рўйхат!BY:BY,рўйхат!$CY:$CY,$B$488,рўйхат!$B:$B,$C470)</f>
        <v/>
      </c>
      <c r="BQ470" s="35">
        <f>SUMIFS(рўйхат!BZ:BZ,рўйхат!$CY:$CY,$B$488,рўйхат!$B:$B,$C470)</f>
        <v/>
      </c>
      <c r="BR470" s="36">
        <f>SUMIFS(рўйхат!CA:CA,рўйхат!$CY:$CY,$B$488,рўйхат!$B:$B,$C470)</f>
        <v/>
      </c>
      <c r="BS470" s="35">
        <f>SUMIFS(рўйхат!CB:CB,рўйхат!$CY:$CY,$B$488,рўйхат!$B:$B,$C470)</f>
        <v/>
      </c>
      <c r="BT470" s="36">
        <f>SUMIFS(рўйхат!CC:CC,рўйхат!$CY:$CY,$B$488,рўйхат!$B:$B,$C470)</f>
        <v/>
      </c>
      <c r="BU470" s="35">
        <f>SUMIFS(рўйхат!CD:CD,рўйхат!$CY:$CY,$B$488,рўйхат!$B:$B,$C470)</f>
        <v/>
      </c>
      <c r="BV470" s="36">
        <f>SUMIFS(рўйхат!CE:CE,рўйхат!$CY:$CY,$B$488,рўйхат!$B:$B,$C470)</f>
        <v/>
      </c>
      <c r="BW470" s="35">
        <f>SUMIFS(рўйхат!CH:CH,рўйхат!$CY:$CY,$B$488,рўйхат!$B:$B,$C470)</f>
        <v/>
      </c>
      <c r="BX470" s="36">
        <f>SUMIFS(рўйхат!CI:CI,рўйхат!$CY:$CY,$B$488,рўйхат!$B:$B,$C470)</f>
        <v/>
      </c>
      <c r="BY470" s="35">
        <f>SUMIFS(рўйхат!CJ:CJ,рўйхат!$CY:$CY,$B$488,рўйхат!$B:$B,$C470)</f>
        <v/>
      </c>
      <c r="BZ470" s="36">
        <f>SUMIFS(рўйхат!CK:CK,рўйхат!$CY:$CY,$B$488,рўйхат!$B:$B,$C470)</f>
        <v/>
      </c>
      <c r="CA470" s="35">
        <f>SUMIFS(рўйхат!CL:CL,рўйхат!$CY:$CY,$B$488,рўйхат!$B:$B,$C470)</f>
        <v/>
      </c>
      <c r="CB470" s="36">
        <f>SUMIFS(рўйхат!CM:CM,рўйхат!$CY:$CY,$B$488,рўйхат!$B:$B,$C470)</f>
        <v/>
      </c>
      <c r="CC470" s="35">
        <f>SUMIFS(рўйхат!CN:CN,рўйхат!$CY:$CY,$B$488,рўйхат!$B:$B,$C470)</f>
        <v/>
      </c>
      <c r="CD470" s="36">
        <f>SUMIFS(рўйхат!CO:CO,рўйхат!$CY:$CY,$B$488,рўйхат!$B:$B,$C470)</f>
        <v/>
      </c>
      <c r="CE470" s="77">
        <f>IFERROR(BE470/(Q470+BE470),0)</f>
        <v/>
      </c>
      <c r="CF470" s="78">
        <f>IFERROR(BF470/(R470+BF470),0)</f>
        <v/>
      </c>
      <c r="CG470" s="8">
        <f>COUNTIFS(B:B,B470)</f>
        <v/>
      </c>
    </row>
    <row r="471" hidden="1" outlineLevel="1" ht="17.1" customFormat="1" customHeight="1" s="8">
      <c r="A471" s="15" t="n"/>
      <c r="B471" s="50" t="n">
        <v>15</v>
      </c>
      <c r="C471" s="66" t="inlineStr">
        <is>
          <t>Мактабгача ва мактаб таълими вазирлиги</t>
        </is>
      </c>
      <c r="D471" s="16" t="n"/>
      <c r="E471" s="35">
        <f>SUMIFS(рўйхат!F:F,рўйхат!$CY:$CY,$B$488,рўйхат!$B:$B,$C471)</f>
        <v/>
      </c>
      <c r="F471" s="36">
        <f>SUMIFS(рўйхат!G:G,рўйхат!$CY:$CY,$B$488,рўйхат!$B:$B,$C471)</f>
        <v/>
      </c>
      <c r="G471" s="35">
        <f>SUMIFS(рўйхат!H:H,рўйхат!$CY:$CY,$B$488,рўйхат!$B:$B,$C471)</f>
        <v/>
      </c>
      <c r="H471" s="36">
        <f>SUMIFS(рўйхат!I:I,рўйхат!$CY:$CY,$B$488,рўйхат!$B:$B,$C471)</f>
        <v/>
      </c>
      <c r="I471" s="35">
        <f>SUMIFS(рўйхат!J:J,рўйхат!$CY:$CY,$B$488,рўйхат!$B:$B,$C471)</f>
        <v/>
      </c>
      <c r="J471" s="36">
        <f>SUMIFS(рўйхат!K:K,рўйхат!$CY:$CY,$B$488,рўйхат!$B:$B,$C471)</f>
        <v/>
      </c>
      <c r="K471" s="35">
        <f>SUMIFS(рўйхат!L:L,рўйхат!$CY:$CY,$B$488,рўйхат!$B:$B,$C471)</f>
        <v/>
      </c>
      <c r="L471" s="36">
        <f>SUMIFS(рўйхат!M:M,рўйхат!$CY:$CY,$B$488,рўйхат!$B:$B,$C471)</f>
        <v/>
      </c>
      <c r="M471" s="35">
        <f>SUMIFS(рўйхат!N:N,рўйхат!$CY:$CY,$B$488,рўйхат!$B:$B,$C471)</f>
        <v/>
      </c>
      <c r="N471" s="36">
        <f>SUMIFS(рўйхат!O:O,рўйхат!$CY:$CY,$B$488,рўйхат!$B:$B,$C471)</f>
        <v/>
      </c>
      <c r="O471" s="34">
        <f>IFERROR(M471/E471,0)</f>
        <v/>
      </c>
      <c r="P471" s="34">
        <f>IFERROR(N471/F471,0)</f>
        <v/>
      </c>
      <c r="Q471" s="35">
        <f>SUMIFS(рўйхат!P:P,рўйхат!$CY:$CY,$B$488,рўйхат!$B:$B,$C471)</f>
        <v/>
      </c>
      <c r="R471" s="36">
        <f>SUMIFS(рўйхат!Q:Q,рўйхат!$CY:$CY,$B$488,рўйхат!$B:$B,$C471)</f>
        <v/>
      </c>
      <c r="S471" s="35">
        <f>SUMIFS(рўйхат!R:R,рўйхат!$CY:$CY,$B$488,рўйхат!$B:$B,$C471)</f>
        <v/>
      </c>
      <c r="T471" s="36">
        <f>SUMIFS(рўйхат!S:S,рўйхат!$CY:$CY,$B$488,рўйхат!$B:$B,$C471)</f>
        <v/>
      </c>
      <c r="U471" s="35">
        <f>SUMIFS(рўйхат!T:T,рўйхат!$CY:$CY,$B$488,рўйхат!$B:$B,$C471)</f>
        <v/>
      </c>
      <c r="V471" s="36">
        <f>SUMIFS(рўйхат!U:U,рўйхат!$CY:$CY,$B$488,рўйхат!$B:$B,$C471)</f>
        <v/>
      </c>
      <c r="W471" s="35">
        <f>SUMIFS(рўйхат!V:V,рўйхат!$CY:$CY,$B$488,рўйхат!$B:$B,$C471)</f>
        <v/>
      </c>
      <c r="X471" s="36">
        <f>SUMIFS(рўйхат!W:W,рўйхат!$CY:$CY,$B$488,рўйхат!$B:$B,$C471)</f>
        <v/>
      </c>
      <c r="Y471" s="35">
        <f>SUMIFS(рўйхат!X:X,рўйхат!$CY:$CY,$B$488,рўйхат!$B:$B,$C471)</f>
        <v/>
      </c>
      <c r="Z471" s="36">
        <f>SUMIFS(рўйхат!Y:Y,рўйхат!$CY:$CY,$B$488,рўйхат!$B:$B,$C471)</f>
        <v/>
      </c>
      <c r="AA471" s="35">
        <f>SUMIFS(рўйхат!Z:Z,рўйхат!$CY:$CY,$B$488,рўйхат!$B:$B,$C471)</f>
        <v/>
      </c>
      <c r="AB471" s="36">
        <f>SUMIFS(рўйхат!AA:AA,рўйхат!$CY:$CY,$B$488,рўйхат!$B:$B,$C471)</f>
        <v/>
      </c>
      <c r="AC471" s="35">
        <f>SUMIFS(рўйхат!AB:AB,рўйхат!$CY:$CY,$B$488,рўйхат!$B:$B,$C471)</f>
        <v/>
      </c>
      <c r="AD471" s="36">
        <f>SUMIFS(рўйхат!AC:AC,рўйхат!$CY:$CY,$B$488,рўйхат!$B:$B,$C471)</f>
        <v/>
      </c>
      <c r="AE471" s="35">
        <f>SUMIFS(рўйхат!AD:AD,рўйхат!$CY:$CY,$B$488,рўйхат!$B:$B,$C471)</f>
        <v/>
      </c>
      <c r="AF471" s="36">
        <f>SUMIFS(рўйхат!AE:AE,рўйхат!$CY:$CY,$B$488,рўйхат!$B:$B,$C471)</f>
        <v/>
      </c>
      <c r="AG471" s="35">
        <f>SUMIFS(рўйхат!AH:AH,рўйхат!$CY:$CY,$B$488,рўйхат!$B:$B,$C471)</f>
        <v/>
      </c>
      <c r="AH471" s="36">
        <f>SUMIFS(рўйхат!AI:AI,рўйхат!$CY:$CY,$B$488,рўйхат!$B:$B,$C471)</f>
        <v/>
      </c>
      <c r="AI471" s="35">
        <f>SUMIFS(рўйхат!AJ:AJ,рўйхат!$CY:$CY,$B$488,рўйхат!$B:$B,$C471)</f>
        <v/>
      </c>
      <c r="AJ471" s="36">
        <f>SUMIFS(рўйхат!AK:AK,рўйхат!$CY:$CY,$B$488,рўйхат!$B:$B,$C471)</f>
        <v/>
      </c>
      <c r="AK471" s="35">
        <f>SUMIFS(рўйхат!AL:AL,рўйхат!$CY:$CY,$B$488,рўйхат!$B:$B,$C471)</f>
        <v/>
      </c>
      <c r="AL471" s="36">
        <f>SUMIFS(рўйхат!AM:AM,рўйхат!$CY:$CY,$B$488,рўйхат!$B:$B,$C471)</f>
        <v/>
      </c>
      <c r="AM471" s="77">
        <f>IFERROR(Q471/E471,0)</f>
        <v/>
      </c>
      <c r="AN471" s="77">
        <f>IFERROR(R471/F471,0)</f>
        <v/>
      </c>
      <c r="AO471" s="35">
        <f>SUMIFS(рўйхат!AX:AX,рўйхат!$CY:$CY,$B$488,рўйхат!$B:$B,$C471)</f>
        <v/>
      </c>
      <c r="AP471" s="36">
        <f>SUMIFS(рўйхат!AY:AY,рўйхат!$CY:$CY,$B$488,рўйхат!$B:$B,$C471)</f>
        <v/>
      </c>
      <c r="AQ471" s="35">
        <f>SUMIFS(рўйхат!AZ:AZ,рўйхат!$CY:$CY,$B$488,рўйхат!$B:$B,$C471)</f>
        <v/>
      </c>
      <c r="AR471" s="36">
        <f>SUMIFS(рўйхат!BA:BA,рўйхат!$CY:$CY,$B$488,рўйхат!$B:$B,$C471)</f>
        <v/>
      </c>
      <c r="AS471" s="35">
        <f>SUMIFS(рўйхат!BB:BB,рўйхат!$CY:$CY,$B$488,рўйхат!$B:$B,$C471)</f>
        <v/>
      </c>
      <c r="AT471" s="36">
        <f>SUMIFS(рўйхат!BC:BC,рўйхат!$CY:$CY,$B$488,рўйхат!$B:$B,$C471)</f>
        <v/>
      </c>
      <c r="AU471" s="35">
        <f>SUMIFS(рўйхат!BD:BD,рўйхат!$CY:$CY,$B$488,рўйхат!$B:$B,$C471)</f>
        <v/>
      </c>
      <c r="AV471" s="36">
        <f>SUMIFS(рўйхат!BE:BE,рўйхат!$CY:$CY,$B$488,рўйхат!$B:$B,$C471)</f>
        <v/>
      </c>
      <c r="AW471" s="35">
        <f>SUMIFS(рўйхат!BF:BF,рўйхат!$CY:$CY,$B$488,рўйхат!$B:$B,$C471)</f>
        <v/>
      </c>
      <c r="AX471" s="36">
        <f>SUMIFS(рўйхат!BG:BG,рўйхат!$CY:$CY,$B$488,рўйхат!$B:$B,$C471)</f>
        <v/>
      </c>
      <c r="AY471" s="35">
        <f>SUMIFS(рўйхат!BH:BH,рўйхат!$CY:$CY,$B$488,рўйхат!$B:$B,$C471)</f>
        <v/>
      </c>
      <c r="AZ471" s="36">
        <f>SUMIFS(рўйхат!BI:BI,рўйхат!$CY:$CY,$B$488,рўйхат!$B:$B,$C471)</f>
        <v/>
      </c>
      <c r="BA471" s="35">
        <f>SUMIFS(рўйхат!BJ:BJ,рўйхат!$CY:$CY,$B$488,рўйхат!$B:$B,$C471)</f>
        <v/>
      </c>
      <c r="BB471" s="36">
        <f>SUMIFS(рўйхат!BK:BK,рўйхат!$CY:$CY,$B$488,рўйхат!$B:$B,$C471)</f>
        <v/>
      </c>
      <c r="BC471" s="77">
        <f>IFERROR(AO471/E471,0)</f>
        <v/>
      </c>
      <c r="BD471" s="77">
        <f>IFERROR(AP471/F471,0)</f>
        <v/>
      </c>
      <c r="BE471" s="35">
        <f>SUMIFS(рўйхат!BL:BL,рўйхат!$CY:$CY,$B$488,рўйхат!$B:$B,$C471)</f>
        <v/>
      </c>
      <c r="BF471" s="36">
        <f>SUMIFS(рўйхат!BM:BM,рўйхат!$CY:$CY,$B$488,рўйхат!$B:$B,$C471)</f>
        <v/>
      </c>
      <c r="BG471" s="35">
        <f>SUMIFS(рўйхат!BN:BN,рўйхат!$CY:$CY,$B$488,рўйхат!$B:$B,$C471)</f>
        <v/>
      </c>
      <c r="BH471" s="36">
        <f>SUMIFS(рўйхат!BO:BO,рўйхат!$CY:$CY,$B$488,рўйхат!$B:$B,$C471)</f>
        <v/>
      </c>
      <c r="BI471" s="35">
        <f>SUMIFS(рўйхат!BP:BP,рўйхат!$CY:$CY,$B$488,рўйхат!$B:$B,$C471)</f>
        <v/>
      </c>
      <c r="BJ471" s="36">
        <f>SUMIFS(рўйхат!BQ:BQ,рўйхат!$CY:$CY,$B$488,рўйхат!$B:$B,$C471)</f>
        <v/>
      </c>
      <c r="BK471" s="35">
        <f>SUMIFS(рўйхат!BR:BR,рўйхат!$CY:$CY,$B$488,рўйхат!$B:$B,$C471)</f>
        <v/>
      </c>
      <c r="BL471" s="36">
        <f>SUMIFS(рўйхат!BS:BS,рўйхат!$CY:$CY,$B$488,рўйхат!$B:$B,$C471)</f>
        <v/>
      </c>
      <c r="BM471" s="35">
        <f>SUMIFS(рўйхат!BT:BT,рўйхат!$CY:$CY,$B$488,рўйхат!$B:$B,$C471)</f>
        <v/>
      </c>
      <c r="BN471" s="36">
        <f>SUMIFS(рўйхат!BU:BU,рўйхат!$CY:$CY,$B$488,рўйхат!$B:$B,$C471)</f>
        <v/>
      </c>
      <c r="BO471" s="35">
        <f>SUMIFS(рўйхат!BX:BX,рўйхат!$CY:$CY,$B$488,рўйхат!$B:$B,$C471)</f>
        <v/>
      </c>
      <c r="BP471" s="36">
        <f>SUMIFS(рўйхат!BY:BY,рўйхат!$CY:$CY,$B$488,рўйхат!$B:$B,$C471)</f>
        <v/>
      </c>
      <c r="BQ471" s="35">
        <f>SUMIFS(рўйхат!BZ:BZ,рўйхат!$CY:$CY,$B$488,рўйхат!$B:$B,$C471)</f>
        <v/>
      </c>
      <c r="BR471" s="36">
        <f>SUMIFS(рўйхат!CA:CA,рўйхат!$CY:$CY,$B$488,рўйхат!$B:$B,$C471)</f>
        <v/>
      </c>
      <c r="BS471" s="35">
        <f>SUMIFS(рўйхат!CB:CB,рўйхат!$CY:$CY,$B$488,рўйхат!$B:$B,$C471)</f>
        <v/>
      </c>
      <c r="BT471" s="36">
        <f>SUMIFS(рўйхат!CC:CC,рўйхат!$CY:$CY,$B$488,рўйхат!$B:$B,$C471)</f>
        <v/>
      </c>
      <c r="BU471" s="35">
        <f>SUMIFS(рўйхат!CD:CD,рўйхат!$CY:$CY,$B$488,рўйхат!$B:$B,$C471)</f>
        <v/>
      </c>
      <c r="BV471" s="36">
        <f>SUMIFS(рўйхат!CE:CE,рўйхат!$CY:$CY,$B$488,рўйхат!$B:$B,$C471)</f>
        <v/>
      </c>
      <c r="BW471" s="35">
        <f>SUMIFS(рўйхат!CH:CH,рўйхат!$CY:$CY,$B$488,рўйхат!$B:$B,$C471)</f>
        <v/>
      </c>
      <c r="BX471" s="36">
        <f>SUMIFS(рўйхат!CI:CI,рўйхат!$CY:$CY,$B$488,рўйхат!$B:$B,$C471)</f>
        <v/>
      </c>
      <c r="BY471" s="35">
        <f>SUMIFS(рўйхат!CJ:CJ,рўйхат!$CY:$CY,$B$488,рўйхат!$B:$B,$C471)</f>
        <v/>
      </c>
      <c r="BZ471" s="36">
        <f>SUMIFS(рўйхат!CK:CK,рўйхат!$CY:$CY,$B$488,рўйхат!$B:$B,$C471)</f>
        <v/>
      </c>
      <c r="CA471" s="35">
        <f>SUMIFS(рўйхат!CL:CL,рўйхат!$CY:$CY,$B$488,рўйхат!$B:$B,$C471)</f>
        <v/>
      </c>
      <c r="CB471" s="36">
        <f>SUMIFS(рўйхат!CM:CM,рўйхат!$CY:$CY,$B$488,рўйхат!$B:$B,$C471)</f>
        <v/>
      </c>
      <c r="CC471" s="35">
        <f>SUMIFS(рўйхат!CN:CN,рўйхат!$CY:$CY,$B$488,рўйхат!$B:$B,$C471)</f>
        <v/>
      </c>
      <c r="CD471" s="36">
        <f>SUMIFS(рўйхат!CO:CO,рўйхат!$CY:$CY,$B$488,рўйхат!$B:$B,$C471)</f>
        <v/>
      </c>
      <c r="CE471" s="77">
        <f>IFERROR(BE471/(Q471+BE471),0)</f>
        <v/>
      </c>
      <c r="CF471" s="78">
        <f>IFERROR(BF471/(R471+BF471),0)</f>
        <v/>
      </c>
      <c r="CG471" s="8">
        <f>COUNTIFS(B:B,B471)</f>
        <v/>
      </c>
    </row>
    <row r="472" hidden="1" outlineLevel="1" ht="17.1" customFormat="1" customHeight="1" s="8">
      <c r="A472" s="15" t="n"/>
      <c r="B472" s="50" t="n">
        <v>16</v>
      </c>
      <c r="C472" s="66" t="inlineStr">
        <is>
          <t>Марказий банк</t>
        </is>
      </c>
      <c r="D472" s="16" t="n"/>
      <c r="E472" s="35">
        <f>SUMIFS(рўйхат!F:F,рўйхат!$CY:$CY,$B$488,рўйхат!$B:$B,$C472)</f>
        <v/>
      </c>
      <c r="F472" s="36">
        <f>SUMIFS(рўйхат!G:G,рўйхат!$CY:$CY,$B$488,рўйхат!$B:$B,$C472)</f>
        <v/>
      </c>
      <c r="G472" s="35">
        <f>SUMIFS(рўйхат!H:H,рўйхат!$CY:$CY,$B$488,рўйхат!$B:$B,$C472)</f>
        <v/>
      </c>
      <c r="H472" s="36">
        <f>SUMIFS(рўйхат!I:I,рўйхат!$CY:$CY,$B$488,рўйхат!$B:$B,$C472)</f>
        <v/>
      </c>
      <c r="I472" s="35">
        <f>SUMIFS(рўйхат!J:J,рўйхат!$CY:$CY,$B$488,рўйхат!$B:$B,$C472)</f>
        <v/>
      </c>
      <c r="J472" s="36">
        <f>SUMIFS(рўйхат!K:K,рўйхат!$CY:$CY,$B$488,рўйхат!$B:$B,$C472)</f>
        <v/>
      </c>
      <c r="K472" s="35">
        <f>SUMIFS(рўйхат!L:L,рўйхат!$CY:$CY,$B$488,рўйхат!$B:$B,$C472)</f>
        <v/>
      </c>
      <c r="L472" s="36">
        <f>SUMIFS(рўйхат!M:M,рўйхат!$CY:$CY,$B$488,рўйхат!$B:$B,$C472)</f>
        <v/>
      </c>
      <c r="M472" s="35">
        <f>SUMIFS(рўйхат!N:N,рўйхат!$CY:$CY,$B$488,рўйхат!$B:$B,$C472)</f>
        <v/>
      </c>
      <c r="N472" s="36">
        <f>SUMIFS(рўйхат!O:O,рўйхат!$CY:$CY,$B$488,рўйхат!$B:$B,$C472)</f>
        <v/>
      </c>
      <c r="O472" s="34">
        <f>IFERROR(M472/E472,0)</f>
        <v/>
      </c>
      <c r="P472" s="34">
        <f>IFERROR(N472/F472,0)</f>
        <v/>
      </c>
      <c r="Q472" s="35">
        <f>SUMIFS(рўйхат!P:P,рўйхат!$CY:$CY,$B$488,рўйхат!$B:$B,$C472)</f>
        <v/>
      </c>
      <c r="R472" s="36">
        <f>SUMIFS(рўйхат!Q:Q,рўйхат!$CY:$CY,$B$488,рўйхат!$B:$B,$C472)</f>
        <v/>
      </c>
      <c r="S472" s="35">
        <f>SUMIFS(рўйхат!R:R,рўйхат!$CY:$CY,$B$488,рўйхат!$B:$B,$C472)</f>
        <v/>
      </c>
      <c r="T472" s="36">
        <f>SUMIFS(рўйхат!S:S,рўйхат!$CY:$CY,$B$488,рўйхат!$B:$B,$C472)</f>
        <v/>
      </c>
      <c r="U472" s="35">
        <f>SUMIFS(рўйхат!T:T,рўйхат!$CY:$CY,$B$488,рўйхат!$B:$B,$C472)</f>
        <v/>
      </c>
      <c r="V472" s="36">
        <f>SUMIFS(рўйхат!U:U,рўйхат!$CY:$CY,$B$488,рўйхат!$B:$B,$C472)</f>
        <v/>
      </c>
      <c r="W472" s="35">
        <f>SUMIFS(рўйхат!V:V,рўйхат!$CY:$CY,$B$488,рўйхат!$B:$B,$C472)</f>
        <v/>
      </c>
      <c r="X472" s="36">
        <f>SUMIFS(рўйхат!W:W,рўйхат!$CY:$CY,$B$488,рўйхат!$B:$B,$C472)</f>
        <v/>
      </c>
      <c r="Y472" s="35">
        <f>SUMIFS(рўйхат!X:X,рўйхат!$CY:$CY,$B$488,рўйхат!$B:$B,$C472)</f>
        <v/>
      </c>
      <c r="Z472" s="36">
        <f>SUMIFS(рўйхат!Y:Y,рўйхат!$CY:$CY,$B$488,рўйхат!$B:$B,$C472)</f>
        <v/>
      </c>
      <c r="AA472" s="35">
        <f>SUMIFS(рўйхат!Z:Z,рўйхат!$CY:$CY,$B$488,рўйхат!$B:$B,$C472)</f>
        <v/>
      </c>
      <c r="AB472" s="36">
        <f>SUMIFS(рўйхат!AA:AA,рўйхат!$CY:$CY,$B$488,рўйхат!$B:$B,$C472)</f>
        <v/>
      </c>
      <c r="AC472" s="35">
        <f>SUMIFS(рўйхат!AB:AB,рўйхат!$CY:$CY,$B$488,рўйхат!$B:$B,$C472)</f>
        <v/>
      </c>
      <c r="AD472" s="36">
        <f>SUMIFS(рўйхат!AC:AC,рўйхат!$CY:$CY,$B$488,рўйхат!$B:$B,$C472)</f>
        <v/>
      </c>
      <c r="AE472" s="35">
        <f>SUMIFS(рўйхат!AD:AD,рўйхат!$CY:$CY,$B$488,рўйхат!$B:$B,$C472)</f>
        <v/>
      </c>
      <c r="AF472" s="36">
        <f>SUMIFS(рўйхат!AE:AE,рўйхат!$CY:$CY,$B$488,рўйхат!$B:$B,$C472)</f>
        <v/>
      </c>
      <c r="AG472" s="35">
        <f>SUMIFS(рўйхат!AH:AH,рўйхат!$CY:$CY,$B$488,рўйхат!$B:$B,$C472)</f>
        <v/>
      </c>
      <c r="AH472" s="36">
        <f>SUMIFS(рўйхат!AI:AI,рўйхат!$CY:$CY,$B$488,рўйхат!$B:$B,$C472)</f>
        <v/>
      </c>
      <c r="AI472" s="35">
        <f>SUMIFS(рўйхат!AJ:AJ,рўйхат!$CY:$CY,$B$488,рўйхат!$B:$B,$C472)</f>
        <v/>
      </c>
      <c r="AJ472" s="36">
        <f>SUMIFS(рўйхат!AK:AK,рўйхат!$CY:$CY,$B$488,рўйхат!$B:$B,$C472)</f>
        <v/>
      </c>
      <c r="AK472" s="35">
        <f>SUMIFS(рўйхат!AL:AL,рўйхат!$CY:$CY,$B$488,рўйхат!$B:$B,$C472)</f>
        <v/>
      </c>
      <c r="AL472" s="36">
        <f>SUMIFS(рўйхат!AM:AM,рўйхат!$CY:$CY,$B$488,рўйхат!$B:$B,$C472)</f>
        <v/>
      </c>
      <c r="AM472" s="77">
        <f>IFERROR(Q472/E472,0)</f>
        <v/>
      </c>
      <c r="AN472" s="77">
        <f>IFERROR(R472/F472,0)</f>
        <v/>
      </c>
      <c r="AO472" s="35">
        <f>SUMIFS(рўйхат!AX:AX,рўйхат!$CY:$CY,$B$488,рўйхат!$B:$B,$C472)</f>
        <v/>
      </c>
      <c r="AP472" s="36">
        <f>SUMIFS(рўйхат!AY:AY,рўйхат!$CY:$CY,$B$488,рўйхат!$B:$B,$C472)</f>
        <v/>
      </c>
      <c r="AQ472" s="35">
        <f>SUMIFS(рўйхат!AZ:AZ,рўйхат!$CY:$CY,$B$488,рўйхат!$B:$B,$C472)</f>
        <v/>
      </c>
      <c r="AR472" s="36">
        <f>SUMIFS(рўйхат!BA:BA,рўйхат!$CY:$CY,$B$488,рўйхат!$B:$B,$C472)</f>
        <v/>
      </c>
      <c r="AS472" s="35">
        <f>SUMIFS(рўйхат!BB:BB,рўйхат!$CY:$CY,$B$488,рўйхат!$B:$B,$C472)</f>
        <v/>
      </c>
      <c r="AT472" s="36">
        <f>SUMIFS(рўйхат!BC:BC,рўйхат!$CY:$CY,$B$488,рўйхат!$B:$B,$C472)</f>
        <v/>
      </c>
      <c r="AU472" s="35">
        <f>SUMIFS(рўйхат!BD:BD,рўйхат!$CY:$CY,$B$488,рўйхат!$B:$B,$C472)</f>
        <v/>
      </c>
      <c r="AV472" s="36">
        <f>SUMIFS(рўйхат!BE:BE,рўйхат!$CY:$CY,$B$488,рўйхат!$B:$B,$C472)</f>
        <v/>
      </c>
      <c r="AW472" s="35">
        <f>SUMIFS(рўйхат!BF:BF,рўйхат!$CY:$CY,$B$488,рўйхат!$B:$B,$C472)</f>
        <v/>
      </c>
      <c r="AX472" s="36">
        <f>SUMIFS(рўйхат!BG:BG,рўйхат!$CY:$CY,$B$488,рўйхат!$B:$B,$C472)</f>
        <v/>
      </c>
      <c r="AY472" s="35">
        <f>SUMIFS(рўйхат!BH:BH,рўйхат!$CY:$CY,$B$488,рўйхат!$B:$B,$C472)</f>
        <v/>
      </c>
      <c r="AZ472" s="36">
        <f>SUMIFS(рўйхат!BI:BI,рўйхат!$CY:$CY,$B$488,рўйхат!$B:$B,$C472)</f>
        <v/>
      </c>
      <c r="BA472" s="35">
        <f>SUMIFS(рўйхат!BJ:BJ,рўйхат!$CY:$CY,$B$488,рўйхат!$B:$B,$C472)</f>
        <v/>
      </c>
      <c r="BB472" s="36">
        <f>SUMIFS(рўйхат!BK:BK,рўйхат!$CY:$CY,$B$488,рўйхат!$B:$B,$C472)</f>
        <v/>
      </c>
      <c r="BC472" s="77">
        <f>IFERROR(AO472/E472,0)</f>
        <v/>
      </c>
      <c r="BD472" s="77">
        <f>IFERROR(AP472/F472,0)</f>
        <v/>
      </c>
      <c r="BE472" s="35">
        <f>SUMIFS(рўйхат!BL:BL,рўйхат!$CY:$CY,$B$488,рўйхат!$B:$B,$C472)</f>
        <v/>
      </c>
      <c r="BF472" s="36">
        <f>SUMIFS(рўйхат!BM:BM,рўйхат!$CY:$CY,$B$488,рўйхат!$B:$B,$C472)</f>
        <v/>
      </c>
      <c r="BG472" s="35">
        <f>SUMIFS(рўйхат!BN:BN,рўйхат!$CY:$CY,$B$488,рўйхат!$B:$B,$C472)</f>
        <v/>
      </c>
      <c r="BH472" s="36">
        <f>SUMIFS(рўйхат!BO:BO,рўйхат!$CY:$CY,$B$488,рўйхат!$B:$B,$C472)</f>
        <v/>
      </c>
      <c r="BI472" s="35">
        <f>SUMIFS(рўйхат!BP:BP,рўйхат!$CY:$CY,$B$488,рўйхат!$B:$B,$C472)</f>
        <v/>
      </c>
      <c r="BJ472" s="36">
        <f>SUMIFS(рўйхат!BQ:BQ,рўйхат!$CY:$CY,$B$488,рўйхат!$B:$B,$C472)</f>
        <v/>
      </c>
      <c r="BK472" s="35">
        <f>SUMIFS(рўйхат!BR:BR,рўйхат!$CY:$CY,$B$488,рўйхат!$B:$B,$C472)</f>
        <v/>
      </c>
      <c r="BL472" s="36">
        <f>SUMIFS(рўйхат!BS:BS,рўйхат!$CY:$CY,$B$488,рўйхат!$B:$B,$C472)</f>
        <v/>
      </c>
      <c r="BM472" s="35">
        <f>SUMIFS(рўйхат!BT:BT,рўйхат!$CY:$CY,$B$488,рўйхат!$B:$B,$C472)</f>
        <v/>
      </c>
      <c r="BN472" s="36">
        <f>SUMIFS(рўйхат!BU:BU,рўйхат!$CY:$CY,$B$488,рўйхат!$B:$B,$C472)</f>
        <v/>
      </c>
      <c r="BO472" s="35">
        <f>SUMIFS(рўйхат!BX:BX,рўйхат!$CY:$CY,$B$488,рўйхат!$B:$B,$C472)</f>
        <v/>
      </c>
      <c r="BP472" s="36">
        <f>SUMIFS(рўйхат!BY:BY,рўйхат!$CY:$CY,$B$488,рўйхат!$B:$B,$C472)</f>
        <v/>
      </c>
      <c r="BQ472" s="35">
        <f>SUMIFS(рўйхат!BZ:BZ,рўйхат!$CY:$CY,$B$488,рўйхат!$B:$B,$C472)</f>
        <v/>
      </c>
      <c r="BR472" s="36">
        <f>SUMIFS(рўйхат!CA:CA,рўйхат!$CY:$CY,$B$488,рўйхат!$B:$B,$C472)</f>
        <v/>
      </c>
      <c r="BS472" s="35">
        <f>SUMIFS(рўйхат!CB:CB,рўйхат!$CY:$CY,$B$488,рўйхат!$B:$B,$C472)</f>
        <v/>
      </c>
      <c r="BT472" s="36">
        <f>SUMIFS(рўйхат!CC:CC,рўйхат!$CY:$CY,$B$488,рўйхат!$B:$B,$C472)</f>
        <v/>
      </c>
      <c r="BU472" s="35">
        <f>SUMIFS(рўйхат!CD:CD,рўйхат!$CY:$CY,$B$488,рўйхат!$B:$B,$C472)</f>
        <v/>
      </c>
      <c r="BV472" s="36">
        <f>SUMIFS(рўйхат!CE:CE,рўйхат!$CY:$CY,$B$488,рўйхат!$B:$B,$C472)</f>
        <v/>
      </c>
      <c r="BW472" s="35">
        <f>SUMIFS(рўйхат!CH:CH,рўйхат!$CY:$CY,$B$488,рўйхат!$B:$B,$C472)</f>
        <v/>
      </c>
      <c r="BX472" s="36">
        <f>SUMIFS(рўйхат!CI:CI,рўйхат!$CY:$CY,$B$488,рўйхат!$B:$B,$C472)</f>
        <v/>
      </c>
      <c r="BY472" s="35">
        <f>SUMIFS(рўйхат!CJ:CJ,рўйхат!$CY:$CY,$B$488,рўйхат!$B:$B,$C472)</f>
        <v/>
      </c>
      <c r="BZ472" s="36">
        <f>SUMIFS(рўйхат!CK:CK,рўйхат!$CY:$CY,$B$488,рўйхат!$B:$B,$C472)</f>
        <v/>
      </c>
      <c r="CA472" s="35">
        <f>SUMIFS(рўйхат!CL:CL,рўйхат!$CY:$CY,$B$488,рўйхат!$B:$B,$C472)</f>
        <v/>
      </c>
      <c r="CB472" s="36">
        <f>SUMIFS(рўйхат!CM:CM,рўйхат!$CY:$CY,$B$488,рўйхат!$B:$B,$C472)</f>
        <v/>
      </c>
      <c r="CC472" s="35">
        <f>SUMIFS(рўйхат!CN:CN,рўйхат!$CY:$CY,$B$488,рўйхат!$B:$B,$C472)</f>
        <v/>
      </c>
      <c r="CD472" s="36">
        <f>SUMIFS(рўйхат!CO:CO,рўйхат!$CY:$CY,$B$488,рўйхат!$B:$B,$C472)</f>
        <v/>
      </c>
      <c r="CE472" s="77">
        <f>IFERROR(BE472/(Q472+BE472),0)</f>
        <v/>
      </c>
      <c r="CF472" s="78">
        <f>IFERROR(BF472/(R472+BF472),0)</f>
        <v/>
      </c>
      <c r="CG472" s="8">
        <f>COUNTIFS(B:B,B472)</f>
        <v/>
      </c>
    </row>
    <row r="473" hidden="1" outlineLevel="1" ht="17.1" customFormat="1" customHeight="1" s="8">
      <c r="A473" s="15" t="n"/>
      <c r="B473" s="50" t="n">
        <v>17</v>
      </c>
      <c r="C473" s="66" t="inlineStr">
        <is>
          <t>Миллий антидопинг агентлиги</t>
        </is>
      </c>
      <c r="D473" s="16" t="n"/>
      <c r="E473" s="35">
        <f>SUMIFS(рўйхат!F:F,рўйхат!$CY:$CY,$B$488,рўйхат!$B:$B,$C473)</f>
        <v/>
      </c>
      <c r="F473" s="36">
        <f>SUMIFS(рўйхат!G:G,рўйхат!$CY:$CY,$B$488,рўйхат!$B:$B,$C473)</f>
        <v/>
      </c>
      <c r="G473" s="35">
        <f>SUMIFS(рўйхат!H:H,рўйхат!$CY:$CY,$B$488,рўйхат!$B:$B,$C473)</f>
        <v/>
      </c>
      <c r="H473" s="36">
        <f>SUMIFS(рўйхат!I:I,рўйхат!$CY:$CY,$B$488,рўйхат!$B:$B,$C473)</f>
        <v/>
      </c>
      <c r="I473" s="35">
        <f>SUMIFS(рўйхат!J:J,рўйхат!$CY:$CY,$B$488,рўйхат!$B:$B,$C473)</f>
        <v/>
      </c>
      <c r="J473" s="36">
        <f>SUMIFS(рўйхат!K:K,рўйхат!$CY:$CY,$B$488,рўйхат!$B:$B,$C473)</f>
        <v/>
      </c>
      <c r="K473" s="35">
        <f>SUMIFS(рўйхат!L:L,рўйхат!$CY:$CY,$B$488,рўйхат!$B:$B,$C473)</f>
        <v/>
      </c>
      <c r="L473" s="36">
        <f>SUMIFS(рўйхат!M:M,рўйхат!$CY:$CY,$B$488,рўйхат!$B:$B,$C473)</f>
        <v/>
      </c>
      <c r="M473" s="35">
        <f>SUMIFS(рўйхат!N:N,рўйхат!$CY:$CY,$B$488,рўйхат!$B:$B,$C473)</f>
        <v/>
      </c>
      <c r="N473" s="36">
        <f>SUMIFS(рўйхат!O:O,рўйхат!$CY:$CY,$B$488,рўйхат!$B:$B,$C473)</f>
        <v/>
      </c>
      <c r="O473" s="34">
        <f>IFERROR(M473/E473,0)</f>
        <v/>
      </c>
      <c r="P473" s="34">
        <f>IFERROR(N473/F473,0)</f>
        <v/>
      </c>
      <c r="Q473" s="35">
        <f>SUMIFS(рўйхат!P:P,рўйхат!$CY:$CY,$B$488,рўйхат!$B:$B,$C473)</f>
        <v/>
      </c>
      <c r="R473" s="36">
        <f>SUMIFS(рўйхат!Q:Q,рўйхат!$CY:$CY,$B$488,рўйхат!$B:$B,$C473)</f>
        <v/>
      </c>
      <c r="S473" s="35">
        <f>SUMIFS(рўйхат!R:R,рўйхат!$CY:$CY,$B$488,рўйхат!$B:$B,$C473)</f>
        <v/>
      </c>
      <c r="T473" s="36">
        <f>SUMIFS(рўйхат!S:S,рўйхат!$CY:$CY,$B$488,рўйхат!$B:$B,$C473)</f>
        <v/>
      </c>
      <c r="U473" s="35">
        <f>SUMIFS(рўйхат!T:T,рўйхат!$CY:$CY,$B$488,рўйхат!$B:$B,$C473)</f>
        <v/>
      </c>
      <c r="V473" s="36">
        <f>SUMIFS(рўйхат!U:U,рўйхат!$CY:$CY,$B$488,рўйхат!$B:$B,$C473)</f>
        <v/>
      </c>
      <c r="W473" s="35">
        <f>SUMIFS(рўйхат!V:V,рўйхат!$CY:$CY,$B$488,рўйхат!$B:$B,$C473)</f>
        <v/>
      </c>
      <c r="X473" s="36">
        <f>SUMIFS(рўйхат!W:W,рўйхат!$CY:$CY,$B$488,рўйхат!$B:$B,$C473)</f>
        <v/>
      </c>
      <c r="Y473" s="35">
        <f>SUMIFS(рўйхат!X:X,рўйхат!$CY:$CY,$B$488,рўйхат!$B:$B,$C473)</f>
        <v/>
      </c>
      <c r="Z473" s="36">
        <f>SUMIFS(рўйхат!Y:Y,рўйхат!$CY:$CY,$B$488,рўйхат!$B:$B,$C473)</f>
        <v/>
      </c>
      <c r="AA473" s="35">
        <f>SUMIFS(рўйхат!Z:Z,рўйхат!$CY:$CY,$B$488,рўйхат!$B:$B,$C473)</f>
        <v/>
      </c>
      <c r="AB473" s="36">
        <f>SUMIFS(рўйхат!AA:AA,рўйхат!$CY:$CY,$B$488,рўйхат!$B:$B,$C473)</f>
        <v/>
      </c>
      <c r="AC473" s="35">
        <f>SUMIFS(рўйхат!AB:AB,рўйхат!$CY:$CY,$B$488,рўйхат!$B:$B,$C473)</f>
        <v/>
      </c>
      <c r="AD473" s="36">
        <f>SUMIFS(рўйхат!AC:AC,рўйхат!$CY:$CY,$B$488,рўйхат!$B:$B,$C473)</f>
        <v/>
      </c>
      <c r="AE473" s="35">
        <f>SUMIFS(рўйхат!AD:AD,рўйхат!$CY:$CY,$B$488,рўйхат!$B:$B,$C473)</f>
        <v/>
      </c>
      <c r="AF473" s="36">
        <f>SUMIFS(рўйхат!AE:AE,рўйхат!$CY:$CY,$B$488,рўйхат!$B:$B,$C473)</f>
        <v/>
      </c>
      <c r="AG473" s="35">
        <f>SUMIFS(рўйхат!AH:AH,рўйхат!$CY:$CY,$B$488,рўйхат!$B:$B,$C473)</f>
        <v/>
      </c>
      <c r="AH473" s="36">
        <f>SUMIFS(рўйхат!AI:AI,рўйхат!$CY:$CY,$B$488,рўйхат!$B:$B,$C473)</f>
        <v/>
      </c>
      <c r="AI473" s="35">
        <f>SUMIFS(рўйхат!AJ:AJ,рўйхат!$CY:$CY,$B$488,рўйхат!$B:$B,$C473)</f>
        <v/>
      </c>
      <c r="AJ473" s="36">
        <f>SUMIFS(рўйхат!AK:AK,рўйхат!$CY:$CY,$B$488,рўйхат!$B:$B,$C473)</f>
        <v/>
      </c>
      <c r="AK473" s="35">
        <f>SUMIFS(рўйхат!AL:AL,рўйхат!$CY:$CY,$B$488,рўйхат!$B:$B,$C473)</f>
        <v/>
      </c>
      <c r="AL473" s="36">
        <f>SUMIFS(рўйхат!AM:AM,рўйхат!$CY:$CY,$B$488,рўйхат!$B:$B,$C473)</f>
        <v/>
      </c>
      <c r="AM473" s="77">
        <f>IFERROR(Q473/E473,0)</f>
        <v/>
      </c>
      <c r="AN473" s="77">
        <f>IFERROR(R473/F473,0)</f>
        <v/>
      </c>
      <c r="AO473" s="35">
        <f>SUMIFS(рўйхат!AX:AX,рўйхат!$CY:$CY,$B$488,рўйхат!$B:$B,$C473)</f>
        <v/>
      </c>
      <c r="AP473" s="36">
        <f>SUMIFS(рўйхат!AY:AY,рўйхат!$CY:$CY,$B$488,рўйхат!$B:$B,$C473)</f>
        <v/>
      </c>
      <c r="AQ473" s="35">
        <f>SUMIFS(рўйхат!AZ:AZ,рўйхат!$CY:$CY,$B$488,рўйхат!$B:$B,$C473)</f>
        <v/>
      </c>
      <c r="AR473" s="36">
        <f>SUMIFS(рўйхат!BA:BA,рўйхат!$CY:$CY,$B$488,рўйхат!$B:$B,$C473)</f>
        <v/>
      </c>
      <c r="AS473" s="35">
        <f>SUMIFS(рўйхат!BB:BB,рўйхат!$CY:$CY,$B$488,рўйхат!$B:$B,$C473)</f>
        <v/>
      </c>
      <c r="AT473" s="36">
        <f>SUMIFS(рўйхат!BC:BC,рўйхат!$CY:$CY,$B$488,рўйхат!$B:$B,$C473)</f>
        <v/>
      </c>
      <c r="AU473" s="35">
        <f>SUMIFS(рўйхат!BD:BD,рўйхат!$CY:$CY,$B$488,рўйхат!$B:$B,$C473)</f>
        <v/>
      </c>
      <c r="AV473" s="36">
        <f>SUMIFS(рўйхат!BE:BE,рўйхат!$CY:$CY,$B$488,рўйхат!$B:$B,$C473)</f>
        <v/>
      </c>
      <c r="AW473" s="35">
        <f>SUMIFS(рўйхат!BF:BF,рўйхат!$CY:$CY,$B$488,рўйхат!$B:$B,$C473)</f>
        <v/>
      </c>
      <c r="AX473" s="36">
        <f>SUMIFS(рўйхат!BG:BG,рўйхат!$CY:$CY,$B$488,рўйхат!$B:$B,$C473)</f>
        <v/>
      </c>
      <c r="AY473" s="35">
        <f>SUMIFS(рўйхат!BH:BH,рўйхат!$CY:$CY,$B$488,рўйхат!$B:$B,$C473)</f>
        <v/>
      </c>
      <c r="AZ473" s="36">
        <f>SUMIFS(рўйхат!BI:BI,рўйхат!$CY:$CY,$B$488,рўйхат!$B:$B,$C473)</f>
        <v/>
      </c>
      <c r="BA473" s="35">
        <f>SUMIFS(рўйхат!BJ:BJ,рўйхат!$CY:$CY,$B$488,рўйхат!$B:$B,$C473)</f>
        <v/>
      </c>
      <c r="BB473" s="36">
        <f>SUMIFS(рўйхат!BK:BK,рўйхат!$CY:$CY,$B$488,рўйхат!$B:$B,$C473)</f>
        <v/>
      </c>
      <c r="BC473" s="77">
        <f>IFERROR(AO473/E473,0)</f>
        <v/>
      </c>
      <c r="BD473" s="77">
        <f>IFERROR(AP473/F473,0)</f>
        <v/>
      </c>
      <c r="BE473" s="35">
        <f>SUMIFS(рўйхат!BL:BL,рўйхат!$CY:$CY,$B$488,рўйхат!$B:$B,$C473)</f>
        <v/>
      </c>
      <c r="BF473" s="36">
        <f>SUMIFS(рўйхат!BM:BM,рўйхат!$CY:$CY,$B$488,рўйхат!$B:$B,$C473)</f>
        <v/>
      </c>
      <c r="BG473" s="35">
        <f>SUMIFS(рўйхат!BN:BN,рўйхат!$CY:$CY,$B$488,рўйхат!$B:$B,$C473)</f>
        <v/>
      </c>
      <c r="BH473" s="36">
        <f>SUMIFS(рўйхат!BO:BO,рўйхат!$CY:$CY,$B$488,рўйхат!$B:$B,$C473)</f>
        <v/>
      </c>
      <c r="BI473" s="35">
        <f>SUMIFS(рўйхат!BP:BP,рўйхат!$CY:$CY,$B$488,рўйхат!$B:$B,$C473)</f>
        <v/>
      </c>
      <c r="BJ473" s="36">
        <f>SUMIFS(рўйхат!BQ:BQ,рўйхат!$CY:$CY,$B$488,рўйхат!$B:$B,$C473)</f>
        <v/>
      </c>
      <c r="BK473" s="35">
        <f>SUMIFS(рўйхат!BR:BR,рўйхат!$CY:$CY,$B$488,рўйхат!$B:$B,$C473)</f>
        <v/>
      </c>
      <c r="BL473" s="36">
        <f>SUMIFS(рўйхат!BS:BS,рўйхат!$CY:$CY,$B$488,рўйхат!$B:$B,$C473)</f>
        <v/>
      </c>
      <c r="BM473" s="35">
        <f>SUMIFS(рўйхат!BT:BT,рўйхат!$CY:$CY,$B$488,рўйхат!$B:$B,$C473)</f>
        <v/>
      </c>
      <c r="BN473" s="36">
        <f>SUMIFS(рўйхат!BU:BU,рўйхат!$CY:$CY,$B$488,рўйхат!$B:$B,$C473)</f>
        <v/>
      </c>
      <c r="BO473" s="35">
        <f>SUMIFS(рўйхат!BX:BX,рўйхат!$CY:$CY,$B$488,рўйхат!$B:$B,$C473)</f>
        <v/>
      </c>
      <c r="BP473" s="36">
        <f>SUMIFS(рўйхат!BY:BY,рўйхат!$CY:$CY,$B$488,рўйхат!$B:$B,$C473)</f>
        <v/>
      </c>
      <c r="BQ473" s="35">
        <f>SUMIFS(рўйхат!BZ:BZ,рўйхат!$CY:$CY,$B$488,рўйхат!$B:$B,$C473)</f>
        <v/>
      </c>
      <c r="BR473" s="36">
        <f>SUMIFS(рўйхат!CA:CA,рўйхат!$CY:$CY,$B$488,рўйхат!$B:$B,$C473)</f>
        <v/>
      </c>
      <c r="BS473" s="35">
        <f>SUMIFS(рўйхат!CB:CB,рўйхат!$CY:$CY,$B$488,рўйхат!$B:$B,$C473)</f>
        <v/>
      </c>
      <c r="BT473" s="36">
        <f>SUMIFS(рўйхат!CC:CC,рўйхат!$CY:$CY,$B$488,рўйхат!$B:$B,$C473)</f>
        <v/>
      </c>
      <c r="BU473" s="35">
        <f>SUMIFS(рўйхат!CD:CD,рўйхат!$CY:$CY,$B$488,рўйхат!$B:$B,$C473)</f>
        <v/>
      </c>
      <c r="BV473" s="36">
        <f>SUMIFS(рўйхат!CE:CE,рўйхат!$CY:$CY,$B$488,рўйхат!$B:$B,$C473)</f>
        <v/>
      </c>
      <c r="BW473" s="35">
        <f>SUMIFS(рўйхат!CH:CH,рўйхат!$CY:$CY,$B$488,рўйхат!$B:$B,$C473)</f>
        <v/>
      </c>
      <c r="BX473" s="36">
        <f>SUMIFS(рўйхат!CI:CI,рўйхат!$CY:$CY,$B$488,рўйхат!$B:$B,$C473)</f>
        <v/>
      </c>
      <c r="BY473" s="35">
        <f>SUMIFS(рўйхат!CJ:CJ,рўйхат!$CY:$CY,$B$488,рўйхат!$B:$B,$C473)</f>
        <v/>
      </c>
      <c r="BZ473" s="36">
        <f>SUMIFS(рўйхат!CK:CK,рўйхат!$CY:$CY,$B$488,рўйхат!$B:$B,$C473)</f>
        <v/>
      </c>
      <c r="CA473" s="35">
        <f>SUMIFS(рўйхат!CL:CL,рўйхат!$CY:$CY,$B$488,рўйхат!$B:$B,$C473)</f>
        <v/>
      </c>
      <c r="CB473" s="36">
        <f>SUMIFS(рўйхат!CM:CM,рўйхат!$CY:$CY,$B$488,рўйхат!$B:$B,$C473)</f>
        <v/>
      </c>
      <c r="CC473" s="35">
        <f>SUMIFS(рўйхат!CN:CN,рўйхат!$CY:$CY,$B$488,рўйхат!$B:$B,$C473)</f>
        <v/>
      </c>
      <c r="CD473" s="36">
        <f>SUMIFS(рўйхат!CO:CO,рўйхат!$CY:$CY,$B$488,рўйхат!$B:$B,$C473)</f>
        <v/>
      </c>
      <c r="CE473" s="77">
        <f>IFERROR(BE473/(Q473+BE473),0)</f>
        <v/>
      </c>
      <c r="CF473" s="78">
        <f>IFERROR(BF473/(R473+BF473),0)</f>
        <v/>
      </c>
      <c r="CG473" s="8">
        <f>COUNTIFS(B:B,B473)</f>
        <v/>
      </c>
    </row>
    <row r="474" hidden="1" outlineLevel="1" ht="17.1" customFormat="1" customHeight="1" s="8">
      <c r="A474" s="15" t="n"/>
      <c r="B474" s="50" t="n">
        <v>18</v>
      </c>
      <c r="C474" s="66" t="inlineStr">
        <is>
          <t>Олий таълим, фан ва инновациялар вазирлиги</t>
        </is>
      </c>
      <c r="D474" s="16" t="n"/>
      <c r="E474" s="35">
        <f>SUMIFS(рўйхат!F:F,рўйхат!$CY:$CY,$B$488,рўйхат!$B:$B,$C474)</f>
        <v/>
      </c>
      <c r="F474" s="36">
        <f>SUMIFS(рўйхат!G:G,рўйхат!$CY:$CY,$B$488,рўйхат!$B:$B,$C474)</f>
        <v/>
      </c>
      <c r="G474" s="35">
        <f>SUMIFS(рўйхат!H:H,рўйхат!$CY:$CY,$B$488,рўйхат!$B:$B,$C474)</f>
        <v/>
      </c>
      <c r="H474" s="36">
        <f>SUMIFS(рўйхат!I:I,рўйхат!$CY:$CY,$B$488,рўйхат!$B:$B,$C474)</f>
        <v/>
      </c>
      <c r="I474" s="35">
        <f>SUMIFS(рўйхат!J:J,рўйхат!$CY:$CY,$B$488,рўйхат!$B:$B,$C474)</f>
        <v/>
      </c>
      <c r="J474" s="36">
        <f>SUMIFS(рўйхат!K:K,рўйхат!$CY:$CY,$B$488,рўйхат!$B:$B,$C474)</f>
        <v/>
      </c>
      <c r="K474" s="35">
        <f>SUMIFS(рўйхат!L:L,рўйхат!$CY:$CY,$B$488,рўйхат!$B:$B,$C474)</f>
        <v/>
      </c>
      <c r="L474" s="36">
        <f>SUMIFS(рўйхат!M:M,рўйхат!$CY:$CY,$B$488,рўйхат!$B:$B,$C474)</f>
        <v/>
      </c>
      <c r="M474" s="35">
        <f>SUMIFS(рўйхат!N:N,рўйхат!$CY:$CY,$B$488,рўйхат!$B:$B,$C474)</f>
        <v/>
      </c>
      <c r="N474" s="36">
        <f>SUMIFS(рўйхат!O:O,рўйхат!$CY:$CY,$B$488,рўйхат!$B:$B,$C474)</f>
        <v/>
      </c>
      <c r="O474" s="34">
        <f>IFERROR(M474/E474,0)</f>
        <v/>
      </c>
      <c r="P474" s="34">
        <f>IFERROR(N474/F474,0)</f>
        <v/>
      </c>
      <c r="Q474" s="35">
        <f>SUMIFS(рўйхат!P:P,рўйхат!$CY:$CY,$B$488,рўйхат!$B:$B,$C474)</f>
        <v/>
      </c>
      <c r="R474" s="36">
        <f>SUMIFS(рўйхат!Q:Q,рўйхат!$CY:$CY,$B$488,рўйхат!$B:$B,$C474)</f>
        <v/>
      </c>
      <c r="S474" s="35">
        <f>SUMIFS(рўйхат!R:R,рўйхат!$CY:$CY,$B$488,рўйхат!$B:$B,$C474)</f>
        <v/>
      </c>
      <c r="T474" s="36">
        <f>SUMIFS(рўйхат!S:S,рўйхат!$CY:$CY,$B$488,рўйхат!$B:$B,$C474)</f>
        <v/>
      </c>
      <c r="U474" s="35">
        <f>SUMIFS(рўйхат!T:T,рўйхат!$CY:$CY,$B$488,рўйхат!$B:$B,$C474)</f>
        <v/>
      </c>
      <c r="V474" s="36">
        <f>SUMIFS(рўйхат!U:U,рўйхат!$CY:$CY,$B$488,рўйхат!$B:$B,$C474)</f>
        <v/>
      </c>
      <c r="W474" s="35">
        <f>SUMIFS(рўйхат!V:V,рўйхат!$CY:$CY,$B$488,рўйхат!$B:$B,$C474)</f>
        <v/>
      </c>
      <c r="X474" s="36">
        <f>SUMIFS(рўйхат!W:W,рўйхат!$CY:$CY,$B$488,рўйхат!$B:$B,$C474)</f>
        <v/>
      </c>
      <c r="Y474" s="35">
        <f>SUMIFS(рўйхат!X:X,рўйхат!$CY:$CY,$B$488,рўйхат!$B:$B,$C474)</f>
        <v/>
      </c>
      <c r="Z474" s="36">
        <f>SUMIFS(рўйхат!Y:Y,рўйхат!$CY:$CY,$B$488,рўйхат!$B:$B,$C474)</f>
        <v/>
      </c>
      <c r="AA474" s="35">
        <f>SUMIFS(рўйхат!Z:Z,рўйхат!$CY:$CY,$B$488,рўйхат!$B:$B,$C474)</f>
        <v/>
      </c>
      <c r="AB474" s="36">
        <f>SUMIFS(рўйхат!AA:AA,рўйхат!$CY:$CY,$B$488,рўйхат!$B:$B,$C474)</f>
        <v/>
      </c>
      <c r="AC474" s="35">
        <f>SUMIFS(рўйхат!AB:AB,рўйхат!$CY:$CY,$B$488,рўйхат!$B:$B,$C474)</f>
        <v/>
      </c>
      <c r="AD474" s="36">
        <f>SUMIFS(рўйхат!AC:AC,рўйхат!$CY:$CY,$B$488,рўйхат!$B:$B,$C474)</f>
        <v/>
      </c>
      <c r="AE474" s="35">
        <f>SUMIFS(рўйхат!AD:AD,рўйхат!$CY:$CY,$B$488,рўйхат!$B:$B,$C474)</f>
        <v/>
      </c>
      <c r="AF474" s="36">
        <f>SUMIFS(рўйхат!AE:AE,рўйхат!$CY:$CY,$B$488,рўйхат!$B:$B,$C474)</f>
        <v/>
      </c>
      <c r="AG474" s="35">
        <f>SUMIFS(рўйхат!AH:AH,рўйхат!$CY:$CY,$B$488,рўйхат!$B:$B,$C474)</f>
        <v/>
      </c>
      <c r="AH474" s="36">
        <f>SUMIFS(рўйхат!AI:AI,рўйхат!$CY:$CY,$B$488,рўйхат!$B:$B,$C474)</f>
        <v/>
      </c>
      <c r="AI474" s="35">
        <f>SUMIFS(рўйхат!AJ:AJ,рўйхат!$CY:$CY,$B$488,рўйхат!$B:$B,$C474)</f>
        <v/>
      </c>
      <c r="AJ474" s="36">
        <f>SUMIFS(рўйхат!AK:AK,рўйхат!$CY:$CY,$B$488,рўйхат!$B:$B,$C474)</f>
        <v/>
      </c>
      <c r="AK474" s="35">
        <f>SUMIFS(рўйхат!AL:AL,рўйхат!$CY:$CY,$B$488,рўйхат!$B:$B,$C474)</f>
        <v/>
      </c>
      <c r="AL474" s="36">
        <f>SUMIFS(рўйхат!AM:AM,рўйхат!$CY:$CY,$B$488,рўйхат!$B:$B,$C474)</f>
        <v/>
      </c>
      <c r="AM474" s="77">
        <f>IFERROR(Q474/E474,0)</f>
        <v/>
      </c>
      <c r="AN474" s="77">
        <f>IFERROR(R474/F474,0)</f>
        <v/>
      </c>
      <c r="AO474" s="35">
        <f>SUMIFS(рўйхат!AX:AX,рўйхат!$CY:$CY,$B$488,рўйхат!$B:$B,$C474)</f>
        <v/>
      </c>
      <c r="AP474" s="36">
        <f>SUMIFS(рўйхат!AY:AY,рўйхат!$CY:$CY,$B$488,рўйхат!$B:$B,$C474)</f>
        <v/>
      </c>
      <c r="AQ474" s="35">
        <f>SUMIFS(рўйхат!AZ:AZ,рўйхат!$CY:$CY,$B$488,рўйхат!$B:$B,$C474)</f>
        <v/>
      </c>
      <c r="AR474" s="36">
        <f>SUMIFS(рўйхат!BA:BA,рўйхат!$CY:$CY,$B$488,рўйхат!$B:$B,$C474)</f>
        <v/>
      </c>
      <c r="AS474" s="35">
        <f>SUMIFS(рўйхат!BB:BB,рўйхат!$CY:$CY,$B$488,рўйхат!$B:$B,$C474)</f>
        <v/>
      </c>
      <c r="AT474" s="36">
        <f>SUMIFS(рўйхат!BC:BC,рўйхат!$CY:$CY,$B$488,рўйхат!$B:$B,$C474)</f>
        <v/>
      </c>
      <c r="AU474" s="35">
        <f>SUMIFS(рўйхат!BD:BD,рўйхат!$CY:$CY,$B$488,рўйхат!$B:$B,$C474)</f>
        <v/>
      </c>
      <c r="AV474" s="36">
        <f>SUMIFS(рўйхат!BE:BE,рўйхат!$CY:$CY,$B$488,рўйхат!$B:$B,$C474)</f>
        <v/>
      </c>
      <c r="AW474" s="35">
        <f>SUMIFS(рўйхат!BF:BF,рўйхат!$CY:$CY,$B$488,рўйхат!$B:$B,$C474)</f>
        <v/>
      </c>
      <c r="AX474" s="36">
        <f>SUMIFS(рўйхат!BG:BG,рўйхат!$CY:$CY,$B$488,рўйхат!$B:$B,$C474)</f>
        <v/>
      </c>
      <c r="AY474" s="35">
        <f>SUMIFS(рўйхат!BH:BH,рўйхат!$CY:$CY,$B$488,рўйхат!$B:$B,$C474)</f>
        <v/>
      </c>
      <c r="AZ474" s="36">
        <f>SUMIFS(рўйхат!BI:BI,рўйхат!$CY:$CY,$B$488,рўйхат!$B:$B,$C474)</f>
        <v/>
      </c>
      <c r="BA474" s="35">
        <f>SUMIFS(рўйхат!BJ:BJ,рўйхат!$CY:$CY,$B$488,рўйхат!$B:$B,$C474)</f>
        <v/>
      </c>
      <c r="BB474" s="36">
        <f>SUMIFS(рўйхат!BK:BK,рўйхат!$CY:$CY,$B$488,рўйхат!$B:$B,$C474)</f>
        <v/>
      </c>
      <c r="BC474" s="77">
        <f>IFERROR(AO474/E474,0)</f>
        <v/>
      </c>
      <c r="BD474" s="77">
        <f>IFERROR(AP474/F474,0)</f>
        <v/>
      </c>
      <c r="BE474" s="35">
        <f>SUMIFS(рўйхат!BL:BL,рўйхат!$CY:$CY,$B$488,рўйхат!$B:$B,$C474)</f>
        <v/>
      </c>
      <c r="BF474" s="36">
        <f>SUMIFS(рўйхат!BM:BM,рўйхат!$CY:$CY,$B$488,рўйхат!$B:$B,$C474)</f>
        <v/>
      </c>
      <c r="BG474" s="35">
        <f>SUMIFS(рўйхат!BN:BN,рўйхат!$CY:$CY,$B$488,рўйхат!$B:$B,$C474)</f>
        <v/>
      </c>
      <c r="BH474" s="36">
        <f>SUMIFS(рўйхат!BO:BO,рўйхат!$CY:$CY,$B$488,рўйхат!$B:$B,$C474)</f>
        <v/>
      </c>
      <c r="BI474" s="35">
        <f>SUMIFS(рўйхат!BP:BP,рўйхат!$CY:$CY,$B$488,рўйхат!$B:$B,$C474)</f>
        <v/>
      </c>
      <c r="BJ474" s="36">
        <f>SUMIFS(рўйхат!BQ:BQ,рўйхат!$CY:$CY,$B$488,рўйхат!$B:$B,$C474)</f>
        <v/>
      </c>
      <c r="BK474" s="35">
        <f>SUMIFS(рўйхат!BR:BR,рўйхат!$CY:$CY,$B$488,рўйхат!$B:$B,$C474)</f>
        <v/>
      </c>
      <c r="BL474" s="36">
        <f>SUMIFS(рўйхат!BS:BS,рўйхат!$CY:$CY,$B$488,рўйхат!$B:$B,$C474)</f>
        <v/>
      </c>
      <c r="BM474" s="35">
        <f>SUMIFS(рўйхат!BT:BT,рўйхат!$CY:$CY,$B$488,рўйхат!$B:$B,$C474)</f>
        <v/>
      </c>
      <c r="BN474" s="36">
        <f>SUMIFS(рўйхат!BU:BU,рўйхат!$CY:$CY,$B$488,рўйхат!$B:$B,$C474)</f>
        <v/>
      </c>
      <c r="BO474" s="35">
        <f>SUMIFS(рўйхат!BX:BX,рўйхат!$CY:$CY,$B$488,рўйхат!$B:$B,$C474)</f>
        <v/>
      </c>
      <c r="BP474" s="36">
        <f>SUMIFS(рўйхат!BY:BY,рўйхат!$CY:$CY,$B$488,рўйхат!$B:$B,$C474)</f>
        <v/>
      </c>
      <c r="BQ474" s="35">
        <f>SUMIFS(рўйхат!BZ:BZ,рўйхат!$CY:$CY,$B$488,рўйхат!$B:$B,$C474)</f>
        <v/>
      </c>
      <c r="BR474" s="36">
        <f>SUMIFS(рўйхат!CA:CA,рўйхат!$CY:$CY,$B$488,рўйхат!$B:$B,$C474)</f>
        <v/>
      </c>
      <c r="BS474" s="35">
        <f>SUMIFS(рўйхат!CB:CB,рўйхат!$CY:$CY,$B$488,рўйхат!$B:$B,$C474)</f>
        <v/>
      </c>
      <c r="BT474" s="36">
        <f>SUMIFS(рўйхат!CC:CC,рўйхат!$CY:$CY,$B$488,рўйхат!$B:$B,$C474)</f>
        <v/>
      </c>
      <c r="BU474" s="35">
        <f>SUMIFS(рўйхат!CD:CD,рўйхат!$CY:$CY,$B$488,рўйхат!$B:$B,$C474)</f>
        <v/>
      </c>
      <c r="BV474" s="36">
        <f>SUMIFS(рўйхат!CE:CE,рўйхат!$CY:$CY,$B$488,рўйхат!$B:$B,$C474)</f>
        <v/>
      </c>
      <c r="BW474" s="35">
        <f>SUMIFS(рўйхат!CH:CH,рўйхат!$CY:$CY,$B$488,рўйхат!$B:$B,$C474)</f>
        <v/>
      </c>
      <c r="BX474" s="36">
        <f>SUMIFS(рўйхат!CI:CI,рўйхат!$CY:$CY,$B$488,рўйхат!$B:$B,$C474)</f>
        <v/>
      </c>
      <c r="BY474" s="35">
        <f>SUMIFS(рўйхат!CJ:CJ,рўйхат!$CY:$CY,$B$488,рўйхат!$B:$B,$C474)</f>
        <v/>
      </c>
      <c r="BZ474" s="36">
        <f>SUMIFS(рўйхат!CK:CK,рўйхат!$CY:$CY,$B$488,рўйхат!$B:$B,$C474)</f>
        <v/>
      </c>
      <c r="CA474" s="35">
        <f>SUMIFS(рўйхат!CL:CL,рўйхат!$CY:$CY,$B$488,рўйхат!$B:$B,$C474)</f>
        <v/>
      </c>
      <c r="CB474" s="36">
        <f>SUMIFS(рўйхат!CM:CM,рўйхат!$CY:$CY,$B$488,рўйхат!$B:$B,$C474)</f>
        <v/>
      </c>
      <c r="CC474" s="35">
        <f>SUMIFS(рўйхат!CN:CN,рўйхат!$CY:$CY,$B$488,рўйхат!$B:$B,$C474)</f>
        <v/>
      </c>
      <c r="CD474" s="36">
        <f>SUMIFS(рўйхат!CO:CO,рўйхат!$CY:$CY,$B$488,рўйхат!$B:$B,$C474)</f>
        <v/>
      </c>
      <c r="CE474" s="77">
        <f>IFERROR(BE474/(Q474+BE474),0)</f>
        <v/>
      </c>
      <c r="CF474" s="78">
        <f>IFERROR(BF474/(R474+BF474),0)</f>
        <v/>
      </c>
      <c r="CG474" s="8">
        <f>COUNTIFS(B:B,B474)</f>
        <v/>
      </c>
    </row>
    <row r="475" hidden="1" outlineLevel="1" ht="33.95" customFormat="1" customHeight="1" s="8">
      <c r="A475" s="15" t="n"/>
      <c r="B475" s="50" t="n">
        <v>19</v>
      </c>
      <c r="C475" s="66" t="inlineStr">
        <is>
          <t>Президент ҳузуридаги Ижтимоий ҳимоя миллий агентлиги</t>
        </is>
      </c>
      <c r="D475" s="16" t="n"/>
      <c r="E475" s="35">
        <f>SUMIFS(рўйхат!F:F,рўйхат!$CY:$CY,$B$488,рўйхат!$B:$B,$C475)</f>
        <v/>
      </c>
      <c r="F475" s="36">
        <f>SUMIFS(рўйхат!G:G,рўйхат!$CY:$CY,$B$488,рўйхат!$B:$B,$C475)</f>
        <v/>
      </c>
      <c r="G475" s="35">
        <f>SUMIFS(рўйхат!H:H,рўйхат!$CY:$CY,$B$488,рўйхат!$B:$B,$C475)</f>
        <v/>
      </c>
      <c r="H475" s="36">
        <f>SUMIFS(рўйхат!I:I,рўйхат!$CY:$CY,$B$488,рўйхат!$B:$B,$C475)</f>
        <v/>
      </c>
      <c r="I475" s="35">
        <f>SUMIFS(рўйхат!J:J,рўйхат!$CY:$CY,$B$488,рўйхат!$B:$B,$C475)</f>
        <v/>
      </c>
      <c r="J475" s="36">
        <f>SUMIFS(рўйхат!K:K,рўйхат!$CY:$CY,$B$488,рўйхат!$B:$B,$C475)</f>
        <v/>
      </c>
      <c r="K475" s="35">
        <f>SUMIFS(рўйхат!L:L,рўйхат!$CY:$CY,$B$488,рўйхат!$B:$B,$C475)</f>
        <v/>
      </c>
      <c r="L475" s="36">
        <f>SUMIFS(рўйхат!M:M,рўйхат!$CY:$CY,$B$488,рўйхат!$B:$B,$C475)</f>
        <v/>
      </c>
      <c r="M475" s="35">
        <f>SUMIFS(рўйхат!N:N,рўйхат!$CY:$CY,$B$488,рўйхат!$B:$B,$C475)</f>
        <v/>
      </c>
      <c r="N475" s="36">
        <f>SUMIFS(рўйхат!O:O,рўйхат!$CY:$CY,$B$488,рўйхат!$B:$B,$C475)</f>
        <v/>
      </c>
      <c r="O475" s="34">
        <f>IFERROR(M475/E475,0)</f>
        <v/>
      </c>
      <c r="P475" s="34">
        <f>IFERROR(N475/F475,0)</f>
        <v/>
      </c>
      <c r="Q475" s="35">
        <f>SUMIFS(рўйхат!P:P,рўйхат!$CY:$CY,$B$488,рўйхат!$B:$B,$C475)</f>
        <v/>
      </c>
      <c r="R475" s="36">
        <f>SUMIFS(рўйхат!Q:Q,рўйхат!$CY:$CY,$B$488,рўйхат!$B:$B,$C475)</f>
        <v/>
      </c>
      <c r="S475" s="35">
        <f>SUMIFS(рўйхат!R:R,рўйхат!$CY:$CY,$B$488,рўйхат!$B:$B,$C475)</f>
        <v/>
      </c>
      <c r="T475" s="36">
        <f>SUMIFS(рўйхат!S:S,рўйхат!$CY:$CY,$B$488,рўйхат!$B:$B,$C475)</f>
        <v/>
      </c>
      <c r="U475" s="35">
        <f>SUMIFS(рўйхат!T:T,рўйхат!$CY:$CY,$B$488,рўйхат!$B:$B,$C475)</f>
        <v/>
      </c>
      <c r="V475" s="36">
        <f>SUMIFS(рўйхат!U:U,рўйхат!$CY:$CY,$B$488,рўйхат!$B:$B,$C475)</f>
        <v/>
      </c>
      <c r="W475" s="35">
        <f>SUMIFS(рўйхат!V:V,рўйхат!$CY:$CY,$B$488,рўйхат!$B:$B,$C475)</f>
        <v/>
      </c>
      <c r="X475" s="36">
        <f>SUMIFS(рўйхат!W:W,рўйхат!$CY:$CY,$B$488,рўйхат!$B:$B,$C475)</f>
        <v/>
      </c>
      <c r="Y475" s="35">
        <f>SUMIFS(рўйхат!X:X,рўйхат!$CY:$CY,$B$488,рўйхат!$B:$B,$C475)</f>
        <v/>
      </c>
      <c r="Z475" s="36">
        <f>SUMIFS(рўйхат!Y:Y,рўйхат!$CY:$CY,$B$488,рўйхат!$B:$B,$C475)</f>
        <v/>
      </c>
      <c r="AA475" s="35">
        <f>SUMIFS(рўйхат!Z:Z,рўйхат!$CY:$CY,$B$488,рўйхат!$B:$B,$C475)</f>
        <v/>
      </c>
      <c r="AB475" s="36">
        <f>SUMIFS(рўйхат!AA:AA,рўйхат!$CY:$CY,$B$488,рўйхат!$B:$B,$C475)</f>
        <v/>
      </c>
      <c r="AC475" s="35">
        <f>SUMIFS(рўйхат!AB:AB,рўйхат!$CY:$CY,$B$488,рўйхат!$B:$B,$C475)</f>
        <v/>
      </c>
      <c r="AD475" s="36">
        <f>SUMIFS(рўйхат!AC:AC,рўйхат!$CY:$CY,$B$488,рўйхат!$B:$B,$C475)</f>
        <v/>
      </c>
      <c r="AE475" s="35">
        <f>SUMIFS(рўйхат!AD:AD,рўйхат!$CY:$CY,$B$488,рўйхат!$B:$B,$C475)</f>
        <v/>
      </c>
      <c r="AF475" s="36">
        <f>SUMIFS(рўйхат!AE:AE,рўйхат!$CY:$CY,$B$488,рўйхат!$B:$B,$C475)</f>
        <v/>
      </c>
      <c r="AG475" s="35">
        <f>SUMIFS(рўйхат!AH:AH,рўйхат!$CY:$CY,$B$488,рўйхат!$B:$B,$C475)</f>
        <v/>
      </c>
      <c r="AH475" s="36">
        <f>SUMIFS(рўйхат!AI:AI,рўйхат!$CY:$CY,$B$488,рўйхат!$B:$B,$C475)</f>
        <v/>
      </c>
      <c r="AI475" s="35">
        <f>SUMIFS(рўйхат!AJ:AJ,рўйхат!$CY:$CY,$B$488,рўйхат!$B:$B,$C475)</f>
        <v/>
      </c>
      <c r="AJ475" s="36">
        <f>SUMIFS(рўйхат!AK:AK,рўйхат!$CY:$CY,$B$488,рўйхат!$B:$B,$C475)</f>
        <v/>
      </c>
      <c r="AK475" s="35">
        <f>SUMIFS(рўйхат!AL:AL,рўйхат!$CY:$CY,$B$488,рўйхат!$B:$B,$C475)</f>
        <v/>
      </c>
      <c r="AL475" s="36">
        <f>SUMIFS(рўйхат!AM:AM,рўйхат!$CY:$CY,$B$488,рўйхат!$B:$B,$C475)</f>
        <v/>
      </c>
      <c r="AM475" s="77">
        <f>IFERROR(Q475/E475,0)</f>
        <v/>
      </c>
      <c r="AN475" s="77">
        <f>IFERROR(R475/F475,0)</f>
        <v/>
      </c>
      <c r="AO475" s="35">
        <f>SUMIFS(рўйхат!AX:AX,рўйхат!$CY:$CY,$B$488,рўйхат!$B:$B,$C475)</f>
        <v/>
      </c>
      <c r="AP475" s="36">
        <f>SUMIFS(рўйхат!AY:AY,рўйхат!$CY:$CY,$B$488,рўйхат!$B:$B,$C475)</f>
        <v/>
      </c>
      <c r="AQ475" s="35">
        <f>SUMIFS(рўйхат!AZ:AZ,рўйхат!$CY:$CY,$B$488,рўйхат!$B:$B,$C475)</f>
        <v/>
      </c>
      <c r="AR475" s="36">
        <f>SUMIFS(рўйхат!BA:BA,рўйхат!$CY:$CY,$B$488,рўйхат!$B:$B,$C475)</f>
        <v/>
      </c>
      <c r="AS475" s="35">
        <f>SUMIFS(рўйхат!BB:BB,рўйхат!$CY:$CY,$B$488,рўйхат!$B:$B,$C475)</f>
        <v/>
      </c>
      <c r="AT475" s="36">
        <f>SUMIFS(рўйхат!BC:BC,рўйхат!$CY:$CY,$B$488,рўйхат!$B:$B,$C475)</f>
        <v/>
      </c>
      <c r="AU475" s="35">
        <f>SUMIFS(рўйхат!BD:BD,рўйхат!$CY:$CY,$B$488,рўйхат!$B:$B,$C475)</f>
        <v/>
      </c>
      <c r="AV475" s="36">
        <f>SUMIFS(рўйхат!BE:BE,рўйхат!$CY:$CY,$B$488,рўйхат!$B:$B,$C475)</f>
        <v/>
      </c>
      <c r="AW475" s="35">
        <f>SUMIFS(рўйхат!BF:BF,рўйхат!$CY:$CY,$B$488,рўйхат!$B:$B,$C475)</f>
        <v/>
      </c>
      <c r="AX475" s="36">
        <f>SUMIFS(рўйхат!BG:BG,рўйхат!$CY:$CY,$B$488,рўйхат!$B:$B,$C475)</f>
        <v/>
      </c>
      <c r="AY475" s="35">
        <f>SUMIFS(рўйхат!BH:BH,рўйхат!$CY:$CY,$B$488,рўйхат!$B:$B,$C475)</f>
        <v/>
      </c>
      <c r="AZ475" s="36">
        <f>SUMIFS(рўйхат!BI:BI,рўйхат!$CY:$CY,$B$488,рўйхат!$B:$B,$C475)</f>
        <v/>
      </c>
      <c r="BA475" s="35">
        <f>SUMIFS(рўйхат!BJ:BJ,рўйхат!$CY:$CY,$B$488,рўйхат!$B:$B,$C475)</f>
        <v/>
      </c>
      <c r="BB475" s="36">
        <f>SUMIFS(рўйхат!BK:BK,рўйхат!$CY:$CY,$B$488,рўйхат!$B:$B,$C475)</f>
        <v/>
      </c>
      <c r="BC475" s="77">
        <f>IFERROR(AO475/E475,0)</f>
        <v/>
      </c>
      <c r="BD475" s="77">
        <f>IFERROR(AP475/F475,0)</f>
        <v/>
      </c>
      <c r="BE475" s="35">
        <f>SUMIFS(рўйхат!BL:BL,рўйхат!$CY:$CY,$B$488,рўйхат!$B:$B,$C475)</f>
        <v/>
      </c>
      <c r="BF475" s="36">
        <f>SUMIFS(рўйхат!BM:BM,рўйхат!$CY:$CY,$B$488,рўйхат!$B:$B,$C475)</f>
        <v/>
      </c>
      <c r="BG475" s="35">
        <f>SUMIFS(рўйхат!BN:BN,рўйхат!$CY:$CY,$B$488,рўйхат!$B:$B,$C475)</f>
        <v/>
      </c>
      <c r="BH475" s="36">
        <f>SUMIFS(рўйхат!BO:BO,рўйхат!$CY:$CY,$B$488,рўйхат!$B:$B,$C475)</f>
        <v/>
      </c>
      <c r="BI475" s="35">
        <f>SUMIFS(рўйхат!BP:BP,рўйхат!$CY:$CY,$B$488,рўйхат!$B:$B,$C475)</f>
        <v/>
      </c>
      <c r="BJ475" s="36">
        <f>SUMIFS(рўйхат!BQ:BQ,рўйхат!$CY:$CY,$B$488,рўйхат!$B:$B,$C475)</f>
        <v/>
      </c>
      <c r="BK475" s="35">
        <f>SUMIFS(рўйхат!BR:BR,рўйхат!$CY:$CY,$B$488,рўйхат!$B:$B,$C475)</f>
        <v/>
      </c>
      <c r="BL475" s="36">
        <f>SUMIFS(рўйхат!BS:BS,рўйхат!$CY:$CY,$B$488,рўйхат!$B:$B,$C475)</f>
        <v/>
      </c>
      <c r="BM475" s="35">
        <f>SUMIFS(рўйхат!BT:BT,рўйхат!$CY:$CY,$B$488,рўйхат!$B:$B,$C475)</f>
        <v/>
      </c>
      <c r="BN475" s="36">
        <f>SUMIFS(рўйхат!BU:BU,рўйхат!$CY:$CY,$B$488,рўйхат!$B:$B,$C475)</f>
        <v/>
      </c>
      <c r="BO475" s="35">
        <f>SUMIFS(рўйхат!BX:BX,рўйхат!$CY:$CY,$B$488,рўйхат!$B:$B,$C475)</f>
        <v/>
      </c>
      <c r="BP475" s="36">
        <f>SUMIFS(рўйхат!BY:BY,рўйхат!$CY:$CY,$B$488,рўйхат!$B:$B,$C475)</f>
        <v/>
      </c>
      <c r="BQ475" s="35">
        <f>SUMIFS(рўйхат!BZ:BZ,рўйхат!$CY:$CY,$B$488,рўйхат!$B:$B,$C475)</f>
        <v/>
      </c>
      <c r="BR475" s="36">
        <f>SUMIFS(рўйхат!CA:CA,рўйхат!$CY:$CY,$B$488,рўйхат!$B:$B,$C475)</f>
        <v/>
      </c>
      <c r="BS475" s="35">
        <f>SUMIFS(рўйхат!CB:CB,рўйхат!$CY:$CY,$B$488,рўйхат!$B:$B,$C475)</f>
        <v/>
      </c>
      <c r="BT475" s="36">
        <f>SUMIFS(рўйхат!CC:CC,рўйхат!$CY:$CY,$B$488,рўйхат!$B:$B,$C475)</f>
        <v/>
      </c>
      <c r="BU475" s="35">
        <f>SUMIFS(рўйхат!CD:CD,рўйхат!$CY:$CY,$B$488,рўйхат!$B:$B,$C475)</f>
        <v/>
      </c>
      <c r="BV475" s="36">
        <f>SUMIFS(рўйхат!CE:CE,рўйхат!$CY:$CY,$B$488,рўйхат!$B:$B,$C475)</f>
        <v/>
      </c>
      <c r="BW475" s="35">
        <f>SUMIFS(рўйхат!CH:CH,рўйхат!$CY:$CY,$B$488,рўйхат!$B:$B,$C475)</f>
        <v/>
      </c>
      <c r="BX475" s="36">
        <f>SUMIFS(рўйхат!CI:CI,рўйхат!$CY:$CY,$B$488,рўйхат!$B:$B,$C475)</f>
        <v/>
      </c>
      <c r="BY475" s="35">
        <f>SUMIFS(рўйхат!CJ:CJ,рўйхат!$CY:$CY,$B$488,рўйхат!$B:$B,$C475)</f>
        <v/>
      </c>
      <c r="BZ475" s="36">
        <f>SUMIFS(рўйхат!CK:CK,рўйхат!$CY:$CY,$B$488,рўйхат!$B:$B,$C475)</f>
        <v/>
      </c>
      <c r="CA475" s="35">
        <f>SUMIFS(рўйхат!CL:CL,рўйхат!$CY:$CY,$B$488,рўйхат!$B:$B,$C475)</f>
        <v/>
      </c>
      <c r="CB475" s="36">
        <f>SUMIFS(рўйхат!CM:CM,рўйхат!$CY:$CY,$B$488,рўйхат!$B:$B,$C475)</f>
        <v/>
      </c>
      <c r="CC475" s="35">
        <f>SUMIFS(рўйхат!CN:CN,рўйхат!$CY:$CY,$B$488,рўйхат!$B:$B,$C475)</f>
        <v/>
      </c>
      <c r="CD475" s="36">
        <f>SUMIFS(рўйхат!CO:CO,рўйхат!$CY:$CY,$B$488,рўйхат!$B:$B,$C475)</f>
        <v/>
      </c>
      <c r="CE475" s="77">
        <f>IFERROR(BE475/(Q475+BE475),0)</f>
        <v/>
      </c>
      <c r="CF475" s="78">
        <f>IFERROR(BF475/(R475+BF475),0)</f>
        <v/>
      </c>
      <c r="CG475" s="8">
        <f>COUNTIFS(B:B,B475)</f>
        <v/>
      </c>
    </row>
    <row r="476" hidden="1" outlineLevel="1" ht="33.95" customFormat="1" customHeight="1" s="8">
      <c r="A476" s="15" t="n"/>
      <c r="B476" s="50" t="n">
        <v>20</v>
      </c>
      <c r="C476" s="66" t="inlineStr">
        <is>
          <t>Рақобатни ривожлантириш ва истеъмолчилар ҳуқуқларини ҳимоя қилиш қўмитаси</t>
        </is>
      </c>
      <c r="D476" s="16" t="n"/>
      <c r="E476" s="35">
        <f>SUMIFS(рўйхат!F:F,рўйхат!$CY:$CY,$B$488,рўйхат!$B:$B,$C476)</f>
        <v/>
      </c>
      <c r="F476" s="36">
        <f>SUMIFS(рўйхат!G:G,рўйхат!$CY:$CY,$B$488,рўйхат!$B:$B,$C476)</f>
        <v/>
      </c>
      <c r="G476" s="35">
        <f>SUMIFS(рўйхат!H:H,рўйхат!$CY:$CY,$B$488,рўйхат!$B:$B,$C476)</f>
        <v/>
      </c>
      <c r="H476" s="36">
        <f>SUMIFS(рўйхат!I:I,рўйхат!$CY:$CY,$B$488,рўйхат!$B:$B,$C476)</f>
        <v/>
      </c>
      <c r="I476" s="35">
        <f>SUMIFS(рўйхат!J:J,рўйхат!$CY:$CY,$B$488,рўйхат!$B:$B,$C476)</f>
        <v/>
      </c>
      <c r="J476" s="36">
        <f>SUMIFS(рўйхат!K:K,рўйхат!$CY:$CY,$B$488,рўйхат!$B:$B,$C476)</f>
        <v/>
      </c>
      <c r="K476" s="35">
        <f>SUMIFS(рўйхат!L:L,рўйхат!$CY:$CY,$B$488,рўйхат!$B:$B,$C476)</f>
        <v/>
      </c>
      <c r="L476" s="36">
        <f>SUMIFS(рўйхат!M:M,рўйхат!$CY:$CY,$B$488,рўйхат!$B:$B,$C476)</f>
        <v/>
      </c>
      <c r="M476" s="35">
        <f>SUMIFS(рўйхат!N:N,рўйхат!$CY:$CY,$B$488,рўйхат!$B:$B,$C476)</f>
        <v/>
      </c>
      <c r="N476" s="36">
        <f>SUMIFS(рўйхат!O:O,рўйхат!$CY:$CY,$B$488,рўйхат!$B:$B,$C476)</f>
        <v/>
      </c>
      <c r="O476" s="34">
        <f>IFERROR(M476/E476,0)</f>
        <v/>
      </c>
      <c r="P476" s="34">
        <f>IFERROR(N476/F476,0)</f>
        <v/>
      </c>
      <c r="Q476" s="35">
        <f>SUMIFS(рўйхат!P:P,рўйхат!$CY:$CY,$B$488,рўйхат!$B:$B,$C476)</f>
        <v/>
      </c>
      <c r="R476" s="36">
        <f>SUMIFS(рўйхат!Q:Q,рўйхат!$CY:$CY,$B$488,рўйхат!$B:$B,$C476)</f>
        <v/>
      </c>
      <c r="S476" s="35">
        <f>SUMIFS(рўйхат!R:R,рўйхат!$CY:$CY,$B$488,рўйхат!$B:$B,$C476)</f>
        <v/>
      </c>
      <c r="T476" s="36">
        <f>SUMIFS(рўйхат!S:S,рўйхат!$CY:$CY,$B$488,рўйхат!$B:$B,$C476)</f>
        <v/>
      </c>
      <c r="U476" s="35">
        <f>SUMIFS(рўйхат!T:T,рўйхат!$CY:$CY,$B$488,рўйхат!$B:$B,$C476)</f>
        <v/>
      </c>
      <c r="V476" s="36">
        <f>SUMIFS(рўйхат!U:U,рўйхат!$CY:$CY,$B$488,рўйхат!$B:$B,$C476)</f>
        <v/>
      </c>
      <c r="W476" s="35">
        <f>SUMIFS(рўйхат!V:V,рўйхат!$CY:$CY,$B$488,рўйхат!$B:$B,$C476)</f>
        <v/>
      </c>
      <c r="X476" s="36">
        <f>SUMIFS(рўйхат!W:W,рўйхат!$CY:$CY,$B$488,рўйхат!$B:$B,$C476)</f>
        <v/>
      </c>
      <c r="Y476" s="35">
        <f>SUMIFS(рўйхат!X:X,рўйхат!$CY:$CY,$B$488,рўйхат!$B:$B,$C476)</f>
        <v/>
      </c>
      <c r="Z476" s="36">
        <f>SUMIFS(рўйхат!Y:Y,рўйхат!$CY:$CY,$B$488,рўйхат!$B:$B,$C476)</f>
        <v/>
      </c>
      <c r="AA476" s="35">
        <f>SUMIFS(рўйхат!Z:Z,рўйхат!$CY:$CY,$B$488,рўйхат!$B:$B,$C476)</f>
        <v/>
      </c>
      <c r="AB476" s="36">
        <f>SUMIFS(рўйхат!AA:AA,рўйхат!$CY:$CY,$B$488,рўйхат!$B:$B,$C476)</f>
        <v/>
      </c>
      <c r="AC476" s="35">
        <f>SUMIFS(рўйхат!AB:AB,рўйхат!$CY:$CY,$B$488,рўйхат!$B:$B,$C476)</f>
        <v/>
      </c>
      <c r="AD476" s="36">
        <f>SUMIFS(рўйхат!AC:AC,рўйхат!$CY:$CY,$B$488,рўйхат!$B:$B,$C476)</f>
        <v/>
      </c>
      <c r="AE476" s="35">
        <f>SUMIFS(рўйхат!AD:AD,рўйхат!$CY:$CY,$B$488,рўйхат!$B:$B,$C476)</f>
        <v/>
      </c>
      <c r="AF476" s="36">
        <f>SUMIFS(рўйхат!AE:AE,рўйхат!$CY:$CY,$B$488,рўйхат!$B:$B,$C476)</f>
        <v/>
      </c>
      <c r="AG476" s="35">
        <f>SUMIFS(рўйхат!AH:AH,рўйхат!$CY:$CY,$B$488,рўйхат!$B:$B,$C476)</f>
        <v/>
      </c>
      <c r="AH476" s="36">
        <f>SUMIFS(рўйхат!AI:AI,рўйхат!$CY:$CY,$B$488,рўйхат!$B:$B,$C476)</f>
        <v/>
      </c>
      <c r="AI476" s="35">
        <f>SUMIFS(рўйхат!AJ:AJ,рўйхат!$CY:$CY,$B$488,рўйхат!$B:$B,$C476)</f>
        <v/>
      </c>
      <c r="AJ476" s="36">
        <f>SUMIFS(рўйхат!AK:AK,рўйхат!$CY:$CY,$B$488,рўйхат!$B:$B,$C476)</f>
        <v/>
      </c>
      <c r="AK476" s="35">
        <f>SUMIFS(рўйхат!AL:AL,рўйхат!$CY:$CY,$B$488,рўйхат!$B:$B,$C476)</f>
        <v/>
      </c>
      <c r="AL476" s="36">
        <f>SUMIFS(рўйхат!AM:AM,рўйхат!$CY:$CY,$B$488,рўйхат!$B:$B,$C476)</f>
        <v/>
      </c>
      <c r="AM476" s="77">
        <f>IFERROR(Q476/E476,0)</f>
        <v/>
      </c>
      <c r="AN476" s="77">
        <f>IFERROR(R476/F476,0)</f>
        <v/>
      </c>
      <c r="AO476" s="35">
        <f>SUMIFS(рўйхат!AX:AX,рўйхат!$CY:$CY,$B$488,рўйхат!$B:$B,$C476)</f>
        <v/>
      </c>
      <c r="AP476" s="36">
        <f>SUMIFS(рўйхат!AY:AY,рўйхат!$CY:$CY,$B$488,рўйхат!$B:$B,$C476)</f>
        <v/>
      </c>
      <c r="AQ476" s="35">
        <f>SUMIFS(рўйхат!AZ:AZ,рўйхат!$CY:$CY,$B$488,рўйхат!$B:$B,$C476)</f>
        <v/>
      </c>
      <c r="AR476" s="36">
        <f>SUMIFS(рўйхат!BA:BA,рўйхат!$CY:$CY,$B$488,рўйхат!$B:$B,$C476)</f>
        <v/>
      </c>
      <c r="AS476" s="35">
        <f>SUMIFS(рўйхат!BB:BB,рўйхат!$CY:$CY,$B$488,рўйхат!$B:$B,$C476)</f>
        <v/>
      </c>
      <c r="AT476" s="36">
        <f>SUMIFS(рўйхат!BC:BC,рўйхат!$CY:$CY,$B$488,рўйхат!$B:$B,$C476)</f>
        <v/>
      </c>
      <c r="AU476" s="35">
        <f>SUMIFS(рўйхат!BD:BD,рўйхат!$CY:$CY,$B$488,рўйхат!$B:$B,$C476)</f>
        <v/>
      </c>
      <c r="AV476" s="36">
        <f>SUMIFS(рўйхат!BE:BE,рўйхат!$CY:$CY,$B$488,рўйхат!$B:$B,$C476)</f>
        <v/>
      </c>
      <c r="AW476" s="35">
        <f>SUMIFS(рўйхат!BF:BF,рўйхат!$CY:$CY,$B$488,рўйхат!$B:$B,$C476)</f>
        <v/>
      </c>
      <c r="AX476" s="36">
        <f>SUMIFS(рўйхат!BG:BG,рўйхат!$CY:$CY,$B$488,рўйхат!$B:$B,$C476)</f>
        <v/>
      </c>
      <c r="AY476" s="35">
        <f>SUMIFS(рўйхат!BH:BH,рўйхат!$CY:$CY,$B$488,рўйхат!$B:$B,$C476)</f>
        <v/>
      </c>
      <c r="AZ476" s="36">
        <f>SUMIFS(рўйхат!BI:BI,рўйхат!$CY:$CY,$B$488,рўйхат!$B:$B,$C476)</f>
        <v/>
      </c>
      <c r="BA476" s="35">
        <f>SUMIFS(рўйхат!BJ:BJ,рўйхат!$CY:$CY,$B$488,рўйхат!$B:$B,$C476)</f>
        <v/>
      </c>
      <c r="BB476" s="36">
        <f>SUMIFS(рўйхат!BK:BK,рўйхат!$CY:$CY,$B$488,рўйхат!$B:$B,$C476)</f>
        <v/>
      </c>
      <c r="BC476" s="77">
        <f>IFERROR(AO476/E476,0)</f>
        <v/>
      </c>
      <c r="BD476" s="77">
        <f>IFERROR(AP476/F476,0)</f>
        <v/>
      </c>
      <c r="BE476" s="35">
        <f>SUMIFS(рўйхат!BL:BL,рўйхат!$CY:$CY,$B$488,рўйхат!$B:$B,$C476)</f>
        <v/>
      </c>
      <c r="BF476" s="36">
        <f>SUMIFS(рўйхат!BM:BM,рўйхат!$CY:$CY,$B$488,рўйхат!$B:$B,$C476)</f>
        <v/>
      </c>
      <c r="BG476" s="35">
        <f>SUMIFS(рўйхат!BN:BN,рўйхат!$CY:$CY,$B$488,рўйхат!$B:$B,$C476)</f>
        <v/>
      </c>
      <c r="BH476" s="36">
        <f>SUMIFS(рўйхат!BO:BO,рўйхат!$CY:$CY,$B$488,рўйхат!$B:$B,$C476)</f>
        <v/>
      </c>
      <c r="BI476" s="35">
        <f>SUMIFS(рўйхат!BP:BP,рўйхат!$CY:$CY,$B$488,рўйхат!$B:$B,$C476)</f>
        <v/>
      </c>
      <c r="BJ476" s="36">
        <f>SUMIFS(рўйхат!BQ:BQ,рўйхат!$CY:$CY,$B$488,рўйхат!$B:$B,$C476)</f>
        <v/>
      </c>
      <c r="BK476" s="35">
        <f>SUMIFS(рўйхат!BR:BR,рўйхат!$CY:$CY,$B$488,рўйхат!$B:$B,$C476)</f>
        <v/>
      </c>
      <c r="BL476" s="36">
        <f>SUMIFS(рўйхат!BS:BS,рўйхат!$CY:$CY,$B$488,рўйхат!$B:$B,$C476)</f>
        <v/>
      </c>
      <c r="BM476" s="35">
        <f>SUMIFS(рўйхат!BT:BT,рўйхат!$CY:$CY,$B$488,рўйхат!$B:$B,$C476)</f>
        <v/>
      </c>
      <c r="BN476" s="36">
        <f>SUMIFS(рўйхат!BU:BU,рўйхат!$CY:$CY,$B$488,рўйхат!$B:$B,$C476)</f>
        <v/>
      </c>
      <c r="BO476" s="35">
        <f>SUMIFS(рўйхат!BX:BX,рўйхат!$CY:$CY,$B$488,рўйхат!$B:$B,$C476)</f>
        <v/>
      </c>
      <c r="BP476" s="36">
        <f>SUMIFS(рўйхат!BY:BY,рўйхат!$CY:$CY,$B$488,рўйхат!$B:$B,$C476)</f>
        <v/>
      </c>
      <c r="BQ476" s="35">
        <f>SUMIFS(рўйхат!BZ:BZ,рўйхат!$CY:$CY,$B$488,рўйхат!$B:$B,$C476)</f>
        <v/>
      </c>
      <c r="BR476" s="36">
        <f>SUMIFS(рўйхат!CA:CA,рўйхат!$CY:$CY,$B$488,рўйхат!$B:$B,$C476)</f>
        <v/>
      </c>
      <c r="BS476" s="35">
        <f>SUMIFS(рўйхат!CB:CB,рўйхат!$CY:$CY,$B$488,рўйхат!$B:$B,$C476)</f>
        <v/>
      </c>
      <c r="BT476" s="36">
        <f>SUMIFS(рўйхат!CC:CC,рўйхат!$CY:$CY,$B$488,рўйхат!$B:$B,$C476)</f>
        <v/>
      </c>
      <c r="BU476" s="35">
        <f>SUMIFS(рўйхат!CD:CD,рўйхат!$CY:$CY,$B$488,рўйхат!$B:$B,$C476)</f>
        <v/>
      </c>
      <c r="BV476" s="36">
        <f>SUMIFS(рўйхат!CE:CE,рўйхат!$CY:$CY,$B$488,рўйхат!$B:$B,$C476)</f>
        <v/>
      </c>
      <c r="BW476" s="35">
        <f>SUMIFS(рўйхат!CH:CH,рўйхат!$CY:$CY,$B$488,рўйхат!$B:$B,$C476)</f>
        <v/>
      </c>
      <c r="BX476" s="36">
        <f>SUMIFS(рўйхат!CI:CI,рўйхат!$CY:$CY,$B$488,рўйхат!$B:$B,$C476)</f>
        <v/>
      </c>
      <c r="BY476" s="35">
        <f>SUMIFS(рўйхат!CJ:CJ,рўйхат!$CY:$CY,$B$488,рўйхат!$B:$B,$C476)</f>
        <v/>
      </c>
      <c r="BZ476" s="36">
        <f>SUMIFS(рўйхат!CK:CK,рўйхат!$CY:$CY,$B$488,рўйхат!$B:$B,$C476)</f>
        <v/>
      </c>
      <c r="CA476" s="35">
        <f>SUMIFS(рўйхат!CL:CL,рўйхат!$CY:$CY,$B$488,рўйхат!$B:$B,$C476)</f>
        <v/>
      </c>
      <c r="CB476" s="36">
        <f>SUMIFS(рўйхат!CM:CM,рўйхат!$CY:$CY,$B$488,рўйхат!$B:$B,$C476)</f>
        <v/>
      </c>
      <c r="CC476" s="35">
        <f>SUMIFS(рўйхат!CN:CN,рўйхат!$CY:$CY,$B$488,рўйхат!$B:$B,$C476)</f>
        <v/>
      </c>
      <c r="CD476" s="36">
        <f>SUMIFS(рўйхат!CO:CO,рўйхат!$CY:$CY,$B$488,рўйхат!$B:$B,$C476)</f>
        <v/>
      </c>
      <c r="CE476" s="77">
        <f>IFERROR(BE476/(Q476+BE476),0)</f>
        <v/>
      </c>
      <c r="CF476" s="78">
        <f>IFERROR(BF476/(R476+BF476),0)</f>
        <v/>
      </c>
      <c r="CG476" s="8">
        <f>COUNTIFS(B:B,B476)</f>
        <v/>
      </c>
    </row>
    <row r="477" hidden="1" outlineLevel="1" ht="17.1" customFormat="1" customHeight="1" s="8">
      <c r="A477" s="33" t="n"/>
      <c r="B477" s="50" t="n">
        <v>21</v>
      </c>
      <c r="C477" s="66" t="inlineStr">
        <is>
          <t>Соғлиқни сақлаш вазирлиги</t>
        </is>
      </c>
      <c r="D477" s="16" t="n"/>
      <c r="E477" s="35">
        <f>SUMIFS(рўйхат!F:F,рўйхат!$CY:$CY,$B$488,рўйхат!$B:$B,$C477)</f>
        <v/>
      </c>
      <c r="F477" s="36">
        <f>SUMIFS(рўйхат!G:G,рўйхат!$CY:$CY,$B$488,рўйхат!$B:$B,$C477)</f>
        <v/>
      </c>
      <c r="G477" s="35">
        <f>SUMIFS(рўйхат!H:H,рўйхат!$CY:$CY,$B$488,рўйхат!$B:$B,$C477)</f>
        <v/>
      </c>
      <c r="H477" s="36">
        <f>SUMIFS(рўйхат!I:I,рўйхат!$CY:$CY,$B$488,рўйхат!$B:$B,$C477)</f>
        <v/>
      </c>
      <c r="I477" s="35">
        <f>SUMIFS(рўйхат!J:J,рўйхат!$CY:$CY,$B$488,рўйхат!$B:$B,$C477)</f>
        <v/>
      </c>
      <c r="J477" s="36">
        <f>SUMIFS(рўйхат!K:K,рўйхат!$CY:$CY,$B$488,рўйхат!$B:$B,$C477)</f>
        <v/>
      </c>
      <c r="K477" s="35">
        <f>SUMIFS(рўйхат!L:L,рўйхат!$CY:$CY,$B$488,рўйхат!$B:$B,$C477)</f>
        <v/>
      </c>
      <c r="L477" s="36">
        <f>SUMIFS(рўйхат!M:M,рўйхат!$CY:$CY,$B$488,рўйхат!$B:$B,$C477)</f>
        <v/>
      </c>
      <c r="M477" s="35">
        <f>SUMIFS(рўйхат!N:N,рўйхат!$CY:$CY,$B$488,рўйхат!$B:$B,$C477)</f>
        <v/>
      </c>
      <c r="N477" s="36">
        <f>SUMIFS(рўйхат!O:O,рўйхат!$CY:$CY,$B$488,рўйхат!$B:$B,$C477)</f>
        <v/>
      </c>
      <c r="O477" s="34">
        <f>IFERROR(M477/E477,0)</f>
        <v/>
      </c>
      <c r="P477" s="34">
        <f>IFERROR(N477/F477,0)</f>
        <v/>
      </c>
      <c r="Q477" s="35">
        <f>SUMIFS(рўйхат!P:P,рўйхат!$CY:$CY,$B$488,рўйхат!$B:$B,$C477)</f>
        <v/>
      </c>
      <c r="R477" s="36">
        <f>SUMIFS(рўйхат!Q:Q,рўйхат!$CY:$CY,$B$488,рўйхат!$B:$B,$C477)</f>
        <v/>
      </c>
      <c r="S477" s="35">
        <f>SUMIFS(рўйхат!R:R,рўйхат!$CY:$CY,$B$488,рўйхат!$B:$B,$C477)</f>
        <v/>
      </c>
      <c r="T477" s="36">
        <f>SUMIFS(рўйхат!S:S,рўйхат!$CY:$CY,$B$488,рўйхат!$B:$B,$C477)</f>
        <v/>
      </c>
      <c r="U477" s="35">
        <f>SUMIFS(рўйхат!T:T,рўйхат!$CY:$CY,$B$488,рўйхат!$B:$B,$C477)</f>
        <v/>
      </c>
      <c r="V477" s="36">
        <f>SUMIFS(рўйхат!U:U,рўйхат!$CY:$CY,$B$488,рўйхат!$B:$B,$C477)</f>
        <v/>
      </c>
      <c r="W477" s="35">
        <f>SUMIFS(рўйхат!V:V,рўйхат!$CY:$CY,$B$488,рўйхат!$B:$B,$C477)</f>
        <v/>
      </c>
      <c r="X477" s="36">
        <f>SUMIFS(рўйхат!W:W,рўйхат!$CY:$CY,$B$488,рўйхат!$B:$B,$C477)</f>
        <v/>
      </c>
      <c r="Y477" s="35">
        <f>SUMIFS(рўйхат!X:X,рўйхат!$CY:$CY,$B$488,рўйхат!$B:$B,$C477)</f>
        <v/>
      </c>
      <c r="Z477" s="36">
        <f>SUMIFS(рўйхат!Y:Y,рўйхат!$CY:$CY,$B$488,рўйхат!$B:$B,$C477)</f>
        <v/>
      </c>
      <c r="AA477" s="35">
        <f>SUMIFS(рўйхат!Z:Z,рўйхат!$CY:$CY,$B$488,рўйхат!$B:$B,$C477)</f>
        <v/>
      </c>
      <c r="AB477" s="36">
        <f>SUMIFS(рўйхат!AA:AA,рўйхат!$CY:$CY,$B$488,рўйхат!$B:$B,$C477)</f>
        <v/>
      </c>
      <c r="AC477" s="35">
        <f>SUMIFS(рўйхат!AB:AB,рўйхат!$CY:$CY,$B$488,рўйхат!$B:$B,$C477)</f>
        <v/>
      </c>
      <c r="AD477" s="36">
        <f>SUMIFS(рўйхат!AC:AC,рўйхат!$CY:$CY,$B$488,рўйхат!$B:$B,$C477)</f>
        <v/>
      </c>
      <c r="AE477" s="35">
        <f>SUMIFS(рўйхат!AD:AD,рўйхат!$CY:$CY,$B$488,рўйхат!$B:$B,$C477)</f>
        <v/>
      </c>
      <c r="AF477" s="36">
        <f>SUMIFS(рўйхат!AE:AE,рўйхат!$CY:$CY,$B$488,рўйхат!$B:$B,$C477)</f>
        <v/>
      </c>
      <c r="AG477" s="35">
        <f>SUMIFS(рўйхат!AH:AH,рўйхат!$CY:$CY,$B$488,рўйхат!$B:$B,$C477)</f>
        <v/>
      </c>
      <c r="AH477" s="36">
        <f>SUMIFS(рўйхат!AI:AI,рўйхат!$CY:$CY,$B$488,рўйхат!$B:$B,$C477)</f>
        <v/>
      </c>
      <c r="AI477" s="35">
        <f>SUMIFS(рўйхат!AJ:AJ,рўйхат!$CY:$CY,$B$488,рўйхат!$B:$B,$C477)</f>
        <v/>
      </c>
      <c r="AJ477" s="36">
        <f>SUMIFS(рўйхат!AK:AK,рўйхат!$CY:$CY,$B$488,рўйхат!$B:$B,$C477)</f>
        <v/>
      </c>
      <c r="AK477" s="35">
        <f>SUMIFS(рўйхат!AL:AL,рўйхат!$CY:$CY,$B$488,рўйхат!$B:$B,$C477)</f>
        <v/>
      </c>
      <c r="AL477" s="36">
        <f>SUMIFS(рўйхат!AM:AM,рўйхат!$CY:$CY,$B$488,рўйхат!$B:$B,$C477)</f>
        <v/>
      </c>
      <c r="AM477" s="77">
        <f>IFERROR(Q477/E477,0)</f>
        <v/>
      </c>
      <c r="AN477" s="77">
        <f>IFERROR(R477/F477,0)</f>
        <v/>
      </c>
      <c r="AO477" s="35">
        <f>SUMIFS(рўйхат!AX:AX,рўйхат!$CY:$CY,$B$488,рўйхат!$B:$B,$C477)</f>
        <v/>
      </c>
      <c r="AP477" s="36">
        <f>SUMIFS(рўйхат!AY:AY,рўйхат!$CY:$CY,$B$488,рўйхат!$B:$B,$C477)</f>
        <v/>
      </c>
      <c r="AQ477" s="35">
        <f>SUMIFS(рўйхат!AZ:AZ,рўйхат!$CY:$CY,$B$488,рўйхат!$B:$B,$C477)</f>
        <v/>
      </c>
      <c r="AR477" s="36">
        <f>SUMIFS(рўйхат!BA:BA,рўйхат!$CY:$CY,$B$488,рўйхат!$B:$B,$C477)</f>
        <v/>
      </c>
      <c r="AS477" s="35">
        <f>SUMIFS(рўйхат!BB:BB,рўйхат!$CY:$CY,$B$488,рўйхат!$B:$B,$C477)</f>
        <v/>
      </c>
      <c r="AT477" s="36">
        <f>SUMIFS(рўйхат!BC:BC,рўйхат!$CY:$CY,$B$488,рўйхат!$B:$B,$C477)</f>
        <v/>
      </c>
      <c r="AU477" s="35">
        <f>SUMIFS(рўйхат!BD:BD,рўйхат!$CY:$CY,$B$488,рўйхат!$B:$B,$C477)</f>
        <v/>
      </c>
      <c r="AV477" s="36">
        <f>SUMIFS(рўйхат!BE:BE,рўйхат!$CY:$CY,$B$488,рўйхат!$B:$B,$C477)</f>
        <v/>
      </c>
      <c r="AW477" s="35">
        <f>SUMIFS(рўйхат!BF:BF,рўйхат!$CY:$CY,$B$488,рўйхат!$B:$B,$C477)</f>
        <v/>
      </c>
      <c r="AX477" s="36">
        <f>SUMIFS(рўйхат!BG:BG,рўйхат!$CY:$CY,$B$488,рўйхат!$B:$B,$C477)</f>
        <v/>
      </c>
      <c r="AY477" s="35">
        <f>SUMIFS(рўйхат!BH:BH,рўйхат!$CY:$CY,$B$488,рўйхат!$B:$B,$C477)</f>
        <v/>
      </c>
      <c r="AZ477" s="36">
        <f>SUMIFS(рўйхат!BI:BI,рўйхат!$CY:$CY,$B$488,рўйхат!$B:$B,$C477)</f>
        <v/>
      </c>
      <c r="BA477" s="35">
        <f>SUMIFS(рўйхат!BJ:BJ,рўйхат!$CY:$CY,$B$488,рўйхат!$B:$B,$C477)</f>
        <v/>
      </c>
      <c r="BB477" s="36">
        <f>SUMIFS(рўйхат!BK:BK,рўйхат!$CY:$CY,$B$488,рўйхат!$B:$B,$C477)</f>
        <v/>
      </c>
      <c r="BC477" s="77">
        <f>IFERROR(AO477/E477,0)</f>
        <v/>
      </c>
      <c r="BD477" s="77">
        <f>IFERROR(AP477/F477,0)</f>
        <v/>
      </c>
      <c r="BE477" s="35">
        <f>SUMIFS(рўйхат!BL:BL,рўйхат!$CY:$CY,$B$488,рўйхат!$B:$B,$C477)</f>
        <v/>
      </c>
      <c r="BF477" s="36">
        <f>SUMIFS(рўйхат!BM:BM,рўйхат!$CY:$CY,$B$488,рўйхат!$B:$B,$C477)</f>
        <v/>
      </c>
      <c r="BG477" s="35">
        <f>SUMIFS(рўйхат!BN:BN,рўйхат!$CY:$CY,$B$488,рўйхат!$B:$B,$C477)</f>
        <v/>
      </c>
      <c r="BH477" s="36">
        <f>SUMIFS(рўйхат!BO:BO,рўйхат!$CY:$CY,$B$488,рўйхат!$B:$B,$C477)</f>
        <v/>
      </c>
      <c r="BI477" s="35">
        <f>SUMIFS(рўйхат!BP:BP,рўйхат!$CY:$CY,$B$488,рўйхат!$B:$B,$C477)</f>
        <v/>
      </c>
      <c r="BJ477" s="36">
        <f>SUMIFS(рўйхат!BQ:BQ,рўйхат!$CY:$CY,$B$488,рўйхат!$B:$B,$C477)</f>
        <v/>
      </c>
      <c r="BK477" s="35">
        <f>SUMIFS(рўйхат!BR:BR,рўйхат!$CY:$CY,$B$488,рўйхат!$B:$B,$C477)</f>
        <v/>
      </c>
      <c r="BL477" s="36">
        <f>SUMIFS(рўйхат!BS:BS,рўйхат!$CY:$CY,$B$488,рўйхат!$B:$B,$C477)</f>
        <v/>
      </c>
      <c r="BM477" s="35">
        <f>SUMIFS(рўйхат!BT:BT,рўйхат!$CY:$CY,$B$488,рўйхат!$B:$B,$C477)</f>
        <v/>
      </c>
      <c r="BN477" s="36">
        <f>SUMIFS(рўйхат!BU:BU,рўйхат!$CY:$CY,$B$488,рўйхат!$B:$B,$C477)</f>
        <v/>
      </c>
      <c r="BO477" s="35">
        <f>SUMIFS(рўйхат!BX:BX,рўйхат!$CY:$CY,$B$488,рўйхат!$B:$B,$C477)</f>
        <v/>
      </c>
      <c r="BP477" s="36">
        <f>SUMIFS(рўйхат!BY:BY,рўйхат!$CY:$CY,$B$488,рўйхат!$B:$B,$C477)</f>
        <v/>
      </c>
      <c r="BQ477" s="35">
        <f>SUMIFS(рўйхат!BZ:BZ,рўйхат!$CY:$CY,$B$488,рўйхат!$B:$B,$C477)</f>
        <v/>
      </c>
      <c r="BR477" s="36">
        <f>SUMIFS(рўйхат!CA:CA,рўйхат!$CY:$CY,$B$488,рўйхат!$B:$B,$C477)</f>
        <v/>
      </c>
      <c r="BS477" s="35">
        <f>SUMIFS(рўйхат!CB:CB,рўйхат!$CY:$CY,$B$488,рўйхат!$B:$B,$C477)</f>
        <v/>
      </c>
      <c r="BT477" s="36">
        <f>SUMIFS(рўйхат!CC:CC,рўйхат!$CY:$CY,$B$488,рўйхат!$B:$B,$C477)</f>
        <v/>
      </c>
      <c r="BU477" s="35">
        <f>SUMIFS(рўйхат!CD:CD,рўйхат!$CY:$CY,$B$488,рўйхат!$B:$B,$C477)</f>
        <v/>
      </c>
      <c r="BV477" s="36">
        <f>SUMIFS(рўйхат!CE:CE,рўйхат!$CY:$CY,$B$488,рўйхат!$B:$B,$C477)</f>
        <v/>
      </c>
      <c r="BW477" s="35">
        <f>SUMIFS(рўйхат!CH:CH,рўйхат!$CY:$CY,$B$488,рўйхат!$B:$B,$C477)</f>
        <v/>
      </c>
      <c r="BX477" s="36">
        <f>SUMIFS(рўйхат!CI:CI,рўйхат!$CY:$CY,$B$488,рўйхат!$B:$B,$C477)</f>
        <v/>
      </c>
      <c r="BY477" s="35">
        <f>SUMIFS(рўйхат!CJ:CJ,рўйхат!$CY:$CY,$B$488,рўйхат!$B:$B,$C477)</f>
        <v/>
      </c>
      <c r="BZ477" s="36">
        <f>SUMIFS(рўйхат!CK:CK,рўйхат!$CY:$CY,$B$488,рўйхат!$B:$B,$C477)</f>
        <v/>
      </c>
      <c r="CA477" s="35">
        <f>SUMIFS(рўйхат!CL:CL,рўйхат!$CY:$CY,$B$488,рўйхат!$B:$B,$C477)</f>
        <v/>
      </c>
      <c r="CB477" s="36">
        <f>SUMIFS(рўйхат!CM:CM,рўйхат!$CY:$CY,$B$488,рўйхат!$B:$B,$C477)</f>
        <v/>
      </c>
      <c r="CC477" s="35">
        <f>SUMIFS(рўйхат!CN:CN,рўйхат!$CY:$CY,$B$488,рўйхат!$B:$B,$C477)</f>
        <v/>
      </c>
      <c r="CD477" s="36">
        <f>SUMIFS(рўйхат!CO:CO,рўйхат!$CY:$CY,$B$488,рўйхат!$B:$B,$C477)</f>
        <v/>
      </c>
      <c r="CE477" s="77">
        <f>IFERROR(BE477/(Q477+BE477),0)</f>
        <v/>
      </c>
      <c r="CF477" s="78">
        <f>IFERROR(BF477/(R477+BF477),0)</f>
        <v/>
      </c>
      <c r="CG477" s="8">
        <f>COUNTIFS(B:B,B477)</f>
        <v/>
      </c>
    </row>
    <row r="478" hidden="1" outlineLevel="1" ht="17.1" customFormat="1" customHeight="1" s="8">
      <c r="A478" s="33" t="n"/>
      <c r="B478" s="50" t="n">
        <v>22</v>
      </c>
      <c r="C478" s="66" t="inlineStr">
        <is>
          <t>Спорт вазирлиги</t>
        </is>
      </c>
      <c r="D478" s="16" t="n"/>
      <c r="E478" s="35">
        <f>SUMIFS(рўйхат!F:F,рўйхат!$CY:$CY,$B$488,рўйхат!$B:$B,$C478)</f>
        <v/>
      </c>
      <c r="F478" s="36">
        <f>SUMIFS(рўйхат!G:G,рўйхат!$CY:$CY,$B$488,рўйхат!$B:$B,$C478)</f>
        <v/>
      </c>
      <c r="G478" s="35">
        <f>SUMIFS(рўйхат!H:H,рўйхат!$CY:$CY,$B$488,рўйхат!$B:$B,$C478)</f>
        <v/>
      </c>
      <c r="H478" s="36">
        <f>SUMIFS(рўйхат!I:I,рўйхат!$CY:$CY,$B$488,рўйхат!$B:$B,$C478)</f>
        <v/>
      </c>
      <c r="I478" s="35">
        <f>SUMIFS(рўйхат!J:J,рўйхат!$CY:$CY,$B$488,рўйхат!$B:$B,$C478)</f>
        <v/>
      </c>
      <c r="J478" s="36">
        <f>SUMIFS(рўйхат!K:K,рўйхат!$CY:$CY,$B$488,рўйхат!$B:$B,$C478)</f>
        <v/>
      </c>
      <c r="K478" s="35">
        <f>SUMIFS(рўйхат!L:L,рўйхат!$CY:$CY,$B$488,рўйхат!$B:$B,$C478)</f>
        <v/>
      </c>
      <c r="L478" s="36">
        <f>SUMIFS(рўйхат!M:M,рўйхат!$CY:$CY,$B$488,рўйхат!$B:$B,$C478)</f>
        <v/>
      </c>
      <c r="M478" s="35">
        <f>SUMIFS(рўйхат!N:N,рўйхат!$CY:$CY,$B$488,рўйхат!$B:$B,$C478)</f>
        <v/>
      </c>
      <c r="N478" s="36">
        <f>SUMIFS(рўйхат!O:O,рўйхат!$CY:$CY,$B$488,рўйхат!$B:$B,$C478)</f>
        <v/>
      </c>
      <c r="O478" s="34">
        <f>IFERROR(M478/E478,0)</f>
        <v/>
      </c>
      <c r="P478" s="34">
        <f>IFERROR(N478/F478,0)</f>
        <v/>
      </c>
      <c r="Q478" s="35">
        <f>SUMIFS(рўйхат!P:P,рўйхат!$CY:$CY,$B$488,рўйхат!$B:$B,$C478)</f>
        <v/>
      </c>
      <c r="R478" s="36">
        <f>SUMIFS(рўйхат!Q:Q,рўйхат!$CY:$CY,$B$488,рўйхат!$B:$B,$C478)</f>
        <v/>
      </c>
      <c r="S478" s="35">
        <f>SUMIFS(рўйхат!R:R,рўйхат!$CY:$CY,$B$488,рўйхат!$B:$B,$C478)</f>
        <v/>
      </c>
      <c r="T478" s="36">
        <f>SUMIFS(рўйхат!S:S,рўйхат!$CY:$CY,$B$488,рўйхат!$B:$B,$C478)</f>
        <v/>
      </c>
      <c r="U478" s="35">
        <f>SUMIFS(рўйхат!T:T,рўйхат!$CY:$CY,$B$488,рўйхат!$B:$B,$C478)</f>
        <v/>
      </c>
      <c r="V478" s="36">
        <f>SUMIFS(рўйхат!U:U,рўйхат!$CY:$CY,$B$488,рўйхат!$B:$B,$C478)</f>
        <v/>
      </c>
      <c r="W478" s="35">
        <f>SUMIFS(рўйхат!V:V,рўйхат!$CY:$CY,$B$488,рўйхат!$B:$B,$C478)</f>
        <v/>
      </c>
      <c r="X478" s="36">
        <f>SUMIFS(рўйхат!W:W,рўйхат!$CY:$CY,$B$488,рўйхат!$B:$B,$C478)</f>
        <v/>
      </c>
      <c r="Y478" s="35">
        <f>SUMIFS(рўйхат!X:X,рўйхат!$CY:$CY,$B$488,рўйхат!$B:$B,$C478)</f>
        <v/>
      </c>
      <c r="Z478" s="36">
        <f>SUMIFS(рўйхат!Y:Y,рўйхат!$CY:$CY,$B$488,рўйхат!$B:$B,$C478)</f>
        <v/>
      </c>
      <c r="AA478" s="35">
        <f>SUMIFS(рўйхат!Z:Z,рўйхат!$CY:$CY,$B$488,рўйхат!$B:$B,$C478)</f>
        <v/>
      </c>
      <c r="AB478" s="36">
        <f>SUMIFS(рўйхат!AA:AA,рўйхат!$CY:$CY,$B$488,рўйхат!$B:$B,$C478)</f>
        <v/>
      </c>
      <c r="AC478" s="35">
        <f>SUMIFS(рўйхат!AB:AB,рўйхат!$CY:$CY,$B$488,рўйхат!$B:$B,$C478)</f>
        <v/>
      </c>
      <c r="AD478" s="36">
        <f>SUMIFS(рўйхат!AC:AC,рўйхат!$CY:$CY,$B$488,рўйхат!$B:$B,$C478)</f>
        <v/>
      </c>
      <c r="AE478" s="35">
        <f>SUMIFS(рўйхат!AD:AD,рўйхат!$CY:$CY,$B$488,рўйхат!$B:$B,$C478)</f>
        <v/>
      </c>
      <c r="AF478" s="36">
        <f>SUMIFS(рўйхат!AE:AE,рўйхат!$CY:$CY,$B$488,рўйхат!$B:$B,$C478)</f>
        <v/>
      </c>
      <c r="AG478" s="35">
        <f>SUMIFS(рўйхат!AH:AH,рўйхат!$CY:$CY,$B$488,рўйхат!$B:$B,$C478)</f>
        <v/>
      </c>
      <c r="AH478" s="36">
        <f>SUMIFS(рўйхат!AI:AI,рўйхат!$CY:$CY,$B$488,рўйхат!$B:$B,$C478)</f>
        <v/>
      </c>
      <c r="AI478" s="35">
        <f>SUMIFS(рўйхат!AJ:AJ,рўйхат!$CY:$CY,$B$488,рўйхат!$B:$B,$C478)</f>
        <v/>
      </c>
      <c r="AJ478" s="36">
        <f>SUMIFS(рўйхат!AK:AK,рўйхат!$CY:$CY,$B$488,рўйхат!$B:$B,$C478)</f>
        <v/>
      </c>
      <c r="AK478" s="35">
        <f>SUMIFS(рўйхат!AL:AL,рўйхат!$CY:$CY,$B$488,рўйхат!$B:$B,$C478)</f>
        <v/>
      </c>
      <c r="AL478" s="36">
        <f>SUMIFS(рўйхат!AM:AM,рўйхат!$CY:$CY,$B$488,рўйхат!$B:$B,$C478)</f>
        <v/>
      </c>
      <c r="AM478" s="77">
        <f>IFERROR(Q478/E478,0)</f>
        <v/>
      </c>
      <c r="AN478" s="77">
        <f>IFERROR(R478/F478,0)</f>
        <v/>
      </c>
      <c r="AO478" s="35">
        <f>SUMIFS(рўйхат!AX:AX,рўйхат!$CY:$CY,$B$488,рўйхат!$B:$B,$C478)</f>
        <v/>
      </c>
      <c r="AP478" s="36">
        <f>SUMIFS(рўйхат!AY:AY,рўйхат!$CY:$CY,$B$488,рўйхат!$B:$B,$C478)</f>
        <v/>
      </c>
      <c r="AQ478" s="35">
        <f>SUMIFS(рўйхат!AZ:AZ,рўйхат!$CY:$CY,$B$488,рўйхат!$B:$B,$C478)</f>
        <v/>
      </c>
      <c r="AR478" s="36">
        <f>SUMIFS(рўйхат!BA:BA,рўйхат!$CY:$CY,$B$488,рўйхат!$B:$B,$C478)</f>
        <v/>
      </c>
      <c r="AS478" s="35">
        <f>SUMIFS(рўйхат!BB:BB,рўйхат!$CY:$CY,$B$488,рўйхат!$B:$B,$C478)</f>
        <v/>
      </c>
      <c r="AT478" s="36">
        <f>SUMIFS(рўйхат!BC:BC,рўйхат!$CY:$CY,$B$488,рўйхат!$B:$B,$C478)</f>
        <v/>
      </c>
      <c r="AU478" s="35">
        <f>SUMIFS(рўйхат!BD:BD,рўйхат!$CY:$CY,$B$488,рўйхат!$B:$B,$C478)</f>
        <v/>
      </c>
      <c r="AV478" s="36">
        <f>SUMIFS(рўйхат!BE:BE,рўйхат!$CY:$CY,$B$488,рўйхат!$B:$B,$C478)</f>
        <v/>
      </c>
      <c r="AW478" s="35">
        <f>SUMIFS(рўйхат!BF:BF,рўйхат!$CY:$CY,$B$488,рўйхат!$B:$B,$C478)</f>
        <v/>
      </c>
      <c r="AX478" s="36">
        <f>SUMIFS(рўйхат!BG:BG,рўйхат!$CY:$CY,$B$488,рўйхат!$B:$B,$C478)</f>
        <v/>
      </c>
      <c r="AY478" s="35">
        <f>SUMIFS(рўйхат!BH:BH,рўйхат!$CY:$CY,$B$488,рўйхат!$B:$B,$C478)</f>
        <v/>
      </c>
      <c r="AZ478" s="36">
        <f>SUMIFS(рўйхат!BI:BI,рўйхат!$CY:$CY,$B$488,рўйхат!$B:$B,$C478)</f>
        <v/>
      </c>
      <c r="BA478" s="35">
        <f>SUMIFS(рўйхат!BJ:BJ,рўйхат!$CY:$CY,$B$488,рўйхат!$B:$B,$C478)</f>
        <v/>
      </c>
      <c r="BB478" s="36">
        <f>SUMIFS(рўйхат!BK:BK,рўйхат!$CY:$CY,$B$488,рўйхат!$B:$B,$C478)</f>
        <v/>
      </c>
      <c r="BC478" s="77">
        <f>IFERROR(AO478/E478,0)</f>
        <v/>
      </c>
      <c r="BD478" s="77">
        <f>IFERROR(AP478/F478,0)</f>
        <v/>
      </c>
      <c r="BE478" s="35">
        <f>SUMIFS(рўйхат!BL:BL,рўйхат!$CY:$CY,$B$488,рўйхат!$B:$B,$C478)</f>
        <v/>
      </c>
      <c r="BF478" s="36">
        <f>SUMIFS(рўйхат!BM:BM,рўйхат!$CY:$CY,$B$488,рўйхат!$B:$B,$C478)</f>
        <v/>
      </c>
      <c r="BG478" s="35">
        <f>SUMIFS(рўйхат!BN:BN,рўйхат!$CY:$CY,$B$488,рўйхат!$B:$B,$C478)</f>
        <v/>
      </c>
      <c r="BH478" s="36">
        <f>SUMIFS(рўйхат!BO:BO,рўйхат!$CY:$CY,$B$488,рўйхат!$B:$B,$C478)</f>
        <v/>
      </c>
      <c r="BI478" s="35">
        <f>SUMIFS(рўйхат!BP:BP,рўйхат!$CY:$CY,$B$488,рўйхат!$B:$B,$C478)</f>
        <v/>
      </c>
      <c r="BJ478" s="36">
        <f>SUMIFS(рўйхат!BQ:BQ,рўйхат!$CY:$CY,$B$488,рўйхат!$B:$B,$C478)</f>
        <v/>
      </c>
      <c r="BK478" s="35">
        <f>SUMIFS(рўйхат!BR:BR,рўйхат!$CY:$CY,$B$488,рўйхат!$B:$B,$C478)</f>
        <v/>
      </c>
      <c r="BL478" s="36">
        <f>SUMIFS(рўйхат!BS:BS,рўйхат!$CY:$CY,$B$488,рўйхат!$B:$B,$C478)</f>
        <v/>
      </c>
      <c r="BM478" s="35">
        <f>SUMIFS(рўйхат!BT:BT,рўйхат!$CY:$CY,$B$488,рўйхат!$B:$B,$C478)</f>
        <v/>
      </c>
      <c r="BN478" s="36">
        <f>SUMIFS(рўйхат!BU:BU,рўйхат!$CY:$CY,$B$488,рўйхат!$B:$B,$C478)</f>
        <v/>
      </c>
      <c r="BO478" s="35">
        <f>SUMIFS(рўйхат!BX:BX,рўйхат!$CY:$CY,$B$488,рўйхат!$B:$B,$C478)</f>
        <v/>
      </c>
      <c r="BP478" s="36">
        <f>SUMIFS(рўйхат!BY:BY,рўйхат!$CY:$CY,$B$488,рўйхат!$B:$B,$C478)</f>
        <v/>
      </c>
      <c r="BQ478" s="35">
        <f>SUMIFS(рўйхат!BZ:BZ,рўйхат!$CY:$CY,$B$488,рўйхат!$B:$B,$C478)</f>
        <v/>
      </c>
      <c r="BR478" s="36">
        <f>SUMIFS(рўйхат!CA:CA,рўйхат!$CY:$CY,$B$488,рўйхат!$B:$B,$C478)</f>
        <v/>
      </c>
      <c r="BS478" s="35">
        <f>SUMIFS(рўйхат!CB:CB,рўйхат!$CY:$CY,$B$488,рўйхат!$B:$B,$C478)</f>
        <v/>
      </c>
      <c r="BT478" s="36">
        <f>SUMIFS(рўйхат!CC:CC,рўйхат!$CY:$CY,$B$488,рўйхат!$B:$B,$C478)</f>
        <v/>
      </c>
      <c r="BU478" s="35">
        <f>SUMIFS(рўйхат!CD:CD,рўйхат!$CY:$CY,$B$488,рўйхат!$B:$B,$C478)</f>
        <v/>
      </c>
      <c r="BV478" s="36">
        <f>SUMIFS(рўйхат!CE:CE,рўйхат!$CY:$CY,$B$488,рўйхат!$B:$B,$C478)</f>
        <v/>
      </c>
      <c r="BW478" s="35">
        <f>SUMIFS(рўйхат!CH:CH,рўйхат!$CY:$CY,$B$488,рўйхат!$B:$B,$C478)</f>
        <v/>
      </c>
      <c r="BX478" s="36">
        <f>SUMIFS(рўйхат!CI:CI,рўйхат!$CY:$CY,$B$488,рўйхат!$B:$B,$C478)</f>
        <v/>
      </c>
      <c r="BY478" s="35">
        <f>SUMIFS(рўйхат!CJ:CJ,рўйхат!$CY:$CY,$B$488,рўйхат!$B:$B,$C478)</f>
        <v/>
      </c>
      <c r="BZ478" s="36">
        <f>SUMIFS(рўйхат!CK:CK,рўйхат!$CY:$CY,$B$488,рўйхат!$B:$B,$C478)</f>
        <v/>
      </c>
      <c r="CA478" s="35">
        <f>SUMIFS(рўйхат!CL:CL,рўйхат!$CY:$CY,$B$488,рўйхат!$B:$B,$C478)</f>
        <v/>
      </c>
      <c r="CB478" s="36">
        <f>SUMIFS(рўйхат!CM:CM,рўйхат!$CY:$CY,$B$488,рўйхат!$B:$B,$C478)</f>
        <v/>
      </c>
      <c r="CC478" s="35">
        <f>SUMIFS(рўйхат!CN:CN,рўйхат!$CY:$CY,$B$488,рўйхат!$B:$B,$C478)</f>
        <v/>
      </c>
      <c r="CD478" s="36">
        <f>SUMIFS(рўйхат!CO:CO,рўйхат!$CY:$CY,$B$488,рўйхат!$B:$B,$C478)</f>
        <v/>
      </c>
      <c r="CE478" s="77">
        <f>IFERROR(BE478/(Q478+BE478),0)</f>
        <v/>
      </c>
      <c r="CF478" s="78">
        <f>IFERROR(BF478/(R478+BF478),0)</f>
        <v/>
      </c>
      <c r="CG478" s="8">
        <f>COUNTIFS(B:B,B478)</f>
        <v/>
      </c>
    </row>
    <row r="479" hidden="1" outlineLevel="1" ht="17.1" customFormat="1" customHeight="1" s="8">
      <c r="A479" s="33" t="n"/>
      <c r="B479" s="50" t="n">
        <v>23</v>
      </c>
      <c r="C479" s="66" t="inlineStr">
        <is>
          <t>Сув хўжалиги вазирлиги</t>
        </is>
      </c>
      <c r="D479" s="16" t="n"/>
      <c r="E479" s="35">
        <f>SUMIFS(рўйхат!F:F,рўйхат!$CY:$CY,$B$488,рўйхат!$B:$B,$C479)</f>
        <v/>
      </c>
      <c r="F479" s="36">
        <f>SUMIFS(рўйхат!G:G,рўйхат!$CY:$CY,$B$488,рўйхат!$B:$B,$C479)</f>
        <v/>
      </c>
      <c r="G479" s="35">
        <f>SUMIFS(рўйхат!H:H,рўйхат!$CY:$CY,$B$488,рўйхат!$B:$B,$C479)</f>
        <v/>
      </c>
      <c r="H479" s="36">
        <f>SUMIFS(рўйхат!I:I,рўйхат!$CY:$CY,$B$488,рўйхат!$B:$B,$C479)</f>
        <v/>
      </c>
      <c r="I479" s="35">
        <f>SUMIFS(рўйхат!J:J,рўйхат!$CY:$CY,$B$488,рўйхат!$B:$B,$C479)</f>
        <v/>
      </c>
      <c r="J479" s="36">
        <f>SUMIFS(рўйхат!K:K,рўйхат!$CY:$CY,$B$488,рўйхат!$B:$B,$C479)</f>
        <v/>
      </c>
      <c r="K479" s="35">
        <f>SUMIFS(рўйхат!L:L,рўйхат!$CY:$CY,$B$488,рўйхат!$B:$B,$C479)</f>
        <v/>
      </c>
      <c r="L479" s="36">
        <f>SUMIFS(рўйхат!M:M,рўйхат!$CY:$CY,$B$488,рўйхат!$B:$B,$C479)</f>
        <v/>
      </c>
      <c r="M479" s="35">
        <f>SUMIFS(рўйхат!N:N,рўйхат!$CY:$CY,$B$488,рўйхат!$B:$B,$C479)</f>
        <v/>
      </c>
      <c r="N479" s="36">
        <f>SUMIFS(рўйхат!O:O,рўйхат!$CY:$CY,$B$488,рўйхат!$B:$B,$C479)</f>
        <v/>
      </c>
      <c r="O479" s="34">
        <f>IFERROR(M479/E479,0)</f>
        <v/>
      </c>
      <c r="P479" s="34">
        <f>IFERROR(N479/F479,0)</f>
        <v/>
      </c>
      <c r="Q479" s="35">
        <f>SUMIFS(рўйхат!P:P,рўйхат!$CY:$CY,$B$488,рўйхат!$B:$B,$C479)</f>
        <v/>
      </c>
      <c r="R479" s="36">
        <f>SUMIFS(рўйхат!Q:Q,рўйхат!$CY:$CY,$B$488,рўйхат!$B:$B,$C479)</f>
        <v/>
      </c>
      <c r="S479" s="35">
        <f>SUMIFS(рўйхат!R:R,рўйхат!$CY:$CY,$B$488,рўйхат!$B:$B,$C479)</f>
        <v/>
      </c>
      <c r="T479" s="36">
        <f>SUMIFS(рўйхат!S:S,рўйхат!$CY:$CY,$B$488,рўйхат!$B:$B,$C479)</f>
        <v/>
      </c>
      <c r="U479" s="35">
        <f>SUMIFS(рўйхат!T:T,рўйхат!$CY:$CY,$B$488,рўйхат!$B:$B,$C479)</f>
        <v/>
      </c>
      <c r="V479" s="36">
        <f>SUMIFS(рўйхат!U:U,рўйхат!$CY:$CY,$B$488,рўйхат!$B:$B,$C479)</f>
        <v/>
      </c>
      <c r="W479" s="35">
        <f>SUMIFS(рўйхат!V:V,рўйхат!$CY:$CY,$B$488,рўйхат!$B:$B,$C479)</f>
        <v/>
      </c>
      <c r="X479" s="36">
        <f>SUMIFS(рўйхат!W:W,рўйхат!$CY:$CY,$B$488,рўйхат!$B:$B,$C479)</f>
        <v/>
      </c>
      <c r="Y479" s="35">
        <f>SUMIFS(рўйхат!X:X,рўйхат!$CY:$CY,$B$488,рўйхат!$B:$B,$C479)</f>
        <v/>
      </c>
      <c r="Z479" s="36">
        <f>SUMIFS(рўйхат!Y:Y,рўйхат!$CY:$CY,$B$488,рўйхат!$B:$B,$C479)</f>
        <v/>
      </c>
      <c r="AA479" s="35">
        <f>SUMIFS(рўйхат!Z:Z,рўйхат!$CY:$CY,$B$488,рўйхат!$B:$B,$C479)</f>
        <v/>
      </c>
      <c r="AB479" s="36">
        <f>SUMIFS(рўйхат!AA:AA,рўйхат!$CY:$CY,$B$488,рўйхат!$B:$B,$C479)</f>
        <v/>
      </c>
      <c r="AC479" s="35">
        <f>SUMIFS(рўйхат!AB:AB,рўйхат!$CY:$CY,$B$488,рўйхат!$B:$B,$C479)</f>
        <v/>
      </c>
      <c r="AD479" s="36">
        <f>SUMIFS(рўйхат!AC:AC,рўйхат!$CY:$CY,$B$488,рўйхат!$B:$B,$C479)</f>
        <v/>
      </c>
      <c r="AE479" s="35">
        <f>SUMIFS(рўйхат!AD:AD,рўйхат!$CY:$CY,$B$488,рўйхат!$B:$B,$C479)</f>
        <v/>
      </c>
      <c r="AF479" s="36">
        <f>SUMIFS(рўйхат!AE:AE,рўйхат!$CY:$CY,$B$488,рўйхат!$B:$B,$C479)</f>
        <v/>
      </c>
      <c r="AG479" s="35">
        <f>SUMIFS(рўйхат!AH:AH,рўйхат!$CY:$CY,$B$488,рўйхат!$B:$B,$C479)</f>
        <v/>
      </c>
      <c r="AH479" s="36">
        <f>SUMIFS(рўйхат!AI:AI,рўйхат!$CY:$CY,$B$488,рўйхат!$B:$B,$C479)</f>
        <v/>
      </c>
      <c r="AI479" s="35">
        <f>SUMIFS(рўйхат!AJ:AJ,рўйхат!$CY:$CY,$B$488,рўйхат!$B:$B,$C479)</f>
        <v/>
      </c>
      <c r="AJ479" s="36">
        <f>SUMIFS(рўйхат!AK:AK,рўйхат!$CY:$CY,$B$488,рўйхат!$B:$B,$C479)</f>
        <v/>
      </c>
      <c r="AK479" s="35">
        <f>SUMIFS(рўйхат!AL:AL,рўйхат!$CY:$CY,$B$488,рўйхат!$B:$B,$C479)</f>
        <v/>
      </c>
      <c r="AL479" s="36">
        <f>SUMIFS(рўйхат!AM:AM,рўйхат!$CY:$CY,$B$488,рўйхат!$B:$B,$C479)</f>
        <v/>
      </c>
      <c r="AM479" s="77">
        <f>IFERROR(Q479/E479,0)</f>
        <v/>
      </c>
      <c r="AN479" s="77">
        <f>IFERROR(R479/F479,0)</f>
        <v/>
      </c>
      <c r="AO479" s="35">
        <f>SUMIFS(рўйхат!AX:AX,рўйхат!$CY:$CY,$B$488,рўйхат!$B:$B,$C479)</f>
        <v/>
      </c>
      <c r="AP479" s="36">
        <f>SUMIFS(рўйхат!AY:AY,рўйхат!$CY:$CY,$B$488,рўйхат!$B:$B,$C479)</f>
        <v/>
      </c>
      <c r="AQ479" s="35">
        <f>SUMIFS(рўйхат!AZ:AZ,рўйхат!$CY:$CY,$B$488,рўйхат!$B:$B,$C479)</f>
        <v/>
      </c>
      <c r="AR479" s="36">
        <f>SUMIFS(рўйхат!BA:BA,рўйхат!$CY:$CY,$B$488,рўйхат!$B:$B,$C479)</f>
        <v/>
      </c>
      <c r="AS479" s="35">
        <f>SUMIFS(рўйхат!BB:BB,рўйхат!$CY:$CY,$B$488,рўйхат!$B:$B,$C479)</f>
        <v/>
      </c>
      <c r="AT479" s="36">
        <f>SUMIFS(рўйхат!BC:BC,рўйхат!$CY:$CY,$B$488,рўйхат!$B:$B,$C479)</f>
        <v/>
      </c>
      <c r="AU479" s="35">
        <f>SUMIFS(рўйхат!BD:BD,рўйхат!$CY:$CY,$B$488,рўйхат!$B:$B,$C479)</f>
        <v/>
      </c>
      <c r="AV479" s="36">
        <f>SUMIFS(рўйхат!BE:BE,рўйхат!$CY:$CY,$B$488,рўйхат!$B:$B,$C479)</f>
        <v/>
      </c>
      <c r="AW479" s="35">
        <f>SUMIFS(рўйхат!BF:BF,рўйхат!$CY:$CY,$B$488,рўйхат!$B:$B,$C479)</f>
        <v/>
      </c>
      <c r="AX479" s="36">
        <f>SUMIFS(рўйхат!BG:BG,рўйхат!$CY:$CY,$B$488,рўйхат!$B:$B,$C479)</f>
        <v/>
      </c>
      <c r="AY479" s="35">
        <f>SUMIFS(рўйхат!BH:BH,рўйхат!$CY:$CY,$B$488,рўйхат!$B:$B,$C479)</f>
        <v/>
      </c>
      <c r="AZ479" s="36">
        <f>SUMIFS(рўйхат!BI:BI,рўйхат!$CY:$CY,$B$488,рўйхат!$B:$B,$C479)</f>
        <v/>
      </c>
      <c r="BA479" s="35">
        <f>SUMIFS(рўйхат!BJ:BJ,рўйхат!$CY:$CY,$B$488,рўйхат!$B:$B,$C479)</f>
        <v/>
      </c>
      <c r="BB479" s="36">
        <f>SUMIFS(рўйхат!BK:BK,рўйхат!$CY:$CY,$B$488,рўйхат!$B:$B,$C479)</f>
        <v/>
      </c>
      <c r="BC479" s="77">
        <f>IFERROR(AO479/E479,0)</f>
        <v/>
      </c>
      <c r="BD479" s="77">
        <f>IFERROR(AP479/F479,0)</f>
        <v/>
      </c>
      <c r="BE479" s="35">
        <f>SUMIFS(рўйхат!BL:BL,рўйхат!$CY:$CY,$B$488,рўйхат!$B:$B,$C479)</f>
        <v/>
      </c>
      <c r="BF479" s="36">
        <f>SUMIFS(рўйхат!BM:BM,рўйхат!$CY:$CY,$B$488,рўйхат!$B:$B,$C479)</f>
        <v/>
      </c>
      <c r="BG479" s="35">
        <f>SUMIFS(рўйхат!BN:BN,рўйхат!$CY:$CY,$B$488,рўйхат!$B:$B,$C479)</f>
        <v/>
      </c>
      <c r="BH479" s="36">
        <f>SUMIFS(рўйхат!BO:BO,рўйхат!$CY:$CY,$B$488,рўйхат!$B:$B,$C479)</f>
        <v/>
      </c>
      <c r="BI479" s="35">
        <f>SUMIFS(рўйхат!BP:BP,рўйхат!$CY:$CY,$B$488,рўйхат!$B:$B,$C479)</f>
        <v/>
      </c>
      <c r="BJ479" s="36">
        <f>SUMIFS(рўйхат!BQ:BQ,рўйхат!$CY:$CY,$B$488,рўйхат!$B:$B,$C479)</f>
        <v/>
      </c>
      <c r="BK479" s="35">
        <f>SUMIFS(рўйхат!BR:BR,рўйхат!$CY:$CY,$B$488,рўйхат!$B:$B,$C479)</f>
        <v/>
      </c>
      <c r="BL479" s="36">
        <f>SUMIFS(рўйхат!BS:BS,рўйхат!$CY:$CY,$B$488,рўйхат!$B:$B,$C479)</f>
        <v/>
      </c>
      <c r="BM479" s="35">
        <f>SUMIFS(рўйхат!BT:BT,рўйхат!$CY:$CY,$B$488,рўйхат!$B:$B,$C479)</f>
        <v/>
      </c>
      <c r="BN479" s="36">
        <f>SUMIFS(рўйхат!BU:BU,рўйхат!$CY:$CY,$B$488,рўйхат!$B:$B,$C479)</f>
        <v/>
      </c>
      <c r="BO479" s="35">
        <f>SUMIFS(рўйхат!BX:BX,рўйхат!$CY:$CY,$B$488,рўйхат!$B:$B,$C479)</f>
        <v/>
      </c>
      <c r="BP479" s="36">
        <f>SUMIFS(рўйхат!BY:BY,рўйхат!$CY:$CY,$B$488,рўйхат!$B:$B,$C479)</f>
        <v/>
      </c>
      <c r="BQ479" s="35">
        <f>SUMIFS(рўйхат!BZ:BZ,рўйхат!$CY:$CY,$B$488,рўйхат!$B:$B,$C479)</f>
        <v/>
      </c>
      <c r="BR479" s="36">
        <f>SUMIFS(рўйхат!CA:CA,рўйхат!$CY:$CY,$B$488,рўйхат!$B:$B,$C479)</f>
        <v/>
      </c>
      <c r="BS479" s="35">
        <f>SUMIFS(рўйхат!CB:CB,рўйхат!$CY:$CY,$B$488,рўйхат!$B:$B,$C479)</f>
        <v/>
      </c>
      <c r="BT479" s="36">
        <f>SUMIFS(рўйхат!CC:CC,рўйхат!$CY:$CY,$B$488,рўйхат!$B:$B,$C479)</f>
        <v/>
      </c>
      <c r="BU479" s="35">
        <f>SUMIFS(рўйхат!CD:CD,рўйхат!$CY:$CY,$B$488,рўйхат!$B:$B,$C479)</f>
        <v/>
      </c>
      <c r="BV479" s="36">
        <f>SUMIFS(рўйхат!CE:CE,рўйхат!$CY:$CY,$B$488,рўйхат!$B:$B,$C479)</f>
        <v/>
      </c>
      <c r="BW479" s="35">
        <f>SUMIFS(рўйхат!CH:CH,рўйхат!$CY:$CY,$B$488,рўйхат!$B:$B,$C479)</f>
        <v/>
      </c>
      <c r="BX479" s="36">
        <f>SUMIFS(рўйхат!CI:CI,рўйхат!$CY:$CY,$B$488,рўйхат!$B:$B,$C479)</f>
        <v/>
      </c>
      <c r="BY479" s="35">
        <f>SUMIFS(рўйхат!CJ:CJ,рўйхат!$CY:$CY,$B$488,рўйхат!$B:$B,$C479)</f>
        <v/>
      </c>
      <c r="BZ479" s="36">
        <f>SUMIFS(рўйхат!CK:CK,рўйхат!$CY:$CY,$B$488,рўйхат!$B:$B,$C479)</f>
        <v/>
      </c>
      <c r="CA479" s="35">
        <f>SUMIFS(рўйхат!CL:CL,рўйхат!$CY:$CY,$B$488,рўйхат!$B:$B,$C479)</f>
        <v/>
      </c>
      <c r="CB479" s="36">
        <f>SUMIFS(рўйхат!CM:CM,рўйхат!$CY:$CY,$B$488,рўйхат!$B:$B,$C479)</f>
        <v/>
      </c>
      <c r="CC479" s="35">
        <f>SUMIFS(рўйхат!CN:CN,рўйхат!$CY:$CY,$B$488,рўйхат!$B:$B,$C479)</f>
        <v/>
      </c>
      <c r="CD479" s="36">
        <f>SUMIFS(рўйхат!CO:CO,рўйхат!$CY:$CY,$B$488,рўйхат!$B:$B,$C479)</f>
        <v/>
      </c>
      <c r="CE479" s="77">
        <f>IFERROR(BE479/(Q479+BE479),0)</f>
        <v/>
      </c>
      <c r="CF479" s="78">
        <f>IFERROR(BF479/(R479+BF479),0)</f>
        <v/>
      </c>
      <c r="CG479" s="8">
        <f>COUNTIFS(B:B,B479)</f>
        <v/>
      </c>
    </row>
    <row r="480" hidden="1" outlineLevel="1" ht="17.1" customFormat="1" customHeight="1" s="8">
      <c r="A480" s="33" t="n"/>
      <c r="B480" s="50" t="n">
        <v>24</v>
      </c>
      <c r="C480" s="66" t="inlineStr">
        <is>
          <t>Ташқи ишлар вазирлиги</t>
        </is>
      </c>
      <c r="D480" s="16" t="n"/>
      <c r="E480" s="35">
        <f>SUMIFS(рўйхат!F:F,рўйхат!$CY:$CY,$B$488,рўйхат!$B:$B,$C480)</f>
        <v/>
      </c>
      <c r="F480" s="36">
        <f>SUMIFS(рўйхат!G:G,рўйхат!$CY:$CY,$B$488,рўйхат!$B:$B,$C480)</f>
        <v/>
      </c>
      <c r="G480" s="35">
        <f>SUMIFS(рўйхат!H:H,рўйхат!$CY:$CY,$B$488,рўйхат!$B:$B,$C480)</f>
        <v/>
      </c>
      <c r="H480" s="36">
        <f>SUMIFS(рўйхат!I:I,рўйхат!$CY:$CY,$B$488,рўйхат!$B:$B,$C480)</f>
        <v/>
      </c>
      <c r="I480" s="35">
        <f>SUMIFS(рўйхат!J:J,рўйхат!$CY:$CY,$B$488,рўйхат!$B:$B,$C480)</f>
        <v/>
      </c>
      <c r="J480" s="36">
        <f>SUMIFS(рўйхат!K:K,рўйхат!$CY:$CY,$B$488,рўйхат!$B:$B,$C480)</f>
        <v/>
      </c>
      <c r="K480" s="35">
        <f>SUMIFS(рўйхат!L:L,рўйхат!$CY:$CY,$B$488,рўйхат!$B:$B,$C480)</f>
        <v/>
      </c>
      <c r="L480" s="36">
        <f>SUMIFS(рўйхат!M:M,рўйхат!$CY:$CY,$B$488,рўйхат!$B:$B,$C480)</f>
        <v/>
      </c>
      <c r="M480" s="35">
        <f>SUMIFS(рўйхат!N:N,рўйхат!$CY:$CY,$B$488,рўйхат!$B:$B,$C480)</f>
        <v/>
      </c>
      <c r="N480" s="36">
        <f>SUMIFS(рўйхат!O:O,рўйхат!$CY:$CY,$B$488,рўйхат!$B:$B,$C480)</f>
        <v/>
      </c>
      <c r="O480" s="34">
        <f>IFERROR(M480/E480,0)</f>
        <v/>
      </c>
      <c r="P480" s="34">
        <f>IFERROR(N480/F480,0)</f>
        <v/>
      </c>
      <c r="Q480" s="35">
        <f>SUMIFS(рўйхат!P:P,рўйхат!$CY:$CY,$B$488,рўйхат!$B:$B,$C480)</f>
        <v/>
      </c>
      <c r="R480" s="36">
        <f>SUMIFS(рўйхат!Q:Q,рўйхат!$CY:$CY,$B$488,рўйхат!$B:$B,$C480)</f>
        <v/>
      </c>
      <c r="S480" s="35">
        <f>SUMIFS(рўйхат!R:R,рўйхат!$CY:$CY,$B$488,рўйхат!$B:$B,$C480)</f>
        <v/>
      </c>
      <c r="T480" s="36">
        <f>SUMIFS(рўйхат!S:S,рўйхат!$CY:$CY,$B$488,рўйхат!$B:$B,$C480)</f>
        <v/>
      </c>
      <c r="U480" s="35">
        <f>SUMIFS(рўйхат!T:T,рўйхат!$CY:$CY,$B$488,рўйхат!$B:$B,$C480)</f>
        <v/>
      </c>
      <c r="V480" s="36">
        <f>SUMIFS(рўйхат!U:U,рўйхат!$CY:$CY,$B$488,рўйхат!$B:$B,$C480)</f>
        <v/>
      </c>
      <c r="W480" s="35">
        <f>SUMIFS(рўйхат!V:V,рўйхат!$CY:$CY,$B$488,рўйхат!$B:$B,$C480)</f>
        <v/>
      </c>
      <c r="X480" s="36">
        <f>SUMIFS(рўйхат!W:W,рўйхат!$CY:$CY,$B$488,рўйхат!$B:$B,$C480)</f>
        <v/>
      </c>
      <c r="Y480" s="35">
        <f>SUMIFS(рўйхат!X:X,рўйхат!$CY:$CY,$B$488,рўйхат!$B:$B,$C480)</f>
        <v/>
      </c>
      <c r="Z480" s="36">
        <f>SUMIFS(рўйхат!Y:Y,рўйхат!$CY:$CY,$B$488,рўйхат!$B:$B,$C480)</f>
        <v/>
      </c>
      <c r="AA480" s="35">
        <f>SUMIFS(рўйхат!Z:Z,рўйхат!$CY:$CY,$B$488,рўйхат!$B:$B,$C480)</f>
        <v/>
      </c>
      <c r="AB480" s="36">
        <f>SUMIFS(рўйхат!AA:AA,рўйхат!$CY:$CY,$B$488,рўйхат!$B:$B,$C480)</f>
        <v/>
      </c>
      <c r="AC480" s="35">
        <f>SUMIFS(рўйхат!AB:AB,рўйхат!$CY:$CY,$B$488,рўйхат!$B:$B,$C480)</f>
        <v/>
      </c>
      <c r="AD480" s="36">
        <f>SUMIFS(рўйхат!AC:AC,рўйхат!$CY:$CY,$B$488,рўйхат!$B:$B,$C480)</f>
        <v/>
      </c>
      <c r="AE480" s="35">
        <f>SUMIFS(рўйхат!AD:AD,рўйхат!$CY:$CY,$B$488,рўйхат!$B:$B,$C480)</f>
        <v/>
      </c>
      <c r="AF480" s="36">
        <f>SUMIFS(рўйхат!AE:AE,рўйхат!$CY:$CY,$B$488,рўйхат!$B:$B,$C480)</f>
        <v/>
      </c>
      <c r="AG480" s="35">
        <f>SUMIFS(рўйхат!AH:AH,рўйхат!$CY:$CY,$B$488,рўйхат!$B:$B,$C480)</f>
        <v/>
      </c>
      <c r="AH480" s="36">
        <f>SUMIFS(рўйхат!AI:AI,рўйхат!$CY:$CY,$B$488,рўйхат!$B:$B,$C480)</f>
        <v/>
      </c>
      <c r="AI480" s="35">
        <f>SUMIFS(рўйхат!AJ:AJ,рўйхат!$CY:$CY,$B$488,рўйхат!$B:$B,$C480)</f>
        <v/>
      </c>
      <c r="AJ480" s="36">
        <f>SUMIFS(рўйхат!AK:AK,рўйхат!$CY:$CY,$B$488,рўйхат!$B:$B,$C480)</f>
        <v/>
      </c>
      <c r="AK480" s="35">
        <f>SUMIFS(рўйхат!AL:AL,рўйхат!$CY:$CY,$B$488,рўйхат!$B:$B,$C480)</f>
        <v/>
      </c>
      <c r="AL480" s="36">
        <f>SUMIFS(рўйхат!AM:AM,рўйхат!$CY:$CY,$B$488,рўйхат!$B:$B,$C480)</f>
        <v/>
      </c>
      <c r="AM480" s="77">
        <f>IFERROR(Q480/E480,0)</f>
        <v/>
      </c>
      <c r="AN480" s="77">
        <f>IFERROR(R480/F480,0)</f>
        <v/>
      </c>
      <c r="AO480" s="35">
        <f>SUMIFS(рўйхат!AX:AX,рўйхат!$CY:$CY,$B$488,рўйхат!$B:$B,$C480)</f>
        <v/>
      </c>
      <c r="AP480" s="36">
        <f>SUMIFS(рўйхат!AY:AY,рўйхат!$CY:$CY,$B$488,рўйхат!$B:$B,$C480)</f>
        <v/>
      </c>
      <c r="AQ480" s="35">
        <f>SUMIFS(рўйхат!AZ:AZ,рўйхат!$CY:$CY,$B$488,рўйхат!$B:$B,$C480)</f>
        <v/>
      </c>
      <c r="AR480" s="36">
        <f>SUMIFS(рўйхат!BA:BA,рўйхат!$CY:$CY,$B$488,рўйхат!$B:$B,$C480)</f>
        <v/>
      </c>
      <c r="AS480" s="35">
        <f>SUMIFS(рўйхат!BB:BB,рўйхат!$CY:$CY,$B$488,рўйхат!$B:$B,$C480)</f>
        <v/>
      </c>
      <c r="AT480" s="36">
        <f>SUMIFS(рўйхат!BC:BC,рўйхат!$CY:$CY,$B$488,рўйхат!$B:$B,$C480)</f>
        <v/>
      </c>
      <c r="AU480" s="35">
        <f>SUMIFS(рўйхат!BD:BD,рўйхат!$CY:$CY,$B$488,рўйхат!$B:$B,$C480)</f>
        <v/>
      </c>
      <c r="AV480" s="36">
        <f>SUMIFS(рўйхат!BE:BE,рўйхат!$CY:$CY,$B$488,рўйхат!$B:$B,$C480)</f>
        <v/>
      </c>
      <c r="AW480" s="35">
        <f>SUMIFS(рўйхат!BF:BF,рўйхат!$CY:$CY,$B$488,рўйхат!$B:$B,$C480)</f>
        <v/>
      </c>
      <c r="AX480" s="36">
        <f>SUMIFS(рўйхат!BG:BG,рўйхат!$CY:$CY,$B$488,рўйхат!$B:$B,$C480)</f>
        <v/>
      </c>
      <c r="AY480" s="35">
        <f>SUMIFS(рўйхат!BH:BH,рўйхат!$CY:$CY,$B$488,рўйхат!$B:$B,$C480)</f>
        <v/>
      </c>
      <c r="AZ480" s="36">
        <f>SUMIFS(рўйхат!BI:BI,рўйхат!$CY:$CY,$B$488,рўйхат!$B:$B,$C480)</f>
        <v/>
      </c>
      <c r="BA480" s="35">
        <f>SUMIFS(рўйхат!BJ:BJ,рўйхат!$CY:$CY,$B$488,рўйхат!$B:$B,$C480)</f>
        <v/>
      </c>
      <c r="BB480" s="36">
        <f>SUMIFS(рўйхат!BK:BK,рўйхат!$CY:$CY,$B$488,рўйхат!$B:$B,$C480)</f>
        <v/>
      </c>
      <c r="BC480" s="77">
        <f>IFERROR(AO480/E480,0)</f>
        <v/>
      </c>
      <c r="BD480" s="77">
        <f>IFERROR(AP480/F480,0)</f>
        <v/>
      </c>
      <c r="BE480" s="35">
        <f>SUMIFS(рўйхат!BL:BL,рўйхат!$CY:$CY,$B$488,рўйхат!$B:$B,$C480)</f>
        <v/>
      </c>
      <c r="BF480" s="36">
        <f>SUMIFS(рўйхат!BM:BM,рўйхат!$CY:$CY,$B$488,рўйхат!$B:$B,$C480)</f>
        <v/>
      </c>
      <c r="BG480" s="35">
        <f>SUMIFS(рўйхат!BN:BN,рўйхат!$CY:$CY,$B$488,рўйхат!$B:$B,$C480)</f>
        <v/>
      </c>
      <c r="BH480" s="36">
        <f>SUMIFS(рўйхат!BO:BO,рўйхат!$CY:$CY,$B$488,рўйхат!$B:$B,$C480)</f>
        <v/>
      </c>
      <c r="BI480" s="35">
        <f>SUMIFS(рўйхат!BP:BP,рўйхат!$CY:$CY,$B$488,рўйхат!$B:$B,$C480)</f>
        <v/>
      </c>
      <c r="BJ480" s="36">
        <f>SUMIFS(рўйхат!BQ:BQ,рўйхат!$CY:$CY,$B$488,рўйхат!$B:$B,$C480)</f>
        <v/>
      </c>
      <c r="BK480" s="35">
        <f>SUMIFS(рўйхат!BR:BR,рўйхат!$CY:$CY,$B$488,рўйхат!$B:$B,$C480)</f>
        <v/>
      </c>
      <c r="BL480" s="36">
        <f>SUMIFS(рўйхат!BS:BS,рўйхат!$CY:$CY,$B$488,рўйхат!$B:$B,$C480)</f>
        <v/>
      </c>
      <c r="BM480" s="35">
        <f>SUMIFS(рўйхат!BT:BT,рўйхат!$CY:$CY,$B$488,рўйхат!$B:$B,$C480)</f>
        <v/>
      </c>
      <c r="BN480" s="36">
        <f>SUMIFS(рўйхат!BU:BU,рўйхат!$CY:$CY,$B$488,рўйхат!$B:$B,$C480)</f>
        <v/>
      </c>
      <c r="BO480" s="35">
        <f>SUMIFS(рўйхат!BX:BX,рўйхат!$CY:$CY,$B$488,рўйхат!$B:$B,$C480)</f>
        <v/>
      </c>
      <c r="BP480" s="36">
        <f>SUMIFS(рўйхат!BY:BY,рўйхат!$CY:$CY,$B$488,рўйхат!$B:$B,$C480)</f>
        <v/>
      </c>
      <c r="BQ480" s="35">
        <f>SUMIFS(рўйхат!BZ:BZ,рўйхат!$CY:$CY,$B$488,рўйхат!$B:$B,$C480)</f>
        <v/>
      </c>
      <c r="BR480" s="36">
        <f>SUMIFS(рўйхат!CA:CA,рўйхат!$CY:$CY,$B$488,рўйхат!$B:$B,$C480)</f>
        <v/>
      </c>
      <c r="BS480" s="35">
        <f>SUMIFS(рўйхат!CB:CB,рўйхат!$CY:$CY,$B$488,рўйхат!$B:$B,$C480)</f>
        <v/>
      </c>
      <c r="BT480" s="36">
        <f>SUMIFS(рўйхат!CC:CC,рўйхат!$CY:$CY,$B$488,рўйхат!$B:$B,$C480)</f>
        <v/>
      </c>
      <c r="BU480" s="35">
        <f>SUMIFS(рўйхат!CD:CD,рўйхат!$CY:$CY,$B$488,рўйхат!$B:$B,$C480)</f>
        <v/>
      </c>
      <c r="BV480" s="36">
        <f>SUMIFS(рўйхат!CE:CE,рўйхат!$CY:$CY,$B$488,рўйхат!$B:$B,$C480)</f>
        <v/>
      </c>
      <c r="BW480" s="35">
        <f>SUMIFS(рўйхат!CH:CH,рўйхат!$CY:$CY,$B$488,рўйхат!$B:$B,$C480)</f>
        <v/>
      </c>
      <c r="BX480" s="36">
        <f>SUMIFS(рўйхат!CI:CI,рўйхат!$CY:$CY,$B$488,рўйхат!$B:$B,$C480)</f>
        <v/>
      </c>
      <c r="BY480" s="35">
        <f>SUMIFS(рўйхат!CJ:CJ,рўйхат!$CY:$CY,$B$488,рўйхат!$B:$B,$C480)</f>
        <v/>
      </c>
      <c r="BZ480" s="36">
        <f>SUMIFS(рўйхат!CK:CK,рўйхат!$CY:$CY,$B$488,рўйхат!$B:$B,$C480)</f>
        <v/>
      </c>
      <c r="CA480" s="35">
        <f>SUMIFS(рўйхат!CL:CL,рўйхат!$CY:$CY,$B$488,рўйхат!$B:$B,$C480)</f>
        <v/>
      </c>
      <c r="CB480" s="36">
        <f>SUMIFS(рўйхат!CM:CM,рўйхат!$CY:$CY,$B$488,рўйхат!$B:$B,$C480)</f>
        <v/>
      </c>
      <c r="CC480" s="35">
        <f>SUMIFS(рўйхат!CN:CN,рўйхат!$CY:$CY,$B$488,рўйхат!$B:$B,$C480)</f>
        <v/>
      </c>
      <c r="CD480" s="36">
        <f>SUMIFS(рўйхат!CO:CO,рўйхат!$CY:$CY,$B$488,рўйхат!$B:$B,$C480)</f>
        <v/>
      </c>
      <c r="CE480" s="77">
        <f>IFERROR(BE480/(Q480+BE480),0)</f>
        <v/>
      </c>
      <c r="CF480" s="78">
        <f>IFERROR(BF480/(R480+BF480),0)</f>
        <v/>
      </c>
      <c r="CG480" s="8">
        <f>COUNTIFS(B:B,B480)</f>
        <v/>
      </c>
    </row>
    <row r="481" hidden="1" outlineLevel="1" ht="17.1" customFormat="1" customHeight="1" s="8">
      <c r="A481" s="15" t="n"/>
      <c r="B481" s="50" t="n">
        <v>25</v>
      </c>
      <c r="C481" s="65" t="inlineStr">
        <is>
          <t>Тоғ-кон саноати ва геология вазирлиги</t>
        </is>
      </c>
      <c r="D481" s="16" t="n"/>
      <c r="E481" s="35">
        <f>SUMIFS(рўйхат!F:F,рўйхат!$CY:$CY,$B$488,рўйхат!$B:$B,$C481)</f>
        <v/>
      </c>
      <c r="F481" s="36">
        <f>SUMIFS(рўйхат!G:G,рўйхат!$CY:$CY,$B$488,рўйхат!$B:$B,$C481)</f>
        <v/>
      </c>
      <c r="G481" s="35">
        <f>SUMIFS(рўйхат!H:H,рўйхат!$CY:$CY,$B$488,рўйхат!$B:$B,$C481)</f>
        <v/>
      </c>
      <c r="H481" s="36">
        <f>SUMIFS(рўйхат!I:I,рўйхат!$CY:$CY,$B$488,рўйхат!$B:$B,$C481)</f>
        <v/>
      </c>
      <c r="I481" s="35">
        <f>SUMIFS(рўйхат!J:J,рўйхат!$CY:$CY,$B$488,рўйхат!$B:$B,$C481)</f>
        <v/>
      </c>
      <c r="J481" s="36">
        <f>SUMIFS(рўйхат!K:K,рўйхат!$CY:$CY,$B$488,рўйхат!$B:$B,$C481)</f>
        <v/>
      </c>
      <c r="K481" s="35">
        <f>SUMIFS(рўйхат!L:L,рўйхат!$CY:$CY,$B$488,рўйхат!$B:$B,$C481)</f>
        <v/>
      </c>
      <c r="L481" s="36">
        <f>SUMIFS(рўйхат!M:M,рўйхат!$CY:$CY,$B$488,рўйхат!$B:$B,$C481)</f>
        <v/>
      </c>
      <c r="M481" s="35">
        <f>SUMIFS(рўйхат!N:N,рўйхат!$CY:$CY,$B$488,рўйхат!$B:$B,$C481)</f>
        <v/>
      </c>
      <c r="N481" s="36">
        <f>SUMIFS(рўйхат!O:O,рўйхат!$CY:$CY,$B$488,рўйхат!$B:$B,$C481)</f>
        <v/>
      </c>
      <c r="O481" s="34">
        <f>IFERROR(M481/E481,0)</f>
        <v/>
      </c>
      <c r="P481" s="34">
        <f>IFERROR(N481/F481,0)</f>
        <v/>
      </c>
      <c r="Q481" s="35">
        <f>SUMIFS(рўйхат!P:P,рўйхат!$CY:$CY,$B$488,рўйхат!$B:$B,$C481)</f>
        <v/>
      </c>
      <c r="R481" s="36">
        <f>SUMIFS(рўйхат!Q:Q,рўйхат!$CY:$CY,$B$488,рўйхат!$B:$B,$C481)</f>
        <v/>
      </c>
      <c r="S481" s="35">
        <f>SUMIFS(рўйхат!R:R,рўйхат!$CY:$CY,$B$488,рўйхат!$B:$B,$C481)</f>
        <v/>
      </c>
      <c r="T481" s="36">
        <f>SUMIFS(рўйхат!S:S,рўйхат!$CY:$CY,$B$488,рўйхат!$B:$B,$C481)</f>
        <v/>
      </c>
      <c r="U481" s="35">
        <f>SUMIFS(рўйхат!T:T,рўйхат!$CY:$CY,$B$488,рўйхат!$B:$B,$C481)</f>
        <v/>
      </c>
      <c r="V481" s="36">
        <f>SUMIFS(рўйхат!U:U,рўйхат!$CY:$CY,$B$488,рўйхат!$B:$B,$C481)</f>
        <v/>
      </c>
      <c r="W481" s="35">
        <f>SUMIFS(рўйхат!V:V,рўйхат!$CY:$CY,$B$488,рўйхат!$B:$B,$C481)</f>
        <v/>
      </c>
      <c r="X481" s="36">
        <f>SUMIFS(рўйхат!W:W,рўйхат!$CY:$CY,$B$488,рўйхат!$B:$B,$C481)</f>
        <v/>
      </c>
      <c r="Y481" s="35">
        <f>SUMIFS(рўйхат!X:X,рўйхат!$CY:$CY,$B$488,рўйхат!$B:$B,$C481)</f>
        <v/>
      </c>
      <c r="Z481" s="36">
        <f>SUMIFS(рўйхат!Y:Y,рўйхат!$CY:$CY,$B$488,рўйхат!$B:$B,$C481)</f>
        <v/>
      </c>
      <c r="AA481" s="35">
        <f>SUMIFS(рўйхат!Z:Z,рўйхат!$CY:$CY,$B$488,рўйхат!$B:$B,$C481)</f>
        <v/>
      </c>
      <c r="AB481" s="36">
        <f>SUMIFS(рўйхат!AA:AA,рўйхат!$CY:$CY,$B$488,рўйхат!$B:$B,$C481)</f>
        <v/>
      </c>
      <c r="AC481" s="35">
        <f>SUMIFS(рўйхат!AB:AB,рўйхат!$CY:$CY,$B$488,рўйхат!$B:$B,$C481)</f>
        <v/>
      </c>
      <c r="AD481" s="36">
        <f>SUMIFS(рўйхат!AC:AC,рўйхат!$CY:$CY,$B$488,рўйхат!$B:$B,$C481)</f>
        <v/>
      </c>
      <c r="AE481" s="35">
        <f>SUMIFS(рўйхат!AD:AD,рўйхат!$CY:$CY,$B$488,рўйхат!$B:$B,$C481)</f>
        <v/>
      </c>
      <c r="AF481" s="36">
        <f>SUMIFS(рўйхат!AE:AE,рўйхат!$CY:$CY,$B$488,рўйхат!$B:$B,$C481)</f>
        <v/>
      </c>
      <c r="AG481" s="35">
        <f>SUMIFS(рўйхат!AH:AH,рўйхат!$CY:$CY,$B$488,рўйхат!$B:$B,$C481)</f>
        <v/>
      </c>
      <c r="AH481" s="36">
        <f>SUMIFS(рўйхат!AI:AI,рўйхат!$CY:$CY,$B$488,рўйхат!$B:$B,$C481)</f>
        <v/>
      </c>
      <c r="AI481" s="35">
        <f>SUMIFS(рўйхат!AJ:AJ,рўйхат!$CY:$CY,$B$488,рўйхат!$B:$B,$C481)</f>
        <v/>
      </c>
      <c r="AJ481" s="36">
        <f>SUMIFS(рўйхат!AK:AK,рўйхат!$CY:$CY,$B$488,рўйхат!$B:$B,$C481)</f>
        <v/>
      </c>
      <c r="AK481" s="35">
        <f>SUMIFS(рўйхат!AL:AL,рўйхат!$CY:$CY,$B$488,рўйхат!$B:$B,$C481)</f>
        <v/>
      </c>
      <c r="AL481" s="36">
        <f>SUMIFS(рўйхат!AM:AM,рўйхат!$CY:$CY,$B$488,рўйхат!$B:$B,$C481)</f>
        <v/>
      </c>
      <c r="AM481" s="77">
        <f>IFERROR(Q481/E481,0)</f>
        <v/>
      </c>
      <c r="AN481" s="77">
        <f>IFERROR(R481/F481,0)</f>
        <v/>
      </c>
      <c r="AO481" s="35">
        <f>SUMIFS(рўйхат!AX:AX,рўйхат!$CY:$CY,$B$488,рўйхат!$B:$B,$C481)</f>
        <v/>
      </c>
      <c r="AP481" s="36">
        <f>SUMIFS(рўйхат!AY:AY,рўйхат!$CY:$CY,$B$488,рўйхат!$B:$B,$C481)</f>
        <v/>
      </c>
      <c r="AQ481" s="35">
        <f>SUMIFS(рўйхат!AZ:AZ,рўйхат!$CY:$CY,$B$488,рўйхат!$B:$B,$C481)</f>
        <v/>
      </c>
      <c r="AR481" s="36">
        <f>SUMIFS(рўйхат!BA:BA,рўйхат!$CY:$CY,$B$488,рўйхат!$B:$B,$C481)</f>
        <v/>
      </c>
      <c r="AS481" s="35">
        <f>SUMIFS(рўйхат!BB:BB,рўйхат!$CY:$CY,$B$488,рўйхат!$B:$B,$C481)</f>
        <v/>
      </c>
      <c r="AT481" s="36">
        <f>SUMIFS(рўйхат!BC:BC,рўйхат!$CY:$CY,$B$488,рўйхат!$B:$B,$C481)</f>
        <v/>
      </c>
      <c r="AU481" s="35">
        <f>SUMIFS(рўйхат!BD:BD,рўйхат!$CY:$CY,$B$488,рўйхат!$B:$B,$C481)</f>
        <v/>
      </c>
      <c r="AV481" s="36">
        <f>SUMIFS(рўйхат!BE:BE,рўйхат!$CY:$CY,$B$488,рўйхат!$B:$B,$C481)</f>
        <v/>
      </c>
      <c r="AW481" s="35">
        <f>SUMIFS(рўйхат!BF:BF,рўйхат!$CY:$CY,$B$488,рўйхат!$B:$B,$C481)</f>
        <v/>
      </c>
      <c r="AX481" s="36">
        <f>SUMIFS(рўйхат!BG:BG,рўйхат!$CY:$CY,$B$488,рўйхат!$B:$B,$C481)</f>
        <v/>
      </c>
      <c r="AY481" s="35">
        <f>SUMIFS(рўйхат!BH:BH,рўйхат!$CY:$CY,$B$488,рўйхат!$B:$B,$C481)</f>
        <v/>
      </c>
      <c r="AZ481" s="36">
        <f>SUMIFS(рўйхат!BI:BI,рўйхат!$CY:$CY,$B$488,рўйхат!$B:$B,$C481)</f>
        <v/>
      </c>
      <c r="BA481" s="35">
        <f>SUMIFS(рўйхат!BJ:BJ,рўйхат!$CY:$CY,$B$488,рўйхат!$B:$B,$C481)</f>
        <v/>
      </c>
      <c r="BB481" s="36">
        <f>SUMIFS(рўйхат!BK:BK,рўйхат!$CY:$CY,$B$488,рўйхат!$B:$B,$C481)</f>
        <v/>
      </c>
      <c r="BC481" s="77">
        <f>IFERROR(AO481/E481,0)</f>
        <v/>
      </c>
      <c r="BD481" s="77">
        <f>IFERROR(AP481/F481,0)</f>
        <v/>
      </c>
      <c r="BE481" s="35">
        <f>SUMIFS(рўйхат!BL:BL,рўйхат!$CY:$CY,$B$488,рўйхат!$B:$B,$C481)</f>
        <v/>
      </c>
      <c r="BF481" s="36">
        <f>SUMIFS(рўйхат!BM:BM,рўйхат!$CY:$CY,$B$488,рўйхат!$B:$B,$C481)</f>
        <v/>
      </c>
      <c r="BG481" s="35">
        <f>SUMIFS(рўйхат!BN:BN,рўйхат!$CY:$CY,$B$488,рўйхат!$B:$B,$C481)</f>
        <v/>
      </c>
      <c r="BH481" s="36">
        <f>SUMIFS(рўйхат!BO:BO,рўйхат!$CY:$CY,$B$488,рўйхат!$B:$B,$C481)</f>
        <v/>
      </c>
      <c r="BI481" s="35">
        <f>SUMIFS(рўйхат!BP:BP,рўйхат!$CY:$CY,$B$488,рўйхат!$B:$B,$C481)</f>
        <v/>
      </c>
      <c r="BJ481" s="36">
        <f>SUMIFS(рўйхат!BQ:BQ,рўйхат!$CY:$CY,$B$488,рўйхат!$B:$B,$C481)</f>
        <v/>
      </c>
      <c r="BK481" s="35">
        <f>SUMIFS(рўйхат!BR:BR,рўйхат!$CY:$CY,$B$488,рўйхат!$B:$B,$C481)</f>
        <v/>
      </c>
      <c r="BL481" s="36">
        <f>SUMIFS(рўйхат!BS:BS,рўйхат!$CY:$CY,$B$488,рўйхат!$B:$B,$C481)</f>
        <v/>
      </c>
      <c r="BM481" s="35">
        <f>SUMIFS(рўйхат!BT:BT,рўйхат!$CY:$CY,$B$488,рўйхат!$B:$B,$C481)</f>
        <v/>
      </c>
      <c r="BN481" s="36">
        <f>SUMIFS(рўйхат!BU:BU,рўйхат!$CY:$CY,$B$488,рўйхат!$B:$B,$C481)</f>
        <v/>
      </c>
      <c r="BO481" s="35">
        <f>SUMIFS(рўйхат!BX:BX,рўйхат!$CY:$CY,$B$488,рўйхат!$B:$B,$C481)</f>
        <v/>
      </c>
      <c r="BP481" s="36">
        <f>SUMIFS(рўйхат!BY:BY,рўйхат!$CY:$CY,$B$488,рўйхат!$B:$B,$C481)</f>
        <v/>
      </c>
      <c r="BQ481" s="35">
        <f>SUMIFS(рўйхат!BZ:BZ,рўйхат!$CY:$CY,$B$488,рўйхат!$B:$B,$C481)</f>
        <v/>
      </c>
      <c r="BR481" s="36">
        <f>SUMIFS(рўйхат!CA:CA,рўйхат!$CY:$CY,$B$488,рўйхат!$B:$B,$C481)</f>
        <v/>
      </c>
      <c r="BS481" s="35">
        <f>SUMIFS(рўйхат!CB:CB,рўйхат!$CY:$CY,$B$488,рўйхат!$B:$B,$C481)</f>
        <v/>
      </c>
      <c r="BT481" s="36">
        <f>SUMIFS(рўйхат!CC:CC,рўйхат!$CY:$CY,$B$488,рўйхат!$B:$B,$C481)</f>
        <v/>
      </c>
      <c r="BU481" s="35">
        <f>SUMIFS(рўйхат!CD:CD,рўйхат!$CY:$CY,$B$488,рўйхат!$B:$B,$C481)</f>
        <v/>
      </c>
      <c r="BV481" s="36">
        <f>SUMIFS(рўйхат!CE:CE,рўйхат!$CY:$CY,$B$488,рўйхат!$B:$B,$C481)</f>
        <v/>
      </c>
      <c r="BW481" s="35">
        <f>SUMIFS(рўйхат!CH:CH,рўйхат!$CY:$CY,$B$488,рўйхат!$B:$B,$C481)</f>
        <v/>
      </c>
      <c r="BX481" s="36">
        <f>SUMIFS(рўйхат!CI:CI,рўйхат!$CY:$CY,$B$488,рўйхат!$B:$B,$C481)</f>
        <v/>
      </c>
      <c r="BY481" s="35">
        <f>SUMIFS(рўйхат!CJ:CJ,рўйхат!$CY:$CY,$B$488,рўйхат!$B:$B,$C481)</f>
        <v/>
      </c>
      <c r="BZ481" s="36">
        <f>SUMIFS(рўйхат!CK:CK,рўйхат!$CY:$CY,$B$488,рўйхат!$B:$B,$C481)</f>
        <v/>
      </c>
      <c r="CA481" s="35">
        <f>SUMIFS(рўйхат!CL:CL,рўйхат!$CY:$CY,$B$488,рўйхат!$B:$B,$C481)</f>
        <v/>
      </c>
      <c r="CB481" s="36">
        <f>SUMIFS(рўйхат!CM:CM,рўйхат!$CY:$CY,$B$488,рўйхат!$B:$B,$C481)</f>
        <v/>
      </c>
      <c r="CC481" s="35">
        <f>SUMIFS(рўйхат!CN:CN,рўйхат!$CY:$CY,$B$488,рўйхат!$B:$B,$C481)</f>
        <v/>
      </c>
      <c r="CD481" s="36">
        <f>SUMIFS(рўйхат!CO:CO,рўйхат!$CY:$CY,$B$488,рўйхат!$B:$B,$C481)</f>
        <v/>
      </c>
      <c r="CE481" s="77">
        <f>IFERROR(BE481/(Q481+BE481),0)</f>
        <v/>
      </c>
      <c r="CF481" s="78">
        <f>IFERROR(BF481/(R481+BF481),0)</f>
        <v/>
      </c>
      <c r="CG481" s="8">
        <f>COUNTIFS(B:B,B481)</f>
        <v/>
      </c>
    </row>
    <row r="482" hidden="1" outlineLevel="1" ht="17.1" customFormat="1" customHeight="1" s="8">
      <c r="A482" s="15" t="n"/>
      <c r="B482" s="50" t="n">
        <v>26</v>
      </c>
      <c r="C482" s="67" t="inlineStr">
        <is>
          <t>Транспорт вазирлиги</t>
        </is>
      </c>
      <c r="D482" s="16" t="n"/>
      <c r="E482" s="35">
        <f>SUMIFS(рўйхат!F:F,рўйхат!$CY:$CY,$B$488,рўйхат!$B:$B,$C482)</f>
        <v/>
      </c>
      <c r="F482" s="36">
        <f>SUMIFS(рўйхат!G:G,рўйхат!$CY:$CY,$B$488,рўйхат!$B:$B,$C482)</f>
        <v/>
      </c>
      <c r="G482" s="35">
        <f>SUMIFS(рўйхат!H:H,рўйхат!$CY:$CY,$B$488,рўйхат!$B:$B,$C482)</f>
        <v/>
      </c>
      <c r="H482" s="36">
        <f>SUMIFS(рўйхат!I:I,рўйхат!$CY:$CY,$B$488,рўйхат!$B:$B,$C482)</f>
        <v/>
      </c>
      <c r="I482" s="35">
        <f>SUMIFS(рўйхат!J:J,рўйхат!$CY:$CY,$B$488,рўйхат!$B:$B,$C482)</f>
        <v/>
      </c>
      <c r="J482" s="36">
        <f>SUMIFS(рўйхат!K:K,рўйхат!$CY:$CY,$B$488,рўйхат!$B:$B,$C482)</f>
        <v/>
      </c>
      <c r="K482" s="35">
        <f>SUMIFS(рўйхат!L:L,рўйхат!$CY:$CY,$B$488,рўйхат!$B:$B,$C482)</f>
        <v/>
      </c>
      <c r="L482" s="36">
        <f>SUMIFS(рўйхат!M:M,рўйхат!$CY:$CY,$B$488,рўйхат!$B:$B,$C482)</f>
        <v/>
      </c>
      <c r="M482" s="35">
        <f>SUMIFS(рўйхат!N:N,рўйхат!$CY:$CY,$B$488,рўйхат!$B:$B,$C482)</f>
        <v/>
      </c>
      <c r="N482" s="36">
        <f>SUMIFS(рўйхат!O:O,рўйхат!$CY:$CY,$B$488,рўйхат!$B:$B,$C482)</f>
        <v/>
      </c>
      <c r="O482" s="34">
        <f>IFERROR(M482/E482,0)</f>
        <v/>
      </c>
      <c r="P482" s="34">
        <f>IFERROR(N482/F482,0)</f>
        <v/>
      </c>
      <c r="Q482" s="35">
        <f>SUMIFS(рўйхат!P:P,рўйхат!$CY:$CY,$B$488,рўйхат!$B:$B,$C482)</f>
        <v/>
      </c>
      <c r="R482" s="36">
        <f>SUMIFS(рўйхат!Q:Q,рўйхат!$CY:$CY,$B$488,рўйхат!$B:$B,$C482)</f>
        <v/>
      </c>
      <c r="S482" s="35">
        <f>SUMIFS(рўйхат!R:R,рўйхат!$CY:$CY,$B$488,рўйхат!$B:$B,$C482)</f>
        <v/>
      </c>
      <c r="T482" s="36">
        <f>SUMIFS(рўйхат!S:S,рўйхат!$CY:$CY,$B$488,рўйхат!$B:$B,$C482)</f>
        <v/>
      </c>
      <c r="U482" s="35">
        <f>SUMIFS(рўйхат!T:T,рўйхат!$CY:$CY,$B$488,рўйхат!$B:$B,$C482)</f>
        <v/>
      </c>
      <c r="V482" s="36">
        <f>SUMIFS(рўйхат!U:U,рўйхат!$CY:$CY,$B$488,рўйхат!$B:$B,$C482)</f>
        <v/>
      </c>
      <c r="W482" s="35">
        <f>SUMIFS(рўйхат!V:V,рўйхат!$CY:$CY,$B$488,рўйхат!$B:$B,$C482)</f>
        <v/>
      </c>
      <c r="X482" s="36">
        <f>SUMIFS(рўйхат!W:W,рўйхат!$CY:$CY,$B$488,рўйхат!$B:$B,$C482)</f>
        <v/>
      </c>
      <c r="Y482" s="35">
        <f>SUMIFS(рўйхат!X:X,рўйхат!$CY:$CY,$B$488,рўйхат!$B:$B,$C482)</f>
        <v/>
      </c>
      <c r="Z482" s="36">
        <f>SUMIFS(рўйхат!Y:Y,рўйхат!$CY:$CY,$B$488,рўйхат!$B:$B,$C482)</f>
        <v/>
      </c>
      <c r="AA482" s="35">
        <f>SUMIFS(рўйхат!Z:Z,рўйхат!$CY:$CY,$B$488,рўйхат!$B:$B,$C482)</f>
        <v/>
      </c>
      <c r="AB482" s="36">
        <f>SUMIFS(рўйхат!AA:AA,рўйхат!$CY:$CY,$B$488,рўйхат!$B:$B,$C482)</f>
        <v/>
      </c>
      <c r="AC482" s="35">
        <f>SUMIFS(рўйхат!AB:AB,рўйхат!$CY:$CY,$B$488,рўйхат!$B:$B,$C482)</f>
        <v/>
      </c>
      <c r="AD482" s="36">
        <f>SUMIFS(рўйхат!AC:AC,рўйхат!$CY:$CY,$B$488,рўйхат!$B:$B,$C482)</f>
        <v/>
      </c>
      <c r="AE482" s="35">
        <f>SUMIFS(рўйхат!AD:AD,рўйхат!$CY:$CY,$B$488,рўйхат!$B:$B,$C482)</f>
        <v/>
      </c>
      <c r="AF482" s="36">
        <f>SUMIFS(рўйхат!AE:AE,рўйхат!$CY:$CY,$B$488,рўйхат!$B:$B,$C482)</f>
        <v/>
      </c>
      <c r="AG482" s="35">
        <f>SUMIFS(рўйхат!AH:AH,рўйхат!$CY:$CY,$B$488,рўйхат!$B:$B,$C482)</f>
        <v/>
      </c>
      <c r="AH482" s="36">
        <f>SUMIFS(рўйхат!AI:AI,рўйхат!$CY:$CY,$B$488,рўйхат!$B:$B,$C482)</f>
        <v/>
      </c>
      <c r="AI482" s="35">
        <f>SUMIFS(рўйхат!AJ:AJ,рўйхат!$CY:$CY,$B$488,рўйхат!$B:$B,$C482)</f>
        <v/>
      </c>
      <c r="AJ482" s="36">
        <f>SUMIFS(рўйхат!AK:AK,рўйхат!$CY:$CY,$B$488,рўйхат!$B:$B,$C482)</f>
        <v/>
      </c>
      <c r="AK482" s="35">
        <f>SUMIFS(рўйхат!AL:AL,рўйхат!$CY:$CY,$B$488,рўйхат!$B:$B,$C482)</f>
        <v/>
      </c>
      <c r="AL482" s="36">
        <f>SUMIFS(рўйхат!AM:AM,рўйхат!$CY:$CY,$B$488,рўйхат!$B:$B,$C482)</f>
        <v/>
      </c>
      <c r="AM482" s="77">
        <f>IFERROR(Q482/E482,0)</f>
        <v/>
      </c>
      <c r="AN482" s="77">
        <f>IFERROR(R482/F482,0)</f>
        <v/>
      </c>
      <c r="AO482" s="35">
        <f>SUMIFS(рўйхат!AX:AX,рўйхат!$CY:$CY,$B$488,рўйхат!$B:$B,$C482)</f>
        <v/>
      </c>
      <c r="AP482" s="36">
        <f>SUMIFS(рўйхат!AY:AY,рўйхат!$CY:$CY,$B$488,рўйхат!$B:$B,$C482)</f>
        <v/>
      </c>
      <c r="AQ482" s="35">
        <f>SUMIFS(рўйхат!AZ:AZ,рўйхат!$CY:$CY,$B$488,рўйхат!$B:$B,$C482)</f>
        <v/>
      </c>
      <c r="AR482" s="36">
        <f>SUMIFS(рўйхат!BA:BA,рўйхат!$CY:$CY,$B$488,рўйхат!$B:$B,$C482)</f>
        <v/>
      </c>
      <c r="AS482" s="35">
        <f>SUMIFS(рўйхат!BB:BB,рўйхат!$CY:$CY,$B$488,рўйхат!$B:$B,$C482)</f>
        <v/>
      </c>
      <c r="AT482" s="36">
        <f>SUMIFS(рўйхат!BC:BC,рўйхат!$CY:$CY,$B$488,рўйхат!$B:$B,$C482)</f>
        <v/>
      </c>
      <c r="AU482" s="35">
        <f>SUMIFS(рўйхат!BD:BD,рўйхат!$CY:$CY,$B$488,рўйхат!$B:$B,$C482)</f>
        <v/>
      </c>
      <c r="AV482" s="36">
        <f>SUMIFS(рўйхат!BE:BE,рўйхат!$CY:$CY,$B$488,рўйхат!$B:$B,$C482)</f>
        <v/>
      </c>
      <c r="AW482" s="35">
        <f>SUMIFS(рўйхат!BF:BF,рўйхат!$CY:$CY,$B$488,рўйхат!$B:$B,$C482)</f>
        <v/>
      </c>
      <c r="AX482" s="36">
        <f>SUMIFS(рўйхат!BG:BG,рўйхат!$CY:$CY,$B$488,рўйхат!$B:$B,$C482)</f>
        <v/>
      </c>
      <c r="AY482" s="35">
        <f>SUMIFS(рўйхат!BH:BH,рўйхат!$CY:$CY,$B$488,рўйхат!$B:$B,$C482)</f>
        <v/>
      </c>
      <c r="AZ482" s="36">
        <f>SUMIFS(рўйхат!BI:BI,рўйхат!$CY:$CY,$B$488,рўйхат!$B:$B,$C482)</f>
        <v/>
      </c>
      <c r="BA482" s="35">
        <f>SUMIFS(рўйхат!BJ:BJ,рўйхат!$CY:$CY,$B$488,рўйхат!$B:$B,$C482)</f>
        <v/>
      </c>
      <c r="BB482" s="36">
        <f>SUMIFS(рўйхат!BK:BK,рўйхат!$CY:$CY,$B$488,рўйхат!$B:$B,$C482)</f>
        <v/>
      </c>
      <c r="BC482" s="77">
        <f>IFERROR(AO482/E482,0)</f>
        <v/>
      </c>
      <c r="BD482" s="77">
        <f>IFERROR(AP482/F482,0)</f>
        <v/>
      </c>
      <c r="BE482" s="35">
        <f>SUMIFS(рўйхат!BL:BL,рўйхат!$CY:$CY,$B$488,рўйхат!$B:$B,$C482)</f>
        <v/>
      </c>
      <c r="BF482" s="36">
        <f>SUMIFS(рўйхат!BM:BM,рўйхат!$CY:$CY,$B$488,рўйхат!$B:$B,$C482)</f>
        <v/>
      </c>
      <c r="BG482" s="35">
        <f>SUMIFS(рўйхат!BN:BN,рўйхат!$CY:$CY,$B$488,рўйхат!$B:$B,$C482)</f>
        <v/>
      </c>
      <c r="BH482" s="36">
        <f>SUMIFS(рўйхат!BO:BO,рўйхат!$CY:$CY,$B$488,рўйхат!$B:$B,$C482)</f>
        <v/>
      </c>
      <c r="BI482" s="35">
        <f>SUMIFS(рўйхат!BP:BP,рўйхат!$CY:$CY,$B$488,рўйхат!$B:$B,$C482)</f>
        <v/>
      </c>
      <c r="BJ482" s="36">
        <f>SUMIFS(рўйхат!BQ:BQ,рўйхат!$CY:$CY,$B$488,рўйхат!$B:$B,$C482)</f>
        <v/>
      </c>
      <c r="BK482" s="35">
        <f>SUMIFS(рўйхат!BR:BR,рўйхат!$CY:$CY,$B$488,рўйхат!$B:$B,$C482)</f>
        <v/>
      </c>
      <c r="BL482" s="36">
        <f>SUMIFS(рўйхат!BS:BS,рўйхат!$CY:$CY,$B$488,рўйхат!$B:$B,$C482)</f>
        <v/>
      </c>
      <c r="BM482" s="35">
        <f>SUMIFS(рўйхат!BT:BT,рўйхат!$CY:$CY,$B$488,рўйхат!$B:$B,$C482)</f>
        <v/>
      </c>
      <c r="BN482" s="36">
        <f>SUMIFS(рўйхат!BU:BU,рўйхат!$CY:$CY,$B$488,рўйхат!$B:$B,$C482)</f>
        <v/>
      </c>
      <c r="BO482" s="35">
        <f>SUMIFS(рўйхат!BX:BX,рўйхат!$CY:$CY,$B$488,рўйхат!$B:$B,$C482)</f>
        <v/>
      </c>
      <c r="BP482" s="36">
        <f>SUMIFS(рўйхат!BY:BY,рўйхат!$CY:$CY,$B$488,рўйхат!$B:$B,$C482)</f>
        <v/>
      </c>
      <c r="BQ482" s="35">
        <f>SUMIFS(рўйхат!BZ:BZ,рўйхат!$CY:$CY,$B$488,рўйхат!$B:$B,$C482)</f>
        <v/>
      </c>
      <c r="BR482" s="36">
        <f>SUMIFS(рўйхат!CA:CA,рўйхат!$CY:$CY,$B$488,рўйхат!$B:$B,$C482)</f>
        <v/>
      </c>
      <c r="BS482" s="35">
        <f>SUMIFS(рўйхат!CB:CB,рўйхат!$CY:$CY,$B$488,рўйхат!$B:$B,$C482)</f>
        <v/>
      </c>
      <c r="BT482" s="36">
        <f>SUMIFS(рўйхат!CC:CC,рўйхат!$CY:$CY,$B$488,рўйхат!$B:$B,$C482)</f>
        <v/>
      </c>
      <c r="BU482" s="35">
        <f>SUMIFS(рўйхат!CD:CD,рўйхат!$CY:$CY,$B$488,рўйхат!$B:$B,$C482)</f>
        <v/>
      </c>
      <c r="BV482" s="36">
        <f>SUMIFS(рўйхат!CE:CE,рўйхат!$CY:$CY,$B$488,рўйхат!$B:$B,$C482)</f>
        <v/>
      </c>
      <c r="BW482" s="35">
        <f>SUMIFS(рўйхат!CH:CH,рўйхат!$CY:$CY,$B$488,рўйхат!$B:$B,$C482)</f>
        <v/>
      </c>
      <c r="BX482" s="36">
        <f>SUMIFS(рўйхат!CI:CI,рўйхат!$CY:$CY,$B$488,рўйхат!$B:$B,$C482)</f>
        <v/>
      </c>
      <c r="BY482" s="35">
        <f>SUMIFS(рўйхат!CJ:CJ,рўйхат!$CY:$CY,$B$488,рўйхат!$B:$B,$C482)</f>
        <v/>
      </c>
      <c r="BZ482" s="36">
        <f>SUMIFS(рўйхат!CK:CK,рўйхат!$CY:$CY,$B$488,рўйхат!$B:$B,$C482)</f>
        <v/>
      </c>
      <c r="CA482" s="35">
        <f>SUMIFS(рўйхат!CL:CL,рўйхат!$CY:$CY,$B$488,рўйхат!$B:$B,$C482)</f>
        <v/>
      </c>
      <c r="CB482" s="36">
        <f>SUMIFS(рўйхат!CM:CM,рўйхат!$CY:$CY,$B$488,рўйхат!$B:$B,$C482)</f>
        <v/>
      </c>
      <c r="CC482" s="35">
        <f>SUMIFS(рўйхат!CN:CN,рўйхат!$CY:$CY,$B$488,рўйхат!$B:$B,$C482)</f>
        <v/>
      </c>
      <c r="CD482" s="36">
        <f>SUMIFS(рўйхат!CO:CO,рўйхат!$CY:$CY,$B$488,рўйхат!$B:$B,$C482)</f>
        <v/>
      </c>
      <c r="CE482" s="77">
        <f>IFERROR(BE482/(Q482+BE482),0)</f>
        <v/>
      </c>
      <c r="CF482" s="78">
        <f>IFERROR(BF482/(R482+BF482),0)</f>
        <v/>
      </c>
      <c r="CG482" s="8">
        <f>COUNTIFS(B:B,B482)</f>
        <v/>
      </c>
    </row>
    <row r="483" hidden="1" outlineLevel="1" ht="17.1" customFormat="1" customHeight="1" s="8">
      <c r="A483" s="15" t="n"/>
      <c r="B483" s="50" t="n">
        <v>27</v>
      </c>
      <c r="C483" s="67" t="inlineStr">
        <is>
          <t>Фавқулодда вазиятлар вазирлиги</t>
        </is>
      </c>
      <c r="D483" s="16" t="n"/>
      <c r="E483" s="35">
        <f>SUMIFS(рўйхат!F:F,рўйхат!$CY:$CY,$B$488,рўйхат!$B:$B,$C483)</f>
        <v/>
      </c>
      <c r="F483" s="36">
        <f>SUMIFS(рўйхат!G:G,рўйхат!$CY:$CY,$B$488,рўйхат!$B:$B,$C483)</f>
        <v/>
      </c>
      <c r="G483" s="35">
        <f>SUMIFS(рўйхат!H:H,рўйхат!$CY:$CY,$B$488,рўйхат!$B:$B,$C483)</f>
        <v/>
      </c>
      <c r="H483" s="36">
        <f>SUMIFS(рўйхат!I:I,рўйхат!$CY:$CY,$B$488,рўйхат!$B:$B,$C483)</f>
        <v/>
      </c>
      <c r="I483" s="35">
        <f>SUMIFS(рўйхат!J:J,рўйхат!$CY:$CY,$B$488,рўйхат!$B:$B,$C483)</f>
        <v/>
      </c>
      <c r="J483" s="36">
        <f>SUMIFS(рўйхат!K:K,рўйхат!$CY:$CY,$B$488,рўйхат!$B:$B,$C483)</f>
        <v/>
      </c>
      <c r="K483" s="35">
        <f>SUMIFS(рўйхат!L:L,рўйхат!$CY:$CY,$B$488,рўйхат!$B:$B,$C483)</f>
        <v/>
      </c>
      <c r="L483" s="36">
        <f>SUMIFS(рўйхат!M:M,рўйхат!$CY:$CY,$B$488,рўйхат!$B:$B,$C483)</f>
        <v/>
      </c>
      <c r="M483" s="35">
        <f>SUMIFS(рўйхат!N:N,рўйхат!$CY:$CY,$B$488,рўйхат!$B:$B,$C483)</f>
        <v/>
      </c>
      <c r="N483" s="36">
        <f>SUMIFS(рўйхат!O:O,рўйхат!$CY:$CY,$B$488,рўйхат!$B:$B,$C483)</f>
        <v/>
      </c>
      <c r="O483" s="34">
        <f>IFERROR(M483/E483,0)</f>
        <v/>
      </c>
      <c r="P483" s="34">
        <f>IFERROR(N483/F483,0)</f>
        <v/>
      </c>
      <c r="Q483" s="35">
        <f>SUMIFS(рўйхат!P:P,рўйхат!$CY:$CY,$B$488,рўйхат!$B:$B,$C483)</f>
        <v/>
      </c>
      <c r="R483" s="36">
        <f>SUMIFS(рўйхат!Q:Q,рўйхат!$CY:$CY,$B$488,рўйхат!$B:$B,$C483)</f>
        <v/>
      </c>
      <c r="S483" s="35">
        <f>SUMIFS(рўйхат!R:R,рўйхат!$CY:$CY,$B$488,рўйхат!$B:$B,$C483)</f>
        <v/>
      </c>
      <c r="T483" s="36">
        <f>SUMIFS(рўйхат!S:S,рўйхат!$CY:$CY,$B$488,рўйхат!$B:$B,$C483)</f>
        <v/>
      </c>
      <c r="U483" s="35">
        <f>SUMIFS(рўйхат!T:T,рўйхат!$CY:$CY,$B$488,рўйхат!$B:$B,$C483)</f>
        <v/>
      </c>
      <c r="V483" s="36">
        <f>SUMIFS(рўйхат!U:U,рўйхат!$CY:$CY,$B$488,рўйхат!$B:$B,$C483)</f>
        <v/>
      </c>
      <c r="W483" s="35">
        <f>SUMIFS(рўйхат!V:V,рўйхат!$CY:$CY,$B$488,рўйхат!$B:$B,$C483)</f>
        <v/>
      </c>
      <c r="X483" s="36">
        <f>SUMIFS(рўйхат!W:W,рўйхат!$CY:$CY,$B$488,рўйхат!$B:$B,$C483)</f>
        <v/>
      </c>
      <c r="Y483" s="35">
        <f>SUMIFS(рўйхат!X:X,рўйхат!$CY:$CY,$B$488,рўйхат!$B:$B,$C483)</f>
        <v/>
      </c>
      <c r="Z483" s="36">
        <f>SUMIFS(рўйхат!Y:Y,рўйхат!$CY:$CY,$B$488,рўйхат!$B:$B,$C483)</f>
        <v/>
      </c>
      <c r="AA483" s="35">
        <f>SUMIFS(рўйхат!Z:Z,рўйхат!$CY:$CY,$B$488,рўйхат!$B:$B,$C483)</f>
        <v/>
      </c>
      <c r="AB483" s="36">
        <f>SUMIFS(рўйхат!AA:AA,рўйхат!$CY:$CY,$B$488,рўйхат!$B:$B,$C483)</f>
        <v/>
      </c>
      <c r="AC483" s="35">
        <f>SUMIFS(рўйхат!AB:AB,рўйхат!$CY:$CY,$B$488,рўйхат!$B:$B,$C483)</f>
        <v/>
      </c>
      <c r="AD483" s="36">
        <f>SUMIFS(рўйхат!AC:AC,рўйхат!$CY:$CY,$B$488,рўйхат!$B:$B,$C483)</f>
        <v/>
      </c>
      <c r="AE483" s="35">
        <f>SUMIFS(рўйхат!AD:AD,рўйхат!$CY:$CY,$B$488,рўйхат!$B:$B,$C483)</f>
        <v/>
      </c>
      <c r="AF483" s="36">
        <f>SUMIFS(рўйхат!AE:AE,рўйхат!$CY:$CY,$B$488,рўйхат!$B:$B,$C483)</f>
        <v/>
      </c>
      <c r="AG483" s="35">
        <f>SUMIFS(рўйхат!AH:AH,рўйхат!$CY:$CY,$B$488,рўйхат!$B:$B,$C483)</f>
        <v/>
      </c>
      <c r="AH483" s="36">
        <f>SUMIFS(рўйхат!AI:AI,рўйхат!$CY:$CY,$B$488,рўйхат!$B:$B,$C483)</f>
        <v/>
      </c>
      <c r="AI483" s="35">
        <f>SUMIFS(рўйхат!AJ:AJ,рўйхат!$CY:$CY,$B$488,рўйхат!$B:$B,$C483)</f>
        <v/>
      </c>
      <c r="AJ483" s="36">
        <f>SUMIFS(рўйхат!AK:AK,рўйхат!$CY:$CY,$B$488,рўйхат!$B:$B,$C483)</f>
        <v/>
      </c>
      <c r="AK483" s="35">
        <f>SUMIFS(рўйхат!AL:AL,рўйхат!$CY:$CY,$B$488,рўйхат!$B:$B,$C483)</f>
        <v/>
      </c>
      <c r="AL483" s="36">
        <f>SUMIFS(рўйхат!AM:AM,рўйхат!$CY:$CY,$B$488,рўйхат!$B:$B,$C483)</f>
        <v/>
      </c>
      <c r="AM483" s="77">
        <f>IFERROR(Q483/E483,0)</f>
        <v/>
      </c>
      <c r="AN483" s="77">
        <f>IFERROR(R483/F483,0)</f>
        <v/>
      </c>
      <c r="AO483" s="35">
        <f>SUMIFS(рўйхат!AX:AX,рўйхат!$CY:$CY,$B$488,рўйхат!$B:$B,$C483)</f>
        <v/>
      </c>
      <c r="AP483" s="36">
        <f>SUMIFS(рўйхат!AY:AY,рўйхат!$CY:$CY,$B$488,рўйхат!$B:$B,$C483)</f>
        <v/>
      </c>
      <c r="AQ483" s="35">
        <f>SUMIFS(рўйхат!AZ:AZ,рўйхат!$CY:$CY,$B$488,рўйхат!$B:$B,$C483)</f>
        <v/>
      </c>
      <c r="AR483" s="36">
        <f>SUMIFS(рўйхат!BA:BA,рўйхат!$CY:$CY,$B$488,рўйхат!$B:$B,$C483)</f>
        <v/>
      </c>
      <c r="AS483" s="35">
        <f>SUMIFS(рўйхат!BB:BB,рўйхат!$CY:$CY,$B$488,рўйхат!$B:$B,$C483)</f>
        <v/>
      </c>
      <c r="AT483" s="36">
        <f>SUMIFS(рўйхат!BC:BC,рўйхат!$CY:$CY,$B$488,рўйхат!$B:$B,$C483)</f>
        <v/>
      </c>
      <c r="AU483" s="35">
        <f>SUMIFS(рўйхат!BD:BD,рўйхат!$CY:$CY,$B$488,рўйхат!$B:$B,$C483)</f>
        <v/>
      </c>
      <c r="AV483" s="36">
        <f>SUMIFS(рўйхат!BE:BE,рўйхат!$CY:$CY,$B$488,рўйхат!$B:$B,$C483)</f>
        <v/>
      </c>
      <c r="AW483" s="35">
        <f>SUMIFS(рўйхат!BF:BF,рўйхат!$CY:$CY,$B$488,рўйхат!$B:$B,$C483)</f>
        <v/>
      </c>
      <c r="AX483" s="36">
        <f>SUMIFS(рўйхат!BG:BG,рўйхат!$CY:$CY,$B$488,рўйхат!$B:$B,$C483)</f>
        <v/>
      </c>
      <c r="AY483" s="35">
        <f>SUMIFS(рўйхат!BH:BH,рўйхат!$CY:$CY,$B$488,рўйхат!$B:$B,$C483)</f>
        <v/>
      </c>
      <c r="AZ483" s="36">
        <f>SUMIFS(рўйхат!BI:BI,рўйхат!$CY:$CY,$B$488,рўйхат!$B:$B,$C483)</f>
        <v/>
      </c>
      <c r="BA483" s="35">
        <f>SUMIFS(рўйхат!BJ:BJ,рўйхат!$CY:$CY,$B$488,рўйхат!$B:$B,$C483)</f>
        <v/>
      </c>
      <c r="BB483" s="36">
        <f>SUMIFS(рўйхат!BK:BK,рўйхат!$CY:$CY,$B$488,рўйхат!$B:$B,$C483)</f>
        <v/>
      </c>
      <c r="BC483" s="77">
        <f>IFERROR(AO483/E483,0)</f>
        <v/>
      </c>
      <c r="BD483" s="77">
        <f>IFERROR(AP483/F483,0)</f>
        <v/>
      </c>
      <c r="BE483" s="35">
        <f>SUMIFS(рўйхат!BL:BL,рўйхат!$CY:$CY,$B$488,рўйхат!$B:$B,$C483)</f>
        <v/>
      </c>
      <c r="BF483" s="36">
        <f>SUMIFS(рўйхат!BM:BM,рўйхат!$CY:$CY,$B$488,рўйхат!$B:$B,$C483)</f>
        <v/>
      </c>
      <c r="BG483" s="35">
        <f>SUMIFS(рўйхат!BN:BN,рўйхат!$CY:$CY,$B$488,рўйхат!$B:$B,$C483)</f>
        <v/>
      </c>
      <c r="BH483" s="36">
        <f>SUMIFS(рўйхат!BO:BO,рўйхат!$CY:$CY,$B$488,рўйхат!$B:$B,$C483)</f>
        <v/>
      </c>
      <c r="BI483" s="35">
        <f>SUMIFS(рўйхат!BP:BP,рўйхат!$CY:$CY,$B$488,рўйхат!$B:$B,$C483)</f>
        <v/>
      </c>
      <c r="BJ483" s="36">
        <f>SUMIFS(рўйхат!BQ:BQ,рўйхат!$CY:$CY,$B$488,рўйхат!$B:$B,$C483)</f>
        <v/>
      </c>
      <c r="BK483" s="35">
        <f>SUMIFS(рўйхат!BR:BR,рўйхат!$CY:$CY,$B$488,рўйхат!$B:$B,$C483)</f>
        <v/>
      </c>
      <c r="BL483" s="36">
        <f>SUMIFS(рўйхат!BS:BS,рўйхат!$CY:$CY,$B$488,рўйхат!$B:$B,$C483)</f>
        <v/>
      </c>
      <c r="BM483" s="35">
        <f>SUMIFS(рўйхат!BT:BT,рўйхат!$CY:$CY,$B$488,рўйхат!$B:$B,$C483)</f>
        <v/>
      </c>
      <c r="BN483" s="36">
        <f>SUMIFS(рўйхат!BU:BU,рўйхат!$CY:$CY,$B$488,рўйхат!$B:$B,$C483)</f>
        <v/>
      </c>
      <c r="BO483" s="35">
        <f>SUMIFS(рўйхат!BX:BX,рўйхат!$CY:$CY,$B$488,рўйхат!$B:$B,$C483)</f>
        <v/>
      </c>
      <c r="BP483" s="36">
        <f>SUMIFS(рўйхат!BY:BY,рўйхат!$CY:$CY,$B$488,рўйхат!$B:$B,$C483)</f>
        <v/>
      </c>
      <c r="BQ483" s="35">
        <f>SUMIFS(рўйхат!BZ:BZ,рўйхат!$CY:$CY,$B$488,рўйхат!$B:$B,$C483)</f>
        <v/>
      </c>
      <c r="BR483" s="36">
        <f>SUMIFS(рўйхат!CA:CA,рўйхат!$CY:$CY,$B$488,рўйхат!$B:$B,$C483)</f>
        <v/>
      </c>
      <c r="BS483" s="35">
        <f>SUMIFS(рўйхат!CB:CB,рўйхат!$CY:$CY,$B$488,рўйхат!$B:$B,$C483)</f>
        <v/>
      </c>
      <c r="BT483" s="36">
        <f>SUMIFS(рўйхат!CC:CC,рўйхат!$CY:$CY,$B$488,рўйхат!$B:$B,$C483)</f>
        <v/>
      </c>
      <c r="BU483" s="35">
        <f>SUMIFS(рўйхат!CD:CD,рўйхат!$CY:$CY,$B$488,рўйхат!$B:$B,$C483)</f>
        <v/>
      </c>
      <c r="BV483" s="36">
        <f>SUMIFS(рўйхат!CE:CE,рўйхат!$CY:$CY,$B$488,рўйхат!$B:$B,$C483)</f>
        <v/>
      </c>
      <c r="BW483" s="35">
        <f>SUMIFS(рўйхат!CH:CH,рўйхат!$CY:$CY,$B$488,рўйхат!$B:$B,$C483)</f>
        <v/>
      </c>
      <c r="BX483" s="36">
        <f>SUMIFS(рўйхат!CI:CI,рўйхат!$CY:$CY,$B$488,рўйхат!$B:$B,$C483)</f>
        <v/>
      </c>
      <c r="BY483" s="35">
        <f>SUMIFS(рўйхат!CJ:CJ,рўйхат!$CY:$CY,$B$488,рўйхат!$B:$B,$C483)</f>
        <v/>
      </c>
      <c r="BZ483" s="36">
        <f>SUMIFS(рўйхат!CK:CK,рўйхат!$CY:$CY,$B$488,рўйхат!$B:$B,$C483)</f>
        <v/>
      </c>
      <c r="CA483" s="35">
        <f>SUMIFS(рўйхат!CL:CL,рўйхат!$CY:$CY,$B$488,рўйхат!$B:$B,$C483)</f>
        <v/>
      </c>
      <c r="CB483" s="36">
        <f>SUMIFS(рўйхат!CM:CM,рўйхат!$CY:$CY,$B$488,рўйхат!$B:$B,$C483)</f>
        <v/>
      </c>
      <c r="CC483" s="35">
        <f>SUMIFS(рўйхат!CN:CN,рўйхат!$CY:$CY,$B$488,рўйхат!$B:$B,$C483)</f>
        <v/>
      </c>
      <c r="CD483" s="36">
        <f>SUMIFS(рўйхат!CO:CO,рўйхат!$CY:$CY,$B$488,рўйхат!$B:$B,$C483)</f>
        <v/>
      </c>
      <c r="CE483" s="77">
        <f>IFERROR(BE483/(Q483+BE483),0)</f>
        <v/>
      </c>
      <c r="CF483" s="78">
        <f>IFERROR(BF483/(R483+BF483),0)</f>
        <v/>
      </c>
      <c r="CG483" s="8">
        <f>COUNTIFS(B:B,B483)</f>
        <v/>
      </c>
    </row>
    <row r="484" hidden="1" outlineLevel="1" ht="33.95" customFormat="1" customHeight="1" s="8">
      <c r="A484" s="15" t="n"/>
      <c r="B484" s="50" t="n">
        <v>28</v>
      </c>
      <c r="C484" s="67" t="inlineStr">
        <is>
          <t>Экология, атроф-муҳитни муҳофаза қилиш ва иқлим ўзгариши вазирлиги</t>
        </is>
      </c>
      <c r="D484" s="16" t="n"/>
      <c r="E484" s="35">
        <f>SUMIFS(рўйхат!F:F,рўйхат!$CY:$CY,$B$488,рўйхат!$B:$B,$C484)</f>
        <v/>
      </c>
      <c r="F484" s="36">
        <f>SUMIFS(рўйхат!G:G,рўйхат!$CY:$CY,$B$488,рўйхат!$B:$B,$C484)</f>
        <v/>
      </c>
      <c r="G484" s="35">
        <f>SUMIFS(рўйхат!H:H,рўйхат!$CY:$CY,$B$488,рўйхат!$B:$B,$C484)</f>
        <v/>
      </c>
      <c r="H484" s="36">
        <f>SUMIFS(рўйхат!I:I,рўйхат!$CY:$CY,$B$488,рўйхат!$B:$B,$C484)</f>
        <v/>
      </c>
      <c r="I484" s="35">
        <f>SUMIFS(рўйхат!J:J,рўйхат!$CY:$CY,$B$488,рўйхат!$B:$B,$C484)</f>
        <v/>
      </c>
      <c r="J484" s="36">
        <f>SUMIFS(рўйхат!K:K,рўйхат!$CY:$CY,$B$488,рўйхат!$B:$B,$C484)</f>
        <v/>
      </c>
      <c r="K484" s="35">
        <f>SUMIFS(рўйхат!L:L,рўйхат!$CY:$CY,$B$488,рўйхат!$B:$B,$C484)</f>
        <v/>
      </c>
      <c r="L484" s="36">
        <f>SUMIFS(рўйхат!M:M,рўйхат!$CY:$CY,$B$488,рўйхат!$B:$B,$C484)</f>
        <v/>
      </c>
      <c r="M484" s="35">
        <f>SUMIFS(рўйхат!N:N,рўйхат!$CY:$CY,$B$488,рўйхат!$B:$B,$C484)</f>
        <v/>
      </c>
      <c r="N484" s="36">
        <f>SUMIFS(рўйхат!O:O,рўйхат!$CY:$CY,$B$488,рўйхат!$B:$B,$C484)</f>
        <v/>
      </c>
      <c r="O484" s="34">
        <f>IFERROR(M484/E484,0)</f>
        <v/>
      </c>
      <c r="P484" s="34">
        <f>IFERROR(N484/F484,0)</f>
        <v/>
      </c>
      <c r="Q484" s="35">
        <f>SUMIFS(рўйхат!P:P,рўйхат!$CY:$CY,$B$488,рўйхат!$B:$B,$C484)</f>
        <v/>
      </c>
      <c r="R484" s="36">
        <f>SUMIFS(рўйхат!Q:Q,рўйхат!$CY:$CY,$B$488,рўйхат!$B:$B,$C484)</f>
        <v/>
      </c>
      <c r="S484" s="35">
        <f>SUMIFS(рўйхат!R:R,рўйхат!$CY:$CY,$B$488,рўйхат!$B:$B,$C484)</f>
        <v/>
      </c>
      <c r="T484" s="36">
        <f>SUMIFS(рўйхат!S:S,рўйхат!$CY:$CY,$B$488,рўйхат!$B:$B,$C484)</f>
        <v/>
      </c>
      <c r="U484" s="35">
        <f>SUMIFS(рўйхат!T:T,рўйхат!$CY:$CY,$B$488,рўйхат!$B:$B,$C484)</f>
        <v/>
      </c>
      <c r="V484" s="36">
        <f>SUMIFS(рўйхат!U:U,рўйхат!$CY:$CY,$B$488,рўйхат!$B:$B,$C484)</f>
        <v/>
      </c>
      <c r="W484" s="35">
        <f>SUMIFS(рўйхат!V:V,рўйхат!$CY:$CY,$B$488,рўйхат!$B:$B,$C484)</f>
        <v/>
      </c>
      <c r="X484" s="36">
        <f>SUMIFS(рўйхат!W:W,рўйхат!$CY:$CY,$B$488,рўйхат!$B:$B,$C484)</f>
        <v/>
      </c>
      <c r="Y484" s="35">
        <f>SUMIFS(рўйхат!X:X,рўйхат!$CY:$CY,$B$488,рўйхат!$B:$B,$C484)</f>
        <v/>
      </c>
      <c r="Z484" s="36">
        <f>SUMIFS(рўйхат!Y:Y,рўйхат!$CY:$CY,$B$488,рўйхат!$B:$B,$C484)</f>
        <v/>
      </c>
      <c r="AA484" s="35">
        <f>SUMIFS(рўйхат!Z:Z,рўйхат!$CY:$CY,$B$488,рўйхат!$B:$B,$C484)</f>
        <v/>
      </c>
      <c r="AB484" s="36">
        <f>SUMIFS(рўйхат!AA:AA,рўйхат!$CY:$CY,$B$488,рўйхат!$B:$B,$C484)</f>
        <v/>
      </c>
      <c r="AC484" s="35">
        <f>SUMIFS(рўйхат!AB:AB,рўйхат!$CY:$CY,$B$488,рўйхат!$B:$B,$C484)</f>
        <v/>
      </c>
      <c r="AD484" s="36">
        <f>SUMIFS(рўйхат!AC:AC,рўйхат!$CY:$CY,$B$488,рўйхат!$B:$B,$C484)</f>
        <v/>
      </c>
      <c r="AE484" s="35">
        <f>SUMIFS(рўйхат!AD:AD,рўйхат!$CY:$CY,$B$488,рўйхат!$B:$B,$C484)</f>
        <v/>
      </c>
      <c r="AF484" s="36">
        <f>SUMIFS(рўйхат!AE:AE,рўйхат!$CY:$CY,$B$488,рўйхат!$B:$B,$C484)</f>
        <v/>
      </c>
      <c r="AG484" s="35">
        <f>SUMIFS(рўйхат!AH:AH,рўйхат!$CY:$CY,$B$488,рўйхат!$B:$B,$C484)</f>
        <v/>
      </c>
      <c r="AH484" s="36">
        <f>SUMIFS(рўйхат!AI:AI,рўйхат!$CY:$CY,$B$488,рўйхат!$B:$B,$C484)</f>
        <v/>
      </c>
      <c r="AI484" s="35">
        <f>SUMIFS(рўйхат!AJ:AJ,рўйхат!$CY:$CY,$B$488,рўйхат!$B:$B,$C484)</f>
        <v/>
      </c>
      <c r="AJ484" s="36">
        <f>SUMIFS(рўйхат!AK:AK,рўйхат!$CY:$CY,$B$488,рўйхат!$B:$B,$C484)</f>
        <v/>
      </c>
      <c r="AK484" s="35">
        <f>SUMIFS(рўйхат!AL:AL,рўйхат!$CY:$CY,$B$488,рўйхат!$B:$B,$C484)</f>
        <v/>
      </c>
      <c r="AL484" s="36">
        <f>SUMIFS(рўйхат!AM:AM,рўйхат!$CY:$CY,$B$488,рўйхат!$B:$B,$C484)</f>
        <v/>
      </c>
      <c r="AM484" s="77">
        <f>IFERROR(Q484/E484,0)</f>
        <v/>
      </c>
      <c r="AN484" s="77">
        <f>IFERROR(R484/F484,0)</f>
        <v/>
      </c>
      <c r="AO484" s="35">
        <f>SUMIFS(рўйхат!AX:AX,рўйхат!$CY:$CY,$B$488,рўйхат!$B:$B,$C484)</f>
        <v/>
      </c>
      <c r="AP484" s="36">
        <f>SUMIFS(рўйхат!AY:AY,рўйхат!$CY:$CY,$B$488,рўйхат!$B:$B,$C484)</f>
        <v/>
      </c>
      <c r="AQ484" s="35">
        <f>SUMIFS(рўйхат!AZ:AZ,рўйхат!$CY:$CY,$B$488,рўйхат!$B:$B,$C484)</f>
        <v/>
      </c>
      <c r="AR484" s="36">
        <f>SUMIFS(рўйхат!BA:BA,рўйхат!$CY:$CY,$B$488,рўйхат!$B:$B,$C484)</f>
        <v/>
      </c>
      <c r="AS484" s="35">
        <f>SUMIFS(рўйхат!BB:BB,рўйхат!$CY:$CY,$B$488,рўйхат!$B:$B,$C484)</f>
        <v/>
      </c>
      <c r="AT484" s="36">
        <f>SUMIFS(рўйхат!BC:BC,рўйхат!$CY:$CY,$B$488,рўйхат!$B:$B,$C484)</f>
        <v/>
      </c>
      <c r="AU484" s="35">
        <f>SUMIFS(рўйхат!BD:BD,рўйхат!$CY:$CY,$B$488,рўйхат!$B:$B,$C484)</f>
        <v/>
      </c>
      <c r="AV484" s="36">
        <f>SUMIFS(рўйхат!BE:BE,рўйхат!$CY:$CY,$B$488,рўйхат!$B:$B,$C484)</f>
        <v/>
      </c>
      <c r="AW484" s="35">
        <f>SUMIFS(рўйхат!BF:BF,рўйхат!$CY:$CY,$B$488,рўйхат!$B:$B,$C484)</f>
        <v/>
      </c>
      <c r="AX484" s="36">
        <f>SUMIFS(рўйхат!BG:BG,рўйхат!$CY:$CY,$B$488,рўйхат!$B:$B,$C484)</f>
        <v/>
      </c>
      <c r="AY484" s="35">
        <f>SUMIFS(рўйхат!BH:BH,рўйхат!$CY:$CY,$B$488,рўйхат!$B:$B,$C484)</f>
        <v/>
      </c>
      <c r="AZ484" s="36">
        <f>SUMIFS(рўйхат!BI:BI,рўйхат!$CY:$CY,$B$488,рўйхат!$B:$B,$C484)</f>
        <v/>
      </c>
      <c r="BA484" s="35">
        <f>SUMIFS(рўйхат!BJ:BJ,рўйхат!$CY:$CY,$B$488,рўйхат!$B:$B,$C484)</f>
        <v/>
      </c>
      <c r="BB484" s="36">
        <f>SUMIFS(рўйхат!BK:BK,рўйхат!$CY:$CY,$B$488,рўйхат!$B:$B,$C484)</f>
        <v/>
      </c>
      <c r="BC484" s="77">
        <f>IFERROR(AO484/E484,0)</f>
        <v/>
      </c>
      <c r="BD484" s="77">
        <f>IFERROR(AP484/F484,0)</f>
        <v/>
      </c>
      <c r="BE484" s="35">
        <f>SUMIFS(рўйхат!BL:BL,рўйхат!$CY:$CY,$B$488,рўйхат!$B:$B,$C484)</f>
        <v/>
      </c>
      <c r="BF484" s="36">
        <f>SUMIFS(рўйхат!BM:BM,рўйхат!$CY:$CY,$B$488,рўйхат!$B:$B,$C484)</f>
        <v/>
      </c>
      <c r="BG484" s="35">
        <f>SUMIFS(рўйхат!BN:BN,рўйхат!$CY:$CY,$B$488,рўйхат!$B:$B,$C484)</f>
        <v/>
      </c>
      <c r="BH484" s="36">
        <f>SUMIFS(рўйхат!BO:BO,рўйхат!$CY:$CY,$B$488,рўйхат!$B:$B,$C484)</f>
        <v/>
      </c>
      <c r="BI484" s="35">
        <f>SUMIFS(рўйхат!BP:BP,рўйхат!$CY:$CY,$B$488,рўйхат!$B:$B,$C484)</f>
        <v/>
      </c>
      <c r="BJ484" s="36">
        <f>SUMIFS(рўйхат!BQ:BQ,рўйхат!$CY:$CY,$B$488,рўйхат!$B:$B,$C484)</f>
        <v/>
      </c>
      <c r="BK484" s="35">
        <f>SUMIFS(рўйхат!BR:BR,рўйхат!$CY:$CY,$B$488,рўйхат!$B:$B,$C484)</f>
        <v/>
      </c>
      <c r="BL484" s="36">
        <f>SUMIFS(рўйхат!BS:BS,рўйхат!$CY:$CY,$B$488,рўйхат!$B:$B,$C484)</f>
        <v/>
      </c>
      <c r="BM484" s="35">
        <f>SUMIFS(рўйхат!BT:BT,рўйхат!$CY:$CY,$B$488,рўйхат!$B:$B,$C484)</f>
        <v/>
      </c>
      <c r="BN484" s="36">
        <f>SUMIFS(рўйхат!BU:BU,рўйхат!$CY:$CY,$B$488,рўйхат!$B:$B,$C484)</f>
        <v/>
      </c>
      <c r="BO484" s="35">
        <f>SUMIFS(рўйхат!BX:BX,рўйхат!$CY:$CY,$B$488,рўйхат!$B:$B,$C484)</f>
        <v/>
      </c>
      <c r="BP484" s="36">
        <f>SUMIFS(рўйхат!BY:BY,рўйхат!$CY:$CY,$B$488,рўйхат!$B:$B,$C484)</f>
        <v/>
      </c>
      <c r="BQ484" s="35">
        <f>SUMIFS(рўйхат!BZ:BZ,рўйхат!$CY:$CY,$B$488,рўйхат!$B:$B,$C484)</f>
        <v/>
      </c>
      <c r="BR484" s="36">
        <f>SUMIFS(рўйхат!CA:CA,рўйхат!$CY:$CY,$B$488,рўйхат!$B:$B,$C484)</f>
        <v/>
      </c>
      <c r="BS484" s="35">
        <f>SUMIFS(рўйхат!CB:CB,рўйхат!$CY:$CY,$B$488,рўйхат!$B:$B,$C484)</f>
        <v/>
      </c>
      <c r="BT484" s="36">
        <f>SUMIFS(рўйхат!CC:CC,рўйхат!$CY:$CY,$B$488,рўйхат!$B:$B,$C484)</f>
        <v/>
      </c>
      <c r="BU484" s="35">
        <f>SUMIFS(рўйхат!CD:CD,рўйхат!$CY:$CY,$B$488,рўйхат!$B:$B,$C484)</f>
        <v/>
      </c>
      <c r="BV484" s="36">
        <f>SUMIFS(рўйхат!CE:CE,рўйхат!$CY:$CY,$B$488,рўйхат!$B:$B,$C484)</f>
        <v/>
      </c>
      <c r="BW484" s="35">
        <f>SUMIFS(рўйхат!CH:CH,рўйхат!$CY:$CY,$B$488,рўйхат!$B:$B,$C484)</f>
        <v/>
      </c>
      <c r="BX484" s="36">
        <f>SUMIFS(рўйхат!CI:CI,рўйхат!$CY:$CY,$B$488,рўйхат!$B:$B,$C484)</f>
        <v/>
      </c>
      <c r="BY484" s="35">
        <f>SUMIFS(рўйхат!CJ:CJ,рўйхат!$CY:$CY,$B$488,рўйхат!$B:$B,$C484)</f>
        <v/>
      </c>
      <c r="BZ484" s="36">
        <f>SUMIFS(рўйхат!CK:CK,рўйхат!$CY:$CY,$B$488,рўйхат!$B:$B,$C484)</f>
        <v/>
      </c>
      <c r="CA484" s="35">
        <f>SUMIFS(рўйхат!CL:CL,рўйхат!$CY:$CY,$B$488,рўйхат!$B:$B,$C484)</f>
        <v/>
      </c>
      <c r="CB484" s="36">
        <f>SUMIFS(рўйхат!CM:CM,рўйхат!$CY:$CY,$B$488,рўйхат!$B:$B,$C484)</f>
        <v/>
      </c>
      <c r="CC484" s="35">
        <f>SUMIFS(рўйхат!CN:CN,рўйхат!$CY:$CY,$B$488,рўйхат!$B:$B,$C484)</f>
        <v/>
      </c>
      <c r="CD484" s="36">
        <f>SUMIFS(рўйхат!CO:CO,рўйхат!$CY:$CY,$B$488,рўйхат!$B:$B,$C484)</f>
        <v/>
      </c>
      <c r="CE484" s="77">
        <f>IFERROR(BE484/(Q484+BE484),0)</f>
        <v/>
      </c>
      <c r="CF484" s="78">
        <f>IFERROR(BF484/(R484+BF484),0)</f>
        <v/>
      </c>
      <c r="CG484" s="8">
        <f>COUNTIFS(B:B,B484)</f>
        <v/>
      </c>
    </row>
    <row r="485" hidden="1" outlineLevel="1" ht="17.1" customFormat="1" customHeight="1" s="8">
      <c r="A485" s="15" t="n"/>
      <c r="B485" s="50" t="n">
        <v>29</v>
      </c>
      <c r="C485" s="67" t="inlineStr">
        <is>
          <t>Энергетика вазирлиги</t>
        </is>
      </c>
      <c r="D485" s="16" t="n"/>
      <c r="E485" s="35">
        <f>SUMIFS(рўйхат!F:F,рўйхат!$CY:$CY,$B$488,рўйхат!$B:$B,$C485)</f>
        <v/>
      </c>
      <c r="F485" s="36">
        <f>SUMIFS(рўйхат!G:G,рўйхат!$CY:$CY,$B$488,рўйхат!$B:$B,$C485)</f>
        <v/>
      </c>
      <c r="G485" s="35">
        <f>SUMIFS(рўйхат!H:H,рўйхат!$CY:$CY,$B$488,рўйхат!$B:$B,$C485)</f>
        <v/>
      </c>
      <c r="H485" s="36">
        <f>SUMIFS(рўйхат!I:I,рўйхат!$CY:$CY,$B$488,рўйхат!$B:$B,$C485)</f>
        <v/>
      </c>
      <c r="I485" s="35">
        <f>SUMIFS(рўйхат!J:J,рўйхат!$CY:$CY,$B$488,рўйхат!$B:$B,$C485)</f>
        <v/>
      </c>
      <c r="J485" s="36">
        <f>SUMIFS(рўйхат!K:K,рўйхат!$CY:$CY,$B$488,рўйхат!$B:$B,$C485)</f>
        <v/>
      </c>
      <c r="K485" s="35">
        <f>SUMIFS(рўйхат!L:L,рўйхат!$CY:$CY,$B$488,рўйхат!$B:$B,$C485)</f>
        <v/>
      </c>
      <c r="L485" s="36">
        <f>SUMIFS(рўйхат!M:M,рўйхат!$CY:$CY,$B$488,рўйхат!$B:$B,$C485)</f>
        <v/>
      </c>
      <c r="M485" s="35">
        <f>SUMIFS(рўйхат!N:N,рўйхат!$CY:$CY,$B$488,рўйхат!$B:$B,$C485)</f>
        <v/>
      </c>
      <c r="N485" s="36">
        <f>SUMIFS(рўйхат!O:O,рўйхат!$CY:$CY,$B$488,рўйхат!$B:$B,$C485)</f>
        <v/>
      </c>
      <c r="O485" s="34">
        <f>IFERROR(M485/E485,0)</f>
        <v/>
      </c>
      <c r="P485" s="34">
        <f>IFERROR(N485/F485,0)</f>
        <v/>
      </c>
      <c r="Q485" s="35">
        <f>SUMIFS(рўйхат!P:P,рўйхат!$CY:$CY,$B$488,рўйхат!$B:$B,$C485)</f>
        <v/>
      </c>
      <c r="R485" s="36">
        <f>SUMIFS(рўйхат!Q:Q,рўйхат!$CY:$CY,$B$488,рўйхат!$B:$B,$C485)</f>
        <v/>
      </c>
      <c r="S485" s="35">
        <f>SUMIFS(рўйхат!R:R,рўйхат!$CY:$CY,$B$488,рўйхат!$B:$B,$C485)</f>
        <v/>
      </c>
      <c r="T485" s="36">
        <f>SUMIFS(рўйхат!S:S,рўйхат!$CY:$CY,$B$488,рўйхат!$B:$B,$C485)</f>
        <v/>
      </c>
      <c r="U485" s="35">
        <f>SUMIFS(рўйхат!T:T,рўйхат!$CY:$CY,$B$488,рўйхат!$B:$B,$C485)</f>
        <v/>
      </c>
      <c r="V485" s="36">
        <f>SUMIFS(рўйхат!U:U,рўйхат!$CY:$CY,$B$488,рўйхат!$B:$B,$C485)</f>
        <v/>
      </c>
      <c r="W485" s="35">
        <f>SUMIFS(рўйхат!V:V,рўйхат!$CY:$CY,$B$488,рўйхат!$B:$B,$C485)</f>
        <v/>
      </c>
      <c r="X485" s="36">
        <f>SUMIFS(рўйхат!W:W,рўйхат!$CY:$CY,$B$488,рўйхат!$B:$B,$C485)</f>
        <v/>
      </c>
      <c r="Y485" s="35">
        <f>SUMIFS(рўйхат!X:X,рўйхат!$CY:$CY,$B$488,рўйхат!$B:$B,$C485)</f>
        <v/>
      </c>
      <c r="Z485" s="36">
        <f>SUMIFS(рўйхат!Y:Y,рўйхат!$CY:$CY,$B$488,рўйхат!$B:$B,$C485)</f>
        <v/>
      </c>
      <c r="AA485" s="35">
        <f>SUMIFS(рўйхат!Z:Z,рўйхат!$CY:$CY,$B$488,рўйхат!$B:$B,$C485)</f>
        <v/>
      </c>
      <c r="AB485" s="36">
        <f>SUMIFS(рўйхат!AA:AA,рўйхат!$CY:$CY,$B$488,рўйхат!$B:$B,$C485)</f>
        <v/>
      </c>
      <c r="AC485" s="35">
        <f>SUMIFS(рўйхат!AB:AB,рўйхат!$CY:$CY,$B$488,рўйхат!$B:$B,$C485)</f>
        <v/>
      </c>
      <c r="AD485" s="36">
        <f>SUMIFS(рўйхат!AC:AC,рўйхат!$CY:$CY,$B$488,рўйхат!$B:$B,$C485)</f>
        <v/>
      </c>
      <c r="AE485" s="35">
        <f>SUMIFS(рўйхат!AD:AD,рўйхат!$CY:$CY,$B$488,рўйхат!$B:$B,$C485)</f>
        <v/>
      </c>
      <c r="AF485" s="36">
        <f>SUMIFS(рўйхат!AE:AE,рўйхат!$CY:$CY,$B$488,рўйхат!$B:$B,$C485)</f>
        <v/>
      </c>
      <c r="AG485" s="35">
        <f>SUMIFS(рўйхат!AH:AH,рўйхат!$CY:$CY,$B$488,рўйхат!$B:$B,$C485)</f>
        <v/>
      </c>
      <c r="AH485" s="36">
        <f>SUMIFS(рўйхат!AI:AI,рўйхат!$CY:$CY,$B$488,рўйхат!$B:$B,$C485)</f>
        <v/>
      </c>
      <c r="AI485" s="35">
        <f>SUMIFS(рўйхат!AJ:AJ,рўйхат!$CY:$CY,$B$488,рўйхат!$B:$B,$C485)</f>
        <v/>
      </c>
      <c r="AJ485" s="36">
        <f>SUMIFS(рўйхат!AK:AK,рўйхат!$CY:$CY,$B$488,рўйхат!$B:$B,$C485)</f>
        <v/>
      </c>
      <c r="AK485" s="35">
        <f>SUMIFS(рўйхат!AL:AL,рўйхат!$CY:$CY,$B$488,рўйхат!$B:$B,$C485)</f>
        <v/>
      </c>
      <c r="AL485" s="36">
        <f>SUMIFS(рўйхат!AM:AM,рўйхат!$CY:$CY,$B$488,рўйхат!$B:$B,$C485)</f>
        <v/>
      </c>
      <c r="AM485" s="77">
        <f>IFERROR(Q485/E485,0)</f>
        <v/>
      </c>
      <c r="AN485" s="77">
        <f>IFERROR(R485/F485,0)</f>
        <v/>
      </c>
      <c r="AO485" s="35">
        <f>SUMIFS(рўйхат!AX:AX,рўйхат!$CY:$CY,$B$488,рўйхат!$B:$B,$C485)</f>
        <v/>
      </c>
      <c r="AP485" s="36">
        <f>SUMIFS(рўйхат!AY:AY,рўйхат!$CY:$CY,$B$488,рўйхат!$B:$B,$C485)</f>
        <v/>
      </c>
      <c r="AQ485" s="35">
        <f>SUMIFS(рўйхат!AZ:AZ,рўйхат!$CY:$CY,$B$488,рўйхат!$B:$B,$C485)</f>
        <v/>
      </c>
      <c r="AR485" s="36">
        <f>SUMIFS(рўйхат!BA:BA,рўйхат!$CY:$CY,$B$488,рўйхат!$B:$B,$C485)</f>
        <v/>
      </c>
      <c r="AS485" s="35">
        <f>SUMIFS(рўйхат!BB:BB,рўйхат!$CY:$CY,$B$488,рўйхат!$B:$B,$C485)</f>
        <v/>
      </c>
      <c r="AT485" s="36">
        <f>SUMIFS(рўйхат!BC:BC,рўйхат!$CY:$CY,$B$488,рўйхат!$B:$B,$C485)</f>
        <v/>
      </c>
      <c r="AU485" s="35">
        <f>SUMIFS(рўйхат!BD:BD,рўйхат!$CY:$CY,$B$488,рўйхат!$B:$B,$C485)</f>
        <v/>
      </c>
      <c r="AV485" s="36">
        <f>SUMIFS(рўйхат!BE:BE,рўйхат!$CY:$CY,$B$488,рўйхат!$B:$B,$C485)</f>
        <v/>
      </c>
      <c r="AW485" s="35">
        <f>SUMIFS(рўйхат!BF:BF,рўйхат!$CY:$CY,$B$488,рўйхат!$B:$B,$C485)</f>
        <v/>
      </c>
      <c r="AX485" s="36">
        <f>SUMIFS(рўйхат!BG:BG,рўйхат!$CY:$CY,$B$488,рўйхат!$B:$B,$C485)</f>
        <v/>
      </c>
      <c r="AY485" s="35">
        <f>SUMIFS(рўйхат!BH:BH,рўйхат!$CY:$CY,$B$488,рўйхат!$B:$B,$C485)</f>
        <v/>
      </c>
      <c r="AZ485" s="36">
        <f>SUMIFS(рўйхат!BI:BI,рўйхат!$CY:$CY,$B$488,рўйхат!$B:$B,$C485)</f>
        <v/>
      </c>
      <c r="BA485" s="35">
        <f>SUMIFS(рўйхат!BJ:BJ,рўйхат!$CY:$CY,$B$488,рўйхат!$B:$B,$C485)</f>
        <v/>
      </c>
      <c r="BB485" s="36">
        <f>SUMIFS(рўйхат!BK:BK,рўйхат!$CY:$CY,$B$488,рўйхат!$B:$B,$C485)</f>
        <v/>
      </c>
      <c r="BC485" s="77">
        <f>IFERROR(AO485/E485,0)</f>
        <v/>
      </c>
      <c r="BD485" s="77">
        <f>IFERROR(AP485/F485,0)</f>
        <v/>
      </c>
      <c r="BE485" s="35">
        <f>SUMIFS(рўйхат!BL:BL,рўйхат!$CY:$CY,$B$488,рўйхат!$B:$B,$C485)</f>
        <v/>
      </c>
      <c r="BF485" s="36">
        <f>SUMIFS(рўйхат!BM:BM,рўйхат!$CY:$CY,$B$488,рўйхат!$B:$B,$C485)</f>
        <v/>
      </c>
      <c r="BG485" s="35">
        <f>SUMIFS(рўйхат!BN:BN,рўйхат!$CY:$CY,$B$488,рўйхат!$B:$B,$C485)</f>
        <v/>
      </c>
      <c r="BH485" s="36">
        <f>SUMIFS(рўйхат!BO:BO,рўйхат!$CY:$CY,$B$488,рўйхат!$B:$B,$C485)</f>
        <v/>
      </c>
      <c r="BI485" s="35">
        <f>SUMIFS(рўйхат!BP:BP,рўйхат!$CY:$CY,$B$488,рўйхат!$B:$B,$C485)</f>
        <v/>
      </c>
      <c r="BJ485" s="36">
        <f>SUMIFS(рўйхат!BQ:BQ,рўйхат!$CY:$CY,$B$488,рўйхат!$B:$B,$C485)</f>
        <v/>
      </c>
      <c r="BK485" s="35">
        <f>SUMIFS(рўйхат!BR:BR,рўйхат!$CY:$CY,$B$488,рўйхат!$B:$B,$C485)</f>
        <v/>
      </c>
      <c r="BL485" s="36">
        <f>SUMIFS(рўйхат!BS:BS,рўйхат!$CY:$CY,$B$488,рўйхат!$B:$B,$C485)</f>
        <v/>
      </c>
      <c r="BM485" s="35">
        <f>SUMIFS(рўйхат!BT:BT,рўйхат!$CY:$CY,$B$488,рўйхат!$B:$B,$C485)</f>
        <v/>
      </c>
      <c r="BN485" s="36">
        <f>SUMIFS(рўйхат!BU:BU,рўйхат!$CY:$CY,$B$488,рўйхат!$B:$B,$C485)</f>
        <v/>
      </c>
      <c r="BO485" s="35">
        <f>SUMIFS(рўйхат!BX:BX,рўйхат!$CY:$CY,$B$488,рўйхат!$B:$B,$C485)</f>
        <v/>
      </c>
      <c r="BP485" s="36">
        <f>SUMIFS(рўйхат!BY:BY,рўйхат!$CY:$CY,$B$488,рўйхат!$B:$B,$C485)</f>
        <v/>
      </c>
      <c r="BQ485" s="35">
        <f>SUMIFS(рўйхат!BZ:BZ,рўйхат!$CY:$CY,$B$488,рўйхат!$B:$B,$C485)</f>
        <v/>
      </c>
      <c r="BR485" s="36">
        <f>SUMIFS(рўйхат!CA:CA,рўйхат!$CY:$CY,$B$488,рўйхат!$B:$B,$C485)</f>
        <v/>
      </c>
      <c r="BS485" s="35">
        <f>SUMIFS(рўйхат!CB:CB,рўйхат!$CY:$CY,$B$488,рўйхат!$B:$B,$C485)</f>
        <v/>
      </c>
      <c r="BT485" s="36">
        <f>SUMIFS(рўйхат!CC:CC,рўйхат!$CY:$CY,$B$488,рўйхат!$B:$B,$C485)</f>
        <v/>
      </c>
      <c r="BU485" s="35">
        <f>SUMIFS(рўйхат!CD:CD,рўйхат!$CY:$CY,$B$488,рўйхат!$B:$B,$C485)</f>
        <v/>
      </c>
      <c r="BV485" s="36">
        <f>SUMIFS(рўйхат!CE:CE,рўйхат!$CY:$CY,$B$488,рўйхат!$B:$B,$C485)</f>
        <v/>
      </c>
      <c r="BW485" s="35">
        <f>SUMIFS(рўйхат!CH:CH,рўйхат!$CY:$CY,$B$488,рўйхат!$B:$B,$C485)</f>
        <v/>
      </c>
      <c r="BX485" s="36">
        <f>SUMIFS(рўйхат!CI:CI,рўйхат!$CY:$CY,$B$488,рўйхат!$B:$B,$C485)</f>
        <v/>
      </c>
      <c r="BY485" s="35">
        <f>SUMIFS(рўйхат!CJ:CJ,рўйхат!$CY:$CY,$B$488,рўйхат!$B:$B,$C485)</f>
        <v/>
      </c>
      <c r="BZ485" s="36">
        <f>SUMIFS(рўйхат!CK:CK,рўйхат!$CY:$CY,$B$488,рўйхат!$B:$B,$C485)</f>
        <v/>
      </c>
      <c r="CA485" s="35">
        <f>SUMIFS(рўйхат!CL:CL,рўйхат!$CY:$CY,$B$488,рўйхат!$B:$B,$C485)</f>
        <v/>
      </c>
      <c r="CB485" s="36">
        <f>SUMIFS(рўйхат!CM:CM,рўйхат!$CY:$CY,$B$488,рўйхат!$B:$B,$C485)</f>
        <v/>
      </c>
      <c r="CC485" s="35">
        <f>SUMIFS(рўйхат!CN:CN,рўйхат!$CY:$CY,$B$488,рўйхат!$B:$B,$C485)</f>
        <v/>
      </c>
      <c r="CD485" s="36">
        <f>SUMIFS(рўйхат!CO:CO,рўйхат!$CY:$CY,$B$488,рўйхат!$B:$B,$C485)</f>
        <v/>
      </c>
      <c r="CE485" s="77">
        <f>IFERROR(BE485/(Q485+BE485),0)</f>
        <v/>
      </c>
      <c r="CF485" s="78">
        <f>IFERROR(BF485/(R485+BF485),0)</f>
        <v/>
      </c>
      <c r="CG485" s="8">
        <f>COUNTIFS(B:B,B485)</f>
        <v/>
      </c>
    </row>
    <row r="486" hidden="1" outlineLevel="1" ht="17.1" customFormat="1" customHeight="1" s="8">
      <c r="A486" s="15" t="n"/>
      <c r="B486" s="50" t="n">
        <v>30</v>
      </c>
      <c r="C486" s="67" t="inlineStr">
        <is>
          <t>Kadastr agentligi</t>
        </is>
      </c>
      <c r="D486" s="16" t="n"/>
      <c r="E486" s="35">
        <f>SUMIFS(рўйхат!F:F,рўйхат!$CY:$CY,$B$488,рўйхат!$B:$B,$C486)</f>
        <v/>
      </c>
      <c r="F486" s="36">
        <f>SUMIFS(рўйхат!G:G,рўйхат!$CY:$CY,$B$488,рўйхат!$B:$B,$C486)</f>
        <v/>
      </c>
      <c r="G486" s="35">
        <f>SUMIFS(рўйхат!H:H,рўйхат!$CY:$CY,$B$488,рўйхат!$B:$B,$C486)</f>
        <v/>
      </c>
      <c r="H486" s="36">
        <f>SUMIFS(рўйхат!I:I,рўйхат!$CY:$CY,$B$488,рўйхат!$B:$B,$C486)</f>
        <v/>
      </c>
      <c r="I486" s="35">
        <f>SUMIFS(рўйхат!J:J,рўйхат!$CY:$CY,$B$488,рўйхат!$B:$B,$C486)</f>
        <v/>
      </c>
      <c r="J486" s="36">
        <f>SUMIFS(рўйхат!K:K,рўйхат!$CY:$CY,$B$488,рўйхат!$B:$B,$C486)</f>
        <v/>
      </c>
      <c r="K486" s="35">
        <f>SUMIFS(рўйхат!L:L,рўйхат!$CY:$CY,$B$488,рўйхат!$B:$B,$C486)</f>
        <v/>
      </c>
      <c r="L486" s="36">
        <f>SUMIFS(рўйхат!M:M,рўйхат!$CY:$CY,$B$488,рўйхат!$B:$B,$C486)</f>
        <v/>
      </c>
      <c r="M486" s="35">
        <f>SUMIFS(рўйхат!N:N,рўйхат!$CY:$CY,$B$488,рўйхат!$B:$B,$C486)</f>
        <v/>
      </c>
      <c r="N486" s="36">
        <f>SUMIFS(рўйхат!O:O,рўйхат!$CY:$CY,$B$488,рўйхат!$B:$B,$C486)</f>
        <v/>
      </c>
      <c r="O486" s="34">
        <f>IFERROR(M486/E486,0)</f>
        <v/>
      </c>
      <c r="P486" s="34">
        <f>IFERROR(N486/F486,0)</f>
        <v/>
      </c>
      <c r="Q486" s="35">
        <f>SUMIFS(рўйхат!P:P,рўйхат!$CY:$CY,$B$488,рўйхат!$B:$B,$C486)</f>
        <v/>
      </c>
      <c r="R486" s="36">
        <f>SUMIFS(рўйхат!Q:Q,рўйхат!$CY:$CY,$B$488,рўйхат!$B:$B,$C486)</f>
        <v/>
      </c>
      <c r="S486" s="35">
        <f>SUMIFS(рўйхат!R:R,рўйхат!$CY:$CY,$B$488,рўйхат!$B:$B,$C486)</f>
        <v/>
      </c>
      <c r="T486" s="36">
        <f>SUMIFS(рўйхат!S:S,рўйхат!$CY:$CY,$B$488,рўйхат!$B:$B,$C486)</f>
        <v/>
      </c>
      <c r="U486" s="35">
        <f>SUMIFS(рўйхат!T:T,рўйхат!$CY:$CY,$B$488,рўйхат!$B:$B,$C486)</f>
        <v/>
      </c>
      <c r="V486" s="36">
        <f>SUMIFS(рўйхат!U:U,рўйхат!$CY:$CY,$B$488,рўйхат!$B:$B,$C486)</f>
        <v/>
      </c>
      <c r="W486" s="35">
        <f>SUMIFS(рўйхат!V:V,рўйхат!$CY:$CY,$B$488,рўйхат!$B:$B,$C486)</f>
        <v/>
      </c>
      <c r="X486" s="36">
        <f>SUMIFS(рўйхат!W:W,рўйхат!$CY:$CY,$B$488,рўйхат!$B:$B,$C486)</f>
        <v/>
      </c>
      <c r="Y486" s="35">
        <f>SUMIFS(рўйхат!X:X,рўйхат!$CY:$CY,$B$488,рўйхат!$B:$B,$C486)</f>
        <v/>
      </c>
      <c r="Z486" s="36">
        <f>SUMIFS(рўйхат!Y:Y,рўйхат!$CY:$CY,$B$488,рўйхат!$B:$B,$C486)</f>
        <v/>
      </c>
      <c r="AA486" s="35">
        <f>SUMIFS(рўйхат!Z:Z,рўйхат!$CY:$CY,$B$488,рўйхат!$B:$B,$C486)</f>
        <v/>
      </c>
      <c r="AB486" s="36">
        <f>SUMIFS(рўйхат!AA:AA,рўйхат!$CY:$CY,$B$488,рўйхат!$B:$B,$C486)</f>
        <v/>
      </c>
      <c r="AC486" s="35">
        <f>SUMIFS(рўйхат!AB:AB,рўйхат!$CY:$CY,$B$488,рўйхат!$B:$B,$C486)</f>
        <v/>
      </c>
      <c r="AD486" s="36">
        <f>SUMIFS(рўйхат!AC:AC,рўйхат!$CY:$CY,$B$488,рўйхат!$B:$B,$C486)</f>
        <v/>
      </c>
      <c r="AE486" s="35">
        <f>SUMIFS(рўйхат!AD:AD,рўйхат!$CY:$CY,$B$488,рўйхат!$B:$B,$C486)</f>
        <v/>
      </c>
      <c r="AF486" s="36">
        <f>SUMIFS(рўйхат!AE:AE,рўйхат!$CY:$CY,$B$488,рўйхат!$B:$B,$C486)</f>
        <v/>
      </c>
      <c r="AG486" s="35">
        <f>SUMIFS(рўйхат!AH:AH,рўйхат!$CY:$CY,$B$488,рўйхат!$B:$B,$C486)</f>
        <v/>
      </c>
      <c r="AH486" s="36">
        <f>SUMIFS(рўйхат!AI:AI,рўйхат!$CY:$CY,$B$488,рўйхат!$B:$B,$C486)</f>
        <v/>
      </c>
      <c r="AI486" s="35">
        <f>SUMIFS(рўйхат!AJ:AJ,рўйхат!$CY:$CY,$B$488,рўйхат!$B:$B,$C486)</f>
        <v/>
      </c>
      <c r="AJ486" s="36">
        <f>SUMIFS(рўйхат!AK:AK,рўйхат!$CY:$CY,$B$488,рўйхат!$B:$B,$C486)</f>
        <v/>
      </c>
      <c r="AK486" s="35">
        <f>SUMIFS(рўйхат!AL:AL,рўйхат!$CY:$CY,$B$488,рўйхат!$B:$B,$C486)</f>
        <v/>
      </c>
      <c r="AL486" s="36">
        <f>SUMIFS(рўйхат!AM:AM,рўйхат!$CY:$CY,$B$488,рўйхат!$B:$B,$C486)</f>
        <v/>
      </c>
      <c r="AM486" s="77">
        <f>IFERROR(Q486/E486,0)</f>
        <v/>
      </c>
      <c r="AN486" s="77">
        <f>IFERROR(R486/F486,0)</f>
        <v/>
      </c>
      <c r="AO486" s="35">
        <f>SUMIFS(рўйхат!AX:AX,рўйхат!$CY:$CY,$B$488,рўйхат!$B:$B,$C486)</f>
        <v/>
      </c>
      <c r="AP486" s="36">
        <f>SUMIFS(рўйхат!AY:AY,рўйхат!$CY:$CY,$B$488,рўйхат!$B:$B,$C486)</f>
        <v/>
      </c>
      <c r="AQ486" s="35">
        <f>SUMIFS(рўйхат!AZ:AZ,рўйхат!$CY:$CY,$B$488,рўйхат!$B:$B,$C486)</f>
        <v/>
      </c>
      <c r="AR486" s="36">
        <f>SUMIFS(рўйхат!BA:BA,рўйхат!$CY:$CY,$B$488,рўйхат!$B:$B,$C486)</f>
        <v/>
      </c>
      <c r="AS486" s="35">
        <f>SUMIFS(рўйхат!BB:BB,рўйхат!$CY:$CY,$B$488,рўйхат!$B:$B,$C486)</f>
        <v/>
      </c>
      <c r="AT486" s="36">
        <f>SUMIFS(рўйхат!BC:BC,рўйхат!$CY:$CY,$B$488,рўйхат!$B:$B,$C486)</f>
        <v/>
      </c>
      <c r="AU486" s="35">
        <f>SUMIFS(рўйхат!BD:BD,рўйхат!$CY:$CY,$B$488,рўйхат!$B:$B,$C486)</f>
        <v/>
      </c>
      <c r="AV486" s="36">
        <f>SUMIFS(рўйхат!BE:BE,рўйхат!$CY:$CY,$B$488,рўйхат!$B:$B,$C486)</f>
        <v/>
      </c>
      <c r="AW486" s="35">
        <f>SUMIFS(рўйхат!BF:BF,рўйхат!$CY:$CY,$B$488,рўйхат!$B:$B,$C486)</f>
        <v/>
      </c>
      <c r="AX486" s="36">
        <f>SUMIFS(рўйхат!BG:BG,рўйхат!$CY:$CY,$B$488,рўйхат!$B:$B,$C486)</f>
        <v/>
      </c>
      <c r="AY486" s="35">
        <f>SUMIFS(рўйхат!BH:BH,рўйхат!$CY:$CY,$B$488,рўйхат!$B:$B,$C486)</f>
        <v/>
      </c>
      <c r="AZ486" s="36">
        <f>SUMIFS(рўйхат!BI:BI,рўйхат!$CY:$CY,$B$488,рўйхат!$B:$B,$C486)</f>
        <v/>
      </c>
      <c r="BA486" s="35">
        <f>SUMIFS(рўйхат!BJ:BJ,рўйхат!$CY:$CY,$B$488,рўйхат!$B:$B,$C486)</f>
        <v/>
      </c>
      <c r="BB486" s="36">
        <f>SUMIFS(рўйхат!BK:BK,рўйхат!$CY:$CY,$B$488,рўйхат!$B:$B,$C486)</f>
        <v/>
      </c>
      <c r="BC486" s="77">
        <f>IFERROR(AO486/E486,0)</f>
        <v/>
      </c>
      <c r="BD486" s="77">
        <f>IFERROR(AP486/F486,0)</f>
        <v/>
      </c>
      <c r="BE486" s="35">
        <f>SUMIFS(рўйхат!BL:BL,рўйхат!$CY:$CY,$B$488,рўйхат!$B:$B,$C486)</f>
        <v/>
      </c>
      <c r="BF486" s="36">
        <f>SUMIFS(рўйхат!BM:BM,рўйхат!$CY:$CY,$B$488,рўйхат!$B:$B,$C486)</f>
        <v/>
      </c>
      <c r="BG486" s="35">
        <f>SUMIFS(рўйхат!BN:BN,рўйхат!$CY:$CY,$B$488,рўйхат!$B:$B,$C486)</f>
        <v/>
      </c>
      <c r="BH486" s="36">
        <f>SUMIFS(рўйхат!BO:BO,рўйхат!$CY:$CY,$B$488,рўйхат!$B:$B,$C486)</f>
        <v/>
      </c>
      <c r="BI486" s="35">
        <f>SUMIFS(рўйхат!BP:BP,рўйхат!$CY:$CY,$B$488,рўйхат!$B:$B,$C486)</f>
        <v/>
      </c>
      <c r="BJ486" s="36">
        <f>SUMIFS(рўйхат!BQ:BQ,рўйхат!$CY:$CY,$B$488,рўйхат!$B:$B,$C486)</f>
        <v/>
      </c>
      <c r="BK486" s="35">
        <f>SUMIFS(рўйхат!BR:BR,рўйхат!$CY:$CY,$B$488,рўйхат!$B:$B,$C486)</f>
        <v/>
      </c>
      <c r="BL486" s="36">
        <f>SUMIFS(рўйхат!BS:BS,рўйхат!$CY:$CY,$B$488,рўйхат!$B:$B,$C486)</f>
        <v/>
      </c>
      <c r="BM486" s="35">
        <f>SUMIFS(рўйхат!BT:BT,рўйхат!$CY:$CY,$B$488,рўйхат!$B:$B,$C486)</f>
        <v/>
      </c>
      <c r="BN486" s="36">
        <f>SUMIFS(рўйхат!BU:BU,рўйхат!$CY:$CY,$B$488,рўйхат!$B:$B,$C486)</f>
        <v/>
      </c>
      <c r="BO486" s="35">
        <f>SUMIFS(рўйхат!BX:BX,рўйхат!$CY:$CY,$B$488,рўйхат!$B:$B,$C486)</f>
        <v/>
      </c>
      <c r="BP486" s="36">
        <f>SUMIFS(рўйхат!BY:BY,рўйхат!$CY:$CY,$B$488,рўйхат!$B:$B,$C486)</f>
        <v/>
      </c>
      <c r="BQ486" s="35">
        <f>SUMIFS(рўйхат!BZ:BZ,рўйхат!$CY:$CY,$B$488,рўйхат!$B:$B,$C486)</f>
        <v/>
      </c>
      <c r="BR486" s="36">
        <f>SUMIFS(рўйхат!CA:CA,рўйхат!$CY:$CY,$B$488,рўйхат!$B:$B,$C486)</f>
        <v/>
      </c>
      <c r="BS486" s="35">
        <f>SUMIFS(рўйхат!CB:CB,рўйхат!$CY:$CY,$B$488,рўйхат!$B:$B,$C486)</f>
        <v/>
      </c>
      <c r="BT486" s="36">
        <f>SUMIFS(рўйхат!CC:CC,рўйхат!$CY:$CY,$B$488,рўйхат!$B:$B,$C486)</f>
        <v/>
      </c>
      <c r="BU486" s="35">
        <f>SUMIFS(рўйхат!CD:CD,рўйхат!$CY:$CY,$B$488,рўйхат!$B:$B,$C486)</f>
        <v/>
      </c>
      <c r="BV486" s="36">
        <f>SUMIFS(рўйхат!CE:CE,рўйхат!$CY:$CY,$B$488,рўйхат!$B:$B,$C486)</f>
        <v/>
      </c>
      <c r="BW486" s="35">
        <f>SUMIFS(рўйхат!CH:CH,рўйхат!$CY:$CY,$B$488,рўйхат!$B:$B,$C486)</f>
        <v/>
      </c>
      <c r="BX486" s="36">
        <f>SUMIFS(рўйхат!CI:CI,рўйхат!$CY:$CY,$B$488,рўйхат!$B:$B,$C486)</f>
        <v/>
      </c>
      <c r="BY486" s="35">
        <f>SUMIFS(рўйхат!CJ:CJ,рўйхат!$CY:$CY,$B$488,рўйхат!$B:$B,$C486)</f>
        <v/>
      </c>
      <c r="BZ486" s="36">
        <f>SUMIFS(рўйхат!CK:CK,рўйхат!$CY:$CY,$B$488,рўйхат!$B:$B,$C486)</f>
        <v/>
      </c>
      <c r="CA486" s="35">
        <f>SUMIFS(рўйхат!CL:CL,рўйхат!$CY:$CY,$B$488,рўйхат!$B:$B,$C486)</f>
        <v/>
      </c>
      <c r="CB486" s="36">
        <f>SUMIFS(рўйхат!CM:CM,рўйхат!$CY:$CY,$B$488,рўйхат!$B:$B,$C486)</f>
        <v/>
      </c>
      <c r="CC486" s="35">
        <f>SUMIFS(рўйхат!CN:CN,рўйхат!$CY:$CY,$B$488,рўйхат!$B:$B,$C486)</f>
        <v/>
      </c>
      <c r="CD486" s="36">
        <f>SUMIFS(рўйхат!CO:CO,рўйхат!$CY:$CY,$B$488,рўйхат!$B:$B,$C486)</f>
        <v/>
      </c>
      <c r="CE486" s="77">
        <f>IFERROR(BE486/(Q486+BE486),0)</f>
        <v/>
      </c>
      <c r="CF486" s="78">
        <f>IFERROR(BF486/(R486+BF486),0)</f>
        <v/>
      </c>
      <c r="CG486" s="8">
        <f>COUNTIFS(B:B,B486)</f>
        <v/>
      </c>
    </row>
    <row r="487" hidden="1" outlineLevel="1" ht="17.1" customFormat="1" customHeight="1" s="8">
      <c r="A487" s="15" t="n"/>
      <c r="B487" s="50" t="n">
        <v>31</v>
      </c>
      <c r="C487" s="67" t="inlineStr">
        <is>
          <t>Бошқалар</t>
        </is>
      </c>
      <c r="D487" s="16" t="n"/>
      <c r="E487" s="35">
        <f>SUMIFS(рўйхат!F:F,рўйхат!$CY:$CY,$B$488,рўйхат!$B:$B,$C487)</f>
        <v/>
      </c>
      <c r="F487" s="36">
        <f>SUMIFS(рўйхат!G:G,рўйхат!$CY:$CY,$B$488,рўйхат!$B:$B,$C487)</f>
        <v/>
      </c>
      <c r="G487" s="35">
        <f>SUMIFS(рўйхат!H:H,рўйхат!$CY:$CY,$B$488,рўйхат!$B:$B,$C487)</f>
        <v/>
      </c>
      <c r="H487" s="36">
        <f>SUMIFS(рўйхат!I:I,рўйхат!$CY:$CY,$B$488,рўйхат!$B:$B,$C487)</f>
        <v/>
      </c>
      <c r="I487" s="35">
        <f>SUMIFS(рўйхат!J:J,рўйхат!$CY:$CY,$B$488,рўйхат!$B:$B,$C487)</f>
        <v/>
      </c>
      <c r="J487" s="36">
        <f>SUMIFS(рўйхат!K:K,рўйхат!$CY:$CY,$B$488,рўйхат!$B:$B,$C487)</f>
        <v/>
      </c>
      <c r="K487" s="35">
        <f>SUMIFS(рўйхат!L:L,рўйхат!$CY:$CY,$B$488,рўйхат!$B:$B,$C487)</f>
        <v/>
      </c>
      <c r="L487" s="36">
        <f>SUMIFS(рўйхат!M:M,рўйхат!$CY:$CY,$B$488,рўйхат!$B:$B,$C487)</f>
        <v/>
      </c>
      <c r="M487" s="35">
        <f>SUMIFS(рўйхат!N:N,рўйхат!$CY:$CY,$B$488,рўйхат!$B:$B,$C487)</f>
        <v/>
      </c>
      <c r="N487" s="36">
        <f>SUMIFS(рўйхат!O:O,рўйхат!$CY:$CY,$B$488,рўйхат!$B:$B,$C487)</f>
        <v/>
      </c>
      <c r="O487" s="34">
        <f>IFERROR(M487/E487,0)</f>
        <v/>
      </c>
      <c r="P487" s="34">
        <f>IFERROR(N487/F487,0)</f>
        <v/>
      </c>
      <c r="Q487" s="35">
        <f>SUMIFS(рўйхат!P:P,рўйхат!$CY:$CY,$B$488,рўйхат!$B:$B,$C487)</f>
        <v/>
      </c>
      <c r="R487" s="36">
        <f>SUMIFS(рўйхат!Q:Q,рўйхат!$CY:$CY,$B$488,рўйхат!$B:$B,$C487)</f>
        <v/>
      </c>
      <c r="S487" s="35">
        <f>SUMIFS(рўйхат!R:R,рўйхат!$CY:$CY,$B$488,рўйхат!$B:$B,$C487)</f>
        <v/>
      </c>
      <c r="T487" s="36">
        <f>SUMIFS(рўйхат!S:S,рўйхат!$CY:$CY,$B$488,рўйхат!$B:$B,$C487)</f>
        <v/>
      </c>
      <c r="U487" s="35">
        <f>SUMIFS(рўйхат!T:T,рўйхат!$CY:$CY,$B$488,рўйхат!$B:$B,$C487)</f>
        <v/>
      </c>
      <c r="V487" s="36">
        <f>SUMIFS(рўйхат!U:U,рўйхат!$CY:$CY,$B$488,рўйхат!$B:$B,$C487)</f>
        <v/>
      </c>
      <c r="W487" s="35">
        <f>SUMIFS(рўйхат!V:V,рўйхат!$CY:$CY,$B$488,рўйхат!$B:$B,$C487)</f>
        <v/>
      </c>
      <c r="X487" s="36">
        <f>SUMIFS(рўйхат!W:W,рўйхат!$CY:$CY,$B$488,рўйхат!$B:$B,$C487)</f>
        <v/>
      </c>
      <c r="Y487" s="35">
        <f>SUMIFS(рўйхат!X:X,рўйхат!$CY:$CY,$B$488,рўйхат!$B:$B,$C487)</f>
        <v/>
      </c>
      <c r="Z487" s="36">
        <f>SUMIFS(рўйхат!Y:Y,рўйхат!$CY:$CY,$B$488,рўйхат!$B:$B,$C487)</f>
        <v/>
      </c>
      <c r="AA487" s="35">
        <f>SUMIFS(рўйхат!Z:Z,рўйхат!$CY:$CY,$B$488,рўйхат!$B:$B,$C487)</f>
        <v/>
      </c>
      <c r="AB487" s="36">
        <f>SUMIFS(рўйхат!AA:AA,рўйхат!$CY:$CY,$B$488,рўйхат!$B:$B,$C487)</f>
        <v/>
      </c>
      <c r="AC487" s="35">
        <f>SUMIFS(рўйхат!AB:AB,рўйхат!$CY:$CY,$B$488,рўйхат!$B:$B,$C487)</f>
        <v/>
      </c>
      <c r="AD487" s="36">
        <f>SUMIFS(рўйхат!AC:AC,рўйхат!$CY:$CY,$B$488,рўйхат!$B:$B,$C487)</f>
        <v/>
      </c>
      <c r="AE487" s="35">
        <f>SUMIFS(рўйхат!AD:AD,рўйхат!$CY:$CY,$B$488,рўйхат!$B:$B,$C487)</f>
        <v/>
      </c>
      <c r="AF487" s="36">
        <f>SUMIFS(рўйхат!AE:AE,рўйхат!$CY:$CY,$B$488,рўйхат!$B:$B,$C487)</f>
        <v/>
      </c>
      <c r="AG487" s="35">
        <f>SUMIFS(рўйхат!AH:AH,рўйхат!$CY:$CY,$B$488,рўйхат!$B:$B,$C487)</f>
        <v/>
      </c>
      <c r="AH487" s="36">
        <f>SUMIFS(рўйхат!AI:AI,рўйхат!$CY:$CY,$B$488,рўйхат!$B:$B,$C487)</f>
        <v/>
      </c>
      <c r="AI487" s="35">
        <f>SUMIFS(рўйхат!AJ:AJ,рўйхат!$CY:$CY,$B$488,рўйхат!$B:$B,$C487)</f>
        <v/>
      </c>
      <c r="AJ487" s="36">
        <f>SUMIFS(рўйхат!AK:AK,рўйхат!$CY:$CY,$B$488,рўйхат!$B:$B,$C487)</f>
        <v/>
      </c>
      <c r="AK487" s="35">
        <f>SUMIFS(рўйхат!AL:AL,рўйхат!$CY:$CY,$B$488,рўйхат!$B:$B,$C487)</f>
        <v/>
      </c>
      <c r="AL487" s="36">
        <f>SUMIFS(рўйхат!AM:AM,рўйхат!$CY:$CY,$B$488,рўйхат!$B:$B,$C487)</f>
        <v/>
      </c>
      <c r="AM487" s="77">
        <f>IFERROR(Q487/E487,0)</f>
        <v/>
      </c>
      <c r="AN487" s="77">
        <f>IFERROR(R487/F487,0)</f>
        <v/>
      </c>
      <c r="AO487" s="35">
        <f>SUMIFS(рўйхат!AX:AX,рўйхат!$CY:$CY,$B$488,рўйхат!$B:$B,$C487)</f>
        <v/>
      </c>
      <c r="AP487" s="36">
        <f>SUMIFS(рўйхат!AY:AY,рўйхат!$CY:$CY,$B$488,рўйхат!$B:$B,$C487)</f>
        <v/>
      </c>
      <c r="AQ487" s="35">
        <f>SUMIFS(рўйхат!AZ:AZ,рўйхат!$CY:$CY,$B$488,рўйхат!$B:$B,$C487)</f>
        <v/>
      </c>
      <c r="AR487" s="36">
        <f>SUMIFS(рўйхат!BA:BA,рўйхат!$CY:$CY,$B$488,рўйхат!$B:$B,$C487)</f>
        <v/>
      </c>
      <c r="AS487" s="35">
        <f>SUMIFS(рўйхат!BB:BB,рўйхат!$CY:$CY,$B$488,рўйхат!$B:$B,$C487)</f>
        <v/>
      </c>
      <c r="AT487" s="36">
        <f>SUMIFS(рўйхат!BC:BC,рўйхат!$CY:$CY,$B$488,рўйхат!$B:$B,$C487)</f>
        <v/>
      </c>
      <c r="AU487" s="35">
        <f>SUMIFS(рўйхат!BD:BD,рўйхат!$CY:$CY,$B$488,рўйхат!$B:$B,$C487)</f>
        <v/>
      </c>
      <c r="AV487" s="36">
        <f>SUMIFS(рўйхат!BE:BE,рўйхат!$CY:$CY,$B$488,рўйхат!$B:$B,$C487)</f>
        <v/>
      </c>
      <c r="AW487" s="35">
        <f>SUMIFS(рўйхат!BF:BF,рўйхат!$CY:$CY,$B$488,рўйхат!$B:$B,$C487)</f>
        <v/>
      </c>
      <c r="AX487" s="36">
        <f>SUMIFS(рўйхат!BG:BG,рўйхат!$CY:$CY,$B$488,рўйхат!$B:$B,$C487)</f>
        <v/>
      </c>
      <c r="AY487" s="35">
        <f>SUMIFS(рўйхат!BH:BH,рўйхат!$CY:$CY,$B$488,рўйхат!$B:$B,$C487)</f>
        <v/>
      </c>
      <c r="AZ487" s="36">
        <f>SUMIFS(рўйхат!BI:BI,рўйхат!$CY:$CY,$B$488,рўйхат!$B:$B,$C487)</f>
        <v/>
      </c>
      <c r="BA487" s="35">
        <f>SUMIFS(рўйхат!BJ:BJ,рўйхат!$CY:$CY,$B$488,рўйхат!$B:$B,$C487)</f>
        <v/>
      </c>
      <c r="BB487" s="36">
        <f>SUMIFS(рўйхат!BK:BK,рўйхат!$CY:$CY,$B$488,рўйхат!$B:$B,$C487)</f>
        <v/>
      </c>
      <c r="BC487" s="77">
        <f>IFERROR(AO487/E487,0)</f>
        <v/>
      </c>
      <c r="BD487" s="77">
        <f>IFERROR(AP487/F487,0)</f>
        <v/>
      </c>
      <c r="BE487" s="35">
        <f>SUMIFS(рўйхат!BL:BL,рўйхат!$CY:$CY,$B$488,рўйхат!$B:$B,$C487)</f>
        <v/>
      </c>
      <c r="BF487" s="36">
        <f>SUMIFS(рўйхат!BM:BM,рўйхат!$CY:$CY,$B$488,рўйхат!$B:$B,$C487)</f>
        <v/>
      </c>
      <c r="BG487" s="35">
        <f>SUMIFS(рўйхат!BN:BN,рўйхат!$CY:$CY,$B$488,рўйхат!$B:$B,$C487)</f>
        <v/>
      </c>
      <c r="BH487" s="36">
        <f>SUMIFS(рўйхат!BO:BO,рўйхат!$CY:$CY,$B$488,рўйхат!$B:$B,$C487)</f>
        <v/>
      </c>
      <c r="BI487" s="35">
        <f>SUMIFS(рўйхат!BP:BP,рўйхат!$CY:$CY,$B$488,рўйхат!$B:$B,$C487)</f>
        <v/>
      </c>
      <c r="BJ487" s="36">
        <f>SUMIFS(рўйхат!BQ:BQ,рўйхат!$CY:$CY,$B$488,рўйхат!$B:$B,$C487)</f>
        <v/>
      </c>
      <c r="BK487" s="35">
        <f>SUMIFS(рўйхат!BR:BR,рўйхат!$CY:$CY,$B$488,рўйхат!$B:$B,$C487)</f>
        <v/>
      </c>
      <c r="BL487" s="36">
        <f>SUMIFS(рўйхат!BS:BS,рўйхат!$CY:$CY,$B$488,рўйхат!$B:$B,$C487)</f>
        <v/>
      </c>
      <c r="BM487" s="35">
        <f>SUMIFS(рўйхат!BT:BT,рўйхат!$CY:$CY,$B$488,рўйхат!$B:$B,$C487)</f>
        <v/>
      </c>
      <c r="BN487" s="36">
        <f>SUMIFS(рўйхат!BU:BU,рўйхат!$CY:$CY,$B$488,рўйхат!$B:$B,$C487)</f>
        <v/>
      </c>
      <c r="BO487" s="35">
        <f>SUMIFS(рўйхат!BX:BX,рўйхат!$CY:$CY,$B$488,рўйхат!$B:$B,$C487)</f>
        <v/>
      </c>
      <c r="BP487" s="36">
        <f>SUMIFS(рўйхат!BY:BY,рўйхат!$CY:$CY,$B$488,рўйхат!$B:$B,$C487)</f>
        <v/>
      </c>
      <c r="BQ487" s="35">
        <f>SUMIFS(рўйхат!BZ:BZ,рўйхат!$CY:$CY,$B$488,рўйхат!$B:$B,$C487)</f>
        <v/>
      </c>
      <c r="BR487" s="36">
        <f>SUMIFS(рўйхат!CA:CA,рўйхат!$CY:$CY,$B$488,рўйхат!$B:$B,$C487)</f>
        <v/>
      </c>
      <c r="BS487" s="35">
        <f>SUMIFS(рўйхат!CB:CB,рўйхат!$CY:$CY,$B$488,рўйхат!$B:$B,$C487)</f>
        <v/>
      </c>
      <c r="BT487" s="36">
        <f>SUMIFS(рўйхат!CC:CC,рўйхат!$CY:$CY,$B$488,рўйхат!$B:$B,$C487)</f>
        <v/>
      </c>
      <c r="BU487" s="35">
        <f>SUMIFS(рўйхат!CD:CD,рўйхат!$CY:$CY,$B$488,рўйхат!$B:$B,$C487)</f>
        <v/>
      </c>
      <c r="BV487" s="36">
        <f>SUMIFS(рўйхат!CE:CE,рўйхат!$CY:$CY,$B$488,рўйхат!$B:$B,$C487)</f>
        <v/>
      </c>
      <c r="BW487" s="35">
        <f>SUMIFS(рўйхат!CH:CH,рўйхат!$CY:$CY,$B$488,рўйхат!$B:$B,$C487)</f>
        <v/>
      </c>
      <c r="BX487" s="36">
        <f>SUMIFS(рўйхат!CI:CI,рўйхат!$CY:$CY,$B$488,рўйхат!$B:$B,$C487)</f>
        <v/>
      </c>
      <c r="BY487" s="35">
        <f>SUMIFS(рўйхат!CJ:CJ,рўйхат!$CY:$CY,$B$488,рўйхат!$B:$B,$C487)</f>
        <v/>
      </c>
      <c r="BZ487" s="36">
        <f>SUMIFS(рўйхат!CK:CK,рўйхат!$CY:$CY,$B$488,рўйхат!$B:$B,$C487)</f>
        <v/>
      </c>
      <c r="CA487" s="35">
        <f>SUMIFS(рўйхат!CL:CL,рўйхат!$CY:$CY,$B$488,рўйхат!$B:$B,$C487)</f>
        <v/>
      </c>
      <c r="CB487" s="36">
        <f>SUMIFS(рўйхат!CM:CM,рўйхат!$CY:$CY,$B$488,рўйхат!$B:$B,$C487)</f>
        <v/>
      </c>
      <c r="CC487" s="35">
        <f>SUMIFS(рўйхат!CN:CN,рўйхат!$CY:$CY,$B$488,рўйхат!$B:$B,$C487)</f>
        <v/>
      </c>
      <c r="CD487" s="36">
        <f>SUMIFS(рўйхат!CO:CO,рўйхат!$CY:$CY,$B$488,рўйхат!$B:$B,$C487)</f>
        <v/>
      </c>
      <c r="CE487" s="77">
        <f>IFERROR(BE487/(Q487+BE487),0)</f>
        <v/>
      </c>
      <c r="CF487" s="78">
        <f>IFERROR(BF487/(R487+BF487),0)</f>
        <v/>
      </c>
      <c r="CG487" s="8">
        <f>COUNTIFS(B:B,B487)</f>
        <v/>
      </c>
    </row>
    <row r="488" collapsed="1" ht="33.95" customFormat="1" customHeight="1" s="8">
      <c r="A488" s="15" t="n">
        <v>15</v>
      </c>
      <c r="B488" s="198" t="inlineStr">
        <is>
          <t>Бюджет ташкилотда энг кўп ҳисобланган иш ҳақи тўғрисида</t>
        </is>
      </c>
      <c r="C488" s="199" t="n"/>
      <c r="D488" s="16" t="inlineStr">
        <is>
          <t>Х.Сатторов</t>
        </is>
      </c>
      <c r="E488" s="17">
        <f>SUMIF(рўйхат!$CY:$CY,$B488,рўйхат!F:F)</f>
        <v/>
      </c>
      <c r="F488" s="18">
        <f>SUMIF(рўйхат!$CY:$CY,$B488,рўйхат!G:G)</f>
        <v/>
      </c>
      <c r="G488" s="17">
        <f>SUMIF(рўйхат!$CY:$CY,$B488,рўйхат!H:H)</f>
        <v/>
      </c>
      <c r="H488" s="18">
        <f>SUMIF(рўйхат!$CY:$CY,$B488,рўйхат!I:I)</f>
        <v/>
      </c>
      <c r="I488" s="17">
        <f>SUMIF(рўйхат!$CY:$CY,$B488,рўйхат!J:J)</f>
        <v/>
      </c>
      <c r="J488" s="18">
        <f>SUMIF(рўйхат!$CY:$CY,$B488,рўйхат!K:K)</f>
        <v/>
      </c>
      <c r="K488" s="17">
        <f>SUMIF(рўйхат!$CY:$CY,$B488,рўйхат!L:L)</f>
        <v/>
      </c>
      <c r="L488" s="18">
        <f>SUMIF(рўйхат!$CY:$CY,$B488,рўйхат!M:M)</f>
        <v/>
      </c>
      <c r="M488" s="17">
        <f>SUMIF(рўйхат!$CY:$CY,$B488,рўйхат!N:N)</f>
        <v/>
      </c>
      <c r="N488" s="18">
        <f>SUMIF(рўйхат!$CY:$CY,$B488,рўйхат!O:O)</f>
        <v/>
      </c>
      <c r="O488" s="75">
        <f>IFERROR(M488/E488,0)</f>
        <v/>
      </c>
      <c r="P488" s="75">
        <f>IFERROR(N488/F488,0)</f>
        <v/>
      </c>
      <c r="Q488" s="17">
        <f>SUMIF(рўйхат!$CY:$CY,$B488,рўйхат!P:P)</f>
        <v/>
      </c>
      <c r="R488" s="18">
        <f>SUMIF(рўйхат!$CY:$CY,$B488,рўйхат!Q:Q)</f>
        <v/>
      </c>
      <c r="S488" s="17">
        <f>SUMIF(рўйхат!$CY:$CY,$B488,рўйхат!R:R)</f>
        <v/>
      </c>
      <c r="T488" s="18">
        <f>SUMIF(рўйхат!$CY:$CY,$B488,рўйхат!S:S)</f>
        <v/>
      </c>
      <c r="U488" s="17">
        <f>SUMIF(рўйхат!$CY:$CY,$B488,рўйхат!T:T)</f>
        <v/>
      </c>
      <c r="V488" s="18">
        <f>SUMIF(рўйхат!$CY:$CY,$B488,рўйхат!U:U)</f>
        <v/>
      </c>
      <c r="W488" s="17">
        <f>SUMIF(рўйхат!$CY:$CY,$B488,рўйхат!V:V)</f>
        <v/>
      </c>
      <c r="X488" s="18">
        <f>SUMIF(рўйхат!$CY:$CY,$B488,рўйхат!W:W)</f>
        <v/>
      </c>
      <c r="Y488" s="17">
        <f>SUMIF(рўйхат!$CY:$CY,$B488,рўйхат!X:X)</f>
        <v/>
      </c>
      <c r="Z488" s="18">
        <f>SUMIF(рўйхат!$CY:$CY,$B488,рўйхат!Y:Y)</f>
        <v/>
      </c>
      <c r="AA488" s="17">
        <f>SUMIF(рўйхат!$CY:$CY,$B488,рўйхат!Z:Z)</f>
        <v/>
      </c>
      <c r="AB488" s="18">
        <f>SUMIF(рўйхат!$CY:$CY,$B488,рўйхат!AA:AA)</f>
        <v/>
      </c>
      <c r="AC488" s="17">
        <f>SUMIF(рўйхат!$CY:$CY,$B488,рўйхат!AB:AB)</f>
        <v/>
      </c>
      <c r="AD488" s="18">
        <f>SUMIF(рўйхат!$CY:$CY,$B488,рўйхат!AC:AC)</f>
        <v/>
      </c>
      <c r="AE488" s="17">
        <f>SUMIF(рўйхат!$CY:$CY,$B488,рўйхат!AD:AD)</f>
        <v/>
      </c>
      <c r="AF488" s="18">
        <f>SUMIF(рўйхат!$CY:$CY,$B488,рўйхат!AE:AE)</f>
        <v/>
      </c>
      <c r="AG488" s="17">
        <f>SUMIF(рўйхат!$CY:$CY,$B488,рўйхат!AH:AH)</f>
        <v/>
      </c>
      <c r="AH488" s="18">
        <f>SUMIF(рўйхат!$CY:$CY,$B488,рўйхат!AI:AI)</f>
        <v/>
      </c>
      <c r="AI488" s="17">
        <f>SUMIF(рўйхат!$CY:$CY,$B488,рўйхат!AJ:AJ)</f>
        <v/>
      </c>
      <c r="AJ488" s="18">
        <f>SUMIF(рўйхат!$CY:$CY,$B488,рўйхат!AK:AK)</f>
        <v/>
      </c>
      <c r="AK488" s="17">
        <f>SUMIF(рўйхат!$CY:$CY,$B488,рўйхат!AL:AL)</f>
        <v/>
      </c>
      <c r="AL488" s="18">
        <f>SUMIF(рўйхат!$CY:$CY,$B488,рўйхат!AM:AM)</f>
        <v/>
      </c>
      <c r="AM488" s="41">
        <f>IFERROR(Q488/E488,0)</f>
        <v/>
      </c>
      <c r="AN488" s="41">
        <f>IFERROR(R488/F488,0)</f>
        <v/>
      </c>
      <c r="AO488" s="17">
        <f>SUMIF(рўйхат!$CY:$CY,$B488,рўйхат!AX:AX)</f>
        <v/>
      </c>
      <c r="AP488" s="18">
        <f>SUMIF(рўйхат!$CY:$CY,$B488,рўйхат!AY:AY)</f>
        <v/>
      </c>
      <c r="AQ488" s="17">
        <f>SUMIF(рўйхат!$CY:$CY,$B488,рўйхат!AZ:AZ)</f>
        <v/>
      </c>
      <c r="AR488" s="18">
        <f>SUMIF(рўйхат!$CY:$CY,$B488,рўйхат!BA:BA)</f>
        <v/>
      </c>
      <c r="AS488" s="17">
        <f>SUMIF(рўйхат!$CY:$CY,$B488,рўйхат!BB:BB)</f>
        <v/>
      </c>
      <c r="AT488" s="18">
        <f>SUMIF(рўйхат!$CY:$CY,$B488,рўйхат!BC:BC)</f>
        <v/>
      </c>
      <c r="AU488" s="17">
        <f>SUMIF(рўйхат!$CY:$CY,$B488,рўйхат!BD:BD)</f>
        <v/>
      </c>
      <c r="AV488" s="18">
        <f>SUMIF(рўйхат!$CY:$CY,$B488,рўйхат!BE:BE)</f>
        <v/>
      </c>
      <c r="AW488" s="17">
        <f>SUMIF(рўйхат!$CY:$CY,$B488,рўйхат!BF:BF)</f>
        <v/>
      </c>
      <c r="AX488" s="18">
        <f>SUMIF(рўйхат!$CY:$CY,$B488,рўйхат!BG:BG)</f>
        <v/>
      </c>
      <c r="AY488" s="17">
        <f>SUMIF(рўйхат!$CY:$CY,$B488,рўйхат!BH:BH)</f>
        <v/>
      </c>
      <c r="AZ488" s="18">
        <f>SUMIF(рўйхат!$CY:$CY,$B488,рўйхат!BI:BI)</f>
        <v/>
      </c>
      <c r="BA488" s="17">
        <f>SUMIF(рўйхат!$CY:$CY,$B488,рўйхат!BJ:BJ)</f>
        <v/>
      </c>
      <c r="BB488" s="18">
        <f>SUMIF(рўйхат!$CY:$CY,$B488,рўйхат!BK:BK)</f>
        <v/>
      </c>
      <c r="BC488" s="41">
        <f>IFERROR(AO488/E488,0)</f>
        <v/>
      </c>
      <c r="BD488" s="41">
        <f>IFERROR(AP488/F488,0)</f>
        <v/>
      </c>
      <c r="BE488" s="17">
        <f>SUMIF(рўйхат!$CY:$CY,$B488,рўйхат!BL:BL)</f>
        <v/>
      </c>
      <c r="BF488" s="18">
        <f>SUMIF(рўйхат!$CY:$CY,$B488,рўйхат!BM:BM)</f>
        <v/>
      </c>
      <c r="BG488" s="17">
        <f>SUMIF(рўйхат!$CY:$CY,$B488,рўйхат!BN:BN)</f>
        <v/>
      </c>
      <c r="BH488" s="18">
        <f>SUMIF(рўйхат!$CY:$CY,$B488,рўйхат!BO:BO)</f>
        <v/>
      </c>
      <c r="BI488" s="17">
        <f>SUMIF(рўйхат!$CY:$CY,$B488,рўйхат!BP:BP)</f>
        <v/>
      </c>
      <c r="BJ488" s="18">
        <f>SUMIF(рўйхат!$CY:$CY,$B488,рўйхат!BQ:BQ)</f>
        <v/>
      </c>
      <c r="BK488" s="17">
        <f>SUMIF(рўйхат!$CY:$CY,$B488,рўйхат!BR:BR)</f>
        <v/>
      </c>
      <c r="BL488" s="18">
        <f>SUMIF(рўйхат!$CY:$CY,$B488,рўйхат!BS:BS)</f>
        <v/>
      </c>
      <c r="BM488" s="17">
        <f>SUMIF(рўйхат!$CY:$CY,$B488,рўйхат!BT:BT)</f>
        <v/>
      </c>
      <c r="BN488" s="18">
        <f>SUMIF(рўйхат!$CY:$CY,$B488,рўйхат!BU:BU)</f>
        <v/>
      </c>
      <c r="BO488" s="17">
        <f>SUMIF(рўйхат!$CY:$CY,$B488,рўйхат!BX:BX)</f>
        <v/>
      </c>
      <c r="BP488" s="18">
        <f>SUMIF(рўйхат!$CY:$CY,$B488,рўйхат!BY:BY)</f>
        <v/>
      </c>
      <c r="BQ488" s="17">
        <f>SUMIF(рўйхат!$CY:$CY,$B488,рўйхат!BZ:BZ)</f>
        <v/>
      </c>
      <c r="BR488" s="18">
        <f>SUMIF(рўйхат!$CY:$CY,$B488,рўйхат!CA:CA)</f>
        <v/>
      </c>
      <c r="BS488" s="17">
        <f>SUMIF(рўйхат!$CY:$CY,$B488,рўйхат!CB:CB)</f>
        <v/>
      </c>
      <c r="BT488" s="18">
        <f>SUMIF(рўйхат!$CY:$CY,$B488,рўйхат!CC:CC)</f>
        <v/>
      </c>
      <c r="BU488" s="17">
        <f>SUMIF(рўйхат!$CY:$CY,$B488,рўйхат!CD:CD)</f>
        <v/>
      </c>
      <c r="BV488" s="18">
        <f>SUMIF(рўйхат!$CY:$CY,$B488,рўйхат!CE:CE)</f>
        <v/>
      </c>
      <c r="BW488" s="17">
        <f>SUMIF(рўйхат!$CY:$CY,$B488,рўйхат!CH:CH)</f>
        <v/>
      </c>
      <c r="BX488" s="18">
        <f>SUMIF(рўйхат!$CY:$CY,$B488,рўйхат!CI:CI)</f>
        <v/>
      </c>
      <c r="BY488" s="17">
        <f>SUMIF(рўйхат!$CY:$CY,$B488,рўйхат!CJ:CJ)</f>
        <v/>
      </c>
      <c r="BZ488" s="18">
        <f>SUMIF(рўйхат!$CY:$CY,$B488,рўйхат!CK:CK)</f>
        <v/>
      </c>
      <c r="CA488" s="17">
        <f>SUMIF(рўйхат!$CY:$CY,$B488,рўйхат!CL:CL)</f>
        <v/>
      </c>
      <c r="CB488" s="18">
        <f>SUMIF(рўйхат!$CY:$CY,$B488,рўйхат!CM:CM)</f>
        <v/>
      </c>
      <c r="CC488" s="17">
        <f>SUMIF(рўйхат!$CY:$CY,$B488,рўйхат!CN:CN)</f>
        <v/>
      </c>
      <c r="CD488" s="18">
        <f>SUMIF(рўйхат!$CY:$CY,$B488,рўйхат!CO:CO)</f>
        <v/>
      </c>
      <c r="CE488" s="41">
        <f>IFERROR(BE488/(Q488+BE488),0)</f>
        <v/>
      </c>
      <c r="CF488" s="42">
        <f>IFERROR(BF488/(R488+BF488),0)</f>
        <v/>
      </c>
      <c r="CG488" s="8">
        <f>COUNTIFS(B:B,B488)</f>
        <v/>
      </c>
    </row>
    <row r="489" hidden="1" outlineLevel="1" ht="17.1" customFormat="1" customHeight="1" s="8">
      <c r="A489" s="15" t="n"/>
      <c r="B489" s="50" t="n">
        <v>1</v>
      </c>
      <c r="C489" s="65" t="inlineStr">
        <is>
          <t>Адлия вазирлиги</t>
        </is>
      </c>
      <c r="D489" s="16" t="n"/>
      <c r="E489" s="35">
        <f>SUMIFS(рўйхат!F:F,рўйхат!$CY:$CY,$B$520,рўйхат!$B:$B,$C489)</f>
        <v/>
      </c>
      <c r="F489" s="36">
        <f>SUMIFS(рўйхат!G:G,рўйхат!$CY:$CY,$B$520,рўйхат!$B:$B,$C489)</f>
        <v/>
      </c>
      <c r="G489" s="35">
        <f>SUMIFS(рўйхат!H:H,рўйхат!$CY:$CY,$B$520,рўйхат!$B:$B,$C489)</f>
        <v/>
      </c>
      <c r="H489" s="36">
        <f>SUMIFS(рўйхат!I:I,рўйхат!$CY:$CY,$B$520,рўйхат!$B:$B,$C489)</f>
        <v/>
      </c>
      <c r="I489" s="35">
        <f>SUMIFS(рўйхат!J:J,рўйхат!$CY:$CY,$B$520,рўйхат!$B:$B,$C489)</f>
        <v/>
      </c>
      <c r="J489" s="36">
        <f>SUMIFS(рўйхат!K:K,рўйхат!$CY:$CY,$B$520,рўйхат!$B:$B,$C489)</f>
        <v/>
      </c>
      <c r="K489" s="35">
        <f>SUMIFS(рўйхат!L:L,рўйхат!$CY:$CY,$B$520,рўйхат!$B:$B,$C489)</f>
        <v/>
      </c>
      <c r="L489" s="36">
        <f>SUMIFS(рўйхат!M:M,рўйхат!$CY:$CY,$B$520,рўйхат!$B:$B,$C489)</f>
        <v/>
      </c>
      <c r="M489" s="35">
        <f>SUMIFS(рўйхат!N:N,рўйхат!$CY:$CY,$B$520,рўйхат!$B:$B,$C489)</f>
        <v/>
      </c>
      <c r="N489" s="36">
        <f>SUMIFS(рўйхат!O:O,рўйхат!$CY:$CY,$B$520,рўйхат!$B:$B,$C489)</f>
        <v/>
      </c>
      <c r="O489" s="34">
        <f>IFERROR(M489/E489,0)</f>
        <v/>
      </c>
      <c r="P489" s="34">
        <f>IFERROR(N489/F489,0)</f>
        <v/>
      </c>
      <c r="Q489" s="35">
        <f>SUMIFS(рўйхат!P:P,рўйхат!$CY:$CY,$B$520,рўйхат!$B:$B,$C489)</f>
        <v/>
      </c>
      <c r="R489" s="36">
        <f>SUMIFS(рўйхат!Q:Q,рўйхат!$CY:$CY,$B$520,рўйхат!$B:$B,$C489)</f>
        <v/>
      </c>
      <c r="S489" s="35">
        <f>SUMIFS(рўйхат!R:R,рўйхат!$CY:$CY,$B$520,рўйхат!$B:$B,$C489)</f>
        <v/>
      </c>
      <c r="T489" s="36">
        <f>SUMIFS(рўйхат!S:S,рўйхат!$CY:$CY,$B$520,рўйхат!$B:$B,$C489)</f>
        <v/>
      </c>
      <c r="U489" s="35">
        <f>SUMIFS(рўйхат!T:T,рўйхат!$CY:$CY,$B$520,рўйхат!$B:$B,$C489)</f>
        <v/>
      </c>
      <c r="V489" s="36">
        <f>SUMIFS(рўйхат!U:U,рўйхат!$CY:$CY,$B$520,рўйхат!$B:$B,$C489)</f>
        <v/>
      </c>
      <c r="W489" s="35">
        <f>SUMIFS(рўйхат!V:V,рўйхат!$CY:$CY,$B$520,рўйхат!$B:$B,$C489)</f>
        <v/>
      </c>
      <c r="X489" s="36">
        <f>SUMIFS(рўйхат!W:W,рўйхат!$CY:$CY,$B$520,рўйхат!$B:$B,$C489)</f>
        <v/>
      </c>
      <c r="Y489" s="35">
        <f>SUMIFS(рўйхат!X:X,рўйхат!$CY:$CY,$B$520,рўйхат!$B:$B,$C489)</f>
        <v/>
      </c>
      <c r="Z489" s="36">
        <f>SUMIFS(рўйхат!Y:Y,рўйхат!$CY:$CY,$B$520,рўйхат!$B:$B,$C489)</f>
        <v/>
      </c>
      <c r="AA489" s="35">
        <f>SUMIFS(рўйхат!Z:Z,рўйхат!$CY:$CY,$B$520,рўйхат!$B:$B,$C489)</f>
        <v/>
      </c>
      <c r="AB489" s="36">
        <f>SUMIFS(рўйхат!AA:AA,рўйхат!$CY:$CY,$B$520,рўйхат!$B:$B,$C489)</f>
        <v/>
      </c>
      <c r="AC489" s="35">
        <f>SUMIFS(рўйхат!AB:AB,рўйхат!$CY:$CY,$B$520,рўйхат!$B:$B,$C489)</f>
        <v/>
      </c>
      <c r="AD489" s="36">
        <f>SUMIFS(рўйхат!AC:AC,рўйхат!$CY:$CY,$B$520,рўйхат!$B:$B,$C489)</f>
        <v/>
      </c>
      <c r="AE489" s="35">
        <f>SUMIFS(рўйхат!AD:AD,рўйхат!$CY:$CY,$B$520,рўйхат!$B:$B,$C489)</f>
        <v/>
      </c>
      <c r="AF489" s="36">
        <f>SUMIFS(рўйхат!AE:AE,рўйхат!$CY:$CY,$B$520,рўйхат!$B:$B,$C489)</f>
        <v/>
      </c>
      <c r="AG489" s="35">
        <f>SUMIFS(рўйхат!AH:AH,рўйхат!$CY:$CY,$B$520,рўйхат!$B:$B,$C489)</f>
        <v/>
      </c>
      <c r="AH489" s="36">
        <f>SUMIFS(рўйхат!AI:AI,рўйхат!$CY:$CY,$B$520,рўйхат!$B:$B,$C489)</f>
        <v/>
      </c>
      <c r="AI489" s="35">
        <f>SUMIFS(рўйхат!AJ:AJ,рўйхат!$CY:$CY,$B$520,рўйхат!$B:$B,$C489)</f>
        <v/>
      </c>
      <c r="AJ489" s="36">
        <f>SUMIFS(рўйхат!AK:AK,рўйхат!$CY:$CY,$B$520,рўйхат!$B:$B,$C489)</f>
        <v/>
      </c>
      <c r="AK489" s="35">
        <f>SUMIFS(рўйхат!AL:AL,рўйхат!$CY:$CY,$B$520,рўйхат!$B:$B,$C489)</f>
        <v/>
      </c>
      <c r="AL489" s="36">
        <f>SUMIFS(рўйхат!AM:AM,рўйхат!$CY:$CY,$B$520,рўйхат!$B:$B,$C489)</f>
        <v/>
      </c>
      <c r="AM489" s="77">
        <f>IFERROR(Q489/E489,0)</f>
        <v/>
      </c>
      <c r="AN489" s="77">
        <f>IFERROR(R489/F489,0)</f>
        <v/>
      </c>
      <c r="AO489" s="36">
        <f>SUMIFS(рўйхат!AX:AX,рўйхат!$CY:$CY,$B$520,рўйхат!$B:$B,$C489)</f>
        <v/>
      </c>
      <c r="AP489" s="36">
        <f>SUMIFS(рўйхат!AY:AY,рўйхат!$CY:$CY,$B$520,рўйхат!$B:$B,$C489)</f>
        <v/>
      </c>
      <c r="AQ489" s="35">
        <f>SUMIFS(рўйхат!AZ:AZ,рўйхат!$CY:$CY,$B$520,рўйхат!$B:$B,$C489)</f>
        <v/>
      </c>
      <c r="AR489" s="36">
        <f>SUMIFS(рўйхат!BA:BA,рўйхат!$CY:$CY,$B$520,рўйхат!$B:$B,$C489)</f>
        <v/>
      </c>
      <c r="AS489" s="35">
        <f>SUMIFS(рўйхат!BB:BB,рўйхат!$CY:$CY,$B$520,рўйхат!$B:$B,$C489)</f>
        <v/>
      </c>
      <c r="AT489" s="36">
        <f>SUMIFS(рўйхат!BC:BC,рўйхат!$CY:$CY,$B$520,рўйхат!$B:$B,$C489)</f>
        <v/>
      </c>
      <c r="AU489" s="35">
        <f>SUMIFS(рўйхат!BD:BD,рўйхат!$CY:$CY,$B$520,рўйхат!$B:$B,$C489)</f>
        <v/>
      </c>
      <c r="AV489" s="36">
        <f>SUMIFS(рўйхат!BE:BE,рўйхат!$CY:$CY,$B$520,рўйхат!$B:$B,$C489)</f>
        <v/>
      </c>
      <c r="AW489" s="35">
        <f>SUMIFS(рўйхат!BF:BF,рўйхат!$CY:$CY,$B$520,рўйхат!$B:$B,$C489)</f>
        <v/>
      </c>
      <c r="AX489" s="36">
        <f>SUMIFS(рўйхат!BG:BG,рўйхат!$CY:$CY,$B$520,рўйхат!$B:$B,$C489)</f>
        <v/>
      </c>
      <c r="AY489" s="35">
        <f>SUMIFS(рўйхат!BH:BH,рўйхат!$CY:$CY,$B$520,рўйхат!$B:$B,$C489)</f>
        <v/>
      </c>
      <c r="AZ489" s="36">
        <f>SUMIFS(рўйхат!BI:BI,рўйхат!$CY:$CY,$B$520,рўйхат!$B:$B,$C489)</f>
        <v/>
      </c>
      <c r="BA489" s="35">
        <f>SUMIFS(рўйхат!BJ:BJ,рўйхат!$CY:$CY,$B$520,рўйхат!$B:$B,$C489)</f>
        <v/>
      </c>
      <c r="BB489" s="36">
        <f>SUMIFS(рўйхат!BK:BK,рўйхат!$CY:$CY,$B$520,рўйхат!$B:$B,$C489)</f>
        <v/>
      </c>
      <c r="BC489" s="77">
        <f>IFERROR(AO489/E489,0)</f>
        <v/>
      </c>
      <c r="BD489" s="77">
        <f>IFERROR(AP489/F489,0)</f>
        <v/>
      </c>
      <c r="BE489" s="35">
        <f>SUMIFS(рўйхат!BL:BL,рўйхат!$CY:$CY,$B$520,рўйхат!$B:$B,$C489)</f>
        <v/>
      </c>
      <c r="BF489" s="36">
        <f>SUMIFS(рўйхат!BM:BM,рўйхат!$CY:$CY,$B$520,рўйхат!$B:$B,$C489)</f>
        <v/>
      </c>
      <c r="BG489" s="35">
        <f>SUMIFS(рўйхат!BN:BN,рўйхат!$CY:$CY,$B$520,рўйхат!$B:$B,$C489)</f>
        <v/>
      </c>
      <c r="BH489" s="36">
        <f>SUMIFS(рўйхат!BO:BO,рўйхат!$CY:$CY,$B$520,рўйхат!$B:$B,$C489)</f>
        <v/>
      </c>
      <c r="BI489" s="35">
        <f>SUMIFS(рўйхат!BP:BP,рўйхат!$CY:$CY,$B$520,рўйхат!$B:$B,$C489)</f>
        <v/>
      </c>
      <c r="BJ489" s="36">
        <f>SUMIFS(рўйхат!BQ:BQ,рўйхат!$CY:$CY,$B$520,рўйхат!$B:$B,$C489)</f>
        <v/>
      </c>
      <c r="BK489" s="35">
        <f>SUMIFS(рўйхат!BR:BR,рўйхат!$CY:$CY,$B$520,рўйхат!$B:$B,$C489)</f>
        <v/>
      </c>
      <c r="BL489" s="36">
        <f>SUMIFS(рўйхат!BS:BS,рўйхат!$CY:$CY,$B$520,рўйхат!$B:$B,$C489)</f>
        <v/>
      </c>
      <c r="BM489" s="35">
        <f>SUMIFS(рўйхат!BT:BT,рўйхат!$CY:$CY,$B$520,рўйхат!$B:$B,$C489)</f>
        <v/>
      </c>
      <c r="BN489" s="36">
        <f>SUMIFS(рўйхат!BU:BU,рўйхат!$CY:$CY,$B$520,рўйхат!$B:$B,$C489)</f>
        <v/>
      </c>
      <c r="BO489" s="35">
        <f>SUMIFS(рўйхат!BX:BX,рўйхат!$CY:$CY,$B$520,рўйхат!$B:$B,$C489)</f>
        <v/>
      </c>
      <c r="BP489" s="36">
        <f>SUMIFS(рўйхат!BY:BY,рўйхат!$CY:$CY,$B$520,рўйхат!$B:$B,$C489)</f>
        <v/>
      </c>
      <c r="BQ489" s="35">
        <f>SUMIFS(рўйхат!BZ:BZ,рўйхат!$CY:$CY,$B$520,рўйхат!$B:$B,$C489)</f>
        <v/>
      </c>
      <c r="BR489" s="36">
        <f>SUMIFS(рўйхат!CA:CA,рўйхат!$CY:$CY,$B$520,рўйхат!$B:$B,$C489)</f>
        <v/>
      </c>
      <c r="BS489" s="35">
        <f>SUMIFS(рўйхат!CB:CB,рўйхат!$CY:$CY,$B$520,рўйхат!$B:$B,$C489)</f>
        <v/>
      </c>
      <c r="BT489" s="36">
        <f>SUMIFS(рўйхат!CC:CC,рўйхат!$CY:$CY,$B$520,рўйхат!$B:$B,$C489)</f>
        <v/>
      </c>
      <c r="BU489" s="35">
        <f>SUMIFS(рўйхат!CD:CD,рўйхат!$CY:$CY,$B$520,рўйхат!$B:$B,$C489)</f>
        <v/>
      </c>
      <c r="BV489" s="36">
        <f>SUMIFS(рўйхат!CE:CE,рўйхат!$CY:$CY,$B$520,рўйхат!$B:$B,$C489)</f>
        <v/>
      </c>
      <c r="BW489" s="35">
        <f>SUMIFS(рўйхат!CH:CH,рўйхат!$CY:$CY,$B$520,рўйхат!$B:$B,$C489)</f>
        <v/>
      </c>
      <c r="BX489" s="36">
        <f>SUMIFS(рўйхат!CI:CI,рўйхат!$CY:$CY,$B$520,рўйхат!$B:$B,$C489)</f>
        <v/>
      </c>
      <c r="BY489" s="35">
        <f>SUMIFS(рўйхат!CJ:CJ,рўйхат!$CY:$CY,$B$520,рўйхат!$B:$B,$C489)</f>
        <v/>
      </c>
      <c r="BZ489" s="36">
        <f>SUMIFS(рўйхат!CK:CK,рўйхат!$CY:$CY,$B$520,рўйхат!$B:$B,$C489)</f>
        <v/>
      </c>
      <c r="CA489" s="35">
        <f>SUMIFS(рўйхат!CL:CL,рўйхат!$CY:$CY,$B$520,рўйхат!$B:$B,$C489)</f>
        <v/>
      </c>
      <c r="CB489" s="36">
        <f>SUMIFS(рўйхат!CM:CM,рўйхат!$CY:$CY,$B$520,рўйхат!$B:$B,$C489)</f>
        <v/>
      </c>
      <c r="CC489" s="35">
        <f>SUMIFS(рўйхат!CN:CN,рўйхат!$CY:$CY,$B$520,рўйхат!$B:$B,$C489)</f>
        <v/>
      </c>
      <c r="CD489" s="36">
        <f>SUMIFS(рўйхат!CO:CO,рўйхат!$CY:$CY,$B$520,рўйхат!$B:$B,$C489)</f>
        <v/>
      </c>
      <c r="CE489" s="77">
        <f>IFERROR(BE489/(Q489+BE489),0)</f>
        <v/>
      </c>
      <c r="CF489" s="78">
        <f>IFERROR(BF489/(R489+BF489),0)</f>
        <v/>
      </c>
      <c r="CG489" s="8">
        <f>COUNTIFS(B:B,B489)</f>
        <v/>
      </c>
    </row>
    <row r="490" hidden="1" outlineLevel="1" ht="17.1" customFormat="1" customHeight="1" s="8">
      <c r="A490" s="15" t="n"/>
      <c r="B490" s="50" t="n">
        <v>2</v>
      </c>
      <c r="C490" s="66" t="inlineStr">
        <is>
          <t>Божхона қўмитаси</t>
        </is>
      </c>
      <c r="D490" s="16" t="n"/>
      <c r="E490" s="35">
        <f>SUMIFS(рўйхат!F:F,рўйхат!$CY:$CY,$B$520,рўйхат!$B:$B,$C490)</f>
        <v/>
      </c>
      <c r="F490" s="36">
        <f>SUMIFS(рўйхат!G:G,рўйхат!$CY:$CY,$B$520,рўйхат!$B:$B,$C490)</f>
        <v/>
      </c>
      <c r="G490" s="35">
        <f>SUMIFS(рўйхат!H:H,рўйхат!$CY:$CY,$B$520,рўйхат!$B:$B,$C490)</f>
        <v/>
      </c>
      <c r="H490" s="36">
        <f>SUMIFS(рўйхат!I:I,рўйхат!$CY:$CY,$B$520,рўйхат!$B:$B,$C490)</f>
        <v/>
      </c>
      <c r="I490" s="35">
        <f>SUMIFS(рўйхат!J:J,рўйхат!$CY:$CY,$B$520,рўйхат!$B:$B,$C490)</f>
        <v/>
      </c>
      <c r="J490" s="36">
        <f>SUMIFS(рўйхат!K:K,рўйхат!$CY:$CY,$B$520,рўйхат!$B:$B,$C490)</f>
        <v/>
      </c>
      <c r="K490" s="35">
        <f>SUMIFS(рўйхат!L:L,рўйхат!$CY:$CY,$B$520,рўйхат!$B:$B,$C490)</f>
        <v/>
      </c>
      <c r="L490" s="36">
        <f>SUMIFS(рўйхат!M:M,рўйхат!$CY:$CY,$B$520,рўйхат!$B:$B,$C490)</f>
        <v/>
      </c>
      <c r="M490" s="35">
        <f>SUMIFS(рўйхат!N:N,рўйхат!$CY:$CY,$B$520,рўйхат!$B:$B,$C490)</f>
        <v/>
      </c>
      <c r="N490" s="36">
        <f>SUMIFS(рўйхат!O:O,рўйхат!$CY:$CY,$B$520,рўйхат!$B:$B,$C490)</f>
        <v/>
      </c>
      <c r="O490" s="34">
        <f>IFERROR(M490/E490,0)</f>
        <v/>
      </c>
      <c r="P490" s="34">
        <f>IFERROR(N490/F490,0)</f>
        <v/>
      </c>
      <c r="Q490" s="35">
        <f>SUMIFS(рўйхат!P:P,рўйхат!$CY:$CY,$B$520,рўйхат!$B:$B,$C490)</f>
        <v/>
      </c>
      <c r="R490" s="36">
        <f>SUMIFS(рўйхат!Q:Q,рўйхат!$CY:$CY,$B$520,рўйхат!$B:$B,$C490)</f>
        <v/>
      </c>
      <c r="S490" s="35">
        <f>SUMIFS(рўйхат!R:R,рўйхат!$CY:$CY,$B$520,рўйхат!$B:$B,$C490)</f>
        <v/>
      </c>
      <c r="T490" s="36">
        <f>SUMIFS(рўйхат!S:S,рўйхат!$CY:$CY,$B$520,рўйхат!$B:$B,$C490)</f>
        <v/>
      </c>
      <c r="U490" s="35">
        <f>SUMIFS(рўйхат!T:T,рўйхат!$CY:$CY,$B$520,рўйхат!$B:$B,$C490)</f>
        <v/>
      </c>
      <c r="V490" s="36">
        <f>SUMIFS(рўйхат!U:U,рўйхат!$CY:$CY,$B$520,рўйхат!$B:$B,$C490)</f>
        <v/>
      </c>
      <c r="W490" s="35">
        <f>SUMIFS(рўйхат!V:V,рўйхат!$CY:$CY,$B$520,рўйхат!$B:$B,$C490)</f>
        <v/>
      </c>
      <c r="X490" s="36">
        <f>SUMIFS(рўйхат!W:W,рўйхат!$CY:$CY,$B$520,рўйхат!$B:$B,$C490)</f>
        <v/>
      </c>
      <c r="Y490" s="35">
        <f>SUMIFS(рўйхат!X:X,рўйхат!$CY:$CY,$B$520,рўйхат!$B:$B,$C490)</f>
        <v/>
      </c>
      <c r="Z490" s="36">
        <f>SUMIFS(рўйхат!Y:Y,рўйхат!$CY:$CY,$B$520,рўйхат!$B:$B,$C490)</f>
        <v/>
      </c>
      <c r="AA490" s="35">
        <f>SUMIFS(рўйхат!Z:Z,рўйхат!$CY:$CY,$B$520,рўйхат!$B:$B,$C490)</f>
        <v/>
      </c>
      <c r="AB490" s="36">
        <f>SUMIFS(рўйхат!AA:AA,рўйхат!$CY:$CY,$B$520,рўйхат!$B:$B,$C490)</f>
        <v/>
      </c>
      <c r="AC490" s="35">
        <f>SUMIFS(рўйхат!AB:AB,рўйхат!$CY:$CY,$B$520,рўйхат!$B:$B,$C490)</f>
        <v/>
      </c>
      <c r="AD490" s="36">
        <f>SUMIFS(рўйхат!AC:AC,рўйхат!$CY:$CY,$B$520,рўйхат!$B:$B,$C490)</f>
        <v/>
      </c>
      <c r="AE490" s="35">
        <f>SUMIFS(рўйхат!AD:AD,рўйхат!$CY:$CY,$B$520,рўйхат!$B:$B,$C490)</f>
        <v/>
      </c>
      <c r="AF490" s="36">
        <f>SUMIFS(рўйхат!AE:AE,рўйхат!$CY:$CY,$B$520,рўйхат!$B:$B,$C490)</f>
        <v/>
      </c>
      <c r="AG490" s="35">
        <f>SUMIFS(рўйхат!AH:AH,рўйхат!$CY:$CY,$B$520,рўйхат!$B:$B,$C490)</f>
        <v/>
      </c>
      <c r="AH490" s="36">
        <f>SUMIFS(рўйхат!AI:AI,рўйхат!$CY:$CY,$B$520,рўйхат!$B:$B,$C490)</f>
        <v/>
      </c>
      <c r="AI490" s="35">
        <f>SUMIFS(рўйхат!AJ:AJ,рўйхат!$CY:$CY,$B$520,рўйхат!$B:$B,$C490)</f>
        <v/>
      </c>
      <c r="AJ490" s="36">
        <f>SUMIFS(рўйхат!AK:AK,рўйхат!$CY:$CY,$B$520,рўйхат!$B:$B,$C490)</f>
        <v/>
      </c>
      <c r="AK490" s="35">
        <f>SUMIFS(рўйхат!AL:AL,рўйхат!$CY:$CY,$B$520,рўйхат!$B:$B,$C490)</f>
        <v/>
      </c>
      <c r="AL490" s="36">
        <f>SUMIFS(рўйхат!AM:AM,рўйхат!$CY:$CY,$B$520,рўйхат!$B:$B,$C490)</f>
        <v/>
      </c>
      <c r="AM490" s="77">
        <f>IFERROR(Q490/E490,0)</f>
        <v/>
      </c>
      <c r="AN490" s="77">
        <f>IFERROR(R490/F490,0)</f>
        <v/>
      </c>
      <c r="AO490" s="35">
        <f>SUMIFS(рўйхат!AX:AX,рўйхат!$CY:$CY,$B$520,рўйхат!$B:$B,$C490)</f>
        <v/>
      </c>
      <c r="AP490" s="36">
        <f>SUMIFS(рўйхат!AY:AY,рўйхат!$CY:$CY,$B$520,рўйхат!$B:$B,$C490)</f>
        <v/>
      </c>
      <c r="AQ490" s="35">
        <f>SUMIFS(рўйхат!AZ:AZ,рўйхат!$CY:$CY,$B$520,рўйхат!$B:$B,$C490)</f>
        <v/>
      </c>
      <c r="AR490" s="36">
        <f>SUMIFS(рўйхат!BA:BA,рўйхат!$CY:$CY,$B$520,рўйхат!$B:$B,$C490)</f>
        <v/>
      </c>
      <c r="AS490" s="35">
        <f>SUMIFS(рўйхат!BB:BB,рўйхат!$CY:$CY,$B$520,рўйхат!$B:$B,$C490)</f>
        <v/>
      </c>
      <c r="AT490" s="36">
        <f>SUMIFS(рўйхат!BC:BC,рўйхат!$CY:$CY,$B$520,рўйхат!$B:$B,$C490)</f>
        <v/>
      </c>
      <c r="AU490" s="35">
        <f>SUMIFS(рўйхат!BD:BD,рўйхат!$CY:$CY,$B$520,рўйхат!$B:$B,$C490)</f>
        <v/>
      </c>
      <c r="AV490" s="36">
        <f>SUMIFS(рўйхат!BE:BE,рўйхат!$CY:$CY,$B$520,рўйхат!$B:$B,$C490)</f>
        <v/>
      </c>
      <c r="AW490" s="35">
        <f>SUMIFS(рўйхат!BF:BF,рўйхат!$CY:$CY,$B$520,рўйхат!$B:$B,$C490)</f>
        <v/>
      </c>
      <c r="AX490" s="36">
        <f>SUMIFS(рўйхат!BG:BG,рўйхат!$CY:$CY,$B$520,рўйхат!$B:$B,$C490)</f>
        <v/>
      </c>
      <c r="AY490" s="35">
        <f>SUMIFS(рўйхат!BH:BH,рўйхат!$CY:$CY,$B$520,рўйхат!$B:$B,$C490)</f>
        <v/>
      </c>
      <c r="AZ490" s="36">
        <f>SUMIFS(рўйхат!BI:BI,рўйхат!$CY:$CY,$B$520,рўйхат!$B:$B,$C490)</f>
        <v/>
      </c>
      <c r="BA490" s="35">
        <f>SUMIFS(рўйхат!BJ:BJ,рўйхат!$CY:$CY,$B$520,рўйхат!$B:$B,$C490)</f>
        <v/>
      </c>
      <c r="BB490" s="36">
        <f>SUMIFS(рўйхат!BK:BK,рўйхат!$CY:$CY,$B$520,рўйхат!$B:$B,$C490)</f>
        <v/>
      </c>
      <c r="BC490" s="77">
        <f>IFERROR(AO490/E490,0)</f>
        <v/>
      </c>
      <c r="BD490" s="77">
        <f>IFERROR(AP490/F490,0)</f>
        <v/>
      </c>
      <c r="BE490" s="35">
        <f>SUMIFS(рўйхат!BL:BL,рўйхат!$CY:$CY,$B$520,рўйхат!$B:$B,$C490)</f>
        <v/>
      </c>
      <c r="BF490" s="36">
        <f>SUMIFS(рўйхат!BM:BM,рўйхат!$CY:$CY,$B$520,рўйхат!$B:$B,$C490)</f>
        <v/>
      </c>
      <c r="BG490" s="35">
        <f>SUMIFS(рўйхат!BN:BN,рўйхат!$CY:$CY,$B$520,рўйхат!$B:$B,$C490)</f>
        <v/>
      </c>
      <c r="BH490" s="36">
        <f>SUMIFS(рўйхат!BO:BO,рўйхат!$CY:$CY,$B$520,рўйхат!$B:$B,$C490)</f>
        <v/>
      </c>
      <c r="BI490" s="35">
        <f>SUMIFS(рўйхат!BP:BP,рўйхат!$CY:$CY,$B$520,рўйхат!$B:$B,$C490)</f>
        <v/>
      </c>
      <c r="BJ490" s="36">
        <f>SUMIFS(рўйхат!BQ:BQ,рўйхат!$CY:$CY,$B$520,рўйхат!$B:$B,$C490)</f>
        <v/>
      </c>
      <c r="BK490" s="35">
        <f>SUMIFS(рўйхат!BR:BR,рўйхат!$CY:$CY,$B$520,рўйхат!$B:$B,$C490)</f>
        <v/>
      </c>
      <c r="BL490" s="36">
        <f>SUMIFS(рўйхат!BS:BS,рўйхат!$CY:$CY,$B$520,рўйхат!$B:$B,$C490)</f>
        <v/>
      </c>
      <c r="BM490" s="35">
        <f>SUMIFS(рўйхат!BT:BT,рўйхат!$CY:$CY,$B$520,рўйхат!$B:$B,$C490)</f>
        <v/>
      </c>
      <c r="BN490" s="36">
        <f>SUMIFS(рўйхат!BU:BU,рўйхат!$CY:$CY,$B$520,рўйхат!$B:$B,$C490)</f>
        <v/>
      </c>
      <c r="BO490" s="35">
        <f>SUMIFS(рўйхат!BX:BX,рўйхат!$CY:$CY,$B$520,рўйхат!$B:$B,$C490)</f>
        <v/>
      </c>
      <c r="BP490" s="36">
        <f>SUMIFS(рўйхат!BY:BY,рўйхат!$CY:$CY,$B$520,рўйхат!$B:$B,$C490)</f>
        <v/>
      </c>
      <c r="BQ490" s="35">
        <f>SUMIFS(рўйхат!BZ:BZ,рўйхат!$CY:$CY,$B$520,рўйхат!$B:$B,$C490)</f>
        <v/>
      </c>
      <c r="BR490" s="36">
        <f>SUMIFS(рўйхат!CA:CA,рўйхат!$CY:$CY,$B$520,рўйхат!$B:$B,$C490)</f>
        <v/>
      </c>
      <c r="BS490" s="35">
        <f>SUMIFS(рўйхат!CB:CB,рўйхат!$CY:$CY,$B$520,рўйхат!$B:$B,$C490)</f>
        <v/>
      </c>
      <c r="BT490" s="36">
        <f>SUMIFS(рўйхат!CC:CC,рўйхат!$CY:$CY,$B$520,рўйхат!$B:$B,$C490)</f>
        <v/>
      </c>
      <c r="BU490" s="35">
        <f>SUMIFS(рўйхат!CD:CD,рўйхат!$CY:$CY,$B$520,рўйхат!$B:$B,$C490)</f>
        <v/>
      </c>
      <c r="BV490" s="36">
        <f>SUMIFS(рўйхат!CE:CE,рўйхат!$CY:$CY,$B$520,рўйхат!$B:$B,$C490)</f>
        <v/>
      </c>
      <c r="BW490" s="35">
        <f>SUMIFS(рўйхат!CH:CH,рўйхат!$CY:$CY,$B$520,рўйхат!$B:$B,$C490)</f>
        <v/>
      </c>
      <c r="BX490" s="36">
        <f>SUMIFS(рўйхат!CI:CI,рўйхат!$CY:$CY,$B$520,рўйхат!$B:$B,$C490)</f>
        <v/>
      </c>
      <c r="BY490" s="35">
        <f>SUMIFS(рўйхат!CJ:CJ,рўйхат!$CY:$CY,$B$520,рўйхат!$B:$B,$C490)</f>
        <v/>
      </c>
      <c r="BZ490" s="36">
        <f>SUMIFS(рўйхат!CK:CK,рўйхат!$CY:$CY,$B$520,рўйхат!$B:$B,$C490)</f>
        <v/>
      </c>
      <c r="CA490" s="35">
        <f>SUMIFS(рўйхат!CL:CL,рўйхат!$CY:$CY,$B$520,рўйхат!$B:$B,$C490)</f>
        <v/>
      </c>
      <c r="CB490" s="36">
        <f>SUMIFS(рўйхат!CM:CM,рўйхат!$CY:$CY,$B$520,рўйхат!$B:$B,$C490)</f>
        <v/>
      </c>
      <c r="CC490" s="35">
        <f>SUMIFS(рўйхат!CN:CN,рўйхат!$CY:$CY,$B$520,рўйхат!$B:$B,$C490)</f>
        <v/>
      </c>
      <c r="CD490" s="36">
        <f>SUMIFS(рўйхат!CO:CO,рўйхат!$CY:$CY,$B$520,рўйхат!$B:$B,$C490)</f>
        <v/>
      </c>
      <c r="CE490" s="77">
        <f>IFERROR(BE490/(Q490+BE490),0)</f>
        <v/>
      </c>
      <c r="CF490" s="78">
        <f>IFERROR(BF490/(R490+BF490),0)</f>
        <v/>
      </c>
      <c r="CG490" s="8">
        <f>COUNTIFS(B:B,B490)</f>
        <v/>
      </c>
    </row>
    <row r="491" hidden="1" outlineLevel="1" ht="17.1" customFormat="1" customHeight="1" s="8">
      <c r="A491" s="15" t="n"/>
      <c r="B491" s="50" t="n">
        <v>3</v>
      </c>
      <c r="C491" s="66" t="inlineStr">
        <is>
          <t>Вазирлар Маҳкамаси ҳузуридаги Солиқ қўмитаси</t>
        </is>
      </c>
      <c r="D491" s="16" t="n"/>
      <c r="E491" s="35">
        <f>SUMIFS(рўйхат!F:F,рўйхат!$CY:$CY,$B$520,рўйхат!$B:$B,$C491)</f>
        <v/>
      </c>
      <c r="F491" s="36">
        <f>SUMIFS(рўйхат!G:G,рўйхат!$CY:$CY,$B$520,рўйхат!$B:$B,$C491)</f>
        <v/>
      </c>
      <c r="G491" s="35">
        <f>SUMIFS(рўйхат!H:H,рўйхат!$CY:$CY,$B$520,рўйхат!$B:$B,$C491)</f>
        <v/>
      </c>
      <c r="H491" s="36">
        <f>SUMIFS(рўйхат!I:I,рўйхат!$CY:$CY,$B$520,рўйхат!$B:$B,$C491)</f>
        <v/>
      </c>
      <c r="I491" s="35">
        <f>SUMIFS(рўйхат!J:J,рўйхат!$CY:$CY,$B$520,рўйхат!$B:$B,$C491)</f>
        <v/>
      </c>
      <c r="J491" s="36">
        <f>SUMIFS(рўйхат!K:K,рўйхат!$CY:$CY,$B$520,рўйхат!$B:$B,$C491)</f>
        <v/>
      </c>
      <c r="K491" s="35">
        <f>SUMIFS(рўйхат!L:L,рўйхат!$CY:$CY,$B$520,рўйхат!$B:$B,$C491)</f>
        <v/>
      </c>
      <c r="L491" s="36">
        <f>SUMIFS(рўйхат!M:M,рўйхат!$CY:$CY,$B$520,рўйхат!$B:$B,$C491)</f>
        <v/>
      </c>
      <c r="M491" s="35">
        <f>SUMIFS(рўйхат!N:N,рўйхат!$CY:$CY,$B$520,рўйхат!$B:$B,$C491)</f>
        <v/>
      </c>
      <c r="N491" s="36">
        <f>SUMIFS(рўйхат!O:O,рўйхат!$CY:$CY,$B$520,рўйхат!$B:$B,$C491)</f>
        <v/>
      </c>
      <c r="O491" s="34">
        <f>IFERROR(M491/E491,0)</f>
        <v/>
      </c>
      <c r="P491" s="34">
        <f>IFERROR(N491/F491,0)</f>
        <v/>
      </c>
      <c r="Q491" s="35">
        <f>SUMIFS(рўйхат!P:P,рўйхат!$CY:$CY,$B$520,рўйхат!$B:$B,$C491)</f>
        <v/>
      </c>
      <c r="R491" s="36">
        <f>SUMIFS(рўйхат!Q:Q,рўйхат!$CY:$CY,$B$520,рўйхат!$B:$B,$C491)</f>
        <v/>
      </c>
      <c r="S491" s="35">
        <f>SUMIFS(рўйхат!R:R,рўйхат!$CY:$CY,$B$520,рўйхат!$B:$B,$C491)</f>
        <v/>
      </c>
      <c r="T491" s="36">
        <f>SUMIFS(рўйхат!S:S,рўйхат!$CY:$CY,$B$520,рўйхат!$B:$B,$C491)</f>
        <v/>
      </c>
      <c r="U491" s="35">
        <f>SUMIFS(рўйхат!T:T,рўйхат!$CY:$CY,$B$520,рўйхат!$B:$B,$C491)</f>
        <v/>
      </c>
      <c r="V491" s="36">
        <f>SUMIFS(рўйхат!U:U,рўйхат!$CY:$CY,$B$520,рўйхат!$B:$B,$C491)</f>
        <v/>
      </c>
      <c r="W491" s="35">
        <f>SUMIFS(рўйхат!V:V,рўйхат!$CY:$CY,$B$520,рўйхат!$B:$B,$C491)</f>
        <v/>
      </c>
      <c r="X491" s="36">
        <f>SUMIFS(рўйхат!W:W,рўйхат!$CY:$CY,$B$520,рўйхат!$B:$B,$C491)</f>
        <v/>
      </c>
      <c r="Y491" s="35">
        <f>SUMIFS(рўйхат!X:X,рўйхат!$CY:$CY,$B$520,рўйхат!$B:$B,$C491)</f>
        <v/>
      </c>
      <c r="Z491" s="36">
        <f>SUMIFS(рўйхат!Y:Y,рўйхат!$CY:$CY,$B$520,рўйхат!$B:$B,$C491)</f>
        <v/>
      </c>
      <c r="AA491" s="35">
        <f>SUMIFS(рўйхат!Z:Z,рўйхат!$CY:$CY,$B$520,рўйхат!$B:$B,$C491)</f>
        <v/>
      </c>
      <c r="AB491" s="36">
        <f>SUMIFS(рўйхат!AA:AA,рўйхат!$CY:$CY,$B$520,рўйхат!$B:$B,$C491)</f>
        <v/>
      </c>
      <c r="AC491" s="35">
        <f>SUMIFS(рўйхат!AB:AB,рўйхат!$CY:$CY,$B$520,рўйхат!$B:$B,$C491)</f>
        <v/>
      </c>
      <c r="AD491" s="36">
        <f>SUMIFS(рўйхат!AC:AC,рўйхат!$CY:$CY,$B$520,рўйхат!$B:$B,$C491)</f>
        <v/>
      </c>
      <c r="AE491" s="35">
        <f>SUMIFS(рўйхат!AD:AD,рўйхат!$CY:$CY,$B$520,рўйхат!$B:$B,$C491)</f>
        <v/>
      </c>
      <c r="AF491" s="36">
        <f>SUMIFS(рўйхат!AE:AE,рўйхат!$CY:$CY,$B$520,рўйхат!$B:$B,$C491)</f>
        <v/>
      </c>
      <c r="AG491" s="35">
        <f>SUMIFS(рўйхат!AH:AH,рўйхат!$CY:$CY,$B$520,рўйхат!$B:$B,$C491)</f>
        <v/>
      </c>
      <c r="AH491" s="36">
        <f>SUMIFS(рўйхат!AI:AI,рўйхат!$CY:$CY,$B$520,рўйхат!$B:$B,$C491)</f>
        <v/>
      </c>
      <c r="AI491" s="35">
        <f>SUMIFS(рўйхат!AJ:AJ,рўйхат!$CY:$CY,$B$520,рўйхат!$B:$B,$C491)</f>
        <v/>
      </c>
      <c r="AJ491" s="36">
        <f>SUMIFS(рўйхат!AK:AK,рўйхат!$CY:$CY,$B$520,рўйхат!$B:$B,$C491)</f>
        <v/>
      </c>
      <c r="AK491" s="35">
        <f>SUMIFS(рўйхат!AL:AL,рўйхат!$CY:$CY,$B$520,рўйхат!$B:$B,$C491)</f>
        <v/>
      </c>
      <c r="AL491" s="36">
        <f>SUMIFS(рўйхат!AM:AM,рўйхат!$CY:$CY,$B$520,рўйхат!$B:$B,$C491)</f>
        <v/>
      </c>
      <c r="AM491" s="77">
        <f>IFERROR(Q491/E491,0)</f>
        <v/>
      </c>
      <c r="AN491" s="77">
        <f>IFERROR(R491/F491,0)</f>
        <v/>
      </c>
      <c r="AO491" s="35">
        <f>SUMIFS(рўйхат!AX:AX,рўйхат!$CY:$CY,$B$520,рўйхат!$B:$B,$C491)</f>
        <v/>
      </c>
      <c r="AP491" s="36">
        <f>SUMIFS(рўйхат!AY:AY,рўйхат!$CY:$CY,$B$520,рўйхат!$B:$B,$C491)</f>
        <v/>
      </c>
      <c r="AQ491" s="35">
        <f>SUMIFS(рўйхат!AZ:AZ,рўйхат!$CY:$CY,$B$520,рўйхат!$B:$B,$C491)</f>
        <v/>
      </c>
      <c r="AR491" s="36">
        <f>SUMIFS(рўйхат!BA:BA,рўйхат!$CY:$CY,$B$520,рўйхат!$B:$B,$C491)</f>
        <v/>
      </c>
      <c r="AS491" s="35">
        <f>SUMIFS(рўйхат!BB:BB,рўйхат!$CY:$CY,$B$520,рўйхат!$B:$B,$C491)</f>
        <v/>
      </c>
      <c r="AT491" s="36">
        <f>SUMIFS(рўйхат!BC:BC,рўйхат!$CY:$CY,$B$520,рўйхат!$B:$B,$C491)</f>
        <v/>
      </c>
      <c r="AU491" s="35">
        <f>SUMIFS(рўйхат!BD:BD,рўйхат!$CY:$CY,$B$520,рўйхат!$B:$B,$C491)</f>
        <v/>
      </c>
      <c r="AV491" s="36">
        <f>SUMIFS(рўйхат!BE:BE,рўйхат!$CY:$CY,$B$520,рўйхат!$B:$B,$C491)</f>
        <v/>
      </c>
      <c r="AW491" s="35">
        <f>SUMIFS(рўйхат!BF:BF,рўйхат!$CY:$CY,$B$520,рўйхат!$B:$B,$C491)</f>
        <v/>
      </c>
      <c r="AX491" s="36">
        <f>SUMIFS(рўйхат!BG:BG,рўйхат!$CY:$CY,$B$520,рўйхат!$B:$B,$C491)</f>
        <v/>
      </c>
      <c r="AY491" s="35">
        <f>SUMIFS(рўйхат!BH:BH,рўйхат!$CY:$CY,$B$520,рўйхат!$B:$B,$C491)</f>
        <v/>
      </c>
      <c r="AZ491" s="36">
        <f>SUMIFS(рўйхат!BI:BI,рўйхат!$CY:$CY,$B$520,рўйхат!$B:$B,$C491)</f>
        <v/>
      </c>
      <c r="BA491" s="35">
        <f>SUMIFS(рўйхат!BJ:BJ,рўйхат!$CY:$CY,$B$520,рўйхат!$B:$B,$C491)</f>
        <v/>
      </c>
      <c r="BB491" s="36">
        <f>SUMIFS(рўйхат!BK:BK,рўйхат!$CY:$CY,$B$520,рўйхат!$B:$B,$C491)</f>
        <v/>
      </c>
      <c r="BC491" s="77">
        <f>IFERROR(AO491/E491,0)</f>
        <v/>
      </c>
      <c r="BD491" s="77">
        <f>IFERROR(AP491/F491,0)</f>
        <v/>
      </c>
      <c r="BE491" s="35">
        <f>SUMIFS(рўйхат!BL:BL,рўйхат!$CY:$CY,$B$520,рўйхат!$B:$B,$C491)</f>
        <v/>
      </c>
      <c r="BF491" s="36">
        <f>SUMIFS(рўйхат!BM:BM,рўйхат!$CY:$CY,$B$520,рўйхат!$B:$B,$C491)</f>
        <v/>
      </c>
      <c r="BG491" s="35">
        <f>SUMIFS(рўйхат!BN:BN,рўйхат!$CY:$CY,$B$520,рўйхат!$B:$B,$C491)</f>
        <v/>
      </c>
      <c r="BH491" s="36">
        <f>SUMIFS(рўйхат!BO:BO,рўйхат!$CY:$CY,$B$520,рўйхат!$B:$B,$C491)</f>
        <v/>
      </c>
      <c r="BI491" s="35">
        <f>SUMIFS(рўйхат!BP:BP,рўйхат!$CY:$CY,$B$520,рўйхат!$B:$B,$C491)</f>
        <v/>
      </c>
      <c r="BJ491" s="36">
        <f>SUMIFS(рўйхат!BQ:BQ,рўйхат!$CY:$CY,$B$520,рўйхат!$B:$B,$C491)</f>
        <v/>
      </c>
      <c r="BK491" s="35">
        <f>SUMIFS(рўйхат!BR:BR,рўйхат!$CY:$CY,$B$520,рўйхат!$B:$B,$C491)</f>
        <v/>
      </c>
      <c r="BL491" s="36">
        <f>SUMIFS(рўйхат!BS:BS,рўйхат!$CY:$CY,$B$520,рўйхат!$B:$B,$C491)</f>
        <v/>
      </c>
      <c r="BM491" s="35">
        <f>SUMIFS(рўйхат!BT:BT,рўйхат!$CY:$CY,$B$520,рўйхат!$B:$B,$C491)</f>
        <v/>
      </c>
      <c r="BN491" s="36">
        <f>SUMIFS(рўйхат!BU:BU,рўйхат!$CY:$CY,$B$520,рўйхат!$B:$B,$C491)</f>
        <v/>
      </c>
      <c r="BO491" s="35">
        <f>SUMIFS(рўйхат!BX:BX,рўйхат!$CY:$CY,$B$520,рўйхат!$B:$B,$C491)</f>
        <v/>
      </c>
      <c r="BP491" s="36">
        <f>SUMIFS(рўйхат!BY:BY,рўйхат!$CY:$CY,$B$520,рўйхат!$B:$B,$C491)</f>
        <v/>
      </c>
      <c r="BQ491" s="35">
        <f>SUMIFS(рўйхат!BZ:BZ,рўйхат!$CY:$CY,$B$520,рўйхат!$B:$B,$C491)</f>
        <v/>
      </c>
      <c r="BR491" s="36">
        <f>SUMIFS(рўйхат!CA:CA,рўйхат!$CY:$CY,$B$520,рўйхат!$B:$B,$C491)</f>
        <v/>
      </c>
      <c r="BS491" s="35">
        <f>SUMIFS(рўйхат!CB:CB,рўйхат!$CY:$CY,$B$520,рўйхат!$B:$B,$C491)</f>
        <v/>
      </c>
      <c r="BT491" s="36">
        <f>SUMIFS(рўйхат!CC:CC,рўйхат!$CY:$CY,$B$520,рўйхат!$B:$B,$C491)</f>
        <v/>
      </c>
      <c r="BU491" s="35">
        <f>SUMIFS(рўйхат!CD:CD,рўйхат!$CY:$CY,$B$520,рўйхат!$B:$B,$C491)</f>
        <v/>
      </c>
      <c r="BV491" s="36">
        <f>SUMIFS(рўйхат!CE:CE,рўйхат!$CY:$CY,$B$520,рўйхат!$B:$B,$C491)</f>
        <v/>
      </c>
      <c r="BW491" s="35">
        <f>SUMIFS(рўйхат!CH:CH,рўйхат!$CY:$CY,$B$520,рўйхат!$B:$B,$C491)</f>
        <v/>
      </c>
      <c r="BX491" s="36">
        <f>SUMIFS(рўйхат!CI:CI,рўйхат!$CY:$CY,$B$520,рўйхат!$B:$B,$C491)</f>
        <v/>
      </c>
      <c r="BY491" s="35">
        <f>SUMIFS(рўйхат!CJ:CJ,рўйхат!$CY:$CY,$B$520,рўйхат!$B:$B,$C491)</f>
        <v/>
      </c>
      <c r="BZ491" s="36">
        <f>SUMIFS(рўйхат!CK:CK,рўйхат!$CY:$CY,$B$520,рўйхат!$B:$B,$C491)</f>
        <v/>
      </c>
      <c r="CA491" s="35">
        <f>SUMIFS(рўйхат!CL:CL,рўйхат!$CY:$CY,$B$520,рўйхат!$B:$B,$C491)</f>
        <v/>
      </c>
      <c r="CB491" s="36">
        <f>SUMIFS(рўйхат!CM:CM,рўйхат!$CY:$CY,$B$520,рўйхат!$B:$B,$C491)</f>
        <v/>
      </c>
      <c r="CC491" s="35">
        <f>SUMIFS(рўйхат!CN:CN,рўйхат!$CY:$CY,$B$520,рўйхат!$B:$B,$C491)</f>
        <v/>
      </c>
      <c r="CD491" s="36">
        <f>SUMIFS(рўйхат!CO:CO,рўйхат!$CY:$CY,$B$520,рўйхат!$B:$B,$C491)</f>
        <v/>
      </c>
      <c r="CE491" s="77">
        <f>IFERROR(BE491/(Q491+BE491),0)</f>
        <v/>
      </c>
      <c r="CF491" s="78">
        <f>IFERROR(BF491/(R491+BF491),0)</f>
        <v/>
      </c>
      <c r="CG491" s="8">
        <f>COUNTIFS(B:B,B491)</f>
        <v/>
      </c>
    </row>
    <row r="492" hidden="1" outlineLevel="1" ht="17.1" customFormat="1" customHeight="1" s="8">
      <c r="A492" s="15" t="n"/>
      <c r="B492" s="50" t="n">
        <v>4</v>
      </c>
      <c r="C492" s="66" t="inlineStr">
        <is>
          <t>Вилоят ҳокимликлари</t>
        </is>
      </c>
      <c r="D492" s="16" t="n"/>
      <c r="E492" s="35">
        <f>SUMIFS(рўйхат!F:F,рўйхат!$CY:$CY,$B$520,рўйхат!$B:$B,$C492)</f>
        <v/>
      </c>
      <c r="F492" s="36">
        <f>SUMIFS(рўйхат!G:G,рўйхат!$CY:$CY,$B$520,рўйхат!$B:$B,$C492)</f>
        <v/>
      </c>
      <c r="G492" s="35">
        <f>SUMIFS(рўйхат!H:H,рўйхат!$CY:$CY,$B$520,рўйхат!$B:$B,$C492)</f>
        <v/>
      </c>
      <c r="H492" s="36">
        <f>SUMIFS(рўйхат!I:I,рўйхат!$CY:$CY,$B$520,рўйхат!$B:$B,$C492)</f>
        <v/>
      </c>
      <c r="I492" s="35">
        <f>SUMIFS(рўйхат!J:J,рўйхат!$CY:$CY,$B$520,рўйхат!$B:$B,$C492)</f>
        <v/>
      </c>
      <c r="J492" s="36">
        <f>SUMIFS(рўйхат!K:K,рўйхат!$CY:$CY,$B$520,рўйхат!$B:$B,$C492)</f>
        <v/>
      </c>
      <c r="K492" s="35">
        <f>SUMIFS(рўйхат!L:L,рўйхат!$CY:$CY,$B$520,рўйхат!$B:$B,$C492)</f>
        <v/>
      </c>
      <c r="L492" s="36">
        <f>SUMIFS(рўйхат!M:M,рўйхат!$CY:$CY,$B$520,рўйхат!$B:$B,$C492)</f>
        <v/>
      </c>
      <c r="M492" s="35">
        <f>SUMIFS(рўйхат!N:N,рўйхат!$CY:$CY,$B$520,рўйхат!$B:$B,$C492)</f>
        <v/>
      </c>
      <c r="N492" s="36">
        <f>SUMIFS(рўйхат!O:O,рўйхат!$CY:$CY,$B$520,рўйхат!$B:$B,$C492)</f>
        <v/>
      </c>
      <c r="O492" s="34">
        <f>IFERROR(M492/E492,0)</f>
        <v/>
      </c>
      <c r="P492" s="34">
        <f>IFERROR(N492/F492,0)</f>
        <v/>
      </c>
      <c r="Q492" s="35">
        <f>SUMIFS(рўйхат!P:P,рўйхат!$CY:$CY,$B$520,рўйхат!$B:$B,$C492)</f>
        <v/>
      </c>
      <c r="R492" s="36">
        <f>SUMIFS(рўйхат!Q:Q,рўйхат!$CY:$CY,$B$520,рўйхат!$B:$B,$C492)</f>
        <v/>
      </c>
      <c r="S492" s="35">
        <f>SUMIFS(рўйхат!R:R,рўйхат!$CY:$CY,$B$520,рўйхат!$B:$B,$C492)</f>
        <v/>
      </c>
      <c r="T492" s="36">
        <f>SUMIFS(рўйхат!S:S,рўйхат!$CY:$CY,$B$520,рўйхат!$B:$B,$C492)</f>
        <v/>
      </c>
      <c r="U492" s="35">
        <f>SUMIFS(рўйхат!T:T,рўйхат!$CY:$CY,$B$520,рўйхат!$B:$B,$C492)</f>
        <v/>
      </c>
      <c r="V492" s="36">
        <f>SUMIFS(рўйхат!U:U,рўйхат!$CY:$CY,$B$520,рўйхат!$B:$B,$C492)</f>
        <v/>
      </c>
      <c r="W492" s="35">
        <f>SUMIFS(рўйхат!V:V,рўйхат!$CY:$CY,$B$520,рўйхат!$B:$B,$C492)</f>
        <v/>
      </c>
      <c r="X492" s="36">
        <f>SUMIFS(рўйхат!W:W,рўйхат!$CY:$CY,$B$520,рўйхат!$B:$B,$C492)</f>
        <v/>
      </c>
      <c r="Y492" s="35">
        <f>SUMIFS(рўйхат!X:X,рўйхат!$CY:$CY,$B$520,рўйхат!$B:$B,$C492)</f>
        <v/>
      </c>
      <c r="Z492" s="36">
        <f>SUMIFS(рўйхат!Y:Y,рўйхат!$CY:$CY,$B$520,рўйхат!$B:$B,$C492)</f>
        <v/>
      </c>
      <c r="AA492" s="35">
        <f>SUMIFS(рўйхат!Z:Z,рўйхат!$CY:$CY,$B$520,рўйхат!$B:$B,$C492)</f>
        <v/>
      </c>
      <c r="AB492" s="36">
        <f>SUMIFS(рўйхат!AA:AA,рўйхат!$CY:$CY,$B$520,рўйхат!$B:$B,$C492)</f>
        <v/>
      </c>
      <c r="AC492" s="35">
        <f>SUMIFS(рўйхат!AB:AB,рўйхат!$CY:$CY,$B$520,рўйхат!$B:$B,$C492)</f>
        <v/>
      </c>
      <c r="AD492" s="36">
        <f>SUMIFS(рўйхат!AC:AC,рўйхат!$CY:$CY,$B$520,рўйхат!$B:$B,$C492)</f>
        <v/>
      </c>
      <c r="AE492" s="35">
        <f>SUMIFS(рўйхат!AD:AD,рўйхат!$CY:$CY,$B$520,рўйхат!$B:$B,$C492)</f>
        <v/>
      </c>
      <c r="AF492" s="36">
        <f>SUMIFS(рўйхат!AE:AE,рўйхат!$CY:$CY,$B$520,рўйхат!$B:$B,$C492)</f>
        <v/>
      </c>
      <c r="AG492" s="35">
        <f>SUMIFS(рўйхат!AH:AH,рўйхат!$CY:$CY,$B$520,рўйхат!$B:$B,$C492)</f>
        <v/>
      </c>
      <c r="AH492" s="36">
        <f>SUMIFS(рўйхат!AI:AI,рўйхат!$CY:$CY,$B$520,рўйхат!$B:$B,$C492)</f>
        <v/>
      </c>
      <c r="AI492" s="35">
        <f>SUMIFS(рўйхат!AJ:AJ,рўйхат!$CY:$CY,$B$520,рўйхат!$B:$B,$C492)</f>
        <v/>
      </c>
      <c r="AJ492" s="36">
        <f>SUMIFS(рўйхат!AK:AK,рўйхат!$CY:$CY,$B$520,рўйхат!$B:$B,$C492)</f>
        <v/>
      </c>
      <c r="AK492" s="35">
        <f>SUMIFS(рўйхат!AL:AL,рўйхат!$CY:$CY,$B$520,рўйхат!$B:$B,$C492)</f>
        <v/>
      </c>
      <c r="AL492" s="36">
        <f>SUMIFS(рўйхат!AM:AM,рўйхат!$CY:$CY,$B$520,рўйхат!$B:$B,$C492)</f>
        <v/>
      </c>
      <c r="AM492" s="77">
        <f>IFERROR(Q492/E492,0)</f>
        <v/>
      </c>
      <c r="AN492" s="77">
        <f>IFERROR(R492/F492,0)</f>
        <v/>
      </c>
      <c r="AO492" s="35">
        <f>SUMIFS(рўйхат!AX:AX,рўйхат!$CY:$CY,$B$520,рўйхат!$B:$B,$C492)</f>
        <v/>
      </c>
      <c r="AP492" s="36">
        <f>SUMIFS(рўйхат!AY:AY,рўйхат!$CY:$CY,$B$520,рўйхат!$B:$B,$C492)</f>
        <v/>
      </c>
      <c r="AQ492" s="35">
        <f>SUMIFS(рўйхат!AZ:AZ,рўйхат!$CY:$CY,$B$520,рўйхат!$B:$B,$C492)</f>
        <v/>
      </c>
      <c r="AR492" s="36">
        <f>SUMIFS(рўйхат!BA:BA,рўйхат!$CY:$CY,$B$520,рўйхат!$B:$B,$C492)</f>
        <v/>
      </c>
      <c r="AS492" s="35">
        <f>SUMIFS(рўйхат!BB:BB,рўйхат!$CY:$CY,$B$520,рўйхат!$B:$B,$C492)</f>
        <v/>
      </c>
      <c r="AT492" s="36">
        <f>SUMIFS(рўйхат!BC:BC,рўйхат!$CY:$CY,$B$520,рўйхат!$B:$B,$C492)</f>
        <v/>
      </c>
      <c r="AU492" s="35">
        <f>SUMIFS(рўйхат!BD:BD,рўйхат!$CY:$CY,$B$520,рўйхат!$B:$B,$C492)</f>
        <v/>
      </c>
      <c r="AV492" s="36">
        <f>SUMIFS(рўйхат!BE:BE,рўйхат!$CY:$CY,$B$520,рўйхат!$B:$B,$C492)</f>
        <v/>
      </c>
      <c r="AW492" s="35">
        <f>SUMIFS(рўйхат!BF:BF,рўйхат!$CY:$CY,$B$520,рўйхат!$B:$B,$C492)</f>
        <v/>
      </c>
      <c r="AX492" s="36">
        <f>SUMIFS(рўйхат!BG:BG,рўйхат!$CY:$CY,$B$520,рўйхат!$B:$B,$C492)</f>
        <v/>
      </c>
      <c r="AY492" s="35">
        <f>SUMIFS(рўйхат!BH:BH,рўйхат!$CY:$CY,$B$520,рўйхат!$B:$B,$C492)</f>
        <v/>
      </c>
      <c r="AZ492" s="36">
        <f>SUMIFS(рўйхат!BI:BI,рўйхат!$CY:$CY,$B$520,рўйхат!$B:$B,$C492)</f>
        <v/>
      </c>
      <c r="BA492" s="35">
        <f>SUMIFS(рўйхат!BJ:BJ,рўйхат!$CY:$CY,$B$520,рўйхат!$B:$B,$C492)</f>
        <v/>
      </c>
      <c r="BB492" s="36">
        <f>SUMIFS(рўйхат!BK:BK,рўйхат!$CY:$CY,$B$520,рўйхат!$B:$B,$C492)</f>
        <v/>
      </c>
      <c r="BC492" s="77">
        <f>IFERROR(AO492/E492,0)</f>
        <v/>
      </c>
      <c r="BD492" s="77">
        <f>IFERROR(AP492/F492,0)</f>
        <v/>
      </c>
      <c r="BE492" s="35">
        <f>SUMIFS(рўйхат!BL:BL,рўйхат!$CY:$CY,$B$520,рўйхат!$B:$B,$C492)</f>
        <v/>
      </c>
      <c r="BF492" s="36">
        <f>SUMIFS(рўйхат!BM:BM,рўйхат!$CY:$CY,$B$520,рўйхат!$B:$B,$C492)</f>
        <v/>
      </c>
      <c r="BG492" s="35">
        <f>SUMIFS(рўйхат!BN:BN,рўйхат!$CY:$CY,$B$520,рўйхат!$B:$B,$C492)</f>
        <v/>
      </c>
      <c r="BH492" s="36">
        <f>SUMIFS(рўйхат!BO:BO,рўйхат!$CY:$CY,$B$520,рўйхат!$B:$B,$C492)</f>
        <v/>
      </c>
      <c r="BI492" s="35">
        <f>SUMIFS(рўйхат!BP:BP,рўйхат!$CY:$CY,$B$520,рўйхат!$B:$B,$C492)</f>
        <v/>
      </c>
      <c r="BJ492" s="36">
        <f>SUMIFS(рўйхат!BQ:BQ,рўйхат!$CY:$CY,$B$520,рўйхат!$B:$B,$C492)</f>
        <v/>
      </c>
      <c r="BK492" s="35">
        <f>SUMIFS(рўйхат!BR:BR,рўйхат!$CY:$CY,$B$520,рўйхат!$B:$B,$C492)</f>
        <v/>
      </c>
      <c r="BL492" s="36">
        <f>SUMIFS(рўйхат!BS:BS,рўйхат!$CY:$CY,$B$520,рўйхат!$B:$B,$C492)</f>
        <v/>
      </c>
      <c r="BM492" s="35">
        <f>SUMIFS(рўйхат!BT:BT,рўйхат!$CY:$CY,$B$520,рўйхат!$B:$B,$C492)</f>
        <v/>
      </c>
      <c r="BN492" s="36">
        <f>SUMIFS(рўйхат!BU:BU,рўйхат!$CY:$CY,$B$520,рўйхат!$B:$B,$C492)</f>
        <v/>
      </c>
      <c r="BO492" s="35">
        <f>SUMIFS(рўйхат!BX:BX,рўйхат!$CY:$CY,$B$520,рўйхат!$B:$B,$C492)</f>
        <v/>
      </c>
      <c r="BP492" s="36">
        <f>SUMIFS(рўйхат!BY:BY,рўйхат!$CY:$CY,$B$520,рўйхат!$B:$B,$C492)</f>
        <v/>
      </c>
      <c r="BQ492" s="35">
        <f>SUMIFS(рўйхат!BZ:BZ,рўйхат!$CY:$CY,$B$520,рўйхат!$B:$B,$C492)</f>
        <v/>
      </c>
      <c r="BR492" s="36">
        <f>SUMIFS(рўйхат!CA:CA,рўйхат!$CY:$CY,$B$520,рўйхат!$B:$B,$C492)</f>
        <v/>
      </c>
      <c r="BS492" s="35">
        <f>SUMIFS(рўйхат!CB:CB,рўйхат!$CY:$CY,$B$520,рўйхат!$B:$B,$C492)</f>
        <v/>
      </c>
      <c r="BT492" s="36">
        <f>SUMIFS(рўйхат!CC:CC,рўйхат!$CY:$CY,$B$520,рўйхат!$B:$B,$C492)</f>
        <v/>
      </c>
      <c r="BU492" s="35">
        <f>SUMIFS(рўйхат!CD:CD,рўйхат!$CY:$CY,$B$520,рўйхат!$B:$B,$C492)</f>
        <v/>
      </c>
      <c r="BV492" s="36">
        <f>SUMIFS(рўйхат!CE:CE,рўйхат!$CY:$CY,$B$520,рўйхат!$B:$B,$C492)</f>
        <v/>
      </c>
      <c r="BW492" s="35">
        <f>SUMIFS(рўйхат!CH:CH,рўйхат!$CY:$CY,$B$520,рўйхат!$B:$B,$C492)</f>
        <v/>
      </c>
      <c r="BX492" s="36">
        <f>SUMIFS(рўйхат!CI:CI,рўйхат!$CY:$CY,$B$520,рўйхат!$B:$B,$C492)</f>
        <v/>
      </c>
      <c r="BY492" s="35">
        <f>SUMIFS(рўйхат!CJ:CJ,рўйхат!$CY:$CY,$B$520,рўйхат!$B:$B,$C492)</f>
        <v/>
      </c>
      <c r="BZ492" s="36">
        <f>SUMIFS(рўйхат!CK:CK,рўйхат!$CY:$CY,$B$520,рўйхат!$B:$B,$C492)</f>
        <v/>
      </c>
      <c r="CA492" s="35">
        <f>SUMIFS(рўйхат!CL:CL,рўйхат!$CY:$CY,$B$520,рўйхат!$B:$B,$C492)</f>
        <v/>
      </c>
      <c r="CB492" s="36">
        <f>SUMIFS(рўйхат!CM:CM,рўйхат!$CY:$CY,$B$520,рўйхат!$B:$B,$C492)</f>
        <v/>
      </c>
      <c r="CC492" s="35">
        <f>SUMIFS(рўйхат!CN:CN,рўйхат!$CY:$CY,$B$520,рўйхат!$B:$B,$C492)</f>
        <v/>
      </c>
      <c r="CD492" s="36">
        <f>SUMIFS(рўйхат!CO:CO,рўйхат!$CY:$CY,$B$520,рўйхат!$B:$B,$C492)</f>
        <v/>
      </c>
      <c r="CE492" s="77">
        <f>IFERROR(BE492/(Q492+BE492),0)</f>
        <v/>
      </c>
      <c r="CF492" s="78">
        <f>IFERROR(BF492/(R492+BF492),0)</f>
        <v/>
      </c>
      <c r="CG492" s="8">
        <f>COUNTIFS(B:B,B492)</f>
        <v/>
      </c>
    </row>
    <row r="493" hidden="1" outlineLevel="1" ht="17.1" customFormat="1" customHeight="1" s="8">
      <c r="A493" s="15" t="n"/>
      <c r="B493" s="50" t="n">
        <v>5</v>
      </c>
      <c r="C493" s="66" t="inlineStr">
        <is>
          <t>Ғазначилик қўмитаси</t>
        </is>
      </c>
      <c r="D493" s="16" t="n"/>
      <c r="E493" s="35">
        <f>SUMIFS(рўйхат!F:F,рўйхат!$CY:$CY,$B$520,рўйхат!$B:$B,$C493)</f>
        <v/>
      </c>
      <c r="F493" s="36">
        <f>SUMIFS(рўйхат!G:G,рўйхат!$CY:$CY,$B$520,рўйхат!$B:$B,$C493)</f>
        <v/>
      </c>
      <c r="G493" s="35">
        <f>SUMIFS(рўйхат!H:H,рўйхат!$CY:$CY,$B$520,рўйхат!$B:$B,$C493)</f>
        <v/>
      </c>
      <c r="H493" s="36">
        <f>SUMIFS(рўйхат!I:I,рўйхат!$CY:$CY,$B$520,рўйхат!$B:$B,$C493)</f>
        <v/>
      </c>
      <c r="I493" s="35">
        <f>SUMIFS(рўйхат!J:J,рўйхат!$CY:$CY,$B$520,рўйхат!$B:$B,$C493)</f>
        <v/>
      </c>
      <c r="J493" s="36">
        <f>SUMIFS(рўйхат!K:K,рўйхат!$CY:$CY,$B$520,рўйхат!$B:$B,$C493)</f>
        <v/>
      </c>
      <c r="K493" s="35">
        <f>SUMIFS(рўйхат!L:L,рўйхат!$CY:$CY,$B$520,рўйхат!$B:$B,$C493)</f>
        <v/>
      </c>
      <c r="L493" s="36">
        <f>SUMIFS(рўйхат!M:M,рўйхат!$CY:$CY,$B$520,рўйхат!$B:$B,$C493)</f>
        <v/>
      </c>
      <c r="M493" s="35">
        <f>SUMIFS(рўйхат!N:N,рўйхат!$CY:$CY,$B$520,рўйхат!$B:$B,$C493)</f>
        <v/>
      </c>
      <c r="N493" s="36">
        <f>SUMIFS(рўйхат!O:O,рўйхат!$CY:$CY,$B$520,рўйхат!$B:$B,$C493)</f>
        <v/>
      </c>
      <c r="O493" s="34">
        <f>IFERROR(M493/E493,0)</f>
        <v/>
      </c>
      <c r="P493" s="34">
        <f>IFERROR(N493/F493,0)</f>
        <v/>
      </c>
      <c r="Q493" s="35">
        <f>SUMIFS(рўйхат!P:P,рўйхат!$CY:$CY,$B$520,рўйхат!$B:$B,$C493)</f>
        <v/>
      </c>
      <c r="R493" s="36">
        <f>SUMIFS(рўйхат!Q:Q,рўйхат!$CY:$CY,$B$520,рўйхат!$B:$B,$C493)</f>
        <v/>
      </c>
      <c r="S493" s="35">
        <f>SUMIFS(рўйхат!R:R,рўйхат!$CY:$CY,$B$520,рўйхат!$B:$B,$C493)</f>
        <v/>
      </c>
      <c r="T493" s="36">
        <f>SUMIFS(рўйхат!S:S,рўйхат!$CY:$CY,$B$520,рўйхат!$B:$B,$C493)</f>
        <v/>
      </c>
      <c r="U493" s="35">
        <f>SUMIFS(рўйхат!T:T,рўйхат!$CY:$CY,$B$520,рўйхат!$B:$B,$C493)</f>
        <v/>
      </c>
      <c r="V493" s="36">
        <f>SUMIFS(рўйхат!U:U,рўйхат!$CY:$CY,$B$520,рўйхат!$B:$B,$C493)</f>
        <v/>
      </c>
      <c r="W493" s="35">
        <f>SUMIFS(рўйхат!V:V,рўйхат!$CY:$CY,$B$520,рўйхат!$B:$B,$C493)</f>
        <v/>
      </c>
      <c r="X493" s="36">
        <f>SUMIFS(рўйхат!W:W,рўйхат!$CY:$CY,$B$520,рўйхат!$B:$B,$C493)</f>
        <v/>
      </c>
      <c r="Y493" s="35">
        <f>SUMIFS(рўйхат!X:X,рўйхат!$CY:$CY,$B$520,рўйхат!$B:$B,$C493)</f>
        <v/>
      </c>
      <c r="Z493" s="36">
        <f>SUMIFS(рўйхат!Y:Y,рўйхат!$CY:$CY,$B$520,рўйхат!$B:$B,$C493)</f>
        <v/>
      </c>
      <c r="AA493" s="35">
        <f>SUMIFS(рўйхат!Z:Z,рўйхат!$CY:$CY,$B$520,рўйхат!$B:$B,$C493)</f>
        <v/>
      </c>
      <c r="AB493" s="36">
        <f>SUMIFS(рўйхат!AA:AA,рўйхат!$CY:$CY,$B$520,рўйхат!$B:$B,$C493)</f>
        <v/>
      </c>
      <c r="AC493" s="35">
        <f>SUMIFS(рўйхат!AB:AB,рўйхат!$CY:$CY,$B$520,рўйхат!$B:$B,$C493)</f>
        <v/>
      </c>
      <c r="AD493" s="36">
        <f>SUMIFS(рўйхат!AC:AC,рўйхат!$CY:$CY,$B$520,рўйхат!$B:$B,$C493)</f>
        <v/>
      </c>
      <c r="AE493" s="35">
        <f>SUMIFS(рўйхат!AD:AD,рўйхат!$CY:$CY,$B$520,рўйхат!$B:$B,$C493)</f>
        <v/>
      </c>
      <c r="AF493" s="36">
        <f>SUMIFS(рўйхат!AE:AE,рўйхат!$CY:$CY,$B$520,рўйхат!$B:$B,$C493)</f>
        <v/>
      </c>
      <c r="AG493" s="35">
        <f>SUMIFS(рўйхат!AH:AH,рўйхат!$CY:$CY,$B$520,рўйхат!$B:$B,$C493)</f>
        <v/>
      </c>
      <c r="AH493" s="36">
        <f>SUMIFS(рўйхат!AI:AI,рўйхат!$CY:$CY,$B$520,рўйхат!$B:$B,$C493)</f>
        <v/>
      </c>
      <c r="AI493" s="35">
        <f>SUMIFS(рўйхат!AJ:AJ,рўйхат!$CY:$CY,$B$520,рўйхат!$B:$B,$C493)</f>
        <v/>
      </c>
      <c r="AJ493" s="36">
        <f>SUMIFS(рўйхат!AK:AK,рўйхат!$CY:$CY,$B$520,рўйхат!$B:$B,$C493)</f>
        <v/>
      </c>
      <c r="AK493" s="35">
        <f>SUMIFS(рўйхат!AL:AL,рўйхат!$CY:$CY,$B$520,рўйхат!$B:$B,$C493)</f>
        <v/>
      </c>
      <c r="AL493" s="36">
        <f>SUMIFS(рўйхат!AM:AM,рўйхат!$CY:$CY,$B$520,рўйхат!$B:$B,$C493)</f>
        <v/>
      </c>
      <c r="AM493" s="77">
        <f>IFERROR(Q493/E493,0)</f>
        <v/>
      </c>
      <c r="AN493" s="77">
        <f>IFERROR(R493/F493,0)</f>
        <v/>
      </c>
      <c r="AO493" s="35">
        <f>SUMIFS(рўйхат!AX:AX,рўйхат!$CY:$CY,$B$520,рўйхат!$B:$B,$C493)</f>
        <v/>
      </c>
      <c r="AP493" s="36">
        <f>SUMIFS(рўйхат!AY:AY,рўйхат!$CY:$CY,$B$520,рўйхат!$B:$B,$C493)</f>
        <v/>
      </c>
      <c r="AQ493" s="35">
        <f>SUMIFS(рўйхат!AZ:AZ,рўйхат!$CY:$CY,$B$520,рўйхат!$B:$B,$C493)</f>
        <v/>
      </c>
      <c r="AR493" s="36">
        <f>SUMIFS(рўйхат!BA:BA,рўйхат!$CY:$CY,$B$520,рўйхат!$B:$B,$C493)</f>
        <v/>
      </c>
      <c r="AS493" s="35">
        <f>SUMIFS(рўйхат!BB:BB,рўйхат!$CY:$CY,$B$520,рўйхат!$B:$B,$C493)</f>
        <v/>
      </c>
      <c r="AT493" s="36">
        <f>SUMIFS(рўйхат!BC:BC,рўйхат!$CY:$CY,$B$520,рўйхат!$B:$B,$C493)</f>
        <v/>
      </c>
      <c r="AU493" s="35">
        <f>SUMIFS(рўйхат!BD:BD,рўйхат!$CY:$CY,$B$520,рўйхат!$B:$B,$C493)</f>
        <v/>
      </c>
      <c r="AV493" s="36">
        <f>SUMIFS(рўйхат!BE:BE,рўйхат!$CY:$CY,$B$520,рўйхат!$B:$B,$C493)</f>
        <v/>
      </c>
      <c r="AW493" s="35">
        <f>SUMIFS(рўйхат!BF:BF,рўйхат!$CY:$CY,$B$520,рўйхат!$B:$B,$C493)</f>
        <v/>
      </c>
      <c r="AX493" s="36">
        <f>SUMIFS(рўйхат!BG:BG,рўйхат!$CY:$CY,$B$520,рўйхат!$B:$B,$C493)</f>
        <v/>
      </c>
      <c r="AY493" s="35">
        <f>SUMIFS(рўйхат!BH:BH,рўйхат!$CY:$CY,$B$520,рўйхат!$B:$B,$C493)</f>
        <v/>
      </c>
      <c r="AZ493" s="36">
        <f>SUMIFS(рўйхат!BI:BI,рўйхат!$CY:$CY,$B$520,рўйхат!$B:$B,$C493)</f>
        <v/>
      </c>
      <c r="BA493" s="35">
        <f>SUMIFS(рўйхат!BJ:BJ,рўйхат!$CY:$CY,$B$520,рўйхат!$B:$B,$C493)</f>
        <v/>
      </c>
      <c r="BB493" s="36">
        <f>SUMIFS(рўйхат!BK:BK,рўйхат!$CY:$CY,$B$520,рўйхат!$B:$B,$C493)</f>
        <v/>
      </c>
      <c r="BC493" s="77">
        <f>IFERROR(AO493/E493,0)</f>
        <v/>
      </c>
      <c r="BD493" s="77">
        <f>IFERROR(AP493/F493,0)</f>
        <v/>
      </c>
      <c r="BE493" s="35">
        <f>SUMIFS(рўйхат!BL:BL,рўйхат!$CY:$CY,$B$520,рўйхат!$B:$B,$C493)</f>
        <v/>
      </c>
      <c r="BF493" s="36">
        <f>SUMIFS(рўйхат!BM:BM,рўйхат!$CY:$CY,$B$520,рўйхат!$B:$B,$C493)</f>
        <v/>
      </c>
      <c r="BG493" s="35">
        <f>SUMIFS(рўйхат!BN:BN,рўйхат!$CY:$CY,$B$520,рўйхат!$B:$B,$C493)</f>
        <v/>
      </c>
      <c r="BH493" s="36">
        <f>SUMIFS(рўйхат!BO:BO,рўйхат!$CY:$CY,$B$520,рўйхат!$B:$B,$C493)</f>
        <v/>
      </c>
      <c r="BI493" s="35">
        <f>SUMIFS(рўйхат!BP:BP,рўйхат!$CY:$CY,$B$520,рўйхат!$B:$B,$C493)</f>
        <v/>
      </c>
      <c r="BJ493" s="36">
        <f>SUMIFS(рўйхат!BQ:BQ,рўйхат!$CY:$CY,$B$520,рўйхат!$B:$B,$C493)</f>
        <v/>
      </c>
      <c r="BK493" s="35">
        <f>SUMIFS(рўйхат!BR:BR,рўйхат!$CY:$CY,$B$520,рўйхат!$B:$B,$C493)</f>
        <v/>
      </c>
      <c r="BL493" s="36">
        <f>SUMIFS(рўйхат!BS:BS,рўйхат!$CY:$CY,$B$520,рўйхат!$B:$B,$C493)</f>
        <v/>
      </c>
      <c r="BM493" s="35">
        <f>SUMIFS(рўйхат!BT:BT,рўйхат!$CY:$CY,$B$520,рўйхат!$B:$B,$C493)</f>
        <v/>
      </c>
      <c r="BN493" s="36">
        <f>SUMIFS(рўйхат!BU:BU,рўйхат!$CY:$CY,$B$520,рўйхат!$B:$B,$C493)</f>
        <v/>
      </c>
      <c r="BO493" s="35">
        <f>SUMIFS(рўйхат!BX:BX,рўйхат!$CY:$CY,$B$520,рўйхат!$B:$B,$C493)</f>
        <v/>
      </c>
      <c r="BP493" s="36">
        <f>SUMIFS(рўйхат!BY:BY,рўйхат!$CY:$CY,$B$520,рўйхат!$B:$B,$C493)</f>
        <v/>
      </c>
      <c r="BQ493" s="35">
        <f>SUMIFS(рўйхат!BZ:BZ,рўйхат!$CY:$CY,$B$520,рўйхат!$B:$B,$C493)</f>
        <v/>
      </c>
      <c r="BR493" s="36">
        <f>SUMIFS(рўйхат!CA:CA,рўйхат!$CY:$CY,$B$520,рўйхат!$B:$B,$C493)</f>
        <v/>
      </c>
      <c r="BS493" s="35">
        <f>SUMIFS(рўйхат!CB:CB,рўйхат!$CY:$CY,$B$520,рўйхат!$B:$B,$C493)</f>
        <v/>
      </c>
      <c r="BT493" s="36">
        <f>SUMIFS(рўйхат!CC:CC,рўйхат!$CY:$CY,$B$520,рўйхат!$B:$B,$C493)</f>
        <v/>
      </c>
      <c r="BU493" s="35">
        <f>SUMIFS(рўйхат!CD:CD,рўйхат!$CY:$CY,$B$520,рўйхат!$B:$B,$C493)</f>
        <v/>
      </c>
      <c r="BV493" s="36">
        <f>SUMIFS(рўйхат!CE:CE,рўйхат!$CY:$CY,$B$520,рўйхат!$B:$B,$C493)</f>
        <v/>
      </c>
      <c r="BW493" s="35">
        <f>SUMIFS(рўйхат!CH:CH,рўйхат!$CY:$CY,$B$520,рўйхат!$B:$B,$C493)</f>
        <v/>
      </c>
      <c r="BX493" s="36">
        <f>SUMIFS(рўйхат!CI:CI,рўйхат!$CY:$CY,$B$520,рўйхат!$B:$B,$C493)</f>
        <v/>
      </c>
      <c r="BY493" s="35">
        <f>SUMIFS(рўйхат!CJ:CJ,рўйхат!$CY:$CY,$B$520,рўйхат!$B:$B,$C493)</f>
        <v/>
      </c>
      <c r="BZ493" s="36">
        <f>SUMIFS(рўйхат!CK:CK,рўйхат!$CY:$CY,$B$520,рўйхат!$B:$B,$C493)</f>
        <v/>
      </c>
      <c r="CA493" s="35">
        <f>SUMIFS(рўйхат!CL:CL,рўйхат!$CY:$CY,$B$520,рўйхат!$B:$B,$C493)</f>
        <v/>
      </c>
      <c r="CB493" s="36">
        <f>SUMIFS(рўйхат!CM:CM,рўйхат!$CY:$CY,$B$520,рўйхат!$B:$B,$C493)</f>
        <v/>
      </c>
      <c r="CC493" s="35">
        <f>SUMIFS(рўйхат!CN:CN,рўйхат!$CY:$CY,$B$520,рўйхат!$B:$B,$C493)</f>
        <v/>
      </c>
      <c r="CD493" s="36">
        <f>SUMIFS(рўйхат!CO:CO,рўйхат!$CY:$CY,$B$520,рўйхат!$B:$B,$C493)</f>
        <v/>
      </c>
      <c r="CE493" s="77">
        <f>IFERROR(BE493/(Q493+BE493),0)</f>
        <v/>
      </c>
      <c r="CF493" s="78">
        <f>IFERROR(BF493/(R493+BF493),0)</f>
        <v/>
      </c>
      <c r="CG493" s="8">
        <f>COUNTIFS(B:B,B493)</f>
        <v/>
      </c>
    </row>
    <row r="494" hidden="1" outlineLevel="1" ht="17.1" customFormat="1" customHeight="1" s="8">
      <c r="A494" s="15" t="n"/>
      <c r="B494" s="50" t="n">
        <v>6</v>
      </c>
      <c r="C494" s="66" t="inlineStr">
        <is>
          <t>Давлат активларини бошқариш агентлиги</t>
        </is>
      </c>
      <c r="D494" s="16" t="n"/>
      <c r="E494" s="35">
        <f>SUMIFS(рўйхат!F:F,рўйхат!$CY:$CY,$B$520,рўйхат!$B:$B,$C494)</f>
        <v/>
      </c>
      <c r="F494" s="36">
        <f>SUMIFS(рўйхат!G:G,рўйхат!$CY:$CY,$B$520,рўйхат!$B:$B,$C494)</f>
        <v/>
      </c>
      <c r="G494" s="35">
        <f>SUMIFS(рўйхат!H:H,рўйхат!$CY:$CY,$B$520,рўйхат!$B:$B,$C494)</f>
        <v/>
      </c>
      <c r="H494" s="36">
        <f>SUMIFS(рўйхат!I:I,рўйхат!$CY:$CY,$B$520,рўйхат!$B:$B,$C494)</f>
        <v/>
      </c>
      <c r="I494" s="35">
        <f>SUMIFS(рўйхат!J:J,рўйхат!$CY:$CY,$B$520,рўйхат!$B:$B,$C494)</f>
        <v/>
      </c>
      <c r="J494" s="36">
        <f>SUMIFS(рўйхат!K:K,рўйхат!$CY:$CY,$B$520,рўйхат!$B:$B,$C494)</f>
        <v/>
      </c>
      <c r="K494" s="35">
        <f>SUMIFS(рўйхат!L:L,рўйхат!$CY:$CY,$B$520,рўйхат!$B:$B,$C494)</f>
        <v/>
      </c>
      <c r="L494" s="36">
        <f>SUMIFS(рўйхат!M:M,рўйхат!$CY:$CY,$B$520,рўйхат!$B:$B,$C494)</f>
        <v/>
      </c>
      <c r="M494" s="35">
        <f>SUMIFS(рўйхат!N:N,рўйхат!$CY:$CY,$B$520,рўйхат!$B:$B,$C494)</f>
        <v/>
      </c>
      <c r="N494" s="36">
        <f>SUMIFS(рўйхат!O:O,рўйхат!$CY:$CY,$B$520,рўйхат!$B:$B,$C494)</f>
        <v/>
      </c>
      <c r="O494" s="34">
        <f>IFERROR(M494/E494,0)</f>
        <v/>
      </c>
      <c r="P494" s="34">
        <f>IFERROR(N494/F494,0)</f>
        <v/>
      </c>
      <c r="Q494" s="35">
        <f>SUMIFS(рўйхат!P:P,рўйхат!$CY:$CY,$B$520,рўйхат!$B:$B,$C494)</f>
        <v/>
      </c>
      <c r="R494" s="36">
        <f>SUMIFS(рўйхат!Q:Q,рўйхат!$CY:$CY,$B$520,рўйхат!$B:$B,$C494)</f>
        <v/>
      </c>
      <c r="S494" s="35">
        <f>SUMIFS(рўйхат!R:R,рўйхат!$CY:$CY,$B$520,рўйхат!$B:$B,$C494)</f>
        <v/>
      </c>
      <c r="T494" s="36">
        <f>SUMIFS(рўйхат!S:S,рўйхат!$CY:$CY,$B$520,рўйхат!$B:$B,$C494)</f>
        <v/>
      </c>
      <c r="U494" s="35">
        <f>SUMIFS(рўйхат!T:T,рўйхат!$CY:$CY,$B$520,рўйхат!$B:$B,$C494)</f>
        <v/>
      </c>
      <c r="V494" s="36">
        <f>SUMIFS(рўйхат!U:U,рўйхат!$CY:$CY,$B$520,рўйхат!$B:$B,$C494)</f>
        <v/>
      </c>
      <c r="W494" s="35">
        <f>SUMIFS(рўйхат!V:V,рўйхат!$CY:$CY,$B$520,рўйхат!$B:$B,$C494)</f>
        <v/>
      </c>
      <c r="X494" s="36">
        <f>SUMIFS(рўйхат!W:W,рўйхат!$CY:$CY,$B$520,рўйхат!$B:$B,$C494)</f>
        <v/>
      </c>
      <c r="Y494" s="35">
        <f>SUMIFS(рўйхат!X:X,рўйхат!$CY:$CY,$B$520,рўйхат!$B:$B,$C494)</f>
        <v/>
      </c>
      <c r="Z494" s="36">
        <f>SUMIFS(рўйхат!Y:Y,рўйхат!$CY:$CY,$B$520,рўйхат!$B:$B,$C494)</f>
        <v/>
      </c>
      <c r="AA494" s="35">
        <f>SUMIFS(рўйхат!Z:Z,рўйхат!$CY:$CY,$B$520,рўйхат!$B:$B,$C494)</f>
        <v/>
      </c>
      <c r="AB494" s="36">
        <f>SUMIFS(рўйхат!AA:AA,рўйхат!$CY:$CY,$B$520,рўйхат!$B:$B,$C494)</f>
        <v/>
      </c>
      <c r="AC494" s="35">
        <f>SUMIFS(рўйхат!AB:AB,рўйхат!$CY:$CY,$B$520,рўйхат!$B:$B,$C494)</f>
        <v/>
      </c>
      <c r="AD494" s="36">
        <f>SUMIFS(рўйхат!AC:AC,рўйхат!$CY:$CY,$B$520,рўйхат!$B:$B,$C494)</f>
        <v/>
      </c>
      <c r="AE494" s="35">
        <f>SUMIFS(рўйхат!AD:AD,рўйхат!$CY:$CY,$B$520,рўйхат!$B:$B,$C494)</f>
        <v/>
      </c>
      <c r="AF494" s="36">
        <f>SUMIFS(рўйхат!AE:AE,рўйхат!$CY:$CY,$B$520,рўйхат!$B:$B,$C494)</f>
        <v/>
      </c>
      <c r="AG494" s="35">
        <f>SUMIFS(рўйхат!AH:AH,рўйхат!$CY:$CY,$B$520,рўйхат!$B:$B,$C494)</f>
        <v/>
      </c>
      <c r="AH494" s="36">
        <f>SUMIFS(рўйхат!AI:AI,рўйхат!$CY:$CY,$B$520,рўйхат!$B:$B,$C494)</f>
        <v/>
      </c>
      <c r="AI494" s="35">
        <f>SUMIFS(рўйхат!AJ:AJ,рўйхат!$CY:$CY,$B$520,рўйхат!$B:$B,$C494)</f>
        <v/>
      </c>
      <c r="AJ494" s="36">
        <f>SUMIFS(рўйхат!AK:AK,рўйхат!$CY:$CY,$B$520,рўйхат!$B:$B,$C494)</f>
        <v/>
      </c>
      <c r="AK494" s="35">
        <f>SUMIFS(рўйхат!AL:AL,рўйхат!$CY:$CY,$B$520,рўйхат!$B:$B,$C494)</f>
        <v/>
      </c>
      <c r="AL494" s="36">
        <f>SUMIFS(рўйхат!AM:AM,рўйхат!$CY:$CY,$B$520,рўйхат!$B:$B,$C494)</f>
        <v/>
      </c>
      <c r="AM494" s="77">
        <f>IFERROR(Q494/E494,0)</f>
        <v/>
      </c>
      <c r="AN494" s="77">
        <f>IFERROR(R494/F494,0)</f>
        <v/>
      </c>
      <c r="AO494" s="35">
        <f>SUMIFS(рўйхат!AX:AX,рўйхат!$CY:$CY,$B$520,рўйхат!$B:$B,$C494)</f>
        <v/>
      </c>
      <c r="AP494" s="36">
        <f>SUMIFS(рўйхат!AY:AY,рўйхат!$CY:$CY,$B$520,рўйхат!$B:$B,$C494)</f>
        <v/>
      </c>
      <c r="AQ494" s="35">
        <f>SUMIFS(рўйхат!AZ:AZ,рўйхат!$CY:$CY,$B$520,рўйхат!$B:$B,$C494)</f>
        <v/>
      </c>
      <c r="AR494" s="36">
        <f>SUMIFS(рўйхат!BA:BA,рўйхат!$CY:$CY,$B$520,рўйхат!$B:$B,$C494)</f>
        <v/>
      </c>
      <c r="AS494" s="35">
        <f>SUMIFS(рўйхат!BB:BB,рўйхат!$CY:$CY,$B$520,рўйхат!$B:$B,$C494)</f>
        <v/>
      </c>
      <c r="AT494" s="36">
        <f>SUMIFS(рўйхат!BC:BC,рўйхат!$CY:$CY,$B$520,рўйхат!$B:$B,$C494)</f>
        <v/>
      </c>
      <c r="AU494" s="35">
        <f>SUMIFS(рўйхат!BD:BD,рўйхат!$CY:$CY,$B$520,рўйхат!$B:$B,$C494)</f>
        <v/>
      </c>
      <c r="AV494" s="36">
        <f>SUMIFS(рўйхат!BE:BE,рўйхат!$CY:$CY,$B$520,рўйхат!$B:$B,$C494)</f>
        <v/>
      </c>
      <c r="AW494" s="35">
        <f>SUMIFS(рўйхат!BF:BF,рўйхат!$CY:$CY,$B$520,рўйхат!$B:$B,$C494)</f>
        <v/>
      </c>
      <c r="AX494" s="36">
        <f>SUMIFS(рўйхат!BG:BG,рўйхат!$CY:$CY,$B$520,рўйхат!$B:$B,$C494)</f>
        <v/>
      </c>
      <c r="AY494" s="35">
        <f>SUMIFS(рўйхат!BH:BH,рўйхат!$CY:$CY,$B$520,рўйхат!$B:$B,$C494)</f>
        <v/>
      </c>
      <c r="AZ494" s="36">
        <f>SUMIFS(рўйхат!BI:BI,рўйхат!$CY:$CY,$B$520,рўйхат!$B:$B,$C494)</f>
        <v/>
      </c>
      <c r="BA494" s="35">
        <f>SUMIFS(рўйхат!BJ:BJ,рўйхат!$CY:$CY,$B$520,рўйхат!$B:$B,$C494)</f>
        <v/>
      </c>
      <c r="BB494" s="36">
        <f>SUMIFS(рўйхат!BK:BK,рўйхат!$CY:$CY,$B$520,рўйхат!$B:$B,$C494)</f>
        <v/>
      </c>
      <c r="BC494" s="77">
        <f>IFERROR(AO494/E494,0)</f>
        <v/>
      </c>
      <c r="BD494" s="77">
        <f>IFERROR(AP494/F494,0)</f>
        <v/>
      </c>
      <c r="BE494" s="35">
        <f>SUMIFS(рўйхат!BL:BL,рўйхат!$CY:$CY,$B$520,рўйхат!$B:$B,$C494)</f>
        <v/>
      </c>
      <c r="BF494" s="36">
        <f>SUMIFS(рўйхат!BM:BM,рўйхат!$CY:$CY,$B$520,рўйхат!$B:$B,$C494)</f>
        <v/>
      </c>
      <c r="BG494" s="35">
        <f>SUMIFS(рўйхат!BN:BN,рўйхат!$CY:$CY,$B$520,рўйхат!$B:$B,$C494)</f>
        <v/>
      </c>
      <c r="BH494" s="36">
        <f>SUMIFS(рўйхат!BO:BO,рўйхат!$CY:$CY,$B$520,рўйхат!$B:$B,$C494)</f>
        <v/>
      </c>
      <c r="BI494" s="35">
        <f>SUMIFS(рўйхат!BP:BP,рўйхат!$CY:$CY,$B$520,рўйхат!$B:$B,$C494)</f>
        <v/>
      </c>
      <c r="BJ494" s="36">
        <f>SUMIFS(рўйхат!BQ:BQ,рўйхат!$CY:$CY,$B$520,рўйхат!$B:$B,$C494)</f>
        <v/>
      </c>
      <c r="BK494" s="35">
        <f>SUMIFS(рўйхат!BR:BR,рўйхат!$CY:$CY,$B$520,рўйхат!$B:$B,$C494)</f>
        <v/>
      </c>
      <c r="BL494" s="36">
        <f>SUMIFS(рўйхат!BS:BS,рўйхат!$CY:$CY,$B$520,рўйхат!$B:$B,$C494)</f>
        <v/>
      </c>
      <c r="BM494" s="35">
        <f>SUMIFS(рўйхат!BT:BT,рўйхат!$CY:$CY,$B$520,рўйхат!$B:$B,$C494)</f>
        <v/>
      </c>
      <c r="BN494" s="36">
        <f>SUMIFS(рўйхат!BU:BU,рўйхат!$CY:$CY,$B$520,рўйхат!$B:$B,$C494)</f>
        <v/>
      </c>
      <c r="BO494" s="35">
        <f>SUMIFS(рўйхат!BX:BX,рўйхат!$CY:$CY,$B$520,рўйхат!$B:$B,$C494)</f>
        <v/>
      </c>
      <c r="BP494" s="36">
        <f>SUMIFS(рўйхат!BY:BY,рўйхат!$CY:$CY,$B$520,рўйхат!$B:$B,$C494)</f>
        <v/>
      </c>
      <c r="BQ494" s="35">
        <f>SUMIFS(рўйхат!BZ:BZ,рўйхат!$CY:$CY,$B$520,рўйхат!$B:$B,$C494)</f>
        <v/>
      </c>
      <c r="BR494" s="36">
        <f>SUMIFS(рўйхат!CA:CA,рўйхат!$CY:$CY,$B$520,рўйхат!$B:$B,$C494)</f>
        <v/>
      </c>
      <c r="BS494" s="35">
        <f>SUMIFS(рўйхат!CB:CB,рўйхат!$CY:$CY,$B$520,рўйхат!$B:$B,$C494)</f>
        <v/>
      </c>
      <c r="BT494" s="36">
        <f>SUMIFS(рўйхат!CC:CC,рўйхат!$CY:$CY,$B$520,рўйхат!$B:$B,$C494)</f>
        <v/>
      </c>
      <c r="BU494" s="35">
        <f>SUMIFS(рўйхат!CD:CD,рўйхат!$CY:$CY,$B$520,рўйхат!$B:$B,$C494)</f>
        <v/>
      </c>
      <c r="BV494" s="36">
        <f>SUMIFS(рўйхат!CE:CE,рўйхат!$CY:$CY,$B$520,рўйхат!$B:$B,$C494)</f>
        <v/>
      </c>
      <c r="BW494" s="35">
        <f>SUMIFS(рўйхат!CH:CH,рўйхат!$CY:$CY,$B$520,рўйхат!$B:$B,$C494)</f>
        <v/>
      </c>
      <c r="BX494" s="36">
        <f>SUMIFS(рўйхат!CI:CI,рўйхат!$CY:$CY,$B$520,рўйхат!$B:$B,$C494)</f>
        <v/>
      </c>
      <c r="BY494" s="35">
        <f>SUMIFS(рўйхат!CJ:CJ,рўйхат!$CY:$CY,$B$520,рўйхат!$B:$B,$C494)</f>
        <v/>
      </c>
      <c r="BZ494" s="36">
        <f>SUMIFS(рўйхат!CK:CK,рўйхат!$CY:$CY,$B$520,рўйхат!$B:$B,$C494)</f>
        <v/>
      </c>
      <c r="CA494" s="35">
        <f>SUMIFS(рўйхат!CL:CL,рўйхат!$CY:$CY,$B$520,рўйхат!$B:$B,$C494)</f>
        <v/>
      </c>
      <c r="CB494" s="36">
        <f>SUMIFS(рўйхат!CM:CM,рўйхат!$CY:$CY,$B$520,рўйхат!$B:$B,$C494)</f>
        <v/>
      </c>
      <c r="CC494" s="35">
        <f>SUMIFS(рўйхат!CN:CN,рўйхат!$CY:$CY,$B$520,рўйхат!$B:$B,$C494)</f>
        <v/>
      </c>
      <c r="CD494" s="36">
        <f>SUMIFS(рўйхат!CO:CO,рўйхат!$CY:$CY,$B$520,рўйхат!$B:$B,$C494)</f>
        <v/>
      </c>
      <c r="CE494" s="77">
        <f>IFERROR(BE494/(Q494+BE494),0)</f>
        <v/>
      </c>
      <c r="CF494" s="78">
        <f>IFERROR(BF494/(R494+BF494),0)</f>
        <v/>
      </c>
      <c r="CG494" s="8">
        <f>COUNTIFS(B:B,B494)</f>
        <v/>
      </c>
    </row>
    <row r="495" hidden="1" outlineLevel="1" ht="17.1" customFormat="1" customHeight="1" s="8">
      <c r="A495" s="15" t="n"/>
      <c r="B495" s="50" t="n">
        <v>7</v>
      </c>
      <c r="C495" s="66" t="inlineStr">
        <is>
          <t>Иқтисодиёт ва молия вазирлиги</t>
        </is>
      </c>
      <c r="D495" s="16" t="n"/>
      <c r="E495" s="35">
        <f>SUMIFS(рўйхат!F:F,рўйхат!$CY:$CY,$B$520,рўйхат!$B:$B,$C495)</f>
        <v/>
      </c>
      <c r="F495" s="36">
        <f>SUMIFS(рўйхат!G:G,рўйхат!$CY:$CY,$B$520,рўйхат!$B:$B,$C495)</f>
        <v/>
      </c>
      <c r="G495" s="35">
        <f>SUMIFS(рўйхат!H:H,рўйхат!$CY:$CY,$B$520,рўйхат!$B:$B,$C495)</f>
        <v/>
      </c>
      <c r="H495" s="36">
        <f>SUMIFS(рўйхат!I:I,рўйхат!$CY:$CY,$B$520,рўйхат!$B:$B,$C495)</f>
        <v/>
      </c>
      <c r="I495" s="35">
        <f>SUMIFS(рўйхат!J:J,рўйхат!$CY:$CY,$B$520,рўйхат!$B:$B,$C495)</f>
        <v/>
      </c>
      <c r="J495" s="36">
        <f>SUMIFS(рўйхат!K:K,рўйхат!$CY:$CY,$B$520,рўйхат!$B:$B,$C495)</f>
        <v/>
      </c>
      <c r="K495" s="35">
        <f>SUMIFS(рўйхат!L:L,рўйхат!$CY:$CY,$B$520,рўйхат!$B:$B,$C495)</f>
        <v/>
      </c>
      <c r="L495" s="36">
        <f>SUMIFS(рўйхат!M:M,рўйхат!$CY:$CY,$B$520,рўйхат!$B:$B,$C495)</f>
        <v/>
      </c>
      <c r="M495" s="35">
        <f>SUMIFS(рўйхат!N:N,рўйхат!$CY:$CY,$B$520,рўйхат!$B:$B,$C495)</f>
        <v/>
      </c>
      <c r="N495" s="36">
        <f>SUMIFS(рўйхат!O:O,рўйхат!$CY:$CY,$B$520,рўйхат!$B:$B,$C495)</f>
        <v/>
      </c>
      <c r="O495" s="34">
        <f>IFERROR(M495/E495,0)</f>
        <v/>
      </c>
      <c r="P495" s="34">
        <f>IFERROR(N495/F495,0)</f>
        <v/>
      </c>
      <c r="Q495" s="35">
        <f>SUMIFS(рўйхат!P:P,рўйхат!$CY:$CY,$B$520,рўйхат!$B:$B,$C495)</f>
        <v/>
      </c>
      <c r="R495" s="36">
        <f>SUMIFS(рўйхат!Q:Q,рўйхат!$CY:$CY,$B$520,рўйхат!$B:$B,$C495)</f>
        <v/>
      </c>
      <c r="S495" s="35">
        <f>SUMIFS(рўйхат!R:R,рўйхат!$CY:$CY,$B$520,рўйхат!$B:$B,$C495)</f>
        <v/>
      </c>
      <c r="T495" s="36">
        <f>SUMIFS(рўйхат!S:S,рўйхат!$CY:$CY,$B$520,рўйхат!$B:$B,$C495)</f>
        <v/>
      </c>
      <c r="U495" s="35">
        <f>SUMIFS(рўйхат!T:T,рўйхат!$CY:$CY,$B$520,рўйхат!$B:$B,$C495)</f>
        <v/>
      </c>
      <c r="V495" s="36">
        <f>SUMIFS(рўйхат!U:U,рўйхат!$CY:$CY,$B$520,рўйхат!$B:$B,$C495)</f>
        <v/>
      </c>
      <c r="W495" s="35">
        <f>SUMIFS(рўйхат!V:V,рўйхат!$CY:$CY,$B$520,рўйхат!$B:$B,$C495)</f>
        <v/>
      </c>
      <c r="X495" s="36">
        <f>SUMIFS(рўйхат!W:W,рўйхат!$CY:$CY,$B$520,рўйхат!$B:$B,$C495)</f>
        <v/>
      </c>
      <c r="Y495" s="35">
        <f>SUMIFS(рўйхат!X:X,рўйхат!$CY:$CY,$B$520,рўйхат!$B:$B,$C495)</f>
        <v/>
      </c>
      <c r="Z495" s="36">
        <f>SUMIFS(рўйхат!Y:Y,рўйхат!$CY:$CY,$B$520,рўйхат!$B:$B,$C495)</f>
        <v/>
      </c>
      <c r="AA495" s="35">
        <f>SUMIFS(рўйхат!Z:Z,рўйхат!$CY:$CY,$B$520,рўйхат!$B:$B,$C495)</f>
        <v/>
      </c>
      <c r="AB495" s="36">
        <f>SUMIFS(рўйхат!AA:AA,рўйхат!$CY:$CY,$B$520,рўйхат!$B:$B,$C495)</f>
        <v/>
      </c>
      <c r="AC495" s="35">
        <f>SUMIFS(рўйхат!AB:AB,рўйхат!$CY:$CY,$B$520,рўйхат!$B:$B,$C495)</f>
        <v/>
      </c>
      <c r="AD495" s="36">
        <f>SUMIFS(рўйхат!AC:AC,рўйхат!$CY:$CY,$B$520,рўйхат!$B:$B,$C495)</f>
        <v/>
      </c>
      <c r="AE495" s="35">
        <f>SUMIFS(рўйхат!AD:AD,рўйхат!$CY:$CY,$B$520,рўйхат!$B:$B,$C495)</f>
        <v/>
      </c>
      <c r="AF495" s="36">
        <f>SUMIFS(рўйхат!AE:AE,рўйхат!$CY:$CY,$B$520,рўйхат!$B:$B,$C495)</f>
        <v/>
      </c>
      <c r="AG495" s="35">
        <f>SUMIFS(рўйхат!AH:AH,рўйхат!$CY:$CY,$B$520,рўйхат!$B:$B,$C495)</f>
        <v/>
      </c>
      <c r="AH495" s="36">
        <f>SUMIFS(рўйхат!AI:AI,рўйхат!$CY:$CY,$B$520,рўйхат!$B:$B,$C495)</f>
        <v/>
      </c>
      <c r="AI495" s="35">
        <f>SUMIFS(рўйхат!AJ:AJ,рўйхат!$CY:$CY,$B$520,рўйхат!$B:$B,$C495)</f>
        <v/>
      </c>
      <c r="AJ495" s="36">
        <f>SUMIFS(рўйхат!AK:AK,рўйхат!$CY:$CY,$B$520,рўйхат!$B:$B,$C495)</f>
        <v/>
      </c>
      <c r="AK495" s="35">
        <f>SUMIFS(рўйхат!AL:AL,рўйхат!$CY:$CY,$B$520,рўйхат!$B:$B,$C495)</f>
        <v/>
      </c>
      <c r="AL495" s="36">
        <f>SUMIFS(рўйхат!AM:AM,рўйхат!$CY:$CY,$B$520,рўйхат!$B:$B,$C495)</f>
        <v/>
      </c>
      <c r="AM495" s="77">
        <f>IFERROR(Q495/E495,0)</f>
        <v/>
      </c>
      <c r="AN495" s="77">
        <f>IFERROR(R495/F495,0)</f>
        <v/>
      </c>
      <c r="AO495" s="35">
        <f>SUMIFS(рўйхат!AX:AX,рўйхат!$CY:$CY,$B$520,рўйхат!$B:$B,$C495)</f>
        <v/>
      </c>
      <c r="AP495" s="36">
        <f>SUMIFS(рўйхат!AY:AY,рўйхат!$CY:$CY,$B$520,рўйхат!$B:$B,$C495)</f>
        <v/>
      </c>
      <c r="AQ495" s="35">
        <f>SUMIFS(рўйхат!AZ:AZ,рўйхат!$CY:$CY,$B$520,рўйхат!$B:$B,$C495)</f>
        <v/>
      </c>
      <c r="AR495" s="36">
        <f>SUMIFS(рўйхат!BA:BA,рўйхат!$CY:$CY,$B$520,рўйхат!$B:$B,$C495)</f>
        <v/>
      </c>
      <c r="AS495" s="35">
        <f>SUMIFS(рўйхат!BB:BB,рўйхат!$CY:$CY,$B$520,рўйхат!$B:$B,$C495)</f>
        <v/>
      </c>
      <c r="AT495" s="36">
        <f>SUMIFS(рўйхат!BC:BC,рўйхат!$CY:$CY,$B$520,рўйхат!$B:$B,$C495)</f>
        <v/>
      </c>
      <c r="AU495" s="35">
        <f>SUMIFS(рўйхат!BD:BD,рўйхат!$CY:$CY,$B$520,рўйхат!$B:$B,$C495)</f>
        <v/>
      </c>
      <c r="AV495" s="36">
        <f>SUMIFS(рўйхат!BE:BE,рўйхат!$CY:$CY,$B$520,рўйхат!$B:$B,$C495)</f>
        <v/>
      </c>
      <c r="AW495" s="35">
        <f>SUMIFS(рўйхат!BF:BF,рўйхат!$CY:$CY,$B$520,рўйхат!$B:$B,$C495)</f>
        <v/>
      </c>
      <c r="AX495" s="36">
        <f>SUMIFS(рўйхат!BG:BG,рўйхат!$CY:$CY,$B$520,рўйхат!$B:$B,$C495)</f>
        <v/>
      </c>
      <c r="AY495" s="35">
        <f>SUMIFS(рўйхат!BH:BH,рўйхат!$CY:$CY,$B$520,рўйхат!$B:$B,$C495)</f>
        <v/>
      </c>
      <c r="AZ495" s="36">
        <f>SUMIFS(рўйхат!BI:BI,рўйхат!$CY:$CY,$B$520,рўйхат!$B:$B,$C495)</f>
        <v/>
      </c>
      <c r="BA495" s="35">
        <f>SUMIFS(рўйхат!BJ:BJ,рўйхат!$CY:$CY,$B$520,рўйхат!$B:$B,$C495)</f>
        <v/>
      </c>
      <c r="BB495" s="36">
        <f>SUMIFS(рўйхат!BK:BK,рўйхат!$CY:$CY,$B$520,рўйхат!$B:$B,$C495)</f>
        <v/>
      </c>
      <c r="BC495" s="77">
        <f>IFERROR(AO495/E495,0)</f>
        <v/>
      </c>
      <c r="BD495" s="77">
        <f>IFERROR(AP495/F495,0)</f>
        <v/>
      </c>
      <c r="BE495" s="35">
        <f>SUMIFS(рўйхат!BL:BL,рўйхат!$CY:$CY,$B$520,рўйхат!$B:$B,$C495)</f>
        <v/>
      </c>
      <c r="BF495" s="36">
        <f>SUMIFS(рўйхат!BM:BM,рўйхат!$CY:$CY,$B$520,рўйхат!$B:$B,$C495)</f>
        <v/>
      </c>
      <c r="BG495" s="35">
        <f>SUMIFS(рўйхат!BN:BN,рўйхат!$CY:$CY,$B$520,рўйхат!$B:$B,$C495)</f>
        <v/>
      </c>
      <c r="BH495" s="36">
        <f>SUMIFS(рўйхат!BO:BO,рўйхат!$CY:$CY,$B$520,рўйхат!$B:$B,$C495)</f>
        <v/>
      </c>
      <c r="BI495" s="35">
        <f>SUMIFS(рўйхат!BP:BP,рўйхат!$CY:$CY,$B$520,рўйхат!$B:$B,$C495)</f>
        <v/>
      </c>
      <c r="BJ495" s="36">
        <f>SUMIFS(рўйхат!BQ:BQ,рўйхат!$CY:$CY,$B$520,рўйхат!$B:$B,$C495)</f>
        <v/>
      </c>
      <c r="BK495" s="35">
        <f>SUMIFS(рўйхат!BR:BR,рўйхат!$CY:$CY,$B$520,рўйхат!$B:$B,$C495)</f>
        <v/>
      </c>
      <c r="BL495" s="36">
        <f>SUMIFS(рўйхат!BS:BS,рўйхат!$CY:$CY,$B$520,рўйхат!$B:$B,$C495)</f>
        <v/>
      </c>
      <c r="BM495" s="35">
        <f>SUMIFS(рўйхат!BT:BT,рўйхат!$CY:$CY,$B$520,рўйхат!$B:$B,$C495)</f>
        <v/>
      </c>
      <c r="BN495" s="36">
        <f>SUMIFS(рўйхат!BU:BU,рўйхат!$CY:$CY,$B$520,рўйхат!$B:$B,$C495)</f>
        <v/>
      </c>
      <c r="BO495" s="35">
        <f>SUMIFS(рўйхат!BX:BX,рўйхат!$CY:$CY,$B$520,рўйхат!$B:$B,$C495)</f>
        <v/>
      </c>
      <c r="BP495" s="36">
        <f>SUMIFS(рўйхат!BY:BY,рўйхат!$CY:$CY,$B$520,рўйхат!$B:$B,$C495)</f>
        <v/>
      </c>
      <c r="BQ495" s="35">
        <f>SUMIFS(рўйхат!BZ:BZ,рўйхат!$CY:$CY,$B$520,рўйхат!$B:$B,$C495)</f>
        <v/>
      </c>
      <c r="BR495" s="36">
        <f>SUMIFS(рўйхат!CA:CA,рўйхат!$CY:$CY,$B$520,рўйхат!$B:$B,$C495)</f>
        <v/>
      </c>
      <c r="BS495" s="35">
        <f>SUMIFS(рўйхат!CB:CB,рўйхат!$CY:$CY,$B$520,рўйхат!$B:$B,$C495)</f>
        <v/>
      </c>
      <c r="BT495" s="36">
        <f>SUMIFS(рўйхат!CC:CC,рўйхат!$CY:$CY,$B$520,рўйхат!$B:$B,$C495)</f>
        <v/>
      </c>
      <c r="BU495" s="35">
        <f>SUMIFS(рўйхат!CD:CD,рўйхат!$CY:$CY,$B$520,рўйхат!$B:$B,$C495)</f>
        <v/>
      </c>
      <c r="BV495" s="36">
        <f>SUMIFS(рўйхат!CE:CE,рўйхат!$CY:$CY,$B$520,рўйхат!$B:$B,$C495)</f>
        <v/>
      </c>
      <c r="BW495" s="35">
        <f>SUMIFS(рўйхат!CH:CH,рўйхат!$CY:$CY,$B$520,рўйхат!$B:$B,$C495)</f>
        <v/>
      </c>
      <c r="BX495" s="36">
        <f>SUMIFS(рўйхат!CI:CI,рўйхат!$CY:$CY,$B$520,рўйхат!$B:$B,$C495)</f>
        <v/>
      </c>
      <c r="BY495" s="35">
        <f>SUMIFS(рўйхат!CJ:CJ,рўйхат!$CY:$CY,$B$520,рўйхат!$B:$B,$C495)</f>
        <v/>
      </c>
      <c r="BZ495" s="36">
        <f>SUMIFS(рўйхат!CK:CK,рўйхат!$CY:$CY,$B$520,рўйхат!$B:$B,$C495)</f>
        <v/>
      </c>
      <c r="CA495" s="35">
        <f>SUMIFS(рўйхат!CL:CL,рўйхат!$CY:$CY,$B$520,рўйхат!$B:$B,$C495)</f>
        <v/>
      </c>
      <c r="CB495" s="36">
        <f>SUMIFS(рўйхат!CM:CM,рўйхат!$CY:$CY,$B$520,рўйхат!$B:$B,$C495)</f>
        <v/>
      </c>
      <c r="CC495" s="35">
        <f>SUMIFS(рўйхат!CN:CN,рўйхат!$CY:$CY,$B$520,рўйхат!$B:$B,$C495)</f>
        <v/>
      </c>
      <c r="CD495" s="36">
        <f>SUMIFS(рўйхат!CO:CO,рўйхат!$CY:$CY,$B$520,рўйхат!$B:$B,$C495)</f>
        <v/>
      </c>
      <c r="CE495" s="77">
        <f>IFERROR(BE495/(Q495+BE495),0)</f>
        <v/>
      </c>
      <c r="CF495" s="78">
        <f>IFERROR(BF495/(R495+BF495),0)</f>
        <v/>
      </c>
      <c r="CG495" s="8">
        <f>COUNTIFS(B:B,B495)</f>
        <v/>
      </c>
    </row>
    <row r="496" hidden="1" outlineLevel="1" ht="33.95" customFormat="1" customHeight="1" s="8">
      <c r="A496" s="15" t="n"/>
      <c r="B496" s="50" t="n">
        <v>8</v>
      </c>
      <c r="C496" s="66" t="inlineStr">
        <is>
          <t>Иқтисодиёт ва молия вазирлиги ҳузуридаги бюджетдан ташқари Пенсия жамғармаси</t>
        </is>
      </c>
      <c r="D496" s="16" t="n"/>
      <c r="E496" s="35">
        <f>SUMIFS(рўйхат!F:F,рўйхат!$CY:$CY,$B$520,рўйхат!$B:$B,$C496)</f>
        <v/>
      </c>
      <c r="F496" s="36">
        <f>SUMIFS(рўйхат!G:G,рўйхат!$CY:$CY,$B$520,рўйхат!$B:$B,$C496)</f>
        <v/>
      </c>
      <c r="G496" s="35">
        <f>SUMIFS(рўйхат!H:H,рўйхат!$CY:$CY,$B$520,рўйхат!$B:$B,$C496)</f>
        <v/>
      </c>
      <c r="H496" s="36">
        <f>SUMIFS(рўйхат!I:I,рўйхат!$CY:$CY,$B$520,рўйхат!$B:$B,$C496)</f>
        <v/>
      </c>
      <c r="I496" s="35">
        <f>SUMIFS(рўйхат!J:J,рўйхат!$CY:$CY,$B$520,рўйхат!$B:$B,$C496)</f>
        <v/>
      </c>
      <c r="J496" s="36">
        <f>SUMIFS(рўйхат!K:K,рўйхат!$CY:$CY,$B$520,рўйхат!$B:$B,$C496)</f>
        <v/>
      </c>
      <c r="K496" s="35">
        <f>SUMIFS(рўйхат!L:L,рўйхат!$CY:$CY,$B$520,рўйхат!$B:$B,$C496)</f>
        <v/>
      </c>
      <c r="L496" s="36">
        <f>SUMIFS(рўйхат!M:M,рўйхат!$CY:$CY,$B$520,рўйхат!$B:$B,$C496)</f>
        <v/>
      </c>
      <c r="M496" s="35">
        <f>SUMIFS(рўйхат!N:N,рўйхат!$CY:$CY,$B$520,рўйхат!$B:$B,$C496)</f>
        <v/>
      </c>
      <c r="N496" s="36">
        <f>SUMIFS(рўйхат!O:O,рўйхат!$CY:$CY,$B$520,рўйхат!$B:$B,$C496)</f>
        <v/>
      </c>
      <c r="O496" s="34">
        <f>IFERROR(M496/E496,0)</f>
        <v/>
      </c>
      <c r="P496" s="34">
        <f>IFERROR(N496/F496,0)</f>
        <v/>
      </c>
      <c r="Q496" s="35">
        <f>SUMIFS(рўйхат!P:P,рўйхат!$CY:$CY,$B$520,рўйхат!$B:$B,$C496)</f>
        <v/>
      </c>
      <c r="R496" s="36">
        <f>SUMIFS(рўйхат!Q:Q,рўйхат!$CY:$CY,$B$520,рўйхат!$B:$B,$C496)</f>
        <v/>
      </c>
      <c r="S496" s="35">
        <f>SUMIFS(рўйхат!R:R,рўйхат!$CY:$CY,$B$520,рўйхат!$B:$B,$C496)</f>
        <v/>
      </c>
      <c r="T496" s="36">
        <f>SUMIFS(рўйхат!S:S,рўйхат!$CY:$CY,$B$520,рўйхат!$B:$B,$C496)</f>
        <v/>
      </c>
      <c r="U496" s="35">
        <f>SUMIFS(рўйхат!T:T,рўйхат!$CY:$CY,$B$520,рўйхат!$B:$B,$C496)</f>
        <v/>
      </c>
      <c r="V496" s="36">
        <f>SUMIFS(рўйхат!U:U,рўйхат!$CY:$CY,$B$520,рўйхат!$B:$B,$C496)</f>
        <v/>
      </c>
      <c r="W496" s="35">
        <f>SUMIFS(рўйхат!V:V,рўйхат!$CY:$CY,$B$520,рўйхат!$B:$B,$C496)</f>
        <v/>
      </c>
      <c r="X496" s="36">
        <f>SUMIFS(рўйхат!W:W,рўйхат!$CY:$CY,$B$520,рўйхат!$B:$B,$C496)</f>
        <v/>
      </c>
      <c r="Y496" s="35">
        <f>SUMIFS(рўйхат!X:X,рўйхат!$CY:$CY,$B$520,рўйхат!$B:$B,$C496)</f>
        <v/>
      </c>
      <c r="Z496" s="36">
        <f>SUMIFS(рўйхат!Y:Y,рўйхат!$CY:$CY,$B$520,рўйхат!$B:$B,$C496)</f>
        <v/>
      </c>
      <c r="AA496" s="35">
        <f>SUMIFS(рўйхат!Z:Z,рўйхат!$CY:$CY,$B$520,рўйхат!$B:$B,$C496)</f>
        <v/>
      </c>
      <c r="AB496" s="36">
        <f>SUMIFS(рўйхат!AA:AA,рўйхат!$CY:$CY,$B$520,рўйхат!$B:$B,$C496)</f>
        <v/>
      </c>
      <c r="AC496" s="35">
        <f>SUMIFS(рўйхат!AB:AB,рўйхат!$CY:$CY,$B$520,рўйхат!$B:$B,$C496)</f>
        <v/>
      </c>
      <c r="AD496" s="36">
        <f>SUMIFS(рўйхат!AC:AC,рўйхат!$CY:$CY,$B$520,рўйхат!$B:$B,$C496)</f>
        <v/>
      </c>
      <c r="AE496" s="35">
        <f>SUMIFS(рўйхат!AD:AD,рўйхат!$CY:$CY,$B$520,рўйхат!$B:$B,$C496)</f>
        <v/>
      </c>
      <c r="AF496" s="36">
        <f>SUMIFS(рўйхат!AE:AE,рўйхат!$CY:$CY,$B$520,рўйхат!$B:$B,$C496)</f>
        <v/>
      </c>
      <c r="AG496" s="35">
        <f>SUMIFS(рўйхат!AH:AH,рўйхат!$CY:$CY,$B$520,рўйхат!$B:$B,$C496)</f>
        <v/>
      </c>
      <c r="AH496" s="36">
        <f>SUMIFS(рўйхат!AI:AI,рўйхат!$CY:$CY,$B$520,рўйхат!$B:$B,$C496)</f>
        <v/>
      </c>
      <c r="AI496" s="35">
        <f>SUMIFS(рўйхат!AJ:AJ,рўйхат!$CY:$CY,$B$520,рўйхат!$B:$B,$C496)</f>
        <v/>
      </c>
      <c r="AJ496" s="36">
        <f>SUMIFS(рўйхат!AK:AK,рўйхат!$CY:$CY,$B$520,рўйхат!$B:$B,$C496)</f>
        <v/>
      </c>
      <c r="AK496" s="35">
        <f>SUMIFS(рўйхат!AL:AL,рўйхат!$CY:$CY,$B$520,рўйхат!$B:$B,$C496)</f>
        <v/>
      </c>
      <c r="AL496" s="36">
        <f>SUMIFS(рўйхат!AM:AM,рўйхат!$CY:$CY,$B$520,рўйхат!$B:$B,$C496)</f>
        <v/>
      </c>
      <c r="AM496" s="77">
        <f>IFERROR(Q496/E496,0)</f>
        <v/>
      </c>
      <c r="AN496" s="77">
        <f>IFERROR(R496/F496,0)</f>
        <v/>
      </c>
      <c r="AO496" s="35">
        <f>SUMIFS(рўйхат!AX:AX,рўйхат!$CY:$CY,$B$520,рўйхат!$B:$B,$C496)</f>
        <v/>
      </c>
      <c r="AP496" s="36">
        <f>SUMIFS(рўйхат!AY:AY,рўйхат!$CY:$CY,$B$520,рўйхат!$B:$B,$C496)</f>
        <v/>
      </c>
      <c r="AQ496" s="35">
        <f>SUMIFS(рўйхат!AZ:AZ,рўйхат!$CY:$CY,$B$520,рўйхат!$B:$B,$C496)</f>
        <v/>
      </c>
      <c r="AR496" s="36">
        <f>SUMIFS(рўйхат!BA:BA,рўйхат!$CY:$CY,$B$520,рўйхат!$B:$B,$C496)</f>
        <v/>
      </c>
      <c r="AS496" s="35">
        <f>SUMIFS(рўйхат!BB:BB,рўйхат!$CY:$CY,$B$520,рўйхат!$B:$B,$C496)</f>
        <v/>
      </c>
      <c r="AT496" s="36">
        <f>SUMIFS(рўйхат!BC:BC,рўйхат!$CY:$CY,$B$520,рўйхат!$B:$B,$C496)</f>
        <v/>
      </c>
      <c r="AU496" s="35">
        <f>SUMIFS(рўйхат!BD:BD,рўйхат!$CY:$CY,$B$520,рўйхат!$B:$B,$C496)</f>
        <v/>
      </c>
      <c r="AV496" s="36">
        <f>SUMIFS(рўйхат!BE:BE,рўйхат!$CY:$CY,$B$520,рўйхат!$B:$B,$C496)</f>
        <v/>
      </c>
      <c r="AW496" s="35">
        <f>SUMIFS(рўйхат!BF:BF,рўйхат!$CY:$CY,$B$520,рўйхат!$B:$B,$C496)</f>
        <v/>
      </c>
      <c r="AX496" s="36">
        <f>SUMIFS(рўйхат!BG:BG,рўйхат!$CY:$CY,$B$520,рўйхат!$B:$B,$C496)</f>
        <v/>
      </c>
      <c r="AY496" s="35">
        <f>SUMIFS(рўйхат!BH:BH,рўйхат!$CY:$CY,$B$520,рўйхат!$B:$B,$C496)</f>
        <v/>
      </c>
      <c r="AZ496" s="36">
        <f>SUMIFS(рўйхат!BI:BI,рўйхат!$CY:$CY,$B$520,рўйхат!$B:$B,$C496)</f>
        <v/>
      </c>
      <c r="BA496" s="35">
        <f>SUMIFS(рўйхат!BJ:BJ,рўйхат!$CY:$CY,$B$520,рўйхат!$B:$B,$C496)</f>
        <v/>
      </c>
      <c r="BB496" s="36">
        <f>SUMIFS(рўйхат!BK:BK,рўйхат!$CY:$CY,$B$520,рўйхат!$B:$B,$C496)</f>
        <v/>
      </c>
      <c r="BC496" s="77">
        <f>IFERROR(AO496/E496,0)</f>
        <v/>
      </c>
      <c r="BD496" s="77">
        <f>IFERROR(AP496/F496,0)</f>
        <v/>
      </c>
      <c r="BE496" s="35">
        <f>SUMIFS(рўйхат!BL:BL,рўйхат!$CY:$CY,$B$520,рўйхат!$B:$B,$C496)</f>
        <v/>
      </c>
      <c r="BF496" s="36">
        <f>SUMIFS(рўйхат!BM:BM,рўйхат!$CY:$CY,$B$520,рўйхат!$B:$B,$C496)</f>
        <v/>
      </c>
      <c r="BG496" s="35">
        <f>SUMIFS(рўйхат!BN:BN,рўйхат!$CY:$CY,$B$520,рўйхат!$B:$B,$C496)</f>
        <v/>
      </c>
      <c r="BH496" s="36">
        <f>SUMIFS(рўйхат!BO:BO,рўйхат!$CY:$CY,$B$520,рўйхат!$B:$B,$C496)</f>
        <v/>
      </c>
      <c r="BI496" s="35">
        <f>SUMIFS(рўйхат!BP:BP,рўйхат!$CY:$CY,$B$520,рўйхат!$B:$B,$C496)</f>
        <v/>
      </c>
      <c r="BJ496" s="36">
        <f>SUMIFS(рўйхат!BQ:BQ,рўйхат!$CY:$CY,$B$520,рўйхат!$B:$B,$C496)</f>
        <v/>
      </c>
      <c r="BK496" s="35">
        <f>SUMIFS(рўйхат!BR:BR,рўйхат!$CY:$CY,$B$520,рўйхат!$B:$B,$C496)</f>
        <v/>
      </c>
      <c r="BL496" s="36">
        <f>SUMIFS(рўйхат!BS:BS,рўйхат!$CY:$CY,$B$520,рўйхат!$B:$B,$C496)</f>
        <v/>
      </c>
      <c r="BM496" s="35">
        <f>SUMIFS(рўйхат!BT:BT,рўйхат!$CY:$CY,$B$520,рўйхат!$B:$B,$C496)</f>
        <v/>
      </c>
      <c r="BN496" s="36">
        <f>SUMIFS(рўйхат!BU:BU,рўйхат!$CY:$CY,$B$520,рўйхат!$B:$B,$C496)</f>
        <v/>
      </c>
      <c r="BO496" s="35">
        <f>SUMIFS(рўйхат!BX:BX,рўйхат!$CY:$CY,$B$520,рўйхат!$B:$B,$C496)</f>
        <v/>
      </c>
      <c r="BP496" s="36">
        <f>SUMIFS(рўйхат!BY:BY,рўйхат!$CY:$CY,$B$520,рўйхат!$B:$B,$C496)</f>
        <v/>
      </c>
      <c r="BQ496" s="35">
        <f>SUMIFS(рўйхат!BZ:BZ,рўйхат!$CY:$CY,$B$520,рўйхат!$B:$B,$C496)</f>
        <v/>
      </c>
      <c r="BR496" s="36">
        <f>SUMIFS(рўйхат!CA:CA,рўйхат!$CY:$CY,$B$520,рўйхат!$B:$B,$C496)</f>
        <v/>
      </c>
      <c r="BS496" s="35">
        <f>SUMIFS(рўйхат!CB:CB,рўйхат!$CY:$CY,$B$520,рўйхат!$B:$B,$C496)</f>
        <v/>
      </c>
      <c r="BT496" s="36">
        <f>SUMIFS(рўйхат!CC:CC,рўйхат!$CY:$CY,$B$520,рўйхат!$B:$B,$C496)</f>
        <v/>
      </c>
      <c r="BU496" s="35">
        <f>SUMIFS(рўйхат!CD:CD,рўйхат!$CY:$CY,$B$520,рўйхат!$B:$B,$C496)</f>
        <v/>
      </c>
      <c r="BV496" s="36">
        <f>SUMIFS(рўйхат!CE:CE,рўйхат!$CY:$CY,$B$520,рўйхат!$B:$B,$C496)</f>
        <v/>
      </c>
      <c r="BW496" s="35">
        <f>SUMIFS(рўйхат!CH:CH,рўйхат!$CY:$CY,$B$520,рўйхат!$B:$B,$C496)</f>
        <v/>
      </c>
      <c r="BX496" s="36">
        <f>SUMIFS(рўйхат!CI:CI,рўйхат!$CY:$CY,$B$520,рўйхат!$B:$B,$C496)</f>
        <v/>
      </c>
      <c r="BY496" s="35">
        <f>SUMIFS(рўйхат!CJ:CJ,рўйхат!$CY:$CY,$B$520,рўйхат!$B:$B,$C496)</f>
        <v/>
      </c>
      <c r="BZ496" s="36">
        <f>SUMIFS(рўйхат!CK:CK,рўйхат!$CY:$CY,$B$520,рўйхат!$B:$B,$C496)</f>
        <v/>
      </c>
      <c r="CA496" s="35">
        <f>SUMIFS(рўйхат!CL:CL,рўйхат!$CY:$CY,$B$520,рўйхат!$B:$B,$C496)</f>
        <v/>
      </c>
      <c r="CB496" s="36">
        <f>SUMIFS(рўйхат!CM:CM,рўйхат!$CY:$CY,$B$520,рўйхат!$B:$B,$C496)</f>
        <v/>
      </c>
      <c r="CC496" s="35">
        <f>SUMIFS(рўйхат!CN:CN,рўйхат!$CY:$CY,$B$520,рўйхат!$B:$B,$C496)</f>
        <v/>
      </c>
      <c r="CD496" s="36">
        <f>SUMIFS(рўйхат!CO:CO,рўйхат!$CY:$CY,$B$520,рўйхат!$B:$B,$C496)</f>
        <v/>
      </c>
      <c r="CE496" s="77">
        <f>IFERROR(BE496/(Q496+BE496),0)</f>
        <v/>
      </c>
      <c r="CF496" s="78">
        <f>IFERROR(BF496/(R496+BF496),0)</f>
        <v/>
      </c>
      <c r="CG496" s="8">
        <f>COUNTIFS(B:B,B496)</f>
        <v/>
      </c>
    </row>
    <row r="497" hidden="1" outlineLevel="1" ht="17.1" customFormat="1" customHeight="1" s="8">
      <c r="A497" s="15" t="n"/>
      <c r="B497" s="50" t="n">
        <v>9</v>
      </c>
      <c r="C497" s="66" t="inlineStr">
        <is>
          <t>Инвестициялар, саноат ва савдо вазирлиги</t>
        </is>
      </c>
      <c r="D497" s="16" t="n"/>
      <c r="E497" s="35">
        <f>SUMIFS(рўйхат!F:F,рўйхат!$CY:$CY,$B$520,рўйхат!$B:$B,$C497)</f>
        <v/>
      </c>
      <c r="F497" s="36">
        <f>SUMIFS(рўйхат!G:G,рўйхат!$CY:$CY,$B$520,рўйхат!$B:$B,$C497)</f>
        <v/>
      </c>
      <c r="G497" s="35">
        <f>SUMIFS(рўйхат!H:H,рўйхат!$CY:$CY,$B$520,рўйхат!$B:$B,$C497)</f>
        <v/>
      </c>
      <c r="H497" s="36">
        <f>SUMIFS(рўйхат!I:I,рўйхат!$CY:$CY,$B$520,рўйхат!$B:$B,$C497)</f>
        <v/>
      </c>
      <c r="I497" s="35">
        <f>SUMIFS(рўйхат!J:J,рўйхат!$CY:$CY,$B$520,рўйхат!$B:$B,$C497)</f>
        <v/>
      </c>
      <c r="J497" s="36">
        <f>SUMIFS(рўйхат!K:K,рўйхат!$CY:$CY,$B$520,рўйхат!$B:$B,$C497)</f>
        <v/>
      </c>
      <c r="K497" s="35">
        <f>SUMIFS(рўйхат!L:L,рўйхат!$CY:$CY,$B$520,рўйхат!$B:$B,$C497)</f>
        <v/>
      </c>
      <c r="L497" s="36">
        <f>SUMIFS(рўйхат!M:M,рўйхат!$CY:$CY,$B$520,рўйхат!$B:$B,$C497)</f>
        <v/>
      </c>
      <c r="M497" s="35">
        <f>SUMIFS(рўйхат!N:N,рўйхат!$CY:$CY,$B$520,рўйхат!$B:$B,$C497)</f>
        <v/>
      </c>
      <c r="N497" s="36">
        <f>SUMIFS(рўйхат!O:O,рўйхат!$CY:$CY,$B$520,рўйхат!$B:$B,$C497)</f>
        <v/>
      </c>
      <c r="O497" s="34">
        <f>IFERROR(M497/E497,0)</f>
        <v/>
      </c>
      <c r="P497" s="34">
        <f>IFERROR(N497/F497,0)</f>
        <v/>
      </c>
      <c r="Q497" s="35">
        <f>SUMIFS(рўйхат!P:P,рўйхат!$CY:$CY,$B$520,рўйхат!$B:$B,$C497)</f>
        <v/>
      </c>
      <c r="R497" s="36">
        <f>SUMIFS(рўйхат!Q:Q,рўйхат!$CY:$CY,$B$520,рўйхат!$B:$B,$C497)</f>
        <v/>
      </c>
      <c r="S497" s="35">
        <f>SUMIFS(рўйхат!R:R,рўйхат!$CY:$CY,$B$520,рўйхат!$B:$B,$C497)</f>
        <v/>
      </c>
      <c r="T497" s="36">
        <f>SUMIFS(рўйхат!S:S,рўйхат!$CY:$CY,$B$520,рўйхат!$B:$B,$C497)</f>
        <v/>
      </c>
      <c r="U497" s="35">
        <f>SUMIFS(рўйхат!T:T,рўйхат!$CY:$CY,$B$520,рўйхат!$B:$B,$C497)</f>
        <v/>
      </c>
      <c r="V497" s="36">
        <f>SUMIFS(рўйхат!U:U,рўйхат!$CY:$CY,$B$520,рўйхат!$B:$B,$C497)</f>
        <v/>
      </c>
      <c r="W497" s="35">
        <f>SUMIFS(рўйхат!V:V,рўйхат!$CY:$CY,$B$520,рўйхат!$B:$B,$C497)</f>
        <v/>
      </c>
      <c r="X497" s="36">
        <f>SUMIFS(рўйхат!W:W,рўйхат!$CY:$CY,$B$520,рўйхат!$B:$B,$C497)</f>
        <v/>
      </c>
      <c r="Y497" s="35">
        <f>SUMIFS(рўйхат!X:X,рўйхат!$CY:$CY,$B$520,рўйхат!$B:$B,$C497)</f>
        <v/>
      </c>
      <c r="Z497" s="36">
        <f>SUMIFS(рўйхат!Y:Y,рўйхат!$CY:$CY,$B$520,рўйхат!$B:$B,$C497)</f>
        <v/>
      </c>
      <c r="AA497" s="35">
        <f>SUMIFS(рўйхат!Z:Z,рўйхат!$CY:$CY,$B$520,рўйхат!$B:$B,$C497)</f>
        <v/>
      </c>
      <c r="AB497" s="36">
        <f>SUMIFS(рўйхат!AA:AA,рўйхат!$CY:$CY,$B$520,рўйхат!$B:$B,$C497)</f>
        <v/>
      </c>
      <c r="AC497" s="35">
        <f>SUMIFS(рўйхат!AB:AB,рўйхат!$CY:$CY,$B$520,рўйхат!$B:$B,$C497)</f>
        <v/>
      </c>
      <c r="AD497" s="36">
        <f>SUMIFS(рўйхат!AC:AC,рўйхат!$CY:$CY,$B$520,рўйхат!$B:$B,$C497)</f>
        <v/>
      </c>
      <c r="AE497" s="35">
        <f>SUMIFS(рўйхат!AD:AD,рўйхат!$CY:$CY,$B$520,рўйхат!$B:$B,$C497)</f>
        <v/>
      </c>
      <c r="AF497" s="36">
        <f>SUMIFS(рўйхат!AE:AE,рўйхат!$CY:$CY,$B$520,рўйхат!$B:$B,$C497)</f>
        <v/>
      </c>
      <c r="AG497" s="35">
        <f>SUMIFS(рўйхат!AH:AH,рўйхат!$CY:$CY,$B$520,рўйхат!$B:$B,$C497)</f>
        <v/>
      </c>
      <c r="AH497" s="36">
        <f>SUMIFS(рўйхат!AI:AI,рўйхат!$CY:$CY,$B$520,рўйхат!$B:$B,$C497)</f>
        <v/>
      </c>
      <c r="AI497" s="35">
        <f>SUMIFS(рўйхат!AJ:AJ,рўйхат!$CY:$CY,$B$520,рўйхат!$B:$B,$C497)</f>
        <v/>
      </c>
      <c r="AJ497" s="36">
        <f>SUMIFS(рўйхат!AK:AK,рўйхат!$CY:$CY,$B$520,рўйхат!$B:$B,$C497)</f>
        <v/>
      </c>
      <c r="AK497" s="35">
        <f>SUMIFS(рўйхат!AL:AL,рўйхат!$CY:$CY,$B$520,рўйхат!$B:$B,$C497)</f>
        <v/>
      </c>
      <c r="AL497" s="36">
        <f>SUMIFS(рўйхат!AM:AM,рўйхат!$CY:$CY,$B$520,рўйхат!$B:$B,$C497)</f>
        <v/>
      </c>
      <c r="AM497" s="77">
        <f>IFERROR(Q497/E497,0)</f>
        <v/>
      </c>
      <c r="AN497" s="77">
        <f>IFERROR(R497/F497,0)</f>
        <v/>
      </c>
      <c r="AO497" s="35">
        <f>SUMIFS(рўйхат!AX:AX,рўйхат!$CY:$CY,$B$520,рўйхат!$B:$B,$C497)</f>
        <v/>
      </c>
      <c r="AP497" s="36">
        <f>SUMIFS(рўйхат!AY:AY,рўйхат!$CY:$CY,$B$520,рўйхат!$B:$B,$C497)</f>
        <v/>
      </c>
      <c r="AQ497" s="35">
        <f>SUMIFS(рўйхат!AZ:AZ,рўйхат!$CY:$CY,$B$520,рўйхат!$B:$B,$C497)</f>
        <v/>
      </c>
      <c r="AR497" s="36">
        <f>SUMIFS(рўйхат!BA:BA,рўйхат!$CY:$CY,$B$520,рўйхат!$B:$B,$C497)</f>
        <v/>
      </c>
      <c r="AS497" s="35">
        <f>SUMIFS(рўйхат!BB:BB,рўйхат!$CY:$CY,$B$520,рўйхат!$B:$B,$C497)</f>
        <v/>
      </c>
      <c r="AT497" s="36">
        <f>SUMIFS(рўйхат!BC:BC,рўйхат!$CY:$CY,$B$520,рўйхат!$B:$B,$C497)</f>
        <v/>
      </c>
      <c r="AU497" s="35">
        <f>SUMIFS(рўйхат!BD:BD,рўйхат!$CY:$CY,$B$520,рўйхат!$B:$B,$C497)</f>
        <v/>
      </c>
      <c r="AV497" s="36">
        <f>SUMIFS(рўйхат!BE:BE,рўйхат!$CY:$CY,$B$520,рўйхат!$B:$B,$C497)</f>
        <v/>
      </c>
      <c r="AW497" s="35">
        <f>SUMIFS(рўйхат!BF:BF,рўйхат!$CY:$CY,$B$520,рўйхат!$B:$B,$C497)</f>
        <v/>
      </c>
      <c r="AX497" s="36">
        <f>SUMIFS(рўйхат!BG:BG,рўйхат!$CY:$CY,$B$520,рўйхат!$B:$B,$C497)</f>
        <v/>
      </c>
      <c r="AY497" s="35">
        <f>SUMIFS(рўйхат!BH:BH,рўйхат!$CY:$CY,$B$520,рўйхат!$B:$B,$C497)</f>
        <v/>
      </c>
      <c r="AZ497" s="36">
        <f>SUMIFS(рўйхат!BI:BI,рўйхат!$CY:$CY,$B$520,рўйхат!$B:$B,$C497)</f>
        <v/>
      </c>
      <c r="BA497" s="35">
        <f>SUMIFS(рўйхат!BJ:BJ,рўйхат!$CY:$CY,$B$520,рўйхат!$B:$B,$C497)</f>
        <v/>
      </c>
      <c r="BB497" s="36">
        <f>SUMIFS(рўйхат!BK:BK,рўйхат!$CY:$CY,$B$520,рўйхат!$B:$B,$C497)</f>
        <v/>
      </c>
      <c r="BC497" s="77">
        <f>IFERROR(AO497/E497,0)</f>
        <v/>
      </c>
      <c r="BD497" s="77">
        <f>IFERROR(AP497/F497,0)</f>
        <v/>
      </c>
      <c r="BE497" s="35">
        <f>SUMIFS(рўйхат!BL:BL,рўйхат!$CY:$CY,$B$520,рўйхат!$B:$B,$C497)</f>
        <v/>
      </c>
      <c r="BF497" s="36">
        <f>SUMIFS(рўйхат!BM:BM,рўйхат!$CY:$CY,$B$520,рўйхат!$B:$B,$C497)</f>
        <v/>
      </c>
      <c r="BG497" s="35">
        <f>SUMIFS(рўйхат!BN:BN,рўйхат!$CY:$CY,$B$520,рўйхат!$B:$B,$C497)</f>
        <v/>
      </c>
      <c r="BH497" s="36">
        <f>SUMIFS(рўйхат!BO:BO,рўйхат!$CY:$CY,$B$520,рўйхат!$B:$B,$C497)</f>
        <v/>
      </c>
      <c r="BI497" s="35">
        <f>SUMIFS(рўйхат!BP:BP,рўйхат!$CY:$CY,$B$520,рўйхат!$B:$B,$C497)</f>
        <v/>
      </c>
      <c r="BJ497" s="36">
        <f>SUMIFS(рўйхат!BQ:BQ,рўйхат!$CY:$CY,$B$520,рўйхат!$B:$B,$C497)</f>
        <v/>
      </c>
      <c r="BK497" s="35">
        <f>SUMIFS(рўйхат!BR:BR,рўйхат!$CY:$CY,$B$520,рўйхат!$B:$B,$C497)</f>
        <v/>
      </c>
      <c r="BL497" s="36">
        <f>SUMIFS(рўйхат!BS:BS,рўйхат!$CY:$CY,$B$520,рўйхат!$B:$B,$C497)</f>
        <v/>
      </c>
      <c r="BM497" s="35">
        <f>SUMIFS(рўйхат!BT:BT,рўйхат!$CY:$CY,$B$520,рўйхат!$B:$B,$C497)</f>
        <v/>
      </c>
      <c r="BN497" s="36">
        <f>SUMIFS(рўйхат!BU:BU,рўйхат!$CY:$CY,$B$520,рўйхат!$B:$B,$C497)</f>
        <v/>
      </c>
      <c r="BO497" s="35">
        <f>SUMIFS(рўйхат!BX:BX,рўйхат!$CY:$CY,$B$520,рўйхат!$B:$B,$C497)</f>
        <v/>
      </c>
      <c r="BP497" s="36">
        <f>SUMIFS(рўйхат!BY:BY,рўйхат!$CY:$CY,$B$520,рўйхат!$B:$B,$C497)</f>
        <v/>
      </c>
      <c r="BQ497" s="35">
        <f>SUMIFS(рўйхат!BZ:BZ,рўйхат!$CY:$CY,$B$520,рўйхат!$B:$B,$C497)</f>
        <v/>
      </c>
      <c r="BR497" s="36">
        <f>SUMIFS(рўйхат!CA:CA,рўйхат!$CY:$CY,$B$520,рўйхат!$B:$B,$C497)</f>
        <v/>
      </c>
      <c r="BS497" s="35">
        <f>SUMIFS(рўйхат!CB:CB,рўйхат!$CY:$CY,$B$520,рўйхат!$B:$B,$C497)</f>
        <v/>
      </c>
      <c r="BT497" s="36">
        <f>SUMIFS(рўйхат!CC:CC,рўйхат!$CY:$CY,$B$520,рўйхат!$B:$B,$C497)</f>
        <v/>
      </c>
      <c r="BU497" s="35">
        <f>SUMIFS(рўйхат!CD:CD,рўйхат!$CY:$CY,$B$520,рўйхат!$B:$B,$C497)</f>
        <v/>
      </c>
      <c r="BV497" s="36">
        <f>SUMIFS(рўйхат!CE:CE,рўйхат!$CY:$CY,$B$520,рўйхат!$B:$B,$C497)</f>
        <v/>
      </c>
      <c r="BW497" s="35">
        <f>SUMIFS(рўйхат!CH:CH,рўйхат!$CY:$CY,$B$520,рўйхат!$B:$B,$C497)</f>
        <v/>
      </c>
      <c r="BX497" s="36">
        <f>SUMIFS(рўйхат!CI:CI,рўйхат!$CY:$CY,$B$520,рўйхат!$B:$B,$C497)</f>
        <v/>
      </c>
      <c r="BY497" s="35">
        <f>SUMIFS(рўйхат!CJ:CJ,рўйхат!$CY:$CY,$B$520,рўйхат!$B:$B,$C497)</f>
        <v/>
      </c>
      <c r="BZ497" s="36">
        <f>SUMIFS(рўйхат!CK:CK,рўйхат!$CY:$CY,$B$520,рўйхат!$B:$B,$C497)</f>
        <v/>
      </c>
      <c r="CA497" s="35">
        <f>SUMIFS(рўйхат!CL:CL,рўйхат!$CY:$CY,$B$520,рўйхат!$B:$B,$C497)</f>
        <v/>
      </c>
      <c r="CB497" s="36">
        <f>SUMIFS(рўйхат!CM:CM,рўйхат!$CY:$CY,$B$520,рўйхат!$B:$B,$C497)</f>
        <v/>
      </c>
      <c r="CC497" s="35">
        <f>SUMIFS(рўйхат!CN:CN,рўйхат!$CY:$CY,$B$520,рўйхат!$B:$B,$C497)</f>
        <v/>
      </c>
      <c r="CD497" s="36">
        <f>SUMIFS(рўйхат!CO:CO,рўйхат!$CY:$CY,$B$520,рўйхат!$B:$B,$C497)</f>
        <v/>
      </c>
      <c r="CE497" s="77">
        <f>IFERROR(BE497/(Q497+BE497),0)</f>
        <v/>
      </c>
      <c r="CF497" s="78">
        <f>IFERROR(BF497/(R497+BF497),0)</f>
        <v/>
      </c>
      <c r="CG497" s="8">
        <f>COUNTIFS(B:B,B497)</f>
        <v/>
      </c>
    </row>
    <row r="498" hidden="1" outlineLevel="1" ht="33.95" customFormat="1" customHeight="1" s="8">
      <c r="A498" s="15" t="n"/>
      <c r="B498" s="50" t="n">
        <v>10</v>
      </c>
      <c r="C498" s="66" t="inlineStr">
        <is>
          <t>Камбағалликни қисқартириш ва бандлик вазирлиги</t>
        </is>
      </c>
      <c r="D498" s="16" t="n"/>
      <c r="E498" s="35">
        <f>SUMIFS(рўйхат!F:F,рўйхат!$CY:$CY,$B$520,рўйхат!$B:$B,$C498)</f>
        <v/>
      </c>
      <c r="F498" s="36">
        <f>SUMIFS(рўйхат!G:G,рўйхат!$CY:$CY,$B$520,рўйхат!$B:$B,$C498)</f>
        <v/>
      </c>
      <c r="G498" s="35">
        <f>SUMIFS(рўйхат!H:H,рўйхат!$CY:$CY,$B$520,рўйхат!$B:$B,$C498)</f>
        <v/>
      </c>
      <c r="H498" s="36">
        <f>SUMIFS(рўйхат!I:I,рўйхат!$CY:$CY,$B$520,рўйхат!$B:$B,$C498)</f>
        <v/>
      </c>
      <c r="I498" s="35">
        <f>SUMIFS(рўйхат!J:J,рўйхат!$CY:$CY,$B$520,рўйхат!$B:$B,$C498)</f>
        <v/>
      </c>
      <c r="J498" s="36">
        <f>SUMIFS(рўйхат!K:K,рўйхат!$CY:$CY,$B$520,рўйхат!$B:$B,$C498)</f>
        <v/>
      </c>
      <c r="K498" s="35">
        <f>SUMIFS(рўйхат!L:L,рўйхат!$CY:$CY,$B$520,рўйхат!$B:$B,$C498)</f>
        <v/>
      </c>
      <c r="L498" s="36">
        <f>SUMIFS(рўйхат!M:M,рўйхат!$CY:$CY,$B$520,рўйхат!$B:$B,$C498)</f>
        <v/>
      </c>
      <c r="M498" s="35">
        <f>SUMIFS(рўйхат!N:N,рўйхат!$CY:$CY,$B$520,рўйхат!$B:$B,$C498)</f>
        <v/>
      </c>
      <c r="N498" s="36">
        <f>SUMIFS(рўйхат!O:O,рўйхат!$CY:$CY,$B$520,рўйхат!$B:$B,$C498)</f>
        <v/>
      </c>
      <c r="O498" s="34">
        <f>IFERROR(M498/E498,0)</f>
        <v/>
      </c>
      <c r="P498" s="34">
        <f>IFERROR(N498/F498,0)</f>
        <v/>
      </c>
      <c r="Q498" s="35">
        <f>SUMIFS(рўйхат!P:P,рўйхат!$CY:$CY,$B$520,рўйхат!$B:$B,$C498)</f>
        <v/>
      </c>
      <c r="R498" s="36">
        <f>SUMIFS(рўйхат!Q:Q,рўйхат!$CY:$CY,$B$520,рўйхат!$B:$B,$C498)</f>
        <v/>
      </c>
      <c r="S498" s="35">
        <f>SUMIFS(рўйхат!R:R,рўйхат!$CY:$CY,$B$520,рўйхат!$B:$B,$C498)</f>
        <v/>
      </c>
      <c r="T498" s="36">
        <f>SUMIFS(рўйхат!S:S,рўйхат!$CY:$CY,$B$520,рўйхат!$B:$B,$C498)</f>
        <v/>
      </c>
      <c r="U498" s="35">
        <f>SUMIFS(рўйхат!T:T,рўйхат!$CY:$CY,$B$520,рўйхат!$B:$B,$C498)</f>
        <v/>
      </c>
      <c r="V498" s="36">
        <f>SUMIFS(рўйхат!U:U,рўйхат!$CY:$CY,$B$520,рўйхат!$B:$B,$C498)</f>
        <v/>
      </c>
      <c r="W498" s="35">
        <f>SUMIFS(рўйхат!V:V,рўйхат!$CY:$CY,$B$520,рўйхат!$B:$B,$C498)</f>
        <v/>
      </c>
      <c r="X498" s="36">
        <f>SUMIFS(рўйхат!W:W,рўйхат!$CY:$CY,$B$520,рўйхат!$B:$B,$C498)</f>
        <v/>
      </c>
      <c r="Y498" s="35">
        <f>SUMIFS(рўйхат!X:X,рўйхат!$CY:$CY,$B$520,рўйхат!$B:$B,$C498)</f>
        <v/>
      </c>
      <c r="Z498" s="36">
        <f>SUMIFS(рўйхат!Y:Y,рўйхат!$CY:$CY,$B$520,рўйхат!$B:$B,$C498)</f>
        <v/>
      </c>
      <c r="AA498" s="35">
        <f>SUMIFS(рўйхат!Z:Z,рўйхат!$CY:$CY,$B$520,рўйхат!$B:$B,$C498)</f>
        <v/>
      </c>
      <c r="AB498" s="36">
        <f>SUMIFS(рўйхат!AA:AA,рўйхат!$CY:$CY,$B$520,рўйхат!$B:$B,$C498)</f>
        <v/>
      </c>
      <c r="AC498" s="35">
        <f>SUMIFS(рўйхат!AB:AB,рўйхат!$CY:$CY,$B$520,рўйхат!$B:$B,$C498)</f>
        <v/>
      </c>
      <c r="AD498" s="36">
        <f>SUMIFS(рўйхат!AC:AC,рўйхат!$CY:$CY,$B$520,рўйхат!$B:$B,$C498)</f>
        <v/>
      </c>
      <c r="AE498" s="35">
        <f>SUMIFS(рўйхат!AD:AD,рўйхат!$CY:$CY,$B$520,рўйхат!$B:$B,$C498)</f>
        <v/>
      </c>
      <c r="AF498" s="36">
        <f>SUMIFS(рўйхат!AE:AE,рўйхат!$CY:$CY,$B$520,рўйхат!$B:$B,$C498)</f>
        <v/>
      </c>
      <c r="AG498" s="35">
        <f>SUMIFS(рўйхат!AH:AH,рўйхат!$CY:$CY,$B$520,рўйхат!$B:$B,$C498)</f>
        <v/>
      </c>
      <c r="AH498" s="36">
        <f>SUMIFS(рўйхат!AI:AI,рўйхат!$CY:$CY,$B$520,рўйхат!$B:$B,$C498)</f>
        <v/>
      </c>
      <c r="AI498" s="35">
        <f>SUMIFS(рўйхат!AJ:AJ,рўйхат!$CY:$CY,$B$520,рўйхат!$B:$B,$C498)</f>
        <v/>
      </c>
      <c r="AJ498" s="36">
        <f>SUMIFS(рўйхат!AK:AK,рўйхат!$CY:$CY,$B$520,рўйхат!$B:$B,$C498)</f>
        <v/>
      </c>
      <c r="AK498" s="35">
        <f>SUMIFS(рўйхат!AL:AL,рўйхат!$CY:$CY,$B$520,рўйхат!$B:$B,$C498)</f>
        <v/>
      </c>
      <c r="AL498" s="36">
        <f>SUMIFS(рўйхат!AM:AM,рўйхат!$CY:$CY,$B$520,рўйхат!$B:$B,$C498)</f>
        <v/>
      </c>
      <c r="AM498" s="77">
        <f>IFERROR(Q498/E498,0)</f>
        <v/>
      </c>
      <c r="AN498" s="77">
        <f>IFERROR(R498/F498,0)</f>
        <v/>
      </c>
      <c r="AO498" s="35">
        <f>SUMIFS(рўйхат!AX:AX,рўйхат!$CY:$CY,$B$520,рўйхат!$B:$B,$C498)</f>
        <v/>
      </c>
      <c r="AP498" s="36">
        <f>SUMIFS(рўйхат!AY:AY,рўйхат!$CY:$CY,$B$520,рўйхат!$B:$B,$C498)</f>
        <v/>
      </c>
      <c r="AQ498" s="35">
        <f>SUMIFS(рўйхат!AZ:AZ,рўйхат!$CY:$CY,$B$520,рўйхат!$B:$B,$C498)</f>
        <v/>
      </c>
      <c r="AR498" s="36">
        <f>SUMIFS(рўйхат!BA:BA,рўйхат!$CY:$CY,$B$520,рўйхат!$B:$B,$C498)</f>
        <v/>
      </c>
      <c r="AS498" s="35">
        <f>SUMIFS(рўйхат!BB:BB,рўйхат!$CY:$CY,$B$520,рўйхат!$B:$B,$C498)</f>
        <v/>
      </c>
      <c r="AT498" s="36">
        <f>SUMIFS(рўйхат!BC:BC,рўйхат!$CY:$CY,$B$520,рўйхат!$B:$B,$C498)</f>
        <v/>
      </c>
      <c r="AU498" s="35">
        <f>SUMIFS(рўйхат!BD:BD,рўйхат!$CY:$CY,$B$520,рўйхат!$B:$B,$C498)</f>
        <v/>
      </c>
      <c r="AV498" s="36">
        <f>SUMIFS(рўйхат!BE:BE,рўйхат!$CY:$CY,$B$520,рўйхат!$B:$B,$C498)</f>
        <v/>
      </c>
      <c r="AW498" s="35">
        <f>SUMIFS(рўйхат!BF:BF,рўйхат!$CY:$CY,$B$520,рўйхат!$B:$B,$C498)</f>
        <v/>
      </c>
      <c r="AX498" s="36">
        <f>SUMIFS(рўйхат!BG:BG,рўйхат!$CY:$CY,$B$520,рўйхат!$B:$B,$C498)</f>
        <v/>
      </c>
      <c r="AY498" s="35">
        <f>SUMIFS(рўйхат!BH:BH,рўйхат!$CY:$CY,$B$520,рўйхат!$B:$B,$C498)</f>
        <v/>
      </c>
      <c r="AZ498" s="36">
        <f>SUMIFS(рўйхат!BI:BI,рўйхат!$CY:$CY,$B$520,рўйхат!$B:$B,$C498)</f>
        <v/>
      </c>
      <c r="BA498" s="35">
        <f>SUMIFS(рўйхат!BJ:BJ,рўйхат!$CY:$CY,$B$520,рўйхат!$B:$B,$C498)</f>
        <v/>
      </c>
      <c r="BB498" s="36">
        <f>SUMIFS(рўйхат!BK:BK,рўйхат!$CY:$CY,$B$520,рўйхат!$B:$B,$C498)</f>
        <v/>
      </c>
      <c r="BC498" s="77">
        <f>IFERROR(AO498/E498,0)</f>
        <v/>
      </c>
      <c r="BD498" s="77">
        <f>IFERROR(AP498/F498,0)</f>
        <v/>
      </c>
      <c r="BE498" s="35">
        <f>SUMIFS(рўйхат!BL:BL,рўйхат!$CY:$CY,$B$520,рўйхат!$B:$B,$C498)</f>
        <v/>
      </c>
      <c r="BF498" s="36">
        <f>SUMIFS(рўйхат!BM:BM,рўйхат!$CY:$CY,$B$520,рўйхат!$B:$B,$C498)</f>
        <v/>
      </c>
      <c r="BG498" s="35">
        <f>SUMIFS(рўйхат!BN:BN,рўйхат!$CY:$CY,$B$520,рўйхат!$B:$B,$C498)</f>
        <v/>
      </c>
      <c r="BH498" s="36">
        <f>SUMIFS(рўйхат!BO:BO,рўйхат!$CY:$CY,$B$520,рўйхат!$B:$B,$C498)</f>
        <v/>
      </c>
      <c r="BI498" s="35">
        <f>SUMIFS(рўйхат!BP:BP,рўйхат!$CY:$CY,$B$520,рўйхат!$B:$B,$C498)</f>
        <v/>
      </c>
      <c r="BJ498" s="36">
        <f>SUMIFS(рўйхат!BQ:BQ,рўйхат!$CY:$CY,$B$520,рўйхат!$B:$B,$C498)</f>
        <v/>
      </c>
      <c r="BK498" s="35">
        <f>SUMIFS(рўйхат!BR:BR,рўйхат!$CY:$CY,$B$520,рўйхат!$B:$B,$C498)</f>
        <v/>
      </c>
      <c r="BL498" s="36">
        <f>SUMIFS(рўйхат!BS:BS,рўйхат!$CY:$CY,$B$520,рўйхат!$B:$B,$C498)</f>
        <v/>
      </c>
      <c r="BM498" s="35">
        <f>SUMIFS(рўйхат!BT:BT,рўйхат!$CY:$CY,$B$520,рўйхат!$B:$B,$C498)</f>
        <v/>
      </c>
      <c r="BN498" s="36">
        <f>SUMIFS(рўйхат!BU:BU,рўйхат!$CY:$CY,$B$520,рўйхат!$B:$B,$C498)</f>
        <v/>
      </c>
      <c r="BO498" s="35">
        <f>SUMIFS(рўйхат!BX:BX,рўйхат!$CY:$CY,$B$520,рўйхат!$B:$B,$C498)</f>
        <v/>
      </c>
      <c r="BP498" s="36">
        <f>SUMIFS(рўйхат!BY:BY,рўйхат!$CY:$CY,$B$520,рўйхат!$B:$B,$C498)</f>
        <v/>
      </c>
      <c r="BQ498" s="35">
        <f>SUMIFS(рўйхат!BZ:BZ,рўйхат!$CY:$CY,$B$520,рўйхат!$B:$B,$C498)</f>
        <v/>
      </c>
      <c r="BR498" s="36">
        <f>SUMIFS(рўйхат!CA:CA,рўйхат!$CY:$CY,$B$520,рўйхат!$B:$B,$C498)</f>
        <v/>
      </c>
      <c r="BS498" s="35">
        <f>SUMIFS(рўйхат!CB:CB,рўйхат!$CY:$CY,$B$520,рўйхат!$B:$B,$C498)</f>
        <v/>
      </c>
      <c r="BT498" s="36">
        <f>SUMIFS(рўйхат!CC:CC,рўйхат!$CY:$CY,$B$520,рўйхат!$B:$B,$C498)</f>
        <v/>
      </c>
      <c r="BU498" s="35">
        <f>SUMIFS(рўйхат!CD:CD,рўйхат!$CY:$CY,$B$520,рўйхат!$B:$B,$C498)</f>
        <v/>
      </c>
      <c r="BV498" s="36">
        <f>SUMIFS(рўйхат!CE:CE,рўйхат!$CY:$CY,$B$520,рўйхат!$B:$B,$C498)</f>
        <v/>
      </c>
      <c r="BW498" s="35">
        <f>SUMIFS(рўйхат!CH:CH,рўйхат!$CY:$CY,$B$520,рўйхат!$B:$B,$C498)</f>
        <v/>
      </c>
      <c r="BX498" s="36">
        <f>SUMIFS(рўйхат!CI:CI,рўйхат!$CY:$CY,$B$520,рўйхат!$B:$B,$C498)</f>
        <v/>
      </c>
      <c r="BY498" s="35">
        <f>SUMIFS(рўйхат!CJ:CJ,рўйхат!$CY:$CY,$B$520,рўйхат!$B:$B,$C498)</f>
        <v/>
      </c>
      <c r="BZ498" s="36">
        <f>SUMIFS(рўйхат!CK:CK,рўйхат!$CY:$CY,$B$520,рўйхат!$B:$B,$C498)</f>
        <v/>
      </c>
      <c r="CA498" s="35">
        <f>SUMIFS(рўйхат!CL:CL,рўйхат!$CY:$CY,$B$520,рўйхат!$B:$B,$C498)</f>
        <v/>
      </c>
      <c r="CB498" s="36">
        <f>SUMIFS(рўйхат!CM:CM,рўйхат!$CY:$CY,$B$520,рўйхат!$B:$B,$C498)</f>
        <v/>
      </c>
      <c r="CC498" s="35">
        <f>SUMIFS(рўйхат!CN:CN,рўйхат!$CY:$CY,$B$520,рўйхат!$B:$B,$C498)</f>
        <v/>
      </c>
      <c r="CD498" s="36">
        <f>SUMIFS(рўйхат!CO:CO,рўйхат!$CY:$CY,$B$520,рўйхат!$B:$B,$C498)</f>
        <v/>
      </c>
      <c r="CE498" s="77">
        <f>IFERROR(BE498/(Q498+BE498),0)</f>
        <v/>
      </c>
      <c r="CF498" s="78">
        <f>IFERROR(BF498/(R498+BF498),0)</f>
        <v/>
      </c>
      <c r="CG498" s="8">
        <f>COUNTIFS(B:B,B498)</f>
        <v/>
      </c>
    </row>
    <row r="499" hidden="1" outlineLevel="1" ht="17.1" customFormat="1" customHeight="1" s="8">
      <c r="A499" s="15" t="n"/>
      <c r="B499" s="50" t="n">
        <v>11</v>
      </c>
      <c r="C499" s="66" t="inlineStr">
        <is>
          <t>Қишлоқ хўжалиги вазирлиги</t>
        </is>
      </c>
      <c r="D499" s="16" t="n"/>
      <c r="E499" s="35">
        <f>SUMIFS(рўйхат!F:F,рўйхат!$CY:$CY,$B$520,рўйхат!$B:$B,$C499)</f>
        <v/>
      </c>
      <c r="F499" s="36">
        <f>SUMIFS(рўйхат!G:G,рўйхат!$CY:$CY,$B$520,рўйхат!$B:$B,$C499)</f>
        <v/>
      </c>
      <c r="G499" s="35">
        <f>SUMIFS(рўйхат!H:H,рўйхат!$CY:$CY,$B$520,рўйхат!$B:$B,$C499)</f>
        <v/>
      </c>
      <c r="H499" s="36">
        <f>SUMIFS(рўйхат!I:I,рўйхат!$CY:$CY,$B$520,рўйхат!$B:$B,$C499)</f>
        <v/>
      </c>
      <c r="I499" s="35">
        <f>SUMIFS(рўйхат!J:J,рўйхат!$CY:$CY,$B$520,рўйхат!$B:$B,$C499)</f>
        <v/>
      </c>
      <c r="J499" s="36">
        <f>SUMIFS(рўйхат!K:K,рўйхат!$CY:$CY,$B$520,рўйхат!$B:$B,$C499)</f>
        <v/>
      </c>
      <c r="K499" s="35">
        <f>SUMIFS(рўйхат!L:L,рўйхат!$CY:$CY,$B$520,рўйхат!$B:$B,$C499)</f>
        <v/>
      </c>
      <c r="L499" s="36">
        <f>SUMIFS(рўйхат!M:M,рўйхат!$CY:$CY,$B$520,рўйхат!$B:$B,$C499)</f>
        <v/>
      </c>
      <c r="M499" s="35">
        <f>SUMIFS(рўйхат!N:N,рўйхат!$CY:$CY,$B$520,рўйхат!$B:$B,$C499)</f>
        <v/>
      </c>
      <c r="N499" s="36">
        <f>SUMIFS(рўйхат!O:O,рўйхат!$CY:$CY,$B$520,рўйхат!$B:$B,$C499)</f>
        <v/>
      </c>
      <c r="O499" s="34">
        <f>IFERROR(M499/E499,0)</f>
        <v/>
      </c>
      <c r="P499" s="34">
        <f>IFERROR(N499/F499,0)</f>
        <v/>
      </c>
      <c r="Q499" s="35">
        <f>SUMIFS(рўйхат!P:P,рўйхат!$CY:$CY,$B$520,рўйхат!$B:$B,$C499)</f>
        <v/>
      </c>
      <c r="R499" s="36">
        <f>SUMIFS(рўйхат!Q:Q,рўйхат!$CY:$CY,$B$520,рўйхат!$B:$B,$C499)</f>
        <v/>
      </c>
      <c r="S499" s="35">
        <f>SUMIFS(рўйхат!R:R,рўйхат!$CY:$CY,$B$520,рўйхат!$B:$B,$C499)</f>
        <v/>
      </c>
      <c r="T499" s="36">
        <f>SUMIFS(рўйхат!S:S,рўйхат!$CY:$CY,$B$520,рўйхат!$B:$B,$C499)</f>
        <v/>
      </c>
      <c r="U499" s="35">
        <f>SUMIFS(рўйхат!T:T,рўйхат!$CY:$CY,$B$520,рўйхат!$B:$B,$C499)</f>
        <v/>
      </c>
      <c r="V499" s="36">
        <f>SUMIFS(рўйхат!U:U,рўйхат!$CY:$CY,$B$520,рўйхат!$B:$B,$C499)</f>
        <v/>
      </c>
      <c r="W499" s="35">
        <f>SUMIFS(рўйхат!V:V,рўйхат!$CY:$CY,$B$520,рўйхат!$B:$B,$C499)</f>
        <v/>
      </c>
      <c r="X499" s="36">
        <f>SUMIFS(рўйхат!W:W,рўйхат!$CY:$CY,$B$520,рўйхат!$B:$B,$C499)</f>
        <v/>
      </c>
      <c r="Y499" s="35">
        <f>SUMIFS(рўйхат!X:X,рўйхат!$CY:$CY,$B$520,рўйхат!$B:$B,$C499)</f>
        <v/>
      </c>
      <c r="Z499" s="36">
        <f>SUMIFS(рўйхат!Y:Y,рўйхат!$CY:$CY,$B$520,рўйхат!$B:$B,$C499)</f>
        <v/>
      </c>
      <c r="AA499" s="35">
        <f>SUMIFS(рўйхат!Z:Z,рўйхат!$CY:$CY,$B$520,рўйхат!$B:$B,$C499)</f>
        <v/>
      </c>
      <c r="AB499" s="36">
        <f>SUMIFS(рўйхат!AA:AA,рўйхат!$CY:$CY,$B$520,рўйхат!$B:$B,$C499)</f>
        <v/>
      </c>
      <c r="AC499" s="35">
        <f>SUMIFS(рўйхат!AB:AB,рўйхат!$CY:$CY,$B$520,рўйхат!$B:$B,$C499)</f>
        <v/>
      </c>
      <c r="AD499" s="36">
        <f>SUMIFS(рўйхат!AC:AC,рўйхат!$CY:$CY,$B$520,рўйхат!$B:$B,$C499)</f>
        <v/>
      </c>
      <c r="AE499" s="35">
        <f>SUMIFS(рўйхат!AD:AD,рўйхат!$CY:$CY,$B$520,рўйхат!$B:$B,$C499)</f>
        <v/>
      </c>
      <c r="AF499" s="36">
        <f>SUMIFS(рўйхат!AE:AE,рўйхат!$CY:$CY,$B$520,рўйхат!$B:$B,$C499)</f>
        <v/>
      </c>
      <c r="AG499" s="35">
        <f>SUMIFS(рўйхат!AH:AH,рўйхат!$CY:$CY,$B$520,рўйхат!$B:$B,$C499)</f>
        <v/>
      </c>
      <c r="AH499" s="36">
        <f>SUMIFS(рўйхат!AI:AI,рўйхат!$CY:$CY,$B$520,рўйхат!$B:$B,$C499)</f>
        <v/>
      </c>
      <c r="AI499" s="35">
        <f>SUMIFS(рўйхат!AJ:AJ,рўйхат!$CY:$CY,$B$520,рўйхат!$B:$B,$C499)</f>
        <v/>
      </c>
      <c r="AJ499" s="36">
        <f>SUMIFS(рўйхат!AK:AK,рўйхат!$CY:$CY,$B$520,рўйхат!$B:$B,$C499)</f>
        <v/>
      </c>
      <c r="AK499" s="35">
        <f>SUMIFS(рўйхат!AL:AL,рўйхат!$CY:$CY,$B$520,рўйхат!$B:$B,$C499)</f>
        <v/>
      </c>
      <c r="AL499" s="36">
        <f>SUMIFS(рўйхат!AM:AM,рўйхат!$CY:$CY,$B$520,рўйхат!$B:$B,$C499)</f>
        <v/>
      </c>
      <c r="AM499" s="77">
        <f>IFERROR(Q499/E499,0)</f>
        <v/>
      </c>
      <c r="AN499" s="77">
        <f>IFERROR(R499/F499,0)</f>
        <v/>
      </c>
      <c r="AO499" s="35">
        <f>SUMIFS(рўйхат!AX:AX,рўйхат!$CY:$CY,$B$520,рўйхат!$B:$B,$C499)</f>
        <v/>
      </c>
      <c r="AP499" s="36">
        <f>SUMIFS(рўйхат!AY:AY,рўйхат!$CY:$CY,$B$520,рўйхат!$B:$B,$C499)</f>
        <v/>
      </c>
      <c r="AQ499" s="35">
        <f>SUMIFS(рўйхат!AZ:AZ,рўйхат!$CY:$CY,$B$520,рўйхат!$B:$B,$C499)</f>
        <v/>
      </c>
      <c r="AR499" s="36">
        <f>SUMIFS(рўйхат!BA:BA,рўйхат!$CY:$CY,$B$520,рўйхат!$B:$B,$C499)</f>
        <v/>
      </c>
      <c r="AS499" s="35">
        <f>SUMIFS(рўйхат!BB:BB,рўйхат!$CY:$CY,$B$520,рўйхат!$B:$B,$C499)</f>
        <v/>
      </c>
      <c r="AT499" s="36">
        <f>SUMIFS(рўйхат!BC:BC,рўйхат!$CY:$CY,$B$520,рўйхат!$B:$B,$C499)</f>
        <v/>
      </c>
      <c r="AU499" s="35">
        <f>SUMIFS(рўйхат!BD:BD,рўйхат!$CY:$CY,$B$520,рўйхат!$B:$B,$C499)</f>
        <v/>
      </c>
      <c r="AV499" s="36">
        <f>SUMIFS(рўйхат!BE:BE,рўйхат!$CY:$CY,$B$520,рўйхат!$B:$B,$C499)</f>
        <v/>
      </c>
      <c r="AW499" s="35">
        <f>SUMIFS(рўйхат!BF:BF,рўйхат!$CY:$CY,$B$520,рўйхат!$B:$B,$C499)</f>
        <v/>
      </c>
      <c r="AX499" s="36">
        <f>SUMIFS(рўйхат!BG:BG,рўйхат!$CY:$CY,$B$520,рўйхат!$B:$B,$C499)</f>
        <v/>
      </c>
      <c r="AY499" s="35">
        <f>SUMIFS(рўйхат!BH:BH,рўйхат!$CY:$CY,$B$520,рўйхат!$B:$B,$C499)</f>
        <v/>
      </c>
      <c r="AZ499" s="36">
        <f>SUMIFS(рўйхат!BI:BI,рўйхат!$CY:$CY,$B$520,рўйхат!$B:$B,$C499)</f>
        <v/>
      </c>
      <c r="BA499" s="35">
        <f>SUMIFS(рўйхат!BJ:BJ,рўйхат!$CY:$CY,$B$520,рўйхат!$B:$B,$C499)</f>
        <v/>
      </c>
      <c r="BB499" s="36">
        <f>SUMIFS(рўйхат!BK:BK,рўйхат!$CY:$CY,$B$520,рўйхат!$B:$B,$C499)</f>
        <v/>
      </c>
      <c r="BC499" s="77">
        <f>IFERROR(AO499/E499,0)</f>
        <v/>
      </c>
      <c r="BD499" s="77">
        <f>IFERROR(AP499/F499,0)</f>
        <v/>
      </c>
      <c r="BE499" s="35">
        <f>SUMIFS(рўйхат!BL:BL,рўйхат!$CY:$CY,$B$520,рўйхат!$B:$B,$C499)</f>
        <v/>
      </c>
      <c r="BF499" s="36">
        <f>SUMIFS(рўйхат!BM:BM,рўйхат!$CY:$CY,$B$520,рўйхат!$B:$B,$C499)</f>
        <v/>
      </c>
      <c r="BG499" s="35">
        <f>SUMIFS(рўйхат!BN:BN,рўйхат!$CY:$CY,$B$520,рўйхат!$B:$B,$C499)</f>
        <v/>
      </c>
      <c r="BH499" s="36">
        <f>SUMIFS(рўйхат!BO:BO,рўйхат!$CY:$CY,$B$520,рўйхат!$B:$B,$C499)</f>
        <v/>
      </c>
      <c r="BI499" s="35">
        <f>SUMIFS(рўйхат!BP:BP,рўйхат!$CY:$CY,$B$520,рўйхат!$B:$B,$C499)</f>
        <v/>
      </c>
      <c r="BJ499" s="36">
        <f>SUMIFS(рўйхат!BQ:BQ,рўйхат!$CY:$CY,$B$520,рўйхат!$B:$B,$C499)</f>
        <v/>
      </c>
      <c r="BK499" s="35">
        <f>SUMIFS(рўйхат!BR:BR,рўйхат!$CY:$CY,$B$520,рўйхат!$B:$B,$C499)</f>
        <v/>
      </c>
      <c r="BL499" s="36">
        <f>SUMIFS(рўйхат!BS:BS,рўйхат!$CY:$CY,$B$520,рўйхат!$B:$B,$C499)</f>
        <v/>
      </c>
      <c r="BM499" s="35">
        <f>SUMIFS(рўйхат!BT:BT,рўйхат!$CY:$CY,$B$520,рўйхат!$B:$B,$C499)</f>
        <v/>
      </c>
      <c r="BN499" s="36">
        <f>SUMIFS(рўйхат!BU:BU,рўйхат!$CY:$CY,$B$520,рўйхат!$B:$B,$C499)</f>
        <v/>
      </c>
      <c r="BO499" s="35">
        <f>SUMIFS(рўйхат!BX:BX,рўйхат!$CY:$CY,$B$520,рўйхат!$B:$B,$C499)</f>
        <v/>
      </c>
      <c r="BP499" s="36">
        <f>SUMIFS(рўйхат!BY:BY,рўйхат!$CY:$CY,$B$520,рўйхат!$B:$B,$C499)</f>
        <v/>
      </c>
      <c r="BQ499" s="35">
        <f>SUMIFS(рўйхат!BZ:BZ,рўйхат!$CY:$CY,$B$520,рўйхат!$B:$B,$C499)</f>
        <v/>
      </c>
      <c r="BR499" s="36">
        <f>SUMIFS(рўйхат!CA:CA,рўйхат!$CY:$CY,$B$520,рўйхат!$B:$B,$C499)</f>
        <v/>
      </c>
      <c r="BS499" s="35">
        <f>SUMIFS(рўйхат!CB:CB,рўйхат!$CY:$CY,$B$520,рўйхат!$B:$B,$C499)</f>
        <v/>
      </c>
      <c r="BT499" s="36">
        <f>SUMIFS(рўйхат!CC:CC,рўйхат!$CY:$CY,$B$520,рўйхат!$B:$B,$C499)</f>
        <v/>
      </c>
      <c r="BU499" s="35">
        <f>SUMIFS(рўйхат!CD:CD,рўйхат!$CY:$CY,$B$520,рўйхат!$B:$B,$C499)</f>
        <v/>
      </c>
      <c r="BV499" s="36">
        <f>SUMIFS(рўйхат!CE:CE,рўйхат!$CY:$CY,$B$520,рўйхат!$B:$B,$C499)</f>
        <v/>
      </c>
      <c r="BW499" s="35">
        <f>SUMIFS(рўйхат!CH:CH,рўйхат!$CY:$CY,$B$520,рўйхат!$B:$B,$C499)</f>
        <v/>
      </c>
      <c r="BX499" s="36">
        <f>SUMIFS(рўйхат!CI:CI,рўйхат!$CY:$CY,$B$520,рўйхат!$B:$B,$C499)</f>
        <v/>
      </c>
      <c r="BY499" s="35">
        <f>SUMIFS(рўйхат!CJ:CJ,рўйхат!$CY:$CY,$B$520,рўйхат!$B:$B,$C499)</f>
        <v/>
      </c>
      <c r="BZ499" s="36">
        <f>SUMIFS(рўйхат!CK:CK,рўйхат!$CY:$CY,$B$520,рўйхат!$B:$B,$C499)</f>
        <v/>
      </c>
      <c r="CA499" s="35">
        <f>SUMIFS(рўйхат!CL:CL,рўйхат!$CY:$CY,$B$520,рўйхат!$B:$B,$C499)</f>
        <v/>
      </c>
      <c r="CB499" s="36">
        <f>SUMIFS(рўйхат!CM:CM,рўйхат!$CY:$CY,$B$520,рўйхат!$B:$B,$C499)</f>
        <v/>
      </c>
      <c r="CC499" s="35">
        <f>SUMIFS(рўйхат!CN:CN,рўйхат!$CY:$CY,$B$520,рўйхат!$B:$B,$C499)</f>
        <v/>
      </c>
      <c r="CD499" s="36">
        <f>SUMIFS(рўйхат!CO:CO,рўйхат!$CY:$CY,$B$520,рўйхат!$B:$B,$C499)</f>
        <v/>
      </c>
      <c r="CE499" s="77">
        <f>IFERROR(BE499/(Q499+BE499),0)</f>
        <v/>
      </c>
      <c r="CF499" s="78">
        <f>IFERROR(BF499/(R499+BF499),0)</f>
        <v/>
      </c>
      <c r="CG499" s="8">
        <f>COUNTIFS(B:B,B499)</f>
        <v/>
      </c>
    </row>
    <row r="500" hidden="1" outlineLevel="1" ht="17.1" customFormat="1" customHeight="1" s="8">
      <c r="A500" s="15" t="n"/>
      <c r="B500" s="50" t="n">
        <v>12</v>
      </c>
      <c r="C500" s="66" t="inlineStr">
        <is>
          <t>Қурилиш ва уй-жой коммунал хўжалиги вазирлиги</t>
        </is>
      </c>
      <c r="D500" s="16" t="n"/>
      <c r="E500" s="35">
        <f>SUMIFS(рўйхат!F:F,рўйхат!$CY:$CY,$B$520,рўйхат!$B:$B,$C500)</f>
        <v/>
      </c>
      <c r="F500" s="36">
        <f>SUMIFS(рўйхат!G:G,рўйхат!$CY:$CY,$B$520,рўйхат!$B:$B,$C500)</f>
        <v/>
      </c>
      <c r="G500" s="35">
        <f>SUMIFS(рўйхат!H:H,рўйхат!$CY:$CY,$B$520,рўйхат!$B:$B,$C500)</f>
        <v/>
      </c>
      <c r="H500" s="36">
        <f>SUMIFS(рўйхат!I:I,рўйхат!$CY:$CY,$B$520,рўйхат!$B:$B,$C500)</f>
        <v/>
      </c>
      <c r="I500" s="35">
        <f>SUMIFS(рўйхат!J:J,рўйхат!$CY:$CY,$B$520,рўйхат!$B:$B,$C500)</f>
        <v/>
      </c>
      <c r="J500" s="36">
        <f>SUMIFS(рўйхат!K:K,рўйхат!$CY:$CY,$B$520,рўйхат!$B:$B,$C500)</f>
        <v/>
      </c>
      <c r="K500" s="35">
        <f>SUMIFS(рўйхат!L:L,рўйхат!$CY:$CY,$B$520,рўйхат!$B:$B,$C500)</f>
        <v/>
      </c>
      <c r="L500" s="36">
        <f>SUMIFS(рўйхат!M:M,рўйхат!$CY:$CY,$B$520,рўйхат!$B:$B,$C500)</f>
        <v/>
      </c>
      <c r="M500" s="35">
        <f>SUMIFS(рўйхат!N:N,рўйхат!$CY:$CY,$B$520,рўйхат!$B:$B,$C500)</f>
        <v/>
      </c>
      <c r="N500" s="36">
        <f>SUMIFS(рўйхат!O:O,рўйхат!$CY:$CY,$B$520,рўйхат!$B:$B,$C500)</f>
        <v/>
      </c>
      <c r="O500" s="34">
        <f>IFERROR(M500/E500,0)</f>
        <v/>
      </c>
      <c r="P500" s="34">
        <f>IFERROR(N500/F500,0)</f>
        <v/>
      </c>
      <c r="Q500" s="35">
        <f>SUMIFS(рўйхат!P:P,рўйхат!$CY:$CY,$B$520,рўйхат!$B:$B,$C500)</f>
        <v/>
      </c>
      <c r="R500" s="36">
        <f>SUMIFS(рўйхат!Q:Q,рўйхат!$CY:$CY,$B$520,рўйхат!$B:$B,$C500)</f>
        <v/>
      </c>
      <c r="S500" s="35">
        <f>SUMIFS(рўйхат!R:R,рўйхат!$CY:$CY,$B$520,рўйхат!$B:$B,$C500)</f>
        <v/>
      </c>
      <c r="T500" s="36">
        <f>SUMIFS(рўйхат!S:S,рўйхат!$CY:$CY,$B$520,рўйхат!$B:$B,$C500)</f>
        <v/>
      </c>
      <c r="U500" s="35">
        <f>SUMIFS(рўйхат!T:T,рўйхат!$CY:$CY,$B$520,рўйхат!$B:$B,$C500)</f>
        <v/>
      </c>
      <c r="V500" s="36">
        <f>SUMIFS(рўйхат!U:U,рўйхат!$CY:$CY,$B$520,рўйхат!$B:$B,$C500)</f>
        <v/>
      </c>
      <c r="W500" s="35">
        <f>SUMIFS(рўйхат!V:V,рўйхат!$CY:$CY,$B$520,рўйхат!$B:$B,$C500)</f>
        <v/>
      </c>
      <c r="X500" s="36">
        <f>SUMIFS(рўйхат!W:W,рўйхат!$CY:$CY,$B$520,рўйхат!$B:$B,$C500)</f>
        <v/>
      </c>
      <c r="Y500" s="35">
        <f>SUMIFS(рўйхат!X:X,рўйхат!$CY:$CY,$B$520,рўйхат!$B:$B,$C500)</f>
        <v/>
      </c>
      <c r="Z500" s="36">
        <f>SUMIFS(рўйхат!Y:Y,рўйхат!$CY:$CY,$B$520,рўйхат!$B:$B,$C500)</f>
        <v/>
      </c>
      <c r="AA500" s="35">
        <f>SUMIFS(рўйхат!Z:Z,рўйхат!$CY:$CY,$B$520,рўйхат!$B:$B,$C500)</f>
        <v/>
      </c>
      <c r="AB500" s="36">
        <f>SUMIFS(рўйхат!AA:AA,рўйхат!$CY:$CY,$B$520,рўйхат!$B:$B,$C500)</f>
        <v/>
      </c>
      <c r="AC500" s="35">
        <f>SUMIFS(рўйхат!AB:AB,рўйхат!$CY:$CY,$B$520,рўйхат!$B:$B,$C500)</f>
        <v/>
      </c>
      <c r="AD500" s="36">
        <f>SUMIFS(рўйхат!AC:AC,рўйхат!$CY:$CY,$B$520,рўйхат!$B:$B,$C500)</f>
        <v/>
      </c>
      <c r="AE500" s="35">
        <f>SUMIFS(рўйхат!AD:AD,рўйхат!$CY:$CY,$B$520,рўйхат!$B:$B,$C500)</f>
        <v/>
      </c>
      <c r="AF500" s="36">
        <f>SUMIFS(рўйхат!AE:AE,рўйхат!$CY:$CY,$B$520,рўйхат!$B:$B,$C500)</f>
        <v/>
      </c>
      <c r="AG500" s="35">
        <f>SUMIFS(рўйхат!AH:AH,рўйхат!$CY:$CY,$B$520,рўйхат!$B:$B,$C500)</f>
        <v/>
      </c>
      <c r="AH500" s="36">
        <f>SUMIFS(рўйхат!AI:AI,рўйхат!$CY:$CY,$B$520,рўйхат!$B:$B,$C500)</f>
        <v/>
      </c>
      <c r="AI500" s="35">
        <f>SUMIFS(рўйхат!AJ:AJ,рўйхат!$CY:$CY,$B$520,рўйхат!$B:$B,$C500)</f>
        <v/>
      </c>
      <c r="AJ500" s="36">
        <f>SUMIFS(рўйхат!AK:AK,рўйхат!$CY:$CY,$B$520,рўйхат!$B:$B,$C500)</f>
        <v/>
      </c>
      <c r="AK500" s="35">
        <f>SUMIFS(рўйхат!AL:AL,рўйхат!$CY:$CY,$B$520,рўйхат!$B:$B,$C500)</f>
        <v/>
      </c>
      <c r="AL500" s="36">
        <f>SUMIFS(рўйхат!AM:AM,рўйхат!$CY:$CY,$B$520,рўйхат!$B:$B,$C500)</f>
        <v/>
      </c>
      <c r="AM500" s="77">
        <f>IFERROR(Q500/E500,0)</f>
        <v/>
      </c>
      <c r="AN500" s="77">
        <f>IFERROR(R500/F500,0)</f>
        <v/>
      </c>
      <c r="AO500" s="35">
        <f>SUMIFS(рўйхат!AX:AX,рўйхат!$CY:$CY,$B$520,рўйхат!$B:$B,$C500)</f>
        <v/>
      </c>
      <c r="AP500" s="36">
        <f>SUMIFS(рўйхат!AY:AY,рўйхат!$CY:$CY,$B$520,рўйхат!$B:$B,$C500)</f>
        <v/>
      </c>
      <c r="AQ500" s="35">
        <f>SUMIFS(рўйхат!AZ:AZ,рўйхат!$CY:$CY,$B$520,рўйхат!$B:$B,$C500)</f>
        <v/>
      </c>
      <c r="AR500" s="36">
        <f>SUMIFS(рўйхат!BA:BA,рўйхат!$CY:$CY,$B$520,рўйхат!$B:$B,$C500)</f>
        <v/>
      </c>
      <c r="AS500" s="35">
        <f>SUMIFS(рўйхат!BB:BB,рўйхат!$CY:$CY,$B$520,рўйхат!$B:$B,$C500)</f>
        <v/>
      </c>
      <c r="AT500" s="36">
        <f>SUMIFS(рўйхат!BC:BC,рўйхат!$CY:$CY,$B$520,рўйхат!$B:$B,$C500)</f>
        <v/>
      </c>
      <c r="AU500" s="35">
        <f>SUMIFS(рўйхат!BD:BD,рўйхат!$CY:$CY,$B$520,рўйхат!$B:$B,$C500)</f>
        <v/>
      </c>
      <c r="AV500" s="36">
        <f>SUMIFS(рўйхат!BE:BE,рўйхат!$CY:$CY,$B$520,рўйхат!$B:$B,$C500)</f>
        <v/>
      </c>
      <c r="AW500" s="35">
        <f>SUMIFS(рўйхат!BF:BF,рўйхат!$CY:$CY,$B$520,рўйхат!$B:$B,$C500)</f>
        <v/>
      </c>
      <c r="AX500" s="36">
        <f>SUMIFS(рўйхат!BG:BG,рўйхат!$CY:$CY,$B$520,рўйхат!$B:$B,$C500)</f>
        <v/>
      </c>
      <c r="AY500" s="35">
        <f>SUMIFS(рўйхат!BH:BH,рўйхат!$CY:$CY,$B$520,рўйхат!$B:$B,$C500)</f>
        <v/>
      </c>
      <c r="AZ500" s="36">
        <f>SUMIFS(рўйхат!BI:BI,рўйхат!$CY:$CY,$B$520,рўйхат!$B:$B,$C500)</f>
        <v/>
      </c>
      <c r="BA500" s="35">
        <f>SUMIFS(рўйхат!BJ:BJ,рўйхат!$CY:$CY,$B$520,рўйхат!$B:$B,$C500)</f>
        <v/>
      </c>
      <c r="BB500" s="36">
        <f>SUMIFS(рўйхат!BK:BK,рўйхат!$CY:$CY,$B$520,рўйхат!$B:$B,$C500)</f>
        <v/>
      </c>
      <c r="BC500" s="77">
        <f>IFERROR(AO500/E500,0)</f>
        <v/>
      </c>
      <c r="BD500" s="77">
        <f>IFERROR(AP500/F500,0)</f>
        <v/>
      </c>
      <c r="BE500" s="35">
        <f>SUMIFS(рўйхат!BL:BL,рўйхат!$CY:$CY,$B$520,рўйхат!$B:$B,$C500)</f>
        <v/>
      </c>
      <c r="BF500" s="36">
        <f>SUMIFS(рўйхат!BM:BM,рўйхат!$CY:$CY,$B$520,рўйхат!$B:$B,$C500)</f>
        <v/>
      </c>
      <c r="BG500" s="35">
        <f>SUMIFS(рўйхат!BN:BN,рўйхат!$CY:$CY,$B$520,рўйхат!$B:$B,$C500)</f>
        <v/>
      </c>
      <c r="BH500" s="36">
        <f>SUMIFS(рўйхат!BO:BO,рўйхат!$CY:$CY,$B$520,рўйхат!$B:$B,$C500)</f>
        <v/>
      </c>
      <c r="BI500" s="35">
        <f>SUMIFS(рўйхат!BP:BP,рўйхат!$CY:$CY,$B$520,рўйхат!$B:$B,$C500)</f>
        <v/>
      </c>
      <c r="BJ500" s="36">
        <f>SUMIFS(рўйхат!BQ:BQ,рўйхат!$CY:$CY,$B$520,рўйхат!$B:$B,$C500)</f>
        <v/>
      </c>
      <c r="BK500" s="35">
        <f>SUMIFS(рўйхат!BR:BR,рўйхат!$CY:$CY,$B$520,рўйхат!$B:$B,$C500)</f>
        <v/>
      </c>
      <c r="BL500" s="36">
        <f>SUMIFS(рўйхат!BS:BS,рўйхат!$CY:$CY,$B$520,рўйхат!$B:$B,$C500)</f>
        <v/>
      </c>
      <c r="BM500" s="35">
        <f>SUMIFS(рўйхат!BT:BT,рўйхат!$CY:$CY,$B$520,рўйхат!$B:$B,$C500)</f>
        <v/>
      </c>
      <c r="BN500" s="36">
        <f>SUMIFS(рўйхат!BU:BU,рўйхат!$CY:$CY,$B$520,рўйхат!$B:$B,$C500)</f>
        <v/>
      </c>
      <c r="BO500" s="35">
        <f>SUMIFS(рўйхат!BX:BX,рўйхат!$CY:$CY,$B$520,рўйхат!$B:$B,$C500)</f>
        <v/>
      </c>
      <c r="BP500" s="36">
        <f>SUMIFS(рўйхат!BY:BY,рўйхат!$CY:$CY,$B$520,рўйхат!$B:$B,$C500)</f>
        <v/>
      </c>
      <c r="BQ500" s="35">
        <f>SUMIFS(рўйхат!BZ:BZ,рўйхат!$CY:$CY,$B$520,рўйхат!$B:$B,$C500)</f>
        <v/>
      </c>
      <c r="BR500" s="36">
        <f>SUMIFS(рўйхат!CA:CA,рўйхат!$CY:$CY,$B$520,рўйхат!$B:$B,$C500)</f>
        <v/>
      </c>
      <c r="BS500" s="35">
        <f>SUMIFS(рўйхат!CB:CB,рўйхат!$CY:$CY,$B$520,рўйхат!$B:$B,$C500)</f>
        <v/>
      </c>
      <c r="BT500" s="36">
        <f>SUMIFS(рўйхат!CC:CC,рўйхат!$CY:$CY,$B$520,рўйхат!$B:$B,$C500)</f>
        <v/>
      </c>
      <c r="BU500" s="35">
        <f>SUMIFS(рўйхат!CD:CD,рўйхат!$CY:$CY,$B$520,рўйхат!$B:$B,$C500)</f>
        <v/>
      </c>
      <c r="BV500" s="36">
        <f>SUMIFS(рўйхат!CE:CE,рўйхат!$CY:$CY,$B$520,рўйхат!$B:$B,$C500)</f>
        <v/>
      </c>
      <c r="BW500" s="35">
        <f>SUMIFS(рўйхат!CH:CH,рўйхат!$CY:$CY,$B$520,рўйхат!$B:$B,$C500)</f>
        <v/>
      </c>
      <c r="BX500" s="36">
        <f>SUMIFS(рўйхат!CI:CI,рўйхат!$CY:$CY,$B$520,рўйхат!$B:$B,$C500)</f>
        <v/>
      </c>
      <c r="BY500" s="35">
        <f>SUMIFS(рўйхат!CJ:CJ,рўйхат!$CY:$CY,$B$520,рўйхат!$B:$B,$C500)</f>
        <v/>
      </c>
      <c r="BZ500" s="36">
        <f>SUMIFS(рўйхат!CK:CK,рўйхат!$CY:$CY,$B$520,рўйхат!$B:$B,$C500)</f>
        <v/>
      </c>
      <c r="CA500" s="35">
        <f>SUMIFS(рўйхат!CL:CL,рўйхат!$CY:$CY,$B$520,рўйхат!$B:$B,$C500)</f>
        <v/>
      </c>
      <c r="CB500" s="36">
        <f>SUMIFS(рўйхат!CM:CM,рўйхат!$CY:$CY,$B$520,рўйхат!$B:$B,$C500)</f>
        <v/>
      </c>
      <c r="CC500" s="35">
        <f>SUMIFS(рўйхат!CN:CN,рўйхат!$CY:$CY,$B$520,рўйхат!$B:$B,$C500)</f>
        <v/>
      </c>
      <c r="CD500" s="36">
        <f>SUMIFS(рўйхат!CO:CO,рўйхат!$CY:$CY,$B$520,рўйхат!$B:$B,$C500)</f>
        <v/>
      </c>
      <c r="CE500" s="77">
        <f>IFERROR(BE500/(Q500+BE500),0)</f>
        <v/>
      </c>
      <c r="CF500" s="78">
        <f>IFERROR(BF500/(R500+BF500),0)</f>
        <v/>
      </c>
      <c r="CG500" s="8">
        <f>COUNTIFS(B:B,B500)</f>
        <v/>
      </c>
    </row>
    <row r="501" hidden="1" outlineLevel="1" ht="17.1" customFormat="1" customHeight="1" s="8">
      <c r="A501" s="15" t="n"/>
      <c r="B501" s="50" t="n">
        <v>13</v>
      </c>
      <c r="C501" s="66" t="inlineStr">
        <is>
          <t>Маданий мерос агентлиги</t>
        </is>
      </c>
      <c r="D501" s="16" t="n"/>
      <c r="E501" s="35">
        <f>SUMIFS(рўйхат!F:F,рўйхат!$CY:$CY,$B$520,рўйхат!$B:$B,$C501)</f>
        <v/>
      </c>
      <c r="F501" s="36">
        <f>SUMIFS(рўйхат!G:G,рўйхат!$CY:$CY,$B$520,рўйхат!$B:$B,$C501)</f>
        <v/>
      </c>
      <c r="G501" s="35">
        <f>SUMIFS(рўйхат!H:H,рўйхат!$CY:$CY,$B$520,рўйхат!$B:$B,$C501)</f>
        <v/>
      </c>
      <c r="H501" s="36">
        <f>SUMIFS(рўйхат!I:I,рўйхат!$CY:$CY,$B$520,рўйхат!$B:$B,$C501)</f>
        <v/>
      </c>
      <c r="I501" s="35">
        <f>SUMIFS(рўйхат!J:J,рўйхат!$CY:$CY,$B$520,рўйхат!$B:$B,$C501)</f>
        <v/>
      </c>
      <c r="J501" s="36">
        <f>SUMIFS(рўйхат!K:K,рўйхат!$CY:$CY,$B$520,рўйхат!$B:$B,$C501)</f>
        <v/>
      </c>
      <c r="K501" s="35">
        <f>SUMIFS(рўйхат!L:L,рўйхат!$CY:$CY,$B$520,рўйхат!$B:$B,$C501)</f>
        <v/>
      </c>
      <c r="L501" s="36">
        <f>SUMIFS(рўйхат!M:M,рўйхат!$CY:$CY,$B$520,рўйхат!$B:$B,$C501)</f>
        <v/>
      </c>
      <c r="M501" s="35">
        <f>SUMIFS(рўйхат!N:N,рўйхат!$CY:$CY,$B$520,рўйхат!$B:$B,$C501)</f>
        <v/>
      </c>
      <c r="N501" s="36">
        <f>SUMIFS(рўйхат!O:O,рўйхат!$CY:$CY,$B$520,рўйхат!$B:$B,$C501)</f>
        <v/>
      </c>
      <c r="O501" s="34">
        <f>IFERROR(M501/E501,0)</f>
        <v/>
      </c>
      <c r="P501" s="34">
        <f>IFERROR(N501/F501,0)</f>
        <v/>
      </c>
      <c r="Q501" s="35">
        <f>SUMIFS(рўйхат!P:P,рўйхат!$CY:$CY,$B$520,рўйхат!$B:$B,$C501)</f>
        <v/>
      </c>
      <c r="R501" s="36">
        <f>SUMIFS(рўйхат!Q:Q,рўйхат!$CY:$CY,$B$520,рўйхат!$B:$B,$C501)</f>
        <v/>
      </c>
      <c r="S501" s="35">
        <f>SUMIFS(рўйхат!R:R,рўйхат!$CY:$CY,$B$520,рўйхат!$B:$B,$C501)</f>
        <v/>
      </c>
      <c r="T501" s="36">
        <f>SUMIFS(рўйхат!S:S,рўйхат!$CY:$CY,$B$520,рўйхат!$B:$B,$C501)</f>
        <v/>
      </c>
      <c r="U501" s="35">
        <f>SUMIFS(рўйхат!T:T,рўйхат!$CY:$CY,$B$520,рўйхат!$B:$B,$C501)</f>
        <v/>
      </c>
      <c r="V501" s="36">
        <f>SUMIFS(рўйхат!U:U,рўйхат!$CY:$CY,$B$520,рўйхат!$B:$B,$C501)</f>
        <v/>
      </c>
      <c r="W501" s="35">
        <f>SUMIFS(рўйхат!V:V,рўйхат!$CY:$CY,$B$520,рўйхат!$B:$B,$C501)</f>
        <v/>
      </c>
      <c r="X501" s="36">
        <f>SUMIFS(рўйхат!W:W,рўйхат!$CY:$CY,$B$520,рўйхат!$B:$B,$C501)</f>
        <v/>
      </c>
      <c r="Y501" s="35">
        <f>SUMIFS(рўйхат!X:X,рўйхат!$CY:$CY,$B$520,рўйхат!$B:$B,$C501)</f>
        <v/>
      </c>
      <c r="Z501" s="36">
        <f>SUMIFS(рўйхат!Y:Y,рўйхат!$CY:$CY,$B$520,рўйхат!$B:$B,$C501)</f>
        <v/>
      </c>
      <c r="AA501" s="35">
        <f>SUMIFS(рўйхат!Z:Z,рўйхат!$CY:$CY,$B$520,рўйхат!$B:$B,$C501)</f>
        <v/>
      </c>
      <c r="AB501" s="36">
        <f>SUMIFS(рўйхат!AA:AA,рўйхат!$CY:$CY,$B$520,рўйхат!$B:$B,$C501)</f>
        <v/>
      </c>
      <c r="AC501" s="35">
        <f>SUMIFS(рўйхат!AB:AB,рўйхат!$CY:$CY,$B$520,рўйхат!$B:$B,$C501)</f>
        <v/>
      </c>
      <c r="AD501" s="36">
        <f>SUMIFS(рўйхат!AC:AC,рўйхат!$CY:$CY,$B$520,рўйхат!$B:$B,$C501)</f>
        <v/>
      </c>
      <c r="AE501" s="35">
        <f>SUMIFS(рўйхат!AD:AD,рўйхат!$CY:$CY,$B$520,рўйхат!$B:$B,$C501)</f>
        <v/>
      </c>
      <c r="AF501" s="36">
        <f>SUMIFS(рўйхат!AE:AE,рўйхат!$CY:$CY,$B$520,рўйхат!$B:$B,$C501)</f>
        <v/>
      </c>
      <c r="AG501" s="35">
        <f>SUMIFS(рўйхат!AH:AH,рўйхат!$CY:$CY,$B$520,рўйхат!$B:$B,$C501)</f>
        <v/>
      </c>
      <c r="AH501" s="36">
        <f>SUMIFS(рўйхат!AI:AI,рўйхат!$CY:$CY,$B$520,рўйхат!$B:$B,$C501)</f>
        <v/>
      </c>
      <c r="AI501" s="35">
        <f>SUMIFS(рўйхат!AJ:AJ,рўйхат!$CY:$CY,$B$520,рўйхат!$B:$B,$C501)</f>
        <v/>
      </c>
      <c r="AJ501" s="36">
        <f>SUMIFS(рўйхат!AK:AK,рўйхат!$CY:$CY,$B$520,рўйхат!$B:$B,$C501)</f>
        <v/>
      </c>
      <c r="AK501" s="35">
        <f>SUMIFS(рўйхат!AL:AL,рўйхат!$CY:$CY,$B$520,рўйхат!$B:$B,$C501)</f>
        <v/>
      </c>
      <c r="AL501" s="36">
        <f>SUMIFS(рўйхат!AM:AM,рўйхат!$CY:$CY,$B$520,рўйхат!$B:$B,$C501)</f>
        <v/>
      </c>
      <c r="AM501" s="77">
        <f>IFERROR(Q501/E501,0)</f>
        <v/>
      </c>
      <c r="AN501" s="77">
        <f>IFERROR(R501/F501,0)</f>
        <v/>
      </c>
      <c r="AO501" s="35">
        <f>SUMIFS(рўйхат!AX:AX,рўйхат!$CY:$CY,$B$520,рўйхат!$B:$B,$C501)</f>
        <v/>
      </c>
      <c r="AP501" s="36">
        <f>SUMIFS(рўйхат!AY:AY,рўйхат!$CY:$CY,$B$520,рўйхат!$B:$B,$C501)</f>
        <v/>
      </c>
      <c r="AQ501" s="35">
        <f>SUMIFS(рўйхат!AZ:AZ,рўйхат!$CY:$CY,$B$520,рўйхат!$B:$B,$C501)</f>
        <v/>
      </c>
      <c r="AR501" s="36">
        <f>SUMIFS(рўйхат!BA:BA,рўйхат!$CY:$CY,$B$520,рўйхат!$B:$B,$C501)</f>
        <v/>
      </c>
      <c r="AS501" s="35">
        <f>SUMIFS(рўйхат!BB:BB,рўйхат!$CY:$CY,$B$520,рўйхат!$B:$B,$C501)</f>
        <v/>
      </c>
      <c r="AT501" s="36">
        <f>SUMIFS(рўйхат!BC:BC,рўйхат!$CY:$CY,$B$520,рўйхат!$B:$B,$C501)</f>
        <v/>
      </c>
      <c r="AU501" s="35">
        <f>SUMIFS(рўйхат!BD:BD,рўйхат!$CY:$CY,$B$520,рўйхат!$B:$B,$C501)</f>
        <v/>
      </c>
      <c r="AV501" s="36">
        <f>SUMIFS(рўйхат!BE:BE,рўйхат!$CY:$CY,$B$520,рўйхат!$B:$B,$C501)</f>
        <v/>
      </c>
      <c r="AW501" s="35">
        <f>SUMIFS(рўйхат!BF:BF,рўйхат!$CY:$CY,$B$520,рўйхат!$B:$B,$C501)</f>
        <v/>
      </c>
      <c r="AX501" s="36">
        <f>SUMIFS(рўйхат!BG:BG,рўйхат!$CY:$CY,$B$520,рўйхат!$B:$B,$C501)</f>
        <v/>
      </c>
      <c r="AY501" s="35">
        <f>SUMIFS(рўйхат!BH:BH,рўйхат!$CY:$CY,$B$520,рўйхат!$B:$B,$C501)</f>
        <v/>
      </c>
      <c r="AZ501" s="36">
        <f>SUMIFS(рўйхат!BI:BI,рўйхат!$CY:$CY,$B$520,рўйхат!$B:$B,$C501)</f>
        <v/>
      </c>
      <c r="BA501" s="35">
        <f>SUMIFS(рўйхат!BJ:BJ,рўйхат!$CY:$CY,$B$520,рўйхат!$B:$B,$C501)</f>
        <v/>
      </c>
      <c r="BB501" s="36">
        <f>SUMIFS(рўйхат!BK:BK,рўйхат!$CY:$CY,$B$520,рўйхат!$B:$B,$C501)</f>
        <v/>
      </c>
      <c r="BC501" s="77">
        <f>IFERROR(AO501/E501,0)</f>
        <v/>
      </c>
      <c r="BD501" s="77">
        <f>IFERROR(AP501/F501,0)</f>
        <v/>
      </c>
      <c r="BE501" s="35">
        <f>SUMIFS(рўйхат!BL:BL,рўйхат!$CY:$CY,$B$520,рўйхат!$B:$B,$C501)</f>
        <v/>
      </c>
      <c r="BF501" s="36">
        <f>SUMIFS(рўйхат!BM:BM,рўйхат!$CY:$CY,$B$520,рўйхат!$B:$B,$C501)</f>
        <v/>
      </c>
      <c r="BG501" s="35">
        <f>SUMIFS(рўйхат!BN:BN,рўйхат!$CY:$CY,$B$520,рўйхат!$B:$B,$C501)</f>
        <v/>
      </c>
      <c r="BH501" s="36">
        <f>SUMIFS(рўйхат!BO:BO,рўйхат!$CY:$CY,$B$520,рўйхат!$B:$B,$C501)</f>
        <v/>
      </c>
      <c r="BI501" s="35">
        <f>SUMIFS(рўйхат!BP:BP,рўйхат!$CY:$CY,$B$520,рўйхат!$B:$B,$C501)</f>
        <v/>
      </c>
      <c r="BJ501" s="36">
        <f>SUMIFS(рўйхат!BQ:BQ,рўйхат!$CY:$CY,$B$520,рўйхат!$B:$B,$C501)</f>
        <v/>
      </c>
      <c r="BK501" s="35">
        <f>SUMIFS(рўйхат!BR:BR,рўйхат!$CY:$CY,$B$520,рўйхат!$B:$B,$C501)</f>
        <v/>
      </c>
      <c r="BL501" s="36">
        <f>SUMIFS(рўйхат!BS:BS,рўйхат!$CY:$CY,$B$520,рўйхат!$B:$B,$C501)</f>
        <v/>
      </c>
      <c r="BM501" s="35">
        <f>SUMIFS(рўйхат!BT:BT,рўйхат!$CY:$CY,$B$520,рўйхат!$B:$B,$C501)</f>
        <v/>
      </c>
      <c r="BN501" s="36">
        <f>SUMIFS(рўйхат!BU:BU,рўйхат!$CY:$CY,$B$520,рўйхат!$B:$B,$C501)</f>
        <v/>
      </c>
      <c r="BO501" s="35">
        <f>SUMIFS(рўйхат!BX:BX,рўйхат!$CY:$CY,$B$520,рўйхат!$B:$B,$C501)</f>
        <v/>
      </c>
      <c r="BP501" s="36">
        <f>SUMIFS(рўйхат!BY:BY,рўйхат!$CY:$CY,$B$520,рўйхат!$B:$B,$C501)</f>
        <v/>
      </c>
      <c r="BQ501" s="35">
        <f>SUMIFS(рўйхат!BZ:BZ,рўйхат!$CY:$CY,$B$520,рўйхат!$B:$B,$C501)</f>
        <v/>
      </c>
      <c r="BR501" s="36">
        <f>SUMIFS(рўйхат!CA:CA,рўйхат!$CY:$CY,$B$520,рўйхат!$B:$B,$C501)</f>
        <v/>
      </c>
      <c r="BS501" s="35">
        <f>SUMIFS(рўйхат!CB:CB,рўйхат!$CY:$CY,$B$520,рўйхат!$B:$B,$C501)</f>
        <v/>
      </c>
      <c r="BT501" s="36">
        <f>SUMIFS(рўйхат!CC:CC,рўйхат!$CY:$CY,$B$520,рўйхат!$B:$B,$C501)</f>
        <v/>
      </c>
      <c r="BU501" s="35">
        <f>SUMIFS(рўйхат!CD:CD,рўйхат!$CY:$CY,$B$520,рўйхат!$B:$B,$C501)</f>
        <v/>
      </c>
      <c r="BV501" s="36">
        <f>SUMIFS(рўйхат!CE:CE,рўйхат!$CY:$CY,$B$520,рўйхат!$B:$B,$C501)</f>
        <v/>
      </c>
      <c r="BW501" s="35">
        <f>SUMIFS(рўйхат!CH:CH,рўйхат!$CY:$CY,$B$520,рўйхат!$B:$B,$C501)</f>
        <v/>
      </c>
      <c r="BX501" s="36">
        <f>SUMIFS(рўйхат!CI:CI,рўйхат!$CY:$CY,$B$520,рўйхат!$B:$B,$C501)</f>
        <v/>
      </c>
      <c r="BY501" s="35">
        <f>SUMIFS(рўйхат!CJ:CJ,рўйхат!$CY:$CY,$B$520,рўйхат!$B:$B,$C501)</f>
        <v/>
      </c>
      <c r="BZ501" s="36">
        <f>SUMIFS(рўйхат!CK:CK,рўйхат!$CY:$CY,$B$520,рўйхат!$B:$B,$C501)</f>
        <v/>
      </c>
      <c r="CA501" s="35">
        <f>SUMIFS(рўйхат!CL:CL,рўйхат!$CY:$CY,$B$520,рўйхат!$B:$B,$C501)</f>
        <v/>
      </c>
      <c r="CB501" s="36">
        <f>SUMIFS(рўйхат!CM:CM,рўйхат!$CY:$CY,$B$520,рўйхат!$B:$B,$C501)</f>
        <v/>
      </c>
      <c r="CC501" s="35">
        <f>SUMIFS(рўйхат!CN:CN,рўйхат!$CY:$CY,$B$520,рўйхат!$B:$B,$C501)</f>
        <v/>
      </c>
      <c r="CD501" s="36">
        <f>SUMIFS(рўйхат!CO:CO,рўйхат!$CY:$CY,$B$520,рўйхат!$B:$B,$C501)</f>
        <v/>
      </c>
      <c r="CE501" s="77">
        <f>IFERROR(BE501/(Q501+BE501),0)</f>
        <v/>
      </c>
      <c r="CF501" s="78">
        <f>IFERROR(BF501/(R501+BF501),0)</f>
        <v/>
      </c>
      <c r="CG501" s="8">
        <f>COUNTIFS(B:B,B501)</f>
        <v/>
      </c>
    </row>
    <row r="502" hidden="1" outlineLevel="1" ht="17.1" customFormat="1" customHeight="1" s="8">
      <c r="A502" s="15" t="n"/>
      <c r="B502" s="50" t="n">
        <v>14</v>
      </c>
      <c r="C502" s="66" t="inlineStr">
        <is>
          <t>Маданият вазирлиги</t>
        </is>
      </c>
      <c r="D502" s="16" t="n"/>
      <c r="E502" s="35">
        <f>SUMIFS(рўйхат!F:F,рўйхат!$CY:$CY,$B$520,рўйхат!$B:$B,$C502)</f>
        <v/>
      </c>
      <c r="F502" s="36">
        <f>SUMIFS(рўйхат!G:G,рўйхат!$CY:$CY,$B$520,рўйхат!$B:$B,$C502)</f>
        <v/>
      </c>
      <c r="G502" s="35">
        <f>SUMIFS(рўйхат!H:H,рўйхат!$CY:$CY,$B$520,рўйхат!$B:$B,$C502)</f>
        <v/>
      </c>
      <c r="H502" s="36">
        <f>SUMIFS(рўйхат!I:I,рўйхат!$CY:$CY,$B$520,рўйхат!$B:$B,$C502)</f>
        <v/>
      </c>
      <c r="I502" s="35">
        <f>SUMIFS(рўйхат!J:J,рўйхат!$CY:$CY,$B$520,рўйхат!$B:$B,$C502)</f>
        <v/>
      </c>
      <c r="J502" s="36">
        <f>SUMIFS(рўйхат!K:K,рўйхат!$CY:$CY,$B$520,рўйхат!$B:$B,$C502)</f>
        <v/>
      </c>
      <c r="K502" s="35">
        <f>SUMIFS(рўйхат!L:L,рўйхат!$CY:$CY,$B$520,рўйхат!$B:$B,$C502)</f>
        <v/>
      </c>
      <c r="L502" s="36">
        <f>SUMIFS(рўйхат!M:M,рўйхат!$CY:$CY,$B$520,рўйхат!$B:$B,$C502)</f>
        <v/>
      </c>
      <c r="M502" s="35">
        <f>SUMIFS(рўйхат!N:N,рўйхат!$CY:$CY,$B$520,рўйхат!$B:$B,$C502)</f>
        <v/>
      </c>
      <c r="N502" s="36">
        <f>SUMIFS(рўйхат!O:O,рўйхат!$CY:$CY,$B$520,рўйхат!$B:$B,$C502)</f>
        <v/>
      </c>
      <c r="O502" s="34">
        <f>IFERROR(M502/E502,0)</f>
        <v/>
      </c>
      <c r="P502" s="34">
        <f>IFERROR(N502/F502,0)</f>
        <v/>
      </c>
      <c r="Q502" s="35">
        <f>SUMIFS(рўйхат!P:P,рўйхат!$CY:$CY,$B$520,рўйхат!$B:$B,$C502)</f>
        <v/>
      </c>
      <c r="R502" s="36">
        <f>SUMIFS(рўйхат!Q:Q,рўйхат!$CY:$CY,$B$520,рўйхат!$B:$B,$C502)</f>
        <v/>
      </c>
      <c r="S502" s="35">
        <f>SUMIFS(рўйхат!R:R,рўйхат!$CY:$CY,$B$520,рўйхат!$B:$B,$C502)</f>
        <v/>
      </c>
      <c r="T502" s="36">
        <f>SUMIFS(рўйхат!S:S,рўйхат!$CY:$CY,$B$520,рўйхат!$B:$B,$C502)</f>
        <v/>
      </c>
      <c r="U502" s="35">
        <f>SUMIFS(рўйхат!T:T,рўйхат!$CY:$CY,$B$520,рўйхат!$B:$B,$C502)</f>
        <v/>
      </c>
      <c r="V502" s="36">
        <f>SUMIFS(рўйхат!U:U,рўйхат!$CY:$CY,$B$520,рўйхат!$B:$B,$C502)</f>
        <v/>
      </c>
      <c r="W502" s="35">
        <f>SUMIFS(рўйхат!V:V,рўйхат!$CY:$CY,$B$520,рўйхат!$B:$B,$C502)</f>
        <v/>
      </c>
      <c r="X502" s="36">
        <f>SUMIFS(рўйхат!W:W,рўйхат!$CY:$CY,$B$520,рўйхат!$B:$B,$C502)</f>
        <v/>
      </c>
      <c r="Y502" s="35">
        <f>SUMIFS(рўйхат!X:X,рўйхат!$CY:$CY,$B$520,рўйхат!$B:$B,$C502)</f>
        <v/>
      </c>
      <c r="Z502" s="36">
        <f>SUMIFS(рўйхат!Y:Y,рўйхат!$CY:$CY,$B$520,рўйхат!$B:$B,$C502)</f>
        <v/>
      </c>
      <c r="AA502" s="35">
        <f>SUMIFS(рўйхат!Z:Z,рўйхат!$CY:$CY,$B$520,рўйхат!$B:$B,$C502)</f>
        <v/>
      </c>
      <c r="AB502" s="36">
        <f>SUMIFS(рўйхат!AA:AA,рўйхат!$CY:$CY,$B$520,рўйхат!$B:$B,$C502)</f>
        <v/>
      </c>
      <c r="AC502" s="35">
        <f>SUMIFS(рўйхат!AB:AB,рўйхат!$CY:$CY,$B$520,рўйхат!$B:$B,$C502)</f>
        <v/>
      </c>
      <c r="AD502" s="36">
        <f>SUMIFS(рўйхат!AC:AC,рўйхат!$CY:$CY,$B$520,рўйхат!$B:$B,$C502)</f>
        <v/>
      </c>
      <c r="AE502" s="35">
        <f>SUMIFS(рўйхат!AD:AD,рўйхат!$CY:$CY,$B$520,рўйхат!$B:$B,$C502)</f>
        <v/>
      </c>
      <c r="AF502" s="36">
        <f>SUMIFS(рўйхат!AE:AE,рўйхат!$CY:$CY,$B$520,рўйхат!$B:$B,$C502)</f>
        <v/>
      </c>
      <c r="AG502" s="35">
        <f>SUMIFS(рўйхат!AH:AH,рўйхат!$CY:$CY,$B$520,рўйхат!$B:$B,$C502)</f>
        <v/>
      </c>
      <c r="AH502" s="36">
        <f>SUMIFS(рўйхат!AI:AI,рўйхат!$CY:$CY,$B$520,рўйхат!$B:$B,$C502)</f>
        <v/>
      </c>
      <c r="AI502" s="35">
        <f>SUMIFS(рўйхат!AJ:AJ,рўйхат!$CY:$CY,$B$520,рўйхат!$B:$B,$C502)</f>
        <v/>
      </c>
      <c r="AJ502" s="36">
        <f>SUMIFS(рўйхат!AK:AK,рўйхат!$CY:$CY,$B$520,рўйхат!$B:$B,$C502)</f>
        <v/>
      </c>
      <c r="AK502" s="35">
        <f>SUMIFS(рўйхат!AL:AL,рўйхат!$CY:$CY,$B$520,рўйхат!$B:$B,$C502)</f>
        <v/>
      </c>
      <c r="AL502" s="36">
        <f>SUMIFS(рўйхат!AM:AM,рўйхат!$CY:$CY,$B$520,рўйхат!$B:$B,$C502)</f>
        <v/>
      </c>
      <c r="AM502" s="77">
        <f>IFERROR(Q502/E502,0)</f>
        <v/>
      </c>
      <c r="AN502" s="77">
        <f>IFERROR(R502/F502,0)</f>
        <v/>
      </c>
      <c r="AO502" s="35">
        <f>SUMIFS(рўйхат!AX:AX,рўйхат!$CY:$CY,$B$520,рўйхат!$B:$B,$C502)</f>
        <v/>
      </c>
      <c r="AP502" s="36">
        <f>SUMIFS(рўйхат!AY:AY,рўйхат!$CY:$CY,$B$520,рўйхат!$B:$B,$C502)</f>
        <v/>
      </c>
      <c r="AQ502" s="35">
        <f>SUMIFS(рўйхат!AZ:AZ,рўйхат!$CY:$CY,$B$520,рўйхат!$B:$B,$C502)</f>
        <v/>
      </c>
      <c r="AR502" s="36">
        <f>SUMIFS(рўйхат!BA:BA,рўйхат!$CY:$CY,$B$520,рўйхат!$B:$B,$C502)</f>
        <v/>
      </c>
      <c r="AS502" s="35">
        <f>SUMIFS(рўйхат!BB:BB,рўйхат!$CY:$CY,$B$520,рўйхат!$B:$B,$C502)</f>
        <v/>
      </c>
      <c r="AT502" s="36">
        <f>SUMIFS(рўйхат!BC:BC,рўйхат!$CY:$CY,$B$520,рўйхат!$B:$B,$C502)</f>
        <v/>
      </c>
      <c r="AU502" s="35">
        <f>SUMIFS(рўйхат!BD:BD,рўйхат!$CY:$CY,$B$520,рўйхат!$B:$B,$C502)</f>
        <v/>
      </c>
      <c r="AV502" s="36">
        <f>SUMIFS(рўйхат!BE:BE,рўйхат!$CY:$CY,$B$520,рўйхат!$B:$B,$C502)</f>
        <v/>
      </c>
      <c r="AW502" s="35">
        <f>SUMIFS(рўйхат!BF:BF,рўйхат!$CY:$CY,$B$520,рўйхат!$B:$B,$C502)</f>
        <v/>
      </c>
      <c r="AX502" s="36">
        <f>SUMIFS(рўйхат!BG:BG,рўйхат!$CY:$CY,$B$520,рўйхат!$B:$B,$C502)</f>
        <v/>
      </c>
      <c r="AY502" s="35">
        <f>SUMIFS(рўйхат!BH:BH,рўйхат!$CY:$CY,$B$520,рўйхат!$B:$B,$C502)</f>
        <v/>
      </c>
      <c r="AZ502" s="36">
        <f>SUMIFS(рўйхат!BI:BI,рўйхат!$CY:$CY,$B$520,рўйхат!$B:$B,$C502)</f>
        <v/>
      </c>
      <c r="BA502" s="35">
        <f>SUMIFS(рўйхат!BJ:BJ,рўйхат!$CY:$CY,$B$520,рўйхат!$B:$B,$C502)</f>
        <v/>
      </c>
      <c r="BB502" s="36">
        <f>SUMIFS(рўйхат!BK:BK,рўйхат!$CY:$CY,$B$520,рўйхат!$B:$B,$C502)</f>
        <v/>
      </c>
      <c r="BC502" s="77">
        <f>IFERROR(AO502/E502,0)</f>
        <v/>
      </c>
      <c r="BD502" s="77">
        <f>IFERROR(AP502/F502,0)</f>
        <v/>
      </c>
      <c r="BE502" s="35">
        <f>SUMIFS(рўйхат!BL:BL,рўйхат!$CY:$CY,$B$520,рўйхат!$B:$B,$C502)</f>
        <v/>
      </c>
      <c r="BF502" s="36">
        <f>SUMIFS(рўйхат!BM:BM,рўйхат!$CY:$CY,$B$520,рўйхат!$B:$B,$C502)</f>
        <v/>
      </c>
      <c r="BG502" s="35">
        <f>SUMIFS(рўйхат!BN:BN,рўйхат!$CY:$CY,$B$520,рўйхат!$B:$B,$C502)</f>
        <v/>
      </c>
      <c r="BH502" s="36">
        <f>SUMIFS(рўйхат!BO:BO,рўйхат!$CY:$CY,$B$520,рўйхат!$B:$B,$C502)</f>
        <v/>
      </c>
      <c r="BI502" s="35">
        <f>SUMIFS(рўйхат!BP:BP,рўйхат!$CY:$CY,$B$520,рўйхат!$B:$B,$C502)</f>
        <v/>
      </c>
      <c r="BJ502" s="36">
        <f>SUMIFS(рўйхат!BQ:BQ,рўйхат!$CY:$CY,$B$520,рўйхат!$B:$B,$C502)</f>
        <v/>
      </c>
      <c r="BK502" s="35">
        <f>SUMIFS(рўйхат!BR:BR,рўйхат!$CY:$CY,$B$520,рўйхат!$B:$B,$C502)</f>
        <v/>
      </c>
      <c r="BL502" s="36">
        <f>SUMIFS(рўйхат!BS:BS,рўйхат!$CY:$CY,$B$520,рўйхат!$B:$B,$C502)</f>
        <v/>
      </c>
      <c r="BM502" s="35">
        <f>SUMIFS(рўйхат!BT:BT,рўйхат!$CY:$CY,$B$520,рўйхат!$B:$B,$C502)</f>
        <v/>
      </c>
      <c r="BN502" s="36">
        <f>SUMIFS(рўйхат!BU:BU,рўйхат!$CY:$CY,$B$520,рўйхат!$B:$B,$C502)</f>
        <v/>
      </c>
      <c r="BO502" s="35">
        <f>SUMIFS(рўйхат!BX:BX,рўйхат!$CY:$CY,$B$520,рўйхат!$B:$B,$C502)</f>
        <v/>
      </c>
      <c r="BP502" s="36">
        <f>SUMIFS(рўйхат!BY:BY,рўйхат!$CY:$CY,$B$520,рўйхат!$B:$B,$C502)</f>
        <v/>
      </c>
      <c r="BQ502" s="35">
        <f>SUMIFS(рўйхат!BZ:BZ,рўйхат!$CY:$CY,$B$520,рўйхат!$B:$B,$C502)</f>
        <v/>
      </c>
      <c r="BR502" s="36">
        <f>SUMIFS(рўйхат!CA:CA,рўйхат!$CY:$CY,$B$520,рўйхат!$B:$B,$C502)</f>
        <v/>
      </c>
      <c r="BS502" s="35">
        <f>SUMIFS(рўйхат!CB:CB,рўйхат!$CY:$CY,$B$520,рўйхат!$B:$B,$C502)</f>
        <v/>
      </c>
      <c r="BT502" s="36">
        <f>SUMIFS(рўйхат!CC:CC,рўйхат!$CY:$CY,$B$520,рўйхат!$B:$B,$C502)</f>
        <v/>
      </c>
      <c r="BU502" s="35">
        <f>SUMIFS(рўйхат!CD:CD,рўйхат!$CY:$CY,$B$520,рўйхат!$B:$B,$C502)</f>
        <v/>
      </c>
      <c r="BV502" s="36">
        <f>SUMIFS(рўйхат!CE:CE,рўйхат!$CY:$CY,$B$520,рўйхат!$B:$B,$C502)</f>
        <v/>
      </c>
      <c r="BW502" s="35">
        <f>SUMIFS(рўйхат!CH:CH,рўйхат!$CY:$CY,$B$520,рўйхат!$B:$B,$C502)</f>
        <v/>
      </c>
      <c r="BX502" s="36">
        <f>SUMIFS(рўйхат!CI:CI,рўйхат!$CY:$CY,$B$520,рўйхат!$B:$B,$C502)</f>
        <v/>
      </c>
      <c r="BY502" s="35">
        <f>SUMIFS(рўйхат!CJ:CJ,рўйхат!$CY:$CY,$B$520,рўйхат!$B:$B,$C502)</f>
        <v/>
      </c>
      <c r="BZ502" s="36">
        <f>SUMIFS(рўйхат!CK:CK,рўйхат!$CY:$CY,$B$520,рўйхат!$B:$B,$C502)</f>
        <v/>
      </c>
      <c r="CA502" s="35">
        <f>SUMIFS(рўйхат!CL:CL,рўйхат!$CY:$CY,$B$520,рўйхат!$B:$B,$C502)</f>
        <v/>
      </c>
      <c r="CB502" s="36">
        <f>SUMIFS(рўйхат!CM:CM,рўйхат!$CY:$CY,$B$520,рўйхат!$B:$B,$C502)</f>
        <v/>
      </c>
      <c r="CC502" s="35">
        <f>SUMIFS(рўйхат!CN:CN,рўйхат!$CY:$CY,$B$520,рўйхат!$B:$B,$C502)</f>
        <v/>
      </c>
      <c r="CD502" s="36">
        <f>SUMIFS(рўйхат!CO:CO,рўйхат!$CY:$CY,$B$520,рўйхат!$B:$B,$C502)</f>
        <v/>
      </c>
      <c r="CE502" s="77">
        <f>IFERROR(BE502/(Q502+BE502),0)</f>
        <v/>
      </c>
      <c r="CF502" s="78">
        <f>IFERROR(BF502/(R502+BF502),0)</f>
        <v/>
      </c>
      <c r="CG502" s="8">
        <f>COUNTIFS(B:B,B502)</f>
        <v/>
      </c>
    </row>
    <row r="503" hidden="1" outlineLevel="1" ht="17.1" customFormat="1" customHeight="1" s="8">
      <c r="A503" s="15" t="n"/>
      <c r="B503" s="50" t="n">
        <v>15</v>
      </c>
      <c r="C503" s="66" t="inlineStr">
        <is>
          <t>Мактабгача ва мактаб таълими вазирлиги</t>
        </is>
      </c>
      <c r="D503" s="16" t="n"/>
      <c r="E503" s="35">
        <f>SUMIFS(рўйхат!F:F,рўйхат!$CY:$CY,$B$520,рўйхат!$B:$B,$C503)</f>
        <v/>
      </c>
      <c r="F503" s="36">
        <f>SUMIFS(рўйхат!G:G,рўйхат!$CY:$CY,$B$520,рўйхат!$B:$B,$C503)</f>
        <v/>
      </c>
      <c r="G503" s="35">
        <f>SUMIFS(рўйхат!H:H,рўйхат!$CY:$CY,$B$520,рўйхат!$B:$B,$C503)</f>
        <v/>
      </c>
      <c r="H503" s="36">
        <f>SUMIFS(рўйхат!I:I,рўйхат!$CY:$CY,$B$520,рўйхат!$B:$B,$C503)</f>
        <v/>
      </c>
      <c r="I503" s="35">
        <f>SUMIFS(рўйхат!J:J,рўйхат!$CY:$CY,$B$520,рўйхат!$B:$B,$C503)</f>
        <v/>
      </c>
      <c r="J503" s="36">
        <f>SUMIFS(рўйхат!K:K,рўйхат!$CY:$CY,$B$520,рўйхат!$B:$B,$C503)</f>
        <v/>
      </c>
      <c r="K503" s="35">
        <f>SUMIFS(рўйхат!L:L,рўйхат!$CY:$CY,$B$520,рўйхат!$B:$B,$C503)</f>
        <v/>
      </c>
      <c r="L503" s="36">
        <f>SUMIFS(рўйхат!M:M,рўйхат!$CY:$CY,$B$520,рўйхат!$B:$B,$C503)</f>
        <v/>
      </c>
      <c r="M503" s="35">
        <f>SUMIFS(рўйхат!N:N,рўйхат!$CY:$CY,$B$520,рўйхат!$B:$B,$C503)</f>
        <v/>
      </c>
      <c r="N503" s="36">
        <f>SUMIFS(рўйхат!O:O,рўйхат!$CY:$CY,$B$520,рўйхат!$B:$B,$C503)</f>
        <v/>
      </c>
      <c r="O503" s="34">
        <f>IFERROR(M503/E503,0)</f>
        <v/>
      </c>
      <c r="P503" s="34">
        <f>IFERROR(N503/F503,0)</f>
        <v/>
      </c>
      <c r="Q503" s="35">
        <f>SUMIFS(рўйхат!P:P,рўйхат!$CY:$CY,$B$520,рўйхат!$B:$B,$C503)</f>
        <v/>
      </c>
      <c r="R503" s="36">
        <f>SUMIFS(рўйхат!Q:Q,рўйхат!$CY:$CY,$B$520,рўйхат!$B:$B,$C503)</f>
        <v/>
      </c>
      <c r="S503" s="35">
        <f>SUMIFS(рўйхат!R:R,рўйхат!$CY:$CY,$B$520,рўйхат!$B:$B,$C503)</f>
        <v/>
      </c>
      <c r="T503" s="36">
        <f>SUMIFS(рўйхат!S:S,рўйхат!$CY:$CY,$B$520,рўйхат!$B:$B,$C503)</f>
        <v/>
      </c>
      <c r="U503" s="35">
        <f>SUMIFS(рўйхат!T:T,рўйхат!$CY:$CY,$B$520,рўйхат!$B:$B,$C503)</f>
        <v/>
      </c>
      <c r="V503" s="36">
        <f>SUMIFS(рўйхат!U:U,рўйхат!$CY:$CY,$B$520,рўйхат!$B:$B,$C503)</f>
        <v/>
      </c>
      <c r="W503" s="35">
        <f>SUMIFS(рўйхат!V:V,рўйхат!$CY:$CY,$B$520,рўйхат!$B:$B,$C503)</f>
        <v/>
      </c>
      <c r="X503" s="36">
        <f>SUMIFS(рўйхат!W:W,рўйхат!$CY:$CY,$B$520,рўйхат!$B:$B,$C503)</f>
        <v/>
      </c>
      <c r="Y503" s="35">
        <f>SUMIFS(рўйхат!X:X,рўйхат!$CY:$CY,$B$520,рўйхат!$B:$B,$C503)</f>
        <v/>
      </c>
      <c r="Z503" s="36">
        <f>SUMIFS(рўйхат!Y:Y,рўйхат!$CY:$CY,$B$520,рўйхат!$B:$B,$C503)</f>
        <v/>
      </c>
      <c r="AA503" s="35">
        <f>SUMIFS(рўйхат!Z:Z,рўйхат!$CY:$CY,$B$520,рўйхат!$B:$B,$C503)</f>
        <v/>
      </c>
      <c r="AB503" s="36">
        <f>SUMIFS(рўйхат!AA:AA,рўйхат!$CY:$CY,$B$520,рўйхат!$B:$B,$C503)</f>
        <v/>
      </c>
      <c r="AC503" s="35">
        <f>SUMIFS(рўйхат!AB:AB,рўйхат!$CY:$CY,$B$520,рўйхат!$B:$B,$C503)</f>
        <v/>
      </c>
      <c r="AD503" s="36">
        <f>SUMIFS(рўйхат!AC:AC,рўйхат!$CY:$CY,$B$520,рўйхат!$B:$B,$C503)</f>
        <v/>
      </c>
      <c r="AE503" s="35">
        <f>SUMIFS(рўйхат!AD:AD,рўйхат!$CY:$CY,$B$520,рўйхат!$B:$B,$C503)</f>
        <v/>
      </c>
      <c r="AF503" s="36">
        <f>SUMIFS(рўйхат!AE:AE,рўйхат!$CY:$CY,$B$520,рўйхат!$B:$B,$C503)</f>
        <v/>
      </c>
      <c r="AG503" s="35">
        <f>SUMIFS(рўйхат!AH:AH,рўйхат!$CY:$CY,$B$520,рўйхат!$B:$B,$C503)</f>
        <v/>
      </c>
      <c r="AH503" s="36">
        <f>SUMIFS(рўйхат!AI:AI,рўйхат!$CY:$CY,$B$520,рўйхат!$B:$B,$C503)</f>
        <v/>
      </c>
      <c r="AI503" s="35">
        <f>SUMIFS(рўйхат!AJ:AJ,рўйхат!$CY:$CY,$B$520,рўйхат!$B:$B,$C503)</f>
        <v/>
      </c>
      <c r="AJ503" s="36">
        <f>SUMIFS(рўйхат!AK:AK,рўйхат!$CY:$CY,$B$520,рўйхат!$B:$B,$C503)</f>
        <v/>
      </c>
      <c r="AK503" s="35">
        <f>SUMIFS(рўйхат!AL:AL,рўйхат!$CY:$CY,$B$520,рўйхат!$B:$B,$C503)</f>
        <v/>
      </c>
      <c r="AL503" s="36">
        <f>SUMIFS(рўйхат!AM:AM,рўйхат!$CY:$CY,$B$520,рўйхат!$B:$B,$C503)</f>
        <v/>
      </c>
      <c r="AM503" s="77">
        <f>IFERROR(Q503/E503,0)</f>
        <v/>
      </c>
      <c r="AN503" s="77">
        <f>IFERROR(R503/F503,0)</f>
        <v/>
      </c>
      <c r="AO503" s="35">
        <f>SUMIFS(рўйхат!AX:AX,рўйхат!$CY:$CY,$B$520,рўйхат!$B:$B,$C503)</f>
        <v/>
      </c>
      <c r="AP503" s="36">
        <f>SUMIFS(рўйхат!AY:AY,рўйхат!$CY:$CY,$B$520,рўйхат!$B:$B,$C503)</f>
        <v/>
      </c>
      <c r="AQ503" s="35">
        <f>SUMIFS(рўйхат!AZ:AZ,рўйхат!$CY:$CY,$B$520,рўйхат!$B:$B,$C503)</f>
        <v/>
      </c>
      <c r="AR503" s="36">
        <f>SUMIFS(рўйхат!BA:BA,рўйхат!$CY:$CY,$B$520,рўйхат!$B:$B,$C503)</f>
        <v/>
      </c>
      <c r="AS503" s="35">
        <f>SUMIFS(рўйхат!BB:BB,рўйхат!$CY:$CY,$B$520,рўйхат!$B:$B,$C503)</f>
        <v/>
      </c>
      <c r="AT503" s="36">
        <f>SUMIFS(рўйхат!BC:BC,рўйхат!$CY:$CY,$B$520,рўйхат!$B:$B,$C503)</f>
        <v/>
      </c>
      <c r="AU503" s="35">
        <f>SUMIFS(рўйхат!BD:BD,рўйхат!$CY:$CY,$B$520,рўйхат!$B:$B,$C503)</f>
        <v/>
      </c>
      <c r="AV503" s="36">
        <f>SUMIFS(рўйхат!BE:BE,рўйхат!$CY:$CY,$B$520,рўйхат!$B:$B,$C503)</f>
        <v/>
      </c>
      <c r="AW503" s="35">
        <f>SUMIFS(рўйхат!BF:BF,рўйхат!$CY:$CY,$B$520,рўйхат!$B:$B,$C503)</f>
        <v/>
      </c>
      <c r="AX503" s="36">
        <f>SUMIFS(рўйхат!BG:BG,рўйхат!$CY:$CY,$B$520,рўйхат!$B:$B,$C503)</f>
        <v/>
      </c>
      <c r="AY503" s="35">
        <f>SUMIFS(рўйхат!BH:BH,рўйхат!$CY:$CY,$B$520,рўйхат!$B:$B,$C503)</f>
        <v/>
      </c>
      <c r="AZ503" s="36">
        <f>SUMIFS(рўйхат!BI:BI,рўйхат!$CY:$CY,$B$520,рўйхат!$B:$B,$C503)</f>
        <v/>
      </c>
      <c r="BA503" s="35">
        <f>SUMIFS(рўйхат!BJ:BJ,рўйхат!$CY:$CY,$B$520,рўйхат!$B:$B,$C503)</f>
        <v/>
      </c>
      <c r="BB503" s="36">
        <f>SUMIFS(рўйхат!BK:BK,рўйхат!$CY:$CY,$B$520,рўйхат!$B:$B,$C503)</f>
        <v/>
      </c>
      <c r="BC503" s="77">
        <f>IFERROR(AO503/E503,0)</f>
        <v/>
      </c>
      <c r="BD503" s="77">
        <f>IFERROR(AP503/F503,0)</f>
        <v/>
      </c>
      <c r="BE503" s="35">
        <f>SUMIFS(рўйхат!BL:BL,рўйхат!$CY:$CY,$B$520,рўйхат!$B:$B,$C503)</f>
        <v/>
      </c>
      <c r="BF503" s="36">
        <f>SUMIFS(рўйхат!BM:BM,рўйхат!$CY:$CY,$B$520,рўйхат!$B:$B,$C503)</f>
        <v/>
      </c>
      <c r="BG503" s="35">
        <f>SUMIFS(рўйхат!BN:BN,рўйхат!$CY:$CY,$B$520,рўйхат!$B:$B,$C503)</f>
        <v/>
      </c>
      <c r="BH503" s="36">
        <f>SUMIFS(рўйхат!BO:BO,рўйхат!$CY:$CY,$B$520,рўйхат!$B:$B,$C503)</f>
        <v/>
      </c>
      <c r="BI503" s="35">
        <f>SUMIFS(рўйхат!BP:BP,рўйхат!$CY:$CY,$B$520,рўйхат!$B:$B,$C503)</f>
        <v/>
      </c>
      <c r="BJ503" s="36">
        <f>SUMIFS(рўйхат!BQ:BQ,рўйхат!$CY:$CY,$B$520,рўйхат!$B:$B,$C503)</f>
        <v/>
      </c>
      <c r="BK503" s="35">
        <f>SUMIFS(рўйхат!BR:BR,рўйхат!$CY:$CY,$B$520,рўйхат!$B:$B,$C503)</f>
        <v/>
      </c>
      <c r="BL503" s="36">
        <f>SUMIFS(рўйхат!BS:BS,рўйхат!$CY:$CY,$B$520,рўйхат!$B:$B,$C503)</f>
        <v/>
      </c>
      <c r="BM503" s="35">
        <f>SUMIFS(рўйхат!BT:BT,рўйхат!$CY:$CY,$B$520,рўйхат!$B:$B,$C503)</f>
        <v/>
      </c>
      <c r="BN503" s="36">
        <f>SUMIFS(рўйхат!BU:BU,рўйхат!$CY:$CY,$B$520,рўйхат!$B:$B,$C503)</f>
        <v/>
      </c>
      <c r="BO503" s="35">
        <f>SUMIFS(рўйхат!BX:BX,рўйхат!$CY:$CY,$B$520,рўйхат!$B:$B,$C503)</f>
        <v/>
      </c>
      <c r="BP503" s="36">
        <f>SUMIFS(рўйхат!BY:BY,рўйхат!$CY:$CY,$B$520,рўйхат!$B:$B,$C503)</f>
        <v/>
      </c>
      <c r="BQ503" s="35">
        <f>SUMIFS(рўйхат!BZ:BZ,рўйхат!$CY:$CY,$B$520,рўйхат!$B:$B,$C503)</f>
        <v/>
      </c>
      <c r="BR503" s="36">
        <f>SUMIFS(рўйхат!CA:CA,рўйхат!$CY:$CY,$B$520,рўйхат!$B:$B,$C503)</f>
        <v/>
      </c>
      <c r="BS503" s="35">
        <f>SUMIFS(рўйхат!CB:CB,рўйхат!$CY:$CY,$B$520,рўйхат!$B:$B,$C503)</f>
        <v/>
      </c>
      <c r="BT503" s="36">
        <f>SUMIFS(рўйхат!CC:CC,рўйхат!$CY:$CY,$B$520,рўйхат!$B:$B,$C503)</f>
        <v/>
      </c>
      <c r="BU503" s="35">
        <f>SUMIFS(рўйхат!CD:CD,рўйхат!$CY:$CY,$B$520,рўйхат!$B:$B,$C503)</f>
        <v/>
      </c>
      <c r="BV503" s="36">
        <f>SUMIFS(рўйхат!CE:CE,рўйхат!$CY:$CY,$B$520,рўйхат!$B:$B,$C503)</f>
        <v/>
      </c>
      <c r="BW503" s="35">
        <f>SUMIFS(рўйхат!CH:CH,рўйхат!$CY:$CY,$B$520,рўйхат!$B:$B,$C503)</f>
        <v/>
      </c>
      <c r="BX503" s="36">
        <f>SUMIFS(рўйхат!CI:CI,рўйхат!$CY:$CY,$B$520,рўйхат!$B:$B,$C503)</f>
        <v/>
      </c>
      <c r="BY503" s="35">
        <f>SUMIFS(рўйхат!CJ:CJ,рўйхат!$CY:$CY,$B$520,рўйхат!$B:$B,$C503)</f>
        <v/>
      </c>
      <c r="BZ503" s="36">
        <f>SUMIFS(рўйхат!CK:CK,рўйхат!$CY:$CY,$B$520,рўйхат!$B:$B,$C503)</f>
        <v/>
      </c>
      <c r="CA503" s="35">
        <f>SUMIFS(рўйхат!CL:CL,рўйхат!$CY:$CY,$B$520,рўйхат!$B:$B,$C503)</f>
        <v/>
      </c>
      <c r="CB503" s="36">
        <f>SUMIFS(рўйхат!CM:CM,рўйхат!$CY:$CY,$B$520,рўйхат!$B:$B,$C503)</f>
        <v/>
      </c>
      <c r="CC503" s="35">
        <f>SUMIFS(рўйхат!CN:CN,рўйхат!$CY:$CY,$B$520,рўйхат!$B:$B,$C503)</f>
        <v/>
      </c>
      <c r="CD503" s="36">
        <f>SUMIFS(рўйхат!CO:CO,рўйхат!$CY:$CY,$B$520,рўйхат!$B:$B,$C503)</f>
        <v/>
      </c>
      <c r="CE503" s="77">
        <f>IFERROR(BE503/(Q503+BE503),0)</f>
        <v/>
      </c>
      <c r="CF503" s="78">
        <f>IFERROR(BF503/(R503+BF503),0)</f>
        <v/>
      </c>
      <c r="CG503" s="8">
        <f>COUNTIFS(B:B,B503)</f>
        <v/>
      </c>
    </row>
    <row r="504" hidden="1" outlineLevel="1" ht="17.1" customFormat="1" customHeight="1" s="8">
      <c r="A504" s="15" t="n"/>
      <c r="B504" s="50" t="n">
        <v>16</v>
      </c>
      <c r="C504" s="66" t="inlineStr">
        <is>
          <t>Марказий банк</t>
        </is>
      </c>
      <c r="D504" s="16" t="n"/>
      <c r="E504" s="35">
        <f>SUMIFS(рўйхат!F:F,рўйхат!$CY:$CY,$B$520,рўйхат!$B:$B,$C504)</f>
        <v/>
      </c>
      <c r="F504" s="36">
        <f>SUMIFS(рўйхат!G:G,рўйхат!$CY:$CY,$B$520,рўйхат!$B:$B,$C504)</f>
        <v/>
      </c>
      <c r="G504" s="35">
        <f>SUMIFS(рўйхат!H:H,рўйхат!$CY:$CY,$B$520,рўйхат!$B:$B,$C504)</f>
        <v/>
      </c>
      <c r="H504" s="36">
        <f>SUMIFS(рўйхат!I:I,рўйхат!$CY:$CY,$B$520,рўйхат!$B:$B,$C504)</f>
        <v/>
      </c>
      <c r="I504" s="35">
        <f>SUMIFS(рўйхат!J:J,рўйхат!$CY:$CY,$B$520,рўйхат!$B:$B,$C504)</f>
        <v/>
      </c>
      <c r="J504" s="36">
        <f>SUMIFS(рўйхат!K:K,рўйхат!$CY:$CY,$B$520,рўйхат!$B:$B,$C504)</f>
        <v/>
      </c>
      <c r="K504" s="35">
        <f>SUMIFS(рўйхат!L:L,рўйхат!$CY:$CY,$B$520,рўйхат!$B:$B,$C504)</f>
        <v/>
      </c>
      <c r="L504" s="36">
        <f>SUMIFS(рўйхат!M:M,рўйхат!$CY:$CY,$B$520,рўйхат!$B:$B,$C504)</f>
        <v/>
      </c>
      <c r="M504" s="35">
        <f>SUMIFS(рўйхат!N:N,рўйхат!$CY:$CY,$B$520,рўйхат!$B:$B,$C504)</f>
        <v/>
      </c>
      <c r="N504" s="36">
        <f>SUMIFS(рўйхат!O:O,рўйхат!$CY:$CY,$B$520,рўйхат!$B:$B,$C504)</f>
        <v/>
      </c>
      <c r="O504" s="34">
        <f>IFERROR(M504/E504,0)</f>
        <v/>
      </c>
      <c r="P504" s="34">
        <f>IFERROR(N504/F504,0)</f>
        <v/>
      </c>
      <c r="Q504" s="35">
        <f>SUMIFS(рўйхат!P:P,рўйхат!$CY:$CY,$B$520,рўйхат!$B:$B,$C504)</f>
        <v/>
      </c>
      <c r="R504" s="36">
        <f>SUMIFS(рўйхат!Q:Q,рўйхат!$CY:$CY,$B$520,рўйхат!$B:$B,$C504)</f>
        <v/>
      </c>
      <c r="S504" s="35">
        <f>SUMIFS(рўйхат!R:R,рўйхат!$CY:$CY,$B$520,рўйхат!$B:$B,$C504)</f>
        <v/>
      </c>
      <c r="T504" s="36">
        <f>SUMIFS(рўйхат!S:S,рўйхат!$CY:$CY,$B$520,рўйхат!$B:$B,$C504)</f>
        <v/>
      </c>
      <c r="U504" s="35">
        <f>SUMIFS(рўйхат!T:T,рўйхат!$CY:$CY,$B$520,рўйхат!$B:$B,$C504)</f>
        <v/>
      </c>
      <c r="V504" s="36">
        <f>SUMIFS(рўйхат!U:U,рўйхат!$CY:$CY,$B$520,рўйхат!$B:$B,$C504)</f>
        <v/>
      </c>
      <c r="W504" s="35">
        <f>SUMIFS(рўйхат!V:V,рўйхат!$CY:$CY,$B$520,рўйхат!$B:$B,$C504)</f>
        <v/>
      </c>
      <c r="X504" s="36">
        <f>SUMIFS(рўйхат!W:W,рўйхат!$CY:$CY,$B$520,рўйхат!$B:$B,$C504)</f>
        <v/>
      </c>
      <c r="Y504" s="35">
        <f>SUMIFS(рўйхат!X:X,рўйхат!$CY:$CY,$B$520,рўйхат!$B:$B,$C504)</f>
        <v/>
      </c>
      <c r="Z504" s="36">
        <f>SUMIFS(рўйхат!Y:Y,рўйхат!$CY:$CY,$B$520,рўйхат!$B:$B,$C504)</f>
        <v/>
      </c>
      <c r="AA504" s="35">
        <f>SUMIFS(рўйхат!Z:Z,рўйхат!$CY:$CY,$B$520,рўйхат!$B:$B,$C504)</f>
        <v/>
      </c>
      <c r="AB504" s="36">
        <f>SUMIFS(рўйхат!AA:AA,рўйхат!$CY:$CY,$B$520,рўйхат!$B:$B,$C504)</f>
        <v/>
      </c>
      <c r="AC504" s="35">
        <f>SUMIFS(рўйхат!AB:AB,рўйхат!$CY:$CY,$B$520,рўйхат!$B:$B,$C504)</f>
        <v/>
      </c>
      <c r="AD504" s="36">
        <f>SUMIFS(рўйхат!AC:AC,рўйхат!$CY:$CY,$B$520,рўйхат!$B:$B,$C504)</f>
        <v/>
      </c>
      <c r="AE504" s="35">
        <f>SUMIFS(рўйхат!AD:AD,рўйхат!$CY:$CY,$B$520,рўйхат!$B:$B,$C504)</f>
        <v/>
      </c>
      <c r="AF504" s="36">
        <f>SUMIFS(рўйхат!AE:AE,рўйхат!$CY:$CY,$B$520,рўйхат!$B:$B,$C504)</f>
        <v/>
      </c>
      <c r="AG504" s="35">
        <f>SUMIFS(рўйхат!AH:AH,рўйхат!$CY:$CY,$B$520,рўйхат!$B:$B,$C504)</f>
        <v/>
      </c>
      <c r="AH504" s="36">
        <f>SUMIFS(рўйхат!AI:AI,рўйхат!$CY:$CY,$B$520,рўйхат!$B:$B,$C504)</f>
        <v/>
      </c>
      <c r="AI504" s="35">
        <f>SUMIFS(рўйхат!AJ:AJ,рўйхат!$CY:$CY,$B$520,рўйхат!$B:$B,$C504)</f>
        <v/>
      </c>
      <c r="AJ504" s="36">
        <f>SUMIFS(рўйхат!AK:AK,рўйхат!$CY:$CY,$B$520,рўйхат!$B:$B,$C504)</f>
        <v/>
      </c>
      <c r="AK504" s="35">
        <f>SUMIFS(рўйхат!AL:AL,рўйхат!$CY:$CY,$B$520,рўйхат!$B:$B,$C504)</f>
        <v/>
      </c>
      <c r="AL504" s="36">
        <f>SUMIFS(рўйхат!AM:AM,рўйхат!$CY:$CY,$B$520,рўйхат!$B:$B,$C504)</f>
        <v/>
      </c>
      <c r="AM504" s="77">
        <f>IFERROR(Q504/E504,0)</f>
        <v/>
      </c>
      <c r="AN504" s="77">
        <f>IFERROR(R504/F504,0)</f>
        <v/>
      </c>
      <c r="AO504" s="35">
        <f>SUMIFS(рўйхат!AX:AX,рўйхат!$CY:$CY,$B$520,рўйхат!$B:$B,$C504)</f>
        <v/>
      </c>
      <c r="AP504" s="36">
        <f>SUMIFS(рўйхат!AY:AY,рўйхат!$CY:$CY,$B$520,рўйхат!$B:$B,$C504)</f>
        <v/>
      </c>
      <c r="AQ504" s="35">
        <f>SUMIFS(рўйхат!AZ:AZ,рўйхат!$CY:$CY,$B$520,рўйхат!$B:$B,$C504)</f>
        <v/>
      </c>
      <c r="AR504" s="36">
        <f>SUMIFS(рўйхат!BA:BA,рўйхат!$CY:$CY,$B$520,рўйхат!$B:$B,$C504)</f>
        <v/>
      </c>
      <c r="AS504" s="35">
        <f>SUMIFS(рўйхат!BB:BB,рўйхат!$CY:$CY,$B$520,рўйхат!$B:$B,$C504)</f>
        <v/>
      </c>
      <c r="AT504" s="36">
        <f>SUMIFS(рўйхат!BC:BC,рўйхат!$CY:$CY,$B$520,рўйхат!$B:$B,$C504)</f>
        <v/>
      </c>
      <c r="AU504" s="35">
        <f>SUMIFS(рўйхат!BD:BD,рўйхат!$CY:$CY,$B$520,рўйхат!$B:$B,$C504)</f>
        <v/>
      </c>
      <c r="AV504" s="36">
        <f>SUMIFS(рўйхат!BE:BE,рўйхат!$CY:$CY,$B$520,рўйхат!$B:$B,$C504)</f>
        <v/>
      </c>
      <c r="AW504" s="35">
        <f>SUMIFS(рўйхат!BF:BF,рўйхат!$CY:$CY,$B$520,рўйхат!$B:$B,$C504)</f>
        <v/>
      </c>
      <c r="AX504" s="36">
        <f>SUMIFS(рўйхат!BG:BG,рўйхат!$CY:$CY,$B$520,рўйхат!$B:$B,$C504)</f>
        <v/>
      </c>
      <c r="AY504" s="35">
        <f>SUMIFS(рўйхат!BH:BH,рўйхат!$CY:$CY,$B$520,рўйхат!$B:$B,$C504)</f>
        <v/>
      </c>
      <c r="AZ504" s="36">
        <f>SUMIFS(рўйхат!BI:BI,рўйхат!$CY:$CY,$B$520,рўйхат!$B:$B,$C504)</f>
        <v/>
      </c>
      <c r="BA504" s="35">
        <f>SUMIFS(рўйхат!BJ:BJ,рўйхат!$CY:$CY,$B$520,рўйхат!$B:$B,$C504)</f>
        <v/>
      </c>
      <c r="BB504" s="36">
        <f>SUMIFS(рўйхат!BK:BK,рўйхат!$CY:$CY,$B$520,рўйхат!$B:$B,$C504)</f>
        <v/>
      </c>
      <c r="BC504" s="77">
        <f>IFERROR(AO504/E504,0)</f>
        <v/>
      </c>
      <c r="BD504" s="77">
        <f>IFERROR(AP504/F504,0)</f>
        <v/>
      </c>
      <c r="BE504" s="35">
        <f>SUMIFS(рўйхат!BL:BL,рўйхат!$CY:$CY,$B$520,рўйхат!$B:$B,$C504)</f>
        <v/>
      </c>
      <c r="BF504" s="36">
        <f>SUMIFS(рўйхат!BM:BM,рўйхат!$CY:$CY,$B$520,рўйхат!$B:$B,$C504)</f>
        <v/>
      </c>
      <c r="BG504" s="35">
        <f>SUMIFS(рўйхат!BN:BN,рўйхат!$CY:$CY,$B$520,рўйхат!$B:$B,$C504)</f>
        <v/>
      </c>
      <c r="BH504" s="36">
        <f>SUMIFS(рўйхат!BO:BO,рўйхат!$CY:$CY,$B$520,рўйхат!$B:$B,$C504)</f>
        <v/>
      </c>
      <c r="BI504" s="35">
        <f>SUMIFS(рўйхат!BP:BP,рўйхат!$CY:$CY,$B$520,рўйхат!$B:$B,$C504)</f>
        <v/>
      </c>
      <c r="BJ504" s="36">
        <f>SUMIFS(рўйхат!BQ:BQ,рўйхат!$CY:$CY,$B$520,рўйхат!$B:$B,$C504)</f>
        <v/>
      </c>
      <c r="BK504" s="35">
        <f>SUMIFS(рўйхат!BR:BR,рўйхат!$CY:$CY,$B$520,рўйхат!$B:$B,$C504)</f>
        <v/>
      </c>
      <c r="BL504" s="36">
        <f>SUMIFS(рўйхат!BS:BS,рўйхат!$CY:$CY,$B$520,рўйхат!$B:$B,$C504)</f>
        <v/>
      </c>
      <c r="BM504" s="35">
        <f>SUMIFS(рўйхат!BT:BT,рўйхат!$CY:$CY,$B$520,рўйхат!$B:$B,$C504)</f>
        <v/>
      </c>
      <c r="BN504" s="36">
        <f>SUMIFS(рўйхат!BU:BU,рўйхат!$CY:$CY,$B$520,рўйхат!$B:$B,$C504)</f>
        <v/>
      </c>
      <c r="BO504" s="35">
        <f>SUMIFS(рўйхат!BX:BX,рўйхат!$CY:$CY,$B$520,рўйхат!$B:$B,$C504)</f>
        <v/>
      </c>
      <c r="BP504" s="36">
        <f>SUMIFS(рўйхат!BY:BY,рўйхат!$CY:$CY,$B$520,рўйхат!$B:$B,$C504)</f>
        <v/>
      </c>
      <c r="BQ504" s="35">
        <f>SUMIFS(рўйхат!BZ:BZ,рўйхат!$CY:$CY,$B$520,рўйхат!$B:$B,$C504)</f>
        <v/>
      </c>
      <c r="BR504" s="36">
        <f>SUMIFS(рўйхат!CA:CA,рўйхат!$CY:$CY,$B$520,рўйхат!$B:$B,$C504)</f>
        <v/>
      </c>
      <c r="BS504" s="35">
        <f>SUMIFS(рўйхат!CB:CB,рўйхат!$CY:$CY,$B$520,рўйхат!$B:$B,$C504)</f>
        <v/>
      </c>
      <c r="BT504" s="36">
        <f>SUMIFS(рўйхат!CC:CC,рўйхат!$CY:$CY,$B$520,рўйхат!$B:$B,$C504)</f>
        <v/>
      </c>
      <c r="BU504" s="35">
        <f>SUMIFS(рўйхат!CD:CD,рўйхат!$CY:$CY,$B$520,рўйхат!$B:$B,$C504)</f>
        <v/>
      </c>
      <c r="BV504" s="36">
        <f>SUMIFS(рўйхат!CE:CE,рўйхат!$CY:$CY,$B$520,рўйхат!$B:$B,$C504)</f>
        <v/>
      </c>
      <c r="BW504" s="35">
        <f>SUMIFS(рўйхат!CH:CH,рўйхат!$CY:$CY,$B$520,рўйхат!$B:$B,$C504)</f>
        <v/>
      </c>
      <c r="BX504" s="36">
        <f>SUMIFS(рўйхат!CI:CI,рўйхат!$CY:$CY,$B$520,рўйхат!$B:$B,$C504)</f>
        <v/>
      </c>
      <c r="BY504" s="35">
        <f>SUMIFS(рўйхат!CJ:CJ,рўйхат!$CY:$CY,$B$520,рўйхат!$B:$B,$C504)</f>
        <v/>
      </c>
      <c r="BZ504" s="36">
        <f>SUMIFS(рўйхат!CK:CK,рўйхат!$CY:$CY,$B$520,рўйхат!$B:$B,$C504)</f>
        <v/>
      </c>
      <c r="CA504" s="35">
        <f>SUMIFS(рўйхат!CL:CL,рўйхат!$CY:$CY,$B$520,рўйхат!$B:$B,$C504)</f>
        <v/>
      </c>
      <c r="CB504" s="36">
        <f>SUMIFS(рўйхат!CM:CM,рўйхат!$CY:$CY,$B$520,рўйхат!$B:$B,$C504)</f>
        <v/>
      </c>
      <c r="CC504" s="35">
        <f>SUMIFS(рўйхат!CN:CN,рўйхат!$CY:$CY,$B$520,рўйхат!$B:$B,$C504)</f>
        <v/>
      </c>
      <c r="CD504" s="36">
        <f>SUMIFS(рўйхат!CO:CO,рўйхат!$CY:$CY,$B$520,рўйхат!$B:$B,$C504)</f>
        <v/>
      </c>
      <c r="CE504" s="77">
        <f>IFERROR(BE504/(Q504+BE504),0)</f>
        <v/>
      </c>
      <c r="CF504" s="78">
        <f>IFERROR(BF504/(R504+BF504),0)</f>
        <v/>
      </c>
      <c r="CG504" s="8">
        <f>COUNTIFS(B:B,B504)</f>
        <v/>
      </c>
    </row>
    <row r="505" hidden="1" outlineLevel="1" ht="17.1" customFormat="1" customHeight="1" s="8">
      <c r="A505" s="15" t="n"/>
      <c r="B505" s="50" t="n">
        <v>17</v>
      </c>
      <c r="C505" s="66" t="inlineStr">
        <is>
          <t>Миллий антидопинг агентлиги</t>
        </is>
      </c>
      <c r="D505" s="16" t="n"/>
      <c r="E505" s="35">
        <f>SUMIFS(рўйхат!F:F,рўйхат!$CY:$CY,$B$520,рўйхат!$B:$B,$C505)</f>
        <v/>
      </c>
      <c r="F505" s="36">
        <f>SUMIFS(рўйхат!G:G,рўйхат!$CY:$CY,$B$520,рўйхат!$B:$B,$C505)</f>
        <v/>
      </c>
      <c r="G505" s="35">
        <f>SUMIFS(рўйхат!H:H,рўйхат!$CY:$CY,$B$520,рўйхат!$B:$B,$C505)</f>
        <v/>
      </c>
      <c r="H505" s="36">
        <f>SUMIFS(рўйхат!I:I,рўйхат!$CY:$CY,$B$520,рўйхат!$B:$B,$C505)</f>
        <v/>
      </c>
      <c r="I505" s="35">
        <f>SUMIFS(рўйхат!J:J,рўйхат!$CY:$CY,$B$520,рўйхат!$B:$B,$C505)</f>
        <v/>
      </c>
      <c r="J505" s="36">
        <f>SUMIFS(рўйхат!K:K,рўйхат!$CY:$CY,$B$520,рўйхат!$B:$B,$C505)</f>
        <v/>
      </c>
      <c r="K505" s="35">
        <f>SUMIFS(рўйхат!L:L,рўйхат!$CY:$CY,$B$520,рўйхат!$B:$B,$C505)</f>
        <v/>
      </c>
      <c r="L505" s="36">
        <f>SUMIFS(рўйхат!M:M,рўйхат!$CY:$CY,$B$520,рўйхат!$B:$B,$C505)</f>
        <v/>
      </c>
      <c r="M505" s="35">
        <f>SUMIFS(рўйхат!N:N,рўйхат!$CY:$CY,$B$520,рўйхат!$B:$B,$C505)</f>
        <v/>
      </c>
      <c r="N505" s="36">
        <f>SUMIFS(рўйхат!O:O,рўйхат!$CY:$CY,$B$520,рўйхат!$B:$B,$C505)</f>
        <v/>
      </c>
      <c r="O505" s="34">
        <f>IFERROR(M505/E505,0)</f>
        <v/>
      </c>
      <c r="P505" s="34">
        <f>IFERROR(N505/F505,0)</f>
        <v/>
      </c>
      <c r="Q505" s="35">
        <f>SUMIFS(рўйхат!P:P,рўйхат!$CY:$CY,$B$520,рўйхат!$B:$B,$C505)</f>
        <v/>
      </c>
      <c r="R505" s="36">
        <f>SUMIFS(рўйхат!Q:Q,рўйхат!$CY:$CY,$B$520,рўйхат!$B:$B,$C505)</f>
        <v/>
      </c>
      <c r="S505" s="35">
        <f>SUMIFS(рўйхат!R:R,рўйхат!$CY:$CY,$B$520,рўйхат!$B:$B,$C505)</f>
        <v/>
      </c>
      <c r="T505" s="36">
        <f>SUMIFS(рўйхат!S:S,рўйхат!$CY:$CY,$B$520,рўйхат!$B:$B,$C505)</f>
        <v/>
      </c>
      <c r="U505" s="35">
        <f>SUMIFS(рўйхат!T:T,рўйхат!$CY:$CY,$B$520,рўйхат!$B:$B,$C505)</f>
        <v/>
      </c>
      <c r="V505" s="36">
        <f>SUMIFS(рўйхат!U:U,рўйхат!$CY:$CY,$B$520,рўйхат!$B:$B,$C505)</f>
        <v/>
      </c>
      <c r="W505" s="35">
        <f>SUMIFS(рўйхат!V:V,рўйхат!$CY:$CY,$B$520,рўйхат!$B:$B,$C505)</f>
        <v/>
      </c>
      <c r="X505" s="36">
        <f>SUMIFS(рўйхат!W:W,рўйхат!$CY:$CY,$B$520,рўйхат!$B:$B,$C505)</f>
        <v/>
      </c>
      <c r="Y505" s="35">
        <f>SUMIFS(рўйхат!X:X,рўйхат!$CY:$CY,$B$520,рўйхат!$B:$B,$C505)</f>
        <v/>
      </c>
      <c r="Z505" s="36">
        <f>SUMIFS(рўйхат!Y:Y,рўйхат!$CY:$CY,$B$520,рўйхат!$B:$B,$C505)</f>
        <v/>
      </c>
      <c r="AA505" s="35">
        <f>SUMIFS(рўйхат!Z:Z,рўйхат!$CY:$CY,$B$520,рўйхат!$B:$B,$C505)</f>
        <v/>
      </c>
      <c r="AB505" s="36">
        <f>SUMIFS(рўйхат!AA:AA,рўйхат!$CY:$CY,$B$520,рўйхат!$B:$B,$C505)</f>
        <v/>
      </c>
      <c r="AC505" s="35">
        <f>SUMIFS(рўйхат!AB:AB,рўйхат!$CY:$CY,$B$520,рўйхат!$B:$B,$C505)</f>
        <v/>
      </c>
      <c r="AD505" s="36">
        <f>SUMIFS(рўйхат!AC:AC,рўйхат!$CY:$CY,$B$520,рўйхат!$B:$B,$C505)</f>
        <v/>
      </c>
      <c r="AE505" s="35">
        <f>SUMIFS(рўйхат!AD:AD,рўйхат!$CY:$CY,$B$520,рўйхат!$B:$B,$C505)</f>
        <v/>
      </c>
      <c r="AF505" s="36">
        <f>SUMIFS(рўйхат!AE:AE,рўйхат!$CY:$CY,$B$520,рўйхат!$B:$B,$C505)</f>
        <v/>
      </c>
      <c r="AG505" s="35">
        <f>SUMIFS(рўйхат!AH:AH,рўйхат!$CY:$CY,$B$520,рўйхат!$B:$B,$C505)</f>
        <v/>
      </c>
      <c r="AH505" s="36">
        <f>SUMIFS(рўйхат!AI:AI,рўйхат!$CY:$CY,$B$520,рўйхат!$B:$B,$C505)</f>
        <v/>
      </c>
      <c r="AI505" s="35">
        <f>SUMIFS(рўйхат!AJ:AJ,рўйхат!$CY:$CY,$B$520,рўйхат!$B:$B,$C505)</f>
        <v/>
      </c>
      <c r="AJ505" s="36">
        <f>SUMIFS(рўйхат!AK:AK,рўйхат!$CY:$CY,$B$520,рўйхат!$B:$B,$C505)</f>
        <v/>
      </c>
      <c r="AK505" s="35">
        <f>SUMIFS(рўйхат!AL:AL,рўйхат!$CY:$CY,$B$520,рўйхат!$B:$B,$C505)</f>
        <v/>
      </c>
      <c r="AL505" s="36">
        <f>SUMIFS(рўйхат!AM:AM,рўйхат!$CY:$CY,$B$520,рўйхат!$B:$B,$C505)</f>
        <v/>
      </c>
      <c r="AM505" s="77">
        <f>IFERROR(Q505/E505,0)</f>
        <v/>
      </c>
      <c r="AN505" s="77">
        <f>IFERROR(R505/F505,0)</f>
        <v/>
      </c>
      <c r="AO505" s="35">
        <f>SUMIFS(рўйхат!AX:AX,рўйхат!$CY:$CY,$B$520,рўйхат!$B:$B,$C505)</f>
        <v/>
      </c>
      <c r="AP505" s="36">
        <f>SUMIFS(рўйхат!AY:AY,рўйхат!$CY:$CY,$B$520,рўйхат!$B:$B,$C505)</f>
        <v/>
      </c>
      <c r="AQ505" s="35">
        <f>SUMIFS(рўйхат!AZ:AZ,рўйхат!$CY:$CY,$B$520,рўйхат!$B:$B,$C505)</f>
        <v/>
      </c>
      <c r="AR505" s="36">
        <f>SUMIFS(рўйхат!BA:BA,рўйхат!$CY:$CY,$B$520,рўйхат!$B:$B,$C505)</f>
        <v/>
      </c>
      <c r="AS505" s="35">
        <f>SUMIFS(рўйхат!BB:BB,рўйхат!$CY:$CY,$B$520,рўйхат!$B:$B,$C505)</f>
        <v/>
      </c>
      <c r="AT505" s="36">
        <f>SUMIFS(рўйхат!BC:BC,рўйхат!$CY:$CY,$B$520,рўйхат!$B:$B,$C505)</f>
        <v/>
      </c>
      <c r="AU505" s="35">
        <f>SUMIFS(рўйхат!BD:BD,рўйхат!$CY:$CY,$B$520,рўйхат!$B:$B,$C505)</f>
        <v/>
      </c>
      <c r="AV505" s="36">
        <f>SUMIFS(рўйхат!BE:BE,рўйхат!$CY:$CY,$B$520,рўйхат!$B:$B,$C505)</f>
        <v/>
      </c>
      <c r="AW505" s="35">
        <f>SUMIFS(рўйхат!BF:BF,рўйхат!$CY:$CY,$B$520,рўйхат!$B:$B,$C505)</f>
        <v/>
      </c>
      <c r="AX505" s="36">
        <f>SUMIFS(рўйхат!BG:BG,рўйхат!$CY:$CY,$B$520,рўйхат!$B:$B,$C505)</f>
        <v/>
      </c>
      <c r="AY505" s="35">
        <f>SUMIFS(рўйхат!BH:BH,рўйхат!$CY:$CY,$B$520,рўйхат!$B:$B,$C505)</f>
        <v/>
      </c>
      <c r="AZ505" s="36">
        <f>SUMIFS(рўйхат!BI:BI,рўйхат!$CY:$CY,$B$520,рўйхат!$B:$B,$C505)</f>
        <v/>
      </c>
      <c r="BA505" s="35">
        <f>SUMIFS(рўйхат!BJ:BJ,рўйхат!$CY:$CY,$B$520,рўйхат!$B:$B,$C505)</f>
        <v/>
      </c>
      <c r="BB505" s="36">
        <f>SUMIFS(рўйхат!BK:BK,рўйхат!$CY:$CY,$B$520,рўйхат!$B:$B,$C505)</f>
        <v/>
      </c>
      <c r="BC505" s="77">
        <f>IFERROR(AO505/E505,0)</f>
        <v/>
      </c>
      <c r="BD505" s="77">
        <f>IFERROR(AP505/F505,0)</f>
        <v/>
      </c>
      <c r="BE505" s="35">
        <f>SUMIFS(рўйхат!BL:BL,рўйхат!$CY:$CY,$B$520,рўйхат!$B:$B,$C505)</f>
        <v/>
      </c>
      <c r="BF505" s="36">
        <f>SUMIFS(рўйхат!BM:BM,рўйхат!$CY:$CY,$B$520,рўйхат!$B:$B,$C505)</f>
        <v/>
      </c>
      <c r="BG505" s="35">
        <f>SUMIFS(рўйхат!BN:BN,рўйхат!$CY:$CY,$B$520,рўйхат!$B:$B,$C505)</f>
        <v/>
      </c>
      <c r="BH505" s="36">
        <f>SUMIFS(рўйхат!BO:BO,рўйхат!$CY:$CY,$B$520,рўйхат!$B:$B,$C505)</f>
        <v/>
      </c>
      <c r="BI505" s="35">
        <f>SUMIFS(рўйхат!BP:BP,рўйхат!$CY:$CY,$B$520,рўйхат!$B:$B,$C505)</f>
        <v/>
      </c>
      <c r="BJ505" s="36">
        <f>SUMIFS(рўйхат!BQ:BQ,рўйхат!$CY:$CY,$B$520,рўйхат!$B:$B,$C505)</f>
        <v/>
      </c>
      <c r="BK505" s="35">
        <f>SUMIFS(рўйхат!BR:BR,рўйхат!$CY:$CY,$B$520,рўйхат!$B:$B,$C505)</f>
        <v/>
      </c>
      <c r="BL505" s="36">
        <f>SUMIFS(рўйхат!BS:BS,рўйхат!$CY:$CY,$B$520,рўйхат!$B:$B,$C505)</f>
        <v/>
      </c>
      <c r="BM505" s="35">
        <f>SUMIFS(рўйхат!BT:BT,рўйхат!$CY:$CY,$B$520,рўйхат!$B:$B,$C505)</f>
        <v/>
      </c>
      <c r="BN505" s="36">
        <f>SUMIFS(рўйхат!BU:BU,рўйхат!$CY:$CY,$B$520,рўйхат!$B:$B,$C505)</f>
        <v/>
      </c>
      <c r="BO505" s="35">
        <f>SUMIFS(рўйхат!BX:BX,рўйхат!$CY:$CY,$B$520,рўйхат!$B:$B,$C505)</f>
        <v/>
      </c>
      <c r="BP505" s="36">
        <f>SUMIFS(рўйхат!BY:BY,рўйхат!$CY:$CY,$B$520,рўйхат!$B:$B,$C505)</f>
        <v/>
      </c>
      <c r="BQ505" s="35">
        <f>SUMIFS(рўйхат!BZ:BZ,рўйхат!$CY:$CY,$B$520,рўйхат!$B:$B,$C505)</f>
        <v/>
      </c>
      <c r="BR505" s="36">
        <f>SUMIFS(рўйхат!CA:CA,рўйхат!$CY:$CY,$B$520,рўйхат!$B:$B,$C505)</f>
        <v/>
      </c>
      <c r="BS505" s="35">
        <f>SUMIFS(рўйхат!CB:CB,рўйхат!$CY:$CY,$B$520,рўйхат!$B:$B,$C505)</f>
        <v/>
      </c>
      <c r="BT505" s="36">
        <f>SUMIFS(рўйхат!CC:CC,рўйхат!$CY:$CY,$B$520,рўйхат!$B:$B,$C505)</f>
        <v/>
      </c>
      <c r="BU505" s="35">
        <f>SUMIFS(рўйхат!CD:CD,рўйхат!$CY:$CY,$B$520,рўйхат!$B:$B,$C505)</f>
        <v/>
      </c>
      <c r="BV505" s="36">
        <f>SUMIFS(рўйхат!CE:CE,рўйхат!$CY:$CY,$B$520,рўйхат!$B:$B,$C505)</f>
        <v/>
      </c>
      <c r="BW505" s="35">
        <f>SUMIFS(рўйхат!CH:CH,рўйхат!$CY:$CY,$B$520,рўйхат!$B:$B,$C505)</f>
        <v/>
      </c>
      <c r="BX505" s="36">
        <f>SUMIFS(рўйхат!CI:CI,рўйхат!$CY:$CY,$B$520,рўйхат!$B:$B,$C505)</f>
        <v/>
      </c>
      <c r="BY505" s="35">
        <f>SUMIFS(рўйхат!CJ:CJ,рўйхат!$CY:$CY,$B$520,рўйхат!$B:$B,$C505)</f>
        <v/>
      </c>
      <c r="BZ505" s="36">
        <f>SUMIFS(рўйхат!CK:CK,рўйхат!$CY:$CY,$B$520,рўйхат!$B:$B,$C505)</f>
        <v/>
      </c>
      <c r="CA505" s="35">
        <f>SUMIFS(рўйхат!CL:CL,рўйхат!$CY:$CY,$B$520,рўйхат!$B:$B,$C505)</f>
        <v/>
      </c>
      <c r="CB505" s="36">
        <f>SUMIFS(рўйхат!CM:CM,рўйхат!$CY:$CY,$B$520,рўйхат!$B:$B,$C505)</f>
        <v/>
      </c>
      <c r="CC505" s="35">
        <f>SUMIFS(рўйхат!CN:CN,рўйхат!$CY:$CY,$B$520,рўйхат!$B:$B,$C505)</f>
        <v/>
      </c>
      <c r="CD505" s="36">
        <f>SUMIFS(рўйхат!CO:CO,рўйхат!$CY:$CY,$B$520,рўйхат!$B:$B,$C505)</f>
        <v/>
      </c>
      <c r="CE505" s="77">
        <f>IFERROR(BE505/(Q505+BE505),0)</f>
        <v/>
      </c>
      <c r="CF505" s="78">
        <f>IFERROR(BF505/(R505+BF505),0)</f>
        <v/>
      </c>
      <c r="CG505" s="8">
        <f>COUNTIFS(B:B,B505)</f>
        <v/>
      </c>
    </row>
    <row r="506" hidden="1" outlineLevel="1" ht="17.1" customFormat="1" customHeight="1" s="8">
      <c r="A506" s="15" t="n"/>
      <c r="B506" s="50" t="n">
        <v>18</v>
      </c>
      <c r="C506" s="66" t="inlineStr">
        <is>
          <t>Олий таълим, фан ва инновациялар вазирлиги</t>
        </is>
      </c>
      <c r="D506" s="16" t="n"/>
      <c r="E506" s="35">
        <f>SUMIFS(рўйхат!F:F,рўйхат!$CY:$CY,$B$520,рўйхат!$B:$B,$C506)</f>
        <v/>
      </c>
      <c r="F506" s="36">
        <f>SUMIFS(рўйхат!G:G,рўйхат!$CY:$CY,$B$520,рўйхат!$B:$B,$C506)</f>
        <v/>
      </c>
      <c r="G506" s="35">
        <f>SUMIFS(рўйхат!H:H,рўйхат!$CY:$CY,$B$520,рўйхат!$B:$B,$C506)</f>
        <v/>
      </c>
      <c r="H506" s="36">
        <f>SUMIFS(рўйхат!I:I,рўйхат!$CY:$CY,$B$520,рўйхат!$B:$B,$C506)</f>
        <v/>
      </c>
      <c r="I506" s="35">
        <f>SUMIFS(рўйхат!J:J,рўйхат!$CY:$CY,$B$520,рўйхат!$B:$B,$C506)</f>
        <v/>
      </c>
      <c r="J506" s="36">
        <f>SUMIFS(рўйхат!K:K,рўйхат!$CY:$CY,$B$520,рўйхат!$B:$B,$C506)</f>
        <v/>
      </c>
      <c r="K506" s="35">
        <f>SUMIFS(рўйхат!L:L,рўйхат!$CY:$CY,$B$520,рўйхат!$B:$B,$C506)</f>
        <v/>
      </c>
      <c r="L506" s="36">
        <f>SUMIFS(рўйхат!M:M,рўйхат!$CY:$CY,$B$520,рўйхат!$B:$B,$C506)</f>
        <v/>
      </c>
      <c r="M506" s="35">
        <f>SUMIFS(рўйхат!N:N,рўйхат!$CY:$CY,$B$520,рўйхат!$B:$B,$C506)</f>
        <v/>
      </c>
      <c r="N506" s="36">
        <f>SUMIFS(рўйхат!O:O,рўйхат!$CY:$CY,$B$520,рўйхат!$B:$B,$C506)</f>
        <v/>
      </c>
      <c r="O506" s="34">
        <f>IFERROR(M506/E506,0)</f>
        <v/>
      </c>
      <c r="P506" s="34">
        <f>IFERROR(N506/F506,0)</f>
        <v/>
      </c>
      <c r="Q506" s="35">
        <f>SUMIFS(рўйхат!P:P,рўйхат!$CY:$CY,$B$520,рўйхат!$B:$B,$C506)</f>
        <v/>
      </c>
      <c r="R506" s="36">
        <f>SUMIFS(рўйхат!Q:Q,рўйхат!$CY:$CY,$B$520,рўйхат!$B:$B,$C506)</f>
        <v/>
      </c>
      <c r="S506" s="35">
        <f>SUMIFS(рўйхат!R:R,рўйхат!$CY:$CY,$B$520,рўйхат!$B:$B,$C506)</f>
        <v/>
      </c>
      <c r="T506" s="36">
        <f>SUMIFS(рўйхат!S:S,рўйхат!$CY:$CY,$B$520,рўйхат!$B:$B,$C506)</f>
        <v/>
      </c>
      <c r="U506" s="35">
        <f>SUMIFS(рўйхат!T:T,рўйхат!$CY:$CY,$B$520,рўйхат!$B:$B,$C506)</f>
        <v/>
      </c>
      <c r="V506" s="36">
        <f>SUMIFS(рўйхат!U:U,рўйхат!$CY:$CY,$B$520,рўйхат!$B:$B,$C506)</f>
        <v/>
      </c>
      <c r="W506" s="35">
        <f>SUMIFS(рўйхат!V:V,рўйхат!$CY:$CY,$B$520,рўйхат!$B:$B,$C506)</f>
        <v/>
      </c>
      <c r="X506" s="36">
        <f>SUMIFS(рўйхат!W:W,рўйхат!$CY:$CY,$B$520,рўйхат!$B:$B,$C506)</f>
        <v/>
      </c>
      <c r="Y506" s="35">
        <f>SUMIFS(рўйхат!X:X,рўйхат!$CY:$CY,$B$520,рўйхат!$B:$B,$C506)</f>
        <v/>
      </c>
      <c r="Z506" s="36">
        <f>SUMIFS(рўйхат!Y:Y,рўйхат!$CY:$CY,$B$520,рўйхат!$B:$B,$C506)</f>
        <v/>
      </c>
      <c r="AA506" s="35">
        <f>SUMIFS(рўйхат!Z:Z,рўйхат!$CY:$CY,$B$520,рўйхат!$B:$B,$C506)</f>
        <v/>
      </c>
      <c r="AB506" s="36">
        <f>SUMIFS(рўйхат!AA:AA,рўйхат!$CY:$CY,$B$520,рўйхат!$B:$B,$C506)</f>
        <v/>
      </c>
      <c r="AC506" s="35">
        <f>SUMIFS(рўйхат!AB:AB,рўйхат!$CY:$CY,$B$520,рўйхат!$B:$B,$C506)</f>
        <v/>
      </c>
      <c r="AD506" s="36">
        <f>SUMIFS(рўйхат!AC:AC,рўйхат!$CY:$CY,$B$520,рўйхат!$B:$B,$C506)</f>
        <v/>
      </c>
      <c r="AE506" s="35">
        <f>SUMIFS(рўйхат!AD:AD,рўйхат!$CY:$CY,$B$520,рўйхат!$B:$B,$C506)</f>
        <v/>
      </c>
      <c r="AF506" s="36">
        <f>SUMIFS(рўйхат!AE:AE,рўйхат!$CY:$CY,$B$520,рўйхат!$B:$B,$C506)</f>
        <v/>
      </c>
      <c r="AG506" s="35">
        <f>SUMIFS(рўйхат!AH:AH,рўйхат!$CY:$CY,$B$520,рўйхат!$B:$B,$C506)</f>
        <v/>
      </c>
      <c r="AH506" s="36">
        <f>SUMIFS(рўйхат!AI:AI,рўйхат!$CY:$CY,$B$520,рўйхат!$B:$B,$C506)</f>
        <v/>
      </c>
      <c r="AI506" s="35">
        <f>SUMIFS(рўйхат!AJ:AJ,рўйхат!$CY:$CY,$B$520,рўйхат!$B:$B,$C506)</f>
        <v/>
      </c>
      <c r="AJ506" s="36">
        <f>SUMIFS(рўйхат!AK:AK,рўйхат!$CY:$CY,$B$520,рўйхат!$B:$B,$C506)</f>
        <v/>
      </c>
      <c r="AK506" s="35">
        <f>SUMIFS(рўйхат!AL:AL,рўйхат!$CY:$CY,$B$520,рўйхат!$B:$B,$C506)</f>
        <v/>
      </c>
      <c r="AL506" s="36">
        <f>SUMIFS(рўйхат!AM:AM,рўйхат!$CY:$CY,$B$520,рўйхат!$B:$B,$C506)</f>
        <v/>
      </c>
      <c r="AM506" s="77">
        <f>IFERROR(Q506/E506,0)</f>
        <v/>
      </c>
      <c r="AN506" s="77">
        <f>IFERROR(R506/F506,0)</f>
        <v/>
      </c>
      <c r="AO506" s="35">
        <f>SUMIFS(рўйхат!AX:AX,рўйхат!$CY:$CY,$B$520,рўйхат!$B:$B,$C506)</f>
        <v/>
      </c>
      <c r="AP506" s="36">
        <f>SUMIFS(рўйхат!AY:AY,рўйхат!$CY:$CY,$B$520,рўйхат!$B:$B,$C506)</f>
        <v/>
      </c>
      <c r="AQ506" s="35">
        <f>SUMIFS(рўйхат!AZ:AZ,рўйхат!$CY:$CY,$B$520,рўйхат!$B:$B,$C506)</f>
        <v/>
      </c>
      <c r="AR506" s="36">
        <f>SUMIFS(рўйхат!BA:BA,рўйхат!$CY:$CY,$B$520,рўйхат!$B:$B,$C506)</f>
        <v/>
      </c>
      <c r="AS506" s="35">
        <f>SUMIFS(рўйхат!BB:BB,рўйхат!$CY:$CY,$B$520,рўйхат!$B:$B,$C506)</f>
        <v/>
      </c>
      <c r="AT506" s="36">
        <f>SUMIFS(рўйхат!BC:BC,рўйхат!$CY:$CY,$B$520,рўйхат!$B:$B,$C506)</f>
        <v/>
      </c>
      <c r="AU506" s="35">
        <f>SUMIFS(рўйхат!BD:BD,рўйхат!$CY:$CY,$B$520,рўйхат!$B:$B,$C506)</f>
        <v/>
      </c>
      <c r="AV506" s="36">
        <f>SUMIFS(рўйхат!BE:BE,рўйхат!$CY:$CY,$B$520,рўйхат!$B:$B,$C506)</f>
        <v/>
      </c>
      <c r="AW506" s="35">
        <f>SUMIFS(рўйхат!BF:BF,рўйхат!$CY:$CY,$B$520,рўйхат!$B:$B,$C506)</f>
        <v/>
      </c>
      <c r="AX506" s="36">
        <f>SUMIFS(рўйхат!BG:BG,рўйхат!$CY:$CY,$B$520,рўйхат!$B:$B,$C506)</f>
        <v/>
      </c>
      <c r="AY506" s="35">
        <f>SUMIFS(рўйхат!BH:BH,рўйхат!$CY:$CY,$B$520,рўйхат!$B:$B,$C506)</f>
        <v/>
      </c>
      <c r="AZ506" s="36">
        <f>SUMIFS(рўйхат!BI:BI,рўйхат!$CY:$CY,$B$520,рўйхат!$B:$B,$C506)</f>
        <v/>
      </c>
      <c r="BA506" s="35">
        <f>SUMIFS(рўйхат!BJ:BJ,рўйхат!$CY:$CY,$B$520,рўйхат!$B:$B,$C506)</f>
        <v/>
      </c>
      <c r="BB506" s="36">
        <f>SUMIFS(рўйхат!BK:BK,рўйхат!$CY:$CY,$B$520,рўйхат!$B:$B,$C506)</f>
        <v/>
      </c>
      <c r="BC506" s="77">
        <f>IFERROR(AO506/E506,0)</f>
        <v/>
      </c>
      <c r="BD506" s="77">
        <f>IFERROR(AP506/F506,0)</f>
        <v/>
      </c>
      <c r="BE506" s="35">
        <f>SUMIFS(рўйхат!BL:BL,рўйхат!$CY:$CY,$B$520,рўйхат!$B:$B,$C506)</f>
        <v/>
      </c>
      <c r="BF506" s="36">
        <f>SUMIFS(рўйхат!BM:BM,рўйхат!$CY:$CY,$B$520,рўйхат!$B:$B,$C506)</f>
        <v/>
      </c>
      <c r="BG506" s="35">
        <f>SUMIFS(рўйхат!BN:BN,рўйхат!$CY:$CY,$B$520,рўйхат!$B:$B,$C506)</f>
        <v/>
      </c>
      <c r="BH506" s="36">
        <f>SUMIFS(рўйхат!BO:BO,рўйхат!$CY:$CY,$B$520,рўйхат!$B:$B,$C506)</f>
        <v/>
      </c>
      <c r="BI506" s="35">
        <f>SUMIFS(рўйхат!BP:BP,рўйхат!$CY:$CY,$B$520,рўйхат!$B:$B,$C506)</f>
        <v/>
      </c>
      <c r="BJ506" s="36">
        <f>SUMIFS(рўйхат!BQ:BQ,рўйхат!$CY:$CY,$B$520,рўйхат!$B:$B,$C506)</f>
        <v/>
      </c>
      <c r="BK506" s="35">
        <f>SUMIFS(рўйхат!BR:BR,рўйхат!$CY:$CY,$B$520,рўйхат!$B:$B,$C506)</f>
        <v/>
      </c>
      <c r="BL506" s="36">
        <f>SUMIFS(рўйхат!BS:BS,рўйхат!$CY:$CY,$B$520,рўйхат!$B:$B,$C506)</f>
        <v/>
      </c>
      <c r="BM506" s="35">
        <f>SUMIFS(рўйхат!BT:BT,рўйхат!$CY:$CY,$B$520,рўйхат!$B:$B,$C506)</f>
        <v/>
      </c>
      <c r="BN506" s="36">
        <f>SUMIFS(рўйхат!BU:BU,рўйхат!$CY:$CY,$B$520,рўйхат!$B:$B,$C506)</f>
        <v/>
      </c>
      <c r="BO506" s="35">
        <f>SUMIFS(рўйхат!BX:BX,рўйхат!$CY:$CY,$B$520,рўйхат!$B:$B,$C506)</f>
        <v/>
      </c>
      <c r="BP506" s="36">
        <f>SUMIFS(рўйхат!BY:BY,рўйхат!$CY:$CY,$B$520,рўйхат!$B:$B,$C506)</f>
        <v/>
      </c>
      <c r="BQ506" s="35">
        <f>SUMIFS(рўйхат!BZ:BZ,рўйхат!$CY:$CY,$B$520,рўйхат!$B:$B,$C506)</f>
        <v/>
      </c>
      <c r="BR506" s="36">
        <f>SUMIFS(рўйхат!CA:CA,рўйхат!$CY:$CY,$B$520,рўйхат!$B:$B,$C506)</f>
        <v/>
      </c>
      <c r="BS506" s="35">
        <f>SUMIFS(рўйхат!CB:CB,рўйхат!$CY:$CY,$B$520,рўйхат!$B:$B,$C506)</f>
        <v/>
      </c>
      <c r="BT506" s="36">
        <f>SUMIFS(рўйхат!CC:CC,рўйхат!$CY:$CY,$B$520,рўйхат!$B:$B,$C506)</f>
        <v/>
      </c>
      <c r="BU506" s="35">
        <f>SUMIFS(рўйхат!CD:CD,рўйхат!$CY:$CY,$B$520,рўйхат!$B:$B,$C506)</f>
        <v/>
      </c>
      <c r="BV506" s="36">
        <f>SUMIFS(рўйхат!CE:CE,рўйхат!$CY:$CY,$B$520,рўйхат!$B:$B,$C506)</f>
        <v/>
      </c>
      <c r="BW506" s="35">
        <f>SUMIFS(рўйхат!CH:CH,рўйхат!$CY:$CY,$B$520,рўйхат!$B:$B,$C506)</f>
        <v/>
      </c>
      <c r="BX506" s="36">
        <f>SUMIFS(рўйхат!CI:CI,рўйхат!$CY:$CY,$B$520,рўйхат!$B:$B,$C506)</f>
        <v/>
      </c>
      <c r="BY506" s="35">
        <f>SUMIFS(рўйхат!CJ:CJ,рўйхат!$CY:$CY,$B$520,рўйхат!$B:$B,$C506)</f>
        <v/>
      </c>
      <c r="BZ506" s="36">
        <f>SUMIFS(рўйхат!CK:CK,рўйхат!$CY:$CY,$B$520,рўйхат!$B:$B,$C506)</f>
        <v/>
      </c>
      <c r="CA506" s="35">
        <f>SUMIFS(рўйхат!CL:CL,рўйхат!$CY:$CY,$B$520,рўйхат!$B:$B,$C506)</f>
        <v/>
      </c>
      <c r="CB506" s="36">
        <f>SUMIFS(рўйхат!CM:CM,рўйхат!$CY:$CY,$B$520,рўйхат!$B:$B,$C506)</f>
        <v/>
      </c>
      <c r="CC506" s="35">
        <f>SUMIFS(рўйхат!CN:CN,рўйхат!$CY:$CY,$B$520,рўйхат!$B:$B,$C506)</f>
        <v/>
      </c>
      <c r="CD506" s="36">
        <f>SUMIFS(рўйхат!CO:CO,рўйхат!$CY:$CY,$B$520,рўйхат!$B:$B,$C506)</f>
        <v/>
      </c>
      <c r="CE506" s="77">
        <f>IFERROR(BE506/(Q506+BE506),0)</f>
        <v/>
      </c>
      <c r="CF506" s="78">
        <f>IFERROR(BF506/(R506+BF506),0)</f>
        <v/>
      </c>
      <c r="CG506" s="8">
        <f>COUNTIFS(B:B,B506)</f>
        <v/>
      </c>
    </row>
    <row r="507" hidden="1" outlineLevel="1" ht="33.95" customFormat="1" customHeight="1" s="8">
      <c r="A507" s="15" t="n"/>
      <c r="B507" s="50" t="n">
        <v>19</v>
      </c>
      <c r="C507" s="66" t="inlineStr">
        <is>
          <t>Президент ҳузуридаги Ижтимоий ҳимоя миллий агентлиги</t>
        </is>
      </c>
      <c r="D507" s="16" t="n"/>
      <c r="E507" s="35">
        <f>SUMIFS(рўйхат!F:F,рўйхат!$CY:$CY,$B$520,рўйхат!$B:$B,$C507)</f>
        <v/>
      </c>
      <c r="F507" s="36">
        <f>SUMIFS(рўйхат!G:G,рўйхат!$CY:$CY,$B$520,рўйхат!$B:$B,$C507)</f>
        <v/>
      </c>
      <c r="G507" s="35">
        <f>SUMIFS(рўйхат!H:H,рўйхат!$CY:$CY,$B$520,рўйхат!$B:$B,$C507)</f>
        <v/>
      </c>
      <c r="H507" s="36">
        <f>SUMIFS(рўйхат!I:I,рўйхат!$CY:$CY,$B$520,рўйхат!$B:$B,$C507)</f>
        <v/>
      </c>
      <c r="I507" s="35">
        <f>SUMIFS(рўйхат!J:J,рўйхат!$CY:$CY,$B$520,рўйхат!$B:$B,$C507)</f>
        <v/>
      </c>
      <c r="J507" s="36">
        <f>SUMIFS(рўйхат!K:K,рўйхат!$CY:$CY,$B$520,рўйхат!$B:$B,$C507)</f>
        <v/>
      </c>
      <c r="K507" s="35">
        <f>SUMIFS(рўйхат!L:L,рўйхат!$CY:$CY,$B$520,рўйхат!$B:$B,$C507)</f>
        <v/>
      </c>
      <c r="L507" s="36">
        <f>SUMIFS(рўйхат!M:M,рўйхат!$CY:$CY,$B$520,рўйхат!$B:$B,$C507)</f>
        <v/>
      </c>
      <c r="M507" s="35">
        <f>SUMIFS(рўйхат!N:N,рўйхат!$CY:$CY,$B$520,рўйхат!$B:$B,$C507)</f>
        <v/>
      </c>
      <c r="N507" s="36">
        <f>SUMIFS(рўйхат!O:O,рўйхат!$CY:$CY,$B$520,рўйхат!$B:$B,$C507)</f>
        <v/>
      </c>
      <c r="O507" s="34">
        <f>IFERROR(M507/E507,0)</f>
        <v/>
      </c>
      <c r="P507" s="34">
        <f>IFERROR(N507/F507,0)</f>
        <v/>
      </c>
      <c r="Q507" s="35">
        <f>SUMIFS(рўйхат!P:P,рўйхат!$CY:$CY,$B$520,рўйхат!$B:$B,$C507)</f>
        <v/>
      </c>
      <c r="R507" s="36">
        <f>SUMIFS(рўйхат!Q:Q,рўйхат!$CY:$CY,$B$520,рўйхат!$B:$B,$C507)</f>
        <v/>
      </c>
      <c r="S507" s="35">
        <f>SUMIFS(рўйхат!R:R,рўйхат!$CY:$CY,$B$520,рўйхат!$B:$B,$C507)</f>
        <v/>
      </c>
      <c r="T507" s="36">
        <f>SUMIFS(рўйхат!S:S,рўйхат!$CY:$CY,$B$520,рўйхат!$B:$B,$C507)</f>
        <v/>
      </c>
      <c r="U507" s="35">
        <f>SUMIFS(рўйхат!T:T,рўйхат!$CY:$CY,$B$520,рўйхат!$B:$B,$C507)</f>
        <v/>
      </c>
      <c r="V507" s="36">
        <f>SUMIFS(рўйхат!U:U,рўйхат!$CY:$CY,$B$520,рўйхат!$B:$B,$C507)</f>
        <v/>
      </c>
      <c r="W507" s="35">
        <f>SUMIFS(рўйхат!V:V,рўйхат!$CY:$CY,$B$520,рўйхат!$B:$B,$C507)</f>
        <v/>
      </c>
      <c r="X507" s="36">
        <f>SUMIFS(рўйхат!W:W,рўйхат!$CY:$CY,$B$520,рўйхат!$B:$B,$C507)</f>
        <v/>
      </c>
      <c r="Y507" s="35">
        <f>SUMIFS(рўйхат!X:X,рўйхат!$CY:$CY,$B$520,рўйхат!$B:$B,$C507)</f>
        <v/>
      </c>
      <c r="Z507" s="36">
        <f>SUMIFS(рўйхат!Y:Y,рўйхат!$CY:$CY,$B$520,рўйхат!$B:$B,$C507)</f>
        <v/>
      </c>
      <c r="AA507" s="35">
        <f>SUMIFS(рўйхат!Z:Z,рўйхат!$CY:$CY,$B$520,рўйхат!$B:$B,$C507)</f>
        <v/>
      </c>
      <c r="AB507" s="36">
        <f>SUMIFS(рўйхат!AA:AA,рўйхат!$CY:$CY,$B$520,рўйхат!$B:$B,$C507)</f>
        <v/>
      </c>
      <c r="AC507" s="35">
        <f>SUMIFS(рўйхат!AB:AB,рўйхат!$CY:$CY,$B$520,рўйхат!$B:$B,$C507)</f>
        <v/>
      </c>
      <c r="AD507" s="36">
        <f>SUMIFS(рўйхат!AC:AC,рўйхат!$CY:$CY,$B$520,рўйхат!$B:$B,$C507)</f>
        <v/>
      </c>
      <c r="AE507" s="35">
        <f>SUMIFS(рўйхат!AD:AD,рўйхат!$CY:$CY,$B$520,рўйхат!$B:$B,$C507)</f>
        <v/>
      </c>
      <c r="AF507" s="36">
        <f>SUMIFS(рўйхат!AE:AE,рўйхат!$CY:$CY,$B$520,рўйхат!$B:$B,$C507)</f>
        <v/>
      </c>
      <c r="AG507" s="35">
        <f>SUMIFS(рўйхат!AH:AH,рўйхат!$CY:$CY,$B$520,рўйхат!$B:$B,$C507)</f>
        <v/>
      </c>
      <c r="AH507" s="36">
        <f>SUMIFS(рўйхат!AI:AI,рўйхат!$CY:$CY,$B$520,рўйхат!$B:$B,$C507)</f>
        <v/>
      </c>
      <c r="AI507" s="35">
        <f>SUMIFS(рўйхат!AJ:AJ,рўйхат!$CY:$CY,$B$520,рўйхат!$B:$B,$C507)</f>
        <v/>
      </c>
      <c r="AJ507" s="36">
        <f>SUMIFS(рўйхат!AK:AK,рўйхат!$CY:$CY,$B$520,рўйхат!$B:$B,$C507)</f>
        <v/>
      </c>
      <c r="AK507" s="35">
        <f>SUMIFS(рўйхат!AL:AL,рўйхат!$CY:$CY,$B$520,рўйхат!$B:$B,$C507)</f>
        <v/>
      </c>
      <c r="AL507" s="36">
        <f>SUMIFS(рўйхат!AM:AM,рўйхат!$CY:$CY,$B$520,рўйхат!$B:$B,$C507)</f>
        <v/>
      </c>
      <c r="AM507" s="77">
        <f>IFERROR(Q507/E507,0)</f>
        <v/>
      </c>
      <c r="AN507" s="77">
        <f>IFERROR(R507/F507,0)</f>
        <v/>
      </c>
      <c r="AO507" s="35">
        <f>SUMIFS(рўйхат!AX:AX,рўйхат!$CY:$CY,$B$520,рўйхат!$B:$B,$C507)</f>
        <v/>
      </c>
      <c r="AP507" s="36">
        <f>SUMIFS(рўйхат!AY:AY,рўйхат!$CY:$CY,$B$520,рўйхат!$B:$B,$C507)</f>
        <v/>
      </c>
      <c r="AQ507" s="35">
        <f>SUMIFS(рўйхат!AZ:AZ,рўйхат!$CY:$CY,$B$520,рўйхат!$B:$B,$C507)</f>
        <v/>
      </c>
      <c r="AR507" s="36">
        <f>SUMIFS(рўйхат!BA:BA,рўйхат!$CY:$CY,$B$520,рўйхат!$B:$B,$C507)</f>
        <v/>
      </c>
      <c r="AS507" s="35">
        <f>SUMIFS(рўйхат!BB:BB,рўйхат!$CY:$CY,$B$520,рўйхат!$B:$B,$C507)</f>
        <v/>
      </c>
      <c r="AT507" s="36">
        <f>SUMIFS(рўйхат!BC:BC,рўйхат!$CY:$CY,$B$520,рўйхат!$B:$B,$C507)</f>
        <v/>
      </c>
      <c r="AU507" s="35">
        <f>SUMIFS(рўйхат!BD:BD,рўйхат!$CY:$CY,$B$520,рўйхат!$B:$B,$C507)</f>
        <v/>
      </c>
      <c r="AV507" s="36">
        <f>SUMIFS(рўйхат!BE:BE,рўйхат!$CY:$CY,$B$520,рўйхат!$B:$B,$C507)</f>
        <v/>
      </c>
      <c r="AW507" s="35">
        <f>SUMIFS(рўйхат!BF:BF,рўйхат!$CY:$CY,$B$520,рўйхат!$B:$B,$C507)</f>
        <v/>
      </c>
      <c r="AX507" s="36">
        <f>SUMIFS(рўйхат!BG:BG,рўйхат!$CY:$CY,$B$520,рўйхат!$B:$B,$C507)</f>
        <v/>
      </c>
      <c r="AY507" s="35">
        <f>SUMIFS(рўйхат!BH:BH,рўйхат!$CY:$CY,$B$520,рўйхат!$B:$B,$C507)</f>
        <v/>
      </c>
      <c r="AZ507" s="36">
        <f>SUMIFS(рўйхат!BI:BI,рўйхат!$CY:$CY,$B$520,рўйхат!$B:$B,$C507)</f>
        <v/>
      </c>
      <c r="BA507" s="35">
        <f>SUMIFS(рўйхат!BJ:BJ,рўйхат!$CY:$CY,$B$520,рўйхат!$B:$B,$C507)</f>
        <v/>
      </c>
      <c r="BB507" s="36">
        <f>SUMIFS(рўйхат!BK:BK,рўйхат!$CY:$CY,$B$520,рўйхат!$B:$B,$C507)</f>
        <v/>
      </c>
      <c r="BC507" s="77">
        <f>IFERROR(AO507/E507,0)</f>
        <v/>
      </c>
      <c r="BD507" s="77">
        <f>IFERROR(AP507/F507,0)</f>
        <v/>
      </c>
      <c r="BE507" s="35">
        <f>SUMIFS(рўйхат!BL:BL,рўйхат!$CY:$CY,$B$520,рўйхат!$B:$B,$C507)</f>
        <v/>
      </c>
      <c r="BF507" s="36">
        <f>SUMIFS(рўйхат!BM:BM,рўйхат!$CY:$CY,$B$520,рўйхат!$B:$B,$C507)</f>
        <v/>
      </c>
      <c r="BG507" s="35">
        <f>SUMIFS(рўйхат!BN:BN,рўйхат!$CY:$CY,$B$520,рўйхат!$B:$B,$C507)</f>
        <v/>
      </c>
      <c r="BH507" s="36">
        <f>SUMIFS(рўйхат!BO:BO,рўйхат!$CY:$CY,$B$520,рўйхат!$B:$B,$C507)</f>
        <v/>
      </c>
      <c r="BI507" s="35">
        <f>SUMIFS(рўйхат!BP:BP,рўйхат!$CY:$CY,$B$520,рўйхат!$B:$B,$C507)</f>
        <v/>
      </c>
      <c r="BJ507" s="36">
        <f>SUMIFS(рўйхат!BQ:BQ,рўйхат!$CY:$CY,$B$520,рўйхат!$B:$B,$C507)</f>
        <v/>
      </c>
      <c r="BK507" s="35">
        <f>SUMIFS(рўйхат!BR:BR,рўйхат!$CY:$CY,$B$520,рўйхат!$B:$B,$C507)</f>
        <v/>
      </c>
      <c r="BL507" s="36">
        <f>SUMIFS(рўйхат!BS:BS,рўйхат!$CY:$CY,$B$520,рўйхат!$B:$B,$C507)</f>
        <v/>
      </c>
      <c r="BM507" s="35">
        <f>SUMIFS(рўйхат!BT:BT,рўйхат!$CY:$CY,$B$520,рўйхат!$B:$B,$C507)</f>
        <v/>
      </c>
      <c r="BN507" s="36">
        <f>SUMIFS(рўйхат!BU:BU,рўйхат!$CY:$CY,$B$520,рўйхат!$B:$B,$C507)</f>
        <v/>
      </c>
      <c r="BO507" s="35">
        <f>SUMIFS(рўйхат!BX:BX,рўйхат!$CY:$CY,$B$520,рўйхат!$B:$B,$C507)</f>
        <v/>
      </c>
      <c r="BP507" s="36">
        <f>SUMIFS(рўйхат!BY:BY,рўйхат!$CY:$CY,$B$520,рўйхат!$B:$B,$C507)</f>
        <v/>
      </c>
      <c r="BQ507" s="35">
        <f>SUMIFS(рўйхат!BZ:BZ,рўйхат!$CY:$CY,$B$520,рўйхат!$B:$B,$C507)</f>
        <v/>
      </c>
      <c r="BR507" s="36">
        <f>SUMIFS(рўйхат!CA:CA,рўйхат!$CY:$CY,$B$520,рўйхат!$B:$B,$C507)</f>
        <v/>
      </c>
      <c r="BS507" s="35">
        <f>SUMIFS(рўйхат!CB:CB,рўйхат!$CY:$CY,$B$520,рўйхат!$B:$B,$C507)</f>
        <v/>
      </c>
      <c r="BT507" s="36">
        <f>SUMIFS(рўйхат!CC:CC,рўйхат!$CY:$CY,$B$520,рўйхат!$B:$B,$C507)</f>
        <v/>
      </c>
      <c r="BU507" s="35">
        <f>SUMIFS(рўйхат!CD:CD,рўйхат!$CY:$CY,$B$520,рўйхат!$B:$B,$C507)</f>
        <v/>
      </c>
      <c r="BV507" s="36">
        <f>SUMIFS(рўйхат!CE:CE,рўйхат!$CY:$CY,$B$520,рўйхат!$B:$B,$C507)</f>
        <v/>
      </c>
      <c r="BW507" s="35">
        <f>SUMIFS(рўйхат!CH:CH,рўйхат!$CY:$CY,$B$520,рўйхат!$B:$B,$C507)</f>
        <v/>
      </c>
      <c r="BX507" s="36">
        <f>SUMIFS(рўйхат!CI:CI,рўйхат!$CY:$CY,$B$520,рўйхат!$B:$B,$C507)</f>
        <v/>
      </c>
      <c r="BY507" s="35">
        <f>SUMIFS(рўйхат!CJ:CJ,рўйхат!$CY:$CY,$B$520,рўйхат!$B:$B,$C507)</f>
        <v/>
      </c>
      <c r="BZ507" s="36">
        <f>SUMIFS(рўйхат!CK:CK,рўйхат!$CY:$CY,$B$520,рўйхат!$B:$B,$C507)</f>
        <v/>
      </c>
      <c r="CA507" s="35">
        <f>SUMIFS(рўйхат!CL:CL,рўйхат!$CY:$CY,$B$520,рўйхат!$B:$B,$C507)</f>
        <v/>
      </c>
      <c r="CB507" s="36">
        <f>SUMIFS(рўйхат!CM:CM,рўйхат!$CY:$CY,$B$520,рўйхат!$B:$B,$C507)</f>
        <v/>
      </c>
      <c r="CC507" s="35">
        <f>SUMIFS(рўйхат!CN:CN,рўйхат!$CY:$CY,$B$520,рўйхат!$B:$B,$C507)</f>
        <v/>
      </c>
      <c r="CD507" s="36">
        <f>SUMIFS(рўйхат!CO:CO,рўйхат!$CY:$CY,$B$520,рўйхат!$B:$B,$C507)</f>
        <v/>
      </c>
      <c r="CE507" s="77">
        <f>IFERROR(BE507/(Q507+BE507),0)</f>
        <v/>
      </c>
      <c r="CF507" s="78">
        <f>IFERROR(BF507/(R507+BF507),0)</f>
        <v/>
      </c>
      <c r="CG507" s="8">
        <f>COUNTIFS(B:B,B507)</f>
        <v/>
      </c>
    </row>
    <row r="508" hidden="1" outlineLevel="1" ht="33.95" customFormat="1" customHeight="1" s="8">
      <c r="A508" s="15" t="n"/>
      <c r="B508" s="50" t="n">
        <v>20</v>
      </c>
      <c r="C508" s="66" t="inlineStr">
        <is>
          <t>Рақобатни ривожлантириш ва истеъмолчилар ҳуқуқларини ҳимоя қилиш қўмитаси</t>
        </is>
      </c>
      <c r="D508" s="16" t="n"/>
      <c r="E508" s="35">
        <f>SUMIFS(рўйхат!F:F,рўйхат!$CY:$CY,$B$520,рўйхат!$B:$B,$C508)</f>
        <v/>
      </c>
      <c r="F508" s="36">
        <f>SUMIFS(рўйхат!G:G,рўйхат!$CY:$CY,$B$520,рўйхат!$B:$B,$C508)</f>
        <v/>
      </c>
      <c r="G508" s="35">
        <f>SUMIFS(рўйхат!H:H,рўйхат!$CY:$CY,$B$520,рўйхат!$B:$B,$C508)</f>
        <v/>
      </c>
      <c r="H508" s="36">
        <f>SUMIFS(рўйхат!I:I,рўйхат!$CY:$CY,$B$520,рўйхат!$B:$B,$C508)</f>
        <v/>
      </c>
      <c r="I508" s="35">
        <f>SUMIFS(рўйхат!J:J,рўйхат!$CY:$CY,$B$520,рўйхат!$B:$B,$C508)</f>
        <v/>
      </c>
      <c r="J508" s="36">
        <f>SUMIFS(рўйхат!K:K,рўйхат!$CY:$CY,$B$520,рўйхат!$B:$B,$C508)</f>
        <v/>
      </c>
      <c r="K508" s="35">
        <f>SUMIFS(рўйхат!L:L,рўйхат!$CY:$CY,$B$520,рўйхат!$B:$B,$C508)</f>
        <v/>
      </c>
      <c r="L508" s="36">
        <f>SUMIFS(рўйхат!M:M,рўйхат!$CY:$CY,$B$520,рўйхат!$B:$B,$C508)</f>
        <v/>
      </c>
      <c r="M508" s="35">
        <f>SUMIFS(рўйхат!N:N,рўйхат!$CY:$CY,$B$520,рўйхат!$B:$B,$C508)</f>
        <v/>
      </c>
      <c r="N508" s="36">
        <f>SUMIFS(рўйхат!O:O,рўйхат!$CY:$CY,$B$520,рўйхат!$B:$B,$C508)</f>
        <v/>
      </c>
      <c r="O508" s="34">
        <f>IFERROR(M508/E508,0)</f>
        <v/>
      </c>
      <c r="P508" s="34">
        <f>IFERROR(N508/F508,0)</f>
        <v/>
      </c>
      <c r="Q508" s="35">
        <f>SUMIFS(рўйхат!P:P,рўйхат!$CY:$CY,$B$520,рўйхат!$B:$B,$C508)</f>
        <v/>
      </c>
      <c r="R508" s="36">
        <f>SUMIFS(рўйхат!Q:Q,рўйхат!$CY:$CY,$B$520,рўйхат!$B:$B,$C508)</f>
        <v/>
      </c>
      <c r="S508" s="35">
        <f>SUMIFS(рўйхат!R:R,рўйхат!$CY:$CY,$B$520,рўйхат!$B:$B,$C508)</f>
        <v/>
      </c>
      <c r="T508" s="36">
        <f>SUMIFS(рўйхат!S:S,рўйхат!$CY:$CY,$B$520,рўйхат!$B:$B,$C508)</f>
        <v/>
      </c>
      <c r="U508" s="35">
        <f>SUMIFS(рўйхат!T:T,рўйхат!$CY:$CY,$B$520,рўйхат!$B:$B,$C508)</f>
        <v/>
      </c>
      <c r="V508" s="36">
        <f>SUMIFS(рўйхат!U:U,рўйхат!$CY:$CY,$B$520,рўйхат!$B:$B,$C508)</f>
        <v/>
      </c>
      <c r="W508" s="35">
        <f>SUMIFS(рўйхат!V:V,рўйхат!$CY:$CY,$B$520,рўйхат!$B:$B,$C508)</f>
        <v/>
      </c>
      <c r="X508" s="36">
        <f>SUMIFS(рўйхат!W:W,рўйхат!$CY:$CY,$B$520,рўйхат!$B:$B,$C508)</f>
        <v/>
      </c>
      <c r="Y508" s="35">
        <f>SUMIFS(рўйхат!X:X,рўйхат!$CY:$CY,$B$520,рўйхат!$B:$B,$C508)</f>
        <v/>
      </c>
      <c r="Z508" s="36">
        <f>SUMIFS(рўйхат!Y:Y,рўйхат!$CY:$CY,$B$520,рўйхат!$B:$B,$C508)</f>
        <v/>
      </c>
      <c r="AA508" s="35">
        <f>SUMIFS(рўйхат!Z:Z,рўйхат!$CY:$CY,$B$520,рўйхат!$B:$B,$C508)</f>
        <v/>
      </c>
      <c r="AB508" s="36">
        <f>SUMIFS(рўйхат!AA:AA,рўйхат!$CY:$CY,$B$520,рўйхат!$B:$B,$C508)</f>
        <v/>
      </c>
      <c r="AC508" s="35">
        <f>SUMIFS(рўйхат!AB:AB,рўйхат!$CY:$CY,$B$520,рўйхат!$B:$B,$C508)</f>
        <v/>
      </c>
      <c r="AD508" s="36">
        <f>SUMIFS(рўйхат!AC:AC,рўйхат!$CY:$CY,$B$520,рўйхат!$B:$B,$C508)</f>
        <v/>
      </c>
      <c r="AE508" s="35">
        <f>SUMIFS(рўйхат!AD:AD,рўйхат!$CY:$CY,$B$520,рўйхат!$B:$B,$C508)</f>
        <v/>
      </c>
      <c r="AF508" s="36">
        <f>SUMIFS(рўйхат!AE:AE,рўйхат!$CY:$CY,$B$520,рўйхат!$B:$B,$C508)</f>
        <v/>
      </c>
      <c r="AG508" s="35">
        <f>SUMIFS(рўйхат!AH:AH,рўйхат!$CY:$CY,$B$520,рўйхат!$B:$B,$C508)</f>
        <v/>
      </c>
      <c r="AH508" s="36">
        <f>SUMIFS(рўйхат!AI:AI,рўйхат!$CY:$CY,$B$520,рўйхат!$B:$B,$C508)</f>
        <v/>
      </c>
      <c r="AI508" s="35">
        <f>SUMIFS(рўйхат!AJ:AJ,рўйхат!$CY:$CY,$B$520,рўйхат!$B:$B,$C508)</f>
        <v/>
      </c>
      <c r="AJ508" s="36">
        <f>SUMIFS(рўйхат!AK:AK,рўйхат!$CY:$CY,$B$520,рўйхат!$B:$B,$C508)</f>
        <v/>
      </c>
      <c r="AK508" s="35">
        <f>SUMIFS(рўйхат!AL:AL,рўйхат!$CY:$CY,$B$520,рўйхат!$B:$B,$C508)</f>
        <v/>
      </c>
      <c r="AL508" s="36">
        <f>SUMIFS(рўйхат!AM:AM,рўйхат!$CY:$CY,$B$520,рўйхат!$B:$B,$C508)</f>
        <v/>
      </c>
      <c r="AM508" s="77">
        <f>IFERROR(Q508/E508,0)</f>
        <v/>
      </c>
      <c r="AN508" s="77">
        <f>IFERROR(R508/F508,0)</f>
        <v/>
      </c>
      <c r="AO508" s="35">
        <f>SUMIFS(рўйхат!AX:AX,рўйхат!$CY:$CY,$B$520,рўйхат!$B:$B,$C508)</f>
        <v/>
      </c>
      <c r="AP508" s="36">
        <f>SUMIFS(рўйхат!AY:AY,рўйхат!$CY:$CY,$B$520,рўйхат!$B:$B,$C508)</f>
        <v/>
      </c>
      <c r="AQ508" s="35">
        <f>SUMIFS(рўйхат!AZ:AZ,рўйхат!$CY:$CY,$B$520,рўйхат!$B:$B,$C508)</f>
        <v/>
      </c>
      <c r="AR508" s="36">
        <f>SUMIFS(рўйхат!BA:BA,рўйхат!$CY:$CY,$B$520,рўйхат!$B:$B,$C508)</f>
        <v/>
      </c>
      <c r="AS508" s="35">
        <f>SUMIFS(рўйхат!BB:BB,рўйхат!$CY:$CY,$B$520,рўйхат!$B:$B,$C508)</f>
        <v/>
      </c>
      <c r="AT508" s="36">
        <f>SUMIFS(рўйхат!BC:BC,рўйхат!$CY:$CY,$B$520,рўйхат!$B:$B,$C508)</f>
        <v/>
      </c>
      <c r="AU508" s="35">
        <f>SUMIFS(рўйхат!BD:BD,рўйхат!$CY:$CY,$B$520,рўйхат!$B:$B,$C508)</f>
        <v/>
      </c>
      <c r="AV508" s="36">
        <f>SUMIFS(рўйхат!BE:BE,рўйхат!$CY:$CY,$B$520,рўйхат!$B:$B,$C508)</f>
        <v/>
      </c>
      <c r="AW508" s="35">
        <f>SUMIFS(рўйхат!BF:BF,рўйхат!$CY:$CY,$B$520,рўйхат!$B:$B,$C508)</f>
        <v/>
      </c>
      <c r="AX508" s="36">
        <f>SUMIFS(рўйхат!BG:BG,рўйхат!$CY:$CY,$B$520,рўйхат!$B:$B,$C508)</f>
        <v/>
      </c>
      <c r="AY508" s="35">
        <f>SUMIFS(рўйхат!BH:BH,рўйхат!$CY:$CY,$B$520,рўйхат!$B:$B,$C508)</f>
        <v/>
      </c>
      <c r="AZ508" s="36">
        <f>SUMIFS(рўйхат!BI:BI,рўйхат!$CY:$CY,$B$520,рўйхат!$B:$B,$C508)</f>
        <v/>
      </c>
      <c r="BA508" s="35">
        <f>SUMIFS(рўйхат!BJ:BJ,рўйхат!$CY:$CY,$B$520,рўйхат!$B:$B,$C508)</f>
        <v/>
      </c>
      <c r="BB508" s="36">
        <f>SUMIFS(рўйхат!BK:BK,рўйхат!$CY:$CY,$B$520,рўйхат!$B:$B,$C508)</f>
        <v/>
      </c>
      <c r="BC508" s="77">
        <f>IFERROR(AO508/E508,0)</f>
        <v/>
      </c>
      <c r="BD508" s="77">
        <f>IFERROR(AP508/F508,0)</f>
        <v/>
      </c>
      <c r="BE508" s="35">
        <f>SUMIFS(рўйхат!BL:BL,рўйхат!$CY:$CY,$B$520,рўйхат!$B:$B,$C508)</f>
        <v/>
      </c>
      <c r="BF508" s="36">
        <f>SUMIFS(рўйхат!BM:BM,рўйхат!$CY:$CY,$B$520,рўйхат!$B:$B,$C508)</f>
        <v/>
      </c>
      <c r="BG508" s="35">
        <f>SUMIFS(рўйхат!BN:BN,рўйхат!$CY:$CY,$B$520,рўйхат!$B:$B,$C508)</f>
        <v/>
      </c>
      <c r="BH508" s="36">
        <f>SUMIFS(рўйхат!BO:BO,рўйхат!$CY:$CY,$B$520,рўйхат!$B:$B,$C508)</f>
        <v/>
      </c>
      <c r="BI508" s="35">
        <f>SUMIFS(рўйхат!BP:BP,рўйхат!$CY:$CY,$B$520,рўйхат!$B:$B,$C508)</f>
        <v/>
      </c>
      <c r="BJ508" s="36">
        <f>SUMIFS(рўйхат!BQ:BQ,рўйхат!$CY:$CY,$B$520,рўйхат!$B:$B,$C508)</f>
        <v/>
      </c>
      <c r="BK508" s="35">
        <f>SUMIFS(рўйхат!BR:BR,рўйхат!$CY:$CY,$B$520,рўйхат!$B:$B,$C508)</f>
        <v/>
      </c>
      <c r="BL508" s="36">
        <f>SUMIFS(рўйхат!BS:BS,рўйхат!$CY:$CY,$B$520,рўйхат!$B:$B,$C508)</f>
        <v/>
      </c>
      <c r="BM508" s="35">
        <f>SUMIFS(рўйхат!BT:BT,рўйхат!$CY:$CY,$B$520,рўйхат!$B:$B,$C508)</f>
        <v/>
      </c>
      <c r="BN508" s="36">
        <f>SUMIFS(рўйхат!BU:BU,рўйхат!$CY:$CY,$B$520,рўйхат!$B:$B,$C508)</f>
        <v/>
      </c>
      <c r="BO508" s="35">
        <f>SUMIFS(рўйхат!BX:BX,рўйхат!$CY:$CY,$B$520,рўйхат!$B:$B,$C508)</f>
        <v/>
      </c>
      <c r="BP508" s="36">
        <f>SUMIFS(рўйхат!BY:BY,рўйхат!$CY:$CY,$B$520,рўйхат!$B:$B,$C508)</f>
        <v/>
      </c>
      <c r="BQ508" s="35">
        <f>SUMIFS(рўйхат!BZ:BZ,рўйхат!$CY:$CY,$B$520,рўйхат!$B:$B,$C508)</f>
        <v/>
      </c>
      <c r="BR508" s="36">
        <f>SUMIFS(рўйхат!CA:CA,рўйхат!$CY:$CY,$B$520,рўйхат!$B:$B,$C508)</f>
        <v/>
      </c>
      <c r="BS508" s="35">
        <f>SUMIFS(рўйхат!CB:CB,рўйхат!$CY:$CY,$B$520,рўйхат!$B:$B,$C508)</f>
        <v/>
      </c>
      <c r="BT508" s="36">
        <f>SUMIFS(рўйхат!CC:CC,рўйхат!$CY:$CY,$B$520,рўйхат!$B:$B,$C508)</f>
        <v/>
      </c>
      <c r="BU508" s="35">
        <f>SUMIFS(рўйхат!CD:CD,рўйхат!$CY:$CY,$B$520,рўйхат!$B:$B,$C508)</f>
        <v/>
      </c>
      <c r="BV508" s="36">
        <f>SUMIFS(рўйхат!CE:CE,рўйхат!$CY:$CY,$B$520,рўйхат!$B:$B,$C508)</f>
        <v/>
      </c>
      <c r="BW508" s="35">
        <f>SUMIFS(рўйхат!CH:CH,рўйхат!$CY:$CY,$B$520,рўйхат!$B:$B,$C508)</f>
        <v/>
      </c>
      <c r="BX508" s="36">
        <f>SUMIFS(рўйхат!CI:CI,рўйхат!$CY:$CY,$B$520,рўйхат!$B:$B,$C508)</f>
        <v/>
      </c>
      <c r="BY508" s="35">
        <f>SUMIFS(рўйхат!CJ:CJ,рўйхат!$CY:$CY,$B$520,рўйхат!$B:$B,$C508)</f>
        <v/>
      </c>
      <c r="BZ508" s="36">
        <f>SUMIFS(рўйхат!CK:CK,рўйхат!$CY:$CY,$B$520,рўйхат!$B:$B,$C508)</f>
        <v/>
      </c>
      <c r="CA508" s="35">
        <f>SUMIFS(рўйхат!CL:CL,рўйхат!$CY:$CY,$B$520,рўйхат!$B:$B,$C508)</f>
        <v/>
      </c>
      <c r="CB508" s="36">
        <f>SUMIFS(рўйхат!CM:CM,рўйхат!$CY:$CY,$B$520,рўйхат!$B:$B,$C508)</f>
        <v/>
      </c>
      <c r="CC508" s="35">
        <f>SUMIFS(рўйхат!CN:CN,рўйхат!$CY:$CY,$B$520,рўйхат!$B:$B,$C508)</f>
        <v/>
      </c>
      <c r="CD508" s="36">
        <f>SUMIFS(рўйхат!CO:CO,рўйхат!$CY:$CY,$B$520,рўйхат!$B:$B,$C508)</f>
        <v/>
      </c>
      <c r="CE508" s="77">
        <f>IFERROR(BE508/(Q508+BE508),0)</f>
        <v/>
      </c>
      <c r="CF508" s="78">
        <f>IFERROR(BF508/(R508+BF508),0)</f>
        <v/>
      </c>
      <c r="CG508" s="8">
        <f>COUNTIFS(B:B,B508)</f>
        <v/>
      </c>
    </row>
    <row r="509" hidden="1" outlineLevel="1" ht="17.1" customFormat="1" customHeight="1" s="8">
      <c r="A509" s="33" t="n"/>
      <c r="B509" s="50" t="n">
        <v>21</v>
      </c>
      <c r="C509" s="66" t="inlineStr">
        <is>
          <t>Соғлиқни сақлаш вазирлиги</t>
        </is>
      </c>
      <c r="D509" s="16" t="n"/>
      <c r="E509" s="35">
        <f>SUMIFS(рўйхат!F:F,рўйхат!$CY:$CY,$B$520,рўйхат!$B:$B,$C509)</f>
        <v/>
      </c>
      <c r="F509" s="36">
        <f>SUMIFS(рўйхат!G:G,рўйхат!$CY:$CY,$B$520,рўйхат!$B:$B,$C509)</f>
        <v/>
      </c>
      <c r="G509" s="35">
        <f>SUMIFS(рўйхат!H:H,рўйхат!$CY:$CY,$B$520,рўйхат!$B:$B,$C509)</f>
        <v/>
      </c>
      <c r="H509" s="36">
        <f>SUMIFS(рўйхат!I:I,рўйхат!$CY:$CY,$B$520,рўйхат!$B:$B,$C509)</f>
        <v/>
      </c>
      <c r="I509" s="35">
        <f>SUMIFS(рўйхат!J:J,рўйхат!$CY:$CY,$B$520,рўйхат!$B:$B,$C509)</f>
        <v/>
      </c>
      <c r="J509" s="36">
        <f>SUMIFS(рўйхат!K:K,рўйхат!$CY:$CY,$B$520,рўйхат!$B:$B,$C509)</f>
        <v/>
      </c>
      <c r="K509" s="35">
        <f>SUMIFS(рўйхат!L:L,рўйхат!$CY:$CY,$B$520,рўйхат!$B:$B,$C509)</f>
        <v/>
      </c>
      <c r="L509" s="36">
        <f>SUMIFS(рўйхат!M:M,рўйхат!$CY:$CY,$B$520,рўйхат!$B:$B,$C509)</f>
        <v/>
      </c>
      <c r="M509" s="35">
        <f>SUMIFS(рўйхат!N:N,рўйхат!$CY:$CY,$B$520,рўйхат!$B:$B,$C509)</f>
        <v/>
      </c>
      <c r="N509" s="36">
        <f>SUMIFS(рўйхат!O:O,рўйхат!$CY:$CY,$B$520,рўйхат!$B:$B,$C509)</f>
        <v/>
      </c>
      <c r="O509" s="34">
        <f>IFERROR(M509/E509,0)</f>
        <v/>
      </c>
      <c r="P509" s="34">
        <f>IFERROR(N509/F509,0)</f>
        <v/>
      </c>
      <c r="Q509" s="35">
        <f>SUMIFS(рўйхат!P:P,рўйхат!$CY:$CY,$B$520,рўйхат!$B:$B,$C509)</f>
        <v/>
      </c>
      <c r="R509" s="36">
        <f>SUMIFS(рўйхат!Q:Q,рўйхат!$CY:$CY,$B$520,рўйхат!$B:$B,$C509)</f>
        <v/>
      </c>
      <c r="S509" s="35">
        <f>SUMIFS(рўйхат!R:R,рўйхат!$CY:$CY,$B$520,рўйхат!$B:$B,$C509)</f>
        <v/>
      </c>
      <c r="T509" s="36">
        <f>SUMIFS(рўйхат!S:S,рўйхат!$CY:$CY,$B$520,рўйхат!$B:$B,$C509)</f>
        <v/>
      </c>
      <c r="U509" s="35">
        <f>SUMIFS(рўйхат!T:T,рўйхат!$CY:$CY,$B$520,рўйхат!$B:$B,$C509)</f>
        <v/>
      </c>
      <c r="V509" s="36">
        <f>SUMIFS(рўйхат!U:U,рўйхат!$CY:$CY,$B$520,рўйхат!$B:$B,$C509)</f>
        <v/>
      </c>
      <c r="W509" s="35">
        <f>SUMIFS(рўйхат!V:V,рўйхат!$CY:$CY,$B$520,рўйхат!$B:$B,$C509)</f>
        <v/>
      </c>
      <c r="X509" s="36">
        <f>SUMIFS(рўйхат!W:W,рўйхат!$CY:$CY,$B$520,рўйхат!$B:$B,$C509)</f>
        <v/>
      </c>
      <c r="Y509" s="35">
        <f>SUMIFS(рўйхат!X:X,рўйхат!$CY:$CY,$B$520,рўйхат!$B:$B,$C509)</f>
        <v/>
      </c>
      <c r="Z509" s="36">
        <f>SUMIFS(рўйхат!Y:Y,рўйхат!$CY:$CY,$B$520,рўйхат!$B:$B,$C509)</f>
        <v/>
      </c>
      <c r="AA509" s="35">
        <f>SUMIFS(рўйхат!Z:Z,рўйхат!$CY:$CY,$B$520,рўйхат!$B:$B,$C509)</f>
        <v/>
      </c>
      <c r="AB509" s="36">
        <f>SUMIFS(рўйхат!AA:AA,рўйхат!$CY:$CY,$B$520,рўйхат!$B:$B,$C509)</f>
        <v/>
      </c>
      <c r="AC509" s="35">
        <f>SUMIFS(рўйхат!AB:AB,рўйхат!$CY:$CY,$B$520,рўйхат!$B:$B,$C509)</f>
        <v/>
      </c>
      <c r="AD509" s="36">
        <f>SUMIFS(рўйхат!AC:AC,рўйхат!$CY:$CY,$B$520,рўйхат!$B:$B,$C509)</f>
        <v/>
      </c>
      <c r="AE509" s="35">
        <f>SUMIFS(рўйхат!AD:AD,рўйхат!$CY:$CY,$B$520,рўйхат!$B:$B,$C509)</f>
        <v/>
      </c>
      <c r="AF509" s="36">
        <f>SUMIFS(рўйхат!AE:AE,рўйхат!$CY:$CY,$B$520,рўйхат!$B:$B,$C509)</f>
        <v/>
      </c>
      <c r="AG509" s="35">
        <f>SUMIFS(рўйхат!AH:AH,рўйхат!$CY:$CY,$B$520,рўйхат!$B:$B,$C509)</f>
        <v/>
      </c>
      <c r="AH509" s="36">
        <f>SUMIFS(рўйхат!AI:AI,рўйхат!$CY:$CY,$B$520,рўйхат!$B:$B,$C509)</f>
        <v/>
      </c>
      <c r="AI509" s="35">
        <f>SUMIFS(рўйхат!AJ:AJ,рўйхат!$CY:$CY,$B$520,рўйхат!$B:$B,$C509)</f>
        <v/>
      </c>
      <c r="AJ509" s="36">
        <f>SUMIFS(рўйхат!AK:AK,рўйхат!$CY:$CY,$B$520,рўйхат!$B:$B,$C509)</f>
        <v/>
      </c>
      <c r="AK509" s="35">
        <f>SUMIFS(рўйхат!AL:AL,рўйхат!$CY:$CY,$B$520,рўйхат!$B:$B,$C509)</f>
        <v/>
      </c>
      <c r="AL509" s="36">
        <f>SUMIFS(рўйхат!AM:AM,рўйхат!$CY:$CY,$B$520,рўйхат!$B:$B,$C509)</f>
        <v/>
      </c>
      <c r="AM509" s="77">
        <f>IFERROR(Q509/E509,0)</f>
        <v/>
      </c>
      <c r="AN509" s="77">
        <f>IFERROR(R509/F509,0)</f>
        <v/>
      </c>
      <c r="AO509" s="35">
        <f>SUMIFS(рўйхат!AX:AX,рўйхат!$CY:$CY,$B$520,рўйхат!$B:$B,$C509)</f>
        <v/>
      </c>
      <c r="AP509" s="36">
        <f>SUMIFS(рўйхат!AY:AY,рўйхат!$CY:$CY,$B$520,рўйхат!$B:$B,$C509)</f>
        <v/>
      </c>
      <c r="AQ509" s="35">
        <f>SUMIFS(рўйхат!AZ:AZ,рўйхат!$CY:$CY,$B$520,рўйхат!$B:$B,$C509)</f>
        <v/>
      </c>
      <c r="AR509" s="36">
        <f>SUMIFS(рўйхат!BA:BA,рўйхат!$CY:$CY,$B$520,рўйхат!$B:$B,$C509)</f>
        <v/>
      </c>
      <c r="AS509" s="35">
        <f>SUMIFS(рўйхат!BB:BB,рўйхат!$CY:$CY,$B$520,рўйхат!$B:$B,$C509)</f>
        <v/>
      </c>
      <c r="AT509" s="36">
        <f>SUMIFS(рўйхат!BC:BC,рўйхат!$CY:$CY,$B$520,рўйхат!$B:$B,$C509)</f>
        <v/>
      </c>
      <c r="AU509" s="35">
        <f>SUMIFS(рўйхат!BD:BD,рўйхат!$CY:$CY,$B$520,рўйхат!$B:$B,$C509)</f>
        <v/>
      </c>
      <c r="AV509" s="36">
        <f>SUMIFS(рўйхат!BE:BE,рўйхат!$CY:$CY,$B$520,рўйхат!$B:$B,$C509)</f>
        <v/>
      </c>
      <c r="AW509" s="35">
        <f>SUMIFS(рўйхат!BF:BF,рўйхат!$CY:$CY,$B$520,рўйхат!$B:$B,$C509)</f>
        <v/>
      </c>
      <c r="AX509" s="36">
        <f>SUMIFS(рўйхат!BG:BG,рўйхат!$CY:$CY,$B$520,рўйхат!$B:$B,$C509)</f>
        <v/>
      </c>
      <c r="AY509" s="35">
        <f>SUMIFS(рўйхат!BH:BH,рўйхат!$CY:$CY,$B$520,рўйхат!$B:$B,$C509)</f>
        <v/>
      </c>
      <c r="AZ509" s="36">
        <f>SUMIFS(рўйхат!BI:BI,рўйхат!$CY:$CY,$B$520,рўйхат!$B:$B,$C509)</f>
        <v/>
      </c>
      <c r="BA509" s="35">
        <f>SUMIFS(рўйхат!BJ:BJ,рўйхат!$CY:$CY,$B$520,рўйхат!$B:$B,$C509)</f>
        <v/>
      </c>
      <c r="BB509" s="36">
        <f>SUMIFS(рўйхат!BK:BK,рўйхат!$CY:$CY,$B$520,рўйхат!$B:$B,$C509)</f>
        <v/>
      </c>
      <c r="BC509" s="77">
        <f>IFERROR(AO509/E509,0)</f>
        <v/>
      </c>
      <c r="BD509" s="77">
        <f>IFERROR(AP509/F509,0)</f>
        <v/>
      </c>
      <c r="BE509" s="35">
        <f>SUMIFS(рўйхат!BL:BL,рўйхат!$CY:$CY,$B$520,рўйхат!$B:$B,$C509)</f>
        <v/>
      </c>
      <c r="BF509" s="36">
        <f>SUMIFS(рўйхат!BM:BM,рўйхат!$CY:$CY,$B$520,рўйхат!$B:$B,$C509)</f>
        <v/>
      </c>
      <c r="BG509" s="35">
        <f>SUMIFS(рўйхат!BN:BN,рўйхат!$CY:$CY,$B$520,рўйхат!$B:$B,$C509)</f>
        <v/>
      </c>
      <c r="BH509" s="36">
        <f>SUMIFS(рўйхат!BO:BO,рўйхат!$CY:$CY,$B$520,рўйхат!$B:$B,$C509)</f>
        <v/>
      </c>
      <c r="BI509" s="35">
        <f>SUMIFS(рўйхат!BP:BP,рўйхат!$CY:$CY,$B$520,рўйхат!$B:$B,$C509)</f>
        <v/>
      </c>
      <c r="BJ509" s="36">
        <f>SUMIFS(рўйхат!BQ:BQ,рўйхат!$CY:$CY,$B$520,рўйхат!$B:$B,$C509)</f>
        <v/>
      </c>
      <c r="BK509" s="35">
        <f>SUMIFS(рўйхат!BR:BR,рўйхат!$CY:$CY,$B$520,рўйхат!$B:$B,$C509)</f>
        <v/>
      </c>
      <c r="BL509" s="36">
        <f>SUMIFS(рўйхат!BS:BS,рўйхат!$CY:$CY,$B$520,рўйхат!$B:$B,$C509)</f>
        <v/>
      </c>
      <c r="BM509" s="35">
        <f>SUMIFS(рўйхат!BT:BT,рўйхат!$CY:$CY,$B$520,рўйхат!$B:$B,$C509)</f>
        <v/>
      </c>
      <c r="BN509" s="36">
        <f>SUMIFS(рўйхат!BU:BU,рўйхат!$CY:$CY,$B$520,рўйхат!$B:$B,$C509)</f>
        <v/>
      </c>
      <c r="BO509" s="35">
        <f>SUMIFS(рўйхат!BX:BX,рўйхат!$CY:$CY,$B$520,рўйхат!$B:$B,$C509)</f>
        <v/>
      </c>
      <c r="BP509" s="36">
        <f>SUMIFS(рўйхат!BY:BY,рўйхат!$CY:$CY,$B$520,рўйхат!$B:$B,$C509)</f>
        <v/>
      </c>
      <c r="BQ509" s="35">
        <f>SUMIFS(рўйхат!BZ:BZ,рўйхат!$CY:$CY,$B$520,рўйхат!$B:$B,$C509)</f>
        <v/>
      </c>
      <c r="BR509" s="36">
        <f>SUMIFS(рўйхат!CA:CA,рўйхат!$CY:$CY,$B$520,рўйхат!$B:$B,$C509)</f>
        <v/>
      </c>
      <c r="BS509" s="35">
        <f>SUMIFS(рўйхат!CB:CB,рўйхат!$CY:$CY,$B$520,рўйхат!$B:$B,$C509)</f>
        <v/>
      </c>
      <c r="BT509" s="36">
        <f>SUMIFS(рўйхат!CC:CC,рўйхат!$CY:$CY,$B$520,рўйхат!$B:$B,$C509)</f>
        <v/>
      </c>
      <c r="BU509" s="35">
        <f>SUMIFS(рўйхат!CD:CD,рўйхат!$CY:$CY,$B$520,рўйхат!$B:$B,$C509)</f>
        <v/>
      </c>
      <c r="BV509" s="36">
        <f>SUMIFS(рўйхат!CE:CE,рўйхат!$CY:$CY,$B$520,рўйхат!$B:$B,$C509)</f>
        <v/>
      </c>
      <c r="BW509" s="35">
        <f>SUMIFS(рўйхат!CH:CH,рўйхат!$CY:$CY,$B$520,рўйхат!$B:$B,$C509)</f>
        <v/>
      </c>
      <c r="BX509" s="36">
        <f>SUMIFS(рўйхат!CI:CI,рўйхат!$CY:$CY,$B$520,рўйхат!$B:$B,$C509)</f>
        <v/>
      </c>
      <c r="BY509" s="35">
        <f>SUMIFS(рўйхат!CJ:CJ,рўйхат!$CY:$CY,$B$520,рўйхат!$B:$B,$C509)</f>
        <v/>
      </c>
      <c r="BZ509" s="36">
        <f>SUMIFS(рўйхат!CK:CK,рўйхат!$CY:$CY,$B$520,рўйхат!$B:$B,$C509)</f>
        <v/>
      </c>
      <c r="CA509" s="35">
        <f>SUMIFS(рўйхат!CL:CL,рўйхат!$CY:$CY,$B$520,рўйхат!$B:$B,$C509)</f>
        <v/>
      </c>
      <c r="CB509" s="36">
        <f>SUMIFS(рўйхат!CM:CM,рўйхат!$CY:$CY,$B$520,рўйхат!$B:$B,$C509)</f>
        <v/>
      </c>
      <c r="CC509" s="35">
        <f>SUMIFS(рўйхат!CN:CN,рўйхат!$CY:$CY,$B$520,рўйхат!$B:$B,$C509)</f>
        <v/>
      </c>
      <c r="CD509" s="36">
        <f>SUMIFS(рўйхат!CO:CO,рўйхат!$CY:$CY,$B$520,рўйхат!$B:$B,$C509)</f>
        <v/>
      </c>
      <c r="CE509" s="77">
        <f>IFERROR(BE509/(Q509+BE509),0)</f>
        <v/>
      </c>
      <c r="CF509" s="78">
        <f>IFERROR(BF509/(R509+BF509),0)</f>
        <v/>
      </c>
      <c r="CG509" s="8">
        <f>COUNTIFS(B:B,B509)</f>
        <v/>
      </c>
    </row>
    <row r="510" hidden="1" outlineLevel="1" ht="17.1" customFormat="1" customHeight="1" s="8">
      <c r="A510" s="33" t="n"/>
      <c r="B510" s="50" t="n">
        <v>22</v>
      </c>
      <c r="C510" s="66" t="inlineStr">
        <is>
          <t>Спорт вазирлиги</t>
        </is>
      </c>
      <c r="D510" s="16" t="n"/>
      <c r="E510" s="35">
        <f>SUMIFS(рўйхат!F:F,рўйхат!$CY:$CY,$B$520,рўйхат!$B:$B,$C510)</f>
        <v/>
      </c>
      <c r="F510" s="36">
        <f>SUMIFS(рўйхат!G:G,рўйхат!$CY:$CY,$B$520,рўйхат!$B:$B,$C510)</f>
        <v/>
      </c>
      <c r="G510" s="35">
        <f>SUMIFS(рўйхат!H:H,рўйхат!$CY:$CY,$B$520,рўйхат!$B:$B,$C510)</f>
        <v/>
      </c>
      <c r="H510" s="36">
        <f>SUMIFS(рўйхат!I:I,рўйхат!$CY:$CY,$B$520,рўйхат!$B:$B,$C510)</f>
        <v/>
      </c>
      <c r="I510" s="35">
        <f>SUMIFS(рўйхат!J:J,рўйхат!$CY:$CY,$B$520,рўйхат!$B:$B,$C510)</f>
        <v/>
      </c>
      <c r="J510" s="36">
        <f>SUMIFS(рўйхат!K:K,рўйхат!$CY:$CY,$B$520,рўйхат!$B:$B,$C510)</f>
        <v/>
      </c>
      <c r="K510" s="35">
        <f>SUMIFS(рўйхат!L:L,рўйхат!$CY:$CY,$B$520,рўйхат!$B:$B,$C510)</f>
        <v/>
      </c>
      <c r="L510" s="36">
        <f>SUMIFS(рўйхат!M:M,рўйхат!$CY:$CY,$B$520,рўйхат!$B:$B,$C510)</f>
        <v/>
      </c>
      <c r="M510" s="35">
        <f>SUMIFS(рўйхат!N:N,рўйхат!$CY:$CY,$B$520,рўйхат!$B:$B,$C510)</f>
        <v/>
      </c>
      <c r="N510" s="36">
        <f>SUMIFS(рўйхат!O:O,рўйхат!$CY:$CY,$B$520,рўйхат!$B:$B,$C510)</f>
        <v/>
      </c>
      <c r="O510" s="34">
        <f>IFERROR(M510/E510,0)</f>
        <v/>
      </c>
      <c r="P510" s="34">
        <f>IFERROR(N510/F510,0)</f>
        <v/>
      </c>
      <c r="Q510" s="35">
        <f>SUMIFS(рўйхат!P:P,рўйхат!$CY:$CY,$B$520,рўйхат!$B:$B,$C510)</f>
        <v/>
      </c>
      <c r="R510" s="36">
        <f>SUMIFS(рўйхат!Q:Q,рўйхат!$CY:$CY,$B$520,рўйхат!$B:$B,$C510)</f>
        <v/>
      </c>
      <c r="S510" s="35">
        <f>SUMIFS(рўйхат!R:R,рўйхат!$CY:$CY,$B$520,рўйхат!$B:$B,$C510)</f>
        <v/>
      </c>
      <c r="T510" s="36">
        <f>SUMIFS(рўйхат!S:S,рўйхат!$CY:$CY,$B$520,рўйхат!$B:$B,$C510)</f>
        <v/>
      </c>
      <c r="U510" s="35">
        <f>SUMIFS(рўйхат!T:T,рўйхат!$CY:$CY,$B$520,рўйхат!$B:$B,$C510)</f>
        <v/>
      </c>
      <c r="V510" s="36">
        <f>SUMIFS(рўйхат!U:U,рўйхат!$CY:$CY,$B$520,рўйхат!$B:$B,$C510)</f>
        <v/>
      </c>
      <c r="W510" s="35">
        <f>SUMIFS(рўйхат!V:V,рўйхат!$CY:$CY,$B$520,рўйхат!$B:$B,$C510)</f>
        <v/>
      </c>
      <c r="X510" s="36">
        <f>SUMIFS(рўйхат!W:W,рўйхат!$CY:$CY,$B$520,рўйхат!$B:$B,$C510)</f>
        <v/>
      </c>
      <c r="Y510" s="35">
        <f>SUMIFS(рўйхат!X:X,рўйхат!$CY:$CY,$B$520,рўйхат!$B:$B,$C510)</f>
        <v/>
      </c>
      <c r="Z510" s="36">
        <f>SUMIFS(рўйхат!Y:Y,рўйхат!$CY:$CY,$B$520,рўйхат!$B:$B,$C510)</f>
        <v/>
      </c>
      <c r="AA510" s="35">
        <f>SUMIFS(рўйхат!Z:Z,рўйхат!$CY:$CY,$B$520,рўйхат!$B:$B,$C510)</f>
        <v/>
      </c>
      <c r="AB510" s="36">
        <f>SUMIFS(рўйхат!AA:AA,рўйхат!$CY:$CY,$B$520,рўйхат!$B:$B,$C510)</f>
        <v/>
      </c>
      <c r="AC510" s="35">
        <f>SUMIFS(рўйхат!AB:AB,рўйхат!$CY:$CY,$B$520,рўйхат!$B:$B,$C510)</f>
        <v/>
      </c>
      <c r="AD510" s="36">
        <f>SUMIFS(рўйхат!AC:AC,рўйхат!$CY:$CY,$B$520,рўйхат!$B:$B,$C510)</f>
        <v/>
      </c>
      <c r="AE510" s="35">
        <f>SUMIFS(рўйхат!AD:AD,рўйхат!$CY:$CY,$B$520,рўйхат!$B:$B,$C510)</f>
        <v/>
      </c>
      <c r="AF510" s="36">
        <f>SUMIFS(рўйхат!AE:AE,рўйхат!$CY:$CY,$B$520,рўйхат!$B:$B,$C510)</f>
        <v/>
      </c>
      <c r="AG510" s="35">
        <f>SUMIFS(рўйхат!AH:AH,рўйхат!$CY:$CY,$B$520,рўйхат!$B:$B,$C510)</f>
        <v/>
      </c>
      <c r="AH510" s="36">
        <f>SUMIFS(рўйхат!AI:AI,рўйхат!$CY:$CY,$B$520,рўйхат!$B:$B,$C510)</f>
        <v/>
      </c>
      <c r="AI510" s="35">
        <f>SUMIFS(рўйхат!AJ:AJ,рўйхат!$CY:$CY,$B$520,рўйхат!$B:$B,$C510)</f>
        <v/>
      </c>
      <c r="AJ510" s="36">
        <f>SUMIFS(рўйхат!AK:AK,рўйхат!$CY:$CY,$B$520,рўйхат!$B:$B,$C510)</f>
        <v/>
      </c>
      <c r="AK510" s="35">
        <f>SUMIFS(рўйхат!AL:AL,рўйхат!$CY:$CY,$B$520,рўйхат!$B:$B,$C510)</f>
        <v/>
      </c>
      <c r="AL510" s="36">
        <f>SUMIFS(рўйхат!AM:AM,рўйхат!$CY:$CY,$B$520,рўйхат!$B:$B,$C510)</f>
        <v/>
      </c>
      <c r="AM510" s="77">
        <f>IFERROR(Q510/E510,0)</f>
        <v/>
      </c>
      <c r="AN510" s="77">
        <f>IFERROR(R510/F510,0)</f>
        <v/>
      </c>
      <c r="AO510" s="35">
        <f>SUMIFS(рўйхат!AX:AX,рўйхат!$CY:$CY,$B$520,рўйхат!$B:$B,$C510)</f>
        <v/>
      </c>
      <c r="AP510" s="36">
        <f>SUMIFS(рўйхат!AY:AY,рўйхат!$CY:$CY,$B$520,рўйхат!$B:$B,$C510)</f>
        <v/>
      </c>
      <c r="AQ510" s="35">
        <f>SUMIFS(рўйхат!AZ:AZ,рўйхат!$CY:$CY,$B$520,рўйхат!$B:$B,$C510)</f>
        <v/>
      </c>
      <c r="AR510" s="36">
        <f>SUMIFS(рўйхат!BA:BA,рўйхат!$CY:$CY,$B$520,рўйхат!$B:$B,$C510)</f>
        <v/>
      </c>
      <c r="AS510" s="35">
        <f>SUMIFS(рўйхат!BB:BB,рўйхат!$CY:$CY,$B$520,рўйхат!$B:$B,$C510)</f>
        <v/>
      </c>
      <c r="AT510" s="36">
        <f>SUMIFS(рўйхат!BC:BC,рўйхат!$CY:$CY,$B$520,рўйхат!$B:$B,$C510)</f>
        <v/>
      </c>
      <c r="AU510" s="35">
        <f>SUMIFS(рўйхат!BD:BD,рўйхат!$CY:$CY,$B$520,рўйхат!$B:$B,$C510)</f>
        <v/>
      </c>
      <c r="AV510" s="36">
        <f>SUMIFS(рўйхат!BE:BE,рўйхат!$CY:$CY,$B$520,рўйхат!$B:$B,$C510)</f>
        <v/>
      </c>
      <c r="AW510" s="35">
        <f>SUMIFS(рўйхат!BF:BF,рўйхат!$CY:$CY,$B$520,рўйхат!$B:$B,$C510)</f>
        <v/>
      </c>
      <c r="AX510" s="36">
        <f>SUMIFS(рўйхат!BG:BG,рўйхат!$CY:$CY,$B$520,рўйхат!$B:$B,$C510)</f>
        <v/>
      </c>
      <c r="AY510" s="35">
        <f>SUMIFS(рўйхат!BH:BH,рўйхат!$CY:$CY,$B$520,рўйхат!$B:$B,$C510)</f>
        <v/>
      </c>
      <c r="AZ510" s="36">
        <f>SUMIFS(рўйхат!BI:BI,рўйхат!$CY:$CY,$B$520,рўйхат!$B:$B,$C510)</f>
        <v/>
      </c>
      <c r="BA510" s="35">
        <f>SUMIFS(рўйхат!BJ:BJ,рўйхат!$CY:$CY,$B$520,рўйхат!$B:$B,$C510)</f>
        <v/>
      </c>
      <c r="BB510" s="36">
        <f>SUMIFS(рўйхат!BK:BK,рўйхат!$CY:$CY,$B$520,рўйхат!$B:$B,$C510)</f>
        <v/>
      </c>
      <c r="BC510" s="77">
        <f>IFERROR(AO510/E510,0)</f>
        <v/>
      </c>
      <c r="BD510" s="77">
        <f>IFERROR(AP510/F510,0)</f>
        <v/>
      </c>
      <c r="BE510" s="35">
        <f>SUMIFS(рўйхат!BL:BL,рўйхат!$CY:$CY,$B$520,рўйхат!$B:$B,$C510)</f>
        <v/>
      </c>
      <c r="BF510" s="36">
        <f>SUMIFS(рўйхат!BM:BM,рўйхат!$CY:$CY,$B$520,рўйхат!$B:$B,$C510)</f>
        <v/>
      </c>
      <c r="BG510" s="35">
        <f>SUMIFS(рўйхат!BN:BN,рўйхат!$CY:$CY,$B$520,рўйхат!$B:$B,$C510)</f>
        <v/>
      </c>
      <c r="BH510" s="36">
        <f>SUMIFS(рўйхат!BO:BO,рўйхат!$CY:$CY,$B$520,рўйхат!$B:$B,$C510)</f>
        <v/>
      </c>
      <c r="BI510" s="35">
        <f>SUMIFS(рўйхат!BP:BP,рўйхат!$CY:$CY,$B$520,рўйхат!$B:$B,$C510)</f>
        <v/>
      </c>
      <c r="BJ510" s="36">
        <f>SUMIFS(рўйхат!BQ:BQ,рўйхат!$CY:$CY,$B$520,рўйхат!$B:$B,$C510)</f>
        <v/>
      </c>
      <c r="BK510" s="35">
        <f>SUMIFS(рўйхат!BR:BR,рўйхат!$CY:$CY,$B$520,рўйхат!$B:$B,$C510)</f>
        <v/>
      </c>
      <c r="BL510" s="36">
        <f>SUMIFS(рўйхат!BS:BS,рўйхат!$CY:$CY,$B$520,рўйхат!$B:$B,$C510)</f>
        <v/>
      </c>
      <c r="BM510" s="35">
        <f>SUMIFS(рўйхат!BT:BT,рўйхат!$CY:$CY,$B$520,рўйхат!$B:$B,$C510)</f>
        <v/>
      </c>
      <c r="BN510" s="36">
        <f>SUMIFS(рўйхат!BU:BU,рўйхат!$CY:$CY,$B$520,рўйхат!$B:$B,$C510)</f>
        <v/>
      </c>
      <c r="BO510" s="35">
        <f>SUMIFS(рўйхат!BX:BX,рўйхат!$CY:$CY,$B$520,рўйхат!$B:$B,$C510)</f>
        <v/>
      </c>
      <c r="BP510" s="36">
        <f>SUMIFS(рўйхат!BY:BY,рўйхат!$CY:$CY,$B$520,рўйхат!$B:$B,$C510)</f>
        <v/>
      </c>
      <c r="BQ510" s="35">
        <f>SUMIFS(рўйхат!BZ:BZ,рўйхат!$CY:$CY,$B$520,рўйхат!$B:$B,$C510)</f>
        <v/>
      </c>
      <c r="BR510" s="36">
        <f>SUMIFS(рўйхат!CA:CA,рўйхат!$CY:$CY,$B$520,рўйхат!$B:$B,$C510)</f>
        <v/>
      </c>
      <c r="BS510" s="35">
        <f>SUMIFS(рўйхат!CB:CB,рўйхат!$CY:$CY,$B$520,рўйхат!$B:$B,$C510)</f>
        <v/>
      </c>
      <c r="BT510" s="36">
        <f>SUMIFS(рўйхат!CC:CC,рўйхат!$CY:$CY,$B$520,рўйхат!$B:$B,$C510)</f>
        <v/>
      </c>
      <c r="BU510" s="35">
        <f>SUMIFS(рўйхат!CD:CD,рўйхат!$CY:$CY,$B$520,рўйхат!$B:$B,$C510)</f>
        <v/>
      </c>
      <c r="BV510" s="36">
        <f>SUMIFS(рўйхат!CE:CE,рўйхат!$CY:$CY,$B$520,рўйхат!$B:$B,$C510)</f>
        <v/>
      </c>
      <c r="BW510" s="35">
        <f>SUMIFS(рўйхат!CH:CH,рўйхат!$CY:$CY,$B$520,рўйхат!$B:$B,$C510)</f>
        <v/>
      </c>
      <c r="BX510" s="36">
        <f>SUMIFS(рўйхат!CI:CI,рўйхат!$CY:$CY,$B$520,рўйхат!$B:$B,$C510)</f>
        <v/>
      </c>
      <c r="BY510" s="35">
        <f>SUMIFS(рўйхат!CJ:CJ,рўйхат!$CY:$CY,$B$520,рўйхат!$B:$B,$C510)</f>
        <v/>
      </c>
      <c r="BZ510" s="36">
        <f>SUMIFS(рўйхат!CK:CK,рўйхат!$CY:$CY,$B$520,рўйхат!$B:$B,$C510)</f>
        <v/>
      </c>
      <c r="CA510" s="35">
        <f>SUMIFS(рўйхат!CL:CL,рўйхат!$CY:$CY,$B$520,рўйхат!$B:$B,$C510)</f>
        <v/>
      </c>
      <c r="CB510" s="36">
        <f>SUMIFS(рўйхат!CM:CM,рўйхат!$CY:$CY,$B$520,рўйхат!$B:$B,$C510)</f>
        <v/>
      </c>
      <c r="CC510" s="35">
        <f>SUMIFS(рўйхат!CN:CN,рўйхат!$CY:$CY,$B$520,рўйхат!$B:$B,$C510)</f>
        <v/>
      </c>
      <c r="CD510" s="36">
        <f>SUMIFS(рўйхат!CO:CO,рўйхат!$CY:$CY,$B$520,рўйхат!$B:$B,$C510)</f>
        <v/>
      </c>
      <c r="CE510" s="77">
        <f>IFERROR(BE510/(Q510+BE510),0)</f>
        <v/>
      </c>
      <c r="CF510" s="78">
        <f>IFERROR(BF510/(R510+BF510),0)</f>
        <v/>
      </c>
      <c r="CG510" s="8">
        <f>COUNTIFS(B:B,B510)</f>
        <v/>
      </c>
    </row>
    <row r="511" hidden="1" outlineLevel="1" ht="17.1" customFormat="1" customHeight="1" s="8">
      <c r="A511" s="33" t="n"/>
      <c r="B511" s="50" t="n">
        <v>23</v>
      </c>
      <c r="C511" s="66" t="inlineStr">
        <is>
          <t>Сув хўжалиги вазирлиги</t>
        </is>
      </c>
      <c r="D511" s="16" t="n"/>
      <c r="E511" s="35">
        <f>SUMIFS(рўйхат!F:F,рўйхат!$CY:$CY,$B$520,рўйхат!$B:$B,$C511)</f>
        <v/>
      </c>
      <c r="F511" s="36">
        <f>SUMIFS(рўйхат!G:G,рўйхат!$CY:$CY,$B$520,рўйхат!$B:$B,$C511)</f>
        <v/>
      </c>
      <c r="G511" s="35">
        <f>SUMIFS(рўйхат!H:H,рўйхат!$CY:$CY,$B$520,рўйхат!$B:$B,$C511)</f>
        <v/>
      </c>
      <c r="H511" s="36">
        <f>SUMIFS(рўйхат!I:I,рўйхат!$CY:$CY,$B$520,рўйхат!$B:$B,$C511)</f>
        <v/>
      </c>
      <c r="I511" s="35">
        <f>SUMIFS(рўйхат!J:J,рўйхат!$CY:$CY,$B$520,рўйхат!$B:$B,$C511)</f>
        <v/>
      </c>
      <c r="J511" s="36">
        <f>SUMIFS(рўйхат!K:K,рўйхат!$CY:$CY,$B$520,рўйхат!$B:$B,$C511)</f>
        <v/>
      </c>
      <c r="K511" s="35">
        <f>SUMIFS(рўйхат!L:L,рўйхат!$CY:$CY,$B$520,рўйхат!$B:$B,$C511)</f>
        <v/>
      </c>
      <c r="L511" s="36">
        <f>SUMIFS(рўйхат!M:M,рўйхат!$CY:$CY,$B$520,рўйхат!$B:$B,$C511)</f>
        <v/>
      </c>
      <c r="M511" s="35">
        <f>SUMIFS(рўйхат!N:N,рўйхат!$CY:$CY,$B$520,рўйхат!$B:$B,$C511)</f>
        <v/>
      </c>
      <c r="N511" s="36">
        <f>SUMIFS(рўйхат!O:O,рўйхат!$CY:$CY,$B$520,рўйхат!$B:$B,$C511)</f>
        <v/>
      </c>
      <c r="O511" s="34">
        <f>IFERROR(M511/E511,0)</f>
        <v/>
      </c>
      <c r="P511" s="34">
        <f>IFERROR(N511/F511,0)</f>
        <v/>
      </c>
      <c r="Q511" s="35">
        <f>SUMIFS(рўйхат!P:P,рўйхат!$CY:$CY,$B$520,рўйхат!$B:$B,$C511)</f>
        <v/>
      </c>
      <c r="R511" s="36">
        <f>SUMIFS(рўйхат!Q:Q,рўйхат!$CY:$CY,$B$520,рўйхат!$B:$B,$C511)</f>
        <v/>
      </c>
      <c r="S511" s="35">
        <f>SUMIFS(рўйхат!R:R,рўйхат!$CY:$CY,$B$520,рўйхат!$B:$B,$C511)</f>
        <v/>
      </c>
      <c r="T511" s="36">
        <f>SUMIFS(рўйхат!S:S,рўйхат!$CY:$CY,$B$520,рўйхат!$B:$B,$C511)</f>
        <v/>
      </c>
      <c r="U511" s="35">
        <f>SUMIFS(рўйхат!T:T,рўйхат!$CY:$CY,$B$520,рўйхат!$B:$B,$C511)</f>
        <v/>
      </c>
      <c r="V511" s="36">
        <f>SUMIFS(рўйхат!U:U,рўйхат!$CY:$CY,$B$520,рўйхат!$B:$B,$C511)</f>
        <v/>
      </c>
      <c r="W511" s="35">
        <f>SUMIFS(рўйхат!V:V,рўйхат!$CY:$CY,$B$520,рўйхат!$B:$B,$C511)</f>
        <v/>
      </c>
      <c r="X511" s="36">
        <f>SUMIFS(рўйхат!W:W,рўйхат!$CY:$CY,$B$520,рўйхат!$B:$B,$C511)</f>
        <v/>
      </c>
      <c r="Y511" s="35">
        <f>SUMIFS(рўйхат!X:X,рўйхат!$CY:$CY,$B$520,рўйхат!$B:$B,$C511)</f>
        <v/>
      </c>
      <c r="Z511" s="36">
        <f>SUMIFS(рўйхат!Y:Y,рўйхат!$CY:$CY,$B$520,рўйхат!$B:$B,$C511)</f>
        <v/>
      </c>
      <c r="AA511" s="35">
        <f>SUMIFS(рўйхат!Z:Z,рўйхат!$CY:$CY,$B$520,рўйхат!$B:$B,$C511)</f>
        <v/>
      </c>
      <c r="AB511" s="36">
        <f>SUMIFS(рўйхат!AA:AA,рўйхат!$CY:$CY,$B$520,рўйхат!$B:$B,$C511)</f>
        <v/>
      </c>
      <c r="AC511" s="35">
        <f>SUMIFS(рўйхат!AB:AB,рўйхат!$CY:$CY,$B$520,рўйхат!$B:$B,$C511)</f>
        <v/>
      </c>
      <c r="AD511" s="36">
        <f>SUMIFS(рўйхат!AC:AC,рўйхат!$CY:$CY,$B$520,рўйхат!$B:$B,$C511)</f>
        <v/>
      </c>
      <c r="AE511" s="35">
        <f>SUMIFS(рўйхат!AD:AD,рўйхат!$CY:$CY,$B$520,рўйхат!$B:$B,$C511)</f>
        <v/>
      </c>
      <c r="AF511" s="36">
        <f>SUMIFS(рўйхат!AE:AE,рўйхат!$CY:$CY,$B$520,рўйхат!$B:$B,$C511)</f>
        <v/>
      </c>
      <c r="AG511" s="35">
        <f>SUMIFS(рўйхат!AH:AH,рўйхат!$CY:$CY,$B$520,рўйхат!$B:$B,$C511)</f>
        <v/>
      </c>
      <c r="AH511" s="36">
        <f>SUMIFS(рўйхат!AI:AI,рўйхат!$CY:$CY,$B$520,рўйхат!$B:$B,$C511)</f>
        <v/>
      </c>
      <c r="AI511" s="35">
        <f>SUMIFS(рўйхат!AJ:AJ,рўйхат!$CY:$CY,$B$520,рўйхат!$B:$B,$C511)</f>
        <v/>
      </c>
      <c r="AJ511" s="36">
        <f>SUMIFS(рўйхат!AK:AK,рўйхат!$CY:$CY,$B$520,рўйхат!$B:$B,$C511)</f>
        <v/>
      </c>
      <c r="AK511" s="35">
        <f>SUMIFS(рўйхат!AL:AL,рўйхат!$CY:$CY,$B$520,рўйхат!$B:$B,$C511)</f>
        <v/>
      </c>
      <c r="AL511" s="36">
        <f>SUMIFS(рўйхат!AM:AM,рўйхат!$CY:$CY,$B$520,рўйхат!$B:$B,$C511)</f>
        <v/>
      </c>
      <c r="AM511" s="77">
        <f>IFERROR(Q511/E511,0)</f>
        <v/>
      </c>
      <c r="AN511" s="77">
        <f>IFERROR(R511/F511,0)</f>
        <v/>
      </c>
      <c r="AO511" s="35">
        <f>SUMIFS(рўйхат!AX:AX,рўйхат!$CY:$CY,$B$520,рўйхат!$B:$B,$C511)</f>
        <v/>
      </c>
      <c r="AP511" s="36">
        <f>SUMIFS(рўйхат!AY:AY,рўйхат!$CY:$CY,$B$520,рўйхат!$B:$B,$C511)</f>
        <v/>
      </c>
      <c r="AQ511" s="35">
        <f>SUMIFS(рўйхат!AZ:AZ,рўйхат!$CY:$CY,$B$520,рўйхат!$B:$B,$C511)</f>
        <v/>
      </c>
      <c r="AR511" s="36">
        <f>SUMIFS(рўйхат!BA:BA,рўйхат!$CY:$CY,$B$520,рўйхат!$B:$B,$C511)</f>
        <v/>
      </c>
      <c r="AS511" s="35">
        <f>SUMIFS(рўйхат!BB:BB,рўйхат!$CY:$CY,$B$520,рўйхат!$B:$B,$C511)</f>
        <v/>
      </c>
      <c r="AT511" s="36">
        <f>SUMIFS(рўйхат!BC:BC,рўйхат!$CY:$CY,$B$520,рўйхат!$B:$B,$C511)</f>
        <v/>
      </c>
      <c r="AU511" s="35">
        <f>SUMIFS(рўйхат!BD:BD,рўйхат!$CY:$CY,$B$520,рўйхат!$B:$B,$C511)</f>
        <v/>
      </c>
      <c r="AV511" s="36">
        <f>SUMIFS(рўйхат!BE:BE,рўйхат!$CY:$CY,$B$520,рўйхат!$B:$B,$C511)</f>
        <v/>
      </c>
      <c r="AW511" s="35">
        <f>SUMIFS(рўйхат!BF:BF,рўйхат!$CY:$CY,$B$520,рўйхат!$B:$B,$C511)</f>
        <v/>
      </c>
      <c r="AX511" s="36">
        <f>SUMIFS(рўйхат!BG:BG,рўйхат!$CY:$CY,$B$520,рўйхат!$B:$B,$C511)</f>
        <v/>
      </c>
      <c r="AY511" s="35">
        <f>SUMIFS(рўйхат!BH:BH,рўйхат!$CY:$CY,$B$520,рўйхат!$B:$B,$C511)</f>
        <v/>
      </c>
      <c r="AZ511" s="36">
        <f>SUMIFS(рўйхат!BI:BI,рўйхат!$CY:$CY,$B$520,рўйхат!$B:$B,$C511)</f>
        <v/>
      </c>
      <c r="BA511" s="35">
        <f>SUMIFS(рўйхат!BJ:BJ,рўйхат!$CY:$CY,$B$520,рўйхат!$B:$B,$C511)</f>
        <v/>
      </c>
      <c r="BB511" s="36">
        <f>SUMIFS(рўйхат!BK:BK,рўйхат!$CY:$CY,$B$520,рўйхат!$B:$B,$C511)</f>
        <v/>
      </c>
      <c r="BC511" s="77">
        <f>IFERROR(AO511/E511,0)</f>
        <v/>
      </c>
      <c r="BD511" s="77">
        <f>IFERROR(AP511/F511,0)</f>
        <v/>
      </c>
      <c r="BE511" s="35">
        <f>SUMIFS(рўйхат!BL:BL,рўйхат!$CY:$CY,$B$520,рўйхат!$B:$B,$C511)</f>
        <v/>
      </c>
      <c r="BF511" s="36">
        <f>SUMIFS(рўйхат!BM:BM,рўйхат!$CY:$CY,$B$520,рўйхат!$B:$B,$C511)</f>
        <v/>
      </c>
      <c r="BG511" s="35">
        <f>SUMIFS(рўйхат!BN:BN,рўйхат!$CY:$CY,$B$520,рўйхат!$B:$B,$C511)</f>
        <v/>
      </c>
      <c r="BH511" s="36">
        <f>SUMIFS(рўйхат!BO:BO,рўйхат!$CY:$CY,$B$520,рўйхат!$B:$B,$C511)</f>
        <v/>
      </c>
      <c r="BI511" s="35">
        <f>SUMIFS(рўйхат!BP:BP,рўйхат!$CY:$CY,$B$520,рўйхат!$B:$B,$C511)</f>
        <v/>
      </c>
      <c r="BJ511" s="36">
        <f>SUMIFS(рўйхат!BQ:BQ,рўйхат!$CY:$CY,$B$520,рўйхат!$B:$B,$C511)</f>
        <v/>
      </c>
      <c r="BK511" s="35">
        <f>SUMIFS(рўйхат!BR:BR,рўйхат!$CY:$CY,$B$520,рўйхат!$B:$B,$C511)</f>
        <v/>
      </c>
      <c r="BL511" s="36">
        <f>SUMIFS(рўйхат!BS:BS,рўйхат!$CY:$CY,$B$520,рўйхат!$B:$B,$C511)</f>
        <v/>
      </c>
      <c r="BM511" s="35">
        <f>SUMIFS(рўйхат!BT:BT,рўйхат!$CY:$CY,$B$520,рўйхат!$B:$B,$C511)</f>
        <v/>
      </c>
      <c r="BN511" s="36">
        <f>SUMIFS(рўйхат!BU:BU,рўйхат!$CY:$CY,$B$520,рўйхат!$B:$B,$C511)</f>
        <v/>
      </c>
      <c r="BO511" s="35">
        <f>SUMIFS(рўйхат!BX:BX,рўйхат!$CY:$CY,$B$520,рўйхат!$B:$B,$C511)</f>
        <v/>
      </c>
      <c r="BP511" s="36">
        <f>SUMIFS(рўйхат!BY:BY,рўйхат!$CY:$CY,$B$520,рўйхат!$B:$B,$C511)</f>
        <v/>
      </c>
      <c r="BQ511" s="35">
        <f>SUMIFS(рўйхат!BZ:BZ,рўйхат!$CY:$CY,$B$520,рўйхат!$B:$B,$C511)</f>
        <v/>
      </c>
      <c r="BR511" s="36">
        <f>SUMIFS(рўйхат!CA:CA,рўйхат!$CY:$CY,$B$520,рўйхат!$B:$B,$C511)</f>
        <v/>
      </c>
      <c r="BS511" s="35">
        <f>SUMIFS(рўйхат!CB:CB,рўйхат!$CY:$CY,$B$520,рўйхат!$B:$B,$C511)</f>
        <v/>
      </c>
      <c r="BT511" s="36">
        <f>SUMIFS(рўйхат!CC:CC,рўйхат!$CY:$CY,$B$520,рўйхат!$B:$B,$C511)</f>
        <v/>
      </c>
      <c r="BU511" s="35">
        <f>SUMIFS(рўйхат!CD:CD,рўйхат!$CY:$CY,$B$520,рўйхат!$B:$B,$C511)</f>
        <v/>
      </c>
      <c r="BV511" s="36">
        <f>SUMIFS(рўйхат!CE:CE,рўйхат!$CY:$CY,$B$520,рўйхат!$B:$B,$C511)</f>
        <v/>
      </c>
      <c r="BW511" s="35">
        <f>SUMIFS(рўйхат!CH:CH,рўйхат!$CY:$CY,$B$520,рўйхат!$B:$B,$C511)</f>
        <v/>
      </c>
      <c r="BX511" s="36">
        <f>SUMIFS(рўйхат!CI:CI,рўйхат!$CY:$CY,$B$520,рўйхат!$B:$B,$C511)</f>
        <v/>
      </c>
      <c r="BY511" s="35">
        <f>SUMIFS(рўйхат!CJ:CJ,рўйхат!$CY:$CY,$B$520,рўйхат!$B:$B,$C511)</f>
        <v/>
      </c>
      <c r="BZ511" s="36">
        <f>SUMIFS(рўйхат!CK:CK,рўйхат!$CY:$CY,$B$520,рўйхат!$B:$B,$C511)</f>
        <v/>
      </c>
      <c r="CA511" s="35">
        <f>SUMIFS(рўйхат!CL:CL,рўйхат!$CY:$CY,$B$520,рўйхат!$B:$B,$C511)</f>
        <v/>
      </c>
      <c r="CB511" s="36">
        <f>SUMIFS(рўйхат!CM:CM,рўйхат!$CY:$CY,$B$520,рўйхат!$B:$B,$C511)</f>
        <v/>
      </c>
      <c r="CC511" s="35">
        <f>SUMIFS(рўйхат!CN:CN,рўйхат!$CY:$CY,$B$520,рўйхат!$B:$B,$C511)</f>
        <v/>
      </c>
      <c r="CD511" s="36">
        <f>SUMIFS(рўйхат!CO:CO,рўйхат!$CY:$CY,$B$520,рўйхат!$B:$B,$C511)</f>
        <v/>
      </c>
      <c r="CE511" s="77">
        <f>IFERROR(BE511/(Q511+BE511),0)</f>
        <v/>
      </c>
      <c r="CF511" s="78">
        <f>IFERROR(BF511/(R511+BF511),0)</f>
        <v/>
      </c>
      <c r="CG511" s="8">
        <f>COUNTIFS(B:B,B511)</f>
        <v/>
      </c>
    </row>
    <row r="512" hidden="1" outlineLevel="1" ht="17.1" customFormat="1" customHeight="1" s="8">
      <c r="A512" s="33" t="n"/>
      <c r="B512" s="50" t="n">
        <v>24</v>
      </c>
      <c r="C512" s="66" t="inlineStr">
        <is>
          <t>Ташқи ишлар вазирлиги</t>
        </is>
      </c>
      <c r="D512" s="16" t="n"/>
      <c r="E512" s="35">
        <f>SUMIFS(рўйхат!F:F,рўйхат!$CY:$CY,$B$520,рўйхат!$B:$B,$C512)</f>
        <v/>
      </c>
      <c r="F512" s="36">
        <f>SUMIFS(рўйхат!G:G,рўйхат!$CY:$CY,$B$520,рўйхат!$B:$B,$C512)</f>
        <v/>
      </c>
      <c r="G512" s="35">
        <f>SUMIFS(рўйхат!H:H,рўйхат!$CY:$CY,$B$520,рўйхат!$B:$B,$C512)</f>
        <v/>
      </c>
      <c r="H512" s="36">
        <f>SUMIFS(рўйхат!I:I,рўйхат!$CY:$CY,$B$520,рўйхат!$B:$B,$C512)</f>
        <v/>
      </c>
      <c r="I512" s="35">
        <f>SUMIFS(рўйхат!J:J,рўйхат!$CY:$CY,$B$520,рўйхат!$B:$B,$C512)</f>
        <v/>
      </c>
      <c r="J512" s="36">
        <f>SUMIFS(рўйхат!K:K,рўйхат!$CY:$CY,$B$520,рўйхат!$B:$B,$C512)</f>
        <v/>
      </c>
      <c r="K512" s="35">
        <f>SUMIFS(рўйхат!L:L,рўйхат!$CY:$CY,$B$520,рўйхат!$B:$B,$C512)</f>
        <v/>
      </c>
      <c r="L512" s="36">
        <f>SUMIFS(рўйхат!M:M,рўйхат!$CY:$CY,$B$520,рўйхат!$B:$B,$C512)</f>
        <v/>
      </c>
      <c r="M512" s="35">
        <f>SUMIFS(рўйхат!N:N,рўйхат!$CY:$CY,$B$520,рўйхат!$B:$B,$C512)</f>
        <v/>
      </c>
      <c r="N512" s="36">
        <f>SUMIFS(рўйхат!O:O,рўйхат!$CY:$CY,$B$520,рўйхат!$B:$B,$C512)</f>
        <v/>
      </c>
      <c r="O512" s="34">
        <f>IFERROR(M512/E512,0)</f>
        <v/>
      </c>
      <c r="P512" s="34">
        <f>IFERROR(N512/F512,0)</f>
        <v/>
      </c>
      <c r="Q512" s="35">
        <f>SUMIFS(рўйхат!P:P,рўйхат!$CY:$CY,$B$520,рўйхат!$B:$B,$C512)</f>
        <v/>
      </c>
      <c r="R512" s="36">
        <f>SUMIFS(рўйхат!Q:Q,рўйхат!$CY:$CY,$B$520,рўйхат!$B:$B,$C512)</f>
        <v/>
      </c>
      <c r="S512" s="35">
        <f>SUMIFS(рўйхат!R:R,рўйхат!$CY:$CY,$B$520,рўйхат!$B:$B,$C512)</f>
        <v/>
      </c>
      <c r="T512" s="36">
        <f>SUMIFS(рўйхат!S:S,рўйхат!$CY:$CY,$B$520,рўйхат!$B:$B,$C512)</f>
        <v/>
      </c>
      <c r="U512" s="35">
        <f>SUMIFS(рўйхат!T:T,рўйхат!$CY:$CY,$B$520,рўйхат!$B:$B,$C512)</f>
        <v/>
      </c>
      <c r="V512" s="36">
        <f>SUMIFS(рўйхат!U:U,рўйхат!$CY:$CY,$B$520,рўйхат!$B:$B,$C512)</f>
        <v/>
      </c>
      <c r="W512" s="35">
        <f>SUMIFS(рўйхат!V:V,рўйхат!$CY:$CY,$B$520,рўйхат!$B:$B,$C512)</f>
        <v/>
      </c>
      <c r="X512" s="36">
        <f>SUMIFS(рўйхат!W:W,рўйхат!$CY:$CY,$B$520,рўйхат!$B:$B,$C512)</f>
        <v/>
      </c>
      <c r="Y512" s="35">
        <f>SUMIFS(рўйхат!X:X,рўйхат!$CY:$CY,$B$520,рўйхат!$B:$B,$C512)</f>
        <v/>
      </c>
      <c r="Z512" s="36">
        <f>SUMIFS(рўйхат!Y:Y,рўйхат!$CY:$CY,$B$520,рўйхат!$B:$B,$C512)</f>
        <v/>
      </c>
      <c r="AA512" s="35">
        <f>SUMIFS(рўйхат!Z:Z,рўйхат!$CY:$CY,$B$520,рўйхат!$B:$B,$C512)</f>
        <v/>
      </c>
      <c r="AB512" s="36">
        <f>SUMIFS(рўйхат!AA:AA,рўйхат!$CY:$CY,$B$520,рўйхат!$B:$B,$C512)</f>
        <v/>
      </c>
      <c r="AC512" s="35">
        <f>SUMIFS(рўйхат!AB:AB,рўйхат!$CY:$CY,$B$520,рўйхат!$B:$B,$C512)</f>
        <v/>
      </c>
      <c r="AD512" s="36">
        <f>SUMIFS(рўйхат!AC:AC,рўйхат!$CY:$CY,$B$520,рўйхат!$B:$B,$C512)</f>
        <v/>
      </c>
      <c r="AE512" s="35">
        <f>SUMIFS(рўйхат!AD:AD,рўйхат!$CY:$CY,$B$520,рўйхат!$B:$B,$C512)</f>
        <v/>
      </c>
      <c r="AF512" s="36">
        <f>SUMIFS(рўйхат!AE:AE,рўйхат!$CY:$CY,$B$520,рўйхат!$B:$B,$C512)</f>
        <v/>
      </c>
      <c r="AG512" s="35">
        <f>SUMIFS(рўйхат!AH:AH,рўйхат!$CY:$CY,$B$520,рўйхат!$B:$B,$C512)</f>
        <v/>
      </c>
      <c r="AH512" s="36">
        <f>SUMIFS(рўйхат!AI:AI,рўйхат!$CY:$CY,$B$520,рўйхат!$B:$B,$C512)</f>
        <v/>
      </c>
      <c r="AI512" s="35">
        <f>SUMIFS(рўйхат!AJ:AJ,рўйхат!$CY:$CY,$B$520,рўйхат!$B:$B,$C512)</f>
        <v/>
      </c>
      <c r="AJ512" s="36">
        <f>SUMIFS(рўйхат!AK:AK,рўйхат!$CY:$CY,$B$520,рўйхат!$B:$B,$C512)</f>
        <v/>
      </c>
      <c r="AK512" s="35">
        <f>SUMIFS(рўйхат!AL:AL,рўйхат!$CY:$CY,$B$520,рўйхат!$B:$B,$C512)</f>
        <v/>
      </c>
      <c r="AL512" s="36">
        <f>SUMIFS(рўйхат!AM:AM,рўйхат!$CY:$CY,$B$520,рўйхат!$B:$B,$C512)</f>
        <v/>
      </c>
      <c r="AM512" s="77">
        <f>IFERROR(Q512/E512,0)</f>
        <v/>
      </c>
      <c r="AN512" s="77">
        <f>IFERROR(R512/F512,0)</f>
        <v/>
      </c>
      <c r="AO512" s="35">
        <f>SUMIFS(рўйхат!AX:AX,рўйхат!$CY:$CY,$B$520,рўйхат!$B:$B,$C512)</f>
        <v/>
      </c>
      <c r="AP512" s="36">
        <f>SUMIFS(рўйхат!AY:AY,рўйхат!$CY:$CY,$B$520,рўйхат!$B:$B,$C512)</f>
        <v/>
      </c>
      <c r="AQ512" s="35">
        <f>SUMIFS(рўйхат!AZ:AZ,рўйхат!$CY:$CY,$B$520,рўйхат!$B:$B,$C512)</f>
        <v/>
      </c>
      <c r="AR512" s="36">
        <f>SUMIFS(рўйхат!BA:BA,рўйхат!$CY:$CY,$B$520,рўйхат!$B:$B,$C512)</f>
        <v/>
      </c>
      <c r="AS512" s="35">
        <f>SUMIFS(рўйхат!BB:BB,рўйхат!$CY:$CY,$B$520,рўйхат!$B:$B,$C512)</f>
        <v/>
      </c>
      <c r="AT512" s="36">
        <f>SUMIFS(рўйхат!BC:BC,рўйхат!$CY:$CY,$B$520,рўйхат!$B:$B,$C512)</f>
        <v/>
      </c>
      <c r="AU512" s="35">
        <f>SUMIFS(рўйхат!BD:BD,рўйхат!$CY:$CY,$B$520,рўйхат!$B:$B,$C512)</f>
        <v/>
      </c>
      <c r="AV512" s="36">
        <f>SUMIFS(рўйхат!BE:BE,рўйхат!$CY:$CY,$B$520,рўйхат!$B:$B,$C512)</f>
        <v/>
      </c>
      <c r="AW512" s="35">
        <f>SUMIFS(рўйхат!BF:BF,рўйхат!$CY:$CY,$B$520,рўйхат!$B:$B,$C512)</f>
        <v/>
      </c>
      <c r="AX512" s="36">
        <f>SUMIFS(рўйхат!BG:BG,рўйхат!$CY:$CY,$B$520,рўйхат!$B:$B,$C512)</f>
        <v/>
      </c>
      <c r="AY512" s="35">
        <f>SUMIFS(рўйхат!BH:BH,рўйхат!$CY:$CY,$B$520,рўйхат!$B:$B,$C512)</f>
        <v/>
      </c>
      <c r="AZ512" s="36">
        <f>SUMIFS(рўйхат!BI:BI,рўйхат!$CY:$CY,$B$520,рўйхат!$B:$B,$C512)</f>
        <v/>
      </c>
      <c r="BA512" s="35">
        <f>SUMIFS(рўйхат!BJ:BJ,рўйхат!$CY:$CY,$B$520,рўйхат!$B:$B,$C512)</f>
        <v/>
      </c>
      <c r="BB512" s="36">
        <f>SUMIFS(рўйхат!BK:BK,рўйхат!$CY:$CY,$B$520,рўйхат!$B:$B,$C512)</f>
        <v/>
      </c>
      <c r="BC512" s="77">
        <f>IFERROR(AO512/E512,0)</f>
        <v/>
      </c>
      <c r="BD512" s="77">
        <f>IFERROR(AP512/F512,0)</f>
        <v/>
      </c>
      <c r="BE512" s="35">
        <f>SUMIFS(рўйхат!BL:BL,рўйхат!$CY:$CY,$B$520,рўйхат!$B:$B,$C512)</f>
        <v/>
      </c>
      <c r="BF512" s="36">
        <f>SUMIFS(рўйхат!BM:BM,рўйхат!$CY:$CY,$B$520,рўйхат!$B:$B,$C512)</f>
        <v/>
      </c>
      <c r="BG512" s="35">
        <f>SUMIFS(рўйхат!BN:BN,рўйхат!$CY:$CY,$B$520,рўйхат!$B:$B,$C512)</f>
        <v/>
      </c>
      <c r="BH512" s="36">
        <f>SUMIFS(рўйхат!BO:BO,рўйхат!$CY:$CY,$B$520,рўйхат!$B:$B,$C512)</f>
        <v/>
      </c>
      <c r="BI512" s="35">
        <f>SUMIFS(рўйхат!BP:BP,рўйхат!$CY:$CY,$B$520,рўйхат!$B:$B,$C512)</f>
        <v/>
      </c>
      <c r="BJ512" s="36">
        <f>SUMIFS(рўйхат!BQ:BQ,рўйхат!$CY:$CY,$B$520,рўйхат!$B:$B,$C512)</f>
        <v/>
      </c>
      <c r="BK512" s="35">
        <f>SUMIFS(рўйхат!BR:BR,рўйхат!$CY:$CY,$B$520,рўйхат!$B:$B,$C512)</f>
        <v/>
      </c>
      <c r="BL512" s="36">
        <f>SUMIFS(рўйхат!BS:BS,рўйхат!$CY:$CY,$B$520,рўйхат!$B:$B,$C512)</f>
        <v/>
      </c>
      <c r="BM512" s="35">
        <f>SUMIFS(рўйхат!BT:BT,рўйхат!$CY:$CY,$B$520,рўйхат!$B:$B,$C512)</f>
        <v/>
      </c>
      <c r="BN512" s="36">
        <f>SUMIFS(рўйхат!BU:BU,рўйхат!$CY:$CY,$B$520,рўйхат!$B:$B,$C512)</f>
        <v/>
      </c>
      <c r="BO512" s="35">
        <f>SUMIFS(рўйхат!BX:BX,рўйхат!$CY:$CY,$B$520,рўйхат!$B:$B,$C512)</f>
        <v/>
      </c>
      <c r="BP512" s="36">
        <f>SUMIFS(рўйхат!BY:BY,рўйхат!$CY:$CY,$B$520,рўйхат!$B:$B,$C512)</f>
        <v/>
      </c>
      <c r="BQ512" s="35">
        <f>SUMIFS(рўйхат!BZ:BZ,рўйхат!$CY:$CY,$B$520,рўйхат!$B:$B,$C512)</f>
        <v/>
      </c>
      <c r="BR512" s="36">
        <f>SUMIFS(рўйхат!CA:CA,рўйхат!$CY:$CY,$B$520,рўйхат!$B:$B,$C512)</f>
        <v/>
      </c>
      <c r="BS512" s="35">
        <f>SUMIFS(рўйхат!CB:CB,рўйхат!$CY:$CY,$B$520,рўйхат!$B:$B,$C512)</f>
        <v/>
      </c>
      <c r="BT512" s="36">
        <f>SUMIFS(рўйхат!CC:CC,рўйхат!$CY:$CY,$B$520,рўйхат!$B:$B,$C512)</f>
        <v/>
      </c>
      <c r="BU512" s="35">
        <f>SUMIFS(рўйхат!CD:CD,рўйхат!$CY:$CY,$B$520,рўйхат!$B:$B,$C512)</f>
        <v/>
      </c>
      <c r="BV512" s="36">
        <f>SUMIFS(рўйхат!CE:CE,рўйхат!$CY:$CY,$B$520,рўйхат!$B:$B,$C512)</f>
        <v/>
      </c>
      <c r="BW512" s="35">
        <f>SUMIFS(рўйхат!CH:CH,рўйхат!$CY:$CY,$B$520,рўйхат!$B:$B,$C512)</f>
        <v/>
      </c>
      <c r="BX512" s="36">
        <f>SUMIFS(рўйхат!CI:CI,рўйхат!$CY:$CY,$B$520,рўйхат!$B:$B,$C512)</f>
        <v/>
      </c>
      <c r="BY512" s="35">
        <f>SUMIFS(рўйхат!CJ:CJ,рўйхат!$CY:$CY,$B$520,рўйхат!$B:$B,$C512)</f>
        <v/>
      </c>
      <c r="BZ512" s="36">
        <f>SUMIFS(рўйхат!CK:CK,рўйхат!$CY:$CY,$B$520,рўйхат!$B:$B,$C512)</f>
        <v/>
      </c>
      <c r="CA512" s="35">
        <f>SUMIFS(рўйхат!CL:CL,рўйхат!$CY:$CY,$B$520,рўйхат!$B:$B,$C512)</f>
        <v/>
      </c>
      <c r="CB512" s="36">
        <f>SUMIFS(рўйхат!CM:CM,рўйхат!$CY:$CY,$B$520,рўйхат!$B:$B,$C512)</f>
        <v/>
      </c>
      <c r="CC512" s="35">
        <f>SUMIFS(рўйхат!CN:CN,рўйхат!$CY:$CY,$B$520,рўйхат!$B:$B,$C512)</f>
        <v/>
      </c>
      <c r="CD512" s="36">
        <f>SUMIFS(рўйхат!CO:CO,рўйхат!$CY:$CY,$B$520,рўйхат!$B:$B,$C512)</f>
        <v/>
      </c>
      <c r="CE512" s="77">
        <f>IFERROR(BE512/(Q512+BE512),0)</f>
        <v/>
      </c>
      <c r="CF512" s="78">
        <f>IFERROR(BF512/(R512+BF512),0)</f>
        <v/>
      </c>
      <c r="CG512" s="8">
        <f>COUNTIFS(B:B,B512)</f>
        <v/>
      </c>
    </row>
    <row r="513" hidden="1" outlineLevel="1" ht="17.1" customFormat="1" customHeight="1" s="8">
      <c r="A513" s="15" t="n"/>
      <c r="B513" s="50" t="n">
        <v>25</v>
      </c>
      <c r="C513" s="65" t="inlineStr">
        <is>
          <t>Тоғ-кон саноати ва геология вазирлиги</t>
        </is>
      </c>
      <c r="D513" s="16" t="n"/>
      <c r="E513" s="35">
        <f>SUMIFS(рўйхат!F:F,рўйхат!$CY:$CY,$B$520,рўйхат!$B:$B,$C513)</f>
        <v/>
      </c>
      <c r="F513" s="36">
        <f>SUMIFS(рўйхат!G:G,рўйхат!$CY:$CY,$B$520,рўйхат!$B:$B,$C513)</f>
        <v/>
      </c>
      <c r="G513" s="35">
        <f>SUMIFS(рўйхат!H:H,рўйхат!$CY:$CY,$B$520,рўйхат!$B:$B,$C513)</f>
        <v/>
      </c>
      <c r="H513" s="36">
        <f>SUMIFS(рўйхат!I:I,рўйхат!$CY:$CY,$B$520,рўйхат!$B:$B,$C513)</f>
        <v/>
      </c>
      <c r="I513" s="35">
        <f>SUMIFS(рўйхат!J:J,рўйхат!$CY:$CY,$B$520,рўйхат!$B:$B,$C513)</f>
        <v/>
      </c>
      <c r="J513" s="36">
        <f>SUMIFS(рўйхат!K:K,рўйхат!$CY:$CY,$B$520,рўйхат!$B:$B,$C513)</f>
        <v/>
      </c>
      <c r="K513" s="35">
        <f>SUMIFS(рўйхат!L:L,рўйхат!$CY:$CY,$B$520,рўйхат!$B:$B,$C513)</f>
        <v/>
      </c>
      <c r="L513" s="36">
        <f>SUMIFS(рўйхат!M:M,рўйхат!$CY:$CY,$B$520,рўйхат!$B:$B,$C513)</f>
        <v/>
      </c>
      <c r="M513" s="35">
        <f>SUMIFS(рўйхат!N:N,рўйхат!$CY:$CY,$B$520,рўйхат!$B:$B,$C513)</f>
        <v/>
      </c>
      <c r="N513" s="36">
        <f>SUMIFS(рўйхат!O:O,рўйхат!$CY:$CY,$B$520,рўйхат!$B:$B,$C513)</f>
        <v/>
      </c>
      <c r="O513" s="34">
        <f>IFERROR(M513/E513,0)</f>
        <v/>
      </c>
      <c r="P513" s="34">
        <f>IFERROR(N513/F513,0)</f>
        <v/>
      </c>
      <c r="Q513" s="35">
        <f>SUMIFS(рўйхат!P:P,рўйхат!$CY:$CY,$B$520,рўйхат!$B:$B,$C513)</f>
        <v/>
      </c>
      <c r="R513" s="36">
        <f>SUMIFS(рўйхат!Q:Q,рўйхат!$CY:$CY,$B$520,рўйхат!$B:$B,$C513)</f>
        <v/>
      </c>
      <c r="S513" s="35">
        <f>SUMIFS(рўйхат!R:R,рўйхат!$CY:$CY,$B$520,рўйхат!$B:$B,$C513)</f>
        <v/>
      </c>
      <c r="T513" s="36">
        <f>SUMIFS(рўйхат!S:S,рўйхат!$CY:$CY,$B$520,рўйхат!$B:$B,$C513)</f>
        <v/>
      </c>
      <c r="U513" s="35">
        <f>SUMIFS(рўйхат!T:T,рўйхат!$CY:$CY,$B$520,рўйхат!$B:$B,$C513)</f>
        <v/>
      </c>
      <c r="V513" s="36">
        <f>SUMIFS(рўйхат!U:U,рўйхат!$CY:$CY,$B$520,рўйхат!$B:$B,$C513)</f>
        <v/>
      </c>
      <c r="W513" s="35">
        <f>SUMIFS(рўйхат!V:V,рўйхат!$CY:$CY,$B$520,рўйхат!$B:$B,$C513)</f>
        <v/>
      </c>
      <c r="X513" s="36">
        <f>SUMIFS(рўйхат!W:W,рўйхат!$CY:$CY,$B$520,рўйхат!$B:$B,$C513)</f>
        <v/>
      </c>
      <c r="Y513" s="35">
        <f>SUMIFS(рўйхат!X:X,рўйхат!$CY:$CY,$B$520,рўйхат!$B:$B,$C513)</f>
        <v/>
      </c>
      <c r="Z513" s="36">
        <f>SUMIFS(рўйхат!Y:Y,рўйхат!$CY:$CY,$B$520,рўйхат!$B:$B,$C513)</f>
        <v/>
      </c>
      <c r="AA513" s="35">
        <f>SUMIFS(рўйхат!Z:Z,рўйхат!$CY:$CY,$B$520,рўйхат!$B:$B,$C513)</f>
        <v/>
      </c>
      <c r="AB513" s="36">
        <f>SUMIFS(рўйхат!AA:AA,рўйхат!$CY:$CY,$B$520,рўйхат!$B:$B,$C513)</f>
        <v/>
      </c>
      <c r="AC513" s="35">
        <f>SUMIFS(рўйхат!AB:AB,рўйхат!$CY:$CY,$B$520,рўйхат!$B:$B,$C513)</f>
        <v/>
      </c>
      <c r="AD513" s="36">
        <f>SUMIFS(рўйхат!AC:AC,рўйхат!$CY:$CY,$B$520,рўйхат!$B:$B,$C513)</f>
        <v/>
      </c>
      <c r="AE513" s="35">
        <f>SUMIFS(рўйхат!AD:AD,рўйхат!$CY:$CY,$B$520,рўйхат!$B:$B,$C513)</f>
        <v/>
      </c>
      <c r="AF513" s="36">
        <f>SUMIFS(рўйхат!AE:AE,рўйхат!$CY:$CY,$B$520,рўйхат!$B:$B,$C513)</f>
        <v/>
      </c>
      <c r="AG513" s="35">
        <f>SUMIFS(рўйхат!AH:AH,рўйхат!$CY:$CY,$B$520,рўйхат!$B:$B,$C513)</f>
        <v/>
      </c>
      <c r="AH513" s="36">
        <f>SUMIFS(рўйхат!AI:AI,рўйхат!$CY:$CY,$B$520,рўйхат!$B:$B,$C513)</f>
        <v/>
      </c>
      <c r="AI513" s="35">
        <f>SUMIFS(рўйхат!AJ:AJ,рўйхат!$CY:$CY,$B$520,рўйхат!$B:$B,$C513)</f>
        <v/>
      </c>
      <c r="AJ513" s="36">
        <f>SUMIFS(рўйхат!AK:AK,рўйхат!$CY:$CY,$B$520,рўйхат!$B:$B,$C513)</f>
        <v/>
      </c>
      <c r="AK513" s="35">
        <f>SUMIFS(рўйхат!AL:AL,рўйхат!$CY:$CY,$B$520,рўйхат!$B:$B,$C513)</f>
        <v/>
      </c>
      <c r="AL513" s="36">
        <f>SUMIFS(рўйхат!AM:AM,рўйхат!$CY:$CY,$B$520,рўйхат!$B:$B,$C513)</f>
        <v/>
      </c>
      <c r="AM513" s="77">
        <f>IFERROR(Q513/E513,0)</f>
        <v/>
      </c>
      <c r="AN513" s="77">
        <f>IFERROR(R513/F513,0)</f>
        <v/>
      </c>
      <c r="AO513" s="35">
        <f>SUMIFS(рўйхат!AX:AX,рўйхат!$CY:$CY,$B$520,рўйхат!$B:$B,$C513)</f>
        <v/>
      </c>
      <c r="AP513" s="36">
        <f>SUMIFS(рўйхат!AY:AY,рўйхат!$CY:$CY,$B$520,рўйхат!$B:$B,$C513)</f>
        <v/>
      </c>
      <c r="AQ513" s="35">
        <f>SUMIFS(рўйхат!AZ:AZ,рўйхат!$CY:$CY,$B$520,рўйхат!$B:$B,$C513)</f>
        <v/>
      </c>
      <c r="AR513" s="36">
        <f>SUMIFS(рўйхат!BA:BA,рўйхат!$CY:$CY,$B$520,рўйхат!$B:$B,$C513)</f>
        <v/>
      </c>
      <c r="AS513" s="35">
        <f>SUMIFS(рўйхат!BB:BB,рўйхат!$CY:$CY,$B$520,рўйхат!$B:$B,$C513)</f>
        <v/>
      </c>
      <c r="AT513" s="36">
        <f>SUMIFS(рўйхат!BC:BC,рўйхат!$CY:$CY,$B$520,рўйхат!$B:$B,$C513)</f>
        <v/>
      </c>
      <c r="AU513" s="35">
        <f>SUMIFS(рўйхат!BD:BD,рўйхат!$CY:$CY,$B$520,рўйхат!$B:$B,$C513)</f>
        <v/>
      </c>
      <c r="AV513" s="36">
        <f>SUMIFS(рўйхат!BE:BE,рўйхат!$CY:$CY,$B$520,рўйхат!$B:$B,$C513)</f>
        <v/>
      </c>
      <c r="AW513" s="35">
        <f>SUMIFS(рўйхат!BF:BF,рўйхат!$CY:$CY,$B$520,рўйхат!$B:$B,$C513)</f>
        <v/>
      </c>
      <c r="AX513" s="36">
        <f>SUMIFS(рўйхат!BG:BG,рўйхат!$CY:$CY,$B$520,рўйхат!$B:$B,$C513)</f>
        <v/>
      </c>
      <c r="AY513" s="35">
        <f>SUMIFS(рўйхат!BH:BH,рўйхат!$CY:$CY,$B$520,рўйхат!$B:$B,$C513)</f>
        <v/>
      </c>
      <c r="AZ513" s="36">
        <f>SUMIFS(рўйхат!BI:BI,рўйхат!$CY:$CY,$B$520,рўйхат!$B:$B,$C513)</f>
        <v/>
      </c>
      <c r="BA513" s="35">
        <f>SUMIFS(рўйхат!BJ:BJ,рўйхат!$CY:$CY,$B$520,рўйхат!$B:$B,$C513)</f>
        <v/>
      </c>
      <c r="BB513" s="36">
        <f>SUMIFS(рўйхат!BK:BK,рўйхат!$CY:$CY,$B$520,рўйхат!$B:$B,$C513)</f>
        <v/>
      </c>
      <c r="BC513" s="77">
        <f>IFERROR(AO513/E513,0)</f>
        <v/>
      </c>
      <c r="BD513" s="77">
        <f>IFERROR(AP513/F513,0)</f>
        <v/>
      </c>
      <c r="BE513" s="35">
        <f>SUMIFS(рўйхат!BL:BL,рўйхат!$CY:$CY,$B$520,рўйхат!$B:$B,$C513)</f>
        <v/>
      </c>
      <c r="BF513" s="36">
        <f>SUMIFS(рўйхат!BM:BM,рўйхат!$CY:$CY,$B$520,рўйхат!$B:$B,$C513)</f>
        <v/>
      </c>
      <c r="BG513" s="35">
        <f>SUMIFS(рўйхат!BN:BN,рўйхат!$CY:$CY,$B$520,рўйхат!$B:$B,$C513)</f>
        <v/>
      </c>
      <c r="BH513" s="36">
        <f>SUMIFS(рўйхат!BO:BO,рўйхат!$CY:$CY,$B$520,рўйхат!$B:$B,$C513)</f>
        <v/>
      </c>
      <c r="BI513" s="35">
        <f>SUMIFS(рўйхат!BP:BP,рўйхат!$CY:$CY,$B$520,рўйхат!$B:$B,$C513)</f>
        <v/>
      </c>
      <c r="BJ513" s="36">
        <f>SUMIFS(рўйхат!BQ:BQ,рўйхат!$CY:$CY,$B$520,рўйхат!$B:$B,$C513)</f>
        <v/>
      </c>
      <c r="BK513" s="35">
        <f>SUMIFS(рўйхат!BR:BR,рўйхат!$CY:$CY,$B$520,рўйхат!$B:$B,$C513)</f>
        <v/>
      </c>
      <c r="BL513" s="36">
        <f>SUMIFS(рўйхат!BS:BS,рўйхат!$CY:$CY,$B$520,рўйхат!$B:$B,$C513)</f>
        <v/>
      </c>
      <c r="BM513" s="35">
        <f>SUMIFS(рўйхат!BT:BT,рўйхат!$CY:$CY,$B$520,рўйхат!$B:$B,$C513)</f>
        <v/>
      </c>
      <c r="BN513" s="36">
        <f>SUMIFS(рўйхат!BU:BU,рўйхат!$CY:$CY,$B$520,рўйхат!$B:$B,$C513)</f>
        <v/>
      </c>
      <c r="BO513" s="35">
        <f>SUMIFS(рўйхат!BX:BX,рўйхат!$CY:$CY,$B$520,рўйхат!$B:$B,$C513)</f>
        <v/>
      </c>
      <c r="BP513" s="36">
        <f>SUMIFS(рўйхат!BY:BY,рўйхат!$CY:$CY,$B$520,рўйхат!$B:$B,$C513)</f>
        <v/>
      </c>
      <c r="BQ513" s="35">
        <f>SUMIFS(рўйхат!BZ:BZ,рўйхат!$CY:$CY,$B$520,рўйхат!$B:$B,$C513)</f>
        <v/>
      </c>
      <c r="BR513" s="36">
        <f>SUMIFS(рўйхат!CA:CA,рўйхат!$CY:$CY,$B$520,рўйхат!$B:$B,$C513)</f>
        <v/>
      </c>
      <c r="BS513" s="35">
        <f>SUMIFS(рўйхат!CB:CB,рўйхат!$CY:$CY,$B$520,рўйхат!$B:$B,$C513)</f>
        <v/>
      </c>
      <c r="BT513" s="36">
        <f>SUMIFS(рўйхат!CC:CC,рўйхат!$CY:$CY,$B$520,рўйхат!$B:$B,$C513)</f>
        <v/>
      </c>
      <c r="BU513" s="35">
        <f>SUMIFS(рўйхат!CD:CD,рўйхат!$CY:$CY,$B$520,рўйхат!$B:$B,$C513)</f>
        <v/>
      </c>
      <c r="BV513" s="36">
        <f>SUMIFS(рўйхат!CE:CE,рўйхат!$CY:$CY,$B$520,рўйхат!$B:$B,$C513)</f>
        <v/>
      </c>
      <c r="BW513" s="35">
        <f>SUMIFS(рўйхат!CH:CH,рўйхат!$CY:$CY,$B$520,рўйхат!$B:$B,$C513)</f>
        <v/>
      </c>
      <c r="BX513" s="36">
        <f>SUMIFS(рўйхат!CI:CI,рўйхат!$CY:$CY,$B$520,рўйхат!$B:$B,$C513)</f>
        <v/>
      </c>
      <c r="BY513" s="35">
        <f>SUMIFS(рўйхат!CJ:CJ,рўйхат!$CY:$CY,$B$520,рўйхат!$B:$B,$C513)</f>
        <v/>
      </c>
      <c r="BZ513" s="36">
        <f>SUMIFS(рўйхат!CK:CK,рўйхат!$CY:$CY,$B$520,рўйхат!$B:$B,$C513)</f>
        <v/>
      </c>
      <c r="CA513" s="35">
        <f>SUMIFS(рўйхат!CL:CL,рўйхат!$CY:$CY,$B$520,рўйхат!$B:$B,$C513)</f>
        <v/>
      </c>
      <c r="CB513" s="36">
        <f>SUMIFS(рўйхат!CM:CM,рўйхат!$CY:$CY,$B$520,рўйхат!$B:$B,$C513)</f>
        <v/>
      </c>
      <c r="CC513" s="35">
        <f>SUMIFS(рўйхат!CN:CN,рўйхат!$CY:$CY,$B$520,рўйхат!$B:$B,$C513)</f>
        <v/>
      </c>
      <c r="CD513" s="36">
        <f>SUMIFS(рўйхат!CO:CO,рўйхат!$CY:$CY,$B$520,рўйхат!$B:$B,$C513)</f>
        <v/>
      </c>
      <c r="CE513" s="77">
        <f>IFERROR(BE513/(Q513+BE513),0)</f>
        <v/>
      </c>
      <c r="CF513" s="78">
        <f>IFERROR(BF513/(R513+BF513),0)</f>
        <v/>
      </c>
      <c r="CG513" s="8">
        <f>COUNTIFS(B:B,B513)</f>
        <v/>
      </c>
    </row>
    <row r="514" hidden="1" outlineLevel="1" ht="17.1" customFormat="1" customHeight="1" s="8">
      <c r="A514" s="15" t="n"/>
      <c r="B514" s="50" t="n">
        <v>26</v>
      </c>
      <c r="C514" s="67" t="inlineStr">
        <is>
          <t>Транспорт вазирлиги</t>
        </is>
      </c>
      <c r="D514" s="16" t="n"/>
      <c r="E514" s="35">
        <f>SUMIFS(рўйхат!F:F,рўйхат!$CY:$CY,$B$520,рўйхат!$B:$B,$C514)</f>
        <v/>
      </c>
      <c r="F514" s="36">
        <f>SUMIFS(рўйхат!G:G,рўйхат!$CY:$CY,$B$520,рўйхат!$B:$B,$C514)</f>
        <v/>
      </c>
      <c r="G514" s="35">
        <f>SUMIFS(рўйхат!H:H,рўйхат!$CY:$CY,$B$520,рўйхат!$B:$B,$C514)</f>
        <v/>
      </c>
      <c r="H514" s="36">
        <f>SUMIFS(рўйхат!I:I,рўйхат!$CY:$CY,$B$520,рўйхат!$B:$B,$C514)</f>
        <v/>
      </c>
      <c r="I514" s="35">
        <f>SUMIFS(рўйхат!J:J,рўйхат!$CY:$CY,$B$520,рўйхат!$B:$B,$C514)</f>
        <v/>
      </c>
      <c r="J514" s="36">
        <f>SUMIFS(рўйхат!K:K,рўйхат!$CY:$CY,$B$520,рўйхат!$B:$B,$C514)</f>
        <v/>
      </c>
      <c r="K514" s="35">
        <f>SUMIFS(рўйхат!L:L,рўйхат!$CY:$CY,$B$520,рўйхат!$B:$B,$C514)</f>
        <v/>
      </c>
      <c r="L514" s="36">
        <f>SUMIFS(рўйхат!M:M,рўйхат!$CY:$CY,$B$520,рўйхат!$B:$B,$C514)</f>
        <v/>
      </c>
      <c r="M514" s="35">
        <f>SUMIFS(рўйхат!N:N,рўйхат!$CY:$CY,$B$520,рўйхат!$B:$B,$C514)</f>
        <v/>
      </c>
      <c r="N514" s="36">
        <f>SUMIFS(рўйхат!O:O,рўйхат!$CY:$CY,$B$520,рўйхат!$B:$B,$C514)</f>
        <v/>
      </c>
      <c r="O514" s="34">
        <f>IFERROR(M514/E514,0)</f>
        <v/>
      </c>
      <c r="P514" s="34">
        <f>IFERROR(N514/F514,0)</f>
        <v/>
      </c>
      <c r="Q514" s="35">
        <f>SUMIFS(рўйхат!P:P,рўйхат!$CY:$CY,$B$520,рўйхат!$B:$B,$C514)</f>
        <v/>
      </c>
      <c r="R514" s="36">
        <f>SUMIFS(рўйхат!Q:Q,рўйхат!$CY:$CY,$B$520,рўйхат!$B:$B,$C514)</f>
        <v/>
      </c>
      <c r="S514" s="35">
        <f>SUMIFS(рўйхат!R:R,рўйхат!$CY:$CY,$B$520,рўйхат!$B:$B,$C514)</f>
        <v/>
      </c>
      <c r="T514" s="36">
        <f>SUMIFS(рўйхат!S:S,рўйхат!$CY:$CY,$B$520,рўйхат!$B:$B,$C514)</f>
        <v/>
      </c>
      <c r="U514" s="35">
        <f>SUMIFS(рўйхат!T:T,рўйхат!$CY:$CY,$B$520,рўйхат!$B:$B,$C514)</f>
        <v/>
      </c>
      <c r="V514" s="36">
        <f>SUMIFS(рўйхат!U:U,рўйхат!$CY:$CY,$B$520,рўйхат!$B:$B,$C514)</f>
        <v/>
      </c>
      <c r="W514" s="35">
        <f>SUMIFS(рўйхат!V:V,рўйхат!$CY:$CY,$B$520,рўйхат!$B:$B,$C514)</f>
        <v/>
      </c>
      <c r="X514" s="36">
        <f>SUMIFS(рўйхат!W:W,рўйхат!$CY:$CY,$B$520,рўйхат!$B:$B,$C514)</f>
        <v/>
      </c>
      <c r="Y514" s="35">
        <f>SUMIFS(рўйхат!X:X,рўйхат!$CY:$CY,$B$520,рўйхат!$B:$B,$C514)</f>
        <v/>
      </c>
      <c r="Z514" s="36">
        <f>SUMIFS(рўйхат!Y:Y,рўйхат!$CY:$CY,$B$520,рўйхат!$B:$B,$C514)</f>
        <v/>
      </c>
      <c r="AA514" s="35">
        <f>SUMIFS(рўйхат!Z:Z,рўйхат!$CY:$CY,$B$520,рўйхат!$B:$B,$C514)</f>
        <v/>
      </c>
      <c r="AB514" s="36">
        <f>SUMIFS(рўйхат!AA:AA,рўйхат!$CY:$CY,$B$520,рўйхат!$B:$B,$C514)</f>
        <v/>
      </c>
      <c r="AC514" s="35">
        <f>SUMIFS(рўйхат!AB:AB,рўйхат!$CY:$CY,$B$520,рўйхат!$B:$B,$C514)</f>
        <v/>
      </c>
      <c r="AD514" s="36">
        <f>SUMIFS(рўйхат!AC:AC,рўйхат!$CY:$CY,$B$520,рўйхат!$B:$B,$C514)</f>
        <v/>
      </c>
      <c r="AE514" s="35">
        <f>SUMIFS(рўйхат!AD:AD,рўйхат!$CY:$CY,$B$520,рўйхат!$B:$B,$C514)</f>
        <v/>
      </c>
      <c r="AF514" s="36">
        <f>SUMIFS(рўйхат!AE:AE,рўйхат!$CY:$CY,$B$520,рўйхат!$B:$B,$C514)</f>
        <v/>
      </c>
      <c r="AG514" s="35">
        <f>SUMIFS(рўйхат!AH:AH,рўйхат!$CY:$CY,$B$520,рўйхат!$B:$B,$C514)</f>
        <v/>
      </c>
      <c r="AH514" s="36">
        <f>SUMIFS(рўйхат!AI:AI,рўйхат!$CY:$CY,$B$520,рўйхат!$B:$B,$C514)</f>
        <v/>
      </c>
      <c r="AI514" s="35">
        <f>SUMIFS(рўйхат!AJ:AJ,рўйхат!$CY:$CY,$B$520,рўйхат!$B:$B,$C514)</f>
        <v/>
      </c>
      <c r="AJ514" s="36">
        <f>SUMIFS(рўйхат!AK:AK,рўйхат!$CY:$CY,$B$520,рўйхат!$B:$B,$C514)</f>
        <v/>
      </c>
      <c r="AK514" s="35">
        <f>SUMIFS(рўйхат!AL:AL,рўйхат!$CY:$CY,$B$520,рўйхат!$B:$B,$C514)</f>
        <v/>
      </c>
      <c r="AL514" s="36">
        <f>SUMIFS(рўйхат!AM:AM,рўйхат!$CY:$CY,$B$520,рўйхат!$B:$B,$C514)</f>
        <v/>
      </c>
      <c r="AM514" s="77">
        <f>IFERROR(Q514/E514,0)</f>
        <v/>
      </c>
      <c r="AN514" s="77">
        <f>IFERROR(R514/F514,0)</f>
        <v/>
      </c>
      <c r="AO514" s="35">
        <f>SUMIFS(рўйхат!AX:AX,рўйхат!$CY:$CY,$B$520,рўйхат!$B:$B,$C514)</f>
        <v/>
      </c>
      <c r="AP514" s="36">
        <f>SUMIFS(рўйхат!AY:AY,рўйхат!$CY:$CY,$B$520,рўйхат!$B:$B,$C514)</f>
        <v/>
      </c>
      <c r="AQ514" s="35">
        <f>SUMIFS(рўйхат!AZ:AZ,рўйхат!$CY:$CY,$B$520,рўйхат!$B:$B,$C514)</f>
        <v/>
      </c>
      <c r="AR514" s="36">
        <f>SUMIFS(рўйхат!BA:BA,рўйхат!$CY:$CY,$B$520,рўйхат!$B:$B,$C514)</f>
        <v/>
      </c>
      <c r="AS514" s="35">
        <f>SUMIFS(рўйхат!BB:BB,рўйхат!$CY:$CY,$B$520,рўйхат!$B:$B,$C514)</f>
        <v/>
      </c>
      <c r="AT514" s="36">
        <f>SUMIFS(рўйхат!BC:BC,рўйхат!$CY:$CY,$B$520,рўйхат!$B:$B,$C514)</f>
        <v/>
      </c>
      <c r="AU514" s="35">
        <f>SUMIFS(рўйхат!BD:BD,рўйхат!$CY:$CY,$B$520,рўйхат!$B:$B,$C514)</f>
        <v/>
      </c>
      <c r="AV514" s="36">
        <f>SUMIFS(рўйхат!BE:BE,рўйхат!$CY:$CY,$B$520,рўйхат!$B:$B,$C514)</f>
        <v/>
      </c>
      <c r="AW514" s="35">
        <f>SUMIFS(рўйхат!BF:BF,рўйхат!$CY:$CY,$B$520,рўйхат!$B:$B,$C514)</f>
        <v/>
      </c>
      <c r="AX514" s="36">
        <f>SUMIFS(рўйхат!BG:BG,рўйхат!$CY:$CY,$B$520,рўйхат!$B:$B,$C514)</f>
        <v/>
      </c>
      <c r="AY514" s="35">
        <f>SUMIFS(рўйхат!BH:BH,рўйхат!$CY:$CY,$B$520,рўйхат!$B:$B,$C514)</f>
        <v/>
      </c>
      <c r="AZ514" s="36">
        <f>SUMIFS(рўйхат!BI:BI,рўйхат!$CY:$CY,$B$520,рўйхат!$B:$B,$C514)</f>
        <v/>
      </c>
      <c r="BA514" s="35">
        <f>SUMIFS(рўйхат!BJ:BJ,рўйхат!$CY:$CY,$B$520,рўйхат!$B:$B,$C514)</f>
        <v/>
      </c>
      <c r="BB514" s="36">
        <f>SUMIFS(рўйхат!BK:BK,рўйхат!$CY:$CY,$B$520,рўйхат!$B:$B,$C514)</f>
        <v/>
      </c>
      <c r="BC514" s="77">
        <f>IFERROR(AO514/E514,0)</f>
        <v/>
      </c>
      <c r="BD514" s="77">
        <f>IFERROR(AP514/F514,0)</f>
        <v/>
      </c>
      <c r="BE514" s="35">
        <f>SUMIFS(рўйхат!BL:BL,рўйхат!$CY:$CY,$B$520,рўйхат!$B:$B,$C514)</f>
        <v/>
      </c>
      <c r="BF514" s="36">
        <f>SUMIFS(рўйхат!BM:BM,рўйхат!$CY:$CY,$B$520,рўйхат!$B:$B,$C514)</f>
        <v/>
      </c>
      <c r="BG514" s="35">
        <f>SUMIFS(рўйхат!BN:BN,рўйхат!$CY:$CY,$B$520,рўйхат!$B:$B,$C514)</f>
        <v/>
      </c>
      <c r="BH514" s="36">
        <f>SUMIFS(рўйхат!BO:BO,рўйхат!$CY:$CY,$B$520,рўйхат!$B:$B,$C514)</f>
        <v/>
      </c>
      <c r="BI514" s="35">
        <f>SUMIFS(рўйхат!BP:BP,рўйхат!$CY:$CY,$B$520,рўйхат!$B:$B,$C514)</f>
        <v/>
      </c>
      <c r="BJ514" s="36">
        <f>SUMIFS(рўйхат!BQ:BQ,рўйхат!$CY:$CY,$B$520,рўйхат!$B:$B,$C514)</f>
        <v/>
      </c>
      <c r="BK514" s="35">
        <f>SUMIFS(рўйхат!BR:BR,рўйхат!$CY:$CY,$B$520,рўйхат!$B:$B,$C514)</f>
        <v/>
      </c>
      <c r="BL514" s="36">
        <f>SUMIFS(рўйхат!BS:BS,рўйхат!$CY:$CY,$B$520,рўйхат!$B:$B,$C514)</f>
        <v/>
      </c>
      <c r="BM514" s="35">
        <f>SUMIFS(рўйхат!BT:BT,рўйхат!$CY:$CY,$B$520,рўйхат!$B:$B,$C514)</f>
        <v/>
      </c>
      <c r="BN514" s="36">
        <f>SUMIFS(рўйхат!BU:BU,рўйхат!$CY:$CY,$B$520,рўйхат!$B:$B,$C514)</f>
        <v/>
      </c>
      <c r="BO514" s="35">
        <f>SUMIFS(рўйхат!BX:BX,рўйхат!$CY:$CY,$B$520,рўйхат!$B:$B,$C514)</f>
        <v/>
      </c>
      <c r="BP514" s="36">
        <f>SUMIFS(рўйхат!BY:BY,рўйхат!$CY:$CY,$B$520,рўйхат!$B:$B,$C514)</f>
        <v/>
      </c>
      <c r="BQ514" s="35">
        <f>SUMIFS(рўйхат!BZ:BZ,рўйхат!$CY:$CY,$B$520,рўйхат!$B:$B,$C514)</f>
        <v/>
      </c>
      <c r="BR514" s="36">
        <f>SUMIFS(рўйхат!CA:CA,рўйхат!$CY:$CY,$B$520,рўйхат!$B:$B,$C514)</f>
        <v/>
      </c>
      <c r="BS514" s="35">
        <f>SUMIFS(рўйхат!CB:CB,рўйхат!$CY:$CY,$B$520,рўйхат!$B:$B,$C514)</f>
        <v/>
      </c>
      <c r="BT514" s="36">
        <f>SUMIFS(рўйхат!CC:CC,рўйхат!$CY:$CY,$B$520,рўйхат!$B:$B,$C514)</f>
        <v/>
      </c>
      <c r="BU514" s="35">
        <f>SUMIFS(рўйхат!CD:CD,рўйхат!$CY:$CY,$B$520,рўйхат!$B:$B,$C514)</f>
        <v/>
      </c>
      <c r="BV514" s="36">
        <f>SUMIFS(рўйхат!CE:CE,рўйхат!$CY:$CY,$B$520,рўйхат!$B:$B,$C514)</f>
        <v/>
      </c>
      <c r="BW514" s="35">
        <f>SUMIFS(рўйхат!CH:CH,рўйхат!$CY:$CY,$B$520,рўйхат!$B:$B,$C514)</f>
        <v/>
      </c>
      <c r="BX514" s="36">
        <f>SUMIFS(рўйхат!CI:CI,рўйхат!$CY:$CY,$B$520,рўйхат!$B:$B,$C514)</f>
        <v/>
      </c>
      <c r="BY514" s="35">
        <f>SUMIFS(рўйхат!CJ:CJ,рўйхат!$CY:$CY,$B$520,рўйхат!$B:$B,$C514)</f>
        <v/>
      </c>
      <c r="BZ514" s="36">
        <f>SUMIFS(рўйхат!CK:CK,рўйхат!$CY:$CY,$B$520,рўйхат!$B:$B,$C514)</f>
        <v/>
      </c>
      <c r="CA514" s="35">
        <f>SUMIFS(рўйхат!CL:CL,рўйхат!$CY:$CY,$B$520,рўйхат!$B:$B,$C514)</f>
        <v/>
      </c>
      <c r="CB514" s="36">
        <f>SUMIFS(рўйхат!CM:CM,рўйхат!$CY:$CY,$B$520,рўйхат!$B:$B,$C514)</f>
        <v/>
      </c>
      <c r="CC514" s="35">
        <f>SUMIFS(рўйхат!CN:CN,рўйхат!$CY:$CY,$B$520,рўйхат!$B:$B,$C514)</f>
        <v/>
      </c>
      <c r="CD514" s="36">
        <f>SUMIFS(рўйхат!CO:CO,рўйхат!$CY:$CY,$B$520,рўйхат!$B:$B,$C514)</f>
        <v/>
      </c>
      <c r="CE514" s="77">
        <f>IFERROR(BE514/(Q514+BE514),0)</f>
        <v/>
      </c>
      <c r="CF514" s="78">
        <f>IFERROR(BF514/(R514+BF514),0)</f>
        <v/>
      </c>
      <c r="CG514" s="8">
        <f>COUNTIFS(B:B,B514)</f>
        <v/>
      </c>
    </row>
    <row r="515" hidden="1" outlineLevel="1" ht="17.1" customFormat="1" customHeight="1" s="8">
      <c r="A515" s="15" t="n"/>
      <c r="B515" s="50" t="n">
        <v>27</v>
      </c>
      <c r="C515" s="67" t="inlineStr">
        <is>
          <t>Фавқулодда вазиятлар вазирлиги</t>
        </is>
      </c>
      <c r="D515" s="16" t="n"/>
      <c r="E515" s="35">
        <f>SUMIFS(рўйхат!F:F,рўйхат!$CY:$CY,$B$520,рўйхат!$B:$B,$C515)</f>
        <v/>
      </c>
      <c r="F515" s="36">
        <f>SUMIFS(рўйхат!G:G,рўйхат!$CY:$CY,$B$520,рўйхат!$B:$B,$C515)</f>
        <v/>
      </c>
      <c r="G515" s="35">
        <f>SUMIFS(рўйхат!H:H,рўйхат!$CY:$CY,$B$520,рўйхат!$B:$B,$C515)</f>
        <v/>
      </c>
      <c r="H515" s="36">
        <f>SUMIFS(рўйхат!I:I,рўйхат!$CY:$CY,$B$520,рўйхат!$B:$B,$C515)</f>
        <v/>
      </c>
      <c r="I515" s="35">
        <f>SUMIFS(рўйхат!J:J,рўйхат!$CY:$CY,$B$520,рўйхат!$B:$B,$C515)</f>
        <v/>
      </c>
      <c r="J515" s="36">
        <f>SUMIFS(рўйхат!K:K,рўйхат!$CY:$CY,$B$520,рўйхат!$B:$B,$C515)</f>
        <v/>
      </c>
      <c r="K515" s="35">
        <f>SUMIFS(рўйхат!L:L,рўйхат!$CY:$CY,$B$520,рўйхат!$B:$B,$C515)</f>
        <v/>
      </c>
      <c r="L515" s="36">
        <f>SUMIFS(рўйхат!M:M,рўйхат!$CY:$CY,$B$520,рўйхат!$B:$B,$C515)</f>
        <v/>
      </c>
      <c r="M515" s="35">
        <f>SUMIFS(рўйхат!N:N,рўйхат!$CY:$CY,$B$520,рўйхат!$B:$B,$C515)</f>
        <v/>
      </c>
      <c r="N515" s="36">
        <f>SUMIFS(рўйхат!O:O,рўйхат!$CY:$CY,$B$520,рўйхат!$B:$B,$C515)</f>
        <v/>
      </c>
      <c r="O515" s="34">
        <f>IFERROR(M515/E515,0)</f>
        <v/>
      </c>
      <c r="P515" s="34">
        <f>IFERROR(N515/F515,0)</f>
        <v/>
      </c>
      <c r="Q515" s="35">
        <f>SUMIFS(рўйхат!P:P,рўйхат!$CY:$CY,$B$520,рўйхат!$B:$B,$C515)</f>
        <v/>
      </c>
      <c r="R515" s="36">
        <f>SUMIFS(рўйхат!Q:Q,рўйхат!$CY:$CY,$B$520,рўйхат!$B:$B,$C515)</f>
        <v/>
      </c>
      <c r="S515" s="35">
        <f>SUMIFS(рўйхат!R:R,рўйхат!$CY:$CY,$B$520,рўйхат!$B:$B,$C515)</f>
        <v/>
      </c>
      <c r="T515" s="36">
        <f>SUMIFS(рўйхат!S:S,рўйхат!$CY:$CY,$B$520,рўйхат!$B:$B,$C515)</f>
        <v/>
      </c>
      <c r="U515" s="35">
        <f>SUMIFS(рўйхат!T:T,рўйхат!$CY:$CY,$B$520,рўйхат!$B:$B,$C515)</f>
        <v/>
      </c>
      <c r="V515" s="36">
        <f>SUMIFS(рўйхат!U:U,рўйхат!$CY:$CY,$B$520,рўйхат!$B:$B,$C515)</f>
        <v/>
      </c>
      <c r="W515" s="35">
        <f>SUMIFS(рўйхат!V:V,рўйхат!$CY:$CY,$B$520,рўйхат!$B:$B,$C515)</f>
        <v/>
      </c>
      <c r="X515" s="36">
        <f>SUMIFS(рўйхат!W:W,рўйхат!$CY:$CY,$B$520,рўйхат!$B:$B,$C515)</f>
        <v/>
      </c>
      <c r="Y515" s="35">
        <f>SUMIFS(рўйхат!X:X,рўйхат!$CY:$CY,$B$520,рўйхат!$B:$B,$C515)</f>
        <v/>
      </c>
      <c r="Z515" s="36">
        <f>SUMIFS(рўйхат!Y:Y,рўйхат!$CY:$CY,$B$520,рўйхат!$B:$B,$C515)</f>
        <v/>
      </c>
      <c r="AA515" s="35">
        <f>SUMIFS(рўйхат!Z:Z,рўйхат!$CY:$CY,$B$520,рўйхат!$B:$B,$C515)</f>
        <v/>
      </c>
      <c r="AB515" s="36">
        <f>SUMIFS(рўйхат!AA:AA,рўйхат!$CY:$CY,$B$520,рўйхат!$B:$B,$C515)</f>
        <v/>
      </c>
      <c r="AC515" s="35">
        <f>SUMIFS(рўйхат!AB:AB,рўйхат!$CY:$CY,$B$520,рўйхат!$B:$B,$C515)</f>
        <v/>
      </c>
      <c r="AD515" s="36">
        <f>SUMIFS(рўйхат!AC:AC,рўйхат!$CY:$CY,$B$520,рўйхат!$B:$B,$C515)</f>
        <v/>
      </c>
      <c r="AE515" s="35">
        <f>SUMIFS(рўйхат!AD:AD,рўйхат!$CY:$CY,$B$520,рўйхат!$B:$B,$C515)</f>
        <v/>
      </c>
      <c r="AF515" s="36">
        <f>SUMIFS(рўйхат!AE:AE,рўйхат!$CY:$CY,$B$520,рўйхат!$B:$B,$C515)</f>
        <v/>
      </c>
      <c r="AG515" s="35">
        <f>SUMIFS(рўйхат!AH:AH,рўйхат!$CY:$CY,$B$520,рўйхат!$B:$B,$C515)</f>
        <v/>
      </c>
      <c r="AH515" s="36">
        <f>SUMIFS(рўйхат!AI:AI,рўйхат!$CY:$CY,$B$520,рўйхат!$B:$B,$C515)</f>
        <v/>
      </c>
      <c r="AI515" s="35">
        <f>SUMIFS(рўйхат!AJ:AJ,рўйхат!$CY:$CY,$B$520,рўйхат!$B:$B,$C515)</f>
        <v/>
      </c>
      <c r="AJ515" s="36">
        <f>SUMIFS(рўйхат!AK:AK,рўйхат!$CY:$CY,$B$520,рўйхат!$B:$B,$C515)</f>
        <v/>
      </c>
      <c r="AK515" s="35">
        <f>SUMIFS(рўйхат!AL:AL,рўйхат!$CY:$CY,$B$520,рўйхат!$B:$B,$C515)</f>
        <v/>
      </c>
      <c r="AL515" s="36">
        <f>SUMIFS(рўйхат!AM:AM,рўйхат!$CY:$CY,$B$520,рўйхат!$B:$B,$C515)</f>
        <v/>
      </c>
      <c r="AM515" s="77">
        <f>IFERROR(Q515/E515,0)</f>
        <v/>
      </c>
      <c r="AN515" s="77">
        <f>IFERROR(R515/F515,0)</f>
        <v/>
      </c>
      <c r="AO515" s="35">
        <f>SUMIFS(рўйхат!AX:AX,рўйхат!$CY:$CY,$B$520,рўйхат!$B:$B,$C515)</f>
        <v/>
      </c>
      <c r="AP515" s="36">
        <f>SUMIFS(рўйхат!AY:AY,рўйхат!$CY:$CY,$B$520,рўйхат!$B:$B,$C515)</f>
        <v/>
      </c>
      <c r="AQ515" s="35">
        <f>SUMIFS(рўйхат!AZ:AZ,рўйхат!$CY:$CY,$B$520,рўйхат!$B:$B,$C515)</f>
        <v/>
      </c>
      <c r="AR515" s="36">
        <f>SUMIFS(рўйхат!BA:BA,рўйхат!$CY:$CY,$B$520,рўйхат!$B:$B,$C515)</f>
        <v/>
      </c>
      <c r="AS515" s="35">
        <f>SUMIFS(рўйхат!BB:BB,рўйхат!$CY:$CY,$B$520,рўйхат!$B:$B,$C515)</f>
        <v/>
      </c>
      <c r="AT515" s="36">
        <f>SUMIFS(рўйхат!BC:BC,рўйхат!$CY:$CY,$B$520,рўйхат!$B:$B,$C515)</f>
        <v/>
      </c>
      <c r="AU515" s="35">
        <f>SUMIFS(рўйхат!BD:BD,рўйхат!$CY:$CY,$B$520,рўйхат!$B:$B,$C515)</f>
        <v/>
      </c>
      <c r="AV515" s="36">
        <f>SUMIFS(рўйхат!BE:BE,рўйхат!$CY:$CY,$B$520,рўйхат!$B:$B,$C515)</f>
        <v/>
      </c>
      <c r="AW515" s="35">
        <f>SUMIFS(рўйхат!BF:BF,рўйхат!$CY:$CY,$B$520,рўйхат!$B:$B,$C515)</f>
        <v/>
      </c>
      <c r="AX515" s="36">
        <f>SUMIFS(рўйхат!BG:BG,рўйхат!$CY:$CY,$B$520,рўйхат!$B:$B,$C515)</f>
        <v/>
      </c>
      <c r="AY515" s="35">
        <f>SUMIFS(рўйхат!BH:BH,рўйхат!$CY:$CY,$B$520,рўйхат!$B:$B,$C515)</f>
        <v/>
      </c>
      <c r="AZ515" s="36">
        <f>SUMIFS(рўйхат!BI:BI,рўйхат!$CY:$CY,$B$520,рўйхат!$B:$B,$C515)</f>
        <v/>
      </c>
      <c r="BA515" s="35">
        <f>SUMIFS(рўйхат!BJ:BJ,рўйхат!$CY:$CY,$B$520,рўйхат!$B:$B,$C515)</f>
        <v/>
      </c>
      <c r="BB515" s="36">
        <f>SUMIFS(рўйхат!BK:BK,рўйхат!$CY:$CY,$B$520,рўйхат!$B:$B,$C515)</f>
        <v/>
      </c>
      <c r="BC515" s="77">
        <f>IFERROR(AO515/E515,0)</f>
        <v/>
      </c>
      <c r="BD515" s="77">
        <f>IFERROR(AP515/F515,0)</f>
        <v/>
      </c>
      <c r="BE515" s="35">
        <f>SUMIFS(рўйхат!BL:BL,рўйхат!$CY:$CY,$B$520,рўйхат!$B:$B,$C515)</f>
        <v/>
      </c>
      <c r="BF515" s="36">
        <f>SUMIFS(рўйхат!BM:BM,рўйхат!$CY:$CY,$B$520,рўйхат!$B:$B,$C515)</f>
        <v/>
      </c>
      <c r="BG515" s="35">
        <f>SUMIFS(рўйхат!BN:BN,рўйхат!$CY:$CY,$B$520,рўйхат!$B:$B,$C515)</f>
        <v/>
      </c>
      <c r="BH515" s="36">
        <f>SUMIFS(рўйхат!BO:BO,рўйхат!$CY:$CY,$B$520,рўйхат!$B:$B,$C515)</f>
        <v/>
      </c>
      <c r="BI515" s="35">
        <f>SUMIFS(рўйхат!BP:BP,рўйхат!$CY:$CY,$B$520,рўйхат!$B:$B,$C515)</f>
        <v/>
      </c>
      <c r="BJ515" s="36">
        <f>SUMIFS(рўйхат!BQ:BQ,рўйхат!$CY:$CY,$B$520,рўйхат!$B:$B,$C515)</f>
        <v/>
      </c>
      <c r="BK515" s="35">
        <f>SUMIFS(рўйхат!BR:BR,рўйхат!$CY:$CY,$B$520,рўйхат!$B:$B,$C515)</f>
        <v/>
      </c>
      <c r="BL515" s="36">
        <f>SUMIFS(рўйхат!BS:BS,рўйхат!$CY:$CY,$B$520,рўйхат!$B:$B,$C515)</f>
        <v/>
      </c>
      <c r="BM515" s="35">
        <f>SUMIFS(рўйхат!BT:BT,рўйхат!$CY:$CY,$B$520,рўйхат!$B:$B,$C515)</f>
        <v/>
      </c>
      <c r="BN515" s="36">
        <f>SUMIFS(рўйхат!BU:BU,рўйхат!$CY:$CY,$B$520,рўйхат!$B:$B,$C515)</f>
        <v/>
      </c>
      <c r="BO515" s="35">
        <f>SUMIFS(рўйхат!BX:BX,рўйхат!$CY:$CY,$B$520,рўйхат!$B:$B,$C515)</f>
        <v/>
      </c>
      <c r="BP515" s="36">
        <f>SUMIFS(рўйхат!BY:BY,рўйхат!$CY:$CY,$B$520,рўйхат!$B:$B,$C515)</f>
        <v/>
      </c>
      <c r="BQ515" s="35">
        <f>SUMIFS(рўйхат!BZ:BZ,рўйхат!$CY:$CY,$B$520,рўйхат!$B:$B,$C515)</f>
        <v/>
      </c>
      <c r="BR515" s="36">
        <f>SUMIFS(рўйхат!CA:CA,рўйхат!$CY:$CY,$B$520,рўйхат!$B:$B,$C515)</f>
        <v/>
      </c>
      <c r="BS515" s="35">
        <f>SUMIFS(рўйхат!CB:CB,рўйхат!$CY:$CY,$B$520,рўйхат!$B:$B,$C515)</f>
        <v/>
      </c>
      <c r="BT515" s="36">
        <f>SUMIFS(рўйхат!CC:CC,рўйхат!$CY:$CY,$B$520,рўйхат!$B:$B,$C515)</f>
        <v/>
      </c>
      <c r="BU515" s="35">
        <f>SUMIFS(рўйхат!CD:CD,рўйхат!$CY:$CY,$B$520,рўйхат!$B:$B,$C515)</f>
        <v/>
      </c>
      <c r="BV515" s="36">
        <f>SUMIFS(рўйхат!CE:CE,рўйхат!$CY:$CY,$B$520,рўйхат!$B:$B,$C515)</f>
        <v/>
      </c>
      <c r="BW515" s="35">
        <f>SUMIFS(рўйхат!CH:CH,рўйхат!$CY:$CY,$B$520,рўйхат!$B:$B,$C515)</f>
        <v/>
      </c>
      <c r="BX515" s="36">
        <f>SUMIFS(рўйхат!CI:CI,рўйхат!$CY:$CY,$B$520,рўйхат!$B:$B,$C515)</f>
        <v/>
      </c>
      <c r="BY515" s="35">
        <f>SUMIFS(рўйхат!CJ:CJ,рўйхат!$CY:$CY,$B$520,рўйхат!$B:$B,$C515)</f>
        <v/>
      </c>
      <c r="BZ515" s="36">
        <f>SUMIFS(рўйхат!CK:CK,рўйхат!$CY:$CY,$B$520,рўйхат!$B:$B,$C515)</f>
        <v/>
      </c>
      <c r="CA515" s="35">
        <f>SUMIFS(рўйхат!CL:CL,рўйхат!$CY:$CY,$B$520,рўйхат!$B:$B,$C515)</f>
        <v/>
      </c>
      <c r="CB515" s="36">
        <f>SUMIFS(рўйхат!CM:CM,рўйхат!$CY:$CY,$B$520,рўйхат!$B:$B,$C515)</f>
        <v/>
      </c>
      <c r="CC515" s="35">
        <f>SUMIFS(рўйхат!CN:CN,рўйхат!$CY:$CY,$B$520,рўйхат!$B:$B,$C515)</f>
        <v/>
      </c>
      <c r="CD515" s="36">
        <f>SUMIFS(рўйхат!CO:CO,рўйхат!$CY:$CY,$B$520,рўйхат!$B:$B,$C515)</f>
        <v/>
      </c>
      <c r="CE515" s="77">
        <f>IFERROR(BE515/(Q515+BE515),0)</f>
        <v/>
      </c>
      <c r="CF515" s="78">
        <f>IFERROR(BF515/(R515+BF515),0)</f>
        <v/>
      </c>
      <c r="CG515" s="8">
        <f>COUNTIFS(B:B,B515)</f>
        <v/>
      </c>
    </row>
    <row r="516" hidden="1" outlineLevel="1" ht="33.95" customFormat="1" customHeight="1" s="8">
      <c r="A516" s="15" t="n"/>
      <c r="B516" s="50" t="n">
        <v>28</v>
      </c>
      <c r="C516" s="67" t="inlineStr">
        <is>
          <t>Экология, атроф-муҳитни муҳофаза қилиш ва иқлим ўзгариши вазирлиги</t>
        </is>
      </c>
      <c r="D516" s="16" t="n"/>
      <c r="E516" s="35">
        <f>SUMIFS(рўйхат!F:F,рўйхат!$CY:$CY,$B$520,рўйхат!$B:$B,$C516)</f>
        <v/>
      </c>
      <c r="F516" s="36">
        <f>SUMIFS(рўйхат!G:G,рўйхат!$CY:$CY,$B$520,рўйхат!$B:$B,$C516)</f>
        <v/>
      </c>
      <c r="G516" s="35">
        <f>SUMIFS(рўйхат!H:H,рўйхат!$CY:$CY,$B$520,рўйхат!$B:$B,$C516)</f>
        <v/>
      </c>
      <c r="H516" s="36">
        <f>SUMIFS(рўйхат!I:I,рўйхат!$CY:$CY,$B$520,рўйхат!$B:$B,$C516)</f>
        <v/>
      </c>
      <c r="I516" s="35">
        <f>SUMIFS(рўйхат!J:J,рўйхат!$CY:$CY,$B$520,рўйхат!$B:$B,$C516)</f>
        <v/>
      </c>
      <c r="J516" s="36">
        <f>SUMIFS(рўйхат!K:K,рўйхат!$CY:$CY,$B$520,рўйхат!$B:$B,$C516)</f>
        <v/>
      </c>
      <c r="K516" s="35">
        <f>SUMIFS(рўйхат!L:L,рўйхат!$CY:$CY,$B$520,рўйхат!$B:$B,$C516)</f>
        <v/>
      </c>
      <c r="L516" s="36">
        <f>SUMIFS(рўйхат!M:M,рўйхат!$CY:$CY,$B$520,рўйхат!$B:$B,$C516)</f>
        <v/>
      </c>
      <c r="M516" s="35">
        <f>SUMIFS(рўйхат!N:N,рўйхат!$CY:$CY,$B$520,рўйхат!$B:$B,$C516)</f>
        <v/>
      </c>
      <c r="N516" s="36">
        <f>SUMIFS(рўйхат!O:O,рўйхат!$CY:$CY,$B$520,рўйхат!$B:$B,$C516)</f>
        <v/>
      </c>
      <c r="O516" s="34">
        <f>IFERROR(M516/E516,0)</f>
        <v/>
      </c>
      <c r="P516" s="34">
        <f>IFERROR(N516/F516,0)</f>
        <v/>
      </c>
      <c r="Q516" s="35">
        <f>SUMIFS(рўйхат!P:P,рўйхат!$CY:$CY,$B$520,рўйхат!$B:$B,$C516)</f>
        <v/>
      </c>
      <c r="R516" s="36">
        <f>SUMIFS(рўйхат!Q:Q,рўйхат!$CY:$CY,$B$520,рўйхат!$B:$B,$C516)</f>
        <v/>
      </c>
      <c r="S516" s="35">
        <f>SUMIFS(рўйхат!R:R,рўйхат!$CY:$CY,$B$520,рўйхат!$B:$B,$C516)</f>
        <v/>
      </c>
      <c r="T516" s="36">
        <f>SUMIFS(рўйхат!S:S,рўйхат!$CY:$CY,$B$520,рўйхат!$B:$B,$C516)</f>
        <v/>
      </c>
      <c r="U516" s="35">
        <f>SUMIFS(рўйхат!T:T,рўйхат!$CY:$CY,$B$520,рўйхат!$B:$B,$C516)</f>
        <v/>
      </c>
      <c r="V516" s="36">
        <f>SUMIFS(рўйхат!U:U,рўйхат!$CY:$CY,$B$520,рўйхат!$B:$B,$C516)</f>
        <v/>
      </c>
      <c r="W516" s="35">
        <f>SUMIFS(рўйхат!V:V,рўйхат!$CY:$CY,$B$520,рўйхат!$B:$B,$C516)</f>
        <v/>
      </c>
      <c r="X516" s="36">
        <f>SUMIFS(рўйхат!W:W,рўйхат!$CY:$CY,$B$520,рўйхат!$B:$B,$C516)</f>
        <v/>
      </c>
      <c r="Y516" s="35">
        <f>SUMIFS(рўйхат!X:X,рўйхат!$CY:$CY,$B$520,рўйхат!$B:$B,$C516)</f>
        <v/>
      </c>
      <c r="Z516" s="36">
        <f>SUMIFS(рўйхат!Y:Y,рўйхат!$CY:$CY,$B$520,рўйхат!$B:$B,$C516)</f>
        <v/>
      </c>
      <c r="AA516" s="35">
        <f>SUMIFS(рўйхат!Z:Z,рўйхат!$CY:$CY,$B$520,рўйхат!$B:$B,$C516)</f>
        <v/>
      </c>
      <c r="AB516" s="36">
        <f>SUMIFS(рўйхат!AA:AA,рўйхат!$CY:$CY,$B$520,рўйхат!$B:$B,$C516)</f>
        <v/>
      </c>
      <c r="AC516" s="35">
        <f>SUMIFS(рўйхат!AB:AB,рўйхат!$CY:$CY,$B$520,рўйхат!$B:$B,$C516)</f>
        <v/>
      </c>
      <c r="AD516" s="36">
        <f>SUMIFS(рўйхат!AC:AC,рўйхат!$CY:$CY,$B$520,рўйхат!$B:$B,$C516)</f>
        <v/>
      </c>
      <c r="AE516" s="35">
        <f>SUMIFS(рўйхат!AD:AD,рўйхат!$CY:$CY,$B$520,рўйхат!$B:$B,$C516)</f>
        <v/>
      </c>
      <c r="AF516" s="36">
        <f>SUMIFS(рўйхат!AE:AE,рўйхат!$CY:$CY,$B$520,рўйхат!$B:$B,$C516)</f>
        <v/>
      </c>
      <c r="AG516" s="35">
        <f>SUMIFS(рўйхат!AH:AH,рўйхат!$CY:$CY,$B$520,рўйхат!$B:$B,$C516)</f>
        <v/>
      </c>
      <c r="AH516" s="36">
        <f>SUMIFS(рўйхат!AI:AI,рўйхат!$CY:$CY,$B$520,рўйхат!$B:$B,$C516)</f>
        <v/>
      </c>
      <c r="AI516" s="35">
        <f>SUMIFS(рўйхат!AJ:AJ,рўйхат!$CY:$CY,$B$520,рўйхат!$B:$B,$C516)</f>
        <v/>
      </c>
      <c r="AJ516" s="36">
        <f>SUMIFS(рўйхат!AK:AK,рўйхат!$CY:$CY,$B$520,рўйхат!$B:$B,$C516)</f>
        <v/>
      </c>
      <c r="AK516" s="35">
        <f>SUMIFS(рўйхат!AL:AL,рўйхат!$CY:$CY,$B$520,рўйхат!$B:$B,$C516)</f>
        <v/>
      </c>
      <c r="AL516" s="36">
        <f>SUMIFS(рўйхат!AM:AM,рўйхат!$CY:$CY,$B$520,рўйхат!$B:$B,$C516)</f>
        <v/>
      </c>
      <c r="AM516" s="77">
        <f>IFERROR(Q516/E516,0)</f>
        <v/>
      </c>
      <c r="AN516" s="77">
        <f>IFERROR(R516/F516,0)</f>
        <v/>
      </c>
      <c r="AO516" s="35">
        <f>SUMIFS(рўйхат!AX:AX,рўйхат!$CY:$CY,$B$520,рўйхат!$B:$B,$C516)</f>
        <v/>
      </c>
      <c r="AP516" s="36">
        <f>SUMIFS(рўйхат!AY:AY,рўйхат!$CY:$CY,$B$520,рўйхат!$B:$B,$C516)</f>
        <v/>
      </c>
      <c r="AQ516" s="35">
        <f>SUMIFS(рўйхат!AZ:AZ,рўйхат!$CY:$CY,$B$520,рўйхат!$B:$B,$C516)</f>
        <v/>
      </c>
      <c r="AR516" s="36">
        <f>SUMIFS(рўйхат!BA:BA,рўйхат!$CY:$CY,$B$520,рўйхат!$B:$B,$C516)</f>
        <v/>
      </c>
      <c r="AS516" s="35">
        <f>SUMIFS(рўйхат!BB:BB,рўйхат!$CY:$CY,$B$520,рўйхат!$B:$B,$C516)</f>
        <v/>
      </c>
      <c r="AT516" s="36">
        <f>SUMIFS(рўйхат!BC:BC,рўйхат!$CY:$CY,$B$520,рўйхат!$B:$B,$C516)</f>
        <v/>
      </c>
      <c r="AU516" s="35">
        <f>SUMIFS(рўйхат!BD:BD,рўйхат!$CY:$CY,$B$520,рўйхат!$B:$B,$C516)</f>
        <v/>
      </c>
      <c r="AV516" s="36">
        <f>SUMIFS(рўйхат!BE:BE,рўйхат!$CY:$CY,$B$520,рўйхат!$B:$B,$C516)</f>
        <v/>
      </c>
      <c r="AW516" s="35">
        <f>SUMIFS(рўйхат!BF:BF,рўйхат!$CY:$CY,$B$520,рўйхат!$B:$B,$C516)</f>
        <v/>
      </c>
      <c r="AX516" s="36">
        <f>SUMIFS(рўйхат!BG:BG,рўйхат!$CY:$CY,$B$520,рўйхат!$B:$B,$C516)</f>
        <v/>
      </c>
      <c r="AY516" s="35">
        <f>SUMIFS(рўйхат!BH:BH,рўйхат!$CY:$CY,$B$520,рўйхат!$B:$B,$C516)</f>
        <v/>
      </c>
      <c r="AZ516" s="36">
        <f>SUMIFS(рўйхат!BI:BI,рўйхат!$CY:$CY,$B$520,рўйхат!$B:$B,$C516)</f>
        <v/>
      </c>
      <c r="BA516" s="35">
        <f>SUMIFS(рўйхат!BJ:BJ,рўйхат!$CY:$CY,$B$520,рўйхат!$B:$B,$C516)</f>
        <v/>
      </c>
      <c r="BB516" s="36">
        <f>SUMIFS(рўйхат!BK:BK,рўйхат!$CY:$CY,$B$520,рўйхат!$B:$B,$C516)</f>
        <v/>
      </c>
      <c r="BC516" s="77">
        <f>IFERROR(AO516/E516,0)</f>
        <v/>
      </c>
      <c r="BD516" s="77">
        <f>IFERROR(AP516/F516,0)</f>
        <v/>
      </c>
      <c r="BE516" s="35">
        <f>SUMIFS(рўйхат!BL:BL,рўйхат!$CY:$CY,$B$520,рўйхат!$B:$B,$C516)</f>
        <v/>
      </c>
      <c r="BF516" s="36">
        <f>SUMIFS(рўйхат!BM:BM,рўйхат!$CY:$CY,$B$520,рўйхат!$B:$B,$C516)</f>
        <v/>
      </c>
      <c r="BG516" s="35">
        <f>SUMIFS(рўйхат!BN:BN,рўйхат!$CY:$CY,$B$520,рўйхат!$B:$B,$C516)</f>
        <v/>
      </c>
      <c r="BH516" s="36">
        <f>SUMIFS(рўйхат!BO:BO,рўйхат!$CY:$CY,$B$520,рўйхат!$B:$B,$C516)</f>
        <v/>
      </c>
      <c r="BI516" s="35">
        <f>SUMIFS(рўйхат!BP:BP,рўйхат!$CY:$CY,$B$520,рўйхат!$B:$B,$C516)</f>
        <v/>
      </c>
      <c r="BJ516" s="36">
        <f>SUMIFS(рўйхат!BQ:BQ,рўйхат!$CY:$CY,$B$520,рўйхат!$B:$B,$C516)</f>
        <v/>
      </c>
      <c r="BK516" s="35">
        <f>SUMIFS(рўйхат!BR:BR,рўйхат!$CY:$CY,$B$520,рўйхат!$B:$B,$C516)</f>
        <v/>
      </c>
      <c r="BL516" s="36">
        <f>SUMIFS(рўйхат!BS:BS,рўйхат!$CY:$CY,$B$520,рўйхат!$B:$B,$C516)</f>
        <v/>
      </c>
      <c r="BM516" s="35">
        <f>SUMIFS(рўйхат!BT:BT,рўйхат!$CY:$CY,$B$520,рўйхат!$B:$B,$C516)</f>
        <v/>
      </c>
      <c r="BN516" s="36">
        <f>SUMIFS(рўйхат!BU:BU,рўйхат!$CY:$CY,$B$520,рўйхат!$B:$B,$C516)</f>
        <v/>
      </c>
      <c r="BO516" s="35">
        <f>SUMIFS(рўйхат!BX:BX,рўйхат!$CY:$CY,$B$520,рўйхат!$B:$B,$C516)</f>
        <v/>
      </c>
      <c r="BP516" s="36">
        <f>SUMIFS(рўйхат!BY:BY,рўйхат!$CY:$CY,$B$520,рўйхат!$B:$B,$C516)</f>
        <v/>
      </c>
      <c r="BQ516" s="35">
        <f>SUMIFS(рўйхат!BZ:BZ,рўйхат!$CY:$CY,$B$520,рўйхат!$B:$B,$C516)</f>
        <v/>
      </c>
      <c r="BR516" s="36">
        <f>SUMIFS(рўйхат!CA:CA,рўйхат!$CY:$CY,$B$520,рўйхат!$B:$B,$C516)</f>
        <v/>
      </c>
      <c r="BS516" s="35">
        <f>SUMIFS(рўйхат!CB:CB,рўйхат!$CY:$CY,$B$520,рўйхат!$B:$B,$C516)</f>
        <v/>
      </c>
      <c r="BT516" s="36">
        <f>SUMIFS(рўйхат!CC:CC,рўйхат!$CY:$CY,$B$520,рўйхат!$B:$B,$C516)</f>
        <v/>
      </c>
      <c r="BU516" s="35">
        <f>SUMIFS(рўйхат!CD:CD,рўйхат!$CY:$CY,$B$520,рўйхат!$B:$B,$C516)</f>
        <v/>
      </c>
      <c r="BV516" s="36">
        <f>SUMIFS(рўйхат!CE:CE,рўйхат!$CY:$CY,$B$520,рўйхат!$B:$B,$C516)</f>
        <v/>
      </c>
      <c r="BW516" s="35">
        <f>SUMIFS(рўйхат!CH:CH,рўйхат!$CY:$CY,$B$520,рўйхат!$B:$B,$C516)</f>
        <v/>
      </c>
      <c r="BX516" s="36">
        <f>SUMIFS(рўйхат!CI:CI,рўйхат!$CY:$CY,$B$520,рўйхат!$B:$B,$C516)</f>
        <v/>
      </c>
      <c r="BY516" s="35">
        <f>SUMIFS(рўйхат!CJ:CJ,рўйхат!$CY:$CY,$B$520,рўйхат!$B:$B,$C516)</f>
        <v/>
      </c>
      <c r="BZ516" s="36">
        <f>SUMIFS(рўйхат!CK:CK,рўйхат!$CY:$CY,$B$520,рўйхат!$B:$B,$C516)</f>
        <v/>
      </c>
      <c r="CA516" s="35">
        <f>SUMIFS(рўйхат!CL:CL,рўйхат!$CY:$CY,$B$520,рўйхат!$B:$B,$C516)</f>
        <v/>
      </c>
      <c r="CB516" s="36">
        <f>SUMIFS(рўйхат!CM:CM,рўйхат!$CY:$CY,$B$520,рўйхат!$B:$B,$C516)</f>
        <v/>
      </c>
      <c r="CC516" s="35">
        <f>SUMIFS(рўйхат!CN:CN,рўйхат!$CY:$CY,$B$520,рўйхат!$B:$B,$C516)</f>
        <v/>
      </c>
      <c r="CD516" s="36">
        <f>SUMIFS(рўйхат!CO:CO,рўйхат!$CY:$CY,$B$520,рўйхат!$B:$B,$C516)</f>
        <v/>
      </c>
      <c r="CE516" s="77">
        <f>IFERROR(BE516/(Q516+BE516),0)</f>
        <v/>
      </c>
      <c r="CF516" s="78">
        <f>IFERROR(BF516/(R516+BF516),0)</f>
        <v/>
      </c>
      <c r="CG516" s="8">
        <f>COUNTIFS(B:B,B516)</f>
        <v/>
      </c>
    </row>
    <row r="517" hidden="1" outlineLevel="1" ht="17.1" customFormat="1" customHeight="1" s="8">
      <c r="A517" s="15" t="n"/>
      <c r="B517" s="50" t="n">
        <v>29</v>
      </c>
      <c r="C517" s="67" t="inlineStr">
        <is>
          <t>Энергетика вазирлиги</t>
        </is>
      </c>
      <c r="D517" s="16" t="n"/>
      <c r="E517" s="35">
        <f>SUMIFS(рўйхат!F:F,рўйхат!$CY:$CY,$B$520,рўйхат!$B:$B,$C517)</f>
        <v/>
      </c>
      <c r="F517" s="36">
        <f>SUMIFS(рўйхат!G:G,рўйхат!$CY:$CY,$B$520,рўйхат!$B:$B,$C517)</f>
        <v/>
      </c>
      <c r="G517" s="35">
        <f>SUMIFS(рўйхат!H:H,рўйхат!$CY:$CY,$B$520,рўйхат!$B:$B,$C517)</f>
        <v/>
      </c>
      <c r="H517" s="36">
        <f>SUMIFS(рўйхат!I:I,рўйхат!$CY:$CY,$B$520,рўйхат!$B:$B,$C517)</f>
        <v/>
      </c>
      <c r="I517" s="35">
        <f>SUMIFS(рўйхат!J:J,рўйхат!$CY:$CY,$B$520,рўйхат!$B:$B,$C517)</f>
        <v/>
      </c>
      <c r="J517" s="36">
        <f>SUMIFS(рўйхат!K:K,рўйхат!$CY:$CY,$B$520,рўйхат!$B:$B,$C517)</f>
        <v/>
      </c>
      <c r="K517" s="35">
        <f>SUMIFS(рўйхат!L:L,рўйхат!$CY:$CY,$B$520,рўйхат!$B:$B,$C517)</f>
        <v/>
      </c>
      <c r="L517" s="36">
        <f>SUMIFS(рўйхат!M:M,рўйхат!$CY:$CY,$B$520,рўйхат!$B:$B,$C517)</f>
        <v/>
      </c>
      <c r="M517" s="35">
        <f>SUMIFS(рўйхат!N:N,рўйхат!$CY:$CY,$B$520,рўйхат!$B:$B,$C517)</f>
        <v/>
      </c>
      <c r="N517" s="36">
        <f>SUMIFS(рўйхат!O:O,рўйхат!$CY:$CY,$B$520,рўйхат!$B:$B,$C517)</f>
        <v/>
      </c>
      <c r="O517" s="34">
        <f>IFERROR(M517/E517,0)</f>
        <v/>
      </c>
      <c r="P517" s="34">
        <f>IFERROR(N517/F517,0)</f>
        <v/>
      </c>
      <c r="Q517" s="35">
        <f>SUMIFS(рўйхат!P:P,рўйхат!$CY:$CY,$B$520,рўйхат!$B:$B,$C517)</f>
        <v/>
      </c>
      <c r="R517" s="36">
        <f>SUMIFS(рўйхат!Q:Q,рўйхат!$CY:$CY,$B$520,рўйхат!$B:$B,$C517)</f>
        <v/>
      </c>
      <c r="S517" s="35">
        <f>SUMIFS(рўйхат!R:R,рўйхат!$CY:$CY,$B$520,рўйхат!$B:$B,$C517)</f>
        <v/>
      </c>
      <c r="T517" s="36">
        <f>SUMIFS(рўйхат!S:S,рўйхат!$CY:$CY,$B$520,рўйхат!$B:$B,$C517)</f>
        <v/>
      </c>
      <c r="U517" s="35">
        <f>SUMIFS(рўйхат!T:T,рўйхат!$CY:$CY,$B$520,рўйхат!$B:$B,$C517)</f>
        <v/>
      </c>
      <c r="V517" s="36">
        <f>SUMIFS(рўйхат!U:U,рўйхат!$CY:$CY,$B$520,рўйхат!$B:$B,$C517)</f>
        <v/>
      </c>
      <c r="W517" s="35">
        <f>SUMIFS(рўйхат!V:V,рўйхат!$CY:$CY,$B$520,рўйхат!$B:$B,$C517)</f>
        <v/>
      </c>
      <c r="X517" s="36">
        <f>SUMIFS(рўйхат!W:W,рўйхат!$CY:$CY,$B$520,рўйхат!$B:$B,$C517)</f>
        <v/>
      </c>
      <c r="Y517" s="35">
        <f>SUMIFS(рўйхат!X:X,рўйхат!$CY:$CY,$B$520,рўйхат!$B:$B,$C517)</f>
        <v/>
      </c>
      <c r="Z517" s="36">
        <f>SUMIFS(рўйхат!Y:Y,рўйхат!$CY:$CY,$B$520,рўйхат!$B:$B,$C517)</f>
        <v/>
      </c>
      <c r="AA517" s="35">
        <f>SUMIFS(рўйхат!Z:Z,рўйхат!$CY:$CY,$B$520,рўйхат!$B:$B,$C517)</f>
        <v/>
      </c>
      <c r="AB517" s="36">
        <f>SUMIFS(рўйхат!AA:AA,рўйхат!$CY:$CY,$B$520,рўйхат!$B:$B,$C517)</f>
        <v/>
      </c>
      <c r="AC517" s="35">
        <f>SUMIFS(рўйхат!AB:AB,рўйхат!$CY:$CY,$B$520,рўйхат!$B:$B,$C517)</f>
        <v/>
      </c>
      <c r="AD517" s="36">
        <f>SUMIFS(рўйхат!AC:AC,рўйхат!$CY:$CY,$B$520,рўйхат!$B:$B,$C517)</f>
        <v/>
      </c>
      <c r="AE517" s="35">
        <f>SUMIFS(рўйхат!AD:AD,рўйхат!$CY:$CY,$B$520,рўйхат!$B:$B,$C517)</f>
        <v/>
      </c>
      <c r="AF517" s="36">
        <f>SUMIFS(рўйхат!AE:AE,рўйхат!$CY:$CY,$B$520,рўйхат!$B:$B,$C517)</f>
        <v/>
      </c>
      <c r="AG517" s="35">
        <f>SUMIFS(рўйхат!AH:AH,рўйхат!$CY:$CY,$B$520,рўйхат!$B:$B,$C517)</f>
        <v/>
      </c>
      <c r="AH517" s="36">
        <f>SUMIFS(рўйхат!AI:AI,рўйхат!$CY:$CY,$B$520,рўйхат!$B:$B,$C517)</f>
        <v/>
      </c>
      <c r="AI517" s="35">
        <f>SUMIFS(рўйхат!AJ:AJ,рўйхат!$CY:$CY,$B$520,рўйхат!$B:$B,$C517)</f>
        <v/>
      </c>
      <c r="AJ517" s="36">
        <f>SUMIFS(рўйхат!AK:AK,рўйхат!$CY:$CY,$B$520,рўйхат!$B:$B,$C517)</f>
        <v/>
      </c>
      <c r="AK517" s="35">
        <f>SUMIFS(рўйхат!AL:AL,рўйхат!$CY:$CY,$B$520,рўйхат!$B:$B,$C517)</f>
        <v/>
      </c>
      <c r="AL517" s="36">
        <f>SUMIFS(рўйхат!AM:AM,рўйхат!$CY:$CY,$B$520,рўйхат!$B:$B,$C517)</f>
        <v/>
      </c>
      <c r="AM517" s="77">
        <f>IFERROR(Q517/E517,0)</f>
        <v/>
      </c>
      <c r="AN517" s="77">
        <f>IFERROR(R517/F517,0)</f>
        <v/>
      </c>
      <c r="AO517" s="35">
        <f>SUMIFS(рўйхат!AX:AX,рўйхат!$CY:$CY,$B$520,рўйхат!$B:$B,$C517)</f>
        <v/>
      </c>
      <c r="AP517" s="36">
        <f>SUMIFS(рўйхат!AY:AY,рўйхат!$CY:$CY,$B$520,рўйхат!$B:$B,$C517)</f>
        <v/>
      </c>
      <c r="AQ517" s="35">
        <f>SUMIFS(рўйхат!AZ:AZ,рўйхат!$CY:$CY,$B$520,рўйхат!$B:$B,$C517)</f>
        <v/>
      </c>
      <c r="AR517" s="36">
        <f>SUMIFS(рўйхат!BA:BA,рўйхат!$CY:$CY,$B$520,рўйхат!$B:$B,$C517)</f>
        <v/>
      </c>
      <c r="AS517" s="35">
        <f>SUMIFS(рўйхат!BB:BB,рўйхат!$CY:$CY,$B$520,рўйхат!$B:$B,$C517)</f>
        <v/>
      </c>
      <c r="AT517" s="36">
        <f>SUMIFS(рўйхат!BC:BC,рўйхат!$CY:$CY,$B$520,рўйхат!$B:$B,$C517)</f>
        <v/>
      </c>
      <c r="AU517" s="35">
        <f>SUMIFS(рўйхат!BD:BD,рўйхат!$CY:$CY,$B$520,рўйхат!$B:$B,$C517)</f>
        <v/>
      </c>
      <c r="AV517" s="36">
        <f>SUMIFS(рўйхат!BE:BE,рўйхат!$CY:$CY,$B$520,рўйхат!$B:$B,$C517)</f>
        <v/>
      </c>
      <c r="AW517" s="35">
        <f>SUMIFS(рўйхат!BF:BF,рўйхат!$CY:$CY,$B$520,рўйхат!$B:$B,$C517)</f>
        <v/>
      </c>
      <c r="AX517" s="36">
        <f>SUMIFS(рўйхат!BG:BG,рўйхат!$CY:$CY,$B$520,рўйхат!$B:$B,$C517)</f>
        <v/>
      </c>
      <c r="AY517" s="35">
        <f>SUMIFS(рўйхат!BH:BH,рўйхат!$CY:$CY,$B$520,рўйхат!$B:$B,$C517)</f>
        <v/>
      </c>
      <c r="AZ517" s="36">
        <f>SUMIFS(рўйхат!BI:BI,рўйхат!$CY:$CY,$B$520,рўйхат!$B:$B,$C517)</f>
        <v/>
      </c>
      <c r="BA517" s="35">
        <f>SUMIFS(рўйхат!BJ:BJ,рўйхат!$CY:$CY,$B$520,рўйхат!$B:$B,$C517)</f>
        <v/>
      </c>
      <c r="BB517" s="36">
        <f>SUMIFS(рўйхат!BK:BK,рўйхат!$CY:$CY,$B$520,рўйхат!$B:$B,$C517)</f>
        <v/>
      </c>
      <c r="BC517" s="77">
        <f>IFERROR(AO517/E517,0)</f>
        <v/>
      </c>
      <c r="BD517" s="77">
        <f>IFERROR(AP517/F517,0)</f>
        <v/>
      </c>
      <c r="BE517" s="35">
        <f>SUMIFS(рўйхат!BL:BL,рўйхат!$CY:$CY,$B$520,рўйхат!$B:$B,$C517)</f>
        <v/>
      </c>
      <c r="BF517" s="36">
        <f>SUMIFS(рўйхат!BM:BM,рўйхат!$CY:$CY,$B$520,рўйхат!$B:$B,$C517)</f>
        <v/>
      </c>
      <c r="BG517" s="35">
        <f>SUMIFS(рўйхат!BN:BN,рўйхат!$CY:$CY,$B$520,рўйхат!$B:$B,$C517)</f>
        <v/>
      </c>
      <c r="BH517" s="36">
        <f>SUMIFS(рўйхат!BO:BO,рўйхат!$CY:$CY,$B$520,рўйхат!$B:$B,$C517)</f>
        <v/>
      </c>
      <c r="BI517" s="35">
        <f>SUMIFS(рўйхат!BP:BP,рўйхат!$CY:$CY,$B$520,рўйхат!$B:$B,$C517)</f>
        <v/>
      </c>
      <c r="BJ517" s="36">
        <f>SUMIFS(рўйхат!BQ:BQ,рўйхат!$CY:$CY,$B$520,рўйхат!$B:$B,$C517)</f>
        <v/>
      </c>
      <c r="BK517" s="35">
        <f>SUMIFS(рўйхат!BR:BR,рўйхат!$CY:$CY,$B$520,рўйхат!$B:$B,$C517)</f>
        <v/>
      </c>
      <c r="BL517" s="36">
        <f>SUMIFS(рўйхат!BS:BS,рўйхат!$CY:$CY,$B$520,рўйхат!$B:$B,$C517)</f>
        <v/>
      </c>
      <c r="BM517" s="35">
        <f>SUMIFS(рўйхат!BT:BT,рўйхат!$CY:$CY,$B$520,рўйхат!$B:$B,$C517)</f>
        <v/>
      </c>
      <c r="BN517" s="36">
        <f>SUMIFS(рўйхат!BU:BU,рўйхат!$CY:$CY,$B$520,рўйхат!$B:$B,$C517)</f>
        <v/>
      </c>
      <c r="BO517" s="35">
        <f>SUMIFS(рўйхат!BX:BX,рўйхат!$CY:$CY,$B$520,рўйхат!$B:$B,$C517)</f>
        <v/>
      </c>
      <c r="BP517" s="36">
        <f>SUMIFS(рўйхат!BY:BY,рўйхат!$CY:$CY,$B$520,рўйхат!$B:$B,$C517)</f>
        <v/>
      </c>
      <c r="BQ517" s="35">
        <f>SUMIFS(рўйхат!BZ:BZ,рўйхат!$CY:$CY,$B$520,рўйхат!$B:$B,$C517)</f>
        <v/>
      </c>
      <c r="BR517" s="36">
        <f>SUMIFS(рўйхат!CA:CA,рўйхат!$CY:$CY,$B$520,рўйхат!$B:$B,$C517)</f>
        <v/>
      </c>
      <c r="BS517" s="35">
        <f>SUMIFS(рўйхат!CB:CB,рўйхат!$CY:$CY,$B$520,рўйхат!$B:$B,$C517)</f>
        <v/>
      </c>
      <c r="BT517" s="36">
        <f>SUMIFS(рўйхат!CC:CC,рўйхат!$CY:$CY,$B$520,рўйхат!$B:$B,$C517)</f>
        <v/>
      </c>
      <c r="BU517" s="35">
        <f>SUMIFS(рўйхат!CD:CD,рўйхат!$CY:$CY,$B$520,рўйхат!$B:$B,$C517)</f>
        <v/>
      </c>
      <c r="BV517" s="36">
        <f>SUMIFS(рўйхат!CE:CE,рўйхат!$CY:$CY,$B$520,рўйхат!$B:$B,$C517)</f>
        <v/>
      </c>
      <c r="BW517" s="35">
        <f>SUMIFS(рўйхат!CH:CH,рўйхат!$CY:$CY,$B$520,рўйхат!$B:$B,$C517)</f>
        <v/>
      </c>
      <c r="BX517" s="36">
        <f>SUMIFS(рўйхат!CI:CI,рўйхат!$CY:$CY,$B$520,рўйхат!$B:$B,$C517)</f>
        <v/>
      </c>
      <c r="BY517" s="35">
        <f>SUMIFS(рўйхат!CJ:CJ,рўйхат!$CY:$CY,$B$520,рўйхат!$B:$B,$C517)</f>
        <v/>
      </c>
      <c r="BZ517" s="36">
        <f>SUMIFS(рўйхат!CK:CK,рўйхат!$CY:$CY,$B$520,рўйхат!$B:$B,$C517)</f>
        <v/>
      </c>
      <c r="CA517" s="35">
        <f>SUMIFS(рўйхат!CL:CL,рўйхат!$CY:$CY,$B$520,рўйхат!$B:$B,$C517)</f>
        <v/>
      </c>
      <c r="CB517" s="36">
        <f>SUMIFS(рўйхат!CM:CM,рўйхат!$CY:$CY,$B$520,рўйхат!$B:$B,$C517)</f>
        <v/>
      </c>
      <c r="CC517" s="35">
        <f>SUMIFS(рўйхат!CN:CN,рўйхат!$CY:$CY,$B$520,рўйхат!$B:$B,$C517)</f>
        <v/>
      </c>
      <c r="CD517" s="36">
        <f>SUMIFS(рўйхат!CO:CO,рўйхат!$CY:$CY,$B$520,рўйхат!$B:$B,$C517)</f>
        <v/>
      </c>
      <c r="CE517" s="77">
        <f>IFERROR(BE517/(Q517+BE517),0)</f>
        <v/>
      </c>
      <c r="CF517" s="78">
        <f>IFERROR(BF517/(R517+BF517),0)</f>
        <v/>
      </c>
      <c r="CG517" s="8">
        <f>COUNTIFS(B:B,B517)</f>
        <v/>
      </c>
    </row>
    <row r="518" hidden="1" outlineLevel="1" ht="17.1" customFormat="1" customHeight="1" s="8">
      <c r="A518" s="15" t="n"/>
      <c r="B518" s="50" t="n">
        <v>30</v>
      </c>
      <c r="C518" s="67" t="inlineStr">
        <is>
          <t>Kadastr agentligi</t>
        </is>
      </c>
      <c r="D518" s="16" t="n"/>
      <c r="E518" s="35">
        <f>SUMIFS(рўйхат!F:F,рўйхат!$CY:$CY,$B$520,рўйхат!$B:$B,$C518)</f>
        <v/>
      </c>
      <c r="F518" s="36">
        <f>SUMIFS(рўйхат!G:G,рўйхат!$CY:$CY,$B$520,рўйхат!$B:$B,$C518)</f>
        <v/>
      </c>
      <c r="G518" s="35">
        <f>SUMIFS(рўйхат!H:H,рўйхат!$CY:$CY,$B$520,рўйхат!$B:$B,$C518)</f>
        <v/>
      </c>
      <c r="H518" s="36">
        <f>SUMIFS(рўйхат!I:I,рўйхат!$CY:$CY,$B$520,рўйхат!$B:$B,$C518)</f>
        <v/>
      </c>
      <c r="I518" s="35">
        <f>SUMIFS(рўйхат!J:J,рўйхат!$CY:$CY,$B$520,рўйхат!$B:$B,$C518)</f>
        <v/>
      </c>
      <c r="J518" s="36">
        <f>SUMIFS(рўйхат!K:K,рўйхат!$CY:$CY,$B$520,рўйхат!$B:$B,$C518)</f>
        <v/>
      </c>
      <c r="K518" s="35">
        <f>SUMIFS(рўйхат!L:L,рўйхат!$CY:$CY,$B$520,рўйхат!$B:$B,$C518)</f>
        <v/>
      </c>
      <c r="L518" s="36">
        <f>SUMIFS(рўйхат!M:M,рўйхат!$CY:$CY,$B$520,рўйхат!$B:$B,$C518)</f>
        <v/>
      </c>
      <c r="M518" s="35">
        <f>SUMIFS(рўйхат!N:N,рўйхат!$CY:$CY,$B$520,рўйхат!$B:$B,$C518)</f>
        <v/>
      </c>
      <c r="N518" s="36">
        <f>SUMIFS(рўйхат!O:O,рўйхат!$CY:$CY,$B$520,рўйхат!$B:$B,$C518)</f>
        <v/>
      </c>
      <c r="O518" s="34">
        <f>IFERROR(M518/E518,0)</f>
        <v/>
      </c>
      <c r="P518" s="34">
        <f>IFERROR(N518/F518,0)</f>
        <v/>
      </c>
      <c r="Q518" s="35">
        <f>SUMIFS(рўйхат!P:P,рўйхат!$CY:$CY,$B$520,рўйхат!$B:$B,$C518)</f>
        <v/>
      </c>
      <c r="R518" s="36">
        <f>SUMIFS(рўйхат!Q:Q,рўйхат!$CY:$CY,$B$520,рўйхат!$B:$B,$C518)</f>
        <v/>
      </c>
      <c r="S518" s="35">
        <f>SUMIFS(рўйхат!R:R,рўйхат!$CY:$CY,$B$520,рўйхат!$B:$B,$C518)</f>
        <v/>
      </c>
      <c r="T518" s="36">
        <f>SUMIFS(рўйхат!S:S,рўйхат!$CY:$CY,$B$520,рўйхат!$B:$B,$C518)</f>
        <v/>
      </c>
      <c r="U518" s="35">
        <f>SUMIFS(рўйхат!T:T,рўйхат!$CY:$CY,$B$520,рўйхат!$B:$B,$C518)</f>
        <v/>
      </c>
      <c r="V518" s="36">
        <f>SUMIFS(рўйхат!U:U,рўйхат!$CY:$CY,$B$520,рўйхат!$B:$B,$C518)</f>
        <v/>
      </c>
      <c r="W518" s="35">
        <f>SUMIFS(рўйхат!V:V,рўйхат!$CY:$CY,$B$520,рўйхат!$B:$B,$C518)</f>
        <v/>
      </c>
      <c r="X518" s="36">
        <f>SUMIFS(рўйхат!W:W,рўйхат!$CY:$CY,$B$520,рўйхат!$B:$B,$C518)</f>
        <v/>
      </c>
      <c r="Y518" s="35">
        <f>SUMIFS(рўйхат!X:X,рўйхат!$CY:$CY,$B$520,рўйхат!$B:$B,$C518)</f>
        <v/>
      </c>
      <c r="Z518" s="36">
        <f>SUMIFS(рўйхат!Y:Y,рўйхат!$CY:$CY,$B$520,рўйхат!$B:$B,$C518)</f>
        <v/>
      </c>
      <c r="AA518" s="35">
        <f>SUMIFS(рўйхат!Z:Z,рўйхат!$CY:$CY,$B$520,рўйхат!$B:$B,$C518)</f>
        <v/>
      </c>
      <c r="AB518" s="36">
        <f>SUMIFS(рўйхат!AA:AA,рўйхат!$CY:$CY,$B$520,рўйхат!$B:$B,$C518)</f>
        <v/>
      </c>
      <c r="AC518" s="35">
        <f>SUMIFS(рўйхат!AB:AB,рўйхат!$CY:$CY,$B$520,рўйхат!$B:$B,$C518)</f>
        <v/>
      </c>
      <c r="AD518" s="36">
        <f>SUMIFS(рўйхат!AC:AC,рўйхат!$CY:$CY,$B$520,рўйхат!$B:$B,$C518)</f>
        <v/>
      </c>
      <c r="AE518" s="35">
        <f>SUMIFS(рўйхат!AD:AD,рўйхат!$CY:$CY,$B$520,рўйхат!$B:$B,$C518)</f>
        <v/>
      </c>
      <c r="AF518" s="36">
        <f>SUMIFS(рўйхат!AE:AE,рўйхат!$CY:$CY,$B$520,рўйхат!$B:$B,$C518)</f>
        <v/>
      </c>
      <c r="AG518" s="35">
        <f>SUMIFS(рўйхат!AH:AH,рўйхат!$CY:$CY,$B$520,рўйхат!$B:$B,$C518)</f>
        <v/>
      </c>
      <c r="AH518" s="36">
        <f>SUMIFS(рўйхат!AI:AI,рўйхат!$CY:$CY,$B$520,рўйхат!$B:$B,$C518)</f>
        <v/>
      </c>
      <c r="AI518" s="35">
        <f>SUMIFS(рўйхат!AJ:AJ,рўйхат!$CY:$CY,$B$520,рўйхат!$B:$B,$C518)</f>
        <v/>
      </c>
      <c r="AJ518" s="36">
        <f>SUMIFS(рўйхат!AK:AK,рўйхат!$CY:$CY,$B$520,рўйхат!$B:$B,$C518)</f>
        <v/>
      </c>
      <c r="AK518" s="35">
        <f>SUMIFS(рўйхат!AL:AL,рўйхат!$CY:$CY,$B$520,рўйхат!$B:$B,$C518)</f>
        <v/>
      </c>
      <c r="AL518" s="36">
        <f>SUMIFS(рўйхат!AM:AM,рўйхат!$CY:$CY,$B$520,рўйхат!$B:$B,$C518)</f>
        <v/>
      </c>
      <c r="AM518" s="77">
        <f>IFERROR(Q518/E518,0)</f>
        <v/>
      </c>
      <c r="AN518" s="77">
        <f>IFERROR(R518/F518,0)</f>
        <v/>
      </c>
      <c r="AO518" s="35">
        <f>SUMIFS(рўйхат!AX:AX,рўйхат!$CY:$CY,$B$520,рўйхат!$B:$B,$C518)</f>
        <v/>
      </c>
      <c r="AP518" s="36">
        <f>SUMIFS(рўйхат!AY:AY,рўйхат!$CY:$CY,$B$520,рўйхат!$B:$B,$C518)</f>
        <v/>
      </c>
      <c r="AQ518" s="35">
        <f>SUMIFS(рўйхат!AZ:AZ,рўйхат!$CY:$CY,$B$520,рўйхат!$B:$B,$C518)</f>
        <v/>
      </c>
      <c r="AR518" s="36">
        <f>SUMIFS(рўйхат!BA:BA,рўйхат!$CY:$CY,$B$520,рўйхат!$B:$B,$C518)</f>
        <v/>
      </c>
      <c r="AS518" s="35">
        <f>SUMIFS(рўйхат!BB:BB,рўйхат!$CY:$CY,$B$520,рўйхат!$B:$B,$C518)</f>
        <v/>
      </c>
      <c r="AT518" s="36">
        <f>SUMIFS(рўйхат!BC:BC,рўйхат!$CY:$CY,$B$520,рўйхат!$B:$B,$C518)</f>
        <v/>
      </c>
      <c r="AU518" s="35">
        <f>SUMIFS(рўйхат!BD:BD,рўйхат!$CY:$CY,$B$520,рўйхат!$B:$B,$C518)</f>
        <v/>
      </c>
      <c r="AV518" s="36">
        <f>SUMIFS(рўйхат!BE:BE,рўйхат!$CY:$CY,$B$520,рўйхат!$B:$B,$C518)</f>
        <v/>
      </c>
      <c r="AW518" s="35">
        <f>SUMIFS(рўйхат!BF:BF,рўйхат!$CY:$CY,$B$520,рўйхат!$B:$B,$C518)</f>
        <v/>
      </c>
      <c r="AX518" s="36">
        <f>SUMIFS(рўйхат!BG:BG,рўйхат!$CY:$CY,$B$520,рўйхат!$B:$B,$C518)</f>
        <v/>
      </c>
      <c r="AY518" s="35">
        <f>SUMIFS(рўйхат!BH:BH,рўйхат!$CY:$CY,$B$520,рўйхат!$B:$B,$C518)</f>
        <v/>
      </c>
      <c r="AZ518" s="36">
        <f>SUMIFS(рўйхат!BI:BI,рўйхат!$CY:$CY,$B$520,рўйхат!$B:$B,$C518)</f>
        <v/>
      </c>
      <c r="BA518" s="35">
        <f>SUMIFS(рўйхат!BJ:BJ,рўйхат!$CY:$CY,$B$520,рўйхат!$B:$B,$C518)</f>
        <v/>
      </c>
      <c r="BB518" s="36">
        <f>SUMIFS(рўйхат!BK:BK,рўйхат!$CY:$CY,$B$520,рўйхат!$B:$B,$C518)</f>
        <v/>
      </c>
      <c r="BC518" s="77">
        <f>IFERROR(AO518/E518,0)</f>
        <v/>
      </c>
      <c r="BD518" s="77">
        <f>IFERROR(AP518/F518,0)</f>
        <v/>
      </c>
      <c r="BE518" s="35">
        <f>SUMIFS(рўйхат!BL:BL,рўйхат!$CY:$CY,$B$520,рўйхат!$B:$B,$C518)</f>
        <v/>
      </c>
      <c r="BF518" s="36">
        <f>SUMIFS(рўйхат!BM:BM,рўйхат!$CY:$CY,$B$520,рўйхат!$B:$B,$C518)</f>
        <v/>
      </c>
      <c r="BG518" s="35">
        <f>SUMIFS(рўйхат!BN:BN,рўйхат!$CY:$CY,$B$520,рўйхат!$B:$B,$C518)</f>
        <v/>
      </c>
      <c r="BH518" s="36">
        <f>SUMIFS(рўйхат!BO:BO,рўйхат!$CY:$CY,$B$520,рўйхат!$B:$B,$C518)</f>
        <v/>
      </c>
      <c r="BI518" s="35">
        <f>SUMIFS(рўйхат!BP:BP,рўйхат!$CY:$CY,$B$520,рўйхат!$B:$B,$C518)</f>
        <v/>
      </c>
      <c r="BJ518" s="36">
        <f>SUMIFS(рўйхат!BQ:BQ,рўйхат!$CY:$CY,$B$520,рўйхат!$B:$B,$C518)</f>
        <v/>
      </c>
      <c r="BK518" s="35">
        <f>SUMIFS(рўйхат!BR:BR,рўйхат!$CY:$CY,$B$520,рўйхат!$B:$B,$C518)</f>
        <v/>
      </c>
      <c r="BL518" s="36">
        <f>SUMIFS(рўйхат!BS:BS,рўйхат!$CY:$CY,$B$520,рўйхат!$B:$B,$C518)</f>
        <v/>
      </c>
      <c r="BM518" s="35">
        <f>SUMIFS(рўйхат!BT:BT,рўйхат!$CY:$CY,$B$520,рўйхат!$B:$B,$C518)</f>
        <v/>
      </c>
      <c r="BN518" s="36">
        <f>SUMIFS(рўйхат!BU:BU,рўйхат!$CY:$CY,$B$520,рўйхат!$B:$B,$C518)</f>
        <v/>
      </c>
      <c r="BO518" s="35">
        <f>SUMIFS(рўйхат!BX:BX,рўйхат!$CY:$CY,$B$520,рўйхат!$B:$B,$C518)</f>
        <v/>
      </c>
      <c r="BP518" s="36">
        <f>SUMIFS(рўйхат!BY:BY,рўйхат!$CY:$CY,$B$520,рўйхат!$B:$B,$C518)</f>
        <v/>
      </c>
      <c r="BQ518" s="35">
        <f>SUMIFS(рўйхат!BZ:BZ,рўйхат!$CY:$CY,$B$520,рўйхат!$B:$B,$C518)</f>
        <v/>
      </c>
      <c r="BR518" s="36">
        <f>SUMIFS(рўйхат!CA:CA,рўйхат!$CY:$CY,$B$520,рўйхат!$B:$B,$C518)</f>
        <v/>
      </c>
      <c r="BS518" s="35">
        <f>SUMIFS(рўйхат!CB:CB,рўйхат!$CY:$CY,$B$520,рўйхат!$B:$B,$C518)</f>
        <v/>
      </c>
      <c r="BT518" s="36">
        <f>SUMIFS(рўйхат!CC:CC,рўйхат!$CY:$CY,$B$520,рўйхат!$B:$B,$C518)</f>
        <v/>
      </c>
      <c r="BU518" s="35">
        <f>SUMIFS(рўйхат!CD:CD,рўйхат!$CY:$CY,$B$520,рўйхат!$B:$B,$C518)</f>
        <v/>
      </c>
      <c r="BV518" s="36">
        <f>SUMIFS(рўйхат!CE:CE,рўйхат!$CY:$CY,$B$520,рўйхат!$B:$B,$C518)</f>
        <v/>
      </c>
      <c r="BW518" s="35">
        <f>SUMIFS(рўйхат!CH:CH,рўйхат!$CY:$CY,$B$520,рўйхат!$B:$B,$C518)</f>
        <v/>
      </c>
      <c r="BX518" s="36">
        <f>SUMIFS(рўйхат!CI:CI,рўйхат!$CY:$CY,$B$520,рўйхат!$B:$B,$C518)</f>
        <v/>
      </c>
      <c r="BY518" s="35">
        <f>SUMIFS(рўйхат!CJ:CJ,рўйхат!$CY:$CY,$B$520,рўйхат!$B:$B,$C518)</f>
        <v/>
      </c>
      <c r="BZ518" s="36">
        <f>SUMIFS(рўйхат!CK:CK,рўйхат!$CY:$CY,$B$520,рўйхат!$B:$B,$C518)</f>
        <v/>
      </c>
      <c r="CA518" s="35">
        <f>SUMIFS(рўйхат!CL:CL,рўйхат!$CY:$CY,$B$520,рўйхат!$B:$B,$C518)</f>
        <v/>
      </c>
      <c r="CB518" s="36">
        <f>SUMIFS(рўйхат!CM:CM,рўйхат!$CY:$CY,$B$520,рўйхат!$B:$B,$C518)</f>
        <v/>
      </c>
      <c r="CC518" s="35">
        <f>SUMIFS(рўйхат!CN:CN,рўйхат!$CY:$CY,$B$520,рўйхат!$B:$B,$C518)</f>
        <v/>
      </c>
      <c r="CD518" s="36">
        <f>SUMIFS(рўйхат!CO:CO,рўйхат!$CY:$CY,$B$520,рўйхат!$B:$B,$C518)</f>
        <v/>
      </c>
      <c r="CE518" s="77">
        <f>IFERROR(BE518/(Q518+BE518),0)</f>
        <v/>
      </c>
      <c r="CF518" s="78">
        <f>IFERROR(BF518/(R518+BF518),0)</f>
        <v/>
      </c>
      <c r="CG518" s="8">
        <f>COUNTIFS(B:B,B518)</f>
        <v/>
      </c>
    </row>
    <row r="519" hidden="1" outlineLevel="1" ht="17.1" customFormat="1" customHeight="1" s="8">
      <c r="A519" s="15" t="n"/>
      <c r="B519" s="50" t="n">
        <v>31</v>
      </c>
      <c r="C519" s="67" t="inlineStr">
        <is>
          <t>Бошқалар</t>
        </is>
      </c>
      <c r="D519" s="16" t="n"/>
      <c r="E519" s="35">
        <f>SUMIFS(рўйхат!F:F,рўйхат!$CY:$CY,$B$520,рўйхат!$B:$B,$C519)</f>
        <v/>
      </c>
      <c r="F519" s="36">
        <f>SUMIFS(рўйхат!G:G,рўйхат!$CY:$CY,$B$520,рўйхат!$B:$B,$C519)</f>
        <v/>
      </c>
      <c r="G519" s="35">
        <f>SUMIFS(рўйхат!H:H,рўйхат!$CY:$CY,$B$520,рўйхат!$B:$B,$C519)</f>
        <v/>
      </c>
      <c r="H519" s="36">
        <f>SUMIFS(рўйхат!I:I,рўйхат!$CY:$CY,$B$520,рўйхат!$B:$B,$C519)</f>
        <v/>
      </c>
      <c r="I519" s="35">
        <f>SUMIFS(рўйхат!J:J,рўйхат!$CY:$CY,$B$520,рўйхат!$B:$B,$C519)</f>
        <v/>
      </c>
      <c r="J519" s="36">
        <f>SUMIFS(рўйхат!K:K,рўйхат!$CY:$CY,$B$520,рўйхат!$B:$B,$C519)</f>
        <v/>
      </c>
      <c r="K519" s="35">
        <f>SUMIFS(рўйхат!L:L,рўйхат!$CY:$CY,$B$520,рўйхат!$B:$B,$C519)</f>
        <v/>
      </c>
      <c r="L519" s="36">
        <f>SUMIFS(рўйхат!M:M,рўйхат!$CY:$CY,$B$520,рўйхат!$B:$B,$C519)</f>
        <v/>
      </c>
      <c r="M519" s="35">
        <f>SUMIFS(рўйхат!N:N,рўйхат!$CY:$CY,$B$520,рўйхат!$B:$B,$C519)</f>
        <v/>
      </c>
      <c r="N519" s="36">
        <f>SUMIFS(рўйхат!O:O,рўйхат!$CY:$CY,$B$520,рўйхат!$B:$B,$C519)</f>
        <v/>
      </c>
      <c r="O519" s="34">
        <f>IFERROR(M519/E519,0)</f>
        <v/>
      </c>
      <c r="P519" s="34">
        <f>IFERROR(N519/F519,0)</f>
        <v/>
      </c>
      <c r="Q519" s="35">
        <f>SUMIFS(рўйхат!P:P,рўйхат!$CY:$CY,$B$520,рўйхат!$B:$B,$C519)</f>
        <v/>
      </c>
      <c r="R519" s="36">
        <f>SUMIFS(рўйхат!Q:Q,рўйхат!$CY:$CY,$B$520,рўйхат!$B:$B,$C519)</f>
        <v/>
      </c>
      <c r="S519" s="35">
        <f>SUMIFS(рўйхат!R:R,рўйхат!$CY:$CY,$B$520,рўйхат!$B:$B,$C519)</f>
        <v/>
      </c>
      <c r="T519" s="36">
        <f>SUMIFS(рўйхат!S:S,рўйхат!$CY:$CY,$B$520,рўйхат!$B:$B,$C519)</f>
        <v/>
      </c>
      <c r="U519" s="35">
        <f>SUMIFS(рўйхат!T:T,рўйхат!$CY:$CY,$B$520,рўйхат!$B:$B,$C519)</f>
        <v/>
      </c>
      <c r="V519" s="36">
        <f>SUMIFS(рўйхат!U:U,рўйхат!$CY:$CY,$B$520,рўйхат!$B:$B,$C519)</f>
        <v/>
      </c>
      <c r="W519" s="35">
        <f>SUMIFS(рўйхат!V:V,рўйхат!$CY:$CY,$B$520,рўйхат!$B:$B,$C519)</f>
        <v/>
      </c>
      <c r="X519" s="36">
        <f>SUMIFS(рўйхат!W:W,рўйхат!$CY:$CY,$B$520,рўйхат!$B:$B,$C519)</f>
        <v/>
      </c>
      <c r="Y519" s="35">
        <f>SUMIFS(рўйхат!X:X,рўйхат!$CY:$CY,$B$520,рўйхат!$B:$B,$C519)</f>
        <v/>
      </c>
      <c r="Z519" s="36">
        <f>SUMIFS(рўйхат!Y:Y,рўйхат!$CY:$CY,$B$520,рўйхат!$B:$B,$C519)</f>
        <v/>
      </c>
      <c r="AA519" s="35">
        <f>SUMIFS(рўйхат!Z:Z,рўйхат!$CY:$CY,$B$520,рўйхат!$B:$B,$C519)</f>
        <v/>
      </c>
      <c r="AB519" s="36">
        <f>SUMIFS(рўйхат!AA:AA,рўйхат!$CY:$CY,$B$520,рўйхат!$B:$B,$C519)</f>
        <v/>
      </c>
      <c r="AC519" s="35">
        <f>SUMIFS(рўйхат!AB:AB,рўйхат!$CY:$CY,$B$520,рўйхат!$B:$B,$C519)</f>
        <v/>
      </c>
      <c r="AD519" s="36">
        <f>SUMIFS(рўйхат!AC:AC,рўйхат!$CY:$CY,$B$520,рўйхат!$B:$B,$C519)</f>
        <v/>
      </c>
      <c r="AE519" s="35">
        <f>SUMIFS(рўйхат!AD:AD,рўйхат!$CY:$CY,$B$520,рўйхат!$B:$B,$C519)</f>
        <v/>
      </c>
      <c r="AF519" s="36">
        <f>SUMIFS(рўйхат!AE:AE,рўйхат!$CY:$CY,$B$520,рўйхат!$B:$B,$C519)</f>
        <v/>
      </c>
      <c r="AG519" s="35">
        <f>SUMIFS(рўйхат!AH:AH,рўйхат!$CY:$CY,$B$520,рўйхат!$B:$B,$C519)</f>
        <v/>
      </c>
      <c r="AH519" s="36">
        <f>SUMIFS(рўйхат!AI:AI,рўйхат!$CY:$CY,$B$520,рўйхат!$B:$B,$C519)</f>
        <v/>
      </c>
      <c r="AI519" s="35">
        <f>SUMIFS(рўйхат!AJ:AJ,рўйхат!$CY:$CY,$B$520,рўйхат!$B:$B,$C519)</f>
        <v/>
      </c>
      <c r="AJ519" s="36">
        <f>SUMIFS(рўйхат!AK:AK,рўйхат!$CY:$CY,$B$520,рўйхат!$B:$B,$C519)</f>
        <v/>
      </c>
      <c r="AK519" s="35">
        <f>SUMIFS(рўйхат!AL:AL,рўйхат!$CY:$CY,$B$520,рўйхат!$B:$B,$C519)</f>
        <v/>
      </c>
      <c r="AL519" s="36">
        <f>SUMIFS(рўйхат!AM:AM,рўйхат!$CY:$CY,$B$520,рўйхат!$B:$B,$C519)</f>
        <v/>
      </c>
      <c r="AM519" s="77">
        <f>IFERROR(Q519/E519,0)</f>
        <v/>
      </c>
      <c r="AN519" s="77">
        <f>IFERROR(R519/F519,0)</f>
        <v/>
      </c>
      <c r="AO519" s="35">
        <f>SUMIFS(рўйхат!AX:AX,рўйхат!$CY:$CY,$B$520,рўйхат!$B:$B,$C519)</f>
        <v/>
      </c>
      <c r="AP519" s="36">
        <f>SUMIFS(рўйхат!AY:AY,рўйхат!$CY:$CY,$B$520,рўйхат!$B:$B,$C519)</f>
        <v/>
      </c>
      <c r="AQ519" s="35">
        <f>SUMIFS(рўйхат!AZ:AZ,рўйхат!$CY:$CY,$B$520,рўйхат!$B:$B,$C519)</f>
        <v/>
      </c>
      <c r="AR519" s="36">
        <f>SUMIFS(рўйхат!BA:BA,рўйхат!$CY:$CY,$B$520,рўйхат!$B:$B,$C519)</f>
        <v/>
      </c>
      <c r="AS519" s="35">
        <f>SUMIFS(рўйхат!BB:BB,рўйхат!$CY:$CY,$B$520,рўйхат!$B:$B,$C519)</f>
        <v/>
      </c>
      <c r="AT519" s="36">
        <f>SUMIFS(рўйхат!BC:BC,рўйхат!$CY:$CY,$B$520,рўйхат!$B:$B,$C519)</f>
        <v/>
      </c>
      <c r="AU519" s="35">
        <f>SUMIFS(рўйхат!BD:BD,рўйхат!$CY:$CY,$B$520,рўйхат!$B:$B,$C519)</f>
        <v/>
      </c>
      <c r="AV519" s="36">
        <f>SUMIFS(рўйхат!BE:BE,рўйхат!$CY:$CY,$B$520,рўйхат!$B:$B,$C519)</f>
        <v/>
      </c>
      <c r="AW519" s="35">
        <f>SUMIFS(рўйхат!BF:BF,рўйхат!$CY:$CY,$B$520,рўйхат!$B:$B,$C519)</f>
        <v/>
      </c>
      <c r="AX519" s="36">
        <f>SUMIFS(рўйхат!BG:BG,рўйхат!$CY:$CY,$B$520,рўйхат!$B:$B,$C519)</f>
        <v/>
      </c>
      <c r="AY519" s="35">
        <f>SUMIFS(рўйхат!BH:BH,рўйхат!$CY:$CY,$B$520,рўйхат!$B:$B,$C519)</f>
        <v/>
      </c>
      <c r="AZ519" s="36">
        <f>SUMIFS(рўйхат!BI:BI,рўйхат!$CY:$CY,$B$520,рўйхат!$B:$B,$C519)</f>
        <v/>
      </c>
      <c r="BA519" s="35">
        <f>SUMIFS(рўйхат!BJ:BJ,рўйхат!$CY:$CY,$B$520,рўйхат!$B:$B,$C519)</f>
        <v/>
      </c>
      <c r="BB519" s="36">
        <f>SUMIFS(рўйхат!BK:BK,рўйхат!$CY:$CY,$B$520,рўйхат!$B:$B,$C519)</f>
        <v/>
      </c>
      <c r="BC519" s="77">
        <f>IFERROR(AO519/E519,0)</f>
        <v/>
      </c>
      <c r="BD519" s="77">
        <f>IFERROR(AP519/F519,0)</f>
        <v/>
      </c>
      <c r="BE519" s="35">
        <f>SUMIFS(рўйхат!BL:BL,рўйхат!$CY:$CY,$B$520,рўйхат!$B:$B,$C519)</f>
        <v/>
      </c>
      <c r="BF519" s="36">
        <f>SUMIFS(рўйхат!BM:BM,рўйхат!$CY:$CY,$B$520,рўйхат!$B:$B,$C519)</f>
        <v/>
      </c>
      <c r="BG519" s="35">
        <f>SUMIFS(рўйхат!BN:BN,рўйхат!$CY:$CY,$B$520,рўйхат!$B:$B,$C519)</f>
        <v/>
      </c>
      <c r="BH519" s="36">
        <f>SUMIFS(рўйхат!BO:BO,рўйхат!$CY:$CY,$B$520,рўйхат!$B:$B,$C519)</f>
        <v/>
      </c>
      <c r="BI519" s="35">
        <f>SUMIFS(рўйхат!BP:BP,рўйхат!$CY:$CY,$B$520,рўйхат!$B:$B,$C519)</f>
        <v/>
      </c>
      <c r="BJ519" s="36">
        <f>SUMIFS(рўйхат!BQ:BQ,рўйхат!$CY:$CY,$B$520,рўйхат!$B:$B,$C519)</f>
        <v/>
      </c>
      <c r="BK519" s="35">
        <f>SUMIFS(рўйхат!BR:BR,рўйхат!$CY:$CY,$B$520,рўйхат!$B:$B,$C519)</f>
        <v/>
      </c>
      <c r="BL519" s="36">
        <f>SUMIFS(рўйхат!BS:BS,рўйхат!$CY:$CY,$B$520,рўйхат!$B:$B,$C519)</f>
        <v/>
      </c>
      <c r="BM519" s="35">
        <f>SUMIFS(рўйхат!BT:BT,рўйхат!$CY:$CY,$B$520,рўйхат!$B:$B,$C519)</f>
        <v/>
      </c>
      <c r="BN519" s="36">
        <f>SUMIFS(рўйхат!BU:BU,рўйхат!$CY:$CY,$B$520,рўйхат!$B:$B,$C519)</f>
        <v/>
      </c>
      <c r="BO519" s="35">
        <f>SUMIFS(рўйхат!BX:BX,рўйхат!$CY:$CY,$B$520,рўйхат!$B:$B,$C519)</f>
        <v/>
      </c>
      <c r="BP519" s="36">
        <f>SUMIFS(рўйхат!BY:BY,рўйхат!$CY:$CY,$B$520,рўйхат!$B:$B,$C519)</f>
        <v/>
      </c>
      <c r="BQ519" s="35">
        <f>SUMIFS(рўйхат!BZ:BZ,рўйхат!$CY:$CY,$B$520,рўйхат!$B:$B,$C519)</f>
        <v/>
      </c>
      <c r="BR519" s="36">
        <f>SUMIFS(рўйхат!CA:CA,рўйхат!$CY:$CY,$B$520,рўйхат!$B:$B,$C519)</f>
        <v/>
      </c>
      <c r="BS519" s="35">
        <f>SUMIFS(рўйхат!CB:CB,рўйхат!$CY:$CY,$B$520,рўйхат!$B:$B,$C519)</f>
        <v/>
      </c>
      <c r="BT519" s="36">
        <f>SUMIFS(рўйхат!CC:CC,рўйхат!$CY:$CY,$B$520,рўйхат!$B:$B,$C519)</f>
        <v/>
      </c>
      <c r="BU519" s="35">
        <f>SUMIFS(рўйхат!CD:CD,рўйхат!$CY:$CY,$B$520,рўйхат!$B:$B,$C519)</f>
        <v/>
      </c>
      <c r="BV519" s="36">
        <f>SUMIFS(рўйхат!CE:CE,рўйхат!$CY:$CY,$B$520,рўйхат!$B:$B,$C519)</f>
        <v/>
      </c>
      <c r="BW519" s="35">
        <f>SUMIFS(рўйхат!CH:CH,рўйхат!$CY:$CY,$B$520,рўйхат!$B:$B,$C519)</f>
        <v/>
      </c>
      <c r="BX519" s="36">
        <f>SUMIFS(рўйхат!CI:CI,рўйхат!$CY:$CY,$B$520,рўйхат!$B:$B,$C519)</f>
        <v/>
      </c>
      <c r="BY519" s="35">
        <f>SUMIFS(рўйхат!CJ:CJ,рўйхат!$CY:$CY,$B$520,рўйхат!$B:$B,$C519)</f>
        <v/>
      </c>
      <c r="BZ519" s="36">
        <f>SUMIFS(рўйхат!CK:CK,рўйхат!$CY:$CY,$B$520,рўйхат!$B:$B,$C519)</f>
        <v/>
      </c>
      <c r="CA519" s="35">
        <f>SUMIFS(рўйхат!CL:CL,рўйхат!$CY:$CY,$B$520,рўйхат!$B:$B,$C519)</f>
        <v/>
      </c>
      <c r="CB519" s="36">
        <f>SUMIFS(рўйхат!CM:CM,рўйхат!$CY:$CY,$B$520,рўйхат!$B:$B,$C519)</f>
        <v/>
      </c>
      <c r="CC519" s="35">
        <f>SUMIFS(рўйхат!CN:CN,рўйхат!$CY:$CY,$B$520,рўйхат!$B:$B,$C519)</f>
        <v/>
      </c>
      <c r="CD519" s="36">
        <f>SUMIFS(рўйхат!CO:CO,рўйхат!$CY:$CY,$B$520,рўйхат!$B:$B,$C519)</f>
        <v/>
      </c>
      <c r="CE519" s="77">
        <f>IFERROR(BE519/(Q519+BE519),0)</f>
        <v/>
      </c>
      <c r="CF519" s="78">
        <f>IFERROR(BF519/(R519+BF519),0)</f>
        <v/>
      </c>
      <c r="CG519" s="8">
        <f>COUNTIFS(B:B,B519)</f>
        <v/>
      </c>
    </row>
    <row r="520" collapsed="1" ht="17.1" customFormat="1" customHeight="1" s="8">
      <c r="A520" s="15" t="n">
        <v>16</v>
      </c>
      <c r="B520" s="198" t="inlineStr">
        <is>
          <t>Манфаатлар тўқнашуви (тўғридан-тўғри)</t>
        </is>
      </c>
      <c r="C520" s="199" t="n"/>
      <c r="D520" s="16" t="inlineStr">
        <is>
          <t>А.Усманов</t>
        </is>
      </c>
      <c r="E520" s="17">
        <f>SUMIF(рўйхат!$CY:$CY,$B520,рўйхат!F:F)</f>
        <v/>
      </c>
      <c r="F520" s="18">
        <f>SUMIF(рўйхат!$CY:$CY,$B520,рўйхат!G:G)</f>
        <v/>
      </c>
      <c r="G520" s="17">
        <f>SUMIF(рўйхат!$CY:$CY,$B520,рўйхат!H:H)</f>
        <v/>
      </c>
      <c r="H520" s="18">
        <f>SUMIF(рўйхат!$CY:$CY,$B520,рўйхат!I:I)</f>
        <v/>
      </c>
      <c r="I520" s="17">
        <f>SUMIF(рўйхат!$CY:$CY,$B520,рўйхат!J:J)</f>
        <v/>
      </c>
      <c r="J520" s="18">
        <f>SUMIF(рўйхат!$CY:$CY,$B520,рўйхат!K:K)</f>
        <v/>
      </c>
      <c r="K520" s="17">
        <f>SUMIF(рўйхат!$CY:$CY,$B520,рўйхат!L:L)</f>
        <v/>
      </c>
      <c r="L520" s="18">
        <f>SUMIF(рўйхат!$CY:$CY,$B520,рўйхат!M:M)</f>
        <v/>
      </c>
      <c r="M520" s="17">
        <f>SUMIF(рўйхат!$CY:$CY,$B520,рўйхат!N:N)</f>
        <v/>
      </c>
      <c r="N520" s="18">
        <f>SUMIF(рўйхат!$CY:$CY,$B520,рўйхат!O:O)</f>
        <v/>
      </c>
      <c r="O520" s="75">
        <f>IFERROR(M520/E520,0)</f>
        <v/>
      </c>
      <c r="P520" s="75">
        <f>IFERROR(N520/F520,0)</f>
        <v/>
      </c>
      <c r="Q520" s="17">
        <f>SUMIF(рўйхат!$CY:$CY,$B520,рўйхат!P:P)</f>
        <v/>
      </c>
      <c r="R520" s="18">
        <f>SUMIF(рўйхат!$CY:$CY,$B520,рўйхат!Q:Q)</f>
        <v/>
      </c>
      <c r="S520" s="17">
        <f>SUMIF(рўйхат!$CY:$CY,$B520,рўйхат!R:R)</f>
        <v/>
      </c>
      <c r="T520" s="18">
        <f>SUMIF(рўйхат!$CY:$CY,$B520,рўйхат!S:S)</f>
        <v/>
      </c>
      <c r="U520" s="17">
        <f>SUMIF(рўйхат!$CY:$CY,$B520,рўйхат!T:T)</f>
        <v/>
      </c>
      <c r="V520" s="18">
        <f>SUMIF(рўйхат!$CY:$CY,$B520,рўйхат!U:U)</f>
        <v/>
      </c>
      <c r="W520" s="17">
        <f>SUMIF(рўйхат!$CY:$CY,$B520,рўйхат!V:V)</f>
        <v/>
      </c>
      <c r="X520" s="18">
        <f>SUMIF(рўйхат!$CY:$CY,$B520,рўйхат!W:W)</f>
        <v/>
      </c>
      <c r="Y520" s="17">
        <f>SUMIF(рўйхат!$CY:$CY,$B520,рўйхат!X:X)</f>
        <v/>
      </c>
      <c r="Z520" s="18">
        <f>SUMIF(рўйхат!$CY:$CY,$B520,рўйхат!Y:Y)</f>
        <v/>
      </c>
      <c r="AA520" s="17">
        <f>SUMIF(рўйхат!$CY:$CY,$B520,рўйхат!Z:Z)</f>
        <v/>
      </c>
      <c r="AB520" s="18">
        <f>SUMIF(рўйхат!$CY:$CY,$B520,рўйхат!AA:AA)</f>
        <v/>
      </c>
      <c r="AC520" s="17">
        <f>SUMIF(рўйхат!$CY:$CY,$B520,рўйхат!AB:AB)</f>
        <v/>
      </c>
      <c r="AD520" s="18">
        <f>SUMIF(рўйхат!$CY:$CY,$B520,рўйхат!AC:AC)</f>
        <v/>
      </c>
      <c r="AE520" s="17">
        <f>SUMIF(рўйхат!$CY:$CY,$B520,рўйхат!AD:AD)</f>
        <v/>
      </c>
      <c r="AF520" s="18">
        <f>SUMIF(рўйхат!$CY:$CY,$B520,рўйхат!AE:AE)</f>
        <v/>
      </c>
      <c r="AG520" s="17">
        <f>SUMIF(рўйхат!$CY:$CY,$B520,рўйхат!AH:AH)</f>
        <v/>
      </c>
      <c r="AH520" s="18">
        <f>SUMIF(рўйхат!$CY:$CY,$B520,рўйхат!AI:AI)</f>
        <v/>
      </c>
      <c r="AI520" s="17">
        <f>SUMIF(рўйхат!$CY:$CY,$B520,рўйхат!AJ:AJ)</f>
        <v/>
      </c>
      <c r="AJ520" s="18">
        <f>SUMIF(рўйхат!$CY:$CY,$B520,рўйхат!AK:AK)</f>
        <v/>
      </c>
      <c r="AK520" s="17">
        <f>SUMIF(рўйхат!$CY:$CY,$B520,рўйхат!AL:AL)</f>
        <v/>
      </c>
      <c r="AL520" s="18">
        <f>SUMIF(рўйхат!$CY:$CY,$B520,рўйхат!AM:AM)</f>
        <v/>
      </c>
      <c r="AM520" s="41">
        <f>IFERROR(Q520/E520,0)</f>
        <v/>
      </c>
      <c r="AN520" s="41">
        <f>IFERROR(R520/F520,0)</f>
        <v/>
      </c>
      <c r="AO520" s="17">
        <f>SUMIF(рўйхат!$CY:$CY,$B520,рўйхат!AX:AX)</f>
        <v/>
      </c>
      <c r="AP520" s="18">
        <f>SUMIF(рўйхат!$CY:$CY,$B520,рўйхат!AY:AY)</f>
        <v/>
      </c>
      <c r="AQ520" s="17">
        <f>SUMIF(рўйхат!$CY:$CY,$B520,рўйхат!AZ:AZ)</f>
        <v/>
      </c>
      <c r="AR520" s="18">
        <f>SUMIF(рўйхат!$CY:$CY,$B520,рўйхат!BA:BA)</f>
        <v/>
      </c>
      <c r="AS520" s="17">
        <f>SUMIF(рўйхат!$CY:$CY,$B520,рўйхат!BB:BB)</f>
        <v/>
      </c>
      <c r="AT520" s="18">
        <f>SUMIF(рўйхат!$CY:$CY,$B520,рўйхат!BC:BC)</f>
        <v/>
      </c>
      <c r="AU520" s="17">
        <f>SUMIF(рўйхат!$CY:$CY,$B520,рўйхат!BD:BD)</f>
        <v/>
      </c>
      <c r="AV520" s="18">
        <f>SUMIF(рўйхат!$CY:$CY,$B520,рўйхат!BE:BE)</f>
        <v/>
      </c>
      <c r="AW520" s="17">
        <f>SUMIF(рўйхат!$CY:$CY,$B520,рўйхат!BF:BF)</f>
        <v/>
      </c>
      <c r="AX520" s="18">
        <f>SUMIF(рўйхат!$CY:$CY,$B520,рўйхат!BG:BG)</f>
        <v/>
      </c>
      <c r="AY520" s="17">
        <f>SUMIF(рўйхат!$CY:$CY,$B520,рўйхат!BH:BH)</f>
        <v/>
      </c>
      <c r="AZ520" s="18">
        <f>SUMIF(рўйхат!$CY:$CY,$B520,рўйхат!BI:BI)</f>
        <v/>
      </c>
      <c r="BA520" s="17">
        <f>SUMIF(рўйхат!$CY:$CY,$B520,рўйхат!BJ:BJ)</f>
        <v/>
      </c>
      <c r="BB520" s="18">
        <f>SUMIF(рўйхат!$CY:$CY,$B520,рўйхат!BK:BK)</f>
        <v/>
      </c>
      <c r="BC520" s="41">
        <f>IFERROR(AO520/E520,0)</f>
        <v/>
      </c>
      <c r="BD520" s="41">
        <f>IFERROR(AP520/F520,0)</f>
        <v/>
      </c>
      <c r="BE520" s="17">
        <f>SUMIF(рўйхат!$CY:$CY,$B520,рўйхат!BL:BL)</f>
        <v/>
      </c>
      <c r="BF520" s="18">
        <f>SUMIF(рўйхат!$CY:$CY,$B520,рўйхат!BM:BM)</f>
        <v/>
      </c>
      <c r="BG520" s="17">
        <f>SUMIF(рўйхат!$CY:$CY,$B520,рўйхат!BN:BN)</f>
        <v/>
      </c>
      <c r="BH520" s="18">
        <f>SUMIF(рўйхат!$CY:$CY,$B520,рўйхат!BO:BO)</f>
        <v/>
      </c>
      <c r="BI520" s="17">
        <f>SUMIF(рўйхат!$CY:$CY,$B520,рўйхат!BP:BP)</f>
        <v/>
      </c>
      <c r="BJ520" s="18">
        <f>SUMIF(рўйхат!$CY:$CY,$B520,рўйхат!BQ:BQ)</f>
        <v/>
      </c>
      <c r="BK520" s="17">
        <f>SUMIF(рўйхат!$CY:$CY,$B520,рўйхат!BR:BR)</f>
        <v/>
      </c>
      <c r="BL520" s="18">
        <f>SUMIF(рўйхат!$CY:$CY,$B520,рўйхат!BS:BS)</f>
        <v/>
      </c>
      <c r="BM520" s="17">
        <f>SUMIF(рўйхат!$CY:$CY,$B520,рўйхат!BT:BT)</f>
        <v/>
      </c>
      <c r="BN520" s="18">
        <f>SUMIF(рўйхат!$CY:$CY,$B520,рўйхат!BU:BU)</f>
        <v/>
      </c>
      <c r="BO520" s="17">
        <f>SUMIF(рўйхат!$CY:$CY,$B520,рўйхат!BX:BX)</f>
        <v/>
      </c>
      <c r="BP520" s="18">
        <f>SUMIF(рўйхат!$CY:$CY,$B520,рўйхат!BY:BY)</f>
        <v/>
      </c>
      <c r="BQ520" s="17">
        <f>SUMIF(рўйхат!$CY:$CY,$B520,рўйхат!BZ:BZ)</f>
        <v/>
      </c>
      <c r="BR520" s="18">
        <f>SUMIF(рўйхат!$CY:$CY,$B520,рўйхат!CA:CA)</f>
        <v/>
      </c>
      <c r="BS520" s="17">
        <f>SUMIF(рўйхат!$CY:$CY,$B520,рўйхат!CB:CB)</f>
        <v/>
      </c>
      <c r="BT520" s="18">
        <f>SUMIF(рўйхат!$CY:$CY,$B520,рўйхат!CC:CC)</f>
        <v/>
      </c>
      <c r="BU520" s="17">
        <f>SUMIF(рўйхат!$CY:$CY,$B520,рўйхат!CD:CD)</f>
        <v/>
      </c>
      <c r="BV520" s="18">
        <f>SUMIF(рўйхат!$CY:$CY,$B520,рўйхат!CE:CE)</f>
        <v/>
      </c>
      <c r="BW520" s="17">
        <f>SUMIF(рўйхат!$CY:$CY,$B520,рўйхат!CH:CH)</f>
        <v/>
      </c>
      <c r="BX520" s="18">
        <f>SUMIF(рўйхат!$CY:$CY,$B520,рўйхат!CI:CI)</f>
        <v/>
      </c>
      <c r="BY520" s="17">
        <f>SUMIF(рўйхат!$CY:$CY,$B520,рўйхат!CJ:CJ)</f>
        <v/>
      </c>
      <c r="BZ520" s="18">
        <f>SUMIF(рўйхат!$CY:$CY,$B520,рўйхат!CK:CK)</f>
        <v/>
      </c>
      <c r="CA520" s="17">
        <f>SUMIF(рўйхат!$CY:$CY,$B520,рўйхат!CL:CL)</f>
        <v/>
      </c>
      <c r="CB520" s="18">
        <f>SUMIF(рўйхат!$CY:$CY,$B520,рўйхат!CM:CM)</f>
        <v/>
      </c>
      <c r="CC520" s="17">
        <f>SUMIF(рўйхат!$CY:$CY,$B520,рўйхат!CN:CN)</f>
        <v/>
      </c>
      <c r="CD520" s="18">
        <f>SUMIF(рўйхат!$CY:$CY,$B520,рўйхат!CO:CO)</f>
        <v/>
      </c>
      <c r="CE520" s="41">
        <f>IFERROR(BE520/(Q520+BE520),0)</f>
        <v/>
      </c>
      <c r="CF520" s="42">
        <f>IFERROR(BF520/(R520+BF520),0)</f>
        <v/>
      </c>
      <c r="CG520" s="8">
        <f>COUNTIFS(B:B,B520)</f>
        <v/>
      </c>
    </row>
    <row r="521" hidden="1" outlineLevel="1" ht="17.1" customFormat="1" customHeight="1" s="8">
      <c r="A521" s="15" t="n"/>
      <c r="B521" s="50" t="n">
        <v>1</v>
      </c>
      <c r="C521" s="65" t="inlineStr">
        <is>
          <t>Адлия вазирлиги</t>
        </is>
      </c>
      <c r="D521" s="16" t="n"/>
      <c r="E521" s="35">
        <f>SUMIFS(рўйхат!F:F,рўйхат!$CY:$CY,$B$552,рўйхат!$B:$B,$C521)</f>
        <v/>
      </c>
      <c r="F521" s="36">
        <f>SUMIFS(рўйхат!G:G,рўйхат!$CY:$CY,$B$552,рўйхат!$B:$B,$C521)</f>
        <v/>
      </c>
      <c r="G521" s="35">
        <f>SUMIFS(рўйхат!H:H,рўйхат!$CY:$CY,$B$552,рўйхат!$B:$B,$C521)</f>
        <v/>
      </c>
      <c r="H521" s="36">
        <f>SUMIFS(рўйхат!I:I,рўйхат!$CY:$CY,$B$552,рўйхат!$B:$B,$C521)</f>
        <v/>
      </c>
      <c r="I521" s="35">
        <f>SUMIFS(рўйхат!J:J,рўйхат!$CY:$CY,$B$552,рўйхат!$B:$B,$C521)</f>
        <v/>
      </c>
      <c r="J521" s="36">
        <f>SUMIFS(рўйхат!K:K,рўйхат!$CY:$CY,$B$552,рўйхат!$B:$B,$C521)</f>
        <v/>
      </c>
      <c r="K521" s="35">
        <f>SUMIFS(рўйхат!L:L,рўйхат!$CY:$CY,$B$552,рўйхат!$B:$B,$C521)</f>
        <v/>
      </c>
      <c r="L521" s="36">
        <f>SUMIFS(рўйхат!M:M,рўйхат!$CY:$CY,$B$552,рўйхат!$B:$B,$C521)</f>
        <v/>
      </c>
      <c r="M521" s="35">
        <f>SUMIFS(рўйхат!N:N,рўйхат!$CY:$CY,$B$552,рўйхат!$B:$B,$C521)</f>
        <v/>
      </c>
      <c r="N521" s="36">
        <f>SUMIFS(рўйхат!O:O,рўйхат!$CY:$CY,$B$552,рўйхат!$B:$B,$C521)</f>
        <v/>
      </c>
      <c r="O521" s="34">
        <f>IFERROR(M521/E521,0)</f>
        <v/>
      </c>
      <c r="P521" s="34">
        <f>IFERROR(N521/F521,0)</f>
        <v/>
      </c>
      <c r="Q521" s="35">
        <f>SUMIFS(рўйхат!P:P,рўйхат!$CY:$CY,$B$552,рўйхат!$B:$B,$C521)</f>
        <v/>
      </c>
      <c r="R521" s="36">
        <f>SUMIFS(рўйхат!Q:Q,рўйхат!$CY:$CY,$B$552,рўйхат!$B:$B,$C521)</f>
        <v/>
      </c>
      <c r="S521" s="35">
        <f>SUMIFS(рўйхат!R:R,рўйхат!$CY:$CY,$B$552,рўйхат!$B:$B,$C521)</f>
        <v/>
      </c>
      <c r="T521" s="36">
        <f>SUMIFS(рўйхат!S:S,рўйхат!$CY:$CY,$B$552,рўйхат!$B:$B,$C521)</f>
        <v/>
      </c>
      <c r="U521" s="35">
        <f>SUMIFS(рўйхат!T:T,рўйхат!$CY:$CY,$B$552,рўйхат!$B:$B,$C521)</f>
        <v/>
      </c>
      <c r="V521" s="36">
        <f>SUMIFS(рўйхат!U:U,рўйхат!$CY:$CY,$B$552,рўйхат!$B:$B,$C521)</f>
        <v/>
      </c>
      <c r="W521" s="35">
        <f>SUMIFS(рўйхат!V:V,рўйхат!$CY:$CY,$B$552,рўйхат!$B:$B,$C521)</f>
        <v/>
      </c>
      <c r="X521" s="36">
        <f>SUMIFS(рўйхат!W:W,рўйхат!$CY:$CY,$B$552,рўйхат!$B:$B,$C521)</f>
        <v/>
      </c>
      <c r="Y521" s="35">
        <f>SUMIFS(рўйхат!X:X,рўйхат!$CY:$CY,$B$552,рўйхат!$B:$B,$C521)</f>
        <v/>
      </c>
      <c r="Z521" s="36">
        <f>SUMIFS(рўйхат!Y:Y,рўйхат!$CY:$CY,$B$552,рўйхат!$B:$B,$C521)</f>
        <v/>
      </c>
      <c r="AA521" s="35">
        <f>SUMIFS(рўйхат!Z:Z,рўйхат!$CY:$CY,$B$552,рўйхат!$B:$B,$C521)</f>
        <v/>
      </c>
      <c r="AB521" s="36">
        <f>SUMIFS(рўйхат!AA:AA,рўйхат!$CY:$CY,$B$552,рўйхат!$B:$B,$C521)</f>
        <v/>
      </c>
      <c r="AC521" s="35">
        <f>SUMIFS(рўйхат!AB:AB,рўйхат!$CY:$CY,$B$552,рўйхат!$B:$B,$C521)</f>
        <v/>
      </c>
      <c r="AD521" s="36">
        <f>SUMIFS(рўйхат!AC:AC,рўйхат!$CY:$CY,$B$552,рўйхат!$B:$B,$C521)</f>
        <v/>
      </c>
      <c r="AE521" s="35">
        <f>SUMIFS(рўйхат!AD:AD,рўйхат!$CY:$CY,$B$552,рўйхат!$B:$B,$C521)</f>
        <v/>
      </c>
      <c r="AF521" s="36">
        <f>SUMIFS(рўйхат!AE:AE,рўйхат!$CY:$CY,$B$552,рўйхат!$B:$B,$C521)</f>
        <v/>
      </c>
      <c r="AG521" s="35">
        <f>SUMIFS(рўйхат!AH:AH,рўйхат!$CY:$CY,$B$552,рўйхат!$B:$B,$C521)</f>
        <v/>
      </c>
      <c r="AH521" s="36">
        <f>SUMIFS(рўйхат!AI:AI,рўйхат!$CY:$CY,$B$552,рўйхат!$B:$B,$C521)</f>
        <v/>
      </c>
      <c r="AI521" s="35">
        <f>SUMIFS(рўйхат!AJ:AJ,рўйхат!$CY:$CY,$B$552,рўйхат!$B:$B,$C521)</f>
        <v/>
      </c>
      <c r="AJ521" s="36">
        <f>SUMIFS(рўйхат!AK:AK,рўйхат!$CY:$CY,$B$552,рўйхат!$B:$B,$C521)</f>
        <v/>
      </c>
      <c r="AK521" s="35">
        <f>SUMIFS(рўйхат!AL:AL,рўйхат!$CY:$CY,$B$552,рўйхат!$B:$B,$C521)</f>
        <v/>
      </c>
      <c r="AL521" s="36">
        <f>SUMIFS(рўйхат!AM:AM,рўйхат!$CY:$CY,$B$552,рўйхат!$B:$B,$C521)</f>
        <v/>
      </c>
      <c r="AM521" s="77">
        <f>IFERROR(Q521/E521,0)</f>
        <v/>
      </c>
      <c r="AN521" s="77">
        <f>IFERROR(R521/F521,0)</f>
        <v/>
      </c>
      <c r="AO521" s="36">
        <f>SUMIFS(рўйхат!AX:AX,рўйхат!$CY:$CY,$B$552,рўйхат!$B:$B,$C521)</f>
        <v/>
      </c>
      <c r="AP521" s="36">
        <f>SUMIFS(рўйхат!AY:AY,рўйхат!$CY:$CY,$B$552,рўйхат!$B:$B,$C521)</f>
        <v/>
      </c>
      <c r="AQ521" s="35">
        <f>SUMIFS(рўйхат!AZ:AZ,рўйхат!$CY:$CY,$B$552,рўйхат!$B:$B,$C521)</f>
        <v/>
      </c>
      <c r="AR521" s="36">
        <f>SUMIFS(рўйхат!BA:BA,рўйхат!$CY:$CY,$B$552,рўйхат!$B:$B,$C521)</f>
        <v/>
      </c>
      <c r="AS521" s="35">
        <f>SUMIFS(рўйхат!BB:BB,рўйхат!$CY:$CY,$B$552,рўйхат!$B:$B,$C521)</f>
        <v/>
      </c>
      <c r="AT521" s="36">
        <f>SUMIFS(рўйхат!BC:BC,рўйхат!$CY:$CY,$B$552,рўйхат!$B:$B,$C521)</f>
        <v/>
      </c>
      <c r="AU521" s="35">
        <f>SUMIFS(рўйхат!BD:BD,рўйхат!$CY:$CY,$B$552,рўйхат!$B:$B,$C521)</f>
        <v/>
      </c>
      <c r="AV521" s="36">
        <f>SUMIFS(рўйхат!BE:BE,рўйхат!$CY:$CY,$B$552,рўйхат!$B:$B,$C521)</f>
        <v/>
      </c>
      <c r="AW521" s="35">
        <f>SUMIFS(рўйхат!BF:BF,рўйхат!$CY:$CY,$B$552,рўйхат!$B:$B,$C521)</f>
        <v/>
      </c>
      <c r="AX521" s="36">
        <f>SUMIFS(рўйхат!BG:BG,рўйхат!$CY:$CY,$B$552,рўйхат!$B:$B,$C521)</f>
        <v/>
      </c>
      <c r="AY521" s="35">
        <f>SUMIFS(рўйхат!BH:BH,рўйхат!$CY:$CY,$B$552,рўйхат!$B:$B,$C521)</f>
        <v/>
      </c>
      <c r="AZ521" s="36">
        <f>SUMIFS(рўйхат!BI:BI,рўйхат!$CY:$CY,$B$552,рўйхат!$B:$B,$C521)</f>
        <v/>
      </c>
      <c r="BA521" s="35">
        <f>SUMIFS(рўйхат!BJ:BJ,рўйхат!$CY:$CY,$B$552,рўйхат!$B:$B,$C521)</f>
        <v/>
      </c>
      <c r="BB521" s="36">
        <f>SUMIFS(рўйхат!BK:BK,рўйхат!$CY:$CY,$B$552,рўйхат!$B:$B,$C521)</f>
        <v/>
      </c>
      <c r="BC521" s="77">
        <f>IFERROR(AO521/E521,0)</f>
        <v/>
      </c>
      <c r="BD521" s="77">
        <f>IFERROR(AP521/F521,0)</f>
        <v/>
      </c>
      <c r="BE521" s="35">
        <f>SUMIFS(рўйхат!BL:BL,рўйхат!$CY:$CY,$B$552,рўйхат!$B:$B,$C521)</f>
        <v/>
      </c>
      <c r="BF521" s="36">
        <f>SUMIFS(рўйхат!BM:BM,рўйхат!$CY:$CY,$B$552,рўйхат!$B:$B,$C521)</f>
        <v/>
      </c>
      <c r="BG521" s="35">
        <f>SUMIFS(рўйхат!BN:BN,рўйхат!$CY:$CY,$B$552,рўйхат!$B:$B,$C521)</f>
        <v/>
      </c>
      <c r="BH521" s="36">
        <f>SUMIFS(рўйхат!BO:BO,рўйхат!$CY:$CY,$B$552,рўйхат!$B:$B,$C521)</f>
        <v/>
      </c>
      <c r="BI521" s="35">
        <f>SUMIFS(рўйхат!BP:BP,рўйхат!$CY:$CY,$B$552,рўйхат!$B:$B,$C521)</f>
        <v/>
      </c>
      <c r="BJ521" s="36">
        <f>SUMIFS(рўйхат!BQ:BQ,рўйхат!$CY:$CY,$B$552,рўйхат!$B:$B,$C521)</f>
        <v/>
      </c>
      <c r="BK521" s="35">
        <f>SUMIFS(рўйхат!BR:BR,рўйхат!$CY:$CY,$B$552,рўйхат!$B:$B,$C521)</f>
        <v/>
      </c>
      <c r="BL521" s="36">
        <f>SUMIFS(рўйхат!BS:BS,рўйхат!$CY:$CY,$B$552,рўйхат!$B:$B,$C521)</f>
        <v/>
      </c>
      <c r="BM521" s="35">
        <f>SUMIFS(рўйхат!BT:BT,рўйхат!$CY:$CY,$B$552,рўйхат!$B:$B,$C521)</f>
        <v/>
      </c>
      <c r="BN521" s="36">
        <f>SUMIFS(рўйхат!BU:BU,рўйхат!$CY:$CY,$B$552,рўйхат!$B:$B,$C521)</f>
        <v/>
      </c>
      <c r="BO521" s="35">
        <f>SUMIFS(рўйхат!BX:BX,рўйхат!$CY:$CY,$B$552,рўйхат!$B:$B,$C521)</f>
        <v/>
      </c>
      <c r="BP521" s="36">
        <f>SUMIFS(рўйхат!BY:BY,рўйхат!$CY:$CY,$B$552,рўйхат!$B:$B,$C521)</f>
        <v/>
      </c>
      <c r="BQ521" s="35">
        <f>SUMIFS(рўйхат!BZ:BZ,рўйхат!$CY:$CY,$B$552,рўйхат!$B:$B,$C521)</f>
        <v/>
      </c>
      <c r="BR521" s="36">
        <f>SUMIFS(рўйхат!CA:CA,рўйхат!$CY:$CY,$B$552,рўйхат!$B:$B,$C521)</f>
        <v/>
      </c>
      <c r="BS521" s="35">
        <f>SUMIFS(рўйхат!CB:CB,рўйхат!$CY:$CY,$B$552,рўйхат!$B:$B,$C521)</f>
        <v/>
      </c>
      <c r="BT521" s="36">
        <f>SUMIFS(рўйхат!CC:CC,рўйхат!$CY:$CY,$B$552,рўйхат!$B:$B,$C521)</f>
        <v/>
      </c>
      <c r="BU521" s="35">
        <f>SUMIFS(рўйхат!CD:CD,рўйхат!$CY:$CY,$B$552,рўйхат!$B:$B,$C521)</f>
        <v/>
      </c>
      <c r="BV521" s="36">
        <f>SUMIFS(рўйхат!CE:CE,рўйхат!$CY:$CY,$B$552,рўйхат!$B:$B,$C521)</f>
        <v/>
      </c>
      <c r="BW521" s="35">
        <f>SUMIFS(рўйхат!CH:CH,рўйхат!$CY:$CY,$B$552,рўйхат!$B:$B,$C521)</f>
        <v/>
      </c>
      <c r="BX521" s="36">
        <f>SUMIFS(рўйхат!CI:CI,рўйхат!$CY:$CY,$B$552,рўйхат!$B:$B,$C521)</f>
        <v/>
      </c>
      <c r="BY521" s="35">
        <f>SUMIFS(рўйхат!CJ:CJ,рўйхат!$CY:$CY,$B$552,рўйхат!$B:$B,$C521)</f>
        <v/>
      </c>
      <c r="BZ521" s="36">
        <f>SUMIFS(рўйхат!CK:CK,рўйхат!$CY:$CY,$B$552,рўйхат!$B:$B,$C521)</f>
        <v/>
      </c>
      <c r="CA521" s="35">
        <f>SUMIFS(рўйхат!CL:CL,рўйхат!$CY:$CY,$B$552,рўйхат!$B:$B,$C521)</f>
        <v/>
      </c>
      <c r="CB521" s="36">
        <f>SUMIFS(рўйхат!CM:CM,рўйхат!$CY:$CY,$B$552,рўйхат!$B:$B,$C521)</f>
        <v/>
      </c>
      <c r="CC521" s="35">
        <f>SUMIFS(рўйхат!CN:CN,рўйхат!$CY:$CY,$B$552,рўйхат!$B:$B,$C521)</f>
        <v/>
      </c>
      <c r="CD521" s="36">
        <f>SUMIFS(рўйхат!CO:CO,рўйхат!$CY:$CY,$B$552,рўйхат!$B:$B,$C521)</f>
        <v/>
      </c>
      <c r="CE521" s="77">
        <f>IFERROR(BE521/(Q521+BE521),0)</f>
        <v/>
      </c>
      <c r="CF521" s="78">
        <f>IFERROR(BF521/(R521+BF521),0)</f>
        <v/>
      </c>
      <c r="CG521" s="8">
        <f>COUNTIFS(B:B,B521)</f>
        <v/>
      </c>
    </row>
    <row r="522" hidden="1" outlineLevel="1" ht="17.1" customFormat="1" customHeight="1" s="8">
      <c r="A522" s="15" t="n"/>
      <c r="B522" s="50" t="n">
        <v>2</v>
      </c>
      <c r="C522" s="66" t="inlineStr">
        <is>
          <t>Божхона қўмитаси</t>
        </is>
      </c>
      <c r="D522" s="16" t="n"/>
      <c r="E522" s="35">
        <f>SUMIFS(рўйхат!F:F,рўйхат!$CY:$CY,$B$552,рўйхат!$B:$B,$C522)</f>
        <v/>
      </c>
      <c r="F522" s="36">
        <f>SUMIFS(рўйхат!G:G,рўйхат!$CY:$CY,$B$552,рўйхат!$B:$B,$C522)</f>
        <v/>
      </c>
      <c r="G522" s="35">
        <f>SUMIFS(рўйхат!H:H,рўйхат!$CY:$CY,$B$552,рўйхат!$B:$B,$C522)</f>
        <v/>
      </c>
      <c r="H522" s="36">
        <f>SUMIFS(рўйхат!I:I,рўйхат!$CY:$CY,$B$552,рўйхат!$B:$B,$C522)</f>
        <v/>
      </c>
      <c r="I522" s="35">
        <f>SUMIFS(рўйхат!J:J,рўйхат!$CY:$CY,$B$552,рўйхат!$B:$B,$C522)</f>
        <v/>
      </c>
      <c r="J522" s="36">
        <f>SUMIFS(рўйхат!K:K,рўйхат!$CY:$CY,$B$552,рўйхат!$B:$B,$C522)</f>
        <v/>
      </c>
      <c r="K522" s="35">
        <f>SUMIFS(рўйхат!L:L,рўйхат!$CY:$CY,$B$552,рўйхат!$B:$B,$C522)</f>
        <v/>
      </c>
      <c r="L522" s="36">
        <f>SUMIFS(рўйхат!M:M,рўйхат!$CY:$CY,$B$552,рўйхат!$B:$B,$C522)</f>
        <v/>
      </c>
      <c r="M522" s="35">
        <f>SUMIFS(рўйхат!N:N,рўйхат!$CY:$CY,$B$552,рўйхат!$B:$B,$C522)</f>
        <v/>
      </c>
      <c r="N522" s="36">
        <f>SUMIFS(рўйхат!O:O,рўйхат!$CY:$CY,$B$552,рўйхат!$B:$B,$C522)</f>
        <v/>
      </c>
      <c r="O522" s="34">
        <f>IFERROR(M522/E522,0)</f>
        <v/>
      </c>
      <c r="P522" s="34">
        <f>IFERROR(N522/F522,0)</f>
        <v/>
      </c>
      <c r="Q522" s="35">
        <f>SUMIFS(рўйхат!P:P,рўйхат!$CY:$CY,$B$552,рўйхат!$B:$B,$C522)</f>
        <v/>
      </c>
      <c r="R522" s="36">
        <f>SUMIFS(рўйхат!Q:Q,рўйхат!$CY:$CY,$B$552,рўйхат!$B:$B,$C522)</f>
        <v/>
      </c>
      <c r="S522" s="35">
        <f>SUMIFS(рўйхат!R:R,рўйхат!$CY:$CY,$B$552,рўйхат!$B:$B,$C522)</f>
        <v/>
      </c>
      <c r="T522" s="36">
        <f>SUMIFS(рўйхат!S:S,рўйхат!$CY:$CY,$B$552,рўйхат!$B:$B,$C522)</f>
        <v/>
      </c>
      <c r="U522" s="35">
        <f>SUMIFS(рўйхат!T:T,рўйхат!$CY:$CY,$B$552,рўйхат!$B:$B,$C522)</f>
        <v/>
      </c>
      <c r="V522" s="36">
        <f>SUMIFS(рўйхат!U:U,рўйхат!$CY:$CY,$B$552,рўйхат!$B:$B,$C522)</f>
        <v/>
      </c>
      <c r="W522" s="35">
        <f>SUMIFS(рўйхат!V:V,рўйхат!$CY:$CY,$B$552,рўйхат!$B:$B,$C522)</f>
        <v/>
      </c>
      <c r="X522" s="36">
        <f>SUMIFS(рўйхат!W:W,рўйхат!$CY:$CY,$B$552,рўйхат!$B:$B,$C522)</f>
        <v/>
      </c>
      <c r="Y522" s="35">
        <f>SUMIFS(рўйхат!X:X,рўйхат!$CY:$CY,$B$552,рўйхат!$B:$B,$C522)</f>
        <v/>
      </c>
      <c r="Z522" s="36">
        <f>SUMIFS(рўйхат!Y:Y,рўйхат!$CY:$CY,$B$552,рўйхат!$B:$B,$C522)</f>
        <v/>
      </c>
      <c r="AA522" s="35">
        <f>SUMIFS(рўйхат!Z:Z,рўйхат!$CY:$CY,$B$552,рўйхат!$B:$B,$C522)</f>
        <v/>
      </c>
      <c r="AB522" s="36">
        <f>SUMIFS(рўйхат!AA:AA,рўйхат!$CY:$CY,$B$552,рўйхат!$B:$B,$C522)</f>
        <v/>
      </c>
      <c r="AC522" s="35">
        <f>SUMIFS(рўйхат!AB:AB,рўйхат!$CY:$CY,$B$552,рўйхат!$B:$B,$C522)</f>
        <v/>
      </c>
      <c r="AD522" s="36">
        <f>SUMIFS(рўйхат!AC:AC,рўйхат!$CY:$CY,$B$552,рўйхат!$B:$B,$C522)</f>
        <v/>
      </c>
      <c r="AE522" s="35">
        <f>SUMIFS(рўйхат!AD:AD,рўйхат!$CY:$CY,$B$552,рўйхат!$B:$B,$C522)</f>
        <v/>
      </c>
      <c r="AF522" s="36">
        <f>SUMIFS(рўйхат!AE:AE,рўйхат!$CY:$CY,$B$552,рўйхат!$B:$B,$C522)</f>
        <v/>
      </c>
      <c r="AG522" s="35">
        <f>SUMIFS(рўйхат!AH:AH,рўйхат!$CY:$CY,$B$552,рўйхат!$B:$B,$C522)</f>
        <v/>
      </c>
      <c r="AH522" s="36">
        <f>SUMIFS(рўйхат!AI:AI,рўйхат!$CY:$CY,$B$552,рўйхат!$B:$B,$C522)</f>
        <v/>
      </c>
      <c r="AI522" s="35">
        <f>SUMIFS(рўйхат!AJ:AJ,рўйхат!$CY:$CY,$B$552,рўйхат!$B:$B,$C522)</f>
        <v/>
      </c>
      <c r="AJ522" s="36">
        <f>SUMIFS(рўйхат!AK:AK,рўйхат!$CY:$CY,$B$552,рўйхат!$B:$B,$C522)</f>
        <v/>
      </c>
      <c r="AK522" s="35">
        <f>SUMIFS(рўйхат!AL:AL,рўйхат!$CY:$CY,$B$552,рўйхат!$B:$B,$C522)</f>
        <v/>
      </c>
      <c r="AL522" s="36">
        <f>SUMIFS(рўйхат!AM:AM,рўйхат!$CY:$CY,$B$552,рўйхат!$B:$B,$C522)</f>
        <v/>
      </c>
      <c r="AM522" s="77">
        <f>IFERROR(Q522/E522,0)</f>
        <v/>
      </c>
      <c r="AN522" s="77">
        <f>IFERROR(R522/F522,0)</f>
        <v/>
      </c>
      <c r="AO522" s="35">
        <f>SUMIFS(рўйхат!AX:AX,рўйхат!$CY:$CY,$B$552,рўйхат!$B:$B,$C522)</f>
        <v/>
      </c>
      <c r="AP522" s="36">
        <f>SUMIFS(рўйхат!AY:AY,рўйхат!$CY:$CY,$B$552,рўйхат!$B:$B,$C522)</f>
        <v/>
      </c>
      <c r="AQ522" s="35">
        <f>SUMIFS(рўйхат!AZ:AZ,рўйхат!$CY:$CY,$B$552,рўйхат!$B:$B,$C522)</f>
        <v/>
      </c>
      <c r="AR522" s="36">
        <f>SUMIFS(рўйхат!BA:BA,рўйхат!$CY:$CY,$B$552,рўйхат!$B:$B,$C522)</f>
        <v/>
      </c>
      <c r="AS522" s="35">
        <f>SUMIFS(рўйхат!BB:BB,рўйхат!$CY:$CY,$B$552,рўйхат!$B:$B,$C522)</f>
        <v/>
      </c>
      <c r="AT522" s="36">
        <f>SUMIFS(рўйхат!BC:BC,рўйхат!$CY:$CY,$B$552,рўйхат!$B:$B,$C522)</f>
        <v/>
      </c>
      <c r="AU522" s="35">
        <f>SUMIFS(рўйхат!BD:BD,рўйхат!$CY:$CY,$B$552,рўйхат!$B:$B,$C522)</f>
        <v/>
      </c>
      <c r="AV522" s="36">
        <f>SUMIFS(рўйхат!BE:BE,рўйхат!$CY:$CY,$B$552,рўйхат!$B:$B,$C522)</f>
        <v/>
      </c>
      <c r="AW522" s="35">
        <f>SUMIFS(рўйхат!BF:BF,рўйхат!$CY:$CY,$B$552,рўйхат!$B:$B,$C522)</f>
        <v/>
      </c>
      <c r="AX522" s="36">
        <f>SUMIFS(рўйхат!BG:BG,рўйхат!$CY:$CY,$B$552,рўйхат!$B:$B,$C522)</f>
        <v/>
      </c>
      <c r="AY522" s="35">
        <f>SUMIFS(рўйхат!BH:BH,рўйхат!$CY:$CY,$B$552,рўйхат!$B:$B,$C522)</f>
        <v/>
      </c>
      <c r="AZ522" s="36">
        <f>SUMIFS(рўйхат!BI:BI,рўйхат!$CY:$CY,$B$552,рўйхат!$B:$B,$C522)</f>
        <v/>
      </c>
      <c r="BA522" s="35">
        <f>SUMIFS(рўйхат!BJ:BJ,рўйхат!$CY:$CY,$B$552,рўйхат!$B:$B,$C522)</f>
        <v/>
      </c>
      <c r="BB522" s="36">
        <f>SUMIFS(рўйхат!BK:BK,рўйхат!$CY:$CY,$B$552,рўйхат!$B:$B,$C522)</f>
        <v/>
      </c>
      <c r="BC522" s="77">
        <f>IFERROR(AO522/E522,0)</f>
        <v/>
      </c>
      <c r="BD522" s="77">
        <f>IFERROR(AP522/F522,0)</f>
        <v/>
      </c>
      <c r="BE522" s="35">
        <f>SUMIFS(рўйхат!BL:BL,рўйхат!$CY:$CY,$B$552,рўйхат!$B:$B,$C522)</f>
        <v/>
      </c>
      <c r="BF522" s="36">
        <f>SUMIFS(рўйхат!BM:BM,рўйхат!$CY:$CY,$B$552,рўйхат!$B:$B,$C522)</f>
        <v/>
      </c>
      <c r="BG522" s="35">
        <f>SUMIFS(рўйхат!BN:BN,рўйхат!$CY:$CY,$B$552,рўйхат!$B:$B,$C522)</f>
        <v/>
      </c>
      <c r="BH522" s="36">
        <f>SUMIFS(рўйхат!BO:BO,рўйхат!$CY:$CY,$B$552,рўйхат!$B:$B,$C522)</f>
        <v/>
      </c>
      <c r="BI522" s="35">
        <f>SUMIFS(рўйхат!BP:BP,рўйхат!$CY:$CY,$B$552,рўйхат!$B:$B,$C522)</f>
        <v/>
      </c>
      <c r="BJ522" s="36">
        <f>SUMIFS(рўйхат!BQ:BQ,рўйхат!$CY:$CY,$B$552,рўйхат!$B:$B,$C522)</f>
        <v/>
      </c>
      <c r="BK522" s="35">
        <f>SUMIFS(рўйхат!BR:BR,рўйхат!$CY:$CY,$B$552,рўйхат!$B:$B,$C522)</f>
        <v/>
      </c>
      <c r="BL522" s="36">
        <f>SUMIFS(рўйхат!BS:BS,рўйхат!$CY:$CY,$B$552,рўйхат!$B:$B,$C522)</f>
        <v/>
      </c>
      <c r="BM522" s="35">
        <f>SUMIFS(рўйхат!BT:BT,рўйхат!$CY:$CY,$B$552,рўйхат!$B:$B,$C522)</f>
        <v/>
      </c>
      <c r="BN522" s="36">
        <f>SUMIFS(рўйхат!BU:BU,рўйхат!$CY:$CY,$B$552,рўйхат!$B:$B,$C522)</f>
        <v/>
      </c>
      <c r="BO522" s="35">
        <f>SUMIFS(рўйхат!BX:BX,рўйхат!$CY:$CY,$B$552,рўйхат!$B:$B,$C522)</f>
        <v/>
      </c>
      <c r="BP522" s="36">
        <f>SUMIFS(рўйхат!BY:BY,рўйхат!$CY:$CY,$B$552,рўйхат!$B:$B,$C522)</f>
        <v/>
      </c>
      <c r="BQ522" s="35">
        <f>SUMIFS(рўйхат!BZ:BZ,рўйхат!$CY:$CY,$B$552,рўйхат!$B:$B,$C522)</f>
        <v/>
      </c>
      <c r="BR522" s="36">
        <f>SUMIFS(рўйхат!CA:CA,рўйхат!$CY:$CY,$B$552,рўйхат!$B:$B,$C522)</f>
        <v/>
      </c>
      <c r="BS522" s="35">
        <f>SUMIFS(рўйхат!CB:CB,рўйхат!$CY:$CY,$B$552,рўйхат!$B:$B,$C522)</f>
        <v/>
      </c>
      <c r="BT522" s="36">
        <f>SUMIFS(рўйхат!CC:CC,рўйхат!$CY:$CY,$B$552,рўйхат!$B:$B,$C522)</f>
        <v/>
      </c>
      <c r="BU522" s="35">
        <f>SUMIFS(рўйхат!CD:CD,рўйхат!$CY:$CY,$B$552,рўйхат!$B:$B,$C522)</f>
        <v/>
      </c>
      <c r="BV522" s="36">
        <f>SUMIFS(рўйхат!CE:CE,рўйхат!$CY:$CY,$B$552,рўйхат!$B:$B,$C522)</f>
        <v/>
      </c>
      <c r="BW522" s="35">
        <f>SUMIFS(рўйхат!CH:CH,рўйхат!$CY:$CY,$B$552,рўйхат!$B:$B,$C522)</f>
        <v/>
      </c>
      <c r="BX522" s="36">
        <f>SUMIFS(рўйхат!CI:CI,рўйхат!$CY:$CY,$B$552,рўйхат!$B:$B,$C522)</f>
        <v/>
      </c>
      <c r="BY522" s="35">
        <f>SUMIFS(рўйхат!CJ:CJ,рўйхат!$CY:$CY,$B$552,рўйхат!$B:$B,$C522)</f>
        <v/>
      </c>
      <c r="BZ522" s="36">
        <f>SUMIFS(рўйхат!CK:CK,рўйхат!$CY:$CY,$B$552,рўйхат!$B:$B,$C522)</f>
        <v/>
      </c>
      <c r="CA522" s="35">
        <f>SUMIFS(рўйхат!CL:CL,рўйхат!$CY:$CY,$B$552,рўйхат!$B:$B,$C522)</f>
        <v/>
      </c>
      <c r="CB522" s="36">
        <f>SUMIFS(рўйхат!CM:CM,рўйхат!$CY:$CY,$B$552,рўйхат!$B:$B,$C522)</f>
        <v/>
      </c>
      <c r="CC522" s="35">
        <f>SUMIFS(рўйхат!CN:CN,рўйхат!$CY:$CY,$B$552,рўйхат!$B:$B,$C522)</f>
        <v/>
      </c>
      <c r="CD522" s="36">
        <f>SUMIFS(рўйхат!CO:CO,рўйхат!$CY:$CY,$B$552,рўйхат!$B:$B,$C522)</f>
        <v/>
      </c>
      <c r="CE522" s="77">
        <f>IFERROR(BE522/(Q522+BE522),0)</f>
        <v/>
      </c>
      <c r="CF522" s="78">
        <f>IFERROR(BF522/(R522+BF522),0)</f>
        <v/>
      </c>
      <c r="CG522" s="8">
        <f>COUNTIFS(B:B,B522)</f>
        <v/>
      </c>
    </row>
    <row r="523" hidden="1" outlineLevel="1" ht="17.1" customFormat="1" customHeight="1" s="8">
      <c r="A523" s="15" t="n"/>
      <c r="B523" s="50" t="n">
        <v>3</v>
      </c>
      <c r="C523" s="66" t="inlineStr">
        <is>
          <t>Вазирлар Маҳкамаси ҳузуридаги Солиқ қўмитаси</t>
        </is>
      </c>
      <c r="D523" s="16" t="n"/>
      <c r="E523" s="35">
        <f>SUMIFS(рўйхат!F:F,рўйхат!$CY:$CY,$B$552,рўйхат!$B:$B,$C523)</f>
        <v/>
      </c>
      <c r="F523" s="36">
        <f>SUMIFS(рўйхат!G:G,рўйхат!$CY:$CY,$B$552,рўйхат!$B:$B,$C523)</f>
        <v/>
      </c>
      <c r="G523" s="35">
        <f>SUMIFS(рўйхат!H:H,рўйхат!$CY:$CY,$B$552,рўйхат!$B:$B,$C523)</f>
        <v/>
      </c>
      <c r="H523" s="36">
        <f>SUMIFS(рўйхат!I:I,рўйхат!$CY:$CY,$B$552,рўйхат!$B:$B,$C523)</f>
        <v/>
      </c>
      <c r="I523" s="35">
        <f>SUMIFS(рўйхат!J:J,рўйхат!$CY:$CY,$B$552,рўйхат!$B:$B,$C523)</f>
        <v/>
      </c>
      <c r="J523" s="36">
        <f>SUMIFS(рўйхат!K:K,рўйхат!$CY:$CY,$B$552,рўйхат!$B:$B,$C523)</f>
        <v/>
      </c>
      <c r="K523" s="35">
        <f>SUMIFS(рўйхат!L:L,рўйхат!$CY:$CY,$B$552,рўйхат!$B:$B,$C523)</f>
        <v/>
      </c>
      <c r="L523" s="36">
        <f>SUMIFS(рўйхат!M:M,рўйхат!$CY:$CY,$B$552,рўйхат!$B:$B,$C523)</f>
        <v/>
      </c>
      <c r="M523" s="35">
        <f>SUMIFS(рўйхат!N:N,рўйхат!$CY:$CY,$B$552,рўйхат!$B:$B,$C523)</f>
        <v/>
      </c>
      <c r="N523" s="36">
        <f>SUMIFS(рўйхат!O:O,рўйхат!$CY:$CY,$B$552,рўйхат!$B:$B,$C523)</f>
        <v/>
      </c>
      <c r="O523" s="34">
        <f>IFERROR(M523/E523,0)</f>
        <v/>
      </c>
      <c r="P523" s="34">
        <f>IFERROR(N523/F523,0)</f>
        <v/>
      </c>
      <c r="Q523" s="35">
        <f>SUMIFS(рўйхат!P:P,рўйхат!$CY:$CY,$B$552,рўйхат!$B:$B,$C523)</f>
        <v/>
      </c>
      <c r="R523" s="36">
        <f>SUMIFS(рўйхат!Q:Q,рўйхат!$CY:$CY,$B$552,рўйхат!$B:$B,$C523)</f>
        <v/>
      </c>
      <c r="S523" s="35">
        <f>SUMIFS(рўйхат!R:R,рўйхат!$CY:$CY,$B$552,рўйхат!$B:$B,$C523)</f>
        <v/>
      </c>
      <c r="T523" s="36">
        <f>SUMIFS(рўйхат!S:S,рўйхат!$CY:$CY,$B$552,рўйхат!$B:$B,$C523)</f>
        <v/>
      </c>
      <c r="U523" s="35">
        <f>SUMIFS(рўйхат!T:T,рўйхат!$CY:$CY,$B$552,рўйхат!$B:$B,$C523)</f>
        <v/>
      </c>
      <c r="V523" s="36">
        <f>SUMIFS(рўйхат!U:U,рўйхат!$CY:$CY,$B$552,рўйхат!$B:$B,$C523)</f>
        <v/>
      </c>
      <c r="W523" s="35">
        <f>SUMIFS(рўйхат!V:V,рўйхат!$CY:$CY,$B$552,рўйхат!$B:$B,$C523)</f>
        <v/>
      </c>
      <c r="X523" s="36">
        <f>SUMIFS(рўйхат!W:W,рўйхат!$CY:$CY,$B$552,рўйхат!$B:$B,$C523)</f>
        <v/>
      </c>
      <c r="Y523" s="35">
        <f>SUMIFS(рўйхат!X:X,рўйхат!$CY:$CY,$B$552,рўйхат!$B:$B,$C523)</f>
        <v/>
      </c>
      <c r="Z523" s="36">
        <f>SUMIFS(рўйхат!Y:Y,рўйхат!$CY:$CY,$B$552,рўйхат!$B:$B,$C523)</f>
        <v/>
      </c>
      <c r="AA523" s="35">
        <f>SUMIFS(рўйхат!Z:Z,рўйхат!$CY:$CY,$B$552,рўйхат!$B:$B,$C523)</f>
        <v/>
      </c>
      <c r="AB523" s="36">
        <f>SUMIFS(рўйхат!AA:AA,рўйхат!$CY:$CY,$B$552,рўйхат!$B:$B,$C523)</f>
        <v/>
      </c>
      <c r="AC523" s="35">
        <f>SUMIFS(рўйхат!AB:AB,рўйхат!$CY:$CY,$B$552,рўйхат!$B:$B,$C523)</f>
        <v/>
      </c>
      <c r="AD523" s="36">
        <f>SUMIFS(рўйхат!AC:AC,рўйхат!$CY:$CY,$B$552,рўйхат!$B:$B,$C523)</f>
        <v/>
      </c>
      <c r="AE523" s="35">
        <f>SUMIFS(рўйхат!AD:AD,рўйхат!$CY:$CY,$B$552,рўйхат!$B:$B,$C523)</f>
        <v/>
      </c>
      <c r="AF523" s="36">
        <f>SUMIFS(рўйхат!AE:AE,рўйхат!$CY:$CY,$B$552,рўйхат!$B:$B,$C523)</f>
        <v/>
      </c>
      <c r="AG523" s="35">
        <f>SUMIFS(рўйхат!AH:AH,рўйхат!$CY:$CY,$B$552,рўйхат!$B:$B,$C523)</f>
        <v/>
      </c>
      <c r="AH523" s="36">
        <f>SUMIFS(рўйхат!AI:AI,рўйхат!$CY:$CY,$B$552,рўйхат!$B:$B,$C523)</f>
        <v/>
      </c>
      <c r="AI523" s="35">
        <f>SUMIFS(рўйхат!AJ:AJ,рўйхат!$CY:$CY,$B$552,рўйхат!$B:$B,$C523)</f>
        <v/>
      </c>
      <c r="AJ523" s="36">
        <f>SUMIFS(рўйхат!AK:AK,рўйхат!$CY:$CY,$B$552,рўйхат!$B:$B,$C523)</f>
        <v/>
      </c>
      <c r="AK523" s="35">
        <f>SUMIFS(рўйхат!AL:AL,рўйхат!$CY:$CY,$B$552,рўйхат!$B:$B,$C523)</f>
        <v/>
      </c>
      <c r="AL523" s="36">
        <f>SUMIFS(рўйхат!AM:AM,рўйхат!$CY:$CY,$B$552,рўйхат!$B:$B,$C523)</f>
        <v/>
      </c>
      <c r="AM523" s="77">
        <f>IFERROR(Q523/E523,0)</f>
        <v/>
      </c>
      <c r="AN523" s="77">
        <f>IFERROR(R523/F523,0)</f>
        <v/>
      </c>
      <c r="AO523" s="35">
        <f>SUMIFS(рўйхат!AX:AX,рўйхат!$CY:$CY,$B$552,рўйхат!$B:$B,$C523)</f>
        <v/>
      </c>
      <c r="AP523" s="36">
        <f>SUMIFS(рўйхат!AY:AY,рўйхат!$CY:$CY,$B$552,рўйхат!$B:$B,$C523)</f>
        <v/>
      </c>
      <c r="AQ523" s="35">
        <f>SUMIFS(рўйхат!AZ:AZ,рўйхат!$CY:$CY,$B$552,рўйхат!$B:$B,$C523)</f>
        <v/>
      </c>
      <c r="AR523" s="36">
        <f>SUMIFS(рўйхат!BA:BA,рўйхат!$CY:$CY,$B$552,рўйхат!$B:$B,$C523)</f>
        <v/>
      </c>
      <c r="AS523" s="35">
        <f>SUMIFS(рўйхат!BB:BB,рўйхат!$CY:$CY,$B$552,рўйхат!$B:$B,$C523)</f>
        <v/>
      </c>
      <c r="AT523" s="36">
        <f>SUMIFS(рўйхат!BC:BC,рўйхат!$CY:$CY,$B$552,рўйхат!$B:$B,$C523)</f>
        <v/>
      </c>
      <c r="AU523" s="35">
        <f>SUMIFS(рўйхат!BD:BD,рўйхат!$CY:$CY,$B$552,рўйхат!$B:$B,$C523)</f>
        <v/>
      </c>
      <c r="AV523" s="36">
        <f>SUMIFS(рўйхат!BE:BE,рўйхат!$CY:$CY,$B$552,рўйхат!$B:$B,$C523)</f>
        <v/>
      </c>
      <c r="AW523" s="35">
        <f>SUMIFS(рўйхат!BF:BF,рўйхат!$CY:$CY,$B$552,рўйхат!$B:$B,$C523)</f>
        <v/>
      </c>
      <c r="AX523" s="36">
        <f>SUMIFS(рўйхат!BG:BG,рўйхат!$CY:$CY,$B$552,рўйхат!$B:$B,$C523)</f>
        <v/>
      </c>
      <c r="AY523" s="35">
        <f>SUMIFS(рўйхат!BH:BH,рўйхат!$CY:$CY,$B$552,рўйхат!$B:$B,$C523)</f>
        <v/>
      </c>
      <c r="AZ523" s="36">
        <f>SUMIFS(рўйхат!BI:BI,рўйхат!$CY:$CY,$B$552,рўйхат!$B:$B,$C523)</f>
        <v/>
      </c>
      <c r="BA523" s="35">
        <f>SUMIFS(рўйхат!BJ:BJ,рўйхат!$CY:$CY,$B$552,рўйхат!$B:$B,$C523)</f>
        <v/>
      </c>
      <c r="BB523" s="36">
        <f>SUMIFS(рўйхат!BK:BK,рўйхат!$CY:$CY,$B$552,рўйхат!$B:$B,$C523)</f>
        <v/>
      </c>
      <c r="BC523" s="77">
        <f>IFERROR(AO523/E523,0)</f>
        <v/>
      </c>
      <c r="BD523" s="77">
        <f>IFERROR(AP523/F523,0)</f>
        <v/>
      </c>
      <c r="BE523" s="35">
        <f>SUMIFS(рўйхат!BL:BL,рўйхат!$CY:$CY,$B$552,рўйхат!$B:$B,$C523)</f>
        <v/>
      </c>
      <c r="BF523" s="36">
        <f>SUMIFS(рўйхат!BM:BM,рўйхат!$CY:$CY,$B$552,рўйхат!$B:$B,$C523)</f>
        <v/>
      </c>
      <c r="BG523" s="35">
        <f>SUMIFS(рўйхат!BN:BN,рўйхат!$CY:$CY,$B$552,рўйхат!$B:$B,$C523)</f>
        <v/>
      </c>
      <c r="BH523" s="36">
        <f>SUMIFS(рўйхат!BO:BO,рўйхат!$CY:$CY,$B$552,рўйхат!$B:$B,$C523)</f>
        <v/>
      </c>
      <c r="BI523" s="35">
        <f>SUMIFS(рўйхат!BP:BP,рўйхат!$CY:$CY,$B$552,рўйхат!$B:$B,$C523)</f>
        <v/>
      </c>
      <c r="BJ523" s="36">
        <f>SUMIFS(рўйхат!BQ:BQ,рўйхат!$CY:$CY,$B$552,рўйхат!$B:$B,$C523)</f>
        <v/>
      </c>
      <c r="BK523" s="35">
        <f>SUMIFS(рўйхат!BR:BR,рўйхат!$CY:$CY,$B$552,рўйхат!$B:$B,$C523)</f>
        <v/>
      </c>
      <c r="BL523" s="36">
        <f>SUMIFS(рўйхат!BS:BS,рўйхат!$CY:$CY,$B$552,рўйхат!$B:$B,$C523)</f>
        <v/>
      </c>
      <c r="BM523" s="35">
        <f>SUMIFS(рўйхат!BT:BT,рўйхат!$CY:$CY,$B$552,рўйхат!$B:$B,$C523)</f>
        <v/>
      </c>
      <c r="BN523" s="36">
        <f>SUMIFS(рўйхат!BU:BU,рўйхат!$CY:$CY,$B$552,рўйхат!$B:$B,$C523)</f>
        <v/>
      </c>
      <c r="BO523" s="35">
        <f>SUMIFS(рўйхат!BX:BX,рўйхат!$CY:$CY,$B$552,рўйхат!$B:$B,$C523)</f>
        <v/>
      </c>
      <c r="BP523" s="36">
        <f>SUMIFS(рўйхат!BY:BY,рўйхат!$CY:$CY,$B$552,рўйхат!$B:$B,$C523)</f>
        <v/>
      </c>
      <c r="BQ523" s="35">
        <f>SUMIFS(рўйхат!BZ:BZ,рўйхат!$CY:$CY,$B$552,рўйхат!$B:$B,$C523)</f>
        <v/>
      </c>
      <c r="BR523" s="36">
        <f>SUMIFS(рўйхат!CA:CA,рўйхат!$CY:$CY,$B$552,рўйхат!$B:$B,$C523)</f>
        <v/>
      </c>
      <c r="BS523" s="35">
        <f>SUMIFS(рўйхат!CB:CB,рўйхат!$CY:$CY,$B$552,рўйхат!$B:$B,$C523)</f>
        <v/>
      </c>
      <c r="BT523" s="36">
        <f>SUMIFS(рўйхат!CC:CC,рўйхат!$CY:$CY,$B$552,рўйхат!$B:$B,$C523)</f>
        <v/>
      </c>
      <c r="BU523" s="35">
        <f>SUMIFS(рўйхат!CD:CD,рўйхат!$CY:$CY,$B$552,рўйхат!$B:$B,$C523)</f>
        <v/>
      </c>
      <c r="BV523" s="36">
        <f>SUMIFS(рўйхат!CE:CE,рўйхат!$CY:$CY,$B$552,рўйхат!$B:$B,$C523)</f>
        <v/>
      </c>
      <c r="BW523" s="35">
        <f>SUMIFS(рўйхат!CH:CH,рўйхат!$CY:$CY,$B$552,рўйхат!$B:$B,$C523)</f>
        <v/>
      </c>
      <c r="BX523" s="36">
        <f>SUMIFS(рўйхат!CI:CI,рўйхат!$CY:$CY,$B$552,рўйхат!$B:$B,$C523)</f>
        <v/>
      </c>
      <c r="BY523" s="35">
        <f>SUMIFS(рўйхат!CJ:CJ,рўйхат!$CY:$CY,$B$552,рўйхат!$B:$B,$C523)</f>
        <v/>
      </c>
      <c r="BZ523" s="36">
        <f>SUMIFS(рўйхат!CK:CK,рўйхат!$CY:$CY,$B$552,рўйхат!$B:$B,$C523)</f>
        <v/>
      </c>
      <c r="CA523" s="35">
        <f>SUMIFS(рўйхат!CL:CL,рўйхат!$CY:$CY,$B$552,рўйхат!$B:$B,$C523)</f>
        <v/>
      </c>
      <c r="CB523" s="36">
        <f>SUMIFS(рўйхат!CM:CM,рўйхат!$CY:$CY,$B$552,рўйхат!$B:$B,$C523)</f>
        <v/>
      </c>
      <c r="CC523" s="35">
        <f>SUMIFS(рўйхат!CN:CN,рўйхат!$CY:$CY,$B$552,рўйхат!$B:$B,$C523)</f>
        <v/>
      </c>
      <c r="CD523" s="36">
        <f>SUMIFS(рўйхат!CO:CO,рўйхат!$CY:$CY,$B$552,рўйхат!$B:$B,$C523)</f>
        <v/>
      </c>
      <c r="CE523" s="77">
        <f>IFERROR(BE523/(Q523+BE523),0)</f>
        <v/>
      </c>
      <c r="CF523" s="78">
        <f>IFERROR(BF523/(R523+BF523),0)</f>
        <v/>
      </c>
      <c r="CG523" s="8">
        <f>COUNTIFS(B:B,B523)</f>
        <v/>
      </c>
    </row>
    <row r="524" hidden="1" outlineLevel="1" ht="17.1" customFormat="1" customHeight="1" s="8">
      <c r="A524" s="15" t="n"/>
      <c r="B524" s="50" t="n">
        <v>4</v>
      </c>
      <c r="C524" s="66" t="inlineStr">
        <is>
          <t>Вилоят ҳокимликлари</t>
        </is>
      </c>
      <c r="D524" s="16" t="n"/>
      <c r="E524" s="35">
        <f>SUMIFS(рўйхат!F:F,рўйхат!$CY:$CY,$B$552,рўйхат!$B:$B,$C524)</f>
        <v/>
      </c>
      <c r="F524" s="36">
        <f>SUMIFS(рўйхат!G:G,рўйхат!$CY:$CY,$B$552,рўйхат!$B:$B,$C524)</f>
        <v/>
      </c>
      <c r="G524" s="35">
        <f>SUMIFS(рўйхат!H:H,рўйхат!$CY:$CY,$B$552,рўйхат!$B:$B,$C524)</f>
        <v/>
      </c>
      <c r="H524" s="36">
        <f>SUMIFS(рўйхат!I:I,рўйхат!$CY:$CY,$B$552,рўйхат!$B:$B,$C524)</f>
        <v/>
      </c>
      <c r="I524" s="35">
        <f>SUMIFS(рўйхат!J:J,рўйхат!$CY:$CY,$B$552,рўйхат!$B:$B,$C524)</f>
        <v/>
      </c>
      <c r="J524" s="36">
        <f>SUMIFS(рўйхат!K:K,рўйхат!$CY:$CY,$B$552,рўйхат!$B:$B,$C524)</f>
        <v/>
      </c>
      <c r="K524" s="35">
        <f>SUMIFS(рўйхат!L:L,рўйхат!$CY:$CY,$B$552,рўйхат!$B:$B,$C524)</f>
        <v/>
      </c>
      <c r="L524" s="36">
        <f>SUMIFS(рўйхат!M:M,рўйхат!$CY:$CY,$B$552,рўйхат!$B:$B,$C524)</f>
        <v/>
      </c>
      <c r="M524" s="35">
        <f>SUMIFS(рўйхат!N:N,рўйхат!$CY:$CY,$B$552,рўйхат!$B:$B,$C524)</f>
        <v/>
      </c>
      <c r="N524" s="36">
        <f>SUMIFS(рўйхат!O:O,рўйхат!$CY:$CY,$B$552,рўйхат!$B:$B,$C524)</f>
        <v/>
      </c>
      <c r="O524" s="34">
        <f>IFERROR(M524/E524,0)</f>
        <v/>
      </c>
      <c r="P524" s="34">
        <f>IFERROR(N524/F524,0)</f>
        <v/>
      </c>
      <c r="Q524" s="35">
        <f>SUMIFS(рўйхат!P:P,рўйхат!$CY:$CY,$B$552,рўйхат!$B:$B,$C524)</f>
        <v/>
      </c>
      <c r="R524" s="36">
        <f>SUMIFS(рўйхат!Q:Q,рўйхат!$CY:$CY,$B$552,рўйхат!$B:$B,$C524)</f>
        <v/>
      </c>
      <c r="S524" s="35">
        <f>SUMIFS(рўйхат!R:R,рўйхат!$CY:$CY,$B$552,рўйхат!$B:$B,$C524)</f>
        <v/>
      </c>
      <c r="T524" s="36">
        <f>SUMIFS(рўйхат!S:S,рўйхат!$CY:$CY,$B$552,рўйхат!$B:$B,$C524)</f>
        <v/>
      </c>
      <c r="U524" s="35">
        <f>SUMIFS(рўйхат!T:T,рўйхат!$CY:$CY,$B$552,рўйхат!$B:$B,$C524)</f>
        <v/>
      </c>
      <c r="V524" s="36">
        <f>SUMIFS(рўйхат!U:U,рўйхат!$CY:$CY,$B$552,рўйхат!$B:$B,$C524)</f>
        <v/>
      </c>
      <c r="W524" s="35">
        <f>SUMIFS(рўйхат!V:V,рўйхат!$CY:$CY,$B$552,рўйхат!$B:$B,$C524)</f>
        <v/>
      </c>
      <c r="X524" s="36">
        <f>SUMIFS(рўйхат!W:W,рўйхат!$CY:$CY,$B$552,рўйхат!$B:$B,$C524)</f>
        <v/>
      </c>
      <c r="Y524" s="35">
        <f>SUMIFS(рўйхат!X:X,рўйхат!$CY:$CY,$B$552,рўйхат!$B:$B,$C524)</f>
        <v/>
      </c>
      <c r="Z524" s="36">
        <f>SUMIFS(рўйхат!Y:Y,рўйхат!$CY:$CY,$B$552,рўйхат!$B:$B,$C524)</f>
        <v/>
      </c>
      <c r="AA524" s="35">
        <f>SUMIFS(рўйхат!Z:Z,рўйхат!$CY:$CY,$B$552,рўйхат!$B:$B,$C524)</f>
        <v/>
      </c>
      <c r="AB524" s="36">
        <f>SUMIFS(рўйхат!AA:AA,рўйхат!$CY:$CY,$B$552,рўйхат!$B:$B,$C524)</f>
        <v/>
      </c>
      <c r="AC524" s="35">
        <f>SUMIFS(рўйхат!AB:AB,рўйхат!$CY:$CY,$B$552,рўйхат!$B:$B,$C524)</f>
        <v/>
      </c>
      <c r="AD524" s="36">
        <f>SUMIFS(рўйхат!AC:AC,рўйхат!$CY:$CY,$B$552,рўйхат!$B:$B,$C524)</f>
        <v/>
      </c>
      <c r="AE524" s="35">
        <f>SUMIFS(рўйхат!AD:AD,рўйхат!$CY:$CY,$B$552,рўйхат!$B:$B,$C524)</f>
        <v/>
      </c>
      <c r="AF524" s="36">
        <f>SUMIFS(рўйхат!AE:AE,рўйхат!$CY:$CY,$B$552,рўйхат!$B:$B,$C524)</f>
        <v/>
      </c>
      <c r="AG524" s="35">
        <f>SUMIFS(рўйхат!AH:AH,рўйхат!$CY:$CY,$B$552,рўйхат!$B:$B,$C524)</f>
        <v/>
      </c>
      <c r="AH524" s="36">
        <f>SUMIFS(рўйхат!AI:AI,рўйхат!$CY:$CY,$B$552,рўйхат!$B:$B,$C524)</f>
        <v/>
      </c>
      <c r="AI524" s="35">
        <f>SUMIFS(рўйхат!AJ:AJ,рўйхат!$CY:$CY,$B$552,рўйхат!$B:$B,$C524)</f>
        <v/>
      </c>
      <c r="AJ524" s="36">
        <f>SUMIFS(рўйхат!AK:AK,рўйхат!$CY:$CY,$B$552,рўйхат!$B:$B,$C524)</f>
        <v/>
      </c>
      <c r="AK524" s="35">
        <f>SUMIFS(рўйхат!AL:AL,рўйхат!$CY:$CY,$B$552,рўйхат!$B:$B,$C524)</f>
        <v/>
      </c>
      <c r="AL524" s="36">
        <f>SUMIFS(рўйхат!AM:AM,рўйхат!$CY:$CY,$B$552,рўйхат!$B:$B,$C524)</f>
        <v/>
      </c>
      <c r="AM524" s="77">
        <f>IFERROR(Q524/E524,0)</f>
        <v/>
      </c>
      <c r="AN524" s="77">
        <f>IFERROR(R524/F524,0)</f>
        <v/>
      </c>
      <c r="AO524" s="35">
        <f>SUMIFS(рўйхат!AX:AX,рўйхат!$CY:$CY,$B$552,рўйхат!$B:$B,$C524)</f>
        <v/>
      </c>
      <c r="AP524" s="36">
        <f>SUMIFS(рўйхат!AY:AY,рўйхат!$CY:$CY,$B$552,рўйхат!$B:$B,$C524)</f>
        <v/>
      </c>
      <c r="AQ524" s="35">
        <f>SUMIFS(рўйхат!AZ:AZ,рўйхат!$CY:$CY,$B$552,рўйхат!$B:$B,$C524)</f>
        <v/>
      </c>
      <c r="AR524" s="36">
        <f>SUMIFS(рўйхат!BA:BA,рўйхат!$CY:$CY,$B$552,рўйхат!$B:$B,$C524)</f>
        <v/>
      </c>
      <c r="AS524" s="35">
        <f>SUMIFS(рўйхат!BB:BB,рўйхат!$CY:$CY,$B$552,рўйхат!$B:$B,$C524)</f>
        <v/>
      </c>
      <c r="AT524" s="36">
        <f>SUMIFS(рўйхат!BC:BC,рўйхат!$CY:$CY,$B$552,рўйхат!$B:$B,$C524)</f>
        <v/>
      </c>
      <c r="AU524" s="35">
        <f>SUMIFS(рўйхат!BD:BD,рўйхат!$CY:$CY,$B$552,рўйхат!$B:$B,$C524)</f>
        <v/>
      </c>
      <c r="AV524" s="36">
        <f>SUMIFS(рўйхат!BE:BE,рўйхат!$CY:$CY,$B$552,рўйхат!$B:$B,$C524)</f>
        <v/>
      </c>
      <c r="AW524" s="35">
        <f>SUMIFS(рўйхат!BF:BF,рўйхат!$CY:$CY,$B$552,рўйхат!$B:$B,$C524)</f>
        <v/>
      </c>
      <c r="AX524" s="36">
        <f>SUMIFS(рўйхат!BG:BG,рўйхат!$CY:$CY,$B$552,рўйхат!$B:$B,$C524)</f>
        <v/>
      </c>
      <c r="AY524" s="35">
        <f>SUMIFS(рўйхат!BH:BH,рўйхат!$CY:$CY,$B$552,рўйхат!$B:$B,$C524)</f>
        <v/>
      </c>
      <c r="AZ524" s="36">
        <f>SUMIFS(рўйхат!BI:BI,рўйхат!$CY:$CY,$B$552,рўйхат!$B:$B,$C524)</f>
        <v/>
      </c>
      <c r="BA524" s="35">
        <f>SUMIFS(рўйхат!BJ:BJ,рўйхат!$CY:$CY,$B$552,рўйхат!$B:$B,$C524)</f>
        <v/>
      </c>
      <c r="BB524" s="36">
        <f>SUMIFS(рўйхат!BK:BK,рўйхат!$CY:$CY,$B$552,рўйхат!$B:$B,$C524)</f>
        <v/>
      </c>
      <c r="BC524" s="77">
        <f>IFERROR(AO524/E524,0)</f>
        <v/>
      </c>
      <c r="BD524" s="77">
        <f>IFERROR(AP524/F524,0)</f>
        <v/>
      </c>
      <c r="BE524" s="35">
        <f>SUMIFS(рўйхат!BL:BL,рўйхат!$CY:$CY,$B$552,рўйхат!$B:$B,$C524)</f>
        <v/>
      </c>
      <c r="BF524" s="36">
        <f>SUMIFS(рўйхат!BM:BM,рўйхат!$CY:$CY,$B$552,рўйхат!$B:$B,$C524)</f>
        <v/>
      </c>
      <c r="BG524" s="35">
        <f>SUMIFS(рўйхат!BN:BN,рўйхат!$CY:$CY,$B$552,рўйхат!$B:$B,$C524)</f>
        <v/>
      </c>
      <c r="BH524" s="36">
        <f>SUMIFS(рўйхат!BO:BO,рўйхат!$CY:$CY,$B$552,рўйхат!$B:$B,$C524)</f>
        <v/>
      </c>
      <c r="BI524" s="35">
        <f>SUMIFS(рўйхат!BP:BP,рўйхат!$CY:$CY,$B$552,рўйхат!$B:$B,$C524)</f>
        <v/>
      </c>
      <c r="BJ524" s="36">
        <f>SUMIFS(рўйхат!BQ:BQ,рўйхат!$CY:$CY,$B$552,рўйхат!$B:$B,$C524)</f>
        <v/>
      </c>
      <c r="BK524" s="35">
        <f>SUMIFS(рўйхат!BR:BR,рўйхат!$CY:$CY,$B$552,рўйхат!$B:$B,$C524)</f>
        <v/>
      </c>
      <c r="BL524" s="36">
        <f>SUMIFS(рўйхат!BS:BS,рўйхат!$CY:$CY,$B$552,рўйхат!$B:$B,$C524)</f>
        <v/>
      </c>
      <c r="BM524" s="35">
        <f>SUMIFS(рўйхат!BT:BT,рўйхат!$CY:$CY,$B$552,рўйхат!$B:$B,$C524)</f>
        <v/>
      </c>
      <c r="BN524" s="36">
        <f>SUMIFS(рўйхат!BU:BU,рўйхат!$CY:$CY,$B$552,рўйхат!$B:$B,$C524)</f>
        <v/>
      </c>
      <c r="BO524" s="35">
        <f>SUMIFS(рўйхат!BX:BX,рўйхат!$CY:$CY,$B$552,рўйхат!$B:$B,$C524)</f>
        <v/>
      </c>
      <c r="BP524" s="36">
        <f>SUMIFS(рўйхат!BY:BY,рўйхат!$CY:$CY,$B$552,рўйхат!$B:$B,$C524)</f>
        <v/>
      </c>
      <c r="BQ524" s="35">
        <f>SUMIFS(рўйхат!BZ:BZ,рўйхат!$CY:$CY,$B$552,рўйхат!$B:$B,$C524)</f>
        <v/>
      </c>
      <c r="BR524" s="36">
        <f>SUMIFS(рўйхат!CA:CA,рўйхат!$CY:$CY,$B$552,рўйхат!$B:$B,$C524)</f>
        <v/>
      </c>
      <c r="BS524" s="35">
        <f>SUMIFS(рўйхат!CB:CB,рўйхат!$CY:$CY,$B$552,рўйхат!$B:$B,$C524)</f>
        <v/>
      </c>
      <c r="BT524" s="36">
        <f>SUMIFS(рўйхат!CC:CC,рўйхат!$CY:$CY,$B$552,рўйхат!$B:$B,$C524)</f>
        <v/>
      </c>
      <c r="BU524" s="35">
        <f>SUMIFS(рўйхат!CD:CD,рўйхат!$CY:$CY,$B$552,рўйхат!$B:$B,$C524)</f>
        <v/>
      </c>
      <c r="BV524" s="36">
        <f>SUMIFS(рўйхат!CE:CE,рўйхат!$CY:$CY,$B$552,рўйхат!$B:$B,$C524)</f>
        <v/>
      </c>
      <c r="BW524" s="35">
        <f>SUMIFS(рўйхат!CH:CH,рўйхат!$CY:$CY,$B$552,рўйхат!$B:$B,$C524)</f>
        <v/>
      </c>
      <c r="BX524" s="36">
        <f>SUMIFS(рўйхат!CI:CI,рўйхат!$CY:$CY,$B$552,рўйхат!$B:$B,$C524)</f>
        <v/>
      </c>
      <c r="BY524" s="35">
        <f>SUMIFS(рўйхат!CJ:CJ,рўйхат!$CY:$CY,$B$552,рўйхат!$B:$B,$C524)</f>
        <v/>
      </c>
      <c r="BZ524" s="36">
        <f>SUMIFS(рўйхат!CK:CK,рўйхат!$CY:$CY,$B$552,рўйхат!$B:$B,$C524)</f>
        <v/>
      </c>
      <c r="CA524" s="35">
        <f>SUMIFS(рўйхат!CL:CL,рўйхат!$CY:$CY,$B$552,рўйхат!$B:$B,$C524)</f>
        <v/>
      </c>
      <c r="CB524" s="36">
        <f>SUMIFS(рўйхат!CM:CM,рўйхат!$CY:$CY,$B$552,рўйхат!$B:$B,$C524)</f>
        <v/>
      </c>
      <c r="CC524" s="35">
        <f>SUMIFS(рўйхат!CN:CN,рўйхат!$CY:$CY,$B$552,рўйхат!$B:$B,$C524)</f>
        <v/>
      </c>
      <c r="CD524" s="36">
        <f>SUMIFS(рўйхат!CO:CO,рўйхат!$CY:$CY,$B$552,рўйхат!$B:$B,$C524)</f>
        <v/>
      </c>
      <c r="CE524" s="77">
        <f>IFERROR(BE524/(Q524+BE524),0)</f>
        <v/>
      </c>
      <c r="CF524" s="78">
        <f>IFERROR(BF524/(R524+BF524),0)</f>
        <v/>
      </c>
      <c r="CG524" s="8">
        <f>COUNTIFS(B:B,B524)</f>
        <v/>
      </c>
    </row>
    <row r="525" hidden="1" outlineLevel="1" ht="17.1" customFormat="1" customHeight="1" s="8">
      <c r="A525" s="15" t="n"/>
      <c r="B525" s="50" t="n">
        <v>5</v>
      </c>
      <c r="C525" s="66" t="inlineStr">
        <is>
          <t>Ғазначилик қўмитаси</t>
        </is>
      </c>
      <c r="D525" s="16" t="n"/>
      <c r="E525" s="35">
        <f>SUMIFS(рўйхат!F:F,рўйхат!$CY:$CY,$B$552,рўйхат!$B:$B,$C525)</f>
        <v/>
      </c>
      <c r="F525" s="36">
        <f>SUMIFS(рўйхат!G:G,рўйхат!$CY:$CY,$B$552,рўйхат!$B:$B,$C525)</f>
        <v/>
      </c>
      <c r="G525" s="35">
        <f>SUMIFS(рўйхат!H:H,рўйхат!$CY:$CY,$B$552,рўйхат!$B:$B,$C525)</f>
        <v/>
      </c>
      <c r="H525" s="36">
        <f>SUMIFS(рўйхат!I:I,рўйхат!$CY:$CY,$B$552,рўйхат!$B:$B,$C525)</f>
        <v/>
      </c>
      <c r="I525" s="35">
        <f>SUMIFS(рўйхат!J:J,рўйхат!$CY:$CY,$B$552,рўйхат!$B:$B,$C525)</f>
        <v/>
      </c>
      <c r="J525" s="36">
        <f>SUMIFS(рўйхат!K:K,рўйхат!$CY:$CY,$B$552,рўйхат!$B:$B,$C525)</f>
        <v/>
      </c>
      <c r="K525" s="35">
        <f>SUMIFS(рўйхат!L:L,рўйхат!$CY:$CY,$B$552,рўйхат!$B:$B,$C525)</f>
        <v/>
      </c>
      <c r="L525" s="36">
        <f>SUMIFS(рўйхат!M:M,рўйхат!$CY:$CY,$B$552,рўйхат!$B:$B,$C525)</f>
        <v/>
      </c>
      <c r="M525" s="35">
        <f>SUMIFS(рўйхат!N:N,рўйхат!$CY:$CY,$B$552,рўйхат!$B:$B,$C525)</f>
        <v/>
      </c>
      <c r="N525" s="36">
        <f>SUMIFS(рўйхат!O:O,рўйхат!$CY:$CY,$B$552,рўйхат!$B:$B,$C525)</f>
        <v/>
      </c>
      <c r="O525" s="34">
        <f>IFERROR(M525/E525,0)</f>
        <v/>
      </c>
      <c r="P525" s="34">
        <f>IFERROR(N525/F525,0)</f>
        <v/>
      </c>
      <c r="Q525" s="35">
        <f>SUMIFS(рўйхат!P:P,рўйхат!$CY:$CY,$B$552,рўйхат!$B:$B,$C525)</f>
        <v/>
      </c>
      <c r="R525" s="36">
        <f>SUMIFS(рўйхат!Q:Q,рўйхат!$CY:$CY,$B$552,рўйхат!$B:$B,$C525)</f>
        <v/>
      </c>
      <c r="S525" s="35">
        <f>SUMIFS(рўйхат!R:R,рўйхат!$CY:$CY,$B$552,рўйхат!$B:$B,$C525)</f>
        <v/>
      </c>
      <c r="T525" s="36">
        <f>SUMIFS(рўйхат!S:S,рўйхат!$CY:$CY,$B$552,рўйхат!$B:$B,$C525)</f>
        <v/>
      </c>
      <c r="U525" s="35">
        <f>SUMIFS(рўйхат!T:T,рўйхат!$CY:$CY,$B$552,рўйхат!$B:$B,$C525)</f>
        <v/>
      </c>
      <c r="V525" s="36">
        <f>SUMIFS(рўйхат!U:U,рўйхат!$CY:$CY,$B$552,рўйхат!$B:$B,$C525)</f>
        <v/>
      </c>
      <c r="W525" s="35">
        <f>SUMIFS(рўйхат!V:V,рўйхат!$CY:$CY,$B$552,рўйхат!$B:$B,$C525)</f>
        <v/>
      </c>
      <c r="X525" s="36">
        <f>SUMIFS(рўйхат!W:W,рўйхат!$CY:$CY,$B$552,рўйхат!$B:$B,$C525)</f>
        <v/>
      </c>
      <c r="Y525" s="35">
        <f>SUMIFS(рўйхат!X:X,рўйхат!$CY:$CY,$B$552,рўйхат!$B:$B,$C525)</f>
        <v/>
      </c>
      <c r="Z525" s="36">
        <f>SUMIFS(рўйхат!Y:Y,рўйхат!$CY:$CY,$B$552,рўйхат!$B:$B,$C525)</f>
        <v/>
      </c>
      <c r="AA525" s="35">
        <f>SUMIFS(рўйхат!Z:Z,рўйхат!$CY:$CY,$B$552,рўйхат!$B:$B,$C525)</f>
        <v/>
      </c>
      <c r="AB525" s="36">
        <f>SUMIFS(рўйхат!AA:AA,рўйхат!$CY:$CY,$B$552,рўйхат!$B:$B,$C525)</f>
        <v/>
      </c>
      <c r="AC525" s="35">
        <f>SUMIFS(рўйхат!AB:AB,рўйхат!$CY:$CY,$B$552,рўйхат!$B:$B,$C525)</f>
        <v/>
      </c>
      <c r="AD525" s="36">
        <f>SUMIFS(рўйхат!AC:AC,рўйхат!$CY:$CY,$B$552,рўйхат!$B:$B,$C525)</f>
        <v/>
      </c>
      <c r="AE525" s="35">
        <f>SUMIFS(рўйхат!AD:AD,рўйхат!$CY:$CY,$B$552,рўйхат!$B:$B,$C525)</f>
        <v/>
      </c>
      <c r="AF525" s="36">
        <f>SUMIFS(рўйхат!AE:AE,рўйхат!$CY:$CY,$B$552,рўйхат!$B:$B,$C525)</f>
        <v/>
      </c>
      <c r="AG525" s="35">
        <f>SUMIFS(рўйхат!AH:AH,рўйхат!$CY:$CY,$B$552,рўйхат!$B:$B,$C525)</f>
        <v/>
      </c>
      <c r="AH525" s="36">
        <f>SUMIFS(рўйхат!AI:AI,рўйхат!$CY:$CY,$B$552,рўйхат!$B:$B,$C525)</f>
        <v/>
      </c>
      <c r="AI525" s="35">
        <f>SUMIFS(рўйхат!AJ:AJ,рўйхат!$CY:$CY,$B$552,рўйхат!$B:$B,$C525)</f>
        <v/>
      </c>
      <c r="AJ525" s="36">
        <f>SUMIFS(рўйхат!AK:AK,рўйхат!$CY:$CY,$B$552,рўйхат!$B:$B,$C525)</f>
        <v/>
      </c>
      <c r="AK525" s="35">
        <f>SUMIFS(рўйхат!AL:AL,рўйхат!$CY:$CY,$B$552,рўйхат!$B:$B,$C525)</f>
        <v/>
      </c>
      <c r="AL525" s="36">
        <f>SUMIFS(рўйхат!AM:AM,рўйхат!$CY:$CY,$B$552,рўйхат!$B:$B,$C525)</f>
        <v/>
      </c>
      <c r="AM525" s="77">
        <f>IFERROR(Q525/E525,0)</f>
        <v/>
      </c>
      <c r="AN525" s="77">
        <f>IFERROR(R525/F525,0)</f>
        <v/>
      </c>
      <c r="AO525" s="35">
        <f>SUMIFS(рўйхат!AX:AX,рўйхат!$CY:$CY,$B$552,рўйхат!$B:$B,$C525)</f>
        <v/>
      </c>
      <c r="AP525" s="36">
        <f>SUMIFS(рўйхат!AY:AY,рўйхат!$CY:$CY,$B$552,рўйхат!$B:$B,$C525)</f>
        <v/>
      </c>
      <c r="AQ525" s="35">
        <f>SUMIFS(рўйхат!AZ:AZ,рўйхат!$CY:$CY,$B$552,рўйхат!$B:$B,$C525)</f>
        <v/>
      </c>
      <c r="AR525" s="36">
        <f>SUMIFS(рўйхат!BA:BA,рўйхат!$CY:$CY,$B$552,рўйхат!$B:$B,$C525)</f>
        <v/>
      </c>
      <c r="AS525" s="35">
        <f>SUMIFS(рўйхат!BB:BB,рўйхат!$CY:$CY,$B$552,рўйхат!$B:$B,$C525)</f>
        <v/>
      </c>
      <c r="AT525" s="36">
        <f>SUMIFS(рўйхат!BC:BC,рўйхат!$CY:$CY,$B$552,рўйхат!$B:$B,$C525)</f>
        <v/>
      </c>
      <c r="AU525" s="35">
        <f>SUMIFS(рўйхат!BD:BD,рўйхат!$CY:$CY,$B$552,рўйхат!$B:$B,$C525)</f>
        <v/>
      </c>
      <c r="AV525" s="36">
        <f>SUMIFS(рўйхат!BE:BE,рўйхат!$CY:$CY,$B$552,рўйхат!$B:$B,$C525)</f>
        <v/>
      </c>
      <c r="AW525" s="35">
        <f>SUMIFS(рўйхат!BF:BF,рўйхат!$CY:$CY,$B$552,рўйхат!$B:$B,$C525)</f>
        <v/>
      </c>
      <c r="AX525" s="36">
        <f>SUMIFS(рўйхат!BG:BG,рўйхат!$CY:$CY,$B$552,рўйхат!$B:$B,$C525)</f>
        <v/>
      </c>
      <c r="AY525" s="35">
        <f>SUMIFS(рўйхат!BH:BH,рўйхат!$CY:$CY,$B$552,рўйхат!$B:$B,$C525)</f>
        <v/>
      </c>
      <c r="AZ525" s="36">
        <f>SUMIFS(рўйхат!BI:BI,рўйхат!$CY:$CY,$B$552,рўйхат!$B:$B,$C525)</f>
        <v/>
      </c>
      <c r="BA525" s="35">
        <f>SUMIFS(рўйхат!BJ:BJ,рўйхат!$CY:$CY,$B$552,рўйхат!$B:$B,$C525)</f>
        <v/>
      </c>
      <c r="BB525" s="36">
        <f>SUMIFS(рўйхат!BK:BK,рўйхат!$CY:$CY,$B$552,рўйхат!$B:$B,$C525)</f>
        <v/>
      </c>
      <c r="BC525" s="77">
        <f>IFERROR(AO525/E525,0)</f>
        <v/>
      </c>
      <c r="BD525" s="77">
        <f>IFERROR(AP525/F525,0)</f>
        <v/>
      </c>
      <c r="BE525" s="35">
        <f>SUMIFS(рўйхат!BL:BL,рўйхат!$CY:$CY,$B$552,рўйхат!$B:$B,$C525)</f>
        <v/>
      </c>
      <c r="BF525" s="36">
        <f>SUMIFS(рўйхат!BM:BM,рўйхат!$CY:$CY,$B$552,рўйхат!$B:$B,$C525)</f>
        <v/>
      </c>
      <c r="BG525" s="35">
        <f>SUMIFS(рўйхат!BN:BN,рўйхат!$CY:$CY,$B$552,рўйхат!$B:$B,$C525)</f>
        <v/>
      </c>
      <c r="BH525" s="36">
        <f>SUMIFS(рўйхат!BO:BO,рўйхат!$CY:$CY,$B$552,рўйхат!$B:$B,$C525)</f>
        <v/>
      </c>
      <c r="BI525" s="35">
        <f>SUMIFS(рўйхат!BP:BP,рўйхат!$CY:$CY,$B$552,рўйхат!$B:$B,$C525)</f>
        <v/>
      </c>
      <c r="BJ525" s="36">
        <f>SUMIFS(рўйхат!BQ:BQ,рўйхат!$CY:$CY,$B$552,рўйхат!$B:$B,$C525)</f>
        <v/>
      </c>
      <c r="BK525" s="35">
        <f>SUMIFS(рўйхат!BR:BR,рўйхат!$CY:$CY,$B$552,рўйхат!$B:$B,$C525)</f>
        <v/>
      </c>
      <c r="BL525" s="36">
        <f>SUMIFS(рўйхат!BS:BS,рўйхат!$CY:$CY,$B$552,рўйхат!$B:$B,$C525)</f>
        <v/>
      </c>
      <c r="BM525" s="35">
        <f>SUMIFS(рўйхат!BT:BT,рўйхат!$CY:$CY,$B$552,рўйхат!$B:$B,$C525)</f>
        <v/>
      </c>
      <c r="BN525" s="36">
        <f>SUMIFS(рўйхат!BU:BU,рўйхат!$CY:$CY,$B$552,рўйхат!$B:$B,$C525)</f>
        <v/>
      </c>
      <c r="BO525" s="35">
        <f>SUMIFS(рўйхат!BX:BX,рўйхат!$CY:$CY,$B$552,рўйхат!$B:$B,$C525)</f>
        <v/>
      </c>
      <c r="BP525" s="36">
        <f>SUMIFS(рўйхат!BY:BY,рўйхат!$CY:$CY,$B$552,рўйхат!$B:$B,$C525)</f>
        <v/>
      </c>
      <c r="BQ525" s="35">
        <f>SUMIFS(рўйхат!BZ:BZ,рўйхат!$CY:$CY,$B$552,рўйхат!$B:$B,$C525)</f>
        <v/>
      </c>
      <c r="BR525" s="36">
        <f>SUMIFS(рўйхат!CA:CA,рўйхат!$CY:$CY,$B$552,рўйхат!$B:$B,$C525)</f>
        <v/>
      </c>
      <c r="BS525" s="35">
        <f>SUMIFS(рўйхат!CB:CB,рўйхат!$CY:$CY,$B$552,рўйхат!$B:$B,$C525)</f>
        <v/>
      </c>
      <c r="BT525" s="36">
        <f>SUMIFS(рўйхат!CC:CC,рўйхат!$CY:$CY,$B$552,рўйхат!$B:$B,$C525)</f>
        <v/>
      </c>
      <c r="BU525" s="35">
        <f>SUMIFS(рўйхат!CD:CD,рўйхат!$CY:$CY,$B$552,рўйхат!$B:$B,$C525)</f>
        <v/>
      </c>
      <c r="BV525" s="36">
        <f>SUMIFS(рўйхат!CE:CE,рўйхат!$CY:$CY,$B$552,рўйхат!$B:$B,$C525)</f>
        <v/>
      </c>
      <c r="BW525" s="35">
        <f>SUMIFS(рўйхат!CH:CH,рўйхат!$CY:$CY,$B$552,рўйхат!$B:$B,$C525)</f>
        <v/>
      </c>
      <c r="BX525" s="36">
        <f>SUMIFS(рўйхат!CI:CI,рўйхат!$CY:$CY,$B$552,рўйхат!$B:$B,$C525)</f>
        <v/>
      </c>
      <c r="BY525" s="35">
        <f>SUMIFS(рўйхат!CJ:CJ,рўйхат!$CY:$CY,$B$552,рўйхат!$B:$B,$C525)</f>
        <v/>
      </c>
      <c r="BZ525" s="36">
        <f>SUMIFS(рўйхат!CK:CK,рўйхат!$CY:$CY,$B$552,рўйхат!$B:$B,$C525)</f>
        <v/>
      </c>
      <c r="CA525" s="35">
        <f>SUMIFS(рўйхат!CL:CL,рўйхат!$CY:$CY,$B$552,рўйхат!$B:$B,$C525)</f>
        <v/>
      </c>
      <c r="CB525" s="36">
        <f>SUMIFS(рўйхат!CM:CM,рўйхат!$CY:$CY,$B$552,рўйхат!$B:$B,$C525)</f>
        <v/>
      </c>
      <c r="CC525" s="35">
        <f>SUMIFS(рўйхат!CN:CN,рўйхат!$CY:$CY,$B$552,рўйхат!$B:$B,$C525)</f>
        <v/>
      </c>
      <c r="CD525" s="36">
        <f>SUMIFS(рўйхат!CO:CO,рўйхат!$CY:$CY,$B$552,рўйхат!$B:$B,$C525)</f>
        <v/>
      </c>
      <c r="CE525" s="77">
        <f>IFERROR(BE525/(Q525+BE525),0)</f>
        <v/>
      </c>
      <c r="CF525" s="78">
        <f>IFERROR(BF525/(R525+BF525),0)</f>
        <v/>
      </c>
      <c r="CG525" s="8">
        <f>COUNTIFS(B:B,B525)</f>
        <v/>
      </c>
    </row>
    <row r="526" hidden="1" outlineLevel="1" ht="17.1" customFormat="1" customHeight="1" s="8">
      <c r="A526" s="15" t="n"/>
      <c r="B526" s="50" t="n">
        <v>6</v>
      </c>
      <c r="C526" s="66" t="inlineStr">
        <is>
          <t>Давлат активларини бошқариш агентлиги</t>
        </is>
      </c>
      <c r="D526" s="16" t="n"/>
      <c r="E526" s="35">
        <f>SUMIFS(рўйхат!F:F,рўйхат!$CY:$CY,$B$552,рўйхат!$B:$B,$C526)</f>
        <v/>
      </c>
      <c r="F526" s="36">
        <f>SUMIFS(рўйхат!G:G,рўйхат!$CY:$CY,$B$552,рўйхат!$B:$B,$C526)</f>
        <v/>
      </c>
      <c r="G526" s="35">
        <f>SUMIFS(рўйхат!H:H,рўйхат!$CY:$CY,$B$552,рўйхат!$B:$B,$C526)</f>
        <v/>
      </c>
      <c r="H526" s="36">
        <f>SUMIFS(рўйхат!I:I,рўйхат!$CY:$CY,$B$552,рўйхат!$B:$B,$C526)</f>
        <v/>
      </c>
      <c r="I526" s="35">
        <f>SUMIFS(рўйхат!J:J,рўйхат!$CY:$CY,$B$552,рўйхат!$B:$B,$C526)</f>
        <v/>
      </c>
      <c r="J526" s="36">
        <f>SUMIFS(рўйхат!K:K,рўйхат!$CY:$CY,$B$552,рўйхат!$B:$B,$C526)</f>
        <v/>
      </c>
      <c r="K526" s="35">
        <f>SUMIFS(рўйхат!L:L,рўйхат!$CY:$CY,$B$552,рўйхат!$B:$B,$C526)</f>
        <v/>
      </c>
      <c r="L526" s="36">
        <f>SUMIFS(рўйхат!M:M,рўйхат!$CY:$CY,$B$552,рўйхат!$B:$B,$C526)</f>
        <v/>
      </c>
      <c r="M526" s="35">
        <f>SUMIFS(рўйхат!N:N,рўйхат!$CY:$CY,$B$552,рўйхат!$B:$B,$C526)</f>
        <v/>
      </c>
      <c r="N526" s="36">
        <f>SUMIFS(рўйхат!O:O,рўйхат!$CY:$CY,$B$552,рўйхат!$B:$B,$C526)</f>
        <v/>
      </c>
      <c r="O526" s="34">
        <f>IFERROR(M526/E526,0)</f>
        <v/>
      </c>
      <c r="P526" s="34">
        <f>IFERROR(N526/F526,0)</f>
        <v/>
      </c>
      <c r="Q526" s="35">
        <f>SUMIFS(рўйхат!P:P,рўйхат!$CY:$CY,$B$552,рўйхат!$B:$B,$C526)</f>
        <v/>
      </c>
      <c r="R526" s="36">
        <f>SUMIFS(рўйхат!Q:Q,рўйхат!$CY:$CY,$B$552,рўйхат!$B:$B,$C526)</f>
        <v/>
      </c>
      <c r="S526" s="35">
        <f>SUMIFS(рўйхат!R:R,рўйхат!$CY:$CY,$B$552,рўйхат!$B:$B,$C526)</f>
        <v/>
      </c>
      <c r="T526" s="36">
        <f>SUMIFS(рўйхат!S:S,рўйхат!$CY:$CY,$B$552,рўйхат!$B:$B,$C526)</f>
        <v/>
      </c>
      <c r="U526" s="35">
        <f>SUMIFS(рўйхат!T:T,рўйхат!$CY:$CY,$B$552,рўйхат!$B:$B,$C526)</f>
        <v/>
      </c>
      <c r="V526" s="36">
        <f>SUMIFS(рўйхат!U:U,рўйхат!$CY:$CY,$B$552,рўйхат!$B:$B,$C526)</f>
        <v/>
      </c>
      <c r="W526" s="35">
        <f>SUMIFS(рўйхат!V:V,рўйхат!$CY:$CY,$B$552,рўйхат!$B:$B,$C526)</f>
        <v/>
      </c>
      <c r="X526" s="36">
        <f>SUMIFS(рўйхат!W:W,рўйхат!$CY:$CY,$B$552,рўйхат!$B:$B,$C526)</f>
        <v/>
      </c>
      <c r="Y526" s="35">
        <f>SUMIFS(рўйхат!X:X,рўйхат!$CY:$CY,$B$552,рўйхат!$B:$B,$C526)</f>
        <v/>
      </c>
      <c r="Z526" s="36">
        <f>SUMIFS(рўйхат!Y:Y,рўйхат!$CY:$CY,$B$552,рўйхат!$B:$B,$C526)</f>
        <v/>
      </c>
      <c r="AA526" s="35">
        <f>SUMIFS(рўйхат!Z:Z,рўйхат!$CY:$CY,$B$552,рўйхат!$B:$B,$C526)</f>
        <v/>
      </c>
      <c r="AB526" s="36">
        <f>SUMIFS(рўйхат!AA:AA,рўйхат!$CY:$CY,$B$552,рўйхат!$B:$B,$C526)</f>
        <v/>
      </c>
      <c r="AC526" s="35">
        <f>SUMIFS(рўйхат!AB:AB,рўйхат!$CY:$CY,$B$552,рўйхат!$B:$B,$C526)</f>
        <v/>
      </c>
      <c r="AD526" s="36">
        <f>SUMIFS(рўйхат!AC:AC,рўйхат!$CY:$CY,$B$552,рўйхат!$B:$B,$C526)</f>
        <v/>
      </c>
      <c r="AE526" s="35">
        <f>SUMIFS(рўйхат!AD:AD,рўйхат!$CY:$CY,$B$552,рўйхат!$B:$B,$C526)</f>
        <v/>
      </c>
      <c r="AF526" s="36">
        <f>SUMIFS(рўйхат!AE:AE,рўйхат!$CY:$CY,$B$552,рўйхат!$B:$B,$C526)</f>
        <v/>
      </c>
      <c r="AG526" s="35">
        <f>SUMIFS(рўйхат!AH:AH,рўйхат!$CY:$CY,$B$552,рўйхат!$B:$B,$C526)</f>
        <v/>
      </c>
      <c r="AH526" s="36">
        <f>SUMIFS(рўйхат!AI:AI,рўйхат!$CY:$CY,$B$552,рўйхат!$B:$B,$C526)</f>
        <v/>
      </c>
      <c r="AI526" s="35">
        <f>SUMIFS(рўйхат!AJ:AJ,рўйхат!$CY:$CY,$B$552,рўйхат!$B:$B,$C526)</f>
        <v/>
      </c>
      <c r="AJ526" s="36">
        <f>SUMIFS(рўйхат!AK:AK,рўйхат!$CY:$CY,$B$552,рўйхат!$B:$B,$C526)</f>
        <v/>
      </c>
      <c r="AK526" s="35">
        <f>SUMIFS(рўйхат!AL:AL,рўйхат!$CY:$CY,$B$552,рўйхат!$B:$B,$C526)</f>
        <v/>
      </c>
      <c r="AL526" s="36">
        <f>SUMIFS(рўйхат!AM:AM,рўйхат!$CY:$CY,$B$552,рўйхат!$B:$B,$C526)</f>
        <v/>
      </c>
      <c r="AM526" s="77">
        <f>IFERROR(Q526/E526,0)</f>
        <v/>
      </c>
      <c r="AN526" s="77">
        <f>IFERROR(R526/F526,0)</f>
        <v/>
      </c>
      <c r="AO526" s="35">
        <f>SUMIFS(рўйхат!AX:AX,рўйхат!$CY:$CY,$B$552,рўйхат!$B:$B,$C526)</f>
        <v/>
      </c>
      <c r="AP526" s="36">
        <f>SUMIFS(рўйхат!AY:AY,рўйхат!$CY:$CY,$B$552,рўйхат!$B:$B,$C526)</f>
        <v/>
      </c>
      <c r="AQ526" s="35">
        <f>SUMIFS(рўйхат!AZ:AZ,рўйхат!$CY:$CY,$B$552,рўйхат!$B:$B,$C526)</f>
        <v/>
      </c>
      <c r="AR526" s="36">
        <f>SUMIFS(рўйхат!BA:BA,рўйхат!$CY:$CY,$B$552,рўйхат!$B:$B,$C526)</f>
        <v/>
      </c>
      <c r="AS526" s="35">
        <f>SUMIFS(рўйхат!BB:BB,рўйхат!$CY:$CY,$B$552,рўйхат!$B:$B,$C526)</f>
        <v/>
      </c>
      <c r="AT526" s="36">
        <f>SUMIFS(рўйхат!BC:BC,рўйхат!$CY:$CY,$B$552,рўйхат!$B:$B,$C526)</f>
        <v/>
      </c>
      <c r="AU526" s="35">
        <f>SUMIFS(рўйхат!BD:BD,рўйхат!$CY:$CY,$B$552,рўйхат!$B:$B,$C526)</f>
        <v/>
      </c>
      <c r="AV526" s="36">
        <f>SUMIFS(рўйхат!BE:BE,рўйхат!$CY:$CY,$B$552,рўйхат!$B:$B,$C526)</f>
        <v/>
      </c>
      <c r="AW526" s="35">
        <f>SUMIFS(рўйхат!BF:BF,рўйхат!$CY:$CY,$B$552,рўйхат!$B:$B,$C526)</f>
        <v/>
      </c>
      <c r="AX526" s="36">
        <f>SUMIFS(рўйхат!BG:BG,рўйхат!$CY:$CY,$B$552,рўйхат!$B:$B,$C526)</f>
        <v/>
      </c>
      <c r="AY526" s="35">
        <f>SUMIFS(рўйхат!BH:BH,рўйхат!$CY:$CY,$B$552,рўйхат!$B:$B,$C526)</f>
        <v/>
      </c>
      <c r="AZ526" s="36">
        <f>SUMIFS(рўйхат!BI:BI,рўйхат!$CY:$CY,$B$552,рўйхат!$B:$B,$C526)</f>
        <v/>
      </c>
      <c r="BA526" s="35">
        <f>SUMIFS(рўйхат!BJ:BJ,рўйхат!$CY:$CY,$B$552,рўйхат!$B:$B,$C526)</f>
        <v/>
      </c>
      <c r="BB526" s="36">
        <f>SUMIFS(рўйхат!BK:BK,рўйхат!$CY:$CY,$B$552,рўйхат!$B:$B,$C526)</f>
        <v/>
      </c>
      <c r="BC526" s="77">
        <f>IFERROR(AO526/E526,0)</f>
        <v/>
      </c>
      <c r="BD526" s="77">
        <f>IFERROR(AP526/F526,0)</f>
        <v/>
      </c>
      <c r="BE526" s="35">
        <f>SUMIFS(рўйхат!BL:BL,рўйхат!$CY:$CY,$B$552,рўйхат!$B:$B,$C526)</f>
        <v/>
      </c>
      <c r="BF526" s="36">
        <f>SUMIFS(рўйхат!BM:BM,рўйхат!$CY:$CY,$B$552,рўйхат!$B:$B,$C526)</f>
        <v/>
      </c>
      <c r="BG526" s="35">
        <f>SUMIFS(рўйхат!BN:BN,рўйхат!$CY:$CY,$B$552,рўйхат!$B:$B,$C526)</f>
        <v/>
      </c>
      <c r="BH526" s="36">
        <f>SUMIFS(рўйхат!BO:BO,рўйхат!$CY:$CY,$B$552,рўйхат!$B:$B,$C526)</f>
        <v/>
      </c>
      <c r="BI526" s="35">
        <f>SUMIFS(рўйхат!BP:BP,рўйхат!$CY:$CY,$B$552,рўйхат!$B:$B,$C526)</f>
        <v/>
      </c>
      <c r="BJ526" s="36">
        <f>SUMIFS(рўйхат!BQ:BQ,рўйхат!$CY:$CY,$B$552,рўйхат!$B:$B,$C526)</f>
        <v/>
      </c>
      <c r="BK526" s="35">
        <f>SUMIFS(рўйхат!BR:BR,рўйхат!$CY:$CY,$B$552,рўйхат!$B:$B,$C526)</f>
        <v/>
      </c>
      <c r="BL526" s="36">
        <f>SUMIFS(рўйхат!BS:BS,рўйхат!$CY:$CY,$B$552,рўйхат!$B:$B,$C526)</f>
        <v/>
      </c>
      <c r="BM526" s="35">
        <f>SUMIFS(рўйхат!BT:BT,рўйхат!$CY:$CY,$B$552,рўйхат!$B:$B,$C526)</f>
        <v/>
      </c>
      <c r="BN526" s="36">
        <f>SUMIFS(рўйхат!BU:BU,рўйхат!$CY:$CY,$B$552,рўйхат!$B:$B,$C526)</f>
        <v/>
      </c>
      <c r="BO526" s="35">
        <f>SUMIFS(рўйхат!BX:BX,рўйхат!$CY:$CY,$B$552,рўйхат!$B:$B,$C526)</f>
        <v/>
      </c>
      <c r="BP526" s="36">
        <f>SUMIFS(рўйхат!BY:BY,рўйхат!$CY:$CY,$B$552,рўйхат!$B:$B,$C526)</f>
        <v/>
      </c>
      <c r="BQ526" s="35">
        <f>SUMIFS(рўйхат!BZ:BZ,рўйхат!$CY:$CY,$B$552,рўйхат!$B:$B,$C526)</f>
        <v/>
      </c>
      <c r="BR526" s="36">
        <f>SUMIFS(рўйхат!CA:CA,рўйхат!$CY:$CY,$B$552,рўйхат!$B:$B,$C526)</f>
        <v/>
      </c>
      <c r="BS526" s="35">
        <f>SUMIFS(рўйхат!CB:CB,рўйхат!$CY:$CY,$B$552,рўйхат!$B:$B,$C526)</f>
        <v/>
      </c>
      <c r="BT526" s="36">
        <f>SUMIFS(рўйхат!CC:CC,рўйхат!$CY:$CY,$B$552,рўйхат!$B:$B,$C526)</f>
        <v/>
      </c>
      <c r="BU526" s="35">
        <f>SUMIFS(рўйхат!CD:CD,рўйхат!$CY:$CY,$B$552,рўйхат!$B:$B,$C526)</f>
        <v/>
      </c>
      <c r="BV526" s="36">
        <f>SUMIFS(рўйхат!CE:CE,рўйхат!$CY:$CY,$B$552,рўйхат!$B:$B,$C526)</f>
        <v/>
      </c>
      <c r="BW526" s="35">
        <f>SUMIFS(рўйхат!CH:CH,рўйхат!$CY:$CY,$B$552,рўйхат!$B:$B,$C526)</f>
        <v/>
      </c>
      <c r="BX526" s="36">
        <f>SUMIFS(рўйхат!CI:CI,рўйхат!$CY:$CY,$B$552,рўйхат!$B:$B,$C526)</f>
        <v/>
      </c>
      <c r="BY526" s="35">
        <f>SUMIFS(рўйхат!CJ:CJ,рўйхат!$CY:$CY,$B$552,рўйхат!$B:$B,$C526)</f>
        <v/>
      </c>
      <c r="BZ526" s="36">
        <f>SUMIFS(рўйхат!CK:CK,рўйхат!$CY:$CY,$B$552,рўйхат!$B:$B,$C526)</f>
        <v/>
      </c>
      <c r="CA526" s="35">
        <f>SUMIFS(рўйхат!CL:CL,рўйхат!$CY:$CY,$B$552,рўйхат!$B:$B,$C526)</f>
        <v/>
      </c>
      <c r="CB526" s="36">
        <f>SUMIFS(рўйхат!CM:CM,рўйхат!$CY:$CY,$B$552,рўйхат!$B:$B,$C526)</f>
        <v/>
      </c>
      <c r="CC526" s="35">
        <f>SUMIFS(рўйхат!CN:CN,рўйхат!$CY:$CY,$B$552,рўйхат!$B:$B,$C526)</f>
        <v/>
      </c>
      <c r="CD526" s="36">
        <f>SUMIFS(рўйхат!CO:CO,рўйхат!$CY:$CY,$B$552,рўйхат!$B:$B,$C526)</f>
        <v/>
      </c>
      <c r="CE526" s="77">
        <f>IFERROR(BE526/(Q526+BE526),0)</f>
        <v/>
      </c>
      <c r="CF526" s="78">
        <f>IFERROR(BF526/(R526+BF526),0)</f>
        <v/>
      </c>
      <c r="CG526" s="8">
        <f>COUNTIFS(B:B,B526)</f>
        <v/>
      </c>
    </row>
    <row r="527" hidden="1" outlineLevel="1" ht="17.1" customFormat="1" customHeight="1" s="8">
      <c r="A527" s="15" t="n"/>
      <c r="B527" s="50" t="n">
        <v>7</v>
      </c>
      <c r="C527" s="66" t="inlineStr">
        <is>
          <t>Иқтисодиёт ва молия вазирлиги</t>
        </is>
      </c>
      <c r="D527" s="16" t="n"/>
      <c r="E527" s="35">
        <f>SUMIFS(рўйхат!F:F,рўйхат!$CY:$CY,$B$552,рўйхат!$B:$B,$C527)</f>
        <v/>
      </c>
      <c r="F527" s="36">
        <f>SUMIFS(рўйхат!G:G,рўйхат!$CY:$CY,$B$552,рўйхат!$B:$B,$C527)</f>
        <v/>
      </c>
      <c r="G527" s="35">
        <f>SUMIFS(рўйхат!H:H,рўйхат!$CY:$CY,$B$552,рўйхат!$B:$B,$C527)</f>
        <v/>
      </c>
      <c r="H527" s="36">
        <f>SUMIFS(рўйхат!I:I,рўйхат!$CY:$CY,$B$552,рўйхат!$B:$B,$C527)</f>
        <v/>
      </c>
      <c r="I527" s="35">
        <f>SUMIFS(рўйхат!J:J,рўйхат!$CY:$CY,$B$552,рўйхат!$B:$B,$C527)</f>
        <v/>
      </c>
      <c r="J527" s="36">
        <f>SUMIFS(рўйхат!K:K,рўйхат!$CY:$CY,$B$552,рўйхат!$B:$B,$C527)</f>
        <v/>
      </c>
      <c r="K527" s="35">
        <f>SUMIFS(рўйхат!L:L,рўйхат!$CY:$CY,$B$552,рўйхат!$B:$B,$C527)</f>
        <v/>
      </c>
      <c r="L527" s="36">
        <f>SUMIFS(рўйхат!M:M,рўйхат!$CY:$CY,$B$552,рўйхат!$B:$B,$C527)</f>
        <v/>
      </c>
      <c r="M527" s="35">
        <f>SUMIFS(рўйхат!N:N,рўйхат!$CY:$CY,$B$552,рўйхат!$B:$B,$C527)</f>
        <v/>
      </c>
      <c r="N527" s="36">
        <f>SUMIFS(рўйхат!O:O,рўйхат!$CY:$CY,$B$552,рўйхат!$B:$B,$C527)</f>
        <v/>
      </c>
      <c r="O527" s="34">
        <f>IFERROR(M527/E527,0)</f>
        <v/>
      </c>
      <c r="P527" s="34">
        <f>IFERROR(N527/F527,0)</f>
        <v/>
      </c>
      <c r="Q527" s="35">
        <f>SUMIFS(рўйхат!P:P,рўйхат!$CY:$CY,$B$552,рўйхат!$B:$B,$C527)</f>
        <v/>
      </c>
      <c r="R527" s="36">
        <f>SUMIFS(рўйхат!Q:Q,рўйхат!$CY:$CY,$B$552,рўйхат!$B:$B,$C527)</f>
        <v/>
      </c>
      <c r="S527" s="35">
        <f>SUMIFS(рўйхат!R:R,рўйхат!$CY:$CY,$B$552,рўйхат!$B:$B,$C527)</f>
        <v/>
      </c>
      <c r="T527" s="36">
        <f>SUMIFS(рўйхат!S:S,рўйхат!$CY:$CY,$B$552,рўйхат!$B:$B,$C527)</f>
        <v/>
      </c>
      <c r="U527" s="35">
        <f>SUMIFS(рўйхат!T:T,рўйхат!$CY:$CY,$B$552,рўйхат!$B:$B,$C527)</f>
        <v/>
      </c>
      <c r="V527" s="36">
        <f>SUMIFS(рўйхат!U:U,рўйхат!$CY:$CY,$B$552,рўйхат!$B:$B,$C527)</f>
        <v/>
      </c>
      <c r="W527" s="35">
        <f>SUMIFS(рўйхат!V:V,рўйхат!$CY:$CY,$B$552,рўйхат!$B:$B,$C527)</f>
        <v/>
      </c>
      <c r="X527" s="36">
        <f>SUMIFS(рўйхат!W:W,рўйхат!$CY:$CY,$B$552,рўйхат!$B:$B,$C527)</f>
        <v/>
      </c>
      <c r="Y527" s="35">
        <f>SUMIFS(рўйхат!X:X,рўйхат!$CY:$CY,$B$552,рўйхат!$B:$B,$C527)</f>
        <v/>
      </c>
      <c r="Z527" s="36">
        <f>SUMIFS(рўйхат!Y:Y,рўйхат!$CY:$CY,$B$552,рўйхат!$B:$B,$C527)</f>
        <v/>
      </c>
      <c r="AA527" s="35">
        <f>SUMIFS(рўйхат!Z:Z,рўйхат!$CY:$CY,$B$552,рўйхат!$B:$B,$C527)</f>
        <v/>
      </c>
      <c r="AB527" s="36">
        <f>SUMIFS(рўйхат!AA:AA,рўйхат!$CY:$CY,$B$552,рўйхат!$B:$B,$C527)</f>
        <v/>
      </c>
      <c r="AC527" s="35">
        <f>SUMIFS(рўйхат!AB:AB,рўйхат!$CY:$CY,$B$552,рўйхат!$B:$B,$C527)</f>
        <v/>
      </c>
      <c r="AD527" s="36">
        <f>SUMIFS(рўйхат!AC:AC,рўйхат!$CY:$CY,$B$552,рўйхат!$B:$B,$C527)</f>
        <v/>
      </c>
      <c r="AE527" s="35">
        <f>SUMIFS(рўйхат!AD:AD,рўйхат!$CY:$CY,$B$552,рўйхат!$B:$B,$C527)</f>
        <v/>
      </c>
      <c r="AF527" s="36">
        <f>SUMIFS(рўйхат!AE:AE,рўйхат!$CY:$CY,$B$552,рўйхат!$B:$B,$C527)</f>
        <v/>
      </c>
      <c r="AG527" s="35">
        <f>SUMIFS(рўйхат!AH:AH,рўйхат!$CY:$CY,$B$552,рўйхат!$B:$B,$C527)</f>
        <v/>
      </c>
      <c r="AH527" s="36">
        <f>SUMIFS(рўйхат!AI:AI,рўйхат!$CY:$CY,$B$552,рўйхат!$B:$B,$C527)</f>
        <v/>
      </c>
      <c r="AI527" s="35">
        <f>SUMIFS(рўйхат!AJ:AJ,рўйхат!$CY:$CY,$B$552,рўйхат!$B:$B,$C527)</f>
        <v/>
      </c>
      <c r="AJ527" s="36">
        <f>SUMIFS(рўйхат!AK:AK,рўйхат!$CY:$CY,$B$552,рўйхат!$B:$B,$C527)</f>
        <v/>
      </c>
      <c r="AK527" s="35">
        <f>SUMIFS(рўйхат!AL:AL,рўйхат!$CY:$CY,$B$552,рўйхат!$B:$B,$C527)</f>
        <v/>
      </c>
      <c r="AL527" s="36">
        <f>SUMIFS(рўйхат!AM:AM,рўйхат!$CY:$CY,$B$552,рўйхат!$B:$B,$C527)</f>
        <v/>
      </c>
      <c r="AM527" s="77">
        <f>IFERROR(Q527/E527,0)</f>
        <v/>
      </c>
      <c r="AN527" s="77">
        <f>IFERROR(R527/F527,0)</f>
        <v/>
      </c>
      <c r="AO527" s="35">
        <f>SUMIFS(рўйхат!AX:AX,рўйхат!$CY:$CY,$B$552,рўйхат!$B:$B,$C527)</f>
        <v/>
      </c>
      <c r="AP527" s="36">
        <f>SUMIFS(рўйхат!AY:AY,рўйхат!$CY:$CY,$B$552,рўйхат!$B:$B,$C527)</f>
        <v/>
      </c>
      <c r="AQ527" s="35">
        <f>SUMIFS(рўйхат!AZ:AZ,рўйхат!$CY:$CY,$B$552,рўйхат!$B:$B,$C527)</f>
        <v/>
      </c>
      <c r="AR527" s="36">
        <f>SUMIFS(рўйхат!BA:BA,рўйхат!$CY:$CY,$B$552,рўйхат!$B:$B,$C527)</f>
        <v/>
      </c>
      <c r="AS527" s="35">
        <f>SUMIFS(рўйхат!BB:BB,рўйхат!$CY:$CY,$B$552,рўйхат!$B:$B,$C527)</f>
        <v/>
      </c>
      <c r="AT527" s="36">
        <f>SUMIFS(рўйхат!BC:BC,рўйхат!$CY:$CY,$B$552,рўйхат!$B:$B,$C527)</f>
        <v/>
      </c>
      <c r="AU527" s="35">
        <f>SUMIFS(рўйхат!BD:BD,рўйхат!$CY:$CY,$B$552,рўйхат!$B:$B,$C527)</f>
        <v/>
      </c>
      <c r="AV527" s="36">
        <f>SUMIFS(рўйхат!BE:BE,рўйхат!$CY:$CY,$B$552,рўйхат!$B:$B,$C527)</f>
        <v/>
      </c>
      <c r="AW527" s="35">
        <f>SUMIFS(рўйхат!BF:BF,рўйхат!$CY:$CY,$B$552,рўйхат!$B:$B,$C527)</f>
        <v/>
      </c>
      <c r="AX527" s="36">
        <f>SUMIFS(рўйхат!BG:BG,рўйхат!$CY:$CY,$B$552,рўйхат!$B:$B,$C527)</f>
        <v/>
      </c>
      <c r="AY527" s="35">
        <f>SUMIFS(рўйхат!BH:BH,рўйхат!$CY:$CY,$B$552,рўйхат!$B:$B,$C527)</f>
        <v/>
      </c>
      <c r="AZ527" s="36">
        <f>SUMIFS(рўйхат!BI:BI,рўйхат!$CY:$CY,$B$552,рўйхат!$B:$B,$C527)</f>
        <v/>
      </c>
      <c r="BA527" s="35">
        <f>SUMIFS(рўйхат!BJ:BJ,рўйхат!$CY:$CY,$B$552,рўйхат!$B:$B,$C527)</f>
        <v/>
      </c>
      <c r="BB527" s="36">
        <f>SUMIFS(рўйхат!BK:BK,рўйхат!$CY:$CY,$B$552,рўйхат!$B:$B,$C527)</f>
        <v/>
      </c>
      <c r="BC527" s="77">
        <f>IFERROR(AO527/E527,0)</f>
        <v/>
      </c>
      <c r="BD527" s="77">
        <f>IFERROR(AP527/F527,0)</f>
        <v/>
      </c>
      <c r="BE527" s="35">
        <f>SUMIFS(рўйхат!BL:BL,рўйхат!$CY:$CY,$B$552,рўйхат!$B:$B,$C527)</f>
        <v/>
      </c>
      <c r="BF527" s="36">
        <f>SUMIFS(рўйхат!BM:BM,рўйхат!$CY:$CY,$B$552,рўйхат!$B:$B,$C527)</f>
        <v/>
      </c>
      <c r="BG527" s="35">
        <f>SUMIFS(рўйхат!BN:BN,рўйхат!$CY:$CY,$B$552,рўйхат!$B:$B,$C527)</f>
        <v/>
      </c>
      <c r="BH527" s="36">
        <f>SUMIFS(рўйхат!BO:BO,рўйхат!$CY:$CY,$B$552,рўйхат!$B:$B,$C527)</f>
        <v/>
      </c>
      <c r="BI527" s="35">
        <f>SUMIFS(рўйхат!BP:BP,рўйхат!$CY:$CY,$B$552,рўйхат!$B:$B,$C527)</f>
        <v/>
      </c>
      <c r="BJ527" s="36">
        <f>SUMIFS(рўйхат!BQ:BQ,рўйхат!$CY:$CY,$B$552,рўйхат!$B:$B,$C527)</f>
        <v/>
      </c>
      <c r="BK527" s="35">
        <f>SUMIFS(рўйхат!BR:BR,рўйхат!$CY:$CY,$B$552,рўйхат!$B:$B,$C527)</f>
        <v/>
      </c>
      <c r="BL527" s="36">
        <f>SUMIFS(рўйхат!BS:BS,рўйхат!$CY:$CY,$B$552,рўйхат!$B:$B,$C527)</f>
        <v/>
      </c>
      <c r="BM527" s="35">
        <f>SUMIFS(рўйхат!BT:BT,рўйхат!$CY:$CY,$B$552,рўйхат!$B:$B,$C527)</f>
        <v/>
      </c>
      <c r="BN527" s="36">
        <f>SUMIFS(рўйхат!BU:BU,рўйхат!$CY:$CY,$B$552,рўйхат!$B:$B,$C527)</f>
        <v/>
      </c>
      <c r="BO527" s="35">
        <f>SUMIFS(рўйхат!BX:BX,рўйхат!$CY:$CY,$B$552,рўйхат!$B:$B,$C527)</f>
        <v/>
      </c>
      <c r="BP527" s="36">
        <f>SUMIFS(рўйхат!BY:BY,рўйхат!$CY:$CY,$B$552,рўйхат!$B:$B,$C527)</f>
        <v/>
      </c>
      <c r="BQ527" s="35">
        <f>SUMIFS(рўйхат!BZ:BZ,рўйхат!$CY:$CY,$B$552,рўйхат!$B:$B,$C527)</f>
        <v/>
      </c>
      <c r="BR527" s="36">
        <f>SUMIFS(рўйхат!CA:CA,рўйхат!$CY:$CY,$B$552,рўйхат!$B:$B,$C527)</f>
        <v/>
      </c>
      <c r="BS527" s="35">
        <f>SUMIFS(рўйхат!CB:CB,рўйхат!$CY:$CY,$B$552,рўйхат!$B:$B,$C527)</f>
        <v/>
      </c>
      <c r="BT527" s="36">
        <f>SUMIFS(рўйхат!CC:CC,рўйхат!$CY:$CY,$B$552,рўйхат!$B:$B,$C527)</f>
        <v/>
      </c>
      <c r="BU527" s="35">
        <f>SUMIFS(рўйхат!CD:CD,рўйхат!$CY:$CY,$B$552,рўйхат!$B:$B,$C527)</f>
        <v/>
      </c>
      <c r="BV527" s="36">
        <f>SUMIFS(рўйхат!CE:CE,рўйхат!$CY:$CY,$B$552,рўйхат!$B:$B,$C527)</f>
        <v/>
      </c>
      <c r="BW527" s="35">
        <f>SUMIFS(рўйхат!CH:CH,рўйхат!$CY:$CY,$B$552,рўйхат!$B:$B,$C527)</f>
        <v/>
      </c>
      <c r="BX527" s="36">
        <f>SUMIFS(рўйхат!CI:CI,рўйхат!$CY:$CY,$B$552,рўйхат!$B:$B,$C527)</f>
        <v/>
      </c>
      <c r="BY527" s="35">
        <f>SUMIFS(рўйхат!CJ:CJ,рўйхат!$CY:$CY,$B$552,рўйхат!$B:$B,$C527)</f>
        <v/>
      </c>
      <c r="BZ527" s="36">
        <f>SUMIFS(рўйхат!CK:CK,рўйхат!$CY:$CY,$B$552,рўйхат!$B:$B,$C527)</f>
        <v/>
      </c>
      <c r="CA527" s="35">
        <f>SUMIFS(рўйхат!CL:CL,рўйхат!$CY:$CY,$B$552,рўйхат!$B:$B,$C527)</f>
        <v/>
      </c>
      <c r="CB527" s="36">
        <f>SUMIFS(рўйхат!CM:CM,рўйхат!$CY:$CY,$B$552,рўйхат!$B:$B,$C527)</f>
        <v/>
      </c>
      <c r="CC527" s="35">
        <f>SUMIFS(рўйхат!CN:CN,рўйхат!$CY:$CY,$B$552,рўйхат!$B:$B,$C527)</f>
        <v/>
      </c>
      <c r="CD527" s="36">
        <f>SUMIFS(рўйхат!CO:CO,рўйхат!$CY:$CY,$B$552,рўйхат!$B:$B,$C527)</f>
        <v/>
      </c>
      <c r="CE527" s="77">
        <f>IFERROR(BE527/(Q527+BE527),0)</f>
        <v/>
      </c>
      <c r="CF527" s="78">
        <f>IFERROR(BF527/(R527+BF527),0)</f>
        <v/>
      </c>
      <c r="CG527" s="8">
        <f>COUNTIFS(B:B,B527)</f>
        <v/>
      </c>
    </row>
    <row r="528" hidden="1" outlineLevel="1" ht="33.95" customFormat="1" customHeight="1" s="8">
      <c r="A528" s="15" t="n"/>
      <c r="B528" s="50" t="n">
        <v>8</v>
      </c>
      <c r="C528" s="66" t="inlineStr">
        <is>
          <t>Иқтисодиёт ва молия вазирлиги ҳузуридаги бюджетдан ташқари Пенсия жамғармаси</t>
        </is>
      </c>
      <c r="D528" s="16" t="n"/>
      <c r="E528" s="35">
        <f>SUMIFS(рўйхат!F:F,рўйхат!$CY:$CY,$B$552,рўйхат!$B:$B,$C528)</f>
        <v/>
      </c>
      <c r="F528" s="36">
        <f>SUMIFS(рўйхат!G:G,рўйхат!$CY:$CY,$B$552,рўйхат!$B:$B,$C528)</f>
        <v/>
      </c>
      <c r="G528" s="35">
        <f>SUMIFS(рўйхат!H:H,рўйхат!$CY:$CY,$B$552,рўйхат!$B:$B,$C528)</f>
        <v/>
      </c>
      <c r="H528" s="36">
        <f>SUMIFS(рўйхат!I:I,рўйхат!$CY:$CY,$B$552,рўйхат!$B:$B,$C528)</f>
        <v/>
      </c>
      <c r="I528" s="35">
        <f>SUMIFS(рўйхат!J:J,рўйхат!$CY:$CY,$B$552,рўйхат!$B:$B,$C528)</f>
        <v/>
      </c>
      <c r="J528" s="36">
        <f>SUMIFS(рўйхат!K:K,рўйхат!$CY:$CY,$B$552,рўйхат!$B:$B,$C528)</f>
        <v/>
      </c>
      <c r="K528" s="35">
        <f>SUMIFS(рўйхат!L:L,рўйхат!$CY:$CY,$B$552,рўйхат!$B:$B,$C528)</f>
        <v/>
      </c>
      <c r="L528" s="36">
        <f>SUMIFS(рўйхат!M:M,рўйхат!$CY:$CY,$B$552,рўйхат!$B:$B,$C528)</f>
        <v/>
      </c>
      <c r="M528" s="35">
        <f>SUMIFS(рўйхат!N:N,рўйхат!$CY:$CY,$B$552,рўйхат!$B:$B,$C528)</f>
        <v/>
      </c>
      <c r="N528" s="36">
        <f>SUMIFS(рўйхат!O:O,рўйхат!$CY:$CY,$B$552,рўйхат!$B:$B,$C528)</f>
        <v/>
      </c>
      <c r="O528" s="34">
        <f>IFERROR(M528/E528,0)</f>
        <v/>
      </c>
      <c r="P528" s="34">
        <f>IFERROR(N528/F528,0)</f>
        <v/>
      </c>
      <c r="Q528" s="35">
        <f>SUMIFS(рўйхат!P:P,рўйхат!$CY:$CY,$B$552,рўйхат!$B:$B,$C528)</f>
        <v/>
      </c>
      <c r="R528" s="36">
        <f>SUMIFS(рўйхат!Q:Q,рўйхат!$CY:$CY,$B$552,рўйхат!$B:$B,$C528)</f>
        <v/>
      </c>
      <c r="S528" s="35">
        <f>SUMIFS(рўйхат!R:R,рўйхат!$CY:$CY,$B$552,рўйхат!$B:$B,$C528)</f>
        <v/>
      </c>
      <c r="T528" s="36">
        <f>SUMIFS(рўйхат!S:S,рўйхат!$CY:$CY,$B$552,рўйхат!$B:$B,$C528)</f>
        <v/>
      </c>
      <c r="U528" s="35">
        <f>SUMIFS(рўйхат!T:T,рўйхат!$CY:$CY,$B$552,рўйхат!$B:$B,$C528)</f>
        <v/>
      </c>
      <c r="V528" s="36">
        <f>SUMIFS(рўйхат!U:U,рўйхат!$CY:$CY,$B$552,рўйхат!$B:$B,$C528)</f>
        <v/>
      </c>
      <c r="W528" s="35">
        <f>SUMIFS(рўйхат!V:V,рўйхат!$CY:$CY,$B$552,рўйхат!$B:$B,$C528)</f>
        <v/>
      </c>
      <c r="X528" s="36">
        <f>SUMIFS(рўйхат!W:W,рўйхат!$CY:$CY,$B$552,рўйхат!$B:$B,$C528)</f>
        <v/>
      </c>
      <c r="Y528" s="35">
        <f>SUMIFS(рўйхат!X:X,рўйхат!$CY:$CY,$B$552,рўйхат!$B:$B,$C528)</f>
        <v/>
      </c>
      <c r="Z528" s="36">
        <f>SUMIFS(рўйхат!Y:Y,рўйхат!$CY:$CY,$B$552,рўйхат!$B:$B,$C528)</f>
        <v/>
      </c>
      <c r="AA528" s="35">
        <f>SUMIFS(рўйхат!Z:Z,рўйхат!$CY:$CY,$B$552,рўйхат!$B:$B,$C528)</f>
        <v/>
      </c>
      <c r="AB528" s="36">
        <f>SUMIFS(рўйхат!AA:AA,рўйхат!$CY:$CY,$B$552,рўйхат!$B:$B,$C528)</f>
        <v/>
      </c>
      <c r="AC528" s="35">
        <f>SUMIFS(рўйхат!AB:AB,рўйхат!$CY:$CY,$B$552,рўйхат!$B:$B,$C528)</f>
        <v/>
      </c>
      <c r="AD528" s="36">
        <f>SUMIFS(рўйхат!AC:AC,рўйхат!$CY:$CY,$B$552,рўйхат!$B:$B,$C528)</f>
        <v/>
      </c>
      <c r="AE528" s="35">
        <f>SUMIFS(рўйхат!AD:AD,рўйхат!$CY:$CY,$B$552,рўйхат!$B:$B,$C528)</f>
        <v/>
      </c>
      <c r="AF528" s="36">
        <f>SUMIFS(рўйхат!AE:AE,рўйхат!$CY:$CY,$B$552,рўйхат!$B:$B,$C528)</f>
        <v/>
      </c>
      <c r="AG528" s="35">
        <f>SUMIFS(рўйхат!AH:AH,рўйхат!$CY:$CY,$B$552,рўйхат!$B:$B,$C528)</f>
        <v/>
      </c>
      <c r="AH528" s="36">
        <f>SUMIFS(рўйхат!AI:AI,рўйхат!$CY:$CY,$B$552,рўйхат!$B:$B,$C528)</f>
        <v/>
      </c>
      <c r="AI528" s="35">
        <f>SUMIFS(рўйхат!AJ:AJ,рўйхат!$CY:$CY,$B$552,рўйхат!$B:$B,$C528)</f>
        <v/>
      </c>
      <c r="AJ528" s="36">
        <f>SUMIFS(рўйхат!AK:AK,рўйхат!$CY:$CY,$B$552,рўйхат!$B:$B,$C528)</f>
        <v/>
      </c>
      <c r="AK528" s="35">
        <f>SUMIFS(рўйхат!AL:AL,рўйхат!$CY:$CY,$B$552,рўйхат!$B:$B,$C528)</f>
        <v/>
      </c>
      <c r="AL528" s="36">
        <f>SUMIFS(рўйхат!AM:AM,рўйхат!$CY:$CY,$B$552,рўйхат!$B:$B,$C528)</f>
        <v/>
      </c>
      <c r="AM528" s="77">
        <f>IFERROR(Q528/E528,0)</f>
        <v/>
      </c>
      <c r="AN528" s="77">
        <f>IFERROR(R528/F528,0)</f>
        <v/>
      </c>
      <c r="AO528" s="35">
        <f>SUMIFS(рўйхат!AX:AX,рўйхат!$CY:$CY,$B$552,рўйхат!$B:$B,$C528)</f>
        <v/>
      </c>
      <c r="AP528" s="36">
        <f>SUMIFS(рўйхат!AY:AY,рўйхат!$CY:$CY,$B$552,рўйхат!$B:$B,$C528)</f>
        <v/>
      </c>
      <c r="AQ528" s="35">
        <f>SUMIFS(рўйхат!AZ:AZ,рўйхат!$CY:$CY,$B$552,рўйхат!$B:$B,$C528)</f>
        <v/>
      </c>
      <c r="AR528" s="36">
        <f>SUMIFS(рўйхат!BA:BA,рўйхат!$CY:$CY,$B$552,рўйхат!$B:$B,$C528)</f>
        <v/>
      </c>
      <c r="AS528" s="35">
        <f>SUMIFS(рўйхат!BB:BB,рўйхат!$CY:$CY,$B$552,рўйхат!$B:$B,$C528)</f>
        <v/>
      </c>
      <c r="AT528" s="36">
        <f>SUMIFS(рўйхат!BC:BC,рўйхат!$CY:$CY,$B$552,рўйхат!$B:$B,$C528)</f>
        <v/>
      </c>
      <c r="AU528" s="35">
        <f>SUMIFS(рўйхат!BD:BD,рўйхат!$CY:$CY,$B$552,рўйхат!$B:$B,$C528)</f>
        <v/>
      </c>
      <c r="AV528" s="36">
        <f>SUMIFS(рўйхат!BE:BE,рўйхат!$CY:$CY,$B$552,рўйхат!$B:$B,$C528)</f>
        <v/>
      </c>
      <c r="AW528" s="35">
        <f>SUMIFS(рўйхат!BF:BF,рўйхат!$CY:$CY,$B$552,рўйхат!$B:$B,$C528)</f>
        <v/>
      </c>
      <c r="AX528" s="36">
        <f>SUMIFS(рўйхат!BG:BG,рўйхат!$CY:$CY,$B$552,рўйхат!$B:$B,$C528)</f>
        <v/>
      </c>
      <c r="AY528" s="35">
        <f>SUMIFS(рўйхат!BH:BH,рўйхат!$CY:$CY,$B$552,рўйхат!$B:$B,$C528)</f>
        <v/>
      </c>
      <c r="AZ528" s="36">
        <f>SUMIFS(рўйхат!BI:BI,рўйхат!$CY:$CY,$B$552,рўйхат!$B:$B,$C528)</f>
        <v/>
      </c>
      <c r="BA528" s="35">
        <f>SUMIFS(рўйхат!BJ:BJ,рўйхат!$CY:$CY,$B$552,рўйхат!$B:$B,$C528)</f>
        <v/>
      </c>
      <c r="BB528" s="36">
        <f>SUMIFS(рўйхат!BK:BK,рўйхат!$CY:$CY,$B$552,рўйхат!$B:$B,$C528)</f>
        <v/>
      </c>
      <c r="BC528" s="77">
        <f>IFERROR(AO528/E528,0)</f>
        <v/>
      </c>
      <c r="BD528" s="77">
        <f>IFERROR(AP528/F528,0)</f>
        <v/>
      </c>
      <c r="BE528" s="35">
        <f>SUMIFS(рўйхат!BL:BL,рўйхат!$CY:$CY,$B$552,рўйхат!$B:$B,$C528)</f>
        <v/>
      </c>
      <c r="BF528" s="36">
        <f>SUMIFS(рўйхат!BM:BM,рўйхат!$CY:$CY,$B$552,рўйхат!$B:$B,$C528)</f>
        <v/>
      </c>
      <c r="BG528" s="35">
        <f>SUMIFS(рўйхат!BN:BN,рўйхат!$CY:$CY,$B$552,рўйхат!$B:$B,$C528)</f>
        <v/>
      </c>
      <c r="BH528" s="36">
        <f>SUMIFS(рўйхат!BO:BO,рўйхат!$CY:$CY,$B$552,рўйхат!$B:$B,$C528)</f>
        <v/>
      </c>
      <c r="BI528" s="35">
        <f>SUMIFS(рўйхат!BP:BP,рўйхат!$CY:$CY,$B$552,рўйхат!$B:$B,$C528)</f>
        <v/>
      </c>
      <c r="BJ528" s="36">
        <f>SUMIFS(рўйхат!BQ:BQ,рўйхат!$CY:$CY,$B$552,рўйхат!$B:$B,$C528)</f>
        <v/>
      </c>
      <c r="BK528" s="35">
        <f>SUMIFS(рўйхат!BR:BR,рўйхат!$CY:$CY,$B$552,рўйхат!$B:$B,$C528)</f>
        <v/>
      </c>
      <c r="BL528" s="36">
        <f>SUMIFS(рўйхат!BS:BS,рўйхат!$CY:$CY,$B$552,рўйхат!$B:$B,$C528)</f>
        <v/>
      </c>
      <c r="BM528" s="35">
        <f>SUMIFS(рўйхат!BT:BT,рўйхат!$CY:$CY,$B$552,рўйхат!$B:$B,$C528)</f>
        <v/>
      </c>
      <c r="BN528" s="36">
        <f>SUMIFS(рўйхат!BU:BU,рўйхат!$CY:$CY,$B$552,рўйхат!$B:$B,$C528)</f>
        <v/>
      </c>
      <c r="BO528" s="35">
        <f>SUMIFS(рўйхат!BX:BX,рўйхат!$CY:$CY,$B$552,рўйхат!$B:$B,$C528)</f>
        <v/>
      </c>
      <c r="BP528" s="36">
        <f>SUMIFS(рўйхат!BY:BY,рўйхат!$CY:$CY,$B$552,рўйхат!$B:$B,$C528)</f>
        <v/>
      </c>
      <c r="BQ528" s="35">
        <f>SUMIFS(рўйхат!BZ:BZ,рўйхат!$CY:$CY,$B$552,рўйхат!$B:$B,$C528)</f>
        <v/>
      </c>
      <c r="BR528" s="36">
        <f>SUMIFS(рўйхат!CA:CA,рўйхат!$CY:$CY,$B$552,рўйхат!$B:$B,$C528)</f>
        <v/>
      </c>
      <c r="BS528" s="35">
        <f>SUMIFS(рўйхат!CB:CB,рўйхат!$CY:$CY,$B$552,рўйхат!$B:$B,$C528)</f>
        <v/>
      </c>
      <c r="BT528" s="36">
        <f>SUMIFS(рўйхат!CC:CC,рўйхат!$CY:$CY,$B$552,рўйхат!$B:$B,$C528)</f>
        <v/>
      </c>
      <c r="BU528" s="35">
        <f>SUMIFS(рўйхат!CD:CD,рўйхат!$CY:$CY,$B$552,рўйхат!$B:$B,$C528)</f>
        <v/>
      </c>
      <c r="BV528" s="36">
        <f>SUMIFS(рўйхат!CE:CE,рўйхат!$CY:$CY,$B$552,рўйхат!$B:$B,$C528)</f>
        <v/>
      </c>
      <c r="BW528" s="35">
        <f>SUMIFS(рўйхат!CH:CH,рўйхат!$CY:$CY,$B$552,рўйхат!$B:$B,$C528)</f>
        <v/>
      </c>
      <c r="BX528" s="36">
        <f>SUMIFS(рўйхат!CI:CI,рўйхат!$CY:$CY,$B$552,рўйхат!$B:$B,$C528)</f>
        <v/>
      </c>
      <c r="BY528" s="35">
        <f>SUMIFS(рўйхат!CJ:CJ,рўйхат!$CY:$CY,$B$552,рўйхат!$B:$B,$C528)</f>
        <v/>
      </c>
      <c r="BZ528" s="36">
        <f>SUMIFS(рўйхат!CK:CK,рўйхат!$CY:$CY,$B$552,рўйхат!$B:$B,$C528)</f>
        <v/>
      </c>
      <c r="CA528" s="35">
        <f>SUMIFS(рўйхат!CL:CL,рўйхат!$CY:$CY,$B$552,рўйхат!$B:$B,$C528)</f>
        <v/>
      </c>
      <c r="CB528" s="36">
        <f>SUMIFS(рўйхат!CM:CM,рўйхат!$CY:$CY,$B$552,рўйхат!$B:$B,$C528)</f>
        <v/>
      </c>
      <c r="CC528" s="35">
        <f>SUMIFS(рўйхат!CN:CN,рўйхат!$CY:$CY,$B$552,рўйхат!$B:$B,$C528)</f>
        <v/>
      </c>
      <c r="CD528" s="36">
        <f>SUMIFS(рўйхат!CO:CO,рўйхат!$CY:$CY,$B$552,рўйхат!$B:$B,$C528)</f>
        <v/>
      </c>
      <c r="CE528" s="77">
        <f>IFERROR(BE528/(Q528+BE528),0)</f>
        <v/>
      </c>
      <c r="CF528" s="78">
        <f>IFERROR(BF528/(R528+BF528),0)</f>
        <v/>
      </c>
      <c r="CG528" s="8">
        <f>COUNTIFS(B:B,B528)</f>
        <v/>
      </c>
    </row>
    <row r="529" hidden="1" outlineLevel="1" ht="17.1" customFormat="1" customHeight="1" s="8">
      <c r="A529" s="15" t="n"/>
      <c r="B529" s="50" t="n">
        <v>9</v>
      </c>
      <c r="C529" s="66" t="inlineStr">
        <is>
          <t>Инвестициялар, саноат ва савдо вазирлиги</t>
        </is>
      </c>
      <c r="D529" s="16" t="n"/>
      <c r="E529" s="35">
        <f>SUMIFS(рўйхат!F:F,рўйхат!$CY:$CY,$B$552,рўйхат!$B:$B,$C529)</f>
        <v/>
      </c>
      <c r="F529" s="36">
        <f>SUMIFS(рўйхат!G:G,рўйхат!$CY:$CY,$B$552,рўйхат!$B:$B,$C529)</f>
        <v/>
      </c>
      <c r="G529" s="35">
        <f>SUMIFS(рўйхат!H:H,рўйхат!$CY:$CY,$B$552,рўйхат!$B:$B,$C529)</f>
        <v/>
      </c>
      <c r="H529" s="36">
        <f>SUMIFS(рўйхат!I:I,рўйхат!$CY:$CY,$B$552,рўйхат!$B:$B,$C529)</f>
        <v/>
      </c>
      <c r="I529" s="35">
        <f>SUMIFS(рўйхат!J:J,рўйхат!$CY:$CY,$B$552,рўйхат!$B:$B,$C529)</f>
        <v/>
      </c>
      <c r="J529" s="36">
        <f>SUMIFS(рўйхат!K:K,рўйхат!$CY:$CY,$B$552,рўйхат!$B:$B,$C529)</f>
        <v/>
      </c>
      <c r="K529" s="35">
        <f>SUMIFS(рўйхат!L:L,рўйхат!$CY:$CY,$B$552,рўйхат!$B:$B,$C529)</f>
        <v/>
      </c>
      <c r="L529" s="36">
        <f>SUMIFS(рўйхат!M:M,рўйхат!$CY:$CY,$B$552,рўйхат!$B:$B,$C529)</f>
        <v/>
      </c>
      <c r="M529" s="35">
        <f>SUMIFS(рўйхат!N:N,рўйхат!$CY:$CY,$B$552,рўйхат!$B:$B,$C529)</f>
        <v/>
      </c>
      <c r="N529" s="36">
        <f>SUMIFS(рўйхат!O:O,рўйхат!$CY:$CY,$B$552,рўйхат!$B:$B,$C529)</f>
        <v/>
      </c>
      <c r="O529" s="34">
        <f>IFERROR(M529/E529,0)</f>
        <v/>
      </c>
      <c r="P529" s="34">
        <f>IFERROR(N529/F529,0)</f>
        <v/>
      </c>
      <c r="Q529" s="35">
        <f>SUMIFS(рўйхат!P:P,рўйхат!$CY:$CY,$B$552,рўйхат!$B:$B,$C529)</f>
        <v/>
      </c>
      <c r="R529" s="36">
        <f>SUMIFS(рўйхат!Q:Q,рўйхат!$CY:$CY,$B$552,рўйхат!$B:$B,$C529)</f>
        <v/>
      </c>
      <c r="S529" s="35">
        <f>SUMIFS(рўйхат!R:R,рўйхат!$CY:$CY,$B$552,рўйхат!$B:$B,$C529)</f>
        <v/>
      </c>
      <c r="T529" s="36">
        <f>SUMIFS(рўйхат!S:S,рўйхат!$CY:$CY,$B$552,рўйхат!$B:$B,$C529)</f>
        <v/>
      </c>
      <c r="U529" s="35">
        <f>SUMIFS(рўйхат!T:T,рўйхат!$CY:$CY,$B$552,рўйхат!$B:$B,$C529)</f>
        <v/>
      </c>
      <c r="V529" s="36">
        <f>SUMIFS(рўйхат!U:U,рўйхат!$CY:$CY,$B$552,рўйхат!$B:$B,$C529)</f>
        <v/>
      </c>
      <c r="W529" s="35">
        <f>SUMIFS(рўйхат!V:V,рўйхат!$CY:$CY,$B$552,рўйхат!$B:$B,$C529)</f>
        <v/>
      </c>
      <c r="X529" s="36">
        <f>SUMIFS(рўйхат!W:W,рўйхат!$CY:$CY,$B$552,рўйхат!$B:$B,$C529)</f>
        <v/>
      </c>
      <c r="Y529" s="35">
        <f>SUMIFS(рўйхат!X:X,рўйхат!$CY:$CY,$B$552,рўйхат!$B:$B,$C529)</f>
        <v/>
      </c>
      <c r="Z529" s="36">
        <f>SUMIFS(рўйхат!Y:Y,рўйхат!$CY:$CY,$B$552,рўйхат!$B:$B,$C529)</f>
        <v/>
      </c>
      <c r="AA529" s="35">
        <f>SUMIFS(рўйхат!Z:Z,рўйхат!$CY:$CY,$B$552,рўйхат!$B:$B,$C529)</f>
        <v/>
      </c>
      <c r="AB529" s="36">
        <f>SUMIFS(рўйхат!AA:AA,рўйхат!$CY:$CY,$B$552,рўйхат!$B:$B,$C529)</f>
        <v/>
      </c>
      <c r="AC529" s="35">
        <f>SUMIFS(рўйхат!AB:AB,рўйхат!$CY:$CY,$B$552,рўйхат!$B:$B,$C529)</f>
        <v/>
      </c>
      <c r="AD529" s="36">
        <f>SUMIFS(рўйхат!AC:AC,рўйхат!$CY:$CY,$B$552,рўйхат!$B:$B,$C529)</f>
        <v/>
      </c>
      <c r="AE529" s="35">
        <f>SUMIFS(рўйхат!AD:AD,рўйхат!$CY:$CY,$B$552,рўйхат!$B:$B,$C529)</f>
        <v/>
      </c>
      <c r="AF529" s="36">
        <f>SUMIFS(рўйхат!AE:AE,рўйхат!$CY:$CY,$B$552,рўйхат!$B:$B,$C529)</f>
        <v/>
      </c>
      <c r="AG529" s="35">
        <f>SUMIFS(рўйхат!AH:AH,рўйхат!$CY:$CY,$B$552,рўйхат!$B:$B,$C529)</f>
        <v/>
      </c>
      <c r="AH529" s="36">
        <f>SUMIFS(рўйхат!AI:AI,рўйхат!$CY:$CY,$B$552,рўйхат!$B:$B,$C529)</f>
        <v/>
      </c>
      <c r="AI529" s="35">
        <f>SUMIFS(рўйхат!AJ:AJ,рўйхат!$CY:$CY,$B$552,рўйхат!$B:$B,$C529)</f>
        <v/>
      </c>
      <c r="AJ529" s="36">
        <f>SUMIFS(рўйхат!AK:AK,рўйхат!$CY:$CY,$B$552,рўйхат!$B:$B,$C529)</f>
        <v/>
      </c>
      <c r="AK529" s="35">
        <f>SUMIFS(рўйхат!AL:AL,рўйхат!$CY:$CY,$B$552,рўйхат!$B:$B,$C529)</f>
        <v/>
      </c>
      <c r="AL529" s="36">
        <f>SUMIFS(рўйхат!AM:AM,рўйхат!$CY:$CY,$B$552,рўйхат!$B:$B,$C529)</f>
        <v/>
      </c>
      <c r="AM529" s="77">
        <f>IFERROR(Q529/E529,0)</f>
        <v/>
      </c>
      <c r="AN529" s="77">
        <f>IFERROR(R529/F529,0)</f>
        <v/>
      </c>
      <c r="AO529" s="35">
        <f>SUMIFS(рўйхат!AX:AX,рўйхат!$CY:$CY,$B$552,рўйхат!$B:$B,$C529)</f>
        <v/>
      </c>
      <c r="AP529" s="36">
        <f>SUMIFS(рўйхат!AY:AY,рўйхат!$CY:$CY,$B$552,рўйхат!$B:$B,$C529)</f>
        <v/>
      </c>
      <c r="AQ529" s="35">
        <f>SUMIFS(рўйхат!AZ:AZ,рўйхат!$CY:$CY,$B$552,рўйхат!$B:$B,$C529)</f>
        <v/>
      </c>
      <c r="AR529" s="36">
        <f>SUMIFS(рўйхат!BA:BA,рўйхат!$CY:$CY,$B$552,рўйхат!$B:$B,$C529)</f>
        <v/>
      </c>
      <c r="AS529" s="35">
        <f>SUMIFS(рўйхат!BB:BB,рўйхат!$CY:$CY,$B$552,рўйхат!$B:$B,$C529)</f>
        <v/>
      </c>
      <c r="AT529" s="36">
        <f>SUMIFS(рўйхат!BC:BC,рўйхат!$CY:$CY,$B$552,рўйхат!$B:$B,$C529)</f>
        <v/>
      </c>
      <c r="AU529" s="35">
        <f>SUMIFS(рўйхат!BD:BD,рўйхат!$CY:$CY,$B$552,рўйхат!$B:$B,$C529)</f>
        <v/>
      </c>
      <c r="AV529" s="36">
        <f>SUMIFS(рўйхат!BE:BE,рўйхат!$CY:$CY,$B$552,рўйхат!$B:$B,$C529)</f>
        <v/>
      </c>
      <c r="AW529" s="35">
        <f>SUMIFS(рўйхат!BF:BF,рўйхат!$CY:$CY,$B$552,рўйхат!$B:$B,$C529)</f>
        <v/>
      </c>
      <c r="AX529" s="36">
        <f>SUMIFS(рўйхат!BG:BG,рўйхат!$CY:$CY,$B$552,рўйхат!$B:$B,$C529)</f>
        <v/>
      </c>
      <c r="AY529" s="35">
        <f>SUMIFS(рўйхат!BH:BH,рўйхат!$CY:$CY,$B$552,рўйхат!$B:$B,$C529)</f>
        <v/>
      </c>
      <c r="AZ529" s="36">
        <f>SUMIFS(рўйхат!BI:BI,рўйхат!$CY:$CY,$B$552,рўйхат!$B:$B,$C529)</f>
        <v/>
      </c>
      <c r="BA529" s="35">
        <f>SUMIFS(рўйхат!BJ:BJ,рўйхат!$CY:$CY,$B$552,рўйхат!$B:$B,$C529)</f>
        <v/>
      </c>
      <c r="BB529" s="36">
        <f>SUMIFS(рўйхат!BK:BK,рўйхат!$CY:$CY,$B$552,рўйхат!$B:$B,$C529)</f>
        <v/>
      </c>
      <c r="BC529" s="77">
        <f>IFERROR(AO529/E529,0)</f>
        <v/>
      </c>
      <c r="BD529" s="77">
        <f>IFERROR(AP529/F529,0)</f>
        <v/>
      </c>
      <c r="BE529" s="35">
        <f>SUMIFS(рўйхат!BL:BL,рўйхат!$CY:$CY,$B$552,рўйхат!$B:$B,$C529)</f>
        <v/>
      </c>
      <c r="BF529" s="36">
        <f>SUMIFS(рўйхат!BM:BM,рўйхат!$CY:$CY,$B$552,рўйхат!$B:$B,$C529)</f>
        <v/>
      </c>
      <c r="BG529" s="35">
        <f>SUMIFS(рўйхат!BN:BN,рўйхат!$CY:$CY,$B$552,рўйхат!$B:$B,$C529)</f>
        <v/>
      </c>
      <c r="BH529" s="36">
        <f>SUMIFS(рўйхат!BO:BO,рўйхат!$CY:$CY,$B$552,рўйхат!$B:$B,$C529)</f>
        <v/>
      </c>
      <c r="BI529" s="35">
        <f>SUMIFS(рўйхат!BP:BP,рўйхат!$CY:$CY,$B$552,рўйхат!$B:$B,$C529)</f>
        <v/>
      </c>
      <c r="BJ529" s="36">
        <f>SUMIFS(рўйхат!BQ:BQ,рўйхат!$CY:$CY,$B$552,рўйхат!$B:$B,$C529)</f>
        <v/>
      </c>
      <c r="BK529" s="35">
        <f>SUMIFS(рўйхат!BR:BR,рўйхат!$CY:$CY,$B$552,рўйхат!$B:$B,$C529)</f>
        <v/>
      </c>
      <c r="BL529" s="36">
        <f>SUMIFS(рўйхат!BS:BS,рўйхат!$CY:$CY,$B$552,рўйхат!$B:$B,$C529)</f>
        <v/>
      </c>
      <c r="BM529" s="35">
        <f>SUMIFS(рўйхат!BT:BT,рўйхат!$CY:$CY,$B$552,рўйхат!$B:$B,$C529)</f>
        <v/>
      </c>
      <c r="BN529" s="36">
        <f>SUMIFS(рўйхат!BU:BU,рўйхат!$CY:$CY,$B$552,рўйхат!$B:$B,$C529)</f>
        <v/>
      </c>
      <c r="BO529" s="35">
        <f>SUMIFS(рўйхат!BX:BX,рўйхат!$CY:$CY,$B$552,рўйхат!$B:$B,$C529)</f>
        <v/>
      </c>
      <c r="BP529" s="36">
        <f>SUMIFS(рўйхат!BY:BY,рўйхат!$CY:$CY,$B$552,рўйхат!$B:$B,$C529)</f>
        <v/>
      </c>
      <c r="BQ529" s="35">
        <f>SUMIFS(рўйхат!BZ:BZ,рўйхат!$CY:$CY,$B$552,рўйхат!$B:$B,$C529)</f>
        <v/>
      </c>
      <c r="BR529" s="36">
        <f>SUMIFS(рўйхат!CA:CA,рўйхат!$CY:$CY,$B$552,рўйхат!$B:$B,$C529)</f>
        <v/>
      </c>
      <c r="BS529" s="35">
        <f>SUMIFS(рўйхат!CB:CB,рўйхат!$CY:$CY,$B$552,рўйхат!$B:$B,$C529)</f>
        <v/>
      </c>
      <c r="BT529" s="36">
        <f>SUMIFS(рўйхат!CC:CC,рўйхат!$CY:$CY,$B$552,рўйхат!$B:$B,$C529)</f>
        <v/>
      </c>
      <c r="BU529" s="35">
        <f>SUMIFS(рўйхат!CD:CD,рўйхат!$CY:$CY,$B$552,рўйхат!$B:$B,$C529)</f>
        <v/>
      </c>
      <c r="BV529" s="36">
        <f>SUMIFS(рўйхат!CE:CE,рўйхат!$CY:$CY,$B$552,рўйхат!$B:$B,$C529)</f>
        <v/>
      </c>
      <c r="BW529" s="35">
        <f>SUMIFS(рўйхат!CH:CH,рўйхат!$CY:$CY,$B$552,рўйхат!$B:$B,$C529)</f>
        <v/>
      </c>
      <c r="BX529" s="36">
        <f>SUMIFS(рўйхат!CI:CI,рўйхат!$CY:$CY,$B$552,рўйхат!$B:$B,$C529)</f>
        <v/>
      </c>
      <c r="BY529" s="35">
        <f>SUMIFS(рўйхат!CJ:CJ,рўйхат!$CY:$CY,$B$552,рўйхат!$B:$B,$C529)</f>
        <v/>
      </c>
      <c r="BZ529" s="36">
        <f>SUMIFS(рўйхат!CK:CK,рўйхат!$CY:$CY,$B$552,рўйхат!$B:$B,$C529)</f>
        <v/>
      </c>
      <c r="CA529" s="35">
        <f>SUMIFS(рўйхат!CL:CL,рўйхат!$CY:$CY,$B$552,рўйхат!$B:$B,$C529)</f>
        <v/>
      </c>
      <c r="CB529" s="36">
        <f>SUMIFS(рўйхат!CM:CM,рўйхат!$CY:$CY,$B$552,рўйхат!$B:$B,$C529)</f>
        <v/>
      </c>
      <c r="CC529" s="35">
        <f>SUMIFS(рўйхат!CN:CN,рўйхат!$CY:$CY,$B$552,рўйхат!$B:$B,$C529)</f>
        <v/>
      </c>
      <c r="CD529" s="36">
        <f>SUMIFS(рўйхат!CO:CO,рўйхат!$CY:$CY,$B$552,рўйхат!$B:$B,$C529)</f>
        <v/>
      </c>
      <c r="CE529" s="77">
        <f>IFERROR(BE529/(Q529+BE529),0)</f>
        <v/>
      </c>
      <c r="CF529" s="78">
        <f>IFERROR(BF529/(R529+BF529),0)</f>
        <v/>
      </c>
      <c r="CG529" s="8">
        <f>COUNTIFS(B:B,B529)</f>
        <v/>
      </c>
    </row>
    <row r="530" hidden="1" outlineLevel="1" ht="33.95" customFormat="1" customHeight="1" s="8">
      <c r="A530" s="15" t="n"/>
      <c r="B530" s="50" t="n">
        <v>10</v>
      </c>
      <c r="C530" s="66" t="inlineStr">
        <is>
          <t>Камбағалликни қисқартириш ва бандлик вазирлиги</t>
        </is>
      </c>
      <c r="D530" s="16" t="n"/>
      <c r="E530" s="35">
        <f>SUMIFS(рўйхат!F:F,рўйхат!$CY:$CY,$B$552,рўйхат!$B:$B,$C530)</f>
        <v/>
      </c>
      <c r="F530" s="36">
        <f>SUMIFS(рўйхат!G:G,рўйхат!$CY:$CY,$B$552,рўйхат!$B:$B,$C530)</f>
        <v/>
      </c>
      <c r="G530" s="35">
        <f>SUMIFS(рўйхат!H:H,рўйхат!$CY:$CY,$B$552,рўйхат!$B:$B,$C530)</f>
        <v/>
      </c>
      <c r="H530" s="36">
        <f>SUMIFS(рўйхат!I:I,рўйхат!$CY:$CY,$B$552,рўйхат!$B:$B,$C530)</f>
        <v/>
      </c>
      <c r="I530" s="35">
        <f>SUMIFS(рўйхат!J:J,рўйхат!$CY:$CY,$B$552,рўйхат!$B:$B,$C530)</f>
        <v/>
      </c>
      <c r="J530" s="36">
        <f>SUMIFS(рўйхат!K:K,рўйхат!$CY:$CY,$B$552,рўйхат!$B:$B,$C530)</f>
        <v/>
      </c>
      <c r="K530" s="35">
        <f>SUMIFS(рўйхат!L:L,рўйхат!$CY:$CY,$B$552,рўйхат!$B:$B,$C530)</f>
        <v/>
      </c>
      <c r="L530" s="36">
        <f>SUMIFS(рўйхат!M:M,рўйхат!$CY:$CY,$B$552,рўйхат!$B:$B,$C530)</f>
        <v/>
      </c>
      <c r="M530" s="35">
        <f>SUMIFS(рўйхат!N:N,рўйхат!$CY:$CY,$B$552,рўйхат!$B:$B,$C530)</f>
        <v/>
      </c>
      <c r="N530" s="36">
        <f>SUMIFS(рўйхат!O:O,рўйхат!$CY:$CY,$B$552,рўйхат!$B:$B,$C530)</f>
        <v/>
      </c>
      <c r="O530" s="34">
        <f>IFERROR(M530/E530,0)</f>
        <v/>
      </c>
      <c r="P530" s="34">
        <f>IFERROR(N530/F530,0)</f>
        <v/>
      </c>
      <c r="Q530" s="35">
        <f>SUMIFS(рўйхат!P:P,рўйхат!$CY:$CY,$B$552,рўйхат!$B:$B,$C530)</f>
        <v/>
      </c>
      <c r="R530" s="36">
        <f>SUMIFS(рўйхат!Q:Q,рўйхат!$CY:$CY,$B$552,рўйхат!$B:$B,$C530)</f>
        <v/>
      </c>
      <c r="S530" s="35">
        <f>SUMIFS(рўйхат!R:R,рўйхат!$CY:$CY,$B$552,рўйхат!$B:$B,$C530)</f>
        <v/>
      </c>
      <c r="T530" s="36">
        <f>SUMIFS(рўйхат!S:S,рўйхат!$CY:$CY,$B$552,рўйхат!$B:$B,$C530)</f>
        <v/>
      </c>
      <c r="U530" s="35">
        <f>SUMIFS(рўйхат!T:T,рўйхат!$CY:$CY,$B$552,рўйхат!$B:$B,$C530)</f>
        <v/>
      </c>
      <c r="V530" s="36">
        <f>SUMIFS(рўйхат!U:U,рўйхат!$CY:$CY,$B$552,рўйхат!$B:$B,$C530)</f>
        <v/>
      </c>
      <c r="W530" s="35">
        <f>SUMIFS(рўйхат!V:V,рўйхат!$CY:$CY,$B$552,рўйхат!$B:$B,$C530)</f>
        <v/>
      </c>
      <c r="X530" s="36">
        <f>SUMIFS(рўйхат!W:W,рўйхат!$CY:$CY,$B$552,рўйхат!$B:$B,$C530)</f>
        <v/>
      </c>
      <c r="Y530" s="35">
        <f>SUMIFS(рўйхат!X:X,рўйхат!$CY:$CY,$B$552,рўйхат!$B:$B,$C530)</f>
        <v/>
      </c>
      <c r="Z530" s="36">
        <f>SUMIFS(рўйхат!Y:Y,рўйхат!$CY:$CY,$B$552,рўйхат!$B:$B,$C530)</f>
        <v/>
      </c>
      <c r="AA530" s="35">
        <f>SUMIFS(рўйхат!Z:Z,рўйхат!$CY:$CY,$B$552,рўйхат!$B:$B,$C530)</f>
        <v/>
      </c>
      <c r="AB530" s="36">
        <f>SUMIFS(рўйхат!AA:AA,рўйхат!$CY:$CY,$B$552,рўйхат!$B:$B,$C530)</f>
        <v/>
      </c>
      <c r="AC530" s="35">
        <f>SUMIFS(рўйхат!AB:AB,рўйхат!$CY:$CY,$B$552,рўйхат!$B:$B,$C530)</f>
        <v/>
      </c>
      <c r="AD530" s="36">
        <f>SUMIFS(рўйхат!AC:AC,рўйхат!$CY:$CY,$B$552,рўйхат!$B:$B,$C530)</f>
        <v/>
      </c>
      <c r="AE530" s="35">
        <f>SUMIFS(рўйхат!AD:AD,рўйхат!$CY:$CY,$B$552,рўйхат!$B:$B,$C530)</f>
        <v/>
      </c>
      <c r="AF530" s="36">
        <f>SUMIFS(рўйхат!AE:AE,рўйхат!$CY:$CY,$B$552,рўйхат!$B:$B,$C530)</f>
        <v/>
      </c>
      <c r="AG530" s="35">
        <f>SUMIFS(рўйхат!AH:AH,рўйхат!$CY:$CY,$B$552,рўйхат!$B:$B,$C530)</f>
        <v/>
      </c>
      <c r="AH530" s="36">
        <f>SUMIFS(рўйхат!AI:AI,рўйхат!$CY:$CY,$B$552,рўйхат!$B:$B,$C530)</f>
        <v/>
      </c>
      <c r="AI530" s="35">
        <f>SUMIFS(рўйхат!AJ:AJ,рўйхат!$CY:$CY,$B$552,рўйхат!$B:$B,$C530)</f>
        <v/>
      </c>
      <c r="AJ530" s="36">
        <f>SUMIFS(рўйхат!AK:AK,рўйхат!$CY:$CY,$B$552,рўйхат!$B:$B,$C530)</f>
        <v/>
      </c>
      <c r="AK530" s="35">
        <f>SUMIFS(рўйхат!AL:AL,рўйхат!$CY:$CY,$B$552,рўйхат!$B:$B,$C530)</f>
        <v/>
      </c>
      <c r="AL530" s="36">
        <f>SUMIFS(рўйхат!AM:AM,рўйхат!$CY:$CY,$B$552,рўйхат!$B:$B,$C530)</f>
        <v/>
      </c>
      <c r="AM530" s="77">
        <f>IFERROR(Q530/E530,0)</f>
        <v/>
      </c>
      <c r="AN530" s="77">
        <f>IFERROR(R530/F530,0)</f>
        <v/>
      </c>
      <c r="AO530" s="35">
        <f>SUMIFS(рўйхат!AX:AX,рўйхат!$CY:$CY,$B$552,рўйхат!$B:$B,$C530)</f>
        <v/>
      </c>
      <c r="AP530" s="36">
        <f>SUMIFS(рўйхат!AY:AY,рўйхат!$CY:$CY,$B$552,рўйхат!$B:$B,$C530)</f>
        <v/>
      </c>
      <c r="AQ530" s="35">
        <f>SUMIFS(рўйхат!AZ:AZ,рўйхат!$CY:$CY,$B$552,рўйхат!$B:$B,$C530)</f>
        <v/>
      </c>
      <c r="AR530" s="36">
        <f>SUMIFS(рўйхат!BA:BA,рўйхат!$CY:$CY,$B$552,рўйхат!$B:$B,$C530)</f>
        <v/>
      </c>
      <c r="AS530" s="35">
        <f>SUMIFS(рўйхат!BB:BB,рўйхат!$CY:$CY,$B$552,рўйхат!$B:$B,$C530)</f>
        <v/>
      </c>
      <c r="AT530" s="36">
        <f>SUMIFS(рўйхат!BC:BC,рўйхат!$CY:$CY,$B$552,рўйхат!$B:$B,$C530)</f>
        <v/>
      </c>
      <c r="AU530" s="35">
        <f>SUMIFS(рўйхат!BD:BD,рўйхат!$CY:$CY,$B$552,рўйхат!$B:$B,$C530)</f>
        <v/>
      </c>
      <c r="AV530" s="36">
        <f>SUMIFS(рўйхат!BE:BE,рўйхат!$CY:$CY,$B$552,рўйхат!$B:$B,$C530)</f>
        <v/>
      </c>
      <c r="AW530" s="35">
        <f>SUMIFS(рўйхат!BF:BF,рўйхат!$CY:$CY,$B$552,рўйхат!$B:$B,$C530)</f>
        <v/>
      </c>
      <c r="AX530" s="36">
        <f>SUMIFS(рўйхат!BG:BG,рўйхат!$CY:$CY,$B$552,рўйхат!$B:$B,$C530)</f>
        <v/>
      </c>
      <c r="AY530" s="35">
        <f>SUMIFS(рўйхат!BH:BH,рўйхат!$CY:$CY,$B$552,рўйхат!$B:$B,$C530)</f>
        <v/>
      </c>
      <c r="AZ530" s="36">
        <f>SUMIFS(рўйхат!BI:BI,рўйхат!$CY:$CY,$B$552,рўйхат!$B:$B,$C530)</f>
        <v/>
      </c>
      <c r="BA530" s="35">
        <f>SUMIFS(рўйхат!BJ:BJ,рўйхат!$CY:$CY,$B$552,рўйхат!$B:$B,$C530)</f>
        <v/>
      </c>
      <c r="BB530" s="36">
        <f>SUMIFS(рўйхат!BK:BK,рўйхат!$CY:$CY,$B$552,рўйхат!$B:$B,$C530)</f>
        <v/>
      </c>
      <c r="BC530" s="77">
        <f>IFERROR(AO530/E530,0)</f>
        <v/>
      </c>
      <c r="BD530" s="77">
        <f>IFERROR(AP530/F530,0)</f>
        <v/>
      </c>
      <c r="BE530" s="35">
        <f>SUMIFS(рўйхат!BL:BL,рўйхат!$CY:$CY,$B$552,рўйхат!$B:$B,$C530)</f>
        <v/>
      </c>
      <c r="BF530" s="36">
        <f>SUMIFS(рўйхат!BM:BM,рўйхат!$CY:$CY,$B$552,рўйхат!$B:$B,$C530)</f>
        <v/>
      </c>
      <c r="BG530" s="35">
        <f>SUMIFS(рўйхат!BN:BN,рўйхат!$CY:$CY,$B$552,рўйхат!$B:$B,$C530)</f>
        <v/>
      </c>
      <c r="BH530" s="36">
        <f>SUMIFS(рўйхат!BO:BO,рўйхат!$CY:$CY,$B$552,рўйхат!$B:$B,$C530)</f>
        <v/>
      </c>
      <c r="BI530" s="35">
        <f>SUMIFS(рўйхат!BP:BP,рўйхат!$CY:$CY,$B$552,рўйхат!$B:$B,$C530)</f>
        <v/>
      </c>
      <c r="BJ530" s="36">
        <f>SUMIFS(рўйхат!BQ:BQ,рўйхат!$CY:$CY,$B$552,рўйхат!$B:$B,$C530)</f>
        <v/>
      </c>
      <c r="BK530" s="35">
        <f>SUMIFS(рўйхат!BR:BR,рўйхат!$CY:$CY,$B$552,рўйхат!$B:$B,$C530)</f>
        <v/>
      </c>
      <c r="BL530" s="36">
        <f>SUMIFS(рўйхат!BS:BS,рўйхат!$CY:$CY,$B$552,рўйхат!$B:$B,$C530)</f>
        <v/>
      </c>
      <c r="BM530" s="35">
        <f>SUMIFS(рўйхат!BT:BT,рўйхат!$CY:$CY,$B$552,рўйхат!$B:$B,$C530)</f>
        <v/>
      </c>
      <c r="BN530" s="36">
        <f>SUMIFS(рўйхат!BU:BU,рўйхат!$CY:$CY,$B$552,рўйхат!$B:$B,$C530)</f>
        <v/>
      </c>
      <c r="BO530" s="35">
        <f>SUMIFS(рўйхат!BX:BX,рўйхат!$CY:$CY,$B$552,рўйхат!$B:$B,$C530)</f>
        <v/>
      </c>
      <c r="BP530" s="36">
        <f>SUMIFS(рўйхат!BY:BY,рўйхат!$CY:$CY,$B$552,рўйхат!$B:$B,$C530)</f>
        <v/>
      </c>
      <c r="BQ530" s="35">
        <f>SUMIFS(рўйхат!BZ:BZ,рўйхат!$CY:$CY,$B$552,рўйхат!$B:$B,$C530)</f>
        <v/>
      </c>
      <c r="BR530" s="36">
        <f>SUMIFS(рўйхат!CA:CA,рўйхат!$CY:$CY,$B$552,рўйхат!$B:$B,$C530)</f>
        <v/>
      </c>
      <c r="BS530" s="35">
        <f>SUMIFS(рўйхат!CB:CB,рўйхат!$CY:$CY,$B$552,рўйхат!$B:$B,$C530)</f>
        <v/>
      </c>
      <c r="BT530" s="36">
        <f>SUMIFS(рўйхат!CC:CC,рўйхат!$CY:$CY,$B$552,рўйхат!$B:$B,$C530)</f>
        <v/>
      </c>
      <c r="BU530" s="35">
        <f>SUMIFS(рўйхат!CD:CD,рўйхат!$CY:$CY,$B$552,рўйхат!$B:$B,$C530)</f>
        <v/>
      </c>
      <c r="BV530" s="36">
        <f>SUMIFS(рўйхат!CE:CE,рўйхат!$CY:$CY,$B$552,рўйхат!$B:$B,$C530)</f>
        <v/>
      </c>
      <c r="BW530" s="35">
        <f>SUMIFS(рўйхат!CH:CH,рўйхат!$CY:$CY,$B$552,рўйхат!$B:$B,$C530)</f>
        <v/>
      </c>
      <c r="BX530" s="36">
        <f>SUMIFS(рўйхат!CI:CI,рўйхат!$CY:$CY,$B$552,рўйхат!$B:$B,$C530)</f>
        <v/>
      </c>
      <c r="BY530" s="35">
        <f>SUMIFS(рўйхат!CJ:CJ,рўйхат!$CY:$CY,$B$552,рўйхат!$B:$B,$C530)</f>
        <v/>
      </c>
      <c r="BZ530" s="36">
        <f>SUMIFS(рўйхат!CK:CK,рўйхат!$CY:$CY,$B$552,рўйхат!$B:$B,$C530)</f>
        <v/>
      </c>
      <c r="CA530" s="35">
        <f>SUMIFS(рўйхат!CL:CL,рўйхат!$CY:$CY,$B$552,рўйхат!$B:$B,$C530)</f>
        <v/>
      </c>
      <c r="CB530" s="36">
        <f>SUMIFS(рўйхат!CM:CM,рўйхат!$CY:$CY,$B$552,рўйхат!$B:$B,$C530)</f>
        <v/>
      </c>
      <c r="CC530" s="35">
        <f>SUMIFS(рўйхат!CN:CN,рўйхат!$CY:$CY,$B$552,рўйхат!$B:$B,$C530)</f>
        <v/>
      </c>
      <c r="CD530" s="36">
        <f>SUMIFS(рўйхат!CO:CO,рўйхат!$CY:$CY,$B$552,рўйхат!$B:$B,$C530)</f>
        <v/>
      </c>
      <c r="CE530" s="77">
        <f>IFERROR(BE530/(Q530+BE530),0)</f>
        <v/>
      </c>
      <c r="CF530" s="78">
        <f>IFERROR(BF530/(R530+BF530),0)</f>
        <v/>
      </c>
      <c r="CG530" s="8">
        <f>COUNTIFS(B:B,B530)</f>
        <v/>
      </c>
    </row>
    <row r="531" hidden="1" outlineLevel="1" ht="17.1" customFormat="1" customHeight="1" s="8">
      <c r="A531" s="15" t="n"/>
      <c r="B531" s="50" t="n">
        <v>11</v>
      </c>
      <c r="C531" s="66" t="inlineStr">
        <is>
          <t>Қишлоқ хўжалиги вазирлиги</t>
        </is>
      </c>
      <c r="D531" s="16" t="n"/>
      <c r="E531" s="35">
        <f>SUMIFS(рўйхат!F:F,рўйхат!$CY:$CY,$B$552,рўйхат!$B:$B,$C531)</f>
        <v/>
      </c>
      <c r="F531" s="36">
        <f>SUMIFS(рўйхат!G:G,рўйхат!$CY:$CY,$B$552,рўйхат!$B:$B,$C531)</f>
        <v/>
      </c>
      <c r="G531" s="35">
        <f>SUMIFS(рўйхат!H:H,рўйхат!$CY:$CY,$B$552,рўйхат!$B:$B,$C531)</f>
        <v/>
      </c>
      <c r="H531" s="36">
        <f>SUMIFS(рўйхат!I:I,рўйхат!$CY:$CY,$B$552,рўйхат!$B:$B,$C531)</f>
        <v/>
      </c>
      <c r="I531" s="35">
        <f>SUMIFS(рўйхат!J:J,рўйхат!$CY:$CY,$B$552,рўйхат!$B:$B,$C531)</f>
        <v/>
      </c>
      <c r="J531" s="36">
        <f>SUMIFS(рўйхат!K:K,рўйхат!$CY:$CY,$B$552,рўйхат!$B:$B,$C531)</f>
        <v/>
      </c>
      <c r="K531" s="35">
        <f>SUMIFS(рўйхат!L:L,рўйхат!$CY:$CY,$B$552,рўйхат!$B:$B,$C531)</f>
        <v/>
      </c>
      <c r="L531" s="36">
        <f>SUMIFS(рўйхат!M:M,рўйхат!$CY:$CY,$B$552,рўйхат!$B:$B,$C531)</f>
        <v/>
      </c>
      <c r="M531" s="35">
        <f>SUMIFS(рўйхат!N:N,рўйхат!$CY:$CY,$B$552,рўйхат!$B:$B,$C531)</f>
        <v/>
      </c>
      <c r="N531" s="36">
        <f>SUMIFS(рўйхат!O:O,рўйхат!$CY:$CY,$B$552,рўйхат!$B:$B,$C531)</f>
        <v/>
      </c>
      <c r="O531" s="34">
        <f>IFERROR(M531/E531,0)</f>
        <v/>
      </c>
      <c r="P531" s="34">
        <f>IFERROR(N531/F531,0)</f>
        <v/>
      </c>
      <c r="Q531" s="35">
        <f>SUMIFS(рўйхат!P:P,рўйхат!$CY:$CY,$B$552,рўйхат!$B:$B,$C531)</f>
        <v/>
      </c>
      <c r="R531" s="36">
        <f>SUMIFS(рўйхат!Q:Q,рўйхат!$CY:$CY,$B$552,рўйхат!$B:$B,$C531)</f>
        <v/>
      </c>
      <c r="S531" s="35">
        <f>SUMIFS(рўйхат!R:R,рўйхат!$CY:$CY,$B$552,рўйхат!$B:$B,$C531)</f>
        <v/>
      </c>
      <c r="T531" s="36">
        <f>SUMIFS(рўйхат!S:S,рўйхат!$CY:$CY,$B$552,рўйхат!$B:$B,$C531)</f>
        <v/>
      </c>
      <c r="U531" s="35">
        <f>SUMIFS(рўйхат!T:T,рўйхат!$CY:$CY,$B$552,рўйхат!$B:$B,$C531)</f>
        <v/>
      </c>
      <c r="V531" s="36">
        <f>SUMIFS(рўйхат!U:U,рўйхат!$CY:$CY,$B$552,рўйхат!$B:$B,$C531)</f>
        <v/>
      </c>
      <c r="W531" s="35">
        <f>SUMIFS(рўйхат!V:V,рўйхат!$CY:$CY,$B$552,рўйхат!$B:$B,$C531)</f>
        <v/>
      </c>
      <c r="X531" s="36">
        <f>SUMIFS(рўйхат!W:W,рўйхат!$CY:$CY,$B$552,рўйхат!$B:$B,$C531)</f>
        <v/>
      </c>
      <c r="Y531" s="35">
        <f>SUMIFS(рўйхат!X:X,рўйхат!$CY:$CY,$B$552,рўйхат!$B:$B,$C531)</f>
        <v/>
      </c>
      <c r="Z531" s="36">
        <f>SUMIFS(рўйхат!Y:Y,рўйхат!$CY:$CY,$B$552,рўйхат!$B:$B,$C531)</f>
        <v/>
      </c>
      <c r="AA531" s="35">
        <f>SUMIFS(рўйхат!Z:Z,рўйхат!$CY:$CY,$B$552,рўйхат!$B:$B,$C531)</f>
        <v/>
      </c>
      <c r="AB531" s="36">
        <f>SUMIFS(рўйхат!AA:AA,рўйхат!$CY:$CY,$B$552,рўйхат!$B:$B,$C531)</f>
        <v/>
      </c>
      <c r="AC531" s="35">
        <f>SUMIFS(рўйхат!AB:AB,рўйхат!$CY:$CY,$B$552,рўйхат!$B:$B,$C531)</f>
        <v/>
      </c>
      <c r="AD531" s="36">
        <f>SUMIFS(рўйхат!AC:AC,рўйхат!$CY:$CY,$B$552,рўйхат!$B:$B,$C531)</f>
        <v/>
      </c>
      <c r="AE531" s="35">
        <f>SUMIFS(рўйхат!AD:AD,рўйхат!$CY:$CY,$B$552,рўйхат!$B:$B,$C531)</f>
        <v/>
      </c>
      <c r="AF531" s="36">
        <f>SUMIFS(рўйхат!AE:AE,рўйхат!$CY:$CY,$B$552,рўйхат!$B:$B,$C531)</f>
        <v/>
      </c>
      <c r="AG531" s="35">
        <f>SUMIFS(рўйхат!AH:AH,рўйхат!$CY:$CY,$B$552,рўйхат!$B:$B,$C531)</f>
        <v/>
      </c>
      <c r="AH531" s="36">
        <f>SUMIFS(рўйхат!AI:AI,рўйхат!$CY:$CY,$B$552,рўйхат!$B:$B,$C531)</f>
        <v/>
      </c>
      <c r="AI531" s="35">
        <f>SUMIFS(рўйхат!AJ:AJ,рўйхат!$CY:$CY,$B$552,рўйхат!$B:$B,$C531)</f>
        <v/>
      </c>
      <c r="AJ531" s="36">
        <f>SUMIFS(рўйхат!AK:AK,рўйхат!$CY:$CY,$B$552,рўйхат!$B:$B,$C531)</f>
        <v/>
      </c>
      <c r="AK531" s="35">
        <f>SUMIFS(рўйхат!AL:AL,рўйхат!$CY:$CY,$B$552,рўйхат!$B:$B,$C531)</f>
        <v/>
      </c>
      <c r="AL531" s="36">
        <f>SUMIFS(рўйхат!AM:AM,рўйхат!$CY:$CY,$B$552,рўйхат!$B:$B,$C531)</f>
        <v/>
      </c>
      <c r="AM531" s="77">
        <f>IFERROR(Q531/E531,0)</f>
        <v/>
      </c>
      <c r="AN531" s="77">
        <f>IFERROR(R531/F531,0)</f>
        <v/>
      </c>
      <c r="AO531" s="35">
        <f>SUMIFS(рўйхат!AX:AX,рўйхат!$CY:$CY,$B$552,рўйхат!$B:$B,$C531)</f>
        <v/>
      </c>
      <c r="AP531" s="36">
        <f>SUMIFS(рўйхат!AY:AY,рўйхат!$CY:$CY,$B$552,рўйхат!$B:$B,$C531)</f>
        <v/>
      </c>
      <c r="AQ531" s="35">
        <f>SUMIFS(рўйхат!AZ:AZ,рўйхат!$CY:$CY,$B$552,рўйхат!$B:$B,$C531)</f>
        <v/>
      </c>
      <c r="AR531" s="36">
        <f>SUMIFS(рўйхат!BA:BA,рўйхат!$CY:$CY,$B$552,рўйхат!$B:$B,$C531)</f>
        <v/>
      </c>
      <c r="AS531" s="35">
        <f>SUMIFS(рўйхат!BB:BB,рўйхат!$CY:$CY,$B$552,рўйхат!$B:$B,$C531)</f>
        <v/>
      </c>
      <c r="AT531" s="36">
        <f>SUMIFS(рўйхат!BC:BC,рўйхат!$CY:$CY,$B$552,рўйхат!$B:$B,$C531)</f>
        <v/>
      </c>
      <c r="AU531" s="35">
        <f>SUMIFS(рўйхат!BD:BD,рўйхат!$CY:$CY,$B$552,рўйхат!$B:$B,$C531)</f>
        <v/>
      </c>
      <c r="AV531" s="36">
        <f>SUMIFS(рўйхат!BE:BE,рўйхат!$CY:$CY,$B$552,рўйхат!$B:$B,$C531)</f>
        <v/>
      </c>
      <c r="AW531" s="35">
        <f>SUMIFS(рўйхат!BF:BF,рўйхат!$CY:$CY,$B$552,рўйхат!$B:$B,$C531)</f>
        <v/>
      </c>
      <c r="AX531" s="36">
        <f>SUMIFS(рўйхат!BG:BG,рўйхат!$CY:$CY,$B$552,рўйхат!$B:$B,$C531)</f>
        <v/>
      </c>
      <c r="AY531" s="35">
        <f>SUMIFS(рўйхат!BH:BH,рўйхат!$CY:$CY,$B$552,рўйхат!$B:$B,$C531)</f>
        <v/>
      </c>
      <c r="AZ531" s="36">
        <f>SUMIFS(рўйхат!BI:BI,рўйхат!$CY:$CY,$B$552,рўйхат!$B:$B,$C531)</f>
        <v/>
      </c>
      <c r="BA531" s="35">
        <f>SUMIFS(рўйхат!BJ:BJ,рўйхат!$CY:$CY,$B$552,рўйхат!$B:$B,$C531)</f>
        <v/>
      </c>
      <c r="BB531" s="36">
        <f>SUMIFS(рўйхат!BK:BK,рўйхат!$CY:$CY,$B$552,рўйхат!$B:$B,$C531)</f>
        <v/>
      </c>
      <c r="BC531" s="77">
        <f>IFERROR(AO531/E531,0)</f>
        <v/>
      </c>
      <c r="BD531" s="77">
        <f>IFERROR(AP531/F531,0)</f>
        <v/>
      </c>
      <c r="BE531" s="35">
        <f>SUMIFS(рўйхат!BL:BL,рўйхат!$CY:$CY,$B$552,рўйхат!$B:$B,$C531)</f>
        <v/>
      </c>
      <c r="BF531" s="36">
        <f>SUMIFS(рўйхат!BM:BM,рўйхат!$CY:$CY,$B$552,рўйхат!$B:$B,$C531)</f>
        <v/>
      </c>
      <c r="BG531" s="35">
        <f>SUMIFS(рўйхат!BN:BN,рўйхат!$CY:$CY,$B$552,рўйхат!$B:$B,$C531)</f>
        <v/>
      </c>
      <c r="BH531" s="36">
        <f>SUMIFS(рўйхат!BO:BO,рўйхат!$CY:$CY,$B$552,рўйхат!$B:$B,$C531)</f>
        <v/>
      </c>
      <c r="BI531" s="35">
        <f>SUMIFS(рўйхат!BP:BP,рўйхат!$CY:$CY,$B$552,рўйхат!$B:$B,$C531)</f>
        <v/>
      </c>
      <c r="BJ531" s="36">
        <f>SUMIFS(рўйхат!BQ:BQ,рўйхат!$CY:$CY,$B$552,рўйхат!$B:$B,$C531)</f>
        <v/>
      </c>
      <c r="BK531" s="35">
        <f>SUMIFS(рўйхат!BR:BR,рўйхат!$CY:$CY,$B$552,рўйхат!$B:$B,$C531)</f>
        <v/>
      </c>
      <c r="BL531" s="36">
        <f>SUMIFS(рўйхат!BS:BS,рўйхат!$CY:$CY,$B$552,рўйхат!$B:$B,$C531)</f>
        <v/>
      </c>
      <c r="BM531" s="35">
        <f>SUMIFS(рўйхат!BT:BT,рўйхат!$CY:$CY,$B$552,рўйхат!$B:$B,$C531)</f>
        <v/>
      </c>
      <c r="BN531" s="36">
        <f>SUMIFS(рўйхат!BU:BU,рўйхат!$CY:$CY,$B$552,рўйхат!$B:$B,$C531)</f>
        <v/>
      </c>
      <c r="BO531" s="35">
        <f>SUMIFS(рўйхат!BX:BX,рўйхат!$CY:$CY,$B$552,рўйхат!$B:$B,$C531)</f>
        <v/>
      </c>
      <c r="BP531" s="36">
        <f>SUMIFS(рўйхат!BY:BY,рўйхат!$CY:$CY,$B$552,рўйхат!$B:$B,$C531)</f>
        <v/>
      </c>
      <c r="BQ531" s="35">
        <f>SUMIFS(рўйхат!BZ:BZ,рўйхат!$CY:$CY,$B$552,рўйхат!$B:$B,$C531)</f>
        <v/>
      </c>
      <c r="BR531" s="36">
        <f>SUMIFS(рўйхат!CA:CA,рўйхат!$CY:$CY,$B$552,рўйхат!$B:$B,$C531)</f>
        <v/>
      </c>
      <c r="BS531" s="35">
        <f>SUMIFS(рўйхат!CB:CB,рўйхат!$CY:$CY,$B$552,рўйхат!$B:$B,$C531)</f>
        <v/>
      </c>
      <c r="BT531" s="36">
        <f>SUMIFS(рўйхат!CC:CC,рўйхат!$CY:$CY,$B$552,рўйхат!$B:$B,$C531)</f>
        <v/>
      </c>
      <c r="BU531" s="35">
        <f>SUMIFS(рўйхат!CD:CD,рўйхат!$CY:$CY,$B$552,рўйхат!$B:$B,$C531)</f>
        <v/>
      </c>
      <c r="BV531" s="36">
        <f>SUMIFS(рўйхат!CE:CE,рўйхат!$CY:$CY,$B$552,рўйхат!$B:$B,$C531)</f>
        <v/>
      </c>
      <c r="BW531" s="35">
        <f>SUMIFS(рўйхат!CH:CH,рўйхат!$CY:$CY,$B$552,рўйхат!$B:$B,$C531)</f>
        <v/>
      </c>
      <c r="BX531" s="36">
        <f>SUMIFS(рўйхат!CI:CI,рўйхат!$CY:$CY,$B$552,рўйхат!$B:$B,$C531)</f>
        <v/>
      </c>
      <c r="BY531" s="35">
        <f>SUMIFS(рўйхат!CJ:CJ,рўйхат!$CY:$CY,$B$552,рўйхат!$B:$B,$C531)</f>
        <v/>
      </c>
      <c r="BZ531" s="36">
        <f>SUMIFS(рўйхат!CK:CK,рўйхат!$CY:$CY,$B$552,рўйхат!$B:$B,$C531)</f>
        <v/>
      </c>
      <c r="CA531" s="35">
        <f>SUMIFS(рўйхат!CL:CL,рўйхат!$CY:$CY,$B$552,рўйхат!$B:$B,$C531)</f>
        <v/>
      </c>
      <c r="CB531" s="36">
        <f>SUMIFS(рўйхат!CM:CM,рўйхат!$CY:$CY,$B$552,рўйхат!$B:$B,$C531)</f>
        <v/>
      </c>
      <c r="CC531" s="35">
        <f>SUMIFS(рўйхат!CN:CN,рўйхат!$CY:$CY,$B$552,рўйхат!$B:$B,$C531)</f>
        <v/>
      </c>
      <c r="CD531" s="36">
        <f>SUMIFS(рўйхат!CO:CO,рўйхат!$CY:$CY,$B$552,рўйхат!$B:$B,$C531)</f>
        <v/>
      </c>
      <c r="CE531" s="77">
        <f>IFERROR(BE531/(Q531+BE531),0)</f>
        <v/>
      </c>
      <c r="CF531" s="78">
        <f>IFERROR(BF531/(R531+BF531),0)</f>
        <v/>
      </c>
      <c r="CG531" s="8">
        <f>COUNTIFS(B:B,B531)</f>
        <v/>
      </c>
    </row>
    <row r="532" hidden="1" outlineLevel="1" ht="17.1" customFormat="1" customHeight="1" s="8">
      <c r="A532" s="15" t="n"/>
      <c r="B532" s="50" t="n">
        <v>12</v>
      </c>
      <c r="C532" s="66" t="inlineStr">
        <is>
          <t>Қурилиш ва уй-жой коммунал хўжалиги вазирлиги</t>
        </is>
      </c>
      <c r="D532" s="16" t="n"/>
      <c r="E532" s="35">
        <f>SUMIFS(рўйхат!F:F,рўйхат!$CY:$CY,$B$552,рўйхат!$B:$B,$C532)</f>
        <v/>
      </c>
      <c r="F532" s="36">
        <f>SUMIFS(рўйхат!G:G,рўйхат!$CY:$CY,$B$552,рўйхат!$B:$B,$C532)</f>
        <v/>
      </c>
      <c r="G532" s="35">
        <f>SUMIFS(рўйхат!H:H,рўйхат!$CY:$CY,$B$552,рўйхат!$B:$B,$C532)</f>
        <v/>
      </c>
      <c r="H532" s="36">
        <f>SUMIFS(рўйхат!I:I,рўйхат!$CY:$CY,$B$552,рўйхат!$B:$B,$C532)</f>
        <v/>
      </c>
      <c r="I532" s="35">
        <f>SUMIFS(рўйхат!J:J,рўйхат!$CY:$CY,$B$552,рўйхат!$B:$B,$C532)</f>
        <v/>
      </c>
      <c r="J532" s="36">
        <f>SUMIFS(рўйхат!K:K,рўйхат!$CY:$CY,$B$552,рўйхат!$B:$B,$C532)</f>
        <v/>
      </c>
      <c r="K532" s="35">
        <f>SUMIFS(рўйхат!L:L,рўйхат!$CY:$CY,$B$552,рўйхат!$B:$B,$C532)</f>
        <v/>
      </c>
      <c r="L532" s="36">
        <f>SUMIFS(рўйхат!M:M,рўйхат!$CY:$CY,$B$552,рўйхат!$B:$B,$C532)</f>
        <v/>
      </c>
      <c r="M532" s="35">
        <f>SUMIFS(рўйхат!N:N,рўйхат!$CY:$CY,$B$552,рўйхат!$B:$B,$C532)</f>
        <v/>
      </c>
      <c r="N532" s="36">
        <f>SUMIFS(рўйхат!O:O,рўйхат!$CY:$CY,$B$552,рўйхат!$B:$B,$C532)</f>
        <v/>
      </c>
      <c r="O532" s="34">
        <f>IFERROR(M532/E532,0)</f>
        <v/>
      </c>
      <c r="P532" s="34">
        <f>IFERROR(N532/F532,0)</f>
        <v/>
      </c>
      <c r="Q532" s="35">
        <f>SUMIFS(рўйхат!P:P,рўйхат!$CY:$CY,$B$552,рўйхат!$B:$B,$C532)</f>
        <v/>
      </c>
      <c r="R532" s="36">
        <f>SUMIFS(рўйхат!Q:Q,рўйхат!$CY:$CY,$B$552,рўйхат!$B:$B,$C532)</f>
        <v/>
      </c>
      <c r="S532" s="35">
        <f>SUMIFS(рўйхат!R:R,рўйхат!$CY:$CY,$B$552,рўйхат!$B:$B,$C532)</f>
        <v/>
      </c>
      <c r="T532" s="36">
        <f>SUMIFS(рўйхат!S:S,рўйхат!$CY:$CY,$B$552,рўйхат!$B:$B,$C532)</f>
        <v/>
      </c>
      <c r="U532" s="35">
        <f>SUMIFS(рўйхат!T:T,рўйхат!$CY:$CY,$B$552,рўйхат!$B:$B,$C532)</f>
        <v/>
      </c>
      <c r="V532" s="36">
        <f>SUMIFS(рўйхат!U:U,рўйхат!$CY:$CY,$B$552,рўйхат!$B:$B,$C532)</f>
        <v/>
      </c>
      <c r="W532" s="35">
        <f>SUMIFS(рўйхат!V:V,рўйхат!$CY:$CY,$B$552,рўйхат!$B:$B,$C532)</f>
        <v/>
      </c>
      <c r="X532" s="36">
        <f>SUMIFS(рўйхат!W:W,рўйхат!$CY:$CY,$B$552,рўйхат!$B:$B,$C532)</f>
        <v/>
      </c>
      <c r="Y532" s="35">
        <f>SUMIFS(рўйхат!X:X,рўйхат!$CY:$CY,$B$552,рўйхат!$B:$B,$C532)</f>
        <v/>
      </c>
      <c r="Z532" s="36">
        <f>SUMIFS(рўйхат!Y:Y,рўйхат!$CY:$CY,$B$552,рўйхат!$B:$B,$C532)</f>
        <v/>
      </c>
      <c r="AA532" s="35">
        <f>SUMIFS(рўйхат!Z:Z,рўйхат!$CY:$CY,$B$552,рўйхат!$B:$B,$C532)</f>
        <v/>
      </c>
      <c r="AB532" s="36">
        <f>SUMIFS(рўйхат!AA:AA,рўйхат!$CY:$CY,$B$552,рўйхат!$B:$B,$C532)</f>
        <v/>
      </c>
      <c r="AC532" s="35">
        <f>SUMIFS(рўйхат!AB:AB,рўйхат!$CY:$CY,$B$552,рўйхат!$B:$B,$C532)</f>
        <v/>
      </c>
      <c r="AD532" s="36">
        <f>SUMIFS(рўйхат!AC:AC,рўйхат!$CY:$CY,$B$552,рўйхат!$B:$B,$C532)</f>
        <v/>
      </c>
      <c r="AE532" s="35">
        <f>SUMIFS(рўйхат!AD:AD,рўйхат!$CY:$CY,$B$552,рўйхат!$B:$B,$C532)</f>
        <v/>
      </c>
      <c r="AF532" s="36">
        <f>SUMIFS(рўйхат!AE:AE,рўйхат!$CY:$CY,$B$552,рўйхат!$B:$B,$C532)</f>
        <v/>
      </c>
      <c r="AG532" s="35">
        <f>SUMIFS(рўйхат!AH:AH,рўйхат!$CY:$CY,$B$552,рўйхат!$B:$B,$C532)</f>
        <v/>
      </c>
      <c r="AH532" s="36">
        <f>SUMIFS(рўйхат!AI:AI,рўйхат!$CY:$CY,$B$552,рўйхат!$B:$B,$C532)</f>
        <v/>
      </c>
      <c r="AI532" s="35">
        <f>SUMIFS(рўйхат!AJ:AJ,рўйхат!$CY:$CY,$B$552,рўйхат!$B:$B,$C532)</f>
        <v/>
      </c>
      <c r="AJ532" s="36">
        <f>SUMIFS(рўйхат!AK:AK,рўйхат!$CY:$CY,$B$552,рўйхат!$B:$B,$C532)</f>
        <v/>
      </c>
      <c r="AK532" s="35">
        <f>SUMIFS(рўйхат!AL:AL,рўйхат!$CY:$CY,$B$552,рўйхат!$B:$B,$C532)</f>
        <v/>
      </c>
      <c r="AL532" s="36">
        <f>SUMIFS(рўйхат!AM:AM,рўйхат!$CY:$CY,$B$552,рўйхат!$B:$B,$C532)</f>
        <v/>
      </c>
      <c r="AM532" s="77">
        <f>IFERROR(Q532/E532,0)</f>
        <v/>
      </c>
      <c r="AN532" s="77">
        <f>IFERROR(R532/F532,0)</f>
        <v/>
      </c>
      <c r="AO532" s="35">
        <f>SUMIFS(рўйхат!AX:AX,рўйхат!$CY:$CY,$B$552,рўйхат!$B:$B,$C532)</f>
        <v/>
      </c>
      <c r="AP532" s="36">
        <f>SUMIFS(рўйхат!AY:AY,рўйхат!$CY:$CY,$B$552,рўйхат!$B:$B,$C532)</f>
        <v/>
      </c>
      <c r="AQ532" s="35">
        <f>SUMIFS(рўйхат!AZ:AZ,рўйхат!$CY:$CY,$B$552,рўйхат!$B:$B,$C532)</f>
        <v/>
      </c>
      <c r="AR532" s="36">
        <f>SUMIFS(рўйхат!BA:BA,рўйхат!$CY:$CY,$B$552,рўйхат!$B:$B,$C532)</f>
        <v/>
      </c>
      <c r="AS532" s="35">
        <f>SUMIFS(рўйхат!BB:BB,рўйхат!$CY:$CY,$B$552,рўйхат!$B:$B,$C532)</f>
        <v/>
      </c>
      <c r="AT532" s="36">
        <f>SUMIFS(рўйхат!BC:BC,рўйхат!$CY:$CY,$B$552,рўйхат!$B:$B,$C532)</f>
        <v/>
      </c>
      <c r="AU532" s="35">
        <f>SUMIFS(рўйхат!BD:BD,рўйхат!$CY:$CY,$B$552,рўйхат!$B:$B,$C532)</f>
        <v/>
      </c>
      <c r="AV532" s="36">
        <f>SUMIFS(рўйхат!BE:BE,рўйхат!$CY:$CY,$B$552,рўйхат!$B:$B,$C532)</f>
        <v/>
      </c>
      <c r="AW532" s="35">
        <f>SUMIFS(рўйхат!BF:BF,рўйхат!$CY:$CY,$B$552,рўйхат!$B:$B,$C532)</f>
        <v/>
      </c>
      <c r="AX532" s="36">
        <f>SUMIFS(рўйхат!BG:BG,рўйхат!$CY:$CY,$B$552,рўйхат!$B:$B,$C532)</f>
        <v/>
      </c>
      <c r="AY532" s="35">
        <f>SUMIFS(рўйхат!BH:BH,рўйхат!$CY:$CY,$B$552,рўйхат!$B:$B,$C532)</f>
        <v/>
      </c>
      <c r="AZ532" s="36">
        <f>SUMIFS(рўйхат!BI:BI,рўйхат!$CY:$CY,$B$552,рўйхат!$B:$B,$C532)</f>
        <v/>
      </c>
      <c r="BA532" s="35">
        <f>SUMIFS(рўйхат!BJ:BJ,рўйхат!$CY:$CY,$B$552,рўйхат!$B:$B,$C532)</f>
        <v/>
      </c>
      <c r="BB532" s="36">
        <f>SUMIFS(рўйхат!BK:BK,рўйхат!$CY:$CY,$B$552,рўйхат!$B:$B,$C532)</f>
        <v/>
      </c>
      <c r="BC532" s="77">
        <f>IFERROR(AO532/E532,0)</f>
        <v/>
      </c>
      <c r="BD532" s="77">
        <f>IFERROR(AP532/F532,0)</f>
        <v/>
      </c>
      <c r="BE532" s="35">
        <f>SUMIFS(рўйхат!BL:BL,рўйхат!$CY:$CY,$B$552,рўйхат!$B:$B,$C532)</f>
        <v/>
      </c>
      <c r="BF532" s="36">
        <f>SUMIFS(рўйхат!BM:BM,рўйхат!$CY:$CY,$B$552,рўйхат!$B:$B,$C532)</f>
        <v/>
      </c>
      <c r="BG532" s="35">
        <f>SUMIFS(рўйхат!BN:BN,рўйхат!$CY:$CY,$B$552,рўйхат!$B:$B,$C532)</f>
        <v/>
      </c>
      <c r="BH532" s="36">
        <f>SUMIFS(рўйхат!BO:BO,рўйхат!$CY:$CY,$B$552,рўйхат!$B:$B,$C532)</f>
        <v/>
      </c>
      <c r="BI532" s="35">
        <f>SUMIFS(рўйхат!BP:BP,рўйхат!$CY:$CY,$B$552,рўйхат!$B:$B,$C532)</f>
        <v/>
      </c>
      <c r="BJ532" s="36">
        <f>SUMIFS(рўйхат!BQ:BQ,рўйхат!$CY:$CY,$B$552,рўйхат!$B:$B,$C532)</f>
        <v/>
      </c>
      <c r="BK532" s="35">
        <f>SUMIFS(рўйхат!BR:BR,рўйхат!$CY:$CY,$B$552,рўйхат!$B:$B,$C532)</f>
        <v/>
      </c>
      <c r="BL532" s="36">
        <f>SUMIFS(рўйхат!BS:BS,рўйхат!$CY:$CY,$B$552,рўйхат!$B:$B,$C532)</f>
        <v/>
      </c>
      <c r="BM532" s="35">
        <f>SUMIFS(рўйхат!BT:BT,рўйхат!$CY:$CY,$B$552,рўйхат!$B:$B,$C532)</f>
        <v/>
      </c>
      <c r="BN532" s="36">
        <f>SUMIFS(рўйхат!BU:BU,рўйхат!$CY:$CY,$B$552,рўйхат!$B:$B,$C532)</f>
        <v/>
      </c>
      <c r="BO532" s="35">
        <f>SUMIFS(рўйхат!BX:BX,рўйхат!$CY:$CY,$B$552,рўйхат!$B:$B,$C532)</f>
        <v/>
      </c>
      <c r="BP532" s="36">
        <f>SUMIFS(рўйхат!BY:BY,рўйхат!$CY:$CY,$B$552,рўйхат!$B:$B,$C532)</f>
        <v/>
      </c>
      <c r="BQ532" s="35">
        <f>SUMIFS(рўйхат!BZ:BZ,рўйхат!$CY:$CY,$B$552,рўйхат!$B:$B,$C532)</f>
        <v/>
      </c>
      <c r="BR532" s="36">
        <f>SUMIFS(рўйхат!CA:CA,рўйхат!$CY:$CY,$B$552,рўйхат!$B:$B,$C532)</f>
        <v/>
      </c>
      <c r="BS532" s="35">
        <f>SUMIFS(рўйхат!CB:CB,рўйхат!$CY:$CY,$B$552,рўйхат!$B:$B,$C532)</f>
        <v/>
      </c>
      <c r="BT532" s="36">
        <f>SUMIFS(рўйхат!CC:CC,рўйхат!$CY:$CY,$B$552,рўйхат!$B:$B,$C532)</f>
        <v/>
      </c>
      <c r="BU532" s="35">
        <f>SUMIFS(рўйхат!CD:CD,рўйхат!$CY:$CY,$B$552,рўйхат!$B:$B,$C532)</f>
        <v/>
      </c>
      <c r="BV532" s="36">
        <f>SUMIFS(рўйхат!CE:CE,рўйхат!$CY:$CY,$B$552,рўйхат!$B:$B,$C532)</f>
        <v/>
      </c>
      <c r="BW532" s="35">
        <f>SUMIFS(рўйхат!CH:CH,рўйхат!$CY:$CY,$B$552,рўйхат!$B:$B,$C532)</f>
        <v/>
      </c>
      <c r="BX532" s="36">
        <f>SUMIFS(рўйхат!CI:CI,рўйхат!$CY:$CY,$B$552,рўйхат!$B:$B,$C532)</f>
        <v/>
      </c>
      <c r="BY532" s="35">
        <f>SUMIFS(рўйхат!CJ:CJ,рўйхат!$CY:$CY,$B$552,рўйхат!$B:$B,$C532)</f>
        <v/>
      </c>
      <c r="BZ532" s="36">
        <f>SUMIFS(рўйхат!CK:CK,рўйхат!$CY:$CY,$B$552,рўйхат!$B:$B,$C532)</f>
        <v/>
      </c>
      <c r="CA532" s="35">
        <f>SUMIFS(рўйхат!CL:CL,рўйхат!$CY:$CY,$B$552,рўйхат!$B:$B,$C532)</f>
        <v/>
      </c>
      <c r="CB532" s="36">
        <f>SUMIFS(рўйхат!CM:CM,рўйхат!$CY:$CY,$B$552,рўйхат!$B:$B,$C532)</f>
        <v/>
      </c>
      <c r="CC532" s="35">
        <f>SUMIFS(рўйхат!CN:CN,рўйхат!$CY:$CY,$B$552,рўйхат!$B:$B,$C532)</f>
        <v/>
      </c>
      <c r="CD532" s="36">
        <f>SUMIFS(рўйхат!CO:CO,рўйхат!$CY:$CY,$B$552,рўйхат!$B:$B,$C532)</f>
        <v/>
      </c>
      <c r="CE532" s="77">
        <f>IFERROR(BE532/(Q532+BE532),0)</f>
        <v/>
      </c>
      <c r="CF532" s="78">
        <f>IFERROR(BF532/(R532+BF532),0)</f>
        <v/>
      </c>
      <c r="CG532" s="8">
        <f>COUNTIFS(B:B,B532)</f>
        <v/>
      </c>
    </row>
    <row r="533" hidden="1" outlineLevel="1" ht="17.1" customFormat="1" customHeight="1" s="8">
      <c r="A533" s="15" t="n"/>
      <c r="B533" s="50" t="n">
        <v>13</v>
      </c>
      <c r="C533" s="66" t="inlineStr">
        <is>
          <t>Маданий мерос агентлиги</t>
        </is>
      </c>
      <c r="D533" s="16" t="n"/>
      <c r="E533" s="35">
        <f>SUMIFS(рўйхат!F:F,рўйхат!$CY:$CY,$B$552,рўйхат!$B:$B,$C533)</f>
        <v/>
      </c>
      <c r="F533" s="36">
        <f>SUMIFS(рўйхат!G:G,рўйхат!$CY:$CY,$B$552,рўйхат!$B:$B,$C533)</f>
        <v/>
      </c>
      <c r="G533" s="35">
        <f>SUMIFS(рўйхат!H:H,рўйхат!$CY:$CY,$B$552,рўйхат!$B:$B,$C533)</f>
        <v/>
      </c>
      <c r="H533" s="36">
        <f>SUMIFS(рўйхат!I:I,рўйхат!$CY:$CY,$B$552,рўйхат!$B:$B,$C533)</f>
        <v/>
      </c>
      <c r="I533" s="35">
        <f>SUMIFS(рўйхат!J:J,рўйхат!$CY:$CY,$B$552,рўйхат!$B:$B,$C533)</f>
        <v/>
      </c>
      <c r="J533" s="36">
        <f>SUMIFS(рўйхат!K:K,рўйхат!$CY:$CY,$B$552,рўйхат!$B:$B,$C533)</f>
        <v/>
      </c>
      <c r="K533" s="35">
        <f>SUMIFS(рўйхат!L:L,рўйхат!$CY:$CY,$B$552,рўйхат!$B:$B,$C533)</f>
        <v/>
      </c>
      <c r="L533" s="36">
        <f>SUMIFS(рўйхат!M:M,рўйхат!$CY:$CY,$B$552,рўйхат!$B:$B,$C533)</f>
        <v/>
      </c>
      <c r="M533" s="35">
        <f>SUMIFS(рўйхат!N:N,рўйхат!$CY:$CY,$B$552,рўйхат!$B:$B,$C533)</f>
        <v/>
      </c>
      <c r="N533" s="36">
        <f>SUMIFS(рўйхат!O:O,рўйхат!$CY:$CY,$B$552,рўйхат!$B:$B,$C533)</f>
        <v/>
      </c>
      <c r="O533" s="34">
        <f>IFERROR(M533/E533,0)</f>
        <v/>
      </c>
      <c r="P533" s="34">
        <f>IFERROR(N533/F533,0)</f>
        <v/>
      </c>
      <c r="Q533" s="35">
        <f>SUMIFS(рўйхат!P:P,рўйхат!$CY:$CY,$B$552,рўйхат!$B:$B,$C533)</f>
        <v/>
      </c>
      <c r="R533" s="36">
        <f>SUMIFS(рўйхат!Q:Q,рўйхат!$CY:$CY,$B$552,рўйхат!$B:$B,$C533)</f>
        <v/>
      </c>
      <c r="S533" s="35">
        <f>SUMIFS(рўйхат!R:R,рўйхат!$CY:$CY,$B$552,рўйхат!$B:$B,$C533)</f>
        <v/>
      </c>
      <c r="T533" s="36">
        <f>SUMIFS(рўйхат!S:S,рўйхат!$CY:$CY,$B$552,рўйхат!$B:$B,$C533)</f>
        <v/>
      </c>
      <c r="U533" s="35">
        <f>SUMIFS(рўйхат!T:T,рўйхат!$CY:$CY,$B$552,рўйхат!$B:$B,$C533)</f>
        <v/>
      </c>
      <c r="V533" s="36">
        <f>SUMIFS(рўйхат!U:U,рўйхат!$CY:$CY,$B$552,рўйхат!$B:$B,$C533)</f>
        <v/>
      </c>
      <c r="W533" s="35">
        <f>SUMIFS(рўйхат!V:V,рўйхат!$CY:$CY,$B$552,рўйхат!$B:$B,$C533)</f>
        <v/>
      </c>
      <c r="X533" s="36">
        <f>SUMIFS(рўйхат!W:W,рўйхат!$CY:$CY,$B$552,рўйхат!$B:$B,$C533)</f>
        <v/>
      </c>
      <c r="Y533" s="35">
        <f>SUMIFS(рўйхат!X:X,рўйхат!$CY:$CY,$B$552,рўйхат!$B:$B,$C533)</f>
        <v/>
      </c>
      <c r="Z533" s="36">
        <f>SUMIFS(рўйхат!Y:Y,рўйхат!$CY:$CY,$B$552,рўйхат!$B:$B,$C533)</f>
        <v/>
      </c>
      <c r="AA533" s="35">
        <f>SUMIFS(рўйхат!Z:Z,рўйхат!$CY:$CY,$B$552,рўйхат!$B:$B,$C533)</f>
        <v/>
      </c>
      <c r="AB533" s="36">
        <f>SUMIFS(рўйхат!AA:AA,рўйхат!$CY:$CY,$B$552,рўйхат!$B:$B,$C533)</f>
        <v/>
      </c>
      <c r="AC533" s="35">
        <f>SUMIFS(рўйхат!AB:AB,рўйхат!$CY:$CY,$B$552,рўйхат!$B:$B,$C533)</f>
        <v/>
      </c>
      <c r="AD533" s="36">
        <f>SUMIFS(рўйхат!AC:AC,рўйхат!$CY:$CY,$B$552,рўйхат!$B:$B,$C533)</f>
        <v/>
      </c>
      <c r="AE533" s="35">
        <f>SUMIFS(рўйхат!AD:AD,рўйхат!$CY:$CY,$B$552,рўйхат!$B:$B,$C533)</f>
        <v/>
      </c>
      <c r="AF533" s="36">
        <f>SUMIFS(рўйхат!AE:AE,рўйхат!$CY:$CY,$B$552,рўйхат!$B:$B,$C533)</f>
        <v/>
      </c>
      <c r="AG533" s="35">
        <f>SUMIFS(рўйхат!AH:AH,рўйхат!$CY:$CY,$B$552,рўйхат!$B:$B,$C533)</f>
        <v/>
      </c>
      <c r="AH533" s="36">
        <f>SUMIFS(рўйхат!AI:AI,рўйхат!$CY:$CY,$B$552,рўйхат!$B:$B,$C533)</f>
        <v/>
      </c>
      <c r="AI533" s="35">
        <f>SUMIFS(рўйхат!AJ:AJ,рўйхат!$CY:$CY,$B$552,рўйхат!$B:$B,$C533)</f>
        <v/>
      </c>
      <c r="AJ533" s="36">
        <f>SUMIFS(рўйхат!AK:AK,рўйхат!$CY:$CY,$B$552,рўйхат!$B:$B,$C533)</f>
        <v/>
      </c>
      <c r="AK533" s="35">
        <f>SUMIFS(рўйхат!AL:AL,рўйхат!$CY:$CY,$B$552,рўйхат!$B:$B,$C533)</f>
        <v/>
      </c>
      <c r="AL533" s="36">
        <f>SUMIFS(рўйхат!AM:AM,рўйхат!$CY:$CY,$B$552,рўйхат!$B:$B,$C533)</f>
        <v/>
      </c>
      <c r="AM533" s="77">
        <f>IFERROR(Q533/E533,0)</f>
        <v/>
      </c>
      <c r="AN533" s="77">
        <f>IFERROR(R533/F533,0)</f>
        <v/>
      </c>
      <c r="AO533" s="35">
        <f>SUMIFS(рўйхат!AX:AX,рўйхат!$CY:$CY,$B$552,рўйхат!$B:$B,$C533)</f>
        <v/>
      </c>
      <c r="AP533" s="36">
        <f>SUMIFS(рўйхат!AY:AY,рўйхат!$CY:$CY,$B$552,рўйхат!$B:$B,$C533)</f>
        <v/>
      </c>
      <c r="AQ533" s="35">
        <f>SUMIFS(рўйхат!AZ:AZ,рўйхат!$CY:$CY,$B$552,рўйхат!$B:$B,$C533)</f>
        <v/>
      </c>
      <c r="AR533" s="36">
        <f>SUMIFS(рўйхат!BA:BA,рўйхат!$CY:$CY,$B$552,рўйхат!$B:$B,$C533)</f>
        <v/>
      </c>
      <c r="AS533" s="35">
        <f>SUMIFS(рўйхат!BB:BB,рўйхат!$CY:$CY,$B$552,рўйхат!$B:$B,$C533)</f>
        <v/>
      </c>
      <c r="AT533" s="36">
        <f>SUMIFS(рўйхат!BC:BC,рўйхат!$CY:$CY,$B$552,рўйхат!$B:$B,$C533)</f>
        <v/>
      </c>
      <c r="AU533" s="35">
        <f>SUMIFS(рўйхат!BD:BD,рўйхат!$CY:$CY,$B$552,рўйхат!$B:$B,$C533)</f>
        <v/>
      </c>
      <c r="AV533" s="36">
        <f>SUMIFS(рўйхат!BE:BE,рўйхат!$CY:$CY,$B$552,рўйхат!$B:$B,$C533)</f>
        <v/>
      </c>
      <c r="AW533" s="35">
        <f>SUMIFS(рўйхат!BF:BF,рўйхат!$CY:$CY,$B$552,рўйхат!$B:$B,$C533)</f>
        <v/>
      </c>
      <c r="AX533" s="36">
        <f>SUMIFS(рўйхат!BG:BG,рўйхат!$CY:$CY,$B$552,рўйхат!$B:$B,$C533)</f>
        <v/>
      </c>
      <c r="AY533" s="35">
        <f>SUMIFS(рўйхат!BH:BH,рўйхат!$CY:$CY,$B$552,рўйхат!$B:$B,$C533)</f>
        <v/>
      </c>
      <c r="AZ533" s="36">
        <f>SUMIFS(рўйхат!BI:BI,рўйхат!$CY:$CY,$B$552,рўйхат!$B:$B,$C533)</f>
        <v/>
      </c>
      <c r="BA533" s="35">
        <f>SUMIFS(рўйхат!BJ:BJ,рўйхат!$CY:$CY,$B$552,рўйхат!$B:$B,$C533)</f>
        <v/>
      </c>
      <c r="BB533" s="36">
        <f>SUMIFS(рўйхат!BK:BK,рўйхат!$CY:$CY,$B$552,рўйхат!$B:$B,$C533)</f>
        <v/>
      </c>
      <c r="BC533" s="77">
        <f>IFERROR(AO533/E533,0)</f>
        <v/>
      </c>
      <c r="BD533" s="77">
        <f>IFERROR(AP533/F533,0)</f>
        <v/>
      </c>
      <c r="BE533" s="35">
        <f>SUMIFS(рўйхат!BL:BL,рўйхат!$CY:$CY,$B$552,рўйхат!$B:$B,$C533)</f>
        <v/>
      </c>
      <c r="BF533" s="36">
        <f>SUMIFS(рўйхат!BM:BM,рўйхат!$CY:$CY,$B$552,рўйхат!$B:$B,$C533)</f>
        <v/>
      </c>
      <c r="BG533" s="35">
        <f>SUMIFS(рўйхат!BN:BN,рўйхат!$CY:$CY,$B$552,рўйхат!$B:$B,$C533)</f>
        <v/>
      </c>
      <c r="BH533" s="36">
        <f>SUMIFS(рўйхат!BO:BO,рўйхат!$CY:$CY,$B$552,рўйхат!$B:$B,$C533)</f>
        <v/>
      </c>
      <c r="BI533" s="35">
        <f>SUMIFS(рўйхат!BP:BP,рўйхат!$CY:$CY,$B$552,рўйхат!$B:$B,$C533)</f>
        <v/>
      </c>
      <c r="BJ533" s="36">
        <f>SUMIFS(рўйхат!BQ:BQ,рўйхат!$CY:$CY,$B$552,рўйхат!$B:$B,$C533)</f>
        <v/>
      </c>
      <c r="BK533" s="35">
        <f>SUMIFS(рўйхат!BR:BR,рўйхат!$CY:$CY,$B$552,рўйхат!$B:$B,$C533)</f>
        <v/>
      </c>
      <c r="BL533" s="36">
        <f>SUMIFS(рўйхат!BS:BS,рўйхат!$CY:$CY,$B$552,рўйхат!$B:$B,$C533)</f>
        <v/>
      </c>
      <c r="BM533" s="35">
        <f>SUMIFS(рўйхат!BT:BT,рўйхат!$CY:$CY,$B$552,рўйхат!$B:$B,$C533)</f>
        <v/>
      </c>
      <c r="BN533" s="36">
        <f>SUMIFS(рўйхат!BU:BU,рўйхат!$CY:$CY,$B$552,рўйхат!$B:$B,$C533)</f>
        <v/>
      </c>
      <c r="BO533" s="35">
        <f>SUMIFS(рўйхат!BX:BX,рўйхат!$CY:$CY,$B$552,рўйхат!$B:$B,$C533)</f>
        <v/>
      </c>
      <c r="BP533" s="36">
        <f>SUMIFS(рўйхат!BY:BY,рўйхат!$CY:$CY,$B$552,рўйхат!$B:$B,$C533)</f>
        <v/>
      </c>
      <c r="BQ533" s="35">
        <f>SUMIFS(рўйхат!BZ:BZ,рўйхат!$CY:$CY,$B$552,рўйхат!$B:$B,$C533)</f>
        <v/>
      </c>
      <c r="BR533" s="36">
        <f>SUMIFS(рўйхат!CA:CA,рўйхат!$CY:$CY,$B$552,рўйхат!$B:$B,$C533)</f>
        <v/>
      </c>
      <c r="BS533" s="35">
        <f>SUMIFS(рўйхат!CB:CB,рўйхат!$CY:$CY,$B$552,рўйхат!$B:$B,$C533)</f>
        <v/>
      </c>
      <c r="BT533" s="36">
        <f>SUMIFS(рўйхат!CC:CC,рўйхат!$CY:$CY,$B$552,рўйхат!$B:$B,$C533)</f>
        <v/>
      </c>
      <c r="BU533" s="35">
        <f>SUMIFS(рўйхат!CD:CD,рўйхат!$CY:$CY,$B$552,рўйхат!$B:$B,$C533)</f>
        <v/>
      </c>
      <c r="BV533" s="36">
        <f>SUMIFS(рўйхат!CE:CE,рўйхат!$CY:$CY,$B$552,рўйхат!$B:$B,$C533)</f>
        <v/>
      </c>
      <c r="BW533" s="35">
        <f>SUMIFS(рўйхат!CH:CH,рўйхат!$CY:$CY,$B$552,рўйхат!$B:$B,$C533)</f>
        <v/>
      </c>
      <c r="BX533" s="36">
        <f>SUMIFS(рўйхат!CI:CI,рўйхат!$CY:$CY,$B$552,рўйхат!$B:$B,$C533)</f>
        <v/>
      </c>
      <c r="BY533" s="35">
        <f>SUMIFS(рўйхат!CJ:CJ,рўйхат!$CY:$CY,$B$552,рўйхат!$B:$B,$C533)</f>
        <v/>
      </c>
      <c r="BZ533" s="36">
        <f>SUMIFS(рўйхат!CK:CK,рўйхат!$CY:$CY,$B$552,рўйхат!$B:$B,$C533)</f>
        <v/>
      </c>
      <c r="CA533" s="35">
        <f>SUMIFS(рўйхат!CL:CL,рўйхат!$CY:$CY,$B$552,рўйхат!$B:$B,$C533)</f>
        <v/>
      </c>
      <c r="CB533" s="36">
        <f>SUMIFS(рўйхат!CM:CM,рўйхат!$CY:$CY,$B$552,рўйхат!$B:$B,$C533)</f>
        <v/>
      </c>
      <c r="CC533" s="35">
        <f>SUMIFS(рўйхат!CN:CN,рўйхат!$CY:$CY,$B$552,рўйхат!$B:$B,$C533)</f>
        <v/>
      </c>
      <c r="CD533" s="36">
        <f>SUMIFS(рўйхат!CO:CO,рўйхат!$CY:$CY,$B$552,рўйхат!$B:$B,$C533)</f>
        <v/>
      </c>
      <c r="CE533" s="77">
        <f>IFERROR(BE533/(Q533+BE533),0)</f>
        <v/>
      </c>
      <c r="CF533" s="78">
        <f>IFERROR(BF533/(R533+BF533),0)</f>
        <v/>
      </c>
      <c r="CG533" s="8">
        <f>COUNTIFS(B:B,B533)</f>
        <v/>
      </c>
    </row>
    <row r="534" hidden="1" outlineLevel="1" ht="17.1" customFormat="1" customHeight="1" s="8">
      <c r="A534" s="15" t="n"/>
      <c r="B534" s="50" t="n">
        <v>14</v>
      </c>
      <c r="C534" s="66" t="inlineStr">
        <is>
          <t>Маданият вазирлиги</t>
        </is>
      </c>
      <c r="D534" s="16" t="n"/>
      <c r="E534" s="35">
        <f>SUMIFS(рўйхат!F:F,рўйхат!$CY:$CY,$B$552,рўйхат!$B:$B,$C534)</f>
        <v/>
      </c>
      <c r="F534" s="36">
        <f>SUMIFS(рўйхат!G:G,рўйхат!$CY:$CY,$B$552,рўйхат!$B:$B,$C534)</f>
        <v/>
      </c>
      <c r="G534" s="35">
        <f>SUMIFS(рўйхат!H:H,рўйхат!$CY:$CY,$B$552,рўйхат!$B:$B,$C534)</f>
        <v/>
      </c>
      <c r="H534" s="36">
        <f>SUMIFS(рўйхат!I:I,рўйхат!$CY:$CY,$B$552,рўйхат!$B:$B,$C534)</f>
        <v/>
      </c>
      <c r="I534" s="35">
        <f>SUMIFS(рўйхат!J:J,рўйхат!$CY:$CY,$B$552,рўйхат!$B:$B,$C534)</f>
        <v/>
      </c>
      <c r="J534" s="36">
        <f>SUMIFS(рўйхат!K:K,рўйхат!$CY:$CY,$B$552,рўйхат!$B:$B,$C534)</f>
        <v/>
      </c>
      <c r="K534" s="35">
        <f>SUMIFS(рўйхат!L:L,рўйхат!$CY:$CY,$B$552,рўйхат!$B:$B,$C534)</f>
        <v/>
      </c>
      <c r="L534" s="36">
        <f>SUMIFS(рўйхат!M:M,рўйхат!$CY:$CY,$B$552,рўйхат!$B:$B,$C534)</f>
        <v/>
      </c>
      <c r="M534" s="35">
        <f>SUMIFS(рўйхат!N:N,рўйхат!$CY:$CY,$B$552,рўйхат!$B:$B,$C534)</f>
        <v/>
      </c>
      <c r="N534" s="36">
        <f>SUMIFS(рўйхат!O:O,рўйхат!$CY:$CY,$B$552,рўйхат!$B:$B,$C534)</f>
        <v/>
      </c>
      <c r="O534" s="34">
        <f>IFERROR(M534/E534,0)</f>
        <v/>
      </c>
      <c r="P534" s="34">
        <f>IFERROR(N534/F534,0)</f>
        <v/>
      </c>
      <c r="Q534" s="35">
        <f>SUMIFS(рўйхат!P:P,рўйхат!$CY:$CY,$B$552,рўйхат!$B:$B,$C534)</f>
        <v/>
      </c>
      <c r="R534" s="36">
        <f>SUMIFS(рўйхат!Q:Q,рўйхат!$CY:$CY,$B$552,рўйхат!$B:$B,$C534)</f>
        <v/>
      </c>
      <c r="S534" s="35">
        <f>SUMIFS(рўйхат!R:R,рўйхат!$CY:$CY,$B$552,рўйхат!$B:$B,$C534)</f>
        <v/>
      </c>
      <c r="T534" s="36">
        <f>SUMIFS(рўйхат!S:S,рўйхат!$CY:$CY,$B$552,рўйхат!$B:$B,$C534)</f>
        <v/>
      </c>
      <c r="U534" s="35">
        <f>SUMIFS(рўйхат!T:T,рўйхат!$CY:$CY,$B$552,рўйхат!$B:$B,$C534)</f>
        <v/>
      </c>
      <c r="V534" s="36">
        <f>SUMIFS(рўйхат!U:U,рўйхат!$CY:$CY,$B$552,рўйхат!$B:$B,$C534)</f>
        <v/>
      </c>
      <c r="W534" s="35">
        <f>SUMIFS(рўйхат!V:V,рўйхат!$CY:$CY,$B$552,рўйхат!$B:$B,$C534)</f>
        <v/>
      </c>
      <c r="X534" s="36">
        <f>SUMIFS(рўйхат!W:W,рўйхат!$CY:$CY,$B$552,рўйхат!$B:$B,$C534)</f>
        <v/>
      </c>
      <c r="Y534" s="35">
        <f>SUMIFS(рўйхат!X:X,рўйхат!$CY:$CY,$B$552,рўйхат!$B:$B,$C534)</f>
        <v/>
      </c>
      <c r="Z534" s="36">
        <f>SUMIFS(рўйхат!Y:Y,рўйхат!$CY:$CY,$B$552,рўйхат!$B:$B,$C534)</f>
        <v/>
      </c>
      <c r="AA534" s="35">
        <f>SUMIFS(рўйхат!Z:Z,рўйхат!$CY:$CY,$B$552,рўйхат!$B:$B,$C534)</f>
        <v/>
      </c>
      <c r="AB534" s="36">
        <f>SUMIFS(рўйхат!AA:AA,рўйхат!$CY:$CY,$B$552,рўйхат!$B:$B,$C534)</f>
        <v/>
      </c>
      <c r="AC534" s="35">
        <f>SUMIFS(рўйхат!AB:AB,рўйхат!$CY:$CY,$B$552,рўйхат!$B:$B,$C534)</f>
        <v/>
      </c>
      <c r="AD534" s="36">
        <f>SUMIFS(рўйхат!AC:AC,рўйхат!$CY:$CY,$B$552,рўйхат!$B:$B,$C534)</f>
        <v/>
      </c>
      <c r="AE534" s="35">
        <f>SUMIFS(рўйхат!AD:AD,рўйхат!$CY:$CY,$B$552,рўйхат!$B:$B,$C534)</f>
        <v/>
      </c>
      <c r="AF534" s="36">
        <f>SUMIFS(рўйхат!AE:AE,рўйхат!$CY:$CY,$B$552,рўйхат!$B:$B,$C534)</f>
        <v/>
      </c>
      <c r="AG534" s="35">
        <f>SUMIFS(рўйхат!AH:AH,рўйхат!$CY:$CY,$B$552,рўйхат!$B:$B,$C534)</f>
        <v/>
      </c>
      <c r="AH534" s="36">
        <f>SUMIFS(рўйхат!AI:AI,рўйхат!$CY:$CY,$B$552,рўйхат!$B:$B,$C534)</f>
        <v/>
      </c>
      <c r="AI534" s="35">
        <f>SUMIFS(рўйхат!AJ:AJ,рўйхат!$CY:$CY,$B$552,рўйхат!$B:$B,$C534)</f>
        <v/>
      </c>
      <c r="AJ534" s="36">
        <f>SUMIFS(рўйхат!AK:AK,рўйхат!$CY:$CY,$B$552,рўйхат!$B:$B,$C534)</f>
        <v/>
      </c>
      <c r="AK534" s="35">
        <f>SUMIFS(рўйхат!AL:AL,рўйхат!$CY:$CY,$B$552,рўйхат!$B:$B,$C534)</f>
        <v/>
      </c>
      <c r="AL534" s="36">
        <f>SUMIFS(рўйхат!AM:AM,рўйхат!$CY:$CY,$B$552,рўйхат!$B:$B,$C534)</f>
        <v/>
      </c>
      <c r="AM534" s="77">
        <f>IFERROR(Q534/E534,0)</f>
        <v/>
      </c>
      <c r="AN534" s="77">
        <f>IFERROR(R534/F534,0)</f>
        <v/>
      </c>
      <c r="AO534" s="35">
        <f>SUMIFS(рўйхат!AX:AX,рўйхат!$CY:$CY,$B$552,рўйхат!$B:$B,$C534)</f>
        <v/>
      </c>
      <c r="AP534" s="36">
        <f>SUMIFS(рўйхат!AY:AY,рўйхат!$CY:$CY,$B$552,рўйхат!$B:$B,$C534)</f>
        <v/>
      </c>
      <c r="AQ534" s="35">
        <f>SUMIFS(рўйхат!AZ:AZ,рўйхат!$CY:$CY,$B$552,рўйхат!$B:$B,$C534)</f>
        <v/>
      </c>
      <c r="AR534" s="36">
        <f>SUMIFS(рўйхат!BA:BA,рўйхат!$CY:$CY,$B$552,рўйхат!$B:$B,$C534)</f>
        <v/>
      </c>
      <c r="AS534" s="35">
        <f>SUMIFS(рўйхат!BB:BB,рўйхат!$CY:$CY,$B$552,рўйхат!$B:$B,$C534)</f>
        <v/>
      </c>
      <c r="AT534" s="36">
        <f>SUMIFS(рўйхат!BC:BC,рўйхат!$CY:$CY,$B$552,рўйхат!$B:$B,$C534)</f>
        <v/>
      </c>
      <c r="AU534" s="35">
        <f>SUMIFS(рўйхат!BD:BD,рўйхат!$CY:$CY,$B$552,рўйхат!$B:$B,$C534)</f>
        <v/>
      </c>
      <c r="AV534" s="36">
        <f>SUMIFS(рўйхат!BE:BE,рўйхат!$CY:$CY,$B$552,рўйхат!$B:$B,$C534)</f>
        <v/>
      </c>
      <c r="AW534" s="35">
        <f>SUMIFS(рўйхат!BF:BF,рўйхат!$CY:$CY,$B$552,рўйхат!$B:$B,$C534)</f>
        <v/>
      </c>
      <c r="AX534" s="36">
        <f>SUMIFS(рўйхат!BG:BG,рўйхат!$CY:$CY,$B$552,рўйхат!$B:$B,$C534)</f>
        <v/>
      </c>
      <c r="AY534" s="35">
        <f>SUMIFS(рўйхат!BH:BH,рўйхат!$CY:$CY,$B$552,рўйхат!$B:$B,$C534)</f>
        <v/>
      </c>
      <c r="AZ534" s="36">
        <f>SUMIFS(рўйхат!BI:BI,рўйхат!$CY:$CY,$B$552,рўйхат!$B:$B,$C534)</f>
        <v/>
      </c>
      <c r="BA534" s="35">
        <f>SUMIFS(рўйхат!BJ:BJ,рўйхат!$CY:$CY,$B$552,рўйхат!$B:$B,$C534)</f>
        <v/>
      </c>
      <c r="BB534" s="36">
        <f>SUMIFS(рўйхат!BK:BK,рўйхат!$CY:$CY,$B$552,рўйхат!$B:$B,$C534)</f>
        <v/>
      </c>
      <c r="BC534" s="77">
        <f>IFERROR(AO534/E534,0)</f>
        <v/>
      </c>
      <c r="BD534" s="77">
        <f>IFERROR(AP534/F534,0)</f>
        <v/>
      </c>
      <c r="BE534" s="35">
        <f>SUMIFS(рўйхат!BL:BL,рўйхат!$CY:$CY,$B$552,рўйхат!$B:$B,$C534)</f>
        <v/>
      </c>
      <c r="BF534" s="36">
        <f>SUMIFS(рўйхат!BM:BM,рўйхат!$CY:$CY,$B$552,рўйхат!$B:$B,$C534)</f>
        <v/>
      </c>
      <c r="BG534" s="35">
        <f>SUMIFS(рўйхат!BN:BN,рўйхат!$CY:$CY,$B$552,рўйхат!$B:$B,$C534)</f>
        <v/>
      </c>
      <c r="BH534" s="36">
        <f>SUMIFS(рўйхат!BO:BO,рўйхат!$CY:$CY,$B$552,рўйхат!$B:$B,$C534)</f>
        <v/>
      </c>
      <c r="BI534" s="35">
        <f>SUMIFS(рўйхат!BP:BP,рўйхат!$CY:$CY,$B$552,рўйхат!$B:$B,$C534)</f>
        <v/>
      </c>
      <c r="BJ534" s="36">
        <f>SUMIFS(рўйхат!BQ:BQ,рўйхат!$CY:$CY,$B$552,рўйхат!$B:$B,$C534)</f>
        <v/>
      </c>
      <c r="BK534" s="35">
        <f>SUMIFS(рўйхат!BR:BR,рўйхат!$CY:$CY,$B$552,рўйхат!$B:$B,$C534)</f>
        <v/>
      </c>
      <c r="BL534" s="36">
        <f>SUMIFS(рўйхат!BS:BS,рўйхат!$CY:$CY,$B$552,рўйхат!$B:$B,$C534)</f>
        <v/>
      </c>
      <c r="BM534" s="35">
        <f>SUMIFS(рўйхат!BT:BT,рўйхат!$CY:$CY,$B$552,рўйхат!$B:$B,$C534)</f>
        <v/>
      </c>
      <c r="BN534" s="36">
        <f>SUMIFS(рўйхат!BU:BU,рўйхат!$CY:$CY,$B$552,рўйхат!$B:$B,$C534)</f>
        <v/>
      </c>
      <c r="BO534" s="35">
        <f>SUMIFS(рўйхат!BX:BX,рўйхат!$CY:$CY,$B$552,рўйхат!$B:$B,$C534)</f>
        <v/>
      </c>
      <c r="BP534" s="36">
        <f>SUMIFS(рўйхат!BY:BY,рўйхат!$CY:$CY,$B$552,рўйхат!$B:$B,$C534)</f>
        <v/>
      </c>
      <c r="BQ534" s="35">
        <f>SUMIFS(рўйхат!BZ:BZ,рўйхат!$CY:$CY,$B$552,рўйхат!$B:$B,$C534)</f>
        <v/>
      </c>
      <c r="BR534" s="36">
        <f>SUMIFS(рўйхат!CA:CA,рўйхат!$CY:$CY,$B$552,рўйхат!$B:$B,$C534)</f>
        <v/>
      </c>
      <c r="BS534" s="35">
        <f>SUMIFS(рўйхат!CB:CB,рўйхат!$CY:$CY,$B$552,рўйхат!$B:$B,$C534)</f>
        <v/>
      </c>
      <c r="BT534" s="36">
        <f>SUMIFS(рўйхат!CC:CC,рўйхат!$CY:$CY,$B$552,рўйхат!$B:$B,$C534)</f>
        <v/>
      </c>
      <c r="BU534" s="35">
        <f>SUMIFS(рўйхат!CD:CD,рўйхат!$CY:$CY,$B$552,рўйхат!$B:$B,$C534)</f>
        <v/>
      </c>
      <c r="BV534" s="36">
        <f>SUMIFS(рўйхат!CE:CE,рўйхат!$CY:$CY,$B$552,рўйхат!$B:$B,$C534)</f>
        <v/>
      </c>
      <c r="BW534" s="35">
        <f>SUMIFS(рўйхат!CH:CH,рўйхат!$CY:$CY,$B$552,рўйхат!$B:$B,$C534)</f>
        <v/>
      </c>
      <c r="BX534" s="36">
        <f>SUMIFS(рўйхат!CI:CI,рўйхат!$CY:$CY,$B$552,рўйхат!$B:$B,$C534)</f>
        <v/>
      </c>
      <c r="BY534" s="35">
        <f>SUMIFS(рўйхат!CJ:CJ,рўйхат!$CY:$CY,$B$552,рўйхат!$B:$B,$C534)</f>
        <v/>
      </c>
      <c r="BZ534" s="36">
        <f>SUMIFS(рўйхат!CK:CK,рўйхат!$CY:$CY,$B$552,рўйхат!$B:$B,$C534)</f>
        <v/>
      </c>
      <c r="CA534" s="35">
        <f>SUMIFS(рўйхат!CL:CL,рўйхат!$CY:$CY,$B$552,рўйхат!$B:$B,$C534)</f>
        <v/>
      </c>
      <c r="CB534" s="36">
        <f>SUMIFS(рўйхат!CM:CM,рўйхат!$CY:$CY,$B$552,рўйхат!$B:$B,$C534)</f>
        <v/>
      </c>
      <c r="CC534" s="35">
        <f>SUMIFS(рўйхат!CN:CN,рўйхат!$CY:$CY,$B$552,рўйхат!$B:$B,$C534)</f>
        <v/>
      </c>
      <c r="CD534" s="36">
        <f>SUMIFS(рўйхат!CO:CO,рўйхат!$CY:$CY,$B$552,рўйхат!$B:$B,$C534)</f>
        <v/>
      </c>
      <c r="CE534" s="77">
        <f>IFERROR(BE534/(Q534+BE534),0)</f>
        <v/>
      </c>
      <c r="CF534" s="78">
        <f>IFERROR(BF534/(R534+BF534),0)</f>
        <v/>
      </c>
      <c r="CG534" s="8">
        <f>COUNTIFS(B:B,B534)</f>
        <v/>
      </c>
    </row>
    <row r="535" hidden="1" outlineLevel="1" ht="17.1" customFormat="1" customHeight="1" s="8">
      <c r="A535" s="15" t="n"/>
      <c r="B535" s="50" t="n">
        <v>15</v>
      </c>
      <c r="C535" s="66" t="inlineStr">
        <is>
          <t>Мактабгача ва мактаб таълими вазирлиги</t>
        </is>
      </c>
      <c r="D535" s="16" t="n"/>
      <c r="E535" s="35">
        <f>SUMIFS(рўйхат!F:F,рўйхат!$CY:$CY,$B$552,рўйхат!$B:$B,$C535)</f>
        <v/>
      </c>
      <c r="F535" s="36">
        <f>SUMIFS(рўйхат!G:G,рўйхат!$CY:$CY,$B$552,рўйхат!$B:$B,$C535)</f>
        <v/>
      </c>
      <c r="G535" s="35">
        <f>SUMIFS(рўйхат!H:H,рўйхат!$CY:$CY,$B$552,рўйхат!$B:$B,$C535)</f>
        <v/>
      </c>
      <c r="H535" s="36">
        <f>SUMIFS(рўйхат!I:I,рўйхат!$CY:$CY,$B$552,рўйхат!$B:$B,$C535)</f>
        <v/>
      </c>
      <c r="I535" s="35">
        <f>SUMIFS(рўйхат!J:J,рўйхат!$CY:$CY,$B$552,рўйхат!$B:$B,$C535)</f>
        <v/>
      </c>
      <c r="J535" s="36">
        <f>SUMIFS(рўйхат!K:K,рўйхат!$CY:$CY,$B$552,рўйхат!$B:$B,$C535)</f>
        <v/>
      </c>
      <c r="K535" s="35">
        <f>SUMIFS(рўйхат!L:L,рўйхат!$CY:$CY,$B$552,рўйхат!$B:$B,$C535)</f>
        <v/>
      </c>
      <c r="L535" s="36">
        <f>SUMIFS(рўйхат!M:M,рўйхат!$CY:$CY,$B$552,рўйхат!$B:$B,$C535)</f>
        <v/>
      </c>
      <c r="M535" s="35">
        <f>SUMIFS(рўйхат!N:N,рўйхат!$CY:$CY,$B$552,рўйхат!$B:$B,$C535)</f>
        <v/>
      </c>
      <c r="N535" s="36">
        <f>SUMIFS(рўйхат!O:O,рўйхат!$CY:$CY,$B$552,рўйхат!$B:$B,$C535)</f>
        <v/>
      </c>
      <c r="O535" s="34">
        <f>IFERROR(M535/E535,0)</f>
        <v/>
      </c>
      <c r="P535" s="34">
        <f>IFERROR(N535/F535,0)</f>
        <v/>
      </c>
      <c r="Q535" s="35">
        <f>SUMIFS(рўйхат!P:P,рўйхат!$CY:$CY,$B$552,рўйхат!$B:$B,$C535)</f>
        <v/>
      </c>
      <c r="R535" s="36">
        <f>SUMIFS(рўйхат!Q:Q,рўйхат!$CY:$CY,$B$552,рўйхат!$B:$B,$C535)</f>
        <v/>
      </c>
      <c r="S535" s="35">
        <f>SUMIFS(рўйхат!R:R,рўйхат!$CY:$CY,$B$552,рўйхат!$B:$B,$C535)</f>
        <v/>
      </c>
      <c r="T535" s="36">
        <f>SUMIFS(рўйхат!S:S,рўйхат!$CY:$CY,$B$552,рўйхат!$B:$B,$C535)</f>
        <v/>
      </c>
      <c r="U535" s="35">
        <f>SUMIFS(рўйхат!T:T,рўйхат!$CY:$CY,$B$552,рўйхат!$B:$B,$C535)</f>
        <v/>
      </c>
      <c r="V535" s="36">
        <f>SUMIFS(рўйхат!U:U,рўйхат!$CY:$CY,$B$552,рўйхат!$B:$B,$C535)</f>
        <v/>
      </c>
      <c r="W535" s="35">
        <f>SUMIFS(рўйхат!V:V,рўйхат!$CY:$CY,$B$552,рўйхат!$B:$B,$C535)</f>
        <v/>
      </c>
      <c r="X535" s="36">
        <f>SUMIFS(рўйхат!W:W,рўйхат!$CY:$CY,$B$552,рўйхат!$B:$B,$C535)</f>
        <v/>
      </c>
      <c r="Y535" s="35">
        <f>SUMIFS(рўйхат!X:X,рўйхат!$CY:$CY,$B$552,рўйхат!$B:$B,$C535)</f>
        <v/>
      </c>
      <c r="Z535" s="36">
        <f>SUMIFS(рўйхат!Y:Y,рўйхат!$CY:$CY,$B$552,рўйхат!$B:$B,$C535)</f>
        <v/>
      </c>
      <c r="AA535" s="35">
        <f>SUMIFS(рўйхат!Z:Z,рўйхат!$CY:$CY,$B$552,рўйхат!$B:$B,$C535)</f>
        <v/>
      </c>
      <c r="AB535" s="36">
        <f>SUMIFS(рўйхат!AA:AA,рўйхат!$CY:$CY,$B$552,рўйхат!$B:$B,$C535)</f>
        <v/>
      </c>
      <c r="AC535" s="35">
        <f>SUMIFS(рўйхат!AB:AB,рўйхат!$CY:$CY,$B$552,рўйхат!$B:$B,$C535)</f>
        <v/>
      </c>
      <c r="AD535" s="36">
        <f>SUMIFS(рўйхат!AC:AC,рўйхат!$CY:$CY,$B$552,рўйхат!$B:$B,$C535)</f>
        <v/>
      </c>
      <c r="AE535" s="35">
        <f>SUMIFS(рўйхат!AD:AD,рўйхат!$CY:$CY,$B$552,рўйхат!$B:$B,$C535)</f>
        <v/>
      </c>
      <c r="AF535" s="36">
        <f>SUMIFS(рўйхат!AE:AE,рўйхат!$CY:$CY,$B$552,рўйхат!$B:$B,$C535)</f>
        <v/>
      </c>
      <c r="AG535" s="35">
        <f>SUMIFS(рўйхат!AH:AH,рўйхат!$CY:$CY,$B$552,рўйхат!$B:$B,$C535)</f>
        <v/>
      </c>
      <c r="AH535" s="36">
        <f>SUMIFS(рўйхат!AI:AI,рўйхат!$CY:$CY,$B$552,рўйхат!$B:$B,$C535)</f>
        <v/>
      </c>
      <c r="AI535" s="35">
        <f>SUMIFS(рўйхат!AJ:AJ,рўйхат!$CY:$CY,$B$552,рўйхат!$B:$B,$C535)</f>
        <v/>
      </c>
      <c r="AJ535" s="36">
        <f>SUMIFS(рўйхат!AK:AK,рўйхат!$CY:$CY,$B$552,рўйхат!$B:$B,$C535)</f>
        <v/>
      </c>
      <c r="AK535" s="35">
        <f>SUMIFS(рўйхат!AL:AL,рўйхат!$CY:$CY,$B$552,рўйхат!$B:$B,$C535)</f>
        <v/>
      </c>
      <c r="AL535" s="36">
        <f>SUMIFS(рўйхат!AM:AM,рўйхат!$CY:$CY,$B$552,рўйхат!$B:$B,$C535)</f>
        <v/>
      </c>
      <c r="AM535" s="77">
        <f>IFERROR(Q535/E535,0)</f>
        <v/>
      </c>
      <c r="AN535" s="77">
        <f>IFERROR(R535/F535,0)</f>
        <v/>
      </c>
      <c r="AO535" s="35">
        <f>SUMIFS(рўйхат!AX:AX,рўйхат!$CY:$CY,$B$552,рўйхат!$B:$B,$C535)</f>
        <v/>
      </c>
      <c r="AP535" s="36">
        <f>SUMIFS(рўйхат!AY:AY,рўйхат!$CY:$CY,$B$552,рўйхат!$B:$B,$C535)</f>
        <v/>
      </c>
      <c r="AQ535" s="35">
        <f>SUMIFS(рўйхат!AZ:AZ,рўйхат!$CY:$CY,$B$552,рўйхат!$B:$B,$C535)</f>
        <v/>
      </c>
      <c r="AR535" s="36">
        <f>SUMIFS(рўйхат!BA:BA,рўйхат!$CY:$CY,$B$552,рўйхат!$B:$B,$C535)</f>
        <v/>
      </c>
      <c r="AS535" s="35">
        <f>SUMIFS(рўйхат!BB:BB,рўйхат!$CY:$CY,$B$552,рўйхат!$B:$B,$C535)</f>
        <v/>
      </c>
      <c r="AT535" s="36">
        <f>SUMIFS(рўйхат!BC:BC,рўйхат!$CY:$CY,$B$552,рўйхат!$B:$B,$C535)</f>
        <v/>
      </c>
      <c r="AU535" s="35">
        <f>SUMIFS(рўйхат!BD:BD,рўйхат!$CY:$CY,$B$552,рўйхат!$B:$B,$C535)</f>
        <v/>
      </c>
      <c r="AV535" s="36">
        <f>SUMIFS(рўйхат!BE:BE,рўйхат!$CY:$CY,$B$552,рўйхат!$B:$B,$C535)</f>
        <v/>
      </c>
      <c r="AW535" s="35">
        <f>SUMIFS(рўйхат!BF:BF,рўйхат!$CY:$CY,$B$552,рўйхат!$B:$B,$C535)</f>
        <v/>
      </c>
      <c r="AX535" s="36">
        <f>SUMIFS(рўйхат!BG:BG,рўйхат!$CY:$CY,$B$552,рўйхат!$B:$B,$C535)</f>
        <v/>
      </c>
      <c r="AY535" s="35">
        <f>SUMIFS(рўйхат!BH:BH,рўйхат!$CY:$CY,$B$552,рўйхат!$B:$B,$C535)</f>
        <v/>
      </c>
      <c r="AZ535" s="36">
        <f>SUMIFS(рўйхат!BI:BI,рўйхат!$CY:$CY,$B$552,рўйхат!$B:$B,$C535)</f>
        <v/>
      </c>
      <c r="BA535" s="35">
        <f>SUMIFS(рўйхат!BJ:BJ,рўйхат!$CY:$CY,$B$552,рўйхат!$B:$B,$C535)</f>
        <v/>
      </c>
      <c r="BB535" s="36">
        <f>SUMIFS(рўйхат!BK:BK,рўйхат!$CY:$CY,$B$552,рўйхат!$B:$B,$C535)</f>
        <v/>
      </c>
      <c r="BC535" s="77">
        <f>IFERROR(AO535/E535,0)</f>
        <v/>
      </c>
      <c r="BD535" s="77">
        <f>IFERROR(AP535/F535,0)</f>
        <v/>
      </c>
      <c r="BE535" s="35">
        <f>SUMIFS(рўйхат!BL:BL,рўйхат!$CY:$CY,$B$552,рўйхат!$B:$B,$C535)</f>
        <v/>
      </c>
      <c r="BF535" s="36">
        <f>SUMIFS(рўйхат!BM:BM,рўйхат!$CY:$CY,$B$552,рўйхат!$B:$B,$C535)</f>
        <v/>
      </c>
      <c r="BG535" s="35">
        <f>SUMIFS(рўйхат!BN:BN,рўйхат!$CY:$CY,$B$552,рўйхат!$B:$B,$C535)</f>
        <v/>
      </c>
      <c r="BH535" s="36">
        <f>SUMIFS(рўйхат!BO:BO,рўйхат!$CY:$CY,$B$552,рўйхат!$B:$B,$C535)</f>
        <v/>
      </c>
      <c r="BI535" s="35">
        <f>SUMIFS(рўйхат!BP:BP,рўйхат!$CY:$CY,$B$552,рўйхат!$B:$B,$C535)</f>
        <v/>
      </c>
      <c r="BJ535" s="36">
        <f>SUMIFS(рўйхат!BQ:BQ,рўйхат!$CY:$CY,$B$552,рўйхат!$B:$B,$C535)</f>
        <v/>
      </c>
      <c r="BK535" s="35">
        <f>SUMIFS(рўйхат!BR:BR,рўйхат!$CY:$CY,$B$552,рўйхат!$B:$B,$C535)</f>
        <v/>
      </c>
      <c r="BL535" s="36">
        <f>SUMIFS(рўйхат!BS:BS,рўйхат!$CY:$CY,$B$552,рўйхат!$B:$B,$C535)</f>
        <v/>
      </c>
      <c r="BM535" s="35">
        <f>SUMIFS(рўйхат!BT:BT,рўйхат!$CY:$CY,$B$552,рўйхат!$B:$B,$C535)</f>
        <v/>
      </c>
      <c r="BN535" s="36">
        <f>SUMIFS(рўйхат!BU:BU,рўйхат!$CY:$CY,$B$552,рўйхат!$B:$B,$C535)</f>
        <v/>
      </c>
      <c r="BO535" s="35">
        <f>SUMIFS(рўйхат!BX:BX,рўйхат!$CY:$CY,$B$552,рўйхат!$B:$B,$C535)</f>
        <v/>
      </c>
      <c r="BP535" s="36">
        <f>SUMIFS(рўйхат!BY:BY,рўйхат!$CY:$CY,$B$552,рўйхат!$B:$B,$C535)</f>
        <v/>
      </c>
      <c r="BQ535" s="35">
        <f>SUMIFS(рўйхат!BZ:BZ,рўйхат!$CY:$CY,$B$552,рўйхат!$B:$B,$C535)</f>
        <v/>
      </c>
      <c r="BR535" s="36">
        <f>SUMIFS(рўйхат!CA:CA,рўйхат!$CY:$CY,$B$552,рўйхат!$B:$B,$C535)</f>
        <v/>
      </c>
      <c r="BS535" s="35">
        <f>SUMIFS(рўйхат!CB:CB,рўйхат!$CY:$CY,$B$552,рўйхат!$B:$B,$C535)</f>
        <v/>
      </c>
      <c r="BT535" s="36">
        <f>SUMIFS(рўйхат!CC:CC,рўйхат!$CY:$CY,$B$552,рўйхат!$B:$B,$C535)</f>
        <v/>
      </c>
      <c r="BU535" s="35">
        <f>SUMIFS(рўйхат!CD:CD,рўйхат!$CY:$CY,$B$552,рўйхат!$B:$B,$C535)</f>
        <v/>
      </c>
      <c r="BV535" s="36">
        <f>SUMIFS(рўйхат!CE:CE,рўйхат!$CY:$CY,$B$552,рўйхат!$B:$B,$C535)</f>
        <v/>
      </c>
      <c r="BW535" s="35">
        <f>SUMIFS(рўйхат!CH:CH,рўйхат!$CY:$CY,$B$552,рўйхат!$B:$B,$C535)</f>
        <v/>
      </c>
      <c r="BX535" s="36">
        <f>SUMIFS(рўйхат!CI:CI,рўйхат!$CY:$CY,$B$552,рўйхат!$B:$B,$C535)</f>
        <v/>
      </c>
      <c r="BY535" s="35">
        <f>SUMIFS(рўйхат!CJ:CJ,рўйхат!$CY:$CY,$B$552,рўйхат!$B:$B,$C535)</f>
        <v/>
      </c>
      <c r="BZ535" s="36">
        <f>SUMIFS(рўйхат!CK:CK,рўйхат!$CY:$CY,$B$552,рўйхат!$B:$B,$C535)</f>
        <v/>
      </c>
      <c r="CA535" s="35">
        <f>SUMIFS(рўйхат!CL:CL,рўйхат!$CY:$CY,$B$552,рўйхат!$B:$B,$C535)</f>
        <v/>
      </c>
      <c r="CB535" s="36">
        <f>SUMIFS(рўйхат!CM:CM,рўйхат!$CY:$CY,$B$552,рўйхат!$B:$B,$C535)</f>
        <v/>
      </c>
      <c r="CC535" s="35">
        <f>SUMIFS(рўйхат!CN:CN,рўйхат!$CY:$CY,$B$552,рўйхат!$B:$B,$C535)</f>
        <v/>
      </c>
      <c r="CD535" s="36">
        <f>SUMIFS(рўйхат!CO:CO,рўйхат!$CY:$CY,$B$552,рўйхат!$B:$B,$C535)</f>
        <v/>
      </c>
      <c r="CE535" s="77">
        <f>IFERROR(BE535/(Q535+BE535),0)</f>
        <v/>
      </c>
      <c r="CF535" s="78">
        <f>IFERROR(BF535/(R535+BF535),0)</f>
        <v/>
      </c>
      <c r="CG535" s="8">
        <f>COUNTIFS(B:B,B535)</f>
        <v/>
      </c>
    </row>
    <row r="536" hidden="1" outlineLevel="1" ht="17.1" customFormat="1" customHeight="1" s="8">
      <c r="A536" s="15" t="n"/>
      <c r="B536" s="50" t="n">
        <v>16</v>
      </c>
      <c r="C536" s="66" t="inlineStr">
        <is>
          <t>Марказий банк</t>
        </is>
      </c>
      <c r="D536" s="16" t="n"/>
      <c r="E536" s="35">
        <f>SUMIFS(рўйхат!F:F,рўйхат!$CY:$CY,$B$552,рўйхат!$B:$B,$C536)</f>
        <v/>
      </c>
      <c r="F536" s="36">
        <f>SUMIFS(рўйхат!G:G,рўйхат!$CY:$CY,$B$552,рўйхат!$B:$B,$C536)</f>
        <v/>
      </c>
      <c r="G536" s="35">
        <f>SUMIFS(рўйхат!H:H,рўйхат!$CY:$CY,$B$552,рўйхат!$B:$B,$C536)</f>
        <v/>
      </c>
      <c r="H536" s="36">
        <f>SUMIFS(рўйхат!I:I,рўйхат!$CY:$CY,$B$552,рўйхат!$B:$B,$C536)</f>
        <v/>
      </c>
      <c r="I536" s="35">
        <f>SUMIFS(рўйхат!J:J,рўйхат!$CY:$CY,$B$552,рўйхат!$B:$B,$C536)</f>
        <v/>
      </c>
      <c r="J536" s="36">
        <f>SUMIFS(рўйхат!K:K,рўйхат!$CY:$CY,$B$552,рўйхат!$B:$B,$C536)</f>
        <v/>
      </c>
      <c r="K536" s="35">
        <f>SUMIFS(рўйхат!L:L,рўйхат!$CY:$CY,$B$552,рўйхат!$B:$B,$C536)</f>
        <v/>
      </c>
      <c r="L536" s="36">
        <f>SUMIFS(рўйхат!M:M,рўйхат!$CY:$CY,$B$552,рўйхат!$B:$B,$C536)</f>
        <v/>
      </c>
      <c r="M536" s="35">
        <f>SUMIFS(рўйхат!N:N,рўйхат!$CY:$CY,$B$552,рўйхат!$B:$B,$C536)</f>
        <v/>
      </c>
      <c r="N536" s="36">
        <f>SUMIFS(рўйхат!O:O,рўйхат!$CY:$CY,$B$552,рўйхат!$B:$B,$C536)</f>
        <v/>
      </c>
      <c r="O536" s="34">
        <f>IFERROR(M536/E536,0)</f>
        <v/>
      </c>
      <c r="P536" s="34">
        <f>IFERROR(N536/F536,0)</f>
        <v/>
      </c>
      <c r="Q536" s="35">
        <f>SUMIFS(рўйхат!P:P,рўйхат!$CY:$CY,$B$552,рўйхат!$B:$B,$C536)</f>
        <v/>
      </c>
      <c r="R536" s="36">
        <f>SUMIFS(рўйхат!Q:Q,рўйхат!$CY:$CY,$B$552,рўйхат!$B:$B,$C536)</f>
        <v/>
      </c>
      <c r="S536" s="35">
        <f>SUMIFS(рўйхат!R:R,рўйхат!$CY:$CY,$B$552,рўйхат!$B:$B,$C536)</f>
        <v/>
      </c>
      <c r="T536" s="36">
        <f>SUMIFS(рўйхат!S:S,рўйхат!$CY:$CY,$B$552,рўйхат!$B:$B,$C536)</f>
        <v/>
      </c>
      <c r="U536" s="35">
        <f>SUMIFS(рўйхат!T:T,рўйхат!$CY:$CY,$B$552,рўйхат!$B:$B,$C536)</f>
        <v/>
      </c>
      <c r="V536" s="36">
        <f>SUMIFS(рўйхат!U:U,рўйхат!$CY:$CY,$B$552,рўйхат!$B:$B,$C536)</f>
        <v/>
      </c>
      <c r="W536" s="35">
        <f>SUMIFS(рўйхат!V:V,рўйхат!$CY:$CY,$B$552,рўйхат!$B:$B,$C536)</f>
        <v/>
      </c>
      <c r="X536" s="36">
        <f>SUMIFS(рўйхат!W:W,рўйхат!$CY:$CY,$B$552,рўйхат!$B:$B,$C536)</f>
        <v/>
      </c>
      <c r="Y536" s="35">
        <f>SUMIFS(рўйхат!X:X,рўйхат!$CY:$CY,$B$552,рўйхат!$B:$B,$C536)</f>
        <v/>
      </c>
      <c r="Z536" s="36">
        <f>SUMIFS(рўйхат!Y:Y,рўйхат!$CY:$CY,$B$552,рўйхат!$B:$B,$C536)</f>
        <v/>
      </c>
      <c r="AA536" s="35">
        <f>SUMIFS(рўйхат!Z:Z,рўйхат!$CY:$CY,$B$552,рўйхат!$B:$B,$C536)</f>
        <v/>
      </c>
      <c r="AB536" s="36">
        <f>SUMIFS(рўйхат!AA:AA,рўйхат!$CY:$CY,$B$552,рўйхат!$B:$B,$C536)</f>
        <v/>
      </c>
      <c r="AC536" s="35">
        <f>SUMIFS(рўйхат!AB:AB,рўйхат!$CY:$CY,$B$552,рўйхат!$B:$B,$C536)</f>
        <v/>
      </c>
      <c r="AD536" s="36">
        <f>SUMIFS(рўйхат!AC:AC,рўйхат!$CY:$CY,$B$552,рўйхат!$B:$B,$C536)</f>
        <v/>
      </c>
      <c r="AE536" s="35">
        <f>SUMIFS(рўйхат!AD:AD,рўйхат!$CY:$CY,$B$552,рўйхат!$B:$B,$C536)</f>
        <v/>
      </c>
      <c r="AF536" s="36">
        <f>SUMIFS(рўйхат!AE:AE,рўйхат!$CY:$CY,$B$552,рўйхат!$B:$B,$C536)</f>
        <v/>
      </c>
      <c r="AG536" s="35">
        <f>SUMIFS(рўйхат!AH:AH,рўйхат!$CY:$CY,$B$552,рўйхат!$B:$B,$C536)</f>
        <v/>
      </c>
      <c r="AH536" s="36">
        <f>SUMIFS(рўйхат!AI:AI,рўйхат!$CY:$CY,$B$552,рўйхат!$B:$B,$C536)</f>
        <v/>
      </c>
      <c r="AI536" s="35">
        <f>SUMIFS(рўйхат!AJ:AJ,рўйхат!$CY:$CY,$B$552,рўйхат!$B:$B,$C536)</f>
        <v/>
      </c>
      <c r="AJ536" s="36">
        <f>SUMIFS(рўйхат!AK:AK,рўйхат!$CY:$CY,$B$552,рўйхат!$B:$B,$C536)</f>
        <v/>
      </c>
      <c r="AK536" s="35">
        <f>SUMIFS(рўйхат!AL:AL,рўйхат!$CY:$CY,$B$552,рўйхат!$B:$B,$C536)</f>
        <v/>
      </c>
      <c r="AL536" s="36">
        <f>SUMIFS(рўйхат!AM:AM,рўйхат!$CY:$CY,$B$552,рўйхат!$B:$B,$C536)</f>
        <v/>
      </c>
      <c r="AM536" s="77">
        <f>IFERROR(Q536/E536,0)</f>
        <v/>
      </c>
      <c r="AN536" s="77">
        <f>IFERROR(R536/F536,0)</f>
        <v/>
      </c>
      <c r="AO536" s="35">
        <f>SUMIFS(рўйхат!AX:AX,рўйхат!$CY:$CY,$B$552,рўйхат!$B:$B,$C536)</f>
        <v/>
      </c>
      <c r="AP536" s="36">
        <f>SUMIFS(рўйхат!AY:AY,рўйхат!$CY:$CY,$B$552,рўйхат!$B:$B,$C536)</f>
        <v/>
      </c>
      <c r="AQ536" s="35">
        <f>SUMIFS(рўйхат!AZ:AZ,рўйхат!$CY:$CY,$B$552,рўйхат!$B:$B,$C536)</f>
        <v/>
      </c>
      <c r="AR536" s="36">
        <f>SUMIFS(рўйхат!BA:BA,рўйхат!$CY:$CY,$B$552,рўйхат!$B:$B,$C536)</f>
        <v/>
      </c>
      <c r="AS536" s="35">
        <f>SUMIFS(рўйхат!BB:BB,рўйхат!$CY:$CY,$B$552,рўйхат!$B:$B,$C536)</f>
        <v/>
      </c>
      <c r="AT536" s="36">
        <f>SUMIFS(рўйхат!BC:BC,рўйхат!$CY:$CY,$B$552,рўйхат!$B:$B,$C536)</f>
        <v/>
      </c>
      <c r="AU536" s="35">
        <f>SUMIFS(рўйхат!BD:BD,рўйхат!$CY:$CY,$B$552,рўйхат!$B:$B,$C536)</f>
        <v/>
      </c>
      <c r="AV536" s="36">
        <f>SUMIFS(рўйхат!BE:BE,рўйхат!$CY:$CY,$B$552,рўйхат!$B:$B,$C536)</f>
        <v/>
      </c>
      <c r="AW536" s="35">
        <f>SUMIFS(рўйхат!BF:BF,рўйхат!$CY:$CY,$B$552,рўйхат!$B:$B,$C536)</f>
        <v/>
      </c>
      <c r="AX536" s="36">
        <f>SUMIFS(рўйхат!BG:BG,рўйхат!$CY:$CY,$B$552,рўйхат!$B:$B,$C536)</f>
        <v/>
      </c>
      <c r="AY536" s="35">
        <f>SUMIFS(рўйхат!BH:BH,рўйхат!$CY:$CY,$B$552,рўйхат!$B:$B,$C536)</f>
        <v/>
      </c>
      <c r="AZ536" s="36">
        <f>SUMIFS(рўйхат!BI:BI,рўйхат!$CY:$CY,$B$552,рўйхат!$B:$B,$C536)</f>
        <v/>
      </c>
      <c r="BA536" s="35">
        <f>SUMIFS(рўйхат!BJ:BJ,рўйхат!$CY:$CY,$B$552,рўйхат!$B:$B,$C536)</f>
        <v/>
      </c>
      <c r="BB536" s="36">
        <f>SUMIFS(рўйхат!BK:BK,рўйхат!$CY:$CY,$B$552,рўйхат!$B:$B,$C536)</f>
        <v/>
      </c>
      <c r="BC536" s="77">
        <f>IFERROR(AO536/E536,0)</f>
        <v/>
      </c>
      <c r="BD536" s="77">
        <f>IFERROR(AP536/F536,0)</f>
        <v/>
      </c>
      <c r="BE536" s="35">
        <f>SUMIFS(рўйхат!BL:BL,рўйхат!$CY:$CY,$B$552,рўйхат!$B:$B,$C536)</f>
        <v/>
      </c>
      <c r="BF536" s="36">
        <f>SUMIFS(рўйхат!BM:BM,рўйхат!$CY:$CY,$B$552,рўйхат!$B:$B,$C536)</f>
        <v/>
      </c>
      <c r="BG536" s="35">
        <f>SUMIFS(рўйхат!BN:BN,рўйхат!$CY:$CY,$B$552,рўйхат!$B:$B,$C536)</f>
        <v/>
      </c>
      <c r="BH536" s="36">
        <f>SUMIFS(рўйхат!BO:BO,рўйхат!$CY:$CY,$B$552,рўйхат!$B:$B,$C536)</f>
        <v/>
      </c>
      <c r="BI536" s="35">
        <f>SUMIFS(рўйхат!BP:BP,рўйхат!$CY:$CY,$B$552,рўйхат!$B:$B,$C536)</f>
        <v/>
      </c>
      <c r="BJ536" s="36">
        <f>SUMIFS(рўйхат!BQ:BQ,рўйхат!$CY:$CY,$B$552,рўйхат!$B:$B,$C536)</f>
        <v/>
      </c>
      <c r="BK536" s="35">
        <f>SUMIFS(рўйхат!BR:BR,рўйхат!$CY:$CY,$B$552,рўйхат!$B:$B,$C536)</f>
        <v/>
      </c>
      <c r="BL536" s="36">
        <f>SUMIFS(рўйхат!BS:BS,рўйхат!$CY:$CY,$B$552,рўйхат!$B:$B,$C536)</f>
        <v/>
      </c>
      <c r="BM536" s="35">
        <f>SUMIFS(рўйхат!BT:BT,рўйхат!$CY:$CY,$B$552,рўйхат!$B:$B,$C536)</f>
        <v/>
      </c>
      <c r="BN536" s="36">
        <f>SUMIFS(рўйхат!BU:BU,рўйхат!$CY:$CY,$B$552,рўйхат!$B:$B,$C536)</f>
        <v/>
      </c>
      <c r="BO536" s="35">
        <f>SUMIFS(рўйхат!BX:BX,рўйхат!$CY:$CY,$B$552,рўйхат!$B:$B,$C536)</f>
        <v/>
      </c>
      <c r="BP536" s="36">
        <f>SUMIFS(рўйхат!BY:BY,рўйхат!$CY:$CY,$B$552,рўйхат!$B:$B,$C536)</f>
        <v/>
      </c>
      <c r="BQ536" s="35">
        <f>SUMIFS(рўйхат!BZ:BZ,рўйхат!$CY:$CY,$B$552,рўйхат!$B:$B,$C536)</f>
        <v/>
      </c>
      <c r="BR536" s="36">
        <f>SUMIFS(рўйхат!CA:CA,рўйхат!$CY:$CY,$B$552,рўйхат!$B:$B,$C536)</f>
        <v/>
      </c>
      <c r="BS536" s="35">
        <f>SUMIFS(рўйхат!CB:CB,рўйхат!$CY:$CY,$B$552,рўйхат!$B:$B,$C536)</f>
        <v/>
      </c>
      <c r="BT536" s="36">
        <f>SUMIFS(рўйхат!CC:CC,рўйхат!$CY:$CY,$B$552,рўйхат!$B:$B,$C536)</f>
        <v/>
      </c>
      <c r="BU536" s="35">
        <f>SUMIFS(рўйхат!CD:CD,рўйхат!$CY:$CY,$B$552,рўйхат!$B:$B,$C536)</f>
        <v/>
      </c>
      <c r="BV536" s="36">
        <f>SUMIFS(рўйхат!CE:CE,рўйхат!$CY:$CY,$B$552,рўйхат!$B:$B,$C536)</f>
        <v/>
      </c>
      <c r="BW536" s="35">
        <f>SUMIFS(рўйхат!CH:CH,рўйхат!$CY:$CY,$B$552,рўйхат!$B:$B,$C536)</f>
        <v/>
      </c>
      <c r="BX536" s="36">
        <f>SUMIFS(рўйхат!CI:CI,рўйхат!$CY:$CY,$B$552,рўйхат!$B:$B,$C536)</f>
        <v/>
      </c>
      <c r="BY536" s="35">
        <f>SUMIFS(рўйхат!CJ:CJ,рўйхат!$CY:$CY,$B$552,рўйхат!$B:$B,$C536)</f>
        <v/>
      </c>
      <c r="BZ536" s="36">
        <f>SUMIFS(рўйхат!CK:CK,рўйхат!$CY:$CY,$B$552,рўйхат!$B:$B,$C536)</f>
        <v/>
      </c>
      <c r="CA536" s="35">
        <f>SUMIFS(рўйхат!CL:CL,рўйхат!$CY:$CY,$B$552,рўйхат!$B:$B,$C536)</f>
        <v/>
      </c>
      <c r="CB536" s="36">
        <f>SUMIFS(рўйхат!CM:CM,рўйхат!$CY:$CY,$B$552,рўйхат!$B:$B,$C536)</f>
        <v/>
      </c>
      <c r="CC536" s="35">
        <f>SUMIFS(рўйхат!CN:CN,рўйхат!$CY:$CY,$B$552,рўйхат!$B:$B,$C536)</f>
        <v/>
      </c>
      <c r="CD536" s="36">
        <f>SUMIFS(рўйхат!CO:CO,рўйхат!$CY:$CY,$B$552,рўйхат!$B:$B,$C536)</f>
        <v/>
      </c>
      <c r="CE536" s="77">
        <f>IFERROR(BE536/(Q536+BE536),0)</f>
        <v/>
      </c>
      <c r="CF536" s="78">
        <f>IFERROR(BF536/(R536+BF536),0)</f>
        <v/>
      </c>
      <c r="CG536" s="8">
        <f>COUNTIFS(B:B,B536)</f>
        <v/>
      </c>
    </row>
    <row r="537" hidden="1" outlineLevel="1" ht="17.1" customFormat="1" customHeight="1" s="8">
      <c r="A537" s="15" t="n"/>
      <c r="B537" s="50" t="n">
        <v>17</v>
      </c>
      <c r="C537" s="66" t="inlineStr">
        <is>
          <t>Миллий антидопинг агентлиги</t>
        </is>
      </c>
      <c r="D537" s="16" t="n"/>
      <c r="E537" s="35">
        <f>SUMIFS(рўйхат!F:F,рўйхат!$CY:$CY,$B$552,рўйхат!$B:$B,$C537)</f>
        <v/>
      </c>
      <c r="F537" s="36">
        <f>SUMIFS(рўйхат!G:G,рўйхат!$CY:$CY,$B$552,рўйхат!$B:$B,$C537)</f>
        <v/>
      </c>
      <c r="G537" s="35">
        <f>SUMIFS(рўйхат!H:H,рўйхат!$CY:$CY,$B$552,рўйхат!$B:$B,$C537)</f>
        <v/>
      </c>
      <c r="H537" s="36">
        <f>SUMIFS(рўйхат!I:I,рўйхат!$CY:$CY,$B$552,рўйхат!$B:$B,$C537)</f>
        <v/>
      </c>
      <c r="I537" s="35">
        <f>SUMIFS(рўйхат!J:J,рўйхат!$CY:$CY,$B$552,рўйхат!$B:$B,$C537)</f>
        <v/>
      </c>
      <c r="J537" s="36">
        <f>SUMIFS(рўйхат!K:K,рўйхат!$CY:$CY,$B$552,рўйхат!$B:$B,$C537)</f>
        <v/>
      </c>
      <c r="K537" s="35">
        <f>SUMIFS(рўйхат!L:L,рўйхат!$CY:$CY,$B$552,рўйхат!$B:$B,$C537)</f>
        <v/>
      </c>
      <c r="L537" s="36">
        <f>SUMIFS(рўйхат!M:M,рўйхат!$CY:$CY,$B$552,рўйхат!$B:$B,$C537)</f>
        <v/>
      </c>
      <c r="M537" s="35">
        <f>SUMIFS(рўйхат!N:N,рўйхат!$CY:$CY,$B$552,рўйхат!$B:$B,$C537)</f>
        <v/>
      </c>
      <c r="N537" s="36">
        <f>SUMIFS(рўйхат!O:O,рўйхат!$CY:$CY,$B$552,рўйхат!$B:$B,$C537)</f>
        <v/>
      </c>
      <c r="O537" s="34">
        <f>IFERROR(M537/E537,0)</f>
        <v/>
      </c>
      <c r="P537" s="34">
        <f>IFERROR(N537/F537,0)</f>
        <v/>
      </c>
      <c r="Q537" s="35">
        <f>SUMIFS(рўйхат!P:P,рўйхат!$CY:$CY,$B$552,рўйхат!$B:$B,$C537)</f>
        <v/>
      </c>
      <c r="R537" s="36">
        <f>SUMIFS(рўйхат!Q:Q,рўйхат!$CY:$CY,$B$552,рўйхат!$B:$B,$C537)</f>
        <v/>
      </c>
      <c r="S537" s="35">
        <f>SUMIFS(рўйхат!R:R,рўйхат!$CY:$CY,$B$552,рўйхат!$B:$B,$C537)</f>
        <v/>
      </c>
      <c r="T537" s="36">
        <f>SUMIFS(рўйхат!S:S,рўйхат!$CY:$CY,$B$552,рўйхат!$B:$B,$C537)</f>
        <v/>
      </c>
      <c r="U537" s="35">
        <f>SUMIFS(рўйхат!T:T,рўйхат!$CY:$CY,$B$552,рўйхат!$B:$B,$C537)</f>
        <v/>
      </c>
      <c r="V537" s="36">
        <f>SUMIFS(рўйхат!U:U,рўйхат!$CY:$CY,$B$552,рўйхат!$B:$B,$C537)</f>
        <v/>
      </c>
      <c r="W537" s="35">
        <f>SUMIFS(рўйхат!V:V,рўйхат!$CY:$CY,$B$552,рўйхат!$B:$B,$C537)</f>
        <v/>
      </c>
      <c r="X537" s="36">
        <f>SUMIFS(рўйхат!W:W,рўйхат!$CY:$CY,$B$552,рўйхат!$B:$B,$C537)</f>
        <v/>
      </c>
      <c r="Y537" s="35">
        <f>SUMIFS(рўйхат!X:X,рўйхат!$CY:$CY,$B$552,рўйхат!$B:$B,$C537)</f>
        <v/>
      </c>
      <c r="Z537" s="36">
        <f>SUMIFS(рўйхат!Y:Y,рўйхат!$CY:$CY,$B$552,рўйхат!$B:$B,$C537)</f>
        <v/>
      </c>
      <c r="AA537" s="35">
        <f>SUMIFS(рўйхат!Z:Z,рўйхат!$CY:$CY,$B$552,рўйхат!$B:$B,$C537)</f>
        <v/>
      </c>
      <c r="AB537" s="36">
        <f>SUMIFS(рўйхат!AA:AA,рўйхат!$CY:$CY,$B$552,рўйхат!$B:$B,$C537)</f>
        <v/>
      </c>
      <c r="AC537" s="35">
        <f>SUMIFS(рўйхат!AB:AB,рўйхат!$CY:$CY,$B$552,рўйхат!$B:$B,$C537)</f>
        <v/>
      </c>
      <c r="AD537" s="36">
        <f>SUMIFS(рўйхат!AC:AC,рўйхат!$CY:$CY,$B$552,рўйхат!$B:$B,$C537)</f>
        <v/>
      </c>
      <c r="AE537" s="35">
        <f>SUMIFS(рўйхат!AD:AD,рўйхат!$CY:$CY,$B$552,рўйхат!$B:$B,$C537)</f>
        <v/>
      </c>
      <c r="AF537" s="36">
        <f>SUMIFS(рўйхат!AE:AE,рўйхат!$CY:$CY,$B$552,рўйхат!$B:$B,$C537)</f>
        <v/>
      </c>
      <c r="AG537" s="35">
        <f>SUMIFS(рўйхат!AH:AH,рўйхат!$CY:$CY,$B$552,рўйхат!$B:$B,$C537)</f>
        <v/>
      </c>
      <c r="AH537" s="36">
        <f>SUMIFS(рўйхат!AI:AI,рўйхат!$CY:$CY,$B$552,рўйхат!$B:$B,$C537)</f>
        <v/>
      </c>
      <c r="AI537" s="35">
        <f>SUMIFS(рўйхат!AJ:AJ,рўйхат!$CY:$CY,$B$552,рўйхат!$B:$B,$C537)</f>
        <v/>
      </c>
      <c r="AJ537" s="36">
        <f>SUMIFS(рўйхат!AK:AK,рўйхат!$CY:$CY,$B$552,рўйхат!$B:$B,$C537)</f>
        <v/>
      </c>
      <c r="AK537" s="35">
        <f>SUMIFS(рўйхат!AL:AL,рўйхат!$CY:$CY,$B$552,рўйхат!$B:$B,$C537)</f>
        <v/>
      </c>
      <c r="AL537" s="36">
        <f>SUMIFS(рўйхат!AM:AM,рўйхат!$CY:$CY,$B$552,рўйхат!$B:$B,$C537)</f>
        <v/>
      </c>
      <c r="AM537" s="77">
        <f>IFERROR(Q537/E537,0)</f>
        <v/>
      </c>
      <c r="AN537" s="77">
        <f>IFERROR(R537/F537,0)</f>
        <v/>
      </c>
      <c r="AO537" s="35">
        <f>SUMIFS(рўйхат!AX:AX,рўйхат!$CY:$CY,$B$552,рўйхат!$B:$B,$C537)</f>
        <v/>
      </c>
      <c r="AP537" s="36">
        <f>SUMIFS(рўйхат!AY:AY,рўйхат!$CY:$CY,$B$552,рўйхат!$B:$B,$C537)</f>
        <v/>
      </c>
      <c r="AQ537" s="35">
        <f>SUMIFS(рўйхат!AZ:AZ,рўйхат!$CY:$CY,$B$552,рўйхат!$B:$B,$C537)</f>
        <v/>
      </c>
      <c r="AR537" s="36">
        <f>SUMIFS(рўйхат!BA:BA,рўйхат!$CY:$CY,$B$552,рўйхат!$B:$B,$C537)</f>
        <v/>
      </c>
      <c r="AS537" s="35">
        <f>SUMIFS(рўйхат!BB:BB,рўйхат!$CY:$CY,$B$552,рўйхат!$B:$B,$C537)</f>
        <v/>
      </c>
      <c r="AT537" s="36">
        <f>SUMIFS(рўйхат!BC:BC,рўйхат!$CY:$CY,$B$552,рўйхат!$B:$B,$C537)</f>
        <v/>
      </c>
      <c r="AU537" s="35">
        <f>SUMIFS(рўйхат!BD:BD,рўйхат!$CY:$CY,$B$552,рўйхат!$B:$B,$C537)</f>
        <v/>
      </c>
      <c r="AV537" s="36">
        <f>SUMIFS(рўйхат!BE:BE,рўйхат!$CY:$CY,$B$552,рўйхат!$B:$B,$C537)</f>
        <v/>
      </c>
      <c r="AW537" s="35">
        <f>SUMIFS(рўйхат!BF:BF,рўйхат!$CY:$CY,$B$552,рўйхат!$B:$B,$C537)</f>
        <v/>
      </c>
      <c r="AX537" s="36">
        <f>SUMIFS(рўйхат!BG:BG,рўйхат!$CY:$CY,$B$552,рўйхат!$B:$B,$C537)</f>
        <v/>
      </c>
      <c r="AY537" s="35">
        <f>SUMIFS(рўйхат!BH:BH,рўйхат!$CY:$CY,$B$552,рўйхат!$B:$B,$C537)</f>
        <v/>
      </c>
      <c r="AZ537" s="36">
        <f>SUMIFS(рўйхат!BI:BI,рўйхат!$CY:$CY,$B$552,рўйхат!$B:$B,$C537)</f>
        <v/>
      </c>
      <c r="BA537" s="35">
        <f>SUMIFS(рўйхат!BJ:BJ,рўйхат!$CY:$CY,$B$552,рўйхат!$B:$B,$C537)</f>
        <v/>
      </c>
      <c r="BB537" s="36">
        <f>SUMIFS(рўйхат!BK:BK,рўйхат!$CY:$CY,$B$552,рўйхат!$B:$B,$C537)</f>
        <v/>
      </c>
      <c r="BC537" s="77">
        <f>IFERROR(AO537/E537,0)</f>
        <v/>
      </c>
      <c r="BD537" s="77">
        <f>IFERROR(AP537/F537,0)</f>
        <v/>
      </c>
      <c r="BE537" s="35">
        <f>SUMIFS(рўйхат!BL:BL,рўйхат!$CY:$CY,$B$552,рўйхат!$B:$B,$C537)</f>
        <v/>
      </c>
      <c r="BF537" s="36">
        <f>SUMIFS(рўйхат!BM:BM,рўйхат!$CY:$CY,$B$552,рўйхат!$B:$B,$C537)</f>
        <v/>
      </c>
      <c r="BG537" s="35">
        <f>SUMIFS(рўйхат!BN:BN,рўйхат!$CY:$CY,$B$552,рўйхат!$B:$B,$C537)</f>
        <v/>
      </c>
      <c r="BH537" s="36">
        <f>SUMIFS(рўйхат!BO:BO,рўйхат!$CY:$CY,$B$552,рўйхат!$B:$B,$C537)</f>
        <v/>
      </c>
      <c r="BI537" s="35">
        <f>SUMIFS(рўйхат!BP:BP,рўйхат!$CY:$CY,$B$552,рўйхат!$B:$B,$C537)</f>
        <v/>
      </c>
      <c r="BJ537" s="36">
        <f>SUMIFS(рўйхат!BQ:BQ,рўйхат!$CY:$CY,$B$552,рўйхат!$B:$B,$C537)</f>
        <v/>
      </c>
      <c r="BK537" s="35">
        <f>SUMIFS(рўйхат!BR:BR,рўйхат!$CY:$CY,$B$552,рўйхат!$B:$B,$C537)</f>
        <v/>
      </c>
      <c r="BL537" s="36">
        <f>SUMIFS(рўйхат!BS:BS,рўйхат!$CY:$CY,$B$552,рўйхат!$B:$B,$C537)</f>
        <v/>
      </c>
      <c r="BM537" s="35">
        <f>SUMIFS(рўйхат!BT:BT,рўйхат!$CY:$CY,$B$552,рўйхат!$B:$B,$C537)</f>
        <v/>
      </c>
      <c r="BN537" s="36">
        <f>SUMIFS(рўйхат!BU:BU,рўйхат!$CY:$CY,$B$552,рўйхат!$B:$B,$C537)</f>
        <v/>
      </c>
      <c r="BO537" s="35">
        <f>SUMIFS(рўйхат!BX:BX,рўйхат!$CY:$CY,$B$552,рўйхат!$B:$B,$C537)</f>
        <v/>
      </c>
      <c r="BP537" s="36">
        <f>SUMIFS(рўйхат!BY:BY,рўйхат!$CY:$CY,$B$552,рўйхат!$B:$B,$C537)</f>
        <v/>
      </c>
      <c r="BQ537" s="35">
        <f>SUMIFS(рўйхат!BZ:BZ,рўйхат!$CY:$CY,$B$552,рўйхат!$B:$B,$C537)</f>
        <v/>
      </c>
      <c r="BR537" s="36">
        <f>SUMIFS(рўйхат!CA:CA,рўйхат!$CY:$CY,$B$552,рўйхат!$B:$B,$C537)</f>
        <v/>
      </c>
      <c r="BS537" s="35">
        <f>SUMIFS(рўйхат!CB:CB,рўйхат!$CY:$CY,$B$552,рўйхат!$B:$B,$C537)</f>
        <v/>
      </c>
      <c r="BT537" s="36">
        <f>SUMIFS(рўйхат!CC:CC,рўйхат!$CY:$CY,$B$552,рўйхат!$B:$B,$C537)</f>
        <v/>
      </c>
      <c r="BU537" s="35">
        <f>SUMIFS(рўйхат!CD:CD,рўйхат!$CY:$CY,$B$552,рўйхат!$B:$B,$C537)</f>
        <v/>
      </c>
      <c r="BV537" s="36">
        <f>SUMIFS(рўйхат!CE:CE,рўйхат!$CY:$CY,$B$552,рўйхат!$B:$B,$C537)</f>
        <v/>
      </c>
      <c r="BW537" s="35">
        <f>SUMIFS(рўйхат!CH:CH,рўйхат!$CY:$CY,$B$552,рўйхат!$B:$B,$C537)</f>
        <v/>
      </c>
      <c r="BX537" s="36">
        <f>SUMIFS(рўйхат!CI:CI,рўйхат!$CY:$CY,$B$552,рўйхат!$B:$B,$C537)</f>
        <v/>
      </c>
      <c r="BY537" s="35">
        <f>SUMIFS(рўйхат!CJ:CJ,рўйхат!$CY:$CY,$B$552,рўйхат!$B:$B,$C537)</f>
        <v/>
      </c>
      <c r="BZ537" s="36">
        <f>SUMIFS(рўйхат!CK:CK,рўйхат!$CY:$CY,$B$552,рўйхат!$B:$B,$C537)</f>
        <v/>
      </c>
      <c r="CA537" s="35">
        <f>SUMIFS(рўйхат!CL:CL,рўйхат!$CY:$CY,$B$552,рўйхат!$B:$B,$C537)</f>
        <v/>
      </c>
      <c r="CB537" s="36">
        <f>SUMIFS(рўйхат!CM:CM,рўйхат!$CY:$CY,$B$552,рўйхат!$B:$B,$C537)</f>
        <v/>
      </c>
      <c r="CC537" s="35">
        <f>SUMIFS(рўйхат!CN:CN,рўйхат!$CY:$CY,$B$552,рўйхат!$B:$B,$C537)</f>
        <v/>
      </c>
      <c r="CD537" s="36">
        <f>SUMIFS(рўйхат!CO:CO,рўйхат!$CY:$CY,$B$552,рўйхат!$B:$B,$C537)</f>
        <v/>
      </c>
      <c r="CE537" s="77">
        <f>IFERROR(BE537/(Q537+BE537),0)</f>
        <v/>
      </c>
      <c r="CF537" s="78">
        <f>IFERROR(BF537/(R537+BF537),0)</f>
        <v/>
      </c>
      <c r="CG537" s="8">
        <f>COUNTIFS(B:B,B537)</f>
        <v/>
      </c>
    </row>
    <row r="538" hidden="1" outlineLevel="1" ht="17.1" customFormat="1" customHeight="1" s="8">
      <c r="A538" s="15" t="n"/>
      <c r="B538" s="50" t="n">
        <v>18</v>
      </c>
      <c r="C538" s="66" t="inlineStr">
        <is>
          <t>Олий таълим, фан ва инновациялар вазирлиги</t>
        </is>
      </c>
      <c r="D538" s="16" t="n"/>
      <c r="E538" s="35">
        <f>SUMIFS(рўйхат!F:F,рўйхат!$CY:$CY,$B$552,рўйхат!$B:$B,$C538)</f>
        <v/>
      </c>
      <c r="F538" s="36">
        <f>SUMIFS(рўйхат!G:G,рўйхат!$CY:$CY,$B$552,рўйхат!$B:$B,$C538)</f>
        <v/>
      </c>
      <c r="G538" s="35">
        <f>SUMIFS(рўйхат!H:H,рўйхат!$CY:$CY,$B$552,рўйхат!$B:$B,$C538)</f>
        <v/>
      </c>
      <c r="H538" s="36">
        <f>SUMIFS(рўйхат!I:I,рўйхат!$CY:$CY,$B$552,рўйхат!$B:$B,$C538)</f>
        <v/>
      </c>
      <c r="I538" s="35">
        <f>SUMIFS(рўйхат!J:J,рўйхат!$CY:$CY,$B$552,рўйхат!$B:$B,$C538)</f>
        <v/>
      </c>
      <c r="J538" s="36">
        <f>SUMIFS(рўйхат!K:K,рўйхат!$CY:$CY,$B$552,рўйхат!$B:$B,$C538)</f>
        <v/>
      </c>
      <c r="K538" s="35">
        <f>SUMIFS(рўйхат!L:L,рўйхат!$CY:$CY,$B$552,рўйхат!$B:$B,$C538)</f>
        <v/>
      </c>
      <c r="L538" s="36">
        <f>SUMIFS(рўйхат!M:M,рўйхат!$CY:$CY,$B$552,рўйхат!$B:$B,$C538)</f>
        <v/>
      </c>
      <c r="M538" s="35">
        <f>SUMIFS(рўйхат!N:N,рўйхат!$CY:$CY,$B$552,рўйхат!$B:$B,$C538)</f>
        <v/>
      </c>
      <c r="N538" s="36">
        <f>SUMIFS(рўйхат!O:O,рўйхат!$CY:$CY,$B$552,рўйхат!$B:$B,$C538)</f>
        <v/>
      </c>
      <c r="O538" s="34">
        <f>IFERROR(M538/E538,0)</f>
        <v/>
      </c>
      <c r="P538" s="34">
        <f>IFERROR(N538/F538,0)</f>
        <v/>
      </c>
      <c r="Q538" s="35">
        <f>SUMIFS(рўйхат!P:P,рўйхат!$CY:$CY,$B$552,рўйхат!$B:$B,$C538)</f>
        <v/>
      </c>
      <c r="R538" s="36">
        <f>SUMIFS(рўйхат!Q:Q,рўйхат!$CY:$CY,$B$552,рўйхат!$B:$B,$C538)</f>
        <v/>
      </c>
      <c r="S538" s="35">
        <f>SUMIFS(рўйхат!R:R,рўйхат!$CY:$CY,$B$552,рўйхат!$B:$B,$C538)</f>
        <v/>
      </c>
      <c r="T538" s="36">
        <f>SUMIFS(рўйхат!S:S,рўйхат!$CY:$CY,$B$552,рўйхат!$B:$B,$C538)</f>
        <v/>
      </c>
      <c r="U538" s="35">
        <f>SUMIFS(рўйхат!T:T,рўйхат!$CY:$CY,$B$552,рўйхат!$B:$B,$C538)</f>
        <v/>
      </c>
      <c r="V538" s="36">
        <f>SUMIFS(рўйхат!U:U,рўйхат!$CY:$CY,$B$552,рўйхат!$B:$B,$C538)</f>
        <v/>
      </c>
      <c r="W538" s="35">
        <f>SUMIFS(рўйхат!V:V,рўйхат!$CY:$CY,$B$552,рўйхат!$B:$B,$C538)</f>
        <v/>
      </c>
      <c r="X538" s="36">
        <f>SUMIFS(рўйхат!W:W,рўйхат!$CY:$CY,$B$552,рўйхат!$B:$B,$C538)</f>
        <v/>
      </c>
      <c r="Y538" s="35">
        <f>SUMIFS(рўйхат!X:X,рўйхат!$CY:$CY,$B$552,рўйхат!$B:$B,$C538)</f>
        <v/>
      </c>
      <c r="Z538" s="36">
        <f>SUMIFS(рўйхат!Y:Y,рўйхат!$CY:$CY,$B$552,рўйхат!$B:$B,$C538)</f>
        <v/>
      </c>
      <c r="AA538" s="35">
        <f>SUMIFS(рўйхат!Z:Z,рўйхат!$CY:$CY,$B$552,рўйхат!$B:$B,$C538)</f>
        <v/>
      </c>
      <c r="AB538" s="36">
        <f>SUMIFS(рўйхат!AA:AA,рўйхат!$CY:$CY,$B$552,рўйхат!$B:$B,$C538)</f>
        <v/>
      </c>
      <c r="AC538" s="35">
        <f>SUMIFS(рўйхат!AB:AB,рўйхат!$CY:$CY,$B$552,рўйхат!$B:$B,$C538)</f>
        <v/>
      </c>
      <c r="AD538" s="36">
        <f>SUMIFS(рўйхат!AC:AC,рўйхат!$CY:$CY,$B$552,рўйхат!$B:$B,$C538)</f>
        <v/>
      </c>
      <c r="AE538" s="35">
        <f>SUMIFS(рўйхат!AD:AD,рўйхат!$CY:$CY,$B$552,рўйхат!$B:$B,$C538)</f>
        <v/>
      </c>
      <c r="AF538" s="36">
        <f>SUMIFS(рўйхат!AE:AE,рўйхат!$CY:$CY,$B$552,рўйхат!$B:$B,$C538)</f>
        <v/>
      </c>
      <c r="AG538" s="35">
        <f>SUMIFS(рўйхат!AH:AH,рўйхат!$CY:$CY,$B$552,рўйхат!$B:$B,$C538)</f>
        <v/>
      </c>
      <c r="AH538" s="36">
        <f>SUMIFS(рўйхат!AI:AI,рўйхат!$CY:$CY,$B$552,рўйхат!$B:$B,$C538)</f>
        <v/>
      </c>
      <c r="AI538" s="35">
        <f>SUMIFS(рўйхат!AJ:AJ,рўйхат!$CY:$CY,$B$552,рўйхат!$B:$B,$C538)</f>
        <v/>
      </c>
      <c r="AJ538" s="36">
        <f>SUMIFS(рўйхат!AK:AK,рўйхат!$CY:$CY,$B$552,рўйхат!$B:$B,$C538)</f>
        <v/>
      </c>
      <c r="AK538" s="35">
        <f>SUMIFS(рўйхат!AL:AL,рўйхат!$CY:$CY,$B$552,рўйхат!$B:$B,$C538)</f>
        <v/>
      </c>
      <c r="AL538" s="36">
        <f>SUMIFS(рўйхат!AM:AM,рўйхат!$CY:$CY,$B$552,рўйхат!$B:$B,$C538)</f>
        <v/>
      </c>
      <c r="AM538" s="77">
        <f>IFERROR(Q538/E538,0)</f>
        <v/>
      </c>
      <c r="AN538" s="77">
        <f>IFERROR(R538/F538,0)</f>
        <v/>
      </c>
      <c r="AO538" s="35">
        <f>SUMIFS(рўйхат!AX:AX,рўйхат!$CY:$CY,$B$552,рўйхат!$B:$B,$C538)</f>
        <v/>
      </c>
      <c r="AP538" s="36">
        <f>SUMIFS(рўйхат!AY:AY,рўйхат!$CY:$CY,$B$552,рўйхат!$B:$B,$C538)</f>
        <v/>
      </c>
      <c r="AQ538" s="35">
        <f>SUMIFS(рўйхат!AZ:AZ,рўйхат!$CY:$CY,$B$552,рўйхат!$B:$B,$C538)</f>
        <v/>
      </c>
      <c r="AR538" s="36">
        <f>SUMIFS(рўйхат!BA:BA,рўйхат!$CY:$CY,$B$552,рўйхат!$B:$B,$C538)</f>
        <v/>
      </c>
      <c r="AS538" s="35">
        <f>SUMIFS(рўйхат!BB:BB,рўйхат!$CY:$CY,$B$552,рўйхат!$B:$B,$C538)</f>
        <v/>
      </c>
      <c r="AT538" s="36">
        <f>SUMIFS(рўйхат!BC:BC,рўйхат!$CY:$CY,$B$552,рўйхат!$B:$B,$C538)</f>
        <v/>
      </c>
      <c r="AU538" s="35">
        <f>SUMIFS(рўйхат!BD:BD,рўйхат!$CY:$CY,$B$552,рўйхат!$B:$B,$C538)</f>
        <v/>
      </c>
      <c r="AV538" s="36">
        <f>SUMIFS(рўйхат!BE:BE,рўйхат!$CY:$CY,$B$552,рўйхат!$B:$B,$C538)</f>
        <v/>
      </c>
      <c r="AW538" s="35">
        <f>SUMIFS(рўйхат!BF:BF,рўйхат!$CY:$CY,$B$552,рўйхат!$B:$B,$C538)</f>
        <v/>
      </c>
      <c r="AX538" s="36">
        <f>SUMIFS(рўйхат!BG:BG,рўйхат!$CY:$CY,$B$552,рўйхат!$B:$B,$C538)</f>
        <v/>
      </c>
      <c r="AY538" s="35">
        <f>SUMIFS(рўйхат!BH:BH,рўйхат!$CY:$CY,$B$552,рўйхат!$B:$B,$C538)</f>
        <v/>
      </c>
      <c r="AZ538" s="36">
        <f>SUMIFS(рўйхат!BI:BI,рўйхат!$CY:$CY,$B$552,рўйхат!$B:$B,$C538)</f>
        <v/>
      </c>
      <c r="BA538" s="35">
        <f>SUMIFS(рўйхат!BJ:BJ,рўйхат!$CY:$CY,$B$552,рўйхат!$B:$B,$C538)</f>
        <v/>
      </c>
      <c r="BB538" s="36">
        <f>SUMIFS(рўйхат!BK:BK,рўйхат!$CY:$CY,$B$552,рўйхат!$B:$B,$C538)</f>
        <v/>
      </c>
      <c r="BC538" s="77">
        <f>IFERROR(AO538/E538,0)</f>
        <v/>
      </c>
      <c r="BD538" s="77">
        <f>IFERROR(AP538/F538,0)</f>
        <v/>
      </c>
      <c r="BE538" s="35">
        <f>SUMIFS(рўйхат!BL:BL,рўйхат!$CY:$CY,$B$552,рўйхат!$B:$B,$C538)</f>
        <v/>
      </c>
      <c r="BF538" s="36">
        <f>SUMIFS(рўйхат!BM:BM,рўйхат!$CY:$CY,$B$552,рўйхат!$B:$B,$C538)</f>
        <v/>
      </c>
      <c r="BG538" s="35">
        <f>SUMIFS(рўйхат!BN:BN,рўйхат!$CY:$CY,$B$552,рўйхат!$B:$B,$C538)</f>
        <v/>
      </c>
      <c r="BH538" s="36">
        <f>SUMIFS(рўйхат!BO:BO,рўйхат!$CY:$CY,$B$552,рўйхат!$B:$B,$C538)</f>
        <v/>
      </c>
      <c r="BI538" s="35">
        <f>SUMIFS(рўйхат!BP:BP,рўйхат!$CY:$CY,$B$552,рўйхат!$B:$B,$C538)</f>
        <v/>
      </c>
      <c r="BJ538" s="36">
        <f>SUMIFS(рўйхат!BQ:BQ,рўйхат!$CY:$CY,$B$552,рўйхат!$B:$B,$C538)</f>
        <v/>
      </c>
      <c r="BK538" s="35">
        <f>SUMIFS(рўйхат!BR:BR,рўйхат!$CY:$CY,$B$552,рўйхат!$B:$B,$C538)</f>
        <v/>
      </c>
      <c r="BL538" s="36">
        <f>SUMIFS(рўйхат!BS:BS,рўйхат!$CY:$CY,$B$552,рўйхат!$B:$B,$C538)</f>
        <v/>
      </c>
      <c r="BM538" s="35">
        <f>SUMIFS(рўйхат!BT:BT,рўйхат!$CY:$CY,$B$552,рўйхат!$B:$B,$C538)</f>
        <v/>
      </c>
      <c r="BN538" s="36">
        <f>SUMIFS(рўйхат!BU:BU,рўйхат!$CY:$CY,$B$552,рўйхат!$B:$B,$C538)</f>
        <v/>
      </c>
      <c r="BO538" s="35">
        <f>SUMIFS(рўйхат!BX:BX,рўйхат!$CY:$CY,$B$552,рўйхат!$B:$B,$C538)</f>
        <v/>
      </c>
      <c r="BP538" s="36">
        <f>SUMIFS(рўйхат!BY:BY,рўйхат!$CY:$CY,$B$552,рўйхат!$B:$B,$C538)</f>
        <v/>
      </c>
      <c r="BQ538" s="35">
        <f>SUMIFS(рўйхат!BZ:BZ,рўйхат!$CY:$CY,$B$552,рўйхат!$B:$B,$C538)</f>
        <v/>
      </c>
      <c r="BR538" s="36">
        <f>SUMIFS(рўйхат!CA:CA,рўйхат!$CY:$CY,$B$552,рўйхат!$B:$B,$C538)</f>
        <v/>
      </c>
      <c r="BS538" s="35">
        <f>SUMIFS(рўйхат!CB:CB,рўйхат!$CY:$CY,$B$552,рўйхат!$B:$B,$C538)</f>
        <v/>
      </c>
      <c r="BT538" s="36">
        <f>SUMIFS(рўйхат!CC:CC,рўйхат!$CY:$CY,$B$552,рўйхат!$B:$B,$C538)</f>
        <v/>
      </c>
      <c r="BU538" s="35">
        <f>SUMIFS(рўйхат!CD:CD,рўйхат!$CY:$CY,$B$552,рўйхат!$B:$B,$C538)</f>
        <v/>
      </c>
      <c r="BV538" s="36">
        <f>SUMIFS(рўйхат!CE:CE,рўйхат!$CY:$CY,$B$552,рўйхат!$B:$B,$C538)</f>
        <v/>
      </c>
      <c r="BW538" s="35">
        <f>SUMIFS(рўйхат!CH:CH,рўйхат!$CY:$CY,$B$552,рўйхат!$B:$B,$C538)</f>
        <v/>
      </c>
      <c r="BX538" s="36">
        <f>SUMIFS(рўйхат!CI:CI,рўйхат!$CY:$CY,$B$552,рўйхат!$B:$B,$C538)</f>
        <v/>
      </c>
      <c r="BY538" s="35">
        <f>SUMIFS(рўйхат!CJ:CJ,рўйхат!$CY:$CY,$B$552,рўйхат!$B:$B,$C538)</f>
        <v/>
      </c>
      <c r="BZ538" s="36">
        <f>SUMIFS(рўйхат!CK:CK,рўйхат!$CY:$CY,$B$552,рўйхат!$B:$B,$C538)</f>
        <v/>
      </c>
      <c r="CA538" s="35">
        <f>SUMIFS(рўйхат!CL:CL,рўйхат!$CY:$CY,$B$552,рўйхат!$B:$B,$C538)</f>
        <v/>
      </c>
      <c r="CB538" s="36">
        <f>SUMIFS(рўйхат!CM:CM,рўйхат!$CY:$CY,$B$552,рўйхат!$B:$B,$C538)</f>
        <v/>
      </c>
      <c r="CC538" s="35">
        <f>SUMIFS(рўйхат!CN:CN,рўйхат!$CY:$CY,$B$552,рўйхат!$B:$B,$C538)</f>
        <v/>
      </c>
      <c r="CD538" s="36">
        <f>SUMIFS(рўйхат!CO:CO,рўйхат!$CY:$CY,$B$552,рўйхат!$B:$B,$C538)</f>
        <v/>
      </c>
      <c r="CE538" s="77">
        <f>IFERROR(BE538/(Q538+BE538),0)</f>
        <v/>
      </c>
      <c r="CF538" s="78">
        <f>IFERROR(BF538/(R538+BF538),0)</f>
        <v/>
      </c>
      <c r="CG538" s="8">
        <f>COUNTIFS(B:B,B538)</f>
        <v/>
      </c>
    </row>
    <row r="539" hidden="1" outlineLevel="1" ht="33.95" customFormat="1" customHeight="1" s="8">
      <c r="A539" s="15" t="n"/>
      <c r="B539" s="50" t="n">
        <v>19</v>
      </c>
      <c r="C539" s="66" t="inlineStr">
        <is>
          <t>Президент ҳузуридаги Ижтимоий ҳимоя миллий агентлиги</t>
        </is>
      </c>
      <c r="D539" s="16" t="n"/>
      <c r="E539" s="35">
        <f>SUMIFS(рўйхат!F:F,рўйхат!$CY:$CY,$B$552,рўйхат!$B:$B,$C539)</f>
        <v/>
      </c>
      <c r="F539" s="36">
        <f>SUMIFS(рўйхат!G:G,рўйхат!$CY:$CY,$B$552,рўйхат!$B:$B,$C539)</f>
        <v/>
      </c>
      <c r="G539" s="35">
        <f>SUMIFS(рўйхат!H:H,рўйхат!$CY:$CY,$B$552,рўйхат!$B:$B,$C539)</f>
        <v/>
      </c>
      <c r="H539" s="36">
        <f>SUMIFS(рўйхат!I:I,рўйхат!$CY:$CY,$B$552,рўйхат!$B:$B,$C539)</f>
        <v/>
      </c>
      <c r="I539" s="35">
        <f>SUMIFS(рўйхат!J:J,рўйхат!$CY:$CY,$B$552,рўйхат!$B:$B,$C539)</f>
        <v/>
      </c>
      <c r="J539" s="36">
        <f>SUMIFS(рўйхат!K:K,рўйхат!$CY:$CY,$B$552,рўйхат!$B:$B,$C539)</f>
        <v/>
      </c>
      <c r="K539" s="35">
        <f>SUMIFS(рўйхат!L:L,рўйхат!$CY:$CY,$B$552,рўйхат!$B:$B,$C539)</f>
        <v/>
      </c>
      <c r="L539" s="36">
        <f>SUMIFS(рўйхат!M:M,рўйхат!$CY:$CY,$B$552,рўйхат!$B:$B,$C539)</f>
        <v/>
      </c>
      <c r="M539" s="35">
        <f>SUMIFS(рўйхат!N:N,рўйхат!$CY:$CY,$B$552,рўйхат!$B:$B,$C539)</f>
        <v/>
      </c>
      <c r="N539" s="36">
        <f>SUMIFS(рўйхат!O:O,рўйхат!$CY:$CY,$B$552,рўйхат!$B:$B,$C539)</f>
        <v/>
      </c>
      <c r="O539" s="34">
        <f>IFERROR(M539/E539,0)</f>
        <v/>
      </c>
      <c r="P539" s="34">
        <f>IFERROR(N539/F539,0)</f>
        <v/>
      </c>
      <c r="Q539" s="35">
        <f>SUMIFS(рўйхат!P:P,рўйхат!$CY:$CY,$B$552,рўйхат!$B:$B,$C539)</f>
        <v/>
      </c>
      <c r="R539" s="36">
        <f>SUMIFS(рўйхат!Q:Q,рўйхат!$CY:$CY,$B$552,рўйхат!$B:$B,$C539)</f>
        <v/>
      </c>
      <c r="S539" s="35">
        <f>SUMIFS(рўйхат!R:R,рўйхат!$CY:$CY,$B$552,рўйхат!$B:$B,$C539)</f>
        <v/>
      </c>
      <c r="T539" s="36">
        <f>SUMIFS(рўйхат!S:S,рўйхат!$CY:$CY,$B$552,рўйхат!$B:$B,$C539)</f>
        <v/>
      </c>
      <c r="U539" s="35">
        <f>SUMIFS(рўйхат!T:T,рўйхат!$CY:$CY,$B$552,рўйхат!$B:$B,$C539)</f>
        <v/>
      </c>
      <c r="V539" s="36">
        <f>SUMIFS(рўйхат!U:U,рўйхат!$CY:$CY,$B$552,рўйхат!$B:$B,$C539)</f>
        <v/>
      </c>
      <c r="W539" s="35">
        <f>SUMIFS(рўйхат!V:V,рўйхат!$CY:$CY,$B$552,рўйхат!$B:$B,$C539)</f>
        <v/>
      </c>
      <c r="X539" s="36">
        <f>SUMIFS(рўйхат!W:W,рўйхат!$CY:$CY,$B$552,рўйхат!$B:$B,$C539)</f>
        <v/>
      </c>
      <c r="Y539" s="35">
        <f>SUMIFS(рўйхат!X:X,рўйхат!$CY:$CY,$B$552,рўйхат!$B:$B,$C539)</f>
        <v/>
      </c>
      <c r="Z539" s="36">
        <f>SUMIFS(рўйхат!Y:Y,рўйхат!$CY:$CY,$B$552,рўйхат!$B:$B,$C539)</f>
        <v/>
      </c>
      <c r="AA539" s="35">
        <f>SUMIFS(рўйхат!Z:Z,рўйхат!$CY:$CY,$B$552,рўйхат!$B:$B,$C539)</f>
        <v/>
      </c>
      <c r="AB539" s="36">
        <f>SUMIFS(рўйхат!AA:AA,рўйхат!$CY:$CY,$B$552,рўйхат!$B:$B,$C539)</f>
        <v/>
      </c>
      <c r="AC539" s="35">
        <f>SUMIFS(рўйхат!AB:AB,рўйхат!$CY:$CY,$B$552,рўйхат!$B:$B,$C539)</f>
        <v/>
      </c>
      <c r="AD539" s="36">
        <f>SUMIFS(рўйхат!AC:AC,рўйхат!$CY:$CY,$B$552,рўйхат!$B:$B,$C539)</f>
        <v/>
      </c>
      <c r="AE539" s="35">
        <f>SUMIFS(рўйхат!AD:AD,рўйхат!$CY:$CY,$B$552,рўйхат!$B:$B,$C539)</f>
        <v/>
      </c>
      <c r="AF539" s="36">
        <f>SUMIFS(рўйхат!AE:AE,рўйхат!$CY:$CY,$B$552,рўйхат!$B:$B,$C539)</f>
        <v/>
      </c>
      <c r="AG539" s="35">
        <f>SUMIFS(рўйхат!AH:AH,рўйхат!$CY:$CY,$B$552,рўйхат!$B:$B,$C539)</f>
        <v/>
      </c>
      <c r="AH539" s="36">
        <f>SUMIFS(рўйхат!AI:AI,рўйхат!$CY:$CY,$B$552,рўйхат!$B:$B,$C539)</f>
        <v/>
      </c>
      <c r="AI539" s="35">
        <f>SUMIFS(рўйхат!AJ:AJ,рўйхат!$CY:$CY,$B$552,рўйхат!$B:$B,$C539)</f>
        <v/>
      </c>
      <c r="AJ539" s="36">
        <f>SUMIFS(рўйхат!AK:AK,рўйхат!$CY:$CY,$B$552,рўйхат!$B:$B,$C539)</f>
        <v/>
      </c>
      <c r="AK539" s="35">
        <f>SUMIFS(рўйхат!AL:AL,рўйхат!$CY:$CY,$B$552,рўйхат!$B:$B,$C539)</f>
        <v/>
      </c>
      <c r="AL539" s="36">
        <f>SUMIFS(рўйхат!AM:AM,рўйхат!$CY:$CY,$B$552,рўйхат!$B:$B,$C539)</f>
        <v/>
      </c>
      <c r="AM539" s="77">
        <f>IFERROR(Q539/E539,0)</f>
        <v/>
      </c>
      <c r="AN539" s="77">
        <f>IFERROR(R539/F539,0)</f>
        <v/>
      </c>
      <c r="AO539" s="35">
        <f>SUMIFS(рўйхат!AX:AX,рўйхат!$CY:$CY,$B$552,рўйхат!$B:$B,$C539)</f>
        <v/>
      </c>
      <c r="AP539" s="36">
        <f>SUMIFS(рўйхат!AY:AY,рўйхат!$CY:$CY,$B$552,рўйхат!$B:$B,$C539)</f>
        <v/>
      </c>
      <c r="AQ539" s="35">
        <f>SUMIFS(рўйхат!AZ:AZ,рўйхат!$CY:$CY,$B$552,рўйхат!$B:$B,$C539)</f>
        <v/>
      </c>
      <c r="AR539" s="36">
        <f>SUMIFS(рўйхат!BA:BA,рўйхат!$CY:$CY,$B$552,рўйхат!$B:$B,$C539)</f>
        <v/>
      </c>
      <c r="AS539" s="35">
        <f>SUMIFS(рўйхат!BB:BB,рўйхат!$CY:$CY,$B$552,рўйхат!$B:$B,$C539)</f>
        <v/>
      </c>
      <c r="AT539" s="36">
        <f>SUMIFS(рўйхат!BC:BC,рўйхат!$CY:$CY,$B$552,рўйхат!$B:$B,$C539)</f>
        <v/>
      </c>
      <c r="AU539" s="35">
        <f>SUMIFS(рўйхат!BD:BD,рўйхат!$CY:$CY,$B$552,рўйхат!$B:$B,$C539)</f>
        <v/>
      </c>
      <c r="AV539" s="36">
        <f>SUMIFS(рўйхат!BE:BE,рўйхат!$CY:$CY,$B$552,рўйхат!$B:$B,$C539)</f>
        <v/>
      </c>
      <c r="AW539" s="35">
        <f>SUMIFS(рўйхат!BF:BF,рўйхат!$CY:$CY,$B$552,рўйхат!$B:$B,$C539)</f>
        <v/>
      </c>
      <c r="AX539" s="36">
        <f>SUMIFS(рўйхат!BG:BG,рўйхат!$CY:$CY,$B$552,рўйхат!$B:$B,$C539)</f>
        <v/>
      </c>
      <c r="AY539" s="35">
        <f>SUMIFS(рўйхат!BH:BH,рўйхат!$CY:$CY,$B$552,рўйхат!$B:$B,$C539)</f>
        <v/>
      </c>
      <c r="AZ539" s="36">
        <f>SUMIFS(рўйхат!BI:BI,рўйхат!$CY:$CY,$B$552,рўйхат!$B:$B,$C539)</f>
        <v/>
      </c>
      <c r="BA539" s="35">
        <f>SUMIFS(рўйхат!BJ:BJ,рўйхат!$CY:$CY,$B$552,рўйхат!$B:$B,$C539)</f>
        <v/>
      </c>
      <c r="BB539" s="36">
        <f>SUMIFS(рўйхат!BK:BK,рўйхат!$CY:$CY,$B$552,рўйхат!$B:$B,$C539)</f>
        <v/>
      </c>
      <c r="BC539" s="77">
        <f>IFERROR(AO539/E539,0)</f>
        <v/>
      </c>
      <c r="BD539" s="77">
        <f>IFERROR(AP539/F539,0)</f>
        <v/>
      </c>
      <c r="BE539" s="35">
        <f>SUMIFS(рўйхат!BL:BL,рўйхат!$CY:$CY,$B$552,рўйхат!$B:$B,$C539)</f>
        <v/>
      </c>
      <c r="BF539" s="36">
        <f>SUMIFS(рўйхат!BM:BM,рўйхат!$CY:$CY,$B$552,рўйхат!$B:$B,$C539)</f>
        <v/>
      </c>
      <c r="BG539" s="35">
        <f>SUMIFS(рўйхат!BN:BN,рўйхат!$CY:$CY,$B$552,рўйхат!$B:$B,$C539)</f>
        <v/>
      </c>
      <c r="BH539" s="36">
        <f>SUMIFS(рўйхат!BO:BO,рўйхат!$CY:$CY,$B$552,рўйхат!$B:$B,$C539)</f>
        <v/>
      </c>
      <c r="BI539" s="35">
        <f>SUMIFS(рўйхат!BP:BP,рўйхат!$CY:$CY,$B$552,рўйхат!$B:$B,$C539)</f>
        <v/>
      </c>
      <c r="BJ539" s="36">
        <f>SUMIFS(рўйхат!BQ:BQ,рўйхат!$CY:$CY,$B$552,рўйхат!$B:$B,$C539)</f>
        <v/>
      </c>
      <c r="BK539" s="35">
        <f>SUMIFS(рўйхат!BR:BR,рўйхат!$CY:$CY,$B$552,рўйхат!$B:$B,$C539)</f>
        <v/>
      </c>
      <c r="BL539" s="36">
        <f>SUMIFS(рўйхат!BS:BS,рўйхат!$CY:$CY,$B$552,рўйхат!$B:$B,$C539)</f>
        <v/>
      </c>
      <c r="BM539" s="35">
        <f>SUMIFS(рўйхат!BT:BT,рўйхат!$CY:$CY,$B$552,рўйхат!$B:$B,$C539)</f>
        <v/>
      </c>
      <c r="BN539" s="36">
        <f>SUMIFS(рўйхат!BU:BU,рўйхат!$CY:$CY,$B$552,рўйхат!$B:$B,$C539)</f>
        <v/>
      </c>
      <c r="BO539" s="35">
        <f>SUMIFS(рўйхат!BX:BX,рўйхат!$CY:$CY,$B$552,рўйхат!$B:$B,$C539)</f>
        <v/>
      </c>
      <c r="BP539" s="36">
        <f>SUMIFS(рўйхат!BY:BY,рўйхат!$CY:$CY,$B$552,рўйхат!$B:$B,$C539)</f>
        <v/>
      </c>
      <c r="BQ539" s="35">
        <f>SUMIFS(рўйхат!BZ:BZ,рўйхат!$CY:$CY,$B$552,рўйхат!$B:$B,$C539)</f>
        <v/>
      </c>
      <c r="BR539" s="36">
        <f>SUMIFS(рўйхат!CA:CA,рўйхат!$CY:$CY,$B$552,рўйхат!$B:$B,$C539)</f>
        <v/>
      </c>
      <c r="BS539" s="35">
        <f>SUMIFS(рўйхат!CB:CB,рўйхат!$CY:$CY,$B$552,рўйхат!$B:$B,$C539)</f>
        <v/>
      </c>
      <c r="BT539" s="36">
        <f>SUMIFS(рўйхат!CC:CC,рўйхат!$CY:$CY,$B$552,рўйхат!$B:$B,$C539)</f>
        <v/>
      </c>
      <c r="BU539" s="35">
        <f>SUMIFS(рўйхат!CD:CD,рўйхат!$CY:$CY,$B$552,рўйхат!$B:$B,$C539)</f>
        <v/>
      </c>
      <c r="BV539" s="36">
        <f>SUMIFS(рўйхат!CE:CE,рўйхат!$CY:$CY,$B$552,рўйхат!$B:$B,$C539)</f>
        <v/>
      </c>
      <c r="BW539" s="35">
        <f>SUMIFS(рўйхат!CH:CH,рўйхат!$CY:$CY,$B$552,рўйхат!$B:$B,$C539)</f>
        <v/>
      </c>
      <c r="BX539" s="36">
        <f>SUMIFS(рўйхат!CI:CI,рўйхат!$CY:$CY,$B$552,рўйхат!$B:$B,$C539)</f>
        <v/>
      </c>
      <c r="BY539" s="35">
        <f>SUMIFS(рўйхат!CJ:CJ,рўйхат!$CY:$CY,$B$552,рўйхат!$B:$B,$C539)</f>
        <v/>
      </c>
      <c r="BZ539" s="36">
        <f>SUMIFS(рўйхат!CK:CK,рўйхат!$CY:$CY,$B$552,рўйхат!$B:$B,$C539)</f>
        <v/>
      </c>
      <c r="CA539" s="35">
        <f>SUMIFS(рўйхат!CL:CL,рўйхат!$CY:$CY,$B$552,рўйхат!$B:$B,$C539)</f>
        <v/>
      </c>
      <c r="CB539" s="36">
        <f>SUMIFS(рўйхат!CM:CM,рўйхат!$CY:$CY,$B$552,рўйхат!$B:$B,$C539)</f>
        <v/>
      </c>
      <c r="CC539" s="35">
        <f>SUMIFS(рўйхат!CN:CN,рўйхат!$CY:$CY,$B$552,рўйхат!$B:$B,$C539)</f>
        <v/>
      </c>
      <c r="CD539" s="36">
        <f>SUMIFS(рўйхат!CO:CO,рўйхат!$CY:$CY,$B$552,рўйхат!$B:$B,$C539)</f>
        <v/>
      </c>
      <c r="CE539" s="77">
        <f>IFERROR(BE539/(Q539+BE539),0)</f>
        <v/>
      </c>
      <c r="CF539" s="78">
        <f>IFERROR(BF539/(R539+BF539),0)</f>
        <v/>
      </c>
      <c r="CG539" s="8">
        <f>COUNTIFS(B:B,B539)</f>
        <v/>
      </c>
    </row>
    <row r="540" hidden="1" outlineLevel="1" ht="33.95" customFormat="1" customHeight="1" s="8">
      <c r="A540" s="15" t="n"/>
      <c r="B540" s="50" t="n">
        <v>20</v>
      </c>
      <c r="C540" s="66" t="inlineStr">
        <is>
          <t>Рақобатни ривожлантириш ва истеъмолчилар ҳуқуқларини ҳимоя қилиш қўмитаси</t>
        </is>
      </c>
      <c r="D540" s="16" t="n"/>
      <c r="E540" s="35">
        <f>SUMIFS(рўйхат!F:F,рўйхат!$CY:$CY,$B$552,рўйхат!$B:$B,$C540)</f>
        <v/>
      </c>
      <c r="F540" s="36">
        <f>SUMIFS(рўйхат!G:G,рўйхат!$CY:$CY,$B$552,рўйхат!$B:$B,$C540)</f>
        <v/>
      </c>
      <c r="G540" s="35">
        <f>SUMIFS(рўйхат!H:H,рўйхат!$CY:$CY,$B$552,рўйхат!$B:$B,$C540)</f>
        <v/>
      </c>
      <c r="H540" s="36">
        <f>SUMIFS(рўйхат!I:I,рўйхат!$CY:$CY,$B$552,рўйхат!$B:$B,$C540)</f>
        <v/>
      </c>
      <c r="I540" s="35">
        <f>SUMIFS(рўйхат!J:J,рўйхат!$CY:$CY,$B$552,рўйхат!$B:$B,$C540)</f>
        <v/>
      </c>
      <c r="J540" s="36">
        <f>SUMIFS(рўйхат!K:K,рўйхат!$CY:$CY,$B$552,рўйхат!$B:$B,$C540)</f>
        <v/>
      </c>
      <c r="K540" s="35">
        <f>SUMIFS(рўйхат!L:L,рўйхат!$CY:$CY,$B$552,рўйхат!$B:$B,$C540)</f>
        <v/>
      </c>
      <c r="L540" s="36">
        <f>SUMIFS(рўйхат!M:M,рўйхат!$CY:$CY,$B$552,рўйхат!$B:$B,$C540)</f>
        <v/>
      </c>
      <c r="M540" s="35">
        <f>SUMIFS(рўйхат!N:N,рўйхат!$CY:$CY,$B$552,рўйхат!$B:$B,$C540)</f>
        <v/>
      </c>
      <c r="N540" s="36">
        <f>SUMIFS(рўйхат!O:O,рўйхат!$CY:$CY,$B$552,рўйхат!$B:$B,$C540)</f>
        <v/>
      </c>
      <c r="O540" s="34">
        <f>IFERROR(M540/E540,0)</f>
        <v/>
      </c>
      <c r="P540" s="34">
        <f>IFERROR(N540/F540,0)</f>
        <v/>
      </c>
      <c r="Q540" s="35">
        <f>SUMIFS(рўйхат!P:P,рўйхат!$CY:$CY,$B$552,рўйхат!$B:$B,$C540)</f>
        <v/>
      </c>
      <c r="R540" s="36">
        <f>SUMIFS(рўйхат!Q:Q,рўйхат!$CY:$CY,$B$552,рўйхат!$B:$B,$C540)</f>
        <v/>
      </c>
      <c r="S540" s="35">
        <f>SUMIFS(рўйхат!R:R,рўйхат!$CY:$CY,$B$552,рўйхат!$B:$B,$C540)</f>
        <v/>
      </c>
      <c r="T540" s="36">
        <f>SUMIFS(рўйхат!S:S,рўйхат!$CY:$CY,$B$552,рўйхат!$B:$B,$C540)</f>
        <v/>
      </c>
      <c r="U540" s="35">
        <f>SUMIFS(рўйхат!T:T,рўйхат!$CY:$CY,$B$552,рўйхат!$B:$B,$C540)</f>
        <v/>
      </c>
      <c r="V540" s="36">
        <f>SUMIFS(рўйхат!U:U,рўйхат!$CY:$CY,$B$552,рўйхат!$B:$B,$C540)</f>
        <v/>
      </c>
      <c r="W540" s="35">
        <f>SUMIFS(рўйхат!V:V,рўйхат!$CY:$CY,$B$552,рўйхат!$B:$B,$C540)</f>
        <v/>
      </c>
      <c r="X540" s="36">
        <f>SUMIFS(рўйхат!W:W,рўйхат!$CY:$CY,$B$552,рўйхат!$B:$B,$C540)</f>
        <v/>
      </c>
      <c r="Y540" s="35">
        <f>SUMIFS(рўйхат!X:X,рўйхат!$CY:$CY,$B$552,рўйхат!$B:$B,$C540)</f>
        <v/>
      </c>
      <c r="Z540" s="36">
        <f>SUMIFS(рўйхат!Y:Y,рўйхат!$CY:$CY,$B$552,рўйхат!$B:$B,$C540)</f>
        <v/>
      </c>
      <c r="AA540" s="35">
        <f>SUMIFS(рўйхат!Z:Z,рўйхат!$CY:$CY,$B$552,рўйхат!$B:$B,$C540)</f>
        <v/>
      </c>
      <c r="AB540" s="36">
        <f>SUMIFS(рўйхат!AA:AA,рўйхат!$CY:$CY,$B$552,рўйхат!$B:$B,$C540)</f>
        <v/>
      </c>
      <c r="AC540" s="35">
        <f>SUMIFS(рўйхат!AB:AB,рўйхат!$CY:$CY,$B$552,рўйхат!$B:$B,$C540)</f>
        <v/>
      </c>
      <c r="AD540" s="36">
        <f>SUMIFS(рўйхат!AC:AC,рўйхат!$CY:$CY,$B$552,рўйхат!$B:$B,$C540)</f>
        <v/>
      </c>
      <c r="AE540" s="35">
        <f>SUMIFS(рўйхат!AD:AD,рўйхат!$CY:$CY,$B$552,рўйхат!$B:$B,$C540)</f>
        <v/>
      </c>
      <c r="AF540" s="36">
        <f>SUMIFS(рўйхат!AE:AE,рўйхат!$CY:$CY,$B$552,рўйхат!$B:$B,$C540)</f>
        <v/>
      </c>
      <c r="AG540" s="35">
        <f>SUMIFS(рўйхат!AH:AH,рўйхат!$CY:$CY,$B$552,рўйхат!$B:$B,$C540)</f>
        <v/>
      </c>
      <c r="AH540" s="36">
        <f>SUMIFS(рўйхат!AI:AI,рўйхат!$CY:$CY,$B$552,рўйхат!$B:$B,$C540)</f>
        <v/>
      </c>
      <c r="AI540" s="35">
        <f>SUMIFS(рўйхат!AJ:AJ,рўйхат!$CY:$CY,$B$552,рўйхат!$B:$B,$C540)</f>
        <v/>
      </c>
      <c r="AJ540" s="36">
        <f>SUMIFS(рўйхат!AK:AK,рўйхат!$CY:$CY,$B$552,рўйхат!$B:$B,$C540)</f>
        <v/>
      </c>
      <c r="AK540" s="35">
        <f>SUMIFS(рўйхат!AL:AL,рўйхат!$CY:$CY,$B$552,рўйхат!$B:$B,$C540)</f>
        <v/>
      </c>
      <c r="AL540" s="36">
        <f>SUMIFS(рўйхат!AM:AM,рўйхат!$CY:$CY,$B$552,рўйхат!$B:$B,$C540)</f>
        <v/>
      </c>
      <c r="AM540" s="77">
        <f>IFERROR(Q540/E540,0)</f>
        <v/>
      </c>
      <c r="AN540" s="77">
        <f>IFERROR(R540/F540,0)</f>
        <v/>
      </c>
      <c r="AO540" s="35">
        <f>SUMIFS(рўйхат!AX:AX,рўйхат!$CY:$CY,$B$552,рўйхат!$B:$B,$C540)</f>
        <v/>
      </c>
      <c r="AP540" s="36">
        <f>SUMIFS(рўйхат!AY:AY,рўйхат!$CY:$CY,$B$552,рўйхат!$B:$B,$C540)</f>
        <v/>
      </c>
      <c r="AQ540" s="35">
        <f>SUMIFS(рўйхат!AZ:AZ,рўйхат!$CY:$CY,$B$552,рўйхат!$B:$B,$C540)</f>
        <v/>
      </c>
      <c r="AR540" s="36">
        <f>SUMIFS(рўйхат!BA:BA,рўйхат!$CY:$CY,$B$552,рўйхат!$B:$B,$C540)</f>
        <v/>
      </c>
      <c r="AS540" s="35">
        <f>SUMIFS(рўйхат!BB:BB,рўйхат!$CY:$CY,$B$552,рўйхат!$B:$B,$C540)</f>
        <v/>
      </c>
      <c r="AT540" s="36">
        <f>SUMIFS(рўйхат!BC:BC,рўйхат!$CY:$CY,$B$552,рўйхат!$B:$B,$C540)</f>
        <v/>
      </c>
      <c r="AU540" s="35">
        <f>SUMIFS(рўйхат!BD:BD,рўйхат!$CY:$CY,$B$552,рўйхат!$B:$B,$C540)</f>
        <v/>
      </c>
      <c r="AV540" s="36">
        <f>SUMIFS(рўйхат!BE:BE,рўйхат!$CY:$CY,$B$552,рўйхат!$B:$B,$C540)</f>
        <v/>
      </c>
      <c r="AW540" s="35">
        <f>SUMIFS(рўйхат!BF:BF,рўйхат!$CY:$CY,$B$552,рўйхат!$B:$B,$C540)</f>
        <v/>
      </c>
      <c r="AX540" s="36">
        <f>SUMIFS(рўйхат!BG:BG,рўйхат!$CY:$CY,$B$552,рўйхат!$B:$B,$C540)</f>
        <v/>
      </c>
      <c r="AY540" s="35">
        <f>SUMIFS(рўйхат!BH:BH,рўйхат!$CY:$CY,$B$552,рўйхат!$B:$B,$C540)</f>
        <v/>
      </c>
      <c r="AZ540" s="36">
        <f>SUMIFS(рўйхат!BI:BI,рўйхат!$CY:$CY,$B$552,рўйхат!$B:$B,$C540)</f>
        <v/>
      </c>
      <c r="BA540" s="35">
        <f>SUMIFS(рўйхат!BJ:BJ,рўйхат!$CY:$CY,$B$552,рўйхат!$B:$B,$C540)</f>
        <v/>
      </c>
      <c r="BB540" s="36">
        <f>SUMIFS(рўйхат!BK:BK,рўйхат!$CY:$CY,$B$552,рўйхат!$B:$B,$C540)</f>
        <v/>
      </c>
      <c r="BC540" s="77">
        <f>IFERROR(AO540/E540,0)</f>
        <v/>
      </c>
      <c r="BD540" s="77">
        <f>IFERROR(AP540/F540,0)</f>
        <v/>
      </c>
      <c r="BE540" s="35">
        <f>SUMIFS(рўйхат!BL:BL,рўйхат!$CY:$CY,$B$552,рўйхат!$B:$B,$C540)</f>
        <v/>
      </c>
      <c r="BF540" s="36">
        <f>SUMIFS(рўйхат!BM:BM,рўйхат!$CY:$CY,$B$552,рўйхат!$B:$B,$C540)</f>
        <v/>
      </c>
      <c r="BG540" s="35">
        <f>SUMIFS(рўйхат!BN:BN,рўйхат!$CY:$CY,$B$552,рўйхат!$B:$B,$C540)</f>
        <v/>
      </c>
      <c r="BH540" s="36">
        <f>SUMIFS(рўйхат!BO:BO,рўйхат!$CY:$CY,$B$552,рўйхат!$B:$B,$C540)</f>
        <v/>
      </c>
      <c r="BI540" s="35">
        <f>SUMIFS(рўйхат!BP:BP,рўйхат!$CY:$CY,$B$552,рўйхат!$B:$B,$C540)</f>
        <v/>
      </c>
      <c r="BJ540" s="36">
        <f>SUMIFS(рўйхат!BQ:BQ,рўйхат!$CY:$CY,$B$552,рўйхат!$B:$B,$C540)</f>
        <v/>
      </c>
      <c r="BK540" s="35">
        <f>SUMIFS(рўйхат!BR:BR,рўйхат!$CY:$CY,$B$552,рўйхат!$B:$B,$C540)</f>
        <v/>
      </c>
      <c r="BL540" s="36">
        <f>SUMIFS(рўйхат!BS:BS,рўйхат!$CY:$CY,$B$552,рўйхат!$B:$B,$C540)</f>
        <v/>
      </c>
      <c r="BM540" s="35">
        <f>SUMIFS(рўйхат!BT:BT,рўйхат!$CY:$CY,$B$552,рўйхат!$B:$B,$C540)</f>
        <v/>
      </c>
      <c r="BN540" s="36">
        <f>SUMIFS(рўйхат!BU:BU,рўйхат!$CY:$CY,$B$552,рўйхат!$B:$B,$C540)</f>
        <v/>
      </c>
      <c r="BO540" s="35">
        <f>SUMIFS(рўйхат!BX:BX,рўйхат!$CY:$CY,$B$552,рўйхат!$B:$B,$C540)</f>
        <v/>
      </c>
      <c r="BP540" s="36">
        <f>SUMIFS(рўйхат!BY:BY,рўйхат!$CY:$CY,$B$552,рўйхат!$B:$B,$C540)</f>
        <v/>
      </c>
      <c r="BQ540" s="35">
        <f>SUMIFS(рўйхат!BZ:BZ,рўйхат!$CY:$CY,$B$552,рўйхат!$B:$B,$C540)</f>
        <v/>
      </c>
      <c r="BR540" s="36">
        <f>SUMIFS(рўйхат!CA:CA,рўйхат!$CY:$CY,$B$552,рўйхат!$B:$B,$C540)</f>
        <v/>
      </c>
      <c r="BS540" s="35">
        <f>SUMIFS(рўйхат!CB:CB,рўйхат!$CY:$CY,$B$552,рўйхат!$B:$B,$C540)</f>
        <v/>
      </c>
      <c r="BT540" s="36">
        <f>SUMIFS(рўйхат!CC:CC,рўйхат!$CY:$CY,$B$552,рўйхат!$B:$B,$C540)</f>
        <v/>
      </c>
      <c r="BU540" s="35">
        <f>SUMIFS(рўйхат!CD:CD,рўйхат!$CY:$CY,$B$552,рўйхат!$B:$B,$C540)</f>
        <v/>
      </c>
      <c r="BV540" s="36">
        <f>SUMIFS(рўйхат!CE:CE,рўйхат!$CY:$CY,$B$552,рўйхат!$B:$B,$C540)</f>
        <v/>
      </c>
      <c r="BW540" s="35">
        <f>SUMIFS(рўйхат!CH:CH,рўйхат!$CY:$CY,$B$552,рўйхат!$B:$B,$C540)</f>
        <v/>
      </c>
      <c r="BX540" s="36">
        <f>SUMIFS(рўйхат!CI:CI,рўйхат!$CY:$CY,$B$552,рўйхат!$B:$B,$C540)</f>
        <v/>
      </c>
      <c r="BY540" s="35">
        <f>SUMIFS(рўйхат!CJ:CJ,рўйхат!$CY:$CY,$B$552,рўйхат!$B:$B,$C540)</f>
        <v/>
      </c>
      <c r="BZ540" s="36">
        <f>SUMIFS(рўйхат!CK:CK,рўйхат!$CY:$CY,$B$552,рўйхат!$B:$B,$C540)</f>
        <v/>
      </c>
      <c r="CA540" s="35">
        <f>SUMIFS(рўйхат!CL:CL,рўйхат!$CY:$CY,$B$552,рўйхат!$B:$B,$C540)</f>
        <v/>
      </c>
      <c r="CB540" s="36">
        <f>SUMIFS(рўйхат!CM:CM,рўйхат!$CY:$CY,$B$552,рўйхат!$B:$B,$C540)</f>
        <v/>
      </c>
      <c r="CC540" s="35">
        <f>SUMIFS(рўйхат!CN:CN,рўйхат!$CY:$CY,$B$552,рўйхат!$B:$B,$C540)</f>
        <v/>
      </c>
      <c r="CD540" s="36">
        <f>SUMIFS(рўйхат!CO:CO,рўйхат!$CY:$CY,$B$552,рўйхат!$B:$B,$C540)</f>
        <v/>
      </c>
      <c r="CE540" s="77">
        <f>IFERROR(BE540/(Q540+BE540),0)</f>
        <v/>
      </c>
      <c r="CF540" s="78">
        <f>IFERROR(BF540/(R540+BF540),0)</f>
        <v/>
      </c>
      <c r="CG540" s="8">
        <f>COUNTIFS(B:B,B540)</f>
        <v/>
      </c>
    </row>
    <row r="541" hidden="1" outlineLevel="1" ht="17.1" customFormat="1" customHeight="1" s="8">
      <c r="A541" s="33" t="n"/>
      <c r="B541" s="50" t="n">
        <v>21</v>
      </c>
      <c r="C541" s="66" t="inlineStr">
        <is>
          <t>Соғлиқни сақлаш вазирлиги</t>
        </is>
      </c>
      <c r="D541" s="16" t="n"/>
      <c r="E541" s="35">
        <f>SUMIFS(рўйхат!F:F,рўйхат!$CY:$CY,$B$552,рўйхат!$B:$B,$C541)</f>
        <v/>
      </c>
      <c r="F541" s="36">
        <f>SUMIFS(рўйхат!G:G,рўйхат!$CY:$CY,$B$552,рўйхат!$B:$B,$C541)</f>
        <v/>
      </c>
      <c r="G541" s="35">
        <f>SUMIFS(рўйхат!H:H,рўйхат!$CY:$CY,$B$552,рўйхат!$B:$B,$C541)</f>
        <v/>
      </c>
      <c r="H541" s="36">
        <f>SUMIFS(рўйхат!I:I,рўйхат!$CY:$CY,$B$552,рўйхат!$B:$B,$C541)</f>
        <v/>
      </c>
      <c r="I541" s="35">
        <f>SUMIFS(рўйхат!J:J,рўйхат!$CY:$CY,$B$552,рўйхат!$B:$B,$C541)</f>
        <v/>
      </c>
      <c r="J541" s="36">
        <f>SUMIFS(рўйхат!K:K,рўйхат!$CY:$CY,$B$552,рўйхат!$B:$B,$C541)</f>
        <v/>
      </c>
      <c r="K541" s="35">
        <f>SUMIFS(рўйхат!L:L,рўйхат!$CY:$CY,$B$552,рўйхат!$B:$B,$C541)</f>
        <v/>
      </c>
      <c r="L541" s="36">
        <f>SUMIFS(рўйхат!M:M,рўйхат!$CY:$CY,$B$552,рўйхат!$B:$B,$C541)</f>
        <v/>
      </c>
      <c r="M541" s="35">
        <f>SUMIFS(рўйхат!N:N,рўйхат!$CY:$CY,$B$552,рўйхат!$B:$B,$C541)</f>
        <v/>
      </c>
      <c r="N541" s="36">
        <f>SUMIFS(рўйхат!O:O,рўйхат!$CY:$CY,$B$552,рўйхат!$B:$B,$C541)</f>
        <v/>
      </c>
      <c r="O541" s="34">
        <f>IFERROR(M541/E541,0)</f>
        <v/>
      </c>
      <c r="P541" s="34">
        <f>IFERROR(N541/F541,0)</f>
        <v/>
      </c>
      <c r="Q541" s="35">
        <f>SUMIFS(рўйхат!P:P,рўйхат!$CY:$CY,$B$552,рўйхат!$B:$B,$C541)</f>
        <v/>
      </c>
      <c r="R541" s="36">
        <f>SUMIFS(рўйхат!Q:Q,рўйхат!$CY:$CY,$B$552,рўйхат!$B:$B,$C541)</f>
        <v/>
      </c>
      <c r="S541" s="35">
        <f>SUMIFS(рўйхат!R:R,рўйхат!$CY:$CY,$B$552,рўйхат!$B:$B,$C541)</f>
        <v/>
      </c>
      <c r="T541" s="36">
        <f>SUMIFS(рўйхат!S:S,рўйхат!$CY:$CY,$B$552,рўйхат!$B:$B,$C541)</f>
        <v/>
      </c>
      <c r="U541" s="35">
        <f>SUMIFS(рўйхат!T:T,рўйхат!$CY:$CY,$B$552,рўйхат!$B:$B,$C541)</f>
        <v/>
      </c>
      <c r="V541" s="36">
        <f>SUMIFS(рўйхат!U:U,рўйхат!$CY:$CY,$B$552,рўйхат!$B:$B,$C541)</f>
        <v/>
      </c>
      <c r="W541" s="35">
        <f>SUMIFS(рўйхат!V:V,рўйхат!$CY:$CY,$B$552,рўйхат!$B:$B,$C541)</f>
        <v/>
      </c>
      <c r="X541" s="36">
        <f>SUMIFS(рўйхат!W:W,рўйхат!$CY:$CY,$B$552,рўйхат!$B:$B,$C541)</f>
        <v/>
      </c>
      <c r="Y541" s="35">
        <f>SUMIFS(рўйхат!X:X,рўйхат!$CY:$CY,$B$552,рўйхат!$B:$B,$C541)</f>
        <v/>
      </c>
      <c r="Z541" s="36">
        <f>SUMIFS(рўйхат!Y:Y,рўйхат!$CY:$CY,$B$552,рўйхат!$B:$B,$C541)</f>
        <v/>
      </c>
      <c r="AA541" s="35">
        <f>SUMIFS(рўйхат!Z:Z,рўйхат!$CY:$CY,$B$552,рўйхат!$B:$B,$C541)</f>
        <v/>
      </c>
      <c r="AB541" s="36">
        <f>SUMIFS(рўйхат!AA:AA,рўйхат!$CY:$CY,$B$552,рўйхат!$B:$B,$C541)</f>
        <v/>
      </c>
      <c r="AC541" s="35">
        <f>SUMIFS(рўйхат!AB:AB,рўйхат!$CY:$CY,$B$552,рўйхат!$B:$B,$C541)</f>
        <v/>
      </c>
      <c r="AD541" s="36">
        <f>SUMIFS(рўйхат!AC:AC,рўйхат!$CY:$CY,$B$552,рўйхат!$B:$B,$C541)</f>
        <v/>
      </c>
      <c r="AE541" s="35">
        <f>SUMIFS(рўйхат!AD:AD,рўйхат!$CY:$CY,$B$552,рўйхат!$B:$B,$C541)</f>
        <v/>
      </c>
      <c r="AF541" s="36">
        <f>SUMIFS(рўйхат!AE:AE,рўйхат!$CY:$CY,$B$552,рўйхат!$B:$B,$C541)</f>
        <v/>
      </c>
      <c r="AG541" s="35">
        <f>SUMIFS(рўйхат!AH:AH,рўйхат!$CY:$CY,$B$552,рўйхат!$B:$B,$C541)</f>
        <v/>
      </c>
      <c r="AH541" s="36">
        <f>SUMIFS(рўйхат!AI:AI,рўйхат!$CY:$CY,$B$552,рўйхат!$B:$B,$C541)</f>
        <v/>
      </c>
      <c r="AI541" s="35">
        <f>SUMIFS(рўйхат!AJ:AJ,рўйхат!$CY:$CY,$B$552,рўйхат!$B:$B,$C541)</f>
        <v/>
      </c>
      <c r="AJ541" s="36">
        <f>SUMIFS(рўйхат!AK:AK,рўйхат!$CY:$CY,$B$552,рўйхат!$B:$B,$C541)</f>
        <v/>
      </c>
      <c r="AK541" s="35">
        <f>SUMIFS(рўйхат!AL:AL,рўйхат!$CY:$CY,$B$552,рўйхат!$B:$B,$C541)</f>
        <v/>
      </c>
      <c r="AL541" s="36">
        <f>SUMIFS(рўйхат!AM:AM,рўйхат!$CY:$CY,$B$552,рўйхат!$B:$B,$C541)</f>
        <v/>
      </c>
      <c r="AM541" s="77">
        <f>IFERROR(Q541/E541,0)</f>
        <v/>
      </c>
      <c r="AN541" s="77">
        <f>IFERROR(R541/F541,0)</f>
        <v/>
      </c>
      <c r="AO541" s="35">
        <f>SUMIFS(рўйхат!AX:AX,рўйхат!$CY:$CY,$B$552,рўйхат!$B:$B,$C541)</f>
        <v/>
      </c>
      <c r="AP541" s="36">
        <f>SUMIFS(рўйхат!AY:AY,рўйхат!$CY:$CY,$B$552,рўйхат!$B:$B,$C541)</f>
        <v/>
      </c>
      <c r="AQ541" s="35">
        <f>SUMIFS(рўйхат!AZ:AZ,рўйхат!$CY:$CY,$B$552,рўйхат!$B:$B,$C541)</f>
        <v/>
      </c>
      <c r="AR541" s="36">
        <f>SUMIFS(рўйхат!BA:BA,рўйхат!$CY:$CY,$B$552,рўйхат!$B:$B,$C541)</f>
        <v/>
      </c>
      <c r="AS541" s="35">
        <f>SUMIFS(рўйхат!BB:BB,рўйхат!$CY:$CY,$B$552,рўйхат!$B:$B,$C541)</f>
        <v/>
      </c>
      <c r="AT541" s="36">
        <f>SUMIFS(рўйхат!BC:BC,рўйхат!$CY:$CY,$B$552,рўйхат!$B:$B,$C541)</f>
        <v/>
      </c>
      <c r="AU541" s="35">
        <f>SUMIFS(рўйхат!BD:BD,рўйхат!$CY:$CY,$B$552,рўйхат!$B:$B,$C541)</f>
        <v/>
      </c>
      <c r="AV541" s="36">
        <f>SUMIFS(рўйхат!BE:BE,рўйхат!$CY:$CY,$B$552,рўйхат!$B:$B,$C541)</f>
        <v/>
      </c>
      <c r="AW541" s="35">
        <f>SUMIFS(рўйхат!BF:BF,рўйхат!$CY:$CY,$B$552,рўйхат!$B:$B,$C541)</f>
        <v/>
      </c>
      <c r="AX541" s="36">
        <f>SUMIFS(рўйхат!BG:BG,рўйхат!$CY:$CY,$B$552,рўйхат!$B:$B,$C541)</f>
        <v/>
      </c>
      <c r="AY541" s="35">
        <f>SUMIFS(рўйхат!BH:BH,рўйхат!$CY:$CY,$B$552,рўйхат!$B:$B,$C541)</f>
        <v/>
      </c>
      <c r="AZ541" s="36">
        <f>SUMIFS(рўйхат!BI:BI,рўйхат!$CY:$CY,$B$552,рўйхат!$B:$B,$C541)</f>
        <v/>
      </c>
      <c r="BA541" s="35">
        <f>SUMIFS(рўйхат!BJ:BJ,рўйхат!$CY:$CY,$B$552,рўйхат!$B:$B,$C541)</f>
        <v/>
      </c>
      <c r="BB541" s="36">
        <f>SUMIFS(рўйхат!BK:BK,рўйхат!$CY:$CY,$B$552,рўйхат!$B:$B,$C541)</f>
        <v/>
      </c>
      <c r="BC541" s="77">
        <f>IFERROR(AO541/E541,0)</f>
        <v/>
      </c>
      <c r="BD541" s="77">
        <f>IFERROR(AP541/F541,0)</f>
        <v/>
      </c>
      <c r="BE541" s="35">
        <f>SUMIFS(рўйхат!BL:BL,рўйхат!$CY:$CY,$B$552,рўйхат!$B:$B,$C541)</f>
        <v/>
      </c>
      <c r="BF541" s="36">
        <f>SUMIFS(рўйхат!BM:BM,рўйхат!$CY:$CY,$B$552,рўйхат!$B:$B,$C541)</f>
        <v/>
      </c>
      <c r="BG541" s="35">
        <f>SUMIFS(рўйхат!BN:BN,рўйхат!$CY:$CY,$B$552,рўйхат!$B:$B,$C541)</f>
        <v/>
      </c>
      <c r="BH541" s="36">
        <f>SUMIFS(рўйхат!BO:BO,рўйхат!$CY:$CY,$B$552,рўйхат!$B:$B,$C541)</f>
        <v/>
      </c>
      <c r="BI541" s="35">
        <f>SUMIFS(рўйхат!BP:BP,рўйхат!$CY:$CY,$B$552,рўйхат!$B:$B,$C541)</f>
        <v/>
      </c>
      <c r="BJ541" s="36">
        <f>SUMIFS(рўйхат!BQ:BQ,рўйхат!$CY:$CY,$B$552,рўйхат!$B:$B,$C541)</f>
        <v/>
      </c>
      <c r="BK541" s="35">
        <f>SUMIFS(рўйхат!BR:BR,рўйхат!$CY:$CY,$B$552,рўйхат!$B:$B,$C541)</f>
        <v/>
      </c>
      <c r="BL541" s="36">
        <f>SUMIFS(рўйхат!BS:BS,рўйхат!$CY:$CY,$B$552,рўйхат!$B:$B,$C541)</f>
        <v/>
      </c>
      <c r="BM541" s="35">
        <f>SUMIFS(рўйхат!BT:BT,рўйхат!$CY:$CY,$B$552,рўйхат!$B:$B,$C541)</f>
        <v/>
      </c>
      <c r="BN541" s="36">
        <f>SUMIFS(рўйхат!BU:BU,рўйхат!$CY:$CY,$B$552,рўйхат!$B:$B,$C541)</f>
        <v/>
      </c>
      <c r="BO541" s="35">
        <f>SUMIFS(рўйхат!BX:BX,рўйхат!$CY:$CY,$B$552,рўйхат!$B:$B,$C541)</f>
        <v/>
      </c>
      <c r="BP541" s="36">
        <f>SUMIFS(рўйхат!BY:BY,рўйхат!$CY:$CY,$B$552,рўйхат!$B:$B,$C541)</f>
        <v/>
      </c>
      <c r="BQ541" s="35">
        <f>SUMIFS(рўйхат!BZ:BZ,рўйхат!$CY:$CY,$B$552,рўйхат!$B:$B,$C541)</f>
        <v/>
      </c>
      <c r="BR541" s="36">
        <f>SUMIFS(рўйхат!CA:CA,рўйхат!$CY:$CY,$B$552,рўйхат!$B:$B,$C541)</f>
        <v/>
      </c>
      <c r="BS541" s="35">
        <f>SUMIFS(рўйхат!CB:CB,рўйхат!$CY:$CY,$B$552,рўйхат!$B:$B,$C541)</f>
        <v/>
      </c>
      <c r="BT541" s="36">
        <f>SUMIFS(рўйхат!CC:CC,рўйхат!$CY:$CY,$B$552,рўйхат!$B:$B,$C541)</f>
        <v/>
      </c>
      <c r="BU541" s="35">
        <f>SUMIFS(рўйхат!CD:CD,рўйхат!$CY:$CY,$B$552,рўйхат!$B:$B,$C541)</f>
        <v/>
      </c>
      <c r="BV541" s="36">
        <f>SUMIFS(рўйхат!CE:CE,рўйхат!$CY:$CY,$B$552,рўйхат!$B:$B,$C541)</f>
        <v/>
      </c>
      <c r="BW541" s="35">
        <f>SUMIFS(рўйхат!CH:CH,рўйхат!$CY:$CY,$B$552,рўйхат!$B:$B,$C541)</f>
        <v/>
      </c>
      <c r="BX541" s="36">
        <f>SUMIFS(рўйхат!CI:CI,рўйхат!$CY:$CY,$B$552,рўйхат!$B:$B,$C541)</f>
        <v/>
      </c>
      <c r="BY541" s="35">
        <f>SUMIFS(рўйхат!CJ:CJ,рўйхат!$CY:$CY,$B$552,рўйхат!$B:$B,$C541)</f>
        <v/>
      </c>
      <c r="BZ541" s="36">
        <f>SUMIFS(рўйхат!CK:CK,рўйхат!$CY:$CY,$B$552,рўйхат!$B:$B,$C541)</f>
        <v/>
      </c>
      <c r="CA541" s="35">
        <f>SUMIFS(рўйхат!CL:CL,рўйхат!$CY:$CY,$B$552,рўйхат!$B:$B,$C541)</f>
        <v/>
      </c>
      <c r="CB541" s="36">
        <f>SUMIFS(рўйхат!CM:CM,рўйхат!$CY:$CY,$B$552,рўйхат!$B:$B,$C541)</f>
        <v/>
      </c>
      <c r="CC541" s="35">
        <f>SUMIFS(рўйхат!CN:CN,рўйхат!$CY:$CY,$B$552,рўйхат!$B:$B,$C541)</f>
        <v/>
      </c>
      <c r="CD541" s="36">
        <f>SUMIFS(рўйхат!CO:CO,рўйхат!$CY:$CY,$B$552,рўйхат!$B:$B,$C541)</f>
        <v/>
      </c>
      <c r="CE541" s="77">
        <f>IFERROR(BE541/(Q541+BE541),0)</f>
        <v/>
      </c>
      <c r="CF541" s="78">
        <f>IFERROR(BF541/(R541+BF541),0)</f>
        <v/>
      </c>
      <c r="CG541" s="8">
        <f>COUNTIFS(B:B,B541)</f>
        <v/>
      </c>
    </row>
    <row r="542" hidden="1" outlineLevel="1" ht="17.1" customFormat="1" customHeight="1" s="8">
      <c r="A542" s="33" t="n"/>
      <c r="B542" s="50" t="n">
        <v>22</v>
      </c>
      <c r="C542" s="66" t="inlineStr">
        <is>
          <t>Спорт вазирлиги</t>
        </is>
      </c>
      <c r="D542" s="16" t="n"/>
      <c r="E542" s="35">
        <f>SUMIFS(рўйхат!F:F,рўйхат!$CY:$CY,$B$552,рўйхат!$B:$B,$C542)</f>
        <v/>
      </c>
      <c r="F542" s="36">
        <f>SUMIFS(рўйхат!G:G,рўйхат!$CY:$CY,$B$552,рўйхат!$B:$B,$C542)</f>
        <v/>
      </c>
      <c r="G542" s="35">
        <f>SUMIFS(рўйхат!H:H,рўйхат!$CY:$CY,$B$552,рўйхат!$B:$B,$C542)</f>
        <v/>
      </c>
      <c r="H542" s="36">
        <f>SUMIFS(рўйхат!I:I,рўйхат!$CY:$CY,$B$552,рўйхат!$B:$B,$C542)</f>
        <v/>
      </c>
      <c r="I542" s="35">
        <f>SUMIFS(рўйхат!J:J,рўйхат!$CY:$CY,$B$552,рўйхат!$B:$B,$C542)</f>
        <v/>
      </c>
      <c r="J542" s="36">
        <f>SUMIFS(рўйхат!K:K,рўйхат!$CY:$CY,$B$552,рўйхат!$B:$B,$C542)</f>
        <v/>
      </c>
      <c r="K542" s="35">
        <f>SUMIFS(рўйхат!L:L,рўйхат!$CY:$CY,$B$552,рўйхат!$B:$B,$C542)</f>
        <v/>
      </c>
      <c r="L542" s="36">
        <f>SUMIFS(рўйхат!M:M,рўйхат!$CY:$CY,$B$552,рўйхат!$B:$B,$C542)</f>
        <v/>
      </c>
      <c r="M542" s="35">
        <f>SUMIFS(рўйхат!N:N,рўйхат!$CY:$CY,$B$552,рўйхат!$B:$B,$C542)</f>
        <v/>
      </c>
      <c r="N542" s="36">
        <f>SUMIFS(рўйхат!O:O,рўйхат!$CY:$CY,$B$552,рўйхат!$B:$B,$C542)</f>
        <v/>
      </c>
      <c r="O542" s="34">
        <f>IFERROR(M542/E542,0)</f>
        <v/>
      </c>
      <c r="P542" s="34">
        <f>IFERROR(N542/F542,0)</f>
        <v/>
      </c>
      <c r="Q542" s="35">
        <f>SUMIFS(рўйхат!P:P,рўйхат!$CY:$CY,$B$552,рўйхат!$B:$B,$C542)</f>
        <v/>
      </c>
      <c r="R542" s="36">
        <f>SUMIFS(рўйхат!Q:Q,рўйхат!$CY:$CY,$B$552,рўйхат!$B:$B,$C542)</f>
        <v/>
      </c>
      <c r="S542" s="35">
        <f>SUMIFS(рўйхат!R:R,рўйхат!$CY:$CY,$B$552,рўйхат!$B:$B,$C542)</f>
        <v/>
      </c>
      <c r="T542" s="36">
        <f>SUMIFS(рўйхат!S:S,рўйхат!$CY:$CY,$B$552,рўйхат!$B:$B,$C542)</f>
        <v/>
      </c>
      <c r="U542" s="35">
        <f>SUMIFS(рўйхат!T:T,рўйхат!$CY:$CY,$B$552,рўйхат!$B:$B,$C542)</f>
        <v/>
      </c>
      <c r="V542" s="36">
        <f>SUMIFS(рўйхат!U:U,рўйхат!$CY:$CY,$B$552,рўйхат!$B:$B,$C542)</f>
        <v/>
      </c>
      <c r="W542" s="35">
        <f>SUMIFS(рўйхат!V:V,рўйхат!$CY:$CY,$B$552,рўйхат!$B:$B,$C542)</f>
        <v/>
      </c>
      <c r="X542" s="36">
        <f>SUMIFS(рўйхат!W:W,рўйхат!$CY:$CY,$B$552,рўйхат!$B:$B,$C542)</f>
        <v/>
      </c>
      <c r="Y542" s="35">
        <f>SUMIFS(рўйхат!X:X,рўйхат!$CY:$CY,$B$552,рўйхат!$B:$B,$C542)</f>
        <v/>
      </c>
      <c r="Z542" s="36">
        <f>SUMIFS(рўйхат!Y:Y,рўйхат!$CY:$CY,$B$552,рўйхат!$B:$B,$C542)</f>
        <v/>
      </c>
      <c r="AA542" s="35">
        <f>SUMIFS(рўйхат!Z:Z,рўйхат!$CY:$CY,$B$552,рўйхат!$B:$B,$C542)</f>
        <v/>
      </c>
      <c r="AB542" s="36">
        <f>SUMIFS(рўйхат!AA:AA,рўйхат!$CY:$CY,$B$552,рўйхат!$B:$B,$C542)</f>
        <v/>
      </c>
      <c r="AC542" s="35">
        <f>SUMIFS(рўйхат!AB:AB,рўйхат!$CY:$CY,$B$552,рўйхат!$B:$B,$C542)</f>
        <v/>
      </c>
      <c r="AD542" s="36">
        <f>SUMIFS(рўйхат!AC:AC,рўйхат!$CY:$CY,$B$552,рўйхат!$B:$B,$C542)</f>
        <v/>
      </c>
      <c r="AE542" s="35">
        <f>SUMIFS(рўйхат!AD:AD,рўйхат!$CY:$CY,$B$552,рўйхат!$B:$B,$C542)</f>
        <v/>
      </c>
      <c r="AF542" s="36">
        <f>SUMIFS(рўйхат!AE:AE,рўйхат!$CY:$CY,$B$552,рўйхат!$B:$B,$C542)</f>
        <v/>
      </c>
      <c r="AG542" s="35">
        <f>SUMIFS(рўйхат!AH:AH,рўйхат!$CY:$CY,$B$552,рўйхат!$B:$B,$C542)</f>
        <v/>
      </c>
      <c r="AH542" s="36">
        <f>SUMIFS(рўйхат!AI:AI,рўйхат!$CY:$CY,$B$552,рўйхат!$B:$B,$C542)</f>
        <v/>
      </c>
      <c r="AI542" s="35">
        <f>SUMIFS(рўйхат!AJ:AJ,рўйхат!$CY:$CY,$B$552,рўйхат!$B:$B,$C542)</f>
        <v/>
      </c>
      <c r="AJ542" s="36">
        <f>SUMIFS(рўйхат!AK:AK,рўйхат!$CY:$CY,$B$552,рўйхат!$B:$B,$C542)</f>
        <v/>
      </c>
      <c r="AK542" s="35">
        <f>SUMIFS(рўйхат!AL:AL,рўйхат!$CY:$CY,$B$552,рўйхат!$B:$B,$C542)</f>
        <v/>
      </c>
      <c r="AL542" s="36">
        <f>SUMIFS(рўйхат!AM:AM,рўйхат!$CY:$CY,$B$552,рўйхат!$B:$B,$C542)</f>
        <v/>
      </c>
      <c r="AM542" s="77">
        <f>IFERROR(Q542/E542,0)</f>
        <v/>
      </c>
      <c r="AN542" s="77">
        <f>IFERROR(R542/F542,0)</f>
        <v/>
      </c>
      <c r="AO542" s="35">
        <f>SUMIFS(рўйхат!AX:AX,рўйхат!$CY:$CY,$B$552,рўйхат!$B:$B,$C542)</f>
        <v/>
      </c>
      <c r="AP542" s="36">
        <f>SUMIFS(рўйхат!AY:AY,рўйхат!$CY:$CY,$B$552,рўйхат!$B:$B,$C542)</f>
        <v/>
      </c>
      <c r="AQ542" s="35">
        <f>SUMIFS(рўйхат!AZ:AZ,рўйхат!$CY:$CY,$B$552,рўйхат!$B:$B,$C542)</f>
        <v/>
      </c>
      <c r="AR542" s="36">
        <f>SUMIFS(рўйхат!BA:BA,рўйхат!$CY:$CY,$B$552,рўйхат!$B:$B,$C542)</f>
        <v/>
      </c>
      <c r="AS542" s="35">
        <f>SUMIFS(рўйхат!BB:BB,рўйхат!$CY:$CY,$B$552,рўйхат!$B:$B,$C542)</f>
        <v/>
      </c>
      <c r="AT542" s="36">
        <f>SUMIFS(рўйхат!BC:BC,рўйхат!$CY:$CY,$B$552,рўйхат!$B:$B,$C542)</f>
        <v/>
      </c>
      <c r="AU542" s="35">
        <f>SUMIFS(рўйхат!BD:BD,рўйхат!$CY:$CY,$B$552,рўйхат!$B:$B,$C542)</f>
        <v/>
      </c>
      <c r="AV542" s="36">
        <f>SUMIFS(рўйхат!BE:BE,рўйхат!$CY:$CY,$B$552,рўйхат!$B:$B,$C542)</f>
        <v/>
      </c>
      <c r="AW542" s="35">
        <f>SUMIFS(рўйхат!BF:BF,рўйхат!$CY:$CY,$B$552,рўйхат!$B:$B,$C542)</f>
        <v/>
      </c>
      <c r="AX542" s="36">
        <f>SUMIFS(рўйхат!BG:BG,рўйхат!$CY:$CY,$B$552,рўйхат!$B:$B,$C542)</f>
        <v/>
      </c>
      <c r="AY542" s="35">
        <f>SUMIFS(рўйхат!BH:BH,рўйхат!$CY:$CY,$B$552,рўйхат!$B:$B,$C542)</f>
        <v/>
      </c>
      <c r="AZ542" s="36">
        <f>SUMIFS(рўйхат!BI:BI,рўйхат!$CY:$CY,$B$552,рўйхат!$B:$B,$C542)</f>
        <v/>
      </c>
      <c r="BA542" s="35">
        <f>SUMIFS(рўйхат!BJ:BJ,рўйхат!$CY:$CY,$B$552,рўйхат!$B:$B,$C542)</f>
        <v/>
      </c>
      <c r="BB542" s="36">
        <f>SUMIFS(рўйхат!BK:BK,рўйхат!$CY:$CY,$B$552,рўйхат!$B:$B,$C542)</f>
        <v/>
      </c>
      <c r="BC542" s="77">
        <f>IFERROR(AO542/E542,0)</f>
        <v/>
      </c>
      <c r="BD542" s="77">
        <f>IFERROR(AP542/F542,0)</f>
        <v/>
      </c>
      <c r="BE542" s="35">
        <f>SUMIFS(рўйхат!BL:BL,рўйхат!$CY:$CY,$B$552,рўйхат!$B:$B,$C542)</f>
        <v/>
      </c>
      <c r="BF542" s="36">
        <f>SUMIFS(рўйхат!BM:BM,рўйхат!$CY:$CY,$B$552,рўйхат!$B:$B,$C542)</f>
        <v/>
      </c>
      <c r="BG542" s="35">
        <f>SUMIFS(рўйхат!BN:BN,рўйхат!$CY:$CY,$B$552,рўйхат!$B:$B,$C542)</f>
        <v/>
      </c>
      <c r="BH542" s="36">
        <f>SUMIFS(рўйхат!BO:BO,рўйхат!$CY:$CY,$B$552,рўйхат!$B:$B,$C542)</f>
        <v/>
      </c>
      <c r="BI542" s="35">
        <f>SUMIFS(рўйхат!BP:BP,рўйхат!$CY:$CY,$B$552,рўйхат!$B:$B,$C542)</f>
        <v/>
      </c>
      <c r="BJ542" s="36">
        <f>SUMIFS(рўйхат!BQ:BQ,рўйхат!$CY:$CY,$B$552,рўйхат!$B:$B,$C542)</f>
        <v/>
      </c>
      <c r="BK542" s="35">
        <f>SUMIFS(рўйхат!BR:BR,рўйхат!$CY:$CY,$B$552,рўйхат!$B:$B,$C542)</f>
        <v/>
      </c>
      <c r="BL542" s="36">
        <f>SUMIFS(рўйхат!BS:BS,рўйхат!$CY:$CY,$B$552,рўйхат!$B:$B,$C542)</f>
        <v/>
      </c>
      <c r="BM542" s="35">
        <f>SUMIFS(рўйхат!BT:BT,рўйхат!$CY:$CY,$B$552,рўйхат!$B:$B,$C542)</f>
        <v/>
      </c>
      <c r="BN542" s="36">
        <f>SUMIFS(рўйхат!BU:BU,рўйхат!$CY:$CY,$B$552,рўйхат!$B:$B,$C542)</f>
        <v/>
      </c>
      <c r="BO542" s="35">
        <f>SUMIFS(рўйхат!BX:BX,рўйхат!$CY:$CY,$B$552,рўйхат!$B:$B,$C542)</f>
        <v/>
      </c>
      <c r="BP542" s="36">
        <f>SUMIFS(рўйхат!BY:BY,рўйхат!$CY:$CY,$B$552,рўйхат!$B:$B,$C542)</f>
        <v/>
      </c>
      <c r="BQ542" s="35">
        <f>SUMIFS(рўйхат!BZ:BZ,рўйхат!$CY:$CY,$B$552,рўйхат!$B:$B,$C542)</f>
        <v/>
      </c>
      <c r="BR542" s="36">
        <f>SUMIFS(рўйхат!CA:CA,рўйхат!$CY:$CY,$B$552,рўйхат!$B:$B,$C542)</f>
        <v/>
      </c>
      <c r="BS542" s="35">
        <f>SUMIFS(рўйхат!CB:CB,рўйхат!$CY:$CY,$B$552,рўйхат!$B:$B,$C542)</f>
        <v/>
      </c>
      <c r="BT542" s="36">
        <f>SUMIFS(рўйхат!CC:CC,рўйхат!$CY:$CY,$B$552,рўйхат!$B:$B,$C542)</f>
        <v/>
      </c>
      <c r="BU542" s="35">
        <f>SUMIFS(рўйхат!CD:CD,рўйхат!$CY:$CY,$B$552,рўйхат!$B:$B,$C542)</f>
        <v/>
      </c>
      <c r="BV542" s="36">
        <f>SUMIFS(рўйхат!CE:CE,рўйхат!$CY:$CY,$B$552,рўйхат!$B:$B,$C542)</f>
        <v/>
      </c>
      <c r="BW542" s="35">
        <f>SUMIFS(рўйхат!CH:CH,рўйхат!$CY:$CY,$B$552,рўйхат!$B:$B,$C542)</f>
        <v/>
      </c>
      <c r="BX542" s="36">
        <f>SUMIFS(рўйхат!CI:CI,рўйхат!$CY:$CY,$B$552,рўйхат!$B:$B,$C542)</f>
        <v/>
      </c>
      <c r="BY542" s="35">
        <f>SUMIFS(рўйхат!CJ:CJ,рўйхат!$CY:$CY,$B$552,рўйхат!$B:$B,$C542)</f>
        <v/>
      </c>
      <c r="BZ542" s="36">
        <f>SUMIFS(рўйхат!CK:CK,рўйхат!$CY:$CY,$B$552,рўйхат!$B:$B,$C542)</f>
        <v/>
      </c>
      <c r="CA542" s="35">
        <f>SUMIFS(рўйхат!CL:CL,рўйхат!$CY:$CY,$B$552,рўйхат!$B:$B,$C542)</f>
        <v/>
      </c>
      <c r="CB542" s="36">
        <f>SUMIFS(рўйхат!CM:CM,рўйхат!$CY:$CY,$B$552,рўйхат!$B:$B,$C542)</f>
        <v/>
      </c>
      <c r="CC542" s="35">
        <f>SUMIFS(рўйхат!CN:CN,рўйхат!$CY:$CY,$B$552,рўйхат!$B:$B,$C542)</f>
        <v/>
      </c>
      <c r="CD542" s="36">
        <f>SUMIFS(рўйхат!CO:CO,рўйхат!$CY:$CY,$B$552,рўйхат!$B:$B,$C542)</f>
        <v/>
      </c>
      <c r="CE542" s="77">
        <f>IFERROR(BE542/(Q542+BE542),0)</f>
        <v/>
      </c>
      <c r="CF542" s="78">
        <f>IFERROR(BF542/(R542+BF542),0)</f>
        <v/>
      </c>
      <c r="CG542" s="8">
        <f>COUNTIFS(B:B,B542)</f>
        <v/>
      </c>
    </row>
    <row r="543" hidden="1" outlineLevel="1" ht="17.1" customFormat="1" customHeight="1" s="8">
      <c r="A543" s="33" t="n"/>
      <c r="B543" s="50" t="n">
        <v>23</v>
      </c>
      <c r="C543" s="66" t="inlineStr">
        <is>
          <t>Сув хўжалиги вазирлиги</t>
        </is>
      </c>
      <c r="D543" s="16" t="n"/>
      <c r="E543" s="35">
        <f>SUMIFS(рўйхат!F:F,рўйхат!$CY:$CY,$B$552,рўйхат!$B:$B,$C543)</f>
        <v/>
      </c>
      <c r="F543" s="36">
        <f>SUMIFS(рўйхат!G:G,рўйхат!$CY:$CY,$B$552,рўйхат!$B:$B,$C543)</f>
        <v/>
      </c>
      <c r="G543" s="35">
        <f>SUMIFS(рўйхат!H:H,рўйхат!$CY:$CY,$B$552,рўйхат!$B:$B,$C543)</f>
        <v/>
      </c>
      <c r="H543" s="36">
        <f>SUMIFS(рўйхат!I:I,рўйхат!$CY:$CY,$B$552,рўйхат!$B:$B,$C543)</f>
        <v/>
      </c>
      <c r="I543" s="35">
        <f>SUMIFS(рўйхат!J:J,рўйхат!$CY:$CY,$B$552,рўйхат!$B:$B,$C543)</f>
        <v/>
      </c>
      <c r="J543" s="36">
        <f>SUMIFS(рўйхат!K:K,рўйхат!$CY:$CY,$B$552,рўйхат!$B:$B,$C543)</f>
        <v/>
      </c>
      <c r="K543" s="35">
        <f>SUMIFS(рўйхат!L:L,рўйхат!$CY:$CY,$B$552,рўйхат!$B:$B,$C543)</f>
        <v/>
      </c>
      <c r="L543" s="36">
        <f>SUMIFS(рўйхат!M:M,рўйхат!$CY:$CY,$B$552,рўйхат!$B:$B,$C543)</f>
        <v/>
      </c>
      <c r="M543" s="35">
        <f>SUMIFS(рўйхат!N:N,рўйхат!$CY:$CY,$B$552,рўйхат!$B:$B,$C543)</f>
        <v/>
      </c>
      <c r="N543" s="36">
        <f>SUMIFS(рўйхат!O:O,рўйхат!$CY:$CY,$B$552,рўйхат!$B:$B,$C543)</f>
        <v/>
      </c>
      <c r="O543" s="34">
        <f>IFERROR(M543/E543,0)</f>
        <v/>
      </c>
      <c r="P543" s="34">
        <f>IFERROR(N543/F543,0)</f>
        <v/>
      </c>
      <c r="Q543" s="35">
        <f>SUMIFS(рўйхат!P:P,рўйхат!$CY:$CY,$B$552,рўйхат!$B:$B,$C543)</f>
        <v/>
      </c>
      <c r="R543" s="36">
        <f>SUMIFS(рўйхат!Q:Q,рўйхат!$CY:$CY,$B$552,рўйхат!$B:$B,$C543)</f>
        <v/>
      </c>
      <c r="S543" s="35">
        <f>SUMIFS(рўйхат!R:R,рўйхат!$CY:$CY,$B$552,рўйхат!$B:$B,$C543)</f>
        <v/>
      </c>
      <c r="T543" s="36">
        <f>SUMIFS(рўйхат!S:S,рўйхат!$CY:$CY,$B$552,рўйхат!$B:$B,$C543)</f>
        <v/>
      </c>
      <c r="U543" s="35">
        <f>SUMIFS(рўйхат!T:T,рўйхат!$CY:$CY,$B$552,рўйхат!$B:$B,$C543)</f>
        <v/>
      </c>
      <c r="V543" s="36">
        <f>SUMIFS(рўйхат!U:U,рўйхат!$CY:$CY,$B$552,рўйхат!$B:$B,$C543)</f>
        <v/>
      </c>
      <c r="W543" s="35">
        <f>SUMIFS(рўйхат!V:V,рўйхат!$CY:$CY,$B$552,рўйхат!$B:$B,$C543)</f>
        <v/>
      </c>
      <c r="X543" s="36">
        <f>SUMIFS(рўйхат!W:W,рўйхат!$CY:$CY,$B$552,рўйхат!$B:$B,$C543)</f>
        <v/>
      </c>
      <c r="Y543" s="35">
        <f>SUMIFS(рўйхат!X:X,рўйхат!$CY:$CY,$B$552,рўйхат!$B:$B,$C543)</f>
        <v/>
      </c>
      <c r="Z543" s="36">
        <f>SUMIFS(рўйхат!Y:Y,рўйхат!$CY:$CY,$B$552,рўйхат!$B:$B,$C543)</f>
        <v/>
      </c>
      <c r="AA543" s="35">
        <f>SUMIFS(рўйхат!Z:Z,рўйхат!$CY:$CY,$B$552,рўйхат!$B:$B,$C543)</f>
        <v/>
      </c>
      <c r="AB543" s="36">
        <f>SUMIFS(рўйхат!AA:AA,рўйхат!$CY:$CY,$B$552,рўйхат!$B:$B,$C543)</f>
        <v/>
      </c>
      <c r="AC543" s="35">
        <f>SUMIFS(рўйхат!AB:AB,рўйхат!$CY:$CY,$B$552,рўйхат!$B:$B,$C543)</f>
        <v/>
      </c>
      <c r="AD543" s="36">
        <f>SUMIFS(рўйхат!AC:AC,рўйхат!$CY:$CY,$B$552,рўйхат!$B:$B,$C543)</f>
        <v/>
      </c>
      <c r="AE543" s="35">
        <f>SUMIFS(рўйхат!AD:AD,рўйхат!$CY:$CY,$B$552,рўйхат!$B:$B,$C543)</f>
        <v/>
      </c>
      <c r="AF543" s="36">
        <f>SUMIFS(рўйхат!AE:AE,рўйхат!$CY:$CY,$B$552,рўйхат!$B:$B,$C543)</f>
        <v/>
      </c>
      <c r="AG543" s="35">
        <f>SUMIFS(рўйхат!AH:AH,рўйхат!$CY:$CY,$B$552,рўйхат!$B:$B,$C543)</f>
        <v/>
      </c>
      <c r="AH543" s="36">
        <f>SUMIFS(рўйхат!AI:AI,рўйхат!$CY:$CY,$B$552,рўйхат!$B:$B,$C543)</f>
        <v/>
      </c>
      <c r="AI543" s="35">
        <f>SUMIFS(рўйхат!AJ:AJ,рўйхат!$CY:$CY,$B$552,рўйхат!$B:$B,$C543)</f>
        <v/>
      </c>
      <c r="AJ543" s="36">
        <f>SUMIFS(рўйхат!AK:AK,рўйхат!$CY:$CY,$B$552,рўйхат!$B:$B,$C543)</f>
        <v/>
      </c>
      <c r="AK543" s="35">
        <f>SUMIFS(рўйхат!AL:AL,рўйхат!$CY:$CY,$B$552,рўйхат!$B:$B,$C543)</f>
        <v/>
      </c>
      <c r="AL543" s="36">
        <f>SUMIFS(рўйхат!AM:AM,рўйхат!$CY:$CY,$B$552,рўйхат!$B:$B,$C543)</f>
        <v/>
      </c>
      <c r="AM543" s="77">
        <f>IFERROR(Q543/E543,0)</f>
        <v/>
      </c>
      <c r="AN543" s="77">
        <f>IFERROR(R543/F543,0)</f>
        <v/>
      </c>
      <c r="AO543" s="35">
        <f>SUMIFS(рўйхат!AX:AX,рўйхат!$CY:$CY,$B$552,рўйхат!$B:$B,$C543)</f>
        <v/>
      </c>
      <c r="AP543" s="36">
        <f>SUMIFS(рўйхат!AY:AY,рўйхат!$CY:$CY,$B$552,рўйхат!$B:$B,$C543)</f>
        <v/>
      </c>
      <c r="AQ543" s="35">
        <f>SUMIFS(рўйхат!AZ:AZ,рўйхат!$CY:$CY,$B$552,рўйхат!$B:$B,$C543)</f>
        <v/>
      </c>
      <c r="AR543" s="36">
        <f>SUMIFS(рўйхат!BA:BA,рўйхат!$CY:$CY,$B$552,рўйхат!$B:$B,$C543)</f>
        <v/>
      </c>
      <c r="AS543" s="35">
        <f>SUMIFS(рўйхат!BB:BB,рўйхат!$CY:$CY,$B$552,рўйхат!$B:$B,$C543)</f>
        <v/>
      </c>
      <c r="AT543" s="36">
        <f>SUMIFS(рўйхат!BC:BC,рўйхат!$CY:$CY,$B$552,рўйхат!$B:$B,$C543)</f>
        <v/>
      </c>
      <c r="AU543" s="35">
        <f>SUMIFS(рўйхат!BD:BD,рўйхат!$CY:$CY,$B$552,рўйхат!$B:$B,$C543)</f>
        <v/>
      </c>
      <c r="AV543" s="36">
        <f>SUMIFS(рўйхат!BE:BE,рўйхат!$CY:$CY,$B$552,рўйхат!$B:$B,$C543)</f>
        <v/>
      </c>
      <c r="AW543" s="35">
        <f>SUMIFS(рўйхат!BF:BF,рўйхат!$CY:$CY,$B$552,рўйхат!$B:$B,$C543)</f>
        <v/>
      </c>
      <c r="AX543" s="36">
        <f>SUMIFS(рўйхат!BG:BG,рўйхат!$CY:$CY,$B$552,рўйхат!$B:$B,$C543)</f>
        <v/>
      </c>
      <c r="AY543" s="35">
        <f>SUMIFS(рўйхат!BH:BH,рўйхат!$CY:$CY,$B$552,рўйхат!$B:$B,$C543)</f>
        <v/>
      </c>
      <c r="AZ543" s="36">
        <f>SUMIFS(рўйхат!BI:BI,рўйхат!$CY:$CY,$B$552,рўйхат!$B:$B,$C543)</f>
        <v/>
      </c>
      <c r="BA543" s="35">
        <f>SUMIFS(рўйхат!BJ:BJ,рўйхат!$CY:$CY,$B$552,рўйхат!$B:$B,$C543)</f>
        <v/>
      </c>
      <c r="BB543" s="36">
        <f>SUMIFS(рўйхат!BK:BK,рўйхат!$CY:$CY,$B$552,рўйхат!$B:$B,$C543)</f>
        <v/>
      </c>
      <c r="BC543" s="77">
        <f>IFERROR(AO543/E543,0)</f>
        <v/>
      </c>
      <c r="BD543" s="77">
        <f>IFERROR(AP543/F543,0)</f>
        <v/>
      </c>
      <c r="BE543" s="35">
        <f>SUMIFS(рўйхат!BL:BL,рўйхат!$CY:$CY,$B$552,рўйхат!$B:$B,$C543)</f>
        <v/>
      </c>
      <c r="BF543" s="36">
        <f>SUMIFS(рўйхат!BM:BM,рўйхат!$CY:$CY,$B$552,рўйхат!$B:$B,$C543)</f>
        <v/>
      </c>
      <c r="BG543" s="35">
        <f>SUMIFS(рўйхат!BN:BN,рўйхат!$CY:$CY,$B$552,рўйхат!$B:$B,$C543)</f>
        <v/>
      </c>
      <c r="BH543" s="36">
        <f>SUMIFS(рўйхат!BO:BO,рўйхат!$CY:$CY,$B$552,рўйхат!$B:$B,$C543)</f>
        <v/>
      </c>
      <c r="BI543" s="35">
        <f>SUMIFS(рўйхат!BP:BP,рўйхат!$CY:$CY,$B$552,рўйхат!$B:$B,$C543)</f>
        <v/>
      </c>
      <c r="BJ543" s="36">
        <f>SUMIFS(рўйхат!BQ:BQ,рўйхат!$CY:$CY,$B$552,рўйхат!$B:$B,$C543)</f>
        <v/>
      </c>
      <c r="BK543" s="35">
        <f>SUMIFS(рўйхат!BR:BR,рўйхат!$CY:$CY,$B$552,рўйхат!$B:$B,$C543)</f>
        <v/>
      </c>
      <c r="BL543" s="36">
        <f>SUMIFS(рўйхат!BS:BS,рўйхат!$CY:$CY,$B$552,рўйхат!$B:$B,$C543)</f>
        <v/>
      </c>
      <c r="BM543" s="35">
        <f>SUMIFS(рўйхат!BT:BT,рўйхат!$CY:$CY,$B$552,рўйхат!$B:$B,$C543)</f>
        <v/>
      </c>
      <c r="BN543" s="36">
        <f>SUMIFS(рўйхат!BU:BU,рўйхат!$CY:$CY,$B$552,рўйхат!$B:$B,$C543)</f>
        <v/>
      </c>
      <c r="BO543" s="35">
        <f>SUMIFS(рўйхат!BX:BX,рўйхат!$CY:$CY,$B$552,рўйхат!$B:$B,$C543)</f>
        <v/>
      </c>
      <c r="BP543" s="36">
        <f>SUMIFS(рўйхат!BY:BY,рўйхат!$CY:$CY,$B$552,рўйхат!$B:$B,$C543)</f>
        <v/>
      </c>
      <c r="BQ543" s="35">
        <f>SUMIFS(рўйхат!BZ:BZ,рўйхат!$CY:$CY,$B$552,рўйхат!$B:$B,$C543)</f>
        <v/>
      </c>
      <c r="BR543" s="36">
        <f>SUMIFS(рўйхат!CA:CA,рўйхат!$CY:$CY,$B$552,рўйхат!$B:$B,$C543)</f>
        <v/>
      </c>
      <c r="BS543" s="35">
        <f>SUMIFS(рўйхат!CB:CB,рўйхат!$CY:$CY,$B$552,рўйхат!$B:$B,$C543)</f>
        <v/>
      </c>
      <c r="BT543" s="36">
        <f>SUMIFS(рўйхат!CC:CC,рўйхат!$CY:$CY,$B$552,рўйхат!$B:$B,$C543)</f>
        <v/>
      </c>
      <c r="BU543" s="35">
        <f>SUMIFS(рўйхат!CD:CD,рўйхат!$CY:$CY,$B$552,рўйхат!$B:$B,$C543)</f>
        <v/>
      </c>
      <c r="BV543" s="36">
        <f>SUMIFS(рўйхат!CE:CE,рўйхат!$CY:$CY,$B$552,рўйхат!$B:$B,$C543)</f>
        <v/>
      </c>
      <c r="BW543" s="35">
        <f>SUMIFS(рўйхат!CH:CH,рўйхат!$CY:$CY,$B$552,рўйхат!$B:$B,$C543)</f>
        <v/>
      </c>
      <c r="BX543" s="36">
        <f>SUMIFS(рўйхат!CI:CI,рўйхат!$CY:$CY,$B$552,рўйхат!$B:$B,$C543)</f>
        <v/>
      </c>
      <c r="BY543" s="35">
        <f>SUMIFS(рўйхат!CJ:CJ,рўйхат!$CY:$CY,$B$552,рўйхат!$B:$B,$C543)</f>
        <v/>
      </c>
      <c r="BZ543" s="36">
        <f>SUMIFS(рўйхат!CK:CK,рўйхат!$CY:$CY,$B$552,рўйхат!$B:$B,$C543)</f>
        <v/>
      </c>
      <c r="CA543" s="35">
        <f>SUMIFS(рўйхат!CL:CL,рўйхат!$CY:$CY,$B$552,рўйхат!$B:$B,$C543)</f>
        <v/>
      </c>
      <c r="CB543" s="36">
        <f>SUMIFS(рўйхат!CM:CM,рўйхат!$CY:$CY,$B$552,рўйхат!$B:$B,$C543)</f>
        <v/>
      </c>
      <c r="CC543" s="35">
        <f>SUMIFS(рўйхат!CN:CN,рўйхат!$CY:$CY,$B$552,рўйхат!$B:$B,$C543)</f>
        <v/>
      </c>
      <c r="CD543" s="36">
        <f>SUMIFS(рўйхат!CO:CO,рўйхат!$CY:$CY,$B$552,рўйхат!$B:$B,$C543)</f>
        <v/>
      </c>
      <c r="CE543" s="77">
        <f>IFERROR(BE543/(Q543+BE543),0)</f>
        <v/>
      </c>
      <c r="CF543" s="78">
        <f>IFERROR(BF543/(R543+BF543),0)</f>
        <v/>
      </c>
      <c r="CG543" s="8">
        <f>COUNTIFS(B:B,B543)</f>
        <v/>
      </c>
    </row>
    <row r="544" hidden="1" outlineLevel="1" ht="17.1" customFormat="1" customHeight="1" s="8">
      <c r="A544" s="33" t="n"/>
      <c r="B544" s="50" t="n">
        <v>24</v>
      </c>
      <c r="C544" s="66" t="inlineStr">
        <is>
          <t>Ташқи ишлар вазирлиги</t>
        </is>
      </c>
      <c r="D544" s="16" t="n"/>
      <c r="E544" s="35">
        <f>SUMIFS(рўйхат!F:F,рўйхат!$CY:$CY,$B$552,рўйхат!$B:$B,$C544)</f>
        <v/>
      </c>
      <c r="F544" s="36">
        <f>SUMIFS(рўйхат!G:G,рўйхат!$CY:$CY,$B$552,рўйхат!$B:$B,$C544)</f>
        <v/>
      </c>
      <c r="G544" s="35">
        <f>SUMIFS(рўйхат!H:H,рўйхат!$CY:$CY,$B$552,рўйхат!$B:$B,$C544)</f>
        <v/>
      </c>
      <c r="H544" s="36">
        <f>SUMIFS(рўйхат!I:I,рўйхат!$CY:$CY,$B$552,рўйхат!$B:$B,$C544)</f>
        <v/>
      </c>
      <c r="I544" s="35">
        <f>SUMIFS(рўйхат!J:J,рўйхат!$CY:$CY,$B$552,рўйхат!$B:$B,$C544)</f>
        <v/>
      </c>
      <c r="J544" s="36">
        <f>SUMIFS(рўйхат!K:K,рўйхат!$CY:$CY,$B$552,рўйхат!$B:$B,$C544)</f>
        <v/>
      </c>
      <c r="K544" s="35">
        <f>SUMIFS(рўйхат!L:L,рўйхат!$CY:$CY,$B$552,рўйхат!$B:$B,$C544)</f>
        <v/>
      </c>
      <c r="L544" s="36">
        <f>SUMIFS(рўйхат!M:M,рўйхат!$CY:$CY,$B$552,рўйхат!$B:$B,$C544)</f>
        <v/>
      </c>
      <c r="M544" s="35">
        <f>SUMIFS(рўйхат!N:N,рўйхат!$CY:$CY,$B$552,рўйхат!$B:$B,$C544)</f>
        <v/>
      </c>
      <c r="N544" s="36">
        <f>SUMIFS(рўйхат!O:O,рўйхат!$CY:$CY,$B$552,рўйхат!$B:$B,$C544)</f>
        <v/>
      </c>
      <c r="O544" s="34">
        <f>IFERROR(M544/E544,0)</f>
        <v/>
      </c>
      <c r="P544" s="34">
        <f>IFERROR(N544/F544,0)</f>
        <v/>
      </c>
      <c r="Q544" s="35">
        <f>SUMIFS(рўйхат!P:P,рўйхат!$CY:$CY,$B$552,рўйхат!$B:$B,$C544)</f>
        <v/>
      </c>
      <c r="R544" s="36">
        <f>SUMIFS(рўйхат!Q:Q,рўйхат!$CY:$CY,$B$552,рўйхат!$B:$B,$C544)</f>
        <v/>
      </c>
      <c r="S544" s="35">
        <f>SUMIFS(рўйхат!R:R,рўйхат!$CY:$CY,$B$552,рўйхат!$B:$B,$C544)</f>
        <v/>
      </c>
      <c r="T544" s="36">
        <f>SUMIFS(рўйхат!S:S,рўйхат!$CY:$CY,$B$552,рўйхат!$B:$B,$C544)</f>
        <v/>
      </c>
      <c r="U544" s="35">
        <f>SUMIFS(рўйхат!T:T,рўйхат!$CY:$CY,$B$552,рўйхат!$B:$B,$C544)</f>
        <v/>
      </c>
      <c r="V544" s="36">
        <f>SUMIFS(рўйхат!U:U,рўйхат!$CY:$CY,$B$552,рўйхат!$B:$B,$C544)</f>
        <v/>
      </c>
      <c r="W544" s="35">
        <f>SUMIFS(рўйхат!V:V,рўйхат!$CY:$CY,$B$552,рўйхат!$B:$B,$C544)</f>
        <v/>
      </c>
      <c r="X544" s="36">
        <f>SUMIFS(рўйхат!W:W,рўйхат!$CY:$CY,$B$552,рўйхат!$B:$B,$C544)</f>
        <v/>
      </c>
      <c r="Y544" s="35">
        <f>SUMIFS(рўйхат!X:X,рўйхат!$CY:$CY,$B$552,рўйхат!$B:$B,$C544)</f>
        <v/>
      </c>
      <c r="Z544" s="36">
        <f>SUMIFS(рўйхат!Y:Y,рўйхат!$CY:$CY,$B$552,рўйхат!$B:$B,$C544)</f>
        <v/>
      </c>
      <c r="AA544" s="35">
        <f>SUMIFS(рўйхат!Z:Z,рўйхат!$CY:$CY,$B$552,рўйхат!$B:$B,$C544)</f>
        <v/>
      </c>
      <c r="AB544" s="36">
        <f>SUMIFS(рўйхат!AA:AA,рўйхат!$CY:$CY,$B$552,рўйхат!$B:$B,$C544)</f>
        <v/>
      </c>
      <c r="AC544" s="35">
        <f>SUMIFS(рўйхат!AB:AB,рўйхат!$CY:$CY,$B$552,рўйхат!$B:$B,$C544)</f>
        <v/>
      </c>
      <c r="AD544" s="36">
        <f>SUMIFS(рўйхат!AC:AC,рўйхат!$CY:$CY,$B$552,рўйхат!$B:$B,$C544)</f>
        <v/>
      </c>
      <c r="AE544" s="35">
        <f>SUMIFS(рўйхат!AD:AD,рўйхат!$CY:$CY,$B$552,рўйхат!$B:$B,$C544)</f>
        <v/>
      </c>
      <c r="AF544" s="36">
        <f>SUMIFS(рўйхат!AE:AE,рўйхат!$CY:$CY,$B$552,рўйхат!$B:$B,$C544)</f>
        <v/>
      </c>
      <c r="AG544" s="35">
        <f>SUMIFS(рўйхат!AH:AH,рўйхат!$CY:$CY,$B$552,рўйхат!$B:$B,$C544)</f>
        <v/>
      </c>
      <c r="AH544" s="36">
        <f>SUMIFS(рўйхат!AI:AI,рўйхат!$CY:$CY,$B$552,рўйхат!$B:$B,$C544)</f>
        <v/>
      </c>
      <c r="AI544" s="35">
        <f>SUMIFS(рўйхат!AJ:AJ,рўйхат!$CY:$CY,$B$552,рўйхат!$B:$B,$C544)</f>
        <v/>
      </c>
      <c r="AJ544" s="36">
        <f>SUMIFS(рўйхат!AK:AK,рўйхат!$CY:$CY,$B$552,рўйхат!$B:$B,$C544)</f>
        <v/>
      </c>
      <c r="AK544" s="35">
        <f>SUMIFS(рўйхат!AL:AL,рўйхат!$CY:$CY,$B$552,рўйхат!$B:$B,$C544)</f>
        <v/>
      </c>
      <c r="AL544" s="36">
        <f>SUMIFS(рўйхат!AM:AM,рўйхат!$CY:$CY,$B$552,рўйхат!$B:$B,$C544)</f>
        <v/>
      </c>
      <c r="AM544" s="77">
        <f>IFERROR(Q544/E544,0)</f>
        <v/>
      </c>
      <c r="AN544" s="77">
        <f>IFERROR(R544/F544,0)</f>
        <v/>
      </c>
      <c r="AO544" s="35">
        <f>SUMIFS(рўйхат!AX:AX,рўйхат!$CY:$CY,$B$552,рўйхат!$B:$B,$C544)</f>
        <v/>
      </c>
      <c r="AP544" s="36">
        <f>SUMIFS(рўйхат!AY:AY,рўйхат!$CY:$CY,$B$552,рўйхат!$B:$B,$C544)</f>
        <v/>
      </c>
      <c r="AQ544" s="35">
        <f>SUMIFS(рўйхат!AZ:AZ,рўйхат!$CY:$CY,$B$552,рўйхат!$B:$B,$C544)</f>
        <v/>
      </c>
      <c r="AR544" s="36">
        <f>SUMIFS(рўйхат!BA:BA,рўйхат!$CY:$CY,$B$552,рўйхат!$B:$B,$C544)</f>
        <v/>
      </c>
      <c r="AS544" s="35">
        <f>SUMIFS(рўйхат!BB:BB,рўйхат!$CY:$CY,$B$552,рўйхат!$B:$B,$C544)</f>
        <v/>
      </c>
      <c r="AT544" s="36">
        <f>SUMIFS(рўйхат!BC:BC,рўйхат!$CY:$CY,$B$552,рўйхат!$B:$B,$C544)</f>
        <v/>
      </c>
      <c r="AU544" s="35">
        <f>SUMIFS(рўйхат!BD:BD,рўйхат!$CY:$CY,$B$552,рўйхат!$B:$B,$C544)</f>
        <v/>
      </c>
      <c r="AV544" s="36">
        <f>SUMIFS(рўйхат!BE:BE,рўйхат!$CY:$CY,$B$552,рўйхат!$B:$B,$C544)</f>
        <v/>
      </c>
      <c r="AW544" s="35">
        <f>SUMIFS(рўйхат!BF:BF,рўйхат!$CY:$CY,$B$552,рўйхат!$B:$B,$C544)</f>
        <v/>
      </c>
      <c r="AX544" s="36">
        <f>SUMIFS(рўйхат!BG:BG,рўйхат!$CY:$CY,$B$552,рўйхат!$B:$B,$C544)</f>
        <v/>
      </c>
      <c r="AY544" s="35">
        <f>SUMIFS(рўйхат!BH:BH,рўйхат!$CY:$CY,$B$552,рўйхат!$B:$B,$C544)</f>
        <v/>
      </c>
      <c r="AZ544" s="36">
        <f>SUMIFS(рўйхат!BI:BI,рўйхат!$CY:$CY,$B$552,рўйхат!$B:$B,$C544)</f>
        <v/>
      </c>
      <c r="BA544" s="35">
        <f>SUMIFS(рўйхат!BJ:BJ,рўйхат!$CY:$CY,$B$552,рўйхат!$B:$B,$C544)</f>
        <v/>
      </c>
      <c r="BB544" s="36">
        <f>SUMIFS(рўйхат!BK:BK,рўйхат!$CY:$CY,$B$552,рўйхат!$B:$B,$C544)</f>
        <v/>
      </c>
      <c r="BC544" s="77">
        <f>IFERROR(AO544/E544,0)</f>
        <v/>
      </c>
      <c r="BD544" s="77">
        <f>IFERROR(AP544/F544,0)</f>
        <v/>
      </c>
      <c r="BE544" s="35">
        <f>SUMIFS(рўйхат!BL:BL,рўйхат!$CY:$CY,$B$552,рўйхат!$B:$B,$C544)</f>
        <v/>
      </c>
      <c r="BF544" s="36">
        <f>SUMIFS(рўйхат!BM:BM,рўйхат!$CY:$CY,$B$552,рўйхат!$B:$B,$C544)</f>
        <v/>
      </c>
      <c r="BG544" s="35">
        <f>SUMIFS(рўйхат!BN:BN,рўйхат!$CY:$CY,$B$552,рўйхат!$B:$B,$C544)</f>
        <v/>
      </c>
      <c r="BH544" s="36">
        <f>SUMIFS(рўйхат!BO:BO,рўйхат!$CY:$CY,$B$552,рўйхат!$B:$B,$C544)</f>
        <v/>
      </c>
      <c r="BI544" s="35">
        <f>SUMIFS(рўйхат!BP:BP,рўйхат!$CY:$CY,$B$552,рўйхат!$B:$B,$C544)</f>
        <v/>
      </c>
      <c r="BJ544" s="36">
        <f>SUMIFS(рўйхат!BQ:BQ,рўйхат!$CY:$CY,$B$552,рўйхат!$B:$B,$C544)</f>
        <v/>
      </c>
      <c r="BK544" s="35">
        <f>SUMIFS(рўйхат!BR:BR,рўйхат!$CY:$CY,$B$552,рўйхат!$B:$B,$C544)</f>
        <v/>
      </c>
      <c r="BL544" s="36">
        <f>SUMIFS(рўйхат!BS:BS,рўйхат!$CY:$CY,$B$552,рўйхат!$B:$B,$C544)</f>
        <v/>
      </c>
      <c r="BM544" s="35">
        <f>SUMIFS(рўйхат!BT:BT,рўйхат!$CY:$CY,$B$552,рўйхат!$B:$B,$C544)</f>
        <v/>
      </c>
      <c r="BN544" s="36">
        <f>SUMIFS(рўйхат!BU:BU,рўйхат!$CY:$CY,$B$552,рўйхат!$B:$B,$C544)</f>
        <v/>
      </c>
      <c r="BO544" s="35">
        <f>SUMIFS(рўйхат!BX:BX,рўйхат!$CY:$CY,$B$552,рўйхат!$B:$B,$C544)</f>
        <v/>
      </c>
      <c r="BP544" s="36">
        <f>SUMIFS(рўйхат!BY:BY,рўйхат!$CY:$CY,$B$552,рўйхат!$B:$B,$C544)</f>
        <v/>
      </c>
      <c r="BQ544" s="35">
        <f>SUMIFS(рўйхат!BZ:BZ,рўйхат!$CY:$CY,$B$552,рўйхат!$B:$B,$C544)</f>
        <v/>
      </c>
      <c r="BR544" s="36">
        <f>SUMIFS(рўйхат!CA:CA,рўйхат!$CY:$CY,$B$552,рўйхат!$B:$B,$C544)</f>
        <v/>
      </c>
      <c r="BS544" s="35">
        <f>SUMIFS(рўйхат!CB:CB,рўйхат!$CY:$CY,$B$552,рўйхат!$B:$B,$C544)</f>
        <v/>
      </c>
      <c r="BT544" s="36">
        <f>SUMIFS(рўйхат!CC:CC,рўйхат!$CY:$CY,$B$552,рўйхат!$B:$B,$C544)</f>
        <v/>
      </c>
      <c r="BU544" s="35">
        <f>SUMIFS(рўйхат!CD:CD,рўйхат!$CY:$CY,$B$552,рўйхат!$B:$B,$C544)</f>
        <v/>
      </c>
      <c r="BV544" s="36">
        <f>SUMIFS(рўйхат!CE:CE,рўйхат!$CY:$CY,$B$552,рўйхат!$B:$B,$C544)</f>
        <v/>
      </c>
      <c r="BW544" s="35">
        <f>SUMIFS(рўйхат!CH:CH,рўйхат!$CY:$CY,$B$552,рўйхат!$B:$B,$C544)</f>
        <v/>
      </c>
      <c r="BX544" s="36">
        <f>SUMIFS(рўйхат!CI:CI,рўйхат!$CY:$CY,$B$552,рўйхат!$B:$B,$C544)</f>
        <v/>
      </c>
      <c r="BY544" s="35">
        <f>SUMIFS(рўйхат!CJ:CJ,рўйхат!$CY:$CY,$B$552,рўйхат!$B:$B,$C544)</f>
        <v/>
      </c>
      <c r="BZ544" s="36">
        <f>SUMIFS(рўйхат!CK:CK,рўйхат!$CY:$CY,$B$552,рўйхат!$B:$B,$C544)</f>
        <v/>
      </c>
      <c r="CA544" s="35">
        <f>SUMIFS(рўйхат!CL:CL,рўйхат!$CY:$CY,$B$552,рўйхат!$B:$B,$C544)</f>
        <v/>
      </c>
      <c r="CB544" s="36">
        <f>SUMIFS(рўйхат!CM:CM,рўйхат!$CY:$CY,$B$552,рўйхат!$B:$B,$C544)</f>
        <v/>
      </c>
      <c r="CC544" s="35">
        <f>SUMIFS(рўйхат!CN:CN,рўйхат!$CY:$CY,$B$552,рўйхат!$B:$B,$C544)</f>
        <v/>
      </c>
      <c r="CD544" s="36">
        <f>SUMIFS(рўйхат!CO:CO,рўйхат!$CY:$CY,$B$552,рўйхат!$B:$B,$C544)</f>
        <v/>
      </c>
      <c r="CE544" s="77">
        <f>IFERROR(BE544/(Q544+BE544),0)</f>
        <v/>
      </c>
      <c r="CF544" s="78">
        <f>IFERROR(BF544/(R544+BF544),0)</f>
        <v/>
      </c>
      <c r="CG544" s="8">
        <f>COUNTIFS(B:B,B544)</f>
        <v/>
      </c>
    </row>
    <row r="545" hidden="1" outlineLevel="1" ht="17.1" customFormat="1" customHeight="1" s="8">
      <c r="A545" s="15" t="n"/>
      <c r="B545" s="50" t="n">
        <v>25</v>
      </c>
      <c r="C545" s="65" t="inlineStr">
        <is>
          <t>Тоғ-кон саноати ва геология вазирлиги</t>
        </is>
      </c>
      <c r="D545" s="16" t="n"/>
      <c r="E545" s="35">
        <f>SUMIFS(рўйхат!F:F,рўйхат!$CY:$CY,$B$552,рўйхат!$B:$B,$C545)</f>
        <v/>
      </c>
      <c r="F545" s="36">
        <f>SUMIFS(рўйхат!G:G,рўйхат!$CY:$CY,$B$552,рўйхат!$B:$B,$C545)</f>
        <v/>
      </c>
      <c r="G545" s="35">
        <f>SUMIFS(рўйхат!H:H,рўйхат!$CY:$CY,$B$552,рўйхат!$B:$B,$C545)</f>
        <v/>
      </c>
      <c r="H545" s="36">
        <f>SUMIFS(рўйхат!I:I,рўйхат!$CY:$CY,$B$552,рўйхат!$B:$B,$C545)</f>
        <v/>
      </c>
      <c r="I545" s="35">
        <f>SUMIFS(рўйхат!J:J,рўйхат!$CY:$CY,$B$552,рўйхат!$B:$B,$C545)</f>
        <v/>
      </c>
      <c r="J545" s="36">
        <f>SUMIFS(рўйхат!K:K,рўйхат!$CY:$CY,$B$552,рўйхат!$B:$B,$C545)</f>
        <v/>
      </c>
      <c r="K545" s="35">
        <f>SUMIFS(рўйхат!L:L,рўйхат!$CY:$CY,$B$552,рўйхат!$B:$B,$C545)</f>
        <v/>
      </c>
      <c r="L545" s="36">
        <f>SUMIFS(рўйхат!M:M,рўйхат!$CY:$CY,$B$552,рўйхат!$B:$B,$C545)</f>
        <v/>
      </c>
      <c r="M545" s="35">
        <f>SUMIFS(рўйхат!N:N,рўйхат!$CY:$CY,$B$552,рўйхат!$B:$B,$C545)</f>
        <v/>
      </c>
      <c r="N545" s="36">
        <f>SUMIFS(рўйхат!O:O,рўйхат!$CY:$CY,$B$552,рўйхат!$B:$B,$C545)</f>
        <v/>
      </c>
      <c r="O545" s="34">
        <f>IFERROR(M545/E545,0)</f>
        <v/>
      </c>
      <c r="P545" s="34">
        <f>IFERROR(N545/F545,0)</f>
        <v/>
      </c>
      <c r="Q545" s="35">
        <f>SUMIFS(рўйхат!P:P,рўйхат!$CY:$CY,$B$552,рўйхат!$B:$B,$C545)</f>
        <v/>
      </c>
      <c r="R545" s="36">
        <f>SUMIFS(рўйхат!Q:Q,рўйхат!$CY:$CY,$B$552,рўйхат!$B:$B,$C545)</f>
        <v/>
      </c>
      <c r="S545" s="35">
        <f>SUMIFS(рўйхат!R:R,рўйхат!$CY:$CY,$B$552,рўйхат!$B:$B,$C545)</f>
        <v/>
      </c>
      <c r="T545" s="36">
        <f>SUMIFS(рўйхат!S:S,рўйхат!$CY:$CY,$B$552,рўйхат!$B:$B,$C545)</f>
        <v/>
      </c>
      <c r="U545" s="35">
        <f>SUMIFS(рўйхат!T:T,рўйхат!$CY:$CY,$B$552,рўйхат!$B:$B,$C545)</f>
        <v/>
      </c>
      <c r="V545" s="36">
        <f>SUMIFS(рўйхат!U:U,рўйхат!$CY:$CY,$B$552,рўйхат!$B:$B,$C545)</f>
        <v/>
      </c>
      <c r="W545" s="35">
        <f>SUMIFS(рўйхат!V:V,рўйхат!$CY:$CY,$B$552,рўйхат!$B:$B,$C545)</f>
        <v/>
      </c>
      <c r="X545" s="36">
        <f>SUMIFS(рўйхат!W:W,рўйхат!$CY:$CY,$B$552,рўйхат!$B:$B,$C545)</f>
        <v/>
      </c>
      <c r="Y545" s="35">
        <f>SUMIFS(рўйхат!X:X,рўйхат!$CY:$CY,$B$552,рўйхат!$B:$B,$C545)</f>
        <v/>
      </c>
      <c r="Z545" s="36">
        <f>SUMIFS(рўйхат!Y:Y,рўйхат!$CY:$CY,$B$552,рўйхат!$B:$B,$C545)</f>
        <v/>
      </c>
      <c r="AA545" s="35">
        <f>SUMIFS(рўйхат!Z:Z,рўйхат!$CY:$CY,$B$552,рўйхат!$B:$B,$C545)</f>
        <v/>
      </c>
      <c r="AB545" s="36">
        <f>SUMIFS(рўйхат!AA:AA,рўйхат!$CY:$CY,$B$552,рўйхат!$B:$B,$C545)</f>
        <v/>
      </c>
      <c r="AC545" s="35">
        <f>SUMIFS(рўйхат!AB:AB,рўйхат!$CY:$CY,$B$552,рўйхат!$B:$B,$C545)</f>
        <v/>
      </c>
      <c r="AD545" s="36">
        <f>SUMIFS(рўйхат!AC:AC,рўйхат!$CY:$CY,$B$552,рўйхат!$B:$B,$C545)</f>
        <v/>
      </c>
      <c r="AE545" s="35">
        <f>SUMIFS(рўйхат!AD:AD,рўйхат!$CY:$CY,$B$552,рўйхат!$B:$B,$C545)</f>
        <v/>
      </c>
      <c r="AF545" s="36">
        <f>SUMIFS(рўйхат!AE:AE,рўйхат!$CY:$CY,$B$552,рўйхат!$B:$B,$C545)</f>
        <v/>
      </c>
      <c r="AG545" s="35">
        <f>SUMIFS(рўйхат!AH:AH,рўйхат!$CY:$CY,$B$552,рўйхат!$B:$B,$C545)</f>
        <v/>
      </c>
      <c r="AH545" s="36">
        <f>SUMIFS(рўйхат!AI:AI,рўйхат!$CY:$CY,$B$552,рўйхат!$B:$B,$C545)</f>
        <v/>
      </c>
      <c r="AI545" s="35">
        <f>SUMIFS(рўйхат!AJ:AJ,рўйхат!$CY:$CY,$B$552,рўйхат!$B:$B,$C545)</f>
        <v/>
      </c>
      <c r="AJ545" s="36">
        <f>SUMIFS(рўйхат!AK:AK,рўйхат!$CY:$CY,$B$552,рўйхат!$B:$B,$C545)</f>
        <v/>
      </c>
      <c r="AK545" s="35">
        <f>SUMIFS(рўйхат!AL:AL,рўйхат!$CY:$CY,$B$552,рўйхат!$B:$B,$C545)</f>
        <v/>
      </c>
      <c r="AL545" s="36">
        <f>SUMIFS(рўйхат!AM:AM,рўйхат!$CY:$CY,$B$552,рўйхат!$B:$B,$C545)</f>
        <v/>
      </c>
      <c r="AM545" s="77">
        <f>IFERROR(Q545/E545,0)</f>
        <v/>
      </c>
      <c r="AN545" s="77">
        <f>IFERROR(R545/F545,0)</f>
        <v/>
      </c>
      <c r="AO545" s="35">
        <f>SUMIFS(рўйхат!AX:AX,рўйхат!$CY:$CY,$B$552,рўйхат!$B:$B,$C545)</f>
        <v/>
      </c>
      <c r="AP545" s="36">
        <f>SUMIFS(рўйхат!AY:AY,рўйхат!$CY:$CY,$B$552,рўйхат!$B:$B,$C545)</f>
        <v/>
      </c>
      <c r="AQ545" s="35">
        <f>SUMIFS(рўйхат!AZ:AZ,рўйхат!$CY:$CY,$B$552,рўйхат!$B:$B,$C545)</f>
        <v/>
      </c>
      <c r="AR545" s="36">
        <f>SUMIFS(рўйхат!BA:BA,рўйхат!$CY:$CY,$B$552,рўйхат!$B:$B,$C545)</f>
        <v/>
      </c>
      <c r="AS545" s="35">
        <f>SUMIFS(рўйхат!BB:BB,рўйхат!$CY:$CY,$B$552,рўйхат!$B:$B,$C545)</f>
        <v/>
      </c>
      <c r="AT545" s="36">
        <f>SUMIFS(рўйхат!BC:BC,рўйхат!$CY:$CY,$B$552,рўйхат!$B:$B,$C545)</f>
        <v/>
      </c>
      <c r="AU545" s="35">
        <f>SUMIFS(рўйхат!BD:BD,рўйхат!$CY:$CY,$B$552,рўйхат!$B:$B,$C545)</f>
        <v/>
      </c>
      <c r="AV545" s="36">
        <f>SUMIFS(рўйхат!BE:BE,рўйхат!$CY:$CY,$B$552,рўйхат!$B:$B,$C545)</f>
        <v/>
      </c>
      <c r="AW545" s="35">
        <f>SUMIFS(рўйхат!BF:BF,рўйхат!$CY:$CY,$B$552,рўйхат!$B:$B,$C545)</f>
        <v/>
      </c>
      <c r="AX545" s="36">
        <f>SUMIFS(рўйхат!BG:BG,рўйхат!$CY:$CY,$B$552,рўйхат!$B:$B,$C545)</f>
        <v/>
      </c>
      <c r="AY545" s="35">
        <f>SUMIFS(рўйхат!BH:BH,рўйхат!$CY:$CY,$B$552,рўйхат!$B:$B,$C545)</f>
        <v/>
      </c>
      <c r="AZ545" s="36">
        <f>SUMIFS(рўйхат!BI:BI,рўйхат!$CY:$CY,$B$552,рўйхат!$B:$B,$C545)</f>
        <v/>
      </c>
      <c r="BA545" s="35">
        <f>SUMIFS(рўйхат!BJ:BJ,рўйхат!$CY:$CY,$B$552,рўйхат!$B:$B,$C545)</f>
        <v/>
      </c>
      <c r="BB545" s="36">
        <f>SUMIFS(рўйхат!BK:BK,рўйхат!$CY:$CY,$B$552,рўйхат!$B:$B,$C545)</f>
        <v/>
      </c>
      <c r="BC545" s="77">
        <f>IFERROR(AO545/E545,0)</f>
        <v/>
      </c>
      <c r="BD545" s="77">
        <f>IFERROR(AP545/F545,0)</f>
        <v/>
      </c>
      <c r="BE545" s="35">
        <f>SUMIFS(рўйхат!BL:BL,рўйхат!$CY:$CY,$B$552,рўйхат!$B:$B,$C545)</f>
        <v/>
      </c>
      <c r="BF545" s="36">
        <f>SUMIFS(рўйхат!BM:BM,рўйхат!$CY:$CY,$B$552,рўйхат!$B:$B,$C545)</f>
        <v/>
      </c>
      <c r="BG545" s="35">
        <f>SUMIFS(рўйхат!BN:BN,рўйхат!$CY:$CY,$B$552,рўйхат!$B:$B,$C545)</f>
        <v/>
      </c>
      <c r="BH545" s="36">
        <f>SUMIFS(рўйхат!BO:BO,рўйхат!$CY:$CY,$B$552,рўйхат!$B:$B,$C545)</f>
        <v/>
      </c>
      <c r="BI545" s="35">
        <f>SUMIFS(рўйхат!BP:BP,рўйхат!$CY:$CY,$B$552,рўйхат!$B:$B,$C545)</f>
        <v/>
      </c>
      <c r="BJ545" s="36">
        <f>SUMIFS(рўйхат!BQ:BQ,рўйхат!$CY:$CY,$B$552,рўйхат!$B:$B,$C545)</f>
        <v/>
      </c>
      <c r="BK545" s="35">
        <f>SUMIFS(рўйхат!BR:BR,рўйхат!$CY:$CY,$B$552,рўйхат!$B:$B,$C545)</f>
        <v/>
      </c>
      <c r="BL545" s="36">
        <f>SUMIFS(рўйхат!BS:BS,рўйхат!$CY:$CY,$B$552,рўйхат!$B:$B,$C545)</f>
        <v/>
      </c>
      <c r="BM545" s="35">
        <f>SUMIFS(рўйхат!BT:BT,рўйхат!$CY:$CY,$B$552,рўйхат!$B:$B,$C545)</f>
        <v/>
      </c>
      <c r="BN545" s="36">
        <f>SUMIFS(рўйхат!BU:BU,рўйхат!$CY:$CY,$B$552,рўйхат!$B:$B,$C545)</f>
        <v/>
      </c>
      <c r="BO545" s="35">
        <f>SUMIFS(рўйхат!BX:BX,рўйхат!$CY:$CY,$B$552,рўйхат!$B:$B,$C545)</f>
        <v/>
      </c>
      <c r="BP545" s="36">
        <f>SUMIFS(рўйхат!BY:BY,рўйхат!$CY:$CY,$B$552,рўйхат!$B:$B,$C545)</f>
        <v/>
      </c>
      <c r="BQ545" s="35">
        <f>SUMIFS(рўйхат!BZ:BZ,рўйхат!$CY:$CY,$B$552,рўйхат!$B:$B,$C545)</f>
        <v/>
      </c>
      <c r="BR545" s="36">
        <f>SUMIFS(рўйхат!CA:CA,рўйхат!$CY:$CY,$B$552,рўйхат!$B:$B,$C545)</f>
        <v/>
      </c>
      <c r="BS545" s="35">
        <f>SUMIFS(рўйхат!CB:CB,рўйхат!$CY:$CY,$B$552,рўйхат!$B:$B,$C545)</f>
        <v/>
      </c>
      <c r="BT545" s="36">
        <f>SUMIFS(рўйхат!CC:CC,рўйхат!$CY:$CY,$B$552,рўйхат!$B:$B,$C545)</f>
        <v/>
      </c>
      <c r="BU545" s="35">
        <f>SUMIFS(рўйхат!CD:CD,рўйхат!$CY:$CY,$B$552,рўйхат!$B:$B,$C545)</f>
        <v/>
      </c>
      <c r="BV545" s="36">
        <f>SUMIFS(рўйхат!CE:CE,рўйхат!$CY:$CY,$B$552,рўйхат!$B:$B,$C545)</f>
        <v/>
      </c>
      <c r="BW545" s="35">
        <f>SUMIFS(рўйхат!CH:CH,рўйхат!$CY:$CY,$B$552,рўйхат!$B:$B,$C545)</f>
        <v/>
      </c>
      <c r="BX545" s="36">
        <f>SUMIFS(рўйхат!CI:CI,рўйхат!$CY:$CY,$B$552,рўйхат!$B:$B,$C545)</f>
        <v/>
      </c>
      <c r="BY545" s="35">
        <f>SUMIFS(рўйхат!CJ:CJ,рўйхат!$CY:$CY,$B$552,рўйхат!$B:$B,$C545)</f>
        <v/>
      </c>
      <c r="BZ545" s="36">
        <f>SUMIFS(рўйхат!CK:CK,рўйхат!$CY:$CY,$B$552,рўйхат!$B:$B,$C545)</f>
        <v/>
      </c>
      <c r="CA545" s="35">
        <f>SUMIFS(рўйхат!CL:CL,рўйхат!$CY:$CY,$B$552,рўйхат!$B:$B,$C545)</f>
        <v/>
      </c>
      <c r="CB545" s="36">
        <f>SUMIFS(рўйхат!CM:CM,рўйхат!$CY:$CY,$B$552,рўйхат!$B:$B,$C545)</f>
        <v/>
      </c>
      <c r="CC545" s="35">
        <f>SUMIFS(рўйхат!CN:CN,рўйхат!$CY:$CY,$B$552,рўйхат!$B:$B,$C545)</f>
        <v/>
      </c>
      <c r="CD545" s="36">
        <f>SUMIFS(рўйхат!CO:CO,рўйхат!$CY:$CY,$B$552,рўйхат!$B:$B,$C545)</f>
        <v/>
      </c>
      <c r="CE545" s="77">
        <f>IFERROR(BE545/(Q545+BE545),0)</f>
        <v/>
      </c>
      <c r="CF545" s="78">
        <f>IFERROR(BF545/(R545+BF545),0)</f>
        <v/>
      </c>
      <c r="CG545" s="8">
        <f>COUNTIFS(B:B,B545)</f>
        <v/>
      </c>
    </row>
    <row r="546" hidden="1" outlineLevel="1" ht="17.1" customFormat="1" customHeight="1" s="8">
      <c r="A546" s="15" t="n"/>
      <c r="B546" s="50" t="n">
        <v>26</v>
      </c>
      <c r="C546" s="67" t="inlineStr">
        <is>
          <t>Транспорт вазирлиги</t>
        </is>
      </c>
      <c r="D546" s="16" t="n"/>
      <c r="E546" s="35">
        <f>SUMIFS(рўйхат!F:F,рўйхат!$CY:$CY,$B$552,рўйхат!$B:$B,$C546)</f>
        <v/>
      </c>
      <c r="F546" s="36">
        <f>SUMIFS(рўйхат!G:G,рўйхат!$CY:$CY,$B$552,рўйхат!$B:$B,$C546)</f>
        <v/>
      </c>
      <c r="G546" s="35">
        <f>SUMIFS(рўйхат!H:H,рўйхат!$CY:$CY,$B$552,рўйхат!$B:$B,$C546)</f>
        <v/>
      </c>
      <c r="H546" s="36">
        <f>SUMIFS(рўйхат!I:I,рўйхат!$CY:$CY,$B$552,рўйхат!$B:$B,$C546)</f>
        <v/>
      </c>
      <c r="I546" s="35">
        <f>SUMIFS(рўйхат!J:J,рўйхат!$CY:$CY,$B$552,рўйхат!$B:$B,$C546)</f>
        <v/>
      </c>
      <c r="J546" s="36">
        <f>SUMIFS(рўйхат!K:K,рўйхат!$CY:$CY,$B$552,рўйхат!$B:$B,$C546)</f>
        <v/>
      </c>
      <c r="K546" s="35">
        <f>SUMIFS(рўйхат!L:L,рўйхат!$CY:$CY,$B$552,рўйхат!$B:$B,$C546)</f>
        <v/>
      </c>
      <c r="L546" s="36">
        <f>SUMIFS(рўйхат!M:M,рўйхат!$CY:$CY,$B$552,рўйхат!$B:$B,$C546)</f>
        <v/>
      </c>
      <c r="M546" s="35">
        <f>SUMIFS(рўйхат!N:N,рўйхат!$CY:$CY,$B$552,рўйхат!$B:$B,$C546)</f>
        <v/>
      </c>
      <c r="N546" s="36">
        <f>SUMIFS(рўйхат!O:O,рўйхат!$CY:$CY,$B$552,рўйхат!$B:$B,$C546)</f>
        <v/>
      </c>
      <c r="O546" s="34">
        <f>IFERROR(M546/E546,0)</f>
        <v/>
      </c>
      <c r="P546" s="34">
        <f>IFERROR(N546/F546,0)</f>
        <v/>
      </c>
      <c r="Q546" s="35">
        <f>SUMIFS(рўйхат!P:P,рўйхат!$CY:$CY,$B$552,рўйхат!$B:$B,$C546)</f>
        <v/>
      </c>
      <c r="R546" s="36">
        <f>SUMIFS(рўйхат!Q:Q,рўйхат!$CY:$CY,$B$552,рўйхат!$B:$B,$C546)</f>
        <v/>
      </c>
      <c r="S546" s="35">
        <f>SUMIFS(рўйхат!R:R,рўйхат!$CY:$CY,$B$552,рўйхат!$B:$B,$C546)</f>
        <v/>
      </c>
      <c r="T546" s="36">
        <f>SUMIFS(рўйхат!S:S,рўйхат!$CY:$CY,$B$552,рўйхат!$B:$B,$C546)</f>
        <v/>
      </c>
      <c r="U546" s="35">
        <f>SUMIFS(рўйхат!T:T,рўйхат!$CY:$CY,$B$552,рўйхат!$B:$B,$C546)</f>
        <v/>
      </c>
      <c r="V546" s="36">
        <f>SUMIFS(рўйхат!U:U,рўйхат!$CY:$CY,$B$552,рўйхат!$B:$B,$C546)</f>
        <v/>
      </c>
      <c r="W546" s="35">
        <f>SUMIFS(рўйхат!V:V,рўйхат!$CY:$CY,$B$552,рўйхат!$B:$B,$C546)</f>
        <v/>
      </c>
      <c r="X546" s="36">
        <f>SUMIFS(рўйхат!W:W,рўйхат!$CY:$CY,$B$552,рўйхат!$B:$B,$C546)</f>
        <v/>
      </c>
      <c r="Y546" s="35">
        <f>SUMIFS(рўйхат!X:X,рўйхат!$CY:$CY,$B$552,рўйхат!$B:$B,$C546)</f>
        <v/>
      </c>
      <c r="Z546" s="36">
        <f>SUMIFS(рўйхат!Y:Y,рўйхат!$CY:$CY,$B$552,рўйхат!$B:$B,$C546)</f>
        <v/>
      </c>
      <c r="AA546" s="35">
        <f>SUMIFS(рўйхат!Z:Z,рўйхат!$CY:$CY,$B$552,рўйхат!$B:$B,$C546)</f>
        <v/>
      </c>
      <c r="AB546" s="36">
        <f>SUMIFS(рўйхат!AA:AA,рўйхат!$CY:$CY,$B$552,рўйхат!$B:$B,$C546)</f>
        <v/>
      </c>
      <c r="AC546" s="35">
        <f>SUMIFS(рўйхат!AB:AB,рўйхат!$CY:$CY,$B$552,рўйхат!$B:$B,$C546)</f>
        <v/>
      </c>
      <c r="AD546" s="36">
        <f>SUMIFS(рўйхат!AC:AC,рўйхат!$CY:$CY,$B$552,рўйхат!$B:$B,$C546)</f>
        <v/>
      </c>
      <c r="AE546" s="35">
        <f>SUMIFS(рўйхат!AD:AD,рўйхат!$CY:$CY,$B$552,рўйхат!$B:$B,$C546)</f>
        <v/>
      </c>
      <c r="AF546" s="36">
        <f>SUMIFS(рўйхат!AE:AE,рўйхат!$CY:$CY,$B$552,рўйхат!$B:$B,$C546)</f>
        <v/>
      </c>
      <c r="AG546" s="35">
        <f>SUMIFS(рўйхат!AH:AH,рўйхат!$CY:$CY,$B$552,рўйхат!$B:$B,$C546)</f>
        <v/>
      </c>
      <c r="AH546" s="36">
        <f>SUMIFS(рўйхат!AI:AI,рўйхат!$CY:$CY,$B$552,рўйхат!$B:$B,$C546)</f>
        <v/>
      </c>
      <c r="AI546" s="35">
        <f>SUMIFS(рўйхат!AJ:AJ,рўйхат!$CY:$CY,$B$552,рўйхат!$B:$B,$C546)</f>
        <v/>
      </c>
      <c r="AJ546" s="36">
        <f>SUMIFS(рўйхат!AK:AK,рўйхат!$CY:$CY,$B$552,рўйхат!$B:$B,$C546)</f>
        <v/>
      </c>
      <c r="AK546" s="35">
        <f>SUMIFS(рўйхат!AL:AL,рўйхат!$CY:$CY,$B$552,рўйхат!$B:$B,$C546)</f>
        <v/>
      </c>
      <c r="AL546" s="36">
        <f>SUMIFS(рўйхат!AM:AM,рўйхат!$CY:$CY,$B$552,рўйхат!$B:$B,$C546)</f>
        <v/>
      </c>
      <c r="AM546" s="77">
        <f>IFERROR(Q546/E546,0)</f>
        <v/>
      </c>
      <c r="AN546" s="77">
        <f>IFERROR(R546/F546,0)</f>
        <v/>
      </c>
      <c r="AO546" s="35">
        <f>SUMIFS(рўйхат!AX:AX,рўйхат!$CY:$CY,$B$552,рўйхат!$B:$B,$C546)</f>
        <v/>
      </c>
      <c r="AP546" s="36">
        <f>SUMIFS(рўйхат!AY:AY,рўйхат!$CY:$CY,$B$552,рўйхат!$B:$B,$C546)</f>
        <v/>
      </c>
      <c r="AQ546" s="35">
        <f>SUMIFS(рўйхат!AZ:AZ,рўйхат!$CY:$CY,$B$552,рўйхат!$B:$B,$C546)</f>
        <v/>
      </c>
      <c r="AR546" s="36">
        <f>SUMIFS(рўйхат!BA:BA,рўйхат!$CY:$CY,$B$552,рўйхат!$B:$B,$C546)</f>
        <v/>
      </c>
      <c r="AS546" s="35">
        <f>SUMIFS(рўйхат!BB:BB,рўйхат!$CY:$CY,$B$552,рўйхат!$B:$B,$C546)</f>
        <v/>
      </c>
      <c r="AT546" s="36">
        <f>SUMIFS(рўйхат!BC:BC,рўйхат!$CY:$CY,$B$552,рўйхат!$B:$B,$C546)</f>
        <v/>
      </c>
      <c r="AU546" s="35">
        <f>SUMIFS(рўйхат!BD:BD,рўйхат!$CY:$CY,$B$552,рўйхат!$B:$B,$C546)</f>
        <v/>
      </c>
      <c r="AV546" s="36">
        <f>SUMIFS(рўйхат!BE:BE,рўйхат!$CY:$CY,$B$552,рўйхат!$B:$B,$C546)</f>
        <v/>
      </c>
      <c r="AW546" s="35">
        <f>SUMIFS(рўйхат!BF:BF,рўйхат!$CY:$CY,$B$552,рўйхат!$B:$B,$C546)</f>
        <v/>
      </c>
      <c r="AX546" s="36">
        <f>SUMIFS(рўйхат!BG:BG,рўйхат!$CY:$CY,$B$552,рўйхат!$B:$B,$C546)</f>
        <v/>
      </c>
      <c r="AY546" s="35">
        <f>SUMIFS(рўйхат!BH:BH,рўйхат!$CY:$CY,$B$552,рўйхат!$B:$B,$C546)</f>
        <v/>
      </c>
      <c r="AZ546" s="36">
        <f>SUMIFS(рўйхат!BI:BI,рўйхат!$CY:$CY,$B$552,рўйхат!$B:$B,$C546)</f>
        <v/>
      </c>
      <c r="BA546" s="35">
        <f>SUMIFS(рўйхат!BJ:BJ,рўйхат!$CY:$CY,$B$552,рўйхат!$B:$B,$C546)</f>
        <v/>
      </c>
      <c r="BB546" s="36">
        <f>SUMIFS(рўйхат!BK:BK,рўйхат!$CY:$CY,$B$552,рўйхат!$B:$B,$C546)</f>
        <v/>
      </c>
      <c r="BC546" s="77">
        <f>IFERROR(AO546/E546,0)</f>
        <v/>
      </c>
      <c r="BD546" s="77">
        <f>IFERROR(AP546/F546,0)</f>
        <v/>
      </c>
      <c r="BE546" s="35">
        <f>SUMIFS(рўйхат!BL:BL,рўйхат!$CY:$CY,$B$552,рўйхат!$B:$B,$C546)</f>
        <v/>
      </c>
      <c r="BF546" s="36">
        <f>SUMIFS(рўйхат!BM:BM,рўйхат!$CY:$CY,$B$552,рўйхат!$B:$B,$C546)</f>
        <v/>
      </c>
      <c r="BG546" s="35">
        <f>SUMIFS(рўйхат!BN:BN,рўйхат!$CY:$CY,$B$552,рўйхат!$B:$B,$C546)</f>
        <v/>
      </c>
      <c r="BH546" s="36">
        <f>SUMIFS(рўйхат!BO:BO,рўйхат!$CY:$CY,$B$552,рўйхат!$B:$B,$C546)</f>
        <v/>
      </c>
      <c r="BI546" s="35">
        <f>SUMIFS(рўйхат!BP:BP,рўйхат!$CY:$CY,$B$552,рўйхат!$B:$B,$C546)</f>
        <v/>
      </c>
      <c r="BJ546" s="36">
        <f>SUMIFS(рўйхат!BQ:BQ,рўйхат!$CY:$CY,$B$552,рўйхат!$B:$B,$C546)</f>
        <v/>
      </c>
      <c r="BK546" s="35">
        <f>SUMIFS(рўйхат!BR:BR,рўйхат!$CY:$CY,$B$552,рўйхат!$B:$B,$C546)</f>
        <v/>
      </c>
      <c r="BL546" s="36">
        <f>SUMIFS(рўйхат!BS:BS,рўйхат!$CY:$CY,$B$552,рўйхат!$B:$B,$C546)</f>
        <v/>
      </c>
      <c r="BM546" s="35">
        <f>SUMIFS(рўйхат!BT:BT,рўйхат!$CY:$CY,$B$552,рўйхат!$B:$B,$C546)</f>
        <v/>
      </c>
      <c r="BN546" s="36">
        <f>SUMIFS(рўйхат!BU:BU,рўйхат!$CY:$CY,$B$552,рўйхат!$B:$B,$C546)</f>
        <v/>
      </c>
      <c r="BO546" s="35">
        <f>SUMIFS(рўйхат!BX:BX,рўйхат!$CY:$CY,$B$552,рўйхат!$B:$B,$C546)</f>
        <v/>
      </c>
      <c r="BP546" s="36">
        <f>SUMIFS(рўйхат!BY:BY,рўйхат!$CY:$CY,$B$552,рўйхат!$B:$B,$C546)</f>
        <v/>
      </c>
      <c r="BQ546" s="35">
        <f>SUMIFS(рўйхат!BZ:BZ,рўйхат!$CY:$CY,$B$552,рўйхат!$B:$B,$C546)</f>
        <v/>
      </c>
      <c r="BR546" s="36">
        <f>SUMIFS(рўйхат!CA:CA,рўйхат!$CY:$CY,$B$552,рўйхат!$B:$B,$C546)</f>
        <v/>
      </c>
      <c r="BS546" s="35">
        <f>SUMIFS(рўйхат!CB:CB,рўйхат!$CY:$CY,$B$552,рўйхат!$B:$B,$C546)</f>
        <v/>
      </c>
      <c r="BT546" s="36">
        <f>SUMIFS(рўйхат!CC:CC,рўйхат!$CY:$CY,$B$552,рўйхат!$B:$B,$C546)</f>
        <v/>
      </c>
      <c r="BU546" s="35">
        <f>SUMIFS(рўйхат!CD:CD,рўйхат!$CY:$CY,$B$552,рўйхат!$B:$B,$C546)</f>
        <v/>
      </c>
      <c r="BV546" s="36">
        <f>SUMIFS(рўйхат!CE:CE,рўйхат!$CY:$CY,$B$552,рўйхат!$B:$B,$C546)</f>
        <v/>
      </c>
      <c r="BW546" s="35">
        <f>SUMIFS(рўйхат!CH:CH,рўйхат!$CY:$CY,$B$552,рўйхат!$B:$B,$C546)</f>
        <v/>
      </c>
      <c r="BX546" s="36">
        <f>SUMIFS(рўйхат!CI:CI,рўйхат!$CY:$CY,$B$552,рўйхат!$B:$B,$C546)</f>
        <v/>
      </c>
      <c r="BY546" s="35">
        <f>SUMIFS(рўйхат!CJ:CJ,рўйхат!$CY:$CY,$B$552,рўйхат!$B:$B,$C546)</f>
        <v/>
      </c>
      <c r="BZ546" s="36">
        <f>SUMIFS(рўйхат!CK:CK,рўйхат!$CY:$CY,$B$552,рўйхат!$B:$B,$C546)</f>
        <v/>
      </c>
      <c r="CA546" s="35">
        <f>SUMIFS(рўйхат!CL:CL,рўйхат!$CY:$CY,$B$552,рўйхат!$B:$B,$C546)</f>
        <v/>
      </c>
      <c r="CB546" s="36">
        <f>SUMIFS(рўйхат!CM:CM,рўйхат!$CY:$CY,$B$552,рўйхат!$B:$B,$C546)</f>
        <v/>
      </c>
      <c r="CC546" s="35">
        <f>SUMIFS(рўйхат!CN:CN,рўйхат!$CY:$CY,$B$552,рўйхат!$B:$B,$C546)</f>
        <v/>
      </c>
      <c r="CD546" s="36">
        <f>SUMIFS(рўйхат!CO:CO,рўйхат!$CY:$CY,$B$552,рўйхат!$B:$B,$C546)</f>
        <v/>
      </c>
      <c r="CE546" s="77">
        <f>IFERROR(BE546/(Q546+BE546),0)</f>
        <v/>
      </c>
      <c r="CF546" s="78">
        <f>IFERROR(BF546/(R546+BF546),0)</f>
        <v/>
      </c>
      <c r="CG546" s="8">
        <f>COUNTIFS(B:B,B546)</f>
        <v/>
      </c>
    </row>
    <row r="547" hidden="1" outlineLevel="1" ht="17.1" customFormat="1" customHeight="1" s="8">
      <c r="A547" s="15" t="n"/>
      <c r="B547" s="50" t="n">
        <v>27</v>
      </c>
      <c r="C547" s="67" t="inlineStr">
        <is>
          <t>Фавқулодда вазиятлар вазирлиги</t>
        </is>
      </c>
      <c r="D547" s="16" t="n"/>
      <c r="E547" s="35">
        <f>SUMIFS(рўйхат!F:F,рўйхат!$CY:$CY,$B$552,рўйхат!$B:$B,$C547)</f>
        <v/>
      </c>
      <c r="F547" s="36">
        <f>SUMIFS(рўйхат!G:G,рўйхат!$CY:$CY,$B$552,рўйхат!$B:$B,$C547)</f>
        <v/>
      </c>
      <c r="G547" s="35">
        <f>SUMIFS(рўйхат!H:H,рўйхат!$CY:$CY,$B$552,рўйхат!$B:$B,$C547)</f>
        <v/>
      </c>
      <c r="H547" s="36">
        <f>SUMIFS(рўйхат!I:I,рўйхат!$CY:$CY,$B$552,рўйхат!$B:$B,$C547)</f>
        <v/>
      </c>
      <c r="I547" s="35">
        <f>SUMIFS(рўйхат!J:J,рўйхат!$CY:$CY,$B$552,рўйхат!$B:$B,$C547)</f>
        <v/>
      </c>
      <c r="J547" s="36">
        <f>SUMIFS(рўйхат!K:K,рўйхат!$CY:$CY,$B$552,рўйхат!$B:$B,$C547)</f>
        <v/>
      </c>
      <c r="K547" s="35">
        <f>SUMIFS(рўйхат!L:L,рўйхат!$CY:$CY,$B$552,рўйхат!$B:$B,$C547)</f>
        <v/>
      </c>
      <c r="L547" s="36">
        <f>SUMIFS(рўйхат!M:M,рўйхат!$CY:$CY,$B$552,рўйхат!$B:$B,$C547)</f>
        <v/>
      </c>
      <c r="M547" s="35">
        <f>SUMIFS(рўйхат!N:N,рўйхат!$CY:$CY,$B$552,рўйхат!$B:$B,$C547)</f>
        <v/>
      </c>
      <c r="N547" s="36">
        <f>SUMIFS(рўйхат!O:O,рўйхат!$CY:$CY,$B$552,рўйхат!$B:$B,$C547)</f>
        <v/>
      </c>
      <c r="O547" s="34">
        <f>IFERROR(M547/E547,0)</f>
        <v/>
      </c>
      <c r="P547" s="34">
        <f>IFERROR(N547/F547,0)</f>
        <v/>
      </c>
      <c r="Q547" s="35">
        <f>SUMIFS(рўйхат!P:P,рўйхат!$CY:$CY,$B$552,рўйхат!$B:$B,$C547)</f>
        <v/>
      </c>
      <c r="R547" s="36">
        <f>SUMIFS(рўйхат!Q:Q,рўйхат!$CY:$CY,$B$552,рўйхат!$B:$B,$C547)</f>
        <v/>
      </c>
      <c r="S547" s="35">
        <f>SUMIFS(рўйхат!R:R,рўйхат!$CY:$CY,$B$552,рўйхат!$B:$B,$C547)</f>
        <v/>
      </c>
      <c r="T547" s="36">
        <f>SUMIFS(рўйхат!S:S,рўйхат!$CY:$CY,$B$552,рўйхат!$B:$B,$C547)</f>
        <v/>
      </c>
      <c r="U547" s="35">
        <f>SUMIFS(рўйхат!T:T,рўйхат!$CY:$CY,$B$552,рўйхат!$B:$B,$C547)</f>
        <v/>
      </c>
      <c r="V547" s="36">
        <f>SUMIFS(рўйхат!U:U,рўйхат!$CY:$CY,$B$552,рўйхат!$B:$B,$C547)</f>
        <v/>
      </c>
      <c r="W547" s="35">
        <f>SUMIFS(рўйхат!V:V,рўйхат!$CY:$CY,$B$552,рўйхат!$B:$B,$C547)</f>
        <v/>
      </c>
      <c r="X547" s="36">
        <f>SUMIFS(рўйхат!W:W,рўйхат!$CY:$CY,$B$552,рўйхат!$B:$B,$C547)</f>
        <v/>
      </c>
      <c r="Y547" s="35">
        <f>SUMIFS(рўйхат!X:X,рўйхат!$CY:$CY,$B$552,рўйхат!$B:$B,$C547)</f>
        <v/>
      </c>
      <c r="Z547" s="36">
        <f>SUMIFS(рўйхат!Y:Y,рўйхат!$CY:$CY,$B$552,рўйхат!$B:$B,$C547)</f>
        <v/>
      </c>
      <c r="AA547" s="35">
        <f>SUMIFS(рўйхат!Z:Z,рўйхат!$CY:$CY,$B$552,рўйхат!$B:$B,$C547)</f>
        <v/>
      </c>
      <c r="AB547" s="36">
        <f>SUMIFS(рўйхат!AA:AA,рўйхат!$CY:$CY,$B$552,рўйхат!$B:$B,$C547)</f>
        <v/>
      </c>
      <c r="AC547" s="35">
        <f>SUMIFS(рўйхат!AB:AB,рўйхат!$CY:$CY,$B$552,рўйхат!$B:$B,$C547)</f>
        <v/>
      </c>
      <c r="AD547" s="36">
        <f>SUMIFS(рўйхат!AC:AC,рўйхат!$CY:$CY,$B$552,рўйхат!$B:$B,$C547)</f>
        <v/>
      </c>
      <c r="AE547" s="35">
        <f>SUMIFS(рўйхат!AD:AD,рўйхат!$CY:$CY,$B$552,рўйхат!$B:$B,$C547)</f>
        <v/>
      </c>
      <c r="AF547" s="36">
        <f>SUMIFS(рўйхат!AE:AE,рўйхат!$CY:$CY,$B$552,рўйхат!$B:$B,$C547)</f>
        <v/>
      </c>
      <c r="AG547" s="35">
        <f>SUMIFS(рўйхат!AH:AH,рўйхат!$CY:$CY,$B$552,рўйхат!$B:$B,$C547)</f>
        <v/>
      </c>
      <c r="AH547" s="36">
        <f>SUMIFS(рўйхат!AI:AI,рўйхат!$CY:$CY,$B$552,рўйхат!$B:$B,$C547)</f>
        <v/>
      </c>
      <c r="AI547" s="35">
        <f>SUMIFS(рўйхат!AJ:AJ,рўйхат!$CY:$CY,$B$552,рўйхат!$B:$B,$C547)</f>
        <v/>
      </c>
      <c r="AJ547" s="36">
        <f>SUMIFS(рўйхат!AK:AK,рўйхат!$CY:$CY,$B$552,рўйхат!$B:$B,$C547)</f>
        <v/>
      </c>
      <c r="AK547" s="35">
        <f>SUMIFS(рўйхат!AL:AL,рўйхат!$CY:$CY,$B$552,рўйхат!$B:$B,$C547)</f>
        <v/>
      </c>
      <c r="AL547" s="36">
        <f>SUMIFS(рўйхат!AM:AM,рўйхат!$CY:$CY,$B$552,рўйхат!$B:$B,$C547)</f>
        <v/>
      </c>
      <c r="AM547" s="77">
        <f>IFERROR(Q547/E547,0)</f>
        <v/>
      </c>
      <c r="AN547" s="77">
        <f>IFERROR(R547/F547,0)</f>
        <v/>
      </c>
      <c r="AO547" s="35">
        <f>SUMIFS(рўйхат!AX:AX,рўйхат!$CY:$CY,$B$552,рўйхат!$B:$B,$C547)</f>
        <v/>
      </c>
      <c r="AP547" s="36">
        <f>SUMIFS(рўйхат!AY:AY,рўйхат!$CY:$CY,$B$552,рўйхат!$B:$B,$C547)</f>
        <v/>
      </c>
      <c r="AQ547" s="35">
        <f>SUMIFS(рўйхат!AZ:AZ,рўйхат!$CY:$CY,$B$552,рўйхат!$B:$B,$C547)</f>
        <v/>
      </c>
      <c r="AR547" s="36">
        <f>SUMIFS(рўйхат!BA:BA,рўйхат!$CY:$CY,$B$552,рўйхат!$B:$B,$C547)</f>
        <v/>
      </c>
      <c r="AS547" s="35">
        <f>SUMIFS(рўйхат!BB:BB,рўйхат!$CY:$CY,$B$552,рўйхат!$B:$B,$C547)</f>
        <v/>
      </c>
      <c r="AT547" s="36">
        <f>SUMIFS(рўйхат!BC:BC,рўйхат!$CY:$CY,$B$552,рўйхат!$B:$B,$C547)</f>
        <v/>
      </c>
      <c r="AU547" s="35">
        <f>SUMIFS(рўйхат!BD:BD,рўйхат!$CY:$CY,$B$552,рўйхат!$B:$B,$C547)</f>
        <v/>
      </c>
      <c r="AV547" s="36">
        <f>SUMIFS(рўйхат!BE:BE,рўйхат!$CY:$CY,$B$552,рўйхат!$B:$B,$C547)</f>
        <v/>
      </c>
      <c r="AW547" s="35">
        <f>SUMIFS(рўйхат!BF:BF,рўйхат!$CY:$CY,$B$552,рўйхат!$B:$B,$C547)</f>
        <v/>
      </c>
      <c r="AX547" s="36">
        <f>SUMIFS(рўйхат!BG:BG,рўйхат!$CY:$CY,$B$552,рўйхат!$B:$B,$C547)</f>
        <v/>
      </c>
      <c r="AY547" s="35">
        <f>SUMIFS(рўйхат!BH:BH,рўйхат!$CY:$CY,$B$552,рўйхат!$B:$B,$C547)</f>
        <v/>
      </c>
      <c r="AZ547" s="36">
        <f>SUMIFS(рўйхат!BI:BI,рўйхат!$CY:$CY,$B$552,рўйхат!$B:$B,$C547)</f>
        <v/>
      </c>
      <c r="BA547" s="35">
        <f>SUMIFS(рўйхат!BJ:BJ,рўйхат!$CY:$CY,$B$552,рўйхат!$B:$B,$C547)</f>
        <v/>
      </c>
      <c r="BB547" s="36">
        <f>SUMIFS(рўйхат!BK:BK,рўйхат!$CY:$CY,$B$552,рўйхат!$B:$B,$C547)</f>
        <v/>
      </c>
      <c r="BC547" s="77">
        <f>IFERROR(AO547/E547,0)</f>
        <v/>
      </c>
      <c r="BD547" s="77">
        <f>IFERROR(AP547/F547,0)</f>
        <v/>
      </c>
      <c r="BE547" s="35">
        <f>SUMIFS(рўйхат!BL:BL,рўйхат!$CY:$CY,$B$552,рўйхат!$B:$B,$C547)</f>
        <v/>
      </c>
      <c r="BF547" s="36">
        <f>SUMIFS(рўйхат!BM:BM,рўйхат!$CY:$CY,$B$552,рўйхат!$B:$B,$C547)</f>
        <v/>
      </c>
      <c r="BG547" s="35">
        <f>SUMIFS(рўйхат!BN:BN,рўйхат!$CY:$CY,$B$552,рўйхат!$B:$B,$C547)</f>
        <v/>
      </c>
      <c r="BH547" s="36">
        <f>SUMIFS(рўйхат!BO:BO,рўйхат!$CY:$CY,$B$552,рўйхат!$B:$B,$C547)</f>
        <v/>
      </c>
      <c r="BI547" s="35">
        <f>SUMIFS(рўйхат!BP:BP,рўйхат!$CY:$CY,$B$552,рўйхат!$B:$B,$C547)</f>
        <v/>
      </c>
      <c r="BJ547" s="36">
        <f>SUMIFS(рўйхат!BQ:BQ,рўйхат!$CY:$CY,$B$552,рўйхат!$B:$B,$C547)</f>
        <v/>
      </c>
      <c r="BK547" s="35">
        <f>SUMIFS(рўйхат!BR:BR,рўйхат!$CY:$CY,$B$552,рўйхат!$B:$B,$C547)</f>
        <v/>
      </c>
      <c r="BL547" s="36">
        <f>SUMIFS(рўйхат!BS:BS,рўйхат!$CY:$CY,$B$552,рўйхат!$B:$B,$C547)</f>
        <v/>
      </c>
      <c r="BM547" s="35">
        <f>SUMIFS(рўйхат!BT:BT,рўйхат!$CY:$CY,$B$552,рўйхат!$B:$B,$C547)</f>
        <v/>
      </c>
      <c r="BN547" s="36">
        <f>SUMIFS(рўйхат!BU:BU,рўйхат!$CY:$CY,$B$552,рўйхат!$B:$B,$C547)</f>
        <v/>
      </c>
      <c r="BO547" s="35">
        <f>SUMIFS(рўйхат!BX:BX,рўйхат!$CY:$CY,$B$552,рўйхат!$B:$B,$C547)</f>
        <v/>
      </c>
      <c r="BP547" s="36">
        <f>SUMIFS(рўйхат!BY:BY,рўйхат!$CY:$CY,$B$552,рўйхат!$B:$B,$C547)</f>
        <v/>
      </c>
      <c r="BQ547" s="35">
        <f>SUMIFS(рўйхат!BZ:BZ,рўйхат!$CY:$CY,$B$552,рўйхат!$B:$B,$C547)</f>
        <v/>
      </c>
      <c r="BR547" s="36">
        <f>SUMIFS(рўйхат!CA:CA,рўйхат!$CY:$CY,$B$552,рўйхат!$B:$B,$C547)</f>
        <v/>
      </c>
      <c r="BS547" s="35">
        <f>SUMIFS(рўйхат!CB:CB,рўйхат!$CY:$CY,$B$552,рўйхат!$B:$B,$C547)</f>
        <v/>
      </c>
      <c r="BT547" s="36">
        <f>SUMIFS(рўйхат!CC:CC,рўйхат!$CY:$CY,$B$552,рўйхат!$B:$B,$C547)</f>
        <v/>
      </c>
      <c r="BU547" s="35">
        <f>SUMIFS(рўйхат!CD:CD,рўйхат!$CY:$CY,$B$552,рўйхат!$B:$B,$C547)</f>
        <v/>
      </c>
      <c r="BV547" s="36">
        <f>SUMIFS(рўйхат!CE:CE,рўйхат!$CY:$CY,$B$552,рўйхат!$B:$B,$C547)</f>
        <v/>
      </c>
      <c r="BW547" s="35">
        <f>SUMIFS(рўйхат!CH:CH,рўйхат!$CY:$CY,$B$552,рўйхат!$B:$B,$C547)</f>
        <v/>
      </c>
      <c r="BX547" s="36">
        <f>SUMIFS(рўйхат!CI:CI,рўйхат!$CY:$CY,$B$552,рўйхат!$B:$B,$C547)</f>
        <v/>
      </c>
      <c r="BY547" s="35">
        <f>SUMIFS(рўйхат!CJ:CJ,рўйхат!$CY:$CY,$B$552,рўйхат!$B:$B,$C547)</f>
        <v/>
      </c>
      <c r="BZ547" s="36">
        <f>SUMIFS(рўйхат!CK:CK,рўйхат!$CY:$CY,$B$552,рўйхат!$B:$B,$C547)</f>
        <v/>
      </c>
      <c r="CA547" s="35">
        <f>SUMIFS(рўйхат!CL:CL,рўйхат!$CY:$CY,$B$552,рўйхат!$B:$B,$C547)</f>
        <v/>
      </c>
      <c r="CB547" s="36">
        <f>SUMIFS(рўйхат!CM:CM,рўйхат!$CY:$CY,$B$552,рўйхат!$B:$B,$C547)</f>
        <v/>
      </c>
      <c r="CC547" s="35">
        <f>SUMIFS(рўйхат!CN:CN,рўйхат!$CY:$CY,$B$552,рўйхат!$B:$B,$C547)</f>
        <v/>
      </c>
      <c r="CD547" s="36">
        <f>SUMIFS(рўйхат!CO:CO,рўйхат!$CY:$CY,$B$552,рўйхат!$B:$B,$C547)</f>
        <v/>
      </c>
      <c r="CE547" s="77">
        <f>IFERROR(BE547/(Q547+BE547),0)</f>
        <v/>
      </c>
      <c r="CF547" s="78">
        <f>IFERROR(BF547/(R547+BF547),0)</f>
        <v/>
      </c>
      <c r="CG547" s="8">
        <f>COUNTIFS(B:B,B547)</f>
        <v/>
      </c>
    </row>
    <row r="548" hidden="1" outlineLevel="1" ht="33.95" customFormat="1" customHeight="1" s="8">
      <c r="A548" s="15" t="n"/>
      <c r="B548" s="50" t="n">
        <v>28</v>
      </c>
      <c r="C548" s="67" t="inlineStr">
        <is>
          <t>Экология, атроф-муҳитни муҳофаза қилиш ва иқлим ўзгариши вазирлиги</t>
        </is>
      </c>
      <c r="D548" s="16" t="n"/>
      <c r="E548" s="35">
        <f>SUMIFS(рўйхат!F:F,рўйхат!$CY:$CY,$B$552,рўйхат!$B:$B,$C548)</f>
        <v/>
      </c>
      <c r="F548" s="36">
        <f>SUMIFS(рўйхат!G:G,рўйхат!$CY:$CY,$B$552,рўйхат!$B:$B,$C548)</f>
        <v/>
      </c>
      <c r="G548" s="35">
        <f>SUMIFS(рўйхат!H:H,рўйхат!$CY:$CY,$B$552,рўйхат!$B:$B,$C548)</f>
        <v/>
      </c>
      <c r="H548" s="36">
        <f>SUMIFS(рўйхат!I:I,рўйхат!$CY:$CY,$B$552,рўйхат!$B:$B,$C548)</f>
        <v/>
      </c>
      <c r="I548" s="35">
        <f>SUMIFS(рўйхат!J:J,рўйхат!$CY:$CY,$B$552,рўйхат!$B:$B,$C548)</f>
        <v/>
      </c>
      <c r="J548" s="36">
        <f>SUMIFS(рўйхат!K:K,рўйхат!$CY:$CY,$B$552,рўйхат!$B:$B,$C548)</f>
        <v/>
      </c>
      <c r="K548" s="35">
        <f>SUMIFS(рўйхат!L:L,рўйхат!$CY:$CY,$B$552,рўйхат!$B:$B,$C548)</f>
        <v/>
      </c>
      <c r="L548" s="36">
        <f>SUMIFS(рўйхат!M:M,рўйхат!$CY:$CY,$B$552,рўйхат!$B:$B,$C548)</f>
        <v/>
      </c>
      <c r="M548" s="35">
        <f>SUMIFS(рўйхат!N:N,рўйхат!$CY:$CY,$B$552,рўйхат!$B:$B,$C548)</f>
        <v/>
      </c>
      <c r="N548" s="36">
        <f>SUMIFS(рўйхат!O:O,рўйхат!$CY:$CY,$B$552,рўйхат!$B:$B,$C548)</f>
        <v/>
      </c>
      <c r="O548" s="34">
        <f>IFERROR(M548/E548,0)</f>
        <v/>
      </c>
      <c r="P548" s="34">
        <f>IFERROR(N548/F548,0)</f>
        <v/>
      </c>
      <c r="Q548" s="35">
        <f>SUMIFS(рўйхат!P:P,рўйхат!$CY:$CY,$B$552,рўйхат!$B:$B,$C548)</f>
        <v/>
      </c>
      <c r="R548" s="36">
        <f>SUMIFS(рўйхат!Q:Q,рўйхат!$CY:$CY,$B$552,рўйхат!$B:$B,$C548)</f>
        <v/>
      </c>
      <c r="S548" s="35">
        <f>SUMIFS(рўйхат!R:R,рўйхат!$CY:$CY,$B$552,рўйхат!$B:$B,$C548)</f>
        <v/>
      </c>
      <c r="T548" s="36">
        <f>SUMIFS(рўйхат!S:S,рўйхат!$CY:$CY,$B$552,рўйхат!$B:$B,$C548)</f>
        <v/>
      </c>
      <c r="U548" s="35">
        <f>SUMIFS(рўйхат!T:T,рўйхат!$CY:$CY,$B$552,рўйхат!$B:$B,$C548)</f>
        <v/>
      </c>
      <c r="V548" s="36">
        <f>SUMIFS(рўйхат!U:U,рўйхат!$CY:$CY,$B$552,рўйхат!$B:$B,$C548)</f>
        <v/>
      </c>
      <c r="W548" s="35">
        <f>SUMIFS(рўйхат!V:V,рўйхат!$CY:$CY,$B$552,рўйхат!$B:$B,$C548)</f>
        <v/>
      </c>
      <c r="X548" s="36">
        <f>SUMIFS(рўйхат!W:W,рўйхат!$CY:$CY,$B$552,рўйхат!$B:$B,$C548)</f>
        <v/>
      </c>
      <c r="Y548" s="35">
        <f>SUMIFS(рўйхат!X:X,рўйхат!$CY:$CY,$B$552,рўйхат!$B:$B,$C548)</f>
        <v/>
      </c>
      <c r="Z548" s="36">
        <f>SUMIFS(рўйхат!Y:Y,рўйхат!$CY:$CY,$B$552,рўйхат!$B:$B,$C548)</f>
        <v/>
      </c>
      <c r="AA548" s="35">
        <f>SUMIFS(рўйхат!Z:Z,рўйхат!$CY:$CY,$B$552,рўйхат!$B:$B,$C548)</f>
        <v/>
      </c>
      <c r="AB548" s="36">
        <f>SUMIFS(рўйхат!AA:AA,рўйхат!$CY:$CY,$B$552,рўйхат!$B:$B,$C548)</f>
        <v/>
      </c>
      <c r="AC548" s="35">
        <f>SUMIFS(рўйхат!AB:AB,рўйхат!$CY:$CY,$B$552,рўйхат!$B:$B,$C548)</f>
        <v/>
      </c>
      <c r="AD548" s="36">
        <f>SUMIFS(рўйхат!AC:AC,рўйхат!$CY:$CY,$B$552,рўйхат!$B:$B,$C548)</f>
        <v/>
      </c>
      <c r="AE548" s="35">
        <f>SUMIFS(рўйхат!AD:AD,рўйхат!$CY:$CY,$B$552,рўйхат!$B:$B,$C548)</f>
        <v/>
      </c>
      <c r="AF548" s="36">
        <f>SUMIFS(рўйхат!AE:AE,рўйхат!$CY:$CY,$B$552,рўйхат!$B:$B,$C548)</f>
        <v/>
      </c>
      <c r="AG548" s="35">
        <f>SUMIFS(рўйхат!AH:AH,рўйхат!$CY:$CY,$B$552,рўйхат!$B:$B,$C548)</f>
        <v/>
      </c>
      <c r="AH548" s="36">
        <f>SUMIFS(рўйхат!AI:AI,рўйхат!$CY:$CY,$B$552,рўйхат!$B:$B,$C548)</f>
        <v/>
      </c>
      <c r="AI548" s="35">
        <f>SUMIFS(рўйхат!AJ:AJ,рўйхат!$CY:$CY,$B$552,рўйхат!$B:$B,$C548)</f>
        <v/>
      </c>
      <c r="AJ548" s="36">
        <f>SUMIFS(рўйхат!AK:AK,рўйхат!$CY:$CY,$B$552,рўйхат!$B:$B,$C548)</f>
        <v/>
      </c>
      <c r="AK548" s="35">
        <f>SUMIFS(рўйхат!AL:AL,рўйхат!$CY:$CY,$B$552,рўйхат!$B:$B,$C548)</f>
        <v/>
      </c>
      <c r="AL548" s="36">
        <f>SUMIFS(рўйхат!AM:AM,рўйхат!$CY:$CY,$B$552,рўйхат!$B:$B,$C548)</f>
        <v/>
      </c>
      <c r="AM548" s="77">
        <f>IFERROR(Q548/E548,0)</f>
        <v/>
      </c>
      <c r="AN548" s="77">
        <f>IFERROR(R548/F548,0)</f>
        <v/>
      </c>
      <c r="AO548" s="35">
        <f>SUMIFS(рўйхат!AX:AX,рўйхат!$CY:$CY,$B$552,рўйхат!$B:$B,$C548)</f>
        <v/>
      </c>
      <c r="AP548" s="36">
        <f>SUMIFS(рўйхат!AY:AY,рўйхат!$CY:$CY,$B$552,рўйхат!$B:$B,$C548)</f>
        <v/>
      </c>
      <c r="AQ548" s="35">
        <f>SUMIFS(рўйхат!AZ:AZ,рўйхат!$CY:$CY,$B$552,рўйхат!$B:$B,$C548)</f>
        <v/>
      </c>
      <c r="AR548" s="36">
        <f>SUMIFS(рўйхат!BA:BA,рўйхат!$CY:$CY,$B$552,рўйхат!$B:$B,$C548)</f>
        <v/>
      </c>
      <c r="AS548" s="35">
        <f>SUMIFS(рўйхат!BB:BB,рўйхат!$CY:$CY,$B$552,рўйхат!$B:$B,$C548)</f>
        <v/>
      </c>
      <c r="AT548" s="36">
        <f>SUMIFS(рўйхат!BC:BC,рўйхат!$CY:$CY,$B$552,рўйхат!$B:$B,$C548)</f>
        <v/>
      </c>
      <c r="AU548" s="35">
        <f>SUMIFS(рўйхат!BD:BD,рўйхат!$CY:$CY,$B$552,рўйхат!$B:$B,$C548)</f>
        <v/>
      </c>
      <c r="AV548" s="36">
        <f>SUMIFS(рўйхат!BE:BE,рўйхат!$CY:$CY,$B$552,рўйхат!$B:$B,$C548)</f>
        <v/>
      </c>
      <c r="AW548" s="35">
        <f>SUMIFS(рўйхат!BF:BF,рўйхат!$CY:$CY,$B$552,рўйхат!$B:$B,$C548)</f>
        <v/>
      </c>
      <c r="AX548" s="36">
        <f>SUMIFS(рўйхат!BG:BG,рўйхат!$CY:$CY,$B$552,рўйхат!$B:$B,$C548)</f>
        <v/>
      </c>
      <c r="AY548" s="35">
        <f>SUMIFS(рўйхат!BH:BH,рўйхат!$CY:$CY,$B$552,рўйхат!$B:$B,$C548)</f>
        <v/>
      </c>
      <c r="AZ548" s="36">
        <f>SUMIFS(рўйхат!BI:BI,рўйхат!$CY:$CY,$B$552,рўйхат!$B:$B,$C548)</f>
        <v/>
      </c>
      <c r="BA548" s="35">
        <f>SUMIFS(рўйхат!BJ:BJ,рўйхат!$CY:$CY,$B$552,рўйхат!$B:$B,$C548)</f>
        <v/>
      </c>
      <c r="BB548" s="36">
        <f>SUMIFS(рўйхат!BK:BK,рўйхат!$CY:$CY,$B$552,рўйхат!$B:$B,$C548)</f>
        <v/>
      </c>
      <c r="BC548" s="77">
        <f>IFERROR(AO548/E548,0)</f>
        <v/>
      </c>
      <c r="BD548" s="77">
        <f>IFERROR(AP548/F548,0)</f>
        <v/>
      </c>
      <c r="BE548" s="35">
        <f>SUMIFS(рўйхат!BL:BL,рўйхат!$CY:$CY,$B$552,рўйхат!$B:$B,$C548)</f>
        <v/>
      </c>
      <c r="BF548" s="36">
        <f>SUMIFS(рўйхат!BM:BM,рўйхат!$CY:$CY,$B$552,рўйхат!$B:$B,$C548)</f>
        <v/>
      </c>
      <c r="BG548" s="35">
        <f>SUMIFS(рўйхат!BN:BN,рўйхат!$CY:$CY,$B$552,рўйхат!$B:$B,$C548)</f>
        <v/>
      </c>
      <c r="BH548" s="36">
        <f>SUMIFS(рўйхат!BO:BO,рўйхат!$CY:$CY,$B$552,рўйхат!$B:$B,$C548)</f>
        <v/>
      </c>
      <c r="BI548" s="35">
        <f>SUMIFS(рўйхат!BP:BP,рўйхат!$CY:$CY,$B$552,рўйхат!$B:$B,$C548)</f>
        <v/>
      </c>
      <c r="BJ548" s="36">
        <f>SUMIFS(рўйхат!BQ:BQ,рўйхат!$CY:$CY,$B$552,рўйхат!$B:$B,$C548)</f>
        <v/>
      </c>
      <c r="BK548" s="35">
        <f>SUMIFS(рўйхат!BR:BR,рўйхат!$CY:$CY,$B$552,рўйхат!$B:$B,$C548)</f>
        <v/>
      </c>
      <c r="BL548" s="36">
        <f>SUMIFS(рўйхат!BS:BS,рўйхат!$CY:$CY,$B$552,рўйхат!$B:$B,$C548)</f>
        <v/>
      </c>
      <c r="BM548" s="35">
        <f>SUMIFS(рўйхат!BT:BT,рўйхат!$CY:$CY,$B$552,рўйхат!$B:$B,$C548)</f>
        <v/>
      </c>
      <c r="BN548" s="36">
        <f>SUMIFS(рўйхат!BU:BU,рўйхат!$CY:$CY,$B$552,рўйхат!$B:$B,$C548)</f>
        <v/>
      </c>
      <c r="BO548" s="35">
        <f>SUMIFS(рўйхат!BX:BX,рўйхат!$CY:$CY,$B$552,рўйхат!$B:$B,$C548)</f>
        <v/>
      </c>
      <c r="BP548" s="36">
        <f>SUMIFS(рўйхат!BY:BY,рўйхат!$CY:$CY,$B$552,рўйхат!$B:$B,$C548)</f>
        <v/>
      </c>
      <c r="BQ548" s="35">
        <f>SUMIFS(рўйхат!BZ:BZ,рўйхат!$CY:$CY,$B$552,рўйхат!$B:$B,$C548)</f>
        <v/>
      </c>
      <c r="BR548" s="36">
        <f>SUMIFS(рўйхат!CA:CA,рўйхат!$CY:$CY,$B$552,рўйхат!$B:$B,$C548)</f>
        <v/>
      </c>
      <c r="BS548" s="35">
        <f>SUMIFS(рўйхат!CB:CB,рўйхат!$CY:$CY,$B$552,рўйхат!$B:$B,$C548)</f>
        <v/>
      </c>
      <c r="BT548" s="36">
        <f>SUMIFS(рўйхат!CC:CC,рўйхат!$CY:$CY,$B$552,рўйхат!$B:$B,$C548)</f>
        <v/>
      </c>
      <c r="BU548" s="35">
        <f>SUMIFS(рўйхат!CD:CD,рўйхат!$CY:$CY,$B$552,рўйхат!$B:$B,$C548)</f>
        <v/>
      </c>
      <c r="BV548" s="36">
        <f>SUMIFS(рўйхат!CE:CE,рўйхат!$CY:$CY,$B$552,рўйхат!$B:$B,$C548)</f>
        <v/>
      </c>
      <c r="BW548" s="35">
        <f>SUMIFS(рўйхат!CH:CH,рўйхат!$CY:$CY,$B$552,рўйхат!$B:$B,$C548)</f>
        <v/>
      </c>
      <c r="BX548" s="36">
        <f>SUMIFS(рўйхат!CI:CI,рўйхат!$CY:$CY,$B$552,рўйхат!$B:$B,$C548)</f>
        <v/>
      </c>
      <c r="BY548" s="35">
        <f>SUMIFS(рўйхат!CJ:CJ,рўйхат!$CY:$CY,$B$552,рўйхат!$B:$B,$C548)</f>
        <v/>
      </c>
      <c r="BZ548" s="36">
        <f>SUMIFS(рўйхат!CK:CK,рўйхат!$CY:$CY,$B$552,рўйхат!$B:$B,$C548)</f>
        <v/>
      </c>
      <c r="CA548" s="35">
        <f>SUMIFS(рўйхат!CL:CL,рўйхат!$CY:$CY,$B$552,рўйхат!$B:$B,$C548)</f>
        <v/>
      </c>
      <c r="CB548" s="36">
        <f>SUMIFS(рўйхат!CM:CM,рўйхат!$CY:$CY,$B$552,рўйхат!$B:$B,$C548)</f>
        <v/>
      </c>
      <c r="CC548" s="35">
        <f>SUMIFS(рўйхат!CN:CN,рўйхат!$CY:$CY,$B$552,рўйхат!$B:$B,$C548)</f>
        <v/>
      </c>
      <c r="CD548" s="36">
        <f>SUMIFS(рўйхат!CO:CO,рўйхат!$CY:$CY,$B$552,рўйхат!$B:$B,$C548)</f>
        <v/>
      </c>
      <c r="CE548" s="77">
        <f>IFERROR(BE548/(Q548+BE548),0)</f>
        <v/>
      </c>
      <c r="CF548" s="78">
        <f>IFERROR(BF548/(R548+BF548),0)</f>
        <v/>
      </c>
      <c r="CG548" s="8">
        <f>COUNTIFS(B:B,B548)</f>
        <v/>
      </c>
    </row>
    <row r="549" hidden="1" outlineLevel="1" ht="17.1" customFormat="1" customHeight="1" s="8">
      <c r="A549" s="15" t="n"/>
      <c r="B549" s="50" t="n">
        <v>29</v>
      </c>
      <c r="C549" s="67" t="inlineStr">
        <is>
          <t>Энергетика вазирлиги</t>
        </is>
      </c>
      <c r="D549" s="16" t="n"/>
      <c r="E549" s="35">
        <f>SUMIFS(рўйхат!F:F,рўйхат!$CY:$CY,$B$552,рўйхат!$B:$B,$C549)</f>
        <v/>
      </c>
      <c r="F549" s="36">
        <f>SUMIFS(рўйхат!G:G,рўйхат!$CY:$CY,$B$552,рўйхат!$B:$B,$C549)</f>
        <v/>
      </c>
      <c r="G549" s="35">
        <f>SUMIFS(рўйхат!H:H,рўйхат!$CY:$CY,$B$552,рўйхат!$B:$B,$C549)</f>
        <v/>
      </c>
      <c r="H549" s="36">
        <f>SUMIFS(рўйхат!I:I,рўйхат!$CY:$CY,$B$552,рўйхат!$B:$B,$C549)</f>
        <v/>
      </c>
      <c r="I549" s="35">
        <f>SUMIFS(рўйхат!J:J,рўйхат!$CY:$CY,$B$552,рўйхат!$B:$B,$C549)</f>
        <v/>
      </c>
      <c r="J549" s="36">
        <f>SUMIFS(рўйхат!K:K,рўйхат!$CY:$CY,$B$552,рўйхат!$B:$B,$C549)</f>
        <v/>
      </c>
      <c r="K549" s="35">
        <f>SUMIFS(рўйхат!L:L,рўйхат!$CY:$CY,$B$552,рўйхат!$B:$B,$C549)</f>
        <v/>
      </c>
      <c r="L549" s="36">
        <f>SUMIFS(рўйхат!M:M,рўйхат!$CY:$CY,$B$552,рўйхат!$B:$B,$C549)</f>
        <v/>
      </c>
      <c r="M549" s="35">
        <f>SUMIFS(рўйхат!N:N,рўйхат!$CY:$CY,$B$552,рўйхат!$B:$B,$C549)</f>
        <v/>
      </c>
      <c r="N549" s="36">
        <f>SUMIFS(рўйхат!O:O,рўйхат!$CY:$CY,$B$552,рўйхат!$B:$B,$C549)</f>
        <v/>
      </c>
      <c r="O549" s="34">
        <f>IFERROR(M549/E549,0)</f>
        <v/>
      </c>
      <c r="P549" s="34">
        <f>IFERROR(N549/F549,0)</f>
        <v/>
      </c>
      <c r="Q549" s="35">
        <f>SUMIFS(рўйхат!P:P,рўйхат!$CY:$CY,$B$552,рўйхат!$B:$B,$C549)</f>
        <v/>
      </c>
      <c r="R549" s="36">
        <f>SUMIFS(рўйхат!Q:Q,рўйхат!$CY:$CY,$B$552,рўйхат!$B:$B,$C549)</f>
        <v/>
      </c>
      <c r="S549" s="35">
        <f>SUMIFS(рўйхат!R:R,рўйхат!$CY:$CY,$B$552,рўйхат!$B:$B,$C549)</f>
        <v/>
      </c>
      <c r="T549" s="36">
        <f>SUMIFS(рўйхат!S:S,рўйхат!$CY:$CY,$B$552,рўйхат!$B:$B,$C549)</f>
        <v/>
      </c>
      <c r="U549" s="35">
        <f>SUMIFS(рўйхат!T:T,рўйхат!$CY:$CY,$B$552,рўйхат!$B:$B,$C549)</f>
        <v/>
      </c>
      <c r="V549" s="36">
        <f>SUMIFS(рўйхат!U:U,рўйхат!$CY:$CY,$B$552,рўйхат!$B:$B,$C549)</f>
        <v/>
      </c>
      <c r="W549" s="35">
        <f>SUMIFS(рўйхат!V:V,рўйхат!$CY:$CY,$B$552,рўйхат!$B:$B,$C549)</f>
        <v/>
      </c>
      <c r="X549" s="36">
        <f>SUMIFS(рўйхат!W:W,рўйхат!$CY:$CY,$B$552,рўйхат!$B:$B,$C549)</f>
        <v/>
      </c>
      <c r="Y549" s="35">
        <f>SUMIFS(рўйхат!X:X,рўйхат!$CY:$CY,$B$552,рўйхат!$B:$B,$C549)</f>
        <v/>
      </c>
      <c r="Z549" s="36">
        <f>SUMIFS(рўйхат!Y:Y,рўйхат!$CY:$CY,$B$552,рўйхат!$B:$B,$C549)</f>
        <v/>
      </c>
      <c r="AA549" s="35">
        <f>SUMIFS(рўйхат!Z:Z,рўйхат!$CY:$CY,$B$552,рўйхат!$B:$B,$C549)</f>
        <v/>
      </c>
      <c r="AB549" s="36">
        <f>SUMIFS(рўйхат!AA:AA,рўйхат!$CY:$CY,$B$552,рўйхат!$B:$B,$C549)</f>
        <v/>
      </c>
      <c r="AC549" s="35">
        <f>SUMIFS(рўйхат!AB:AB,рўйхат!$CY:$CY,$B$552,рўйхат!$B:$B,$C549)</f>
        <v/>
      </c>
      <c r="AD549" s="36">
        <f>SUMIFS(рўйхат!AC:AC,рўйхат!$CY:$CY,$B$552,рўйхат!$B:$B,$C549)</f>
        <v/>
      </c>
      <c r="AE549" s="35">
        <f>SUMIFS(рўйхат!AD:AD,рўйхат!$CY:$CY,$B$552,рўйхат!$B:$B,$C549)</f>
        <v/>
      </c>
      <c r="AF549" s="36">
        <f>SUMIFS(рўйхат!AE:AE,рўйхат!$CY:$CY,$B$552,рўйхат!$B:$B,$C549)</f>
        <v/>
      </c>
      <c r="AG549" s="35">
        <f>SUMIFS(рўйхат!AH:AH,рўйхат!$CY:$CY,$B$552,рўйхат!$B:$B,$C549)</f>
        <v/>
      </c>
      <c r="AH549" s="36">
        <f>SUMIFS(рўйхат!AI:AI,рўйхат!$CY:$CY,$B$552,рўйхат!$B:$B,$C549)</f>
        <v/>
      </c>
      <c r="AI549" s="35">
        <f>SUMIFS(рўйхат!AJ:AJ,рўйхат!$CY:$CY,$B$552,рўйхат!$B:$B,$C549)</f>
        <v/>
      </c>
      <c r="AJ549" s="36">
        <f>SUMIFS(рўйхат!AK:AK,рўйхат!$CY:$CY,$B$552,рўйхат!$B:$B,$C549)</f>
        <v/>
      </c>
      <c r="AK549" s="35">
        <f>SUMIFS(рўйхат!AL:AL,рўйхат!$CY:$CY,$B$552,рўйхат!$B:$B,$C549)</f>
        <v/>
      </c>
      <c r="AL549" s="36">
        <f>SUMIFS(рўйхат!AM:AM,рўйхат!$CY:$CY,$B$552,рўйхат!$B:$B,$C549)</f>
        <v/>
      </c>
      <c r="AM549" s="77">
        <f>IFERROR(Q549/E549,0)</f>
        <v/>
      </c>
      <c r="AN549" s="77">
        <f>IFERROR(R549/F549,0)</f>
        <v/>
      </c>
      <c r="AO549" s="35">
        <f>SUMIFS(рўйхат!AX:AX,рўйхат!$CY:$CY,$B$552,рўйхат!$B:$B,$C549)</f>
        <v/>
      </c>
      <c r="AP549" s="36">
        <f>SUMIFS(рўйхат!AY:AY,рўйхат!$CY:$CY,$B$552,рўйхат!$B:$B,$C549)</f>
        <v/>
      </c>
      <c r="AQ549" s="35">
        <f>SUMIFS(рўйхат!AZ:AZ,рўйхат!$CY:$CY,$B$552,рўйхат!$B:$B,$C549)</f>
        <v/>
      </c>
      <c r="AR549" s="36">
        <f>SUMIFS(рўйхат!BA:BA,рўйхат!$CY:$CY,$B$552,рўйхат!$B:$B,$C549)</f>
        <v/>
      </c>
      <c r="AS549" s="35">
        <f>SUMIFS(рўйхат!BB:BB,рўйхат!$CY:$CY,$B$552,рўйхат!$B:$B,$C549)</f>
        <v/>
      </c>
      <c r="AT549" s="36">
        <f>SUMIFS(рўйхат!BC:BC,рўйхат!$CY:$CY,$B$552,рўйхат!$B:$B,$C549)</f>
        <v/>
      </c>
      <c r="AU549" s="35">
        <f>SUMIFS(рўйхат!BD:BD,рўйхат!$CY:$CY,$B$552,рўйхат!$B:$B,$C549)</f>
        <v/>
      </c>
      <c r="AV549" s="36">
        <f>SUMIFS(рўйхат!BE:BE,рўйхат!$CY:$CY,$B$552,рўйхат!$B:$B,$C549)</f>
        <v/>
      </c>
      <c r="AW549" s="35">
        <f>SUMIFS(рўйхат!BF:BF,рўйхат!$CY:$CY,$B$552,рўйхат!$B:$B,$C549)</f>
        <v/>
      </c>
      <c r="AX549" s="36">
        <f>SUMIFS(рўйхат!BG:BG,рўйхат!$CY:$CY,$B$552,рўйхат!$B:$B,$C549)</f>
        <v/>
      </c>
      <c r="AY549" s="35">
        <f>SUMIFS(рўйхат!BH:BH,рўйхат!$CY:$CY,$B$552,рўйхат!$B:$B,$C549)</f>
        <v/>
      </c>
      <c r="AZ549" s="36">
        <f>SUMIFS(рўйхат!BI:BI,рўйхат!$CY:$CY,$B$552,рўйхат!$B:$B,$C549)</f>
        <v/>
      </c>
      <c r="BA549" s="35">
        <f>SUMIFS(рўйхат!BJ:BJ,рўйхат!$CY:$CY,$B$552,рўйхат!$B:$B,$C549)</f>
        <v/>
      </c>
      <c r="BB549" s="36">
        <f>SUMIFS(рўйхат!BK:BK,рўйхат!$CY:$CY,$B$552,рўйхат!$B:$B,$C549)</f>
        <v/>
      </c>
      <c r="BC549" s="77">
        <f>IFERROR(AO549/E549,0)</f>
        <v/>
      </c>
      <c r="BD549" s="77">
        <f>IFERROR(AP549/F549,0)</f>
        <v/>
      </c>
      <c r="BE549" s="35">
        <f>SUMIFS(рўйхат!BL:BL,рўйхат!$CY:$CY,$B$552,рўйхат!$B:$B,$C549)</f>
        <v/>
      </c>
      <c r="BF549" s="36">
        <f>SUMIFS(рўйхат!BM:BM,рўйхат!$CY:$CY,$B$552,рўйхат!$B:$B,$C549)</f>
        <v/>
      </c>
      <c r="BG549" s="35">
        <f>SUMIFS(рўйхат!BN:BN,рўйхат!$CY:$CY,$B$552,рўйхат!$B:$B,$C549)</f>
        <v/>
      </c>
      <c r="BH549" s="36">
        <f>SUMIFS(рўйхат!BO:BO,рўйхат!$CY:$CY,$B$552,рўйхат!$B:$B,$C549)</f>
        <v/>
      </c>
      <c r="BI549" s="35">
        <f>SUMIFS(рўйхат!BP:BP,рўйхат!$CY:$CY,$B$552,рўйхат!$B:$B,$C549)</f>
        <v/>
      </c>
      <c r="BJ549" s="36">
        <f>SUMIFS(рўйхат!BQ:BQ,рўйхат!$CY:$CY,$B$552,рўйхат!$B:$B,$C549)</f>
        <v/>
      </c>
      <c r="BK549" s="35">
        <f>SUMIFS(рўйхат!BR:BR,рўйхат!$CY:$CY,$B$552,рўйхат!$B:$B,$C549)</f>
        <v/>
      </c>
      <c r="BL549" s="36">
        <f>SUMIFS(рўйхат!BS:BS,рўйхат!$CY:$CY,$B$552,рўйхат!$B:$B,$C549)</f>
        <v/>
      </c>
      <c r="BM549" s="35">
        <f>SUMIFS(рўйхат!BT:BT,рўйхат!$CY:$CY,$B$552,рўйхат!$B:$B,$C549)</f>
        <v/>
      </c>
      <c r="BN549" s="36">
        <f>SUMIFS(рўйхат!BU:BU,рўйхат!$CY:$CY,$B$552,рўйхат!$B:$B,$C549)</f>
        <v/>
      </c>
      <c r="BO549" s="35">
        <f>SUMIFS(рўйхат!BX:BX,рўйхат!$CY:$CY,$B$552,рўйхат!$B:$B,$C549)</f>
        <v/>
      </c>
      <c r="BP549" s="36">
        <f>SUMIFS(рўйхат!BY:BY,рўйхат!$CY:$CY,$B$552,рўйхат!$B:$B,$C549)</f>
        <v/>
      </c>
      <c r="BQ549" s="35">
        <f>SUMIFS(рўйхат!BZ:BZ,рўйхат!$CY:$CY,$B$552,рўйхат!$B:$B,$C549)</f>
        <v/>
      </c>
      <c r="BR549" s="36">
        <f>SUMIFS(рўйхат!CA:CA,рўйхат!$CY:$CY,$B$552,рўйхат!$B:$B,$C549)</f>
        <v/>
      </c>
      <c r="BS549" s="35">
        <f>SUMIFS(рўйхат!CB:CB,рўйхат!$CY:$CY,$B$552,рўйхат!$B:$B,$C549)</f>
        <v/>
      </c>
      <c r="BT549" s="36">
        <f>SUMIFS(рўйхат!CC:CC,рўйхат!$CY:$CY,$B$552,рўйхат!$B:$B,$C549)</f>
        <v/>
      </c>
      <c r="BU549" s="35">
        <f>SUMIFS(рўйхат!CD:CD,рўйхат!$CY:$CY,$B$552,рўйхат!$B:$B,$C549)</f>
        <v/>
      </c>
      <c r="BV549" s="36">
        <f>SUMIFS(рўйхат!CE:CE,рўйхат!$CY:$CY,$B$552,рўйхат!$B:$B,$C549)</f>
        <v/>
      </c>
      <c r="BW549" s="35">
        <f>SUMIFS(рўйхат!CH:CH,рўйхат!$CY:$CY,$B$552,рўйхат!$B:$B,$C549)</f>
        <v/>
      </c>
      <c r="BX549" s="36">
        <f>SUMIFS(рўйхат!CI:CI,рўйхат!$CY:$CY,$B$552,рўйхат!$B:$B,$C549)</f>
        <v/>
      </c>
      <c r="BY549" s="35">
        <f>SUMIFS(рўйхат!CJ:CJ,рўйхат!$CY:$CY,$B$552,рўйхат!$B:$B,$C549)</f>
        <v/>
      </c>
      <c r="BZ549" s="36">
        <f>SUMIFS(рўйхат!CK:CK,рўйхат!$CY:$CY,$B$552,рўйхат!$B:$B,$C549)</f>
        <v/>
      </c>
      <c r="CA549" s="35">
        <f>SUMIFS(рўйхат!CL:CL,рўйхат!$CY:$CY,$B$552,рўйхат!$B:$B,$C549)</f>
        <v/>
      </c>
      <c r="CB549" s="36">
        <f>SUMIFS(рўйхат!CM:CM,рўйхат!$CY:$CY,$B$552,рўйхат!$B:$B,$C549)</f>
        <v/>
      </c>
      <c r="CC549" s="35">
        <f>SUMIFS(рўйхат!CN:CN,рўйхат!$CY:$CY,$B$552,рўйхат!$B:$B,$C549)</f>
        <v/>
      </c>
      <c r="CD549" s="36">
        <f>SUMIFS(рўйхат!CO:CO,рўйхат!$CY:$CY,$B$552,рўйхат!$B:$B,$C549)</f>
        <v/>
      </c>
      <c r="CE549" s="77">
        <f>IFERROR(BE549/(Q549+BE549),0)</f>
        <v/>
      </c>
      <c r="CF549" s="78">
        <f>IFERROR(BF549/(R549+BF549),0)</f>
        <v/>
      </c>
      <c r="CG549" s="8">
        <f>COUNTIFS(B:B,B549)</f>
        <v/>
      </c>
    </row>
    <row r="550" hidden="1" outlineLevel="1" ht="17.1" customFormat="1" customHeight="1" s="8">
      <c r="A550" s="15" t="n"/>
      <c r="B550" s="50" t="n">
        <v>30</v>
      </c>
      <c r="C550" s="67" t="inlineStr">
        <is>
          <t>Kadastr agentligi</t>
        </is>
      </c>
      <c r="D550" s="16" t="n"/>
      <c r="E550" s="35">
        <f>SUMIFS(рўйхат!F:F,рўйхат!$CY:$CY,$B$552,рўйхат!$B:$B,$C550)</f>
        <v/>
      </c>
      <c r="F550" s="36">
        <f>SUMIFS(рўйхат!G:G,рўйхат!$CY:$CY,$B$552,рўйхат!$B:$B,$C550)</f>
        <v/>
      </c>
      <c r="G550" s="35">
        <f>SUMIFS(рўйхат!H:H,рўйхат!$CY:$CY,$B$552,рўйхат!$B:$B,$C550)</f>
        <v/>
      </c>
      <c r="H550" s="36">
        <f>SUMIFS(рўйхат!I:I,рўйхат!$CY:$CY,$B$552,рўйхат!$B:$B,$C550)</f>
        <v/>
      </c>
      <c r="I550" s="35">
        <f>SUMIFS(рўйхат!J:J,рўйхат!$CY:$CY,$B$552,рўйхат!$B:$B,$C550)</f>
        <v/>
      </c>
      <c r="J550" s="36">
        <f>SUMIFS(рўйхат!K:K,рўйхат!$CY:$CY,$B$552,рўйхат!$B:$B,$C550)</f>
        <v/>
      </c>
      <c r="K550" s="35">
        <f>SUMIFS(рўйхат!L:L,рўйхат!$CY:$CY,$B$552,рўйхат!$B:$B,$C550)</f>
        <v/>
      </c>
      <c r="L550" s="36">
        <f>SUMIFS(рўйхат!M:M,рўйхат!$CY:$CY,$B$552,рўйхат!$B:$B,$C550)</f>
        <v/>
      </c>
      <c r="M550" s="35">
        <f>SUMIFS(рўйхат!N:N,рўйхат!$CY:$CY,$B$552,рўйхат!$B:$B,$C550)</f>
        <v/>
      </c>
      <c r="N550" s="36">
        <f>SUMIFS(рўйхат!O:O,рўйхат!$CY:$CY,$B$552,рўйхат!$B:$B,$C550)</f>
        <v/>
      </c>
      <c r="O550" s="34">
        <f>IFERROR(M550/E550,0)</f>
        <v/>
      </c>
      <c r="P550" s="34">
        <f>IFERROR(N550/F550,0)</f>
        <v/>
      </c>
      <c r="Q550" s="35">
        <f>SUMIFS(рўйхат!P:P,рўйхат!$CY:$CY,$B$552,рўйхат!$B:$B,$C550)</f>
        <v/>
      </c>
      <c r="R550" s="36">
        <f>SUMIFS(рўйхат!Q:Q,рўйхат!$CY:$CY,$B$552,рўйхат!$B:$B,$C550)</f>
        <v/>
      </c>
      <c r="S550" s="35">
        <f>SUMIFS(рўйхат!R:R,рўйхат!$CY:$CY,$B$552,рўйхат!$B:$B,$C550)</f>
        <v/>
      </c>
      <c r="T550" s="36">
        <f>SUMIFS(рўйхат!S:S,рўйхат!$CY:$CY,$B$552,рўйхат!$B:$B,$C550)</f>
        <v/>
      </c>
      <c r="U550" s="35">
        <f>SUMIFS(рўйхат!T:T,рўйхат!$CY:$CY,$B$552,рўйхат!$B:$B,$C550)</f>
        <v/>
      </c>
      <c r="V550" s="36">
        <f>SUMIFS(рўйхат!U:U,рўйхат!$CY:$CY,$B$552,рўйхат!$B:$B,$C550)</f>
        <v/>
      </c>
      <c r="W550" s="35">
        <f>SUMIFS(рўйхат!V:V,рўйхат!$CY:$CY,$B$552,рўйхат!$B:$B,$C550)</f>
        <v/>
      </c>
      <c r="X550" s="36">
        <f>SUMIFS(рўйхат!W:W,рўйхат!$CY:$CY,$B$552,рўйхат!$B:$B,$C550)</f>
        <v/>
      </c>
      <c r="Y550" s="35">
        <f>SUMIFS(рўйхат!X:X,рўйхат!$CY:$CY,$B$552,рўйхат!$B:$B,$C550)</f>
        <v/>
      </c>
      <c r="Z550" s="36">
        <f>SUMIFS(рўйхат!Y:Y,рўйхат!$CY:$CY,$B$552,рўйхат!$B:$B,$C550)</f>
        <v/>
      </c>
      <c r="AA550" s="35">
        <f>SUMIFS(рўйхат!Z:Z,рўйхат!$CY:$CY,$B$552,рўйхат!$B:$B,$C550)</f>
        <v/>
      </c>
      <c r="AB550" s="36">
        <f>SUMIFS(рўйхат!AA:AA,рўйхат!$CY:$CY,$B$552,рўйхат!$B:$B,$C550)</f>
        <v/>
      </c>
      <c r="AC550" s="35">
        <f>SUMIFS(рўйхат!AB:AB,рўйхат!$CY:$CY,$B$552,рўйхат!$B:$B,$C550)</f>
        <v/>
      </c>
      <c r="AD550" s="36">
        <f>SUMIFS(рўйхат!AC:AC,рўйхат!$CY:$CY,$B$552,рўйхат!$B:$B,$C550)</f>
        <v/>
      </c>
      <c r="AE550" s="35">
        <f>SUMIFS(рўйхат!AD:AD,рўйхат!$CY:$CY,$B$552,рўйхат!$B:$B,$C550)</f>
        <v/>
      </c>
      <c r="AF550" s="36">
        <f>SUMIFS(рўйхат!AE:AE,рўйхат!$CY:$CY,$B$552,рўйхат!$B:$B,$C550)</f>
        <v/>
      </c>
      <c r="AG550" s="35">
        <f>SUMIFS(рўйхат!AH:AH,рўйхат!$CY:$CY,$B$552,рўйхат!$B:$B,$C550)</f>
        <v/>
      </c>
      <c r="AH550" s="36">
        <f>SUMIFS(рўйхат!AI:AI,рўйхат!$CY:$CY,$B$552,рўйхат!$B:$B,$C550)</f>
        <v/>
      </c>
      <c r="AI550" s="35">
        <f>SUMIFS(рўйхат!AJ:AJ,рўйхат!$CY:$CY,$B$552,рўйхат!$B:$B,$C550)</f>
        <v/>
      </c>
      <c r="AJ550" s="36">
        <f>SUMIFS(рўйхат!AK:AK,рўйхат!$CY:$CY,$B$552,рўйхат!$B:$B,$C550)</f>
        <v/>
      </c>
      <c r="AK550" s="35">
        <f>SUMIFS(рўйхат!AL:AL,рўйхат!$CY:$CY,$B$552,рўйхат!$B:$B,$C550)</f>
        <v/>
      </c>
      <c r="AL550" s="36">
        <f>SUMIFS(рўйхат!AM:AM,рўйхат!$CY:$CY,$B$552,рўйхат!$B:$B,$C550)</f>
        <v/>
      </c>
      <c r="AM550" s="77">
        <f>IFERROR(Q550/E550,0)</f>
        <v/>
      </c>
      <c r="AN550" s="77">
        <f>IFERROR(R550/F550,0)</f>
        <v/>
      </c>
      <c r="AO550" s="35">
        <f>SUMIFS(рўйхат!AX:AX,рўйхат!$CY:$CY,$B$552,рўйхат!$B:$B,$C550)</f>
        <v/>
      </c>
      <c r="AP550" s="36">
        <f>SUMIFS(рўйхат!AY:AY,рўйхат!$CY:$CY,$B$552,рўйхат!$B:$B,$C550)</f>
        <v/>
      </c>
      <c r="AQ550" s="35">
        <f>SUMIFS(рўйхат!AZ:AZ,рўйхат!$CY:$CY,$B$552,рўйхат!$B:$B,$C550)</f>
        <v/>
      </c>
      <c r="AR550" s="36">
        <f>SUMIFS(рўйхат!BA:BA,рўйхат!$CY:$CY,$B$552,рўйхат!$B:$B,$C550)</f>
        <v/>
      </c>
      <c r="AS550" s="35">
        <f>SUMIFS(рўйхат!BB:BB,рўйхат!$CY:$CY,$B$552,рўйхат!$B:$B,$C550)</f>
        <v/>
      </c>
      <c r="AT550" s="36">
        <f>SUMIFS(рўйхат!BC:BC,рўйхат!$CY:$CY,$B$552,рўйхат!$B:$B,$C550)</f>
        <v/>
      </c>
      <c r="AU550" s="35">
        <f>SUMIFS(рўйхат!BD:BD,рўйхат!$CY:$CY,$B$552,рўйхат!$B:$B,$C550)</f>
        <v/>
      </c>
      <c r="AV550" s="36">
        <f>SUMIFS(рўйхат!BE:BE,рўйхат!$CY:$CY,$B$552,рўйхат!$B:$B,$C550)</f>
        <v/>
      </c>
      <c r="AW550" s="35">
        <f>SUMIFS(рўйхат!BF:BF,рўйхат!$CY:$CY,$B$552,рўйхат!$B:$B,$C550)</f>
        <v/>
      </c>
      <c r="AX550" s="36">
        <f>SUMIFS(рўйхат!BG:BG,рўйхат!$CY:$CY,$B$552,рўйхат!$B:$B,$C550)</f>
        <v/>
      </c>
      <c r="AY550" s="35">
        <f>SUMIFS(рўйхат!BH:BH,рўйхат!$CY:$CY,$B$552,рўйхат!$B:$B,$C550)</f>
        <v/>
      </c>
      <c r="AZ550" s="36">
        <f>SUMIFS(рўйхат!BI:BI,рўйхат!$CY:$CY,$B$552,рўйхат!$B:$B,$C550)</f>
        <v/>
      </c>
      <c r="BA550" s="35">
        <f>SUMIFS(рўйхат!BJ:BJ,рўйхат!$CY:$CY,$B$552,рўйхат!$B:$B,$C550)</f>
        <v/>
      </c>
      <c r="BB550" s="36">
        <f>SUMIFS(рўйхат!BK:BK,рўйхат!$CY:$CY,$B$552,рўйхат!$B:$B,$C550)</f>
        <v/>
      </c>
      <c r="BC550" s="77">
        <f>IFERROR(AO550/E550,0)</f>
        <v/>
      </c>
      <c r="BD550" s="77">
        <f>IFERROR(AP550/F550,0)</f>
        <v/>
      </c>
      <c r="BE550" s="35">
        <f>SUMIFS(рўйхат!BL:BL,рўйхат!$CY:$CY,$B$552,рўйхат!$B:$B,$C550)</f>
        <v/>
      </c>
      <c r="BF550" s="36">
        <f>SUMIFS(рўйхат!BM:BM,рўйхат!$CY:$CY,$B$552,рўйхат!$B:$B,$C550)</f>
        <v/>
      </c>
      <c r="BG550" s="35">
        <f>SUMIFS(рўйхат!BN:BN,рўйхат!$CY:$CY,$B$552,рўйхат!$B:$B,$C550)</f>
        <v/>
      </c>
      <c r="BH550" s="36">
        <f>SUMIFS(рўйхат!BO:BO,рўйхат!$CY:$CY,$B$552,рўйхат!$B:$B,$C550)</f>
        <v/>
      </c>
      <c r="BI550" s="35">
        <f>SUMIFS(рўйхат!BP:BP,рўйхат!$CY:$CY,$B$552,рўйхат!$B:$B,$C550)</f>
        <v/>
      </c>
      <c r="BJ550" s="36">
        <f>SUMIFS(рўйхат!BQ:BQ,рўйхат!$CY:$CY,$B$552,рўйхат!$B:$B,$C550)</f>
        <v/>
      </c>
      <c r="BK550" s="35">
        <f>SUMIFS(рўйхат!BR:BR,рўйхат!$CY:$CY,$B$552,рўйхат!$B:$B,$C550)</f>
        <v/>
      </c>
      <c r="BL550" s="36">
        <f>SUMIFS(рўйхат!BS:BS,рўйхат!$CY:$CY,$B$552,рўйхат!$B:$B,$C550)</f>
        <v/>
      </c>
      <c r="BM550" s="35">
        <f>SUMIFS(рўйхат!BT:BT,рўйхат!$CY:$CY,$B$552,рўйхат!$B:$B,$C550)</f>
        <v/>
      </c>
      <c r="BN550" s="36">
        <f>SUMIFS(рўйхат!BU:BU,рўйхат!$CY:$CY,$B$552,рўйхат!$B:$B,$C550)</f>
        <v/>
      </c>
      <c r="BO550" s="35">
        <f>SUMIFS(рўйхат!BX:BX,рўйхат!$CY:$CY,$B$552,рўйхат!$B:$B,$C550)</f>
        <v/>
      </c>
      <c r="BP550" s="36">
        <f>SUMIFS(рўйхат!BY:BY,рўйхат!$CY:$CY,$B$552,рўйхат!$B:$B,$C550)</f>
        <v/>
      </c>
      <c r="BQ550" s="35">
        <f>SUMIFS(рўйхат!BZ:BZ,рўйхат!$CY:$CY,$B$552,рўйхат!$B:$B,$C550)</f>
        <v/>
      </c>
      <c r="BR550" s="36">
        <f>SUMIFS(рўйхат!CA:CA,рўйхат!$CY:$CY,$B$552,рўйхат!$B:$B,$C550)</f>
        <v/>
      </c>
      <c r="BS550" s="35">
        <f>SUMIFS(рўйхат!CB:CB,рўйхат!$CY:$CY,$B$552,рўйхат!$B:$B,$C550)</f>
        <v/>
      </c>
      <c r="BT550" s="36">
        <f>SUMIFS(рўйхат!CC:CC,рўйхат!$CY:$CY,$B$552,рўйхат!$B:$B,$C550)</f>
        <v/>
      </c>
      <c r="BU550" s="35">
        <f>SUMIFS(рўйхат!CD:CD,рўйхат!$CY:$CY,$B$552,рўйхат!$B:$B,$C550)</f>
        <v/>
      </c>
      <c r="BV550" s="36">
        <f>SUMIFS(рўйхат!CE:CE,рўйхат!$CY:$CY,$B$552,рўйхат!$B:$B,$C550)</f>
        <v/>
      </c>
      <c r="BW550" s="35">
        <f>SUMIFS(рўйхат!CH:CH,рўйхат!$CY:$CY,$B$552,рўйхат!$B:$B,$C550)</f>
        <v/>
      </c>
      <c r="BX550" s="36">
        <f>SUMIFS(рўйхат!CI:CI,рўйхат!$CY:$CY,$B$552,рўйхат!$B:$B,$C550)</f>
        <v/>
      </c>
      <c r="BY550" s="35">
        <f>SUMIFS(рўйхат!CJ:CJ,рўйхат!$CY:$CY,$B$552,рўйхат!$B:$B,$C550)</f>
        <v/>
      </c>
      <c r="BZ550" s="36">
        <f>SUMIFS(рўйхат!CK:CK,рўйхат!$CY:$CY,$B$552,рўйхат!$B:$B,$C550)</f>
        <v/>
      </c>
      <c r="CA550" s="35">
        <f>SUMIFS(рўйхат!CL:CL,рўйхат!$CY:$CY,$B$552,рўйхат!$B:$B,$C550)</f>
        <v/>
      </c>
      <c r="CB550" s="36">
        <f>SUMIFS(рўйхат!CM:CM,рўйхат!$CY:$CY,$B$552,рўйхат!$B:$B,$C550)</f>
        <v/>
      </c>
      <c r="CC550" s="35">
        <f>SUMIFS(рўйхат!CN:CN,рўйхат!$CY:$CY,$B$552,рўйхат!$B:$B,$C550)</f>
        <v/>
      </c>
      <c r="CD550" s="36">
        <f>SUMIFS(рўйхат!CO:CO,рўйхат!$CY:$CY,$B$552,рўйхат!$B:$B,$C550)</f>
        <v/>
      </c>
      <c r="CE550" s="77">
        <f>IFERROR(BE550/(Q550+BE550),0)</f>
        <v/>
      </c>
      <c r="CF550" s="78">
        <f>IFERROR(BF550/(R550+BF550),0)</f>
        <v/>
      </c>
      <c r="CG550" s="8">
        <f>COUNTIFS(B:B,B550)</f>
        <v/>
      </c>
    </row>
    <row r="551" hidden="1" outlineLevel="1" ht="17.1" customFormat="1" customHeight="1" s="8">
      <c r="A551" s="15" t="n"/>
      <c r="B551" s="50" t="n">
        <v>31</v>
      </c>
      <c r="C551" s="67" t="inlineStr">
        <is>
          <t>Бошқалар</t>
        </is>
      </c>
      <c r="D551" s="16" t="n"/>
      <c r="E551" s="35">
        <f>SUMIFS(рўйхат!F:F,рўйхат!$CY:$CY,$B$552,рўйхат!$B:$B,$C551)</f>
        <v/>
      </c>
      <c r="F551" s="36">
        <f>SUMIFS(рўйхат!G:G,рўйхат!$CY:$CY,$B$552,рўйхат!$B:$B,$C551)</f>
        <v/>
      </c>
      <c r="G551" s="35">
        <f>SUMIFS(рўйхат!H:H,рўйхат!$CY:$CY,$B$552,рўйхат!$B:$B,$C551)</f>
        <v/>
      </c>
      <c r="H551" s="36">
        <f>SUMIFS(рўйхат!I:I,рўйхат!$CY:$CY,$B$552,рўйхат!$B:$B,$C551)</f>
        <v/>
      </c>
      <c r="I551" s="35">
        <f>SUMIFS(рўйхат!J:J,рўйхат!$CY:$CY,$B$552,рўйхат!$B:$B,$C551)</f>
        <v/>
      </c>
      <c r="J551" s="36">
        <f>SUMIFS(рўйхат!K:K,рўйхат!$CY:$CY,$B$552,рўйхат!$B:$B,$C551)</f>
        <v/>
      </c>
      <c r="K551" s="35">
        <f>SUMIFS(рўйхат!L:L,рўйхат!$CY:$CY,$B$552,рўйхат!$B:$B,$C551)</f>
        <v/>
      </c>
      <c r="L551" s="36">
        <f>SUMIFS(рўйхат!M:M,рўйхат!$CY:$CY,$B$552,рўйхат!$B:$B,$C551)</f>
        <v/>
      </c>
      <c r="M551" s="35">
        <f>SUMIFS(рўйхат!N:N,рўйхат!$CY:$CY,$B$552,рўйхат!$B:$B,$C551)</f>
        <v/>
      </c>
      <c r="N551" s="36">
        <f>SUMIFS(рўйхат!O:O,рўйхат!$CY:$CY,$B$552,рўйхат!$B:$B,$C551)</f>
        <v/>
      </c>
      <c r="O551" s="34">
        <f>IFERROR(M551/E551,0)</f>
        <v/>
      </c>
      <c r="P551" s="34">
        <f>IFERROR(N551/F551,0)</f>
        <v/>
      </c>
      <c r="Q551" s="35">
        <f>SUMIFS(рўйхат!P:P,рўйхат!$CY:$CY,$B$552,рўйхат!$B:$B,$C551)</f>
        <v/>
      </c>
      <c r="R551" s="36">
        <f>SUMIFS(рўйхат!Q:Q,рўйхат!$CY:$CY,$B$552,рўйхат!$B:$B,$C551)</f>
        <v/>
      </c>
      <c r="S551" s="35">
        <f>SUMIFS(рўйхат!R:R,рўйхат!$CY:$CY,$B$552,рўйхат!$B:$B,$C551)</f>
        <v/>
      </c>
      <c r="T551" s="36">
        <f>SUMIFS(рўйхат!S:S,рўйхат!$CY:$CY,$B$552,рўйхат!$B:$B,$C551)</f>
        <v/>
      </c>
      <c r="U551" s="35">
        <f>SUMIFS(рўйхат!T:T,рўйхат!$CY:$CY,$B$552,рўйхат!$B:$B,$C551)</f>
        <v/>
      </c>
      <c r="V551" s="36">
        <f>SUMIFS(рўйхат!U:U,рўйхат!$CY:$CY,$B$552,рўйхат!$B:$B,$C551)</f>
        <v/>
      </c>
      <c r="W551" s="35">
        <f>SUMIFS(рўйхат!V:V,рўйхат!$CY:$CY,$B$552,рўйхат!$B:$B,$C551)</f>
        <v/>
      </c>
      <c r="X551" s="36">
        <f>SUMIFS(рўйхат!W:W,рўйхат!$CY:$CY,$B$552,рўйхат!$B:$B,$C551)</f>
        <v/>
      </c>
      <c r="Y551" s="35">
        <f>SUMIFS(рўйхат!X:X,рўйхат!$CY:$CY,$B$552,рўйхат!$B:$B,$C551)</f>
        <v/>
      </c>
      <c r="Z551" s="36">
        <f>SUMIFS(рўйхат!Y:Y,рўйхат!$CY:$CY,$B$552,рўйхат!$B:$B,$C551)</f>
        <v/>
      </c>
      <c r="AA551" s="35">
        <f>SUMIFS(рўйхат!Z:Z,рўйхат!$CY:$CY,$B$552,рўйхат!$B:$B,$C551)</f>
        <v/>
      </c>
      <c r="AB551" s="36">
        <f>SUMIFS(рўйхат!AA:AA,рўйхат!$CY:$CY,$B$552,рўйхат!$B:$B,$C551)</f>
        <v/>
      </c>
      <c r="AC551" s="35">
        <f>SUMIFS(рўйхат!AB:AB,рўйхат!$CY:$CY,$B$552,рўйхат!$B:$B,$C551)</f>
        <v/>
      </c>
      <c r="AD551" s="36">
        <f>SUMIFS(рўйхат!AC:AC,рўйхат!$CY:$CY,$B$552,рўйхат!$B:$B,$C551)</f>
        <v/>
      </c>
      <c r="AE551" s="35">
        <f>SUMIFS(рўйхат!AD:AD,рўйхат!$CY:$CY,$B$552,рўйхат!$B:$B,$C551)</f>
        <v/>
      </c>
      <c r="AF551" s="36">
        <f>SUMIFS(рўйхат!AE:AE,рўйхат!$CY:$CY,$B$552,рўйхат!$B:$B,$C551)</f>
        <v/>
      </c>
      <c r="AG551" s="35">
        <f>SUMIFS(рўйхат!AH:AH,рўйхат!$CY:$CY,$B$552,рўйхат!$B:$B,$C551)</f>
        <v/>
      </c>
      <c r="AH551" s="36">
        <f>SUMIFS(рўйхат!AI:AI,рўйхат!$CY:$CY,$B$552,рўйхат!$B:$B,$C551)</f>
        <v/>
      </c>
      <c r="AI551" s="35">
        <f>SUMIFS(рўйхат!AJ:AJ,рўйхат!$CY:$CY,$B$552,рўйхат!$B:$B,$C551)</f>
        <v/>
      </c>
      <c r="AJ551" s="36">
        <f>SUMIFS(рўйхат!AK:AK,рўйхат!$CY:$CY,$B$552,рўйхат!$B:$B,$C551)</f>
        <v/>
      </c>
      <c r="AK551" s="35">
        <f>SUMIFS(рўйхат!AL:AL,рўйхат!$CY:$CY,$B$552,рўйхат!$B:$B,$C551)</f>
        <v/>
      </c>
      <c r="AL551" s="36">
        <f>SUMIFS(рўйхат!AM:AM,рўйхат!$CY:$CY,$B$552,рўйхат!$B:$B,$C551)</f>
        <v/>
      </c>
      <c r="AM551" s="77">
        <f>IFERROR(Q551/E551,0)</f>
        <v/>
      </c>
      <c r="AN551" s="77">
        <f>IFERROR(R551/F551,0)</f>
        <v/>
      </c>
      <c r="AO551" s="35">
        <f>SUMIFS(рўйхат!AX:AX,рўйхат!$CY:$CY,$B$552,рўйхат!$B:$B,$C551)</f>
        <v/>
      </c>
      <c r="AP551" s="36">
        <f>SUMIFS(рўйхат!AY:AY,рўйхат!$CY:$CY,$B$552,рўйхат!$B:$B,$C551)</f>
        <v/>
      </c>
      <c r="AQ551" s="35">
        <f>SUMIFS(рўйхат!AZ:AZ,рўйхат!$CY:$CY,$B$552,рўйхат!$B:$B,$C551)</f>
        <v/>
      </c>
      <c r="AR551" s="36">
        <f>SUMIFS(рўйхат!BA:BA,рўйхат!$CY:$CY,$B$552,рўйхат!$B:$B,$C551)</f>
        <v/>
      </c>
      <c r="AS551" s="35">
        <f>SUMIFS(рўйхат!BB:BB,рўйхат!$CY:$CY,$B$552,рўйхат!$B:$B,$C551)</f>
        <v/>
      </c>
      <c r="AT551" s="36">
        <f>SUMIFS(рўйхат!BC:BC,рўйхат!$CY:$CY,$B$552,рўйхат!$B:$B,$C551)</f>
        <v/>
      </c>
      <c r="AU551" s="35">
        <f>SUMIFS(рўйхат!BD:BD,рўйхат!$CY:$CY,$B$552,рўйхат!$B:$B,$C551)</f>
        <v/>
      </c>
      <c r="AV551" s="36">
        <f>SUMIFS(рўйхат!BE:BE,рўйхат!$CY:$CY,$B$552,рўйхат!$B:$B,$C551)</f>
        <v/>
      </c>
      <c r="AW551" s="35">
        <f>SUMIFS(рўйхат!BF:BF,рўйхат!$CY:$CY,$B$552,рўйхат!$B:$B,$C551)</f>
        <v/>
      </c>
      <c r="AX551" s="36">
        <f>SUMIFS(рўйхат!BG:BG,рўйхат!$CY:$CY,$B$552,рўйхат!$B:$B,$C551)</f>
        <v/>
      </c>
      <c r="AY551" s="35">
        <f>SUMIFS(рўйхат!BH:BH,рўйхат!$CY:$CY,$B$552,рўйхат!$B:$B,$C551)</f>
        <v/>
      </c>
      <c r="AZ551" s="36">
        <f>SUMIFS(рўйхат!BI:BI,рўйхат!$CY:$CY,$B$552,рўйхат!$B:$B,$C551)</f>
        <v/>
      </c>
      <c r="BA551" s="35">
        <f>SUMIFS(рўйхат!BJ:BJ,рўйхат!$CY:$CY,$B$552,рўйхат!$B:$B,$C551)</f>
        <v/>
      </c>
      <c r="BB551" s="36">
        <f>SUMIFS(рўйхат!BK:BK,рўйхат!$CY:$CY,$B$552,рўйхат!$B:$B,$C551)</f>
        <v/>
      </c>
      <c r="BC551" s="77">
        <f>IFERROR(AO551/E551,0)</f>
        <v/>
      </c>
      <c r="BD551" s="77">
        <f>IFERROR(AP551/F551,0)</f>
        <v/>
      </c>
      <c r="BE551" s="35">
        <f>SUMIFS(рўйхат!BL:BL,рўйхат!$CY:$CY,$B$552,рўйхат!$B:$B,$C551)</f>
        <v/>
      </c>
      <c r="BF551" s="36">
        <f>SUMIFS(рўйхат!BM:BM,рўйхат!$CY:$CY,$B$552,рўйхат!$B:$B,$C551)</f>
        <v/>
      </c>
      <c r="BG551" s="35">
        <f>SUMIFS(рўйхат!BN:BN,рўйхат!$CY:$CY,$B$552,рўйхат!$B:$B,$C551)</f>
        <v/>
      </c>
      <c r="BH551" s="36">
        <f>SUMIFS(рўйхат!BO:BO,рўйхат!$CY:$CY,$B$552,рўйхат!$B:$B,$C551)</f>
        <v/>
      </c>
      <c r="BI551" s="35">
        <f>SUMIFS(рўйхат!BP:BP,рўйхат!$CY:$CY,$B$552,рўйхат!$B:$B,$C551)</f>
        <v/>
      </c>
      <c r="BJ551" s="36">
        <f>SUMIFS(рўйхат!BQ:BQ,рўйхат!$CY:$CY,$B$552,рўйхат!$B:$B,$C551)</f>
        <v/>
      </c>
      <c r="BK551" s="35">
        <f>SUMIFS(рўйхат!BR:BR,рўйхат!$CY:$CY,$B$552,рўйхат!$B:$B,$C551)</f>
        <v/>
      </c>
      <c r="BL551" s="36">
        <f>SUMIFS(рўйхат!BS:BS,рўйхат!$CY:$CY,$B$552,рўйхат!$B:$B,$C551)</f>
        <v/>
      </c>
      <c r="BM551" s="35">
        <f>SUMIFS(рўйхат!BT:BT,рўйхат!$CY:$CY,$B$552,рўйхат!$B:$B,$C551)</f>
        <v/>
      </c>
      <c r="BN551" s="36">
        <f>SUMIFS(рўйхат!BU:BU,рўйхат!$CY:$CY,$B$552,рўйхат!$B:$B,$C551)</f>
        <v/>
      </c>
      <c r="BO551" s="35">
        <f>SUMIFS(рўйхат!BX:BX,рўйхат!$CY:$CY,$B$552,рўйхат!$B:$B,$C551)</f>
        <v/>
      </c>
      <c r="BP551" s="36">
        <f>SUMIFS(рўйхат!BY:BY,рўйхат!$CY:$CY,$B$552,рўйхат!$B:$B,$C551)</f>
        <v/>
      </c>
      <c r="BQ551" s="35">
        <f>SUMIFS(рўйхат!BZ:BZ,рўйхат!$CY:$CY,$B$552,рўйхат!$B:$B,$C551)</f>
        <v/>
      </c>
      <c r="BR551" s="36">
        <f>SUMIFS(рўйхат!CA:CA,рўйхат!$CY:$CY,$B$552,рўйхат!$B:$B,$C551)</f>
        <v/>
      </c>
      <c r="BS551" s="35">
        <f>SUMIFS(рўйхат!CB:CB,рўйхат!$CY:$CY,$B$552,рўйхат!$B:$B,$C551)</f>
        <v/>
      </c>
      <c r="BT551" s="36">
        <f>SUMIFS(рўйхат!CC:CC,рўйхат!$CY:$CY,$B$552,рўйхат!$B:$B,$C551)</f>
        <v/>
      </c>
      <c r="BU551" s="35">
        <f>SUMIFS(рўйхат!CD:CD,рўйхат!$CY:$CY,$B$552,рўйхат!$B:$B,$C551)</f>
        <v/>
      </c>
      <c r="BV551" s="36">
        <f>SUMIFS(рўйхат!CE:CE,рўйхат!$CY:$CY,$B$552,рўйхат!$B:$B,$C551)</f>
        <v/>
      </c>
      <c r="BW551" s="35">
        <f>SUMIFS(рўйхат!CH:CH,рўйхат!$CY:$CY,$B$552,рўйхат!$B:$B,$C551)</f>
        <v/>
      </c>
      <c r="BX551" s="36">
        <f>SUMIFS(рўйхат!CI:CI,рўйхат!$CY:$CY,$B$552,рўйхат!$B:$B,$C551)</f>
        <v/>
      </c>
      <c r="BY551" s="35">
        <f>SUMIFS(рўйхат!CJ:CJ,рўйхат!$CY:$CY,$B$552,рўйхат!$B:$B,$C551)</f>
        <v/>
      </c>
      <c r="BZ551" s="36">
        <f>SUMIFS(рўйхат!CK:CK,рўйхат!$CY:$CY,$B$552,рўйхат!$B:$B,$C551)</f>
        <v/>
      </c>
      <c r="CA551" s="35">
        <f>SUMIFS(рўйхат!CL:CL,рўйхат!$CY:$CY,$B$552,рўйхат!$B:$B,$C551)</f>
        <v/>
      </c>
      <c r="CB551" s="36">
        <f>SUMIFS(рўйхат!CM:CM,рўйхат!$CY:$CY,$B$552,рўйхат!$B:$B,$C551)</f>
        <v/>
      </c>
      <c r="CC551" s="35">
        <f>SUMIFS(рўйхат!CN:CN,рўйхат!$CY:$CY,$B$552,рўйхат!$B:$B,$C551)</f>
        <v/>
      </c>
      <c r="CD551" s="36">
        <f>SUMIFS(рўйхат!CO:CO,рўйхат!$CY:$CY,$B$552,рўйхат!$B:$B,$C551)</f>
        <v/>
      </c>
      <c r="CE551" s="77">
        <f>IFERROR(BE551/(Q551+BE551),0)</f>
        <v/>
      </c>
      <c r="CF551" s="78">
        <f>IFERROR(BF551/(R551+BF551),0)</f>
        <v/>
      </c>
      <c r="CG551" s="8">
        <f>COUNTIFS(B:B,B551)</f>
        <v/>
      </c>
    </row>
    <row r="552" collapsed="1" ht="17.1" customFormat="1" customHeight="1" s="8">
      <c r="A552" s="15" t="n">
        <v>17</v>
      </c>
      <c r="B552" s="198" t="inlineStr">
        <is>
          <t>Хорижда бўлган фуқароларга иш ҳақи тўланиши</t>
        </is>
      </c>
      <c r="C552" s="199" t="n"/>
      <c r="D552" s="16" t="inlineStr">
        <is>
          <t>У.Тангриев</t>
        </is>
      </c>
      <c r="E552" s="17">
        <f>SUMIF(рўйхат!$CY:$CY,$B552,рўйхат!F:F)</f>
        <v/>
      </c>
      <c r="F552" s="18">
        <f>SUMIF(рўйхат!$CY:$CY,$B552,рўйхат!G:G)</f>
        <v/>
      </c>
      <c r="G552" s="17">
        <f>SUMIF(рўйхат!$CY:$CY,$B552,рўйхат!H:H)</f>
        <v/>
      </c>
      <c r="H552" s="18">
        <f>SUMIF(рўйхат!$CY:$CY,$B552,рўйхат!I:I)</f>
        <v/>
      </c>
      <c r="I552" s="17">
        <f>SUMIF(рўйхат!$CY:$CY,$B552,рўйхат!J:J)</f>
        <v/>
      </c>
      <c r="J552" s="18">
        <f>SUMIF(рўйхат!$CY:$CY,$B552,рўйхат!K:K)</f>
        <v/>
      </c>
      <c r="K552" s="17">
        <f>SUMIF(рўйхат!$CY:$CY,$B552,рўйхат!L:L)</f>
        <v/>
      </c>
      <c r="L552" s="18">
        <f>SUMIF(рўйхат!$CY:$CY,$B552,рўйхат!M:M)</f>
        <v/>
      </c>
      <c r="M552" s="17">
        <f>SUMIF(рўйхат!$CY:$CY,$B552,рўйхат!N:N)</f>
        <v/>
      </c>
      <c r="N552" s="18">
        <f>SUMIF(рўйхат!$CY:$CY,$B552,рўйхат!O:O)</f>
        <v/>
      </c>
      <c r="O552" s="75">
        <f>IFERROR(M552/E552,0)</f>
        <v/>
      </c>
      <c r="P552" s="75">
        <f>IFERROR(N552/F552,0)</f>
        <v/>
      </c>
      <c r="Q552" s="17">
        <f>SUMIF(рўйхат!$CY:$CY,$B552,рўйхат!P:P)</f>
        <v/>
      </c>
      <c r="R552" s="18">
        <f>SUMIF(рўйхат!$CY:$CY,$B552,рўйхат!Q:Q)</f>
        <v/>
      </c>
      <c r="S552" s="17">
        <f>SUMIF(рўйхат!$CY:$CY,$B552,рўйхат!R:R)</f>
        <v/>
      </c>
      <c r="T552" s="18">
        <f>SUMIF(рўйхат!$CY:$CY,$B552,рўйхат!S:S)</f>
        <v/>
      </c>
      <c r="U552" s="17">
        <f>SUMIF(рўйхат!$CY:$CY,$B552,рўйхат!T:T)</f>
        <v/>
      </c>
      <c r="V552" s="18">
        <f>SUMIF(рўйхат!$CY:$CY,$B552,рўйхат!U:U)</f>
        <v/>
      </c>
      <c r="W552" s="17">
        <f>SUMIF(рўйхат!$CY:$CY,$B552,рўйхат!V:V)</f>
        <v/>
      </c>
      <c r="X552" s="18">
        <f>SUMIF(рўйхат!$CY:$CY,$B552,рўйхат!W:W)</f>
        <v/>
      </c>
      <c r="Y552" s="17">
        <f>SUMIF(рўйхат!$CY:$CY,$B552,рўйхат!X:X)</f>
        <v/>
      </c>
      <c r="Z552" s="18">
        <f>SUMIF(рўйхат!$CY:$CY,$B552,рўйхат!Y:Y)</f>
        <v/>
      </c>
      <c r="AA552" s="17">
        <f>SUMIF(рўйхат!$CY:$CY,$B552,рўйхат!Z:Z)</f>
        <v/>
      </c>
      <c r="AB552" s="18">
        <f>SUMIF(рўйхат!$CY:$CY,$B552,рўйхат!AA:AA)</f>
        <v/>
      </c>
      <c r="AC552" s="17">
        <f>SUMIF(рўйхат!$CY:$CY,$B552,рўйхат!AB:AB)</f>
        <v/>
      </c>
      <c r="AD552" s="18">
        <f>SUMIF(рўйхат!$CY:$CY,$B552,рўйхат!AC:AC)</f>
        <v/>
      </c>
      <c r="AE552" s="17">
        <f>SUMIF(рўйхат!$CY:$CY,$B552,рўйхат!AD:AD)</f>
        <v/>
      </c>
      <c r="AF552" s="18">
        <f>SUMIF(рўйхат!$CY:$CY,$B552,рўйхат!AE:AE)</f>
        <v/>
      </c>
      <c r="AG552" s="17">
        <f>SUMIF(рўйхат!$CY:$CY,$B552,рўйхат!AH:AH)</f>
        <v/>
      </c>
      <c r="AH552" s="18">
        <f>SUMIF(рўйхат!$CY:$CY,$B552,рўйхат!AI:AI)</f>
        <v/>
      </c>
      <c r="AI552" s="17">
        <f>SUMIF(рўйхат!$CY:$CY,$B552,рўйхат!AJ:AJ)</f>
        <v/>
      </c>
      <c r="AJ552" s="18">
        <f>SUMIF(рўйхат!$CY:$CY,$B552,рўйхат!AK:AK)</f>
        <v/>
      </c>
      <c r="AK552" s="17">
        <f>SUMIF(рўйхат!$CY:$CY,$B552,рўйхат!AL:AL)</f>
        <v/>
      </c>
      <c r="AL552" s="18">
        <f>SUMIF(рўйхат!$CY:$CY,$B552,рўйхат!AM:AM)</f>
        <v/>
      </c>
      <c r="AM552" s="41">
        <f>IFERROR(Q552/E552,0)</f>
        <v/>
      </c>
      <c r="AN552" s="41">
        <f>IFERROR(R552/F552,0)</f>
        <v/>
      </c>
      <c r="AO552" s="17">
        <f>SUMIF(рўйхат!$CY:$CY,$B552,рўйхат!AX:AX)</f>
        <v/>
      </c>
      <c r="AP552" s="18">
        <f>SUMIF(рўйхат!$CY:$CY,$B552,рўйхат!AY:AY)</f>
        <v/>
      </c>
      <c r="AQ552" s="17">
        <f>SUMIF(рўйхат!$CY:$CY,$B552,рўйхат!AZ:AZ)</f>
        <v/>
      </c>
      <c r="AR552" s="18">
        <f>SUMIF(рўйхат!$CY:$CY,$B552,рўйхат!BA:BA)</f>
        <v/>
      </c>
      <c r="AS552" s="17">
        <f>SUMIF(рўйхат!$CY:$CY,$B552,рўйхат!BB:BB)</f>
        <v/>
      </c>
      <c r="AT552" s="18">
        <f>SUMIF(рўйхат!$CY:$CY,$B552,рўйхат!BC:BC)</f>
        <v/>
      </c>
      <c r="AU552" s="17">
        <f>SUMIF(рўйхат!$CY:$CY,$B552,рўйхат!BD:BD)</f>
        <v/>
      </c>
      <c r="AV552" s="18">
        <f>SUMIF(рўйхат!$CY:$CY,$B552,рўйхат!BE:BE)</f>
        <v/>
      </c>
      <c r="AW552" s="17">
        <f>SUMIF(рўйхат!$CY:$CY,$B552,рўйхат!BF:BF)</f>
        <v/>
      </c>
      <c r="AX552" s="18">
        <f>SUMIF(рўйхат!$CY:$CY,$B552,рўйхат!BG:BG)</f>
        <v/>
      </c>
      <c r="AY552" s="17">
        <f>SUMIF(рўйхат!$CY:$CY,$B552,рўйхат!BH:BH)</f>
        <v/>
      </c>
      <c r="AZ552" s="18">
        <f>SUMIF(рўйхат!$CY:$CY,$B552,рўйхат!BI:BI)</f>
        <v/>
      </c>
      <c r="BA552" s="17">
        <f>SUMIF(рўйхат!$CY:$CY,$B552,рўйхат!BJ:BJ)</f>
        <v/>
      </c>
      <c r="BB552" s="18">
        <f>SUMIF(рўйхат!$CY:$CY,$B552,рўйхат!BK:BK)</f>
        <v/>
      </c>
      <c r="BC552" s="41">
        <f>IFERROR(AO552/E552,0)</f>
        <v/>
      </c>
      <c r="BD552" s="41">
        <f>IFERROR(AP552/F552,0)</f>
        <v/>
      </c>
      <c r="BE552" s="17">
        <f>SUMIF(рўйхат!$CY:$CY,$B552,рўйхат!BL:BL)</f>
        <v/>
      </c>
      <c r="BF552" s="18">
        <f>SUMIF(рўйхат!$CY:$CY,$B552,рўйхат!BM:BM)</f>
        <v/>
      </c>
      <c r="BG552" s="17">
        <f>SUMIF(рўйхат!$CY:$CY,$B552,рўйхат!BN:BN)</f>
        <v/>
      </c>
      <c r="BH552" s="18">
        <f>SUMIF(рўйхат!$CY:$CY,$B552,рўйхат!BO:BO)</f>
        <v/>
      </c>
      <c r="BI552" s="17">
        <f>SUMIF(рўйхат!$CY:$CY,$B552,рўйхат!BP:BP)</f>
        <v/>
      </c>
      <c r="BJ552" s="18">
        <f>SUMIF(рўйхат!$CY:$CY,$B552,рўйхат!BQ:BQ)</f>
        <v/>
      </c>
      <c r="BK552" s="17">
        <f>SUMIF(рўйхат!$CY:$CY,$B552,рўйхат!BR:BR)</f>
        <v/>
      </c>
      <c r="BL552" s="18">
        <f>SUMIF(рўйхат!$CY:$CY,$B552,рўйхат!BS:BS)</f>
        <v/>
      </c>
      <c r="BM552" s="17">
        <f>SUMIF(рўйхат!$CY:$CY,$B552,рўйхат!BT:BT)</f>
        <v/>
      </c>
      <c r="BN552" s="18">
        <f>SUMIF(рўйхат!$CY:$CY,$B552,рўйхат!BU:BU)</f>
        <v/>
      </c>
      <c r="BO552" s="17">
        <f>SUMIF(рўйхат!$CY:$CY,$B552,рўйхат!BX:BX)</f>
        <v/>
      </c>
      <c r="BP552" s="18">
        <f>SUMIF(рўйхат!$CY:$CY,$B552,рўйхат!BY:BY)</f>
        <v/>
      </c>
      <c r="BQ552" s="17">
        <f>SUMIF(рўйхат!$CY:$CY,$B552,рўйхат!BZ:BZ)</f>
        <v/>
      </c>
      <c r="BR552" s="18">
        <f>SUMIF(рўйхат!$CY:$CY,$B552,рўйхат!CA:CA)</f>
        <v/>
      </c>
      <c r="BS552" s="17">
        <f>SUMIF(рўйхат!$CY:$CY,$B552,рўйхат!CB:CB)</f>
        <v/>
      </c>
      <c r="BT552" s="18">
        <f>SUMIF(рўйхат!$CY:$CY,$B552,рўйхат!CC:CC)</f>
        <v/>
      </c>
      <c r="BU552" s="17">
        <f>SUMIF(рўйхат!$CY:$CY,$B552,рўйхат!CD:CD)</f>
        <v/>
      </c>
      <c r="BV552" s="18">
        <f>SUMIF(рўйхат!$CY:$CY,$B552,рўйхат!CE:CE)</f>
        <v/>
      </c>
      <c r="BW552" s="17">
        <f>SUMIF(рўйхат!$CY:$CY,$B552,рўйхат!CH:CH)</f>
        <v/>
      </c>
      <c r="BX552" s="18">
        <f>SUMIF(рўйхат!$CY:$CY,$B552,рўйхат!CI:CI)</f>
        <v/>
      </c>
      <c r="BY552" s="17">
        <f>SUMIF(рўйхат!$CY:$CY,$B552,рўйхат!CJ:CJ)</f>
        <v/>
      </c>
      <c r="BZ552" s="18">
        <f>SUMIF(рўйхат!$CY:$CY,$B552,рўйхат!CK:CK)</f>
        <v/>
      </c>
      <c r="CA552" s="17">
        <f>SUMIF(рўйхат!$CY:$CY,$B552,рўйхат!CL:CL)</f>
        <v/>
      </c>
      <c r="CB552" s="18">
        <f>SUMIF(рўйхат!$CY:$CY,$B552,рўйхат!CM:CM)</f>
        <v/>
      </c>
      <c r="CC552" s="17">
        <f>SUMIF(рўйхат!$CY:$CY,$B552,рўйхат!CN:CN)</f>
        <v/>
      </c>
      <c r="CD552" s="18">
        <f>SUMIF(рўйхат!$CY:$CY,$B552,рўйхат!CO:CO)</f>
        <v/>
      </c>
      <c r="CE552" s="41">
        <f>IFERROR(BE552/(Q552+BE552),0)</f>
        <v/>
      </c>
      <c r="CF552" s="42">
        <f>IFERROR(BF552/(R552+BF552),0)</f>
        <v/>
      </c>
      <c r="CG552" s="8">
        <f>COUNTIFS(B:B,B552)</f>
        <v/>
      </c>
    </row>
    <row r="553" hidden="1" outlineLevel="1" ht="17.1" customFormat="1" customHeight="1" s="8">
      <c r="A553" s="15" t="n"/>
      <c r="B553" s="50" t="n">
        <v>1</v>
      </c>
      <c r="C553" s="65" t="inlineStr">
        <is>
          <t>Адлия вазирлиги</t>
        </is>
      </c>
      <c r="D553" s="16" t="n"/>
      <c r="E553" s="35">
        <f>SUMIFS(рўйхат!F:F,рўйхат!$CY:$CY,$B$584,рўйхат!$B:$B,$C553)</f>
        <v/>
      </c>
      <c r="F553" s="36">
        <f>SUMIFS(рўйхат!G:G,рўйхат!$CY:$CY,$B$584,рўйхат!$B:$B,$C553)</f>
        <v/>
      </c>
      <c r="G553" s="35">
        <f>SUMIFS(рўйхат!H:H,рўйхат!$CY:$CY,$B$584,рўйхат!$B:$B,$C553)</f>
        <v/>
      </c>
      <c r="H553" s="36">
        <f>SUMIFS(рўйхат!I:I,рўйхат!$CY:$CY,$B$584,рўйхат!$B:$B,$C553)</f>
        <v/>
      </c>
      <c r="I553" s="35">
        <f>SUMIFS(рўйхат!J:J,рўйхат!$CY:$CY,$B$584,рўйхат!$B:$B,$C553)</f>
        <v/>
      </c>
      <c r="J553" s="36">
        <f>SUMIFS(рўйхат!K:K,рўйхат!$CY:$CY,$B$584,рўйхат!$B:$B,$C553)</f>
        <v/>
      </c>
      <c r="K553" s="35">
        <f>SUMIFS(рўйхат!L:L,рўйхат!$CY:$CY,$B$584,рўйхат!$B:$B,$C553)</f>
        <v/>
      </c>
      <c r="L553" s="36">
        <f>SUMIFS(рўйхат!M:M,рўйхат!$CY:$CY,$B$584,рўйхат!$B:$B,$C553)</f>
        <v/>
      </c>
      <c r="M553" s="35">
        <f>SUMIFS(рўйхат!N:N,рўйхат!$CY:$CY,$B$584,рўйхат!$B:$B,$C553)</f>
        <v/>
      </c>
      <c r="N553" s="36">
        <f>SUMIFS(рўйхат!O:O,рўйхат!$CY:$CY,$B$584,рўйхат!$B:$B,$C553)</f>
        <v/>
      </c>
      <c r="O553" s="34">
        <f>IFERROR(M553/E553,0)</f>
        <v/>
      </c>
      <c r="P553" s="34">
        <f>IFERROR(N553/F553,0)</f>
        <v/>
      </c>
      <c r="Q553" s="35">
        <f>SUMIFS(рўйхат!P:P,рўйхат!$CY:$CY,$B$584,рўйхат!$B:$B,$C553)</f>
        <v/>
      </c>
      <c r="R553" s="36">
        <f>SUMIFS(рўйхат!Q:Q,рўйхат!$CY:$CY,$B$584,рўйхат!$B:$B,$C553)</f>
        <v/>
      </c>
      <c r="S553" s="35">
        <f>SUMIFS(рўйхат!R:R,рўйхат!$CY:$CY,$B$584,рўйхат!$B:$B,$C553)</f>
        <v/>
      </c>
      <c r="T553" s="36">
        <f>SUMIFS(рўйхат!S:S,рўйхат!$CY:$CY,$B$584,рўйхат!$B:$B,$C553)</f>
        <v/>
      </c>
      <c r="U553" s="35">
        <f>SUMIFS(рўйхат!T:T,рўйхат!$CY:$CY,$B$584,рўйхат!$B:$B,$C553)</f>
        <v/>
      </c>
      <c r="V553" s="36">
        <f>SUMIFS(рўйхат!U:U,рўйхат!$CY:$CY,$B$584,рўйхат!$B:$B,$C553)</f>
        <v/>
      </c>
      <c r="W553" s="35">
        <f>SUMIFS(рўйхат!V:V,рўйхат!$CY:$CY,$B$584,рўйхат!$B:$B,$C553)</f>
        <v/>
      </c>
      <c r="X553" s="36">
        <f>SUMIFS(рўйхат!W:W,рўйхат!$CY:$CY,$B$584,рўйхат!$B:$B,$C553)</f>
        <v/>
      </c>
      <c r="Y553" s="35">
        <f>SUMIFS(рўйхат!X:X,рўйхат!$CY:$CY,$B$584,рўйхат!$B:$B,$C553)</f>
        <v/>
      </c>
      <c r="Z553" s="36">
        <f>SUMIFS(рўйхат!Y:Y,рўйхат!$CY:$CY,$B$584,рўйхат!$B:$B,$C553)</f>
        <v/>
      </c>
      <c r="AA553" s="35">
        <f>SUMIFS(рўйхат!Z:Z,рўйхат!$CY:$CY,$B$584,рўйхат!$B:$B,$C553)</f>
        <v/>
      </c>
      <c r="AB553" s="36">
        <f>SUMIFS(рўйхат!AA:AA,рўйхат!$CY:$CY,$B$584,рўйхат!$B:$B,$C553)</f>
        <v/>
      </c>
      <c r="AC553" s="35">
        <f>SUMIFS(рўйхат!AB:AB,рўйхат!$CY:$CY,$B$584,рўйхат!$B:$B,$C553)</f>
        <v/>
      </c>
      <c r="AD553" s="36">
        <f>SUMIFS(рўйхат!AC:AC,рўйхат!$CY:$CY,$B$584,рўйхат!$B:$B,$C553)</f>
        <v/>
      </c>
      <c r="AE553" s="35">
        <f>SUMIFS(рўйхат!AD:AD,рўйхат!$CY:$CY,$B$584,рўйхат!$B:$B,$C553)</f>
        <v/>
      </c>
      <c r="AF553" s="36">
        <f>SUMIFS(рўйхат!AE:AE,рўйхат!$CY:$CY,$B$584,рўйхат!$B:$B,$C553)</f>
        <v/>
      </c>
      <c r="AG553" s="35">
        <f>SUMIFS(рўйхат!AH:AH,рўйхат!$CY:$CY,$B$584,рўйхат!$B:$B,$C553)</f>
        <v/>
      </c>
      <c r="AH553" s="36">
        <f>SUMIFS(рўйхат!AI:AI,рўйхат!$CY:$CY,$B$584,рўйхат!$B:$B,$C553)</f>
        <v/>
      </c>
      <c r="AI553" s="35">
        <f>SUMIFS(рўйхат!AJ:AJ,рўйхат!$CY:$CY,$B$584,рўйхат!$B:$B,$C553)</f>
        <v/>
      </c>
      <c r="AJ553" s="36">
        <f>SUMIFS(рўйхат!AK:AK,рўйхат!$CY:$CY,$B$584,рўйхат!$B:$B,$C553)</f>
        <v/>
      </c>
      <c r="AK553" s="35">
        <f>SUMIFS(рўйхат!AL:AL,рўйхат!$CY:$CY,$B$584,рўйхат!$B:$B,$C553)</f>
        <v/>
      </c>
      <c r="AL553" s="36">
        <f>SUMIFS(рўйхат!AM:AM,рўйхат!$CY:$CY,$B$584,рўйхат!$B:$B,$C553)</f>
        <v/>
      </c>
      <c r="AM553" s="77">
        <f>IFERROR(Q553/E553,0)</f>
        <v/>
      </c>
      <c r="AN553" s="77">
        <f>IFERROR(R553/F553,0)</f>
        <v/>
      </c>
      <c r="AO553" s="36">
        <f>SUMIFS(рўйхат!AX:AX,рўйхат!$CY:$CY,$B$584,рўйхат!$B:$B,$C553)</f>
        <v/>
      </c>
      <c r="AP553" s="36">
        <f>SUMIFS(рўйхат!AY:AY,рўйхат!$CY:$CY,$B$584,рўйхат!$B:$B,$C553)</f>
        <v/>
      </c>
      <c r="AQ553" s="35">
        <f>SUMIFS(рўйхат!AZ:AZ,рўйхат!$CY:$CY,$B$584,рўйхат!$B:$B,$C553)</f>
        <v/>
      </c>
      <c r="AR553" s="36">
        <f>SUMIFS(рўйхат!BA:BA,рўйхат!$CY:$CY,$B$584,рўйхат!$B:$B,$C553)</f>
        <v/>
      </c>
      <c r="AS553" s="35">
        <f>SUMIFS(рўйхат!BB:BB,рўйхат!$CY:$CY,$B$584,рўйхат!$B:$B,$C553)</f>
        <v/>
      </c>
      <c r="AT553" s="36">
        <f>SUMIFS(рўйхат!BC:BC,рўйхат!$CY:$CY,$B$584,рўйхат!$B:$B,$C553)</f>
        <v/>
      </c>
      <c r="AU553" s="35">
        <f>SUMIFS(рўйхат!BD:BD,рўйхат!$CY:$CY,$B$584,рўйхат!$B:$B,$C553)</f>
        <v/>
      </c>
      <c r="AV553" s="36">
        <f>SUMIFS(рўйхат!BE:BE,рўйхат!$CY:$CY,$B$584,рўйхат!$B:$B,$C553)</f>
        <v/>
      </c>
      <c r="AW553" s="35">
        <f>SUMIFS(рўйхат!BF:BF,рўйхат!$CY:$CY,$B$584,рўйхат!$B:$B,$C553)</f>
        <v/>
      </c>
      <c r="AX553" s="36">
        <f>SUMIFS(рўйхат!BG:BG,рўйхат!$CY:$CY,$B$584,рўйхат!$B:$B,$C553)</f>
        <v/>
      </c>
      <c r="AY553" s="35">
        <f>SUMIFS(рўйхат!BH:BH,рўйхат!$CY:$CY,$B$584,рўйхат!$B:$B,$C553)</f>
        <v/>
      </c>
      <c r="AZ553" s="36">
        <f>SUMIFS(рўйхат!BI:BI,рўйхат!$CY:$CY,$B$584,рўйхат!$B:$B,$C553)</f>
        <v/>
      </c>
      <c r="BA553" s="35">
        <f>SUMIFS(рўйхат!BJ:BJ,рўйхат!$CY:$CY,$B$584,рўйхат!$B:$B,$C553)</f>
        <v/>
      </c>
      <c r="BB553" s="36">
        <f>SUMIFS(рўйхат!BK:BK,рўйхат!$CY:$CY,$B$584,рўйхат!$B:$B,$C553)</f>
        <v/>
      </c>
      <c r="BC553" s="77">
        <f>IFERROR(AO553/E553,0)</f>
        <v/>
      </c>
      <c r="BD553" s="77">
        <f>IFERROR(AP553/F553,0)</f>
        <v/>
      </c>
      <c r="BE553" s="35">
        <f>SUMIFS(рўйхат!BL:BL,рўйхат!$CY:$CY,$B$584,рўйхат!$B:$B,$C553)</f>
        <v/>
      </c>
      <c r="BF553" s="36">
        <f>SUMIFS(рўйхат!BM:BM,рўйхат!$CY:$CY,$B$584,рўйхат!$B:$B,$C553)</f>
        <v/>
      </c>
      <c r="BG553" s="35">
        <f>SUMIFS(рўйхат!BN:BN,рўйхат!$CY:$CY,$B$584,рўйхат!$B:$B,$C553)</f>
        <v/>
      </c>
      <c r="BH553" s="36">
        <f>SUMIFS(рўйхат!BO:BO,рўйхат!$CY:$CY,$B$584,рўйхат!$B:$B,$C553)</f>
        <v/>
      </c>
      <c r="BI553" s="35">
        <f>SUMIFS(рўйхат!BP:BP,рўйхат!$CY:$CY,$B$584,рўйхат!$B:$B,$C553)</f>
        <v/>
      </c>
      <c r="BJ553" s="36">
        <f>SUMIFS(рўйхат!BQ:BQ,рўйхат!$CY:$CY,$B$584,рўйхат!$B:$B,$C553)</f>
        <v/>
      </c>
      <c r="BK553" s="35">
        <f>SUMIFS(рўйхат!BR:BR,рўйхат!$CY:$CY,$B$584,рўйхат!$B:$B,$C553)</f>
        <v/>
      </c>
      <c r="BL553" s="36">
        <f>SUMIFS(рўйхат!BS:BS,рўйхат!$CY:$CY,$B$584,рўйхат!$B:$B,$C553)</f>
        <v/>
      </c>
      <c r="BM553" s="35">
        <f>SUMIFS(рўйхат!BT:BT,рўйхат!$CY:$CY,$B$584,рўйхат!$B:$B,$C553)</f>
        <v/>
      </c>
      <c r="BN553" s="36">
        <f>SUMIFS(рўйхат!BU:BU,рўйхат!$CY:$CY,$B$584,рўйхат!$B:$B,$C553)</f>
        <v/>
      </c>
      <c r="BO553" s="35">
        <f>SUMIFS(рўйхат!BX:BX,рўйхат!$CY:$CY,$B$584,рўйхат!$B:$B,$C553)</f>
        <v/>
      </c>
      <c r="BP553" s="36">
        <f>SUMIFS(рўйхат!BY:BY,рўйхат!$CY:$CY,$B$584,рўйхат!$B:$B,$C553)</f>
        <v/>
      </c>
      <c r="BQ553" s="35">
        <f>SUMIFS(рўйхат!BZ:BZ,рўйхат!$CY:$CY,$B$584,рўйхат!$B:$B,$C553)</f>
        <v/>
      </c>
      <c r="BR553" s="36">
        <f>SUMIFS(рўйхат!CA:CA,рўйхат!$CY:$CY,$B$584,рўйхат!$B:$B,$C553)</f>
        <v/>
      </c>
      <c r="BS553" s="35">
        <f>SUMIFS(рўйхат!CB:CB,рўйхат!$CY:$CY,$B$584,рўйхат!$B:$B,$C553)</f>
        <v/>
      </c>
      <c r="BT553" s="36">
        <f>SUMIFS(рўйхат!CC:CC,рўйхат!$CY:$CY,$B$584,рўйхат!$B:$B,$C553)</f>
        <v/>
      </c>
      <c r="BU553" s="35">
        <f>SUMIFS(рўйхат!CD:CD,рўйхат!$CY:$CY,$B$584,рўйхат!$B:$B,$C553)</f>
        <v/>
      </c>
      <c r="BV553" s="36">
        <f>SUMIFS(рўйхат!CE:CE,рўйхат!$CY:$CY,$B$584,рўйхат!$B:$B,$C553)</f>
        <v/>
      </c>
      <c r="BW553" s="35">
        <f>SUMIFS(рўйхат!CH:CH,рўйхат!$CY:$CY,$B$584,рўйхат!$B:$B,$C553)</f>
        <v/>
      </c>
      <c r="BX553" s="36">
        <f>SUMIFS(рўйхат!CI:CI,рўйхат!$CY:$CY,$B$584,рўйхат!$B:$B,$C553)</f>
        <v/>
      </c>
      <c r="BY553" s="35">
        <f>SUMIFS(рўйхат!CJ:CJ,рўйхат!$CY:$CY,$B$584,рўйхат!$B:$B,$C553)</f>
        <v/>
      </c>
      <c r="BZ553" s="36">
        <f>SUMIFS(рўйхат!CK:CK,рўйхат!$CY:$CY,$B$584,рўйхат!$B:$B,$C553)</f>
        <v/>
      </c>
      <c r="CA553" s="35">
        <f>SUMIFS(рўйхат!CL:CL,рўйхат!$CY:$CY,$B$584,рўйхат!$B:$B,$C553)</f>
        <v/>
      </c>
      <c r="CB553" s="36">
        <f>SUMIFS(рўйхат!CM:CM,рўйхат!$CY:$CY,$B$584,рўйхат!$B:$B,$C553)</f>
        <v/>
      </c>
      <c r="CC553" s="35">
        <f>SUMIFS(рўйхат!CN:CN,рўйхат!$CY:$CY,$B$584,рўйхат!$B:$B,$C553)</f>
        <v/>
      </c>
      <c r="CD553" s="36">
        <f>SUMIFS(рўйхат!CO:CO,рўйхат!$CY:$CY,$B$584,рўйхат!$B:$B,$C553)</f>
        <v/>
      </c>
      <c r="CE553" s="77">
        <f>IFERROR(BE553/(Q553+BE553),0)</f>
        <v/>
      </c>
      <c r="CF553" s="78">
        <f>IFERROR(BF553/(R553+BF553),0)</f>
        <v/>
      </c>
      <c r="CG553" s="8">
        <f>COUNTIFS(B:B,B553)</f>
        <v/>
      </c>
    </row>
    <row r="554" hidden="1" outlineLevel="1" ht="17.1" customFormat="1" customHeight="1" s="8">
      <c r="A554" s="15" t="n"/>
      <c r="B554" s="50" t="n">
        <v>2</v>
      </c>
      <c r="C554" s="66" t="inlineStr">
        <is>
          <t>Божхона қўмитаси</t>
        </is>
      </c>
      <c r="D554" s="16" t="n"/>
      <c r="E554" s="35">
        <f>SUMIFS(рўйхат!F:F,рўйхат!$CY:$CY,$B$584,рўйхат!$B:$B,$C554)</f>
        <v/>
      </c>
      <c r="F554" s="36">
        <f>SUMIFS(рўйхат!G:G,рўйхат!$CY:$CY,$B$584,рўйхат!$B:$B,$C554)</f>
        <v/>
      </c>
      <c r="G554" s="35">
        <f>SUMIFS(рўйхат!H:H,рўйхат!$CY:$CY,$B$584,рўйхат!$B:$B,$C554)</f>
        <v/>
      </c>
      <c r="H554" s="36">
        <f>SUMIFS(рўйхат!I:I,рўйхат!$CY:$CY,$B$584,рўйхат!$B:$B,$C554)</f>
        <v/>
      </c>
      <c r="I554" s="35">
        <f>SUMIFS(рўйхат!J:J,рўйхат!$CY:$CY,$B$584,рўйхат!$B:$B,$C554)</f>
        <v/>
      </c>
      <c r="J554" s="36">
        <f>SUMIFS(рўйхат!K:K,рўйхат!$CY:$CY,$B$584,рўйхат!$B:$B,$C554)</f>
        <v/>
      </c>
      <c r="K554" s="35">
        <f>SUMIFS(рўйхат!L:L,рўйхат!$CY:$CY,$B$584,рўйхат!$B:$B,$C554)</f>
        <v/>
      </c>
      <c r="L554" s="36">
        <f>SUMIFS(рўйхат!M:M,рўйхат!$CY:$CY,$B$584,рўйхат!$B:$B,$C554)</f>
        <v/>
      </c>
      <c r="M554" s="35">
        <f>SUMIFS(рўйхат!N:N,рўйхат!$CY:$CY,$B$584,рўйхат!$B:$B,$C554)</f>
        <v/>
      </c>
      <c r="N554" s="36">
        <f>SUMIFS(рўйхат!O:O,рўйхат!$CY:$CY,$B$584,рўйхат!$B:$B,$C554)</f>
        <v/>
      </c>
      <c r="O554" s="34">
        <f>IFERROR(M554/E554,0)</f>
        <v/>
      </c>
      <c r="P554" s="34">
        <f>IFERROR(N554/F554,0)</f>
        <v/>
      </c>
      <c r="Q554" s="35">
        <f>SUMIFS(рўйхат!P:P,рўйхат!$CY:$CY,$B$584,рўйхат!$B:$B,$C554)</f>
        <v/>
      </c>
      <c r="R554" s="36">
        <f>SUMIFS(рўйхат!Q:Q,рўйхат!$CY:$CY,$B$584,рўйхат!$B:$B,$C554)</f>
        <v/>
      </c>
      <c r="S554" s="35">
        <f>SUMIFS(рўйхат!R:R,рўйхат!$CY:$CY,$B$584,рўйхат!$B:$B,$C554)</f>
        <v/>
      </c>
      <c r="T554" s="36">
        <f>SUMIFS(рўйхат!S:S,рўйхат!$CY:$CY,$B$584,рўйхат!$B:$B,$C554)</f>
        <v/>
      </c>
      <c r="U554" s="35">
        <f>SUMIFS(рўйхат!T:T,рўйхат!$CY:$CY,$B$584,рўйхат!$B:$B,$C554)</f>
        <v/>
      </c>
      <c r="V554" s="36">
        <f>SUMIFS(рўйхат!U:U,рўйхат!$CY:$CY,$B$584,рўйхат!$B:$B,$C554)</f>
        <v/>
      </c>
      <c r="W554" s="35">
        <f>SUMIFS(рўйхат!V:V,рўйхат!$CY:$CY,$B$584,рўйхат!$B:$B,$C554)</f>
        <v/>
      </c>
      <c r="X554" s="36">
        <f>SUMIFS(рўйхат!W:W,рўйхат!$CY:$CY,$B$584,рўйхат!$B:$B,$C554)</f>
        <v/>
      </c>
      <c r="Y554" s="35">
        <f>SUMIFS(рўйхат!X:X,рўйхат!$CY:$CY,$B$584,рўйхат!$B:$B,$C554)</f>
        <v/>
      </c>
      <c r="Z554" s="36">
        <f>SUMIFS(рўйхат!Y:Y,рўйхат!$CY:$CY,$B$584,рўйхат!$B:$B,$C554)</f>
        <v/>
      </c>
      <c r="AA554" s="35">
        <f>SUMIFS(рўйхат!Z:Z,рўйхат!$CY:$CY,$B$584,рўйхат!$B:$B,$C554)</f>
        <v/>
      </c>
      <c r="AB554" s="36">
        <f>SUMIFS(рўйхат!AA:AA,рўйхат!$CY:$CY,$B$584,рўйхат!$B:$B,$C554)</f>
        <v/>
      </c>
      <c r="AC554" s="35">
        <f>SUMIFS(рўйхат!AB:AB,рўйхат!$CY:$CY,$B$584,рўйхат!$B:$B,$C554)</f>
        <v/>
      </c>
      <c r="AD554" s="36">
        <f>SUMIFS(рўйхат!AC:AC,рўйхат!$CY:$CY,$B$584,рўйхат!$B:$B,$C554)</f>
        <v/>
      </c>
      <c r="AE554" s="35">
        <f>SUMIFS(рўйхат!AD:AD,рўйхат!$CY:$CY,$B$584,рўйхат!$B:$B,$C554)</f>
        <v/>
      </c>
      <c r="AF554" s="36">
        <f>SUMIFS(рўйхат!AE:AE,рўйхат!$CY:$CY,$B$584,рўйхат!$B:$B,$C554)</f>
        <v/>
      </c>
      <c r="AG554" s="35">
        <f>SUMIFS(рўйхат!AH:AH,рўйхат!$CY:$CY,$B$584,рўйхат!$B:$B,$C554)</f>
        <v/>
      </c>
      <c r="AH554" s="36">
        <f>SUMIFS(рўйхат!AI:AI,рўйхат!$CY:$CY,$B$584,рўйхат!$B:$B,$C554)</f>
        <v/>
      </c>
      <c r="AI554" s="35">
        <f>SUMIFS(рўйхат!AJ:AJ,рўйхат!$CY:$CY,$B$584,рўйхат!$B:$B,$C554)</f>
        <v/>
      </c>
      <c r="AJ554" s="36">
        <f>SUMIFS(рўйхат!AK:AK,рўйхат!$CY:$CY,$B$584,рўйхат!$B:$B,$C554)</f>
        <v/>
      </c>
      <c r="AK554" s="35">
        <f>SUMIFS(рўйхат!AL:AL,рўйхат!$CY:$CY,$B$584,рўйхат!$B:$B,$C554)</f>
        <v/>
      </c>
      <c r="AL554" s="36">
        <f>SUMIFS(рўйхат!AM:AM,рўйхат!$CY:$CY,$B$584,рўйхат!$B:$B,$C554)</f>
        <v/>
      </c>
      <c r="AM554" s="77">
        <f>IFERROR(Q554/E554,0)</f>
        <v/>
      </c>
      <c r="AN554" s="77">
        <f>IFERROR(R554/F554,0)</f>
        <v/>
      </c>
      <c r="AO554" s="35">
        <f>SUMIFS(рўйхат!AX:AX,рўйхат!$CY:$CY,$B$584,рўйхат!$B:$B,$C554)</f>
        <v/>
      </c>
      <c r="AP554" s="36">
        <f>SUMIFS(рўйхат!AY:AY,рўйхат!$CY:$CY,$B$584,рўйхат!$B:$B,$C554)</f>
        <v/>
      </c>
      <c r="AQ554" s="35">
        <f>SUMIFS(рўйхат!AZ:AZ,рўйхат!$CY:$CY,$B$584,рўйхат!$B:$B,$C554)</f>
        <v/>
      </c>
      <c r="AR554" s="36">
        <f>SUMIFS(рўйхат!BA:BA,рўйхат!$CY:$CY,$B$584,рўйхат!$B:$B,$C554)</f>
        <v/>
      </c>
      <c r="AS554" s="35">
        <f>SUMIFS(рўйхат!BB:BB,рўйхат!$CY:$CY,$B$584,рўйхат!$B:$B,$C554)</f>
        <v/>
      </c>
      <c r="AT554" s="36">
        <f>SUMIFS(рўйхат!BC:BC,рўйхат!$CY:$CY,$B$584,рўйхат!$B:$B,$C554)</f>
        <v/>
      </c>
      <c r="AU554" s="35">
        <f>SUMIFS(рўйхат!BD:BD,рўйхат!$CY:$CY,$B$584,рўйхат!$B:$B,$C554)</f>
        <v/>
      </c>
      <c r="AV554" s="36">
        <f>SUMIFS(рўйхат!BE:BE,рўйхат!$CY:$CY,$B$584,рўйхат!$B:$B,$C554)</f>
        <v/>
      </c>
      <c r="AW554" s="35">
        <f>SUMIFS(рўйхат!BF:BF,рўйхат!$CY:$CY,$B$584,рўйхат!$B:$B,$C554)</f>
        <v/>
      </c>
      <c r="AX554" s="36">
        <f>SUMIFS(рўйхат!BG:BG,рўйхат!$CY:$CY,$B$584,рўйхат!$B:$B,$C554)</f>
        <v/>
      </c>
      <c r="AY554" s="35">
        <f>SUMIFS(рўйхат!BH:BH,рўйхат!$CY:$CY,$B$584,рўйхат!$B:$B,$C554)</f>
        <v/>
      </c>
      <c r="AZ554" s="36">
        <f>SUMIFS(рўйхат!BI:BI,рўйхат!$CY:$CY,$B$584,рўйхат!$B:$B,$C554)</f>
        <v/>
      </c>
      <c r="BA554" s="35">
        <f>SUMIFS(рўйхат!BJ:BJ,рўйхат!$CY:$CY,$B$584,рўйхат!$B:$B,$C554)</f>
        <v/>
      </c>
      <c r="BB554" s="36">
        <f>SUMIFS(рўйхат!BK:BK,рўйхат!$CY:$CY,$B$584,рўйхат!$B:$B,$C554)</f>
        <v/>
      </c>
      <c r="BC554" s="77">
        <f>IFERROR(AO554/E554,0)</f>
        <v/>
      </c>
      <c r="BD554" s="77">
        <f>IFERROR(AP554/F554,0)</f>
        <v/>
      </c>
      <c r="BE554" s="35">
        <f>SUMIFS(рўйхат!BL:BL,рўйхат!$CY:$CY,$B$584,рўйхат!$B:$B,$C554)</f>
        <v/>
      </c>
      <c r="BF554" s="36">
        <f>SUMIFS(рўйхат!BM:BM,рўйхат!$CY:$CY,$B$584,рўйхат!$B:$B,$C554)</f>
        <v/>
      </c>
      <c r="BG554" s="35">
        <f>SUMIFS(рўйхат!BN:BN,рўйхат!$CY:$CY,$B$584,рўйхат!$B:$B,$C554)</f>
        <v/>
      </c>
      <c r="BH554" s="36">
        <f>SUMIFS(рўйхат!BO:BO,рўйхат!$CY:$CY,$B$584,рўйхат!$B:$B,$C554)</f>
        <v/>
      </c>
      <c r="BI554" s="35">
        <f>SUMIFS(рўйхат!BP:BP,рўйхат!$CY:$CY,$B$584,рўйхат!$B:$B,$C554)</f>
        <v/>
      </c>
      <c r="BJ554" s="36">
        <f>SUMIFS(рўйхат!BQ:BQ,рўйхат!$CY:$CY,$B$584,рўйхат!$B:$B,$C554)</f>
        <v/>
      </c>
      <c r="BK554" s="35">
        <f>SUMIFS(рўйхат!BR:BR,рўйхат!$CY:$CY,$B$584,рўйхат!$B:$B,$C554)</f>
        <v/>
      </c>
      <c r="BL554" s="36">
        <f>SUMIFS(рўйхат!BS:BS,рўйхат!$CY:$CY,$B$584,рўйхат!$B:$B,$C554)</f>
        <v/>
      </c>
      <c r="BM554" s="35">
        <f>SUMIFS(рўйхат!BT:BT,рўйхат!$CY:$CY,$B$584,рўйхат!$B:$B,$C554)</f>
        <v/>
      </c>
      <c r="BN554" s="36">
        <f>SUMIFS(рўйхат!BU:BU,рўйхат!$CY:$CY,$B$584,рўйхат!$B:$B,$C554)</f>
        <v/>
      </c>
      <c r="BO554" s="35">
        <f>SUMIFS(рўйхат!BX:BX,рўйхат!$CY:$CY,$B$584,рўйхат!$B:$B,$C554)</f>
        <v/>
      </c>
      <c r="BP554" s="36">
        <f>SUMIFS(рўйхат!BY:BY,рўйхат!$CY:$CY,$B$584,рўйхат!$B:$B,$C554)</f>
        <v/>
      </c>
      <c r="BQ554" s="35">
        <f>SUMIFS(рўйхат!BZ:BZ,рўйхат!$CY:$CY,$B$584,рўйхат!$B:$B,$C554)</f>
        <v/>
      </c>
      <c r="BR554" s="36">
        <f>SUMIFS(рўйхат!CA:CA,рўйхат!$CY:$CY,$B$584,рўйхат!$B:$B,$C554)</f>
        <v/>
      </c>
      <c r="BS554" s="35">
        <f>SUMIFS(рўйхат!CB:CB,рўйхат!$CY:$CY,$B$584,рўйхат!$B:$B,$C554)</f>
        <v/>
      </c>
      <c r="BT554" s="36">
        <f>SUMIFS(рўйхат!CC:CC,рўйхат!$CY:$CY,$B$584,рўйхат!$B:$B,$C554)</f>
        <v/>
      </c>
      <c r="BU554" s="35">
        <f>SUMIFS(рўйхат!CD:CD,рўйхат!$CY:$CY,$B$584,рўйхат!$B:$B,$C554)</f>
        <v/>
      </c>
      <c r="BV554" s="36">
        <f>SUMIFS(рўйхат!CE:CE,рўйхат!$CY:$CY,$B$584,рўйхат!$B:$B,$C554)</f>
        <v/>
      </c>
      <c r="BW554" s="35">
        <f>SUMIFS(рўйхат!CH:CH,рўйхат!$CY:$CY,$B$584,рўйхат!$B:$B,$C554)</f>
        <v/>
      </c>
      <c r="BX554" s="36">
        <f>SUMIFS(рўйхат!CI:CI,рўйхат!$CY:$CY,$B$584,рўйхат!$B:$B,$C554)</f>
        <v/>
      </c>
      <c r="BY554" s="35">
        <f>SUMIFS(рўйхат!CJ:CJ,рўйхат!$CY:$CY,$B$584,рўйхат!$B:$B,$C554)</f>
        <v/>
      </c>
      <c r="BZ554" s="36">
        <f>SUMIFS(рўйхат!CK:CK,рўйхат!$CY:$CY,$B$584,рўйхат!$B:$B,$C554)</f>
        <v/>
      </c>
      <c r="CA554" s="35">
        <f>SUMIFS(рўйхат!CL:CL,рўйхат!$CY:$CY,$B$584,рўйхат!$B:$B,$C554)</f>
        <v/>
      </c>
      <c r="CB554" s="36">
        <f>SUMIFS(рўйхат!CM:CM,рўйхат!$CY:$CY,$B$584,рўйхат!$B:$B,$C554)</f>
        <v/>
      </c>
      <c r="CC554" s="35">
        <f>SUMIFS(рўйхат!CN:CN,рўйхат!$CY:$CY,$B$584,рўйхат!$B:$B,$C554)</f>
        <v/>
      </c>
      <c r="CD554" s="36">
        <f>SUMIFS(рўйхат!CO:CO,рўйхат!$CY:$CY,$B$584,рўйхат!$B:$B,$C554)</f>
        <v/>
      </c>
      <c r="CE554" s="77">
        <f>IFERROR(BE554/(Q554+BE554),0)</f>
        <v/>
      </c>
      <c r="CF554" s="78">
        <f>IFERROR(BF554/(R554+BF554),0)</f>
        <v/>
      </c>
      <c r="CG554" s="8">
        <f>COUNTIFS(B:B,B554)</f>
        <v/>
      </c>
    </row>
    <row r="555" hidden="1" outlineLevel="1" ht="17.1" customFormat="1" customHeight="1" s="8">
      <c r="A555" s="15" t="n"/>
      <c r="B555" s="50" t="n">
        <v>3</v>
      </c>
      <c r="C555" s="66" t="inlineStr">
        <is>
          <t>Вазирлар Маҳкамаси ҳузуридаги Солиқ қўмитаси</t>
        </is>
      </c>
      <c r="D555" s="16" t="n"/>
      <c r="E555" s="35">
        <f>SUMIFS(рўйхат!F:F,рўйхат!$CY:$CY,$B$584,рўйхат!$B:$B,$C555)</f>
        <v/>
      </c>
      <c r="F555" s="36">
        <f>SUMIFS(рўйхат!G:G,рўйхат!$CY:$CY,$B$584,рўйхат!$B:$B,$C555)</f>
        <v/>
      </c>
      <c r="G555" s="35">
        <f>SUMIFS(рўйхат!H:H,рўйхат!$CY:$CY,$B$584,рўйхат!$B:$B,$C555)</f>
        <v/>
      </c>
      <c r="H555" s="36">
        <f>SUMIFS(рўйхат!I:I,рўйхат!$CY:$CY,$B$584,рўйхат!$B:$B,$C555)</f>
        <v/>
      </c>
      <c r="I555" s="35">
        <f>SUMIFS(рўйхат!J:J,рўйхат!$CY:$CY,$B$584,рўйхат!$B:$B,$C555)</f>
        <v/>
      </c>
      <c r="J555" s="36">
        <f>SUMIFS(рўйхат!K:K,рўйхат!$CY:$CY,$B$584,рўйхат!$B:$B,$C555)</f>
        <v/>
      </c>
      <c r="K555" s="35">
        <f>SUMIFS(рўйхат!L:L,рўйхат!$CY:$CY,$B$584,рўйхат!$B:$B,$C555)</f>
        <v/>
      </c>
      <c r="L555" s="36">
        <f>SUMIFS(рўйхат!M:M,рўйхат!$CY:$CY,$B$584,рўйхат!$B:$B,$C555)</f>
        <v/>
      </c>
      <c r="M555" s="35">
        <f>SUMIFS(рўйхат!N:N,рўйхат!$CY:$CY,$B$584,рўйхат!$B:$B,$C555)</f>
        <v/>
      </c>
      <c r="N555" s="36">
        <f>SUMIFS(рўйхат!O:O,рўйхат!$CY:$CY,$B$584,рўйхат!$B:$B,$C555)</f>
        <v/>
      </c>
      <c r="O555" s="34">
        <f>IFERROR(M555/E555,0)</f>
        <v/>
      </c>
      <c r="P555" s="34">
        <f>IFERROR(N555/F555,0)</f>
        <v/>
      </c>
      <c r="Q555" s="35">
        <f>SUMIFS(рўйхат!P:P,рўйхат!$CY:$CY,$B$584,рўйхат!$B:$B,$C555)</f>
        <v/>
      </c>
      <c r="R555" s="36">
        <f>SUMIFS(рўйхат!Q:Q,рўйхат!$CY:$CY,$B$584,рўйхат!$B:$B,$C555)</f>
        <v/>
      </c>
      <c r="S555" s="35">
        <f>SUMIFS(рўйхат!R:R,рўйхат!$CY:$CY,$B$584,рўйхат!$B:$B,$C555)</f>
        <v/>
      </c>
      <c r="T555" s="36">
        <f>SUMIFS(рўйхат!S:S,рўйхат!$CY:$CY,$B$584,рўйхат!$B:$B,$C555)</f>
        <v/>
      </c>
      <c r="U555" s="35">
        <f>SUMIFS(рўйхат!T:T,рўйхат!$CY:$CY,$B$584,рўйхат!$B:$B,$C555)</f>
        <v/>
      </c>
      <c r="V555" s="36">
        <f>SUMIFS(рўйхат!U:U,рўйхат!$CY:$CY,$B$584,рўйхат!$B:$B,$C555)</f>
        <v/>
      </c>
      <c r="W555" s="35">
        <f>SUMIFS(рўйхат!V:V,рўйхат!$CY:$CY,$B$584,рўйхат!$B:$B,$C555)</f>
        <v/>
      </c>
      <c r="X555" s="36">
        <f>SUMIFS(рўйхат!W:W,рўйхат!$CY:$CY,$B$584,рўйхат!$B:$B,$C555)</f>
        <v/>
      </c>
      <c r="Y555" s="35">
        <f>SUMIFS(рўйхат!X:X,рўйхат!$CY:$CY,$B$584,рўйхат!$B:$B,$C555)</f>
        <v/>
      </c>
      <c r="Z555" s="36">
        <f>SUMIFS(рўйхат!Y:Y,рўйхат!$CY:$CY,$B$584,рўйхат!$B:$B,$C555)</f>
        <v/>
      </c>
      <c r="AA555" s="35">
        <f>SUMIFS(рўйхат!Z:Z,рўйхат!$CY:$CY,$B$584,рўйхат!$B:$B,$C555)</f>
        <v/>
      </c>
      <c r="AB555" s="36">
        <f>SUMIFS(рўйхат!AA:AA,рўйхат!$CY:$CY,$B$584,рўйхат!$B:$B,$C555)</f>
        <v/>
      </c>
      <c r="AC555" s="35">
        <f>SUMIFS(рўйхат!AB:AB,рўйхат!$CY:$CY,$B$584,рўйхат!$B:$B,$C555)</f>
        <v/>
      </c>
      <c r="AD555" s="36">
        <f>SUMIFS(рўйхат!AC:AC,рўйхат!$CY:$CY,$B$584,рўйхат!$B:$B,$C555)</f>
        <v/>
      </c>
      <c r="AE555" s="35">
        <f>SUMIFS(рўйхат!AD:AD,рўйхат!$CY:$CY,$B$584,рўйхат!$B:$B,$C555)</f>
        <v/>
      </c>
      <c r="AF555" s="36">
        <f>SUMIFS(рўйхат!AE:AE,рўйхат!$CY:$CY,$B$584,рўйхат!$B:$B,$C555)</f>
        <v/>
      </c>
      <c r="AG555" s="35">
        <f>SUMIFS(рўйхат!AH:AH,рўйхат!$CY:$CY,$B$584,рўйхат!$B:$B,$C555)</f>
        <v/>
      </c>
      <c r="AH555" s="36">
        <f>SUMIFS(рўйхат!AI:AI,рўйхат!$CY:$CY,$B$584,рўйхат!$B:$B,$C555)</f>
        <v/>
      </c>
      <c r="AI555" s="35">
        <f>SUMIFS(рўйхат!AJ:AJ,рўйхат!$CY:$CY,$B$584,рўйхат!$B:$B,$C555)</f>
        <v/>
      </c>
      <c r="AJ555" s="36">
        <f>SUMIFS(рўйхат!AK:AK,рўйхат!$CY:$CY,$B$584,рўйхат!$B:$B,$C555)</f>
        <v/>
      </c>
      <c r="AK555" s="35">
        <f>SUMIFS(рўйхат!AL:AL,рўйхат!$CY:$CY,$B$584,рўйхат!$B:$B,$C555)</f>
        <v/>
      </c>
      <c r="AL555" s="36">
        <f>SUMIFS(рўйхат!AM:AM,рўйхат!$CY:$CY,$B$584,рўйхат!$B:$B,$C555)</f>
        <v/>
      </c>
      <c r="AM555" s="77">
        <f>IFERROR(Q555/E555,0)</f>
        <v/>
      </c>
      <c r="AN555" s="77">
        <f>IFERROR(R555/F555,0)</f>
        <v/>
      </c>
      <c r="AO555" s="35">
        <f>SUMIFS(рўйхат!AX:AX,рўйхат!$CY:$CY,$B$584,рўйхат!$B:$B,$C555)</f>
        <v/>
      </c>
      <c r="AP555" s="36">
        <f>SUMIFS(рўйхат!AY:AY,рўйхат!$CY:$CY,$B$584,рўйхат!$B:$B,$C555)</f>
        <v/>
      </c>
      <c r="AQ555" s="35">
        <f>SUMIFS(рўйхат!AZ:AZ,рўйхат!$CY:$CY,$B$584,рўйхат!$B:$B,$C555)</f>
        <v/>
      </c>
      <c r="AR555" s="36">
        <f>SUMIFS(рўйхат!BA:BA,рўйхат!$CY:$CY,$B$584,рўйхат!$B:$B,$C555)</f>
        <v/>
      </c>
      <c r="AS555" s="35">
        <f>SUMIFS(рўйхат!BB:BB,рўйхат!$CY:$CY,$B$584,рўйхат!$B:$B,$C555)</f>
        <v/>
      </c>
      <c r="AT555" s="36">
        <f>SUMIFS(рўйхат!BC:BC,рўйхат!$CY:$CY,$B$584,рўйхат!$B:$B,$C555)</f>
        <v/>
      </c>
      <c r="AU555" s="35">
        <f>SUMIFS(рўйхат!BD:BD,рўйхат!$CY:$CY,$B$584,рўйхат!$B:$B,$C555)</f>
        <v/>
      </c>
      <c r="AV555" s="36">
        <f>SUMIFS(рўйхат!BE:BE,рўйхат!$CY:$CY,$B$584,рўйхат!$B:$B,$C555)</f>
        <v/>
      </c>
      <c r="AW555" s="35">
        <f>SUMIFS(рўйхат!BF:BF,рўйхат!$CY:$CY,$B$584,рўйхат!$B:$B,$C555)</f>
        <v/>
      </c>
      <c r="AX555" s="36">
        <f>SUMIFS(рўйхат!BG:BG,рўйхат!$CY:$CY,$B$584,рўйхат!$B:$B,$C555)</f>
        <v/>
      </c>
      <c r="AY555" s="35">
        <f>SUMIFS(рўйхат!BH:BH,рўйхат!$CY:$CY,$B$584,рўйхат!$B:$B,$C555)</f>
        <v/>
      </c>
      <c r="AZ555" s="36">
        <f>SUMIFS(рўйхат!BI:BI,рўйхат!$CY:$CY,$B$584,рўйхат!$B:$B,$C555)</f>
        <v/>
      </c>
      <c r="BA555" s="35">
        <f>SUMIFS(рўйхат!BJ:BJ,рўйхат!$CY:$CY,$B$584,рўйхат!$B:$B,$C555)</f>
        <v/>
      </c>
      <c r="BB555" s="36">
        <f>SUMIFS(рўйхат!BK:BK,рўйхат!$CY:$CY,$B$584,рўйхат!$B:$B,$C555)</f>
        <v/>
      </c>
      <c r="BC555" s="77">
        <f>IFERROR(AO555/E555,0)</f>
        <v/>
      </c>
      <c r="BD555" s="77">
        <f>IFERROR(AP555/F555,0)</f>
        <v/>
      </c>
      <c r="BE555" s="35">
        <f>SUMIFS(рўйхат!BL:BL,рўйхат!$CY:$CY,$B$584,рўйхат!$B:$B,$C555)</f>
        <v/>
      </c>
      <c r="BF555" s="36">
        <f>SUMIFS(рўйхат!BM:BM,рўйхат!$CY:$CY,$B$584,рўйхат!$B:$B,$C555)</f>
        <v/>
      </c>
      <c r="BG555" s="35">
        <f>SUMIFS(рўйхат!BN:BN,рўйхат!$CY:$CY,$B$584,рўйхат!$B:$B,$C555)</f>
        <v/>
      </c>
      <c r="BH555" s="36">
        <f>SUMIFS(рўйхат!BO:BO,рўйхат!$CY:$CY,$B$584,рўйхат!$B:$B,$C555)</f>
        <v/>
      </c>
      <c r="BI555" s="35">
        <f>SUMIFS(рўйхат!BP:BP,рўйхат!$CY:$CY,$B$584,рўйхат!$B:$B,$C555)</f>
        <v/>
      </c>
      <c r="BJ555" s="36">
        <f>SUMIFS(рўйхат!BQ:BQ,рўйхат!$CY:$CY,$B$584,рўйхат!$B:$B,$C555)</f>
        <v/>
      </c>
      <c r="BK555" s="35">
        <f>SUMIFS(рўйхат!BR:BR,рўйхат!$CY:$CY,$B$584,рўйхат!$B:$B,$C555)</f>
        <v/>
      </c>
      <c r="BL555" s="36">
        <f>SUMIFS(рўйхат!BS:BS,рўйхат!$CY:$CY,$B$584,рўйхат!$B:$B,$C555)</f>
        <v/>
      </c>
      <c r="BM555" s="35">
        <f>SUMIFS(рўйхат!BT:BT,рўйхат!$CY:$CY,$B$584,рўйхат!$B:$B,$C555)</f>
        <v/>
      </c>
      <c r="BN555" s="36">
        <f>SUMIFS(рўйхат!BU:BU,рўйхат!$CY:$CY,$B$584,рўйхат!$B:$B,$C555)</f>
        <v/>
      </c>
      <c r="BO555" s="35">
        <f>SUMIFS(рўйхат!BX:BX,рўйхат!$CY:$CY,$B$584,рўйхат!$B:$B,$C555)</f>
        <v/>
      </c>
      <c r="BP555" s="36">
        <f>SUMIFS(рўйхат!BY:BY,рўйхат!$CY:$CY,$B$584,рўйхат!$B:$B,$C555)</f>
        <v/>
      </c>
      <c r="BQ555" s="35">
        <f>SUMIFS(рўйхат!BZ:BZ,рўйхат!$CY:$CY,$B$584,рўйхат!$B:$B,$C555)</f>
        <v/>
      </c>
      <c r="BR555" s="36">
        <f>SUMIFS(рўйхат!CA:CA,рўйхат!$CY:$CY,$B$584,рўйхат!$B:$B,$C555)</f>
        <v/>
      </c>
      <c r="BS555" s="35">
        <f>SUMIFS(рўйхат!CB:CB,рўйхат!$CY:$CY,$B$584,рўйхат!$B:$B,$C555)</f>
        <v/>
      </c>
      <c r="BT555" s="36">
        <f>SUMIFS(рўйхат!CC:CC,рўйхат!$CY:$CY,$B$584,рўйхат!$B:$B,$C555)</f>
        <v/>
      </c>
      <c r="BU555" s="35">
        <f>SUMIFS(рўйхат!CD:CD,рўйхат!$CY:$CY,$B$584,рўйхат!$B:$B,$C555)</f>
        <v/>
      </c>
      <c r="BV555" s="36">
        <f>SUMIFS(рўйхат!CE:CE,рўйхат!$CY:$CY,$B$584,рўйхат!$B:$B,$C555)</f>
        <v/>
      </c>
      <c r="BW555" s="35">
        <f>SUMIFS(рўйхат!CH:CH,рўйхат!$CY:$CY,$B$584,рўйхат!$B:$B,$C555)</f>
        <v/>
      </c>
      <c r="BX555" s="36">
        <f>SUMIFS(рўйхат!CI:CI,рўйхат!$CY:$CY,$B$584,рўйхат!$B:$B,$C555)</f>
        <v/>
      </c>
      <c r="BY555" s="35">
        <f>SUMIFS(рўйхат!CJ:CJ,рўйхат!$CY:$CY,$B$584,рўйхат!$B:$B,$C555)</f>
        <v/>
      </c>
      <c r="BZ555" s="36">
        <f>SUMIFS(рўйхат!CK:CK,рўйхат!$CY:$CY,$B$584,рўйхат!$B:$B,$C555)</f>
        <v/>
      </c>
      <c r="CA555" s="35">
        <f>SUMIFS(рўйхат!CL:CL,рўйхат!$CY:$CY,$B$584,рўйхат!$B:$B,$C555)</f>
        <v/>
      </c>
      <c r="CB555" s="36">
        <f>SUMIFS(рўйхат!CM:CM,рўйхат!$CY:$CY,$B$584,рўйхат!$B:$B,$C555)</f>
        <v/>
      </c>
      <c r="CC555" s="35">
        <f>SUMIFS(рўйхат!CN:CN,рўйхат!$CY:$CY,$B$584,рўйхат!$B:$B,$C555)</f>
        <v/>
      </c>
      <c r="CD555" s="36">
        <f>SUMIFS(рўйхат!CO:CO,рўйхат!$CY:$CY,$B$584,рўйхат!$B:$B,$C555)</f>
        <v/>
      </c>
      <c r="CE555" s="77">
        <f>IFERROR(BE555/(Q555+BE555),0)</f>
        <v/>
      </c>
      <c r="CF555" s="78">
        <f>IFERROR(BF555/(R555+BF555),0)</f>
        <v/>
      </c>
      <c r="CG555" s="8">
        <f>COUNTIFS(B:B,B555)</f>
        <v/>
      </c>
    </row>
    <row r="556" hidden="1" outlineLevel="1" ht="17.1" customFormat="1" customHeight="1" s="8">
      <c r="A556" s="15" t="n"/>
      <c r="B556" s="50" t="n">
        <v>4</v>
      </c>
      <c r="C556" s="66" t="inlineStr">
        <is>
          <t>Вилоят ҳокимликлари</t>
        </is>
      </c>
      <c r="D556" s="16" t="n"/>
      <c r="E556" s="35">
        <f>SUMIFS(рўйхат!F:F,рўйхат!$CY:$CY,$B$584,рўйхат!$B:$B,$C556)</f>
        <v/>
      </c>
      <c r="F556" s="36">
        <f>SUMIFS(рўйхат!G:G,рўйхат!$CY:$CY,$B$584,рўйхат!$B:$B,$C556)</f>
        <v/>
      </c>
      <c r="G556" s="35">
        <f>SUMIFS(рўйхат!H:H,рўйхат!$CY:$CY,$B$584,рўйхат!$B:$B,$C556)</f>
        <v/>
      </c>
      <c r="H556" s="36">
        <f>SUMIFS(рўйхат!I:I,рўйхат!$CY:$CY,$B$584,рўйхат!$B:$B,$C556)</f>
        <v/>
      </c>
      <c r="I556" s="35">
        <f>SUMIFS(рўйхат!J:J,рўйхат!$CY:$CY,$B$584,рўйхат!$B:$B,$C556)</f>
        <v/>
      </c>
      <c r="J556" s="36">
        <f>SUMIFS(рўйхат!K:K,рўйхат!$CY:$CY,$B$584,рўйхат!$B:$B,$C556)</f>
        <v/>
      </c>
      <c r="K556" s="35">
        <f>SUMIFS(рўйхат!L:L,рўйхат!$CY:$CY,$B$584,рўйхат!$B:$B,$C556)</f>
        <v/>
      </c>
      <c r="L556" s="36">
        <f>SUMIFS(рўйхат!M:M,рўйхат!$CY:$CY,$B$584,рўйхат!$B:$B,$C556)</f>
        <v/>
      </c>
      <c r="M556" s="35">
        <f>SUMIFS(рўйхат!N:N,рўйхат!$CY:$CY,$B$584,рўйхат!$B:$B,$C556)</f>
        <v/>
      </c>
      <c r="N556" s="36">
        <f>SUMIFS(рўйхат!O:O,рўйхат!$CY:$CY,$B$584,рўйхат!$B:$B,$C556)</f>
        <v/>
      </c>
      <c r="O556" s="34">
        <f>IFERROR(M556/E556,0)</f>
        <v/>
      </c>
      <c r="P556" s="34">
        <f>IFERROR(N556/F556,0)</f>
        <v/>
      </c>
      <c r="Q556" s="35">
        <f>SUMIFS(рўйхат!P:P,рўйхат!$CY:$CY,$B$584,рўйхат!$B:$B,$C556)</f>
        <v/>
      </c>
      <c r="R556" s="36">
        <f>SUMIFS(рўйхат!Q:Q,рўйхат!$CY:$CY,$B$584,рўйхат!$B:$B,$C556)</f>
        <v/>
      </c>
      <c r="S556" s="35">
        <f>SUMIFS(рўйхат!R:R,рўйхат!$CY:$CY,$B$584,рўйхат!$B:$B,$C556)</f>
        <v/>
      </c>
      <c r="T556" s="36">
        <f>SUMIFS(рўйхат!S:S,рўйхат!$CY:$CY,$B$584,рўйхат!$B:$B,$C556)</f>
        <v/>
      </c>
      <c r="U556" s="35">
        <f>SUMIFS(рўйхат!T:T,рўйхат!$CY:$CY,$B$584,рўйхат!$B:$B,$C556)</f>
        <v/>
      </c>
      <c r="V556" s="36">
        <f>SUMIFS(рўйхат!U:U,рўйхат!$CY:$CY,$B$584,рўйхат!$B:$B,$C556)</f>
        <v/>
      </c>
      <c r="W556" s="35">
        <f>SUMIFS(рўйхат!V:V,рўйхат!$CY:$CY,$B$584,рўйхат!$B:$B,$C556)</f>
        <v/>
      </c>
      <c r="X556" s="36">
        <f>SUMIFS(рўйхат!W:W,рўйхат!$CY:$CY,$B$584,рўйхат!$B:$B,$C556)</f>
        <v/>
      </c>
      <c r="Y556" s="35">
        <f>SUMIFS(рўйхат!X:X,рўйхат!$CY:$CY,$B$584,рўйхат!$B:$B,$C556)</f>
        <v/>
      </c>
      <c r="Z556" s="36">
        <f>SUMIFS(рўйхат!Y:Y,рўйхат!$CY:$CY,$B$584,рўйхат!$B:$B,$C556)</f>
        <v/>
      </c>
      <c r="AA556" s="35">
        <f>SUMIFS(рўйхат!Z:Z,рўйхат!$CY:$CY,$B$584,рўйхат!$B:$B,$C556)</f>
        <v/>
      </c>
      <c r="AB556" s="36">
        <f>SUMIFS(рўйхат!AA:AA,рўйхат!$CY:$CY,$B$584,рўйхат!$B:$B,$C556)</f>
        <v/>
      </c>
      <c r="AC556" s="35">
        <f>SUMIFS(рўйхат!AB:AB,рўйхат!$CY:$CY,$B$584,рўйхат!$B:$B,$C556)</f>
        <v/>
      </c>
      <c r="AD556" s="36">
        <f>SUMIFS(рўйхат!AC:AC,рўйхат!$CY:$CY,$B$584,рўйхат!$B:$B,$C556)</f>
        <v/>
      </c>
      <c r="AE556" s="35">
        <f>SUMIFS(рўйхат!AD:AD,рўйхат!$CY:$CY,$B$584,рўйхат!$B:$B,$C556)</f>
        <v/>
      </c>
      <c r="AF556" s="36">
        <f>SUMIFS(рўйхат!AE:AE,рўйхат!$CY:$CY,$B$584,рўйхат!$B:$B,$C556)</f>
        <v/>
      </c>
      <c r="AG556" s="35">
        <f>SUMIFS(рўйхат!AH:AH,рўйхат!$CY:$CY,$B$584,рўйхат!$B:$B,$C556)</f>
        <v/>
      </c>
      <c r="AH556" s="36">
        <f>SUMIFS(рўйхат!AI:AI,рўйхат!$CY:$CY,$B$584,рўйхат!$B:$B,$C556)</f>
        <v/>
      </c>
      <c r="AI556" s="35">
        <f>SUMIFS(рўйхат!AJ:AJ,рўйхат!$CY:$CY,$B$584,рўйхат!$B:$B,$C556)</f>
        <v/>
      </c>
      <c r="AJ556" s="36">
        <f>SUMIFS(рўйхат!AK:AK,рўйхат!$CY:$CY,$B$584,рўйхат!$B:$B,$C556)</f>
        <v/>
      </c>
      <c r="AK556" s="35">
        <f>SUMIFS(рўйхат!AL:AL,рўйхат!$CY:$CY,$B$584,рўйхат!$B:$B,$C556)</f>
        <v/>
      </c>
      <c r="AL556" s="36">
        <f>SUMIFS(рўйхат!AM:AM,рўйхат!$CY:$CY,$B$584,рўйхат!$B:$B,$C556)</f>
        <v/>
      </c>
      <c r="AM556" s="77">
        <f>IFERROR(Q556/E556,0)</f>
        <v/>
      </c>
      <c r="AN556" s="77">
        <f>IFERROR(R556/F556,0)</f>
        <v/>
      </c>
      <c r="AO556" s="35">
        <f>SUMIFS(рўйхат!AX:AX,рўйхат!$CY:$CY,$B$584,рўйхат!$B:$B,$C556)</f>
        <v/>
      </c>
      <c r="AP556" s="36">
        <f>SUMIFS(рўйхат!AY:AY,рўйхат!$CY:$CY,$B$584,рўйхат!$B:$B,$C556)</f>
        <v/>
      </c>
      <c r="AQ556" s="35">
        <f>SUMIFS(рўйхат!AZ:AZ,рўйхат!$CY:$CY,$B$584,рўйхат!$B:$B,$C556)</f>
        <v/>
      </c>
      <c r="AR556" s="36">
        <f>SUMIFS(рўйхат!BA:BA,рўйхат!$CY:$CY,$B$584,рўйхат!$B:$B,$C556)</f>
        <v/>
      </c>
      <c r="AS556" s="35">
        <f>SUMIFS(рўйхат!BB:BB,рўйхат!$CY:$CY,$B$584,рўйхат!$B:$B,$C556)</f>
        <v/>
      </c>
      <c r="AT556" s="36">
        <f>SUMIFS(рўйхат!BC:BC,рўйхат!$CY:$CY,$B$584,рўйхат!$B:$B,$C556)</f>
        <v/>
      </c>
      <c r="AU556" s="35">
        <f>SUMIFS(рўйхат!BD:BD,рўйхат!$CY:$CY,$B$584,рўйхат!$B:$B,$C556)</f>
        <v/>
      </c>
      <c r="AV556" s="36">
        <f>SUMIFS(рўйхат!BE:BE,рўйхат!$CY:$CY,$B$584,рўйхат!$B:$B,$C556)</f>
        <v/>
      </c>
      <c r="AW556" s="35">
        <f>SUMIFS(рўйхат!BF:BF,рўйхат!$CY:$CY,$B$584,рўйхат!$B:$B,$C556)</f>
        <v/>
      </c>
      <c r="AX556" s="36">
        <f>SUMIFS(рўйхат!BG:BG,рўйхат!$CY:$CY,$B$584,рўйхат!$B:$B,$C556)</f>
        <v/>
      </c>
      <c r="AY556" s="35">
        <f>SUMIFS(рўйхат!BH:BH,рўйхат!$CY:$CY,$B$584,рўйхат!$B:$B,$C556)</f>
        <v/>
      </c>
      <c r="AZ556" s="36">
        <f>SUMIFS(рўйхат!BI:BI,рўйхат!$CY:$CY,$B$584,рўйхат!$B:$B,$C556)</f>
        <v/>
      </c>
      <c r="BA556" s="35">
        <f>SUMIFS(рўйхат!BJ:BJ,рўйхат!$CY:$CY,$B$584,рўйхат!$B:$B,$C556)</f>
        <v/>
      </c>
      <c r="BB556" s="36">
        <f>SUMIFS(рўйхат!BK:BK,рўйхат!$CY:$CY,$B$584,рўйхат!$B:$B,$C556)</f>
        <v/>
      </c>
      <c r="BC556" s="77">
        <f>IFERROR(AO556/E556,0)</f>
        <v/>
      </c>
      <c r="BD556" s="77">
        <f>IFERROR(AP556/F556,0)</f>
        <v/>
      </c>
      <c r="BE556" s="35">
        <f>SUMIFS(рўйхат!BL:BL,рўйхат!$CY:$CY,$B$584,рўйхат!$B:$B,$C556)</f>
        <v/>
      </c>
      <c r="BF556" s="36">
        <f>SUMIFS(рўйхат!BM:BM,рўйхат!$CY:$CY,$B$584,рўйхат!$B:$B,$C556)</f>
        <v/>
      </c>
      <c r="BG556" s="35">
        <f>SUMIFS(рўйхат!BN:BN,рўйхат!$CY:$CY,$B$584,рўйхат!$B:$B,$C556)</f>
        <v/>
      </c>
      <c r="BH556" s="36">
        <f>SUMIFS(рўйхат!BO:BO,рўйхат!$CY:$CY,$B$584,рўйхат!$B:$B,$C556)</f>
        <v/>
      </c>
      <c r="BI556" s="35">
        <f>SUMIFS(рўйхат!BP:BP,рўйхат!$CY:$CY,$B$584,рўйхат!$B:$B,$C556)</f>
        <v/>
      </c>
      <c r="BJ556" s="36">
        <f>SUMIFS(рўйхат!BQ:BQ,рўйхат!$CY:$CY,$B$584,рўйхат!$B:$B,$C556)</f>
        <v/>
      </c>
      <c r="BK556" s="35">
        <f>SUMIFS(рўйхат!BR:BR,рўйхат!$CY:$CY,$B$584,рўйхат!$B:$B,$C556)</f>
        <v/>
      </c>
      <c r="BL556" s="36">
        <f>SUMIFS(рўйхат!BS:BS,рўйхат!$CY:$CY,$B$584,рўйхат!$B:$B,$C556)</f>
        <v/>
      </c>
      <c r="BM556" s="35">
        <f>SUMIFS(рўйхат!BT:BT,рўйхат!$CY:$CY,$B$584,рўйхат!$B:$B,$C556)</f>
        <v/>
      </c>
      <c r="BN556" s="36">
        <f>SUMIFS(рўйхат!BU:BU,рўйхат!$CY:$CY,$B$584,рўйхат!$B:$B,$C556)</f>
        <v/>
      </c>
      <c r="BO556" s="35">
        <f>SUMIFS(рўйхат!BX:BX,рўйхат!$CY:$CY,$B$584,рўйхат!$B:$B,$C556)</f>
        <v/>
      </c>
      <c r="BP556" s="36">
        <f>SUMIFS(рўйхат!BY:BY,рўйхат!$CY:$CY,$B$584,рўйхат!$B:$B,$C556)</f>
        <v/>
      </c>
      <c r="BQ556" s="35">
        <f>SUMIFS(рўйхат!BZ:BZ,рўйхат!$CY:$CY,$B$584,рўйхат!$B:$B,$C556)</f>
        <v/>
      </c>
      <c r="BR556" s="36">
        <f>SUMIFS(рўйхат!CA:CA,рўйхат!$CY:$CY,$B$584,рўйхат!$B:$B,$C556)</f>
        <v/>
      </c>
      <c r="BS556" s="35">
        <f>SUMIFS(рўйхат!CB:CB,рўйхат!$CY:$CY,$B$584,рўйхат!$B:$B,$C556)</f>
        <v/>
      </c>
      <c r="BT556" s="36">
        <f>SUMIFS(рўйхат!CC:CC,рўйхат!$CY:$CY,$B$584,рўйхат!$B:$B,$C556)</f>
        <v/>
      </c>
      <c r="BU556" s="35">
        <f>SUMIFS(рўйхат!CD:CD,рўйхат!$CY:$CY,$B$584,рўйхат!$B:$B,$C556)</f>
        <v/>
      </c>
      <c r="BV556" s="36">
        <f>SUMIFS(рўйхат!CE:CE,рўйхат!$CY:$CY,$B$584,рўйхат!$B:$B,$C556)</f>
        <v/>
      </c>
      <c r="BW556" s="35">
        <f>SUMIFS(рўйхат!CH:CH,рўйхат!$CY:$CY,$B$584,рўйхат!$B:$B,$C556)</f>
        <v/>
      </c>
      <c r="BX556" s="36">
        <f>SUMIFS(рўйхат!CI:CI,рўйхат!$CY:$CY,$B$584,рўйхат!$B:$B,$C556)</f>
        <v/>
      </c>
      <c r="BY556" s="35">
        <f>SUMIFS(рўйхат!CJ:CJ,рўйхат!$CY:$CY,$B$584,рўйхат!$B:$B,$C556)</f>
        <v/>
      </c>
      <c r="BZ556" s="36">
        <f>SUMIFS(рўйхат!CK:CK,рўйхат!$CY:$CY,$B$584,рўйхат!$B:$B,$C556)</f>
        <v/>
      </c>
      <c r="CA556" s="35">
        <f>SUMIFS(рўйхат!CL:CL,рўйхат!$CY:$CY,$B$584,рўйхат!$B:$B,$C556)</f>
        <v/>
      </c>
      <c r="CB556" s="36">
        <f>SUMIFS(рўйхат!CM:CM,рўйхат!$CY:$CY,$B$584,рўйхат!$B:$B,$C556)</f>
        <v/>
      </c>
      <c r="CC556" s="35">
        <f>SUMIFS(рўйхат!CN:CN,рўйхат!$CY:$CY,$B$584,рўйхат!$B:$B,$C556)</f>
        <v/>
      </c>
      <c r="CD556" s="36">
        <f>SUMIFS(рўйхат!CO:CO,рўйхат!$CY:$CY,$B$584,рўйхат!$B:$B,$C556)</f>
        <v/>
      </c>
      <c r="CE556" s="77">
        <f>IFERROR(BE556/(Q556+BE556),0)</f>
        <v/>
      </c>
      <c r="CF556" s="78">
        <f>IFERROR(BF556/(R556+BF556),0)</f>
        <v/>
      </c>
      <c r="CG556" s="8">
        <f>COUNTIFS(B:B,B556)</f>
        <v/>
      </c>
    </row>
    <row r="557" hidden="1" outlineLevel="1" ht="17.1" customFormat="1" customHeight="1" s="8">
      <c r="A557" s="15" t="n"/>
      <c r="B557" s="50" t="n">
        <v>5</v>
      </c>
      <c r="C557" s="66" t="inlineStr">
        <is>
          <t>Ғазначилик қўмитаси</t>
        </is>
      </c>
      <c r="D557" s="16" t="n"/>
      <c r="E557" s="35">
        <f>SUMIFS(рўйхат!F:F,рўйхат!$CY:$CY,$B$584,рўйхат!$B:$B,$C557)</f>
        <v/>
      </c>
      <c r="F557" s="36">
        <f>SUMIFS(рўйхат!G:G,рўйхат!$CY:$CY,$B$584,рўйхат!$B:$B,$C557)</f>
        <v/>
      </c>
      <c r="G557" s="35">
        <f>SUMIFS(рўйхат!H:H,рўйхат!$CY:$CY,$B$584,рўйхат!$B:$B,$C557)</f>
        <v/>
      </c>
      <c r="H557" s="36">
        <f>SUMIFS(рўйхат!I:I,рўйхат!$CY:$CY,$B$584,рўйхат!$B:$B,$C557)</f>
        <v/>
      </c>
      <c r="I557" s="35">
        <f>SUMIFS(рўйхат!J:J,рўйхат!$CY:$CY,$B$584,рўйхат!$B:$B,$C557)</f>
        <v/>
      </c>
      <c r="J557" s="36">
        <f>SUMIFS(рўйхат!K:K,рўйхат!$CY:$CY,$B$584,рўйхат!$B:$B,$C557)</f>
        <v/>
      </c>
      <c r="K557" s="35">
        <f>SUMIFS(рўйхат!L:L,рўйхат!$CY:$CY,$B$584,рўйхат!$B:$B,$C557)</f>
        <v/>
      </c>
      <c r="L557" s="36">
        <f>SUMIFS(рўйхат!M:M,рўйхат!$CY:$CY,$B$584,рўйхат!$B:$B,$C557)</f>
        <v/>
      </c>
      <c r="M557" s="35">
        <f>SUMIFS(рўйхат!N:N,рўйхат!$CY:$CY,$B$584,рўйхат!$B:$B,$C557)</f>
        <v/>
      </c>
      <c r="N557" s="36">
        <f>SUMIFS(рўйхат!O:O,рўйхат!$CY:$CY,$B$584,рўйхат!$B:$B,$C557)</f>
        <v/>
      </c>
      <c r="O557" s="34">
        <f>IFERROR(M557/E557,0)</f>
        <v/>
      </c>
      <c r="P557" s="34">
        <f>IFERROR(N557/F557,0)</f>
        <v/>
      </c>
      <c r="Q557" s="35">
        <f>SUMIFS(рўйхат!P:P,рўйхат!$CY:$CY,$B$584,рўйхат!$B:$B,$C557)</f>
        <v/>
      </c>
      <c r="R557" s="36">
        <f>SUMIFS(рўйхат!Q:Q,рўйхат!$CY:$CY,$B$584,рўйхат!$B:$B,$C557)</f>
        <v/>
      </c>
      <c r="S557" s="35">
        <f>SUMIFS(рўйхат!R:R,рўйхат!$CY:$CY,$B$584,рўйхат!$B:$B,$C557)</f>
        <v/>
      </c>
      <c r="T557" s="36">
        <f>SUMIFS(рўйхат!S:S,рўйхат!$CY:$CY,$B$584,рўйхат!$B:$B,$C557)</f>
        <v/>
      </c>
      <c r="U557" s="35">
        <f>SUMIFS(рўйхат!T:T,рўйхат!$CY:$CY,$B$584,рўйхат!$B:$B,$C557)</f>
        <v/>
      </c>
      <c r="V557" s="36">
        <f>SUMIFS(рўйхат!U:U,рўйхат!$CY:$CY,$B$584,рўйхат!$B:$B,$C557)</f>
        <v/>
      </c>
      <c r="W557" s="35">
        <f>SUMIFS(рўйхат!V:V,рўйхат!$CY:$CY,$B$584,рўйхат!$B:$B,$C557)</f>
        <v/>
      </c>
      <c r="X557" s="36">
        <f>SUMIFS(рўйхат!W:W,рўйхат!$CY:$CY,$B$584,рўйхат!$B:$B,$C557)</f>
        <v/>
      </c>
      <c r="Y557" s="35">
        <f>SUMIFS(рўйхат!X:X,рўйхат!$CY:$CY,$B$584,рўйхат!$B:$B,$C557)</f>
        <v/>
      </c>
      <c r="Z557" s="36">
        <f>SUMIFS(рўйхат!Y:Y,рўйхат!$CY:$CY,$B$584,рўйхат!$B:$B,$C557)</f>
        <v/>
      </c>
      <c r="AA557" s="35">
        <f>SUMIFS(рўйхат!Z:Z,рўйхат!$CY:$CY,$B$584,рўйхат!$B:$B,$C557)</f>
        <v/>
      </c>
      <c r="AB557" s="36">
        <f>SUMIFS(рўйхат!AA:AA,рўйхат!$CY:$CY,$B$584,рўйхат!$B:$B,$C557)</f>
        <v/>
      </c>
      <c r="AC557" s="35">
        <f>SUMIFS(рўйхат!AB:AB,рўйхат!$CY:$CY,$B$584,рўйхат!$B:$B,$C557)</f>
        <v/>
      </c>
      <c r="AD557" s="36">
        <f>SUMIFS(рўйхат!AC:AC,рўйхат!$CY:$CY,$B$584,рўйхат!$B:$B,$C557)</f>
        <v/>
      </c>
      <c r="AE557" s="35">
        <f>SUMIFS(рўйхат!AD:AD,рўйхат!$CY:$CY,$B$584,рўйхат!$B:$B,$C557)</f>
        <v/>
      </c>
      <c r="AF557" s="36">
        <f>SUMIFS(рўйхат!AE:AE,рўйхат!$CY:$CY,$B$584,рўйхат!$B:$B,$C557)</f>
        <v/>
      </c>
      <c r="AG557" s="35">
        <f>SUMIFS(рўйхат!AH:AH,рўйхат!$CY:$CY,$B$584,рўйхат!$B:$B,$C557)</f>
        <v/>
      </c>
      <c r="AH557" s="36">
        <f>SUMIFS(рўйхат!AI:AI,рўйхат!$CY:$CY,$B$584,рўйхат!$B:$B,$C557)</f>
        <v/>
      </c>
      <c r="AI557" s="35">
        <f>SUMIFS(рўйхат!AJ:AJ,рўйхат!$CY:$CY,$B$584,рўйхат!$B:$B,$C557)</f>
        <v/>
      </c>
      <c r="AJ557" s="36">
        <f>SUMIFS(рўйхат!AK:AK,рўйхат!$CY:$CY,$B$584,рўйхат!$B:$B,$C557)</f>
        <v/>
      </c>
      <c r="AK557" s="35">
        <f>SUMIFS(рўйхат!AL:AL,рўйхат!$CY:$CY,$B$584,рўйхат!$B:$B,$C557)</f>
        <v/>
      </c>
      <c r="AL557" s="36">
        <f>SUMIFS(рўйхат!AM:AM,рўйхат!$CY:$CY,$B$584,рўйхат!$B:$B,$C557)</f>
        <v/>
      </c>
      <c r="AM557" s="77">
        <f>IFERROR(Q557/E557,0)</f>
        <v/>
      </c>
      <c r="AN557" s="77">
        <f>IFERROR(R557/F557,0)</f>
        <v/>
      </c>
      <c r="AO557" s="35">
        <f>SUMIFS(рўйхат!AX:AX,рўйхат!$CY:$CY,$B$584,рўйхат!$B:$B,$C557)</f>
        <v/>
      </c>
      <c r="AP557" s="36">
        <f>SUMIFS(рўйхат!AY:AY,рўйхат!$CY:$CY,$B$584,рўйхат!$B:$B,$C557)</f>
        <v/>
      </c>
      <c r="AQ557" s="35">
        <f>SUMIFS(рўйхат!AZ:AZ,рўйхат!$CY:$CY,$B$584,рўйхат!$B:$B,$C557)</f>
        <v/>
      </c>
      <c r="AR557" s="36">
        <f>SUMIFS(рўйхат!BA:BA,рўйхат!$CY:$CY,$B$584,рўйхат!$B:$B,$C557)</f>
        <v/>
      </c>
      <c r="AS557" s="35">
        <f>SUMIFS(рўйхат!BB:BB,рўйхат!$CY:$CY,$B$584,рўйхат!$B:$B,$C557)</f>
        <v/>
      </c>
      <c r="AT557" s="36">
        <f>SUMIFS(рўйхат!BC:BC,рўйхат!$CY:$CY,$B$584,рўйхат!$B:$B,$C557)</f>
        <v/>
      </c>
      <c r="AU557" s="35">
        <f>SUMIFS(рўйхат!BD:BD,рўйхат!$CY:$CY,$B$584,рўйхат!$B:$B,$C557)</f>
        <v/>
      </c>
      <c r="AV557" s="36">
        <f>SUMIFS(рўйхат!BE:BE,рўйхат!$CY:$CY,$B$584,рўйхат!$B:$B,$C557)</f>
        <v/>
      </c>
      <c r="AW557" s="35">
        <f>SUMIFS(рўйхат!BF:BF,рўйхат!$CY:$CY,$B$584,рўйхат!$B:$B,$C557)</f>
        <v/>
      </c>
      <c r="AX557" s="36">
        <f>SUMIFS(рўйхат!BG:BG,рўйхат!$CY:$CY,$B$584,рўйхат!$B:$B,$C557)</f>
        <v/>
      </c>
      <c r="AY557" s="35">
        <f>SUMIFS(рўйхат!BH:BH,рўйхат!$CY:$CY,$B$584,рўйхат!$B:$B,$C557)</f>
        <v/>
      </c>
      <c r="AZ557" s="36">
        <f>SUMIFS(рўйхат!BI:BI,рўйхат!$CY:$CY,$B$584,рўйхат!$B:$B,$C557)</f>
        <v/>
      </c>
      <c r="BA557" s="35">
        <f>SUMIFS(рўйхат!BJ:BJ,рўйхат!$CY:$CY,$B$584,рўйхат!$B:$B,$C557)</f>
        <v/>
      </c>
      <c r="BB557" s="36">
        <f>SUMIFS(рўйхат!BK:BK,рўйхат!$CY:$CY,$B$584,рўйхат!$B:$B,$C557)</f>
        <v/>
      </c>
      <c r="BC557" s="77">
        <f>IFERROR(AO557/E557,0)</f>
        <v/>
      </c>
      <c r="BD557" s="77">
        <f>IFERROR(AP557/F557,0)</f>
        <v/>
      </c>
      <c r="BE557" s="35">
        <f>SUMIFS(рўйхат!BL:BL,рўйхат!$CY:$CY,$B$584,рўйхат!$B:$B,$C557)</f>
        <v/>
      </c>
      <c r="BF557" s="36">
        <f>SUMIFS(рўйхат!BM:BM,рўйхат!$CY:$CY,$B$584,рўйхат!$B:$B,$C557)</f>
        <v/>
      </c>
      <c r="BG557" s="35">
        <f>SUMIFS(рўйхат!BN:BN,рўйхат!$CY:$CY,$B$584,рўйхат!$B:$B,$C557)</f>
        <v/>
      </c>
      <c r="BH557" s="36">
        <f>SUMIFS(рўйхат!BO:BO,рўйхат!$CY:$CY,$B$584,рўйхат!$B:$B,$C557)</f>
        <v/>
      </c>
      <c r="BI557" s="35">
        <f>SUMIFS(рўйхат!BP:BP,рўйхат!$CY:$CY,$B$584,рўйхат!$B:$B,$C557)</f>
        <v/>
      </c>
      <c r="BJ557" s="36">
        <f>SUMIFS(рўйхат!BQ:BQ,рўйхат!$CY:$CY,$B$584,рўйхат!$B:$B,$C557)</f>
        <v/>
      </c>
      <c r="BK557" s="35">
        <f>SUMIFS(рўйхат!BR:BR,рўйхат!$CY:$CY,$B$584,рўйхат!$B:$B,$C557)</f>
        <v/>
      </c>
      <c r="BL557" s="36">
        <f>SUMIFS(рўйхат!BS:BS,рўйхат!$CY:$CY,$B$584,рўйхат!$B:$B,$C557)</f>
        <v/>
      </c>
      <c r="BM557" s="35">
        <f>SUMIFS(рўйхат!BT:BT,рўйхат!$CY:$CY,$B$584,рўйхат!$B:$B,$C557)</f>
        <v/>
      </c>
      <c r="BN557" s="36">
        <f>SUMIFS(рўйхат!BU:BU,рўйхат!$CY:$CY,$B$584,рўйхат!$B:$B,$C557)</f>
        <v/>
      </c>
      <c r="BO557" s="35">
        <f>SUMIFS(рўйхат!BX:BX,рўйхат!$CY:$CY,$B$584,рўйхат!$B:$B,$C557)</f>
        <v/>
      </c>
      <c r="BP557" s="36">
        <f>SUMIFS(рўйхат!BY:BY,рўйхат!$CY:$CY,$B$584,рўйхат!$B:$B,$C557)</f>
        <v/>
      </c>
      <c r="BQ557" s="35">
        <f>SUMIFS(рўйхат!BZ:BZ,рўйхат!$CY:$CY,$B$584,рўйхат!$B:$B,$C557)</f>
        <v/>
      </c>
      <c r="BR557" s="36">
        <f>SUMIFS(рўйхат!CA:CA,рўйхат!$CY:$CY,$B$584,рўйхат!$B:$B,$C557)</f>
        <v/>
      </c>
      <c r="BS557" s="35">
        <f>SUMIFS(рўйхат!CB:CB,рўйхат!$CY:$CY,$B$584,рўйхат!$B:$B,$C557)</f>
        <v/>
      </c>
      <c r="BT557" s="36">
        <f>SUMIFS(рўйхат!CC:CC,рўйхат!$CY:$CY,$B$584,рўйхат!$B:$B,$C557)</f>
        <v/>
      </c>
      <c r="BU557" s="35">
        <f>SUMIFS(рўйхат!CD:CD,рўйхат!$CY:$CY,$B$584,рўйхат!$B:$B,$C557)</f>
        <v/>
      </c>
      <c r="BV557" s="36">
        <f>SUMIFS(рўйхат!CE:CE,рўйхат!$CY:$CY,$B$584,рўйхат!$B:$B,$C557)</f>
        <v/>
      </c>
      <c r="BW557" s="35">
        <f>SUMIFS(рўйхат!CH:CH,рўйхат!$CY:$CY,$B$584,рўйхат!$B:$B,$C557)</f>
        <v/>
      </c>
      <c r="BX557" s="36">
        <f>SUMIFS(рўйхат!CI:CI,рўйхат!$CY:$CY,$B$584,рўйхат!$B:$B,$C557)</f>
        <v/>
      </c>
      <c r="BY557" s="35">
        <f>SUMIFS(рўйхат!CJ:CJ,рўйхат!$CY:$CY,$B$584,рўйхат!$B:$B,$C557)</f>
        <v/>
      </c>
      <c r="BZ557" s="36">
        <f>SUMIFS(рўйхат!CK:CK,рўйхат!$CY:$CY,$B$584,рўйхат!$B:$B,$C557)</f>
        <v/>
      </c>
      <c r="CA557" s="35">
        <f>SUMIFS(рўйхат!CL:CL,рўйхат!$CY:$CY,$B$584,рўйхат!$B:$B,$C557)</f>
        <v/>
      </c>
      <c r="CB557" s="36">
        <f>SUMIFS(рўйхат!CM:CM,рўйхат!$CY:$CY,$B$584,рўйхат!$B:$B,$C557)</f>
        <v/>
      </c>
      <c r="CC557" s="35">
        <f>SUMIFS(рўйхат!CN:CN,рўйхат!$CY:$CY,$B$584,рўйхат!$B:$B,$C557)</f>
        <v/>
      </c>
      <c r="CD557" s="36">
        <f>SUMIFS(рўйхат!CO:CO,рўйхат!$CY:$CY,$B$584,рўйхат!$B:$B,$C557)</f>
        <v/>
      </c>
      <c r="CE557" s="77">
        <f>IFERROR(BE557/(Q557+BE557),0)</f>
        <v/>
      </c>
      <c r="CF557" s="78">
        <f>IFERROR(BF557/(R557+BF557),0)</f>
        <v/>
      </c>
      <c r="CG557" s="8">
        <f>COUNTIFS(B:B,B557)</f>
        <v/>
      </c>
    </row>
    <row r="558" hidden="1" outlineLevel="1" ht="17.1" customFormat="1" customHeight="1" s="8">
      <c r="A558" s="15" t="n"/>
      <c r="B558" s="50" t="n">
        <v>6</v>
      </c>
      <c r="C558" s="66" t="inlineStr">
        <is>
          <t>Давлат активларини бошқариш агентлиги</t>
        </is>
      </c>
      <c r="D558" s="16" t="n"/>
      <c r="E558" s="35">
        <f>SUMIFS(рўйхат!F:F,рўйхат!$CY:$CY,$B$584,рўйхат!$B:$B,$C558)</f>
        <v/>
      </c>
      <c r="F558" s="36">
        <f>SUMIFS(рўйхат!G:G,рўйхат!$CY:$CY,$B$584,рўйхат!$B:$B,$C558)</f>
        <v/>
      </c>
      <c r="G558" s="35">
        <f>SUMIFS(рўйхат!H:H,рўйхат!$CY:$CY,$B$584,рўйхат!$B:$B,$C558)</f>
        <v/>
      </c>
      <c r="H558" s="36">
        <f>SUMIFS(рўйхат!I:I,рўйхат!$CY:$CY,$B$584,рўйхат!$B:$B,$C558)</f>
        <v/>
      </c>
      <c r="I558" s="35">
        <f>SUMIFS(рўйхат!J:J,рўйхат!$CY:$CY,$B$584,рўйхат!$B:$B,$C558)</f>
        <v/>
      </c>
      <c r="J558" s="36">
        <f>SUMIFS(рўйхат!K:K,рўйхат!$CY:$CY,$B$584,рўйхат!$B:$B,$C558)</f>
        <v/>
      </c>
      <c r="K558" s="35">
        <f>SUMIFS(рўйхат!L:L,рўйхат!$CY:$CY,$B$584,рўйхат!$B:$B,$C558)</f>
        <v/>
      </c>
      <c r="L558" s="36">
        <f>SUMIFS(рўйхат!M:M,рўйхат!$CY:$CY,$B$584,рўйхат!$B:$B,$C558)</f>
        <v/>
      </c>
      <c r="M558" s="35">
        <f>SUMIFS(рўйхат!N:N,рўйхат!$CY:$CY,$B$584,рўйхат!$B:$B,$C558)</f>
        <v/>
      </c>
      <c r="N558" s="36">
        <f>SUMIFS(рўйхат!O:O,рўйхат!$CY:$CY,$B$584,рўйхат!$B:$B,$C558)</f>
        <v/>
      </c>
      <c r="O558" s="34">
        <f>IFERROR(M558/E558,0)</f>
        <v/>
      </c>
      <c r="P558" s="34">
        <f>IFERROR(N558/F558,0)</f>
        <v/>
      </c>
      <c r="Q558" s="35">
        <f>SUMIFS(рўйхат!P:P,рўйхат!$CY:$CY,$B$584,рўйхат!$B:$B,$C558)</f>
        <v/>
      </c>
      <c r="R558" s="36">
        <f>SUMIFS(рўйхат!Q:Q,рўйхат!$CY:$CY,$B$584,рўйхат!$B:$B,$C558)</f>
        <v/>
      </c>
      <c r="S558" s="35">
        <f>SUMIFS(рўйхат!R:R,рўйхат!$CY:$CY,$B$584,рўйхат!$B:$B,$C558)</f>
        <v/>
      </c>
      <c r="T558" s="36">
        <f>SUMIFS(рўйхат!S:S,рўйхат!$CY:$CY,$B$584,рўйхат!$B:$B,$C558)</f>
        <v/>
      </c>
      <c r="U558" s="35">
        <f>SUMIFS(рўйхат!T:T,рўйхат!$CY:$CY,$B$584,рўйхат!$B:$B,$C558)</f>
        <v/>
      </c>
      <c r="V558" s="36">
        <f>SUMIFS(рўйхат!U:U,рўйхат!$CY:$CY,$B$584,рўйхат!$B:$B,$C558)</f>
        <v/>
      </c>
      <c r="W558" s="35">
        <f>SUMIFS(рўйхат!V:V,рўйхат!$CY:$CY,$B$584,рўйхат!$B:$B,$C558)</f>
        <v/>
      </c>
      <c r="X558" s="36">
        <f>SUMIFS(рўйхат!W:W,рўйхат!$CY:$CY,$B$584,рўйхат!$B:$B,$C558)</f>
        <v/>
      </c>
      <c r="Y558" s="35">
        <f>SUMIFS(рўйхат!X:X,рўйхат!$CY:$CY,$B$584,рўйхат!$B:$B,$C558)</f>
        <v/>
      </c>
      <c r="Z558" s="36">
        <f>SUMIFS(рўйхат!Y:Y,рўйхат!$CY:$CY,$B$584,рўйхат!$B:$B,$C558)</f>
        <v/>
      </c>
      <c r="AA558" s="35">
        <f>SUMIFS(рўйхат!Z:Z,рўйхат!$CY:$CY,$B$584,рўйхат!$B:$B,$C558)</f>
        <v/>
      </c>
      <c r="AB558" s="36">
        <f>SUMIFS(рўйхат!AA:AA,рўйхат!$CY:$CY,$B$584,рўйхат!$B:$B,$C558)</f>
        <v/>
      </c>
      <c r="AC558" s="35">
        <f>SUMIFS(рўйхат!AB:AB,рўйхат!$CY:$CY,$B$584,рўйхат!$B:$B,$C558)</f>
        <v/>
      </c>
      <c r="AD558" s="36">
        <f>SUMIFS(рўйхат!AC:AC,рўйхат!$CY:$CY,$B$584,рўйхат!$B:$B,$C558)</f>
        <v/>
      </c>
      <c r="AE558" s="35">
        <f>SUMIFS(рўйхат!AD:AD,рўйхат!$CY:$CY,$B$584,рўйхат!$B:$B,$C558)</f>
        <v/>
      </c>
      <c r="AF558" s="36">
        <f>SUMIFS(рўйхат!AE:AE,рўйхат!$CY:$CY,$B$584,рўйхат!$B:$B,$C558)</f>
        <v/>
      </c>
      <c r="AG558" s="35">
        <f>SUMIFS(рўйхат!AH:AH,рўйхат!$CY:$CY,$B$584,рўйхат!$B:$B,$C558)</f>
        <v/>
      </c>
      <c r="AH558" s="36">
        <f>SUMIFS(рўйхат!AI:AI,рўйхат!$CY:$CY,$B$584,рўйхат!$B:$B,$C558)</f>
        <v/>
      </c>
      <c r="AI558" s="35">
        <f>SUMIFS(рўйхат!AJ:AJ,рўйхат!$CY:$CY,$B$584,рўйхат!$B:$B,$C558)</f>
        <v/>
      </c>
      <c r="AJ558" s="36">
        <f>SUMIFS(рўйхат!AK:AK,рўйхат!$CY:$CY,$B$584,рўйхат!$B:$B,$C558)</f>
        <v/>
      </c>
      <c r="AK558" s="35">
        <f>SUMIFS(рўйхат!AL:AL,рўйхат!$CY:$CY,$B$584,рўйхат!$B:$B,$C558)</f>
        <v/>
      </c>
      <c r="AL558" s="36">
        <f>SUMIFS(рўйхат!AM:AM,рўйхат!$CY:$CY,$B$584,рўйхат!$B:$B,$C558)</f>
        <v/>
      </c>
      <c r="AM558" s="77">
        <f>IFERROR(Q558/E558,0)</f>
        <v/>
      </c>
      <c r="AN558" s="77">
        <f>IFERROR(R558/F558,0)</f>
        <v/>
      </c>
      <c r="AO558" s="35">
        <f>SUMIFS(рўйхат!AX:AX,рўйхат!$CY:$CY,$B$584,рўйхат!$B:$B,$C558)</f>
        <v/>
      </c>
      <c r="AP558" s="36">
        <f>SUMIFS(рўйхат!AY:AY,рўйхат!$CY:$CY,$B$584,рўйхат!$B:$B,$C558)</f>
        <v/>
      </c>
      <c r="AQ558" s="35">
        <f>SUMIFS(рўйхат!AZ:AZ,рўйхат!$CY:$CY,$B$584,рўйхат!$B:$B,$C558)</f>
        <v/>
      </c>
      <c r="AR558" s="36">
        <f>SUMIFS(рўйхат!BA:BA,рўйхат!$CY:$CY,$B$584,рўйхат!$B:$B,$C558)</f>
        <v/>
      </c>
      <c r="AS558" s="35">
        <f>SUMIFS(рўйхат!BB:BB,рўйхат!$CY:$CY,$B$584,рўйхат!$B:$B,$C558)</f>
        <v/>
      </c>
      <c r="AT558" s="36">
        <f>SUMIFS(рўйхат!BC:BC,рўйхат!$CY:$CY,$B$584,рўйхат!$B:$B,$C558)</f>
        <v/>
      </c>
      <c r="AU558" s="35">
        <f>SUMIFS(рўйхат!BD:BD,рўйхат!$CY:$CY,$B$584,рўйхат!$B:$B,$C558)</f>
        <v/>
      </c>
      <c r="AV558" s="36">
        <f>SUMIFS(рўйхат!BE:BE,рўйхат!$CY:$CY,$B$584,рўйхат!$B:$B,$C558)</f>
        <v/>
      </c>
      <c r="AW558" s="35">
        <f>SUMIFS(рўйхат!BF:BF,рўйхат!$CY:$CY,$B$584,рўйхат!$B:$B,$C558)</f>
        <v/>
      </c>
      <c r="AX558" s="36">
        <f>SUMIFS(рўйхат!BG:BG,рўйхат!$CY:$CY,$B$584,рўйхат!$B:$B,$C558)</f>
        <v/>
      </c>
      <c r="AY558" s="35">
        <f>SUMIFS(рўйхат!BH:BH,рўйхат!$CY:$CY,$B$584,рўйхат!$B:$B,$C558)</f>
        <v/>
      </c>
      <c r="AZ558" s="36">
        <f>SUMIFS(рўйхат!BI:BI,рўйхат!$CY:$CY,$B$584,рўйхат!$B:$B,$C558)</f>
        <v/>
      </c>
      <c r="BA558" s="35">
        <f>SUMIFS(рўйхат!BJ:BJ,рўйхат!$CY:$CY,$B$584,рўйхат!$B:$B,$C558)</f>
        <v/>
      </c>
      <c r="BB558" s="36">
        <f>SUMIFS(рўйхат!BK:BK,рўйхат!$CY:$CY,$B$584,рўйхат!$B:$B,$C558)</f>
        <v/>
      </c>
      <c r="BC558" s="77">
        <f>IFERROR(AO558/E558,0)</f>
        <v/>
      </c>
      <c r="BD558" s="77">
        <f>IFERROR(AP558/F558,0)</f>
        <v/>
      </c>
      <c r="BE558" s="35">
        <f>SUMIFS(рўйхат!BL:BL,рўйхат!$CY:$CY,$B$584,рўйхат!$B:$B,$C558)</f>
        <v/>
      </c>
      <c r="BF558" s="36">
        <f>SUMIFS(рўйхат!BM:BM,рўйхат!$CY:$CY,$B$584,рўйхат!$B:$B,$C558)</f>
        <v/>
      </c>
      <c r="BG558" s="35">
        <f>SUMIFS(рўйхат!BN:BN,рўйхат!$CY:$CY,$B$584,рўйхат!$B:$B,$C558)</f>
        <v/>
      </c>
      <c r="BH558" s="36">
        <f>SUMIFS(рўйхат!BO:BO,рўйхат!$CY:$CY,$B$584,рўйхат!$B:$B,$C558)</f>
        <v/>
      </c>
      <c r="BI558" s="35">
        <f>SUMIFS(рўйхат!BP:BP,рўйхат!$CY:$CY,$B$584,рўйхат!$B:$B,$C558)</f>
        <v/>
      </c>
      <c r="BJ558" s="36">
        <f>SUMIFS(рўйхат!BQ:BQ,рўйхат!$CY:$CY,$B$584,рўйхат!$B:$B,$C558)</f>
        <v/>
      </c>
      <c r="BK558" s="35">
        <f>SUMIFS(рўйхат!BR:BR,рўйхат!$CY:$CY,$B$584,рўйхат!$B:$B,$C558)</f>
        <v/>
      </c>
      <c r="BL558" s="36">
        <f>SUMIFS(рўйхат!BS:BS,рўйхат!$CY:$CY,$B$584,рўйхат!$B:$B,$C558)</f>
        <v/>
      </c>
      <c r="BM558" s="35">
        <f>SUMIFS(рўйхат!BT:BT,рўйхат!$CY:$CY,$B$584,рўйхат!$B:$B,$C558)</f>
        <v/>
      </c>
      <c r="BN558" s="36">
        <f>SUMIFS(рўйхат!BU:BU,рўйхат!$CY:$CY,$B$584,рўйхат!$B:$B,$C558)</f>
        <v/>
      </c>
      <c r="BO558" s="35">
        <f>SUMIFS(рўйхат!BX:BX,рўйхат!$CY:$CY,$B$584,рўйхат!$B:$B,$C558)</f>
        <v/>
      </c>
      <c r="BP558" s="36">
        <f>SUMIFS(рўйхат!BY:BY,рўйхат!$CY:$CY,$B$584,рўйхат!$B:$B,$C558)</f>
        <v/>
      </c>
      <c r="BQ558" s="35">
        <f>SUMIFS(рўйхат!BZ:BZ,рўйхат!$CY:$CY,$B$584,рўйхат!$B:$B,$C558)</f>
        <v/>
      </c>
      <c r="BR558" s="36">
        <f>SUMIFS(рўйхат!CA:CA,рўйхат!$CY:$CY,$B$584,рўйхат!$B:$B,$C558)</f>
        <v/>
      </c>
      <c r="BS558" s="35">
        <f>SUMIFS(рўйхат!CB:CB,рўйхат!$CY:$CY,$B$584,рўйхат!$B:$B,$C558)</f>
        <v/>
      </c>
      <c r="BT558" s="36">
        <f>SUMIFS(рўйхат!CC:CC,рўйхат!$CY:$CY,$B$584,рўйхат!$B:$B,$C558)</f>
        <v/>
      </c>
      <c r="BU558" s="35">
        <f>SUMIFS(рўйхат!CD:CD,рўйхат!$CY:$CY,$B$584,рўйхат!$B:$B,$C558)</f>
        <v/>
      </c>
      <c r="BV558" s="36">
        <f>SUMIFS(рўйхат!CE:CE,рўйхат!$CY:$CY,$B$584,рўйхат!$B:$B,$C558)</f>
        <v/>
      </c>
      <c r="BW558" s="35">
        <f>SUMIFS(рўйхат!CH:CH,рўйхат!$CY:$CY,$B$584,рўйхат!$B:$B,$C558)</f>
        <v/>
      </c>
      <c r="BX558" s="36">
        <f>SUMIFS(рўйхат!CI:CI,рўйхат!$CY:$CY,$B$584,рўйхат!$B:$B,$C558)</f>
        <v/>
      </c>
      <c r="BY558" s="35">
        <f>SUMIFS(рўйхат!CJ:CJ,рўйхат!$CY:$CY,$B$584,рўйхат!$B:$B,$C558)</f>
        <v/>
      </c>
      <c r="BZ558" s="36">
        <f>SUMIFS(рўйхат!CK:CK,рўйхат!$CY:$CY,$B$584,рўйхат!$B:$B,$C558)</f>
        <v/>
      </c>
      <c r="CA558" s="35">
        <f>SUMIFS(рўйхат!CL:CL,рўйхат!$CY:$CY,$B$584,рўйхат!$B:$B,$C558)</f>
        <v/>
      </c>
      <c r="CB558" s="36">
        <f>SUMIFS(рўйхат!CM:CM,рўйхат!$CY:$CY,$B$584,рўйхат!$B:$B,$C558)</f>
        <v/>
      </c>
      <c r="CC558" s="35">
        <f>SUMIFS(рўйхат!CN:CN,рўйхат!$CY:$CY,$B$584,рўйхат!$B:$B,$C558)</f>
        <v/>
      </c>
      <c r="CD558" s="36">
        <f>SUMIFS(рўйхат!CO:CO,рўйхат!$CY:$CY,$B$584,рўйхат!$B:$B,$C558)</f>
        <v/>
      </c>
      <c r="CE558" s="77">
        <f>IFERROR(BE558/(Q558+BE558),0)</f>
        <v/>
      </c>
      <c r="CF558" s="78">
        <f>IFERROR(BF558/(R558+BF558),0)</f>
        <v/>
      </c>
      <c r="CG558" s="8">
        <f>COUNTIFS(B:B,B558)</f>
        <v/>
      </c>
    </row>
    <row r="559" hidden="1" outlineLevel="1" ht="17.1" customFormat="1" customHeight="1" s="8">
      <c r="A559" s="15" t="n"/>
      <c r="B559" s="50" t="n">
        <v>7</v>
      </c>
      <c r="C559" s="66" t="inlineStr">
        <is>
          <t>Иқтисодиёт ва молия вазирлиги</t>
        </is>
      </c>
      <c r="D559" s="16" t="n"/>
      <c r="E559" s="35">
        <f>SUMIFS(рўйхат!F:F,рўйхат!$CY:$CY,$B$584,рўйхат!$B:$B,$C559)</f>
        <v/>
      </c>
      <c r="F559" s="36">
        <f>SUMIFS(рўйхат!G:G,рўйхат!$CY:$CY,$B$584,рўйхат!$B:$B,$C559)</f>
        <v/>
      </c>
      <c r="G559" s="35">
        <f>SUMIFS(рўйхат!H:H,рўйхат!$CY:$CY,$B$584,рўйхат!$B:$B,$C559)</f>
        <v/>
      </c>
      <c r="H559" s="36">
        <f>SUMIFS(рўйхат!I:I,рўйхат!$CY:$CY,$B$584,рўйхат!$B:$B,$C559)</f>
        <v/>
      </c>
      <c r="I559" s="35">
        <f>SUMIFS(рўйхат!J:J,рўйхат!$CY:$CY,$B$584,рўйхат!$B:$B,$C559)</f>
        <v/>
      </c>
      <c r="J559" s="36">
        <f>SUMIFS(рўйхат!K:K,рўйхат!$CY:$CY,$B$584,рўйхат!$B:$B,$C559)</f>
        <v/>
      </c>
      <c r="K559" s="35">
        <f>SUMIFS(рўйхат!L:L,рўйхат!$CY:$CY,$B$584,рўйхат!$B:$B,$C559)</f>
        <v/>
      </c>
      <c r="L559" s="36">
        <f>SUMIFS(рўйхат!M:M,рўйхат!$CY:$CY,$B$584,рўйхат!$B:$B,$C559)</f>
        <v/>
      </c>
      <c r="M559" s="35">
        <f>SUMIFS(рўйхат!N:N,рўйхат!$CY:$CY,$B$584,рўйхат!$B:$B,$C559)</f>
        <v/>
      </c>
      <c r="N559" s="36">
        <f>SUMIFS(рўйхат!O:O,рўйхат!$CY:$CY,$B$584,рўйхат!$B:$B,$C559)</f>
        <v/>
      </c>
      <c r="O559" s="34">
        <f>IFERROR(M559/E559,0)</f>
        <v/>
      </c>
      <c r="P559" s="34">
        <f>IFERROR(N559/F559,0)</f>
        <v/>
      </c>
      <c r="Q559" s="35">
        <f>SUMIFS(рўйхат!P:P,рўйхат!$CY:$CY,$B$584,рўйхат!$B:$B,$C559)</f>
        <v/>
      </c>
      <c r="R559" s="36">
        <f>SUMIFS(рўйхат!Q:Q,рўйхат!$CY:$CY,$B$584,рўйхат!$B:$B,$C559)</f>
        <v/>
      </c>
      <c r="S559" s="35">
        <f>SUMIFS(рўйхат!R:R,рўйхат!$CY:$CY,$B$584,рўйхат!$B:$B,$C559)</f>
        <v/>
      </c>
      <c r="T559" s="36">
        <f>SUMIFS(рўйхат!S:S,рўйхат!$CY:$CY,$B$584,рўйхат!$B:$B,$C559)</f>
        <v/>
      </c>
      <c r="U559" s="35">
        <f>SUMIFS(рўйхат!T:T,рўйхат!$CY:$CY,$B$584,рўйхат!$B:$B,$C559)</f>
        <v/>
      </c>
      <c r="V559" s="36">
        <f>SUMIFS(рўйхат!U:U,рўйхат!$CY:$CY,$B$584,рўйхат!$B:$B,$C559)</f>
        <v/>
      </c>
      <c r="W559" s="35">
        <f>SUMIFS(рўйхат!V:V,рўйхат!$CY:$CY,$B$584,рўйхат!$B:$B,$C559)</f>
        <v/>
      </c>
      <c r="X559" s="36">
        <f>SUMIFS(рўйхат!W:W,рўйхат!$CY:$CY,$B$584,рўйхат!$B:$B,$C559)</f>
        <v/>
      </c>
      <c r="Y559" s="35">
        <f>SUMIFS(рўйхат!X:X,рўйхат!$CY:$CY,$B$584,рўйхат!$B:$B,$C559)</f>
        <v/>
      </c>
      <c r="Z559" s="36">
        <f>SUMIFS(рўйхат!Y:Y,рўйхат!$CY:$CY,$B$584,рўйхат!$B:$B,$C559)</f>
        <v/>
      </c>
      <c r="AA559" s="35">
        <f>SUMIFS(рўйхат!Z:Z,рўйхат!$CY:$CY,$B$584,рўйхат!$B:$B,$C559)</f>
        <v/>
      </c>
      <c r="AB559" s="36">
        <f>SUMIFS(рўйхат!AA:AA,рўйхат!$CY:$CY,$B$584,рўйхат!$B:$B,$C559)</f>
        <v/>
      </c>
      <c r="AC559" s="35">
        <f>SUMIFS(рўйхат!AB:AB,рўйхат!$CY:$CY,$B$584,рўйхат!$B:$B,$C559)</f>
        <v/>
      </c>
      <c r="AD559" s="36">
        <f>SUMIFS(рўйхат!AC:AC,рўйхат!$CY:$CY,$B$584,рўйхат!$B:$B,$C559)</f>
        <v/>
      </c>
      <c r="AE559" s="35">
        <f>SUMIFS(рўйхат!AD:AD,рўйхат!$CY:$CY,$B$584,рўйхат!$B:$B,$C559)</f>
        <v/>
      </c>
      <c r="AF559" s="36">
        <f>SUMIFS(рўйхат!AE:AE,рўйхат!$CY:$CY,$B$584,рўйхат!$B:$B,$C559)</f>
        <v/>
      </c>
      <c r="AG559" s="35">
        <f>SUMIFS(рўйхат!AH:AH,рўйхат!$CY:$CY,$B$584,рўйхат!$B:$B,$C559)</f>
        <v/>
      </c>
      <c r="AH559" s="36">
        <f>SUMIFS(рўйхат!AI:AI,рўйхат!$CY:$CY,$B$584,рўйхат!$B:$B,$C559)</f>
        <v/>
      </c>
      <c r="AI559" s="35">
        <f>SUMIFS(рўйхат!AJ:AJ,рўйхат!$CY:$CY,$B$584,рўйхат!$B:$B,$C559)</f>
        <v/>
      </c>
      <c r="AJ559" s="36">
        <f>SUMIFS(рўйхат!AK:AK,рўйхат!$CY:$CY,$B$584,рўйхат!$B:$B,$C559)</f>
        <v/>
      </c>
      <c r="AK559" s="35">
        <f>SUMIFS(рўйхат!AL:AL,рўйхат!$CY:$CY,$B$584,рўйхат!$B:$B,$C559)</f>
        <v/>
      </c>
      <c r="AL559" s="36">
        <f>SUMIFS(рўйхат!AM:AM,рўйхат!$CY:$CY,$B$584,рўйхат!$B:$B,$C559)</f>
        <v/>
      </c>
      <c r="AM559" s="77">
        <f>IFERROR(Q559/E559,0)</f>
        <v/>
      </c>
      <c r="AN559" s="77">
        <f>IFERROR(R559/F559,0)</f>
        <v/>
      </c>
      <c r="AO559" s="35">
        <f>SUMIFS(рўйхат!AX:AX,рўйхат!$CY:$CY,$B$584,рўйхат!$B:$B,$C559)</f>
        <v/>
      </c>
      <c r="AP559" s="36">
        <f>SUMIFS(рўйхат!AY:AY,рўйхат!$CY:$CY,$B$584,рўйхат!$B:$B,$C559)</f>
        <v/>
      </c>
      <c r="AQ559" s="35">
        <f>SUMIFS(рўйхат!AZ:AZ,рўйхат!$CY:$CY,$B$584,рўйхат!$B:$B,$C559)</f>
        <v/>
      </c>
      <c r="AR559" s="36">
        <f>SUMIFS(рўйхат!BA:BA,рўйхат!$CY:$CY,$B$584,рўйхат!$B:$B,$C559)</f>
        <v/>
      </c>
      <c r="AS559" s="35">
        <f>SUMIFS(рўйхат!BB:BB,рўйхат!$CY:$CY,$B$584,рўйхат!$B:$B,$C559)</f>
        <v/>
      </c>
      <c r="AT559" s="36">
        <f>SUMIFS(рўйхат!BC:BC,рўйхат!$CY:$CY,$B$584,рўйхат!$B:$B,$C559)</f>
        <v/>
      </c>
      <c r="AU559" s="35">
        <f>SUMIFS(рўйхат!BD:BD,рўйхат!$CY:$CY,$B$584,рўйхат!$B:$B,$C559)</f>
        <v/>
      </c>
      <c r="AV559" s="36">
        <f>SUMIFS(рўйхат!BE:BE,рўйхат!$CY:$CY,$B$584,рўйхат!$B:$B,$C559)</f>
        <v/>
      </c>
      <c r="AW559" s="35">
        <f>SUMIFS(рўйхат!BF:BF,рўйхат!$CY:$CY,$B$584,рўйхат!$B:$B,$C559)</f>
        <v/>
      </c>
      <c r="AX559" s="36">
        <f>SUMIFS(рўйхат!BG:BG,рўйхат!$CY:$CY,$B$584,рўйхат!$B:$B,$C559)</f>
        <v/>
      </c>
      <c r="AY559" s="35">
        <f>SUMIFS(рўйхат!BH:BH,рўйхат!$CY:$CY,$B$584,рўйхат!$B:$B,$C559)</f>
        <v/>
      </c>
      <c r="AZ559" s="36">
        <f>SUMIFS(рўйхат!BI:BI,рўйхат!$CY:$CY,$B$584,рўйхат!$B:$B,$C559)</f>
        <v/>
      </c>
      <c r="BA559" s="35">
        <f>SUMIFS(рўйхат!BJ:BJ,рўйхат!$CY:$CY,$B$584,рўйхат!$B:$B,$C559)</f>
        <v/>
      </c>
      <c r="BB559" s="36">
        <f>SUMIFS(рўйхат!BK:BK,рўйхат!$CY:$CY,$B$584,рўйхат!$B:$B,$C559)</f>
        <v/>
      </c>
      <c r="BC559" s="77">
        <f>IFERROR(AO559/E559,0)</f>
        <v/>
      </c>
      <c r="BD559" s="77">
        <f>IFERROR(AP559/F559,0)</f>
        <v/>
      </c>
      <c r="BE559" s="35">
        <f>SUMIFS(рўйхат!BL:BL,рўйхат!$CY:$CY,$B$584,рўйхат!$B:$B,$C559)</f>
        <v/>
      </c>
      <c r="BF559" s="36">
        <f>SUMIFS(рўйхат!BM:BM,рўйхат!$CY:$CY,$B$584,рўйхат!$B:$B,$C559)</f>
        <v/>
      </c>
      <c r="BG559" s="35">
        <f>SUMIFS(рўйхат!BN:BN,рўйхат!$CY:$CY,$B$584,рўйхат!$B:$B,$C559)</f>
        <v/>
      </c>
      <c r="BH559" s="36">
        <f>SUMIFS(рўйхат!BO:BO,рўйхат!$CY:$CY,$B$584,рўйхат!$B:$B,$C559)</f>
        <v/>
      </c>
      <c r="BI559" s="35">
        <f>SUMIFS(рўйхат!BP:BP,рўйхат!$CY:$CY,$B$584,рўйхат!$B:$B,$C559)</f>
        <v/>
      </c>
      <c r="BJ559" s="36">
        <f>SUMIFS(рўйхат!BQ:BQ,рўйхат!$CY:$CY,$B$584,рўйхат!$B:$B,$C559)</f>
        <v/>
      </c>
      <c r="BK559" s="35">
        <f>SUMIFS(рўйхат!BR:BR,рўйхат!$CY:$CY,$B$584,рўйхат!$B:$B,$C559)</f>
        <v/>
      </c>
      <c r="BL559" s="36">
        <f>SUMIFS(рўйхат!BS:BS,рўйхат!$CY:$CY,$B$584,рўйхат!$B:$B,$C559)</f>
        <v/>
      </c>
      <c r="BM559" s="35">
        <f>SUMIFS(рўйхат!BT:BT,рўйхат!$CY:$CY,$B$584,рўйхат!$B:$B,$C559)</f>
        <v/>
      </c>
      <c r="BN559" s="36">
        <f>SUMIFS(рўйхат!BU:BU,рўйхат!$CY:$CY,$B$584,рўйхат!$B:$B,$C559)</f>
        <v/>
      </c>
      <c r="BO559" s="35">
        <f>SUMIFS(рўйхат!BX:BX,рўйхат!$CY:$CY,$B$584,рўйхат!$B:$B,$C559)</f>
        <v/>
      </c>
      <c r="BP559" s="36">
        <f>SUMIFS(рўйхат!BY:BY,рўйхат!$CY:$CY,$B$584,рўйхат!$B:$B,$C559)</f>
        <v/>
      </c>
      <c r="BQ559" s="35">
        <f>SUMIFS(рўйхат!BZ:BZ,рўйхат!$CY:$CY,$B$584,рўйхат!$B:$B,$C559)</f>
        <v/>
      </c>
      <c r="BR559" s="36">
        <f>SUMIFS(рўйхат!CA:CA,рўйхат!$CY:$CY,$B$584,рўйхат!$B:$B,$C559)</f>
        <v/>
      </c>
      <c r="BS559" s="35">
        <f>SUMIFS(рўйхат!CB:CB,рўйхат!$CY:$CY,$B$584,рўйхат!$B:$B,$C559)</f>
        <v/>
      </c>
      <c r="BT559" s="36">
        <f>SUMIFS(рўйхат!CC:CC,рўйхат!$CY:$CY,$B$584,рўйхат!$B:$B,$C559)</f>
        <v/>
      </c>
      <c r="BU559" s="35">
        <f>SUMIFS(рўйхат!CD:CD,рўйхат!$CY:$CY,$B$584,рўйхат!$B:$B,$C559)</f>
        <v/>
      </c>
      <c r="BV559" s="36">
        <f>SUMIFS(рўйхат!CE:CE,рўйхат!$CY:$CY,$B$584,рўйхат!$B:$B,$C559)</f>
        <v/>
      </c>
      <c r="BW559" s="35">
        <f>SUMIFS(рўйхат!CH:CH,рўйхат!$CY:$CY,$B$584,рўйхат!$B:$B,$C559)</f>
        <v/>
      </c>
      <c r="BX559" s="36">
        <f>SUMIFS(рўйхат!CI:CI,рўйхат!$CY:$CY,$B$584,рўйхат!$B:$B,$C559)</f>
        <v/>
      </c>
      <c r="BY559" s="35">
        <f>SUMIFS(рўйхат!CJ:CJ,рўйхат!$CY:$CY,$B$584,рўйхат!$B:$B,$C559)</f>
        <v/>
      </c>
      <c r="BZ559" s="36">
        <f>SUMIFS(рўйхат!CK:CK,рўйхат!$CY:$CY,$B$584,рўйхат!$B:$B,$C559)</f>
        <v/>
      </c>
      <c r="CA559" s="35">
        <f>SUMIFS(рўйхат!CL:CL,рўйхат!$CY:$CY,$B$584,рўйхат!$B:$B,$C559)</f>
        <v/>
      </c>
      <c r="CB559" s="36">
        <f>SUMIFS(рўйхат!CM:CM,рўйхат!$CY:$CY,$B$584,рўйхат!$B:$B,$C559)</f>
        <v/>
      </c>
      <c r="CC559" s="35">
        <f>SUMIFS(рўйхат!CN:CN,рўйхат!$CY:$CY,$B$584,рўйхат!$B:$B,$C559)</f>
        <v/>
      </c>
      <c r="CD559" s="36">
        <f>SUMIFS(рўйхат!CO:CO,рўйхат!$CY:$CY,$B$584,рўйхат!$B:$B,$C559)</f>
        <v/>
      </c>
      <c r="CE559" s="77">
        <f>IFERROR(BE559/(Q559+BE559),0)</f>
        <v/>
      </c>
      <c r="CF559" s="78">
        <f>IFERROR(BF559/(R559+BF559),0)</f>
        <v/>
      </c>
      <c r="CG559" s="8">
        <f>COUNTIFS(B:B,B559)</f>
        <v/>
      </c>
    </row>
    <row r="560" hidden="1" outlineLevel="1" ht="33.95" customFormat="1" customHeight="1" s="8">
      <c r="A560" s="15" t="n"/>
      <c r="B560" s="50" t="n">
        <v>8</v>
      </c>
      <c r="C560" s="66" t="inlineStr">
        <is>
          <t>Иқтисодиёт ва молия вазирлиги ҳузуридаги бюджетдан ташқари Пенсия жамғармаси</t>
        </is>
      </c>
      <c r="D560" s="16" t="n"/>
      <c r="E560" s="35">
        <f>SUMIFS(рўйхат!F:F,рўйхат!$CY:$CY,$B$584,рўйхат!$B:$B,$C560)</f>
        <v/>
      </c>
      <c r="F560" s="36">
        <f>SUMIFS(рўйхат!G:G,рўйхат!$CY:$CY,$B$584,рўйхат!$B:$B,$C560)</f>
        <v/>
      </c>
      <c r="G560" s="35">
        <f>SUMIFS(рўйхат!H:H,рўйхат!$CY:$CY,$B$584,рўйхат!$B:$B,$C560)</f>
        <v/>
      </c>
      <c r="H560" s="36">
        <f>SUMIFS(рўйхат!I:I,рўйхат!$CY:$CY,$B$584,рўйхат!$B:$B,$C560)</f>
        <v/>
      </c>
      <c r="I560" s="35">
        <f>SUMIFS(рўйхат!J:J,рўйхат!$CY:$CY,$B$584,рўйхат!$B:$B,$C560)</f>
        <v/>
      </c>
      <c r="J560" s="36">
        <f>SUMIFS(рўйхат!K:K,рўйхат!$CY:$CY,$B$584,рўйхат!$B:$B,$C560)</f>
        <v/>
      </c>
      <c r="K560" s="35">
        <f>SUMIFS(рўйхат!L:L,рўйхат!$CY:$CY,$B$584,рўйхат!$B:$B,$C560)</f>
        <v/>
      </c>
      <c r="L560" s="36">
        <f>SUMIFS(рўйхат!M:M,рўйхат!$CY:$CY,$B$584,рўйхат!$B:$B,$C560)</f>
        <v/>
      </c>
      <c r="M560" s="35">
        <f>SUMIFS(рўйхат!N:N,рўйхат!$CY:$CY,$B$584,рўйхат!$B:$B,$C560)</f>
        <v/>
      </c>
      <c r="N560" s="36">
        <f>SUMIFS(рўйхат!O:O,рўйхат!$CY:$CY,$B$584,рўйхат!$B:$B,$C560)</f>
        <v/>
      </c>
      <c r="O560" s="34">
        <f>IFERROR(M560/E560,0)</f>
        <v/>
      </c>
      <c r="P560" s="34">
        <f>IFERROR(N560/F560,0)</f>
        <v/>
      </c>
      <c r="Q560" s="35">
        <f>SUMIFS(рўйхат!P:P,рўйхат!$CY:$CY,$B$584,рўйхат!$B:$B,$C560)</f>
        <v/>
      </c>
      <c r="R560" s="36">
        <f>SUMIFS(рўйхат!Q:Q,рўйхат!$CY:$CY,$B$584,рўйхат!$B:$B,$C560)</f>
        <v/>
      </c>
      <c r="S560" s="35">
        <f>SUMIFS(рўйхат!R:R,рўйхат!$CY:$CY,$B$584,рўйхат!$B:$B,$C560)</f>
        <v/>
      </c>
      <c r="T560" s="36">
        <f>SUMIFS(рўйхат!S:S,рўйхат!$CY:$CY,$B$584,рўйхат!$B:$B,$C560)</f>
        <v/>
      </c>
      <c r="U560" s="35">
        <f>SUMIFS(рўйхат!T:T,рўйхат!$CY:$CY,$B$584,рўйхат!$B:$B,$C560)</f>
        <v/>
      </c>
      <c r="V560" s="36">
        <f>SUMIFS(рўйхат!U:U,рўйхат!$CY:$CY,$B$584,рўйхат!$B:$B,$C560)</f>
        <v/>
      </c>
      <c r="W560" s="35">
        <f>SUMIFS(рўйхат!V:V,рўйхат!$CY:$CY,$B$584,рўйхат!$B:$B,$C560)</f>
        <v/>
      </c>
      <c r="X560" s="36">
        <f>SUMIFS(рўйхат!W:W,рўйхат!$CY:$CY,$B$584,рўйхат!$B:$B,$C560)</f>
        <v/>
      </c>
      <c r="Y560" s="35">
        <f>SUMIFS(рўйхат!X:X,рўйхат!$CY:$CY,$B$584,рўйхат!$B:$B,$C560)</f>
        <v/>
      </c>
      <c r="Z560" s="36">
        <f>SUMIFS(рўйхат!Y:Y,рўйхат!$CY:$CY,$B$584,рўйхат!$B:$B,$C560)</f>
        <v/>
      </c>
      <c r="AA560" s="35">
        <f>SUMIFS(рўйхат!Z:Z,рўйхат!$CY:$CY,$B$584,рўйхат!$B:$B,$C560)</f>
        <v/>
      </c>
      <c r="AB560" s="36">
        <f>SUMIFS(рўйхат!AA:AA,рўйхат!$CY:$CY,$B$584,рўйхат!$B:$B,$C560)</f>
        <v/>
      </c>
      <c r="AC560" s="35">
        <f>SUMIFS(рўйхат!AB:AB,рўйхат!$CY:$CY,$B$584,рўйхат!$B:$B,$C560)</f>
        <v/>
      </c>
      <c r="AD560" s="36">
        <f>SUMIFS(рўйхат!AC:AC,рўйхат!$CY:$CY,$B$584,рўйхат!$B:$B,$C560)</f>
        <v/>
      </c>
      <c r="AE560" s="35">
        <f>SUMIFS(рўйхат!AD:AD,рўйхат!$CY:$CY,$B$584,рўйхат!$B:$B,$C560)</f>
        <v/>
      </c>
      <c r="AF560" s="36">
        <f>SUMIFS(рўйхат!AE:AE,рўйхат!$CY:$CY,$B$584,рўйхат!$B:$B,$C560)</f>
        <v/>
      </c>
      <c r="AG560" s="35">
        <f>SUMIFS(рўйхат!AH:AH,рўйхат!$CY:$CY,$B$584,рўйхат!$B:$B,$C560)</f>
        <v/>
      </c>
      <c r="AH560" s="36">
        <f>SUMIFS(рўйхат!AI:AI,рўйхат!$CY:$CY,$B$584,рўйхат!$B:$B,$C560)</f>
        <v/>
      </c>
      <c r="AI560" s="35">
        <f>SUMIFS(рўйхат!AJ:AJ,рўйхат!$CY:$CY,$B$584,рўйхат!$B:$B,$C560)</f>
        <v/>
      </c>
      <c r="AJ560" s="36">
        <f>SUMIFS(рўйхат!AK:AK,рўйхат!$CY:$CY,$B$584,рўйхат!$B:$B,$C560)</f>
        <v/>
      </c>
      <c r="AK560" s="35">
        <f>SUMIFS(рўйхат!AL:AL,рўйхат!$CY:$CY,$B$584,рўйхат!$B:$B,$C560)</f>
        <v/>
      </c>
      <c r="AL560" s="36">
        <f>SUMIFS(рўйхат!AM:AM,рўйхат!$CY:$CY,$B$584,рўйхат!$B:$B,$C560)</f>
        <v/>
      </c>
      <c r="AM560" s="77">
        <f>IFERROR(Q560/E560,0)</f>
        <v/>
      </c>
      <c r="AN560" s="77">
        <f>IFERROR(R560/F560,0)</f>
        <v/>
      </c>
      <c r="AO560" s="35">
        <f>SUMIFS(рўйхат!AX:AX,рўйхат!$CY:$CY,$B$584,рўйхат!$B:$B,$C560)</f>
        <v/>
      </c>
      <c r="AP560" s="36">
        <f>SUMIFS(рўйхат!AY:AY,рўйхат!$CY:$CY,$B$584,рўйхат!$B:$B,$C560)</f>
        <v/>
      </c>
      <c r="AQ560" s="35">
        <f>SUMIFS(рўйхат!AZ:AZ,рўйхат!$CY:$CY,$B$584,рўйхат!$B:$B,$C560)</f>
        <v/>
      </c>
      <c r="AR560" s="36">
        <f>SUMIFS(рўйхат!BA:BA,рўйхат!$CY:$CY,$B$584,рўйхат!$B:$B,$C560)</f>
        <v/>
      </c>
      <c r="AS560" s="35">
        <f>SUMIFS(рўйхат!BB:BB,рўйхат!$CY:$CY,$B$584,рўйхат!$B:$B,$C560)</f>
        <v/>
      </c>
      <c r="AT560" s="36">
        <f>SUMIFS(рўйхат!BC:BC,рўйхат!$CY:$CY,$B$584,рўйхат!$B:$B,$C560)</f>
        <v/>
      </c>
      <c r="AU560" s="35">
        <f>SUMIFS(рўйхат!BD:BD,рўйхат!$CY:$CY,$B$584,рўйхат!$B:$B,$C560)</f>
        <v/>
      </c>
      <c r="AV560" s="36">
        <f>SUMIFS(рўйхат!BE:BE,рўйхат!$CY:$CY,$B$584,рўйхат!$B:$B,$C560)</f>
        <v/>
      </c>
      <c r="AW560" s="35">
        <f>SUMIFS(рўйхат!BF:BF,рўйхат!$CY:$CY,$B$584,рўйхат!$B:$B,$C560)</f>
        <v/>
      </c>
      <c r="AX560" s="36">
        <f>SUMIFS(рўйхат!BG:BG,рўйхат!$CY:$CY,$B$584,рўйхат!$B:$B,$C560)</f>
        <v/>
      </c>
      <c r="AY560" s="35">
        <f>SUMIFS(рўйхат!BH:BH,рўйхат!$CY:$CY,$B$584,рўйхат!$B:$B,$C560)</f>
        <v/>
      </c>
      <c r="AZ560" s="36">
        <f>SUMIFS(рўйхат!BI:BI,рўйхат!$CY:$CY,$B$584,рўйхат!$B:$B,$C560)</f>
        <v/>
      </c>
      <c r="BA560" s="35">
        <f>SUMIFS(рўйхат!BJ:BJ,рўйхат!$CY:$CY,$B$584,рўйхат!$B:$B,$C560)</f>
        <v/>
      </c>
      <c r="BB560" s="36">
        <f>SUMIFS(рўйхат!BK:BK,рўйхат!$CY:$CY,$B$584,рўйхат!$B:$B,$C560)</f>
        <v/>
      </c>
      <c r="BC560" s="77">
        <f>IFERROR(AO560/E560,0)</f>
        <v/>
      </c>
      <c r="BD560" s="77">
        <f>IFERROR(AP560/F560,0)</f>
        <v/>
      </c>
      <c r="BE560" s="35">
        <f>SUMIFS(рўйхат!BL:BL,рўйхат!$CY:$CY,$B$584,рўйхат!$B:$B,$C560)</f>
        <v/>
      </c>
      <c r="BF560" s="36">
        <f>SUMIFS(рўйхат!BM:BM,рўйхат!$CY:$CY,$B$584,рўйхат!$B:$B,$C560)</f>
        <v/>
      </c>
      <c r="BG560" s="35">
        <f>SUMIFS(рўйхат!BN:BN,рўйхат!$CY:$CY,$B$584,рўйхат!$B:$B,$C560)</f>
        <v/>
      </c>
      <c r="BH560" s="36">
        <f>SUMIFS(рўйхат!BO:BO,рўйхат!$CY:$CY,$B$584,рўйхат!$B:$B,$C560)</f>
        <v/>
      </c>
      <c r="BI560" s="35">
        <f>SUMIFS(рўйхат!BP:BP,рўйхат!$CY:$CY,$B$584,рўйхат!$B:$B,$C560)</f>
        <v/>
      </c>
      <c r="BJ560" s="36">
        <f>SUMIFS(рўйхат!BQ:BQ,рўйхат!$CY:$CY,$B$584,рўйхат!$B:$B,$C560)</f>
        <v/>
      </c>
      <c r="BK560" s="35">
        <f>SUMIFS(рўйхат!BR:BR,рўйхат!$CY:$CY,$B$584,рўйхат!$B:$B,$C560)</f>
        <v/>
      </c>
      <c r="BL560" s="36">
        <f>SUMIFS(рўйхат!BS:BS,рўйхат!$CY:$CY,$B$584,рўйхат!$B:$B,$C560)</f>
        <v/>
      </c>
      <c r="BM560" s="35">
        <f>SUMIFS(рўйхат!BT:BT,рўйхат!$CY:$CY,$B$584,рўйхат!$B:$B,$C560)</f>
        <v/>
      </c>
      <c r="BN560" s="36">
        <f>SUMIFS(рўйхат!BU:BU,рўйхат!$CY:$CY,$B$584,рўйхат!$B:$B,$C560)</f>
        <v/>
      </c>
      <c r="BO560" s="35">
        <f>SUMIFS(рўйхат!BX:BX,рўйхат!$CY:$CY,$B$584,рўйхат!$B:$B,$C560)</f>
        <v/>
      </c>
      <c r="BP560" s="36">
        <f>SUMIFS(рўйхат!BY:BY,рўйхат!$CY:$CY,$B$584,рўйхат!$B:$B,$C560)</f>
        <v/>
      </c>
      <c r="BQ560" s="35">
        <f>SUMIFS(рўйхат!BZ:BZ,рўйхат!$CY:$CY,$B$584,рўйхат!$B:$B,$C560)</f>
        <v/>
      </c>
      <c r="BR560" s="36">
        <f>SUMIFS(рўйхат!CA:CA,рўйхат!$CY:$CY,$B$584,рўйхат!$B:$B,$C560)</f>
        <v/>
      </c>
      <c r="BS560" s="35">
        <f>SUMIFS(рўйхат!CB:CB,рўйхат!$CY:$CY,$B$584,рўйхат!$B:$B,$C560)</f>
        <v/>
      </c>
      <c r="BT560" s="36">
        <f>SUMIFS(рўйхат!CC:CC,рўйхат!$CY:$CY,$B$584,рўйхат!$B:$B,$C560)</f>
        <v/>
      </c>
      <c r="BU560" s="35">
        <f>SUMIFS(рўйхат!CD:CD,рўйхат!$CY:$CY,$B$584,рўйхат!$B:$B,$C560)</f>
        <v/>
      </c>
      <c r="BV560" s="36">
        <f>SUMIFS(рўйхат!CE:CE,рўйхат!$CY:$CY,$B$584,рўйхат!$B:$B,$C560)</f>
        <v/>
      </c>
      <c r="BW560" s="35">
        <f>SUMIFS(рўйхат!CH:CH,рўйхат!$CY:$CY,$B$584,рўйхат!$B:$B,$C560)</f>
        <v/>
      </c>
      <c r="BX560" s="36">
        <f>SUMIFS(рўйхат!CI:CI,рўйхат!$CY:$CY,$B$584,рўйхат!$B:$B,$C560)</f>
        <v/>
      </c>
      <c r="BY560" s="35">
        <f>SUMIFS(рўйхат!CJ:CJ,рўйхат!$CY:$CY,$B$584,рўйхат!$B:$B,$C560)</f>
        <v/>
      </c>
      <c r="BZ560" s="36">
        <f>SUMIFS(рўйхат!CK:CK,рўйхат!$CY:$CY,$B$584,рўйхат!$B:$B,$C560)</f>
        <v/>
      </c>
      <c r="CA560" s="35">
        <f>SUMIFS(рўйхат!CL:CL,рўйхат!$CY:$CY,$B$584,рўйхат!$B:$B,$C560)</f>
        <v/>
      </c>
      <c r="CB560" s="36">
        <f>SUMIFS(рўйхат!CM:CM,рўйхат!$CY:$CY,$B$584,рўйхат!$B:$B,$C560)</f>
        <v/>
      </c>
      <c r="CC560" s="35">
        <f>SUMIFS(рўйхат!CN:CN,рўйхат!$CY:$CY,$B$584,рўйхат!$B:$B,$C560)</f>
        <v/>
      </c>
      <c r="CD560" s="36">
        <f>SUMIFS(рўйхат!CO:CO,рўйхат!$CY:$CY,$B$584,рўйхат!$B:$B,$C560)</f>
        <v/>
      </c>
      <c r="CE560" s="77">
        <f>IFERROR(BE560/(Q560+BE560),0)</f>
        <v/>
      </c>
      <c r="CF560" s="78">
        <f>IFERROR(BF560/(R560+BF560),0)</f>
        <v/>
      </c>
      <c r="CG560" s="8">
        <f>COUNTIFS(B:B,B560)</f>
        <v/>
      </c>
    </row>
    <row r="561" hidden="1" outlineLevel="1" ht="17.1" customFormat="1" customHeight="1" s="8">
      <c r="A561" s="15" t="n"/>
      <c r="B561" s="50" t="n">
        <v>9</v>
      </c>
      <c r="C561" s="66" t="inlineStr">
        <is>
          <t>Инвестициялар, саноат ва савдо вазирлиги</t>
        </is>
      </c>
      <c r="D561" s="16" t="n"/>
      <c r="E561" s="35">
        <f>SUMIFS(рўйхат!F:F,рўйхат!$CY:$CY,$B$584,рўйхат!$B:$B,$C561)</f>
        <v/>
      </c>
      <c r="F561" s="36">
        <f>SUMIFS(рўйхат!G:G,рўйхат!$CY:$CY,$B$584,рўйхат!$B:$B,$C561)</f>
        <v/>
      </c>
      <c r="G561" s="35">
        <f>SUMIFS(рўйхат!H:H,рўйхат!$CY:$CY,$B$584,рўйхат!$B:$B,$C561)</f>
        <v/>
      </c>
      <c r="H561" s="36">
        <f>SUMIFS(рўйхат!I:I,рўйхат!$CY:$CY,$B$584,рўйхат!$B:$B,$C561)</f>
        <v/>
      </c>
      <c r="I561" s="35">
        <f>SUMIFS(рўйхат!J:J,рўйхат!$CY:$CY,$B$584,рўйхат!$B:$B,$C561)</f>
        <v/>
      </c>
      <c r="J561" s="36">
        <f>SUMIFS(рўйхат!K:K,рўйхат!$CY:$CY,$B$584,рўйхат!$B:$B,$C561)</f>
        <v/>
      </c>
      <c r="K561" s="35">
        <f>SUMIFS(рўйхат!L:L,рўйхат!$CY:$CY,$B$584,рўйхат!$B:$B,$C561)</f>
        <v/>
      </c>
      <c r="L561" s="36">
        <f>SUMIFS(рўйхат!M:M,рўйхат!$CY:$CY,$B$584,рўйхат!$B:$B,$C561)</f>
        <v/>
      </c>
      <c r="M561" s="35">
        <f>SUMIFS(рўйхат!N:N,рўйхат!$CY:$CY,$B$584,рўйхат!$B:$B,$C561)</f>
        <v/>
      </c>
      <c r="N561" s="36">
        <f>SUMIFS(рўйхат!O:O,рўйхат!$CY:$CY,$B$584,рўйхат!$B:$B,$C561)</f>
        <v/>
      </c>
      <c r="O561" s="34">
        <f>IFERROR(M561/E561,0)</f>
        <v/>
      </c>
      <c r="P561" s="34">
        <f>IFERROR(N561/F561,0)</f>
        <v/>
      </c>
      <c r="Q561" s="35">
        <f>SUMIFS(рўйхат!P:P,рўйхат!$CY:$CY,$B$584,рўйхат!$B:$B,$C561)</f>
        <v/>
      </c>
      <c r="R561" s="36">
        <f>SUMIFS(рўйхат!Q:Q,рўйхат!$CY:$CY,$B$584,рўйхат!$B:$B,$C561)</f>
        <v/>
      </c>
      <c r="S561" s="35">
        <f>SUMIFS(рўйхат!R:R,рўйхат!$CY:$CY,$B$584,рўйхат!$B:$B,$C561)</f>
        <v/>
      </c>
      <c r="T561" s="36">
        <f>SUMIFS(рўйхат!S:S,рўйхат!$CY:$CY,$B$584,рўйхат!$B:$B,$C561)</f>
        <v/>
      </c>
      <c r="U561" s="35">
        <f>SUMIFS(рўйхат!T:T,рўйхат!$CY:$CY,$B$584,рўйхат!$B:$B,$C561)</f>
        <v/>
      </c>
      <c r="V561" s="36">
        <f>SUMIFS(рўйхат!U:U,рўйхат!$CY:$CY,$B$584,рўйхат!$B:$B,$C561)</f>
        <v/>
      </c>
      <c r="W561" s="35">
        <f>SUMIFS(рўйхат!V:V,рўйхат!$CY:$CY,$B$584,рўйхат!$B:$B,$C561)</f>
        <v/>
      </c>
      <c r="X561" s="36">
        <f>SUMIFS(рўйхат!W:W,рўйхат!$CY:$CY,$B$584,рўйхат!$B:$B,$C561)</f>
        <v/>
      </c>
      <c r="Y561" s="35">
        <f>SUMIFS(рўйхат!X:X,рўйхат!$CY:$CY,$B$584,рўйхат!$B:$B,$C561)</f>
        <v/>
      </c>
      <c r="Z561" s="36">
        <f>SUMIFS(рўйхат!Y:Y,рўйхат!$CY:$CY,$B$584,рўйхат!$B:$B,$C561)</f>
        <v/>
      </c>
      <c r="AA561" s="35">
        <f>SUMIFS(рўйхат!Z:Z,рўйхат!$CY:$CY,$B$584,рўйхат!$B:$B,$C561)</f>
        <v/>
      </c>
      <c r="AB561" s="36">
        <f>SUMIFS(рўйхат!AA:AA,рўйхат!$CY:$CY,$B$584,рўйхат!$B:$B,$C561)</f>
        <v/>
      </c>
      <c r="AC561" s="35">
        <f>SUMIFS(рўйхат!AB:AB,рўйхат!$CY:$CY,$B$584,рўйхат!$B:$B,$C561)</f>
        <v/>
      </c>
      <c r="AD561" s="36">
        <f>SUMIFS(рўйхат!AC:AC,рўйхат!$CY:$CY,$B$584,рўйхат!$B:$B,$C561)</f>
        <v/>
      </c>
      <c r="AE561" s="35">
        <f>SUMIFS(рўйхат!AD:AD,рўйхат!$CY:$CY,$B$584,рўйхат!$B:$B,$C561)</f>
        <v/>
      </c>
      <c r="AF561" s="36">
        <f>SUMIFS(рўйхат!AE:AE,рўйхат!$CY:$CY,$B$584,рўйхат!$B:$B,$C561)</f>
        <v/>
      </c>
      <c r="AG561" s="35">
        <f>SUMIFS(рўйхат!AH:AH,рўйхат!$CY:$CY,$B$584,рўйхат!$B:$B,$C561)</f>
        <v/>
      </c>
      <c r="AH561" s="36">
        <f>SUMIFS(рўйхат!AI:AI,рўйхат!$CY:$CY,$B$584,рўйхат!$B:$B,$C561)</f>
        <v/>
      </c>
      <c r="AI561" s="35">
        <f>SUMIFS(рўйхат!AJ:AJ,рўйхат!$CY:$CY,$B$584,рўйхат!$B:$B,$C561)</f>
        <v/>
      </c>
      <c r="AJ561" s="36">
        <f>SUMIFS(рўйхат!AK:AK,рўйхат!$CY:$CY,$B$584,рўйхат!$B:$B,$C561)</f>
        <v/>
      </c>
      <c r="AK561" s="35">
        <f>SUMIFS(рўйхат!AL:AL,рўйхат!$CY:$CY,$B$584,рўйхат!$B:$B,$C561)</f>
        <v/>
      </c>
      <c r="AL561" s="36">
        <f>SUMIFS(рўйхат!AM:AM,рўйхат!$CY:$CY,$B$584,рўйхат!$B:$B,$C561)</f>
        <v/>
      </c>
      <c r="AM561" s="77">
        <f>IFERROR(Q561/E561,0)</f>
        <v/>
      </c>
      <c r="AN561" s="77">
        <f>IFERROR(R561/F561,0)</f>
        <v/>
      </c>
      <c r="AO561" s="35">
        <f>SUMIFS(рўйхат!AX:AX,рўйхат!$CY:$CY,$B$584,рўйхат!$B:$B,$C561)</f>
        <v/>
      </c>
      <c r="AP561" s="36">
        <f>SUMIFS(рўйхат!AY:AY,рўйхат!$CY:$CY,$B$584,рўйхат!$B:$B,$C561)</f>
        <v/>
      </c>
      <c r="AQ561" s="35">
        <f>SUMIFS(рўйхат!AZ:AZ,рўйхат!$CY:$CY,$B$584,рўйхат!$B:$B,$C561)</f>
        <v/>
      </c>
      <c r="AR561" s="36">
        <f>SUMIFS(рўйхат!BA:BA,рўйхат!$CY:$CY,$B$584,рўйхат!$B:$B,$C561)</f>
        <v/>
      </c>
      <c r="AS561" s="35">
        <f>SUMIFS(рўйхат!BB:BB,рўйхат!$CY:$CY,$B$584,рўйхат!$B:$B,$C561)</f>
        <v/>
      </c>
      <c r="AT561" s="36">
        <f>SUMIFS(рўйхат!BC:BC,рўйхат!$CY:$CY,$B$584,рўйхат!$B:$B,$C561)</f>
        <v/>
      </c>
      <c r="AU561" s="35">
        <f>SUMIFS(рўйхат!BD:BD,рўйхат!$CY:$CY,$B$584,рўйхат!$B:$B,$C561)</f>
        <v/>
      </c>
      <c r="AV561" s="36">
        <f>SUMIFS(рўйхат!BE:BE,рўйхат!$CY:$CY,$B$584,рўйхат!$B:$B,$C561)</f>
        <v/>
      </c>
      <c r="AW561" s="35">
        <f>SUMIFS(рўйхат!BF:BF,рўйхат!$CY:$CY,$B$584,рўйхат!$B:$B,$C561)</f>
        <v/>
      </c>
      <c r="AX561" s="36">
        <f>SUMIFS(рўйхат!BG:BG,рўйхат!$CY:$CY,$B$584,рўйхат!$B:$B,$C561)</f>
        <v/>
      </c>
      <c r="AY561" s="35">
        <f>SUMIFS(рўйхат!BH:BH,рўйхат!$CY:$CY,$B$584,рўйхат!$B:$B,$C561)</f>
        <v/>
      </c>
      <c r="AZ561" s="36">
        <f>SUMIFS(рўйхат!BI:BI,рўйхат!$CY:$CY,$B$584,рўйхат!$B:$B,$C561)</f>
        <v/>
      </c>
      <c r="BA561" s="35">
        <f>SUMIFS(рўйхат!BJ:BJ,рўйхат!$CY:$CY,$B$584,рўйхат!$B:$B,$C561)</f>
        <v/>
      </c>
      <c r="BB561" s="36">
        <f>SUMIFS(рўйхат!BK:BK,рўйхат!$CY:$CY,$B$584,рўйхат!$B:$B,$C561)</f>
        <v/>
      </c>
      <c r="BC561" s="77">
        <f>IFERROR(AO561/E561,0)</f>
        <v/>
      </c>
      <c r="BD561" s="77">
        <f>IFERROR(AP561/F561,0)</f>
        <v/>
      </c>
      <c r="BE561" s="35">
        <f>SUMIFS(рўйхат!BL:BL,рўйхат!$CY:$CY,$B$584,рўйхат!$B:$B,$C561)</f>
        <v/>
      </c>
      <c r="BF561" s="36">
        <f>SUMIFS(рўйхат!BM:BM,рўйхат!$CY:$CY,$B$584,рўйхат!$B:$B,$C561)</f>
        <v/>
      </c>
      <c r="BG561" s="35">
        <f>SUMIFS(рўйхат!BN:BN,рўйхат!$CY:$CY,$B$584,рўйхат!$B:$B,$C561)</f>
        <v/>
      </c>
      <c r="BH561" s="36">
        <f>SUMIFS(рўйхат!BO:BO,рўйхат!$CY:$CY,$B$584,рўйхат!$B:$B,$C561)</f>
        <v/>
      </c>
      <c r="BI561" s="35">
        <f>SUMIFS(рўйхат!BP:BP,рўйхат!$CY:$CY,$B$584,рўйхат!$B:$B,$C561)</f>
        <v/>
      </c>
      <c r="BJ561" s="36">
        <f>SUMIFS(рўйхат!BQ:BQ,рўйхат!$CY:$CY,$B$584,рўйхат!$B:$B,$C561)</f>
        <v/>
      </c>
      <c r="BK561" s="35">
        <f>SUMIFS(рўйхат!BR:BR,рўйхат!$CY:$CY,$B$584,рўйхат!$B:$B,$C561)</f>
        <v/>
      </c>
      <c r="BL561" s="36">
        <f>SUMIFS(рўйхат!BS:BS,рўйхат!$CY:$CY,$B$584,рўйхат!$B:$B,$C561)</f>
        <v/>
      </c>
      <c r="BM561" s="35">
        <f>SUMIFS(рўйхат!BT:BT,рўйхат!$CY:$CY,$B$584,рўйхат!$B:$B,$C561)</f>
        <v/>
      </c>
      <c r="BN561" s="36">
        <f>SUMIFS(рўйхат!BU:BU,рўйхат!$CY:$CY,$B$584,рўйхат!$B:$B,$C561)</f>
        <v/>
      </c>
      <c r="BO561" s="35">
        <f>SUMIFS(рўйхат!BX:BX,рўйхат!$CY:$CY,$B$584,рўйхат!$B:$B,$C561)</f>
        <v/>
      </c>
      <c r="BP561" s="36">
        <f>SUMIFS(рўйхат!BY:BY,рўйхат!$CY:$CY,$B$584,рўйхат!$B:$B,$C561)</f>
        <v/>
      </c>
      <c r="BQ561" s="35">
        <f>SUMIFS(рўйхат!BZ:BZ,рўйхат!$CY:$CY,$B$584,рўйхат!$B:$B,$C561)</f>
        <v/>
      </c>
      <c r="BR561" s="36">
        <f>SUMIFS(рўйхат!CA:CA,рўйхат!$CY:$CY,$B$584,рўйхат!$B:$B,$C561)</f>
        <v/>
      </c>
      <c r="BS561" s="35">
        <f>SUMIFS(рўйхат!CB:CB,рўйхат!$CY:$CY,$B$584,рўйхат!$B:$B,$C561)</f>
        <v/>
      </c>
      <c r="BT561" s="36">
        <f>SUMIFS(рўйхат!CC:CC,рўйхат!$CY:$CY,$B$584,рўйхат!$B:$B,$C561)</f>
        <v/>
      </c>
      <c r="BU561" s="35">
        <f>SUMIFS(рўйхат!CD:CD,рўйхат!$CY:$CY,$B$584,рўйхат!$B:$B,$C561)</f>
        <v/>
      </c>
      <c r="BV561" s="36">
        <f>SUMIFS(рўйхат!CE:CE,рўйхат!$CY:$CY,$B$584,рўйхат!$B:$B,$C561)</f>
        <v/>
      </c>
      <c r="BW561" s="35">
        <f>SUMIFS(рўйхат!CH:CH,рўйхат!$CY:$CY,$B$584,рўйхат!$B:$B,$C561)</f>
        <v/>
      </c>
      <c r="BX561" s="36">
        <f>SUMIFS(рўйхат!CI:CI,рўйхат!$CY:$CY,$B$584,рўйхат!$B:$B,$C561)</f>
        <v/>
      </c>
      <c r="BY561" s="35">
        <f>SUMIFS(рўйхат!CJ:CJ,рўйхат!$CY:$CY,$B$584,рўйхат!$B:$B,$C561)</f>
        <v/>
      </c>
      <c r="BZ561" s="36">
        <f>SUMIFS(рўйхат!CK:CK,рўйхат!$CY:$CY,$B$584,рўйхат!$B:$B,$C561)</f>
        <v/>
      </c>
      <c r="CA561" s="35">
        <f>SUMIFS(рўйхат!CL:CL,рўйхат!$CY:$CY,$B$584,рўйхат!$B:$B,$C561)</f>
        <v/>
      </c>
      <c r="CB561" s="36">
        <f>SUMIFS(рўйхат!CM:CM,рўйхат!$CY:$CY,$B$584,рўйхат!$B:$B,$C561)</f>
        <v/>
      </c>
      <c r="CC561" s="35">
        <f>SUMIFS(рўйхат!CN:CN,рўйхат!$CY:$CY,$B$584,рўйхат!$B:$B,$C561)</f>
        <v/>
      </c>
      <c r="CD561" s="36">
        <f>SUMIFS(рўйхат!CO:CO,рўйхат!$CY:$CY,$B$584,рўйхат!$B:$B,$C561)</f>
        <v/>
      </c>
      <c r="CE561" s="77">
        <f>IFERROR(BE561/(Q561+BE561),0)</f>
        <v/>
      </c>
      <c r="CF561" s="78">
        <f>IFERROR(BF561/(R561+BF561),0)</f>
        <v/>
      </c>
      <c r="CG561" s="8">
        <f>COUNTIFS(B:B,B561)</f>
        <v/>
      </c>
    </row>
    <row r="562" hidden="1" outlineLevel="1" ht="33.95" customFormat="1" customHeight="1" s="8">
      <c r="A562" s="15" t="n"/>
      <c r="B562" s="50" t="n">
        <v>10</v>
      </c>
      <c r="C562" s="66" t="inlineStr">
        <is>
          <t>Камбағалликни қисқартириш ва бандлик вазирлиги</t>
        </is>
      </c>
      <c r="D562" s="16" t="n"/>
      <c r="E562" s="35">
        <f>SUMIFS(рўйхат!F:F,рўйхат!$CY:$CY,$B$584,рўйхат!$B:$B,$C562)</f>
        <v/>
      </c>
      <c r="F562" s="36">
        <f>SUMIFS(рўйхат!G:G,рўйхат!$CY:$CY,$B$584,рўйхат!$B:$B,$C562)</f>
        <v/>
      </c>
      <c r="G562" s="35">
        <f>SUMIFS(рўйхат!H:H,рўйхат!$CY:$CY,$B$584,рўйхат!$B:$B,$C562)</f>
        <v/>
      </c>
      <c r="H562" s="36">
        <f>SUMIFS(рўйхат!I:I,рўйхат!$CY:$CY,$B$584,рўйхат!$B:$B,$C562)</f>
        <v/>
      </c>
      <c r="I562" s="35">
        <f>SUMIFS(рўйхат!J:J,рўйхат!$CY:$CY,$B$584,рўйхат!$B:$B,$C562)</f>
        <v/>
      </c>
      <c r="J562" s="36">
        <f>SUMIFS(рўйхат!K:K,рўйхат!$CY:$CY,$B$584,рўйхат!$B:$B,$C562)</f>
        <v/>
      </c>
      <c r="K562" s="35">
        <f>SUMIFS(рўйхат!L:L,рўйхат!$CY:$CY,$B$584,рўйхат!$B:$B,$C562)</f>
        <v/>
      </c>
      <c r="L562" s="36">
        <f>SUMIFS(рўйхат!M:M,рўйхат!$CY:$CY,$B$584,рўйхат!$B:$B,$C562)</f>
        <v/>
      </c>
      <c r="M562" s="35">
        <f>SUMIFS(рўйхат!N:N,рўйхат!$CY:$CY,$B$584,рўйхат!$B:$B,$C562)</f>
        <v/>
      </c>
      <c r="N562" s="36">
        <f>SUMIFS(рўйхат!O:O,рўйхат!$CY:$CY,$B$584,рўйхат!$B:$B,$C562)</f>
        <v/>
      </c>
      <c r="O562" s="34">
        <f>IFERROR(M562/E562,0)</f>
        <v/>
      </c>
      <c r="P562" s="34">
        <f>IFERROR(N562/F562,0)</f>
        <v/>
      </c>
      <c r="Q562" s="35">
        <f>SUMIFS(рўйхат!P:P,рўйхат!$CY:$CY,$B$584,рўйхат!$B:$B,$C562)</f>
        <v/>
      </c>
      <c r="R562" s="36">
        <f>SUMIFS(рўйхат!Q:Q,рўйхат!$CY:$CY,$B$584,рўйхат!$B:$B,$C562)</f>
        <v/>
      </c>
      <c r="S562" s="35">
        <f>SUMIFS(рўйхат!R:R,рўйхат!$CY:$CY,$B$584,рўйхат!$B:$B,$C562)</f>
        <v/>
      </c>
      <c r="T562" s="36">
        <f>SUMIFS(рўйхат!S:S,рўйхат!$CY:$CY,$B$584,рўйхат!$B:$B,$C562)</f>
        <v/>
      </c>
      <c r="U562" s="35">
        <f>SUMIFS(рўйхат!T:T,рўйхат!$CY:$CY,$B$584,рўйхат!$B:$B,$C562)</f>
        <v/>
      </c>
      <c r="V562" s="36">
        <f>SUMIFS(рўйхат!U:U,рўйхат!$CY:$CY,$B$584,рўйхат!$B:$B,$C562)</f>
        <v/>
      </c>
      <c r="W562" s="35">
        <f>SUMIFS(рўйхат!V:V,рўйхат!$CY:$CY,$B$584,рўйхат!$B:$B,$C562)</f>
        <v/>
      </c>
      <c r="X562" s="36">
        <f>SUMIFS(рўйхат!W:W,рўйхат!$CY:$CY,$B$584,рўйхат!$B:$B,$C562)</f>
        <v/>
      </c>
      <c r="Y562" s="35">
        <f>SUMIFS(рўйхат!X:X,рўйхат!$CY:$CY,$B$584,рўйхат!$B:$B,$C562)</f>
        <v/>
      </c>
      <c r="Z562" s="36">
        <f>SUMIFS(рўйхат!Y:Y,рўйхат!$CY:$CY,$B$584,рўйхат!$B:$B,$C562)</f>
        <v/>
      </c>
      <c r="AA562" s="35">
        <f>SUMIFS(рўйхат!Z:Z,рўйхат!$CY:$CY,$B$584,рўйхат!$B:$B,$C562)</f>
        <v/>
      </c>
      <c r="AB562" s="36">
        <f>SUMIFS(рўйхат!AA:AA,рўйхат!$CY:$CY,$B$584,рўйхат!$B:$B,$C562)</f>
        <v/>
      </c>
      <c r="AC562" s="35">
        <f>SUMIFS(рўйхат!AB:AB,рўйхат!$CY:$CY,$B$584,рўйхат!$B:$B,$C562)</f>
        <v/>
      </c>
      <c r="AD562" s="36">
        <f>SUMIFS(рўйхат!AC:AC,рўйхат!$CY:$CY,$B$584,рўйхат!$B:$B,$C562)</f>
        <v/>
      </c>
      <c r="AE562" s="35">
        <f>SUMIFS(рўйхат!AD:AD,рўйхат!$CY:$CY,$B$584,рўйхат!$B:$B,$C562)</f>
        <v/>
      </c>
      <c r="AF562" s="36">
        <f>SUMIFS(рўйхат!AE:AE,рўйхат!$CY:$CY,$B$584,рўйхат!$B:$B,$C562)</f>
        <v/>
      </c>
      <c r="AG562" s="35">
        <f>SUMIFS(рўйхат!AH:AH,рўйхат!$CY:$CY,$B$584,рўйхат!$B:$B,$C562)</f>
        <v/>
      </c>
      <c r="AH562" s="36">
        <f>SUMIFS(рўйхат!AI:AI,рўйхат!$CY:$CY,$B$584,рўйхат!$B:$B,$C562)</f>
        <v/>
      </c>
      <c r="AI562" s="35">
        <f>SUMIFS(рўйхат!AJ:AJ,рўйхат!$CY:$CY,$B$584,рўйхат!$B:$B,$C562)</f>
        <v/>
      </c>
      <c r="AJ562" s="36">
        <f>SUMIFS(рўйхат!AK:AK,рўйхат!$CY:$CY,$B$584,рўйхат!$B:$B,$C562)</f>
        <v/>
      </c>
      <c r="AK562" s="35">
        <f>SUMIFS(рўйхат!AL:AL,рўйхат!$CY:$CY,$B$584,рўйхат!$B:$B,$C562)</f>
        <v/>
      </c>
      <c r="AL562" s="36">
        <f>SUMIFS(рўйхат!AM:AM,рўйхат!$CY:$CY,$B$584,рўйхат!$B:$B,$C562)</f>
        <v/>
      </c>
      <c r="AM562" s="77">
        <f>IFERROR(Q562/E562,0)</f>
        <v/>
      </c>
      <c r="AN562" s="77">
        <f>IFERROR(R562/F562,0)</f>
        <v/>
      </c>
      <c r="AO562" s="35">
        <f>SUMIFS(рўйхат!AX:AX,рўйхат!$CY:$CY,$B$584,рўйхат!$B:$B,$C562)</f>
        <v/>
      </c>
      <c r="AP562" s="36">
        <f>SUMIFS(рўйхат!AY:AY,рўйхат!$CY:$CY,$B$584,рўйхат!$B:$B,$C562)</f>
        <v/>
      </c>
      <c r="AQ562" s="35">
        <f>SUMIFS(рўйхат!AZ:AZ,рўйхат!$CY:$CY,$B$584,рўйхат!$B:$B,$C562)</f>
        <v/>
      </c>
      <c r="AR562" s="36">
        <f>SUMIFS(рўйхат!BA:BA,рўйхат!$CY:$CY,$B$584,рўйхат!$B:$B,$C562)</f>
        <v/>
      </c>
      <c r="AS562" s="35">
        <f>SUMIFS(рўйхат!BB:BB,рўйхат!$CY:$CY,$B$584,рўйхат!$B:$B,$C562)</f>
        <v/>
      </c>
      <c r="AT562" s="36">
        <f>SUMIFS(рўйхат!BC:BC,рўйхат!$CY:$CY,$B$584,рўйхат!$B:$B,$C562)</f>
        <v/>
      </c>
      <c r="AU562" s="35">
        <f>SUMIFS(рўйхат!BD:BD,рўйхат!$CY:$CY,$B$584,рўйхат!$B:$B,$C562)</f>
        <v/>
      </c>
      <c r="AV562" s="36">
        <f>SUMIFS(рўйхат!BE:BE,рўйхат!$CY:$CY,$B$584,рўйхат!$B:$B,$C562)</f>
        <v/>
      </c>
      <c r="AW562" s="35">
        <f>SUMIFS(рўйхат!BF:BF,рўйхат!$CY:$CY,$B$584,рўйхат!$B:$B,$C562)</f>
        <v/>
      </c>
      <c r="AX562" s="36">
        <f>SUMIFS(рўйхат!BG:BG,рўйхат!$CY:$CY,$B$584,рўйхат!$B:$B,$C562)</f>
        <v/>
      </c>
      <c r="AY562" s="35">
        <f>SUMIFS(рўйхат!BH:BH,рўйхат!$CY:$CY,$B$584,рўйхат!$B:$B,$C562)</f>
        <v/>
      </c>
      <c r="AZ562" s="36">
        <f>SUMIFS(рўйхат!BI:BI,рўйхат!$CY:$CY,$B$584,рўйхат!$B:$B,$C562)</f>
        <v/>
      </c>
      <c r="BA562" s="35">
        <f>SUMIFS(рўйхат!BJ:BJ,рўйхат!$CY:$CY,$B$584,рўйхат!$B:$B,$C562)</f>
        <v/>
      </c>
      <c r="BB562" s="36">
        <f>SUMIFS(рўйхат!BK:BK,рўйхат!$CY:$CY,$B$584,рўйхат!$B:$B,$C562)</f>
        <v/>
      </c>
      <c r="BC562" s="77">
        <f>IFERROR(AO562/E562,0)</f>
        <v/>
      </c>
      <c r="BD562" s="77">
        <f>IFERROR(AP562/F562,0)</f>
        <v/>
      </c>
      <c r="BE562" s="35">
        <f>SUMIFS(рўйхат!BL:BL,рўйхат!$CY:$CY,$B$584,рўйхат!$B:$B,$C562)</f>
        <v/>
      </c>
      <c r="BF562" s="36">
        <f>SUMIFS(рўйхат!BM:BM,рўйхат!$CY:$CY,$B$584,рўйхат!$B:$B,$C562)</f>
        <v/>
      </c>
      <c r="BG562" s="35">
        <f>SUMIFS(рўйхат!BN:BN,рўйхат!$CY:$CY,$B$584,рўйхат!$B:$B,$C562)</f>
        <v/>
      </c>
      <c r="BH562" s="36">
        <f>SUMIFS(рўйхат!BO:BO,рўйхат!$CY:$CY,$B$584,рўйхат!$B:$B,$C562)</f>
        <v/>
      </c>
      <c r="BI562" s="35">
        <f>SUMIFS(рўйхат!BP:BP,рўйхат!$CY:$CY,$B$584,рўйхат!$B:$B,$C562)</f>
        <v/>
      </c>
      <c r="BJ562" s="36">
        <f>SUMIFS(рўйхат!BQ:BQ,рўйхат!$CY:$CY,$B$584,рўйхат!$B:$B,$C562)</f>
        <v/>
      </c>
      <c r="BK562" s="35">
        <f>SUMIFS(рўйхат!BR:BR,рўйхат!$CY:$CY,$B$584,рўйхат!$B:$B,$C562)</f>
        <v/>
      </c>
      <c r="BL562" s="36">
        <f>SUMIFS(рўйхат!BS:BS,рўйхат!$CY:$CY,$B$584,рўйхат!$B:$B,$C562)</f>
        <v/>
      </c>
      <c r="BM562" s="35">
        <f>SUMIFS(рўйхат!BT:BT,рўйхат!$CY:$CY,$B$584,рўйхат!$B:$B,$C562)</f>
        <v/>
      </c>
      <c r="BN562" s="36">
        <f>SUMIFS(рўйхат!BU:BU,рўйхат!$CY:$CY,$B$584,рўйхат!$B:$B,$C562)</f>
        <v/>
      </c>
      <c r="BO562" s="35">
        <f>SUMIFS(рўйхат!BX:BX,рўйхат!$CY:$CY,$B$584,рўйхат!$B:$B,$C562)</f>
        <v/>
      </c>
      <c r="BP562" s="36">
        <f>SUMIFS(рўйхат!BY:BY,рўйхат!$CY:$CY,$B$584,рўйхат!$B:$B,$C562)</f>
        <v/>
      </c>
      <c r="BQ562" s="35">
        <f>SUMIFS(рўйхат!BZ:BZ,рўйхат!$CY:$CY,$B$584,рўйхат!$B:$B,$C562)</f>
        <v/>
      </c>
      <c r="BR562" s="36">
        <f>SUMIFS(рўйхат!CA:CA,рўйхат!$CY:$CY,$B$584,рўйхат!$B:$B,$C562)</f>
        <v/>
      </c>
      <c r="BS562" s="35">
        <f>SUMIFS(рўйхат!CB:CB,рўйхат!$CY:$CY,$B$584,рўйхат!$B:$B,$C562)</f>
        <v/>
      </c>
      <c r="BT562" s="36">
        <f>SUMIFS(рўйхат!CC:CC,рўйхат!$CY:$CY,$B$584,рўйхат!$B:$B,$C562)</f>
        <v/>
      </c>
      <c r="BU562" s="35">
        <f>SUMIFS(рўйхат!CD:CD,рўйхат!$CY:$CY,$B$584,рўйхат!$B:$B,$C562)</f>
        <v/>
      </c>
      <c r="BV562" s="36">
        <f>SUMIFS(рўйхат!CE:CE,рўйхат!$CY:$CY,$B$584,рўйхат!$B:$B,$C562)</f>
        <v/>
      </c>
      <c r="BW562" s="35">
        <f>SUMIFS(рўйхат!CH:CH,рўйхат!$CY:$CY,$B$584,рўйхат!$B:$B,$C562)</f>
        <v/>
      </c>
      <c r="BX562" s="36">
        <f>SUMIFS(рўйхат!CI:CI,рўйхат!$CY:$CY,$B$584,рўйхат!$B:$B,$C562)</f>
        <v/>
      </c>
      <c r="BY562" s="35">
        <f>SUMIFS(рўйхат!CJ:CJ,рўйхат!$CY:$CY,$B$584,рўйхат!$B:$B,$C562)</f>
        <v/>
      </c>
      <c r="BZ562" s="36">
        <f>SUMIFS(рўйхат!CK:CK,рўйхат!$CY:$CY,$B$584,рўйхат!$B:$B,$C562)</f>
        <v/>
      </c>
      <c r="CA562" s="35">
        <f>SUMIFS(рўйхат!CL:CL,рўйхат!$CY:$CY,$B$584,рўйхат!$B:$B,$C562)</f>
        <v/>
      </c>
      <c r="CB562" s="36">
        <f>SUMIFS(рўйхат!CM:CM,рўйхат!$CY:$CY,$B$584,рўйхат!$B:$B,$C562)</f>
        <v/>
      </c>
      <c r="CC562" s="35">
        <f>SUMIFS(рўйхат!CN:CN,рўйхат!$CY:$CY,$B$584,рўйхат!$B:$B,$C562)</f>
        <v/>
      </c>
      <c r="CD562" s="36">
        <f>SUMIFS(рўйхат!CO:CO,рўйхат!$CY:$CY,$B$584,рўйхат!$B:$B,$C562)</f>
        <v/>
      </c>
      <c r="CE562" s="77">
        <f>IFERROR(BE562/(Q562+BE562),0)</f>
        <v/>
      </c>
      <c r="CF562" s="78">
        <f>IFERROR(BF562/(R562+BF562),0)</f>
        <v/>
      </c>
      <c r="CG562" s="8">
        <f>COUNTIFS(B:B,B562)</f>
        <v/>
      </c>
    </row>
    <row r="563" hidden="1" outlineLevel="1" ht="17.1" customFormat="1" customHeight="1" s="8">
      <c r="A563" s="15" t="n"/>
      <c r="B563" s="50" t="n">
        <v>11</v>
      </c>
      <c r="C563" s="66" t="inlineStr">
        <is>
          <t>Қишлоқ хўжалиги вазирлиги</t>
        </is>
      </c>
      <c r="D563" s="16" t="n"/>
      <c r="E563" s="35">
        <f>SUMIFS(рўйхат!F:F,рўйхат!$CY:$CY,$B$584,рўйхат!$B:$B,$C563)</f>
        <v/>
      </c>
      <c r="F563" s="36">
        <f>SUMIFS(рўйхат!G:G,рўйхат!$CY:$CY,$B$584,рўйхат!$B:$B,$C563)</f>
        <v/>
      </c>
      <c r="G563" s="35">
        <f>SUMIFS(рўйхат!H:H,рўйхат!$CY:$CY,$B$584,рўйхат!$B:$B,$C563)</f>
        <v/>
      </c>
      <c r="H563" s="36">
        <f>SUMIFS(рўйхат!I:I,рўйхат!$CY:$CY,$B$584,рўйхат!$B:$B,$C563)</f>
        <v/>
      </c>
      <c r="I563" s="35">
        <f>SUMIFS(рўйхат!J:J,рўйхат!$CY:$CY,$B$584,рўйхат!$B:$B,$C563)</f>
        <v/>
      </c>
      <c r="J563" s="36">
        <f>SUMIFS(рўйхат!K:K,рўйхат!$CY:$CY,$B$584,рўйхат!$B:$B,$C563)</f>
        <v/>
      </c>
      <c r="K563" s="35">
        <f>SUMIFS(рўйхат!L:L,рўйхат!$CY:$CY,$B$584,рўйхат!$B:$B,$C563)</f>
        <v/>
      </c>
      <c r="L563" s="36">
        <f>SUMIFS(рўйхат!M:M,рўйхат!$CY:$CY,$B$584,рўйхат!$B:$B,$C563)</f>
        <v/>
      </c>
      <c r="M563" s="35">
        <f>SUMIFS(рўйхат!N:N,рўйхат!$CY:$CY,$B$584,рўйхат!$B:$B,$C563)</f>
        <v/>
      </c>
      <c r="N563" s="36">
        <f>SUMIFS(рўйхат!O:O,рўйхат!$CY:$CY,$B$584,рўйхат!$B:$B,$C563)</f>
        <v/>
      </c>
      <c r="O563" s="34">
        <f>IFERROR(M563/E563,0)</f>
        <v/>
      </c>
      <c r="P563" s="34">
        <f>IFERROR(N563/F563,0)</f>
        <v/>
      </c>
      <c r="Q563" s="35">
        <f>SUMIFS(рўйхат!P:P,рўйхат!$CY:$CY,$B$584,рўйхат!$B:$B,$C563)</f>
        <v/>
      </c>
      <c r="R563" s="36">
        <f>SUMIFS(рўйхат!Q:Q,рўйхат!$CY:$CY,$B$584,рўйхат!$B:$B,$C563)</f>
        <v/>
      </c>
      <c r="S563" s="35">
        <f>SUMIFS(рўйхат!R:R,рўйхат!$CY:$CY,$B$584,рўйхат!$B:$B,$C563)</f>
        <v/>
      </c>
      <c r="T563" s="36">
        <f>SUMIFS(рўйхат!S:S,рўйхат!$CY:$CY,$B$584,рўйхат!$B:$B,$C563)</f>
        <v/>
      </c>
      <c r="U563" s="35">
        <f>SUMIFS(рўйхат!T:T,рўйхат!$CY:$CY,$B$584,рўйхат!$B:$B,$C563)</f>
        <v/>
      </c>
      <c r="V563" s="36">
        <f>SUMIFS(рўйхат!U:U,рўйхат!$CY:$CY,$B$584,рўйхат!$B:$B,$C563)</f>
        <v/>
      </c>
      <c r="W563" s="35">
        <f>SUMIFS(рўйхат!V:V,рўйхат!$CY:$CY,$B$584,рўйхат!$B:$B,$C563)</f>
        <v/>
      </c>
      <c r="X563" s="36">
        <f>SUMIFS(рўйхат!W:W,рўйхат!$CY:$CY,$B$584,рўйхат!$B:$B,$C563)</f>
        <v/>
      </c>
      <c r="Y563" s="35">
        <f>SUMIFS(рўйхат!X:X,рўйхат!$CY:$CY,$B$584,рўйхат!$B:$B,$C563)</f>
        <v/>
      </c>
      <c r="Z563" s="36">
        <f>SUMIFS(рўйхат!Y:Y,рўйхат!$CY:$CY,$B$584,рўйхат!$B:$B,$C563)</f>
        <v/>
      </c>
      <c r="AA563" s="35">
        <f>SUMIFS(рўйхат!Z:Z,рўйхат!$CY:$CY,$B$584,рўйхат!$B:$B,$C563)</f>
        <v/>
      </c>
      <c r="AB563" s="36">
        <f>SUMIFS(рўйхат!AA:AA,рўйхат!$CY:$CY,$B$584,рўйхат!$B:$B,$C563)</f>
        <v/>
      </c>
      <c r="AC563" s="35">
        <f>SUMIFS(рўйхат!AB:AB,рўйхат!$CY:$CY,$B$584,рўйхат!$B:$B,$C563)</f>
        <v/>
      </c>
      <c r="AD563" s="36">
        <f>SUMIFS(рўйхат!AC:AC,рўйхат!$CY:$CY,$B$584,рўйхат!$B:$B,$C563)</f>
        <v/>
      </c>
      <c r="AE563" s="35">
        <f>SUMIFS(рўйхат!AD:AD,рўйхат!$CY:$CY,$B$584,рўйхат!$B:$B,$C563)</f>
        <v/>
      </c>
      <c r="AF563" s="36">
        <f>SUMIFS(рўйхат!AE:AE,рўйхат!$CY:$CY,$B$584,рўйхат!$B:$B,$C563)</f>
        <v/>
      </c>
      <c r="AG563" s="35">
        <f>SUMIFS(рўйхат!AH:AH,рўйхат!$CY:$CY,$B$584,рўйхат!$B:$B,$C563)</f>
        <v/>
      </c>
      <c r="AH563" s="36">
        <f>SUMIFS(рўйхат!AI:AI,рўйхат!$CY:$CY,$B$584,рўйхат!$B:$B,$C563)</f>
        <v/>
      </c>
      <c r="AI563" s="35">
        <f>SUMIFS(рўйхат!AJ:AJ,рўйхат!$CY:$CY,$B$584,рўйхат!$B:$B,$C563)</f>
        <v/>
      </c>
      <c r="AJ563" s="36">
        <f>SUMIFS(рўйхат!AK:AK,рўйхат!$CY:$CY,$B$584,рўйхат!$B:$B,$C563)</f>
        <v/>
      </c>
      <c r="AK563" s="35">
        <f>SUMIFS(рўйхат!AL:AL,рўйхат!$CY:$CY,$B$584,рўйхат!$B:$B,$C563)</f>
        <v/>
      </c>
      <c r="AL563" s="36">
        <f>SUMIFS(рўйхат!AM:AM,рўйхат!$CY:$CY,$B$584,рўйхат!$B:$B,$C563)</f>
        <v/>
      </c>
      <c r="AM563" s="77">
        <f>IFERROR(Q563/E563,0)</f>
        <v/>
      </c>
      <c r="AN563" s="77">
        <f>IFERROR(R563/F563,0)</f>
        <v/>
      </c>
      <c r="AO563" s="35">
        <f>SUMIFS(рўйхат!AX:AX,рўйхат!$CY:$CY,$B$584,рўйхат!$B:$B,$C563)</f>
        <v/>
      </c>
      <c r="AP563" s="36">
        <f>SUMIFS(рўйхат!AY:AY,рўйхат!$CY:$CY,$B$584,рўйхат!$B:$B,$C563)</f>
        <v/>
      </c>
      <c r="AQ563" s="35">
        <f>SUMIFS(рўйхат!AZ:AZ,рўйхат!$CY:$CY,$B$584,рўйхат!$B:$B,$C563)</f>
        <v/>
      </c>
      <c r="AR563" s="36">
        <f>SUMIFS(рўйхат!BA:BA,рўйхат!$CY:$CY,$B$584,рўйхат!$B:$B,$C563)</f>
        <v/>
      </c>
      <c r="AS563" s="35">
        <f>SUMIFS(рўйхат!BB:BB,рўйхат!$CY:$CY,$B$584,рўйхат!$B:$B,$C563)</f>
        <v/>
      </c>
      <c r="AT563" s="36">
        <f>SUMIFS(рўйхат!BC:BC,рўйхат!$CY:$CY,$B$584,рўйхат!$B:$B,$C563)</f>
        <v/>
      </c>
      <c r="AU563" s="35">
        <f>SUMIFS(рўйхат!BD:BD,рўйхат!$CY:$CY,$B$584,рўйхат!$B:$B,$C563)</f>
        <v/>
      </c>
      <c r="AV563" s="36">
        <f>SUMIFS(рўйхат!BE:BE,рўйхат!$CY:$CY,$B$584,рўйхат!$B:$B,$C563)</f>
        <v/>
      </c>
      <c r="AW563" s="35">
        <f>SUMIFS(рўйхат!BF:BF,рўйхат!$CY:$CY,$B$584,рўйхат!$B:$B,$C563)</f>
        <v/>
      </c>
      <c r="AX563" s="36">
        <f>SUMIFS(рўйхат!BG:BG,рўйхат!$CY:$CY,$B$584,рўйхат!$B:$B,$C563)</f>
        <v/>
      </c>
      <c r="AY563" s="35">
        <f>SUMIFS(рўйхат!BH:BH,рўйхат!$CY:$CY,$B$584,рўйхат!$B:$B,$C563)</f>
        <v/>
      </c>
      <c r="AZ563" s="36">
        <f>SUMIFS(рўйхат!BI:BI,рўйхат!$CY:$CY,$B$584,рўйхат!$B:$B,$C563)</f>
        <v/>
      </c>
      <c r="BA563" s="35">
        <f>SUMIFS(рўйхат!BJ:BJ,рўйхат!$CY:$CY,$B$584,рўйхат!$B:$B,$C563)</f>
        <v/>
      </c>
      <c r="BB563" s="36">
        <f>SUMIFS(рўйхат!BK:BK,рўйхат!$CY:$CY,$B$584,рўйхат!$B:$B,$C563)</f>
        <v/>
      </c>
      <c r="BC563" s="77">
        <f>IFERROR(AO563/E563,0)</f>
        <v/>
      </c>
      <c r="BD563" s="77">
        <f>IFERROR(AP563/F563,0)</f>
        <v/>
      </c>
      <c r="BE563" s="35">
        <f>SUMIFS(рўйхат!BL:BL,рўйхат!$CY:$CY,$B$584,рўйхат!$B:$B,$C563)</f>
        <v/>
      </c>
      <c r="BF563" s="36">
        <f>SUMIFS(рўйхат!BM:BM,рўйхат!$CY:$CY,$B$584,рўйхат!$B:$B,$C563)</f>
        <v/>
      </c>
      <c r="BG563" s="35">
        <f>SUMIFS(рўйхат!BN:BN,рўйхат!$CY:$CY,$B$584,рўйхат!$B:$B,$C563)</f>
        <v/>
      </c>
      <c r="BH563" s="36">
        <f>SUMIFS(рўйхат!BO:BO,рўйхат!$CY:$CY,$B$584,рўйхат!$B:$B,$C563)</f>
        <v/>
      </c>
      <c r="BI563" s="35">
        <f>SUMIFS(рўйхат!BP:BP,рўйхат!$CY:$CY,$B$584,рўйхат!$B:$B,$C563)</f>
        <v/>
      </c>
      <c r="BJ563" s="36">
        <f>SUMIFS(рўйхат!BQ:BQ,рўйхат!$CY:$CY,$B$584,рўйхат!$B:$B,$C563)</f>
        <v/>
      </c>
      <c r="BK563" s="35">
        <f>SUMIFS(рўйхат!BR:BR,рўйхат!$CY:$CY,$B$584,рўйхат!$B:$B,$C563)</f>
        <v/>
      </c>
      <c r="BL563" s="36">
        <f>SUMIFS(рўйхат!BS:BS,рўйхат!$CY:$CY,$B$584,рўйхат!$B:$B,$C563)</f>
        <v/>
      </c>
      <c r="BM563" s="35">
        <f>SUMIFS(рўйхат!BT:BT,рўйхат!$CY:$CY,$B$584,рўйхат!$B:$B,$C563)</f>
        <v/>
      </c>
      <c r="BN563" s="36">
        <f>SUMIFS(рўйхат!BU:BU,рўйхат!$CY:$CY,$B$584,рўйхат!$B:$B,$C563)</f>
        <v/>
      </c>
      <c r="BO563" s="35">
        <f>SUMIFS(рўйхат!BX:BX,рўйхат!$CY:$CY,$B$584,рўйхат!$B:$B,$C563)</f>
        <v/>
      </c>
      <c r="BP563" s="36">
        <f>SUMIFS(рўйхат!BY:BY,рўйхат!$CY:$CY,$B$584,рўйхат!$B:$B,$C563)</f>
        <v/>
      </c>
      <c r="BQ563" s="35">
        <f>SUMIFS(рўйхат!BZ:BZ,рўйхат!$CY:$CY,$B$584,рўйхат!$B:$B,$C563)</f>
        <v/>
      </c>
      <c r="BR563" s="36">
        <f>SUMIFS(рўйхат!CA:CA,рўйхат!$CY:$CY,$B$584,рўйхат!$B:$B,$C563)</f>
        <v/>
      </c>
      <c r="BS563" s="35">
        <f>SUMIFS(рўйхат!CB:CB,рўйхат!$CY:$CY,$B$584,рўйхат!$B:$B,$C563)</f>
        <v/>
      </c>
      <c r="BT563" s="36">
        <f>SUMIFS(рўйхат!CC:CC,рўйхат!$CY:$CY,$B$584,рўйхат!$B:$B,$C563)</f>
        <v/>
      </c>
      <c r="BU563" s="35">
        <f>SUMIFS(рўйхат!CD:CD,рўйхат!$CY:$CY,$B$584,рўйхат!$B:$B,$C563)</f>
        <v/>
      </c>
      <c r="BV563" s="36">
        <f>SUMIFS(рўйхат!CE:CE,рўйхат!$CY:$CY,$B$584,рўйхат!$B:$B,$C563)</f>
        <v/>
      </c>
      <c r="BW563" s="35">
        <f>SUMIFS(рўйхат!CH:CH,рўйхат!$CY:$CY,$B$584,рўйхат!$B:$B,$C563)</f>
        <v/>
      </c>
      <c r="BX563" s="36">
        <f>SUMIFS(рўйхат!CI:CI,рўйхат!$CY:$CY,$B$584,рўйхат!$B:$B,$C563)</f>
        <v/>
      </c>
      <c r="BY563" s="35">
        <f>SUMIFS(рўйхат!CJ:CJ,рўйхат!$CY:$CY,$B$584,рўйхат!$B:$B,$C563)</f>
        <v/>
      </c>
      <c r="BZ563" s="36">
        <f>SUMIFS(рўйхат!CK:CK,рўйхат!$CY:$CY,$B$584,рўйхат!$B:$B,$C563)</f>
        <v/>
      </c>
      <c r="CA563" s="35">
        <f>SUMIFS(рўйхат!CL:CL,рўйхат!$CY:$CY,$B$584,рўйхат!$B:$B,$C563)</f>
        <v/>
      </c>
      <c r="CB563" s="36">
        <f>SUMIFS(рўйхат!CM:CM,рўйхат!$CY:$CY,$B$584,рўйхат!$B:$B,$C563)</f>
        <v/>
      </c>
      <c r="CC563" s="35">
        <f>SUMIFS(рўйхат!CN:CN,рўйхат!$CY:$CY,$B$584,рўйхат!$B:$B,$C563)</f>
        <v/>
      </c>
      <c r="CD563" s="36">
        <f>SUMIFS(рўйхат!CO:CO,рўйхат!$CY:$CY,$B$584,рўйхат!$B:$B,$C563)</f>
        <v/>
      </c>
      <c r="CE563" s="77">
        <f>IFERROR(BE563/(Q563+BE563),0)</f>
        <v/>
      </c>
      <c r="CF563" s="78">
        <f>IFERROR(BF563/(R563+BF563),0)</f>
        <v/>
      </c>
      <c r="CG563" s="8">
        <f>COUNTIFS(B:B,B563)</f>
        <v/>
      </c>
    </row>
    <row r="564" hidden="1" outlineLevel="1" ht="17.1" customFormat="1" customHeight="1" s="8">
      <c r="A564" s="15" t="n"/>
      <c r="B564" s="50" t="n">
        <v>12</v>
      </c>
      <c r="C564" s="66" t="inlineStr">
        <is>
          <t>Қурилиш ва уй-жой коммунал хўжалиги вазирлиги</t>
        </is>
      </c>
      <c r="D564" s="16" t="n"/>
      <c r="E564" s="35">
        <f>SUMIFS(рўйхат!F:F,рўйхат!$CY:$CY,$B$584,рўйхат!$B:$B,$C564)</f>
        <v/>
      </c>
      <c r="F564" s="36">
        <f>SUMIFS(рўйхат!G:G,рўйхат!$CY:$CY,$B$584,рўйхат!$B:$B,$C564)</f>
        <v/>
      </c>
      <c r="G564" s="35">
        <f>SUMIFS(рўйхат!H:H,рўйхат!$CY:$CY,$B$584,рўйхат!$B:$B,$C564)</f>
        <v/>
      </c>
      <c r="H564" s="36">
        <f>SUMIFS(рўйхат!I:I,рўйхат!$CY:$CY,$B$584,рўйхат!$B:$B,$C564)</f>
        <v/>
      </c>
      <c r="I564" s="35">
        <f>SUMIFS(рўйхат!J:J,рўйхат!$CY:$CY,$B$584,рўйхат!$B:$B,$C564)</f>
        <v/>
      </c>
      <c r="J564" s="36">
        <f>SUMIFS(рўйхат!K:K,рўйхат!$CY:$CY,$B$584,рўйхат!$B:$B,$C564)</f>
        <v/>
      </c>
      <c r="K564" s="35">
        <f>SUMIFS(рўйхат!L:L,рўйхат!$CY:$CY,$B$584,рўйхат!$B:$B,$C564)</f>
        <v/>
      </c>
      <c r="L564" s="36">
        <f>SUMIFS(рўйхат!M:M,рўйхат!$CY:$CY,$B$584,рўйхат!$B:$B,$C564)</f>
        <v/>
      </c>
      <c r="M564" s="35">
        <f>SUMIFS(рўйхат!N:N,рўйхат!$CY:$CY,$B$584,рўйхат!$B:$B,$C564)</f>
        <v/>
      </c>
      <c r="N564" s="36">
        <f>SUMIFS(рўйхат!O:O,рўйхат!$CY:$CY,$B$584,рўйхат!$B:$B,$C564)</f>
        <v/>
      </c>
      <c r="O564" s="34">
        <f>IFERROR(M564/E564,0)</f>
        <v/>
      </c>
      <c r="P564" s="34">
        <f>IFERROR(N564/F564,0)</f>
        <v/>
      </c>
      <c r="Q564" s="35">
        <f>SUMIFS(рўйхат!P:P,рўйхат!$CY:$CY,$B$584,рўйхат!$B:$B,$C564)</f>
        <v/>
      </c>
      <c r="R564" s="36">
        <f>SUMIFS(рўйхат!Q:Q,рўйхат!$CY:$CY,$B$584,рўйхат!$B:$B,$C564)</f>
        <v/>
      </c>
      <c r="S564" s="35">
        <f>SUMIFS(рўйхат!R:R,рўйхат!$CY:$CY,$B$584,рўйхат!$B:$B,$C564)</f>
        <v/>
      </c>
      <c r="T564" s="36">
        <f>SUMIFS(рўйхат!S:S,рўйхат!$CY:$CY,$B$584,рўйхат!$B:$B,$C564)</f>
        <v/>
      </c>
      <c r="U564" s="35">
        <f>SUMIFS(рўйхат!T:T,рўйхат!$CY:$CY,$B$584,рўйхат!$B:$B,$C564)</f>
        <v/>
      </c>
      <c r="V564" s="36">
        <f>SUMIFS(рўйхат!U:U,рўйхат!$CY:$CY,$B$584,рўйхат!$B:$B,$C564)</f>
        <v/>
      </c>
      <c r="W564" s="35">
        <f>SUMIFS(рўйхат!V:V,рўйхат!$CY:$CY,$B$584,рўйхат!$B:$B,$C564)</f>
        <v/>
      </c>
      <c r="X564" s="36">
        <f>SUMIFS(рўйхат!W:W,рўйхат!$CY:$CY,$B$584,рўйхат!$B:$B,$C564)</f>
        <v/>
      </c>
      <c r="Y564" s="35">
        <f>SUMIFS(рўйхат!X:X,рўйхат!$CY:$CY,$B$584,рўйхат!$B:$B,$C564)</f>
        <v/>
      </c>
      <c r="Z564" s="36">
        <f>SUMIFS(рўйхат!Y:Y,рўйхат!$CY:$CY,$B$584,рўйхат!$B:$B,$C564)</f>
        <v/>
      </c>
      <c r="AA564" s="35">
        <f>SUMIFS(рўйхат!Z:Z,рўйхат!$CY:$CY,$B$584,рўйхат!$B:$B,$C564)</f>
        <v/>
      </c>
      <c r="AB564" s="36">
        <f>SUMIFS(рўйхат!AA:AA,рўйхат!$CY:$CY,$B$584,рўйхат!$B:$B,$C564)</f>
        <v/>
      </c>
      <c r="AC564" s="35">
        <f>SUMIFS(рўйхат!AB:AB,рўйхат!$CY:$CY,$B$584,рўйхат!$B:$B,$C564)</f>
        <v/>
      </c>
      <c r="AD564" s="36">
        <f>SUMIFS(рўйхат!AC:AC,рўйхат!$CY:$CY,$B$584,рўйхат!$B:$B,$C564)</f>
        <v/>
      </c>
      <c r="AE564" s="35">
        <f>SUMIFS(рўйхат!AD:AD,рўйхат!$CY:$CY,$B$584,рўйхат!$B:$B,$C564)</f>
        <v/>
      </c>
      <c r="AF564" s="36">
        <f>SUMIFS(рўйхат!AE:AE,рўйхат!$CY:$CY,$B$584,рўйхат!$B:$B,$C564)</f>
        <v/>
      </c>
      <c r="AG564" s="35">
        <f>SUMIFS(рўйхат!AH:AH,рўйхат!$CY:$CY,$B$584,рўйхат!$B:$B,$C564)</f>
        <v/>
      </c>
      <c r="AH564" s="36">
        <f>SUMIFS(рўйхат!AI:AI,рўйхат!$CY:$CY,$B$584,рўйхат!$B:$B,$C564)</f>
        <v/>
      </c>
      <c r="AI564" s="35">
        <f>SUMIFS(рўйхат!AJ:AJ,рўйхат!$CY:$CY,$B$584,рўйхат!$B:$B,$C564)</f>
        <v/>
      </c>
      <c r="AJ564" s="36">
        <f>SUMIFS(рўйхат!AK:AK,рўйхат!$CY:$CY,$B$584,рўйхат!$B:$B,$C564)</f>
        <v/>
      </c>
      <c r="AK564" s="35">
        <f>SUMIFS(рўйхат!AL:AL,рўйхат!$CY:$CY,$B$584,рўйхат!$B:$B,$C564)</f>
        <v/>
      </c>
      <c r="AL564" s="36">
        <f>SUMIFS(рўйхат!AM:AM,рўйхат!$CY:$CY,$B$584,рўйхат!$B:$B,$C564)</f>
        <v/>
      </c>
      <c r="AM564" s="77">
        <f>IFERROR(Q564/E564,0)</f>
        <v/>
      </c>
      <c r="AN564" s="77">
        <f>IFERROR(R564/F564,0)</f>
        <v/>
      </c>
      <c r="AO564" s="35">
        <f>SUMIFS(рўйхат!AX:AX,рўйхат!$CY:$CY,$B$584,рўйхат!$B:$B,$C564)</f>
        <v/>
      </c>
      <c r="AP564" s="36">
        <f>SUMIFS(рўйхат!AY:AY,рўйхат!$CY:$CY,$B$584,рўйхат!$B:$B,$C564)</f>
        <v/>
      </c>
      <c r="AQ564" s="35">
        <f>SUMIFS(рўйхат!AZ:AZ,рўйхат!$CY:$CY,$B$584,рўйхат!$B:$B,$C564)</f>
        <v/>
      </c>
      <c r="AR564" s="36">
        <f>SUMIFS(рўйхат!BA:BA,рўйхат!$CY:$CY,$B$584,рўйхат!$B:$B,$C564)</f>
        <v/>
      </c>
      <c r="AS564" s="35">
        <f>SUMIFS(рўйхат!BB:BB,рўйхат!$CY:$CY,$B$584,рўйхат!$B:$B,$C564)</f>
        <v/>
      </c>
      <c r="AT564" s="36">
        <f>SUMIFS(рўйхат!BC:BC,рўйхат!$CY:$CY,$B$584,рўйхат!$B:$B,$C564)</f>
        <v/>
      </c>
      <c r="AU564" s="35">
        <f>SUMIFS(рўйхат!BD:BD,рўйхат!$CY:$CY,$B$584,рўйхат!$B:$B,$C564)</f>
        <v/>
      </c>
      <c r="AV564" s="36">
        <f>SUMIFS(рўйхат!BE:BE,рўйхат!$CY:$CY,$B$584,рўйхат!$B:$B,$C564)</f>
        <v/>
      </c>
      <c r="AW564" s="35">
        <f>SUMIFS(рўйхат!BF:BF,рўйхат!$CY:$CY,$B$584,рўйхат!$B:$B,$C564)</f>
        <v/>
      </c>
      <c r="AX564" s="36">
        <f>SUMIFS(рўйхат!BG:BG,рўйхат!$CY:$CY,$B$584,рўйхат!$B:$B,$C564)</f>
        <v/>
      </c>
      <c r="AY564" s="35">
        <f>SUMIFS(рўйхат!BH:BH,рўйхат!$CY:$CY,$B$584,рўйхат!$B:$B,$C564)</f>
        <v/>
      </c>
      <c r="AZ564" s="36">
        <f>SUMIFS(рўйхат!BI:BI,рўйхат!$CY:$CY,$B$584,рўйхат!$B:$B,$C564)</f>
        <v/>
      </c>
      <c r="BA564" s="35">
        <f>SUMIFS(рўйхат!BJ:BJ,рўйхат!$CY:$CY,$B$584,рўйхат!$B:$B,$C564)</f>
        <v/>
      </c>
      <c r="BB564" s="36">
        <f>SUMIFS(рўйхат!BK:BK,рўйхат!$CY:$CY,$B$584,рўйхат!$B:$B,$C564)</f>
        <v/>
      </c>
      <c r="BC564" s="77">
        <f>IFERROR(AO564/E564,0)</f>
        <v/>
      </c>
      <c r="BD564" s="77">
        <f>IFERROR(AP564/F564,0)</f>
        <v/>
      </c>
      <c r="BE564" s="35">
        <f>SUMIFS(рўйхат!BL:BL,рўйхат!$CY:$CY,$B$584,рўйхат!$B:$B,$C564)</f>
        <v/>
      </c>
      <c r="BF564" s="36">
        <f>SUMIFS(рўйхат!BM:BM,рўйхат!$CY:$CY,$B$584,рўйхат!$B:$B,$C564)</f>
        <v/>
      </c>
      <c r="BG564" s="35">
        <f>SUMIFS(рўйхат!BN:BN,рўйхат!$CY:$CY,$B$584,рўйхат!$B:$B,$C564)</f>
        <v/>
      </c>
      <c r="BH564" s="36">
        <f>SUMIFS(рўйхат!BO:BO,рўйхат!$CY:$CY,$B$584,рўйхат!$B:$B,$C564)</f>
        <v/>
      </c>
      <c r="BI564" s="35">
        <f>SUMIFS(рўйхат!BP:BP,рўйхат!$CY:$CY,$B$584,рўйхат!$B:$B,$C564)</f>
        <v/>
      </c>
      <c r="BJ564" s="36">
        <f>SUMIFS(рўйхат!BQ:BQ,рўйхат!$CY:$CY,$B$584,рўйхат!$B:$B,$C564)</f>
        <v/>
      </c>
      <c r="BK564" s="35">
        <f>SUMIFS(рўйхат!BR:BR,рўйхат!$CY:$CY,$B$584,рўйхат!$B:$B,$C564)</f>
        <v/>
      </c>
      <c r="BL564" s="36">
        <f>SUMIFS(рўйхат!BS:BS,рўйхат!$CY:$CY,$B$584,рўйхат!$B:$B,$C564)</f>
        <v/>
      </c>
      <c r="BM564" s="35">
        <f>SUMIFS(рўйхат!BT:BT,рўйхат!$CY:$CY,$B$584,рўйхат!$B:$B,$C564)</f>
        <v/>
      </c>
      <c r="BN564" s="36">
        <f>SUMIFS(рўйхат!BU:BU,рўйхат!$CY:$CY,$B$584,рўйхат!$B:$B,$C564)</f>
        <v/>
      </c>
      <c r="BO564" s="35">
        <f>SUMIFS(рўйхат!BX:BX,рўйхат!$CY:$CY,$B$584,рўйхат!$B:$B,$C564)</f>
        <v/>
      </c>
      <c r="BP564" s="36">
        <f>SUMIFS(рўйхат!BY:BY,рўйхат!$CY:$CY,$B$584,рўйхат!$B:$B,$C564)</f>
        <v/>
      </c>
      <c r="BQ564" s="35">
        <f>SUMIFS(рўйхат!BZ:BZ,рўйхат!$CY:$CY,$B$584,рўйхат!$B:$B,$C564)</f>
        <v/>
      </c>
      <c r="BR564" s="36">
        <f>SUMIFS(рўйхат!CA:CA,рўйхат!$CY:$CY,$B$584,рўйхат!$B:$B,$C564)</f>
        <v/>
      </c>
      <c r="BS564" s="35">
        <f>SUMIFS(рўйхат!CB:CB,рўйхат!$CY:$CY,$B$584,рўйхат!$B:$B,$C564)</f>
        <v/>
      </c>
      <c r="BT564" s="36">
        <f>SUMIFS(рўйхат!CC:CC,рўйхат!$CY:$CY,$B$584,рўйхат!$B:$B,$C564)</f>
        <v/>
      </c>
      <c r="BU564" s="35">
        <f>SUMIFS(рўйхат!CD:CD,рўйхат!$CY:$CY,$B$584,рўйхат!$B:$B,$C564)</f>
        <v/>
      </c>
      <c r="BV564" s="36">
        <f>SUMIFS(рўйхат!CE:CE,рўйхат!$CY:$CY,$B$584,рўйхат!$B:$B,$C564)</f>
        <v/>
      </c>
      <c r="BW564" s="35">
        <f>SUMIFS(рўйхат!CH:CH,рўйхат!$CY:$CY,$B$584,рўйхат!$B:$B,$C564)</f>
        <v/>
      </c>
      <c r="BX564" s="36">
        <f>SUMIFS(рўйхат!CI:CI,рўйхат!$CY:$CY,$B$584,рўйхат!$B:$B,$C564)</f>
        <v/>
      </c>
      <c r="BY564" s="35">
        <f>SUMIFS(рўйхат!CJ:CJ,рўйхат!$CY:$CY,$B$584,рўйхат!$B:$B,$C564)</f>
        <v/>
      </c>
      <c r="BZ564" s="36">
        <f>SUMIFS(рўйхат!CK:CK,рўйхат!$CY:$CY,$B$584,рўйхат!$B:$B,$C564)</f>
        <v/>
      </c>
      <c r="CA564" s="35">
        <f>SUMIFS(рўйхат!CL:CL,рўйхат!$CY:$CY,$B$584,рўйхат!$B:$B,$C564)</f>
        <v/>
      </c>
      <c r="CB564" s="36">
        <f>SUMIFS(рўйхат!CM:CM,рўйхат!$CY:$CY,$B$584,рўйхат!$B:$B,$C564)</f>
        <v/>
      </c>
      <c r="CC564" s="35">
        <f>SUMIFS(рўйхат!CN:CN,рўйхат!$CY:$CY,$B$584,рўйхат!$B:$B,$C564)</f>
        <v/>
      </c>
      <c r="CD564" s="36">
        <f>SUMIFS(рўйхат!CO:CO,рўйхат!$CY:$CY,$B$584,рўйхат!$B:$B,$C564)</f>
        <v/>
      </c>
      <c r="CE564" s="77">
        <f>IFERROR(BE564/(Q564+BE564),0)</f>
        <v/>
      </c>
      <c r="CF564" s="78">
        <f>IFERROR(BF564/(R564+BF564),0)</f>
        <v/>
      </c>
      <c r="CG564" s="8">
        <f>COUNTIFS(B:B,B564)</f>
        <v/>
      </c>
    </row>
    <row r="565" hidden="1" outlineLevel="1" ht="17.1" customFormat="1" customHeight="1" s="8">
      <c r="A565" s="15" t="n"/>
      <c r="B565" s="50" t="n">
        <v>13</v>
      </c>
      <c r="C565" s="66" t="inlineStr">
        <is>
          <t>Маданий мерос агентлиги</t>
        </is>
      </c>
      <c r="D565" s="16" t="n"/>
      <c r="E565" s="35">
        <f>SUMIFS(рўйхат!F:F,рўйхат!$CY:$CY,$B$584,рўйхат!$B:$B,$C565)</f>
        <v/>
      </c>
      <c r="F565" s="36">
        <f>SUMIFS(рўйхат!G:G,рўйхат!$CY:$CY,$B$584,рўйхат!$B:$B,$C565)</f>
        <v/>
      </c>
      <c r="G565" s="35">
        <f>SUMIFS(рўйхат!H:H,рўйхат!$CY:$CY,$B$584,рўйхат!$B:$B,$C565)</f>
        <v/>
      </c>
      <c r="H565" s="36">
        <f>SUMIFS(рўйхат!I:I,рўйхат!$CY:$CY,$B$584,рўйхат!$B:$B,$C565)</f>
        <v/>
      </c>
      <c r="I565" s="35">
        <f>SUMIFS(рўйхат!J:J,рўйхат!$CY:$CY,$B$584,рўйхат!$B:$B,$C565)</f>
        <v/>
      </c>
      <c r="J565" s="36">
        <f>SUMIFS(рўйхат!K:K,рўйхат!$CY:$CY,$B$584,рўйхат!$B:$B,$C565)</f>
        <v/>
      </c>
      <c r="K565" s="35">
        <f>SUMIFS(рўйхат!L:L,рўйхат!$CY:$CY,$B$584,рўйхат!$B:$B,$C565)</f>
        <v/>
      </c>
      <c r="L565" s="36">
        <f>SUMIFS(рўйхат!M:M,рўйхат!$CY:$CY,$B$584,рўйхат!$B:$B,$C565)</f>
        <v/>
      </c>
      <c r="M565" s="35">
        <f>SUMIFS(рўйхат!N:N,рўйхат!$CY:$CY,$B$584,рўйхат!$B:$B,$C565)</f>
        <v/>
      </c>
      <c r="N565" s="36">
        <f>SUMIFS(рўйхат!O:O,рўйхат!$CY:$CY,$B$584,рўйхат!$B:$B,$C565)</f>
        <v/>
      </c>
      <c r="O565" s="34">
        <f>IFERROR(M565/E565,0)</f>
        <v/>
      </c>
      <c r="P565" s="34">
        <f>IFERROR(N565/F565,0)</f>
        <v/>
      </c>
      <c r="Q565" s="35">
        <f>SUMIFS(рўйхат!P:P,рўйхат!$CY:$CY,$B$584,рўйхат!$B:$B,$C565)</f>
        <v/>
      </c>
      <c r="R565" s="36">
        <f>SUMIFS(рўйхат!Q:Q,рўйхат!$CY:$CY,$B$584,рўйхат!$B:$B,$C565)</f>
        <v/>
      </c>
      <c r="S565" s="35">
        <f>SUMIFS(рўйхат!R:R,рўйхат!$CY:$CY,$B$584,рўйхат!$B:$B,$C565)</f>
        <v/>
      </c>
      <c r="T565" s="36">
        <f>SUMIFS(рўйхат!S:S,рўйхат!$CY:$CY,$B$584,рўйхат!$B:$B,$C565)</f>
        <v/>
      </c>
      <c r="U565" s="35">
        <f>SUMIFS(рўйхат!T:T,рўйхат!$CY:$CY,$B$584,рўйхат!$B:$B,$C565)</f>
        <v/>
      </c>
      <c r="V565" s="36">
        <f>SUMIFS(рўйхат!U:U,рўйхат!$CY:$CY,$B$584,рўйхат!$B:$B,$C565)</f>
        <v/>
      </c>
      <c r="W565" s="35">
        <f>SUMIFS(рўйхат!V:V,рўйхат!$CY:$CY,$B$584,рўйхат!$B:$B,$C565)</f>
        <v/>
      </c>
      <c r="X565" s="36">
        <f>SUMIFS(рўйхат!W:W,рўйхат!$CY:$CY,$B$584,рўйхат!$B:$B,$C565)</f>
        <v/>
      </c>
      <c r="Y565" s="35">
        <f>SUMIFS(рўйхат!X:X,рўйхат!$CY:$CY,$B$584,рўйхат!$B:$B,$C565)</f>
        <v/>
      </c>
      <c r="Z565" s="36">
        <f>SUMIFS(рўйхат!Y:Y,рўйхат!$CY:$CY,$B$584,рўйхат!$B:$B,$C565)</f>
        <v/>
      </c>
      <c r="AA565" s="35">
        <f>SUMIFS(рўйхат!Z:Z,рўйхат!$CY:$CY,$B$584,рўйхат!$B:$B,$C565)</f>
        <v/>
      </c>
      <c r="AB565" s="36">
        <f>SUMIFS(рўйхат!AA:AA,рўйхат!$CY:$CY,$B$584,рўйхат!$B:$B,$C565)</f>
        <v/>
      </c>
      <c r="AC565" s="35">
        <f>SUMIFS(рўйхат!AB:AB,рўйхат!$CY:$CY,$B$584,рўйхат!$B:$B,$C565)</f>
        <v/>
      </c>
      <c r="AD565" s="36">
        <f>SUMIFS(рўйхат!AC:AC,рўйхат!$CY:$CY,$B$584,рўйхат!$B:$B,$C565)</f>
        <v/>
      </c>
      <c r="AE565" s="35">
        <f>SUMIFS(рўйхат!AD:AD,рўйхат!$CY:$CY,$B$584,рўйхат!$B:$B,$C565)</f>
        <v/>
      </c>
      <c r="AF565" s="36">
        <f>SUMIFS(рўйхат!AE:AE,рўйхат!$CY:$CY,$B$584,рўйхат!$B:$B,$C565)</f>
        <v/>
      </c>
      <c r="AG565" s="35">
        <f>SUMIFS(рўйхат!AH:AH,рўйхат!$CY:$CY,$B$584,рўйхат!$B:$B,$C565)</f>
        <v/>
      </c>
      <c r="AH565" s="36">
        <f>SUMIFS(рўйхат!AI:AI,рўйхат!$CY:$CY,$B$584,рўйхат!$B:$B,$C565)</f>
        <v/>
      </c>
      <c r="AI565" s="35">
        <f>SUMIFS(рўйхат!AJ:AJ,рўйхат!$CY:$CY,$B$584,рўйхат!$B:$B,$C565)</f>
        <v/>
      </c>
      <c r="AJ565" s="36">
        <f>SUMIFS(рўйхат!AK:AK,рўйхат!$CY:$CY,$B$584,рўйхат!$B:$B,$C565)</f>
        <v/>
      </c>
      <c r="AK565" s="35">
        <f>SUMIFS(рўйхат!AL:AL,рўйхат!$CY:$CY,$B$584,рўйхат!$B:$B,$C565)</f>
        <v/>
      </c>
      <c r="AL565" s="36">
        <f>SUMIFS(рўйхат!AM:AM,рўйхат!$CY:$CY,$B$584,рўйхат!$B:$B,$C565)</f>
        <v/>
      </c>
      <c r="AM565" s="77">
        <f>IFERROR(Q565/E565,0)</f>
        <v/>
      </c>
      <c r="AN565" s="77">
        <f>IFERROR(R565/F565,0)</f>
        <v/>
      </c>
      <c r="AO565" s="35">
        <f>SUMIFS(рўйхат!AX:AX,рўйхат!$CY:$CY,$B$584,рўйхат!$B:$B,$C565)</f>
        <v/>
      </c>
      <c r="AP565" s="36">
        <f>SUMIFS(рўйхат!AY:AY,рўйхат!$CY:$CY,$B$584,рўйхат!$B:$B,$C565)</f>
        <v/>
      </c>
      <c r="AQ565" s="35">
        <f>SUMIFS(рўйхат!AZ:AZ,рўйхат!$CY:$CY,$B$584,рўйхат!$B:$B,$C565)</f>
        <v/>
      </c>
      <c r="AR565" s="36">
        <f>SUMIFS(рўйхат!BA:BA,рўйхат!$CY:$CY,$B$584,рўйхат!$B:$B,$C565)</f>
        <v/>
      </c>
      <c r="AS565" s="35">
        <f>SUMIFS(рўйхат!BB:BB,рўйхат!$CY:$CY,$B$584,рўйхат!$B:$B,$C565)</f>
        <v/>
      </c>
      <c r="AT565" s="36">
        <f>SUMIFS(рўйхат!BC:BC,рўйхат!$CY:$CY,$B$584,рўйхат!$B:$B,$C565)</f>
        <v/>
      </c>
      <c r="AU565" s="35">
        <f>SUMIFS(рўйхат!BD:BD,рўйхат!$CY:$CY,$B$584,рўйхат!$B:$B,$C565)</f>
        <v/>
      </c>
      <c r="AV565" s="36">
        <f>SUMIFS(рўйхат!BE:BE,рўйхат!$CY:$CY,$B$584,рўйхат!$B:$B,$C565)</f>
        <v/>
      </c>
      <c r="AW565" s="35">
        <f>SUMIFS(рўйхат!BF:BF,рўйхат!$CY:$CY,$B$584,рўйхат!$B:$B,$C565)</f>
        <v/>
      </c>
      <c r="AX565" s="36">
        <f>SUMIFS(рўйхат!BG:BG,рўйхат!$CY:$CY,$B$584,рўйхат!$B:$B,$C565)</f>
        <v/>
      </c>
      <c r="AY565" s="35">
        <f>SUMIFS(рўйхат!BH:BH,рўйхат!$CY:$CY,$B$584,рўйхат!$B:$B,$C565)</f>
        <v/>
      </c>
      <c r="AZ565" s="36">
        <f>SUMIFS(рўйхат!BI:BI,рўйхат!$CY:$CY,$B$584,рўйхат!$B:$B,$C565)</f>
        <v/>
      </c>
      <c r="BA565" s="35">
        <f>SUMIFS(рўйхат!BJ:BJ,рўйхат!$CY:$CY,$B$584,рўйхат!$B:$B,$C565)</f>
        <v/>
      </c>
      <c r="BB565" s="36">
        <f>SUMIFS(рўйхат!BK:BK,рўйхат!$CY:$CY,$B$584,рўйхат!$B:$B,$C565)</f>
        <v/>
      </c>
      <c r="BC565" s="77">
        <f>IFERROR(AO565/E565,0)</f>
        <v/>
      </c>
      <c r="BD565" s="77">
        <f>IFERROR(AP565/F565,0)</f>
        <v/>
      </c>
      <c r="BE565" s="35">
        <f>SUMIFS(рўйхат!BL:BL,рўйхат!$CY:$CY,$B$584,рўйхат!$B:$B,$C565)</f>
        <v/>
      </c>
      <c r="BF565" s="36">
        <f>SUMIFS(рўйхат!BM:BM,рўйхат!$CY:$CY,$B$584,рўйхат!$B:$B,$C565)</f>
        <v/>
      </c>
      <c r="BG565" s="35">
        <f>SUMIFS(рўйхат!BN:BN,рўйхат!$CY:$CY,$B$584,рўйхат!$B:$B,$C565)</f>
        <v/>
      </c>
      <c r="BH565" s="36">
        <f>SUMIFS(рўйхат!BO:BO,рўйхат!$CY:$CY,$B$584,рўйхат!$B:$B,$C565)</f>
        <v/>
      </c>
      <c r="BI565" s="35">
        <f>SUMIFS(рўйхат!BP:BP,рўйхат!$CY:$CY,$B$584,рўйхат!$B:$B,$C565)</f>
        <v/>
      </c>
      <c r="BJ565" s="36">
        <f>SUMIFS(рўйхат!BQ:BQ,рўйхат!$CY:$CY,$B$584,рўйхат!$B:$B,$C565)</f>
        <v/>
      </c>
      <c r="BK565" s="35">
        <f>SUMIFS(рўйхат!BR:BR,рўйхат!$CY:$CY,$B$584,рўйхат!$B:$B,$C565)</f>
        <v/>
      </c>
      <c r="BL565" s="36">
        <f>SUMIFS(рўйхат!BS:BS,рўйхат!$CY:$CY,$B$584,рўйхат!$B:$B,$C565)</f>
        <v/>
      </c>
      <c r="BM565" s="35">
        <f>SUMIFS(рўйхат!BT:BT,рўйхат!$CY:$CY,$B$584,рўйхат!$B:$B,$C565)</f>
        <v/>
      </c>
      <c r="BN565" s="36">
        <f>SUMIFS(рўйхат!BU:BU,рўйхат!$CY:$CY,$B$584,рўйхат!$B:$B,$C565)</f>
        <v/>
      </c>
      <c r="BO565" s="35">
        <f>SUMIFS(рўйхат!BX:BX,рўйхат!$CY:$CY,$B$584,рўйхат!$B:$B,$C565)</f>
        <v/>
      </c>
      <c r="BP565" s="36">
        <f>SUMIFS(рўйхат!BY:BY,рўйхат!$CY:$CY,$B$584,рўйхат!$B:$B,$C565)</f>
        <v/>
      </c>
      <c r="BQ565" s="35">
        <f>SUMIFS(рўйхат!BZ:BZ,рўйхат!$CY:$CY,$B$584,рўйхат!$B:$B,$C565)</f>
        <v/>
      </c>
      <c r="BR565" s="36">
        <f>SUMIFS(рўйхат!CA:CA,рўйхат!$CY:$CY,$B$584,рўйхат!$B:$B,$C565)</f>
        <v/>
      </c>
      <c r="BS565" s="35">
        <f>SUMIFS(рўйхат!CB:CB,рўйхат!$CY:$CY,$B$584,рўйхат!$B:$B,$C565)</f>
        <v/>
      </c>
      <c r="BT565" s="36">
        <f>SUMIFS(рўйхат!CC:CC,рўйхат!$CY:$CY,$B$584,рўйхат!$B:$B,$C565)</f>
        <v/>
      </c>
      <c r="BU565" s="35">
        <f>SUMIFS(рўйхат!CD:CD,рўйхат!$CY:$CY,$B$584,рўйхат!$B:$B,$C565)</f>
        <v/>
      </c>
      <c r="BV565" s="36">
        <f>SUMIFS(рўйхат!CE:CE,рўйхат!$CY:$CY,$B$584,рўйхат!$B:$B,$C565)</f>
        <v/>
      </c>
      <c r="BW565" s="35">
        <f>SUMIFS(рўйхат!CH:CH,рўйхат!$CY:$CY,$B$584,рўйхат!$B:$B,$C565)</f>
        <v/>
      </c>
      <c r="BX565" s="36">
        <f>SUMIFS(рўйхат!CI:CI,рўйхат!$CY:$CY,$B$584,рўйхат!$B:$B,$C565)</f>
        <v/>
      </c>
      <c r="BY565" s="35">
        <f>SUMIFS(рўйхат!CJ:CJ,рўйхат!$CY:$CY,$B$584,рўйхат!$B:$B,$C565)</f>
        <v/>
      </c>
      <c r="BZ565" s="36">
        <f>SUMIFS(рўйхат!CK:CK,рўйхат!$CY:$CY,$B$584,рўйхат!$B:$B,$C565)</f>
        <v/>
      </c>
      <c r="CA565" s="35">
        <f>SUMIFS(рўйхат!CL:CL,рўйхат!$CY:$CY,$B$584,рўйхат!$B:$B,$C565)</f>
        <v/>
      </c>
      <c r="CB565" s="36">
        <f>SUMIFS(рўйхат!CM:CM,рўйхат!$CY:$CY,$B$584,рўйхат!$B:$B,$C565)</f>
        <v/>
      </c>
      <c r="CC565" s="35">
        <f>SUMIFS(рўйхат!CN:CN,рўйхат!$CY:$CY,$B$584,рўйхат!$B:$B,$C565)</f>
        <v/>
      </c>
      <c r="CD565" s="36">
        <f>SUMIFS(рўйхат!CO:CO,рўйхат!$CY:$CY,$B$584,рўйхат!$B:$B,$C565)</f>
        <v/>
      </c>
      <c r="CE565" s="77">
        <f>IFERROR(BE565/(Q565+BE565),0)</f>
        <v/>
      </c>
      <c r="CF565" s="78">
        <f>IFERROR(BF565/(R565+BF565),0)</f>
        <v/>
      </c>
      <c r="CG565" s="8">
        <f>COUNTIFS(B:B,B565)</f>
        <v/>
      </c>
    </row>
    <row r="566" hidden="1" outlineLevel="1" ht="17.1" customFormat="1" customHeight="1" s="8">
      <c r="A566" s="15" t="n"/>
      <c r="B566" s="50" t="n">
        <v>14</v>
      </c>
      <c r="C566" s="66" t="inlineStr">
        <is>
          <t>Маданият вазирлиги</t>
        </is>
      </c>
      <c r="D566" s="16" t="n"/>
      <c r="E566" s="35">
        <f>SUMIFS(рўйхат!F:F,рўйхат!$CY:$CY,$B$584,рўйхат!$B:$B,$C566)</f>
        <v/>
      </c>
      <c r="F566" s="36">
        <f>SUMIFS(рўйхат!G:G,рўйхат!$CY:$CY,$B$584,рўйхат!$B:$B,$C566)</f>
        <v/>
      </c>
      <c r="G566" s="35">
        <f>SUMIFS(рўйхат!H:H,рўйхат!$CY:$CY,$B$584,рўйхат!$B:$B,$C566)</f>
        <v/>
      </c>
      <c r="H566" s="36">
        <f>SUMIFS(рўйхат!I:I,рўйхат!$CY:$CY,$B$584,рўйхат!$B:$B,$C566)</f>
        <v/>
      </c>
      <c r="I566" s="35">
        <f>SUMIFS(рўйхат!J:J,рўйхат!$CY:$CY,$B$584,рўйхат!$B:$B,$C566)</f>
        <v/>
      </c>
      <c r="J566" s="36">
        <f>SUMIFS(рўйхат!K:K,рўйхат!$CY:$CY,$B$584,рўйхат!$B:$B,$C566)</f>
        <v/>
      </c>
      <c r="K566" s="35">
        <f>SUMIFS(рўйхат!L:L,рўйхат!$CY:$CY,$B$584,рўйхат!$B:$B,$C566)</f>
        <v/>
      </c>
      <c r="L566" s="36">
        <f>SUMIFS(рўйхат!M:M,рўйхат!$CY:$CY,$B$584,рўйхат!$B:$B,$C566)</f>
        <v/>
      </c>
      <c r="M566" s="35">
        <f>SUMIFS(рўйхат!N:N,рўйхат!$CY:$CY,$B$584,рўйхат!$B:$B,$C566)</f>
        <v/>
      </c>
      <c r="N566" s="36">
        <f>SUMIFS(рўйхат!O:O,рўйхат!$CY:$CY,$B$584,рўйхат!$B:$B,$C566)</f>
        <v/>
      </c>
      <c r="O566" s="34">
        <f>IFERROR(M566/E566,0)</f>
        <v/>
      </c>
      <c r="P566" s="34">
        <f>IFERROR(N566/F566,0)</f>
        <v/>
      </c>
      <c r="Q566" s="35">
        <f>SUMIFS(рўйхат!P:P,рўйхат!$CY:$CY,$B$584,рўйхат!$B:$B,$C566)</f>
        <v/>
      </c>
      <c r="R566" s="36">
        <f>SUMIFS(рўйхат!Q:Q,рўйхат!$CY:$CY,$B$584,рўйхат!$B:$B,$C566)</f>
        <v/>
      </c>
      <c r="S566" s="35">
        <f>SUMIFS(рўйхат!R:R,рўйхат!$CY:$CY,$B$584,рўйхат!$B:$B,$C566)</f>
        <v/>
      </c>
      <c r="T566" s="36">
        <f>SUMIFS(рўйхат!S:S,рўйхат!$CY:$CY,$B$584,рўйхат!$B:$B,$C566)</f>
        <v/>
      </c>
      <c r="U566" s="35">
        <f>SUMIFS(рўйхат!T:T,рўйхат!$CY:$CY,$B$584,рўйхат!$B:$B,$C566)</f>
        <v/>
      </c>
      <c r="V566" s="36">
        <f>SUMIFS(рўйхат!U:U,рўйхат!$CY:$CY,$B$584,рўйхат!$B:$B,$C566)</f>
        <v/>
      </c>
      <c r="W566" s="35">
        <f>SUMIFS(рўйхат!V:V,рўйхат!$CY:$CY,$B$584,рўйхат!$B:$B,$C566)</f>
        <v/>
      </c>
      <c r="X566" s="36">
        <f>SUMIFS(рўйхат!W:W,рўйхат!$CY:$CY,$B$584,рўйхат!$B:$B,$C566)</f>
        <v/>
      </c>
      <c r="Y566" s="35">
        <f>SUMIFS(рўйхат!X:X,рўйхат!$CY:$CY,$B$584,рўйхат!$B:$B,$C566)</f>
        <v/>
      </c>
      <c r="Z566" s="36">
        <f>SUMIFS(рўйхат!Y:Y,рўйхат!$CY:$CY,$B$584,рўйхат!$B:$B,$C566)</f>
        <v/>
      </c>
      <c r="AA566" s="35">
        <f>SUMIFS(рўйхат!Z:Z,рўйхат!$CY:$CY,$B$584,рўйхат!$B:$B,$C566)</f>
        <v/>
      </c>
      <c r="AB566" s="36">
        <f>SUMIFS(рўйхат!AA:AA,рўйхат!$CY:$CY,$B$584,рўйхат!$B:$B,$C566)</f>
        <v/>
      </c>
      <c r="AC566" s="35">
        <f>SUMIFS(рўйхат!AB:AB,рўйхат!$CY:$CY,$B$584,рўйхат!$B:$B,$C566)</f>
        <v/>
      </c>
      <c r="AD566" s="36">
        <f>SUMIFS(рўйхат!AC:AC,рўйхат!$CY:$CY,$B$584,рўйхат!$B:$B,$C566)</f>
        <v/>
      </c>
      <c r="AE566" s="35">
        <f>SUMIFS(рўйхат!AD:AD,рўйхат!$CY:$CY,$B$584,рўйхат!$B:$B,$C566)</f>
        <v/>
      </c>
      <c r="AF566" s="36">
        <f>SUMIFS(рўйхат!AE:AE,рўйхат!$CY:$CY,$B$584,рўйхат!$B:$B,$C566)</f>
        <v/>
      </c>
      <c r="AG566" s="35">
        <f>SUMIFS(рўйхат!AH:AH,рўйхат!$CY:$CY,$B$584,рўйхат!$B:$B,$C566)</f>
        <v/>
      </c>
      <c r="AH566" s="36">
        <f>SUMIFS(рўйхат!AI:AI,рўйхат!$CY:$CY,$B$584,рўйхат!$B:$B,$C566)</f>
        <v/>
      </c>
      <c r="AI566" s="35">
        <f>SUMIFS(рўйхат!AJ:AJ,рўйхат!$CY:$CY,$B$584,рўйхат!$B:$B,$C566)</f>
        <v/>
      </c>
      <c r="AJ566" s="36">
        <f>SUMIFS(рўйхат!AK:AK,рўйхат!$CY:$CY,$B$584,рўйхат!$B:$B,$C566)</f>
        <v/>
      </c>
      <c r="AK566" s="35">
        <f>SUMIFS(рўйхат!AL:AL,рўйхат!$CY:$CY,$B$584,рўйхат!$B:$B,$C566)</f>
        <v/>
      </c>
      <c r="AL566" s="36">
        <f>SUMIFS(рўйхат!AM:AM,рўйхат!$CY:$CY,$B$584,рўйхат!$B:$B,$C566)</f>
        <v/>
      </c>
      <c r="AM566" s="77">
        <f>IFERROR(Q566/E566,0)</f>
        <v/>
      </c>
      <c r="AN566" s="77">
        <f>IFERROR(R566/F566,0)</f>
        <v/>
      </c>
      <c r="AO566" s="35">
        <f>SUMIFS(рўйхат!AX:AX,рўйхат!$CY:$CY,$B$584,рўйхат!$B:$B,$C566)</f>
        <v/>
      </c>
      <c r="AP566" s="36">
        <f>SUMIFS(рўйхат!AY:AY,рўйхат!$CY:$CY,$B$584,рўйхат!$B:$B,$C566)</f>
        <v/>
      </c>
      <c r="AQ566" s="35">
        <f>SUMIFS(рўйхат!AZ:AZ,рўйхат!$CY:$CY,$B$584,рўйхат!$B:$B,$C566)</f>
        <v/>
      </c>
      <c r="AR566" s="36">
        <f>SUMIFS(рўйхат!BA:BA,рўйхат!$CY:$CY,$B$584,рўйхат!$B:$B,$C566)</f>
        <v/>
      </c>
      <c r="AS566" s="35">
        <f>SUMIFS(рўйхат!BB:BB,рўйхат!$CY:$CY,$B$584,рўйхат!$B:$B,$C566)</f>
        <v/>
      </c>
      <c r="AT566" s="36">
        <f>SUMIFS(рўйхат!BC:BC,рўйхат!$CY:$CY,$B$584,рўйхат!$B:$B,$C566)</f>
        <v/>
      </c>
      <c r="AU566" s="35">
        <f>SUMIFS(рўйхат!BD:BD,рўйхат!$CY:$CY,$B$584,рўйхат!$B:$B,$C566)</f>
        <v/>
      </c>
      <c r="AV566" s="36">
        <f>SUMIFS(рўйхат!BE:BE,рўйхат!$CY:$CY,$B$584,рўйхат!$B:$B,$C566)</f>
        <v/>
      </c>
      <c r="AW566" s="35">
        <f>SUMIFS(рўйхат!BF:BF,рўйхат!$CY:$CY,$B$584,рўйхат!$B:$B,$C566)</f>
        <v/>
      </c>
      <c r="AX566" s="36">
        <f>SUMIFS(рўйхат!BG:BG,рўйхат!$CY:$CY,$B$584,рўйхат!$B:$B,$C566)</f>
        <v/>
      </c>
      <c r="AY566" s="35">
        <f>SUMIFS(рўйхат!BH:BH,рўйхат!$CY:$CY,$B$584,рўйхат!$B:$B,$C566)</f>
        <v/>
      </c>
      <c r="AZ566" s="36">
        <f>SUMIFS(рўйхат!BI:BI,рўйхат!$CY:$CY,$B$584,рўйхат!$B:$B,$C566)</f>
        <v/>
      </c>
      <c r="BA566" s="35">
        <f>SUMIFS(рўйхат!BJ:BJ,рўйхат!$CY:$CY,$B$584,рўйхат!$B:$B,$C566)</f>
        <v/>
      </c>
      <c r="BB566" s="36">
        <f>SUMIFS(рўйхат!BK:BK,рўйхат!$CY:$CY,$B$584,рўйхат!$B:$B,$C566)</f>
        <v/>
      </c>
      <c r="BC566" s="77">
        <f>IFERROR(AO566/E566,0)</f>
        <v/>
      </c>
      <c r="BD566" s="77">
        <f>IFERROR(AP566/F566,0)</f>
        <v/>
      </c>
      <c r="BE566" s="35">
        <f>SUMIFS(рўйхат!BL:BL,рўйхат!$CY:$CY,$B$584,рўйхат!$B:$B,$C566)</f>
        <v/>
      </c>
      <c r="BF566" s="36">
        <f>SUMIFS(рўйхат!BM:BM,рўйхат!$CY:$CY,$B$584,рўйхат!$B:$B,$C566)</f>
        <v/>
      </c>
      <c r="BG566" s="35">
        <f>SUMIFS(рўйхат!BN:BN,рўйхат!$CY:$CY,$B$584,рўйхат!$B:$B,$C566)</f>
        <v/>
      </c>
      <c r="BH566" s="36">
        <f>SUMIFS(рўйхат!BO:BO,рўйхат!$CY:$CY,$B$584,рўйхат!$B:$B,$C566)</f>
        <v/>
      </c>
      <c r="BI566" s="35">
        <f>SUMIFS(рўйхат!BP:BP,рўйхат!$CY:$CY,$B$584,рўйхат!$B:$B,$C566)</f>
        <v/>
      </c>
      <c r="BJ566" s="36">
        <f>SUMIFS(рўйхат!BQ:BQ,рўйхат!$CY:$CY,$B$584,рўйхат!$B:$B,$C566)</f>
        <v/>
      </c>
      <c r="BK566" s="35">
        <f>SUMIFS(рўйхат!BR:BR,рўйхат!$CY:$CY,$B$584,рўйхат!$B:$B,$C566)</f>
        <v/>
      </c>
      <c r="BL566" s="36">
        <f>SUMIFS(рўйхат!BS:BS,рўйхат!$CY:$CY,$B$584,рўйхат!$B:$B,$C566)</f>
        <v/>
      </c>
      <c r="BM566" s="35">
        <f>SUMIFS(рўйхат!BT:BT,рўйхат!$CY:$CY,$B$584,рўйхат!$B:$B,$C566)</f>
        <v/>
      </c>
      <c r="BN566" s="36">
        <f>SUMIFS(рўйхат!BU:BU,рўйхат!$CY:$CY,$B$584,рўйхат!$B:$B,$C566)</f>
        <v/>
      </c>
      <c r="BO566" s="35">
        <f>SUMIFS(рўйхат!BX:BX,рўйхат!$CY:$CY,$B$584,рўйхат!$B:$B,$C566)</f>
        <v/>
      </c>
      <c r="BP566" s="36">
        <f>SUMIFS(рўйхат!BY:BY,рўйхат!$CY:$CY,$B$584,рўйхат!$B:$B,$C566)</f>
        <v/>
      </c>
      <c r="BQ566" s="35">
        <f>SUMIFS(рўйхат!BZ:BZ,рўйхат!$CY:$CY,$B$584,рўйхат!$B:$B,$C566)</f>
        <v/>
      </c>
      <c r="BR566" s="36">
        <f>SUMIFS(рўйхат!CA:CA,рўйхат!$CY:$CY,$B$584,рўйхат!$B:$B,$C566)</f>
        <v/>
      </c>
      <c r="BS566" s="35">
        <f>SUMIFS(рўйхат!CB:CB,рўйхат!$CY:$CY,$B$584,рўйхат!$B:$B,$C566)</f>
        <v/>
      </c>
      <c r="BT566" s="36">
        <f>SUMIFS(рўйхат!CC:CC,рўйхат!$CY:$CY,$B$584,рўйхат!$B:$B,$C566)</f>
        <v/>
      </c>
      <c r="BU566" s="35">
        <f>SUMIFS(рўйхат!CD:CD,рўйхат!$CY:$CY,$B$584,рўйхат!$B:$B,$C566)</f>
        <v/>
      </c>
      <c r="BV566" s="36">
        <f>SUMIFS(рўйхат!CE:CE,рўйхат!$CY:$CY,$B$584,рўйхат!$B:$B,$C566)</f>
        <v/>
      </c>
      <c r="BW566" s="35">
        <f>SUMIFS(рўйхат!CH:CH,рўйхат!$CY:$CY,$B$584,рўйхат!$B:$B,$C566)</f>
        <v/>
      </c>
      <c r="BX566" s="36">
        <f>SUMIFS(рўйхат!CI:CI,рўйхат!$CY:$CY,$B$584,рўйхат!$B:$B,$C566)</f>
        <v/>
      </c>
      <c r="BY566" s="35">
        <f>SUMIFS(рўйхат!CJ:CJ,рўйхат!$CY:$CY,$B$584,рўйхат!$B:$B,$C566)</f>
        <v/>
      </c>
      <c r="BZ566" s="36">
        <f>SUMIFS(рўйхат!CK:CK,рўйхат!$CY:$CY,$B$584,рўйхат!$B:$B,$C566)</f>
        <v/>
      </c>
      <c r="CA566" s="35">
        <f>SUMIFS(рўйхат!CL:CL,рўйхат!$CY:$CY,$B$584,рўйхат!$B:$B,$C566)</f>
        <v/>
      </c>
      <c r="CB566" s="36">
        <f>SUMIFS(рўйхат!CM:CM,рўйхат!$CY:$CY,$B$584,рўйхат!$B:$B,$C566)</f>
        <v/>
      </c>
      <c r="CC566" s="35">
        <f>SUMIFS(рўйхат!CN:CN,рўйхат!$CY:$CY,$B$584,рўйхат!$B:$B,$C566)</f>
        <v/>
      </c>
      <c r="CD566" s="36">
        <f>SUMIFS(рўйхат!CO:CO,рўйхат!$CY:$CY,$B$584,рўйхат!$B:$B,$C566)</f>
        <v/>
      </c>
      <c r="CE566" s="77">
        <f>IFERROR(BE566/(Q566+BE566),0)</f>
        <v/>
      </c>
      <c r="CF566" s="78">
        <f>IFERROR(BF566/(R566+BF566),0)</f>
        <v/>
      </c>
      <c r="CG566" s="8">
        <f>COUNTIFS(B:B,B566)</f>
        <v/>
      </c>
    </row>
    <row r="567" hidden="1" outlineLevel="1" ht="17.1" customFormat="1" customHeight="1" s="8">
      <c r="A567" s="15" t="n"/>
      <c r="B567" s="50" t="n">
        <v>15</v>
      </c>
      <c r="C567" s="66" t="inlineStr">
        <is>
          <t>Мактабгача ва мактаб таълими вазирлиги</t>
        </is>
      </c>
      <c r="D567" s="16" t="n"/>
      <c r="E567" s="35">
        <f>SUMIFS(рўйхат!F:F,рўйхат!$CY:$CY,$B$584,рўйхат!$B:$B,$C567)</f>
        <v/>
      </c>
      <c r="F567" s="36">
        <f>SUMIFS(рўйхат!G:G,рўйхат!$CY:$CY,$B$584,рўйхат!$B:$B,$C567)</f>
        <v/>
      </c>
      <c r="G567" s="35">
        <f>SUMIFS(рўйхат!H:H,рўйхат!$CY:$CY,$B$584,рўйхат!$B:$B,$C567)</f>
        <v/>
      </c>
      <c r="H567" s="36">
        <f>SUMIFS(рўйхат!I:I,рўйхат!$CY:$CY,$B$584,рўйхат!$B:$B,$C567)</f>
        <v/>
      </c>
      <c r="I567" s="35">
        <f>SUMIFS(рўйхат!J:J,рўйхат!$CY:$CY,$B$584,рўйхат!$B:$B,$C567)</f>
        <v/>
      </c>
      <c r="J567" s="36">
        <f>SUMIFS(рўйхат!K:K,рўйхат!$CY:$CY,$B$584,рўйхат!$B:$B,$C567)</f>
        <v/>
      </c>
      <c r="K567" s="35">
        <f>SUMIFS(рўйхат!L:L,рўйхат!$CY:$CY,$B$584,рўйхат!$B:$B,$C567)</f>
        <v/>
      </c>
      <c r="L567" s="36">
        <f>SUMIFS(рўйхат!M:M,рўйхат!$CY:$CY,$B$584,рўйхат!$B:$B,$C567)</f>
        <v/>
      </c>
      <c r="M567" s="35">
        <f>SUMIFS(рўйхат!N:N,рўйхат!$CY:$CY,$B$584,рўйхат!$B:$B,$C567)</f>
        <v/>
      </c>
      <c r="N567" s="36">
        <f>SUMIFS(рўйхат!O:O,рўйхат!$CY:$CY,$B$584,рўйхат!$B:$B,$C567)</f>
        <v/>
      </c>
      <c r="O567" s="34">
        <f>IFERROR(M567/E567,0)</f>
        <v/>
      </c>
      <c r="P567" s="34">
        <f>IFERROR(N567/F567,0)</f>
        <v/>
      </c>
      <c r="Q567" s="35">
        <f>SUMIFS(рўйхат!P:P,рўйхат!$CY:$CY,$B$584,рўйхат!$B:$B,$C567)</f>
        <v/>
      </c>
      <c r="R567" s="36">
        <f>SUMIFS(рўйхат!Q:Q,рўйхат!$CY:$CY,$B$584,рўйхат!$B:$B,$C567)</f>
        <v/>
      </c>
      <c r="S567" s="35">
        <f>SUMIFS(рўйхат!R:R,рўйхат!$CY:$CY,$B$584,рўйхат!$B:$B,$C567)</f>
        <v/>
      </c>
      <c r="T567" s="36">
        <f>SUMIFS(рўйхат!S:S,рўйхат!$CY:$CY,$B$584,рўйхат!$B:$B,$C567)</f>
        <v/>
      </c>
      <c r="U567" s="35">
        <f>SUMIFS(рўйхат!T:T,рўйхат!$CY:$CY,$B$584,рўйхат!$B:$B,$C567)</f>
        <v/>
      </c>
      <c r="V567" s="36">
        <f>SUMIFS(рўйхат!U:U,рўйхат!$CY:$CY,$B$584,рўйхат!$B:$B,$C567)</f>
        <v/>
      </c>
      <c r="W567" s="35">
        <f>SUMIFS(рўйхат!V:V,рўйхат!$CY:$CY,$B$584,рўйхат!$B:$B,$C567)</f>
        <v/>
      </c>
      <c r="X567" s="36">
        <f>SUMIFS(рўйхат!W:W,рўйхат!$CY:$CY,$B$584,рўйхат!$B:$B,$C567)</f>
        <v/>
      </c>
      <c r="Y567" s="35">
        <f>SUMIFS(рўйхат!X:X,рўйхат!$CY:$CY,$B$584,рўйхат!$B:$B,$C567)</f>
        <v/>
      </c>
      <c r="Z567" s="36">
        <f>SUMIFS(рўйхат!Y:Y,рўйхат!$CY:$CY,$B$584,рўйхат!$B:$B,$C567)</f>
        <v/>
      </c>
      <c r="AA567" s="35">
        <f>SUMIFS(рўйхат!Z:Z,рўйхат!$CY:$CY,$B$584,рўйхат!$B:$B,$C567)</f>
        <v/>
      </c>
      <c r="AB567" s="36">
        <f>SUMIFS(рўйхат!AA:AA,рўйхат!$CY:$CY,$B$584,рўйхат!$B:$B,$C567)</f>
        <v/>
      </c>
      <c r="AC567" s="35">
        <f>SUMIFS(рўйхат!AB:AB,рўйхат!$CY:$CY,$B$584,рўйхат!$B:$B,$C567)</f>
        <v/>
      </c>
      <c r="AD567" s="36">
        <f>SUMIFS(рўйхат!AC:AC,рўйхат!$CY:$CY,$B$584,рўйхат!$B:$B,$C567)</f>
        <v/>
      </c>
      <c r="AE567" s="35">
        <f>SUMIFS(рўйхат!AD:AD,рўйхат!$CY:$CY,$B$584,рўйхат!$B:$B,$C567)</f>
        <v/>
      </c>
      <c r="AF567" s="36">
        <f>SUMIFS(рўйхат!AE:AE,рўйхат!$CY:$CY,$B$584,рўйхат!$B:$B,$C567)</f>
        <v/>
      </c>
      <c r="AG567" s="35">
        <f>SUMIFS(рўйхат!AH:AH,рўйхат!$CY:$CY,$B$584,рўйхат!$B:$B,$C567)</f>
        <v/>
      </c>
      <c r="AH567" s="36">
        <f>SUMIFS(рўйхат!AI:AI,рўйхат!$CY:$CY,$B$584,рўйхат!$B:$B,$C567)</f>
        <v/>
      </c>
      <c r="AI567" s="35">
        <f>SUMIFS(рўйхат!AJ:AJ,рўйхат!$CY:$CY,$B$584,рўйхат!$B:$B,$C567)</f>
        <v/>
      </c>
      <c r="AJ567" s="36">
        <f>SUMIFS(рўйхат!AK:AK,рўйхат!$CY:$CY,$B$584,рўйхат!$B:$B,$C567)</f>
        <v/>
      </c>
      <c r="AK567" s="35">
        <f>SUMIFS(рўйхат!AL:AL,рўйхат!$CY:$CY,$B$584,рўйхат!$B:$B,$C567)</f>
        <v/>
      </c>
      <c r="AL567" s="36">
        <f>SUMIFS(рўйхат!AM:AM,рўйхат!$CY:$CY,$B$584,рўйхат!$B:$B,$C567)</f>
        <v/>
      </c>
      <c r="AM567" s="77">
        <f>IFERROR(Q567/E567,0)</f>
        <v/>
      </c>
      <c r="AN567" s="77">
        <f>IFERROR(R567/F567,0)</f>
        <v/>
      </c>
      <c r="AO567" s="35">
        <f>SUMIFS(рўйхат!AX:AX,рўйхат!$CY:$CY,$B$584,рўйхат!$B:$B,$C567)</f>
        <v/>
      </c>
      <c r="AP567" s="36">
        <f>SUMIFS(рўйхат!AY:AY,рўйхат!$CY:$CY,$B$584,рўйхат!$B:$B,$C567)</f>
        <v/>
      </c>
      <c r="AQ567" s="35">
        <f>SUMIFS(рўйхат!AZ:AZ,рўйхат!$CY:$CY,$B$584,рўйхат!$B:$B,$C567)</f>
        <v/>
      </c>
      <c r="AR567" s="36">
        <f>SUMIFS(рўйхат!BA:BA,рўйхат!$CY:$CY,$B$584,рўйхат!$B:$B,$C567)</f>
        <v/>
      </c>
      <c r="AS567" s="35">
        <f>SUMIFS(рўйхат!BB:BB,рўйхат!$CY:$CY,$B$584,рўйхат!$B:$B,$C567)</f>
        <v/>
      </c>
      <c r="AT567" s="36">
        <f>SUMIFS(рўйхат!BC:BC,рўйхат!$CY:$CY,$B$584,рўйхат!$B:$B,$C567)</f>
        <v/>
      </c>
      <c r="AU567" s="35">
        <f>SUMIFS(рўйхат!BD:BD,рўйхат!$CY:$CY,$B$584,рўйхат!$B:$B,$C567)</f>
        <v/>
      </c>
      <c r="AV567" s="36">
        <f>SUMIFS(рўйхат!BE:BE,рўйхат!$CY:$CY,$B$584,рўйхат!$B:$B,$C567)</f>
        <v/>
      </c>
      <c r="AW567" s="35">
        <f>SUMIFS(рўйхат!BF:BF,рўйхат!$CY:$CY,$B$584,рўйхат!$B:$B,$C567)</f>
        <v/>
      </c>
      <c r="AX567" s="36">
        <f>SUMIFS(рўйхат!BG:BG,рўйхат!$CY:$CY,$B$584,рўйхат!$B:$B,$C567)</f>
        <v/>
      </c>
      <c r="AY567" s="35">
        <f>SUMIFS(рўйхат!BH:BH,рўйхат!$CY:$CY,$B$584,рўйхат!$B:$B,$C567)</f>
        <v/>
      </c>
      <c r="AZ567" s="36">
        <f>SUMIFS(рўйхат!BI:BI,рўйхат!$CY:$CY,$B$584,рўйхат!$B:$B,$C567)</f>
        <v/>
      </c>
      <c r="BA567" s="35">
        <f>SUMIFS(рўйхат!BJ:BJ,рўйхат!$CY:$CY,$B$584,рўйхат!$B:$B,$C567)</f>
        <v/>
      </c>
      <c r="BB567" s="36">
        <f>SUMIFS(рўйхат!BK:BK,рўйхат!$CY:$CY,$B$584,рўйхат!$B:$B,$C567)</f>
        <v/>
      </c>
      <c r="BC567" s="77">
        <f>IFERROR(AO567/E567,0)</f>
        <v/>
      </c>
      <c r="BD567" s="77">
        <f>IFERROR(AP567/F567,0)</f>
        <v/>
      </c>
      <c r="BE567" s="35">
        <f>SUMIFS(рўйхат!BL:BL,рўйхат!$CY:$CY,$B$584,рўйхат!$B:$B,$C567)</f>
        <v/>
      </c>
      <c r="BF567" s="36">
        <f>SUMIFS(рўйхат!BM:BM,рўйхат!$CY:$CY,$B$584,рўйхат!$B:$B,$C567)</f>
        <v/>
      </c>
      <c r="BG567" s="35">
        <f>SUMIFS(рўйхат!BN:BN,рўйхат!$CY:$CY,$B$584,рўйхат!$B:$B,$C567)</f>
        <v/>
      </c>
      <c r="BH567" s="36">
        <f>SUMIFS(рўйхат!BO:BO,рўйхат!$CY:$CY,$B$584,рўйхат!$B:$B,$C567)</f>
        <v/>
      </c>
      <c r="BI567" s="35">
        <f>SUMIFS(рўйхат!BP:BP,рўйхат!$CY:$CY,$B$584,рўйхат!$B:$B,$C567)</f>
        <v/>
      </c>
      <c r="BJ567" s="36">
        <f>SUMIFS(рўйхат!BQ:BQ,рўйхат!$CY:$CY,$B$584,рўйхат!$B:$B,$C567)</f>
        <v/>
      </c>
      <c r="BK567" s="35">
        <f>SUMIFS(рўйхат!BR:BR,рўйхат!$CY:$CY,$B$584,рўйхат!$B:$B,$C567)</f>
        <v/>
      </c>
      <c r="BL567" s="36">
        <f>SUMIFS(рўйхат!BS:BS,рўйхат!$CY:$CY,$B$584,рўйхат!$B:$B,$C567)</f>
        <v/>
      </c>
      <c r="BM567" s="35">
        <f>SUMIFS(рўйхат!BT:BT,рўйхат!$CY:$CY,$B$584,рўйхат!$B:$B,$C567)</f>
        <v/>
      </c>
      <c r="BN567" s="36">
        <f>SUMIFS(рўйхат!BU:BU,рўйхат!$CY:$CY,$B$584,рўйхат!$B:$B,$C567)</f>
        <v/>
      </c>
      <c r="BO567" s="35">
        <f>SUMIFS(рўйхат!BX:BX,рўйхат!$CY:$CY,$B$584,рўйхат!$B:$B,$C567)</f>
        <v/>
      </c>
      <c r="BP567" s="36">
        <f>SUMIFS(рўйхат!BY:BY,рўйхат!$CY:$CY,$B$584,рўйхат!$B:$B,$C567)</f>
        <v/>
      </c>
      <c r="BQ567" s="35">
        <f>SUMIFS(рўйхат!BZ:BZ,рўйхат!$CY:$CY,$B$584,рўйхат!$B:$B,$C567)</f>
        <v/>
      </c>
      <c r="BR567" s="36">
        <f>SUMIFS(рўйхат!CA:CA,рўйхат!$CY:$CY,$B$584,рўйхат!$B:$B,$C567)</f>
        <v/>
      </c>
      <c r="BS567" s="35">
        <f>SUMIFS(рўйхат!CB:CB,рўйхат!$CY:$CY,$B$584,рўйхат!$B:$B,$C567)</f>
        <v/>
      </c>
      <c r="BT567" s="36">
        <f>SUMIFS(рўйхат!CC:CC,рўйхат!$CY:$CY,$B$584,рўйхат!$B:$B,$C567)</f>
        <v/>
      </c>
      <c r="BU567" s="35">
        <f>SUMIFS(рўйхат!CD:CD,рўйхат!$CY:$CY,$B$584,рўйхат!$B:$B,$C567)</f>
        <v/>
      </c>
      <c r="BV567" s="36">
        <f>SUMIFS(рўйхат!CE:CE,рўйхат!$CY:$CY,$B$584,рўйхат!$B:$B,$C567)</f>
        <v/>
      </c>
      <c r="BW567" s="35">
        <f>SUMIFS(рўйхат!CH:CH,рўйхат!$CY:$CY,$B$584,рўйхат!$B:$B,$C567)</f>
        <v/>
      </c>
      <c r="BX567" s="36">
        <f>SUMIFS(рўйхат!CI:CI,рўйхат!$CY:$CY,$B$584,рўйхат!$B:$B,$C567)</f>
        <v/>
      </c>
      <c r="BY567" s="35">
        <f>SUMIFS(рўйхат!CJ:CJ,рўйхат!$CY:$CY,$B$584,рўйхат!$B:$B,$C567)</f>
        <v/>
      </c>
      <c r="BZ567" s="36">
        <f>SUMIFS(рўйхат!CK:CK,рўйхат!$CY:$CY,$B$584,рўйхат!$B:$B,$C567)</f>
        <v/>
      </c>
      <c r="CA567" s="35">
        <f>SUMIFS(рўйхат!CL:CL,рўйхат!$CY:$CY,$B$584,рўйхат!$B:$B,$C567)</f>
        <v/>
      </c>
      <c r="CB567" s="36">
        <f>SUMIFS(рўйхат!CM:CM,рўйхат!$CY:$CY,$B$584,рўйхат!$B:$B,$C567)</f>
        <v/>
      </c>
      <c r="CC567" s="35">
        <f>SUMIFS(рўйхат!CN:CN,рўйхат!$CY:$CY,$B$584,рўйхат!$B:$B,$C567)</f>
        <v/>
      </c>
      <c r="CD567" s="36">
        <f>SUMIFS(рўйхат!CO:CO,рўйхат!$CY:$CY,$B$584,рўйхат!$B:$B,$C567)</f>
        <v/>
      </c>
      <c r="CE567" s="77">
        <f>IFERROR(BE567/(Q567+BE567),0)</f>
        <v/>
      </c>
      <c r="CF567" s="78">
        <f>IFERROR(BF567/(R567+BF567),0)</f>
        <v/>
      </c>
      <c r="CG567" s="8">
        <f>COUNTIFS(B:B,B567)</f>
        <v/>
      </c>
    </row>
    <row r="568" hidden="1" outlineLevel="1" ht="17.1" customFormat="1" customHeight="1" s="8">
      <c r="A568" s="15" t="n"/>
      <c r="B568" s="50" t="n">
        <v>16</v>
      </c>
      <c r="C568" s="66" t="inlineStr">
        <is>
          <t>Марказий банк</t>
        </is>
      </c>
      <c r="D568" s="16" t="n"/>
      <c r="E568" s="35">
        <f>SUMIFS(рўйхат!F:F,рўйхат!$CY:$CY,$B$584,рўйхат!$B:$B,$C568)</f>
        <v/>
      </c>
      <c r="F568" s="36">
        <f>SUMIFS(рўйхат!G:G,рўйхат!$CY:$CY,$B$584,рўйхат!$B:$B,$C568)</f>
        <v/>
      </c>
      <c r="G568" s="35">
        <f>SUMIFS(рўйхат!H:H,рўйхат!$CY:$CY,$B$584,рўйхат!$B:$B,$C568)</f>
        <v/>
      </c>
      <c r="H568" s="36">
        <f>SUMIFS(рўйхат!I:I,рўйхат!$CY:$CY,$B$584,рўйхат!$B:$B,$C568)</f>
        <v/>
      </c>
      <c r="I568" s="35">
        <f>SUMIFS(рўйхат!J:J,рўйхат!$CY:$CY,$B$584,рўйхат!$B:$B,$C568)</f>
        <v/>
      </c>
      <c r="J568" s="36">
        <f>SUMIFS(рўйхат!K:K,рўйхат!$CY:$CY,$B$584,рўйхат!$B:$B,$C568)</f>
        <v/>
      </c>
      <c r="K568" s="35">
        <f>SUMIFS(рўйхат!L:L,рўйхат!$CY:$CY,$B$584,рўйхат!$B:$B,$C568)</f>
        <v/>
      </c>
      <c r="L568" s="36">
        <f>SUMIFS(рўйхат!M:M,рўйхат!$CY:$CY,$B$584,рўйхат!$B:$B,$C568)</f>
        <v/>
      </c>
      <c r="M568" s="35">
        <f>SUMIFS(рўйхат!N:N,рўйхат!$CY:$CY,$B$584,рўйхат!$B:$B,$C568)</f>
        <v/>
      </c>
      <c r="N568" s="36">
        <f>SUMIFS(рўйхат!O:O,рўйхат!$CY:$CY,$B$584,рўйхат!$B:$B,$C568)</f>
        <v/>
      </c>
      <c r="O568" s="34">
        <f>IFERROR(M568/E568,0)</f>
        <v/>
      </c>
      <c r="P568" s="34">
        <f>IFERROR(N568/F568,0)</f>
        <v/>
      </c>
      <c r="Q568" s="35">
        <f>SUMIFS(рўйхат!P:P,рўйхат!$CY:$CY,$B$584,рўйхат!$B:$B,$C568)</f>
        <v/>
      </c>
      <c r="R568" s="36">
        <f>SUMIFS(рўйхат!Q:Q,рўйхат!$CY:$CY,$B$584,рўйхат!$B:$B,$C568)</f>
        <v/>
      </c>
      <c r="S568" s="35">
        <f>SUMIFS(рўйхат!R:R,рўйхат!$CY:$CY,$B$584,рўйхат!$B:$B,$C568)</f>
        <v/>
      </c>
      <c r="T568" s="36">
        <f>SUMIFS(рўйхат!S:S,рўйхат!$CY:$CY,$B$584,рўйхат!$B:$B,$C568)</f>
        <v/>
      </c>
      <c r="U568" s="35">
        <f>SUMIFS(рўйхат!T:T,рўйхат!$CY:$CY,$B$584,рўйхат!$B:$B,$C568)</f>
        <v/>
      </c>
      <c r="V568" s="36">
        <f>SUMIFS(рўйхат!U:U,рўйхат!$CY:$CY,$B$584,рўйхат!$B:$B,$C568)</f>
        <v/>
      </c>
      <c r="W568" s="35">
        <f>SUMIFS(рўйхат!V:V,рўйхат!$CY:$CY,$B$584,рўйхат!$B:$B,$C568)</f>
        <v/>
      </c>
      <c r="X568" s="36">
        <f>SUMIFS(рўйхат!W:W,рўйхат!$CY:$CY,$B$584,рўйхат!$B:$B,$C568)</f>
        <v/>
      </c>
      <c r="Y568" s="35">
        <f>SUMIFS(рўйхат!X:X,рўйхат!$CY:$CY,$B$584,рўйхат!$B:$B,$C568)</f>
        <v/>
      </c>
      <c r="Z568" s="36">
        <f>SUMIFS(рўйхат!Y:Y,рўйхат!$CY:$CY,$B$584,рўйхат!$B:$B,$C568)</f>
        <v/>
      </c>
      <c r="AA568" s="35">
        <f>SUMIFS(рўйхат!Z:Z,рўйхат!$CY:$CY,$B$584,рўйхат!$B:$B,$C568)</f>
        <v/>
      </c>
      <c r="AB568" s="36">
        <f>SUMIFS(рўйхат!AA:AA,рўйхат!$CY:$CY,$B$584,рўйхат!$B:$B,$C568)</f>
        <v/>
      </c>
      <c r="AC568" s="35">
        <f>SUMIFS(рўйхат!AB:AB,рўйхат!$CY:$CY,$B$584,рўйхат!$B:$B,$C568)</f>
        <v/>
      </c>
      <c r="AD568" s="36">
        <f>SUMIFS(рўйхат!AC:AC,рўйхат!$CY:$CY,$B$584,рўйхат!$B:$B,$C568)</f>
        <v/>
      </c>
      <c r="AE568" s="35">
        <f>SUMIFS(рўйхат!AD:AD,рўйхат!$CY:$CY,$B$584,рўйхат!$B:$B,$C568)</f>
        <v/>
      </c>
      <c r="AF568" s="36">
        <f>SUMIFS(рўйхат!AE:AE,рўйхат!$CY:$CY,$B$584,рўйхат!$B:$B,$C568)</f>
        <v/>
      </c>
      <c r="AG568" s="35">
        <f>SUMIFS(рўйхат!AH:AH,рўйхат!$CY:$CY,$B$584,рўйхат!$B:$B,$C568)</f>
        <v/>
      </c>
      <c r="AH568" s="36">
        <f>SUMIFS(рўйхат!AI:AI,рўйхат!$CY:$CY,$B$584,рўйхат!$B:$B,$C568)</f>
        <v/>
      </c>
      <c r="AI568" s="35">
        <f>SUMIFS(рўйхат!AJ:AJ,рўйхат!$CY:$CY,$B$584,рўйхат!$B:$B,$C568)</f>
        <v/>
      </c>
      <c r="AJ568" s="36">
        <f>SUMIFS(рўйхат!AK:AK,рўйхат!$CY:$CY,$B$584,рўйхат!$B:$B,$C568)</f>
        <v/>
      </c>
      <c r="AK568" s="35">
        <f>SUMIFS(рўйхат!AL:AL,рўйхат!$CY:$CY,$B$584,рўйхат!$B:$B,$C568)</f>
        <v/>
      </c>
      <c r="AL568" s="36">
        <f>SUMIFS(рўйхат!AM:AM,рўйхат!$CY:$CY,$B$584,рўйхат!$B:$B,$C568)</f>
        <v/>
      </c>
      <c r="AM568" s="77">
        <f>IFERROR(Q568/E568,0)</f>
        <v/>
      </c>
      <c r="AN568" s="77">
        <f>IFERROR(R568/F568,0)</f>
        <v/>
      </c>
      <c r="AO568" s="35">
        <f>SUMIFS(рўйхат!AX:AX,рўйхат!$CY:$CY,$B$584,рўйхат!$B:$B,$C568)</f>
        <v/>
      </c>
      <c r="AP568" s="36">
        <f>SUMIFS(рўйхат!AY:AY,рўйхат!$CY:$CY,$B$584,рўйхат!$B:$B,$C568)</f>
        <v/>
      </c>
      <c r="AQ568" s="35">
        <f>SUMIFS(рўйхат!AZ:AZ,рўйхат!$CY:$CY,$B$584,рўйхат!$B:$B,$C568)</f>
        <v/>
      </c>
      <c r="AR568" s="36">
        <f>SUMIFS(рўйхат!BA:BA,рўйхат!$CY:$CY,$B$584,рўйхат!$B:$B,$C568)</f>
        <v/>
      </c>
      <c r="AS568" s="35">
        <f>SUMIFS(рўйхат!BB:BB,рўйхат!$CY:$CY,$B$584,рўйхат!$B:$B,$C568)</f>
        <v/>
      </c>
      <c r="AT568" s="36">
        <f>SUMIFS(рўйхат!BC:BC,рўйхат!$CY:$CY,$B$584,рўйхат!$B:$B,$C568)</f>
        <v/>
      </c>
      <c r="AU568" s="35">
        <f>SUMIFS(рўйхат!BD:BD,рўйхат!$CY:$CY,$B$584,рўйхат!$B:$B,$C568)</f>
        <v/>
      </c>
      <c r="AV568" s="36">
        <f>SUMIFS(рўйхат!BE:BE,рўйхат!$CY:$CY,$B$584,рўйхат!$B:$B,$C568)</f>
        <v/>
      </c>
      <c r="AW568" s="35">
        <f>SUMIFS(рўйхат!BF:BF,рўйхат!$CY:$CY,$B$584,рўйхат!$B:$B,$C568)</f>
        <v/>
      </c>
      <c r="AX568" s="36">
        <f>SUMIFS(рўйхат!BG:BG,рўйхат!$CY:$CY,$B$584,рўйхат!$B:$B,$C568)</f>
        <v/>
      </c>
      <c r="AY568" s="35">
        <f>SUMIFS(рўйхат!BH:BH,рўйхат!$CY:$CY,$B$584,рўйхат!$B:$B,$C568)</f>
        <v/>
      </c>
      <c r="AZ568" s="36">
        <f>SUMIFS(рўйхат!BI:BI,рўйхат!$CY:$CY,$B$584,рўйхат!$B:$B,$C568)</f>
        <v/>
      </c>
      <c r="BA568" s="35">
        <f>SUMIFS(рўйхат!BJ:BJ,рўйхат!$CY:$CY,$B$584,рўйхат!$B:$B,$C568)</f>
        <v/>
      </c>
      <c r="BB568" s="36">
        <f>SUMIFS(рўйхат!BK:BK,рўйхат!$CY:$CY,$B$584,рўйхат!$B:$B,$C568)</f>
        <v/>
      </c>
      <c r="BC568" s="77">
        <f>IFERROR(AO568/E568,0)</f>
        <v/>
      </c>
      <c r="BD568" s="77">
        <f>IFERROR(AP568/F568,0)</f>
        <v/>
      </c>
      <c r="BE568" s="35">
        <f>SUMIFS(рўйхат!BL:BL,рўйхат!$CY:$CY,$B$584,рўйхат!$B:$B,$C568)</f>
        <v/>
      </c>
      <c r="BF568" s="36">
        <f>SUMIFS(рўйхат!BM:BM,рўйхат!$CY:$CY,$B$584,рўйхат!$B:$B,$C568)</f>
        <v/>
      </c>
      <c r="BG568" s="35">
        <f>SUMIFS(рўйхат!BN:BN,рўйхат!$CY:$CY,$B$584,рўйхат!$B:$B,$C568)</f>
        <v/>
      </c>
      <c r="BH568" s="36">
        <f>SUMIFS(рўйхат!BO:BO,рўйхат!$CY:$CY,$B$584,рўйхат!$B:$B,$C568)</f>
        <v/>
      </c>
      <c r="BI568" s="35">
        <f>SUMIFS(рўйхат!BP:BP,рўйхат!$CY:$CY,$B$584,рўйхат!$B:$B,$C568)</f>
        <v/>
      </c>
      <c r="BJ568" s="36">
        <f>SUMIFS(рўйхат!BQ:BQ,рўйхат!$CY:$CY,$B$584,рўйхат!$B:$B,$C568)</f>
        <v/>
      </c>
      <c r="BK568" s="35">
        <f>SUMIFS(рўйхат!BR:BR,рўйхат!$CY:$CY,$B$584,рўйхат!$B:$B,$C568)</f>
        <v/>
      </c>
      <c r="BL568" s="36">
        <f>SUMIFS(рўйхат!BS:BS,рўйхат!$CY:$CY,$B$584,рўйхат!$B:$B,$C568)</f>
        <v/>
      </c>
      <c r="BM568" s="35">
        <f>SUMIFS(рўйхат!BT:BT,рўйхат!$CY:$CY,$B$584,рўйхат!$B:$B,$C568)</f>
        <v/>
      </c>
      <c r="BN568" s="36">
        <f>SUMIFS(рўйхат!BU:BU,рўйхат!$CY:$CY,$B$584,рўйхат!$B:$B,$C568)</f>
        <v/>
      </c>
      <c r="BO568" s="35">
        <f>SUMIFS(рўйхат!BX:BX,рўйхат!$CY:$CY,$B$584,рўйхат!$B:$B,$C568)</f>
        <v/>
      </c>
      <c r="BP568" s="36">
        <f>SUMIFS(рўйхат!BY:BY,рўйхат!$CY:$CY,$B$584,рўйхат!$B:$B,$C568)</f>
        <v/>
      </c>
      <c r="BQ568" s="35">
        <f>SUMIFS(рўйхат!BZ:BZ,рўйхат!$CY:$CY,$B$584,рўйхат!$B:$B,$C568)</f>
        <v/>
      </c>
      <c r="BR568" s="36">
        <f>SUMIFS(рўйхат!CA:CA,рўйхат!$CY:$CY,$B$584,рўйхат!$B:$B,$C568)</f>
        <v/>
      </c>
      <c r="BS568" s="35">
        <f>SUMIFS(рўйхат!CB:CB,рўйхат!$CY:$CY,$B$584,рўйхат!$B:$B,$C568)</f>
        <v/>
      </c>
      <c r="BT568" s="36">
        <f>SUMIFS(рўйхат!CC:CC,рўйхат!$CY:$CY,$B$584,рўйхат!$B:$B,$C568)</f>
        <v/>
      </c>
      <c r="BU568" s="35">
        <f>SUMIFS(рўйхат!CD:CD,рўйхат!$CY:$CY,$B$584,рўйхат!$B:$B,$C568)</f>
        <v/>
      </c>
      <c r="BV568" s="36">
        <f>SUMIFS(рўйхат!CE:CE,рўйхат!$CY:$CY,$B$584,рўйхат!$B:$B,$C568)</f>
        <v/>
      </c>
      <c r="BW568" s="35">
        <f>SUMIFS(рўйхат!CH:CH,рўйхат!$CY:$CY,$B$584,рўйхат!$B:$B,$C568)</f>
        <v/>
      </c>
      <c r="BX568" s="36">
        <f>SUMIFS(рўйхат!CI:CI,рўйхат!$CY:$CY,$B$584,рўйхат!$B:$B,$C568)</f>
        <v/>
      </c>
      <c r="BY568" s="35">
        <f>SUMIFS(рўйхат!CJ:CJ,рўйхат!$CY:$CY,$B$584,рўйхат!$B:$B,$C568)</f>
        <v/>
      </c>
      <c r="BZ568" s="36">
        <f>SUMIFS(рўйхат!CK:CK,рўйхат!$CY:$CY,$B$584,рўйхат!$B:$B,$C568)</f>
        <v/>
      </c>
      <c r="CA568" s="35">
        <f>SUMIFS(рўйхат!CL:CL,рўйхат!$CY:$CY,$B$584,рўйхат!$B:$B,$C568)</f>
        <v/>
      </c>
      <c r="CB568" s="36">
        <f>SUMIFS(рўйхат!CM:CM,рўйхат!$CY:$CY,$B$584,рўйхат!$B:$B,$C568)</f>
        <v/>
      </c>
      <c r="CC568" s="35">
        <f>SUMIFS(рўйхат!CN:CN,рўйхат!$CY:$CY,$B$584,рўйхат!$B:$B,$C568)</f>
        <v/>
      </c>
      <c r="CD568" s="36">
        <f>SUMIFS(рўйхат!CO:CO,рўйхат!$CY:$CY,$B$584,рўйхат!$B:$B,$C568)</f>
        <v/>
      </c>
      <c r="CE568" s="77">
        <f>IFERROR(BE568/(Q568+BE568),0)</f>
        <v/>
      </c>
      <c r="CF568" s="78">
        <f>IFERROR(BF568/(R568+BF568),0)</f>
        <v/>
      </c>
      <c r="CG568" s="8">
        <f>COUNTIFS(B:B,B568)</f>
        <v/>
      </c>
    </row>
    <row r="569" hidden="1" outlineLevel="1" ht="17.1" customFormat="1" customHeight="1" s="8">
      <c r="A569" s="15" t="n"/>
      <c r="B569" s="50" t="n">
        <v>17</v>
      </c>
      <c r="C569" s="66" t="inlineStr">
        <is>
          <t>Миллий антидопинг агентлиги</t>
        </is>
      </c>
      <c r="D569" s="16" t="n"/>
      <c r="E569" s="35">
        <f>SUMIFS(рўйхат!F:F,рўйхат!$CY:$CY,$B$584,рўйхат!$B:$B,$C569)</f>
        <v/>
      </c>
      <c r="F569" s="36">
        <f>SUMIFS(рўйхат!G:G,рўйхат!$CY:$CY,$B$584,рўйхат!$B:$B,$C569)</f>
        <v/>
      </c>
      <c r="G569" s="35">
        <f>SUMIFS(рўйхат!H:H,рўйхат!$CY:$CY,$B$584,рўйхат!$B:$B,$C569)</f>
        <v/>
      </c>
      <c r="H569" s="36">
        <f>SUMIFS(рўйхат!I:I,рўйхат!$CY:$CY,$B$584,рўйхат!$B:$B,$C569)</f>
        <v/>
      </c>
      <c r="I569" s="35">
        <f>SUMIFS(рўйхат!J:J,рўйхат!$CY:$CY,$B$584,рўйхат!$B:$B,$C569)</f>
        <v/>
      </c>
      <c r="J569" s="36">
        <f>SUMIFS(рўйхат!K:K,рўйхат!$CY:$CY,$B$584,рўйхат!$B:$B,$C569)</f>
        <v/>
      </c>
      <c r="K569" s="35">
        <f>SUMIFS(рўйхат!L:L,рўйхат!$CY:$CY,$B$584,рўйхат!$B:$B,$C569)</f>
        <v/>
      </c>
      <c r="L569" s="36">
        <f>SUMIFS(рўйхат!M:M,рўйхат!$CY:$CY,$B$584,рўйхат!$B:$B,$C569)</f>
        <v/>
      </c>
      <c r="M569" s="35">
        <f>SUMIFS(рўйхат!N:N,рўйхат!$CY:$CY,$B$584,рўйхат!$B:$B,$C569)</f>
        <v/>
      </c>
      <c r="N569" s="36">
        <f>SUMIFS(рўйхат!O:O,рўйхат!$CY:$CY,$B$584,рўйхат!$B:$B,$C569)</f>
        <v/>
      </c>
      <c r="O569" s="34">
        <f>IFERROR(M569/E569,0)</f>
        <v/>
      </c>
      <c r="P569" s="34">
        <f>IFERROR(N569/F569,0)</f>
        <v/>
      </c>
      <c r="Q569" s="35">
        <f>SUMIFS(рўйхат!P:P,рўйхат!$CY:$CY,$B$584,рўйхат!$B:$B,$C569)</f>
        <v/>
      </c>
      <c r="R569" s="36">
        <f>SUMIFS(рўйхат!Q:Q,рўйхат!$CY:$CY,$B$584,рўйхат!$B:$B,$C569)</f>
        <v/>
      </c>
      <c r="S569" s="35">
        <f>SUMIFS(рўйхат!R:R,рўйхат!$CY:$CY,$B$584,рўйхат!$B:$B,$C569)</f>
        <v/>
      </c>
      <c r="T569" s="36">
        <f>SUMIFS(рўйхат!S:S,рўйхат!$CY:$CY,$B$584,рўйхат!$B:$B,$C569)</f>
        <v/>
      </c>
      <c r="U569" s="35">
        <f>SUMIFS(рўйхат!T:T,рўйхат!$CY:$CY,$B$584,рўйхат!$B:$B,$C569)</f>
        <v/>
      </c>
      <c r="V569" s="36">
        <f>SUMIFS(рўйхат!U:U,рўйхат!$CY:$CY,$B$584,рўйхат!$B:$B,$C569)</f>
        <v/>
      </c>
      <c r="W569" s="35">
        <f>SUMIFS(рўйхат!V:V,рўйхат!$CY:$CY,$B$584,рўйхат!$B:$B,$C569)</f>
        <v/>
      </c>
      <c r="X569" s="36">
        <f>SUMIFS(рўйхат!W:W,рўйхат!$CY:$CY,$B$584,рўйхат!$B:$B,$C569)</f>
        <v/>
      </c>
      <c r="Y569" s="35">
        <f>SUMIFS(рўйхат!X:X,рўйхат!$CY:$CY,$B$584,рўйхат!$B:$B,$C569)</f>
        <v/>
      </c>
      <c r="Z569" s="36">
        <f>SUMIFS(рўйхат!Y:Y,рўйхат!$CY:$CY,$B$584,рўйхат!$B:$B,$C569)</f>
        <v/>
      </c>
      <c r="AA569" s="35">
        <f>SUMIFS(рўйхат!Z:Z,рўйхат!$CY:$CY,$B$584,рўйхат!$B:$B,$C569)</f>
        <v/>
      </c>
      <c r="AB569" s="36">
        <f>SUMIFS(рўйхат!AA:AA,рўйхат!$CY:$CY,$B$584,рўйхат!$B:$B,$C569)</f>
        <v/>
      </c>
      <c r="AC569" s="35">
        <f>SUMIFS(рўйхат!AB:AB,рўйхат!$CY:$CY,$B$584,рўйхат!$B:$B,$C569)</f>
        <v/>
      </c>
      <c r="AD569" s="36">
        <f>SUMIFS(рўйхат!AC:AC,рўйхат!$CY:$CY,$B$584,рўйхат!$B:$B,$C569)</f>
        <v/>
      </c>
      <c r="AE569" s="35">
        <f>SUMIFS(рўйхат!AD:AD,рўйхат!$CY:$CY,$B$584,рўйхат!$B:$B,$C569)</f>
        <v/>
      </c>
      <c r="AF569" s="36">
        <f>SUMIFS(рўйхат!AE:AE,рўйхат!$CY:$CY,$B$584,рўйхат!$B:$B,$C569)</f>
        <v/>
      </c>
      <c r="AG569" s="35">
        <f>SUMIFS(рўйхат!AH:AH,рўйхат!$CY:$CY,$B$584,рўйхат!$B:$B,$C569)</f>
        <v/>
      </c>
      <c r="AH569" s="36">
        <f>SUMIFS(рўйхат!AI:AI,рўйхат!$CY:$CY,$B$584,рўйхат!$B:$B,$C569)</f>
        <v/>
      </c>
      <c r="AI569" s="35">
        <f>SUMIFS(рўйхат!AJ:AJ,рўйхат!$CY:$CY,$B$584,рўйхат!$B:$B,$C569)</f>
        <v/>
      </c>
      <c r="AJ569" s="36">
        <f>SUMIFS(рўйхат!AK:AK,рўйхат!$CY:$CY,$B$584,рўйхат!$B:$B,$C569)</f>
        <v/>
      </c>
      <c r="AK569" s="35">
        <f>SUMIFS(рўйхат!AL:AL,рўйхат!$CY:$CY,$B$584,рўйхат!$B:$B,$C569)</f>
        <v/>
      </c>
      <c r="AL569" s="36">
        <f>SUMIFS(рўйхат!AM:AM,рўйхат!$CY:$CY,$B$584,рўйхат!$B:$B,$C569)</f>
        <v/>
      </c>
      <c r="AM569" s="77">
        <f>IFERROR(Q569/E569,0)</f>
        <v/>
      </c>
      <c r="AN569" s="77">
        <f>IFERROR(R569/F569,0)</f>
        <v/>
      </c>
      <c r="AO569" s="35">
        <f>SUMIFS(рўйхат!AX:AX,рўйхат!$CY:$CY,$B$584,рўйхат!$B:$B,$C569)</f>
        <v/>
      </c>
      <c r="AP569" s="36">
        <f>SUMIFS(рўйхат!AY:AY,рўйхат!$CY:$CY,$B$584,рўйхат!$B:$B,$C569)</f>
        <v/>
      </c>
      <c r="AQ569" s="35">
        <f>SUMIFS(рўйхат!AZ:AZ,рўйхат!$CY:$CY,$B$584,рўйхат!$B:$B,$C569)</f>
        <v/>
      </c>
      <c r="AR569" s="36">
        <f>SUMIFS(рўйхат!BA:BA,рўйхат!$CY:$CY,$B$584,рўйхат!$B:$B,$C569)</f>
        <v/>
      </c>
      <c r="AS569" s="35">
        <f>SUMIFS(рўйхат!BB:BB,рўйхат!$CY:$CY,$B$584,рўйхат!$B:$B,$C569)</f>
        <v/>
      </c>
      <c r="AT569" s="36">
        <f>SUMIFS(рўйхат!BC:BC,рўйхат!$CY:$CY,$B$584,рўйхат!$B:$B,$C569)</f>
        <v/>
      </c>
      <c r="AU569" s="35">
        <f>SUMIFS(рўйхат!BD:BD,рўйхат!$CY:$CY,$B$584,рўйхат!$B:$B,$C569)</f>
        <v/>
      </c>
      <c r="AV569" s="36">
        <f>SUMIFS(рўйхат!BE:BE,рўйхат!$CY:$CY,$B$584,рўйхат!$B:$B,$C569)</f>
        <v/>
      </c>
      <c r="AW569" s="35">
        <f>SUMIFS(рўйхат!BF:BF,рўйхат!$CY:$CY,$B$584,рўйхат!$B:$B,$C569)</f>
        <v/>
      </c>
      <c r="AX569" s="36">
        <f>SUMIFS(рўйхат!BG:BG,рўйхат!$CY:$CY,$B$584,рўйхат!$B:$B,$C569)</f>
        <v/>
      </c>
      <c r="AY569" s="35">
        <f>SUMIFS(рўйхат!BH:BH,рўйхат!$CY:$CY,$B$584,рўйхат!$B:$B,$C569)</f>
        <v/>
      </c>
      <c r="AZ569" s="36">
        <f>SUMIFS(рўйхат!BI:BI,рўйхат!$CY:$CY,$B$584,рўйхат!$B:$B,$C569)</f>
        <v/>
      </c>
      <c r="BA569" s="35">
        <f>SUMIFS(рўйхат!BJ:BJ,рўйхат!$CY:$CY,$B$584,рўйхат!$B:$B,$C569)</f>
        <v/>
      </c>
      <c r="BB569" s="36">
        <f>SUMIFS(рўйхат!BK:BK,рўйхат!$CY:$CY,$B$584,рўйхат!$B:$B,$C569)</f>
        <v/>
      </c>
      <c r="BC569" s="77">
        <f>IFERROR(AO569/E569,0)</f>
        <v/>
      </c>
      <c r="BD569" s="77">
        <f>IFERROR(AP569/F569,0)</f>
        <v/>
      </c>
      <c r="BE569" s="35">
        <f>SUMIFS(рўйхат!BL:BL,рўйхат!$CY:$CY,$B$584,рўйхат!$B:$B,$C569)</f>
        <v/>
      </c>
      <c r="BF569" s="36">
        <f>SUMIFS(рўйхат!BM:BM,рўйхат!$CY:$CY,$B$584,рўйхат!$B:$B,$C569)</f>
        <v/>
      </c>
      <c r="BG569" s="35">
        <f>SUMIFS(рўйхат!BN:BN,рўйхат!$CY:$CY,$B$584,рўйхат!$B:$B,$C569)</f>
        <v/>
      </c>
      <c r="BH569" s="36">
        <f>SUMIFS(рўйхат!BO:BO,рўйхат!$CY:$CY,$B$584,рўйхат!$B:$B,$C569)</f>
        <v/>
      </c>
      <c r="BI569" s="35">
        <f>SUMIFS(рўйхат!BP:BP,рўйхат!$CY:$CY,$B$584,рўйхат!$B:$B,$C569)</f>
        <v/>
      </c>
      <c r="BJ569" s="36">
        <f>SUMIFS(рўйхат!BQ:BQ,рўйхат!$CY:$CY,$B$584,рўйхат!$B:$B,$C569)</f>
        <v/>
      </c>
      <c r="BK569" s="35">
        <f>SUMIFS(рўйхат!BR:BR,рўйхат!$CY:$CY,$B$584,рўйхат!$B:$B,$C569)</f>
        <v/>
      </c>
      <c r="BL569" s="36">
        <f>SUMIFS(рўйхат!BS:BS,рўйхат!$CY:$CY,$B$584,рўйхат!$B:$B,$C569)</f>
        <v/>
      </c>
      <c r="BM569" s="35">
        <f>SUMIFS(рўйхат!BT:BT,рўйхат!$CY:$CY,$B$584,рўйхат!$B:$B,$C569)</f>
        <v/>
      </c>
      <c r="BN569" s="36">
        <f>SUMIFS(рўйхат!BU:BU,рўйхат!$CY:$CY,$B$584,рўйхат!$B:$B,$C569)</f>
        <v/>
      </c>
      <c r="BO569" s="35">
        <f>SUMIFS(рўйхат!BX:BX,рўйхат!$CY:$CY,$B$584,рўйхат!$B:$B,$C569)</f>
        <v/>
      </c>
      <c r="BP569" s="36">
        <f>SUMIFS(рўйхат!BY:BY,рўйхат!$CY:$CY,$B$584,рўйхат!$B:$B,$C569)</f>
        <v/>
      </c>
      <c r="BQ569" s="35">
        <f>SUMIFS(рўйхат!BZ:BZ,рўйхат!$CY:$CY,$B$584,рўйхат!$B:$B,$C569)</f>
        <v/>
      </c>
      <c r="BR569" s="36">
        <f>SUMIFS(рўйхат!CA:CA,рўйхат!$CY:$CY,$B$584,рўйхат!$B:$B,$C569)</f>
        <v/>
      </c>
      <c r="BS569" s="35">
        <f>SUMIFS(рўйхат!CB:CB,рўйхат!$CY:$CY,$B$584,рўйхат!$B:$B,$C569)</f>
        <v/>
      </c>
      <c r="BT569" s="36">
        <f>SUMIFS(рўйхат!CC:CC,рўйхат!$CY:$CY,$B$584,рўйхат!$B:$B,$C569)</f>
        <v/>
      </c>
      <c r="BU569" s="35">
        <f>SUMIFS(рўйхат!CD:CD,рўйхат!$CY:$CY,$B$584,рўйхат!$B:$B,$C569)</f>
        <v/>
      </c>
      <c r="BV569" s="36">
        <f>SUMIFS(рўйхат!CE:CE,рўйхат!$CY:$CY,$B$584,рўйхат!$B:$B,$C569)</f>
        <v/>
      </c>
      <c r="BW569" s="35">
        <f>SUMIFS(рўйхат!CH:CH,рўйхат!$CY:$CY,$B$584,рўйхат!$B:$B,$C569)</f>
        <v/>
      </c>
      <c r="BX569" s="36">
        <f>SUMIFS(рўйхат!CI:CI,рўйхат!$CY:$CY,$B$584,рўйхат!$B:$B,$C569)</f>
        <v/>
      </c>
      <c r="BY569" s="35">
        <f>SUMIFS(рўйхат!CJ:CJ,рўйхат!$CY:$CY,$B$584,рўйхат!$B:$B,$C569)</f>
        <v/>
      </c>
      <c r="BZ569" s="36">
        <f>SUMIFS(рўйхат!CK:CK,рўйхат!$CY:$CY,$B$584,рўйхат!$B:$B,$C569)</f>
        <v/>
      </c>
      <c r="CA569" s="35">
        <f>SUMIFS(рўйхат!CL:CL,рўйхат!$CY:$CY,$B$584,рўйхат!$B:$B,$C569)</f>
        <v/>
      </c>
      <c r="CB569" s="36">
        <f>SUMIFS(рўйхат!CM:CM,рўйхат!$CY:$CY,$B$584,рўйхат!$B:$B,$C569)</f>
        <v/>
      </c>
      <c r="CC569" s="35">
        <f>SUMIFS(рўйхат!CN:CN,рўйхат!$CY:$CY,$B$584,рўйхат!$B:$B,$C569)</f>
        <v/>
      </c>
      <c r="CD569" s="36">
        <f>SUMIFS(рўйхат!CO:CO,рўйхат!$CY:$CY,$B$584,рўйхат!$B:$B,$C569)</f>
        <v/>
      </c>
      <c r="CE569" s="77">
        <f>IFERROR(BE569/(Q569+BE569),0)</f>
        <v/>
      </c>
      <c r="CF569" s="78">
        <f>IFERROR(BF569/(R569+BF569),0)</f>
        <v/>
      </c>
      <c r="CG569" s="8">
        <f>COUNTIFS(B:B,B569)</f>
        <v/>
      </c>
    </row>
    <row r="570" hidden="1" outlineLevel="1" ht="17.1" customFormat="1" customHeight="1" s="8">
      <c r="A570" s="15" t="n"/>
      <c r="B570" s="50" t="n">
        <v>18</v>
      </c>
      <c r="C570" s="66" t="inlineStr">
        <is>
          <t>Олий таълим, фан ва инновациялар вазирлиги</t>
        </is>
      </c>
      <c r="D570" s="16" t="n"/>
      <c r="E570" s="35">
        <f>SUMIFS(рўйхат!F:F,рўйхат!$CY:$CY,$B$584,рўйхат!$B:$B,$C570)</f>
        <v/>
      </c>
      <c r="F570" s="36">
        <f>SUMIFS(рўйхат!G:G,рўйхат!$CY:$CY,$B$584,рўйхат!$B:$B,$C570)</f>
        <v/>
      </c>
      <c r="G570" s="35">
        <f>SUMIFS(рўйхат!H:H,рўйхат!$CY:$CY,$B$584,рўйхат!$B:$B,$C570)</f>
        <v/>
      </c>
      <c r="H570" s="36">
        <f>SUMIFS(рўйхат!I:I,рўйхат!$CY:$CY,$B$584,рўйхат!$B:$B,$C570)</f>
        <v/>
      </c>
      <c r="I570" s="35">
        <f>SUMIFS(рўйхат!J:J,рўйхат!$CY:$CY,$B$584,рўйхат!$B:$B,$C570)</f>
        <v/>
      </c>
      <c r="J570" s="36">
        <f>SUMIFS(рўйхат!K:K,рўйхат!$CY:$CY,$B$584,рўйхат!$B:$B,$C570)</f>
        <v/>
      </c>
      <c r="K570" s="35">
        <f>SUMIFS(рўйхат!L:L,рўйхат!$CY:$CY,$B$584,рўйхат!$B:$B,$C570)</f>
        <v/>
      </c>
      <c r="L570" s="36">
        <f>SUMIFS(рўйхат!M:M,рўйхат!$CY:$CY,$B$584,рўйхат!$B:$B,$C570)</f>
        <v/>
      </c>
      <c r="M570" s="35">
        <f>SUMIFS(рўйхат!N:N,рўйхат!$CY:$CY,$B$584,рўйхат!$B:$B,$C570)</f>
        <v/>
      </c>
      <c r="N570" s="36">
        <f>SUMIFS(рўйхат!O:O,рўйхат!$CY:$CY,$B$584,рўйхат!$B:$B,$C570)</f>
        <v/>
      </c>
      <c r="O570" s="34">
        <f>IFERROR(M570/E570,0)</f>
        <v/>
      </c>
      <c r="P570" s="34">
        <f>IFERROR(N570/F570,0)</f>
        <v/>
      </c>
      <c r="Q570" s="35">
        <f>SUMIFS(рўйхат!P:P,рўйхат!$CY:$CY,$B$584,рўйхат!$B:$B,$C570)</f>
        <v/>
      </c>
      <c r="R570" s="36">
        <f>SUMIFS(рўйхат!Q:Q,рўйхат!$CY:$CY,$B$584,рўйхат!$B:$B,$C570)</f>
        <v/>
      </c>
      <c r="S570" s="35">
        <f>SUMIFS(рўйхат!R:R,рўйхат!$CY:$CY,$B$584,рўйхат!$B:$B,$C570)</f>
        <v/>
      </c>
      <c r="T570" s="36">
        <f>SUMIFS(рўйхат!S:S,рўйхат!$CY:$CY,$B$584,рўйхат!$B:$B,$C570)</f>
        <v/>
      </c>
      <c r="U570" s="35">
        <f>SUMIFS(рўйхат!T:T,рўйхат!$CY:$CY,$B$584,рўйхат!$B:$B,$C570)</f>
        <v/>
      </c>
      <c r="V570" s="36">
        <f>SUMIFS(рўйхат!U:U,рўйхат!$CY:$CY,$B$584,рўйхат!$B:$B,$C570)</f>
        <v/>
      </c>
      <c r="W570" s="35">
        <f>SUMIFS(рўйхат!V:V,рўйхат!$CY:$CY,$B$584,рўйхат!$B:$B,$C570)</f>
        <v/>
      </c>
      <c r="X570" s="36">
        <f>SUMIFS(рўйхат!W:W,рўйхат!$CY:$CY,$B$584,рўйхат!$B:$B,$C570)</f>
        <v/>
      </c>
      <c r="Y570" s="35">
        <f>SUMIFS(рўйхат!X:X,рўйхат!$CY:$CY,$B$584,рўйхат!$B:$B,$C570)</f>
        <v/>
      </c>
      <c r="Z570" s="36">
        <f>SUMIFS(рўйхат!Y:Y,рўйхат!$CY:$CY,$B$584,рўйхат!$B:$B,$C570)</f>
        <v/>
      </c>
      <c r="AA570" s="35">
        <f>SUMIFS(рўйхат!Z:Z,рўйхат!$CY:$CY,$B$584,рўйхат!$B:$B,$C570)</f>
        <v/>
      </c>
      <c r="AB570" s="36">
        <f>SUMIFS(рўйхат!AA:AA,рўйхат!$CY:$CY,$B$584,рўйхат!$B:$B,$C570)</f>
        <v/>
      </c>
      <c r="AC570" s="35">
        <f>SUMIFS(рўйхат!AB:AB,рўйхат!$CY:$CY,$B$584,рўйхат!$B:$B,$C570)</f>
        <v/>
      </c>
      <c r="AD570" s="36">
        <f>SUMIFS(рўйхат!AC:AC,рўйхат!$CY:$CY,$B$584,рўйхат!$B:$B,$C570)</f>
        <v/>
      </c>
      <c r="AE570" s="35">
        <f>SUMIFS(рўйхат!AD:AD,рўйхат!$CY:$CY,$B$584,рўйхат!$B:$B,$C570)</f>
        <v/>
      </c>
      <c r="AF570" s="36">
        <f>SUMIFS(рўйхат!AE:AE,рўйхат!$CY:$CY,$B$584,рўйхат!$B:$B,$C570)</f>
        <v/>
      </c>
      <c r="AG570" s="35">
        <f>SUMIFS(рўйхат!AH:AH,рўйхат!$CY:$CY,$B$584,рўйхат!$B:$B,$C570)</f>
        <v/>
      </c>
      <c r="AH570" s="36">
        <f>SUMIFS(рўйхат!AI:AI,рўйхат!$CY:$CY,$B$584,рўйхат!$B:$B,$C570)</f>
        <v/>
      </c>
      <c r="AI570" s="35">
        <f>SUMIFS(рўйхат!AJ:AJ,рўйхат!$CY:$CY,$B$584,рўйхат!$B:$B,$C570)</f>
        <v/>
      </c>
      <c r="AJ570" s="36">
        <f>SUMIFS(рўйхат!AK:AK,рўйхат!$CY:$CY,$B$584,рўйхат!$B:$B,$C570)</f>
        <v/>
      </c>
      <c r="AK570" s="35">
        <f>SUMIFS(рўйхат!AL:AL,рўйхат!$CY:$CY,$B$584,рўйхат!$B:$B,$C570)</f>
        <v/>
      </c>
      <c r="AL570" s="36">
        <f>SUMIFS(рўйхат!AM:AM,рўйхат!$CY:$CY,$B$584,рўйхат!$B:$B,$C570)</f>
        <v/>
      </c>
      <c r="AM570" s="77">
        <f>IFERROR(Q570/E570,0)</f>
        <v/>
      </c>
      <c r="AN570" s="77">
        <f>IFERROR(R570/F570,0)</f>
        <v/>
      </c>
      <c r="AO570" s="35">
        <f>SUMIFS(рўйхат!AX:AX,рўйхат!$CY:$CY,$B$584,рўйхат!$B:$B,$C570)</f>
        <v/>
      </c>
      <c r="AP570" s="36">
        <f>SUMIFS(рўйхат!AY:AY,рўйхат!$CY:$CY,$B$584,рўйхат!$B:$B,$C570)</f>
        <v/>
      </c>
      <c r="AQ570" s="35">
        <f>SUMIFS(рўйхат!AZ:AZ,рўйхат!$CY:$CY,$B$584,рўйхат!$B:$B,$C570)</f>
        <v/>
      </c>
      <c r="AR570" s="36">
        <f>SUMIFS(рўйхат!BA:BA,рўйхат!$CY:$CY,$B$584,рўйхат!$B:$B,$C570)</f>
        <v/>
      </c>
      <c r="AS570" s="35">
        <f>SUMIFS(рўйхат!BB:BB,рўйхат!$CY:$CY,$B$584,рўйхат!$B:$B,$C570)</f>
        <v/>
      </c>
      <c r="AT570" s="36">
        <f>SUMIFS(рўйхат!BC:BC,рўйхат!$CY:$CY,$B$584,рўйхат!$B:$B,$C570)</f>
        <v/>
      </c>
      <c r="AU570" s="35">
        <f>SUMIFS(рўйхат!BD:BD,рўйхат!$CY:$CY,$B$584,рўйхат!$B:$B,$C570)</f>
        <v/>
      </c>
      <c r="AV570" s="36">
        <f>SUMIFS(рўйхат!BE:BE,рўйхат!$CY:$CY,$B$584,рўйхат!$B:$B,$C570)</f>
        <v/>
      </c>
      <c r="AW570" s="35">
        <f>SUMIFS(рўйхат!BF:BF,рўйхат!$CY:$CY,$B$584,рўйхат!$B:$B,$C570)</f>
        <v/>
      </c>
      <c r="AX570" s="36">
        <f>SUMIFS(рўйхат!BG:BG,рўйхат!$CY:$CY,$B$584,рўйхат!$B:$B,$C570)</f>
        <v/>
      </c>
      <c r="AY570" s="35">
        <f>SUMIFS(рўйхат!BH:BH,рўйхат!$CY:$CY,$B$584,рўйхат!$B:$B,$C570)</f>
        <v/>
      </c>
      <c r="AZ570" s="36">
        <f>SUMIFS(рўйхат!BI:BI,рўйхат!$CY:$CY,$B$584,рўйхат!$B:$B,$C570)</f>
        <v/>
      </c>
      <c r="BA570" s="35">
        <f>SUMIFS(рўйхат!BJ:BJ,рўйхат!$CY:$CY,$B$584,рўйхат!$B:$B,$C570)</f>
        <v/>
      </c>
      <c r="BB570" s="36">
        <f>SUMIFS(рўйхат!BK:BK,рўйхат!$CY:$CY,$B$584,рўйхат!$B:$B,$C570)</f>
        <v/>
      </c>
      <c r="BC570" s="77">
        <f>IFERROR(AO570/E570,0)</f>
        <v/>
      </c>
      <c r="BD570" s="77">
        <f>IFERROR(AP570/F570,0)</f>
        <v/>
      </c>
      <c r="BE570" s="35">
        <f>SUMIFS(рўйхат!BL:BL,рўйхат!$CY:$CY,$B$584,рўйхат!$B:$B,$C570)</f>
        <v/>
      </c>
      <c r="BF570" s="36">
        <f>SUMIFS(рўйхат!BM:BM,рўйхат!$CY:$CY,$B$584,рўйхат!$B:$B,$C570)</f>
        <v/>
      </c>
      <c r="BG570" s="35">
        <f>SUMIFS(рўйхат!BN:BN,рўйхат!$CY:$CY,$B$584,рўйхат!$B:$B,$C570)</f>
        <v/>
      </c>
      <c r="BH570" s="36">
        <f>SUMIFS(рўйхат!BO:BO,рўйхат!$CY:$CY,$B$584,рўйхат!$B:$B,$C570)</f>
        <v/>
      </c>
      <c r="BI570" s="35">
        <f>SUMIFS(рўйхат!BP:BP,рўйхат!$CY:$CY,$B$584,рўйхат!$B:$B,$C570)</f>
        <v/>
      </c>
      <c r="BJ570" s="36">
        <f>SUMIFS(рўйхат!BQ:BQ,рўйхат!$CY:$CY,$B$584,рўйхат!$B:$B,$C570)</f>
        <v/>
      </c>
      <c r="BK570" s="35">
        <f>SUMIFS(рўйхат!BR:BR,рўйхат!$CY:$CY,$B$584,рўйхат!$B:$B,$C570)</f>
        <v/>
      </c>
      <c r="BL570" s="36">
        <f>SUMIFS(рўйхат!BS:BS,рўйхат!$CY:$CY,$B$584,рўйхат!$B:$B,$C570)</f>
        <v/>
      </c>
      <c r="BM570" s="35">
        <f>SUMIFS(рўйхат!BT:BT,рўйхат!$CY:$CY,$B$584,рўйхат!$B:$B,$C570)</f>
        <v/>
      </c>
      <c r="BN570" s="36">
        <f>SUMIFS(рўйхат!BU:BU,рўйхат!$CY:$CY,$B$584,рўйхат!$B:$B,$C570)</f>
        <v/>
      </c>
      <c r="BO570" s="35">
        <f>SUMIFS(рўйхат!BX:BX,рўйхат!$CY:$CY,$B$584,рўйхат!$B:$B,$C570)</f>
        <v/>
      </c>
      <c r="BP570" s="36">
        <f>SUMIFS(рўйхат!BY:BY,рўйхат!$CY:$CY,$B$584,рўйхат!$B:$B,$C570)</f>
        <v/>
      </c>
      <c r="BQ570" s="35">
        <f>SUMIFS(рўйхат!BZ:BZ,рўйхат!$CY:$CY,$B$584,рўйхат!$B:$B,$C570)</f>
        <v/>
      </c>
      <c r="BR570" s="36">
        <f>SUMIFS(рўйхат!CA:CA,рўйхат!$CY:$CY,$B$584,рўйхат!$B:$B,$C570)</f>
        <v/>
      </c>
      <c r="BS570" s="35">
        <f>SUMIFS(рўйхат!CB:CB,рўйхат!$CY:$CY,$B$584,рўйхат!$B:$B,$C570)</f>
        <v/>
      </c>
      <c r="BT570" s="36">
        <f>SUMIFS(рўйхат!CC:CC,рўйхат!$CY:$CY,$B$584,рўйхат!$B:$B,$C570)</f>
        <v/>
      </c>
      <c r="BU570" s="35">
        <f>SUMIFS(рўйхат!CD:CD,рўйхат!$CY:$CY,$B$584,рўйхат!$B:$B,$C570)</f>
        <v/>
      </c>
      <c r="BV570" s="36">
        <f>SUMIFS(рўйхат!CE:CE,рўйхат!$CY:$CY,$B$584,рўйхат!$B:$B,$C570)</f>
        <v/>
      </c>
      <c r="BW570" s="35">
        <f>SUMIFS(рўйхат!CH:CH,рўйхат!$CY:$CY,$B$584,рўйхат!$B:$B,$C570)</f>
        <v/>
      </c>
      <c r="BX570" s="36">
        <f>SUMIFS(рўйхат!CI:CI,рўйхат!$CY:$CY,$B$584,рўйхат!$B:$B,$C570)</f>
        <v/>
      </c>
      <c r="BY570" s="35">
        <f>SUMIFS(рўйхат!CJ:CJ,рўйхат!$CY:$CY,$B$584,рўйхат!$B:$B,$C570)</f>
        <v/>
      </c>
      <c r="BZ570" s="36">
        <f>SUMIFS(рўйхат!CK:CK,рўйхат!$CY:$CY,$B$584,рўйхат!$B:$B,$C570)</f>
        <v/>
      </c>
      <c r="CA570" s="35">
        <f>SUMIFS(рўйхат!CL:CL,рўйхат!$CY:$CY,$B$584,рўйхат!$B:$B,$C570)</f>
        <v/>
      </c>
      <c r="CB570" s="36">
        <f>SUMIFS(рўйхат!CM:CM,рўйхат!$CY:$CY,$B$584,рўйхат!$B:$B,$C570)</f>
        <v/>
      </c>
      <c r="CC570" s="35">
        <f>SUMIFS(рўйхат!CN:CN,рўйхат!$CY:$CY,$B$584,рўйхат!$B:$B,$C570)</f>
        <v/>
      </c>
      <c r="CD570" s="36">
        <f>SUMIFS(рўйхат!CO:CO,рўйхат!$CY:$CY,$B$584,рўйхат!$B:$B,$C570)</f>
        <v/>
      </c>
      <c r="CE570" s="77">
        <f>IFERROR(BE570/(Q570+BE570),0)</f>
        <v/>
      </c>
      <c r="CF570" s="78">
        <f>IFERROR(BF570/(R570+BF570),0)</f>
        <v/>
      </c>
      <c r="CG570" s="8">
        <f>COUNTIFS(B:B,B570)</f>
        <v/>
      </c>
    </row>
    <row r="571" hidden="1" outlineLevel="1" ht="33.95" customFormat="1" customHeight="1" s="8">
      <c r="A571" s="15" t="n"/>
      <c r="B571" s="50" t="n">
        <v>19</v>
      </c>
      <c r="C571" s="66" t="inlineStr">
        <is>
          <t>Президент ҳузуридаги Ижтимоий ҳимоя миллий агентлиги</t>
        </is>
      </c>
      <c r="D571" s="16" t="n"/>
      <c r="E571" s="35">
        <f>SUMIFS(рўйхат!F:F,рўйхат!$CY:$CY,$B$584,рўйхат!$B:$B,$C571)</f>
        <v/>
      </c>
      <c r="F571" s="36">
        <f>SUMIFS(рўйхат!G:G,рўйхат!$CY:$CY,$B$584,рўйхат!$B:$B,$C571)</f>
        <v/>
      </c>
      <c r="G571" s="35">
        <f>SUMIFS(рўйхат!H:H,рўйхат!$CY:$CY,$B$584,рўйхат!$B:$B,$C571)</f>
        <v/>
      </c>
      <c r="H571" s="36">
        <f>SUMIFS(рўйхат!I:I,рўйхат!$CY:$CY,$B$584,рўйхат!$B:$B,$C571)</f>
        <v/>
      </c>
      <c r="I571" s="35">
        <f>SUMIFS(рўйхат!J:J,рўйхат!$CY:$CY,$B$584,рўйхат!$B:$B,$C571)</f>
        <v/>
      </c>
      <c r="J571" s="36">
        <f>SUMIFS(рўйхат!K:K,рўйхат!$CY:$CY,$B$584,рўйхат!$B:$B,$C571)</f>
        <v/>
      </c>
      <c r="K571" s="35">
        <f>SUMIFS(рўйхат!L:L,рўйхат!$CY:$CY,$B$584,рўйхат!$B:$B,$C571)</f>
        <v/>
      </c>
      <c r="L571" s="36">
        <f>SUMIFS(рўйхат!M:M,рўйхат!$CY:$CY,$B$584,рўйхат!$B:$B,$C571)</f>
        <v/>
      </c>
      <c r="M571" s="35">
        <f>SUMIFS(рўйхат!N:N,рўйхат!$CY:$CY,$B$584,рўйхат!$B:$B,$C571)</f>
        <v/>
      </c>
      <c r="N571" s="36">
        <f>SUMIFS(рўйхат!O:O,рўйхат!$CY:$CY,$B$584,рўйхат!$B:$B,$C571)</f>
        <v/>
      </c>
      <c r="O571" s="34">
        <f>IFERROR(M571/E571,0)</f>
        <v/>
      </c>
      <c r="P571" s="34">
        <f>IFERROR(N571/F571,0)</f>
        <v/>
      </c>
      <c r="Q571" s="35">
        <f>SUMIFS(рўйхат!P:P,рўйхат!$CY:$CY,$B$584,рўйхат!$B:$B,$C571)</f>
        <v/>
      </c>
      <c r="R571" s="36">
        <f>SUMIFS(рўйхат!Q:Q,рўйхат!$CY:$CY,$B$584,рўйхат!$B:$B,$C571)</f>
        <v/>
      </c>
      <c r="S571" s="35">
        <f>SUMIFS(рўйхат!R:R,рўйхат!$CY:$CY,$B$584,рўйхат!$B:$B,$C571)</f>
        <v/>
      </c>
      <c r="T571" s="36">
        <f>SUMIFS(рўйхат!S:S,рўйхат!$CY:$CY,$B$584,рўйхат!$B:$B,$C571)</f>
        <v/>
      </c>
      <c r="U571" s="35">
        <f>SUMIFS(рўйхат!T:T,рўйхат!$CY:$CY,$B$584,рўйхат!$B:$B,$C571)</f>
        <v/>
      </c>
      <c r="V571" s="36">
        <f>SUMIFS(рўйхат!U:U,рўйхат!$CY:$CY,$B$584,рўйхат!$B:$B,$C571)</f>
        <v/>
      </c>
      <c r="W571" s="35">
        <f>SUMIFS(рўйхат!V:V,рўйхат!$CY:$CY,$B$584,рўйхат!$B:$B,$C571)</f>
        <v/>
      </c>
      <c r="X571" s="36">
        <f>SUMIFS(рўйхат!W:W,рўйхат!$CY:$CY,$B$584,рўйхат!$B:$B,$C571)</f>
        <v/>
      </c>
      <c r="Y571" s="35">
        <f>SUMIFS(рўйхат!X:X,рўйхат!$CY:$CY,$B$584,рўйхат!$B:$B,$C571)</f>
        <v/>
      </c>
      <c r="Z571" s="36">
        <f>SUMIFS(рўйхат!Y:Y,рўйхат!$CY:$CY,$B$584,рўйхат!$B:$B,$C571)</f>
        <v/>
      </c>
      <c r="AA571" s="35">
        <f>SUMIFS(рўйхат!Z:Z,рўйхат!$CY:$CY,$B$584,рўйхат!$B:$B,$C571)</f>
        <v/>
      </c>
      <c r="AB571" s="36">
        <f>SUMIFS(рўйхат!AA:AA,рўйхат!$CY:$CY,$B$584,рўйхат!$B:$B,$C571)</f>
        <v/>
      </c>
      <c r="AC571" s="35">
        <f>SUMIFS(рўйхат!AB:AB,рўйхат!$CY:$CY,$B$584,рўйхат!$B:$B,$C571)</f>
        <v/>
      </c>
      <c r="AD571" s="36">
        <f>SUMIFS(рўйхат!AC:AC,рўйхат!$CY:$CY,$B$584,рўйхат!$B:$B,$C571)</f>
        <v/>
      </c>
      <c r="AE571" s="35">
        <f>SUMIFS(рўйхат!AD:AD,рўйхат!$CY:$CY,$B$584,рўйхат!$B:$B,$C571)</f>
        <v/>
      </c>
      <c r="AF571" s="36">
        <f>SUMIFS(рўйхат!AE:AE,рўйхат!$CY:$CY,$B$584,рўйхат!$B:$B,$C571)</f>
        <v/>
      </c>
      <c r="AG571" s="35">
        <f>SUMIFS(рўйхат!AH:AH,рўйхат!$CY:$CY,$B$584,рўйхат!$B:$B,$C571)</f>
        <v/>
      </c>
      <c r="AH571" s="36">
        <f>SUMIFS(рўйхат!AI:AI,рўйхат!$CY:$CY,$B$584,рўйхат!$B:$B,$C571)</f>
        <v/>
      </c>
      <c r="AI571" s="35">
        <f>SUMIFS(рўйхат!AJ:AJ,рўйхат!$CY:$CY,$B$584,рўйхат!$B:$B,$C571)</f>
        <v/>
      </c>
      <c r="AJ571" s="36">
        <f>SUMIFS(рўйхат!AK:AK,рўйхат!$CY:$CY,$B$584,рўйхат!$B:$B,$C571)</f>
        <v/>
      </c>
      <c r="AK571" s="35">
        <f>SUMIFS(рўйхат!AL:AL,рўйхат!$CY:$CY,$B$584,рўйхат!$B:$B,$C571)</f>
        <v/>
      </c>
      <c r="AL571" s="36">
        <f>SUMIFS(рўйхат!AM:AM,рўйхат!$CY:$CY,$B$584,рўйхат!$B:$B,$C571)</f>
        <v/>
      </c>
      <c r="AM571" s="77">
        <f>IFERROR(Q571/E571,0)</f>
        <v/>
      </c>
      <c r="AN571" s="77">
        <f>IFERROR(R571/F571,0)</f>
        <v/>
      </c>
      <c r="AO571" s="35">
        <f>SUMIFS(рўйхат!AX:AX,рўйхат!$CY:$CY,$B$584,рўйхат!$B:$B,$C571)</f>
        <v/>
      </c>
      <c r="AP571" s="36">
        <f>SUMIFS(рўйхат!AY:AY,рўйхат!$CY:$CY,$B$584,рўйхат!$B:$B,$C571)</f>
        <v/>
      </c>
      <c r="AQ571" s="35">
        <f>SUMIFS(рўйхат!AZ:AZ,рўйхат!$CY:$CY,$B$584,рўйхат!$B:$B,$C571)</f>
        <v/>
      </c>
      <c r="AR571" s="36">
        <f>SUMIFS(рўйхат!BA:BA,рўйхат!$CY:$CY,$B$584,рўйхат!$B:$B,$C571)</f>
        <v/>
      </c>
      <c r="AS571" s="35">
        <f>SUMIFS(рўйхат!BB:BB,рўйхат!$CY:$CY,$B$584,рўйхат!$B:$B,$C571)</f>
        <v/>
      </c>
      <c r="AT571" s="36">
        <f>SUMIFS(рўйхат!BC:BC,рўйхат!$CY:$CY,$B$584,рўйхат!$B:$B,$C571)</f>
        <v/>
      </c>
      <c r="AU571" s="35">
        <f>SUMIFS(рўйхат!BD:BD,рўйхат!$CY:$CY,$B$584,рўйхат!$B:$B,$C571)</f>
        <v/>
      </c>
      <c r="AV571" s="36">
        <f>SUMIFS(рўйхат!BE:BE,рўйхат!$CY:$CY,$B$584,рўйхат!$B:$B,$C571)</f>
        <v/>
      </c>
      <c r="AW571" s="35">
        <f>SUMIFS(рўйхат!BF:BF,рўйхат!$CY:$CY,$B$584,рўйхат!$B:$B,$C571)</f>
        <v/>
      </c>
      <c r="AX571" s="36">
        <f>SUMIFS(рўйхат!BG:BG,рўйхат!$CY:$CY,$B$584,рўйхат!$B:$B,$C571)</f>
        <v/>
      </c>
      <c r="AY571" s="35">
        <f>SUMIFS(рўйхат!BH:BH,рўйхат!$CY:$CY,$B$584,рўйхат!$B:$B,$C571)</f>
        <v/>
      </c>
      <c r="AZ571" s="36">
        <f>SUMIFS(рўйхат!BI:BI,рўйхат!$CY:$CY,$B$584,рўйхат!$B:$B,$C571)</f>
        <v/>
      </c>
      <c r="BA571" s="35">
        <f>SUMIFS(рўйхат!BJ:BJ,рўйхат!$CY:$CY,$B$584,рўйхат!$B:$B,$C571)</f>
        <v/>
      </c>
      <c r="BB571" s="36">
        <f>SUMIFS(рўйхат!BK:BK,рўйхат!$CY:$CY,$B$584,рўйхат!$B:$B,$C571)</f>
        <v/>
      </c>
      <c r="BC571" s="77">
        <f>IFERROR(AO571/E571,0)</f>
        <v/>
      </c>
      <c r="BD571" s="77">
        <f>IFERROR(AP571/F571,0)</f>
        <v/>
      </c>
      <c r="BE571" s="35">
        <f>SUMIFS(рўйхат!BL:BL,рўйхат!$CY:$CY,$B$584,рўйхат!$B:$B,$C571)</f>
        <v/>
      </c>
      <c r="BF571" s="36">
        <f>SUMIFS(рўйхат!BM:BM,рўйхат!$CY:$CY,$B$584,рўйхат!$B:$B,$C571)</f>
        <v/>
      </c>
      <c r="BG571" s="35">
        <f>SUMIFS(рўйхат!BN:BN,рўйхат!$CY:$CY,$B$584,рўйхат!$B:$B,$C571)</f>
        <v/>
      </c>
      <c r="BH571" s="36">
        <f>SUMIFS(рўйхат!BO:BO,рўйхат!$CY:$CY,$B$584,рўйхат!$B:$B,$C571)</f>
        <v/>
      </c>
      <c r="BI571" s="35">
        <f>SUMIFS(рўйхат!BP:BP,рўйхат!$CY:$CY,$B$584,рўйхат!$B:$B,$C571)</f>
        <v/>
      </c>
      <c r="BJ571" s="36">
        <f>SUMIFS(рўйхат!BQ:BQ,рўйхат!$CY:$CY,$B$584,рўйхат!$B:$B,$C571)</f>
        <v/>
      </c>
      <c r="BK571" s="35">
        <f>SUMIFS(рўйхат!BR:BR,рўйхат!$CY:$CY,$B$584,рўйхат!$B:$B,$C571)</f>
        <v/>
      </c>
      <c r="BL571" s="36">
        <f>SUMIFS(рўйхат!BS:BS,рўйхат!$CY:$CY,$B$584,рўйхат!$B:$B,$C571)</f>
        <v/>
      </c>
      <c r="BM571" s="35">
        <f>SUMIFS(рўйхат!BT:BT,рўйхат!$CY:$CY,$B$584,рўйхат!$B:$B,$C571)</f>
        <v/>
      </c>
      <c r="BN571" s="36">
        <f>SUMIFS(рўйхат!BU:BU,рўйхат!$CY:$CY,$B$584,рўйхат!$B:$B,$C571)</f>
        <v/>
      </c>
      <c r="BO571" s="35">
        <f>SUMIFS(рўйхат!BX:BX,рўйхат!$CY:$CY,$B$584,рўйхат!$B:$B,$C571)</f>
        <v/>
      </c>
      <c r="BP571" s="36">
        <f>SUMIFS(рўйхат!BY:BY,рўйхат!$CY:$CY,$B$584,рўйхат!$B:$B,$C571)</f>
        <v/>
      </c>
      <c r="BQ571" s="35">
        <f>SUMIFS(рўйхат!BZ:BZ,рўйхат!$CY:$CY,$B$584,рўйхат!$B:$B,$C571)</f>
        <v/>
      </c>
      <c r="BR571" s="36">
        <f>SUMIFS(рўйхат!CA:CA,рўйхат!$CY:$CY,$B$584,рўйхат!$B:$B,$C571)</f>
        <v/>
      </c>
      <c r="BS571" s="35">
        <f>SUMIFS(рўйхат!CB:CB,рўйхат!$CY:$CY,$B$584,рўйхат!$B:$B,$C571)</f>
        <v/>
      </c>
      <c r="BT571" s="36">
        <f>SUMIFS(рўйхат!CC:CC,рўйхат!$CY:$CY,$B$584,рўйхат!$B:$B,$C571)</f>
        <v/>
      </c>
      <c r="BU571" s="35">
        <f>SUMIFS(рўйхат!CD:CD,рўйхат!$CY:$CY,$B$584,рўйхат!$B:$B,$C571)</f>
        <v/>
      </c>
      <c r="BV571" s="36">
        <f>SUMIFS(рўйхат!CE:CE,рўйхат!$CY:$CY,$B$584,рўйхат!$B:$B,$C571)</f>
        <v/>
      </c>
      <c r="BW571" s="35">
        <f>SUMIFS(рўйхат!CH:CH,рўйхат!$CY:$CY,$B$584,рўйхат!$B:$B,$C571)</f>
        <v/>
      </c>
      <c r="BX571" s="36">
        <f>SUMIFS(рўйхат!CI:CI,рўйхат!$CY:$CY,$B$584,рўйхат!$B:$B,$C571)</f>
        <v/>
      </c>
      <c r="BY571" s="35">
        <f>SUMIFS(рўйхат!CJ:CJ,рўйхат!$CY:$CY,$B$584,рўйхат!$B:$B,$C571)</f>
        <v/>
      </c>
      <c r="BZ571" s="36">
        <f>SUMIFS(рўйхат!CK:CK,рўйхат!$CY:$CY,$B$584,рўйхат!$B:$B,$C571)</f>
        <v/>
      </c>
      <c r="CA571" s="35">
        <f>SUMIFS(рўйхат!CL:CL,рўйхат!$CY:$CY,$B$584,рўйхат!$B:$B,$C571)</f>
        <v/>
      </c>
      <c r="CB571" s="36">
        <f>SUMIFS(рўйхат!CM:CM,рўйхат!$CY:$CY,$B$584,рўйхат!$B:$B,$C571)</f>
        <v/>
      </c>
      <c r="CC571" s="35">
        <f>SUMIFS(рўйхат!CN:CN,рўйхат!$CY:$CY,$B$584,рўйхат!$B:$B,$C571)</f>
        <v/>
      </c>
      <c r="CD571" s="36">
        <f>SUMIFS(рўйхат!CO:CO,рўйхат!$CY:$CY,$B$584,рўйхат!$B:$B,$C571)</f>
        <v/>
      </c>
      <c r="CE571" s="77">
        <f>IFERROR(BE571/(Q571+BE571),0)</f>
        <v/>
      </c>
      <c r="CF571" s="78">
        <f>IFERROR(BF571/(R571+BF571),0)</f>
        <v/>
      </c>
      <c r="CG571" s="8">
        <f>COUNTIFS(B:B,B571)</f>
        <v/>
      </c>
    </row>
    <row r="572" hidden="1" outlineLevel="1" ht="33.95" customFormat="1" customHeight="1" s="8">
      <c r="A572" s="15" t="n"/>
      <c r="B572" s="50" t="n">
        <v>20</v>
      </c>
      <c r="C572" s="66" t="inlineStr">
        <is>
          <t>Рақобатни ривожлантириш ва истеъмолчилар ҳуқуқларини ҳимоя қилиш қўмитаси</t>
        </is>
      </c>
      <c r="D572" s="16" t="n"/>
      <c r="E572" s="35">
        <f>SUMIFS(рўйхат!F:F,рўйхат!$CY:$CY,$B$584,рўйхат!$B:$B,$C572)</f>
        <v/>
      </c>
      <c r="F572" s="36">
        <f>SUMIFS(рўйхат!G:G,рўйхат!$CY:$CY,$B$584,рўйхат!$B:$B,$C572)</f>
        <v/>
      </c>
      <c r="G572" s="35">
        <f>SUMIFS(рўйхат!H:H,рўйхат!$CY:$CY,$B$584,рўйхат!$B:$B,$C572)</f>
        <v/>
      </c>
      <c r="H572" s="36">
        <f>SUMIFS(рўйхат!I:I,рўйхат!$CY:$CY,$B$584,рўйхат!$B:$B,$C572)</f>
        <v/>
      </c>
      <c r="I572" s="35">
        <f>SUMIFS(рўйхат!J:J,рўйхат!$CY:$CY,$B$584,рўйхат!$B:$B,$C572)</f>
        <v/>
      </c>
      <c r="J572" s="36">
        <f>SUMIFS(рўйхат!K:K,рўйхат!$CY:$CY,$B$584,рўйхат!$B:$B,$C572)</f>
        <v/>
      </c>
      <c r="K572" s="35">
        <f>SUMIFS(рўйхат!L:L,рўйхат!$CY:$CY,$B$584,рўйхат!$B:$B,$C572)</f>
        <v/>
      </c>
      <c r="L572" s="36">
        <f>SUMIFS(рўйхат!M:M,рўйхат!$CY:$CY,$B$584,рўйхат!$B:$B,$C572)</f>
        <v/>
      </c>
      <c r="M572" s="35">
        <f>SUMIFS(рўйхат!N:N,рўйхат!$CY:$CY,$B$584,рўйхат!$B:$B,$C572)</f>
        <v/>
      </c>
      <c r="N572" s="36">
        <f>SUMIFS(рўйхат!O:O,рўйхат!$CY:$CY,$B$584,рўйхат!$B:$B,$C572)</f>
        <v/>
      </c>
      <c r="O572" s="34">
        <f>IFERROR(M572/E572,0)</f>
        <v/>
      </c>
      <c r="P572" s="34">
        <f>IFERROR(N572/F572,0)</f>
        <v/>
      </c>
      <c r="Q572" s="35">
        <f>SUMIFS(рўйхат!P:P,рўйхат!$CY:$CY,$B$584,рўйхат!$B:$B,$C572)</f>
        <v/>
      </c>
      <c r="R572" s="36">
        <f>SUMIFS(рўйхат!Q:Q,рўйхат!$CY:$CY,$B$584,рўйхат!$B:$B,$C572)</f>
        <v/>
      </c>
      <c r="S572" s="35">
        <f>SUMIFS(рўйхат!R:R,рўйхат!$CY:$CY,$B$584,рўйхат!$B:$B,$C572)</f>
        <v/>
      </c>
      <c r="T572" s="36">
        <f>SUMIFS(рўйхат!S:S,рўйхат!$CY:$CY,$B$584,рўйхат!$B:$B,$C572)</f>
        <v/>
      </c>
      <c r="U572" s="35">
        <f>SUMIFS(рўйхат!T:T,рўйхат!$CY:$CY,$B$584,рўйхат!$B:$B,$C572)</f>
        <v/>
      </c>
      <c r="V572" s="36">
        <f>SUMIFS(рўйхат!U:U,рўйхат!$CY:$CY,$B$584,рўйхат!$B:$B,$C572)</f>
        <v/>
      </c>
      <c r="W572" s="35">
        <f>SUMIFS(рўйхат!V:V,рўйхат!$CY:$CY,$B$584,рўйхат!$B:$B,$C572)</f>
        <v/>
      </c>
      <c r="X572" s="36">
        <f>SUMIFS(рўйхат!W:W,рўйхат!$CY:$CY,$B$584,рўйхат!$B:$B,$C572)</f>
        <v/>
      </c>
      <c r="Y572" s="35">
        <f>SUMIFS(рўйхат!X:X,рўйхат!$CY:$CY,$B$584,рўйхат!$B:$B,$C572)</f>
        <v/>
      </c>
      <c r="Z572" s="36">
        <f>SUMIFS(рўйхат!Y:Y,рўйхат!$CY:$CY,$B$584,рўйхат!$B:$B,$C572)</f>
        <v/>
      </c>
      <c r="AA572" s="35">
        <f>SUMIFS(рўйхат!Z:Z,рўйхат!$CY:$CY,$B$584,рўйхат!$B:$B,$C572)</f>
        <v/>
      </c>
      <c r="AB572" s="36">
        <f>SUMIFS(рўйхат!AA:AA,рўйхат!$CY:$CY,$B$584,рўйхат!$B:$B,$C572)</f>
        <v/>
      </c>
      <c r="AC572" s="35">
        <f>SUMIFS(рўйхат!AB:AB,рўйхат!$CY:$CY,$B$584,рўйхат!$B:$B,$C572)</f>
        <v/>
      </c>
      <c r="AD572" s="36">
        <f>SUMIFS(рўйхат!AC:AC,рўйхат!$CY:$CY,$B$584,рўйхат!$B:$B,$C572)</f>
        <v/>
      </c>
      <c r="AE572" s="35">
        <f>SUMIFS(рўйхат!AD:AD,рўйхат!$CY:$CY,$B$584,рўйхат!$B:$B,$C572)</f>
        <v/>
      </c>
      <c r="AF572" s="36">
        <f>SUMIFS(рўйхат!AE:AE,рўйхат!$CY:$CY,$B$584,рўйхат!$B:$B,$C572)</f>
        <v/>
      </c>
      <c r="AG572" s="35">
        <f>SUMIFS(рўйхат!AH:AH,рўйхат!$CY:$CY,$B$584,рўйхат!$B:$B,$C572)</f>
        <v/>
      </c>
      <c r="AH572" s="36">
        <f>SUMIFS(рўйхат!AI:AI,рўйхат!$CY:$CY,$B$584,рўйхат!$B:$B,$C572)</f>
        <v/>
      </c>
      <c r="AI572" s="35">
        <f>SUMIFS(рўйхат!AJ:AJ,рўйхат!$CY:$CY,$B$584,рўйхат!$B:$B,$C572)</f>
        <v/>
      </c>
      <c r="AJ572" s="36">
        <f>SUMIFS(рўйхат!AK:AK,рўйхат!$CY:$CY,$B$584,рўйхат!$B:$B,$C572)</f>
        <v/>
      </c>
      <c r="AK572" s="35">
        <f>SUMIFS(рўйхат!AL:AL,рўйхат!$CY:$CY,$B$584,рўйхат!$B:$B,$C572)</f>
        <v/>
      </c>
      <c r="AL572" s="36">
        <f>SUMIFS(рўйхат!AM:AM,рўйхат!$CY:$CY,$B$584,рўйхат!$B:$B,$C572)</f>
        <v/>
      </c>
      <c r="AM572" s="77">
        <f>IFERROR(Q572/E572,0)</f>
        <v/>
      </c>
      <c r="AN572" s="77">
        <f>IFERROR(R572/F572,0)</f>
        <v/>
      </c>
      <c r="AO572" s="35">
        <f>SUMIFS(рўйхат!AX:AX,рўйхат!$CY:$CY,$B$584,рўйхат!$B:$B,$C572)</f>
        <v/>
      </c>
      <c r="AP572" s="36">
        <f>SUMIFS(рўйхат!AY:AY,рўйхат!$CY:$CY,$B$584,рўйхат!$B:$B,$C572)</f>
        <v/>
      </c>
      <c r="AQ572" s="35">
        <f>SUMIFS(рўйхат!AZ:AZ,рўйхат!$CY:$CY,$B$584,рўйхат!$B:$B,$C572)</f>
        <v/>
      </c>
      <c r="AR572" s="36">
        <f>SUMIFS(рўйхат!BA:BA,рўйхат!$CY:$CY,$B$584,рўйхат!$B:$B,$C572)</f>
        <v/>
      </c>
      <c r="AS572" s="35">
        <f>SUMIFS(рўйхат!BB:BB,рўйхат!$CY:$CY,$B$584,рўйхат!$B:$B,$C572)</f>
        <v/>
      </c>
      <c r="AT572" s="36">
        <f>SUMIFS(рўйхат!BC:BC,рўйхат!$CY:$CY,$B$584,рўйхат!$B:$B,$C572)</f>
        <v/>
      </c>
      <c r="AU572" s="35">
        <f>SUMIFS(рўйхат!BD:BD,рўйхат!$CY:$CY,$B$584,рўйхат!$B:$B,$C572)</f>
        <v/>
      </c>
      <c r="AV572" s="36">
        <f>SUMIFS(рўйхат!BE:BE,рўйхат!$CY:$CY,$B$584,рўйхат!$B:$B,$C572)</f>
        <v/>
      </c>
      <c r="AW572" s="35">
        <f>SUMIFS(рўйхат!BF:BF,рўйхат!$CY:$CY,$B$584,рўйхат!$B:$B,$C572)</f>
        <v/>
      </c>
      <c r="AX572" s="36">
        <f>SUMIFS(рўйхат!BG:BG,рўйхат!$CY:$CY,$B$584,рўйхат!$B:$B,$C572)</f>
        <v/>
      </c>
      <c r="AY572" s="35">
        <f>SUMIFS(рўйхат!BH:BH,рўйхат!$CY:$CY,$B$584,рўйхат!$B:$B,$C572)</f>
        <v/>
      </c>
      <c r="AZ572" s="36">
        <f>SUMIFS(рўйхат!BI:BI,рўйхат!$CY:$CY,$B$584,рўйхат!$B:$B,$C572)</f>
        <v/>
      </c>
      <c r="BA572" s="35">
        <f>SUMIFS(рўйхат!BJ:BJ,рўйхат!$CY:$CY,$B$584,рўйхат!$B:$B,$C572)</f>
        <v/>
      </c>
      <c r="BB572" s="36">
        <f>SUMIFS(рўйхат!BK:BK,рўйхат!$CY:$CY,$B$584,рўйхат!$B:$B,$C572)</f>
        <v/>
      </c>
      <c r="BC572" s="77">
        <f>IFERROR(AO572/E572,0)</f>
        <v/>
      </c>
      <c r="BD572" s="77">
        <f>IFERROR(AP572/F572,0)</f>
        <v/>
      </c>
      <c r="BE572" s="35">
        <f>SUMIFS(рўйхат!BL:BL,рўйхат!$CY:$CY,$B$584,рўйхат!$B:$B,$C572)</f>
        <v/>
      </c>
      <c r="BF572" s="36">
        <f>SUMIFS(рўйхат!BM:BM,рўйхат!$CY:$CY,$B$584,рўйхат!$B:$B,$C572)</f>
        <v/>
      </c>
      <c r="BG572" s="35">
        <f>SUMIFS(рўйхат!BN:BN,рўйхат!$CY:$CY,$B$584,рўйхат!$B:$B,$C572)</f>
        <v/>
      </c>
      <c r="BH572" s="36">
        <f>SUMIFS(рўйхат!BO:BO,рўйхат!$CY:$CY,$B$584,рўйхат!$B:$B,$C572)</f>
        <v/>
      </c>
      <c r="BI572" s="35">
        <f>SUMIFS(рўйхат!BP:BP,рўйхат!$CY:$CY,$B$584,рўйхат!$B:$B,$C572)</f>
        <v/>
      </c>
      <c r="BJ572" s="36">
        <f>SUMIFS(рўйхат!BQ:BQ,рўйхат!$CY:$CY,$B$584,рўйхат!$B:$B,$C572)</f>
        <v/>
      </c>
      <c r="BK572" s="35">
        <f>SUMIFS(рўйхат!BR:BR,рўйхат!$CY:$CY,$B$584,рўйхат!$B:$B,$C572)</f>
        <v/>
      </c>
      <c r="BL572" s="36">
        <f>SUMIFS(рўйхат!BS:BS,рўйхат!$CY:$CY,$B$584,рўйхат!$B:$B,$C572)</f>
        <v/>
      </c>
      <c r="BM572" s="35">
        <f>SUMIFS(рўйхат!BT:BT,рўйхат!$CY:$CY,$B$584,рўйхат!$B:$B,$C572)</f>
        <v/>
      </c>
      <c r="BN572" s="36">
        <f>SUMIFS(рўйхат!BU:BU,рўйхат!$CY:$CY,$B$584,рўйхат!$B:$B,$C572)</f>
        <v/>
      </c>
      <c r="BO572" s="35">
        <f>SUMIFS(рўйхат!BX:BX,рўйхат!$CY:$CY,$B$584,рўйхат!$B:$B,$C572)</f>
        <v/>
      </c>
      <c r="BP572" s="36">
        <f>SUMIFS(рўйхат!BY:BY,рўйхат!$CY:$CY,$B$584,рўйхат!$B:$B,$C572)</f>
        <v/>
      </c>
      <c r="BQ572" s="35">
        <f>SUMIFS(рўйхат!BZ:BZ,рўйхат!$CY:$CY,$B$584,рўйхат!$B:$B,$C572)</f>
        <v/>
      </c>
      <c r="BR572" s="36">
        <f>SUMIFS(рўйхат!CA:CA,рўйхат!$CY:$CY,$B$584,рўйхат!$B:$B,$C572)</f>
        <v/>
      </c>
      <c r="BS572" s="35">
        <f>SUMIFS(рўйхат!CB:CB,рўйхат!$CY:$CY,$B$584,рўйхат!$B:$B,$C572)</f>
        <v/>
      </c>
      <c r="BT572" s="36">
        <f>SUMIFS(рўйхат!CC:CC,рўйхат!$CY:$CY,$B$584,рўйхат!$B:$B,$C572)</f>
        <v/>
      </c>
      <c r="BU572" s="35">
        <f>SUMIFS(рўйхат!CD:CD,рўйхат!$CY:$CY,$B$584,рўйхат!$B:$B,$C572)</f>
        <v/>
      </c>
      <c r="BV572" s="36">
        <f>SUMIFS(рўйхат!CE:CE,рўйхат!$CY:$CY,$B$584,рўйхат!$B:$B,$C572)</f>
        <v/>
      </c>
      <c r="BW572" s="35">
        <f>SUMIFS(рўйхат!CH:CH,рўйхат!$CY:$CY,$B$584,рўйхат!$B:$B,$C572)</f>
        <v/>
      </c>
      <c r="BX572" s="36">
        <f>SUMIFS(рўйхат!CI:CI,рўйхат!$CY:$CY,$B$584,рўйхат!$B:$B,$C572)</f>
        <v/>
      </c>
      <c r="BY572" s="35">
        <f>SUMIFS(рўйхат!CJ:CJ,рўйхат!$CY:$CY,$B$584,рўйхат!$B:$B,$C572)</f>
        <v/>
      </c>
      <c r="BZ572" s="36">
        <f>SUMIFS(рўйхат!CK:CK,рўйхат!$CY:$CY,$B$584,рўйхат!$B:$B,$C572)</f>
        <v/>
      </c>
      <c r="CA572" s="35">
        <f>SUMIFS(рўйхат!CL:CL,рўйхат!$CY:$CY,$B$584,рўйхат!$B:$B,$C572)</f>
        <v/>
      </c>
      <c r="CB572" s="36">
        <f>SUMIFS(рўйхат!CM:CM,рўйхат!$CY:$CY,$B$584,рўйхат!$B:$B,$C572)</f>
        <v/>
      </c>
      <c r="CC572" s="35">
        <f>SUMIFS(рўйхат!CN:CN,рўйхат!$CY:$CY,$B$584,рўйхат!$B:$B,$C572)</f>
        <v/>
      </c>
      <c r="CD572" s="36">
        <f>SUMIFS(рўйхат!CO:CO,рўйхат!$CY:$CY,$B$584,рўйхат!$B:$B,$C572)</f>
        <v/>
      </c>
      <c r="CE572" s="77">
        <f>IFERROR(BE572/(Q572+BE572),0)</f>
        <v/>
      </c>
      <c r="CF572" s="78">
        <f>IFERROR(BF572/(R572+BF572),0)</f>
        <v/>
      </c>
      <c r="CG572" s="8">
        <f>COUNTIFS(B:B,B572)</f>
        <v/>
      </c>
    </row>
    <row r="573" hidden="1" outlineLevel="1" ht="17.1" customFormat="1" customHeight="1" s="8">
      <c r="A573" s="33" t="n"/>
      <c r="B573" s="50" t="n">
        <v>21</v>
      </c>
      <c r="C573" s="66" t="inlineStr">
        <is>
          <t>Соғлиқни сақлаш вазирлиги</t>
        </is>
      </c>
      <c r="D573" s="16" t="n"/>
      <c r="E573" s="35">
        <f>SUMIFS(рўйхат!F:F,рўйхат!$CY:$CY,$B$584,рўйхат!$B:$B,$C573)</f>
        <v/>
      </c>
      <c r="F573" s="36">
        <f>SUMIFS(рўйхат!G:G,рўйхат!$CY:$CY,$B$584,рўйхат!$B:$B,$C573)</f>
        <v/>
      </c>
      <c r="G573" s="35">
        <f>SUMIFS(рўйхат!H:H,рўйхат!$CY:$CY,$B$584,рўйхат!$B:$B,$C573)</f>
        <v/>
      </c>
      <c r="H573" s="36">
        <f>SUMIFS(рўйхат!I:I,рўйхат!$CY:$CY,$B$584,рўйхат!$B:$B,$C573)</f>
        <v/>
      </c>
      <c r="I573" s="35">
        <f>SUMIFS(рўйхат!J:J,рўйхат!$CY:$CY,$B$584,рўйхат!$B:$B,$C573)</f>
        <v/>
      </c>
      <c r="J573" s="36">
        <f>SUMIFS(рўйхат!K:K,рўйхат!$CY:$CY,$B$584,рўйхат!$B:$B,$C573)</f>
        <v/>
      </c>
      <c r="K573" s="35">
        <f>SUMIFS(рўйхат!L:L,рўйхат!$CY:$CY,$B$584,рўйхат!$B:$B,$C573)</f>
        <v/>
      </c>
      <c r="L573" s="36">
        <f>SUMIFS(рўйхат!M:M,рўйхат!$CY:$CY,$B$584,рўйхат!$B:$B,$C573)</f>
        <v/>
      </c>
      <c r="M573" s="35">
        <f>SUMIFS(рўйхат!N:N,рўйхат!$CY:$CY,$B$584,рўйхат!$B:$B,$C573)</f>
        <v/>
      </c>
      <c r="N573" s="36">
        <f>SUMIFS(рўйхат!O:O,рўйхат!$CY:$CY,$B$584,рўйхат!$B:$B,$C573)</f>
        <v/>
      </c>
      <c r="O573" s="34">
        <f>IFERROR(M573/E573,0)</f>
        <v/>
      </c>
      <c r="P573" s="34">
        <f>IFERROR(N573/F573,0)</f>
        <v/>
      </c>
      <c r="Q573" s="35">
        <f>SUMIFS(рўйхат!P:P,рўйхат!$CY:$CY,$B$584,рўйхат!$B:$B,$C573)</f>
        <v/>
      </c>
      <c r="R573" s="36">
        <f>SUMIFS(рўйхат!Q:Q,рўйхат!$CY:$CY,$B$584,рўйхат!$B:$B,$C573)</f>
        <v/>
      </c>
      <c r="S573" s="35">
        <f>SUMIFS(рўйхат!R:R,рўйхат!$CY:$CY,$B$584,рўйхат!$B:$B,$C573)</f>
        <v/>
      </c>
      <c r="T573" s="36">
        <f>SUMIFS(рўйхат!S:S,рўйхат!$CY:$CY,$B$584,рўйхат!$B:$B,$C573)</f>
        <v/>
      </c>
      <c r="U573" s="35">
        <f>SUMIFS(рўйхат!T:T,рўйхат!$CY:$CY,$B$584,рўйхат!$B:$B,$C573)</f>
        <v/>
      </c>
      <c r="V573" s="36">
        <f>SUMIFS(рўйхат!U:U,рўйхат!$CY:$CY,$B$584,рўйхат!$B:$B,$C573)</f>
        <v/>
      </c>
      <c r="W573" s="35">
        <f>SUMIFS(рўйхат!V:V,рўйхат!$CY:$CY,$B$584,рўйхат!$B:$B,$C573)</f>
        <v/>
      </c>
      <c r="X573" s="36">
        <f>SUMIFS(рўйхат!W:W,рўйхат!$CY:$CY,$B$584,рўйхат!$B:$B,$C573)</f>
        <v/>
      </c>
      <c r="Y573" s="35">
        <f>SUMIFS(рўйхат!X:X,рўйхат!$CY:$CY,$B$584,рўйхат!$B:$B,$C573)</f>
        <v/>
      </c>
      <c r="Z573" s="36">
        <f>SUMIFS(рўйхат!Y:Y,рўйхат!$CY:$CY,$B$584,рўйхат!$B:$B,$C573)</f>
        <v/>
      </c>
      <c r="AA573" s="35">
        <f>SUMIFS(рўйхат!Z:Z,рўйхат!$CY:$CY,$B$584,рўйхат!$B:$B,$C573)</f>
        <v/>
      </c>
      <c r="AB573" s="36">
        <f>SUMIFS(рўйхат!AA:AA,рўйхат!$CY:$CY,$B$584,рўйхат!$B:$B,$C573)</f>
        <v/>
      </c>
      <c r="AC573" s="35">
        <f>SUMIFS(рўйхат!AB:AB,рўйхат!$CY:$CY,$B$584,рўйхат!$B:$B,$C573)</f>
        <v/>
      </c>
      <c r="AD573" s="36">
        <f>SUMIFS(рўйхат!AC:AC,рўйхат!$CY:$CY,$B$584,рўйхат!$B:$B,$C573)</f>
        <v/>
      </c>
      <c r="AE573" s="35">
        <f>SUMIFS(рўйхат!AD:AD,рўйхат!$CY:$CY,$B$584,рўйхат!$B:$B,$C573)</f>
        <v/>
      </c>
      <c r="AF573" s="36">
        <f>SUMIFS(рўйхат!AE:AE,рўйхат!$CY:$CY,$B$584,рўйхат!$B:$B,$C573)</f>
        <v/>
      </c>
      <c r="AG573" s="35">
        <f>SUMIFS(рўйхат!AH:AH,рўйхат!$CY:$CY,$B$584,рўйхат!$B:$B,$C573)</f>
        <v/>
      </c>
      <c r="AH573" s="36">
        <f>SUMIFS(рўйхат!AI:AI,рўйхат!$CY:$CY,$B$584,рўйхат!$B:$B,$C573)</f>
        <v/>
      </c>
      <c r="AI573" s="35">
        <f>SUMIFS(рўйхат!AJ:AJ,рўйхат!$CY:$CY,$B$584,рўйхат!$B:$B,$C573)</f>
        <v/>
      </c>
      <c r="AJ573" s="36">
        <f>SUMIFS(рўйхат!AK:AK,рўйхат!$CY:$CY,$B$584,рўйхат!$B:$B,$C573)</f>
        <v/>
      </c>
      <c r="AK573" s="35">
        <f>SUMIFS(рўйхат!AL:AL,рўйхат!$CY:$CY,$B$584,рўйхат!$B:$B,$C573)</f>
        <v/>
      </c>
      <c r="AL573" s="36">
        <f>SUMIFS(рўйхат!AM:AM,рўйхат!$CY:$CY,$B$584,рўйхат!$B:$B,$C573)</f>
        <v/>
      </c>
      <c r="AM573" s="77">
        <f>IFERROR(Q573/E573,0)</f>
        <v/>
      </c>
      <c r="AN573" s="77">
        <f>IFERROR(R573/F573,0)</f>
        <v/>
      </c>
      <c r="AO573" s="35">
        <f>SUMIFS(рўйхат!AX:AX,рўйхат!$CY:$CY,$B$584,рўйхат!$B:$B,$C573)</f>
        <v/>
      </c>
      <c r="AP573" s="36">
        <f>SUMIFS(рўйхат!AY:AY,рўйхат!$CY:$CY,$B$584,рўйхат!$B:$B,$C573)</f>
        <v/>
      </c>
      <c r="AQ573" s="35">
        <f>SUMIFS(рўйхат!AZ:AZ,рўйхат!$CY:$CY,$B$584,рўйхат!$B:$B,$C573)</f>
        <v/>
      </c>
      <c r="AR573" s="36">
        <f>SUMIFS(рўйхат!BA:BA,рўйхат!$CY:$CY,$B$584,рўйхат!$B:$B,$C573)</f>
        <v/>
      </c>
      <c r="AS573" s="35">
        <f>SUMIFS(рўйхат!BB:BB,рўйхат!$CY:$CY,$B$584,рўйхат!$B:$B,$C573)</f>
        <v/>
      </c>
      <c r="AT573" s="36">
        <f>SUMIFS(рўйхат!BC:BC,рўйхат!$CY:$CY,$B$584,рўйхат!$B:$B,$C573)</f>
        <v/>
      </c>
      <c r="AU573" s="35">
        <f>SUMIFS(рўйхат!BD:BD,рўйхат!$CY:$CY,$B$584,рўйхат!$B:$B,$C573)</f>
        <v/>
      </c>
      <c r="AV573" s="36">
        <f>SUMIFS(рўйхат!BE:BE,рўйхат!$CY:$CY,$B$584,рўйхат!$B:$B,$C573)</f>
        <v/>
      </c>
      <c r="AW573" s="35">
        <f>SUMIFS(рўйхат!BF:BF,рўйхат!$CY:$CY,$B$584,рўйхат!$B:$B,$C573)</f>
        <v/>
      </c>
      <c r="AX573" s="36">
        <f>SUMIFS(рўйхат!BG:BG,рўйхат!$CY:$CY,$B$584,рўйхат!$B:$B,$C573)</f>
        <v/>
      </c>
      <c r="AY573" s="35">
        <f>SUMIFS(рўйхат!BH:BH,рўйхат!$CY:$CY,$B$584,рўйхат!$B:$B,$C573)</f>
        <v/>
      </c>
      <c r="AZ573" s="36">
        <f>SUMIFS(рўйхат!BI:BI,рўйхат!$CY:$CY,$B$584,рўйхат!$B:$B,$C573)</f>
        <v/>
      </c>
      <c r="BA573" s="35">
        <f>SUMIFS(рўйхат!BJ:BJ,рўйхат!$CY:$CY,$B$584,рўйхат!$B:$B,$C573)</f>
        <v/>
      </c>
      <c r="BB573" s="36">
        <f>SUMIFS(рўйхат!BK:BK,рўйхат!$CY:$CY,$B$584,рўйхат!$B:$B,$C573)</f>
        <v/>
      </c>
      <c r="BC573" s="77">
        <f>IFERROR(AO573/E573,0)</f>
        <v/>
      </c>
      <c r="BD573" s="77">
        <f>IFERROR(AP573/F573,0)</f>
        <v/>
      </c>
      <c r="BE573" s="35">
        <f>SUMIFS(рўйхат!BL:BL,рўйхат!$CY:$CY,$B$584,рўйхат!$B:$B,$C573)</f>
        <v/>
      </c>
      <c r="BF573" s="36">
        <f>SUMIFS(рўйхат!BM:BM,рўйхат!$CY:$CY,$B$584,рўйхат!$B:$B,$C573)</f>
        <v/>
      </c>
      <c r="BG573" s="35">
        <f>SUMIFS(рўйхат!BN:BN,рўйхат!$CY:$CY,$B$584,рўйхат!$B:$B,$C573)</f>
        <v/>
      </c>
      <c r="BH573" s="36">
        <f>SUMIFS(рўйхат!BO:BO,рўйхат!$CY:$CY,$B$584,рўйхат!$B:$B,$C573)</f>
        <v/>
      </c>
      <c r="BI573" s="35">
        <f>SUMIFS(рўйхат!BP:BP,рўйхат!$CY:$CY,$B$584,рўйхат!$B:$B,$C573)</f>
        <v/>
      </c>
      <c r="BJ573" s="36">
        <f>SUMIFS(рўйхат!BQ:BQ,рўйхат!$CY:$CY,$B$584,рўйхат!$B:$B,$C573)</f>
        <v/>
      </c>
      <c r="BK573" s="35">
        <f>SUMIFS(рўйхат!BR:BR,рўйхат!$CY:$CY,$B$584,рўйхат!$B:$B,$C573)</f>
        <v/>
      </c>
      <c r="BL573" s="36">
        <f>SUMIFS(рўйхат!BS:BS,рўйхат!$CY:$CY,$B$584,рўйхат!$B:$B,$C573)</f>
        <v/>
      </c>
      <c r="BM573" s="35">
        <f>SUMIFS(рўйхат!BT:BT,рўйхат!$CY:$CY,$B$584,рўйхат!$B:$B,$C573)</f>
        <v/>
      </c>
      <c r="BN573" s="36">
        <f>SUMIFS(рўйхат!BU:BU,рўйхат!$CY:$CY,$B$584,рўйхат!$B:$B,$C573)</f>
        <v/>
      </c>
      <c r="BO573" s="35">
        <f>SUMIFS(рўйхат!BX:BX,рўйхат!$CY:$CY,$B$584,рўйхат!$B:$B,$C573)</f>
        <v/>
      </c>
      <c r="BP573" s="36">
        <f>SUMIFS(рўйхат!BY:BY,рўйхат!$CY:$CY,$B$584,рўйхат!$B:$B,$C573)</f>
        <v/>
      </c>
      <c r="BQ573" s="35">
        <f>SUMIFS(рўйхат!BZ:BZ,рўйхат!$CY:$CY,$B$584,рўйхат!$B:$B,$C573)</f>
        <v/>
      </c>
      <c r="BR573" s="36">
        <f>SUMIFS(рўйхат!CA:CA,рўйхат!$CY:$CY,$B$584,рўйхат!$B:$B,$C573)</f>
        <v/>
      </c>
      <c r="BS573" s="35">
        <f>SUMIFS(рўйхат!CB:CB,рўйхат!$CY:$CY,$B$584,рўйхат!$B:$B,$C573)</f>
        <v/>
      </c>
      <c r="BT573" s="36">
        <f>SUMIFS(рўйхат!CC:CC,рўйхат!$CY:$CY,$B$584,рўйхат!$B:$B,$C573)</f>
        <v/>
      </c>
      <c r="BU573" s="35">
        <f>SUMIFS(рўйхат!CD:CD,рўйхат!$CY:$CY,$B$584,рўйхат!$B:$B,$C573)</f>
        <v/>
      </c>
      <c r="BV573" s="36">
        <f>SUMIFS(рўйхат!CE:CE,рўйхат!$CY:$CY,$B$584,рўйхат!$B:$B,$C573)</f>
        <v/>
      </c>
      <c r="BW573" s="35">
        <f>SUMIFS(рўйхат!CH:CH,рўйхат!$CY:$CY,$B$584,рўйхат!$B:$B,$C573)</f>
        <v/>
      </c>
      <c r="BX573" s="36">
        <f>SUMIFS(рўйхат!CI:CI,рўйхат!$CY:$CY,$B$584,рўйхат!$B:$B,$C573)</f>
        <v/>
      </c>
      <c r="BY573" s="35">
        <f>SUMIFS(рўйхат!CJ:CJ,рўйхат!$CY:$CY,$B$584,рўйхат!$B:$B,$C573)</f>
        <v/>
      </c>
      <c r="BZ573" s="36">
        <f>SUMIFS(рўйхат!CK:CK,рўйхат!$CY:$CY,$B$584,рўйхат!$B:$B,$C573)</f>
        <v/>
      </c>
      <c r="CA573" s="35">
        <f>SUMIFS(рўйхат!CL:CL,рўйхат!$CY:$CY,$B$584,рўйхат!$B:$B,$C573)</f>
        <v/>
      </c>
      <c r="CB573" s="36">
        <f>SUMIFS(рўйхат!CM:CM,рўйхат!$CY:$CY,$B$584,рўйхат!$B:$B,$C573)</f>
        <v/>
      </c>
      <c r="CC573" s="35">
        <f>SUMIFS(рўйхат!CN:CN,рўйхат!$CY:$CY,$B$584,рўйхат!$B:$B,$C573)</f>
        <v/>
      </c>
      <c r="CD573" s="36">
        <f>SUMIFS(рўйхат!CO:CO,рўйхат!$CY:$CY,$B$584,рўйхат!$B:$B,$C573)</f>
        <v/>
      </c>
      <c r="CE573" s="77">
        <f>IFERROR(BE573/(Q573+BE573),0)</f>
        <v/>
      </c>
      <c r="CF573" s="78">
        <f>IFERROR(BF573/(R573+BF573),0)</f>
        <v/>
      </c>
      <c r="CG573" s="8">
        <f>COUNTIFS(B:B,B573)</f>
        <v/>
      </c>
    </row>
    <row r="574" hidden="1" outlineLevel="1" ht="17.1" customFormat="1" customHeight="1" s="8">
      <c r="A574" s="33" t="n"/>
      <c r="B574" s="50" t="n">
        <v>22</v>
      </c>
      <c r="C574" s="66" t="inlineStr">
        <is>
          <t>Спорт вазирлиги</t>
        </is>
      </c>
      <c r="D574" s="16" t="n"/>
      <c r="E574" s="35">
        <f>SUMIFS(рўйхат!F:F,рўйхат!$CY:$CY,$B$584,рўйхат!$B:$B,$C574)</f>
        <v/>
      </c>
      <c r="F574" s="36">
        <f>SUMIFS(рўйхат!G:G,рўйхат!$CY:$CY,$B$584,рўйхат!$B:$B,$C574)</f>
        <v/>
      </c>
      <c r="G574" s="35">
        <f>SUMIFS(рўйхат!H:H,рўйхат!$CY:$CY,$B$584,рўйхат!$B:$B,$C574)</f>
        <v/>
      </c>
      <c r="H574" s="36">
        <f>SUMIFS(рўйхат!I:I,рўйхат!$CY:$CY,$B$584,рўйхат!$B:$B,$C574)</f>
        <v/>
      </c>
      <c r="I574" s="35">
        <f>SUMIFS(рўйхат!J:J,рўйхат!$CY:$CY,$B$584,рўйхат!$B:$B,$C574)</f>
        <v/>
      </c>
      <c r="J574" s="36">
        <f>SUMIFS(рўйхат!K:K,рўйхат!$CY:$CY,$B$584,рўйхат!$B:$B,$C574)</f>
        <v/>
      </c>
      <c r="K574" s="35">
        <f>SUMIFS(рўйхат!L:L,рўйхат!$CY:$CY,$B$584,рўйхат!$B:$B,$C574)</f>
        <v/>
      </c>
      <c r="L574" s="36">
        <f>SUMIFS(рўйхат!M:M,рўйхат!$CY:$CY,$B$584,рўйхат!$B:$B,$C574)</f>
        <v/>
      </c>
      <c r="M574" s="35">
        <f>SUMIFS(рўйхат!N:N,рўйхат!$CY:$CY,$B$584,рўйхат!$B:$B,$C574)</f>
        <v/>
      </c>
      <c r="N574" s="36">
        <f>SUMIFS(рўйхат!O:O,рўйхат!$CY:$CY,$B$584,рўйхат!$B:$B,$C574)</f>
        <v/>
      </c>
      <c r="O574" s="34">
        <f>IFERROR(M574/E574,0)</f>
        <v/>
      </c>
      <c r="P574" s="34">
        <f>IFERROR(N574/F574,0)</f>
        <v/>
      </c>
      <c r="Q574" s="35">
        <f>SUMIFS(рўйхат!P:P,рўйхат!$CY:$CY,$B$584,рўйхат!$B:$B,$C574)</f>
        <v/>
      </c>
      <c r="R574" s="36">
        <f>SUMIFS(рўйхат!Q:Q,рўйхат!$CY:$CY,$B$584,рўйхат!$B:$B,$C574)</f>
        <v/>
      </c>
      <c r="S574" s="35">
        <f>SUMIFS(рўйхат!R:R,рўйхат!$CY:$CY,$B$584,рўйхат!$B:$B,$C574)</f>
        <v/>
      </c>
      <c r="T574" s="36">
        <f>SUMIFS(рўйхат!S:S,рўйхат!$CY:$CY,$B$584,рўйхат!$B:$B,$C574)</f>
        <v/>
      </c>
      <c r="U574" s="35">
        <f>SUMIFS(рўйхат!T:T,рўйхат!$CY:$CY,$B$584,рўйхат!$B:$B,$C574)</f>
        <v/>
      </c>
      <c r="V574" s="36">
        <f>SUMIFS(рўйхат!U:U,рўйхат!$CY:$CY,$B$584,рўйхат!$B:$B,$C574)</f>
        <v/>
      </c>
      <c r="W574" s="35">
        <f>SUMIFS(рўйхат!V:V,рўйхат!$CY:$CY,$B$584,рўйхат!$B:$B,$C574)</f>
        <v/>
      </c>
      <c r="X574" s="36">
        <f>SUMIFS(рўйхат!W:W,рўйхат!$CY:$CY,$B$584,рўйхат!$B:$B,$C574)</f>
        <v/>
      </c>
      <c r="Y574" s="35">
        <f>SUMIFS(рўйхат!X:X,рўйхат!$CY:$CY,$B$584,рўйхат!$B:$B,$C574)</f>
        <v/>
      </c>
      <c r="Z574" s="36">
        <f>SUMIFS(рўйхат!Y:Y,рўйхат!$CY:$CY,$B$584,рўйхат!$B:$B,$C574)</f>
        <v/>
      </c>
      <c r="AA574" s="35">
        <f>SUMIFS(рўйхат!Z:Z,рўйхат!$CY:$CY,$B$584,рўйхат!$B:$B,$C574)</f>
        <v/>
      </c>
      <c r="AB574" s="36">
        <f>SUMIFS(рўйхат!AA:AA,рўйхат!$CY:$CY,$B$584,рўйхат!$B:$B,$C574)</f>
        <v/>
      </c>
      <c r="AC574" s="35">
        <f>SUMIFS(рўйхат!AB:AB,рўйхат!$CY:$CY,$B$584,рўйхат!$B:$B,$C574)</f>
        <v/>
      </c>
      <c r="AD574" s="36">
        <f>SUMIFS(рўйхат!AC:AC,рўйхат!$CY:$CY,$B$584,рўйхат!$B:$B,$C574)</f>
        <v/>
      </c>
      <c r="AE574" s="35">
        <f>SUMIFS(рўйхат!AD:AD,рўйхат!$CY:$CY,$B$584,рўйхат!$B:$B,$C574)</f>
        <v/>
      </c>
      <c r="AF574" s="36">
        <f>SUMIFS(рўйхат!AE:AE,рўйхат!$CY:$CY,$B$584,рўйхат!$B:$B,$C574)</f>
        <v/>
      </c>
      <c r="AG574" s="35">
        <f>SUMIFS(рўйхат!AH:AH,рўйхат!$CY:$CY,$B$584,рўйхат!$B:$B,$C574)</f>
        <v/>
      </c>
      <c r="AH574" s="36">
        <f>SUMIFS(рўйхат!AI:AI,рўйхат!$CY:$CY,$B$584,рўйхат!$B:$B,$C574)</f>
        <v/>
      </c>
      <c r="AI574" s="35">
        <f>SUMIFS(рўйхат!AJ:AJ,рўйхат!$CY:$CY,$B$584,рўйхат!$B:$B,$C574)</f>
        <v/>
      </c>
      <c r="AJ574" s="36">
        <f>SUMIFS(рўйхат!AK:AK,рўйхат!$CY:$CY,$B$584,рўйхат!$B:$B,$C574)</f>
        <v/>
      </c>
      <c r="AK574" s="35">
        <f>SUMIFS(рўйхат!AL:AL,рўйхат!$CY:$CY,$B$584,рўйхат!$B:$B,$C574)</f>
        <v/>
      </c>
      <c r="AL574" s="36">
        <f>SUMIFS(рўйхат!AM:AM,рўйхат!$CY:$CY,$B$584,рўйхат!$B:$B,$C574)</f>
        <v/>
      </c>
      <c r="AM574" s="77">
        <f>IFERROR(Q574/E574,0)</f>
        <v/>
      </c>
      <c r="AN574" s="77">
        <f>IFERROR(R574/F574,0)</f>
        <v/>
      </c>
      <c r="AO574" s="35">
        <f>SUMIFS(рўйхат!AX:AX,рўйхат!$CY:$CY,$B$584,рўйхат!$B:$B,$C574)</f>
        <v/>
      </c>
      <c r="AP574" s="36">
        <f>SUMIFS(рўйхат!AY:AY,рўйхат!$CY:$CY,$B$584,рўйхат!$B:$B,$C574)</f>
        <v/>
      </c>
      <c r="AQ574" s="35">
        <f>SUMIFS(рўйхат!AZ:AZ,рўйхат!$CY:$CY,$B$584,рўйхат!$B:$B,$C574)</f>
        <v/>
      </c>
      <c r="AR574" s="36">
        <f>SUMIFS(рўйхат!BA:BA,рўйхат!$CY:$CY,$B$584,рўйхат!$B:$B,$C574)</f>
        <v/>
      </c>
      <c r="AS574" s="35">
        <f>SUMIFS(рўйхат!BB:BB,рўйхат!$CY:$CY,$B$584,рўйхат!$B:$B,$C574)</f>
        <v/>
      </c>
      <c r="AT574" s="36">
        <f>SUMIFS(рўйхат!BC:BC,рўйхат!$CY:$CY,$B$584,рўйхат!$B:$B,$C574)</f>
        <v/>
      </c>
      <c r="AU574" s="35">
        <f>SUMIFS(рўйхат!BD:BD,рўйхат!$CY:$CY,$B$584,рўйхат!$B:$B,$C574)</f>
        <v/>
      </c>
      <c r="AV574" s="36">
        <f>SUMIFS(рўйхат!BE:BE,рўйхат!$CY:$CY,$B$584,рўйхат!$B:$B,$C574)</f>
        <v/>
      </c>
      <c r="AW574" s="35">
        <f>SUMIFS(рўйхат!BF:BF,рўйхат!$CY:$CY,$B$584,рўйхат!$B:$B,$C574)</f>
        <v/>
      </c>
      <c r="AX574" s="36">
        <f>SUMIFS(рўйхат!BG:BG,рўйхат!$CY:$CY,$B$584,рўйхат!$B:$B,$C574)</f>
        <v/>
      </c>
      <c r="AY574" s="35">
        <f>SUMIFS(рўйхат!BH:BH,рўйхат!$CY:$CY,$B$584,рўйхат!$B:$B,$C574)</f>
        <v/>
      </c>
      <c r="AZ574" s="36">
        <f>SUMIFS(рўйхат!BI:BI,рўйхат!$CY:$CY,$B$584,рўйхат!$B:$B,$C574)</f>
        <v/>
      </c>
      <c r="BA574" s="35">
        <f>SUMIFS(рўйхат!BJ:BJ,рўйхат!$CY:$CY,$B$584,рўйхат!$B:$B,$C574)</f>
        <v/>
      </c>
      <c r="BB574" s="36">
        <f>SUMIFS(рўйхат!BK:BK,рўйхат!$CY:$CY,$B$584,рўйхат!$B:$B,$C574)</f>
        <v/>
      </c>
      <c r="BC574" s="77">
        <f>IFERROR(AO574/E574,0)</f>
        <v/>
      </c>
      <c r="BD574" s="77">
        <f>IFERROR(AP574/F574,0)</f>
        <v/>
      </c>
      <c r="BE574" s="35">
        <f>SUMIFS(рўйхат!BL:BL,рўйхат!$CY:$CY,$B$584,рўйхат!$B:$B,$C574)</f>
        <v/>
      </c>
      <c r="BF574" s="36">
        <f>SUMIFS(рўйхат!BM:BM,рўйхат!$CY:$CY,$B$584,рўйхат!$B:$B,$C574)</f>
        <v/>
      </c>
      <c r="BG574" s="35">
        <f>SUMIFS(рўйхат!BN:BN,рўйхат!$CY:$CY,$B$584,рўйхат!$B:$B,$C574)</f>
        <v/>
      </c>
      <c r="BH574" s="36">
        <f>SUMIFS(рўйхат!BO:BO,рўйхат!$CY:$CY,$B$584,рўйхат!$B:$B,$C574)</f>
        <v/>
      </c>
      <c r="BI574" s="35">
        <f>SUMIFS(рўйхат!BP:BP,рўйхат!$CY:$CY,$B$584,рўйхат!$B:$B,$C574)</f>
        <v/>
      </c>
      <c r="BJ574" s="36">
        <f>SUMIFS(рўйхат!BQ:BQ,рўйхат!$CY:$CY,$B$584,рўйхат!$B:$B,$C574)</f>
        <v/>
      </c>
      <c r="BK574" s="35">
        <f>SUMIFS(рўйхат!BR:BR,рўйхат!$CY:$CY,$B$584,рўйхат!$B:$B,$C574)</f>
        <v/>
      </c>
      <c r="BL574" s="36">
        <f>SUMIFS(рўйхат!BS:BS,рўйхат!$CY:$CY,$B$584,рўйхат!$B:$B,$C574)</f>
        <v/>
      </c>
      <c r="BM574" s="35">
        <f>SUMIFS(рўйхат!BT:BT,рўйхат!$CY:$CY,$B$584,рўйхат!$B:$B,$C574)</f>
        <v/>
      </c>
      <c r="BN574" s="36">
        <f>SUMIFS(рўйхат!BU:BU,рўйхат!$CY:$CY,$B$584,рўйхат!$B:$B,$C574)</f>
        <v/>
      </c>
      <c r="BO574" s="35">
        <f>SUMIFS(рўйхат!BX:BX,рўйхат!$CY:$CY,$B$584,рўйхат!$B:$B,$C574)</f>
        <v/>
      </c>
      <c r="BP574" s="36">
        <f>SUMIFS(рўйхат!BY:BY,рўйхат!$CY:$CY,$B$584,рўйхат!$B:$B,$C574)</f>
        <v/>
      </c>
      <c r="BQ574" s="35">
        <f>SUMIFS(рўйхат!BZ:BZ,рўйхат!$CY:$CY,$B$584,рўйхат!$B:$B,$C574)</f>
        <v/>
      </c>
      <c r="BR574" s="36">
        <f>SUMIFS(рўйхат!CA:CA,рўйхат!$CY:$CY,$B$584,рўйхат!$B:$B,$C574)</f>
        <v/>
      </c>
      <c r="BS574" s="35">
        <f>SUMIFS(рўйхат!CB:CB,рўйхат!$CY:$CY,$B$584,рўйхат!$B:$B,$C574)</f>
        <v/>
      </c>
      <c r="BT574" s="36">
        <f>SUMIFS(рўйхат!CC:CC,рўйхат!$CY:$CY,$B$584,рўйхат!$B:$B,$C574)</f>
        <v/>
      </c>
      <c r="BU574" s="35">
        <f>SUMIFS(рўйхат!CD:CD,рўйхат!$CY:$CY,$B$584,рўйхат!$B:$B,$C574)</f>
        <v/>
      </c>
      <c r="BV574" s="36">
        <f>SUMIFS(рўйхат!CE:CE,рўйхат!$CY:$CY,$B$584,рўйхат!$B:$B,$C574)</f>
        <v/>
      </c>
      <c r="BW574" s="35">
        <f>SUMIFS(рўйхат!CH:CH,рўйхат!$CY:$CY,$B$584,рўйхат!$B:$B,$C574)</f>
        <v/>
      </c>
      <c r="BX574" s="36">
        <f>SUMIFS(рўйхат!CI:CI,рўйхат!$CY:$CY,$B$584,рўйхат!$B:$B,$C574)</f>
        <v/>
      </c>
      <c r="BY574" s="35">
        <f>SUMIFS(рўйхат!CJ:CJ,рўйхат!$CY:$CY,$B$584,рўйхат!$B:$B,$C574)</f>
        <v/>
      </c>
      <c r="BZ574" s="36">
        <f>SUMIFS(рўйхат!CK:CK,рўйхат!$CY:$CY,$B$584,рўйхат!$B:$B,$C574)</f>
        <v/>
      </c>
      <c r="CA574" s="35">
        <f>SUMIFS(рўйхат!CL:CL,рўйхат!$CY:$CY,$B$584,рўйхат!$B:$B,$C574)</f>
        <v/>
      </c>
      <c r="CB574" s="36">
        <f>SUMIFS(рўйхат!CM:CM,рўйхат!$CY:$CY,$B$584,рўйхат!$B:$B,$C574)</f>
        <v/>
      </c>
      <c r="CC574" s="35">
        <f>SUMIFS(рўйхат!CN:CN,рўйхат!$CY:$CY,$B$584,рўйхат!$B:$B,$C574)</f>
        <v/>
      </c>
      <c r="CD574" s="36">
        <f>SUMIFS(рўйхат!CO:CO,рўйхат!$CY:$CY,$B$584,рўйхат!$B:$B,$C574)</f>
        <v/>
      </c>
      <c r="CE574" s="77">
        <f>IFERROR(BE574/(Q574+BE574),0)</f>
        <v/>
      </c>
      <c r="CF574" s="78">
        <f>IFERROR(BF574/(R574+BF574),0)</f>
        <v/>
      </c>
      <c r="CG574" s="8">
        <f>COUNTIFS(B:B,B574)</f>
        <v/>
      </c>
    </row>
    <row r="575" hidden="1" outlineLevel="1" ht="17.1" customFormat="1" customHeight="1" s="8">
      <c r="A575" s="33" t="n"/>
      <c r="B575" s="50" t="n">
        <v>23</v>
      </c>
      <c r="C575" s="66" t="inlineStr">
        <is>
          <t>Сув хўжалиги вазирлиги</t>
        </is>
      </c>
      <c r="D575" s="16" t="n"/>
      <c r="E575" s="35">
        <f>SUMIFS(рўйхат!F:F,рўйхат!$CY:$CY,$B$584,рўйхат!$B:$B,$C575)</f>
        <v/>
      </c>
      <c r="F575" s="36">
        <f>SUMIFS(рўйхат!G:G,рўйхат!$CY:$CY,$B$584,рўйхат!$B:$B,$C575)</f>
        <v/>
      </c>
      <c r="G575" s="35">
        <f>SUMIFS(рўйхат!H:H,рўйхат!$CY:$CY,$B$584,рўйхат!$B:$B,$C575)</f>
        <v/>
      </c>
      <c r="H575" s="36">
        <f>SUMIFS(рўйхат!I:I,рўйхат!$CY:$CY,$B$584,рўйхат!$B:$B,$C575)</f>
        <v/>
      </c>
      <c r="I575" s="35">
        <f>SUMIFS(рўйхат!J:J,рўйхат!$CY:$CY,$B$584,рўйхат!$B:$B,$C575)</f>
        <v/>
      </c>
      <c r="J575" s="36">
        <f>SUMIFS(рўйхат!K:K,рўйхат!$CY:$CY,$B$584,рўйхат!$B:$B,$C575)</f>
        <v/>
      </c>
      <c r="K575" s="35">
        <f>SUMIFS(рўйхат!L:L,рўйхат!$CY:$CY,$B$584,рўйхат!$B:$B,$C575)</f>
        <v/>
      </c>
      <c r="L575" s="36">
        <f>SUMIFS(рўйхат!M:M,рўйхат!$CY:$CY,$B$584,рўйхат!$B:$B,$C575)</f>
        <v/>
      </c>
      <c r="M575" s="35">
        <f>SUMIFS(рўйхат!N:N,рўйхат!$CY:$CY,$B$584,рўйхат!$B:$B,$C575)</f>
        <v/>
      </c>
      <c r="N575" s="36">
        <f>SUMIFS(рўйхат!O:O,рўйхат!$CY:$CY,$B$584,рўйхат!$B:$B,$C575)</f>
        <v/>
      </c>
      <c r="O575" s="34">
        <f>IFERROR(M575/E575,0)</f>
        <v/>
      </c>
      <c r="P575" s="34">
        <f>IFERROR(N575/F575,0)</f>
        <v/>
      </c>
      <c r="Q575" s="35">
        <f>SUMIFS(рўйхат!P:P,рўйхат!$CY:$CY,$B$584,рўйхат!$B:$B,$C575)</f>
        <v/>
      </c>
      <c r="R575" s="36">
        <f>SUMIFS(рўйхат!Q:Q,рўйхат!$CY:$CY,$B$584,рўйхат!$B:$B,$C575)</f>
        <v/>
      </c>
      <c r="S575" s="35">
        <f>SUMIFS(рўйхат!R:R,рўйхат!$CY:$CY,$B$584,рўйхат!$B:$B,$C575)</f>
        <v/>
      </c>
      <c r="T575" s="36">
        <f>SUMIFS(рўйхат!S:S,рўйхат!$CY:$CY,$B$584,рўйхат!$B:$B,$C575)</f>
        <v/>
      </c>
      <c r="U575" s="35">
        <f>SUMIFS(рўйхат!T:T,рўйхат!$CY:$CY,$B$584,рўйхат!$B:$B,$C575)</f>
        <v/>
      </c>
      <c r="V575" s="36">
        <f>SUMIFS(рўйхат!U:U,рўйхат!$CY:$CY,$B$584,рўйхат!$B:$B,$C575)</f>
        <v/>
      </c>
      <c r="W575" s="35">
        <f>SUMIFS(рўйхат!V:V,рўйхат!$CY:$CY,$B$584,рўйхат!$B:$B,$C575)</f>
        <v/>
      </c>
      <c r="X575" s="36">
        <f>SUMIFS(рўйхат!W:W,рўйхат!$CY:$CY,$B$584,рўйхат!$B:$B,$C575)</f>
        <v/>
      </c>
      <c r="Y575" s="35">
        <f>SUMIFS(рўйхат!X:X,рўйхат!$CY:$CY,$B$584,рўйхат!$B:$B,$C575)</f>
        <v/>
      </c>
      <c r="Z575" s="36">
        <f>SUMIFS(рўйхат!Y:Y,рўйхат!$CY:$CY,$B$584,рўйхат!$B:$B,$C575)</f>
        <v/>
      </c>
      <c r="AA575" s="35">
        <f>SUMIFS(рўйхат!Z:Z,рўйхат!$CY:$CY,$B$584,рўйхат!$B:$B,$C575)</f>
        <v/>
      </c>
      <c r="AB575" s="36">
        <f>SUMIFS(рўйхат!AA:AA,рўйхат!$CY:$CY,$B$584,рўйхат!$B:$B,$C575)</f>
        <v/>
      </c>
      <c r="AC575" s="35">
        <f>SUMIFS(рўйхат!AB:AB,рўйхат!$CY:$CY,$B$584,рўйхат!$B:$B,$C575)</f>
        <v/>
      </c>
      <c r="AD575" s="36">
        <f>SUMIFS(рўйхат!AC:AC,рўйхат!$CY:$CY,$B$584,рўйхат!$B:$B,$C575)</f>
        <v/>
      </c>
      <c r="AE575" s="35">
        <f>SUMIFS(рўйхат!AD:AD,рўйхат!$CY:$CY,$B$584,рўйхат!$B:$B,$C575)</f>
        <v/>
      </c>
      <c r="AF575" s="36">
        <f>SUMIFS(рўйхат!AE:AE,рўйхат!$CY:$CY,$B$584,рўйхат!$B:$B,$C575)</f>
        <v/>
      </c>
      <c r="AG575" s="35">
        <f>SUMIFS(рўйхат!AH:AH,рўйхат!$CY:$CY,$B$584,рўйхат!$B:$B,$C575)</f>
        <v/>
      </c>
      <c r="AH575" s="36">
        <f>SUMIFS(рўйхат!AI:AI,рўйхат!$CY:$CY,$B$584,рўйхат!$B:$B,$C575)</f>
        <v/>
      </c>
      <c r="AI575" s="35">
        <f>SUMIFS(рўйхат!AJ:AJ,рўйхат!$CY:$CY,$B$584,рўйхат!$B:$B,$C575)</f>
        <v/>
      </c>
      <c r="AJ575" s="36">
        <f>SUMIFS(рўйхат!AK:AK,рўйхат!$CY:$CY,$B$584,рўйхат!$B:$B,$C575)</f>
        <v/>
      </c>
      <c r="AK575" s="35">
        <f>SUMIFS(рўйхат!AL:AL,рўйхат!$CY:$CY,$B$584,рўйхат!$B:$B,$C575)</f>
        <v/>
      </c>
      <c r="AL575" s="36">
        <f>SUMIFS(рўйхат!AM:AM,рўйхат!$CY:$CY,$B$584,рўйхат!$B:$B,$C575)</f>
        <v/>
      </c>
      <c r="AM575" s="77">
        <f>IFERROR(Q575/E575,0)</f>
        <v/>
      </c>
      <c r="AN575" s="77">
        <f>IFERROR(R575/F575,0)</f>
        <v/>
      </c>
      <c r="AO575" s="35">
        <f>SUMIFS(рўйхат!AX:AX,рўйхат!$CY:$CY,$B$584,рўйхат!$B:$B,$C575)</f>
        <v/>
      </c>
      <c r="AP575" s="36">
        <f>SUMIFS(рўйхат!AY:AY,рўйхат!$CY:$CY,$B$584,рўйхат!$B:$B,$C575)</f>
        <v/>
      </c>
      <c r="AQ575" s="35">
        <f>SUMIFS(рўйхат!AZ:AZ,рўйхат!$CY:$CY,$B$584,рўйхат!$B:$B,$C575)</f>
        <v/>
      </c>
      <c r="AR575" s="36">
        <f>SUMIFS(рўйхат!BA:BA,рўйхат!$CY:$CY,$B$584,рўйхат!$B:$B,$C575)</f>
        <v/>
      </c>
      <c r="AS575" s="35">
        <f>SUMIFS(рўйхат!BB:BB,рўйхат!$CY:$CY,$B$584,рўйхат!$B:$B,$C575)</f>
        <v/>
      </c>
      <c r="AT575" s="36">
        <f>SUMIFS(рўйхат!BC:BC,рўйхат!$CY:$CY,$B$584,рўйхат!$B:$B,$C575)</f>
        <v/>
      </c>
      <c r="AU575" s="35">
        <f>SUMIFS(рўйхат!BD:BD,рўйхат!$CY:$CY,$B$584,рўйхат!$B:$B,$C575)</f>
        <v/>
      </c>
      <c r="AV575" s="36">
        <f>SUMIFS(рўйхат!BE:BE,рўйхат!$CY:$CY,$B$584,рўйхат!$B:$B,$C575)</f>
        <v/>
      </c>
      <c r="AW575" s="35">
        <f>SUMIFS(рўйхат!BF:BF,рўйхат!$CY:$CY,$B$584,рўйхат!$B:$B,$C575)</f>
        <v/>
      </c>
      <c r="AX575" s="36">
        <f>SUMIFS(рўйхат!BG:BG,рўйхат!$CY:$CY,$B$584,рўйхат!$B:$B,$C575)</f>
        <v/>
      </c>
      <c r="AY575" s="35">
        <f>SUMIFS(рўйхат!BH:BH,рўйхат!$CY:$CY,$B$584,рўйхат!$B:$B,$C575)</f>
        <v/>
      </c>
      <c r="AZ575" s="36">
        <f>SUMIFS(рўйхат!BI:BI,рўйхат!$CY:$CY,$B$584,рўйхат!$B:$B,$C575)</f>
        <v/>
      </c>
      <c r="BA575" s="35">
        <f>SUMIFS(рўйхат!BJ:BJ,рўйхат!$CY:$CY,$B$584,рўйхат!$B:$B,$C575)</f>
        <v/>
      </c>
      <c r="BB575" s="36">
        <f>SUMIFS(рўйхат!BK:BK,рўйхат!$CY:$CY,$B$584,рўйхат!$B:$B,$C575)</f>
        <v/>
      </c>
      <c r="BC575" s="77">
        <f>IFERROR(AO575/E575,0)</f>
        <v/>
      </c>
      <c r="BD575" s="77">
        <f>IFERROR(AP575/F575,0)</f>
        <v/>
      </c>
      <c r="BE575" s="35">
        <f>SUMIFS(рўйхат!BL:BL,рўйхат!$CY:$CY,$B$584,рўйхат!$B:$B,$C575)</f>
        <v/>
      </c>
      <c r="BF575" s="36">
        <f>SUMIFS(рўйхат!BM:BM,рўйхат!$CY:$CY,$B$584,рўйхат!$B:$B,$C575)</f>
        <v/>
      </c>
      <c r="BG575" s="35">
        <f>SUMIFS(рўйхат!BN:BN,рўйхат!$CY:$CY,$B$584,рўйхат!$B:$B,$C575)</f>
        <v/>
      </c>
      <c r="BH575" s="36">
        <f>SUMIFS(рўйхат!BO:BO,рўйхат!$CY:$CY,$B$584,рўйхат!$B:$B,$C575)</f>
        <v/>
      </c>
      <c r="BI575" s="35">
        <f>SUMIFS(рўйхат!BP:BP,рўйхат!$CY:$CY,$B$584,рўйхат!$B:$B,$C575)</f>
        <v/>
      </c>
      <c r="BJ575" s="36">
        <f>SUMIFS(рўйхат!BQ:BQ,рўйхат!$CY:$CY,$B$584,рўйхат!$B:$B,$C575)</f>
        <v/>
      </c>
      <c r="BK575" s="35">
        <f>SUMIFS(рўйхат!BR:BR,рўйхат!$CY:$CY,$B$584,рўйхат!$B:$B,$C575)</f>
        <v/>
      </c>
      <c r="BL575" s="36">
        <f>SUMIFS(рўйхат!BS:BS,рўйхат!$CY:$CY,$B$584,рўйхат!$B:$B,$C575)</f>
        <v/>
      </c>
      <c r="BM575" s="35">
        <f>SUMIFS(рўйхат!BT:BT,рўйхат!$CY:$CY,$B$584,рўйхат!$B:$B,$C575)</f>
        <v/>
      </c>
      <c r="BN575" s="36">
        <f>SUMIFS(рўйхат!BU:BU,рўйхат!$CY:$CY,$B$584,рўйхат!$B:$B,$C575)</f>
        <v/>
      </c>
      <c r="BO575" s="35">
        <f>SUMIFS(рўйхат!BX:BX,рўйхат!$CY:$CY,$B$584,рўйхат!$B:$B,$C575)</f>
        <v/>
      </c>
      <c r="BP575" s="36">
        <f>SUMIFS(рўйхат!BY:BY,рўйхат!$CY:$CY,$B$584,рўйхат!$B:$B,$C575)</f>
        <v/>
      </c>
      <c r="BQ575" s="35">
        <f>SUMIFS(рўйхат!BZ:BZ,рўйхат!$CY:$CY,$B$584,рўйхат!$B:$B,$C575)</f>
        <v/>
      </c>
      <c r="BR575" s="36">
        <f>SUMIFS(рўйхат!CA:CA,рўйхат!$CY:$CY,$B$584,рўйхат!$B:$B,$C575)</f>
        <v/>
      </c>
      <c r="BS575" s="35">
        <f>SUMIFS(рўйхат!CB:CB,рўйхат!$CY:$CY,$B$584,рўйхат!$B:$B,$C575)</f>
        <v/>
      </c>
      <c r="BT575" s="36">
        <f>SUMIFS(рўйхат!CC:CC,рўйхат!$CY:$CY,$B$584,рўйхат!$B:$B,$C575)</f>
        <v/>
      </c>
      <c r="BU575" s="35">
        <f>SUMIFS(рўйхат!CD:CD,рўйхат!$CY:$CY,$B$584,рўйхат!$B:$B,$C575)</f>
        <v/>
      </c>
      <c r="BV575" s="36">
        <f>SUMIFS(рўйхат!CE:CE,рўйхат!$CY:$CY,$B$584,рўйхат!$B:$B,$C575)</f>
        <v/>
      </c>
      <c r="BW575" s="35">
        <f>SUMIFS(рўйхат!CH:CH,рўйхат!$CY:$CY,$B$584,рўйхат!$B:$B,$C575)</f>
        <v/>
      </c>
      <c r="BX575" s="36">
        <f>SUMIFS(рўйхат!CI:CI,рўйхат!$CY:$CY,$B$584,рўйхат!$B:$B,$C575)</f>
        <v/>
      </c>
      <c r="BY575" s="35">
        <f>SUMIFS(рўйхат!CJ:CJ,рўйхат!$CY:$CY,$B$584,рўйхат!$B:$B,$C575)</f>
        <v/>
      </c>
      <c r="BZ575" s="36">
        <f>SUMIFS(рўйхат!CK:CK,рўйхат!$CY:$CY,$B$584,рўйхат!$B:$B,$C575)</f>
        <v/>
      </c>
      <c r="CA575" s="35">
        <f>SUMIFS(рўйхат!CL:CL,рўйхат!$CY:$CY,$B$584,рўйхат!$B:$B,$C575)</f>
        <v/>
      </c>
      <c r="CB575" s="36">
        <f>SUMIFS(рўйхат!CM:CM,рўйхат!$CY:$CY,$B$584,рўйхат!$B:$B,$C575)</f>
        <v/>
      </c>
      <c r="CC575" s="35">
        <f>SUMIFS(рўйхат!CN:CN,рўйхат!$CY:$CY,$B$584,рўйхат!$B:$B,$C575)</f>
        <v/>
      </c>
      <c r="CD575" s="36">
        <f>SUMIFS(рўйхат!CO:CO,рўйхат!$CY:$CY,$B$584,рўйхат!$B:$B,$C575)</f>
        <v/>
      </c>
      <c r="CE575" s="77">
        <f>IFERROR(BE575/(Q575+BE575),0)</f>
        <v/>
      </c>
      <c r="CF575" s="78">
        <f>IFERROR(BF575/(R575+BF575),0)</f>
        <v/>
      </c>
      <c r="CG575" s="8">
        <f>COUNTIFS(B:B,B575)</f>
        <v/>
      </c>
    </row>
    <row r="576" hidden="1" outlineLevel="1" ht="17.1" customFormat="1" customHeight="1" s="8">
      <c r="A576" s="33" t="n"/>
      <c r="B576" s="50" t="n">
        <v>24</v>
      </c>
      <c r="C576" s="66" t="inlineStr">
        <is>
          <t>Ташқи ишлар вазирлиги</t>
        </is>
      </c>
      <c r="D576" s="16" t="n"/>
      <c r="E576" s="35">
        <f>SUMIFS(рўйхат!F:F,рўйхат!$CY:$CY,$B$584,рўйхат!$B:$B,$C576)</f>
        <v/>
      </c>
      <c r="F576" s="36">
        <f>SUMIFS(рўйхат!G:G,рўйхат!$CY:$CY,$B$584,рўйхат!$B:$B,$C576)</f>
        <v/>
      </c>
      <c r="G576" s="35">
        <f>SUMIFS(рўйхат!H:H,рўйхат!$CY:$CY,$B$584,рўйхат!$B:$B,$C576)</f>
        <v/>
      </c>
      <c r="H576" s="36">
        <f>SUMIFS(рўйхат!I:I,рўйхат!$CY:$CY,$B$584,рўйхат!$B:$B,$C576)</f>
        <v/>
      </c>
      <c r="I576" s="35">
        <f>SUMIFS(рўйхат!J:J,рўйхат!$CY:$CY,$B$584,рўйхат!$B:$B,$C576)</f>
        <v/>
      </c>
      <c r="J576" s="36">
        <f>SUMIFS(рўйхат!K:K,рўйхат!$CY:$CY,$B$584,рўйхат!$B:$B,$C576)</f>
        <v/>
      </c>
      <c r="K576" s="35">
        <f>SUMIFS(рўйхат!L:L,рўйхат!$CY:$CY,$B$584,рўйхат!$B:$B,$C576)</f>
        <v/>
      </c>
      <c r="L576" s="36">
        <f>SUMIFS(рўйхат!M:M,рўйхат!$CY:$CY,$B$584,рўйхат!$B:$B,$C576)</f>
        <v/>
      </c>
      <c r="M576" s="35">
        <f>SUMIFS(рўйхат!N:N,рўйхат!$CY:$CY,$B$584,рўйхат!$B:$B,$C576)</f>
        <v/>
      </c>
      <c r="N576" s="36">
        <f>SUMIFS(рўйхат!O:O,рўйхат!$CY:$CY,$B$584,рўйхат!$B:$B,$C576)</f>
        <v/>
      </c>
      <c r="O576" s="34">
        <f>IFERROR(M576/E576,0)</f>
        <v/>
      </c>
      <c r="P576" s="34">
        <f>IFERROR(N576/F576,0)</f>
        <v/>
      </c>
      <c r="Q576" s="35">
        <f>SUMIFS(рўйхат!P:P,рўйхат!$CY:$CY,$B$584,рўйхат!$B:$B,$C576)</f>
        <v/>
      </c>
      <c r="R576" s="36">
        <f>SUMIFS(рўйхат!Q:Q,рўйхат!$CY:$CY,$B$584,рўйхат!$B:$B,$C576)</f>
        <v/>
      </c>
      <c r="S576" s="35">
        <f>SUMIFS(рўйхат!R:R,рўйхат!$CY:$CY,$B$584,рўйхат!$B:$B,$C576)</f>
        <v/>
      </c>
      <c r="T576" s="36">
        <f>SUMIFS(рўйхат!S:S,рўйхат!$CY:$CY,$B$584,рўйхат!$B:$B,$C576)</f>
        <v/>
      </c>
      <c r="U576" s="35">
        <f>SUMIFS(рўйхат!T:T,рўйхат!$CY:$CY,$B$584,рўйхат!$B:$B,$C576)</f>
        <v/>
      </c>
      <c r="V576" s="36">
        <f>SUMIFS(рўйхат!U:U,рўйхат!$CY:$CY,$B$584,рўйхат!$B:$B,$C576)</f>
        <v/>
      </c>
      <c r="W576" s="35">
        <f>SUMIFS(рўйхат!V:V,рўйхат!$CY:$CY,$B$584,рўйхат!$B:$B,$C576)</f>
        <v/>
      </c>
      <c r="X576" s="36">
        <f>SUMIFS(рўйхат!W:W,рўйхат!$CY:$CY,$B$584,рўйхат!$B:$B,$C576)</f>
        <v/>
      </c>
      <c r="Y576" s="35">
        <f>SUMIFS(рўйхат!X:X,рўйхат!$CY:$CY,$B$584,рўйхат!$B:$B,$C576)</f>
        <v/>
      </c>
      <c r="Z576" s="36">
        <f>SUMIFS(рўйхат!Y:Y,рўйхат!$CY:$CY,$B$584,рўйхат!$B:$B,$C576)</f>
        <v/>
      </c>
      <c r="AA576" s="35">
        <f>SUMIFS(рўйхат!Z:Z,рўйхат!$CY:$CY,$B$584,рўйхат!$B:$B,$C576)</f>
        <v/>
      </c>
      <c r="AB576" s="36">
        <f>SUMIFS(рўйхат!AA:AA,рўйхат!$CY:$CY,$B$584,рўйхат!$B:$B,$C576)</f>
        <v/>
      </c>
      <c r="AC576" s="35">
        <f>SUMIFS(рўйхат!AB:AB,рўйхат!$CY:$CY,$B$584,рўйхат!$B:$B,$C576)</f>
        <v/>
      </c>
      <c r="AD576" s="36">
        <f>SUMIFS(рўйхат!AC:AC,рўйхат!$CY:$CY,$B$584,рўйхат!$B:$B,$C576)</f>
        <v/>
      </c>
      <c r="AE576" s="35">
        <f>SUMIFS(рўйхат!AD:AD,рўйхат!$CY:$CY,$B$584,рўйхат!$B:$B,$C576)</f>
        <v/>
      </c>
      <c r="AF576" s="36">
        <f>SUMIFS(рўйхат!AE:AE,рўйхат!$CY:$CY,$B$584,рўйхат!$B:$B,$C576)</f>
        <v/>
      </c>
      <c r="AG576" s="35">
        <f>SUMIFS(рўйхат!AH:AH,рўйхат!$CY:$CY,$B$584,рўйхат!$B:$B,$C576)</f>
        <v/>
      </c>
      <c r="AH576" s="36">
        <f>SUMIFS(рўйхат!AI:AI,рўйхат!$CY:$CY,$B$584,рўйхат!$B:$B,$C576)</f>
        <v/>
      </c>
      <c r="AI576" s="35">
        <f>SUMIFS(рўйхат!AJ:AJ,рўйхат!$CY:$CY,$B$584,рўйхат!$B:$B,$C576)</f>
        <v/>
      </c>
      <c r="AJ576" s="36">
        <f>SUMIFS(рўйхат!AK:AK,рўйхат!$CY:$CY,$B$584,рўйхат!$B:$B,$C576)</f>
        <v/>
      </c>
      <c r="AK576" s="35">
        <f>SUMIFS(рўйхат!AL:AL,рўйхат!$CY:$CY,$B$584,рўйхат!$B:$B,$C576)</f>
        <v/>
      </c>
      <c r="AL576" s="36">
        <f>SUMIFS(рўйхат!AM:AM,рўйхат!$CY:$CY,$B$584,рўйхат!$B:$B,$C576)</f>
        <v/>
      </c>
      <c r="AM576" s="77">
        <f>IFERROR(Q576/E576,0)</f>
        <v/>
      </c>
      <c r="AN576" s="77">
        <f>IFERROR(R576/F576,0)</f>
        <v/>
      </c>
      <c r="AO576" s="35">
        <f>SUMIFS(рўйхат!AX:AX,рўйхат!$CY:$CY,$B$584,рўйхат!$B:$B,$C576)</f>
        <v/>
      </c>
      <c r="AP576" s="36">
        <f>SUMIFS(рўйхат!AY:AY,рўйхат!$CY:$CY,$B$584,рўйхат!$B:$B,$C576)</f>
        <v/>
      </c>
      <c r="AQ576" s="35">
        <f>SUMIFS(рўйхат!AZ:AZ,рўйхат!$CY:$CY,$B$584,рўйхат!$B:$B,$C576)</f>
        <v/>
      </c>
      <c r="AR576" s="36">
        <f>SUMIFS(рўйхат!BA:BA,рўйхат!$CY:$CY,$B$584,рўйхат!$B:$B,$C576)</f>
        <v/>
      </c>
      <c r="AS576" s="35">
        <f>SUMIFS(рўйхат!BB:BB,рўйхат!$CY:$CY,$B$584,рўйхат!$B:$B,$C576)</f>
        <v/>
      </c>
      <c r="AT576" s="36">
        <f>SUMIFS(рўйхат!BC:BC,рўйхат!$CY:$CY,$B$584,рўйхат!$B:$B,$C576)</f>
        <v/>
      </c>
      <c r="AU576" s="35">
        <f>SUMIFS(рўйхат!BD:BD,рўйхат!$CY:$CY,$B$584,рўйхат!$B:$B,$C576)</f>
        <v/>
      </c>
      <c r="AV576" s="36">
        <f>SUMIFS(рўйхат!BE:BE,рўйхат!$CY:$CY,$B$584,рўйхат!$B:$B,$C576)</f>
        <v/>
      </c>
      <c r="AW576" s="35">
        <f>SUMIFS(рўйхат!BF:BF,рўйхат!$CY:$CY,$B$584,рўйхат!$B:$B,$C576)</f>
        <v/>
      </c>
      <c r="AX576" s="36">
        <f>SUMIFS(рўйхат!BG:BG,рўйхат!$CY:$CY,$B$584,рўйхат!$B:$B,$C576)</f>
        <v/>
      </c>
      <c r="AY576" s="35">
        <f>SUMIFS(рўйхат!BH:BH,рўйхат!$CY:$CY,$B$584,рўйхат!$B:$B,$C576)</f>
        <v/>
      </c>
      <c r="AZ576" s="36">
        <f>SUMIFS(рўйхат!BI:BI,рўйхат!$CY:$CY,$B$584,рўйхат!$B:$B,$C576)</f>
        <v/>
      </c>
      <c r="BA576" s="35">
        <f>SUMIFS(рўйхат!BJ:BJ,рўйхат!$CY:$CY,$B$584,рўйхат!$B:$B,$C576)</f>
        <v/>
      </c>
      <c r="BB576" s="36">
        <f>SUMIFS(рўйхат!BK:BK,рўйхат!$CY:$CY,$B$584,рўйхат!$B:$B,$C576)</f>
        <v/>
      </c>
      <c r="BC576" s="77">
        <f>IFERROR(AO576/E576,0)</f>
        <v/>
      </c>
      <c r="BD576" s="77">
        <f>IFERROR(AP576/F576,0)</f>
        <v/>
      </c>
      <c r="BE576" s="35">
        <f>SUMIFS(рўйхат!BL:BL,рўйхат!$CY:$CY,$B$584,рўйхат!$B:$B,$C576)</f>
        <v/>
      </c>
      <c r="BF576" s="36">
        <f>SUMIFS(рўйхат!BM:BM,рўйхат!$CY:$CY,$B$584,рўйхат!$B:$B,$C576)</f>
        <v/>
      </c>
      <c r="BG576" s="35">
        <f>SUMIFS(рўйхат!BN:BN,рўйхат!$CY:$CY,$B$584,рўйхат!$B:$B,$C576)</f>
        <v/>
      </c>
      <c r="BH576" s="36">
        <f>SUMIFS(рўйхат!BO:BO,рўйхат!$CY:$CY,$B$584,рўйхат!$B:$B,$C576)</f>
        <v/>
      </c>
      <c r="BI576" s="35">
        <f>SUMIFS(рўйхат!BP:BP,рўйхат!$CY:$CY,$B$584,рўйхат!$B:$B,$C576)</f>
        <v/>
      </c>
      <c r="BJ576" s="36">
        <f>SUMIFS(рўйхат!BQ:BQ,рўйхат!$CY:$CY,$B$584,рўйхат!$B:$B,$C576)</f>
        <v/>
      </c>
      <c r="BK576" s="35">
        <f>SUMIFS(рўйхат!BR:BR,рўйхат!$CY:$CY,$B$584,рўйхат!$B:$B,$C576)</f>
        <v/>
      </c>
      <c r="BL576" s="36">
        <f>SUMIFS(рўйхат!BS:BS,рўйхат!$CY:$CY,$B$584,рўйхат!$B:$B,$C576)</f>
        <v/>
      </c>
      <c r="BM576" s="35">
        <f>SUMIFS(рўйхат!BT:BT,рўйхат!$CY:$CY,$B$584,рўйхат!$B:$B,$C576)</f>
        <v/>
      </c>
      <c r="BN576" s="36">
        <f>SUMIFS(рўйхат!BU:BU,рўйхат!$CY:$CY,$B$584,рўйхат!$B:$B,$C576)</f>
        <v/>
      </c>
      <c r="BO576" s="35">
        <f>SUMIFS(рўйхат!BX:BX,рўйхат!$CY:$CY,$B$584,рўйхат!$B:$B,$C576)</f>
        <v/>
      </c>
      <c r="BP576" s="36">
        <f>SUMIFS(рўйхат!BY:BY,рўйхат!$CY:$CY,$B$584,рўйхат!$B:$B,$C576)</f>
        <v/>
      </c>
      <c r="BQ576" s="35">
        <f>SUMIFS(рўйхат!BZ:BZ,рўйхат!$CY:$CY,$B$584,рўйхат!$B:$B,$C576)</f>
        <v/>
      </c>
      <c r="BR576" s="36">
        <f>SUMIFS(рўйхат!CA:CA,рўйхат!$CY:$CY,$B$584,рўйхат!$B:$B,$C576)</f>
        <v/>
      </c>
      <c r="BS576" s="35">
        <f>SUMIFS(рўйхат!CB:CB,рўйхат!$CY:$CY,$B$584,рўйхат!$B:$B,$C576)</f>
        <v/>
      </c>
      <c r="BT576" s="36">
        <f>SUMIFS(рўйхат!CC:CC,рўйхат!$CY:$CY,$B$584,рўйхат!$B:$B,$C576)</f>
        <v/>
      </c>
      <c r="BU576" s="35">
        <f>SUMIFS(рўйхат!CD:CD,рўйхат!$CY:$CY,$B$584,рўйхат!$B:$B,$C576)</f>
        <v/>
      </c>
      <c r="BV576" s="36">
        <f>SUMIFS(рўйхат!CE:CE,рўйхат!$CY:$CY,$B$584,рўйхат!$B:$B,$C576)</f>
        <v/>
      </c>
      <c r="BW576" s="35">
        <f>SUMIFS(рўйхат!CH:CH,рўйхат!$CY:$CY,$B$584,рўйхат!$B:$B,$C576)</f>
        <v/>
      </c>
      <c r="BX576" s="36">
        <f>SUMIFS(рўйхат!CI:CI,рўйхат!$CY:$CY,$B$584,рўйхат!$B:$B,$C576)</f>
        <v/>
      </c>
      <c r="BY576" s="35">
        <f>SUMIFS(рўйхат!CJ:CJ,рўйхат!$CY:$CY,$B$584,рўйхат!$B:$B,$C576)</f>
        <v/>
      </c>
      <c r="BZ576" s="36">
        <f>SUMIFS(рўйхат!CK:CK,рўйхат!$CY:$CY,$B$584,рўйхат!$B:$B,$C576)</f>
        <v/>
      </c>
      <c r="CA576" s="35">
        <f>SUMIFS(рўйхат!CL:CL,рўйхат!$CY:$CY,$B$584,рўйхат!$B:$B,$C576)</f>
        <v/>
      </c>
      <c r="CB576" s="36">
        <f>SUMIFS(рўйхат!CM:CM,рўйхат!$CY:$CY,$B$584,рўйхат!$B:$B,$C576)</f>
        <v/>
      </c>
      <c r="CC576" s="35">
        <f>SUMIFS(рўйхат!CN:CN,рўйхат!$CY:$CY,$B$584,рўйхат!$B:$B,$C576)</f>
        <v/>
      </c>
      <c r="CD576" s="36">
        <f>SUMIFS(рўйхат!CO:CO,рўйхат!$CY:$CY,$B$584,рўйхат!$B:$B,$C576)</f>
        <v/>
      </c>
      <c r="CE576" s="77">
        <f>IFERROR(BE576/(Q576+BE576),0)</f>
        <v/>
      </c>
      <c r="CF576" s="78">
        <f>IFERROR(BF576/(R576+BF576),0)</f>
        <v/>
      </c>
      <c r="CG576" s="8">
        <f>COUNTIFS(B:B,B576)</f>
        <v/>
      </c>
    </row>
    <row r="577" hidden="1" outlineLevel="1" ht="17.1" customFormat="1" customHeight="1" s="8">
      <c r="A577" s="15" t="n"/>
      <c r="B577" s="50" t="n">
        <v>25</v>
      </c>
      <c r="C577" s="65" t="inlineStr">
        <is>
          <t>Тоғ-кон саноати ва геология вазирлиги</t>
        </is>
      </c>
      <c r="D577" s="16" t="n"/>
      <c r="E577" s="35">
        <f>SUMIFS(рўйхат!F:F,рўйхат!$CY:$CY,$B$584,рўйхат!$B:$B,$C577)</f>
        <v/>
      </c>
      <c r="F577" s="36">
        <f>SUMIFS(рўйхат!G:G,рўйхат!$CY:$CY,$B$584,рўйхат!$B:$B,$C577)</f>
        <v/>
      </c>
      <c r="G577" s="35">
        <f>SUMIFS(рўйхат!H:H,рўйхат!$CY:$CY,$B$584,рўйхат!$B:$B,$C577)</f>
        <v/>
      </c>
      <c r="H577" s="36">
        <f>SUMIFS(рўйхат!I:I,рўйхат!$CY:$CY,$B$584,рўйхат!$B:$B,$C577)</f>
        <v/>
      </c>
      <c r="I577" s="35">
        <f>SUMIFS(рўйхат!J:J,рўйхат!$CY:$CY,$B$584,рўйхат!$B:$B,$C577)</f>
        <v/>
      </c>
      <c r="J577" s="36">
        <f>SUMIFS(рўйхат!K:K,рўйхат!$CY:$CY,$B$584,рўйхат!$B:$B,$C577)</f>
        <v/>
      </c>
      <c r="K577" s="35">
        <f>SUMIFS(рўйхат!L:L,рўйхат!$CY:$CY,$B$584,рўйхат!$B:$B,$C577)</f>
        <v/>
      </c>
      <c r="L577" s="36">
        <f>SUMIFS(рўйхат!M:M,рўйхат!$CY:$CY,$B$584,рўйхат!$B:$B,$C577)</f>
        <v/>
      </c>
      <c r="M577" s="35">
        <f>SUMIFS(рўйхат!N:N,рўйхат!$CY:$CY,$B$584,рўйхат!$B:$B,$C577)</f>
        <v/>
      </c>
      <c r="N577" s="36">
        <f>SUMIFS(рўйхат!O:O,рўйхат!$CY:$CY,$B$584,рўйхат!$B:$B,$C577)</f>
        <v/>
      </c>
      <c r="O577" s="34">
        <f>IFERROR(M577/E577,0)</f>
        <v/>
      </c>
      <c r="P577" s="34">
        <f>IFERROR(N577/F577,0)</f>
        <v/>
      </c>
      <c r="Q577" s="35">
        <f>SUMIFS(рўйхат!P:P,рўйхат!$CY:$CY,$B$584,рўйхат!$B:$B,$C577)</f>
        <v/>
      </c>
      <c r="R577" s="36">
        <f>SUMIFS(рўйхат!Q:Q,рўйхат!$CY:$CY,$B$584,рўйхат!$B:$B,$C577)</f>
        <v/>
      </c>
      <c r="S577" s="35">
        <f>SUMIFS(рўйхат!R:R,рўйхат!$CY:$CY,$B$584,рўйхат!$B:$B,$C577)</f>
        <v/>
      </c>
      <c r="T577" s="36">
        <f>SUMIFS(рўйхат!S:S,рўйхат!$CY:$CY,$B$584,рўйхат!$B:$B,$C577)</f>
        <v/>
      </c>
      <c r="U577" s="35">
        <f>SUMIFS(рўйхат!T:T,рўйхат!$CY:$CY,$B$584,рўйхат!$B:$B,$C577)</f>
        <v/>
      </c>
      <c r="V577" s="36">
        <f>SUMIFS(рўйхат!U:U,рўйхат!$CY:$CY,$B$584,рўйхат!$B:$B,$C577)</f>
        <v/>
      </c>
      <c r="W577" s="35">
        <f>SUMIFS(рўйхат!V:V,рўйхат!$CY:$CY,$B$584,рўйхат!$B:$B,$C577)</f>
        <v/>
      </c>
      <c r="X577" s="36">
        <f>SUMIFS(рўйхат!W:W,рўйхат!$CY:$CY,$B$584,рўйхат!$B:$B,$C577)</f>
        <v/>
      </c>
      <c r="Y577" s="35">
        <f>SUMIFS(рўйхат!X:X,рўйхат!$CY:$CY,$B$584,рўйхат!$B:$B,$C577)</f>
        <v/>
      </c>
      <c r="Z577" s="36">
        <f>SUMIFS(рўйхат!Y:Y,рўйхат!$CY:$CY,$B$584,рўйхат!$B:$B,$C577)</f>
        <v/>
      </c>
      <c r="AA577" s="35">
        <f>SUMIFS(рўйхат!Z:Z,рўйхат!$CY:$CY,$B$584,рўйхат!$B:$B,$C577)</f>
        <v/>
      </c>
      <c r="AB577" s="36">
        <f>SUMIFS(рўйхат!AA:AA,рўйхат!$CY:$CY,$B$584,рўйхат!$B:$B,$C577)</f>
        <v/>
      </c>
      <c r="AC577" s="35">
        <f>SUMIFS(рўйхат!AB:AB,рўйхат!$CY:$CY,$B$584,рўйхат!$B:$B,$C577)</f>
        <v/>
      </c>
      <c r="AD577" s="36">
        <f>SUMIFS(рўйхат!AC:AC,рўйхат!$CY:$CY,$B$584,рўйхат!$B:$B,$C577)</f>
        <v/>
      </c>
      <c r="AE577" s="35">
        <f>SUMIFS(рўйхат!AD:AD,рўйхат!$CY:$CY,$B$584,рўйхат!$B:$B,$C577)</f>
        <v/>
      </c>
      <c r="AF577" s="36">
        <f>SUMIFS(рўйхат!AE:AE,рўйхат!$CY:$CY,$B$584,рўйхат!$B:$B,$C577)</f>
        <v/>
      </c>
      <c r="AG577" s="35">
        <f>SUMIFS(рўйхат!AH:AH,рўйхат!$CY:$CY,$B$584,рўйхат!$B:$B,$C577)</f>
        <v/>
      </c>
      <c r="AH577" s="36">
        <f>SUMIFS(рўйхат!AI:AI,рўйхат!$CY:$CY,$B$584,рўйхат!$B:$B,$C577)</f>
        <v/>
      </c>
      <c r="AI577" s="35">
        <f>SUMIFS(рўйхат!AJ:AJ,рўйхат!$CY:$CY,$B$584,рўйхат!$B:$B,$C577)</f>
        <v/>
      </c>
      <c r="AJ577" s="36">
        <f>SUMIFS(рўйхат!AK:AK,рўйхат!$CY:$CY,$B$584,рўйхат!$B:$B,$C577)</f>
        <v/>
      </c>
      <c r="AK577" s="35">
        <f>SUMIFS(рўйхат!AL:AL,рўйхат!$CY:$CY,$B$584,рўйхат!$B:$B,$C577)</f>
        <v/>
      </c>
      <c r="AL577" s="36">
        <f>SUMIFS(рўйхат!AM:AM,рўйхат!$CY:$CY,$B$584,рўйхат!$B:$B,$C577)</f>
        <v/>
      </c>
      <c r="AM577" s="77">
        <f>IFERROR(Q577/E577,0)</f>
        <v/>
      </c>
      <c r="AN577" s="77">
        <f>IFERROR(R577/F577,0)</f>
        <v/>
      </c>
      <c r="AO577" s="35">
        <f>SUMIFS(рўйхат!AX:AX,рўйхат!$CY:$CY,$B$584,рўйхат!$B:$B,$C577)</f>
        <v/>
      </c>
      <c r="AP577" s="36">
        <f>SUMIFS(рўйхат!AY:AY,рўйхат!$CY:$CY,$B$584,рўйхат!$B:$B,$C577)</f>
        <v/>
      </c>
      <c r="AQ577" s="35">
        <f>SUMIFS(рўйхат!AZ:AZ,рўйхат!$CY:$CY,$B$584,рўйхат!$B:$B,$C577)</f>
        <v/>
      </c>
      <c r="AR577" s="36">
        <f>SUMIFS(рўйхат!BA:BA,рўйхат!$CY:$CY,$B$584,рўйхат!$B:$B,$C577)</f>
        <v/>
      </c>
      <c r="AS577" s="35">
        <f>SUMIFS(рўйхат!BB:BB,рўйхат!$CY:$CY,$B$584,рўйхат!$B:$B,$C577)</f>
        <v/>
      </c>
      <c r="AT577" s="36">
        <f>SUMIFS(рўйхат!BC:BC,рўйхат!$CY:$CY,$B$584,рўйхат!$B:$B,$C577)</f>
        <v/>
      </c>
      <c r="AU577" s="35">
        <f>SUMIFS(рўйхат!BD:BD,рўйхат!$CY:$CY,$B$584,рўйхат!$B:$B,$C577)</f>
        <v/>
      </c>
      <c r="AV577" s="36">
        <f>SUMIFS(рўйхат!BE:BE,рўйхат!$CY:$CY,$B$584,рўйхат!$B:$B,$C577)</f>
        <v/>
      </c>
      <c r="AW577" s="35">
        <f>SUMIFS(рўйхат!BF:BF,рўйхат!$CY:$CY,$B$584,рўйхат!$B:$B,$C577)</f>
        <v/>
      </c>
      <c r="AX577" s="36">
        <f>SUMIFS(рўйхат!BG:BG,рўйхат!$CY:$CY,$B$584,рўйхат!$B:$B,$C577)</f>
        <v/>
      </c>
      <c r="AY577" s="35">
        <f>SUMIFS(рўйхат!BH:BH,рўйхат!$CY:$CY,$B$584,рўйхат!$B:$B,$C577)</f>
        <v/>
      </c>
      <c r="AZ577" s="36">
        <f>SUMIFS(рўйхат!BI:BI,рўйхат!$CY:$CY,$B$584,рўйхат!$B:$B,$C577)</f>
        <v/>
      </c>
      <c r="BA577" s="35">
        <f>SUMIFS(рўйхат!BJ:BJ,рўйхат!$CY:$CY,$B$584,рўйхат!$B:$B,$C577)</f>
        <v/>
      </c>
      <c r="BB577" s="36">
        <f>SUMIFS(рўйхат!BK:BK,рўйхат!$CY:$CY,$B$584,рўйхат!$B:$B,$C577)</f>
        <v/>
      </c>
      <c r="BC577" s="77">
        <f>IFERROR(AO577/E577,0)</f>
        <v/>
      </c>
      <c r="BD577" s="77">
        <f>IFERROR(AP577/F577,0)</f>
        <v/>
      </c>
      <c r="BE577" s="35">
        <f>SUMIFS(рўйхат!BL:BL,рўйхат!$CY:$CY,$B$584,рўйхат!$B:$B,$C577)</f>
        <v/>
      </c>
      <c r="BF577" s="36">
        <f>SUMIFS(рўйхат!BM:BM,рўйхат!$CY:$CY,$B$584,рўйхат!$B:$B,$C577)</f>
        <v/>
      </c>
      <c r="BG577" s="35">
        <f>SUMIFS(рўйхат!BN:BN,рўйхат!$CY:$CY,$B$584,рўйхат!$B:$B,$C577)</f>
        <v/>
      </c>
      <c r="BH577" s="36">
        <f>SUMIFS(рўйхат!BO:BO,рўйхат!$CY:$CY,$B$584,рўйхат!$B:$B,$C577)</f>
        <v/>
      </c>
      <c r="BI577" s="35">
        <f>SUMIFS(рўйхат!BP:BP,рўйхат!$CY:$CY,$B$584,рўйхат!$B:$B,$C577)</f>
        <v/>
      </c>
      <c r="BJ577" s="36">
        <f>SUMIFS(рўйхат!BQ:BQ,рўйхат!$CY:$CY,$B$584,рўйхат!$B:$B,$C577)</f>
        <v/>
      </c>
      <c r="BK577" s="35">
        <f>SUMIFS(рўйхат!BR:BR,рўйхат!$CY:$CY,$B$584,рўйхат!$B:$B,$C577)</f>
        <v/>
      </c>
      <c r="BL577" s="36">
        <f>SUMIFS(рўйхат!BS:BS,рўйхат!$CY:$CY,$B$584,рўйхат!$B:$B,$C577)</f>
        <v/>
      </c>
      <c r="BM577" s="35">
        <f>SUMIFS(рўйхат!BT:BT,рўйхат!$CY:$CY,$B$584,рўйхат!$B:$B,$C577)</f>
        <v/>
      </c>
      <c r="BN577" s="36">
        <f>SUMIFS(рўйхат!BU:BU,рўйхат!$CY:$CY,$B$584,рўйхат!$B:$B,$C577)</f>
        <v/>
      </c>
      <c r="BO577" s="35">
        <f>SUMIFS(рўйхат!BX:BX,рўйхат!$CY:$CY,$B$584,рўйхат!$B:$B,$C577)</f>
        <v/>
      </c>
      <c r="BP577" s="36">
        <f>SUMIFS(рўйхат!BY:BY,рўйхат!$CY:$CY,$B$584,рўйхат!$B:$B,$C577)</f>
        <v/>
      </c>
      <c r="BQ577" s="35">
        <f>SUMIFS(рўйхат!BZ:BZ,рўйхат!$CY:$CY,$B$584,рўйхат!$B:$B,$C577)</f>
        <v/>
      </c>
      <c r="BR577" s="36">
        <f>SUMIFS(рўйхат!CA:CA,рўйхат!$CY:$CY,$B$584,рўйхат!$B:$B,$C577)</f>
        <v/>
      </c>
      <c r="BS577" s="35">
        <f>SUMIFS(рўйхат!CB:CB,рўйхат!$CY:$CY,$B$584,рўйхат!$B:$B,$C577)</f>
        <v/>
      </c>
      <c r="BT577" s="36">
        <f>SUMIFS(рўйхат!CC:CC,рўйхат!$CY:$CY,$B$584,рўйхат!$B:$B,$C577)</f>
        <v/>
      </c>
      <c r="BU577" s="35">
        <f>SUMIFS(рўйхат!CD:CD,рўйхат!$CY:$CY,$B$584,рўйхат!$B:$B,$C577)</f>
        <v/>
      </c>
      <c r="BV577" s="36">
        <f>SUMIFS(рўйхат!CE:CE,рўйхат!$CY:$CY,$B$584,рўйхат!$B:$B,$C577)</f>
        <v/>
      </c>
      <c r="BW577" s="35">
        <f>SUMIFS(рўйхат!CH:CH,рўйхат!$CY:$CY,$B$584,рўйхат!$B:$B,$C577)</f>
        <v/>
      </c>
      <c r="BX577" s="36">
        <f>SUMIFS(рўйхат!CI:CI,рўйхат!$CY:$CY,$B$584,рўйхат!$B:$B,$C577)</f>
        <v/>
      </c>
      <c r="BY577" s="35">
        <f>SUMIFS(рўйхат!CJ:CJ,рўйхат!$CY:$CY,$B$584,рўйхат!$B:$B,$C577)</f>
        <v/>
      </c>
      <c r="BZ577" s="36">
        <f>SUMIFS(рўйхат!CK:CK,рўйхат!$CY:$CY,$B$584,рўйхат!$B:$B,$C577)</f>
        <v/>
      </c>
      <c r="CA577" s="35">
        <f>SUMIFS(рўйхат!CL:CL,рўйхат!$CY:$CY,$B$584,рўйхат!$B:$B,$C577)</f>
        <v/>
      </c>
      <c r="CB577" s="36">
        <f>SUMIFS(рўйхат!CM:CM,рўйхат!$CY:$CY,$B$584,рўйхат!$B:$B,$C577)</f>
        <v/>
      </c>
      <c r="CC577" s="35">
        <f>SUMIFS(рўйхат!CN:CN,рўйхат!$CY:$CY,$B$584,рўйхат!$B:$B,$C577)</f>
        <v/>
      </c>
      <c r="CD577" s="36">
        <f>SUMIFS(рўйхат!CO:CO,рўйхат!$CY:$CY,$B$584,рўйхат!$B:$B,$C577)</f>
        <v/>
      </c>
      <c r="CE577" s="77">
        <f>IFERROR(BE577/(Q577+BE577),0)</f>
        <v/>
      </c>
      <c r="CF577" s="78">
        <f>IFERROR(BF577/(R577+BF577),0)</f>
        <v/>
      </c>
      <c r="CG577" s="8">
        <f>COUNTIFS(B:B,B577)</f>
        <v/>
      </c>
    </row>
    <row r="578" hidden="1" outlineLevel="1" ht="17.1" customFormat="1" customHeight="1" s="8">
      <c r="A578" s="15" t="n"/>
      <c r="B578" s="50" t="n">
        <v>26</v>
      </c>
      <c r="C578" s="67" t="inlineStr">
        <is>
          <t>Транспорт вазирлиги</t>
        </is>
      </c>
      <c r="D578" s="16" t="n"/>
      <c r="E578" s="35">
        <f>SUMIFS(рўйхат!F:F,рўйхат!$CY:$CY,$B$584,рўйхат!$B:$B,$C578)</f>
        <v/>
      </c>
      <c r="F578" s="36">
        <f>SUMIFS(рўйхат!G:G,рўйхат!$CY:$CY,$B$584,рўйхат!$B:$B,$C578)</f>
        <v/>
      </c>
      <c r="G578" s="35">
        <f>SUMIFS(рўйхат!H:H,рўйхат!$CY:$CY,$B$584,рўйхат!$B:$B,$C578)</f>
        <v/>
      </c>
      <c r="H578" s="36">
        <f>SUMIFS(рўйхат!I:I,рўйхат!$CY:$CY,$B$584,рўйхат!$B:$B,$C578)</f>
        <v/>
      </c>
      <c r="I578" s="35">
        <f>SUMIFS(рўйхат!J:J,рўйхат!$CY:$CY,$B$584,рўйхат!$B:$B,$C578)</f>
        <v/>
      </c>
      <c r="J578" s="36">
        <f>SUMIFS(рўйхат!K:K,рўйхат!$CY:$CY,$B$584,рўйхат!$B:$B,$C578)</f>
        <v/>
      </c>
      <c r="K578" s="35">
        <f>SUMIFS(рўйхат!L:L,рўйхат!$CY:$CY,$B$584,рўйхат!$B:$B,$C578)</f>
        <v/>
      </c>
      <c r="L578" s="36">
        <f>SUMIFS(рўйхат!M:M,рўйхат!$CY:$CY,$B$584,рўйхат!$B:$B,$C578)</f>
        <v/>
      </c>
      <c r="M578" s="35">
        <f>SUMIFS(рўйхат!N:N,рўйхат!$CY:$CY,$B$584,рўйхат!$B:$B,$C578)</f>
        <v/>
      </c>
      <c r="N578" s="36">
        <f>SUMIFS(рўйхат!O:O,рўйхат!$CY:$CY,$B$584,рўйхат!$B:$B,$C578)</f>
        <v/>
      </c>
      <c r="O578" s="34">
        <f>IFERROR(M578/E578,0)</f>
        <v/>
      </c>
      <c r="P578" s="34">
        <f>IFERROR(N578/F578,0)</f>
        <v/>
      </c>
      <c r="Q578" s="35">
        <f>SUMIFS(рўйхат!P:P,рўйхат!$CY:$CY,$B$584,рўйхат!$B:$B,$C578)</f>
        <v/>
      </c>
      <c r="R578" s="36">
        <f>SUMIFS(рўйхат!Q:Q,рўйхат!$CY:$CY,$B$584,рўйхат!$B:$B,$C578)</f>
        <v/>
      </c>
      <c r="S578" s="35">
        <f>SUMIFS(рўйхат!R:R,рўйхат!$CY:$CY,$B$584,рўйхат!$B:$B,$C578)</f>
        <v/>
      </c>
      <c r="T578" s="36">
        <f>SUMIFS(рўйхат!S:S,рўйхат!$CY:$CY,$B$584,рўйхат!$B:$B,$C578)</f>
        <v/>
      </c>
      <c r="U578" s="35">
        <f>SUMIFS(рўйхат!T:T,рўйхат!$CY:$CY,$B$584,рўйхат!$B:$B,$C578)</f>
        <v/>
      </c>
      <c r="V578" s="36">
        <f>SUMIFS(рўйхат!U:U,рўйхат!$CY:$CY,$B$584,рўйхат!$B:$B,$C578)</f>
        <v/>
      </c>
      <c r="W578" s="35">
        <f>SUMIFS(рўйхат!V:V,рўйхат!$CY:$CY,$B$584,рўйхат!$B:$B,$C578)</f>
        <v/>
      </c>
      <c r="X578" s="36">
        <f>SUMIFS(рўйхат!W:W,рўйхат!$CY:$CY,$B$584,рўйхат!$B:$B,$C578)</f>
        <v/>
      </c>
      <c r="Y578" s="35">
        <f>SUMIFS(рўйхат!X:X,рўйхат!$CY:$CY,$B$584,рўйхат!$B:$B,$C578)</f>
        <v/>
      </c>
      <c r="Z578" s="36">
        <f>SUMIFS(рўйхат!Y:Y,рўйхат!$CY:$CY,$B$584,рўйхат!$B:$B,$C578)</f>
        <v/>
      </c>
      <c r="AA578" s="35">
        <f>SUMIFS(рўйхат!Z:Z,рўйхат!$CY:$CY,$B$584,рўйхат!$B:$B,$C578)</f>
        <v/>
      </c>
      <c r="AB578" s="36">
        <f>SUMIFS(рўйхат!AA:AA,рўйхат!$CY:$CY,$B$584,рўйхат!$B:$B,$C578)</f>
        <v/>
      </c>
      <c r="AC578" s="35">
        <f>SUMIFS(рўйхат!AB:AB,рўйхат!$CY:$CY,$B$584,рўйхат!$B:$B,$C578)</f>
        <v/>
      </c>
      <c r="AD578" s="36">
        <f>SUMIFS(рўйхат!AC:AC,рўйхат!$CY:$CY,$B$584,рўйхат!$B:$B,$C578)</f>
        <v/>
      </c>
      <c r="AE578" s="35">
        <f>SUMIFS(рўйхат!AD:AD,рўйхат!$CY:$CY,$B$584,рўйхат!$B:$B,$C578)</f>
        <v/>
      </c>
      <c r="AF578" s="36">
        <f>SUMIFS(рўйхат!AE:AE,рўйхат!$CY:$CY,$B$584,рўйхат!$B:$B,$C578)</f>
        <v/>
      </c>
      <c r="AG578" s="35">
        <f>SUMIFS(рўйхат!AH:AH,рўйхат!$CY:$CY,$B$584,рўйхат!$B:$B,$C578)</f>
        <v/>
      </c>
      <c r="AH578" s="36">
        <f>SUMIFS(рўйхат!AI:AI,рўйхат!$CY:$CY,$B$584,рўйхат!$B:$B,$C578)</f>
        <v/>
      </c>
      <c r="AI578" s="35">
        <f>SUMIFS(рўйхат!AJ:AJ,рўйхат!$CY:$CY,$B$584,рўйхат!$B:$B,$C578)</f>
        <v/>
      </c>
      <c r="AJ578" s="36">
        <f>SUMIFS(рўйхат!AK:AK,рўйхат!$CY:$CY,$B$584,рўйхат!$B:$B,$C578)</f>
        <v/>
      </c>
      <c r="AK578" s="35">
        <f>SUMIFS(рўйхат!AL:AL,рўйхат!$CY:$CY,$B$584,рўйхат!$B:$B,$C578)</f>
        <v/>
      </c>
      <c r="AL578" s="36">
        <f>SUMIFS(рўйхат!AM:AM,рўйхат!$CY:$CY,$B$584,рўйхат!$B:$B,$C578)</f>
        <v/>
      </c>
      <c r="AM578" s="77">
        <f>IFERROR(Q578/E578,0)</f>
        <v/>
      </c>
      <c r="AN578" s="77">
        <f>IFERROR(R578/F578,0)</f>
        <v/>
      </c>
      <c r="AO578" s="35">
        <f>SUMIFS(рўйхат!AX:AX,рўйхат!$CY:$CY,$B$584,рўйхат!$B:$B,$C578)</f>
        <v/>
      </c>
      <c r="AP578" s="36">
        <f>SUMIFS(рўйхат!AY:AY,рўйхат!$CY:$CY,$B$584,рўйхат!$B:$B,$C578)</f>
        <v/>
      </c>
      <c r="AQ578" s="35">
        <f>SUMIFS(рўйхат!AZ:AZ,рўйхат!$CY:$CY,$B$584,рўйхат!$B:$B,$C578)</f>
        <v/>
      </c>
      <c r="AR578" s="36">
        <f>SUMIFS(рўйхат!BA:BA,рўйхат!$CY:$CY,$B$584,рўйхат!$B:$B,$C578)</f>
        <v/>
      </c>
      <c r="AS578" s="35">
        <f>SUMIFS(рўйхат!BB:BB,рўйхат!$CY:$CY,$B$584,рўйхат!$B:$B,$C578)</f>
        <v/>
      </c>
      <c r="AT578" s="36">
        <f>SUMIFS(рўйхат!BC:BC,рўйхат!$CY:$CY,$B$584,рўйхат!$B:$B,$C578)</f>
        <v/>
      </c>
      <c r="AU578" s="35">
        <f>SUMIFS(рўйхат!BD:BD,рўйхат!$CY:$CY,$B$584,рўйхат!$B:$B,$C578)</f>
        <v/>
      </c>
      <c r="AV578" s="36">
        <f>SUMIFS(рўйхат!BE:BE,рўйхат!$CY:$CY,$B$584,рўйхат!$B:$B,$C578)</f>
        <v/>
      </c>
      <c r="AW578" s="35">
        <f>SUMIFS(рўйхат!BF:BF,рўйхат!$CY:$CY,$B$584,рўйхат!$B:$B,$C578)</f>
        <v/>
      </c>
      <c r="AX578" s="36">
        <f>SUMIFS(рўйхат!BG:BG,рўйхат!$CY:$CY,$B$584,рўйхат!$B:$B,$C578)</f>
        <v/>
      </c>
      <c r="AY578" s="35">
        <f>SUMIFS(рўйхат!BH:BH,рўйхат!$CY:$CY,$B$584,рўйхат!$B:$B,$C578)</f>
        <v/>
      </c>
      <c r="AZ578" s="36">
        <f>SUMIFS(рўйхат!BI:BI,рўйхат!$CY:$CY,$B$584,рўйхат!$B:$B,$C578)</f>
        <v/>
      </c>
      <c r="BA578" s="35">
        <f>SUMIFS(рўйхат!BJ:BJ,рўйхат!$CY:$CY,$B$584,рўйхат!$B:$B,$C578)</f>
        <v/>
      </c>
      <c r="BB578" s="36">
        <f>SUMIFS(рўйхат!BK:BK,рўйхат!$CY:$CY,$B$584,рўйхат!$B:$B,$C578)</f>
        <v/>
      </c>
      <c r="BC578" s="77">
        <f>IFERROR(AO578/E578,0)</f>
        <v/>
      </c>
      <c r="BD578" s="77">
        <f>IFERROR(AP578/F578,0)</f>
        <v/>
      </c>
      <c r="BE578" s="35">
        <f>SUMIFS(рўйхат!BL:BL,рўйхат!$CY:$CY,$B$584,рўйхат!$B:$B,$C578)</f>
        <v/>
      </c>
      <c r="BF578" s="36">
        <f>SUMIFS(рўйхат!BM:BM,рўйхат!$CY:$CY,$B$584,рўйхат!$B:$B,$C578)</f>
        <v/>
      </c>
      <c r="BG578" s="35">
        <f>SUMIFS(рўйхат!BN:BN,рўйхат!$CY:$CY,$B$584,рўйхат!$B:$B,$C578)</f>
        <v/>
      </c>
      <c r="BH578" s="36">
        <f>SUMIFS(рўйхат!BO:BO,рўйхат!$CY:$CY,$B$584,рўйхат!$B:$B,$C578)</f>
        <v/>
      </c>
      <c r="BI578" s="35">
        <f>SUMIFS(рўйхат!BP:BP,рўйхат!$CY:$CY,$B$584,рўйхат!$B:$B,$C578)</f>
        <v/>
      </c>
      <c r="BJ578" s="36">
        <f>SUMIFS(рўйхат!BQ:BQ,рўйхат!$CY:$CY,$B$584,рўйхат!$B:$B,$C578)</f>
        <v/>
      </c>
      <c r="BK578" s="35">
        <f>SUMIFS(рўйхат!BR:BR,рўйхат!$CY:$CY,$B$584,рўйхат!$B:$B,$C578)</f>
        <v/>
      </c>
      <c r="BL578" s="36">
        <f>SUMIFS(рўйхат!BS:BS,рўйхат!$CY:$CY,$B$584,рўйхат!$B:$B,$C578)</f>
        <v/>
      </c>
      <c r="BM578" s="35">
        <f>SUMIFS(рўйхат!BT:BT,рўйхат!$CY:$CY,$B$584,рўйхат!$B:$B,$C578)</f>
        <v/>
      </c>
      <c r="BN578" s="36">
        <f>SUMIFS(рўйхат!BU:BU,рўйхат!$CY:$CY,$B$584,рўйхат!$B:$B,$C578)</f>
        <v/>
      </c>
      <c r="BO578" s="35">
        <f>SUMIFS(рўйхат!BX:BX,рўйхат!$CY:$CY,$B$584,рўйхат!$B:$B,$C578)</f>
        <v/>
      </c>
      <c r="BP578" s="36">
        <f>SUMIFS(рўйхат!BY:BY,рўйхат!$CY:$CY,$B$584,рўйхат!$B:$B,$C578)</f>
        <v/>
      </c>
      <c r="BQ578" s="35">
        <f>SUMIFS(рўйхат!BZ:BZ,рўйхат!$CY:$CY,$B$584,рўйхат!$B:$B,$C578)</f>
        <v/>
      </c>
      <c r="BR578" s="36">
        <f>SUMIFS(рўйхат!CA:CA,рўйхат!$CY:$CY,$B$584,рўйхат!$B:$B,$C578)</f>
        <v/>
      </c>
      <c r="BS578" s="35">
        <f>SUMIFS(рўйхат!CB:CB,рўйхат!$CY:$CY,$B$584,рўйхат!$B:$B,$C578)</f>
        <v/>
      </c>
      <c r="BT578" s="36">
        <f>SUMIFS(рўйхат!CC:CC,рўйхат!$CY:$CY,$B$584,рўйхат!$B:$B,$C578)</f>
        <v/>
      </c>
      <c r="BU578" s="35">
        <f>SUMIFS(рўйхат!CD:CD,рўйхат!$CY:$CY,$B$584,рўйхат!$B:$B,$C578)</f>
        <v/>
      </c>
      <c r="BV578" s="36">
        <f>SUMIFS(рўйхат!CE:CE,рўйхат!$CY:$CY,$B$584,рўйхат!$B:$B,$C578)</f>
        <v/>
      </c>
      <c r="BW578" s="35">
        <f>SUMIFS(рўйхат!CH:CH,рўйхат!$CY:$CY,$B$584,рўйхат!$B:$B,$C578)</f>
        <v/>
      </c>
      <c r="BX578" s="36">
        <f>SUMIFS(рўйхат!CI:CI,рўйхат!$CY:$CY,$B$584,рўйхат!$B:$B,$C578)</f>
        <v/>
      </c>
      <c r="BY578" s="35">
        <f>SUMIFS(рўйхат!CJ:CJ,рўйхат!$CY:$CY,$B$584,рўйхат!$B:$B,$C578)</f>
        <v/>
      </c>
      <c r="BZ578" s="36">
        <f>SUMIFS(рўйхат!CK:CK,рўйхат!$CY:$CY,$B$584,рўйхат!$B:$B,$C578)</f>
        <v/>
      </c>
      <c r="CA578" s="35">
        <f>SUMIFS(рўйхат!CL:CL,рўйхат!$CY:$CY,$B$584,рўйхат!$B:$B,$C578)</f>
        <v/>
      </c>
      <c r="CB578" s="36">
        <f>SUMIFS(рўйхат!CM:CM,рўйхат!$CY:$CY,$B$584,рўйхат!$B:$B,$C578)</f>
        <v/>
      </c>
      <c r="CC578" s="35">
        <f>SUMIFS(рўйхат!CN:CN,рўйхат!$CY:$CY,$B$584,рўйхат!$B:$B,$C578)</f>
        <v/>
      </c>
      <c r="CD578" s="36">
        <f>SUMIFS(рўйхат!CO:CO,рўйхат!$CY:$CY,$B$584,рўйхат!$B:$B,$C578)</f>
        <v/>
      </c>
      <c r="CE578" s="77">
        <f>IFERROR(BE578/(Q578+BE578),0)</f>
        <v/>
      </c>
      <c r="CF578" s="78">
        <f>IFERROR(BF578/(R578+BF578),0)</f>
        <v/>
      </c>
      <c r="CG578" s="8">
        <f>COUNTIFS(B:B,B578)</f>
        <v/>
      </c>
    </row>
    <row r="579" hidden="1" outlineLevel="1" ht="17.1" customFormat="1" customHeight="1" s="8">
      <c r="A579" s="15" t="n"/>
      <c r="B579" s="50" t="n">
        <v>27</v>
      </c>
      <c r="C579" s="67" t="inlineStr">
        <is>
          <t>Фавқулодда вазиятлар вазирлиги</t>
        </is>
      </c>
      <c r="D579" s="16" t="n"/>
      <c r="E579" s="35">
        <f>SUMIFS(рўйхат!F:F,рўйхат!$CY:$CY,$B$584,рўйхат!$B:$B,$C579)</f>
        <v/>
      </c>
      <c r="F579" s="36">
        <f>SUMIFS(рўйхат!G:G,рўйхат!$CY:$CY,$B$584,рўйхат!$B:$B,$C579)</f>
        <v/>
      </c>
      <c r="G579" s="35">
        <f>SUMIFS(рўйхат!H:H,рўйхат!$CY:$CY,$B$584,рўйхат!$B:$B,$C579)</f>
        <v/>
      </c>
      <c r="H579" s="36">
        <f>SUMIFS(рўйхат!I:I,рўйхат!$CY:$CY,$B$584,рўйхат!$B:$B,$C579)</f>
        <v/>
      </c>
      <c r="I579" s="35">
        <f>SUMIFS(рўйхат!J:J,рўйхат!$CY:$CY,$B$584,рўйхат!$B:$B,$C579)</f>
        <v/>
      </c>
      <c r="J579" s="36">
        <f>SUMIFS(рўйхат!K:K,рўйхат!$CY:$CY,$B$584,рўйхат!$B:$B,$C579)</f>
        <v/>
      </c>
      <c r="K579" s="35">
        <f>SUMIFS(рўйхат!L:L,рўйхат!$CY:$CY,$B$584,рўйхат!$B:$B,$C579)</f>
        <v/>
      </c>
      <c r="L579" s="36">
        <f>SUMIFS(рўйхат!M:M,рўйхат!$CY:$CY,$B$584,рўйхат!$B:$B,$C579)</f>
        <v/>
      </c>
      <c r="M579" s="35">
        <f>SUMIFS(рўйхат!N:N,рўйхат!$CY:$CY,$B$584,рўйхат!$B:$B,$C579)</f>
        <v/>
      </c>
      <c r="N579" s="36">
        <f>SUMIFS(рўйхат!O:O,рўйхат!$CY:$CY,$B$584,рўйхат!$B:$B,$C579)</f>
        <v/>
      </c>
      <c r="O579" s="34">
        <f>IFERROR(M579/E579,0)</f>
        <v/>
      </c>
      <c r="P579" s="34">
        <f>IFERROR(N579/F579,0)</f>
        <v/>
      </c>
      <c r="Q579" s="35">
        <f>SUMIFS(рўйхат!P:P,рўйхат!$CY:$CY,$B$584,рўйхат!$B:$B,$C579)</f>
        <v/>
      </c>
      <c r="R579" s="36">
        <f>SUMIFS(рўйхат!Q:Q,рўйхат!$CY:$CY,$B$584,рўйхат!$B:$B,$C579)</f>
        <v/>
      </c>
      <c r="S579" s="35">
        <f>SUMIFS(рўйхат!R:R,рўйхат!$CY:$CY,$B$584,рўйхат!$B:$B,$C579)</f>
        <v/>
      </c>
      <c r="T579" s="36">
        <f>SUMIFS(рўйхат!S:S,рўйхат!$CY:$CY,$B$584,рўйхат!$B:$B,$C579)</f>
        <v/>
      </c>
      <c r="U579" s="35">
        <f>SUMIFS(рўйхат!T:T,рўйхат!$CY:$CY,$B$584,рўйхат!$B:$B,$C579)</f>
        <v/>
      </c>
      <c r="V579" s="36">
        <f>SUMIFS(рўйхат!U:U,рўйхат!$CY:$CY,$B$584,рўйхат!$B:$B,$C579)</f>
        <v/>
      </c>
      <c r="W579" s="35">
        <f>SUMIFS(рўйхат!V:V,рўйхат!$CY:$CY,$B$584,рўйхат!$B:$B,$C579)</f>
        <v/>
      </c>
      <c r="X579" s="36">
        <f>SUMIFS(рўйхат!W:W,рўйхат!$CY:$CY,$B$584,рўйхат!$B:$B,$C579)</f>
        <v/>
      </c>
      <c r="Y579" s="35">
        <f>SUMIFS(рўйхат!X:X,рўйхат!$CY:$CY,$B$584,рўйхат!$B:$B,$C579)</f>
        <v/>
      </c>
      <c r="Z579" s="36">
        <f>SUMIFS(рўйхат!Y:Y,рўйхат!$CY:$CY,$B$584,рўйхат!$B:$B,$C579)</f>
        <v/>
      </c>
      <c r="AA579" s="35">
        <f>SUMIFS(рўйхат!Z:Z,рўйхат!$CY:$CY,$B$584,рўйхат!$B:$B,$C579)</f>
        <v/>
      </c>
      <c r="AB579" s="36">
        <f>SUMIFS(рўйхат!AA:AA,рўйхат!$CY:$CY,$B$584,рўйхат!$B:$B,$C579)</f>
        <v/>
      </c>
      <c r="AC579" s="35">
        <f>SUMIFS(рўйхат!AB:AB,рўйхат!$CY:$CY,$B$584,рўйхат!$B:$B,$C579)</f>
        <v/>
      </c>
      <c r="AD579" s="36">
        <f>SUMIFS(рўйхат!AC:AC,рўйхат!$CY:$CY,$B$584,рўйхат!$B:$B,$C579)</f>
        <v/>
      </c>
      <c r="AE579" s="35">
        <f>SUMIFS(рўйхат!AD:AD,рўйхат!$CY:$CY,$B$584,рўйхат!$B:$B,$C579)</f>
        <v/>
      </c>
      <c r="AF579" s="36">
        <f>SUMIFS(рўйхат!AE:AE,рўйхат!$CY:$CY,$B$584,рўйхат!$B:$B,$C579)</f>
        <v/>
      </c>
      <c r="AG579" s="35">
        <f>SUMIFS(рўйхат!AH:AH,рўйхат!$CY:$CY,$B$584,рўйхат!$B:$B,$C579)</f>
        <v/>
      </c>
      <c r="AH579" s="36">
        <f>SUMIFS(рўйхат!AI:AI,рўйхат!$CY:$CY,$B$584,рўйхат!$B:$B,$C579)</f>
        <v/>
      </c>
      <c r="AI579" s="35">
        <f>SUMIFS(рўйхат!AJ:AJ,рўйхат!$CY:$CY,$B$584,рўйхат!$B:$B,$C579)</f>
        <v/>
      </c>
      <c r="AJ579" s="36">
        <f>SUMIFS(рўйхат!AK:AK,рўйхат!$CY:$CY,$B$584,рўйхат!$B:$B,$C579)</f>
        <v/>
      </c>
      <c r="AK579" s="35">
        <f>SUMIFS(рўйхат!AL:AL,рўйхат!$CY:$CY,$B$584,рўйхат!$B:$B,$C579)</f>
        <v/>
      </c>
      <c r="AL579" s="36">
        <f>SUMIFS(рўйхат!AM:AM,рўйхат!$CY:$CY,$B$584,рўйхат!$B:$B,$C579)</f>
        <v/>
      </c>
      <c r="AM579" s="77">
        <f>IFERROR(Q579/E579,0)</f>
        <v/>
      </c>
      <c r="AN579" s="77">
        <f>IFERROR(R579/F579,0)</f>
        <v/>
      </c>
      <c r="AO579" s="35">
        <f>SUMIFS(рўйхат!AX:AX,рўйхат!$CY:$CY,$B$584,рўйхат!$B:$B,$C579)</f>
        <v/>
      </c>
      <c r="AP579" s="36">
        <f>SUMIFS(рўйхат!AY:AY,рўйхат!$CY:$CY,$B$584,рўйхат!$B:$B,$C579)</f>
        <v/>
      </c>
      <c r="AQ579" s="35">
        <f>SUMIFS(рўйхат!AZ:AZ,рўйхат!$CY:$CY,$B$584,рўйхат!$B:$B,$C579)</f>
        <v/>
      </c>
      <c r="AR579" s="36">
        <f>SUMIFS(рўйхат!BA:BA,рўйхат!$CY:$CY,$B$584,рўйхат!$B:$B,$C579)</f>
        <v/>
      </c>
      <c r="AS579" s="35">
        <f>SUMIFS(рўйхат!BB:BB,рўйхат!$CY:$CY,$B$584,рўйхат!$B:$B,$C579)</f>
        <v/>
      </c>
      <c r="AT579" s="36">
        <f>SUMIFS(рўйхат!BC:BC,рўйхат!$CY:$CY,$B$584,рўйхат!$B:$B,$C579)</f>
        <v/>
      </c>
      <c r="AU579" s="35">
        <f>SUMIFS(рўйхат!BD:BD,рўйхат!$CY:$CY,$B$584,рўйхат!$B:$B,$C579)</f>
        <v/>
      </c>
      <c r="AV579" s="36">
        <f>SUMIFS(рўйхат!BE:BE,рўйхат!$CY:$CY,$B$584,рўйхат!$B:$B,$C579)</f>
        <v/>
      </c>
      <c r="AW579" s="35">
        <f>SUMIFS(рўйхат!BF:BF,рўйхат!$CY:$CY,$B$584,рўйхат!$B:$B,$C579)</f>
        <v/>
      </c>
      <c r="AX579" s="36">
        <f>SUMIFS(рўйхат!BG:BG,рўйхат!$CY:$CY,$B$584,рўйхат!$B:$B,$C579)</f>
        <v/>
      </c>
      <c r="AY579" s="35">
        <f>SUMIFS(рўйхат!BH:BH,рўйхат!$CY:$CY,$B$584,рўйхат!$B:$B,$C579)</f>
        <v/>
      </c>
      <c r="AZ579" s="36">
        <f>SUMIFS(рўйхат!BI:BI,рўйхат!$CY:$CY,$B$584,рўйхат!$B:$B,$C579)</f>
        <v/>
      </c>
      <c r="BA579" s="35">
        <f>SUMIFS(рўйхат!BJ:BJ,рўйхат!$CY:$CY,$B$584,рўйхат!$B:$B,$C579)</f>
        <v/>
      </c>
      <c r="BB579" s="36">
        <f>SUMIFS(рўйхат!BK:BK,рўйхат!$CY:$CY,$B$584,рўйхат!$B:$B,$C579)</f>
        <v/>
      </c>
      <c r="BC579" s="77">
        <f>IFERROR(AO579/E579,0)</f>
        <v/>
      </c>
      <c r="BD579" s="77">
        <f>IFERROR(AP579/F579,0)</f>
        <v/>
      </c>
      <c r="BE579" s="35">
        <f>SUMIFS(рўйхат!BL:BL,рўйхат!$CY:$CY,$B$584,рўйхат!$B:$B,$C579)</f>
        <v/>
      </c>
      <c r="BF579" s="36">
        <f>SUMIFS(рўйхат!BM:BM,рўйхат!$CY:$CY,$B$584,рўйхат!$B:$B,$C579)</f>
        <v/>
      </c>
      <c r="BG579" s="35">
        <f>SUMIFS(рўйхат!BN:BN,рўйхат!$CY:$CY,$B$584,рўйхат!$B:$B,$C579)</f>
        <v/>
      </c>
      <c r="BH579" s="36">
        <f>SUMIFS(рўйхат!BO:BO,рўйхат!$CY:$CY,$B$584,рўйхат!$B:$B,$C579)</f>
        <v/>
      </c>
      <c r="BI579" s="35">
        <f>SUMIFS(рўйхат!BP:BP,рўйхат!$CY:$CY,$B$584,рўйхат!$B:$B,$C579)</f>
        <v/>
      </c>
      <c r="BJ579" s="36">
        <f>SUMIFS(рўйхат!BQ:BQ,рўйхат!$CY:$CY,$B$584,рўйхат!$B:$B,$C579)</f>
        <v/>
      </c>
      <c r="BK579" s="35">
        <f>SUMIFS(рўйхат!BR:BR,рўйхат!$CY:$CY,$B$584,рўйхат!$B:$B,$C579)</f>
        <v/>
      </c>
      <c r="BL579" s="36">
        <f>SUMIFS(рўйхат!BS:BS,рўйхат!$CY:$CY,$B$584,рўйхат!$B:$B,$C579)</f>
        <v/>
      </c>
      <c r="BM579" s="35">
        <f>SUMIFS(рўйхат!BT:BT,рўйхат!$CY:$CY,$B$584,рўйхат!$B:$B,$C579)</f>
        <v/>
      </c>
      <c r="BN579" s="36">
        <f>SUMIFS(рўйхат!BU:BU,рўйхат!$CY:$CY,$B$584,рўйхат!$B:$B,$C579)</f>
        <v/>
      </c>
      <c r="BO579" s="35">
        <f>SUMIFS(рўйхат!BX:BX,рўйхат!$CY:$CY,$B$584,рўйхат!$B:$B,$C579)</f>
        <v/>
      </c>
      <c r="BP579" s="36">
        <f>SUMIFS(рўйхат!BY:BY,рўйхат!$CY:$CY,$B$584,рўйхат!$B:$B,$C579)</f>
        <v/>
      </c>
      <c r="BQ579" s="35">
        <f>SUMIFS(рўйхат!BZ:BZ,рўйхат!$CY:$CY,$B$584,рўйхат!$B:$B,$C579)</f>
        <v/>
      </c>
      <c r="BR579" s="36">
        <f>SUMIFS(рўйхат!CA:CA,рўйхат!$CY:$CY,$B$584,рўйхат!$B:$B,$C579)</f>
        <v/>
      </c>
      <c r="BS579" s="35">
        <f>SUMIFS(рўйхат!CB:CB,рўйхат!$CY:$CY,$B$584,рўйхат!$B:$B,$C579)</f>
        <v/>
      </c>
      <c r="BT579" s="36">
        <f>SUMIFS(рўйхат!CC:CC,рўйхат!$CY:$CY,$B$584,рўйхат!$B:$B,$C579)</f>
        <v/>
      </c>
      <c r="BU579" s="35">
        <f>SUMIFS(рўйхат!CD:CD,рўйхат!$CY:$CY,$B$584,рўйхат!$B:$B,$C579)</f>
        <v/>
      </c>
      <c r="BV579" s="36">
        <f>SUMIFS(рўйхат!CE:CE,рўйхат!$CY:$CY,$B$584,рўйхат!$B:$B,$C579)</f>
        <v/>
      </c>
      <c r="BW579" s="35">
        <f>SUMIFS(рўйхат!CH:CH,рўйхат!$CY:$CY,$B$584,рўйхат!$B:$B,$C579)</f>
        <v/>
      </c>
      <c r="BX579" s="36">
        <f>SUMIFS(рўйхат!CI:CI,рўйхат!$CY:$CY,$B$584,рўйхат!$B:$B,$C579)</f>
        <v/>
      </c>
      <c r="BY579" s="35">
        <f>SUMIFS(рўйхат!CJ:CJ,рўйхат!$CY:$CY,$B$584,рўйхат!$B:$B,$C579)</f>
        <v/>
      </c>
      <c r="BZ579" s="36">
        <f>SUMIFS(рўйхат!CK:CK,рўйхат!$CY:$CY,$B$584,рўйхат!$B:$B,$C579)</f>
        <v/>
      </c>
      <c r="CA579" s="35">
        <f>SUMIFS(рўйхат!CL:CL,рўйхат!$CY:$CY,$B$584,рўйхат!$B:$B,$C579)</f>
        <v/>
      </c>
      <c r="CB579" s="36">
        <f>SUMIFS(рўйхат!CM:CM,рўйхат!$CY:$CY,$B$584,рўйхат!$B:$B,$C579)</f>
        <v/>
      </c>
      <c r="CC579" s="35">
        <f>SUMIFS(рўйхат!CN:CN,рўйхат!$CY:$CY,$B$584,рўйхат!$B:$B,$C579)</f>
        <v/>
      </c>
      <c r="CD579" s="36">
        <f>SUMIFS(рўйхат!CO:CO,рўйхат!$CY:$CY,$B$584,рўйхат!$B:$B,$C579)</f>
        <v/>
      </c>
      <c r="CE579" s="77">
        <f>IFERROR(BE579/(Q579+BE579),0)</f>
        <v/>
      </c>
      <c r="CF579" s="78">
        <f>IFERROR(BF579/(R579+BF579),0)</f>
        <v/>
      </c>
      <c r="CG579" s="8">
        <f>COUNTIFS(B:B,B579)</f>
        <v/>
      </c>
    </row>
    <row r="580" hidden="1" outlineLevel="1" ht="33.95" customFormat="1" customHeight="1" s="8">
      <c r="A580" s="15" t="n"/>
      <c r="B580" s="50" t="n">
        <v>28</v>
      </c>
      <c r="C580" s="67" t="inlineStr">
        <is>
          <t>Экология, атроф-муҳитни муҳофаза қилиш ва иқлим ўзгариши вазирлиги</t>
        </is>
      </c>
      <c r="D580" s="16" t="n"/>
      <c r="E580" s="35">
        <f>SUMIFS(рўйхат!F:F,рўйхат!$CY:$CY,$B$584,рўйхат!$B:$B,$C580)</f>
        <v/>
      </c>
      <c r="F580" s="36">
        <f>SUMIFS(рўйхат!G:G,рўйхат!$CY:$CY,$B$584,рўйхат!$B:$B,$C580)</f>
        <v/>
      </c>
      <c r="G580" s="35">
        <f>SUMIFS(рўйхат!H:H,рўйхат!$CY:$CY,$B$584,рўйхат!$B:$B,$C580)</f>
        <v/>
      </c>
      <c r="H580" s="36">
        <f>SUMIFS(рўйхат!I:I,рўйхат!$CY:$CY,$B$584,рўйхат!$B:$B,$C580)</f>
        <v/>
      </c>
      <c r="I580" s="35">
        <f>SUMIFS(рўйхат!J:J,рўйхат!$CY:$CY,$B$584,рўйхат!$B:$B,$C580)</f>
        <v/>
      </c>
      <c r="J580" s="36">
        <f>SUMIFS(рўйхат!K:K,рўйхат!$CY:$CY,$B$584,рўйхат!$B:$B,$C580)</f>
        <v/>
      </c>
      <c r="K580" s="35">
        <f>SUMIFS(рўйхат!L:L,рўйхат!$CY:$CY,$B$584,рўйхат!$B:$B,$C580)</f>
        <v/>
      </c>
      <c r="L580" s="36">
        <f>SUMIFS(рўйхат!M:M,рўйхат!$CY:$CY,$B$584,рўйхат!$B:$B,$C580)</f>
        <v/>
      </c>
      <c r="M580" s="35">
        <f>SUMIFS(рўйхат!N:N,рўйхат!$CY:$CY,$B$584,рўйхат!$B:$B,$C580)</f>
        <v/>
      </c>
      <c r="N580" s="36">
        <f>SUMIFS(рўйхат!O:O,рўйхат!$CY:$CY,$B$584,рўйхат!$B:$B,$C580)</f>
        <v/>
      </c>
      <c r="O580" s="34">
        <f>IFERROR(M580/E580,0)</f>
        <v/>
      </c>
      <c r="P580" s="34">
        <f>IFERROR(N580/F580,0)</f>
        <v/>
      </c>
      <c r="Q580" s="35">
        <f>SUMIFS(рўйхат!P:P,рўйхат!$CY:$CY,$B$584,рўйхат!$B:$B,$C580)</f>
        <v/>
      </c>
      <c r="R580" s="36">
        <f>SUMIFS(рўйхат!Q:Q,рўйхат!$CY:$CY,$B$584,рўйхат!$B:$B,$C580)</f>
        <v/>
      </c>
      <c r="S580" s="35">
        <f>SUMIFS(рўйхат!R:R,рўйхат!$CY:$CY,$B$584,рўйхат!$B:$B,$C580)</f>
        <v/>
      </c>
      <c r="T580" s="36">
        <f>SUMIFS(рўйхат!S:S,рўйхат!$CY:$CY,$B$584,рўйхат!$B:$B,$C580)</f>
        <v/>
      </c>
      <c r="U580" s="35">
        <f>SUMIFS(рўйхат!T:T,рўйхат!$CY:$CY,$B$584,рўйхат!$B:$B,$C580)</f>
        <v/>
      </c>
      <c r="V580" s="36">
        <f>SUMIFS(рўйхат!U:U,рўйхат!$CY:$CY,$B$584,рўйхат!$B:$B,$C580)</f>
        <v/>
      </c>
      <c r="W580" s="35">
        <f>SUMIFS(рўйхат!V:V,рўйхат!$CY:$CY,$B$584,рўйхат!$B:$B,$C580)</f>
        <v/>
      </c>
      <c r="X580" s="36">
        <f>SUMIFS(рўйхат!W:W,рўйхат!$CY:$CY,$B$584,рўйхат!$B:$B,$C580)</f>
        <v/>
      </c>
      <c r="Y580" s="35">
        <f>SUMIFS(рўйхат!X:X,рўйхат!$CY:$CY,$B$584,рўйхат!$B:$B,$C580)</f>
        <v/>
      </c>
      <c r="Z580" s="36">
        <f>SUMIFS(рўйхат!Y:Y,рўйхат!$CY:$CY,$B$584,рўйхат!$B:$B,$C580)</f>
        <v/>
      </c>
      <c r="AA580" s="35">
        <f>SUMIFS(рўйхат!Z:Z,рўйхат!$CY:$CY,$B$584,рўйхат!$B:$B,$C580)</f>
        <v/>
      </c>
      <c r="AB580" s="36">
        <f>SUMIFS(рўйхат!AA:AA,рўйхат!$CY:$CY,$B$584,рўйхат!$B:$B,$C580)</f>
        <v/>
      </c>
      <c r="AC580" s="35">
        <f>SUMIFS(рўйхат!AB:AB,рўйхат!$CY:$CY,$B$584,рўйхат!$B:$B,$C580)</f>
        <v/>
      </c>
      <c r="AD580" s="36">
        <f>SUMIFS(рўйхат!AC:AC,рўйхат!$CY:$CY,$B$584,рўйхат!$B:$B,$C580)</f>
        <v/>
      </c>
      <c r="AE580" s="35">
        <f>SUMIFS(рўйхат!AD:AD,рўйхат!$CY:$CY,$B$584,рўйхат!$B:$B,$C580)</f>
        <v/>
      </c>
      <c r="AF580" s="36">
        <f>SUMIFS(рўйхат!AE:AE,рўйхат!$CY:$CY,$B$584,рўйхат!$B:$B,$C580)</f>
        <v/>
      </c>
      <c r="AG580" s="35">
        <f>SUMIFS(рўйхат!AH:AH,рўйхат!$CY:$CY,$B$584,рўйхат!$B:$B,$C580)</f>
        <v/>
      </c>
      <c r="AH580" s="36">
        <f>SUMIFS(рўйхат!AI:AI,рўйхат!$CY:$CY,$B$584,рўйхат!$B:$B,$C580)</f>
        <v/>
      </c>
      <c r="AI580" s="35">
        <f>SUMIFS(рўйхат!AJ:AJ,рўйхат!$CY:$CY,$B$584,рўйхат!$B:$B,$C580)</f>
        <v/>
      </c>
      <c r="AJ580" s="36">
        <f>SUMIFS(рўйхат!AK:AK,рўйхат!$CY:$CY,$B$584,рўйхат!$B:$B,$C580)</f>
        <v/>
      </c>
      <c r="AK580" s="35">
        <f>SUMIFS(рўйхат!AL:AL,рўйхат!$CY:$CY,$B$584,рўйхат!$B:$B,$C580)</f>
        <v/>
      </c>
      <c r="AL580" s="36">
        <f>SUMIFS(рўйхат!AM:AM,рўйхат!$CY:$CY,$B$584,рўйхат!$B:$B,$C580)</f>
        <v/>
      </c>
      <c r="AM580" s="77">
        <f>IFERROR(Q580/E580,0)</f>
        <v/>
      </c>
      <c r="AN580" s="77">
        <f>IFERROR(R580/F580,0)</f>
        <v/>
      </c>
      <c r="AO580" s="35">
        <f>SUMIFS(рўйхат!AX:AX,рўйхат!$CY:$CY,$B$584,рўйхат!$B:$B,$C580)</f>
        <v/>
      </c>
      <c r="AP580" s="36">
        <f>SUMIFS(рўйхат!AY:AY,рўйхат!$CY:$CY,$B$584,рўйхат!$B:$B,$C580)</f>
        <v/>
      </c>
      <c r="AQ580" s="35">
        <f>SUMIFS(рўйхат!AZ:AZ,рўйхат!$CY:$CY,$B$584,рўйхат!$B:$B,$C580)</f>
        <v/>
      </c>
      <c r="AR580" s="36">
        <f>SUMIFS(рўйхат!BA:BA,рўйхат!$CY:$CY,$B$584,рўйхат!$B:$B,$C580)</f>
        <v/>
      </c>
      <c r="AS580" s="35">
        <f>SUMIFS(рўйхат!BB:BB,рўйхат!$CY:$CY,$B$584,рўйхат!$B:$B,$C580)</f>
        <v/>
      </c>
      <c r="AT580" s="36">
        <f>SUMIFS(рўйхат!BC:BC,рўйхат!$CY:$CY,$B$584,рўйхат!$B:$B,$C580)</f>
        <v/>
      </c>
      <c r="AU580" s="35">
        <f>SUMIFS(рўйхат!BD:BD,рўйхат!$CY:$CY,$B$584,рўйхат!$B:$B,$C580)</f>
        <v/>
      </c>
      <c r="AV580" s="36">
        <f>SUMIFS(рўйхат!BE:BE,рўйхат!$CY:$CY,$B$584,рўйхат!$B:$B,$C580)</f>
        <v/>
      </c>
      <c r="AW580" s="35">
        <f>SUMIFS(рўйхат!BF:BF,рўйхат!$CY:$CY,$B$584,рўйхат!$B:$B,$C580)</f>
        <v/>
      </c>
      <c r="AX580" s="36">
        <f>SUMIFS(рўйхат!BG:BG,рўйхат!$CY:$CY,$B$584,рўйхат!$B:$B,$C580)</f>
        <v/>
      </c>
      <c r="AY580" s="35">
        <f>SUMIFS(рўйхат!BH:BH,рўйхат!$CY:$CY,$B$584,рўйхат!$B:$B,$C580)</f>
        <v/>
      </c>
      <c r="AZ580" s="36">
        <f>SUMIFS(рўйхат!BI:BI,рўйхат!$CY:$CY,$B$584,рўйхат!$B:$B,$C580)</f>
        <v/>
      </c>
      <c r="BA580" s="35">
        <f>SUMIFS(рўйхат!BJ:BJ,рўйхат!$CY:$CY,$B$584,рўйхат!$B:$B,$C580)</f>
        <v/>
      </c>
      <c r="BB580" s="36">
        <f>SUMIFS(рўйхат!BK:BK,рўйхат!$CY:$CY,$B$584,рўйхат!$B:$B,$C580)</f>
        <v/>
      </c>
      <c r="BC580" s="77">
        <f>IFERROR(AO580/E580,0)</f>
        <v/>
      </c>
      <c r="BD580" s="77">
        <f>IFERROR(AP580/F580,0)</f>
        <v/>
      </c>
      <c r="BE580" s="35">
        <f>SUMIFS(рўйхат!BL:BL,рўйхат!$CY:$CY,$B$584,рўйхат!$B:$B,$C580)</f>
        <v/>
      </c>
      <c r="BF580" s="36">
        <f>SUMIFS(рўйхат!BM:BM,рўйхат!$CY:$CY,$B$584,рўйхат!$B:$B,$C580)</f>
        <v/>
      </c>
      <c r="BG580" s="35">
        <f>SUMIFS(рўйхат!BN:BN,рўйхат!$CY:$CY,$B$584,рўйхат!$B:$B,$C580)</f>
        <v/>
      </c>
      <c r="BH580" s="36">
        <f>SUMIFS(рўйхат!BO:BO,рўйхат!$CY:$CY,$B$584,рўйхат!$B:$B,$C580)</f>
        <v/>
      </c>
      <c r="BI580" s="35">
        <f>SUMIFS(рўйхат!BP:BP,рўйхат!$CY:$CY,$B$584,рўйхат!$B:$B,$C580)</f>
        <v/>
      </c>
      <c r="BJ580" s="36">
        <f>SUMIFS(рўйхат!BQ:BQ,рўйхат!$CY:$CY,$B$584,рўйхат!$B:$B,$C580)</f>
        <v/>
      </c>
      <c r="BK580" s="35">
        <f>SUMIFS(рўйхат!BR:BR,рўйхат!$CY:$CY,$B$584,рўйхат!$B:$B,$C580)</f>
        <v/>
      </c>
      <c r="BL580" s="36">
        <f>SUMIFS(рўйхат!BS:BS,рўйхат!$CY:$CY,$B$584,рўйхат!$B:$B,$C580)</f>
        <v/>
      </c>
      <c r="BM580" s="35">
        <f>SUMIFS(рўйхат!BT:BT,рўйхат!$CY:$CY,$B$584,рўйхат!$B:$B,$C580)</f>
        <v/>
      </c>
      <c r="BN580" s="36">
        <f>SUMIFS(рўйхат!BU:BU,рўйхат!$CY:$CY,$B$584,рўйхат!$B:$B,$C580)</f>
        <v/>
      </c>
      <c r="BO580" s="35">
        <f>SUMIFS(рўйхат!BX:BX,рўйхат!$CY:$CY,$B$584,рўйхат!$B:$B,$C580)</f>
        <v/>
      </c>
      <c r="BP580" s="36">
        <f>SUMIFS(рўйхат!BY:BY,рўйхат!$CY:$CY,$B$584,рўйхат!$B:$B,$C580)</f>
        <v/>
      </c>
      <c r="BQ580" s="35">
        <f>SUMIFS(рўйхат!BZ:BZ,рўйхат!$CY:$CY,$B$584,рўйхат!$B:$B,$C580)</f>
        <v/>
      </c>
      <c r="BR580" s="36">
        <f>SUMIFS(рўйхат!CA:CA,рўйхат!$CY:$CY,$B$584,рўйхат!$B:$B,$C580)</f>
        <v/>
      </c>
      <c r="BS580" s="35">
        <f>SUMIFS(рўйхат!CB:CB,рўйхат!$CY:$CY,$B$584,рўйхат!$B:$B,$C580)</f>
        <v/>
      </c>
      <c r="BT580" s="36">
        <f>SUMIFS(рўйхат!CC:CC,рўйхат!$CY:$CY,$B$584,рўйхат!$B:$B,$C580)</f>
        <v/>
      </c>
      <c r="BU580" s="35">
        <f>SUMIFS(рўйхат!CD:CD,рўйхат!$CY:$CY,$B$584,рўйхат!$B:$B,$C580)</f>
        <v/>
      </c>
      <c r="BV580" s="36">
        <f>SUMIFS(рўйхат!CE:CE,рўйхат!$CY:$CY,$B$584,рўйхат!$B:$B,$C580)</f>
        <v/>
      </c>
      <c r="BW580" s="35">
        <f>SUMIFS(рўйхат!CH:CH,рўйхат!$CY:$CY,$B$584,рўйхат!$B:$B,$C580)</f>
        <v/>
      </c>
      <c r="BX580" s="36">
        <f>SUMIFS(рўйхат!CI:CI,рўйхат!$CY:$CY,$B$584,рўйхат!$B:$B,$C580)</f>
        <v/>
      </c>
      <c r="BY580" s="35">
        <f>SUMIFS(рўйхат!CJ:CJ,рўйхат!$CY:$CY,$B$584,рўйхат!$B:$B,$C580)</f>
        <v/>
      </c>
      <c r="BZ580" s="36">
        <f>SUMIFS(рўйхат!CK:CK,рўйхат!$CY:$CY,$B$584,рўйхат!$B:$B,$C580)</f>
        <v/>
      </c>
      <c r="CA580" s="35">
        <f>SUMIFS(рўйхат!CL:CL,рўйхат!$CY:$CY,$B$584,рўйхат!$B:$B,$C580)</f>
        <v/>
      </c>
      <c r="CB580" s="36">
        <f>SUMIFS(рўйхат!CM:CM,рўйхат!$CY:$CY,$B$584,рўйхат!$B:$B,$C580)</f>
        <v/>
      </c>
      <c r="CC580" s="35">
        <f>SUMIFS(рўйхат!CN:CN,рўйхат!$CY:$CY,$B$584,рўйхат!$B:$B,$C580)</f>
        <v/>
      </c>
      <c r="CD580" s="36">
        <f>SUMIFS(рўйхат!CO:CO,рўйхат!$CY:$CY,$B$584,рўйхат!$B:$B,$C580)</f>
        <v/>
      </c>
      <c r="CE580" s="77">
        <f>IFERROR(BE580/(Q580+BE580),0)</f>
        <v/>
      </c>
      <c r="CF580" s="78">
        <f>IFERROR(BF580/(R580+BF580),0)</f>
        <v/>
      </c>
      <c r="CG580" s="8">
        <f>COUNTIFS(B:B,B580)</f>
        <v/>
      </c>
    </row>
    <row r="581" hidden="1" outlineLevel="1" ht="17.1" customFormat="1" customHeight="1" s="8">
      <c r="A581" s="15" t="n"/>
      <c r="B581" s="50" t="n">
        <v>29</v>
      </c>
      <c r="C581" s="67" t="inlineStr">
        <is>
          <t>Энергетика вазирлиги</t>
        </is>
      </c>
      <c r="D581" s="16" t="n"/>
      <c r="E581" s="35">
        <f>SUMIFS(рўйхат!F:F,рўйхат!$CY:$CY,$B$584,рўйхат!$B:$B,$C581)</f>
        <v/>
      </c>
      <c r="F581" s="36">
        <f>SUMIFS(рўйхат!G:G,рўйхат!$CY:$CY,$B$584,рўйхат!$B:$B,$C581)</f>
        <v/>
      </c>
      <c r="G581" s="35">
        <f>SUMIFS(рўйхат!H:H,рўйхат!$CY:$CY,$B$584,рўйхат!$B:$B,$C581)</f>
        <v/>
      </c>
      <c r="H581" s="36">
        <f>SUMIFS(рўйхат!I:I,рўйхат!$CY:$CY,$B$584,рўйхат!$B:$B,$C581)</f>
        <v/>
      </c>
      <c r="I581" s="35">
        <f>SUMIFS(рўйхат!J:J,рўйхат!$CY:$CY,$B$584,рўйхат!$B:$B,$C581)</f>
        <v/>
      </c>
      <c r="J581" s="36">
        <f>SUMIFS(рўйхат!K:K,рўйхат!$CY:$CY,$B$584,рўйхат!$B:$B,$C581)</f>
        <v/>
      </c>
      <c r="K581" s="35">
        <f>SUMIFS(рўйхат!L:L,рўйхат!$CY:$CY,$B$584,рўйхат!$B:$B,$C581)</f>
        <v/>
      </c>
      <c r="L581" s="36">
        <f>SUMIFS(рўйхат!M:M,рўйхат!$CY:$CY,$B$584,рўйхат!$B:$B,$C581)</f>
        <v/>
      </c>
      <c r="M581" s="35">
        <f>SUMIFS(рўйхат!N:N,рўйхат!$CY:$CY,$B$584,рўйхат!$B:$B,$C581)</f>
        <v/>
      </c>
      <c r="N581" s="36">
        <f>SUMIFS(рўйхат!O:O,рўйхат!$CY:$CY,$B$584,рўйхат!$B:$B,$C581)</f>
        <v/>
      </c>
      <c r="O581" s="34">
        <f>IFERROR(M581/E581,0)</f>
        <v/>
      </c>
      <c r="P581" s="34">
        <f>IFERROR(N581/F581,0)</f>
        <v/>
      </c>
      <c r="Q581" s="35">
        <f>SUMIFS(рўйхат!P:P,рўйхат!$CY:$CY,$B$584,рўйхат!$B:$B,$C581)</f>
        <v/>
      </c>
      <c r="R581" s="36">
        <f>SUMIFS(рўйхат!Q:Q,рўйхат!$CY:$CY,$B$584,рўйхат!$B:$B,$C581)</f>
        <v/>
      </c>
      <c r="S581" s="35">
        <f>SUMIFS(рўйхат!R:R,рўйхат!$CY:$CY,$B$584,рўйхат!$B:$B,$C581)</f>
        <v/>
      </c>
      <c r="T581" s="36">
        <f>SUMIFS(рўйхат!S:S,рўйхат!$CY:$CY,$B$584,рўйхат!$B:$B,$C581)</f>
        <v/>
      </c>
      <c r="U581" s="35">
        <f>SUMIFS(рўйхат!T:T,рўйхат!$CY:$CY,$B$584,рўйхат!$B:$B,$C581)</f>
        <v/>
      </c>
      <c r="V581" s="36">
        <f>SUMIFS(рўйхат!U:U,рўйхат!$CY:$CY,$B$584,рўйхат!$B:$B,$C581)</f>
        <v/>
      </c>
      <c r="W581" s="35">
        <f>SUMIFS(рўйхат!V:V,рўйхат!$CY:$CY,$B$584,рўйхат!$B:$B,$C581)</f>
        <v/>
      </c>
      <c r="X581" s="36">
        <f>SUMIFS(рўйхат!W:W,рўйхат!$CY:$CY,$B$584,рўйхат!$B:$B,$C581)</f>
        <v/>
      </c>
      <c r="Y581" s="35">
        <f>SUMIFS(рўйхат!X:X,рўйхат!$CY:$CY,$B$584,рўйхат!$B:$B,$C581)</f>
        <v/>
      </c>
      <c r="Z581" s="36">
        <f>SUMIFS(рўйхат!Y:Y,рўйхат!$CY:$CY,$B$584,рўйхат!$B:$B,$C581)</f>
        <v/>
      </c>
      <c r="AA581" s="35">
        <f>SUMIFS(рўйхат!Z:Z,рўйхат!$CY:$CY,$B$584,рўйхат!$B:$B,$C581)</f>
        <v/>
      </c>
      <c r="AB581" s="36">
        <f>SUMIFS(рўйхат!AA:AA,рўйхат!$CY:$CY,$B$584,рўйхат!$B:$B,$C581)</f>
        <v/>
      </c>
      <c r="AC581" s="35">
        <f>SUMIFS(рўйхат!AB:AB,рўйхат!$CY:$CY,$B$584,рўйхат!$B:$B,$C581)</f>
        <v/>
      </c>
      <c r="AD581" s="36">
        <f>SUMIFS(рўйхат!AC:AC,рўйхат!$CY:$CY,$B$584,рўйхат!$B:$B,$C581)</f>
        <v/>
      </c>
      <c r="AE581" s="35">
        <f>SUMIFS(рўйхат!AD:AD,рўйхат!$CY:$CY,$B$584,рўйхат!$B:$B,$C581)</f>
        <v/>
      </c>
      <c r="AF581" s="36">
        <f>SUMIFS(рўйхат!AE:AE,рўйхат!$CY:$CY,$B$584,рўйхат!$B:$B,$C581)</f>
        <v/>
      </c>
      <c r="AG581" s="35">
        <f>SUMIFS(рўйхат!AH:AH,рўйхат!$CY:$CY,$B$584,рўйхат!$B:$B,$C581)</f>
        <v/>
      </c>
      <c r="AH581" s="36">
        <f>SUMIFS(рўйхат!AI:AI,рўйхат!$CY:$CY,$B$584,рўйхат!$B:$B,$C581)</f>
        <v/>
      </c>
      <c r="AI581" s="35">
        <f>SUMIFS(рўйхат!AJ:AJ,рўйхат!$CY:$CY,$B$584,рўйхат!$B:$B,$C581)</f>
        <v/>
      </c>
      <c r="AJ581" s="36">
        <f>SUMIFS(рўйхат!AK:AK,рўйхат!$CY:$CY,$B$584,рўйхат!$B:$B,$C581)</f>
        <v/>
      </c>
      <c r="AK581" s="35">
        <f>SUMIFS(рўйхат!AL:AL,рўйхат!$CY:$CY,$B$584,рўйхат!$B:$B,$C581)</f>
        <v/>
      </c>
      <c r="AL581" s="36">
        <f>SUMIFS(рўйхат!AM:AM,рўйхат!$CY:$CY,$B$584,рўйхат!$B:$B,$C581)</f>
        <v/>
      </c>
      <c r="AM581" s="77">
        <f>IFERROR(Q581/E581,0)</f>
        <v/>
      </c>
      <c r="AN581" s="77">
        <f>IFERROR(R581/F581,0)</f>
        <v/>
      </c>
      <c r="AO581" s="35">
        <f>SUMIFS(рўйхат!AX:AX,рўйхат!$CY:$CY,$B$584,рўйхат!$B:$B,$C581)</f>
        <v/>
      </c>
      <c r="AP581" s="36">
        <f>SUMIFS(рўйхат!AY:AY,рўйхат!$CY:$CY,$B$584,рўйхат!$B:$B,$C581)</f>
        <v/>
      </c>
      <c r="AQ581" s="35">
        <f>SUMIFS(рўйхат!AZ:AZ,рўйхат!$CY:$CY,$B$584,рўйхат!$B:$B,$C581)</f>
        <v/>
      </c>
      <c r="AR581" s="36">
        <f>SUMIFS(рўйхат!BA:BA,рўйхат!$CY:$CY,$B$584,рўйхат!$B:$B,$C581)</f>
        <v/>
      </c>
      <c r="AS581" s="35">
        <f>SUMIFS(рўйхат!BB:BB,рўйхат!$CY:$CY,$B$584,рўйхат!$B:$B,$C581)</f>
        <v/>
      </c>
      <c r="AT581" s="36">
        <f>SUMIFS(рўйхат!BC:BC,рўйхат!$CY:$CY,$B$584,рўйхат!$B:$B,$C581)</f>
        <v/>
      </c>
      <c r="AU581" s="35">
        <f>SUMIFS(рўйхат!BD:BD,рўйхат!$CY:$CY,$B$584,рўйхат!$B:$B,$C581)</f>
        <v/>
      </c>
      <c r="AV581" s="36">
        <f>SUMIFS(рўйхат!BE:BE,рўйхат!$CY:$CY,$B$584,рўйхат!$B:$B,$C581)</f>
        <v/>
      </c>
      <c r="AW581" s="35">
        <f>SUMIFS(рўйхат!BF:BF,рўйхат!$CY:$CY,$B$584,рўйхат!$B:$B,$C581)</f>
        <v/>
      </c>
      <c r="AX581" s="36">
        <f>SUMIFS(рўйхат!BG:BG,рўйхат!$CY:$CY,$B$584,рўйхат!$B:$B,$C581)</f>
        <v/>
      </c>
      <c r="AY581" s="35">
        <f>SUMIFS(рўйхат!BH:BH,рўйхат!$CY:$CY,$B$584,рўйхат!$B:$B,$C581)</f>
        <v/>
      </c>
      <c r="AZ581" s="36">
        <f>SUMIFS(рўйхат!BI:BI,рўйхат!$CY:$CY,$B$584,рўйхат!$B:$B,$C581)</f>
        <v/>
      </c>
      <c r="BA581" s="35">
        <f>SUMIFS(рўйхат!BJ:BJ,рўйхат!$CY:$CY,$B$584,рўйхат!$B:$B,$C581)</f>
        <v/>
      </c>
      <c r="BB581" s="36">
        <f>SUMIFS(рўйхат!BK:BK,рўйхат!$CY:$CY,$B$584,рўйхат!$B:$B,$C581)</f>
        <v/>
      </c>
      <c r="BC581" s="77">
        <f>IFERROR(AO581/E581,0)</f>
        <v/>
      </c>
      <c r="BD581" s="77">
        <f>IFERROR(AP581/F581,0)</f>
        <v/>
      </c>
      <c r="BE581" s="35">
        <f>SUMIFS(рўйхат!BL:BL,рўйхат!$CY:$CY,$B$584,рўйхат!$B:$B,$C581)</f>
        <v/>
      </c>
      <c r="BF581" s="36">
        <f>SUMIFS(рўйхат!BM:BM,рўйхат!$CY:$CY,$B$584,рўйхат!$B:$B,$C581)</f>
        <v/>
      </c>
      <c r="BG581" s="35">
        <f>SUMIFS(рўйхат!BN:BN,рўйхат!$CY:$CY,$B$584,рўйхат!$B:$B,$C581)</f>
        <v/>
      </c>
      <c r="BH581" s="36">
        <f>SUMIFS(рўйхат!BO:BO,рўйхат!$CY:$CY,$B$584,рўйхат!$B:$B,$C581)</f>
        <v/>
      </c>
      <c r="BI581" s="35">
        <f>SUMIFS(рўйхат!BP:BP,рўйхат!$CY:$CY,$B$584,рўйхат!$B:$B,$C581)</f>
        <v/>
      </c>
      <c r="BJ581" s="36">
        <f>SUMIFS(рўйхат!BQ:BQ,рўйхат!$CY:$CY,$B$584,рўйхат!$B:$B,$C581)</f>
        <v/>
      </c>
      <c r="BK581" s="35">
        <f>SUMIFS(рўйхат!BR:BR,рўйхат!$CY:$CY,$B$584,рўйхат!$B:$B,$C581)</f>
        <v/>
      </c>
      <c r="BL581" s="36">
        <f>SUMIFS(рўйхат!BS:BS,рўйхат!$CY:$CY,$B$584,рўйхат!$B:$B,$C581)</f>
        <v/>
      </c>
      <c r="BM581" s="35">
        <f>SUMIFS(рўйхат!BT:BT,рўйхат!$CY:$CY,$B$584,рўйхат!$B:$B,$C581)</f>
        <v/>
      </c>
      <c r="BN581" s="36">
        <f>SUMIFS(рўйхат!BU:BU,рўйхат!$CY:$CY,$B$584,рўйхат!$B:$B,$C581)</f>
        <v/>
      </c>
      <c r="BO581" s="35">
        <f>SUMIFS(рўйхат!BX:BX,рўйхат!$CY:$CY,$B$584,рўйхат!$B:$B,$C581)</f>
        <v/>
      </c>
      <c r="BP581" s="36">
        <f>SUMIFS(рўйхат!BY:BY,рўйхат!$CY:$CY,$B$584,рўйхат!$B:$B,$C581)</f>
        <v/>
      </c>
      <c r="BQ581" s="35">
        <f>SUMIFS(рўйхат!BZ:BZ,рўйхат!$CY:$CY,$B$584,рўйхат!$B:$B,$C581)</f>
        <v/>
      </c>
      <c r="BR581" s="36">
        <f>SUMIFS(рўйхат!CA:CA,рўйхат!$CY:$CY,$B$584,рўйхат!$B:$B,$C581)</f>
        <v/>
      </c>
      <c r="BS581" s="35">
        <f>SUMIFS(рўйхат!CB:CB,рўйхат!$CY:$CY,$B$584,рўйхат!$B:$B,$C581)</f>
        <v/>
      </c>
      <c r="BT581" s="36">
        <f>SUMIFS(рўйхат!CC:CC,рўйхат!$CY:$CY,$B$584,рўйхат!$B:$B,$C581)</f>
        <v/>
      </c>
      <c r="BU581" s="35">
        <f>SUMIFS(рўйхат!CD:CD,рўйхат!$CY:$CY,$B$584,рўйхат!$B:$B,$C581)</f>
        <v/>
      </c>
      <c r="BV581" s="36">
        <f>SUMIFS(рўйхат!CE:CE,рўйхат!$CY:$CY,$B$584,рўйхат!$B:$B,$C581)</f>
        <v/>
      </c>
      <c r="BW581" s="35">
        <f>SUMIFS(рўйхат!CH:CH,рўйхат!$CY:$CY,$B$584,рўйхат!$B:$B,$C581)</f>
        <v/>
      </c>
      <c r="BX581" s="36">
        <f>SUMIFS(рўйхат!CI:CI,рўйхат!$CY:$CY,$B$584,рўйхат!$B:$B,$C581)</f>
        <v/>
      </c>
      <c r="BY581" s="35">
        <f>SUMIFS(рўйхат!CJ:CJ,рўйхат!$CY:$CY,$B$584,рўйхат!$B:$B,$C581)</f>
        <v/>
      </c>
      <c r="BZ581" s="36">
        <f>SUMIFS(рўйхат!CK:CK,рўйхат!$CY:$CY,$B$584,рўйхат!$B:$B,$C581)</f>
        <v/>
      </c>
      <c r="CA581" s="35">
        <f>SUMIFS(рўйхат!CL:CL,рўйхат!$CY:$CY,$B$584,рўйхат!$B:$B,$C581)</f>
        <v/>
      </c>
      <c r="CB581" s="36">
        <f>SUMIFS(рўйхат!CM:CM,рўйхат!$CY:$CY,$B$584,рўйхат!$B:$B,$C581)</f>
        <v/>
      </c>
      <c r="CC581" s="35">
        <f>SUMIFS(рўйхат!CN:CN,рўйхат!$CY:$CY,$B$584,рўйхат!$B:$B,$C581)</f>
        <v/>
      </c>
      <c r="CD581" s="36">
        <f>SUMIFS(рўйхат!CO:CO,рўйхат!$CY:$CY,$B$584,рўйхат!$B:$B,$C581)</f>
        <v/>
      </c>
      <c r="CE581" s="77">
        <f>IFERROR(BE581/(Q581+BE581),0)</f>
        <v/>
      </c>
      <c r="CF581" s="78">
        <f>IFERROR(BF581/(R581+BF581),0)</f>
        <v/>
      </c>
      <c r="CG581" s="8">
        <f>COUNTIFS(B:B,B581)</f>
        <v/>
      </c>
    </row>
    <row r="582" hidden="1" outlineLevel="1" ht="17.1" customFormat="1" customHeight="1" s="8">
      <c r="A582" s="15" t="n"/>
      <c r="B582" s="50" t="n">
        <v>30</v>
      </c>
      <c r="C582" s="67" t="inlineStr">
        <is>
          <t>Kadastr agentligi</t>
        </is>
      </c>
      <c r="D582" s="16" t="n"/>
      <c r="E582" s="35">
        <f>SUMIFS(рўйхат!F:F,рўйхат!$CY:$CY,$B$584,рўйхат!$B:$B,$C582)</f>
        <v/>
      </c>
      <c r="F582" s="36">
        <f>SUMIFS(рўйхат!G:G,рўйхат!$CY:$CY,$B$584,рўйхат!$B:$B,$C582)</f>
        <v/>
      </c>
      <c r="G582" s="35">
        <f>SUMIFS(рўйхат!H:H,рўйхат!$CY:$CY,$B$584,рўйхат!$B:$B,$C582)</f>
        <v/>
      </c>
      <c r="H582" s="36">
        <f>SUMIFS(рўйхат!I:I,рўйхат!$CY:$CY,$B$584,рўйхат!$B:$B,$C582)</f>
        <v/>
      </c>
      <c r="I582" s="35">
        <f>SUMIFS(рўйхат!J:J,рўйхат!$CY:$CY,$B$584,рўйхат!$B:$B,$C582)</f>
        <v/>
      </c>
      <c r="J582" s="36">
        <f>SUMIFS(рўйхат!K:K,рўйхат!$CY:$CY,$B$584,рўйхат!$B:$B,$C582)</f>
        <v/>
      </c>
      <c r="K582" s="35">
        <f>SUMIFS(рўйхат!L:L,рўйхат!$CY:$CY,$B$584,рўйхат!$B:$B,$C582)</f>
        <v/>
      </c>
      <c r="L582" s="36">
        <f>SUMIFS(рўйхат!M:M,рўйхат!$CY:$CY,$B$584,рўйхат!$B:$B,$C582)</f>
        <v/>
      </c>
      <c r="M582" s="35">
        <f>SUMIFS(рўйхат!N:N,рўйхат!$CY:$CY,$B$584,рўйхат!$B:$B,$C582)</f>
        <v/>
      </c>
      <c r="N582" s="36">
        <f>SUMIFS(рўйхат!O:O,рўйхат!$CY:$CY,$B$584,рўйхат!$B:$B,$C582)</f>
        <v/>
      </c>
      <c r="O582" s="34">
        <f>IFERROR(M582/E582,0)</f>
        <v/>
      </c>
      <c r="P582" s="34">
        <f>IFERROR(N582/F582,0)</f>
        <v/>
      </c>
      <c r="Q582" s="35">
        <f>SUMIFS(рўйхат!P:P,рўйхат!$CY:$CY,$B$584,рўйхат!$B:$B,$C582)</f>
        <v/>
      </c>
      <c r="R582" s="36">
        <f>SUMIFS(рўйхат!Q:Q,рўйхат!$CY:$CY,$B$584,рўйхат!$B:$B,$C582)</f>
        <v/>
      </c>
      <c r="S582" s="35">
        <f>SUMIFS(рўйхат!R:R,рўйхат!$CY:$CY,$B$584,рўйхат!$B:$B,$C582)</f>
        <v/>
      </c>
      <c r="T582" s="36">
        <f>SUMIFS(рўйхат!S:S,рўйхат!$CY:$CY,$B$584,рўйхат!$B:$B,$C582)</f>
        <v/>
      </c>
      <c r="U582" s="35">
        <f>SUMIFS(рўйхат!T:T,рўйхат!$CY:$CY,$B$584,рўйхат!$B:$B,$C582)</f>
        <v/>
      </c>
      <c r="V582" s="36">
        <f>SUMIFS(рўйхат!U:U,рўйхат!$CY:$CY,$B$584,рўйхат!$B:$B,$C582)</f>
        <v/>
      </c>
      <c r="W582" s="35">
        <f>SUMIFS(рўйхат!V:V,рўйхат!$CY:$CY,$B$584,рўйхат!$B:$B,$C582)</f>
        <v/>
      </c>
      <c r="X582" s="36">
        <f>SUMIFS(рўйхат!W:W,рўйхат!$CY:$CY,$B$584,рўйхат!$B:$B,$C582)</f>
        <v/>
      </c>
      <c r="Y582" s="35">
        <f>SUMIFS(рўйхат!X:X,рўйхат!$CY:$CY,$B$584,рўйхат!$B:$B,$C582)</f>
        <v/>
      </c>
      <c r="Z582" s="36">
        <f>SUMIFS(рўйхат!Y:Y,рўйхат!$CY:$CY,$B$584,рўйхат!$B:$B,$C582)</f>
        <v/>
      </c>
      <c r="AA582" s="35">
        <f>SUMIFS(рўйхат!Z:Z,рўйхат!$CY:$CY,$B$584,рўйхат!$B:$B,$C582)</f>
        <v/>
      </c>
      <c r="AB582" s="36">
        <f>SUMIFS(рўйхат!AA:AA,рўйхат!$CY:$CY,$B$584,рўйхат!$B:$B,$C582)</f>
        <v/>
      </c>
      <c r="AC582" s="35">
        <f>SUMIFS(рўйхат!AB:AB,рўйхат!$CY:$CY,$B$584,рўйхат!$B:$B,$C582)</f>
        <v/>
      </c>
      <c r="AD582" s="36">
        <f>SUMIFS(рўйхат!AC:AC,рўйхат!$CY:$CY,$B$584,рўйхат!$B:$B,$C582)</f>
        <v/>
      </c>
      <c r="AE582" s="35">
        <f>SUMIFS(рўйхат!AD:AD,рўйхат!$CY:$CY,$B$584,рўйхат!$B:$B,$C582)</f>
        <v/>
      </c>
      <c r="AF582" s="36">
        <f>SUMIFS(рўйхат!AE:AE,рўйхат!$CY:$CY,$B$584,рўйхат!$B:$B,$C582)</f>
        <v/>
      </c>
      <c r="AG582" s="35">
        <f>SUMIFS(рўйхат!AH:AH,рўйхат!$CY:$CY,$B$584,рўйхат!$B:$B,$C582)</f>
        <v/>
      </c>
      <c r="AH582" s="36">
        <f>SUMIFS(рўйхат!AI:AI,рўйхат!$CY:$CY,$B$584,рўйхат!$B:$B,$C582)</f>
        <v/>
      </c>
      <c r="AI582" s="35">
        <f>SUMIFS(рўйхат!AJ:AJ,рўйхат!$CY:$CY,$B$584,рўйхат!$B:$B,$C582)</f>
        <v/>
      </c>
      <c r="AJ582" s="36">
        <f>SUMIFS(рўйхат!AK:AK,рўйхат!$CY:$CY,$B$584,рўйхат!$B:$B,$C582)</f>
        <v/>
      </c>
      <c r="AK582" s="35">
        <f>SUMIFS(рўйхат!AL:AL,рўйхат!$CY:$CY,$B$584,рўйхат!$B:$B,$C582)</f>
        <v/>
      </c>
      <c r="AL582" s="36">
        <f>SUMIFS(рўйхат!AM:AM,рўйхат!$CY:$CY,$B$584,рўйхат!$B:$B,$C582)</f>
        <v/>
      </c>
      <c r="AM582" s="77">
        <f>IFERROR(Q582/E582,0)</f>
        <v/>
      </c>
      <c r="AN582" s="77">
        <f>IFERROR(R582/F582,0)</f>
        <v/>
      </c>
      <c r="AO582" s="35">
        <f>SUMIFS(рўйхат!AX:AX,рўйхат!$CY:$CY,$B$584,рўйхат!$B:$B,$C582)</f>
        <v/>
      </c>
      <c r="AP582" s="36">
        <f>SUMIFS(рўйхат!AY:AY,рўйхат!$CY:$CY,$B$584,рўйхат!$B:$B,$C582)</f>
        <v/>
      </c>
      <c r="AQ582" s="35">
        <f>SUMIFS(рўйхат!AZ:AZ,рўйхат!$CY:$CY,$B$584,рўйхат!$B:$B,$C582)</f>
        <v/>
      </c>
      <c r="AR582" s="36">
        <f>SUMIFS(рўйхат!BA:BA,рўйхат!$CY:$CY,$B$584,рўйхат!$B:$B,$C582)</f>
        <v/>
      </c>
      <c r="AS582" s="35">
        <f>SUMIFS(рўйхат!BB:BB,рўйхат!$CY:$CY,$B$584,рўйхат!$B:$B,$C582)</f>
        <v/>
      </c>
      <c r="AT582" s="36">
        <f>SUMIFS(рўйхат!BC:BC,рўйхат!$CY:$CY,$B$584,рўйхат!$B:$B,$C582)</f>
        <v/>
      </c>
      <c r="AU582" s="35">
        <f>SUMIFS(рўйхат!BD:BD,рўйхат!$CY:$CY,$B$584,рўйхат!$B:$B,$C582)</f>
        <v/>
      </c>
      <c r="AV582" s="36">
        <f>SUMIFS(рўйхат!BE:BE,рўйхат!$CY:$CY,$B$584,рўйхат!$B:$B,$C582)</f>
        <v/>
      </c>
      <c r="AW582" s="35">
        <f>SUMIFS(рўйхат!BF:BF,рўйхат!$CY:$CY,$B$584,рўйхат!$B:$B,$C582)</f>
        <v/>
      </c>
      <c r="AX582" s="36">
        <f>SUMIFS(рўйхат!BG:BG,рўйхат!$CY:$CY,$B$584,рўйхат!$B:$B,$C582)</f>
        <v/>
      </c>
      <c r="AY582" s="35">
        <f>SUMIFS(рўйхат!BH:BH,рўйхат!$CY:$CY,$B$584,рўйхат!$B:$B,$C582)</f>
        <v/>
      </c>
      <c r="AZ582" s="36">
        <f>SUMIFS(рўйхат!BI:BI,рўйхат!$CY:$CY,$B$584,рўйхат!$B:$B,$C582)</f>
        <v/>
      </c>
      <c r="BA582" s="35">
        <f>SUMIFS(рўйхат!BJ:BJ,рўйхат!$CY:$CY,$B$584,рўйхат!$B:$B,$C582)</f>
        <v/>
      </c>
      <c r="BB582" s="36">
        <f>SUMIFS(рўйхат!BK:BK,рўйхат!$CY:$CY,$B$584,рўйхат!$B:$B,$C582)</f>
        <v/>
      </c>
      <c r="BC582" s="77">
        <f>IFERROR(AO582/E582,0)</f>
        <v/>
      </c>
      <c r="BD582" s="77">
        <f>IFERROR(AP582/F582,0)</f>
        <v/>
      </c>
      <c r="BE582" s="35">
        <f>SUMIFS(рўйхат!BL:BL,рўйхат!$CY:$CY,$B$584,рўйхат!$B:$B,$C582)</f>
        <v/>
      </c>
      <c r="BF582" s="36">
        <f>SUMIFS(рўйхат!BM:BM,рўйхат!$CY:$CY,$B$584,рўйхат!$B:$B,$C582)</f>
        <v/>
      </c>
      <c r="BG582" s="35">
        <f>SUMIFS(рўйхат!BN:BN,рўйхат!$CY:$CY,$B$584,рўйхат!$B:$B,$C582)</f>
        <v/>
      </c>
      <c r="BH582" s="36">
        <f>SUMIFS(рўйхат!BO:BO,рўйхат!$CY:$CY,$B$584,рўйхат!$B:$B,$C582)</f>
        <v/>
      </c>
      <c r="BI582" s="35">
        <f>SUMIFS(рўйхат!BP:BP,рўйхат!$CY:$CY,$B$584,рўйхат!$B:$B,$C582)</f>
        <v/>
      </c>
      <c r="BJ582" s="36">
        <f>SUMIFS(рўйхат!BQ:BQ,рўйхат!$CY:$CY,$B$584,рўйхат!$B:$B,$C582)</f>
        <v/>
      </c>
      <c r="BK582" s="35">
        <f>SUMIFS(рўйхат!BR:BR,рўйхат!$CY:$CY,$B$584,рўйхат!$B:$B,$C582)</f>
        <v/>
      </c>
      <c r="BL582" s="36">
        <f>SUMIFS(рўйхат!BS:BS,рўйхат!$CY:$CY,$B$584,рўйхат!$B:$B,$C582)</f>
        <v/>
      </c>
      <c r="BM582" s="35">
        <f>SUMIFS(рўйхат!BT:BT,рўйхат!$CY:$CY,$B$584,рўйхат!$B:$B,$C582)</f>
        <v/>
      </c>
      <c r="BN582" s="36">
        <f>SUMIFS(рўйхат!BU:BU,рўйхат!$CY:$CY,$B$584,рўйхат!$B:$B,$C582)</f>
        <v/>
      </c>
      <c r="BO582" s="35">
        <f>SUMIFS(рўйхат!BX:BX,рўйхат!$CY:$CY,$B$584,рўйхат!$B:$B,$C582)</f>
        <v/>
      </c>
      <c r="BP582" s="36">
        <f>SUMIFS(рўйхат!BY:BY,рўйхат!$CY:$CY,$B$584,рўйхат!$B:$B,$C582)</f>
        <v/>
      </c>
      <c r="BQ582" s="35">
        <f>SUMIFS(рўйхат!BZ:BZ,рўйхат!$CY:$CY,$B$584,рўйхат!$B:$B,$C582)</f>
        <v/>
      </c>
      <c r="BR582" s="36">
        <f>SUMIFS(рўйхат!CA:CA,рўйхат!$CY:$CY,$B$584,рўйхат!$B:$B,$C582)</f>
        <v/>
      </c>
      <c r="BS582" s="35">
        <f>SUMIFS(рўйхат!CB:CB,рўйхат!$CY:$CY,$B$584,рўйхат!$B:$B,$C582)</f>
        <v/>
      </c>
      <c r="BT582" s="36">
        <f>SUMIFS(рўйхат!CC:CC,рўйхат!$CY:$CY,$B$584,рўйхат!$B:$B,$C582)</f>
        <v/>
      </c>
      <c r="BU582" s="35">
        <f>SUMIFS(рўйхат!CD:CD,рўйхат!$CY:$CY,$B$584,рўйхат!$B:$B,$C582)</f>
        <v/>
      </c>
      <c r="BV582" s="36">
        <f>SUMIFS(рўйхат!CE:CE,рўйхат!$CY:$CY,$B$584,рўйхат!$B:$B,$C582)</f>
        <v/>
      </c>
      <c r="BW582" s="35">
        <f>SUMIFS(рўйхат!CH:CH,рўйхат!$CY:$CY,$B$584,рўйхат!$B:$B,$C582)</f>
        <v/>
      </c>
      <c r="BX582" s="36">
        <f>SUMIFS(рўйхат!CI:CI,рўйхат!$CY:$CY,$B$584,рўйхат!$B:$B,$C582)</f>
        <v/>
      </c>
      <c r="BY582" s="35">
        <f>SUMIFS(рўйхат!CJ:CJ,рўйхат!$CY:$CY,$B$584,рўйхат!$B:$B,$C582)</f>
        <v/>
      </c>
      <c r="BZ582" s="36">
        <f>SUMIFS(рўйхат!CK:CK,рўйхат!$CY:$CY,$B$584,рўйхат!$B:$B,$C582)</f>
        <v/>
      </c>
      <c r="CA582" s="35">
        <f>SUMIFS(рўйхат!CL:CL,рўйхат!$CY:$CY,$B$584,рўйхат!$B:$B,$C582)</f>
        <v/>
      </c>
      <c r="CB582" s="36">
        <f>SUMIFS(рўйхат!CM:CM,рўйхат!$CY:$CY,$B$584,рўйхат!$B:$B,$C582)</f>
        <v/>
      </c>
      <c r="CC582" s="35">
        <f>SUMIFS(рўйхат!CN:CN,рўйхат!$CY:$CY,$B$584,рўйхат!$B:$B,$C582)</f>
        <v/>
      </c>
      <c r="CD582" s="36">
        <f>SUMIFS(рўйхат!CO:CO,рўйхат!$CY:$CY,$B$584,рўйхат!$B:$B,$C582)</f>
        <v/>
      </c>
      <c r="CE582" s="77">
        <f>IFERROR(BE582/(Q582+BE582),0)</f>
        <v/>
      </c>
      <c r="CF582" s="78">
        <f>IFERROR(BF582/(R582+BF582),0)</f>
        <v/>
      </c>
      <c r="CG582" s="8">
        <f>COUNTIFS(B:B,B582)</f>
        <v/>
      </c>
    </row>
    <row r="583" hidden="1" outlineLevel="1" ht="17.1" customFormat="1" customHeight="1" s="8">
      <c r="A583" s="15" t="n"/>
      <c r="B583" s="50" t="n">
        <v>31</v>
      </c>
      <c r="C583" s="67" t="inlineStr">
        <is>
          <t>Бошқалар</t>
        </is>
      </c>
      <c r="D583" s="16" t="n"/>
      <c r="E583" s="35">
        <f>SUMIFS(рўйхат!F:F,рўйхат!$CY:$CY,$B$584,рўйхат!$B:$B,$C583)</f>
        <v/>
      </c>
      <c r="F583" s="36">
        <f>SUMIFS(рўйхат!G:G,рўйхат!$CY:$CY,$B$584,рўйхат!$B:$B,$C583)</f>
        <v/>
      </c>
      <c r="G583" s="35">
        <f>SUMIFS(рўйхат!H:H,рўйхат!$CY:$CY,$B$584,рўйхат!$B:$B,$C583)</f>
        <v/>
      </c>
      <c r="H583" s="36">
        <f>SUMIFS(рўйхат!I:I,рўйхат!$CY:$CY,$B$584,рўйхат!$B:$B,$C583)</f>
        <v/>
      </c>
      <c r="I583" s="35">
        <f>SUMIFS(рўйхат!J:J,рўйхат!$CY:$CY,$B$584,рўйхат!$B:$B,$C583)</f>
        <v/>
      </c>
      <c r="J583" s="36">
        <f>SUMIFS(рўйхат!K:K,рўйхат!$CY:$CY,$B$584,рўйхат!$B:$B,$C583)</f>
        <v/>
      </c>
      <c r="K583" s="35">
        <f>SUMIFS(рўйхат!L:L,рўйхат!$CY:$CY,$B$584,рўйхат!$B:$B,$C583)</f>
        <v/>
      </c>
      <c r="L583" s="36">
        <f>SUMIFS(рўйхат!M:M,рўйхат!$CY:$CY,$B$584,рўйхат!$B:$B,$C583)</f>
        <v/>
      </c>
      <c r="M583" s="35">
        <f>SUMIFS(рўйхат!N:N,рўйхат!$CY:$CY,$B$584,рўйхат!$B:$B,$C583)</f>
        <v/>
      </c>
      <c r="N583" s="36">
        <f>SUMIFS(рўйхат!O:O,рўйхат!$CY:$CY,$B$584,рўйхат!$B:$B,$C583)</f>
        <v/>
      </c>
      <c r="O583" s="34">
        <f>IFERROR(M583/E583,0)</f>
        <v/>
      </c>
      <c r="P583" s="34">
        <f>IFERROR(N583/F583,0)</f>
        <v/>
      </c>
      <c r="Q583" s="35">
        <f>SUMIFS(рўйхат!P:P,рўйхат!$CY:$CY,$B$584,рўйхат!$B:$B,$C583)</f>
        <v/>
      </c>
      <c r="R583" s="36">
        <f>SUMIFS(рўйхат!Q:Q,рўйхат!$CY:$CY,$B$584,рўйхат!$B:$B,$C583)</f>
        <v/>
      </c>
      <c r="S583" s="35">
        <f>SUMIFS(рўйхат!R:R,рўйхат!$CY:$CY,$B$584,рўйхат!$B:$B,$C583)</f>
        <v/>
      </c>
      <c r="T583" s="36">
        <f>SUMIFS(рўйхат!S:S,рўйхат!$CY:$CY,$B$584,рўйхат!$B:$B,$C583)</f>
        <v/>
      </c>
      <c r="U583" s="35">
        <f>SUMIFS(рўйхат!T:T,рўйхат!$CY:$CY,$B$584,рўйхат!$B:$B,$C583)</f>
        <v/>
      </c>
      <c r="V583" s="36">
        <f>SUMIFS(рўйхат!U:U,рўйхат!$CY:$CY,$B$584,рўйхат!$B:$B,$C583)</f>
        <v/>
      </c>
      <c r="W583" s="35">
        <f>SUMIFS(рўйхат!V:V,рўйхат!$CY:$CY,$B$584,рўйхат!$B:$B,$C583)</f>
        <v/>
      </c>
      <c r="X583" s="36">
        <f>SUMIFS(рўйхат!W:W,рўйхат!$CY:$CY,$B$584,рўйхат!$B:$B,$C583)</f>
        <v/>
      </c>
      <c r="Y583" s="35">
        <f>SUMIFS(рўйхат!X:X,рўйхат!$CY:$CY,$B$584,рўйхат!$B:$B,$C583)</f>
        <v/>
      </c>
      <c r="Z583" s="36">
        <f>SUMIFS(рўйхат!Y:Y,рўйхат!$CY:$CY,$B$584,рўйхат!$B:$B,$C583)</f>
        <v/>
      </c>
      <c r="AA583" s="35">
        <f>SUMIFS(рўйхат!Z:Z,рўйхат!$CY:$CY,$B$584,рўйхат!$B:$B,$C583)</f>
        <v/>
      </c>
      <c r="AB583" s="36">
        <f>SUMIFS(рўйхат!AA:AA,рўйхат!$CY:$CY,$B$584,рўйхат!$B:$B,$C583)</f>
        <v/>
      </c>
      <c r="AC583" s="35">
        <f>SUMIFS(рўйхат!AB:AB,рўйхат!$CY:$CY,$B$584,рўйхат!$B:$B,$C583)</f>
        <v/>
      </c>
      <c r="AD583" s="36">
        <f>SUMIFS(рўйхат!AC:AC,рўйхат!$CY:$CY,$B$584,рўйхат!$B:$B,$C583)</f>
        <v/>
      </c>
      <c r="AE583" s="35">
        <f>SUMIFS(рўйхат!AD:AD,рўйхат!$CY:$CY,$B$584,рўйхат!$B:$B,$C583)</f>
        <v/>
      </c>
      <c r="AF583" s="36">
        <f>SUMIFS(рўйхат!AE:AE,рўйхат!$CY:$CY,$B$584,рўйхат!$B:$B,$C583)</f>
        <v/>
      </c>
      <c r="AG583" s="35">
        <f>SUMIFS(рўйхат!AH:AH,рўйхат!$CY:$CY,$B$584,рўйхат!$B:$B,$C583)</f>
        <v/>
      </c>
      <c r="AH583" s="36">
        <f>SUMIFS(рўйхат!AI:AI,рўйхат!$CY:$CY,$B$584,рўйхат!$B:$B,$C583)</f>
        <v/>
      </c>
      <c r="AI583" s="35">
        <f>SUMIFS(рўйхат!AJ:AJ,рўйхат!$CY:$CY,$B$584,рўйхат!$B:$B,$C583)</f>
        <v/>
      </c>
      <c r="AJ583" s="36">
        <f>SUMIFS(рўйхат!AK:AK,рўйхат!$CY:$CY,$B$584,рўйхат!$B:$B,$C583)</f>
        <v/>
      </c>
      <c r="AK583" s="35">
        <f>SUMIFS(рўйхат!AL:AL,рўйхат!$CY:$CY,$B$584,рўйхат!$B:$B,$C583)</f>
        <v/>
      </c>
      <c r="AL583" s="36">
        <f>SUMIFS(рўйхат!AM:AM,рўйхат!$CY:$CY,$B$584,рўйхат!$B:$B,$C583)</f>
        <v/>
      </c>
      <c r="AM583" s="77">
        <f>IFERROR(Q583/E583,0)</f>
        <v/>
      </c>
      <c r="AN583" s="77">
        <f>IFERROR(R583/F583,0)</f>
        <v/>
      </c>
      <c r="AO583" s="35">
        <f>SUMIFS(рўйхат!AX:AX,рўйхат!$CY:$CY,$B$584,рўйхат!$B:$B,$C583)</f>
        <v/>
      </c>
      <c r="AP583" s="36">
        <f>SUMIFS(рўйхат!AY:AY,рўйхат!$CY:$CY,$B$584,рўйхат!$B:$B,$C583)</f>
        <v/>
      </c>
      <c r="AQ583" s="35">
        <f>SUMIFS(рўйхат!AZ:AZ,рўйхат!$CY:$CY,$B$584,рўйхат!$B:$B,$C583)</f>
        <v/>
      </c>
      <c r="AR583" s="36">
        <f>SUMIFS(рўйхат!BA:BA,рўйхат!$CY:$CY,$B$584,рўйхат!$B:$B,$C583)</f>
        <v/>
      </c>
      <c r="AS583" s="35">
        <f>SUMIFS(рўйхат!BB:BB,рўйхат!$CY:$CY,$B$584,рўйхат!$B:$B,$C583)</f>
        <v/>
      </c>
      <c r="AT583" s="36">
        <f>SUMIFS(рўйхат!BC:BC,рўйхат!$CY:$CY,$B$584,рўйхат!$B:$B,$C583)</f>
        <v/>
      </c>
      <c r="AU583" s="35">
        <f>SUMIFS(рўйхат!BD:BD,рўйхат!$CY:$CY,$B$584,рўйхат!$B:$B,$C583)</f>
        <v/>
      </c>
      <c r="AV583" s="36">
        <f>SUMIFS(рўйхат!BE:BE,рўйхат!$CY:$CY,$B$584,рўйхат!$B:$B,$C583)</f>
        <v/>
      </c>
      <c r="AW583" s="35">
        <f>SUMIFS(рўйхат!BF:BF,рўйхат!$CY:$CY,$B$584,рўйхат!$B:$B,$C583)</f>
        <v/>
      </c>
      <c r="AX583" s="36">
        <f>SUMIFS(рўйхат!BG:BG,рўйхат!$CY:$CY,$B$584,рўйхат!$B:$B,$C583)</f>
        <v/>
      </c>
      <c r="AY583" s="35">
        <f>SUMIFS(рўйхат!BH:BH,рўйхат!$CY:$CY,$B$584,рўйхат!$B:$B,$C583)</f>
        <v/>
      </c>
      <c r="AZ583" s="36">
        <f>SUMIFS(рўйхат!BI:BI,рўйхат!$CY:$CY,$B$584,рўйхат!$B:$B,$C583)</f>
        <v/>
      </c>
      <c r="BA583" s="35">
        <f>SUMIFS(рўйхат!BJ:BJ,рўйхат!$CY:$CY,$B$584,рўйхат!$B:$B,$C583)</f>
        <v/>
      </c>
      <c r="BB583" s="36">
        <f>SUMIFS(рўйхат!BK:BK,рўйхат!$CY:$CY,$B$584,рўйхат!$B:$B,$C583)</f>
        <v/>
      </c>
      <c r="BC583" s="77">
        <f>IFERROR(AO583/E583,0)</f>
        <v/>
      </c>
      <c r="BD583" s="77">
        <f>IFERROR(AP583/F583,0)</f>
        <v/>
      </c>
      <c r="BE583" s="35">
        <f>SUMIFS(рўйхат!BL:BL,рўйхат!$CY:$CY,$B$584,рўйхат!$B:$B,$C583)</f>
        <v/>
      </c>
      <c r="BF583" s="36">
        <f>SUMIFS(рўйхат!BM:BM,рўйхат!$CY:$CY,$B$584,рўйхат!$B:$B,$C583)</f>
        <v/>
      </c>
      <c r="BG583" s="35">
        <f>SUMIFS(рўйхат!BN:BN,рўйхат!$CY:$CY,$B$584,рўйхат!$B:$B,$C583)</f>
        <v/>
      </c>
      <c r="BH583" s="36">
        <f>SUMIFS(рўйхат!BO:BO,рўйхат!$CY:$CY,$B$584,рўйхат!$B:$B,$C583)</f>
        <v/>
      </c>
      <c r="BI583" s="35">
        <f>SUMIFS(рўйхат!BP:BP,рўйхат!$CY:$CY,$B$584,рўйхат!$B:$B,$C583)</f>
        <v/>
      </c>
      <c r="BJ583" s="36">
        <f>SUMIFS(рўйхат!BQ:BQ,рўйхат!$CY:$CY,$B$584,рўйхат!$B:$B,$C583)</f>
        <v/>
      </c>
      <c r="BK583" s="35">
        <f>SUMIFS(рўйхат!BR:BR,рўйхат!$CY:$CY,$B$584,рўйхат!$B:$B,$C583)</f>
        <v/>
      </c>
      <c r="BL583" s="36">
        <f>SUMIFS(рўйхат!BS:BS,рўйхат!$CY:$CY,$B$584,рўйхат!$B:$B,$C583)</f>
        <v/>
      </c>
      <c r="BM583" s="35">
        <f>SUMIFS(рўйхат!BT:BT,рўйхат!$CY:$CY,$B$584,рўйхат!$B:$B,$C583)</f>
        <v/>
      </c>
      <c r="BN583" s="36">
        <f>SUMIFS(рўйхат!BU:BU,рўйхат!$CY:$CY,$B$584,рўйхат!$B:$B,$C583)</f>
        <v/>
      </c>
      <c r="BO583" s="35">
        <f>SUMIFS(рўйхат!BX:BX,рўйхат!$CY:$CY,$B$584,рўйхат!$B:$B,$C583)</f>
        <v/>
      </c>
      <c r="BP583" s="36">
        <f>SUMIFS(рўйхат!BY:BY,рўйхат!$CY:$CY,$B$584,рўйхат!$B:$B,$C583)</f>
        <v/>
      </c>
      <c r="BQ583" s="35">
        <f>SUMIFS(рўйхат!BZ:BZ,рўйхат!$CY:$CY,$B$584,рўйхат!$B:$B,$C583)</f>
        <v/>
      </c>
      <c r="BR583" s="36">
        <f>SUMIFS(рўйхат!CA:CA,рўйхат!$CY:$CY,$B$584,рўйхат!$B:$B,$C583)</f>
        <v/>
      </c>
      <c r="BS583" s="35">
        <f>SUMIFS(рўйхат!CB:CB,рўйхат!$CY:$CY,$B$584,рўйхат!$B:$B,$C583)</f>
        <v/>
      </c>
      <c r="BT583" s="36">
        <f>SUMIFS(рўйхат!CC:CC,рўйхат!$CY:$CY,$B$584,рўйхат!$B:$B,$C583)</f>
        <v/>
      </c>
      <c r="BU583" s="35">
        <f>SUMIFS(рўйхат!CD:CD,рўйхат!$CY:$CY,$B$584,рўйхат!$B:$B,$C583)</f>
        <v/>
      </c>
      <c r="BV583" s="36">
        <f>SUMIFS(рўйхат!CE:CE,рўйхат!$CY:$CY,$B$584,рўйхат!$B:$B,$C583)</f>
        <v/>
      </c>
      <c r="BW583" s="35">
        <f>SUMIFS(рўйхат!CH:CH,рўйхат!$CY:$CY,$B$584,рўйхат!$B:$B,$C583)</f>
        <v/>
      </c>
      <c r="BX583" s="36">
        <f>SUMIFS(рўйхат!CI:CI,рўйхат!$CY:$CY,$B$584,рўйхат!$B:$B,$C583)</f>
        <v/>
      </c>
      <c r="BY583" s="35">
        <f>SUMIFS(рўйхат!CJ:CJ,рўйхат!$CY:$CY,$B$584,рўйхат!$B:$B,$C583)</f>
        <v/>
      </c>
      <c r="BZ583" s="36">
        <f>SUMIFS(рўйхат!CK:CK,рўйхат!$CY:$CY,$B$584,рўйхат!$B:$B,$C583)</f>
        <v/>
      </c>
      <c r="CA583" s="35">
        <f>SUMIFS(рўйхат!CL:CL,рўйхат!$CY:$CY,$B$584,рўйхат!$B:$B,$C583)</f>
        <v/>
      </c>
      <c r="CB583" s="36">
        <f>SUMIFS(рўйхат!CM:CM,рўйхат!$CY:$CY,$B$584,рўйхат!$B:$B,$C583)</f>
        <v/>
      </c>
      <c r="CC583" s="35">
        <f>SUMIFS(рўйхат!CN:CN,рўйхат!$CY:$CY,$B$584,рўйхат!$B:$B,$C583)</f>
        <v/>
      </c>
      <c r="CD583" s="36">
        <f>SUMIFS(рўйхат!CO:CO,рўйхат!$CY:$CY,$B$584,рўйхат!$B:$B,$C583)</f>
        <v/>
      </c>
      <c r="CE583" s="77">
        <f>IFERROR(BE583/(Q583+BE583),0)</f>
        <v/>
      </c>
      <c r="CF583" s="78">
        <f>IFERROR(BF583/(R583+BF583),0)</f>
        <v/>
      </c>
      <c r="CG583" s="8">
        <f>COUNTIFS(B:B,B583)</f>
        <v/>
      </c>
    </row>
    <row r="584" collapsed="1" ht="30.95" customFormat="1" customHeight="1" s="8">
      <c r="A584" s="15" t="n">
        <v>18</v>
      </c>
      <c r="B584" s="198" t="inlineStr">
        <is>
          <t>Рейтинг баҳолашда ЯММТ орқали олинган ишчи ходимлар сони солиқ ҳисоботлари билан солиштирмаси</t>
        </is>
      </c>
      <c r="C584" s="199" t="n"/>
      <c r="D584" s="16" t="inlineStr">
        <is>
          <t>М.Қосимов</t>
        </is>
      </c>
      <c r="E584" s="17">
        <f>SUMIF(рўйхат!$CY:$CY,$B584,рўйхат!F:F)</f>
        <v/>
      </c>
      <c r="F584" s="18">
        <f>SUMIF(рўйхат!$CY:$CY,$B584,рўйхат!G:G)</f>
        <v/>
      </c>
      <c r="G584" s="17">
        <f>SUMIF(рўйхат!$CY:$CY,$B584,рўйхат!H:H)</f>
        <v/>
      </c>
      <c r="H584" s="18">
        <f>SUMIF(рўйхат!$CY:$CY,$B584,рўйхат!I:I)</f>
        <v/>
      </c>
      <c r="I584" s="17">
        <f>SUMIF(рўйхат!$CY:$CY,$B584,рўйхат!J:J)</f>
        <v/>
      </c>
      <c r="J584" s="18">
        <f>SUMIF(рўйхат!$CY:$CY,$B584,рўйхат!K:K)</f>
        <v/>
      </c>
      <c r="K584" s="17">
        <f>SUMIF(рўйхат!$CY:$CY,$B584,рўйхат!L:L)</f>
        <v/>
      </c>
      <c r="L584" s="18">
        <f>SUMIF(рўйхат!$CY:$CY,$B584,рўйхат!M:M)</f>
        <v/>
      </c>
      <c r="M584" s="17">
        <f>SUMIF(рўйхат!$CY:$CY,$B584,рўйхат!N:N)</f>
        <v/>
      </c>
      <c r="N584" s="18">
        <f>SUMIF(рўйхат!$CY:$CY,$B584,рўйхат!O:O)</f>
        <v/>
      </c>
      <c r="O584" s="75">
        <f>IFERROR(M584/E584,0)</f>
        <v/>
      </c>
      <c r="P584" s="75">
        <f>IFERROR(N584/F584,0)</f>
        <v/>
      </c>
      <c r="Q584" s="17">
        <f>SUMIF(рўйхат!$CY:$CY,$B584,рўйхат!P:P)</f>
        <v/>
      </c>
      <c r="R584" s="18">
        <f>SUMIF(рўйхат!$CY:$CY,$B584,рўйхат!Q:Q)</f>
        <v/>
      </c>
      <c r="S584" s="17">
        <f>SUMIF(рўйхат!$CY:$CY,$B584,рўйхат!R:R)</f>
        <v/>
      </c>
      <c r="T584" s="18">
        <f>SUMIF(рўйхат!$CY:$CY,$B584,рўйхат!S:S)</f>
        <v/>
      </c>
      <c r="U584" s="17">
        <f>SUMIF(рўйхат!$CY:$CY,$B584,рўйхат!T:T)</f>
        <v/>
      </c>
      <c r="V584" s="18">
        <f>SUMIF(рўйхат!$CY:$CY,$B584,рўйхат!U:U)</f>
        <v/>
      </c>
      <c r="W584" s="17">
        <f>SUMIF(рўйхат!$CY:$CY,$B584,рўйхат!V:V)</f>
        <v/>
      </c>
      <c r="X584" s="18">
        <f>SUMIF(рўйхат!$CY:$CY,$B584,рўйхат!W:W)</f>
        <v/>
      </c>
      <c r="Y584" s="17">
        <f>SUMIF(рўйхат!$CY:$CY,$B584,рўйхат!X:X)</f>
        <v/>
      </c>
      <c r="Z584" s="18">
        <f>SUMIF(рўйхат!$CY:$CY,$B584,рўйхат!Y:Y)</f>
        <v/>
      </c>
      <c r="AA584" s="17">
        <f>SUMIF(рўйхат!$CY:$CY,$B584,рўйхат!Z:Z)</f>
        <v/>
      </c>
      <c r="AB584" s="18">
        <f>SUMIF(рўйхат!$CY:$CY,$B584,рўйхат!AA:AA)</f>
        <v/>
      </c>
      <c r="AC584" s="17">
        <f>SUMIF(рўйхат!$CY:$CY,$B584,рўйхат!AB:AB)</f>
        <v/>
      </c>
      <c r="AD584" s="18">
        <f>SUMIF(рўйхат!$CY:$CY,$B584,рўйхат!AC:AC)</f>
        <v/>
      </c>
      <c r="AE584" s="17">
        <f>SUMIF(рўйхат!$CY:$CY,$B584,рўйхат!AD:AD)</f>
        <v/>
      </c>
      <c r="AF584" s="18">
        <f>SUMIF(рўйхат!$CY:$CY,$B584,рўйхат!AE:AE)</f>
        <v/>
      </c>
      <c r="AG584" s="17">
        <f>SUMIF(рўйхат!$CY:$CY,$B584,рўйхат!AH:AH)</f>
        <v/>
      </c>
      <c r="AH584" s="18">
        <f>SUMIF(рўйхат!$CY:$CY,$B584,рўйхат!AI:AI)</f>
        <v/>
      </c>
      <c r="AI584" s="17">
        <f>SUMIF(рўйхат!$CY:$CY,$B584,рўйхат!AJ:AJ)</f>
        <v/>
      </c>
      <c r="AJ584" s="18">
        <f>SUMIF(рўйхат!$CY:$CY,$B584,рўйхат!AK:AK)</f>
        <v/>
      </c>
      <c r="AK584" s="17">
        <f>SUMIF(рўйхат!$CY:$CY,$B584,рўйхат!AL:AL)</f>
        <v/>
      </c>
      <c r="AL584" s="18">
        <f>SUMIF(рўйхат!$CY:$CY,$B584,рўйхат!AM:AM)</f>
        <v/>
      </c>
      <c r="AM584" s="41">
        <f>IFERROR(Q584/E584,0)</f>
        <v/>
      </c>
      <c r="AN584" s="41">
        <f>IFERROR(R584/F584,0)</f>
        <v/>
      </c>
      <c r="AO584" s="17">
        <f>SUMIF(рўйхат!$CY:$CY,$B584,рўйхат!AX:AX)</f>
        <v/>
      </c>
      <c r="AP584" s="18">
        <f>SUMIF(рўйхат!$CY:$CY,$B584,рўйхат!AY:AY)</f>
        <v/>
      </c>
      <c r="AQ584" s="17">
        <f>SUMIF(рўйхат!$CY:$CY,$B584,рўйхат!AZ:AZ)</f>
        <v/>
      </c>
      <c r="AR584" s="18">
        <f>SUMIF(рўйхат!$CY:$CY,$B584,рўйхат!BA:BA)</f>
        <v/>
      </c>
      <c r="AS584" s="17">
        <f>SUMIF(рўйхат!$CY:$CY,$B584,рўйхат!BB:BB)</f>
        <v/>
      </c>
      <c r="AT584" s="18">
        <f>SUMIF(рўйхат!$CY:$CY,$B584,рўйхат!BC:BC)</f>
        <v/>
      </c>
      <c r="AU584" s="17">
        <f>SUMIF(рўйхат!$CY:$CY,$B584,рўйхат!BD:BD)</f>
        <v/>
      </c>
      <c r="AV584" s="18">
        <f>SUMIF(рўйхат!$CY:$CY,$B584,рўйхат!BE:BE)</f>
        <v/>
      </c>
      <c r="AW584" s="17">
        <f>SUMIF(рўйхат!$CY:$CY,$B584,рўйхат!BF:BF)</f>
        <v/>
      </c>
      <c r="AX584" s="18">
        <f>SUMIF(рўйхат!$CY:$CY,$B584,рўйхат!BG:BG)</f>
        <v/>
      </c>
      <c r="AY584" s="17">
        <f>SUMIF(рўйхат!$CY:$CY,$B584,рўйхат!BH:BH)</f>
        <v/>
      </c>
      <c r="AZ584" s="18">
        <f>SUMIF(рўйхат!$CY:$CY,$B584,рўйхат!BI:BI)</f>
        <v/>
      </c>
      <c r="BA584" s="17">
        <f>SUMIF(рўйхат!$CY:$CY,$B584,рўйхат!BJ:BJ)</f>
        <v/>
      </c>
      <c r="BB584" s="18">
        <f>SUMIF(рўйхат!$CY:$CY,$B584,рўйхат!BK:BK)</f>
        <v/>
      </c>
      <c r="BC584" s="41">
        <f>IFERROR(AO584/E584,0)</f>
        <v/>
      </c>
      <c r="BD584" s="41">
        <f>IFERROR(AP584/F584,0)</f>
        <v/>
      </c>
      <c r="BE584" s="17">
        <f>SUMIF(рўйхат!$CY:$CY,$B584,рўйхат!BL:BL)</f>
        <v/>
      </c>
      <c r="BF584" s="18">
        <f>SUMIF(рўйхат!$CY:$CY,$B584,рўйхат!BM:BM)</f>
        <v/>
      </c>
      <c r="BG584" s="17">
        <f>SUMIF(рўйхат!$CY:$CY,$B584,рўйхат!BN:BN)</f>
        <v/>
      </c>
      <c r="BH584" s="18">
        <f>SUMIF(рўйхат!$CY:$CY,$B584,рўйхат!BO:BO)</f>
        <v/>
      </c>
      <c r="BI584" s="17">
        <f>SUMIF(рўйхат!$CY:$CY,$B584,рўйхат!BP:BP)</f>
        <v/>
      </c>
      <c r="BJ584" s="18">
        <f>SUMIF(рўйхат!$CY:$CY,$B584,рўйхат!BQ:BQ)</f>
        <v/>
      </c>
      <c r="BK584" s="17">
        <f>SUMIF(рўйхат!$CY:$CY,$B584,рўйхат!BR:BR)</f>
        <v/>
      </c>
      <c r="BL584" s="18">
        <f>SUMIF(рўйхат!$CY:$CY,$B584,рўйхат!BS:BS)</f>
        <v/>
      </c>
      <c r="BM584" s="17">
        <f>SUMIF(рўйхат!$CY:$CY,$B584,рўйхат!BT:BT)</f>
        <v/>
      </c>
      <c r="BN584" s="18">
        <f>SUMIF(рўйхат!$CY:$CY,$B584,рўйхат!BU:BU)</f>
        <v/>
      </c>
      <c r="BO584" s="17">
        <f>SUMIF(рўйхат!$CY:$CY,$B584,рўйхат!BX:BX)</f>
        <v/>
      </c>
      <c r="BP584" s="18">
        <f>SUMIF(рўйхат!$CY:$CY,$B584,рўйхат!BY:BY)</f>
        <v/>
      </c>
      <c r="BQ584" s="17">
        <f>SUMIF(рўйхат!$CY:$CY,$B584,рўйхат!BZ:BZ)</f>
        <v/>
      </c>
      <c r="BR584" s="18">
        <f>SUMIF(рўйхат!$CY:$CY,$B584,рўйхат!CA:CA)</f>
        <v/>
      </c>
      <c r="BS584" s="17">
        <f>SUMIF(рўйхат!$CY:$CY,$B584,рўйхат!CB:CB)</f>
        <v/>
      </c>
      <c r="BT584" s="18">
        <f>SUMIF(рўйхат!$CY:$CY,$B584,рўйхат!CC:CC)</f>
        <v/>
      </c>
      <c r="BU584" s="17">
        <f>SUMIF(рўйхат!$CY:$CY,$B584,рўйхат!CD:CD)</f>
        <v/>
      </c>
      <c r="BV584" s="18">
        <f>SUMIF(рўйхат!$CY:$CY,$B584,рўйхат!CE:CE)</f>
        <v/>
      </c>
      <c r="BW584" s="17">
        <f>SUMIF(рўйхат!$CY:$CY,$B584,рўйхат!CH:CH)</f>
        <v/>
      </c>
      <c r="BX584" s="18">
        <f>SUMIF(рўйхат!$CY:$CY,$B584,рўйхат!CI:CI)</f>
        <v/>
      </c>
      <c r="BY584" s="17">
        <f>SUMIF(рўйхат!$CY:$CY,$B584,рўйхат!CJ:CJ)</f>
        <v/>
      </c>
      <c r="BZ584" s="18">
        <f>SUMIF(рўйхат!$CY:$CY,$B584,рўйхат!CK:CK)</f>
        <v/>
      </c>
      <c r="CA584" s="17">
        <f>SUMIF(рўйхат!$CY:$CY,$B584,рўйхат!CL:CL)</f>
        <v/>
      </c>
      <c r="CB584" s="18">
        <f>SUMIF(рўйхат!$CY:$CY,$B584,рўйхат!CM:CM)</f>
        <v/>
      </c>
      <c r="CC584" s="17">
        <f>SUMIF(рўйхат!$CY:$CY,$B584,рўйхат!CN:CN)</f>
        <v/>
      </c>
      <c r="CD584" s="18">
        <f>SUMIF(рўйхат!$CY:$CY,$B584,рўйхат!CO:CO)</f>
        <v/>
      </c>
      <c r="CE584" s="41">
        <f>IFERROR(BE584/(Q584+BE584),0)</f>
        <v/>
      </c>
      <c r="CF584" s="42">
        <f>IFERROR(BF584/(R584+BF584),0)</f>
        <v/>
      </c>
      <c r="CG584" s="8">
        <f>COUNTIFS(B:B,B584)</f>
        <v/>
      </c>
    </row>
    <row r="585" hidden="1" outlineLevel="1" ht="17.1" customFormat="1" customHeight="1" s="8">
      <c r="A585" s="15" t="n"/>
      <c r="B585" s="50" t="n">
        <v>1</v>
      </c>
      <c r="C585" s="65" t="inlineStr">
        <is>
          <t>Адлия вазирлиги</t>
        </is>
      </c>
      <c r="D585" s="16" t="n"/>
      <c r="E585" s="35">
        <f>SUMIFS(рўйхат!F:F,рўйхат!$CY:$CY,$B$616,рўйхат!$B:$B,$C585)</f>
        <v/>
      </c>
      <c r="F585" s="36">
        <f>SUMIFS(рўйхат!G:G,рўйхат!$CY:$CY,$B$616,рўйхат!$B:$B,$C585)</f>
        <v/>
      </c>
      <c r="G585" s="35">
        <f>SUMIFS(рўйхат!H:H,рўйхат!$CY:$CY,$B$616,рўйхат!$B:$B,$C585)</f>
        <v/>
      </c>
      <c r="H585" s="36">
        <f>SUMIFS(рўйхат!I:I,рўйхат!$CY:$CY,$B$616,рўйхат!$B:$B,$C585)</f>
        <v/>
      </c>
      <c r="I585" s="35">
        <f>SUMIFS(рўйхат!J:J,рўйхат!$CY:$CY,$B$616,рўйхат!$B:$B,$C585)</f>
        <v/>
      </c>
      <c r="J585" s="36">
        <f>SUMIFS(рўйхат!K:K,рўйхат!$CY:$CY,$B$616,рўйхат!$B:$B,$C585)</f>
        <v/>
      </c>
      <c r="K585" s="35">
        <f>SUMIFS(рўйхат!L:L,рўйхат!$CY:$CY,$B$616,рўйхат!$B:$B,$C585)</f>
        <v/>
      </c>
      <c r="L585" s="36">
        <f>SUMIFS(рўйхат!M:M,рўйхат!$CY:$CY,$B$616,рўйхат!$B:$B,$C585)</f>
        <v/>
      </c>
      <c r="M585" s="35">
        <f>SUMIFS(рўйхат!N:N,рўйхат!$CY:$CY,$B$616,рўйхат!$B:$B,$C585)</f>
        <v/>
      </c>
      <c r="N585" s="36">
        <f>SUMIFS(рўйхат!O:O,рўйхат!$CY:$CY,$B$616,рўйхат!$B:$B,$C585)</f>
        <v/>
      </c>
      <c r="O585" s="34">
        <f>IFERROR(M585/E585,0)</f>
        <v/>
      </c>
      <c r="P585" s="34">
        <f>IFERROR(N585/F585,0)</f>
        <v/>
      </c>
      <c r="Q585" s="35">
        <f>SUMIFS(рўйхат!P:P,рўйхат!$CY:$CY,$B$616,рўйхат!$B:$B,$C585)</f>
        <v/>
      </c>
      <c r="R585" s="36">
        <f>SUMIFS(рўйхат!Q:Q,рўйхат!$CY:$CY,$B$616,рўйхат!$B:$B,$C585)</f>
        <v/>
      </c>
      <c r="S585" s="35">
        <f>SUMIFS(рўйхат!R:R,рўйхат!$CY:$CY,$B$616,рўйхат!$B:$B,$C585)</f>
        <v/>
      </c>
      <c r="T585" s="36">
        <f>SUMIFS(рўйхат!S:S,рўйхат!$CY:$CY,$B$616,рўйхат!$B:$B,$C585)</f>
        <v/>
      </c>
      <c r="U585" s="35">
        <f>SUMIFS(рўйхат!T:T,рўйхат!$CY:$CY,$B$616,рўйхат!$B:$B,$C585)</f>
        <v/>
      </c>
      <c r="V585" s="36">
        <f>SUMIFS(рўйхат!U:U,рўйхат!$CY:$CY,$B$616,рўйхат!$B:$B,$C585)</f>
        <v/>
      </c>
      <c r="W585" s="35">
        <f>SUMIFS(рўйхат!V:V,рўйхат!$CY:$CY,$B$616,рўйхат!$B:$B,$C585)</f>
        <v/>
      </c>
      <c r="X585" s="36">
        <f>SUMIFS(рўйхат!W:W,рўйхат!$CY:$CY,$B$616,рўйхат!$B:$B,$C585)</f>
        <v/>
      </c>
      <c r="Y585" s="35">
        <f>SUMIFS(рўйхат!X:X,рўйхат!$CY:$CY,$B$616,рўйхат!$B:$B,$C585)</f>
        <v/>
      </c>
      <c r="Z585" s="36">
        <f>SUMIFS(рўйхат!Y:Y,рўйхат!$CY:$CY,$B$616,рўйхат!$B:$B,$C585)</f>
        <v/>
      </c>
      <c r="AA585" s="35">
        <f>SUMIFS(рўйхат!Z:Z,рўйхат!$CY:$CY,$B$616,рўйхат!$B:$B,$C585)</f>
        <v/>
      </c>
      <c r="AB585" s="36">
        <f>SUMIFS(рўйхат!AA:AA,рўйхат!$CY:$CY,$B$616,рўйхат!$B:$B,$C585)</f>
        <v/>
      </c>
      <c r="AC585" s="35">
        <f>SUMIFS(рўйхат!AB:AB,рўйхат!$CY:$CY,$B$616,рўйхат!$B:$B,$C585)</f>
        <v/>
      </c>
      <c r="AD585" s="36">
        <f>SUMIFS(рўйхат!AC:AC,рўйхат!$CY:$CY,$B$616,рўйхат!$B:$B,$C585)</f>
        <v/>
      </c>
      <c r="AE585" s="35">
        <f>SUMIFS(рўйхат!AD:AD,рўйхат!$CY:$CY,$B$616,рўйхат!$B:$B,$C585)</f>
        <v/>
      </c>
      <c r="AF585" s="36">
        <f>SUMIFS(рўйхат!AE:AE,рўйхат!$CY:$CY,$B$616,рўйхат!$B:$B,$C585)</f>
        <v/>
      </c>
      <c r="AG585" s="35">
        <f>SUMIFS(рўйхат!AH:AH,рўйхат!$CY:$CY,$B$616,рўйхат!$B:$B,$C585)</f>
        <v/>
      </c>
      <c r="AH585" s="36">
        <f>SUMIFS(рўйхат!AI:AI,рўйхат!$CY:$CY,$B$616,рўйхат!$B:$B,$C585)</f>
        <v/>
      </c>
      <c r="AI585" s="35">
        <f>SUMIFS(рўйхат!AJ:AJ,рўйхат!$CY:$CY,$B$616,рўйхат!$B:$B,$C585)</f>
        <v/>
      </c>
      <c r="AJ585" s="36">
        <f>SUMIFS(рўйхат!AK:AK,рўйхат!$CY:$CY,$B$616,рўйхат!$B:$B,$C585)</f>
        <v/>
      </c>
      <c r="AK585" s="35">
        <f>SUMIFS(рўйхат!AL:AL,рўйхат!$CY:$CY,$B$616,рўйхат!$B:$B,$C585)</f>
        <v/>
      </c>
      <c r="AL585" s="36">
        <f>SUMIFS(рўйхат!AM:AM,рўйхат!$CY:$CY,$B$616,рўйхат!$B:$B,$C585)</f>
        <v/>
      </c>
      <c r="AM585" s="77">
        <f>IFERROR(Q585/E585,0)</f>
        <v/>
      </c>
      <c r="AN585" s="77">
        <f>IFERROR(R585/F585,0)</f>
        <v/>
      </c>
      <c r="AO585" s="36">
        <f>SUMIFS(рўйхат!AX:AX,рўйхат!$CY:$CY,$B$616,рўйхат!$B:$B,$C585)</f>
        <v/>
      </c>
      <c r="AP585" s="36">
        <f>SUMIFS(рўйхат!AY:AY,рўйхат!$CY:$CY,$B$616,рўйхат!$B:$B,$C585)</f>
        <v/>
      </c>
      <c r="AQ585" s="35">
        <f>SUMIFS(рўйхат!AZ:AZ,рўйхат!$CY:$CY,$B$616,рўйхат!$B:$B,$C585)</f>
        <v/>
      </c>
      <c r="AR585" s="36">
        <f>SUMIFS(рўйхат!BA:BA,рўйхат!$CY:$CY,$B$616,рўйхат!$B:$B,$C585)</f>
        <v/>
      </c>
      <c r="AS585" s="35">
        <f>SUMIFS(рўйхат!BB:BB,рўйхат!$CY:$CY,$B$616,рўйхат!$B:$B,$C585)</f>
        <v/>
      </c>
      <c r="AT585" s="36">
        <f>SUMIFS(рўйхат!BC:BC,рўйхат!$CY:$CY,$B$616,рўйхат!$B:$B,$C585)</f>
        <v/>
      </c>
      <c r="AU585" s="35">
        <f>SUMIFS(рўйхат!BD:BD,рўйхат!$CY:$CY,$B$616,рўйхат!$B:$B,$C585)</f>
        <v/>
      </c>
      <c r="AV585" s="36">
        <f>SUMIFS(рўйхат!BE:BE,рўйхат!$CY:$CY,$B$616,рўйхат!$B:$B,$C585)</f>
        <v/>
      </c>
      <c r="AW585" s="35">
        <f>SUMIFS(рўйхат!BF:BF,рўйхат!$CY:$CY,$B$616,рўйхат!$B:$B,$C585)</f>
        <v/>
      </c>
      <c r="AX585" s="36">
        <f>SUMIFS(рўйхат!BG:BG,рўйхат!$CY:$CY,$B$616,рўйхат!$B:$B,$C585)</f>
        <v/>
      </c>
      <c r="AY585" s="35">
        <f>SUMIFS(рўйхат!BH:BH,рўйхат!$CY:$CY,$B$616,рўйхат!$B:$B,$C585)</f>
        <v/>
      </c>
      <c r="AZ585" s="36">
        <f>SUMIFS(рўйхат!BI:BI,рўйхат!$CY:$CY,$B$616,рўйхат!$B:$B,$C585)</f>
        <v/>
      </c>
      <c r="BA585" s="35">
        <f>SUMIFS(рўйхат!BJ:BJ,рўйхат!$CY:$CY,$B$616,рўйхат!$B:$B,$C585)</f>
        <v/>
      </c>
      <c r="BB585" s="36">
        <f>SUMIFS(рўйхат!BK:BK,рўйхат!$CY:$CY,$B$616,рўйхат!$B:$B,$C585)</f>
        <v/>
      </c>
      <c r="BC585" s="77">
        <f>IFERROR(AO585/E585,0)</f>
        <v/>
      </c>
      <c r="BD585" s="77">
        <f>IFERROR(AP585/F585,0)</f>
        <v/>
      </c>
      <c r="BE585" s="35">
        <f>SUMIFS(рўйхат!BL:BL,рўйхат!$CY:$CY,$B$616,рўйхат!$B:$B,$C585)</f>
        <v/>
      </c>
      <c r="BF585" s="36">
        <f>SUMIFS(рўйхат!BM:BM,рўйхат!$CY:$CY,$B$616,рўйхат!$B:$B,$C585)</f>
        <v/>
      </c>
      <c r="BG585" s="35">
        <f>SUMIFS(рўйхат!BN:BN,рўйхат!$CY:$CY,$B$616,рўйхат!$B:$B,$C585)</f>
        <v/>
      </c>
      <c r="BH585" s="36">
        <f>SUMIFS(рўйхат!BO:BO,рўйхат!$CY:$CY,$B$616,рўйхат!$B:$B,$C585)</f>
        <v/>
      </c>
      <c r="BI585" s="35">
        <f>SUMIFS(рўйхат!BP:BP,рўйхат!$CY:$CY,$B$616,рўйхат!$B:$B,$C585)</f>
        <v/>
      </c>
      <c r="BJ585" s="36">
        <f>SUMIFS(рўйхат!BQ:BQ,рўйхат!$CY:$CY,$B$616,рўйхат!$B:$B,$C585)</f>
        <v/>
      </c>
      <c r="BK585" s="35">
        <f>SUMIFS(рўйхат!BR:BR,рўйхат!$CY:$CY,$B$616,рўйхат!$B:$B,$C585)</f>
        <v/>
      </c>
      <c r="BL585" s="36">
        <f>SUMIFS(рўйхат!BS:BS,рўйхат!$CY:$CY,$B$616,рўйхат!$B:$B,$C585)</f>
        <v/>
      </c>
      <c r="BM585" s="35">
        <f>SUMIFS(рўйхат!BT:BT,рўйхат!$CY:$CY,$B$616,рўйхат!$B:$B,$C585)</f>
        <v/>
      </c>
      <c r="BN585" s="36">
        <f>SUMIFS(рўйхат!BU:BU,рўйхат!$CY:$CY,$B$616,рўйхат!$B:$B,$C585)</f>
        <v/>
      </c>
      <c r="BO585" s="35">
        <f>SUMIFS(рўйхат!BX:BX,рўйхат!$CY:$CY,$B$616,рўйхат!$B:$B,$C585)</f>
        <v/>
      </c>
      <c r="BP585" s="36">
        <f>SUMIFS(рўйхат!BY:BY,рўйхат!$CY:$CY,$B$616,рўйхат!$B:$B,$C585)</f>
        <v/>
      </c>
      <c r="BQ585" s="35">
        <f>SUMIFS(рўйхат!BZ:BZ,рўйхат!$CY:$CY,$B$616,рўйхат!$B:$B,$C585)</f>
        <v/>
      </c>
      <c r="BR585" s="36">
        <f>SUMIFS(рўйхат!CA:CA,рўйхат!$CY:$CY,$B$616,рўйхат!$B:$B,$C585)</f>
        <v/>
      </c>
      <c r="BS585" s="35">
        <f>SUMIFS(рўйхат!CB:CB,рўйхат!$CY:$CY,$B$616,рўйхат!$B:$B,$C585)</f>
        <v/>
      </c>
      <c r="BT585" s="36">
        <f>SUMIFS(рўйхат!CC:CC,рўйхат!$CY:$CY,$B$616,рўйхат!$B:$B,$C585)</f>
        <v/>
      </c>
      <c r="BU585" s="35">
        <f>SUMIFS(рўйхат!CD:CD,рўйхат!$CY:$CY,$B$616,рўйхат!$B:$B,$C585)</f>
        <v/>
      </c>
      <c r="BV585" s="36">
        <f>SUMIFS(рўйхат!CE:CE,рўйхат!$CY:$CY,$B$616,рўйхат!$B:$B,$C585)</f>
        <v/>
      </c>
      <c r="BW585" s="35">
        <f>SUMIFS(рўйхат!CH:CH,рўйхат!$CY:$CY,$B$616,рўйхат!$B:$B,$C585)</f>
        <v/>
      </c>
      <c r="BX585" s="36">
        <f>SUMIFS(рўйхат!CI:CI,рўйхат!$CY:$CY,$B$616,рўйхат!$B:$B,$C585)</f>
        <v/>
      </c>
      <c r="BY585" s="35">
        <f>SUMIFS(рўйхат!CJ:CJ,рўйхат!$CY:$CY,$B$616,рўйхат!$B:$B,$C585)</f>
        <v/>
      </c>
      <c r="BZ585" s="36">
        <f>SUMIFS(рўйхат!CK:CK,рўйхат!$CY:$CY,$B$616,рўйхат!$B:$B,$C585)</f>
        <v/>
      </c>
      <c r="CA585" s="35">
        <f>SUMIFS(рўйхат!CL:CL,рўйхат!$CY:$CY,$B$616,рўйхат!$B:$B,$C585)</f>
        <v/>
      </c>
      <c r="CB585" s="36">
        <f>SUMIFS(рўйхат!CM:CM,рўйхат!$CY:$CY,$B$616,рўйхат!$B:$B,$C585)</f>
        <v/>
      </c>
      <c r="CC585" s="35">
        <f>SUMIFS(рўйхат!CN:CN,рўйхат!$CY:$CY,$B$616,рўйхат!$B:$B,$C585)</f>
        <v/>
      </c>
      <c r="CD585" s="36">
        <f>SUMIFS(рўйхат!CO:CO,рўйхат!$CY:$CY,$B$616,рўйхат!$B:$B,$C585)</f>
        <v/>
      </c>
      <c r="CE585" s="77">
        <f>IFERROR(BE585/(Q585+BE585),0)</f>
        <v/>
      </c>
      <c r="CF585" s="78">
        <f>IFERROR(BF585/(R585+BF585),0)</f>
        <v/>
      </c>
      <c r="CG585" s="8">
        <f>COUNTIFS(B:B,B585)</f>
        <v/>
      </c>
    </row>
    <row r="586" hidden="1" outlineLevel="1" ht="17.1" customFormat="1" customHeight="1" s="8">
      <c r="A586" s="15" t="n"/>
      <c r="B586" s="50" t="n">
        <v>2</v>
      </c>
      <c r="C586" s="66" t="inlineStr">
        <is>
          <t>Божхона қўмитаси</t>
        </is>
      </c>
      <c r="D586" s="16" t="n"/>
      <c r="E586" s="35">
        <f>SUMIFS(рўйхат!F:F,рўйхат!$CY:$CY,$B$616,рўйхат!$B:$B,$C586)</f>
        <v/>
      </c>
      <c r="F586" s="36">
        <f>SUMIFS(рўйхат!G:G,рўйхат!$CY:$CY,$B$616,рўйхат!$B:$B,$C586)</f>
        <v/>
      </c>
      <c r="G586" s="35">
        <f>SUMIFS(рўйхат!H:H,рўйхат!$CY:$CY,$B$616,рўйхат!$B:$B,$C586)</f>
        <v/>
      </c>
      <c r="H586" s="36">
        <f>SUMIFS(рўйхат!I:I,рўйхат!$CY:$CY,$B$616,рўйхат!$B:$B,$C586)</f>
        <v/>
      </c>
      <c r="I586" s="35">
        <f>SUMIFS(рўйхат!J:J,рўйхат!$CY:$CY,$B$616,рўйхат!$B:$B,$C586)</f>
        <v/>
      </c>
      <c r="J586" s="36">
        <f>SUMIFS(рўйхат!K:K,рўйхат!$CY:$CY,$B$616,рўйхат!$B:$B,$C586)</f>
        <v/>
      </c>
      <c r="K586" s="35">
        <f>SUMIFS(рўйхат!L:L,рўйхат!$CY:$CY,$B$616,рўйхат!$B:$B,$C586)</f>
        <v/>
      </c>
      <c r="L586" s="36">
        <f>SUMIFS(рўйхат!M:M,рўйхат!$CY:$CY,$B$616,рўйхат!$B:$B,$C586)</f>
        <v/>
      </c>
      <c r="M586" s="35">
        <f>SUMIFS(рўйхат!N:N,рўйхат!$CY:$CY,$B$616,рўйхат!$B:$B,$C586)</f>
        <v/>
      </c>
      <c r="N586" s="36">
        <f>SUMIFS(рўйхат!O:O,рўйхат!$CY:$CY,$B$616,рўйхат!$B:$B,$C586)</f>
        <v/>
      </c>
      <c r="O586" s="34">
        <f>IFERROR(M586/E586,0)</f>
        <v/>
      </c>
      <c r="P586" s="34">
        <f>IFERROR(N586/F586,0)</f>
        <v/>
      </c>
      <c r="Q586" s="35">
        <f>SUMIFS(рўйхат!P:P,рўйхат!$CY:$CY,$B$616,рўйхат!$B:$B,$C586)</f>
        <v/>
      </c>
      <c r="R586" s="36">
        <f>SUMIFS(рўйхат!Q:Q,рўйхат!$CY:$CY,$B$616,рўйхат!$B:$B,$C586)</f>
        <v/>
      </c>
      <c r="S586" s="35">
        <f>SUMIFS(рўйхат!R:R,рўйхат!$CY:$CY,$B$616,рўйхат!$B:$B,$C586)</f>
        <v/>
      </c>
      <c r="T586" s="36">
        <f>SUMIFS(рўйхат!S:S,рўйхат!$CY:$CY,$B$616,рўйхат!$B:$B,$C586)</f>
        <v/>
      </c>
      <c r="U586" s="35">
        <f>SUMIFS(рўйхат!T:T,рўйхат!$CY:$CY,$B$616,рўйхат!$B:$B,$C586)</f>
        <v/>
      </c>
      <c r="V586" s="36">
        <f>SUMIFS(рўйхат!U:U,рўйхат!$CY:$CY,$B$616,рўйхат!$B:$B,$C586)</f>
        <v/>
      </c>
      <c r="W586" s="35">
        <f>SUMIFS(рўйхат!V:V,рўйхат!$CY:$CY,$B$616,рўйхат!$B:$B,$C586)</f>
        <v/>
      </c>
      <c r="X586" s="36">
        <f>SUMIFS(рўйхат!W:W,рўйхат!$CY:$CY,$B$616,рўйхат!$B:$B,$C586)</f>
        <v/>
      </c>
      <c r="Y586" s="35">
        <f>SUMIFS(рўйхат!X:X,рўйхат!$CY:$CY,$B$616,рўйхат!$B:$B,$C586)</f>
        <v/>
      </c>
      <c r="Z586" s="36">
        <f>SUMIFS(рўйхат!Y:Y,рўйхат!$CY:$CY,$B$616,рўйхат!$B:$B,$C586)</f>
        <v/>
      </c>
      <c r="AA586" s="35">
        <f>SUMIFS(рўйхат!Z:Z,рўйхат!$CY:$CY,$B$616,рўйхат!$B:$B,$C586)</f>
        <v/>
      </c>
      <c r="AB586" s="36">
        <f>SUMIFS(рўйхат!AA:AA,рўйхат!$CY:$CY,$B$616,рўйхат!$B:$B,$C586)</f>
        <v/>
      </c>
      <c r="AC586" s="35">
        <f>SUMIFS(рўйхат!AB:AB,рўйхат!$CY:$CY,$B$616,рўйхат!$B:$B,$C586)</f>
        <v/>
      </c>
      <c r="AD586" s="36">
        <f>SUMIFS(рўйхат!AC:AC,рўйхат!$CY:$CY,$B$616,рўйхат!$B:$B,$C586)</f>
        <v/>
      </c>
      <c r="AE586" s="35">
        <f>SUMIFS(рўйхат!AD:AD,рўйхат!$CY:$CY,$B$616,рўйхат!$B:$B,$C586)</f>
        <v/>
      </c>
      <c r="AF586" s="36">
        <f>SUMIFS(рўйхат!AE:AE,рўйхат!$CY:$CY,$B$616,рўйхат!$B:$B,$C586)</f>
        <v/>
      </c>
      <c r="AG586" s="35">
        <f>SUMIFS(рўйхат!AH:AH,рўйхат!$CY:$CY,$B$616,рўйхат!$B:$B,$C586)</f>
        <v/>
      </c>
      <c r="AH586" s="36">
        <f>SUMIFS(рўйхат!AI:AI,рўйхат!$CY:$CY,$B$616,рўйхат!$B:$B,$C586)</f>
        <v/>
      </c>
      <c r="AI586" s="35">
        <f>SUMIFS(рўйхат!AJ:AJ,рўйхат!$CY:$CY,$B$616,рўйхат!$B:$B,$C586)</f>
        <v/>
      </c>
      <c r="AJ586" s="36">
        <f>SUMIFS(рўйхат!AK:AK,рўйхат!$CY:$CY,$B$616,рўйхат!$B:$B,$C586)</f>
        <v/>
      </c>
      <c r="AK586" s="35">
        <f>SUMIFS(рўйхат!AL:AL,рўйхат!$CY:$CY,$B$616,рўйхат!$B:$B,$C586)</f>
        <v/>
      </c>
      <c r="AL586" s="36">
        <f>SUMIFS(рўйхат!AM:AM,рўйхат!$CY:$CY,$B$616,рўйхат!$B:$B,$C586)</f>
        <v/>
      </c>
      <c r="AM586" s="77">
        <f>IFERROR(Q586/E586,0)</f>
        <v/>
      </c>
      <c r="AN586" s="77">
        <f>IFERROR(R586/F586,0)</f>
        <v/>
      </c>
      <c r="AO586" s="35">
        <f>SUMIFS(рўйхат!AX:AX,рўйхат!$CY:$CY,$B$616,рўйхат!$B:$B,$C586)</f>
        <v/>
      </c>
      <c r="AP586" s="36">
        <f>SUMIFS(рўйхат!AY:AY,рўйхат!$CY:$CY,$B$616,рўйхат!$B:$B,$C586)</f>
        <v/>
      </c>
      <c r="AQ586" s="35">
        <f>SUMIFS(рўйхат!AZ:AZ,рўйхат!$CY:$CY,$B$616,рўйхат!$B:$B,$C586)</f>
        <v/>
      </c>
      <c r="AR586" s="36">
        <f>SUMIFS(рўйхат!BA:BA,рўйхат!$CY:$CY,$B$616,рўйхат!$B:$B,$C586)</f>
        <v/>
      </c>
      <c r="AS586" s="35">
        <f>SUMIFS(рўйхат!BB:BB,рўйхат!$CY:$CY,$B$616,рўйхат!$B:$B,$C586)</f>
        <v/>
      </c>
      <c r="AT586" s="36">
        <f>SUMIFS(рўйхат!BC:BC,рўйхат!$CY:$CY,$B$616,рўйхат!$B:$B,$C586)</f>
        <v/>
      </c>
      <c r="AU586" s="35">
        <f>SUMIFS(рўйхат!BD:BD,рўйхат!$CY:$CY,$B$616,рўйхат!$B:$B,$C586)</f>
        <v/>
      </c>
      <c r="AV586" s="36">
        <f>SUMIFS(рўйхат!BE:BE,рўйхат!$CY:$CY,$B$616,рўйхат!$B:$B,$C586)</f>
        <v/>
      </c>
      <c r="AW586" s="35">
        <f>SUMIFS(рўйхат!BF:BF,рўйхат!$CY:$CY,$B$616,рўйхат!$B:$B,$C586)</f>
        <v/>
      </c>
      <c r="AX586" s="36">
        <f>SUMIFS(рўйхат!BG:BG,рўйхат!$CY:$CY,$B$616,рўйхат!$B:$B,$C586)</f>
        <v/>
      </c>
      <c r="AY586" s="35">
        <f>SUMIFS(рўйхат!BH:BH,рўйхат!$CY:$CY,$B$616,рўйхат!$B:$B,$C586)</f>
        <v/>
      </c>
      <c r="AZ586" s="36">
        <f>SUMIFS(рўйхат!BI:BI,рўйхат!$CY:$CY,$B$616,рўйхат!$B:$B,$C586)</f>
        <v/>
      </c>
      <c r="BA586" s="35">
        <f>SUMIFS(рўйхат!BJ:BJ,рўйхат!$CY:$CY,$B$616,рўйхат!$B:$B,$C586)</f>
        <v/>
      </c>
      <c r="BB586" s="36">
        <f>SUMIFS(рўйхат!BK:BK,рўйхат!$CY:$CY,$B$616,рўйхат!$B:$B,$C586)</f>
        <v/>
      </c>
      <c r="BC586" s="77">
        <f>IFERROR(AO586/E586,0)</f>
        <v/>
      </c>
      <c r="BD586" s="77">
        <f>IFERROR(AP586/F586,0)</f>
        <v/>
      </c>
      <c r="BE586" s="35">
        <f>SUMIFS(рўйхат!BL:BL,рўйхат!$CY:$CY,$B$616,рўйхат!$B:$B,$C586)</f>
        <v/>
      </c>
      <c r="BF586" s="36">
        <f>SUMIFS(рўйхат!BM:BM,рўйхат!$CY:$CY,$B$616,рўйхат!$B:$B,$C586)</f>
        <v/>
      </c>
      <c r="BG586" s="35">
        <f>SUMIFS(рўйхат!BN:BN,рўйхат!$CY:$CY,$B$616,рўйхат!$B:$B,$C586)</f>
        <v/>
      </c>
      <c r="BH586" s="36">
        <f>SUMIFS(рўйхат!BO:BO,рўйхат!$CY:$CY,$B$616,рўйхат!$B:$B,$C586)</f>
        <v/>
      </c>
      <c r="BI586" s="35">
        <f>SUMIFS(рўйхат!BP:BP,рўйхат!$CY:$CY,$B$616,рўйхат!$B:$B,$C586)</f>
        <v/>
      </c>
      <c r="BJ586" s="36">
        <f>SUMIFS(рўйхат!BQ:BQ,рўйхат!$CY:$CY,$B$616,рўйхат!$B:$B,$C586)</f>
        <v/>
      </c>
      <c r="BK586" s="35">
        <f>SUMIFS(рўйхат!BR:BR,рўйхат!$CY:$CY,$B$616,рўйхат!$B:$B,$C586)</f>
        <v/>
      </c>
      <c r="BL586" s="36">
        <f>SUMIFS(рўйхат!BS:BS,рўйхат!$CY:$CY,$B$616,рўйхат!$B:$B,$C586)</f>
        <v/>
      </c>
      <c r="BM586" s="35">
        <f>SUMIFS(рўйхат!BT:BT,рўйхат!$CY:$CY,$B$616,рўйхат!$B:$B,$C586)</f>
        <v/>
      </c>
      <c r="BN586" s="36">
        <f>SUMIFS(рўйхат!BU:BU,рўйхат!$CY:$CY,$B$616,рўйхат!$B:$B,$C586)</f>
        <v/>
      </c>
      <c r="BO586" s="35">
        <f>SUMIFS(рўйхат!BX:BX,рўйхат!$CY:$CY,$B$616,рўйхат!$B:$B,$C586)</f>
        <v/>
      </c>
      <c r="BP586" s="36">
        <f>SUMIFS(рўйхат!BY:BY,рўйхат!$CY:$CY,$B$616,рўйхат!$B:$B,$C586)</f>
        <v/>
      </c>
      <c r="BQ586" s="35">
        <f>SUMIFS(рўйхат!BZ:BZ,рўйхат!$CY:$CY,$B$616,рўйхат!$B:$B,$C586)</f>
        <v/>
      </c>
      <c r="BR586" s="36">
        <f>SUMIFS(рўйхат!CA:CA,рўйхат!$CY:$CY,$B$616,рўйхат!$B:$B,$C586)</f>
        <v/>
      </c>
      <c r="BS586" s="35">
        <f>SUMIFS(рўйхат!CB:CB,рўйхат!$CY:$CY,$B$616,рўйхат!$B:$B,$C586)</f>
        <v/>
      </c>
      <c r="BT586" s="36">
        <f>SUMIFS(рўйхат!CC:CC,рўйхат!$CY:$CY,$B$616,рўйхат!$B:$B,$C586)</f>
        <v/>
      </c>
      <c r="BU586" s="35">
        <f>SUMIFS(рўйхат!CD:CD,рўйхат!$CY:$CY,$B$616,рўйхат!$B:$B,$C586)</f>
        <v/>
      </c>
      <c r="BV586" s="36">
        <f>SUMIFS(рўйхат!CE:CE,рўйхат!$CY:$CY,$B$616,рўйхат!$B:$B,$C586)</f>
        <v/>
      </c>
      <c r="BW586" s="35">
        <f>SUMIFS(рўйхат!CH:CH,рўйхат!$CY:$CY,$B$616,рўйхат!$B:$B,$C586)</f>
        <v/>
      </c>
      <c r="BX586" s="36">
        <f>SUMIFS(рўйхат!CI:CI,рўйхат!$CY:$CY,$B$616,рўйхат!$B:$B,$C586)</f>
        <v/>
      </c>
      <c r="BY586" s="35">
        <f>SUMIFS(рўйхат!CJ:CJ,рўйхат!$CY:$CY,$B$616,рўйхат!$B:$B,$C586)</f>
        <v/>
      </c>
      <c r="BZ586" s="36">
        <f>SUMIFS(рўйхат!CK:CK,рўйхат!$CY:$CY,$B$616,рўйхат!$B:$B,$C586)</f>
        <v/>
      </c>
      <c r="CA586" s="35">
        <f>SUMIFS(рўйхат!CL:CL,рўйхат!$CY:$CY,$B$616,рўйхат!$B:$B,$C586)</f>
        <v/>
      </c>
      <c r="CB586" s="36">
        <f>SUMIFS(рўйхат!CM:CM,рўйхат!$CY:$CY,$B$616,рўйхат!$B:$B,$C586)</f>
        <v/>
      </c>
      <c r="CC586" s="35">
        <f>SUMIFS(рўйхат!CN:CN,рўйхат!$CY:$CY,$B$616,рўйхат!$B:$B,$C586)</f>
        <v/>
      </c>
      <c r="CD586" s="36">
        <f>SUMIFS(рўйхат!CO:CO,рўйхат!$CY:$CY,$B$616,рўйхат!$B:$B,$C586)</f>
        <v/>
      </c>
      <c r="CE586" s="77">
        <f>IFERROR(BE586/(Q586+BE586),0)</f>
        <v/>
      </c>
      <c r="CF586" s="78">
        <f>IFERROR(BF586/(R586+BF586),0)</f>
        <v/>
      </c>
      <c r="CG586" s="8">
        <f>COUNTIFS(B:B,B586)</f>
        <v/>
      </c>
    </row>
    <row r="587" hidden="1" outlineLevel="1" ht="17.1" customFormat="1" customHeight="1" s="8">
      <c r="A587" s="15" t="n"/>
      <c r="B587" s="50" t="n">
        <v>3</v>
      </c>
      <c r="C587" s="66" t="inlineStr">
        <is>
          <t>Вазирлар Маҳкамаси ҳузуридаги Солиқ қўмитаси</t>
        </is>
      </c>
      <c r="D587" s="16" t="n"/>
      <c r="E587" s="35">
        <f>SUMIFS(рўйхат!F:F,рўйхат!$CY:$CY,$B$616,рўйхат!$B:$B,$C587)</f>
        <v/>
      </c>
      <c r="F587" s="36">
        <f>SUMIFS(рўйхат!G:G,рўйхат!$CY:$CY,$B$616,рўйхат!$B:$B,$C587)</f>
        <v/>
      </c>
      <c r="G587" s="35">
        <f>SUMIFS(рўйхат!H:H,рўйхат!$CY:$CY,$B$616,рўйхат!$B:$B,$C587)</f>
        <v/>
      </c>
      <c r="H587" s="36">
        <f>SUMIFS(рўйхат!I:I,рўйхат!$CY:$CY,$B$616,рўйхат!$B:$B,$C587)</f>
        <v/>
      </c>
      <c r="I587" s="35">
        <f>SUMIFS(рўйхат!J:J,рўйхат!$CY:$CY,$B$616,рўйхат!$B:$B,$C587)</f>
        <v/>
      </c>
      <c r="J587" s="36">
        <f>SUMIFS(рўйхат!K:K,рўйхат!$CY:$CY,$B$616,рўйхат!$B:$B,$C587)</f>
        <v/>
      </c>
      <c r="K587" s="35">
        <f>SUMIFS(рўйхат!L:L,рўйхат!$CY:$CY,$B$616,рўйхат!$B:$B,$C587)</f>
        <v/>
      </c>
      <c r="L587" s="36">
        <f>SUMIFS(рўйхат!M:M,рўйхат!$CY:$CY,$B$616,рўйхат!$B:$B,$C587)</f>
        <v/>
      </c>
      <c r="M587" s="35">
        <f>SUMIFS(рўйхат!N:N,рўйхат!$CY:$CY,$B$616,рўйхат!$B:$B,$C587)</f>
        <v/>
      </c>
      <c r="N587" s="36">
        <f>SUMIFS(рўйхат!O:O,рўйхат!$CY:$CY,$B$616,рўйхат!$B:$B,$C587)</f>
        <v/>
      </c>
      <c r="O587" s="34">
        <f>IFERROR(M587/E587,0)</f>
        <v/>
      </c>
      <c r="P587" s="34">
        <f>IFERROR(N587/F587,0)</f>
        <v/>
      </c>
      <c r="Q587" s="35">
        <f>SUMIFS(рўйхат!P:P,рўйхат!$CY:$CY,$B$616,рўйхат!$B:$B,$C587)</f>
        <v/>
      </c>
      <c r="R587" s="36">
        <f>SUMIFS(рўйхат!Q:Q,рўйхат!$CY:$CY,$B$616,рўйхат!$B:$B,$C587)</f>
        <v/>
      </c>
      <c r="S587" s="35">
        <f>SUMIFS(рўйхат!R:R,рўйхат!$CY:$CY,$B$616,рўйхат!$B:$B,$C587)</f>
        <v/>
      </c>
      <c r="T587" s="36">
        <f>SUMIFS(рўйхат!S:S,рўйхат!$CY:$CY,$B$616,рўйхат!$B:$B,$C587)</f>
        <v/>
      </c>
      <c r="U587" s="35">
        <f>SUMIFS(рўйхат!T:T,рўйхат!$CY:$CY,$B$616,рўйхат!$B:$B,$C587)</f>
        <v/>
      </c>
      <c r="V587" s="36">
        <f>SUMIFS(рўйхат!U:U,рўйхат!$CY:$CY,$B$616,рўйхат!$B:$B,$C587)</f>
        <v/>
      </c>
      <c r="W587" s="35">
        <f>SUMIFS(рўйхат!V:V,рўйхат!$CY:$CY,$B$616,рўйхат!$B:$B,$C587)</f>
        <v/>
      </c>
      <c r="X587" s="36">
        <f>SUMIFS(рўйхат!W:W,рўйхат!$CY:$CY,$B$616,рўйхат!$B:$B,$C587)</f>
        <v/>
      </c>
      <c r="Y587" s="35">
        <f>SUMIFS(рўйхат!X:X,рўйхат!$CY:$CY,$B$616,рўйхат!$B:$B,$C587)</f>
        <v/>
      </c>
      <c r="Z587" s="36">
        <f>SUMIFS(рўйхат!Y:Y,рўйхат!$CY:$CY,$B$616,рўйхат!$B:$B,$C587)</f>
        <v/>
      </c>
      <c r="AA587" s="35">
        <f>SUMIFS(рўйхат!Z:Z,рўйхат!$CY:$CY,$B$616,рўйхат!$B:$B,$C587)</f>
        <v/>
      </c>
      <c r="AB587" s="36">
        <f>SUMIFS(рўйхат!AA:AA,рўйхат!$CY:$CY,$B$616,рўйхат!$B:$B,$C587)</f>
        <v/>
      </c>
      <c r="AC587" s="35">
        <f>SUMIFS(рўйхат!AB:AB,рўйхат!$CY:$CY,$B$616,рўйхат!$B:$B,$C587)</f>
        <v/>
      </c>
      <c r="AD587" s="36">
        <f>SUMIFS(рўйхат!AC:AC,рўйхат!$CY:$CY,$B$616,рўйхат!$B:$B,$C587)</f>
        <v/>
      </c>
      <c r="AE587" s="35">
        <f>SUMIFS(рўйхат!AD:AD,рўйхат!$CY:$CY,$B$616,рўйхат!$B:$B,$C587)</f>
        <v/>
      </c>
      <c r="AF587" s="36">
        <f>SUMIFS(рўйхат!AE:AE,рўйхат!$CY:$CY,$B$616,рўйхат!$B:$B,$C587)</f>
        <v/>
      </c>
      <c r="AG587" s="35">
        <f>SUMIFS(рўйхат!AH:AH,рўйхат!$CY:$CY,$B$616,рўйхат!$B:$B,$C587)</f>
        <v/>
      </c>
      <c r="AH587" s="36">
        <f>SUMIFS(рўйхат!AI:AI,рўйхат!$CY:$CY,$B$616,рўйхат!$B:$B,$C587)</f>
        <v/>
      </c>
      <c r="AI587" s="35">
        <f>SUMIFS(рўйхат!AJ:AJ,рўйхат!$CY:$CY,$B$616,рўйхат!$B:$B,$C587)</f>
        <v/>
      </c>
      <c r="AJ587" s="36">
        <f>SUMIFS(рўйхат!AK:AK,рўйхат!$CY:$CY,$B$616,рўйхат!$B:$B,$C587)</f>
        <v/>
      </c>
      <c r="AK587" s="35">
        <f>SUMIFS(рўйхат!AL:AL,рўйхат!$CY:$CY,$B$616,рўйхат!$B:$B,$C587)</f>
        <v/>
      </c>
      <c r="AL587" s="36">
        <f>SUMIFS(рўйхат!AM:AM,рўйхат!$CY:$CY,$B$616,рўйхат!$B:$B,$C587)</f>
        <v/>
      </c>
      <c r="AM587" s="77">
        <f>IFERROR(Q587/E587,0)</f>
        <v/>
      </c>
      <c r="AN587" s="77">
        <f>IFERROR(R587/F587,0)</f>
        <v/>
      </c>
      <c r="AO587" s="35">
        <f>SUMIFS(рўйхат!AX:AX,рўйхат!$CY:$CY,$B$616,рўйхат!$B:$B,$C587)</f>
        <v/>
      </c>
      <c r="AP587" s="36">
        <f>SUMIFS(рўйхат!AY:AY,рўйхат!$CY:$CY,$B$616,рўйхат!$B:$B,$C587)</f>
        <v/>
      </c>
      <c r="AQ587" s="35">
        <f>SUMIFS(рўйхат!AZ:AZ,рўйхат!$CY:$CY,$B$616,рўйхат!$B:$B,$C587)</f>
        <v/>
      </c>
      <c r="AR587" s="36">
        <f>SUMIFS(рўйхат!BA:BA,рўйхат!$CY:$CY,$B$616,рўйхат!$B:$B,$C587)</f>
        <v/>
      </c>
      <c r="AS587" s="35">
        <f>SUMIFS(рўйхат!BB:BB,рўйхат!$CY:$CY,$B$616,рўйхат!$B:$B,$C587)</f>
        <v/>
      </c>
      <c r="AT587" s="36">
        <f>SUMIFS(рўйхат!BC:BC,рўйхат!$CY:$CY,$B$616,рўйхат!$B:$B,$C587)</f>
        <v/>
      </c>
      <c r="AU587" s="35">
        <f>SUMIFS(рўйхат!BD:BD,рўйхат!$CY:$CY,$B$616,рўйхат!$B:$B,$C587)</f>
        <v/>
      </c>
      <c r="AV587" s="36">
        <f>SUMIFS(рўйхат!BE:BE,рўйхат!$CY:$CY,$B$616,рўйхат!$B:$B,$C587)</f>
        <v/>
      </c>
      <c r="AW587" s="35">
        <f>SUMIFS(рўйхат!BF:BF,рўйхат!$CY:$CY,$B$616,рўйхат!$B:$B,$C587)</f>
        <v/>
      </c>
      <c r="AX587" s="36">
        <f>SUMIFS(рўйхат!BG:BG,рўйхат!$CY:$CY,$B$616,рўйхат!$B:$B,$C587)</f>
        <v/>
      </c>
      <c r="AY587" s="35">
        <f>SUMIFS(рўйхат!BH:BH,рўйхат!$CY:$CY,$B$616,рўйхат!$B:$B,$C587)</f>
        <v/>
      </c>
      <c r="AZ587" s="36">
        <f>SUMIFS(рўйхат!BI:BI,рўйхат!$CY:$CY,$B$616,рўйхат!$B:$B,$C587)</f>
        <v/>
      </c>
      <c r="BA587" s="35">
        <f>SUMIFS(рўйхат!BJ:BJ,рўйхат!$CY:$CY,$B$616,рўйхат!$B:$B,$C587)</f>
        <v/>
      </c>
      <c r="BB587" s="36">
        <f>SUMIFS(рўйхат!BK:BK,рўйхат!$CY:$CY,$B$616,рўйхат!$B:$B,$C587)</f>
        <v/>
      </c>
      <c r="BC587" s="77">
        <f>IFERROR(AO587/E587,0)</f>
        <v/>
      </c>
      <c r="BD587" s="77">
        <f>IFERROR(AP587/F587,0)</f>
        <v/>
      </c>
      <c r="BE587" s="35">
        <f>SUMIFS(рўйхат!BL:BL,рўйхат!$CY:$CY,$B$616,рўйхат!$B:$B,$C587)</f>
        <v/>
      </c>
      <c r="BF587" s="36">
        <f>SUMIFS(рўйхат!BM:BM,рўйхат!$CY:$CY,$B$616,рўйхат!$B:$B,$C587)</f>
        <v/>
      </c>
      <c r="BG587" s="35">
        <f>SUMIFS(рўйхат!BN:BN,рўйхат!$CY:$CY,$B$616,рўйхат!$B:$B,$C587)</f>
        <v/>
      </c>
      <c r="BH587" s="36">
        <f>SUMIFS(рўйхат!BO:BO,рўйхат!$CY:$CY,$B$616,рўйхат!$B:$B,$C587)</f>
        <v/>
      </c>
      <c r="BI587" s="35">
        <f>SUMIFS(рўйхат!BP:BP,рўйхат!$CY:$CY,$B$616,рўйхат!$B:$B,$C587)</f>
        <v/>
      </c>
      <c r="BJ587" s="36">
        <f>SUMIFS(рўйхат!BQ:BQ,рўйхат!$CY:$CY,$B$616,рўйхат!$B:$B,$C587)</f>
        <v/>
      </c>
      <c r="BK587" s="35">
        <f>SUMIFS(рўйхат!BR:BR,рўйхат!$CY:$CY,$B$616,рўйхат!$B:$B,$C587)</f>
        <v/>
      </c>
      <c r="BL587" s="36">
        <f>SUMIFS(рўйхат!BS:BS,рўйхат!$CY:$CY,$B$616,рўйхат!$B:$B,$C587)</f>
        <v/>
      </c>
      <c r="BM587" s="35">
        <f>SUMIFS(рўйхат!BT:BT,рўйхат!$CY:$CY,$B$616,рўйхат!$B:$B,$C587)</f>
        <v/>
      </c>
      <c r="BN587" s="36">
        <f>SUMIFS(рўйхат!BU:BU,рўйхат!$CY:$CY,$B$616,рўйхат!$B:$B,$C587)</f>
        <v/>
      </c>
      <c r="BO587" s="35">
        <f>SUMIFS(рўйхат!BX:BX,рўйхат!$CY:$CY,$B$616,рўйхат!$B:$B,$C587)</f>
        <v/>
      </c>
      <c r="BP587" s="36">
        <f>SUMIFS(рўйхат!BY:BY,рўйхат!$CY:$CY,$B$616,рўйхат!$B:$B,$C587)</f>
        <v/>
      </c>
      <c r="BQ587" s="35">
        <f>SUMIFS(рўйхат!BZ:BZ,рўйхат!$CY:$CY,$B$616,рўйхат!$B:$B,$C587)</f>
        <v/>
      </c>
      <c r="BR587" s="36">
        <f>SUMIFS(рўйхат!CA:CA,рўйхат!$CY:$CY,$B$616,рўйхат!$B:$B,$C587)</f>
        <v/>
      </c>
      <c r="BS587" s="35">
        <f>SUMIFS(рўйхат!CB:CB,рўйхат!$CY:$CY,$B$616,рўйхат!$B:$B,$C587)</f>
        <v/>
      </c>
      <c r="BT587" s="36">
        <f>SUMIFS(рўйхат!CC:CC,рўйхат!$CY:$CY,$B$616,рўйхат!$B:$B,$C587)</f>
        <v/>
      </c>
      <c r="BU587" s="35">
        <f>SUMIFS(рўйхат!CD:CD,рўйхат!$CY:$CY,$B$616,рўйхат!$B:$B,$C587)</f>
        <v/>
      </c>
      <c r="BV587" s="36">
        <f>SUMIFS(рўйхат!CE:CE,рўйхат!$CY:$CY,$B$616,рўйхат!$B:$B,$C587)</f>
        <v/>
      </c>
      <c r="BW587" s="35">
        <f>SUMIFS(рўйхат!CH:CH,рўйхат!$CY:$CY,$B$616,рўйхат!$B:$B,$C587)</f>
        <v/>
      </c>
      <c r="BX587" s="36">
        <f>SUMIFS(рўйхат!CI:CI,рўйхат!$CY:$CY,$B$616,рўйхат!$B:$B,$C587)</f>
        <v/>
      </c>
      <c r="BY587" s="35">
        <f>SUMIFS(рўйхат!CJ:CJ,рўйхат!$CY:$CY,$B$616,рўйхат!$B:$B,$C587)</f>
        <v/>
      </c>
      <c r="BZ587" s="36">
        <f>SUMIFS(рўйхат!CK:CK,рўйхат!$CY:$CY,$B$616,рўйхат!$B:$B,$C587)</f>
        <v/>
      </c>
      <c r="CA587" s="35">
        <f>SUMIFS(рўйхат!CL:CL,рўйхат!$CY:$CY,$B$616,рўйхат!$B:$B,$C587)</f>
        <v/>
      </c>
      <c r="CB587" s="36">
        <f>SUMIFS(рўйхат!CM:CM,рўйхат!$CY:$CY,$B$616,рўйхат!$B:$B,$C587)</f>
        <v/>
      </c>
      <c r="CC587" s="35">
        <f>SUMIFS(рўйхат!CN:CN,рўйхат!$CY:$CY,$B$616,рўйхат!$B:$B,$C587)</f>
        <v/>
      </c>
      <c r="CD587" s="36">
        <f>SUMIFS(рўйхат!CO:CO,рўйхат!$CY:$CY,$B$616,рўйхат!$B:$B,$C587)</f>
        <v/>
      </c>
      <c r="CE587" s="77">
        <f>IFERROR(BE587/(Q587+BE587),0)</f>
        <v/>
      </c>
      <c r="CF587" s="78">
        <f>IFERROR(BF587/(R587+BF587),0)</f>
        <v/>
      </c>
      <c r="CG587" s="8">
        <f>COUNTIFS(B:B,B587)</f>
        <v/>
      </c>
    </row>
    <row r="588" hidden="1" outlineLevel="1" ht="17.1" customFormat="1" customHeight="1" s="8">
      <c r="A588" s="15" t="n"/>
      <c r="B588" s="50" t="n">
        <v>4</v>
      </c>
      <c r="C588" s="66" t="inlineStr">
        <is>
          <t>Вилоят ҳокимликлари</t>
        </is>
      </c>
      <c r="D588" s="16" t="n"/>
      <c r="E588" s="35">
        <f>SUMIFS(рўйхат!F:F,рўйхат!$CY:$CY,$B$616,рўйхат!$B:$B,$C588)</f>
        <v/>
      </c>
      <c r="F588" s="36">
        <f>SUMIFS(рўйхат!G:G,рўйхат!$CY:$CY,$B$616,рўйхат!$B:$B,$C588)</f>
        <v/>
      </c>
      <c r="G588" s="35">
        <f>SUMIFS(рўйхат!H:H,рўйхат!$CY:$CY,$B$616,рўйхат!$B:$B,$C588)</f>
        <v/>
      </c>
      <c r="H588" s="36">
        <f>SUMIFS(рўйхат!I:I,рўйхат!$CY:$CY,$B$616,рўйхат!$B:$B,$C588)</f>
        <v/>
      </c>
      <c r="I588" s="35">
        <f>SUMIFS(рўйхат!J:J,рўйхат!$CY:$CY,$B$616,рўйхат!$B:$B,$C588)</f>
        <v/>
      </c>
      <c r="J588" s="36">
        <f>SUMIFS(рўйхат!K:K,рўйхат!$CY:$CY,$B$616,рўйхат!$B:$B,$C588)</f>
        <v/>
      </c>
      <c r="K588" s="35">
        <f>SUMIFS(рўйхат!L:L,рўйхат!$CY:$CY,$B$616,рўйхат!$B:$B,$C588)</f>
        <v/>
      </c>
      <c r="L588" s="36">
        <f>SUMIFS(рўйхат!M:M,рўйхат!$CY:$CY,$B$616,рўйхат!$B:$B,$C588)</f>
        <v/>
      </c>
      <c r="M588" s="35">
        <f>SUMIFS(рўйхат!N:N,рўйхат!$CY:$CY,$B$616,рўйхат!$B:$B,$C588)</f>
        <v/>
      </c>
      <c r="N588" s="36">
        <f>SUMIFS(рўйхат!O:O,рўйхат!$CY:$CY,$B$616,рўйхат!$B:$B,$C588)</f>
        <v/>
      </c>
      <c r="O588" s="34">
        <f>IFERROR(M588/E588,0)</f>
        <v/>
      </c>
      <c r="P588" s="34">
        <f>IFERROR(N588/F588,0)</f>
        <v/>
      </c>
      <c r="Q588" s="35">
        <f>SUMIFS(рўйхат!P:P,рўйхат!$CY:$CY,$B$616,рўйхат!$B:$B,$C588)</f>
        <v/>
      </c>
      <c r="R588" s="36">
        <f>SUMIFS(рўйхат!Q:Q,рўйхат!$CY:$CY,$B$616,рўйхат!$B:$B,$C588)</f>
        <v/>
      </c>
      <c r="S588" s="35">
        <f>SUMIFS(рўйхат!R:R,рўйхат!$CY:$CY,$B$616,рўйхат!$B:$B,$C588)</f>
        <v/>
      </c>
      <c r="T588" s="36">
        <f>SUMIFS(рўйхат!S:S,рўйхат!$CY:$CY,$B$616,рўйхат!$B:$B,$C588)</f>
        <v/>
      </c>
      <c r="U588" s="35">
        <f>SUMIFS(рўйхат!T:T,рўйхат!$CY:$CY,$B$616,рўйхат!$B:$B,$C588)</f>
        <v/>
      </c>
      <c r="V588" s="36">
        <f>SUMIFS(рўйхат!U:U,рўйхат!$CY:$CY,$B$616,рўйхат!$B:$B,$C588)</f>
        <v/>
      </c>
      <c r="W588" s="35">
        <f>SUMIFS(рўйхат!V:V,рўйхат!$CY:$CY,$B$616,рўйхат!$B:$B,$C588)</f>
        <v/>
      </c>
      <c r="X588" s="36">
        <f>SUMIFS(рўйхат!W:W,рўйхат!$CY:$CY,$B$616,рўйхат!$B:$B,$C588)</f>
        <v/>
      </c>
      <c r="Y588" s="35">
        <f>SUMIFS(рўйхат!X:X,рўйхат!$CY:$CY,$B$616,рўйхат!$B:$B,$C588)</f>
        <v/>
      </c>
      <c r="Z588" s="36">
        <f>SUMIFS(рўйхат!Y:Y,рўйхат!$CY:$CY,$B$616,рўйхат!$B:$B,$C588)</f>
        <v/>
      </c>
      <c r="AA588" s="35">
        <f>SUMIFS(рўйхат!Z:Z,рўйхат!$CY:$CY,$B$616,рўйхат!$B:$B,$C588)</f>
        <v/>
      </c>
      <c r="AB588" s="36">
        <f>SUMIFS(рўйхат!AA:AA,рўйхат!$CY:$CY,$B$616,рўйхат!$B:$B,$C588)</f>
        <v/>
      </c>
      <c r="AC588" s="35">
        <f>SUMIFS(рўйхат!AB:AB,рўйхат!$CY:$CY,$B$616,рўйхат!$B:$B,$C588)</f>
        <v/>
      </c>
      <c r="AD588" s="36">
        <f>SUMIFS(рўйхат!AC:AC,рўйхат!$CY:$CY,$B$616,рўйхат!$B:$B,$C588)</f>
        <v/>
      </c>
      <c r="AE588" s="35">
        <f>SUMIFS(рўйхат!AD:AD,рўйхат!$CY:$CY,$B$616,рўйхат!$B:$B,$C588)</f>
        <v/>
      </c>
      <c r="AF588" s="36">
        <f>SUMIFS(рўйхат!AE:AE,рўйхат!$CY:$CY,$B$616,рўйхат!$B:$B,$C588)</f>
        <v/>
      </c>
      <c r="AG588" s="35">
        <f>SUMIFS(рўйхат!AH:AH,рўйхат!$CY:$CY,$B$616,рўйхат!$B:$B,$C588)</f>
        <v/>
      </c>
      <c r="AH588" s="36">
        <f>SUMIFS(рўйхат!AI:AI,рўйхат!$CY:$CY,$B$616,рўйхат!$B:$B,$C588)</f>
        <v/>
      </c>
      <c r="AI588" s="35">
        <f>SUMIFS(рўйхат!AJ:AJ,рўйхат!$CY:$CY,$B$616,рўйхат!$B:$B,$C588)</f>
        <v/>
      </c>
      <c r="AJ588" s="36">
        <f>SUMIFS(рўйхат!AK:AK,рўйхат!$CY:$CY,$B$616,рўйхат!$B:$B,$C588)</f>
        <v/>
      </c>
      <c r="AK588" s="35">
        <f>SUMIFS(рўйхат!AL:AL,рўйхат!$CY:$CY,$B$616,рўйхат!$B:$B,$C588)</f>
        <v/>
      </c>
      <c r="AL588" s="36">
        <f>SUMIFS(рўйхат!AM:AM,рўйхат!$CY:$CY,$B$616,рўйхат!$B:$B,$C588)</f>
        <v/>
      </c>
      <c r="AM588" s="77">
        <f>IFERROR(Q588/E588,0)</f>
        <v/>
      </c>
      <c r="AN588" s="77">
        <f>IFERROR(R588/F588,0)</f>
        <v/>
      </c>
      <c r="AO588" s="35">
        <f>SUMIFS(рўйхат!AX:AX,рўйхат!$CY:$CY,$B$616,рўйхат!$B:$B,$C588)</f>
        <v/>
      </c>
      <c r="AP588" s="36">
        <f>SUMIFS(рўйхат!AY:AY,рўйхат!$CY:$CY,$B$616,рўйхат!$B:$B,$C588)</f>
        <v/>
      </c>
      <c r="AQ588" s="35">
        <f>SUMIFS(рўйхат!AZ:AZ,рўйхат!$CY:$CY,$B$616,рўйхат!$B:$B,$C588)</f>
        <v/>
      </c>
      <c r="AR588" s="36">
        <f>SUMIFS(рўйхат!BA:BA,рўйхат!$CY:$CY,$B$616,рўйхат!$B:$B,$C588)</f>
        <v/>
      </c>
      <c r="AS588" s="35">
        <f>SUMIFS(рўйхат!BB:BB,рўйхат!$CY:$CY,$B$616,рўйхат!$B:$B,$C588)</f>
        <v/>
      </c>
      <c r="AT588" s="36">
        <f>SUMIFS(рўйхат!BC:BC,рўйхат!$CY:$CY,$B$616,рўйхат!$B:$B,$C588)</f>
        <v/>
      </c>
      <c r="AU588" s="35">
        <f>SUMIFS(рўйхат!BD:BD,рўйхат!$CY:$CY,$B$616,рўйхат!$B:$B,$C588)</f>
        <v/>
      </c>
      <c r="AV588" s="36">
        <f>SUMIFS(рўйхат!BE:BE,рўйхат!$CY:$CY,$B$616,рўйхат!$B:$B,$C588)</f>
        <v/>
      </c>
      <c r="AW588" s="35">
        <f>SUMIFS(рўйхат!BF:BF,рўйхат!$CY:$CY,$B$616,рўйхат!$B:$B,$C588)</f>
        <v/>
      </c>
      <c r="AX588" s="36">
        <f>SUMIFS(рўйхат!BG:BG,рўйхат!$CY:$CY,$B$616,рўйхат!$B:$B,$C588)</f>
        <v/>
      </c>
      <c r="AY588" s="35">
        <f>SUMIFS(рўйхат!BH:BH,рўйхат!$CY:$CY,$B$616,рўйхат!$B:$B,$C588)</f>
        <v/>
      </c>
      <c r="AZ588" s="36">
        <f>SUMIFS(рўйхат!BI:BI,рўйхат!$CY:$CY,$B$616,рўйхат!$B:$B,$C588)</f>
        <v/>
      </c>
      <c r="BA588" s="35">
        <f>SUMIFS(рўйхат!BJ:BJ,рўйхат!$CY:$CY,$B$616,рўйхат!$B:$B,$C588)</f>
        <v/>
      </c>
      <c r="BB588" s="36">
        <f>SUMIFS(рўйхат!BK:BK,рўйхат!$CY:$CY,$B$616,рўйхат!$B:$B,$C588)</f>
        <v/>
      </c>
      <c r="BC588" s="77">
        <f>IFERROR(AO588/E588,0)</f>
        <v/>
      </c>
      <c r="BD588" s="77">
        <f>IFERROR(AP588/F588,0)</f>
        <v/>
      </c>
      <c r="BE588" s="35">
        <f>SUMIFS(рўйхат!BL:BL,рўйхат!$CY:$CY,$B$616,рўйхат!$B:$B,$C588)</f>
        <v/>
      </c>
      <c r="BF588" s="36">
        <f>SUMIFS(рўйхат!BM:BM,рўйхат!$CY:$CY,$B$616,рўйхат!$B:$B,$C588)</f>
        <v/>
      </c>
      <c r="BG588" s="35">
        <f>SUMIFS(рўйхат!BN:BN,рўйхат!$CY:$CY,$B$616,рўйхат!$B:$B,$C588)</f>
        <v/>
      </c>
      <c r="BH588" s="36">
        <f>SUMIFS(рўйхат!BO:BO,рўйхат!$CY:$CY,$B$616,рўйхат!$B:$B,$C588)</f>
        <v/>
      </c>
      <c r="BI588" s="35">
        <f>SUMIFS(рўйхат!BP:BP,рўйхат!$CY:$CY,$B$616,рўйхат!$B:$B,$C588)</f>
        <v/>
      </c>
      <c r="BJ588" s="36">
        <f>SUMIFS(рўйхат!BQ:BQ,рўйхат!$CY:$CY,$B$616,рўйхат!$B:$B,$C588)</f>
        <v/>
      </c>
      <c r="BK588" s="35">
        <f>SUMIFS(рўйхат!BR:BR,рўйхат!$CY:$CY,$B$616,рўйхат!$B:$B,$C588)</f>
        <v/>
      </c>
      <c r="BL588" s="36">
        <f>SUMIFS(рўйхат!BS:BS,рўйхат!$CY:$CY,$B$616,рўйхат!$B:$B,$C588)</f>
        <v/>
      </c>
      <c r="BM588" s="35">
        <f>SUMIFS(рўйхат!BT:BT,рўйхат!$CY:$CY,$B$616,рўйхат!$B:$B,$C588)</f>
        <v/>
      </c>
      <c r="BN588" s="36">
        <f>SUMIFS(рўйхат!BU:BU,рўйхат!$CY:$CY,$B$616,рўйхат!$B:$B,$C588)</f>
        <v/>
      </c>
      <c r="BO588" s="35">
        <f>SUMIFS(рўйхат!BX:BX,рўйхат!$CY:$CY,$B$616,рўйхат!$B:$B,$C588)</f>
        <v/>
      </c>
      <c r="BP588" s="36">
        <f>SUMIFS(рўйхат!BY:BY,рўйхат!$CY:$CY,$B$616,рўйхат!$B:$B,$C588)</f>
        <v/>
      </c>
      <c r="BQ588" s="35">
        <f>SUMIFS(рўйхат!BZ:BZ,рўйхат!$CY:$CY,$B$616,рўйхат!$B:$B,$C588)</f>
        <v/>
      </c>
      <c r="BR588" s="36">
        <f>SUMIFS(рўйхат!CA:CA,рўйхат!$CY:$CY,$B$616,рўйхат!$B:$B,$C588)</f>
        <v/>
      </c>
      <c r="BS588" s="35">
        <f>SUMIFS(рўйхат!CB:CB,рўйхат!$CY:$CY,$B$616,рўйхат!$B:$B,$C588)</f>
        <v/>
      </c>
      <c r="BT588" s="36">
        <f>SUMIFS(рўйхат!CC:CC,рўйхат!$CY:$CY,$B$616,рўйхат!$B:$B,$C588)</f>
        <v/>
      </c>
      <c r="BU588" s="35">
        <f>SUMIFS(рўйхат!CD:CD,рўйхат!$CY:$CY,$B$616,рўйхат!$B:$B,$C588)</f>
        <v/>
      </c>
      <c r="BV588" s="36">
        <f>SUMIFS(рўйхат!CE:CE,рўйхат!$CY:$CY,$B$616,рўйхат!$B:$B,$C588)</f>
        <v/>
      </c>
      <c r="BW588" s="35">
        <f>SUMIFS(рўйхат!CH:CH,рўйхат!$CY:$CY,$B$616,рўйхат!$B:$B,$C588)</f>
        <v/>
      </c>
      <c r="BX588" s="36">
        <f>SUMIFS(рўйхат!CI:CI,рўйхат!$CY:$CY,$B$616,рўйхат!$B:$B,$C588)</f>
        <v/>
      </c>
      <c r="BY588" s="35">
        <f>SUMIFS(рўйхат!CJ:CJ,рўйхат!$CY:$CY,$B$616,рўйхат!$B:$B,$C588)</f>
        <v/>
      </c>
      <c r="BZ588" s="36">
        <f>SUMIFS(рўйхат!CK:CK,рўйхат!$CY:$CY,$B$616,рўйхат!$B:$B,$C588)</f>
        <v/>
      </c>
      <c r="CA588" s="35">
        <f>SUMIFS(рўйхат!CL:CL,рўйхат!$CY:$CY,$B$616,рўйхат!$B:$B,$C588)</f>
        <v/>
      </c>
      <c r="CB588" s="36">
        <f>SUMIFS(рўйхат!CM:CM,рўйхат!$CY:$CY,$B$616,рўйхат!$B:$B,$C588)</f>
        <v/>
      </c>
      <c r="CC588" s="35">
        <f>SUMIFS(рўйхат!CN:CN,рўйхат!$CY:$CY,$B$616,рўйхат!$B:$B,$C588)</f>
        <v/>
      </c>
      <c r="CD588" s="36">
        <f>SUMIFS(рўйхат!CO:CO,рўйхат!$CY:$CY,$B$616,рўйхат!$B:$B,$C588)</f>
        <v/>
      </c>
      <c r="CE588" s="77">
        <f>IFERROR(BE588/(Q588+BE588),0)</f>
        <v/>
      </c>
      <c r="CF588" s="78">
        <f>IFERROR(BF588/(R588+BF588),0)</f>
        <v/>
      </c>
      <c r="CG588" s="8">
        <f>COUNTIFS(B:B,B588)</f>
        <v/>
      </c>
    </row>
    <row r="589" hidden="1" outlineLevel="1" ht="17.1" customFormat="1" customHeight="1" s="8">
      <c r="A589" s="15" t="n"/>
      <c r="B589" s="50" t="n">
        <v>5</v>
      </c>
      <c r="C589" s="66" t="inlineStr">
        <is>
          <t>Ғазначилик қўмитаси</t>
        </is>
      </c>
      <c r="D589" s="16" t="n"/>
      <c r="E589" s="35">
        <f>SUMIFS(рўйхат!F:F,рўйхат!$CY:$CY,$B$616,рўйхат!$B:$B,$C589)</f>
        <v/>
      </c>
      <c r="F589" s="36">
        <f>SUMIFS(рўйхат!G:G,рўйхат!$CY:$CY,$B$616,рўйхат!$B:$B,$C589)</f>
        <v/>
      </c>
      <c r="G589" s="35">
        <f>SUMIFS(рўйхат!H:H,рўйхат!$CY:$CY,$B$616,рўйхат!$B:$B,$C589)</f>
        <v/>
      </c>
      <c r="H589" s="36">
        <f>SUMIFS(рўйхат!I:I,рўйхат!$CY:$CY,$B$616,рўйхат!$B:$B,$C589)</f>
        <v/>
      </c>
      <c r="I589" s="35">
        <f>SUMIFS(рўйхат!J:J,рўйхат!$CY:$CY,$B$616,рўйхат!$B:$B,$C589)</f>
        <v/>
      </c>
      <c r="J589" s="36">
        <f>SUMIFS(рўйхат!K:K,рўйхат!$CY:$CY,$B$616,рўйхат!$B:$B,$C589)</f>
        <v/>
      </c>
      <c r="K589" s="35">
        <f>SUMIFS(рўйхат!L:L,рўйхат!$CY:$CY,$B$616,рўйхат!$B:$B,$C589)</f>
        <v/>
      </c>
      <c r="L589" s="36">
        <f>SUMIFS(рўйхат!M:M,рўйхат!$CY:$CY,$B$616,рўйхат!$B:$B,$C589)</f>
        <v/>
      </c>
      <c r="M589" s="35">
        <f>SUMIFS(рўйхат!N:N,рўйхат!$CY:$CY,$B$616,рўйхат!$B:$B,$C589)</f>
        <v/>
      </c>
      <c r="N589" s="36">
        <f>SUMIFS(рўйхат!O:O,рўйхат!$CY:$CY,$B$616,рўйхат!$B:$B,$C589)</f>
        <v/>
      </c>
      <c r="O589" s="34">
        <f>IFERROR(M589/E589,0)</f>
        <v/>
      </c>
      <c r="P589" s="34">
        <f>IFERROR(N589/F589,0)</f>
        <v/>
      </c>
      <c r="Q589" s="35">
        <f>SUMIFS(рўйхат!P:P,рўйхат!$CY:$CY,$B$616,рўйхат!$B:$B,$C589)</f>
        <v/>
      </c>
      <c r="R589" s="36">
        <f>SUMIFS(рўйхат!Q:Q,рўйхат!$CY:$CY,$B$616,рўйхат!$B:$B,$C589)</f>
        <v/>
      </c>
      <c r="S589" s="35">
        <f>SUMIFS(рўйхат!R:R,рўйхат!$CY:$CY,$B$616,рўйхат!$B:$B,$C589)</f>
        <v/>
      </c>
      <c r="T589" s="36">
        <f>SUMIFS(рўйхат!S:S,рўйхат!$CY:$CY,$B$616,рўйхат!$B:$B,$C589)</f>
        <v/>
      </c>
      <c r="U589" s="35">
        <f>SUMIFS(рўйхат!T:T,рўйхат!$CY:$CY,$B$616,рўйхат!$B:$B,$C589)</f>
        <v/>
      </c>
      <c r="V589" s="36">
        <f>SUMIFS(рўйхат!U:U,рўйхат!$CY:$CY,$B$616,рўйхат!$B:$B,$C589)</f>
        <v/>
      </c>
      <c r="W589" s="35">
        <f>SUMIFS(рўйхат!V:V,рўйхат!$CY:$CY,$B$616,рўйхат!$B:$B,$C589)</f>
        <v/>
      </c>
      <c r="X589" s="36">
        <f>SUMIFS(рўйхат!W:W,рўйхат!$CY:$CY,$B$616,рўйхат!$B:$B,$C589)</f>
        <v/>
      </c>
      <c r="Y589" s="35">
        <f>SUMIFS(рўйхат!X:X,рўйхат!$CY:$CY,$B$616,рўйхат!$B:$B,$C589)</f>
        <v/>
      </c>
      <c r="Z589" s="36">
        <f>SUMIFS(рўйхат!Y:Y,рўйхат!$CY:$CY,$B$616,рўйхат!$B:$B,$C589)</f>
        <v/>
      </c>
      <c r="AA589" s="35">
        <f>SUMIFS(рўйхат!Z:Z,рўйхат!$CY:$CY,$B$616,рўйхат!$B:$B,$C589)</f>
        <v/>
      </c>
      <c r="AB589" s="36">
        <f>SUMIFS(рўйхат!AA:AA,рўйхат!$CY:$CY,$B$616,рўйхат!$B:$B,$C589)</f>
        <v/>
      </c>
      <c r="AC589" s="35">
        <f>SUMIFS(рўйхат!AB:AB,рўйхат!$CY:$CY,$B$616,рўйхат!$B:$B,$C589)</f>
        <v/>
      </c>
      <c r="AD589" s="36">
        <f>SUMIFS(рўйхат!AC:AC,рўйхат!$CY:$CY,$B$616,рўйхат!$B:$B,$C589)</f>
        <v/>
      </c>
      <c r="AE589" s="35">
        <f>SUMIFS(рўйхат!AD:AD,рўйхат!$CY:$CY,$B$616,рўйхат!$B:$B,$C589)</f>
        <v/>
      </c>
      <c r="AF589" s="36">
        <f>SUMIFS(рўйхат!AE:AE,рўйхат!$CY:$CY,$B$616,рўйхат!$B:$B,$C589)</f>
        <v/>
      </c>
      <c r="AG589" s="35">
        <f>SUMIFS(рўйхат!AH:AH,рўйхат!$CY:$CY,$B$616,рўйхат!$B:$B,$C589)</f>
        <v/>
      </c>
      <c r="AH589" s="36">
        <f>SUMIFS(рўйхат!AI:AI,рўйхат!$CY:$CY,$B$616,рўйхат!$B:$B,$C589)</f>
        <v/>
      </c>
      <c r="AI589" s="35">
        <f>SUMIFS(рўйхат!AJ:AJ,рўйхат!$CY:$CY,$B$616,рўйхат!$B:$B,$C589)</f>
        <v/>
      </c>
      <c r="AJ589" s="36">
        <f>SUMIFS(рўйхат!AK:AK,рўйхат!$CY:$CY,$B$616,рўйхат!$B:$B,$C589)</f>
        <v/>
      </c>
      <c r="AK589" s="35">
        <f>SUMIFS(рўйхат!AL:AL,рўйхат!$CY:$CY,$B$616,рўйхат!$B:$B,$C589)</f>
        <v/>
      </c>
      <c r="AL589" s="36">
        <f>SUMIFS(рўйхат!AM:AM,рўйхат!$CY:$CY,$B$616,рўйхат!$B:$B,$C589)</f>
        <v/>
      </c>
      <c r="AM589" s="77">
        <f>IFERROR(Q589/E589,0)</f>
        <v/>
      </c>
      <c r="AN589" s="77">
        <f>IFERROR(R589/F589,0)</f>
        <v/>
      </c>
      <c r="AO589" s="35">
        <f>SUMIFS(рўйхат!AX:AX,рўйхат!$CY:$CY,$B$616,рўйхат!$B:$B,$C589)</f>
        <v/>
      </c>
      <c r="AP589" s="36">
        <f>SUMIFS(рўйхат!AY:AY,рўйхат!$CY:$CY,$B$616,рўйхат!$B:$B,$C589)</f>
        <v/>
      </c>
      <c r="AQ589" s="35">
        <f>SUMIFS(рўйхат!AZ:AZ,рўйхат!$CY:$CY,$B$616,рўйхат!$B:$B,$C589)</f>
        <v/>
      </c>
      <c r="AR589" s="36">
        <f>SUMIFS(рўйхат!BA:BA,рўйхат!$CY:$CY,$B$616,рўйхат!$B:$B,$C589)</f>
        <v/>
      </c>
      <c r="AS589" s="35">
        <f>SUMIFS(рўйхат!BB:BB,рўйхат!$CY:$CY,$B$616,рўйхат!$B:$B,$C589)</f>
        <v/>
      </c>
      <c r="AT589" s="36">
        <f>SUMIFS(рўйхат!BC:BC,рўйхат!$CY:$CY,$B$616,рўйхат!$B:$B,$C589)</f>
        <v/>
      </c>
      <c r="AU589" s="35">
        <f>SUMIFS(рўйхат!BD:BD,рўйхат!$CY:$CY,$B$616,рўйхат!$B:$B,$C589)</f>
        <v/>
      </c>
      <c r="AV589" s="36">
        <f>SUMIFS(рўйхат!BE:BE,рўйхат!$CY:$CY,$B$616,рўйхат!$B:$B,$C589)</f>
        <v/>
      </c>
      <c r="AW589" s="35">
        <f>SUMIFS(рўйхат!BF:BF,рўйхат!$CY:$CY,$B$616,рўйхат!$B:$B,$C589)</f>
        <v/>
      </c>
      <c r="AX589" s="36">
        <f>SUMIFS(рўйхат!BG:BG,рўйхат!$CY:$CY,$B$616,рўйхат!$B:$B,$C589)</f>
        <v/>
      </c>
      <c r="AY589" s="35">
        <f>SUMIFS(рўйхат!BH:BH,рўйхат!$CY:$CY,$B$616,рўйхат!$B:$B,$C589)</f>
        <v/>
      </c>
      <c r="AZ589" s="36">
        <f>SUMIFS(рўйхат!BI:BI,рўйхат!$CY:$CY,$B$616,рўйхат!$B:$B,$C589)</f>
        <v/>
      </c>
      <c r="BA589" s="35">
        <f>SUMIFS(рўйхат!BJ:BJ,рўйхат!$CY:$CY,$B$616,рўйхат!$B:$B,$C589)</f>
        <v/>
      </c>
      <c r="BB589" s="36">
        <f>SUMIFS(рўйхат!BK:BK,рўйхат!$CY:$CY,$B$616,рўйхат!$B:$B,$C589)</f>
        <v/>
      </c>
      <c r="BC589" s="77">
        <f>IFERROR(AO589/E589,0)</f>
        <v/>
      </c>
      <c r="BD589" s="77">
        <f>IFERROR(AP589/F589,0)</f>
        <v/>
      </c>
      <c r="BE589" s="35">
        <f>SUMIFS(рўйхат!BL:BL,рўйхат!$CY:$CY,$B$616,рўйхат!$B:$B,$C589)</f>
        <v/>
      </c>
      <c r="BF589" s="36">
        <f>SUMIFS(рўйхат!BM:BM,рўйхат!$CY:$CY,$B$616,рўйхат!$B:$B,$C589)</f>
        <v/>
      </c>
      <c r="BG589" s="35">
        <f>SUMIFS(рўйхат!BN:BN,рўйхат!$CY:$CY,$B$616,рўйхат!$B:$B,$C589)</f>
        <v/>
      </c>
      <c r="BH589" s="36">
        <f>SUMIFS(рўйхат!BO:BO,рўйхат!$CY:$CY,$B$616,рўйхат!$B:$B,$C589)</f>
        <v/>
      </c>
      <c r="BI589" s="35">
        <f>SUMIFS(рўйхат!BP:BP,рўйхат!$CY:$CY,$B$616,рўйхат!$B:$B,$C589)</f>
        <v/>
      </c>
      <c r="BJ589" s="36">
        <f>SUMIFS(рўйхат!BQ:BQ,рўйхат!$CY:$CY,$B$616,рўйхат!$B:$B,$C589)</f>
        <v/>
      </c>
      <c r="BK589" s="35">
        <f>SUMIFS(рўйхат!BR:BR,рўйхат!$CY:$CY,$B$616,рўйхат!$B:$B,$C589)</f>
        <v/>
      </c>
      <c r="BL589" s="36">
        <f>SUMIFS(рўйхат!BS:BS,рўйхат!$CY:$CY,$B$616,рўйхат!$B:$B,$C589)</f>
        <v/>
      </c>
      <c r="BM589" s="35">
        <f>SUMIFS(рўйхат!BT:BT,рўйхат!$CY:$CY,$B$616,рўйхат!$B:$B,$C589)</f>
        <v/>
      </c>
      <c r="BN589" s="36">
        <f>SUMIFS(рўйхат!BU:BU,рўйхат!$CY:$CY,$B$616,рўйхат!$B:$B,$C589)</f>
        <v/>
      </c>
      <c r="BO589" s="35">
        <f>SUMIFS(рўйхат!BX:BX,рўйхат!$CY:$CY,$B$616,рўйхат!$B:$B,$C589)</f>
        <v/>
      </c>
      <c r="BP589" s="36">
        <f>SUMIFS(рўйхат!BY:BY,рўйхат!$CY:$CY,$B$616,рўйхат!$B:$B,$C589)</f>
        <v/>
      </c>
      <c r="BQ589" s="35">
        <f>SUMIFS(рўйхат!BZ:BZ,рўйхат!$CY:$CY,$B$616,рўйхат!$B:$B,$C589)</f>
        <v/>
      </c>
      <c r="BR589" s="36">
        <f>SUMIFS(рўйхат!CA:CA,рўйхат!$CY:$CY,$B$616,рўйхат!$B:$B,$C589)</f>
        <v/>
      </c>
      <c r="BS589" s="35">
        <f>SUMIFS(рўйхат!CB:CB,рўйхат!$CY:$CY,$B$616,рўйхат!$B:$B,$C589)</f>
        <v/>
      </c>
      <c r="BT589" s="36">
        <f>SUMIFS(рўйхат!CC:CC,рўйхат!$CY:$CY,$B$616,рўйхат!$B:$B,$C589)</f>
        <v/>
      </c>
      <c r="BU589" s="35">
        <f>SUMIFS(рўйхат!CD:CD,рўйхат!$CY:$CY,$B$616,рўйхат!$B:$B,$C589)</f>
        <v/>
      </c>
      <c r="BV589" s="36">
        <f>SUMIFS(рўйхат!CE:CE,рўйхат!$CY:$CY,$B$616,рўйхат!$B:$B,$C589)</f>
        <v/>
      </c>
      <c r="BW589" s="35">
        <f>SUMIFS(рўйхат!CH:CH,рўйхат!$CY:$CY,$B$616,рўйхат!$B:$B,$C589)</f>
        <v/>
      </c>
      <c r="BX589" s="36">
        <f>SUMIFS(рўйхат!CI:CI,рўйхат!$CY:$CY,$B$616,рўйхат!$B:$B,$C589)</f>
        <v/>
      </c>
      <c r="BY589" s="35">
        <f>SUMIFS(рўйхат!CJ:CJ,рўйхат!$CY:$CY,$B$616,рўйхат!$B:$B,$C589)</f>
        <v/>
      </c>
      <c r="BZ589" s="36">
        <f>SUMIFS(рўйхат!CK:CK,рўйхат!$CY:$CY,$B$616,рўйхат!$B:$B,$C589)</f>
        <v/>
      </c>
      <c r="CA589" s="35">
        <f>SUMIFS(рўйхат!CL:CL,рўйхат!$CY:$CY,$B$616,рўйхат!$B:$B,$C589)</f>
        <v/>
      </c>
      <c r="CB589" s="36">
        <f>SUMIFS(рўйхат!CM:CM,рўйхат!$CY:$CY,$B$616,рўйхат!$B:$B,$C589)</f>
        <v/>
      </c>
      <c r="CC589" s="35">
        <f>SUMIFS(рўйхат!CN:CN,рўйхат!$CY:$CY,$B$616,рўйхат!$B:$B,$C589)</f>
        <v/>
      </c>
      <c r="CD589" s="36">
        <f>SUMIFS(рўйхат!CO:CO,рўйхат!$CY:$CY,$B$616,рўйхат!$B:$B,$C589)</f>
        <v/>
      </c>
      <c r="CE589" s="77">
        <f>IFERROR(BE589/(Q589+BE589),0)</f>
        <v/>
      </c>
      <c r="CF589" s="78">
        <f>IFERROR(BF589/(R589+BF589),0)</f>
        <v/>
      </c>
      <c r="CG589" s="8">
        <f>COUNTIFS(B:B,B589)</f>
        <v/>
      </c>
    </row>
    <row r="590" hidden="1" outlineLevel="1" ht="17.1" customFormat="1" customHeight="1" s="8">
      <c r="A590" s="15" t="n"/>
      <c r="B590" s="50" t="n">
        <v>6</v>
      </c>
      <c r="C590" s="66" t="inlineStr">
        <is>
          <t>Давлат активларини бошқариш агентлиги</t>
        </is>
      </c>
      <c r="D590" s="16" t="n"/>
      <c r="E590" s="35">
        <f>SUMIFS(рўйхат!F:F,рўйхат!$CY:$CY,$B$616,рўйхат!$B:$B,$C590)</f>
        <v/>
      </c>
      <c r="F590" s="36">
        <f>SUMIFS(рўйхат!G:G,рўйхат!$CY:$CY,$B$616,рўйхат!$B:$B,$C590)</f>
        <v/>
      </c>
      <c r="G590" s="35">
        <f>SUMIFS(рўйхат!H:H,рўйхат!$CY:$CY,$B$616,рўйхат!$B:$B,$C590)</f>
        <v/>
      </c>
      <c r="H590" s="36">
        <f>SUMIFS(рўйхат!I:I,рўйхат!$CY:$CY,$B$616,рўйхат!$B:$B,$C590)</f>
        <v/>
      </c>
      <c r="I590" s="35">
        <f>SUMIFS(рўйхат!J:J,рўйхат!$CY:$CY,$B$616,рўйхат!$B:$B,$C590)</f>
        <v/>
      </c>
      <c r="J590" s="36">
        <f>SUMIFS(рўйхат!K:K,рўйхат!$CY:$CY,$B$616,рўйхат!$B:$B,$C590)</f>
        <v/>
      </c>
      <c r="K590" s="35">
        <f>SUMIFS(рўйхат!L:L,рўйхат!$CY:$CY,$B$616,рўйхат!$B:$B,$C590)</f>
        <v/>
      </c>
      <c r="L590" s="36">
        <f>SUMIFS(рўйхат!M:M,рўйхат!$CY:$CY,$B$616,рўйхат!$B:$B,$C590)</f>
        <v/>
      </c>
      <c r="M590" s="35">
        <f>SUMIFS(рўйхат!N:N,рўйхат!$CY:$CY,$B$616,рўйхат!$B:$B,$C590)</f>
        <v/>
      </c>
      <c r="N590" s="36">
        <f>SUMIFS(рўйхат!O:O,рўйхат!$CY:$CY,$B$616,рўйхат!$B:$B,$C590)</f>
        <v/>
      </c>
      <c r="O590" s="34">
        <f>IFERROR(M590/E590,0)</f>
        <v/>
      </c>
      <c r="P590" s="34">
        <f>IFERROR(N590/F590,0)</f>
        <v/>
      </c>
      <c r="Q590" s="35">
        <f>SUMIFS(рўйхат!P:P,рўйхат!$CY:$CY,$B$616,рўйхат!$B:$B,$C590)</f>
        <v/>
      </c>
      <c r="R590" s="36">
        <f>SUMIFS(рўйхат!Q:Q,рўйхат!$CY:$CY,$B$616,рўйхат!$B:$B,$C590)</f>
        <v/>
      </c>
      <c r="S590" s="35">
        <f>SUMIFS(рўйхат!R:R,рўйхат!$CY:$CY,$B$616,рўйхат!$B:$B,$C590)</f>
        <v/>
      </c>
      <c r="T590" s="36">
        <f>SUMIFS(рўйхат!S:S,рўйхат!$CY:$CY,$B$616,рўйхат!$B:$B,$C590)</f>
        <v/>
      </c>
      <c r="U590" s="35">
        <f>SUMIFS(рўйхат!T:T,рўйхат!$CY:$CY,$B$616,рўйхат!$B:$B,$C590)</f>
        <v/>
      </c>
      <c r="V590" s="36">
        <f>SUMIFS(рўйхат!U:U,рўйхат!$CY:$CY,$B$616,рўйхат!$B:$B,$C590)</f>
        <v/>
      </c>
      <c r="W590" s="35">
        <f>SUMIFS(рўйхат!V:V,рўйхат!$CY:$CY,$B$616,рўйхат!$B:$B,$C590)</f>
        <v/>
      </c>
      <c r="X590" s="36">
        <f>SUMIFS(рўйхат!W:W,рўйхат!$CY:$CY,$B$616,рўйхат!$B:$B,$C590)</f>
        <v/>
      </c>
      <c r="Y590" s="35">
        <f>SUMIFS(рўйхат!X:X,рўйхат!$CY:$CY,$B$616,рўйхат!$B:$B,$C590)</f>
        <v/>
      </c>
      <c r="Z590" s="36">
        <f>SUMIFS(рўйхат!Y:Y,рўйхат!$CY:$CY,$B$616,рўйхат!$B:$B,$C590)</f>
        <v/>
      </c>
      <c r="AA590" s="35">
        <f>SUMIFS(рўйхат!Z:Z,рўйхат!$CY:$CY,$B$616,рўйхат!$B:$B,$C590)</f>
        <v/>
      </c>
      <c r="AB590" s="36">
        <f>SUMIFS(рўйхат!AA:AA,рўйхат!$CY:$CY,$B$616,рўйхат!$B:$B,$C590)</f>
        <v/>
      </c>
      <c r="AC590" s="35">
        <f>SUMIFS(рўйхат!AB:AB,рўйхат!$CY:$CY,$B$616,рўйхат!$B:$B,$C590)</f>
        <v/>
      </c>
      <c r="AD590" s="36">
        <f>SUMIFS(рўйхат!AC:AC,рўйхат!$CY:$CY,$B$616,рўйхат!$B:$B,$C590)</f>
        <v/>
      </c>
      <c r="AE590" s="35">
        <f>SUMIFS(рўйхат!AD:AD,рўйхат!$CY:$CY,$B$616,рўйхат!$B:$B,$C590)</f>
        <v/>
      </c>
      <c r="AF590" s="36">
        <f>SUMIFS(рўйхат!AE:AE,рўйхат!$CY:$CY,$B$616,рўйхат!$B:$B,$C590)</f>
        <v/>
      </c>
      <c r="AG590" s="35">
        <f>SUMIFS(рўйхат!AH:AH,рўйхат!$CY:$CY,$B$616,рўйхат!$B:$B,$C590)</f>
        <v/>
      </c>
      <c r="AH590" s="36">
        <f>SUMIFS(рўйхат!AI:AI,рўйхат!$CY:$CY,$B$616,рўйхат!$B:$B,$C590)</f>
        <v/>
      </c>
      <c r="AI590" s="35">
        <f>SUMIFS(рўйхат!AJ:AJ,рўйхат!$CY:$CY,$B$616,рўйхат!$B:$B,$C590)</f>
        <v/>
      </c>
      <c r="AJ590" s="36">
        <f>SUMIFS(рўйхат!AK:AK,рўйхат!$CY:$CY,$B$616,рўйхат!$B:$B,$C590)</f>
        <v/>
      </c>
      <c r="AK590" s="35">
        <f>SUMIFS(рўйхат!AL:AL,рўйхат!$CY:$CY,$B$616,рўйхат!$B:$B,$C590)</f>
        <v/>
      </c>
      <c r="AL590" s="36">
        <f>SUMIFS(рўйхат!AM:AM,рўйхат!$CY:$CY,$B$616,рўйхат!$B:$B,$C590)</f>
        <v/>
      </c>
      <c r="AM590" s="77">
        <f>IFERROR(Q590/E590,0)</f>
        <v/>
      </c>
      <c r="AN590" s="77">
        <f>IFERROR(R590/F590,0)</f>
        <v/>
      </c>
      <c r="AO590" s="35">
        <f>SUMIFS(рўйхат!AX:AX,рўйхат!$CY:$CY,$B$616,рўйхат!$B:$B,$C590)</f>
        <v/>
      </c>
      <c r="AP590" s="36">
        <f>SUMIFS(рўйхат!AY:AY,рўйхат!$CY:$CY,$B$616,рўйхат!$B:$B,$C590)</f>
        <v/>
      </c>
      <c r="AQ590" s="35">
        <f>SUMIFS(рўйхат!AZ:AZ,рўйхат!$CY:$CY,$B$616,рўйхат!$B:$B,$C590)</f>
        <v/>
      </c>
      <c r="AR590" s="36">
        <f>SUMIFS(рўйхат!BA:BA,рўйхат!$CY:$CY,$B$616,рўйхат!$B:$B,$C590)</f>
        <v/>
      </c>
      <c r="AS590" s="35">
        <f>SUMIFS(рўйхат!BB:BB,рўйхат!$CY:$CY,$B$616,рўйхат!$B:$B,$C590)</f>
        <v/>
      </c>
      <c r="AT590" s="36">
        <f>SUMIFS(рўйхат!BC:BC,рўйхат!$CY:$CY,$B$616,рўйхат!$B:$B,$C590)</f>
        <v/>
      </c>
      <c r="AU590" s="35">
        <f>SUMIFS(рўйхат!BD:BD,рўйхат!$CY:$CY,$B$616,рўйхат!$B:$B,$C590)</f>
        <v/>
      </c>
      <c r="AV590" s="36">
        <f>SUMIFS(рўйхат!BE:BE,рўйхат!$CY:$CY,$B$616,рўйхат!$B:$B,$C590)</f>
        <v/>
      </c>
      <c r="AW590" s="35">
        <f>SUMIFS(рўйхат!BF:BF,рўйхат!$CY:$CY,$B$616,рўйхат!$B:$B,$C590)</f>
        <v/>
      </c>
      <c r="AX590" s="36">
        <f>SUMIFS(рўйхат!BG:BG,рўйхат!$CY:$CY,$B$616,рўйхат!$B:$B,$C590)</f>
        <v/>
      </c>
      <c r="AY590" s="35">
        <f>SUMIFS(рўйхат!BH:BH,рўйхат!$CY:$CY,$B$616,рўйхат!$B:$B,$C590)</f>
        <v/>
      </c>
      <c r="AZ590" s="36">
        <f>SUMIFS(рўйхат!BI:BI,рўйхат!$CY:$CY,$B$616,рўйхат!$B:$B,$C590)</f>
        <v/>
      </c>
      <c r="BA590" s="35">
        <f>SUMIFS(рўйхат!BJ:BJ,рўйхат!$CY:$CY,$B$616,рўйхат!$B:$B,$C590)</f>
        <v/>
      </c>
      <c r="BB590" s="36">
        <f>SUMIFS(рўйхат!BK:BK,рўйхат!$CY:$CY,$B$616,рўйхат!$B:$B,$C590)</f>
        <v/>
      </c>
      <c r="BC590" s="77">
        <f>IFERROR(AO590/E590,0)</f>
        <v/>
      </c>
      <c r="BD590" s="77">
        <f>IFERROR(AP590/F590,0)</f>
        <v/>
      </c>
      <c r="BE590" s="35">
        <f>SUMIFS(рўйхат!BL:BL,рўйхат!$CY:$CY,$B$616,рўйхат!$B:$B,$C590)</f>
        <v/>
      </c>
      <c r="BF590" s="36">
        <f>SUMIFS(рўйхат!BM:BM,рўйхат!$CY:$CY,$B$616,рўйхат!$B:$B,$C590)</f>
        <v/>
      </c>
      <c r="BG590" s="35">
        <f>SUMIFS(рўйхат!BN:BN,рўйхат!$CY:$CY,$B$616,рўйхат!$B:$B,$C590)</f>
        <v/>
      </c>
      <c r="BH590" s="36">
        <f>SUMIFS(рўйхат!BO:BO,рўйхат!$CY:$CY,$B$616,рўйхат!$B:$B,$C590)</f>
        <v/>
      </c>
      <c r="BI590" s="35">
        <f>SUMIFS(рўйхат!BP:BP,рўйхат!$CY:$CY,$B$616,рўйхат!$B:$B,$C590)</f>
        <v/>
      </c>
      <c r="BJ590" s="36">
        <f>SUMIFS(рўйхат!BQ:BQ,рўйхат!$CY:$CY,$B$616,рўйхат!$B:$B,$C590)</f>
        <v/>
      </c>
      <c r="BK590" s="35">
        <f>SUMIFS(рўйхат!BR:BR,рўйхат!$CY:$CY,$B$616,рўйхат!$B:$B,$C590)</f>
        <v/>
      </c>
      <c r="BL590" s="36">
        <f>SUMIFS(рўйхат!BS:BS,рўйхат!$CY:$CY,$B$616,рўйхат!$B:$B,$C590)</f>
        <v/>
      </c>
      <c r="BM590" s="35">
        <f>SUMIFS(рўйхат!BT:BT,рўйхат!$CY:$CY,$B$616,рўйхат!$B:$B,$C590)</f>
        <v/>
      </c>
      <c r="BN590" s="36">
        <f>SUMIFS(рўйхат!BU:BU,рўйхат!$CY:$CY,$B$616,рўйхат!$B:$B,$C590)</f>
        <v/>
      </c>
      <c r="BO590" s="35">
        <f>SUMIFS(рўйхат!BX:BX,рўйхат!$CY:$CY,$B$616,рўйхат!$B:$B,$C590)</f>
        <v/>
      </c>
      <c r="BP590" s="36">
        <f>SUMIFS(рўйхат!BY:BY,рўйхат!$CY:$CY,$B$616,рўйхат!$B:$B,$C590)</f>
        <v/>
      </c>
      <c r="BQ590" s="35">
        <f>SUMIFS(рўйхат!BZ:BZ,рўйхат!$CY:$CY,$B$616,рўйхат!$B:$B,$C590)</f>
        <v/>
      </c>
      <c r="BR590" s="36">
        <f>SUMIFS(рўйхат!CA:CA,рўйхат!$CY:$CY,$B$616,рўйхат!$B:$B,$C590)</f>
        <v/>
      </c>
      <c r="BS590" s="35">
        <f>SUMIFS(рўйхат!CB:CB,рўйхат!$CY:$CY,$B$616,рўйхат!$B:$B,$C590)</f>
        <v/>
      </c>
      <c r="BT590" s="36">
        <f>SUMIFS(рўйхат!CC:CC,рўйхат!$CY:$CY,$B$616,рўйхат!$B:$B,$C590)</f>
        <v/>
      </c>
      <c r="BU590" s="35">
        <f>SUMIFS(рўйхат!CD:CD,рўйхат!$CY:$CY,$B$616,рўйхат!$B:$B,$C590)</f>
        <v/>
      </c>
      <c r="BV590" s="36">
        <f>SUMIFS(рўйхат!CE:CE,рўйхат!$CY:$CY,$B$616,рўйхат!$B:$B,$C590)</f>
        <v/>
      </c>
      <c r="BW590" s="35">
        <f>SUMIFS(рўйхат!CH:CH,рўйхат!$CY:$CY,$B$616,рўйхат!$B:$B,$C590)</f>
        <v/>
      </c>
      <c r="BX590" s="36">
        <f>SUMIFS(рўйхат!CI:CI,рўйхат!$CY:$CY,$B$616,рўйхат!$B:$B,$C590)</f>
        <v/>
      </c>
      <c r="BY590" s="35">
        <f>SUMIFS(рўйхат!CJ:CJ,рўйхат!$CY:$CY,$B$616,рўйхат!$B:$B,$C590)</f>
        <v/>
      </c>
      <c r="BZ590" s="36">
        <f>SUMIFS(рўйхат!CK:CK,рўйхат!$CY:$CY,$B$616,рўйхат!$B:$B,$C590)</f>
        <v/>
      </c>
      <c r="CA590" s="35">
        <f>SUMIFS(рўйхат!CL:CL,рўйхат!$CY:$CY,$B$616,рўйхат!$B:$B,$C590)</f>
        <v/>
      </c>
      <c r="CB590" s="36">
        <f>SUMIFS(рўйхат!CM:CM,рўйхат!$CY:$CY,$B$616,рўйхат!$B:$B,$C590)</f>
        <v/>
      </c>
      <c r="CC590" s="35">
        <f>SUMIFS(рўйхат!CN:CN,рўйхат!$CY:$CY,$B$616,рўйхат!$B:$B,$C590)</f>
        <v/>
      </c>
      <c r="CD590" s="36">
        <f>SUMIFS(рўйхат!CO:CO,рўйхат!$CY:$CY,$B$616,рўйхат!$B:$B,$C590)</f>
        <v/>
      </c>
      <c r="CE590" s="77">
        <f>IFERROR(BE590/(Q590+BE590),0)</f>
        <v/>
      </c>
      <c r="CF590" s="78">
        <f>IFERROR(BF590/(R590+BF590),0)</f>
        <v/>
      </c>
      <c r="CG590" s="8">
        <f>COUNTIFS(B:B,B590)</f>
        <v/>
      </c>
    </row>
    <row r="591" hidden="1" outlineLevel="1" ht="17.1" customFormat="1" customHeight="1" s="8">
      <c r="A591" s="15" t="n"/>
      <c r="B591" s="50" t="n">
        <v>7</v>
      </c>
      <c r="C591" s="66" t="inlineStr">
        <is>
          <t>Иқтисодиёт ва молия вазирлиги</t>
        </is>
      </c>
      <c r="D591" s="16" t="n"/>
      <c r="E591" s="35">
        <f>SUMIFS(рўйхат!F:F,рўйхат!$CY:$CY,$B$616,рўйхат!$B:$B,$C591)</f>
        <v/>
      </c>
      <c r="F591" s="36">
        <f>SUMIFS(рўйхат!G:G,рўйхат!$CY:$CY,$B$616,рўйхат!$B:$B,$C591)</f>
        <v/>
      </c>
      <c r="G591" s="35">
        <f>SUMIFS(рўйхат!H:H,рўйхат!$CY:$CY,$B$616,рўйхат!$B:$B,$C591)</f>
        <v/>
      </c>
      <c r="H591" s="36">
        <f>SUMIFS(рўйхат!I:I,рўйхат!$CY:$CY,$B$616,рўйхат!$B:$B,$C591)</f>
        <v/>
      </c>
      <c r="I591" s="35">
        <f>SUMIFS(рўйхат!J:J,рўйхат!$CY:$CY,$B$616,рўйхат!$B:$B,$C591)</f>
        <v/>
      </c>
      <c r="J591" s="36">
        <f>SUMIFS(рўйхат!K:K,рўйхат!$CY:$CY,$B$616,рўйхат!$B:$B,$C591)</f>
        <v/>
      </c>
      <c r="K591" s="35">
        <f>SUMIFS(рўйхат!L:L,рўйхат!$CY:$CY,$B$616,рўйхат!$B:$B,$C591)</f>
        <v/>
      </c>
      <c r="L591" s="36">
        <f>SUMIFS(рўйхат!M:M,рўйхат!$CY:$CY,$B$616,рўйхат!$B:$B,$C591)</f>
        <v/>
      </c>
      <c r="M591" s="35">
        <f>SUMIFS(рўйхат!N:N,рўйхат!$CY:$CY,$B$616,рўйхат!$B:$B,$C591)</f>
        <v/>
      </c>
      <c r="N591" s="36">
        <f>SUMIFS(рўйхат!O:O,рўйхат!$CY:$CY,$B$616,рўйхат!$B:$B,$C591)</f>
        <v/>
      </c>
      <c r="O591" s="34">
        <f>IFERROR(M591/E591,0)</f>
        <v/>
      </c>
      <c r="P591" s="34">
        <f>IFERROR(N591/F591,0)</f>
        <v/>
      </c>
      <c r="Q591" s="35">
        <f>SUMIFS(рўйхат!P:P,рўйхат!$CY:$CY,$B$616,рўйхат!$B:$B,$C591)</f>
        <v/>
      </c>
      <c r="R591" s="36">
        <f>SUMIFS(рўйхат!Q:Q,рўйхат!$CY:$CY,$B$616,рўйхат!$B:$B,$C591)</f>
        <v/>
      </c>
      <c r="S591" s="35">
        <f>SUMIFS(рўйхат!R:R,рўйхат!$CY:$CY,$B$616,рўйхат!$B:$B,$C591)</f>
        <v/>
      </c>
      <c r="T591" s="36">
        <f>SUMIFS(рўйхат!S:S,рўйхат!$CY:$CY,$B$616,рўйхат!$B:$B,$C591)</f>
        <v/>
      </c>
      <c r="U591" s="35">
        <f>SUMIFS(рўйхат!T:T,рўйхат!$CY:$CY,$B$616,рўйхат!$B:$B,$C591)</f>
        <v/>
      </c>
      <c r="V591" s="36">
        <f>SUMIFS(рўйхат!U:U,рўйхат!$CY:$CY,$B$616,рўйхат!$B:$B,$C591)</f>
        <v/>
      </c>
      <c r="W591" s="35">
        <f>SUMIFS(рўйхат!V:V,рўйхат!$CY:$CY,$B$616,рўйхат!$B:$B,$C591)</f>
        <v/>
      </c>
      <c r="X591" s="36">
        <f>SUMIFS(рўйхат!W:W,рўйхат!$CY:$CY,$B$616,рўйхат!$B:$B,$C591)</f>
        <v/>
      </c>
      <c r="Y591" s="35">
        <f>SUMIFS(рўйхат!X:X,рўйхат!$CY:$CY,$B$616,рўйхат!$B:$B,$C591)</f>
        <v/>
      </c>
      <c r="Z591" s="36">
        <f>SUMIFS(рўйхат!Y:Y,рўйхат!$CY:$CY,$B$616,рўйхат!$B:$B,$C591)</f>
        <v/>
      </c>
      <c r="AA591" s="35">
        <f>SUMIFS(рўйхат!Z:Z,рўйхат!$CY:$CY,$B$616,рўйхат!$B:$B,$C591)</f>
        <v/>
      </c>
      <c r="AB591" s="36">
        <f>SUMIFS(рўйхат!AA:AA,рўйхат!$CY:$CY,$B$616,рўйхат!$B:$B,$C591)</f>
        <v/>
      </c>
      <c r="AC591" s="35">
        <f>SUMIFS(рўйхат!AB:AB,рўйхат!$CY:$CY,$B$616,рўйхат!$B:$B,$C591)</f>
        <v/>
      </c>
      <c r="AD591" s="36">
        <f>SUMIFS(рўйхат!AC:AC,рўйхат!$CY:$CY,$B$616,рўйхат!$B:$B,$C591)</f>
        <v/>
      </c>
      <c r="AE591" s="35">
        <f>SUMIFS(рўйхат!AD:AD,рўйхат!$CY:$CY,$B$616,рўйхат!$B:$B,$C591)</f>
        <v/>
      </c>
      <c r="AF591" s="36">
        <f>SUMIFS(рўйхат!AE:AE,рўйхат!$CY:$CY,$B$616,рўйхат!$B:$B,$C591)</f>
        <v/>
      </c>
      <c r="AG591" s="35">
        <f>SUMIFS(рўйхат!AH:AH,рўйхат!$CY:$CY,$B$616,рўйхат!$B:$B,$C591)</f>
        <v/>
      </c>
      <c r="AH591" s="36">
        <f>SUMIFS(рўйхат!AI:AI,рўйхат!$CY:$CY,$B$616,рўйхат!$B:$B,$C591)</f>
        <v/>
      </c>
      <c r="AI591" s="35">
        <f>SUMIFS(рўйхат!AJ:AJ,рўйхат!$CY:$CY,$B$616,рўйхат!$B:$B,$C591)</f>
        <v/>
      </c>
      <c r="AJ591" s="36">
        <f>SUMIFS(рўйхат!AK:AK,рўйхат!$CY:$CY,$B$616,рўйхат!$B:$B,$C591)</f>
        <v/>
      </c>
      <c r="AK591" s="35">
        <f>SUMIFS(рўйхат!AL:AL,рўйхат!$CY:$CY,$B$616,рўйхат!$B:$B,$C591)</f>
        <v/>
      </c>
      <c r="AL591" s="36">
        <f>SUMIFS(рўйхат!AM:AM,рўйхат!$CY:$CY,$B$616,рўйхат!$B:$B,$C591)</f>
        <v/>
      </c>
      <c r="AM591" s="77">
        <f>IFERROR(Q591/E591,0)</f>
        <v/>
      </c>
      <c r="AN591" s="77">
        <f>IFERROR(R591/F591,0)</f>
        <v/>
      </c>
      <c r="AO591" s="35">
        <f>SUMIFS(рўйхат!AX:AX,рўйхат!$CY:$CY,$B$616,рўйхат!$B:$B,$C591)</f>
        <v/>
      </c>
      <c r="AP591" s="36">
        <f>SUMIFS(рўйхат!AY:AY,рўйхат!$CY:$CY,$B$616,рўйхат!$B:$B,$C591)</f>
        <v/>
      </c>
      <c r="AQ591" s="35">
        <f>SUMIFS(рўйхат!AZ:AZ,рўйхат!$CY:$CY,$B$616,рўйхат!$B:$B,$C591)</f>
        <v/>
      </c>
      <c r="AR591" s="36">
        <f>SUMIFS(рўйхат!BA:BA,рўйхат!$CY:$CY,$B$616,рўйхат!$B:$B,$C591)</f>
        <v/>
      </c>
      <c r="AS591" s="35">
        <f>SUMIFS(рўйхат!BB:BB,рўйхат!$CY:$CY,$B$616,рўйхат!$B:$B,$C591)</f>
        <v/>
      </c>
      <c r="AT591" s="36">
        <f>SUMIFS(рўйхат!BC:BC,рўйхат!$CY:$CY,$B$616,рўйхат!$B:$B,$C591)</f>
        <v/>
      </c>
      <c r="AU591" s="35">
        <f>SUMIFS(рўйхат!BD:BD,рўйхат!$CY:$CY,$B$616,рўйхат!$B:$B,$C591)</f>
        <v/>
      </c>
      <c r="AV591" s="36">
        <f>SUMIFS(рўйхат!BE:BE,рўйхат!$CY:$CY,$B$616,рўйхат!$B:$B,$C591)</f>
        <v/>
      </c>
      <c r="AW591" s="35">
        <f>SUMIFS(рўйхат!BF:BF,рўйхат!$CY:$CY,$B$616,рўйхат!$B:$B,$C591)</f>
        <v/>
      </c>
      <c r="AX591" s="36">
        <f>SUMIFS(рўйхат!BG:BG,рўйхат!$CY:$CY,$B$616,рўйхат!$B:$B,$C591)</f>
        <v/>
      </c>
      <c r="AY591" s="35">
        <f>SUMIFS(рўйхат!BH:BH,рўйхат!$CY:$CY,$B$616,рўйхат!$B:$B,$C591)</f>
        <v/>
      </c>
      <c r="AZ591" s="36">
        <f>SUMIFS(рўйхат!BI:BI,рўйхат!$CY:$CY,$B$616,рўйхат!$B:$B,$C591)</f>
        <v/>
      </c>
      <c r="BA591" s="35">
        <f>SUMIFS(рўйхат!BJ:BJ,рўйхат!$CY:$CY,$B$616,рўйхат!$B:$B,$C591)</f>
        <v/>
      </c>
      <c r="BB591" s="36">
        <f>SUMIFS(рўйхат!BK:BK,рўйхат!$CY:$CY,$B$616,рўйхат!$B:$B,$C591)</f>
        <v/>
      </c>
      <c r="BC591" s="77">
        <f>IFERROR(AO591/E591,0)</f>
        <v/>
      </c>
      <c r="BD591" s="77">
        <f>IFERROR(AP591/F591,0)</f>
        <v/>
      </c>
      <c r="BE591" s="35">
        <f>SUMIFS(рўйхат!BL:BL,рўйхат!$CY:$CY,$B$616,рўйхат!$B:$B,$C591)</f>
        <v/>
      </c>
      <c r="BF591" s="36">
        <f>SUMIFS(рўйхат!BM:BM,рўйхат!$CY:$CY,$B$616,рўйхат!$B:$B,$C591)</f>
        <v/>
      </c>
      <c r="BG591" s="35">
        <f>SUMIFS(рўйхат!BN:BN,рўйхат!$CY:$CY,$B$616,рўйхат!$B:$B,$C591)</f>
        <v/>
      </c>
      <c r="BH591" s="36">
        <f>SUMIFS(рўйхат!BO:BO,рўйхат!$CY:$CY,$B$616,рўйхат!$B:$B,$C591)</f>
        <v/>
      </c>
      <c r="BI591" s="35">
        <f>SUMIFS(рўйхат!BP:BP,рўйхат!$CY:$CY,$B$616,рўйхат!$B:$B,$C591)</f>
        <v/>
      </c>
      <c r="BJ591" s="36">
        <f>SUMIFS(рўйхат!BQ:BQ,рўйхат!$CY:$CY,$B$616,рўйхат!$B:$B,$C591)</f>
        <v/>
      </c>
      <c r="BK591" s="35">
        <f>SUMIFS(рўйхат!BR:BR,рўйхат!$CY:$CY,$B$616,рўйхат!$B:$B,$C591)</f>
        <v/>
      </c>
      <c r="BL591" s="36">
        <f>SUMIFS(рўйхат!BS:BS,рўйхат!$CY:$CY,$B$616,рўйхат!$B:$B,$C591)</f>
        <v/>
      </c>
      <c r="BM591" s="35">
        <f>SUMIFS(рўйхат!BT:BT,рўйхат!$CY:$CY,$B$616,рўйхат!$B:$B,$C591)</f>
        <v/>
      </c>
      <c r="BN591" s="36">
        <f>SUMIFS(рўйхат!BU:BU,рўйхат!$CY:$CY,$B$616,рўйхат!$B:$B,$C591)</f>
        <v/>
      </c>
      <c r="BO591" s="35">
        <f>SUMIFS(рўйхат!BX:BX,рўйхат!$CY:$CY,$B$616,рўйхат!$B:$B,$C591)</f>
        <v/>
      </c>
      <c r="BP591" s="36">
        <f>SUMIFS(рўйхат!BY:BY,рўйхат!$CY:$CY,$B$616,рўйхат!$B:$B,$C591)</f>
        <v/>
      </c>
      <c r="BQ591" s="35">
        <f>SUMIFS(рўйхат!BZ:BZ,рўйхат!$CY:$CY,$B$616,рўйхат!$B:$B,$C591)</f>
        <v/>
      </c>
      <c r="BR591" s="36">
        <f>SUMIFS(рўйхат!CA:CA,рўйхат!$CY:$CY,$B$616,рўйхат!$B:$B,$C591)</f>
        <v/>
      </c>
      <c r="BS591" s="35">
        <f>SUMIFS(рўйхат!CB:CB,рўйхат!$CY:$CY,$B$616,рўйхат!$B:$B,$C591)</f>
        <v/>
      </c>
      <c r="BT591" s="36">
        <f>SUMIFS(рўйхат!CC:CC,рўйхат!$CY:$CY,$B$616,рўйхат!$B:$B,$C591)</f>
        <v/>
      </c>
      <c r="BU591" s="35">
        <f>SUMIFS(рўйхат!CD:CD,рўйхат!$CY:$CY,$B$616,рўйхат!$B:$B,$C591)</f>
        <v/>
      </c>
      <c r="BV591" s="36">
        <f>SUMIFS(рўйхат!CE:CE,рўйхат!$CY:$CY,$B$616,рўйхат!$B:$B,$C591)</f>
        <v/>
      </c>
      <c r="BW591" s="35">
        <f>SUMIFS(рўйхат!CH:CH,рўйхат!$CY:$CY,$B$616,рўйхат!$B:$B,$C591)</f>
        <v/>
      </c>
      <c r="BX591" s="36">
        <f>SUMIFS(рўйхат!CI:CI,рўйхат!$CY:$CY,$B$616,рўйхат!$B:$B,$C591)</f>
        <v/>
      </c>
      <c r="BY591" s="35">
        <f>SUMIFS(рўйхат!CJ:CJ,рўйхат!$CY:$CY,$B$616,рўйхат!$B:$B,$C591)</f>
        <v/>
      </c>
      <c r="BZ591" s="36">
        <f>SUMIFS(рўйхат!CK:CK,рўйхат!$CY:$CY,$B$616,рўйхат!$B:$B,$C591)</f>
        <v/>
      </c>
      <c r="CA591" s="35">
        <f>SUMIFS(рўйхат!CL:CL,рўйхат!$CY:$CY,$B$616,рўйхат!$B:$B,$C591)</f>
        <v/>
      </c>
      <c r="CB591" s="36">
        <f>SUMIFS(рўйхат!CM:CM,рўйхат!$CY:$CY,$B$616,рўйхат!$B:$B,$C591)</f>
        <v/>
      </c>
      <c r="CC591" s="35">
        <f>SUMIFS(рўйхат!CN:CN,рўйхат!$CY:$CY,$B$616,рўйхат!$B:$B,$C591)</f>
        <v/>
      </c>
      <c r="CD591" s="36">
        <f>SUMIFS(рўйхат!CO:CO,рўйхат!$CY:$CY,$B$616,рўйхат!$B:$B,$C591)</f>
        <v/>
      </c>
      <c r="CE591" s="77">
        <f>IFERROR(BE591/(Q591+BE591),0)</f>
        <v/>
      </c>
      <c r="CF591" s="78">
        <f>IFERROR(BF591/(R591+BF591),0)</f>
        <v/>
      </c>
      <c r="CG591" s="8">
        <f>COUNTIFS(B:B,B591)</f>
        <v/>
      </c>
    </row>
    <row r="592" hidden="1" outlineLevel="1" ht="33.95" customFormat="1" customHeight="1" s="8">
      <c r="A592" s="15" t="n"/>
      <c r="B592" s="50" t="n">
        <v>8</v>
      </c>
      <c r="C592" s="66" t="inlineStr">
        <is>
          <t>Иқтисодиёт ва молия вазирлиги ҳузуридаги бюджетдан ташқари Пенсия жамғармаси</t>
        </is>
      </c>
      <c r="D592" s="16" t="n"/>
      <c r="E592" s="35">
        <f>SUMIFS(рўйхат!F:F,рўйхат!$CY:$CY,$B$616,рўйхат!$B:$B,$C592)</f>
        <v/>
      </c>
      <c r="F592" s="36">
        <f>SUMIFS(рўйхат!G:G,рўйхат!$CY:$CY,$B$616,рўйхат!$B:$B,$C592)</f>
        <v/>
      </c>
      <c r="G592" s="35">
        <f>SUMIFS(рўйхат!H:H,рўйхат!$CY:$CY,$B$616,рўйхат!$B:$B,$C592)</f>
        <v/>
      </c>
      <c r="H592" s="36">
        <f>SUMIFS(рўйхат!I:I,рўйхат!$CY:$CY,$B$616,рўйхат!$B:$B,$C592)</f>
        <v/>
      </c>
      <c r="I592" s="35">
        <f>SUMIFS(рўйхат!J:J,рўйхат!$CY:$CY,$B$616,рўйхат!$B:$B,$C592)</f>
        <v/>
      </c>
      <c r="J592" s="36">
        <f>SUMIFS(рўйхат!K:K,рўйхат!$CY:$CY,$B$616,рўйхат!$B:$B,$C592)</f>
        <v/>
      </c>
      <c r="K592" s="35">
        <f>SUMIFS(рўйхат!L:L,рўйхат!$CY:$CY,$B$616,рўйхат!$B:$B,$C592)</f>
        <v/>
      </c>
      <c r="L592" s="36">
        <f>SUMIFS(рўйхат!M:M,рўйхат!$CY:$CY,$B$616,рўйхат!$B:$B,$C592)</f>
        <v/>
      </c>
      <c r="M592" s="35">
        <f>SUMIFS(рўйхат!N:N,рўйхат!$CY:$CY,$B$616,рўйхат!$B:$B,$C592)</f>
        <v/>
      </c>
      <c r="N592" s="36">
        <f>SUMIFS(рўйхат!O:O,рўйхат!$CY:$CY,$B$616,рўйхат!$B:$B,$C592)</f>
        <v/>
      </c>
      <c r="O592" s="34">
        <f>IFERROR(M592/E592,0)</f>
        <v/>
      </c>
      <c r="P592" s="34">
        <f>IFERROR(N592/F592,0)</f>
        <v/>
      </c>
      <c r="Q592" s="35">
        <f>SUMIFS(рўйхат!P:P,рўйхат!$CY:$CY,$B$616,рўйхат!$B:$B,$C592)</f>
        <v/>
      </c>
      <c r="R592" s="36">
        <f>SUMIFS(рўйхат!Q:Q,рўйхат!$CY:$CY,$B$616,рўйхат!$B:$B,$C592)</f>
        <v/>
      </c>
      <c r="S592" s="35">
        <f>SUMIFS(рўйхат!R:R,рўйхат!$CY:$CY,$B$616,рўйхат!$B:$B,$C592)</f>
        <v/>
      </c>
      <c r="T592" s="36">
        <f>SUMIFS(рўйхат!S:S,рўйхат!$CY:$CY,$B$616,рўйхат!$B:$B,$C592)</f>
        <v/>
      </c>
      <c r="U592" s="35">
        <f>SUMIFS(рўйхат!T:T,рўйхат!$CY:$CY,$B$616,рўйхат!$B:$B,$C592)</f>
        <v/>
      </c>
      <c r="V592" s="36">
        <f>SUMIFS(рўйхат!U:U,рўйхат!$CY:$CY,$B$616,рўйхат!$B:$B,$C592)</f>
        <v/>
      </c>
      <c r="W592" s="35">
        <f>SUMIFS(рўйхат!V:V,рўйхат!$CY:$CY,$B$616,рўйхат!$B:$B,$C592)</f>
        <v/>
      </c>
      <c r="X592" s="36">
        <f>SUMIFS(рўйхат!W:W,рўйхат!$CY:$CY,$B$616,рўйхат!$B:$B,$C592)</f>
        <v/>
      </c>
      <c r="Y592" s="35">
        <f>SUMIFS(рўйхат!X:X,рўйхат!$CY:$CY,$B$616,рўйхат!$B:$B,$C592)</f>
        <v/>
      </c>
      <c r="Z592" s="36">
        <f>SUMIFS(рўйхат!Y:Y,рўйхат!$CY:$CY,$B$616,рўйхат!$B:$B,$C592)</f>
        <v/>
      </c>
      <c r="AA592" s="35">
        <f>SUMIFS(рўйхат!Z:Z,рўйхат!$CY:$CY,$B$616,рўйхат!$B:$B,$C592)</f>
        <v/>
      </c>
      <c r="AB592" s="36">
        <f>SUMIFS(рўйхат!AA:AA,рўйхат!$CY:$CY,$B$616,рўйхат!$B:$B,$C592)</f>
        <v/>
      </c>
      <c r="AC592" s="35">
        <f>SUMIFS(рўйхат!AB:AB,рўйхат!$CY:$CY,$B$616,рўйхат!$B:$B,$C592)</f>
        <v/>
      </c>
      <c r="AD592" s="36">
        <f>SUMIFS(рўйхат!AC:AC,рўйхат!$CY:$CY,$B$616,рўйхат!$B:$B,$C592)</f>
        <v/>
      </c>
      <c r="AE592" s="35">
        <f>SUMIFS(рўйхат!AD:AD,рўйхат!$CY:$CY,$B$616,рўйхат!$B:$B,$C592)</f>
        <v/>
      </c>
      <c r="AF592" s="36">
        <f>SUMIFS(рўйхат!AE:AE,рўйхат!$CY:$CY,$B$616,рўйхат!$B:$B,$C592)</f>
        <v/>
      </c>
      <c r="AG592" s="35">
        <f>SUMIFS(рўйхат!AH:AH,рўйхат!$CY:$CY,$B$616,рўйхат!$B:$B,$C592)</f>
        <v/>
      </c>
      <c r="AH592" s="36">
        <f>SUMIFS(рўйхат!AI:AI,рўйхат!$CY:$CY,$B$616,рўйхат!$B:$B,$C592)</f>
        <v/>
      </c>
      <c r="AI592" s="35">
        <f>SUMIFS(рўйхат!AJ:AJ,рўйхат!$CY:$CY,$B$616,рўйхат!$B:$B,$C592)</f>
        <v/>
      </c>
      <c r="AJ592" s="36">
        <f>SUMIFS(рўйхат!AK:AK,рўйхат!$CY:$CY,$B$616,рўйхат!$B:$B,$C592)</f>
        <v/>
      </c>
      <c r="AK592" s="35">
        <f>SUMIFS(рўйхат!AL:AL,рўйхат!$CY:$CY,$B$616,рўйхат!$B:$B,$C592)</f>
        <v/>
      </c>
      <c r="AL592" s="36">
        <f>SUMIFS(рўйхат!AM:AM,рўйхат!$CY:$CY,$B$616,рўйхат!$B:$B,$C592)</f>
        <v/>
      </c>
      <c r="AM592" s="77">
        <f>IFERROR(Q592/E592,0)</f>
        <v/>
      </c>
      <c r="AN592" s="77">
        <f>IFERROR(R592/F592,0)</f>
        <v/>
      </c>
      <c r="AO592" s="35">
        <f>SUMIFS(рўйхат!AX:AX,рўйхат!$CY:$CY,$B$616,рўйхат!$B:$B,$C592)</f>
        <v/>
      </c>
      <c r="AP592" s="36">
        <f>SUMIFS(рўйхат!AY:AY,рўйхат!$CY:$CY,$B$616,рўйхат!$B:$B,$C592)</f>
        <v/>
      </c>
      <c r="AQ592" s="35">
        <f>SUMIFS(рўйхат!AZ:AZ,рўйхат!$CY:$CY,$B$616,рўйхат!$B:$B,$C592)</f>
        <v/>
      </c>
      <c r="AR592" s="36">
        <f>SUMIFS(рўйхат!BA:BA,рўйхат!$CY:$CY,$B$616,рўйхат!$B:$B,$C592)</f>
        <v/>
      </c>
      <c r="AS592" s="35">
        <f>SUMIFS(рўйхат!BB:BB,рўйхат!$CY:$CY,$B$616,рўйхат!$B:$B,$C592)</f>
        <v/>
      </c>
      <c r="AT592" s="36">
        <f>SUMIFS(рўйхат!BC:BC,рўйхат!$CY:$CY,$B$616,рўйхат!$B:$B,$C592)</f>
        <v/>
      </c>
      <c r="AU592" s="35">
        <f>SUMIFS(рўйхат!BD:BD,рўйхат!$CY:$CY,$B$616,рўйхат!$B:$B,$C592)</f>
        <v/>
      </c>
      <c r="AV592" s="36">
        <f>SUMIFS(рўйхат!BE:BE,рўйхат!$CY:$CY,$B$616,рўйхат!$B:$B,$C592)</f>
        <v/>
      </c>
      <c r="AW592" s="35">
        <f>SUMIFS(рўйхат!BF:BF,рўйхат!$CY:$CY,$B$616,рўйхат!$B:$B,$C592)</f>
        <v/>
      </c>
      <c r="AX592" s="36">
        <f>SUMIFS(рўйхат!BG:BG,рўйхат!$CY:$CY,$B$616,рўйхат!$B:$B,$C592)</f>
        <v/>
      </c>
      <c r="AY592" s="35">
        <f>SUMIFS(рўйхат!BH:BH,рўйхат!$CY:$CY,$B$616,рўйхат!$B:$B,$C592)</f>
        <v/>
      </c>
      <c r="AZ592" s="36">
        <f>SUMIFS(рўйхат!BI:BI,рўйхат!$CY:$CY,$B$616,рўйхат!$B:$B,$C592)</f>
        <v/>
      </c>
      <c r="BA592" s="35">
        <f>SUMIFS(рўйхат!BJ:BJ,рўйхат!$CY:$CY,$B$616,рўйхат!$B:$B,$C592)</f>
        <v/>
      </c>
      <c r="BB592" s="36">
        <f>SUMIFS(рўйхат!BK:BK,рўйхат!$CY:$CY,$B$616,рўйхат!$B:$B,$C592)</f>
        <v/>
      </c>
      <c r="BC592" s="77">
        <f>IFERROR(AO592/E592,0)</f>
        <v/>
      </c>
      <c r="BD592" s="77">
        <f>IFERROR(AP592/F592,0)</f>
        <v/>
      </c>
      <c r="BE592" s="35">
        <f>SUMIFS(рўйхат!BL:BL,рўйхат!$CY:$CY,$B$616,рўйхат!$B:$B,$C592)</f>
        <v/>
      </c>
      <c r="BF592" s="36">
        <f>SUMIFS(рўйхат!BM:BM,рўйхат!$CY:$CY,$B$616,рўйхат!$B:$B,$C592)</f>
        <v/>
      </c>
      <c r="BG592" s="35">
        <f>SUMIFS(рўйхат!BN:BN,рўйхат!$CY:$CY,$B$616,рўйхат!$B:$B,$C592)</f>
        <v/>
      </c>
      <c r="BH592" s="36">
        <f>SUMIFS(рўйхат!BO:BO,рўйхат!$CY:$CY,$B$616,рўйхат!$B:$B,$C592)</f>
        <v/>
      </c>
      <c r="BI592" s="35">
        <f>SUMIFS(рўйхат!BP:BP,рўйхат!$CY:$CY,$B$616,рўйхат!$B:$B,$C592)</f>
        <v/>
      </c>
      <c r="BJ592" s="36">
        <f>SUMIFS(рўйхат!BQ:BQ,рўйхат!$CY:$CY,$B$616,рўйхат!$B:$B,$C592)</f>
        <v/>
      </c>
      <c r="BK592" s="35">
        <f>SUMIFS(рўйхат!BR:BR,рўйхат!$CY:$CY,$B$616,рўйхат!$B:$B,$C592)</f>
        <v/>
      </c>
      <c r="BL592" s="36">
        <f>SUMIFS(рўйхат!BS:BS,рўйхат!$CY:$CY,$B$616,рўйхат!$B:$B,$C592)</f>
        <v/>
      </c>
      <c r="BM592" s="35">
        <f>SUMIFS(рўйхат!BT:BT,рўйхат!$CY:$CY,$B$616,рўйхат!$B:$B,$C592)</f>
        <v/>
      </c>
      <c r="BN592" s="36">
        <f>SUMIFS(рўйхат!BU:BU,рўйхат!$CY:$CY,$B$616,рўйхат!$B:$B,$C592)</f>
        <v/>
      </c>
      <c r="BO592" s="35">
        <f>SUMIFS(рўйхат!BX:BX,рўйхат!$CY:$CY,$B$616,рўйхат!$B:$B,$C592)</f>
        <v/>
      </c>
      <c r="BP592" s="36">
        <f>SUMIFS(рўйхат!BY:BY,рўйхат!$CY:$CY,$B$616,рўйхат!$B:$B,$C592)</f>
        <v/>
      </c>
      <c r="BQ592" s="35">
        <f>SUMIFS(рўйхат!BZ:BZ,рўйхат!$CY:$CY,$B$616,рўйхат!$B:$B,$C592)</f>
        <v/>
      </c>
      <c r="BR592" s="36">
        <f>SUMIFS(рўйхат!CA:CA,рўйхат!$CY:$CY,$B$616,рўйхат!$B:$B,$C592)</f>
        <v/>
      </c>
      <c r="BS592" s="35">
        <f>SUMIFS(рўйхат!CB:CB,рўйхат!$CY:$CY,$B$616,рўйхат!$B:$B,$C592)</f>
        <v/>
      </c>
      <c r="BT592" s="36">
        <f>SUMIFS(рўйхат!CC:CC,рўйхат!$CY:$CY,$B$616,рўйхат!$B:$B,$C592)</f>
        <v/>
      </c>
      <c r="BU592" s="35">
        <f>SUMIFS(рўйхат!CD:CD,рўйхат!$CY:$CY,$B$616,рўйхат!$B:$B,$C592)</f>
        <v/>
      </c>
      <c r="BV592" s="36">
        <f>SUMIFS(рўйхат!CE:CE,рўйхат!$CY:$CY,$B$616,рўйхат!$B:$B,$C592)</f>
        <v/>
      </c>
      <c r="BW592" s="35">
        <f>SUMIFS(рўйхат!CH:CH,рўйхат!$CY:$CY,$B$616,рўйхат!$B:$B,$C592)</f>
        <v/>
      </c>
      <c r="BX592" s="36">
        <f>SUMIFS(рўйхат!CI:CI,рўйхат!$CY:$CY,$B$616,рўйхат!$B:$B,$C592)</f>
        <v/>
      </c>
      <c r="BY592" s="35">
        <f>SUMIFS(рўйхат!CJ:CJ,рўйхат!$CY:$CY,$B$616,рўйхат!$B:$B,$C592)</f>
        <v/>
      </c>
      <c r="BZ592" s="36">
        <f>SUMIFS(рўйхат!CK:CK,рўйхат!$CY:$CY,$B$616,рўйхат!$B:$B,$C592)</f>
        <v/>
      </c>
      <c r="CA592" s="35">
        <f>SUMIFS(рўйхат!CL:CL,рўйхат!$CY:$CY,$B$616,рўйхат!$B:$B,$C592)</f>
        <v/>
      </c>
      <c r="CB592" s="36">
        <f>SUMIFS(рўйхат!CM:CM,рўйхат!$CY:$CY,$B$616,рўйхат!$B:$B,$C592)</f>
        <v/>
      </c>
      <c r="CC592" s="35">
        <f>SUMIFS(рўйхат!CN:CN,рўйхат!$CY:$CY,$B$616,рўйхат!$B:$B,$C592)</f>
        <v/>
      </c>
      <c r="CD592" s="36">
        <f>SUMIFS(рўйхат!CO:CO,рўйхат!$CY:$CY,$B$616,рўйхат!$B:$B,$C592)</f>
        <v/>
      </c>
      <c r="CE592" s="77">
        <f>IFERROR(BE592/(Q592+BE592),0)</f>
        <v/>
      </c>
      <c r="CF592" s="78">
        <f>IFERROR(BF592/(R592+BF592),0)</f>
        <v/>
      </c>
      <c r="CG592" s="8">
        <f>COUNTIFS(B:B,B592)</f>
        <v/>
      </c>
    </row>
    <row r="593" hidden="1" outlineLevel="1" ht="17.1" customFormat="1" customHeight="1" s="8">
      <c r="A593" s="15" t="n"/>
      <c r="B593" s="50" t="n">
        <v>9</v>
      </c>
      <c r="C593" s="66" t="inlineStr">
        <is>
          <t>Инвестициялар, саноат ва савдо вазирлиги</t>
        </is>
      </c>
      <c r="D593" s="16" t="n"/>
      <c r="E593" s="35">
        <f>SUMIFS(рўйхат!F:F,рўйхат!$CY:$CY,$B$616,рўйхат!$B:$B,$C593)</f>
        <v/>
      </c>
      <c r="F593" s="36">
        <f>SUMIFS(рўйхат!G:G,рўйхат!$CY:$CY,$B$616,рўйхат!$B:$B,$C593)</f>
        <v/>
      </c>
      <c r="G593" s="35">
        <f>SUMIFS(рўйхат!H:H,рўйхат!$CY:$CY,$B$616,рўйхат!$B:$B,$C593)</f>
        <v/>
      </c>
      <c r="H593" s="36">
        <f>SUMIFS(рўйхат!I:I,рўйхат!$CY:$CY,$B$616,рўйхат!$B:$B,$C593)</f>
        <v/>
      </c>
      <c r="I593" s="35">
        <f>SUMIFS(рўйхат!J:J,рўйхат!$CY:$CY,$B$616,рўйхат!$B:$B,$C593)</f>
        <v/>
      </c>
      <c r="J593" s="36">
        <f>SUMIFS(рўйхат!K:K,рўйхат!$CY:$CY,$B$616,рўйхат!$B:$B,$C593)</f>
        <v/>
      </c>
      <c r="K593" s="35">
        <f>SUMIFS(рўйхат!L:L,рўйхат!$CY:$CY,$B$616,рўйхат!$B:$B,$C593)</f>
        <v/>
      </c>
      <c r="L593" s="36">
        <f>SUMIFS(рўйхат!M:M,рўйхат!$CY:$CY,$B$616,рўйхат!$B:$B,$C593)</f>
        <v/>
      </c>
      <c r="M593" s="35">
        <f>SUMIFS(рўйхат!N:N,рўйхат!$CY:$CY,$B$616,рўйхат!$B:$B,$C593)</f>
        <v/>
      </c>
      <c r="N593" s="36">
        <f>SUMIFS(рўйхат!O:O,рўйхат!$CY:$CY,$B$616,рўйхат!$B:$B,$C593)</f>
        <v/>
      </c>
      <c r="O593" s="34">
        <f>IFERROR(M593/E593,0)</f>
        <v/>
      </c>
      <c r="P593" s="34">
        <f>IFERROR(N593/F593,0)</f>
        <v/>
      </c>
      <c r="Q593" s="35">
        <f>SUMIFS(рўйхат!P:P,рўйхат!$CY:$CY,$B$616,рўйхат!$B:$B,$C593)</f>
        <v/>
      </c>
      <c r="R593" s="36">
        <f>SUMIFS(рўйхат!Q:Q,рўйхат!$CY:$CY,$B$616,рўйхат!$B:$B,$C593)</f>
        <v/>
      </c>
      <c r="S593" s="35">
        <f>SUMIFS(рўйхат!R:R,рўйхат!$CY:$CY,$B$616,рўйхат!$B:$B,$C593)</f>
        <v/>
      </c>
      <c r="T593" s="36">
        <f>SUMIFS(рўйхат!S:S,рўйхат!$CY:$CY,$B$616,рўйхат!$B:$B,$C593)</f>
        <v/>
      </c>
      <c r="U593" s="35">
        <f>SUMIFS(рўйхат!T:T,рўйхат!$CY:$CY,$B$616,рўйхат!$B:$B,$C593)</f>
        <v/>
      </c>
      <c r="V593" s="36">
        <f>SUMIFS(рўйхат!U:U,рўйхат!$CY:$CY,$B$616,рўйхат!$B:$B,$C593)</f>
        <v/>
      </c>
      <c r="W593" s="35">
        <f>SUMIFS(рўйхат!V:V,рўйхат!$CY:$CY,$B$616,рўйхат!$B:$B,$C593)</f>
        <v/>
      </c>
      <c r="X593" s="36">
        <f>SUMIFS(рўйхат!W:W,рўйхат!$CY:$CY,$B$616,рўйхат!$B:$B,$C593)</f>
        <v/>
      </c>
      <c r="Y593" s="35">
        <f>SUMIFS(рўйхат!X:X,рўйхат!$CY:$CY,$B$616,рўйхат!$B:$B,$C593)</f>
        <v/>
      </c>
      <c r="Z593" s="36">
        <f>SUMIFS(рўйхат!Y:Y,рўйхат!$CY:$CY,$B$616,рўйхат!$B:$B,$C593)</f>
        <v/>
      </c>
      <c r="AA593" s="35">
        <f>SUMIFS(рўйхат!Z:Z,рўйхат!$CY:$CY,$B$616,рўйхат!$B:$B,$C593)</f>
        <v/>
      </c>
      <c r="AB593" s="36">
        <f>SUMIFS(рўйхат!AA:AA,рўйхат!$CY:$CY,$B$616,рўйхат!$B:$B,$C593)</f>
        <v/>
      </c>
      <c r="AC593" s="35">
        <f>SUMIFS(рўйхат!AB:AB,рўйхат!$CY:$CY,$B$616,рўйхат!$B:$B,$C593)</f>
        <v/>
      </c>
      <c r="AD593" s="36">
        <f>SUMIFS(рўйхат!AC:AC,рўйхат!$CY:$CY,$B$616,рўйхат!$B:$B,$C593)</f>
        <v/>
      </c>
      <c r="AE593" s="35">
        <f>SUMIFS(рўйхат!AD:AD,рўйхат!$CY:$CY,$B$616,рўйхат!$B:$B,$C593)</f>
        <v/>
      </c>
      <c r="AF593" s="36">
        <f>SUMIFS(рўйхат!AE:AE,рўйхат!$CY:$CY,$B$616,рўйхат!$B:$B,$C593)</f>
        <v/>
      </c>
      <c r="AG593" s="35">
        <f>SUMIFS(рўйхат!AH:AH,рўйхат!$CY:$CY,$B$616,рўйхат!$B:$B,$C593)</f>
        <v/>
      </c>
      <c r="AH593" s="36">
        <f>SUMIFS(рўйхат!AI:AI,рўйхат!$CY:$CY,$B$616,рўйхат!$B:$B,$C593)</f>
        <v/>
      </c>
      <c r="AI593" s="35">
        <f>SUMIFS(рўйхат!AJ:AJ,рўйхат!$CY:$CY,$B$616,рўйхат!$B:$B,$C593)</f>
        <v/>
      </c>
      <c r="AJ593" s="36">
        <f>SUMIFS(рўйхат!AK:AK,рўйхат!$CY:$CY,$B$616,рўйхат!$B:$B,$C593)</f>
        <v/>
      </c>
      <c r="AK593" s="35">
        <f>SUMIFS(рўйхат!AL:AL,рўйхат!$CY:$CY,$B$616,рўйхат!$B:$B,$C593)</f>
        <v/>
      </c>
      <c r="AL593" s="36">
        <f>SUMIFS(рўйхат!AM:AM,рўйхат!$CY:$CY,$B$616,рўйхат!$B:$B,$C593)</f>
        <v/>
      </c>
      <c r="AM593" s="77">
        <f>IFERROR(Q593/E593,0)</f>
        <v/>
      </c>
      <c r="AN593" s="77">
        <f>IFERROR(R593/F593,0)</f>
        <v/>
      </c>
      <c r="AO593" s="35">
        <f>SUMIFS(рўйхат!AX:AX,рўйхат!$CY:$CY,$B$616,рўйхат!$B:$B,$C593)</f>
        <v/>
      </c>
      <c r="AP593" s="36">
        <f>SUMIFS(рўйхат!AY:AY,рўйхат!$CY:$CY,$B$616,рўйхат!$B:$B,$C593)</f>
        <v/>
      </c>
      <c r="AQ593" s="35">
        <f>SUMIFS(рўйхат!AZ:AZ,рўйхат!$CY:$CY,$B$616,рўйхат!$B:$B,$C593)</f>
        <v/>
      </c>
      <c r="AR593" s="36">
        <f>SUMIFS(рўйхат!BA:BA,рўйхат!$CY:$CY,$B$616,рўйхат!$B:$B,$C593)</f>
        <v/>
      </c>
      <c r="AS593" s="35">
        <f>SUMIFS(рўйхат!BB:BB,рўйхат!$CY:$CY,$B$616,рўйхат!$B:$B,$C593)</f>
        <v/>
      </c>
      <c r="AT593" s="36">
        <f>SUMIFS(рўйхат!BC:BC,рўйхат!$CY:$CY,$B$616,рўйхат!$B:$B,$C593)</f>
        <v/>
      </c>
      <c r="AU593" s="35">
        <f>SUMIFS(рўйхат!BD:BD,рўйхат!$CY:$CY,$B$616,рўйхат!$B:$B,$C593)</f>
        <v/>
      </c>
      <c r="AV593" s="36">
        <f>SUMIFS(рўйхат!BE:BE,рўйхат!$CY:$CY,$B$616,рўйхат!$B:$B,$C593)</f>
        <v/>
      </c>
      <c r="AW593" s="35">
        <f>SUMIFS(рўйхат!BF:BF,рўйхат!$CY:$CY,$B$616,рўйхат!$B:$B,$C593)</f>
        <v/>
      </c>
      <c r="AX593" s="36">
        <f>SUMIFS(рўйхат!BG:BG,рўйхат!$CY:$CY,$B$616,рўйхат!$B:$B,$C593)</f>
        <v/>
      </c>
      <c r="AY593" s="35">
        <f>SUMIFS(рўйхат!BH:BH,рўйхат!$CY:$CY,$B$616,рўйхат!$B:$B,$C593)</f>
        <v/>
      </c>
      <c r="AZ593" s="36">
        <f>SUMIFS(рўйхат!BI:BI,рўйхат!$CY:$CY,$B$616,рўйхат!$B:$B,$C593)</f>
        <v/>
      </c>
      <c r="BA593" s="35">
        <f>SUMIFS(рўйхат!BJ:BJ,рўйхат!$CY:$CY,$B$616,рўйхат!$B:$B,$C593)</f>
        <v/>
      </c>
      <c r="BB593" s="36">
        <f>SUMIFS(рўйхат!BK:BK,рўйхат!$CY:$CY,$B$616,рўйхат!$B:$B,$C593)</f>
        <v/>
      </c>
      <c r="BC593" s="77">
        <f>IFERROR(AO593/E593,0)</f>
        <v/>
      </c>
      <c r="BD593" s="77">
        <f>IFERROR(AP593/F593,0)</f>
        <v/>
      </c>
      <c r="BE593" s="35">
        <f>SUMIFS(рўйхат!BL:BL,рўйхат!$CY:$CY,$B$616,рўйхат!$B:$B,$C593)</f>
        <v/>
      </c>
      <c r="BF593" s="36">
        <f>SUMIFS(рўйхат!BM:BM,рўйхат!$CY:$CY,$B$616,рўйхат!$B:$B,$C593)</f>
        <v/>
      </c>
      <c r="BG593" s="35">
        <f>SUMIFS(рўйхат!BN:BN,рўйхат!$CY:$CY,$B$616,рўйхат!$B:$B,$C593)</f>
        <v/>
      </c>
      <c r="BH593" s="36">
        <f>SUMIFS(рўйхат!BO:BO,рўйхат!$CY:$CY,$B$616,рўйхат!$B:$B,$C593)</f>
        <v/>
      </c>
      <c r="BI593" s="35">
        <f>SUMIFS(рўйхат!BP:BP,рўйхат!$CY:$CY,$B$616,рўйхат!$B:$B,$C593)</f>
        <v/>
      </c>
      <c r="BJ593" s="36">
        <f>SUMIFS(рўйхат!BQ:BQ,рўйхат!$CY:$CY,$B$616,рўйхат!$B:$B,$C593)</f>
        <v/>
      </c>
      <c r="BK593" s="35">
        <f>SUMIFS(рўйхат!BR:BR,рўйхат!$CY:$CY,$B$616,рўйхат!$B:$B,$C593)</f>
        <v/>
      </c>
      <c r="BL593" s="36">
        <f>SUMIFS(рўйхат!BS:BS,рўйхат!$CY:$CY,$B$616,рўйхат!$B:$B,$C593)</f>
        <v/>
      </c>
      <c r="BM593" s="35">
        <f>SUMIFS(рўйхат!BT:BT,рўйхат!$CY:$CY,$B$616,рўйхат!$B:$B,$C593)</f>
        <v/>
      </c>
      <c r="BN593" s="36">
        <f>SUMIFS(рўйхат!BU:BU,рўйхат!$CY:$CY,$B$616,рўйхат!$B:$B,$C593)</f>
        <v/>
      </c>
      <c r="BO593" s="35">
        <f>SUMIFS(рўйхат!BX:BX,рўйхат!$CY:$CY,$B$616,рўйхат!$B:$B,$C593)</f>
        <v/>
      </c>
      <c r="BP593" s="36">
        <f>SUMIFS(рўйхат!BY:BY,рўйхат!$CY:$CY,$B$616,рўйхат!$B:$B,$C593)</f>
        <v/>
      </c>
      <c r="BQ593" s="35">
        <f>SUMIFS(рўйхат!BZ:BZ,рўйхат!$CY:$CY,$B$616,рўйхат!$B:$B,$C593)</f>
        <v/>
      </c>
      <c r="BR593" s="36">
        <f>SUMIFS(рўйхат!CA:CA,рўйхат!$CY:$CY,$B$616,рўйхат!$B:$B,$C593)</f>
        <v/>
      </c>
      <c r="BS593" s="35">
        <f>SUMIFS(рўйхат!CB:CB,рўйхат!$CY:$CY,$B$616,рўйхат!$B:$B,$C593)</f>
        <v/>
      </c>
      <c r="BT593" s="36">
        <f>SUMIFS(рўйхат!CC:CC,рўйхат!$CY:$CY,$B$616,рўйхат!$B:$B,$C593)</f>
        <v/>
      </c>
      <c r="BU593" s="35">
        <f>SUMIFS(рўйхат!CD:CD,рўйхат!$CY:$CY,$B$616,рўйхат!$B:$B,$C593)</f>
        <v/>
      </c>
      <c r="BV593" s="36">
        <f>SUMIFS(рўйхат!CE:CE,рўйхат!$CY:$CY,$B$616,рўйхат!$B:$B,$C593)</f>
        <v/>
      </c>
      <c r="BW593" s="35">
        <f>SUMIFS(рўйхат!CH:CH,рўйхат!$CY:$CY,$B$616,рўйхат!$B:$B,$C593)</f>
        <v/>
      </c>
      <c r="BX593" s="36">
        <f>SUMIFS(рўйхат!CI:CI,рўйхат!$CY:$CY,$B$616,рўйхат!$B:$B,$C593)</f>
        <v/>
      </c>
      <c r="BY593" s="35">
        <f>SUMIFS(рўйхат!CJ:CJ,рўйхат!$CY:$CY,$B$616,рўйхат!$B:$B,$C593)</f>
        <v/>
      </c>
      <c r="BZ593" s="36">
        <f>SUMIFS(рўйхат!CK:CK,рўйхат!$CY:$CY,$B$616,рўйхат!$B:$B,$C593)</f>
        <v/>
      </c>
      <c r="CA593" s="35">
        <f>SUMIFS(рўйхат!CL:CL,рўйхат!$CY:$CY,$B$616,рўйхат!$B:$B,$C593)</f>
        <v/>
      </c>
      <c r="CB593" s="36">
        <f>SUMIFS(рўйхат!CM:CM,рўйхат!$CY:$CY,$B$616,рўйхат!$B:$B,$C593)</f>
        <v/>
      </c>
      <c r="CC593" s="35">
        <f>SUMIFS(рўйхат!CN:CN,рўйхат!$CY:$CY,$B$616,рўйхат!$B:$B,$C593)</f>
        <v/>
      </c>
      <c r="CD593" s="36">
        <f>SUMIFS(рўйхат!CO:CO,рўйхат!$CY:$CY,$B$616,рўйхат!$B:$B,$C593)</f>
        <v/>
      </c>
      <c r="CE593" s="77">
        <f>IFERROR(BE593/(Q593+BE593),0)</f>
        <v/>
      </c>
      <c r="CF593" s="78">
        <f>IFERROR(BF593/(R593+BF593),0)</f>
        <v/>
      </c>
      <c r="CG593" s="8">
        <f>COUNTIFS(B:B,B593)</f>
        <v/>
      </c>
    </row>
    <row r="594" hidden="1" outlineLevel="1" ht="33.95" customFormat="1" customHeight="1" s="8">
      <c r="A594" s="15" t="n"/>
      <c r="B594" s="50" t="n">
        <v>10</v>
      </c>
      <c r="C594" s="66" t="inlineStr">
        <is>
          <t>Камбағалликни қисқартириш ва бандлик вазирлиги</t>
        </is>
      </c>
      <c r="D594" s="16" t="n"/>
      <c r="E594" s="35">
        <f>SUMIFS(рўйхат!F:F,рўйхат!$CY:$CY,$B$616,рўйхат!$B:$B,$C594)</f>
        <v/>
      </c>
      <c r="F594" s="36">
        <f>SUMIFS(рўйхат!G:G,рўйхат!$CY:$CY,$B$616,рўйхат!$B:$B,$C594)</f>
        <v/>
      </c>
      <c r="G594" s="35">
        <f>SUMIFS(рўйхат!H:H,рўйхат!$CY:$CY,$B$616,рўйхат!$B:$B,$C594)</f>
        <v/>
      </c>
      <c r="H594" s="36">
        <f>SUMIFS(рўйхат!I:I,рўйхат!$CY:$CY,$B$616,рўйхат!$B:$B,$C594)</f>
        <v/>
      </c>
      <c r="I594" s="35">
        <f>SUMIFS(рўйхат!J:J,рўйхат!$CY:$CY,$B$616,рўйхат!$B:$B,$C594)</f>
        <v/>
      </c>
      <c r="J594" s="36">
        <f>SUMIFS(рўйхат!K:K,рўйхат!$CY:$CY,$B$616,рўйхат!$B:$B,$C594)</f>
        <v/>
      </c>
      <c r="K594" s="35">
        <f>SUMIFS(рўйхат!L:L,рўйхат!$CY:$CY,$B$616,рўйхат!$B:$B,$C594)</f>
        <v/>
      </c>
      <c r="L594" s="36">
        <f>SUMIFS(рўйхат!M:M,рўйхат!$CY:$CY,$B$616,рўйхат!$B:$B,$C594)</f>
        <v/>
      </c>
      <c r="M594" s="35">
        <f>SUMIFS(рўйхат!N:N,рўйхат!$CY:$CY,$B$616,рўйхат!$B:$B,$C594)</f>
        <v/>
      </c>
      <c r="N594" s="36">
        <f>SUMIFS(рўйхат!O:O,рўйхат!$CY:$CY,$B$616,рўйхат!$B:$B,$C594)</f>
        <v/>
      </c>
      <c r="O594" s="34">
        <f>IFERROR(M594/E594,0)</f>
        <v/>
      </c>
      <c r="P594" s="34">
        <f>IFERROR(N594/F594,0)</f>
        <v/>
      </c>
      <c r="Q594" s="35">
        <f>SUMIFS(рўйхат!P:P,рўйхат!$CY:$CY,$B$616,рўйхат!$B:$B,$C594)</f>
        <v/>
      </c>
      <c r="R594" s="36">
        <f>SUMIFS(рўйхат!Q:Q,рўйхат!$CY:$CY,$B$616,рўйхат!$B:$B,$C594)</f>
        <v/>
      </c>
      <c r="S594" s="35">
        <f>SUMIFS(рўйхат!R:R,рўйхат!$CY:$CY,$B$616,рўйхат!$B:$B,$C594)</f>
        <v/>
      </c>
      <c r="T594" s="36">
        <f>SUMIFS(рўйхат!S:S,рўйхат!$CY:$CY,$B$616,рўйхат!$B:$B,$C594)</f>
        <v/>
      </c>
      <c r="U594" s="35">
        <f>SUMIFS(рўйхат!T:T,рўйхат!$CY:$CY,$B$616,рўйхат!$B:$B,$C594)</f>
        <v/>
      </c>
      <c r="V594" s="36">
        <f>SUMIFS(рўйхат!U:U,рўйхат!$CY:$CY,$B$616,рўйхат!$B:$B,$C594)</f>
        <v/>
      </c>
      <c r="W594" s="35">
        <f>SUMIFS(рўйхат!V:V,рўйхат!$CY:$CY,$B$616,рўйхат!$B:$B,$C594)</f>
        <v/>
      </c>
      <c r="X594" s="36">
        <f>SUMIFS(рўйхат!W:W,рўйхат!$CY:$CY,$B$616,рўйхат!$B:$B,$C594)</f>
        <v/>
      </c>
      <c r="Y594" s="35">
        <f>SUMIFS(рўйхат!X:X,рўйхат!$CY:$CY,$B$616,рўйхат!$B:$B,$C594)</f>
        <v/>
      </c>
      <c r="Z594" s="36">
        <f>SUMIFS(рўйхат!Y:Y,рўйхат!$CY:$CY,$B$616,рўйхат!$B:$B,$C594)</f>
        <v/>
      </c>
      <c r="AA594" s="35">
        <f>SUMIFS(рўйхат!Z:Z,рўйхат!$CY:$CY,$B$616,рўйхат!$B:$B,$C594)</f>
        <v/>
      </c>
      <c r="AB594" s="36">
        <f>SUMIFS(рўйхат!AA:AA,рўйхат!$CY:$CY,$B$616,рўйхат!$B:$B,$C594)</f>
        <v/>
      </c>
      <c r="AC594" s="35">
        <f>SUMIFS(рўйхат!AB:AB,рўйхат!$CY:$CY,$B$616,рўйхат!$B:$B,$C594)</f>
        <v/>
      </c>
      <c r="AD594" s="36">
        <f>SUMIFS(рўйхат!AC:AC,рўйхат!$CY:$CY,$B$616,рўйхат!$B:$B,$C594)</f>
        <v/>
      </c>
      <c r="AE594" s="35">
        <f>SUMIFS(рўйхат!AD:AD,рўйхат!$CY:$CY,$B$616,рўйхат!$B:$B,$C594)</f>
        <v/>
      </c>
      <c r="AF594" s="36">
        <f>SUMIFS(рўйхат!AE:AE,рўйхат!$CY:$CY,$B$616,рўйхат!$B:$B,$C594)</f>
        <v/>
      </c>
      <c r="AG594" s="35">
        <f>SUMIFS(рўйхат!AH:AH,рўйхат!$CY:$CY,$B$616,рўйхат!$B:$B,$C594)</f>
        <v/>
      </c>
      <c r="AH594" s="36">
        <f>SUMIFS(рўйхат!AI:AI,рўйхат!$CY:$CY,$B$616,рўйхат!$B:$B,$C594)</f>
        <v/>
      </c>
      <c r="AI594" s="35">
        <f>SUMIFS(рўйхат!AJ:AJ,рўйхат!$CY:$CY,$B$616,рўйхат!$B:$B,$C594)</f>
        <v/>
      </c>
      <c r="AJ594" s="36">
        <f>SUMIFS(рўйхат!AK:AK,рўйхат!$CY:$CY,$B$616,рўйхат!$B:$B,$C594)</f>
        <v/>
      </c>
      <c r="AK594" s="35">
        <f>SUMIFS(рўйхат!AL:AL,рўйхат!$CY:$CY,$B$616,рўйхат!$B:$B,$C594)</f>
        <v/>
      </c>
      <c r="AL594" s="36">
        <f>SUMIFS(рўйхат!AM:AM,рўйхат!$CY:$CY,$B$616,рўйхат!$B:$B,$C594)</f>
        <v/>
      </c>
      <c r="AM594" s="77">
        <f>IFERROR(Q594/E594,0)</f>
        <v/>
      </c>
      <c r="AN594" s="77">
        <f>IFERROR(R594/F594,0)</f>
        <v/>
      </c>
      <c r="AO594" s="35">
        <f>SUMIFS(рўйхат!AX:AX,рўйхат!$CY:$CY,$B$616,рўйхат!$B:$B,$C594)</f>
        <v/>
      </c>
      <c r="AP594" s="36">
        <f>SUMIFS(рўйхат!AY:AY,рўйхат!$CY:$CY,$B$616,рўйхат!$B:$B,$C594)</f>
        <v/>
      </c>
      <c r="AQ594" s="35">
        <f>SUMIFS(рўйхат!AZ:AZ,рўйхат!$CY:$CY,$B$616,рўйхат!$B:$B,$C594)</f>
        <v/>
      </c>
      <c r="AR594" s="36">
        <f>SUMIFS(рўйхат!BA:BA,рўйхат!$CY:$CY,$B$616,рўйхат!$B:$B,$C594)</f>
        <v/>
      </c>
      <c r="AS594" s="35">
        <f>SUMIFS(рўйхат!BB:BB,рўйхат!$CY:$CY,$B$616,рўйхат!$B:$B,$C594)</f>
        <v/>
      </c>
      <c r="AT594" s="36">
        <f>SUMIFS(рўйхат!BC:BC,рўйхат!$CY:$CY,$B$616,рўйхат!$B:$B,$C594)</f>
        <v/>
      </c>
      <c r="AU594" s="35">
        <f>SUMIFS(рўйхат!BD:BD,рўйхат!$CY:$CY,$B$616,рўйхат!$B:$B,$C594)</f>
        <v/>
      </c>
      <c r="AV594" s="36">
        <f>SUMIFS(рўйхат!BE:BE,рўйхат!$CY:$CY,$B$616,рўйхат!$B:$B,$C594)</f>
        <v/>
      </c>
      <c r="AW594" s="35">
        <f>SUMIFS(рўйхат!BF:BF,рўйхат!$CY:$CY,$B$616,рўйхат!$B:$B,$C594)</f>
        <v/>
      </c>
      <c r="AX594" s="36">
        <f>SUMIFS(рўйхат!BG:BG,рўйхат!$CY:$CY,$B$616,рўйхат!$B:$B,$C594)</f>
        <v/>
      </c>
      <c r="AY594" s="35">
        <f>SUMIFS(рўйхат!BH:BH,рўйхат!$CY:$CY,$B$616,рўйхат!$B:$B,$C594)</f>
        <v/>
      </c>
      <c r="AZ594" s="36">
        <f>SUMIFS(рўйхат!BI:BI,рўйхат!$CY:$CY,$B$616,рўйхат!$B:$B,$C594)</f>
        <v/>
      </c>
      <c r="BA594" s="35">
        <f>SUMIFS(рўйхат!BJ:BJ,рўйхат!$CY:$CY,$B$616,рўйхат!$B:$B,$C594)</f>
        <v/>
      </c>
      <c r="BB594" s="36">
        <f>SUMIFS(рўйхат!BK:BK,рўйхат!$CY:$CY,$B$616,рўйхат!$B:$B,$C594)</f>
        <v/>
      </c>
      <c r="BC594" s="77">
        <f>IFERROR(AO594/E594,0)</f>
        <v/>
      </c>
      <c r="BD594" s="77">
        <f>IFERROR(AP594/F594,0)</f>
        <v/>
      </c>
      <c r="BE594" s="35">
        <f>SUMIFS(рўйхат!BL:BL,рўйхат!$CY:$CY,$B$616,рўйхат!$B:$B,$C594)</f>
        <v/>
      </c>
      <c r="BF594" s="36">
        <f>SUMIFS(рўйхат!BM:BM,рўйхат!$CY:$CY,$B$616,рўйхат!$B:$B,$C594)</f>
        <v/>
      </c>
      <c r="BG594" s="35">
        <f>SUMIFS(рўйхат!BN:BN,рўйхат!$CY:$CY,$B$616,рўйхат!$B:$B,$C594)</f>
        <v/>
      </c>
      <c r="BH594" s="36">
        <f>SUMIFS(рўйхат!BO:BO,рўйхат!$CY:$CY,$B$616,рўйхат!$B:$B,$C594)</f>
        <v/>
      </c>
      <c r="BI594" s="35">
        <f>SUMIFS(рўйхат!BP:BP,рўйхат!$CY:$CY,$B$616,рўйхат!$B:$B,$C594)</f>
        <v/>
      </c>
      <c r="BJ594" s="36">
        <f>SUMIFS(рўйхат!BQ:BQ,рўйхат!$CY:$CY,$B$616,рўйхат!$B:$B,$C594)</f>
        <v/>
      </c>
      <c r="BK594" s="35">
        <f>SUMIFS(рўйхат!BR:BR,рўйхат!$CY:$CY,$B$616,рўйхат!$B:$B,$C594)</f>
        <v/>
      </c>
      <c r="BL594" s="36">
        <f>SUMIFS(рўйхат!BS:BS,рўйхат!$CY:$CY,$B$616,рўйхат!$B:$B,$C594)</f>
        <v/>
      </c>
      <c r="BM594" s="35">
        <f>SUMIFS(рўйхат!BT:BT,рўйхат!$CY:$CY,$B$616,рўйхат!$B:$B,$C594)</f>
        <v/>
      </c>
      <c r="BN594" s="36">
        <f>SUMIFS(рўйхат!BU:BU,рўйхат!$CY:$CY,$B$616,рўйхат!$B:$B,$C594)</f>
        <v/>
      </c>
      <c r="BO594" s="35">
        <f>SUMIFS(рўйхат!BX:BX,рўйхат!$CY:$CY,$B$616,рўйхат!$B:$B,$C594)</f>
        <v/>
      </c>
      <c r="BP594" s="36">
        <f>SUMIFS(рўйхат!BY:BY,рўйхат!$CY:$CY,$B$616,рўйхат!$B:$B,$C594)</f>
        <v/>
      </c>
      <c r="BQ594" s="35">
        <f>SUMIFS(рўйхат!BZ:BZ,рўйхат!$CY:$CY,$B$616,рўйхат!$B:$B,$C594)</f>
        <v/>
      </c>
      <c r="BR594" s="36">
        <f>SUMIFS(рўйхат!CA:CA,рўйхат!$CY:$CY,$B$616,рўйхат!$B:$B,$C594)</f>
        <v/>
      </c>
      <c r="BS594" s="35">
        <f>SUMIFS(рўйхат!CB:CB,рўйхат!$CY:$CY,$B$616,рўйхат!$B:$B,$C594)</f>
        <v/>
      </c>
      <c r="BT594" s="36">
        <f>SUMIFS(рўйхат!CC:CC,рўйхат!$CY:$CY,$B$616,рўйхат!$B:$B,$C594)</f>
        <v/>
      </c>
      <c r="BU594" s="35">
        <f>SUMIFS(рўйхат!CD:CD,рўйхат!$CY:$CY,$B$616,рўйхат!$B:$B,$C594)</f>
        <v/>
      </c>
      <c r="BV594" s="36">
        <f>SUMIFS(рўйхат!CE:CE,рўйхат!$CY:$CY,$B$616,рўйхат!$B:$B,$C594)</f>
        <v/>
      </c>
      <c r="BW594" s="35">
        <f>SUMIFS(рўйхат!CH:CH,рўйхат!$CY:$CY,$B$616,рўйхат!$B:$B,$C594)</f>
        <v/>
      </c>
      <c r="BX594" s="36">
        <f>SUMIFS(рўйхат!CI:CI,рўйхат!$CY:$CY,$B$616,рўйхат!$B:$B,$C594)</f>
        <v/>
      </c>
      <c r="BY594" s="35">
        <f>SUMIFS(рўйхат!CJ:CJ,рўйхат!$CY:$CY,$B$616,рўйхат!$B:$B,$C594)</f>
        <v/>
      </c>
      <c r="BZ594" s="36">
        <f>SUMIFS(рўйхат!CK:CK,рўйхат!$CY:$CY,$B$616,рўйхат!$B:$B,$C594)</f>
        <v/>
      </c>
      <c r="CA594" s="35">
        <f>SUMIFS(рўйхат!CL:CL,рўйхат!$CY:$CY,$B$616,рўйхат!$B:$B,$C594)</f>
        <v/>
      </c>
      <c r="CB594" s="36">
        <f>SUMIFS(рўйхат!CM:CM,рўйхат!$CY:$CY,$B$616,рўйхат!$B:$B,$C594)</f>
        <v/>
      </c>
      <c r="CC594" s="35">
        <f>SUMIFS(рўйхат!CN:CN,рўйхат!$CY:$CY,$B$616,рўйхат!$B:$B,$C594)</f>
        <v/>
      </c>
      <c r="CD594" s="36">
        <f>SUMIFS(рўйхат!CO:CO,рўйхат!$CY:$CY,$B$616,рўйхат!$B:$B,$C594)</f>
        <v/>
      </c>
      <c r="CE594" s="77">
        <f>IFERROR(BE594/(Q594+BE594),0)</f>
        <v/>
      </c>
      <c r="CF594" s="78">
        <f>IFERROR(BF594/(R594+BF594),0)</f>
        <v/>
      </c>
      <c r="CG594" s="8">
        <f>COUNTIFS(B:B,B594)</f>
        <v/>
      </c>
    </row>
    <row r="595" hidden="1" outlineLevel="1" ht="17.1" customFormat="1" customHeight="1" s="8">
      <c r="A595" s="15" t="n"/>
      <c r="B595" s="50" t="n">
        <v>11</v>
      </c>
      <c r="C595" s="66" t="inlineStr">
        <is>
          <t>Қишлоқ хўжалиги вазирлиги</t>
        </is>
      </c>
      <c r="D595" s="16" t="n"/>
      <c r="E595" s="35">
        <f>SUMIFS(рўйхат!F:F,рўйхат!$CY:$CY,$B$616,рўйхат!$B:$B,$C595)</f>
        <v/>
      </c>
      <c r="F595" s="36">
        <f>SUMIFS(рўйхат!G:G,рўйхат!$CY:$CY,$B$616,рўйхат!$B:$B,$C595)</f>
        <v/>
      </c>
      <c r="G595" s="35">
        <f>SUMIFS(рўйхат!H:H,рўйхат!$CY:$CY,$B$616,рўйхат!$B:$B,$C595)</f>
        <v/>
      </c>
      <c r="H595" s="36">
        <f>SUMIFS(рўйхат!I:I,рўйхат!$CY:$CY,$B$616,рўйхат!$B:$B,$C595)</f>
        <v/>
      </c>
      <c r="I595" s="35">
        <f>SUMIFS(рўйхат!J:J,рўйхат!$CY:$CY,$B$616,рўйхат!$B:$B,$C595)</f>
        <v/>
      </c>
      <c r="J595" s="36">
        <f>SUMIFS(рўйхат!K:K,рўйхат!$CY:$CY,$B$616,рўйхат!$B:$B,$C595)</f>
        <v/>
      </c>
      <c r="K595" s="35">
        <f>SUMIFS(рўйхат!L:L,рўйхат!$CY:$CY,$B$616,рўйхат!$B:$B,$C595)</f>
        <v/>
      </c>
      <c r="L595" s="36">
        <f>SUMIFS(рўйхат!M:M,рўйхат!$CY:$CY,$B$616,рўйхат!$B:$B,$C595)</f>
        <v/>
      </c>
      <c r="M595" s="35">
        <f>SUMIFS(рўйхат!N:N,рўйхат!$CY:$CY,$B$616,рўйхат!$B:$B,$C595)</f>
        <v/>
      </c>
      <c r="N595" s="36">
        <f>SUMIFS(рўйхат!O:O,рўйхат!$CY:$CY,$B$616,рўйхат!$B:$B,$C595)</f>
        <v/>
      </c>
      <c r="O595" s="34">
        <f>IFERROR(M595/E595,0)</f>
        <v/>
      </c>
      <c r="P595" s="34">
        <f>IFERROR(N595/F595,0)</f>
        <v/>
      </c>
      <c r="Q595" s="35">
        <f>SUMIFS(рўйхат!P:P,рўйхат!$CY:$CY,$B$616,рўйхат!$B:$B,$C595)</f>
        <v/>
      </c>
      <c r="R595" s="36">
        <f>SUMIFS(рўйхат!Q:Q,рўйхат!$CY:$CY,$B$616,рўйхат!$B:$B,$C595)</f>
        <v/>
      </c>
      <c r="S595" s="35">
        <f>SUMIFS(рўйхат!R:R,рўйхат!$CY:$CY,$B$616,рўйхат!$B:$B,$C595)</f>
        <v/>
      </c>
      <c r="T595" s="36">
        <f>SUMIFS(рўйхат!S:S,рўйхат!$CY:$CY,$B$616,рўйхат!$B:$B,$C595)</f>
        <v/>
      </c>
      <c r="U595" s="35">
        <f>SUMIFS(рўйхат!T:T,рўйхат!$CY:$CY,$B$616,рўйхат!$B:$B,$C595)</f>
        <v/>
      </c>
      <c r="V595" s="36">
        <f>SUMIFS(рўйхат!U:U,рўйхат!$CY:$CY,$B$616,рўйхат!$B:$B,$C595)</f>
        <v/>
      </c>
      <c r="W595" s="35">
        <f>SUMIFS(рўйхат!V:V,рўйхат!$CY:$CY,$B$616,рўйхат!$B:$B,$C595)</f>
        <v/>
      </c>
      <c r="X595" s="36">
        <f>SUMIFS(рўйхат!W:W,рўйхат!$CY:$CY,$B$616,рўйхат!$B:$B,$C595)</f>
        <v/>
      </c>
      <c r="Y595" s="35">
        <f>SUMIFS(рўйхат!X:X,рўйхат!$CY:$CY,$B$616,рўйхат!$B:$B,$C595)</f>
        <v/>
      </c>
      <c r="Z595" s="36">
        <f>SUMIFS(рўйхат!Y:Y,рўйхат!$CY:$CY,$B$616,рўйхат!$B:$B,$C595)</f>
        <v/>
      </c>
      <c r="AA595" s="35">
        <f>SUMIFS(рўйхат!Z:Z,рўйхат!$CY:$CY,$B$616,рўйхат!$B:$B,$C595)</f>
        <v/>
      </c>
      <c r="AB595" s="36">
        <f>SUMIFS(рўйхат!AA:AA,рўйхат!$CY:$CY,$B$616,рўйхат!$B:$B,$C595)</f>
        <v/>
      </c>
      <c r="AC595" s="35">
        <f>SUMIFS(рўйхат!AB:AB,рўйхат!$CY:$CY,$B$616,рўйхат!$B:$B,$C595)</f>
        <v/>
      </c>
      <c r="AD595" s="36">
        <f>SUMIFS(рўйхат!AC:AC,рўйхат!$CY:$CY,$B$616,рўйхат!$B:$B,$C595)</f>
        <v/>
      </c>
      <c r="AE595" s="35">
        <f>SUMIFS(рўйхат!AD:AD,рўйхат!$CY:$CY,$B$616,рўйхат!$B:$B,$C595)</f>
        <v/>
      </c>
      <c r="AF595" s="36">
        <f>SUMIFS(рўйхат!AE:AE,рўйхат!$CY:$CY,$B$616,рўйхат!$B:$B,$C595)</f>
        <v/>
      </c>
      <c r="AG595" s="35">
        <f>SUMIFS(рўйхат!AH:AH,рўйхат!$CY:$CY,$B$616,рўйхат!$B:$B,$C595)</f>
        <v/>
      </c>
      <c r="AH595" s="36">
        <f>SUMIFS(рўйхат!AI:AI,рўйхат!$CY:$CY,$B$616,рўйхат!$B:$B,$C595)</f>
        <v/>
      </c>
      <c r="AI595" s="35">
        <f>SUMIFS(рўйхат!AJ:AJ,рўйхат!$CY:$CY,$B$616,рўйхат!$B:$B,$C595)</f>
        <v/>
      </c>
      <c r="AJ595" s="36">
        <f>SUMIFS(рўйхат!AK:AK,рўйхат!$CY:$CY,$B$616,рўйхат!$B:$B,$C595)</f>
        <v/>
      </c>
      <c r="AK595" s="35">
        <f>SUMIFS(рўйхат!AL:AL,рўйхат!$CY:$CY,$B$616,рўйхат!$B:$B,$C595)</f>
        <v/>
      </c>
      <c r="AL595" s="36">
        <f>SUMIFS(рўйхат!AM:AM,рўйхат!$CY:$CY,$B$616,рўйхат!$B:$B,$C595)</f>
        <v/>
      </c>
      <c r="AM595" s="77">
        <f>IFERROR(Q595/E595,0)</f>
        <v/>
      </c>
      <c r="AN595" s="77">
        <f>IFERROR(R595/F595,0)</f>
        <v/>
      </c>
      <c r="AO595" s="35">
        <f>SUMIFS(рўйхат!AX:AX,рўйхат!$CY:$CY,$B$616,рўйхат!$B:$B,$C595)</f>
        <v/>
      </c>
      <c r="AP595" s="36">
        <f>SUMIFS(рўйхат!AY:AY,рўйхат!$CY:$CY,$B$616,рўйхат!$B:$B,$C595)</f>
        <v/>
      </c>
      <c r="AQ595" s="35">
        <f>SUMIFS(рўйхат!AZ:AZ,рўйхат!$CY:$CY,$B$616,рўйхат!$B:$B,$C595)</f>
        <v/>
      </c>
      <c r="AR595" s="36">
        <f>SUMIFS(рўйхат!BA:BA,рўйхат!$CY:$CY,$B$616,рўйхат!$B:$B,$C595)</f>
        <v/>
      </c>
      <c r="AS595" s="35">
        <f>SUMIFS(рўйхат!BB:BB,рўйхат!$CY:$CY,$B$616,рўйхат!$B:$B,$C595)</f>
        <v/>
      </c>
      <c r="AT595" s="36">
        <f>SUMIFS(рўйхат!BC:BC,рўйхат!$CY:$CY,$B$616,рўйхат!$B:$B,$C595)</f>
        <v/>
      </c>
      <c r="AU595" s="35">
        <f>SUMIFS(рўйхат!BD:BD,рўйхат!$CY:$CY,$B$616,рўйхат!$B:$B,$C595)</f>
        <v/>
      </c>
      <c r="AV595" s="36">
        <f>SUMIFS(рўйхат!BE:BE,рўйхат!$CY:$CY,$B$616,рўйхат!$B:$B,$C595)</f>
        <v/>
      </c>
      <c r="AW595" s="35">
        <f>SUMIFS(рўйхат!BF:BF,рўйхат!$CY:$CY,$B$616,рўйхат!$B:$B,$C595)</f>
        <v/>
      </c>
      <c r="AX595" s="36">
        <f>SUMIFS(рўйхат!BG:BG,рўйхат!$CY:$CY,$B$616,рўйхат!$B:$B,$C595)</f>
        <v/>
      </c>
      <c r="AY595" s="35">
        <f>SUMIFS(рўйхат!BH:BH,рўйхат!$CY:$CY,$B$616,рўйхат!$B:$B,$C595)</f>
        <v/>
      </c>
      <c r="AZ595" s="36">
        <f>SUMIFS(рўйхат!BI:BI,рўйхат!$CY:$CY,$B$616,рўйхат!$B:$B,$C595)</f>
        <v/>
      </c>
      <c r="BA595" s="35">
        <f>SUMIFS(рўйхат!BJ:BJ,рўйхат!$CY:$CY,$B$616,рўйхат!$B:$B,$C595)</f>
        <v/>
      </c>
      <c r="BB595" s="36">
        <f>SUMIFS(рўйхат!BK:BK,рўйхат!$CY:$CY,$B$616,рўйхат!$B:$B,$C595)</f>
        <v/>
      </c>
      <c r="BC595" s="77">
        <f>IFERROR(AO595/E595,0)</f>
        <v/>
      </c>
      <c r="BD595" s="77">
        <f>IFERROR(AP595/F595,0)</f>
        <v/>
      </c>
      <c r="BE595" s="35">
        <f>SUMIFS(рўйхат!BL:BL,рўйхат!$CY:$CY,$B$616,рўйхат!$B:$B,$C595)</f>
        <v/>
      </c>
      <c r="BF595" s="36">
        <f>SUMIFS(рўйхат!BM:BM,рўйхат!$CY:$CY,$B$616,рўйхат!$B:$B,$C595)</f>
        <v/>
      </c>
      <c r="BG595" s="35">
        <f>SUMIFS(рўйхат!BN:BN,рўйхат!$CY:$CY,$B$616,рўйхат!$B:$B,$C595)</f>
        <v/>
      </c>
      <c r="BH595" s="36">
        <f>SUMIFS(рўйхат!BO:BO,рўйхат!$CY:$CY,$B$616,рўйхат!$B:$B,$C595)</f>
        <v/>
      </c>
      <c r="BI595" s="35">
        <f>SUMIFS(рўйхат!BP:BP,рўйхат!$CY:$CY,$B$616,рўйхат!$B:$B,$C595)</f>
        <v/>
      </c>
      <c r="BJ595" s="36">
        <f>SUMIFS(рўйхат!BQ:BQ,рўйхат!$CY:$CY,$B$616,рўйхат!$B:$B,$C595)</f>
        <v/>
      </c>
      <c r="BK595" s="35">
        <f>SUMIFS(рўйхат!BR:BR,рўйхат!$CY:$CY,$B$616,рўйхат!$B:$B,$C595)</f>
        <v/>
      </c>
      <c r="BL595" s="36">
        <f>SUMIFS(рўйхат!BS:BS,рўйхат!$CY:$CY,$B$616,рўйхат!$B:$B,$C595)</f>
        <v/>
      </c>
      <c r="BM595" s="35">
        <f>SUMIFS(рўйхат!BT:BT,рўйхат!$CY:$CY,$B$616,рўйхат!$B:$B,$C595)</f>
        <v/>
      </c>
      <c r="BN595" s="36">
        <f>SUMIFS(рўйхат!BU:BU,рўйхат!$CY:$CY,$B$616,рўйхат!$B:$B,$C595)</f>
        <v/>
      </c>
      <c r="BO595" s="35">
        <f>SUMIFS(рўйхат!BX:BX,рўйхат!$CY:$CY,$B$616,рўйхат!$B:$B,$C595)</f>
        <v/>
      </c>
      <c r="BP595" s="36">
        <f>SUMIFS(рўйхат!BY:BY,рўйхат!$CY:$CY,$B$616,рўйхат!$B:$B,$C595)</f>
        <v/>
      </c>
      <c r="BQ595" s="35">
        <f>SUMIFS(рўйхат!BZ:BZ,рўйхат!$CY:$CY,$B$616,рўйхат!$B:$B,$C595)</f>
        <v/>
      </c>
      <c r="BR595" s="36">
        <f>SUMIFS(рўйхат!CA:CA,рўйхат!$CY:$CY,$B$616,рўйхат!$B:$B,$C595)</f>
        <v/>
      </c>
      <c r="BS595" s="35">
        <f>SUMIFS(рўйхат!CB:CB,рўйхат!$CY:$CY,$B$616,рўйхат!$B:$B,$C595)</f>
        <v/>
      </c>
      <c r="BT595" s="36">
        <f>SUMIFS(рўйхат!CC:CC,рўйхат!$CY:$CY,$B$616,рўйхат!$B:$B,$C595)</f>
        <v/>
      </c>
      <c r="BU595" s="35">
        <f>SUMIFS(рўйхат!CD:CD,рўйхат!$CY:$CY,$B$616,рўйхат!$B:$B,$C595)</f>
        <v/>
      </c>
      <c r="BV595" s="36">
        <f>SUMIFS(рўйхат!CE:CE,рўйхат!$CY:$CY,$B$616,рўйхат!$B:$B,$C595)</f>
        <v/>
      </c>
      <c r="BW595" s="35">
        <f>SUMIFS(рўйхат!CH:CH,рўйхат!$CY:$CY,$B$616,рўйхат!$B:$B,$C595)</f>
        <v/>
      </c>
      <c r="BX595" s="36">
        <f>SUMIFS(рўйхат!CI:CI,рўйхат!$CY:$CY,$B$616,рўйхат!$B:$B,$C595)</f>
        <v/>
      </c>
      <c r="BY595" s="35">
        <f>SUMIFS(рўйхат!CJ:CJ,рўйхат!$CY:$CY,$B$616,рўйхат!$B:$B,$C595)</f>
        <v/>
      </c>
      <c r="BZ595" s="36">
        <f>SUMIFS(рўйхат!CK:CK,рўйхат!$CY:$CY,$B$616,рўйхат!$B:$B,$C595)</f>
        <v/>
      </c>
      <c r="CA595" s="35">
        <f>SUMIFS(рўйхат!CL:CL,рўйхат!$CY:$CY,$B$616,рўйхат!$B:$B,$C595)</f>
        <v/>
      </c>
      <c r="CB595" s="36">
        <f>SUMIFS(рўйхат!CM:CM,рўйхат!$CY:$CY,$B$616,рўйхат!$B:$B,$C595)</f>
        <v/>
      </c>
      <c r="CC595" s="35">
        <f>SUMIFS(рўйхат!CN:CN,рўйхат!$CY:$CY,$B$616,рўйхат!$B:$B,$C595)</f>
        <v/>
      </c>
      <c r="CD595" s="36">
        <f>SUMIFS(рўйхат!CO:CO,рўйхат!$CY:$CY,$B$616,рўйхат!$B:$B,$C595)</f>
        <v/>
      </c>
      <c r="CE595" s="77">
        <f>IFERROR(BE595/(Q595+BE595),0)</f>
        <v/>
      </c>
      <c r="CF595" s="78">
        <f>IFERROR(BF595/(R595+BF595),0)</f>
        <v/>
      </c>
      <c r="CG595" s="8">
        <f>COUNTIFS(B:B,B595)</f>
        <v/>
      </c>
    </row>
    <row r="596" hidden="1" outlineLevel="1" ht="17.1" customFormat="1" customHeight="1" s="8">
      <c r="A596" s="15" t="n"/>
      <c r="B596" s="50" t="n">
        <v>12</v>
      </c>
      <c r="C596" s="66" t="inlineStr">
        <is>
          <t>Қурилиш ва уй-жой коммунал хўжалиги вазирлиги</t>
        </is>
      </c>
      <c r="D596" s="16" t="n"/>
      <c r="E596" s="35">
        <f>SUMIFS(рўйхат!F:F,рўйхат!$CY:$CY,$B$616,рўйхат!$B:$B,$C596)</f>
        <v/>
      </c>
      <c r="F596" s="36">
        <f>SUMIFS(рўйхат!G:G,рўйхат!$CY:$CY,$B$616,рўйхат!$B:$B,$C596)</f>
        <v/>
      </c>
      <c r="G596" s="35">
        <f>SUMIFS(рўйхат!H:H,рўйхат!$CY:$CY,$B$616,рўйхат!$B:$B,$C596)</f>
        <v/>
      </c>
      <c r="H596" s="36">
        <f>SUMIFS(рўйхат!I:I,рўйхат!$CY:$CY,$B$616,рўйхат!$B:$B,$C596)</f>
        <v/>
      </c>
      <c r="I596" s="35">
        <f>SUMIFS(рўйхат!J:J,рўйхат!$CY:$CY,$B$616,рўйхат!$B:$B,$C596)</f>
        <v/>
      </c>
      <c r="J596" s="36">
        <f>SUMIFS(рўйхат!K:K,рўйхат!$CY:$CY,$B$616,рўйхат!$B:$B,$C596)</f>
        <v/>
      </c>
      <c r="K596" s="35">
        <f>SUMIFS(рўйхат!L:L,рўйхат!$CY:$CY,$B$616,рўйхат!$B:$B,$C596)</f>
        <v/>
      </c>
      <c r="L596" s="36">
        <f>SUMIFS(рўйхат!M:M,рўйхат!$CY:$CY,$B$616,рўйхат!$B:$B,$C596)</f>
        <v/>
      </c>
      <c r="M596" s="35">
        <f>SUMIFS(рўйхат!N:N,рўйхат!$CY:$CY,$B$616,рўйхат!$B:$B,$C596)</f>
        <v/>
      </c>
      <c r="N596" s="36">
        <f>SUMIFS(рўйхат!O:O,рўйхат!$CY:$CY,$B$616,рўйхат!$B:$B,$C596)</f>
        <v/>
      </c>
      <c r="O596" s="34">
        <f>IFERROR(M596/E596,0)</f>
        <v/>
      </c>
      <c r="P596" s="34">
        <f>IFERROR(N596/F596,0)</f>
        <v/>
      </c>
      <c r="Q596" s="35">
        <f>SUMIFS(рўйхат!P:P,рўйхат!$CY:$CY,$B$616,рўйхат!$B:$B,$C596)</f>
        <v/>
      </c>
      <c r="R596" s="36">
        <f>SUMIFS(рўйхат!Q:Q,рўйхат!$CY:$CY,$B$616,рўйхат!$B:$B,$C596)</f>
        <v/>
      </c>
      <c r="S596" s="35">
        <f>SUMIFS(рўйхат!R:R,рўйхат!$CY:$CY,$B$616,рўйхат!$B:$B,$C596)</f>
        <v/>
      </c>
      <c r="T596" s="36">
        <f>SUMIFS(рўйхат!S:S,рўйхат!$CY:$CY,$B$616,рўйхат!$B:$B,$C596)</f>
        <v/>
      </c>
      <c r="U596" s="35">
        <f>SUMIFS(рўйхат!T:T,рўйхат!$CY:$CY,$B$616,рўйхат!$B:$B,$C596)</f>
        <v/>
      </c>
      <c r="V596" s="36">
        <f>SUMIFS(рўйхат!U:U,рўйхат!$CY:$CY,$B$616,рўйхат!$B:$B,$C596)</f>
        <v/>
      </c>
      <c r="W596" s="35">
        <f>SUMIFS(рўйхат!V:V,рўйхат!$CY:$CY,$B$616,рўйхат!$B:$B,$C596)</f>
        <v/>
      </c>
      <c r="X596" s="36">
        <f>SUMIFS(рўйхат!W:W,рўйхат!$CY:$CY,$B$616,рўйхат!$B:$B,$C596)</f>
        <v/>
      </c>
      <c r="Y596" s="35">
        <f>SUMIFS(рўйхат!X:X,рўйхат!$CY:$CY,$B$616,рўйхат!$B:$B,$C596)</f>
        <v/>
      </c>
      <c r="Z596" s="36">
        <f>SUMIFS(рўйхат!Y:Y,рўйхат!$CY:$CY,$B$616,рўйхат!$B:$B,$C596)</f>
        <v/>
      </c>
      <c r="AA596" s="35">
        <f>SUMIFS(рўйхат!Z:Z,рўйхат!$CY:$CY,$B$616,рўйхат!$B:$B,$C596)</f>
        <v/>
      </c>
      <c r="AB596" s="36">
        <f>SUMIFS(рўйхат!AA:AA,рўйхат!$CY:$CY,$B$616,рўйхат!$B:$B,$C596)</f>
        <v/>
      </c>
      <c r="AC596" s="35">
        <f>SUMIFS(рўйхат!AB:AB,рўйхат!$CY:$CY,$B$616,рўйхат!$B:$B,$C596)</f>
        <v/>
      </c>
      <c r="AD596" s="36">
        <f>SUMIFS(рўйхат!AC:AC,рўйхат!$CY:$CY,$B$616,рўйхат!$B:$B,$C596)</f>
        <v/>
      </c>
      <c r="AE596" s="35">
        <f>SUMIFS(рўйхат!AD:AD,рўйхат!$CY:$CY,$B$616,рўйхат!$B:$B,$C596)</f>
        <v/>
      </c>
      <c r="AF596" s="36">
        <f>SUMIFS(рўйхат!AE:AE,рўйхат!$CY:$CY,$B$616,рўйхат!$B:$B,$C596)</f>
        <v/>
      </c>
      <c r="AG596" s="35">
        <f>SUMIFS(рўйхат!AH:AH,рўйхат!$CY:$CY,$B$616,рўйхат!$B:$B,$C596)</f>
        <v/>
      </c>
      <c r="AH596" s="36">
        <f>SUMIFS(рўйхат!AI:AI,рўйхат!$CY:$CY,$B$616,рўйхат!$B:$B,$C596)</f>
        <v/>
      </c>
      <c r="AI596" s="35">
        <f>SUMIFS(рўйхат!AJ:AJ,рўйхат!$CY:$CY,$B$616,рўйхат!$B:$B,$C596)</f>
        <v/>
      </c>
      <c r="AJ596" s="36">
        <f>SUMIFS(рўйхат!AK:AK,рўйхат!$CY:$CY,$B$616,рўйхат!$B:$B,$C596)</f>
        <v/>
      </c>
      <c r="AK596" s="35">
        <f>SUMIFS(рўйхат!AL:AL,рўйхат!$CY:$CY,$B$616,рўйхат!$B:$B,$C596)</f>
        <v/>
      </c>
      <c r="AL596" s="36">
        <f>SUMIFS(рўйхат!AM:AM,рўйхат!$CY:$CY,$B$616,рўйхат!$B:$B,$C596)</f>
        <v/>
      </c>
      <c r="AM596" s="77">
        <f>IFERROR(Q596/E596,0)</f>
        <v/>
      </c>
      <c r="AN596" s="77">
        <f>IFERROR(R596/F596,0)</f>
        <v/>
      </c>
      <c r="AO596" s="35">
        <f>SUMIFS(рўйхат!AX:AX,рўйхат!$CY:$CY,$B$616,рўйхат!$B:$B,$C596)</f>
        <v/>
      </c>
      <c r="AP596" s="36">
        <f>SUMIFS(рўйхат!AY:AY,рўйхат!$CY:$CY,$B$616,рўйхат!$B:$B,$C596)</f>
        <v/>
      </c>
      <c r="AQ596" s="35">
        <f>SUMIFS(рўйхат!AZ:AZ,рўйхат!$CY:$CY,$B$616,рўйхат!$B:$B,$C596)</f>
        <v/>
      </c>
      <c r="AR596" s="36">
        <f>SUMIFS(рўйхат!BA:BA,рўйхат!$CY:$CY,$B$616,рўйхат!$B:$B,$C596)</f>
        <v/>
      </c>
      <c r="AS596" s="35">
        <f>SUMIFS(рўйхат!BB:BB,рўйхат!$CY:$CY,$B$616,рўйхат!$B:$B,$C596)</f>
        <v/>
      </c>
      <c r="AT596" s="36">
        <f>SUMIFS(рўйхат!BC:BC,рўйхат!$CY:$CY,$B$616,рўйхат!$B:$B,$C596)</f>
        <v/>
      </c>
      <c r="AU596" s="35">
        <f>SUMIFS(рўйхат!BD:BD,рўйхат!$CY:$CY,$B$616,рўйхат!$B:$B,$C596)</f>
        <v/>
      </c>
      <c r="AV596" s="36">
        <f>SUMIFS(рўйхат!BE:BE,рўйхат!$CY:$CY,$B$616,рўйхат!$B:$B,$C596)</f>
        <v/>
      </c>
      <c r="AW596" s="35">
        <f>SUMIFS(рўйхат!BF:BF,рўйхат!$CY:$CY,$B$616,рўйхат!$B:$B,$C596)</f>
        <v/>
      </c>
      <c r="AX596" s="36">
        <f>SUMIFS(рўйхат!BG:BG,рўйхат!$CY:$CY,$B$616,рўйхат!$B:$B,$C596)</f>
        <v/>
      </c>
      <c r="AY596" s="35">
        <f>SUMIFS(рўйхат!BH:BH,рўйхат!$CY:$CY,$B$616,рўйхат!$B:$B,$C596)</f>
        <v/>
      </c>
      <c r="AZ596" s="36">
        <f>SUMIFS(рўйхат!BI:BI,рўйхат!$CY:$CY,$B$616,рўйхат!$B:$B,$C596)</f>
        <v/>
      </c>
      <c r="BA596" s="35">
        <f>SUMIFS(рўйхат!BJ:BJ,рўйхат!$CY:$CY,$B$616,рўйхат!$B:$B,$C596)</f>
        <v/>
      </c>
      <c r="BB596" s="36">
        <f>SUMIFS(рўйхат!BK:BK,рўйхат!$CY:$CY,$B$616,рўйхат!$B:$B,$C596)</f>
        <v/>
      </c>
      <c r="BC596" s="77">
        <f>IFERROR(AO596/E596,0)</f>
        <v/>
      </c>
      <c r="BD596" s="77">
        <f>IFERROR(AP596/F596,0)</f>
        <v/>
      </c>
      <c r="BE596" s="35">
        <f>SUMIFS(рўйхат!BL:BL,рўйхат!$CY:$CY,$B$616,рўйхат!$B:$B,$C596)</f>
        <v/>
      </c>
      <c r="BF596" s="36">
        <f>SUMIFS(рўйхат!BM:BM,рўйхат!$CY:$CY,$B$616,рўйхат!$B:$B,$C596)</f>
        <v/>
      </c>
      <c r="BG596" s="35">
        <f>SUMIFS(рўйхат!BN:BN,рўйхат!$CY:$CY,$B$616,рўйхат!$B:$B,$C596)</f>
        <v/>
      </c>
      <c r="BH596" s="36">
        <f>SUMIFS(рўйхат!BO:BO,рўйхат!$CY:$CY,$B$616,рўйхат!$B:$B,$C596)</f>
        <v/>
      </c>
      <c r="BI596" s="35">
        <f>SUMIFS(рўйхат!BP:BP,рўйхат!$CY:$CY,$B$616,рўйхат!$B:$B,$C596)</f>
        <v/>
      </c>
      <c r="BJ596" s="36">
        <f>SUMIFS(рўйхат!BQ:BQ,рўйхат!$CY:$CY,$B$616,рўйхат!$B:$B,$C596)</f>
        <v/>
      </c>
      <c r="BK596" s="35">
        <f>SUMIFS(рўйхат!BR:BR,рўйхат!$CY:$CY,$B$616,рўйхат!$B:$B,$C596)</f>
        <v/>
      </c>
      <c r="BL596" s="36">
        <f>SUMIFS(рўйхат!BS:BS,рўйхат!$CY:$CY,$B$616,рўйхат!$B:$B,$C596)</f>
        <v/>
      </c>
      <c r="BM596" s="35">
        <f>SUMIFS(рўйхат!BT:BT,рўйхат!$CY:$CY,$B$616,рўйхат!$B:$B,$C596)</f>
        <v/>
      </c>
      <c r="BN596" s="36">
        <f>SUMIFS(рўйхат!BU:BU,рўйхат!$CY:$CY,$B$616,рўйхат!$B:$B,$C596)</f>
        <v/>
      </c>
      <c r="BO596" s="35">
        <f>SUMIFS(рўйхат!BX:BX,рўйхат!$CY:$CY,$B$616,рўйхат!$B:$B,$C596)</f>
        <v/>
      </c>
      <c r="BP596" s="36">
        <f>SUMIFS(рўйхат!BY:BY,рўйхат!$CY:$CY,$B$616,рўйхат!$B:$B,$C596)</f>
        <v/>
      </c>
      <c r="BQ596" s="35">
        <f>SUMIFS(рўйхат!BZ:BZ,рўйхат!$CY:$CY,$B$616,рўйхат!$B:$B,$C596)</f>
        <v/>
      </c>
      <c r="BR596" s="36">
        <f>SUMIFS(рўйхат!CA:CA,рўйхат!$CY:$CY,$B$616,рўйхат!$B:$B,$C596)</f>
        <v/>
      </c>
      <c r="BS596" s="35">
        <f>SUMIFS(рўйхат!CB:CB,рўйхат!$CY:$CY,$B$616,рўйхат!$B:$B,$C596)</f>
        <v/>
      </c>
      <c r="BT596" s="36">
        <f>SUMIFS(рўйхат!CC:CC,рўйхат!$CY:$CY,$B$616,рўйхат!$B:$B,$C596)</f>
        <v/>
      </c>
      <c r="BU596" s="35">
        <f>SUMIFS(рўйхат!CD:CD,рўйхат!$CY:$CY,$B$616,рўйхат!$B:$B,$C596)</f>
        <v/>
      </c>
      <c r="BV596" s="36">
        <f>SUMIFS(рўйхат!CE:CE,рўйхат!$CY:$CY,$B$616,рўйхат!$B:$B,$C596)</f>
        <v/>
      </c>
      <c r="BW596" s="35">
        <f>SUMIFS(рўйхат!CH:CH,рўйхат!$CY:$CY,$B$616,рўйхат!$B:$B,$C596)</f>
        <v/>
      </c>
      <c r="BX596" s="36">
        <f>SUMIFS(рўйхат!CI:CI,рўйхат!$CY:$CY,$B$616,рўйхат!$B:$B,$C596)</f>
        <v/>
      </c>
      <c r="BY596" s="35">
        <f>SUMIFS(рўйхат!CJ:CJ,рўйхат!$CY:$CY,$B$616,рўйхат!$B:$B,$C596)</f>
        <v/>
      </c>
      <c r="BZ596" s="36">
        <f>SUMIFS(рўйхат!CK:CK,рўйхат!$CY:$CY,$B$616,рўйхат!$B:$B,$C596)</f>
        <v/>
      </c>
      <c r="CA596" s="35">
        <f>SUMIFS(рўйхат!CL:CL,рўйхат!$CY:$CY,$B$616,рўйхат!$B:$B,$C596)</f>
        <v/>
      </c>
      <c r="CB596" s="36">
        <f>SUMIFS(рўйхат!CM:CM,рўйхат!$CY:$CY,$B$616,рўйхат!$B:$B,$C596)</f>
        <v/>
      </c>
      <c r="CC596" s="35">
        <f>SUMIFS(рўйхат!CN:CN,рўйхат!$CY:$CY,$B$616,рўйхат!$B:$B,$C596)</f>
        <v/>
      </c>
      <c r="CD596" s="36">
        <f>SUMIFS(рўйхат!CO:CO,рўйхат!$CY:$CY,$B$616,рўйхат!$B:$B,$C596)</f>
        <v/>
      </c>
      <c r="CE596" s="77">
        <f>IFERROR(BE596/(Q596+BE596),0)</f>
        <v/>
      </c>
      <c r="CF596" s="78">
        <f>IFERROR(BF596/(R596+BF596),0)</f>
        <v/>
      </c>
      <c r="CG596" s="8">
        <f>COUNTIFS(B:B,B596)</f>
        <v/>
      </c>
    </row>
    <row r="597" hidden="1" outlineLevel="1" ht="17.1" customFormat="1" customHeight="1" s="8">
      <c r="A597" s="15" t="n"/>
      <c r="B597" s="50" t="n">
        <v>13</v>
      </c>
      <c r="C597" s="66" t="inlineStr">
        <is>
          <t>Маданий мерос агентлиги</t>
        </is>
      </c>
      <c r="D597" s="16" t="n"/>
      <c r="E597" s="35">
        <f>SUMIFS(рўйхат!F:F,рўйхат!$CY:$CY,$B$616,рўйхат!$B:$B,$C597)</f>
        <v/>
      </c>
      <c r="F597" s="36">
        <f>SUMIFS(рўйхат!G:G,рўйхат!$CY:$CY,$B$616,рўйхат!$B:$B,$C597)</f>
        <v/>
      </c>
      <c r="G597" s="35">
        <f>SUMIFS(рўйхат!H:H,рўйхат!$CY:$CY,$B$616,рўйхат!$B:$B,$C597)</f>
        <v/>
      </c>
      <c r="H597" s="36">
        <f>SUMIFS(рўйхат!I:I,рўйхат!$CY:$CY,$B$616,рўйхат!$B:$B,$C597)</f>
        <v/>
      </c>
      <c r="I597" s="35">
        <f>SUMIFS(рўйхат!J:J,рўйхат!$CY:$CY,$B$616,рўйхат!$B:$B,$C597)</f>
        <v/>
      </c>
      <c r="J597" s="36">
        <f>SUMIFS(рўйхат!K:K,рўйхат!$CY:$CY,$B$616,рўйхат!$B:$B,$C597)</f>
        <v/>
      </c>
      <c r="K597" s="35">
        <f>SUMIFS(рўйхат!L:L,рўйхат!$CY:$CY,$B$616,рўйхат!$B:$B,$C597)</f>
        <v/>
      </c>
      <c r="L597" s="36">
        <f>SUMIFS(рўйхат!M:M,рўйхат!$CY:$CY,$B$616,рўйхат!$B:$B,$C597)</f>
        <v/>
      </c>
      <c r="M597" s="35">
        <f>SUMIFS(рўйхат!N:N,рўйхат!$CY:$CY,$B$616,рўйхат!$B:$B,$C597)</f>
        <v/>
      </c>
      <c r="N597" s="36">
        <f>SUMIFS(рўйхат!O:O,рўйхат!$CY:$CY,$B$616,рўйхат!$B:$B,$C597)</f>
        <v/>
      </c>
      <c r="O597" s="34">
        <f>IFERROR(M597/E597,0)</f>
        <v/>
      </c>
      <c r="P597" s="34">
        <f>IFERROR(N597/F597,0)</f>
        <v/>
      </c>
      <c r="Q597" s="35">
        <f>SUMIFS(рўйхат!P:P,рўйхат!$CY:$CY,$B$616,рўйхат!$B:$B,$C597)</f>
        <v/>
      </c>
      <c r="R597" s="36">
        <f>SUMIFS(рўйхат!Q:Q,рўйхат!$CY:$CY,$B$616,рўйхат!$B:$B,$C597)</f>
        <v/>
      </c>
      <c r="S597" s="35">
        <f>SUMIFS(рўйхат!R:R,рўйхат!$CY:$CY,$B$616,рўйхат!$B:$B,$C597)</f>
        <v/>
      </c>
      <c r="T597" s="36">
        <f>SUMIFS(рўйхат!S:S,рўйхат!$CY:$CY,$B$616,рўйхат!$B:$B,$C597)</f>
        <v/>
      </c>
      <c r="U597" s="35">
        <f>SUMIFS(рўйхат!T:T,рўйхат!$CY:$CY,$B$616,рўйхат!$B:$B,$C597)</f>
        <v/>
      </c>
      <c r="V597" s="36">
        <f>SUMIFS(рўйхат!U:U,рўйхат!$CY:$CY,$B$616,рўйхат!$B:$B,$C597)</f>
        <v/>
      </c>
      <c r="W597" s="35">
        <f>SUMIFS(рўйхат!V:V,рўйхат!$CY:$CY,$B$616,рўйхат!$B:$B,$C597)</f>
        <v/>
      </c>
      <c r="X597" s="36">
        <f>SUMIFS(рўйхат!W:W,рўйхат!$CY:$CY,$B$616,рўйхат!$B:$B,$C597)</f>
        <v/>
      </c>
      <c r="Y597" s="35">
        <f>SUMIFS(рўйхат!X:X,рўйхат!$CY:$CY,$B$616,рўйхат!$B:$B,$C597)</f>
        <v/>
      </c>
      <c r="Z597" s="36">
        <f>SUMIFS(рўйхат!Y:Y,рўйхат!$CY:$CY,$B$616,рўйхат!$B:$B,$C597)</f>
        <v/>
      </c>
      <c r="AA597" s="35">
        <f>SUMIFS(рўйхат!Z:Z,рўйхат!$CY:$CY,$B$616,рўйхат!$B:$B,$C597)</f>
        <v/>
      </c>
      <c r="AB597" s="36">
        <f>SUMIFS(рўйхат!AA:AA,рўйхат!$CY:$CY,$B$616,рўйхат!$B:$B,$C597)</f>
        <v/>
      </c>
      <c r="AC597" s="35">
        <f>SUMIFS(рўйхат!AB:AB,рўйхат!$CY:$CY,$B$616,рўйхат!$B:$B,$C597)</f>
        <v/>
      </c>
      <c r="AD597" s="36">
        <f>SUMIFS(рўйхат!AC:AC,рўйхат!$CY:$CY,$B$616,рўйхат!$B:$B,$C597)</f>
        <v/>
      </c>
      <c r="AE597" s="35">
        <f>SUMIFS(рўйхат!AD:AD,рўйхат!$CY:$CY,$B$616,рўйхат!$B:$B,$C597)</f>
        <v/>
      </c>
      <c r="AF597" s="36">
        <f>SUMIFS(рўйхат!AE:AE,рўйхат!$CY:$CY,$B$616,рўйхат!$B:$B,$C597)</f>
        <v/>
      </c>
      <c r="AG597" s="35">
        <f>SUMIFS(рўйхат!AH:AH,рўйхат!$CY:$CY,$B$616,рўйхат!$B:$B,$C597)</f>
        <v/>
      </c>
      <c r="AH597" s="36">
        <f>SUMIFS(рўйхат!AI:AI,рўйхат!$CY:$CY,$B$616,рўйхат!$B:$B,$C597)</f>
        <v/>
      </c>
      <c r="AI597" s="35">
        <f>SUMIFS(рўйхат!AJ:AJ,рўйхат!$CY:$CY,$B$616,рўйхат!$B:$B,$C597)</f>
        <v/>
      </c>
      <c r="AJ597" s="36">
        <f>SUMIFS(рўйхат!AK:AK,рўйхат!$CY:$CY,$B$616,рўйхат!$B:$B,$C597)</f>
        <v/>
      </c>
      <c r="AK597" s="35">
        <f>SUMIFS(рўйхат!AL:AL,рўйхат!$CY:$CY,$B$616,рўйхат!$B:$B,$C597)</f>
        <v/>
      </c>
      <c r="AL597" s="36">
        <f>SUMIFS(рўйхат!AM:AM,рўйхат!$CY:$CY,$B$616,рўйхат!$B:$B,$C597)</f>
        <v/>
      </c>
      <c r="AM597" s="77">
        <f>IFERROR(Q597/E597,0)</f>
        <v/>
      </c>
      <c r="AN597" s="77">
        <f>IFERROR(R597/F597,0)</f>
        <v/>
      </c>
      <c r="AO597" s="35">
        <f>SUMIFS(рўйхат!AX:AX,рўйхат!$CY:$CY,$B$616,рўйхат!$B:$B,$C597)</f>
        <v/>
      </c>
      <c r="AP597" s="36">
        <f>SUMIFS(рўйхат!AY:AY,рўйхат!$CY:$CY,$B$616,рўйхат!$B:$B,$C597)</f>
        <v/>
      </c>
      <c r="AQ597" s="35">
        <f>SUMIFS(рўйхат!AZ:AZ,рўйхат!$CY:$CY,$B$616,рўйхат!$B:$B,$C597)</f>
        <v/>
      </c>
      <c r="AR597" s="36">
        <f>SUMIFS(рўйхат!BA:BA,рўйхат!$CY:$CY,$B$616,рўйхат!$B:$B,$C597)</f>
        <v/>
      </c>
      <c r="AS597" s="35">
        <f>SUMIFS(рўйхат!BB:BB,рўйхат!$CY:$CY,$B$616,рўйхат!$B:$B,$C597)</f>
        <v/>
      </c>
      <c r="AT597" s="36">
        <f>SUMIFS(рўйхат!BC:BC,рўйхат!$CY:$CY,$B$616,рўйхат!$B:$B,$C597)</f>
        <v/>
      </c>
      <c r="AU597" s="35">
        <f>SUMIFS(рўйхат!BD:BD,рўйхат!$CY:$CY,$B$616,рўйхат!$B:$B,$C597)</f>
        <v/>
      </c>
      <c r="AV597" s="36">
        <f>SUMIFS(рўйхат!BE:BE,рўйхат!$CY:$CY,$B$616,рўйхат!$B:$B,$C597)</f>
        <v/>
      </c>
      <c r="AW597" s="35">
        <f>SUMIFS(рўйхат!BF:BF,рўйхат!$CY:$CY,$B$616,рўйхат!$B:$B,$C597)</f>
        <v/>
      </c>
      <c r="AX597" s="36">
        <f>SUMIFS(рўйхат!BG:BG,рўйхат!$CY:$CY,$B$616,рўйхат!$B:$B,$C597)</f>
        <v/>
      </c>
      <c r="AY597" s="35">
        <f>SUMIFS(рўйхат!BH:BH,рўйхат!$CY:$CY,$B$616,рўйхат!$B:$B,$C597)</f>
        <v/>
      </c>
      <c r="AZ597" s="36">
        <f>SUMIFS(рўйхат!BI:BI,рўйхат!$CY:$CY,$B$616,рўйхат!$B:$B,$C597)</f>
        <v/>
      </c>
      <c r="BA597" s="35">
        <f>SUMIFS(рўйхат!BJ:BJ,рўйхат!$CY:$CY,$B$616,рўйхат!$B:$B,$C597)</f>
        <v/>
      </c>
      <c r="BB597" s="36">
        <f>SUMIFS(рўйхат!BK:BK,рўйхат!$CY:$CY,$B$616,рўйхат!$B:$B,$C597)</f>
        <v/>
      </c>
      <c r="BC597" s="77">
        <f>IFERROR(AO597/E597,0)</f>
        <v/>
      </c>
      <c r="BD597" s="77">
        <f>IFERROR(AP597/F597,0)</f>
        <v/>
      </c>
      <c r="BE597" s="35">
        <f>SUMIFS(рўйхат!BL:BL,рўйхат!$CY:$CY,$B$616,рўйхат!$B:$B,$C597)</f>
        <v/>
      </c>
      <c r="BF597" s="36">
        <f>SUMIFS(рўйхат!BM:BM,рўйхат!$CY:$CY,$B$616,рўйхат!$B:$B,$C597)</f>
        <v/>
      </c>
      <c r="BG597" s="35">
        <f>SUMIFS(рўйхат!BN:BN,рўйхат!$CY:$CY,$B$616,рўйхат!$B:$B,$C597)</f>
        <v/>
      </c>
      <c r="BH597" s="36">
        <f>SUMIFS(рўйхат!BO:BO,рўйхат!$CY:$CY,$B$616,рўйхат!$B:$B,$C597)</f>
        <v/>
      </c>
      <c r="BI597" s="35">
        <f>SUMIFS(рўйхат!BP:BP,рўйхат!$CY:$CY,$B$616,рўйхат!$B:$B,$C597)</f>
        <v/>
      </c>
      <c r="BJ597" s="36">
        <f>SUMIFS(рўйхат!BQ:BQ,рўйхат!$CY:$CY,$B$616,рўйхат!$B:$B,$C597)</f>
        <v/>
      </c>
      <c r="BK597" s="35">
        <f>SUMIFS(рўйхат!BR:BR,рўйхат!$CY:$CY,$B$616,рўйхат!$B:$B,$C597)</f>
        <v/>
      </c>
      <c r="BL597" s="36">
        <f>SUMIFS(рўйхат!BS:BS,рўйхат!$CY:$CY,$B$616,рўйхат!$B:$B,$C597)</f>
        <v/>
      </c>
      <c r="BM597" s="35">
        <f>SUMIFS(рўйхат!BT:BT,рўйхат!$CY:$CY,$B$616,рўйхат!$B:$B,$C597)</f>
        <v/>
      </c>
      <c r="BN597" s="36">
        <f>SUMIFS(рўйхат!BU:BU,рўйхат!$CY:$CY,$B$616,рўйхат!$B:$B,$C597)</f>
        <v/>
      </c>
      <c r="BO597" s="35">
        <f>SUMIFS(рўйхат!BX:BX,рўйхат!$CY:$CY,$B$616,рўйхат!$B:$B,$C597)</f>
        <v/>
      </c>
      <c r="BP597" s="36">
        <f>SUMIFS(рўйхат!BY:BY,рўйхат!$CY:$CY,$B$616,рўйхат!$B:$B,$C597)</f>
        <v/>
      </c>
      <c r="BQ597" s="35">
        <f>SUMIFS(рўйхат!BZ:BZ,рўйхат!$CY:$CY,$B$616,рўйхат!$B:$B,$C597)</f>
        <v/>
      </c>
      <c r="BR597" s="36">
        <f>SUMIFS(рўйхат!CA:CA,рўйхат!$CY:$CY,$B$616,рўйхат!$B:$B,$C597)</f>
        <v/>
      </c>
      <c r="BS597" s="35">
        <f>SUMIFS(рўйхат!CB:CB,рўйхат!$CY:$CY,$B$616,рўйхат!$B:$B,$C597)</f>
        <v/>
      </c>
      <c r="BT597" s="36">
        <f>SUMIFS(рўйхат!CC:CC,рўйхат!$CY:$CY,$B$616,рўйхат!$B:$B,$C597)</f>
        <v/>
      </c>
      <c r="BU597" s="35">
        <f>SUMIFS(рўйхат!CD:CD,рўйхат!$CY:$CY,$B$616,рўйхат!$B:$B,$C597)</f>
        <v/>
      </c>
      <c r="BV597" s="36">
        <f>SUMIFS(рўйхат!CE:CE,рўйхат!$CY:$CY,$B$616,рўйхат!$B:$B,$C597)</f>
        <v/>
      </c>
      <c r="BW597" s="35">
        <f>SUMIFS(рўйхат!CH:CH,рўйхат!$CY:$CY,$B$616,рўйхат!$B:$B,$C597)</f>
        <v/>
      </c>
      <c r="BX597" s="36">
        <f>SUMIFS(рўйхат!CI:CI,рўйхат!$CY:$CY,$B$616,рўйхат!$B:$B,$C597)</f>
        <v/>
      </c>
      <c r="BY597" s="35">
        <f>SUMIFS(рўйхат!CJ:CJ,рўйхат!$CY:$CY,$B$616,рўйхат!$B:$B,$C597)</f>
        <v/>
      </c>
      <c r="BZ597" s="36">
        <f>SUMIFS(рўйхат!CK:CK,рўйхат!$CY:$CY,$B$616,рўйхат!$B:$B,$C597)</f>
        <v/>
      </c>
      <c r="CA597" s="35">
        <f>SUMIFS(рўйхат!CL:CL,рўйхат!$CY:$CY,$B$616,рўйхат!$B:$B,$C597)</f>
        <v/>
      </c>
      <c r="CB597" s="36">
        <f>SUMIFS(рўйхат!CM:CM,рўйхат!$CY:$CY,$B$616,рўйхат!$B:$B,$C597)</f>
        <v/>
      </c>
      <c r="CC597" s="35">
        <f>SUMIFS(рўйхат!CN:CN,рўйхат!$CY:$CY,$B$616,рўйхат!$B:$B,$C597)</f>
        <v/>
      </c>
      <c r="CD597" s="36">
        <f>SUMIFS(рўйхат!CO:CO,рўйхат!$CY:$CY,$B$616,рўйхат!$B:$B,$C597)</f>
        <v/>
      </c>
      <c r="CE597" s="77">
        <f>IFERROR(BE597/(Q597+BE597),0)</f>
        <v/>
      </c>
      <c r="CF597" s="78">
        <f>IFERROR(BF597/(R597+BF597),0)</f>
        <v/>
      </c>
      <c r="CG597" s="8">
        <f>COUNTIFS(B:B,B597)</f>
        <v/>
      </c>
    </row>
    <row r="598" hidden="1" outlineLevel="1" ht="17.1" customFormat="1" customHeight="1" s="8">
      <c r="A598" s="15" t="n"/>
      <c r="B598" s="50" t="n">
        <v>14</v>
      </c>
      <c r="C598" s="66" t="inlineStr">
        <is>
          <t>Маданият вазирлиги</t>
        </is>
      </c>
      <c r="D598" s="16" t="n"/>
      <c r="E598" s="35">
        <f>SUMIFS(рўйхат!F:F,рўйхат!$CY:$CY,$B$616,рўйхат!$B:$B,$C598)</f>
        <v/>
      </c>
      <c r="F598" s="36">
        <f>SUMIFS(рўйхат!G:G,рўйхат!$CY:$CY,$B$616,рўйхат!$B:$B,$C598)</f>
        <v/>
      </c>
      <c r="G598" s="35">
        <f>SUMIFS(рўйхат!H:H,рўйхат!$CY:$CY,$B$616,рўйхат!$B:$B,$C598)</f>
        <v/>
      </c>
      <c r="H598" s="36">
        <f>SUMIFS(рўйхат!I:I,рўйхат!$CY:$CY,$B$616,рўйхат!$B:$B,$C598)</f>
        <v/>
      </c>
      <c r="I598" s="35">
        <f>SUMIFS(рўйхат!J:J,рўйхат!$CY:$CY,$B$616,рўйхат!$B:$B,$C598)</f>
        <v/>
      </c>
      <c r="J598" s="36">
        <f>SUMIFS(рўйхат!K:K,рўйхат!$CY:$CY,$B$616,рўйхат!$B:$B,$C598)</f>
        <v/>
      </c>
      <c r="K598" s="35">
        <f>SUMIFS(рўйхат!L:L,рўйхат!$CY:$CY,$B$616,рўйхат!$B:$B,$C598)</f>
        <v/>
      </c>
      <c r="L598" s="36">
        <f>SUMIFS(рўйхат!M:M,рўйхат!$CY:$CY,$B$616,рўйхат!$B:$B,$C598)</f>
        <v/>
      </c>
      <c r="M598" s="35">
        <f>SUMIFS(рўйхат!N:N,рўйхат!$CY:$CY,$B$616,рўйхат!$B:$B,$C598)</f>
        <v/>
      </c>
      <c r="N598" s="36">
        <f>SUMIFS(рўйхат!O:O,рўйхат!$CY:$CY,$B$616,рўйхат!$B:$B,$C598)</f>
        <v/>
      </c>
      <c r="O598" s="34">
        <f>IFERROR(M598/E598,0)</f>
        <v/>
      </c>
      <c r="P598" s="34">
        <f>IFERROR(N598/F598,0)</f>
        <v/>
      </c>
      <c r="Q598" s="35">
        <f>SUMIFS(рўйхат!P:P,рўйхат!$CY:$CY,$B$616,рўйхат!$B:$B,$C598)</f>
        <v/>
      </c>
      <c r="R598" s="36">
        <f>SUMIFS(рўйхат!Q:Q,рўйхат!$CY:$CY,$B$616,рўйхат!$B:$B,$C598)</f>
        <v/>
      </c>
      <c r="S598" s="35">
        <f>SUMIFS(рўйхат!R:R,рўйхат!$CY:$CY,$B$616,рўйхат!$B:$B,$C598)</f>
        <v/>
      </c>
      <c r="T598" s="36">
        <f>SUMIFS(рўйхат!S:S,рўйхат!$CY:$CY,$B$616,рўйхат!$B:$B,$C598)</f>
        <v/>
      </c>
      <c r="U598" s="35">
        <f>SUMIFS(рўйхат!T:T,рўйхат!$CY:$CY,$B$616,рўйхат!$B:$B,$C598)</f>
        <v/>
      </c>
      <c r="V598" s="36">
        <f>SUMIFS(рўйхат!U:U,рўйхат!$CY:$CY,$B$616,рўйхат!$B:$B,$C598)</f>
        <v/>
      </c>
      <c r="W598" s="35">
        <f>SUMIFS(рўйхат!V:V,рўйхат!$CY:$CY,$B$616,рўйхат!$B:$B,$C598)</f>
        <v/>
      </c>
      <c r="X598" s="36">
        <f>SUMIFS(рўйхат!W:W,рўйхат!$CY:$CY,$B$616,рўйхат!$B:$B,$C598)</f>
        <v/>
      </c>
      <c r="Y598" s="35">
        <f>SUMIFS(рўйхат!X:X,рўйхат!$CY:$CY,$B$616,рўйхат!$B:$B,$C598)</f>
        <v/>
      </c>
      <c r="Z598" s="36">
        <f>SUMIFS(рўйхат!Y:Y,рўйхат!$CY:$CY,$B$616,рўйхат!$B:$B,$C598)</f>
        <v/>
      </c>
      <c r="AA598" s="35">
        <f>SUMIFS(рўйхат!Z:Z,рўйхат!$CY:$CY,$B$616,рўйхат!$B:$B,$C598)</f>
        <v/>
      </c>
      <c r="AB598" s="36">
        <f>SUMIFS(рўйхат!AA:AA,рўйхат!$CY:$CY,$B$616,рўйхат!$B:$B,$C598)</f>
        <v/>
      </c>
      <c r="AC598" s="35">
        <f>SUMIFS(рўйхат!AB:AB,рўйхат!$CY:$CY,$B$616,рўйхат!$B:$B,$C598)</f>
        <v/>
      </c>
      <c r="AD598" s="36">
        <f>SUMIFS(рўйхат!AC:AC,рўйхат!$CY:$CY,$B$616,рўйхат!$B:$B,$C598)</f>
        <v/>
      </c>
      <c r="AE598" s="35">
        <f>SUMIFS(рўйхат!AD:AD,рўйхат!$CY:$CY,$B$616,рўйхат!$B:$B,$C598)</f>
        <v/>
      </c>
      <c r="AF598" s="36">
        <f>SUMIFS(рўйхат!AE:AE,рўйхат!$CY:$CY,$B$616,рўйхат!$B:$B,$C598)</f>
        <v/>
      </c>
      <c r="AG598" s="35">
        <f>SUMIFS(рўйхат!AH:AH,рўйхат!$CY:$CY,$B$616,рўйхат!$B:$B,$C598)</f>
        <v/>
      </c>
      <c r="AH598" s="36">
        <f>SUMIFS(рўйхат!AI:AI,рўйхат!$CY:$CY,$B$616,рўйхат!$B:$B,$C598)</f>
        <v/>
      </c>
      <c r="AI598" s="35">
        <f>SUMIFS(рўйхат!AJ:AJ,рўйхат!$CY:$CY,$B$616,рўйхат!$B:$B,$C598)</f>
        <v/>
      </c>
      <c r="AJ598" s="36">
        <f>SUMIFS(рўйхат!AK:AK,рўйхат!$CY:$CY,$B$616,рўйхат!$B:$B,$C598)</f>
        <v/>
      </c>
      <c r="AK598" s="35">
        <f>SUMIFS(рўйхат!AL:AL,рўйхат!$CY:$CY,$B$616,рўйхат!$B:$B,$C598)</f>
        <v/>
      </c>
      <c r="AL598" s="36">
        <f>SUMIFS(рўйхат!AM:AM,рўйхат!$CY:$CY,$B$616,рўйхат!$B:$B,$C598)</f>
        <v/>
      </c>
      <c r="AM598" s="77">
        <f>IFERROR(Q598/E598,0)</f>
        <v/>
      </c>
      <c r="AN598" s="77">
        <f>IFERROR(R598/F598,0)</f>
        <v/>
      </c>
      <c r="AO598" s="35">
        <f>SUMIFS(рўйхат!AX:AX,рўйхат!$CY:$CY,$B$616,рўйхат!$B:$B,$C598)</f>
        <v/>
      </c>
      <c r="AP598" s="36">
        <f>SUMIFS(рўйхат!AY:AY,рўйхат!$CY:$CY,$B$616,рўйхат!$B:$B,$C598)</f>
        <v/>
      </c>
      <c r="AQ598" s="35">
        <f>SUMIFS(рўйхат!AZ:AZ,рўйхат!$CY:$CY,$B$616,рўйхат!$B:$B,$C598)</f>
        <v/>
      </c>
      <c r="AR598" s="36">
        <f>SUMIFS(рўйхат!BA:BA,рўйхат!$CY:$CY,$B$616,рўйхат!$B:$B,$C598)</f>
        <v/>
      </c>
      <c r="AS598" s="35">
        <f>SUMIFS(рўйхат!BB:BB,рўйхат!$CY:$CY,$B$616,рўйхат!$B:$B,$C598)</f>
        <v/>
      </c>
      <c r="AT598" s="36">
        <f>SUMIFS(рўйхат!BC:BC,рўйхат!$CY:$CY,$B$616,рўйхат!$B:$B,$C598)</f>
        <v/>
      </c>
      <c r="AU598" s="35">
        <f>SUMIFS(рўйхат!BD:BD,рўйхат!$CY:$CY,$B$616,рўйхат!$B:$B,$C598)</f>
        <v/>
      </c>
      <c r="AV598" s="36">
        <f>SUMIFS(рўйхат!BE:BE,рўйхат!$CY:$CY,$B$616,рўйхат!$B:$B,$C598)</f>
        <v/>
      </c>
      <c r="AW598" s="35">
        <f>SUMIFS(рўйхат!BF:BF,рўйхат!$CY:$CY,$B$616,рўйхат!$B:$B,$C598)</f>
        <v/>
      </c>
      <c r="AX598" s="36">
        <f>SUMIFS(рўйхат!BG:BG,рўйхат!$CY:$CY,$B$616,рўйхат!$B:$B,$C598)</f>
        <v/>
      </c>
      <c r="AY598" s="35">
        <f>SUMIFS(рўйхат!BH:BH,рўйхат!$CY:$CY,$B$616,рўйхат!$B:$B,$C598)</f>
        <v/>
      </c>
      <c r="AZ598" s="36">
        <f>SUMIFS(рўйхат!BI:BI,рўйхат!$CY:$CY,$B$616,рўйхат!$B:$B,$C598)</f>
        <v/>
      </c>
      <c r="BA598" s="35">
        <f>SUMIFS(рўйхат!BJ:BJ,рўйхат!$CY:$CY,$B$616,рўйхат!$B:$B,$C598)</f>
        <v/>
      </c>
      <c r="BB598" s="36">
        <f>SUMIFS(рўйхат!BK:BK,рўйхат!$CY:$CY,$B$616,рўйхат!$B:$B,$C598)</f>
        <v/>
      </c>
      <c r="BC598" s="77">
        <f>IFERROR(AO598/E598,0)</f>
        <v/>
      </c>
      <c r="BD598" s="77">
        <f>IFERROR(AP598/F598,0)</f>
        <v/>
      </c>
      <c r="BE598" s="35">
        <f>SUMIFS(рўйхат!BL:BL,рўйхат!$CY:$CY,$B$616,рўйхат!$B:$B,$C598)</f>
        <v/>
      </c>
      <c r="BF598" s="36">
        <f>SUMIFS(рўйхат!BM:BM,рўйхат!$CY:$CY,$B$616,рўйхат!$B:$B,$C598)</f>
        <v/>
      </c>
      <c r="BG598" s="35">
        <f>SUMIFS(рўйхат!BN:BN,рўйхат!$CY:$CY,$B$616,рўйхат!$B:$B,$C598)</f>
        <v/>
      </c>
      <c r="BH598" s="36">
        <f>SUMIFS(рўйхат!BO:BO,рўйхат!$CY:$CY,$B$616,рўйхат!$B:$B,$C598)</f>
        <v/>
      </c>
      <c r="BI598" s="35">
        <f>SUMIFS(рўйхат!BP:BP,рўйхат!$CY:$CY,$B$616,рўйхат!$B:$B,$C598)</f>
        <v/>
      </c>
      <c r="BJ598" s="36">
        <f>SUMIFS(рўйхат!BQ:BQ,рўйхат!$CY:$CY,$B$616,рўйхат!$B:$B,$C598)</f>
        <v/>
      </c>
      <c r="BK598" s="35">
        <f>SUMIFS(рўйхат!BR:BR,рўйхат!$CY:$CY,$B$616,рўйхат!$B:$B,$C598)</f>
        <v/>
      </c>
      <c r="BL598" s="36">
        <f>SUMIFS(рўйхат!BS:BS,рўйхат!$CY:$CY,$B$616,рўйхат!$B:$B,$C598)</f>
        <v/>
      </c>
      <c r="BM598" s="35">
        <f>SUMIFS(рўйхат!BT:BT,рўйхат!$CY:$CY,$B$616,рўйхат!$B:$B,$C598)</f>
        <v/>
      </c>
      <c r="BN598" s="36">
        <f>SUMIFS(рўйхат!BU:BU,рўйхат!$CY:$CY,$B$616,рўйхат!$B:$B,$C598)</f>
        <v/>
      </c>
      <c r="BO598" s="35">
        <f>SUMIFS(рўйхат!BX:BX,рўйхат!$CY:$CY,$B$616,рўйхат!$B:$B,$C598)</f>
        <v/>
      </c>
      <c r="BP598" s="36">
        <f>SUMIFS(рўйхат!BY:BY,рўйхат!$CY:$CY,$B$616,рўйхат!$B:$B,$C598)</f>
        <v/>
      </c>
      <c r="BQ598" s="35">
        <f>SUMIFS(рўйхат!BZ:BZ,рўйхат!$CY:$CY,$B$616,рўйхат!$B:$B,$C598)</f>
        <v/>
      </c>
      <c r="BR598" s="36">
        <f>SUMIFS(рўйхат!CA:CA,рўйхат!$CY:$CY,$B$616,рўйхат!$B:$B,$C598)</f>
        <v/>
      </c>
      <c r="BS598" s="35">
        <f>SUMIFS(рўйхат!CB:CB,рўйхат!$CY:$CY,$B$616,рўйхат!$B:$B,$C598)</f>
        <v/>
      </c>
      <c r="BT598" s="36">
        <f>SUMIFS(рўйхат!CC:CC,рўйхат!$CY:$CY,$B$616,рўйхат!$B:$B,$C598)</f>
        <v/>
      </c>
      <c r="BU598" s="35">
        <f>SUMIFS(рўйхат!CD:CD,рўйхат!$CY:$CY,$B$616,рўйхат!$B:$B,$C598)</f>
        <v/>
      </c>
      <c r="BV598" s="36">
        <f>SUMIFS(рўйхат!CE:CE,рўйхат!$CY:$CY,$B$616,рўйхат!$B:$B,$C598)</f>
        <v/>
      </c>
      <c r="BW598" s="35">
        <f>SUMIFS(рўйхат!CH:CH,рўйхат!$CY:$CY,$B$616,рўйхат!$B:$B,$C598)</f>
        <v/>
      </c>
      <c r="BX598" s="36">
        <f>SUMIFS(рўйхат!CI:CI,рўйхат!$CY:$CY,$B$616,рўйхат!$B:$B,$C598)</f>
        <v/>
      </c>
      <c r="BY598" s="35">
        <f>SUMIFS(рўйхат!CJ:CJ,рўйхат!$CY:$CY,$B$616,рўйхат!$B:$B,$C598)</f>
        <v/>
      </c>
      <c r="BZ598" s="36">
        <f>SUMIFS(рўйхат!CK:CK,рўйхат!$CY:$CY,$B$616,рўйхат!$B:$B,$C598)</f>
        <v/>
      </c>
      <c r="CA598" s="35">
        <f>SUMIFS(рўйхат!CL:CL,рўйхат!$CY:$CY,$B$616,рўйхат!$B:$B,$C598)</f>
        <v/>
      </c>
      <c r="CB598" s="36">
        <f>SUMIFS(рўйхат!CM:CM,рўйхат!$CY:$CY,$B$616,рўйхат!$B:$B,$C598)</f>
        <v/>
      </c>
      <c r="CC598" s="35">
        <f>SUMIFS(рўйхат!CN:CN,рўйхат!$CY:$CY,$B$616,рўйхат!$B:$B,$C598)</f>
        <v/>
      </c>
      <c r="CD598" s="36">
        <f>SUMIFS(рўйхат!CO:CO,рўйхат!$CY:$CY,$B$616,рўйхат!$B:$B,$C598)</f>
        <v/>
      </c>
      <c r="CE598" s="77">
        <f>IFERROR(BE598/(Q598+BE598),0)</f>
        <v/>
      </c>
      <c r="CF598" s="78">
        <f>IFERROR(BF598/(R598+BF598),0)</f>
        <v/>
      </c>
      <c r="CG598" s="8">
        <f>COUNTIFS(B:B,B598)</f>
        <v/>
      </c>
    </row>
    <row r="599" hidden="1" outlineLevel="1" ht="17.1" customFormat="1" customHeight="1" s="8">
      <c r="A599" s="15" t="n"/>
      <c r="B599" s="50" t="n">
        <v>15</v>
      </c>
      <c r="C599" s="66" t="inlineStr">
        <is>
          <t>Мактабгача ва мактаб таълими вазирлиги</t>
        </is>
      </c>
      <c r="D599" s="16" t="n"/>
      <c r="E599" s="35">
        <f>SUMIFS(рўйхат!F:F,рўйхат!$CY:$CY,$B$616,рўйхат!$B:$B,$C599)</f>
        <v/>
      </c>
      <c r="F599" s="36">
        <f>SUMIFS(рўйхат!G:G,рўйхат!$CY:$CY,$B$616,рўйхат!$B:$B,$C599)</f>
        <v/>
      </c>
      <c r="G599" s="35">
        <f>SUMIFS(рўйхат!H:H,рўйхат!$CY:$CY,$B$616,рўйхат!$B:$B,$C599)</f>
        <v/>
      </c>
      <c r="H599" s="36">
        <f>SUMIFS(рўйхат!I:I,рўйхат!$CY:$CY,$B$616,рўйхат!$B:$B,$C599)</f>
        <v/>
      </c>
      <c r="I599" s="35">
        <f>SUMIFS(рўйхат!J:J,рўйхат!$CY:$CY,$B$616,рўйхат!$B:$B,$C599)</f>
        <v/>
      </c>
      <c r="J599" s="36">
        <f>SUMIFS(рўйхат!K:K,рўйхат!$CY:$CY,$B$616,рўйхат!$B:$B,$C599)</f>
        <v/>
      </c>
      <c r="K599" s="35">
        <f>SUMIFS(рўйхат!L:L,рўйхат!$CY:$CY,$B$616,рўйхат!$B:$B,$C599)</f>
        <v/>
      </c>
      <c r="L599" s="36">
        <f>SUMIFS(рўйхат!M:M,рўйхат!$CY:$CY,$B$616,рўйхат!$B:$B,$C599)</f>
        <v/>
      </c>
      <c r="M599" s="35">
        <f>SUMIFS(рўйхат!N:N,рўйхат!$CY:$CY,$B$616,рўйхат!$B:$B,$C599)</f>
        <v/>
      </c>
      <c r="N599" s="36">
        <f>SUMIFS(рўйхат!O:O,рўйхат!$CY:$CY,$B$616,рўйхат!$B:$B,$C599)</f>
        <v/>
      </c>
      <c r="O599" s="34">
        <f>IFERROR(M599/E599,0)</f>
        <v/>
      </c>
      <c r="P599" s="34">
        <f>IFERROR(N599/F599,0)</f>
        <v/>
      </c>
      <c r="Q599" s="35">
        <f>SUMIFS(рўйхат!P:P,рўйхат!$CY:$CY,$B$616,рўйхат!$B:$B,$C599)</f>
        <v/>
      </c>
      <c r="R599" s="36">
        <f>SUMIFS(рўйхат!Q:Q,рўйхат!$CY:$CY,$B$616,рўйхат!$B:$B,$C599)</f>
        <v/>
      </c>
      <c r="S599" s="35">
        <f>SUMIFS(рўйхат!R:R,рўйхат!$CY:$CY,$B$616,рўйхат!$B:$B,$C599)</f>
        <v/>
      </c>
      <c r="T599" s="36">
        <f>SUMIFS(рўйхат!S:S,рўйхат!$CY:$CY,$B$616,рўйхат!$B:$B,$C599)</f>
        <v/>
      </c>
      <c r="U599" s="35">
        <f>SUMIFS(рўйхат!T:T,рўйхат!$CY:$CY,$B$616,рўйхат!$B:$B,$C599)</f>
        <v/>
      </c>
      <c r="V599" s="36">
        <f>SUMIFS(рўйхат!U:U,рўйхат!$CY:$CY,$B$616,рўйхат!$B:$B,$C599)</f>
        <v/>
      </c>
      <c r="W599" s="35">
        <f>SUMIFS(рўйхат!V:V,рўйхат!$CY:$CY,$B$616,рўйхат!$B:$B,$C599)</f>
        <v/>
      </c>
      <c r="X599" s="36">
        <f>SUMIFS(рўйхат!W:W,рўйхат!$CY:$CY,$B$616,рўйхат!$B:$B,$C599)</f>
        <v/>
      </c>
      <c r="Y599" s="35">
        <f>SUMIFS(рўйхат!X:X,рўйхат!$CY:$CY,$B$616,рўйхат!$B:$B,$C599)</f>
        <v/>
      </c>
      <c r="Z599" s="36">
        <f>SUMIFS(рўйхат!Y:Y,рўйхат!$CY:$CY,$B$616,рўйхат!$B:$B,$C599)</f>
        <v/>
      </c>
      <c r="AA599" s="35">
        <f>SUMIFS(рўйхат!Z:Z,рўйхат!$CY:$CY,$B$616,рўйхат!$B:$B,$C599)</f>
        <v/>
      </c>
      <c r="AB599" s="36">
        <f>SUMIFS(рўйхат!AA:AA,рўйхат!$CY:$CY,$B$616,рўйхат!$B:$B,$C599)</f>
        <v/>
      </c>
      <c r="AC599" s="35">
        <f>SUMIFS(рўйхат!AB:AB,рўйхат!$CY:$CY,$B$616,рўйхат!$B:$B,$C599)</f>
        <v/>
      </c>
      <c r="AD599" s="36">
        <f>SUMIFS(рўйхат!AC:AC,рўйхат!$CY:$CY,$B$616,рўйхат!$B:$B,$C599)</f>
        <v/>
      </c>
      <c r="AE599" s="35">
        <f>SUMIFS(рўйхат!AD:AD,рўйхат!$CY:$CY,$B$616,рўйхат!$B:$B,$C599)</f>
        <v/>
      </c>
      <c r="AF599" s="36">
        <f>SUMIFS(рўйхат!AE:AE,рўйхат!$CY:$CY,$B$616,рўйхат!$B:$B,$C599)</f>
        <v/>
      </c>
      <c r="AG599" s="35">
        <f>SUMIFS(рўйхат!AH:AH,рўйхат!$CY:$CY,$B$616,рўйхат!$B:$B,$C599)</f>
        <v/>
      </c>
      <c r="AH599" s="36">
        <f>SUMIFS(рўйхат!AI:AI,рўйхат!$CY:$CY,$B$616,рўйхат!$B:$B,$C599)</f>
        <v/>
      </c>
      <c r="AI599" s="35">
        <f>SUMIFS(рўйхат!AJ:AJ,рўйхат!$CY:$CY,$B$616,рўйхат!$B:$B,$C599)</f>
        <v/>
      </c>
      <c r="AJ599" s="36">
        <f>SUMIFS(рўйхат!AK:AK,рўйхат!$CY:$CY,$B$616,рўйхат!$B:$B,$C599)</f>
        <v/>
      </c>
      <c r="AK599" s="35">
        <f>SUMIFS(рўйхат!AL:AL,рўйхат!$CY:$CY,$B$616,рўйхат!$B:$B,$C599)</f>
        <v/>
      </c>
      <c r="AL599" s="36">
        <f>SUMIFS(рўйхат!AM:AM,рўйхат!$CY:$CY,$B$616,рўйхат!$B:$B,$C599)</f>
        <v/>
      </c>
      <c r="AM599" s="77">
        <f>IFERROR(Q599/E599,0)</f>
        <v/>
      </c>
      <c r="AN599" s="77">
        <f>IFERROR(R599/F599,0)</f>
        <v/>
      </c>
      <c r="AO599" s="35">
        <f>SUMIFS(рўйхат!AX:AX,рўйхат!$CY:$CY,$B$616,рўйхат!$B:$B,$C599)</f>
        <v/>
      </c>
      <c r="AP599" s="36">
        <f>SUMIFS(рўйхат!AY:AY,рўйхат!$CY:$CY,$B$616,рўйхат!$B:$B,$C599)</f>
        <v/>
      </c>
      <c r="AQ599" s="35">
        <f>SUMIFS(рўйхат!AZ:AZ,рўйхат!$CY:$CY,$B$616,рўйхат!$B:$B,$C599)</f>
        <v/>
      </c>
      <c r="AR599" s="36">
        <f>SUMIFS(рўйхат!BA:BA,рўйхат!$CY:$CY,$B$616,рўйхат!$B:$B,$C599)</f>
        <v/>
      </c>
      <c r="AS599" s="35">
        <f>SUMIFS(рўйхат!BB:BB,рўйхат!$CY:$CY,$B$616,рўйхат!$B:$B,$C599)</f>
        <v/>
      </c>
      <c r="AT599" s="36">
        <f>SUMIFS(рўйхат!BC:BC,рўйхат!$CY:$CY,$B$616,рўйхат!$B:$B,$C599)</f>
        <v/>
      </c>
      <c r="AU599" s="35">
        <f>SUMIFS(рўйхат!BD:BD,рўйхат!$CY:$CY,$B$616,рўйхат!$B:$B,$C599)</f>
        <v/>
      </c>
      <c r="AV599" s="36">
        <f>SUMIFS(рўйхат!BE:BE,рўйхат!$CY:$CY,$B$616,рўйхат!$B:$B,$C599)</f>
        <v/>
      </c>
      <c r="AW599" s="35">
        <f>SUMIFS(рўйхат!BF:BF,рўйхат!$CY:$CY,$B$616,рўйхат!$B:$B,$C599)</f>
        <v/>
      </c>
      <c r="AX599" s="36">
        <f>SUMIFS(рўйхат!BG:BG,рўйхат!$CY:$CY,$B$616,рўйхат!$B:$B,$C599)</f>
        <v/>
      </c>
      <c r="AY599" s="35">
        <f>SUMIFS(рўйхат!BH:BH,рўйхат!$CY:$CY,$B$616,рўйхат!$B:$B,$C599)</f>
        <v/>
      </c>
      <c r="AZ599" s="36">
        <f>SUMIFS(рўйхат!BI:BI,рўйхат!$CY:$CY,$B$616,рўйхат!$B:$B,$C599)</f>
        <v/>
      </c>
      <c r="BA599" s="35">
        <f>SUMIFS(рўйхат!BJ:BJ,рўйхат!$CY:$CY,$B$616,рўйхат!$B:$B,$C599)</f>
        <v/>
      </c>
      <c r="BB599" s="36">
        <f>SUMIFS(рўйхат!BK:BK,рўйхат!$CY:$CY,$B$616,рўйхат!$B:$B,$C599)</f>
        <v/>
      </c>
      <c r="BC599" s="77">
        <f>IFERROR(AO599/E599,0)</f>
        <v/>
      </c>
      <c r="BD599" s="77">
        <f>IFERROR(AP599/F599,0)</f>
        <v/>
      </c>
      <c r="BE599" s="35">
        <f>SUMIFS(рўйхат!BL:BL,рўйхат!$CY:$CY,$B$616,рўйхат!$B:$B,$C599)</f>
        <v/>
      </c>
      <c r="BF599" s="36">
        <f>SUMIFS(рўйхат!BM:BM,рўйхат!$CY:$CY,$B$616,рўйхат!$B:$B,$C599)</f>
        <v/>
      </c>
      <c r="BG599" s="35">
        <f>SUMIFS(рўйхат!BN:BN,рўйхат!$CY:$CY,$B$616,рўйхат!$B:$B,$C599)</f>
        <v/>
      </c>
      <c r="BH599" s="36">
        <f>SUMIFS(рўйхат!BO:BO,рўйхат!$CY:$CY,$B$616,рўйхат!$B:$B,$C599)</f>
        <v/>
      </c>
      <c r="BI599" s="35">
        <f>SUMIFS(рўйхат!BP:BP,рўйхат!$CY:$CY,$B$616,рўйхат!$B:$B,$C599)</f>
        <v/>
      </c>
      <c r="BJ599" s="36">
        <f>SUMIFS(рўйхат!BQ:BQ,рўйхат!$CY:$CY,$B$616,рўйхат!$B:$B,$C599)</f>
        <v/>
      </c>
      <c r="BK599" s="35">
        <f>SUMIFS(рўйхат!BR:BR,рўйхат!$CY:$CY,$B$616,рўйхат!$B:$B,$C599)</f>
        <v/>
      </c>
      <c r="BL599" s="36">
        <f>SUMIFS(рўйхат!BS:BS,рўйхат!$CY:$CY,$B$616,рўйхат!$B:$B,$C599)</f>
        <v/>
      </c>
      <c r="BM599" s="35">
        <f>SUMIFS(рўйхат!BT:BT,рўйхат!$CY:$CY,$B$616,рўйхат!$B:$B,$C599)</f>
        <v/>
      </c>
      <c r="BN599" s="36">
        <f>SUMIFS(рўйхат!BU:BU,рўйхат!$CY:$CY,$B$616,рўйхат!$B:$B,$C599)</f>
        <v/>
      </c>
      <c r="BO599" s="35">
        <f>SUMIFS(рўйхат!BX:BX,рўйхат!$CY:$CY,$B$616,рўйхат!$B:$B,$C599)</f>
        <v/>
      </c>
      <c r="BP599" s="36">
        <f>SUMIFS(рўйхат!BY:BY,рўйхат!$CY:$CY,$B$616,рўйхат!$B:$B,$C599)</f>
        <v/>
      </c>
      <c r="BQ599" s="35">
        <f>SUMIFS(рўйхат!BZ:BZ,рўйхат!$CY:$CY,$B$616,рўйхат!$B:$B,$C599)</f>
        <v/>
      </c>
      <c r="BR599" s="36">
        <f>SUMIFS(рўйхат!CA:CA,рўйхат!$CY:$CY,$B$616,рўйхат!$B:$B,$C599)</f>
        <v/>
      </c>
      <c r="BS599" s="35">
        <f>SUMIFS(рўйхат!CB:CB,рўйхат!$CY:$CY,$B$616,рўйхат!$B:$B,$C599)</f>
        <v/>
      </c>
      <c r="BT599" s="36">
        <f>SUMIFS(рўйхат!CC:CC,рўйхат!$CY:$CY,$B$616,рўйхат!$B:$B,$C599)</f>
        <v/>
      </c>
      <c r="BU599" s="35">
        <f>SUMIFS(рўйхат!CD:CD,рўйхат!$CY:$CY,$B$616,рўйхат!$B:$B,$C599)</f>
        <v/>
      </c>
      <c r="BV599" s="36">
        <f>SUMIFS(рўйхат!CE:CE,рўйхат!$CY:$CY,$B$616,рўйхат!$B:$B,$C599)</f>
        <v/>
      </c>
      <c r="BW599" s="35">
        <f>SUMIFS(рўйхат!CH:CH,рўйхат!$CY:$CY,$B$616,рўйхат!$B:$B,$C599)</f>
        <v/>
      </c>
      <c r="BX599" s="36">
        <f>SUMIFS(рўйхат!CI:CI,рўйхат!$CY:$CY,$B$616,рўйхат!$B:$B,$C599)</f>
        <v/>
      </c>
      <c r="BY599" s="35">
        <f>SUMIFS(рўйхат!CJ:CJ,рўйхат!$CY:$CY,$B$616,рўйхат!$B:$B,$C599)</f>
        <v/>
      </c>
      <c r="BZ599" s="36">
        <f>SUMIFS(рўйхат!CK:CK,рўйхат!$CY:$CY,$B$616,рўйхат!$B:$B,$C599)</f>
        <v/>
      </c>
      <c r="CA599" s="35">
        <f>SUMIFS(рўйхат!CL:CL,рўйхат!$CY:$CY,$B$616,рўйхат!$B:$B,$C599)</f>
        <v/>
      </c>
      <c r="CB599" s="36">
        <f>SUMIFS(рўйхат!CM:CM,рўйхат!$CY:$CY,$B$616,рўйхат!$B:$B,$C599)</f>
        <v/>
      </c>
      <c r="CC599" s="35">
        <f>SUMIFS(рўйхат!CN:CN,рўйхат!$CY:$CY,$B$616,рўйхат!$B:$B,$C599)</f>
        <v/>
      </c>
      <c r="CD599" s="36">
        <f>SUMIFS(рўйхат!CO:CO,рўйхат!$CY:$CY,$B$616,рўйхат!$B:$B,$C599)</f>
        <v/>
      </c>
      <c r="CE599" s="77">
        <f>IFERROR(BE599/(Q599+BE599),0)</f>
        <v/>
      </c>
      <c r="CF599" s="78">
        <f>IFERROR(BF599/(R599+BF599),0)</f>
        <v/>
      </c>
      <c r="CG599" s="8">
        <f>COUNTIFS(B:B,B599)</f>
        <v/>
      </c>
    </row>
    <row r="600" hidden="1" outlineLevel="1" ht="17.1" customFormat="1" customHeight="1" s="8">
      <c r="A600" s="15" t="n"/>
      <c r="B600" s="50" t="n">
        <v>16</v>
      </c>
      <c r="C600" s="66" t="inlineStr">
        <is>
          <t>Марказий банк</t>
        </is>
      </c>
      <c r="D600" s="16" t="n"/>
      <c r="E600" s="35">
        <f>SUMIFS(рўйхат!F:F,рўйхат!$CY:$CY,$B$616,рўйхат!$B:$B,$C600)</f>
        <v/>
      </c>
      <c r="F600" s="36">
        <f>SUMIFS(рўйхат!G:G,рўйхат!$CY:$CY,$B$616,рўйхат!$B:$B,$C600)</f>
        <v/>
      </c>
      <c r="G600" s="35">
        <f>SUMIFS(рўйхат!H:H,рўйхат!$CY:$CY,$B$616,рўйхат!$B:$B,$C600)</f>
        <v/>
      </c>
      <c r="H600" s="36">
        <f>SUMIFS(рўйхат!I:I,рўйхат!$CY:$CY,$B$616,рўйхат!$B:$B,$C600)</f>
        <v/>
      </c>
      <c r="I600" s="35">
        <f>SUMIFS(рўйхат!J:J,рўйхат!$CY:$CY,$B$616,рўйхат!$B:$B,$C600)</f>
        <v/>
      </c>
      <c r="J600" s="36">
        <f>SUMIFS(рўйхат!K:K,рўйхат!$CY:$CY,$B$616,рўйхат!$B:$B,$C600)</f>
        <v/>
      </c>
      <c r="K600" s="35">
        <f>SUMIFS(рўйхат!L:L,рўйхат!$CY:$CY,$B$616,рўйхат!$B:$B,$C600)</f>
        <v/>
      </c>
      <c r="L600" s="36">
        <f>SUMIFS(рўйхат!M:M,рўйхат!$CY:$CY,$B$616,рўйхат!$B:$B,$C600)</f>
        <v/>
      </c>
      <c r="M600" s="35">
        <f>SUMIFS(рўйхат!N:N,рўйхат!$CY:$CY,$B$616,рўйхат!$B:$B,$C600)</f>
        <v/>
      </c>
      <c r="N600" s="36">
        <f>SUMIFS(рўйхат!O:O,рўйхат!$CY:$CY,$B$616,рўйхат!$B:$B,$C600)</f>
        <v/>
      </c>
      <c r="O600" s="34">
        <f>IFERROR(M600/E600,0)</f>
        <v/>
      </c>
      <c r="P600" s="34">
        <f>IFERROR(N600/F600,0)</f>
        <v/>
      </c>
      <c r="Q600" s="35">
        <f>SUMIFS(рўйхат!P:P,рўйхат!$CY:$CY,$B$616,рўйхат!$B:$B,$C600)</f>
        <v/>
      </c>
      <c r="R600" s="36">
        <f>SUMIFS(рўйхат!Q:Q,рўйхат!$CY:$CY,$B$616,рўйхат!$B:$B,$C600)</f>
        <v/>
      </c>
      <c r="S600" s="35">
        <f>SUMIFS(рўйхат!R:R,рўйхат!$CY:$CY,$B$616,рўйхат!$B:$B,$C600)</f>
        <v/>
      </c>
      <c r="T600" s="36">
        <f>SUMIFS(рўйхат!S:S,рўйхат!$CY:$CY,$B$616,рўйхат!$B:$B,$C600)</f>
        <v/>
      </c>
      <c r="U600" s="35">
        <f>SUMIFS(рўйхат!T:T,рўйхат!$CY:$CY,$B$616,рўйхат!$B:$B,$C600)</f>
        <v/>
      </c>
      <c r="V600" s="36">
        <f>SUMIFS(рўйхат!U:U,рўйхат!$CY:$CY,$B$616,рўйхат!$B:$B,$C600)</f>
        <v/>
      </c>
      <c r="W600" s="35">
        <f>SUMIFS(рўйхат!V:V,рўйхат!$CY:$CY,$B$616,рўйхат!$B:$B,$C600)</f>
        <v/>
      </c>
      <c r="X600" s="36">
        <f>SUMIFS(рўйхат!W:W,рўйхат!$CY:$CY,$B$616,рўйхат!$B:$B,$C600)</f>
        <v/>
      </c>
      <c r="Y600" s="35">
        <f>SUMIFS(рўйхат!X:X,рўйхат!$CY:$CY,$B$616,рўйхат!$B:$B,$C600)</f>
        <v/>
      </c>
      <c r="Z600" s="36">
        <f>SUMIFS(рўйхат!Y:Y,рўйхат!$CY:$CY,$B$616,рўйхат!$B:$B,$C600)</f>
        <v/>
      </c>
      <c r="AA600" s="35">
        <f>SUMIFS(рўйхат!Z:Z,рўйхат!$CY:$CY,$B$616,рўйхат!$B:$B,$C600)</f>
        <v/>
      </c>
      <c r="AB600" s="36">
        <f>SUMIFS(рўйхат!AA:AA,рўйхат!$CY:$CY,$B$616,рўйхат!$B:$B,$C600)</f>
        <v/>
      </c>
      <c r="AC600" s="35">
        <f>SUMIFS(рўйхат!AB:AB,рўйхат!$CY:$CY,$B$616,рўйхат!$B:$B,$C600)</f>
        <v/>
      </c>
      <c r="AD600" s="36">
        <f>SUMIFS(рўйхат!AC:AC,рўйхат!$CY:$CY,$B$616,рўйхат!$B:$B,$C600)</f>
        <v/>
      </c>
      <c r="AE600" s="35">
        <f>SUMIFS(рўйхат!AD:AD,рўйхат!$CY:$CY,$B$616,рўйхат!$B:$B,$C600)</f>
        <v/>
      </c>
      <c r="AF600" s="36">
        <f>SUMIFS(рўйхат!AE:AE,рўйхат!$CY:$CY,$B$616,рўйхат!$B:$B,$C600)</f>
        <v/>
      </c>
      <c r="AG600" s="35">
        <f>SUMIFS(рўйхат!AH:AH,рўйхат!$CY:$CY,$B$616,рўйхат!$B:$B,$C600)</f>
        <v/>
      </c>
      <c r="AH600" s="36">
        <f>SUMIFS(рўйхат!AI:AI,рўйхат!$CY:$CY,$B$616,рўйхат!$B:$B,$C600)</f>
        <v/>
      </c>
      <c r="AI600" s="35">
        <f>SUMIFS(рўйхат!AJ:AJ,рўйхат!$CY:$CY,$B$616,рўйхат!$B:$B,$C600)</f>
        <v/>
      </c>
      <c r="AJ600" s="36">
        <f>SUMIFS(рўйхат!AK:AK,рўйхат!$CY:$CY,$B$616,рўйхат!$B:$B,$C600)</f>
        <v/>
      </c>
      <c r="AK600" s="35">
        <f>SUMIFS(рўйхат!AL:AL,рўйхат!$CY:$CY,$B$616,рўйхат!$B:$B,$C600)</f>
        <v/>
      </c>
      <c r="AL600" s="36">
        <f>SUMIFS(рўйхат!AM:AM,рўйхат!$CY:$CY,$B$616,рўйхат!$B:$B,$C600)</f>
        <v/>
      </c>
      <c r="AM600" s="77">
        <f>IFERROR(Q600/E600,0)</f>
        <v/>
      </c>
      <c r="AN600" s="77">
        <f>IFERROR(R600/F600,0)</f>
        <v/>
      </c>
      <c r="AO600" s="35">
        <f>SUMIFS(рўйхат!AX:AX,рўйхат!$CY:$CY,$B$616,рўйхат!$B:$B,$C600)</f>
        <v/>
      </c>
      <c r="AP600" s="36">
        <f>SUMIFS(рўйхат!AY:AY,рўйхат!$CY:$CY,$B$616,рўйхат!$B:$B,$C600)</f>
        <v/>
      </c>
      <c r="AQ600" s="35">
        <f>SUMIFS(рўйхат!AZ:AZ,рўйхат!$CY:$CY,$B$616,рўйхат!$B:$B,$C600)</f>
        <v/>
      </c>
      <c r="AR600" s="36">
        <f>SUMIFS(рўйхат!BA:BA,рўйхат!$CY:$CY,$B$616,рўйхат!$B:$B,$C600)</f>
        <v/>
      </c>
      <c r="AS600" s="35">
        <f>SUMIFS(рўйхат!BB:BB,рўйхат!$CY:$CY,$B$616,рўйхат!$B:$B,$C600)</f>
        <v/>
      </c>
      <c r="AT600" s="36">
        <f>SUMIFS(рўйхат!BC:BC,рўйхат!$CY:$CY,$B$616,рўйхат!$B:$B,$C600)</f>
        <v/>
      </c>
      <c r="AU600" s="35">
        <f>SUMIFS(рўйхат!BD:BD,рўйхат!$CY:$CY,$B$616,рўйхат!$B:$B,$C600)</f>
        <v/>
      </c>
      <c r="AV600" s="36">
        <f>SUMIFS(рўйхат!BE:BE,рўйхат!$CY:$CY,$B$616,рўйхат!$B:$B,$C600)</f>
        <v/>
      </c>
      <c r="AW600" s="35">
        <f>SUMIFS(рўйхат!BF:BF,рўйхат!$CY:$CY,$B$616,рўйхат!$B:$B,$C600)</f>
        <v/>
      </c>
      <c r="AX600" s="36">
        <f>SUMIFS(рўйхат!BG:BG,рўйхат!$CY:$CY,$B$616,рўйхат!$B:$B,$C600)</f>
        <v/>
      </c>
      <c r="AY600" s="35">
        <f>SUMIFS(рўйхат!BH:BH,рўйхат!$CY:$CY,$B$616,рўйхат!$B:$B,$C600)</f>
        <v/>
      </c>
      <c r="AZ600" s="36">
        <f>SUMIFS(рўйхат!BI:BI,рўйхат!$CY:$CY,$B$616,рўйхат!$B:$B,$C600)</f>
        <v/>
      </c>
      <c r="BA600" s="35">
        <f>SUMIFS(рўйхат!BJ:BJ,рўйхат!$CY:$CY,$B$616,рўйхат!$B:$B,$C600)</f>
        <v/>
      </c>
      <c r="BB600" s="36">
        <f>SUMIFS(рўйхат!BK:BK,рўйхат!$CY:$CY,$B$616,рўйхат!$B:$B,$C600)</f>
        <v/>
      </c>
      <c r="BC600" s="77">
        <f>IFERROR(AO600/E600,0)</f>
        <v/>
      </c>
      <c r="BD600" s="77">
        <f>IFERROR(AP600/F600,0)</f>
        <v/>
      </c>
      <c r="BE600" s="35">
        <f>SUMIFS(рўйхат!BL:BL,рўйхат!$CY:$CY,$B$616,рўйхат!$B:$B,$C600)</f>
        <v/>
      </c>
      <c r="BF600" s="36">
        <f>SUMIFS(рўйхат!BM:BM,рўйхат!$CY:$CY,$B$616,рўйхат!$B:$B,$C600)</f>
        <v/>
      </c>
      <c r="BG600" s="35">
        <f>SUMIFS(рўйхат!BN:BN,рўйхат!$CY:$CY,$B$616,рўйхат!$B:$B,$C600)</f>
        <v/>
      </c>
      <c r="BH600" s="36">
        <f>SUMIFS(рўйхат!BO:BO,рўйхат!$CY:$CY,$B$616,рўйхат!$B:$B,$C600)</f>
        <v/>
      </c>
      <c r="BI600" s="35">
        <f>SUMIFS(рўйхат!BP:BP,рўйхат!$CY:$CY,$B$616,рўйхат!$B:$B,$C600)</f>
        <v/>
      </c>
      <c r="BJ600" s="36">
        <f>SUMIFS(рўйхат!BQ:BQ,рўйхат!$CY:$CY,$B$616,рўйхат!$B:$B,$C600)</f>
        <v/>
      </c>
      <c r="BK600" s="35">
        <f>SUMIFS(рўйхат!BR:BR,рўйхат!$CY:$CY,$B$616,рўйхат!$B:$B,$C600)</f>
        <v/>
      </c>
      <c r="BL600" s="36">
        <f>SUMIFS(рўйхат!BS:BS,рўйхат!$CY:$CY,$B$616,рўйхат!$B:$B,$C600)</f>
        <v/>
      </c>
      <c r="BM600" s="35">
        <f>SUMIFS(рўйхат!BT:BT,рўйхат!$CY:$CY,$B$616,рўйхат!$B:$B,$C600)</f>
        <v/>
      </c>
      <c r="BN600" s="36">
        <f>SUMIFS(рўйхат!BU:BU,рўйхат!$CY:$CY,$B$616,рўйхат!$B:$B,$C600)</f>
        <v/>
      </c>
      <c r="BO600" s="35">
        <f>SUMIFS(рўйхат!BX:BX,рўйхат!$CY:$CY,$B$616,рўйхат!$B:$B,$C600)</f>
        <v/>
      </c>
      <c r="BP600" s="36">
        <f>SUMIFS(рўйхат!BY:BY,рўйхат!$CY:$CY,$B$616,рўйхат!$B:$B,$C600)</f>
        <v/>
      </c>
      <c r="BQ600" s="35">
        <f>SUMIFS(рўйхат!BZ:BZ,рўйхат!$CY:$CY,$B$616,рўйхат!$B:$B,$C600)</f>
        <v/>
      </c>
      <c r="BR600" s="36">
        <f>SUMIFS(рўйхат!CA:CA,рўйхат!$CY:$CY,$B$616,рўйхат!$B:$B,$C600)</f>
        <v/>
      </c>
      <c r="BS600" s="35">
        <f>SUMIFS(рўйхат!CB:CB,рўйхат!$CY:$CY,$B$616,рўйхат!$B:$B,$C600)</f>
        <v/>
      </c>
      <c r="BT600" s="36">
        <f>SUMIFS(рўйхат!CC:CC,рўйхат!$CY:$CY,$B$616,рўйхат!$B:$B,$C600)</f>
        <v/>
      </c>
      <c r="BU600" s="35">
        <f>SUMIFS(рўйхат!CD:CD,рўйхат!$CY:$CY,$B$616,рўйхат!$B:$B,$C600)</f>
        <v/>
      </c>
      <c r="BV600" s="36">
        <f>SUMIFS(рўйхат!CE:CE,рўйхат!$CY:$CY,$B$616,рўйхат!$B:$B,$C600)</f>
        <v/>
      </c>
      <c r="BW600" s="35">
        <f>SUMIFS(рўйхат!CH:CH,рўйхат!$CY:$CY,$B$616,рўйхат!$B:$B,$C600)</f>
        <v/>
      </c>
      <c r="BX600" s="36">
        <f>SUMIFS(рўйхат!CI:CI,рўйхат!$CY:$CY,$B$616,рўйхат!$B:$B,$C600)</f>
        <v/>
      </c>
      <c r="BY600" s="35">
        <f>SUMIFS(рўйхат!CJ:CJ,рўйхат!$CY:$CY,$B$616,рўйхат!$B:$B,$C600)</f>
        <v/>
      </c>
      <c r="BZ600" s="36">
        <f>SUMIFS(рўйхат!CK:CK,рўйхат!$CY:$CY,$B$616,рўйхат!$B:$B,$C600)</f>
        <v/>
      </c>
      <c r="CA600" s="35">
        <f>SUMIFS(рўйхат!CL:CL,рўйхат!$CY:$CY,$B$616,рўйхат!$B:$B,$C600)</f>
        <v/>
      </c>
      <c r="CB600" s="36">
        <f>SUMIFS(рўйхат!CM:CM,рўйхат!$CY:$CY,$B$616,рўйхат!$B:$B,$C600)</f>
        <v/>
      </c>
      <c r="CC600" s="35">
        <f>SUMIFS(рўйхат!CN:CN,рўйхат!$CY:$CY,$B$616,рўйхат!$B:$B,$C600)</f>
        <v/>
      </c>
      <c r="CD600" s="36">
        <f>SUMIFS(рўйхат!CO:CO,рўйхат!$CY:$CY,$B$616,рўйхат!$B:$B,$C600)</f>
        <v/>
      </c>
      <c r="CE600" s="77">
        <f>IFERROR(BE600/(Q600+BE600),0)</f>
        <v/>
      </c>
      <c r="CF600" s="78">
        <f>IFERROR(BF600/(R600+BF600),0)</f>
        <v/>
      </c>
      <c r="CG600" s="8">
        <f>COUNTIFS(B:B,B600)</f>
        <v/>
      </c>
    </row>
    <row r="601" hidden="1" outlineLevel="1" ht="17.1" customFormat="1" customHeight="1" s="8">
      <c r="A601" s="15" t="n"/>
      <c r="B601" s="50" t="n">
        <v>17</v>
      </c>
      <c r="C601" s="66" t="inlineStr">
        <is>
          <t>Миллий антидопинг агентлиги</t>
        </is>
      </c>
      <c r="D601" s="16" t="n"/>
      <c r="E601" s="35">
        <f>SUMIFS(рўйхат!F:F,рўйхат!$CY:$CY,$B$616,рўйхат!$B:$B,$C601)</f>
        <v/>
      </c>
      <c r="F601" s="36">
        <f>SUMIFS(рўйхат!G:G,рўйхат!$CY:$CY,$B$616,рўйхат!$B:$B,$C601)</f>
        <v/>
      </c>
      <c r="G601" s="35">
        <f>SUMIFS(рўйхат!H:H,рўйхат!$CY:$CY,$B$616,рўйхат!$B:$B,$C601)</f>
        <v/>
      </c>
      <c r="H601" s="36">
        <f>SUMIFS(рўйхат!I:I,рўйхат!$CY:$CY,$B$616,рўйхат!$B:$B,$C601)</f>
        <v/>
      </c>
      <c r="I601" s="35">
        <f>SUMIFS(рўйхат!J:J,рўйхат!$CY:$CY,$B$616,рўйхат!$B:$B,$C601)</f>
        <v/>
      </c>
      <c r="J601" s="36">
        <f>SUMIFS(рўйхат!K:K,рўйхат!$CY:$CY,$B$616,рўйхат!$B:$B,$C601)</f>
        <v/>
      </c>
      <c r="K601" s="35">
        <f>SUMIFS(рўйхат!L:L,рўйхат!$CY:$CY,$B$616,рўйхат!$B:$B,$C601)</f>
        <v/>
      </c>
      <c r="L601" s="36">
        <f>SUMIFS(рўйхат!M:M,рўйхат!$CY:$CY,$B$616,рўйхат!$B:$B,$C601)</f>
        <v/>
      </c>
      <c r="M601" s="35">
        <f>SUMIFS(рўйхат!N:N,рўйхат!$CY:$CY,$B$616,рўйхат!$B:$B,$C601)</f>
        <v/>
      </c>
      <c r="N601" s="36">
        <f>SUMIFS(рўйхат!O:O,рўйхат!$CY:$CY,$B$616,рўйхат!$B:$B,$C601)</f>
        <v/>
      </c>
      <c r="O601" s="34">
        <f>IFERROR(M601/E601,0)</f>
        <v/>
      </c>
      <c r="P601" s="34">
        <f>IFERROR(N601/F601,0)</f>
        <v/>
      </c>
      <c r="Q601" s="35">
        <f>SUMIFS(рўйхат!P:P,рўйхат!$CY:$CY,$B$616,рўйхат!$B:$B,$C601)</f>
        <v/>
      </c>
      <c r="R601" s="36">
        <f>SUMIFS(рўйхат!Q:Q,рўйхат!$CY:$CY,$B$616,рўйхат!$B:$B,$C601)</f>
        <v/>
      </c>
      <c r="S601" s="35">
        <f>SUMIFS(рўйхат!R:R,рўйхат!$CY:$CY,$B$616,рўйхат!$B:$B,$C601)</f>
        <v/>
      </c>
      <c r="T601" s="36">
        <f>SUMIFS(рўйхат!S:S,рўйхат!$CY:$CY,$B$616,рўйхат!$B:$B,$C601)</f>
        <v/>
      </c>
      <c r="U601" s="35">
        <f>SUMIFS(рўйхат!T:T,рўйхат!$CY:$CY,$B$616,рўйхат!$B:$B,$C601)</f>
        <v/>
      </c>
      <c r="V601" s="36">
        <f>SUMIFS(рўйхат!U:U,рўйхат!$CY:$CY,$B$616,рўйхат!$B:$B,$C601)</f>
        <v/>
      </c>
      <c r="W601" s="35">
        <f>SUMIFS(рўйхат!V:V,рўйхат!$CY:$CY,$B$616,рўйхат!$B:$B,$C601)</f>
        <v/>
      </c>
      <c r="X601" s="36">
        <f>SUMIFS(рўйхат!W:W,рўйхат!$CY:$CY,$B$616,рўйхат!$B:$B,$C601)</f>
        <v/>
      </c>
      <c r="Y601" s="35">
        <f>SUMIFS(рўйхат!X:X,рўйхат!$CY:$CY,$B$616,рўйхат!$B:$B,$C601)</f>
        <v/>
      </c>
      <c r="Z601" s="36">
        <f>SUMIFS(рўйхат!Y:Y,рўйхат!$CY:$CY,$B$616,рўйхат!$B:$B,$C601)</f>
        <v/>
      </c>
      <c r="AA601" s="35">
        <f>SUMIFS(рўйхат!Z:Z,рўйхат!$CY:$CY,$B$616,рўйхат!$B:$B,$C601)</f>
        <v/>
      </c>
      <c r="AB601" s="36">
        <f>SUMIFS(рўйхат!AA:AA,рўйхат!$CY:$CY,$B$616,рўйхат!$B:$B,$C601)</f>
        <v/>
      </c>
      <c r="AC601" s="35">
        <f>SUMIFS(рўйхат!AB:AB,рўйхат!$CY:$CY,$B$616,рўйхат!$B:$B,$C601)</f>
        <v/>
      </c>
      <c r="AD601" s="36">
        <f>SUMIFS(рўйхат!AC:AC,рўйхат!$CY:$CY,$B$616,рўйхат!$B:$B,$C601)</f>
        <v/>
      </c>
      <c r="AE601" s="35">
        <f>SUMIFS(рўйхат!AD:AD,рўйхат!$CY:$CY,$B$616,рўйхат!$B:$B,$C601)</f>
        <v/>
      </c>
      <c r="AF601" s="36">
        <f>SUMIFS(рўйхат!AE:AE,рўйхат!$CY:$CY,$B$616,рўйхат!$B:$B,$C601)</f>
        <v/>
      </c>
      <c r="AG601" s="35">
        <f>SUMIFS(рўйхат!AH:AH,рўйхат!$CY:$CY,$B$616,рўйхат!$B:$B,$C601)</f>
        <v/>
      </c>
      <c r="AH601" s="36">
        <f>SUMIFS(рўйхат!AI:AI,рўйхат!$CY:$CY,$B$616,рўйхат!$B:$B,$C601)</f>
        <v/>
      </c>
      <c r="AI601" s="35">
        <f>SUMIFS(рўйхат!AJ:AJ,рўйхат!$CY:$CY,$B$616,рўйхат!$B:$B,$C601)</f>
        <v/>
      </c>
      <c r="AJ601" s="36">
        <f>SUMIFS(рўйхат!AK:AK,рўйхат!$CY:$CY,$B$616,рўйхат!$B:$B,$C601)</f>
        <v/>
      </c>
      <c r="AK601" s="35">
        <f>SUMIFS(рўйхат!AL:AL,рўйхат!$CY:$CY,$B$616,рўйхат!$B:$B,$C601)</f>
        <v/>
      </c>
      <c r="AL601" s="36">
        <f>SUMIFS(рўйхат!AM:AM,рўйхат!$CY:$CY,$B$616,рўйхат!$B:$B,$C601)</f>
        <v/>
      </c>
      <c r="AM601" s="77">
        <f>IFERROR(Q601/E601,0)</f>
        <v/>
      </c>
      <c r="AN601" s="77">
        <f>IFERROR(R601/F601,0)</f>
        <v/>
      </c>
      <c r="AO601" s="35">
        <f>SUMIFS(рўйхат!AX:AX,рўйхат!$CY:$CY,$B$616,рўйхат!$B:$B,$C601)</f>
        <v/>
      </c>
      <c r="AP601" s="36">
        <f>SUMIFS(рўйхат!AY:AY,рўйхат!$CY:$CY,$B$616,рўйхат!$B:$B,$C601)</f>
        <v/>
      </c>
      <c r="AQ601" s="35">
        <f>SUMIFS(рўйхат!AZ:AZ,рўйхат!$CY:$CY,$B$616,рўйхат!$B:$B,$C601)</f>
        <v/>
      </c>
      <c r="AR601" s="36">
        <f>SUMIFS(рўйхат!BA:BA,рўйхат!$CY:$CY,$B$616,рўйхат!$B:$B,$C601)</f>
        <v/>
      </c>
      <c r="AS601" s="35">
        <f>SUMIFS(рўйхат!BB:BB,рўйхат!$CY:$CY,$B$616,рўйхат!$B:$B,$C601)</f>
        <v/>
      </c>
      <c r="AT601" s="36">
        <f>SUMIFS(рўйхат!BC:BC,рўйхат!$CY:$CY,$B$616,рўйхат!$B:$B,$C601)</f>
        <v/>
      </c>
      <c r="AU601" s="35">
        <f>SUMIFS(рўйхат!BD:BD,рўйхат!$CY:$CY,$B$616,рўйхат!$B:$B,$C601)</f>
        <v/>
      </c>
      <c r="AV601" s="36">
        <f>SUMIFS(рўйхат!BE:BE,рўйхат!$CY:$CY,$B$616,рўйхат!$B:$B,$C601)</f>
        <v/>
      </c>
      <c r="AW601" s="35">
        <f>SUMIFS(рўйхат!BF:BF,рўйхат!$CY:$CY,$B$616,рўйхат!$B:$B,$C601)</f>
        <v/>
      </c>
      <c r="AX601" s="36">
        <f>SUMIFS(рўйхат!BG:BG,рўйхат!$CY:$CY,$B$616,рўйхат!$B:$B,$C601)</f>
        <v/>
      </c>
      <c r="AY601" s="35">
        <f>SUMIFS(рўйхат!BH:BH,рўйхат!$CY:$CY,$B$616,рўйхат!$B:$B,$C601)</f>
        <v/>
      </c>
      <c r="AZ601" s="36">
        <f>SUMIFS(рўйхат!BI:BI,рўйхат!$CY:$CY,$B$616,рўйхат!$B:$B,$C601)</f>
        <v/>
      </c>
      <c r="BA601" s="35">
        <f>SUMIFS(рўйхат!BJ:BJ,рўйхат!$CY:$CY,$B$616,рўйхат!$B:$B,$C601)</f>
        <v/>
      </c>
      <c r="BB601" s="36">
        <f>SUMIFS(рўйхат!BK:BK,рўйхат!$CY:$CY,$B$616,рўйхат!$B:$B,$C601)</f>
        <v/>
      </c>
      <c r="BC601" s="77">
        <f>IFERROR(AO601/E601,0)</f>
        <v/>
      </c>
      <c r="BD601" s="77">
        <f>IFERROR(AP601/F601,0)</f>
        <v/>
      </c>
      <c r="BE601" s="35">
        <f>SUMIFS(рўйхат!BL:BL,рўйхат!$CY:$CY,$B$616,рўйхат!$B:$B,$C601)</f>
        <v/>
      </c>
      <c r="BF601" s="36">
        <f>SUMIFS(рўйхат!BM:BM,рўйхат!$CY:$CY,$B$616,рўйхат!$B:$B,$C601)</f>
        <v/>
      </c>
      <c r="BG601" s="35">
        <f>SUMIFS(рўйхат!BN:BN,рўйхат!$CY:$CY,$B$616,рўйхат!$B:$B,$C601)</f>
        <v/>
      </c>
      <c r="BH601" s="36">
        <f>SUMIFS(рўйхат!BO:BO,рўйхат!$CY:$CY,$B$616,рўйхат!$B:$B,$C601)</f>
        <v/>
      </c>
      <c r="BI601" s="35">
        <f>SUMIFS(рўйхат!BP:BP,рўйхат!$CY:$CY,$B$616,рўйхат!$B:$B,$C601)</f>
        <v/>
      </c>
      <c r="BJ601" s="36">
        <f>SUMIFS(рўйхат!BQ:BQ,рўйхат!$CY:$CY,$B$616,рўйхат!$B:$B,$C601)</f>
        <v/>
      </c>
      <c r="BK601" s="35">
        <f>SUMIFS(рўйхат!BR:BR,рўйхат!$CY:$CY,$B$616,рўйхат!$B:$B,$C601)</f>
        <v/>
      </c>
      <c r="BL601" s="36">
        <f>SUMIFS(рўйхат!BS:BS,рўйхат!$CY:$CY,$B$616,рўйхат!$B:$B,$C601)</f>
        <v/>
      </c>
      <c r="BM601" s="35">
        <f>SUMIFS(рўйхат!BT:BT,рўйхат!$CY:$CY,$B$616,рўйхат!$B:$B,$C601)</f>
        <v/>
      </c>
      <c r="BN601" s="36">
        <f>SUMIFS(рўйхат!BU:BU,рўйхат!$CY:$CY,$B$616,рўйхат!$B:$B,$C601)</f>
        <v/>
      </c>
      <c r="BO601" s="35">
        <f>SUMIFS(рўйхат!BX:BX,рўйхат!$CY:$CY,$B$616,рўйхат!$B:$B,$C601)</f>
        <v/>
      </c>
      <c r="BP601" s="36">
        <f>SUMIFS(рўйхат!BY:BY,рўйхат!$CY:$CY,$B$616,рўйхат!$B:$B,$C601)</f>
        <v/>
      </c>
      <c r="BQ601" s="35">
        <f>SUMIFS(рўйхат!BZ:BZ,рўйхат!$CY:$CY,$B$616,рўйхат!$B:$B,$C601)</f>
        <v/>
      </c>
      <c r="BR601" s="36">
        <f>SUMIFS(рўйхат!CA:CA,рўйхат!$CY:$CY,$B$616,рўйхат!$B:$B,$C601)</f>
        <v/>
      </c>
      <c r="BS601" s="35">
        <f>SUMIFS(рўйхат!CB:CB,рўйхат!$CY:$CY,$B$616,рўйхат!$B:$B,$C601)</f>
        <v/>
      </c>
      <c r="BT601" s="36">
        <f>SUMIFS(рўйхат!CC:CC,рўйхат!$CY:$CY,$B$616,рўйхат!$B:$B,$C601)</f>
        <v/>
      </c>
      <c r="BU601" s="35">
        <f>SUMIFS(рўйхат!CD:CD,рўйхат!$CY:$CY,$B$616,рўйхат!$B:$B,$C601)</f>
        <v/>
      </c>
      <c r="BV601" s="36">
        <f>SUMIFS(рўйхат!CE:CE,рўйхат!$CY:$CY,$B$616,рўйхат!$B:$B,$C601)</f>
        <v/>
      </c>
      <c r="BW601" s="35">
        <f>SUMIFS(рўйхат!CH:CH,рўйхат!$CY:$CY,$B$616,рўйхат!$B:$B,$C601)</f>
        <v/>
      </c>
      <c r="BX601" s="36">
        <f>SUMIFS(рўйхат!CI:CI,рўйхат!$CY:$CY,$B$616,рўйхат!$B:$B,$C601)</f>
        <v/>
      </c>
      <c r="BY601" s="35">
        <f>SUMIFS(рўйхат!CJ:CJ,рўйхат!$CY:$CY,$B$616,рўйхат!$B:$B,$C601)</f>
        <v/>
      </c>
      <c r="BZ601" s="36">
        <f>SUMIFS(рўйхат!CK:CK,рўйхат!$CY:$CY,$B$616,рўйхат!$B:$B,$C601)</f>
        <v/>
      </c>
      <c r="CA601" s="35">
        <f>SUMIFS(рўйхат!CL:CL,рўйхат!$CY:$CY,$B$616,рўйхат!$B:$B,$C601)</f>
        <v/>
      </c>
      <c r="CB601" s="36">
        <f>SUMIFS(рўйхат!CM:CM,рўйхат!$CY:$CY,$B$616,рўйхат!$B:$B,$C601)</f>
        <v/>
      </c>
      <c r="CC601" s="35">
        <f>SUMIFS(рўйхат!CN:CN,рўйхат!$CY:$CY,$B$616,рўйхат!$B:$B,$C601)</f>
        <v/>
      </c>
      <c r="CD601" s="36">
        <f>SUMIFS(рўйхат!CO:CO,рўйхат!$CY:$CY,$B$616,рўйхат!$B:$B,$C601)</f>
        <v/>
      </c>
      <c r="CE601" s="77">
        <f>IFERROR(BE601/(Q601+BE601),0)</f>
        <v/>
      </c>
      <c r="CF601" s="78">
        <f>IFERROR(BF601/(R601+BF601),0)</f>
        <v/>
      </c>
      <c r="CG601" s="8">
        <f>COUNTIFS(B:B,B601)</f>
        <v/>
      </c>
    </row>
    <row r="602" hidden="1" outlineLevel="1" ht="17.1" customFormat="1" customHeight="1" s="8">
      <c r="A602" s="15" t="n"/>
      <c r="B602" s="50" t="n">
        <v>18</v>
      </c>
      <c r="C602" s="66" t="inlineStr">
        <is>
          <t>Олий таълим, фан ва инновациялар вазирлиги</t>
        </is>
      </c>
      <c r="D602" s="16" t="n"/>
      <c r="E602" s="35">
        <f>SUMIFS(рўйхат!F:F,рўйхат!$CY:$CY,$B$616,рўйхат!$B:$B,$C602)</f>
        <v/>
      </c>
      <c r="F602" s="36">
        <f>SUMIFS(рўйхат!G:G,рўйхат!$CY:$CY,$B$616,рўйхат!$B:$B,$C602)</f>
        <v/>
      </c>
      <c r="G602" s="35">
        <f>SUMIFS(рўйхат!H:H,рўйхат!$CY:$CY,$B$616,рўйхат!$B:$B,$C602)</f>
        <v/>
      </c>
      <c r="H602" s="36">
        <f>SUMIFS(рўйхат!I:I,рўйхат!$CY:$CY,$B$616,рўйхат!$B:$B,$C602)</f>
        <v/>
      </c>
      <c r="I602" s="35">
        <f>SUMIFS(рўйхат!J:J,рўйхат!$CY:$CY,$B$616,рўйхат!$B:$B,$C602)</f>
        <v/>
      </c>
      <c r="J602" s="36">
        <f>SUMIFS(рўйхат!K:K,рўйхат!$CY:$CY,$B$616,рўйхат!$B:$B,$C602)</f>
        <v/>
      </c>
      <c r="K602" s="35">
        <f>SUMIFS(рўйхат!L:L,рўйхат!$CY:$CY,$B$616,рўйхат!$B:$B,$C602)</f>
        <v/>
      </c>
      <c r="L602" s="36">
        <f>SUMIFS(рўйхат!M:M,рўйхат!$CY:$CY,$B$616,рўйхат!$B:$B,$C602)</f>
        <v/>
      </c>
      <c r="M602" s="35">
        <f>SUMIFS(рўйхат!N:N,рўйхат!$CY:$CY,$B$616,рўйхат!$B:$B,$C602)</f>
        <v/>
      </c>
      <c r="N602" s="36">
        <f>SUMIFS(рўйхат!O:O,рўйхат!$CY:$CY,$B$616,рўйхат!$B:$B,$C602)</f>
        <v/>
      </c>
      <c r="O602" s="34">
        <f>IFERROR(M602/E602,0)</f>
        <v/>
      </c>
      <c r="P602" s="34">
        <f>IFERROR(N602/F602,0)</f>
        <v/>
      </c>
      <c r="Q602" s="35">
        <f>SUMIFS(рўйхат!P:P,рўйхат!$CY:$CY,$B$616,рўйхат!$B:$B,$C602)</f>
        <v/>
      </c>
      <c r="R602" s="36">
        <f>SUMIFS(рўйхат!Q:Q,рўйхат!$CY:$CY,$B$616,рўйхат!$B:$B,$C602)</f>
        <v/>
      </c>
      <c r="S602" s="35">
        <f>SUMIFS(рўйхат!R:R,рўйхат!$CY:$CY,$B$616,рўйхат!$B:$B,$C602)</f>
        <v/>
      </c>
      <c r="T602" s="36">
        <f>SUMIFS(рўйхат!S:S,рўйхат!$CY:$CY,$B$616,рўйхат!$B:$B,$C602)</f>
        <v/>
      </c>
      <c r="U602" s="35">
        <f>SUMIFS(рўйхат!T:T,рўйхат!$CY:$CY,$B$616,рўйхат!$B:$B,$C602)</f>
        <v/>
      </c>
      <c r="V602" s="36">
        <f>SUMIFS(рўйхат!U:U,рўйхат!$CY:$CY,$B$616,рўйхат!$B:$B,$C602)</f>
        <v/>
      </c>
      <c r="W602" s="35">
        <f>SUMIFS(рўйхат!V:V,рўйхат!$CY:$CY,$B$616,рўйхат!$B:$B,$C602)</f>
        <v/>
      </c>
      <c r="X602" s="36">
        <f>SUMIFS(рўйхат!W:W,рўйхат!$CY:$CY,$B$616,рўйхат!$B:$B,$C602)</f>
        <v/>
      </c>
      <c r="Y602" s="35">
        <f>SUMIFS(рўйхат!X:X,рўйхат!$CY:$CY,$B$616,рўйхат!$B:$B,$C602)</f>
        <v/>
      </c>
      <c r="Z602" s="36">
        <f>SUMIFS(рўйхат!Y:Y,рўйхат!$CY:$CY,$B$616,рўйхат!$B:$B,$C602)</f>
        <v/>
      </c>
      <c r="AA602" s="35">
        <f>SUMIFS(рўйхат!Z:Z,рўйхат!$CY:$CY,$B$616,рўйхат!$B:$B,$C602)</f>
        <v/>
      </c>
      <c r="AB602" s="36">
        <f>SUMIFS(рўйхат!AA:AA,рўйхат!$CY:$CY,$B$616,рўйхат!$B:$B,$C602)</f>
        <v/>
      </c>
      <c r="AC602" s="35">
        <f>SUMIFS(рўйхат!AB:AB,рўйхат!$CY:$CY,$B$616,рўйхат!$B:$B,$C602)</f>
        <v/>
      </c>
      <c r="AD602" s="36">
        <f>SUMIFS(рўйхат!AC:AC,рўйхат!$CY:$CY,$B$616,рўйхат!$B:$B,$C602)</f>
        <v/>
      </c>
      <c r="AE602" s="35">
        <f>SUMIFS(рўйхат!AD:AD,рўйхат!$CY:$CY,$B$616,рўйхат!$B:$B,$C602)</f>
        <v/>
      </c>
      <c r="AF602" s="36">
        <f>SUMIFS(рўйхат!AE:AE,рўйхат!$CY:$CY,$B$616,рўйхат!$B:$B,$C602)</f>
        <v/>
      </c>
      <c r="AG602" s="35">
        <f>SUMIFS(рўйхат!AH:AH,рўйхат!$CY:$CY,$B$616,рўйхат!$B:$B,$C602)</f>
        <v/>
      </c>
      <c r="AH602" s="36">
        <f>SUMIFS(рўйхат!AI:AI,рўйхат!$CY:$CY,$B$616,рўйхат!$B:$B,$C602)</f>
        <v/>
      </c>
      <c r="AI602" s="35">
        <f>SUMIFS(рўйхат!AJ:AJ,рўйхат!$CY:$CY,$B$616,рўйхат!$B:$B,$C602)</f>
        <v/>
      </c>
      <c r="AJ602" s="36">
        <f>SUMIFS(рўйхат!AK:AK,рўйхат!$CY:$CY,$B$616,рўйхат!$B:$B,$C602)</f>
        <v/>
      </c>
      <c r="AK602" s="35">
        <f>SUMIFS(рўйхат!AL:AL,рўйхат!$CY:$CY,$B$616,рўйхат!$B:$B,$C602)</f>
        <v/>
      </c>
      <c r="AL602" s="36">
        <f>SUMIFS(рўйхат!AM:AM,рўйхат!$CY:$CY,$B$616,рўйхат!$B:$B,$C602)</f>
        <v/>
      </c>
      <c r="AM602" s="77">
        <f>IFERROR(Q602/E602,0)</f>
        <v/>
      </c>
      <c r="AN602" s="77">
        <f>IFERROR(R602/F602,0)</f>
        <v/>
      </c>
      <c r="AO602" s="35">
        <f>SUMIFS(рўйхат!AX:AX,рўйхат!$CY:$CY,$B$616,рўйхат!$B:$B,$C602)</f>
        <v/>
      </c>
      <c r="AP602" s="36">
        <f>SUMIFS(рўйхат!AY:AY,рўйхат!$CY:$CY,$B$616,рўйхат!$B:$B,$C602)</f>
        <v/>
      </c>
      <c r="AQ602" s="35">
        <f>SUMIFS(рўйхат!AZ:AZ,рўйхат!$CY:$CY,$B$616,рўйхат!$B:$B,$C602)</f>
        <v/>
      </c>
      <c r="AR602" s="36">
        <f>SUMIFS(рўйхат!BA:BA,рўйхат!$CY:$CY,$B$616,рўйхат!$B:$B,$C602)</f>
        <v/>
      </c>
      <c r="AS602" s="35">
        <f>SUMIFS(рўйхат!BB:BB,рўйхат!$CY:$CY,$B$616,рўйхат!$B:$B,$C602)</f>
        <v/>
      </c>
      <c r="AT602" s="36">
        <f>SUMIFS(рўйхат!BC:BC,рўйхат!$CY:$CY,$B$616,рўйхат!$B:$B,$C602)</f>
        <v/>
      </c>
      <c r="AU602" s="35">
        <f>SUMIFS(рўйхат!BD:BD,рўйхат!$CY:$CY,$B$616,рўйхат!$B:$B,$C602)</f>
        <v/>
      </c>
      <c r="AV602" s="36">
        <f>SUMIFS(рўйхат!BE:BE,рўйхат!$CY:$CY,$B$616,рўйхат!$B:$B,$C602)</f>
        <v/>
      </c>
      <c r="AW602" s="35">
        <f>SUMIFS(рўйхат!BF:BF,рўйхат!$CY:$CY,$B$616,рўйхат!$B:$B,$C602)</f>
        <v/>
      </c>
      <c r="AX602" s="36">
        <f>SUMIFS(рўйхат!BG:BG,рўйхат!$CY:$CY,$B$616,рўйхат!$B:$B,$C602)</f>
        <v/>
      </c>
      <c r="AY602" s="35">
        <f>SUMIFS(рўйхат!BH:BH,рўйхат!$CY:$CY,$B$616,рўйхат!$B:$B,$C602)</f>
        <v/>
      </c>
      <c r="AZ602" s="36">
        <f>SUMIFS(рўйхат!BI:BI,рўйхат!$CY:$CY,$B$616,рўйхат!$B:$B,$C602)</f>
        <v/>
      </c>
      <c r="BA602" s="35">
        <f>SUMIFS(рўйхат!BJ:BJ,рўйхат!$CY:$CY,$B$616,рўйхат!$B:$B,$C602)</f>
        <v/>
      </c>
      <c r="BB602" s="36">
        <f>SUMIFS(рўйхат!BK:BK,рўйхат!$CY:$CY,$B$616,рўйхат!$B:$B,$C602)</f>
        <v/>
      </c>
      <c r="BC602" s="77">
        <f>IFERROR(AO602/E602,0)</f>
        <v/>
      </c>
      <c r="BD602" s="77">
        <f>IFERROR(AP602/F602,0)</f>
        <v/>
      </c>
      <c r="BE602" s="35">
        <f>SUMIFS(рўйхат!BL:BL,рўйхат!$CY:$CY,$B$616,рўйхат!$B:$B,$C602)</f>
        <v/>
      </c>
      <c r="BF602" s="36">
        <f>SUMIFS(рўйхат!BM:BM,рўйхат!$CY:$CY,$B$616,рўйхат!$B:$B,$C602)</f>
        <v/>
      </c>
      <c r="BG602" s="35">
        <f>SUMIFS(рўйхат!BN:BN,рўйхат!$CY:$CY,$B$616,рўйхат!$B:$B,$C602)</f>
        <v/>
      </c>
      <c r="BH602" s="36">
        <f>SUMIFS(рўйхат!BO:BO,рўйхат!$CY:$CY,$B$616,рўйхат!$B:$B,$C602)</f>
        <v/>
      </c>
      <c r="BI602" s="35">
        <f>SUMIFS(рўйхат!BP:BP,рўйхат!$CY:$CY,$B$616,рўйхат!$B:$B,$C602)</f>
        <v/>
      </c>
      <c r="BJ602" s="36">
        <f>SUMIFS(рўйхат!BQ:BQ,рўйхат!$CY:$CY,$B$616,рўйхат!$B:$B,$C602)</f>
        <v/>
      </c>
      <c r="BK602" s="35">
        <f>SUMIFS(рўйхат!BR:BR,рўйхат!$CY:$CY,$B$616,рўйхат!$B:$B,$C602)</f>
        <v/>
      </c>
      <c r="BL602" s="36">
        <f>SUMIFS(рўйхат!BS:BS,рўйхат!$CY:$CY,$B$616,рўйхат!$B:$B,$C602)</f>
        <v/>
      </c>
      <c r="BM602" s="35">
        <f>SUMIFS(рўйхат!BT:BT,рўйхат!$CY:$CY,$B$616,рўйхат!$B:$B,$C602)</f>
        <v/>
      </c>
      <c r="BN602" s="36">
        <f>SUMIFS(рўйхат!BU:BU,рўйхат!$CY:$CY,$B$616,рўйхат!$B:$B,$C602)</f>
        <v/>
      </c>
      <c r="BO602" s="35">
        <f>SUMIFS(рўйхат!BX:BX,рўйхат!$CY:$CY,$B$616,рўйхат!$B:$B,$C602)</f>
        <v/>
      </c>
      <c r="BP602" s="36">
        <f>SUMIFS(рўйхат!BY:BY,рўйхат!$CY:$CY,$B$616,рўйхат!$B:$B,$C602)</f>
        <v/>
      </c>
      <c r="BQ602" s="35">
        <f>SUMIFS(рўйхат!BZ:BZ,рўйхат!$CY:$CY,$B$616,рўйхат!$B:$B,$C602)</f>
        <v/>
      </c>
      <c r="BR602" s="36">
        <f>SUMIFS(рўйхат!CA:CA,рўйхат!$CY:$CY,$B$616,рўйхат!$B:$B,$C602)</f>
        <v/>
      </c>
      <c r="BS602" s="35">
        <f>SUMIFS(рўйхат!CB:CB,рўйхат!$CY:$CY,$B$616,рўйхат!$B:$B,$C602)</f>
        <v/>
      </c>
      <c r="BT602" s="36">
        <f>SUMIFS(рўйхат!CC:CC,рўйхат!$CY:$CY,$B$616,рўйхат!$B:$B,$C602)</f>
        <v/>
      </c>
      <c r="BU602" s="35">
        <f>SUMIFS(рўйхат!CD:CD,рўйхат!$CY:$CY,$B$616,рўйхат!$B:$B,$C602)</f>
        <v/>
      </c>
      <c r="BV602" s="36">
        <f>SUMIFS(рўйхат!CE:CE,рўйхат!$CY:$CY,$B$616,рўйхат!$B:$B,$C602)</f>
        <v/>
      </c>
      <c r="BW602" s="35">
        <f>SUMIFS(рўйхат!CH:CH,рўйхат!$CY:$CY,$B$616,рўйхат!$B:$B,$C602)</f>
        <v/>
      </c>
      <c r="BX602" s="36">
        <f>SUMIFS(рўйхат!CI:CI,рўйхат!$CY:$CY,$B$616,рўйхат!$B:$B,$C602)</f>
        <v/>
      </c>
      <c r="BY602" s="35">
        <f>SUMIFS(рўйхат!CJ:CJ,рўйхат!$CY:$CY,$B$616,рўйхат!$B:$B,$C602)</f>
        <v/>
      </c>
      <c r="BZ602" s="36">
        <f>SUMIFS(рўйхат!CK:CK,рўйхат!$CY:$CY,$B$616,рўйхат!$B:$B,$C602)</f>
        <v/>
      </c>
      <c r="CA602" s="35">
        <f>SUMIFS(рўйхат!CL:CL,рўйхат!$CY:$CY,$B$616,рўйхат!$B:$B,$C602)</f>
        <v/>
      </c>
      <c r="CB602" s="36">
        <f>SUMIFS(рўйхат!CM:CM,рўйхат!$CY:$CY,$B$616,рўйхат!$B:$B,$C602)</f>
        <v/>
      </c>
      <c r="CC602" s="35">
        <f>SUMIFS(рўйхат!CN:CN,рўйхат!$CY:$CY,$B$616,рўйхат!$B:$B,$C602)</f>
        <v/>
      </c>
      <c r="CD602" s="36">
        <f>SUMIFS(рўйхат!CO:CO,рўйхат!$CY:$CY,$B$616,рўйхат!$B:$B,$C602)</f>
        <v/>
      </c>
      <c r="CE602" s="77">
        <f>IFERROR(BE602/(Q602+BE602),0)</f>
        <v/>
      </c>
      <c r="CF602" s="78">
        <f>IFERROR(BF602/(R602+BF602),0)</f>
        <v/>
      </c>
      <c r="CG602" s="8">
        <f>COUNTIFS(B:B,B602)</f>
        <v/>
      </c>
    </row>
    <row r="603" hidden="1" outlineLevel="1" ht="33.95" customFormat="1" customHeight="1" s="8">
      <c r="A603" s="15" t="n"/>
      <c r="B603" s="50" t="n">
        <v>19</v>
      </c>
      <c r="C603" s="66" t="inlineStr">
        <is>
          <t>Президент ҳузуридаги Ижтимоий ҳимоя миллий агентлиги</t>
        </is>
      </c>
      <c r="D603" s="16" t="n"/>
      <c r="E603" s="35">
        <f>SUMIFS(рўйхат!F:F,рўйхат!$CY:$CY,$B$616,рўйхат!$B:$B,$C603)</f>
        <v/>
      </c>
      <c r="F603" s="36">
        <f>SUMIFS(рўйхат!G:G,рўйхат!$CY:$CY,$B$616,рўйхат!$B:$B,$C603)</f>
        <v/>
      </c>
      <c r="G603" s="35">
        <f>SUMIFS(рўйхат!H:H,рўйхат!$CY:$CY,$B$616,рўйхат!$B:$B,$C603)</f>
        <v/>
      </c>
      <c r="H603" s="36">
        <f>SUMIFS(рўйхат!I:I,рўйхат!$CY:$CY,$B$616,рўйхат!$B:$B,$C603)</f>
        <v/>
      </c>
      <c r="I603" s="35">
        <f>SUMIFS(рўйхат!J:J,рўйхат!$CY:$CY,$B$616,рўйхат!$B:$B,$C603)</f>
        <v/>
      </c>
      <c r="J603" s="36">
        <f>SUMIFS(рўйхат!K:K,рўйхат!$CY:$CY,$B$616,рўйхат!$B:$B,$C603)</f>
        <v/>
      </c>
      <c r="K603" s="35">
        <f>SUMIFS(рўйхат!L:L,рўйхат!$CY:$CY,$B$616,рўйхат!$B:$B,$C603)</f>
        <v/>
      </c>
      <c r="L603" s="36">
        <f>SUMIFS(рўйхат!M:M,рўйхат!$CY:$CY,$B$616,рўйхат!$B:$B,$C603)</f>
        <v/>
      </c>
      <c r="M603" s="35">
        <f>SUMIFS(рўйхат!N:N,рўйхат!$CY:$CY,$B$616,рўйхат!$B:$B,$C603)</f>
        <v/>
      </c>
      <c r="N603" s="36">
        <f>SUMIFS(рўйхат!O:O,рўйхат!$CY:$CY,$B$616,рўйхат!$B:$B,$C603)</f>
        <v/>
      </c>
      <c r="O603" s="34">
        <f>IFERROR(M603/E603,0)</f>
        <v/>
      </c>
      <c r="P603" s="34">
        <f>IFERROR(N603/F603,0)</f>
        <v/>
      </c>
      <c r="Q603" s="35">
        <f>SUMIFS(рўйхат!P:P,рўйхат!$CY:$CY,$B$616,рўйхат!$B:$B,$C603)</f>
        <v/>
      </c>
      <c r="R603" s="36">
        <f>SUMIFS(рўйхат!Q:Q,рўйхат!$CY:$CY,$B$616,рўйхат!$B:$B,$C603)</f>
        <v/>
      </c>
      <c r="S603" s="35">
        <f>SUMIFS(рўйхат!R:R,рўйхат!$CY:$CY,$B$616,рўйхат!$B:$B,$C603)</f>
        <v/>
      </c>
      <c r="T603" s="36">
        <f>SUMIFS(рўйхат!S:S,рўйхат!$CY:$CY,$B$616,рўйхат!$B:$B,$C603)</f>
        <v/>
      </c>
      <c r="U603" s="35">
        <f>SUMIFS(рўйхат!T:T,рўйхат!$CY:$CY,$B$616,рўйхат!$B:$B,$C603)</f>
        <v/>
      </c>
      <c r="V603" s="36">
        <f>SUMIFS(рўйхат!U:U,рўйхат!$CY:$CY,$B$616,рўйхат!$B:$B,$C603)</f>
        <v/>
      </c>
      <c r="W603" s="35">
        <f>SUMIFS(рўйхат!V:V,рўйхат!$CY:$CY,$B$616,рўйхат!$B:$B,$C603)</f>
        <v/>
      </c>
      <c r="X603" s="36">
        <f>SUMIFS(рўйхат!W:W,рўйхат!$CY:$CY,$B$616,рўйхат!$B:$B,$C603)</f>
        <v/>
      </c>
      <c r="Y603" s="35">
        <f>SUMIFS(рўйхат!X:X,рўйхат!$CY:$CY,$B$616,рўйхат!$B:$B,$C603)</f>
        <v/>
      </c>
      <c r="Z603" s="36">
        <f>SUMIFS(рўйхат!Y:Y,рўйхат!$CY:$CY,$B$616,рўйхат!$B:$B,$C603)</f>
        <v/>
      </c>
      <c r="AA603" s="35">
        <f>SUMIFS(рўйхат!Z:Z,рўйхат!$CY:$CY,$B$616,рўйхат!$B:$B,$C603)</f>
        <v/>
      </c>
      <c r="AB603" s="36">
        <f>SUMIFS(рўйхат!AA:AA,рўйхат!$CY:$CY,$B$616,рўйхат!$B:$B,$C603)</f>
        <v/>
      </c>
      <c r="AC603" s="35">
        <f>SUMIFS(рўйхат!AB:AB,рўйхат!$CY:$CY,$B$616,рўйхат!$B:$B,$C603)</f>
        <v/>
      </c>
      <c r="AD603" s="36">
        <f>SUMIFS(рўйхат!AC:AC,рўйхат!$CY:$CY,$B$616,рўйхат!$B:$B,$C603)</f>
        <v/>
      </c>
      <c r="AE603" s="35">
        <f>SUMIFS(рўйхат!AD:AD,рўйхат!$CY:$CY,$B$616,рўйхат!$B:$B,$C603)</f>
        <v/>
      </c>
      <c r="AF603" s="36">
        <f>SUMIFS(рўйхат!AE:AE,рўйхат!$CY:$CY,$B$616,рўйхат!$B:$B,$C603)</f>
        <v/>
      </c>
      <c r="AG603" s="35">
        <f>SUMIFS(рўйхат!AH:AH,рўйхат!$CY:$CY,$B$616,рўйхат!$B:$B,$C603)</f>
        <v/>
      </c>
      <c r="AH603" s="36">
        <f>SUMIFS(рўйхат!AI:AI,рўйхат!$CY:$CY,$B$616,рўйхат!$B:$B,$C603)</f>
        <v/>
      </c>
      <c r="AI603" s="35">
        <f>SUMIFS(рўйхат!AJ:AJ,рўйхат!$CY:$CY,$B$616,рўйхат!$B:$B,$C603)</f>
        <v/>
      </c>
      <c r="AJ603" s="36">
        <f>SUMIFS(рўйхат!AK:AK,рўйхат!$CY:$CY,$B$616,рўйхат!$B:$B,$C603)</f>
        <v/>
      </c>
      <c r="AK603" s="35">
        <f>SUMIFS(рўйхат!AL:AL,рўйхат!$CY:$CY,$B$616,рўйхат!$B:$B,$C603)</f>
        <v/>
      </c>
      <c r="AL603" s="36">
        <f>SUMIFS(рўйхат!AM:AM,рўйхат!$CY:$CY,$B$616,рўйхат!$B:$B,$C603)</f>
        <v/>
      </c>
      <c r="AM603" s="77">
        <f>IFERROR(Q603/E603,0)</f>
        <v/>
      </c>
      <c r="AN603" s="77">
        <f>IFERROR(R603/F603,0)</f>
        <v/>
      </c>
      <c r="AO603" s="35">
        <f>SUMIFS(рўйхат!AX:AX,рўйхат!$CY:$CY,$B$616,рўйхат!$B:$B,$C603)</f>
        <v/>
      </c>
      <c r="AP603" s="36">
        <f>SUMIFS(рўйхат!AY:AY,рўйхат!$CY:$CY,$B$616,рўйхат!$B:$B,$C603)</f>
        <v/>
      </c>
      <c r="AQ603" s="35">
        <f>SUMIFS(рўйхат!AZ:AZ,рўйхат!$CY:$CY,$B$616,рўйхат!$B:$B,$C603)</f>
        <v/>
      </c>
      <c r="AR603" s="36">
        <f>SUMIFS(рўйхат!BA:BA,рўйхат!$CY:$CY,$B$616,рўйхат!$B:$B,$C603)</f>
        <v/>
      </c>
      <c r="AS603" s="35">
        <f>SUMIFS(рўйхат!BB:BB,рўйхат!$CY:$CY,$B$616,рўйхат!$B:$B,$C603)</f>
        <v/>
      </c>
      <c r="AT603" s="36">
        <f>SUMIFS(рўйхат!BC:BC,рўйхат!$CY:$CY,$B$616,рўйхат!$B:$B,$C603)</f>
        <v/>
      </c>
      <c r="AU603" s="35">
        <f>SUMIFS(рўйхат!BD:BD,рўйхат!$CY:$CY,$B$616,рўйхат!$B:$B,$C603)</f>
        <v/>
      </c>
      <c r="AV603" s="36">
        <f>SUMIFS(рўйхат!BE:BE,рўйхат!$CY:$CY,$B$616,рўйхат!$B:$B,$C603)</f>
        <v/>
      </c>
      <c r="AW603" s="35">
        <f>SUMIFS(рўйхат!BF:BF,рўйхат!$CY:$CY,$B$616,рўйхат!$B:$B,$C603)</f>
        <v/>
      </c>
      <c r="AX603" s="36">
        <f>SUMIFS(рўйхат!BG:BG,рўйхат!$CY:$CY,$B$616,рўйхат!$B:$B,$C603)</f>
        <v/>
      </c>
      <c r="AY603" s="35">
        <f>SUMIFS(рўйхат!BH:BH,рўйхат!$CY:$CY,$B$616,рўйхат!$B:$B,$C603)</f>
        <v/>
      </c>
      <c r="AZ603" s="36">
        <f>SUMIFS(рўйхат!BI:BI,рўйхат!$CY:$CY,$B$616,рўйхат!$B:$B,$C603)</f>
        <v/>
      </c>
      <c r="BA603" s="35">
        <f>SUMIFS(рўйхат!BJ:BJ,рўйхат!$CY:$CY,$B$616,рўйхат!$B:$B,$C603)</f>
        <v/>
      </c>
      <c r="BB603" s="36">
        <f>SUMIFS(рўйхат!BK:BK,рўйхат!$CY:$CY,$B$616,рўйхат!$B:$B,$C603)</f>
        <v/>
      </c>
      <c r="BC603" s="77">
        <f>IFERROR(AO603/E603,0)</f>
        <v/>
      </c>
      <c r="BD603" s="77">
        <f>IFERROR(AP603/F603,0)</f>
        <v/>
      </c>
      <c r="BE603" s="35">
        <f>SUMIFS(рўйхат!BL:BL,рўйхат!$CY:$CY,$B$616,рўйхат!$B:$B,$C603)</f>
        <v/>
      </c>
      <c r="BF603" s="36">
        <f>SUMIFS(рўйхат!BM:BM,рўйхат!$CY:$CY,$B$616,рўйхат!$B:$B,$C603)</f>
        <v/>
      </c>
      <c r="BG603" s="35">
        <f>SUMIFS(рўйхат!BN:BN,рўйхат!$CY:$CY,$B$616,рўйхат!$B:$B,$C603)</f>
        <v/>
      </c>
      <c r="BH603" s="36">
        <f>SUMIFS(рўйхат!BO:BO,рўйхат!$CY:$CY,$B$616,рўйхат!$B:$B,$C603)</f>
        <v/>
      </c>
      <c r="BI603" s="35">
        <f>SUMIFS(рўйхат!BP:BP,рўйхат!$CY:$CY,$B$616,рўйхат!$B:$B,$C603)</f>
        <v/>
      </c>
      <c r="BJ603" s="36">
        <f>SUMIFS(рўйхат!BQ:BQ,рўйхат!$CY:$CY,$B$616,рўйхат!$B:$B,$C603)</f>
        <v/>
      </c>
      <c r="BK603" s="35">
        <f>SUMIFS(рўйхат!BR:BR,рўйхат!$CY:$CY,$B$616,рўйхат!$B:$B,$C603)</f>
        <v/>
      </c>
      <c r="BL603" s="36">
        <f>SUMIFS(рўйхат!BS:BS,рўйхат!$CY:$CY,$B$616,рўйхат!$B:$B,$C603)</f>
        <v/>
      </c>
      <c r="BM603" s="35">
        <f>SUMIFS(рўйхат!BT:BT,рўйхат!$CY:$CY,$B$616,рўйхат!$B:$B,$C603)</f>
        <v/>
      </c>
      <c r="BN603" s="36">
        <f>SUMIFS(рўйхат!BU:BU,рўйхат!$CY:$CY,$B$616,рўйхат!$B:$B,$C603)</f>
        <v/>
      </c>
      <c r="BO603" s="35">
        <f>SUMIFS(рўйхат!BX:BX,рўйхат!$CY:$CY,$B$616,рўйхат!$B:$B,$C603)</f>
        <v/>
      </c>
      <c r="BP603" s="36">
        <f>SUMIFS(рўйхат!BY:BY,рўйхат!$CY:$CY,$B$616,рўйхат!$B:$B,$C603)</f>
        <v/>
      </c>
      <c r="BQ603" s="35">
        <f>SUMIFS(рўйхат!BZ:BZ,рўйхат!$CY:$CY,$B$616,рўйхат!$B:$B,$C603)</f>
        <v/>
      </c>
      <c r="BR603" s="36">
        <f>SUMIFS(рўйхат!CA:CA,рўйхат!$CY:$CY,$B$616,рўйхат!$B:$B,$C603)</f>
        <v/>
      </c>
      <c r="BS603" s="35">
        <f>SUMIFS(рўйхат!CB:CB,рўйхат!$CY:$CY,$B$616,рўйхат!$B:$B,$C603)</f>
        <v/>
      </c>
      <c r="BT603" s="36">
        <f>SUMIFS(рўйхат!CC:CC,рўйхат!$CY:$CY,$B$616,рўйхат!$B:$B,$C603)</f>
        <v/>
      </c>
      <c r="BU603" s="35">
        <f>SUMIFS(рўйхат!CD:CD,рўйхат!$CY:$CY,$B$616,рўйхат!$B:$B,$C603)</f>
        <v/>
      </c>
      <c r="BV603" s="36">
        <f>SUMIFS(рўйхат!CE:CE,рўйхат!$CY:$CY,$B$616,рўйхат!$B:$B,$C603)</f>
        <v/>
      </c>
      <c r="BW603" s="35">
        <f>SUMIFS(рўйхат!CH:CH,рўйхат!$CY:$CY,$B$616,рўйхат!$B:$B,$C603)</f>
        <v/>
      </c>
      <c r="BX603" s="36">
        <f>SUMIFS(рўйхат!CI:CI,рўйхат!$CY:$CY,$B$616,рўйхат!$B:$B,$C603)</f>
        <v/>
      </c>
      <c r="BY603" s="35">
        <f>SUMIFS(рўйхат!CJ:CJ,рўйхат!$CY:$CY,$B$616,рўйхат!$B:$B,$C603)</f>
        <v/>
      </c>
      <c r="BZ603" s="36">
        <f>SUMIFS(рўйхат!CK:CK,рўйхат!$CY:$CY,$B$616,рўйхат!$B:$B,$C603)</f>
        <v/>
      </c>
      <c r="CA603" s="35">
        <f>SUMIFS(рўйхат!CL:CL,рўйхат!$CY:$CY,$B$616,рўйхат!$B:$B,$C603)</f>
        <v/>
      </c>
      <c r="CB603" s="36">
        <f>SUMIFS(рўйхат!CM:CM,рўйхат!$CY:$CY,$B$616,рўйхат!$B:$B,$C603)</f>
        <v/>
      </c>
      <c r="CC603" s="35">
        <f>SUMIFS(рўйхат!CN:CN,рўйхат!$CY:$CY,$B$616,рўйхат!$B:$B,$C603)</f>
        <v/>
      </c>
      <c r="CD603" s="36">
        <f>SUMIFS(рўйхат!CO:CO,рўйхат!$CY:$CY,$B$616,рўйхат!$B:$B,$C603)</f>
        <v/>
      </c>
      <c r="CE603" s="77">
        <f>IFERROR(BE603/(Q603+BE603),0)</f>
        <v/>
      </c>
      <c r="CF603" s="78">
        <f>IFERROR(BF603/(R603+BF603),0)</f>
        <v/>
      </c>
      <c r="CG603" s="8">
        <f>COUNTIFS(B:B,B603)</f>
        <v/>
      </c>
    </row>
    <row r="604" hidden="1" outlineLevel="1" ht="33.95" customFormat="1" customHeight="1" s="8">
      <c r="A604" s="15" t="n"/>
      <c r="B604" s="50" t="n">
        <v>20</v>
      </c>
      <c r="C604" s="66" t="inlineStr">
        <is>
          <t>Рақобатни ривожлантириш ва истеъмолчилар ҳуқуқларини ҳимоя қилиш қўмитаси</t>
        </is>
      </c>
      <c r="D604" s="16" t="n"/>
      <c r="E604" s="35">
        <f>SUMIFS(рўйхат!F:F,рўйхат!$CY:$CY,$B$616,рўйхат!$B:$B,$C604)</f>
        <v/>
      </c>
      <c r="F604" s="36">
        <f>SUMIFS(рўйхат!G:G,рўйхат!$CY:$CY,$B$616,рўйхат!$B:$B,$C604)</f>
        <v/>
      </c>
      <c r="G604" s="35">
        <f>SUMIFS(рўйхат!H:H,рўйхат!$CY:$CY,$B$616,рўйхат!$B:$B,$C604)</f>
        <v/>
      </c>
      <c r="H604" s="36">
        <f>SUMIFS(рўйхат!I:I,рўйхат!$CY:$CY,$B$616,рўйхат!$B:$B,$C604)</f>
        <v/>
      </c>
      <c r="I604" s="35">
        <f>SUMIFS(рўйхат!J:J,рўйхат!$CY:$CY,$B$616,рўйхат!$B:$B,$C604)</f>
        <v/>
      </c>
      <c r="J604" s="36">
        <f>SUMIFS(рўйхат!K:K,рўйхат!$CY:$CY,$B$616,рўйхат!$B:$B,$C604)</f>
        <v/>
      </c>
      <c r="K604" s="35">
        <f>SUMIFS(рўйхат!L:L,рўйхат!$CY:$CY,$B$616,рўйхат!$B:$B,$C604)</f>
        <v/>
      </c>
      <c r="L604" s="36">
        <f>SUMIFS(рўйхат!M:M,рўйхат!$CY:$CY,$B$616,рўйхат!$B:$B,$C604)</f>
        <v/>
      </c>
      <c r="M604" s="35">
        <f>SUMIFS(рўйхат!N:N,рўйхат!$CY:$CY,$B$616,рўйхат!$B:$B,$C604)</f>
        <v/>
      </c>
      <c r="N604" s="36">
        <f>SUMIFS(рўйхат!O:O,рўйхат!$CY:$CY,$B$616,рўйхат!$B:$B,$C604)</f>
        <v/>
      </c>
      <c r="O604" s="34">
        <f>IFERROR(M604/E604,0)</f>
        <v/>
      </c>
      <c r="P604" s="34">
        <f>IFERROR(N604/F604,0)</f>
        <v/>
      </c>
      <c r="Q604" s="35">
        <f>SUMIFS(рўйхат!P:P,рўйхат!$CY:$CY,$B$616,рўйхат!$B:$B,$C604)</f>
        <v/>
      </c>
      <c r="R604" s="36">
        <f>SUMIFS(рўйхат!Q:Q,рўйхат!$CY:$CY,$B$616,рўйхат!$B:$B,$C604)</f>
        <v/>
      </c>
      <c r="S604" s="35">
        <f>SUMIFS(рўйхат!R:R,рўйхат!$CY:$CY,$B$616,рўйхат!$B:$B,$C604)</f>
        <v/>
      </c>
      <c r="T604" s="36">
        <f>SUMIFS(рўйхат!S:S,рўйхат!$CY:$CY,$B$616,рўйхат!$B:$B,$C604)</f>
        <v/>
      </c>
      <c r="U604" s="35">
        <f>SUMIFS(рўйхат!T:T,рўйхат!$CY:$CY,$B$616,рўйхат!$B:$B,$C604)</f>
        <v/>
      </c>
      <c r="V604" s="36">
        <f>SUMIFS(рўйхат!U:U,рўйхат!$CY:$CY,$B$616,рўйхат!$B:$B,$C604)</f>
        <v/>
      </c>
      <c r="W604" s="35">
        <f>SUMIFS(рўйхат!V:V,рўйхат!$CY:$CY,$B$616,рўйхат!$B:$B,$C604)</f>
        <v/>
      </c>
      <c r="X604" s="36">
        <f>SUMIFS(рўйхат!W:W,рўйхат!$CY:$CY,$B$616,рўйхат!$B:$B,$C604)</f>
        <v/>
      </c>
      <c r="Y604" s="35">
        <f>SUMIFS(рўйхат!X:X,рўйхат!$CY:$CY,$B$616,рўйхат!$B:$B,$C604)</f>
        <v/>
      </c>
      <c r="Z604" s="36">
        <f>SUMIFS(рўйхат!Y:Y,рўйхат!$CY:$CY,$B$616,рўйхат!$B:$B,$C604)</f>
        <v/>
      </c>
      <c r="AA604" s="35">
        <f>SUMIFS(рўйхат!Z:Z,рўйхат!$CY:$CY,$B$616,рўйхат!$B:$B,$C604)</f>
        <v/>
      </c>
      <c r="AB604" s="36">
        <f>SUMIFS(рўйхат!AA:AA,рўйхат!$CY:$CY,$B$616,рўйхат!$B:$B,$C604)</f>
        <v/>
      </c>
      <c r="AC604" s="35">
        <f>SUMIFS(рўйхат!AB:AB,рўйхат!$CY:$CY,$B$616,рўйхат!$B:$B,$C604)</f>
        <v/>
      </c>
      <c r="AD604" s="36">
        <f>SUMIFS(рўйхат!AC:AC,рўйхат!$CY:$CY,$B$616,рўйхат!$B:$B,$C604)</f>
        <v/>
      </c>
      <c r="AE604" s="35">
        <f>SUMIFS(рўйхат!AD:AD,рўйхат!$CY:$CY,$B$616,рўйхат!$B:$B,$C604)</f>
        <v/>
      </c>
      <c r="AF604" s="36">
        <f>SUMIFS(рўйхат!AE:AE,рўйхат!$CY:$CY,$B$616,рўйхат!$B:$B,$C604)</f>
        <v/>
      </c>
      <c r="AG604" s="35">
        <f>SUMIFS(рўйхат!AH:AH,рўйхат!$CY:$CY,$B$616,рўйхат!$B:$B,$C604)</f>
        <v/>
      </c>
      <c r="AH604" s="36">
        <f>SUMIFS(рўйхат!AI:AI,рўйхат!$CY:$CY,$B$616,рўйхат!$B:$B,$C604)</f>
        <v/>
      </c>
      <c r="AI604" s="35">
        <f>SUMIFS(рўйхат!AJ:AJ,рўйхат!$CY:$CY,$B$616,рўйхат!$B:$B,$C604)</f>
        <v/>
      </c>
      <c r="AJ604" s="36">
        <f>SUMIFS(рўйхат!AK:AK,рўйхат!$CY:$CY,$B$616,рўйхат!$B:$B,$C604)</f>
        <v/>
      </c>
      <c r="AK604" s="35">
        <f>SUMIFS(рўйхат!AL:AL,рўйхат!$CY:$CY,$B$616,рўйхат!$B:$B,$C604)</f>
        <v/>
      </c>
      <c r="AL604" s="36">
        <f>SUMIFS(рўйхат!AM:AM,рўйхат!$CY:$CY,$B$616,рўйхат!$B:$B,$C604)</f>
        <v/>
      </c>
      <c r="AM604" s="77">
        <f>IFERROR(Q604/E604,0)</f>
        <v/>
      </c>
      <c r="AN604" s="77">
        <f>IFERROR(R604/F604,0)</f>
        <v/>
      </c>
      <c r="AO604" s="35">
        <f>SUMIFS(рўйхат!AX:AX,рўйхат!$CY:$CY,$B$616,рўйхат!$B:$B,$C604)</f>
        <v/>
      </c>
      <c r="AP604" s="36">
        <f>SUMIFS(рўйхат!AY:AY,рўйхат!$CY:$CY,$B$616,рўйхат!$B:$B,$C604)</f>
        <v/>
      </c>
      <c r="AQ604" s="35">
        <f>SUMIFS(рўйхат!AZ:AZ,рўйхат!$CY:$CY,$B$616,рўйхат!$B:$B,$C604)</f>
        <v/>
      </c>
      <c r="AR604" s="36">
        <f>SUMIFS(рўйхат!BA:BA,рўйхат!$CY:$CY,$B$616,рўйхат!$B:$B,$C604)</f>
        <v/>
      </c>
      <c r="AS604" s="35">
        <f>SUMIFS(рўйхат!BB:BB,рўйхат!$CY:$CY,$B$616,рўйхат!$B:$B,$C604)</f>
        <v/>
      </c>
      <c r="AT604" s="36">
        <f>SUMIFS(рўйхат!BC:BC,рўйхат!$CY:$CY,$B$616,рўйхат!$B:$B,$C604)</f>
        <v/>
      </c>
      <c r="AU604" s="35">
        <f>SUMIFS(рўйхат!BD:BD,рўйхат!$CY:$CY,$B$616,рўйхат!$B:$B,$C604)</f>
        <v/>
      </c>
      <c r="AV604" s="36">
        <f>SUMIFS(рўйхат!BE:BE,рўйхат!$CY:$CY,$B$616,рўйхат!$B:$B,$C604)</f>
        <v/>
      </c>
      <c r="AW604" s="35">
        <f>SUMIFS(рўйхат!BF:BF,рўйхат!$CY:$CY,$B$616,рўйхат!$B:$B,$C604)</f>
        <v/>
      </c>
      <c r="AX604" s="36">
        <f>SUMIFS(рўйхат!BG:BG,рўйхат!$CY:$CY,$B$616,рўйхат!$B:$B,$C604)</f>
        <v/>
      </c>
      <c r="AY604" s="35">
        <f>SUMIFS(рўйхат!BH:BH,рўйхат!$CY:$CY,$B$616,рўйхат!$B:$B,$C604)</f>
        <v/>
      </c>
      <c r="AZ604" s="36">
        <f>SUMIFS(рўйхат!BI:BI,рўйхат!$CY:$CY,$B$616,рўйхат!$B:$B,$C604)</f>
        <v/>
      </c>
      <c r="BA604" s="35">
        <f>SUMIFS(рўйхат!BJ:BJ,рўйхат!$CY:$CY,$B$616,рўйхат!$B:$B,$C604)</f>
        <v/>
      </c>
      <c r="BB604" s="36">
        <f>SUMIFS(рўйхат!BK:BK,рўйхат!$CY:$CY,$B$616,рўйхат!$B:$B,$C604)</f>
        <v/>
      </c>
      <c r="BC604" s="77">
        <f>IFERROR(AO604/E604,0)</f>
        <v/>
      </c>
      <c r="BD604" s="77">
        <f>IFERROR(AP604/F604,0)</f>
        <v/>
      </c>
      <c r="BE604" s="35">
        <f>SUMIFS(рўйхат!BL:BL,рўйхат!$CY:$CY,$B$616,рўйхат!$B:$B,$C604)</f>
        <v/>
      </c>
      <c r="BF604" s="36">
        <f>SUMIFS(рўйхат!BM:BM,рўйхат!$CY:$CY,$B$616,рўйхат!$B:$B,$C604)</f>
        <v/>
      </c>
      <c r="BG604" s="35">
        <f>SUMIFS(рўйхат!BN:BN,рўйхат!$CY:$CY,$B$616,рўйхат!$B:$B,$C604)</f>
        <v/>
      </c>
      <c r="BH604" s="36">
        <f>SUMIFS(рўйхат!BO:BO,рўйхат!$CY:$CY,$B$616,рўйхат!$B:$B,$C604)</f>
        <v/>
      </c>
      <c r="BI604" s="35">
        <f>SUMIFS(рўйхат!BP:BP,рўйхат!$CY:$CY,$B$616,рўйхат!$B:$B,$C604)</f>
        <v/>
      </c>
      <c r="BJ604" s="36">
        <f>SUMIFS(рўйхат!BQ:BQ,рўйхат!$CY:$CY,$B$616,рўйхат!$B:$B,$C604)</f>
        <v/>
      </c>
      <c r="BK604" s="35">
        <f>SUMIFS(рўйхат!BR:BR,рўйхат!$CY:$CY,$B$616,рўйхат!$B:$B,$C604)</f>
        <v/>
      </c>
      <c r="BL604" s="36">
        <f>SUMIFS(рўйхат!BS:BS,рўйхат!$CY:$CY,$B$616,рўйхат!$B:$B,$C604)</f>
        <v/>
      </c>
      <c r="BM604" s="35">
        <f>SUMIFS(рўйхат!BT:BT,рўйхат!$CY:$CY,$B$616,рўйхат!$B:$B,$C604)</f>
        <v/>
      </c>
      <c r="BN604" s="36">
        <f>SUMIFS(рўйхат!BU:BU,рўйхат!$CY:$CY,$B$616,рўйхат!$B:$B,$C604)</f>
        <v/>
      </c>
      <c r="BO604" s="35">
        <f>SUMIFS(рўйхат!BX:BX,рўйхат!$CY:$CY,$B$616,рўйхат!$B:$B,$C604)</f>
        <v/>
      </c>
      <c r="BP604" s="36">
        <f>SUMIFS(рўйхат!BY:BY,рўйхат!$CY:$CY,$B$616,рўйхат!$B:$B,$C604)</f>
        <v/>
      </c>
      <c r="BQ604" s="35">
        <f>SUMIFS(рўйхат!BZ:BZ,рўйхат!$CY:$CY,$B$616,рўйхат!$B:$B,$C604)</f>
        <v/>
      </c>
      <c r="BR604" s="36">
        <f>SUMIFS(рўйхат!CA:CA,рўйхат!$CY:$CY,$B$616,рўйхат!$B:$B,$C604)</f>
        <v/>
      </c>
      <c r="BS604" s="35">
        <f>SUMIFS(рўйхат!CB:CB,рўйхат!$CY:$CY,$B$616,рўйхат!$B:$B,$C604)</f>
        <v/>
      </c>
      <c r="BT604" s="36">
        <f>SUMIFS(рўйхат!CC:CC,рўйхат!$CY:$CY,$B$616,рўйхат!$B:$B,$C604)</f>
        <v/>
      </c>
      <c r="BU604" s="35">
        <f>SUMIFS(рўйхат!CD:CD,рўйхат!$CY:$CY,$B$616,рўйхат!$B:$B,$C604)</f>
        <v/>
      </c>
      <c r="BV604" s="36">
        <f>SUMIFS(рўйхат!CE:CE,рўйхат!$CY:$CY,$B$616,рўйхат!$B:$B,$C604)</f>
        <v/>
      </c>
      <c r="BW604" s="35">
        <f>SUMIFS(рўйхат!CH:CH,рўйхат!$CY:$CY,$B$616,рўйхат!$B:$B,$C604)</f>
        <v/>
      </c>
      <c r="BX604" s="36">
        <f>SUMIFS(рўйхат!CI:CI,рўйхат!$CY:$CY,$B$616,рўйхат!$B:$B,$C604)</f>
        <v/>
      </c>
      <c r="BY604" s="35">
        <f>SUMIFS(рўйхат!CJ:CJ,рўйхат!$CY:$CY,$B$616,рўйхат!$B:$B,$C604)</f>
        <v/>
      </c>
      <c r="BZ604" s="36">
        <f>SUMIFS(рўйхат!CK:CK,рўйхат!$CY:$CY,$B$616,рўйхат!$B:$B,$C604)</f>
        <v/>
      </c>
      <c r="CA604" s="35">
        <f>SUMIFS(рўйхат!CL:CL,рўйхат!$CY:$CY,$B$616,рўйхат!$B:$B,$C604)</f>
        <v/>
      </c>
      <c r="CB604" s="36">
        <f>SUMIFS(рўйхат!CM:CM,рўйхат!$CY:$CY,$B$616,рўйхат!$B:$B,$C604)</f>
        <v/>
      </c>
      <c r="CC604" s="35">
        <f>SUMIFS(рўйхат!CN:CN,рўйхат!$CY:$CY,$B$616,рўйхат!$B:$B,$C604)</f>
        <v/>
      </c>
      <c r="CD604" s="36">
        <f>SUMIFS(рўйхат!CO:CO,рўйхат!$CY:$CY,$B$616,рўйхат!$B:$B,$C604)</f>
        <v/>
      </c>
      <c r="CE604" s="77">
        <f>IFERROR(BE604/(Q604+BE604),0)</f>
        <v/>
      </c>
      <c r="CF604" s="78">
        <f>IFERROR(BF604/(R604+BF604),0)</f>
        <v/>
      </c>
      <c r="CG604" s="8">
        <f>COUNTIFS(B:B,B604)</f>
        <v/>
      </c>
    </row>
    <row r="605" hidden="1" outlineLevel="1" ht="17.1" customFormat="1" customHeight="1" s="8">
      <c r="A605" s="33" t="n"/>
      <c r="B605" s="50" t="n">
        <v>21</v>
      </c>
      <c r="C605" s="66" t="inlineStr">
        <is>
          <t>Соғлиқни сақлаш вазирлиги</t>
        </is>
      </c>
      <c r="D605" s="16" t="n"/>
      <c r="E605" s="35">
        <f>SUMIFS(рўйхат!F:F,рўйхат!$CY:$CY,$B$616,рўйхат!$B:$B,$C605)</f>
        <v/>
      </c>
      <c r="F605" s="36">
        <f>SUMIFS(рўйхат!G:G,рўйхат!$CY:$CY,$B$616,рўйхат!$B:$B,$C605)</f>
        <v/>
      </c>
      <c r="G605" s="35">
        <f>SUMIFS(рўйхат!H:H,рўйхат!$CY:$CY,$B$616,рўйхат!$B:$B,$C605)</f>
        <v/>
      </c>
      <c r="H605" s="36">
        <f>SUMIFS(рўйхат!I:I,рўйхат!$CY:$CY,$B$616,рўйхат!$B:$B,$C605)</f>
        <v/>
      </c>
      <c r="I605" s="35">
        <f>SUMIFS(рўйхат!J:J,рўйхат!$CY:$CY,$B$616,рўйхат!$B:$B,$C605)</f>
        <v/>
      </c>
      <c r="J605" s="36">
        <f>SUMIFS(рўйхат!K:K,рўйхат!$CY:$CY,$B$616,рўйхат!$B:$B,$C605)</f>
        <v/>
      </c>
      <c r="K605" s="35">
        <f>SUMIFS(рўйхат!L:L,рўйхат!$CY:$CY,$B$616,рўйхат!$B:$B,$C605)</f>
        <v/>
      </c>
      <c r="L605" s="36">
        <f>SUMIFS(рўйхат!M:M,рўйхат!$CY:$CY,$B$616,рўйхат!$B:$B,$C605)</f>
        <v/>
      </c>
      <c r="M605" s="35">
        <f>SUMIFS(рўйхат!N:N,рўйхат!$CY:$CY,$B$616,рўйхат!$B:$B,$C605)</f>
        <v/>
      </c>
      <c r="N605" s="36">
        <f>SUMIFS(рўйхат!O:O,рўйхат!$CY:$CY,$B$616,рўйхат!$B:$B,$C605)</f>
        <v/>
      </c>
      <c r="O605" s="34">
        <f>IFERROR(M605/E605,0)</f>
        <v/>
      </c>
      <c r="P605" s="34">
        <f>IFERROR(N605/F605,0)</f>
        <v/>
      </c>
      <c r="Q605" s="35">
        <f>SUMIFS(рўйхат!P:P,рўйхат!$CY:$CY,$B$616,рўйхат!$B:$B,$C605)</f>
        <v/>
      </c>
      <c r="R605" s="36">
        <f>SUMIFS(рўйхат!Q:Q,рўйхат!$CY:$CY,$B$616,рўйхат!$B:$B,$C605)</f>
        <v/>
      </c>
      <c r="S605" s="35">
        <f>SUMIFS(рўйхат!R:R,рўйхат!$CY:$CY,$B$616,рўйхат!$B:$B,$C605)</f>
        <v/>
      </c>
      <c r="T605" s="36">
        <f>SUMIFS(рўйхат!S:S,рўйхат!$CY:$CY,$B$616,рўйхат!$B:$B,$C605)</f>
        <v/>
      </c>
      <c r="U605" s="35">
        <f>SUMIFS(рўйхат!T:T,рўйхат!$CY:$CY,$B$616,рўйхат!$B:$B,$C605)</f>
        <v/>
      </c>
      <c r="V605" s="36">
        <f>SUMIFS(рўйхат!U:U,рўйхат!$CY:$CY,$B$616,рўйхат!$B:$B,$C605)</f>
        <v/>
      </c>
      <c r="W605" s="35">
        <f>SUMIFS(рўйхат!V:V,рўйхат!$CY:$CY,$B$616,рўйхат!$B:$B,$C605)</f>
        <v/>
      </c>
      <c r="X605" s="36">
        <f>SUMIFS(рўйхат!W:W,рўйхат!$CY:$CY,$B$616,рўйхат!$B:$B,$C605)</f>
        <v/>
      </c>
      <c r="Y605" s="35">
        <f>SUMIFS(рўйхат!X:X,рўйхат!$CY:$CY,$B$616,рўйхат!$B:$B,$C605)</f>
        <v/>
      </c>
      <c r="Z605" s="36">
        <f>SUMIFS(рўйхат!Y:Y,рўйхат!$CY:$CY,$B$616,рўйхат!$B:$B,$C605)</f>
        <v/>
      </c>
      <c r="AA605" s="35">
        <f>SUMIFS(рўйхат!Z:Z,рўйхат!$CY:$CY,$B$616,рўйхат!$B:$B,$C605)</f>
        <v/>
      </c>
      <c r="AB605" s="36">
        <f>SUMIFS(рўйхат!AA:AA,рўйхат!$CY:$CY,$B$616,рўйхат!$B:$B,$C605)</f>
        <v/>
      </c>
      <c r="AC605" s="35">
        <f>SUMIFS(рўйхат!AB:AB,рўйхат!$CY:$CY,$B$616,рўйхат!$B:$B,$C605)</f>
        <v/>
      </c>
      <c r="AD605" s="36">
        <f>SUMIFS(рўйхат!AC:AC,рўйхат!$CY:$CY,$B$616,рўйхат!$B:$B,$C605)</f>
        <v/>
      </c>
      <c r="AE605" s="35">
        <f>SUMIFS(рўйхат!AD:AD,рўйхат!$CY:$CY,$B$616,рўйхат!$B:$B,$C605)</f>
        <v/>
      </c>
      <c r="AF605" s="36">
        <f>SUMIFS(рўйхат!AE:AE,рўйхат!$CY:$CY,$B$616,рўйхат!$B:$B,$C605)</f>
        <v/>
      </c>
      <c r="AG605" s="35">
        <f>SUMIFS(рўйхат!AH:AH,рўйхат!$CY:$CY,$B$616,рўйхат!$B:$B,$C605)</f>
        <v/>
      </c>
      <c r="AH605" s="36">
        <f>SUMIFS(рўйхат!AI:AI,рўйхат!$CY:$CY,$B$616,рўйхат!$B:$B,$C605)</f>
        <v/>
      </c>
      <c r="AI605" s="35">
        <f>SUMIFS(рўйхат!AJ:AJ,рўйхат!$CY:$CY,$B$616,рўйхат!$B:$B,$C605)</f>
        <v/>
      </c>
      <c r="AJ605" s="36">
        <f>SUMIFS(рўйхат!AK:AK,рўйхат!$CY:$CY,$B$616,рўйхат!$B:$B,$C605)</f>
        <v/>
      </c>
      <c r="AK605" s="35">
        <f>SUMIFS(рўйхат!AL:AL,рўйхат!$CY:$CY,$B$616,рўйхат!$B:$B,$C605)</f>
        <v/>
      </c>
      <c r="AL605" s="36">
        <f>SUMIFS(рўйхат!AM:AM,рўйхат!$CY:$CY,$B$616,рўйхат!$B:$B,$C605)</f>
        <v/>
      </c>
      <c r="AM605" s="77">
        <f>IFERROR(Q605/E605,0)</f>
        <v/>
      </c>
      <c r="AN605" s="77">
        <f>IFERROR(R605/F605,0)</f>
        <v/>
      </c>
      <c r="AO605" s="35">
        <f>SUMIFS(рўйхат!AX:AX,рўйхат!$CY:$CY,$B$616,рўйхат!$B:$B,$C605)</f>
        <v/>
      </c>
      <c r="AP605" s="36">
        <f>SUMIFS(рўйхат!AY:AY,рўйхат!$CY:$CY,$B$616,рўйхат!$B:$B,$C605)</f>
        <v/>
      </c>
      <c r="AQ605" s="35">
        <f>SUMIFS(рўйхат!AZ:AZ,рўйхат!$CY:$CY,$B$616,рўйхат!$B:$B,$C605)</f>
        <v/>
      </c>
      <c r="AR605" s="36">
        <f>SUMIFS(рўйхат!BA:BA,рўйхат!$CY:$CY,$B$616,рўйхат!$B:$B,$C605)</f>
        <v/>
      </c>
      <c r="AS605" s="35">
        <f>SUMIFS(рўйхат!BB:BB,рўйхат!$CY:$CY,$B$616,рўйхат!$B:$B,$C605)</f>
        <v/>
      </c>
      <c r="AT605" s="36">
        <f>SUMIFS(рўйхат!BC:BC,рўйхат!$CY:$CY,$B$616,рўйхат!$B:$B,$C605)</f>
        <v/>
      </c>
      <c r="AU605" s="35">
        <f>SUMIFS(рўйхат!BD:BD,рўйхат!$CY:$CY,$B$616,рўйхат!$B:$B,$C605)</f>
        <v/>
      </c>
      <c r="AV605" s="36">
        <f>SUMIFS(рўйхат!BE:BE,рўйхат!$CY:$CY,$B$616,рўйхат!$B:$B,$C605)</f>
        <v/>
      </c>
      <c r="AW605" s="35">
        <f>SUMIFS(рўйхат!BF:BF,рўйхат!$CY:$CY,$B$616,рўйхат!$B:$B,$C605)</f>
        <v/>
      </c>
      <c r="AX605" s="36">
        <f>SUMIFS(рўйхат!BG:BG,рўйхат!$CY:$CY,$B$616,рўйхат!$B:$B,$C605)</f>
        <v/>
      </c>
      <c r="AY605" s="35">
        <f>SUMIFS(рўйхат!BH:BH,рўйхат!$CY:$CY,$B$616,рўйхат!$B:$B,$C605)</f>
        <v/>
      </c>
      <c r="AZ605" s="36">
        <f>SUMIFS(рўйхат!BI:BI,рўйхат!$CY:$CY,$B$616,рўйхат!$B:$B,$C605)</f>
        <v/>
      </c>
      <c r="BA605" s="35">
        <f>SUMIFS(рўйхат!BJ:BJ,рўйхат!$CY:$CY,$B$616,рўйхат!$B:$B,$C605)</f>
        <v/>
      </c>
      <c r="BB605" s="36">
        <f>SUMIFS(рўйхат!BK:BK,рўйхат!$CY:$CY,$B$616,рўйхат!$B:$B,$C605)</f>
        <v/>
      </c>
      <c r="BC605" s="77">
        <f>IFERROR(AO605/E605,0)</f>
        <v/>
      </c>
      <c r="BD605" s="77">
        <f>IFERROR(AP605/F605,0)</f>
        <v/>
      </c>
      <c r="BE605" s="35">
        <f>SUMIFS(рўйхат!BL:BL,рўйхат!$CY:$CY,$B$616,рўйхат!$B:$B,$C605)</f>
        <v/>
      </c>
      <c r="BF605" s="36">
        <f>SUMIFS(рўйхат!BM:BM,рўйхат!$CY:$CY,$B$616,рўйхат!$B:$B,$C605)</f>
        <v/>
      </c>
      <c r="BG605" s="35">
        <f>SUMIFS(рўйхат!BN:BN,рўйхат!$CY:$CY,$B$616,рўйхат!$B:$B,$C605)</f>
        <v/>
      </c>
      <c r="BH605" s="36">
        <f>SUMIFS(рўйхат!BO:BO,рўйхат!$CY:$CY,$B$616,рўйхат!$B:$B,$C605)</f>
        <v/>
      </c>
      <c r="BI605" s="35">
        <f>SUMIFS(рўйхат!BP:BP,рўйхат!$CY:$CY,$B$616,рўйхат!$B:$B,$C605)</f>
        <v/>
      </c>
      <c r="BJ605" s="36">
        <f>SUMIFS(рўйхат!BQ:BQ,рўйхат!$CY:$CY,$B$616,рўйхат!$B:$B,$C605)</f>
        <v/>
      </c>
      <c r="BK605" s="35">
        <f>SUMIFS(рўйхат!BR:BR,рўйхат!$CY:$CY,$B$616,рўйхат!$B:$B,$C605)</f>
        <v/>
      </c>
      <c r="BL605" s="36">
        <f>SUMIFS(рўйхат!BS:BS,рўйхат!$CY:$CY,$B$616,рўйхат!$B:$B,$C605)</f>
        <v/>
      </c>
      <c r="BM605" s="35">
        <f>SUMIFS(рўйхат!BT:BT,рўйхат!$CY:$CY,$B$616,рўйхат!$B:$B,$C605)</f>
        <v/>
      </c>
      <c r="BN605" s="36">
        <f>SUMIFS(рўйхат!BU:BU,рўйхат!$CY:$CY,$B$616,рўйхат!$B:$B,$C605)</f>
        <v/>
      </c>
      <c r="BO605" s="35">
        <f>SUMIFS(рўйхат!BX:BX,рўйхат!$CY:$CY,$B$616,рўйхат!$B:$B,$C605)</f>
        <v/>
      </c>
      <c r="BP605" s="36">
        <f>SUMIFS(рўйхат!BY:BY,рўйхат!$CY:$CY,$B$616,рўйхат!$B:$B,$C605)</f>
        <v/>
      </c>
      <c r="BQ605" s="35">
        <f>SUMIFS(рўйхат!BZ:BZ,рўйхат!$CY:$CY,$B$616,рўйхат!$B:$B,$C605)</f>
        <v/>
      </c>
      <c r="BR605" s="36">
        <f>SUMIFS(рўйхат!CA:CA,рўйхат!$CY:$CY,$B$616,рўйхат!$B:$B,$C605)</f>
        <v/>
      </c>
      <c r="BS605" s="35">
        <f>SUMIFS(рўйхат!CB:CB,рўйхат!$CY:$CY,$B$616,рўйхат!$B:$B,$C605)</f>
        <v/>
      </c>
      <c r="BT605" s="36">
        <f>SUMIFS(рўйхат!CC:CC,рўйхат!$CY:$CY,$B$616,рўйхат!$B:$B,$C605)</f>
        <v/>
      </c>
      <c r="BU605" s="35">
        <f>SUMIFS(рўйхат!CD:CD,рўйхат!$CY:$CY,$B$616,рўйхат!$B:$B,$C605)</f>
        <v/>
      </c>
      <c r="BV605" s="36">
        <f>SUMIFS(рўйхат!CE:CE,рўйхат!$CY:$CY,$B$616,рўйхат!$B:$B,$C605)</f>
        <v/>
      </c>
      <c r="BW605" s="35">
        <f>SUMIFS(рўйхат!CH:CH,рўйхат!$CY:$CY,$B$616,рўйхат!$B:$B,$C605)</f>
        <v/>
      </c>
      <c r="BX605" s="36">
        <f>SUMIFS(рўйхат!CI:CI,рўйхат!$CY:$CY,$B$616,рўйхат!$B:$B,$C605)</f>
        <v/>
      </c>
      <c r="BY605" s="35">
        <f>SUMIFS(рўйхат!CJ:CJ,рўйхат!$CY:$CY,$B$616,рўйхат!$B:$B,$C605)</f>
        <v/>
      </c>
      <c r="BZ605" s="36">
        <f>SUMIFS(рўйхат!CK:CK,рўйхат!$CY:$CY,$B$616,рўйхат!$B:$B,$C605)</f>
        <v/>
      </c>
      <c r="CA605" s="35">
        <f>SUMIFS(рўйхат!CL:CL,рўйхат!$CY:$CY,$B$616,рўйхат!$B:$B,$C605)</f>
        <v/>
      </c>
      <c r="CB605" s="36">
        <f>SUMIFS(рўйхат!CM:CM,рўйхат!$CY:$CY,$B$616,рўйхат!$B:$B,$C605)</f>
        <v/>
      </c>
      <c r="CC605" s="35">
        <f>SUMIFS(рўйхат!CN:CN,рўйхат!$CY:$CY,$B$616,рўйхат!$B:$B,$C605)</f>
        <v/>
      </c>
      <c r="CD605" s="36">
        <f>SUMIFS(рўйхат!CO:CO,рўйхат!$CY:$CY,$B$616,рўйхат!$B:$B,$C605)</f>
        <v/>
      </c>
      <c r="CE605" s="77">
        <f>IFERROR(BE605/(Q605+BE605),0)</f>
        <v/>
      </c>
      <c r="CF605" s="78">
        <f>IFERROR(BF605/(R605+BF605),0)</f>
        <v/>
      </c>
      <c r="CG605" s="8">
        <f>COUNTIFS(B:B,B605)</f>
        <v/>
      </c>
    </row>
    <row r="606" hidden="1" outlineLevel="1" ht="17.1" customFormat="1" customHeight="1" s="8">
      <c r="A606" s="33" t="n"/>
      <c r="B606" s="50" t="n">
        <v>22</v>
      </c>
      <c r="C606" s="66" t="inlineStr">
        <is>
          <t>Спорт вазирлиги</t>
        </is>
      </c>
      <c r="D606" s="16" t="n"/>
      <c r="E606" s="35">
        <f>SUMIFS(рўйхат!F:F,рўйхат!$CY:$CY,$B$616,рўйхат!$B:$B,$C606)</f>
        <v/>
      </c>
      <c r="F606" s="36">
        <f>SUMIFS(рўйхат!G:G,рўйхат!$CY:$CY,$B$616,рўйхат!$B:$B,$C606)</f>
        <v/>
      </c>
      <c r="G606" s="35">
        <f>SUMIFS(рўйхат!H:H,рўйхат!$CY:$CY,$B$616,рўйхат!$B:$B,$C606)</f>
        <v/>
      </c>
      <c r="H606" s="36">
        <f>SUMIFS(рўйхат!I:I,рўйхат!$CY:$CY,$B$616,рўйхат!$B:$B,$C606)</f>
        <v/>
      </c>
      <c r="I606" s="35">
        <f>SUMIFS(рўйхат!J:J,рўйхат!$CY:$CY,$B$616,рўйхат!$B:$B,$C606)</f>
        <v/>
      </c>
      <c r="J606" s="36">
        <f>SUMIFS(рўйхат!K:K,рўйхат!$CY:$CY,$B$616,рўйхат!$B:$B,$C606)</f>
        <v/>
      </c>
      <c r="K606" s="35">
        <f>SUMIFS(рўйхат!L:L,рўйхат!$CY:$CY,$B$616,рўйхат!$B:$B,$C606)</f>
        <v/>
      </c>
      <c r="L606" s="36">
        <f>SUMIFS(рўйхат!M:M,рўйхат!$CY:$CY,$B$616,рўйхат!$B:$B,$C606)</f>
        <v/>
      </c>
      <c r="M606" s="35">
        <f>SUMIFS(рўйхат!N:N,рўйхат!$CY:$CY,$B$616,рўйхат!$B:$B,$C606)</f>
        <v/>
      </c>
      <c r="N606" s="36">
        <f>SUMIFS(рўйхат!O:O,рўйхат!$CY:$CY,$B$616,рўйхат!$B:$B,$C606)</f>
        <v/>
      </c>
      <c r="O606" s="34">
        <f>IFERROR(M606/E606,0)</f>
        <v/>
      </c>
      <c r="P606" s="34">
        <f>IFERROR(N606/F606,0)</f>
        <v/>
      </c>
      <c r="Q606" s="35">
        <f>SUMIFS(рўйхат!P:P,рўйхат!$CY:$CY,$B$616,рўйхат!$B:$B,$C606)</f>
        <v/>
      </c>
      <c r="R606" s="36">
        <f>SUMIFS(рўйхат!Q:Q,рўйхат!$CY:$CY,$B$616,рўйхат!$B:$B,$C606)</f>
        <v/>
      </c>
      <c r="S606" s="35">
        <f>SUMIFS(рўйхат!R:R,рўйхат!$CY:$CY,$B$616,рўйхат!$B:$B,$C606)</f>
        <v/>
      </c>
      <c r="T606" s="36">
        <f>SUMIFS(рўйхат!S:S,рўйхат!$CY:$CY,$B$616,рўйхат!$B:$B,$C606)</f>
        <v/>
      </c>
      <c r="U606" s="35">
        <f>SUMIFS(рўйхат!T:T,рўйхат!$CY:$CY,$B$616,рўйхат!$B:$B,$C606)</f>
        <v/>
      </c>
      <c r="V606" s="36">
        <f>SUMIFS(рўйхат!U:U,рўйхат!$CY:$CY,$B$616,рўйхат!$B:$B,$C606)</f>
        <v/>
      </c>
      <c r="W606" s="35">
        <f>SUMIFS(рўйхат!V:V,рўйхат!$CY:$CY,$B$616,рўйхат!$B:$B,$C606)</f>
        <v/>
      </c>
      <c r="X606" s="36">
        <f>SUMIFS(рўйхат!W:W,рўйхат!$CY:$CY,$B$616,рўйхат!$B:$B,$C606)</f>
        <v/>
      </c>
      <c r="Y606" s="35">
        <f>SUMIFS(рўйхат!X:X,рўйхат!$CY:$CY,$B$616,рўйхат!$B:$B,$C606)</f>
        <v/>
      </c>
      <c r="Z606" s="36">
        <f>SUMIFS(рўйхат!Y:Y,рўйхат!$CY:$CY,$B$616,рўйхат!$B:$B,$C606)</f>
        <v/>
      </c>
      <c r="AA606" s="35">
        <f>SUMIFS(рўйхат!Z:Z,рўйхат!$CY:$CY,$B$616,рўйхат!$B:$B,$C606)</f>
        <v/>
      </c>
      <c r="AB606" s="36">
        <f>SUMIFS(рўйхат!AA:AA,рўйхат!$CY:$CY,$B$616,рўйхат!$B:$B,$C606)</f>
        <v/>
      </c>
      <c r="AC606" s="35">
        <f>SUMIFS(рўйхат!AB:AB,рўйхат!$CY:$CY,$B$616,рўйхат!$B:$B,$C606)</f>
        <v/>
      </c>
      <c r="AD606" s="36">
        <f>SUMIFS(рўйхат!AC:AC,рўйхат!$CY:$CY,$B$616,рўйхат!$B:$B,$C606)</f>
        <v/>
      </c>
      <c r="AE606" s="35">
        <f>SUMIFS(рўйхат!AD:AD,рўйхат!$CY:$CY,$B$616,рўйхат!$B:$B,$C606)</f>
        <v/>
      </c>
      <c r="AF606" s="36">
        <f>SUMIFS(рўйхат!AE:AE,рўйхат!$CY:$CY,$B$616,рўйхат!$B:$B,$C606)</f>
        <v/>
      </c>
      <c r="AG606" s="35">
        <f>SUMIFS(рўйхат!AH:AH,рўйхат!$CY:$CY,$B$616,рўйхат!$B:$B,$C606)</f>
        <v/>
      </c>
      <c r="AH606" s="36">
        <f>SUMIFS(рўйхат!AI:AI,рўйхат!$CY:$CY,$B$616,рўйхат!$B:$B,$C606)</f>
        <v/>
      </c>
      <c r="AI606" s="35">
        <f>SUMIFS(рўйхат!AJ:AJ,рўйхат!$CY:$CY,$B$616,рўйхат!$B:$B,$C606)</f>
        <v/>
      </c>
      <c r="AJ606" s="36">
        <f>SUMIFS(рўйхат!AK:AK,рўйхат!$CY:$CY,$B$616,рўйхат!$B:$B,$C606)</f>
        <v/>
      </c>
      <c r="AK606" s="35">
        <f>SUMIFS(рўйхат!AL:AL,рўйхат!$CY:$CY,$B$616,рўйхат!$B:$B,$C606)</f>
        <v/>
      </c>
      <c r="AL606" s="36">
        <f>SUMIFS(рўйхат!AM:AM,рўйхат!$CY:$CY,$B$616,рўйхат!$B:$B,$C606)</f>
        <v/>
      </c>
      <c r="AM606" s="77">
        <f>IFERROR(Q606/E606,0)</f>
        <v/>
      </c>
      <c r="AN606" s="77">
        <f>IFERROR(R606/F606,0)</f>
        <v/>
      </c>
      <c r="AO606" s="35">
        <f>SUMIFS(рўйхат!AX:AX,рўйхат!$CY:$CY,$B$616,рўйхат!$B:$B,$C606)</f>
        <v/>
      </c>
      <c r="AP606" s="36">
        <f>SUMIFS(рўйхат!AY:AY,рўйхат!$CY:$CY,$B$616,рўйхат!$B:$B,$C606)</f>
        <v/>
      </c>
      <c r="AQ606" s="35">
        <f>SUMIFS(рўйхат!AZ:AZ,рўйхат!$CY:$CY,$B$616,рўйхат!$B:$B,$C606)</f>
        <v/>
      </c>
      <c r="AR606" s="36">
        <f>SUMIFS(рўйхат!BA:BA,рўйхат!$CY:$CY,$B$616,рўйхат!$B:$B,$C606)</f>
        <v/>
      </c>
      <c r="AS606" s="35">
        <f>SUMIFS(рўйхат!BB:BB,рўйхат!$CY:$CY,$B$616,рўйхат!$B:$B,$C606)</f>
        <v/>
      </c>
      <c r="AT606" s="36">
        <f>SUMIFS(рўйхат!BC:BC,рўйхат!$CY:$CY,$B$616,рўйхат!$B:$B,$C606)</f>
        <v/>
      </c>
      <c r="AU606" s="35">
        <f>SUMIFS(рўйхат!BD:BD,рўйхат!$CY:$CY,$B$616,рўйхат!$B:$B,$C606)</f>
        <v/>
      </c>
      <c r="AV606" s="36">
        <f>SUMIFS(рўйхат!BE:BE,рўйхат!$CY:$CY,$B$616,рўйхат!$B:$B,$C606)</f>
        <v/>
      </c>
      <c r="AW606" s="35">
        <f>SUMIFS(рўйхат!BF:BF,рўйхат!$CY:$CY,$B$616,рўйхат!$B:$B,$C606)</f>
        <v/>
      </c>
      <c r="AX606" s="36">
        <f>SUMIFS(рўйхат!BG:BG,рўйхат!$CY:$CY,$B$616,рўйхат!$B:$B,$C606)</f>
        <v/>
      </c>
      <c r="AY606" s="35">
        <f>SUMIFS(рўйхат!BH:BH,рўйхат!$CY:$CY,$B$616,рўйхат!$B:$B,$C606)</f>
        <v/>
      </c>
      <c r="AZ606" s="36">
        <f>SUMIFS(рўйхат!BI:BI,рўйхат!$CY:$CY,$B$616,рўйхат!$B:$B,$C606)</f>
        <v/>
      </c>
      <c r="BA606" s="35">
        <f>SUMIFS(рўйхат!BJ:BJ,рўйхат!$CY:$CY,$B$616,рўйхат!$B:$B,$C606)</f>
        <v/>
      </c>
      <c r="BB606" s="36">
        <f>SUMIFS(рўйхат!BK:BK,рўйхат!$CY:$CY,$B$616,рўйхат!$B:$B,$C606)</f>
        <v/>
      </c>
      <c r="BC606" s="77">
        <f>IFERROR(AO606/E606,0)</f>
        <v/>
      </c>
      <c r="BD606" s="77">
        <f>IFERROR(AP606/F606,0)</f>
        <v/>
      </c>
      <c r="BE606" s="35">
        <f>SUMIFS(рўйхат!BL:BL,рўйхат!$CY:$CY,$B$616,рўйхат!$B:$B,$C606)</f>
        <v/>
      </c>
      <c r="BF606" s="36">
        <f>SUMIFS(рўйхат!BM:BM,рўйхат!$CY:$CY,$B$616,рўйхат!$B:$B,$C606)</f>
        <v/>
      </c>
      <c r="BG606" s="35">
        <f>SUMIFS(рўйхат!BN:BN,рўйхат!$CY:$CY,$B$616,рўйхат!$B:$B,$C606)</f>
        <v/>
      </c>
      <c r="BH606" s="36">
        <f>SUMIFS(рўйхат!BO:BO,рўйхат!$CY:$CY,$B$616,рўйхат!$B:$B,$C606)</f>
        <v/>
      </c>
      <c r="BI606" s="35">
        <f>SUMIFS(рўйхат!BP:BP,рўйхат!$CY:$CY,$B$616,рўйхат!$B:$B,$C606)</f>
        <v/>
      </c>
      <c r="BJ606" s="36">
        <f>SUMIFS(рўйхат!BQ:BQ,рўйхат!$CY:$CY,$B$616,рўйхат!$B:$B,$C606)</f>
        <v/>
      </c>
      <c r="BK606" s="35">
        <f>SUMIFS(рўйхат!BR:BR,рўйхат!$CY:$CY,$B$616,рўйхат!$B:$B,$C606)</f>
        <v/>
      </c>
      <c r="BL606" s="36">
        <f>SUMIFS(рўйхат!BS:BS,рўйхат!$CY:$CY,$B$616,рўйхат!$B:$B,$C606)</f>
        <v/>
      </c>
      <c r="BM606" s="35">
        <f>SUMIFS(рўйхат!BT:BT,рўйхат!$CY:$CY,$B$616,рўйхат!$B:$B,$C606)</f>
        <v/>
      </c>
      <c r="BN606" s="36">
        <f>SUMIFS(рўйхат!BU:BU,рўйхат!$CY:$CY,$B$616,рўйхат!$B:$B,$C606)</f>
        <v/>
      </c>
      <c r="BO606" s="35">
        <f>SUMIFS(рўйхат!BX:BX,рўйхат!$CY:$CY,$B$616,рўйхат!$B:$B,$C606)</f>
        <v/>
      </c>
      <c r="BP606" s="36">
        <f>SUMIFS(рўйхат!BY:BY,рўйхат!$CY:$CY,$B$616,рўйхат!$B:$B,$C606)</f>
        <v/>
      </c>
      <c r="BQ606" s="35">
        <f>SUMIFS(рўйхат!BZ:BZ,рўйхат!$CY:$CY,$B$616,рўйхат!$B:$B,$C606)</f>
        <v/>
      </c>
      <c r="BR606" s="36">
        <f>SUMIFS(рўйхат!CA:CA,рўйхат!$CY:$CY,$B$616,рўйхат!$B:$B,$C606)</f>
        <v/>
      </c>
      <c r="BS606" s="35">
        <f>SUMIFS(рўйхат!CB:CB,рўйхат!$CY:$CY,$B$616,рўйхат!$B:$B,$C606)</f>
        <v/>
      </c>
      <c r="BT606" s="36">
        <f>SUMIFS(рўйхат!CC:CC,рўйхат!$CY:$CY,$B$616,рўйхат!$B:$B,$C606)</f>
        <v/>
      </c>
      <c r="BU606" s="35">
        <f>SUMIFS(рўйхат!CD:CD,рўйхат!$CY:$CY,$B$616,рўйхат!$B:$B,$C606)</f>
        <v/>
      </c>
      <c r="BV606" s="36">
        <f>SUMIFS(рўйхат!CE:CE,рўйхат!$CY:$CY,$B$616,рўйхат!$B:$B,$C606)</f>
        <v/>
      </c>
      <c r="BW606" s="35">
        <f>SUMIFS(рўйхат!CH:CH,рўйхат!$CY:$CY,$B$616,рўйхат!$B:$B,$C606)</f>
        <v/>
      </c>
      <c r="BX606" s="36">
        <f>SUMIFS(рўйхат!CI:CI,рўйхат!$CY:$CY,$B$616,рўйхат!$B:$B,$C606)</f>
        <v/>
      </c>
      <c r="BY606" s="35">
        <f>SUMIFS(рўйхат!CJ:CJ,рўйхат!$CY:$CY,$B$616,рўйхат!$B:$B,$C606)</f>
        <v/>
      </c>
      <c r="BZ606" s="36">
        <f>SUMIFS(рўйхат!CK:CK,рўйхат!$CY:$CY,$B$616,рўйхат!$B:$B,$C606)</f>
        <v/>
      </c>
      <c r="CA606" s="35">
        <f>SUMIFS(рўйхат!CL:CL,рўйхат!$CY:$CY,$B$616,рўйхат!$B:$B,$C606)</f>
        <v/>
      </c>
      <c r="CB606" s="36">
        <f>SUMIFS(рўйхат!CM:CM,рўйхат!$CY:$CY,$B$616,рўйхат!$B:$B,$C606)</f>
        <v/>
      </c>
      <c r="CC606" s="35">
        <f>SUMIFS(рўйхат!CN:CN,рўйхат!$CY:$CY,$B$616,рўйхат!$B:$B,$C606)</f>
        <v/>
      </c>
      <c r="CD606" s="36">
        <f>SUMIFS(рўйхат!CO:CO,рўйхат!$CY:$CY,$B$616,рўйхат!$B:$B,$C606)</f>
        <v/>
      </c>
      <c r="CE606" s="77">
        <f>IFERROR(BE606/(Q606+BE606),0)</f>
        <v/>
      </c>
      <c r="CF606" s="78">
        <f>IFERROR(BF606/(R606+BF606),0)</f>
        <v/>
      </c>
      <c r="CG606" s="8">
        <f>COUNTIFS(B:B,B606)</f>
        <v/>
      </c>
    </row>
    <row r="607" hidden="1" outlineLevel="1" ht="17.1" customFormat="1" customHeight="1" s="8">
      <c r="A607" s="33" t="n"/>
      <c r="B607" s="50" t="n">
        <v>23</v>
      </c>
      <c r="C607" s="66" t="inlineStr">
        <is>
          <t>Сув хўжалиги вазирлиги</t>
        </is>
      </c>
      <c r="D607" s="16" t="n"/>
      <c r="E607" s="35">
        <f>SUMIFS(рўйхат!F:F,рўйхат!$CY:$CY,$B$616,рўйхат!$B:$B,$C607)</f>
        <v/>
      </c>
      <c r="F607" s="36">
        <f>SUMIFS(рўйхат!G:G,рўйхат!$CY:$CY,$B$616,рўйхат!$B:$B,$C607)</f>
        <v/>
      </c>
      <c r="G607" s="35">
        <f>SUMIFS(рўйхат!H:H,рўйхат!$CY:$CY,$B$616,рўйхат!$B:$B,$C607)</f>
        <v/>
      </c>
      <c r="H607" s="36">
        <f>SUMIFS(рўйхат!I:I,рўйхат!$CY:$CY,$B$616,рўйхат!$B:$B,$C607)</f>
        <v/>
      </c>
      <c r="I607" s="35">
        <f>SUMIFS(рўйхат!J:J,рўйхат!$CY:$CY,$B$616,рўйхат!$B:$B,$C607)</f>
        <v/>
      </c>
      <c r="J607" s="36">
        <f>SUMIFS(рўйхат!K:K,рўйхат!$CY:$CY,$B$616,рўйхат!$B:$B,$C607)</f>
        <v/>
      </c>
      <c r="K607" s="35">
        <f>SUMIFS(рўйхат!L:L,рўйхат!$CY:$CY,$B$616,рўйхат!$B:$B,$C607)</f>
        <v/>
      </c>
      <c r="L607" s="36">
        <f>SUMIFS(рўйхат!M:M,рўйхат!$CY:$CY,$B$616,рўйхат!$B:$B,$C607)</f>
        <v/>
      </c>
      <c r="M607" s="35">
        <f>SUMIFS(рўйхат!N:N,рўйхат!$CY:$CY,$B$616,рўйхат!$B:$B,$C607)</f>
        <v/>
      </c>
      <c r="N607" s="36">
        <f>SUMIFS(рўйхат!O:O,рўйхат!$CY:$CY,$B$616,рўйхат!$B:$B,$C607)</f>
        <v/>
      </c>
      <c r="O607" s="34">
        <f>IFERROR(M607/E607,0)</f>
        <v/>
      </c>
      <c r="P607" s="34">
        <f>IFERROR(N607/F607,0)</f>
        <v/>
      </c>
      <c r="Q607" s="35">
        <f>SUMIFS(рўйхат!P:P,рўйхат!$CY:$CY,$B$616,рўйхат!$B:$B,$C607)</f>
        <v/>
      </c>
      <c r="R607" s="36">
        <f>SUMIFS(рўйхат!Q:Q,рўйхат!$CY:$CY,$B$616,рўйхат!$B:$B,$C607)</f>
        <v/>
      </c>
      <c r="S607" s="35">
        <f>SUMIFS(рўйхат!R:R,рўйхат!$CY:$CY,$B$616,рўйхат!$B:$B,$C607)</f>
        <v/>
      </c>
      <c r="T607" s="36">
        <f>SUMIFS(рўйхат!S:S,рўйхат!$CY:$CY,$B$616,рўйхат!$B:$B,$C607)</f>
        <v/>
      </c>
      <c r="U607" s="35">
        <f>SUMIFS(рўйхат!T:T,рўйхат!$CY:$CY,$B$616,рўйхат!$B:$B,$C607)</f>
        <v/>
      </c>
      <c r="V607" s="36">
        <f>SUMIFS(рўйхат!U:U,рўйхат!$CY:$CY,$B$616,рўйхат!$B:$B,$C607)</f>
        <v/>
      </c>
      <c r="W607" s="35">
        <f>SUMIFS(рўйхат!V:V,рўйхат!$CY:$CY,$B$616,рўйхат!$B:$B,$C607)</f>
        <v/>
      </c>
      <c r="X607" s="36">
        <f>SUMIFS(рўйхат!W:W,рўйхат!$CY:$CY,$B$616,рўйхат!$B:$B,$C607)</f>
        <v/>
      </c>
      <c r="Y607" s="35">
        <f>SUMIFS(рўйхат!X:X,рўйхат!$CY:$CY,$B$616,рўйхат!$B:$B,$C607)</f>
        <v/>
      </c>
      <c r="Z607" s="36">
        <f>SUMIFS(рўйхат!Y:Y,рўйхат!$CY:$CY,$B$616,рўйхат!$B:$B,$C607)</f>
        <v/>
      </c>
      <c r="AA607" s="35">
        <f>SUMIFS(рўйхат!Z:Z,рўйхат!$CY:$CY,$B$616,рўйхат!$B:$B,$C607)</f>
        <v/>
      </c>
      <c r="AB607" s="36">
        <f>SUMIFS(рўйхат!AA:AA,рўйхат!$CY:$CY,$B$616,рўйхат!$B:$B,$C607)</f>
        <v/>
      </c>
      <c r="AC607" s="35">
        <f>SUMIFS(рўйхат!AB:AB,рўйхат!$CY:$CY,$B$616,рўйхат!$B:$B,$C607)</f>
        <v/>
      </c>
      <c r="AD607" s="36">
        <f>SUMIFS(рўйхат!AC:AC,рўйхат!$CY:$CY,$B$616,рўйхат!$B:$B,$C607)</f>
        <v/>
      </c>
      <c r="AE607" s="35">
        <f>SUMIFS(рўйхат!AD:AD,рўйхат!$CY:$CY,$B$616,рўйхат!$B:$B,$C607)</f>
        <v/>
      </c>
      <c r="AF607" s="36">
        <f>SUMIFS(рўйхат!AE:AE,рўйхат!$CY:$CY,$B$616,рўйхат!$B:$B,$C607)</f>
        <v/>
      </c>
      <c r="AG607" s="35">
        <f>SUMIFS(рўйхат!AH:AH,рўйхат!$CY:$CY,$B$616,рўйхат!$B:$B,$C607)</f>
        <v/>
      </c>
      <c r="AH607" s="36">
        <f>SUMIFS(рўйхат!AI:AI,рўйхат!$CY:$CY,$B$616,рўйхат!$B:$B,$C607)</f>
        <v/>
      </c>
      <c r="AI607" s="35">
        <f>SUMIFS(рўйхат!AJ:AJ,рўйхат!$CY:$CY,$B$616,рўйхат!$B:$B,$C607)</f>
        <v/>
      </c>
      <c r="AJ607" s="36">
        <f>SUMIFS(рўйхат!AK:AK,рўйхат!$CY:$CY,$B$616,рўйхат!$B:$B,$C607)</f>
        <v/>
      </c>
      <c r="AK607" s="35">
        <f>SUMIFS(рўйхат!AL:AL,рўйхат!$CY:$CY,$B$616,рўйхат!$B:$B,$C607)</f>
        <v/>
      </c>
      <c r="AL607" s="36">
        <f>SUMIFS(рўйхат!AM:AM,рўйхат!$CY:$CY,$B$616,рўйхат!$B:$B,$C607)</f>
        <v/>
      </c>
      <c r="AM607" s="77">
        <f>IFERROR(Q607/E607,0)</f>
        <v/>
      </c>
      <c r="AN607" s="77">
        <f>IFERROR(R607/F607,0)</f>
        <v/>
      </c>
      <c r="AO607" s="35">
        <f>SUMIFS(рўйхат!AX:AX,рўйхат!$CY:$CY,$B$616,рўйхат!$B:$B,$C607)</f>
        <v/>
      </c>
      <c r="AP607" s="36">
        <f>SUMIFS(рўйхат!AY:AY,рўйхат!$CY:$CY,$B$616,рўйхат!$B:$B,$C607)</f>
        <v/>
      </c>
      <c r="AQ607" s="35">
        <f>SUMIFS(рўйхат!AZ:AZ,рўйхат!$CY:$CY,$B$616,рўйхат!$B:$B,$C607)</f>
        <v/>
      </c>
      <c r="AR607" s="36">
        <f>SUMIFS(рўйхат!BA:BA,рўйхат!$CY:$CY,$B$616,рўйхат!$B:$B,$C607)</f>
        <v/>
      </c>
      <c r="AS607" s="35">
        <f>SUMIFS(рўйхат!BB:BB,рўйхат!$CY:$CY,$B$616,рўйхат!$B:$B,$C607)</f>
        <v/>
      </c>
      <c r="AT607" s="36">
        <f>SUMIFS(рўйхат!BC:BC,рўйхат!$CY:$CY,$B$616,рўйхат!$B:$B,$C607)</f>
        <v/>
      </c>
      <c r="AU607" s="35">
        <f>SUMIFS(рўйхат!BD:BD,рўйхат!$CY:$CY,$B$616,рўйхат!$B:$B,$C607)</f>
        <v/>
      </c>
      <c r="AV607" s="36">
        <f>SUMIFS(рўйхат!BE:BE,рўйхат!$CY:$CY,$B$616,рўйхат!$B:$B,$C607)</f>
        <v/>
      </c>
      <c r="AW607" s="35">
        <f>SUMIFS(рўйхат!BF:BF,рўйхат!$CY:$CY,$B$616,рўйхат!$B:$B,$C607)</f>
        <v/>
      </c>
      <c r="AX607" s="36">
        <f>SUMIFS(рўйхат!BG:BG,рўйхат!$CY:$CY,$B$616,рўйхат!$B:$B,$C607)</f>
        <v/>
      </c>
      <c r="AY607" s="35">
        <f>SUMIFS(рўйхат!BH:BH,рўйхат!$CY:$CY,$B$616,рўйхат!$B:$B,$C607)</f>
        <v/>
      </c>
      <c r="AZ607" s="36">
        <f>SUMIFS(рўйхат!BI:BI,рўйхат!$CY:$CY,$B$616,рўйхат!$B:$B,$C607)</f>
        <v/>
      </c>
      <c r="BA607" s="35">
        <f>SUMIFS(рўйхат!BJ:BJ,рўйхат!$CY:$CY,$B$616,рўйхат!$B:$B,$C607)</f>
        <v/>
      </c>
      <c r="BB607" s="36">
        <f>SUMIFS(рўйхат!BK:BK,рўйхат!$CY:$CY,$B$616,рўйхат!$B:$B,$C607)</f>
        <v/>
      </c>
      <c r="BC607" s="77">
        <f>IFERROR(AO607/E607,0)</f>
        <v/>
      </c>
      <c r="BD607" s="77">
        <f>IFERROR(AP607/F607,0)</f>
        <v/>
      </c>
      <c r="BE607" s="35">
        <f>SUMIFS(рўйхат!BL:BL,рўйхат!$CY:$CY,$B$616,рўйхат!$B:$B,$C607)</f>
        <v/>
      </c>
      <c r="BF607" s="36">
        <f>SUMIFS(рўйхат!BM:BM,рўйхат!$CY:$CY,$B$616,рўйхат!$B:$B,$C607)</f>
        <v/>
      </c>
      <c r="BG607" s="35">
        <f>SUMIFS(рўйхат!BN:BN,рўйхат!$CY:$CY,$B$616,рўйхат!$B:$B,$C607)</f>
        <v/>
      </c>
      <c r="BH607" s="36">
        <f>SUMIFS(рўйхат!BO:BO,рўйхат!$CY:$CY,$B$616,рўйхат!$B:$B,$C607)</f>
        <v/>
      </c>
      <c r="BI607" s="35">
        <f>SUMIFS(рўйхат!BP:BP,рўйхат!$CY:$CY,$B$616,рўйхат!$B:$B,$C607)</f>
        <v/>
      </c>
      <c r="BJ607" s="36">
        <f>SUMIFS(рўйхат!BQ:BQ,рўйхат!$CY:$CY,$B$616,рўйхат!$B:$B,$C607)</f>
        <v/>
      </c>
      <c r="BK607" s="35">
        <f>SUMIFS(рўйхат!BR:BR,рўйхат!$CY:$CY,$B$616,рўйхат!$B:$B,$C607)</f>
        <v/>
      </c>
      <c r="BL607" s="36">
        <f>SUMIFS(рўйхат!BS:BS,рўйхат!$CY:$CY,$B$616,рўйхат!$B:$B,$C607)</f>
        <v/>
      </c>
      <c r="BM607" s="35">
        <f>SUMIFS(рўйхат!BT:BT,рўйхат!$CY:$CY,$B$616,рўйхат!$B:$B,$C607)</f>
        <v/>
      </c>
      <c r="BN607" s="36">
        <f>SUMIFS(рўйхат!BU:BU,рўйхат!$CY:$CY,$B$616,рўйхат!$B:$B,$C607)</f>
        <v/>
      </c>
      <c r="BO607" s="35">
        <f>SUMIFS(рўйхат!BX:BX,рўйхат!$CY:$CY,$B$616,рўйхат!$B:$B,$C607)</f>
        <v/>
      </c>
      <c r="BP607" s="36">
        <f>SUMIFS(рўйхат!BY:BY,рўйхат!$CY:$CY,$B$616,рўйхат!$B:$B,$C607)</f>
        <v/>
      </c>
      <c r="BQ607" s="35">
        <f>SUMIFS(рўйхат!BZ:BZ,рўйхат!$CY:$CY,$B$616,рўйхат!$B:$B,$C607)</f>
        <v/>
      </c>
      <c r="BR607" s="36">
        <f>SUMIFS(рўйхат!CA:CA,рўйхат!$CY:$CY,$B$616,рўйхат!$B:$B,$C607)</f>
        <v/>
      </c>
      <c r="BS607" s="35">
        <f>SUMIFS(рўйхат!CB:CB,рўйхат!$CY:$CY,$B$616,рўйхат!$B:$B,$C607)</f>
        <v/>
      </c>
      <c r="BT607" s="36">
        <f>SUMIFS(рўйхат!CC:CC,рўйхат!$CY:$CY,$B$616,рўйхат!$B:$B,$C607)</f>
        <v/>
      </c>
      <c r="BU607" s="35">
        <f>SUMIFS(рўйхат!CD:CD,рўйхат!$CY:$CY,$B$616,рўйхат!$B:$B,$C607)</f>
        <v/>
      </c>
      <c r="BV607" s="36">
        <f>SUMIFS(рўйхат!CE:CE,рўйхат!$CY:$CY,$B$616,рўйхат!$B:$B,$C607)</f>
        <v/>
      </c>
      <c r="BW607" s="35">
        <f>SUMIFS(рўйхат!CH:CH,рўйхат!$CY:$CY,$B$616,рўйхат!$B:$B,$C607)</f>
        <v/>
      </c>
      <c r="BX607" s="36">
        <f>SUMIFS(рўйхат!CI:CI,рўйхат!$CY:$CY,$B$616,рўйхат!$B:$B,$C607)</f>
        <v/>
      </c>
      <c r="BY607" s="35">
        <f>SUMIFS(рўйхат!CJ:CJ,рўйхат!$CY:$CY,$B$616,рўйхат!$B:$B,$C607)</f>
        <v/>
      </c>
      <c r="BZ607" s="36">
        <f>SUMIFS(рўйхат!CK:CK,рўйхат!$CY:$CY,$B$616,рўйхат!$B:$B,$C607)</f>
        <v/>
      </c>
      <c r="CA607" s="35">
        <f>SUMIFS(рўйхат!CL:CL,рўйхат!$CY:$CY,$B$616,рўйхат!$B:$B,$C607)</f>
        <v/>
      </c>
      <c r="CB607" s="36">
        <f>SUMIFS(рўйхат!CM:CM,рўйхат!$CY:$CY,$B$616,рўйхат!$B:$B,$C607)</f>
        <v/>
      </c>
      <c r="CC607" s="35">
        <f>SUMIFS(рўйхат!CN:CN,рўйхат!$CY:$CY,$B$616,рўйхат!$B:$B,$C607)</f>
        <v/>
      </c>
      <c r="CD607" s="36">
        <f>SUMIFS(рўйхат!CO:CO,рўйхат!$CY:$CY,$B$616,рўйхат!$B:$B,$C607)</f>
        <v/>
      </c>
      <c r="CE607" s="77">
        <f>IFERROR(BE607/(Q607+BE607),0)</f>
        <v/>
      </c>
      <c r="CF607" s="78">
        <f>IFERROR(BF607/(R607+BF607),0)</f>
        <v/>
      </c>
      <c r="CG607" s="8">
        <f>COUNTIFS(B:B,B607)</f>
        <v/>
      </c>
    </row>
    <row r="608" hidden="1" outlineLevel="1" ht="17.1" customFormat="1" customHeight="1" s="8">
      <c r="A608" s="33" t="n"/>
      <c r="B608" s="50" t="n">
        <v>24</v>
      </c>
      <c r="C608" s="66" t="inlineStr">
        <is>
          <t>Ташқи ишлар вазирлиги</t>
        </is>
      </c>
      <c r="D608" s="16" t="n"/>
      <c r="E608" s="35">
        <f>SUMIFS(рўйхат!F:F,рўйхат!$CY:$CY,$B$616,рўйхат!$B:$B,$C608)</f>
        <v/>
      </c>
      <c r="F608" s="36">
        <f>SUMIFS(рўйхат!G:G,рўйхат!$CY:$CY,$B$616,рўйхат!$B:$B,$C608)</f>
        <v/>
      </c>
      <c r="G608" s="35">
        <f>SUMIFS(рўйхат!H:H,рўйхат!$CY:$CY,$B$616,рўйхат!$B:$B,$C608)</f>
        <v/>
      </c>
      <c r="H608" s="36">
        <f>SUMIFS(рўйхат!I:I,рўйхат!$CY:$CY,$B$616,рўйхат!$B:$B,$C608)</f>
        <v/>
      </c>
      <c r="I608" s="35">
        <f>SUMIFS(рўйхат!J:J,рўйхат!$CY:$CY,$B$616,рўйхат!$B:$B,$C608)</f>
        <v/>
      </c>
      <c r="J608" s="36">
        <f>SUMIFS(рўйхат!K:K,рўйхат!$CY:$CY,$B$616,рўйхат!$B:$B,$C608)</f>
        <v/>
      </c>
      <c r="K608" s="35">
        <f>SUMIFS(рўйхат!L:L,рўйхат!$CY:$CY,$B$616,рўйхат!$B:$B,$C608)</f>
        <v/>
      </c>
      <c r="L608" s="36">
        <f>SUMIFS(рўйхат!M:M,рўйхат!$CY:$CY,$B$616,рўйхат!$B:$B,$C608)</f>
        <v/>
      </c>
      <c r="M608" s="35">
        <f>SUMIFS(рўйхат!N:N,рўйхат!$CY:$CY,$B$616,рўйхат!$B:$B,$C608)</f>
        <v/>
      </c>
      <c r="N608" s="36">
        <f>SUMIFS(рўйхат!O:O,рўйхат!$CY:$CY,$B$616,рўйхат!$B:$B,$C608)</f>
        <v/>
      </c>
      <c r="O608" s="34">
        <f>IFERROR(M608/E608,0)</f>
        <v/>
      </c>
      <c r="P608" s="34">
        <f>IFERROR(N608/F608,0)</f>
        <v/>
      </c>
      <c r="Q608" s="35">
        <f>SUMIFS(рўйхат!P:P,рўйхат!$CY:$CY,$B$616,рўйхат!$B:$B,$C608)</f>
        <v/>
      </c>
      <c r="R608" s="36">
        <f>SUMIFS(рўйхат!Q:Q,рўйхат!$CY:$CY,$B$616,рўйхат!$B:$B,$C608)</f>
        <v/>
      </c>
      <c r="S608" s="35">
        <f>SUMIFS(рўйхат!R:R,рўйхат!$CY:$CY,$B$616,рўйхат!$B:$B,$C608)</f>
        <v/>
      </c>
      <c r="T608" s="36">
        <f>SUMIFS(рўйхат!S:S,рўйхат!$CY:$CY,$B$616,рўйхат!$B:$B,$C608)</f>
        <v/>
      </c>
      <c r="U608" s="35">
        <f>SUMIFS(рўйхат!T:T,рўйхат!$CY:$CY,$B$616,рўйхат!$B:$B,$C608)</f>
        <v/>
      </c>
      <c r="V608" s="36">
        <f>SUMIFS(рўйхат!U:U,рўйхат!$CY:$CY,$B$616,рўйхат!$B:$B,$C608)</f>
        <v/>
      </c>
      <c r="W608" s="35">
        <f>SUMIFS(рўйхат!V:V,рўйхат!$CY:$CY,$B$616,рўйхат!$B:$B,$C608)</f>
        <v/>
      </c>
      <c r="X608" s="36">
        <f>SUMIFS(рўйхат!W:W,рўйхат!$CY:$CY,$B$616,рўйхат!$B:$B,$C608)</f>
        <v/>
      </c>
      <c r="Y608" s="35">
        <f>SUMIFS(рўйхат!X:X,рўйхат!$CY:$CY,$B$616,рўйхат!$B:$B,$C608)</f>
        <v/>
      </c>
      <c r="Z608" s="36">
        <f>SUMIFS(рўйхат!Y:Y,рўйхат!$CY:$CY,$B$616,рўйхат!$B:$B,$C608)</f>
        <v/>
      </c>
      <c r="AA608" s="35">
        <f>SUMIFS(рўйхат!Z:Z,рўйхат!$CY:$CY,$B$616,рўйхат!$B:$B,$C608)</f>
        <v/>
      </c>
      <c r="AB608" s="36">
        <f>SUMIFS(рўйхат!AA:AA,рўйхат!$CY:$CY,$B$616,рўйхат!$B:$B,$C608)</f>
        <v/>
      </c>
      <c r="AC608" s="35">
        <f>SUMIFS(рўйхат!AB:AB,рўйхат!$CY:$CY,$B$616,рўйхат!$B:$B,$C608)</f>
        <v/>
      </c>
      <c r="AD608" s="36">
        <f>SUMIFS(рўйхат!AC:AC,рўйхат!$CY:$CY,$B$616,рўйхат!$B:$B,$C608)</f>
        <v/>
      </c>
      <c r="AE608" s="35">
        <f>SUMIFS(рўйхат!AD:AD,рўйхат!$CY:$CY,$B$616,рўйхат!$B:$B,$C608)</f>
        <v/>
      </c>
      <c r="AF608" s="36">
        <f>SUMIFS(рўйхат!AE:AE,рўйхат!$CY:$CY,$B$616,рўйхат!$B:$B,$C608)</f>
        <v/>
      </c>
      <c r="AG608" s="35">
        <f>SUMIFS(рўйхат!AH:AH,рўйхат!$CY:$CY,$B$616,рўйхат!$B:$B,$C608)</f>
        <v/>
      </c>
      <c r="AH608" s="36">
        <f>SUMIFS(рўйхат!AI:AI,рўйхат!$CY:$CY,$B$616,рўйхат!$B:$B,$C608)</f>
        <v/>
      </c>
      <c r="AI608" s="35">
        <f>SUMIFS(рўйхат!AJ:AJ,рўйхат!$CY:$CY,$B$616,рўйхат!$B:$B,$C608)</f>
        <v/>
      </c>
      <c r="AJ608" s="36">
        <f>SUMIFS(рўйхат!AK:AK,рўйхат!$CY:$CY,$B$616,рўйхат!$B:$B,$C608)</f>
        <v/>
      </c>
      <c r="AK608" s="35">
        <f>SUMIFS(рўйхат!AL:AL,рўйхат!$CY:$CY,$B$616,рўйхат!$B:$B,$C608)</f>
        <v/>
      </c>
      <c r="AL608" s="36">
        <f>SUMIFS(рўйхат!AM:AM,рўйхат!$CY:$CY,$B$616,рўйхат!$B:$B,$C608)</f>
        <v/>
      </c>
      <c r="AM608" s="77">
        <f>IFERROR(Q608/E608,0)</f>
        <v/>
      </c>
      <c r="AN608" s="77">
        <f>IFERROR(R608/F608,0)</f>
        <v/>
      </c>
      <c r="AO608" s="35">
        <f>SUMIFS(рўйхат!AX:AX,рўйхат!$CY:$CY,$B$616,рўйхат!$B:$B,$C608)</f>
        <v/>
      </c>
      <c r="AP608" s="36">
        <f>SUMIFS(рўйхат!AY:AY,рўйхат!$CY:$CY,$B$616,рўйхат!$B:$B,$C608)</f>
        <v/>
      </c>
      <c r="AQ608" s="35">
        <f>SUMIFS(рўйхат!AZ:AZ,рўйхат!$CY:$CY,$B$616,рўйхат!$B:$B,$C608)</f>
        <v/>
      </c>
      <c r="AR608" s="36">
        <f>SUMIFS(рўйхат!BA:BA,рўйхат!$CY:$CY,$B$616,рўйхат!$B:$B,$C608)</f>
        <v/>
      </c>
      <c r="AS608" s="35">
        <f>SUMIFS(рўйхат!BB:BB,рўйхат!$CY:$CY,$B$616,рўйхат!$B:$B,$C608)</f>
        <v/>
      </c>
      <c r="AT608" s="36">
        <f>SUMIFS(рўйхат!BC:BC,рўйхат!$CY:$CY,$B$616,рўйхат!$B:$B,$C608)</f>
        <v/>
      </c>
      <c r="AU608" s="35">
        <f>SUMIFS(рўйхат!BD:BD,рўйхат!$CY:$CY,$B$616,рўйхат!$B:$B,$C608)</f>
        <v/>
      </c>
      <c r="AV608" s="36">
        <f>SUMIFS(рўйхат!BE:BE,рўйхат!$CY:$CY,$B$616,рўйхат!$B:$B,$C608)</f>
        <v/>
      </c>
      <c r="AW608" s="35">
        <f>SUMIFS(рўйхат!BF:BF,рўйхат!$CY:$CY,$B$616,рўйхат!$B:$B,$C608)</f>
        <v/>
      </c>
      <c r="AX608" s="36">
        <f>SUMIFS(рўйхат!BG:BG,рўйхат!$CY:$CY,$B$616,рўйхат!$B:$B,$C608)</f>
        <v/>
      </c>
      <c r="AY608" s="35">
        <f>SUMIFS(рўйхат!BH:BH,рўйхат!$CY:$CY,$B$616,рўйхат!$B:$B,$C608)</f>
        <v/>
      </c>
      <c r="AZ608" s="36">
        <f>SUMIFS(рўйхат!BI:BI,рўйхат!$CY:$CY,$B$616,рўйхат!$B:$B,$C608)</f>
        <v/>
      </c>
      <c r="BA608" s="35">
        <f>SUMIFS(рўйхат!BJ:BJ,рўйхат!$CY:$CY,$B$616,рўйхат!$B:$B,$C608)</f>
        <v/>
      </c>
      <c r="BB608" s="36">
        <f>SUMIFS(рўйхат!BK:BK,рўйхат!$CY:$CY,$B$616,рўйхат!$B:$B,$C608)</f>
        <v/>
      </c>
      <c r="BC608" s="77">
        <f>IFERROR(AO608/E608,0)</f>
        <v/>
      </c>
      <c r="BD608" s="77">
        <f>IFERROR(AP608/F608,0)</f>
        <v/>
      </c>
      <c r="BE608" s="35">
        <f>SUMIFS(рўйхат!BL:BL,рўйхат!$CY:$CY,$B$616,рўйхат!$B:$B,$C608)</f>
        <v/>
      </c>
      <c r="BF608" s="36">
        <f>SUMIFS(рўйхат!BM:BM,рўйхат!$CY:$CY,$B$616,рўйхат!$B:$B,$C608)</f>
        <v/>
      </c>
      <c r="BG608" s="35">
        <f>SUMIFS(рўйхат!BN:BN,рўйхат!$CY:$CY,$B$616,рўйхат!$B:$B,$C608)</f>
        <v/>
      </c>
      <c r="BH608" s="36">
        <f>SUMIFS(рўйхат!BO:BO,рўйхат!$CY:$CY,$B$616,рўйхат!$B:$B,$C608)</f>
        <v/>
      </c>
      <c r="BI608" s="35">
        <f>SUMIFS(рўйхат!BP:BP,рўйхат!$CY:$CY,$B$616,рўйхат!$B:$B,$C608)</f>
        <v/>
      </c>
      <c r="BJ608" s="36">
        <f>SUMIFS(рўйхат!BQ:BQ,рўйхат!$CY:$CY,$B$616,рўйхат!$B:$B,$C608)</f>
        <v/>
      </c>
      <c r="BK608" s="35">
        <f>SUMIFS(рўйхат!BR:BR,рўйхат!$CY:$CY,$B$616,рўйхат!$B:$B,$C608)</f>
        <v/>
      </c>
      <c r="BL608" s="36">
        <f>SUMIFS(рўйхат!BS:BS,рўйхат!$CY:$CY,$B$616,рўйхат!$B:$B,$C608)</f>
        <v/>
      </c>
      <c r="BM608" s="35">
        <f>SUMIFS(рўйхат!BT:BT,рўйхат!$CY:$CY,$B$616,рўйхат!$B:$B,$C608)</f>
        <v/>
      </c>
      <c r="BN608" s="36">
        <f>SUMIFS(рўйхат!BU:BU,рўйхат!$CY:$CY,$B$616,рўйхат!$B:$B,$C608)</f>
        <v/>
      </c>
      <c r="BO608" s="35">
        <f>SUMIFS(рўйхат!BX:BX,рўйхат!$CY:$CY,$B$616,рўйхат!$B:$B,$C608)</f>
        <v/>
      </c>
      <c r="BP608" s="36">
        <f>SUMIFS(рўйхат!BY:BY,рўйхат!$CY:$CY,$B$616,рўйхат!$B:$B,$C608)</f>
        <v/>
      </c>
      <c r="BQ608" s="35">
        <f>SUMIFS(рўйхат!BZ:BZ,рўйхат!$CY:$CY,$B$616,рўйхат!$B:$B,$C608)</f>
        <v/>
      </c>
      <c r="BR608" s="36">
        <f>SUMIFS(рўйхат!CA:CA,рўйхат!$CY:$CY,$B$616,рўйхат!$B:$B,$C608)</f>
        <v/>
      </c>
      <c r="BS608" s="35">
        <f>SUMIFS(рўйхат!CB:CB,рўйхат!$CY:$CY,$B$616,рўйхат!$B:$B,$C608)</f>
        <v/>
      </c>
      <c r="BT608" s="36">
        <f>SUMIFS(рўйхат!CC:CC,рўйхат!$CY:$CY,$B$616,рўйхат!$B:$B,$C608)</f>
        <v/>
      </c>
      <c r="BU608" s="35">
        <f>SUMIFS(рўйхат!CD:CD,рўйхат!$CY:$CY,$B$616,рўйхат!$B:$B,$C608)</f>
        <v/>
      </c>
      <c r="BV608" s="36">
        <f>SUMIFS(рўйхат!CE:CE,рўйхат!$CY:$CY,$B$616,рўйхат!$B:$B,$C608)</f>
        <v/>
      </c>
      <c r="BW608" s="35">
        <f>SUMIFS(рўйхат!CH:CH,рўйхат!$CY:$CY,$B$616,рўйхат!$B:$B,$C608)</f>
        <v/>
      </c>
      <c r="BX608" s="36">
        <f>SUMIFS(рўйхат!CI:CI,рўйхат!$CY:$CY,$B$616,рўйхат!$B:$B,$C608)</f>
        <v/>
      </c>
      <c r="BY608" s="35">
        <f>SUMIFS(рўйхат!CJ:CJ,рўйхат!$CY:$CY,$B$616,рўйхат!$B:$B,$C608)</f>
        <v/>
      </c>
      <c r="BZ608" s="36">
        <f>SUMIFS(рўйхат!CK:CK,рўйхат!$CY:$CY,$B$616,рўйхат!$B:$B,$C608)</f>
        <v/>
      </c>
      <c r="CA608" s="35">
        <f>SUMIFS(рўйхат!CL:CL,рўйхат!$CY:$CY,$B$616,рўйхат!$B:$B,$C608)</f>
        <v/>
      </c>
      <c r="CB608" s="36">
        <f>SUMIFS(рўйхат!CM:CM,рўйхат!$CY:$CY,$B$616,рўйхат!$B:$B,$C608)</f>
        <v/>
      </c>
      <c r="CC608" s="35">
        <f>SUMIFS(рўйхат!CN:CN,рўйхат!$CY:$CY,$B$616,рўйхат!$B:$B,$C608)</f>
        <v/>
      </c>
      <c r="CD608" s="36">
        <f>SUMIFS(рўйхат!CO:CO,рўйхат!$CY:$CY,$B$616,рўйхат!$B:$B,$C608)</f>
        <v/>
      </c>
      <c r="CE608" s="77">
        <f>IFERROR(BE608/(Q608+BE608),0)</f>
        <v/>
      </c>
      <c r="CF608" s="78">
        <f>IFERROR(BF608/(R608+BF608),0)</f>
        <v/>
      </c>
      <c r="CG608" s="8">
        <f>COUNTIFS(B:B,B608)</f>
        <v/>
      </c>
    </row>
    <row r="609" hidden="1" outlineLevel="1" ht="17.1" customFormat="1" customHeight="1" s="8">
      <c r="A609" s="15" t="n"/>
      <c r="B609" s="50" t="n">
        <v>25</v>
      </c>
      <c r="C609" s="65" t="inlineStr">
        <is>
          <t>Тоғ-кон саноати ва геология вазирлиги</t>
        </is>
      </c>
      <c r="D609" s="16" t="n"/>
      <c r="E609" s="35">
        <f>SUMIFS(рўйхат!F:F,рўйхат!$CY:$CY,$B$616,рўйхат!$B:$B,$C609)</f>
        <v/>
      </c>
      <c r="F609" s="36">
        <f>SUMIFS(рўйхат!G:G,рўйхат!$CY:$CY,$B$616,рўйхат!$B:$B,$C609)</f>
        <v/>
      </c>
      <c r="G609" s="35">
        <f>SUMIFS(рўйхат!H:H,рўйхат!$CY:$CY,$B$616,рўйхат!$B:$B,$C609)</f>
        <v/>
      </c>
      <c r="H609" s="36">
        <f>SUMIFS(рўйхат!I:I,рўйхат!$CY:$CY,$B$616,рўйхат!$B:$B,$C609)</f>
        <v/>
      </c>
      <c r="I609" s="35">
        <f>SUMIFS(рўйхат!J:J,рўйхат!$CY:$CY,$B$616,рўйхат!$B:$B,$C609)</f>
        <v/>
      </c>
      <c r="J609" s="36">
        <f>SUMIFS(рўйхат!K:K,рўйхат!$CY:$CY,$B$616,рўйхат!$B:$B,$C609)</f>
        <v/>
      </c>
      <c r="K609" s="35">
        <f>SUMIFS(рўйхат!L:L,рўйхат!$CY:$CY,$B$616,рўйхат!$B:$B,$C609)</f>
        <v/>
      </c>
      <c r="L609" s="36">
        <f>SUMIFS(рўйхат!M:M,рўйхат!$CY:$CY,$B$616,рўйхат!$B:$B,$C609)</f>
        <v/>
      </c>
      <c r="M609" s="35">
        <f>SUMIFS(рўйхат!N:N,рўйхат!$CY:$CY,$B$616,рўйхат!$B:$B,$C609)</f>
        <v/>
      </c>
      <c r="N609" s="36">
        <f>SUMIFS(рўйхат!O:O,рўйхат!$CY:$CY,$B$616,рўйхат!$B:$B,$C609)</f>
        <v/>
      </c>
      <c r="O609" s="34">
        <f>IFERROR(M609/E609,0)</f>
        <v/>
      </c>
      <c r="P609" s="34">
        <f>IFERROR(N609/F609,0)</f>
        <v/>
      </c>
      <c r="Q609" s="35">
        <f>SUMIFS(рўйхат!P:P,рўйхат!$CY:$CY,$B$616,рўйхат!$B:$B,$C609)</f>
        <v/>
      </c>
      <c r="R609" s="36">
        <f>SUMIFS(рўйхат!Q:Q,рўйхат!$CY:$CY,$B$616,рўйхат!$B:$B,$C609)</f>
        <v/>
      </c>
      <c r="S609" s="35">
        <f>SUMIFS(рўйхат!R:R,рўйхат!$CY:$CY,$B$616,рўйхат!$B:$B,$C609)</f>
        <v/>
      </c>
      <c r="T609" s="36">
        <f>SUMIFS(рўйхат!S:S,рўйхат!$CY:$CY,$B$616,рўйхат!$B:$B,$C609)</f>
        <v/>
      </c>
      <c r="U609" s="35">
        <f>SUMIFS(рўйхат!T:T,рўйхат!$CY:$CY,$B$616,рўйхат!$B:$B,$C609)</f>
        <v/>
      </c>
      <c r="V609" s="36">
        <f>SUMIFS(рўйхат!U:U,рўйхат!$CY:$CY,$B$616,рўйхат!$B:$B,$C609)</f>
        <v/>
      </c>
      <c r="W609" s="35">
        <f>SUMIFS(рўйхат!V:V,рўйхат!$CY:$CY,$B$616,рўйхат!$B:$B,$C609)</f>
        <v/>
      </c>
      <c r="X609" s="36">
        <f>SUMIFS(рўйхат!W:W,рўйхат!$CY:$CY,$B$616,рўйхат!$B:$B,$C609)</f>
        <v/>
      </c>
      <c r="Y609" s="35">
        <f>SUMIFS(рўйхат!X:X,рўйхат!$CY:$CY,$B$616,рўйхат!$B:$B,$C609)</f>
        <v/>
      </c>
      <c r="Z609" s="36">
        <f>SUMIFS(рўйхат!Y:Y,рўйхат!$CY:$CY,$B$616,рўйхат!$B:$B,$C609)</f>
        <v/>
      </c>
      <c r="AA609" s="35">
        <f>SUMIFS(рўйхат!Z:Z,рўйхат!$CY:$CY,$B$616,рўйхат!$B:$B,$C609)</f>
        <v/>
      </c>
      <c r="AB609" s="36">
        <f>SUMIFS(рўйхат!AA:AA,рўйхат!$CY:$CY,$B$616,рўйхат!$B:$B,$C609)</f>
        <v/>
      </c>
      <c r="AC609" s="35">
        <f>SUMIFS(рўйхат!AB:AB,рўйхат!$CY:$CY,$B$616,рўйхат!$B:$B,$C609)</f>
        <v/>
      </c>
      <c r="AD609" s="36">
        <f>SUMIFS(рўйхат!AC:AC,рўйхат!$CY:$CY,$B$616,рўйхат!$B:$B,$C609)</f>
        <v/>
      </c>
      <c r="AE609" s="35">
        <f>SUMIFS(рўйхат!AD:AD,рўйхат!$CY:$CY,$B$616,рўйхат!$B:$B,$C609)</f>
        <v/>
      </c>
      <c r="AF609" s="36">
        <f>SUMIFS(рўйхат!AE:AE,рўйхат!$CY:$CY,$B$616,рўйхат!$B:$B,$C609)</f>
        <v/>
      </c>
      <c r="AG609" s="35">
        <f>SUMIFS(рўйхат!AH:AH,рўйхат!$CY:$CY,$B$616,рўйхат!$B:$B,$C609)</f>
        <v/>
      </c>
      <c r="AH609" s="36">
        <f>SUMIFS(рўйхат!AI:AI,рўйхат!$CY:$CY,$B$616,рўйхат!$B:$B,$C609)</f>
        <v/>
      </c>
      <c r="AI609" s="35">
        <f>SUMIFS(рўйхат!AJ:AJ,рўйхат!$CY:$CY,$B$616,рўйхат!$B:$B,$C609)</f>
        <v/>
      </c>
      <c r="AJ609" s="36">
        <f>SUMIFS(рўйхат!AK:AK,рўйхат!$CY:$CY,$B$616,рўйхат!$B:$B,$C609)</f>
        <v/>
      </c>
      <c r="AK609" s="35">
        <f>SUMIFS(рўйхат!AL:AL,рўйхат!$CY:$CY,$B$616,рўйхат!$B:$B,$C609)</f>
        <v/>
      </c>
      <c r="AL609" s="36">
        <f>SUMIFS(рўйхат!AM:AM,рўйхат!$CY:$CY,$B$616,рўйхат!$B:$B,$C609)</f>
        <v/>
      </c>
      <c r="AM609" s="77">
        <f>IFERROR(Q609/E609,0)</f>
        <v/>
      </c>
      <c r="AN609" s="77">
        <f>IFERROR(R609/F609,0)</f>
        <v/>
      </c>
      <c r="AO609" s="35">
        <f>SUMIFS(рўйхат!AX:AX,рўйхат!$CY:$CY,$B$616,рўйхат!$B:$B,$C609)</f>
        <v/>
      </c>
      <c r="AP609" s="36">
        <f>SUMIFS(рўйхат!AY:AY,рўйхат!$CY:$CY,$B$616,рўйхат!$B:$B,$C609)</f>
        <v/>
      </c>
      <c r="AQ609" s="35">
        <f>SUMIFS(рўйхат!AZ:AZ,рўйхат!$CY:$CY,$B$616,рўйхат!$B:$B,$C609)</f>
        <v/>
      </c>
      <c r="AR609" s="36">
        <f>SUMIFS(рўйхат!BA:BA,рўйхат!$CY:$CY,$B$616,рўйхат!$B:$B,$C609)</f>
        <v/>
      </c>
      <c r="AS609" s="35">
        <f>SUMIFS(рўйхат!BB:BB,рўйхат!$CY:$CY,$B$616,рўйхат!$B:$B,$C609)</f>
        <v/>
      </c>
      <c r="AT609" s="36">
        <f>SUMIFS(рўйхат!BC:BC,рўйхат!$CY:$CY,$B$616,рўйхат!$B:$B,$C609)</f>
        <v/>
      </c>
      <c r="AU609" s="35">
        <f>SUMIFS(рўйхат!BD:BD,рўйхат!$CY:$CY,$B$616,рўйхат!$B:$B,$C609)</f>
        <v/>
      </c>
      <c r="AV609" s="36">
        <f>SUMIFS(рўйхат!BE:BE,рўйхат!$CY:$CY,$B$616,рўйхат!$B:$B,$C609)</f>
        <v/>
      </c>
      <c r="AW609" s="35">
        <f>SUMIFS(рўйхат!BF:BF,рўйхат!$CY:$CY,$B$616,рўйхат!$B:$B,$C609)</f>
        <v/>
      </c>
      <c r="AX609" s="36">
        <f>SUMIFS(рўйхат!BG:BG,рўйхат!$CY:$CY,$B$616,рўйхат!$B:$B,$C609)</f>
        <v/>
      </c>
      <c r="AY609" s="35">
        <f>SUMIFS(рўйхат!BH:BH,рўйхат!$CY:$CY,$B$616,рўйхат!$B:$B,$C609)</f>
        <v/>
      </c>
      <c r="AZ609" s="36">
        <f>SUMIFS(рўйхат!BI:BI,рўйхат!$CY:$CY,$B$616,рўйхат!$B:$B,$C609)</f>
        <v/>
      </c>
      <c r="BA609" s="35">
        <f>SUMIFS(рўйхат!BJ:BJ,рўйхат!$CY:$CY,$B$616,рўйхат!$B:$B,$C609)</f>
        <v/>
      </c>
      <c r="BB609" s="36">
        <f>SUMIFS(рўйхат!BK:BK,рўйхат!$CY:$CY,$B$616,рўйхат!$B:$B,$C609)</f>
        <v/>
      </c>
      <c r="BC609" s="77">
        <f>IFERROR(AO609/E609,0)</f>
        <v/>
      </c>
      <c r="BD609" s="77">
        <f>IFERROR(AP609/F609,0)</f>
        <v/>
      </c>
      <c r="BE609" s="35">
        <f>SUMIFS(рўйхат!BL:BL,рўйхат!$CY:$CY,$B$616,рўйхат!$B:$B,$C609)</f>
        <v/>
      </c>
      <c r="BF609" s="36">
        <f>SUMIFS(рўйхат!BM:BM,рўйхат!$CY:$CY,$B$616,рўйхат!$B:$B,$C609)</f>
        <v/>
      </c>
      <c r="BG609" s="35">
        <f>SUMIFS(рўйхат!BN:BN,рўйхат!$CY:$CY,$B$616,рўйхат!$B:$B,$C609)</f>
        <v/>
      </c>
      <c r="BH609" s="36">
        <f>SUMIFS(рўйхат!BO:BO,рўйхат!$CY:$CY,$B$616,рўйхат!$B:$B,$C609)</f>
        <v/>
      </c>
      <c r="BI609" s="35">
        <f>SUMIFS(рўйхат!BP:BP,рўйхат!$CY:$CY,$B$616,рўйхат!$B:$B,$C609)</f>
        <v/>
      </c>
      <c r="BJ609" s="36">
        <f>SUMIFS(рўйхат!BQ:BQ,рўйхат!$CY:$CY,$B$616,рўйхат!$B:$B,$C609)</f>
        <v/>
      </c>
      <c r="BK609" s="35">
        <f>SUMIFS(рўйхат!BR:BR,рўйхат!$CY:$CY,$B$616,рўйхат!$B:$B,$C609)</f>
        <v/>
      </c>
      <c r="BL609" s="36">
        <f>SUMIFS(рўйхат!BS:BS,рўйхат!$CY:$CY,$B$616,рўйхат!$B:$B,$C609)</f>
        <v/>
      </c>
      <c r="BM609" s="35">
        <f>SUMIFS(рўйхат!BT:BT,рўйхат!$CY:$CY,$B$616,рўйхат!$B:$B,$C609)</f>
        <v/>
      </c>
      <c r="BN609" s="36">
        <f>SUMIFS(рўйхат!BU:BU,рўйхат!$CY:$CY,$B$616,рўйхат!$B:$B,$C609)</f>
        <v/>
      </c>
      <c r="BO609" s="35">
        <f>SUMIFS(рўйхат!BX:BX,рўйхат!$CY:$CY,$B$616,рўйхат!$B:$B,$C609)</f>
        <v/>
      </c>
      <c r="BP609" s="36">
        <f>SUMIFS(рўйхат!BY:BY,рўйхат!$CY:$CY,$B$616,рўйхат!$B:$B,$C609)</f>
        <v/>
      </c>
      <c r="BQ609" s="35">
        <f>SUMIFS(рўйхат!BZ:BZ,рўйхат!$CY:$CY,$B$616,рўйхат!$B:$B,$C609)</f>
        <v/>
      </c>
      <c r="BR609" s="36">
        <f>SUMIFS(рўйхат!CA:CA,рўйхат!$CY:$CY,$B$616,рўйхат!$B:$B,$C609)</f>
        <v/>
      </c>
      <c r="BS609" s="35">
        <f>SUMIFS(рўйхат!CB:CB,рўйхат!$CY:$CY,$B$616,рўйхат!$B:$B,$C609)</f>
        <v/>
      </c>
      <c r="BT609" s="36">
        <f>SUMIFS(рўйхат!CC:CC,рўйхат!$CY:$CY,$B$616,рўйхат!$B:$B,$C609)</f>
        <v/>
      </c>
      <c r="BU609" s="35">
        <f>SUMIFS(рўйхат!CD:CD,рўйхат!$CY:$CY,$B$616,рўйхат!$B:$B,$C609)</f>
        <v/>
      </c>
      <c r="BV609" s="36">
        <f>SUMIFS(рўйхат!CE:CE,рўйхат!$CY:$CY,$B$616,рўйхат!$B:$B,$C609)</f>
        <v/>
      </c>
      <c r="BW609" s="35">
        <f>SUMIFS(рўйхат!CH:CH,рўйхат!$CY:$CY,$B$616,рўйхат!$B:$B,$C609)</f>
        <v/>
      </c>
      <c r="BX609" s="36">
        <f>SUMIFS(рўйхат!CI:CI,рўйхат!$CY:$CY,$B$616,рўйхат!$B:$B,$C609)</f>
        <v/>
      </c>
      <c r="BY609" s="35">
        <f>SUMIFS(рўйхат!CJ:CJ,рўйхат!$CY:$CY,$B$616,рўйхат!$B:$B,$C609)</f>
        <v/>
      </c>
      <c r="BZ609" s="36">
        <f>SUMIFS(рўйхат!CK:CK,рўйхат!$CY:$CY,$B$616,рўйхат!$B:$B,$C609)</f>
        <v/>
      </c>
      <c r="CA609" s="35">
        <f>SUMIFS(рўйхат!CL:CL,рўйхат!$CY:$CY,$B$616,рўйхат!$B:$B,$C609)</f>
        <v/>
      </c>
      <c r="CB609" s="36">
        <f>SUMIFS(рўйхат!CM:CM,рўйхат!$CY:$CY,$B$616,рўйхат!$B:$B,$C609)</f>
        <v/>
      </c>
      <c r="CC609" s="35">
        <f>SUMIFS(рўйхат!CN:CN,рўйхат!$CY:$CY,$B$616,рўйхат!$B:$B,$C609)</f>
        <v/>
      </c>
      <c r="CD609" s="36">
        <f>SUMIFS(рўйхат!CO:CO,рўйхат!$CY:$CY,$B$616,рўйхат!$B:$B,$C609)</f>
        <v/>
      </c>
      <c r="CE609" s="77">
        <f>IFERROR(BE609/(Q609+BE609),0)</f>
        <v/>
      </c>
      <c r="CF609" s="78">
        <f>IFERROR(BF609/(R609+BF609),0)</f>
        <v/>
      </c>
      <c r="CG609" s="8">
        <f>COUNTIFS(B:B,B609)</f>
        <v/>
      </c>
    </row>
    <row r="610" hidden="1" outlineLevel="1" ht="17.1" customFormat="1" customHeight="1" s="8">
      <c r="A610" s="15" t="n"/>
      <c r="B610" s="50" t="n">
        <v>26</v>
      </c>
      <c r="C610" s="67" t="inlineStr">
        <is>
          <t>Транспорт вазирлиги</t>
        </is>
      </c>
      <c r="D610" s="16" t="n"/>
      <c r="E610" s="35">
        <f>SUMIFS(рўйхат!F:F,рўйхат!$CY:$CY,$B$616,рўйхат!$B:$B,$C610)</f>
        <v/>
      </c>
      <c r="F610" s="36">
        <f>SUMIFS(рўйхат!G:G,рўйхат!$CY:$CY,$B$616,рўйхат!$B:$B,$C610)</f>
        <v/>
      </c>
      <c r="G610" s="35">
        <f>SUMIFS(рўйхат!H:H,рўйхат!$CY:$CY,$B$616,рўйхат!$B:$B,$C610)</f>
        <v/>
      </c>
      <c r="H610" s="36">
        <f>SUMIFS(рўйхат!I:I,рўйхат!$CY:$CY,$B$616,рўйхат!$B:$B,$C610)</f>
        <v/>
      </c>
      <c r="I610" s="35">
        <f>SUMIFS(рўйхат!J:J,рўйхат!$CY:$CY,$B$616,рўйхат!$B:$B,$C610)</f>
        <v/>
      </c>
      <c r="J610" s="36">
        <f>SUMIFS(рўйхат!K:K,рўйхат!$CY:$CY,$B$616,рўйхат!$B:$B,$C610)</f>
        <v/>
      </c>
      <c r="K610" s="35">
        <f>SUMIFS(рўйхат!L:L,рўйхат!$CY:$CY,$B$616,рўйхат!$B:$B,$C610)</f>
        <v/>
      </c>
      <c r="L610" s="36">
        <f>SUMIFS(рўйхат!M:M,рўйхат!$CY:$CY,$B$616,рўйхат!$B:$B,$C610)</f>
        <v/>
      </c>
      <c r="M610" s="35">
        <f>SUMIFS(рўйхат!N:N,рўйхат!$CY:$CY,$B$616,рўйхат!$B:$B,$C610)</f>
        <v/>
      </c>
      <c r="N610" s="36">
        <f>SUMIFS(рўйхат!O:O,рўйхат!$CY:$CY,$B$616,рўйхат!$B:$B,$C610)</f>
        <v/>
      </c>
      <c r="O610" s="34">
        <f>IFERROR(M610/E610,0)</f>
        <v/>
      </c>
      <c r="P610" s="34">
        <f>IFERROR(N610/F610,0)</f>
        <v/>
      </c>
      <c r="Q610" s="35">
        <f>SUMIFS(рўйхат!P:P,рўйхат!$CY:$CY,$B$616,рўйхат!$B:$B,$C610)</f>
        <v/>
      </c>
      <c r="R610" s="36">
        <f>SUMIFS(рўйхат!Q:Q,рўйхат!$CY:$CY,$B$616,рўйхат!$B:$B,$C610)</f>
        <v/>
      </c>
      <c r="S610" s="35">
        <f>SUMIFS(рўйхат!R:R,рўйхат!$CY:$CY,$B$616,рўйхат!$B:$B,$C610)</f>
        <v/>
      </c>
      <c r="T610" s="36">
        <f>SUMIFS(рўйхат!S:S,рўйхат!$CY:$CY,$B$616,рўйхат!$B:$B,$C610)</f>
        <v/>
      </c>
      <c r="U610" s="35">
        <f>SUMIFS(рўйхат!T:T,рўйхат!$CY:$CY,$B$616,рўйхат!$B:$B,$C610)</f>
        <v/>
      </c>
      <c r="V610" s="36">
        <f>SUMIFS(рўйхат!U:U,рўйхат!$CY:$CY,$B$616,рўйхат!$B:$B,$C610)</f>
        <v/>
      </c>
      <c r="W610" s="35">
        <f>SUMIFS(рўйхат!V:V,рўйхат!$CY:$CY,$B$616,рўйхат!$B:$B,$C610)</f>
        <v/>
      </c>
      <c r="X610" s="36">
        <f>SUMIFS(рўйхат!W:W,рўйхат!$CY:$CY,$B$616,рўйхат!$B:$B,$C610)</f>
        <v/>
      </c>
      <c r="Y610" s="35">
        <f>SUMIFS(рўйхат!X:X,рўйхат!$CY:$CY,$B$616,рўйхат!$B:$B,$C610)</f>
        <v/>
      </c>
      <c r="Z610" s="36">
        <f>SUMIFS(рўйхат!Y:Y,рўйхат!$CY:$CY,$B$616,рўйхат!$B:$B,$C610)</f>
        <v/>
      </c>
      <c r="AA610" s="35">
        <f>SUMIFS(рўйхат!Z:Z,рўйхат!$CY:$CY,$B$616,рўйхат!$B:$B,$C610)</f>
        <v/>
      </c>
      <c r="AB610" s="36">
        <f>SUMIFS(рўйхат!AA:AA,рўйхат!$CY:$CY,$B$616,рўйхат!$B:$B,$C610)</f>
        <v/>
      </c>
      <c r="AC610" s="35">
        <f>SUMIFS(рўйхат!AB:AB,рўйхат!$CY:$CY,$B$616,рўйхат!$B:$B,$C610)</f>
        <v/>
      </c>
      <c r="AD610" s="36">
        <f>SUMIFS(рўйхат!AC:AC,рўйхат!$CY:$CY,$B$616,рўйхат!$B:$B,$C610)</f>
        <v/>
      </c>
      <c r="AE610" s="35">
        <f>SUMIFS(рўйхат!AD:AD,рўйхат!$CY:$CY,$B$616,рўйхат!$B:$B,$C610)</f>
        <v/>
      </c>
      <c r="AF610" s="36">
        <f>SUMIFS(рўйхат!AE:AE,рўйхат!$CY:$CY,$B$616,рўйхат!$B:$B,$C610)</f>
        <v/>
      </c>
      <c r="AG610" s="35">
        <f>SUMIFS(рўйхат!AH:AH,рўйхат!$CY:$CY,$B$616,рўйхат!$B:$B,$C610)</f>
        <v/>
      </c>
      <c r="AH610" s="36">
        <f>SUMIFS(рўйхат!AI:AI,рўйхат!$CY:$CY,$B$616,рўйхат!$B:$B,$C610)</f>
        <v/>
      </c>
      <c r="AI610" s="35">
        <f>SUMIFS(рўйхат!AJ:AJ,рўйхат!$CY:$CY,$B$616,рўйхат!$B:$B,$C610)</f>
        <v/>
      </c>
      <c r="AJ610" s="36">
        <f>SUMIFS(рўйхат!AK:AK,рўйхат!$CY:$CY,$B$616,рўйхат!$B:$B,$C610)</f>
        <v/>
      </c>
      <c r="AK610" s="35">
        <f>SUMIFS(рўйхат!AL:AL,рўйхат!$CY:$CY,$B$616,рўйхат!$B:$B,$C610)</f>
        <v/>
      </c>
      <c r="AL610" s="36">
        <f>SUMIFS(рўйхат!AM:AM,рўйхат!$CY:$CY,$B$616,рўйхат!$B:$B,$C610)</f>
        <v/>
      </c>
      <c r="AM610" s="77">
        <f>IFERROR(Q610/E610,0)</f>
        <v/>
      </c>
      <c r="AN610" s="77">
        <f>IFERROR(R610/F610,0)</f>
        <v/>
      </c>
      <c r="AO610" s="35">
        <f>SUMIFS(рўйхат!AX:AX,рўйхат!$CY:$CY,$B$616,рўйхат!$B:$B,$C610)</f>
        <v/>
      </c>
      <c r="AP610" s="36">
        <f>SUMIFS(рўйхат!AY:AY,рўйхат!$CY:$CY,$B$616,рўйхат!$B:$B,$C610)</f>
        <v/>
      </c>
      <c r="AQ610" s="35">
        <f>SUMIFS(рўйхат!AZ:AZ,рўйхат!$CY:$CY,$B$616,рўйхат!$B:$B,$C610)</f>
        <v/>
      </c>
      <c r="AR610" s="36">
        <f>SUMIFS(рўйхат!BA:BA,рўйхат!$CY:$CY,$B$616,рўйхат!$B:$B,$C610)</f>
        <v/>
      </c>
      <c r="AS610" s="35">
        <f>SUMIFS(рўйхат!BB:BB,рўйхат!$CY:$CY,$B$616,рўйхат!$B:$B,$C610)</f>
        <v/>
      </c>
      <c r="AT610" s="36">
        <f>SUMIFS(рўйхат!BC:BC,рўйхат!$CY:$CY,$B$616,рўйхат!$B:$B,$C610)</f>
        <v/>
      </c>
      <c r="AU610" s="35">
        <f>SUMIFS(рўйхат!BD:BD,рўйхат!$CY:$CY,$B$616,рўйхат!$B:$B,$C610)</f>
        <v/>
      </c>
      <c r="AV610" s="36">
        <f>SUMIFS(рўйхат!BE:BE,рўйхат!$CY:$CY,$B$616,рўйхат!$B:$B,$C610)</f>
        <v/>
      </c>
      <c r="AW610" s="35">
        <f>SUMIFS(рўйхат!BF:BF,рўйхат!$CY:$CY,$B$616,рўйхат!$B:$B,$C610)</f>
        <v/>
      </c>
      <c r="AX610" s="36">
        <f>SUMIFS(рўйхат!BG:BG,рўйхат!$CY:$CY,$B$616,рўйхат!$B:$B,$C610)</f>
        <v/>
      </c>
      <c r="AY610" s="35">
        <f>SUMIFS(рўйхат!BH:BH,рўйхат!$CY:$CY,$B$616,рўйхат!$B:$B,$C610)</f>
        <v/>
      </c>
      <c r="AZ610" s="36">
        <f>SUMIFS(рўйхат!BI:BI,рўйхат!$CY:$CY,$B$616,рўйхат!$B:$B,$C610)</f>
        <v/>
      </c>
      <c r="BA610" s="35">
        <f>SUMIFS(рўйхат!BJ:BJ,рўйхат!$CY:$CY,$B$616,рўйхат!$B:$B,$C610)</f>
        <v/>
      </c>
      <c r="BB610" s="36">
        <f>SUMIFS(рўйхат!BK:BK,рўйхат!$CY:$CY,$B$616,рўйхат!$B:$B,$C610)</f>
        <v/>
      </c>
      <c r="BC610" s="77">
        <f>IFERROR(AO610/E610,0)</f>
        <v/>
      </c>
      <c r="BD610" s="77">
        <f>IFERROR(AP610/F610,0)</f>
        <v/>
      </c>
      <c r="BE610" s="35">
        <f>SUMIFS(рўйхат!BL:BL,рўйхат!$CY:$CY,$B$616,рўйхат!$B:$B,$C610)</f>
        <v/>
      </c>
      <c r="BF610" s="36">
        <f>SUMIFS(рўйхат!BM:BM,рўйхат!$CY:$CY,$B$616,рўйхат!$B:$B,$C610)</f>
        <v/>
      </c>
      <c r="BG610" s="35">
        <f>SUMIFS(рўйхат!BN:BN,рўйхат!$CY:$CY,$B$616,рўйхат!$B:$B,$C610)</f>
        <v/>
      </c>
      <c r="BH610" s="36">
        <f>SUMIFS(рўйхат!BO:BO,рўйхат!$CY:$CY,$B$616,рўйхат!$B:$B,$C610)</f>
        <v/>
      </c>
      <c r="BI610" s="35">
        <f>SUMIFS(рўйхат!BP:BP,рўйхат!$CY:$CY,$B$616,рўйхат!$B:$B,$C610)</f>
        <v/>
      </c>
      <c r="BJ610" s="36">
        <f>SUMIFS(рўйхат!BQ:BQ,рўйхат!$CY:$CY,$B$616,рўйхат!$B:$B,$C610)</f>
        <v/>
      </c>
      <c r="BK610" s="35">
        <f>SUMIFS(рўйхат!BR:BR,рўйхат!$CY:$CY,$B$616,рўйхат!$B:$B,$C610)</f>
        <v/>
      </c>
      <c r="BL610" s="36">
        <f>SUMIFS(рўйхат!BS:BS,рўйхат!$CY:$CY,$B$616,рўйхат!$B:$B,$C610)</f>
        <v/>
      </c>
      <c r="BM610" s="35">
        <f>SUMIFS(рўйхат!BT:BT,рўйхат!$CY:$CY,$B$616,рўйхат!$B:$B,$C610)</f>
        <v/>
      </c>
      <c r="BN610" s="36">
        <f>SUMIFS(рўйхат!BU:BU,рўйхат!$CY:$CY,$B$616,рўйхат!$B:$B,$C610)</f>
        <v/>
      </c>
      <c r="BO610" s="35">
        <f>SUMIFS(рўйхат!BX:BX,рўйхат!$CY:$CY,$B$616,рўйхат!$B:$B,$C610)</f>
        <v/>
      </c>
      <c r="BP610" s="36">
        <f>SUMIFS(рўйхат!BY:BY,рўйхат!$CY:$CY,$B$616,рўйхат!$B:$B,$C610)</f>
        <v/>
      </c>
      <c r="BQ610" s="35">
        <f>SUMIFS(рўйхат!BZ:BZ,рўйхат!$CY:$CY,$B$616,рўйхат!$B:$B,$C610)</f>
        <v/>
      </c>
      <c r="BR610" s="36">
        <f>SUMIFS(рўйхат!CA:CA,рўйхат!$CY:$CY,$B$616,рўйхат!$B:$B,$C610)</f>
        <v/>
      </c>
      <c r="BS610" s="35">
        <f>SUMIFS(рўйхат!CB:CB,рўйхат!$CY:$CY,$B$616,рўйхат!$B:$B,$C610)</f>
        <v/>
      </c>
      <c r="BT610" s="36">
        <f>SUMIFS(рўйхат!CC:CC,рўйхат!$CY:$CY,$B$616,рўйхат!$B:$B,$C610)</f>
        <v/>
      </c>
      <c r="BU610" s="35">
        <f>SUMIFS(рўйхат!CD:CD,рўйхат!$CY:$CY,$B$616,рўйхат!$B:$B,$C610)</f>
        <v/>
      </c>
      <c r="BV610" s="36">
        <f>SUMIFS(рўйхат!CE:CE,рўйхат!$CY:$CY,$B$616,рўйхат!$B:$B,$C610)</f>
        <v/>
      </c>
      <c r="BW610" s="35">
        <f>SUMIFS(рўйхат!CH:CH,рўйхат!$CY:$CY,$B$616,рўйхат!$B:$B,$C610)</f>
        <v/>
      </c>
      <c r="BX610" s="36">
        <f>SUMIFS(рўйхат!CI:CI,рўйхат!$CY:$CY,$B$616,рўйхат!$B:$B,$C610)</f>
        <v/>
      </c>
      <c r="BY610" s="35">
        <f>SUMIFS(рўйхат!CJ:CJ,рўйхат!$CY:$CY,$B$616,рўйхат!$B:$B,$C610)</f>
        <v/>
      </c>
      <c r="BZ610" s="36">
        <f>SUMIFS(рўйхат!CK:CK,рўйхат!$CY:$CY,$B$616,рўйхат!$B:$B,$C610)</f>
        <v/>
      </c>
      <c r="CA610" s="35">
        <f>SUMIFS(рўйхат!CL:CL,рўйхат!$CY:$CY,$B$616,рўйхат!$B:$B,$C610)</f>
        <v/>
      </c>
      <c r="CB610" s="36">
        <f>SUMIFS(рўйхат!CM:CM,рўйхат!$CY:$CY,$B$616,рўйхат!$B:$B,$C610)</f>
        <v/>
      </c>
      <c r="CC610" s="35">
        <f>SUMIFS(рўйхат!CN:CN,рўйхат!$CY:$CY,$B$616,рўйхат!$B:$B,$C610)</f>
        <v/>
      </c>
      <c r="CD610" s="36">
        <f>SUMIFS(рўйхат!CO:CO,рўйхат!$CY:$CY,$B$616,рўйхат!$B:$B,$C610)</f>
        <v/>
      </c>
      <c r="CE610" s="77">
        <f>IFERROR(BE610/(Q610+BE610),0)</f>
        <v/>
      </c>
      <c r="CF610" s="78">
        <f>IFERROR(BF610/(R610+BF610),0)</f>
        <v/>
      </c>
      <c r="CG610" s="8">
        <f>COUNTIFS(B:B,B610)</f>
        <v/>
      </c>
    </row>
    <row r="611" hidden="1" outlineLevel="1" ht="17.1" customFormat="1" customHeight="1" s="8">
      <c r="A611" s="15" t="n"/>
      <c r="B611" s="50" t="n">
        <v>27</v>
      </c>
      <c r="C611" s="67" t="inlineStr">
        <is>
          <t>Фавқулодда вазиятлар вазирлиги</t>
        </is>
      </c>
      <c r="D611" s="16" t="n"/>
      <c r="E611" s="35">
        <f>SUMIFS(рўйхат!F:F,рўйхат!$CY:$CY,$B$616,рўйхат!$B:$B,$C611)</f>
        <v/>
      </c>
      <c r="F611" s="36">
        <f>SUMIFS(рўйхат!G:G,рўйхат!$CY:$CY,$B$616,рўйхат!$B:$B,$C611)</f>
        <v/>
      </c>
      <c r="G611" s="35">
        <f>SUMIFS(рўйхат!H:H,рўйхат!$CY:$CY,$B$616,рўйхат!$B:$B,$C611)</f>
        <v/>
      </c>
      <c r="H611" s="36">
        <f>SUMIFS(рўйхат!I:I,рўйхат!$CY:$CY,$B$616,рўйхат!$B:$B,$C611)</f>
        <v/>
      </c>
      <c r="I611" s="35">
        <f>SUMIFS(рўйхат!J:J,рўйхат!$CY:$CY,$B$616,рўйхат!$B:$B,$C611)</f>
        <v/>
      </c>
      <c r="J611" s="36">
        <f>SUMIFS(рўйхат!K:K,рўйхат!$CY:$CY,$B$616,рўйхат!$B:$B,$C611)</f>
        <v/>
      </c>
      <c r="K611" s="35">
        <f>SUMIFS(рўйхат!L:L,рўйхат!$CY:$CY,$B$616,рўйхат!$B:$B,$C611)</f>
        <v/>
      </c>
      <c r="L611" s="36">
        <f>SUMIFS(рўйхат!M:M,рўйхат!$CY:$CY,$B$616,рўйхат!$B:$B,$C611)</f>
        <v/>
      </c>
      <c r="M611" s="35">
        <f>SUMIFS(рўйхат!N:N,рўйхат!$CY:$CY,$B$616,рўйхат!$B:$B,$C611)</f>
        <v/>
      </c>
      <c r="N611" s="36">
        <f>SUMIFS(рўйхат!O:O,рўйхат!$CY:$CY,$B$616,рўйхат!$B:$B,$C611)</f>
        <v/>
      </c>
      <c r="O611" s="34">
        <f>IFERROR(M611/E611,0)</f>
        <v/>
      </c>
      <c r="P611" s="34">
        <f>IFERROR(N611/F611,0)</f>
        <v/>
      </c>
      <c r="Q611" s="35">
        <f>SUMIFS(рўйхат!P:P,рўйхат!$CY:$CY,$B$616,рўйхат!$B:$B,$C611)</f>
        <v/>
      </c>
      <c r="R611" s="36">
        <f>SUMIFS(рўйхат!Q:Q,рўйхат!$CY:$CY,$B$616,рўйхат!$B:$B,$C611)</f>
        <v/>
      </c>
      <c r="S611" s="35">
        <f>SUMIFS(рўйхат!R:R,рўйхат!$CY:$CY,$B$616,рўйхат!$B:$B,$C611)</f>
        <v/>
      </c>
      <c r="T611" s="36">
        <f>SUMIFS(рўйхат!S:S,рўйхат!$CY:$CY,$B$616,рўйхат!$B:$B,$C611)</f>
        <v/>
      </c>
      <c r="U611" s="35">
        <f>SUMIFS(рўйхат!T:T,рўйхат!$CY:$CY,$B$616,рўйхат!$B:$B,$C611)</f>
        <v/>
      </c>
      <c r="V611" s="36">
        <f>SUMIFS(рўйхат!U:U,рўйхат!$CY:$CY,$B$616,рўйхат!$B:$B,$C611)</f>
        <v/>
      </c>
      <c r="W611" s="35">
        <f>SUMIFS(рўйхат!V:V,рўйхат!$CY:$CY,$B$616,рўйхат!$B:$B,$C611)</f>
        <v/>
      </c>
      <c r="X611" s="36">
        <f>SUMIFS(рўйхат!W:W,рўйхат!$CY:$CY,$B$616,рўйхат!$B:$B,$C611)</f>
        <v/>
      </c>
      <c r="Y611" s="35">
        <f>SUMIFS(рўйхат!X:X,рўйхат!$CY:$CY,$B$616,рўйхат!$B:$B,$C611)</f>
        <v/>
      </c>
      <c r="Z611" s="36">
        <f>SUMIFS(рўйхат!Y:Y,рўйхат!$CY:$CY,$B$616,рўйхат!$B:$B,$C611)</f>
        <v/>
      </c>
      <c r="AA611" s="35">
        <f>SUMIFS(рўйхат!Z:Z,рўйхат!$CY:$CY,$B$616,рўйхат!$B:$B,$C611)</f>
        <v/>
      </c>
      <c r="AB611" s="36">
        <f>SUMIFS(рўйхат!AA:AA,рўйхат!$CY:$CY,$B$616,рўйхат!$B:$B,$C611)</f>
        <v/>
      </c>
      <c r="AC611" s="35">
        <f>SUMIFS(рўйхат!AB:AB,рўйхат!$CY:$CY,$B$616,рўйхат!$B:$B,$C611)</f>
        <v/>
      </c>
      <c r="AD611" s="36">
        <f>SUMIFS(рўйхат!AC:AC,рўйхат!$CY:$CY,$B$616,рўйхат!$B:$B,$C611)</f>
        <v/>
      </c>
      <c r="AE611" s="35">
        <f>SUMIFS(рўйхат!AD:AD,рўйхат!$CY:$CY,$B$616,рўйхат!$B:$B,$C611)</f>
        <v/>
      </c>
      <c r="AF611" s="36">
        <f>SUMIFS(рўйхат!AE:AE,рўйхат!$CY:$CY,$B$616,рўйхат!$B:$B,$C611)</f>
        <v/>
      </c>
      <c r="AG611" s="35">
        <f>SUMIFS(рўйхат!AH:AH,рўйхат!$CY:$CY,$B$616,рўйхат!$B:$B,$C611)</f>
        <v/>
      </c>
      <c r="AH611" s="36">
        <f>SUMIFS(рўйхат!AI:AI,рўйхат!$CY:$CY,$B$616,рўйхат!$B:$B,$C611)</f>
        <v/>
      </c>
      <c r="AI611" s="35">
        <f>SUMIFS(рўйхат!AJ:AJ,рўйхат!$CY:$CY,$B$616,рўйхат!$B:$B,$C611)</f>
        <v/>
      </c>
      <c r="AJ611" s="36">
        <f>SUMIFS(рўйхат!AK:AK,рўйхат!$CY:$CY,$B$616,рўйхат!$B:$B,$C611)</f>
        <v/>
      </c>
      <c r="AK611" s="35">
        <f>SUMIFS(рўйхат!AL:AL,рўйхат!$CY:$CY,$B$616,рўйхат!$B:$B,$C611)</f>
        <v/>
      </c>
      <c r="AL611" s="36">
        <f>SUMIFS(рўйхат!AM:AM,рўйхат!$CY:$CY,$B$616,рўйхат!$B:$B,$C611)</f>
        <v/>
      </c>
      <c r="AM611" s="77">
        <f>IFERROR(Q611/E611,0)</f>
        <v/>
      </c>
      <c r="AN611" s="77">
        <f>IFERROR(R611/F611,0)</f>
        <v/>
      </c>
      <c r="AO611" s="35">
        <f>SUMIFS(рўйхат!AX:AX,рўйхат!$CY:$CY,$B$616,рўйхат!$B:$B,$C611)</f>
        <v/>
      </c>
      <c r="AP611" s="36">
        <f>SUMIFS(рўйхат!AY:AY,рўйхат!$CY:$CY,$B$616,рўйхат!$B:$B,$C611)</f>
        <v/>
      </c>
      <c r="AQ611" s="35">
        <f>SUMIFS(рўйхат!AZ:AZ,рўйхат!$CY:$CY,$B$616,рўйхат!$B:$B,$C611)</f>
        <v/>
      </c>
      <c r="AR611" s="36">
        <f>SUMIFS(рўйхат!BA:BA,рўйхат!$CY:$CY,$B$616,рўйхат!$B:$B,$C611)</f>
        <v/>
      </c>
      <c r="AS611" s="35">
        <f>SUMIFS(рўйхат!BB:BB,рўйхат!$CY:$CY,$B$616,рўйхат!$B:$B,$C611)</f>
        <v/>
      </c>
      <c r="AT611" s="36">
        <f>SUMIFS(рўйхат!BC:BC,рўйхат!$CY:$CY,$B$616,рўйхат!$B:$B,$C611)</f>
        <v/>
      </c>
      <c r="AU611" s="35">
        <f>SUMIFS(рўйхат!BD:BD,рўйхат!$CY:$CY,$B$616,рўйхат!$B:$B,$C611)</f>
        <v/>
      </c>
      <c r="AV611" s="36">
        <f>SUMIFS(рўйхат!BE:BE,рўйхат!$CY:$CY,$B$616,рўйхат!$B:$B,$C611)</f>
        <v/>
      </c>
      <c r="AW611" s="35">
        <f>SUMIFS(рўйхат!BF:BF,рўйхат!$CY:$CY,$B$616,рўйхат!$B:$B,$C611)</f>
        <v/>
      </c>
      <c r="AX611" s="36">
        <f>SUMIFS(рўйхат!BG:BG,рўйхат!$CY:$CY,$B$616,рўйхат!$B:$B,$C611)</f>
        <v/>
      </c>
      <c r="AY611" s="35">
        <f>SUMIFS(рўйхат!BH:BH,рўйхат!$CY:$CY,$B$616,рўйхат!$B:$B,$C611)</f>
        <v/>
      </c>
      <c r="AZ611" s="36">
        <f>SUMIFS(рўйхат!BI:BI,рўйхат!$CY:$CY,$B$616,рўйхат!$B:$B,$C611)</f>
        <v/>
      </c>
      <c r="BA611" s="35">
        <f>SUMIFS(рўйхат!BJ:BJ,рўйхат!$CY:$CY,$B$616,рўйхат!$B:$B,$C611)</f>
        <v/>
      </c>
      <c r="BB611" s="36">
        <f>SUMIFS(рўйхат!BK:BK,рўйхат!$CY:$CY,$B$616,рўйхат!$B:$B,$C611)</f>
        <v/>
      </c>
      <c r="BC611" s="77">
        <f>IFERROR(AO611/E611,0)</f>
        <v/>
      </c>
      <c r="BD611" s="77">
        <f>IFERROR(AP611/F611,0)</f>
        <v/>
      </c>
      <c r="BE611" s="35">
        <f>SUMIFS(рўйхат!BL:BL,рўйхат!$CY:$CY,$B$616,рўйхат!$B:$B,$C611)</f>
        <v/>
      </c>
      <c r="BF611" s="36">
        <f>SUMIFS(рўйхат!BM:BM,рўйхат!$CY:$CY,$B$616,рўйхат!$B:$B,$C611)</f>
        <v/>
      </c>
      <c r="BG611" s="35">
        <f>SUMIFS(рўйхат!BN:BN,рўйхат!$CY:$CY,$B$616,рўйхат!$B:$B,$C611)</f>
        <v/>
      </c>
      <c r="BH611" s="36">
        <f>SUMIFS(рўйхат!BO:BO,рўйхат!$CY:$CY,$B$616,рўйхат!$B:$B,$C611)</f>
        <v/>
      </c>
      <c r="BI611" s="35">
        <f>SUMIFS(рўйхат!BP:BP,рўйхат!$CY:$CY,$B$616,рўйхат!$B:$B,$C611)</f>
        <v/>
      </c>
      <c r="BJ611" s="36">
        <f>SUMIFS(рўйхат!BQ:BQ,рўйхат!$CY:$CY,$B$616,рўйхат!$B:$B,$C611)</f>
        <v/>
      </c>
      <c r="BK611" s="35">
        <f>SUMIFS(рўйхат!BR:BR,рўйхат!$CY:$CY,$B$616,рўйхат!$B:$B,$C611)</f>
        <v/>
      </c>
      <c r="BL611" s="36">
        <f>SUMIFS(рўйхат!BS:BS,рўйхат!$CY:$CY,$B$616,рўйхат!$B:$B,$C611)</f>
        <v/>
      </c>
      <c r="BM611" s="35">
        <f>SUMIFS(рўйхат!BT:BT,рўйхат!$CY:$CY,$B$616,рўйхат!$B:$B,$C611)</f>
        <v/>
      </c>
      <c r="BN611" s="36">
        <f>SUMIFS(рўйхат!BU:BU,рўйхат!$CY:$CY,$B$616,рўйхат!$B:$B,$C611)</f>
        <v/>
      </c>
      <c r="BO611" s="35">
        <f>SUMIFS(рўйхат!BX:BX,рўйхат!$CY:$CY,$B$616,рўйхат!$B:$B,$C611)</f>
        <v/>
      </c>
      <c r="BP611" s="36">
        <f>SUMIFS(рўйхат!BY:BY,рўйхат!$CY:$CY,$B$616,рўйхат!$B:$B,$C611)</f>
        <v/>
      </c>
      <c r="BQ611" s="35">
        <f>SUMIFS(рўйхат!BZ:BZ,рўйхат!$CY:$CY,$B$616,рўйхат!$B:$B,$C611)</f>
        <v/>
      </c>
      <c r="BR611" s="36">
        <f>SUMIFS(рўйхат!CA:CA,рўйхат!$CY:$CY,$B$616,рўйхат!$B:$B,$C611)</f>
        <v/>
      </c>
      <c r="BS611" s="35">
        <f>SUMIFS(рўйхат!CB:CB,рўйхат!$CY:$CY,$B$616,рўйхат!$B:$B,$C611)</f>
        <v/>
      </c>
      <c r="BT611" s="36">
        <f>SUMIFS(рўйхат!CC:CC,рўйхат!$CY:$CY,$B$616,рўйхат!$B:$B,$C611)</f>
        <v/>
      </c>
      <c r="BU611" s="35">
        <f>SUMIFS(рўйхат!CD:CD,рўйхат!$CY:$CY,$B$616,рўйхат!$B:$B,$C611)</f>
        <v/>
      </c>
      <c r="BV611" s="36">
        <f>SUMIFS(рўйхат!CE:CE,рўйхат!$CY:$CY,$B$616,рўйхат!$B:$B,$C611)</f>
        <v/>
      </c>
      <c r="BW611" s="35">
        <f>SUMIFS(рўйхат!CH:CH,рўйхат!$CY:$CY,$B$616,рўйхат!$B:$B,$C611)</f>
        <v/>
      </c>
      <c r="BX611" s="36">
        <f>SUMIFS(рўйхат!CI:CI,рўйхат!$CY:$CY,$B$616,рўйхат!$B:$B,$C611)</f>
        <v/>
      </c>
      <c r="BY611" s="35">
        <f>SUMIFS(рўйхат!CJ:CJ,рўйхат!$CY:$CY,$B$616,рўйхат!$B:$B,$C611)</f>
        <v/>
      </c>
      <c r="BZ611" s="36">
        <f>SUMIFS(рўйхат!CK:CK,рўйхат!$CY:$CY,$B$616,рўйхат!$B:$B,$C611)</f>
        <v/>
      </c>
      <c r="CA611" s="35">
        <f>SUMIFS(рўйхат!CL:CL,рўйхат!$CY:$CY,$B$616,рўйхат!$B:$B,$C611)</f>
        <v/>
      </c>
      <c r="CB611" s="36">
        <f>SUMIFS(рўйхат!CM:CM,рўйхат!$CY:$CY,$B$616,рўйхат!$B:$B,$C611)</f>
        <v/>
      </c>
      <c r="CC611" s="35">
        <f>SUMIFS(рўйхат!CN:CN,рўйхат!$CY:$CY,$B$616,рўйхат!$B:$B,$C611)</f>
        <v/>
      </c>
      <c r="CD611" s="36">
        <f>SUMIFS(рўйхат!CO:CO,рўйхат!$CY:$CY,$B$616,рўйхат!$B:$B,$C611)</f>
        <v/>
      </c>
      <c r="CE611" s="77">
        <f>IFERROR(BE611/(Q611+BE611),0)</f>
        <v/>
      </c>
      <c r="CF611" s="78">
        <f>IFERROR(BF611/(R611+BF611),0)</f>
        <v/>
      </c>
      <c r="CG611" s="8">
        <f>COUNTIFS(B:B,B611)</f>
        <v/>
      </c>
    </row>
    <row r="612" hidden="1" outlineLevel="1" ht="33.95" customFormat="1" customHeight="1" s="8">
      <c r="A612" s="15" t="n"/>
      <c r="B612" s="50" t="n">
        <v>28</v>
      </c>
      <c r="C612" s="67" t="inlineStr">
        <is>
          <t>Экология, атроф-муҳитни муҳофаза қилиш ва иқлим ўзгариши вазирлиги</t>
        </is>
      </c>
      <c r="D612" s="16" t="n"/>
      <c r="E612" s="35">
        <f>SUMIFS(рўйхат!F:F,рўйхат!$CY:$CY,$B$616,рўйхат!$B:$B,$C612)</f>
        <v/>
      </c>
      <c r="F612" s="36">
        <f>SUMIFS(рўйхат!G:G,рўйхат!$CY:$CY,$B$616,рўйхат!$B:$B,$C612)</f>
        <v/>
      </c>
      <c r="G612" s="35">
        <f>SUMIFS(рўйхат!H:H,рўйхат!$CY:$CY,$B$616,рўйхат!$B:$B,$C612)</f>
        <v/>
      </c>
      <c r="H612" s="36">
        <f>SUMIFS(рўйхат!I:I,рўйхат!$CY:$CY,$B$616,рўйхат!$B:$B,$C612)</f>
        <v/>
      </c>
      <c r="I612" s="35">
        <f>SUMIFS(рўйхат!J:J,рўйхат!$CY:$CY,$B$616,рўйхат!$B:$B,$C612)</f>
        <v/>
      </c>
      <c r="J612" s="36">
        <f>SUMIFS(рўйхат!K:K,рўйхат!$CY:$CY,$B$616,рўйхат!$B:$B,$C612)</f>
        <v/>
      </c>
      <c r="K612" s="35">
        <f>SUMIFS(рўйхат!L:L,рўйхат!$CY:$CY,$B$616,рўйхат!$B:$B,$C612)</f>
        <v/>
      </c>
      <c r="L612" s="36">
        <f>SUMIFS(рўйхат!M:M,рўйхат!$CY:$CY,$B$616,рўйхат!$B:$B,$C612)</f>
        <v/>
      </c>
      <c r="M612" s="35">
        <f>SUMIFS(рўйхат!N:N,рўйхат!$CY:$CY,$B$616,рўйхат!$B:$B,$C612)</f>
        <v/>
      </c>
      <c r="N612" s="36">
        <f>SUMIFS(рўйхат!O:O,рўйхат!$CY:$CY,$B$616,рўйхат!$B:$B,$C612)</f>
        <v/>
      </c>
      <c r="O612" s="34">
        <f>IFERROR(M612/E612,0)</f>
        <v/>
      </c>
      <c r="P612" s="34">
        <f>IFERROR(N612/F612,0)</f>
        <v/>
      </c>
      <c r="Q612" s="35">
        <f>SUMIFS(рўйхат!P:P,рўйхат!$CY:$CY,$B$616,рўйхат!$B:$B,$C612)</f>
        <v/>
      </c>
      <c r="R612" s="36">
        <f>SUMIFS(рўйхат!Q:Q,рўйхат!$CY:$CY,$B$616,рўйхат!$B:$B,$C612)</f>
        <v/>
      </c>
      <c r="S612" s="35">
        <f>SUMIFS(рўйхат!R:R,рўйхат!$CY:$CY,$B$616,рўйхат!$B:$B,$C612)</f>
        <v/>
      </c>
      <c r="T612" s="36">
        <f>SUMIFS(рўйхат!S:S,рўйхат!$CY:$CY,$B$616,рўйхат!$B:$B,$C612)</f>
        <v/>
      </c>
      <c r="U612" s="35">
        <f>SUMIFS(рўйхат!T:T,рўйхат!$CY:$CY,$B$616,рўйхат!$B:$B,$C612)</f>
        <v/>
      </c>
      <c r="V612" s="36">
        <f>SUMIFS(рўйхат!U:U,рўйхат!$CY:$CY,$B$616,рўйхат!$B:$B,$C612)</f>
        <v/>
      </c>
      <c r="W612" s="35">
        <f>SUMIFS(рўйхат!V:V,рўйхат!$CY:$CY,$B$616,рўйхат!$B:$B,$C612)</f>
        <v/>
      </c>
      <c r="X612" s="36">
        <f>SUMIFS(рўйхат!W:W,рўйхат!$CY:$CY,$B$616,рўйхат!$B:$B,$C612)</f>
        <v/>
      </c>
      <c r="Y612" s="35">
        <f>SUMIFS(рўйхат!X:X,рўйхат!$CY:$CY,$B$616,рўйхат!$B:$B,$C612)</f>
        <v/>
      </c>
      <c r="Z612" s="36">
        <f>SUMIFS(рўйхат!Y:Y,рўйхат!$CY:$CY,$B$616,рўйхат!$B:$B,$C612)</f>
        <v/>
      </c>
      <c r="AA612" s="35">
        <f>SUMIFS(рўйхат!Z:Z,рўйхат!$CY:$CY,$B$616,рўйхат!$B:$B,$C612)</f>
        <v/>
      </c>
      <c r="AB612" s="36">
        <f>SUMIFS(рўйхат!AA:AA,рўйхат!$CY:$CY,$B$616,рўйхат!$B:$B,$C612)</f>
        <v/>
      </c>
      <c r="AC612" s="35">
        <f>SUMIFS(рўйхат!AB:AB,рўйхат!$CY:$CY,$B$616,рўйхат!$B:$B,$C612)</f>
        <v/>
      </c>
      <c r="AD612" s="36">
        <f>SUMIFS(рўйхат!AC:AC,рўйхат!$CY:$CY,$B$616,рўйхат!$B:$B,$C612)</f>
        <v/>
      </c>
      <c r="AE612" s="35">
        <f>SUMIFS(рўйхат!AD:AD,рўйхат!$CY:$CY,$B$616,рўйхат!$B:$B,$C612)</f>
        <v/>
      </c>
      <c r="AF612" s="36">
        <f>SUMIFS(рўйхат!AE:AE,рўйхат!$CY:$CY,$B$616,рўйхат!$B:$B,$C612)</f>
        <v/>
      </c>
      <c r="AG612" s="35">
        <f>SUMIFS(рўйхат!AH:AH,рўйхат!$CY:$CY,$B$616,рўйхат!$B:$B,$C612)</f>
        <v/>
      </c>
      <c r="AH612" s="36">
        <f>SUMIFS(рўйхат!AI:AI,рўйхат!$CY:$CY,$B$616,рўйхат!$B:$B,$C612)</f>
        <v/>
      </c>
      <c r="AI612" s="35">
        <f>SUMIFS(рўйхат!AJ:AJ,рўйхат!$CY:$CY,$B$616,рўйхат!$B:$B,$C612)</f>
        <v/>
      </c>
      <c r="AJ612" s="36">
        <f>SUMIFS(рўйхат!AK:AK,рўйхат!$CY:$CY,$B$616,рўйхат!$B:$B,$C612)</f>
        <v/>
      </c>
      <c r="AK612" s="35">
        <f>SUMIFS(рўйхат!AL:AL,рўйхат!$CY:$CY,$B$616,рўйхат!$B:$B,$C612)</f>
        <v/>
      </c>
      <c r="AL612" s="36">
        <f>SUMIFS(рўйхат!AM:AM,рўйхат!$CY:$CY,$B$616,рўйхат!$B:$B,$C612)</f>
        <v/>
      </c>
      <c r="AM612" s="77">
        <f>IFERROR(Q612/E612,0)</f>
        <v/>
      </c>
      <c r="AN612" s="77">
        <f>IFERROR(R612/F612,0)</f>
        <v/>
      </c>
      <c r="AO612" s="35">
        <f>SUMIFS(рўйхат!AX:AX,рўйхат!$CY:$CY,$B$616,рўйхат!$B:$B,$C612)</f>
        <v/>
      </c>
      <c r="AP612" s="36">
        <f>SUMIFS(рўйхат!AY:AY,рўйхат!$CY:$CY,$B$616,рўйхат!$B:$B,$C612)</f>
        <v/>
      </c>
      <c r="AQ612" s="35">
        <f>SUMIFS(рўйхат!AZ:AZ,рўйхат!$CY:$CY,$B$616,рўйхат!$B:$B,$C612)</f>
        <v/>
      </c>
      <c r="AR612" s="36">
        <f>SUMIFS(рўйхат!BA:BA,рўйхат!$CY:$CY,$B$616,рўйхат!$B:$B,$C612)</f>
        <v/>
      </c>
      <c r="AS612" s="35">
        <f>SUMIFS(рўйхат!BB:BB,рўйхат!$CY:$CY,$B$616,рўйхат!$B:$B,$C612)</f>
        <v/>
      </c>
      <c r="AT612" s="36">
        <f>SUMIFS(рўйхат!BC:BC,рўйхат!$CY:$CY,$B$616,рўйхат!$B:$B,$C612)</f>
        <v/>
      </c>
      <c r="AU612" s="35">
        <f>SUMIFS(рўйхат!BD:BD,рўйхат!$CY:$CY,$B$616,рўйхат!$B:$B,$C612)</f>
        <v/>
      </c>
      <c r="AV612" s="36">
        <f>SUMIFS(рўйхат!BE:BE,рўйхат!$CY:$CY,$B$616,рўйхат!$B:$B,$C612)</f>
        <v/>
      </c>
      <c r="AW612" s="35">
        <f>SUMIFS(рўйхат!BF:BF,рўйхат!$CY:$CY,$B$616,рўйхат!$B:$B,$C612)</f>
        <v/>
      </c>
      <c r="AX612" s="36">
        <f>SUMIFS(рўйхат!BG:BG,рўйхат!$CY:$CY,$B$616,рўйхат!$B:$B,$C612)</f>
        <v/>
      </c>
      <c r="AY612" s="35">
        <f>SUMIFS(рўйхат!BH:BH,рўйхат!$CY:$CY,$B$616,рўйхат!$B:$B,$C612)</f>
        <v/>
      </c>
      <c r="AZ612" s="36">
        <f>SUMIFS(рўйхат!BI:BI,рўйхат!$CY:$CY,$B$616,рўйхат!$B:$B,$C612)</f>
        <v/>
      </c>
      <c r="BA612" s="35">
        <f>SUMIFS(рўйхат!BJ:BJ,рўйхат!$CY:$CY,$B$616,рўйхат!$B:$B,$C612)</f>
        <v/>
      </c>
      <c r="BB612" s="36">
        <f>SUMIFS(рўйхат!BK:BK,рўйхат!$CY:$CY,$B$616,рўйхат!$B:$B,$C612)</f>
        <v/>
      </c>
      <c r="BC612" s="77">
        <f>IFERROR(AO612/E612,0)</f>
        <v/>
      </c>
      <c r="BD612" s="77">
        <f>IFERROR(AP612/F612,0)</f>
        <v/>
      </c>
      <c r="BE612" s="35">
        <f>SUMIFS(рўйхат!BL:BL,рўйхат!$CY:$CY,$B$616,рўйхат!$B:$B,$C612)</f>
        <v/>
      </c>
      <c r="BF612" s="36">
        <f>SUMIFS(рўйхат!BM:BM,рўйхат!$CY:$CY,$B$616,рўйхат!$B:$B,$C612)</f>
        <v/>
      </c>
      <c r="BG612" s="35">
        <f>SUMIFS(рўйхат!BN:BN,рўйхат!$CY:$CY,$B$616,рўйхат!$B:$B,$C612)</f>
        <v/>
      </c>
      <c r="BH612" s="36">
        <f>SUMIFS(рўйхат!BO:BO,рўйхат!$CY:$CY,$B$616,рўйхат!$B:$B,$C612)</f>
        <v/>
      </c>
      <c r="BI612" s="35">
        <f>SUMIFS(рўйхат!BP:BP,рўйхат!$CY:$CY,$B$616,рўйхат!$B:$B,$C612)</f>
        <v/>
      </c>
      <c r="BJ612" s="36">
        <f>SUMIFS(рўйхат!BQ:BQ,рўйхат!$CY:$CY,$B$616,рўйхат!$B:$B,$C612)</f>
        <v/>
      </c>
      <c r="BK612" s="35">
        <f>SUMIFS(рўйхат!BR:BR,рўйхат!$CY:$CY,$B$616,рўйхат!$B:$B,$C612)</f>
        <v/>
      </c>
      <c r="BL612" s="36">
        <f>SUMIFS(рўйхат!BS:BS,рўйхат!$CY:$CY,$B$616,рўйхат!$B:$B,$C612)</f>
        <v/>
      </c>
      <c r="BM612" s="35">
        <f>SUMIFS(рўйхат!BT:BT,рўйхат!$CY:$CY,$B$616,рўйхат!$B:$B,$C612)</f>
        <v/>
      </c>
      <c r="BN612" s="36">
        <f>SUMIFS(рўйхат!BU:BU,рўйхат!$CY:$CY,$B$616,рўйхат!$B:$B,$C612)</f>
        <v/>
      </c>
      <c r="BO612" s="35">
        <f>SUMIFS(рўйхат!BX:BX,рўйхат!$CY:$CY,$B$616,рўйхат!$B:$B,$C612)</f>
        <v/>
      </c>
      <c r="BP612" s="36">
        <f>SUMIFS(рўйхат!BY:BY,рўйхат!$CY:$CY,$B$616,рўйхат!$B:$B,$C612)</f>
        <v/>
      </c>
      <c r="BQ612" s="35">
        <f>SUMIFS(рўйхат!BZ:BZ,рўйхат!$CY:$CY,$B$616,рўйхат!$B:$B,$C612)</f>
        <v/>
      </c>
      <c r="BR612" s="36">
        <f>SUMIFS(рўйхат!CA:CA,рўйхат!$CY:$CY,$B$616,рўйхат!$B:$B,$C612)</f>
        <v/>
      </c>
      <c r="BS612" s="35">
        <f>SUMIFS(рўйхат!CB:CB,рўйхат!$CY:$CY,$B$616,рўйхат!$B:$B,$C612)</f>
        <v/>
      </c>
      <c r="BT612" s="36">
        <f>SUMIFS(рўйхат!CC:CC,рўйхат!$CY:$CY,$B$616,рўйхат!$B:$B,$C612)</f>
        <v/>
      </c>
      <c r="BU612" s="35">
        <f>SUMIFS(рўйхат!CD:CD,рўйхат!$CY:$CY,$B$616,рўйхат!$B:$B,$C612)</f>
        <v/>
      </c>
      <c r="BV612" s="36">
        <f>SUMIFS(рўйхат!CE:CE,рўйхат!$CY:$CY,$B$616,рўйхат!$B:$B,$C612)</f>
        <v/>
      </c>
      <c r="BW612" s="35">
        <f>SUMIFS(рўйхат!CH:CH,рўйхат!$CY:$CY,$B$616,рўйхат!$B:$B,$C612)</f>
        <v/>
      </c>
      <c r="BX612" s="36">
        <f>SUMIFS(рўйхат!CI:CI,рўйхат!$CY:$CY,$B$616,рўйхат!$B:$B,$C612)</f>
        <v/>
      </c>
      <c r="BY612" s="35">
        <f>SUMIFS(рўйхат!CJ:CJ,рўйхат!$CY:$CY,$B$616,рўйхат!$B:$B,$C612)</f>
        <v/>
      </c>
      <c r="BZ612" s="36">
        <f>SUMIFS(рўйхат!CK:CK,рўйхат!$CY:$CY,$B$616,рўйхат!$B:$B,$C612)</f>
        <v/>
      </c>
      <c r="CA612" s="35">
        <f>SUMIFS(рўйхат!CL:CL,рўйхат!$CY:$CY,$B$616,рўйхат!$B:$B,$C612)</f>
        <v/>
      </c>
      <c r="CB612" s="36">
        <f>SUMIFS(рўйхат!CM:CM,рўйхат!$CY:$CY,$B$616,рўйхат!$B:$B,$C612)</f>
        <v/>
      </c>
      <c r="CC612" s="35">
        <f>SUMIFS(рўйхат!CN:CN,рўйхат!$CY:$CY,$B$616,рўйхат!$B:$B,$C612)</f>
        <v/>
      </c>
      <c r="CD612" s="36">
        <f>SUMIFS(рўйхат!CO:CO,рўйхат!$CY:$CY,$B$616,рўйхат!$B:$B,$C612)</f>
        <v/>
      </c>
      <c r="CE612" s="77">
        <f>IFERROR(BE612/(Q612+BE612),0)</f>
        <v/>
      </c>
      <c r="CF612" s="78">
        <f>IFERROR(BF612/(R612+BF612),0)</f>
        <v/>
      </c>
      <c r="CG612" s="8">
        <f>COUNTIFS(B:B,B612)</f>
        <v/>
      </c>
    </row>
    <row r="613" hidden="1" outlineLevel="1" ht="17.1" customFormat="1" customHeight="1" s="8">
      <c r="A613" s="15" t="n"/>
      <c r="B613" s="50" t="n">
        <v>29</v>
      </c>
      <c r="C613" s="67" t="inlineStr">
        <is>
          <t>Энергетика вазирлиги</t>
        </is>
      </c>
      <c r="D613" s="16" t="n"/>
      <c r="E613" s="35">
        <f>SUMIFS(рўйхат!F:F,рўйхат!$CY:$CY,$B$616,рўйхат!$B:$B,$C613)</f>
        <v/>
      </c>
      <c r="F613" s="36">
        <f>SUMIFS(рўйхат!G:G,рўйхат!$CY:$CY,$B$616,рўйхат!$B:$B,$C613)</f>
        <v/>
      </c>
      <c r="G613" s="35">
        <f>SUMIFS(рўйхат!H:H,рўйхат!$CY:$CY,$B$616,рўйхат!$B:$B,$C613)</f>
        <v/>
      </c>
      <c r="H613" s="36">
        <f>SUMIFS(рўйхат!I:I,рўйхат!$CY:$CY,$B$616,рўйхат!$B:$B,$C613)</f>
        <v/>
      </c>
      <c r="I613" s="35">
        <f>SUMIFS(рўйхат!J:J,рўйхат!$CY:$CY,$B$616,рўйхат!$B:$B,$C613)</f>
        <v/>
      </c>
      <c r="J613" s="36">
        <f>SUMIFS(рўйхат!K:K,рўйхат!$CY:$CY,$B$616,рўйхат!$B:$B,$C613)</f>
        <v/>
      </c>
      <c r="K613" s="35">
        <f>SUMIFS(рўйхат!L:L,рўйхат!$CY:$CY,$B$616,рўйхат!$B:$B,$C613)</f>
        <v/>
      </c>
      <c r="L613" s="36">
        <f>SUMIFS(рўйхат!M:M,рўйхат!$CY:$CY,$B$616,рўйхат!$B:$B,$C613)</f>
        <v/>
      </c>
      <c r="M613" s="35">
        <f>SUMIFS(рўйхат!N:N,рўйхат!$CY:$CY,$B$616,рўйхат!$B:$B,$C613)</f>
        <v/>
      </c>
      <c r="N613" s="36">
        <f>SUMIFS(рўйхат!O:O,рўйхат!$CY:$CY,$B$616,рўйхат!$B:$B,$C613)</f>
        <v/>
      </c>
      <c r="O613" s="34">
        <f>IFERROR(M613/E613,0)</f>
        <v/>
      </c>
      <c r="P613" s="34">
        <f>IFERROR(N613/F613,0)</f>
        <v/>
      </c>
      <c r="Q613" s="35">
        <f>SUMIFS(рўйхат!P:P,рўйхат!$CY:$CY,$B$616,рўйхат!$B:$B,$C613)</f>
        <v/>
      </c>
      <c r="R613" s="36">
        <f>SUMIFS(рўйхат!Q:Q,рўйхат!$CY:$CY,$B$616,рўйхат!$B:$B,$C613)</f>
        <v/>
      </c>
      <c r="S613" s="35">
        <f>SUMIFS(рўйхат!R:R,рўйхат!$CY:$CY,$B$616,рўйхат!$B:$B,$C613)</f>
        <v/>
      </c>
      <c r="T613" s="36">
        <f>SUMIFS(рўйхат!S:S,рўйхат!$CY:$CY,$B$616,рўйхат!$B:$B,$C613)</f>
        <v/>
      </c>
      <c r="U613" s="35">
        <f>SUMIFS(рўйхат!T:T,рўйхат!$CY:$CY,$B$616,рўйхат!$B:$B,$C613)</f>
        <v/>
      </c>
      <c r="V613" s="36">
        <f>SUMIFS(рўйхат!U:U,рўйхат!$CY:$CY,$B$616,рўйхат!$B:$B,$C613)</f>
        <v/>
      </c>
      <c r="W613" s="35">
        <f>SUMIFS(рўйхат!V:V,рўйхат!$CY:$CY,$B$616,рўйхат!$B:$B,$C613)</f>
        <v/>
      </c>
      <c r="X613" s="36">
        <f>SUMIFS(рўйхат!W:W,рўйхат!$CY:$CY,$B$616,рўйхат!$B:$B,$C613)</f>
        <v/>
      </c>
      <c r="Y613" s="35">
        <f>SUMIFS(рўйхат!X:X,рўйхат!$CY:$CY,$B$616,рўйхат!$B:$B,$C613)</f>
        <v/>
      </c>
      <c r="Z613" s="36">
        <f>SUMIFS(рўйхат!Y:Y,рўйхат!$CY:$CY,$B$616,рўйхат!$B:$B,$C613)</f>
        <v/>
      </c>
      <c r="AA613" s="35">
        <f>SUMIFS(рўйхат!Z:Z,рўйхат!$CY:$CY,$B$616,рўйхат!$B:$B,$C613)</f>
        <v/>
      </c>
      <c r="AB613" s="36">
        <f>SUMIFS(рўйхат!AA:AA,рўйхат!$CY:$CY,$B$616,рўйхат!$B:$B,$C613)</f>
        <v/>
      </c>
      <c r="AC613" s="35">
        <f>SUMIFS(рўйхат!AB:AB,рўйхат!$CY:$CY,$B$616,рўйхат!$B:$B,$C613)</f>
        <v/>
      </c>
      <c r="AD613" s="36">
        <f>SUMIFS(рўйхат!AC:AC,рўйхат!$CY:$CY,$B$616,рўйхат!$B:$B,$C613)</f>
        <v/>
      </c>
      <c r="AE613" s="35">
        <f>SUMIFS(рўйхат!AD:AD,рўйхат!$CY:$CY,$B$616,рўйхат!$B:$B,$C613)</f>
        <v/>
      </c>
      <c r="AF613" s="36">
        <f>SUMIFS(рўйхат!AE:AE,рўйхат!$CY:$CY,$B$616,рўйхат!$B:$B,$C613)</f>
        <v/>
      </c>
      <c r="AG613" s="35">
        <f>SUMIFS(рўйхат!AH:AH,рўйхат!$CY:$CY,$B$616,рўйхат!$B:$B,$C613)</f>
        <v/>
      </c>
      <c r="AH613" s="36">
        <f>SUMIFS(рўйхат!AI:AI,рўйхат!$CY:$CY,$B$616,рўйхат!$B:$B,$C613)</f>
        <v/>
      </c>
      <c r="AI613" s="35">
        <f>SUMIFS(рўйхат!AJ:AJ,рўйхат!$CY:$CY,$B$616,рўйхат!$B:$B,$C613)</f>
        <v/>
      </c>
      <c r="AJ613" s="36">
        <f>SUMIFS(рўйхат!AK:AK,рўйхат!$CY:$CY,$B$616,рўйхат!$B:$B,$C613)</f>
        <v/>
      </c>
      <c r="AK613" s="35">
        <f>SUMIFS(рўйхат!AL:AL,рўйхат!$CY:$CY,$B$616,рўйхат!$B:$B,$C613)</f>
        <v/>
      </c>
      <c r="AL613" s="36">
        <f>SUMIFS(рўйхат!AM:AM,рўйхат!$CY:$CY,$B$616,рўйхат!$B:$B,$C613)</f>
        <v/>
      </c>
      <c r="AM613" s="77">
        <f>IFERROR(Q613/E613,0)</f>
        <v/>
      </c>
      <c r="AN613" s="77">
        <f>IFERROR(R613/F613,0)</f>
        <v/>
      </c>
      <c r="AO613" s="35">
        <f>SUMIFS(рўйхат!AX:AX,рўйхат!$CY:$CY,$B$616,рўйхат!$B:$B,$C613)</f>
        <v/>
      </c>
      <c r="AP613" s="36">
        <f>SUMIFS(рўйхат!AY:AY,рўйхат!$CY:$CY,$B$616,рўйхат!$B:$B,$C613)</f>
        <v/>
      </c>
      <c r="AQ613" s="35">
        <f>SUMIFS(рўйхат!AZ:AZ,рўйхат!$CY:$CY,$B$616,рўйхат!$B:$B,$C613)</f>
        <v/>
      </c>
      <c r="AR613" s="36">
        <f>SUMIFS(рўйхат!BA:BA,рўйхат!$CY:$CY,$B$616,рўйхат!$B:$B,$C613)</f>
        <v/>
      </c>
      <c r="AS613" s="35">
        <f>SUMIFS(рўйхат!BB:BB,рўйхат!$CY:$CY,$B$616,рўйхат!$B:$B,$C613)</f>
        <v/>
      </c>
      <c r="AT613" s="36">
        <f>SUMIFS(рўйхат!BC:BC,рўйхат!$CY:$CY,$B$616,рўйхат!$B:$B,$C613)</f>
        <v/>
      </c>
      <c r="AU613" s="35">
        <f>SUMIFS(рўйхат!BD:BD,рўйхат!$CY:$CY,$B$616,рўйхат!$B:$B,$C613)</f>
        <v/>
      </c>
      <c r="AV613" s="36">
        <f>SUMIFS(рўйхат!BE:BE,рўйхат!$CY:$CY,$B$616,рўйхат!$B:$B,$C613)</f>
        <v/>
      </c>
      <c r="AW613" s="35">
        <f>SUMIFS(рўйхат!BF:BF,рўйхат!$CY:$CY,$B$616,рўйхат!$B:$B,$C613)</f>
        <v/>
      </c>
      <c r="AX613" s="36">
        <f>SUMIFS(рўйхат!BG:BG,рўйхат!$CY:$CY,$B$616,рўйхат!$B:$B,$C613)</f>
        <v/>
      </c>
      <c r="AY613" s="35">
        <f>SUMIFS(рўйхат!BH:BH,рўйхат!$CY:$CY,$B$616,рўйхат!$B:$B,$C613)</f>
        <v/>
      </c>
      <c r="AZ613" s="36">
        <f>SUMIFS(рўйхат!BI:BI,рўйхат!$CY:$CY,$B$616,рўйхат!$B:$B,$C613)</f>
        <v/>
      </c>
      <c r="BA613" s="35">
        <f>SUMIFS(рўйхат!BJ:BJ,рўйхат!$CY:$CY,$B$616,рўйхат!$B:$B,$C613)</f>
        <v/>
      </c>
      <c r="BB613" s="36">
        <f>SUMIFS(рўйхат!BK:BK,рўйхат!$CY:$CY,$B$616,рўйхат!$B:$B,$C613)</f>
        <v/>
      </c>
      <c r="BC613" s="77">
        <f>IFERROR(AO613/E613,0)</f>
        <v/>
      </c>
      <c r="BD613" s="77">
        <f>IFERROR(AP613/F613,0)</f>
        <v/>
      </c>
      <c r="BE613" s="35">
        <f>SUMIFS(рўйхат!BL:BL,рўйхат!$CY:$CY,$B$616,рўйхат!$B:$B,$C613)</f>
        <v/>
      </c>
      <c r="BF613" s="36">
        <f>SUMIFS(рўйхат!BM:BM,рўйхат!$CY:$CY,$B$616,рўйхат!$B:$B,$C613)</f>
        <v/>
      </c>
      <c r="BG613" s="35">
        <f>SUMIFS(рўйхат!BN:BN,рўйхат!$CY:$CY,$B$616,рўйхат!$B:$B,$C613)</f>
        <v/>
      </c>
      <c r="BH613" s="36">
        <f>SUMIFS(рўйхат!BO:BO,рўйхат!$CY:$CY,$B$616,рўйхат!$B:$B,$C613)</f>
        <v/>
      </c>
      <c r="BI613" s="35">
        <f>SUMIFS(рўйхат!BP:BP,рўйхат!$CY:$CY,$B$616,рўйхат!$B:$B,$C613)</f>
        <v/>
      </c>
      <c r="BJ613" s="36">
        <f>SUMIFS(рўйхат!BQ:BQ,рўйхат!$CY:$CY,$B$616,рўйхат!$B:$B,$C613)</f>
        <v/>
      </c>
      <c r="BK613" s="35">
        <f>SUMIFS(рўйхат!BR:BR,рўйхат!$CY:$CY,$B$616,рўйхат!$B:$B,$C613)</f>
        <v/>
      </c>
      <c r="BL613" s="36">
        <f>SUMIFS(рўйхат!BS:BS,рўйхат!$CY:$CY,$B$616,рўйхат!$B:$B,$C613)</f>
        <v/>
      </c>
      <c r="BM613" s="35">
        <f>SUMIFS(рўйхат!BT:BT,рўйхат!$CY:$CY,$B$616,рўйхат!$B:$B,$C613)</f>
        <v/>
      </c>
      <c r="BN613" s="36">
        <f>SUMIFS(рўйхат!BU:BU,рўйхат!$CY:$CY,$B$616,рўйхат!$B:$B,$C613)</f>
        <v/>
      </c>
      <c r="BO613" s="35">
        <f>SUMIFS(рўйхат!BX:BX,рўйхат!$CY:$CY,$B$616,рўйхат!$B:$B,$C613)</f>
        <v/>
      </c>
      <c r="BP613" s="36">
        <f>SUMIFS(рўйхат!BY:BY,рўйхат!$CY:$CY,$B$616,рўйхат!$B:$B,$C613)</f>
        <v/>
      </c>
      <c r="BQ613" s="35">
        <f>SUMIFS(рўйхат!BZ:BZ,рўйхат!$CY:$CY,$B$616,рўйхат!$B:$B,$C613)</f>
        <v/>
      </c>
      <c r="BR613" s="36">
        <f>SUMIFS(рўйхат!CA:CA,рўйхат!$CY:$CY,$B$616,рўйхат!$B:$B,$C613)</f>
        <v/>
      </c>
      <c r="BS613" s="35">
        <f>SUMIFS(рўйхат!CB:CB,рўйхат!$CY:$CY,$B$616,рўйхат!$B:$B,$C613)</f>
        <v/>
      </c>
      <c r="BT613" s="36">
        <f>SUMIFS(рўйхат!CC:CC,рўйхат!$CY:$CY,$B$616,рўйхат!$B:$B,$C613)</f>
        <v/>
      </c>
      <c r="BU613" s="35">
        <f>SUMIFS(рўйхат!CD:CD,рўйхат!$CY:$CY,$B$616,рўйхат!$B:$B,$C613)</f>
        <v/>
      </c>
      <c r="BV613" s="36">
        <f>SUMIFS(рўйхат!CE:CE,рўйхат!$CY:$CY,$B$616,рўйхат!$B:$B,$C613)</f>
        <v/>
      </c>
      <c r="BW613" s="35">
        <f>SUMIFS(рўйхат!CH:CH,рўйхат!$CY:$CY,$B$616,рўйхат!$B:$B,$C613)</f>
        <v/>
      </c>
      <c r="BX613" s="36">
        <f>SUMIFS(рўйхат!CI:CI,рўйхат!$CY:$CY,$B$616,рўйхат!$B:$B,$C613)</f>
        <v/>
      </c>
      <c r="BY613" s="35">
        <f>SUMIFS(рўйхат!CJ:CJ,рўйхат!$CY:$CY,$B$616,рўйхат!$B:$B,$C613)</f>
        <v/>
      </c>
      <c r="BZ613" s="36">
        <f>SUMIFS(рўйхат!CK:CK,рўйхат!$CY:$CY,$B$616,рўйхат!$B:$B,$C613)</f>
        <v/>
      </c>
      <c r="CA613" s="35">
        <f>SUMIFS(рўйхат!CL:CL,рўйхат!$CY:$CY,$B$616,рўйхат!$B:$B,$C613)</f>
        <v/>
      </c>
      <c r="CB613" s="36">
        <f>SUMIFS(рўйхат!CM:CM,рўйхат!$CY:$CY,$B$616,рўйхат!$B:$B,$C613)</f>
        <v/>
      </c>
      <c r="CC613" s="35">
        <f>SUMIFS(рўйхат!CN:CN,рўйхат!$CY:$CY,$B$616,рўйхат!$B:$B,$C613)</f>
        <v/>
      </c>
      <c r="CD613" s="36">
        <f>SUMIFS(рўйхат!CO:CO,рўйхат!$CY:$CY,$B$616,рўйхат!$B:$B,$C613)</f>
        <v/>
      </c>
      <c r="CE613" s="77">
        <f>IFERROR(BE613/(Q613+BE613),0)</f>
        <v/>
      </c>
      <c r="CF613" s="78">
        <f>IFERROR(BF613/(R613+BF613),0)</f>
        <v/>
      </c>
      <c r="CG613" s="8">
        <f>COUNTIFS(B:B,B613)</f>
        <v/>
      </c>
    </row>
    <row r="614" hidden="1" outlineLevel="1" ht="17.1" customFormat="1" customHeight="1" s="8">
      <c r="A614" s="15" t="n"/>
      <c r="B614" s="50" t="n">
        <v>30</v>
      </c>
      <c r="C614" s="67" t="inlineStr">
        <is>
          <t>Kadastr agentligi</t>
        </is>
      </c>
      <c r="D614" s="16" t="n"/>
      <c r="E614" s="35">
        <f>SUMIFS(рўйхат!F:F,рўйхат!$CY:$CY,$B$616,рўйхат!$B:$B,$C614)</f>
        <v/>
      </c>
      <c r="F614" s="36">
        <f>SUMIFS(рўйхат!G:G,рўйхат!$CY:$CY,$B$616,рўйхат!$B:$B,$C614)</f>
        <v/>
      </c>
      <c r="G614" s="35">
        <f>SUMIFS(рўйхат!H:H,рўйхат!$CY:$CY,$B$616,рўйхат!$B:$B,$C614)</f>
        <v/>
      </c>
      <c r="H614" s="36">
        <f>SUMIFS(рўйхат!I:I,рўйхат!$CY:$CY,$B$616,рўйхат!$B:$B,$C614)</f>
        <v/>
      </c>
      <c r="I614" s="35">
        <f>SUMIFS(рўйхат!J:J,рўйхат!$CY:$CY,$B$616,рўйхат!$B:$B,$C614)</f>
        <v/>
      </c>
      <c r="J614" s="36">
        <f>SUMIFS(рўйхат!K:K,рўйхат!$CY:$CY,$B$616,рўйхат!$B:$B,$C614)</f>
        <v/>
      </c>
      <c r="K614" s="35">
        <f>SUMIFS(рўйхат!L:L,рўйхат!$CY:$CY,$B$616,рўйхат!$B:$B,$C614)</f>
        <v/>
      </c>
      <c r="L614" s="36">
        <f>SUMIFS(рўйхат!M:M,рўйхат!$CY:$CY,$B$616,рўйхат!$B:$B,$C614)</f>
        <v/>
      </c>
      <c r="M614" s="35">
        <f>SUMIFS(рўйхат!N:N,рўйхат!$CY:$CY,$B$616,рўйхат!$B:$B,$C614)</f>
        <v/>
      </c>
      <c r="N614" s="36">
        <f>SUMIFS(рўйхат!O:O,рўйхат!$CY:$CY,$B$616,рўйхат!$B:$B,$C614)</f>
        <v/>
      </c>
      <c r="O614" s="34">
        <f>IFERROR(M614/E614,0)</f>
        <v/>
      </c>
      <c r="P614" s="34">
        <f>IFERROR(N614/F614,0)</f>
        <v/>
      </c>
      <c r="Q614" s="35">
        <f>SUMIFS(рўйхат!P:P,рўйхат!$CY:$CY,$B$616,рўйхат!$B:$B,$C614)</f>
        <v/>
      </c>
      <c r="R614" s="36">
        <f>SUMIFS(рўйхат!Q:Q,рўйхат!$CY:$CY,$B$616,рўйхат!$B:$B,$C614)</f>
        <v/>
      </c>
      <c r="S614" s="35">
        <f>SUMIFS(рўйхат!R:R,рўйхат!$CY:$CY,$B$616,рўйхат!$B:$B,$C614)</f>
        <v/>
      </c>
      <c r="T614" s="36">
        <f>SUMIFS(рўйхат!S:S,рўйхат!$CY:$CY,$B$616,рўйхат!$B:$B,$C614)</f>
        <v/>
      </c>
      <c r="U614" s="35">
        <f>SUMIFS(рўйхат!T:T,рўйхат!$CY:$CY,$B$616,рўйхат!$B:$B,$C614)</f>
        <v/>
      </c>
      <c r="V614" s="36">
        <f>SUMIFS(рўйхат!U:U,рўйхат!$CY:$CY,$B$616,рўйхат!$B:$B,$C614)</f>
        <v/>
      </c>
      <c r="W614" s="35">
        <f>SUMIFS(рўйхат!V:V,рўйхат!$CY:$CY,$B$616,рўйхат!$B:$B,$C614)</f>
        <v/>
      </c>
      <c r="X614" s="36">
        <f>SUMIFS(рўйхат!W:W,рўйхат!$CY:$CY,$B$616,рўйхат!$B:$B,$C614)</f>
        <v/>
      </c>
      <c r="Y614" s="35">
        <f>SUMIFS(рўйхат!X:X,рўйхат!$CY:$CY,$B$616,рўйхат!$B:$B,$C614)</f>
        <v/>
      </c>
      <c r="Z614" s="36">
        <f>SUMIFS(рўйхат!Y:Y,рўйхат!$CY:$CY,$B$616,рўйхат!$B:$B,$C614)</f>
        <v/>
      </c>
      <c r="AA614" s="35">
        <f>SUMIFS(рўйхат!Z:Z,рўйхат!$CY:$CY,$B$616,рўйхат!$B:$B,$C614)</f>
        <v/>
      </c>
      <c r="AB614" s="36">
        <f>SUMIFS(рўйхат!AA:AA,рўйхат!$CY:$CY,$B$616,рўйхат!$B:$B,$C614)</f>
        <v/>
      </c>
      <c r="AC614" s="35">
        <f>SUMIFS(рўйхат!AB:AB,рўйхат!$CY:$CY,$B$616,рўйхат!$B:$B,$C614)</f>
        <v/>
      </c>
      <c r="AD614" s="36">
        <f>SUMIFS(рўйхат!AC:AC,рўйхат!$CY:$CY,$B$616,рўйхат!$B:$B,$C614)</f>
        <v/>
      </c>
      <c r="AE614" s="35">
        <f>SUMIFS(рўйхат!AD:AD,рўйхат!$CY:$CY,$B$616,рўйхат!$B:$B,$C614)</f>
        <v/>
      </c>
      <c r="AF614" s="36">
        <f>SUMIFS(рўйхат!AE:AE,рўйхат!$CY:$CY,$B$616,рўйхат!$B:$B,$C614)</f>
        <v/>
      </c>
      <c r="AG614" s="35">
        <f>SUMIFS(рўйхат!AH:AH,рўйхат!$CY:$CY,$B$616,рўйхат!$B:$B,$C614)</f>
        <v/>
      </c>
      <c r="AH614" s="36">
        <f>SUMIFS(рўйхат!AI:AI,рўйхат!$CY:$CY,$B$616,рўйхат!$B:$B,$C614)</f>
        <v/>
      </c>
      <c r="AI614" s="35">
        <f>SUMIFS(рўйхат!AJ:AJ,рўйхат!$CY:$CY,$B$616,рўйхат!$B:$B,$C614)</f>
        <v/>
      </c>
      <c r="AJ614" s="36">
        <f>SUMIFS(рўйхат!AK:AK,рўйхат!$CY:$CY,$B$616,рўйхат!$B:$B,$C614)</f>
        <v/>
      </c>
      <c r="AK614" s="35">
        <f>SUMIFS(рўйхат!AL:AL,рўйхат!$CY:$CY,$B$616,рўйхат!$B:$B,$C614)</f>
        <v/>
      </c>
      <c r="AL614" s="36">
        <f>SUMIFS(рўйхат!AM:AM,рўйхат!$CY:$CY,$B$616,рўйхат!$B:$B,$C614)</f>
        <v/>
      </c>
      <c r="AM614" s="77">
        <f>IFERROR(Q614/E614,0)</f>
        <v/>
      </c>
      <c r="AN614" s="77">
        <f>IFERROR(R614/F614,0)</f>
        <v/>
      </c>
      <c r="AO614" s="35">
        <f>SUMIFS(рўйхат!AX:AX,рўйхат!$CY:$CY,$B$616,рўйхат!$B:$B,$C614)</f>
        <v/>
      </c>
      <c r="AP614" s="36">
        <f>SUMIFS(рўйхат!AY:AY,рўйхат!$CY:$CY,$B$616,рўйхат!$B:$B,$C614)</f>
        <v/>
      </c>
      <c r="AQ614" s="35">
        <f>SUMIFS(рўйхат!AZ:AZ,рўйхат!$CY:$CY,$B$616,рўйхат!$B:$B,$C614)</f>
        <v/>
      </c>
      <c r="AR614" s="36">
        <f>SUMIFS(рўйхат!BA:BA,рўйхат!$CY:$CY,$B$616,рўйхат!$B:$B,$C614)</f>
        <v/>
      </c>
      <c r="AS614" s="35">
        <f>SUMIFS(рўйхат!BB:BB,рўйхат!$CY:$CY,$B$616,рўйхат!$B:$B,$C614)</f>
        <v/>
      </c>
      <c r="AT614" s="36">
        <f>SUMIFS(рўйхат!BC:BC,рўйхат!$CY:$CY,$B$616,рўйхат!$B:$B,$C614)</f>
        <v/>
      </c>
      <c r="AU614" s="35">
        <f>SUMIFS(рўйхат!BD:BD,рўйхат!$CY:$CY,$B$616,рўйхат!$B:$B,$C614)</f>
        <v/>
      </c>
      <c r="AV614" s="36">
        <f>SUMIFS(рўйхат!BE:BE,рўйхат!$CY:$CY,$B$616,рўйхат!$B:$B,$C614)</f>
        <v/>
      </c>
      <c r="AW614" s="35">
        <f>SUMIFS(рўйхат!BF:BF,рўйхат!$CY:$CY,$B$616,рўйхат!$B:$B,$C614)</f>
        <v/>
      </c>
      <c r="AX614" s="36">
        <f>SUMIFS(рўйхат!BG:BG,рўйхат!$CY:$CY,$B$616,рўйхат!$B:$B,$C614)</f>
        <v/>
      </c>
      <c r="AY614" s="35">
        <f>SUMIFS(рўйхат!BH:BH,рўйхат!$CY:$CY,$B$616,рўйхат!$B:$B,$C614)</f>
        <v/>
      </c>
      <c r="AZ614" s="36">
        <f>SUMIFS(рўйхат!BI:BI,рўйхат!$CY:$CY,$B$616,рўйхат!$B:$B,$C614)</f>
        <v/>
      </c>
      <c r="BA614" s="35">
        <f>SUMIFS(рўйхат!BJ:BJ,рўйхат!$CY:$CY,$B$616,рўйхат!$B:$B,$C614)</f>
        <v/>
      </c>
      <c r="BB614" s="36">
        <f>SUMIFS(рўйхат!BK:BK,рўйхат!$CY:$CY,$B$616,рўйхат!$B:$B,$C614)</f>
        <v/>
      </c>
      <c r="BC614" s="77">
        <f>IFERROR(AO614/E614,0)</f>
        <v/>
      </c>
      <c r="BD614" s="77">
        <f>IFERROR(AP614/F614,0)</f>
        <v/>
      </c>
      <c r="BE614" s="35">
        <f>SUMIFS(рўйхат!BL:BL,рўйхат!$CY:$CY,$B$616,рўйхат!$B:$B,$C614)</f>
        <v/>
      </c>
      <c r="BF614" s="36">
        <f>SUMIFS(рўйхат!BM:BM,рўйхат!$CY:$CY,$B$616,рўйхат!$B:$B,$C614)</f>
        <v/>
      </c>
      <c r="BG614" s="35">
        <f>SUMIFS(рўйхат!BN:BN,рўйхат!$CY:$CY,$B$616,рўйхат!$B:$B,$C614)</f>
        <v/>
      </c>
      <c r="BH614" s="36">
        <f>SUMIFS(рўйхат!BO:BO,рўйхат!$CY:$CY,$B$616,рўйхат!$B:$B,$C614)</f>
        <v/>
      </c>
      <c r="BI614" s="35">
        <f>SUMIFS(рўйхат!BP:BP,рўйхат!$CY:$CY,$B$616,рўйхат!$B:$B,$C614)</f>
        <v/>
      </c>
      <c r="BJ614" s="36">
        <f>SUMIFS(рўйхат!BQ:BQ,рўйхат!$CY:$CY,$B$616,рўйхат!$B:$B,$C614)</f>
        <v/>
      </c>
      <c r="BK614" s="35">
        <f>SUMIFS(рўйхат!BR:BR,рўйхат!$CY:$CY,$B$616,рўйхат!$B:$B,$C614)</f>
        <v/>
      </c>
      <c r="BL614" s="36">
        <f>SUMIFS(рўйхат!BS:BS,рўйхат!$CY:$CY,$B$616,рўйхат!$B:$B,$C614)</f>
        <v/>
      </c>
      <c r="BM614" s="35">
        <f>SUMIFS(рўйхат!BT:BT,рўйхат!$CY:$CY,$B$616,рўйхат!$B:$B,$C614)</f>
        <v/>
      </c>
      <c r="BN614" s="36">
        <f>SUMIFS(рўйхат!BU:BU,рўйхат!$CY:$CY,$B$616,рўйхат!$B:$B,$C614)</f>
        <v/>
      </c>
      <c r="BO614" s="35">
        <f>SUMIFS(рўйхат!BX:BX,рўйхат!$CY:$CY,$B$616,рўйхат!$B:$B,$C614)</f>
        <v/>
      </c>
      <c r="BP614" s="36">
        <f>SUMIFS(рўйхат!BY:BY,рўйхат!$CY:$CY,$B$616,рўйхат!$B:$B,$C614)</f>
        <v/>
      </c>
      <c r="BQ614" s="35">
        <f>SUMIFS(рўйхат!BZ:BZ,рўйхат!$CY:$CY,$B$616,рўйхат!$B:$B,$C614)</f>
        <v/>
      </c>
      <c r="BR614" s="36">
        <f>SUMIFS(рўйхат!CA:CA,рўйхат!$CY:$CY,$B$616,рўйхат!$B:$B,$C614)</f>
        <v/>
      </c>
      <c r="BS614" s="35">
        <f>SUMIFS(рўйхат!CB:CB,рўйхат!$CY:$CY,$B$616,рўйхат!$B:$B,$C614)</f>
        <v/>
      </c>
      <c r="BT614" s="36">
        <f>SUMIFS(рўйхат!CC:CC,рўйхат!$CY:$CY,$B$616,рўйхат!$B:$B,$C614)</f>
        <v/>
      </c>
      <c r="BU614" s="35">
        <f>SUMIFS(рўйхат!CD:CD,рўйхат!$CY:$CY,$B$616,рўйхат!$B:$B,$C614)</f>
        <v/>
      </c>
      <c r="BV614" s="36">
        <f>SUMIFS(рўйхат!CE:CE,рўйхат!$CY:$CY,$B$616,рўйхат!$B:$B,$C614)</f>
        <v/>
      </c>
      <c r="BW614" s="35">
        <f>SUMIFS(рўйхат!CH:CH,рўйхат!$CY:$CY,$B$616,рўйхат!$B:$B,$C614)</f>
        <v/>
      </c>
      <c r="BX614" s="36">
        <f>SUMIFS(рўйхат!CI:CI,рўйхат!$CY:$CY,$B$616,рўйхат!$B:$B,$C614)</f>
        <v/>
      </c>
      <c r="BY614" s="35">
        <f>SUMIFS(рўйхат!CJ:CJ,рўйхат!$CY:$CY,$B$616,рўйхат!$B:$B,$C614)</f>
        <v/>
      </c>
      <c r="BZ614" s="36">
        <f>SUMIFS(рўйхат!CK:CK,рўйхат!$CY:$CY,$B$616,рўйхат!$B:$B,$C614)</f>
        <v/>
      </c>
      <c r="CA614" s="35">
        <f>SUMIFS(рўйхат!CL:CL,рўйхат!$CY:$CY,$B$616,рўйхат!$B:$B,$C614)</f>
        <v/>
      </c>
      <c r="CB614" s="36">
        <f>SUMIFS(рўйхат!CM:CM,рўйхат!$CY:$CY,$B$616,рўйхат!$B:$B,$C614)</f>
        <v/>
      </c>
      <c r="CC614" s="35">
        <f>SUMIFS(рўйхат!CN:CN,рўйхат!$CY:$CY,$B$616,рўйхат!$B:$B,$C614)</f>
        <v/>
      </c>
      <c r="CD614" s="36">
        <f>SUMIFS(рўйхат!CO:CO,рўйхат!$CY:$CY,$B$616,рўйхат!$B:$B,$C614)</f>
        <v/>
      </c>
      <c r="CE614" s="77">
        <f>IFERROR(BE614/(Q614+BE614),0)</f>
        <v/>
      </c>
      <c r="CF614" s="78">
        <f>IFERROR(BF614/(R614+BF614),0)</f>
        <v/>
      </c>
      <c r="CG614" s="8">
        <f>COUNTIFS(B:B,B614)</f>
        <v/>
      </c>
    </row>
    <row r="615" hidden="1" outlineLevel="1" ht="17.1" customFormat="1" customHeight="1" s="8">
      <c r="A615" s="15" t="n"/>
      <c r="B615" s="50" t="n">
        <v>31</v>
      </c>
      <c r="C615" s="67" t="inlineStr">
        <is>
          <t>Бошқалар</t>
        </is>
      </c>
      <c r="D615" s="16" t="n"/>
      <c r="E615" s="35">
        <f>SUMIFS(рўйхат!F:F,рўйхат!$CY:$CY,$B$616,рўйхат!$B:$B,$C615)</f>
        <v/>
      </c>
      <c r="F615" s="36">
        <f>SUMIFS(рўйхат!G:G,рўйхат!$CY:$CY,$B$616,рўйхат!$B:$B,$C615)</f>
        <v/>
      </c>
      <c r="G615" s="35">
        <f>SUMIFS(рўйхат!H:H,рўйхат!$CY:$CY,$B$616,рўйхат!$B:$B,$C615)</f>
        <v/>
      </c>
      <c r="H615" s="36">
        <f>SUMIFS(рўйхат!I:I,рўйхат!$CY:$CY,$B$616,рўйхат!$B:$B,$C615)</f>
        <v/>
      </c>
      <c r="I615" s="35">
        <f>SUMIFS(рўйхат!J:J,рўйхат!$CY:$CY,$B$616,рўйхат!$B:$B,$C615)</f>
        <v/>
      </c>
      <c r="J615" s="36">
        <f>SUMIFS(рўйхат!K:K,рўйхат!$CY:$CY,$B$616,рўйхат!$B:$B,$C615)</f>
        <v/>
      </c>
      <c r="K615" s="35">
        <f>SUMIFS(рўйхат!L:L,рўйхат!$CY:$CY,$B$616,рўйхат!$B:$B,$C615)</f>
        <v/>
      </c>
      <c r="L615" s="36">
        <f>SUMIFS(рўйхат!M:M,рўйхат!$CY:$CY,$B$616,рўйхат!$B:$B,$C615)</f>
        <v/>
      </c>
      <c r="M615" s="35">
        <f>SUMIFS(рўйхат!N:N,рўйхат!$CY:$CY,$B$616,рўйхат!$B:$B,$C615)</f>
        <v/>
      </c>
      <c r="N615" s="36">
        <f>SUMIFS(рўйхат!O:O,рўйхат!$CY:$CY,$B$616,рўйхат!$B:$B,$C615)</f>
        <v/>
      </c>
      <c r="O615" s="34">
        <f>IFERROR(M615/E615,0)</f>
        <v/>
      </c>
      <c r="P615" s="34">
        <f>IFERROR(N615/F615,0)</f>
        <v/>
      </c>
      <c r="Q615" s="35">
        <f>SUMIFS(рўйхат!P:P,рўйхат!$CY:$CY,$B$616,рўйхат!$B:$B,$C615)</f>
        <v/>
      </c>
      <c r="R615" s="36">
        <f>SUMIFS(рўйхат!Q:Q,рўйхат!$CY:$CY,$B$616,рўйхат!$B:$B,$C615)</f>
        <v/>
      </c>
      <c r="S615" s="35">
        <f>SUMIFS(рўйхат!R:R,рўйхат!$CY:$CY,$B$616,рўйхат!$B:$B,$C615)</f>
        <v/>
      </c>
      <c r="T615" s="36">
        <f>SUMIFS(рўйхат!S:S,рўйхат!$CY:$CY,$B$616,рўйхат!$B:$B,$C615)</f>
        <v/>
      </c>
      <c r="U615" s="35">
        <f>SUMIFS(рўйхат!T:T,рўйхат!$CY:$CY,$B$616,рўйхат!$B:$B,$C615)</f>
        <v/>
      </c>
      <c r="V615" s="36">
        <f>SUMIFS(рўйхат!U:U,рўйхат!$CY:$CY,$B$616,рўйхат!$B:$B,$C615)</f>
        <v/>
      </c>
      <c r="W615" s="35">
        <f>SUMIFS(рўйхат!V:V,рўйхат!$CY:$CY,$B$616,рўйхат!$B:$B,$C615)</f>
        <v/>
      </c>
      <c r="X615" s="36">
        <f>SUMIFS(рўйхат!W:W,рўйхат!$CY:$CY,$B$616,рўйхат!$B:$B,$C615)</f>
        <v/>
      </c>
      <c r="Y615" s="35">
        <f>SUMIFS(рўйхат!X:X,рўйхат!$CY:$CY,$B$616,рўйхат!$B:$B,$C615)</f>
        <v/>
      </c>
      <c r="Z615" s="36">
        <f>SUMIFS(рўйхат!Y:Y,рўйхат!$CY:$CY,$B$616,рўйхат!$B:$B,$C615)</f>
        <v/>
      </c>
      <c r="AA615" s="35">
        <f>SUMIFS(рўйхат!Z:Z,рўйхат!$CY:$CY,$B$616,рўйхат!$B:$B,$C615)</f>
        <v/>
      </c>
      <c r="AB615" s="36">
        <f>SUMIFS(рўйхат!AA:AA,рўйхат!$CY:$CY,$B$616,рўйхат!$B:$B,$C615)</f>
        <v/>
      </c>
      <c r="AC615" s="35">
        <f>SUMIFS(рўйхат!AB:AB,рўйхат!$CY:$CY,$B$616,рўйхат!$B:$B,$C615)</f>
        <v/>
      </c>
      <c r="AD615" s="36">
        <f>SUMIFS(рўйхат!AC:AC,рўйхат!$CY:$CY,$B$616,рўйхат!$B:$B,$C615)</f>
        <v/>
      </c>
      <c r="AE615" s="35">
        <f>SUMIFS(рўйхат!AD:AD,рўйхат!$CY:$CY,$B$616,рўйхат!$B:$B,$C615)</f>
        <v/>
      </c>
      <c r="AF615" s="36">
        <f>SUMIFS(рўйхат!AE:AE,рўйхат!$CY:$CY,$B$616,рўйхат!$B:$B,$C615)</f>
        <v/>
      </c>
      <c r="AG615" s="35">
        <f>SUMIFS(рўйхат!AH:AH,рўйхат!$CY:$CY,$B$616,рўйхат!$B:$B,$C615)</f>
        <v/>
      </c>
      <c r="AH615" s="36">
        <f>SUMIFS(рўйхат!AI:AI,рўйхат!$CY:$CY,$B$616,рўйхат!$B:$B,$C615)</f>
        <v/>
      </c>
      <c r="AI615" s="35">
        <f>SUMIFS(рўйхат!AJ:AJ,рўйхат!$CY:$CY,$B$616,рўйхат!$B:$B,$C615)</f>
        <v/>
      </c>
      <c r="AJ615" s="36">
        <f>SUMIFS(рўйхат!AK:AK,рўйхат!$CY:$CY,$B$616,рўйхат!$B:$B,$C615)</f>
        <v/>
      </c>
      <c r="AK615" s="35">
        <f>SUMIFS(рўйхат!AL:AL,рўйхат!$CY:$CY,$B$616,рўйхат!$B:$B,$C615)</f>
        <v/>
      </c>
      <c r="AL615" s="36">
        <f>SUMIFS(рўйхат!AM:AM,рўйхат!$CY:$CY,$B$616,рўйхат!$B:$B,$C615)</f>
        <v/>
      </c>
      <c r="AM615" s="77">
        <f>IFERROR(Q615/E615,0)</f>
        <v/>
      </c>
      <c r="AN615" s="77">
        <f>IFERROR(R615/F615,0)</f>
        <v/>
      </c>
      <c r="AO615" s="35">
        <f>SUMIFS(рўйхат!AX:AX,рўйхат!$CY:$CY,$B$616,рўйхат!$B:$B,$C615)</f>
        <v/>
      </c>
      <c r="AP615" s="36">
        <f>SUMIFS(рўйхат!AY:AY,рўйхат!$CY:$CY,$B$616,рўйхат!$B:$B,$C615)</f>
        <v/>
      </c>
      <c r="AQ615" s="35">
        <f>SUMIFS(рўйхат!AZ:AZ,рўйхат!$CY:$CY,$B$616,рўйхат!$B:$B,$C615)</f>
        <v/>
      </c>
      <c r="AR615" s="36">
        <f>SUMIFS(рўйхат!BA:BA,рўйхат!$CY:$CY,$B$616,рўйхат!$B:$B,$C615)</f>
        <v/>
      </c>
      <c r="AS615" s="35">
        <f>SUMIFS(рўйхат!BB:BB,рўйхат!$CY:$CY,$B$616,рўйхат!$B:$B,$C615)</f>
        <v/>
      </c>
      <c r="AT615" s="36">
        <f>SUMIFS(рўйхат!BC:BC,рўйхат!$CY:$CY,$B$616,рўйхат!$B:$B,$C615)</f>
        <v/>
      </c>
      <c r="AU615" s="35">
        <f>SUMIFS(рўйхат!BD:BD,рўйхат!$CY:$CY,$B$616,рўйхат!$B:$B,$C615)</f>
        <v/>
      </c>
      <c r="AV615" s="36">
        <f>SUMIFS(рўйхат!BE:BE,рўйхат!$CY:$CY,$B$616,рўйхат!$B:$B,$C615)</f>
        <v/>
      </c>
      <c r="AW615" s="35">
        <f>SUMIFS(рўйхат!BF:BF,рўйхат!$CY:$CY,$B$616,рўйхат!$B:$B,$C615)</f>
        <v/>
      </c>
      <c r="AX615" s="36">
        <f>SUMIFS(рўйхат!BG:BG,рўйхат!$CY:$CY,$B$616,рўйхат!$B:$B,$C615)</f>
        <v/>
      </c>
      <c r="AY615" s="35">
        <f>SUMIFS(рўйхат!BH:BH,рўйхат!$CY:$CY,$B$616,рўйхат!$B:$B,$C615)</f>
        <v/>
      </c>
      <c r="AZ615" s="36">
        <f>SUMIFS(рўйхат!BI:BI,рўйхат!$CY:$CY,$B$616,рўйхат!$B:$B,$C615)</f>
        <v/>
      </c>
      <c r="BA615" s="35">
        <f>SUMIFS(рўйхат!BJ:BJ,рўйхат!$CY:$CY,$B$616,рўйхат!$B:$B,$C615)</f>
        <v/>
      </c>
      <c r="BB615" s="36">
        <f>SUMIFS(рўйхат!BK:BK,рўйхат!$CY:$CY,$B$616,рўйхат!$B:$B,$C615)</f>
        <v/>
      </c>
      <c r="BC615" s="77">
        <f>IFERROR(AO615/E615,0)</f>
        <v/>
      </c>
      <c r="BD615" s="77">
        <f>IFERROR(AP615/F615,0)</f>
        <v/>
      </c>
      <c r="BE615" s="35">
        <f>SUMIFS(рўйхат!BL:BL,рўйхат!$CY:$CY,$B$616,рўйхат!$B:$B,$C615)</f>
        <v/>
      </c>
      <c r="BF615" s="36">
        <f>SUMIFS(рўйхат!BM:BM,рўйхат!$CY:$CY,$B$616,рўйхат!$B:$B,$C615)</f>
        <v/>
      </c>
      <c r="BG615" s="35">
        <f>SUMIFS(рўйхат!BN:BN,рўйхат!$CY:$CY,$B$616,рўйхат!$B:$B,$C615)</f>
        <v/>
      </c>
      <c r="BH615" s="36">
        <f>SUMIFS(рўйхат!BO:BO,рўйхат!$CY:$CY,$B$616,рўйхат!$B:$B,$C615)</f>
        <v/>
      </c>
      <c r="BI615" s="35">
        <f>SUMIFS(рўйхат!BP:BP,рўйхат!$CY:$CY,$B$616,рўйхат!$B:$B,$C615)</f>
        <v/>
      </c>
      <c r="BJ615" s="36">
        <f>SUMIFS(рўйхат!BQ:BQ,рўйхат!$CY:$CY,$B$616,рўйхат!$B:$B,$C615)</f>
        <v/>
      </c>
      <c r="BK615" s="35">
        <f>SUMIFS(рўйхат!BR:BR,рўйхат!$CY:$CY,$B$616,рўйхат!$B:$B,$C615)</f>
        <v/>
      </c>
      <c r="BL615" s="36">
        <f>SUMIFS(рўйхат!BS:BS,рўйхат!$CY:$CY,$B$616,рўйхат!$B:$B,$C615)</f>
        <v/>
      </c>
      <c r="BM615" s="35">
        <f>SUMIFS(рўйхат!BT:BT,рўйхат!$CY:$CY,$B$616,рўйхат!$B:$B,$C615)</f>
        <v/>
      </c>
      <c r="BN615" s="36">
        <f>SUMIFS(рўйхат!BU:BU,рўйхат!$CY:$CY,$B$616,рўйхат!$B:$B,$C615)</f>
        <v/>
      </c>
      <c r="BO615" s="35">
        <f>SUMIFS(рўйхат!BX:BX,рўйхат!$CY:$CY,$B$616,рўйхат!$B:$B,$C615)</f>
        <v/>
      </c>
      <c r="BP615" s="36">
        <f>SUMIFS(рўйхат!BY:BY,рўйхат!$CY:$CY,$B$616,рўйхат!$B:$B,$C615)</f>
        <v/>
      </c>
      <c r="BQ615" s="35">
        <f>SUMIFS(рўйхат!BZ:BZ,рўйхат!$CY:$CY,$B$616,рўйхат!$B:$B,$C615)</f>
        <v/>
      </c>
      <c r="BR615" s="36">
        <f>SUMIFS(рўйхат!CA:CA,рўйхат!$CY:$CY,$B$616,рўйхат!$B:$B,$C615)</f>
        <v/>
      </c>
      <c r="BS615" s="35">
        <f>SUMIFS(рўйхат!CB:CB,рўйхат!$CY:$CY,$B$616,рўйхат!$B:$B,$C615)</f>
        <v/>
      </c>
      <c r="BT615" s="36">
        <f>SUMIFS(рўйхат!CC:CC,рўйхат!$CY:$CY,$B$616,рўйхат!$B:$B,$C615)</f>
        <v/>
      </c>
      <c r="BU615" s="35">
        <f>SUMIFS(рўйхат!CD:CD,рўйхат!$CY:$CY,$B$616,рўйхат!$B:$B,$C615)</f>
        <v/>
      </c>
      <c r="BV615" s="36">
        <f>SUMIFS(рўйхат!CE:CE,рўйхат!$CY:$CY,$B$616,рўйхат!$B:$B,$C615)</f>
        <v/>
      </c>
      <c r="BW615" s="35">
        <f>SUMIFS(рўйхат!CH:CH,рўйхат!$CY:$CY,$B$616,рўйхат!$B:$B,$C615)</f>
        <v/>
      </c>
      <c r="BX615" s="36">
        <f>SUMIFS(рўйхат!CI:CI,рўйхат!$CY:$CY,$B$616,рўйхат!$B:$B,$C615)</f>
        <v/>
      </c>
      <c r="BY615" s="35">
        <f>SUMIFS(рўйхат!CJ:CJ,рўйхат!$CY:$CY,$B$616,рўйхат!$B:$B,$C615)</f>
        <v/>
      </c>
      <c r="BZ615" s="36">
        <f>SUMIFS(рўйхат!CK:CK,рўйхат!$CY:$CY,$B$616,рўйхат!$B:$B,$C615)</f>
        <v/>
      </c>
      <c r="CA615" s="35">
        <f>SUMIFS(рўйхат!CL:CL,рўйхат!$CY:$CY,$B$616,рўйхат!$B:$B,$C615)</f>
        <v/>
      </c>
      <c r="CB615" s="36">
        <f>SUMIFS(рўйхат!CM:CM,рўйхат!$CY:$CY,$B$616,рўйхат!$B:$B,$C615)</f>
        <v/>
      </c>
      <c r="CC615" s="35">
        <f>SUMIFS(рўйхат!CN:CN,рўйхат!$CY:$CY,$B$616,рўйхат!$B:$B,$C615)</f>
        <v/>
      </c>
      <c r="CD615" s="36">
        <f>SUMIFS(рўйхат!CO:CO,рўйхат!$CY:$CY,$B$616,рўйхат!$B:$B,$C615)</f>
        <v/>
      </c>
      <c r="CE615" s="77">
        <f>IFERROR(BE615/(Q615+BE615),0)</f>
        <v/>
      </c>
      <c r="CF615" s="78">
        <f>IFERROR(BF615/(R615+BF615),0)</f>
        <v/>
      </c>
      <c r="CG615" s="8">
        <f>COUNTIFS(B:B,B615)</f>
        <v/>
      </c>
    </row>
    <row r="616" collapsed="1" ht="30.95" customFormat="1" customHeight="1" s="8">
      <c r="A616" s="15" t="n">
        <v>19</v>
      </c>
      <c r="B616" s="198" t="inlineStr">
        <is>
          <t>Рейтинг баҳолашда бир транспорт воситасини 2 ва ундан ортиқ ҳисобга олиш</t>
        </is>
      </c>
      <c r="C616" s="199" t="n"/>
      <c r="D616" s="16" t="inlineStr">
        <is>
          <t>М.Қосимов</t>
        </is>
      </c>
      <c r="E616" s="17">
        <f>SUMIF(рўйхат!$CY:$CY,$B616,рўйхат!F:F)</f>
        <v/>
      </c>
      <c r="F616" s="18">
        <f>SUMIF(рўйхат!$CY:$CY,$B616,рўйхат!G:G)</f>
        <v/>
      </c>
      <c r="G616" s="17">
        <f>SUMIF(рўйхат!$CY:$CY,$B616,рўйхат!H:H)</f>
        <v/>
      </c>
      <c r="H616" s="18">
        <f>SUMIF(рўйхат!$CY:$CY,$B616,рўйхат!I:I)</f>
        <v/>
      </c>
      <c r="I616" s="17">
        <f>SUMIF(рўйхат!$CY:$CY,$B616,рўйхат!J:J)</f>
        <v/>
      </c>
      <c r="J616" s="18">
        <f>SUMIF(рўйхат!$CY:$CY,$B616,рўйхат!K:K)</f>
        <v/>
      </c>
      <c r="K616" s="17">
        <f>SUMIF(рўйхат!$CY:$CY,$B616,рўйхат!L:L)</f>
        <v/>
      </c>
      <c r="L616" s="18">
        <f>SUMIF(рўйхат!$CY:$CY,$B616,рўйхат!M:M)</f>
        <v/>
      </c>
      <c r="M616" s="17">
        <f>SUMIF(рўйхат!$CY:$CY,$B616,рўйхат!N:N)</f>
        <v/>
      </c>
      <c r="N616" s="18">
        <f>SUMIF(рўйхат!$CY:$CY,$B616,рўйхат!O:O)</f>
        <v/>
      </c>
      <c r="O616" s="75">
        <f>IFERROR(M616/E616,0)</f>
        <v/>
      </c>
      <c r="P616" s="75">
        <f>IFERROR(N616/F616,0)</f>
        <v/>
      </c>
      <c r="Q616" s="17">
        <f>SUMIF(рўйхат!$CY:$CY,$B616,рўйхат!P:P)</f>
        <v/>
      </c>
      <c r="R616" s="18">
        <f>SUMIF(рўйхат!$CY:$CY,$B616,рўйхат!Q:Q)</f>
        <v/>
      </c>
      <c r="S616" s="17">
        <f>SUMIF(рўйхат!$CY:$CY,$B616,рўйхат!R:R)</f>
        <v/>
      </c>
      <c r="T616" s="18">
        <f>SUMIF(рўйхат!$CY:$CY,$B616,рўйхат!S:S)</f>
        <v/>
      </c>
      <c r="U616" s="17">
        <f>SUMIF(рўйхат!$CY:$CY,$B616,рўйхат!T:T)</f>
        <v/>
      </c>
      <c r="V616" s="18">
        <f>SUMIF(рўйхат!$CY:$CY,$B616,рўйхат!U:U)</f>
        <v/>
      </c>
      <c r="W616" s="17">
        <f>SUMIF(рўйхат!$CY:$CY,$B616,рўйхат!V:V)</f>
        <v/>
      </c>
      <c r="X616" s="18">
        <f>SUMIF(рўйхат!$CY:$CY,$B616,рўйхат!W:W)</f>
        <v/>
      </c>
      <c r="Y616" s="17">
        <f>SUMIF(рўйхат!$CY:$CY,$B616,рўйхат!X:X)</f>
        <v/>
      </c>
      <c r="Z616" s="18">
        <f>SUMIF(рўйхат!$CY:$CY,$B616,рўйхат!Y:Y)</f>
        <v/>
      </c>
      <c r="AA616" s="17">
        <f>SUMIF(рўйхат!$CY:$CY,$B616,рўйхат!Z:Z)</f>
        <v/>
      </c>
      <c r="AB616" s="18">
        <f>SUMIF(рўйхат!$CY:$CY,$B616,рўйхат!AA:AA)</f>
        <v/>
      </c>
      <c r="AC616" s="17">
        <f>SUMIF(рўйхат!$CY:$CY,$B616,рўйхат!AB:AB)</f>
        <v/>
      </c>
      <c r="AD616" s="18">
        <f>SUMIF(рўйхат!$CY:$CY,$B616,рўйхат!AC:AC)</f>
        <v/>
      </c>
      <c r="AE616" s="17">
        <f>SUMIF(рўйхат!$CY:$CY,$B616,рўйхат!AD:AD)</f>
        <v/>
      </c>
      <c r="AF616" s="18">
        <f>SUMIF(рўйхат!$CY:$CY,$B616,рўйхат!AE:AE)</f>
        <v/>
      </c>
      <c r="AG616" s="17">
        <f>SUMIF(рўйхат!$CY:$CY,$B616,рўйхат!AH:AH)</f>
        <v/>
      </c>
      <c r="AH616" s="18">
        <f>SUMIF(рўйхат!$CY:$CY,$B616,рўйхат!AI:AI)</f>
        <v/>
      </c>
      <c r="AI616" s="17">
        <f>SUMIF(рўйхат!$CY:$CY,$B616,рўйхат!AJ:AJ)</f>
        <v/>
      </c>
      <c r="AJ616" s="18">
        <f>SUMIF(рўйхат!$CY:$CY,$B616,рўйхат!AK:AK)</f>
        <v/>
      </c>
      <c r="AK616" s="17">
        <f>SUMIF(рўйхат!$CY:$CY,$B616,рўйхат!AL:AL)</f>
        <v/>
      </c>
      <c r="AL616" s="18">
        <f>SUMIF(рўйхат!$CY:$CY,$B616,рўйхат!AM:AM)</f>
        <v/>
      </c>
      <c r="AM616" s="41">
        <f>IFERROR(Q616/E616,0)</f>
        <v/>
      </c>
      <c r="AN616" s="41">
        <f>IFERROR(R616/F616,0)</f>
        <v/>
      </c>
      <c r="AO616" s="17">
        <f>SUMIF(рўйхат!$CY:$CY,$B616,рўйхат!AX:AX)</f>
        <v/>
      </c>
      <c r="AP616" s="18">
        <f>SUMIF(рўйхат!$CY:$CY,$B616,рўйхат!AY:AY)</f>
        <v/>
      </c>
      <c r="AQ616" s="17">
        <f>SUMIF(рўйхат!$CY:$CY,$B616,рўйхат!AZ:AZ)</f>
        <v/>
      </c>
      <c r="AR616" s="18">
        <f>SUMIF(рўйхат!$CY:$CY,$B616,рўйхат!BA:BA)</f>
        <v/>
      </c>
      <c r="AS616" s="17">
        <f>SUMIF(рўйхат!$CY:$CY,$B616,рўйхат!BB:BB)</f>
        <v/>
      </c>
      <c r="AT616" s="18">
        <f>SUMIF(рўйхат!$CY:$CY,$B616,рўйхат!BC:BC)</f>
        <v/>
      </c>
      <c r="AU616" s="17">
        <f>SUMIF(рўйхат!$CY:$CY,$B616,рўйхат!BD:BD)</f>
        <v/>
      </c>
      <c r="AV616" s="18">
        <f>SUMIF(рўйхат!$CY:$CY,$B616,рўйхат!BE:BE)</f>
        <v/>
      </c>
      <c r="AW616" s="17">
        <f>SUMIF(рўйхат!$CY:$CY,$B616,рўйхат!BF:BF)</f>
        <v/>
      </c>
      <c r="AX616" s="18">
        <f>SUMIF(рўйхат!$CY:$CY,$B616,рўйхат!BG:BG)</f>
        <v/>
      </c>
      <c r="AY616" s="17">
        <f>SUMIF(рўйхат!$CY:$CY,$B616,рўйхат!BH:BH)</f>
        <v/>
      </c>
      <c r="AZ616" s="18">
        <f>SUMIF(рўйхат!$CY:$CY,$B616,рўйхат!BI:BI)</f>
        <v/>
      </c>
      <c r="BA616" s="17">
        <f>SUMIF(рўйхат!$CY:$CY,$B616,рўйхат!BJ:BJ)</f>
        <v/>
      </c>
      <c r="BB616" s="18">
        <f>SUMIF(рўйхат!$CY:$CY,$B616,рўйхат!BK:BK)</f>
        <v/>
      </c>
      <c r="BC616" s="41">
        <f>IFERROR(AO616/E616,0)</f>
        <v/>
      </c>
      <c r="BD616" s="41">
        <f>IFERROR(AP616/F616,0)</f>
        <v/>
      </c>
      <c r="BE616" s="17">
        <f>SUMIF(рўйхат!$CY:$CY,$B616,рўйхат!BL:BL)</f>
        <v/>
      </c>
      <c r="BF616" s="18">
        <f>SUMIF(рўйхат!$CY:$CY,$B616,рўйхат!BM:BM)</f>
        <v/>
      </c>
      <c r="BG616" s="17">
        <f>SUMIF(рўйхат!$CY:$CY,$B616,рўйхат!BN:BN)</f>
        <v/>
      </c>
      <c r="BH616" s="18">
        <f>SUMIF(рўйхат!$CY:$CY,$B616,рўйхат!BO:BO)</f>
        <v/>
      </c>
      <c r="BI616" s="17">
        <f>SUMIF(рўйхат!$CY:$CY,$B616,рўйхат!BP:BP)</f>
        <v/>
      </c>
      <c r="BJ616" s="18">
        <f>SUMIF(рўйхат!$CY:$CY,$B616,рўйхат!BQ:BQ)</f>
        <v/>
      </c>
      <c r="BK616" s="17">
        <f>SUMIF(рўйхат!$CY:$CY,$B616,рўйхат!BR:BR)</f>
        <v/>
      </c>
      <c r="BL616" s="18">
        <f>SUMIF(рўйхат!$CY:$CY,$B616,рўйхат!BS:BS)</f>
        <v/>
      </c>
      <c r="BM616" s="17">
        <f>SUMIF(рўйхат!$CY:$CY,$B616,рўйхат!BT:BT)</f>
        <v/>
      </c>
      <c r="BN616" s="18">
        <f>SUMIF(рўйхат!$CY:$CY,$B616,рўйхат!BU:BU)</f>
        <v/>
      </c>
      <c r="BO616" s="17">
        <f>SUMIF(рўйхат!$CY:$CY,$B616,рўйхат!BX:BX)</f>
        <v/>
      </c>
      <c r="BP616" s="18">
        <f>SUMIF(рўйхат!$CY:$CY,$B616,рўйхат!BY:BY)</f>
        <v/>
      </c>
      <c r="BQ616" s="17">
        <f>SUMIF(рўйхат!$CY:$CY,$B616,рўйхат!BZ:BZ)</f>
        <v/>
      </c>
      <c r="BR616" s="18">
        <f>SUMIF(рўйхат!$CY:$CY,$B616,рўйхат!CA:CA)</f>
        <v/>
      </c>
      <c r="BS616" s="17">
        <f>SUMIF(рўйхат!$CY:$CY,$B616,рўйхат!CB:CB)</f>
        <v/>
      </c>
      <c r="BT616" s="18">
        <f>SUMIF(рўйхат!$CY:$CY,$B616,рўйхат!CC:CC)</f>
        <v/>
      </c>
      <c r="BU616" s="17">
        <f>SUMIF(рўйхат!$CY:$CY,$B616,рўйхат!CD:CD)</f>
        <v/>
      </c>
      <c r="BV616" s="18">
        <f>SUMIF(рўйхат!$CY:$CY,$B616,рўйхат!CE:CE)</f>
        <v/>
      </c>
      <c r="BW616" s="17">
        <f>SUMIF(рўйхат!$CY:$CY,$B616,рўйхат!CH:CH)</f>
        <v/>
      </c>
      <c r="BX616" s="18">
        <f>SUMIF(рўйхат!$CY:$CY,$B616,рўйхат!CI:CI)</f>
        <v/>
      </c>
      <c r="BY616" s="17">
        <f>SUMIF(рўйхат!$CY:$CY,$B616,рўйхат!CJ:CJ)</f>
        <v/>
      </c>
      <c r="BZ616" s="18">
        <f>SUMIF(рўйхат!$CY:$CY,$B616,рўйхат!CK:CK)</f>
        <v/>
      </c>
      <c r="CA616" s="17">
        <f>SUMIF(рўйхат!$CY:$CY,$B616,рўйхат!CL:CL)</f>
        <v/>
      </c>
      <c r="CB616" s="18">
        <f>SUMIF(рўйхат!$CY:$CY,$B616,рўйхат!CM:CM)</f>
        <v/>
      </c>
      <c r="CC616" s="17">
        <f>SUMIF(рўйхат!$CY:$CY,$B616,рўйхат!CN:CN)</f>
        <v/>
      </c>
      <c r="CD616" s="18">
        <f>SUMIF(рўйхат!$CY:$CY,$B616,рўйхат!CO:CO)</f>
        <v/>
      </c>
      <c r="CE616" s="41">
        <f>IFERROR(BE616/(Q616+BE616),0)</f>
        <v/>
      </c>
      <c r="CF616" s="42">
        <f>IFERROR(BF616/(R616+BF616),0)</f>
        <v/>
      </c>
      <c r="CG616" s="8">
        <f>COUNTIFS(B:B,B616)</f>
        <v/>
      </c>
    </row>
    <row r="617" hidden="1" outlineLevel="1" ht="17.1" customFormat="1" customHeight="1" s="8">
      <c r="A617" s="15" t="n"/>
      <c r="B617" s="50" t="n">
        <v>1</v>
      </c>
      <c r="C617" s="65" t="inlineStr">
        <is>
          <t>Адлия вазирлиги</t>
        </is>
      </c>
      <c r="D617" s="16" t="n"/>
      <c r="E617" s="35">
        <f>SUMIFS(рўйхат!F:F,рўйхат!$CY:$CY,$B$648,рўйхат!$B:$B,$C617)</f>
        <v/>
      </c>
      <c r="F617" s="36">
        <f>SUMIFS(рўйхат!G:G,рўйхат!$CY:$CY,$B$648,рўйхат!$B:$B,$C617)</f>
        <v/>
      </c>
      <c r="G617" s="35">
        <f>SUMIFS(рўйхат!H:H,рўйхат!$CY:$CY,$B$648,рўйхат!$B:$B,$C617)</f>
        <v/>
      </c>
      <c r="H617" s="36">
        <f>SUMIFS(рўйхат!I:I,рўйхат!$CY:$CY,$B$648,рўйхат!$B:$B,$C617)</f>
        <v/>
      </c>
      <c r="I617" s="35">
        <f>SUMIFS(рўйхат!J:J,рўйхат!$CY:$CY,$B$648,рўйхат!$B:$B,$C617)</f>
        <v/>
      </c>
      <c r="J617" s="36">
        <f>SUMIFS(рўйхат!K:K,рўйхат!$CY:$CY,$B$648,рўйхат!$B:$B,$C617)</f>
        <v/>
      </c>
      <c r="K617" s="35">
        <f>SUMIFS(рўйхат!L:L,рўйхат!$CY:$CY,$B$648,рўйхат!$B:$B,$C617)</f>
        <v/>
      </c>
      <c r="L617" s="36">
        <f>SUMIFS(рўйхат!M:M,рўйхат!$CY:$CY,$B$648,рўйхат!$B:$B,$C617)</f>
        <v/>
      </c>
      <c r="M617" s="35">
        <f>SUMIFS(рўйхат!N:N,рўйхат!$CY:$CY,$B$648,рўйхат!$B:$B,$C617)</f>
        <v/>
      </c>
      <c r="N617" s="36">
        <f>SUMIFS(рўйхат!O:O,рўйхат!$CY:$CY,$B$648,рўйхат!$B:$B,$C617)</f>
        <v/>
      </c>
      <c r="O617" s="34">
        <f>IFERROR(M617/E617,0)</f>
        <v/>
      </c>
      <c r="P617" s="34">
        <f>IFERROR(N617/F617,0)</f>
        <v/>
      </c>
      <c r="Q617" s="35">
        <f>SUMIFS(рўйхат!P:P,рўйхат!$CY:$CY,$B$648,рўйхат!$B:$B,$C617)</f>
        <v/>
      </c>
      <c r="R617" s="36">
        <f>SUMIFS(рўйхат!Q:Q,рўйхат!$CY:$CY,$B$648,рўйхат!$B:$B,$C617)</f>
        <v/>
      </c>
      <c r="S617" s="35">
        <f>SUMIFS(рўйхат!R:R,рўйхат!$CY:$CY,$B$648,рўйхат!$B:$B,$C617)</f>
        <v/>
      </c>
      <c r="T617" s="36">
        <f>SUMIFS(рўйхат!S:S,рўйхат!$CY:$CY,$B$648,рўйхат!$B:$B,$C617)</f>
        <v/>
      </c>
      <c r="U617" s="35">
        <f>SUMIFS(рўйхат!T:T,рўйхат!$CY:$CY,$B$648,рўйхат!$B:$B,$C617)</f>
        <v/>
      </c>
      <c r="V617" s="36">
        <f>SUMIFS(рўйхат!U:U,рўйхат!$CY:$CY,$B$648,рўйхат!$B:$B,$C617)</f>
        <v/>
      </c>
      <c r="W617" s="35">
        <f>SUMIFS(рўйхат!V:V,рўйхат!$CY:$CY,$B$648,рўйхат!$B:$B,$C617)</f>
        <v/>
      </c>
      <c r="X617" s="36">
        <f>SUMIFS(рўйхат!W:W,рўйхат!$CY:$CY,$B$648,рўйхат!$B:$B,$C617)</f>
        <v/>
      </c>
      <c r="Y617" s="35">
        <f>SUMIFS(рўйхат!X:X,рўйхат!$CY:$CY,$B$648,рўйхат!$B:$B,$C617)</f>
        <v/>
      </c>
      <c r="Z617" s="36">
        <f>SUMIFS(рўйхат!Y:Y,рўйхат!$CY:$CY,$B$648,рўйхат!$B:$B,$C617)</f>
        <v/>
      </c>
      <c r="AA617" s="35">
        <f>SUMIFS(рўйхат!Z:Z,рўйхат!$CY:$CY,$B$648,рўйхат!$B:$B,$C617)</f>
        <v/>
      </c>
      <c r="AB617" s="36">
        <f>SUMIFS(рўйхат!AA:AA,рўйхат!$CY:$CY,$B$648,рўйхат!$B:$B,$C617)</f>
        <v/>
      </c>
      <c r="AC617" s="35">
        <f>SUMIFS(рўйхат!AB:AB,рўйхат!$CY:$CY,$B$648,рўйхат!$B:$B,$C617)</f>
        <v/>
      </c>
      <c r="AD617" s="36">
        <f>SUMIFS(рўйхат!AC:AC,рўйхат!$CY:$CY,$B$648,рўйхат!$B:$B,$C617)</f>
        <v/>
      </c>
      <c r="AE617" s="35">
        <f>SUMIFS(рўйхат!AD:AD,рўйхат!$CY:$CY,$B$648,рўйхат!$B:$B,$C617)</f>
        <v/>
      </c>
      <c r="AF617" s="36">
        <f>SUMIFS(рўйхат!AE:AE,рўйхат!$CY:$CY,$B$648,рўйхат!$B:$B,$C617)</f>
        <v/>
      </c>
      <c r="AG617" s="35">
        <f>SUMIFS(рўйхат!AH:AH,рўйхат!$CY:$CY,$B$648,рўйхат!$B:$B,$C617)</f>
        <v/>
      </c>
      <c r="AH617" s="36">
        <f>SUMIFS(рўйхат!AI:AI,рўйхат!$CY:$CY,$B$648,рўйхат!$B:$B,$C617)</f>
        <v/>
      </c>
      <c r="AI617" s="35">
        <f>SUMIFS(рўйхат!AJ:AJ,рўйхат!$CY:$CY,$B$648,рўйхат!$B:$B,$C617)</f>
        <v/>
      </c>
      <c r="AJ617" s="36">
        <f>SUMIFS(рўйхат!AK:AK,рўйхат!$CY:$CY,$B$648,рўйхат!$B:$B,$C617)</f>
        <v/>
      </c>
      <c r="AK617" s="35">
        <f>SUMIFS(рўйхат!AL:AL,рўйхат!$CY:$CY,$B$648,рўйхат!$B:$B,$C617)</f>
        <v/>
      </c>
      <c r="AL617" s="36">
        <f>SUMIFS(рўйхат!AM:AM,рўйхат!$CY:$CY,$B$648,рўйхат!$B:$B,$C617)</f>
        <v/>
      </c>
      <c r="AM617" s="77">
        <f>IFERROR(Q617/E617,0)</f>
        <v/>
      </c>
      <c r="AN617" s="77">
        <f>IFERROR(R617/F617,0)</f>
        <v/>
      </c>
      <c r="AO617" s="36">
        <f>SUMIFS(рўйхат!AX:AX,рўйхат!$CY:$CY,$B$648,рўйхат!$B:$B,$C617)</f>
        <v/>
      </c>
      <c r="AP617" s="36">
        <f>SUMIFS(рўйхат!AY:AY,рўйхат!$CY:$CY,$B$648,рўйхат!$B:$B,$C617)</f>
        <v/>
      </c>
      <c r="AQ617" s="35">
        <f>SUMIFS(рўйхат!AZ:AZ,рўйхат!$CY:$CY,$B$648,рўйхат!$B:$B,$C617)</f>
        <v/>
      </c>
      <c r="AR617" s="36">
        <f>SUMIFS(рўйхат!BA:BA,рўйхат!$CY:$CY,$B$648,рўйхат!$B:$B,$C617)</f>
        <v/>
      </c>
      <c r="AS617" s="35">
        <f>SUMIFS(рўйхат!BB:BB,рўйхат!$CY:$CY,$B$648,рўйхат!$B:$B,$C617)</f>
        <v/>
      </c>
      <c r="AT617" s="36">
        <f>SUMIFS(рўйхат!BC:BC,рўйхат!$CY:$CY,$B$648,рўйхат!$B:$B,$C617)</f>
        <v/>
      </c>
      <c r="AU617" s="35">
        <f>SUMIFS(рўйхат!BD:BD,рўйхат!$CY:$CY,$B$648,рўйхат!$B:$B,$C617)</f>
        <v/>
      </c>
      <c r="AV617" s="36">
        <f>SUMIFS(рўйхат!BE:BE,рўйхат!$CY:$CY,$B$648,рўйхат!$B:$B,$C617)</f>
        <v/>
      </c>
      <c r="AW617" s="35">
        <f>SUMIFS(рўйхат!BF:BF,рўйхат!$CY:$CY,$B$648,рўйхат!$B:$B,$C617)</f>
        <v/>
      </c>
      <c r="AX617" s="36">
        <f>SUMIFS(рўйхат!BG:BG,рўйхат!$CY:$CY,$B$648,рўйхат!$B:$B,$C617)</f>
        <v/>
      </c>
      <c r="AY617" s="35">
        <f>SUMIFS(рўйхат!BH:BH,рўйхат!$CY:$CY,$B$648,рўйхат!$B:$B,$C617)</f>
        <v/>
      </c>
      <c r="AZ617" s="36">
        <f>SUMIFS(рўйхат!BI:BI,рўйхат!$CY:$CY,$B$648,рўйхат!$B:$B,$C617)</f>
        <v/>
      </c>
      <c r="BA617" s="35">
        <f>SUMIFS(рўйхат!BJ:BJ,рўйхат!$CY:$CY,$B$648,рўйхат!$B:$B,$C617)</f>
        <v/>
      </c>
      <c r="BB617" s="36">
        <f>SUMIFS(рўйхат!BK:BK,рўйхат!$CY:$CY,$B$648,рўйхат!$B:$B,$C617)</f>
        <v/>
      </c>
      <c r="BC617" s="77">
        <f>IFERROR(AO617/E617,0)</f>
        <v/>
      </c>
      <c r="BD617" s="77">
        <f>IFERROR(AP617/F617,0)</f>
        <v/>
      </c>
      <c r="BE617" s="35">
        <f>SUMIFS(рўйхат!BL:BL,рўйхат!$CY:$CY,$B$648,рўйхат!$B:$B,$C617)</f>
        <v/>
      </c>
      <c r="BF617" s="36">
        <f>SUMIFS(рўйхат!BM:BM,рўйхат!$CY:$CY,$B$648,рўйхат!$B:$B,$C617)</f>
        <v/>
      </c>
      <c r="BG617" s="35">
        <f>SUMIFS(рўйхат!BN:BN,рўйхат!$CY:$CY,$B$648,рўйхат!$B:$B,$C617)</f>
        <v/>
      </c>
      <c r="BH617" s="36">
        <f>SUMIFS(рўйхат!BO:BO,рўйхат!$CY:$CY,$B$648,рўйхат!$B:$B,$C617)</f>
        <v/>
      </c>
      <c r="BI617" s="35">
        <f>SUMIFS(рўйхат!BP:BP,рўйхат!$CY:$CY,$B$648,рўйхат!$B:$B,$C617)</f>
        <v/>
      </c>
      <c r="BJ617" s="36">
        <f>SUMIFS(рўйхат!BQ:BQ,рўйхат!$CY:$CY,$B$648,рўйхат!$B:$B,$C617)</f>
        <v/>
      </c>
      <c r="BK617" s="35">
        <f>SUMIFS(рўйхат!BR:BR,рўйхат!$CY:$CY,$B$648,рўйхат!$B:$B,$C617)</f>
        <v/>
      </c>
      <c r="BL617" s="36">
        <f>SUMIFS(рўйхат!BS:BS,рўйхат!$CY:$CY,$B$648,рўйхат!$B:$B,$C617)</f>
        <v/>
      </c>
      <c r="BM617" s="35">
        <f>SUMIFS(рўйхат!BT:BT,рўйхат!$CY:$CY,$B$648,рўйхат!$B:$B,$C617)</f>
        <v/>
      </c>
      <c r="BN617" s="36">
        <f>SUMIFS(рўйхат!BU:BU,рўйхат!$CY:$CY,$B$648,рўйхат!$B:$B,$C617)</f>
        <v/>
      </c>
      <c r="BO617" s="35">
        <f>SUMIFS(рўйхат!BX:BX,рўйхат!$CY:$CY,$B$648,рўйхат!$B:$B,$C617)</f>
        <v/>
      </c>
      <c r="BP617" s="36">
        <f>SUMIFS(рўйхат!BY:BY,рўйхат!$CY:$CY,$B$648,рўйхат!$B:$B,$C617)</f>
        <v/>
      </c>
      <c r="BQ617" s="35">
        <f>SUMIFS(рўйхат!BZ:BZ,рўйхат!$CY:$CY,$B$648,рўйхат!$B:$B,$C617)</f>
        <v/>
      </c>
      <c r="BR617" s="36">
        <f>SUMIFS(рўйхат!CA:CA,рўйхат!$CY:$CY,$B$648,рўйхат!$B:$B,$C617)</f>
        <v/>
      </c>
      <c r="BS617" s="35">
        <f>SUMIFS(рўйхат!CB:CB,рўйхат!$CY:$CY,$B$648,рўйхат!$B:$B,$C617)</f>
        <v/>
      </c>
      <c r="BT617" s="36">
        <f>SUMIFS(рўйхат!CC:CC,рўйхат!$CY:$CY,$B$648,рўйхат!$B:$B,$C617)</f>
        <v/>
      </c>
      <c r="BU617" s="35">
        <f>SUMIFS(рўйхат!CD:CD,рўйхат!$CY:$CY,$B$648,рўйхат!$B:$B,$C617)</f>
        <v/>
      </c>
      <c r="BV617" s="36">
        <f>SUMIFS(рўйхат!CE:CE,рўйхат!$CY:$CY,$B$648,рўйхат!$B:$B,$C617)</f>
        <v/>
      </c>
      <c r="BW617" s="35">
        <f>SUMIFS(рўйхат!CH:CH,рўйхат!$CY:$CY,$B$648,рўйхат!$B:$B,$C617)</f>
        <v/>
      </c>
      <c r="BX617" s="36">
        <f>SUMIFS(рўйхат!CI:CI,рўйхат!$CY:$CY,$B$648,рўйхат!$B:$B,$C617)</f>
        <v/>
      </c>
      <c r="BY617" s="35">
        <f>SUMIFS(рўйхат!CJ:CJ,рўйхат!$CY:$CY,$B$648,рўйхат!$B:$B,$C617)</f>
        <v/>
      </c>
      <c r="BZ617" s="36">
        <f>SUMIFS(рўйхат!CK:CK,рўйхат!$CY:$CY,$B$648,рўйхат!$B:$B,$C617)</f>
        <v/>
      </c>
      <c r="CA617" s="35">
        <f>SUMIFS(рўйхат!CL:CL,рўйхат!$CY:$CY,$B$648,рўйхат!$B:$B,$C617)</f>
        <v/>
      </c>
      <c r="CB617" s="36">
        <f>SUMIFS(рўйхат!CM:CM,рўйхат!$CY:$CY,$B$648,рўйхат!$B:$B,$C617)</f>
        <v/>
      </c>
      <c r="CC617" s="35">
        <f>SUMIFS(рўйхат!CN:CN,рўйхат!$CY:$CY,$B$648,рўйхат!$B:$B,$C617)</f>
        <v/>
      </c>
      <c r="CD617" s="36">
        <f>SUMIFS(рўйхат!CO:CO,рўйхат!$CY:$CY,$B$648,рўйхат!$B:$B,$C617)</f>
        <v/>
      </c>
      <c r="CE617" s="77">
        <f>IFERROR(BE617/(Q617+BE617),0)</f>
        <v/>
      </c>
      <c r="CF617" s="78">
        <f>IFERROR(BF617/(R617+BF617),0)</f>
        <v/>
      </c>
      <c r="CG617" s="8">
        <f>COUNTIFS(B:B,B617)</f>
        <v/>
      </c>
    </row>
    <row r="618" hidden="1" outlineLevel="1" ht="17.1" customFormat="1" customHeight="1" s="8">
      <c r="A618" s="15" t="n"/>
      <c r="B618" s="50" t="n">
        <v>2</v>
      </c>
      <c r="C618" s="66" t="inlineStr">
        <is>
          <t>Божхона қўмитаси</t>
        </is>
      </c>
      <c r="D618" s="16" t="n"/>
      <c r="E618" s="35">
        <f>SUMIFS(рўйхат!F:F,рўйхат!$CY:$CY,$B$648,рўйхат!$B:$B,$C618)</f>
        <v/>
      </c>
      <c r="F618" s="36">
        <f>SUMIFS(рўйхат!G:G,рўйхат!$CY:$CY,$B$648,рўйхат!$B:$B,$C618)</f>
        <v/>
      </c>
      <c r="G618" s="35">
        <f>SUMIFS(рўйхат!H:H,рўйхат!$CY:$CY,$B$648,рўйхат!$B:$B,$C618)</f>
        <v/>
      </c>
      <c r="H618" s="36">
        <f>SUMIFS(рўйхат!I:I,рўйхат!$CY:$CY,$B$648,рўйхат!$B:$B,$C618)</f>
        <v/>
      </c>
      <c r="I618" s="35">
        <f>SUMIFS(рўйхат!J:J,рўйхат!$CY:$CY,$B$648,рўйхат!$B:$B,$C618)</f>
        <v/>
      </c>
      <c r="J618" s="36">
        <f>SUMIFS(рўйхат!K:K,рўйхат!$CY:$CY,$B$648,рўйхат!$B:$B,$C618)</f>
        <v/>
      </c>
      <c r="K618" s="35">
        <f>SUMIFS(рўйхат!L:L,рўйхат!$CY:$CY,$B$648,рўйхат!$B:$B,$C618)</f>
        <v/>
      </c>
      <c r="L618" s="36">
        <f>SUMIFS(рўйхат!M:M,рўйхат!$CY:$CY,$B$648,рўйхат!$B:$B,$C618)</f>
        <v/>
      </c>
      <c r="M618" s="35">
        <f>SUMIFS(рўйхат!N:N,рўйхат!$CY:$CY,$B$648,рўйхат!$B:$B,$C618)</f>
        <v/>
      </c>
      <c r="N618" s="36">
        <f>SUMIFS(рўйхат!O:O,рўйхат!$CY:$CY,$B$648,рўйхат!$B:$B,$C618)</f>
        <v/>
      </c>
      <c r="O618" s="34">
        <f>IFERROR(M618/E618,0)</f>
        <v/>
      </c>
      <c r="P618" s="34">
        <f>IFERROR(N618/F618,0)</f>
        <v/>
      </c>
      <c r="Q618" s="35">
        <f>SUMIFS(рўйхат!P:P,рўйхат!$CY:$CY,$B$648,рўйхат!$B:$B,$C618)</f>
        <v/>
      </c>
      <c r="R618" s="36">
        <f>SUMIFS(рўйхат!Q:Q,рўйхат!$CY:$CY,$B$648,рўйхат!$B:$B,$C618)</f>
        <v/>
      </c>
      <c r="S618" s="35">
        <f>SUMIFS(рўйхат!R:R,рўйхат!$CY:$CY,$B$648,рўйхат!$B:$B,$C618)</f>
        <v/>
      </c>
      <c r="T618" s="36">
        <f>SUMIFS(рўйхат!S:S,рўйхат!$CY:$CY,$B$648,рўйхат!$B:$B,$C618)</f>
        <v/>
      </c>
      <c r="U618" s="35">
        <f>SUMIFS(рўйхат!T:T,рўйхат!$CY:$CY,$B$648,рўйхат!$B:$B,$C618)</f>
        <v/>
      </c>
      <c r="V618" s="36">
        <f>SUMIFS(рўйхат!U:U,рўйхат!$CY:$CY,$B$648,рўйхат!$B:$B,$C618)</f>
        <v/>
      </c>
      <c r="W618" s="35">
        <f>SUMIFS(рўйхат!V:V,рўйхат!$CY:$CY,$B$648,рўйхат!$B:$B,$C618)</f>
        <v/>
      </c>
      <c r="X618" s="36">
        <f>SUMIFS(рўйхат!W:W,рўйхат!$CY:$CY,$B$648,рўйхат!$B:$B,$C618)</f>
        <v/>
      </c>
      <c r="Y618" s="35">
        <f>SUMIFS(рўйхат!X:X,рўйхат!$CY:$CY,$B$648,рўйхат!$B:$B,$C618)</f>
        <v/>
      </c>
      <c r="Z618" s="36">
        <f>SUMIFS(рўйхат!Y:Y,рўйхат!$CY:$CY,$B$648,рўйхат!$B:$B,$C618)</f>
        <v/>
      </c>
      <c r="AA618" s="35">
        <f>SUMIFS(рўйхат!Z:Z,рўйхат!$CY:$CY,$B$648,рўйхат!$B:$B,$C618)</f>
        <v/>
      </c>
      <c r="AB618" s="36">
        <f>SUMIFS(рўйхат!AA:AA,рўйхат!$CY:$CY,$B$648,рўйхат!$B:$B,$C618)</f>
        <v/>
      </c>
      <c r="AC618" s="35">
        <f>SUMIFS(рўйхат!AB:AB,рўйхат!$CY:$CY,$B$648,рўйхат!$B:$B,$C618)</f>
        <v/>
      </c>
      <c r="AD618" s="36">
        <f>SUMIFS(рўйхат!AC:AC,рўйхат!$CY:$CY,$B$648,рўйхат!$B:$B,$C618)</f>
        <v/>
      </c>
      <c r="AE618" s="35">
        <f>SUMIFS(рўйхат!AD:AD,рўйхат!$CY:$CY,$B$648,рўйхат!$B:$B,$C618)</f>
        <v/>
      </c>
      <c r="AF618" s="36">
        <f>SUMIFS(рўйхат!AE:AE,рўйхат!$CY:$CY,$B$648,рўйхат!$B:$B,$C618)</f>
        <v/>
      </c>
      <c r="AG618" s="35">
        <f>SUMIFS(рўйхат!AH:AH,рўйхат!$CY:$CY,$B$648,рўйхат!$B:$B,$C618)</f>
        <v/>
      </c>
      <c r="AH618" s="36">
        <f>SUMIFS(рўйхат!AI:AI,рўйхат!$CY:$CY,$B$648,рўйхат!$B:$B,$C618)</f>
        <v/>
      </c>
      <c r="AI618" s="35">
        <f>SUMIFS(рўйхат!AJ:AJ,рўйхат!$CY:$CY,$B$648,рўйхат!$B:$B,$C618)</f>
        <v/>
      </c>
      <c r="AJ618" s="36">
        <f>SUMIFS(рўйхат!AK:AK,рўйхат!$CY:$CY,$B$648,рўйхат!$B:$B,$C618)</f>
        <v/>
      </c>
      <c r="AK618" s="35">
        <f>SUMIFS(рўйхат!AL:AL,рўйхат!$CY:$CY,$B$648,рўйхат!$B:$B,$C618)</f>
        <v/>
      </c>
      <c r="AL618" s="36">
        <f>SUMIFS(рўйхат!AM:AM,рўйхат!$CY:$CY,$B$648,рўйхат!$B:$B,$C618)</f>
        <v/>
      </c>
      <c r="AM618" s="77">
        <f>IFERROR(Q618/E618,0)</f>
        <v/>
      </c>
      <c r="AN618" s="77">
        <f>IFERROR(R618/F618,0)</f>
        <v/>
      </c>
      <c r="AO618" s="35">
        <f>SUMIFS(рўйхат!AX:AX,рўйхат!$CY:$CY,$B$648,рўйхат!$B:$B,$C618)</f>
        <v/>
      </c>
      <c r="AP618" s="36">
        <f>SUMIFS(рўйхат!AY:AY,рўйхат!$CY:$CY,$B$648,рўйхат!$B:$B,$C618)</f>
        <v/>
      </c>
      <c r="AQ618" s="35">
        <f>SUMIFS(рўйхат!AZ:AZ,рўйхат!$CY:$CY,$B$648,рўйхат!$B:$B,$C618)</f>
        <v/>
      </c>
      <c r="AR618" s="36">
        <f>SUMIFS(рўйхат!BA:BA,рўйхат!$CY:$CY,$B$648,рўйхат!$B:$B,$C618)</f>
        <v/>
      </c>
      <c r="AS618" s="35">
        <f>SUMIFS(рўйхат!BB:BB,рўйхат!$CY:$CY,$B$648,рўйхат!$B:$B,$C618)</f>
        <v/>
      </c>
      <c r="AT618" s="36">
        <f>SUMIFS(рўйхат!BC:BC,рўйхат!$CY:$CY,$B$648,рўйхат!$B:$B,$C618)</f>
        <v/>
      </c>
      <c r="AU618" s="35">
        <f>SUMIFS(рўйхат!BD:BD,рўйхат!$CY:$CY,$B$648,рўйхат!$B:$B,$C618)</f>
        <v/>
      </c>
      <c r="AV618" s="36">
        <f>SUMIFS(рўйхат!BE:BE,рўйхат!$CY:$CY,$B$648,рўйхат!$B:$B,$C618)</f>
        <v/>
      </c>
      <c r="AW618" s="35">
        <f>SUMIFS(рўйхат!BF:BF,рўйхат!$CY:$CY,$B$648,рўйхат!$B:$B,$C618)</f>
        <v/>
      </c>
      <c r="AX618" s="36">
        <f>SUMIFS(рўйхат!BG:BG,рўйхат!$CY:$CY,$B$648,рўйхат!$B:$B,$C618)</f>
        <v/>
      </c>
      <c r="AY618" s="35">
        <f>SUMIFS(рўйхат!BH:BH,рўйхат!$CY:$CY,$B$648,рўйхат!$B:$B,$C618)</f>
        <v/>
      </c>
      <c r="AZ618" s="36">
        <f>SUMIFS(рўйхат!BI:BI,рўйхат!$CY:$CY,$B$648,рўйхат!$B:$B,$C618)</f>
        <v/>
      </c>
      <c r="BA618" s="35">
        <f>SUMIFS(рўйхат!BJ:BJ,рўйхат!$CY:$CY,$B$648,рўйхат!$B:$B,$C618)</f>
        <v/>
      </c>
      <c r="BB618" s="36">
        <f>SUMIFS(рўйхат!BK:BK,рўйхат!$CY:$CY,$B$648,рўйхат!$B:$B,$C618)</f>
        <v/>
      </c>
      <c r="BC618" s="77">
        <f>IFERROR(AO618/E618,0)</f>
        <v/>
      </c>
      <c r="BD618" s="77">
        <f>IFERROR(AP618/F618,0)</f>
        <v/>
      </c>
      <c r="BE618" s="35">
        <f>SUMIFS(рўйхат!BL:BL,рўйхат!$CY:$CY,$B$648,рўйхат!$B:$B,$C618)</f>
        <v/>
      </c>
      <c r="BF618" s="36">
        <f>SUMIFS(рўйхат!BM:BM,рўйхат!$CY:$CY,$B$648,рўйхат!$B:$B,$C618)</f>
        <v/>
      </c>
      <c r="BG618" s="35">
        <f>SUMIFS(рўйхат!BN:BN,рўйхат!$CY:$CY,$B$648,рўйхат!$B:$B,$C618)</f>
        <v/>
      </c>
      <c r="BH618" s="36">
        <f>SUMIFS(рўйхат!BO:BO,рўйхат!$CY:$CY,$B$648,рўйхат!$B:$B,$C618)</f>
        <v/>
      </c>
      <c r="BI618" s="35">
        <f>SUMIFS(рўйхат!BP:BP,рўйхат!$CY:$CY,$B$648,рўйхат!$B:$B,$C618)</f>
        <v/>
      </c>
      <c r="BJ618" s="36">
        <f>SUMIFS(рўйхат!BQ:BQ,рўйхат!$CY:$CY,$B$648,рўйхат!$B:$B,$C618)</f>
        <v/>
      </c>
      <c r="BK618" s="35">
        <f>SUMIFS(рўйхат!BR:BR,рўйхат!$CY:$CY,$B$648,рўйхат!$B:$B,$C618)</f>
        <v/>
      </c>
      <c r="BL618" s="36">
        <f>SUMIFS(рўйхат!BS:BS,рўйхат!$CY:$CY,$B$648,рўйхат!$B:$B,$C618)</f>
        <v/>
      </c>
      <c r="BM618" s="35">
        <f>SUMIFS(рўйхат!BT:BT,рўйхат!$CY:$CY,$B$648,рўйхат!$B:$B,$C618)</f>
        <v/>
      </c>
      <c r="BN618" s="36">
        <f>SUMIFS(рўйхат!BU:BU,рўйхат!$CY:$CY,$B$648,рўйхат!$B:$B,$C618)</f>
        <v/>
      </c>
      <c r="BO618" s="35">
        <f>SUMIFS(рўйхат!BX:BX,рўйхат!$CY:$CY,$B$648,рўйхат!$B:$B,$C618)</f>
        <v/>
      </c>
      <c r="BP618" s="36">
        <f>SUMIFS(рўйхат!BY:BY,рўйхат!$CY:$CY,$B$648,рўйхат!$B:$B,$C618)</f>
        <v/>
      </c>
      <c r="BQ618" s="35">
        <f>SUMIFS(рўйхат!BZ:BZ,рўйхат!$CY:$CY,$B$648,рўйхат!$B:$B,$C618)</f>
        <v/>
      </c>
      <c r="BR618" s="36">
        <f>SUMIFS(рўйхат!CA:CA,рўйхат!$CY:$CY,$B$648,рўйхат!$B:$B,$C618)</f>
        <v/>
      </c>
      <c r="BS618" s="35">
        <f>SUMIFS(рўйхат!CB:CB,рўйхат!$CY:$CY,$B$648,рўйхат!$B:$B,$C618)</f>
        <v/>
      </c>
      <c r="BT618" s="36">
        <f>SUMIFS(рўйхат!CC:CC,рўйхат!$CY:$CY,$B$648,рўйхат!$B:$B,$C618)</f>
        <v/>
      </c>
      <c r="BU618" s="35">
        <f>SUMIFS(рўйхат!CD:CD,рўйхат!$CY:$CY,$B$648,рўйхат!$B:$B,$C618)</f>
        <v/>
      </c>
      <c r="BV618" s="36">
        <f>SUMIFS(рўйхат!CE:CE,рўйхат!$CY:$CY,$B$648,рўйхат!$B:$B,$C618)</f>
        <v/>
      </c>
      <c r="BW618" s="35">
        <f>SUMIFS(рўйхат!CH:CH,рўйхат!$CY:$CY,$B$648,рўйхат!$B:$B,$C618)</f>
        <v/>
      </c>
      <c r="BX618" s="36">
        <f>SUMIFS(рўйхат!CI:CI,рўйхат!$CY:$CY,$B$648,рўйхат!$B:$B,$C618)</f>
        <v/>
      </c>
      <c r="BY618" s="35">
        <f>SUMIFS(рўйхат!CJ:CJ,рўйхат!$CY:$CY,$B$648,рўйхат!$B:$B,$C618)</f>
        <v/>
      </c>
      <c r="BZ618" s="36">
        <f>SUMIFS(рўйхат!CK:CK,рўйхат!$CY:$CY,$B$648,рўйхат!$B:$B,$C618)</f>
        <v/>
      </c>
      <c r="CA618" s="35">
        <f>SUMIFS(рўйхат!CL:CL,рўйхат!$CY:$CY,$B$648,рўйхат!$B:$B,$C618)</f>
        <v/>
      </c>
      <c r="CB618" s="36">
        <f>SUMIFS(рўйхат!CM:CM,рўйхат!$CY:$CY,$B$648,рўйхат!$B:$B,$C618)</f>
        <v/>
      </c>
      <c r="CC618" s="35">
        <f>SUMIFS(рўйхат!CN:CN,рўйхат!$CY:$CY,$B$648,рўйхат!$B:$B,$C618)</f>
        <v/>
      </c>
      <c r="CD618" s="36">
        <f>SUMIFS(рўйхат!CO:CO,рўйхат!$CY:$CY,$B$648,рўйхат!$B:$B,$C618)</f>
        <v/>
      </c>
      <c r="CE618" s="77">
        <f>IFERROR(BE618/(Q618+BE618),0)</f>
        <v/>
      </c>
      <c r="CF618" s="78">
        <f>IFERROR(BF618/(R618+BF618),0)</f>
        <v/>
      </c>
      <c r="CG618" s="8">
        <f>COUNTIFS(B:B,B618)</f>
        <v/>
      </c>
    </row>
    <row r="619" hidden="1" outlineLevel="1" ht="17.1" customFormat="1" customHeight="1" s="8">
      <c r="A619" s="15" t="n"/>
      <c r="B619" s="50" t="n">
        <v>3</v>
      </c>
      <c r="C619" s="66" t="inlineStr">
        <is>
          <t>Вазирлар Маҳкамаси ҳузуридаги Солиқ қўмитаси</t>
        </is>
      </c>
      <c r="D619" s="16" t="n"/>
      <c r="E619" s="35">
        <f>SUMIFS(рўйхат!F:F,рўйхат!$CY:$CY,$B$648,рўйхат!$B:$B,$C619)</f>
        <v/>
      </c>
      <c r="F619" s="36">
        <f>SUMIFS(рўйхат!G:G,рўйхат!$CY:$CY,$B$648,рўйхат!$B:$B,$C619)</f>
        <v/>
      </c>
      <c r="G619" s="35">
        <f>SUMIFS(рўйхат!H:H,рўйхат!$CY:$CY,$B$648,рўйхат!$B:$B,$C619)</f>
        <v/>
      </c>
      <c r="H619" s="36">
        <f>SUMIFS(рўйхат!I:I,рўйхат!$CY:$CY,$B$648,рўйхат!$B:$B,$C619)</f>
        <v/>
      </c>
      <c r="I619" s="35">
        <f>SUMIFS(рўйхат!J:J,рўйхат!$CY:$CY,$B$648,рўйхат!$B:$B,$C619)</f>
        <v/>
      </c>
      <c r="J619" s="36">
        <f>SUMIFS(рўйхат!K:K,рўйхат!$CY:$CY,$B$648,рўйхат!$B:$B,$C619)</f>
        <v/>
      </c>
      <c r="K619" s="35">
        <f>SUMIFS(рўйхат!L:L,рўйхат!$CY:$CY,$B$648,рўйхат!$B:$B,$C619)</f>
        <v/>
      </c>
      <c r="L619" s="36">
        <f>SUMIFS(рўйхат!M:M,рўйхат!$CY:$CY,$B$648,рўйхат!$B:$B,$C619)</f>
        <v/>
      </c>
      <c r="M619" s="35">
        <f>SUMIFS(рўйхат!N:N,рўйхат!$CY:$CY,$B$648,рўйхат!$B:$B,$C619)</f>
        <v/>
      </c>
      <c r="N619" s="36">
        <f>SUMIFS(рўйхат!O:O,рўйхат!$CY:$CY,$B$648,рўйхат!$B:$B,$C619)</f>
        <v/>
      </c>
      <c r="O619" s="34">
        <f>IFERROR(M619/E619,0)</f>
        <v/>
      </c>
      <c r="P619" s="34">
        <f>IFERROR(N619/F619,0)</f>
        <v/>
      </c>
      <c r="Q619" s="35">
        <f>SUMIFS(рўйхат!P:P,рўйхат!$CY:$CY,$B$648,рўйхат!$B:$B,$C619)</f>
        <v/>
      </c>
      <c r="R619" s="36">
        <f>SUMIFS(рўйхат!Q:Q,рўйхат!$CY:$CY,$B$648,рўйхат!$B:$B,$C619)</f>
        <v/>
      </c>
      <c r="S619" s="35">
        <f>SUMIFS(рўйхат!R:R,рўйхат!$CY:$CY,$B$648,рўйхат!$B:$B,$C619)</f>
        <v/>
      </c>
      <c r="T619" s="36">
        <f>SUMIFS(рўйхат!S:S,рўйхат!$CY:$CY,$B$648,рўйхат!$B:$B,$C619)</f>
        <v/>
      </c>
      <c r="U619" s="35">
        <f>SUMIFS(рўйхат!T:T,рўйхат!$CY:$CY,$B$648,рўйхат!$B:$B,$C619)</f>
        <v/>
      </c>
      <c r="V619" s="36">
        <f>SUMIFS(рўйхат!U:U,рўйхат!$CY:$CY,$B$648,рўйхат!$B:$B,$C619)</f>
        <v/>
      </c>
      <c r="W619" s="35">
        <f>SUMIFS(рўйхат!V:V,рўйхат!$CY:$CY,$B$648,рўйхат!$B:$B,$C619)</f>
        <v/>
      </c>
      <c r="X619" s="36">
        <f>SUMIFS(рўйхат!W:W,рўйхат!$CY:$CY,$B$648,рўйхат!$B:$B,$C619)</f>
        <v/>
      </c>
      <c r="Y619" s="35">
        <f>SUMIFS(рўйхат!X:X,рўйхат!$CY:$CY,$B$648,рўйхат!$B:$B,$C619)</f>
        <v/>
      </c>
      <c r="Z619" s="36">
        <f>SUMIFS(рўйхат!Y:Y,рўйхат!$CY:$CY,$B$648,рўйхат!$B:$B,$C619)</f>
        <v/>
      </c>
      <c r="AA619" s="35">
        <f>SUMIFS(рўйхат!Z:Z,рўйхат!$CY:$CY,$B$648,рўйхат!$B:$B,$C619)</f>
        <v/>
      </c>
      <c r="AB619" s="36">
        <f>SUMIFS(рўйхат!AA:AA,рўйхат!$CY:$CY,$B$648,рўйхат!$B:$B,$C619)</f>
        <v/>
      </c>
      <c r="AC619" s="35">
        <f>SUMIFS(рўйхат!AB:AB,рўйхат!$CY:$CY,$B$648,рўйхат!$B:$B,$C619)</f>
        <v/>
      </c>
      <c r="AD619" s="36">
        <f>SUMIFS(рўйхат!AC:AC,рўйхат!$CY:$CY,$B$648,рўйхат!$B:$B,$C619)</f>
        <v/>
      </c>
      <c r="AE619" s="35">
        <f>SUMIFS(рўйхат!AD:AD,рўйхат!$CY:$CY,$B$648,рўйхат!$B:$B,$C619)</f>
        <v/>
      </c>
      <c r="AF619" s="36">
        <f>SUMIFS(рўйхат!AE:AE,рўйхат!$CY:$CY,$B$648,рўйхат!$B:$B,$C619)</f>
        <v/>
      </c>
      <c r="AG619" s="35">
        <f>SUMIFS(рўйхат!AH:AH,рўйхат!$CY:$CY,$B$648,рўйхат!$B:$B,$C619)</f>
        <v/>
      </c>
      <c r="AH619" s="36">
        <f>SUMIFS(рўйхат!AI:AI,рўйхат!$CY:$CY,$B$648,рўйхат!$B:$B,$C619)</f>
        <v/>
      </c>
      <c r="AI619" s="35">
        <f>SUMIFS(рўйхат!AJ:AJ,рўйхат!$CY:$CY,$B$648,рўйхат!$B:$B,$C619)</f>
        <v/>
      </c>
      <c r="AJ619" s="36">
        <f>SUMIFS(рўйхат!AK:AK,рўйхат!$CY:$CY,$B$648,рўйхат!$B:$B,$C619)</f>
        <v/>
      </c>
      <c r="AK619" s="35">
        <f>SUMIFS(рўйхат!AL:AL,рўйхат!$CY:$CY,$B$648,рўйхат!$B:$B,$C619)</f>
        <v/>
      </c>
      <c r="AL619" s="36">
        <f>SUMIFS(рўйхат!AM:AM,рўйхат!$CY:$CY,$B$648,рўйхат!$B:$B,$C619)</f>
        <v/>
      </c>
      <c r="AM619" s="77">
        <f>IFERROR(Q619/E619,0)</f>
        <v/>
      </c>
      <c r="AN619" s="77">
        <f>IFERROR(R619/F619,0)</f>
        <v/>
      </c>
      <c r="AO619" s="35">
        <f>SUMIFS(рўйхат!AX:AX,рўйхат!$CY:$CY,$B$648,рўйхат!$B:$B,$C619)</f>
        <v/>
      </c>
      <c r="AP619" s="36">
        <f>SUMIFS(рўйхат!AY:AY,рўйхат!$CY:$CY,$B$648,рўйхат!$B:$B,$C619)</f>
        <v/>
      </c>
      <c r="AQ619" s="35">
        <f>SUMIFS(рўйхат!AZ:AZ,рўйхат!$CY:$CY,$B$648,рўйхат!$B:$B,$C619)</f>
        <v/>
      </c>
      <c r="AR619" s="36">
        <f>SUMIFS(рўйхат!BA:BA,рўйхат!$CY:$CY,$B$648,рўйхат!$B:$B,$C619)</f>
        <v/>
      </c>
      <c r="AS619" s="35">
        <f>SUMIFS(рўйхат!BB:BB,рўйхат!$CY:$CY,$B$648,рўйхат!$B:$B,$C619)</f>
        <v/>
      </c>
      <c r="AT619" s="36">
        <f>SUMIFS(рўйхат!BC:BC,рўйхат!$CY:$CY,$B$648,рўйхат!$B:$B,$C619)</f>
        <v/>
      </c>
      <c r="AU619" s="35">
        <f>SUMIFS(рўйхат!BD:BD,рўйхат!$CY:$CY,$B$648,рўйхат!$B:$B,$C619)</f>
        <v/>
      </c>
      <c r="AV619" s="36">
        <f>SUMIFS(рўйхат!BE:BE,рўйхат!$CY:$CY,$B$648,рўйхат!$B:$B,$C619)</f>
        <v/>
      </c>
      <c r="AW619" s="35">
        <f>SUMIFS(рўйхат!BF:BF,рўйхат!$CY:$CY,$B$648,рўйхат!$B:$B,$C619)</f>
        <v/>
      </c>
      <c r="AX619" s="36">
        <f>SUMIFS(рўйхат!BG:BG,рўйхат!$CY:$CY,$B$648,рўйхат!$B:$B,$C619)</f>
        <v/>
      </c>
      <c r="AY619" s="35">
        <f>SUMIFS(рўйхат!BH:BH,рўйхат!$CY:$CY,$B$648,рўйхат!$B:$B,$C619)</f>
        <v/>
      </c>
      <c r="AZ619" s="36">
        <f>SUMIFS(рўйхат!BI:BI,рўйхат!$CY:$CY,$B$648,рўйхат!$B:$B,$C619)</f>
        <v/>
      </c>
      <c r="BA619" s="35">
        <f>SUMIFS(рўйхат!BJ:BJ,рўйхат!$CY:$CY,$B$648,рўйхат!$B:$B,$C619)</f>
        <v/>
      </c>
      <c r="BB619" s="36">
        <f>SUMIFS(рўйхат!BK:BK,рўйхат!$CY:$CY,$B$648,рўйхат!$B:$B,$C619)</f>
        <v/>
      </c>
      <c r="BC619" s="77">
        <f>IFERROR(AO619/E619,0)</f>
        <v/>
      </c>
      <c r="BD619" s="77">
        <f>IFERROR(AP619/F619,0)</f>
        <v/>
      </c>
      <c r="BE619" s="35">
        <f>SUMIFS(рўйхат!BL:BL,рўйхат!$CY:$CY,$B$648,рўйхат!$B:$B,$C619)</f>
        <v/>
      </c>
      <c r="BF619" s="36">
        <f>SUMIFS(рўйхат!BM:BM,рўйхат!$CY:$CY,$B$648,рўйхат!$B:$B,$C619)</f>
        <v/>
      </c>
      <c r="BG619" s="35">
        <f>SUMIFS(рўйхат!BN:BN,рўйхат!$CY:$CY,$B$648,рўйхат!$B:$B,$C619)</f>
        <v/>
      </c>
      <c r="BH619" s="36">
        <f>SUMIFS(рўйхат!BO:BO,рўйхат!$CY:$CY,$B$648,рўйхат!$B:$B,$C619)</f>
        <v/>
      </c>
      <c r="BI619" s="35">
        <f>SUMIFS(рўйхат!BP:BP,рўйхат!$CY:$CY,$B$648,рўйхат!$B:$B,$C619)</f>
        <v/>
      </c>
      <c r="BJ619" s="36">
        <f>SUMIFS(рўйхат!BQ:BQ,рўйхат!$CY:$CY,$B$648,рўйхат!$B:$B,$C619)</f>
        <v/>
      </c>
      <c r="BK619" s="35">
        <f>SUMIFS(рўйхат!BR:BR,рўйхат!$CY:$CY,$B$648,рўйхат!$B:$B,$C619)</f>
        <v/>
      </c>
      <c r="BL619" s="36">
        <f>SUMIFS(рўйхат!BS:BS,рўйхат!$CY:$CY,$B$648,рўйхат!$B:$B,$C619)</f>
        <v/>
      </c>
      <c r="BM619" s="35">
        <f>SUMIFS(рўйхат!BT:BT,рўйхат!$CY:$CY,$B$648,рўйхат!$B:$B,$C619)</f>
        <v/>
      </c>
      <c r="BN619" s="36">
        <f>SUMIFS(рўйхат!BU:BU,рўйхат!$CY:$CY,$B$648,рўйхат!$B:$B,$C619)</f>
        <v/>
      </c>
      <c r="BO619" s="35">
        <f>SUMIFS(рўйхат!BX:BX,рўйхат!$CY:$CY,$B$648,рўйхат!$B:$B,$C619)</f>
        <v/>
      </c>
      <c r="BP619" s="36">
        <f>SUMIFS(рўйхат!BY:BY,рўйхат!$CY:$CY,$B$648,рўйхат!$B:$B,$C619)</f>
        <v/>
      </c>
      <c r="BQ619" s="35">
        <f>SUMIFS(рўйхат!BZ:BZ,рўйхат!$CY:$CY,$B$648,рўйхат!$B:$B,$C619)</f>
        <v/>
      </c>
      <c r="BR619" s="36">
        <f>SUMIFS(рўйхат!CA:CA,рўйхат!$CY:$CY,$B$648,рўйхат!$B:$B,$C619)</f>
        <v/>
      </c>
      <c r="BS619" s="35">
        <f>SUMIFS(рўйхат!CB:CB,рўйхат!$CY:$CY,$B$648,рўйхат!$B:$B,$C619)</f>
        <v/>
      </c>
      <c r="BT619" s="36">
        <f>SUMIFS(рўйхат!CC:CC,рўйхат!$CY:$CY,$B$648,рўйхат!$B:$B,$C619)</f>
        <v/>
      </c>
      <c r="BU619" s="35">
        <f>SUMIFS(рўйхат!CD:CD,рўйхат!$CY:$CY,$B$648,рўйхат!$B:$B,$C619)</f>
        <v/>
      </c>
      <c r="BV619" s="36">
        <f>SUMIFS(рўйхат!CE:CE,рўйхат!$CY:$CY,$B$648,рўйхат!$B:$B,$C619)</f>
        <v/>
      </c>
      <c r="BW619" s="35">
        <f>SUMIFS(рўйхат!CH:CH,рўйхат!$CY:$CY,$B$648,рўйхат!$B:$B,$C619)</f>
        <v/>
      </c>
      <c r="BX619" s="36">
        <f>SUMIFS(рўйхат!CI:CI,рўйхат!$CY:$CY,$B$648,рўйхат!$B:$B,$C619)</f>
        <v/>
      </c>
      <c r="BY619" s="35">
        <f>SUMIFS(рўйхат!CJ:CJ,рўйхат!$CY:$CY,$B$648,рўйхат!$B:$B,$C619)</f>
        <v/>
      </c>
      <c r="BZ619" s="36">
        <f>SUMIFS(рўйхат!CK:CK,рўйхат!$CY:$CY,$B$648,рўйхат!$B:$B,$C619)</f>
        <v/>
      </c>
      <c r="CA619" s="35">
        <f>SUMIFS(рўйхат!CL:CL,рўйхат!$CY:$CY,$B$648,рўйхат!$B:$B,$C619)</f>
        <v/>
      </c>
      <c r="CB619" s="36">
        <f>SUMIFS(рўйхат!CM:CM,рўйхат!$CY:$CY,$B$648,рўйхат!$B:$B,$C619)</f>
        <v/>
      </c>
      <c r="CC619" s="35">
        <f>SUMIFS(рўйхат!CN:CN,рўйхат!$CY:$CY,$B$648,рўйхат!$B:$B,$C619)</f>
        <v/>
      </c>
      <c r="CD619" s="36">
        <f>SUMIFS(рўйхат!CO:CO,рўйхат!$CY:$CY,$B$648,рўйхат!$B:$B,$C619)</f>
        <v/>
      </c>
      <c r="CE619" s="77">
        <f>IFERROR(BE619/(Q619+BE619),0)</f>
        <v/>
      </c>
      <c r="CF619" s="78">
        <f>IFERROR(BF619/(R619+BF619),0)</f>
        <v/>
      </c>
      <c r="CG619" s="8">
        <f>COUNTIFS(B:B,B619)</f>
        <v/>
      </c>
    </row>
    <row r="620" hidden="1" outlineLevel="1" ht="17.1" customFormat="1" customHeight="1" s="8">
      <c r="A620" s="15" t="n"/>
      <c r="B620" s="50" t="n">
        <v>4</v>
      </c>
      <c r="C620" s="66" t="inlineStr">
        <is>
          <t>Вилоят ҳокимликлари</t>
        </is>
      </c>
      <c r="D620" s="16" t="n"/>
      <c r="E620" s="35">
        <f>SUMIFS(рўйхат!F:F,рўйхат!$CY:$CY,$B$648,рўйхат!$B:$B,$C620)</f>
        <v/>
      </c>
      <c r="F620" s="36">
        <f>SUMIFS(рўйхат!G:G,рўйхат!$CY:$CY,$B$648,рўйхат!$B:$B,$C620)</f>
        <v/>
      </c>
      <c r="G620" s="35">
        <f>SUMIFS(рўйхат!H:H,рўйхат!$CY:$CY,$B$648,рўйхат!$B:$B,$C620)</f>
        <v/>
      </c>
      <c r="H620" s="36">
        <f>SUMIFS(рўйхат!I:I,рўйхат!$CY:$CY,$B$648,рўйхат!$B:$B,$C620)</f>
        <v/>
      </c>
      <c r="I620" s="35">
        <f>SUMIFS(рўйхат!J:J,рўйхат!$CY:$CY,$B$648,рўйхат!$B:$B,$C620)</f>
        <v/>
      </c>
      <c r="J620" s="36">
        <f>SUMIFS(рўйхат!K:K,рўйхат!$CY:$CY,$B$648,рўйхат!$B:$B,$C620)</f>
        <v/>
      </c>
      <c r="K620" s="35">
        <f>SUMIFS(рўйхат!L:L,рўйхат!$CY:$CY,$B$648,рўйхат!$B:$B,$C620)</f>
        <v/>
      </c>
      <c r="L620" s="36">
        <f>SUMIFS(рўйхат!M:M,рўйхат!$CY:$CY,$B$648,рўйхат!$B:$B,$C620)</f>
        <v/>
      </c>
      <c r="M620" s="35">
        <f>SUMIFS(рўйхат!N:N,рўйхат!$CY:$CY,$B$648,рўйхат!$B:$B,$C620)</f>
        <v/>
      </c>
      <c r="N620" s="36">
        <f>SUMIFS(рўйхат!O:O,рўйхат!$CY:$CY,$B$648,рўйхат!$B:$B,$C620)</f>
        <v/>
      </c>
      <c r="O620" s="34">
        <f>IFERROR(M620/E620,0)</f>
        <v/>
      </c>
      <c r="P620" s="34">
        <f>IFERROR(N620/F620,0)</f>
        <v/>
      </c>
      <c r="Q620" s="35">
        <f>SUMIFS(рўйхат!P:P,рўйхат!$CY:$CY,$B$648,рўйхат!$B:$B,$C620)</f>
        <v/>
      </c>
      <c r="R620" s="36">
        <f>SUMIFS(рўйхат!Q:Q,рўйхат!$CY:$CY,$B$648,рўйхат!$B:$B,$C620)</f>
        <v/>
      </c>
      <c r="S620" s="35">
        <f>SUMIFS(рўйхат!R:R,рўйхат!$CY:$CY,$B$648,рўйхат!$B:$B,$C620)</f>
        <v/>
      </c>
      <c r="T620" s="36">
        <f>SUMIFS(рўйхат!S:S,рўйхат!$CY:$CY,$B$648,рўйхат!$B:$B,$C620)</f>
        <v/>
      </c>
      <c r="U620" s="35">
        <f>SUMIFS(рўйхат!T:T,рўйхат!$CY:$CY,$B$648,рўйхат!$B:$B,$C620)</f>
        <v/>
      </c>
      <c r="V620" s="36">
        <f>SUMIFS(рўйхат!U:U,рўйхат!$CY:$CY,$B$648,рўйхат!$B:$B,$C620)</f>
        <v/>
      </c>
      <c r="W620" s="35">
        <f>SUMIFS(рўйхат!V:V,рўйхат!$CY:$CY,$B$648,рўйхат!$B:$B,$C620)</f>
        <v/>
      </c>
      <c r="X620" s="36">
        <f>SUMIFS(рўйхат!W:W,рўйхат!$CY:$CY,$B$648,рўйхат!$B:$B,$C620)</f>
        <v/>
      </c>
      <c r="Y620" s="35">
        <f>SUMIFS(рўйхат!X:X,рўйхат!$CY:$CY,$B$648,рўйхат!$B:$B,$C620)</f>
        <v/>
      </c>
      <c r="Z620" s="36">
        <f>SUMIFS(рўйхат!Y:Y,рўйхат!$CY:$CY,$B$648,рўйхат!$B:$B,$C620)</f>
        <v/>
      </c>
      <c r="AA620" s="35">
        <f>SUMIFS(рўйхат!Z:Z,рўйхат!$CY:$CY,$B$648,рўйхат!$B:$B,$C620)</f>
        <v/>
      </c>
      <c r="AB620" s="36">
        <f>SUMIFS(рўйхат!AA:AA,рўйхат!$CY:$CY,$B$648,рўйхат!$B:$B,$C620)</f>
        <v/>
      </c>
      <c r="AC620" s="35">
        <f>SUMIFS(рўйхат!AB:AB,рўйхат!$CY:$CY,$B$648,рўйхат!$B:$B,$C620)</f>
        <v/>
      </c>
      <c r="AD620" s="36">
        <f>SUMIFS(рўйхат!AC:AC,рўйхат!$CY:$CY,$B$648,рўйхат!$B:$B,$C620)</f>
        <v/>
      </c>
      <c r="AE620" s="35">
        <f>SUMIFS(рўйхат!AD:AD,рўйхат!$CY:$CY,$B$648,рўйхат!$B:$B,$C620)</f>
        <v/>
      </c>
      <c r="AF620" s="36">
        <f>SUMIFS(рўйхат!AE:AE,рўйхат!$CY:$CY,$B$648,рўйхат!$B:$B,$C620)</f>
        <v/>
      </c>
      <c r="AG620" s="35">
        <f>SUMIFS(рўйхат!AH:AH,рўйхат!$CY:$CY,$B$648,рўйхат!$B:$B,$C620)</f>
        <v/>
      </c>
      <c r="AH620" s="36">
        <f>SUMIFS(рўйхат!AI:AI,рўйхат!$CY:$CY,$B$648,рўйхат!$B:$B,$C620)</f>
        <v/>
      </c>
      <c r="AI620" s="35">
        <f>SUMIFS(рўйхат!AJ:AJ,рўйхат!$CY:$CY,$B$648,рўйхат!$B:$B,$C620)</f>
        <v/>
      </c>
      <c r="AJ620" s="36">
        <f>SUMIFS(рўйхат!AK:AK,рўйхат!$CY:$CY,$B$648,рўйхат!$B:$B,$C620)</f>
        <v/>
      </c>
      <c r="AK620" s="35">
        <f>SUMIFS(рўйхат!AL:AL,рўйхат!$CY:$CY,$B$648,рўйхат!$B:$B,$C620)</f>
        <v/>
      </c>
      <c r="AL620" s="36">
        <f>SUMIFS(рўйхат!AM:AM,рўйхат!$CY:$CY,$B$648,рўйхат!$B:$B,$C620)</f>
        <v/>
      </c>
      <c r="AM620" s="77">
        <f>IFERROR(Q620/E620,0)</f>
        <v/>
      </c>
      <c r="AN620" s="77">
        <f>IFERROR(R620/F620,0)</f>
        <v/>
      </c>
      <c r="AO620" s="35">
        <f>SUMIFS(рўйхат!AX:AX,рўйхат!$CY:$CY,$B$648,рўйхат!$B:$B,$C620)</f>
        <v/>
      </c>
      <c r="AP620" s="36">
        <f>SUMIFS(рўйхат!AY:AY,рўйхат!$CY:$CY,$B$648,рўйхат!$B:$B,$C620)</f>
        <v/>
      </c>
      <c r="AQ620" s="35">
        <f>SUMIFS(рўйхат!AZ:AZ,рўйхат!$CY:$CY,$B$648,рўйхат!$B:$B,$C620)</f>
        <v/>
      </c>
      <c r="AR620" s="36">
        <f>SUMIFS(рўйхат!BA:BA,рўйхат!$CY:$CY,$B$648,рўйхат!$B:$B,$C620)</f>
        <v/>
      </c>
      <c r="AS620" s="35">
        <f>SUMIFS(рўйхат!BB:BB,рўйхат!$CY:$CY,$B$648,рўйхат!$B:$B,$C620)</f>
        <v/>
      </c>
      <c r="AT620" s="36">
        <f>SUMIFS(рўйхат!BC:BC,рўйхат!$CY:$CY,$B$648,рўйхат!$B:$B,$C620)</f>
        <v/>
      </c>
      <c r="AU620" s="35">
        <f>SUMIFS(рўйхат!BD:BD,рўйхат!$CY:$CY,$B$648,рўйхат!$B:$B,$C620)</f>
        <v/>
      </c>
      <c r="AV620" s="36">
        <f>SUMIFS(рўйхат!BE:BE,рўйхат!$CY:$CY,$B$648,рўйхат!$B:$B,$C620)</f>
        <v/>
      </c>
      <c r="AW620" s="35">
        <f>SUMIFS(рўйхат!BF:BF,рўйхат!$CY:$CY,$B$648,рўйхат!$B:$B,$C620)</f>
        <v/>
      </c>
      <c r="AX620" s="36">
        <f>SUMIFS(рўйхат!BG:BG,рўйхат!$CY:$CY,$B$648,рўйхат!$B:$B,$C620)</f>
        <v/>
      </c>
      <c r="AY620" s="35">
        <f>SUMIFS(рўйхат!BH:BH,рўйхат!$CY:$CY,$B$648,рўйхат!$B:$B,$C620)</f>
        <v/>
      </c>
      <c r="AZ620" s="36">
        <f>SUMIFS(рўйхат!BI:BI,рўйхат!$CY:$CY,$B$648,рўйхат!$B:$B,$C620)</f>
        <v/>
      </c>
      <c r="BA620" s="35">
        <f>SUMIFS(рўйхат!BJ:BJ,рўйхат!$CY:$CY,$B$648,рўйхат!$B:$B,$C620)</f>
        <v/>
      </c>
      <c r="BB620" s="36">
        <f>SUMIFS(рўйхат!BK:BK,рўйхат!$CY:$CY,$B$648,рўйхат!$B:$B,$C620)</f>
        <v/>
      </c>
      <c r="BC620" s="77">
        <f>IFERROR(AO620/E620,0)</f>
        <v/>
      </c>
      <c r="BD620" s="77">
        <f>IFERROR(AP620/F620,0)</f>
        <v/>
      </c>
      <c r="BE620" s="35">
        <f>SUMIFS(рўйхат!BL:BL,рўйхат!$CY:$CY,$B$648,рўйхат!$B:$B,$C620)</f>
        <v/>
      </c>
      <c r="BF620" s="36">
        <f>SUMIFS(рўйхат!BM:BM,рўйхат!$CY:$CY,$B$648,рўйхат!$B:$B,$C620)</f>
        <v/>
      </c>
      <c r="BG620" s="35">
        <f>SUMIFS(рўйхат!BN:BN,рўйхат!$CY:$CY,$B$648,рўйхат!$B:$B,$C620)</f>
        <v/>
      </c>
      <c r="BH620" s="36">
        <f>SUMIFS(рўйхат!BO:BO,рўйхат!$CY:$CY,$B$648,рўйхат!$B:$B,$C620)</f>
        <v/>
      </c>
      <c r="BI620" s="35">
        <f>SUMIFS(рўйхат!BP:BP,рўйхат!$CY:$CY,$B$648,рўйхат!$B:$B,$C620)</f>
        <v/>
      </c>
      <c r="BJ620" s="36">
        <f>SUMIFS(рўйхат!BQ:BQ,рўйхат!$CY:$CY,$B$648,рўйхат!$B:$B,$C620)</f>
        <v/>
      </c>
      <c r="BK620" s="35">
        <f>SUMIFS(рўйхат!BR:BR,рўйхат!$CY:$CY,$B$648,рўйхат!$B:$B,$C620)</f>
        <v/>
      </c>
      <c r="BL620" s="36">
        <f>SUMIFS(рўйхат!BS:BS,рўйхат!$CY:$CY,$B$648,рўйхат!$B:$B,$C620)</f>
        <v/>
      </c>
      <c r="BM620" s="35">
        <f>SUMIFS(рўйхат!BT:BT,рўйхат!$CY:$CY,$B$648,рўйхат!$B:$B,$C620)</f>
        <v/>
      </c>
      <c r="BN620" s="36">
        <f>SUMIFS(рўйхат!BU:BU,рўйхат!$CY:$CY,$B$648,рўйхат!$B:$B,$C620)</f>
        <v/>
      </c>
      <c r="BO620" s="35">
        <f>SUMIFS(рўйхат!BX:BX,рўйхат!$CY:$CY,$B$648,рўйхат!$B:$B,$C620)</f>
        <v/>
      </c>
      <c r="BP620" s="36">
        <f>SUMIFS(рўйхат!BY:BY,рўйхат!$CY:$CY,$B$648,рўйхат!$B:$B,$C620)</f>
        <v/>
      </c>
      <c r="BQ620" s="35">
        <f>SUMIFS(рўйхат!BZ:BZ,рўйхат!$CY:$CY,$B$648,рўйхат!$B:$B,$C620)</f>
        <v/>
      </c>
      <c r="BR620" s="36">
        <f>SUMIFS(рўйхат!CA:CA,рўйхат!$CY:$CY,$B$648,рўйхат!$B:$B,$C620)</f>
        <v/>
      </c>
      <c r="BS620" s="35">
        <f>SUMIFS(рўйхат!CB:CB,рўйхат!$CY:$CY,$B$648,рўйхат!$B:$B,$C620)</f>
        <v/>
      </c>
      <c r="BT620" s="36">
        <f>SUMIFS(рўйхат!CC:CC,рўйхат!$CY:$CY,$B$648,рўйхат!$B:$B,$C620)</f>
        <v/>
      </c>
      <c r="BU620" s="35">
        <f>SUMIFS(рўйхат!CD:CD,рўйхат!$CY:$CY,$B$648,рўйхат!$B:$B,$C620)</f>
        <v/>
      </c>
      <c r="BV620" s="36">
        <f>SUMIFS(рўйхат!CE:CE,рўйхат!$CY:$CY,$B$648,рўйхат!$B:$B,$C620)</f>
        <v/>
      </c>
      <c r="BW620" s="35">
        <f>SUMIFS(рўйхат!CH:CH,рўйхат!$CY:$CY,$B$648,рўйхат!$B:$B,$C620)</f>
        <v/>
      </c>
      <c r="BX620" s="36">
        <f>SUMIFS(рўйхат!CI:CI,рўйхат!$CY:$CY,$B$648,рўйхат!$B:$B,$C620)</f>
        <v/>
      </c>
      <c r="BY620" s="35">
        <f>SUMIFS(рўйхат!CJ:CJ,рўйхат!$CY:$CY,$B$648,рўйхат!$B:$B,$C620)</f>
        <v/>
      </c>
      <c r="BZ620" s="36">
        <f>SUMIFS(рўйхат!CK:CK,рўйхат!$CY:$CY,$B$648,рўйхат!$B:$B,$C620)</f>
        <v/>
      </c>
      <c r="CA620" s="35">
        <f>SUMIFS(рўйхат!CL:CL,рўйхат!$CY:$CY,$B$648,рўйхат!$B:$B,$C620)</f>
        <v/>
      </c>
      <c r="CB620" s="36">
        <f>SUMIFS(рўйхат!CM:CM,рўйхат!$CY:$CY,$B$648,рўйхат!$B:$B,$C620)</f>
        <v/>
      </c>
      <c r="CC620" s="35">
        <f>SUMIFS(рўйхат!CN:CN,рўйхат!$CY:$CY,$B$648,рўйхат!$B:$B,$C620)</f>
        <v/>
      </c>
      <c r="CD620" s="36">
        <f>SUMIFS(рўйхат!CO:CO,рўйхат!$CY:$CY,$B$648,рўйхат!$B:$B,$C620)</f>
        <v/>
      </c>
      <c r="CE620" s="77">
        <f>IFERROR(BE620/(Q620+BE620),0)</f>
        <v/>
      </c>
      <c r="CF620" s="78">
        <f>IFERROR(BF620/(R620+BF620),0)</f>
        <v/>
      </c>
      <c r="CG620" s="8">
        <f>COUNTIFS(B:B,B620)</f>
        <v/>
      </c>
    </row>
    <row r="621" hidden="1" outlineLevel="1" ht="17.1" customFormat="1" customHeight="1" s="8">
      <c r="A621" s="15" t="n"/>
      <c r="B621" s="50" t="n">
        <v>5</v>
      </c>
      <c r="C621" s="66" t="inlineStr">
        <is>
          <t>Ғазначилик қўмитаси</t>
        </is>
      </c>
      <c r="D621" s="16" t="n"/>
      <c r="E621" s="35">
        <f>SUMIFS(рўйхат!F:F,рўйхат!$CY:$CY,$B$648,рўйхат!$B:$B,$C621)</f>
        <v/>
      </c>
      <c r="F621" s="36">
        <f>SUMIFS(рўйхат!G:G,рўйхат!$CY:$CY,$B$648,рўйхат!$B:$B,$C621)</f>
        <v/>
      </c>
      <c r="G621" s="35">
        <f>SUMIFS(рўйхат!H:H,рўйхат!$CY:$CY,$B$648,рўйхат!$B:$B,$C621)</f>
        <v/>
      </c>
      <c r="H621" s="36">
        <f>SUMIFS(рўйхат!I:I,рўйхат!$CY:$CY,$B$648,рўйхат!$B:$B,$C621)</f>
        <v/>
      </c>
      <c r="I621" s="35">
        <f>SUMIFS(рўйхат!J:J,рўйхат!$CY:$CY,$B$648,рўйхат!$B:$B,$C621)</f>
        <v/>
      </c>
      <c r="J621" s="36">
        <f>SUMIFS(рўйхат!K:K,рўйхат!$CY:$CY,$B$648,рўйхат!$B:$B,$C621)</f>
        <v/>
      </c>
      <c r="K621" s="35">
        <f>SUMIFS(рўйхат!L:L,рўйхат!$CY:$CY,$B$648,рўйхат!$B:$B,$C621)</f>
        <v/>
      </c>
      <c r="L621" s="36">
        <f>SUMIFS(рўйхат!M:M,рўйхат!$CY:$CY,$B$648,рўйхат!$B:$B,$C621)</f>
        <v/>
      </c>
      <c r="M621" s="35">
        <f>SUMIFS(рўйхат!N:N,рўйхат!$CY:$CY,$B$648,рўйхат!$B:$B,$C621)</f>
        <v/>
      </c>
      <c r="N621" s="36">
        <f>SUMIFS(рўйхат!O:O,рўйхат!$CY:$CY,$B$648,рўйхат!$B:$B,$C621)</f>
        <v/>
      </c>
      <c r="O621" s="34">
        <f>IFERROR(M621/E621,0)</f>
        <v/>
      </c>
      <c r="P621" s="34">
        <f>IFERROR(N621/F621,0)</f>
        <v/>
      </c>
      <c r="Q621" s="35">
        <f>SUMIFS(рўйхат!P:P,рўйхат!$CY:$CY,$B$648,рўйхат!$B:$B,$C621)</f>
        <v/>
      </c>
      <c r="R621" s="36">
        <f>SUMIFS(рўйхат!Q:Q,рўйхат!$CY:$CY,$B$648,рўйхат!$B:$B,$C621)</f>
        <v/>
      </c>
      <c r="S621" s="35">
        <f>SUMIFS(рўйхат!R:R,рўйхат!$CY:$CY,$B$648,рўйхат!$B:$B,$C621)</f>
        <v/>
      </c>
      <c r="T621" s="36">
        <f>SUMIFS(рўйхат!S:S,рўйхат!$CY:$CY,$B$648,рўйхат!$B:$B,$C621)</f>
        <v/>
      </c>
      <c r="U621" s="35">
        <f>SUMIFS(рўйхат!T:T,рўйхат!$CY:$CY,$B$648,рўйхат!$B:$B,$C621)</f>
        <v/>
      </c>
      <c r="V621" s="36">
        <f>SUMIFS(рўйхат!U:U,рўйхат!$CY:$CY,$B$648,рўйхат!$B:$B,$C621)</f>
        <v/>
      </c>
      <c r="W621" s="35">
        <f>SUMIFS(рўйхат!V:V,рўйхат!$CY:$CY,$B$648,рўйхат!$B:$B,$C621)</f>
        <v/>
      </c>
      <c r="X621" s="36">
        <f>SUMIFS(рўйхат!W:W,рўйхат!$CY:$CY,$B$648,рўйхат!$B:$B,$C621)</f>
        <v/>
      </c>
      <c r="Y621" s="35">
        <f>SUMIFS(рўйхат!X:X,рўйхат!$CY:$CY,$B$648,рўйхат!$B:$B,$C621)</f>
        <v/>
      </c>
      <c r="Z621" s="36">
        <f>SUMIFS(рўйхат!Y:Y,рўйхат!$CY:$CY,$B$648,рўйхат!$B:$B,$C621)</f>
        <v/>
      </c>
      <c r="AA621" s="35">
        <f>SUMIFS(рўйхат!Z:Z,рўйхат!$CY:$CY,$B$648,рўйхат!$B:$B,$C621)</f>
        <v/>
      </c>
      <c r="AB621" s="36">
        <f>SUMIFS(рўйхат!AA:AA,рўйхат!$CY:$CY,$B$648,рўйхат!$B:$B,$C621)</f>
        <v/>
      </c>
      <c r="AC621" s="35">
        <f>SUMIFS(рўйхат!AB:AB,рўйхат!$CY:$CY,$B$648,рўйхат!$B:$B,$C621)</f>
        <v/>
      </c>
      <c r="AD621" s="36">
        <f>SUMIFS(рўйхат!AC:AC,рўйхат!$CY:$CY,$B$648,рўйхат!$B:$B,$C621)</f>
        <v/>
      </c>
      <c r="AE621" s="35">
        <f>SUMIFS(рўйхат!AD:AD,рўйхат!$CY:$CY,$B$648,рўйхат!$B:$B,$C621)</f>
        <v/>
      </c>
      <c r="AF621" s="36">
        <f>SUMIFS(рўйхат!AE:AE,рўйхат!$CY:$CY,$B$648,рўйхат!$B:$B,$C621)</f>
        <v/>
      </c>
      <c r="AG621" s="35">
        <f>SUMIFS(рўйхат!AH:AH,рўйхат!$CY:$CY,$B$648,рўйхат!$B:$B,$C621)</f>
        <v/>
      </c>
      <c r="AH621" s="36">
        <f>SUMIFS(рўйхат!AI:AI,рўйхат!$CY:$CY,$B$648,рўйхат!$B:$B,$C621)</f>
        <v/>
      </c>
      <c r="AI621" s="35">
        <f>SUMIFS(рўйхат!AJ:AJ,рўйхат!$CY:$CY,$B$648,рўйхат!$B:$B,$C621)</f>
        <v/>
      </c>
      <c r="AJ621" s="36">
        <f>SUMIFS(рўйхат!AK:AK,рўйхат!$CY:$CY,$B$648,рўйхат!$B:$B,$C621)</f>
        <v/>
      </c>
      <c r="AK621" s="35">
        <f>SUMIFS(рўйхат!AL:AL,рўйхат!$CY:$CY,$B$648,рўйхат!$B:$B,$C621)</f>
        <v/>
      </c>
      <c r="AL621" s="36">
        <f>SUMIFS(рўйхат!AM:AM,рўйхат!$CY:$CY,$B$648,рўйхат!$B:$B,$C621)</f>
        <v/>
      </c>
      <c r="AM621" s="77">
        <f>IFERROR(Q621/E621,0)</f>
        <v/>
      </c>
      <c r="AN621" s="77">
        <f>IFERROR(R621/F621,0)</f>
        <v/>
      </c>
      <c r="AO621" s="35">
        <f>SUMIFS(рўйхат!AX:AX,рўйхат!$CY:$CY,$B$648,рўйхат!$B:$B,$C621)</f>
        <v/>
      </c>
      <c r="AP621" s="36">
        <f>SUMIFS(рўйхат!AY:AY,рўйхат!$CY:$CY,$B$648,рўйхат!$B:$B,$C621)</f>
        <v/>
      </c>
      <c r="AQ621" s="35">
        <f>SUMIFS(рўйхат!AZ:AZ,рўйхат!$CY:$CY,$B$648,рўйхат!$B:$B,$C621)</f>
        <v/>
      </c>
      <c r="AR621" s="36">
        <f>SUMIFS(рўйхат!BA:BA,рўйхат!$CY:$CY,$B$648,рўйхат!$B:$B,$C621)</f>
        <v/>
      </c>
      <c r="AS621" s="35">
        <f>SUMIFS(рўйхат!BB:BB,рўйхат!$CY:$CY,$B$648,рўйхат!$B:$B,$C621)</f>
        <v/>
      </c>
      <c r="AT621" s="36">
        <f>SUMIFS(рўйхат!BC:BC,рўйхат!$CY:$CY,$B$648,рўйхат!$B:$B,$C621)</f>
        <v/>
      </c>
      <c r="AU621" s="35">
        <f>SUMIFS(рўйхат!BD:BD,рўйхат!$CY:$CY,$B$648,рўйхат!$B:$B,$C621)</f>
        <v/>
      </c>
      <c r="AV621" s="36">
        <f>SUMIFS(рўйхат!BE:BE,рўйхат!$CY:$CY,$B$648,рўйхат!$B:$B,$C621)</f>
        <v/>
      </c>
      <c r="AW621" s="35">
        <f>SUMIFS(рўйхат!BF:BF,рўйхат!$CY:$CY,$B$648,рўйхат!$B:$B,$C621)</f>
        <v/>
      </c>
      <c r="AX621" s="36">
        <f>SUMIFS(рўйхат!BG:BG,рўйхат!$CY:$CY,$B$648,рўйхат!$B:$B,$C621)</f>
        <v/>
      </c>
      <c r="AY621" s="35">
        <f>SUMIFS(рўйхат!BH:BH,рўйхат!$CY:$CY,$B$648,рўйхат!$B:$B,$C621)</f>
        <v/>
      </c>
      <c r="AZ621" s="36">
        <f>SUMIFS(рўйхат!BI:BI,рўйхат!$CY:$CY,$B$648,рўйхат!$B:$B,$C621)</f>
        <v/>
      </c>
      <c r="BA621" s="35">
        <f>SUMIFS(рўйхат!BJ:BJ,рўйхат!$CY:$CY,$B$648,рўйхат!$B:$B,$C621)</f>
        <v/>
      </c>
      <c r="BB621" s="36">
        <f>SUMIFS(рўйхат!BK:BK,рўйхат!$CY:$CY,$B$648,рўйхат!$B:$B,$C621)</f>
        <v/>
      </c>
      <c r="BC621" s="77">
        <f>IFERROR(AO621/E621,0)</f>
        <v/>
      </c>
      <c r="BD621" s="77">
        <f>IFERROR(AP621/F621,0)</f>
        <v/>
      </c>
      <c r="BE621" s="35">
        <f>SUMIFS(рўйхат!BL:BL,рўйхат!$CY:$CY,$B$648,рўйхат!$B:$B,$C621)</f>
        <v/>
      </c>
      <c r="BF621" s="36">
        <f>SUMIFS(рўйхат!BM:BM,рўйхат!$CY:$CY,$B$648,рўйхат!$B:$B,$C621)</f>
        <v/>
      </c>
      <c r="BG621" s="35">
        <f>SUMIFS(рўйхат!BN:BN,рўйхат!$CY:$CY,$B$648,рўйхат!$B:$B,$C621)</f>
        <v/>
      </c>
      <c r="BH621" s="36">
        <f>SUMIFS(рўйхат!BO:BO,рўйхат!$CY:$CY,$B$648,рўйхат!$B:$B,$C621)</f>
        <v/>
      </c>
      <c r="BI621" s="35">
        <f>SUMIFS(рўйхат!BP:BP,рўйхат!$CY:$CY,$B$648,рўйхат!$B:$B,$C621)</f>
        <v/>
      </c>
      <c r="BJ621" s="36">
        <f>SUMIFS(рўйхат!BQ:BQ,рўйхат!$CY:$CY,$B$648,рўйхат!$B:$B,$C621)</f>
        <v/>
      </c>
      <c r="BK621" s="35">
        <f>SUMIFS(рўйхат!BR:BR,рўйхат!$CY:$CY,$B$648,рўйхат!$B:$B,$C621)</f>
        <v/>
      </c>
      <c r="BL621" s="36">
        <f>SUMIFS(рўйхат!BS:BS,рўйхат!$CY:$CY,$B$648,рўйхат!$B:$B,$C621)</f>
        <v/>
      </c>
      <c r="BM621" s="35">
        <f>SUMIFS(рўйхат!BT:BT,рўйхат!$CY:$CY,$B$648,рўйхат!$B:$B,$C621)</f>
        <v/>
      </c>
      <c r="BN621" s="36">
        <f>SUMIFS(рўйхат!BU:BU,рўйхат!$CY:$CY,$B$648,рўйхат!$B:$B,$C621)</f>
        <v/>
      </c>
      <c r="BO621" s="35">
        <f>SUMIFS(рўйхат!BX:BX,рўйхат!$CY:$CY,$B$648,рўйхат!$B:$B,$C621)</f>
        <v/>
      </c>
      <c r="BP621" s="36">
        <f>SUMIFS(рўйхат!BY:BY,рўйхат!$CY:$CY,$B$648,рўйхат!$B:$B,$C621)</f>
        <v/>
      </c>
      <c r="BQ621" s="35">
        <f>SUMIFS(рўйхат!BZ:BZ,рўйхат!$CY:$CY,$B$648,рўйхат!$B:$B,$C621)</f>
        <v/>
      </c>
      <c r="BR621" s="36">
        <f>SUMIFS(рўйхат!CA:CA,рўйхат!$CY:$CY,$B$648,рўйхат!$B:$B,$C621)</f>
        <v/>
      </c>
      <c r="BS621" s="35">
        <f>SUMIFS(рўйхат!CB:CB,рўйхат!$CY:$CY,$B$648,рўйхат!$B:$B,$C621)</f>
        <v/>
      </c>
      <c r="BT621" s="36">
        <f>SUMIFS(рўйхат!CC:CC,рўйхат!$CY:$CY,$B$648,рўйхат!$B:$B,$C621)</f>
        <v/>
      </c>
      <c r="BU621" s="35">
        <f>SUMIFS(рўйхат!CD:CD,рўйхат!$CY:$CY,$B$648,рўйхат!$B:$B,$C621)</f>
        <v/>
      </c>
      <c r="BV621" s="36">
        <f>SUMIFS(рўйхат!CE:CE,рўйхат!$CY:$CY,$B$648,рўйхат!$B:$B,$C621)</f>
        <v/>
      </c>
      <c r="BW621" s="35">
        <f>SUMIFS(рўйхат!CH:CH,рўйхат!$CY:$CY,$B$648,рўйхат!$B:$B,$C621)</f>
        <v/>
      </c>
      <c r="BX621" s="36">
        <f>SUMIFS(рўйхат!CI:CI,рўйхат!$CY:$CY,$B$648,рўйхат!$B:$B,$C621)</f>
        <v/>
      </c>
      <c r="BY621" s="35">
        <f>SUMIFS(рўйхат!CJ:CJ,рўйхат!$CY:$CY,$B$648,рўйхат!$B:$B,$C621)</f>
        <v/>
      </c>
      <c r="BZ621" s="36">
        <f>SUMIFS(рўйхат!CK:CK,рўйхат!$CY:$CY,$B$648,рўйхат!$B:$B,$C621)</f>
        <v/>
      </c>
      <c r="CA621" s="35">
        <f>SUMIFS(рўйхат!CL:CL,рўйхат!$CY:$CY,$B$648,рўйхат!$B:$B,$C621)</f>
        <v/>
      </c>
      <c r="CB621" s="36">
        <f>SUMIFS(рўйхат!CM:CM,рўйхат!$CY:$CY,$B$648,рўйхат!$B:$B,$C621)</f>
        <v/>
      </c>
      <c r="CC621" s="35">
        <f>SUMIFS(рўйхат!CN:CN,рўйхат!$CY:$CY,$B$648,рўйхат!$B:$B,$C621)</f>
        <v/>
      </c>
      <c r="CD621" s="36">
        <f>SUMIFS(рўйхат!CO:CO,рўйхат!$CY:$CY,$B$648,рўйхат!$B:$B,$C621)</f>
        <v/>
      </c>
      <c r="CE621" s="77">
        <f>IFERROR(BE621/(Q621+BE621),0)</f>
        <v/>
      </c>
      <c r="CF621" s="78">
        <f>IFERROR(BF621/(R621+BF621),0)</f>
        <v/>
      </c>
      <c r="CG621" s="8">
        <f>COUNTIFS(B:B,B621)</f>
        <v/>
      </c>
    </row>
    <row r="622" hidden="1" outlineLevel="1" ht="17.1" customFormat="1" customHeight="1" s="8">
      <c r="A622" s="15" t="n"/>
      <c r="B622" s="50" t="n">
        <v>6</v>
      </c>
      <c r="C622" s="66" t="inlineStr">
        <is>
          <t>Давлат активларини бошқариш агентлиги</t>
        </is>
      </c>
      <c r="D622" s="16" t="n"/>
      <c r="E622" s="35">
        <f>SUMIFS(рўйхат!F:F,рўйхат!$CY:$CY,$B$648,рўйхат!$B:$B,$C622)</f>
        <v/>
      </c>
      <c r="F622" s="36">
        <f>SUMIFS(рўйхат!G:G,рўйхат!$CY:$CY,$B$648,рўйхат!$B:$B,$C622)</f>
        <v/>
      </c>
      <c r="G622" s="35">
        <f>SUMIFS(рўйхат!H:H,рўйхат!$CY:$CY,$B$648,рўйхат!$B:$B,$C622)</f>
        <v/>
      </c>
      <c r="H622" s="36">
        <f>SUMIFS(рўйхат!I:I,рўйхат!$CY:$CY,$B$648,рўйхат!$B:$B,$C622)</f>
        <v/>
      </c>
      <c r="I622" s="35">
        <f>SUMIFS(рўйхат!J:J,рўйхат!$CY:$CY,$B$648,рўйхат!$B:$B,$C622)</f>
        <v/>
      </c>
      <c r="J622" s="36">
        <f>SUMIFS(рўйхат!K:K,рўйхат!$CY:$CY,$B$648,рўйхат!$B:$B,$C622)</f>
        <v/>
      </c>
      <c r="K622" s="35">
        <f>SUMIFS(рўйхат!L:L,рўйхат!$CY:$CY,$B$648,рўйхат!$B:$B,$C622)</f>
        <v/>
      </c>
      <c r="L622" s="36">
        <f>SUMIFS(рўйхат!M:M,рўйхат!$CY:$CY,$B$648,рўйхат!$B:$B,$C622)</f>
        <v/>
      </c>
      <c r="M622" s="35">
        <f>SUMIFS(рўйхат!N:N,рўйхат!$CY:$CY,$B$648,рўйхат!$B:$B,$C622)</f>
        <v/>
      </c>
      <c r="N622" s="36">
        <f>SUMIFS(рўйхат!O:O,рўйхат!$CY:$CY,$B$648,рўйхат!$B:$B,$C622)</f>
        <v/>
      </c>
      <c r="O622" s="34">
        <f>IFERROR(M622/E622,0)</f>
        <v/>
      </c>
      <c r="P622" s="34">
        <f>IFERROR(N622/F622,0)</f>
        <v/>
      </c>
      <c r="Q622" s="35">
        <f>SUMIFS(рўйхат!P:P,рўйхат!$CY:$CY,$B$648,рўйхат!$B:$B,$C622)</f>
        <v/>
      </c>
      <c r="R622" s="36">
        <f>SUMIFS(рўйхат!Q:Q,рўйхат!$CY:$CY,$B$648,рўйхат!$B:$B,$C622)</f>
        <v/>
      </c>
      <c r="S622" s="35">
        <f>SUMIFS(рўйхат!R:R,рўйхат!$CY:$CY,$B$648,рўйхат!$B:$B,$C622)</f>
        <v/>
      </c>
      <c r="T622" s="36">
        <f>SUMIFS(рўйхат!S:S,рўйхат!$CY:$CY,$B$648,рўйхат!$B:$B,$C622)</f>
        <v/>
      </c>
      <c r="U622" s="35">
        <f>SUMIFS(рўйхат!T:T,рўйхат!$CY:$CY,$B$648,рўйхат!$B:$B,$C622)</f>
        <v/>
      </c>
      <c r="V622" s="36">
        <f>SUMIFS(рўйхат!U:U,рўйхат!$CY:$CY,$B$648,рўйхат!$B:$B,$C622)</f>
        <v/>
      </c>
      <c r="W622" s="35">
        <f>SUMIFS(рўйхат!V:V,рўйхат!$CY:$CY,$B$648,рўйхат!$B:$B,$C622)</f>
        <v/>
      </c>
      <c r="X622" s="36">
        <f>SUMIFS(рўйхат!W:W,рўйхат!$CY:$CY,$B$648,рўйхат!$B:$B,$C622)</f>
        <v/>
      </c>
      <c r="Y622" s="35">
        <f>SUMIFS(рўйхат!X:X,рўйхат!$CY:$CY,$B$648,рўйхат!$B:$B,$C622)</f>
        <v/>
      </c>
      <c r="Z622" s="36">
        <f>SUMIFS(рўйхат!Y:Y,рўйхат!$CY:$CY,$B$648,рўйхат!$B:$B,$C622)</f>
        <v/>
      </c>
      <c r="AA622" s="35">
        <f>SUMIFS(рўйхат!Z:Z,рўйхат!$CY:$CY,$B$648,рўйхат!$B:$B,$C622)</f>
        <v/>
      </c>
      <c r="AB622" s="36">
        <f>SUMIFS(рўйхат!AA:AA,рўйхат!$CY:$CY,$B$648,рўйхат!$B:$B,$C622)</f>
        <v/>
      </c>
      <c r="AC622" s="35">
        <f>SUMIFS(рўйхат!AB:AB,рўйхат!$CY:$CY,$B$648,рўйхат!$B:$B,$C622)</f>
        <v/>
      </c>
      <c r="AD622" s="36">
        <f>SUMIFS(рўйхат!AC:AC,рўйхат!$CY:$CY,$B$648,рўйхат!$B:$B,$C622)</f>
        <v/>
      </c>
      <c r="AE622" s="35">
        <f>SUMIFS(рўйхат!AD:AD,рўйхат!$CY:$CY,$B$648,рўйхат!$B:$B,$C622)</f>
        <v/>
      </c>
      <c r="AF622" s="36">
        <f>SUMIFS(рўйхат!AE:AE,рўйхат!$CY:$CY,$B$648,рўйхат!$B:$B,$C622)</f>
        <v/>
      </c>
      <c r="AG622" s="35">
        <f>SUMIFS(рўйхат!AH:AH,рўйхат!$CY:$CY,$B$648,рўйхат!$B:$B,$C622)</f>
        <v/>
      </c>
      <c r="AH622" s="36">
        <f>SUMIFS(рўйхат!AI:AI,рўйхат!$CY:$CY,$B$648,рўйхат!$B:$B,$C622)</f>
        <v/>
      </c>
      <c r="AI622" s="35">
        <f>SUMIFS(рўйхат!AJ:AJ,рўйхат!$CY:$CY,$B$648,рўйхат!$B:$B,$C622)</f>
        <v/>
      </c>
      <c r="AJ622" s="36">
        <f>SUMIFS(рўйхат!AK:AK,рўйхат!$CY:$CY,$B$648,рўйхат!$B:$B,$C622)</f>
        <v/>
      </c>
      <c r="AK622" s="35">
        <f>SUMIFS(рўйхат!AL:AL,рўйхат!$CY:$CY,$B$648,рўйхат!$B:$B,$C622)</f>
        <v/>
      </c>
      <c r="AL622" s="36">
        <f>SUMIFS(рўйхат!AM:AM,рўйхат!$CY:$CY,$B$648,рўйхат!$B:$B,$C622)</f>
        <v/>
      </c>
      <c r="AM622" s="77">
        <f>IFERROR(Q622/E622,0)</f>
        <v/>
      </c>
      <c r="AN622" s="77">
        <f>IFERROR(R622/F622,0)</f>
        <v/>
      </c>
      <c r="AO622" s="35">
        <f>SUMIFS(рўйхат!AX:AX,рўйхат!$CY:$CY,$B$648,рўйхат!$B:$B,$C622)</f>
        <v/>
      </c>
      <c r="AP622" s="36">
        <f>SUMIFS(рўйхат!AY:AY,рўйхат!$CY:$CY,$B$648,рўйхат!$B:$B,$C622)</f>
        <v/>
      </c>
      <c r="AQ622" s="35">
        <f>SUMIFS(рўйхат!AZ:AZ,рўйхат!$CY:$CY,$B$648,рўйхат!$B:$B,$C622)</f>
        <v/>
      </c>
      <c r="AR622" s="36">
        <f>SUMIFS(рўйхат!BA:BA,рўйхат!$CY:$CY,$B$648,рўйхат!$B:$B,$C622)</f>
        <v/>
      </c>
      <c r="AS622" s="35">
        <f>SUMIFS(рўйхат!BB:BB,рўйхат!$CY:$CY,$B$648,рўйхат!$B:$B,$C622)</f>
        <v/>
      </c>
      <c r="AT622" s="36">
        <f>SUMIFS(рўйхат!BC:BC,рўйхат!$CY:$CY,$B$648,рўйхат!$B:$B,$C622)</f>
        <v/>
      </c>
      <c r="AU622" s="35">
        <f>SUMIFS(рўйхат!BD:BD,рўйхат!$CY:$CY,$B$648,рўйхат!$B:$B,$C622)</f>
        <v/>
      </c>
      <c r="AV622" s="36">
        <f>SUMIFS(рўйхат!BE:BE,рўйхат!$CY:$CY,$B$648,рўйхат!$B:$B,$C622)</f>
        <v/>
      </c>
      <c r="AW622" s="35">
        <f>SUMIFS(рўйхат!BF:BF,рўйхат!$CY:$CY,$B$648,рўйхат!$B:$B,$C622)</f>
        <v/>
      </c>
      <c r="AX622" s="36">
        <f>SUMIFS(рўйхат!BG:BG,рўйхат!$CY:$CY,$B$648,рўйхат!$B:$B,$C622)</f>
        <v/>
      </c>
      <c r="AY622" s="35">
        <f>SUMIFS(рўйхат!BH:BH,рўйхат!$CY:$CY,$B$648,рўйхат!$B:$B,$C622)</f>
        <v/>
      </c>
      <c r="AZ622" s="36">
        <f>SUMIFS(рўйхат!BI:BI,рўйхат!$CY:$CY,$B$648,рўйхат!$B:$B,$C622)</f>
        <v/>
      </c>
      <c r="BA622" s="35">
        <f>SUMIFS(рўйхат!BJ:BJ,рўйхат!$CY:$CY,$B$648,рўйхат!$B:$B,$C622)</f>
        <v/>
      </c>
      <c r="BB622" s="36">
        <f>SUMIFS(рўйхат!BK:BK,рўйхат!$CY:$CY,$B$648,рўйхат!$B:$B,$C622)</f>
        <v/>
      </c>
      <c r="BC622" s="77">
        <f>IFERROR(AO622/E622,0)</f>
        <v/>
      </c>
      <c r="BD622" s="77">
        <f>IFERROR(AP622/F622,0)</f>
        <v/>
      </c>
      <c r="BE622" s="35">
        <f>SUMIFS(рўйхат!BL:BL,рўйхат!$CY:$CY,$B$648,рўйхат!$B:$B,$C622)</f>
        <v/>
      </c>
      <c r="BF622" s="36">
        <f>SUMIFS(рўйхат!BM:BM,рўйхат!$CY:$CY,$B$648,рўйхат!$B:$B,$C622)</f>
        <v/>
      </c>
      <c r="BG622" s="35">
        <f>SUMIFS(рўйхат!BN:BN,рўйхат!$CY:$CY,$B$648,рўйхат!$B:$B,$C622)</f>
        <v/>
      </c>
      <c r="BH622" s="36">
        <f>SUMIFS(рўйхат!BO:BO,рўйхат!$CY:$CY,$B$648,рўйхат!$B:$B,$C622)</f>
        <v/>
      </c>
      <c r="BI622" s="35">
        <f>SUMIFS(рўйхат!BP:BP,рўйхат!$CY:$CY,$B$648,рўйхат!$B:$B,$C622)</f>
        <v/>
      </c>
      <c r="BJ622" s="36">
        <f>SUMIFS(рўйхат!BQ:BQ,рўйхат!$CY:$CY,$B$648,рўйхат!$B:$B,$C622)</f>
        <v/>
      </c>
      <c r="BK622" s="35">
        <f>SUMIFS(рўйхат!BR:BR,рўйхат!$CY:$CY,$B$648,рўйхат!$B:$B,$C622)</f>
        <v/>
      </c>
      <c r="BL622" s="36">
        <f>SUMIFS(рўйхат!BS:BS,рўйхат!$CY:$CY,$B$648,рўйхат!$B:$B,$C622)</f>
        <v/>
      </c>
      <c r="BM622" s="35">
        <f>SUMIFS(рўйхат!BT:BT,рўйхат!$CY:$CY,$B$648,рўйхат!$B:$B,$C622)</f>
        <v/>
      </c>
      <c r="BN622" s="36">
        <f>SUMIFS(рўйхат!BU:BU,рўйхат!$CY:$CY,$B$648,рўйхат!$B:$B,$C622)</f>
        <v/>
      </c>
      <c r="BO622" s="35">
        <f>SUMIFS(рўйхат!BX:BX,рўйхат!$CY:$CY,$B$648,рўйхат!$B:$B,$C622)</f>
        <v/>
      </c>
      <c r="BP622" s="36">
        <f>SUMIFS(рўйхат!BY:BY,рўйхат!$CY:$CY,$B$648,рўйхат!$B:$B,$C622)</f>
        <v/>
      </c>
      <c r="BQ622" s="35">
        <f>SUMIFS(рўйхат!BZ:BZ,рўйхат!$CY:$CY,$B$648,рўйхат!$B:$B,$C622)</f>
        <v/>
      </c>
      <c r="BR622" s="36">
        <f>SUMIFS(рўйхат!CA:CA,рўйхат!$CY:$CY,$B$648,рўйхат!$B:$B,$C622)</f>
        <v/>
      </c>
      <c r="BS622" s="35">
        <f>SUMIFS(рўйхат!CB:CB,рўйхат!$CY:$CY,$B$648,рўйхат!$B:$B,$C622)</f>
        <v/>
      </c>
      <c r="BT622" s="36">
        <f>SUMIFS(рўйхат!CC:CC,рўйхат!$CY:$CY,$B$648,рўйхат!$B:$B,$C622)</f>
        <v/>
      </c>
      <c r="BU622" s="35">
        <f>SUMIFS(рўйхат!CD:CD,рўйхат!$CY:$CY,$B$648,рўйхат!$B:$B,$C622)</f>
        <v/>
      </c>
      <c r="BV622" s="36">
        <f>SUMIFS(рўйхат!CE:CE,рўйхат!$CY:$CY,$B$648,рўйхат!$B:$B,$C622)</f>
        <v/>
      </c>
      <c r="BW622" s="35">
        <f>SUMIFS(рўйхат!CH:CH,рўйхат!$CY:$CY,$B$648,рўйхат!$B:$B,$C622)</f>
        <v/>
      </c>
      <c r="BX622" s="36">
        <f>SUMIFS(рўйхат!CI:CI,рўйхат!$CY:$CY,$B$648,рўйхат!$B:$B,$C622)</f>
        <v/>
      </c>
      <c r="BY622" s="35">
        <f>SUMIFS(рўйхат!CJ:CJ,рўйхат!$CY:$CY,$B$648,рўйхат!$B:$B,$C622)</f>
        <v/>
      </c>
      <c r="BZ622" s="36">
        <f>SUMIFS(рўйхат!CK:CK,рўйхат!$CY:$CY,$B$648,рўйхат!$B:$B,$C622)</f>
        <v/>
      </c>
      <c r="CA622" s="35">
        <f>SUMIFS(рўйхат!CL:CL,рўйхат!$CY:$CY,$B$648,рўйхат!$B:$B,$C622)</f>
        <v/>
      </c>
      <c r="CB622" s="36">
        <f>SUMIFS(рўйхат!CM:CM,рўйхат!$CY:$CY,$B$648,рўйхат!$B:$B,$C622)</f>
        <v/>
      </c>
      <c r="CC622" s="35">
        <f>SUMIFS(рўйхат!CN:CN,рўйхат!$CY:$CY,$B$648,рўйхат!$B:$B,$C622)</f>
        <v/>
      </c>
      <c r="CD622" s="36">
        <f>SUMIFS(рўйхат!CO:CO,рўйхат!$CY:$CY,$B$648,рўйхат!$B:$B,$C622)</f>
        <v/>
      </c>
      <c r="CE622" s="77">
        <f>IFERROR(BE622/(Q622+BE622),0)</f>
        <v/>
      </c>
      <c r="CF622" s="78">
        <f>IFERROR(BF622/(R622+BF622),0)</f>
        <v/>
      </c>
      <c r="CG622" s="8">
        <f>COUNTIFS(B:B,B622)</f>
        <v/>
      </c>
    </row>
    <row r="623" hidden="1" outlineLevel="1" ht="17.1" customFormat="1" customHeight="1" s="8">
      <c r="A623" s="15" t="n"/>
      <c r="B623" s="50" t="n">
        <v>7</v>
      </c>
      <c r="C623" s="66" t="inlineStr">
        <is>
          <t>Иқтисодиёт ва молия вазирлиги</t>
        </is>
      </c>
      <c r="D623" s="16" t="n"/>
      <c r="E623" s="35">
        <f>SUMIFS(рўйхат!F:F,рўйхат!$CY:$CY,$B$648,рўйхат!$B:$B,$C623)</f>
        <v/>
      </c>
      <c r="F623" s="36">
        <f>SUMIFS(рўйхат!G:G,рўйхат!$CY:$CY,$B$648,рўйхат!$B:$B,$C623)</f>
        <v/>
      </c>
      <c r="G623" s="35">
        <f>SUMIFS(рўйхат!H:H,рўйхат!$CY:$CY,$B$648,рўйхат!$B:$B,$C623)</f>
        <v/>
      </c>
      <c r="H623" s="36">
        <f>SUMIFS(рўйхат!I:I,рўйхат!$CY:$CY,$B$648,рўйхат!$B:$B,$C623)</f>
        <v/>
      </c>
      <c r="I623" s="35">
        <f>SUMIFS(рўйхат!J:J,рўйхат!$CY:$CY,$B$648,рўйхат!$B:$B,$C623)</f>
        <v/>
      </c>
      <c r="J623" s="36">
        <f>SUMIFS(рўйхат!K:K,рўйхат!$CY:$CY,$B$648,рўйхат!$B:$B,$C623)</f>
        <v/>
      </c>
      <c r="K623" s="35">
        <f>SUMIFS(рўйхат!L:L,рўйхат!$CY:$CY,$B$648,рўйхат!$B:$B,$C623)</f>
        <v/>
      </c>
      <c r="L623" s="36">
        <f>SUMIFS(рўйхат!M:M,рўйхат!$CY:$CY,$B$648,рўйхат!$B:$B,$C623)</f>
        <v/>
      </c>
      <c r="M623" s="35">
        <f>SUMIFS(рўйхат!N:N,рўйхат!$CY:$CY,$B$648,рўйхат!$B:$B,$C623)</f>
        <v/>
      </c>
      <c r="N623" s="36">
        <f>SUMIFS(рўйхат!O:O,рўйхат!$CY:$CY,$B$648,рўйхат!$B:$B,$C623)</f>
        <v/>
      </c>
      <c r="O623" s="34">
        <f>IFERROR(M623/E623,0)</f>
        <v/>
      </c>
      <c r="P623" s="34">
        <f>IFERROR(N623/F623,0)</f>
        <v/>
      </c>
      <c r="Q623" s="35">
        <f>SUMIFS(рўйхат!P:P,рўйхат!$CY:$CY,$B$648,рўйхат!$B:$B,$C623)</f>
        <v/>
      </c>
      <c r="R623" s="36">
        <f>SUMIFS(рўйхат!Q:Q,рўйхат!$CY:$CY,$B$648,рўйхат!$B:$B,$C623)</f>
        <v/>
      </c>
      <c r="S623" s="35">
        <f>SUMIFS(рўйхат!R:R,рўйхат!$CY:$CY,$B$648,рўйхат!$B:$B,$C623)</f>
        <v/>
      </c>
      <c r="T623" s="36">
        <f>SUMIFS(рўйхат!S:S,рўйхат!$CY:$CY,$B$648,рўйхат!$B:$B,$C623)</f>
        <v/>
      </c>
      <c r="U623" s="35">
        <f>SUMIFS(рўйхат!T:T,рўйхат!$CY:$CY,$B$648,рўйхат!$B:$B,$C623)</f>
        <v/>
      </c>
      <c r="V623" s="36">
        <f>SUMIFS(рўйхат!U:U,рўйхат!$CY:$CY,$B$648,рўйхат!$B:$B,$C623)</f>
        <v/>
      </c>
      <c r="W623" s="35">
        <f>SUMIFS(рўйхат!V:V,рўйхат!$CY:$CY,$B$648,рўйхат!$B:$B,$C623)</f>
        <v/>
      </c>
      <c r="X623" s="36">
        <f>SUMIFS(рўйхат!W:W,рўйхат!$CY:$CY,$B$648,рўйхат!$B:$B,$C623)</f>
        <v/>
      </c>
      <c r="Y623" s="35">
        <f>SUMIFS(рўйхат!X:X,рўйхат!$CY:$CY,$B$648,рўйхат!$B:$B,$C623)</f>
        <v/>
      </c>
      <c r="Z623" s="36">
        <f>SUMIFS(рўйхат!Y:Y,рўйхат!$CY:$CY,$B$648,рўйхат!$B:$B,$C623)</f>
        <v/>
      </c>
      <c r="AA623" s="35">
        <f>SUMIFS(рўйхат!Z:Z,рўйхат!$CY:$CY,$B$648,рўйхат!$B:$B,$C623)</f>
        <v/>
      </c>
      <c r="AB623" s="36">
        <f>SUMIFS(рўйхат!AA:AA,рўйхат!$CY:$CY,$B$648,рўйхат!$B:$B,$C623)</f>
        <v/>
      </c>
      <c r="AC623" s="35">
        <f>SUMIFS(рўйхат!AB:AB,рўйхат!$CY:$CY,$B$648,рўйхат!$B:$B,$C623)</f>
        <v/>
      </c>
      <c r="AD623" s="36">
        <f>SUMIFS(рўйхат!AC:AC,рўйхат!$CY:$CY,$B$648,рўйхат!$B:$B,$C623)</f>
        <v/>
      </c>
      <c r="AE623" s="35">
        <f>SUMIFS(рўйхат!AD:AD,рўйхат!$CY:$CY,$B$648,рўйхат!$B:$B,$C623)</f>
        <v/>
      </c>
      <c r="AF623" s="36">
        <f>SUMIFS(рўйхат!AE:AE,рўйхат!$CY:$CY,$B$648,рўйхат!$B:$B,$C623)</f>
        <v/>
      </c>
      <c r="AG623" s="35">
        <f>SUMIFS(рўйхат!AH:AH,рўйхат!$CY:$CY,$B$648,рўйхат!$B:$B,$C623)</f>
        <v/>
      </c>
      <c r="AH623" s="36">
        <f>SUMIFS(рўйхат!AI:AI,рўйхат!$CY:$CY,$B$648,рўйхат!$B:$B,$C623)</f>
        <v/>
      </c>
      <c r="AI623" s="35">
        <f>SUMIFS(рўйхат!AJ:AJ,рўйхат!$CY:$CY,$B$648,рўйхат!$B:$B,$C623)</f>
        <v/>
      </c>
      <c r="AJ623" s="36">
        <f>SUMIFS(рўйхат!AK:AK,рўйхат!$CY:$CY,$B$648,рўйхат!$B:$B,$C623)</f>
        <v/>
      </c>
      <c r="AK623" s="35">
        <f>SUMIFS(рўйхат!AL:AL,рўйхат!$CY:$CY,$B$648,рўйхат!$B:$B,$C623)</f>
        <v/>
      </c>
      <c r="AL623" s="36">
        <f>SUMIFS(рўйхат!AM:AM,рўйхат!$CY:$CY,$B$648,рўйхат!$B:$B,$C623)</f>
        <v/>
      </c>
      <c r="AM623" s="77">
        <f>IFERROR(Q623/E623,0)</f>
        <v/>
      </c>
      <c r="AN623" s="77">
        <f>IFERROR(R623/F623,0)</f>
        <v/>
      </c>
      <c r="AO623" s="35">
        <f>SUMIFS(рўйхат!AX:AX,рўйхат!$CY:$CY,$B$648,рўйхат!$B:$B,$C623)</f>
        <v/>
      </c>
      <c r="AP623" s="36">
        <f>SUMIFS(рўйхат!AY:AY,рўйхат!$CY:$CY,$B$648,рўйхат!$B:$B,$C623)</f>
        <v/>
      </c>
      <c r="AQ623" s="35">
        <f>SUMIFS(рўйхат!AZ:AZ,рўйхат!$CY:$CY,$B$648,рўйхат!$B:$B,$C623)</f>
        <v/>
      </c>
      <c r="AR623" s="36">
        <f>SUMIFS(рўйхат!BA:BA,рўйхат!$CY:$CY,$B$648,рўйхат!$B:$B,$C623)</f>
        <v/>
      </c>
      <c r="AS623" s="35">
        <f>SUMIFS(рўйхат!BB:BB,рўйхат!$CY:$CY,$B$648,рўйхат!$B:$B,$C623)</f>
        <v/>
      </c>
      <c r="AT623" s="36">
        <f>SUMIFS(рўйхат!BC:BC,рўйхат!$CY:$CY,$B$648,рўйхат!$B:$B,$C623)</f>
        <v/>
      </c>
      <c r="AU623" s="35">
        <f>SUMIFS(рўйхат!BD:BD,рўйхат!$CY:$CY,$B$648,рўйхат!$B:$B,$C623)</f>
        <v/>
      </c>
      <c r="AV623" s="36">
        <f>SUMIFS(рўйхат!BE:BE,рўйхат!$CY:$CY,$B$648,рўйхат!$B:$B,$C623)</f>
        <v/>
      </c>
      <c r="AW623" s="35">
        <f>SUMIFS(рўйхат!BF:BF,рўйхат!$CY:$CY,$B$648,рўйхат!$B:$B,$C623)</f>
        <v/>
      </c>
      <c r="AX623" s="36">
        <f>SUMIFS(рўйхат!BG:BG,рўйхат!$CY:$CY,$B$648,рўйхат!$B:$B,$C623)</f>
        <v/>
      </c>
      <c r="AY623" s="35">
        <f>SUMIFS(рўйхат!BH:BH,рўйхат!$CY:$CY,$B$648,рўйхат!$B:$B,$C623)</f>
        <v/>
      </c>
      <c r="AZ623" s="36">
        <f>SUMIFS(рўйхат!BI:BI,рўйхат!$CY:$CY,$B$648,рўйхат!$B:$B,$C623)</f>
        <v/>
      </c>
      <c r="BA623" s="35">
        <f>SUMIFS(рўйхат!BJ:BJ,рўйхат!$CY:$CY,$B$648,рўйхат!$B:$B,$C623)</f>
        <v/>
      </c>
      <c r="BB623" s="36">
        <f>SUMIFS(рўйхат!BK:BK,рўйхат!$CY:$CY,$B$648,рўйхат!$B:$B,$C623)</f>
        <v/>
      </c>
      <c r="BC623" s="77">
        <f>IFERROR(AO623/E623,0)</f>
        <v/>
      </c>
      <c r="BD623" s="77">
        <f>IFERROR(AP623/F623,0)</f>
        <v/>
      </c>
      <c r="BE623" s="35">
        <f>SUMIFS(рўйхат!BL:BL,рўйхат!$CY:$CY,$B$648,рўйхат!$B:$B,$C623)</f>
        <v/>
      </c>
      <c r="BF623" s="36">
        <f>SUMIFS(рўйхат!BM:BM,рўйхат!$CY:$CY,$B$648,рўйхат!$B:$B,$C623)</f>
        <v/>
      </c>
      <c r="BG623" s="35">
        <f>SUMIFS(рўйхат!BN:BN,рўйхат!$CY:$CY,$B$648,рўйхат!$B:$B,$C623)</f>
        <v/>
      </c>
      <c r="BH623" s="36">
        <f>SUMIFS(рўйхат!BO:BO,рўйхат!$CY:$CY,$B$648,рўйхат!$B:$B,$C623)</f>
        <v/>
      </c>
      <c r="BI623" s="35">
        <f>SUMIFS(рўйхат!BP:BP,рўйхат!$CY:$CY,$B$648,рўйхат!$B:$B,$C623)</f>
        <v/>
      </c>
      <c r="BJ623" s="36">
        <f>SUMIFS(рўйхат!BQ:BQ,рўйхат!$CY:$CY,$B$648,рўйхат!$B:$B,$C623)</f>
        <v/>
      </c>
      <c r="BK623" s="35">
        <f>SUMIFS(рўйхат!BR:BR,рўйхат!$CY:$CY,$B$648,рўйхат!$B:$B,$C623)</f>
        <v/>
      </c>
      <c r="BL623" s="36">
        <f>SUMIFS(рўйхат!BS:BS,рўйхат!$CY:$CY,$B$648,рўйхат!$B:$B,$C623)</f>
        <v/>
      </c>
      <c r="BM623" s="35">
        <f>SUMIFS(рўйхат!BT:BT,рўйхат!$CY:$CY,$B$648,рўйхат!$B:$B,$C623)</f>
        <v/>
      </c>
      <c r="BN623" s="36">
        <f>SUMIFS(рўйхат!BU:BU,рўйхат!$CY:$CY,$B$648,рўйхат!$B:$B,$C623)</f>
        <v/>
      </c>
      <c r="BO623" s="35">
        <f>SUMIFS(рўйхат!BX:BX,рўйхат!$CY:$CY,$B$648,рўйхат!$B:$B,$C623)</f>
        <v/>
      </c>
      <c r="BP623" s="36">
        <f>SUMIFS(рўйхат!BY:BY,рўйхат!$CY:$CY,$B$648,рўйхат!$B:$B,$C623)</f>
        <v/>
      </c>
      <c r="BQ623" s="35">
        <f>SUMIFS(рўйхат!BZ:BZ,рўйхат!$CY:$CY,$B$648,рўйхат!$B:$B,$C623)</f>
        <v/>
      </c>
      <c r="BR623" s="36">
        <f>SUMIFS(рўйхат!CA:CA,рўйхат!$CY:$CY,$B$648,рўйхат!$B:$B,$C623)</f>
        <v/>
      </c>
      <c r="BS623" s="35">
        <f>SUMIFS(рўйхат!CB:CB,рўйхат!$CY:$CY,$B$648,рўйхат!$B:$B,$C623)</f>
        <v/>
      </c>
      <c r="BT623" s="36">
        <f>SUMIFS(рўйхат!CC:CC,рўйхат!$CY:$CY,$B$648,рўйхат!$B:$B,$C623)</f>
        <v/>
      </c>
      <c r="BU623" s="35">
        <f>SUMIFS(рўйхат!CD:CD,рўйхат!$CY:$CY,$B$648,рўйхат!$B:$B,$C623)</f>
        <v/>
      </c>
      <c r="BV623" s="36">
        <f>SUMIFS(рўйхат!CE:CE,рўйхат!$CY:$CY,$B$648,рўйхат!$B:$B,$C623)</f>
        <v/>
      </c>
      <c r="BW623" s="35">
        <f>SUMIFS(рўйхат!CH:CH,рўйхат!$CY:$CY,$B$648,рўйхат!$B:$B,$C623)</f>
        <v/>
      </c>
      <c r="BX623" s="36">
        <f>SUMIFS(рўйхат!CI:CI,рўйхат!$CY:$CY,$B$648,рўйхат!$B:$B,$C623)</f>
        <v/>
      </c>
      <c r="BY623" s="35">
        <f>SUMIFS(рўйхат!CJ:CJ,рўйхат!$CY:$CY,$B$648,рўйхат!$B:$B,$C623)</f>
        <v/>
      </c>
      <c r="BZ623" s="36">
        <f>SUMIFS(рўйхат!CK:CK,рўйхат!$CY:$CY,$B$648,рўйхат!$B:$B,$C623)</f>
        <v/>
      </c>
      <c r="CA623" s="35">
        <f>SUMIFS(рўйхат!CL:CL,рўйхат!$CY:$CY,$B$648,рўйхат!$B:$B,$C623)</f>
        <v/>
      </c>
      <c r="CB623" s="36">
        <f>SUMIFS(рўйхат!CM:CM,рўйхат!$CY:$CY,$B$648,рўйхат!$B:$B,$C623)</f>
        <v/>
      </c>
      <c r="CC623" s="35">
        <f>SUMIFS(рўйхат!CN:CN,рўйхат!$CY:$CY,$B$648,рўйхат!$B:$B,$C623)</f>
        <v/>
      </c>
      <c r="CD623" s="36">
        <f>SUMIFS(рўйхат!CO:CO,рўйхат!$CY:$CY,$B$648,рўйхат!$B:$B,$C623)</f>
        <v/>
      </c>
      <c r="CE623" s="77">
        <f>IFERROR(BE623/(Q623+BE623),0)</f>
        <v/>
      </c>
      <c r="CF623" s="78">
        <f>IFERROR(BF623/(R623+BF623),0)</f>
        <v/>
      </c>
      <c r="CG623" s="8">
        <f>COUNTIFS(B:B,B623)</f>
        <v/>
      </c>
    </row>
    <row r="624" hidden="1" outlineLevel="1" ht="33.95" customFormat="1" customHeight="1" s="8">
      <c r="A624" s="15" t="n"/>
      <c r="B624" s="50" t="n">
        <v>8</v>
      </c>
      <c r="C624" s="66" t="inlineStr">
        <is>
          <t>Иқтисодиёт ва молия вазирлиги ҳузуридаги бюджетдан ташқари Пенсия жамғармаси</t>
        </is>
      </c>
      <c r="D624" s="16" t="n"/>
      <c r="E624" s="35">
        <f>SUMIFS(рўйхат!F:F,рўйхат!$CY:$CY,$B$648,рўйхат!$B:$B,$C624)</f>
        <v/>
      </c>
      <c r="F624" s="36">
        <f>SUMIFS(рўйхат!G:G,рўйхат!$CY:$CY,$B$648,рўйхат!$B:$B,$C624)</f>
        <v/>
      </c>
      <c r="G624" s="35">
        <f>SUMIFS(рўйхат!H:H,рўйхат!$CY:$CY,$B$648,рўйхат!$B:$B,$C624)</f>
        <v/>
      </c>
      <c r="H624" s="36">
        <f>SUMIFS(рўйхат!I:I,рўйхат!$CY:$CY,$B$648,рўйхат!$B:$B,$C624)</f>
        <v/>
      </c>
      <c r="I624" s="35">
        <f>SUMIFS(рўйхат!J:J,рўйхат!$CY:$CY,$B$648,рўйхат!$B:$B,$C624)</f>
        <v/>
      </c>
      <c r="J624" s="36">
        <f>SUMIFS(рўйхат!K:K,рўйхат!$CY:$CY,$B$648,рўйхат!$B:$B,$C624)</f>
        <v/>
      </c>
      <c r="K624" s="35">
        <f>SUMIFS(рўйхат!L:L,рўйхат!$CY:$CY,$B$648,рўйхат!$B:$B,$C624)</f>
        <v/>
      </c>
      <c r="L624" s="36">
        <f>SUMIFS(рўйхат!M:M,рўйхат!$CY:$CY,$B$648,рўйхат!$B:$B,$C624)</f>
        <v/>
      </c>
      <c r="M624" s="35">
        <f>SUMIFS(рўйхат!N:N,рўйхат!$CY:$CY,$B$648,рўйхат!$B:$B,$C624)</f>
        <v/>
      </c>
      <c r="N624" s="36">
        <f>SUMIFS(рўйхат!O:O,рўйхат!$CY:$CY,$B$648,рўйхат!$B:$B,$C624)</f>
        <v/>
      </c>
      <c r="O624" s="34">
        <f>IFERROR(M624/E624,0)</f>
        <v/>
      </c>
      <c r="P624" s="34">
        <f>IFERROR(N624/F624,0)</f>
        <v/>
      </c>
      <c r="Q624" s="35">
        <f>SUMIFS(рўйхат!P:P,рўйхат!$CY:$CY,$B$648,рўйхат!$B:$B,$C624)</f>
        <v/>
      </c>
      <c r="R624" s="36">
        <f>SUMIFS(рўйхат!Q:Q,рўйхат!$CY:$CY,$B$648,рўйхат!$B:$B,$C624)</f>
        <v/>
      </c>
      <c r="S624" s="35">
        <f>SUMIFS(рўйхат!R:R,рўйхат!$CY:$CY,$B$648,рўйхат!$B:$B,$C624)</f>
        <v/>
      </c>
      <c r="T624" s="36">
        <f>SUMIFS(рўйхат!S:S,рўйхат!$CY:$CY,$B$648,рўйхат!$B:$B,$C624)</f>
        <v/>
      </c>
      <c r="U624" s="35">
        <f>SUMIFS(рўйхат!T:T,рўйхат!$CY:$CY,$B$648,рўйхат!$B:$B,$C624)</f>
        <v/>
      </c>
      <c r="V624" s="36">
        <f>SUMIFS(рўйхат!U:U,рўйхат!$CY:$CY,$B$648,рўйхат!$B:$B,$C624)</f>
        <v/>
      </c>
      <c r="W624" s="35">
        <f>SUMIFS(рўйхат!V:V,рўйхат!$CY:$CY,$B$648,рўйхат!$B:$B,$C624)</f>
        <v/>
      </c>
      <c r="X624" s="36">
        <f>SUMIFS(рўйхат!W:W,рўйхат!$CY:$CY,$B$648,рўйхат!$B:$B,$C624)</f>
        <v/>
      </c>
      <c r="Y624" s="35">
        <f>SUMIFS(рўйхат!X:X,рўйхат!$CY:$CY,$B$648,рўйхат!$B:$B,$C624)</f>
        <v/>
      </c>
      <c r="Z624" s="36">
        <f>SUMIFS(рўйхат!Y:Y,рўйхат!$CY:$CY,$B$648,рўйхат!$B:$B,$C624)</f>
        <v/>
      </c>
      <c r="AA624" s="35">
        <f>SUMIFS(рўйхат!Z:Z,рўйхат!$CY:$CY,$B$648,рўйхат!$B:$B,$C624)</f>
        <v/>
      </c>
      <c r="AB624" s="36">
        <f>SUMIFS(рўйхат!AA:AA,рўйхат!$CY:$CY,$B$648,рўйхат!$B:$B,$C624)</f>
        <v/>
      </c>
      <c r="AC624" s="35">
        <f>SUMIFS(рўйхат!AB:AB,рўйхат!$CY:$CY,$B$648,рўйхат!$B:$B,$C624)</f>
        <v/>
      </c>
      <c r="AD624" s="36">
        <f>SUMIFS(рўйхат!AC:AC,рўйхат!$CY:$CY,$B$648,рўйхат!$B:$B,$C624)</f>
        <v/>
      </c>
      <c r="AE624" s="35">
        <f>SUMIFS(рўйхат!AD:AD,рўйхат!$CY:$CY,$B$648,рўйхат!$B:$B,$C624)</f>
        <v/>
      </c>
      <c r="AF624" s="36">
        <f>SUMIFS(рўйхат!AE:AE,рўйхат!$CY:$CY,$B$648,рўйхат!$B:$B,$C624)</f>
        <v/>
      </c>
      <c r="AG624" s="35">
        <f>SUMIFS(рўйхат!AH:AH,рўйхат!$CY:$CY,$B$648,рўйхат!$B:$B,$C624)</f>
        <v/>
      </c>
      <c r="AH624" s="36">
        <f>SUMIFS(рўйхат!AI:AI,рўйхат!$CY:$CY,$B$648,рўйхат!$B:$B,$C624)</f>
        <v/>
      </c>
      <c r="AI624" s="35">
        <f>SUMIFS(рўйхат!AJ:AJ,рўйхат!$CY:$CY,$B$648,рўйхат!$B:$B,$C624)</f>
        <v/>
      </c>
      <c r="AJ624" s="36">
        <f>SUMIFS(рўйхат!AK:AK,рўйхат!$CY:$CY,$B$648,рўйхат!$B:$B,$C624)</f>
        <v/>
      </c>
      <c r="AK624" s="35">
        <f>SUMIFS(рўйхат!AL:AL,рўйхат!$CY:$CY,$B$648,рўйхат!$B:$B,$C624)</f>
        <v/>
      </c>
      <c r="AL624" s="36">
        <f>SUMIFS(рўйхат!AM:AM,рўйхат!$CY:$CY,$B$648,рўйхат!$B:$B,$C624)</f>
        <v/>
      </c>
      <c r="AM624" s="77">
        <f>IFERROR(Q624/E624,0)</f>
        <v/>
      </c>
      <c r="AN624" s="77">
        <f>IFERROR(R624/F624,0)</f>
        <v/>
      </c>
      <c r="AO624" s="35">
        <f>SUMIFS(рўйхат!AX:AX,рўйхат!$CY:$CY,$B$648,рўйхат!$B:$B,$C624)</f>
        <v/>
      </c>
      <c r="AP624" s="36">
        <f>SUMIFS(рўйхат!AY:AY,рўйхат!$CY:$CY,$B$648,рўйхат!$B:$B,$C624)</f>
        <v/>
      </c>
      <c r="AQ624" s="35">
        <f>SUMIFS(рўйхат!AZ:AZ,рўйхат!$CY:$CY,$B$648,рўйхат!$B:$B,$C624)</f>
        <v/>
      </c>
      <c r="AR624" s="36">
        <f>SUMIFS(рўйхат!BA:BA,рўйхат!$CY:$CY,$B$648,рўйхат!$B:$B,$C624)</f>
        <v/>
      </c>
      <c r="AS624" s="35">
        <f>SUMIFS(рўйхат!BB:BB,рўйхат!$CY:$CY,$B$648,рўйхат!$B:$B,$C624)</f>
        <v/>
      </c>
      <c r="AT624" s="36">
        <f>SUMIFS(рўйхат!BC:BC,рўйхат!$CY:$CY,$B$648,рўйхат!$B:$B,$C624)</f>
        <v/>
      </c>
      <c r="AU624" s="35">
        <f>SUMIFS(рўйхат!BD:BD,рўйхат!$CY:$CY,$B$648,рўйхат!$B:$B,$C624)</f>
        <v/>
      </c>
      <c r="AV624" s="36">
        <f>SUMIFS(рўйхат!BE:BE,рўйхат!$CY:$CY,$B$648,рўйхат!$B:$B,$C624)</f>
        <v/>
      </c>
      <c r="AW624" s="35">
        <f>SUMIFS(рўйхат!BF:BF,рўйхат!$CY:$CY,$B$648,рўйхат!$B:$B,$C624)</f>
        <v/>
      </c>
      <c r="AX624" s="36">
        <f>SUMIFS(рўйхат!BG:BG,рўйхат!$CY:$CY,$B$648,рўйхат!$B:$B,$C624)</f>
        <v/>
      </c>
      <c r="AY624" s="35">
        <f>SUMIFS(рўйхат!BH:BH,рўйхат!$CY:$CY,$B$648,рўйхат!$B:$B,$C624)</f>
        <v/>
      </c>
      <c r="AZ624" s="36">
        <f>SUMIFS(рўйхат!BI:BI,рўйхат!$CY:$CY,$B$648,рўйхат!$B:$B,$C624)</f>
        <v/>
      </c>
      <c r="BA624" s="35">
        <f>SUMIFS(рўйхат!BJ:BJ,рўйхат!$CY:$CY,$B$648,рўйхат!$B:$B,$C624)</f>
        <v/>
      </c>
      <c r="BB624" s="36">
        <f>SUMIFS(рўйхат!BK:BK,рўйхат!$CY:$CY,$B$648,рўйхат!$B:$B,$C624)</f>
        <v/>
      </c>
      <c r="BC624" s="77">
        <f>IFERROR(AO624/E624,0)</f>
        <v/>
      </c>
      <c r="BD624" s="77">
        <f>IFERROR(AP624/F624,0)</f>
        <v/>
      </c>
      <c r="BE624" s="35">
        <f>SUMIFS(рўйхат!BL:BL,рўйхат!$CY:$CY,$B$648,рўйхат!$B:$B,$C624)</f>
        <v/>
      </c>
      <c r="BF624" s="36">
        <f>SUMIFS(рўйхат!BM:BM,рўйхат!$CY:$CY,$B$648,рўйхат!$B:$B,$C624)</f>
        <v/>
      </c>
      <c r="BG624" s="35">
        <f>SUMIFS(рўйхат!BN:BN,рўйхат!$CY:$CY,$B$648,рўйхат!$B:$B,$C624)</f>
        <v/>
      </c>
      <c r="BH624" s="36">
        <f>SUMIFS(рўйхат!BO:BO,рўйхат!$CY:$CY,$B$648,рўйхат!$B:$B,$C624)</f>
        <v/>
      </c>
      <c r="BI624" s="35">
        <f>SUMIFS(рўйхат!BP:BP,рўйхат!$CY:$CY,$B$648,рўйхат!$B:$B,$C624)</f>
        <v/>
      </c>
      <c r="BJ624" s="36">
        <f>SUMIFS(рўйхат!BQ:BQ,рўйхат!$CY:$CY,$B$648,рўйхат!$B:$B,$C624)</f>
        <v/>
      </c>
      <c r="BK624" s="35">
        <f>SUMIFS(рўйхат!BR:BR,рўйхат!$CY:$CY,$B$648,рўйхат!$B:$B,$C624)</f>
        <v/>
      </c>
      <c r="BL624" s="36">
        <f>SUMIFS(рўйхат!BS:BS,рўйхат!$CY:$CY,$B$648,рўйхат!$B:$B,$C624)</f>
        <v/>
      </c>
      <c r="BM624" s="35">
        <f>SUMIFS(рўйхат!BT:BT,рўйхат!$CY:$CY,$B$648,рўйхат!$B:$B,$C624)</f>
        <v/>
      </c>
      <c r="BN624" s="36">
        <f>SUMIFS(рўйхат!BU:BU,рўйхат!$CY:$CY,$B$648,рўйхат!$B:$B,$C624)</f>
        <v/>
      </c>
      <c r="BO624" s="35">
        <f>SUMIFS(рўйхат!BX:BX,рўйхат!$CY:$CY,$B$648,рўйхат!$B:$B,$C624)</f>
        <v/>
      </c>
      <c r="BP624" s="36">
        <f>SUMIFS(рўйхат!BY:BY,рўйхат!$CY:$CY,$B$648,рўйхат!$B:$B,$C624)</f>
        <v/>
      </c>
      <c r="BQ624" s="35">
        <f>SUMIFS(рўйхат!BZ:BZ,рўйхат!$CY:$CY,$B$648,рўйхат!$B:$B,$C624)</f>
        <v/>
      </c>
      <c r="BR624" s="36">
        <f>SUMIFS(рўйхат!CA:CA,рўйхат!$CY:$CY,$B$648,рўйхат!$B:$B,$C624)</f>
        <v/>
      </c>
      <c r="BS624" s="35">
        <f>SUMIFS(рўйхат!CB:CB,рўйхат!$CY:$CY,$B$648,рўйхат!$B:$B,$C624)</f>
        <v/>
      </c>
      <c r="BT624" s="36">
        <f>SUMIFS(рўйхат!CC:CC,рўйхат!$CY:$CY,$B$648,рўйхат!$B:$B,$C624)</f>
        <v/>
      </c>
      <c r="BU624" s="35">
        <f>SUMIFS(рўйхат!CD:CD,рўйхат!$CY:$CY,$B$648,рўйхат!$B:$B,$C624)</f>
        <v/>
      </c>
      <c r="BV624" s="36">
        <f>SUMIFS(рўйхат!CE:CE,рўйхат!$CY:$CY,$B$648,рўйхат!$B:$B,$C624)</f>
        <v/>
      </c>
      <c r="BW624" s="35">
        <f>SUMIFS(рўйхат!CH:CH,рўйхат!$CY:$CY,$B$648,рўйхат!$B:$B,$C624)</f>
        <v/>
      </c>
      <c r="BX624" s="36">
        <f>SUMIFS(рўйхат!CI:CI,рўйхат!$CY:$CY,$B$648,рўйхат!$B:$B,$C624)</f>
        <v/>
      </c>
      <c r="BY624" s="35">
        <f>SUMIFS(рўйхат!CJ:CJ,рўйхат!$CY:$CY,$B$648,рўйхат!$B:$B,$C624)</f>
        <v/>
      </c>
      <c r="BZ624" s="36">
        <f>SUMIFS(рўйхат!CK:CK,рўйхат!$CY:$CY,$B$648,рўйхат!$B:$B,$C624)</f>
        <v/>
      </c>
      <c r="CA624" s="35">
        <f>SUMIFS(рўйхат!CL:CL,рўйхат!$CY:$CY,$B$648,рўйхат!$B:$B,$C624)</f>
        <v/>
      </c>
      <c r="CB624" s="36">
        <f>SUMIFS(рўйхат!CM:CM,рўйхат!$CY:$CY,$B$648,рўйхат!$B:$B,$C624)</f>
        <v/>
      </c>
      <c r="CC624" s="35">
        <f>SUMIFS(рўйхат!CN:CN,рўйхат!$CY:$CY,$B$648,рўйхат!$B:$B,$C624)</f>
        <v/>
      </c>
      <c r="CD624" s="36">
        <f>SUMIFS(рўйхат!CO:CO,рўйхат!$CY:$CY,$B$648,рўйхат!$B:$B,$C624)</f>
        <v/>
      </c>
      <c r="CE624" s="77">
        <f>IFERROR(BE624/(Q624+BE624),0)</f>
        <v/>
      </c>
      <c r="CF624" s="78">
        <f>IFERROR(BF624/(R624+BF624),0)</f>
        <v/>
      </c>
      <c r="CG624" s="8">
        <f>COUNTIFS(B:B,B624)</f>
        <v/>
      </c>
    </row>
    <row r="625" hidden="1" outlineLevel="1" ht="17.1" customFormat="1" customHeight="1" s="8">
      <c r="A625" s="15" t="n"/>
      <c r="B625" s="50" t="n">
        <v>9</v>
      </c>
      <c r="C625" s="66" t="inlineStr">
        <is>
          <t>Инвестициялар, саноат ва савдо вазирлиги</t>
        </is>
      </c>
      <c r="D625" s="16" t="n"/>
      <c r="E625" s="35">
        <f>SUMIFS(рўйхат!F:F,рўйхат!$CY:$CY,$B$648,рўйхат!$B:$B,$C625)</f>
        <v/>
      </c>
      <c r="F625" s="36">
        <f>SUMIFS(рўйхат!G:G,рўйхат!$CY:$CY,$B$648,рўйхат!$B:$B,$C625)</f>
        <v/>
      </c>
      <c r="G625" s="35">
        <f>SUMIFS(рўйхат!H:H,рўйхат!$CY:$CY,$B$648,рўйхат!$B:$B,$C625)</f>
        <v/>
      </c>
      <c r="H625" s="36">
        <f>SUMIFS(рўйхат!I:I,рўйхат!$CY:$CY,$B$648,рўйхат!$B:$B,$C625)</f>
        <v/>
      </c>
      <c r="I625" s="35">
        <f>SUMIFS(рўйхат!J:J,рўйхат!$CY:$CY,$B$648,рўйхат!$B:$B,$C625)</f>
        <v/>
      </c>
      <c r="J625" s="36">
        <f>SUMIFS(рўйхат!K:K,рўйхат!$CY:$CY,$B$648,рўйхат!$B:$B,$C625)</f>
        <v/>
      </c>
      <c r="K625" s="35">
        <f>SUMIFS(рўйхат!L:L,рўйхат!$CY:$CY,$B$648,рўйхат!$B:$B,$C625)</f>
        <v/>
      </c>
      <c r="L625" s="36">
        <f>SUMIFS(рўйхат!M:M,рўйхат!$CY:$CY,$B$648,рўйхат!$B:$B,$C625)</f>
        <v/>
      </c>
      <c r="M625" s="35">
        <f>SUMIFS(рўйхат!N:N,рўйхат!$CY:$CY,$B$648,рўйхат!$B:$B,$C625)</f>
        <v/>
      </c>
      <c r="N625" s="36">
        <f>SUMIFS(рўйхат!O:O,рўйхат!$CY:$CY,$B$648,рўйхат!$B:$B,$C625)</f>
        <v/>
      </c>
      <c r="O625" s="34">
        <f>IFERROR(M625/E625,0)</f>
        <v/>
      </c>
      <c r="P625" s="34">
        <f>IFERROR(N625/F625,0)</f>
        <v/>
      </c>
      <c r="Q625" s="35">
        <f>SUMIFS(рўйхат!P:P,рўйхат!$CY:$CY,$B$648,рўйхат!$B:$B,$C625)</f>
        <v/>
      </c>
      <c r="R625" s="36">
        <f>SUMIFS(рўйхат!Q:Q,рўйхат!$CY:$CY,$B$648,рўйхат!$B:$B,$C625)</f>
        <v/>
      </c>
      <c r="S625" s="35">
        <f>SUMIFS(рўйхат!R:R,рўйхат!$CY:$CY,$B$648,рўйхат!$B:$B,$C625)</f>
        <v/>
      </c>
      <c r="T625" s="36">
        <f>SUMIFS(рўйхат!S:S,рўйхат!$CY:$CY,$B$648,рўйхат!$B:$B,$C625)</f>
        <v/>
      </c>
      <c r="U625" s="35">
        <f>SUMIFS(рўйхат!T:T,рўйхат!$CY:$CY,$B$648,рўйхат!$B:$B,$C625)</f>
        <v/>
      </c>
      <c r="V625" s="36">
        <f>SUMIFS(рўйхат!U:U,рўйхат!$CY:$CY,$B$648,рўйхат!$B:$B,$C625)</f>
        <v/>
      </c>
      <c r="W625" s="35">
        <f>SUMIFS(рўйхат!V:V,рўйхат!$CY:$CY,$B$648,рўйхат!$B:$B,$C625)</f>
        <v/>
      </c>
      <c r="X625" s="36">
        <f>SUMIFS(рўйхат!W:W,рўйхат!$CY:$CY,$B$648,рўйхат!$B:$B,$C625)</f>
        <v/>
      </c>
      <c r="Y625" s="35">
        <f>SUMIFS(рўйхат!X:X,рўйхат!$CY:$CY,$B$648,рўйхат!$B:$B,$C625)</f>
        <v/>
      </c>
      <c r="Z625" s="36">
        <f>SUMIFS(рўйхат!Y:Y,рўйхат!$CY:$CY,$B$648,рўйхат!$B:$B,$C625)</f>
        <v/>
      </c>
      <c r="AA625" s="35">
        <f>SUMIFS(рўйхат!Z:Z,рўйхат!$CY:$CY,$B$648,рўйхат!$B:$B,$C625)</f>
        <v/>
      </c>
      <c r="AB625" s="36">
        <f>SUMIFS(рўйхат!AA:AA,рўйхат!$CY:$CY,$B$648,рўйхат!$B:$B,$C625)</f>
        <v/>
      </c>
      <c r="AC625" s="35">
        <f>SUMIFS(рўйхат!AB:AB,рўйхат!$CY:$CY,$B$648,рўйхат!$B:$B,$C625)</f>
        <v/>
      </c>
      <c r="AD625" s="36">
        <f>SUMIFS(рўйхат!AC:AC,рўйхат!$CY:$CY,$B$648,рўйхат!$B:$B,$C625)</f>
        <v/>
      </c>
      <c r="AE625" s="35">
        <f>SUMIFS(рўйхат!AD:AD,рўйхат!$CY:$CY,$B$648,рўйхат!$B:$B,$C625)</f>
        <v/>
      </c>
      <c r="AF625" s="36">
        <f>SUMIFS(рўйхат!AE:AE,рўйхат!$CY:$CY,$B$648,рўйхат!$B:$B,$C625)</f>
        <v/>
      </c>
      <c r="AG625" s="35">
        <f>SUMIFS(рўйхат!AH:AH,рўйхат!$CY:$CY,$B$648,рўйхат!$B:$B,$C625)</f>
        <v/>
      </c>
      <c r="AH625" s="36">
        <f>SUMIFS(рўйхат!AI:AI,рўйхат!$CY:$CY,$B$648,рўйхат!$B:$B,$C625)</f>
        <v/>
      </c>
      <c r="AI625" s="35">
        <f>SUMIFS(рўйхат!AJ:AJ,рўйхат!$CY:$CY,$B$648,рўйхат!$B:$B,$C625)</f>
        <v/>
      </c>
      <c r="AJ625" s="36">
        <f>SUMIFS(рўйхат!AK:AK,рўйхат!$CY:$CY,$B$648,рўйхат!$B:$B,$C625)</f>
        <v/>
      </c>
      <c r="AK625" s="35">
        <f>SUMIFS(рўйхат!AL:AL,рўйхат!$CY:$CY,$B$648,рўйхат!$B:$B,$C625)</f>
        <v/>
      </c>
      <c r="AL625" s="36">
        <f>SUMIFS(рўйхат!AM:AM,рўйхат!$CY:$CY,$B$648,рўйхат!$B:$B,$C625)</f>
        <v/>
      </c>
      <c r="AM625" s="77">
        <f>IFERROR(Q625/E625,0)</f>
        <v/>
      </c>
      <c r="AN625" s="77">
        <f>IFERROR(R625/F625,0)</f>
        <v/>
      </c>
      <c r="AO625" s="35">
        <f>SUMIFS(рўйхат!AX:AX,рўйхат!$CY:$CY,$B$648,рўйхат!$B:$B,$C625)</f>
        <v/>
      </c>
      <c r="AP625" s="36">
        <f>SUMIFS(рўйхат!AY:AY,рўйхат!$CY:$CY,$B$648,рўйхат!$B:$B,$C625)</f>
        <v/>
      </c>
      <c r="AQ625" s="35">
        <f>SUMIFS(рўйхат!AZ:AZ,рўйхат!$CY:$CY,$B$648,рўйхат!$B:$B,$C625)</f>
        <v/>
      </c>
      <c r="AR625" s="36">
        <f>SUMIFS(рўйхат!BA:BA,рўйхат!$CY:$CY,$B$648,рўйхат!$B:$B,$C625)</f>
        <v/>
      </c>
      <c r="AS625" s="35">
        <f>SUMIFS(рўйхат!BB:BB,рўйхат!$CY:$CY,$B$648,рўйхат!$B:$B,$C625)</f>
        <v/>
      </c>
      <c r="AT625" s="36">
        <f>SUMIFS(рўйхат!BC:BC,рўйхат!$CY:$CY,$B$648,рўйхат!$B:$B,$C625)</f>
        <v/>
      </c>
      <c r="AU625" s="35">
        <f>SUMIFS(рўйхат!BD:BD,рўйхат!$CY:$CY,$B$648,рўйхат!$B:$B,$C625)</f>
        <v/>
      </c>
      <c r="AV625" s="36">
        <f>SUMIFS(рўйхат!BE:BE,рўйхат!$CY:$CY,$B$648,рўйхат!$B:$B,$C625)</f>
        <v/>
      </c>
      <c r="AW625" s="35">
        <f>SUMIFS(рўйхат!BF:BF,рўйхат!$CY:$CY,$B$648,рўйхат!$B:$B,$C625)</f>
        <v/>
      </c>
      <c r="AX625" s="36">
        <f>SUMIFS(рўйхат!BG:BG,рўйхат!$CY:$CY,$B$648,рўйхат!$B:$B,$C625)</f>
        <v/>
      </c>
      <c r="AY625" s="35">
        <f>SUMIFS(рўйхат!BH:BH,рўйхат!$CY:$CY,$B$648,рўйхат!$B:$B,$C625)</f>
        <v/>
      </c>
      <c r="AZ625" s="36">
        <f>SUMIFS(рўйхат!BI:BI,рўйхат!$CY:$CY,$B$648,рўйхат!$B:$B,$C625)</f>
        <v/>
      </c>
      <c r="BA625" s="35">
        <f>SUMIFS(рўйхат!BJ:BJ,рўйхат!$CY:$CY,$B$648,рўйхат!$B:$B,$C625)</f>
        <v/>
      </c>
      <c r="BB625" s="36">
        <f>SUMIFS(рўйхат!BK:BK,рўйхат!$CY:$CY,$B$648,рўйхат!$B:$B,$C625)</f>
        <v/>
      </c>
      <c r="BC625" s="77">
        <f>IFERROR(AO625/E625,0)</f>
        <v/>
      </c>
      <c r="BD625" s="77">
        <f>IFERROR(AP625/F625,0)</f>
        <v/>
      </c>
      <c r="BE625" s="35">
        <f>SUMIFS(рўйхат!BL:BL,рўйхат!$CY:$CY,$B$648,рўйхат!$B:$B,$C625)</f>
        <v/>
      </c>
      <c r="BF625" s="36">
        <f>SUMIFS(рўйхат!BM:BM,рўйхат!$CY:$CY,$B$648,рўйхат!$B:$B,$C625)</f>
        <v/>
      </c>
      <c r="BG625" s="35">
        <f>SUMIFS(рўйхат!BN:BN,рўйхат!$CY:$CY,$B$648,рўйхат!$B:$B,$C625)</f>
        <v/>
      </c>
      <c r="BH625" s="36">
        <f>SUMIFS(рўйхат!BO:BO,рўйхат!$CY:$CY,$B$648,рўйхат!$B:$B,$C625)</f>
        <v/>
      </c>
      <c r="BI625" s="35">
        <f>SUMIFS(рўйхат!BP:BP,рўйхат!$CY:$CY,$B$648,рўйхат!$B:$B,$C625)</f>
        <v/>
      </c>
      <c r="BJ625" s="36">
        <f>SUMIFS(рўйхат!BQ:BQ,рўйхат!$CY:$CY,$B$648,рўйхат!$B:$B,$C625)</f>
        <v/>
      </c>
      <c r="BK625" s="35">
        <f>SUMIFS(рўйхат!BR:BR,рўйхат!$CY:$CY,$B$648,рўйхат!$B:$B,$C625)</f>
        <v/>
      </c>
      <c r="BL625" s="36">
        <f>SUMIFS(рўйхат!BS:BS,рўйхат!$CY:$CY,$B$648,рўйхат!$B:$B,$C625)</f>
        <v/>
      </c>
      <c r="BM625" s="35">
        <f>SUMIFS(рўйхат!BT:BT,рўйхат!$CY:$CY,$B$648,рўйхат!$B:$B,$C625)</f>
        <v/>
      </c>
      <c r="BN625" s="36">
        <f>SUMIFS(рўйхат!BU:BU,рўйхат!$CY:$CY,$B$648,рўйхат!$B:$B,$C625)</f>
        <v/>
      </c>
      <c r="BO625" s="35">
        <f>SUMIFS(рўйхат!BX:BX,рўйхат!$CY:$CY,$B$648,рўйхат!$B:$B,$C625)</f>
        <v/>
      </c>
      <c r="BP625" s="36">
        <f>SUMIFS(рўйхат!BY:BY,рўйхат!$CY:$CY,$B$648,рўйхат!$B:$B,$C625)</f>
        <v/>
      </c>
      <c r="BQ625" s="35">
        <f>SUMIFS(рўйхат!BZ:BZ,рўйхат!$CY:$CY,$B$648,рўйхат!$B:$B,$C625)</f>
        <v/>
      </c>
      <c r="BR625" s="36">
        <f>SUMIFS(рўйхат!CA:CA,рўйхат!$CY:$CY,$B$648,рўйхат!$B:$B,$C625)</f>
        <v/>
      </c>
      <c r="BS625" s="35">
        <f>SUMIFS(рўйхат!CB:CB,рўйхат!$CY:$CY,$B$648,рўйхат!$B:$B,$C625)</f>
        <v/>
      </c>
      <c r="BT625" s="36">
        <f>SUMIFS(рўйхат!CC:CC,рўйхат!$CY:$CY,$B$648,рўйхат!$B:$B,$C625)</f>
        <v/>
      </c>
      <c r="BU625" s="35">
        <f>SUMIFS(рўйхат!CD:CD,рўйхат!$CY:$CY,$B$648,рўйхат!$B:$B,$C625)</f>
        <v/>
      </c>
      <c r="BV625" s="36">
        <f>SUMIFS(рўйхат!CE:CE,рўйхат!$CY:$CY,$B$648,рўйхат!$B:$B,$C625)</f>
        <v/>
      </c>
      <c r="BW625" s="35">
        <f>SUMIFS(рўйхат!CH:CH,рўйхат!$CY:$CY,$B$648,рўйхат!$B:$B,$C625)</f>
        <v/>
      </c>
      <c r="BX625" s="36">
        <f>SUMIFS(рўйхат!CI:CI,рўйхат!$CY:$CY,$B$648,рўйхат!$B:$B,$C625)</f>
        <v/>
      </c>
      <c r="BY625" s="35">
        <f>SUMIFS(рўйхат!CJ:CJ,рўйхат!$CY:$CY,$B$648,рўйхат!$B:$B,$C625)</f>
        <v/>
      </c>
      <c r="BZ625" s="36">
        <f>SUMIFS(рўйхат!CK:CK,рўйхат!$CY:$CY,$B$648,рўйхат!$B:$B,$C625)</f>
        <v/>
      </c>
      <c r="CA625" s="35">
        <f>SUMIFS(рўйхат!CL:CL,рўйхат!$CY:$CY,$B$648,рўйхат!$B:$B,$C625)</f>
        <v/>
      </c>
      <c r="CB625" s="36">
        <f>SUMIFS(рўйхат!CM:CM,рўйхат!$CY:$CY,$B$648,рўйхат!$B:$B,$C625)</f>
        <v/>
      </c>
      <c r="CC625" s="35">
        <f>SUMIFS(рўйхат!CN:CN,рўйхат!$CY:$CY,$B$648,рўйхат!$B:$B,$C625)</f>
        <v/>
      </c>
      <c r="CD625" s="36">
        <f>SUMIFS(рўйхат!CO:CO,рўйхат!$CY:$CY,$B$648,рўйхат!$B:$B,$C625)</f>
        <v/>
      </c>
      <c r="CE625" s="77">
        <f>IFERROR(BE625/(Q625+BE625),0)</f>
        <v/>
      </c>
      <c r="CF625" s="78">
        <f>IFERROR(BF625/(R625+BF625),0)</f>
        <v/>
      </c>
      <c r="CG625" s="8">
        <f>COUNTIFS(B:B,B625)</f>
        <v/>
      </c>
    </row>
    <row r="626" hidden="1" outlineLevel="1" ht="33.95" customFormat="1" customHeight="1" s="8">
      <c r="A626" s="15" t="n"/>
      <c r="B626" s="50" t="n">
        <v>10</v>
      </c>
      <c r="C626" s="66" t="inlineStr">
        <is>
          <t>Камбағалликни қисқартириш ва бандлик вазирлиги</t>
        </is>
      </c>
      <c r="D626" s="16" t="n"/>
      <c r="E626" s="35">
        <f>SUMIFS(рўйхат!F:F,рўйхат!$CY:$CY,$B$648,рўйхат!$B:$B,$C626)</f>
        <v/>
      </c>
      <c r="F626" s="36">
        <f>SUMIFS(рўйхат!G:G,рўйхат!$CY:$CY,$B$648,рўйхат!$B:$B,$C626)</f>
        <v/>
      </c>
      <c r="G626" s="35">
        <f>SUMIFS(рўйхат!H:H,рўйхат!$CY:$CY,$B$648,рўйхат!$B:$B,$C626)</f>
        <v/>
      </c>
      <c r="H626" s="36">
        <f>SUMIFS(рўйхат!I:I,рўйхат!$CY:$CY,$B$648,рўйхат!$B:$B,$C626)</f>
        <v/>
      </c>
      <c r="I626" s="35">
        <f>SUMIFS(рўйхат!J:J,рўйхат!$CY:$CY,$B$648,рўйхат!$B:$B,$C626)</f>
        <v/>
      </c>
      <c r="J626" s="36">
        <f>SUMIFS(рўйхат!K:K,рўйхат!$CY:$CY,$B$648,рўйхат!$B:$B,$C626)</f>
        <v/>
      </c>
      <c r="K626" s="35">
        <f>SUMIFS(рўйхат!L:L,рўйхат!$CY:$CY,$B$648,рўйхат!$B:$B,$C626)</f>
        <v/>
      </c>
      <c r="L626" s="36">
        <f>SUMIFS(рўйхат!M:M,рўйхат!$CY:$CY,$B$648,рўйхат!$B:$B,$C626)</f>
        <v/>
      </c>
      <c r="M626" s="35">
        <f>SUMIFS(рўйхат!N:N,рўйхат!$CY:$CY,$B$648,рўйхат!$B:$B,$C626)</f>
        <v/>
      </c>
      <c r="N626" s="36">
        <f>SUMIFS(рўйхат!O:O,рўйхат!$CY:$CY,$B$648,рўйхат!$B:$B,$C626)</f>
        <v/>
      </c>
      <c r="O626" s="34">
        <f>IFERROR(M626/E626,0)</f>
        <v/>
      </c>
      <c r="P626" s="34">
        <f>IFERROR(N626/F626,0)</f>
        <v/>
      </c>
      <c r="Q626" s="35">
        <f>SUMIFS(рўйхат!P:P,рўйхат!$CY:$CY,$B$648,рўйхат!$B:$B,$C626)</f>
        <v/>
      </c>
      <c r="R626" s="36">
        <f>SUMIFS(рўйхат!Q:Q,рўйхат!$CY:$CY,$B$648,рўйхат!$B:$B,$C626)</f>
        <v/>
      </c>
      <c r="S626" s="35">
        <f>SUMIFS(рўйхат!R:R,рўйхат!$CY:$CY,$B$648,рўйхат!$B:$B,$C626)</f>
        <v/>
      </c>
      <c r="T626" s="36">
        <f>SUMIFS(рўйхат!S:S,рўйхат!$CY:$CY,$B$648,рўйхат!$B:$B,$C626)</f>
        <v/>
      </c>
      <c r="U626" s="35">
        <f>SUMIFS(рўйхат!T:T,рўйхат!$CY:$CY,$B$648,рўйхат!$B:$B,$C626)</f>
        <v/>
      </c>
      <c r="V626" s="36">
        <f>SUMIFS(рўйхат!U:U,рўйхат!$CY:$CY,$B$648,рўйхат!$B:$B,$C626)</f>
        <v/>
      </c>
      <c r="W626" s="35">
        <f>SUMIFS(рўйхат!V:V,рўйхат!$CY:$CY,$B$648,рўйхат!$B:$B,$C626)</f>
        <v/>
      </c>
      <c r="X626" s="36">
        <f>SUMIFS(рўйхат!W:W,рўйхат!$CY:$CY,$B$648,рўйхат!$B:$B,$C626)</f>
        <v/>
      </c>
      <c r="Y626" s="35">
        <f>SUMIFS(рўйхат!X:X,рўйхат!$CY:$CY,$B$648,рўйхат!$B:$B,$C626)</f>
        <v/>
      </c>
      <c r="Z626" s="36">
        <f>SUMIFS(рўйхат!Y:Y,рўйхат!$CY:$CY,$B$648,рўйхат!$B:$B,$C626)</f>
        <v/>
      </c>
      <c r="AA626" s="35">
        <f>SUMIFS(рўйхат!Z:Z,рўйхат!$CY:$CY,$B$648,рўйхат!$B:$B,$C626)</f>
        <v/>
      </c>
      <c r="AB626" s="36">
        <f>SUMIFS(рўйхат!AA:AA,рўйхат!$CY:$CY,$B$648,рўйхат!$B:$B,$C626)</f>
        <v/>
      </c>
      <c r="AC626" s="35">
        <f>SUMIFS(рўйхат!AB:AB,рўйхат!$CY:$CY,$B$648,рўйхат!$B:$B,$C626)</f>
        <v/>
      </c>
      <c r="AD626" s="36">
        <f>SUMIFS(рўйхат!AC:AC,рўйхат!$CY:$CY,$B$648,рўйхат!$B:$B,$C626)</f>
        <v/>
      </c>
      <c r="AE626" s="35">
        <f>SUMIFS(рўйхат!AD:AD,рўйхат!$CY:$CY,$B$648,рўйхат!$B:$B,$C626)</f>
        <v/>
      </c>
      <c r="AF626" s="36">
        <f>SUMIFS(рўйхат!AE:AE,рўйхат!$CY:$CY,$B$648,рўйхат!$B:$B,$C626)</f>
        <v/>
      </c>
      <c r="AG626" s="35">
        <f>SUMIFS(рўйхат!AH:AH,рўйхат!$CY:$CY,$B$648,рўйхат!$B:$B,$C626)</f>
        <v/>
      </c>
      <c r="AH626" s="36">
        <f>SUMIFS(рўйхат!AI:AI,рўйхат!$CY:$CY,$B$648,рўйхат!$B:$B,$C626)</f>
        <v/>
      </c>
      <c r="AI626" s="35">
        <f>SUMIFS(рўйхат!AJ:AJ,рўйхат!$CY:$CY,$B$648,рўйхат!$B:$B,$C626)</f>
        <v/>
      </c>
      <c r="AJ626" s="36">
        <f>SUMIFS(рўйхат!AK:AK,рўйхат!$CY:$CY,$B$648,рўйхат!$B:$B,$C626)</f>
        <v/>
      </c>
      <c r="AK626" s="35">
        <f>SUMIFS(рўйхат!AL:AL,рўйхат!$CY:$CY,$B$648,рўйхат!$B:$B,$C626)</f>
        <v/>
      </c>
      <c r="AL626" s="36">
        <f>SUMIFS(рўйхат!AM:AM,рўйхат!$CY:$CY,$B$648,рўйхат!$B:$B,$C626)</f>
        <v/>
      </c>
      <c r="AM626" s="77">
        <f>IFERROR(Q626/E626,0)</f>
        <v/>
      </c>
      <c r="AN626" s="77">
        <f>IFERROR(R626/F626,0)</f>
        <v/>
      </c>
      <c r="AO626" s="35">
        <f>SUMIFS(рўйхат!AX:AX,рўйхат!$CY:$CY,$B$648,рўйхат!$B:$B,$C626)</f>
        <v/>
      </c>
      <c r="AP626" s="36">
        <f>SUMIFS(рўйхат!AY:AY,рўйхат!$CY:$CY,$B$648,рўйхат!$B:$B,$C626)</f>
        <v/>
      </c>
      <c r="AQ626" s="35">
        <f>SUMIFS(рўйхат!AZ:AZ,рўйхат!$CY:$CY,$B$648,рўйхат!$B:$B,$C626)</f>
        <v/>
      </c>
      <c r="AR626" s="36">
        <f>SUMIFS(рўйхат!BA:BA,рўйхат!$CY:$CY,$B$648,рўйхат!$B:$B,$C626)</f>
        <v/>
      </c>
      <c r="AS626" s="35">
        <f>SUMIFS(рўйхат!BB:BB,рўйхат!$CY:$CY,$B$648,рўйхат!$B:$B,$C626)</f>
        <v/>
      </c>
      <c r="AT626" s="36">
        <f>SUMIFS(рўйхат!BC:BC,рўйхат!$CY:$CY,$B$648,рўйхат!$B:$B,$C626)</f>
        <v/>
      </c>
      <c r="AU626" s="35">
        <f>SUMIFS(рўйхат!BD:BD,рўйхат!$CY:$CY,$B$648,рўйхат!$B:$B,$C626)</f>
        <v/>
      </c>
      <c r="AV626" s="36">
        <f>SUMIFS(рўйхат!BE:BE,рўйхат!$CY:$CY,$B$648,рўйхат!$B:$B,$C626)</f>
        <v/>
      </c>
      <c r="AW626" s="35">
        <f>SUMIFS(рўйхат!BF:BF,рўйхат!$CY:$CY,$B$648,рўйхат!$B:$B,$C626)</f>
        <v/>
      </c>
      <c r="AX626" s="36">
        <f>SUMIFS(рўйхат!BG:BG,рўйхат!$CY:$CY,$B$648,рўйхат!$B:$B,$C626)</f>
        <v/>
      </c>
      <c r="AY626" s="35">
        <f>SUMIFS(рўйхат!BH:BH,рўйхат!$CY:$CY,$B$648,рўйхат!$B:$B,$C626)</f>
        <v/>
      </c>
      <c r="AZ626" s="36">
        <f>SUMIFS(рўйхат!BI:BI,рўйхат!$CY:$CY,$B$648,рўйхат!$B:$B,$C626)</f>
        <v/>
      </c>
      <c r="BA626" s="35">
        <f>SUMIFS(рўйхат!BJ:BJ,рўйхат!$CY:$CY,$B$648,рўйхат!$B:$B,$C626)</f>
        <v/>
      </c>
      <c r="BB626" s="36">
        <f>SUMIFS(рўйхат!BK:BK,рўйхат!$CY:$CY,$B$648,рўйхат!$B:$B,$C626)</f>
        <v/>
      </c>
      <c r="BC626" s="77">
        <f>IFERROR(AO626/E626,0)</f>
        <v/>
      </c>
      <c r="BD626" s="77">
        <f>IFERROR(AP626/F626,0)</f>
        <v/>
      </c>
      <c r="BE626" s="35">
        <f>SUMIFS(рўйхат!BL:BL,рўйхат!$CY:$CY,$B$648,рўйхат!$B:$B,$C626)</f>
        <v/>
      </c>
      <c r="BF626" s="36">
        <f>SUMIFS(рўйхат!BM:BM,рўйхат!$CY:$CY,$B$648,рўйхат!$B:$B,$C626)</f>
        <v/>
      </c>
      <c r="BG626" s="35">
        <f>SUMIFS(рўйхат!BN:BN,рўйхат!$CY:$CY,$B$648,рўйхат!$B:$B,$C626)</f>
        <v/>
      </c>
      <c r="BH626" s="36">
        <f>SUMIFS(рўйхат!BO:BO,рўйхат!$CY:$CY,$B$648,рўйхат!$B:$B,$C626)</f>
        <v/>
      </c>
      <c r="BI626" s="35">
        <f>SUMIFS(рўйхат!BP:BP,рўйхат!$CY:$CY,$B$648,рўйхат!$B:$B,$C626)</f>
        <v/>
      </c>
      <c r="BJ626" s="36">
        <f>SUMIFS(рўйхат!BQ:BQ,рўйхат!$CY:$CY,$B$648,рўйхат!$B:$B,$C626)</f>
        <v/>
      </c>
      <c r="BK626" s="35">
        <f>SUMIFS(рўйхат!BR:BR,рўйхат!$CY:$CY,$B$648,рўйхат!$B:$B,$C626)</f>
        <v/>
      </c>
      <c r="BL626" s="36">
        <f>SUMIFS(рўйхат!BS:BS,рўйхат!$CY:$CY,$B$648,рўйхат!$B:$B,$C626)</f>
        <v/>
      </c>
      <c r="BM626" s="35">
        <f>SUMIFS(рўйхат!BT:BT,рўйхат!$CY:$CY,$B$648,рўйхат!$B:$B,$C626)</f>
        <v/>
      </c>
      <c r="BN626" s="36">
        <f>SUMIFS(рўйхат!BU:BU,рўйхат!$CY:$CY,$B$648,рўйхат!$B:$B,$C626)</f>
        <v/>
      </c>
      <c r="BO626" s="35">
        <f>SUMIFS(рўйхат!BX:BX,рўйхат!$CY:$CY,$B$648,рўйхат!$B:$B,$C626)</f>
        <v/>
      </c>
      <c r="BP626" s="36">
        <f>SUMIFS(рўйхат!BY:BY,рўйхат!$CY:$CY,$B$648,рўйхат!$B:$B,$C626)</f>
        <v/>
      </c>
      <c r="BQ626" s="35">
        <f>SUMIFS(рўйхат!BZ:BZ,рўйхат!$CY:$CY,$B$648,рўйхат!$B:$B,$C626)</f>
        <v/>
      </c>
      <c r="BR626" s="36">
        <f>SUMIFS(рўйхат!CA:CA,рўйхат!$CY:$CY,$B$648,рўйхат!$B:$B,$C626)</f>
        <v/>
      </c>
      <c r="BS626" s="35">
        <f>SUMIFS(рўйхат!CB:CB,рўйхат!$CY:$CY,$B$648,рўйхат!$B:$B,$C626)</f>
        <v/>
      </c>
      <c r="BT626" s="36">
        <f>SUMIFS(рўйхат!CC:CC,рўйхат!$CY:$CY,$B$648,рўйхат!$B:$B,$C626)</f>
        <v/>
      </c>
      <c r="BU626" s="35">
        <f>SUMIFS(рўйхат!CD:CD,рўйхат!$CY:$CY,$B$648,рўйхат!$B:$B,$C626)</f>
        <v/>
      </c>
      <c r="BV626" s="36">
        <f>SUMIFS(рўйхат!CE:CE,рўйхат!$CY:$CY,$B$648,рўйхат!$B:$B,$C626)</f>
        <v/>
      </c>
      <c r="BW626" s="35">
        <f>SUMIFS(рўйхат!CH:CH,рўйхат!$CY:$CY,$B$648,рўйхат!$B:$B,$C626)</f>
        <v/>
      </c>
      <c r="BX626" s="36">
        <f>SUMIFS(рўйхат!CI:CI,рўйхат!$CY:$CY,$B$648,рўйхат!$B:$B,$C626)</f>
        <v/>
      </c>
      <c r="BY626" s="35">
        <f>SUMIFS(рўйхат!CJ:CJ,рўйхат!$CY:$CY,$B$648,рўйхат!$B:$B,$C626)</f>
        <v/>
      </c>
      <c r="BZ626" s="36">
        <f>SUMIFS(рўйхат!CK:CK,рўйхат!$CY:$CY,$B$648,рўйхат!$B:$B,$C626)</f>
        <v/>
      </c>
      <c r="CA626" s="35">
        <f>SUMIFS(рўйхат!CL:CL,рўйхат!$CY:$CY,$B$648,рўйхат!$B:$B,$C626)</f>
        <v/>
      </c>
      <c r="CB626" s="36">
        <f>SUMIFS(рўйхат!CM:CM,рўйхат!$CY:$CY,$B$648,рўйхат!$B:$B,$C626)</f>
        <v/>
      </c>
      <c r="CC626" s="35">
        <f>SUMIFS(рўйхат!CN:CN,рўйхат!$CY:$CY,$B$648,рўйхат!$B:$B,$C626)</f>
        <v/>
      </c>
      <c r="CD626" s="36">
        <f>SUMIFS(рўйхат!CO:CO,рўйхат!$CY:$CY,$B$648,рўйхат!$B:$B,$C626)</f>
        <v/>
      </c>
      <c r="CE626" s="77">
        <f>IFERROR(BE626/(Q626+BE626),0)</f>
        <v/>
      </c>
      <c r="CF626" s="78">
        <f>IFERROR(BF626/(R626+BF626),0)</f>
        <v/>
      </c>
      <c r="CG626" s="8">
        <f>COUNTIFS(B:B,B626)</f>
        <v/>
      </c>
    </row>
    <row r="627" hidden="1" outlineLevel="1" ht="17.1" customFormat="1" customHeight="1" s="8">
      <c r="A627" s="15" t="n"/>
      <c r="B627" s="50" t="n">
        <v>11</v>
      </c>
      <c r="C627" s="66" t="inlineStr">
        <is>
          <t>Қишлоқ хўжалиги вазирлиги</t>
        </is>
      </c>
      <c r="D627" s="16" t="n"/>
      <c r="E627" s="35">
        <f>SUMIFS(рўйхат!F:F,рўйхат!$CY:$CY,$B$648,рўйхат!$B:$B,$C627)</f>
        <v/>
      </c>
      <c r="F627" s="36">
        <f>SUMIFS(рўйхат!G:G,рўйхат!$CY:$CY,$B$648,рўйхат!$B:$B,$C627)</f>
        <v/>
      </c>
      <c r="G627" s="35">
        <f>SUMIFS(рўйхат!H:H,рўйхат!$CY:$CY,$B$648,рўйхат!$B:$B,$C627)</f>
        <v/>
      </c>
      <c r="H627" s="36">
        <f>SUMIFS(рўйхат!I:I,рўйхат!$CY:$CY,$B$648,рўйхат!$B:$B,$C627)</f>
        <v/>
      </c>
      <c r="I627" s="35">
        <f>SUMIFS(рўйхат!J:J,рўйхат!$CY:$CY,$B$648,рўйхат!$B:$B,$C627)</f>
        <v/>
      </c>
      <c r="J627" s="36">
        <f>SUMIFS(рўйхат!K:K,рўйхат!$CY:$CY,$B$648,рўйхат!$B:$B,$C627)</f>
        <v/>
      </c>
      <c r="K627" s="35">
        <f>SUMIFS(рўйхат!L:L,рўйхат!$CY:$CY,$B$648,рўйхат!$B:$B,$C627)</f>
        <v/>
      </c>
      <c r="L627" s="36">
        <f>SUMIFS(рўйхат!M:M,рўйхат!$CY:$CY,$B$648,рўйхат!$B:$B,$C627)</f>
        <v/>
      </c>
      <c r="M627" s="35">
        <f>SUMIFS(рўйхат!N:N,рўйхат!$CY:$CY,$B$648,рўйхат!$B:$B,$C627)</f>
        <v/>
      </c>
      <c r="N627" s="36">
        <f>SUMIFS(рўйхат!O:O,рўйхат!$CY:$CY,$B$648,рўйхат!$B:$B,$C627)</f>
        <v/>
      </c>
      <c r="O627" s="34">
        <f>IFERROR(M627/E627,0)</f>
        <v/>
      </c>
      <c r="P627" s="34">
        <f>IFERROR(N627/F627,0)</f>
        <v/>
      </c>
      <c r="Q627" s="35">
        <f>SUMIFS(рўйхат!P:P,рўйхат!$CY:$CY,$B$648,рўйхат!$B:$B,$C627)</f>
        <v/>
      </c>
      <c r="R627" s="36">
        <f>SUMIFS(рўйхат!Q:Q,рўйхат!$CY:$CY,$B$648,рўйхат!$B:$B,$C627)</f>
        <v/>
      </c>
      <c r="S627" s="35">
        <f>SUMIFS(рўйхат!R:R,рўйхат!$CY:$CY,$B$648,рўйхат!$B:$B,$C627)</f>
        <v/>
      </c>
      <c r="T627" s="36">
        <f>SUMIFS(рўйхат!S:S,рўйхат!$CY:$CY,$B$648,рўйхат!$B:$B,$C627)</f>
        <v/>
      </c>
      <c r="U627" s="35">
        <f>SUMIFS(рўйхат!T:T,рўйхат!$CY:$CY,$B$648,рўйхат!$B:$B,$C627)</f>
        <v/>
      </c>
      <c r="V627" s="36">
        <f>SUMIFS(рўйхат!U:U,рўйхат!$CY:$CY,$B$648,рўйхат!$B:$B,$C627)</f>
        <v/>
      </c>
      <c r="W627" s="35">
        <f>SUMIFS(рўйхат!V:V,рўйхат!$CY:$CY,$B$648,рўйхат!$B:$B,$C627)</f>
        <v/>
      </c>
      <c r="X627" s="36">
        <f>SUMIFS(рўйхат!W:W,рўйхат!$CY:$CY,$B$648,рўйхат!$B:$B,$C627)</f>
        <v/>
      </c>
      <c r="Y627" s="35">
        <f>SUMIFS(рўйхат!X:X,рўйхат!$CY:$CY,$B$648,рўйхат!$B:$B,$C627)</f>
        <v/>
      </c>
      <c r="Z627" s="36">
        <f>SUMIFS(рўйхат!Y:Y,рўйхат!$CY:$CY,$B$648,рўйхат!$B:$B,$C627)</f>
        <v/>
      </c>
      <c r="AA627" s="35">
        <f>SUMIFS(рўйхат!Z:Z,рўйхат!$CY:$CY,$B$648,рўйхат!$B:$B,$C627)</f>
        <v/>
      </c>
      <c r="AB627" s="36">
        <f>SUMIFS(рўйхат!AA:AA,рўйхат!$CY:$CY,$B$648,рўйхат!$B:$B,$C627)</f>
        <v/>
      </c>
      <c r="AC627" s="35">
        <f>SUMIFS(рўйхат!AB:AB,рўйхат!$CY:$CY,$B$648,рўйхат!$B:$B,$C627)</f>
        <v/>
      </c>
      <c r="AD627" s="36">
        <f>SUMIFS(рўйхат!AC:AC,рўйхат!$CY:$CY,$B$648,рўйхат!$B:$B,$C627)</f>
        <v/>
      </c>
      <c r="AE627" s="35">
        <f>SUMIFS(рўйхат!AD:AD,рўйхат!$CY:$CY,$B$648,рўйхат!$B:$B,$C627)</f>
        <v/>
      </c>
      <c r="AF627" s="36">
        <f>SUMIFS(рўйхат!AE:AE,рўйхат!$CY:$CY,$B$648,рўйхат!$B:$B,$C627)</f>
        <v/>
      </c>
      <c r="AG627" s="35">
        <f>SUMIFS(рўйхат!AH:AH,рўйхат!$CY:$CY,$B$648,рўйхат!$B:$B,$C627)</f>
        <v/>
      </c>
      <c r="AH627" s="36">
        <f>SUMIFS(рўйхат!AI:AI,рўйхат!$CY:$CY,$B$648,рўйхат!$B:$B,$C627)</f>
        <v/>
      </c>
      <c r="AI627" s="35">
        <f>SUMIFS(рўйхат!AJ:AJ,рўйхат!$CY:$CY,$B$648,рўйхат!$B:$B,$C627)</f>
        <v/>
      </c>
      <c r="AJ627" s="36">
        <f>SUMIFS(рўйхат!AK:AK,рўйхат!$CY:$CY,$B$648,рўйхат!$B:$B,$C627)</f>
        <v/>
      </c>
      <c r="AK627" s="35">
        <f>SUMIFS(рўйхат!AL:AL,рўйхат!$CY:$CY,$B$648,рўйхат!$B:$B,$C627)</f>
        <v/>
      </c>
      <c r="AL627" s="36">
        <f>SUMIFS(рўйхат!AM:AM,рўйхат!$CY:$CY,$B$648,рўйхат!$B:$B,$C627)</f>
        <v/>
      </c>
      <c r="AM627" s="77">
        <f>IFERROR(Q627/E627,0)</f>
        <v/>
      </c>
      <c r="AN627" s="77">
        <f>IFERROR(R627/F627,0)</f>
        <v/>
      </c>
      <c r="AO627" s="35">
        <f>SUMIFS(рўйхат!AX:AX,рўйхат!$CY:$CY,$B$648,рўйхат!$B:$B,$C627)</f>
        <v/>
      </c>
      <c r="AP627" s="36">
        <f>SUMIFS(рўйхат!AY:AY,рўйхат!$CY:$CY,$B$648,рўйхат!$B:$B,$C627)</f>
        <v/>
      </c>
      <c r="AQ627" s="35">
        <f>SUMIFS(рўйхат!AZ:AZ,рўйхат!$CY:$CY,$B$648,рўйхат!$B:$B,$C627)</f>
        <v/>
      </c>
      <c r="AR627" s="36">
        <f>SUMIFS(рўйхат!BA:BA,рўйхат!$CY:$CY,$B$648,рўйхат!$B:$B,$C627)</f>
        <v/>
      </c>
      <c r="AS627" s="35">
        <f>SUMIFS(рўйхат!BB:BB,рўйхат!$CY:$CY,$B$648,рўйхат!$B:$B,$C627)</f>
        <v/>
      </c>
      <c r="AT627" s="36">
        <f>SUMIFS(рўйхат!BC:BC,рўйхат!$CY:$CY,$B$648,рўйхат!$B:$B,$C627)</f>
        <v/>
      </c>
      <c r="AU627" s="35">
        <f>SUMIFS(рўйхат!BD:BD,рўйхат!$CY:$CY,$B$648,рўйхат!$B:$B,$C627)</f>
        <v/>
      </c>
      <c r="AV627" s="36">
        <f>SUMIFS(рўйхат!BE:BE,рўйхат!$CY:$CY,$B$648,рўйхат!$B:$B,$C627)</f>
        <v/>
      </c>
      <c r="AW627" s="35">
        <f>SUMIFS(рўйхат!BF:BF,рўйхат!$CY:$CY,$B$648,рўйхат!$B:$B,$C627)</f>
        <v/>
      </c>
      <c r="AX627" s="36">
        <f>SUMIFS(рўйхат!BG:BG,рўйхат!$CY:$CY,$B$648,рўйхат!$B:$B,$C627)</f>
        <v/>
      </c>
      <c r="AY627" s="35">
        <f>SUMIFS(рўйхат!BH:BH,рўйхат!$CY:$CY,$B$648,рўйхат!$B:$B,$C627)</f>
        <v/>
      </c>
      <c r="AZ627" s="36">
        <f>SUMIFS(рўйхат!BI:BI,рўйхат!$CY:$CY,$B$648,рўйхат!$B:$B,$C627)</f>
        <v/>
      </c>
      <c r="BA627" s="35">
        <f>SUMIFS(рўйхат!BJ:BJ,рўйхат!$CY:$CY,$B$648,рўйхат!$B:$B,$C627)</f>
        <v/>
      </c>
      <c r="BB627" s="36">
        <f>SUMIFS(рўйхат!BK:BK,рўйхат!$CY:$CY,$B$648,рўйхат!$B:$B,$C627)</f>
        <v/>
      </c>
      <c r="BC627" s="77">
        <f>IFERROR(AO627/E627,0)</f>
        <v/>
      </c>
      <c r="BD627" s="77">
        <f>IFERROR(AP627/F627,0)</f>
        <v/>
      </c>
      <c r="BE627" s="35">
        <f>SUMIFS(рўйхат!BL:BL,рўйхат!$CY:$CY,$B$648,рўйхат!$B:$B,$C627)</f>
        <v/>
      </c>
      <c r="BF627" s="36">
        <f>SUMIFS(рўйхат!BM:BM,рўйхат!$CY:$CY,$B$648,рўйхат!$B:$B,$C627)</f>
        <v/>
      </c>
      <c r="BG627" s="35">
        <f>SUMIFS(рўйхат!BN:BN,рўйхат!$CY:$CY,$B$648,рўйхат!$B:$B,$C627)</f>
        <v/>
      </c>
      <c r="BH627" s="36">
        <f>SUMIFS(рўйхат!BO:BO,рўйхат!$CY:$CY,$B$648,рўйхат!$B:$B,$C627)</f>
        <v/>
      </c>
      <c r="BI627" s="35">
        <f>SUMIFS(рўйхат!BP:BP,рўйхат!$CY:$CY,$B$648,рўйхат!$B:$B,$C627)</f>
        <v/>
      </c>
      <c r="BJ627" s="36">
        <f>SUMIFS(рўйхат!BQ:BQ,рўйхат!$CY:$CY,$B$648,рўйхат!$B:$B,$C627)</f>
        <v/>
      </c>
      <c r="BK627" s="35">
        <f>SUMIFS(рўйхат!BR:BR,рўйхат!$CY:$CY,$B$648,рўйхат!$B:$B,$C627)</f>
        <v/>
      </c>
      <c r="BL627" s="36">
        <f>SUMIFS(рўйхат!BS:BS,рўйхат!$CY:$CY,$B$648,рўйхат!$B:$B,$C627)</f>
        <v/>
      </c>
      <c r="BM627" s="35">
        <f>SUMIFS(рўйхат!BT:BT,рўйхат!$CY:$CY,$B$648,рўйхат!$B:$B,$C627)</f>
        <v/>
      </c>
      <c r="BN627" s="36">
        <f>SUMIFS(рўйхат!BU:BU,рўйхат!$CY:$CY,$B$648,рўйхат!$B:$B,$C627)</f>
        <v/>
      </c>
      <c r="BO627" s="35">
        <f>SUMIFS(рўйхат!BX:BX,рўйхат!$CY:$CY,$B$648,рўйхат!$B:$B,$C627)</f>
        <v/>
      </c>
      <c r="BP627" s="36">
        <f>SUMIFS(рўйхат!BY:BY,рўйхат!$CY:$CY,$B$648,рўйхат!$B:$B,$C627)</f>
        <v/>
      </c>
      <c r="BQ627" s="35">
        <f>SUMIFS(рўйхат!BZ:BZ,рўйхат!$CY:$CY,$B$648,рўйхат!$B:$B,$C627)</f>
        <v/>
      </c>
      <c r="BR627" s="36">
        <f>SUMIFS(рўйхат!CA:CA,рўйхат!$CY:$CY,$B$648,рўйхат!$B:$B,$C627)</f>
        <v/>
      </c>
      <c r="BS627" s="35">
        <f>SUMIFS(рўйхат!CB:CB,рўйхат!$CY:$CY,$B$648,рўйхат!$B:$B,$C627)</f>
        <v/>
      </c>
      <c r="BT627" s="36">
        <f>SUMIFS(рўйхат!CC:CC,рўйхат!$CY:$CY,$B$648,рўйхат!$B:$B,$C627)</f>
        <v/>
      </c>
      <c r="BU627" s="35">
        <f>SUMIFS(рўйхат!CD:CD,рўйхат!$CY:$CY,$B$648,рўйхат!$B:$B,$C627)</f>
        <v/>
      </c>
      <c r="BV627" s="36">
        <f>SUMIFS(рўйхат!CE:CE,рўйхат!$CY:$CY,$B$648,рўйхат!$B:$B,$C627)</f>
        <v/>
      </c>
      <c r="BW627" s="35">
        <f>SUMIFS(рўйхат!CH:CH,рўйхат!$CY:$CY,$B$648,рўйхат!$B:$B,$C627)</f>
        <v/>
      </c>
      <c r="BX627" s="36">
        <f>SUMIFS(рўйхат!CI:CI,рўйхат!$CY:$CY,$B$648,рўйхат!$B:$B,$C627)</f>
        <v/>
      </c>
      <c r="BY627" s="35">
        <f>SUMIFS(рўйхат!CJ:CJ,рўйхат!$CY:$CY,$B$648,рўйхат!$B:$B,$C627)</f>
        <v/>
      </c>
      <c r="BZ627" s="36">
        <f>SUMIFS(рўйхат!CK:CK,рўйхат!$CY:$CY,$B$648,рўйхат!$B:$B,$C627)</f>
        <v/>
      </c>
      <c r="CA627" s="35">
        <f>SUMIFS(рўйхат!CL:CL,рўйхат!$CY:$CY,$B$648,рўйхат!$B:$B,$C627)</f>
        <v/>
      </c>
      <c r="CB627" s="36">
        <f>SUMIFS(рўйхат!CM:CM,рўйхат!$CY:$CY,$B$648,рўйхат!$B:$B,$C627)</f>
        <v/>
      </c>
      <c r="CC627" s="35">
        <f>SUMIFS(рўйхат!CN:CN,рўйхат!$CY:$CY,$B$648,рўйхат!$B:$B,$C627)</f>
        <v/>
      </c>
      <c r="CD627" s="36">
        <f>SUMIFS(рўйхат!CO:CO,рўйхат!$CY:$CY,$B$648,рўйхат!$B:$B,$C627)</f>
        <v/>
      </c>
      <c r="CE627" s="77">
        <f>IFERROR(BE627/(Q627+BE627),0)</f>
        <v/>
      </c>
      <c r="CF627" s="78">
        <f>IFERROR(BF627/(R627+BF627),0)</f>
        <v/>
      </c>
      <c r="CG627" s="8">
        <f>COUNTIFS(B:B,B627)</f>
        <v/>
      </c>
    </row>
    <row r="628" hidden="1" outlineLevel="1" ht="17.1" customFormat="1" customHeight="1" s="8">
      <c r="A628" s="15" t="n"/>
      <c r="B628" s="50" t="n">
        <v>12</v>
      </c>
      <c r="C628" s="66" t="inlineStr">
        <is>
          <t>Қурилиш ва уй-жой коммунал хўжалиги вазирлиги</t>
        </is>
      </c>
      <c r="D628" s="16" t="n"/>
      <c r="E628" s="35">
        <f>SUMIFS(рўйхат!F:F,рўйхат!$CY:$CY,$B$648,рўйхат!$B:$B,$C628)</f>
        <v/>
      </c>
      <c r="F628" s="36">
        <f>SUMIFS(рўйхат!G:G,рўйхат!$CY:$CY,$B$648,рўйхат!$B:$B,$C628)</f>
        <v/>
      </c>
      <c r="G628" s="35">
        <f>SUMIFS(рўйхат!H:H,рўйхат!$CY:$CY,$B$648,рўйхат!$B:$B,$C628)</f>
        <v/>
      </c>
      <c r="H628" s="36">
        <f>SUMIFS(рўйхат!I:I,рўйхат!$CY:$CY,$B$648,рўйхат!$B:$B,$C628)</f>
        <v/>
      </c>
      <c r="I628" s="35">
        <f>SUMIFS(рўйхат!J:J,рўйхат!$CY:$CY,$B$648,рўйхат!$B:$B,$C628)</f>
        <v/>
      </c>
      <c r="J628" s="36">
        <f>SUMIFS(рўйхат!K:K,рўйхат!$CY:$CY,$B$648,рўйхат!$B:$B,$C628)</f>
        <v/>
      </c>
      <c r="K628" s="35">
        <f>SUMIFS(рўйхат!L:L,рўйхат!$CY:$CY,$B$648,рўйхат!$B:$B,$C628)</f>
        <v/>
      </c>
      <c r="L628" s="36">
        <f>SUMIFS(рўйхат!M:M,рўйхат!$CY:$CY,$B$648,рўйхат!$B:$B,$C628)</f>
        <v/>
      </c>
      <c r="M628" s="35">
        <f>SUMIFS(рўйхат!N:N,рўйхат!$CY:$CY,$B$648,рўйхат!$B:$B,$C628)</f>
        <v/>
      </c>
      <c r="N628" s="36">
        <f>SUMIFS(рўйхат!O:O,рўйхат!$CY:$CY,$B$648,рўйхат!$B:$B,$C628)</f>
        <v/>
      </c>
      <c r="O628" s="34">
        <f>IFERROR(M628/E628,0)</f>
        <v/>
      </c>
      <c r="P628" s="34">
        <f>IFERROR(N628/F628,0)</f>
        <v/>
      </c>
      <c r="Q628" s="35">
        <f>SUMIFS(рўйхат!P:P,рўйхат!$CY:$CY,$B$648,рўйхат!$B:$B,$C628)</f>
        <v/>
      </c>
      <c r="R628" s="36">
        <f>SUMIFS(рўйхат!Q:Q,рўйхат!$CY:$CY,$B$648,рўйхат!$B:$B,$C628)</f>
        <v/>
      </c>
      <c r="S628" s="35">
        <f>SUMIFS(рўйхат!R:R,рўйхат!$CY:$CY,$B$648,рўйхат!$B:$B,$C628)</f>
        <v/>
      </c>
      <c r="T628" s="36">
        <f>SUMIFS(рўйхат!S:S,рўйхат!$CY:$CY,$B$648,рўйхат!$B:$B,$C628)</f>
        <v/>
      </c>
      <c r="U628" s="35">
        <f>SUMIFS(рўйхат!T:T,рўйхат!$CY:$CY,$B$648,рўйхат!$B:$B,$C628)</f>
        <v/>
      </c>
      <c r="V628" s="36">
        <f>SUMIFS(рўйхат!U:U,рўйхат!$CY:$CY,$B$648,рўйхат!$B:$B,$C628)</f>
        <v/>
      </c>
      <c r="W628" s="35">
        <f>SUMIFS(рўйхат!V:V,рўйхат!$CY:$CY,$B$648,рўйхат!$B:$B,$C628)</f>
        <v/>
      </c>
      <c r="X628" s="36">
        <f>SUMIFS(рўйхат!W:W,рўйхат!$CY:$CY,$B$648,рўйхат!$B:$B,$C628)</f>
        <v/>
      </c>
      <c r="Y628" s="35">
        <f>SUMIFS(рўйхат!X:X,рўйхат!$CY:$CY,$B$648,рўйхат!$B:$B,$C628)</f>
        <v/>
      </c>
      <c r="Z628" s="36">
        <f>SUMIFS(рўйхат!Y:Y,рўйхат!$CY:$CY,$B$648,рўйхат!$B:$B,$C628)</f>
        <v/>
      </c>
      <c r="AA628" s="35">
        <f>SUMIFS(рўйхат!Z:Z,рўйхат!$CY:$CY,$B$648,рўйхат!$B:$B,$C628)</f>
        <v/>
      </c>
      <c r="AB628" s="36">
        <f>SUMIFS(рўйхат!AA:AA,рўйхат!$CY:$CY,$B$648,рўйхат!$B:$B,$C628)</f>
        <v/>
      </c>
      <c r="AC628" s="35">
        <f>SUMIFS(рўйхат!AB:AB,рўйхат!$CY:$CY,$B$648,рўйхат!$B:$B,$C628)</f>
        <v/>
      </c>
      <c r="AD628" s="36">
        <f>SUMIFS(рўйхат!AC:AC,рўйхат!$CY:$CY,$B$648,рўйхат!$B:$B,$C628)</f>
        <v/>
      </c>
      <c r="AE628" s="35">
        <f>SUMIFS(рўйхат!AD:AD,рўйхат!$CY:$CY,$B$648,рўйхат!$B:$B,$C628)</f>
        <v/>
      </c>
      <c r="AF628" s="36">
        <f>SUMIFS(рўйхат!AE:AE,рўйхат!$CY:$CY,$B$648,рўйхат!$B:$B,$C628)</f>
        <v/>
      </c>
      <c r="AG628" s="35">
        <f>SUMIFS(рўйхат!AH:AH,рўйхат!$CY:$CY,$B$648,рўйхат!$B:$B,$C628)</f>
        <v/>
      </c>
      <c r="AH628" s="36">
        <f>SUMIFS(рўйхат!AI:AI,рўйхат!$CY:$CY,$B$648,рўйхат!$B:$B,$C628)</f>
        <v/>
      </c>
      <c r="AI628" s="35">
        <f>SUMIFS(рўйхат!AJ:AJ,рўйхат!$CY:$CY,$B$648,рўйхат!$B:$B,$C628)</f>
        <v/>
      </c>
      <c r="AJ628" s="36">
        <f>SUMIFS(рўйхат!AK:AK,рўйхат!$CY:$CY,$B$648,рўйхат!$B:$B,$C628)</f>
        <v/>
      </c>
      <c r="AK628" s="35">
        <f>SUMIFS(рўйхат!AL:AL,рўйхат!$CY:$CY,$B$648,рўйхат!$B:$B,$C628)</f>
        <v/>
      </c>
      <c r="AL628" s="36">
        <f>SUMIFS(рўйхат!AM:AM,рўйхат!$CY:$CY,$B$648,рўйхат!$B:$B,$C628)</f>
        <v/>
      </c>
      <c r="AM628" s="77">
        <f>IFERROR(Q628/E628,0)</f>
        <v/>
      </c>
      <c r="AN628" s="77">
        <f>IFERROR(R628/F628,0)</f>
        <v/>
      </c>
      <c r="AO628" s="35">
        <f>SUMIFS(рўйхат!AX:AX,рўйхат!$CY:$CY,$B$648,рўйхат!$B:$B,$C628)</f>
        <v/>
      </c>
      <c r="AP628" s="36">
        <f>SUMIFS(рўйхат!AY:AY,рўйхат!$CY:$CY,$B$648,рўйхат!$B:$B,$C628)</f>
        <v/>
      </c>
      <c r="AQ628" s="35">
        <f>SUMIFS(рўйхат!AZ:AZ,рўйхат!$CY:$CY,$B$648,рўйхат!$B:$B,$C628)</f>
        <v/>
      </c>
      <c r="AR628" s="36">
        <f>SUMIFS(рўйхат!BA:BA,рўйхат!$CY:$CY,$B$648,рўйхат!$B:$B,$C628)</f>
        <v/>
      </c>
      <c r="AS628" s="35">
        <f>SUMIFS(рўйхат!BB:BB,рўйхат!$CY:$CY,$B$648,рўйхат!$B:$B,$C628)</f>
        <v/>
      </c>
      <c r="AT628" s="36">
        <f>SUMIFS(рўйхат!BC:BC,рўйхат!$CY:$CY,$B$648,рўйхат!$B:$B,$C628)</f>
        <v/>
      </c>
      <c r="AU628" s="35">
        <f>SUMIFS(рўйхат!BD:BD,рўйхат!$CY:$CY,$B$648,рўйхат!$B:$B,$C628)</f>
        <v/>
      </c>
      <c r="AV628" s="36">
        <f>SUMIFS(рўйхат!BE:BE,рўйхат!$CY:$CY,$B$648,рўйхат!$B:$B,$C628)</f>
        <v/>
      </c>
      <c r="AW628" s="35">
        <f>SUMIFS(рўйхат!BF:BF,рўйхат!$CY:$CY,$B$648,рўйхат!$B:$B,$C628)</f>
        <v/>
      </c>
      <c r="AX628" s="36">
        <f>SUMIFS(рўйхат!BG:BG,рўйхат!$CY:$CY,$B$648,рўйхат!$B:$B,$C628)</f>
        <v/>
      </c>
      <c r="AY628" s="35">
        <f>SUMIFS(рўйхат!BH:BH,рўйхат!$CY:$CY,$B$648,рўйхат!$B:$B,$C628)</f>
        <v/>
      </c>
      <c r="AZ628" s="36">
        <f>SUMIFS(рўйхат!BI:BI,рўйхат!$CY:$CY,$B$648,рўйхат!$B:$B,$C628)</f>
        <v/>
      </c>
      <c r="BA628" s="35">
        <f>SUMIFS(рўйхат!BJ:BJ,рўйхат!$CY:$CY,$B$648,рўйхат!$B:$B,$C628)</f>
        <v/>
      </c>
      <c r="BB628" s="36">
        <f>SUMIFS(рўйхат!BK:BK,рўйхат!$CY:$CY,$B$648,рўйхат!$B:$B,$C628)</f>
        <v/>
      </c>
      <c r="BC628" s="77">
        <f>IFERROR(AO628/E628,0)</f>
        <v/>
      </c>
      <c r="BD628" s="77">
        <f>IFERROR(AP628/F628,0)</f>
        <v/>
      </c>
      <c r="BE628" s="35">
        <f>SUMIFS(рўйхат!BL:BL,рўйхат!$CY:$CY,$B$648,рўйхат!$B:$B,$C628)</f>
        <v/>
      </c>
      <c r="BF628" s="36">
        <f>SUMIFS(рўйхат!BM:BM,рўйхат!$CY:$CY,$B$648,рўйхат!$B:$B,$C628)</f>
        <v/>
      </c>
      <c r="BG628" s="35">
        <f>SUMIFS(рўйхат!BN:BN,рўйхат!$CY:$CY,$B$648,рўйхат!$B:$B,$C628)</f>
        <v/>
      </c>
      <c r="BH628" s="36">
        <f>SUMIFS(рўйхат!BO:BO,рўйхат!$CY:$CY,$B$648,рўйхат!$B:$B,$C628)</f>
        <v/>
      </c>
      <c r="BI628" s="35">
        <f>SUMIFS(рўйхат!BP:BP,рўйхат!$CY:$CY,$B$648,рўйхат!$B:$B,$C628)</f>
        <v/>
      </c>
      <c r="BJ628" s="36">
        <f>SUMIFS(рўйхат!BQ:BQ,рўйхат!$CY:$CY,$B$648,рўйхат!$B:$B,$C628)</f>
        <v/>
      </c>
      <c r="BK628" s="35">
        <f>SUMIFS(рўйхат!BR:BR,рўйхат!$CY:$CY,$B$648,рўйхат!$B:$B,$C628)</f>
        <v/>
      </c>
      <c r="BL628" s="36">
        <f>SUMIFS(рўйхат!BS:BS,рўйхат!$CY:$CY,$B$648,рўйхат!$B:$B,$C628)</f>
        <v/>
      </c>
      <c r="BM628" s="35">
        <f>SUMIFS(рўйхат!BT:BT,рўйхат!$CY:$CY,$B$648,рўйхат!$B:$B,$C628)</f>
        <v/>
      </c>
      <c r="BN628" s="36">
        <f>SUMIFS(рўйхат!BU:BU,рўйхат!$CY:$CY,$B$648,рўйхат!$B:$B,$C628)</f>
        <v/>
      </c>
      <c r="BO628" s="35">
        <f>SUMIFS(рўйхат!BX:BX,рўйхат!$CY:$CY,$B$648,рўйхат!$B:$B,$C628)</f>
        <v/>
      </c>
      <c r="BP628" s="36">
        <f>SUMIFS(рўйхат!BY:BY,рўйхат!$CY:$CY,$B$648,рўйхат!$B:$B,$C628)</f>
        <v/>
      </c>
      <c r="BQ628" s="35">
        <f>SUMIFS(рўйхат!BZ:BZ,рўйхат!$CY:$CY,$B$648,рўйхат!$B:$B,$C628)</f>
        <v/>
      </c>
      <c r="BR628" s="36">
        <f>SUMIFS(рўйхат!CA:CA,рўйхат!$CY:$CY,$B$648,рўйхат!$B:$B,$C628)</f>
        <v/>
      </c>
      <c r="BS628" s="35">
        <f>SUMIFS(рўйхат!CB:CB,рўйхат!$CY:$CY,$B$648,рўйхат!$B:$B,$C628)</f>
        <v/>
      </c>
      <c r="BT628" s="36">
        <f>SUMIFS(рўйхат!CC:CC,рўйхат!$CY:$CY,$B$648,рўйхат!$B:$B,$C628)</f>
        <v/>
      </c>
      <c r="BU628" s="35">
        <f>SUMIFS(рўйхат!CD:CD,рўйхат!$CY:$CY,$B$648,рўйхат!$B:$B,$C628)</f>
        <v/>
      </c>
      <c r="BV628" s="36">
        <f>SUMIFS(рўйхат!CE:CE,рўйхат!$CY:$CY,$B$648,рўйхат!$B:$B,$C628)</f>
        <v/>
      </c>
      <c r="BW628" s="35">
        <f>SUMIFS(рўйхат!CH:CH,рўйхат!$CY:$CY,$B$648,рўйхат!$B:$B,$C628)</f>
        <v/>
      </c>
      <c r="BX628" s="36">
        <f>SUMIFS(рўйхат!CI:CI,рўйхат!$CY:$CY,$B$648,рўйхат!$B:$B,$C628)</f>
        <v/>
      </c>
      <c r="BY628" s="35">
        <f>SUMIFS(рўйхат!CJ:CJ,рўйхат!$CY:$CY,$B$648,рўйхат!$B:$B,$C628)</f>
        <v/>
      </c>
      <c r="BZ628" s="36">
        <f>SUMIFS(рўйхат!CK:CK,рўйхат!$CY:$CY,$B$648,рўйхат!$B:$B,$C628)</f>
        <v/>
      </c>
      <c r="CA628" s="35">
        <f>SUMIFS(рўйхат!CL:CL,рўйхат!$CY:$CY,$B$648,рўйхат!$B:$B,$C628)</f>
        <v/>
      </c>
      <c r="CB628" s="36">
        <f>SUMIFS(рўйхат!CM:CM,рўйхат!$CY:$CY,$B$648,рўйхат!$B:$B,$C628)</f>
        <v/>
      </c>
      <c r="CC628" s="35">
        <f>SUMIFS(рўйхат!CN:CN,рўйхат!$CY:$CY,$B$648,рўйхат!$B:$B,$C628)</f>
        <v/>
      </c>
      <c r="CD628" s="36">
        <f>SUMIFS(рўйхат!CO:CO,рўйхат!$CY:$CY,$B$648,рўйхат!$B:$B,$C628)</f>
        <v/>
      </c>
      <c r="CE628" s="77">
        <f>IFERROR(BE628/(Q628+BE628),0)</f>
        <v/>
      </c>
      <c r="CF628" s="78">
        <f>IFERROR(BF628/(R628+BF628),0)</f>
        <v/>
      </c>
      <c r="CG628" s="8">
        <f>COUNTIFS(B:B,B628)</f>
        <v/>
      </c>
    </row>
    <row r="629" hidden="1" outlineLevel="1" ht="17.1" customFormat="1" customHeight="1" s="8">
      <c r="A629" s="15" t="n"/>
      <c r="B629" s="50" t="n">
        <v>13</v>
      </c>
      <c r="C629" s="66" t="inlineStr">
        <is>
          <t>Маданий мерос агентлиги</t>
        </is>
      </c>
      <c r="D629" s="16" t="n"/>
      <c r="E629" s="35">
        <f>SUMIFS(рўйхат!F:F,рўйхат!$CY:$CY,$B$648,рўйхат!$B:$B,$C629)</f>
        <v/>
      </c>
      <c r="F629" s="36">
        <f>SUMIFS(рўйхат!G:G,рўйхат!$CY:$CY,$B$648,рўйхат!$B:$B,$C629)</f>
        <v/>
      </c>
      <c r="G629" s="35">
        <f>SUMIFS(рўйхат!H:H,рўйхат!$CY:$CY,$B$648,рўйхат!$B:$B,$C629)</f>
        <v/>
      </c>
      <c r="H629" s="36">
        <f>SUMIFS(рўйхат!I:I,рўйхат!$CY:$CY,$B$648,рўйхат!$B:$B,$C629)</f>
        <v/>
      </c>
      <c r="I629" s="35">
        <f>SUMIFS(рўйхат!J:J,рўйхат!$CY:$CY,$B$648,рўйхат!$B:$B,$C629)</f>
        <v/>
      </c>
      <c r="J629" s="36">
        <f>SUMIFS(рўйхат!K:K,рўйхат!$CY:$CY,$B$648,рўйхат!$B:$B,$C629)</f>
        <v/>
      </c>
      <c r="K629" s="35">
        <f>SUMIFS(рўйхат!L:L,рўйхат!$CY:$CY,$B$648,рўйхат!$B:$B,$C629)</f>
        <v/>
      </c>
      <c r="L629" s="36">
        <f>SUMIFS(рўйхат!M:M,рўйхат!$CY:$CY,$B$648,рўйхат!$B:$B,$C629)</f>
        <v/>
      </c>
      <c r="M629" s="35">
        <f>SUMIFS(рўйхат!N:N,рўйхат!$CY:$CY,$B$648,рўйхат!$B:$B,$C629)</f>
        <v/>
      </c>
      <c r="N629" s="36">
        <f>SUMIFS(рўйхат!O:O,рўйхат!$CY:$CY,$B$648,рўйхат!$B:$B,$C629)</f>
        <v/>
      </c>
      <c r="O629" s="34">
        <f>IFERROR(M629/E629,0)</f>
        <v/>
      </c>
      <c r="P629" s="34">
        <f>IFERROR(N629/F629,0)</f>
        <v/>
      </c>
      <c r="Q629" s="35">
        <f>SUMIFS(рўйхат!P:P,рўйхат!$CY:$CY,$B$648,рўйхат!$B:$B,$C629)</f>
        <v/>
      </c>
      <c r="R629" s="36">
        <f>SUMIFS(рўйхат!Q:Q,рўйхат!$CY:$CY,$B$648,рўйхат!$B:$B,$C629)</f>
        <v/>
      </c>
      <c r="S629" s="35">
        <f>SUMIFS(рўйхат!R:R,рўйхат!$CY:$CY,$B$648,рўйхат!$B:$B,$C629)</f>
        <v/>
      </c>
      <c r="T629" s="36">
        <f>SUMIFS(рўйхат!S:S,рўйхат!$CY:$CY,$B$648,рўйхат!$B:$B,$C629)</f>
        <v/>
      </c>
      <c r="U629" s="35">
        <f>SUMIFS(рўйхат!T:T,рўйхат!$CY:$CY,$B$648,рўйхат!$B:$B,$C629)</f>
        <v/>
      </c>
      <c r="V629" s="36">
        <f>SUMIFS(рўйхат!U:U,рўйхат!$CY:$CY,$B$648,рўйхат!$B:$B,$C629)</f>
        <v/>
      </c>
      <c r="W629" s="35">
        <f>SUMIFS(рўйхат!V:V,рўйхат!$CY:$CY,$B$648,рўйхат!$B:$B,$C629)</f>
        <v/>
      </c>
      <c r="X629" s="36">
        <f>SUMIFS(рўйхат!W:W,рўйхат!$CY:$CY,$B$648,рўйхат!$B:$B,$C629)</f>
        <v/>
      </c>
      <c r="Y629" s="35">
        <f>SUMIFS(рўйхат!X:X,рўйхат!$CY:$CY,$B$648,рўйхат!$B:$B,$C629)</f>
        <v/>
      </c>
      <c r="Z629" s="36">
        <f>SUMIFS(рўйхат!Y:Y,рўйхат!$CY:$CY,$B$648,рўйхат!$B:$B,$C629)</f>
        <v/>
      </c>
      <c r="AA629" s="35">
        <f>SUMIFS(рўйхат!Z:Z,рўйхат!$CY:$CY,$B$648,рўйхат!$B:$B,$C629)</f>
        <v/>
      </c>
      <c r="AB629" s="36">
        <f>SUMIFS(рўйхат!AA:AA,рўйхат!$CY:$CY,$B$648,рўйхат!$B:$B,$C629)</f>
        <v/>
      </c>
      <c r="AC629" s="35">
        <f>SUMIFS(рўйхат!AB:AB,рўйхат!$CY:$CY,$B$648,рўйхат!$B:$B,$C629)</f>
        <v/>
      </c>
      <c r="AD629" s="36">
        <f>SUMIFS(рўйхат!AC:AC,рўйхат!$CY:$CY,$B$648,рўйхат!$B:$B,$C629)</f>
        <v/>
      </c>
      <c r="AE629" s="35">
        <f>SUMIFS(рўйхат!AD:AD,рўйхат!$CY:$CY,$B$648,рўйхат!$B:$B,$C629)</f>
        <v/>
      </c>
      <c r="AF629" s="36">
        <f>SUMIFS(рўйхат!AE:AE,рўйхат!$CY:$CY,$B$648,рўйхат!$B:$B,$C629)</f>
        <v/>
      </c>
      <c r="AG629" s="35">
        <f>SUMIFS(рўйхат!AH:AH,рўйхат!$CY:$CY,$B$648,рўйхат!$B:$B,$C629)</f>
        <v/>
      </c>
      <c r="AH629" s="36">
        <f>SUMIFS(рўйхат!AI:AI,рўйхат!$CY:$CY,$B$648,рўйхат!$B:$B,$C629)</f>
        <v/>
      </c>
      <c r="AI629" s="35">
        <f>SUMIFS(рўйхат!AJ:AJ,рўйхат!$CY:$CY,$B$648,рўйхат!$B:$B,$C629)</f>
        <v/>
      </c>
      <c r="AJ629" s="36">
        <f>SUMIFS(рўйхат!AK:AK,рўйхат!$CY:$CY,$B$648,рўйхат!$B:$B,$C629)</f>
        <v/>
      </c>
      <c r="AK629" s="35">
        <f>SUMIFS(рўйхат!AL:AL,рўйхат!$CY:$CY,$B$648,рўйхат!$B:$B,$C629)</f>
        <v/>
      </c>
      <c r="AL629" s="36">
        <f>SUMIFS(рўйхат!AM:AM,рўйхат!$CY:$CY,$B$648,рўйхат!$B:$B,$C629)</f>
        <v/>
      </c>
      <c r="AM629" s="77">
        <f>IFERROR(Q629/E629,0)</f>
        <v/>
      </c>
      <c r="AN629" s="77">
        <f>IFERROR(R629/F629,0)</f>
        <v/>
      </c>
      <c r="AO629" s="35">
        <f>SUMIFS(рўйхат!AX:AX,рўйхат!$CY:$CY,$B$648,рўйхат!$B:$B,$C629)</f>
        <v/>
      </c>
      <c r="AP629" s="36">
        <f>SUMIFS(рўйхат!AY:AY,рўйхат!$CY:$CY,$B$648,рўйхат!$B:$B,$C629)</f>
        <v/>
      </c>
      <c r="AQ629" s="35">
        <f>SUMIFS(рўйхат!AZ:AZ,рўйхат!$CY:$CY,$B$648,рўйхат!$B:$B,$C629)</f>
        <v/>
      </c>
      <c r="AR629" s="36">
        <f>SUMIFS(рўйхат!BA:BA,рўйхат!$CY:$CY,$B$648,рўйхат!$B:$B,$C629)</f>
        <v/>
      </c>
      <c r="AS629" s="35">
        <f>SUMIFS(рўйхат!BB:BB,рўйхат!$CY:$CY,$B$648,рўйхат!$B:$B,$C629)</f>
        <v/>
      </c>
      <c r="AT629" s="36">
        <f>SUMIFS(рўйхат!BC:BC,рўйхат!$CY:$CY,$B$648,рўйхат!$B:$B,$C629)</f>
        <v/>
      </c>
      <c r="AU629" s="35">
        <f>SUMIFS(рўйхат!BD:BD,рўйхат!$CY:$CY,$B$648,рўйхат!$B:$B,$C629)</f>
        <v/>
      </c>
      <c r="AV629" s="36">
        <f>SUMIFS(рўйхат!BE:BE,рўйхат!$CY:$CY,$B$648,рўйхат!$B:$B,$C629)</f>
        <v/>
      </c>
      <c r="AW629" s="35">
        <f>SUMIFS(рўйхат!BF:BF,рўйхат!$CY:$CY,$B$648,рўйхат!$B:$B,$C629)</f>
        <v/>
      </c>
      <c r="AX629" s="36">
        <f>SUMIFS(рўйхат!BG:BG,рўйхат!$CY:$CY,$B$648,рўйхат!$B:$B,$C629)</f>
        <v/>
      </c>
      <c r="AY629" s="35">
        <f>SUMIFS(рўйхат!BH:BH,рўйхат!$CY:$CY,$B$648,рўйхат!$B:$B,$C629)</f>
        <v/>
      </c>
      <c r="AZ629" s="36">
        <f>SUMIFS(рўйхат!BI:BI,рўйхат!$CY:$CY,$B$648,рўйхат!$B:$B,$C629)</f>
        <v/>
      </c>
      <c r="BA629" s="35">
        <f>SUMIFS(рўйхат!BJ:BJ,рўйхат!$CY:$CY,$B$648,рўйхат!$B:$B,$C629)</f>
        <v/>
      </c>
      <c r="BB629" s="36">
        <f>SUMIFS(рўйхат!BK:BK,рўйхат!$CY:$CY,$B$648,рўйхат!$B:$B,$C629)</f>
        <v/>
      </c>
      <c r="BC629" s="77">
        <f>IFERROR(AO629/E629,0)</f>
        <v/>
      </c>
      <c r="BD629" s="77">
        <f>IFERROR(AP629/F629,0)</f>
        <v/>
      </c>
      <c r="BE629" s="35">
        <f>SUMIFS(рўйхат!BL:BL,рўйхат!$CY:$CY,$B$648,рўйхат!$B:$B,$C629)</f>
        <v/>
      </c>
      <c r="BF629" s="36">
        <f>SUMIFS(рўйхат!BM:BM,рўйхат!$CY:$CY,$B$648,рўйхат!$B:$B,$C629)</f>
        <v/>
      </c>
      <c r="BG629" s="35">
        <f>SUMIFS(рўйхат!BN:BN,рўйхат!$CY:$CY,$B$648,рўйхат!$B:$B,$C629)</f>
        <v/>
      </c>
      <c r="BH629" s="36">
        <f>SUMIFS(рўйхат!BO:BO,рўйхат!$CY:$CY,$B$648,рўйхат!$B:$B,$C629)</f>
        <v/>
      </c>
      <c r="BI629" s="35">
        <f>SUMIFS(рўйхат!BP:BP,рўйхат!$CY:$CY,$B$648,рўйхат!$B:$B,$C629)</f>
        <v/>
      </c>
      <c r="BJ629" s="36">
        <f>SUMIFS(рўйхат!BQ:BQ,рўйхат!$CY:$CY,$B$648,рўйхат!$B:$B,$C629)</f>
        <v/>
      </c>
      <c r="BK629" s="35">
        <f>SUMIFS(рўйхат!BR:BR,рўйхат!$CY:$CY,$B$648,рўйхат!$B:$B,$C629)</f>
        <v/>
      </c>
      <c r="BL629" s="36">
        <f>SUMIFS(рўйхат!BS:BS,рўйхат!$CY:$CY,$B$648,рўйхат!$B:$B,$C629)</f>
        <v/>
      </c>
      <c r="BM629" s="35">
        <f>SUMIFS(рўйхат!BT:BT,рўйхат!$CY:$CY,$B$648,рўйхат!$B:$B,$C629)</f>
        <v/>
      </c>
      <c r="BN629" s="36">
        <f>SUMIFS(рўйхат!BU:BU,рўйхат!$CY:$CY,$B$648,рўйхат!$B:$B,$C629)</f>
        <v/>
      </c>
      <c r="BO629" s="35">
        <f>SUMIFS(рўйхат!BX:BX,рўйхат!$CY:$CY,$B$648,рўйхат!$B:$B,$C629)</f>
        <v/>
      </c>
      <c r="BP629" s="36">
        <f>SUMIFS(рўйхат!BY:BY,рўйхат!$CY:$CY,$B$648,рўйхат!$B:$B,$C629)</f>
        <v/>
      </c>
      <c r="BQ629" s="35">
        <f>SUMIFS(рўйхат!BZ:BZ,рўйхат!$CY:$CY,$B$648,рўйхат!$B:$B,$C629)</f>
        <v/>
      </c>
      <c r="BR629" s="36">
        <f>SUMIFS(рўйхат!CA:CA,рўйхат!$CY:$CY,$B$648,рўйхат!$B:$B,$C629)</f>
        <v/>
      </c>
      <c r="BS629" s="35">
        <f>SUMIFS(рўйхат!CB:CB,рўйхат!$CY:$CY,$B$648,рўйхат!$B:$B,$C629)</f>
        <v/>
      </c>
      <c r="BT629" s="36">
        <f>SUMIFS(рўйхат!CC:CC,рўйхат!$CY:$CY,$B$648,рўйхат!$B:$B,$C629)</f>
        <v/>
      </c>
      <c r="BU629" s="35">
        <f>SUMIFS(рўйхат!CD:CD,рўйхат!$CY:$CY,$B$648,рўйхат!$B:$B,$C629)</f>
        <v/>
      </c>
      <c r="BV629" s="36">
        <f>SUMIFS(рўйхат!CE:CE,рўйхат!$CY:$CY,$B$648,рўйхат!$B:$B,$C629)</f>
        <v/>
      </c>
      <c r="BW629" s="35">
        <f>SUMIFS(рўйхат!CH:CH,рўйхат!$CY:$CY,$B$648,рўйхат!$B:$B,$C629)</f>
        <v/>
      </c>
      <c r="BX629" s="36">
        <f>SUMIFS(рўйхат!CI:CI,рўйхат!$CY:$CY,$B$648,рўйхат!$B:$B,$C629)</f>
        <v/>
      </c>
      <c r="BY629" s="35">
        <f>SUMIFS(рўйхат!CJ:CJ,рўйхат!$CY:$CY,$B$648,рўйхат!$B:$B,$C629)</f>
        <v/>
      </c>
      <c r="BZ629" s="36">
        <f>SUMIFS(рўйхат!CK:CK,рўйхат!$CY:$CY,$B$648,рўйхат!$B:$B,$C629)</f>
        <v/>
      </c>
      <c r="CA629" s="35">
        <f>SUMIFS(рўйхат!CL:CL,рўйхат!$CY:$CY,$B$648,рўйхат!$B:$B,$C629)</f>
        <v/>
      </c>
      <c r="CB629" s="36">
        <f>SUMIFS(рўйхат!CM:CM,рўйхат!$CY:$CY,$B$648,рўйхат!$B:$B,$C629)</f>
        <v/>
      </c>
      <c r="CC629" s="35">
        <f>SUMIFS(рўйхат!CN:CN,рўйхат!$CY:$CY,$B$648,рўйхат!$B:$B,$C629)</f>
        <v/>
      </c>
      <c r="CD629" s="36">
        <f>SUMIFS(рўйхат!CO:CO,рўйхат!$CY:$CY,$B$648,рўйхат!$B:$B,$C629)</f>
        <v/>
      </c>
      <c r="CE629" s="77">
        <f>IFERROR(BE629/(Q629+BE629),0)</f>
        <v/>
      </c>
      <c r="CF629" s="78">
        <f>IFERROR(BF629/(R629+BF629),0)</f>
        <v/>
      </c>
      <c r="CG629" s="8">
        <f>COUNTIFS(B:B,B629)</f>
        <v/>
      </c>
    </row>
    <row r="630" hidden="1" outlineLevel="1" ht="17.1" customFormat="1" customHeight="1" s="8">
      <c r="A630" s="15" t="n"/>
      <c r="B630" s="50" t="n">
        <v>14</v>
      </c>
      <c r="C630" s="66" t="inlineStr">
        <is>
          <t>Маданият вазирлиги</t>
        </is>
      </c>
      <c r="D630" s="16" t="n"/>
      <c r="E630" s="35">
        <f>SUMIFS(рўйхат!F:F,рўйхат!$CY:$CY,$B$648,рўйхат!$B:$B,$C630)</f>
        <v/>
      </c>
      <c r="F630" s="36">
        <f>SUMIFS(рўйхат!G:G,рўйхат!$CY:$CY,$B$648,рўйхат!$B:$B,$C630)</f>
        <v/>
      </c>
      <c r="G630" s="35">
        <f>SUMIFS(рўйхат!H:H,рўйхат!$CY:$CY,$B$648,рўйхат!$B:$B,$C630)</f>
        <v/>
      </c>
      <c r="H630" s="36">
        <f>SUMIFS(рўйхат!I:I,рўйхат!$CY:$CY,$B$648,рўйхат!$B:$B,$C630)</f>
        <v/>
      </c>
      <c r="I630" s="35">
        <f>SUMIFS(рўйхат!J:J,рўйхат!$CY:$CY,$B$648,рўйхат!$B:$B,$C630)</f>
        <v/>
      </c>
      <c r="J630" s="36">
        <f>SUMIFS(рўйхат!K:K,рўйхат!$CY:$CY,$B$648,рўйхат!$B:$B,$C630)</f>
        <v/>
      </c>
      <c r="K630" s="35">
        <f>SUMIFS(рўйхат!L:L,рўйхат!$CY:$CY,$B$648,рўйхат!$B:$B,$C630)</f>
        <v/>
      </c>
      <c r="L630" s="36">
        <f>SUMIFS(рўйхат!M:M,рўйхат!$CY:$CY,$B$648,рўйхат!$B:$B,$C630)</f>
        <v/>
      </c>
      <c r="M630" s="35">
        <f>SUMIFS(рўйхат!N:N,рўйхат!$CY:$CY,$B$648,рўйхат!$B:$B,$C630)</f>
        <v/>
      </c>
      <c r="N630" s="36">
        <f>SUMIFS(рўйхат!O:O,рўйхат!$CY:$CY,$B$648,рўйхат!$B:$B,$C630)</f>
        <v/>
      </c>
      <c r="O630" s="34">
        <f>IFERROR(M630/E630,0)</f>
        <v/>
      </c>
      <c r="P630" s="34">
        <f>IFERROR(N630/F630,0)</f>
        <v/>
      </c>
      <c r="Q630" s="35">
        <f>SUMIFS(рўйхат!P:P,рўйхат!$CY:$CY,$B$648,рўйхат!$B:$B,$C630)</f>
        <v/>
      </c>
      <c r="R630" s="36">
        <f>SUMIFS(рўйхат!Q:Q,рўйхат!$CY:$CY,$B$648,рўйхат!$B:$B,$C630)</f>
        <v/>
      </c>
      <c r="S630" s="35">
        <f>SUMIFS(рўйхат!R:R,рўйхат!$CY:$CY,$B$648,рўйхат!$B:$B,$C630)</f>
        <v/>
      </c>
      <c r="T630" s="36">
        <f>SUMIFS(рўйхат!S:S,рўйхат!$CY:$CY,$B$648,рўйхат!$B:$B,$C630)</f>
        <v/>
      </c>
      <c r="U630" s="35">
        <f>SUMIFS(рўйхат!T:T,рўйхат!$CY:$CY,$B$648,рўйхат!$B:$B,$C630)</f>
        <v/>
      </c>
      <c r="V630" s="36">
        <f>SUMIFS(рўйхат!U:U,рўйхат!$CY:$CY,$B$648,рўйхат!$B:$B,$C630)</f>
        <v/>
      </c>
      <c r="W630" s="35">
        <f>SUMIFS(рўйхат!V:V,рўйхат!$CY:$CY,$B$648,рўйхат!$B:$B,$C630)</f>
        <v/>
      </c>
      <c r="X630" s="36">
        <f>SUMIFS(рўйхат!W:W,рўйхат!$CY:$CY,$B$648,рўйхат!$B:$B,$C630)</f>
        <v/>
      </c>
      <c r="Y630" s="35">
        <f>SUMIFS(рўйхат!X:X,рўйхат!$CY:$CY,$B$648,рўйхат!$B:$B,$C630)</f>
        <v/>
      </c>
      <c r="Z630" s="36">
        <f>SUMIFS(рўйхат!Y:Y,рўйхат!$CY:$CY,$B$648,рўйхат!$B:$B,$C630)</f>
        <v/>
      </c>
      <c r="AA630" s="35">
        <f>SUMIFS(рўйхат!Z:Z,рўйхат!$CY:$CY,$B$648,рўйхат!$B:$B,$C630)</f>
        <v/>
      </c>
      <c r="AB630" s="36">
        <f>SUMIFS(рўйхат!AA:AA,рўйхат!$CY:$CY,$B$648,рўйхат!$B:$B,$C630)</f>
        <v/>
      </c>
      <c r="AC630" s="35">
        <f>SUMIFS(рўйхат!AB:AB,рўйхат!$CY:$CY,$B$648,рўйхат!$B:$B,$C630)</f>
        <v/>
      </c>
      <c r="AD630" s="36">
        <f>SUMIFS(рўйхат!AC:AC,рўйхат!$CY:$CY,$B$648,рўйхат!$B:$B,$C630)</f>
        <v/>
      </c>
      <c r="AE630" s="35">
        <f>SUMIFS(рўйхат!AD:AD,рўйхат!$CY:$CY,$B$648,рўйхат!$B:$B,$C630)</f>
        <v/>
      </c>
      <c r="AF630" s="36">
        <f>SUMIFS(рўйхат!AE:AE,рўйхат!$CY:$CY,$B$648,рўйхат!$B:$B,$C630)</f>
        <v/>
      </c>
      <c r="AG630" s="35">
        <f>SUMIFS(рўйхат!AH:AH,рўйхат!$CY:$CY,$B$648,рўйхат!$B:$B,$C630)</f>
        <v/>
      </c>
      <c r="AH630" s="36">
        <f>SUMIFS(рўйхат!AI:AI,рўйхат!$CY:$CY,$B$648,рўйхат!$B:$B,$C630)</f>
        <v/>
      </c>
      <c r="AI630" s="35">
        <f>SUMIFS(рўйхат!AJ:AJ,рўйхат!$CY:$CY,$B$648,рўйхат!$B:$B,$C630)</f>
        <v/>
      </c>
      <c r="AJ630" s="36">
        <f>SUMIFS(рўйхат!AK:AK,рўйхат!$CY:$CY,$B$648,рўйхат!$B:$B,$C630)</f>
        <v/>
      </c>
      <c r="AK630" s="35">
        <f>SUMIFS(рўйхат!AL:AL,рўйхат!$CY:$CY,$B$648,рўйхат!$B:$B,$C630)</f>
        <v/>
      </c>
      <c r="AL630" s="36">
        <f>SUMIFS(рўйхат!AM:AM,рўйхат!$CY:$CY,$B$648,рўйхат!$B:$B,$C630)</f>
        <v/>
      </c>
      <c r="AM630" s="77">
        <f>IFERROR(Q630/E630,0)</f>
        <v/>
      </c>
      <c r="AN630" s="77">
        <f>IFERROR(R630/F630,0)</f>
        <v/>
      </c>
      <c r="AO630" s="35">
        <f>SUMIFS(рўйхат!AX:AX,рўйхат!$CY:$CY,$B$648,рўйхат!$B:$B,$C630)</f>
        <v/>
      </c>
      <c r="AP630" s="36">
        <f>SUMIFS(рўйхат!AY:AY,рўйхат!$CY:$CY,$B$648,рўйхат!$B:$B,$C630)</f>
        <v/>
      </c>
      <c r="AQ630" s="35">
        <f>SUMIFS(рўйхат!AZ:AZ,рўйхат!$CY:$CY,$B$648,рўйхат!$B:$B,$C630)</f>
        <v/>
      </c>
      <c r="AR630" s="36">
        <f>SUMIFS(рўйхат!BA:BA,рўйхат!$CY:$CY,$B$648,рўйхат!$B:$B,$C630)</f>
        <v/>
      </c>
      <c r="AS630" s="35">
        <f>SUMIFS(рўйхат!BB:BB,рўйхат!$CY:$CY,$B$648,рўйхат!$B:$B,$C630)</f>
        <v/>
      </c>
      <c r="AT630" s="36">
        <f>SUMIFS(рўйхат!BC:BC,рўйхат!$CY:$CY,$B$648,рўйхат!$B:$B,$C630)</f>
        <v/>
      </c>
      <c r="AU630" s="35">
        <f>SUMIFS(рўйхат!BD:BD,рўйхат!$CY:$CY,$B$648,рўйхат!$B:$B,$C630)</f>
        <v/>
      </c>
      <c r="AV630" s="36">
        <f>SUMIFS(рўйхат!BE:BE,рўйхат!$CY:$CY,$B$648,рўйхат!$B:$B,$C630)</f>
        <v/>
      </c>
      <c r="AW630" s="35">
        <f>SUMIFS(рўйхат!BF:BF,рўйхат!$CY:$CY,$B$648,рўйхат!$B:$B,$C630)</f>
        <v/>
      </c>
      <c r="AX630" s="36">
        <f>SUMIFS(рўйхат!BG:BG,рўйхат!$CY:$CY,$B$648,рўйхат!$B:$B,$C630)</f>
        <v/>
      </c>
      <c r="AY630" s="35">
        <f>SUMIFS(рўйхат!BH:BH,рўйхат!$CY:$CY,$B$648,рўйхат!$B:$B,$C630)</f>
        <v/>
      </c>
      <c r="AZ630" s="36">
        <f>SUMIFS(рўйхат!BI:BI,рўйхат!$CY:$CY,$B$648,рўйхат!$B:$B,$C630)</f>
        <v/>
      </c>
      <c r="BA630" s="35">
        <f>SUMIFS(рўйхат!BJ:BJ,рўйхат!$CY:$CY,$B$648,рўйхат!$B:$B,$C630)</f>
        <v/>
      </c>
      <c r="BB630" s="36">
        <f>SUMIFS(рўйхат!BK:BK,рўйхат!$CY:$CY,$B$648,рўйхат!$B:$B,$C630)</f>
        <v/>
      </c>
      <c r="BC630" s="77">
        <f>IFERROR(AO630/E630,0)</f>
        <v/>
      </c>
      <c r="BD630" s="77">
        <f>IFERROR(AP630/F630,0)</f>
        <v/>
      </c>
      <c r="BE630" s="35">
        <f>SUMIFS(рўйхат!BL:BL,рўйхат!$CY:$CY,$B$648,рўйхат!$B:$B,$C630)</f>
        <v/>
      </c>
      <c r="BF630" s="36">
        <f>SUMIFS(рўйхат!BM:BM,рўйхат!$CY:$CY,$B$648,рўйхат!$B:$B,$C630)</f>
        <v/>
      </c>
      <c r="BG630" s="35">
        <f>SUMIFS(рўйхат!BN:BN,рўйхат!$CY:$CY,$B$648,рўйхат!$B:$B,$C630)</f>
        <v/>
      </c>
      <c r="BH630" s="36">
        <f>SUMIFS(рўйхат!BO:BO,рўйхат!$CY:$CY,$B$648,рўйхат!$B:$B,$C630)</f>
        <v/>
      </c>
      <c r="BI630" s="35">
        <f>SUMIFS(рўйхат!BP:BP,рўйхат!$CY:$CY,$B$648,рўйхат!$B:$B,$C630)</f>
        <v/>
      </c>
      <c r="BJ630" s="36">
        <f>SUMIFS(рўйхат!BQ:BQ,рўйхат!$CY:$CY,$B$648,рўйхат!$B:$B,$C630)</f>
        <v/>
      </c>
      <c r="BK630" s="35">
        <f>SUMIFS(рўйхат!BR:BR,рўйхат!$CY:$CY,$B$648,рўйхат!$B:$B,$C630)</f>
        <v/>
      </c>
      <c r="BL630" s="36">
        <f>SUMIFS(рўйхат!BS:BS,рўйхат!$CY:$CY,$B$648,рўйхат!$B:$B,$C630)</f>
        <v/>
      </c>
      <c r="BM630" s="35">
        <f>SUMIFS(рўйхат!BT:BT,рўйхат!$CY:$CY,$B$648,рўйхат!$B:$B,$C630)</f>
        <v/>
      </c>
      <c r="BN630" s="36">
        <f>SUMIFS(рўйхат!BU:BU,рўйхат!$CY:$CY,$B$648,рўйхат!$B:$B,$C630)</f>
        <v/>
      </c>
      <c r="BO630" s="35">
        <f>SUMIFS(рўйхат!BX:BX,рўйхат!$CY:$CY,$B$648,рўйхат!$B:$B,$C630)</f>
        <v/>
      </c>
      <c r="BP630" s="36">
        <f>SUMIFS(рўйхат!BY:BY,рўйхат!$CY:$CY,$B$648,рўйхат!$B:$B,$C630)</f>
        <v/>
      </c>
      <c r="BQ630" s="35">
        <f>SUMIFS(рўйхат!BZ:BZ,рўйхат!$CY:$CY,$B$648,рўйхат!$B:$B,$C630)</f>
        <v/>
      </c>
      <c r="BR630" s="36">
        <f>SUMIFS(рўйхат!CA:CA,рўйхат!$CY:$CY,$B$648,рўйхат!$B:$B,$C630)</f>
        <v/>
      </c>
      <c r="BS630" s="35">
        <f>SUMIFS(рўйхат!CB:CB,рўйхат!$CY:$CY,$B$648,рўйхат!$B:$B,$C630)</f>
        <v/>
      </c>
      <c r="BT630" s="36">
        <f>SUMIFS(рўйхат!CC:CC,рўйхат!$CY:$CY,$B$648,рўйхат!$B:$B,$C630)</f>
        <v/>
      </c>
      <c r="BU630" s="35">
        <f>SUMIFS(рўйхат!CD:CD,рўйхат!$CY:$CY,$B$648,рўйхат!$B:$B,$C630)</f>
        <v/>
      </c>
      <c r="BV630" s="36">
        <f>SUMIFS(рўйхат!CE:CE,рўйхат!$CY:$CY,$B$648,рўйхат!$B:$B,$C630)</f>
        <v/>
      </c>
      <c r="BW630" s="35">
        <f>SUMIFS(рўйхат!CH:CH,рўйхат!$CY:$CY,$B$648,рўйхат!$B:$B,$C630)</f>
        <v/>
      </c>
      <c r="BX630" s="36">
        <f>SUMIFS(рўйхат!CI:CI,рўйхат!$CY:$CY,$B$648,рўйхат!$B:$B,$C630)</f>
        <v/>
      </c>
      <c r="BY630" s="35">
        <f>SUMIFS(рўйхат!CJ:CJ,рўйхат!$CY:$CY,$B$648,рўйхат!$B:$B,$C630)</f>
        <v/>
      </c>
      <c r="BZ630" s="36">
        <f>SUMIFS(рўйхат!CK:CK,рўйхат!$CY:$CY,$B$648,рўйхат!$B:$B,$C630)</f>
        <v/>
      </c>
      <c r="CA630" s="35">
        <f>SUMIFS(рўйхат!CL:CL,рўйхат!$CY:$CY,$B$648,рўйхат!$B:$B,$C630)</f>
        <v/>
      </c>
      <c r="CB630" s="36">
        <f>SUMIFS(рўйхат!CM:CM,рўйхат!$CY:$CY,$B$648,рўйхат!$B:$B,$C630)</f>
        <v/>
      </c>
      <c r="CC630" s="35">
        <f>SUMIFS(рўйхат!CN:CN,рўйхат!$CY:$CY,$B$648,рўйхат!$B:$B,$C630)</f>
        <v/>
      </c>
      <c r="CD630" s="36">
        <f>SUMIFS(рўйхат!CO:CO,рўйхат!$CY:$CY,$B$648,рўйхат!$B:$B,$C630)</f>
        <v/>
      </c>
      <c r="CE630" s="77">
        <f>IFERROR(BE630/(Q630+BE630),0)</f>
        <v/>
      </c>
      <c r="CF630" s="78">
        <f>IFERROR(BF630/(R630+BF630),0)</f>
        <v/>
      </c>
      <c r="CG630" s="8">
        <f>COUNTIFS(B:B,B630)</f>
        <v/>
      </c>
    </row>
    <row r="631" hidden="1" outlineLevel="1" ht="17.1" customFormat="1" customHeight="1" s="8">
      <c r="A631" s="15" t="n"/>
      <c r="B631" s="50" t="n">
        <v>15</v>
      </c>
      <c r="C631" s="66" t="inlineStr">
        <is>
          <t>Мактабгача ва мактаб таълими вазирлиги</t>
        </is>
      </c>
      <c r="D631" s="16" t="n"/>
      <c r="E631" s="35">
        <f>SUMIFS(рўйхат!F:F,рўйхат!$CY:$CY,$B$648,рўйхат!$B:$B,$C631)</f>
        <v/>
      </c>
      <c r="F631" s="36">
        <f>SUMIFS(рўйхат!G:G,рўйхат!$CY:$CY,$B$648,рўйхат!$B:$B,$C631)</f>
        <v/>
      </c>
      <c r="G631" s="35">
        <f>SUMIFS(рўйхат!H:H,рўйхат!$CY:$CY,$B$648,рўйхат!$B:$B,$C631)</f>
        <v/>
      </c>
      <c r="H631" s="36">
        <f>SUMIFS(рўйхат!I:I,рўйхат!$CY:$CY,$B$648,рўйхат!$B:$B,$C631)</f>
        <v/>
      </c>
      <c r="I631" s="35">
        <f>SUMIFS(рўйхат!J:J,рўйхат!$CY:$CY,$B$648,рўйхат!$B:$B,$C631)</f>
        <v/>
      </c>
      <c r="J631" s="36">
        <f>SUMIFS(рўйхат!K:K,рўйхат!$CY:$CY,$B$648,рўйхат!$B:$B,$C631)</f>
        <v/>
      </c>
      <c r="K631" s="35">
        <f>SUMIFS(рўйхат!L:L,рўйхат!$CY:$CY,$B$648,рўйхат!$B:$B,$C631)</f>
        <v/>
      </c>
      <c r="L631" s="36">
        <f>SUMIFS(рўйхат!M:M,рўйхат!$CY:$CY,$B$648,рўйхат!$B:$B,$C631)</f>
        <v/>
      </c>
      <c r="M631" s="35">
        <f>SUMIFS(рўйхат!N:N,рўйхат!$CY:$CY,$B$648,рўйхат!$B:$B,$C631)</f>
        <v/>
      </c>
      <c r="N631" s="36">
        <f>SUMIFS(рўйхат!O:O,рўйхат!$CY:$CY,$B$648,рўйхат!$B:$B,$C631)</f>
        <v/>
      </c>
      <c r="O631" s="34">
        <f>IFERROR(M631/E631,0)</f>
        <v/>
      </c>
      <c r="P631" s="34">
        <f>IFERROR(N631/F631,0)</f>
        <v/>
      </c>
      <c r="Q631" s="35">
        <f>SUMIFS(рўйхат!P:P,рўйхат!$CY:$CY,$B$648,рўйхат!$B:$B,$C631)</f>
        <v/>
      </c>
      <c r="R631" s="36">
        <f>SUMIFS(рўйхат!Q:Q,рўйхат!$CY:$CY,$B$648,рўйхат!$B:$B,$C631)</f>
        <v/>
      </c>
      <c r="S631" s="35">
        <f>SUMIFS(рўйхат!R:R,рўйхат!$CY:$CY,$B$648,рўйхат!$B:$B,$C631)</f>
        <v/>
      </c>
      <c r="T631" s="36">
        <f>SUMIFS(рўйхат!S:S,рўйхат!$CY:$CY,$B$648,рўйхат!$B:$B,$C631)</f>
        <v/>
      </c>
      <c r="U631" s="35">
        <f>SUMIFS(рўйхат!T:T,рўйхат!$CY:$CY,$B$648,рўйхат!$B:$B,$C631)</f>
        <v/>
      </c>
      <c r="V631" s="36">
        <f>SUMIFS(рўйхат!U:U,рўйхат!$CY:$CY,$B$648,рўйхат!$B:$B,$C631)</f>
        <v/>
      </c>
      <c r="W631" s="35">
        <f>SUMIFS(рўйхат!V:V,рўйхат!$CY:$CY,$B$648,рўйхат!$B:$B,$C631)</f>
        <v/>
      </c>
      <c r="X631" s="36">
        <f>SUMIFS(рўйхат!W:W,рўйхат!$CY:$CY,$B$648,рўйхат!$B:$B,$C631)</f>
        <v/>
      </c>
      <c r="Y631" s="35">
        <f>SUMIFS(рўйхат!X:X,рўйхат!$CY:$CY,$B$648,рўйхат!$B:$B,$C631)</f>
        <v/>
      </c>
      <c r="Z631" s="36">
        <f>SUMIFS(рўйхат!Y:Y,рўйхат!$CY:$CY,$B$648,рўйхат!$B:$B,$C631)</f>
        <v/>
      </c>
      <c r="AA631" s="35">
        <f>SUMIFS(рўйхат!Z:Z,рўйхат!$CY:$CY,$B$648,рўйхат!$B:$B,$C631)</f>
        <v/>
      </c>
      <c r="AB631" s="36">
        <f>SUMIFS(рўйхат!AA:AA,рўйхат!$CY:$CY,$B$648,рўйхат!$B:$B,$C631)</f>
        <v/>
      </c>
      <c r="AC631" s="35">
        <f>SUMIFS(рўйхат!AB:AB,рўйхат!$CY:$CY,$B$648,рўйхат!$B:$B,$C631)</f>
        <v/>
      </c>
      <c r="AD631" s="36">
        <f>SUMIFS(рўйхат!AC:AC,рўйхат!$CY:$CY,$B$648,рўйхат!$B:$B,$C631)</f>
        <v/>
      </c>
      <c r="AE631" s="35">
        <f>SUMIFS(рўйхат!AD:AD,рўйхат!$CY:$CY,$B$648,рўйхат!$B:$B,$C631)</f>
        <v/>
      </c>
      <c r="AF631" s="36">
        <f>SUMIFS(рўйхат!AE:AE,рўйхат!$CY:$CY,$B$648,рўйхат!$B:$B,$C631)</f>
        <v/>
      </c>
      <c r="AG631" s="35">
        <f>SUMIFS(рўйхат!AH:AH,рўйхат!$CY:$CY,$B$648,рўйхат!$B:$B,$C631)</f>
        <v/>
      </c>
      <c r="AH631" s="36">
        <f>SUMIFS(рўйхат!AI:AI,рўйхат!$CY:$CY,$B$648,рўйхат!$B:$B,$C631)</f>
        <v/>
      </c>
      <c r="AI631" s="35">
        <f>SUMIFS(рўйхат!AJ:AJ,рўйхат!$CY:$CY,$B$648,рўйхат!$B:$B,$C631)</f>
        <v/>
      </c>
      <c r="AJ631" s="36">
        <f>SUMIFS(рўйхат!AK:AK,рўйхат!$CY:$CY,$B$648,рўйхат!$B:$B,$C631)</f>
        <v/>
      </c>
      <c r="AK631" s="35">
        <f>SUMIFS(рўйхат!AL:AL,рўйхат!$CY:$CY,$B$648,рўйхат!$B:$B,$C631)</f>
        <v/>
      </c>
      <c r="AL631" s="36">
        <f>SUMIFS(рўйхат!AM:AM,рўйхат!$CY:$CY,$B$648,рўйхат!$B:$B,$C631)</f>
        <v/>
      </c>
      <c r="AM631" s="77">
        <f>IFERROR(Q631/E631,0)</f>
        <v/>
      </c>
      <c r="AN631" s="77">
        <f>IFERROR(R631/F631,0)</f>
        <v/>
      </c>
      <c r="AO631" s="35">
        <f>SUMIFS(рўйхат!AX:AX,рўйхат!$CY:$CY,$B$648,рўйхат!$B:$B,$C631)</f>
        <v/>
      </c>
      <c r="AP631" s="36">
        <f>SUMIFS(рўйхат!AY:AY,рўйхат!$CY:$CY,$B$648,рўйхат!$B:$B,$C631)</f>
        <v/>
      </c>
      <c r="AQ631" s="35">
        <f>SUMIFS(рўйхат!AZ:AZ,рўйхат!$CY:$CY,$B$648,рўйхат!$B:$B,$C631)</f>
        <v/>
      </c>
      <c r="AR631" s="36">
        <f>SUMIFS(рўйхат!BA:BA,рўйхат!$CY:$CY,$B$648,рўйхат!$B:$B,$C631)</f>
        <v/>
      </c>
      <c r="AS631" s="35">
        <f>SUMIFS(рўйхат!BB:BB,рўйхат!$CY:$CY,$B$648,рўйхат!$B:$B,$C631)</f>
        <v/>
      </c>
      <c r="AT631" s="36">
        <f>SUMIFS(рўйхат!BC:BC,рўйхат!$CY:$CY,$B$648,рўйхат!$B:$B,$C631)</f>
        <v/>
      </c>
      <c r="AU631" s="35">
        <f>SUMIFS(рўйхат!BD:BD,рўйхат!$CY:$CY,$B$648,рўйхат!$B:$B,$C631)</f>
        <v/>
      </c>
      <c r="AV631" s="36">
        <f>SUMIFS(рўйхат!BE:BE,рўйхат!$CY:$CY,$B$648,рўйхат!$B:$B,$C631)</f>
        <v/>
      </c>
      <c r="AW631" s="35">
        <f>SUMIFS(рўйхат!BF:BF,рўйхат!$CY:$CY,$B$648,рўйхат!$B:$B,$C631)</f>
        <v/>
      </c>
      <c r="AX631" s="36">
        <f>SUMIFS(рўйхат!BG:BG,рўйхат!$CY:$CY,$B$648,рўйхат!$B:$B,$C631)</f>
        <v/>
      </c>
      <c r="AY631" s="35">
        <f>SUMIFS(рўйхат!BH:BH,рўйхат!$CY:$CY,$B$648,рўйхат!$B:$B,$C631)</f>
        <v/>
      </c>
      <c r="AZ631" s="36">
        <f>SUMIFS(рўйхат!BI:BI,рўйхат!$CY:$CY,$B$648,рўйхат!$B:$B,$C631)</f>
        <v/>
      </c>
      <c r="BA631" s="35">
        <f>SUMIFS(рўйхат!BJ:BJ,рўйхат!$CY:$CY,$B$648,рўйхат!$B:$B,$C631)</f>
        <v/>
      </c>
      <c r="BB631" s="36">
        <f>SUMIFS(рўйхат!BK:BK,рўйхат!$CY:$CY,$B$648,рўйхат!$B:$B,$C631)</f>
        <v/>
      </c>
      <c r="BC631" s="77">
        <f>IFERROR(AO631/E631,0)</f>
        <v/>
      </c>
      <c r="BD631" s="77">
        <f>IFERROR(AP631/F631,0)</f>
        <v/>
      </c>
      <c r="BE631" s="35">
        <f>SUMIFS(рўйхат!BL:BL,рўйхат!$CY:$CY,$B$648,рўйхат!$B:$B,$C631)</f>
        <v/>
      </c>
      <c r="BF631" s="36">
        <f>SUMIFS(рўйхат!BM:BM,рўйхат!$CY:$CY,$B$648,рўйхат!$B:$B,$C631)</f>
        <v/>
      </c>
      <c r="BG631" s="35">
        <f>SUMIFS(рўйхат!BN:BN,рўйхат!$CY:$CY,$B$648,рўйхат!$B:$B,$C631)</f>
        <v/>
      </c>
      <c r="BH631" s="36">
        <f>SUMIFS(рўйхат!BO:BO,рўйхат!$CY:$CY,$B$648,рўйхат!$B:$B,$C631)</f>
        <v/>
      </c>
      <c r="BI631" s="35">
        <f>SUMIFS(рўйхат!BP:BP,рўйхат!$CY:$CY,$B$648,рўйхат!$B:$B,$C631)</f>
        <v/>
      </c>
      <c r="BJ631" s="36">
        <f>SUMIFS(рўйхат!BQ:BQ,рўйхат!$CY:$CY,$B$648,рўйхат!$B:$B,$C631)</f>
        <v/>
      </c>
      <c r="BK631" s="35">
        <f>SUMIFS(рўйхат!BR:BR,рўйхат!$CY:$CY,$B$648,рўйхат!$B:$B,$C631)</f>
        <v/>
      </c>
      <c r="BL631" s="36">
        <f>SUMIFS(рўйхат!BS:BS,рўйхат!$CY:$CY,$B$648,рўйхат!$B:$B,$C631)</f>
        <v/>
      </c>
      <c r="BM631" s="35">
        <f>SUMIFS(рўйхат!BT:BT,рўйхат!$CY:$CY,$B$648,рўйхат!$B:$B,$C631)</f>
        <v/>
      </c>
      <c r="BN631" s="36">
        <f>SUMIFS(рўйхат!BU:BU,рўйхат!$CY:$CY,$B$648,рўйхат!$B:$B,$C631)</f>
        <v/>
      </c>
      <c r="BO631" s="35">
        <f>SUMIFS(рўйхат!BX:BX,рўйхат!$CY:$CY,$B$648,рўйхат!$B:$B,$C631)</f>
        <v/>
      </c>
      <c r="BP631" s="36">
        <f>SUMIFS(рўйхат!BY:BY,рўйхат!$CY:$CY,$B$648,рўйхат!$B:$B,$C631)</f>
        <v/>
      </c>
      <c r="BQ631" s="35">
        <f>SUMIFS(рўйхат!BZ:BZ,рўйхат!$CY:$CY,$B$648,рўйхат!$B:$B,$C631)</f>
        <v/>
      </c>
      <c r="BR631" s="36">
        <f>SUMIFS(рўйхат!CA:CA,рўйхат!$CY:$CY,$B$648,рўйхат!$B:$B,$C631)</f>
        <v/>
      </c>
      <c r="BS631" s="35">
        <f>SUMIFS(рўйхат!CB:CB,рўйхат!$CY:$CY,$B$648,рўйхат!$B:$B,$C631)</f>
        <v/>
      </c>
      <c r="BT631" s="36">
        <f>SUMIFS(рўйхат!CC:CC,рўйхат!$CY:$CY,$B$648,рўйхат!$B:$B,$C631)</f>
        <v/>
      </c>
      <c r="BU631" s="35">
        <f>SUMIFS(рўйхат!CD:CD,рўйхат!$CY:$CY,$B$648,рўйхат!$B:$B,$C631)</f>
        <v/>
      </c>
      <c r="BV631" s="36">
        <f>SUMIFS(рўйхат!CE:CE,рўйхат!$CY:$CY,$B$648,рўйхат!$B:$B,$C631)</f>
        <v/>
      </c>
      <c r="BW631" s="35">
        <f>SUMIFS(рўйхат!CH:CH,рўйхат!$CY:$CY,$B$648,рўйхат!$B:$B,$C631)</f>
        <v/>
      </c>
      <c r="BX631" s="36">
        <f>SUMIFS(рўйхат!CI:CI,рўйхат!$CY:$CY,$B$648,рўйхат!$B:$B,$C631)</f>
        <v/>
      </c>
      <c r="BY631" s="35">
        <f>SUMIFS(рўйхат!CJ:CJ,рўйхат!$CY:$CY,$B$648,рўйхат!$B:$B,$C631)</f>
        <v/>
      </c>
      <c r="BZ631" s="36">
        <f>SUMIFS(рўйхат!CK:CK,рўйхат!$CY:$CY,$B$648,рўйхат!$B:$B,$C631)</f>
        <v/>
      </c>
      <c r="CA631" s="35">
        <f>SUMIFS(рўйхат!CL:CL,рўйхат!$CY:$CY,$B$648,рўйхат!$B:$B,$C631)</f>
        <v/>
      </c>
      <c r="CB631" s="36">
        <f>SUMIFS(рўйхат!CM:CM,рўйхат!$CY:$CY,$B$648,рўйхат!$B:$B,$C631)</f>
        <v/>
      </c>
      <c r="CC631" s="35">
        <f>SUMIFS(рўйхат!CN:CN,рўйхат!$CY:$CY,$B$648,рўйхат!$B:$B,$C631)</f>
        <v/>
      </c>
      <c r="CD631" s="36">
        <f>SUMIFS(рўйхат!CO:CO,рўйхат!$CY:$CY,$B$648,рўйхат!$B:$B,$C631)</f>
        <v/>
      </c>
      <c r="CE631" s="77">
        <f>IFERROR(BE631/(Q631+BE631),0)</f>
        <v/>
      </c>
      <c r="CF631" s="78">
        <f>IFERROR(BF631/(R631+BF631),0)</f>
        <v/>
      </c>
      <c r="CG631" s="8">
        <f>COUNTIFS(B:B,B631)</f>
        <v/>
      </c>
    </row>
    <row r="632" hidden="1" outlineLevel="1" ht="17.1" customFormat="1" customHeight="1" s="8">
      <c r="A632" s="15" t="n"/>
      <c r="B632" s="50" t="n">
        <v>16</v>
      </c>
      <c r="C632" s="66" t="inlineStr">
        <is>
          <t>Марказий банк</t>
        </is>
      </c>
      <c r="D632" s="16" t="n"/>
      <c r="E632" s="35">
        <f>SUMIFS(рўйхат!F:F,рўйхат!$CY:$CY,$B$648,рўйхат!$B:$B,$C632)</f>
        <v/>
      </c>
      <c r="F632" s="36">
        <f>SUMIFS(рўйхат!G:G,рўйхат!$CY:$CY,$B$648,рўйхат!$B:$B,$C632)</f>
        <v/>
      </c>
      <c r="G632" s="35">
        <f>SUMIFS(рўйхат!H:H,рўйхат!$CY:$CY,$B$648,рўйхат!$B:$B,$C632)</f>
        <v/>
      </c>
      <c r="H632" s="36">
        <f>SUMIFS(рўйхат!I:I,рўйхат!$CY:$CY,$B$648,рўйхат!$B:$B,$C632)</f>
        <v/>
      </c>
      <c r="I632" s="35">
        <f>SUMIFS(рўйхат!J:J,рўйхат!$CY:$CY,$B$648,рўйхат!$B:$B,$C632)</f>
        <v/>
      </c>
      <c r="J632" s="36">
        <f>SUMIFS(рўйхат!K:K,рўйхат!$CY:$CY,$B$648,рўйхат!$B:$B,$C632)</f>
        <v/>
      </c>
      <c r="K632" s="35">
        <f>SUMIFS(рўйхат!L:L,рўйхат!$CY:$CY,$B$648,рўйхат!$B:$B,$C632)</f>
        <v/>
      </c>
      <c r="L632" s="36">
        <f>SUMIFS(рўйхат!M:M,рўйхат!$CY:$CY,$B$648,рўйхат!$B:$B,$C632)</f>
        <v/>
      </c>
      <c r="M632" s="35">
        <f>SUMIFS(рўйхат!N:N,рўйхат!$CY:$CY,$B$648,рўйхат!$B:$B,$C632)</f>
        <v/>
      </c>
      <c r="N632" s="36">
        <f>SUMIFS(рўйхат!O:O,рўйхат!$CY:$CY,$B$648,рўйхат!$B:$B,$C632)</f>
        <v/>
      </c>
      <c r="O632" s="34">
        <f>IFERROR(M632/E632,0)</f>
        <v/>
      </c>
      <c r="P632" s="34">
        <f>IFERROR(N632/F632,0)</f>
        <v/>
      </c>
      <c r="Q632" s="35">
        <f>SUMIFS(рўйхат!P:P,рўйхат!$CY:$CY,$B$648,рўйхат!$B:$B,$C632)</f>
        <v/>
      </c>
      <c r="R632" s="36">
        <f>SUMIFS(рўйхат!Q:Q,рўйхат!$CY:$CY,$B$648,рўйхат!$B:$B,$C632)</f>
        <v/>
      </c>
      <c r="S632" s="35">
        <f>SUMIFS(рўйхат!R:R,рўйхат!$CY:$CY,$B$648,рўйхат!$B:$B,$C632)</f>
        <v/>
      </c>
      <c r="T632" s="36">
        <f>SUMIFS(рўйхат!S:S,рўйхат!$CY:$CY,$B$648,рўйхат!$B:$B,$C632)</f>
        <v/>
      </c>
      <c r="U632" s="35">
        <f>SUMIFS(рўйхат!T:T,рўйхат!$CY:$CY,$B$648,рўйхат!$B:$B,$C632)</f>
        <v/>
      </c>
      <c r="V632" s="36">
        <f>SUMIFS(рўйхат!U:U,рўйхат!$CY:$CY,$B$648,рўйхат!$B:$B,$C632)</f>
        <v/>
      </c>
      <c r="W632" s="35">
        <f>SUMIFS(рўйхат!V:V,рўйхат!$CY:$CY,$B$648,рўйхат!$B:$B,$C632)</f>
        <v/>
      </c>
      <c r="X632" s="36">
        <f>SUMIFS(рўйхат!W:W,рўйхат!$CY:$CY,$B$648,рўйхат!$B:$B,$C632)</f>
        <v/>
      </c>
      <c r="Y632" s="35">
        <f>SUMIFS(рўйхат!X:X,рўйхат!$CY:$CY,$B$648,рўйхат!$B:$B,$C632)</f>
        <v/>
      </c>
      <c r="Z632" s="36">
        <f>SUMIFS(рўйхат!Y:Y,рўйхат!$CY:$CY,$B$648,рўйхат!$B:$B,$C632)</f>
        <v/>
      </c>
      <c r="AA632" s="35">
        <f>SUMIFS(рўйхат!Z:Z,рўйхат!$CY:$CY,$B$648,рўйхат!$B:$B,$C632)</f>
        <v/>
      </c>
      <c r="AB632" s="36">
        <f>SUMIFS(рўйхат!AA:AA,рўйхат!$CY:$CY,$B$648,рўйхат!$B:$B,$C632)</f>
        <v/>
      </c>
      <c r="AC632" s="35">
        <f>SUMIFS(рўйхат!AB:AB,рўйхат!$CY:$CY,$B$648,рўйхат!$B:$B,$C632)</f>
        <v/>
      </c>
      <c r="AD632" s="36">
        <f>SUMIFS(рўйхат!AC:AC,рўйхат!$CY:$CY,$B$648,рўйхат!$B:$B,$C632)</f>
        <v/>
      </c>
      <c r="AE632" s="35">
        <f>SUMIFS(рўйхат!AD:AD,рўйхат!$CY:$CY,$B$648,рўйхат!$B:$B,$C632)</f>
        <v/>
      </c>
      <c r="AF632" s="36">
        <f>SUMIFS(рўйхат!AE:AE,рўйхат!$CY:$CY,$B$648,рўйхат!$B:$B,$C632)</f>
        <v/>
      </c>
      <c r="AG632" s="35">
        <f>SUMIFS(рўйхат!AH:AH,рўйхат!$CY:$CY,$B$648,рўйхат!$B:$B,$C632)</f>
        <v/>
      </c>
      <c r="AH632" s="36">
        <f>SUMIFS(рўйхат!AI:AI,рўйхат!$CY:$CY,$B$648,рўйхат!$B:$B,$C632)</f>
        <v/>
      </c>
      <c r="AI632" s="35">
        <f>SUMIFS(рўйхат!AJ:AJ,рўйхат!$CY:$CY,$B$648,рўйхат!$B:$B,$C632)</f>
        <v/>
      </c>
      <c r="AJ632" s="36">
        <f>SUMIFS(рўйхат!AK:AK,рўйхат!$CY:$CY,$B$648,рўйхат!$B:$B,$C632)</f>
        <v/>
      </c>
      <c r="AK632" s="35">
        <f>SUMIFS(рўйхат!AL:AL,рўйхат!$CY:$CY,$B$648,рўйхат!$B:$B,$C632)</f>
        <v/>
      </c>
      <c r="AL632" s="36">
        <f>SUMIFS(рўйхат!AM:AM,рўйхат!$CY:$CY,$B$648,рўйхат!$B:$B,$C632)</f>
        <v/>
      </c>
      <c r="AM632" s="77">
        <f>IFERROR(Q632/E632,0)</f>
        <v/>
      </c>
      <c r="AN632" s="77">
        <f>IFERROR(R632/F632,0)</f>
        <v/>
      </c>
      <c r="AO632" s="35">
        <f>SUMIFS(рўйхат!AX:AX,рўйхат!$CY:$CY,$B$648,рўйхат!$B:$B,$C632)</f>
        <v/>
      </c>
      <c r="AP632" s="36">
        <f>SUMIFS(рўйхат!AY:AY,рўйхат!$CY:$CY,$B$648,рўйхат!$B:$B,$C632)</f>
        <v/>
      </c>
      <c r="AQ632" s="35">
        <f>SUMIFS(рўйхат!AZ:AZ,рўйхат!$CY:$CY,$B$648,рўйхат!$B:$B,$C632)</f>
        <v/>
      </c>
      <c r="AR632" s="36">
        <f>SUMIFS(рўйхат!BA:BA,рўйхат!$CY:$CY,$B$648,рўйхат!$B:$B,$C632)</f>
        <v/>
      </c>
      <c r="AS632" s="35">
        <f>SUMIFS(рўйхат!BB:BB,рўйхат!$CY:$CY,$B$648,рўйхат!$B:$B,$C632)</f>
        <v/>
      </c>
      <c r="AT632" s="36">
        <f>SUMIFS(рўйхат!BC:BC,рўйхат!$CY:$CY,$B$648,рўйхат!$B:$B,$C632)</f>
        <v/>
      </c>
      <c r="AU632" s="35">
        <f>SUMIFS(рўйхат!BD:BD,рўйхат!$CY:$CY,$B$648,рўйхат!$B:$B,$C632)</f>
        <v/>
      </c>
      <c r="AV632" s="36">
        <f>SUMIFS(рўйхат!BE:BE,рўйхат!$CY:$CY,$B$648,рўйхат!$B:$B,$C632)</f>
        <v/>
      </c>
      <c r="AW632" s="35">
        <f>SUMIFS(рўйхат!BF:BF,рўйхат!$CY:$CY,$B$648,рўйхат!$B:$B,$C632)</f>
        <v/>
      </c>
      <c r="AX632" s="36">
        <f>SUMIFS(рўйхат!BG:BG,рўйхат!$CY:$CY,$B$648,рўйхат!$B:$B,$C632)</f>
        <v/>
      </c>
      <c r="AY632" s="35">
        <f>SUMIFS(рўйхат!BH:BH,рўйхат!$CY:$CY,$B$648,рўйхат!$B:$B,$C632)</f>
        <v/>
      </c>
      <c r="AZ632" s="36">
        <f>SUMIFS(рўйхат!BI:BI,рўйхат!$CY:$CY,$B$648,рўйхат!$B:$B,$C632)</f>
        <v/>
      </c>
      <c r="BA632" s="35">
        <f>SUMIFS(рўйхат!BJ:BJ,рўйхат!$CY:$CY,$B$648,рўйхат!$B:$B,$C632)</f>
        <v/>
      </c>
      <c r="BB632" s="36">
        <f>SUMIFS(рўйхат!BK:BK,рўйхат!$CY:$CY,$B$648,рўйхат!$B:$B,$C632)</f>
        <v/>
      </c>
      <c r="BC632" s="77">
        <f>IFERROR(AO632/E632,0)</f>
        <v/>
      </c>
      <c r="BD632" s="77">
        <f>IFERROR(AP632/F632,0)</f>
        <v/>
      </c>
      <c r="BE632" s="35">
        <f>SUMIFS(рўйхат!BL:BL,рўйхат!$CY:$CY,$B$648,рўйхат!$B:$B,$C632)</f>
        <v/>
      </c>
      <c r="BF632" s="36">
        <f>SUMIFS(рўйхат!BM:BM,рўйхат!$CY:$CY,$B$648,рўйхат!$B:$B,$C632)</f>
        <v/>
      </c>
      <c r="BG632" s="35">
        <f>SUMIFS(рўйхат!BN:BN,рўйхат!$CY:$CY,$B$648,рўйхат!$B:$B,$C632)</f>
        <v/>
      </c>
      <c r="BH632" s="36">
        <f>SUMIFS(рўйхат!BO:BO,рўйхат!$CY:$CY,$B$648,рўйхат!$B:$B,$C632)</f>
        <v/>
      </c>
      <c r="BI632" s="35">
        <f>SUMIFS(рўйхат!BP:BP,рўйхат!$CY:$CY,$B$648,рўйхат!$B:$B,$C632)</f>
        <v/>
      </c>
      <c r="BJ632" s="36">
        <f>SUMIFS(рўйхат!BQ:BQ,рўйхат!$CY:$CY,$B$648,рўйхат!$B:$B,$C632)</f>
        <v/>
      </c>
      <c r="BK632" s="35">
        <f>SUMIFS(рўйхат!BR:BR,рўйхат!$CY:$CY,$B$648,рўйхат!$B:$B,$C632)</f>
        <v/>
      </c>
      <c r="BL632" s="36">
        <f>SUMIFS(рўйхат!BS:BS,рўйхат!$CY:$CY,$B$648,рўйхат!$B:$B,$C632)</f>
        <v/>
      </c>
      <c r="BM632" s="35">
        <f>SUMIFS(рўйхат!BT:BT,рўйхат!$CY:$CY,$B$648,рўйхат!$B:$B,$C632)</f>
        <v/>
      </c>
      <c r="BN632" s="36">
        <f>SUMIFS(рўйхат!BU:BU,рўйхат!$CY:$CY,$B$648,рўйхат!$B:$B,$C632)</f>
        <v/>
      </c>
      <c r="BO632" s="35">
        <f>SUMIFS(рўйхат!BX:BX,рўйхат!$CY:$CY,$B$648,рўйхат!$B:$B,$C632)</f>
        <v/>
      </c>
      <c r="BP632" s="36">
        <f>SUMIFS(рўйхат!BY:BY,рўйхат!$CY:$CY,$B$648,рўйхат!$B:$B,$C632)</f>
        <v/>
      </c>
      <c r="BQ632" s="35">
        <f>SUMIFS(рўйхат!BZ:BZ,рўйхат!$CY:$CY,$B$648,рўйхат!$B:$B,$C632)</f>
        <v/>
      </c>
      <c r="BR632" s="36">
        <f>SUMIFS(рўйхат!CA:CA,рўйхат!$CY:$CY,$B$648,рўйхат!$B:$B,$C632)</f>
        <v/>
      </c>
      <c r="BS632" s="35">
        <f>SUMIFS(рўйхат!CB:CB,рўйхат!$CY:$CY,$B$648,рўйхат!$B:$B,$C632)</f>
        <v/>
      </c>
      <c r="BT632" s="36">
        <f>SUMIFS(рўйхат!CC:CC,рўйхат!$CY:$CY,$B$648,рўйхат!$B:$B,$C632)</f>
        <v/>
      </c>
      <c r="BU632" s="35">
        <f>SUMIFS(рўйхат!CD:CD,рўйхат!$CY:$CY,$B$648,рўйхат!$B:$B,$C632)</f>
        <v/>
      </c>
      <c r="BV632" s="36">
        <f>SUMIFS(рўйхат!CE:CE,рўйхат!$CY:$CY,$B$648,рўйхат!$B:$B,$C632)</f>
        <v/>
      </c>
      <c r="BW632" s="35">
        <f>SUMIFS(рўйхат!CH:CH,рўйхат!$CY:$CY,$B$648,рўйхат!$B:$B,$C632)</f>
        <v/>
      </c>
      <c r="BX632" s="36">
        <f>SUMIFS(рўйхат!CI:CI,рўйхат!$CY:$CY,$B$648,рўйхат!$B:$B,$C632)</f>
        <v/>
      </c>
      <c r="BY632" s="35">
        <f>SUMIFS(рўйхат!CJ:CJ,рўйхат!$CY:$CY,$B$648,рўйхат!$B:$B,$C632)</f>
        <v/>
      </c>
      <c r="BZ632" s="36">
        <f>SUMIFS(рўйхат!CK:CK,рўйхат!$CY:$CY,$B$648,рўйхат!$B:$B,$C632)</f>
        <v/>
      </c>
      <c r="CA632" s="35">
        <f>SUMIFS(рўйхат!CL:CL,рўйхат!$CY:$CY,$B$648,рўйхат!$B:$B,$C632)</f>
        <v/>
      </c>
      <c r="CB632" s="36">
        <f>SUMIFS(рўйхат!CM:CM,рўйхат!$CY:$CY,$B$648,рўйхат!$B:$B,$C632)</f>
        <v/>
      </c>
      <c r="CC632" s="35">
        <f>SUMIFS(рўйхат!CN:CN,рўйхат!$CY:$CY,$B$648,рўйхат!$B:$B,$C632)</f>
        <v/>
      </c>
      <c r="CD632" s="36">
        <f>SUMIFS(рўйхат!CO:CO,рўйхат!$CY:$CY,$B$648,рўйхат!$B:$B,$C632)</f>
        <v/>
      </c>
      <c r="CE632" s="77">
        <f>IFERROR(BE632/(Q632+BE632),0)</f>
        <v/>
      </c>
      <c r="CF632" s="78">
        <f>IFERROR(BF632/(R632+BF632),0)</f>
        <v/>
      </c>
      <c r="CG632" s="8">
        <f>COUNTIFS(B:B,B632)</f>
        <v/>
      </c>
    </row>
    <row r="633" hidden="1" outlineLevel="1" ht="17.1" customFormat="1" customHeight="1" s="8">
      <c r="A633" s="15" t="n"/>
      <c r="B633" s="50" t="n">
        <v>17</v>
      </c>
      <c r="C633" s="66" t="inlineStr">
        <is>
          <t>Миллий антидопинг агентлиги</t>
        </is>
      </c>
      <c r="D633" s="16" t="n"/>
      <c r="E633" s="35">
        <f>SUMIFS(рўйхат!F:F,рўйхат!$CY:$CY,$B$648,рўйхат!$B:$B,$C633)</f>
        <v/>
      </c>
      <c r="F633" s="36">
        <f>SUMIFS(рўйхат!G:G,рўйхат!$CY:$CY,$B$648,рўйхат!$B:$B,$C633)</f>
        <v/>
      </c>
      <c r="G633" s="35">
        <f>SUMIFS(рўйхат!H:H,рўйхат!$CY:$CY,$B$648,рўйхат!$B:$B,$C633)</f>
        <v/>
      </c>
      <c r="H633" s="36">
        <f>SUMIFS(рўйхат!I:I,рўйхат!$CY:$CY,$B$648,рўйхат!$B:$B,$C633)</f>
        <v/>
      </c>
      <c r="I633" s="35">
        <f>SUMIFS(рўйхат!J:J,рўйхат!$CY:$CY,$B$648,рўйхат!$B:$B,$C633)</f>
        <v/>
      </c>
      <c r="J633" s="36">
        <f>SUMIFS(рўйхат!K:K,рўйхат!$CY:$CY,$B$648,рўйхат!$B:$B,$C633)</f>
        <v/>
      </c>
      <c r="K633" s="35">
        <f>SUMIFS(рўйхат!L:L,рўйхат!$CY:$CY,$B$648,рўйхат!$B:$B,$C633)</f>
        <v/>
      </c>
      <c r="L633" s="36">
        <f>SUMIFS(рўйхат!M:M,рўйхат!$CY:$CY,$B$648,рўйхат!$B:$B,$C633)</f>
        <v/>
      </c>
      <c r="M633" s="35">
        <f>SUMIFS(рўйхат!N:N,рўйхат!$CY:$CY,$B$648,рўйхат!$B:$B,$C633)</f>
        <v/>
      </c>
      <c r="N633" s="36">
        <f>SUMIFS(рўйхат!O:O,рўйхат!$CY:$CY,$B$648,рўйхат!$B:$B,$C633)</f>
        <v/>
      </c>
      <c r="O633" s="34">
        <f>IFERROR(M633/E633,0)</f>
        <v/>
      </c>
      <c r="P633" s="34">
        <f>IFERROR(N633/F633,0)</f>
        <v/>
      </c>
      <c r="Q633" s="35">
        <f>SUMIFS(рўйхат!P:P,рўйхат!$CY:$CY,$B$648,рўйхат!$B:$B,$C633)</f>
        <v/>
      </c>
      <c r="R633" s="36">
        <f>SUMIFS(рўйхат!Q:Q,рўйхат!$CY:$CY,$B$648,рўйхат!$B:$B,$C633)</f>
        <v/>
      </c>
      <c r="S633" s="35">
        <f>SUMIFS(рўйхат!R:R,рўйхат!$CY:$CY,$B$648,рўйхат!$B:$B,$C633)</f>
        <v/>
      </c>
      <c r="T633" s="36">
        <f>SUMIFS(рўйхат!S:S,рўйхат!$CY:$CY,$B$648,рўйхат!$B:$B,$C633)</f>
        <v/>
      </c>
      <c r="U633" s="35">
        <f>SUMIFS(рўйхат!T:T,рўйхат!$CY:$CY,$B$648,рўйхат!$B:$B,$C633)</f>
        <v/>
      </c>
      <c r="V633" s="36">
        <f>SUMIFS(рўйхат!U:U,рўйхат!$CY:$CY,$B$648,рўйхат!$B:$B,$C633)</f>
        <v/>
      </c>
      <c r="W633" s="35">
        <f>SUMIFS(рўйхат!V:V,рўйхат!$CY:$CY,$B$648,рўйхат!$B:$B,$C633)</f>
        <v/>
      </c>
      <c r="X633" s="36">
        <f>SUMIFS(рўйхат!W:W,рўйхат!$CY:$CY,$B$648,рўйхат!$B:$B,$C633)</f>
        <v/>
      </c>
      <c r="Y633" s="35">
        <f>SUMIFS(рўйхат!X:X,рўйхат!$CY:$CY,$B$648,рўйхат!$B:$B,$C633)</f>
        <v/>
      </c>
      <c r="Z633" s="36">
        <f>SUMIFS(рўйхат!Y:Y,рўйхат!$CY:$CY,$B$648,рўйхат!$B:$B,$C633)</f>
        <v/>
      </c>
      <c r="AA633" s="35">
        <f>SUMIFS(рўйхат!Z:Z,рўйхат!$CY:$CY,$B$648,рўйхат!$B:$B,$C633)</f>
        <v/>
      </c>
      <c r="AB633" s="36">
        <f>SUMIFS(рўйхат!AA:AA,рўйхат!$CY:$CY,$B$648,рўйхат!$B:$B,$C633)</f>
        <v/>
      </c>
      <c r="AC633" s="35">
        <f>SUMIFS(рўйхат!AB:AB,рўйхат!$CY:$CY,$B$648,рўйхат!$B:$B,$C633)</f>
        <v/>
      </c>
      <c r="AD633" s="36">
        <f>SUMIFS(рўйхат!AC:AC,рўйхат!$CY:$CY,$B$648,рўйхат!$B:$B,$C633)</f>
        <v/>
      </c>
      <c r="AE633" s="35">
        <f>SUMIFS(рўйхат!AD:AD,рўйхат!$CY:$CY,$B$648,рўйхат!$B:$B,$C633)</f>
        <v/>
      </c>
      <c r="AF633" s="36">
        <f>SUMIFS(рўйхат!AE:AE,рўйхат!$CY:$CY,$B$648,рўйхат!$B:$B,$C633)</f>
        <v/>
      </c>
      <c r="AG633" s="35">
        <f>SUMIFS(рўйхат!AH:AH,рўйхат!$CY:$CY,$B$648,рўйхат!$B:$B,$C633)</f>
        <v/>
      </c>
      <c r="AH633" s="36">
        <f>SUMIFS(рўйхат!AI:AI,рўйхат!$CY:$CY,$B$648,рўйхат!$B:$B,$C633)</f>
        <v/>
      </c>
      <c r="AI633" s="35">
        <f>SUMIFS(рўйхат!AJ:AJ,рўйхат!$CY:$CY,$B$648,рўйхат!$B:$B,$C633)</f>
        <v/>
      </c>
      <c r="AJ633" s="36">
        <f>SUMIFS(рўйхат!AK:AK,рўйхат!$CY:$CY,$B$648,рўйхат!$B:$B,$C633)</f>
        <v/>
      </c>
      <c r="AK633" s="35">
        <f>SUMIFS(рўйхат!AL:AL,рўйхат!$CY:$CY,$B$648,рўйхат!$B:$B,$C633)</f>
        <v/>
      </c>
      <c r="AL633" s="36">
        <f>SUMIFS(рўйхат!AM:AM,рўйхат!$CY:$CY,$B$648,рўйхат!$B:$B,$C633)</f>
        <v/>
      </c>
      <c r="AM633" s="77">
        <f>IFERROR(Q633/E633,0)</f>
        <v/>
      </c>
      <c r="AN633" s="77">
        <f>IFERROR(R633/F633,0)</f>
        <v/>
      </c>
      <c r="AO633" s="35">
        <f>SUMIFS(рўйхат!AX:AX,рўйхат!$CY:$CY,$B$648,рўйхат!$B:$B,$C633)</f>
        <v/>
      </c>
      <c r="AP633" s="36">
        <f>SUMIFS(рўйхат!AY:AY,рўйхат!$CY:$CY,$B$648,рўйхат!$B:$B,$C633)</f>
        <v/>
      </c>
      <c r="AQ633" s="35">
        <f>SUMIFS(рўйхат!AZ:AZ,рўйхат!$CY:$CY,$B$648,рўйхат!$B:$B,$C633)</f>
        <v/>
      </c>
      <c r="AR633" s="36">
        <f>SUMIFS(рўйхат!BA:BA,рўйхат!$CY:$CY,$B$648,рўйхат!$B:$B,$C633)</f>
        <v/>
      </c>
      <c r="AS633" s="35">
        <f>SUMIFS(рўйхат!BB:BB,рўйхат!$CY:$CY,$B$648,рўйхат!$B:$B,$C633)</f>
        <v/>
      </c>
      <c r="AT633" s="36">
        <f>SUMIFS(рўйхат!BC:BC,рўйхат!$CY:$CY,$B$648,рўйхат!$B:$B,$C633)</f>
        <v/>
      </c>
      <c r="AU633" s="35">
        <f>SUMIFS(рўйхат!BD:BD,рўйхат!$CY:$CY,$B$648,рўйхат!$B:$B,$C633)</f>
        <v/>
      </c>
      <c r="AV633" s="36">
        <f>SUMIFS(рўйхат!BE:BE,рўйхат!$CY:$CY,$B$648,рўйхат!$B:$B,$C633)</f>
        <v/>
      </c>
      <c r="AW633" s="35">
        <f>SUMIFS(рўйхат!BF:BF,рўйхат!$CY:$CY,$B$648,рўйхат!$B:$B,$C633)</f>
        <v/>
      </c>
      <c r="AX633" s="36">
        <f>SUMIFS(рўйхат!BG:BG,рўйхат!$CY:$CY,$B$648,рўйхат!$B:$B,$C633)</f>
        <v/>
      </c>
      <c r="AY633" s="35">
        <f>SUMIFS(рўйхат!BH:BH,рўйхат!$CY:$CY,$B$648,рўйхат!$B:$B,$C633)</f>
        <v/>
      </c>
      <c r="AZ633" s="36">
        <f>SUMIFS(рўйхат!BI:BI,рўйхат!$CY:$CY,$B$648,рўйхат!$B:$B,$C633)</f>
        <v/>
      </c>
      <c r="BA633" s="35">
        <f>SUMIFS(рўйхат!BJ:BJ,рўйхат!$CY:$CY,$B$648,рўйхат!$B:$B,$C633)</f>
        <v/>
      </c>
      <c r="BB633" s="36">
        <f>SUMIFS(рўйхат!BK:BK,рўйхат!$CY:$CY,$B$648,рўйхат!$B:$B,$C633)</f>
        <v/>
      </c>
      <c r="BC633" s="77">
        <f>IFERROR(AO633/E633,0)</f>
        <v/>
      </c>
      <c r="BD633" s="77">
        <f>IFERROR(AP633/F633,0)</f>
        <v/>
      </c>
      <c r="BE633" s="35">
        <f>SUMIFS(рўйхат!BL:BL,рўйхат!$CY:$CY,$B$648,рўйхат!$B:$B,$C633)</f>
        <v/>
      </c>
      <c r="BF633" s="36">
        <f>SUMIFS(рўйхат!BM:BM,рўйхат!$CY:$CY,$B$648,рўйхат!$B:$B,$C633)</f>
        <v/>
      </c>
      <c r="BG633" s="35">
        <f>SUMIFS(рўйхат!BN:BN,рўйхат!$CY:$CY,$B$648,рўйхат!$B:$B,$C633)</f>
        <v/>
      </c>
      <c r="BH633" s="36">
        <f>SUMIFS(рўйхат!BO:BO,рўйхат!$CY:$CY,$B$648,рўйхат!$B:$B,$C633)</f>
        <v/>
      </c>
      <c r="BI633" s="35">
        <f>SUMIFS(рўйхат!BP:BP,рўйхат!$CY:$CY,$B$648,рўйхат!$B:$B,$C633)</f>
        <v/>
      </c>
      <c r="BJ633" s="36">
        <f>SUMIFS(рўйхат!BQ:BQ,рўйхат!$CY:$CY,$B$648,рўйхат!$B:$B,$C633)</f>
        <v/>
      </c>
      <c r="BK633" s="35">
        <f>SUMIFS(рўйхат!BR:BR,рўйхат!$CY:$CY,$B$648,рўйхат!$B:$B,$C633)</f>
        <v/>
      </c>
      <c r="BL633" s="36">
        <f>SUMIFS(рўйхат!BS:BS,рўйхат!$CY:$CY,$B$648,рўйхат!$B:$B,$C633)</f>
        <v/>
      </c>
      <c r="BM633" s="35">
        <f>SUMIFS(рўйхат!BT:BT,рўйхат!$CY:$CY,$B$648,рўйхат!$B:$B,$C633)</f>
        <v/>
      </c>
      <c r="BN633" s="36">
        <f>SUMIFS(рўйхат!BU:BU,рўйхат!$CY:$CY,$B$648,рўйхат!$B:$B,$C633)</f>
        <v/>
      </c>
      <c r="BO633" s="35">
        <f>SUMIFS(рўйхат!BX:BX,рўйхат!$CY:$CY,$B$648,рўйхат!$B:$B,$C633)</f>
        <v/>
      </c>
      <c r="BP633" s="36">
        <f>SUMIFS(рўйхат!BY:BY,рўйхат!$CY:$CY,$B$648,рўйхат!$B:$B,$C633)</f>
        <v/>
      </c>
      <c r="BQ633" s="35">
        <f>SUMIFS(рўйхат!BZ:BZ,рўйхат!$CY:$CY,$B$648,рўйхат!$B:$B,$C633)</f>
        <v/>
      </c>
      <c r="BR633" s="36">
        <f>SUMIFS(рўйхат!CA:CA,рўйхат!$CY:$CY,$B$648,рўйхат!$B:$B,$C633)</f>
        <v/>
      </c>
      <c r="BS633" s="35">
        <f>SUMIFS(рўйхат!CB:CB,рўйхат!$CY:$CY,$B$648,рўйхат!$B:$B,$C633)</f>
        <v/>
      </c>
      <c r="BT633" s="36">
        <f>SUMIFS(рўйхат!CC:CC,рўйхат!$CY:$CY,$B$648,рўйхат!$B:$B,$C633)</f>
        <v/>
      </c>
      <c r="BU633" s="35">
        <f>SUMIFS(рўйхат!CD:CD,рўйхат!$CY:$CY,$B$648,рўйхат!$B:$B,$C633)</f>
        <v/>
      </c>
      <c r="BV633" s="36">
        <f>SUMIFS(рўйхат!CE:CE,рўйхат!$CY:$CY,$B$648,рўйхат!$B:$B,$C633)</f>
        <v/>
      </c>
      <c r="BW633" s="35">
        <f>SUMIFS(рўйхат!CH:CH,рўйхат!$CY:$CY,$B$648,рўйхат!$B:$B,$C633)</f>
        <v/>
      </c>
      <c r="BX633" s="36">
        <f>SUMIFS(рўйхат!CI:CI,рўйхат!$CY:$CY,$B$648,рўйхат!$B:$B,$C633)</f>
        <v/>
      </c>
      <c r="BY633" s="35">
        <f>SUMIFS(рўйхат!CJ:CJ,рўйхат!$CY:$CY,$B$648,рўйхат!$B:$B,$C633)</f>
        <v/>
      </c>
      <c r="BZ633" s="36">
        <f>SUMIFS(рўйхат!CK:CK,рўйхат!$CY:$CY,$B$648,рўйхат!$B:$B,$C633)</f>
        <v/>
      </c>
      <c r="CA633" s="35">
        <f>SUMIFS(рўйхат!CL:CL,рўйхат!$CY:$CY,$B$648,рўйхат!$B:$B,$C633)</f>
        <v/>
      </c>
      <c r="CB633" s="36">
        <f>SUMIFS(рўйхат!CM:CM,рўйхат!$CY:$CY,$B$648,рўйхат!$B:$B,$C633)</f>
        <v/>
      </c>
      <c r="CC633" s="35">
        <f>SUMIFS(рўйхат!CN:CN,рўйхат!$CY:$CY,$B$648,рўйхат!$B:$B,$C633)</f>
        <v/>
      </c>
      <c r="CD633" s="36">
        <f>SUMIFS(рўйхат!CO:CO,рўйхат!$CY:$CY,$B$648,рўйхат!$B:$B,$C633)</f>
        <v/>
      </c>
      <c r="CE633" s="77">
        <f>IFERROR(BE633/(Q633+BE633),0)</f>
        <v/>
      </c>
      <c r="CF633" s="78">
        <f>IFERROR(BF633/(R633+BF633),0)</f>
        <v/>
      </c>
      <c r="CG633" s="8">
        <f>COUNTIFS(B:B,B633)</f>
        <v/>
      </c>
    </row>
    <row r="634" hidden="1" outlineLevel="1" ht="17.1" customFormat="1" customHeight="1" s="8">
      <c r="A634" s="15" t="n"/>
      <c r="B634" s="50" t="n">
        <v>18</v>
      </c>
      <c r="C634" s="66" t="inlineStr">
        <is>
          <t>Олий таълим, фан ва инновациялар вазирлиги</t>
        </is>
      </c>
      <c r="D634" s="16" t="n"/>
      <c r="E634" s="35">
        <f>SUMIFS(рўйхат!F:F,рўйхат!$CY:$CY,$B$648,рўйхат!$B:$B,$C634)</f>
        <v/>
      </c>
      <c r="F634" s="36">
        <f>SUMIFS(рўйхат!G:G,рўйхат!$CY:$CY,$B$648,рўйхат!$B:$B,$C634)</f>
        <v/>
      </c>
      <c r="G634" s="35">
        <f>SUMIFS(рўйхат!H:H,рўйхат!$CY:$CY,$B$648,рўйхат!$B:$B,$C634)</f>
        <v/>
      </c>
      <c r="H634" s="36">
        <f>SUMIFS(рўйхат!I:I,рўйхат!$CY:$CY,$B$648,рўйхат!$B:$B,$C634)</f>
        <v/>
      </c>
      <c r="I634" s="35">
        <f>SUMIFS(рўйхат!J:J,рўйхат!$CY:$CY,$B$648,рўйхат!$B:$B,$C634)</f>
        <v/>
      </c>
      <c r="J634" s="36">
        <f>SUMIFS(рўйхат!K:K,рўйхат!$CY:$CY,$B$648,рўйхат!$B:$B,$C634)</f>
        <v/>
      </c>
      <c r="K634" s="35">
        <f>SUMIFS(рўйхат!L:L,рўйхат!$CY:$CY,$B$648,рўйхат!$B:$B,$C634)</f>
        <v/>
      </c>
      <c r="L634" s="36">
        <f>SUMIFS(рўйхат!M:M,рўйхат!$CY:$CY,$B$648,рўйхат!$B:$B,$C634)</f>
        <v/>
      </c>
      <c r="M634" s="35">
        <f>SUMIFS(рўйхат!N:N,рўйхат!$CY:$CY,$B$648,рўйхат!$B:$B,$C634)</f>
        <v/>
      </c>
      <c r="N634" s="36">
        <f>SUMIFS(рўйхат!O:O,рўйхат!$CY:$CY,$B$648,рўйхат!$B:$B,$C634)</f>
        <v/>
      </c>
      <c r="O634" s="34">
        <f>IFERROR(M634/E634,0)</f>
        <v/>
      </c>
      <c r="P634" s="34">
        <f>IFERROR(N634/F634,0)</f>
        <v/>
      </c>
      <c r="Q634" s="35">
        <f>SUMIFS(рўйхат!P:P,рўйхат!$CY:$CY,$B$648,рўйхат!$B:$B,$C634)</f>
        <v/>
      </c>
      <c r="R634" s="36">
        <f>SUMIFS(рўйхат!Q:Q,рўйхат!$CY:$CY,$B$648,рўйхат!$B:$B,$C634)</f>
        <v/>
      </c>
      <c r="S634" s="35">
        <f>SUMIFS(рўйхат!R:R,рўйхат!$CY:$CY,$B$648,рўйхат!$B:$B,$C634)</f>
        <v/>
      </c>
      <c r="T634" s="36">
        <f>SUMIFS(рўйхат!S:S,рўйхат!$CY:$CY,$B$648,рўйхат!$B:$B,$C634)</f>
        <v/>
      </c>
      <c r="U634" s="35">
        <f>SUMIFS(рўйхат!T:T,рўйхат!$CY:$CY,$B$648,рўйхат!$B:$B,$C634)</f>
        <v/>
      </c>
      <c r="V634" s="36">
        <f>SUMIFS(рўйхат!U:U,рўйхат!$CY:$CY,$B$648,рўйхат!$B:$B,$C634)</f>
        <v/>
      </c>
      <c r="W634" s="35">
        <f>SUMIFS(рўйхат!V:V,рўйхат!$CY:$CY,$B$648,рўйхат!$B:$B,$C634)</f>
        <v/>
      </c>
      <c r="X634" s="36">
        <f>SUMIFS(рўйхат!W:W,рўйхат!$CY:$CY,$B$648,рўйхат!$B:$B,$C634)</f>
        <v/>
      </c>
      <c r="Y634" s="35">
        <f>SUMIFS(рўйхат!X:X,рўйхат!$CY:$CY,$B$648,рўйхат!$B:$B,$C634)</f>
        <v/>
      </c>
      <c r="Z634" s="36">
        <f>SUMIFS(рўйхат!Y:Y,рўйхат!$CY:$CY,$B$648,рўйхат!$B:$B,$C634)</f>
        <v/>
      </c>
      <c r="AA634" s="35">
        <f>SUMIFS(рўйхат!Z:Z,рўйхат!$CY:$CY,$B$648,рўйхат!$B:$B,$C634)</f>
        <v/>
      </c>
      <c r="AB634" s="36">
        <f>SUMIFS(рўйхат!AA:AA,рўйхат!$CY:$CY,$B$648,рўйхат!$B:$B,$C634)</f>
        <v/>
      </c>
      <c r="AC634" s="35">
        <f>SUMIFS(рўйхат!AB:AB,рўйхат!$CY:$CY,$B$648,рўйхат!$B:$B,$C634)</f>
        <v/>
      </c>
      <c r="AD634" s="36">
        <f>SUMIFS(рўйхат!AC:AC,рўйхат!$CY:$CY,$B$648,рўйхат!$B:$B,$C634)</f>
        <v/>
      </c>
      <c r="AE634" s="35">
        <f>SUMIFS(рўйхат!AD:AD,рўйхат!$CY:$CY,$B$648,рўйхат!$B:$B,$C634)</f>
        <v/>
      </c>
      <c r="AF634" s="36">
        <f>SUMIFS(рўйхат!AE:AE,рўйхат!$CY:$CY,$B$648,рўйхат!$B:$B,$C634)</f>
        <v/>
      </c>
      <c r="AG634" s="35">
        <f>SUMIFS(рўйхат!AH:AH,рўйхат!$CY:$CY,$B$648,рўйхат!$B:$B,$C634)</f>
        <v/>
      </c>
      <c r="AH634" s="36">
        <f>SUMIFS(рўйхат!AI:AI,рўйхат!$CY:$CY,$B$648,рўйхат!$B:$B,$C634)</f>
        <v/>
      </c>
      <c r="AI634" s="35">
        <f>SUMIFS(рўйхат!AJ:AJ,рўйхат!$CY:$CY,$B$648,рўйхат!$B:$B,$C634)</f>
        <v/>
      </c>
      <c r="AJ634" s="36">
        <f>SUMIFS(рўйхат!AK:AK,рўйхат!$CY:$CY,$B$648,рўйхат!$B:$B,$C634)</f>
        <v/>
      </c>
      <c r="AK634" s="35">
        <f>SUMIFS(рўйхат!AL:AL,рўйхат!$CY:$CY,$B$648,рўйхат!$B:$B,$C634)</f>
        <v/>
      </c>
      <c r="AL634" s="36">
        <f>SUMIFS(рўйхат!AM:AM,рўйхат!$CY:$CY,$B$648,рўйхат!$B:$B,$C634)</f>
        <v/>
      </c>
      <c r="AM634" s="77">
        <f>IFERROR(Q634/E634,0)</f>
        <v/>
      </c>
      <c r="AN634" s="77">
        <f>IFERROR(R634/F634,0)</f>
        <v/>
      </c>
      <c r="AO634" s="35">
        <f>SUMIFS(рўйхат!AX:AX,рўйхат!$CY:$CY,$B$648,рўйхат!$B:$B,$C634)</f>
        <v/>
      </c>
      <c r="AP634" s="36">
        <f>SUMIFS(рўйхат!AY:AY,рўйхат!$CY:$CY,$B$648,рўйхат!$B:$B,$C634)</f>
        <v/>
      </c>
      <c r="AQ634" s="35">
        <f>SUMIFS(рўйхат!AZ:AZ,рўйхат!$CY:$CY,$B$648,рўйхат!$B:$B,$C634)</f>
        <v/>
      </c>
      <c r="AR634" s="36">
        <f>SUMIFS(рўйхат!BA:BA,рўйхат!$CY:$CY,$B$648,рўйхат!$B:$B,$C634)</f>
        <v/>
      </c>
      <c r="AS634" s="35">
        <f>SUMIFS(рўйхат!BB:BB,рўйхат!$CY:$CY,$B$648,рўйхат!$B:$B,$C634)</f>
        <v/>
      </c>
      <c r="AT634" s="36">
        <f>SUMIFS(рўйхат!BC:BC,рўйхат!$CY:$CY,$B$648,рўйхат!$B:$B,$C634)</f>
        <v/>
      </c>
      <c r="AU634" s="35">
        <f>SUMIFS(рўйхат!BD:BD,рўйхат!$CY:$CY,$B$648,рўйхат!$B:$B,$C634)</f>
        <v/>
      </c>
      <c r="AV634" s="36">
        <f>SUMIFS(рўйхат!BE:BE,рўйхат!$CY:$CY,$B$648,рўйхат!$B:$B,$C634)</f>
        <v/>
      </c>
      <c r="AW634" s="35">
        <f>SUMIFS(рўйхат!BF:BF,рўйхат!$CY:$CY,$B$648,рўйхат!$B:$B,$C634)</f>
        <v/>
      </c>
      <c r="AX634" s="36">
        <f>SUMIFS(рўйхат!BG:BG,рўйхат!$CY:$CY,$B$648,рўйхат!$B:$B,$C634)</f>
        <v/>
      </c>
      <c r="AY634" s="35">
        <f>SUMIFS(рўйхат!BH:BH,рўйхат!$CY:$CY,$B$648,рўйхат!$B:$B,$C634)</f>
        <v/>
      </c>
      <c r="AZ634" s="36">
        <f>SUMIFS(рўйхат!BI:BI,рўйхат!$CY:$CY,$B$648,рўйхат!$B:$B,$C634)</f>
        <v/>
      </c>
      <c r="BA634" s="35">
        <f>SUMIFS(рўйхат!BJ:BJ,рўйхат!$CY:$CY,$B$648,рўйхат!$B:$B,$C634)</f>
        <v/>
      </c>
      <c r="BB634" s="36">
        <f>SUMIFS(рўйхат!BK:BK,рўйхат!$CY:$CY,$B$648,рўйхат!$B:$B,$C634)</f>
        <v/>
      </c>
      <c r="BC634" s="77">
        <f>IFERROR(AO634/E634,0)</f>
        <v/>
      </c>
      <c r="BD634" s="77">
        <f>IFERROR(AP634/F634,0)</f>
        <v/>
      </c>
      <c r="BE634" s="35">
        <f>SUMIFS(рўйхат!BL:BL,рўйхат!$CY:$CY,$B$648,рўйхат!$B:$B,$C634)</f>
        <v/>
      </c>
      <c r="BF634" s="36">
        <f>SUMIFS(рўйхат!BM:BM,рўйхат!$CY:$CY,$B$648,рўйхат!$B:$B,$C634)</f>
        <v/>
      </c>
      <c r="BG634" s="35">
        <f>SUMIFS(рўйхат!BN:BN,рўйхат!$CY:$CY,$B$648,рўйхат!$B:$B,$C634)</f>
        <v/>
      </c>
      <c r="BH634" s="36">
        <f>SUMIFS(рўйхат!BO:BO,рўйхат!$CY:$CY,$B$648,рўйхат!$B:$B,$C634)</f>
        <v/>
      </c>
      <c r="BI634" s="35">
        <f>SUMIFS(рўйхат!BP:BP,рўйхат!$CY:$CY,$B$648,рўйхат!$B:$B,$C634)</f>
        <v/>
      </c>
      <c r="BJ634" s="36">
        <f>SUMIFS(рўйхат!BQ:BQ,рўйхат!$CY:$CY,$B$648,рўйхат!$B:$B,$C634)</f>
        <v/>
      </c>
      <c r="BK634" s="35">
        <f>SUMIFS(рўйхат!BR:BR,рўйхат!$CY:$CY,$B$648,рўйхат!$B:$B,$C634)</f>
        <v/>
      </c>
      <c r="BL634" s="36">
        <f>SUMIFS(рўйхат!BS:BS,рўйхат!$CY:$CY,$B$648,рўйхат!$B:$B,$C634)</f>
        <v/>
      </c>
      <c r="BM634" s="35">
        <f>SUMIFS(рўйхат!BT:BT,рўйхат!$CY:$CY,$B$648,рўйхат!$B:$B,$C634)</f>
        <v/>
      </c>
      <c r="BN634" s="36">
        <f>SUMIFS(рўйхат!BU:BU,рўйхат!$CY:$CY,$B$648,рўйхат!$B:$B,$C634)</f>
        <v/>
      </c>
      <c r="BO634" s="35">
        <f>SUMIFS(рўйхат!BX:BX,рўйхат!$CY:$CY,$B$648,рўйхат!$B:$B,$C634)</f>
        <v/>
      </c>
      <c r="BP634" s="36">
        <f>SUMIFS(рўйхат!BY:BY,рўйхат!$CY:$CY,$B$648,рўйхат!$B:$B,$C634)</f>
        <v/>
      </c>
      <c r="BQ634" s="35">
        <f>SUMIFS(рўйхат!BZ:BZ,рўйхат!$CY:$CY,$B$648,рўйхат!$B:$B,$C634)</f>
        <v/>
      </c>
      <c r="BR634" s="36">
        <f>SUMIFS(рўйхат!CA:CA,рўйхат!$CY:$CY,$B$648,рўйхат!$B:$B,$C634)</f>
        <v/>
      </c>
      <c r="BS634" s="35">
        <f>SUMIFS(рўйхат!CB:CB,рўйхат!$CY:$CY,$B$648,рўйхат!$B:$B,$C634)</f>
        <v/>
      </c>
      <c r="BT634" s="36">
        <f>SUMIFS(рўйхат!CC:CC,рўйхат!$CY:$CY,$B$648,рўйхат!$B:$B,$C634)</f>
        <v/>
      </c>
      <c r="BU634" s="35">
        <f>SUMIFS(рўйхат!CD:CD,рўйхат!$CY:$CY,$B$648,рўйхат!$B:$B,$C634)</f>
        <v/>
      </c>
      <c r="BV634" s="36">
        <f>SUMIFS(рўйхат!CE:CE,рўйхат!$CY:$CY,$B$648,рўйхат!$B:$B,$C634)</f>
        <v/>
      </c>
      <c r="BW634" s="35">
        <f>SUMIFS(рўйхат!CH:CH,рўйхат!$CY:$CY,$B$648,рўйхат!$B:$B,$C634)</f>
        <v/>
      </c>
      <c r="BX634" s="36">
        <f>SUMIFS(рўйхат!CI:CI,рўйхат!$CY:$CY,$B$648,рўйхат!$B:$B,$C634)</f>
        <v/>
      </c>
      <c r="BY634" s="35">
        <f>SUMIFS(рўйхат!CJ:CJ,рўйхат!$CY:$CY,$B$648,рўйхат!$B:$B,$C634)</f>
        <v/>
      </c>
      <c r="BZ634" s="36">
        <f>SUMIFS(рўйхат!CK:CK,рўйхат!$CY:$CY,$B$648,рўйхат!$B:$B,$C634)</f>
        <v/>
      </c>
      <c r="CA634" s="35">
        <f>SUMIFS(рўйхат!CL:CL,рўйхат!$CY:$CY,$B$648,рўйхат!$B:$B,$C634)</f>
        <v/>
      </c>
      <c r="CB634" s="36">
        <f>SUMIFS(рўйхат!CM:CM,рўйхат!$CY:$CY,$B$648,рўйхат!$B:$B,$C634)</f>
        <v/>
      </c>
      <c r="CC634" s="35">
        <f>SUMIFS(рўйхат!CN:CN,рўйхат!$CY:$CY,$B$648,рўйхат!$B:$B,$C634)</f>
        <v/>
      </c>
      <c r="CD634" s="36">
        <f>SUMIFS(рўйхат!CO:CO,рўйхат!$CY:$CY,$B$648,рўйхат!$B:$B,$C634)</f>
        <v/>
      </c>
      <c r="CE634" s="77">
        <f>IFERROR(BE634/(Q634+BE634),0)</f>
        <v/>
      </c>
      <c r="CF634" s="78">
        <f>IFERROR(BF634/(R634+BF634),0)</f>
        <v/>
      </c>
      <c r="CG634" s="8">
        <f>COUNTIFS(B:B,B634)</f>
        <v/>
      </c>
    </row>
    <row r="635" hidden="1" outlineLevel="1" ht="33.95" customFormat="1" customHeight="1" s="8">
      <c r="A635" s="15" t="n"/>
      <c r="B635" s="50" t="n">
        <v>19</v>
      </c>
      <c r="C635" s="66" t="inlineStr">
        <is>
          <t>Президент ҳузуридаги Ижтимоий ҳимоя миллий агентлиги</t>
        </is>
      </c>
      <c r="D635" s="16" t="n"/>
      <c r="E635" s="35">
        <f>SUMIFS(рўйхат!F:F,рўйхат!$CY:$CY,$B$648,рўйхат!$B:$B,$C635)</f>
        <v/>
      </c>
      <c r="F635" s="36">
        <f>SUMIFS(рўйхат!G:G,рўйхат!$CY:$CY,$B$648,рўйхат!$B:$B,$C635)</f>
        <v/>
      </c>
      <c r="G635" s="35">
        <f>SUMIFS(рўйхат!H:H,рўйхат!$CY:$CY,$B$648,рўйхат!$B:$B,$C635)</f>
        <v/>
      </c>
      <c r="H635" s="36">
        <f>SUMIFS(рўйхат!I:I,рўйхат!$CY:$CY,$B$648,рўйхат!$B:$B,$C635)</f>
        <v/>
      </c>
      <c r="I635" s="35">
        <f>SUMIFS(рўйхат!J:J,рўйхат!$CY:$CY,$B$648,рўйхат!$B:$B,$C635)</f>
        <v/>
      </c>
      <c r="J635" s="36">
        <f>SUMIFS(рўйхат!K:K,рўйхат!$CY:$CY,$B$648,рўйхат!$B:$B,$C635)</f>
        <v/>
      </c>
      <c r="K635" s="35">
        <f>SUMIFS(рўйхат!L:L,рўйхат!$CY:$CY,$B$648,рўйхат!$B:$B,$C635)</f>
        <v/>
      </c>
      <c r="L635" s="36">
        <f>SUMIFS(рўйхат!M:M,рўйхат!$CY:$CY,$B$648,рўйхат!$B:$B,$C635)</f>
        <v/>
      </c>
      <c r="M635" s="35">
        <f>SUMIFS(рўйхат!N:N,рўйхат!$CY:$CY,$B$648,рўйхат!$B:$B,$C635)</f>
        <v/>
      </c>
      <c r="N635" s="36">
        <f>SUMIFS(рўйхат!O:O,рўйхат!$CY:$CY,$B$648,рўйхат!$B:$B,$C635)</f>
        <v/>
      </c>
      <c r="O635" s="34">
        <f>IFERROR(M635/E635,0)</f>
        <v/>
      </c>
      <c r="P635" s="34">
        <f>IFERROR(N635/F635,0)</f>
        <v/>
      </c>
      <c r="Q635" s="35">
        <f>SUMIFS(рўйхат!P:P,рўйхат!$CY:$CY,$B$648,рўйхат!$B:$B,$C635)</f>
        <v/>
      </c>
      <c r="R635" s="36">
        <f>SUMIFS(рўйхат!Q:Q,рўйхат!$CY:$CY,$B$648,рўйхат!$B:$B,$C635)</f>
        <v/>
      </c>
      <c r="S635" s="35">
        <f>SUMIFS(рўйхат!R:R,рўйхат!$CY:$CY,$B$648,рўйхат!$B:$B,$C635)</f>
        <v/>
      </c>
      <c r="T635" s="36">
        <f>SUMIFS(рўйхат!S:S,рўйхат!$CY:$CY,$B$648,рўйхат!$B:$B,$C635)</f>
        <v/>
      </c>
      <c r="U635" s="35">
        <f>SUMIFS(рўйхат!T:T,рўйхат!$CY:$CY,$B$648,рўйхат!$B:$B,$C635)</f>
        <v/>
      </c>
      <c r="V635" s="36">
        <f>SUMIFS(рўйхат!U:U,рўйхат!$CY:$CY,$B$648,рўйхат!$B:$B,$C635)</f>
        <v/>
      </c>
      <c r="W635" s="35">
        <f>SUMIFS(рўйхат!V:V,рўйхат!$CY:$CY,$B$648,рўйхат!$B:$B,$C635)</f>
        <v/>
      </c>
      <c r="X635" s="36">
        <f>SUMIFS(рўйхат!W:W,рўйхат!$CY:$CY,$B$648,рўйхат!$B:$B,$C635)</f>
        <v/>
      </c>
      <c r="Y635" s="35">
        <f>SUMIFS(рўйхат!X:X,рўйхат!$CY:$CY,$B$648,рўйхат!$B:$B,$C635)</f>
        <v/>
      </c>
      <c r="Z635" s="36">
        <f>SUMIFS(рўйхат!Y:Y,рўйхат!$CY:$CY,$B$648,рўйхат!$B:$B,$C635)</f>
        <v/>
      </c>
      <c r="AA635" s="35">
        <f>SUMIFS(рўйхат!Z:Z,рўйхат!$CY:$CY,$B$648,рўйхат!$B:$B,$C635)</f>
        <v/>
      </c>
      <c r="AB635" s="36">
        <f>SUMIFS(рўйхат!AA:AA,рўйхат!$CY:$CY,$B$648,рўйхат!$B:$B,$C635)</f>
        <v/>
      </c>
      <c r="AC635" s="35">
        <f>SUMIFS(рўйхат!AB:AB,рўйхат!$CY:$CY,$B$648,рўйхат!$B:$B,$C635)</f>
        <v/>
      </c>
      <c r="AD635" s="36">
        <f>SUMIFS(рўйхат!AC:AC,рўйхат!$CY:$CY,$B$648,рўйхат!$B:$B,$C635)</f>
        <v/>
      </c>
      <c r="AE635" s="35">
        <f>SUMIFS(рўйхат!AD:AD,рўйхат!$CY:$CY,$B$648,рўйхат!$B:$B,$C635)</f>
        <v/>
      </c>
      <c r="AF635" s="36">
        <f>SUMIFS(рўйхат!AE:AE,рўйхат!$CY:$CY,$B$648,рўйхат!$B:$B,$C635)</f>
        <v/>
      </c>
      <c r="AG635" s="35">
        <f>SUMIFS(рўйхат!AH:AH,рўйхат!$CY:$CY,$B$648,рўйхат!$B:$B,$C635)</f>
        <v/>
      </c>
      <c r="AH635" s="36">
        <f>SUMIFS(рўйхат!AI:AI,рўйхат!$CY:$CY,$B$648,рўйхат!$B:$B,$C635)</f>
        <v/>
      </c>
      <c r="AI635" s="35">
        <f>SUMIFS(рўйхат!AJ:AJ,рўйхат!$CY:$CY,$B$648,рўйхат!$B:$B,$C635)</f>
        <v/>
      </c>
      <c r="AJ635" s="36">
        <f>SUMIFS(рўйхат!AK:AK,рўйхат!$CY:$CY,$B$648,рўйхат!$B:$B,$C635)</f>
        <v/>
      </c>
      <c r="AK635" s="35">
        <f>SUMIFS(рўйхат!AL:AL,рўйхат!$CY:$CY,$B$648,рўйхат!$B:$B,$C635)</f>
        <v/>
      </c>
      <c r="AL635" s="36">
        <f>SUMIFS(рўйхат!AM:AM,рўйхат!$CY:$CY,$B$648,рўйхат!$B:$B,$C635)</f>
        <v/>
      </c>
      <c r="AM635" s="77">
        <f>IFERROR(Q635/E635,0)</f>
        <v/>
      </c>
      <c r="AN635" s="77">
        <f>IFERROR(R635/F635,0)</f>
        <v/>
      </c>
      <c r="AO635" s="35">
        <f>SUMIFS(рўйхат!AX:AX,рўйхат!$CY:$CY,$B$648,рўйхат!$B:$B,$C635)</f>
        <v/>
      </c>
      <c r="AP635" s="36">
        <f>SUMIFS(рўйхат!AY:AY,рўйхат!$CY:$CY,$B$648,рўйхат!$B:$B,$C635)</f>
        <v/>
      </c>
      <c r="AQ635" s="35">
        <f>SUMIFS(рўйхат!AZ:AZ,рўйхат!$CY:$CY,$B$648,рўйхат!$B:$B,$C635)</f>
        <v/>
      </c>
      <c r="AR635" s="36">
        <f>SUMIFS(рўйхат!BA:BA,рўйхат!$CY:$CY,$B$648,рўйхат!$B:$B,$C635)</f>
        <v/>
      </c>
      <c r="AS635" s="35">
        <f>SUMIFS(рўйхат!BB:BB,рўйхат!$CY:$CY,$B$648,рўйхат!$B:$B,$C635)</f>
        <v/>
      </c>
      <c r="AT635" s="36">
        <f>SUMIFS(рўйхат!BC:BC,рўйхат!$CY:$CY,$B$648,рўйхат!$B:$B,$C635)</f>
        <v/>
      </c>
      <c r="AU635" s="35">
        <f>SUMIFS(рўйхат!BD:BD,рўйхат!$CY:$CY,$B$648,рўйхат!$B:$B,$C635)</f>
        <v/>
      </c>
      <c r="AV635" s="36">
        <f>SUMIFS(рўйхат!BE:BE,рўйхат!$CY:$CY,$B$648,рўйхат!$B:$B,$C635)</f>
        <v/>
      </c>
      <c r="AW635" s="35">
        <f>SUMIFS(рўйхат!BF:BF,рўйхат!$CY:$CY,$B$648,рўйхат!$B:$B,$C635)</f>
        <v/>
      </c>
      <c r="AX635" s="36">
        <f>SUMIFS(рўйхат!BG:BG,рўйхат!$CY:$CY,$B$648,рўйхат!$B:$B,$C635)</f>
        <v/>
      </c>
      <c r="AY635" s="35">
        <f>SUMIFS(рўйхат!BH:BH,рўйхат!$CY:$CY,$B$648,рўйхат!$B:$B,$C635)</f>
        <v/>
      </c>
      <c r="AZ635" s="36">
        <f>SUMIFS(рўйхат!BI:BI,рўйхат!$CY:$CY,$B$648,рўйхат!$B:$B,$C635)</f>
        <v/>
      </c>
      <c r="BA635" s="35">
        <f>SUMIFS(рўйхат!BJ:BJ,рўйхат!$CY:$CY,$B$648,рўйхат!$B:$B,$C635)</f>
        <v/>
      </c>
      <c r="BB635" s="36">
        <f>SUMIFS(рўйхат!BK:BK,рўйхат!$CY:$CY,$B$648,рўйхат!$B:$B,$C635)</f>
        <v/>
      </c>
      <c r="BC635" s="77">
        <f>IFERROR(AO635/E635,0)</f>
        <v/>
      </c>
      <c r="BD635" s="77">
        <f>IFERROR(AP635/F635,0)</f>
        <v/>
      </c>
      <c r="BE635" s="35">
        <f>SUMIFS(рўйхат!BL:BL,рўйхат!$CY:$CY,$B$648,рўйхат!$B:$B,$C635)</f>
        <v/>
      </c>
      <c r="BF635" s="36">
        <f>SUMIFS(рўйхат!BM:BM,рўйхат!$CY:$CY,$B$648,рўйхат!$B:$B,$C635)</f>
        <v/>
      </c>
      <c r="BG635" s="35">
        <f>SUMIFS(рўйхат!BN:BN,рўйхат!$CY:$CY,$B$648,рўйхат!$B:$B,$C635)</f>
        <v/>
      </c>
      <c r="BH635" s="36">
        <f>SUMIFS(рўйхат!BO:BO,рўйхат!$CY:$CY,$B$648,рўйхат!$B:$B,$C635)</f>
        <v/>
      </c>
      <c r="BI635" s="35">
        <f>SUMIFS(рўйхат!BP:BP,рўйхат!$CY:$CY,$B$648,рўйхат!$B:$B,$C635)</f>
        <v/>
      </c>
      <c r="BJ635" s="36">
        <f>SUMIFS(рўйхат!BQ:BQ,рўйхат!$CY:$CY,$B$648,рўйхат!$B:$B,$C635)</f>
        <v/>
      </c>
      <c r="BK635" s="35">
        <f>SUMIFS(рўйхат!BR:BR,рўйхат!$CY:$CY,$B$648,рўйхат!$B:$B,$C635)</f>
        <v/>
      </c>
      <c r="BL635" s="36">
        <f>SUMIFS(рўйхат!BS:BS,рўйхат!$CY:$CY,$B$648,рўйхат!$B:$B,$C635)</f>
        <v/>
      </c>
      <c r="BM635" s="35">
        <f>SUMIFS(рўйхат!BT:BT,рўйхат!$CY:$CY,$B$648,рўйхат!$B:$B,$C635)</f>
        <v/>
      </c>
      <c r="BN635" s="36">
        <f>SUMIFS(рўйхат!BU:BU,рўйхат!$CY:$CY,$B$648,рўйхат!$B:$B,$C635)</f>
        <v/>
      </c>
      <c r="BO635" s="35">
        <f>SUMIFS(рўйхат!BX:BX,рўйхат!$CY:$CY,$B$648,рўйхат!$B:$B,$C635)</f>
        <v/>
      </c>
      <c r="BP635" s="36">
        <f>SUMIFS(рўйхат!BY:BY,рўйхат!$CY:$CY,$B$648,рўйхат!$B:$B,$C635)</f>
        <v/>
      </c>
      <c r="BQ635" s="35">
        <f>SUMIFS(рўйхат!BZ:BZ,рўйхат!$CY:$CY,$B$648,рўйхат!$B:$B,$C635)</f>
        <v/>
      </c>
      <c r="BR635" s="36">
        <f>SUMIFS(рўйхат!CA:CA,рўйхат!$CY:$CY,$B$648,рўйхат!$B:$B,$C635)</f>
        <v/>
      </c>
      <c r="BS635" s="35">
        <f>SUMIFS(рўйхат!CB:CB,рўйхат!$CY:$CY,$B$648,рўйхат!$B:$B,$C635)</f>
        <v/>
      </c>
      <c r="BT635" s="36">
        <f>SUMIFS(рўйхат!CC:CC,рўйхат!$CY:$CY,$B$648,рўйхат!$B:$B,$C635)</f>
        <v/>
      </c>
      <c r="BU635" s="35">
        <f>SUMIFS(рўйхат!CD:CD,рўйхат!$CY:$CY,$B$648,рўйхат!$B:$B,$C635)</f>
        <v/>
      </c>
      <c r="BV635" s="36">
        <f>SUMIFS(рўйхат!CE:CE,рўйхат!$CY:$CY,$B$648,рўйхат!$B:$B,$C635)</f>
        <v/>
      </c>
      <c r="BW635" s="35">
        <f>SUMIFS(рўйхат!CH:CH,рўйхат!$CY:$CY,$B$648,рўйхат!$B:$B,$C635)</f>
        <v/>
      </c>
      <c r="BX635" s="36">
        <f>SUMIFS(рўйхат!CI:CI,рўйхат!$CY:$CY,$B$648,рўйхат!$B:$B,$C635)</f>
        <v/>
      </c>
      <c r="BY635" s="35">
        <f>SUMIFS(рўйхат!CJ:CJ,рўйхат!$CY:$CY,$B$648,рўйхат!$B:$B,$C635)</f>
        <v/>
      </c>
      <c r="BZ635" s="36">
        <f>SUMIFS(рўйхат!CK:CK,рўйхат!$CY:$CY,$B$648,рўйхат!$B:$B,$C635)</f>
        <v/>
      </c>
      <c r="CA635" s="35">
        <f>SUMIFS(рўйхат!CL:CL,рўйхат!$CY:$CY,$B$648,рўйхат!$B:$B,$C635)</f>
        <v/>
      </c>
      <c r="CB635" s="36">
        <f>SUMIFS(рўйхат!CM:CM,рўйхат!$CY:$CY,$B$648,рўйхат!$B:$B,$C635)</f>
        <v/>
      </c>
      <c r="CC635" s="35">
        <f>SUMIFS(рўйхат!CN:CN,рўйхат!$CY:$CY,$B$648,рўйхат!$B:$B,$C635)</f>
        <v/>
      </c>
      <c r="CD635" s="36">
        <f>SUMIFS(рўйхат!CO:CO,рўйхат!$CY:$CY,$B$648,рўйхат!$B:$B,$C635)</f>
        <v/>
      </c>
      <c r="CE635" s="77">
        <f>IFERROR(BE635/(Q635+BE635),0)</f>
        <v/>
      </c>
      <c r="CF635" s="78">
        <f>IFERROR(BF635/(R635+BF635),0)</f>
        <v/>
      </c>
      <c r="CG635" s="8">
        <f>COUNTIFS(B:B,B635)</f>
        <v/>
      </c>
    </row>
    <row r="636" hidden="1" outlineLevel="1" ht="33.95" customFormat="1" customHeight="1" s="8">
      <c r="A636" s="15" t="n"/>
      <c r="B636" s="50" t="n">
        <v>20</v>
      </c>
      <c r="C636" s="66" t="inlineStr">
        <is>
          <t>Рақобатни ривожлантириш ва истеъмолчилар ҳуқуқларини ҳимоя қилиш қўмитаси</t>
        </is>
      </c>
      <c r="D636" s="16" t="n"/>
      <c r="E636" s="35">
        <f>SUMIFS(рўйхат!F:F,рўйхат!$CY:$CY,$B$648,рўйхат!$B:$B,$C636)</f>
        <v/>
      </c>
      <c r="F636" s="36">
        <f>SUMIFS(рўйхат!G:G,рўйхат!$CY:$CY,$B$648,рўйхат!$B:$B,$C636)</f>
        <v/>
      </c>
      <c r="G636" s="35">
        <f>SUMIFS(рўйхат!H:H,рўйхат!$CY:$CY,$B$648,рўйхат!$B:$B,$C636)</f>
        <v/>
      </c>
      <c r="H636" s="36">
        <f>SUMIFS(рўйхат!I:I,рўйхат!$CY:$CY,$B$648,рўйхат!$B:$B,$C636)</f>
        <v/>
      </c>
      <c r="I636" s="35">
        <f>SUMIFS(рўйхат!J:J,рўйхат!$CY:$CY,$B$648,рўйхат!$B:$B,$C636)</f>
        <v/>
      </c>
      <c r="J636" s="36">
        <f>SUMIFS(рўйхат!K:K,рўйхат!$CY:$CY,$B$648,рўйхат!$B:$B,$C636)</f>
        <v/>
      </c>
      <c r="K636" s="35">
        <f>SUMIFS(рўйхат!L:L,рўйхат!$CY:$CY,$B$648,рўйхат!$B:$B,$C636)</f>
        <v/>
      </c>
      <c r="L636" s="36">
        <f>SUMIFS(рўйхат!M:M,рўйхат!$CY:$CY,$B$648,рўйхат!$B:$B,$C636)</f>
        <v/>
      </c>
      <c r="M636" s="35">
        <f>SUMIFS(рўйхат!N:N,рўйхат!$CY:$CY,$B$648,рўйхат!$B:$B,$C636)</f>
        <v/>
      </c>
      <c r="N636" s="36">
        <f>SUMIFS(рўйхат!O:O,рўйхат!$CY:$CY,$B$648,рўйхат!$B:$B,$C636)</f>
        <v/>
      </c>
      <c r="O636" s="34">
        <f>IFERROR(M636/E636,0)</f>
        <v/>
      </c>
      <c r="P636" s="34">
        <f>IFERROR(N636/F636,0)</f>
        <v/>
      </c>
      <c r="Q636" s="35">
        <f>SUMIFS(рўйхат!P:P,рўйхат!$CY:$CY,$B$648,рўйхат!$B:$B,$C636)</f>
        <v/>
      </c>
      <c r="R636" s="36">
        <f>SUMIFS(рўйхат!Q:Q,рўйхат!$CY:$CY,$B$648,рўйхат!$B:$B,$C636)</f>
        <v/>
      </c>
      <c r="S636" s="35">
        <f>SUMIFS(рўйхат!R:R,рўйхат!$CY:$CY,$B$648,рўйхат!$B:$B,$C636)</f>
        <v/>
      </c>
      <c r="T636" s="36">
        <f>SUMIFS(рўйхат!S:S,рўйхат!$CY:$CY,$B$648,рўйхат!$B:$B,$C636)</f>
        <v/>
      </c>
      <c r="U636" s="35">
        <f>SUMIFS(рўйхат!T:T,рўйхат!$CY:$CY,$B$648,рўйхат!$B:$B,$C636)</f>
        <v/>
      </c>
      <c r="V636" s="36">
        <f>SUMIFS(рўйхат!U:U,рўйхат!$CY:$CY,$B$648,рўйхат!$B:$B,$C636)</f>
        <v/>
      </c>
      <c r="W636" s="35">
        <f>SUMIFS(рўйхат!V:V,рўйхат!$CY:$CY,$B$648,рўйхат!$B:$B,$C636)</f>
        <v/>
      </c>
      <c r="X636" s="36">
        <f>SUMIFS(рўйхат!W:W,рўйхат!$CY:$CY,$B$648,рўйхат!$B:$B,$C636)</f>
        <v/>
      </c>
      <c r="Y636" s="35">
        <f>SUMIFS(рўйхат!X:X,рўйхат!$CY:$CY,$B$648,рўйхат!$B:$B,$C636)</f>
        <v/>
      </c>
      <c r="Z636" s="36">
        <f>SUMIFS(рўйхат!Y:Y,рўйхат!$CY:$CY,$B$648,рўйхат!$B:$B,$C636)</f>
        <v/>
      </c>
      <c r="AA636" s="35">
        <f>SUMIFS(рўйхат!Z:Z,рўйхат!$CY:$CY,$B$648,рўйхат!$B:$B,$C636)</f>
        <v/>
      </c>
      <c r="AB636" s="36">
        <f>SUMIFS(рўйхат!AA:AA,рўйхат!$CY:$CY,$B$648,рўйхат!$B:$B,$C636)</f>
        <v/>
      </c>
      <c r="AC636" s="35">
        <f>SUMIFS(рўйхат!AB:AB,рўйхат!$CY:$CY,$B$648,рўйхат!$B:$B,$C636)</f>
        <v/>
      </c>
      <c r="AD636" s="36">
        <f>SUMIFS(рўйхат!AC:AC,рўйхат!$CY:$CY,$B$648,рўйхат!$B:$B,$C636)</f>
        <v/>
      </c>
      <c r="AE636" s="35">
        <f>SUMIFS(рўйхат!AD:AD,рўйхат!$CY:$CY,$B$648,рўйхат!$B:$B,$C636)</f>
        <v/>
      </c>
      <c r="AF636" s="36">
        <f>SUMIFS(рўйхат!AE:AE,рўйхат!$CY:$CY,$B$648,рўйхат!$B:$B,$C636)</f>
        <v/>
      </c>
      <c r="AG636" s="35">
        <f>SUMIFS(рўйхат!AH:AH,рўйхат!$CY:$CY,$B$648,рўйхат!$B:$B,$C636)</f>
        <v/>
      </c>
      <c r="AH636" s="36">
        <f>SUMIFS(рўйхат!AI:AI,рўйхат!$CY:$CY,$B$648,рўйхат!$B:$B,$C636)</f>
        <v/>
      </c>
      <c r="AI636" s="35">
        <f>SUMIFS(рўйхат!AJ:AJ,рўйхат!$CY:$CY,$B$648,рўйхат!$B:$B,$C636)</f>
        <v/>
      </c>
      <c r="AJ636" s="36">
        <f>SUMIFS(рўйхат!AK:AK,рўйхат!$CY:$CY,$B$648,рўйхат!$B:$B,$C636)</f>
        <v/>
      </c>
      <c r="AK636" s="35">
        <f>SUMIFS(рўйхат!AL:AL,рўйхат!$CY:$CY,$B$648,рўйхат!$B:$B,$C636)</f>
        <v/>
      </c>
      <c r="AL636" s="36">
        <f>SUMIFS(рўйхат!AM:AM,рўйхат!$CY:$CY,$B$648,рўйхат!$B:$B,$C636)</f>
        <v/>
      </c>
      <c r="AM636" s="77">
        <f>IFERROR(Q636/E636,0)</f>
        <v/>
      </c>
      <c r="AN636" s="77">
        <f>IFERROR(R636/F636,0)</f>
        <v/>
      </c>
      <c r="AO636" s="35">
        <f>SUMIFS(рўйхат!AX:AX,рўйхат!$CY:$CY,$B$648,рўйхат!$B:$B,$C636)</f>
        <v/>
      </c>
      <c r="AP636" s="36">
        <f>SUMIFS(рўйхат!AY:AY,рўйхат!$CY:$CY,$B$648,рўйхат!$B:$B,$C636)</f>
        <v/>
      </c>
      <c r="AQ636" s="35">
        <f>SUMIFS(рўйхат!AZ:AZ,рўйхат!$CY:$CY,$B$648,рўйхат!$B:$B,$C636)</f>
        <v/>
      </c>
      <c r="AR636" s="36">
        <f>SUMIFS(рўйхат!BA:BA,рўйхат!$CY:$CY,$B$648,рўйхат!$B:$B,$C636)</f>
        <v/>
      </c>
      <c r="AS636" s="35">
        <f>SUMIFS(рўйхат!BB:BB,рўйхат!$CY:$CY,$B$648,рўйхат!$B:$B,$C636)</f>
        <v/>
      </c>
      <c r="AT636" s="36">
        <f>SUMIFS(рўйхат!BC:BC,рўйхат!$CY:$CY,$B$648,рўйхат!$B:$B,$C636)</f>
        <v/>
      </c>
      <c r="AU636" s="35">
        <f>SUMIFS(рўйхат!BD:BD,рўйхат!$CY:$CY,$B$648,рўйхат!$B:$B,$C636)</f>
        <v/>
      </c>
      <c r="AV636" s="36">
        <f>SUMIFS(рўйхат!BE:BE,рўйхат!$CY:$CY,$B$648,рўйхат!$B:$B,$C636)</f>
        <v/>
      </c>
      <c r="AW636" s="35">
        <f>SUMIFS(рўйхат!BF:BF,рўйхат!$CY:$CY,$B$648,рўйхат!$B:$B,$C636)</f>
        <v/>
      </c>
      <c r="AX636" s="36">
        <f>SUMIFS(рўйхат!BG:BG,рўйхат!$CY:$CY,$B$648,рўйхат!$B:$B,$C636)</f>
        <v/>
      </c>
      <c r="AY636" s="35">
        <f>SUMIFS(рўйхат!BH:BH,рўйхат!$CY:$CY,$B$648,рўйхат!$B:$B,$C636)</f>
        <v/>
      </c>
      <c r="AZ636" s="36">
        <f>SUMIFS(рўйхат!BI:BI,рўйхат!$CY:$CY,$B$648,рўйхат!$B:$B,$C636)</f>
        <v/>
      </c>
      <c r="BA636" s="35">
        <f>SUMIFS(рўйхат!BJ:BJ,рўйхат!$CY:$CY,$B$648,рўйхат!$B:$B,$C636)</f>
        <v/>
      </c>
      <c r="BB636" s="36">
        <f>SUMIFS(рўйхат!BK:BK,рўйхат!$CY:$CY,$B$648,рўйхат!$B:$B,$C636)</f>
        <v/>
      </c>
      <c r="BC636" s="77">
        <f>IFERROR(AO636/E636,0)</f>
        <v/>
      </c>
      <c r="BD636" s="77">
        <f>IFERROR(AP636/F636,0)</f>
        <v/>
      </c>
      <c r="BE636" s="35">
        <f>SUMIFS(рўйхат!BL:BL,рўйхат!$CY:$CY,$B$648,рўйхат!$B:$B,$C636)</f>
        <v/>
      </c>
      <c r="BF636" s="36">
        <f>SUMIFS(рўйхат!BM:BM,рўйхат!$CY:$CY,$B$648,рўйхат!$B:$B,$C636)</f>
        <v/>
      </c>
      <c r="BG636" s="35">
        <f>SUMIFS(рўйхат!BN:BN,рўйхат!$CY:$CY,$B$648,рўйхат!$B:$B,$C636)</f>
        <v/>
      </c>
      <c r="BH636" s="36">
        <f>SUMIFS(рўйхат!BO:BO,рўйхат!$CY:$CY,$B$648,рўйхат!$B:$B,$C636)</f>
        <v/>
      </c>
      <c r="BI636" s="35">
        <f>SUMIFS(рўйхат!BP:BP,рўйхат!$CY:$CY,$B$648,рўйхат!$B:$B,$C636)</f>
        <v/>
      </c>
      <c r="BJ636" s="36">
        <f>SUMIFS(рўйхат!BQ:BQ,рўйхат!$CY:$CY,$B$648,рўйхат!$B:$B,$C636)</f>
        <v/>
      </c>
      <c r="BK636" s="35">
        <f>SUMIFS(рўйхат!BR:BR,рўйхат!$CY:$CY,$B$648,рўйхат!$B:$B,$C636)</f>
        <v/>
      </c>
      <c r="BL636" s="36">
        <f>SUMIFS(рўйхат!BS:BS,рўйхат!$CY:$CY,$B$648,рўйхат!$B:$B,$C636)</f>
        <v/>
      </c>
      <c r="BM636" s="35">
        <f>SUMIFS(рўйхат!BT:BT,рўйхат!$CY:$CY,$B$648,рўйхат!$B:$B,$C636)</f>
        <v/>
      </c>
      <c r="BN636" s="36">
        <f>SUMIFS(рўйхат!BU:BU,рўйхат!$CY:$CY,$B$648,рўйхат!$B:$B,$C636)</f>
        <v/>
      </c>
      <c r="BO636" s="35">
        <f>SUMIFS(рўйхат!BX:BX,рўйхат!$CY:$CY,$B$648,рўйхат!$B:$B,$C636)</f>
        <v/>
      </c>
      <c r="BP636" s="36">
        <f>SUMIFS(рўйхат!BY:BY,рўйхат!$CY:$CY,$B$648,рўйхат!$B:$B,$C636)</f>
        <v/>
      </c>
      <c r="BQ636" s="35">
        <f>SUMIFS(рўйхат!BZ:BZ,рўйхат!$CY:$CY,$B$648,рўйхат!$B:$B,$C636)</f>
        <v/>
      </c>
      <c r="BR636" s="36">
        <f>SUMIFS(рўйхат!CA:CA,рўйхат!$CY:$CY,$B$648,рўйхат!$B:$B,$C636)</f>
        <v/>
      </c>
      <c r="BS636" s="35">
        <f>SUMIFS(рўйхат!CB:CB,рўйхат!$CY:$CY,$B$648,рўйхат!$B:$B,$C636)</f>
        <v/>
      </c>
      <c r="BT636" s="36">
        <f>SUMIFS(рўйхат!CC:CC,рўйхат!$CY:$CY,$B$648,рўйхат!$B:$B,$C636)</f>
        <v/>
      </c>
      <c r="BU636" s="35">
        <f>SUMIFS(рўйхат!CD:CD,рўйхат!$CY:$CY,$B$648,рўйхат!$B:$B,$C636)</f>
        <v/>
      </c>
      <c r="BV636" s="36">
        <f>SUMIFS(рўйхат!CE:CE,рўйхат!$CY:$CY,$B$648,рўйхат!$B:$B,$C636)</f>
        <v/>
      </c>
      <c r="BW636" s="35">
        <f>SUMIFS(рўйхат!CH:CH,рўйхат!$CY:$CY,$B$648,рўйхат!$B:$B,$C636)</f>
        <v/>
      </c>
      <c r="BX636" s="36">
        <f>SUMIFS(рўйхат!CI:CI,рўйхат!$CY:$CY,$B$648,рўйхат!$B:$B,$C636)</f>
        <v/>
      </c>
      <c r="BY636" s="35">
        <f>SUMIFS(рўйхат!CJ:CJ,рўйхат!$CY:$CY,$B$648,рўйхат!$B:$B,$C636)</f>
        <v/>
      </c>
      <c r="BZ636" s="36">
        <f>SUMIFS(рўйхат!CK:CK,рўйхат!$CY:$CY,$B$648,рўйхат!$B:$B,$C636)</f>
        <v/>
      </c>
      <c r="CA636" s="35">
        <f>SUMIFS(рўйхат!CL:CL,рўйхат!$CY:$CY,$B$648,рўйхат!$B:$B,$C636)</f>
        <v/>
      </c>
      <c r="CB636" s="36">
        <f>SUMIFS(рўйхат!CM:CM,рўйхат!$CY:$CY,$B$648,рўйхат!$B:$B,$C636)</f>
        <v/>
      </c>
      <c r="CC636" s="35">
        <f>SUMIFS(рўйхат!CN:CN,рўйхат!$CY:$CY,$B$648,рўйхат!$B:$B,$C636)</f>
        <v/>
      </c>
      <c r="CD636" s="36">
        <f>SUMIFS(рўйхат!CO:CO,рўйхат!$CY:$CY,$B$648,рўйхат!$B:$B,$C636)</f>
        <v/>
      </c>
      <c r="CE636" s="77">
        <f>IFERROR(BE636/(Q636+BE636),0)</f>
        <v/>
      </c>
      <c r="CF636" s="78">
        <f>IFERROR(BF636/(R636+BF636),0)</f>
        <v/>
      </c>
      <c r="CG636" s="8">
        <f>COUNTIFS(B:B,B636)</f>
        <v/>
      </c>
    </row>
    <row r="637" hidden="1" outlineLevel="1" ht="17.1" customFormat="1" customHeight="1" s="8">
      <c r="A637" s="33" t="n"/>
      <c r="B637" s="50" t="n">
        <v>21</v>
      </c>
      <c r="C637" s="66" t="inlineStr">
        <is>
          <t>Соғлиқни сақлаш вазирлиги</t>
        </is>
      </c>
      <c r="D637" s="16" t="n"/>
      <c r="E637" s="35">
        <f>SUMIFS(рўйхат!F:F,рўйхат!$CY:$CY,$B$648,рўйхат!$B:$B,$C637)</f>
        <v/>
      </c>
      <c r="F637" s="36">
        <f>SUMIFS(рўйхат!G:G,рўйхат!$CY:$CY,$B$648,рўйхат!$B:$B,$C637)</f>
        <v/>
      </c>
      <c r="G637" s="35">
        <f>SUMIFS(рўйхат!H:H,рўйхат!$CY:$CY,$B$648,рўйхат!$B:$B,$C637)</f>
        <v/>
      </c>
      <c r="H637" s="36">
        <f>SUMIFS(рўйхат!I:I,рўйхат!$CY:$CY,$B$648,рўйхат!$B:$B,$C637)</f>
        <v/>
      </c>
      <c r="I637" s="35">
        <f>SUMIFS(рўйхат!J:J,рўйхат!$CY:$CY,$B$648,рўйхат!$B:$B,$C637)</f>
        <v/>
      </c>
      <c r="J637" s="36">
        <f>SUMIFS(рўйхат!K:K,рўйхат!$CY:$CY,$B$648,рўйхат!$B:$B,$C637)</f>
        <v/>
      </c>
      <c r="K637" s="35">
        <f>SUMIFS(рўйхат!L:L,рўйхат!$CY:$CY,$B$648,рўйхат!$B:$B,$C637)</f>
        <v/>
      </c>
      <c r="L637" s="36">
        <f>SUMIFS(рўйхат!M:M,рўйхат!$CY:$CY,$B$648,рўйхат!$B:$B,$C637)</f>
        <v/>
      </c>
      <c r="M637" s="35">
        <f>SUMIFS(рўйхат!N:N,рўйхат!$CY:$CY,$B$648,рўйхат!$B:$B,$C637)</f>
        <v/>
      </c>
      <c r="N637" s="36">
        <f>SUMIFS(рўйхат!O:O,рўйхат!$CY:$CY,$B$648,рўйхат!$B:$B,$C637)</f>
        <v/>
      </c>
      <c r="O637" s="34">
        <f>IFERROR(M637/E637,0)</f>
        <v/>
      </c>
      <c r="P637" s="34">
        <f>IFERROR(N637/F637,0)</f>
        <v/>
      </c>
      <c r="Q637" s="35">
        <f>SUMIFS(рўйхат!P:P,рўйхат!$CY:$CY,$B$648,рўйхат!$B:$B,$C637)</f>
        <v/>
      </c>
      <c r="R637" s="36">
        <f>SUMIFS(рўйхат!Q:Q,рўйхат!$CY:$CY,$B$648,рўйхат!$B:$B,$C637)</f>
        <v/>
      </c>
      <c r="S637" s="35">
        <f>SUMIFS(рўйхат!R:R,рўйхат!$CY:$CY,$B$648,рўйхат!$B:$B,$C637)</f>
        <v/>
      </c>
      <c r="T637" s="36">
        <f>SUMIFS(рўйхат!S:S,рўйхат!$CY:$CY,$B$648,рўйхат!$B:$B,$C637)</f>
        <v/>
      </c>
      <c r="U637" s="35">
        <f>SUMIFS(рўйхат!T:T,рўйхат!$CY:$CY,$B$648,рўйхат!$B:$B,$C637)</f>
        <v/>
      </c>
      <c r="V637" s="36">
        <f>SUMIFS(рўйхат!U:U,рўйхат!$CY:$CY,$B$648,рўйхат!$B:$B,$C637)</f>
        <v/>
      </c>
      <c r="W637" s="35">
        <f>SUMIFS(рўйхат!V:V,рўйхат!$CY:$CY,$B$648,рўйхат!$B:$B,$C637)</f>
        <v/>
      </c>
      <c r="X637" s="36">
        <f>SUMIFS(рўйхат!W:W,рўйхат!$CY:$CY,$B$648,рўйхат!$B:$B,$C637)</f>
        <v/>
      </c>
      <c r="Y637" s="35">
        <f>SUMIFS(рўйхат!X:X,рўйхат!$CY:$CY,$B$648,рўйхат!$B:$B,$C637)</f>
        <v/>
      </c>
      <c r="Z637" s="36">
        <f>SUMIFS(рўйхат!Y:Y,рўйхат!$CY:$CY,$B$648,рўйхат!$B:$B,$C637)</f>
        <v/>
      </c>
      <c r="AA637" s="35">
        <f>SUMIFS(рўйхат!Z:Z,рўйхат!$CY:$CY,$B$648,рўйхат!$B:$B,$C637)</f>
        <v/>
      </c>
      <c r="AB637" s="36">
        <f>SUMIFS(рўйхат!AA:AA,рўйхат!$CY:$CY,$B$648,рўйхат!$B:$B,$C637)</f>
        <v/>
      </c>
      <c r="AC637" s="35">
        <f>SUMIFS(рўйхат!AB:AB,рўйхат!$CY:$CY,$B$648,рўйхат!$B:$B,$C637)</f>
        <v/>
      </c>
      <c r="AD637" s="36">
        <f>SUMIFS(рўйхат!AC:AC,рўйхат!$CY:$CY,$B$648,рўйхат!$B:$B,$C637)</f>
        <v/>
      </c>
      <c r="AE637" s="35">
        <f>SUMIFS(рўйхат!AD:AD,рўйхат!$CY:$CY,$B$648,рўйхат!$B:$B,$C637)</f>
        <v/>
      </c>
      <c r="AF637" s="36">
        <f>SUMIFS(рўйхат!AE:AE,рўйхат!$CY:$CY,$B$648,рўйхат!$B:$B,$C637)</f>
        <v/>
      </c>
      <c r="AG637" s="35">
        <f>SUMIFS(рўйхат!AH:AH,рўйхат!$CY:$CY,$B$648,рўйхат!$B:$B,$C637)</f>
        <v/>
      </c>
      <c r="AH637" s="36">
        <f>SUMIFS(рўйхат!AI:AI,рўйхат!$CY:$CY,$B$648,рўйхат!$B:$B,$C637)</f>
        <v/>
      </c>
      <c r="AI637" s="35">
        <f>SUMIFS(рўйхат!AJ:AJ,рўйхат!$CY:$CY,$B$648,рўйхат!$B:$B,$C637)</f>
        <v/>
      </c>
      <c r="AJ637" s="36">
        <f>SUMIFS(рўйхат!AK:AK,рўйхат!$CY:$CY,$B$648,рўйхат!$B:$B,$C637)</f>
        <v/>
      </c>
      <c r="AK637" s="35">
        <f>SUMIFS(рўйхат!AL:AL,рўйхат!$CY:$CY,$B$648,рўйхат!$B:$B,$C637)</f>
        <v/>
      </c>
      <c r="AL637" s="36">
        <f>SUMIFS(рўйхат!AM:AM,рўйхат!$CY:$CY,$B$648,рўйхат!$B:$B,$C637)</f>
        <v/>
      </c>
      <c r="AM637" s="77">
        <f>IFERROR(Q637/E637,0)</f>
        <v/>
      </c>
      <c r="AN637" s="77">
        <f>IFERROR(R637/F637,0)</f>
        <v/>
      </c>
      <c r="AO637" s="35">
        <f>SUMIFS(рўйхат!AX:AX,рўйхат!$CY:$CY,$B$648,рўйхат!$B:$B,$C637)</f>
        <v/>
      </c>
      <c r="AP637" s="36">
        <f>SUMIFS(рўйхат!AY:AY,рўйхат!$CY:$CY,$B$648,рўйхат!$B:$B,$C637)</f>
        <v/>
      </c>
      <c r="AQ637" s="35">
        <f>SUMIFS(рўйхат!AZ:AZ,рўйхат!$CY:$CY,$B$648,рўйхат!$B:$B,$C637)</f>
        <v/>
      </c>
      <c r="AR637" s="36">
        <f>SUMIFS(рўйхат!BA:BA,рўйхат!$CY:$CY,$B$648,рўйхат!$B:$B,$C637)</f>
        <v/>
      </c>
      <c r="AS637" s="35">
        <f>SUMIFS(рўйхат!BB:BB,рўйхат!$CY:$CY,$B$648,рўйхат!$B:$B,$C637)</f>
        <v/>
      </c>
      <c r="AT637" s="36">
        <f>SUMIFS(рўйхат!BC:BC,рўйхат!$CY:$CY,$B$648,рўйхат!$B:$B,$C637)</f>
        <v/>
      </c>
      <c r="AU637" s="35">
        <f>SUMIFS(рўйхат!BD:BD,рўйхат!$CY:$CY,$B$648,рўйхат!$B:$B,$C637)</f>
        <v/>
      </c>
      <c r="AV637" s="36">
        <f>SUMIFS(рўйхат!BE:BE,рўйхат!$CY:$CY,$B$648,рўйхат!$B:$B,$C637)</f>
        <v/>
      </c>
      <c r="AW637" s="35">
        <f>SUMIFS(рўйхат!BF:BF,рўйхат!$CY:$CY,$B$648,рўйхат!$B:$B,$C637)</f>
        <v/>
      </c>
      <c r="AX637" s="36">
        <f>SUMIFS(рўйхат!BG:BG,рўйхат!$CY:$CY,$B$648,рўйхат!$B:$B,$C637)</f>
        <v/>
      </c>
      <c r="AY637" s="35">
        <f>SUMIFS(рўйхат!BH:BH,рўйхат!$CY:$CY,$B$648,рўйхат!$B:$B,$C637)</f>
        <v/>
      </c>
      <c r="AZ637" s="36">
        <f>SUMIFS(рўйхат!BI:BI,рўйхат!$CY:$CY,$B$648,рўйхат!$B:$B,$C637)</f>
        <v/>
      </c>
      <c r="BA637" s="35">
        <f>SUMIFS(рўйхат!BJ:BJ,рўйхат!$CY:$CY,$B$648,рўйхат!$B:$B,$C637)</f>
        <v/>
      </c>
      <c r="BB637" s="36">
        <f>SUMIFS(рўйхат!BK:BK,рўйхат!$CY:$CY,$B$648,рўйхат!$B:$B,$C637)</f>
        <v/>
      </c>
      <c r="BC637" s="77">
        <f>IFERROR(AO637/E637,0)</f>
        <v/>
      </c>
      <c r="BD637" s="77">
        <f>IFERROR(AP637/F637,0)</f>
        <v/>
      </c>
      <c r="BE637" s="35">
        <f>SUMIFS(рўйхат!BL:BL,рўйхат!$CY:$CY,$B$648,рўйхат!$B:$B,$C637)</f>
        <v/>
      </c>
      <c r="BF637" s="36">
        <f>SUMIFS(рўйхат!BM:BM,рўйхат!$CY:$CY,$B$648,рўйхат!$B:$B,$C637)</f>
        <v/>
      </c>
      <c r="BG637" s="35">
        <f>SUMIFS(рўйхат!BN:BN,рўйхат!$CY:$CY,$B$648,рўйхат!$B:$B,$C637)</f>
        <v/>
      </c>
      <c r="BH637" s="36">
        <f>SUMIFS(рўйхат!BO:BO,рўйхат!$CY:$CY,$B$648,рўйхат!$B:$B,$C637)</f>
        <v/>
      </c>
      <c r="BI637" s="35">
        <f>SUMIFS(рўйхат!BP:BP,рўйхат!$CY:$CY,$B$648,рўйхат!$B:$B,$C637)</f>
        <v/>
      </c>
      <c r="BJ637" s="36">
        <f>SUMIFS(рўйхат!BQ:BQ,рўйхат!$CY:$CY,$B$648,рўйхат!$B:$B,$C637)</f>
        <v/>
      </c>
      <c r="BK637" s="35">
        <f>SUMIFS(рўйхат!BR:BR,рўйхат!$CY:$CY,$B$648,рўйхат!$B:$B,$C637)</f>
        <v/>
      </c>
      <c r="BL637" s="36">
        <f>SUMIFS(рўйхат!BS:BS,рўйхат!$CY:$CY,$B$648,рўйхат!$B:$B,$C637)</f>
        <v/>
      </c>
      <c r="BM637" s="35">
        <f>SUMIFS(рўйхат!BT:BT,рўйхат!$CY:$CY,$B$648,рўйхат!$B:$B,$C637)</f>
        <v/>
      </c>
      <c r="BN637" s="36">
        <f>SUMIFS(рўйхат!BU:BU,рўйхат!$CY:$CY,$B$648,рўйхат!$B:$B,$C637)</f>
        <v/>
      </c>
      <c r="BO637" s="35">
        <f>SUMIFS(рўйхат!BX:BX,рўйхат!$CY:$CY,$B$648,рўйхат!$B:$B,$C637)</f>
        <v/>
      </c>
      <c r="BP637" s="36">
        <f>SUMIFS(рўйхат!BY:BY,рўйхат!$CY:$CY,$B$648,рўйхат!$B:$B,$C637)</f>
        <v/>
      </c>
      <c r="BQ637" s="35">
        <f>SUMIFS(рўйхат!BZ:BZ,рўйхат!$CY:$CY,$B$648,рўйхат!$B:$B,$C637)</f>
        <v/>
      </c>
      <c r="BR637" s="36">
        <f>SUMIFS(рўйхат!CA:CA,рўйхат!$CY:$CY,$B$648,рўйхат!$B:$B,$C637)</f>
        <v/>
      </c>
      <c r="BS637" s="35">
        <f>SUMIFS(рўйхат!CB:CB,рўйхат!$CY:$CY,$B$648,рўйхат!$B:$B,$C637)</f>
        <v/>
      </c>
      <c r="BT637" s="36">
        <f>SUMIFS(рўйхат!CC:CC,рўйхат!$CY:$CY,$B$648,рўйхат!$B:$B,$C637)</f>
        <v/>
      </c>
      <c r="BU637" s="35">
        <f>SUMIFS(рўйхат!CD:CD,рўйхат!$CY:$CY,$B$648,рўйхат!$B:$B,$C637)</f>
        <v/>
      </c>
      <c r="BV637" s="36">
        <f>SUMIFS(рўйхат!CE:CE,рўйхат!$CY:$CY,$B$648,рўйхат!$B:$B,$C637)</f>
        <v/>
      </c>
      <c r="BW637" s="35">
        <f>SUMIFS(рўйхат!CH:CH,рўйхат!$CY:$CY,$B$648,рўйхат!$B:$B,$C637)</f>
        <v/>
      </c>
      <c r="BX637" s="36">
        <f>SUMIFS(рўйхат!CI:CI,рўйхат!$CY:$CY,$B$648,рўйхат!$B:$B,$C637)</f>
        <v/>
      </c>
      <c r="BY637" s="35">
        <f>SUMIFS(рўйхат!CJ:CJ,рўйхат!$CY:$CY,$B$648,рўйхат!$B:$B,$C637)</f>
        <v/>
      </c>
      <c r="BZ637" s="36">
        <f>SUMIFS(рўйхат!CK:CK,рўйхат!$CY:$CY,$B$648,рўйхат!$B:$B,$C637)</f>
        <v/>
      </c>
      <c r="CA637" s="35">
        <f>SUMIFS(рўйхат!CL:CL,рўйхат!$CY:$CY,$B$648,рўйхат!$B:$B,$C637)</f>
        <v/>
      </c>
      <c r="CB637" s="36">
        <f>SUMIFS(рўйхат!CM:CM,рўйхат!$CY:$CY,$B$648,рўйхат!$B:$B,$C637)</f>
        <v/>
      </c>
      <c r="CC637" s="35">
        <f>SUMIFS(рўйхат!CN:CN,рўйхат!$CY:$CY,$B$648,рўйхат!$B:$B,$C637)</f>
        <v/>
      </c>
      <c r="CD637" s="36">
        <f>SUMIFS(рўйхат!CO:CO,рўйхат!$CY:$CY,$B$648,рўйхат!$B:$B,$C637)</f>
        <v/>
      </c>
      <c r="CE637" s="77">
        <f>IFERROR(BE637/(Q637+BE637),0)</f>
        <v/>
      </c>
      <c r="CF637" s="78">
        <f>IFERROR(BF637/(R637+BF637),0)</f>
        <v/>
      </c>
      <c r="CG637" s="8">
        <f>COUNTIFS(B:B,B637)</f>
        <v/>
      </c>
    </row>
    <row r="638" hidden="1" outlineLevel="1" ht="17.1" customFormat="1" customHeight="1" s="8">
      <c r="A638" s="33" t="n"/>
      <c r="B638" s="50" t="n">
        <v>22</v>
      </c>
      <c r="C638" s="66" t="inlineStr">
        <is>
          <t>Спорт вазирлиги</t>
        </is>
      </c>
      <c r="D638" s="16" t="n"/>
      <c r="E638" s="35">
        <f>SUMIFS(рўйхат!F:F,рўйхат!$CY:$CY,$B$648,рўйхат!$B:$B,$C638)</f>
        <v/>
      </c>
      <c r="F638" s="36">
        <f>SUMIFS(рўйхат!G:G,рўйхат!$CY:$CY,$B$648,рўйхат!$B:$B,$C638)</f>
        <v/>
      </c>
      <c r="G638" s="35">
        <f>SUMIFS(рўйхат!H:H,рўйхат!$CY:$CY,$B$648,рўйхат!$B:$B,$C638)</f>
        <v/>
      </c>
      <c r="H638" s="36">
        <f>SUMIFS(рўйхат!I:I,рўйхат!$CY:$CY,$B$648,рўйхат!$B:$B,$C638)</f>
        <v/>
      </c>
      <c r="I638" s="35">
        <f>SUMIFS(рўйхат!J:J,рўйхат!$CY:$CY,$B$648,рўйхат!$B:$B,$C638)</f>
        <v/>
      </c>
      <c r="J638" s="36">
        <f>SUMIFS(рўйхат!K:K,рўйхат!$CY:$CY,$B$648,рўйхат!$B:$B,$C638)</f>
        <v/>
      </c>
      <c r="K638" s="35">
        <f>SUMIFS(рўйхат!L:L,рўйхат!$CY:$CY,$B$648,рўйхат!$B:$B,$C638)</f>
        <v/>
      </c>
      <c r="L638" s="36">
        <f>SUMIFS(рўйхат!M:M,рўйхат!$CY:$CY,$B$648,рўйхат!$B:$B,$C638)</f>
        <v/>
      </c>
      <c r="M638" s="35">
        <f>SUMIFS(рўйхат!N:N,рўйхат!$CY:$CY,$B$648,рўйхат!$B:$B,$C638)</f>
        <v/>
      </c>
      <c r="N638" s="36">
        <f>SUMIFS(рўйхат!O:O,рўйхат!$CY:$CY,$B$648,рўйхат!$B:$B,$C638)</f>
        <v/>
      </c>
      <c r="O638" s="34">
        <f>IFERROR(M638/E638,0)</f>
        <v/>
      </c>
      <c r="P638" s="34">
        <f>IFERROR(N638/F638,0)</f>
        <v/>
      </c>
      <c r="Q638" s="35">
        <f>SUMIFS(рўйхат!P:P,рўйхат!$CY:$CY,$B$648,рўйхат!$B:$B,$C638)</f>
        <v/>
      </c>
      <c r="R638" s="36">
        <f>SUMIFS(рўйхат!Q:Q,рўйхат!$CY:$CY,$B$648,рўйхат!$B:$B,$C638)</f>
        <v/>
      </c>
      <c r="S638" s="35">
        <f>SUMIFS(рўйхат!R:R,рўйхат!$CY:$CY,$B$648,рўйхат!$B:$B,$C638)</f>
        <v/>
      </c>
      <c r="T638" s="36">
        <f>SUMIFS(рўйхат!S:S,рўйхат!$CY:$CY,$B$648,рўйхат!$B:$B,$C638)</f>
        <v/>
      </c>
      <c r="U638" s="35">
        <f>SUMIFS(рўйхат!T:T,рўйхат!$CY:$CY,$B$648,рўйхат!$B:$B,$C638)</f>
        <v/>
      </c>
      <c r="V638" s="36">
        <f>SUMIFS(рўйхат!U:U,рўйхат!$CY:$CY,$B$648,рўйхат!$B:$B,$C638)</f>
        <v/>
      </c>
      <c r="W638" s="35">
        <f>SUMIFS(рўйхат!V:V,рўйхат!$CY:$CY,$B$648,рўйхат!$B:$B,$C638)</f>
        <v/>
      </c>
      <c r="X638" s="36">
        <f>SUMIFS(рўйхат!W:W,рўйхат!$CY:$CY,$B$648,рўйхат!$B:$B,$C638)</f>
        <v/>
      </c>
      <c r="Y638" s="35">
        <f>SUMIFS(рўйхат!X:X,рўйхат!$CY:$CY,$B$648,рўйхат!$B:$B,$C638)</f>
        <v/>
      </c>
      <c r="Z638" s="36">
        <f>SUMIFS(рўйхат!Y:Y,рўйхат!$CY:$CY,$B$648,рўйхат!$B:$B,$C638)</f>
        <v/>
      </c>
      <c r="AA638" s="35">
        <f>SUMIFS(рўйхат!Z:Z,рўйхат!$CY:$CY,$B$648,рўйхат!$B:$B,$C638)</f>
        <v/>
      </c>
      <c r="AB638" s="36">
        <f>SUMIFS(рўйхат!AA:AA,рўйхат!$CY:$CY,$B$648,рўйхат!$B:$B,$C638)</f>
        <v/>
      </c>
      <c r="AC638" s="35">
        <f>SUMIFS(рўйхат!AB:AB,рўйхат!$CY:$CY,$B$648,рўйхат!$B:$B,$C638)</f>
        <v/>
      </c>
      <c r="AD638" s="36">
        <f>SUMIFS(рўйхат!AC:AC,рўйхат!$CY:$CY,$B$648,рўйхат!$B:$B,$C638)</f>
        <v/>
      </c>
      <c r="AE638" s="35">
        <f>SUMIFS(рўйхат!AD:AD,рўйхат!$CY:$CY,$B$648,рўйхат!$B:$B,$C638)</f>
        <v/>
      </c>
      <c r="AF638" s="36">
        <f>SUMIFS(рўйхат!AE:AE,рўйхат!$CY:$CY,$B$648,рўйхат!$B:$B,$C638)</f>
        <v/>
      </c>
      <c r="AG638" s="35">
        <f>SUMIFS(рўйхат!AH:AH,рўйхат!$CY:$CY,$B$648,рўйхат!$B:$B,$C638)</f>
        <v/>
      </c>
      <c r="AH638" s="36">
        <f>SUMIFS(рўйхат!AI:AI,рўйхат!$CY:$CY,$B$648,рўйхат!$B:$B,$C638)</f>
        <v/>
      </c>
      <c r="AI638" s="35">
        <f>SUMIFS(рўйхат!AJ:AJ,рўйхат!$CY:$CY,$B$648,рўйхат!$B:$B,$C638)</f>
        <v/>
      </c>
      <c r="AJ638" s="36">
        <f>SUMIFS(рўйхат!AK:AK,рўйхат!$CY:$CY,$B$648,рўйхат!$B:$B,$C638)</f>
        <v/>
      </c>
      <c r="AK638" s="35">
        <f>SUMIFS(рўйхат!AL:AL,рўйхат!$CY:$CY,$B$648,рўйхат!$B:$B,$C638)</f>
        <v/>
      </c>
      <c r="AL638" s="36">
        <f>SUMIFS(рўйхат!AM:AM,рўйхат!$CY:$CY,$B$648,рўйхат!$B:$B,$C638)</f>
        <v/>
      </c>
      <c r="AM638" s="77">
        <f>IFERROR(Q638/E638,0)</f>
        <v/>
      </c>
      <c r="AN638" s="77">
        <f>IFERROR(R638/F638,0)</f>
        <v/>
      </c>
      <c r="AO638" s="35">
        <f>SUMIFS(рўйхат!AX:AX,рўйхат!$CY:$CY,$B$648,рўйхат!$B:$B,$C638)</f>
        <v/>
      </c>
      <c r="AP638" s="36">
        <f>SUMIFS(рўйхат!AY:AY,рўйхат!$CY:$CY,$B$648,рўйхат!$B:$B,$C638)</f>
        <v/>
      </c>
      <c r="AQ638" s="35">
        <f>SUMIFS(рўйхат!AZ:AZ,рўйхат!$CY:$CY,$B$648,рўйхат!$B:$B,$C638)</f>
        <v/>
      </c>
      <c r="AR638" s="36">
        <f>SUMIFS(рўйхат!BA:BA,рўйхат!$CY:$CY,$B$648,рўйхат!$B:$B,$C638)</f>
        <v/>
      </c>
      <c r="AS638" s="35">
        <f>SUMIFS(рўйхат!BB:BB,рўйхат!$CY:$CY,$B$648,рўйхат!$B:$B,$C638)</f>
        <v/>
      </c>
      <c r="AT638" s="36">
        <f>SUMIFS(рўйхат!BC:BC,рўйхат!$CY:$CY,$B$648,рўйхат!$B:$B,$C638)</f>
        <v/>
      </c>
      <c r="AU638" s="35">
        <f>SUMIFS(рўйхат!BD:BD,рўйхат!$CY:$CY,$B$648,рўйхат!$B:$B,$C638)</f>
        <v/>
      </c>
      <c r="AV638" s="36">
        <f>SUMIFS(рўйхат!BE:BE,рўйхат!$CY:$CY,$B$648,рўйхат!$B:$B,$C638)</f>
        <v/>
      </c>
      <c r="AW638" s="35">
        <f>SUMIFS(рўйхат!BF:BF,рўйхат!$CY:$CY,$B$648,рўйхат!$B:$B,$C638)</f>
        <v/>
      </c>
      <c r="AX638" s="36">
        <f>SUMIFS(рўйхат!BG:BG,рўйхат!$CY:$CY,$B$648,рўйхат!$B:$B,$C638)</f>
        <v/>
      </c>
      <c r="AY638" s="35">
        <f>SUMIFS(рўйхат!BH:BH,рўйхат!$CY:$CY,$B$648,рўйхат!$B:$B,$C638)</f>
        <v/>
      </c>
      <c r="AZ638" s="36">
        <f>SUMIFS(рўйхат!BI:BI,рўйхат!$CY:$CY,$B$648,рўйхат!$B:$B,$C638)</f>
        <v/>
      </c>
      <c r="BA638" s="35">
        <f>SUMIFS(рўйхат!BJ:BJ,рўйхат!$CY:$CY,$B$648,рўйхат!$B:$B,$C638)</f>
        <v/>
      </c>
      <c r="BB638" s="36">
        <f>SUMIFS(рўйхат!BK:BK,рўйхат!$CY:$CY,$B$648,рўйхат!$B:$B,$C638)</f>
        <v/>
      </c>
      <c r="BC638" s="77">
        <f>IFERROR(AO638/E638,0)</f>
        <v/>
      </c>
      <c r="BD638" s="77">
        <f>IFERROR(AP638/F638,0)</f>
        <v/>
      </c>
      <c r="BE638" s="35">
        <f>SUMIFS(рўйхат!BL:BL,рўйхат!$CY:$CY,$B$648,рўйхат!$B:$B,$C638)</f>
        <v/>
      </c>
      <c r="BF638" s="36">
        <f>SUMIFS(рўйхат!BM:BM,рўйхат!$CY:$CY,$B$648,рўйхат!$B:$B,$C638)</f>
        <v/>
      </c>
      <c r="BG638" s="35">
        <f>SUMIFS(рўйхат!BN:BN,рўйхат!$CY:$CY,$B$648,рўйхат!$B:$B,$C638)</f>
        <v/>
      </c>
      <c r="BH638" s="36">
        <f>SUMIFS(рўйхат!BO:BO,рўйхат!$CY:$CY,$B$648,рўйхат!$B:$B,$C638)</f>
        <v/>
      </c>
      <c r="BI638" s="35">
        <f>SUMIFS(рўйхат!BP:BP,рўйхат!$CY:$CY,$B$648,рўйхат!$B:$B,$C638)</f>
        <v/>
      </c>
      <c r="BJ638" s="36">
        <f>SUMIFS(рўйхат!BQ:BQ,рўйхат!$CY:$CY,$B$648,рўйхат!$B:$B,$C638)</f>
        <v/>
      </c>
      <c r="BK638" s="35">
        <f>SUMIFS(рўйхат!BR:BR,рўйхат!$CY:$CY,$B$648,рўйхат!$B:$B,$C638)</f>
        <v/>
      </c>
      <c r="BL638" s="36">
        <f>SUMIFS(рўйхат!BS:BS,рўйхат!$CY:$CY,$B$648,рўйхат!$B:$B,$C638)</f>
        <v/>
      </c>
      <c r="BM638" s="35">
        <f>SUMIFS(рўйхат!BT:BT,рўйхат!$CY:$CY,$B$648,рўйхат!$B:$B,$C638)</f>
        <v/>
      </c>
      <c r="BN638" s="36">
        <f>SUMIFS(рўйхат!BU:BU,рўйхат!$CY:$CY,$B$648,рўйхат!$B:$B,$C638)</f>
        <v/>
      </c>
      <c r="BO638" s="35">
        <f>SUMIFS(рўйхат!BX:BX,рўйхат!$CY:$CY,$B$648,рўйхат!$B:$B,$C638)</f>
        <v/>
      </c>
      <c r="BP638" s="36">
        <f>SUMIFS(рўйхат!BY:BY,рўйхат!$CY:$CY,$B$648,рўйхат!$B:$B,$C638)</f>
        <v/>
      </c>
      <c r="BQ638" s="35">
        <f>SUMIFS(рўйхат!BZ:BZ,рўйхат!$CY:$CY,$B$648,рўйхат!$B:$B,$C638)</f>
        <v/>
      </c>
      <c r="BR638" s="36">
        <f>SUMIFS(рўйхат!CA:CA,рўйхат!$CY:$CY,$B$648,рўйхат!$B:$B,$C638)</f>
        <v/>
      </c>
      <c r="BS638" s="35">
        <f>SUMIFS(рўйхат!CB:CB,рўйхат!$CY:$CY,$B$648,рўйхат!$B:$B,$C638)</f>
        <v/>
      </c>
      <c r="BT638" s="36">
        <f>SUMIFS(рўйхат!CC:CC,рўйхат!$CY:$CY,$B$648,рўйхат!$B:$B,$C638)</f>
        <v/>
      </c>
      <c r="BU638" s="35">
        <f>SUMIFS(рўйхат!CD:CD,рўйхат!$CY:$CY,$B$648,рўйхат!$B:$B,$C638)</f>
        <v/>
      </c>
      <c r="BV638" s="36">
        <f>SUMIFS(рўйхат!CE:CE,рўйхат!$CY:$CY,$B$648,рўйхат!$B:$B,$C638)</f>
        <v/>
      </c>
      <c r="BW638" s="35">
        <f>SUMIFS(рўйхат!CH:CH,рўйхат!$CY:$CY,$B$648,рўйхат!$B:$B,$C638)</f>
        <v/>
      </c>
      <c r="BX638" s="36">
        <f>SUMIFS(рўйхат!CI:CI,рўйхат!$CY:$CY,$B$648,рўйхат!$B:$B,$C638)</f>
        <v/>
      </c>
      <c r="BY638" s="35">
        <f>SUMIFS(рўйхат!CJ:CJ,рўйхат!$CY:$CY,$B$648,рўйхат!$B:$B,$C638)</f>
        <v/>
      </c>
      <c r="BZ638" s="36">
        <f>SUMIFS(рўйхат!CK:CK,рўйхат!$CY:$CY,$B$648,рўйхат!$B:$B,$C638)</f>
        <v/>
      </c>
      <c r="CA638" s="35">
        <f>SUMIFS(рўйхат!CL:CL,рўйхат!$CY:$CY,$B$648,рўйхат!$B:$B,$C638)</f>
        <v/>
      </c>
      <c r="CB638" s="36">
        <f>SUMIFS(рўйхат!CM:CM,рўйхат!$CY:$CY,$B$648,рўйхат!$B:$B,$C638)</f>
        <v/>
      </c>
      <c r="CC638" s="35">
        <f>SUMIFS(рўйхат!CN:CN,рўйхат!$CY:$CY,$B$648,рўйхат!$B:$B,$C638)</f>
        <v/>
      </c>
      <c r="CD638" s="36">
        <f>SUMIFS(рўйхат!CO:CO,рўйхат!$CY:$CY,$B$648,рўйхат!$B:$B,$C638)</f>
        <v/>
      </c>
      <c r="CE638" s="77">
        <f>IFERROR(BE638/(Q638+BE638),0)</f>
        <v/>
      </c>
      <c r="CF638" s="78">
        <f>IFERROR(BF638/(R638+BF638),0)</f>
        <v/>
      </c>
      <c r="CG638" s="8">
        <f>COUNTIFS(B:B,B638)</f>
        <v/>
      </c>
    </row>
    <row r="639" hidden="1" outlineLevel="1" ht="17.1" customFormat="1" customHeight="1" s="8">
      <c r="A639" s="33" t="n"/>
      <c r="B639" s="50" t="n">
        <v>23</v>
      </c>
      <c r="C639" s="66" t="inlineStr">
        <is>
          <t>Сув хўжалиги вазирлиги</t>
        </is>
      </c>
      <c r="D639" s="16" t="n"/>
      <c r="E639" s="35">
        <f>SUMIFS(рўйхат!F:F,рўйхат!$CY:$CY,$B$648,рўйхат!$B:$B,$C639)</f>
        <v/>
      </c>
      <c r="F639" s="36">
        <f>SUMIFS(рўйхат!G:G,рўйхат!$CY:$CY,$B$648,рўйхат!$B:$B,$C639)</f>
        <v/>
      </c>
      <c r="G639" s="35">
        <f>SUMIFS(рўйхат!H:H,рўйхат!$CY:$CY,$B$648,рўйхат!$B:$B,$C639)</f>
        <v/>
      </c>
      <c r="H639" s="36">
        <f>SUMIFS(рўйхат!I:I,рўйхат!$CY:$CY,$B$648,рўйхат!$B:$B,$C639)</f>
        <v/>
      </c>
      <c r="I639" s="35">
        <f>SUMIFS(рўйхат!J:J,рўйхат!$CY:$CY,$B$648,рўйхат!$B:$B,$C639)</f>
        <v/>
      </c>
      <c r="J639" s="36">
        <f>SUMIFS(рўйхат!K:K,рўйхат!$CY:$CY,$B$648,рўйхат!$B:$B,$C639)</f>
        <v/>
      </c>
      <c r="K639" s="35">
        <f>SUMIFS(рўйхат!L:L,рўйхат!$CY:$CY,$B$648,рўйхат!$B:$B,$C639)</f>
        <v/>
      </c>
      <c r="L639" s="36">
        <f>SUMIFS(рўйхат!M:M,рўйхат!$CY:$CY,$B$648,рўйхат!$B:$B,$C639)</f>
        <v/>
      </c>
      <c r="M639" s="35">
        <f>SUMIFS(рўйхат!N:N,рўйхат!$CY:$CY,$B$648,рўйхат!$B:$B,$C639)</f>
        <v/>
      </c>
      <c r="N639" s="36">
        <f>SUMIFS(рўйхат!O:O,рўйхат!$CY:$CY,$B$648,рўйхат!$B:$B,$C639)</f>
        <v/>
      </c>
      <c r="O639" s="34">
        <f>IFERROR(M639/E639,0)</f>
        <v/>
      </c>
      <c r="P639" s="34">
        <f>IFERROR(N639/F639,0)</f>
        <v/>
      </c>
      <c r="Q639" s="35">
        <f>SUMIFS(рўйхат!P:P,рўйхат!$CY:$CY,$B$648,рўйхат!$B:$B,$C639)</f>
        <v/>
      </c>
      <c r="R639" s="36">
        <f>SUMIFS(рўйхат!Q:Q,рўйхат!$CY:$CY,$B$648,рўйхат!$B:$B,$C639)</f>
        <v/>
      </c>
      <c r="S639" s="35">
        <f>SUMIFS(рўйхат!R:R,рўйхат!$CY:$CY,$B$648,рўйхат!$B:$B,$C639)</f>
        <v/>
      </c>
      <c r="T639" s="36">
        <f>SUMIFS(рўйхат!S:S,рўйхат!$CY:$CY,$B$648,рўйхат!$B:$B,$C639)</f>
        <v/>
      </c>
      <c r="U639" s="35">
        <f>SUMIFS(рўйхат!T:T,рўйхат!$CY:$CY,$B$648,рўйхат!$B:$B,$C639)</f>
        <v/>
      </c>
      <c r="V639" s="36">
        <f>SUMIFS(рўйхат!U:U,рўйхат!$CY:$CY,$B$648,рўйхат!$B:$B,$C639)</f>
        <v/>
      </c>
      <c r="W639" s="35">
        <f>SUMIFS(рўйхат!V:V,рўйхат!$CY:$CY,$B$648,рўйхат!$B:$B,$C639)</f>
        <v/>
      </c>
      <c r="X639" s="36">
        <f>SUMIFS(рўйхат!W:W,рўйхат!$CY:$CY,$B$648,рўйхат!$B:$B,$C639)</f>
        <v/>
      </c>
      <c r="Y639" s="35">
        <f>SUMIFS(рўйхат!X:X,рўйхат!$CY:$CY,$B$648,рўйхат!$B:$B,$C639)</f>
        <v/>
      </c>
      <c r="Z639" s="36">
        <f>SUMIFS(рўйхат!Y:Y,рўйхат!$CY:$CY,$B$648,рўйхат!$B:$B,$C639)</f>
        <v/>
      </c>
      <c r="AA639" s="35">
        <f>SUMIFS(рўйхат!Z:Z,рўйхат!$CY:$CY,$B$648,рўйхат!$B:$B,$C639)</f>
        <v/>
      </c>
      <c r="AB639" s="36">
        <f>SUMIFS(рўйхат!AA:AA,рўйхат!$CY:$CY,$B$648,рўйхат!$B:$B,$C639)</f>
        <v/>
      </c>
      <c r="AC639" s="35">
        <f>SUMIFS(рўйхат!AB:AB,рўйхат!$CY:$CY,$B$648,рўйхат!$B:$B,$C639)</f>
        <v/>
      </c>
      <c r="AD639" s="36">
        <f>SUMIFS(рўйхат!AC:AC,рўйхат!$CY:$CY,$B$648,рўйхат!$B:$B,$C639)</f>
        <v/>
      </c>
      <c r="AE639" s="35">
        <f>SUMIFS(рўйхат!AD:AD,рўйхат!$CY:$CY,$B$648,рўйхат!$B:$B,$C639)</f>
        <v/>
      </c>
      <c r="AF639" s="36">
        <f>SUMIFS(рўйхат!AE:AE,рўйхат!$CY:$CY,$B$648,рўйхат!$B:$B,$C639)</f>
        <v/>
      </c>
      <c r="AG639" s="35">
        <f>SUMIFS(рўйхат!AH:AH,рўйхат!$CY:$CY,$B$648,рўйхат!$B:$B,$C639)</f>
        <v/>
      </c>
      <c r="AH639" s="36">
        <f>SUMIFS(рўйхат!AI:AI,рўйхат!$CY:$CY,$B$648,рўйхат!$B:$B,$C639)</f>
        <v/>
      </c>
      <c r="AI639" s="35">
        <f>SUMIFS(рўйхат!AJ:AJ,рўйхат!$CY:$CY,$B$648,рўйхат!$B:$B,$C639)</f>
        <v/>
      </c>
      <c r="AJ639" s="36">
        <f>SUMIFS(рўйхат!AK:AK,рўйхат!$CY:$CY,$B$648,рўйхат!$B:$B,$C639)</f>
        <v/>
      </c>
      <c r="AK639" s="35">
        <f>SUMIFS(рўйхат!AL:AL,рўйхат!$CY:$CY,$B$648,рўйхат!$B:$B,$C639)</f>
        <v/>
      </c>
      <c r="AL639" s="36">
        <f>SUMIFS(рўйхат!AM:AM,рўйхат!$CY:$CY,$B$648,рўйхат!$B:$B,$C639)</f>
        <v/>
      </c>
      <c r="AM639" s="77">
        <f>IFERROR(Q639/E639,0)</f>
        <v/>
      </c>
      <c r="AN639" s="77">
        <f>IFERROR(R639/F639,0)</f>
        <v/>
      </c>
      <c r="AO639" s="35">
        <f>SUMIFS(рўйхат!AX:AX,рўйхат!$CY:$CY,$B$648,рўйхат!$B:$B,$C639)</f>
        <v/>
      </c>
      <c r="AP639" s="36">
        <f>SUMIFS(рўйхат!AY:AY,рўйхат!$CY:$CY,$B$648,рўйхат!$B:$B,$C639)</f>
        <v/>
      </c>
      <c r="AQ639" s="35">
        <f>SUMIFS(рўйхат!AZ:AZ,рўйхат!$CY:$CY,$B$648,рўйхат!$B:$B,$C639)</f>
        <v/>
      </c>
      <c r="AR639" s="36">
        <f>SUMIFS(рўйхат!BA:BA,рўйхат!$CY:$CY,$B$648,рўйхат!$B:$B,$C639)</f>
        <v/>
      </c>
      <c r="AS639" s="35">
        <f>SUMIFS(рўйхат!BB:BB,рўйхат!$CY:$CY,$B$648,рўйхат!$B:$B,$C639)</f>
        <v/>
      </c>
      <c r="AT639" s="36">
        <f>SUMIFS(рўйхат!BC:BC,рўйхат!$CY:$CY,$B$648,рўйхат!$B:$B,$C639)</f>
        <v/>
      </c>
      <c r="AU639" s="35">
        <f>SUMIFS(рўйхат!BD:BD,рўйхат!$CY:$CY,$B$648,рўйхат!$B:$B,$C639)</f>
        <v/>
      </c>
      <c r="AV639" s="36">
        <f>SUMIFS(рўйхат!BE:BE,рўйхат!$CY:$CY,$B$648,рўйхат!$B:$B,$C639)</f>
        <v/>
      </c>
      <c r="AW639" s="35">
        <f>SUMIFS(рўйхат!BF:BF,рўйхат!$CY:$CY,$B$648,рўйхат!$B:$B,$C639)</f>
        <v/>
      </c>
      <c r="AX639" s="36">
        <f>SUMIFS(рўйхат!BG:BG,рўйхат!$CY:$CY,$B$648,рўйхат!$B:$B,$C639)</f>
        <v/>
      </c>
      <c r="AY639" s="35">
        <f>SUMIFS(рўйхат!BH:BH,рўйхат!$CY:$CY,$B$648,рўйхат!$B:$B,$C639)</f>
        <v/>
      </c>
      <c r="AZ639" s="36">
        <f>SUMIFS(рўйхат!BI:BI,рўйхат!$CY:$CY,$B$648,рўйхат!$B:$B,$C639)</f>
        <v/>
      </c>
      <c r="BA639" s="35">
        <f>SUMIFS(рўйхат!BJ:BJ,рўйхат!$CY:$CY,$B$648,рўйхат!$B:$B,$C639)</f>
        <v/>
      </c>
      <c r="BB639" s="36">
        <f>SUMIFS(рўйхат!BK:BK,рўйхат!$CY:$CY,$B$648,рўйхат!$B:$B,$C639)</f>
        <v/>
      </c>
      <c r="BC639" s="77">
        <f>IFERROR(AO639/E639,0)</f>
        <v/>
      </c>
      <c r="BD639" s="77">
        <f>IFERROR(AP639/F639,0)</f>
        <v/>
      </c>
      <c r="BE639" s="35">
        <f>SUMIFS(рўйхат!BL:BL,рўйхат!$CY:$CY,$B$648,рўйхат!$B:$B,$C639)</f>
        <v/>
      </c>
      <c r="BF639" s="36">
        <f>SUMIFS(рўйхат!BM:BM,рўйхат!$CY:$CY,$B$648,рўйхат!$B:$B,$C639)</f>
        <v/>
      </c>
      <c r="BG639" s="35">
        <f>SUMIFS(рўйхат!BN:BN,рўйхат!$CY:$CY,$B$648,рўйхат!$B:$B,$C639)</f>
        <v/>
      </c>
      <c r="BH639" s="36">
        <f>SUMIFS(рўйхат!BO:BO,рўйхат!$CY:$CY,$B$648,рўйхат!$B:$B,$C639)</f>
        <v/>
      </c>
      <c r="BI639" s="35">
        <f>SUMIFS(рўйхат!BP:BP,рўйхат!$CY:$CY,$B$648,рўйхат!$B:$B,$C639)</f>
        <v/>
      </c>
      <c r="BJ639" s="36">
        <f>SUMIFS(рўйхат!BQ:BQ,рўйхат!$CY:$CY,$B$648,рўйхат!$B:$B,$C639)</f>
        <v/>
      </c>
      <c r="BK639" s="35">
        <f>SUMIFS(рўйхат!BR:BR,рўйхат!$CY:$CY,$B$648,рўйхат!$B:$B,$C639)</f>
        <v/>
      </c>
      <c r="BL639" s="36">
        <f>SUMIFS(рўйхат!BS:BS,рўйхат!$CY:$CY,$B$648,рўйхат!$B:$B,$C639)</f>
        <v/>
      </c>
      <c r="BM639" s="35">
        <f>SUMIFS(рўйхат!BT:BT,рўйхат!$CY:$CY,$B$648,рўйхат!$B:$B,$C639)</f>
        <v/>
      </c>
      <c r="BN639" s="36">
        <f>SUMIFS(рўйхат!BU:BU,рўйхат!$CY:$CY,$B$648,рўйхат!$B:$B,$C639)</f>
        <v/>
      </c>
      <c r="BO639" s="35">
        <f>SUMIFS(рўйхат!BX:BX,рўйхат!$CY:$CY,$B$648,рўйхат!$B:$B,$C639)</f>
        <v/>
      </c>
      <c r="BP639" s="36">
        <f>SUMIFS(рўйхат!BY:BY,рўйхат!$CY:$CY,$B$648,рўйхат!$B:$B,$C639)</f>
        <v/>
      </c>
      <c r="BQ639" s="35">
        <f>SUMIFS(рўйхат!BZ:BZ,рўйхат!$CY:$CY,$B$648,рўйхат!$B:$B,$C639)</f>
        <v/>
      </c>
      <c r="BR639" s="36">
        <f>SUMIFS(рўйхат!CA:CA,рўйхат!$CY:$CY,$B$648,рўйхат!$B:$B,$C639)</f>
        <v/>
      </c>
      <c r="BS639" s="35">
        <f>SUMIFS(рўйхат!CB:CB,рўйхат!$CY:$CY,$B$648,рўйхат!$B:$B,$C639)</f>
        <v/>
      </c>
      <c r="BT639" s="36">
        <f>SUMIFS(рўйхат!CC:CC,рўйхат!$CY:$CY,$B$648,рўйхат!$B:$B,$C639)</f>
        <v/>
      </c>
      <c r="BU639" s="35">
        <f>SUMIFS(рўйхат!CD:CD,рўйхат!$CY:$CY,$B$648,рўйхат!$B:$B,$C639)</f>
        <v/>
      </c>
      <c r="BV639" s="36">
        <f>SUMIFS(рўйхат!CE:CE,рўйхат!$CY:$CY,$B$648,рўйхат!$B:$B,$C639)</f>
        <v/>
      </c>
      <c r="BW639" s="35">
        <f>SUMIFS(рўйхат!CH:CH,рўйхат!$CY:$CY,$B$648,рўйхат!$B:$B,$C639)</f>
        <v/>
      </c>
      <c r="BX639" s="36">
        <f>SUMIFS(рўйхат!CI:CI,рўйхат!$CY:$CY,$B$648,рўйхат!$B:$B,$C639)</f>
        <v/>
      </c>
      <c r="BY639" s="35">
        <f>SUMIFS(рўйхат!CJ:CJ,рўйхат!$CY:$CY,$B$648,рўйхат!$B:$B,$C639)</f>
        <v/>
      </c>
      <c r="BZ639" s="36">
        <f>SUMIFS(рўйхат!CK:CK,рўйхат!$CY:$CY,$B$648,рўйхат!$B:$B,$C639)</f>
        <v/>
      </c>
      <c r="CA639" s="35">
        <f>SUMIFS(рўйхат!CL:CL,рўйхат!$CY:$CY,$B$648,рўйхат!$B:$B,$C639)</f>
        <v/>
      </c>
      <c r="CB639" s="36">
        <f>SUMIFS(рўйхат!CM:CM,рўйхат!$CY:$CY,$B$648,рўйхат!$B:$B,$C639)</f>
        <v/>
      </c>
      <c r="CC639" s="35">
        <f>SUMIFS(рўйхат!CN:CN,рўйхат!$CY:$CY,$B$648,рўйхат!$B:$B,$C639)</f>
        <v/>
      </c>
      <c r="CD639" s="36">
        <f>SUMIFS(рўйхат!CO:CO,рўйхат!$CY:$CY,$B$648,рўйхат!$B:$B,$C639)</f>
        <v/>
      </c>
      <c r="CE639" s="77">
        <f>IFERROR(BE639/(Q639+BE639),0)</f>
        <v/>
      </c>
      <c r="CF639" s="78">
        <f>IFERROR(BF639/(R639+BF639),0)</f>
        <v/>
      </c>
      <c r="CG639" s="8">
        <f>COUNTIFS(B:B,B639)</f>
        <v/>
      </c>
    </row>
    <row r="640" hidden="1" outlineLevel="1" ht="17.1" customFormat="1" customHeight="1" s="8">
      <c r="A640" s="33" t="n"/>
      <c r="B640" s="50" t="n">
        <v>24</v>
      </c>
      <c r="C640" s="66" t="inlineStr">
        <is>
          <t>Ташқи ишлар вазирлиги</t>
        </is>
      </c>
      <c r="D640" s="16" t="n"/>
      <c r="E640" s="35">
        <f>SUMIFS(рўйхат!F:F,рўйхат!$CY:$CY,$B$648,рўйхат!$B:$B,$C640)</f>
        <v/>
      </c>
      <c r="F640" s="36">
        <f>SUMIFS(рўйхат!G:G,рўйхат!$CY:$CY,$B$648,рўйхат!$B:$B,$C640)</f>
        <v/>
      </c>
      <c r="G640" s="35">
        <f>SUMIFS(рўйхат!H:H,рўйхат!$CY:$CY,$B$648,рўйхат!$B:$B,$C640)</f>
        <v/>
      </c>
      <c r="H640" s="36">
        <f>SUMIFS(рўйхат!I:I,рўйхат!$CY:$CY,$B$648,рўйхат!$B:$B,$C640)</f>
        <v/>
      </c>
      <c r="I640" s="35">
        <f>SUMIFS(рўйхат!J:J,рўйхат!$CY:$CY,$B$648,рўйхат!$B:$B,$C640)</f>
        <v/>
      </c>
      <c r="J640" s="36">
        <f>SUMIFS(рўйхат!K:K,рўйхат!$CY:$CY,$B$648,рўйхат!$B:$B,$C640)</f>
        <v/>
      </c>
      <c r="K640" s="35">
        <f>SUMIFS(рўйхат!L:L,рўйхат!$CY:$CY,$B$648,рўйхат!$B:$B,$C640)</f>
        <v/>
      </c>
      <c r="L640" s="36">
        <f>SUMIFS(рўйхат!M:M,рўйхат!$CY:$CY,$B$648,рўйхат!$B:$B,$C640)</f>
        <v/>
      </c>
      <c r="M640" s="35">
        <f>SUMIFS(рўйхат!N:N,рўйхат!$CY:$CY,$B$648,рўйхат!$B:$B,$C640)</f>
        <v/>
      </c>
      <c r="N640" s="36">
        <f>SUMIFS(рўйхат!O:O,рўйхат!$CY:$CY,$B$648,рўйхат!$B:$B,$C640)</f>
        <v/>
      </c>
      <c r="O640" s="34">
        <f>IFERROR(M640/E640,0)</f>
        <v/>
      </c>
      <c r="P640" s="34">
        <f>IFERROR(N640/F640,0)</f>
        <v/>
      </c>
      <c r="Q640" s="35">
        <f>SUMIFS(рўйхат!P:P,рўйхат!$CY:$CY,$B$648,рўйхат!$B:$B,$C640)</f>
        <v/>
      </c>
      <c r="R640" s="36">
        <f>SUMIFS(рўйхат!Q:Q,рўйхат!$CY:$CY,$B$648,рўйхат!$B:$B,$C640)</f>
        <v/>
      </c>
      <c r="S640" s="35">
        <f>SUMIFS(рўйхат!R:R,рўйхат!$CY:$CY,$B$648,рўйхат!$B:$B,$C640)</f>
        <v/>
      </c>
      <c r="T640" s="36">
        <f>SUMIFS(рўйхат!S:S,рўйхат!$CY:$CY,$B$648,рўйхат!$B:$B,$C640)</f>
        <v/>
      </c>
      <c r="U640" s="35">
        <f>SUMIFS(рўйхат!T:T,рўйхат!$CY:$CY,$B$648,рўйхат!$B:$B,$C640)</f>
        <v/>
      </c>
      <c r="V640" s="36">
        <f>SUMIFS(рўйхат!U:U,рўйхат!$CY:$CY,$B$648,рўйхат!$B:$B,$C640)</f>
        <v/>
      </c>
      <c r="W640" s="35">
        <f>SUMIFS(рўйхат!V:V,рўйхат!$CY:$CY,$B$648,рўйхат!$B:$B,$C640)</f>
        <v/>
      </c>
      <c r="X640" s="36">
        <f>SUMIFS(рўйхат!W:W,рўйхат!$CY:$CY,$B$648,рўйхат!$B:$B,$C640)</f>
        <v/>
      </c>
      <c r="Y640" s="35">
        <f>SUMIFS(рўйхат!X:X,рўйхат!$CY:$CY,$B$648,рўйхат!$B:$B,$C640)</f>
        <v/>
      </c>
      <c r="Z640" s="36">
        <f>SUMIFS(рўйхат!Y:Y,рўйхат!$CY:$CY,$B$648,рўйхат!$B:$B,$C640)</f>
        <v/>
      </c>
      <c r="AA640" s="35">
        <f>SUMIFS(рўйхат!Z:Z,рўйхат!$CY:$CY,$B$648,рўйхат!$B:$B,$C640)</f>
        <v/>
      </c>
      <c r="AB640" s="36">
        <f>SUMIFS(рўйхат!AA:AA,рўйхат!$CY:$CY,$B$648,рўйхат!$B:$B,$C640)</f>
        <v/>
      </c>
      <c r="AC640" s="35">
        <f>SUMIFS(рўйхат!AB:AB,рўйхат!$CY:$CY,$B$648,рўйхат!$B:$B,$C640)</f>
        <v/>
      </c>
      <c r="AD640" s="36">
        <f>SUMIFS(рўйхат!AC:AC,рўйхат!$CY:$CY,$B$648,рўйхат!$B:$B,$C640)</f>
        <v/>
      </c>
      <c r="AE640" s="35">
        <f>SUMIFS(рўйхат!AD:AD,рўйхат!$CY:$CY,$B$648,рўйхат!$B:$B,$C640)</f>
        <v/>
      </c>
      <c r="AF640" s="36">
        <f>SUMIFS(рўйхат!AE:AE,рўйхат!$CY:$CY,$B$648,рўйхат!$B:$B,$C640)</f>
        <v/>
      </c>
      <c r="AG640" s="35">
        <f>SUMIFS(рўйхат!AH:AH,рўйхат!$CY:$CY,$B$648,рўйхат!$B:$B,$C640)</f>
        <v/>
      </c>
      <c r="AH640" s="36">
        <f>SUMIFS(рўйхат!AI:AI,рўйхат!$CY:$CY,$B$648,рўйхат!$B:$B,$C640)</f>
        <v/>
      </c>
      <c r="AI640" s="35">
        <f>SUMIFS(рўйхат!AJ:AJ,рўйхат!$CY:$CY,$B$648,рўйхат!$B:$B,$C640)</f>
        <v/>
      </c>
      <c r="AJ640" s="36">
        <f>SUMIFS(рўйхат!AK:AK,рўйхат!$CY:$CY,$B$648,рўйхат!$B:$B,$C640)</f>
        <v/>
      </c>
      <c r="AK640" s="35">
        <f>SUMIFS(рўйхат!AL:AL,рўйхат!$CY:$CY,$B$648,рўйхат!$B:$B,$C640)</f>
        <v/>
      </c>
      <c r="AL640" s="36">
        <f>SUMIFS(рўйхат!AM:AM,рўйхат!$CY:$CY,$B$648,рўйхат!$B:$B,$C640)</f>
        <v/>
      </c>
      <c r="AM640" s="77">
        <f>IFERROR(Q640/E640,0)</f>
        <v/>
      </c>
      <c r="AN640" s="77">
        <f>IFERROR(R640/F640,0)</f>
        <v/>
      </c>
      <c r="AO640" s="35">
        <f>SUMIFS(рўйхат!AX:AX,рўйхат!$CY:$CY,$B$648,рўйхат!$B:$B,$C640)</f>
        <v/>
      </c>
      <c r="AP640" s="36">
        <f>SUMIFS(рўйхат!AY:AY,рўйхат!$CY:$CY,$B$648,рўйхат!$B:$B,$C640)</f>
        <v/>
      </c>
      <c r="AQ640" s="35">
        <f>SUMIFS(рўйхат!AZ:AZ,рўйхат!$CY:$CY,$B$648,рўйхат!$B:$B,$C640)</f>
        <v/>
      </c>
      <c r="AR640" s="36">
        <f>SUMIFS(рўйхат!BA:BA,рўйхат!$CY:$CY,$B$648,рўйхат!$B:$B,$C640)</f>
        <v/>
      </c>
      <c r="AS640" s="35">
        <f>SUMIFS(рўйхат!BB:BB,рўйхат!$CY:$CY,$B$648,рўйхат!$B:$B,$C640)</f>
        <v/>
      </c>
      <c r="AT640" s="36">
        <f>SUMIFS(рўйхат!BC:BC,рўйхат!$CY:$CY,$B$648,рўйхат!$B:$B,$C640)</f>
        <v/>
      </c>
      <c r="AU640" s="35">
        <f>SUMIFS(рўйхат!BD:BD,рўйхат!$CY:$CY,$B$648,рўйхат!$B:$B,$C640)</f>
        <v/>
      </c>
      <c r="AV640" s="36">
        <f>SUMIFS(рўйхат!BE:BE,рўйхат!$CY:$CY,$B$648,рўйхат!$B:$B,$C640)</f>
        <v/>
      </c>
      <c r="AW640" s="35">
        <f>SUMIFS(рўйхат!BF:BF,рўйхат!$CY:$CY,$B$648,рўйхат!$B:$B,$C640)</f>
        <v/>
      </c>
      <c r="AX640" s="36">
        <f>SUMIFS(рўйхат!BG:BG,рўйхат!$CY:$CY,$B$648,рўйхат!$B:$B,$C640)</f>
        <v/>
      </c>
      <c r="AY640" s="35">
        <f>SUMIFS(рўйхат!BH:BH,рўйхат!$CY:$CY,$B$648,рўйхат!$B:$B,$C640)</f>
        <v/>
      </c>
      <c r="AZ640" s="36">
        <f>SUMIFS(рўйхат!BI:BI,рўйхат!$CY:$CY,$B$648,рўйхат!$B:$B,$C640)</f>
        <v/>
      </c>
      <c r="BA640" s="35">
        <f>SUMIFS(рўйхат!BJ:BJ,рўйхат!$CY:$CY,$B$648,рўйхат!$B:$B,$C640)</f>
        <v/>
      </c>
      <c r="BB640" s="36">
        <f>SUMIFS(рўйхат!BK:BK,рўйхат!$CY:$CY,$B$648,рўйхат!$B:$B,$C640)</f>
        <v/>
      </c>
      <c r="BC640" s="77">
        <f>IFERROR(AO640/E640,0)</f>
        <v/>
      </c>
      <c r="BD640" s="77">
        <f>IFERROR(AP640/F640,0)</f>
        <v/>
      </c>
      <c r="BE640" s="35">
        <f>SUMIFS(рўйхат!BL:BL,рўйхат!$CY:$CY,$B$648,рўйхат!$B:$B,$C640)</f>
        <v/>
      </c>
      <c r="BF640" s="36">
        <f>SUMIFS(рўйхат!BM:BM,рўйхат!$CY:$CY,$B$648,рўйхат!$B:$B,$C640)</f>
        <v/>
      </c>
      <c r="BG640" s="35">
        <f>SUMIFS(рўйхат!BN:BN,рўйхат!$CY:$CY,$B$648,рўйхат!$B:$B,$C640)</f>
        <v/>
      </c>
      <c r="BH640" s="36">
        <f>SUMIFS(рўйхат!BO:BO,рўйхат!$CY:$CY,$B$648,рўйхат!$B:$B,$C640)</f>
        <v/>
      </c>
      <c r="BI640" s="35">
        <f>SUMIFS(рўйхат!BP:BP,рўйхат!$CY:$CY,$B$648,рўйхат!$B:$B,$C640)</f>
        <v/>
      </c>
      <c r="BJ640" s="36">
        <f>SUMIFS(рўйхат!BQ:BQ,рўйхат!$CY:$CY,$B$648,рўйхат!$B:$B,$C640)</f>
        <v/>
      </c>
      <c r="BK640" s="35">
        <f>SUMIFS(рўйхат!BR:BR,рўйхат!$CY:$CY,$B$648,рўйхат!$B:$B,$C640)</f>
        <v/>
      </c>
      <c r="BL640" s="36">
        <f>SUMIFS(рўйхат!BS:BS,рўйхат!$CY:$CY,$B$648,рўйхат!$B:$B,$C640)</f>
        <v/>
      </c>
      <c r="BM640" s="35">
        <f>SUMIFS(рўйхат!BT:BT,рўйхат!$CY:$CY,$B$648,рўйхат!$B:$B,$C640)</f>
        <v/>
      </c>
      <c r="BN640" s="36">
        <f>SUMIFS(рўйхат!BU:BU,рўйхат!$CY:$CY,$B$648,рўйхат!$B:$B,$C640)</f>
        <v/>
      </c>
      <c r="BO640" s="35">
        <f>SUMIFS(рўйхат!BX:BX,рўйхат!$CY:$CY,$B$648,рўйхат!$B:$B,$C640)</f>
        <v/>
      </c>
      <c r="BP640" s="36">
        <f>SUMIFS(рўйхат!BY:BY,рўйхат!$CY:$CY,$B$648,рўйхат!$B:$B,$C640)</f>
        <v/>
      </c>
      <c r="BQ640" s="35">
        <f>SUMIFS(рўйхат!BZ:BZ,рўйхат!$CY:$CY,$B$648,рўйхат!$B:$B,$C640)</f>
        <v/>
      </c>
      <c r="BR640" s="36">
        <f>SUMIFS(рўйхат!CA:CA,рўйхат!$CY:$CY,$B$648,рўйхат!$B:$B,$C640)</f>
        <v/>
      </c>
      <c r="BS640" s="35">
        <f>SUMIFS(рўйхат!CB:CB,рўйхат!$CY:$CY,$B$648,рўйхат!$B:$B,$C640)</f>
        <v/>
      </c>
      <c r="BT640" s="36">
        <f>SUMIFS(рўйхат!CC:CC,рўйхат!$CY:$CY,$B$648,рўйхат!$B:$B,$C640)</f>
        <v/>
      </c>
      <c r="BU640" s="35">
        <f>SUMIFS(рўйхат!CD:CD,рўйхат!$CY:$CY,$B$648,рўйхат!$B:$B,$C640)</f>
        <v/>
      </c>
      <c r="BV640" s="36">
        <f>SUMIFS(рўйхат!CE:CE,рўйхат!$CY:$CY,$B$648,рўйхат!$B:$B,$C640)</f>
        <v/>
      </c>
      <c r="BW640" s="35">
        <f>SUMIFS(рўйхат!CH:CH,рўйхат!$CY:$CY,$B$648,рўйхат!$B:$B,$C640)</f>
        <v/>
      </c>
      <c r="BX640" s="36">
        <f>SUMIFS(рўйхат!CI:CI,рўйхат!$CY:$CY,$B$648,рўйхат!$B:$B,$C640)</f>
        <v/>
      </c>
      <c r="BY640" s="35">
        <f>SUMIFS(рўйхат!CJ:CJ,рўйхат!$CY:$CY,$B$648,рўйхат!$B:$B,$C640)</f>
        <v/>
      </c>
      <c r="BZ640" s="36">
        <f>SUMIFS(рўйхат!CK:CK,рўйхат!$CY:$CY,$B$648,рўйхат!$B:$B,$C640)</f>
        <v/>
      </c>
      <c r="CA640" s="35">
        <f>SUMIFS(рўйхат!CL:CL,рўйхат!$CY:$CY,$B$648,рўйхат!$B:$B,$C640)</f>
        <v/>
      </c>
      <c r="CB640" s="36">
        <f>SUMIFS(рўйхат!CM:CM,рўйхат!$CY:$CY,$B$648,рўйхат!$B:$B,$C640)</f>
        <v/>
      </c>
      <c r="CC640" s="35">
        <f>SUMIFS(рўйхат!CN:CN,рўйхат!$CY:$CY,$B$648,рўйхат!$B:$B,$C640)</f>
        <v/>
      </c>
      <c r="CD640" s="36">
        <f>SUMIFS(рўйхат!CO:CO,рўйхат!$CY:$CY,$B$648,рўйхат!$B:$B,$C640)</f>
        <v/>
      </c>
      <c r="CE640" s="77">
        <f>IFERROR(BE640/(Q640+BE640),0)</f>
        <v/>
      </c>
      <c r="CF640" s="78">
        <f>IFERROR(BF640/(R640+BF640),0)</f>
        <v/>
      </c>
      <c r="CG640" s="8">
        <f>COUNTIFS(B:B,B640)</f>
        <v/>
      </c>
    </row>
    <row r="641" hidden="1" outlineLevel="1" ht="17.1" customFormat="1" customHeight="1" s="8">
      <c r="A641" s="15" t="n"/>
      <c r="B641" s="50" t="n">
        <v>25</v>
      </c>
      <c r="C641" s="65" t="inlineStr">
        <is>
          <t>Тоғ-кон саноати ва геология вазирлиги</t>
        </is>
      </c>
      <c r="D641" s="16" t="n"/>
      <c r="E641" s="35">
        <f>SUMIFS(рўйхат!F:F,рўйхат!$CY:$CY,$B$648,рўйхат!$B:$B,$C641)</f>
        <v/>
      </c>
      <c r="F641" s="36">
        <f>SUMIFS(рўйхат!G:G,рўйхат!$CY:$CY,$B$648,рўйхат!$B:$B,$C641)</f>
        <v/>
      </c>
      <c r="G641" s="35">
        <f>SUMIFS(рўйхат!H:H,рўйхат!$CY:$CY,$B$648,рўйхат!$B:$B,$C641)</f>
        <v/>
      </c>
      <c r="H641" s="36">
        <f>SUMIFS(рўйхат!I:I,рўйхат!$CY:$CY,$B$648,рўйхат!$B:$B,$C641)</f>
        <v/>
      </c>
      <c r="I641" s="35">
        <f>SUMIFS(рўйхат!J:J,рўйхат!$CY:$CY,$B$648,рўйхат!$B:$B,$C641)</f>
        <v/>
      </c>
      <c r="J641" s="36">
        <f>SUMIFS(рўйхат!K:K,рўйхат!$CY:$CY,$B$648,рўйхат!$B:$B,$C641)</f>
        <v/>
      </c>
      <c r="K641" s="35">
        <f>SUMIFS(рўйхат!L:L,рўйхат!$CY:$CY,$B$648,рўйхат!$B:$B,$C641)</f>
        <v/>
      </c>
      <c r="L641" s="36">
        <f>SUMIFS(рўйхат!M:M,рўйхат!$CY:$CY,$B$648,рўйхат!$B:$B,$C641)</f>
        <v/>
      </c>
      <c r="M641" s="35">
        <f>SUMIFS(рўйхат!N:N,рўйхат!$CY:$CY,$B$648,рўйхат!$B:$B,$C641)</f>
        <v/>
      </c>
      <c r="N641" s="36">
        <f>SUMIFS(рўйхат!O:O,рўйхат!$CY:$CY,$B$648,рўйхат!$B:$B,$C641)</f>
        <v/>
      </c>
      <c r="O641" s="34">
        <f>IFERROR(M641/E641,0)</f>
        <v/>
      </c>
      <c r="P641" s="34">
        <f>IFERROR(N641/F641,0)</f>
        <v/>
      </c>
      <c r="Q641" s="35">
        <f>SUMIFS(рўйхат!P:P,рўйхат!$CY:$CY,$B$648,рўйхат!$B:$B,$C641)</f>
        <v/>
      </c>
      <c r="R641" s="36">
        <f>SUMIFS(рўйхат!Q:Q,рўйхат!$CY:$CY,$B$648,рўйхат!$B:$B,$C641)</f>
        <v/>
      </c>
      <c r="S641" s="35">
        <f>SUMIFS(рўйхат!R:R,рўйхат!$CY:$CY,$B$648,рўйхат!$B:$B,$C641)</f>
        <v/>
      </c>
      <c r="T641" s="36">
        <f>SUMIFS(рўйхат!S:S,рўйхат!$CY:$CY,$B$648,рўйхат!$B:$B,$C641)</f>
        <v/>
      </c>
      <c r="U641" s="35">
        <f>SUMIFS(рўйхат!T:T,рўйхат!$CY:$CY,$B$648,рўйхат!$B:$B,$C641)</f>
        <v/>
      </c>
      <c r="V641" s="36">
        <f>SUMIFS(рўйхат!U:U,рўйхат!$CY:$CY,$B$648,рўйхат!$B:$B,$C641)</f>
        <v/>
      </c>
      <c r="W641" s="35">
        <f>SUMIFS(рўйхат!V:V,рўйхат!$CY:$CY,$B$648,рўйхат!$B:$B,$C641)</f>
        <v/>
      </c>
      <c r="X641" s="36">
        <f>SUMIFS(рўйхат!W:W,рўйхат!$CY:$CY,$B$648,рўйхат!$B:$B,$C641)</f>
        <v/>
      </c>
      <c r="Y641" s="35">
        <f>SUMIFS(рўйхат!X:X,рўйхат!$CY:$CY,$B$648,рўйхат!$B:$B,$C641)</f>
        <v/>
      </c>
      <c r="Z641" s="36">
        <f>SUMIFS(рўйхат!Y:Y,рўйхат!$CY:$CY,$B$648,рўйхат!$B:$B,$C641)</f>
        <v/>
      </c>
      <c r="AA641" s="35">
        <f>SUMIFS(рўйхат!Z:Z,рўйхат!$CY:$CY,$B$648,рўйхат!$B:$B,$C641)</f>
        <v/>
      </c>
      <c r="AB641" s="36">
        <f>SUMIFS(рўйхат!AA:AA,рўйхат!$CY:$CY,$B$648,рўйхат!$B:$B,$C641)</f>
        <v/>
      </c>
      <c r="AC641" s="35">
        <f>SUMIFS(рўйхат!AB:AB,рўйхат!$CY:$CY,$B$648,рўйхат!$B:$B,$C641)</f>
        <v/>
      </c>
      <c r="AD641" s="36">
        <f>SUMIFS(рўйхат!AC:AC,рўйхат!$CY:$CY,$B$648,рўйхат!$B:$B,$C641)</f>
        <v/>
      </c>
      <c r="AE641" s="35">
        <f>SUMIFS(рўйхат!AD:AD,рўйхат!$CY:$CY,$B$648,рўйхат!$B:$B,$C641)</f>
        <v/>
      </c>
      <c r="AF641" s="36">
        <f>SUMIFS(рўйхат!AE:AE,рўйхат!$CY:$CY,$B$648,рўйхат!$B:$B,$C641)</f>
        <v/>
      </c>
      <c r="AG641" s="35">
        <f>SUMIFS(рўйхат!AH:AH,рўйхат!$CY:$CY,$B$648,рўйхат!$B:$B,$C641)</f>
        <v/>
      </c>
      <c r="AH641" s="36">
        <f>SUMIFS(рўйхат!AI:AI,рўйхат!$CY:$CY,$B$648,рўйхат!$B:$B,$C641)</f>
        <v/>
      </c>
      <c r="AI641" s="35">
        <f>SUMIFS(рўйхат!AJ:AJ,рўйхат!$CY:$CY,$B$648,рўйхат!$B:$B,$C641)</f>
        <v/>
      </c>
      <c r="AJ641" s="36">
        <f>SUMIFS(рўйхат!AK:AK,рўйхат!$CY:$CY,$B$648,рўйхат!$B:$B,$C641)</f>
        <v/>
      </c>
      <c r="AK641" s="35">
        <f>SUMIFS(рўйхат!AL:AL,рўйхат!$CY:$CY,$B$648,рўйхат!$B:$B,$C641)</f>
        <v/>
      </c>
      <c r="AL641" s="36">
        <f>SUMIFS(рўйхат!AM:AM,рўйхат!$CY:$CY,$B$648,рўйхат!$B:$B,$C641)</f>
        <v/>
      </c>
      <c r="AM641" s="77">
        <f>IFERROR(Q641/E641,0)</f>
        <v/>
      </c>
      <c r="AN641" s="77">
        <f>IFERROR(R641/F641,0)</f>
        <v/>
      </c>
      <c r="AO641" s="35">
        <f>SUMIFS(рўйхат!AX:AX,рўйхат!$CY:$CY,$B$648,рўйхат!$B:$B,$C641)</f>
        <v/>
      </c>
      <c r="AP641" s="36">
        <f>SUMIFS(рўйхат!AY:AY,рўйхат!$CY:$CY,$B$648,рўйхат!$B:$B,$C641)</f>
        <v/>
      </c>
      <c r="AQ641" s="35">
        <f>SUMIFS(рўйхат!AZ:AZ,рўйхат!$CY:$CY,$B$648,рўйхат!$B:$B,$C641)</f>
        <v/>
      </c>
      <c r="AR641" s="36">
        <f>SUMIFS(рўйхат!BA:BA,рўйхат!$CY:$CY,$B$648,рўйхат!$B:$B,$C641)</f>
        <v/>
      </c>
      <c r="AS641" s="35">
        <f>SUMIFS(рўйхат!BB:BB,рўйхат!$CY:$CY,$B$648,рўйхат!$B:$B,$C641)</f>
        <v/>
      </c>
      <c r="AT641" s="36">
        <f>SUMIFS(рўйхат!BC:BC,рўйхат!$CY:$CY,$B$648,рўйхат!$B:$B,$C641)</f>
        <v/>
      </c>
      <c r="AU641" s="35">
        <f>SUMIFS(рўйхат!BD:BD,рўйхат!$CY:$CY,$B$648,рўйхат!$B:$B,$C641)</f>
        <v/>
      </c>
      <c r="AV641" s="36">
        <f>SUMIFS(рўйхат!BE:BE,рўйхат!$CY:$CY,$B$648,рўйхат!$B:$B,$C641)</f>
        <v/>
      </c>
      <c r="AW641" s="35">
        <f>SUMIFS(рўйхат!BF:BF,рўйхат!$CY:$CY,$B$648,рўйхат!$B:$B,$C641)</f>
        <v/>
      </c>
      <c r="AX641" s="36">
        <f>SUMIFS(рўйхат!BG:BG,рўйхат!$CY:$CY,$B$648,рўйхат!$B:$B,$C641)</f>
        <v/>
      </c>
      <c r="AY641" s="35">
        <f>SUMIFS(рўйхат!BH:BH,рўйхат!$CY:$CY,$B$648,рўйхат!$B:$B,$C641)</f>
        <v/>
      </c>
      <c r="AZ641" s="36">
        <f>SUMIFS(рўйхат!BI:BI,рўйхат!$CY:$CY,$B$648,рўйхат!$B:$B,$C641)</f>
        <v/>
      </c>
      <c r="BA641" s="35">
        <f>SUMIFS(рўйхат!BJ:BJ,рўйхат!$CY:$CY,$B$648,рўйхат!$B:$B,$C641)</f>
        <v/>
      </c>
      <c r="BB641" s="36">
        <f>SUMIFS(рўйхат!BK:BK,рўйхат!$CY:$CY,$B$648,рўйхат!$B:$B,$C641)</f>
        <v/>
      </c>
      <c r="BC641" s="77">
        <f>IFERROR(AO641/E641,0)</f>
        <v/>
      </c>
      <c r="BD641" s="77">
        <f>IFERROR(AP641/F641,0)</f>
        <v/>
      </c>
      <c r="BE641" s="35">
        <f>SUMIFS(рўйхат!BL:BL,рўйхат!$CY:$CY,$B$648,рўйхат!$B:$B,$C641)</f>
        <v/>
      </c>
      <c r="BF641" s="36">
        <f>SUMIFS(рўйхат!BM:BM,рўйхат!$CY:$CY,$B$648,рўйхат!$B:$B,$C641)</f>
        <v/>
      </c>
      <c r="BG641" s="35">
        <f>SUMIFS(рўйхат!BN:BN,рўйхат!$CY:$CY,$B$648,рўйхат!$B:$B,$C641)</f>
        <v/>
      </c>
      <c r="BH641" s="36">
        <f>SUMIFS(рўйхат!BO:BO,рўйхат!$CY:$CY,$B$648,рўйхат!$B:$B,$C641)</f>
        <v/>
      </c>
      <c r="BI641" s="35">
        <f>SUMIFS(рўйхат!BP:BP,рўйхат!$CY:$CY,$B$648,рўйхат!$B:$B,$C641)</f>
        <v/>
      </c>
      <c r="BJ641" s="36">
        <f>SUMIFS(рўйхат!BQ:BQ,рўйхат!$CY:$CY,$B$648,рўйхат!$B:$B,$C641)</f>
        <v/>
      </c>
      <c r="BK641" s="35">
        <f>SUMIFS(рўйхат!BR:BR,рўйхат!$CY:$CY,$B$648,рўйхат!$B:$B,$C641)</f>
        <v/>
      </c>
      <c r="BL641" s="36">
        <f>SUMIFS(рўйхат!BS:BS,рўйхат!$CY:$CY,$B$648,рўйхат!$B:$B,$C641)</f>
        <v/>
      </c>
      <c r="BM641" s="35">
        <f>SUMIFS(рўйхат!BT:BT,рўйхат!$CY:$CY,$B$648,рўйхат!$B:$B,$C641)</f>
        <v/>
      </c>
      <c r="BN641" s="36">
        <f>SUMIFS(рўйхат!BU:BU,рўйхат!$CY:$CY,$B$648,рўйхат!$B:$B,$C641)</f>
        <v/>
      </c>
      <c r="BO641" s="35">
        <f>SUMIFS(рўйхат!BX:BX,рўйхат!$CY:$CY,$B$648,рўйхат!$B:$B,$C641)</f>
        <v/>
      </c>
      <c r="BP641" s="36">
        <f>SUMIFS(рўйхат!BY:BY,рўйхат!$CY:$CY,$B$648,рўйхат!$B:$B,$C641)</f>
        <v/>
      </c>
      <c r="BQ641" s="35">
        <f>SUMIFS(рўйхат!BZ:BZ,рўйхат!$CY:$CY,$B$648,рўйхат!$B:$B,$C641)</f>
        <v/>
      </c>
      <c r="BR641" s="36">
        <f>SUMIFS(рўйхат!CA:CA,рўйхат!$CY:$CY,$B$648,рўйхат!$B:$B,$C641)</f>
        <v/>
      </c>
      <c r="BS641" s="35">
        <f>SUMIFS(рўйхат!CB:CB,рўйхат!$CY:$CY,$B$648,рўйхат!$B:$B,$C641)</f>
        <v/>
      </c>
      <c r="BT641" s="36">
        <f>SUMIFS(рўйхат!CC:CC,рўйхат!$CY:$CY,$B$648,рўйхат!$B:$B,$C641)</f>
        <v/>
      </c>
      <c r="BU641" s="35">
        <f>SUMIFS(рўйхат!CD:CD,рўйхат!$CY:$CY,$B$648,рўйхат!$B:$B,$C641)</f>
        <v/>
      </c>
      <c r="BV641" s="36">
        <f>SUMIFS(рўйхат!CE:CE,рўйхат!$CY:$CY,$B$648,рўйхат!$B:$B,$C641)</f>
        <v/>
      </c>
      <c r="BW641" s="35">
        <f>SUMIFS(рўйхат!CH:CH,рўйхат!$CY:$CY,$B$648,рўйхат!$B:$B,$C641)</f>
        <v/>
      </c>
      <c r="BX641" s="36">
        <f>SUMIFS(рўйхат!CI:CI,рўйхат!$CY:$CY,$B$648,рўйхат!$B:$B,$C641)</f>
        <v/>
      </c>
      <c r="BY641" s="35">
        <f>SUMIFS(рўйхат!CJ:CJ,рўйхат!$CY:$CY,$B$648,рўйхат!$B:$B,$C641)</f>
        <v/>
      </c>
      <c r="BZ641" s="36">
        <f>SUMIFS(рўйхат!CK:CK,рўйхат!$CY:$CY,$B$648,рўйхат!$B:$B,$C641)</f>
        <v/>
      </c>
      <c r="CA641" s="35">
        <f>SUMIFS(рўйхат!CL:CL,рўйхат!$CY:$CY,$B$648,рўйхат!$B:$B,$C641)</f>
        <v/>
      </c>
      <c r="CB641" s="36">
        <f>SUMIFS(рўйхат!CM:CM,рўйхат!$CY:$CY,$B$648,рўйхат!$B:$B,$C641)</f>
        <v/>
      </c>
      <c r="CC641" s="35">
        <f>SUMIFS(рўйхат!CN:CN,рўйхат!$CY:$CY,$B$648,рўйхат!$B:$B,$C641)</f>
        <v/>
      </c>
      <c r="CD641" s="36">
        <f>SUMIFS(рўйхат!CO:CO,рўйхат!$CY:$CY,$B$648,рўйхат!$B:$B,$C641)</f>
        <v/>
      </c>
      <c r="CE641" s="77">
        <f>IFERROR(BE641/(Q641+BE641),0)</f>
        <v/>
      </c>
      <c r="CF641" s="78">
        <f>IFERROR(BF641/(R641+BF641),0)</f>
        <v/>
      </c>
      <c r="CG641" s="8">
        <f>COUNTIFS(B:B,B641)</f>
        <v/>
      </c>
    </row>
    <row r="642" hidden="1" outlineLevel="1" ht="17.1" customFormat="1" customHeight="1" s="8">
      <c r="A642" s="15" t="n"/>
      <c r="B642" s="50" t="n">
        <v>26</v>
      </c>
      <c r="C642" s="67" t="inlineStr">
        <is>
          <t>Транспорт вазирлиги</t>
        </is>
      </c>
      <c r="D642" s="16" t="n"/>
      <c r="E642" s="35">
        <f>SUMIFS(рўйхат!F:F,рўйхат!$CY:$CY,$B$648,рўйхат!$B:$B,$C642)</f>
        <v/>
      </c>
      <c r="F642" s="36">
        <f>SUMIFS(рўйхат!G:G,рўйхат!$CY:$CY,$B$648,рўйхат!$B:$B,$C642)</f>
        <v/>
      </c>
      <c r="G642" s="35">
        <f>SUMIFS(рўйхат!H:H,рўйхат!$CY:$CY,$B$648,рўйхат!$B:$B,$C642)</f>
        <v/>
      </c>
      <c r="H642" s="36">
        <f>SUMIFS(рўйхат!I:I,рўйхат!$CY:$CY,$B$648,рўйхат!$B:$B,$C642)</f>
        <v/>
      </c>
      <c r="I642" s="35">
        <f>SUMIFS(рўйхат!J:J,рўйхат!$CY:$CY,$B$648,рўйхат!$B:$B,$C642)</f>
        <v/>
      </c>
      <c r="J642" s="36">
        <f>SUMIFS(рўйхат!K:K,рўйхат!$CY:$CY,$B$648,рўйхат!$B:$B,$C642)</f>
        <v/>
      </c>
      <c r="K642" s="35">
        <f>SUMIFS(рўйхат!L:L,рўйхат!$CY:$CY,$B$648,рўйхат!$B:$B,$C642)</f>
        <v/>
      </c>
      <c r="L642" s="36">
        <f>SUMIFS(рўйхат!M:M,рўйхат!$CY:$CY,$B$648,рўйхат!$B:$B,$C642)</f>
        <v/>
      </c>
      <c r="M642" s="35">
        <f>SUMIFS(рўйхат!N:N,рўйхат!$CY:$CY,$B$648,рўйхат!$B:$B,$C642)</f>
        <v/>
      </c>
      <c r="N642" s="36">
        <f>SUMIFS(рўйхат!O:O,рўйхат!$CY:$CY,$B$648,рўйхат!$B:$B,$C642)</f>
        <v/>
      </c>
      <c r="O642" s="34">
        <f>IFERROR(M642/E642,0)</f>
        <v/>
      </c>
      <c r="P642" s="34">
        <f>IFERROR(N642/F642,0)</f>
        <v/>
      </c>
      <c r="Q642" s="35">
        <f>SUMIFS(рўйхат!P:P,рўйхат!$CY:$CY,$B$648,рўйхат!$B:$B,$C642)</f>
        <v/>
      </c>
      <c r="R642" s="36">
        <f>SUMIFS(рўйхат!Q:Q,рўйхат!$CY:$CY,$B$648,рўйхат!$B:$B,$C642)</f>
        <v/>
      </c>
      <c r="S642" s="35">
        <f>SUMIFS(рўйхат!R:R,рўйхат!$CY:$CY,$B$648,рўйхат!$B:$B,$C642)</f>
        <v/>
      </c>
      <c r="T642" s="36">
        <f>SUMIFS(рўйхат!S:S,рўйхат!$CY:$CY,$B$648,рўйхат!$B:$B,$C642)</f>
        <v/>
      </c>
      <c r="U642" s="35">
        <f>SUMIFS(рўйхат!T:T,рўйхат!$CY:$CY,$B$648,рўйхат!$B:$B,$C642)</f>
        <v/>
      </c>
      <c r="V642" s="36">
        <f>SUMIFS(рўйхат!U:U,рўйхат!$CY:$CY,$B$648,рўйхат!$B:$B,$C642)</f>
        <v/>
      </c>
      <c r="W642" s="35">
        <f>SUMIFS(рўйхат!V:V,рўйхат!$CY:$CY,$B$648,рўйхат!$B:$B,$C642)</f>
        <v/>
      </c>
      <c r="X642" s="36">
        <f>SUMIFS(рўйхат!W:W,рўйхат!$CY:$CY,$B$648,рўйхат!$B:$B,$C642)</f>
        <v/>
      </c>
      <c r="Y642" s="35">
        <f>SUMIFS(рўйхат!X:X,рўйхат!$CY:$CY,$B$648,рўйхат!$B:$B,$C642)</f>
        <v/>
      </c>
      <c r="Z642" s="36">
        <f>SUMIFS(рўйхат!Y:Y,рўйхат!$CY:$CY,$B$648,рўйхат!$B:$B,$C642)</f>
        <v/>
      </c>
      <c r="AA642" s="35">
        <f>SUMIFS(рўйхат!Z:Z,рўйхат!$CY:$CY,$B$648,рўйхат!$B:$B,$C642)</f>
        <v/>
      </c>
      <c r="AB642" s="36">
        <f>SUMIFS(рўйхат!AA:AA,рўйхат!$CY:$CY,$B$648,рўйхат!$B:$B,$C642)</f>
        <v/>
      </c>
      <c r="AC642" s="35">
        <f>SUMIFS(рўйхат!AB:AB,рўйхат!$CY:$CY,$B$648,рўйхат!$B:$B,$C642)</f>
        <v/>
      </c>
      <c r="AD642" s="36">
        <f>SUMIFS(рўйхат!AC:AC,рўйхат!$CY:$CY,$B$648,рўйхат!$B:$B,$C642)</f>
        <v/>
      </c>
      <c r="AE642" s="35">
        <f>SUMIFS(рўйхат!AD:AD,рўйхат!$CY:$CY,$B$648,рўйхат!$B:$B,$C642)</f>
        <v/>
      </c>
      <c r="AF642" s="36">
        <f>SUMIFS(рўйхат!AE:AE,рўйхат!$CY:$CY,$B$648,рўйхат!$B:$B,$C642)</f>
        <v/>
      </c>
      <c r="AG642" s="35">
        <f>SUMIFS(рўйхат!AH:AH,рўйхат!$CY:$CY,$B$648,рўйхат!$B:$B,$C642)</f>
        <v/>
      </c>
      <c r="AH642" s="36">
        <f>SUMIFS(рўйхат!AI:AI,рўйхат!$CY:$CY,$B$648,рўйхат!$B:$B,$C642)</f>
        <v/>
      </c>
      <c r="AI642" s="35">
        <f>SUMIFS(рўйхат!AJ:AJ,рўйхат!$CY:$CY,$B$648,рўйхат!$B:$B,$C642)</f>
        <v/>
      </c>
      <c r="AJ642" s="36">
        <f>SUMIFS(рўйхат!AK:AK,рўйхат!$CY:$CY,$B$648,рўйхат!$B:$B,$C642)</f>
        <v/>
      </c>
      <c r="AK642" s="35">
        <f>SUMIFS(рўйхат!AL:AL,рўйхат!$CY:$CY,$B$648,рўйхат!$B:$B,$C642)</f>
        <v/>
      </c>
      <c r="AL642" s="36">
        <f>SUMIFS(рўйхат!AM:AM,рўйхат!$CY:$CY,$B$648,рўйхат!$B:$B,$C642)</f>
        <v/>
      </c>
      <c r="AM642" s="77">
        <f>IFERROR(Q642/E642,0)</f>
        <v/>
      </c>
      <c r="AN642" s="77">
        <f>IFERROR(R642/F642,0)</f>
        <v/>
      </c>
      <c r="AO642" s="35">
        <f>SUMIFS(рўйхат!AX:AX,рўйхат!$CY:$CY,$B$648,рўйхат!$B:$B,$C642)</f>
        <v/>
      </c>
      <c r="AP642" s="36">
        <f>SUMIFS(рўйхат!AY:AY,рўйхат!$CY:$CY,$B$648,рўйхат!$B:$B,$C642)</f>
        <v/>
      </c>
      <c r="AQ642" s="35">
        <f>SUMIFS(рўйхат!AZ:AZ,рўйхат!$CY:$CY,$B$648,рўйхат!$B:$B,$C642)</f>
        <v/>
      </c>
      <c r="AR642" s="36">
        <f>SUMIFS(рўйхат!BA:BA,рўйхат!$CY:$CY,$B$648,рўйхат!$B:$B,$C642)</f>
        <v/>
      </c>
      <c r="AS642" s="35">
        <f>SUMIFS(рўйхат!BB:BB,рўйхат!$CY:$CY,$B$648,рўйхат!$B:$B,$C642)</f>
        <v/>
      </c>
      <c r="AT642" s="36">
        <f>SUMIFS(рўйхат!BC:BC,рўйхат!$CY:$CY,$B$648,рўйхат!$B:$B,$C642)</f>
        <v/>
      </c>
      <c r="AU642" s="35">
        <f>SUMIFS(рўйхат!BD:BD,рўйхат!$CY:$CY,$B$648,рўйхат!$B:$B,$C642)</f>
        <v/>
      </c>
      <c r="AV642" s="36">
        <f>SUMIFS(рўйхат!BE:BE,рўйхат!$CY:$CY,$B$648,рўйхат!$B:$B,$C642)</f>
        <v/>
      </c>
      <c r="AW642" s="35">
        <f>SUMIFS(рўйхат!BF:BF,рўйхат!$CY:$CY,$B$648,рўйхат!$B:$B,$C642)</f>
        <v/>
      </c>
      <c r="AX642" s="36">
        <f>SUMIFS(рўйхат!BG:BG,рўйхат!$CY:$CY,$B$648,рўйхат!$B:$B,$C642)</f>
        <v/>
      </c>
      <c r="AY642" s="35">
        <f>SUMIFS(рўйхат!BH:BH,рўйхат!$CY:$CY,$B$648,рўйхат!$B:$B,$C642)</f>
        <v/>
      </c>
      <c r="AZ642" s="36">
        <f>SUMIFS(рўйхат!BI:BI,рўйхат!$CY:$CY,$B$648,рўйхат!$B:$B,$C642)</f>
        <v/>
      </c>
      <c r="BA642" s="35">
        <f>SUMIFS(рўйхат!BJ:BJ,рўйхат!$CY:$CY,$B$648,рўйхат!$B:$B,$C642)</f>
        <v/>
      </c>
      <c r="BB642" s="36">
        <f>SUMIFS(рўйхат!BK:BK,рўйхат!$CY:$CY,$B$648,рўйхат!$B:$B,$C642)</f>
        <v/>
      </c>
      <c r="BC642" s="77">
        <f>IFERROR(AO642/E642,0)</f>
        <v/>
      </c>
      <c r="BD642" s="77">
        <f>IFERROR(AP642/F642,0)</f>
        <v/>
      </c>
      <c r="BE642" s="35">
        <f>SUMIFS(рўйхат!BL:BL,рўйхат!$CY:$CY,$B$648,рўйхат!$B:$B,$C642)</f>
        <v/>
      </c>
      <c r="BF642" s="36">
        <f>SUMIFS(рўйхат!BM:BM,рўйхат!$CY:$CY,$B$648,рўйхат!$B:$B,$C642)</f>
        <v/>
      </c>
      <c r="BG642" s="35">
        <f>SUMIFS(рўйхат!BN:BN,рўйхат!$CY:$CY,$B$648,рўйхат!$B:$B,$C642)</f>
        <v/>
      </c>
      <c r="BH642" s="36">
        <f>SUMIFS(рўйхат!BO:BO,рўйхат!$CY:$CY,$B$648,рўйхат!$B:$B,$C642)</f>
        <v/>
      </c>
      <c r="BI642" s="35">
        <f>SUMIFS(рўйхат!BP:BP,рўйхат!$CY:$CY,$B$648,рўйхат!$B:$B,$C642)</f>
        <v/>
      </c>
      <c r="BJ642" s="36">
        <f>SUMIFS(рўйхат!BQ:BQ,рўйхат!$CY:$CY,$B$648,рўйхат!$B:$B,$C642)</f>
        <v/>
      </c>
      <c r="BK642" s="35">
        <f>SUMIFS(рўйхат!BR:BR,рўйхат!$CY:$CY,$B$648,рўйхат!$B:$B,$C642)</f>
        <v/>
      </c>
      <c r="BL642" s="36">
        <f>SUMIFS(рўйхат!BS:BS,рўйхат!$CY:$CY,$B$648,рўйхат!$B:$B,$C642)</f>
        <v/>
      </c>
      <c r="BM642" s="35">
        <f>SUMIFS(рўйхат!BT:BT,рўйхат!$CY:$CY,$B$648,рўйхат!$B:$B,$C642)</f>
        <v/>
      </c>
      <c r="BN642" s="36">
        <f>SUMIFS(рўйхат!BU:BU,рўйхат!$CY:$CY,$B$648,рўйхат!$B:$B,$C642)</f>
        <v/>
      </c>
      <c r="BO642" s="35">
        <f>SUMIFS(рўйхат!BX:BX,рўйхат!$CY:$CY,$B$648,рўйхат!$B:$B,$C642)</f>
        <v/>
      </c>
      <c r="BP642" s="36">
        <f>SUMIFS(рўйхат!BY:BY,рўйхат!$CY:$CY,$B$648,рўйхат!$B:$B,$C642)</f>
        <v/>
      </c>
      <c r="BQ642" s="35">
        <f>SUMIFS(рўйхат!BZ:BZ,рўйхат!$CY:$CY,$B$648,рўйхат!$B:$B,$C642)</f>
        <v/>
      </c>
      <c r="BR642" s="36">
        <f>SUMIFS(рўйхат!CA:CA,рўйхат!$CY:$CY,$B$648,рўйхат!$B:$B,$C642)</f>
        <v/>
      </c>
      <c r="BS642" s="35">
        <f>SUMIFS(рўйхат!CB:CB,рўйхат!$CY:$CY,$B$648,рўйхат!$B:$B,$C642)</f>
        <v/>
      </c>
      <c r="BT642" s="36">
        <f>SUMIFS(рўйхат!CC:CC,рўйхат!$CY:$CY,$B$648,рўйхат!$B:$B,$C642)</f>
        <v/>
      </c>
      <c r="BU642" s="35">
        <f>SUMIFS(рўйхат!CD:CD,рўйхат!$CY:$CY,$B$648,рўйхат!$B:$B,$C642)</f>
        <v/>
      </c>
      <c r="BV642" s="36">
        <f>SUMIFS(рўйхат!CE:CE,рўйхат!$CY:$CY,$B$648,рўйхат!$B:$B,$C642)</f>
        <v/>
      </c>
      <c r="BW642" s="35">
        <f>SUMIFS(рўйхат!CH:CH,рўйхат!$CY:$CY,$B$648,рўйхат!$B:$B,$C642)</f>
        <v/>
      </c>
      <c r="BX642" s="36">
        <f>SUMIFS(рўйхат!CI:CI,рўйхат!$CY:$CY,$B$648,рўйхат!$B:$B,$C642)</f>
        <v/>
      </c>
      <c r="BY642" s="35">
        <f>SUMIFS(рўйхат!CJ:CJ,рўйхат!$CY:$CY,$B$648,рўйхат!$B:$B,$C642)</f>
        <v/>
      </c>
      <c r="BZ642" s="36">
        <f>SUMIFS(рўйхат!CK:CK,рўйхат!$CY:$CY,$B$648,рўйхат!$B:$B,$C642)</f>
        <v/>
      </c>
      <c r="CA642" s="35">
        <f>SUMIFS(рўйхат!CL:CL,рўйхат!$CY:$CY,$B$648,рўйхат!$B:$B,$C642)</f>
        <v/>
      </c>
      <c r="CB642" s="36">
        <f>SUMIFS(рўйхат!CM:CM,рўйхат!$CY:$CY,$B$648,рўйхат!$B:$B,$C642)</f>
        <v/>
      </c>
      <c r="CC642" s="35">
        <f>SUMIFS(рўйхат!CN:CN,рўйхат!$CY:$CY,$B$648,рўйхат!$B:$B,$C642)</f>
        <v/>
      </c>
      <c r="CD642" s="36">
        <f>SUMIFS(рўйхат!CO:CO,рўйхат!$CY:$CY,$B$648,рўйхат!$B:$B,$C642)</f>
        <v/>
      </c>
      <c r="CE642" s="77">
        <f>IFERROR(BE642/(Q642+BE642),0)</f>
        <v/>
      </c>
      <c r="CF642" s="78">
        <f>IFERROR(BF642/(R642+BF642),0)</f>
        <v/>
      </c>
      <c r="CG642" s="8">
        <f>COUNTIFS(B:B,B642)</f>
        <v/>
      </c>
    </row>
    <row r="643" hidden="1" outlineLevel="1" ht="17.1" customFormat="1" customHeight="1" s="8">
      <c r="A643" s="15" t="n"/>
      <c r="B643" s="50" t="n">
        <v>27</v>
      </c>
      <c r="C643" s="67" t="inlineStr">
        <is>
          <t>Фавқулодда вазиятлар вазирлиги</t>
        </is>
      </c>
      <c r="D643" s="16" t="n"/>
      <c r="E643" s="35">
        <f>SUMIFS(рўйхат!F:F,рўйхат!$CY:$CY,$B$648,рўйхат!$B:$B,$C643)</f>
        <v/>
      </c>
      <c r="F643" s="36">
        <f>SUMIFS(рўйхат!G:G,рўйхат!$CY:$CY,$B$648,рўйхат!$B:$B,$C643)</f>
        <v/>
      </c>
      <c r="G643" s="35">
        <f>SUMIFS(рўйхат!H:H,рўйхат!$CY:$CY,$B$648,рўйхат!$B:$B,$C643)</f>
        <v/>
      </c>
      <c r="H643" s="36">
        <f>SUMIFS(рўйхат!I:I,рўйхат!$CY:$CY,$B$648,рўйхат!$B:$B,$C643)</f>
        <v/>
      </c>
      <c r="I643" s="35">
        <f>SUMIFS(рўйхат!J:J,рўйхат!$CY:$CY,$B$648,рўйхат!$B:$B,$C643)</f>
        <v/>
      </c>
      <c r="J643" s="36">
        <f>SUMIFS(рўйхат!K:K,рўйхат!$CY:$CY,$B$648,рўйхат!$B:$B,$C643)</f>
        <v/>
      </c>
      <c r="K643" s="35">
        <f>SUMIFS(рўйхат!L:L,рўйхат!$CY:$CY,$B$648,рўйхат!$B:$B,$C643)</f>
        <v/>
      </c>
      <c r="L643" s="36">
        <f>SUMIFS(рўйхат!M:M,рўйхат!$CY:$CY,$B$648,рўйхат!$B:$B,$C643)</f>
        <v/>
      </c>
      <c r="M643" s="35">
        <f>SUMIFS(рўйхат!N:N,рўйхат!$CY:$CY,$B$648,рўйхат!$B:$B,$C643)</f>
        <v/>
      </c>
      <c r="N643" s="36">
        <f>SUMIFS(рўйхат!O:O,рўйхат!$CY:$CY,$B$648,рўйхат!$B:$B,$C643)</f>
        <v/>
      </c>
      <c r="O643" s="34">
        <f>IFERROR(M643/E643,0)</f>
        <v/>
      </c>
      <c r="P643" s="34">
        <f>IFERROR(N643/F643,0)</f>
        <v/>
      </c>
      <c r="Q643" s="35">
        <f>SUMIFS(рўйхат!P:P,рўйхат!$CY:$CY,$B$648,рўйхат!$B:$B,$C643)</f>
        <v/>
      </c>
      <c r="R643" s="36">
        <f>SUMIFS(рўйхат!Q:Q,рўйхат!$CY:$CY,$B$648,рўйхат!$B:$B,$C643)</f>
        <v/>
      </c>
      <c r="S643" s="35">
        <f>SUMIFS(рўйхат!R:R,рўйхат!$CY:$CY,$B$648,рўйхат!$B:$B,$C643)</f>
        <v/>
      </c>
      <c r="T643" s="36">
        <f>SUMIFS(рўйхат!S:S,рўйхат!$CY:$CY,$B$648,рўйхат!$B:$B,$C643)</f>
        <v/>
      </c>
      <c r="U643" s="35">
        <f>SUMIFS(рўйхат!T:T,рўйхат!$CY:$CY,$B$648,рўйхат!$B:$B,$C643)</f>
        <v/>
      </c>
      <c r="V643" s="36">
        <f>SUMIFS(рўйхат!U:U,рўйхат!$CY:$CY,$B$648,рўйхат!$B:$B,$C643)</f>
        <v/>
      </c>
      <c r="W643" s="35">
        <f>SUMIFS(рўйхат!V:V,рўйхат!$CY:$CY,$B$648,рўйхат!$B:$B,$C643)</f>
        <v/>
      </c>
      <c r="X643" s="36">
        <f>SUMIFS(рўйхат!W:W,рўйхат!$CY:$CY,$B$648,рўйхат!$B:$B,$C643)</f>
        <v/>
      </c>
      <c r="Y643" s="35">
        <f>SUMIFS(рўйхат!X:X,рўйхат!$CY:$CY,$B$648,рўйхат!$B:$B,$C643)</f>
        <v/>
      </c>
      <c r="Z643" s="36">
        <f>SUMIFS(рўйхат!Y:Y,рўйхат!$CY:$CY,$B$648,рўйхат!$B:$B,$C643)</f>
        <v/>
      </c>
      <c r="AA643" s="35">
        <f>SUMIFS(рўйхат!Z:Z,рўйхат!$CY:$CY,$B$648,рўйхат!$B:$B,$C643)</f>
        <v/>
      </c>
      <c r="AB643" s="36">
        <f>SUMIFS(рўйхат!AA:AA,рўйхат!$CY:$CY,$B$648,рўйхат!$B:$B,$C643)</f>
        <v/>
      </c>
      <c r="AC643" s="35">
        <f>SUMIFS(рўйхат!AB:AB,рўйхат!$CY:$CY,$B$648,рўйхат!$B:$B,$C643)</f>
        <v/>
      </c>
      <c r="AD643" s="36">
        <f>SUMIFS(рўйхат!AC:AC,рўйхат!$CY:$CY,$B$648,рўйхат!$B:$B,$C643)</f>
        <v/>
      </c>
      <c r="AE643" s="35">
        <f>SUMIFS(рўйхат!AD:AD,рўйхат!$CY:$CY,$B$648,рўйхат!$B:$B,$C643)</f>
        <v/>
      </c>
      <c r="AF643" s="36">
        <f>SUMIFS(рўйхат!AE:AE,рўйхат!$CY:$CY,$B$648,рўйхат!$B:$B,$C643)</f>
        <v/>
      </c>
      <c r="AG643" s="35">
        <f>SUMIFS(рўйхат!AH:AH,рўйхат!$CY:$CY,$B$648,рўйхат!$B:$B,$C643)</f>
        <v/>
      </c>
      <c r="AH643" s="36">
        <f>SUMIFS(рўйхат!AI:AI,рўйхат!$CY:$CY,$B$648,рўйхат!$B:$B,$C643)</f>
        <v/>
      </c>
      <c r="AI643" s="35">
        <f>SUMIFS(рўйхат!AJ:AJ,рўйхат!$CY:$CY,$B$648,рўйхат!$B:$B,$C643)</f>
        <v/>
      </c>
      <c r="AJ643" s="36">
        <f>SUMIFS(рўйхат!AK:AK,рўйхат!$CY:$CY,$B$648,рўйхат!$B:$B,$C643)</f>
        <v/>
      </c>
      <c r="AK643" s="35">
        <f>SUMIFS(рўйхат!AL:AL,рўйхат!$CY:$CY,$B$648,рўйхат!$B:$B,$C643)</f>
        <v/>
      </c>
      <c r="AL643" s="36">
        <f>SUMIFS(рўйхат!AM:AM,рўйхат!$CY:$CY,$B$648,рўйхат!$B:$B,$C643)</f>
        <v/>
      </c>
      <c r="AM643" s="77">
        <f>IFERROR(Q643/E643,0)</f>
        <v/>
      </c>
      <c r="AN643" s="77">
        <f>IFERROR(R643/F643,0)</f>
        <v/>
      </c>
      <c r="AO643" s="35">
        <f>SUMIFS(рўйхат!AX:AX,рўйхат!$CY:$CY,$B$648,рўйхат!$B:$B,$C643)</f>
        <v/>
      </c>
      <c r="AP643" s="36">
        <f>SUMIFS(рўйхат!AY:AY,рўйхат!$CY:$CY,$B$648,рўйхат!$B:$B,$C643)</f>
        <v/>
      </c>
      <c r="AQ643" s="35">
        <f>SUMIFS(рўйхат!AZ:AZ,рўйхат!$CY:$CY,$B$648,рўйхат!$B:$B,$C643)</f>
        <v/>
      </c>
      <c r="AR643" s="36">
        <f>SUMIFS(рўйхат!BA:BA,рўйхат!$CY:$CY,$B$648,рўйхат!$B:$B,$C643)</f>
        <v/>
      </c>
      <c r="AS643" s="35">
        <f>SUMIFS(рўйхат!BB:BB,рўйхат!$CY:$CY,$B$648,рўйхат!$B:$B,$C643)</f>
        <v/>
      </c>
      <c r="AT643" s="36">
        <f>SUMIFS(рўйхат!BC:BC,рўйхат!$CY:$CY,$B$648,рўйхат!$B:$B,$C643)</f>
        <v/>
      </c>
      <c r="AU643" s="35">
        <f>SUMIFS(рўйхат!BD:BD,рўйхат!$CY:$CY,$B$648,рўйхат!$B:$B,$C643)</f>
        <v/>
      </c>
      <c r="AV643" s="36">
        <f>SUMIFS(рўйхат!BE:BE,рўйхат!$CY:$CY,$B$648,рўйхат!$B:$B,$C643)</f>
        <v/>
      </c>
      <c r="AW643" s="35">
        <f>SUMIFS(рўйхат!BF:BF,рўйхат!$CY:$CY,$B$648,рўйхат!$B:$B,$C643)</f>
        <v/>
      </c>
      <c r="AX643" s="36">
        <f>SUMIFS(рўйхат!BG:BG,рўйхат!$CY:$CY,$B$648,рўйхат!$B:$B,$C643)</f>
        <v/>
      </c>
      <c r="AY643" s="35">
        <f>SUMIFS(рўйхат!BH:BH,рўйхат!$CY:$CY,$B$648,рўйхат!$B:$B,$C643)</f>
        <v/>
      </c>
      <c r="AZ643" s="36">
        <f>SUMIFS(рўйхат!BI:BI,рўйхат!$CY:$CY,$B$648,рўйхат!$B:$B,$C643)</f>
        <v/>
      </c>
      <c r="BA643" s="35">
        <f>SUMIFS(рўйхат!BJ:BJ,рўйхат!$CY:$CY,$B$648,рўйхат!$B:$B,$C643)</f>
        <v/>
      </c>
      <c r="BB643" s="36">
        <f>SUMIFS(рўйхат!BK:BK,рўйхат!$CY:$CY,$B$648,рўйхат!$B:$B,$C643)</f>
        <v/>
      </c>
      <c r="BC643" s="77">
        <f>IFERROR(AO643/E643,0)</f>
        <v/>
      </c>
      <c r="BD643" s="77">
        <f>IFERROR(AP643/F643,0)</f>
        <v/>
      </c>
      <c r="BE643" s="35">
        <f>SUMIFS(рўйхат!BL:BL,рўйхат!$CY:$CY,$B$648,рўйхат!$B:$B,$C643)</f>
        <v/>
      </c>
      <c r="BF643" s="36">
        <f>SUMIFS(рўйхат!BM:BM,рўйхат!$CY:$CY,$B$648,рўйхат!$B:$B,$C643)</f>
        <v/>
      </c>
      <c r="BG643" s="35">
        <f>SUMIFS(рўйхат!BN:BN,рўйхат!$CY:$CY,$B$648,рўйхат!$B:$B,$C643)</f>
        <v/>
      </c>
      <c r="BH643" s="36">
        <f>SUMIFS(рўйхат!BO:BO,рўйхат!$CY:$CY,$B$648,рўйхат!$B:$B,$C643)</f>
        <v/>
      </c>
      <c r="BI643" s="35">
        <f>SUMIFS(рўйхат!BP:BP,рўйхат!$CY:$CY,$B$648,рўйхат!$B:$B,$C643)</f>
        <v/>
      </c>
      <c r="BJ643" s="36">
        <f>SUMIFS(рўйхат!BQ:BQ,рўйхат!$CY:$CY,$B$648,рўйхат!$B:$B,$C643)</f>
        <v/>
      </c>
      <c r="BK643" s="35">
        <f>SUMIFS(рўйхат!BR:BR,рўйхат!$CY:$CY,$B$648,рўйхат!$B:$B,$C643)</f>
        <v/>
      </c>
      <c r="BL643" s="36">
        <f>SUMIFS(рўйхат!BS:BS,рўйхат!$CY:$CY,$B$648,рўйхат!$B:$B,$C643)</f>
        <v/>
      </c>
      <c r="BM643" s="35">
        <f>SUMIFS(рўйхат!BT:BT,рўйхат!$CY:$CY,$B$648,рўйхат!$B:$B,$C643)</f>
        <v/>
      </c>
      <c r="BN643" s="36">
        <f>SUMIFS(рўйхат!BU:BU,рўйхат!$CY:$CY,$B$648,рўйхат!$B:$B,$C643)</f>
        <v/>
      </c>
      <c r="BO643" s="35">
        <f>SUMIFS(рўйхат!BX:BX,рўйхат!$CY:$CY,$B$648,рўйхат!$B:$B,$C643)</f>
        <v/>
      </c>
      <c r="BP643" s="36">
        <f>SUMIFS(рўйхат!BY:BY,рўйхат!$CY:$CY,$B$648,рўйхат!$B:$B,$C643)</f>
        <v/>
      </c>
      <c r="BQ643" s="35">
        <f>SUMIFS(рўйхат!BZ:BZ,рўйхат!$CY:$CY,$B$648,рўйхат!$B:$B,$C643)</f>
        <v/>
      </c>
      <c r="BR643" s="36">
        <f>SUMIFS(рўйхат!CA:CA,рўйхат!$CY:$CY,$B$648,рўйхат!$B:$B,$C643)</f>
        <v/>
      </c>
      <c r="BS643" s="35">
        <f>SUMIFS(рўйхат!CB:CB,рўйхат!$CY:$CY,$B$648,рўйхат!$B:$B,$C643)</f>
        <v/>
      </c>
      <c r="BT643" s="36">
        <f>SUMIFS(рўйхат!CC:CC,рўйхат!$CY:$CY,$B$648,рўйхат!$B:$B,$C643)</f>
        <v/>
      </c>
      <c r="BU643" s="35">
        <f>SUMIFS(рўйхат!CD:CD,рўйхат!$CY:$CY,$B$648,рўйхат!$B:$B,$C643)</f>
        <v/>
      </c>
      <c r="BV643" s="36">
        <f>SUMIFS(рўйхат!CE:CE,рўйхат!$CY:$CY,$B$648,рўйхат!$B:$B,$C643)</f>
        <v/>
      </c>
      <c r="BW643" s="35">
        <f>SUMIFS(рўйхат!CH:CH,рўйхат!$CY:$CY,$B$648,рўйхат!$B:$B,$C643)</f>
        <v/>
      </c>
      <c r="BX643" s="36">
        <f>SUMIFS(рўйхат!CI:CI,рўйхат!$CY:$CY,$B$648,рўйхат!$B:$B,$C643)</f>
        <v/>
      </c>
      <c r="BY643" s="35">
        <f>SUMIFS(рўйхат!CJ:CJ,рўйхат!$CY:$CY,$B$648,рўйхат!$B:$B,$C643)</f>
        <v/>
      </c>
      <c r="BZ643" s="36">
        <f>SUMIFS(рўйхат!CK:CK,рўйхат!$CY:$CY,$B$648,рўйхат!$B:$B,$C643)</f>
        <v/>
      </c>
      <c r="CA643" s="35">
        <f>SUMIFS(рўйхат!CL:CL,рўйхат!$CY:$CY,$B$648,рўйхат!$B:$B,$C643)</f>
        <v/>
      </c>
      <c r="CB643" s="36">
        <f>SUMIFS(рўйхат!CM:CM,рўйхат!$CY:$CY,$B$648,рўйхат!$B:$B,$C643)</f>
        <v/>
      </c>
      <c r="CC643" s="35">
        <f>SUMIFS(рўйхат!CN:CN,рўйхат!$CY:$CY,$B$648,рўйхат!$B:$B,$C643)</f>
        <v/>
      </c>
      <c r="CD643" s="36">
        <f>SUMIFS(рўйхат!CO:CO,рўйхат!$CY:$CY,$B$648,рўйхат!$B:$B,$C643)</f>
        <v/>
      </c>
      <c r="CE643" s="77">
        <f>IFERROR(BE643/(Q643+BE643),0)</f>
        <v/>
      </c>
      <c r="CF643" s="78">
        <f>IFERROR(BF643/(R643+BF643),0)</f>
        <v/>
      </c>
      <c r="CG643" s="8">
        <f>COUNTIFS(B:B,B643)</f>
        <v/>
      </c>
    </row>
    <row r="644" hidden="1" outlineLevel="1" ht="33.95" customFormat="1" customHeight="1" s="8">
      <c r="A644" s="15" t="n"/>
      <c r="B644" s="50" t="n">
        <v>28</v>
      </c>
      <c r="C644" s="67" t="inlineStr">
        <is>
          <t>Экология, атроф-муҳитни муҳофаза қилиш ва иқлим ўзгариши вазирлиги</t>
        </is>
      </c>
      <c r="D644" s="16" t="n"/>
      <c r="E644" s="35">
        <f>SUMIFS(рўйхат!F:F,рўйхат!$CY:$CY,$B$648,рўйхат!$B:$B,$C644)</f>
        <v/>
      </c>
      <c r="F644" s="36">
        <f>SUMIFS(рўйхат!G:G,рўйхат!$CY:$CY,$B$648,рўйхат!$B:$B,$C644)</f>
        <v/>
      </c>
      <c r="G644" s="35">
        <f>SUMIFS(рўйхат!H:H,рўйхат!$CY:$CY,$B$648,рўйхат!$B:$B,$C644)</f>
        <v/>
      </c>
      <c r="H644" s="36">
        <f>SUMIFS(рўйхат!I:I,рўйхат!$CY:$CY,$B$648,рўйхат!$B:$B,$C644)</f>
        <v/>
      </c>
      <c r="I644" s="35">
        <f>SUMIFS(рўйхат!J:J,рўйхат!$CY:$CY,$B$648,рўйхат!$B:$B,$C644)</f>
        <v/>
      </c>
      <c r="J644" s="36">
        <f>SUMIFS(рўйхат!K:K,рўйхат!$CY:$CY,$B$648,рўйхат!$B:$B,$C644)</f>
        <v/>
      </c>
      <c r="K644" s="35">
        <f>SUMIFS(рўйхат!L:L,рўйхат!$CY:$CY,$B$648,рўйхат!$B:$B,$C644)</f>
        <v/>
      </c>
      <c r="L644" s="36">
        <f>SUMIFS(рўйхат!M:M,рўйхат!$CY:$CY,$B$648,рўйхат!$B:$B,$C644)</f>
        <v/>
      </c>
      <c r="M644" s="35">
        <f>SUMIFS(рўйхат!N:N,рўйхат!$CY:$CY,$B$648,рўйхат!$B:$B,$C644)</f>
        <v/>
      </c>
      <c r="N644" s="36">
        <f>SUMIFS(рўйхат!O:O,рўйхат!$CY:$CY,$B$648,рўйхат!$B:$B,$C644)</f>
        <v/>
      </c>
      <c r="O644" s="34">
        <f>IFERROR(M644/E644,0)</f>
        <v/>
      </c>
      <c r="P644" s="34">
        <f>IFERROR(N644/F644,0)</f>
        <v/>
      </c>
      <c r="Q644" s="35">
        <f>SUMIFS(рўйхат!P:P,рўйхат!$CY:$CY,$B$648,рўйхат!$B:$B,$C644)</f>
        <v/>
      </c>
      <c r="R644" s="36">
        <f>SUMIFS(рўйхат!Q:Q,рўйхат!$CY:$CY,$B$648,рўйхат!$B:$B,$C644)</f>
        <v/>
      </c>
      <c r="S644" s="35">
        <f>SUMIFS(рўйхат!R:R,рўйхат!$CY:$CY,$B$648,рўйхат!$B:$B,$C644)</f>
        <v/>
      </c>
      <c r="T644" s="36">
        <f>SUMIFS(рўйхат!S:S,рўйхат!$CY:$CY,$B$648,рўйхат!$B:$B,$C644)</f>
        <v/>
      </c>
      <c r="U644" s="35">
        <f>SUMIFS(рўйхат!T:T,рўйхат!$CY:$CY,$B$648,рўйхат!$B:$B,$C644)</f>
        <v/>
      </c>
      <c r="V644" s="36">
        <f>SUMIFS(рўйхат!U:U,рўйхат!$CY:$CY,$B$648,рўйхат!$B:$B,$C644)</f>
        <v/>
      </c>
      <c r="W644" s="35">
        <f>SUMIFS(рўйхат!V:V,рўйхат!$CY:$CY,$B$648,рўйхат!$B:$B,$C644)</f>
        <v/>
      </c>
      <c r="X644" s="36">
        <f>SUMIFS(рўйхат!W:W,рўйхат!$CY:$CY,$B$648,рўйхат!$B:$B,$C644)</f>
        <v/>
      </c>
      <c r="Y644" s="35">
        <f>SUMIFS(рўйхат!X:X,рўйхат!$CY:$CY,$B$648,рўйхат!$B:$B,$C644)</f>
        <v/>
      </c>
      <c r="Z644" s="36">
        <f>SUMIFS(рўйхат!Y:Y,рўйхат!$CY:$CY,$B$648,рўйхат!$B:$B,$C644)</f>
        <v/>
      </c>
      <c r="AA644" s="35">
        <f>SUMIFS(рўйхат!Z:Z,рўйхат!$CY:$CY,$B$648,рўйхат!$B:$B,$C644)</f>
        <v/>
      </c>
      <c r="AB644" s="36">
        <f>SUMIFS(рўйхат!AA:AA,рўйхат!$CY:$CY,$B$648,рўйхат!$B:$B,$C644)</f>
        <v/>
      </c>
      <c r="AC644" s="35">
        <f>SUMIFS(рўйхат!AB:AB,рўйхат!$CY:$CY,$B$648,рўйхат!$B:$B,$C644)</f>
        <v/>
      </c>
      <c r="AD644" s="36">
        <f>SUMIFS(рўйхат!AC:AC,рўйхат!$CY:$CY,$B$648,рўйхат!$B:$B,$C644)</f>
        <v/>
      </c>
      <c r="AE644" s="35">
        <f>SUMIFS(рўйхат!AD:AD,рўйхат!$CY:$CY,$B$648,рўйхат!$B:$B,$C644)</f>
        <v/>
      </c>
      <c r="AF644" s="36">
        <f>SUMIFS(рўйхат!AE:AE,рўйхат!$CY:$CY,$B$648,рўйхат!$B:$B,$C644)</f>
        <v/>
      </c>
      <c r="AG644" s="35">
        <f>SUMIFS(рўйхат!AH:AH,рўйхат!$CY:$CY,$B$648,рўйхат!$B:$B,$C644)</f>
        <v/>
      </c>
      <c r="AH644" s="36">
        <f>SUMIFS(рўйхат!AI:AI,рўйхат!$CY:$CY,$B$648,рўйхат!$B:$B,$C644)</f>
        <v/>
      </c>
      <c r="AI644" s="35">
        <f>SUMIFS(рўйхат!AJ:AJ,рўйхат!$CY:$CY,$B$648,рўйхат!$B:$B,$C644)</f>
        <v/>
      </c>
      <c r="AJ644" s="36">
        <f>SUMIFS(рўйхат!AK:AK,рўйхат!$CY:$CY,$B$648,рўйхат!$B:$B,$C644)</f>
        <v/>
      </c>
      <c r="AK644" s="35">
        <f>SUMIFS(рўйхат!AL:AL,рўйхат!$CY:$CY,$B$648,рўйхат!$B:$B,$C644)</f>
        <v/>
      </c>
      <c r="AL644" s="36">
        <f>SUMIFS(рўйхат!AM:AM,рўйхат!$CY:$CY,$B$648,рўйхат!$B:$B,$C644)</f>
        <v/>
      </c>
      <c r="AM644" s="77">
        <f>IFERROR(Q644/E644,0)</f>
        <v/>
      </c>
      <c r="AN644" s="77">
        <f>IFERROR(R644/F644,0)</f>
        <v/>
      </c>
      <c r="AO644" s="35">
        <f>SUMIFS(рўйхат!AX:AX,рўйхат!$CY:$CY,$B$648,рўйхат!$B:$B,$C644)</f>
        <v/>
      </c>
      <c r="AP644" s="36">
        <f>SUMIFS(рўйхат!AY:AY,рўйхат!$CY:$CY,$B$648,рўйхат!$B:$B,$C644)</f>
        <v/>
      </c>
      <c r="AQ644" s="35">
        <f>SUMIFS(рўйхат!AZ:AZ,рўйхат!$CY:$CY,$B$648,рўйхат!$B:$B,$C644)</f>
        <v/>
      </c>
      <c r="AR644" s="36">
        <f>SUMIFS(рўйхат!BA:BA,рўйхат!$CY:$CY,$B$648,рўйхат!$B:$B,$C644)</f>
        <v/>
      </c>
      <c r="AS644" s="35">
        <f>SUMIFS(рўйхат!BB:BB,рўйхат!$CY:$CY,$B$648,рўйхат!$B:$B,$C644)</f>
        <v/>
      </c>
      <c r="AT644" s="36">
        <f>SUMIFS(рўйхат!BC:BC,рўйхат!$CY:$CY,$B$648,рўйхат!$B:$B,$C644)</f>
        <v/>
      </c>
      <c r="AU644" s="35">
        <f>SUMIFS(рўйхат!BD:BD,рўйхат!$CY:$CY,$B$648,рўйхат!$B:$B,$C644)</f>
        <v/>
      </c>
      <c r="AV644" s="36">
        <f>SUMIFS(рўйхат!BE:BE,рўйхат!$CY:$CY,$B$648,рўйхат!$B:$B,$C644)</f>
        <v/>
      </c>
      <c r="AW644" s="35">
        <f>SUMIFS(рўйхат!BF:BF,рўйхат!$CY:$CY,$B$648,рўйхат!$B:$B,$C644)</f>
        <v/>
      </c>
      <c r="AX644" s="36">
        <f>SUMIFS(рўйхат!BG:BG,рўйхат!$CY:$CY,$B$648,рўйхат!$B:$B,$C644)</f>
        <v/>
      </c>
      <c r="AY644" s="35">
        <f>SUMIFS(рўйхат!BH:BH,рўйхат!$CY:$CY,$B$648,рўйхат!$B:$B,$C644)</f>
        <v/>
      </c>
      <c r="AZ644" s="36">
        <f>SUMIFS(рўйхат!BI:BI,рўйхат!$CY:$CY,$B$648,рўйхат!$B:$B,$C644)</f>
        <v/>
      </c>
      <c r="BA644" s="35">
        <f>SUMIFS(рўйхат!BJ:BJ,рўйхат!$CY:$CY,$B$648,рўйхат!$B:$B,$C644)</f>
        <v/>
      </c>
      <c r="BB644" s="36">
        <f>SUMIFS(рўйхат!BK:BK,рўйхат!$CY:$CY,$B$648,рўйхат!$B:$B,$C644)</f>
        <v/>
      </c>
      <c r="BC644" s="77">
        <f>IFERROR(AO644/E644,0)</f>
        <v/>
      </c>
      <c r="BD644" s="77">
        <f>IFERROR(AP644/F644,0)</f>
        <v/>
      </c>
      <c r="BE644" s="35">
        <f>SUMIFS(рўйхат!BL:BL,рўйхат!$CY:$CY,$B$648,рўйхат!$B:$B,$C644)</f>
        <v/>
      </c>
      <c r="BF644" s="36">
        <f>SUMIFS(рўйхат!BM:BM,рўйхат!$CY:$CY,$B$648,рўйхат!$B:$B,$C644)</f>
        <v/>
      </c>
      <c r="BG644" s="35">
        <f>SUMIFS(рўйхат!BN:BN,рўйхат!$CY:$CY,$B$648,рўйхат!$B:$B,$C644)</f>
        <v/>
      </c>
      <c r="BH644" s="36">
        <f>SUMIFS(рўйхат!BO:BO,рўйхат!$CY:$CY,$B$648,рўйхат!$B:$B,$C644)</f>
        <v/>
      </c>
      <c r="BI644" s="35">
        <f>SUMIFS(рўйхат!BP:BP,рўйхат!$CY:$CY,$B$648,рўйхат!$B:$B,$C644)</f>
        <v/>
      </c>
      <c r="BJ644" s="36">
        <f>SUMIFS(рўйхат!BQ:BQ,рўйхат!$CY:$CY,$B$648,рўйхат!$B:$B,$C644)</f>
        <v/>
      </c>
      <c r="BK644" s="35">
        <f>SUMIFS(рўйхат!BR:BR,рўйхат!$CY:$CY,$B$648,рўйхат!$B:$B,$C644)</f>
        <v/>
      </c>
      <c r="BL644" s="36">
        <f>SUMIFS(рўйхат!BS:BS,рўйхат!$CY:$CY,$B$648,рўйхат!$B:$B,$C644)</f>
        <v/>
      </c>
      <c r="BM644" s="35">
        <f>SUMIFS(рўйхат!BT:BT,рўйхат!$CY:$CY,$B$648,рўйхат!$B:$B,$C644)</f>
        <v/>
      </c>
      <c r="BN644" s="36">
        <f>SUMIFS(рўйхат!BU:BU,рўйхат!$CY:$CY,$B$648,рўйхат!$B:$B,$C644)</f>
        <v/>
      </c>
      <c r="BO644" s="35">
        <f>SUMIFS(рўйхат!BX:BX,рўйхат!$CY:$CY,$B$648,рўйхат!$B:$B,$C644)</f>
        <v/>
      </c>
      <c r="BP644" s="36">
        <f>SUMIFS(рўйхат!BY:BY,рўйхат!$CY:$CY,$B$648,рўйхат!$B:$B,$C644)</f>
        <v/>
      </c>
      <c r="BQ644" s="35">
        <f>SUMIFS(рўйхат!BZ:BZ,рўйхат!$CY:$CY,$B$648,рўйхат!$B:$B,$C644)</f>
        <v/>
      </c>
      <c r="BR644" s="36">
        <f>SUMIFS(рўйхат!CA:CA,рўйхат!$CY:$CY,$B$648,рўйхат!$B:$B,$C644)</f>
        <v/>
      </c>
      <c r="BS644" s="35">
        <f>SUMIFS(рўйхат!CB:CB,рўйхат!$CY:$CY,$B$648,рўйхат!$B:$B,$C644)</f>
        <v/>
      </c>
      <c r="BT644" s="36">
        <f>SUMIFS(рўйхат!CC:CC,рўйхат!$CY:$CY,$B$648,рўйхат!$B:$B,$C644)</f>
        <v/>
      </c>
      <c r="BU644" s="35">
        <f>SUMIFS(рўйхат!CD:CD,рўйхат!$CY:$CY,$B$648,рўйхат!$B:$B,$C644)</f>
        <v/>
      </c>
      <c r="BV644" s="36">
        <f>SUMIFS(рўйхат!CE:CE,рўйхат!$CY:$CY,$B$648,рўйхат!$B:$B,$C644)</f>
        <v/>
      </c>
      <c r="BW644" s="35">
        <f>SUMIFS(рўйхат!CH:CH,рўйхат!$CY:$CY,$B$648,рўйхат!$B:$B,$C644)</f>
        <v/>
      </c>
      <c r="BX644" s="36">
        <f>SUMIFS(рўйхат!CI:CI,рўйхат!$CY:$CY,$B$648,рўйхат!$B:$B,$C644)</f>
        <v/>
      </c>
      <c r="BY644" s="35">
        <f>SUMIFS(рўйхат!CJ:CJ,рўйхат!$CY:$CY,$B$648,рўйхат!$B:$B,$C644)</f>
        <v/>
      </c>
      <c r="BZ644" s="36">
        <f>SUMIFS(рўйхат!CK:CK,рўйхат!$CY:$CY,$B$648,рўйхат!$B:$B,$C644)</f>
        <v/>
      </c>
      <c r="CA644" s="35">
        <f>SUMIFS(рўйхат!CL:CL,рўйхат!$CY:$CY,$B$648,рўйхат!$B:$B,$C644)</f>
        <v/>
      </c>
      <c r="CB644" s="36">
        <f>SUMIFS(рўйхат!CM:CM,рўйхат!$CY:$CY,$B$648,рўйхат!$B:$B,$C644)</f>
        <v/>
      </c>
      <c r="CC644" s="35">
        <f>SUMIFS(рўйхат!CN:CN,рўйхат!$CY:$CY,$B$648,рўйхат!$B:$B,$C644)</f>
        <v/>
      </c>
      <c r="CD644" s="36">
        <f>SUMIFS(рўйхат!CO:CO,рўйхат!$CY:$CY,$B$648,рўйхат!$B:$B,$C644)</f>
        <v/>
      </c>
      <c r="CE644" s="77">
        <f>IFERROR(BE644/(Q644+BE644),0)</f>
        <v/>
      </c>
      <c r="CF644" s="78">
        <f>IFERROR(BF644/(R644+BF644),0)</f>
        <v/>
      </c>
      <c r="CG644" s="8">
        <f>COUNTIFS(B:B,B644)</f>
        <v/>
      </c>
    </row>
    <row r="645" hidden="1" outlineLevel="1" ht="17.1" customFormat="1" customHeight="1" s="8">
      <c r="A645" s="15" t="n"/>
      <c r="B645" s="50" t="n">
        <v>29</v>
      </c>
      <c r="C645" s="67" t="inlineStr">
        <is>
          <t>Энергетика вазирлиги</t>
        </is>
      </c>
      <c r="D645" s="16" t="n"/>
      <c r="E645" s="35">
        <f>SUMIFS(рўйхат!F:F,рўйхат!$CY:$CY,$B$648,рўйхат!$B:$B,$C645)</f>
        <v/>
      </c>
      <c r="F645" s="36">
        <f>SUMIFS(рўйхат!G:G,рўйхат!$CY:$CY,$B$648,рўйхат!$B:$B,$C645)</f>
        <v/>
      </c>
      <c r="G645" s="35">
        <f>SUMIFS(рўйхат!H:H,рўйхат!$CY:$CY,$B$648,рўйхат!$B:$B,$C645)</f>
        <v/>
      </c>
      <c r="H645" s="36">
        <f>SUMIFS(рўйхат!I:I,рўйхат!$CY:$CY,$B$648,рўйхат!$B:$B,$C645)</f>
        <v/>
      </c>
      <c r="I645" s="35">
        <f>SUMIFS(рўйхат!J:J,рўйхат!$CY:$CY,$B$648,рўйхат!$B:$B,$C645)</f>
        <v/>
      </c>
      <c r="J645" s="36">
        <f>SUMIFS(рўйхат!K:K,рўйхат!$CY:$CY,$B$648,рўйхат!$B:$B,$C645)</f>
        <v/>
      </c>
      <c r="K645" s="35">
        <f>SUMIFS(рўйхат!L:L,рўйхат!$CY:$CY,$B$648,рўйхат!$B:$B,$C645)</f>
        <v/>
      </c>
      <c r="L645" s="36">
        <f>SUMIFS(рўйхат!M:M,рўйхат!$CY:$CY,$B$648,рўйхат!$B:$B,$C645)</f>
        <v/>
      </c>
      <c r="M645" s="35">
        <f>SUMIFS(рўйхат!N:N,рўйхат!$CY:$CY,$B$648,рўйхат!$B:$B,$C645)</f>
        <v/>
      </c>
      <c r="N645" s="36">
        <f>SUMIFS(рўйхат!O:O,рўйхат!$CY:$CY,$B$648,рўйхат!$B:$B,$C645)</f>
        <v/>
      </c>
      <c r="O645" s="34">
        <f>IFERROR(M645/E645,0)</f>
        <v/>
      </c>
      <c r="P645" s="34">
        <f>IFERROR(N645/F645,0)</f>
        <v/>
      </c>
      <c r="Q645" s="35">
        <f>SUMIFS(рўйхат!P:P,рўйхат!$CY:$CY,$B$648,рўйхат!$B:$B,$C645)</f>
        <v/>
      </c>
      <c r="R645" s="36">
        <f>SUMIFS(рўйхат!Q:Q,рўйхат!$CY:$CY,$B$648,рўйхат!$B:$B,$C645)</f>
        <v/>
      </c>
      <c r="S645" s="35">
        <f>SUMIFS(рўйхат!R:R,рўйхат!$CY:$CY,$B$648,рўйхат!$B:$B,$C645)</f>
        <v/>
      </c>
      <c r="T645" s="36">
        <f>SUMIFS(рўйхат!S:S,рўйхат!$CY:$CY,$B$648,рўйхат!$B:$B,$C645)</f>
        <v/>
      </c>
      <c r="U645" s="35">
        <f>SUMIFS(рўйхат!T:T,рўйхат!$CY:$CY,$B$648,рўйхат!$B:$B,$C645)</f>
        <v/>
      </c>
      <c r="V645" s="36">
        <f>SUMIFS(рўйхат!U:U,рўйхат!$CY:$CY,$B$648,рўйхат!$B:$B,$C645)</f>
        <v/>
      </c>
      <c r="W645" s="35">
        <f>SUMIFS(рўйхат!V:V,рўйхат!$CY:$CY,$B$648,рўйхат!$B:$B,$C645)</f>
        <v/>
      </c>
      <c r="X645" s="36">
        <f>SUMIFS(рўйхат!W:W,рўйхат!$CY:$CY,$B$648,рўйхат!$B:$B,$C645)</f>
        <v/>
      </c>
      <c r="Y645" s="35">
        <f>SUMIFS(рўйхат!X:X,рўйхат!$CY:$CY,$B$648,рўйхат!$B:$B,$C645)</f>
        <v/>
      </c>
      <c r="Z645" s="36">
        <f>SUMIFS(рўйхат!Y:Y,рўйхат!$CY:$CY,$B$648,рўйхат!$B:$B,$C645)</f>
        <v/>
      </c>
      <c r="AA645" s="35">
        <f>SUMIFS(рўйхат!Z:Z,рўйхат!$CY:$CY,$B$648,рўйхат!$B:$B,$C645)</f>
        <v/>
      </c>
      <c r="AB645" s="36">
        <f>SUMIFS(рўйхат!AA:AA,рўйхат!$CY:$CY,$B$648,рўйхат!$B:$B,$C645)</f>
        <v/>
      </c>
      <c r="AC645" s="35">
        <f>SUMIFS(рўйхат!AB:AB,рўйхат!$CY:$CY,$B$648,рўйхат!$B:$B,$C645)</f>
        <v/>
      </c>
      <c r="AD645" s="36">
        <f>SUMIFS(рўйхат!AC:AC,рўйхат!$CY:$CY,$B$648,рўйхат!$B:$B,$C645)</f>
        <v/>
      </c>
      <c r="AE645" s="35">
        <f>SUMIFS(рўйхат!AD:AD,рўйхат!$CY:$CY,$B$648,рўйхат!$B:$B,$C645)</f>
        <v/>
      </c>
      <c r="AF645" s="36">
        <f>SUMIFS(рўйхат!AE:AE,рўйхат!$CY:$CY,$B$648,рўйхат!$B:$B,$C645)</f>
        <v/>
      </c>
      <c r="AG645" s="35">
        <f>SUMIFS(рўйхат!AH:AH,рўйхат!$CY:$CY,$B$648,рўйхат!$B:$B,$C645)</f>
        <v/>
      </c>
      <c r="AH645" s="36">
        <f>SUMIFS(рўйхат!AI:AI,рўйхат!$CY:$CY,$B$648,рўйхат!$B:$B,$C645)</f>
        <v/>
      </c>
      <c r="AI645" s="35">
        <f>SUMIFS(рўйхат!AJ:AJ,рўйхат!$CY:$CY,$B$648,рўйхат!$B:$B,$C645)</f>
        <v/>
      </c>
      <c r="AJ645" s="36">
        <f>SUMIFS(рўйхат!AK:AK,рўйхат!$CY:$CY,$B$648,рўйхат!$B:$B,$C645)</f>
        <v/>
      </c>
      <c r="AK645" s="35">
        <f>SUMIFS(рўйхат!AL:AL,рўйхат!$CY:$CY,$B$648,рўйхат!$B:$B,$C645)</f>
        <v/>
      </c>
      <c r="AL645" s="36">
        <f>SUMIFS(рўйхат!AM:AM,рўйхат!$CY:$CY,$B$648,рўйхат!$B:$B,$C645)</f>
        <v/>
      </c>
      <c r="AM645" s="77">
        <f>IFERROR(Q645/E645,0)</f>
        <v/>
      </c>
      <c r="AN645" s="77">
        <f>IFERROR(R645/F645,0)</f>
        <v/>
      </c>
      <c r="AO645" s="35">
        <f>SUMIFS(рўйхат!AX:AX,рўйхат!$CY:$CY,$B$648,рўйхат!$B:$B,$C645)</f>
        <v/>
      </c>
      <c r="AP645" s="36">
        <f>SUMIFS(рўйхат!AY:AY,рўйхат!$CY:$CY,$B$648,рўйхат!$B:$B,$C645)</f>
        <v/>
      </c>
      <c r="AQ645" s="35">
        <f>SUMIFS(рўйхат!AZ:AZ,рўйхат!$CY:$CY,$B$648,рўйхат!$B:$B,$C645)</f>
        <v/>
      </c>
      <c r="AR645" s="36">
        <f>SUMIFS(рўйхат!BA:BA,рўйхат!$CY:$CY,$B$648,рўйхат!$B:$B,$C645)</f>
        <v/>
      </c>
      <c r="AS645" s="35">
        <f>SUMIFS(рўйхат!BB:BB,рўйхат!$CY:$CY,$B$648,рўйхат!$B:$B,$C645)</f>
        <v/>
      </c>
      <c r="AT645" s="36">
        <f>SUMIFS(рўйхат!BC:BC,рўйхат!$CY:$CY,$B$648,рўйхат!$B:$B,$C645)</f>
        <v/>
      </c>
      <c r="AU645" s="35">
        <f>SUMIFS(рўйхат!BD:BD,рўйхат!$CY:$CY,$B$648,рўйхат!$B:$B,$C645)</f>
        <v/>
      </c>
      <c r="AV645" s="36">
        <f>SUMIFS(рўйхат!BE:BE,рўйхат!$CY:$CY,$B$648,рўйхат!$B:$B,$C645)</f>
        <v/>
      </c>
      <c r="AW645" s="35">
        <f>SUMIFS(рўйхат!BF:BF,рўйхат!$CY:$CY,$B$648,рўйхат!$B:$B,$C645)</f>
        <v/>
      </c>
      <c r="AX645" s="36">
        <f>SUMIFS(рўйхат!BG:BG,рўйхат!$CY:$CY,$B$648,рўйхат!$B:$B,$C645)</f>
        <v/>
      </c>
      <c r="AY645" s="35">
        <f>SUMIFS(рўйхат!BH:BH,рўйхат!$CY:$CY,$B$648,рўйхат!$B:$B,$C645)</f>
        <v/>
      </c>
      <c r="AZ645" s="36">
        <f>SUMIFS(рўйхат!BI:BI,рўйхат!$CY:$CY,$B$648,рўйхат!$B:$B,$C645)</f>
        <v/>
      </c>
      <c r="BA645" s="35">
        <f>SUMIFS(рўйхат!BJ:BJ,рўйхат!$CY:$CY,$B$648,рўйхат!$B:$B,$C645)</f>
        <v/>
      </c>
      <c r="BB645" s="36">
        <f>SUMIFS(рўйхат!BK:BK,рўйхат!$CY:$CY,$B$648,рўйхат!$B:$B,$C645)</f>
        <v/>
      </c>
      <c r="BC645" s="77">
        <f>IFERROR(AO645/E645,0)</f>
        <v/>
      </c>
      <c r="BD645" s="77">
        <f>IFERROR(AP645/F645,0)</f>
        <v/>
      </c>
      <c r="BE645" s="35">
        <f>SUMIFS(рўйхат!BL:BL,рўйхат!$CY:$CY,$B$648,рўйхат!$B:$B,$C645)</f>
        <v/>
      </c>
      <c r="BF645" s="36">
        <f>SUMIFS(рўйхат!BM:BM,рўйхат!$CY:$CY,$B$648,рўйхат!$B:$B,$C645)</f>
        <v/>
      </c>
      <c r="BG645" s="35">
        <f>SUMIFS(рўйхат!BN:BN,рўйхат!$CY:$CY,$B$648,рўйхат!$B:$B,$C645)</f>
        <v/>
      </c>
      <c r="BH645" s="36">
        <f>SUMIFS(рўйхат!BO:BO,рўйхат!$CY:$CY,$B$648,рўйхат!$B:$B,$C645)</f>
        <v/>
      </c>
      <c r="BI645" s="35">
        <f>SUMIFS(рўйхат!BP:BP,рўйхат!$CY:$CY,$B$648,рўйхат!$B:$B,$C645)</f>
        <v/>
      </c>
      <c r="BJ645" s="36">
        <f>SUMIFS(рўйхат!BQ:BQ,рўйхат!$CY:$CY,$B$648,рўйхат!$B:$B,$C645)</f>
        <v/>
      </c>
      <c r="BK645" s="35">
        <f>SUMIFS(рўйхат!BR:BR,рўйхат!$CY:$CY,$B$648,рўйхат!$B:$B,$C645)</f>
        <v/>
      </c>
      <c r="BL645" s="36">
        <f>SUMIFS(рўйхат!BS:BS,рўйхат!$CY:$CY,$B$648,рўйхат!$B:$B,$C645)</f>
        <v/>
      </c>
      <c r="BM645" s="35">
        <f>SUMIFS(рўйхат!BT:BT,рўйхат!$CY:$CY,$B$648,рўйхат!$B:$B,$C645)</f>
        <v/>
      </c>
      <c r="BN645" s="36">
        <f>SUMIFS(рўйхат!BU:BU,рўйхат!$CY:$CY,$B$648,рўйхат!$B:$B,$C645)</f>
        <v/>
      </c>
      <c r="BO645" s="35">
        <f>SUMIFS(рўйхат!BX:BX,рўйхат!$CY:$CY,$B$648,рўйхат!$B:$B,$C645)</f>
        <v/>
      </c>
      <c r="BP645" s="36">
        <f>SUMIFS(рўйхат!BY:BY,рўйхат!$CY:$CY,$B$648,рўйхат!$B:$B,$C645)</f>
        <v/>
      </c>
      <c r="BQ645" s="35">
        <f>SUMIFS(рўйхат!BZ:BZ,рўйхат!$CY:$CY,$B$648,рўйхат!$B:$B,$C645)</f>
        <v/>
      </c>
      <c r="BR645" s="36">
        <f>SUMIFS(рўйхат!CA:CA,рўйхат!$CY:$CY,$B$648,рўйхат!$B:$B,$C645)</f>
        <v/>
      </c>
      <c r="BS645" s="35">
        <f>SUMIFS(рўйхат!CB:CB,рўйхат!$CY:$CY,$B$648,рўйхат!$B:$B,$C645)</f>
        <v/>
      </c>
      <c r="BT645" s="36">
        <f>SUMIFS(рўйхат!CC:CC,рўйхат!$CY:$CY,$B$648,рўйхат!$B:$B,$C645)</f>
        <v/>
      </c>
      <c r="BU645" s="35">
        <f>SUMIFS(рўйхат!CD:CD,рўйхат!$CY:$CY,$B$648,рўйхат!$B:$B,$C645)</f>
        <v/>
      </c>
      <c r="BV645" s="36">
        <f>SUMIFS(рўйхат!CE:CE,рўйхат!$CY:$CY,$B$648,рўйхат!$B:$B,$C645)</f>
        <v/>
      </c>
      <c r="BW645" s="35">
        <f>SUMIFS(рўйхат!CH:CH,рўйхат!$CY:$CY,$B$648,рўйхат!$B:$B,$C645)</f>
        <v/>
      </c>
      <c r="BX645" s="36">
        <f>SUMIFS(рўйхат!CI:CI,рўйхат!$CY:$CY,$B$648,рўйхат!$B:$B,$C645)</f>
        <v/>
      </c>
      <c r="BY645" s="35">
        <f>SUMIFS(рўйхат!CJ:CJ,рўйхат!$CY:$CY,$B$648,рўйхат!$B:$B,$C645)</f>
        <v/>
      </c>
      <c r="BZ645" s="36">
        <f>SUMIFS(рўйхат!CK:CK,рўйхат!$CY:$CY,$B$648,рўйхат!$B:$B,$C645)</f>
        <v/>
      </c>
      <c r="CA645" s="35">
        <f>SUMIFS(рўйхат!CL:CL,рўйхат!$CY:$CY,$B$648,рўйхат!$B:$B,$C645)</f>
        <v/>
      </c>
      <c r="CB645" s="36">
        <f>SUMIFS(рўйхат!CM:CM,рўйхат!$CY:$CY,$B$648,рўйхат!$B:$B,$C645)</f>
        <v/>
      </c>
      <c r="CC645" s="35">
        <f>SUMIFS(рўйхат!CN:CN,рўйхат!$CY:$CY,$B$648,рўйхат!$B:$B,$C645)</f>
        <v/>
      </c>
      <c r="CD645" s="36">
        <f>SUMIFS(рўйхат!CO:CO,рўйхат!$CY:$CY,$B$648,рўйхат!$B:$B,$C645)</f>
        <v/>
      </c>
      <c r="CE645" s="77">
        <f>IFERROR(BE645/(Q645+BE645),0)</f>
        <v/>
      </c>
      <c r="CF645" s="78">
        <f>IFERROR(BF645/(R645+BF645),0)</f>
        <v/>
      </c>
      <c r="CG645" s="8">
        <f>COUNTIFS(B:B,B645)</f>
        <v/>
      </c>
    </row>
    <row r="646" hidden="1" outlineLevel="1" ht="17.1" customFormat="1" customHeight="1" s="8">
      <c r="A646" s="15" t="n"/>
      <c r="B646" s="50" t="n">
        <v>30</v>
      </c>
      <c r="C646" s="67" t="inlineStr">
        <is>
          <t>Kadastr agentligi</t>
        </is>
      </c>
      <c r="D646" s="16" t="n"/>
      <c r="E646" s="35">
        <f>SUMIFS(рўйхат!F:F,рўйхат!$CY:$CY,$B$648,рўйхат!$B:$B,$C646)</f>
        <v/>
      </c>
      <c r="F646" s="36">
        <f>SUMIFS(рўйхат!G:G,рўйхат!$CY:$CY,$B$648,рўйхат!$B:$B,$C646)</f>
        <v/>
      </c>
      <c r="G646" s="35">
        <f>SUMIFS(рўйхат!H:H,рўйхат!$CY:$CY,$B$648,рўйхат!$B:$B,$C646)</f>
        <v/>
      </c>
      <c r="H646" s="36">
        <f>SUMIFS(рўйхат!I:I,рўйхат!$CY:$CY,$B$648,рўйхат!$B:$B,$C646)</f>
        <v/>
      </c>
      <c r="I646" s="35">
        <f>SUMIFS(рўйхат!J:J,рўйхат!$CY:$CY,$B$648,рўйхат!$B:$B,$C646)</f>
        <v/>
      </c>
      <c r="J646" s="36">
        <f>SUMIFS(рўйхат!K:K,рўйхат!$CY:$CY,$B$648,рўйхат!$B:$B,$C646)</f>
        <v/>
      </c>
      <c r="K646" s="35">
        <f>SUMIFS(рўйхат!L:L,рўйхат!$CY:$CY,$B$648,рўйхат!$B:$B,$C646)</f>
        <v/>
      </c>
      <c r="L646" s="36">
        <f>SUMIFS(рўйхат!M:M,рўйхат!$CY:$CY,$B$648,рўйхат!$B:$B,$C646)</f>
        <v/>
      </c>
      <c r="M646" s="35">
        <f>SUMIFS(рўйхат!N:N,рўйхат!$CY:$CY,$B$648,рўйхат!$B:$B,$C646)</f>
        <v/>
      </c>
      <c r="N646" s="36">
        <f>SUMIFS(рўйхат!O:O,рўйхат!$CY:$CY,$B$648,рўйхат!$B:$B,$C646)</f>
        <v/>
      </c>
      <c r="O646" s="34">
        <f>IFERROR(M646/E646,0)</f>
        <v/>
      </c>
      <c r="P646" s="34">
        <f>IFERROR(N646/F646,0)</f>
        <v/>
      </c>
      <c r="Q646" s="35">
        <f>SUMIFS(рўйхат!P:P,рўйхат!$CY:$CY,$B$648,рўйхат!$B:$B,$C646)</f>
        <v/>
      </c>
      <c r="R646" s="36">
        <f>SUMIFS(рўйхат!Q:Q,рўйхат!$CY:$CY,$B$648,рўйхат!$B:$B,$C646)</f>
        <v/>
      </c>
      <c r="S646" s="35">
        <f>SUMIFS(рўйхат!R:R,рўйхат!$CY:$CY,$B$648,рўйхат!$B:$B,$C646)</f>
        <v/>
      </c>
      <c r="T646" s="36">
        <f>SUMIFS(рўйхат!S:S,рўйхат!$CY:$CY,$B$648,рўйхат!$B:$B,$C646)</f>
        <v/>
      </c>
      <c r="U646" s="35">
        <f>SUMIFS(рўйхат!T:T,рўйхат!$CY:$CY,$B$648,рўйхат!$B:$B,$C646)</f>
        <v/>
      </c>
      <c r="V646" s="36">
        <f>SUMIFS(рўйхат!U:U,рўйхат!$CY:$CY,$B$648,рўйхат!$B:$B,$C646)</f>
        <v/>
      </c>
      <c r="W646" s="35">
        <f>SUMIFS(рўйхат!V:V,рўйхат!$CY:$CY,$B$648,рўйхат!$B:$B,$C646)</f>
        <v/>
      </c>
      <c r="X646" s="36">
        <f>SUMIFS(рўйхат!W:W,рўйхат!$CY:$CY,$B$648,рўйхат!$B:$B,$C646)</f>
        <v/>
      </c>
      <c r="Y646" s="35">
        <f>SUMIFS(рўйхат!X:X,рўйхат!$CY:$CY,$B$648,рўйхат!$B:$B,$C646)</f>
        <v/>
      </c>
      <c r="Z646" s="36">
        <f>SUMIFS(рўйхат!Y:Y,рўйхат!$CY:$CY,$B$648,рўйхат!$B:$B,$C646)</f>
        <v/>
      </c>
      <c r="AA646" s="35">
        <f>SUMIFS(рўйхат!Z:Z,рўйхат!$CY:$CY,$B$648,рўйхат!$B:$B,$C646)</f>
        <v/>
      </c>
      <c r="AB646" s="36">
        <f>SUMIFS(рўйхат!AA:AA,рўйхат!$CY:$CY,$B$648,рўйхат!$B:$B,$C646)</f>
        <v/>
      </c>
      <c r="AC646" s="35">
        <f>SUMIFS(рўйхат!AB:AB,рўйхат!$CY:$CY,$B$648,рўйхат!$B:$B,$C646)</f>
        <v/>
      </c>
      <c r="AD646" s="36">
        <f>SUMIFS(рўйхат!AC:AC,рўйхат!$CY:$CY,$B$648,рўйхат!$B:$B,$C646)</f>
        <v/>
      </c>
      <c r="AE646" s="35">
        <f>SUMIFS(рўйхат!AD:AD,рўйхат!$CY:$CY,$B$648,рўйхат!$B:$B,$C646)</f>
        <v/>
      </c>
      <c r="AF646" s="36">
        <f>SUMIFS(рўйхат!AE:AE,рўйхат!$CY:$CY,$B$648,рўйхат!$B:$B,$C646)</f>
        <v/>
      </c>
      <c r="AG646" s="35">
        <f>SUMIFS(рўйхат!AH:AH,рўйхат!$CY:$CY,$B$648,рўйхат!$B:$B,$C646)</f>
        <v/>
      </c>
      <c r="AH646" s="36">
        <f>SUMIFS(рўйхат!AI:AI,рўйхат!$CY:$CY,$B$648,рўйхат!$B:$B,$C646)</f>
        <v/>
      </c>
      <c r="AI646" s="35">
        <f>SUMIFS(рўйхат!AJ:AJ,рўйхат!$CY:$CY,$B$648,рўйхат!$B:$B,$C646)</f>
        <v/>
      </c>
      <c r="AJ646" s="36">
        <f>SUMIFS(рўйхат!AK:AK,рўйхат!$CY:$CY,$B$648,рўйхат!$B:$B,$C646)</f>
        <v/>
      </c>
      <c r="AK646" s="35">
        <f>SUMIFS(рўйхат!AL:AL,рўйхат!$CY:$CY,$B$648,рўйхат!$B:$B,$C646)</f>
        <v/>
      </c>
      <c r="AL646" s="36">
        <f>SUMIFS(рўйхат!AM:AM,рўйхат!$CY:$CY,$B$648,рўйхат!$B:$B,$C646)</f>
        <v/>
      </c>
      <c r="AM646" s="77">
        <f>IFERROR(Q646/E646,0)</f>
        <v/>
      </c>
      <c r="AN646" s="77">
        <f>IFERROR(R646/F646,0)</f>
        <v/>
      </c>
      <c r="AO646" s="35">
        <f>SUMIFS(рўйхат!AX:AX,рўйхат!$CY:$CY,$B$648,рўйхат!$B:$B,$C646)</f>
        <v/>
      </c>
      <c r="AP646" s="36">
        <f>SUMIFS(рўйхат!AY:AY,рўйхат!$CY:$CY,$B$648,рўйхат!$B:$B,$C646)</f>
        <v/>
      </c>
      <c r="AQ646" s="35">
        <f>SUMIFS(рўйхат!AZ:AZ,рўйхат!$CY:$CY,$B$648,рўйхат!$B:$B,$C646)</f>
        <v/>
      </c>
      <c r="AR646" s="36">
        <f>SUMIFS(рўйхат!BA:BA,рўйхат!$CY:$CY,$B$648,рўйхат!$B:$B,$C646)</f>
        <v/>
      </c>
      <c r="AS646" s="35">
        <f>SUMIFS(рўйхат!BB:BB,рўйхат!$CY:$CY,$B$648,рўйхат!$B:$B,$C646)</f>
        <v/>
      </c>
      <c r="AT646" s="36">
        <f>SUMIFS(рўйхат!BC:BC,рўйхат!$CY:$CY,$B$648,рўйхат!$B:$B,$C646)</f>
        <v/>
      </c>
      <c r="AU646" s="35">
        <f>SUMIFS(рўйхат!BD:BD,рўйхат!$CY:$CY,$B$648,рўйхат!$B:$B,$C646)</f>
        <v/>
      </c>
      <c r="AV646" s="36">
        <f>SUMIFS(рўйхат!BE:BE,рўйхат!$CY:$CY,$B$648,рўйхат!$B:$B,$C646)</f>
        <v/>
      </c>
      <c r="AW646" s="35">
        <f>SUMIFS(рўйхат!BF:BF,рўйхат!$CY:$CY,$B$648,рўйхат!$B:$B,$C646)</f>
        <v/>
      </c>
      <c r="AX646" s="36">
        <f>SUMIFS(рўйхат!BG:BG,рўйхат!$CY:$CY,$B$648,рўйхат!$B:$B,$C646)</f>
        <v/>
      </c>
      <c r="AY646" s="35">
        <f>SUMIFS(рўйхат!BH:BH,рўйхат!$CY:$CY,$B$648,рўйхат!$B:$B,$C646)</f>
        <v/>
      </c>
      <c r="AZ646" s="36">
        <f>SUMIFS(рўйхат!BI:BI,рўйхат!$CY:$CY,$B$648,рўйхат!$B:$B,$C646)</f>
        <v/>
      </c>
      <c r="BA646" s="35">
        <f>SUMIFS(рўйхат!BJ:BJ,рўйхат!$CY:$CY,$B$648,рўйхат!$B:$B,$C646)</f>
        <v/>
      </c>
      <c r="BB646" s="36">
        <f>SUMIFS(рўйхат!BK:BK,рўйхат!$CY:$CY,$B$648,рўйхат!$B:$B,$C646)</f>
        <v/>
      </c>
      <c r="BC646" s="77">
        <f>IFERROR(AO646/E646,0)</f>
        <v/>
      </c>
      <c r="BD646" s="77">
        <f>IFERROR(AP646/F646,0)</f>
        <v/>
      </c>
      <c r="BE646" s="35">
        <f>SUMIFS(рўйхат!BL:BL,рўйхат!$CY:$CY,$B$648,рўйхат!$B:$B,$C646)</f>
        <v/>
      </c>
      <c r="BF646" s="36">
        <f>SUMIFS(рўйхат!BM:BM,рўйхат!$CY:$CY,$B$648,рўйхат!$B:$B,$C646)</f>
        <v/>
      </c>
      <c r="BG646" s="35">
        <f>SUMIFS(рўйхат!BN:BN,рўйхат!$CY:$CY,$B$648,рўйхат!$B:$B,$C646)</f>
        <v/>
      </c>
      <c r="BH646" s="36">
        <f>SUMIFS(рўйхат!BO:BO,рўйхат!$CY:$CY,$B$648,рўйхат!$B:$B,$C646)</f>
        <v/>
      </c>
      <c r="BI646" s="35">
        <f>SUMIFS(рўйхат!BP:BP,рўйхат!$CY:$CY,$B$648,рўйхат!$B:$B,$C646)</f>
        <v/>
      </c>
      <c r="BJ646" s="36">
        <f>SUMIFS(рўйхат!BQ:BQ,рўйхат!$CY:$CY,$B$648,рўйхат!$B:$B,$C646)</f>
        <v/>
      </c>
      <c r="BK646" s="35">
        <f>SUMIFS(рўйхат!BR:BR,рўйхат!$CY:$CY,$B$648,рўйхат!$B:$B,$C646)</f>
        <v/>
      </c>
      <c r="BL646" s="36">
        <f>SUMIFS(рўйхат!BS:BS,рўйхат!$CY:$CY,$B$648,рўйхат!$B:$B,$C646)</f>
        <v/>
      </c>
      <c r="BM646" s="35">
        <f>SUMIFS(рўйхат!BT:BT,рўйхат!$CY:$CY,$B$648,рўйхат!$B:$B,$C646)</f>
        <v/>
      </c>
      <c r="BN646" s="36">
        <f>SUMIFS(рўйхат!BU:BU,рўйхат!$CY:$CY,$B$648,рўйхат!$B:$B,$C646)</f>
        <v/>
      </c>
      <c r="BO646" s="35">
        <f>SUMIFS(рўйхат!BX:BX,рўйхат!$CY:$CY,$B$648,рўйхат!$B:$B,$C646)</f>
        <v/>
      </c>
      <c r="BP646" s="36">
        <f>SUMIFS(рўйхат!BY:BY,рўйхат!$CY:$CY,$B$648,рўйхат!$B:$B,$C646)</f>
        <v/>
      </c>
      <c r="BQ646" s="35">
        <f>SUMIFS(рўйхат!BZ:BZ,рўйхат!$CY:$CY,$B$648,рўйхат!$B:$B,$C646)</f>
        <v/>
      </c>
      <c r="BR646" s="36">
        <f>SUMIFS(рўйхат!CA:CA,рўйхат!$CY:$CY,$B$648,рўйхат!$B:$B,$C646)</f>
        <v/>
      </c>
      <c r="BS646" s="35">
        <f>SUMIFS(рўйхат!CB:CB,рўйхат!$CY:$CY,$B$648,рўйхат!$B:$B,$C646)</f>
        <v/>
      </c>
      <c r="BT646" s="36">
        <f>SUMIFS(рўйхат!CC:CC,рўйхат!$CY:$CY,$B$648,рўйхат!$B:$B,$C646)</f>
        <v/>
      </c>
      <c r="BU646" s="35">
        <f>SUMIFS(рўйхат!CD:CD,рўйхат!$CY:$CY,$B$648,рўйхат!$B:$B,$C646)</f>
        <v/>
      </c>
      <c r="BV646" s="36">
        <f>SUMIFS(рўйхат!CE:CE,рўйхат!$CY:$CY,$B$648,рўйхат!$B:$B,$C646)</f>
        <v/>
      </c>
      <c r="BW646" s="35">
        <f>SUMIFS(рўйхат!CH:CH,рўйхат!$CY:$CY,$B$648,рўйхат!$B:$B,$C646)</f>
        <v/>
      </c>
      <c r="BX646" s="36">
        <f>SUMIFS(рўйхат!CI:CI,рўйхат!$CY:$CY,$B$648,рўйхат!$B:$B,$C646)</f>
        <v/>
      </c>
      <c r="BY646" s="35">
        <f>SUMIFS(рўйхат!CJ:CJ,рўйхат!$CY:$CY,$B$648,рўйхат!$B:$B,$C646)</f>
        <v/>
      </c>
      <c r="BZ646" s="36">
        <f>SUMIFS(рўйхат!CK:CK,рўйхат!$CY:$CY,$B$648,рўйхат!$B:$B,$C646)</f>
        <v/>
      </c>
      <c r="CA646" s="35">
        <f>SUMIFS(рўйхат!CL:CL,рўйхат!$CY:$CY,$B$648,рўйхат!$B:$B,$C646)</f>
        <v/>
      </c>
      <c r="CB646" s="36">
        <f>SUMIFS(рўйхат!CM:CM,рўйхат!$CY:$CY,$B$648,рўйхат!$B:$B,$C646)</f>
        <v/>
      </c>
      <c r="CC646" s="35">
        <f>SUMIFS(рўйхат!CN:CN,рўйхат!$CY:$CY,$B$648,рўйхат!$B:$B,$C646)</f>
        <v/>
      </c>
      <c r="CD646" s="36">
        <f>SUMIFS(рўйхат!CO:CO,рўйхат!$CY:$CY,$B$648,рўйхат!$B:$B,$C646)</f>
        <v/>
      </c>
      <c r="CE646" s="77">
        <f>IFERROR(BE646/(Q646+BE646),0)</f>
        <v/>
      </c>
      <c r="CF646" s="78">
        <f>IFERROR(BF646/(R646+BF646),0)</f>
        <v/>
      </c>
      <c r="CG646" s="8">
        <f>COUNTIFS(B:B,B646)</f>
        <v/>
      </c>
    </row>
    <row r="647" hidden="1" outlineLevel="1" ht="17.1" customFormat="1" customHeight="1" s="8">
      <c r="A647" s="15" t="n"/>
      <c r="B647" s="50" t="n">
        <v>31</v>
      </c>
      <c r="C647" s="67" t="inlineStr">
        <is>
          <t>Бошқалар</t>
        </is>
      </c>
      <c r="D647" s="16" t="n"/>
      <c r="E647" s="35">
        <f>SUMIFS(рўйхат!F:F,рўйхат!$CY:$CY,$B$648,рўйхат!$B:$B,$C647)</f>
        <v/>
      </c>
      <c r="F647" s="36">
        <f>SUMIFS(рўйхат!G:G,рўйхат!$CY:$CY,$B$648,рўйхат!$B:$B,$C647)</f>
        <v/>
      </c>
      <c r="G647" s="35">
        <f>SUMIFS(рўйхат!H:H,рўйхат!$CY:$CY,$B$648,рўйхат!$B:$B,$C647)</f>
        <v/>
      </c>
      <c r="H647" s="36">
        <f>SUMIFS(рўйхат!I:I,рўйхат!$CY:$CY,$B$648,рўйхат!$B:$B,$C647)</f>
        <v/>
      </c>
      <c r="I647" s="35">
        <f>SUMIFS(рўйхат!J:J,рўйхат!$CY:$CY,$B$648,рўйхат!$B:$B,$C647)</f>
        <v/>
      </c>
      <c r="J647" s="36">
        <f>SUMIFS(рўйхат!K:K,рўйхат!$CY:$CY,$B$648,рўйхат!$B:$B,$C647)</f>
        <v/>
      </c>
      <c r="K647" s="35">
        <f>SUMIFS(рўйхат!L:L,рўйхат!$CY:$CY,$B$648,рўйхат!$B:$B,$C647)</f>
        <v/>
      </c>
      <c r="L647" s="36">
        <f>SUMIFS(рўйхат!M:M,рўйхат!$CY:$CY,$B$648,рўйхат!$B:$B,$C647)</f>
        <v/>
      </c>
      <c r="M647" s="35">
        <f>SUMIFS(рўйхат!N:N,рўйхат!$CY:$CY,$B$648,рўйхат!$B:$B,$C647)</f>
        <v/>
      </c>
      <c r="N647" s="36">
        <f>SUMIFS(рўйхат!O:O,рўйхат!$CY:$CY,$B$648,рўйхат!$B:$B,$C647)</f>
        <v/>
      </c>
      <c r="O647" s="34">
        <f>IFERROR(M647/E647,0)</f>
        <v/>
      </c>
      <c r="P647" s="34">
        <f>IFERROR(N647/F647,0)</f>
        <v/>
      </c>
      <c r="Q647" s="35">
        <f>SUMIFS(рўйхат!P:P,рўйхат!$CY:$CY,$B$648,рўйхат!$B:$B,$C647)</f>
        <v/>
      </c>
      <c r="R647" s="36">
        <f>SUMIFS(рўйхат!Q:Q,рўйхат!$CY:$CY,$B$648,рўйхат!$B:$B,$C647)</f>
        <v/>
      </c>
      <c r="S647" s="35">
        <f>SUMIFS(рўйхат!R:R,рўйхат!$CY:$CY,$B$648,рўйхат!$B:$B,$C647)</f>
        <v/>
      </c>
      <c r="T647" s="36">
        <f>SUMIFS(рўйхат!S:S,рўйхат!$CY:$CY,$B$648,рўйхат!$B:$B,$C647)</f>
        <v/>
      </c>
      <c r="U647" s="35">
        <f>SUMIFS(рўйхат!T:T,рўйхат!$CY:$CY,$B$648,рўйхат!$B:$B,$C647)</f>
        <v/>
      </c>
      <c r="V647" s="36">
        <f>SUMIFS(рўйхат!U:U,рўйхат!$CY:$CY,$B$648,рўйхат!$B:$B,$C647)</f>
        <v/>
      </c>
      <c r="W647" s="35">
        <f>SUMIFS(рўйхат!V:V,рўйхат!$CY:$CY,$B$648,рўйхат!$B:$B,$C647)</f>
        <v/>
      </c>
      <c r="X647" s="36">
        <f>SUMIFS(рўйхат!W:W,рўйхат!$CY:$CY,$B$648,рўйхат!$B:$B,$C647)</f>
        <v/>
      </c>
      <c r="Y647" s="35">
        <f>SUMIFS(рўйхат!X:X,рўйхат!$CY:$CY,$B$648,рўйхат!$B:$B,$C647)</f>
        <v/>
      </c>
      <c r="Z647" s="36">
        <f>SUMIFS(рўйхат!Y:Y,рўйхат!$CY:$CY,$B$648,рўйхат!$B:$B,$C647)</f>
        <v/>
      </c>
      <c r="AA647" s="35">
        <f>SUMIFS(рўйхат!Z:Z,рўйхат!$CY:$CY,$B$648,рўйхат!$B:$B,$C647)</f>
        <v/>
      </c>
      <c r="AB647" s="36">
        <f>SUMIFS(рўйхат!AA:AA,рўйхат!$CY:$CY,$B$648,рўйхат!$B:$B,$C647)</f>
        <v/>
      </c>
      <c r="AC647" s="35">
        <f>SUMIFS(рўйхат!AB:AB,рўйхат!$CY:$CY,$B$648,рўйхат!$B:$B,$C647)</f>
        <v/>
      </c>
      <c r="AD647" s="36">
        <f>SUMIFS(рўйхат!AC:AC,рўйхат!$CY:$CY,$B$648,рўйхат!$B:$B,$C647)</f>
        <v/>
      </c>
      <c r="AE647" s="35">
        <f>SUMIFS(рўйхат!AD:AD,рўйхат!$CY:$CY,$B$648,рўйхат!$B:$B,$C647)</f>
        <v/>
      </c>
      <c r="AF647" s="36">
        <f>SUMIFS(рўйхат!AE:AE,рўйхат!$CY:$CY,$B$648,рўйхат!$B:$B,$C647)</f>
        <v/>
      </c>
      <c r="AG647" s="35">
        <f>SUMIFS(рўйхат!AH:AH,рўйхат!$CY:$CY,$B$648,рўйхат!$B:$B,$C647)</f>
        <v/>
      </c>
      <c r="AH647" s="36">
        <f>SUMIFS(рўйхат!AI:AI,рўйхат!$CY:$CY,$B$648,рўйхат!$B:$B,$C647)</f>
        <v/>
      </c>
      <c r="AI647" s="35">
        <f>SUMIFS(рўйхат!AJ:AJ,рўйхат!$CY:$CY,$B$648,рўйхат!$B:$B,$C647)</f>
        <v/>
      </c>
      <c r="AJ647" s="36">
        <f>SUMIFS(рўйхат!AK:AK,рўйхат!$CY:$CY,$B$648,рўйхат!$B:$B,$C647)</f>
        <v/>
      </c>
      <c r="AK647" s="35">
        <f>SUMIFS(рўйхат!AL:AL,рўйхат!$CY:$CY,$B$648,рўйхат!$B:$B,$C647)</f>
        <v/>
      </c>
      <c r="AL647" s="36">
        <f>SUMIFS(рўйхат!AM:AM,рўйхат!$CY:$CY,$B$648,рўйхат!$B:$B,$C647)</f>
        <v/>
      </c>
      <c r="AM647" s="77">
        <f>IFERROR(Q647/E647,0)</f>
        <v/>
      </c>
      <c r="AN647" s="77">
        <f>IFERROR(R647/F647,0)</f>
        <v/>
      </c>
      <c r="AO647" s="35">
        <f>SUMIFS(рўйхат!AX:AX,рўйхат!$CY:$CY,$B$648,рўйхат!$B:$B,$C647)</f>
        <v/>
      </c>
      <c r="AP647" s="36">
        <f>SUMIFS(рўйхат!AY:AY,рўйхат!$CY:$CY,$B$648,рўйхат!$B:$B,$C647)</f>
        <v/>
      </c>
      <c r="AQ647" s="35">
        <f>SUMIFS(рўйхат!AZ:AZ,рўйхат!$CY:$CY,$B$648,рўйхат!$B:$B,$C647)</f>
        <v/>
      </c>
      <c r="AR647" s="36">
        <f>SUMIFS(рўйхат!BA:BA,рўйхат!$CY:$CY,$B$648,рўйхат!$B:$B,$C647)</f>
        <v/>
      </c>
      <c r="AS647" s="35">
        <f>SUMIFS(рўйхат!BB:BB,рўйхат!$CY:$CY,$B$648,рўйхат!$B:$B,$C647)</f>
        <v/>
      </c>
      <c r="AT647" s="36">
        <f>SUMIFS(рўйхат!BC:BC,рўйхат!$CY:$CY,$B$648,рўйхат!$B:$B,$C647)</f>
        <v/>
      </c>
      <c r="AU647" s="35">
        <f>SUMIFS(рўйхат!BD:BD,рўйхат!$CY:$CY,$B$648,рўйхат!$B:$B,$C647)</f>
        <v/>
      </c>
      <c r="AV647" s="36">
        <f>SUMIFS(рўйхат!BE:BE,рўйхат!$CY:$CY,$B$648,рўйхат!$B:$B,$C647)</f>
        <v/>
      </c>
      <c r="AW647" s="35">
        <f>SUMIFS(рўйхат!BF:BF,рўйхат!$CY:$CY,$B$648,рўйхат!$B:$B,$C647)</f>
        <v/>
      </c>
      <c r="AX647" s="36">
        <f>SUMIFS(рўйхат!BG:BG,рўйхат!$CY:$CY,$B$648,рўйхат!$B:$B,$C647)</f>
        <v/>
      </c>
      <c r="AY647" s="35">
        <f>SUMIFS(рўйхат!BH:BH,рўйхат!$CY:$CY,$B$648,рўйхат!$B:$B,$C647)</f>
        <v/>
      </c>
      <c r="AZ647" s="36">
        <f>SUMIFS(рўйхат!BI:BI,рўйхат!$CY:$CY,$B$648,рўйхат!$B:$B,$C647)</f>
        <v/>
      </c>
      <c r="BA647" s="35">
        <f>SUMIFS(рўйхат!BJ:BJ,рўйхат!$CY:$CY,$B$648,рўйхат!$B:$B,$C647)</f>
        <v/>
      </c>
      <c r="BB647" s="36">
        <f>SUMIFS(рўйхат!BK:BK,рўйхат!$CY:$CY,$B$648,рўйхат!$B:$B,$C647)</f>
        <v/>
      </c>
      <c r="BC647" s="77">
        <f>IFERROR(AO647/E647,0)</f>
        <v/>
      </c>
      <c r="BD647" s="77">
        <f>IFERROR(AP647/F647,0)</f>
        <v/>
      </c>
      <c r="BE647" s="35">
        <f>SUMIFS(рўйхат!BL:BL,рўйхат!$CY:$CY,$B$648,рўйхат!$B:$B,$C647)</f>
        <v/>
      </c>
      <c r="BF647" s="36">
        <f>SUMIFS(рўйхат!BM:BM,рўйхат!$CY:$CY,$B$648,рўйхат!$B:$B,$C647)</f>
        <v/>
      </c>
      <c r="BG647" s="35">
        <f>SUMIFS(рўйхат!BN:BN,рўйхат!$CY:$CY,$B$648,рўйхат!$B:$B,$C647)</f>
        <v/>
      </c>
      <c r="BH647" s="36">
        <f>SUMIFS(рўйхат!BO:BO,рўйхат!$CY:$CY,$B$648,рўйхат!$B:$B,$C647)</f>
        <v/>
      </c>
      <c r="BI647" s="35">
        <f>SUMIFS(рўйхат!BP:BP,рўйхат!$CY:$CY,$B$648,рўйхат!$B:$B,$C647)</f>
        <v/>
      </c>
      <c r="BJ647" s="36">
        <f>SUMIFS(рўйхат!BQ:BQ,рўйхат!$CY:$CY,$B$648,рўйхат!$B:$B,$C647)</f>
        <v/>
      </c>
      <c r="BK647" s="35">
        <f>SUMIFS(рўйхат!BR:BR,рўйхат!$CY:$CY,$B$648,рўйхат!$B:$B,$C647)</f>
        <v/>
      </c>
      <c r="BL647" s="36">
        <f>SUMIFS(рўйхат!BS:BS,рўйхат!$CY:$CY,$B$648,рўйхат!$B:$B,$C647)</f>
        <v/>
      </c>
      <c r="BM647" s="35">
        <f>SUMIFS(рўйхат!BT:BT,рўйхат!$CY:$CY,$B$648,рўйхат!$B:$B,$C647)</f>
        <v/>
      </c>
      <c r="BN647" s="36">
        <f>SUMIFS(рўйхат!BU:BU,рўйхат!$CY:$CY,$B$648,рўйхат!$B:$B,$C647)</f>
        <v/>
      </c>
      <c r="BO647" s="35">
        <f>SUMIFS(рўйхат!BX:BX,рўйхат!$CY:$CY,$B$648,рўйхат!$B:$B,$C647)</f>
        <v/>
      </c>
      <c r="BP647" s="36">
        <f>SUMIFS(рўйхат!BY:BY,рўйхат!$CY:$CY,$B$648,рўйхат!$B:$B,$C647)</f>
        <v/>
      </c>
      <c r="BQ647" s="35">
        <f>SUMIFS(рўйхат!BZ:BZ,рўйхат!$CY:$CY,$B$648,рўйхат!$B:$B,$C647)</f>
        <v/>
      </c>
      <c r="BR647" s="36">
        <f>SUMIFS(рўйхат!CA:CA,рўйхат!$CY:$CY,$B$648,рўйхат!$B:$B,$C647)</f>
        <v/>
      </c>
      <c r="BS647" s="35">
        <f>SUMIFS(рўйхат!CB:CB,рўйхат!$CY:$CY,$B$648,рўйхат!$B:$B,$C647)</f>
        <v/>
      </c>
      <c r="BT647" s="36">
        <f>SUMIFS(рўйхат!CC:CC,рўйхат!$CY:$CY,$B$648,рўйхат!$B:$B,$C647)</f>
        <v/>
      </c>
      <c r="BU647" s="35">
        <f>SUMIFS(рўйхат!CD:CD,рўйхат!$CY:$CY,$B$648,рўйхат!$B:$B,$C647)</f>
        <v/>
      </c>
      <c r="BV647" s="36">
        <f>SUMIFS(рўйхат!CE:CE,рўйхат!$CY:$CY,$B$648,рўйхат!$B:$B,$C647)</f>
        <v/>
      </c>
      <c r="BW647" s="35">
        <f>SUMIFS(рўйхат!CH:CH,рўйхат!$CY:$CY,$B$648,рўйхат!$B:$B,$C647)</f>
        <v/>
      </c>
      <c r="BX647" s="36">
        <f>SUMIFS(рўйхат!CI:CI,рўйхат!$CY:$CY,$B$648,рўйхат!$B:$B,$C647)</f>
        <v/>
      </c>
      <c r="BY647" s="35">
        <f>SUMIFS(рўйхат!CJ:CJ,рўйхат!$CY:$CY,$B$648,рўйхат!$B:$B,$C647)</f>
        <v/>
      </c>
      <c r="BZ647" s="36">
        <f>SUMIFS(рўйхат!CK:CK,рўйхат!$CY:$CY,$B$648,рўйхат!$B:$B,$C647)</f>
        <v/>
      </c>
      <c r="CA647" s="35">
        <f>SUMIFS(рўйхат!CL:CL,рўйхат!$CY:$CY,$B$648,рўйхат!$B:$B,$C647)</f>
        <v/>
      </c>
      <c r="CB647" s="36">
        <f>SUMIFS(рўйхат!CM:CM,рўйхат!$CY:$CY,$B$648,рўйхат!$B:$B,$C647)</f>
        <v/>
      </c>
      <c r="CC647" s="35">
        <f>SUMIFS(рўйхат!CN:CN,рўйхат!$CY:$CY,$B$648,рўйхат!$B:$B,$C647)</f>
        <v/>
      </c>
      <c r="CD647" s="36">
        <f>SUMIFS(рўйхат!CO:CO,рўйхат!$CY:$CY,$B$648,рўйхат!$B:$B,$C647)</f>
        <v/>
      </c>
      <c r="CE647" s="77">
        <f>IFERROR(BE647/(Q647+BE647),0)</f>
        <v/>
      </c>
      <c r="CF647" s="78">
        <f>IFERROR(BF647/(R647+BF647),0)</f>
        <v/>
      </c>
      <c r="CG647" s="8">
        <f>COUNTIFS(B:B,B647)</f>
        <v/>
      </c>
    </row>
    <row r="648" collapsed="1" ht="33.95" customFormat="1" customHeight="1" s="8">
      <c r="A648" s="15" t="n">
        <v>20</v>
      </c>
      <c r="B648" s="198" t="inlineStr">
        <is>
          <t>Вафот этган фуқароларга иш ҳақи ҳисобланиши</t>
        </is>
      </c>
      <c r="C648" s="199" t="n"/>
      <c r="D648" s="16" t="inlineStr">
        <is>
          <t>У.Тангриев</t>
        </is>
      </c>
      <c r="E648" s="17">
        <f>SUMIF(рўйхат!$CY:$CY,$B648,рўйхат!F:F)</f>
        <v/>
      </c>
      <c r="F648" s="18">
        <f>SUMIF(рўйхат!$CY:$CY,$B648,рўйхат!G:G)</f>
        <v/>
      </c>
      <c r="G648" s="17">
        <f>SUMIF(рўйхат!$CY:$CY,$B648,рўйхат!H:H)</f>
        <v/>
      </c>
      <c r="H648" s="18">
        <f>SUMIF(рўйхат!$CY:$CY,$B648,рўйхат!I:I)</f>
        <v/>
      </c>
      <c r="I648" s="17">
        <f>SUMIF(рўйхат!$CY:$CY,$B648,рўйхат!J:J)</f>
        <v/>
      </c>
      <c r="J648" s="18">
        <f>SUMIF(рўйхат!$CY:$CY,$B648,рўйхат!K:K)</f>
        <v/>
      </c>
      <c r="K648" s="17">
        <f>SUMIF(рўйхат!$CY:$CY,$B648,рўйхат!L:L)</f>
        <v/>
      </c>
      <c r="L648" s="18">
        <f>SUMIF(рўйхат!$CY:$CY,$B648,рўйхат!M:M)</f>
        <v/>
      </c>
      <c r="M648" s="17">
        <f>SUMIF(рўйхат!$CY:$CY,$B648,рўйхат!N:N)</f>
        <v/>
      </c>
      <c r="N648" s="18">
        <f>SUMIF(рўйхат!$CY:$CY,$B648,рўйхат!O:O)</f>
        <v/>
      </c>
      <c r="O648" s="75">
        <f>IFERROR(M648/E648,0)</f>
        <v/>
      </c>
      <c r="P648" s="75">
        <f>IFERROR(N648/F648,0)</f>
        <v/>
      </c>
      <c r="Q648" s="17">
        <f>SUMIF(рўйхат!$CY:$CY,$B648,рўйхат!P:P)</f>
        <v/>
      </c>
      <c r="R648" s="18">
        <f>SUMIF(рўйхат!$CY:$CY,$B648,рўйхат!Q:Q)</f>
        <v/>
      </c>
      <c r="S648" s="17">
        <f>SUMIF(рўйхат!$CY:$CY,$B648,рўйхат!R:R)</f>
        <v/>
      </c>
      <c r="T648" s="18">
        <f>SUMIF(рўйхат!$CY:$CY,$B648,рўйхат!S:S)</f>
        <v/>
      </c>
      <c r="U648" s="17">
        <f>SUMIF(рўйхат!$CY:$CY,$B648,рўйхат!T:T)</f>
        <v/>
      </c>
      <c r="V648" s="18">
        <f>SUMIF(рўйхат!$CY:$CY,$B648,рўйхат!U:U)</f>
        <v/>
      </c>
      <c r="W648" s="17">
        <f>SUMIF(рўйхат!$CY:$CY,$B648,рўйхат!V:V)</f>
        <v/>
      </c>
      <c r="X648" s="18">
        <f>SUMIF(рўйхат!$CY:$CY,$B648,рўйхат!W:W)</f>
        <v/>
      </c>
      <c r="Y648" s="17">
        <f>SUMIF(рўйхат!$CY:$CY,$B648,рўйхат!X:X)</f>
        <v/>
      </c>
      <c r="Z648" s="18">
        <f>SUMIF(рўйхат!$CY:$CY,$B648,рўйхат!Y:Y)</f>
        <v/>
      </c>
      <c r="AA648" s="17">
        <f>SUMIF(рўйхат!$CY:$CY,$B648,рўйхат!Z:Z)</f>
        <v/>
      </c>
      <c r="AB648" s="18">
        <f>SUMIF(рўйхат!$CY:$CY,$B648,рўйхат!AA:AA)</f>
        <v/>
      </c>
      <c r="AC648" s="17">
        <f>SUMIF(рўйхат!$CY:$CY,$B648,рўйхат!AB:AB)</f>
        <v/>
      </c>
      <c r="AD648" s="18">
        <f>SUMIF(рўйхат!$CY:$CY,$B648,рўйхат!AC:AC)</f>
        <v/>
      </c>
      <c r="AE648" s="17">
        <f>SUMIF(рўйхат!$CY:$CY,$B648,рўйхат!AD:AD)</f>
        <v/>
      </c>
      <c r="AF648" s="18">
        <f>SUMIF(рўйхат!$CY:$CY,$B648,рўйхат!AE:AE)</f>
        <v/>
      </c>
      <c r="AG648" s="17">
        <f>SUMIF(рўйхат!$CY:$CY,$B648,рўйхат!AH:AH)</f>
        <v/>
      </c>
      <c r="AH648" s="18">
        <f>SUMIF(рўйхат!$CY:$CY,$B648,рўйхат!AI:AI)</f>
        <v/>
      </c>
      <c r="AI648" s="17">
        <f>SUMIF(рўйхат!$CY:$CY,$B648,рўйхат!AJ:AJ)</f>
        <v/>
      </c>
      <c r="AJ648" s="18">
        <f>SUMIF(рўйхат!$CY:$CY,$B648,рўйхат!AK:AK)</f>
        <v/>
      </c>
      <c r="AK648" s="17">
        <f>SUMIF(рўйхат!$CY:$CY,$B648,рўйхат!AL:AL)</f>
        <v/>
      </c>
      <c r="AL648" s="18">
        <f>SUMIF(рўйхат!$CY:$CY,$B648,рўйхат!AM:AM)</f>
        <v/>
      </c>
      <c r="AM648" s="41">
        <f>IFERROR(Q648/E648,0)</f>
        <v/>
      </c>
      <c r="AN648" s="41">
        <f>IFERROR(R648/F648,0)</f>
        <v/>
      </c>
      <c r="AO648" s="17">
        <f>SUMIF(рўйхат!$CY:$CY,$B648,рўйхат!AX:AX)</f>
        <v/>
      </c>
      <c r="AP648" s="18">
        <f>SUMIF(рўйхат!$CY:$CY,$B648,рўйхат!AY:AY)</f>
        <v/>
      </c>
      <c r="AQ648" s="17">
        <f>SUMIF(рўйхат!$CY:$CY,$B648,рўйхат!AZ:AZ)</f>
        <v/>
      </c>
      <c r="AR648" s="18">
        <f>SUMIF(рўйхат!$CY:$CY,$B648,рўйхат!BA:BA)</f>
        <v/>
      </c>
      <c r="AS648" s="17">
        <f>SUMIF(рўйхат!$CY:$CY,$B648,рўйхат!BB:BB)</f>
        <v/>
      </c>
      <c r="AT648" s="18">
        <f>SUMIF(рўйхат!$CY:$CY,$B648,рўйхат!BC:BC)</f>
        <v/>
      </c>
      <c r="AU648" s="17">
        <f>SUMIF(рўйхат!$CY:$CY,$B648,рўйхат!BD:BD)</f>
        <v/>
      </c>
      <c r="AV648" s="18">
        <f>SUMIF(рўйхат!$CY:$CY,$B648,рўйхат!BE:BE)</f>
        <v/>
      </c>
      <c r="AW648" s="17">
        <f>SUMIF(рўйхат!$CY:$CY,$B648,рўйхат!BF:BF)</f>
        <v/>
      </c>
      <c r="AX648" s="18">
        <f>SUMIF(рўйхат!$CY:$CY,$B648,рўйхат!BG:BG)</f>
        <v/>
      </c>
      <c r="AY648" s="17">
        <f>SUMIF(рўйхат!$CY:$CY,$B648,рўйхат!BH:BH)</f>
        <v/>
      </c>
      <c r="AZ648" s="18">
        <f>SUMIF(рўйхат!$CY:$CY,$B648,рўйхат!BI:BI)</f>
        <v/>
      </c>
      <c r="BA648" s="17">
        <f>SUMIF(рўйхат!$CY:$CY,$B648,рўйхат!BJ:BJ)</f>
        <v/>
      </c>
      <c r="BB648" s="18">
        <f>SUMIF(рўйхат!$CY:$CY,$B648,рўйхат!BK:BK)</f>
        <v/>
      </c>
      <c r="BC648" s="41">
        <f>IFERROR(AO648/E648,0)</f>
        <v/>
      </c>
      <c r="BD648" s="41">
        <f>IFERROR(AP648/F648,0)</f>
        <v/>
      </c>
      <c r="BE648" s="17">
        <f>SUMIF(рўйхат!$CY:$CY,$B648,рўйхат!BL:BL)</f>
        <v/>
      </c>
      <c r="BF648" s="18">
        <f>SUMIF(рўйхат!$CY:$CY,$B648,рўйхат!BM:BM)</f>
        <v/>
      </c>
      <c r="BG648" s="17">
        <f>SUMIF(рўйхат!$CY:$CY,$B648,рўйхат!BN:BN)</f>
        <v/>
      </c>
      <c r="BH648" s="18">
        <f>SUMIF(рўйхат!$CY:$CY,$B648,рўйхат!BO:BO)</f>
        <v/>
      </c>
      <c r="BI648" s="17">
        <f>SUMIF(рўйхат!$CY:$CY,$B648,рўйхат!BP:BP)</f>
        <v/>
      </c>
      <c r="BJ648" s="18">
        <f>SUMIF(рўйхат!$CY:$CY,$B648,рўйхат!BQ:BQ)</f>
        <v/>
      </c>
      <c r="BK648" s="17">
        <f>SUMIF(рўйхат!$CY:$CY,$B648,рўйхат!BR:BR)</f>
        <v/>
      </c>
      <c r="BL648" s="18">
        <f>SUMIF(рўйхат!$CY:$CY,$B648,рўйхат!BS:BS)</f>
        <v/>
      </c>
      <c r="BM648" s="17">
        <f>SUMIF(рўйхат!$CY:$CY,$B648,рўйхат!BT:BT)</f>
        <v/>
      </c>
      <c r="BN648" s="18">
        <f>SUMIF(рўйхат!$CY:$CY,$B648,рўйхат!BU:BU)</f>
        <v/>
      </c>
      <c r="BO648" s="17">
        <f>SUMIF(рўйхат!$CY:$CY,$B648,рўйхат!BX:BX)</f>
        <v/>
      </c>
      <c r="BP648" s="18">
        <f>SUMIF(рўйхат!$CY:$CY,$B648,рўйхат!BY:BY)</f>
        <v/>
      </c>
      <c r="BQ648" s="17">
        <f>SUMIF(рўйхат!$CY:$CY,$B648,рўйхат!BZ:BZ)</f>
        <v/>
      </c>
      <c r="BR648" s="18">
        <f>SUMIF(рўйхат!$CY:$CY,$B648,рўйхат!CA:CA)</f>
        <v/>
      </c>
      <c r="BS648" s="17">
        <f>SUMIF(рўйхат!$CY:$CY,$B648,рўйхат!CB:CB)</f>
        <v/>
      </c>
      <c r="BT648" s="18">
        <f>SUMIF(рўйхат!$CY:$CY,$B648,рўйхат!CC:CC)</f>
        <v/>
      </c>
      <c r="BU648" s="17">
        <f>SUMIF(рўйхат!$CY:$CY,$B648,рўйхат!CD:CD)</f>
        <v/>
      </c>
      <c r="BV648" s="18">
        <f>SUMIF(рўйхат!$CY:$CY,$B648,рўйхат!CE:CE)</f>
        <v/>
      </c>
      <c r="BW648" s="17">
        <f>SUMIF(рўйхат!$CY:$CY,$B648,рўйхат!CH:CH)</f>
        <v/>
      </c>
      <c r="BX648" s="18">
        <f>SUMIF(рўйхат!$CY:$CY,$B648,рўйхат!CI:CI)</f>
        <v/>
      </c>
      <c r="BY648" s="17">
        <f>SUMIF(рўйхат!$CY:$CY,$B648,рўйхат!CJ:CJ)</f>
        <v/>
      </c>
      <c r="BZ648" s="18">
        <f>SUMIF(рўйхат!$CY:$CY,$B648,рўйхат!CK:CK)</f>
        <v/>
      </c>
      <c r="CA648" s="17">
        <f>SUMIF(рўйхат!$CY:$CY,$B648,рўйхат!CL:CL)</f>
        <v/>
      </c>
      <c r="CB648" s="18">
        <f>SUMIF(рўйхат!$CY:$CY,$B648,рўйхат!CM:CM)</f>
        <v/>
      </c>
      <c r="CC648" s="17">
        <f>SUMIF(рўйхат!$CY:$CY,$B648,рўйхат!CN:CN)</f>
        <v/>
      </c>
      <c r="CD648" s="18">
        <f>SUMIF(рўйхат!$CY:$CY,$B648,рўйхат!CO:CO)</f>
        <v/>
      </c>
      <c r="CE648" s="41">
        <f>IFERROR(BE648/(Q648+BE648),0)</f>
        <v/>
      </c>
      <c r="CF648" s="42">
        <f>IFERROR(BF648/(R648+BF648),0)</f>
        <v/>
      </c>
      <c r="CG648" s="8">
        <f>COUNTIFS(B:B,B648)</f>
        <v/>
      </c>
    </row>
    <row r="649" hidden="1" outlineLevel="1" ht="17.1" customFormat="1" customHeight="1" s="8">
      <c r="A649" s="15" t="n"/>
      <c r="B649" s="50" t="n">
        <v>1</v>
      </c>
      <c r="C649" s="65" t="inlineStr">
        <is>
          <t>Адлия вазирлиги</t>
        </is>
      </c>
      <c r="D649" s="16" t="n"/>
      <c r="E649" s="35">
        <f>SUMIFS(рўйхат!F:F,рўйхат!$CY:$CY,$B$680,рўйхат!$B:$B,$C649)</f>
        <v/>
      </c>
      <c r="F649" s="36">
        <f>SUMIFS(рўйхат!G:G,рўйхат!$CY:$CY,$B$680,рўйхат!$B:$B,$C649)</f>
        <v/>
      </c>
      <c r="G649" s="35">
        <f>SUMIFS(рўйхат!H:H,рўйхат!$CY:$CY,$B$680,рўйхат!$B:$B,$C649)</f>
        <v/>
      </c>
      <c r="H649" s="36">
        <f>SUMIFS(рўйхат!I:I,рўйхат!$CY:$CY,$B$680,рўйхат!$B:$B,$C649)</f>
        <v/>
      </c>
      <c r="I649" s="35">
        <f>SUMIFS(рўйхат!J:J,рўйхат!$CY:$CY,$B$680,рўйхат!$B:$B,$C649)</f>
        <v/>
      </c>
      <c r="J649" s="36">
        <f>SUMIFS(рўйхат!K:K,рўйхат!$CY:$CY,$B$680,рўйхат!$B:$B,$C649)</f>
        <v/>
      </c>
      <c r="K649" s="35">
        <f>SUMIFS(рўйхат!L:L,рўйхат!$CY:$CY,$B$680,рўйхат!$B:$B,$C649)</f>
        <v/>
      </c>
      <c r="L649" s="36">
        <f>SUMIFS(рўйхат!M:M,рўйхат!$CY:$CY,$B$680,рўйхат!$B:$B,$C649)</f>
        <v/>
      </c>
      <c r="M649" s="35">
        <f>SUMIFS(рўйхат!N:N,рўйхат!$CY:$CY,$B$680,рўйхат!$B:$B,$C649)</f>
        <v/>
      </c>
      <c r="N649" s="36">
        <f>SUMIFS(рўйхат!O:O,рўйхат!$CY:$CY,$B$680,рўйхат!$B:$B,$C649)</f>
        <v/>
      </c>
      <c r="O649" s="34">
        <f>IFERROR(M649/E649,0)</f>
        <v/>
      </c>
      <c r="P649" s="34">
        <f>IFERROR(N649/F649,0)</f>
        <v/>
      </c>
      <c r="Q649" s="35">
        <f>SUMIFS(рўйхат!P:P,рўйхат!$CY:$CY,$B$680,рўйхат!$B:$B,$C649)</f>
        <v/>
      </c>
      <c r="R649" s="36">
        <f>SUMIFS(рўйхат!Q:Q,рўйхат!$CY:$CY,$B$680,рўйхат!$B:$B,$C649)</f>
        <v/>
      </c>
      <c r="S649" s="35">
        <f>SUMIFS(рўйхат!R:R,рўйхат!$CY:$CY,$B$680,рўйхат!$B:$B,$C649)</f>
        <v/>
      </c>
      <c r="T649" s="36">
        <f>SUMIFS(рўйхат!S:S,рўйхат!$CY:$CY,$B$680,рўйхат!$B:$B,$C649)</f>
        <v/>
      </c>
      <c r="U649" s="35">
        <f>SUMIFS(рўйхат!T:T,рўйхат!$CY:$CY,$B$680,рўйхат!$B:$B,$C649)</f>
        <v/>
      </c>
      <c r="V649" s="36">
        <f>SUMIFS(рўйхат!U:U,рўйхат!$CY:$CY,$B$680,рўйхат!$B:$B,$C649)</f>
        <v/>
      </c>
      <c r="W649" s="35">
        <f>SUMIFS(рўйхат!V:V,рўйхат!$CY:$CY,$B$680,рўйхат!$B:$B,$C649)</f>
        <v/>
      </c>
      <c r="X649" s="36">
        <f>SUMIFS(рўйхат!W:W,рўйхат!$CY:$CY,$B$680,рўйхат!$B:$B,$C649)</f>
        <v/>
      </c>
      <c r="Y649" s="35">
        <f>SUMIFS(рўйхат!X:X,рўйхат!$CY:$CY,$B$680,рўйхат!$B:$B,$C649)</f>
        <v/>
      </c>
      <c r="Z649" s="36">
        <f>SUMIFS(рўйхат!Y:Y,рўйхат!$CY:$CY,$B$680,рўйхат!$B:$B,$C649)</f>
        <v/>
      </c>
      <c r="AA649" s="35">
        <f>SUMIFS(рўйхат!Z:Z,рўйхат!$CY:$CY,$B$680,рўйхат!$B:$B,$C649)</f>
        <v/>
      </c>
      <c r="AB649" s="36">
        <f>SUMIFS(рўйхат!AA:AA,рўйхат!$CY:$CY,$B$680,рўйхат!$B:$B,$C649)</f>
        <v/>
      </c>
      <c r="AC649" s="35">
        <f>SUMIFS(рўйхат!AB:AB,рўйхат!$CY:$CY,$B$680,рўйхат!$B:$B,$C649)</f>
        <v/>
      </c>
      <c r="AD649" s="36">
        <f>SUMIFS(рўйхат!AC:AC,рўйхат!$CY:$CY,$B$680,рўйхат!$B:$B,$C649)</f>
        <v/>
      </c>
      <c r="AE649" s="35">
        <f>SUMIFS(рўйхат!AD:AD,рўйхат!$CY:$CY,$B$680,рўйхат!$B:$B,$C649)</f>
        <v/>
      </c>
      <c r="AF649" s="36">
        <f>SUMIFS(рўйхат!AE:AE,рўйхат!$CY:$CY,$B$680,рўйхат!$B:$B,$C649)</f>
        <v/>
      </c>
      <c r="AG649" s="35">
        <f>SUMIFS(рўйхат!AH:AH,рўйхат!$CY:$CY,$B$680,рўйхат!$B:$B,$C649)</f>
        <v/>
      </c>
      <c r="AH649" s="36">
        <f>SUMIFS(рўйхат!AI:AI,рўйхат!$CY:$CY,$B$680,рўйхат!$B:$B,$C649)</f>
        <v/>
      </c>
      <c r="AI649" s="35">
        <f>SUMIFS(рўйхат!AJ:AJ,рўйхат!$CY:$CY,$B$680,рўйхат!$B:$B,$C649)</f>
        <v/>
      </c>
      <c r="AJ649" s="36">
        <f>SUMIFS(рўйхат!AK:AK,рўйхат!$CY:$CY,$B$680,рўйхат!$B:$B,$C649)</f>
        <v/>
      </c>
      <c r="AK649" s="35">
        <f>SUMIFS(рўйхат!AL:AL,рўйхат!$CY:$CY,$B$680,рўйхат!$B:$B,$C649)</f>
        <v/>
      </c>
      <c r="AL649" s="36">
        <f>SUMIFS(рўйхат!AM:AM,рўйхат!$CY:$CY,$B$680,рўйхат!$B:$B,$C649)</f>
        <v/>
      </c>
      <c r="AM649" s="77">
        <f>IFERROR(Q649/E649,0)</f>
        <v/>
      </c>
      <c r="AN649" s="77">
        <f>IFERROR(R649/F649,0)</f>
        <v/>
      </c>
      <c r="AO649" s="36">
        <f>SUMIFS(рўйхат!AX:AX,рўйхат!$CY:$CY,$B$680,рўйхат!$B:$B,$C649)</f>
        <v/>
      </c>
      <c r="AP649" s="36">
        <f>SUMIFS(рўйхат!AY:AY,рўйхат!$CY:$CY,$B$680,рўйхат!$B:$B,$C649)</f>
        <v/>
      </c>
      <c r="AQ649" s="35">
        <f>SUMIFS(рўйхат!AZ:AZ,рўйхат!$CY:$CY,$B$680,рўйхат!$B:$B,$C649)</f>
        <v/>
      </c>
      <c r="AR649" s="36">
        <f>SUMIFS(рўйхат!BA:BA,рўйхат!$CY:$CY,$B$680,рўйхат!$B:$B,$C649)</f>
        <v/>
      </c>
      <c r="AS649" s="35">
        <f>SUMIFS(рўйхат!BB:BB,рўйхат!$CY:$CY,$B$680,рўйхат!$B:$B,$C649)</f>
        <v/>
      </c>
      <c r="AT649" s="36">
        <f>SUMIFS(рўйхат!BC:BC,рўйхат!$CY:$CY,$B$680,рўйхат!$B:$B,$C649)</f>
        <v/>
      </c>
      <c r="AU649" s="35">
        <f>SUMIFS(рўйхат!BD:BD,рўйхат!$CY:$CY,$B$680,рўйхат!$B:$B,$C649)</f>
        <v/>
      </c>
      <c r="AV649" s="36">
        <f>SUMIFS(рўйхат!BE:BE,рўйхат!$CY:$CY,$B$680,рўйхат!$B:$B,$C649)</f>
        <v/>
      </c>
      <c r="AW649" s="35">
        <f>SUMIFS(рўйхат!BF:BF,рўйхат!$CY:$CY,$B$680,рўйхат!$B:$B,$C649)</f>
        <v/>
      </c>
      <c r="AX649" s="36">
        <f>SUMIFS(рўйхат!BG:BG,рўйхат!$CY:$CY,$B$680,рўйхат!$B:$B,$C649)</f>
        <v/>
      </c>
      <c r="AY649" s="35">
        <f>SUMIFS(рўйхат!BH:BH,рўйхат!$CY:$CY,$B$680,рўйхат!$B:$B,$C649)</f>
        <v/>
      </c>
      <c r="AZ649" s="36">
        <f>SUMIFS(рўйхат!BI:BI,рўйхат!$CY:$CY,$B$680,рўйхат!$B:$B,$C649)</f>
        <v/>
      </c>
      <c r="BA649" s="35">
        <f>SUMIFS(рўйхат!BJ:BJ,рўйхат!$CY:$CY,$B$680,рўйхат!$B:$B,$C649)</f>
        <v/>
      </c>
      <c r="BB649" s="36">
        <f>SUMIFS(рўйхат!BK:BK,рўйхат!$CY:$CY,$B$680,рўйхат!$B:$B,$C649)</f>
        <v/>
      </c>
      <c r="BC649" s="77">
        <f>IFERROR(AO649/E649,0)</f>
        <v/>
      </c>
      <c r="BD649" s="77">
        <f>IFERROR(AP649/F649,0)</f>
        <v/>
      </c>
      <c r="BE649" s="35">
        <f>SUMIFS(рўйхат!BL:BL,рўйхат!$CY:$CY,$B$680,рўйхат!$B:$B,$C649)</f>
        <v/>
      </c>
      <c r="BF649" s="36">
        <f>SUMIFS(рўйхат!BM:BM,рўйхат!$CY:$CY,$B$680,рўйхат!$B:$B,$C649)</f>
        <v/>
      </c>
      <c r="BG649" s="35">
        <f>SUMIFS(рўйхат!BN:BN,рўйхат!$CY:$CY,$B$680,рўйхат!$B:$B,$C649)</f>
        <v/>
      </c>
      <c r="BH649" s="36">
        <f>SUMIFS(рўйхат!BO:BO,рўйхат!$CY:$CY,$B$680,рўйхат!$B:$B,$C649)</f>
        <v/>
      </c>
      <c r="BI649" s="35">
        <f>SUMIFS(рўйхат!BP:BP,рўйхат!$CY:$CY,$B$680,рўйхат!$B:$B,$C649)</f>
        <v/>
      </c>
      <c r="BJ649" s="36">
        <f>SUMIFS(рўйхат!BQ:BQ,рўйхат!$CY:$CY,$B$680,рўйхат!$B:$B,$C649)</f>
        <v/>
      </c>
      <c r="BK649" s="35">
        <f>SUMIFS(рўйхат!BR:BR,рўйхат!$CY:$CY,$B$680,рўйхат!$B:$B,$C649)</f>
        <v/>
      </c>
      <c r="BL649" s="36">
        <f>SUMIFS(рўйхат!BS:BS,рўйхат!$CY:$CY,$B$680,рўйхат!$B:$B,$C649)</f>
        <v/>
      </c>
      <c r="BM649" s="35">
        <f>SUMIFS(рўйхат!BT:BT,рўйхат!$CY:$CY,$B$680,рўйхат!$B:$B,$C649)</f>
        <v/>
      </c>
      <c r="BN649" s="36">
        <f>SUMIFS(рўйхат!BU:BU,рўйхат!$CY:$CY,$B$680,рўйхат!$B:$B,$C649)</f>
        <v/>
      </c>
      <c r="BO649" s="35">
        <f>SUMIFS(рўйхат!BX:BX,рўйхат!$CY:$CY,$B$680,рўйхат!$B:$B,$C649)</f>
        <v/>
      </c>
      <c r="BP649" s="36">
        <f>SUMIFS(рўйхат!BY:BY,рўйхат!$CY:$CY,$B$680,рўйхат!$B:$B,$C649)</f>
        <v/>
      </c>
      <c r="BQ649" s="35">
        <f>SUMIFS(рўйхат!BZ:BZ,рўйхат!$CY:$CY,$B$680,рўйхат!$B:$B,$C649)</f>
        <v/>
      </c>
      <c r="BR649" s="36">
        <f>SUMIFS(рўйхат!CA:CA,рўйхат!$CY:$CY,$B$680,рўйхат!$B:$B,$C649)</f>
        <v/>
      </c>
      <c r="BS649" s="35">
        <f>SUMIFS(рўйхат!CB:CB,рўйхат!$CY:$CY,$B$680,рўйхат!$B:$B,$C649)</f>
        <v/>
      </c>
      <c r="BT649" s="36">
        <f>SUMIFS(рўйхат!CC:CC,рўйхат!$CY:$CY,$B$680,рўйхат!$B:$B,$C649)</f>
        <v/>
      </c>
      <c r="BU649" s="35">
        <f>SUMIFS(рўйхат!CD:CD,рўйхат!$CY:$CY,$B$680,рўйхат!$B:$B,$C649)</f>
        <v/>
      </c>
      <c r="BV649" s="36">
        <f>SUMIFS(рўйхат!CE:CE,рўйхат!$CY:$CY,$B$680,рўйхат!$B:$B,$C649)</f>
        <v/>
      </c>
      <c r="BW649" s="35">
        <f>SUMIFS(рўйхат!CH:CH,рўйхат!$CY:$CY,$B$680,рўйхат!$B:$B,$C649)</f>
        <v/>
      </c>
      <c r="BX649" s="36">
        <f>SUMIFS(рўйхат!CI:CI,рўйхат!$CY:$CY,$B$680,рўйхат!$B:$B,$C649)</f>
        <v/>
      </c>
      <c r="BY649" s="35">
        <f>SUMIFS(рўйхат!CJ:CJ,рўйхат!$CY:$CY,$B$680,рўйхат!$B:$B,$C649)</f>
        <v/>
      </c>
      <c r="BZ649" s="36">
        <f>SUMIFS(рўйхат!CK:CK,рўйхат!$CY:$CY,$B$680,рўйхат!$B:$B,$C649)</f>
        <v/>
      </c>
      <c r="CA649" s="35">
        <f>SUMIFS(рўйхат!CL:CL,рўйхат!$CY:$CY,$B$680,рўйхат!$B:$B,$C649)</f>
        <v/>
      </c>
      <c r="CB649" s="36">
        <f>SUMIFS(рўйхат!CM:CM,рўйхат!$CY:$CY,$B$680,рўйхат!$B:$B,$C649)</f>
        <v/>
      </c>
      <c r="CC649" s="35">
        <f>SUMIFS(рўйхат!CN:CN,рўйхат!$CY:$CY,$B$680,рўйхат!$B:$B,$C649)</f>
        <v/>
      </c>
      <c r="CD649" s="36">
        <f>SUMIFS(рўйхат!CO:CO,рўйхат!$CY:$CY,$B$680,рўйхат!$B:$B,$C649)</f>
        <v/>
      </c>
      <c r="CE649" s="77">
        <f>IFERROR(BE649/(Q649+BE649),0)</f>
        <v/>
      </c>
      <c r="CF649" s="78">
        <f>IFERROR(BF649/(R649+BF649),0)</f>
        <v/>
      </c>
      <c r="CG649" s="8">
        <f>COUNTIFS(B:B,B649)</f>
        <v/>
      </c>
    </row>
    <row r="650" hidden="1" outlineLevel="1" ht="17.1" customFormat="1" customHeight="1" s="8">
      <c r="A650" s="15" t="n"/>
      <c r="B650" s="50" t="n">
        <v>2</v>
      </c>
      <c r="C650" s="66" t="inlineStr">
        <is>
          <t>Божхона қўмитаси</t>
        </is>
      </c>
      <c r="D650" s="16" t="n"/>
      <c r="E650" s="35">
        <f>SUMIFS(рўйхат!F:F,рўйхат!$CY:$CY,$B$680,рўйхат!$B:$B,$C650)</f>
        <v/>
      </c>
      <c r="F650" s="36">
        <f>SUMIFS(рўйхат!G:G,рўйхат!$CY:$CY,$B$680,рўйхат!$B:$B,$C650)</f>
        <v/>
      </c>
      <c r="G650" s="35">
        <f>SUMIFS(рўйхат!H:H,рўйхат!$CY:$CY,$B$680,рўйхат!$B:$B,$C650)</f>
        <v/>
      </c>
      <c r="H650" s="36">
        <f>SUMIFS(рўйхат!I:I,рўйхат!$CY:$CY,$B$680,рўйхат!$B:$B,$C650)</f>
        <v/>
      </c>
      <c r="I650" s="35">
        <f>SUMIFS(рўйхат!J:J,рўйхат!$CY:$CY,$B$680,рўйхат!$B:$B,$C650)</f>
        <v/>
      </c>
      <c r="J650" s="36">
        <f>SUMIFS(рўйхат!K:K,рўйхат!$CY:$CY,$B$680,рўйхат!$B:$B,$C650)</f>
        <v/>
      </c>
      <c r="K650" s="35">
        <f>SUMIFS(рўйхат!L:L,рўйхат!$CY:$CY,$B$680,рўйхат!$B:$B,$C650)</f>
        <v/>
      </c>
      <c r="L650" s="36">
        <f>SUMIFS(рўйхат!M:M,рўйхат!$CY:$CY,$B$680,рўйхат!$B:$B,$C650)</f>
        <v/>
      </c>
      <c r="M650" s="35">
        <f>SUMIFS(рўйхат!N:N,рўйхат!$CY:$CY,$B$680,рўйхат!$B:$B,$C650)</f>
        <v/>
      </c>
      <c r="N650" s="36">
        <f>SUMIFS(рўйхат!O:O,рўйхат!$CY:$CY,$B$680,рўйхат!$B:$B,$C650)</f>
        <v/>
      </c>
      <c r="O650" s="34">
        <f>IFERROR(M650/E650,0)</f>
        <v/>
      </c>
      <c r="P650" s="34">
        <f>IFERROR(N650/F650,0)</f>
        <v/>
      </c>
      <c r="Q650" s="35">
        <f>SUMIFS(рўйхат!P:P,рўйхат!$CY:$CY,$B$680,рўйхат!$B:$B,$C650)</f>
        <v/>
      </c>
      <c r="R650" s="36">
        <f>SUMIFS(рўйхат!Q:Q,рўйхат!$CY:$CY,$B$680,рўйхат!$B:$B,$C650)</f>
        <v/>
      </c>
      <c r="S650" s="35">
        <f>SUMIFS(рўйхат!R:R,рўйхат!$CY:$CY,$B$680,рўйхат!$B:$B,$C650)</f>
        <v/>
      </c>
      <c r="T650" s="36">
        <f>SUMIFS(рўйхат!S:S,рўйхат!$CY:$CY,$B$680,рўйхат!$B:$B,$C650)</f>
        <v/>
      </c>
      <c r="U650" s="35">
        <f>SUMIFS(рўйхат!T:T,рўйхат!$CY:$CY,$B$680,рўйхат!$B:$B,$C650)</f>
        <v/>
      </c>
      <c r="V650" s="36">
        <f>SUMIFS(рўйхат!U:U,рўйхат!$CY:$CY,$B$680,рўйхат!$B:$B,$C650)</f>
        <v/>
      </c>
      <c r="W650" s="35">
        <f>SUMIFS(рўйхат!V:V,рўйхат!$CY:$CY,$B$680,рўйхат!$B:$B,$C650)</f>
        <v/>
      </c>
      <c r="X650" s="36">
        <f>SUMIFS(рўйхат!W:W,рўйхат!$CY:$CY,$B$680,рўйхат!$B:$B,$C650)</f>
        <v/>
      </c>
      <c r="Y650" s="35">
        <f>SUMIFS(рўйхат!X:X,рўйхат!$CY:$CY,$B$680,рўйхат!$B:$B,$C650)</f>
        <v/>
      </c>
      <c r="Z650" s="36">
        <f>SUMIFS(рўйхат!Y:Y,рўйхат!$CY:$CY,$B$680,рўйхат!$B:$B,$C650)</f>
        <v/>
      </c>
      <c r="AA650" s="35">
        <f>SUMIFS(рўйхат!Z:Z,рўйхат!$CY:$CY,$B$680,рўйхат!$B:$B,$C650)</f>
        <v/>
      </c>
      <c r="AB650" s="36">
        <f>SUMIFS(рўйхат!AA:AA,рўйхат!$CY:$CY,$B$680,рўйхат!$B:$B,$C650)</f>
        <v/>
      </c>
      <c r="AC650" s="35">
        <f>SUMIFS(рўйхат!AB:AB,рўйхат!$CY:$CY,$B$680,рўйхат!$B:$B,$C650)</f>
        <v/>
      </c>
      <c r="AD650" s="36">
        <f>SUMIFS(рўйхат!AC:AC,рўйхат!$CY:$CY,$B$680,рўйхат!$B:$B,$C650)</f>
        <v/>
      </c>
      <c r="AE650" s="35">
        <f>SUMIFS(рўйхат!AD:AD,рўйхат!$CY:$CY,$B$680,рўйхат!$B:$B,$C650)</f>
        <v/>
      </c>
      <c r="AF650" s="36">
        <f>SUMIFS(рўйхат!AE:AE,рўйхат!$CY:$CY,$B$680,рўйхат!$B:$B,$C650)</f>
        <v/>
      </c>
      <c r="AG650" s="35">
        <f>SUMIFS(рўйхат!AH:AH,рўйхат!$CY:$CY,$B$680,рўйхат!$B:$B,$C650)</f>
        <v/>
      </c>
      <c r="AH650" s="36">
        <f>SUMIFS(рўйхат!AI:AI,рўйхат!$CY:$CY,$B$680,рўйхат!$B:$B,$C650)</f>
        <v/>
      </c>
      <c r="AI650" s="35">
        <f>SUMIFS(рўйхат!AJ:AJ,рўйхат!$CY:$CY,$B$680,рўйхат!$B:$B,$C650)</f>
        <v/>
      </c>
      <c r="AJ650" s="36">
        <f>SUMIFS(рўйхат!AK:AK,рўйхат!$CY:$CY,$B$680,рўйхат!$B:$B,$C650)</f>
        <v/>
      </c>
      <c r="AK650" s="35">
        <f>SUMIFS(рўйхат!AL:AL,рўйхат!$CY:$CY,$B$680,рўйхат!$B:$B,$C650)</f>
        <v/>
      </c>
      <c r="AL650" s="36">
        <f>SUMIFS(рўйхат!AM:AM,рўйхат!$CY:$CY,$B$680,рўйхат!$B:$B,$C650)</f>
        <v/>
      </c>
      <c r="AM650" s="77">
        <f>IFERROR(Q650/E650,0)</f>
        <v/>
      </c>
      <c r="AN650" s="77">
        <f>IFERROR(R650/F650,0)</f>
        <v/>
      </c>
      <c r="AO650" s="35">
        <f>SUMIFS(рўйхат!AX:AX,рўйхат!$CY:$CY,$B$680,рўйхат!$B:$B,$C650)</f>
        <v/>
      </c>
      <c r="AP650" s="36">
        <f>SUMIFS(рўйхат!AY:AY,рўйхат!$CY:$CY,$B$680,рўйхат!$B:$B,$C650)</f>
        <v/>
      </c>
      <c r="AQ650" s="35">
        <f>SUMIFS(рўйхат!AZ:AZ,рўйхат!$CY:$CY,$B$680,рўйхат!$B:$B,$C650)</f>
        <v/>
      </c>
      <c r="AR650" s="36">
        <f>SUMIFS(рўйхат!BA:BA,рўйхат!$CY:$CY,$B$680,рўйхат!$B:$B,$C650)</f>
        <v/>
      </c>
      <c r="AS650" s="35">
        <f>SUMIFS(рўйхат!BB:BB,рўйхат!$CY:$CY,$B$680,рўйхат!$B:$B,$C650)</f>
        <v/>
      </c>
      <c r="AT650" s="36">
        <f>SUMIFS(рўйхат!BC:BC,рўйхат!$CY:$CY,$B$680,рўйхат!$B:$B,$C650)</f>
        <v/>
      </c>
      <c r="AU650" s="35">
        <f>SUMIFS(рўйхат!BD:BD,рўйхат!$CY:$CY,$B$680,рўйхат!$B:$B,$C650)</f>
        <v/>
      </c>
      <c r="AV650" s="36">
        <f>SUMIFS(рўйхат!BE:BE,рўйхат!$CY:$CY,$B$680,рўйхат!$B:$B,$C650)</f>
        <v/>
      </c>
      <c r="AW650" s="35">
        <f>SUMIFS(рўйхат!BF:BF,рўйхат!$CY:$CY,$B$680,рўйхат!$B:$B,$C650)</f>
        <v/>
      </c>
      <c r="AX650" s="36">
        <f>SUMIFS(рўйхат!BG:BG,рўйхат!$CY:$CY,$B$680,рўйхат!$B:$B,$C650)</f>
        <v/>
      </c>
      <c r="AY650" s="35">
        <f>SUMIFS(рўйхат!BH:BH,рўйхат!$CY:$CY,$B$680,рўйхат!$B:$B,$C650)</f>
        <v/>
      </c>
      <c r="AZ650" s="36">
        <f>SUMIFS(рўйхат!BI:BI,рўйхат!$CY:$CY,$B$680,рўйхат!$B:$B,$C650)</f>
        <v/>
      </c>
      <c r="BA650" s="35">
        <f>SUMIFS(рўйхат!BJ:BJ,рўйхат!$CY:$CY,$B$680,рўйхат!$B:$B,$C650)</f>
        <v/>
      </c>
      <c r="BB650" s="36">
        <f>SUMIFS(рўйхат!BK:BK,рўйхат!$CY:$CY,$B$680,рўйхат!$B:$B,$C650)</f>
        <v/>
      </c>
      <c r="BC650" s="77">
        <f>IFERROR(AO650/E650,0)</f>
        <v/>
      </c>
      <c r="BD650" s="77">
        <f>IFERROR(AP650/F650,0)</f>
        <v/>
      </c>
      <c r="BE650" s="35">
        <f>SUMIFS(рўйхат!BL:BL,рўйхат!$CY:$CY,$B$680,рўйхат!$B:$B,$C650)</f>
        <v/>
      </c>
      <c r="BF650" s="36">
        <f>SUMIFS(рўйхат!BM:BM,рўйхат!$CY:$CY,$B$680,рўйхат!$B:$B,$C650)</f>
        <v/>
      </c>
      <c r="BG650" s="35">
        <f>SUMIFS(рўйхат!BN:BN,рўйхат!$CY:$CY,$B$680,рўйхат!$B:$B,$C650)</f>
        <v/>
      </c>
      <c r="BH650" s="36">
        <f>SUMIFS(рўйхат!BO:BO,рўйхат!$CY:$CY,$B$680,рўйхат!$B:$B,$C650)</f>
        <v/>
      </c>
      <c r="BI650" s="35">
        <f>SUMIFS(рўйхат!BP:BP,рўйхат!$CY:$CY,$B$680,рўйхат!$B:$B,$C650)</f>
        <v/>
      </c>
      <c r="BJ650" s="36">
        <f>SUMIFS(рўйхат!BQ:BQ,рўйхат!$CY:$CY,$B$680,рўйхат!$B:$B,$C650)</f>
        <v/>
      </c>
      <c r="BK650" s="35">
        <f>SUMIFS(рўйхат!BR:BR,рўйхат!$CY:$CY,$B$680,рўйхат!$B:$B,$C650)</f>
        <v/>
      </c>
      <c r="BL650" s="36">
        <f>SUMIFS(рўйхат!BS:BS,рўйхат!$CY:$CY,$B$680,рўйхат!$B:$B,$C650)</f>
        <v/>
      </c>
      <c r="BM650" s="35">
        <f>SUMIFS(рўйхат!BT:BT,рўйхат!$CY:$CY,$B$680,рўйхат!$B:$B,$C650)</f>
        <v/>
      </c>
      <c r="BN650" s="36">
        <f>SUMIFS(рўйхат!BU:BU,рўйхат!$CY:$CY,$B$680,рўйхат!$B:$B,$C650)</f>
        <v/>
      </c>
      <c r="BO650" s="35">
        <f>SUMIFS(рўйхат!BX:BX,рўйхат!$CY:$CY,$B$680,рўйхат!$B:$B,$C650)</f>
        <v/>
      </c>
      <c r="BP650" s="36">
        <f>SUMIFS(рўйхат!BY:BY,рўйхат!$CY:$CY,$B$680,рўйхат!$B:$B,$C650)</f>
        <v/>
      </c>
      <c r="BQ650" s="35">
        <f>SUMIFS(рўйхат!BZ:BZ,рўйхат!$CY:$CY,$B$680,рўйхат!$B:$B,$C650)</f>
        <v/>
      </c>
      <c r="BR650" s="36">
        <f>SUMIFS(рўйхат!CA:CA,рўйхат!$CY:$CY,$B$680,рўйхат!$B:$B,$C650)</f>
        <v/>
      </c>
      <c r="BS650" s="35">
        <f>SUMIFS(рўйхат!CB:CB,рўйхат!$CY:$CY,$B$680,рўйхат!$B:$B,$C650)</f>
        <v/>
      </c>
      <c r="BT650" s="36">
        <f>SUMIFS(рўйхат!CC:CC,рўйхат!$CY:$CY,$B$680,рўйхат!$B:$B,$C650)</f>
        <v/>
      </c>
      <c r="BU650" s="35">
        <f>SUMIFS(рўйхат!CD:CD,рўйхат!$CY:$CY,$B$680,рўйхат!$B:$B,$C650)</f>
        <v/>
      </c>
      <c r="BV650" s="36">
        <f>SUMIFS(рўйхат!CE:CE,рўйхат!$CY:$CY,$B$680,рўйхат!$B:$B,$C650)</f>
        <v/>
      </c>
      <c r="BW650" s="35">
        <f>SUMIFS(рўйхат!CH:CH,рўйхат!$CY:$CY,$B$680,рўйхат!$B:$B,$C650)</f>
        <v/>
      </c>
      <c r="BX650" s="36">
        <f>SUMIFS(рўйхат!CI:CI,рўйхат!$CY:$CY,$B$680,рўйхат!$B:$B,$C650)</f>
        <v/>
      </c>
      <c r="BY650" s="35">
        <f>SUMIFS(рўйхат!CJ:CJ,рўйхат!$CY:$CY,$B$680,рўйхат!$B:$B,$C650)</f>
        <v/>
      </c>
      <c r="BZ650" s="36">
        <f>SUMIFS(рўйхат!CK:CK,рўйхат!$CY:$CY,$B$680,рўйхат!$B:$B,$C650)</f>
        <v/>
      </c>
      <c r="CA650" s="35">
        <f>SUMIFS(рўйхат!CL:CL,рўйхат!$CY:$CY,$B$680,рўйхат!$B:$B,$C650)</f>
        <v/>
      </c>
      <c r="CB650" s="36">
        <f>SUMIFS(рўйхат!CM:CM,рўйхат!$CY:$CY,$B$680,рўйхат!$B:$B,$C650)</f>
        <v/>
      </c>
      <c r="CC650" s="35">
        <f>SUMIFS(рўйхат!CN:CN,рўйхат!$CY:$CY,$B$680,рўйхат!$B:$B,$C650)</f>
        <v/>
      </c>
      <c r="CD650" s="36">
        <f>SUMIFS(рўйхат!CO:CO,рўйхат!$CY:$CY,$B$680,рўйхат!$B:$B,$C650)</f>
        <v/>
      </c>
      <c r="CE650" s="77">
        <f>IFERROR(BE650/(Q650+BE650),0)</f>
        <v/>
      </c>
      <c r="CF650" s="78">
        <f>IFERROR(BF650/(R650+BF650),0)</f>
        <v/>
      </c>
      <c r="CG650" s="8">
        <f>COUNTIFS(B:B,B650)</f>
        <v/>
      </c>
    </row>
    <row r="651" hidden="1" outlineLevel="1" ht="17.1" customFormat="1" customHeight="1" s="8">
      <c r="A651" s="15" t="n"/>
      <c r="B651" s="50" t="n">
        <v>3</v>
      </c>
      <c r="C651" s="66" t="inlineStr">
        <is>
          <t>Вазирлар Маҳкамаси ҳузуридаги Солиқ қўмитаси</t>
        </is>
      </c>
      <c r="D651" s="16" t="n"/>
      <c r="E651" s="35">
        <f>SUMIFS(рўйхат!F:F,рўйхат!$CY:$CY,$B$680,рўйхат!$B:$B,$C651)</f>
        <v/>
      </c>
      <c r="F651" s="36">
        <f>SUMIFS(рўйхат!G:G,рўйхат!$CY:$CY,$B$680,рўйхат!$B:$B,$C651)</f>
        <v/>
      </c>
      <c r="G651" s="35">
        <f>SUMIFS(рўйхат!H:H,рўйхат!$CY:$CY,$B$680,рўйхат!$B:$B,$C651)</f>
        <v/>
      </c>
      <c r="H651" s="36">
        <f>SUMIFS(рўйхат!I:I,рўйхат!$CY:$CY,$B$680,рўйхат!$B:$B,$C651)</f>
        <v/>
      </c>
      <c r="I651" s="35">
        <f>SUMIFS(рўйхат!J:J,рўйхат!$CY:$CY,$B$680,рўйхат!$B:$B,$C651)</f>
        <v/>
      </c>
      <c r="J651" s="36">
        <f>SUMIFS(рўйхат!K:K,рўйхат!$CY:$CY,$B$680,рўйхат!$B:$B,$C651)</f>
        <v/>
      </c>
      <c r="K651" s="35">
        <f>SUMIFS(рўйхат!L:L,рўйхат!$CY:$CY,$B$680,рўйхат!$B:$B,$C651)</f>
        <v/>
      </c>
      <c r="L651" s="36">
        <f>SUMIFS(рўйхат!M:M,рўйхат!$CY:$CY,$B$680,рўйхат!$B:$B,$C651)</f>
        <v/>
      </c>
      <c r="M651" s="35">
        <f>SUMIFS(рўйхат!N:N,рўйхат!$CY:$CY,$B$680,рўйхат!$B:$B,$C651)</f>
        <v/>
      </c>
      <c r="N651" s="36">
        <f>SUMIFS(рўйхат!O:O,рўйхат!$CY:$CY,$B$680,рўйхат!$B:$B,$C651)</f>
        <v/>
      </c>
      <c r="O651" s="34">
        <f>IFERROR(M651/E651,0)</f>
        <v/>
      </c>
      <c r="P651" s="34">
        <f>IFERROR(N651/F651,0)</f>
        <v/>
      </c>
      <c r="Q651" s="35">
        <f>SUMIFS(рўйхат!P:P,рўйхат!$CY:$CY,$B$680,рўйхат!$B:$B,$C651)</f>
        <v/>
      </c>
      <c r="R651" s="36">
        <f>SUMIFS(рўйхат!Q:Q,рўйхат!$CY:$CY,$B$680,рўйхат!$B:$B,$C651)</f>
        <v/>
      </c>
      <c r="S651" s="35">
        <f>SUMIFS(рўйхат!R:R,рўйхат!$CY:$CY,$B$680,рўйхат!$B:$B,$C651)</f>
        <v/>
      </c>
      <c r="T651" s="36">
        <f>SUMIFS(рўйхат!S:S,рўйхат!$CY:$CY,$B$680,рўйхат!$B:$B,$C651)</f>
        <v/>
      </c>
      <c r="U651" s="35">
        <f>SUMIFS(рўйхат!T:T,рўйхат!$CY:$CY,$B$680,рўйхат!$B:$B,$C651)</f>
        <v/>
      </c>
      <c r="V651" s="36">
        <f>SUMIFS(рўйхат!U:U,рўйхат!$CY:$CY,$B$680,рўйхат!$B:$B,$C651)</f>
        <v/>
      </c>
      <c r="W651" s="35">
        <f>SUMIFS(рўйхат!V:V,рўйхат!$CY:$CY,$B$680,рўйхат!$B:$B,$C651)</f>
        <v/>
      </c>
      <c r="X651" s="36">
        <f>SUMIFS(рўйхат!W:W,рўйхат!$CY:$CY,$B$680,рўйхат!$B:$B,$C651)</f>
        <v/>
      </c>
      <c r="Y651" s="35">
        <f>SUMIFS(рўйхат!X:X,рўйхат!$CY:$CY,$B$680,рўйхат!$B:$B,$C651)</f>
        <v/>
      </c>
      <c r="Z651" s="36">
        <f>SUMIFS(рўйхат!Y:Y,рўйхат!$CY:$CY,$B$680,рўйхат!$B:$B,$C651)</f>
        <v/>
      </c>
      <c r="AA651" s="35">
        <f>SUMIFS(рўйхат!Z:Z,рўйхат!$CY:$CY,$B$680,рўйхат!$B:$B,$C651)</f>
        <v/>
      </c>
      <c r="AB651" s="36">
        <f>SUMIFS(рўйхат!AA:AA,рўйхат!$CY:$CY,$B$680,рўйхат!$B:$B,$C651)</f>
        <v/>
      </c>
      <c r="AC651" s="35">
        <f>SUMIFS(рўйхат!AB:AB,рўйхат!$CY:$CY,$B$680,рўйхат!$B:$B,$C651)</f>
        <v/>
      </c>
      <c r="AD651" s="36">
        <f>SUMIFS(рўйхат!AC:AC,рўйхат!$CY:$CY,$B$680,рўйхат!$B:$B,$C651)</f>
        <v/>
      </c>
      <c r="AE651" s="35">
        <f>SUMIFS(рўйхат!AD:AD,рўйхат!$CY:$CY,$B$680,рўйхат!$B:$B,$C651)</f>
        <v/>
      </c>
      <c r="AF651" s="36">
        <f>SUMIFS(рўйхат!AE:AE,рўйхат!$CY:$CY,$B$680,рўйхат!$B:$B,$C651)</f>
        <v/>
      </c>
      <c r="AG651" s="35">
        <f>SUMIFS(рўйхат!AH:AH,рўйхат!$CY:$CY,$B$680,рўйхат!$B:$B,$C651)</f>
        <v/>
      </c>
      <c r="AH651" s="36">
        <f>SUMIFS(рўйхат!AI:AI,рўйхат!$CY:$CY,$B$680,рўйхат!$B:$B,$C651)</f>
        <v/>
      </c>
      <c r="AI651" s="35">
        <f>SUMIFS(рўйхат!AJ:AJ,рўйхат!$CY:$CY,$B$680,рўйхат!$B:$B,$C651)</f>
        <v/>
      </c>
      <c r="AJ651" s="36">
        <f>SUMIFS(рўйхат!AK:AK,рўйхат!$CY:$CY,$B$680,рўйхат!$B:$B,$C651)</f>
        <v/>
      </c>
      <c r="AK651" s="35">
        <f>SUMIFS(рўйхат!AL:AL,рўйхат!$CY:$CY,$B$680,рўйхат!$B:$B,$C651)</f>
        <v/>
      </c>
      <c r="AL651" s="36">
        <f>SUMIFS(рўйхат!AM:AM,рўйхат!$CY:$CY,$B$680,рўйхат!$B:$B,$C651)</f>
        <v/>
      </c>
      <c r="AM651" s="77">
        <f>IFERROR(Q651/E651,0)</f>
        <v/>
      </c>
      <c r="AN651" s="77">
        <f>IFERROR(R651/F651,0)</f>
        <v/>
      </c>
      <c r="AO651" s="35">
        <f>SUMIFS(рўйхат!AX:AX,рўйхат!$CY:$CY,$B$680,рўйхат!$B:$B,$C651)</f>
        <v/>
      </c>
      <c r="AP651" s="36">
        <f>SUMIFS(рўйхат!AY:AY,рўйхат!$CY:$CY,$B$680,рўйхат!$B:$B,$C651)</f>
        <v/>
      </c>
      <c r="AQ651" s="35">
        <f>SUMIFS(рўйхат!AZ:AZ,рўйхат!$CY:$CY,$B$680,рўйхат!$B:$B,$C651)</f>
        <v/>
      </c>
      <c r="AR651" s="36">
        <f>SUMIFS(рўйхат!BA:BA,рўйхат!$CY:$CY,$B$680,рўйхат!$B:$B,$C651)</f>
        <v/>
      </c>
      <c r="AS651" s="35">
        <f>SUMIFS(рўйхат!BB:BB,рўйхат!$CY:$CY,$B$680,рўйхат!$B:$B,$C651)</f>
        <v/>
      </c>
      <c r="AT651" s="36">
        <f>SUMIFS(рўйхат!BC:BC,рўйхат!$CY:$CY,$B$680,рўйхат!$B:$B,$C651)</f>
        <v/>
      </c>
      <c r="AU651" s="35">
        <f>SUMIFS(рўйхат!BD:BD,рўйхат!$CY:$CY,$B$680,рўйхат!$B:$B,$C651)</f>
        <v/>
      </c>
      <c r="AV651" s="36">
        <f>SUMIFS(рўйхат!BE:BE,рўйхат!$CY:$CY,$B$680,рўйхат!$B:$B,$C651)</f>
        <v/>
      </c>
      <c r="AW651" s="35">
        <f>SUMIFS(рўйхат!BF:BF,рўйхат!$CY:$CY,$B$680,рўйхат!$B:$B,$C651)</f>
        <v/>
      </c>
      <c r="AX651" s="36">
        <f>SUMIFS(рўйхат!BG:BG,рўйхат!$CY:$CY,$B$680,рўйхат!$B:$B,$C651)</f>
        <v/>
      </c>
      <c r="AY651" s="35">
        <f>SUMIFS(рўйхат!BH:BH,рўйхат!$CY:$CY,$B$680,рўйхат!$B:$B,$C651)</f>
        <v/>
      </c>
      <c r="AZ651" s="36">
        <f>SUMIFS(рўйхат!BI:BI,рўйхат!$CY:$CY,$B$680,рўйхат!$B:$B,$C651)</f>
        <v/>
      </c>
      <c r="BA651" s="35">
        <f>SUMIFS(рўйхат!BJ:BJ,рўйхат!$CY:$CY,$B$680,рўйхат!$B:$B,$C651)</f>
        <v/>
      </c>
      <c r="BB651" s="36">
        <f>SUMIFS(рўйхат!BK:BK,рўйхат!$CY:$CY,$B$680,рўйхат!$B:$B,$C651)</f>
        <v/>
      </c>
      <c r="BC651" s="77">
        <f>IFERROR(AO651/E651,0)</f>
        <v/>
      </c>
      <c r="BD651" s="77">
        <f>IFERROR(AP651/F651,0)</f>
        <v/>
      </c>
      <c r="BE651" s="35">
        <f>SUMIFS(рўйхат!BL:BL,рўйхат!$CY:$CY,$B$680,рўйхат!$B:$B,$C651)</f>
        <v/>
      </c>
      <c r="BF651" s="36">
        <f>SUMIFS(рўйхат!BM:BM,рўйхат!$CY:$CY,$B$680,рўйхат!$B:$B,$C651)</f>
        <v/>
      </c>
      <c r="BG651" s="35">
        <f>SUMIFS(рўйхат!BN:BN,рўйхат!$CY:$CY,$B$680,рўйхат!$B:$B,$C651)</f>
        <v/>
      </c>
      <c r="BH651" s="36">
        <f>SUMIFS(рўйхат!BO:BO,рўйхат!$CY:$CY,$B$680,рўйхат!$B:$B,$C651)</f>
        <v/>
      </c>
      <c r="BI651" s="35">
        <f>SUMIFS(рўйхат!BP:BP,рўйхат!$CY:$CY,$B$680,рўйхат!$B:$B,$C651)</f>
        <v/>
      </c>
      <c r="BJ651" s="36">
        <f>SUMIFS(рўйхат!BQ:BQ,рўйхат!$CY:$CY,$B$680,рўйхат!$B:$B,$C651)</f>
        <v/>
      </c>
      <c r="BK651" s="35">
        <f>SUMIFS(рўйхат!BR:BR,рўйхат!$CY:$CY,$B$680,рўйхат!$B:$B,$C651)</f>
        <v/>
      </c>
      <c r="BL651" s="36">
        <f>SUMIFS(рўйхат!BS:BS,рўйхат!$CY:$CY,$B$680,рўйхат!$B:$B,$C651)</f>
        <v/>
      </c>
      <c r="BM651" s="35">
        <f>SUMIFS(рўйхат!BT:BT,рўйхат!$CY:$CY,$B$680,рўйхат!$B:$B,$C651)</f>
        <v/>
      </c>
      <c r="BN651" s="36">
        <f>SUMIFS(рўйхат!BU:BU,рўйхат!$CY:$CY,$B$680,рўйхат!$B:$B,$C651)</f>
        <v/>
      </c>
      <c r="BO651" s="35">
        <f>SUMIFS(рўйхат!BX:BX,рўйхат!$CY:$CY,$B$680,рўйхат!$B:$B,$C651)</f>
        <v/>
      </c>
      <c r="BP651" s="36">
        <f>SUMIFS(рўйхат!BY:BY,рўйхат!$CY:$CY,$B$680,рўйхат!$B:$B,$C651)</f>
        <v/>
      </c>
      <c r="BQ651" s="35">
        <f>SUMIFS(рўйхат!BZ:BZ,рўйхат!$CY:$CY,$B$680,рўйхат!$B:$B,$C651)</f>
        <v/>
      </c>
      <c r="BR651" s="36">
        <f>SUMIFS(рўйхат!CA:CA,рўйхат!$CY:$CY,$B$680,рўйхат!$B:$B,$C651)</f>
        <v/>
      </c>
      <c r="BS651" s="35">
        <f>SUMIFS(рўйхат!CB:CB,рўйхат!$CY:$CY,$B$680,рўйхат!$B:$B,$C651)</f>
        <v/>
      </c>
      <c r="BT651" s="36">
        <f>SUMIFS(рўйхат!CC:CC,рўйхат!$CY:$CY,$B$680,рўйхат!$B:$B,$C651)</f>
        <v/>
      </c>
      <c r="BU651" s="35">
        <f>SUMIFS(рўйхат!CD:CD,рўйхат!$CY:$CY,$B$680,рўйхат!$B:$B,$C651)</f>
        <v/>
      </c>
      <c r="BV651" s="36">
        <f>SUMIFS(рўйхат!CE:CE,рўйхат!$CY:$CY,$B$680,рўйхат!$B:$B,$C651)</f>
        <v/>
      </c>
      <c r="BW651" s="35">
        <f>SUMIFS(рўйхат!CH:CH,рўйхат!$CY:$CY,$B$680,рўйхат!$B:$B,$C651)</f>
        <v/>
      </c>
      <c r="BX651" s="36">
        <f>SUMIFS(рўйхат!CI:CI,рўйхат!$CY:$CY,$B$680,рўйхат!$B:$B,$C651)</f>
        <v/>
      </c>
      <c r="BY651" s="35">
        <f>SUMIFS(рўйхат!CJ:CJ,рўйхат!$CY:$CY,$B$680,рўйхат!$B:$B,$C651)</f>
        <v/>
      </c>
      <c r="BZ651" s="36">
        <f>SUMIFS(рўйхат!CK:CK,рўйхат!$CY:$CY,$B$680,рўйхат!$B:$B,$C651)</f>
        <v/>
      </c>
      <c r="CA651" s="35">
        <f>SUMIFS(рўйхат!CL:CL,рўйхат!$CY:$CY,$B$680,рўйхат!$B:$B,$C651)</f>
        <v/>
      </c>
      <c r="CB651" s="36">
        <f>SUMIFS(рўйхат!CM:CM,рўйхат!$CY:$CY,$B$680,рўйхат!$B:$B,$C651)</f>
        <v/>
      </c>
      <c r="CC651" s="35">
        <f>SUMIFS(рўйхат!CN:CN,рўйхат!$CY:$CY,$B$680,рўйхат!$B:$B,$C651)</f>
        <v/>
      </c>
      <c r="CD651" s="36">
        <f>SUMIFS(рўйхат!CO:CO,рўйхат!$CY:$CY,$B$680,рўйхат!$B:$B,$C651)</f>
        <v/>
      </c>
      <c r="CE651" s="77">
        <f>IFERROR(BE651/(Q651+BE651),0)</f>
        <v/>
      </c>
      <c r="CF651" s="78">
        <f>IFERROR(BF651/(R651+BF651),0)</f>
        <v/>
      </c>
      <c r="CG651" s="8">
        <f>COUNTIFS(B:B,B651)</f>
        <v/>
      </c>
    </row>
    <row r="652" hidden="1" outlineLevel="1" ht="17.1" customFormat="1" customHeight="1" s="8">
      <c r="A652" s="15" t="n"/>
      <c r="B652" s="50" t="n">
        <v>4</v>
      </c>
      <c r="C652" s="66" t="inlineStr">
        <is>
          <t>Вилоят ҳокимликлари</t>
        </is>
      </c>
      <c r="D652" s="16" t="n"/>
      <c r="E652" s="35">
        <f>SUMIFS(рўйхат!F:F,рўйхат!$CY:$CY,$B$680,рўйхат!$B:$B,$C652)</f>
        <v/>
      </c>
      <c r="F652" s="36">
        <f>SUMIFS(рўйхат!G:G,рўйхат!$CY:$CY,$B$680,рўйхат!$B:$B,$C652)</f>
        <v/>
      </c>
      <c r="G652" s="35">
        <f>SUMIFS(рўйхат!H:H,рўйхат!$CY:$CY,$B$680,рўйхат!$B:$B,$C652)</f>
        <v/>
      </c>
      <c r="H652" s="36">
        <f>SUMIFS(рўйхат!I:I,рўйхат!$CY:$CY,$B$680,рўйхат!$B:$B,$C652)</f>
        <v/>
      </c>
      <c r="I652" s="35">
        <f>SUMIFS(рўйхат!J:J,рўйхат!$CY:$CY,$B$680,рўйхат!$B:$B,$C652)</f>
        <v/>
      </c>
      <c r="J652" s="36">
        <f>SUMIFS(рўйхат!K:K,рўйхат!$CY:$CY,$B$680,рўйхат!$B:$B,$C652)</f>
        <v/>
      </c>
      <c r="K652" s="35">
        <f>SUMIFS(рўйхат!L:L,рўйхат!$CY:$CY,$B$680,рўйхат!$B:$B,$C652)</f>
        <v/>
      </c>
      <c r="L652" s="36">
        <f>SUMIFS(рўйхат!M:M,рўйхат!$CY:$CY,$B$680,рўйхат!$B:$B,$C652)</f>
        <v/>
      </c>
      <c r="M652" s="35">
        <f>SUMIFS(рўйхат!N:N,рўйхат!$CY:$CY,$B$680,рўйхат!$B:$B,$C652)</f>
        <v/>
      </c>
      <c r="N652" s="36">
        <f>SUMIFS(рўйхат!O:O,рўйхат!$CY:$CY,$B$680,рўйхат!$B:$B,$C652)</f>
        <v/>
      </c>
      <c r="O652" s="34">
        <f>IFERROR(M652/E652,0)</f>
        <v/>
      </c>
      <c r="P652" s="34">
        <f>IFERROR(N652/F652,0)</f>
        <v/>
      </c>
      <c r="Q652" s="35">
        <f>SUMIFS(рўйхат!P:P,рўйхат!$CY:$CY,$B$680,рўйхат!$B:$B,$C652)</f>
        <v/>
      </c>
      <c r="R652" s="36">
        <f>SUMIFS(рўйхат!Q:Q,рўйхат!$CY:$CY,$B$680,рўйхат!$B:$B,$C652)</f>
        <v/>
      </c>
      <c r="S652" s="35">
        <f>SUMIFS(рўйхат!R:R,рўйхат!$CY:$CY,$B$680,рўйхат!$B:$B,$C652)</f>
        <v/>
      </c>
      <c r="T652" s="36">
        <f>SUMIFS(рўйхат!S:S,рўйхат!$CY:$CY,$B$680,рўйхат!$B:$B,$C652)</f>
        <v/>
      </c>
      <c r="U652" s="35">
        <f>SUMIFS(рўйхат!T:T,рўйхат!$CY:$CY,$B$680,рўйхат!$B:$B,$C652)</f>
        <v/>
      </c>
      <c r="V652" s="36">
        <f>SUMIFS(рўйхат!U:U,рўйхат!$CY:$CY,$B$680,рўйхат!$B:$B,$C652)</f>
        <v/>
      </c>
      <c r="W652" s="35">
        <f>SUMIFS(рўйхат!V:V,рўйхат!$CY:$CY,$B$680,рўйхат!$B:$B,$C652)</f>
        <v/>
      </c>
      <c r="X652" s="36">
        <f>SUMIFS(рўйхат!W:W,рўйхат!$CY:$CY,$B$680,рўйхат!$B:$B,$C652)</f>
        <v/>
      </c>
      <c r="Y652" s="35">
        <f>SUMIFS(рўйхат!X:X,рўйхат!$CY:$CY,$B$680,рўйхат!$B:$B,$C652)</f>
        <v/>
      </c>
      <c r="Z652" s="36">
        <f>SUMIFS(рўйхат!Y:Y,рўйхат!$CY:$CY,$B$680,рўйхат!$B:$B,$C652)</f>
        <v/>
      </c>
      <c r="AA652" s="35">
        <f>SUMIFS(рўйхат!Z:Z,рўйхат!$CY:$CY,$B$680,рўйхат!$B:$B,$C652)</f>
        <v/>
      </c>
      <c r="AB652" s="36">
        <f>SUMIFS(рўйхат!AA:AA,рўйхат!$CY:$CY,$B$680,рўйхат!$B:$B,$C652)</f>
        <v/>
      </c>
      <c r="AC652" s="35">
        <f>SUMIFS(рўйхат!AB:AB,рўйхат!$CY:$CY,$B$680,рўйхат!$B:$B,$C652)</f>
        <v/>
      </c>
      <c r="AD652" s="36">
        <f>SUMIFS(рўйхат!AC:AC,рўйхат!$CY:$CY,$B$680,рўйхат!$B:$B,$C652)</f>
        <v/>
      </c>
      <c r="AE652" s="35">
        <f>SUMIFS(рўйхат!AD:AD,рўйхат!$CY:$CY,$B$680,рўйхат!$B:$B,$C652)</f>
        <v/>
      </c>
      <c r="AF652" s="36">
        <f>SUMIFS(рўйхат!AE:AE,рўйхат!$CY:$CY,$B$680,рўйхат!$B:$B,$C652)</f>
        <v/>
      </c>
      <c r="AG652" s="35">
        <f>SUMIFS(рўйхат!AH:AH,рўйхат!$CY:$CY,$B$680,рўйхат!$B:$B,$C652)</f>
        <v/>
      </c>
      <c r="AH652" s="36">
        <f>SUMIFS(рўйхат!AI:AI,рўйхат!$CY:$CY,$B$680,рўйхат!$B:$B,$C652)</f>
        <v/>
      </c>
      <c r="AI652" s="35">
        <f>SUMIFS(рўйхат!AJ:AJ,рўйхат!$CY:$CY,$B$680,рўйхат!$B:$B,$C652)</f>
        <v/>
      </c>
      <c r="AJ652" s="36">
        <f>SUMIFS(рўйхат!AK:AK,рўйхат!$CY:$CY,$B$680,рўйхат!$B:$B,$C652)</f>
        <v/>
      </c>
      <c r="AK652" s="35">
        <f>SUMIFS(рўйхат!AL:AL,рўйхат!$CY:$CY,$B$680,рўйхат!$B:$B,$C652)</f>
        <v/>
      </c>
      <c r="AL652" s="36">
        <f>SUMIFS(рўйхат!AM:AM,рўйхат!$CY:$CY,$B$680,рўйхат!$B:$B,$C652)</f>
        <v/>
      </c>
      <c r="AM652" s="77">
        <f>IFERROR(Q652/E652,0)</f>
        <v/>
      </c>
      <c r="AN652" s="77">
        <f>IFERROR(R652/F652,0)</f>
        <v/>
      </c>
      <c r="AO652" s="35">
        <f>SUMIFS(рўйхат!AX:AX,рўйхат!$CY:$CY,$B$680,рўйхат!$B:$B,$C652)</f>
        <v/>
      </c>
      <c r="AP652" s="36">
        <f>SUMIFS(рўйхат!AY:AY,рўйхат!$CY:$CY,$B$680,рўйхат!$B:$B,$C652)</f>
        <v/>
      </c>
      <c r="AQ652" s="35">
        <f>SUMIFS(рўйхат!AZ:AZ,рўйхат!$CY:$CY,$B$680,рўйхат!$B:$B,$C652)</f>
        <v/>
      </c>
      <c r="AR652" s="36">
        <f>SUMIFS(рўйхат!BA:BA,рўйхат!$CY:$CY,$B$680,рўйхат!$B:$B,$C652)</f>
        <v/>
      </c>
      <c r="AS652" s="35">
        <f>SUMIFS(рўйхат!BB:BB,рўйхат!$CY:$CY,$B$680,рўйхат!$B:$B,$C652)</f>
        <v/>
      </c>
      <c r="AT652" s="36">
        <f>SUMIFS(рўйхат!BC:BC,рўйхат!$CY:$CY,$B$680,рўйхат!$B:$B,$C652)</f>
        <v/>
      </c>
      <c r="AU652" s="35">
        <f>SUMIFS(рўйхат!BD:BD,рўйхат!$CY:$CY,$B$680,рўйхат!$B:$B,$C652)</f>
        <v/>
      </c>
      <c r="AV652" s="36">
        <f>SUMIFS(рўйхат!BE:BE,рўйхат!$CY:$CY,$B$680,рўйхат!$B:$B,$C652)</f>
        <v/>
      </c>
      <c r="AW652" s="35">
        <f>SUMIFS(рўйхат!BF:BF,рўйхат!$CY:$CY,$B$680,рўйхат!$B:$B,$C652)</f>
        <v/>
      </c>
      <c r="AX652" s="36">
        <f>SUMIFS(рўйхат!BG:BG,рўйхат!$CY:$CY,$B$680,рўйхат!$B:$B,$C652)</f>
        <v/>
      </c>
      <c r="AY652" s="35">
        <f>SUMIFS(рўйхат!BH:BH,рўйхат!$CY:$CY,$B$680,рўйхат!$B:$B,$C652)</f>
        <v/>
      </c>
      <c r="AZ652" s="36">
        <f>SUMIFS(рўйхат!BI:BI,рўйхат!$CY:$CY,$B$680,рўйхат!$B:$B,$C652)</f>
        <v/>
      </c>
      <c r="BA652" s="35">
        <f>SUMIFS(рўйхат!BJ:BJ,рўйхат!$CY:$CY,$B$680,рўйхат!$B:$B,$C652)</f>
        <v/>
      </c>
      <c r="BB652" s="36">
        <f>SUMIFS(рўйхат!BK:BK,рўйхат!$CY:$CY,$B$680,рўйхат!$B:$B,$C652)</f>
        <v/>
      </c>
      <c r="BC652" s="77">
        <f>IFERROR(AO652/E652,0)</f>
        <v/>
      </c>
      <c r="BD652" s="77">
        <f>IFERROR(AP652/F652,0)</f>
        <v/>
      </c>
      <c r="BE652" s="35">
        <f>SUMIFS(рўйхат!BL:BL,рўйхат!$CY:$CY,$B$680,рўйхат!$B:$B,$C652)</f>
        <v/>
      </c>
      <c r="BF652" s="36">
        <f>SUMIFS(рўйхат!BM:BM,рўйхат!$CY:$CY,$B$680,рўйхат!$B:$B,$C652)</f>
        <v/>
      </c>
      <c r="BG652" s="35">
        <f>SUMIFS(рўйхат!BN:BN,рўйхат!$CY:$CY,$B$680,рўйхат!$B:$B,$C652)</f>
        <v/>
      </c>
      <c r="BH652" s="36">
        <f>SUMIFS(рўйхат!BO:BO,рўйхат!$CY:$CY,$B$680,рўйхат!$B:$B,$C652)</f>
        <v/>
      </c>
      <c r="BI652" s="35">
        <f>SUMIFS(рўйхат!BP:BP,рўйхат!$CY:$CY,$B$680,рўйхат!$B:$B,$C652)</f>
        <v/>
      </c>
      <c r="BJ652" s="36">
        <f>SUMIFS(рўйхат!BQ:BQ,рўйхат!$CY:$CY,$B$680,рўйхат!$B:$B,$C652)</f>
        <v/>
      </c>
      <c r="BK652" s="35">
        <f>SUMIFS(рўйхат!BR:BR,рўйхат!$CY:$CY,$B$680,рўйхат!$B:$B,$C652)</f>
        <v/>
      </c>
      <c r="BL652" s="36">
        <f>SUMIFS(рўйхат!BS:BS,рўйхат!$CY:$CY,$B$680,рўйхат!$B:$B,$C652)</f>
        <v/>
      </c>
      <c r="BM652" s="35">
        <f>SUMIFS(рўйхат!BT:BT,рўйхат!$CY:$CY,$B$680,рўйхат!$B:$B,$C652)</f>
        <v/>
      </c>
      <c r="BN652" s="36">
        <f>SUMIFS(рўйхат!BU:BU,рўйхат!$CY:$CY,$B$680,рўйхат!$B:$B,$C652)</f>
        <v/>
      </c>
      <c r="BO652" s="35">
        <f>SUMIFS(рўйхат!BX:BX,рўйхат!$CY:$CY,$B$680,рўйхат!$B:$B,$C652)</f>
        <v/>
      </c>
      <c r="BP652" s="36">
        <f>SUMIFS(рўйхат!BY:BY,рўйхат!$CY:$CY,$B$680,рўйхат!$B:$B,$C652)</f>
        <v/>
      </c>
      <c r="BQ652" s="35">
        <f>SUMIFS(рўйхат!BZ:BZ,рўйхат!$CY:$CY,$B$680,рўйхат!$B:$B,$C652)</f>
        <v/>
      </c>
      <c r="BR652" s="36">
        <f>SUMIFS(рўйхат!CA:CA,рўйхат!$CY:$CY,$B$680,рўйхат!$B:$B,$C652)</f>
        <v/>
      </c>
      <c r="BS652" s="35">
        <f>SUMIFS(рўйхат!CB:CB,рўйхат!$CY:$CY,$B$680,рўйхат!$B:$B,$C652)</f>
        <v/>
      </c>
      <c r="BT652" s="36">
        <f>SUMIFS(рўйхат!CC:CC,рўйхат!$CY:$CY,$B$680,рўйхат!$B:$B,$C652)</f>
        <v/>
      </c>
      <c r="BU652" s="35">
        <f>SUMIFS(рўйхат!CD:CD,рўйхат!$CY:$CY,$B$680,рўйхат!$B:$B,$C652)</f>
        <v/>
      </c>
      <c r="BV652" s="36">
        <f>SUMIFS(рўйхат!CE:CE,рўйхат!$CY:$CY,$B$680,рўйхат!$B:$B,$C652)</f>
        <v/>
      </c>
      <c r="BW652" s="35">
        <f>SUMIFS(рўйхат!CH:CH,рўйхат!$CY:$CY,$B$680,рўйхат!$B:$B,$C652)</f>
        <v/>
      </c>
      <c r="BX652" s="36">
        <f>SUMIFS(рўйхат!CI:CI,рўйхат!$CY:$CY,$B$680,рўйхат!$B:$B,$C652)</f>
        <v/>
      </c>
      <c r="BY652" s="35">
        <f>SUMIFS(рўйхат!CJ:CJ,рўйхат!$CY:$CY,$B$680,рўйхат!$B:$B,$C652)</f>
        <v/>
      </c>
      <c r="BZ652" s="36">
        <f>SUMIFS(рўйхат!CK:CK,рўйхат!$CY:$CY,$B$680,рўйхат!$B:$B,$C652)</f>
        <v/>
      </c>
      <c r="CA652" s="35">
        <f>SUMIFS(рўйхат!CL:CL,рўйхат!$CY:$CY,$B$680,рўйхат!$B:$B,$C652)</f>
        <v/>
      </c>
      <c r="CB652" s="36">
        <f>SUMIFS(рўйхат!CM:CM,рўйхат!$CY:$CY,$B$680,рўйхат!$B:$B,$C652)</f>
        <v/>
      </c>
      <c r="CC652" s="35">
        <f>SUMIFS(рўйхат!CN:CN,рўйхат!$CY:$CY,$B$680,рўйхат!$B:$B,$C652)</f>
        <v/>
      </c>
      <c r="CD652" s="36">
        <f>SUMIFS(рўйхат!CO:CO,рўйхат!$CY:$CY,$B$680,рўйхат!$B:$B,$C652)</f>
        <v/>
      </c>
      <c r="CE652" s="77">
        <f>IFERROR(BE652/(Q652+BE652),0)</f>
        <v/>
      </c>
      <c r="CF652" s="78">
        <f>IFERROR(BF652/(R652+BF652),0)</f>
        <v/>
      </c>
      <c r="CG652" s="8">
        <f>COUNTIFS(B:B,B652)</f>
        <v/>
      </c>
    </row>
    <row r="653" hidden="1" outlineLevel="1" ht="17.1" customFormat="1" customHeight="1" s="8">
      <c r="A653" s="15" t="n"/>
      <c r="B653" s="50" t="n">
        <v>5</v>
      </c>
      <c r="C653" s="66" t="inlineStr">
        <is>
          <t>Ғазначилик қўмитаси</t>
        </is>
      </c>
      <c r="D653" s="16" t="n"/>
      <c r="E653" s="35">
        <f>SUMIFS(рўйхат!F:F,рўйхат!$CY:$CY,$B$680,рўйхат!$B:$B,$C653)</f>
        <v/>
      </c>
      <c r="F653" s="36">
        <f>SUMIFS(рўйхат!G:G,рўйхат!$CY:$CY,$B$680,рўйхат!$B:$B,$C653)</f>
        <v/>
      </c>
      <c r="G653" s="35">
        <f>SUMIFS(рўйхат!H:H,рўйхат!$CY:$CY,$B$680,рўйхат!$B:$B,$C653)</f>
        <v/>
      </c>
      <c r="H653" s="36">
        <f>SUMIFS(рўйхат!I:I,рўйхат!$CY:$CY,$B$680,рўйхат!$B:$B,$C653)</f>
        <v/>
      </c>
      <c r="I653" s="35">
        <f>SUMIFS(рўйхат!J:J,рўйхат!$CY:$CY,$B$680,рўйхат!$B:$B,$C653)</f>
        <v/>
      </c>
      <c r="J653" s="36">
        <f>SUMIFS(рўйхат!K:K,рўйхат!$CY:$CY,$B$680,рўйхат!$B:$B,$C653)</f>
        <v/>
      </c>
      <c r="K653" s="35">
        <f>SUMIFS(рўйхат!L:L,рўйхат!$CY:$CY,$B$680,рўйхат!$B:$B,$C653)</f>
        <v/>
      </c>
      <c r="L653" s="36">
        <f>SUMIFS(рўйхат!M:M,рўйхат!$CY:$CY,$B$680,рўйхат!$B:$B,$C653)</f>
        <v/>
      </c>
      <c r="M653" s="35">
        <f>SUMIFS(рўйхат!N:N,рўйхат!$CY:$CY,$B$680,рўйхат!$B:$B,$C653)</f>
        <v/>
      </c>
      <c r="N653" s="36">
        <f>SUMIFS(рўйхат!O:O,рўйхат!$CY:$CY,$B$680,рўйхат!$B:$B,$C653)</f>
        <v/>
      </c>
      <c r="O653" s="34">
        <f>IFERROR(M653/E653,0)</f>
        <v/>
      </c>
      <c r="P653" s="34">
        <f>IFERROR(N653/F653,0)</f>
        <v/>
      </c>
      <c r="Q653" s="35">
        <f>SUMIFS(рўйхат!P:P,рўйхат!$CY:$CY,$B$680,рўйхат!$B:$B,$C653)</f>
        <v/>
      </c>
      <c r="R653" s="36">
        <f>SUMIFS(рўйхат!Q:Q,рўйхат!$CY:$CY,$B$680,рўйхат!$B:$B,$C653)</f>
        <v/>
      </c>
      <c r="S653" s="35">
        <f>SUMIFS(рўйхат!R:R,рўйхат!$CY:$CY,$B$680,рўйхат!$B:$B,$C653)</f>
        <v/>
      </c>
      <c r="T653" s="36">
        <f>SUMIFS(рўйхат!S:S,рўйхат!$CY:$CY,$B$680,рўйхат!$B:$B,$C653)</f>
        <v/>
      </c>
      <c r="U653" s="35">
        <f>SUMIFS(рўйхат!T:T,рўйхат!$CY:$CY,$B$680,рўйхат!$B:$B,$C653)</f>
        <v/>
      </c>
      <c r="V653" s="36">
        <f>SUMIFS(рўйхат!U:U,рўйхат!$CY:$CY,$B$680,рўйхат!$B:$B,$C653)</f>
        <v/>
      </c>
      <c r="W653" s="35">
        <f>SUMIFS(рўйхат!V:V,рўйхат!$CY:$CY,$B$680,рўйхат!$B:$B,$C653)</f>
        <v/>
      </c>
      <c r="X653" s="36">
        <f>SUMIFS(рўйхат!W:W,рўйхат!$CY:$CY,$B$680,рўйхат!$B:$B,$C653)</f>
        <v/>
      </c>
      <c r="Y653" s="35">
        <f>SUMIFS(рўйхат!X:X,рўйхат!$CY:$CY,$B$680,рўйхат!$B:$B,$C653)</f>
        <v/>
      </c>
      <c r="Z653" s="36">
        <f>SUMIFS(рўйхат!Y:Y,рўйхат!$CY:$CY,$B$680,рўйхат!$B:$B,$C653)</f>
        <v/>
      </c>
      <c r="AA653" s="35">
        <f>SUMIFS(рўйхат!Z:Z,рўйхат!$CY:$CY,$B$680,рўйхат!$B:$B,$C653)</f>
        <v/>
      </c>
      <c r="AB653" s="36">
        <f>SUMIFS(рўйхат!AA:AA,рўйхат!$CY:$CY,$B$680,рўйхат!$B:$B,$C653)</f>
        <v/>
      </c>
      <c r="AC653" s="35">
        <f>SUMIFS(рўйхат!AB:AB,рўйхат!$CY:$CY,$B$680,рўйхат!$B:$B,$C653)</f>
        <v/>
      </c>
      <c r="AD653" s="36">
        <f>SUMIFS(рўйхат!AC:AC,рўйхат!$CY:$CY,$B$680,рўйхат!$B:$B,$C653)</f>
        <v/>
      </c>
      <c r="AE653" s="35">
        <f>SUMIFS(рўйхат!AD:AD,рўйхат!$CY:$CY,$B$680,рўйхат!$B:$B,$C653)</f>
        <v/>
      </c>
      <c r="AF653" s="36">
        <f>SUMIFS(рўйхат!AE:AE,рўйхат!$CY:$CY,$B$680,рўйхат!$B:$B,$C653)</f>
        <v/>
      </c>
      <c r="AG653" s="35">
        <f>SUMIFS(рўйхат!AH:AH,рўйхат!$CY:$CY,$B$680,рўйхат!$B:$B,$C653)</f>
        <v/>
      </c>
      <c r="AH653" s="36">
        <f>SUMIFS(рўйхат!AI:AI,рўйхат!$CY:$CY,$B$680,рўйхат!$B:$B,$C653)</f>
        <v/>
      </c>
      <c r="AI653" s="35">
        <f>SUMIFS(рўйхат!AJ:AJ,рўйхат!$CY:$CY,$B$680,рўйхат!$B:$B,$C653)</f>
        <v/>
      </c>
      <c r="AJ653" s="36">
        <f>SUMIFS(рўйхат!AK:AK,рўйхат!$CY:$CY,$B$680,рўйхат!$B:$B,$C653)</f>
        <v/>
      </c>
      <c r="AK653" s="35">
        <f>SUMIFS(рўйхат!AL:AL,рўйхат!$CY:$CY,$B$680,рўйхат!$B:$B,$C653)</f>
        <v/>
      </c>
      <c r="AL653" s="36">
        <f>SUMIFS(рўйхат!AM:AM,рўйхат!$CY:$CY,$B$680,рўйхат!$B:$B,$C653)</f>
        <v/>
      </c>
      <c r="AM653" s="77">
        <f>IFERROR(Q653/E653,0)</f>
        <v/>
      </c>
      <c r="AN653" s="77">
        <f>IFERROR(R653/F653,0)</f>
        <v/>
      </c>
      <c r="AO653" s="35">
        <f>SUMIFS(рўйхат!AX:AX,рўйхат!$CY:$CY,$B$680,рўйхат!$B:$B,$C653)</f>
        <v/>
      </c>
      <c r="AP653" s="36">
        <f>SUMIFS(рўйхат!AY:AY,рўйхат!$CY:$CY,$B$680,рўйхат!$B:$B,$C653)</f>
        <v/>
      </c>
      <c r="AQ653" s="35">
        <f>SUMIFS(рўйхат!AZ:AZ,рўйхат!$CY:$CY,$B$680,рўйхат!$B:$B,$C653)</f>
        <v/>
      </c>
      <c r="AR653" s="36">
        <f>SUMIFS(рўйхат!BA:BA,рўйхат!$CY:$CY,$B$680,рўйхат!$B:$B,$C653)</f>
        <v/>
      </c>
      <c r="AS653" s="35">
        <f>SUMIFS(рўйхат!BB:BB,рўйхат!$CY:$CY,$B$680,рўйхат!$B:$B,$C653)</f>
        <v/>
      </c>
      <c r="AT653" s="36">
        <f>SUMIFS(рўйхат!BC:BC,рўйхат!$CY:$CY,$B$680,рўйхат!$B:$B,$C653)</f>
        <v/>
      </c>
      <c r="AU653" s="35">
        <f>SUMIFS(рўйхат!BD:BD,рўйхат!$CY:$CY,$B$680,рўйхат!$B:$B,$C653)</f>
        <v/>
      </c>
      <c r="AV653" s="36">
        <f>SUMIFS(рўйхат!BE:BE,рўйхат!$CY:$CY,$B$680,рўйхат!$B:$B,$C653)</f>
        <v/>
      </c>
      <c r="AW653" s="35">
        <f>SUMIFS(рўйхат!BF:BF,рўйхат!$CY:$CY,$B$680,рўйхат!$B:$B,$C653)</f>
        <v/>
      </c>
      <c r="AX653" s="36">
        <f>SUMIFS(рўйхат!BG:BG,рўйхат!$CY:$CY,$B$680,рўйхат!$B:$B,$C653)</f>
        <v/>
      </c>
      <c r="AY653" s="35">
        <f>SUMIFS(рўйхат!BH:BH,рўйхат!$CY:$CY,$B$680,рўйхат!$B:$B,$C653)</f>
        <v/>
      </c>
      <c r="AZ653" s="36">
        <f>SUMIFS(рўйхат!BI:BI,рўйхат!$CY:$CY,$B$680,рўйхат!$B:$B,$C653)</f>
        <v/>
      </c>
      <c r="BA653" s="35">
        <f>SUMIFS(рўйхат!BJ:BJ,рўйхат!$CY:$CY,$B$680,рўйхат!$B:$B,$C653)</f>
        <v/>
      </c>
      <c r="BB653" s="36">
        <f>SUMIFS(рўйхат!BK:BK,рўйхат!$CY:$CY,$B$680,рўйхат!$B:$B,$C653)</f>
        <v/>
      </c>
      <c r="BC653" s="77">
        <f>IFERROR(AO653/E653,0)</f>
        <v/>
      </c>
      <c r="BD653" s="77">
        <f>IFERROR(AP653/F653,0)</f>
        <v/>
      </c>
      <c r="BE653" s="35">
        <f>SUMIFS(рўйхат!BL:BL,рўйхат!$CY:$CY,$B$680,рўйхат!$B:$B,$C653)</f>
        <v/>
      </c>
      <c r="BF653" s="36">
        <f>SUMIFS(рўйхат!BM:BM,рўйхат!$CY:$CY,$B$680,рўйхат!$B:$B,$C653)</f>
        <v/>
      </c>
      <c r="BG653" s="35">
        <f>SUMIFS(рўйхат!BN:BN,рўйхат!$CY:$CY,$B$680,рўйхат!$B:$B,$C653)</f>
        <v/>
      </c>
      <c r="BH653" s="36">
        <f>SUMIFS(рўйхат!BO:BO,рўйхат!$CY:$CY,$B$680,рўйхат!$B:$B,$C653)</f>
        <v/>
      </c>
      <c r="BI653" s="35">
        <f>SUMIFS(рўйхат!BP:BP,рўйхат!$CY:$CY,$B$680,рўйхат!$B:$B,$C653)</f>
        <v/>
      </c>
      <c r="BJ653" s="36">
        <f>SUMIFS(рўйхат!BQ:BQ,рўйхат!$CY:$CY,$B$680,рўйхат!$B:$B,$C653)</f>
        <v/>
      </c>
      <c r="BK653" s="35">
        <f>SUMIFS(рўйхат!BR:BR,рўйхат!$CY:$CY,$B$680,рўйхат!$B:$B,$C653)</f>
        <v/>
      </c>
      <c r="BL653" s="36">
        <f>SUMIFS(рўйхат!BS:BS,рўйхат!$CY:$CY,$B$680,рўйхат!$B:$B,$C653)</f>
        <v/>
      </c>
      <c r="BM653" s="35">
        <f>SUMIFS(рўйхат!BT:BT,рўйхат!$CY:$CY,$B$680,рўйхат!$B:$B,$C653)</f>
        <v/>
      </c>
      <c r="BN653" s="36">
        <f>SUMIFS(рўйхат!BU:BU,рўйхат!$CY:$CY,$B$680,рўйхат!$B:$B,$C653)</f>
        <v/>
      </c>
      <c r="BO653" s="35">
        <f>SUMIFS(рўйхат!BX:BX,рўйхат!$CY:$CY,$B$680,рўйхат!$B:$B,$C653)</f>
        <v/>
      </c>
      <c r="BP653" s="36">
        <f>SUMIFS(рўйхат!BY:BY,рўйхат!$CY:$CY,$B$680,рўйхат!$B:$B,$C653)</f>
        <v/>
      </c>
      <c r="BQ653" s="35">
        <f>SUMIFS(рўйхат!BZ:BZ,рўйхат!$CY:$CY,$B$680,рўйхат!$B:$B,$C653)</f>
        <v/>
      </c>
      <c r="BR653" s="36">
        <f>SUMIFS(рўйхат!CA:CA,рўйхат!$CY:$CY,$B$680,рўйхат!$B:$B,$C653)</f>
        <v/>
      </c>
      <c r="BS653" s="35">
        <f>SUMIFS(рўйхат!CB:CB,рўйхат!$CY:$CY,$B$680,рўйхат!$B:$B,$C653)</f>
        <v/>
      </c>
      <c r="BT653" s="36">
        <f>SUMIFS(рўйхат!CC:CC,рўйхат!$CY:$CY,$B$680,рўйхат!$B:$B,$C653)</f>
        <v/>
      </c>
      <c r="BU653" s="35">
        <f>SUMIFS(рўйхат!CD:CD,рўйхат!$CY:$CY,$B$680,рўйхат!$B:$B,$C653)</f>
        <v/>
      </c>
      <c r="BV653" s="36">
        <f>SUMIFS(рўйхат!CE:CE,рўйхат!$CY:$CY,$B$680,рўйхат!$B:$B,$C653)</f>
        <v/>
      </c>
      <c r="BW653" s="35">
        <f>SUMIFS(рўйхат!CH:CH,рўйхат!$CY:$CY,$B$680,рўйхат!$B:$B,$C653)</f>
        <v/>
      </c>
      <c r="BX653" s="36">
        <f>SUMIFS(рўйхат!CI:CI,рўйхат!$CY:$CY,$B$680,рўйхат!$B:$B,$C653)</f>
        <v/>
      </c>
      <c r="BY653" s="35">
        <f>SUMIFS(рўйхат!CJ:CJ,рўйхат!$CY:$CY,$B$680,рўйхат!$B:$B,$C653)</f>
        <v/>
      </c>
      <c r="BZ653" s="36">
        <f>SUMIFS(рўйхат!CK:CK,рўйхат!$CY:$CY,$B$680,рўйхат!$B:$B,$C653)</f>
        <v/>
      </c>
      <c r="CA653" s="35">
        <f>SUMIFS(рўйхат!CL:CL,рўйхат!$CY:$CY,$B$680,рўйхат!$B:$B,$C653)</f>
        <v/>
      </c>
      <c r="CB653" s="36">
        <f>SUMIFS(рўйхат!CM:CM,рўйхат!$CY:$CY,$B$680,рўйхат!$B:$B,$C653)</f>
        <v/>
      </c>
      <c r="CC653" s="35">
        <f>SUMIFS(рўйхат!CN:CN,рўйхат!$CY:$CY,$B$680,рўйхат!$B:$B,$C653)</f>
        <v/>
      </c>
      <c r="CD653" s="36">
        <f>SUMIFS(рўйхат!CO:CO,рўйхат!$CY:$CY,$B$680,рўйхат!$B:$B,$C653)</f>
        <v/>
      </c>
      <c r="CE653" s="77">
        <f>IFERROR(BE653/(Q653+BE653),0)</f>
        <v/>
      </c>
      <c r="CF653" s="78">
        <f>IFERROR(BF653/(R653+BF653),0)</f>
        <v/>
      </c>
      <c r="CG653" s="8">
        <f>COUNTIFS(B:B,B653)</f>
        <v/>
      </c>
    </row>
    <row r="654" hidden="1" outlineLevel="1" ht="17.1" customFormat="1" customHeight="1" s="8">
      <c r="A654" s="15" t="n"/>
      <c r="B654" s="50" t="n">
        <v>6</v>
      </c>
      <c r="C654" s="66" t="inlineStr">
        <is>
          <t>Давлат активларини бошқариш агентлиги</t>
        </is>
      </c>
      <c r="D654" s="16" t="n"/>
      <c r="E654" s="35">
        <f>SUMIFS(рўйхат!F:F,рўйхат!$CY:$CY,$B$680,рўйхат!$B:$B,$C654)</f>
        <v/>
      </c>
      <c r="F654" s="36">
        <f>SUMIFS(рўйхат!G:G,рўйхат!$CY:$CY,$B$680,рўйхат!$B:$B,$C654)</f>
        <v/>
      </c>
      <c r="G654" s="35">
        <f>SUMIFS(рўйхат!H:H,рўйхат!$CY:$CY,$B$680,рўйхат!$B:$B,$C654)</f>
        <v/>
      </c>
      <c r="H654" s="36">
        <f>SUMIFS(рўйхат!I:I,рўйхат!$CY:$CY,$B$680,рўйхат!$B:$B,$C654)</f>
        <v/>
      </c>
      <c r="I654" s="35">
        <f>SUMIFS(рўйхат!J:J,рўйхат!$CY:$CY,$B$680,рўйхат!$B:$B,$C654)</f>
        <v/>
      </c>
      <c r="J654" s="36">
        <f>SUMIFS(рўйхат!K:K,рўйхат!$CY:$CY,$B$680,рўйхат!$B:$B,$C654)</f>
        <v/>
      </c>
      <c r="K654" s="35">
        <f>SUMIFS(рўйхат!L:L,рўйхат!$CY:$CY,$B$680,рўйхат!$B:$B,$C654)</f>
        <v/>
      </c>
      <c r="L654" s="36">
        <f>SUMIFS(рўйхат!M:M,рўйхат!$CY:$CY,$B$680,рўйхат!$B:$B,$C654)</f>
        <v/>
      </c>
      <c r="M654" s="35">
        <f>SUMIFS(рўйхат!N:N,рўйхат!$CY:$CY,$B$680,рўйхат!$B:$B,$C654)</f>
        <v/>
      </c>
      <c r="N654" s="36">
        <f>SUMIFS(рўйхат!O:O,рўйхат!$CY:$CY,$B$680,рўйхат!$B:$B,$C654)</f>
        <v/>
      </c>
      <c r="O654" s="34">
        <f>IFERROR(M654/E654,0)</f>
        <v/>
      </c>
      <c r="P654" s="34">
        <f>IFERROR(N654/F654,0)</f>
        <v/>
      </c>
      <c r="Q654" s="35">
        <f>SUMIFS(рўйхат!P:P,рўйхат!$CY:$CY,$B$680,рўйхат!$B:$B,$C654)</f>
        <v/>
      </c>
      <c r="R654" s="36">
        <f>SUMIFS(рўйхат!Q:Q,рўйхат!$CY:$CY,$B$680,рўйхат!$B:$B,$C654)</f>
        <v/>
      </c>
      <c r="S654" s="35">
        <f>SUMIFS(рўйхат!R:R,рўйхат!$CY:$CY,$B$680,рўйхат!$B:$B,$C654)</f>
        <v/>
      </c>
      <c r="T654" s="36">
        <f>SUMIFS(рўйхат!S:S,рўйхат!$CY:$CY,$B$680,рўйхат!$B:$B,$C654)</f>
        <v/>
      </c>
      <c r="U654" s="35">
        <f>SUMIFS(рўйхат!T:T,рўйхат!$CY:$CY,$B$680,рўйхат!$B:$B,$C654)</f>
        <v/>
      </c>
      <c r="V654" s="36">
        <f>SUMIFS(рўйхат!U:U,рўйхат!$CY:$CY,$B$680,рўйхат!$B:$B,$C654)</f>
        <v/>
      </c>
      <c r="W654" s="35">
        <f>SUMIFS(рўйхат!V:V,рўйхат!$CY:$CY,$B$680,рўйхат!$B:$B,$C654)</f>
        <v/>
      </c>
      <c r="X654" s="36">
        <f>SUMIFS(рўйхат!W:W,рўйхат!$CY:$CY,$B$680,рўйхат!$B:$B,$C654)</f>
        <v/>
      </c>
      <c r="Y654" s="35">
        <f>SUMIFS(рўйхат!X:X,рўйхат!$CY:$CY,$B$680,рўйхат!$B:$B,$C654)</f>
        <v/>
      </c>
      <c r="Z654" s="36">
        <f>SUMIFS(рўйхат!Y:Y,рўйхат!$CY:$CY,$B$680,рўйхат!$B:$B,$C654)</f>
        <v/>
      </c>
      <c r="AA654" s="35">
        <f>SUMIFS(рўйхат!Z:Z,рўйхат!$CY:$CY,$B$680,рўйхат!$B:$B,$C654)</f>
        <v/>
      </c>
      <c r="AB654" s="36">
        <f>SUMIFS(рўйхат!AA:AA,рўйхат!$CY:$CY,$B$680,рўйхат!$B:$B,$C654)</f>
        <v/>
      </c>
      <c r="AC654" s="35">
        <f>SUMIFS(рўйхат!AB:AB,рўйхат!$CY:$CY,$B$680,рўйхат!$B:$B,$C654)</f>
        <v/>
      </c>
      <c r="AD654" s="36">
        <f>SUMIFS(рўйхат!AC:AC,рўйхат!$CY:$CY,$B$680,рўйхат!$B:$B,$C654)</f>
        <v/>
      </c>
      <c r="AE654" s="35">
        <f>SUMIFS(рўйхат!AD:AD,рўйхат!$CY:$CY,$B$680,рўйхат!$B:$B,$C654)</f>
        <v/>
      </c>
      <c r="AF654" s="36">
        <f>SUMIFS(рўйхат!AE:AE,рўйхат!$CY:$CY,$B$680,рўйхат!$B:$B,$C654)</f>
        <v/>
      </c>
      <c r="AG654" s="35">
        <f>SUMIFS(рўйхат!AH:AH,рўйхат!$CY:$CY,$B$680,рўйхат!$B:$B,$C654)</f>
        <v/>
      </c>
      <c r="AH654" s="36">
        <f>SUMIFS(рўйхат!AI:AI,рўйхат!$CY:$CY,$B$680,рўйхат!$B:$B,$C654)</f>
        <v/>
      </c>
      <c r="AI654" s="35">
        <f>SUMIFS(рўйхат!AJ:AJ,рўйхат!$CY:$CY,$B$680,рўйхат!$B:$B,$C654)</f>
        <v/>
      </c>
      <c r="AJ654" s="36">
        <f>SUMIFS(рўйхат!AK:AK,рўйхат!$CY:$CY,$B$680,рўйхат!$B:$B,$C654)</f>
        <v/>
      </c>
      <c r="AK654" s="35">
        <f>SUMIFS(рўйхат!AL:AL,рўйхат!$CY:$CY,$B$680,рўйхат!$B:$B,$C654)</f>
        <v/>
      </c>
      <c r="AL654" s="36">
        <f>SUMIFS(рўйхат!AM:AM,рўйхат!$CY:$CY,$B$680,рўйхат!$B:$B,$C654)</f>
        <v/>
      </c>
      <c r="AM654" s="77">
        <f>IFERROR(Q654/E654,0)</f>
        <v/>
      </c>
      <c r="AN654" s="77">
        <f>IFERROR(R654/F654,0)</f>
        <v/>
      </c>
      <c r="AO654" s="35">
        <f>SUMIFS(рўйхат!AX:AX,рўйхат!$CY:$CY,$B$680,рўйхат!$B:$B,$C654)</f>
        <v/>
      </c>
      <c r="AP654" s="36">
        <f>SUMIFS(рўйхат!AY:AY,рўйхат!$CY:$CY,$B$680,рўйхат!$B:$B,$C654)</f>
        <v/>
      </c>
      <c r="AQ654" s="35">
        <f>SUMIFS(рўйхат!AZ:AZ,рўйхат!$CY:$CY,$B$680,рўйхат!$B:$B,$C654)</f>
        <v/>
      </c>
      <c r="AR654" s="36">
        <f>SUMIFS(рўйхат!BA:BA,рўйхат!$CY:$CY,$B$680,рўйхат!$B:$B,$C654)</f>
        <v/>
      </c>
      <c r="AS654" s="35">
        <f>SUMIFS(рўйхат!BB:BB,рўйхат!$CY:$CY,$B$680,рўйхат!$B:$B,$C654)</f>
        <v/>
      </c>
      <c r="AT654" s="36">
        <f>SUMIFS(рўйхат!BC:BC,рўйхат!$CY:$CY,$B$680,рўйхат!$B:$B,$C654)</f>
        <v/>
      </c>
      <c r="AU654" s="35">
        <f>SUMIFS(рўйхат!BD:BD,рўйхат!$CY:$CY,$B$680,рўйхат!$B:$B,$C654)</f>
        <v/>
      </c>
      <c r="AV654" s="36">
        <f>SUMIFS(рўйхат!BE:BE,рўйхат!$CY:$CY,$B$680,рўйхат!$B:$B,$C654)</f>
        <v/>
      </c>
      <c r="AW654" s="35">
        <f>SUMIFS(рўйхат!BF:BF,рўйхат!$CY:$CY,$B$680,рўйхат!$B:$B,$C654)</f>
        <v/>
      </c>
      <c r="AX654" s="36">
        <f>SUMIFS(рўйхат!BG:BG,рўйхат!$CY:$CY,$B$680,рўйхат!$B:$B,$C654)</f>
        <v/>
      </c>
      <c r="AY654" s="35">
        <f>SUMIFS(рўйхат!BH:BH,рўйхат!$CY:$CY,$B$680,рўйхат!$B:$B,$C654)</f>
        <v/>
      </c>
      <c r="AZ654" s="36">
        <f>SUMIFS(рўйхат!BI:BI,рўйхат!$CY:$CY,$B$680,рўйхат!$B:$B,$C654)</f>
        <v/>
      </c>
      <c r="BA654" s="35">
        <f>SUMIFS(рўйхат!BJ:BJ,рўйхат!$CY:$CY,$B$680,рўйхат!$B:$B,$C654)</f>
        <v/>
      </c>
      <c r="BB654" s="36">
        <f>SUMIFS(рўйхат!BK:BK,рўйхат!$CY:$CY,$B$680,рўйхат!$B:$B,$C654)</f>
        <v/>
      </c>
      <c r="BC654" s="77">
        <f>IFERROR(AO654/E654,0)</f>
        <v/>
      </c>
      <c r="BD654" s="77">
        <f>IFERROR(AP654/F654,0)</f>
        <v/>
      </c>
      <c r="BE654" s="35">
        <f>SUMIFS(рўйхат!BL:BL,рўйхат!$CY:$CY,$B$680,рўйхат!$B:$B,$C654)</f>
        <v/>
      </c>
      <c r="BF654" s="36">
        <f>SUMIFS(рўйхат!BM:BM,рўйхат!$CY:$CY,$B$680,рўйхат!$B:$B,$C654)</f>
        <v/>
      </c>
      <c r="BG654" s="35">
        <f>SUMIFS(рўйхат!BN:BN,рўйхат!$CY:$CY,$B$680,рўйхат!$B:$B,$C654)</f>
        <v/>
      </c>
      <c r="BH654" s="36">
        <f>SUMIFS(рўйхат!BO:BO,рўйхат!$CY:$CY,$B$680,рўйхат!$B:$B,$C654)</f>
        <v/>
      </c>
      <c r="BI654" s="35">
        <f>SUMIFS(рўйхат!BP:BP,рўйхат!$CY:$CY,$B$680,рўйхат!$B:$B,$C654)</f>
        <v/>
      </c>
      <c r="BJ654" s="36">
        <f>SUMIFS(рўйхат!BQ:BQ,рўйхат!$CY:$CY,$B$680,рўйхат!$B:$B,$C654)</f>
        <v/>
      </c>
      <c r="BK654" s="35">
        <f>SUMIFS(рўйхат!BR:BR,рўйхат!$CY:$CY,$B$680,рўйхат!$B:$B,$C654)</f>
        <v/>
      </c>
      <c r="BL654" s="36">
        <f>SUMIFS(рўйхат!BS:BS,рўйхат!$CY:$CY,$B$680,рўйхат!$B:$B,$C654)</f>
        <v/>
      </c>
      <c r="BM654" s="35">
        <f>SUMIFS(рўйхат!BT:BT,рўйхат!$CY:$CY,$B$680,рўйхат!$B:$B,$C654)</f>
        <v/>
      </c>
      <c r="BN654" s="36">
        <f>SUMIFS(рўйхат!BU:BU,рўйхат!$CY:$CY,$B$680,рўйхат!$B:$B,$C654)</f>
        <v/>
      </c>
      <c r="BO654" s="35">
        <f>SUMIFS(рўйхат!BX:BX,рўйхат!$CY:$CY,$B$680,рўйхат!$B:$B,$C654)</f>
        <v/>
      </c>
      <c r="BP654" s="36">
        <f>SUMIFS(рўйхат!BY:BY,рўйхат!$CY:$CY,$B$680,рўйхат!$B:$B,$C654)</f>
        <v/>
      </c>
      <c r="BQ654" s="35">
        <f>SUMIFS(рўйхат!BZ:BZ,рўйхат!$CY:$CY,$B$680,рўйхат!$B:$B,$C654)</f>
        <v/>
      </c>
      <c r="BR654" s="36">
        <f>SUMIFS(рўйхат!CA:CA,рўйхат!$CY:$CY,$B$680,рўйхат!$B:$B,$C654)</f>
        <v/>
      </c>
      <c r="BS654" s="35">
        <f>SUMIFS(рўйхат!CB:CB,рўйхат!$CY:$CY,$B$680,рўйхат!$B:$B,$C654)</f>
        <v/>
      </c>
      <c r="BT654" s="36">
        <f>SUMIFS(рўйхат!CC:CC,рўйхат!$CY:$CY,$B$680,рўйхат!$B:$B,$C654)</f>
        <v/>
      </c>
      <c r="BU654" s="35">
        <f>SUMIFS(рўйхат!CD:CD,рўйхат!$CY:$CY,$B$680,рўйхат!$B:$B,$C654)</f>
        <v/>
      </c>
      <c r="BV654" s="36">
        <f>SUMIFS(рўйхат!CE:CE,рўйхат!$CY:$CY,$B$680,рўйхат!$B:$B,$C654)</f>
        <v/>
      </c>
      <c r="BW654" s="35">
        <f>SUMIFS(рўйхат!CH:CH,рўйхат!$CY:$CY,$B$680,рўйхат!$B:$B,$C654)</f>
        <v/>
      </c>
      <c r="BX654" s="36">
        <f>SUMIFS(рўйхат!CI:CI,рўйхат!$CY:$CY,$B$680,рўйхат!$B:$B,$C654)</f>
        <v/>
      </c>
      <c r="BY654" s="35">
        <f>SUMIFS(рўйхат!CJ:CJ,рўйхат!$CY:$CY,$B$680,рўйхат!$B:$B,$C654)</f>
        <v/>
      </c>
      <c r="BZ654" s="36">
        <f>SUMIFS(рўйхат!CK:CK,рўйхат!$CY:$CY,$B$680,рўйхат!$B:$B,$C654)</f>
        <v/>
      </c>
      <c r="CA654" s="35">
        <f>SUMIFS(рўйхат!CL:CL,рўйхат!$CY:$CY,$B$680,рўйхат!$B:$B,$C654)</f>
        <v/>
      </c>
      <c r="CB654" s="36">
        <f>SUMIFS(рўйхат!CM:CM,рўйхат!$CY:$CY,$B$680,рўйхат!$B:$B,$C654)</f>
        <v/>
      </c>
      <c r="CC654" s="35">
        <f>SUMIFS(рўйхат!CN:CN,рўйхат!$CY:$CY,$B$680,рўйхат!$B:$B,$C654)</f>
        <v/>
      </c>
      <c r="CD654" s="36">
        <f>SUMIFS(рўйхат!CO:CO,рўйхат!$CY:$CY,$B$680,рўйхат!$B:$B,$C654)</f>
        <v/>
      </c>
      <c r="CE654" s="77">
        <f>IFERROR(BE654/(Q654+BE654),0)</f>
        <v/>
      </c>
      <c r="CF654" s="78">
        <f>IFERROR(BF654/(R654+BF654),0)</f>
        <v/>
      </c>
      <c r="CG654" s="8">
        <f>COUNTIFS(B:B,B654)</f>
        <v/>
      </c>
    </row>
    <row r="655" hidden="1" outlineLevel="1" ht="17.1" customFormat="1" customHeight="1" s="8">
      <c r="A655" s="15" t="n"/>
      <c r="B655" s="50" t="n">
        <v>7</v>
      </c>
      <c r="C655" s="66" t="inlineStr">
        <is>
          <t>Иқтисодиёт ва молия вазирлиги</t>
        </is>
      </c>
      <c r="D655" s="16" t="n"/>
      <c r="E655" s="35">
        <f>SUMIFS(рўйхат!F:F,рўйхат!$CY:$CY,$B$680,рўйхат!$B:$B,$C655)</f>
        <v/>
      </c>
      <c r="F655" s="36">
        <f>SUMIFS(рўйхат!G:G,рўйхат!$CY:$CY,$B$680,рўйхат!$B:$B,$C655)</f>
        <v/>
      </c>
      <c r="G655" s="35">
        <f>SUMIFS(рўйхат!H:H,рўйхат!$CY:$CY,$B$680,рўйхат!$B:$B,$C655)</f>
        <v/>
      </c>
      <c r="H655" s="36">
        <f>SUMIFS(рўйхат!I:I,рўйхат!$CY:$CY,$B$680,рўйхат!$B:$B,$C655)</f>
        <v/>
      </c>
      <c r="I655" s="35">
        <f>SUMIFS(рўйхат!J:J,рўйхат!$CY:$CY,$B$680,рўйхат!$B:$B,$C655)</f>
        <v/>
      </c>
      <c r="J655" s="36">
        <f>SUMIFS(рўйхат!K:K,рўйхат!$CY:$CY,$B$680,рўйхат!$B:$B,$C655)</f>
        <v/>
      </c>
      <c r="K655" s="35">
        <f>SUMIFS(рўйхат!L:L,рўйхат!$CY:$CY,$B$680,рўйхат!$B:$B,$C655)</f>
        <v/>
      </c>
      <c r="L655" s="36">
        <f>SUMIFS(рўйхат!M:M,рўйхат!$CY:$CY,$B$680,рўйхат!$B:$B,$C655)</f>
        <v/>
      </c>
      <c r="M655" s="35">
        <f>SUMIFS(рўйхат!N:N,рўйхат!$CY:$CY,$B$680,рўйхат!$B:$B,$C655)</f>
        <v/>
      </c>
      <c r="N655" s="36">
        <f>SUMIFS(рўйхат!O:O,рўйхат!$CY:$CY,$B$680,рўйхат!$B:$B,$C655)</f>
        <v/>
      </c>
      <c r="O655" s="34">
        <f>IFERROR(M655/E655,0)</f>
        <v/>
      </c>
      <c r="P655" s="34">
        <f>IFERROR(N655/F655,0)</f>
        <v/>
      </c>
      <c r="Q655" s="35">
        <f>SUMIFS(рўйхат!P:P,рўйхат!$CY:$CY,$B$680,рўйхат!$B:$B,$C655)</f>
        <v/>
      </c>
      <c r="R655" s="36">
        <f>SUMIFS(рўйхат!Q:Q,рўйхат!$CY:$CY,$B$680,рўйхат!$B:$B,$C655)</f>
        <v/>
      </c>
      <c r="S655" s="35">
        <f>SUMIFS(рўйхат!R:R,рўйхат!$CY:$CY,$B$680,рўйхат!$B:$B,$C655)</f>
        <v/>
      </c>
      <c r="T655" s="36">
        <f>SUMIFS(рўйхат!S:S,рўйхат!$CY:$CY,$B$680,рўйхат!$B:$B,$C655)</f>
        <v/>
      </c>
      <c r="U655" s="35">
        <f>SUMIFS(рўйхат!T:T,рўйхат!$CY:$CY,$B$680,рўйхат!$B:$B,$C655)</f>
        <v/>
      </c>
      <c r="V655" s="36">
        <f>SUMIFS(рўйхат!U:U,рўйхат!$CY:$CY,$B$680,рўйхат!$B:$B,$C655)</f>
        <v/>
      </c>
      <c r="W655" s="35">
        <f>SUMIFS(рўйхат!V:V,рўйхат!$CY:$CY,$B$680,рўйхат!$B:$B,$C655)</f>
        <v/>
      </c>
      <c r="X655" s="36">
        <f>SUMIFS(рўйхат!W:W,рўйхат!$CY:$CY,$B$680,рўйхат!$B:$B,$C655)</f>
        <v/>
      </c>
      <c r="Y655" s="35">
        <f>SUMIFS(рўйхат!X:X,рўйхат!$CY:$CY,$B$680,рўйхат!$B:$B,$C655)</f>
        <v/>
      </c>
      <c r="Z655" s="36">
        <f>SUMIFS(рўйхат!Y:Y,рўйхат!$CY:$CY,$B$680,рўйхат!$B:$B,$C655)</f>
        <v/>
      </c>
      <c r="AA655" s="35">
        <f>SUMIFS(рўйхат!Z:Z,рўйхат!$CY:$CY,$B$680,рўйхат!$B:$B,$C655)</f>
        <v/>
      </c>
      <c r="AB655" s="36">
        <f>SUMIFS(рўйхат!AA:AA,рўйхат!$CY:$CY,$B$680,рўйхат!$B:$B,$C655)</f>
        <v/>
      </c>
      <c r="AC655" s="35">
        <f>SUMIFS(рўйхат!AB:AB,рўйхат!$CY:$CY,$B$680,рўйхат!$B:$B,$C655)</f>
        <v/>
      </c>
      <c r="AD655" s="36">
        <f>SUMIFS(рўйхат!AC:AC,рўйхат!$CY:$CY,$B$680,рўйхат!$B:$B,$C655)</f>
        <v/>
      </c>
      <c r="AE655" s="35">
        <f>SUMIFS(рўйхат!AD:AD,рўйхат!$CY:$CY,$B$680,рўйхат!$B:$B,$C655)</f>
        <v/>
      </c>
      <c r="AF655" s="36">
        <f>SUMIFS(рўйхат!AE:AE,рўйхат!$CY:$CY,$B$680,рўйхат!$B:$B,$C655)</f>
        <v/>
      </c>
      <c r="AG655" s="35">
        <f>SUMIFS(рўйхат!AH:AH,рўйхат!$CY:$CY,$B$680,рўйхат!$B:$B,$C655)</f>
        <v/>
      </c>
      <c r="AH655" s="36">
        <f>SUMIFS(рўйхат!AI:AI,рўйхат!$CY:$CY,$B$680,рўйхат!$B:$B,$C655)</f>
        <v/>
      </c>
      <c r="AI655" s="35">
        <f>SUMIFS(рўйхат!AJ:AJ,рўйхат!$CY:$CY,$B$680,рўйхат!$B:$B,$C655)</f>
        <v/>
      </c>
      <c r="AJ655" s="36">
        <f>SUMIFS(рўйхат!AK:AK,рўйхат!$CY:$CY,$B$680,рўйхат!$B:$B,$C655)</f>
        <v/>
      </c>
      <c r="AK655" s="35">
        <f>SUMIFS(рўйхат!AL:AL,рўйхат!$CY:$CY,$B$680,рўйхат!$B:$B,$C655)</f>
        <v/>
      </c>
      <c r="AL655" s="36">
        <f>SUMIFS(рўйхат!AM:AM,рўйхат!$CY:$CY,$B$680,рўйхат!$B:$B,$C655)</f>
        <v/>
      </c>
      <c r="AM655" s="77">
        <f>IFERROR(Q655/E655,0)</f>
        <v/>
      </c>
      <c r="AN655" s="77">
        <f>IFERROR(R655/F655,0)</f>
        <v/>
      </c>
      <c r="AO655" s="35">
        <f>SUMIFS(рўйхат!AX:AX,рўйхат!$CY:$CY,$B$680,рўйхат!$B:$B,$C655)</f>
        <v/>
      </c>
      <c r="AP655" s="36">
        <f>SUMIFS(рўйхат!AY:AY,рўйхат!$CY:$CY,$B$680,рўйхат!$B:$B,$C655)</f>
        <v/>
      </c>
      <c r="AQ655" s="35">
        <f>SUMIFS(рўйхат!AZ:AZ,рўйхат!$CY:$CY,$B$680,рўйхат!$B:$B,$C655)</f>
        <v/>
      </c>
      <c r="AR655" s="36">
        <f>SUMIFS(рўйхат!BA:BA,рўйхат!$CY:$CY,$B$680,рўйхат!$B:$B,$C655)</f>
        <v/>
      </c>
      <c r="AS655" s="35">
        <f>SUMIFS(рўйхат!BB:BB,рўйхат!$CY:$CY,$B$680,рўйхат!$B:$B,$C655)</f>
        <v/>
      </c>
      <c r="AT655" s="36">
        <f>SUMIFS(рўйхат!BC:BC,рўйхат!$CY:$CY,$B$680,рўйхат!$B:$B,$C655)</f>
        <v/>
      </c>
      <c r="AU655" s="35">
        <f>SUMIFS(рўйхат!BD:BD,рўйхат!$CY:$CY,$B$680,рўйхат!$B:$B,$C655)</f>
        <v/>
      </c>
      <c r="AV655" s="36">
        <f>SUMIFS(рўйхат!BE:BE,рўйхат!$CY:$CY,$B$680,рўйхат!$B:$B,$C655)</f>
        <v/>
      </c>
      <c r="AW655" s="35">
        <f>SUMIFS(рўйхат!BF:BF,рўйхат!$CY:$CY,$B$680,рўйхат!$B:$B,$C655)</f>
        <v/>
      </c>
      <c r="AX655" s="36">
        <f>SUMIFS(рўйхат!BG:BG,рўйхат!$CY:$CY,$B$680,рўйхат!$B:$B,$C655)</f>
        <v/>
      </c>
      <c r="AY655" s="35">
        <f>SUMIFS(рўйхат!BH:BH,рўйхат!$CY:$CY,$B$680,рўйхат!$B:$B,$C655)</f>
        <v/>
      </c>
      <c r="AZ655" s="36">
        <f>SUMIFS(рўйхат!BI:BI,рўйхат!$CY:$CY,$B$680,рўйхат!$B:$B,$C655)</f>
        <v/>
      </c>
      <c r="BA655" s="35">
        <f>SUMIFS(рўйхат!BJ:BJ,рўйхат!$CY:$CY,$B$680,рўйхат!$B:$B,$C655)</f>
        <v/>
      </c>
      <c r="BB655" s="36">
        <f>SUMIFS(рўйхат!BK:BK,рўйхат!$CY:$CY,$B$680,рўйхат!$B:$B,$C655)</f>
        <v/>
      </c>
      <c r="BC655" s="77">
        <f>IFERROR(AO655/E655,0)</f>
        <v/>
      </c>
      <c r="BD655" s="77">
        <f>IFERROR(AP655/F655,0)</f>
        <v/>
      </c>
      <c r="BE655" s="35">
        <f>SUMIFS(рўйхат!BL:BL,рўйхат!$CY:$CY,$B$680,рўйхат!$B:$B,$C655)</f>
        <v/>
      </c>
      <c r="BF655" s="36">
        <f>SUMIFS(рўйхат!BM:BM,рўйхат!$CY:$CY,$B$680,рўйхат!$B:$B,$C655)</f>
        <v/>
      </c>
      <c r="BG655" s="35">
        <f>SUMIFS(рўйхат!BN:BN,рўйхат!$CY:$CY,$B$680,рўйхат!$B:$B,$C655)</f>
        <v/>
      </c>
      <c r="BH655" s="36">
        <f>SUMIFS(рўйхат!BO:BO,рўйхат!$CY:$CY,$B$680,рўйхат!$B:$B,$C655)</f>
        <v/>
      </c>
      <c r="BI655" s="35">
        <f>SUMIFS(рўйхат!BP:BP,рўйхат!$CY:$CY,$B$680,рўйхат!$B:$B,$C655)</f>
        <v/>
      </c>
      <c r="BJ655" s="36">
        <f>SUMIFS(рўйхат!BQ:BQ,рўйхат!$CY:$CY,$B$680,рўйхат!$B:$B,$C655)</f>
        <v/>
      </c>
      <c r="BK655" s="35">
        <f>SUMIFS(рўйхат!BR:BR,рўйхат!$CY:$CY,$B$680,рўйхат!$B:$B,$C655)</f>
        <v/>
      </c>
      <c r="BL655" s="36">
        <f>SUMIFS(рўйхат!BS:BS,рўйхат!$CY:$CY,$B$680,рўйхат!$B:$B,$C655)</f>
        <v/>
      </c>
      <c r="BM655" s="35">
        <f>SUMIFS(рўйхат!BT:BT,рўйхат!$CY:$CY,$B$680,рўйхат!$B:$B,$C655)</f>
        <v/>
      </c>
      <c r="BN655" s="36">
        <f>SUMIFS(рўйхат!BU:BU,рўйхат!$CY:$CY,$B$680,рўйхат!$B:$B,$C655)</f>
        <v/>
      </c>
      <c r="BO655" s="35">
        <f>SUMIFS(рўйхат!BX:BX,рўйхат!$CY:$CY,$B$680,рўйхат!$B:$B,$C655)</f>
        <v/>
      </c>
      <c r="BP655" s="36">
        <f>SUMIFS(рўйхат!BY:BY,рўйхат!$CY:$CY,$B$680,рўйхат!$B:$B,$C655)</f>
        <v/>
      </c>
      <c r="BQ655" s="35">
        <f>SUMIFS(рўйхат!BZ:BZ,рўйхат!$CY:$CY,$B$680,рўйхат!$B:$B,$C655)</f>
        <v/>
      </c>
      <c r="BR655" s="36">
        <f>SUMIFS(рўйхат!CA:CA,рўйхат!$CY:$CY,$B$680,рўйхат!$B:$B,$C655)</f>
        <v/>
      </c>
      <c r="BS655" s="35">
        <f>SUMIFS(рўйхат!CB:CB,рўйхат!$CY:$CY,$B$680,рўйхат!$B:$B,$C655)</f>
        <v/>
      </c>
      <c r="BT655" s="36">
        <f>SUMIFS(рўйхат!CC:CC,рўйхат!$CY:$CY,$B$680,рўйхат!$B:$B,$C655)</f>
        <v/>
      </c>
      <c r="BU655" s="35">
        <f>SUMIFS(рўйхат!CD:CD,рўйхат!$CY:$CY,$B$680,рўйхат!$B:$B,$C655)</f>
        <v/>
      </c>
      <c r="BV655" s="36">
        <f>SUMIFS(рўйхат!CE:CE,рўйхат!$CY:$CY,$B$680,рўйхат!$B:$B,$C655)</f>
        <v/>
      </c>
      <c r="BW655" s="35">
        <f>SUMIFS(рўйхат!CH:CH,рўйхат!$CY:$CY,$B$680,рўйхат!$B:$B,$C655)</f>
        <v/>
      </c>
      <c r="BX655" s="36">
        <f>SUMIFS(рўйхат!CI:CI,рўйхат!$CY:$CY,$B$680,рўйхат!$B:$B,$C655)</f>
        <v/>
      </c>
      <c r="BY655" s="35">
        <f>SUMIFS(рўйхат!CJ:CJ,рўйхат!$CY:$CY,$B$680,рўйхат!$B:$B,$C655)</f>
        <v/>
      </c>
      <c r="BZ655" s="36">
        <f>SUMIFS(рўйхат!CK:CK,рўйхат!$CY:$CY,$B$680,рўйхат!$B:$B,$C655)</f>
        <v/>
      </c>
      <c r="CA655" s="35">
        <f>SUMIFS(рўйхат!CL:CL,рўйхат!$CY:$CY,$B$680,рўйхат!$B:$B,$C655)</f>
        <v/>
      </c>
      <c r="CB655" s="36">
        <f>SUMIFS(рўйхат!CM:CM,рўйхат!$CY:$CY,$B$680,рўйхат!$B:$B,$C655)</f>
        <v/>
      </c>
      <c r="CC655" s="35">
        <f>SUMIFS(рўйхат!CN:CN,рўйхат!$CY:$CY,$B$680,рўйхат!$B:$B,$C655)</f>
        <v/>
      </c>
      <c r="CD655" s="36">
        <f>SUMIFS(рўйхат!CO:CO,рўйхат!$CY:$CY,$B$680,рўйхат!$B:$B,$C655)</f>
        <v/>
      </c>
      <c r="CE655" s="77">
        <f>IFERROR(BE655/(Q655+BE655),0)</f>
        <v/>
      </c>
      <c r="CF655" s="78">
        <f>IFERROR(BF655/(R655+BF655),0)</f>
        <v/>
      </c>
      <c r="CG655" s="8">
        <f>COUNTIFS(B:B,B655)</f>
        <v/>
      </c>
    </row>
    <row r="656" hidden="1" outlineLevel="1" ht="33.95" customFormat="1" customHeight="1" s="8">
      <c r="A656" s="15" t="n"/>
      <c r="B656" s="50" t="n">
        <v>8</v>
      </c>
      <c r="C656" s="66" t="inlineStr">
        <is>
          <t>Иқтисодиёт ва молия вазирлиги ҳузуридаги бюджетдан ташқари Пенсия жамғармаси</t>
        </is>
      </c>
      <c r="D656" s="16" t="n"/>
      <c r="E656" s="35">
        <f>SUMIFS(рўйхат!F:F,рўйхат!$CY:$CY,$B$680,рўйхат!$B:$B,$C656)</f>
        <v/>
      </c>
      <c r="F656" s="36">
        <f>SUMIFS(рўйхат!G:G,рўйхат!$CY:$CY,$B$680,рўйхат!$B:$B,$C656)</f>
        <v/>
      </c>
      <c r="G656" s="35">
        <f>SUMIFS(рўйхат!H:H,рўйхат!$CY:$CY,$B$680,рўйхат!$B:$B,$C656)</f>
        <v/>
      </c>
      <c r="H656" s="36">
        <f>SUMIFS(рўйхат!I:I,рўйхат!$CY:$CY,$B$680,рўйхат!$B:$B,$C656)</f>
        <v/>
      </c>
      <c r="I656" s="35">
        <f>SUMIFS(рўйхат!J:J,рўйхат!$CY:$CY,$B$680,рўйхат!$B:$B,$C656)</f>
        <v/>
      </c>
      <c r="J656" s="36">
        <f>SUMIFS(рўйхат!K:K,рўйхат!$CY:$CY,$B$680,рўйхат!$B:$B,$C656)</f>
        <v/>
      </c>
      <c r="K656" s="35">
        <f>SUMIFS(рўйхат!L:L,рўйхат!$CY:$CY,$B$680,рўйхат!$B:$B,$C656)</f>
        <v/>
      </c>
      <c r="L656" s="36">
        <f>SUMIFS(рўйхат!M:M,рўйхат!$CY:$CY,$B$680,рўйхат!$B:$B,$C656)</f>
        <v/>
      </c>
      <c r="M656" s="35">
        <f>SUMIFS(рўйхат!N:N,рўйхат!$CY:$CY,$B$680,рўйхат!$B:$B,$C656)</f>
        <v/>
      </c>
      <c r="N656" s="36">
        <f>SUMIFS(рўйхат!O:O,рўйхат!$CY:$CY,$B$680,рўйхат!$B:$B,$C656)</f>
        <v/>
      </c>
      <c r="O656" s="34">
        <f>IFERROR(M656/E656,0)</f>
        <v/>
      </c>
      <c r="P656" s="34">
        <f>IFERROR(N656/F656,0)</f>
        <v/>
      </c>
      <c r="Q656" s="35">
        <f>SUMIFS(рўйхат!P:P,рўйхат!$CY:$CY,$B$680,рўйхат!$B:$B,$C656)</f>
        <v/>
      </c>
      <c r="R656" s="36">
        <f>SUMIFS(рўйхат!Q:Q,рўйхат!$CY:$CY,$B$680,рўйхат!$B:$B,$C656)</f>
        <v/>
      </c>
      <c r="S656" s="35">
        <f>SUMIFS(рўйхат!R:R,рўйхат!$CY:$CY,$B$680,рўйхат!$B:$B,$C656)</f>
        <v/>
      </c>
      <c r="T656" s="36">
        <f>SUMIFS(рўйхат!S:S,рўйхат!$CY:$CY,$B$680,рўйхат!$B:$B,$C656)</f>
        <v/>
      </c>
      <c r="U656" s="35">
        <f>SUMIFS(рўйхат!T:T,рўйхат!$CY:$CY,$B$680,рўйхат!$B:$B,$C656)</f>
        <v/>
      </c>
      <c r="V656" s="36">
        <f>SUMIFS(рўйхат!U:U,рўйхат!$CY:$CY,$B$680,рўйхат!$B:$B,$C656)</f>
        <v/>
      </c>
      <c r="W656" s="35">
        <f>SUMIFS(рўйхат!V:V,рўйхат!$CY:$CY,$B$680,рўйхат!$B:$B,$C656)</f>
        <v/>
      </c>
      <c r="X656" s="36">
        <f>SUMIFS(рўйхат!W:W,рўйхат!$CY:$CY,$B$680,рўйхат!$B:$B,$C656)</f>
        <v/>
      </c>
      <c r="Y656" s="35">
        <f>SUMIFS(рўйхат!X:X,рўйхат!$CY:$CY,$B$680,рўйхат!$B:$B,$C656)</f>
        <v/>
      </c>
      <c r="Z656" s="36">
        <f>SUMIFS(рўйхат!Y:Y,рўйхат!$CY:$CY,$B$680,рўйхат!$B:$B,$C656)</f>
        <v/>
      </c>
      <c r="AA656" s="35">
        <f>SUMIFS(рўйхат!Z:Z,рўйхат!$CY:$CY,$B$680,рўйхат!$B:$B,$C656)</f>
        <v/>
      </c>
      <c r="AB656" s="36">
        <f>SUMIFS(рўйхат!AA:AA,рўйхат!$CY:$CY,$B$680,рўйхат!$B:$B,$C656)</f>
        <v/>
      </c>
      <c r="AC656" s="35">
        <f>SUMIFS(рўйхат!AB:AB,рўйхат!$CY:$CY,$B$680,рўйхат!$B:$B,$C656)</f>
        <v/>
      </c>
      <c r="AD656" s="36">
        <f>SUMIFS(рўйхат!AC:AC,рўйхат!$CY:$CY,$B$680,рўйхат!$B:$B,$C656)</f>
        <v/>
      </c>
      <c r="AE656" s="35">
        <f>SUMIFS(рўйхат!AD:AD,рўйхат!$CY:$CY,$B$680,рўйхат!$B:$B,$C656)</f>
        <v/>
      </c>
      <c r="AF656" s="36">
        <f>SUMIFS(рўйхат!AE:AE,рўйхат!$CY:$CY,$B$680,рўйхат!$B:$B,$C656)</f>
        <v/>
      </c>
      <c r="AG656" s="35">
        <f>SUMIFS(рўйхат!AH:AH,рўйхат!$CY:$CY,$B$680,рўйхат!$B:$B,$C656)</f>
        <v/>
      </c>
      <c r="AH656" s="36">
        <f>SUMIFS(рўйхат!AI:AI,рўйхат!$CY:$CY,$B$680,рўйхат!$B:$B,$C656)</f>
        <v/>
      </c>
      <c r="AI656" s="35">
        <f>SUMIFS(рўйхат!AJ:AJ,рўйхат!$CY:$CY,$B$680,рўйхат!$B:$B,$C656)</f>
        <v/>
      </c>
      <c r="AJ656" s="36">
        <f>SUMIFS(рўйхат!AK:AK,рўйхат!$CY:$CY,$B$680,рўйхат!$B:$B,$C656)</f>
        <v/>
      </c>
      <c r="AK656" s="35">
        <f>SUMIFS(рўйхат!AL:AL,рўйхат!$CY:$CY,$B$680,рўйхат!$B:$B,$C656)</f>
        <v/>
      </c>
      <c r="AL656" s="36">
        <f>SUMIFS(рўйхат!AM:AM,рўйхат!$CY:$CY,$B$680,рўйхат!$B:$B,$C656)</f>
        <v/>
      </c>
      <c r="AM656" s="77">
        <f>IFERROR(Q656/E656,0)</f>
        <v/>
      </c>
      <c r="AN656" s="77">
        <f>IFERROR(R656/F656,0)</f>
        <v/>
      </c>
      <c r="AO656" s="35">
        <f>SUMIFS(рўйхат!AX:AX,рўйхат!$CY:$CY,$B$680,рўйхат!$B:$B,$C656)</f>
        <v/>
      </c>
      <c r="AP656" s="36">
        <f>SUMIFS(рўйхат!AY:AY,рўйхат!$CY:$CY,$B$680,рўйхат!$B:$B,$C656)</f>
        <v/>
      </c>
      <c r="AQ656" s="35">
        <f>SUMIFS(рўйхат!AZ:AZ,рўйхат!$CY:$CY,$B$680,рўйхат!$B:$B,$C656)</f>
        <v/>
      </c>
      <c r="AR656" s="36">
        <f>SUMIFS(рўйхат!BA:BA,рўйхат!$CY:$CY,$B$680,рўйхат!$B:$B,$C656)</f>
        <v/>
      </c>
      <c r="AS656" s="35">
        <f>SUMIFS(рўйхат!BB:BB,рўйхат!$CY:$CY,$B$680,рўйхат!$B:$B,$C656)</f>
        <v/>
      </c>
      <c r="AT656" s="36">
        <f>SUMIFS(рўйхат!BC:BC,рўйхат!$CY:$CY,$B$680,рўйхат!$B:$B,$C656)</f>
        <v/>
      </c>
      <c r="AU656" s="35">
        <f>SUMIFS(рўйхат!BD:BD,рўйхат!$CY:$CY,$B$680,рўйхат!$B:$B,$C656)</f>
        <v/>
      </c>
      <c r="AV656" s="36">
        <f>SUMIFS(рўйхат!BE:BE,рўйхат!$CY:$CY,$B$680,рўйхат!$B:$B,$C656)</f>
        <v/>
      </c>
      <c r="AW656" s="35">
        <f>SUMIFS(рўйхат!BF:BF,рўйхат!$CY:$CY,$B$680,рўйхат!$B:$B,$C656)</f>
        <v/>
      </c>
      <c r="AX656" s="36">
        <f>SUMIFS(рўйхат!BG:BG,рўйхат!$CY:$CY,$B$680,рўйхат!$B:$B,$C656)</f>
        <v/>
      </c>
      <c r="AY656" s="35">
        <f>SUMIFS(рўйхат!BH:BH,рўйхат!$CY:$CY,$B$680,рўйхат!$B:$B,$C656)</f>
        <v/>
      </c>
      <c r="AZ656" s="36">
        <f>SUMIFS(рўйхат!BI:BI,рўйхат!$CY:$CY,$B$680,рўйхат!$B:$B,$C656)</f>
        <v/>
      </c>
      <c r="BA656" s="35">
        <f>SUMIFS(рўйхат!BJ:BJ,рўйхат!$CY:$CY,$B$680,рўйхат!$B:$B,$C656)</f>
        <v/>
      </c>
      <c r="BB656" s="36">
        <f>SUMIFS(рўйхат!BK:BK,рўйхат!$CY:$CY,$B$680,рўйхат!$B:$B,$C656)</f>
        <v/>
      </c>
      <c r="BC656" s="77">
        <f>IFERROR(AO656/E656,0)</f>
        <v/>
      </c>
      <c r="BD656" s="77">
        <f>IFERROR(AP656/F656,0)</f>
        <v/>
      </c>
      <c r="BE656" s="35">
        <f>SUMIFS(рўйхат!BL:BL,рўйхат!$CY:$CY,$B$680,рўйхат!$B:$B,$C656)</f>
        <v/>
      </c>
      <c r="BF656" s="36">
        <f>SUMIFS(рўйхат!BM:BM,рўйхат!$CY:$CY,$B$680,рўйхат!$B:$B,$C656)</f>
        <v/>
      </c>
      <c r="BG656" s="35">
        <f>SUMIFS(рўйхат!BN:BN,рўйхат!$CY:$CY,$B$680,рўйхат!$B:$B,$C656)</f>
        <v/>
      </c>
      <c r="BH656" s="36">
        <f>SUMIFS(рўйхат!BO:BO,рўйхат!$CY:$CY,$B$680,рўйхат!$B:$B,$C656)</f>
        <v/>
      </c>
      <c r="BI656" s="35">
        <f>SUMIFS(рўйхат!BP:BP,рўйхат!$CY:$CY,$B$680,рўйхат!$B:$B,$C656)</f>
        <v/>
      </c>
      <c r="BJ656" s="36">
        <f>SUMIFS(рўйхат!BQ:BQ,рўйхат!$CY:$CY,$B$680,рўйхат!$B:$B,$C656)</f>
        <v/>
      </c>
      <c r="BK656" s="35">
        <f>SUMIFS(рўйхат!BR:BR,рўйхат!$CY:$CY,$B$680,рўйхат!$B:$B,$C656)</f>
        <v/>
      </c>
      <c r="BL656" s="36">
        <f>SUMIFS(рўйхат!BS:BS,рўйхат!$CY:$CY,$B$680,рўйхат!$B:$B,$C656)</f>
        <v/>
      </c>
      <c r="BM656" s="35">
        <f>SUMIFS(рўйхат!BT:BT,рўйхат!$CY:$CY,$B$680,рўйхат!$B:$B,$C656)</f>
        <v/>
      </c>
      <c r="BN656" s="36">
        <f>SUMIFS(рўйхат!BU:BU,рўйхат!$CY:$CY,$B$680,рўйхат!$B:$B,$C656)</f>
        <v/>
      </c>
      <c r="BO656" s="35">
        <f>SUMIFS(рўйхат!BX:BX,рўйхат!$CY:$CY,$B$680,рўйхат!$B:$B,$C656)</f>
        <v/>
      </c>
      <c r="BP656" s="36">
        <f>SUMIFS(рўйхат!BY:BY,рўйхат!$CY:$CY,$B$680,рўйхат!$B:$B,$C656)</f>
        <v/>
      </c>
      <c r="BQ656" s="35">
        <f>SUMIFS(рўйхат!BZ:BZ,рўйхат!$CY:$CY,$B$680,рўйхат!$B:$B,$C656)</f>
        <v/>
      </c>
      <c r="BR656" s="36">
        <f>SUMIFS(рўйхат!CA:CA,рўйхат!$CY:$CY,$B$680,рўйхат!$B:$B,$C656)</f>
        <v/>
      </c>
      <c r="BS656" s="35">
        <f>SUMIFS(рўйхат!CB:CB,рўйхат!$CY:$CY,$B$680,рўйхат!$B:$B,$C656)</f>
        <v/>
      </c>
      <c r="BT656" s="36">
        <f>SUMIFS(рўйхат!CC:CC,рўйхат!$CY:$CY,$B$680,рўйхат!$B:$B,$C656)</f>
        <v/>
      </c>
      <c r="BU656" s="35">
        <f>SUMIFS(рўйхат!CD:CD,рўйхат!$CY:$CY,$B$680,рўйхат!$B:$B,$C656)</f>
        <v/>
      </c>
      <c r="BV656" s="36">
        <f>SUMIFS(рўйхат!CE:CE,рўйхат!$CY:$CY,$B$680,рўйхат!$B:$B,$C656)</f>
        <v/>
      </c>
      <c r="BW656" s="35">
        <f>SUMIFS(рўйхат!CH:CH,рўйхат!$CY:$CY,$B$680,рўйхат!$B:$B,$C656)</f>
        <v/>
      </c>
      <c r="BX656" s="36">
        <f>SUMIFS(рўйхат!CI:CI,рўйхат!$CY:$CY,$B$680,рўйхат!$B:$B,$C656)</f>
        <v/>
      </c>
      <c r="BY656" s="35">
        <f>SUMIFS(рўйхат!CJ:CJ,рўйхат!$CY:$CY,$B$680,рўйхат!$B:$B,$C656)</f>
        <v/>
      </c>
      <c r="BZ656" s="36">
        <f>SUMIFS(рўйхат!CK:CK,рўйхат!$CY:$CY,$B$680,рўйхат!$B:$B,$C656)</f>
        <v/>
      </c>
      <c r="CA656" s="35">
        <f>SUMIFS(рўйхат!CL:CL,рўйхат!$CY:$CY,$B$680,рўйхат!$B:$B,$C656)</f>
        <v/>
      </c>
      <c r="CB656" s="36">
        <f>SUMIFS(рўйхат!CM:CM,рўйхат!$CY:$CY,$B$680,рўйхат!$B:$B,$C656)</f>
        <v/>
      </c>
      <c r="CC656" s="35">
        <f>SUMIFS(рўйхат!CN:CN,рўйхат!$CY:$CY,$B$680,рўйхат!$B:$B,$C656)</f>
        <v/>
      </c>
      <c r="CD656" s="36">
        <f>SUMIFS(рўйхат!CO:CO,рўйхат!$CY:$CY,$B$680,рўйхат!$B:$B,$C656)</f>
        <v/>
      </c>
      <c r="CE656" s="77">
        <f>IFERROR(BE656/(Q656+BE656),0)</f>
        <v/>
      </c>
      <c r="CF656" s="78">
        <f>IFERROR(BF656/(R656+BF656),0)</f>
        <v/>
      </c>
      <c r="CG656" s="8">
        <f>COUNTIFS(B:B,B656)</f>
        <v/>
      </c>
    </row>
    <row r="657" hidden="1" outlineLevel="1" ht="17.1" customFormat="1" customHeight="1" s="8">
      <c r="A657" s="15" t="n"/>
      <c r="B657" s="50" t="n">
        <v>9</v>
      </c>
      <c r="C657" s="66" t="inlineStr">
        <is>
          <t>Инвестициялар, саноат ва савдо вазирлиги</t>
        </is>
      </c>
      <c r="D657" s="16" t="n"/>
      <c r="E657" s="35">
        <f>SUMIFS(рўйхат!F:F,рўйхат!$CY:$CY,$B$680,рўйхат!$B:$B,$C657)</f>
        <v/>
      </c>
      <c r="F657" s="36">
        <f>SUMIFS(рўйхат!G:G,рўйхат!$CY:$CY,$B$680,рўйхат!$B:$B,$C657)</f>
        <v/>
      </c>
      <c r="G657" s="35">
        <f>SUMIFS(рўйхат!H:H,рўйхат!$CY:$CY,$B$680,рўйхат!$B:$B,$C657)</f>
        <v/>
      </c>
      <c r="H657" s="36">
        <f>SUMIFS(рўйхат!I:I,рўйхат!$CY:$CY,$B$680,рўйхат!$B:$B,$C657)</f>
        <v/>
      </c>
      <c r="I657" s="35">
        <f>SUMIFS(рўйхат!J:J,рўйхат!$CY:$CY,$B$680,рўйхат!$B:$B,$C657)</f>
        <v/>
      </c>
      <c r="J657" s="36">
        <f>SUMIFS(рўйхат!K:K,рўйхат!$CY:$CY,$B$680,рўйхат!$B:$B,$C657)</f>
        <v/>
      </c>
      <c r="K657" s="35">
        <f>SUMIFS(рўйхат!L:L,рўйхат!$CY:$CY,$B$680,рўйхат!$B:$B,$C657)</f>
        <v/>
      </c>
      <c r="L657" s="36">
        <f>SUMIFS(рўйхат!M:M,рўйхат!$CY:$CY,$B$680,рўйхат!$B:$B,$C657)</f>
        <v/>
      </c>
      <c r="M657" s="35">
        <f>SUMIFS(рўйхат!N:N,рўйхат!$CY:$CY,$B$680,рўйхат!$B:$B,$C657)</f>
        <v/>
      </c>
      <c r="N657" s="36">
        <f>SUMIFS(рўйхат!O:O,рўйхат!$CY:$CY,$B$680,рўйхат!$B:$B,$C657)</f>
        <v/>
      </c>
      <c r="O657" s="34">
        <f>IFERROR(M657/E657,0)</f>
        <v/>
      </c>
      <c r="P657" s="34">
        <f>IFERROR(N657/F657,0)</f>
        <v/>
      </c>
      <c r="Q657" s="35">
        <f>SUMIFS(рўйхат!P:P,рўйхат!$CY:$CY,$B$680,рўйхат!$B:$B,$C657)</f>
        <v/>
      </c>
      <c r="R657" s="36">
        <f>SUMIFS(рўйхат!Q:Q,рўйхат!$CY:$CY,$B$680,рўйхат!$B:$B,$C657)</f>
        <v/>
      </c>
      <c r="S657" s="35">
        <f>SUMIFS(рўйхат!R:R,рўйхат!$CY:$CY,$B$680,рўйхат!$B:$B,$C657)</f>
        <v/>
      </c>
      <c r="T657" s="36">
        <f>SUMIFS(рўйхат!S:S,рўйхат!$CY:$CY,$B$680,рўйхат!$B:$B,$C657)</f>
        <v/>
      </c>
      <c r="U657" s="35">
        <f>SUMIFS(рўйхат!T:T,рўйхат!$CY:$CY,$B$680,рўйхат!$B:$B,$C657)</f>
        <v/>
      </c>
      <c r="V657" s="36">
        <f>SUMIFS(рўйхат!U:U,рўйхат!$CY:$CY,$B$680,рўйхат!$B:$B,$C657)</f>
        <v/>
      </c>
      <c r="W657" s="35">
        <f>SUMIFS(рўйхат!V:V,рўйхат!$CY:$CY,$B$680,рўйхат!$B:$B,$C657)</f>
        <v/>
      </c>
      <c r="X657" s="36">
        <f>SUMIFS(рўйхат!W:W,рўйхат!$CY:$CY,$B$680,рўйхат!$B:$B,$C657)</f>
        <v/>
      </c>
      <c r="Y657" s="35">
        <f>SUMIFS(рўйхат!X:X,рўйхат!$CY:$CY,$B$680,рўйхат!$B:$B,$C657)</f>
        <v/>
      </c>
      <c r="Z657" s="36">
        <f>SUMIFS(рўйхат!Y:Y,рўйхат!$CY:$CY,$B$680,рўйхат!$B:$B,$C657)</f>
        <v/>
      </c>
      <c r="AA657" s="35">
        <f>SUMIFS(рўйхат!Z:Z,рўйхат!$CY:$CY,$B$680,рўйхат!$B:$B,$C657)</f>
        <v/>
      </c>
      <c r="AB657" s="36">
        <f>SUMIFS(рўйхат!AA:AA,рўйхат!$CY:$CY,$B$680,рўйхат!$B:$B,$C657)</f>
        <v/>
      </c>
      <c r="AC657" s="35">
        <f>SUMIFS(рўйхат!AB:AB,рўйхат!$CY:$CY,$B$680,рўйхат!$B:$B,$C657)</f>
        <v/>
      </c>
      <c r="AD657" s="36">
        <f>SUMIFS(рўйхат!AC:AC,рўйхат!$CY:$CY,$B$680,рўйхат!$B:$B,$C657)</f>
        <v/>
      </c>
      <c r="AE657" s="35">
        <f>SUMIFS(рўйхат!AD:AD,рўйхат!$CY:$CY,$B$680,рўйхат!$B:$B,$C657)</f>
        <v/>
      </c>
      <c r="AF657" s="36">
        <f>SUMIFS(рўйхат!AE:AE,рўйхат!$CY:$CY,$B$680,рўйхат!$B:$B,$C657)</f>
        <v/>
      </c>
      <c r="AG657" s="35">
        <f>SUMIFS(рўйхат!AH:AH,рўйхат!$CY:$CY,$B$680,рўйхат!$B:$B,$C657)</f>
        <v/>
      </c>
      <c r="AH657" s="36">
        <f>SUMIFS(рўйхат!AI:AI,рўйхат!$CY:$CY,$B$680,рўйхат!$B:$B,$C657)</f>
        <v/>
      </c>
      <c r="AI657" s="35">
        <f>SUMIFS(рўйхат!AJ:AJ,рўйхат!$CY:$CY,$B$680,рўйхат!$B:$B,$C657)</f>
        <v/>
      </c>
      <c r="AJ657" s="36">
        <f>SUMIFS(рўйхат!AK:AK,рўйхат!$CY:$CY,$B$680,рўйхат!$B:$B,$C657)</f>
        <v/>
      </c>
      <c r="AK657" s="35">
        <f>SUMIFS(рўйхат!AL:AL,рўйхат!$CY:$CY,$B$680,рўйхат!$B:$B,$C657)</f>
        <v/>
      </c>
      <c r="AL657" s="36">
        <f>SUMIFS(рўйхат!AM:AM,рўйхат!$CY:$CY,$B$680,рўйхат!$B:$B,$C657)</f>
        <v/>
      </c>
      <c r="AM657" s="77">
        <f>IFERROR(Q657/E657,0)</f>
        <v/>
      </c>
      <c r="AN657" s="77">
        <f>IFERROR(R657/F657,0)</f>
        <v/>
      </c>
      <c r="AO657" s="35">
        <f>SUMIFS(рўйхат!AX:AX,рўйхат!$CY:$CY,$B$680,рўйхат!$B:$B,$C657)</f>
        <v/>
      </c>
      <c r="AP657" s="36">
        <f>SUMIFS(рўйхат!AY:AY,рўйхат!$CY:$CY,$B$680,рўйхат!$B:$B,$C657)</f>
        <v/>
      </c>
      <c r="AQ657" s="35">
        <f>SUMIFS(рўйхат!AZ:AZ,рўйхат!$CY:$CY,$B$680,рўйхат!$B:$B,$C657)</f>
        <v/>
      </c>
      <c r="AR657" s="36">
        <f>SUMIFS(рўйхат!BA:BA,рўйхат!$CY:$CY,$B$680,рўйхат!$B:$B,$C657)</f>
        <v/>
      </c>
      <c r="AS657" s="35">
        <f>SUMIFS(рўйхат!BB:BB,рўйхат!$CY:$CY,$B$680,рўйхат!$B:$B,$C657)</f>
        <v/>
      </c>
      <c r="AT657" s="36">
        <f>SUMIFS(рўйхат!BC:BC,рўйхат!$CY:$CY,$B$680,рўйхат!$B:$B,$C657)</f>
        <v/>
      </c>
      <c r="AU657" s="35">
        <f>SUMIFS(рўйхат!BD:BD,рўйхат!$CY:$CY,$B$680,рўйхат!$B:$B,$C657)</f>
        <v/>
      </c>
      <c r="AV657" s="36">
        <f>SUMIFS(рўйхат!BE:BE,рўйхат!$CY:$CY,$B$680,рўйхат!$B:$B,$C657)</f>
        <v/>
      </c>
      <c r="AW657" s="35">
        <f>SUMIFS(рўйхат!BF:BF,рўйхат!$CY:$CY,$B$680,рўйхат!$B:$B,$C657)</f>
        <v/>
      </c>
      <c r="AX657" s="36">
        <f>SUMIFS(рўйхат!BG:BG,рўйхат!$CY:$CY,$B$680,рўйхат!$B:$B,$C657)</f>
        <v/>
      </c>
      <c r="AY657" s="35">
        <f>SUMIFS(рўйхат!BH:BH,рўйхат!$CY:$CY,$B$680,рўйхат!$B:$B,$C657)</f>
        <v/>
      </c>
      <c r="AZ657" s="36">
        <f>SUMIFS(рўйхат!BI:BI,рўйхат!$CY:$CY,$B$680,рўйхат!$B:$B,$C657)</f>
        <v/>
      </c>
      <c r="BA657" s="35">
        <f>SUMIFS(рўйхат!BJ:BJ,рўйхат!$CY:$CY,$B$680,рўйхат!$B:$B,$C657)</f>
        <v/>
      </c>
      <c r="BB657" s="36">
        <f>SUMIFS(рўйхат!BK:BK,рўйхат!$CY:$CY,$B$680,рўйхат!$B:$B,$C657)</f>
        <v/>
      </c>
      <c r="BC657" s="77">
        <f>IFERROR(AO657/E657,0)</f>
        <v/>
      </c>
      <c r="BD657" s="77">
        <f>IFERROR(AP657/F657,0)</f>
        <v/>
      </c>
      <c r="BE657" s="35">
        <f>SUMIFS(рўйхат!BL:BL,рўйхат!$CY:$CY,$B$680,рўйхат!$B:$B,$C657)</f>
        <v/>
      </c>
      <c r="BF657" s="36">
        <f>SUMIFS(рўйхат!BM:BM,рўйхат!$CY:$CY,$B$680,рўйхат!$B:$B,$C657)</f>
        <v/>
      </c>
      <c r="BG657" s="35">
        <f>SUMIFS(рўйхат!BN:BN,рўйхат!$CY:$CY,$B$680,рўйхат!$B:$B,$C657)</f>
        <v/>
      </c>
      <c r="BH657" s="36">
        <f>SUMIFS(рўйхат!BO:BO,рўйхат!$CY:$CY,$B$680,рўйхат!$B:$B,$C657)</f>
        <v/>
      </c>
      <c r="BI657" s="35">
        <f>SUMIFS(рўйхат!BP:BP,рўйхат!$CY:$CY,$B$680,рўйхат!$B:$B,$C657)</f>
        <v/>
      </c>
      <c r="BJ657" s="36">
        <f>SUMIFS(рўйхат!BQ:BQ,рўйхат!$CY:$CY,$B$680,рўйхат!$B:$B,$C657)</f>
        <v/>
      </c>
      <c r="BK657" s="35">
        <f>SUMIFS(рўйхат!BR:BR,рўйхат!$CY:$CY,$B$680,рўйхат!$B:$B,$C657)</f>
        <v/>
      </c>
      <c r="BL657" s="36">
        <f>SUMIFS(рўйхат!BS:BS,рўйхат!$CY:$CY,$B$680,рўйхат!$B:$B,$C657)</f>
        <v/>
      </c>
      <c r="BM657" s="35">
        <f>SUMIFS(рўйхат!BT:BT,рўйхат!$CY:$CY,$B$680,рўйхат!$B:$B,$C657)</f>
        <v/>
      </c>
      <c r="BN657" s="36">
        <f>SUMIFS(рўйхат!BU:BU,рўйхат!$CY:$CY,$B$680,рўйхат!$B:$B,$C657)</f>
        <v/>
      </c>
      <c r="BO657" s="35">
        <f>SUMIFS(рўйхат!BX:BX,рўйхат!$CY:$CY,$B$680,рўйхат!$B:$B,$C657)</f>
        <v/>
      </c>
      <c r="BP657" s="36">
        <f>SUMIFS(рўйхат!BY:BY,рўйхат!$CY:$CY,$B$680,рўйхат!$B:$B,$C657)</f>
        <v/>
      </c>
      <c r="BQ657" s="35">
        <f>SUMIFS(рўйхат!BZ:BZ,рўйхат!$CY:$CY,$B$680,рўйхат!$B:$B,$C657)</f>
        <v/>
      </c>
      <c r="BR657" s="36">
        <f>SUMIFS(рўйхат!CA:CA,рўйхат!$CY:$CY,$B$680,рўйхат!$B:$B,$C657)</f>
        <v/>
      </c>
      <c r="BS657" s="35">
        <f>SUMIFS(рўйхат!CB:CB,рўйхат!$CY:$CY,$B$680,рўйхат!$B:$B,$C657)</f>
        <v/>
      </c>
      <c r="BT657" s="36">
        <f>SUMIFS(рўйхат!CC:CC,рўйхат!$CY:$CY,$B$680,рўйхат!$B:$B,$C657)</f>
        <v/>
      </c>
      <c r="BU657" s="35">
        <f>SUMIFS(рўйхат!CD:CD,рўйхат!$CY:$CY,$B$680,рўйхат!$B:$B,$C657)</f>
        <v/>
      </c>
      <c r="BV657" s="36">
        <f>SUMIFS(рўйхат!CE:CE,рўйхат!$CY:$CY,$B$680,рўйхат!$B:$B,$C657)</f>
        <v/>
      </c>
      <c r="BW657" s="35">
        <f>SUMIFS(рўйхат!CH:CH,рўйхат!$CY:$CY,$B$680,рўйхат!$B:$B,$C657)</f>
        <v/>
      </c>
      <c r="BX657" s="36">
        <f>SUMIFS(рўйхат!CI:CI,рўйхат!$CY:$CY,$B$680,рўйхат!$B:$B,$C657)</f>
        <v/>
      </c>
      <c r="BY657" s="35">
        <f>SUMIFS(рўйхат!CJ:CJ,рўйхат!$CY:$CY,$B$680,рўйхат!$B:$B,$C657)</f>
        <v/>
      </c>
      <c r="BZ657" s="36">
        <f>SUMIFS(рўйхат!CK:CK,рўйхат!$CY:$CY,$B$680,рўйхат!$B:$B,$C657)</f>
        <v/>
      </c>
      <c r="CA657" s="35">
        <f>SUMIFS(рўйхат!CL:CL,рўйхат!$CY:$CY,$B$680,рўйхат!$B:$B,$C657)</f>
        <v/>
      </c>
      <c r="CB657" s="36">
        <f>SUMIFS(рўйхат!CM:CM,рўйхат!$CY:$CY,$B$680,рўйхат!$B:$B,$C657)</f>
        <v/>
      </c>
      <c r="CC657" s="35">
        <f>SUMIFS(рўйхат!CN:CN,рўйхат!$CY:$CY,$B$680,рўйхат!$B:$B,$C657)</f>
        <v/>
      </c>
      <c r="CD657" s="36">
        <f>SUMIFS(рўйхат!CO:CO,рўйхат!$CY:$CY,$B$680,рўйхат!$B:$B,$C657)</f>
        <v/>
      </c>
      <c r="CE657" s="77">
        <f>IFERROR(BE657/(Q657+BE657),0)</f>
        <v/>
      </c>
      <c r="CF657" s="78">
        <f>IFERROR(BF657/(R657+BF657),0)</f>
        <v/>
      </c>
      <c r="CG657" s="8">
        <f>COUNTIFS(B:B,B657)</f>
        <v/>
      </c>
    </row>
    <row r="658" hidden="1" outlineLevel="1" ht="33.95" customFormat="1" customHeight="1" s="8">
      <c r="A658" s="15" t="n"/>
      <c r="B658" s="50" t="n">
        <v>10</v>
      </c>
      <c r="C658" s="66" t="inlineStr">
        <is>
          <t>Камбағалликни қисқартириш ва бандлик вазирлиги</t>
        </is>
      </c>
      <c r="D658" s="16" t="n"/>
      <c r="E658" s="35">
        <f>SUMIFS(рўйхат!F:F,рўйхат!$CY:$CY,$B$680,рўйхат!$B:$B,$C658)</f>
        <v/>
      </c>
      <c r="F658" s="36">
        <f>SUMIFS(рўйхат!G:G,рўйхат!$CY:$CY,$B$680,рўйхат!$B:$B,$C658)</f>
        <v/>
      </c>
      <c r="G658" s="35">
        <f>SUMIFS(рўйхат!H:H,рўйхат!$CY:$CY,$B$680,рўйхат!$B:$B,$C658)</f>
        <v/>
      </c>
      <c r="H658" s="36">
        <f>SUMIFS(рўйхат!I:I,рўйхат!$CY:$CY,$B$680,рўйхат!$B:$B,$C658)</f>
        <v/>
      </c>
      <c r="I658" s="35">
        <f>SUMIFS(рўйхат!J:J,рўйхат!$CY:$CY,$B$680,рўйхат!$B:$B,$C658)</f>
        <v/>
      </c>
      <c r="J658" s="36">
        <f>SUMIFS(рўйхат!K:K,рўйхат!$CY:$CY,$B$680,рўйхат!$B:$B,$C658)</f>
        <v/>
      </c>
      <c r="K658" s="35">
        <f>SUMIFS(рўйхат!L:L,рўйхат!$CY:$CY,$B$680,рўйхат!$B:$B,$C658)</f>
        <v/>
      </c>
      <c r="L658" s="36">
        <f>SUMIFS(рўйхат!M:M,рўйхат!$CY:$CY,$B$680,рўйхат!$B:$B,$C658)</f>
        <v/>
      </c>
      <c r="M658" s="35">
        <f>SUMIFS(рўйхат!N:N,рўйхат!$CY:$CY,$B$680,рўйхат!$B:$B,$C658)</f>
        <v/>
      </c>
      <c r="N658" s="36">
        <f>SUMIFS(рўйхат!O:O,рўйхат!$CY:$CY,$B$680,рўйхат!$B:$B,$C658)</f>
        <v/>
      </c>
      <c r="O658" s="34">
        <f>IFERROR(M658/E658,0)</f>
        <v/>
      </c>
      <c r="P658" s="34">
        <f>IFERROR(N658/F658,0)</f>
        <v/>
      </c>
      <c r="Q658" s="35">
        <f>SUMIFS(рўйхат!P:P,рўйхат!$CY:$CY,$B$680,рўйхат!$B:$B,$C658)</f>
        <v/>
      </c>
      <c r="R658" s="36">
        <f>SUMIFS(рўйхат!Q:Q,рўйхат!$CY:$CY,$B$680,рўйхат!$B:$B,$C658)</f>
        <v/>
      </c>
      <c r="S658" s="35">
        <f>SUMIFS(рўйхат!R:R,рўйхат!$CY:$CY,$B$680,рўйхат!$B:$B,$C658)</f>
        <v/>
      </c>
      <c r="T658" s="36">
        <f>SUMIFS(рўйхат!S:S,рўйхат!$CY:$CY,$B$680,рўйхат!$B:$B,$C658)</f>
        <v/>
      </c>
      <c r="U658" s="35">
        <f>SUMIFS(рўйхат!T:T,рўйхат!$CY:$CY,$B$680,рўйхат!$B:$B,$C658)</f>
        <v/>
      </c>
      <c r="V658" s="36">
        <f>SUMIFS(рўйхат!U:U,рўйхат!$CY:$CY,$B$680,рўйхат!$B:$B,$C658)</f>
        <v/>
      </c>
      <c r="W658" s="35">
        <f>SUMIFS(рўйхат!V:V,рўйхат!$CY:$CY,$B$680,рўйхат!$B:$B,$C658)</f>
        <v/>
      </c>
      <c r="X658" s="36">
        <f>SUMIFS(рўйхат!W:W,рўйхат!$CY:$CY,$B$680,рўйхат!$B:$B,$C658)</f>
        <v/>
      </c>
      <c r="Y658" s="35">
        <f>SUMIFS(рўйхат!X:X,рўйхат!$CY:$CY,$B$680,рўйхат!$B:$B,$C658)</f>
        <v/>
      </c>
      <c r="Z658" s="36">
        <f>SUMIFS(рўйхат!Y:Y,рўйхат!$CY:$CY,$B$680,рўйхат!$B:$B,$C658)</f>
        <v/>
      </c>
      <c r="AA658" s="35">
        <f>SUMIFS(рўйхат!Z:Z,рўйхат!$CY:$CY,$B$680,рўйхат!$B:$B,$C658)</f>
        <v/>
      </c>
      <c r="AB658" s="36">
        <f>SUMIFS(рўйхат!AA:AA,рўйхат!$CY:$CY,$B$680,рўйхат!$B:$B,$C658)</f>
        <v/>
      </c>
      <c r="AC658" s="35">
        <f>SUMIFS(рўйхат!AB:AB,рўйхат!$CY:$CY,$B$680,рўйхат!$B:$B,$C658)</f>
        <v/>
      </c>
      <c r="AD658" s="36">
        <f>SUMIFS(рўйхат!AC:AC,рўйхат!$CY:$CY,$B$680,рўйхат!$B:$B,$C658)</f>
        <v/>
      </c>
      <c r="AE658" s="35">
        <f>SUMIFS(рўйхат!AD:AD,рўйхат!$CY:$CY,$B$680,рўйхат!$B:$B,$C658)</f>
        <v/>
      </c>
      <c r="AF658" s="36">
        <f>SUMIFS(рўйхат!AE:AE,рўйхат!$CY:$CY,$B$680,рўйхат!$B:$B,$C658)</f>
        <v/>
      </c>
      <c r="AG658" s="35">
        <f>SUMIFS(рўйхат!AH:AH,рўйхат!$CY:$CY,$B$680,рўйхат!$B:$B,$C658)</f>
        <v/>
      </c>
      <c r="AH658" s="36">
        <f>SUMIFS(рўйхат!AI:AI,рўйхат!$CY:$CY,$B$680,рўйхат!$B:$B,$C658)</f>
        <v/>
      </c>
      <c r="AI658" s="35">
        <f>SUMIFS(рўйхат!AJ:AJ,рўйхат!$CY:$CY,$B$680,рўйхат!$B:$B,$C658)</f>
        <v/>
      </c>
      <c r="AJ658" s="36">
        <f>SUMIFS(рўйхат!AK:AK,рўйхат!$CY:$CY,$B$680,рўйхат!$B:$B,$C658)</f>
        <v/>
      </c>
      <c r="AK658" s="35">
        <f>SUMIFS(рўйхат!AL:AL,рўйхат!$CY:$CY,$B$680,рўйхат!$B:$B,$C658)</f>
        <v/>
      </c>
      <c r="AL658" s="36">
        <f>SUMIFS(рўйхат!AM:AM,рўйхат!$CY:$CY,$B$680,рўйхат!$B:$B,$C658)</f>
        <v/>
      </c>
      <c r="AM658" s="77">
        <f>IFERROR(Q658/E658,0)</f>
        <v/>
      </c>
      <c r="AN658" s="77">
        <f>IFERROR(R658/F658,0)</f>
        <v/>
      </c>
      <c r="AO658" s="35">
        <f>SUMIFS(рўйхат!AX:AX,рўйхат!$CY:$CY,$B$680,рўйхат!$B:$B,$C658)</f>
        <v/>
      </c>
      <c r="AP658" s="36">
        <f>SUMIFS(рўйхат!AY:AY,рўйхат!$CY:$CY,$B$680,рўйхат!$B:$B,$C658)</f>
        <v/>
      </c>
      <c r="AQ658" s="35">
        <f>SUMIFS(рўйхат!AZ:AZ,рўйхат!$CY:$CY,$B$680,рўйхат!$B:$B,$C658)</f>
        <v/>
      </c>
      <c r="AR658" s="36">
        <f>SUMIFS(рўйхат!BA:BA,рўйхат!$CY:$CY,$B$680,рўйхат!$B:$B,$C658)</f>
        <v/>
      </c>
      <c r="AS658" s="35">
        <f>SUMIFS(рўйхат!BB:BB,рўйхат!$CY:$CY,$B$680,рўйхат!$B:$B,$C658)</f>
        <v/>
      </c>
      <c r="AT658" s="36">
        <f>SUMIFS(рўйхат!BC:BC,рўйхат!$CY:$CY,$B$680,рўйхат!$B:$B,$C658)</f>
        <v/>
      </c>
      <c r="AU658" s="35">
        <f>SUMIFS(рўйхат!BD:BD,рўйхат!$CY:$CY,$B$680,рўйхат!$B:$B,$C658)</f>
        <v/>
      </c>
      <c r="AV658" s="36">
        <f>SUMIFS(рўйхат!BE:BE,рўйхат!$CY:$CY,$B$680,рўйхат!$B:$B,$C658)</f>
        <v/>
      </c>
      <c r="AW658" s="35">
        <f>SUMIFS(рўйхат!BF:BF,рўйхат!$CY:$CY,$B$680,рўйхат!$B:$B,$C658)</f>
        <v/>
      </c>
      <c r="AX658" s="36">
        <f>SUMIFS(рўйхат!BG:BG,рўйхат!$CY:$CY,$B$680,рўйхат!$B:$B,$C658)</f>
        <v/>
      </c>
      <c r="AY658" s="35">
        <f>SUMIFS(рўйхат!BH:BH,рўйхат!$CY:$CY,$B$680,рўйхат!$B:$B,$C658)</f>
        <v/>
      </c>
      <c r="AZ658" s="36">
        <f>SUMIFS(рўйхат!BI:BI,рўйхат!$CY:$CY,$B$680,рўйхат!$B:$B,$C658)</f>
        <v/>
      </c>
      <c r="BA658" s="35">
        <f>SUMIFS(рўйхат!BJ:BJ,рўйхат!$CY:$CY,$B$680,рўйхат!$B:$B,$C658)</f>
        <v/>
      </c>
      <c r="BB658" s="36">
        <f>SUMIFS(рўйхат!BK:BK,рўйхат!$CY:$CY,$B$680,рўйхат!$B:$B,$C658)</f>
        <v/>
      </c>
      <c r="BC658" s="77">
        <f>IFERROR(AO658/E658,0)</f>
        <v/>
      </c>
      <c r="BD658" s="77">
        <f>IFERROR(AP658/F658,0)</f>
        <v/>
      </c>
      <c r="BE658" s="35">
        <f>SUMIFS(рўйхат!BL:BL,рўйхат!$CY:$CY,$B$680,рўйхат!$B:$B,$C658)</f>
        <v/>
      </c>
      <c r="BF658" s="36">
        <f>SUMIFS(рўйхат!BM:BM,рўйхат!$CY:$CY,$B$680,рўйхат!$B:$B,$C658)</f>
        <v/>
      </c>
      <c r="BG658" s="35">
        <f>SUMIFS(рўйхат!BN:BN,рўйхат!$CY:$CY,$B$680,рўйхат!$B:$B,$C658)</f>
        <v/>
      </c>
      <c r="BH658" s="36">
        <f>SUMIFS(рўйхат!BO:BO,рўйхат!$CY:$CY,$B$680,рўйхат!$B:$B,$C658)</f>
        <v/>
      </c>
      <c r="BI658" s="35">
        <f>SUMIFS(рўйхат!BP:BP,рўйхат!$CY:$CY,$B$680,рўйхат!$B:$B,$C658)</f>
        <v/>
      </c>
      <c r="BJ658" s="36">
        <f>SUMIFS(рўйхат!BQ:BQ,рўйхат!$CY:$CY,$B$680,рўйхат!$B:$B,$C658)</f>
        <v/>
      </c>
      <c r="BK658" s="35">
        <f>SUMIFS(рўйхат!BR:BR,рўйхат!$CY:$CY,$B$680,рўйхат!$B:$B,$C658)</f>
        <v/>
      </c>
      <c r="BL658" s="36">
        <f>SUMIFS(рўйхат!BS:BS,рўйхат!$CY:$CY,$B$680,рўйхат!$B:$B,$C658)</f>
        <v/>
      </c>
      <c r="BM658" s="35">
        <f>SUMIFS(рўйхат!BT:BT,рўйхат!$CY:$CY,$B$680,рўйхат!$B:$B,$C658)</f>
        <v/>
      </c>
      <c r="BN658" s="36">
        <f>SUMIFS(рўйхат!BU:BU,рўйхат!$CY:$CY,$B$680,рўйхат!$B:$B,$C658)</f>
        <v/>
      </c>
      <c r="BO658" s="35">
        <f>SUMIFS(рўйхат!BX:BX,рўйхат!$CY:$CY,$B$680,рўйхат!$B:$B,$C658)</f>
        <v/>
      </c>
      <c r="BP658" s="36">
        <f>SUMIFS(рўйхат!BY:BY,рўйхат!$CY:$CY,$B$680,рўйхат!$B:$B,$C658)</f>
        <v/>
      </c>
      <c r="BQ658" s="35">
        <f>SUMIFS(рўйхат!BZ:BZ,рўйхат!$CY:$CY,$B$680,рўйхат!$B:$B,$C658)</f>
        <v/>
      </c>
      <c r="BR658" s="36">
        <f>SUMIFS(рўйхат!CA:CA,рўйхат!$CY:$CY,$B$680,рўйхат!$B:$B,$C658)</f>
        <v/>
      </c>
      <c r="BS658" s="35">
        <f>SUMIFS(рўйхат!CB:CB,рўйхат!$CY:$CY,$B$680,рўйхат!$B:$B,$C658)</f>
        <v/>
      </c>
      <c r="BT658" s="36">
        <f>SUMIFS(рўйхат!CC:CC,рўйхат!$CY:$CY,$B$680,рўйхат!$B:$B,$C658)</f>
        <v/>
      </c>
      <c r="BU658" s="35">
        <f>SUMIFS(рўйхат!CD:CD,рўйхат!$CY:$CY,$B$680,рўйхат!$B:$B,$C658)</f>
        <v/>
      </c>
      <c r="BV658" s="36">
        <f>SUMIFS(рўйхат!CE:CE,рўйхат!$CY:$CY,$B$680,рўйхат!$B:$B,$C658)</f>
        <v/>
      </c>
      <c r="BW658" s="35">
        <f>SUMIFS(рўйхат!CH:CH,рўйхат!$CY:$CY,$B$680,рўйхат!$B:$B,$C658)</f>
        <v/>
      </c>
      <c r="BX658" s="36">
        <f>SUMIFS(рўйхат!CI:CI,рўйхат!$CY:$CY,$B$680,рўйхат!$B:$B,$C658)</f>
        <v/>
      </c>
      <c r="BY658" s="35">
        <f>SUMIFS(рўйхат!CJ:CJ,рўйхат!$CY:$CY,$B$680,рўйхат!$B:$B,$C658)</f>
        <v/>
      </c>
      <c r="BZ658" s="36">
        <f>SUMIFS(рўйхат!CK:CK,рўйхат!$CY:$CY,$B$680,рўйхат!$B:$B,$C658)</f>
        <v/>
      </c>
      <c r="CA658" s="35">
        <f>SUMIFS(рўйхат!CL:CL,рўйхат!$CY:$CY,$B$680,рўйхат!$B:$B,$C658)</f>
        <v/>
      </c>
      <c r="CB658" s="36">
        <f>SUMIFS(рўйхат!CM:CM,рўйхат!$CY:$CY,$B$680,рўйхат!$B:$B,$C658)</f>
        <v/>
      </c>
      <c r="CC658" s="35">
        <f>SUMIFS(рўйхат!CN:CN,рўйхат!$CY:$CY,$B$680,рўйхат!$B:$B,$C658)</f>
        <v/>
      </c>
      <c r="CD658" s="36">
        <f>SUMIFS(рўйхат!CO:CO,рўйхат!$CY:$CY,$B$680,рўйхат!$B:$B,$C658)</f>
        <v/>
      </c>
      <c r="CE658" s="77">
        <f>IFERROR(BE658/(Q658+BE658),0)</f>
        <v/>
      </c>
      <c r="CF658" s="78">
        <f>IFERROR(BF658/(R658+BF658),0)</f>
        <v/>
      </c>
      <c r="CG658" s="8">
        <f>COUNTIFS(B:B,B658)</f>
        <v/>
      </c>
    </row>
    <row r="659" hidden="1" outlineLevel="1" ht="17.1" customFormat="1" customHeight="1" s="8">
      <c r="A659" s="15" t="n"/>
      <c r="B659" s="50" t="n">
        <v>11</v>
      </c>
      <c r="C659" s="66" t="inlineStr">
        <is>
          <t>Қишлоқ хўжалиги вазирлиги</t>
        </is>
      </c>
      <c r="D659" s="16" t="n"/>
      <c r="E659" s="35">
        <f>SUMIFS(рўйхат!F:F,рўйхат!$CY:$CY,$B$680,рўйхат!$B:$B,$C659)</f>
        <v/>
      </c>
      <c r="F659" s="36">
        <f>SUMIFS(рўйхат!G:G,рўйхат!$CY:$CY,$B$680,рўйхат!$B:$B,$C659)</f>
        <v/>
      </c>
      <c r="G659" s="35">
        <f>SUMIFS(рўйхат!H:H,рўйхат!$CY:$CY,$B$680,рўйхат!$B:$B,$C659)</f>
        <v/>
      </c>
      <c r="H659" s="36">
        <f>SUMIFS(рўйхат!I:I,рўйхат!$CY:$CY,$B$680,рўйхат!$B:$B,$C659)</f>
        <v/>
      </c>
      <c r="I659" s="35">
        <f>SUMIFS(рўйхат!J:J,рўйхат!$CY:$CY,$B$680,рўйхат!$B:$B,$C659)</f>
        <v/>
      </c>
      <c r="J659" s="36">
        <f>SUMIFS(рўйхат!K:K,рўйхат!$CY:$CY,$B$680,рўйхат!$B:$B,$C659)</f>
        <v/>
      </c>
      <c r="K659" s="35">
        <f>SUMIFS(рўйхат!L:L,рўйхат!$CY:$CY,$B$680,рўйхат!$B:$B,$C659)</f>
        <v/>
      </c>
      <c r="L659" s="36">
        <f>SUMIFS(рўйхат!M:M,рўйхат!$CY:$CY,$B$680,рўйхат!$B:$B,$C659)</f>
        <v/>
      </c>
      <c r="M659" s="35">
        <f>SUMIFS(рўйхат!N:N,рўйхат!$CY:$CY,$B$680,рўйхат!$B:$B,$C659)</f>
        <v/>
      </c>
      <c r="N659" s="36">
        <f>SUMIFS(рўйхат!O:O,рўйхат!$CY:$CY,$B$680,рўйхат!$B:$B,$C659)</f>
        <v/>
      </c>
      <c r="O659" s="34">
        <f>IFERROR(M659/E659,0)</f>
        <v/>
      </c>
      <c r="P659" s="34">
        <f>IFERROR(N659/F659,0)</f>
        <v/>
      </c>
      <c r="Q659" s="35">
        <f>SUMIFS(рўйхат!P:P,рўйхат!$CY:$CY,$B$680,рўйхат!$B:$B,$C659)</f>
        <v/>
      </c>
      <c r="R659" s="36">
        <f>SUMIFS(рўйхат!Q:Q,рўйхат!$CY:$CY,$B$680,рўйхат!$B:$B,$C659)</f>
        <v/>
      </c>
      <c r="S659" s="35">
        <f>SUMIFS(рўйхат!R:R,рўйхат!$CY:$CY,$B$680,рўйхат!$B:$B,$C659)</f>
        <v/>
      </c>
      <c r="T659" s="36">
        <f>SUMIFS(рўйхат!S:S,рўйхат!$CY:$CY,$B$680,рўйхат!$B:$B,$C659)</f>
        <v/>
      </c>
      <c r="U659" s="35">
        <f>SUMIFS(рўйхат!T:T,рўйхат!$CY:$CY,$B$680,рўйхат!$B:$B,$C659)</f>
        <v/>
      </c>
      <c r="V659" s="36">
        <f>SUMIFS(рўйхат!U:U,рўйхат!$CY:$CY,$B$680,рўйхат!$B:$B,$C659)</f>
        <v/>
      </c>
      <c r="W659" s="35">
        <f>SUMIFS(рўйхат!V:V,рўйхат!$CY:$CY,$B$680,рўйхат!$B:$B,$C659)</f>
        <v/>
      </c>
      <c r="X659" s="36">
        <f>SUMIFS(рўйхат!W:W,рўйхат!$CY:$CY,$B$680,рўйхат!$B:$B,$C659)</f>
        <v/>
      </c>
      <c r="Y659" s="35">
        <f>SUMIFS(рўйхат!X:X,рўйхат!$CY:$CY,$B$680,рўйхат!$B:$B,$C659)</f>
        <v/>
      </c>
      <c r="Z659" s="36">
        <f>SUMIFS(рўйхат!Y:Y,рўйхат!$CY:$CY,$B$680,рўйхат!$B:$B,$C659)</f>
        <v/>
      </c>
      <c r="AA659" s="35">
        <f>SUMIFS(рўйхат!Z:Z,рўйхат!$CY:$CY,$B$680,рўйхат!$B:$B,$C659)</f>
        <v/>
      </c>
      <c r="AB659" s="36">
        <f>SUMIFS(рўйхат!AA:AA,рўйхат!$CY:$CY,$B$680,рўйхат!$B:$B,$C659)</f>
        <v/>
      </c>
      <c r="AC659" s="35">
        <f>SUMIFS(рўйхат!AB:AB,рўйхат!$CY:$CY,$B$680,рўйхат!$B:$B,$C659)</f>
        <v/>
      </c>
      <c r="AD659" s="36">
        <f>SUMIFS(рўйхат!AC:AC,рўйхат!$CY:$CY,$B$680,рўйхат!$B:$B,$C659)</f>
        <v/>
      </c>
      <c r="AE659" s="35">
        <f>SUMIFS(рўйхат!AD:AD,рўйхат!$CY:$CY,$B$680,рўйхат!$B:$B,$C659)</f>
        <v/>
      </c>
      <c r="AF659" s="36">
        <f>SUMIFS(рўйхат!AE:AE,рўйхат!$CY:$CY,$B$680,рўйхат!$B:$B,$C659)</f>
        <v/>
      </c>
      <c r="AG659" s="35">
        <f>SUMIFS(рўйхат!AH:AH,рўйхат!$CY:$CY,$B$680,рўйхат!$B:$B,$C659)</f>
        <v/>
      </c>
      <c r="AH659" s="36">
        <f>SUMIFS(рўйхат!AI:AI,рўйхат!$CY:$CY,$B$680,рўйхат!$B:$B,$C659)</f>
        <v/>
      </c>
      <c r="AI659" s="35">
        <f>SUMIFS(рўйхат!AJ:AJ,рўйхат!$CY:$CY,$B$680,рўйхат!$B:$B,$C659)</f>
        <v/>
      </c>
      <c r="AJ659" s="36">
        <f>SUMIFS(рўйхат!AK:AK,рўйхат!$CY:$CY,$B$680,рўйхат!$B:$B,$C659)</f>
        <v/>
      </c>
      <c r="AK659" s="35">
        <f>SUMIFS(рўйхат!AL:AL,рўйхат!$CY:$CY,$B$680,рўйхат!$B:$B,$C659)</f>
        <v/>
      </c>
      <c r="AL659" s="36">
        <f>SUMIFS(рўйхат!AM:AM,рўйхат!$CY:$CY,$B$680,рўйхат!$B:$B,$C659)</f>
        <v/>
      </c>
      <c r="AM659" s="77">
        <f>IFERROR(Q659/E659,0)</f>
        <v/>
      </c>
      <c r="AN659" s="77">
        <f>IFERROR(R659/F659,0)</f>
        <v/>
      </c>
      <c r="AO659" s="35">
        <f>SUMIFS(рўйхат!AX:AX,рўйхат!$CY:$CY,$B$680,рўйхат!$B:$B,$C659)</f>
        <v/>
      </c>
      <c r="AP659" s="36">
        <f>SUMIFS(рўйхат!AY:AY,рўйхат!$CY:$CY,$B$680,рўйхат!$B:$B,$C659)</f>
        <v/>
      </c>
      <c r="AQ659" s="35">
        <f>SUMIFS(рўйхат!AZ:AZ,рўйхат!$CY:$CY,$B$680,рўйхат!$B:$B,$C659)</f>
        <v/>
      </c>
      <c r="AR659" s="36">
        <f>SUMIFS(рўйхат!BA:BA,рўйхат!$CY:$CY,$B$680,рўйхат!$B:$B,$C659)</f>
        <v/>
      </c>
      <c r="AS659" s="35">
        <f>SUMIFS(рўйхат!BB:BB,рўйхат!$CY:$CY,$B$680,рўйхат!$B:$B,$C659)</f>
        <v/>
      </c>
      <c r="AT659" s="36">
        <f>SUMIFS(рўйхат!BC:BC,рўйхат!$CY:$CY,$B$680,рўйхат!$B:$B,$C659)</f>
        <v/>
      </c>
      <c r="AU659" s="35">
        <f>SUMIFS(рўйхат!BD:BD,рўйхат!$CY:$CY,$B$680,рўйхат!$B:$B,$C659)</f>
        <v/>
      </c>
      <c r="AV659" s="36">
        <f>SUMIFS(рўйхат!BE:BE,рўйхат!$CY:$CY,$B$680,рўйхат!$B:$B,$C659)</f>
        <v/>
      </c>
      <c r="AW659" s="35">
        <f>SUMIFS(рўйхат!BF:BF,рўйхат!$CY:$CY,$B$680,рўйхат!$B:$B,$C659)</f>
        <v/>
      </c>
      <c r="AX659" s="36">
        <f>SUMIFS(рўйхат!BG:BG,рўйхат!$CY:$CY,$B$680,рўйхат!$B:$B,$C659)</f>
        <v/>
      </c>
      <c r="AY659" s="35">
        <f>SUMIFS(рўйхат!BH:BH,рўйхат!$CY:$CY,$B$680,рўйхат!$B:$B,$C659)</f>
        <v/>
      </c>
      <c r="AZ659" s="36">
        <f>SUMIFS(рўйхат!BI:BI,рўйхат!$CY:$CY,$B$680,рўйхат!$B:$B,$C659)</f>
        <v/>
      </c>
      <c r="BA659" s="35">
        <f>SUMIFS(рўйхат!BJ:BJ,рўйхат!$CY:$CY,$B$680,рўйхат!$B:$B,$C659)</f>
        <v/>
      </c>
      <c r="BB659" s="36">
        <f>SUMIFS(рўйхат!BK:BK,рўйхат!$CY:$CY,$B$680,рўйхат!$B:$B,$C659)</f>
        <v/>
      </c>
      <c r="BC659" s="77">
        <f>IFERROR(AO659/E659,0)</f>
        <v/>
      </c>
      <c r="BD659" s="77">
        <f>IFERROR(AP659/F659,0)</f>
        <v/>
      </c>
      <c r="BE659" s="35">
        <f>SUMIFS(рўйхат!BL:BL,рўйхат!$CY:$CY,$B$680,рўйхат!$B:$B,$C659)</f>
        <v/>
      </c>
      <c r="BF659" s="36">
        <f>SUMIFS(рўйхат!BM:BM,рўйхат!$CY:$CY,$B$680,рўйхат!$B:$B,$C659)</f>
        <v/>
      </c>
      <c r="BG659" s="35">
        <f>SUMIFS(рўйхат!BN:BN,рўйхат!$CY:$CY,$B$680,рўйхат!$B:$B,$C659)</f>
        <v/>
      </c>
      <c r="BH659" s="36">
        <f>SUMIFS(рўйхат!BO:BO,рўйхат!$CY:$CY,$B$680,рўйхат!$B:$B,$C659)</f>
        <v/>
      </c>
      <c r="BI659" s="35">
        <f>SUMIFS(рўйхат!BP:BP,рўйхат!$CY:$CY,$B$680,рўйхат!$B:$B,$C659)</f>
        <v/>
      </c>
      <c r="BJ659" s="36">
        <f>SUMIFS(рўйхат!BQ:BQ,рўйхат!$CY:$CY,$B$680,рўйхат!$B:$B,$C659)</f>
        <v/>
      </c>
      <c r="BK659" s="35">
        <f>SUMIFS(рўйхат!BR:BR,рўйхат!$CY:$CY,$B$680,рўйхат!$B:$B,$C659)</f>
        <v/>
      </c>
      <c r="BL659" s="36">
        <f>SUMIFS(рўйхат!BS:BS,рўйхат!$CY:$CY,$B$680,рўйхат!$B:$B,$C659)</f>
        <v/>
      </c>
      <c r="BM659" s="35">
        <f>SUMIFS(рўйхат!BT:BT,рўйхат!$CY:$CY,$B$680,рўйхат!$B:$B,$C659)</f>
        <v/>
      </c>
      <c r="BN659" s="36">
        <f>SUMIFS(рўйхат!BU:BU,рўйхат!$CY:$CY,$B$680,рўйхат!$B:$B,$C659)</f>
        <v/>
      </c>
      <c r="BO659" s="35">
        <f>SUMIFS(рўйхат!BX:BX,рўйхат!$CY:$CY,$B$680,рўйхат!$B:$B,$C659)</f>
        <v/>
      </c>
      <c r="BP659" s="36">
        <f>SUMIFS(рўйхат!BY:BY,рўйхат!$CY:$CY,$B$680,рўйхат!$B:$B,$C659)</f>
        <v/>
      </c>
      <c r="BQ659" s="35">
        <f>SUMIFS(рўйхат!BZ:BZ,рўйхат!$CY:$CY,$B$680,рўйхат!$B:$B,$C659)</f>
        <v/>
      </c>
      <c r="BR659" s="36">
        <f>SUMIFS(рўйхат!CA:CA,рўйхат!$CY:$CY,$B$680,рўйхат!$B:$B,$C659)</f>
        <v/>
      </c>
      <c r="BS659" s="35">
        <f>SUMIFS(рўйхат!CB:CB,рўйхат!$CY:$CY,$B$680,рўйхат!$B:$B,$C659)</f>
        <v/>
      </c>
      <c r="BT659" s="36">
        <f>SUMIFS(рўйхат!CC:CC,рўйхат!$CY:$CY,$B$680,рўйхат!$B:$B,$C659)</f>
        <v/>
      </c>
      <c r="BU659" s="35">
        <f>SUMIFS(рўйхат!CD:CD,рўйхат!$CY:$CY,$B$680,рўйхат!$B:$B,$C659)</f>
        <v/>
      </c>
      <c r="BV659" s="36">
        <f>SUMIFS(рўйхат!CE:CE,рўйхат!$CY:$CY,$B$680,рўйхат!$B:$B,$C659)</f>
        <v/>
      </c>
      <c r="BW659" s="35">
        <f>SUMIFS(рўйхат!CH:CH,рўйхат!$CY:$CY,$B$680,рўйхат!$B:$B,$C659)</f>
        <v/>
      </c>
      <c r="BX659" s="36">
        <f>SUMIFS(рўйхат!CI:CI,рўйхат!$CY:$CY,$B$680,рўйхат!$B:$B,$C659)</f>
        <v/>
      </c>
      <c r="BY659" s="35">
        <f>SUMIFS(рўйхат!CJ:CJ,рўйхат!$CY:$CY,$B$680,рўйхат!$B:$B,$C659)</f>
        <v/>
      </c>
      <c r="BZ659" s="36">
        <f>SUMIFS(рўйхат!CK:CK,рўйхат!$CY:$CY,$B$680,рўйхат!$B:$B,$C659)</f>
        <v/>
      </c>
      <c r="CA659" s="35">
        <f>SUMIFS(рўйхат!CL:CL,рўйхат!$CY:$CY,$B$680,рўйхат!$B:$B,$C659)</f>
        <v/>
      </c>
      <c r="CB659" s="36">
        <f>SUMIFS(рўйхат!CM:CM,рўйхат!$CY:$CY,$B$680,рўйхат!$B:$B,$C659)</f>
        <v/>
      </c>
      <c r="CC659" s="35">
        <f>SUMIFS(рўйхат!CN:CN,рўйхат!$CY:$CY,$B$680,рўйхат!$B:$B,$C659)</f>
        <v/>
      </c>
      <c r="CD659" s="36">
        <f>SUMIFS(рўйхат!CO:CO,рўйхат!$CY:$CY,$B$680,рўйхат!$B:$B,$C659)</f>
        <v/>
      </c>
      <c r="CE659" s="77">
        <f>IFERROR(BE659/(Q659+BE659),0)</f>
        <v/>
      </c>
      <c r="CF659" s="78">
        <f>IFERROR(BF659/(R659+BF659),0)</f>
        <v/>
      </c>
      <c r="CG659" s="8">
        <f>COUNTIFS(B:B,B659)</f>
        <v/>
      </c>
    </row>
    <row r="660" hidden="1" outlineLevel="1" ht="17.1" customFormat="1" customHeight="1" s="8">
      <c r="A660" s="15" t="n"/>
      <c r="B660" s="50" t="n">
        <v>12</v>
      </c>
      <c r="C660" s="66" t="inlineStr">
        <is>
          <t>Қурилиш ва уй-жой коммунал хўжалиги вазирлиги</t>
        </is>
      </c>
      <c r="D660" s="16" t="n"/>
      <c r="E660" s="35">
        <f>SUMIFS(рўйхат!F:F,рўйхат!$CY:$CY,$B$680,рўйхат!$B:$B,$C660)</f>
        <v/>
      </c>
      <c r="F660" s="36">
        <f>SUMIFS(рўйхат!G:G,рўйхат!$CY:$CY,$B$680,рўйхат!$B:$B,$C660)</f>
        <v/>
      </c>
      <c r="G660" s="35">
        <f>SUMIFS(рўйхат!H:H,рўйхат!$CY:$CY,$B$680,рўйхат!$B:$B,$C660)</f>
        <v/>
      </c>
      <c r="H660" s="36">
        <f>SUMIFS(рўйхат!I:I,рўйхат!$CY:$CY,$B$680,рўйхат!$B:$B,$C660)</f>
        <v/>
      </c>
      <c r="I660" s="35">
        <f>SUMIFS(рўйхат!J:J,рўйхат!$CY:$CY,$B$680,рўйхат!$B:$B,$C660)</f>
        <v/>
      </c>
      <c r="J660" s="36">
        <f>SUMIFS(рўйхат!K:K,рўйхат!$CY:$CY,$B$680,рўйхат!$B:$B,$C660)</f>
        <v/>
      </c>
      <c r="K660" s="35">
        <f>SUMIFS(рўйхат!L:L,рўйхат!$CY:$CY,$B$680,рўйхат!$B:$B,$C660)</f>
        <v/>
      </c>
      <c r="L660" s="36">
        <f>SUMIFS(рўйхат!M:M,рўйхат!$CY:$CY,$B$680,рўйхат!$B:$B,$C660)</f>
        <v/>
      </c>
      <c r="M660" s="35">
        <f>SUMIFS(рўйхат!N:N,рўйхат!$CY:$CY,$B$680,рўйхат!$B:$B,$C660)</f>
        <v/>
      </c>
      <c r="N660" s="36">
        <f>SUMIFS(рўйхат!O:O,рўйхат!$CY:$CY,$B$680,рўйхат!$B:$B,$C660)</f>
        <v/>
      </c>
      <c r="O660" s="34">
        <f>IFERROR(M660/E660,0)</f>
        <v/>
      </c>
      <c r="P660" s="34">
        <f>IFERROR(N660/F660,0)</f>
        <v/>
      </c>
      <c r="Q660" s="35">
        <f>SUMIFS(рўйхат!P:P,рўйхат!$CY:$CY,$B$680,рўйхат!$B:$B,$C660)</f>
        <v/>
      </c>
      <c r="R660" s="36">
        <f>SUMIFS(рўйхат!Q:Q,рўйхат!$CY:$CY,$B$680,рўйхат!$B:$B,$C660)</f>
        <v/>
      </c>
      <c r="S660" s="35">
        <f>SUMIFS(рўйхат!R:R,рўйхат!$CY:$CY,$B$680,рўйхат!$B:$B,$C660)</f>
        <v/>
      </c>
      <c r="T660" s="36">
        <f>SUMIFS(рўйхат!S:S,рўйхат!$CY:$CY,$B$680,рўйхат!$B:$B,$C660)</f>
        <v/>
      </c>
      <c r="U660" s="35">
        <f>SUMIFS(рўйхат!T:T,рўйхат!$CY:$CY,$B$680,рўйхат!$B:$B,$C660)</f>
        <v/>
      </c>
      <c r="V660" s="36">
        <f>SUMIFS(рўйхат!U:U,рўйхат!$CY:$CY,$B$680,рўйхат!$B:$B,$C660)</f>
        <v/>
      </c>
      <c r="W660" s="35">
        <f>SUMIFS(рўйхат!V:V,рўйхат!$CY:$CY,$B$680,рўйхат!$B:$B,$C660)</f>
        <v/>
      </c>
      <c r="X660" s="36">
        <f>SUMIFS(рўйхат!W:W,рўйхат!$CY:$CY,$B$680,рўйхат!$B:$B,$C660)</f>
        <v/>
      </c>
      <c r="Y660" s="35">
        <f>SUMIFS(рўйхат!X:X,рўйхат!$CY:$CY,$B$680,рўйхат!$B:$B,$C660)</f>
        <v/>
      </c>
      <c r="Z660" s="36">
        <f>SUMIFS(рўйхат!Y:Y,рўйхат!$CY:$CY,$B$680,рўйхат!$B:$B,$C660)</f>
        <v/>
      </c>
      <c r="AA660" s="35">
        <f>SUMIFS(рўйхат!Z:Z,рўйхат!$CY:$CY,$B$680,рўйхат!$B:$B,$C660)</f>
        <v/>
      </c>
      <c r="AB660" s="36">
        <f>SUMIFS(рўйхат!AA:AA,рўйхат!$CY:$CY,$B$680,рўйхат!$B:$B,$C660)</f>
        <v/>
      </c>
      <c r="AC660" s="35">
        <f>SUMIFS(рўйхат!AB:AB,рўйхат!$CY:$CY,$B$680,рўйхат!$B:$B,$C660)</f>
        <v/>
      </c>
      <c r="AD660" s="36">
        <f>SUMIFS(рўйхат!AC:AC,рўйхат!$CY:$CY,$B$680,рўйхат!$B:$B,$C660)</f>
        <v/>
      </c>
      <c r="AE660" s="35">
        <f>SUMIFS(рўйхат!AD:AD,рўйхат!$CY:$CY,$B$680,рўйхат!$B:$B,$C660)</f>
        <v/>
      </c>
      <c r="AF660" s="36">
        <f>SUMIFS(рўйхат!AE:AE,рўйхат!$CY:$CY,$B$680,рўйхат!$B:$B,$C660)</f>
        <v/>
      </c>
      <c r="AG660" s="35">
        <f>SUMIFS(рўйхат!AH:AH,рўйхат!$CY:$CY,$B$680,рўйхат!$B:$B,$C660)</f>
        <v/>
      </c>
      <c r="AH660" s="36">
        <f>SUMIFS(рўйхат!AI:AI,рўйхат!$CY:$CY,$B$680,рўйхат!$B:$B,$C660)</f>
        <v/>
      </c>
      <c r="AI660" s="35">
        <f>SUMIFS(рўйхат!AJ:AJ,рўйхат!$CY:$CY,$B$680,рўйхат!$B:$B,$C660)</f>
        <v/>
      </c>
      <c r="AJ660" s="36">
        <f>SUMIFS(рўйхат!AK:AK,рўйхат!$CY:$CY,$B$680,рўйхат!$B:$B,$C660)</f>
        <v/>
      </c>
      <c r="AK660" s="35">
        <f>SUMIFS(рўйхат!AL:AL,рўйхат!$CY:$CY,$B$680,рўйхат!$B:$B,$C660)</f>
        <v/>
      </c>
      <c r="AL660" s="36">
        <f>SUMIFS(рўйхат!AM:AM,рўйхат!$CY:$CY,$B$680,рўйхат!$B:$B,$C660)</f>
        <v/>
      </c>
      <c r="AM660" s="77">
        <f>IFERROR(Q660/E660,0)</f>
        <v/>
      </c>
      <c r="AN660" s="77">
        <f>IFERROR(R660/F660,0)</f>
        <v/>
      </c>
      <c r="AO660" s="35">
        <f>SUMIFS(рўйхат!AX:AX,рўйхат!$CY:$CY,$B$680,рўйхат!$B:$B,$C660)</f>
        <v/>
      </c>
      <c r="AP660" s="36">
        <f>SUMIFS(рўйхат!AY:AY,рўйхат!$CY:$CY,$B$680,рўйхат!$B:$B,$C660)</f>
        <v/>
      </c>
      <c r="AQ660" s="35">
        <f>SUMIFS(рўйхат!AZ:AZ,рўйхат!$CY:$CY,$B$680,рўйхат!$B:$B,$C660)</f>
        <v/>
      </c>
      <c r="AR660" s="36">
        <f>SUMIFS(рўйхат!BA:BA,рўйхат!$CY:$CY,$B$680,рўйхат!$B:$B,$C660)</f>
        <v/>
      </c>
      <c r="AS660" s="35">
        <f>SUMIFS(рўйхат!BB:BB,рўйхат!$CY:$CY,$B$680,рўйхат!$B:$B,$C660)</f>
        <v/>
      </c>
      <c r="AT660" s="36">
        <f>SUMIFS(рўйхат!BC:BC,рўйхат!$CY:$CY,$B$680,рўйхат!$B:$B,$C660)</f>
        <v/>
      </c>
      <c r="AU660" s="35">
        <f>SUMIFS(рўйхат!BD:BD,рўйхат!$CY:$CY,$B$680,рўйхат!$B:$B,$C660)</f>
        <v/>
      </c>
      <c r="AV660" s="36">
        <f>SUMIFS(рўйхат!BE:BE,рўйхат!$CY:$CY,$B$680,рўйхат!$B:$B,$C660)</f>
        <v/>
      </c>
      <c r="AW660" s="35">
        <f>SUMIFS(рўйхат!BF:BF,рўйхат!$CY:$CY,$B$680,рўйхат!$B:$B,$C660)</f>
        <v/>
      </c>
      <c r="AX660" s="36">
        <f>SUMIFS(рўйхат!BG:BG,рўйхат!$CY:$CY,$B$680,рўйхат!$B:$B,$C660)</f>
        <v/>
      </c>
      <c r="AY660" s="35">
        <f>SUMIFS(рўйхат!BH:BH,рўйхат!$CY:$CY,$B$680,рўйхат!$B:$B,$C660)</f>
        <v/>
      </c>
      <c r="AZ660" s="36">
        <f>SUMIFS(рўйхат!BI:BI,рўйхат!$CY:$CY,$B$680,рўйхат!$B:$B,$C660)</f>
        <v/>
      </c>
      <c r="BA660" s="35">
        <f>SUMIFS(рўйхат!BJ:BJ,рўйхат!$CY:$CY,$B$680,рўйхат!$B:$B,$C660)</f>
        <v/>
      </c>
      <c r="BB660" s="36">
        <f>SUMIFS(рўйхат!BK:BK,рўйхат!$CY:$CY,$B$680,рўйхат!$B:$B,$C660)</f>
        <v/>
      </c>
      <c r="BC660" s="77">
        <f>IFERROR(AO660/E660,0)</f>
        <v/>
      </c>
      <c r="BD660" s="77">
        <f>IFERROR(AP660/F660,0)</f>
        <v/>
      </c>
      <c r="BE660" s="35">
        <f>SUMIFS(рўйхат!BL:BL,рўйхат!$CY:$CY,$B$680,рўйхат!$B:$B,$C660)</f>
        <v/>
      </c>
      <c r="BF660" s="36">
        <f>SUMIFS(рўйхат!BM:BM,рўйхат!$CY:$CY,$B$680,рўйхат!$B:$B,$C660)</f>
        <v/>
      </c>
      <c r="BG660" s="35">
        <f>SUMIFS(рўйхат!BN:BN,рўйхат!$CY:$CY,$B$680,рўйхат!$B:$B,$C660)</f>
        <v/>
      </c>
      <c r="BH660" s="36">
        <f>SUMIFS(рўйхат!BO:BO,рўйхат!$CY:$CY,$B$680,рўйхат!$B:$B,$C660)</f>
        <v/>
      </c>
      <c r="BI660" s="35">
        <f>SUMIFS(рўйхат!BP:BP,рўйхат!$CY:$CY,$B$680,рўйхат!$B:$B,$C660)</f>
        <v/>
      </c>
      <c r="BJ660" s="36">
        <f>SUMIFS(рўйхат!BQ:BQ,рўйхат!$CY:$CY,$B$680,рўйхат!$B:$B,$C660)</f>
        <v/>
      </c>
      <c r="BK660" s="35">
        <f>SUMIFS(рўйхат!BR:BR,рўйхат!$CY:$CY,$B$680,рўйхат!$B:$B,$C660)</f>
        <v/>
      </c>
      <c r="BL660" s="36">
        <f>SUMIFS(рўйхат!BS:BS,рўйхат!$CY:$CY,$B$680,рўйхат!$B:$B,$C660)</f>
        <v/>
      </c>
      <c r="BM660" s="35">
        <f>SUMIFS(рўйхат!BT:BT,рўйхат!$CY:$CY,$B$680,рўйхат!$B:$B,$C660)</f>
        <v/>
      </c>
      <c r="BN660" s="36">
        <f>SUMIFS(рўйхат!BU:BU,рўйхат!$CY:$CY,$B$680,рўйхат!$B:$B,$C660)</f>
        <v/>
      </c>
      <c r="BO660" s="35">
        <f>SUMIFS(рўйхат!BX:BX,рўйхат!$CY:$CY,$B$680,рўйхат!$B:$B,$C660)</f>
        <v/>
      </c>
      <c r="BP660" s="36">
        <f>SUMIFS(рўйхат!BY:BY,рўйхат!$CY:$CY,$B$680,рўйхат!$B:$B,$C660)</f>
        <v/>
      </c>
      <c r="BQ660" s="35">
        <f>SUMIFS(рўйхат!BZ:BZ,рўйхат!$CY:$CY,$B$680,рўйхат!$B:$B,$C660)</f>
        <v/>
      </c>
      <c r="BR660" s="36">
        <f>SUMIFS(рўйхат!CA:CA,рўйхат!$CY:$CY,$B$680,рўйхат!$B:$B,$C660)</f>
        <v/>
      </c>
      <c r="BS660" s="35">
        <f>SUMIFS(рўйхат!CB:CB,рўйхат!$CY:$CY,$B$680,рўйхат!$B:$B,$C660)</f>
        <v/>
      </c>
      <c r="BT660" s="36">
        <f>SUMIFS(рўйхат!CC:CC,рўйхат!$CY:$CY,$B$680,рўйхат!$B:$B,$C660)</f>
        <v/>
      </c>
      <c r="BU660" s="35">
        <f>SUMIFS(рўйхат!CD:CD,рўйхат!$CY:$CY,$B$680,рўйхат!$B:$B,$C660)</f>
        <v/>
      </c>
      <c r="BV660" s="36">
        <f>SUMIFS(рўйхат!CE:CE,рўйхат!$CY:$CY,$B$680,рўйхат!$B:$B,$C660)</f>
        <v/>
      </c>
      <c r="BW660" s="35">
        <f>SUMIFS(рўйхат!CH:CH,рўйхат!$CY:$CY,$B$680,рўйхат!$B:$B,$C660)</f>
        <v/>
      </c>
      <c r="BX660" s="36">
        <f>SUMIFS(рўйхат!CI:CI,рўйхат!$CY:$CY,$B$680,рўйхат!$B:$B,$C660)</f>
        <v/>
      </c>
      <c r="BY660" s="35">
        <f>SUMIFS(рўйхат!CJ:CJ,рўйхат!$CY:$CY,$B$680,рўйхат!$B:$B,$C660)</f>
        <v/>
      </c>
      <c r="BZ660" s="36">
        <f>SUMIFS(рўйхат!CK:CK,рўйхат!$CY:$CY,$B$680,рўйхат!$B:$B,$C660)</f>
        <v/>
      </c>
      <c r="CA660" s="35">
        <f>SUMIFS(рўйхат!CL:CL,рўйхат!$CY:$CY,$B$680,рўйхат!$B:$B,$C660)</f>
        <v/>
      </c>
      <c r="CB660" s="36">
        <f>SUMIFS(рўйхат!CM:CM,рўйхат!$CY:$CY,$B$680,рўйхат!$B:$B,$C660)</f>
        <v/>
      </c>
      <c r="CC660" s="35">
        <f>SUMIFS(рўйхат!CN:CN,рўйхат!$CY:$CY,$B$680,рўйхат!$B:$B,$C660)</f>
        <v/>
      </c>
      <c r="CD660" s="36">
        <f>SUMIFS(рўйхат!CO:CO,рўйхат!$CY:$CY,$B$680,рўйхат!$B:$B,$C660)</f>
        <v/>
      </c>
      <c r="CE660" s="77">
        <f>IFERROR(BE660/(Q660+BE660),0)</f>
        <v/>
      </c>
      <c r="CF660" s="78">
        <f>IFERROR(BF660/(R660+BF660),0)</f>
        <v/>
      </c>
      <c r="CG660" s="8">
        <f>COUNTIFS(B:B,B660)</f>
        <v/>
      </c>
    </row>
    <row r="661" hidden="1" outlineLevel="1" ht="17.1" customFormat="1" customHeight="1" s="8">
      <c r="A661" s="15" t="n"/>
      <c r="B661" s="50" t="n">
        <v>13</v>
      </c>
      <c r="C661" s="66" t="inlineStr">
        <is>
          <t>Маданий мерос агентлиги</t>
        </is>
      </c>
      <c r="D661" s="16" t="n"/>
      <c r="E661" s="35">
        <f>SUMIFS(рўйхат!F:F,рўйхат!$CY:$CY,$B$680,рўйхат!$B:$B,$C661)</f>
        <v/>
      </c>
      <c r="F661" s="36">
        <f>SUMIFS(рўйхат!G:G,рўйхат!$CY:$CY,$B$680,рўйхат!$B:$B,$C661)</f>
        <v/>
      </c>
      <c r="G661" s="35">
        <f>SUMIFS(рўйхат!H:H,рўйхат!$CY:$CY,$B$680,рўйхат!$B:$B,$C661)</f>
        <v/>
      </c>
      <c r="H661" s="36">
        <f>SUMIFS(рўйхат!I:I,рўйхат!$CY:$CY,$B$680,рўйхат!$B:$B,$C661)</f>
        <v/>
      </c>
      <c r="I661" s="35">
        <f>SUMIFS(рўйхат!J:J,рўйхат!$CY:$CY,$B$680,рўйхат!$B:$B,$C661)</f>
        <v/>
      </c>
      <c r="J661" s="36">
        <f>SUMIFS(рўйхат!K:K,рўйхат!$CY:$CY,$B$680,рўйхат!$B:$B,$C661)</f>
        <v/>
      </c>
      <c r="K661" s="35">
        <f>SUMIFS(рўйхат!L:L,рўйхат!$CY:$CY,$B$680,рўйхат!$B:$B,$C661)</f>
        <v/>
      </c>
      <c r="L661" s="36">
        <f>SUMIFS(рўйхат!M:M,рўйхат!$CY:$CY,$B$680,рўйхат!$B:$B,$C661)</f>
        <v/>
      </c>
      <c r="M661" s="35">
        <f>SUMIFS(рўйхат!N:N,рўйхат!$CY:$CY,$B$680,рўйхат!$B:$B,$C661)</f>
        <v/>
      </c>
      <c r="N661" s="36">
        <f>SUMIFS(рўйхат!O:O,рўйхат!$CY:$CY,$B$680,рўйхат!$B:$B,$C661)</f>
        <v/>
      </c>
      <c r="O661" s="34">
        <f>IFERROR(M661/E661,0)</f>
        <v/>
      </c>
      <c r="P661" s="34">
        <f>IFERROR(N661/F661,0)</f>
        <v/>
      </c>
      <c r="Q661" s="35">
        <f>SUMIFS(рўйхат!P:P,рўйхат!$CY:$CY,$B$680,рўйхат!$B:$B,$C661)</f>
        <v/>
      </c>
      <c r="R661" s="36">
        <f>SUMIFS(рўйхат!Q:Q,рўйхат!$CY:$CY,$B$680,рўйхат!$B:$B,$C661)</f>
        <v/>
      </c>
      <c r="S661" s="35">
        <f>SUMIFS(рўйхат!R:R,рўйхат!$CY:$CY,$B$680,рўйхат!$B:$B,$C661)</f>
        <v/>
      </c>
      <c r="T661" s="36">
        <f>SUMIFS(рўйхат!S:S,рўйхат!$CY:$CY,$B$680,рўйхат!$B:$B,$C661)</f>
        <v/>
      </c>
      <c r="U661" s="35">
        <f>SUMIFS(рўйхат!T:T,рўйхат!$CY:$CY,$B$680,рўйхат!$B:$B,$C661)</f>
        <v/>
      </c>
      <c r="V661" s="36">
        <f>SUMIFS(рўйхат!U:U,рўйхат!$CY:$CY,$B$680,рўйхат!$B:$B,$C661)</f>
        <v/>
      </c>
      <c r="W661" s="35">
        <f>SUMIFS(рўйхат!V:V,рўйхат!$CY:$CY,$B$680,рўйхат!$B:$B,$C661)</f>
        <v/>
      </c>
      <c r="X661" s="36">
        <f>SUMIFS(рўйхат!W:W,рўйхат!$CY:$CY,$B$680,рўйхат!$B:$B,$C661)</f>
        <v/>
      </c>
      <c r="Y661" s="35">
        <f>SUMIFS(рўйхат!X:X,рўйхат!$CY:$CY,$B$680,рўйхат!$B:$B,$C661)</f>
        <v/>
      </c>
      <c r="Z661" s="36">
        <f>SUMIFS(рўйхат!Y:Y,рўйхат!$CY:$CY,$B$680,рўйхат!$B:$B,$C661)</f>
        <v/>
      </c>
      <c r="AA661" s="35">
        <f>SUMIFS(рўйхат!Z:Z,рўйхат!$CY:$CY,$B$680,рўйхат!$B:$B,$C661)</f>
        <v/>
      </c>
      <c r="AB661" s="36">
        <f>SUMIFS(рўйхат!AA:AA,рўйхат!$CY:$CY,$B$680,рўйхат!$B:$B,$C661)</f>
        <v/>
      </c>
      <c r="AC661" s="35">
        <f>SUMIFS(рўйхат!AB:AB,рўйхат!$CY:$CY,$B$680,рўйхат!$B:$B,$C661)</f>
        <v/>
      </c>
      <c r="AD661" s="36">
        <f>SUMIFS(рўйхат!AC:AC,рўйхат!$CY:$CY,$B$680,рўйхат!$B:$B,$C661)</f>
        <v/>
      </c>
      <c r="AE661" s="35">
        <f>SUMIFS(рўйхат!AD:AD,рўйхат!$CY:$CY,$B$680,рўйхат!$B:$B,$C661)</f>
        <v/>
      </c>
      <c r="AF661" s="36">
        <f>SUMIFS(рўйхат!AE:AE,рўйхат!$CY:$CY,$B$680,рўйхат!$B:$B,$C661)</f>
        <v/>
      </c>
      <c r="AG661" s="35">
        <f>SUMIFS(рўйхат!AH:AH,рўйхат!$CY:$CY,$B$680,рўйхат!$B:$B,$C661)</f>
        <v/>
      </c>
      <c r="AH661" s="36">
        <f>SUMIFS(рўйхат!AI:AI,рўйхат!$CY:$CY,$B$680,рўйхат!$B:$B,$C661)</f>
        <v/>
      </c>
      <c r="AI661" s="35">
        <f>SUMIFS(рўйхат!AJ:AJ,рўйхат!$CY:$CY,$B$680,рўйхат!$B:$B,$C661)</f>
        <v/>
      </c>
      <c r="AJ661" s="36">
        <f>SUMIFS(рўйхат!AK:AK,рўйхат!$CY:$CY,$B$680,рўйхат!$B:$B,$C661)</f>
        <v/>
      </c>
      <c r="AK661" s="35">
        <f>SUMIFS(рўйхат!AL:AL,рўйхат!$CY:$CY,$B$680,рўйхат!$B:$B,$C661)</f>
        <v/>
      </c>
      <c r="AL661" s="36">
        <f>SUMIFS(рўйхат!AM:AM,рўйхат!$CY:$CY,$B$680,рўйхат!$B:$B,$C661)</f>
        <v/>
      </c>
      <c r="AM661" s="77">
        <f>IFERROR(Q661/E661,0)</f>
        <v/>
      </c>
      <c r="AN661" s="77">
        <f>IFERROR(R661/F661,0)</f>
        <v/>
      </c>
      <c r="AO661" s="35">
        <f>SUMIFS(рўйхат!AX:AX,рўйхат!$CY:$CY,$B$680,рўйхат!$B:$B,$C661)</f>
        <v/>
      </c>
      <c r="AP661" s="36">
        <f>SUMIFS(рўйхат!AY:AY,рўйхат!$CY:$CY,$B$680,рўйхат!$B:$B,$C661)</f>
        <v/>
      </c>
      <c r="AQ661" s="35">
        <f>SUMIFS(рўйхат!AZ:AZ,рўйхат!$CY:$CY,$B$680,рўйхат!$B:$B,$C661)</f>
        <v/>
      </c>
      <c r="AR661" s="36">
        <f>SUMIFS(рўйхат!BA:BA,рўйхат!$CY:$CY,$B$680,рўйхат!$B:$B,$C661)</f>
        <v/>
      </c>
      <c r="AS661" s="35">
        <f>SUMIFS(рўйхат!BB:BB,рўйхат!$CY:$CY,$B$680,рўйхат!$B:$B,$C661)</f>
        <v/>
      </c>
      <c r="AT661" s="36">
        <f>SUMIFS(рўйхат!BC:BC,рўйхат!$CY:$CY,$B$680,рўйхат!$B:$B,$C661)</f>
        <v/>
      </c>
      <c r="AU661" s="35">
        <f>SUMIFS(рўйхат!BD:BD,рўйхат!$CY:$CY,$B$680,рўйхат!$B:$B,$C661)</f>
        <v/>
      </c>
      <c r="AV661" s="36">
        <f>SUMIFS(рўйхат!BE:BE,рўйхат!$CY:$CY,$B$680,рўйхат!$B:$B,$C661)</f>
        <v/>
      </c>
      <c r="AW661" s="35">
        <f>SUMIFS(рўйхат!BF:BF,рўйхат!$CY:$CY,$B$680,рўйхат!$B:$B,$C661)</f>
        <v/>
      </c>
      <c r="AX661" s="36">
        <f>SUMIFS(рўйхат!BG:BG,рўйхат!$CY:$CY,$B$680,рўйхат!$B:$B,$C661)</f>
        <v/>
      </c>
      <c r="AY661" s="35">
        <f>SUMIFS(рўйхат!BH:BH,рўйхат!$CY:$CY,$B$680,рўйхат!$B:$B,$C661)</f>
        <v/>
      </c>
      <c r="AZ661" s="36">
        <f>SUMIFS(рўйхат!BI:BI,рўйхат!$CY:$CY,$B$680,рўйхат!$B:$B,$C661)</f>
        <v/>
      </c>
      <c r="BA661" s="35">
        <f>SUMIFS(рўйхат!BJ:BJ,рўйхат!$CY:$CY,$B$680,рўйхат!$B:$B,$C661)</f>
        <v/>
      </c>
      <c r="BB661" s="36">
        <f>SUMIFS(рўйхат!BK:BK,рўйхат!$CY:$CY,$B$680,рўйхат!$B:$B,$C661)</f>
        <v/>
      </c>
      <c r="BC661" s="77">
        <f>IFERROR(AO661/E661,0)</f>
        <v/>
      </c>
      <c r="BD661" s="77">
        <f>IFERROR(AP661/F661,0)</f>
        <v/>
      </c>
      <c r="BE661" s="35">
        <f>SUMIFS(рўйхат!BL:BL,рўйхат!$CY:$CY,$B$680,рўйхат!$B:$B,$C661)</f>
        <v/>
      </c>
      <c r="BF661" s="36">
        <f>SUMIFS(рўйхат!BM:BM,рўйхат!$CY:$CY,$B$680,рўйхат!$B:$B,$C661)</f>
        <v/>
      </c>
      <c r="BG661" s="35">
        <f>SUMIFS(рўйхат!BN:BN,рўйхат!$CY:$CY,$B$680,рўйхат!$B:$B,$C661)</f>
        <v/>
      </c>
      <c r="BH661" s="36">
        <f>SUMIFS(рўйхат!BO:BO,рўйхат!$CY:$CY,$B$680,рўйхат!$B:$B,$C661)</f>
        <v/>
      </c>
      <c r="BI661" s="35">
        <f>SUMIFS(рўйхат!BP:BP,рўйхат!$CY:$CY,$B$680,рўйхат!$B:$B,$C661)</f>
        <v/>
      </c>
      <c r="BJ661" s="36">
        <f>SUMIFS(рўйхат!BQ:BQ,рўйхат!$CY:$CY,$B$680,рўйхат!$B:$B,$C661)</f>
        <v/>
      </c>
      <c r="BK661" s="35">
        <f>SUMIFS(рўйхат!BR:BR,рўйхат!$CY:$CY,$B$680,рўйхат!$B:$B,$C661)</f>
        <v/>
      </c>
      <c r="BL661" s="36">
        <f>SUMIFS(рўйхат!BS:BS,рўйхат!$CY:$CY,$B$680,рўйхат!$B:$B,$C661)</f>
        <v/>
      </c>
      <c r="BM661" s="35">
        <f>SUMIFS(рўйхат!BT:BT,рўйхат!$CY:$CY,$B$680,рўйхат!$B:$B,$C661)</f>
        <v/>
      </c>
      <c r="BN661" s="36">
        <f>SUMIFS(рўйхат!BU:BU,рўйхат!$CY:$CY,$B$680,рўйхат!$B:$B,$C661)</f>
        <v/>
      </c>
      <c r="BO661" s="35">
        <f>SUMIFS(рўйхат!BX:BX,рўйхат!$CY:$CY,$B$680,рўйхат!$B:$B,$C661)</f>
        <v/>
      </c>
      <c r="BP661" s="36">
        <f>SUMIFS(рўйхат!BY:BY,рўйхат!$CY:$CY,$B$680,рўйхат!$B:$B,$C661)</f>
        <v/>
      </c>
      <c r="BQ661" s="35">
        <f>SUMIFS(рўйхат!BZ:BZ,рўйхат!$CY:$CY,$B$680,рўйхат!$B:$B,$C661)</f>
        <v/>
      </c>
      <c r="BR661" s="36">
        <f>SUMIFS(рўйхат!CA:CA,рўйхат!$CY:$CY,$B$680,рўйхат!$B:$B,$C661)</f>
        <v/>
      </c>
      <c r="BS661" s="35">
        <f>SUMIFS(рўйхат!CB:CB,рўйхат!$CY:$CY,$B$680,рўйхат!$B:$B,$C661)</f>
        <v/>
      </c>
      <c r="BT661" s="36">
        <f>SUMIFS(рўйхат!CC:CC,рўйхат!$CY:$CY,$B$680,рўйхат!$B:$B,$C661)</f>
        <v/>
      </c>
      <c r="BU661" s="35">
        <f>SUMIFS(рўйхат!CD:CD,рўйхат!$CY:$CY,$B$680,рўйхат!$B:$B,$C661)</f>
        <v/>
      </c>
      <c r="BV661" s="36">
        <f>SUMIFS(рўйхат!CE:CE,рўйхат!$CY:$CY,$B$680,рўйхат!$B:$B,$C661)</f>
        <v/>
      </c>
      <c r="BW661" s="35">
        <f>SUMIFS(рўйхат!CH:CH,рўйхат!$CY:$CY,$B$680,рўйхат!$B:$B,$C661)</f>
        <v/>
      </c>
      <c r="BX661" s="36">
        <f>SUMIFS(рўйхат!CI:CI,рўйхат!$CY:$CY,$B$680,рўйхат!$B:$B,$C661)</f>
        <v/>
      </c>
      <c r="BY661" s="35">
        <f>SUMIFS(рўйхат!CJ:CJ,рўйхат!$CY:$CY,$B$680,рўйхат!$B:$B,$C661)</f>
        <v/>
      </c>
      <c r="BZ661" s="36">
        <f>SUMIFS(рўйхат!CK:CK,рўйхат!$CY:$CY,$B$680,рўйхат!$B:$B,$C661)</f>
        <v/>
      </c>
      <c r="CA661" s="35">
        <f>SUMIFS(рўйхат!CL:CL,рўйхат!$CY:$CY,$B$680,рўйхат!$B:$B,$C661)</f>
        <v/>
      </c>
      <c r="CB661" s="36">
        <f>SUMIFS(рўйхат!CM:CM,рўйхат!$CY:$CY,$B$680,рўйхат!$B:$B,$C661)</f>
        <v/>
      </c>
      <c r="CC661" s="35">
        <f>SUMIFS(рўйхат!CN:CN,рўйхат!$CY:$CY,$B$680,рўйхат!$B:$B,$C661)</f>
        <v/>
      </c>
      <c r="CD661" s="36">
        <f>SUMIFS(рўйхат!CO:CO,рўйхат!$CY:$CY,$B$680,рўйхат!$B:$B,$C661)</f>
        <v/>
      </c>
      <c r="CE661" s="77">
        <f>IFERROR(BE661/(Q661+BE661),0)</f>
        <v/>
      </c>
      <c r="CF661" s="78">
        <f>IFERROR(BF661/(R661+BF661),0)</f>
        <v/>
      </c>
      <c r="CG661" s="8">
        <f>COUNTIFS(B:B,B661)</f>
        <v/>
      </c>
    </row>
    <row r="662" hidden="1" outlineLevel="1" ht="17.1" customFormat="1" customHeight="1" s="8">
      <c r="A662" s="15" t="n"/>
      <c r="B662" s="50" t="n">
        <v>14</v>
      </c>
      <c r="C662" s="66" t="inlineStr">
        <is>
          <t>Маданият вазирлиги</t>
        </is>
      </c>
      <c r="D662" s="16" t="n"/>
      <c r="E662" s="35">
        <f>SUMIFS(рўйхат!F:F,рўйхат!$CY:$CY,$B$680,рўйхат!$B:$B,$C662)</f>
        <v/>
      </c>
      <c r="F662" s="36">
        <f>SUMIFS(рўйхат!G:G,рўйхат!$CY:$CY,$B$680,рўйхат!$B:$B,$C662)</f>
        <v/>
      </c>
      <c r="G662" s="35">
        <f>SUMIFS(рўйхат!H:H,рўйхат!$CY:$CY,$B$680,рўйхат!$B:$B,$C662)</f>
        <v/>
      </c>
      <c r="H662" s="36">
        <f>SUMIFS(рўйхат!I:I,рўйхат!$CY:$CY,$B$680,рўйхат!$B:$B,$C662)</f>
        <v/>
      </c>
      <c r="I662" s="35">
        <f>SUMIFS(рўйхат!J:J,рўйхат!$CY:$CY,$B$680,рўйхат!$B:$B,$C662)</f>
        <v/>
      </c>
      <c r="J662" s="36">
        <f>SUMIFS(рўйхат!K:K,рўйхат!$CY:$CY,$B$680,рўйхат!$B:$B,$C662)</f>
        <v/>
      </c>
      <c r="K662" s="35">
        <f>SUMIFS(рўйхат!L:L,рўйхат!$CY:$CY,$B$680,рўйхат!$B:$B,$C662)</f>
        <v/>
      </c>
      <c r="L662" s="36">
        <f>SUMIFS(рўйхат!M:M,рўйхат!$CY:$CY,$B$680,рўйхат!$B:$B,$C662)</f>
        <v/>
      </c>
      <c r="M662" s="35">
        <f>SUMIFS(рўйхат!N:N,рўйхат!$CY:$CY,$B$680,рўйхат!$B:$B,$C662)</f>
        <v/>
      </c>
      <c r="N662" s="36">
        <f>SUMIFS(рўйхат!O:O,рўйхат!$CY:$CY,$B$680,рўйхат!$B:$B,$C662)</f>
        <v/>
      </c>
      <c r="O662" s="34">
        <f>IFERROR(M662/E662,0)</f>
        <v/>
      </c>
      <c r="P662" s="34">
        <f>IFERROR(N662/F662,0)</f>
        <v/>
      </c>
      <c r="Q662" s="35">
        <f>SUMIFS(рўйхат!P:P,рўйхат!$CY:$CY,$B$680,рўйхат!$B:$B,$C662)</f>
        <v/>
      </c>
      <c r="R662" s="36">
        <f>SUMIFS(рўйхат!Q:Q,рўйхат!$CY:$CY,$B$680,рўйхат!$B:$B,$C662)</f>
        <v/>
      </c>
      <c r="S662" s="35">
        <f>SUMIFS(рўйхат!R:R,рўйхат!$CY:$CY,$B$680,рўйхат!$B:$B,$C662)</f>
        <v/>
      </c>
      <c r="T662" s="36">
        <f>SUMIFS(рўйхат!S:S,рўйхат!$CY:$CY,$B$680,рўйхат!$B:$B,$C662)</f>
        <v/>
      </c>
      <c r="U662" s="35">
        <f>SUMIFS(рўйхат!T:T,рўйхат!$CY:$CY,$B$680,рўйхат!$B:$B,$C662)</f>
        <v/>
      </c>
      <c r="V662" s="36">
        <f>SUMIFS(рўйхат!U:U,рўйхат!$CY:$CY,$B$680,рўйхат!$B:$B,$C662)</f>
        <v/>
      </c>
      <c r="W662" s="35">
        <f>SUMIFS(рўйхат!V:V,рўйхат!$CY:$CY,$B$680,рўйхат!$B:$B,$C662)</f>
        <v/>
      </c>
      <c r="X662" s="36">
        <f>SUMIFS(рўйхат!W:W,рўйхат!$CY:$CY,$B$680,рўйхат!$B:$B,$C662)</f>
        <v/>
      </c>
      <c r="Y662" s="35">
        <f>SUMIFS(рўйхат!X:X,рўйхат!$CY:$CY,$B$680,рўйхат!$B:$B,$C662)</f>
        <v/>
      </c>
      <c r="Z662" s="36">
        <f>SUMIFS(рўйхат!Y:Y,рўйхат!$CY:$CY,$B$680,рўйхат!$B:$B,$C662)</f>
        <v/>
      </c>
      <c r="AA662" s="35">
        <f>SUMIFS(рўйхат!Z:Z,рўйхат!$CY:$CY,$B$680,рўйхат!$B:$B,$C662)</f>
        <v/>
      </c>
      <c r="AB662" s="36">
        <f>SUMIFS(рўйхат!AA:AA,рўйхат!$CY:$CY,$B$680,рўйхат!$B:$B,$C662)</f>
        <v/>
      </c>
      <c r="AC662" s="35">
        <f>SUMIFS(рўйхат!AB:AB,рўйхат!$CY:$CY,$B$680,рўйхат!$B:$B,$C662)</f>
        <v/>
      </c>
      <c r="AD662" s="36">
        <f>SUMIFS(рўйхат!AC:AC,рўйхат!$CY:$CY,$B$680,рўйхат!$B:$B,$C662)</f>
        <v/>
      </c>
      <c r="AE662" s="35">
        <f>SUMIFS(рўйхат!AD:AD,рўйхат!$CY:$CY,$B$680,рўйхат!$B:$B,$C662)</f>
        <v/>
      </c>
      <c r="AF662" s="36">
        <f>SUMIFS(рўйхат!AE:AE,рўйхат!$CY:$CY,$B$680,рўйхат!$B:$B,$C662)</f>
        <v/>
      </c>
      <c r="AG662" s="35">
        <f>SUMIFS(рўйхат!AH:AH,рўйхат!$CY:$CY,$B$680,рўйхат!$B:$B,$C662)</f>
        <v/>
      </c>
      <c r="AH662" s="36">
        <f>SUMIFS(рўйхат!AI:AI,рўйхат!$CY:$CY,$B$680,рўйхат!$B:$B,$C662)</f>
        <v/>
      </c>
      <c r="AI662" s="35">
        <f>SUMIFS(рўйхат!AJ:AJ,рўйхат!$CY:$CY,$B$680,рўйхат!$B:$B,$C662)</f>
        <v/>
      </c>
      <c r="AJ662" s="36">
        <f>SUMIFS(рўйхат!AK:AK,рўйхат!$CY:$CY,$B$680,рўйхат!$B:$B,$C662)</f>
        <v/>
      </c>
      <c r="AK662" s="35">
        <f>SUMIFS(рўйхат!AL:AL,рўйхат!$CY:$CY,$B$680,рўйхат!$B:$B,$C662)</f>
        <v/>
      </c>
      <c r="AL662" s="36">
        <f>SUMIFS(рўйхат!AM:AM,рўйхат!$CY:$CY,$B$680,рўйхат!$B:$B,$C662)</f>
        <v/>
      </c>
      <c r="AM662" s="77">
        <f>IFERROR(Q662/E662,0)</f>
        <v/>
      </c>
      <c r="AN662" s="77">
        <f>IFERROR(R662/F662,0)</f>
        <v/>
      </c>
      <c r="AO662" s="35">
        <f>SUMIFS(рўйхат!AX:AX,рўйхат!$CY:$CY,$B$680,рўйхат!$B:$B,$C662)</f>
        <v/>
      </c>
      <c r="AP662" s="36">
        <f>SUMIFS(рўйхат!AY:AY,рўйхат!$CY:$CY,$B$680,рўйхат!$B:$B,$C662)</f>
        <v/>
      </c>
      <c r="AQ662" s="35">
        <f>SUMIFS(рўйхат!AZ:AZ,рўйхат!$CY:$CY,$B$680,рўйхат!$B:$B,$C662)</f>
        <v/>
      </c>
      <c r="AR662" s="36">
        <f>SUMIFS(рўйхат!BA:BA,рўйхат!$CY:$CY,$B$680,рўйхат!$B:$B,$C662)</f>
        <v/>
      </c>
      <c r="AS662" s="35">
        <f>SUMIFS(рўйхат!BB:BB,рўйхат!$CY:$CY,$B$680,рўйхат!$B:$B,$C662)</f>
        <v/>
      </c>
      <c r="AT662" s="36">
        <f>SUMIFS(рўйхат!BC:BC,рўйхат!$CY:$CY,$B$680,рўйхат!$B:$B,$C662)</f>
        <v/>
      </c>
      <c r="AU662" s="35">
        <f>SUMIFS(рўйхат!BD:BD,рўйхат!$CY:$CY,$B$680,рўйхат!$B:$B,$C662)</f>
        <v/>
      </c>
      <c r="AV662" s="36">
        <f>SUMIFS(рўйхат!BE:BE,рўйхат!$CY:$CY,$B$680,рўйхат!$B:$B,$C662)</f>
        <v/>
      </c>
      <c r="AW662" s="35">
        <f>SUMIFS(рўйхат!BF:BF,рўйхат!$CY:$CY,$B$680,рўйхат!$B:$B,$C662)</f>
        <v/>
      </c>
      <c r="AX662" s="36">
        <f>SUMIFS(рўйхат!BG:BG,рўйхат!$CY:$CY,$B$680,рўйхат!$B:$B,$C662)</f>
        <v/>
      </c>
      <c r="AY662" s="35">
        <f>SUMIFS(рўйхат!BH:BH,рўйхат!$CY:$CY,$B$680,рўйхат!$B:$B,$C662)</f>
        <v/>
      </c>
      <c r="AZ662" s="36">
        <f>SUMIFS(рўйхат!BI:BI,рўйхат!$CY:$CY,$B$680,рўйхат!$B:$B,$C662)</f>
        <v/>
      </c>
      <c r="BA662" s="35">
        <f>SUMIFS(рўйхат!BJ:BJ,рўйхат!$CY:$CY,$B$680,рўйхат!$B:$B,$C662)</f>
        <v/>
      </c>
      <c r="BB662" s="36">
        <f>SUMIFS(рўйхат!BK:BK,рўйхат!$CY:$CY,$B$680,рўйхат!$B:$B,$C662)</f>
        <v/>
      </c>
      <c r="BC662" s="77">
        <f>IFERROR(AO662/E662,0)</f>
        <v/>
      </c>
      <c r="BD662" s="77">
        <f>IFERROR(AP662/F662,0)</f>
        <v/>
      </c>
      <c r="BE662" s="35">
        <f>SUMIFS(рўйхат!BL:BL,рўйхат!$CY:$CY,$B$680,рўйхат!$B:$B,$C662)</f>
        <v/>
      </c>
      <c r="BF662" s="36">
        <f>SUMIFS(рўйхат!BM:BM,рўйхат!$CY:$CY,$B$680,рўйхат!$B:$B,$C662)</f>
        <v/>
      </c>
      <c r="BG662" s="35">
        <f>SUMIFS(рўйхат!BN:BN,рўйхат!$CY:$CY,$B$680,рўйхат!$B:$B,$C662)</f>
        <v/>
      </c>
      <c r="BH662" s="36">
        <f>SUMIFS(рўйхат!BO:BO,рўйхат!$CY:$CY,$B$680,рўйхат!$B:$B,$C662)</f>
        <v/>
      </c>
      <c r="BI662" s="35">
        <f>SUMIFS(рўйхат!BP:BP,рўйхат!$CY:$CY,$B$680,рўйхат!$B:$B,$C662)</f>
        <v/>
      </c>
      <c r="BJ662" s="36">
        <f>SUMIFS(рўйхат!BQ:BQ,рўйхат!$CY:$CY,$B$680,рўйхат!$B:$B,$C662)</f>
        <v/>
      </c>
      <c r="BK662" s="35">
        <f>SUMIFS(рўйхат!BR:BR,рўйхат!$CY:$CY,$B$680,рўйхат!$B:$B,$C662)</f>
        <v/>
      </c>
      <c r="BL662" s="36">
        <f>SUMIFS(рўйхат!BS:BS,рўйхат!$CY:$CY,$B$680,рўйхат!$B:$B,$C662)</f>
        <v/>
      </c>
      <c r="BM662" s="35">
        <f>SUMIFS(рўйхат!BT:BT,рўйхат!$CY:$CY,$B$680,рўйхат!$B:$B,$C662)</f>
        <v/>
      </c>
      <c r="BN662" s="36">
        <f>SUMIFS(рўйхат!BU:BU,рўйхат!$CY:$CY,$B$680,рўйхат!$B:$B,$C662)</f>
        <v/>
      </c>
      <c r="BO662" s="35">
        <f>SUMIFS(рўйхат!BX:BX,рўйхат!$CY:$CY,$B$680,рўйхат!$B:$B,$C662)</f>
        <v/>
      </c>
      <c r="BP662" s="36">
        <f>SUMIFS(рўйхат!BY:BY,рўйхат!$CY:$CY,$B$680,рўйхат!$B:$B,$C662)</f>
        <v/>
      </c>
      <c r="BQ662" s="35">
        <f>SUMIFS(рўйхат!BZ:BZ,рўйхат!$CY:$CY,$B$680,рўйхат!$B:$B,$C662)</f>
        <v/>
      </c>
      <c r="BR662" s="36">
        <f>SUMIFS(рўйхат!CA:CA,рўйхат!$CY:$CY,$B$680,рўйхат!$B:$B,$C662)</f>
        <v/>
      </c>
      <c r="BS662" s="35">
        <f>SUMIFS(рўйхат!CB:CB,рўйхат!$CY:$CY,$B$680,рўйхат!$B:$B,$C662)</f>
        <v/>
      </c>
      <c r="BT662" s="36">
        <f>SUMIFS(рўйхат!CC:CC,рўйхат!$CY:$CY,$B$680,рўйхат!$B:$B,$C662)</f>
        <v/>
      </c>
      <c r="BU662" s="35">
        <f>SUMIFS(рўйхат!CD:CD,рўйхат!$CY:$CY,$B$680,рўйхат!$B:$B,$C662)</f>
        <v/>
      </c>
      <c r="BV662" s="36">
        <f>SUMIFS(рўйхат!CE:CE,рўйхат!$CY:$CY,$B$680,рўйхат!$B:$B,$C662)</f>
        <v/>
      </c>
      <c r="BW662" s="35">
        <f>SUMIFS(рўйхат!CH:CH,рўйхат!$CY:$CY,$B$680,рўйхат!$B:$B,$C662)</f>
        <v/>
      </c>
      <c r="BX662" s="36">
        <f>SUMIFS(рўйхат!CI:CI,рўйхат!$CY:$CY,$B$680,рўйхат!$B:$B,$C662)</f>
        <v/>
      </c>
      <c r="BY662" s="35">
        <f>SUMIFS(рўйхат!CJ:CJ,рўйхат!$CY:$CY,$B$680,рўйхат!$B:$B,$C662)</f>
        <v/>
      </c>
      <c r="BZ662" s="36">
        <f>SUMIFS(рўйхат!CK:CK,рўйхат!$CY:$CY,$B$680,рўйхат!$B:$B,$C662)</f>
        <v/>
      </c>
      <c r="CA662" s="35">
        <f>SUMIFS(рўйхат!CL:CL,рўйхат!$CY:$CY,$B$680,рўйхат!$B:$B,$C662)</f>
        <v/>
      </c>
      <c r="CB662" s="36">
        <f>SUMIFS(рўйхат!CM:CM,рўйхат!$CY:$CY,$B$680,рўйхат!$B:$B,$C662)</f>
        <v/>
      </c>
      <c r="CC662" s="35">
        <f>SUMIFS(рўйхат!CN:CN,рўйхат!$CY:$CY,$B$680,рўйхат!$B:$B,$C662)</f>
        <v/>
      </c>
      <c r="CD662" s="36">
        <f>SUMIFS(рўйхат!CO:CO,рўйхат!$CY:$CY,$B$680,рўйхат!$B:$B,$C662)</f>
        <v/>
      </c>
      <c r="CE662" s="77">
        <f>IFERROR(BE662/(Q662+BE662),0)</f>
        <v/>
      </c>
      <c r="CF662" s="78">
        <f>IFERROR(BF662/(R662+BF662),0)</f>
        <v/>
      </c>
      <c r="CG662" s="8">
        <f>COUNTIFS(B:B,B662)</f>
        <v/>
      </c>
    </row>
    <row r="663" hidden="1" outlineLevel="1" ht="17.1" customFormat="1" customHeight="1" s="8">
      <c r="A663" s="15" t="n"/>
      <c r="B663" s="50" t="n">
        <v>15</v>
      </c>
      <c r="C663" s="66" t="inlineStr">
        <is>
          <t>Мактабгача ва мактаб таълими вазирлиги</t>
        </is>
      </c>
      <c r="D663" s="16" t="n"/>
      <c r="E663" s="35">
        <f>SUMIFS(рўйхат!F:F,рўйхат!$CY:$CY,$B$680,рўйхат!$B:$B,$C663)</f>
        <v/>
      </c>
      <c r="F663" s="36">
        <f>SUMIFS(рўйхат!G:G,рўйхат!$CY:$CY,$B$680,рўйхат!$B:$B,$C663)</f>
        <v/>
      </c>
      <c r="G663" s="35">
        <f>SUMIFS(рўйхат!H:H,рўйхат!$CY:$CY,$B$680,рўйхат!$B:$B,$C663)</f>
        <v/>
      </c>
      <c r="H663" s="36">
        <f>SUMIFS(рўйхат!I:I,рўйхат!$CY:$CY,$B$680,рўйхат!$B:$B,$C663)</f>
        <v/>
      </c>
      <c r="I663" s="35">
        <f>SUMIFS(рўйхат!J:J,рўйхат!$CY:$CY,$B$680,рўйхат!$B:$B,$C663)</f>
        <v/>
      </c>
      <c r="J663" s="36">
        <f>SUMIFS(рўйхат!K:K,рўйхат!$CY:$CY,$B$680,рўйхат!$B:$B,$C663)</f>
        <v/>
      </c>
      <c r="K663" s="35">
        <f>SUMIFS(рўйхат!L:L,рўйхат!$CY:$CY,$B$680,рўйхат!$B:$B,$C663)</f>
        <v/>
      </c>
      <c r="L663" s="36">
        <f>SUMIFS(рўйхат!M:M,рўйхат!$CY:$CY,$B$680,рўйхат!$B:$B,$C663)</f>
        <v/>
      </c>
      <c r="M663" s="35">
        <f>SUMIFS(рўйхат!N:N,рўйхат!$CY:$CY,$B$680,рўйхат!$B:$B,$C663)</f>
        <v/>
      </c>
      <c r="N663" s="36">
        <f>SUMIFS(рўйхат!O:O,рўйхат!$CY:$CY,$B$680,рўйхат!$B:$B,$C663)</f>
        <v/>
      </c>
      <c r="O663" s="34">
        <f>IFERROR(M663/E663,0)</f>
        <v/>
      </c>
      <c r="P663" s="34">
        <f>IFERROR(N663/F663,0)</f>
        <v/>
      </c>
      <c r="Q663" s="35">
        <f>SUMIFS(рўйхат!P:P,рўйхат!$CY:$CY,$B$680,рўйхат!$B:$B,$C663)</f>
        <v/>
      </c>
      <c r="R663" s="36">
        <f>SUMIFS(рўйхат!Q:Q,рўйхат!$CY:$CY,$B$680,рўйхат!$B:$B,$C663)</f>
        <v/>
      </c>
      <c r="S663" s="35">
        <f>SUMIFS(рўйхат!R:R,рўйхат!$CY:$CY,$B$680,рўйхат!$B:$B,$C663)</f>
        <v/>
      </c>
      <c r="T663" s="36">
        <f>SUMIFS(рўйхат!S:S,рўйхат!$CY:$CY,$B$680,рўйхат!$B:$B,$C663)</f>
        <v/>
      </c>
      <c r="U663" s="35">
        <f>SUMIFS(рўйхат!T:T,рўйхат!$CY:$CY,$B$680,рўйхат!$B:$B,$C663)</f>
        <v/>
      </c>
      <c r="V663" s="36">
        <f>SUMIFS(рўйхат!U:U,рўйхат!$CY:$CY,$B$680,рўйхат!$B:$B,$C663)</f>
        <v/>
      </c>
      <c r="W663" s="35">
        <f>SUMIFS(рўйхат!V:V,рўйхат!$CY:$CY,$B$680,рўйхат!$B:$B,$C663)</f>
        <v/>
      </c>
      <c r="X663" s="36">
        <f>SUMIFS(рўйхат!W:W,рўйхат!$CY:$CY,$B$680,рўйхат!$B:$B,$C663)</f>
        <v/>
      </c>
      <c r="Y663" s="35">
        <f>SUMIFS(рўйхат!X:X,рўйхат!$CY:$CY,$B$680,рўйхат!$B:$B,$C663)</f>
        <v/>
      </c>
      <c r="Z663" s="36">
        <f>SUMIFS(рўйхат!Y:Y,рўйхат!$CY:$CY,$B$680,рўйхат!$B:$B,$C663)</f>
        <v/>
      </c>
      <c r="AA663" s="35">
        <f>SUMIFS(рўйхат!Z:Z,рўйхат!$CY:$CY,$B$680,рўйхат!$B:$B,$C663)</f>
        <v/>
      </c>
      <c r="AB663" s="36">
        <f>SUMIFS(рўйхат!AA:AA,рўйхат!$CY:$CY,$B$680,рўйхат!$B:$B,$C663)</f>
        <v/>
      </c>
      <c r="AC663" s="35">
        <f>SUMIFS(рўйхат!AB:AB,рўйхат!$CY:$CY,$B$680,рўйхат!$B:$B,$C663)</f>
        <v/>
      </c>
      <c r="AD663" s="36">
        <f>SUMIFS(рўйхат!AC:AC,рўйхат!$CY:$CY,$B$680,рўйхат!$B:$B,$C663)</f>
        <v/>
      </c>
      <c r="AE663" s="35">
        <f>SUMIFS(рўйхат!AD:AD,рўйхат!$CY:$CY,$B$680,рўйхат!$B:$B,$C663)</f>
        <v/>
      </c>
      <c r="AF663" s="36">
        <f>SUMIFS(рўйхат!AE:AE,рўйхат!$CY:$CY,$B$680,рўйхат!$B:$B,$C663)</f>
        <v/>
      </c>
      <c r="AG663" s="35">
        <f>SUMIFS(рўйхат!AH:AH,рўйхат!$CY:$CY,$B$680,рўйхат!$B:$B,$C663)</f>
        <v/>
      </c>
      <c r="AH663" s="36">
        <f>SUMIFS(рўйхат!AI:AI,рўйхат!$CY:$CY,$B$680,рўйхат!$B:$B,$C663)</f>
        <v/>
      </c>
      <c r="AI663" s="35">
        <f>SUMIFS(рўйхат!AJ:AJ,рўйхат!$CY:$CY,$B$680,рўйхат!$B:$B,$C663)</f>
        <v/>
      </c>
      <c r="AJ663" s="36">
        <f>SUMIFS(рўйхат!AK:AK,рўйхат!$CY:$CY,$B$680,рўйхат!$B:$B,$C663)</f>
        <v/>
      </c>
      <c r="AK663" s="35">
        <f>SUMIFS(рўйхат!AL:AL,рўйхат!$CY:$CY,$B$680,рўйхат!$B:$B,$C663)</f>
        <v/>
      </c>
      <c r="AL663" s="36">
        <f>SUMIFS(рўйхат!AM:AM,рўйхат!$CY:$CY,$B$680,рўйхат!$B:$B,$C663)</f>
        <v/>
      </c>
      <c r="AM663" s="77">
        <f>IFERROR(Q663/E663,0)</f>
        <v/>
      </c>
      <c r="AN663" s="77">
        <f>IFERROR(R663/F663,0)</f>
        <v/>
      </c>
      <c r="AO663" s="35">
        <f>SUMIFS(рўйхат!AX:AX,рўйхат!$CY:$CY,$B$680,рўйхат!$B:$B,$C663)</f>
        <v/>
      </c>
      <c r="AP663" s="36">
        <f>SUMIFS(рўйхат!AY:AY,рўйхат!$CY:$CY,$B$680,рўйхат!$B:$B,$C663)</f>
        <v/>
      </c>
      <c r="AQ663" s="35">
        <f>SUMIFS(рўйхат!AZ:AZ,рўйхат!$CY:$CY,$B$680,рўйхат!$B:$B,$C663)</f>
        <v/>
      </c>
      <c r="AR663" s="36">
        <f>SUMIFS(рўйхат!BA:BA,рўйхат!$CY:$CY,$B$680,рўйхат!$B:$B,$C663)</f>
        <v/>
      </c>
      <c r="AS663" s="35">
        <f>SUMIFS(рўйхат!BB:BB,рўйхат!$CY:$CY,$B$680,рўйхат!$B:$B,$C663)</f>
        <v/>
      </c>
      <c r="AT663" s="36">
        <f>SUMIFS(рўйхат!BC:BC,рўйхат!$CY:$CY,$B$680,рўйхат!$B:$B,$C663)</f>
        <v/>
      </c>
      <c r="AU663" s="35">
        <f>SUMIFS(рўйхат!BD:BD,рўйхат!$CY:$CY,$B$680,рўйхат!$B:$B,$C663)</f>
        <v/>
      </c>
      <c r="AV663" s="36">
        <f>SUMIFS(рўйхат!BE:BE,рўйхат!$CY:$CY,$B$680,рўйхат!$B:$B,$C663)</f>
        <v/>
      </c>
      <c r="AW663" s="35">
        <f>SUMIFS(рўйхат!BF:BF,рўйхат!$CY:$CY,$B$680,рўйхат!$B:$B,$C663)</f>
        <v/>
      </c>
      <c r="AX663" s="36">
        <f>SUMIFS(рўйхат!BG:BG,рўйхат!$CY:$CY,$B$680,рўйхат!$B:$B,$C663)</f>
        <v/>
      </c>
      <c r="AY663" s="35">
        <f>SUMIFS(рўйхат!BH:BH,рўйхат!$CY:$CY,$B$680,рўйхат!$B:$B,$C663)</f>
        <v/>
      </c>
      <c r="AZ663" s="36">
        <f>SUMIFS(рўйхат!BI:BI,рўйхат!$CY:$CY,$B$680,рўйхат!$B:$B,$C663)</f>
        <v/>
      </c>
      <c r="BA663" s="35">
        <f>SUMIFS(рўйхат!BJ:BJ,рўйхат!$CY:$CY,$B$680,рўйхат!$B:$B,$C663)</f>
        <v/>
      </c>
      <c r="BB663" s="36">
        <f>SUMIFS(рўйхат!BK:BK,рўйхат!$CY:$CY,$B$680,рўйхат!$B:$B,$C663)</f>
        <v/>
      </c>
      <c r="BC663" s="77">
        <f>IFERROR(AO663/E663,0)</f>
        <v/>
      </c>
      <c r="BD663" s="77">
        <f>IFERROR(AP663/F663,0)</f>
        <v/>
      </c>
      <c r="BE663" s="35">
        <f>SUMIFS(рўйхат!BL:BL,рўйхат!$CY:$CY,$B$680,рўйхат!$B:$B,$C663)</f>
        <v/>
      </c>
      <c r="BF663" s="36">
        <f>SUMIFS(рўйхат!BM:BM,рўйхат!$CY:$CY,$B$680,рўйхат!$B:$B,$C663)</f>
        <v/>
      </c>
      <c r="BG663" s="35">
        <f>SUMIFS(рўйхат!BN:BN,рўйхат!$CY:$CY,$B$680,рўйхат!$B:$B,$C663)</f>
        <v/>
      </c>
      <c r="BH663" s="36">
        <f>SUMIFS(рўйхат!BO:BO,рўйхат!$CY:$CY,$B$680,рўйхат!$B:$B,$C663)</f>
        <v/>
      </c>
      <c r="BI663" s="35">
        <f>SUMIFS(рўйхат!BP:BP,рўйхат!$CY:$CY,$B$680,рўйхат!$B:$B,$C663)</f>
        <v/>
      </c>
      <c r="BJ663" s="36">
        <f>SUMIFS(рўйхат!BQ:BQ,рўйхат!$CY:$CY,$B$680,рўйхат!$B:$B,$C663)</f>
        <v/>
      </c>
      <c r="BK663" s="35">
        <f>SUMIFS(рўйхат!BR:BR,рўйхат!$CY:$CY,$B$680,рўйхат!$B:$B,$C663)</f>
        <v/>
      </c>
      <c r="BL663" s="36">
        <f>SUMIFS(рўйхат!BS:BS,рўйхат!$CY:$CY,$B$680,рўйхат!$B:$B,$C663)</f>
        <v/>
      </c>
      <c r="BM663" s="35">
        <f>SUMIFS(рўйхат!BT:BT,рўйхат!$CY:$CY,$B$680,рўйхат!$B:$B,$C663)</f>
        <v/>
      </c>
      <c r="BN663" s="36">
        <f>SUMIFS(рўйхат!BU:BU,рўйхат!$CY:$CY,$B$680,рўйхат!$B:$B,$C663)</f>
        <v/>
      </c>
      <c r="BO663" s="35">
        <f>SUMIFS(рўйхат!BX:BX,рўйхат!$CY:$CY,$B$680,рўйхат!$B:$B,$C663)</f>
        <v/>
      </c>
      <c r="BP663" s="36">
        <f>SUMIFS(рўйхат!BY:BY,рўйхат!$CY:$CY,$B$680,рўйхат!$B:$B,$C663)</f>
        <v/>
      </c>
      <c r="BQ663" s="35">
        <f>SUMIFS(рўйхат!BZ:BZ,рўйхат!$CY:$CY,$B$680,рўйхат!$B:$B,$C663)</f>
        <v/>
      </c>
      <c r="BR663" s="36">
        <f>SUMIFS(рўйхат!CA:CA,рўйхат!$CY:$CY,$B$680,рўйхат!$B:$B,$C663)</f>
        <v/>
      </c>
      <c r="BS663" s="35">
        <f>SUMIFS(рўйхат!CB:CB,рўйхат!$CY:$CY,$B$680,рўйхат!$B:$B,$C663)</f>
        <v/>
      </c>
      <c r="BT663" s="36">
        <f>SUMIFS(рўйхат!CC:CC,рўйхат!$CY:$CY,$B$680,рўйхат!$B:$B,$C663)</f>
        <v/>
      </c>
      <c r="BU663" s="35">
        <f>SUMIFS(рўйхат!CD:CD,рўйхат!$CY:$CY,$B$680,рўйхат!$B:$B,$C663)</f>
        <v/>
      </c>
      <c r="BV663" s="36">
        <f>SUMIFS(рўйхат!CE:CE,рўйхат!$CY:$CY,$B$680,рўйхат!$B:$B,$C663)</f>
        <v/>
      </c>
      <c r="BW663" s="35">
        <f>SUMIFS(рўйхат!CH:CH,рўйхат!$CY:$CY,$B$680,рўйхат!$B:$B,$C663)</f>
        <v/>
      </c>
      <c r="BX663" s="36">
        <f>SUMIFS(рўйхат!CI:CI,рўйхат!$CY:$CY,$B$680,рўйхат!$B:$B,$C663)</f>
        <v/>
      </c>
      <c r="BY663" s="35">
        <f>SUMIFS(рўйхат!CJ:CJ,рўйхат!$CY:$CY,$B$680,рўйхат!$B:$B,$C663)</f>
        <v/>
      </c>
      <c r="BZ663" s="36">
        <f>SUMIFS(рўйхат!CK:CK,рўйхат!$CY:$CY,$B$680,рўйхат!$B:$B,$C663)</f>
        <v/>
      </c>
      <c r="CA663" s="35">
        <f>SUMIFS(рўйхат!CL:CL,рўйхат!$CY:$CY,$B$680,рўйхат!$B:$B,$C663)</f>
        <v/>
      </c>
      <c r="CB663" s="36">
        <f>SUMIFS(рўйхат!CM:CM,рўйхат!$CY:$CY,$B$680,рўйхат!$B:$B,$C663)</f>
        <v/>
      </c>
      <c r="CC663" s="35">
        <f>SUMIFS(рўйхат!CN:CN,рўйхат!$CY:$CY,$B$680,рўйхат!$B:$B,$C663)</f>
        <v/>
      </c>
      <c r="CD663" s="36">
        <f>SUMIFS(рўйхат!CO:CO,рўйхат!$CY:$CY,$B$680,рўйхат!$B:$B,$C663)</f>
        <v/>
      </c>
      <c r="CE663" s="77">
        <f>IFERROR(BE663/(Q663+BE663),0)</f>
        <v/>
      </c>
      <c r="CF663" s="78">
        <f>IFERROR(BF663/(R663+BF663),0)</f>
        <v/>
      </c>
      <c r="CG663" s="8">
        <f>COUNTIFS(B:B,B663)</f>
        <v/>
      </c>
    </row>
    <row r="664" hidden="1" outlineLevel="1" ht="17.1" customFormat="1" customHeight="1" s="8">
      <c r="A664" s="15" t="n"/>
      <c r="B664" s="50" t="n">
        <v>16</v>
      </c>
      <c r="C664" s="66" t="inlineStr">
        <is>
          <t>Марказий банк</t>
        </is>
      </c>
      <c r="D664" s="16" t="n"/>
      <c r="E664" s="35">
        <f>SUMIFS(рўйхат!F:F,рўйхат!$CY:$CY,$B$680,рўйхат!$B:$B,$C664)</f>
        <v/>
      </c>
      <c r="F664" s="36">
        <f>SUMIFS(рўйхат!G:G,рўйхат!$CY:$CY,$B$680,рўйхат!$B:$B,$C664)</f>
        <v/>
      </c>
      <c r="G664" s="35">
        <f>SUMIFS(рўйхат!H:H,рўйхат!$CY:$CY,$B$680,рўйхат!$B:$B,$C664)</f>
        <v/>
      </c>
      <c r="H664" s="36">
        <f>SUMIFS(рўйхат!I:I,рўйхат!$CY:$CY,$B$680,рўйхат!$B:$B,$C664)</f>
        <v/>
      </c>
      <c r="I664" s="35">
        <f>SUMIFS(рўйхат!J:J,рўйхат!$CY:$CY,$B$680,рўйхат!$B:$B,$C664)</f>
        <v/>
      </c>
      <c r="J664" s="36">
        <f>SUMIFS(рўйхат!K:K,рўйхат!$CY:$CY,$B$680,рўйхат!$B:$B,$C664)</f>
        <v/>
      </c>
      <c r="K664" s="35">
        <f>SUMIFS(рўйхат!L:L,рўйхат!$CY:$CY,$B$680,рўйхат!$B:$B,$C664)</f>
        <v/>
      </c>
      <c r="L664" s="36">
        <f>SUMIFS(рўйхат!M:M,рўйхат!$CY:$CY,$B$680,рўйхат!$B:$B,$C664)</f>
        <v/>
      </c>
      <c r="M664" s="35">
        <f>SUMIFS(рўйхат!N:N,рўйхат!$CY:$CY,$B$680,рўйхат!$B:$B,$C664)</f>
        <v/>
      </c>
      <c r="N664" s="36">
        <f>SUMIFS(рўйхат!O:O,рўйхат!$CY:$CY,$B$680,рўйхат!$B:$B,$C664)</f>
        <v/>
      </c>
      <c r="O664" s="34">
        <f>IFERROR(M664/E664,0)</f>
        <v/>
      </c>
      <c r="P664" s="34">
        <f>IFERROR(N664/F664,0)</f>
        <v/>
      </c>
      <c r="Q664" s="35">
        <f>SUMIFS(рўйхат!P:P,рўйхат!$CY:$CY,$B$680,рўйхат!$B:$B,$C664)</f>
        <v/>
      </c>
      <c r="R664" s="36">
        <f>SUMIFS(рўйхат!Q:Q,рўйхат!$CY:$CY,$B$680,рўйхат!$B:$B,$C664)</f>
        <v/>
      </c>
      <c r="S664" s="35">
        <f>SUMIFS(рўйхат!R:R,рўйхат!$CY:$CY,$B$680,рўйхат!$B:$B,$C664)</f>
        <v/>
      </c>
      <c r="T664" s="36">
        <f>SUMIFS(рўйхат!S:S,рўйхат!$CY:$CY,$B$680,рўйхат!$B:$B,$C664)</f>
        <v/>
      </c>
      <c r="U664" s="35">
        <f>SUMIFS(рўйхат!T:T,рўйхат!$CY:$CY,$B$680,рўйхат!$B:$B,$C664)</f>
        <v/>
      </c>
      <c r="V664" s="36">
        <f>SUMIFS(рўйхат!U:U,рўйхат!$CY:$CY,$B$680,рўйхат!$B:$B,$C664)</f>
        <v/>
      </c>
      <c r="W664" s="35">
        <f>SUMIFS(рўйхат!V:V,рўйхат!$CY:$CY,$B$680,рўйхат!$B:$B,$C664)</f>
        <v/>
      </c>
      <c r="X664" s="36">
        <f>SUMIFS(рўйхат!W:W,рўйхат!$CY:$CY,$B$680,рўйхат!$B:$B,$C664)</f>
        <v/>
      </c>
      <c r="Y664" s="35">
        <f>SUMIFS(рўйхат!X:X,рўйхат!$CY:$CY,$B$680,рўйхат!$B:$B,$C664)</f>
        <v/>
      </c>
      <c r="Z664" s="36">
        <f>SUMIFS(рўйхат!Y:Y,рўйхат!$CY:$CY,$B$680,рўйхат!$B:$B,$C664)</f>
        <v/>
      </c>
      <c r="AA664" s="35">
        <f>SUMIFS(рўйхат!Z:Z,рўйхат!$CY:$CY,$B$680,рўйхат!$B:$B,$C664)</f>
        <v/>
      </c>
      <c r="AB664" s="36">
        <f>SUMIFS(рўйхат!AA:AA,рўйхат!$CY:$CY,$B$680,рўйхат!$B:$B,$C664)</f>
        <v/>
      </c>
      <c r="AC664" s="35">
        <f>SUMIFS(рўйхат!AB:AB,рўйхат!$CY:$CY,$B$680,рўйхат!$B:$B,$C664)</f>
        <v/>
      </c>
      <c r="AD664" s="36">
        <f>SUMIFS(рўйхат!AC:AC,рўйхат!$CY:$CY,$B$680,рўйхат!$B:$B,$C664)</f>
        <v/>
      </c>
      <c r="AE664" s="35">
        <f>SUMIFS(рўйхат!AD:AD,рўйхат!$CY:$CY,$B$680,рўйхат!$B:$B,$C664)</f>
        <v/>
      </c>
      <c r="AF664" s="36">
        <f>SUMIFS(рўйхат!AE:AE,рўйхат!$CY:$CY,$B$680,рўйхат!$B:$B,$C664)</f>
        <v/>
      </c>
      <c r="AG664" s="35">
        <f>SUMIFS(рўйхат!AH:AH,рўйхат!$CY:$CY,$B$680,рўйхат!$B:$B,$C664)</f>
        <v/>
      </c>
      <c r="AH664" s="36">
        <f>SUMIFS(рўйхат!AI:AI,рўйхат!$CY:$CY,$B$680,рўйхат!$B:$B,$C664)</f>
        <v/>
      </c>
      <c r="AI664" s="35">
        <f>SUMIFS(рўйхат!AJ:AJ,рўйхат!$CY:$CY,$B$680,рўйхат!$B:$B,$C664)</f>
        <v/>
      </c>
      <c r="AJ664" s="36">
        <f>SUMIFS(рўйхат!AK:AK,рўйхат!$CY:$CY,$B$680,рўйхат!$B:$B,$C664)</f>
        <v/>
      </c>
      <c r="AK664" s="35">
        <f>SUMIFS(рўйхат!AL:AL,рўйхат!$CY:$CY,$B$680,рўйхат!$B:$B,$C664)</f>
        <v/>
      </c>
      <c r="AL664" s="36">
        <f>SUMIFS(рўйхат!AM:AM,рўйхат!$CY:$CY,$B$680,рўйхат!$B:$B,$C664)</f>
        <v/>
      </c>
      <c r="AM664" s="77">
        <f>IFERROR(Q664/E664,0)</f>
        <v/>
      </c>
      <c r="AN664" s="77">
        <f>IFERROR(R664/F664,0)</f>
        <v/>
      </c>
      <c r="AO664" s="35">
        <f>SUMIFS(рўйхат!AX:AX,рўйхат!$CY:$CY,$B$680,рўйхат!$B:$B,$C664)</f>
        <v/>
      </c>
      <c r="AP664" s="36">
        <f>SUMIFS(рўйхат!AY:AY,рўйхат!$CY:$CY,$B$680,рўйхат!$B:$B,$C664)</f>
        <v/>
      </c>
      <c r="AQ664" s="35">
        <f>SUMIFS(рўйхат!AZ:AZ,рўйхат!$CY:$CY,$B$680,рўйхат!$B:$B,$C664)</f>
        <v/>
      </c>
      <c r="AR664" s="36">
        <f>SUMIFS(рўйхат!BA:BA,рўйхат!$CY:$CY,$B$680,рўйхат!$B:$B,$C664)</f>
        <v/>
      </c>
      <c r="AS664" s="35">
        <f>SUMIFS(рўйхат!BB:BB,рўйхат!$CY:$CY,$B$680,рўйхат!$B:$B,$C664)</f>
        <v/>
      </c>
      <c r="AT664" s="36">
        <f>SUMIFS(рўйхат!BC:BC,рўйхат!$CY:$CY,$B$680,рўйхат!$B:$B,$C664)</f>
        <v/>
      </c>
      <c r="AU664" s="35">
        <f>SUMIFS(рўйхат!BD:BD,рўйхат!$CY:$CY,$B$680,рўйхат!$B:$B,$C664)</f>
        <v/>
      </c>
      <c r="AV664" s="36">
        <f>SUMIFS(рўйхат!BE:BE,рўйхат!$CY:$CY,$B$680,рўйхат!$B:$B,$C664)</f>
        <v/>
      </c>
      <c r="AW664" s="35">
        <f>SUMIFS(рўйхат!BF:BF,рўйхат!$CY:$CY,$B$680,рўйхат!$B:$B,$C664)</f>
        <v/>
      </c>
      <c r="AX664" s="36">
        <f>SUMIFS(рўйхат!BG:BG,рўйхат!$CY:$CY,$B$680,рўйхат!$B:$B,$C664)</f>
        <v/>
      </c>
      <c r="AY664" s="35">
        <f>SUMIFS(рўйхат!BH:BH,рўйхат!$CY:$CY,$B$680,рўйхат!$B:$B,$C664)</f>
        <v/>
      </c>
      <c r="AZ664" s="36">
        <f>SUMIFS(рўйхат!BI:BI,рўйхат!$CY:$CY,$B$680,рўйхат!$B:$B,$C664)</f>
        <v/>
      </c>
      <c r="BA664" s="35">
        <f>SUMIFS(рўйхат!BJ:BJ,рўйхат!$CY:$CY,$B$680,рўйхат!$B:$B,$C664)</f>
        <v/>
      </c>
      <c r="BB664" s="36">
        <f>SUMIFS(рўйхат!BK:BK,рўйхат!$CY:$CY,$B$680,рўйхат!$B:$B,$C664)</f>
        <v/>
      </c>
      <c r="BC664" s="77">
        <f>IFERROR(AO664/E664,0)</f>
        <v/>
      </c>
      <c r="BD664" s="77">
        <f>IFERROR(AP664/F664,0)</f>
        <v/>
      </c>
      <c r="BE664" s="35">
        <f>SUMIFS(рўйхат!BL:BL,рўйхат!$CY:$CY,$B$680,рўйхат!$B:$B,$C664)</f>
        <v/>
      </c>
      <c r="BF664" s="36">
        <f>SUMIFS(рўйхат!BM:BM,рўйхат!$CY:$CY,$B$680,рўйхат!$B:$B,$C664)</f>
        <v/>
      </c>
      <c r="BG664" s="35">
        <f>SUMIFS(рўйхат!BN:BN,рўйхат!$CY:$CY,$B$680,рўйхат!$B:$B,$C664)</f>
        <v/>
      </c>
      <c r="BH664" s="36">
        <f>SUMIFS(рўйхат!BO:BO,рўйхат!$CY:$CY,$B$680,рўйхат!$B:$B,$C664)</f>
        <v/>
      </c>
      <c r="BI664" s="35">
        <f>SUMIFS(рўйхат!BP:BP,рўйхат!$CY:$CY,$B$680,рўйхат!$B:$B,$C664)</f>
        <v/>
      </c>
      <c r="BJ664" s="36">
        <f>SUMIFS(рўйхат!BQ:BQ,рўйхат!$CY:$CY,$B$680,рўйхат!$B:$B,$C664)</f>
        <v/>
      </c>
      <c r="BK664" s="35">
        <f>SUMIFS(рўйхат!BR:BR,рўйхат!$CY:$CY,$B$680,рўйхат!$B:$B,$C664)</f>
        <v/>
      </c>
      <c r="BL664" s="36">
        <f>SUMIFS(рўйхат!BS:BS,рўйхат!$CY:$CY,$B$680,рўйхат!$B:$B,$C664)</f>
        <v/>
      </c>
      <c r="BM664" s="35">
        <f>SUMIFS(рўйхат!BT:BT,рўйхат!$CY:$CY,$B$680,рўйхат!$B:$B,$C664)</f>
        <v/>
      </c>
      <c r="BN664" s="36">
        <f>SUMIFS(рўйхат!BU:BU,рўйхат!$CY:$CY,$B$680,рўйхат!$B:$B,$C664)</f>
        <v/>
      </c>
      <c r="BO664" s="35">
        <f>SUMIFS(рўйхат!BX:BX,рўйхат!$CY:$CY,$B$680,рўйхат!$B:$B,$C664)</f>
        <v/>
      </c>
      <c r="BP664" s="36">
        <f>SUMIFS(рўйхат!BY:BY,рўйхат!$CY:$CY,$B$680,рўйхат!$B:$B,$C664)</f>
        <v/>
      </c>
      <c r="BQ664" s="35">
        <f>SUMIFS(рўйхат!BZ:BZ,рўйхат!$CY:$CY,$B$680,рўйхат!$B:$B,$C664)</f>
        <v/>
      </c>
      <c r="BR664" s="36">
        <f>SUMIFS(рўйхат!CA:CA,рўйхат!$CY:$CY,$B$680,рўйхат!$B:$B,$C664)</f>
        <v/>
      </c>
      <c r="BS664" s="35">
        <f>SUMIFS(рўйхат!CB:CB,рўйхат!$CY:$CY,$B$680,рўйхат!$B:$B,$C664)</f>
        <v/>
      </c>
      <c r="BT664" s="36">
        <f>SUMIFS(рўйхат!CC:CC,рўйхат!$CY:$CY,$B$680,рўйхат!$B:$B,$C664)</f>
        <v/>
      </c>
      <c r="BU664" s="35">
        <f>SUMIFS(рўйхат!CD:CD,рўйхат!$CY:$CY,$B$680,рўйхат!$B:$B,$C664)</f>
        <v/>
      </c>
      <c r="BV664" s="36">
        <f>SUMIFS(рўйхат!CE:CE,рўйхат!$CY:$CY,$B$680,рўйхат!$B:$B,$C664)</f>
        <v/>
      </c>
      <c r="BW664" s="35">
        <f>SUMIFS(рўйхат!CH:CH,рўйхат!$CY:$CY,$B$680,рўйхат!$B:$B,$C664)</f>
        <v/>
      </c>
      <c r="BX664" s="36">
        <f>SUMIFS(рўйхат!CI:CI,рўйхат!$CY:$CY,$B$680,рўйхат!$B:$B,$C664)</f>
        <v/>
      </c>
      <c r="BY664" s="35">
        <f>SUMIFS(рўйхат!CJ:CJ,рўйхат!$CY:$CY,$B$680,рўйхат!$B:$B,$C664)</f>
        <v/>
      </c>
      <c r="BZ664" s="36">
        <f>SUMIFS(рўйхат!CK:CK,рўйхат!$CY:$CY,$B$680,рўйхат!$B:$B,$C664)</f>
        <v/>
      </c>
      <c r="CA664" s="35">
        <f>SUMIFS(рўйхат!CL:CL,рўйхат!$CY:$CY,$B$680,рўйхат!$B:$B,$C664)</f>
        <v/>
      </c>
      <c r="CB664" s="36">
        <f>SUMIFS(рўйхат!CM:CM,рўйхат!$CY:$CY,$B$680,рўйхат!$B:$B,$C664)</f>
        <v/>
      </c>
      <c r="CC664" s="35">
        <f>SUMIFS(рўйхат!CN:CN,рўйхат!$CY:$CY,$B$680,рўйхат!$B:$B,$C664)</f>
        <v/>
      </c>
      <c r="CD664" s="36">
        <f>SUMIFS(рўйхат!CO:CO,рўйхат!$CY:$CY,$B$680,рўйхат!$B:$B,$C664)</f>
        <v/>
      </c>
      <c r="CE664" s="77">
        <f>IFERROR(BE664/(Q664+BE664),0)</f>
        <v/>
      </c>
      <c r="CF664" s="78">
        <f>IFERROR(BF664/(R664+BF664),0)</f>
        <v/>
      </c>
      <c r="CG664" s="8">
        <f>COUNTIFS(B:B,B664)</f>
        <v/>
      </c>
    </row>
    <row r="665" hidden="1" outlineLevel="1" ht="17.1" customFormat="1" customHeight="1" s="8">
      <c r="A665" s="15" t="n"/>
      <c r="B665" s="50" t="n">
        <v>17</v>
      </c>
      <c r="C665" s="66" t="inlineStr">
        <is>
          <t>Миллий антидопинг агентлиги</t>
        </is>
      </c>
      <c r="D665" s="16" t="n"/>
      <c r="E665" s="35">
        <f>SUMIFS(рўйхат!F:F,рўйхат!$CY:$CY,$B$680,рўйхат!$B:$B,$C665)</f>
        <v/>
      </c>
      <c r="F665" s="36">
        <f>SUMIFS(рўйхат!G:G,рўйхат!$CY:$CY,$B$680,рўйхат!$B:$B,$C665)</f>
        <v/>
      </c>
      <c r="G665" s="35">
        <f>SUMIFS(рўйхат!H:H,рўйхат!$CY:$CY,$B$680,рўйхат!$B:$B,$C665)</f>
        <v/>
      </c>
      <c r="H665" s="36">
        <f>SUMIFS(рўйхат!I:I,рўйхат!$CY:$CY,$B$680,рўйхат!$B:$B,$C665)</f>
        <v/>
      </c>
      <c r="I665" s="35">
        <f>SUMIFS(рўйхат!J:J,рўйхат!$CY:$CY,$B$680,рўйхат!$B:$B,$C665)</f>
        <v/>
      </c>
      <c r="J665" s="36">
        <f>SUMIFS(рўйхат!K:K,рўйхат!$CY:$CY,$B$680,рўйхат!$B:$B,$C665)</f>
        <v/>
      </c>
      <c r="K665" s="35">
        <f>SUMIFS(рўйхат!L:L,рўйхат!$CY:$CY,$B$680,рўйхат!$B:$B,$C665)</f>
        <v/>
      </c>
      <c r="L665" s="36">
        <f>SUMIFS(рўйхат!M:M,рўйхат!$CY:$CY,$B$680,рўйхат!$B:$B,$C665)</f>
        <v/>
      </c>
      <c r="M665" s="35">
        <f>SUMIFS(рўйхат!N:N,рўйхат!$CY:$CY,$B$680,рўйхат!$B:$B,$C665)</f>
        <v/>
      </c>
      <c r="N665" s="36">
        <f>SUMIFS(рўйхат!O:O,рўйхат!$CY:$CY,$B$680,рўйхат!$B:$B,$C665)</f>
        <v/>
      </c>
      <c r="O665" s="34">
        <f>IFERROR(M665/E665,0)</f>
        <v/>
      </c>
      <c r="P665" s="34">
        <f>IFERROR(N665/F665,0)</f>
        <v/>
      </c>
      <c r="Q665" s="35">
        <f>SUMIFS(рўйхат!P:P,рўйхат!$CY:$CY,$B$680,рўйхат!$B:$B,$C665)</f>
        <v/>
      </c>
      <c r="R665" s="36">
        <f>SUMIFS(рўйхат!Q:Q,рўйхат!$CY:$CY,$B$680,рўйхат!$B:$B,$C665)</f>
        <v/>
      </c>
      <c r="S665" s="35">
        <f>SUMIFS(рўйхат!R:R,рўйхат!$CY:$CY,$B$680,рўйхат!$B:$B,$C665)</f>
        <v/>
      </c>
      <c r="T665" s="36">
        <f>SUMIFS(рўйхат!S:S,рўйхат!$CY:$CY,$B$680,рўйхат!$B:$B,$C665)</f>
        <v/>
      </c>
      <c r="U665" s="35">
        <f>SUMIFS(рўйхат!T:T,рўйхат!$CY:$CY,$B$680,рўйхат!$B:$B,$C665)</f>
        <v/>
      </c>
      <c r="V665" s="36">
        <f>SUMIFS(рўйхат!U:U,рўйхат!$CY:$CY,$B$680,рўйхат!$B:$B,$C665)</f>
        <v/>
      </c>
      <c r="W665" s="35">
        <f>SUMIFS(рўйхат!V:V,рўйхат!$CY:$CY,$B$680,рўйхат!$B:$B,$C665)</f>
        <v/>
      </c>
      <c r="X665" s="36">
        <f>SUMIFS(рўйхат!W:W,рўйхат!$CY:$CY,$B$680,рўйхат!$B:$B,$C665)</f>
        <v/>
      </c>
      <c r="Y665" s="35">
        <f>SUMIFS(рўйхат!X:X,рўйхат!$CY:$CY,$B$680,рўйхат!$B:$B,$C665)</f>
        <v/>
      </c>
      <c r="Z665" s="36">
        <f>SUMIFS(рўйхат!Y:Y,рўйхат!$CY:$CY,$B$680,рўйхат!$B:$B,$C665)</f>
        <v/>
      </c>
      <c r="AA665" s="35">
        <f>SUMIFS(рўйхат!Z:Z,рўйхат!$CY:$CY,$B$680,рўйхат!$B:$B,$C665)</f>
        <v/>
      </c>
      <c r="AB665" s="36">
        <f>SUMIFS(рўйхат!AA:AA,рўйхат!$CY:$CY,$B$680,рўйхат!$B:$B,$C665)</f>
        <v/>
      </c>
      <c r="AC665" s="35">
        <f>SUMIFS(рўйхат!AB:AB,рўйхат!$CY:$CY,$B$680,рўйхат!$B:$B,$C665)</f>
        <v/>
      </c>
      <c r="AD665" s="36">
        <f>SUMIFS(рўйхат!AC:AC,рўйхат!$CY:$CY,$B$680,рўйхат!$B:$B,$C665)</f>
        <v/>
      </c>
      <c r="AE665" s="35">
        <f>SUMIFS(рўйхат!AD:AD,рўйхат!$CY:$CY,$B$680,рўйхат!$B:$B,$C665)</f>
        <v/>
      </c>
      <c r="AF665" s="36">
        <f>SUMIFS(рўйхат!AE:AE,рўйхат!$CY:$CY,$B$680,рўйхат!$B:$B,$C665)</f>
        <v/>
      </c>
      <c r="AG665" s="35">
        <f>SUMIFS(рўйхат!AH:AH,рўйхат!$CY:$CY,$B$680,рўйхат!$B:$B,$C665)</f>
        <v/>
      </c>
      <c r="AH665" s="36">
        <f>SUMIFS(рўйхат!AI:AI,рўйхат!$CY:$CY,$B$680,рўйхат!$B:$B,$C665)</f>
        <v/>
      </c>
      <c r="AI665" s="35">
        <f>SUMIFS(рўйхат!AJ:AJ,рўйхат!$CY:$CY,$B$680,рўйхат!$B:$B,$C665)</f>
        <v/>
      </c>
      <c r="AJ665" s="36">
        <f>SUMIFS(рўйхат!AK:AK,рўйхат!$CY:$CY,$B$680,рўйхат!$B:$B,$C665)</f>
        <v/>
      </c>
      <c r="AK665" s="35">
        <f>SUMIFS(рўйхат!AL:AL,рўйхат!$CY:$CY,$B$680,рўйхат!$B:$B,$C665)</f>
        <v/>
      </c>
      <c r="AL665" s="36">
        <f>SUMIFS(рўйхат!AM:AM,рўйхат!$CY:$CY,$B$680,рўйхат!$B:$B,$C665)</f>
        <v/>
      </c>
      <c r="AM665" s="77">
        <f>IFERROR(Q665/E665,0)</f>
        <v/>
      </c>
      <c r="AN665" s="77">
        <f>IFERROR(R665/F665,0)</f>
        <v/>
      </c>
      <c r="AO665" s="35">
        <f>SUMIFS(рўйхат!AX:AX,рўйхат!$CY:$CY,$B$680,рўйхат!$B:$B,$C665)</f>
        <v/>
      </c>
      <c r="AP665" s="36">
        <f>SUMIFS(рўйхат!AY:AY,рўйхат!$CY:$CY,$B$680,рўйхат!$B:$B,$C665)</f>
        <v/>
      </c>
      <c r="AQ665" s="35">
        <f>SUMIFS(рўйхат!AZ:AZ,рўйхат!$CY:$CY,$B$680,рўйхат!$B:$B,$C665)</f>
        <v/>
      </c>
      <c r="AR665" s="36">
        <f>SUMIFS(рўйхат!BA:BA,рўйхат!$CY:$CY,$B$680,рўйхат!$B:$B,$C665)</f>
        <v/>
      </c>
      <c r="AS665" s="35">
        <f>SUMIFS(рўйхат!BB:BB,рўйхат!$CY:$CY,$B$680,рўйхат!$B:$B,$C665)</f>
        <v/>
      </c>
      <c r="AT665" s="36">
        <f>SUMIFS(рўйхат!BC:BC,рўйхат!$CY:$CY,$B$680,рўйхат!$B:$B,$C665)</f>
        <v/>
      </c>
      <c r="AU665" s="35">
        <f>SUMIFS(рўйхат!BD:BD,рўйхат!$CY:$CY,$B$680,рўйхат!$B:$B,$C665)</f>
        <v/>
      </c>
      <c r="AV665" s="36">
        <f>SUMIFS(рўйхат!BE:BE,рўйхат!$CY:$CY,$B$680,рўйхат!$B:$B,$C665)</f>
        <v/>
      </c>
      <c r="AW665" s="35">
        <f>SUMIFS(рўйхат!BF:BF,рўйхат!$CY:$CY,$B$680,рўйхат!$B:$B,$C665)</f>
        <v/>
      </c>
      <c r="AX665" s="36">
        <f>SUMIFS(рўйхат!BG:BG,рўйхат!$CY:$CY,$B$680,рўйхат!$B:$B,$C665)</f>
        <v/>
      </c>
      <c r="AY665" s="35">
        <f>SUMIFS(рўйхат!BH:BH,рўйхат!$CY:$CY,$B$680,рўйхат!$B:$B,$C665)</f>
        <v/>
      </c>
      <c r="AZ665" s="36">
        <f>SUMIFS(рўйхат!BI:BI,рўйхат!$CY:$CY,$B$680,рўйхат!$B:$B,$C665)</f>
        <v/>
      </c>
      <c r="BA665" s="35">
        <f>SUMIFS(рўйхат!BJ:BJ,рўйхат!$CY:$CY,$B$680,рўйхат!$B:$B,$C665)</f>
        <v/>
      </c>
      <c r="BB665" s="36">
        <f>SUMIFS(рўйхат!BK:BK,рўйхат!$CY:$CY,$B$680,рўйхат!$B:$B,$C665)</f>
        <v/>
      </c>
      <c r="BC665" s="77">
        <f>IFERROR(AO665/E665,0)</f>
        <v/>
      </c>
      <c r="BD665" s="77">
        <f>IFERROR(AP665/F665,0)</f>
        <v/>
      </c>
      <c r="BE665" s="35">
        <f>SUMIFS(рўйхат!BL:BL,рўйхат!$CY:$CY,$B$680,рўйхат!$B:$B,$C665)</f>
        <v/>
      </c>
      <c r="BF665" s="36">
        <f>SUMIFS(рўйхат!BM:BM,рўйхат!$CY:$CY,$B$680,рўйхат!$B:$B,$C665)</f>
        <v/>
      </c>
      <c r="BG665" s="35">
        <f>SUMIFS(рўйхат!BN:BN,рўйхат!$CY:$CY,$B$680,рўйхат!$B:$B,$C665)</f>
        <v/>
      </c>
      <c r="BH665" s="36">
        <f>SUMIFS(рўйхат!BO:BO,рўйхат!$CY:$CY,$B$680,рўйхат!$B:$B,$C665)</f>
        <v/>
      </c>
      <c r="BI665" s="35">
        <f>SUMIFS(рўйхат!BP:BP,рўйхат!$CY:$CY,$B$680,рўйхат!$B:$B,$C665)</f>
        <v/>
      </c>
      <c r="BJ665" s="36">
        <f>SUMIFS(рўйхат!BQ:BQ,рўйхат!$CY:$CY,$B$680,рўйхат!$B:$B,$C665)</f>
        <v/>
      </c>
      <c r="BK665" s="35">
        <f>SUMIFS(рўйхат!BR:BR,рўйхат!$CY:$CY,$B$680,рўйхат!$B:$B,$C665)</f>
        <v/>
      </c>
      <c r="BL665" s="36">
        <f>SUMIFS(рўйхат!BS:BS,рўйхат!$CY:$CY,$B$680,рўйхат!$B:$B,$C665)</f>
        <v/>
      </c>
      <c r="BM665" s="35">
        <f>SUMIFS(рўйхат!BT:BT,рўйхат!$CY:$CY,$B$680,рўйхат!$B:$B,$C665)</f>
        <v/>
      </c>
      <c r="BN665" s="36">
        <f>SUMIFS(рўйхат!BU:BU,рўйхат!$CY:$CY,$B$680,рўйхат!$B:$B,$C665)</f>
        <v/>
      </c>
      <c r="BO665" s="35">
        <f>SUMIFS(рўйхат!BX:BX,рўйхат!$CY:$CY,$B$680,рўйхат!$B:$B,$C665)</f>
        <v/>
      </c>
      <c r="BP665" s="36">
        <f>SUMIFS(рўйхат!BY:BY,рўйхат!$CY:$CY,$B$680,рўйхат!$B:$B,$C665)</f>
        <v/>
      </c>
      <c r="BQ665" s="35">
        <f>SUMIFS(рўйхат!BZ:BZ,рўйхат!$CY:$CY,$B$680,рўйхат!$B:$B,$C665)</f>
        <v/>
      </c>
      <c r="BR665" s="36">
        <f>SUMIFS(рўйхат!CA:CA,рўйхат!$CY:$CY,$B$680,рўйхат!$B:$B,$C665)</f>
        <v/>
      </c>
      <c r="BS665" s="35">
        <f>SUMIFS(рўйхат!CB:CB,рўйхат!$CY:$CY,$B$680,рўйхат!$B:$B,$C665)</f>
        <v/>
      </c>
      <c r="BT665" s="36">
        <f>SUMIFS(рўйхат!CC:CC,рўйхат!$CY:$CY,$B$680,рўйхат!$B:$B,$C665)</f>
        <v/>
      </c>
      <c r="BU665" s="35">
        <f>SUMIFS(рўйхат!CD:CD,рўйхат!$CY:$CY,$B$680,рўйхат!$B:$B,$C665)</f>
        <v/>
      </c>
      <c r="BV665" s="36">
        <f>SUMIFS(рўйхат!CE:CE,рўйхат!$CY:$CY,$B$680,рўйхат!$B:$B,$C665)</f>
        <v/>
      </c>
      <c r="BW665" s="35">
        <f>SUMIFS(рўйхат!CH:CH,рўйхат!$CY:$CY,$B$680,рўйхат!$B:$B,$C665)</f>
        <v/>
      </c>
      <c r="BX665" s="36">
        <f>SUMIFS(рўйхат!CI:CI,рўйхат!$CY:$CY,$B$680,рўйхат!$B:$B,$C665)</f>
        <v/>
      </c>
      <c r="BY665" s="35">
        <f>SUMIFS(рўйхат!CJ:CJ,рўйхат!$CY:$CY,$B$680,рўйхат!$B:$B,$C665)</f>
        <v/>
      </c>
      <c r="BZ665" s="36">
        <f>SUMIFS(рўйхат!CK:CK,рўйхат!$CY:$CY,$B$680,рўйхат!$B:$B,$C665)</f>
        <v/>
      </c>
      <c r="CA665" s="35">
        <f>SUMIFS(рўйхат!CL:CL,рўйхат!$CY:$CY,$B$680,рўйхат!$B:$B,$C665)</f>
        <v/>
      </c>
      <c r="CB665" s="36">
        <f>SUMIFS(рўйхат!CM:CM,рўйхат!$CY:$CY,$B$680,рўйхат!$B:$B,$C665)</f>
        <v/>
      </c>
      <c r="CC665" s="35">
        <f>SUMIFS(рўйхат!CN:CN,рўйхат!$CY:$CY,$B$680,рўйхат!$B:$B,$C665)</f>
        <v/>
      </c>
      <c r="CD665" s="36">
        <f>SUMIFS(рўйхат!CO:CO,рўйхат!$CY:$CY,$B$680,рўйхат!$B:$B,$C665)</f>
        <v/>
      </c>
      <c r="CE665" s="77">
        <f>IFERROR(BE665/(Q665+BE665),0)</f>
        <v/>
      </c>
      <c r="CF665" s="78">
        <f>IFERROR(BF665/(R665+BF665),0)</f>
        <v/>
      </c>
      <c r="CG665" s="8">
        <f>COUNTIFS(B:B,B665)</f>
        <v/>
      </c>
    </row>
    <row r="666" hidden="1" outlineLevel="1" ht="17.1" customFormat="1" customHeight="1" s="8">
      <c r="A666" s="15" t="n"/>
      <c r="B666" s="50" t="n">
        <v>18</v>
      </c>
      <c r="C666" s="66" t="inlineStr">
        <is>
          <t>Олий таълим, фан ва инновациялар вазирлиги</t>
        </is>
      </c>
      <c r="D666" s="16" t="n"/>
      <c r="E666" s="35">
        <f>SUMIFS(рўйхат!F:F,рўйхат!$CY:$CY,$B$680,рўйхат!$B:$B,$C666)</f>
        <v/>
      </c>
      <c r="F666" s="36">
        <f>SUMIFS(рўйхат!G:G,рўйхат!$CY:$CY,$B$680,рўйхат!$B:$B,$C666)</f>
        <v/>
      </c>
      <c r="G666" s="35">
        <f>SUMIFS(рўйхат!H:H,рўйхат!$CY:$CY,$B$680,рўйхат!$B:$B,$C666)</f>
        <v/>
      </c>
      <c r="H666" s="36">
        <f>SUMIFS(рўйхат!I:I,рўйхат!$CY:$CY,$B$680,рўйхат!$B:$B,$C666)</f>
        <v/>
      </c>
      <c r="I666" s="35">
        <f>SUMIFS(рўйхат!J:J,рўйхат!$CY:$CY,$B$680,рўйхат!$B:$B,$C666)</f>
        <v/>
      </c>
      <c r="J666" s="36">
        <f>SUMIFS(рўйхат!K:K,рўйхат!$CY:$CY,$B$680,рўйхат!$B:$B,$C666)</f>
        <v/>
      </c>
      <c r="K666" s="35">
        <f>SUMIFS(рўйхат!L:L,рўйхат!$CY:$CY,$B$680,рўйхат!$B:$B,$C666)</f>
        <v/>
      </c>
      <c r="L666" s="36">
        <f>SUMIFS(рўйхат!M:M,рўйхат!$CY:$CY,$B$680,рўйхат!$B:$B,$C666)</f>
        <v/>
      </c>
      <c r="M666" s="35">
        <f>SUMIFS(рўйхат!N:N,рўйхат!$CY:$CY,$B$680,рўйхат!$B:$B,$C666)</f>
        <v/>
      </c>
      <c r="N666" s="36">
        <f>SUMIFS(рўйхат!O:O,рўйхат!$CY:$CY,$B$680,рўйхат!$B:$B,$C666)</f>
        <v/>
      </c>
      <c r="O666" s="34">
        <f>IFERROR(M666/E666,0)</f>
        <v/>
      </c>
      <c r="P666" s="34">
        <f>IFERROR(N666/F666,0)</f>
        <v/>
      </c>
      <c r="Q666" s="35">
        <f>SUMIFS(рўйхат!P:P,рўйхат!$CY:$CY,$B$680,рўйхат!$B:$B,$C666)</f>
        <v/>
      </c>
      <c r="R666" s="36">
        <f>SUMIFS(рўйхат!Q:Q,рўйхат!$CY:$CY,$B$680,рўйхат!$B:$B,$C666)</f>
        <v/>
      </c>
      <c r="S666" s="35">
        <f>SUMIFS(рўйхат!R:R,рўйхат!$CY:$CY,$B$680,рўйхат!$B:$B,$C666)</f>
        <v/>
      </c>
      <c r="T666" s="36">
        <f>SUMIFS(рўйхат!S:S,рўйхат!$CY:$CY,$B$680,рўйхат!$B:$B,$C666)</f>
        <v/>
      </c>
      <c r="U666" s="35">
        <f>SUMIFS(рўйхат!T:T,рўйхат!$CY:$CY,$B$680,рўйхат!$B:$B,$C666)</f>
        <v/>
      </c>
      <c r="V666" s="36">
        <f>SUMIFS(рўйхат!U:U,рўйхат!$CY:$CY,$B$680,рўйхат!$B:$B,$C666)</f>
        <v/>
      </c>
      <c r="W666" s="35">
        <f>SUMIFS(рўйхат!V:V,рўйхат!$CY:$CY,$B$680,рўйхат!$B:$B,$C666)</f>
        <v/>
      </c>
      <c r="X666" s="36">
        <f>SUMIFS(рўйхат!W:W,рўйхат!$CY:$CY,$B$680,рўйхат!$B:$B,$C666)</f>
        <v/>
      </c>
      <c r="Y666" s="35">
        <f>SUMIFS(рўйхат!X:X,рўйхат!$CY:$CY,$B$680,рўйхат!$B:$B,$C666)</f>
        <v/>
      </c>
      <c r="Z666" s="36">
        <f>SUMIFS(рўйхат!Y:Y,рўйхат!$CY:$CY,$B$680,рўйхат!$B:$B,$C666)</f>
        <v/>
      </c>
      <c r="AA666" s="35">
        <f>SUMIFS(рўйхат!Z:Z,рўйхат!$CY:$CY,$B$680,рўйхат!$B:$B,$C666)</f>
        <v/>
      </c>
      <c r="AB666" s="36">
        <f>SUMIFS(рўйхат!AA:AA,рўйхат!$CY:$CY,$B$680,рўйхат!$B:$B,$C666)</f>
        <v/>
      </c>
      <c r="AC666" s="35">
        <f>SUMIFS(рўйхат!AB:AB,рўйхат!$CY:$CY,$B$680,рўйхат!$B:$B,$C666)</f>
        <v/>
      </c>
      <c r="AD666" s="36">
        <f>SUMIFS(рўйхат!AC:AC,рўйхат!$CY:$CY,$B$680,рўйхат!$B:$B,$C666)</f>
        <v/>
      </c>
      <c r="AE666" s="35">
        <f>SUMIFS(рўйхат!AD:AD,рўйхат!$CY:$CY,$B$680,рўйхат!$B:$B,$C666)</f>
        <v/>
      </c>
      <c r="AF666" s="36">
        <f>SUMIFS(рўйхат!AE:AE,рўйхат!$CY:$CY,$B$680,рўйхат!$B:$B,$C666)</f>
        <v/>
      </c>
      <c r="AG666" s="35">
        <f>SUMIFS(рўйхат!AH:AH,рўйхат!$CY:$CY,$B$680,рўйхат!$B:$B,$C666)</f>
        <v/>
      </c>
      <c r="AH666" s="36">
        <f>SUMIFS(рўйхат!AI:AI,рўйхат!$CY:$CY,$B$680,рўйхат!$B:$B,$C666)</f>
        <v/>
      </c>
      <c r="AI666" s="35">
        <f>SUMIFS(рўйхат!AJ:AJ,рўйхат!$CY:$CY,$B$680,рўйхат!$B:$B,$C666)</f>
        <v/>
      </c>
      <c r="AJ666" s="36">
        <f>SUMIFS(рўйхат!AK:AK,рўйхат!$CY:$CY,$B$680,рўйхат!$B:$B,$C666)</f>
        <v/>
      </c>
      <c r="AK666" s="35">
        <f>SUMIFS(рўйхат!AL:AL,рўйхат!$CY:$CY,$B$680,рўйхат!$B:$B,$C666)</f>
        <v/>
      </c>
      <c r="AL666" s="36">
        <f>SUMIFS(рўйхат!AM:AM,рўйхат!$CY:$CY,$B$680,рўйхат!$B:$B,$C666)</f>
        <v/>
      </c>
      <c r="AM666" s="77">
        <f>IFERROR(Q666/E666,0)</f>
        <v/>
      </c>
      <c r="AN666" s="77">
        <f>IFERROR(R666/F666,0)</f>
        <v/>
      </c>
      <c r="AO666" s="35">
        <f>SUMIFS(рўйхат!AX:AX,рўйхат!$CY:$CY,$B$680,рўйхат!$B:$B,$C666)</f>
        <v/>
      </c>
      <c r="AP666" s="36">
        <f>SUMIFS(рўйхат!AY:AY,рўйхат!$CY:$CY,$B$680,рўйхат!$B:$B,$C666)</f>
        <v/>
      </c>
      <c r="AQ666" s="35">
        <f>SUMIFS(рўйхат!AZ:AZ,рўйхат!$CY:$CY,$B$680,рўйхат!$B:$B,$C666)</f>
        <v/>
      </c>
      <c r="AR666" s="36">
        <f>SUMIFS(рўйхат!BA:BA,рўйхат!$CY:$CY,$B$680,рўйхат!$B:$B,$C666)</f>
        <v/>
      </c>
      <c r="AS666" s="35">
        <f>SUMIFS(рўйхат!BB:BB,рўйхат!$CY:$CY,$B$680,рўйхат!$B:$B,$C666)</f>
        <v/>
      </c>
      <c r="AT666" s="36">
        <f>SUMIFS(рўйхат!BC:BC,рўйхат!$CY:$CY,$B$680,рўйхат!$B:$B,$C666)</f>
        <v/>
      </c>
      <c r="AU666" s="35">
        <f>SUMIFS(рўйхат!BD:BD,рўйхат!$CY:$CY,$B$680,рўйхат!$B:$B,$C666)</f>
        <v/>
      </c>
      <c r="AV666" s="36">
        <f>SUMIFS(рўйхат!BE:BE,рўйхат!$CY:$CY,$B$680,рўйхат!$B:$B,$C666)</f>
        <v/>
      </c>
      <c r="AW666" s="35">
        <f>SUMIFS(рўйхат!BF:BF,рўйхат!$CY:$CY,$B$680,рўйхат!$B:$B,$C666)</f>
        <v/>
      </c>
      <c r="AX666" s="36">
        <f>SUMIFS(рўйхат!BG:BG,рўйхат!$CY:$CY,$B$680,рўйхат!$B:$B,$C666)</f>
        <v/>
      </c>
      <c r="AY666" s="35">
        <f>SUMIFS(рўйхат!BH:BH,рўйхат!$CY:$CY,$B$680,рўйхат!$B:$B,$C666)</f>
        <v/>
      </c>
      <c r="AZ666" s="36">
        <f>SUMIFS(рўйхат!BI:BI,рўйхат!$CY:$CY,$B$680,рўйхат!$B:$B,$C666)</f>
        <v/>
      </c>
      <c r="BA666" s="35">
        <f>SUMIFS(рўйхат!BJ:BJ,рўйхат!$CY:$CY,$B$680,рўйхат!$B:$B,$C666)</f>
        <v/>
      </c>
      <c r="BB666" s="36">
        <f>SUMIFS(рўйхат!BK:BK,рўйхат!$CY:$CY,$B$680,рўйхат!$B:$B,$C666)</f>
        <v/>
      </c>
      <c r="BC666" s="77">
        <f>IFERROR(AO666/E666,0)</f>
        <v/>
      </c>
      <c r="BD666" s="77">
        <f>IFERROR(AP666/F666,0)</f>
        <v/>
      </c>
      <c r="BE666" s="35">
        <f>SUMIFS(рўйхат!BL:BL,рўйхат!$CY:$CY,$B$680,рўйхат!$B:$B,$C666)</f>
        <v/>
      </c>
      <c r="BF666" s="36">
        <f>SUMIFS(рўйхат!BM:BM,рўйхат!$CY:$CY,$B$680,рўйхат!$B:$B,$C666)</f>
        <v/>
      </c>
      <c r="BG666" s="35">
        <f>SUMIFS(рўйхат!BN:BN,рўйхат!$CY:$CY,$B$680,рўйхат!$B:$B,$C666)</f>
        <v/>
      </c>
      <c r="BH666" s="36">
        <f>SUMIFS(рўйхат!BO:BO,рўйхат!$CY:$CY,$B$680,рўйхат!$B:$B,$C666)</f>
        <v/>
      </c>
      <c r="BI666" s="35">
        <f>SUMIFS(рўйхат!BP:BP,рўйхат!$CY:$CY,$B$680,рўйхат!$B:$B,$C666)</f>
        <v/>
      </c>
      <c r="BJ666" s="36">
        <f>SUMIFS(рўйхат!BQ:BQ,рўйхат!$CY:$CY,$B$680,рўйхат!$B:$B,$C666)</f>
        <v/>
      </c>
      <c r="BK666" s="35">
        <f>SUMIFS(рўйхат!BR:BR,рўйхат!$CY:$CY,$B$680,рўйхат!$B:$B,$C666)</f>
        <v/>
      </c>
      <c r="BL666" s="36">
        <f>SUMIFS(рўйхат!BS:BS,рўйхат!$CY:$CY,$B$680,рўйхат!$B:$B,$C666)</f>
        <v/>
      </c>
      <c r="BM666" s="35">
        <f>SUMIFS(рўйхат!BT:BT,рўйхат!$CY:$CY,$B$680,рўйхат!$B:$B,$C666)</f>
        <v/>
      </c>
      <c r="BN666" s="36">
        <f>SUMIFS(рўйхат!BU:BU,рўйхат!$CY:$CY,$B$680,рўйхат!$B:$B,$C666)</f>
        <v/>
      </c>
      <c r="BO666" s="35">
        <f>SUMIFS(рўйхат!BX:BX,рўйхат!$CY:$CY,$B$680,рўйхат!$B:$B,$C666)</f>
        <v/>
      </c>
      <c r="BP666" s="36">
        <f>SUMIFS(рўйхат!BY:BY,рўйхат!$CY:$CY,$B$680,рўйхат!$B:$B,$C666)</f>
        <v/>
      </c>
      <c r="BQ666" s="35">
        <f>SUMIFS(рўйхат!BZ:BZ,рўйхат!$CY:$CY,$B$680,рўйхат!$B:$B,$C666)</f>
        <v/>
      </c>
      <c r="BR666" s="36">
        <f>SUMIFS(рўйхат!CA:CA,рўйхат!$CY:$CY,$B$680,рўйхат!$B:$B,$C666)</f>
        <v/>
      </c>
      <c r="BS666" s="35">
        <f>SUMIFS(рўйхат!CB:CB,рўйхат!$CY:$CY,$B$680,рўйхат!$B:$B,$C666)</f>
        <v/>
      </c>
      <c r="BT666" s="36">
        <f>SUMIFS(рўйхат!CC:CC,рўйхат!$CY:$CY,$B$680,рўйхат!$B:$B,$C666)</f>
        <v/>
      </c>
      <c r="BU666" s="35">
        <f>SUMIFS(рўйхат!CD:CD,рўйхат!$CY:$CY,$B$680,рўйхат!$B:$B,$C666)</f>
        <v/>
      </c>
      <c r="BV666" s="36">
        <f>SUMIFS(рўйхат!CE:CE,рўйхат!$CY:$CY,$B$680,рўйхат!$B:$B,$C666)</f>
        <v/>
      </c>
      <c r="BW666" s="35">
        <f>SUMIFS(рўйхат!CH:CH,рўйхат!$CY:$CY,$B$680,рўйхат!$B:$B,$C666)</f>
        <v/>
      </c>
      <c r="BX666" s="36">
        <f>SUMIFS(рўйхат!CI:CI,рўйхат!$CY:$CY,$B$680,рўйхат!$B:$B,$C666)</f>
        <v/>
      </c>
      <c r="BY666" s="35">
        <f>SUMIFS(рўйхат!CJ:CJ,рўйхат!$CY:$CY,$B$680,рўйхат!$B:$B,$C666)</f>
        <v/>
      </c>
      <c r="BZ666" s="36">
        <f>SUMIFS(рўйхат!CK:CK,рўйхат!$CY:$CY,$B$680,рўйхат!$B:$B,$C666)</f>
        <v/>
      </c>
      <c r="CA666" s="35">
        <f>SUMIFS(рўйхат!CL:CL,рўйхат!$CY:$CY,$B$680,рўйхат!$B:$B,$C666)</f>
        <v/>
      </c>
      <c r="CB666" s="36">
        <f>SUMIFS(рўйхат!CM:CM,рўйхат!$CY:$CY,$B$680,рўйхат!$B:$B,$C666)</f>
        <v/>
      </c>
      <c r="CC666" s="35">
        <f>SUMIFS(рўйхат!CN:CN,рўйхат!$CY:$CY,$B$680,рўйхат!$B:$B,$C666)</f>
        <v/>
      </c>
      <c r="CD666" s="36">
        <f>SUMIFS(рўйхат!CO:CO,рўйхат!$CY:$CY,$B$680,рўйхат!$B:$B,$C666)</f>
        <v/>
      </c>
      <c r="CE666" s="77">
        <f>IFERROR(BE666/(Q666+BE666),0)</f>
        <v/>
      </c>
      <c r="CF666" s="78">
        <f>IFERROR(BF666/(R666+BF666),0)</f>
        <v/>
      </c>
      <c r="CG666" s="8">
        <f>COUNTIFS(B:B,B666)</f>
        <v/>
      </c>
    </row>
    <row r="667" hidden="1" outlineLevel="1" ht="33.95" customFormat="1" customHeight="1" s="8">
      <c r="A667" s="15" t="n"/>
      <c r="B667" s="50" t="n">
        <v>19</v>
      </c>
      <c r="C667" s="66" t="inlineStr">
        <is>
          <t>Президент ҳузуридаги Ижтимоий ҳимоя миллий агентлиги</t>
        </is>
      </c>
      <c r="D667" s="16" t="n"/>
      <c r="E667" s="35">
        <f>SUMIFS(рўйхат!F:F,рўйхат!$CY:$CY,$B$680,рўйхат!$B:$B,$C667)</f>
        <v/>
      </c>
      <c r="F667" s="36">
        <f>SUMIFS(рўйхат!G:G,рўйхат!$CY:$CY,$B$680,рўйхат!$B:$B,$C667)</f>
        <v/>
      </c>
      <c r="G667" s="35">
        <f>SUMIFS(рўйхат!H:H,рўйхат!$CY:$CY,$B$680,рўйхат!$B:$B,$C667)</f>
        <v/>
      </c>
      <c r="H667" s="36">
        <f>SUMIFS(рўйхат!I:I,рўйхат!$CY:$CY,$B$680,рўйхат!$B:$B,$C667)</f>
        <v/>
      </c>
      <c r="I667" s="35">
        <f>SUMIFS(рўйхат!J:J,рўйхат!$CY:$CY,$B$680,рўйхат!$B:$B,$C667)</f>
        <v/>
      </c>
      <c r="J667" s="36">
        <f>SUMIFS(рўйхат!K:K,рўйхат!$CY:$CY,$B$680,рўйхат!$B:$B,$C667)</f>
        <v/>
      </c>
      <c r="K667" s="35">
        <f>SUMIFS(рўйхат!L:L,рўйхат!$CY:$CY,$B$680,рўйхат!$B:$B,$C667)</f>
        <v/>
      </c>
      <c r="L667" s="36">
        <f>SUMIFS(рўйхат!M:M,рўйхат!$CY:$CY,$B$680,рўйхат!$B:$B,$C667)</f>
        <v/>
      </c>
      <c r="M667" s="35">
        <f>SUMIFS(рўйхат!N:N,рўйхат!$CY:$CY,$B$680,рўйхат!$B:$B,$C667)</f>
        <v/>
      </c>
      <c r="N667" s="36">
        <f>SUMIFS(рўйхат!O:O,рўйхат!$CY:$CY,$B$680,рўйхат!$B:$B,$C667)</f>
        <v/>
      </c>
      <c r="O667" s="34">
        <f>IFERROR(M667/E667,0)</f>
        <v/>
      </c>
      <c r="P667" s="34">
        <f>IFERROR(N667/F667,0)</f>
        <v/>
      </c>
      <c r="Q667" s="35">
        <f>SUMIFS(рўйхат!P:P,рўйхат!$CY:$CY,$B$680,рўйхат!$B:$B,$C667)</f>
        <v/>
      </c>
      <c r="R667" s="36">
        <f>SUMIFS(рўйхат!Q:Q,рўйхат!$CY:$CY,$B$680,рўйхат!$B:$B,$C667)</f>
        <v/>
      </c>
      <c r="S667" s="35">
        <f>SUMIFS(рўйхат!R:R,рўйхат!$CY:$CY,$B$680,рўйхат!$B:$B,$C667)</f>
        <v/>
      </c>
      <c r="T667" s="36">
        <f>SUMIFS(рўйхат!S:S,рўйхат!$CY:$CY,$B$680,рўйхат!$B:$B,$C667)</f>
        <v/>
      </c>
      <c r="U667" s="35">
        <f>SUMIFS(рўйхат!T:T,рўйхат!$CY:$CY,$B$680,рўйхат!$B:$B,$C667)</f>
        <v/>
      </c>
      <c r="V667" s="36">
        <f>SUMIFS(рўйхат!U:U,рўйхат!$CY:$CY,$B$680,рўйхат!$B:$B,$C667)</f>
        <v/>
      </c>
      <c r="W667" s="35">
        <f>SUMIFS(рўйхат!V:V,рўйхат!$CY:$CY,$B$680,рўйхат!$B:$B,$C667)</f>
        <v/>
      </c>
      <c r="X667" s="36">
        <f>SUMIFS(рўйхат!W:W,рўйхат!$CY:$CY,$B$680,рўйхат!$B:$B,$C667)</f>
        <v/>
      </c>
      <c r="Y667" s="35">
        <f>SUMIFS(рўйхат!X:X,рўйхат!$CY:$CY,$B$680,рўйхат!$B:$B,$C667)</f>
        <v/>
      </c>
      <c r="Z667" s="36">
        <f>SUMIFS(рўйхат!Y:Y,рўйхат!$CY:$CY,$B$680,рўйхат!$B:$B,$C667)</f>
        <v/>
      </c>
      <c r="AA667" s="35">
        <f>SUMIFS(рўйхат!Z:Z,рўйхат!$CY:$CY,$B$680,рўйхат!$B:$B,$C667)</f>
        <v/>
      </c>
      <c r="AB667" s="36">
        <f>SUMIFS(рўйхат!AA:AA,рўйхат!$CY:$CY,$B$680,рўйхат!$B:$B,$C667)</f>
        <v/>
      </c>
      <c r="AC667" s="35">
        <f>SUMIFS(рўйхат!AB:AB,рўйхат!$CY:$CY,$B$680,рўйхат!$B:$B,$C667)</f>
        <v/>
      </c>
      <c r="AD667" s="36">
        <f>SUMIFS(рўйхат!AC:AC,рўйхат!$CY:$CY,$B$680,рўйхат!$B:$B,$C667)</f>
        <v/>
      </c>
      <c r="AE667" s="35">
        <f>SUMIFS(рўйхат!AD:AD,рўйхат!$CY:$CY,$B$680,рўйхат!$B:$B,$C667)</f>
        <v/>
      </c>
      <c r="AF667" s="36">
        <f>SUMIFS(рўйхат!AE:AE,рўйхат!$CY:$CY,$B$680,рўйхат!$B:$B,$C667)</f>
        <v/>
      </c>
      <c r="AG667" s="35">
        <f>SUMIFS(рўйхат!AH:AH,рўйхат!$CY:$CY,$B$680,рўйхат!$B:$B,$C667)</f>
        <v/>
      </c>
      <c r="AH667" s="36">
        <f>SUMIFS(рўйхат!AI:AI,рўйхат!$CY:$CY,$B$680,рўйхат!$B:$B,$C667)</f>
        <v/>
      </c>
      <c r="AI667" s="35">
        <f>SUMIFS(рўйхат!AJ:AJ,рўйхат!$CY:$CY,$B$680,рўйхат!$B:$B,$C667)</f>
        <v/>
      </c>
      <c r="AJ667" s="36">
        <f>SUMIFS(рўйхат!AK:AK,рўйхат!$CY:$CY,$B$680,рўйхат!$B:$B,$C667)</f>
        <v/>
      </c>
      <c r="AK667" s="35">
        <f>SUMIFS(рўйхат!AL:AL,рўйхат!$CY:$CY,$B$680,рўйхат!$B:$B,$C667)</f>
        <v/>
      </c>
      <c r="AL667" s="36">
        <f>SUMIFS(рўйхат!AM:AM,рўйхат!$CY:$CY,$B$680,рўйхат!$B:$B,$C667)</f>
        <v/>
      </c>
      <c r="AM667" s="77">
        <f>IFERROR(Q667/E667,0)</f>
        <v/>
      </c>
      <c r="AN667" s="77">
        <f>IFERROR(R667/F667,0)</f>
        <v/>
      </c>
      <c r="AO667" s="35">
        <f>SUMIFS(рўйхат!AX:AX,рўйхат!$CY:$CY,$B$680,рўйхат!$B:$B,$C667)</f>
        <v/>
      </c>
      <c r="AP667" s="36">
        <f>SUMIFS(рўйхат!AY:AY,рўйхат!$CY:$CY,$B$680,рўйхат!$B:$B,$C667)</f>
        <v/>
      </c>
      <c r="AQ667" s="35">
        <f>SUMIFS(рўйхат!AZ:AZ,рўйхат!$CY:$CY,$B$680,рўйхат!$B:$B,$C667)</f>
        <v/>
      </c>
      <c r="AR667" s="36">
        <f>SUMIFS(рўйхат!BA:BA,рўйхат!$CY:$CY,$B$680,рўйхат!$B:$B,$C667)</f>
        <v/>
      </c>
      <c r="AS667" s="35">
        <f>SUMIFS(рўйхат!BB:BB,рўйхат!$CY:$CY,$B$680,рўйхат!$B:$B,$C667)</f>
        <v/>
      </c>
      <c r="AT667" s="36">
        <f>SUMIFS(рўйхат!BC:BC,рўйхат!$CY:$CY,$B$680,рўйхат!$B:$B,$C667)</f>
        <v/>
      </c>
      <c r="AU667" s="35">
        <f>SUMIFS(рўйхат!BD:BD,рўйхат!$CY:$CY,$B$680,рўйхат!$B:$B,$C667)</f>
        <v/>
      </c>
      <c r="AV667" s="36">
        <f>SUMIFS(рўйхат!BE:BE,рўйхат!$CY:$CY,$B$680,рўйхат!$B:$B,$C667)</f>
        <v/>
      </c>
      <c r="AW667" s="35">
        <f>SUMIFS(рўйхат!BF:BF,рўйхат!$CY:$CY,$B$680,рўйхат!$B:$B,$C667)</f>
        <v/>
      </c>
      <c r="AX667" s="36">
        <f>SUMIFS(рўйхат!BG:BG,рўйхат!$CY:$CY,$B$680,рўйхат!$B:$B,$C667)</f>
        <v/>
      </c>
      <c r="AY667" s="35">
        <f>SUMIFS(рўйхат!BH:BH,рўйхат!$CY:$CY,$B$680,рўйхат!$B:$B,$C667)</f>
        <v/>
      </c>
      <c r="AZ667" s="36">
        <f>SUMIFS(рўйхат!BI:BI,рўйхат!$CY:$CY,$B$680,рўйхат!$B:$B,$C667)</f>
        <v/>
      </c>
      <c r="BA667" s="35">
        <f>SUMIFS(рўйхат!BJ:BJ,рўйхат!$CY:$CY,$B$680,рўйхат!$B:$B,$C667)</f>
        <v/>
      </c>
      <c r="BB667" s="36">
        <f>SUMIFS(рўйхат!BK:BK,рўйхат!$CY:$CY,$B$680,рўйхат!$B:$B,$C667)</f>
        <v/>
      </c>
      <c r="BC667" s="77">
        <f>IFERROR(AO667/E667,0)</f>
        <v/>
      </c>
      <c r="BD667" s="77">
        <f>IFERROR(AP667/F667,0)</f>
        <v/>
      </c>
      <c r="BE667" s="35">
        <f>SUMIFS(рўйхат!BL:BL,рўйхат!$CY:$CY,$B$680,рўйхат!$B:$B,$C667)</f>
        <v/>
      </c>
      <c r="BF667" s="36">
        <f>SUMIFS(рўйхат!BM:BM,рўйхат!$CY:$CY,$B$680,рўйхат!$B:$B,$C667)</f>
        <v/>
      </c>
      <c r="BG667" s="35">
        <f>SUMIFS(рўйхат!BN:BN,рўйхат!$CY:$CY,$B$680,рўйхат!$B:$B,$C667)</f>
        <v/>
      </c>
      <c r="BH667" s="36">
        <f>SUMIFS(рўйхат!BO:BO,рўйхат!$CY:$CY,$B$680,рўйхат!$B:$B,$C667)</f>
        <v/>
      </c>
      <c r="BI667" s="35">
        <f>SUMIFS(рўйхат!BP:BP,рўйхат!$CY:$CY,$B$680,рўйхат!$B:$B,$C667)</f>
        <v/>
      </c>
      <c r="BJ667" s="36">
        <f>SUMIFS(рўйхат!BQ:BQ,рўйхат!$CY:$CY,$B$680,рўйхат!$B:$B,$C667)</f>
        <v/>
      </c>
      <c r="BK667" s="35">
        <f>SUMIFS(рўйхат!BR:BR,рўйхат!$CY:$CY,$B$680,рўйхат!$B:$B,$C667)</f>
        <v/>
      </c>
      <c r="BL667" s="36">
        <f>SUMIFS(рўйхат!BS:BS,рўйхат!$CY:$CY,$B$680,рўйхат!$B:$B,$C667)</f>
        <v/>
      </c>
      <c r="BM667" s="35">
        <f>SUMIFS(рўйхат!BT:BT,рўйхат!$CY:$CY,$B$680,рўйхат!$B:$B,$C667)</f>
        <v/>
      </c>
      <c r="BN667" s="36">
        <f>SUMIFS(рўйхат!BU:BU,рўйхат!$CY:$CY,$B$680,рўйхат!$B:$B,$C667)</f>
        <v/>
      </c>
      <c r="BO667" s="35">
        <f>SUMIFS(рўйхат!BX:BX,рўйхат!$CY:$CY,$B$680,рўйхат!$B:$B,$C667)</f>
        <v/>
      </c>
      <c r="BP667" s="36">
        <f>SUMIFS(рўйхат!BY:BY,рўйхат!$CY:$CY,$B$680,рўйхат!$B:$B,$C667)</f>
        <v/>
      </c>
      <c r="BQ667" s="35">
        <f>SUMIFS(рўйхат!BZ:BZ,рўйхат!$CY:$CY,$B$680,рўйхат!$B:$B,$C667)</f>
        <v/>
      </c>
      <c r="BR667" s="36">
        <f>SUMIFS(рўйхат!CA:CA,рўйхат!$CY:$CY,$B$680,рўйхат!$B:$B,$C667)</f>
        <v/>
      </c>
      <c r="BS667" s="35">
        <f>SUMIFS(рўйхат!CB:CB,рўйхат!$CY:$CY,$B$680,рўйхат!$B:$B,$C667)</f>
        <v/>
      </c>
      <c r="BT667" s="36">
        <f>SUMIFS(рўйхат!CC:CC,рўйхат!$CY:$CY,$B$680,рўйхат!$B:$B,$C667)</f>
        <v/>
      </c>
      <c r="BU667" s="35">
        <f>SUMIFS(рўйхат!CD:CD,рўйхат!$CY:$CY,$B$680,рўйхат!$B:$B,$C667)</f>
        <v/>
      </c>
      <c r="BV667" s="36">
        <f>SUMIFS(рўйхат!CE:CE,рўйхат!$CY:$CY,$B$680,рўйхат!$B:$B,$C667)</f>
        <v/>
      </c>
      <c r="BW667" s="35">
        <f>SUMIFS(рўйхат!CH:CH,рўйхат!$CY:$CY,$B$680,рўйхат!$B:$B,$C667)</f>
        <v/>
      </c>
      <c r="BX667" s="36">
        <f>SUMIFS(рўйхат!CI:CI,рўйхат!$CY:$CY,$B$680,рўйхат!$B:$B,$C667)</f>
        <v/>
      </c>
      <c r="BY667" s="35">
        <f>SUMIFS(рўйхат!CJ:CJ,рўйхат!$CY:$CY,$B$680,рўйхат!$B:$B,$C667)</f>
        <v/>
      </c>
      <c r="BZ667" s="36">
        <f>SUMIFS(рўйхат!CK:CK,рўйхат!$CY:$CY,$B$680,рўйхат!$B:$B,$C667)</f>
        <v/>
      </c>
      <c r="CA667" s="35">
        <f>SUMIFS(рўйхат!CL:CL,рўйхат!$CY:$CY,$B$680,рўйхат!$B:$B,$C667)</f>
        <v/>
      </c>
      <c r="CB667" s="36">
        <f>SUMIFS(рўйхат!CM:CM,рўйхат!$CY:$CY,$B$680,рўйхат!$B:$B,$C667)</f>
        <v/>
      </c>
      <c r="CC667" s="35">
        <f>SUMIFS(рўйхат!CN:CN,рўйхат!$CY:$CY,$B$680,рўйхат!$B:$B,$C667)</f>
        <v/>
      </c>
      <c r="CD667" s="36">
        <f>SUMIFS(рўйхат!CO:CO,рўйхат!$CY:$CY,$B$680,рўйхат!$B:$B,$C667)</f>
        <v/>
      </c>
      <c r="CE667" s="77">
        <f>IFERROR(BE667/(Q667+BE667),0)</f>
        <v/>
      </c>
      <c r="CF667" s="78">
        <f>IFERROR(BF667/(R667+BF667),0)</f>
        <v/>
      </c>
      <c r="CG667" s="8">
        <f>COUNTIFS(B:B,B667)</f>
        <v/>
      </c>
    </row>
    <row r="668" hidden="1" outlineLevel="1" ht="33.95" customFormat="1" customHeight="1" s="8">
      <c r="A668" s="15" t="n"/>
      <c r="B668" s="50" t="n">
        <v>20</v>
      </c>
      <c r="C668" s="66" t="inlineStr">
        <is>
          <t>Рақобатни ривожлантириш ва истеъмолчилар ҳуқуқларини ҳимоя қилиш қўмитаси</t>
        </is>
      </c>
      <c r="D668" s="16" t="n"/>
      <c r="E668" s="35">
        <f>SUMIFS(рўйхат!F:F,рўйхат!$CY:$CY,$B$680,рўйхат!$B:$B,$C668)</f>
        <v/>
      </c>
      <c r="F668" s="36">
        <f>SUMIFS(рўйхат!G:G,рўйхат!$CY:$CY,$B$680,рўйхат!$B:$B,$C668)</f>
        <v/>
      </c>
      <c r="G668" s="35">
        <f>SUMIFS(рўйхат!H:H,рўйхат!$CY:$CY,$B$680,рўйхат!$B:$B,$C668)</f>
        <v/>
      </c>
      <c r="H668" s="36">
        <f>SUMIFS(рўйхат!I:I,рўйхат!$CY:$CY,$B$680,рўйхат!$B:$B,$C668)</f>
        <v/>
      </c>
      <c r="I668" s="35">
        <f>SUMIFS(рўйхат!J:J,рўйхат!$CY:$CY,$B$680,рўйхат!$B:$B,$C668)</f>
        <v/>
      </c>
      <c r="J668" s="36">
        <f>SUMIFS(рўйхат!K:K,рўйхат!$CY:$CY,$B$680,рўйхат!$B:$B,$C668)</f>
        <v/>
      </c>
      <c r="K668" s="35">
        <f>SUMIFS(рўйхат!L:L,рўйхат!$CY:$CY,$B$680,рўйхат!$B:$B,$C668)</f>
        <v/>
      </c>
      <c r="L668" s="36">
        <f>SUMIFS(рўйхат!M:M,рўйхат!$CY:$CY,$B$680,рўйхат!$B:$B,$C668)</f>
        <v/>
      </c>
      <c r="M668" s="35">
        <f>SUMIFS(рўйхат!N:N,рўйхат!$CY:$CY,$B$680,рўйхат!$B:$B,$C668)</f>
        <v/>
      </c>
      <c r="N668" s="36">
        <f>SUMIFS(рўйхат!O:O,рўйхат!$CY:$CY,$B$680,рўйхат!$B:$B,$C668)</f>
        <v/>
      </c>
      <c r="O668" s="34">
        <f>IFERROR(M668/E668,0)</f>
        <v/>
      </c>
      <c r="P668" s="34">
        <f>IFERROR(N668/F668,0)</f>
        <v/>
      </c>
      <c r="Q668" s="35">
        <f>SUMIFS(рўйхат!P:P,рўйхат!$CY:$CY,$B$680,рўйхат!$B:$B,$C668)</f>
        <v/>
      </c>
      <c r="R668" s="36">
        <f>SUMIFS(рўйхат!Q:Q,рўйхат!$CY:$CY,$B$680,рўйхат!$B:$B,$C668)</f>
        <v/>
      </c>
      <c r="S668" s="35">
        <f>SUMIFS(рўйхат!R:R,рўйхат!$CY:$CY,$B$680,рўйхат!$B:$B,$C668)</f>
        <v/>
      </c>
      <c r="T668" s="36">
        <f>SUMIFS(рўйхат!S:S,рўйхат!$CY:$CY,$B$680,рўйхат!$B:$B,$C668)</f>
        <v/>
      </c>
      <c r="U668" s="35">
        <f>SUMIFS(рўйхат!T:T,рўйхат!$CY:$CY,$B$680,рўйхат!$B:$B,$C668)</f>
        <v/>
      </c>
      <c r="V668" s="36">
        <f>SUMIFS(рўйхат!U:U,рўйхат!$CY:$CY,$B$680,рўйхат!$B:$B,$C668)</f>
        <v/>
      </c>
      <c r="W668" s="35">
        <f>SUMIFS(рўйхат!V:V,рўйхат!$CY:$CY,$B$680,рўйхат!$B:$B,$C668)</f>
        <v/>
      </c>
      <c r="X668" s="36">
        <f>SUMIFS(рўйхат!W:W,рўйхат!$CY:$CY,$B$680,рўйхат!$B:$B,$C668)</f>
        <v/>
      </c>
      <c r="Y668" s="35">
        <f>SUMIFS(рўйхат!X:X,рўйхат!$CY:$CY,$B$680,рўйхат!$B:$B,$C668)</f>
        <v/>
      </c>
      <c r="Z668" s="36">
        <f>SUMIFS(рўйхат!Y:Y,рўйхат!$CY:$CY,$B$680,рўйхат!$B:$B,$C668)</f>
        <v/>
      </c>
      <c r="AA668" s="35">
        <f>SUMIFS(рўйхат!Z:Z,рўйхат!$CY:$CY,$B$680,рўйхат!$B:$B,$C668)</f>
        <v/>
      </c>
      <c r="AB668" s="36">
        <f>SUMIFS(рўйхат!AA:AA,рўйхат!$CY:$CY,$B$680,рўйхат!$B:$B,$C668)</f>
        <v/>
      </c>
      <c r="AC668" s="35">
        <f>SUMIFS(рўйхат!AB:AB,рўйхат!$CY:$CY,$B$680,рўйхат!$B:$B,$C668)</f>
        <v/>
      </c>
      <c r="AD668" s="36">
        <f>SUMIFS(рўйхат!AC:AC,рўйхат!$CY:$CY,$B$680,рўйхат!$B:$B,$C668)</f>
        <v/>
      </c>
      <c r="AE668" s="35">
        <f>SUMIFS(рўйхат!AD:AD,рўйхат!$CY:$CY,$B$680,рўйхат!$B:$B,$C668)</f>
        <v/>
      </c>
      <c r="AF668" s="36">
        <f>SUMIFS(рўйхат!AE:AE,рўйхат!$CY:$CY,$B$680,рўйхат!$B:$B,$C668)</f>
        <v/>
      </c>
      <c r="AG668" s="35">
        <f>SUMIFS(рўйхат!AH:AH,рўйхат!$CY:$CY,$B$680,рўйхат!$B:$B,$C668)</f>
        <v/>
      </c>
      <c r="AH668" s="36">
        <f>SUMIFS(рўйхат!AI:AI,рўйхат!$CY:$CY,$B$680,рўйхат!$B:$B,$C668)</f>
        <v/>
      </c>
      <c r="AI668" s="35">
        <f>SUMIFS(рўйхат!AJ:AJ,рўйхат!$CY:$CY,$B$680,рўйхат!$B:$B,$C668)</f>
        <v/>
      </c>
      <c r="AJ668" s="36">
        <f>SUMIFS(рўйхат!AK:AK,рўйхат!$CY:$CY,$B$680,рўйхат!$B:$B,$C668)</f>
        <v/>
      </c>
      <c r="AK668" s="35">
        <f>SUMIFS(рўйхат!AL:AL,рўйхат!$CY:$CY,$B$680,рўйхат!$B:$B,$C668)</f>
        <v/>
      </c>
      <c r="AL668" s="36">
        <f>SUMIFS(рўйхат!AM:AM,рўйхат!$CY:$CY,$B$680,рўйхат!$B:$B,$C668)</f>
        <v/>
      </c>
      <c r="AM668" s="77">
        <f>IFERROR(Q668/E668,0)</f>
        <v/>
      </c>
      <c r="AN668" s="77">
        <f>IFERROR(R668/F668,0)</f>
        <v/>
      </c>
      <c r="AO668" s="35">
        <f>SUMIFS(рўйхат!AX:AX,рўйхат!$CY:$CY,$B$680,рўйхат!$B:$B,$C668)</f>
        <v/>
      </c>
      <c r="AP668" s="36">
        <f>SUMIFS(рўйхат!AY:AY,рўйхат!$CY:$CY,$B$680,рўйхат!$B:$B,$C668)</f>
        <v/>
      </c>
      <c r="AQ668" s="35">
        <f>SUMIFS(рўйхат!AZ:AZ,рўйхат!$CY:$CY,$B$680,рўйхат!$B:$B,$C668)</f>
        <v/>
      </c>
      <c r="AR668" s="36">
        <f>SUMIFS(рўйхат!BA:BA,рўйхат!$CY:$CY,$B$680,рўйхат!$B:$B,$C668)</f>
        <v/>
      </c>
      <c r="AS668" s="35">
        <f>SUMIFS(рўйхат!BB:BB,рўйхат!$CY:$CY,$B$680,рўйхат!$B:$B,$C668)</f>
        <v/>
      </c>
      <c r="AT668" s="36">
        <f>SUMIFS(рўйхат!BC:BC,рўйхат!$CY:$CY,$B$680,рўйхат!$B:$B,$C668)</f>
        <v/>
      </c>
      <c r="AU668" s="35">
        <f>SUMIFS(рўйхат!BD:BD,рўйхат!$CY:$CY,$B$680,рўйхат!$B:$B,$C668)</f>
        <v/>
      </c>
      <c r="AV668" s="36">
        <f>SUMIFS(рўйхат!BE:BE,рўйхат!$CY:$CY,$B$680,рўйхат!$B:$B,$C668)</f>
        <v/>
      </c>
      <c r="AW668" s="35">
        <f>SUMIFS(рўйхат!BF:BF,рўйхат!$CY:$CY,$B$680,рўйхат!$B:$B,$C668)</f>
        <v/>
      </c>
      <c r="AX668" s="36">
        <f>SUMIFS(рўйхат!BG:BG,рўйхат!$CY:$CY,$B$680,рўйхат!$B:$B,$C668)</f>
        <v/>
      </c>
      <c r="AY668" s="35">
        <f>SUMIFS(рўйхат!BH:BH,рўйхат!$CY:$CY,$B$680,рўйхат!$B:$B,$C668)</f>
        <v/>
      </c>
      <c r="AZ668" s="36">
        <f>SUMIFS(рўйхат!BI:BI,рўйхат!$CY:$CY,$B$680,рўйхат!$B:$B,$C668)</f>
        <v/>
      </c>
      <c r="BA668" s="35">
        <f>SUMIFS(рўйхат!BJ:BJ,рўйхат!$CY:$CY,$B$680,рўйхат!$B:$B,$C668)</f>
        <v/>
      </c>
      <c r="BB668" s="36">
        <f>SUMIFS(рўйхат!BK:BK,рўйхат!$CY:$CY,$B$680,рўйхат!$B:$B,$C668)</f>
        <v/>
      </c>
      <c r="BC668" s="77">
        <f>IFERROR(AO668/E668,0)</f>
        <v/>
      </c>
      <c r="BD668" s="77">
        <f>IFERROR(AP668/F668,0)</f>
        <v/>
      </c>
      <c r="BE668" s="35">
        <f>SUMIFS(рўйхат!BL:BL,рўйхат!$CY:$CY,$B$680,рўйхат!$B:$B,$C668)</f>
        <v/>
      </c>
      <c r="BF668" s="36">
        <f>SUMIFS(рўйхат!BM:BM,рўйхат!$CY:$CY,$B$680,рўйхат!$B:$B,$C668)</f>
        <v/>
      </c>
      <c r="BG668" s="35">
        <f>SUMIFS(рўйхат!BN:BN,рўйхат!$CY:$CY,$B$680,рўйхат!$B:$B,$C668)</f>
        <v/>
      </c>
      <c r="BH668" s="36">
        <f>SUMIFS(рўйхат!BO:BO,рўйхат!$CY:$CY,$B$680,рўйхат!$B:$B,$C668)</f>
        <v/>
      </c>
      <c r="BI668" s="35">
        <f>SUMIFS(рўйхат!BP:BP,рўйхат!$CY:$CY,$B$680,рўйхат!$B:$B,$C668)</f>
        <v/>
      </c>
      <c r="BJ668" s="36">
        <f>SUMIFS(рўйхат!BQ:BQ,рўйхат!$CY:$CY,$B$680,рўйхат!$B:$B,$C668)</f>
        <v/>
      </c>
      <c r="BK668" s="35">
        <f>SUMIFS(рўйхат!BR:BR,рўйхат!$CY:$CY,$B$680,рўйхат!$B:$B,$C668)</f>
        <v/>
      </c>
      <c r="BL668" s="36">
        <f>SUMIFS(рўйхат!BS:BS,рўйхат!$CY:$CY,$B$680,рўйхат!$B:$B,$C668)</f>
        <v/>
      </c>
      <c r="BM668" s="35">
        <f>SUMIFS(рўйхат!BT:BT,рўйхат!$CY:$CY,$B$680,рўйхат!$B:$B,$C668)</f>
        <v/>
      </c>
      <c r="BN668" s="36">
        <f>SUMIFS(рўйхат!BU:BU,рўйхат!$CY:$CY,$B$680,рўйхат!$B:$B,$C668)</f>
        <v/>
      </c>
      <c r="BO668" s="35">
        <f>SUMIFS(рўйхат!BX:BX,рўйхат!$CY:$CY,$B$680,рўйхат!$B:$B,$C668)</f>
        <v/>
      </c>
      <c r="BP668" s="36">
        <f>SUMIFS(рўйхат!BY:BY,рўйхат!$CY:$CY,$B$680,рўйхат!$B:$B,$C668)</f>
        <v/>
      </c>
      <c r="BQ668" s="35">
        <f>SUMIFS(рўйхат!BZ:BZ,рўйхат!$CY:$CY,$B$680,рўйхат!$B:$B,$C668)</f>
        <v/>
      </c>
      <c r="BR668" s="36">
        <f>SUMIFS(рўйхат!CA:CA,рўйхат!$CY:$CY,$B$680,рўйхат!$B:$B,$C668)</f>
        <v/>
      </c>
      <c r="BS668" s="35">
        <f>SUMIFS(рўйхат!CB:CB,рўйхат!$CY:$CY,$B$680,рўйхат!$B:$B,$C668)</f>
        <v/>
      </c>
      <c r="BT668" s="36">
        <f>SUMIFS(рўйхат!CC:CC,рўйхат!$CY:$CY,$B$680,рўйхат!$B:$B,$C668)</f>
        <v/>
      </c>
      <c r="BU668" s="35">
        <f>SUMIFS(рўйхат!CD:CD,рўйхат!$CY:$CY,$B$680,рўйхат!$B:$B,$C668)</f>
        <v/>
      </c>
      <c r="BV668" s="36">
        <f>SUMIFS(рўйхат!CE:CE,рўйхат!$CY:$CY,$B$680,рўйхат!$B:$B,$C668)</f>
        <v/>
      </c>
      <c r="BW668" s="35">
        <f>SUMIFS(рўйхат!CH:CH,рўйхат!$CY:$CY,$B$680,рўйхат!$B:$B,$C668)</f>
        <v/>
      </c>
      <c r="BX668" s="36">
        <f>SUMIFS(рўйхат!CI:CI,рўйхат!$CY:$CY,$B$680,рўйхат!$B:$B,$C668)</f>
        <v/>
      </c>
      <c r="BY668" s="35">
        <f>SUMIFS(рўйхат!CJ:CJ,рўйхат!$CY:$CY,$B$680,рўйхат!$B:$B,$C668)</f>
        <v/>
      </c>
      <c r="BZ668" s="36">
        <f>SUMIFS(рўйхат!CK:CK,рўйхат!$CY:$CY,$B$680,рўйхат!$B:$B,$C668)</f>
        <v/>
      </c>
      <c r="CA668" s="35">
        <f>SUMIFS(рўйхат!CL:CL,рўйхат!$CY:$CY,$B$680,рўйхат!$B:$B,$C668)</f>
        <v/>
      </c>
      <c r="CB668" s="36">
        <f>SUMIFS(рўйхат!CM:CM,рўйхат!$CY:$CY,$B$680,рўйхат!$B:$B,$C668)</f>
        <v/>
      </c>
      <c r="CC668" s="35">
        <f>SUMIFS(рўйхат!CN:CN,рўйхат!$CY:$CY,$B$680,рўйхат!$B:$B,$C668)</f>
        <v/>
      </c>
      <c r="CD668" s="36">
        <f>SUMIFS(рўйхат!CO:CO,рўйхат!$CY:$CY,$B$680,рўйхат!$B:$B,$C668)</f>
        <v/>
      </c>
      <c r="CE668" s="77">
        <f>IFERROR(BE668/(Q668+BE668),0)</f>
        <v/>
      </c>
      <c r="CF668" s="78">
        <f>IFERROR(BF668/(R668+BF668),0)</f>
        <v/>
      </c>
      <c r="CG668" s="8">
        <f>COUNTIFS(B:B,B668)</f>
        <v/>
      </c>
    </row>
    <row r="669" hidden="1" outlineLevel="1" ht="17.1" customFormat="1" customHeight="1" s="8">
      <c r="A669" s="33" t="n"/>
      <c r="B669" s="50" t="n">
        <v>21</v>
      </c>
      <c r="C669" s="66" t="inlineStr">
        <is>
          <t>Соғлиқни сақлаш вазирлиги</t>
        </is>
      </c>
      <c r="D669" s="16" t="n"/>
      <c r="E669" s="35">
        <f>SUMIFS(рўйхат!F:F,рўйхат!$CY:$CY,$B$680,рўйхат!$B:$B,$C669)</f>
        <v/>
      </c>
      <c r="F669" s="36">
        <f>SUMIFS(рўйхат!G:G,рўйхат!$CY:$CY,$B$680,рўйхат!$B:$B,$C669)</f>
        <v/>
      </c>
      <c r="G669" s="35">
        <f>SUMIFS(рўйхат!H:H,рўйхат!$CY:$CY,$B$680,рўйхат!$B:$B,$C669)</f>
        <v/>
      </c>
      <c r="H669" s="36">
        <f>SUMIFS(рўйхат!I:I,рўйхат!$CY:$CY,$B$680,рўйхат!$B:$B,$C669)</f>
        <v/>
      </c>
      <c r="I669" s="35">
        <f>SUMIFS(рўйхат!J:J,рўйхат!$CY:$CY,$B$680,рўйхат!$B:$B,$C669)</f>
        <v/>
      </c>
      <c r="J669" s="36">
        <f>SUMIFS(рўйхат!K:K,рўйхат!$CY:$CY,$B$680,рўйхат!$B:$B,$C669)</f>
        <v/>
      </c>
      <c r="K669" s="35">
        <f>SUMIFS(рўйхат!L:L,рўйхат!$CY:$CY,$B$680,рўйхат!$B:$B,$C669)</f>
        <v/>
      </c>
      <c r="L669" s="36">
        <f>SUMIFS(рўйхат!M:M,рўйхат!$CY:$CY,$B$680,рўйхат!$B:$B,$C669)</f>
        <v/>
      </c>
      <c r="M669" s="35">
        <f>SUMIFS(рўйхат!N:N,рўйхат!$CY:$CY,$B$680,рўйхат!$B:$B,$C669)</f>
        <v/>
      </c>
      <c r="N669" s="36">
        <f>SUMIFS(рўйхат!O:O,рўйхат!$CY:$CY,$B$680,рўйхат!$B:$B,$C669)</f>
        <v/>
      </c>
      <c r="O669" s="34">
        <f>IFERROR(M669/E669,0)</f>
        <v/>
      </c>
      <c r="P669" s="34">
        <f>IFERROR(N669/F669,0)</f>
        <v/>
      </c>
      <c r="Q669" s="35">
        <f>SUMIFS(рўйхат!P:P,рўйхат!$CY:$CY,$B$680,рўйхат!$B:$B,$C669)</f>
        <v/>
      </c>
      <c r="R669" s="36">
        <f>SUMIFS(рўйхат!Q:Q,рўйхат!$CY:$CY,$B$680,рўйхат!$B:$B,$C669)</f>
        <v/>
      </c>
      <c r="S669" s="35">
        <f>SUMIFS(рўйхат!R:R,рўйхат!$CY:$CY,$B$680,рўйхат!$B:$B,$C669)</f>
        <v/>
      </c>
      <c r="T669" s="36">
        <f>SUMIFS(рўйхат!S:S,рўйхат!$CY:$CY,$B$680,рўйхат!$B:$B,$C669)</f>
        <v/>
      </c>
      <c r="U669" s="35">
        <f>SUMIFS(рўйхат!T:T,рўйхат!$CY:$CY,$B$680,рўйхат!$B:$B,$C669)</f>
        <v/>
      </c>
      <c r="V669" s="36">
        <f>SUMIFS(рўйхат!U:U,рўйхат!$CY:$CY,$B$680,рўйхат!$B:$B,$C669)</f>
        <v/>
      </c>
      <c r="W669" s="35">
        <f>SUMIFS(рўйхат!V:V,рўйхат!$CY:$CY,$B$680,рўйхат!$B:$B,$C669)</f>
        <v/>
      </c>
      <c r="X669" s="36">
        <f>SUMIFS(рўйхат!W:W,рўйхат!$CY:$CY,$B$680,рўйхат!$B:$B,$C669)</f>
        <v/>
      </c>
      <c r="Y669" s="35">
        <f>SUMIFS(рўйхат!X:X,рўйхат!$CY:$CY,$B$680,рўйхат!$B:$B,$C669)</f>
        <v/>
      </c>
      <c r="Z669" s="36">
        <f>SUMIFS(рўйхат!Y:Y,рўйхат!$CY:$CY,$B$680,рўйхат!$B:$B,$C669)</f>
        <v/>
      </c>
      <c r="AA669" s="35">
        <f>SUMIFS(рўйхат!Z:Z,рўйхат!$CY:$CY,$B$680,рўйхат!$B:$B,$C669)</f>
        <v/>
      </c>
      <c r="AB669" s="36">
        <f>SUMIFS(рўйхат!AA:AA,рўйхат!$CY:$CY,$B$680,рўйхат!$B:$B,$C669)</f>
        <v/>
      </c>
      <c r="AC669" s="35">
        <f>SUMIFS(рўйхат!AB:AB,рўйхат!$CY:$CY,$B$680,рўйхат!$B:$B,$C669)</f>
        <v/>
      </c>
      <c r="AD669" s="36">
        <f>SUMIFS(рўйхат!AC:AC,рўйхат!$CY:$CY,$B$680,рўйхат!$B:$B,$C669)</f>
        <v/>
      </c>
      <c r="AE669" s="35">
        <f>SUMIFS(рўйхат!AD:AD,рўйхат!$CY:$CY,$B$680,рўйхат!$B:$B,$C669)</f>
        <v/>
      </c>
      <c r="AF669" s="36">
        <f>SUMIFS(рўйхат!AE:AE,рўйхат!$CY:$CY,$B$680,рўйхат!$B:$B,$C669)</f>
        <v/>
      </c>
      <c r="AG669" s="35">
        <f>SUMIFS(рўйхат!AH:AH,рўйхат!$CY:$CY,$B$680,рўйхат!$B:$B,$C669)</f>
        <v/>
      </c>
      <c r="AH669" s="36">
        <f>SUMIFS(рўйхат!AI:AI,рўйхат!$CY:$CY,$B$680,рўйхат!$B:$B,$C669)</f>
        <v/>
      </c>
      <c r="AI669" s="35">
        <f>SUMIFS(рўйхат!AJ:AJ,рўйхат!$CY:$CY,$B$680,рўйхат!$B:$B,$C669)</f>
        <v/>
      </c>
      <c r="AJ669" s="36">
        <f>SUMIFS(рўйхат!AK:AK,рўйхат!$CY:$CY,$B$680,рўйхат!$B:$B,$C669)</f>
        <v/>
      </c>
      <c r="AK669" s="35">
        <f>SUMIFS(рўйхат!AL:AL,рўйхат!$CY:$CY,$B$680,рўйхат!$B:$B,$C669)</f>
        <v/>
      </c>
      <c r="AL669" s="36">
        <f>SUMIFS(рўйхат!AM:AM,рўйхат!$CY:$CY,$B$680,рўйхат!$B:$B,$C669)</f>
        <v/>
      </c>
      <c r="AM669" s="77">
        <f>IFERROR(Q669/E669,0)</f>
        <v/>
      </c>
      <c r="AN669" s="77">
        <f>IFERROR(R669/F669,0)</f>
        <v/>
      </c>
      <c r="AO669" s="35">
        <f>SUMIFS(рўйхат!AX:AX,рўйхат!$CY:$CY,$B$680,рўйхат!$B:$B,$C669)</f>
        <v/>
      </c>
      <c r="AP669" s="36">
        <f>SUMIFS(рўйхат!AY:AY,рўйхат!$CY:$CY,$B$680,рўйхат!$B:$B,$C669)</f>
        <v/>
      </c>
      <c r="AQ669" s="35">
        <f>SUMIFS(рўйхат!AZ:AZ,рўйхат!$CY:$CY,$B$680,рўйхат!$B:$B,$C669)</f>
        <v/>
      </c>
      <c r="AR669" s="36">
        <f>SUMIFS(рўйхат!BA:BA,рўйхат!$CY:$CY,$B$680,рўйхат!$B:$B,$C669)</f>
        <v/>
      </c>
      <c r="AS669" s="35">
        <f>SUMIFS(рўйхат!BB:BB,рўйхат!$CY:$CY,$B$680,рўйхат!$B:$B,$C669)</f>
        <v/>
      </c>
      <c r="AT669" s="36">
        <f>SUMIFS(рўйхат!BC:BC,рўйхат!$CY:$CY,$B$680,рўйхат!$B:$B,$C669)</f>
        <v/>
      </c>
      <c r="AU669" s="35">
        <f>SUMIFS(рўйхат!BD:BD,рўйхат!$CY:$CY,$B$680,рўйхат!$B:$B,$C669)</f>
        <v/>
      </c>
      <c r="AV669" s="36">
        <f>SUMIFS(рўйхат!BE:BE,рўйхат!$CY:$CY,$B$680,рўйхат!$B:$B,$C669)</f>
        <v/>
      </c>
      <c r="AW669" s="35">
        <f>SUMIFS(рўйхат!BF:BF,рўйхат!$CY:$CY,$B$680,рўйхат!$B:$B,$C669)</f>
        <v/>
      </c>
      <c r="AX669" s="36">
        <f>SUMIFS(рўйхат!BG:BG,рўйхат!$CY:$CY,$B$680,рўйхат!$B:$B,$C669)</f>
        <v/>
      </c>
      <c r="AY669" s="35">
        <f>SUMIFS(рўйхат!BH:BH,рўйхат!$CY:$CY,$B$680,рўйхат!$B:$B,$C669)</f>
        <v/>
      </c>
      <c r="AZ669" s="36">
        <f>SUMIFS(рўйхат!BI:BI,рўйхат!$CY:$CY,$B$680,рўйхат!$B:$B,$C669)</f>
        <v/>
      </c>
      <c r="BA669" s="35">
        <f>SUMIFS(рўйхат!BJ:BJ,рўйхат!$CY:$CY,$B$680,рўйхат!$B:$B,$C669)</f>
        <v/>
      </c>
      <c r="BB669" s="36">
        <f>SUMIFS(рўйхат!BK:BK,рўйхат!$CY:$CY,$B$680,рўйхат!$B:$B,$C669)</f>
        <v/>
      </c>
      <c r="BC669" s="77">
        <f>IFERROR(AO669/E669,0)</f>
        <v/>
      </c>
      <c r="BD669" s="77">
        <f>IFERROR(AP669/F669,0)</f>
        <v/>
      </c>
      <c r="BE669" s="35">
        <f>SUMIFS(рўйхат!BL:BL,рўйхат!$CY:$CY,$B$680,рўйхат!$B:$B,$C669)</f>
        <v/>
      </c>
      <c r="BF669" s="36">
        <f>SUMIFS(рўйхат!BM:BM,рўйхат!$CY:$CY,$B$680,рўйхат!$B:$B,$C669)</f>
        <v/>
      </c>
      <c r="BG669" s="35">
        <f>SUMIFS(рўйхат!BN:BN,рўйхат!$CY:$CY,$B$680,рўйхат!$B:$B,$C669)</f>
        <v/>
      </c>
      <c r="BH669" s="36">
        <f>SUMIFS(рўйхат!BO:BO,рўйхат!$CY:$CY,$B$680,рўйхат!$B:$B,$C669)</f>
        <v/>
      </c>
      <c r="BI669" s="35">
        <f>SUMIFS(рўйхат!BP:BP,рўйхат!$CY:$CY,$B$680,рўйхат!$B:$B,$C669)</f>
        <v/>
      </c>
      <c r="BJ669" s="36">
        <f>SUMIFS(рўйхат!BQ:BQ,рўйхат!$CY:$CY,$B$680,рўйхат!$B:$B,$C669)</f>
        <v/>
      </c>
      <c r="BK669" s="35">
        <f>SUMIFS(рўйхат!BR:BR,рўйхат!$CY:$CY,$B$680,рўйхат!$B:$B,$C669)</f>
        <v/>
      </c>
      <c r="BL669" s="36">
        <f>SUMIFS(рўйхат!BS:BS,рўйхат!$CY:$CY,$B$680,рўйхат!$B:$B,$C669)</f>
        <v/>
      </c>
      <c r="BM669" s="35">
        <f>SUMIFS(рўйхат!BT:BT,рўйхат!$CY:$CY,$B$680,рўйхат!$B:$B,$C669)</f>
        <v/>
      </c>
      <c r="BN669" s="36">
        <f>SUMIFS(рўйхат!BU:BU,рўйхат!$CY:$CY,$B$680,рўйхат!$B:$B,$C669)</f>
        <v/>
      </c>
      <c r="BO669" s="35">
        <f>SUMIFS(рўйхат!BX:BX,рўйхат!$CY:$CY,$B$680,рўйхат!$B:$B,$C669)</f>
        <v/>
      </c>
      <c r="BP669" s="36">
        <f>SUMIFS(рўйхат!BY:BY,рўйхат!$CY:$CY,$B$680,рўйхат!$B:$B,$C669)</f>
        <v/>
      </c>
      <c r="BQ669" s="35">
        <f>SUMIFS(рўйхат!BZ:BZ,рўйхат!$CY:$CY,$B$680,рўйхат!$B:$B,$C669)</f>
        <v/>
      </c>
      <c r="BR669" s="36">
        <f>SUMIFS(рўйхат!CA:CA,рўйхат!$CY:$CY,$B$680,рўйхат!$B:$B,$C669)</f>
        <v/>
      </c>
      <c r="BS669" s="35">
        <f>SUMIFS(рўйхат!CB:CB,рўйхат!$CY:$CY,$B$680,рўйхат!$B:$B,$C669)</f>
        <v/>
      </c>
      <c r="BT669" s="36">
        <f>SUMIFS(рўйхат!CC:CC,рўйхат!$CY:$CY,$B$680,рўйхат!$B:$B,$C669)</f>
        <v/>
      </c>
      <c r="BU669" s="35">
        <f>SUMIFS(рўйхат!CD:CD,рўйхат!$CY:$CY,$B$680,рўйхат!$B:$B,$C669)</f>
        <v/>
      </c>
      <c r="BV669" s="36">
        <f>SUMIFS(рўйхат!CE:CE,рўйхат!$CY:$CY,$B$680,рўйхат!$B:$B,$C669)</f>
        <v/>
      </c>
      <c r="BW669" s="35">
        <f>SUMIFS(рўйхат!CH:CH,рўйхат!$CY:$CY,$B$680,рўйхат!$B:$B,$C669)</f>
        <v/>
      </c>
      <c r="BX669" s="36">
        <f>SUMIFS(рўйхат!CI:CI,рўйхат!$CY:$CY,$B$680,рўйхат!$B:$B,$C669)</f>
        <v/>
      </c>
      <c r="BY669" s="35">
        <f>SUMIFS(рўйхат!CJ:CJ,рўйхат!$CY:$CY,$B$680,рўйхат!$B:$B,$C669)</f>
        <v/>
      </c>
      <c r="BZ669" s="36">
        <f>SUMIFS(рўйхат!CK:CK,рўйхат!$CY:$CY,$B$680,рўйхат!$B:$B,$C669)</f>
        <v/>
      </c>
      <c r="CA669" s="35">
        <f>SUMIFS(рўйхат!CL:CL,рўйхат!$CY:$CY,$B$680,рўйхат!$B:$B,$C669)</f>
        <v/>
      </c>
      <c r="CB669" s="36">
        <f>SUMIFS(рўйхат!CM:CM,рўйхат!$CY:$CY,$B$680,рўйхат!$B:$B,$C669)</f>
        <v/>
      </c>
      <c r="CC669" s="35">
        <f>SUMIFS(рўйхат!CN:CN,рўйхат!$CY:$CY,$B$680,рўйхат!$B:$B,$C669)</f>
        <v/>
      </c>
      <c r="CD669" s="36">
        <f>SUMIFS(рўйхат!CO:CO,рўйхат!$CY:$CY,$B$680,рўйхат!$B:$B,$C669)</f>
        <v/>
      </c>
      <c r="CE669" s="77">
        <f>IFERROR(BE669/(Q669+BE669),0)</f>
        <v/>
      </c>
      <c r="CF669" s="78">
        <f>IFERROR(BF669/(R669+BF669),0)</f>
        <v/>
      </c>
      <c r="CG669" s="8">
        <f>COUNTIFS(B:B,B669)</f>
        <v/>
      </c>
    </row>
    <row r="670" hidden="1" outlineLevel="1" ht="17.1" customFormat="1" customHeight="1" s="8">
      <c r="A670" s="33" t="n"/>
      <c r="B670" s="50" t="n">
        <v>22</v>
      </c>
      <c r="C670" s="66" t="inlineStr">
        <is>
          <t>Спорт вазирлиги</t>
        </is>
      </c>
      <c r="D670" s="16" t="n"/>
      <c r="E670" s="35">
        <f>SUMIFS(рўйхат!F:F,рўйхат!$CY:$CY,$B$680,рўйхат!$B:$B,$C670)</f>
        <v/>
      </c>
      <c r="F670" s="36">
        <f>SUMIFS(рўйхат!G:G,рўйхат!$CY:$CY,$B$680,рўйхат!$B:$B,$C670)</f>
        <v/>
      </c>
      <c r="G670" s="35">
        <f>SUMIFS(рўйхат!H:H,рўйхат!$CY:$CY,$B$680,рўйхат!$B:$B,$C670)</f>
        <v/>
      </c>
      <c r="H670" s="36">
        <f>SUMIFS(рўйхат!I:I,рўйхат!$CY:$CY,$B$680,рўйхат!$B:$B,$C670)</f>
        <v/>
      </c>
      <c r="I670" s="35">
        <f>SUMIFS(рўйхат!J:J,рўйхат!$CY:$CY,$B$680,рўйхат!$B:$B,$C670)</f>
        <v/>
      </c>
      <c r="J670" s="36">
        <f>SUMIFS(рўйхат!K:K,рўйхат!$CY:$CY,$B$680,рўйхат!$B:$B,$C670)</f>
        <v/>
      </c>
      <c r="K670" s="35">
        <f>SUMIFS(рўйхат!L:L,рўйхат!$CY:$CY,$B$680,рўйхат!$B:$B,$C670)</f>
        <v/>
      </c>
      <c r="L670" s="36">
        <f>SUMIFS(рўйхат!M:M,рўйхат!$CY:$CY,$B$680,рўйхат!$B:$B,$C670)</f>
        <v/>
      </c>
      <c r="M670" s="35">
        <f>SUMIFS(рўйхат!N:N,рўйхат!$CY:$CY,$B$680,рўйхат!$B:$B,$C670)</f>
        <v/>
      </c>
      <c r="N670" s="36">
        <f>SUMIFS(рўйхат!O:O,рўйхат!$CY:$CY,$B$680,рўйхат!$B:$B,$C670)</f>
        <v/>
      </c>
      <c r="O670" s="34">
        <f>IFERROR(M670/E670,0)</f>
        <v/>
      </c>
      <c r="P670" s="34">
        <f>IFERROR(N670/F670,0)</f>
        <v/>
      </c>
      <c r="Q670" s="35">
        <f>SUMIFS(рўйхат!P:P,рўйхат!$CY:$CY,$B$680,рўйхат!$B:$B,$C670)</f>
        <v/>
      </c>
      <c r="R670" s="36">
        <f>SUMIFS(рўйхат!Q:Q,рўйхат!$CY:$CY,$B$680,рўйхат!$B:$B,$C670)</f>
        <v/>
      </c>
      <c r="S670" s="35">
        <f>SUMIFS(рўйхат!R:R,рўйхат!$CY:$CY,$B$680,рўйхат!$B:$B,$C670)</f>
        <v/>
      </c>
      <c r="T670" s="36">
        <f>SUMIFS(рўйхат!S:S,рўйхат!$CY:$CY,$B$680,рўйхат!$B:$B,$C670)</f>
        <v/>
      </c>
      <c r="U670" s="35">
        <f>SUMIFS(рўйхат!T:T,рўйхат!$CY:$CY,$B$680,рўйхат!$B:$B,$C670)</f>
        <v/>
      </c>
      <c r="V670" s="36">
        <f>SUMIFS(рўйхат!U:U,рўйхат!$CY:$CY,$B$680,рўйхат!$B:$B,$C670)</f>
        <v/>
      </c>
      <c r="W670" s="35">
        <f>SUMIFS(рўйхат!V:V,рўйхат!$CY:$CY,$B$680,рўйхат!$B:$B,$C670)</f>
        <v/>
      </c>
      <c r="X670" s="36">
        <f>SUMIFS(рўйхат!W:W,рўйхат!$CY:$CY,$B$680,рўйхат!$B:$B,$C670)</f>
        <v/>
      </c>
      <c r="Y670" s="35">
        <f>SUMIFS(рўйхат!X:X,рўйхат!$CY:$CY,$B$680,рўйхат!$B:$B,$C670)</f>
        <v/>
      </c>
      <c r="Z670" s="36">
        <f>SUMIFS(рўйхат!Y:Y,рўйхат!$CY:$CY,$B$680,рўйхат!$B:$B,$C670)</f>
        <v/>
      </c>
      <c r="AA670" s="35">
        <f>SUMIFS(рўйхат!Z:Z,рўйхат!$CY:$CY,$B$680,рўйхат!$B:$B,$C670)</f>
        <v/>
      </c>
      <c r="AB670" s="36">
        <f>SUMIFS(рўйхат!AA:AA,рўйхат!$CY:$CY,$B$680,рўйхат!$B:$B,$C670)</f>
        <v/>
      </c>
      <c r="AC670" s="35">
        <f>SUMIFS(рўйхат!AB:AB,рўйхат!$CY:$CY,$B$680,рўйхат!$B:$B,$C670)</f>
        <v/>
      </c>
      <c r="AD670" s="36">
        <f>SUMIFS(рўйхат!AC:AC,рўйхат!$CY:$CY,$B$680,рўйхат!$B:$B,$C670)</f>
        <v/>
      </c>
      <c r="AE670" s="35">
        <f>SUMIFS(рўйхат!AD:AD,рўйхат!$CY:$CY,$B$680,рўйхат!$B:$B,$C670)</f>
        <v/>
      </c>
      <c r="AF670" s="36">
        <f>SUMIFS(рўйхат!AE:AE,рўйхат!$CY:$CY,$B$680,рўйхат!$B:$B,$C670)</f>
        <v/>
      </c>
      <c r="AG670" s="35">
        <f>SUMIFS(рўйхат!AH:AH,рўйхат!$CY:$CY,$B$680,рўйхат!$B:$B,$C670)</f>
        <v/>
      </c>
      <c r="AH670" s="36">
        <f>SUMIFS(рўйхат!AI:AI,рўйхат!$CY:$CY,$B$680,рўйхат!$B:$B,$C670)</f>
        <v/>
      </c>
      <c r="AI670" s="35">
        <f>SUMIFS(рўйхат!AJ:AJ,рўйхат!$CY:$CY,$B$680,рўйхат!$B:$B,$C670)</f>
        <v/>
      </c>
      <c r="AJ670" s="36">
        <f>SUMIFS(рўйхат!AK:AK,рўйхат!$CY:$CY,$B$680,рўйхат!$B:$B,$C670)</f>
        <v/>
      </c>
      <c r="AK670" s="35">
        <f>SUMIFS(рўйхат!AL:AL,рўйхат!$CY:$CY,$B$680,рўйхат!$B:$B,$C670)</f>
        <v/>
      </c>
      <c r="AL670" s="36">
        <f>SUMIFS(рўйхат!AM:AM,рўйхат!$CY:$CY,$B$680,рўйхат!$B:$B,$C670)</f>
        <v/>
      </c>
      <c r="AM670" s="77">
        <f>IFERROR(Q670/E670,0)</f>
        <v/>
      </c>
      <c r="AN670" s="77">
        <f>IFERROR(R670/F670,0)</f>
        <v/>
      </c>
      <c r="AO670" s="35">
        <f>SUMIFS(рўйхат!AX:AX,рўйхат!$CY:$CY,$B$680,рўйхат!$B:$B,$C670)</f>
        <v/>
      </c>
      <c r="AP670" s="36">
        <f>SUMIFS(рўйхат!AY:AY,рўйхат!$CY:$CY,$B$680,рўйхат!$B:$B,$C670)</f>
        <v/>
      </c>
      <c r="AQ670" s="35">
        <f>SUMIFS(рўйхат!AZ:AZ,рўйхат!$CY:$CY,$B$680,рўйхат!$B:$B,$C670)</f>
        <v/>
      </c>
      <c r="AR670" s="36">
        <f>SUMIFS(рўйхат!BA:BA,рўйхат!$CY:$CY,$B$680,рўйхат!$B:$B,$C670)</f>
        <v/>
      </c>
      <c r="AS670" s="35">
        <f>SUMIFS(рўйхат!BB:BB,рўйхат!$CY:$CY,$B$680,рўйхат!$B:$B,$C670)</f>
        <v/>
      </c>
      <c r="AT670" s="36">
        <f>SUMIFS(рўйхат!BC:BC,рўйхат!$CY:$CY,$B$680,рўйхат!$B:$B,$C670)</f>
        <v/>
      </c>
      <c r="AU670" s="35">
        <f>SUMIFS(рўйхат!BD:BD,рўйхат!$CY:$CY,$B$680,рўйхат!$B:$B,$C670)</f>
        <v/>
      </c>
      <c r="AV670" s="36">
        <f>SUMIFS(рўйхат!BE:BE,рўйхат!$CY:$CY,$B$680,рўйхат!$B:$B,$C670)</f>
        <v/>
      </c>
      <c r="AW670" s="35">
        <f>SUMIFS(рўйхат!BF:BF,рўйхат!$CY:$CY,$B$680,рўйхат!$B:$B,$C670)</f>
        <v/>
      </c>
      <c r="AX670" s="36">
        <f>SUMIFS(рўйхат!BG:BG,рўйхат!$CY:$CY,$B$680,рўйхат!$B:$B,$C670)</f>
        <v/>
      </c>
      <c r="AY670" s="35">
        <f>SUMIFS(рўйхат!BH:BH,рўйхат!$CY:$CY,$B$680,рўйхат!$B:$B,$C670)</f>
        <v/>
      </c>
      <c r="AZ670" s="36">
        <f>SUMIFS(рўйхат!BI:BI,рўйхат!$CY:$CY,$B$680,рўйхат!$B:$B,$C670)</f>
        <v/>
      </c>
      <c r="BA670" s="35">
        <f>SUMIFS(рўйхат!BJ:BJ,рўйхат!$CY:$CY,$B$680,рўйхат!$B:$B,$C670)</f>
        <v/>
      </c>
      <c r="BB670" s="36">
        <f>SUMIFS(рўйхат!BK:BK,рўйхат!$CY:$CY,$B$680,рўйхат!$B:$B,$C670)</f>
        <v/>
      </c>
      <c r="BC670" s="77">
        <f>IFERROR(AO670/E670,0)</f>
        <v/>
      </c>
      <c r="BD670" s="77">
        <f>IFERROR(AP670/F670,0)</f>
        <v/>
      </c>
      <c r="BE670" s="35">
        <f>SUMIFS(рўйхат!BL:BL,рўйхат!$CY:$CY,$B$680,рўйхат!$B:$B,$C670)</f>
        <v/>
      </c>
      <c r="BF670" s="36">
        <f>SUMIFS(рўйхат!BM:BM,рўйхат!$CY:$CY,$B$680,рўйхат!$B:$B,$C670)</f>
        <v/>
      </c>
      <c r="BG670" s="35">
        <f>SUMIFS(рўйхат!BN:BN,рўйхат!$CY:$CY,$B$680,рўйхат!$B:$B,$C670)</f>
        <v/>
      </c>
      <c r="BH670" s="36">
        <f>SUMIFS(рўйхат!BO:BO,рўйхат!$CY:$CY,$B$680,рўйхат!$B:$B,$C670)</f>
        <v/>
      </c>
      <c r="BI670" s="35">
        <f>SUMIFS(рўйхат!BP:BP,рўйхат!$CY:$CY,$B$680,рўйхат!$B:$B,$C670)</f>
        <v/>
      </c>
      <c r="BJ670" s="36">
        <f>SUMIFS(рўйхат!BQ:BQ,рўйхат!$CY:$CY,$B$680,рўйхат!$B:$B,$C670)</f>
        <v/>
      </c>
      <c r="BK670" s="35">
        <f>SUMIFS(рўйхат!BR:BR,рўйхат!$CY:$CY,$B$680,рўйхат!$B:$B,$C670)</f>
        <v/>
      </c>
      <c r="BL670" s="36">
        <f>SUMIFS(рўйхат!BS:BS,рўйхат!$CY:$CY,$B$680,рўйхат!$B:$B,$C670)</f>
        <v/>
      </c>
      <c r="BM670" s="35">
        <f>SUMIFS(рўйхат!BT:BT,рўйхат!$CY:$CY,$B$680,рўйхат!$B:$B,$C670)</f>
        <v/>
      </c>
      <c r="BN670" s="36">
        <f>SUMIFS(рўйхат!BU:BU,рўйхат!$CY:$CY,$B$680,рўйхат!$B:$B,$C670)</f>
        <v/>
      </c>
      <c r="BO670" s="35">
        <f>SUMIFS(рўйхат!BX:BX,рўйхат!$CY:$CY,$B$680,рўйхат!$B:$B,$C670)</f>
        <v/>
      </c>
      <c r="BP670" s="36">
        <f>SUMIFS(рўйхат!BY:BY,рўйхат!$CY:$CY,$B$680,рўйхат!$B:$B,$C670)</f>
        <v/>
      </c>
      <c r="BQ670" s="35">
        <f>SUMIFS(рўйхат!BZ:BZ,рўйхат!$CY:$CY,$B$680,рўйхат!$B:$B,$C670)</f>
        <v/>
      </c>
      <c r="BR670" s="36">
        <f>SUMIFS(рўйхат!CA:CA,рўйхат!$CY:$CY,$B$680,рўйхат!$B:$B,$C670)</f>
        <v/>
      </c>
      <c r="BS670" s="35">
        <f>SUMIFS(рўйхат!CB:CB,рўйхат!$CY:$CY,$B$680,рўйхат!$B:$B,$C670)</f>
        <v/>
      </c>
      <c r="BT670" s="36">
        <f>SUMIFS(рўйхат!CC:CC,рўйхат!$CY:$CY,$B$680,рўйхат!$B:$B,$C670)</f>
        <v/>
      </c>
      <c r="BU670" s="35">
        <f>SUMIFS(рўйхат!CD:CD,рўйхат!$CY:$CY,$B$680,рўйхат!$B:$B,$C670)</f>
        <v/>
      </c>
      <c r="BV670" s="36">
        <f>SUMIFS(рўйхат!CE:CE,рўйхат!$CY:$CY,$B$680,рўйхат!$B:$B,$C670)</f>
        <v/>
      </c>
      <c r="BW670" s="35">
        <f>SUMIFS(рўйхат!CH:CH,рўйхат!$CY:$CY,$B$680,рўйхат!$B:$B,$C670)</f>
        <v/>
      </c>
      <c r="BX670" s="36">
        <f>SUMIFS(рўйхат!CI:CI,рўйхат!$CY:$CY,$B$680,рўйхат!$B:$B,$C670)</f>
        <v/>
      </c>
      <c r="BY670" s="35">
        <f>SUMIFS(рўйхат!CJ:CJ,рўйхат!$CY:$CY,$B$680,рўйхат!$B:$B,$C670)</f>
        <v/>
      </c>
      <c r="BZ670" s="36">
        <f>SUMIFS(рўйхат!CK:CK,рўйхат!$CY:$CY,$B$680,рўйхат!$B:$B,$C670)</f>
        <v/>
      </c>
      <c r="CA670" s="35">
        <f>SUMIFS(рўйхат!CL:CL,рўйхат!$CY:$CY,$B$680,рўйхат!$B:$B,$C670)</f>
        <v/>
      </c>
      <c r="CB670" s="36">
        <f>SUMIFS(рўйхат!CM:CM,рўйхат!$CY:$CY,$B$680,рўйхат!$B:$B,$C670)</f>
        <v/>
      </c>
      <c r="CC670" s="35">
        <f>SUMIFS(рўйхат!CN:CN,рўйхат!$CY:$CY,$B$680,рўйхат!$B:$B,$C670)</f>
        <v/>
      </c>
      <c r="CD670" s="36">
        <f>SUMIFS(рўйхат!CO:CO,рўйхат!$CY:$CY,$B$680,рўйхат!$B:$B,$C670)</f>
        <v/>
      </c>
      <c r="CE670" s="77">
        <f>IFERROR(BE670/(Q670+BE670),0)</f>
        <v/>
      </c>
      <c r="CF670" s="78">
        <f>IFERROR(BF670/(R670+BF670),0)</f>
        <v/>
      </c>
      <c r="CG670" s="8">
        <f>COUNTIFS(B:B,B670)</f>
        <v/>
      </c>
    </row>
    <row r="671" hidden="1" outlineLevel="1" ht="17.1" customFormat="1" customHeight="1" s="8">
      <c r="A671" s="33" t="n"/>
      <c r="B671" s="50" t="n">
        <v>23</v>
      </c>
      <c r="C671" s="66" t="inlineStr">
        <is>
          <t>Сув хўжалиги вазирлиги</t>
        </is>
      </c>
      <c r="D671" s="16" t="n"/>
      <c r="E671" s="35">
        <f>SUMIFS(рўйхат!F:F,рўйхат!$CY:$CY,$B$680,рўйхат!$B:$B,$C671)</f>
        <v/>
      </c>
      <c r="F671" s="36">
        <f>SUMIFS(рўйхат!G:G,рўйхат!$CY:$CY,$B$680,рўйхат!$B:$B,$C671)</f>
        <v/>
      </c>
      <c r="G671" s="35">
        <f>SUMIFS(рўйхат!H:H,рўйхат!$CY:$CY,$B$680,рўйхат!$B:$B,$C671)</f>
        <v/>
      </c>
      <c r="H671" s="36">
        <f>SUMIFS(рўйхат!I:I,рўйхат!$CY:$CY,$B$680,рўйхат!$B:$B,$C671)</f>
        <v/>
      </c>
      <c r="I671" s="35">
        <f>SUMIFS(рўйхат!J:J,рўйхат!$CY:$CY,$B$680,рўйхат!$B:$B,$C671)</f>
        <v/>
      </c>
      <c r="J671" s="36">
        <f>SUMIFS(рўйхат!K:K,рўйхат!$CY:$CY,$B$680,рўйхат!$B:$B,$C671)</f>
        <v/>
      </c>
      <c r="K671" s="35">
        <f>SUMIFS(рўйхат!L:L,рўйхат!$CY:$CY,$B$680,рўйхат!$B:$B,$C671)</f>
        <v/>
      </c>
      <c r="L671" s="36">
        <f>SUMIFS(рўйхат!M:M,рўйхат!$CY:$CY,$B$680,рўйхат!$B:$B,$C671)</f>
        <v/>
      </c>
      <c r="M671" s="35">
        <f>SUMIFS(рўйхат!N:N,рўйхат!$CY:$CY,$B$680,рўйхат!$B:$B,$C671)</f>
        <v/>
      </c>
      <c r="N671" s="36">
        <f>SUMIFS(рўйхат!O:O,рўйхат!$CY:$CY,$B$680,рўйхат!$B:$B,$C671)</f>
        <v/>
      </c>
      <c r="O671" s="34">
        <f>IFERROR(M671/E671,0)</f>
        <v/>
      </c>
      <c r="P671" s="34">
        <f>IFERROR(N671/F671,0)</f>
        <v/>
      </c>
      <c r="Q671" s="35">
        <f>SUMIFS(рўйхат!P:P,рўйхат!$CY:$CY,$B$680,рўйхат!$B:$B,$C671)</f>
        <v/>
      </c>
      <c r="R671" s="36">
        <f>SUMIFS(рўйхат!Q:Q,рўйхат!$CY:$CY,$B$680,рўйхат!$B:$B,$C671)</f>
        <v/>
      </c>
      <c r="S671" s="35">
        <f>SUMIFS(рўйхат!R:R,рўйхат!$CY:$CY,$B$680,рўйхат!$B:$B,$C671)</f>
        <v/>
      </c>
      <c r="T671" s="36">
        <f>SUMIFS(рўйхат!S:S,рўйхат!$CY:$CY,$B$680,рўйхат!$B:$B,$C671)</f>
        <v/>
      </c>
      <c r="U671" s="35">
        <f>SUMIFS(рўйхат!T:T,рўйхат!$CY:$CY,$B$680,рўйхат!$B:$B,$C671)</f>
        <v/>
      </c>
      <c r="V671" s="36">
        <f>SUMIFS(рўйхат!U:U,рўйхат!$CY:$CY,$B$680,рўйхат!$B:$B,$C671)</f>
        <v/>
      </c>
      <c r="W671" s="35">
        <f>SUMIFS(рўйхат!V:V,рўйхат!$CY:$CY,$B$680,рўйхат!$B:$B,$C671)</f>
        <v/>
      </c>
      <c r="X671" s="36">
        <f>SUMIFS(рўйхат!W:W,рўйхат!$CY:$CY,$B$680,рўйхат!$B:$B,$C671)</f>
        <v/>
      </c>
      <c r="Y671" s="35">
        <f>SUMIFS(рўйхат!X:X,рўйхат!$CY:$CY,$B$680,рўйхат!$B:$B,$C671)</f>
        <v/>
      </c>
      <c r="Z671" s="36">
        <f>SUMIFS(рўйхат!Y:Y,рўйхат!$CY:$CY,$B$680,рўйхат!$B:$B,$C671)</f>
        <v/>
      </c>
      <c r="AA671" s="35">
        <f>SUMIFS(рўйхат!Z:Z,рўйхат!$CY:$CY,$B$680,рўйхат!$B:$B,$C671)</f>
        <v/>
      </c>
      <c r="AB671" s="36">
        <f>SUMIFS(рўйхат!AA:AA,рўйхат!$CY:$CY,$B$680,рўйхат!$B:$B,$C671)</f>
        <v/>
      </c>
      <c r="AC671" s="35">
        <f>SUMIFS(рўйхат!AB:AB,рўйхат!$CY:$CY,$B$680,рўйхат!$B:$B,$C671)</f>
        <v/>
      </c>
      <c r="AD671" s="36">
        <f>SUMIFS(рўйхат!AC:AC,рўйхат!$CY:$CY,$B$680,рўйхат!$B:$B,$C671)</f>
        <v/>
      </c>
      <c r="AE671" s="35">
        <f>SUMIFS(рўйхат!AD:AD,рўйхат!$CY:$CY,$B$680,рўйхат!$B:$B,$C671)</f>
        <v/>
      </c>
      <c r="AF671" s="36">
        <f>SUMIFS(рўйхат!AE:AE,рўйхат!$CY:$CY,$B$680,рўйхат!$B:$B,$C671)</f>
        <v/>
      </c>
      <c r="AG671" s="35">
        <f>SUMIFS(рўйхат!AH:AH,рўйхат!$CY:$CY,$B$680,рўйхат!$B:$B,$C671)</f>
        <v/>
      </c>
      <c r="AH671" s="36">
        <f>SUMIFS(рўйхат!AI:AI,рўйхат!$CY:$CY,$B$680,рўйхат!$B:$B,$C671)</f>
        <v/>
      </c>
      <c r="AI671" s="35">
        <f>SUMIFS(рўйхат!AJ:AJ,рўйхат!$CY:$CY,$B$680,рўйхат!$B:$B,$C671)</f>
        <v/>
      </c>
      <c r="AJ671" s="36">
        <f>SUMIFS(рўйхат!AK:AK,рўйхат!$CY:$CY,$B$680,рўйхат!$B:$B,$C671)</f>
        <v/>
      </c>
      <c r="AK671" s="35">
        <f>SUMIFS(рўйхат!AL:AL,рўйхат!$CY:$CY,$B$680,рўйхат!$B:$B,$C671)</f>
        <v/>
      </c>
      <c r="AL671" s="36">
        <f>SUMIFS(рўйхат!AM:AM,рўйхат!$CY:$CY,$B$680,рўйхат!$B:$B,$C671)</f>
        <v/>
      </c>
      <c r="AM671" s="77">
        <f>IFERROR(Q671/E671,0)</f>
        <v/>
      </c>
      <c r="AN671" s="77">
        <f>IFERROR(R671/F671,0)</f>
        <v/>
      </c>
      <c r="AO671" s="35">
        <f>SUMIFS(рўйхат!AX:AX,рўйхат!$CY:$CY,$B$680,рўйхат!$B:$B,$C671)</f>
        <v/>
      </c>
      <c r="AP671" s="36">
        <f>SUMIFS(рўйхат!AY:AY,рўйхат!$CY:$CY,$B$680,рўйхат!$B:$B,$C671)</f>
        <v/>
      </c>
      <c r="AQ671" s="35">
        <f>SUMIFS(рўйхат!AZ:AZ,рўйхат!$CY:$CY,$B$680,рўйхат!$B:$B,$C671)</f>
        <v/>
      </c>
      <c r="AR671" s="36">
        <f>SUMIFS(рўйхат!BA:BA,рўйхат!$CY:$CY,$B$680,рўйхат!$B:$B,$C671)</f>
        <v/>
      </c>
      <c r="AS671" s="35">
        <f>SUMIFS(рўйхат!BB:BB,рўйхат!$CY:$CY,$B$680,рўйхат!$B:$B,$C671)</f>
        <v/>
      </c>
      <c r="AT671" s="36">
        <f>SUMIFS(рўйхат!BC:BC,рўйхат!$CY:$CY,$B$680,рўйхат!$B:$B,$C671)</f>
        <v/>
      </c>
      <c r="AU671" s="35">
        <f>SUMIFS(рўйхат!BD:BD,рўйхат!$CY:$CY,$B$680,рўйхат!$B:$B,$C671)</f>
        <v/>
      </c>
      <c r="AV671" s="36">
        <f>SUMIFS(рўйхат!BE:BE,рўйхат!$CY:$CY,$B$680,рўйхат!$B:$B,$C671)</f>
        <v/>
      </c>
      <c r="AW671" s="35">
        <f>SUMIFS(рўйхат!BF:BF,рўйхат!$CY:$CY,$B$680,рўйхат!$B:$B,$C671)</f>
        <v/>
      </c>
      <c r="AX671" s="36">
        <f>SUMIFS(рўйхат!BG:BG,рўйхат!$CY:$CY,$B$680,рўйхат!$B:$B,$C671)</f>
        <v/>
      </c>
      <c r="AY671" s="35">
        <f>SUMIFS(рўйхат!BH:BH,рўйхат!$CY:$CY,$B$680,рўйхат!$B:$B,$C671)</f>
        <v/>
      </c>
      <c r="AZ671" s="36">
        <f>SUMIFS(рўйхат!BI:BI,рўйхат!$CY:$CY,$B$680,рўйхат!$B:$B,$C671)</f>
        <v/>
      </c>
      <c r="BA671" s="35">
        <f>SUMIFS(рўйхат!BJ:BJ,рўйхат!$CY:$CY,$B$680,рўйхат!$B:$B,$C671)</f>
        <v/>
      </c>
      <c r="BB671" s="36">
        <f>SUMIFS(рўйхат!BK:BK,рўйхат!$CY:$CY,$B$680,рўйхат!$B:$B,$C671)</f>
        <v/>
      </c>
      <c r="BC671" s="77">
        <f>IFERROR(AO671/E671,0)</f>
        <v/>
      </c>
      <c r="BD671" s="77">
        <f>IFERROR(AP671/F671,0)</f>
        <v/>
      </c>
      <c r="BE671" s="35">
        <f>SUMIFS(рўйхат!BL:BL,рўйхат!$CY:$CY,$B$680,рўйхат!$B:$B,$C671)</f>
        <v/>
      </c>
      <c r="BF671" s="36">
        <f>SUMIFS(рўйхат!BM:BM,рўйхат!$CY:$CY,$B$680,рўйхат!$B:$B,$C671)</f>
        <v/>
      </c>
      <c r="BG671" s="35">
        <f>SUMIFS(рўйхат!BN:BN,рўйхат!$CY:$CY,$B$680,рўйхат!$B:$B,$C671)</f>
        <v/>
      </c>
      <c r="BH671" s="36">
        <f>SUMIFS(рўйхат!BO:BO,рўйхат!$CY:$CY,$B$680,рўйхат!$B:$B,$C671)</f>
        <v/>
      </c>
      <c r="BI671" s="35">
        <f>SUMIFS(рўйхат!BP:BP,рўйхат!$CY:$CY,$B$680,рўйхат!$B:$B,$C671)</f>
        <v/>
      </c>
      <c r="BJ671" s="36">
        <f>SUMIFS(рўйхат!BQ:BQ,рўйхат!$CY:$CY,$B$680,рўйхат!$B:$B,$C671)</f>
        <v/>
      </c>
      <c r="BK671" s="35">
        <f>SUMIFS(рўйхат!BR:BR,рўйхат!$CY:$CY,$B$680,рўйхат!$B:$B,$C671)</f>
        <v/>
      </c>
      <c r="BL671" s="36">
        <f>SUMIFS(рўйхат!BS:BS,рўйхат!$CY:$CY,$B$680,рўйхат!$B:$B,$C671)</f>
        <v/>
      </c>
      <c r="BM671" s="35">
        <f>SUMIFS(рўйхат!BT:BT,рўйхат!$CY:$CY,$B$680,рўйхат!$B:$B,$C671)</f>
        <v/>
      </c>
      <c r="BN671" s="36">
        <f>SUMIFS(рўйхат!BU:BU,рўйхат!$CY:$CY,$B$680,рўйхат!$B:$B,$C671)</f>
        <v/>
      </c>
      <c r="BO671" s="35">
        <f>SUMIFS(рўйхат!BX:BX,рўйхат!$CY:$CY,$B$680,рўйхат!$B:$B,$C671)</f>
        <v/>
      </c>
      <c r="BP671" s="36">
        <f>SUMIFS(рўйхат!BY:BY,рўйхат!$CY:$CY,$B$680,рўйхат!$B:$B,$C671)</f>
        <v/>
      </c>
      <c r="BQ671" s="35">
        <f>SUMIFS(рўйхат!BZ:BZ,рўйхат!$CY:$CY,$B$680,рўйхат!$B:$B,$C671)</f>
        <v/>
      </c>
      <c r="BR671" s="36">
        <f>SUMIFS(рўйхат!CA:CA,рўйхат!$CY:$CY,$B$680,рўйхат!$B:$B,$C671)</f>
        <v/>
      </c>
      <c r="BS671" s="35">
        <f>SUMIFS(рўйхат!CB:CB,рўйхат!$CY:$CY,$B$680,рўйхат!$B:$B,$C671)</f>
        <v/>
      </c>
      <c r="BT671" s="36">
        <f>SUMIFS(рўйхат!CC:CC,рўйхат!$CY:$CY,$B$680,рўйхат!$B:$B,$C671)</f>
        <v/>
      </c>
      <c r="BU671" s="35">
        <f>SUMIFS(рўйхат!CD:CD,рўйхат!$CY:$CY,$B$680,рўйхат!$B:$B,$C671)</f>
        <v/>
      </c>
      <c r="BV671" s="36">
        <f>SUMIFS(рўйхат!CE:CE,рўйхат!$CY:$CY,$B$680,рўйхат!$B:$B,$C671)</f>
        <v/>
      </c>
      <c r="BW671" s="35">
        <f>SUMIFS(рўйхат!CH:CH,рўйхат!$CY:$CY,$B$680,рўйхат!$B:$B,$C671)</f>
        <v/>
      </c>
      <c r="BX671" s="36">
        <f>SUMIFS(рўйхат!CI:CI,рўйхат!$CY:$CY,$B$680,рўйхат!$B:$B,$C671)</f>
        <v/>
      </c>
      <c r="BY671" s="35">
        <f>SUMIFS(рўйхат!CJ:CJ,рўйхат!$CY:$CY,$B$680,рўйхат!$B:$B,$C671)</f>
        <v/>
      </c>
      <c r="BZ671" s="36">
        <f>SUMIFS(рўйхат!CK:CK,рўйхат!$CY:$CY,$B$680,рўйхат!$B:$B,$C671)</f>
        <v/>
      </c>
      <c r="CA671" s="35">
        <f>SUMIFS(рўйхат!CL:CL,рўйхат!$CY:$CY,$B$680,рўйхат!$B:$B,$C671)</f>
        <v/>
      </c>
      <c r="CB671" s="36">
        <f>SUMIFS(рўйхат!CM:CM,рўйхат!$CY:$CY,$B$680,рўйхат!$B:$B,$C671)</f>
        <v/>
      </c>
      <c r="CC671" s="35">
        <f>SUMIFS(рўйхат!CN:CN,рўйхат!$CY:$CY,$B$680,рўйхат!$B:$B,$C671)</f>
        <v/>
      </c>
      <c r="CD671" s="36">
        <f>SUMIFS(рўйхат!CO:CO,рўйхат!$CY:$CY,$B$680,рўйхат!$B:$B,$C671)</f>
        <v/>
      </c>
      <c r="CE671" s="77">
        <f>IFERROR(BE671/(Q671+BE671),0)</f>
        <v/>
      </c>
      <c r="CF671" s="78">
        <f>IFERROR(BF671/(R671+BF671),0)</f>
        <v/>
      </c>
      <c r="CG671" s="8">
        <f>COUNTIFS(B:B,B671)</f>
        <v/>
      </c>
    </row>
    <row r="672" hidden="1" outlineLevel="1" ht="17.1" customFormat="1" customHeight="1" s="8">
      <c r="A672" s="33" t="n"/>
      <c r="B672" s="50" t="n">
        <v>24</v>
      </c>
      <c r="C672" s="66" t="inlineStr">
        <is>
          <t>Ташқи ишлар вазирлиги</t>
        </is>
      </c>
      <c r="D672" s="16" t="n"/>
      <c r="E672" s="35">
        <f>SUMIFS(рўйхат!F:F,рўйхат!$CY:$CY,$B$680,рўйхат!$B:$B,$C672)</f>
        <v/>
      </c>
      <c r="F672" s="36">
        <f>SUMIFS(рўйхат!G:G,рўйхат!$CY:$CY,$B$680,рўйхат!$B:$B,$C672)</f>
        <v/>
      </c>
      <c r="G672" s="35">
        <f>SUMIFS(рўйхат!H:H,рўйхат!$CY:$CY,$B$680,рўйхат!$B:$B,$C672)</f>
        <v/>
      </c>
      <c r="H672" s="36">
        <f>SUMIFS(рўйхат!I:I,рўйхат!$CY:$CY,$B$680,рўйхат!$B:$B,$C672)</f>
        <v/>
      </c>
      <c r="I672" s="35">
        <f>SUMIFS(рўйхат!J:J,рўйхат!$CY:$CY,$B$680,рўйхат!$B:$B,$C672)</f>
        <v/>
      </c>
      <c r="J672" s="36">
        <f>SUMIFS(рўйхат!K:K,рўйхат!$CY:$CY,$B$680,рўйхат!$B:$B,$C672)</f>
        <v/>
      </c>
      <c r="K672" s="35">
        <f>SUMIFS(рўйхат!L:L,рўйхат!$CY:$CY,$B$680,рўйхат!$B:$B,$C672)</f>
        <v/>
      </c>
      <c r="L672" s="36">
        <f>SUMIFS(рўйхат!M:M,рўйхат!$CY:$CY,$B$680,рўйхат!$B:$B,$C672)</f>
        <v/>
      </c>
      <c r="M672" s="35">
        <f>SUMIFS(рўйхат!N:N,рўйхат!$CY:$CY,$B$680,рўйхат!$B:$B,$C672)</f>
        <v/>
      </c>
      <c r="N672" s="36">
        <f>SUMIFS(рўйхат!O:O,рўйхат!$CY:$CY,$B$680,рўйхат!$B:$B,$C672)</f>
        <v/>
      </c>
      <c r="O672" s="34">
        <f>IFERROR(M672/E672,0)</f>
        <v/>
      </c>
      <c r="P672" s="34">
        <f>IFERROR(N672/F672,0)</f>
        <v/>
      </c>
      <c r="Q672" s="35">
        <f>SUMIFS(рўйхат!P:P,рўйхат!$CY:$CY,$B$680,рўйхат!$B:$B,$C672)</f>
        <v/>
      </c>
      <c r="R672" s="36">
        <f>SUMIFS(рўйхат!Q:Q,рўйхат!$CY:$CY,$B$680,рўйхат!$B:$B,$C672)</f>
        <v/>
      </c>
      <c r="S672" s="35">
        <f>SUMIFS(рўйхат!R:R,рўйхат!$CY:$CY,$B$680,рўйхат!$B:$B,$C672)</f>
        <v/>
      </c>
      <c r="T672" s="36">
        <f>SUMIFS(рўйхат!S:S,рўйхат!$CY:$CY,$B$680,рўйхат!$B:$B,$C672)</f>
        <v/>
      </c>
      <c r="U672" s="35">
        <f>SUMIFS(рўйхат!T:T,рўйхат!$CY:$CY,$B$680,рўйхат!$B:$B,$C672)</f>
        <v/>
      </c>
      <c r="V672" s="36">
        <f>SUMIFS(рўйхат!U:U,рўйхат!$CY:$CY,$B$680,рўйхат!$B:$B,$C672)</f>
        <v/>
      </c>
      <c r="W672" s="35">
        <f>SUMIFS(рўйхат!V:V,рўйхат!$CY:$CY,$B$680,рўйхат!$B:$B,$C672)</f>
        <v/>
      </c>
      <c r="X672" s="36">
        <f>SUMIFS(рўйхат!W:W,рўйхат!$CY:$CY,$B$680,рўйхат!$B:$B,$C672)</f>
        <v/>
      </c>
      <c r="Y672" s="35">
        <f>SUMIFS(рўйхат!X:X,рўйхат!$CY:$CY,$B$680,рўйхат!$B:$B,$C672)</f>
        <v/>
      </c>
      <c r="Z672" s="36">
        <f>SUMIFS(рўйхат!Y:Y,рўйхат!$CY:$CY,$B$680,рўйхат!$B:$B,$C672)</f>
        <v/>
      </c>
      <c r="AA672" s="35">
        <f>SUMIFS(рўйхат!Z:Z,рўйхат!$CY:$CY,$B$680,рўйхат!$B:$B,$C672)</f>
        <v/>
      </c>
      <c r="AB672" s="36">
        <f>SUMIFS(рўйхат!AA:AA,рўйхат!$CY:$CY,$B$680,рўйхат!$B:$B,$C672)</f>
        <v/>
      </c>
      <c r="AC672" s="35">
        <f>SUMIFS(рўйхат!AB:AB,рўйхат!$CY:$CY,$B$680,рўйхат!$B:$B,$C672)</f>
        <v/>
      </c>
      <c r="AD672" s="36">
        <f>SUMIFS(рўйхат!AC:AC,рўйхат!$CY:$CY,$B$680,рўйхат!$B:$B,$C672)</f>
        <v/>
      </c>
      <c r="AE672" s="35">
        <f>SUMIFS(рўйхат!AD:AD,рўйхат!$CY:$CY,$B$680,рўйхат!$B:$B,$C672)</f>
        <v/>
      </c>
      <c r="AF672" s="36">
        <f>SUMIFS(рўйхат!AE:AE,рўйхат!$CY:$CY,$B$680,рўйхат!$B:$B,$C672)</f>
        <v/>
      </c>
      <c r="AG672" s="35">
        <f>SUMIFS(рўйхат!AH:AH,рўйхат!$CY:$CY,$B$680,рўйхат!$B:$B,$C672)</f>
        <v/>
      </c>
      <c r="AH672" s="36">
        <f>SUMIFS(рўйхат!AI:AI,рўйхат!$CY:$CY,$B$680,рўйхат!$B:$B,$C672)</f>
        <v/>
      </c>
      <c r="AI672" s="35">
        <f>SUMIFS(рўйхат!AJ:AJ,рўйхат!$CY:$CY,$B$680,рўйхат!$B:$B,$C672)</f>
        <v/>
      </c>
      <c r="AJ672" s="36">
        <f>SUMIFS(рўйхат!AK:AK,рўйхат!$CY:$CY,$B$680,рўйхат!$B:$B,$C672)</f>
        <v/>
      </c>
      <c r="AK672" s="35">
        <f>SUMIFS(рўйхат!AL:AL,рўйхат!$CY:$CY,$B$680,рўйхат!$B:$B,$C672)</f>
        <v/>
      </c>
      <c r="AL672" s="36">
        <f>SUMIFS(рўйхат!AM:AM,рўйхат!$CY:$CY,$B$680,рўйхат!$B:$B,$C672)</f>
        <v/>
      </c>
      <c r="AM672" s="77">
        <f>IFERROR(Q672/E672,0)</f>
        <v/>
      </c>
      <c r="AN672" s="77">
        <f>IFERROR(R672/F672,0)</f>
        <v/>
      </c>
      <c r="AO672" s="35">
        <f>SUMIFS(рўйхат!AX:AX,рўйхат!$CY:$CY,$B$680,рўйхат!$B:$B,$C672)</f>
        <v/>
      </c>
      <c r="AP672" s="36">
        <f>SUMIFS(рўйхат!AY:AY,рўйхат!$CY:$CY,$B$680,рўйхат!$B:$B,$C672)</f>
        <v/>
      </c>
      <c r="AQ672" s="35">
        <f>SUMIFS(рўйхат!AZ:AZ,рўйхат!$CY:$CY,$B$680,рўйхат!$B:$B,$C672)</f>
        <v/>
      </c>
      <c r="AR672" s="36">
        <f>SUMIFS(рўйхат!BA:BA,рўйхат!$CY:$CY,$B$680,рўйхат!$B:$B,$C672)</f>
        <v/>
      </c>
      <c r="AS672" s="35">
        <f>SUMIFS(рўйхат!BB:BB,рўйхат!$CY:$CY,$B$680,рўйхат!$B:$B,$C672)</f>
        <v/>
      </c>
      <c r="AT672" s="36">
        <f>SUMIFS(рўйхат!BC:BC,рўйхат!$CY:$CY,$B$680,рўйхат!$B:$B,$C672)</f>
        <v/>
      </c>
      <c r="AU672" s="35">
        <f>SUMIFS(рўйхат!BD:BD,рўйхат!$CY:$CY,$B$680,рўйхат!$B:$B,$C672)</f>
        <v/>
      </c>
      <c r="AV672" s="36">
        <f>SUMIFS(рўйхат!BE:BE,рўйхат!$CY:$CY,$B$680,рўйхат!$B:$B,$C672)</f>
        <v/>
      </c>
      <c r="AW672" s="35">
        <f>SUMIFS(рўйхат!BF:BF,рўйхат!$CY:$CY,$B$680,рўйхат!$B:$B,$C672)</f>
        <v/>
      </c>
      <c r="AX672" s="36">
        <f>SUMIFS(рўйхат!BG:BG,рўйхат!$CY:$CY,$B$680,рўйхат!$B:$B,$C672)</f>
        <v/>
      </c>
      <c r="AY672" s="35">
        <f>SUMIFS(рўйхат!BH:BH,рўйхат!$CY:$CY,$B$680,рўйхат!$B:$B,$C672)</f>
        <v/>
      </c>
      <c r="AZ672" s="36">
        <f>SUMIFS(рўйхат!BI:BI,рўйхат!$CY:$CY,$B$680,рўйхат!$B:$B,$C672)</f>
        <v/>
      </c>
      <c r="BA672" s="35">
        <f>SUMIFS(рўйхат!BJ:BJ,рўйхат!$CY:$CY,$B$680,рўйхат!$B:$B,$C672)</f>
        <v/>
      </c>
      <c r="BB672" s="36">
        <f>SUMIFS(рўйхат!BK:BK,рўйхат!$CY:$CY,$B$680,рўйхат!$B:$B,$C672)</f>
        <v/>
      </c>
      <c r="BC672" s="77">
        <f>IFERROR(AO672/E672,0)</f>
        <v/>
      </c>
      <c r="BD672" s="77">
        <f>IFERROR(AP672/F672,0)</f>
        <v/>
      </c>
      <c r="BE672" s="35">
        <f>SUMIFS(рўйхат!BL:BL,рўйхат!$CY:$CY,$B$680,рўйхат!$B:$B,$C672)</f>
        <v/>
      </c>
      <c r="BF672" s="36">
        <f>SUMIFS(рўйхат!BM:BM,рўйхат!$CY:$CY,$B$680,рўйхат!$B:$B,$C672)</f>
        <v/>
      </c>
      <c r="BG672" s="35">
        <f>SUMIFS(рўйхат!BN:BN,рўйхат!$CY:$CY,$B$680,рўйхат!$B:$B,$C672)</f>
        <v/>
      </c>
      <c r="BH672" s="36">
        <f>SUMIFS(рўйхат!BO:BO,рўйхат!$CY:$CY,$B$680,рўйхат!$B:$B,$C672)</f>
        <v/>
      </c>
      <c r="BI672" s="35">
        <f>SUMIFS(рўйхат!BP:BP,рўйхат!$CY:$CY,$B$680,рўйхат!$B:$B,$C672)</f>
        <v/>
      </c>
      <c r="BJ672" s="36">
        <f>SUMIFS(рўйхат!BQ:BQ,рўйхат!$CY:$CY,$B$680,рўйхат!$B:$B,$C672)</f>
        <v/>
      </c>
      <c r="BK672" s="35">
        <f>SUMIFS(рўйхат!BR:BR,рўйхат!$CY:$CY,$B$680,рўйхат!$B:$B,$C672)</f>
        <v/>
      </c>
      <c r="BL672" s="36">
        <f>SUMIFS(рўйхат!BS:BS,рўйхат!$CY:$CY,$B$680,рўйхат!$B:$B,$C672)</f>
        <v/>
      </c>
      <c r="BM672" s="35">
        <f>SUMIFS(рўйхат!BT:BT,рўйхат!$CY:$CY,$B$680,рўйхат!$B:$B,$C672)</f>
        <v/>
      </c>
      <c r="BN672" s="36">
        <f>SUMIFS(рўйхат!BU:BU,рўйхат!$CY:$CY,$B$680,рўйхат!$B:$B,$C672)</f>
        <v/>
      </c>
      <c r="BO672" s="35">
        <f>SUMIFS(рўйхат!BX:BX,рўйхат!$CY:$CY,$B$680,рўйхат!$B:$B,$C672)</f>
        <v/>
      </c>
      <c r="BP672" s="36">
        <f>SUMIFS(рўйхат!BY:BY,рўйхат!$CY:$CY,$B$680,рўйхат!$B:$B,$C672)</f>
        <v/>
      </c>
      <c r="BQ672" s="35">
        <f>SUMIFS(рўйхат!BZ:BZ,рўйхат!$CY:$CY,$B$680,рўйхат!$B:$B,$C672)</f>
        <v/>
      </c>
      <c r="BR672" s="36">
        <f>SUMIFS(рўйхат!CA:CA,рўйхат!$CY:$CY,$B$680,рўйхат!$B:$B,$C672)</f>
        <v/>
      </c>
      <c r="BS672" s="35">
        <f>SUMIFS(рўйхат!CB:CB,рўйхат!$CY:$CY,$B$680,рўйхат!$B:$B,$C672)</f>
        <v/>
      </c>
      <c r="BT672" s="36">
        <f>SUMIFS(рўйхат!CC:CC,рўйхат!$CY:$CY,$B$680,рўйхат!$B:$B,$C672)</f>
        <v/>
      </c>
      <c r="BU672" s="35">
        <f>SUMIFS(рўйхат!CD:CD,рўйхат!$CY:$CY,$B$680,рўйхат!$B:$B,$C672)</f>
        <v/>
      </c>
      <c r="BV672" s="36">
        <f>SUMIFS(рўйхат!CE:CE,рўйхат!$CY:$CY,$B$680,рўйхат!$B:$B,$C672)</f>
        <v/>
      </c>
      <c r="BW672" s="35">
        <f>SUMIFS(рўйхат!CH:CH,рўйхат!$CY:$CY,$B$680,рўйхат!$B:$B,$C672)</f>
        <v/>
      </c>
      <c r="BX672" s="36">
        <f>SUMIFS(рўйхат!CI:CI,рўйхат!$CY:$CY,$B$680,рўйхат!$B:$B,$C672)</f>
        <v/>
      </c>
      <c r="BY672" s="35">
        <f>SUMIFS(рўйхат!CJ:CJ,рўйхат!$CY:$CY,$B$680,рўйхат!$B:$B,$C672)</f>
        <v/>
      </c>
      <c r="BZ672" s="36">
        <f>SUMIFS(рўйхат!CK:CK,рўйхат!$CY:$CY,$B$680,рўйхат!$B:$B,$C672)</f>
        <v/>
      </c>
      <c r="CA672" s="35">
        <f>SUMIFS(рўйхат!CL:CL,рўйхат!$CY:$CY,$B$680,рўйхат!$B:$B,$C672)</f>
        <v/>
      </c>
      <c r="CB672" s="36">
        <f>SUMIFS(рўйхат!CM:CM,рўйхат!$CY:$CY,$B$680,рўйхат!$B:$B,$C672)</f>
        <v/>
      </c>
      <c r="CC672" s="35">
        <f>SUMIFS(рўйхат!CN:CN,рўйхат!$CY:$CY,$B$680,рўйхат!$B:$B,$C672)</f>
        <v/>
      </c>
      <c r="CD672" s="36">
        <f>SUMIFS(рўйхат!CO:CO,рўйхат!$CY:$CY,$B$680,рўйхат!$B:$B,$C672)</f>
        <v/>
      </c>
      <c r="CE672" s="77">
        <f>IFERROR(BE672/(Q672+BE672),0)</f>
        <v/>
      </c>
      <c r="CF672" s="78">
        <f>IFERROR(BF672/(R672+BF672),0)</f>
        <v/>
      </c>
      <c r="CG672" s="8">
        <f>COUNTIFS(B:B,B672)</f>
        <v/>
      </c>
    </row>
    <row r="673" hidden="1" outlineLevel="1" ht="17.1" customFormat="1" customHeight="1" s="8">
      <c r="A673" s="15" t="n"/>
      <c r="B673" s="50" t="n">
        <v>25</v>
      </c>
      <c r="C673" s="65" t="inlineStr">
        <is>
          <t>Тоғ-кон саноати ва геология вазирлиги</t>
        </is>
      </c>
      <c r="D673" s="16" t="n"/>
      <c r="E673" s="35">
        <f>SUMIFS(рўйхат!F:F,рўйхат!$CY:$CY,$B$680,рўйхат!$B:$B,$C673)</f>
        <v/>
      </c>
      <c r="F673" s="36">
        <f>SUMIFS(рўйхат!G:G,рўйхат!$CY:$CY,$B$680,рўйхат!$B:$B,$C673)</f>
        <v/>
      </c>
      <c r="G673" s="35">
        <f>SUMIFS(рўйхат!H:H,рўйхат!$CY:$CY,$B$680,рўйхат!$B:$B,$C673)</f>
        <v/>
      </c>
      <c r="H673" s="36">
        <f>SUMIFS(рўйхат!I:I,рўйхат!$CY:$CY,$B$680,рўйхат!$B:$B,$C673)</f>
        <v/>
      </c>
      <c r="I673" s="35">
        <f>SUMIFS(рўйхат!J:J,рўйхат!$CY:$CY,$B$680,рўйхат!$B:$B,$C673)</f>
        <v/>
      </c>
      <c r="J673" s="36">
        <f>SUMIFS(рўйхат!K:K,рўйхат!$CY:$CY,$B$680,рўйхат!$B:$B,$C673)</f>
        <v/>
      </c>
      <c r="K673" s="35">
        <f>SUMIFS(рўйхат!L:L,рўйхат!$CY:$CY,$B$680,рўйхат!$B:$B,$C673)</f>
        <v/>
      </c>
      <c r="L673" s="36">
        <f>SUMIFS(рўйхат!M:M,рўйхат!$CY:$CY,$B$680,рўйхат!$B:$B,$C673)</f>
        <v/>
      </c>
      <c r="M673" s="35">
        <f>SUMIFS(рўйхат!N:N,рўйхат!$CY:$CY,$B$680,рўйхат!$B:$B,$C673)</f>
        <v/>
      </c>
      <c r="N673" s="36">
        <f>SUMIFS(рўйхат!O:O,рўйхат!$CY:$CY,$B$680,рўйхат!$B:$B,$C673)</f>
        <v/>
      </c>
      <c r="O673" s="34">
        <f>IFERROR(M673/E673,0)</f>
        <v/>
      </c>
      <c r="P673" s="34">
        <f>IFERROR(N673/F673,0)</f>
        <v/>
      </c>
      <c r="Q673" s="35">
        <f>SUMIFS(рўйхат!P:P,рўйхат!$CY:$CY,$B$680,рўйхат!$B:$B,$C673)</f>
        <v/>
      </c>
      <c r="R673" s="36">
        <f>SUMIFS(рўйхат!Q:Q,рўйхат!$CY:$CY,$B$680,рўйхат!$B:$B,$C673)</f>
        <v/>
      </c>
      <c r="S673" s="35">
        <f>SUMIFS(рўйхат!R:R,рўйхат!$CY:$CY,$B$680,рўйхат!$B:$B,$C673)</f>
        <v/>
      </c>
      <c r="T673" s="36">
        <f>SUMIFS(рўйхат!S:S,рўйхат!$CY:$CY,$B$680,рўйхат!$B:$B,$C673)</f>
        <v/>
      </c>
      <c r="U673" s="35">
        <f>SUMIFS(рўйхат!T:T,рўйхат!$CY:$CY,$B$680,рўйхат!$B:$B,$C673)</f>
        <v/>
      </c>
      <c r="V673" s="36">
        <f>SUMIFS(рўйхат!U:U,рўйхат!$CY:$CY,$B$680,рўйхат!$B:$B,$C673)</f>
        <v/>
      </c>
      <c r="W673" s="35">
        <f>SUMIFS(рўйхат!V:V,рўйхат!$CY:$CY,$B$680,рўйхат!$B:$B,$C673)</f>
        <v/>
      </c>
      <c r="X673" s="36">
        <f>SUMIFS(рўйхат!W:W,рўйхат!$CY:$CY,$B$680,рўйхат!$B:$B,$C673)</f>
        <v/>
      </c>
      <c r="Y673" s="35">
        <f>SUMIFS(рўйхат!X:X,рўйхат!$CY:$CY,$B$680,рўйхат!$B:$B,$C673)</f>
        <v/>
      </c>
      <c r="Z673" s="36">
        <f>SUMIFS(рўйхат!Y:Y,рўйхат!$CY:$CY,$B$680,рўйхат!$B:$B,$C673)</f>
        <v/>
      </c>
      <c r="AA673" s="35">
        <f>SUMIFS(рўйхат!Z:Z,рўйхат!$CY:$CY,$B$680,рўйхат!$B:$B,$C673)</f>
        <v/>
      </c>
      <c r="AB673" s="36">
        <f>SUMIFS(рўйхат!AA:AA,рўйхат!$CY:$CY,$B$680,рўйхат!$B:$B,$C673)</f>
        <v/>
      </c>
      <c r="AC673" s="35">
        <f>SUMIFS(рўйхат!AB:AB,рўйхат!$CY:$CY,$B$680,рўйхат!$B:$B,$C673)</f>
        <v/>
      </c>
      <c r="AD673" s="36">
        <f>SUMIFS(рўйхат!AC:AC,рўйхат!$CY:$CY,$B$680,рўйхат!$B:$B,$C673)</f>
        <v/>
      </c>
      <c r="AE673" s="35">
        <f>SUMIFS(рўйхат!AD:AD,рўйхат!$CY:$CY,$B$680,рўйхат!$B:$B,$C673)</f>
        <v/>
      </c>
      <c r="AF673" s="36">
        <f>SUMIFS(рўйхат!AE:AE,рўйхат!$CY:$CY,$B$680,рўйхат!$B:$B,$C673)</f>
        <v/>
      </c>
      <c r="AG673" s="35">
        <f>SUMIFS(рўйхат!AH:AH,рўйхат!$CY:$CY,$B$680,рўйхат!$B:$B,$C673)</f>
        <v/>
      </c>
      <c r="AH673" s="36">
        <f>SUMIFS(рўйхат!AI:AI,рўйхат!$CY:$CY,$B$680,рўйхат!$B:$B,$C673)</f>
        <v/>
      </c>
      <c r="AI673" s="35">
        <f>SUMIFS(рўйхат!AJ:AJ,рўйхат!$CY:$CY,$B$680,рўйхат!$B:$B,$C673)</f>
        <v/>
      </c>
      <c r="AJ673" s="36">
        <f>SUMIFS(рўйхат!AK:AK,рўйхат!$CY:$CY,$B$680,рўйхат!$B:$B,$C673)</f>
        <v/>
      </c>
      <c r="AK673" s="35">
        <f>SUMIFS(рўйхат!AL:AL,рўйхат!$CY:$CY,$B$680,рўйхат!$B:$B,$C673)</f>
        <v/>
      </c>
      <c r="AL673" s="36">
        <f>SUMIFS(рўйхат!AM:AM,рўйхат!$CY:$CY,$B$680,рўйхат!$B:$B,$C673)</f>
        <v/>
      </c>
      <c r="AM673" s="77">
        <f>IFERROR(Q673/E673,0)</f>
        <v/>
      </c>
      <c r="AN673" s="77">
        <f>IFERROR(R673/F673,0)</f>
        <v/>
      </c>
      <c r="AO673" s="35">
        <f>SUMIFS(рўйхат!AX:AX,рўйхат!$CY:$CY,$B$680,рўйхат!$B:$B,$C673)</f>
        <v/>
      </c>
      <c r="AP673" s="36">
        <f>SUMIFS(рўйхат!AY:AY,рўйхат!$CY:$CY,$B$680,рўйхат!$B:$B,$C673)</f>
        <v/>
      </c>
      <c r="AQ673" s="35">
        <f>SUMIFS(рўйхат!AZ:AZ,рўйхат!$CY:$CY,$B$680,рўйхат!$B:$B,$C673)</f>
        <v/>
      </c>
      <c r="AR673" s="36">
        <f>SUMIFS(рўйхат!BA:BA,рўйхат!$CY:$CY,$B$680,рўйхат!$B:$B,$C673)</f>
        <v/>
      </c>
      <c r="AS673" s="35">
        <f>SUMIFS(рўйхат!BB:BB,рўйхат!$CY:$CY,$B$680,рўйхат!$B:$B,$C673)</f>
        <v/>
      </c>
      <c r="AT673" s="36">
        <f>SUMIFS(рўйхат!BC:BC,рўйхат!$CY:$CY,$B$680,рўйхат!$B:$B,$C673)</f>
        <v/>
      </c>
      <c r="AU673" s="35">
        <f>SUMIFS(рўйхат!BD:BD,рўйхат!$CY:$CY,$B$680,рўйхат!$B:$B,$C673)</f>
        <v/>
      </c>
      <c r="AV673" s="36">
        <f>SUMIFS(рўйхат!BE:BE,рўйхат!$CY:$CY,$B$680,рўйхат!$B:$B,$C673)</f>
        <v/>
      </c>
      <c r="AW673" s="35">
        <f>SUMIFS(рўйхат!BF:BF,рўйхат!$CY:$CY,$B$680,рўйхат!$B:$B,$C673)</f>
        <v/>
      </c>
      <c r="AX673" s="36">
        <f>SUMIFS(рўйхат!BG:BG,рўйхат!$CY:$CY,$B$680,рўйхат!$B:$B,$C673)</f>
        <v/>
      </c>
      <c r="AY673" s="35">
        <f>SUMIFS(рўйхат!BH:BH,рўйхат!$CY:$CY,$B$680,рўйхат!$B:$B,$C673)</f>
        <v/>
      </c>
      <c r="AZ673" s="36">
        <f>SUMIFS(рўйхат!BI:BI,рўйхат!$CY:$CY,$B$680,рўйхат!$B:$B,$C673)</f>
        <v/>
      </c>
      <c r="BA673" s="35">
        <f>SUMIFS(рўйхат!BJ:BJ,рўйхат!$CY:$CY,$B$680,рўйхат!$B:$B,$C673)</f>
        <v/>
      </c>
      <c r="BB673" s="36">
        <f>SUMIFS(рўйхат!BK:BK,рўйхат!$CY:$CY,$B$680,рўйхат!$B:$B,$C673)</f>
        <v/>
      </c>
      <c r="BC673" s="77">
        <f>IFERROR(AO673/E673,0)</f>
        <v/>
      </c>
      <c r="BD673" s="77">
        <f>IFERROR(AP673/F673,0)</f>
        <v/>
      </c>
      <c r="BE673" s="35">
        <f>SUMIFS(рўйхат!BL:BL,рўйхат!$CY:$CY,$B$680,рўйхат!$B:$B,$C673)</f>
        <v/>
      </c>
      <c r="BF673" s="36">
        <f>SUMIFS(рўйхат!BM:BM,рўйхат!$CY:$CY,$B$680,рўйхат!$B:$B,$C673)</f>
        <v/>
      </c>
      <c r="BG673" s="35">
        <f>SUMIFS(рўйхат!BN:BN,рўйхат!$CY:$CY,$B$680,рўйхат!$B:$B,$C673)</f>
        <v/>
      </c>
      <c r="BH673" s="36">
        <f>SUMIFS(рўйхат!BO:BO,рўйхат!$CY:$CY,$B$680,рўйхат!$B:$B,$C673)</f>
        <v/>
      </c>
      <c r="BI673" s="35">
        <f>SUMIFS(рўйхат!BP:BP,рўйхат!$CY:$CY,$B$680,рўйхат!$B:$B,$C673)</f>
        <v/>
      </c>
      <c r="BJ673" s="36">
        <f>SUMIFS(рўйхат!BQ:BQ,рўйхат!$CY:$CY,$B$680,рўйхат!$B:$B,$C673)</f>
        <v/>
      </c>
      <c r="BK673" s="35">
        <f>SUMIFS(рўйхат!BR:BR,рўйхат!$CY:$CY,$B$680,рўйхат!$B:$B,$C673)</f>
        <v/>
      </c>
      <c r="BL673" s="36">
        <f>SUMIFS(рўйхат!BS:BS,рўйхат!$CY:$CY,$B$680,рўйхат!$B:$B,$C673)</f>
        <v/>
      </c>
      <c r="BM673" s="35">
        <f>SUMIFS(рўйхат!BT:BT,рўйхат!$CY:$CY,$B$680,рўйхат!$B:$B,$C673)</f>
        <v/>
      </c>
      <c r="BN673" s="36">
        <f>SUMIFS(рўйхат!BU:BU,рўйхат!$CY:$CY,$B$680,рўйхат!$B:$B,$C673)</f>
        <v/>
      </c>
      <c r="BO673" s="35">
        <f>SUMIFS(рўйхат!BX:BX,рўйхат!$CY:$CY,$B$680,рўйхат!$B:$B,$C673)</f>
        <v/>
      </c>
      <c r="BP673" s="36">
        <f>SUMIFS(рўйхат!BY:BY,рўйхат!$CY:$CY,$B$680,рўйхат!$B:$B,$C673)</f>
        <v/>
      </c>
      <c r="BQ673" s="35">
        <f>SUMIFS(рўйхат!BZ:BZ,рўйхат!$CY:$CY,$B$680,рўйхат!$B:$B,$C673)</f>
        <v/>
      </c>
      <c r="BR673" s="36">
        <f>SUMIFS(рўйхат!CA:CA,рўйхат!$CY:$CY,$B$680,рўйхат!$B:$B,$C673)</f>
        <v/>
      </c>
      <c r="BS673" s="35">
        <f>SUMIFS(рўйхат!CB:CB,рўйхат!$CY:$CY,$B$680,рўйхат!$B:$B,$C673)</f>
        <v/>
      </c>
      <c r="BT673" s="36">
        <f>SUMIFS(рўйхат!CC:CC,рўйхат!$CY:$CY,$B$680,рўйхат!$B:$B,$C673)</f>
        <v/>
      </c>
      <c r="BU673" s="35">
        <f>SUMIFS(рўйхат!CD:CD,рўйхат!$CY:$CY,$B$680,рўйхат!$B:$B,$C673)</f>
        <v/>
      </c>
      <c r="BV673" s="36">
        <f>SUMIFS(рўйхат!CE:CE,рўйхат!$CY:$CY,$B$680,рўйхат!$B:$B,$C673)</f>
        <v/>
      </c>
      <c r="BW673" s="35">
        <f>SUMIFS(рўйхат!CH:CH,рўйхат!$CY:$CY,$B$680,рўйхат!$B:$B,$C673)</f>
        <v/>
      </c>
      <c r="BX673" s="36">
        <f>SUMIFS(рўйхат!CI:CI,рўйхат!$CY:$CY,$B$680,рўйхат!$B:$B,$C673)</f>
        <v/>
      </c>
      <c r="BY673" s="35">
        <f>SUMIFS(рўйхат!CJ:CJ,рўйхат!$CY:$CY,$B$680,рўйхат!$B:$B,$C673)</f>
        <v/>
      </c>
      <c r="BZ673" s="36">
        <f>SUMIFS(рўйхат!CK:CK,рўйхат!$CY:$CY,$B$680,рўйхат!$B:$B,$C673)</f>
        <v/>
      </c>
      <c r="CA673" s="35">
        <f>SUMIFS(рўйхат!CL:CL,рўйхат!$CY:$CY,$B$680,рўйхат!$B:$B,$C673)</f>
        <v/>
      </c>
      <c r="CB673" s="36">
        <f>SUMIFS(рўйхат!CM:CM,рўйхат!$CY:$CY,$B$680,рўйхат!$B:$B,$C673)</f>
        <v/>
      </c>
      <c r="CC673" s="35">
        <f>SUMIFS(рўйхат!CN:CN,рўйхат!$CY:$CY,$B$680,рўйхат!$B:$B,$C673)</f>
        <v/>
      </c>
      <c r="CD673" s="36">
        <f>SUMIFS(рўйхат!CO:CO,рўйхат!$CY:$CY,$B$680,рўйхат!$B:$B,$C673)</f>
        <v/>
      </c>
      <c r="CE673" s="77">
        <f>IFERROR(BE673/(Q673+BE673),0)</f>
        <v/>
      </c>
      <c r="CF673" s="78">
        <f>IFERROR(BF673/(R673+BF673),0)</f>
        <v/>
      </c>
      <c r="CG673" s="8">
        <f>COUNTIFS(B:B,B673)</f>
        <v/>
      </c>
    </row>
    <row r="674" hidden="1" outlineLevel="1" ht="17.1" customFormat="1" customHeight="1" s="8">
      <c r="A674" s="15" t="n"/>
      <c r="B674" s="50" t="n">
        <v>26</v>
      </c>
      <c r="C674" s="67" t="inlineStr">
        <is>
          <t>Транспорт вазирлиги</t>
        </is>
      </c>
      <c r="D674" s="16" t="n"/>
      <c r="E674" s="35">
        <f>SUMIFS(рўйхат!F:F,рўйхат!$CY:$CY,$B$680,рўйхат!$B:$B,$C674)</f>
        <v/>
      </c>
      <c r="F674" s="36">
        <f>SUMIFS(рўйхат!G:G,рўйхат!$CY:$CY,$B$680,рўйхат!$B:$B,$C674)</f>
        <v/>
      </c>
      <c r="G674" s="35">
        <f>SUMIFS(рўйхат!H:H,рўйхат!$CY:$CY,$B$680,рўйхат!$B:$B,$C674)</f>
        <v/>
      </c>
      <c r="H674" s="36">
        <f>SUMIFS(рўйхат!I:I,рўйхат!$CY:$CY,$B$680,рўйхат!$B:$B,$C674)</f>
        <v/>
      </c>
      <c r="I674" s="35">
        <f>SUMIFS(рўйхат!J:J,рўйхат!$CY:$CY,$B$680,рўйхат!$B:$B,$C674)</f>
        <v/>
      </c>
      <c r="J674" s="36">
        <f>SUMIFS(рўйхат!K:K,рўйхат!$CY:$CY,$B$680,рўйхат!$B:$B,$C674)</f>
        <v/>
      </c>
      <c r="K674" s="35">
        <f>SUMIFS(рўйхат!L:L,рўйхат!$CY:$CY,$B$680,рўйхат!$B:$B,$C674)</f>
        <v/>
      </c>
      <c r="L674" s="36">
        <f>SUMIFS(рўйхат!M:M,рўйхат!$CY:$CY,$B$680,рўйхат!$B:$B,$C674)</f>
        <v/>
      </c>
      <c r="M674" s="35">
        <f>SUMIFS(рўйхат!N:N,рўйхат!$CY:$CY,$B$680,рўйхат!$B:$B,$C674)</f>
        <v/>
      </c>
      <c r="N674" s="36">
        <f>SUMIFS(рўйхат!O:O,рўйхат!$CY:$CY,$B$680,рўйхат!$B:$B,$C674)</f>
        <v/>
      </c>
      <c r="O674" s="34">
        <f>IFERROR(M674/E674,0)</f>
        <v/>
      </c>
      <c r="P674" s="34">
        <f>IFERROR(N674/F674,0)</f>
        <v/>
      </c>
      <c r="Q674" s="35">
        <f>SUMIFS(рўйхат!P:P,рўйхат!$CY:$CY,$B$680,рўйхат!$B:$B,$C674)</f>
        <v/>
      </c>
      <c r="R674" s="36">
        <f>SUMIFS(рўйхат!Q:Q,рўйхат!$CY:$CY,$B$680,рўйхат!$B:$B,$C674)</f>
        <v/>
      </c>
      <c r="S674" s="35">
        <f>SUMIFS(рўйхат!R:R,рўйхат!$CY:$CY,$B$680,рўйхат!$B:$B,$C674)</f>
        <v/>
      </c>
      <c r="T674" s="36">
        <f>SUMIFS(рўйхат!S:S,рўйхат!$CY:$CY,$B$680,рўйхат!$B:$B,$C674)</f>
        <v/>
      </c>
      <c r="U674" s="35">
        <f>SUMIFS(рўйхат!T:T,рўйхат!$CY:$CY,$B$680,рўйхат!$B:$B,$C674)</f>
        <v/>
      </c>
      <c r="V674" s="36">
        <f>SUMIFS(рўйхат!U:U,рўйхат!$CY:$CY,$B$680,рўйхат!$B:$B,$C674)</f>
        <v/>
      </c>
      <c r="W674" s="35">
        <f>SUMIFS(рўйхат!V:V,рўйхат!$CY:$CY,$B$680,рўйхат!$B:$B,$C674)</f>
        <v/>
      </c>
      <c r="X674" s="36">
        <f>SUMIFS(рўйхат!W:W,рўйхат!$CY:$CY,$B$680,рўйхат!$B:$B,$C674)</f>
        <v/>
      </c>
      <c r="Y674" s="35">
        <f>SUMIFS(рўйхат!X:X,рўйхат!$CY:$CY,$B$680,рўйхат!$B:$B,$C674)</f>
        <v/>
      </c>
      <c r="Z674" s="36">
        <f>SUMIFS(рўйхат!Y:Y,рўйхат!$CY:$CY,$B$680,рўйхат!$B:$B,$C674)</f>
        <v/>
      </c>
      <c r="AA674" s="35">
        <f>SUMIFS(рўйхат!Z:Z,рўйхат!$CY:$CY,$B$680,рўйхат!$B:$B,$C674)</f>
        <v/>
      </c>
      <c r="AB674" s="36">
        <f>SUMIFS(рўйхат!AA:AA,рўйхат!$CY:$CY,$B$680,рўйхат!$B:$B,$C674)</f>
        <v/>
      </c>
      <c r="AC674" s="35">
        <f>SUMIFS(рўйхат!AB:AB,рўйхат!$CY:$CY,$B$680,рўйхат!$B:$B,$C674)</f>
        <v/>
      </c>
      <c r="AD674" s="36">
        <f>SUMIFS(рўйхат!AC:AC,рўйхат!$CY:$CY,$B$680,рўйхат!$B:$B,$C674)</f>
        <v/>
      </c>
      <c r="AE674" s="35">
        <f>SUMIFS(рўйхат!AD:AD,рўйхат!$CY:$CY,$B$680,рўйхат!$B:$B,$C674)</f>
        <v/>
      </c>
      <c r="AF674" s="36">
        <f>SUMIFS(рўйхат!AE:AE,рўйхат!$CY:$CY,$B$680,рўйхат!$B:$B,$C674)</f>
        <v/>
      </c>
      <c r="AG674" s="35">
        <f>SUMIFS(рўйхат!AH:AH,рўйхат!$CY:$CY,$B$680,рўйхат!$B:$B,$C674)</f>
        <v/>
      </c>
      <c r="AH674" s="36">
        <f>SUMIFS(рўйхат!AI:AI,рўйхат!$CY:$CY,$B$680,рўйхат!$B:$B,$C674)</f>
        <v/>
      </c>
      <c r="AI674" s="35">
        <f>SUMIFS(рўйхат!AJ:AJ,рўйхат!$CY:$CY,$B$680,рўйхат!$B:$B,$C674)</f>
        <v/>
      </c>
      <c r="AJ674" s="36">
        <f>SUMIFS(рўйхат!AK:AK,рўйхат!$CY:$CY,$B$680,рўйхат!$B:$B,$C674)</f>
        <v/>
      </c>
      <c r="AK674" s="35">
        <f>SUMIFS(рўйхат!AL:AL,рўйхат!$CY:$CY,$B$680,рўйхат!$B:$B,$C674)</f>
        <v/>
      </c>
      <c r="AL674" s="36">
        <f>SUMIFS(рўйхат!AM:AM,рўйхат!$CY:$CY,$B$680,рўйхат!$B:$B,$C674)</f>
        <v/>
      </c>
      <c r="AM674" s="77">
        <f>IFERROR(Q674/E674,0)</f>
        <v/>
      </c>
      <c r="AN674" s="77">
        <f>IFERROR(R674/F674,0)</f>
        <v/>
      </c>
      <c r="AO674" s="35">
        <f>SUMIFS(рўйхат!AX:AX,рўйхат!$CY:$CY,$B$680,рўйхат!$B:$B,$C674)</f>
        <v/>
      </c>
      <c r="AP674" s="36">
        <f>SUMIFS(рўйхат!AY:AY,рўйхат!$CY:$CY,$B$680,рўйхат!$B:$B,$C674)</f>
        <v/>
      </c>
      <c r="AQ674" s="35">
        <f>SUMIFS(рўйхат!AZ:AZ,рўйхат!$CY:$CY,$B$680,рўйхат!$B:$B,$C674)</f>
        <v/>
      </c>
      <c r="AR674" s="36">
        <f>SUMIFS(рўйхат!BA:BA,рўйхат!$CY:$CY,$B$680,рўйхат!$B:$B,$C674)</f>
        <v/>
      </c>
      <c r="AS674" s="35">
        <f>SUMIFS(рўйхат!BB:BB,рўйхат!$CY:$CY,$B$680,рўйхат!$B:$B,$C674)</f>
        <v/>
      </c>
      <c r="AT674" s="36">
        <f>SUMIFS(рўйхат!BC:BC,рўйхат!$CY:$CY,$B$680,рўйхат!$B:$B,$C674)</f>
        <v/>
      </c>
      <c r="AU674" s="35">
        <f>SUMIFS(рўйхат!BD:BD,рўйхат!$CY:$CY,$B$680,рўйхат!$B:$B,$C674)</f>
        <v/>
      </c>
      <c r="AV674" s="36">
        <f>SUMIFS(рўйхат!BE:BE,рўйхат!$CY:$CY,$B$680,рўйхат!$B:$B,$C674)</f>
        <v/>
      </c>
      <c r="AW674" s="35">
        <f>SUMIFS(рўйхат!BF:BF,рўйхат!$CY:$CY,$B$680,рўйхат!$B:$B,$C674)</f>
        <v/>
      </c>
      <c r="AX674" s="36">
        <f>SUMIFS(рўйхат!BG:BG,рўйхат!$CY:$CY,$B$680,рўйхат!$B:$B,$C674)</f>
        <v/>
      </c>
      <c r="AY674" s="35">
        <f>SUMIFS(рўйхат!BH:BH,рўйхат!$CY:$CY,$B$680,рўйхат!$B:$B,$C674)</f>
        <v/>
      </c>
      <c r="AZ674" s="36">
        <f>SUMIFS(рўйхат!BI:BI,рўйхат!$CY:$CY,$B$680,рўйхат!$B:$B,$C674)</f>
        <v/>
      </c>
      <c r="BA674" s="35">
        <f>SUMIFS(рўйхат!BJ:BJ,рўйхат!$CY:$CY,$B$680,рўйхат!$B:$B,$C674)</f>
        <v/>
      </c>
      <c r="BB674" s="36">
        <f>SUMIFS(рўйхат!BK:BK,рўйхат!$CY:$CY,$B$680,рўйхат!$B:$B,$C674)</f>
        <v/>
      </c>
      <c r="BC674" s="77">
        <f>IFERROR(AO674/E674,0)</f>
        <v/>
      </c>
      <c r="BD674" s="77">
        <f>IFERROR(AP674/F674,0)</f>
        <v/>
      </c>
      <c r="BE674" s="35">
        <f>SUMIFS(рўйхат!BL:BL,рўйхат!$CY:$CY,$B$680,рўйхат!$B:$B,$C674)</f>
        <v/>
      </c>
      <c r="BF674" s="36">
        <f>SUMIFS(рўйхат!BM:BM,рўйхат!$CY:$CY,$B$680,рўйхат!$B:$B,$C674)</f>
        <v/>
      </c>
      <c r="BG674" s="35">
        <f>SUMIFS(рўйхат!BN:BN,рўйхат!$CY:$CY,$B$680,рўйхат!$B:$B,$C674)</f>
        <v/>
      </c>
      <c r="BH674" s="36">
        <f>SUMIFS(рўйхат!BO:BO,рўйхат!$CY:$CY,$B$680,рўйхат!$B:$B,$C674)</f>
        <v/>
      </c>
      <c r="BI674" s="35">
        <f>SUMIFS(рўйхат!BP:BP,рўйхат!$CY:$CY,$B$680,рўйхат!$B:$B,$C674)</f>
        <v/>
      </c>
      <c r="BJ674" s="36">
        <f>SUMIFS(рўйхат!BQ:BQ,рўйхат!$CY:$CY,$B$680,рўйхат!$B:$B,$C674)</f>
        <v/>
      </c>
      <c r="BK674" s="35">
        <f>SUMIFS(рўйхат!BR:BR,рўйхат!$CY:$CY,$B$680,рўйхат!$B:$B,$C674)</f>
        <v/>
      </c>
      <c r="BL674" s="36">
        <f>SUMIFS(рўйхат!BS:BS,рўйхат!$CY:$CY,$B$680,рўйхат!$B:$B,$C674)</f>
        <v/>
      </c>
      <c r="BM674" s="35">
        <f>SUMIFS(рўйхат!BT:BT,рўйхат!$CY:$CY,$B$680,рўйхат!$B:$B,$C674)</f>
        <v/>
      </c>
      <c r="BN674" s="36">
        <f>SUMIFS(рўйхат!BU:BU,рўйхат!$CY:$CY,$B$680,рўйхат!$B:$B,$C674)</f>
        <v/>
      </c>
      <c r="BO674" s="35">
        <f>SUMIFS(рўйхат!BX:BX,рўйхат!$CY:$CY,$B$680,рўйхат!$B:$B,$C674)</f>
        <v/>
      </c>
      <c r="BP674" s="36">
        <f>SUMIFS(рўйхат!BY:BY,рўйхат!$CY:$CY,$B$680,рўйхат!$B:$B,$C674)</f>
        <v/>
      </c>
      <c r="BQ674" s="35">
        <f>SUMIFS(рўйхат!BZ:BZ,рўйхат!$CY:$CY,$B$680,рўйхат!$B:$B,$C674)</f>
        <v/>
      </c>
      <c r="BR674" s="36">
        <f>SUMIFS(рўйхат!CA:CA,рўйхат!$CY:$CY,$B$680,рўйхат!$B:$B,$C674)</f>
        <v/>
      </c>
      <c r="BS674" s="35">
        <f>SUMIFS(рўйхат!CB:CB,рўйхат!$CY:$CY,$B$680,рўйхат!$B:$B,$C674)</f>
        <v/>
      </c>
      <c r="BT674" s="36">
        <f>SUMIFS(рўйхат!CC:CC,рўйхат!$CY:$CY,$B$680,рўйхат!$B:$B,$C674)</f>
        <v/>
      </c>
      <c r="BU674" s="35">
        <f>SUMIFS(рўйхат!CD:CD,рўйхат!$CY:$CY,$B$680,рўйхат!$B:$B,$C674)</f>
        <v/>
      </c>
      <c r="BV674" s="36">
        <f>SUMIFS(рўйхат!CE:CE,рўйхат!$CY:$CY,$B$680,рўйхат!$B:$B,$C674)</f>
        <v/>
      </c>
      <c r="BW674" s="35">
        <f>SUMIFS(рўйхат!CH:CH,рўйхат!$CY:$CY,$B$680,рўйхат!$B:$B,$C674)</f>
        <v/>
      </c>
      <c r="BX674" s="36">
        <f>SUMIFS(рўйхат!CI:CI,рўйхат!$CY:$CY,$B$680,рўйхат!$B:$B,$C674)</f>
        <v/>
      </c>
      <c r="BY674" s="35">
        <f>SUMIFS(рўйхат!CJ:CJ,рўйхат!$CY:$CY,$B$680,рўйхат!$B:$B,$C674)</f>
        <v/>
      </c>
      <c r="BZ674" s="36">
        <f>SUMIFS(рўйхат!CK:CK,рўйхат!$CY:$CY,$B$680,рўйхат!$B:$B,$C674)</f>
        <v/>
      </c>
      <c r="CA674" s="35">
        <f>SUMIFS(рўйхат!CL:CL,рўйхат!$CY:$CY,$B$680,рўйхат!$B:$B,$C674)</f>
        <v/>
      </c>
      <c r="CB674" s="36">
        <f>SUMIFS(рўйхат!CM:CM,рўйхат!$CY:$CY,$B$680,рўйхат!$B:$B,$C674)</f>
        <v/>
      </c>
      <c r="CC674" s="35">
        <f>SUMIFS(рўйхат!CN:CN,рўйхат!$CY:$CY,$B$680,рўйхат!$B:$B,$C674)</f>
        <v/>
      </c>
      <c r="CD674" s="36">
        <f>SUMIFS(рўйхат!CO:CO,рўйхат!$CY:$CY,$B$680,рўйхат!$B:$B,$C674)</f>
        <v/>
      </c>
      <c r="CE674" s="77">
        <f>IFERROR(BE674/(Q674+BE674),0)</f>
        <v/>
      </c>
      <c r="CF674" s="78">
        <f>IFERROR(BF674/(R674+BF674),0)</f>
        <v/>
      </c>
      <c r="CG674" s="8">
        <f>COUNTIFS(B:B,B674)</f>
        <v/>
      </c>
    </row>
    <row r="675" hidden="1" outlineLevel="1" ht="17.1" customFormat="1" customHeight="1" s="8">
      <c r="A675" s="15" t="n"/>
      <c r="B675" s="50" t="n">
        <v>27</v>
      </c>
      <c r="C675" s="67" t="inlineStr">
        <is>
          <t>Фавқулодда вазиятлар вазирлиги</t>
        </is>
      </c>
      <c r="D675" s="16" t="n"/>
      <c r="E675" s="35">
        <f>SUMIFS(рўйхат!F:F,рўйхат!$CY:$CY,$B$680,рўйхат!$B:$B,$C675)</f>
        <v/>
      </c>
      <c r="F675" s="36">
        <f>SUMIFS(рўйхат!G:G,рўйхат!$CY:$CY,$B$680,рўйхат!$B:$B,$C675)</f>
        <v/>
      </c>
      <c r="G675" s="35">
        <f>SUMIFS(рўйхат!H:H,рўйхат!$CY:$CY,$B$680,рўйхат!$B:$B,$C675)</f>
        <v/>
      </c>
      <c r="H675" s="36">
        <f>SUMIFS(рўйхат!I:I,рўйхат!$CY:$CY,$B$680,рўйхат!$B:$B,$C675)</f>
        <v/>
      </c>
      <c r="I675" s="35">
        <f>SUMIFS(рўйхат!J:J,рўйхат!$CY:$CY,$B$680,рўйхат!$B:$B,$C675)</f>
        <v/>
      </c>
      <c r="J675" s="36">
        <f>SUMIFS(рўйхат!K:K,рўйхат!$CY:$CY,$B$680,рўйхат!$B:$B,$C675)</f>
        <v/>
      </c>
      <c r="K675" s="35">
        <f>SUMIFS(рўйхат!L:L,рўйхат!$CY:$CY,$B$680,рўйхат!$B:$B,$C675)</f>
        <v/>
      </c>
      <c r="L675" s="36">
        <f>SUMIFS(рўйхат!M:M,рўйхат!$CY:$CY,$B$680,рўйхат!$B:$B,$C675)</f>
        <v/>
      </c>
      <c r="M675" s="35">
        <f>SUMIFS(рўйхат!N:N,рўйхат!$CY:$CY,$B$680,рўйхат!$B:$B,$C675)</f>
        <v/>
      </c>
      <c r="N675" s="36">
        <f>SUMIFS(рўйхат!O:O,рўйхат!$CY:$CY,$B$680,рўйхат!$B:$B,$C675)</f>
        <v/>
      </c>
      <c r="O675" s="34">
        <f>IFERROR(M675/E675,0)</f>
        <v/>
      </c>
      <c r="P675" s="34">
        <f>IFERROR(N675/F675,0)</f>
        <v/>
      </c>
      <c r="Q675" s="35">
        <f>SUMIFS(рўйхат!P:P,рўйхат!$CY:$CY,$B$680,рўйхат!$B:$B,$C675)</f>
        <v/>
      </c>
      <c r="R675" s="36">
        <f>SUMIFS(рўйхат!Q:Q,рўйхат!$CY:$CY,$B$680,рўйхат!$B:$B,$C675)</f>
        <v/>
      </c>
      <c r="S675" s="35">
        <f>SUMIFS(рўйхат!R:R,рўйхат!$CY:$CY,$B$680,рўйхат!$B:$B,$C675)</f>
        <v/>
      </c>
      <c r="T675" s="36">
        <f>SUMIFS(рўйхат!S:S,рўйхат!$CY:$CY,$B$680,рўйхат!$B:$B,$C675)</f>
        <v/>
      </c>
      <c r="U675" s="35">
        <f>SUMIFS(рўйхат!T:T,рўйхат!$CY:$CY,$B$680,рўйхат!$B:$B,$C675)</f>
        <v/>
      </c>
      <c r="V675" s="36">
        <f>SUMIFS(рўйхат!U:U,рўйхат!$CY:$CY,$B$680,рўйхат!$B:$B,$C675)</f>
        <v/>
      </c>
      <c r="W675" s="35">
        <f>SUMIFS(рўйхат!V:V,рўйхат!$CY:$CY,$B$680,рўйхат!$B:$B,$C675)</f>
        <v/>
      </c>
      <c r="X675" s="36">
        <f>SUMIFS(рўйхат!W:W,рўйхат!$CY:$CY,$B$680,рўйхат!$B:$B,$C675)</f>
        <v/>
      </c>
      <c r="Y675" s="35">
        <f>SUMIFS(рўйхат!X:X,рўйхат!$CY:$CY,$B$680,рўйхат!$B:$B,$C675)</f>
        <v/>
      </c>
      <c r="Z675" s="36">
        <f>SUMIFS(рўйхат!Y:Y,рўйхат!$CY:$CY,$B$680,рўйхат!$B:$B,$C675)</f>
        <v/>
      </c>
      <c r="AA675" s="35">
        <f>SUMIFS(рўйхат!Z:Z,рўйхат!$CY:$CY,$B$680,рўйхат!$B:$B,$C675)</f>
        <v/>
      </c>
      <c r="AB675" s="36">
        <f>SUMIFS(рўйхат!AA:AA,рўйхат!$CY:$CY,$B$680,рўйхат!$B:$B,$C675)</f>
        <v/>
      </c>
      <c r="AC675" s="35">
        <f>SUMIFS(рўйхат!AB:AB,рўйхат!$CY:$CY,$B$680,рўйхат!$B:$B,$C675)</f>
        <v/>
      </c>
      <c r="AD675" s="36">
        <f>SUMIFS(рўйхат!AC:AC,рўйхат!$CY:$CY,$B$680,рўйхат!$B:$B,$C675)</f>
        <v/>
      </c>
      <c r="AE675" s="35">
        <f>SUMIFS(рўйхат!AD:AD,рўйхат!$CY:$CY,$B$680,рўйхат!$B:$B,$C675)</f>
        <v/>
      </c>
      <c r="AF675" s="36">
        <f>SUMIFS(рўйхат!AE:AE,рўйхат!$CY:$CY,$B$680,рўйхат!$B:$B,$C675)</f>
        <v/>
      </c>
      <c r="AG675" s="35">
        <f>SUMIFS(рўйхат!AH:AH,рўйхат!$CY:$CY,$B$680,рўйхат!$B:$B,$C675)</f>
        <v/>
      </c>
      <c r="AH675" s="36">
        <f>SUMIFS(рўйхат!AI:AI,рўйхат!$CY:$CY,$B$680,рўйхат!$B:$B,$C675)</f>
        <v/>
      </c>
      <c r="AI675" s="35">
        <f>SUMIFS(рўйхат!AJ:AJ,рўйхат!$CY:$CY,$B$680,рўйхат!$B:$B,$C675)</f>
        <v/>
      </c>
      <c r="AJ675" s="36">
        <f>SUMIFS(рўйхат!AK:AK,рўйхат!$CY:$CY,$B$680,рўйхат!$B:$B,$C675)</f>
        <v/>
      </c>
      <c r="AK675" s="35">
        <f>SUMIFS(рўйхат!AL:AL,рўйхат!$CY:$CY,$B$680,рўйхат!$B:$B,$C675)</f>
        <v/>
      </c>
      <c r="AL675" s="36">
        <f>SUMIFS(рўйхат!AM:AM,рўйхат!$CY:$CY,$B$680,рўйхат!$B:$B,$C675)</f>
        <v/>
      </c>
      <c r="AM675" s="77">
        <f>IFERROR(Q675/E675,0)</f>
        <v/>
      </c>
      <c r="AN675" s="77">
        <f>IFERROR(R675/F675,0)</f>
        <v/>
      </c>
      <c r="AO675" s="35">
        <f>SUMIFS(рўйхат!AX:AX,рўйхат!$CY:$CY,$B$680,рўйхат!$B:$B,$C675)</f>
        <v/>
      </c>
      <c r="AP675" s="36">
        <f>SUMIFS(рўйхат!AY:AY,рўйхат!$CY:$CY,$B$680,рўйхат!$B:$B,$C675)</f>
        <v/>
      </c>
      <c r="AQ675" s="35">
        <f>SUMIFS(рўйхат!AZ:AZ,рўйхат!$CY:$CY,$B$680,рўйхат!$B:$B,$C675)</f>
        <v/>
      </c>
      <c r="AR675" s="36">
        <f>SUMIFS(рўйхат!BA:BA,рўйхат!$CY:$CY,$B$680,рўйхат!$B:$B,$C675)</f>
        <v/>
      </c>
      <c r="AS675" s="35">
        <f>SUMIFS(рўйхат!BB:BB,рўйхат!$CY:$CY,$B$680,рўйхат!$B:$B,$C675)</f>
        <v/>
      </c>
      <c r="AT675" s="36">
        <f>SUMIFS(рўйхат!BC:BC,рўйхат!$CY:$CY,$B$680,рўйхат!$B:$B,$C675)</f>
        <v/>
      </c>
      <c r="AU675" s="35">
        <f>SUMIFS(рўйхат!BD:BD,рўйхат!$CY:$CY,$B$680,рўйхат!$B:$B,$C675)</f>
        <v/>
      </c>
      <c r="AV675" s="36">
        <f>SUMIFS(рўйхат!BE:BE,рўйхат!$CY:$CY,$B$680,рўйхат!$B:$B,$C675)</f>
        <v/>
      </c>
      <c r="AW675" s="35">
        <f>SUMIFS(рўйхат!BF:BF,рўйхат!$CY:$CY,$B$680,рўйхат!$B:$B,$C675)</f>
        <v/>
      </c>
      <c r="AX675" s="36">
        <f>SUMIFS(рўйхат!BG:BG,рўйхат!$CY:$CY,$B$680,рўйхат!$B:$B,$C675)</f>
        <v/>
      </c>
      <c r="AY675" s="35">
        <f>SUMIFS(рўйхат!BH:BH,рўйхат!$CY:$CY,$B$680,рўйхат!$B:$B,$C675)</f>
        <v/>
      </c>
      <c r="AZ675" s="36">
        <f>SUMIFS(рўйхат!BI:BI,рўйхат!$CY:$CY,$B$680,рўйхат!$B:$B,$C675)</f>
        <v/>
      </c>
      <c r="BA675" s="35">
        <f>SUMIFS(рўйхат!BJ:BJ,рўйхат!$CY:$CY,$B$680,рўйхат!$B:$B,$C675)</f>
        <v/>
      </c>
      <c r="BB675" s="36">
        <f>SUMIFS(рўйхат!BK:BK,рўйхат!$CY:$CY,$B$680,рўйхат!$B:$B,$C675)</f>
        <v/>
      </c>
      <c r="BC675" s="77">
        <f>IFERROR(AO675/E675,0)</f>
        <v/>
      </c>
      <c r="BD675" s="77">
        <f>IFERROR(AP675/F675,0)</f>
        <v/>
      </c>
      <c r="BE675" s="35">
        <f>SUMIFS(рўйхат!BL:BL,рўйхат!$CY:$CY,$B$680,рўйхат!$B:$B,$C675)</f>
        <v/>
      </c>
      <c r="BF675" s="36">
        <f>SUMIFS(рўйхат!BM:BM,рўйхат!$CY:$CY,$B$680,рўйхат!$B:$B,$C675)</f>
        <v/>
      </c>
      <c r="BG675" s="35">
        <f>SUMIFS(рўйхат!BN:BN,рўйхат!$CY:$CY,$B$680,рўйхат!$B:$B,$C675)</f>
        <v/>
      </c>
      <c r="BH675" s="36">
        <f>SUMIFS(рўйхат!BO:BO,рўйхат!$CY:$CY,$B$680,рўйхат!$B:$B,$C675)</f>
        <v/>
      </c>
      <c r="BI675" s="35">
        <f>SUMIFS(рўйхат!BP:BP,рўйхат!$CY:$CY,$B$680,рўйхат!$B:$B,$C675)</f>
        <v/>
      </c>
      <c r="BJ675" s="36">
        <f>SUMIFS(рўйхат!BQ:BQ,рўйхат!$CY:$CY,$B$680,рўйхат!$B:$B,$C675)</f>
        <v/>
      </c>
      <c r="BK675" s="35">
        <f>SUMIFS(рўйхат!BR:BR,рўйхат!$CY:$CY,$B$680,рўйхат!$B:$B,$C675)</f>
        <v/>
      </c>
      <c r="BL675" s="36">
        <f>SUMIFS(рўйхат!BS:BS,рўйхат!$CY:$CY,$B$680,рўйхат!$B:$B,$C675)</f>
        <v/>
      </c>
      <c r="BM675" s="35">
        <f>SUMIFS(рўйхат!BT:BT,рўйхат!$CY:$CY,$B$680,рўйхат!$B:$B,$C675)</f>
        <v/>
      </c>
      <c r="BN675" s="36">
        <f>SUMIFS(рўйхат!BU:BU,рўйхат!$CY:$CY,$B$680,рўйхат!$B:$B,$C675)</f>
        <v/>
      </c>
      <c r="BO675" s="35">
        <f>SUMIFS(рўйхат!BX:BX,рўйхат!$CY:$CY,$B$680,рўйхат!$B:$B,$C675)</f>
        <v/>
      </c>
      <c r="BP675" s="36">
        <f>SUMIFS(рўйхат!BY:BY,рўйхат!$CY:$CY,$B$680,рўйхат!$B:$B,$C675)</f>
        <v/>
      </c>
      <c r="BQ675" s="35">
        <f>SUMIFS(рўйхат!BZ:BZ,рўйхат!$CY:$CY,$B$680,рўйхат!$B:$B,$C675)</f>
        <v/>
      </c>
      <c r="BR675" s="36">
        <f>SUMIFS(рўйхат!CA:CA,рўйхат!$CY:$CY,$B$680,рўйхат!$B:$B,$C675)</f>
        <v/>
      </c>
      <c r="BS675" s="35">
        <f>SUMIFS(рўйхат!CB:CB,рўйхат!$CY:$CY,$B$680,рўйхат!$B:$B,$C675)</f>
        <v/>
      </c>
      <c r="BT675" s="36">
        <f>SUMIFS(рўйхат!CC:CC,рўйхат!$CY:$CY,$B$680,рўйхат!$B:$B,$C675)</f>
        <v/>
      </c>
      <c r="BU675" s="35">
        <f>SUMIFS(рўйхат!CD:CD,рўйхат!$CY:$CY,$B$680,рўйхат!$B:$B,$C675)</f>
        <v/>
      </c>
      <c r="BV675" s="36">
        <f>SUMIFS(рўйхат!CE:CE,рўйхат!$CY:$CY,$B$680,рўйхат!$B:$B,$C675)</f>
        <v/>
      </c>
      <c r="BW675" s="35">
        <f>SUMIFS(рўйхат!CH:CH,рўйхат!$CY:$CY,$B$680,рўйхат!$B:$B,$C675)</f>
        <v/>
      </c>
      <c r="BX675" s="36">
        <f>SUMIFS(рўйхат!CI:CI,рўйхат!$CY:$CY,$B$680,рўйхат!$B:$B,$C675)</f>
        <v/>
      </c>
      <c r="BY675" s="35">
        <f>SUMIFS(рўйхат!CJ:CJ,рўйхат!$CY:$CY,$B$680,рўйхат!$B:$B,$C675)</f>
        <v/>
      </c>
      <c r="BZ675" s="36">
        <f>SUMIFS(рўйхат!CK:CK,рўйхат!$CY:$CY,$B$680,рўйхат!$B:$B,$C675)</f>
        <v/>
      </c>
      <c r="CA675" s="35">
        <f>SUMIFS(рўйхат!CL:CL,рўйхат!$CY:$CY,$B$680,рўйхат!$B:$B,$C675)</f>
        <v/>
      </c>
      <c r="CB675" s="36">
        <f>SUMIFS(рўйхат!CM:CM,рўйхат!$CY:$CY,$B$680,рўйхат!$B:$B,$C675)</f>
        <v/>
      </c>
      <c r="CC675" s="35">
        <f>SUMIFS(рўйхат!CN:CN,рўйхат!$CY:$CY,$B$680,рўйхат!$B:$B,$C675)</f>
        <v/>
      </c>
      <c r="CD675" s="36">
        <f>SUMIFS(рўйхат!CO:CO,рўйхат!$CY:$CY,$B$680,рўйхат!$B:$B,$C675)</f>
        <v/>
      </c>
      <c r="CE675" s="77">
        <f>IFERROR(BE675/(Q675+BE675),0)</f>
        <v/>
      </c>
      <c r="CF675" s="78">
        <f>IFERROR(BF675/(R675+BF675),0)</f>
        <v/>
      </c>
      <c r="CG675" s="8">
        <f>COUNTIFS(B:B,B675)</f>
        <v/>
      </c>
    </row>
    <row r="676" hidden="1" outlineLevel="1" ht="33.95" customFormat="1" customHeight="1" s="8">
      <c r="A676" s="15" t="n"/>
      <c r="B676" s="50" t="n">
        <v>28</v>
      </c>
      <c r="C676" s="67" t="inlineStr">
        <is>
          <t>Экология, атроф-муҳитни муҳофаза қилиш ва иқлим ўзгариши вазирлиги</t>
        </is>
      </c>
      <c r="D676" s="16" t="n"/>
      <c r="E676" s="35">
        <f>SUMIFS(рўйхат!F:F,рўйхат!$CY:$CY,$B$680,рўйхат!$B:$B,$C676)</f>
        <v/>
      </c>
      <c r="F676" s="36">
        <f>SUMIFS(рўйхат!G:G,рўйхат!$CY:$CY,$B$680,рўйхат!$B:$B,$C676)</f>
        <v/>
      </c>
      <c r="G676" s="35">
        <f>SUMIFS(рўйхат!H:H,рўйхат!$CY:$CY,$B$680,рўйхат!$B:$B,$C676)</f>
        <v/>
      </c>
      <c r="H676" s="36">
        <f>SUMIFS(рўйхат!I:I,рўйхат!$CY:$CY,$B$680,рўйхат!$B:$B,$C676)</f>
        <v/>
      </c>
      <c r="I676" s="35">
        <f>SUMIFS(рўйхат!J:J,рўйхат!$CY:$CY,$B$680,рўйхат!$B:$B,$C676)</f>
        <v/>
      </c>
      <c r="J676" s="36">
        <f>SUMIFS(рўйхат!K:K,рўйхат!$CY:$CY,$B$680,рўйхат!$B:$B,$C676)</f>
        <v/>
      </c>
      <c r="K676" s="35">
        <f>SUMIFS(рўйхат!L:L,рўйхат!$CY:$CY,$B$680,рўйхат!$B:$B,$C676)</f>
        <v/>
      </c>
      <c r="L676" s="36">
        <f>SUMIFS(рўйхат!M:M,рўйхат!$CY:$CY,$B$680,рўйхат!$B:$B,$C676)</f>
        <v/>
      </c>
      <c r="M676" s="35">
        <f>SUMIFS(рўйхат!N:N,рўйхат!$CY:$CY,$B$680,рўйхат!$B:$B,$C676)</f>
        <v/>
      </c>
      <c r="N676" s="36">
        <f>SUMIFS(рўйхат!O:O,рўйхат!$CY:$CY,$B$680,рўйхат!$B:$B,$C676)</f>
        <v/>
      </c>
      <c r="O676" s="34">
        <f>IFERROR(M676/E676,0)</f>
        <v/>
      </c>
      <c r="P676" s="34">
        <f>IFERROR(N676/F676,0)</f>
        <v/>
      </c>
      <c r="Q676" s="35">
        <f>SUMIFS(рўйхат!P:P,рўйхат!$CY:$CY,$B$680,рўйхат!$B:$B,$C676)</f>
        <v/>
      </c>
      <c r="R676" s="36">
        <f>SUMIFS(рўйхат!Q:Q,рўйхат!$CY:$CY,$B$680,рўйхат!$B:$B,$C676)</f>
        <v/>
      </c>
      <c r="S676" s="35">
        <f>SUMIFS(рўйхат!R:R,рўйхат!$CY:$CY,$B$680,рўйхат!$B:$B,$C676)</f>
        <v/>
      </c>
      <c r="T676" s="36">
        <f>SUMIFS(рўйхат!S:S,рўйхат!$CY:$CY,$B$680,рўйхат!$B:$B,$C676)</f>
        <v/>
      </c>
      <c r="U676" s="35">
        <f>SUMIFS(рўйхат!T:T,рўйхат!$CY:$CY,$B$680,рўйхат!$B:$B,$C676)</f>
        <v/>
      </c>
      <c r="V676" s="36">
        <f>SUMIFS(рўйхат!U:U,рўйхат!$CY:$CY,$B$680,рўйхат!$B:$B,$C676)</f>
        <v/>
      </c>
      <c r="W676" s="35">
        <f>SUMIFS(рўйхат!V:V,рўйхат!$CY:$CY,$B$680,рўйхат!$B:$B,$C676)</f>
        <v/>
      </c>
      <c r="X676" s="36">
        <f>SUMIFS(рўйхат!W:W,рўйхат!$CY:$CY,$B$680,рўйхат!$B:$B,$C676)</f>
        <v/>
      </c>
      <c r="Y676" s="35">
        <f>SUMIFS(рўйхат!X:X,рўйхат!$CY:$CY,$B$680,рўйхат!$B:$B,$C676)</f>
        <v/>
      </c>
      <c r="Z676" s="36">
        <f>SUMIFS(рўйхат!Y:Y,рўйхат!$CY:$CY,$B$680,рўйхат!$B:$B,$C676)</f>
        <v/>
      </c>
      <c r="AA676" s="35">
        <f>SUMIFS(рўйхат!Z:Z,рўйхат!$CY:$CY,$B$680,рўйхат!$B:$B,$C676)</f>
        <v/>
      </c>
      <c r="AB676" s="36">
        <f>SUMIFS(рўйхат!AA:AA,рўйхат!$CY:$CY,$B$680,рўйхат!$B:$B,$C676)</f>
        <v/>
      </c>
      <c r="AC676" s="35">
        <f>SUMIFS(рўйхат!AB:AB,рўйхат!$CY:$CY,$B$680,рўйхат!$B:$B,$C676)</f>
        <v/>
      </c>
      <c r="AD676" s="36">
        <f>SUMIFS(рўйхат!AC:AC,рўйхат!$CY:$CY,$B$680,рўйхат!$B:$B,$C676)</f>
        <v/>
      </c>
      <c r="AE676" s="35">
        <f>SUMIFS(рўйхат!AD:AD,рўйхат!$CY:$CY,$B$680,рўйхат!$B:$B,$C676)</f>
        <v/>
      </c>
      <c r="AF676" s="36">
        <f>SUMIFS(рўйхат!AE:AE,рўйхат!$CY:$CY,$B$680,рўйхат!$B:$B,$C676)</f>
        <v/>
      </c>
      <c r="AG676" s="35">
        <f>SUMIFS(рўйхат!AH:AH,рўйхат!$CY:$CY,$B$680,рўйхат!$B:$B,$C676)</f>
        <v/>
      </c>
      <c r="AH676" s="36">
        <f>SUMIFS(рўйхат!AI:AI,рўйхат!$CY:$CY,$B$680,рўйхат!$B:$B,$C676)</f>
        <v/>
      </c>
      <c r="AI676" s="35">
        <f>SUMIFS(рўйхат!AJ:AJ,рўйхат!$CY:$CY,$B$680,рўйхат!$B:$B,$C676)</f>
        <v/>
      </c>
      <c r="AJ676" s="36">
        <f>SUMIFS(рўйхат!AK:AK,рўйхат!$CY:$CY,$B$680,рўйхат!$B:$B,$C676)</f>
        <v/>
      </c>
      <c r="AK676" s="35">
        <f>SUMIFS(рўйхат!AL:AL,рўйхат!$CY:$CY,$B$680,рўйхат!$B:$B,$C676)</f>
        <v/>
      </c>
      <c r="AL676" s="36">
        <f>SUMIFS(рўйхат!AM:AM,рўйхат!$CY:$CY,$B$680,рўйхат!$B:$B,$C676)</f>
        <v/>
      </c>
      <c r="AM676" s="77">
        <f>IFERROR(Q676/E676,0)</f>
        <v/>
      </c>
      <c r="AN676" s="77">
        <f>IFERROR(R676/F676,0)</f>
        <v/>
      </c>
      <c r="AO676" s="35">
        <f>SUMIFS(рўйхат!AX:AX,рўйхат!$CY:$CY,$B$680,рўйхат!$B:$B,$C676)</f>
        <v/>
      </c>
      <c r="AP676" s="36">
        <f>SUMIFS(рўйхат!AY:AY,рўйхат!$CY:$CY,$B$680,рўйхат!$B:$B,$C676)</f>
        <v/>
      </c>
      <c r="AQ676" s="35">
        <f>SUMIFS(рўйхат!AZ:AZ,рўйхат!$CY:$CY,$B$680,рўйхат!$B:$B,$C676)</f>
        <v/>
      </c>
      <c r="AR676" s="36">
        <f>SUMIFS(рўйхат!BA:BA,рўйхат!$CY:$CY,$B$680,рўйхат!$B:$B,$C676)</f>
        <v/>
      </c>
      <c r="AS676" s="35">
        <f>SUMIFS(рўйхат!BB:BB,рўйхат!$CY:$CY,$B$680,рўйхат!$B:$B,$C676)</f>
        <v/>
      </c>
      <c r="AT676" s="36">
        <f>SUMIFS(рўйхат!BC:BC,рўйхат!$CY:$CY,$B$680,рўйхат!$B:$B,$C676)</f>
        <v/>
      </c>
      <c r="AU676" s="35">
        <f>SUMIFS(рўйхат!BD:BD,рўйхат!$CY:$CY,$B$680,рўйхат!$B:$B,$C676)</f>
        <v/>
      </c>
      <c r="AV676" s="36">
        <f>SUMIFS(рўйхат!BE:BE,рўйхат!$CY:$CY,$B$680,рўйхат!$B:$B,$C676)</f>
        <v/>
      </c>
      <c r="AW676" s="35">
        <f>SUMIFS(рўйхат!BF:BF,рўйхат!$CY:$CY,$B$680,рўйхат!$B:$B,$C676)</f>
        <v/>
      </c>
      <c r="AX676" s="36">
        <f>SUMIFS(рўйхат!BG:BG,рўйхат!$CY:$CY,$B$680,рўйхат!$B:$B,$C676)</f>
        <v/>
      </c>
      <c r="AY676" s="35">
        <f>SUMIFS(рўйхат!BH:BH,рўйхат!$CY:$CY,$B$680,рўйхат!$B:$B,$C676)</f>
        <v/>
      </c>
      <c r="AZ676" s="36">
        <f>SUMIFS(рўйхат!BI:BI,рўйхат!$CY:$CY,$B$680,рўйхат!$B:$B,$C676)</f>
        <v/>
      </c>
      <c r="BA676" s="35">
        <f>SUMIFS(рўйхат!BJ:BJ,рўйхат!$CY:$CY,$B$680,рўйхат!$B:$B,$C676)</f>
        <v/>
      </c>
      <c r="BB676" s="36">
        <f>SUMIFS(рўйхат!BK:BK,рўйхат!$CY:$CY,$B$680,рўйхат!$B:$B,$C676)</f>
        <v/>
      </c>
      <c r="BC676" s="77">
        <f>IFERROR(AO676/E676,0)</f>
        <v/>
      </c>
      <c r="BD676" s="77">
        <f>IFERROR(AP676/F676,0)</f>
        <v/>
      </c>
      <c r="BE676" s="35">
        <f>SUMIFS(рўйхат!BL:BL,рўйхат!$CY:$CY,$B$680,рўйхат!$B:$B,$C676)</f>
        <v/>
      </c>
      <c r="BF676" s="36">
        <f>SUMIFS(рўйхат!BM:BM,рўйхат!$CY:$CY,$B$680,рўйхат!$B:$B,$C676)</f>
        <v/>
      </c>
      <c r="BG676" s="35">
        <f>SUMIFS(рўйхат!BN:BN,рўйхат!$CY:$CY,$B$680,рўйхат!$B:$B,$C676)</f>
        <v/>
      </c>
      <c r="BH676" s="36">
        <f>SUMIFS(рўйхат!BO:BO,рўйхат!$CY:$CY,$B$680,рўйхат!$B:$B,$C676)</f>
        <v/>
      </c>
      <c r="BI676" s="35">
        <f>SUMIFS(рўйхат!BP:BP,рўйхат!$CY:$CY,$B$680,рўйхат!$B:$B,$C676)</f>
        <v/>
      </c>
      <c r="BJ676" s="36">
        <f>SUMIFS(рўйхат!BQ:BQ,рўйхат!$CY:$CY,$B$680,рўйхат!$B:$B,$C676)</f>
        <v/>
      </c>
      <c r="BK676" s="35">
        <f>SUMIFS(рўйхат!BR:BR,рўйхат!$CY:$CY,$B$680,рўйхат!$B:$B,$C676)</f>
        <v/>
      </c>
      <c r="BL676" s="36">
        <f>SUMIFS(рўйхат!BS:BS,рўйхат!$CY:$CY,$B$680,рўйхат!$B:$B,$C676)</f>
        <v/>
      </c>
      <c r="BM676" s="35">
        <f>SUMIFS(рўйхат!BT:BT,рўйхат!$CY:$CY,$B$680,рўйхат!$B:$B,$C676)</f>
        <v/>
      </c>
      <c r="BN676" s="36">
        <f>SUMIFS(рўйхат!BU:BU,рўйхат!$CY:$CY,$B$680,рўйхат!$B:$B,$C676)</f>
        <v/>
      </c>
      <c r="BO676" s="35">
        <f>SUMIFS(рўйхат!BX:BX,рўйхат!$CY:$CY,$B$680,рўйхат!$B:$B,$C676)</f>
        <v/>
      </c>
      <c r="BP676" s="36">
        <f>SUMIFS(рўйхат!BY:BY,рўйхат!$CY:$CY,$B$680,рўйхат!$B:$B,$C676)</f>
        <v/>
      </c>
      <c r="BQ676" s="35">
        <f>SUMIFS(рўйхат!BZ:BZ,рўйхат!$CY:$CY,$B$680,рўйхат!$B:$B,$C676)</f>
        <v/>
      </c>
      <c r="BR676" s="36">
        <f>SUMIFS(рўйхат!CA:CA,рўйхат!$CY:$CY,$B$680,рўйхат!$B:$B,$C676)</f>
        <v/>
      </c>
      <c r="BS676" s="35">
        <f>SUMIFS(рўйхат!CB:CB,рўйхат!$CY:$CY,$B$680,рўйхат!$B:$B,$C676)</f>
        <v/>
      </c>
      <c r="BT676" s="36">
        <f>SUMIFS(рўйхат!CC:CC,рўйхат!$CY:$CY,$B$680,рўйхат!$B:$B,$C676)</f>
        <v/>
      </c>
      <c r="BU676" s="35">
        <f>SUMIFS(рўйхат!CD:CD,рўйхат!$CY:$CY,$B$680,рўйхат!$B:$B,$C676)</f>
        <v/>
      </c>
      <c r="BV676" s="36">
        <f>SUMIFS(рўйхат!CE:CE,рўйхат!$CY:$CY,$B$680,рўйхат!$B:$B,$C676)</f>
        <v/>
      </c>
      <c r="BW676" s="35">
        <f>SUMIFS(рўйхат!CH:CH,рўйхат!$CY:$CY,$B$680,рўйхат!$B:$B,$C676)</f>
        <v/>
      </c>
      <c r="BX676" s="36">
        <f>SUMIFS(рўйхат!CI:CI,рўйхат!$CY:$CY,$B$680,рўйхат!$B:$B,$C676)</f>
        <v/>
      </c>
      <c r="BY676" s="35">
        <f>SUMIFS(рўйхат!CJ:CJ,рўйхат!$CY:$CY,$B$680,рўйхат!$B:$B,$C676)</f>
        <v/>
      </c>
      <c r="BZ676" s="36">
        <f>SUMIFS(рўйхат!CK:CK,рўйхат!$CY:$CY,$B$680,рўйхат!$B:$B,$C676)</f>
        <v/>
      </c>
      <c r="CA676" s="35">
        <f>SUMIFS(рўйхат!CL:CL,рўйхат!$CY:$CY,$B$680,рўйхат!$B:$B,$C676)</f>
        <v/>
      </c>
      <c r="CB676" s="36">
        <f>SUMIFS(рўйхат!CM:CM,рўйхат!$CY:$CY,$B$680,рўйхат!$B:$B,$C676)</f>
        <v/>
      </c>
      <c r="CC676" s="35">
        <f>SUMIFS(рўйхат!CN:CN,рўйхат!$CY:$CY,$B$680,рўйхат!$B:$B,$C676)</f>
        <v/>
      </c>
      <c r="CD676" s="36">
        <f>SUMIFS(рўйхат!CO:CO,рўйхат!$CY:$CY,$B$680,рўйхат!$B:$B,$C676)</f>
        <v/>
      </c>
      <c r="CE676" s="77">
        <f>IFERROR(BE676/(Q676+BE676),0)</f>
        <v/>
      </c>
      <c r="CF676" s="78">
        <f>IFERROR(BF676/(R676+BF676),0)</f>
        <v/>
      </c>
      <c r="CG676" s="8">
        <f>COUNTIFS(B:B,B676)</f>
        <v/>
      </c>
    </row>
    <row r="677" hidden="1" outlineLevel="1" ht="17.1" customFormat="1" customHeight="1" s="8">
      <c r="A677" s="15" t="n"/>
      <c r="B677" s="50" t="n">
        <v>29</v>
      </c>
      <c r="C677" s="67" t="inlineStr">
        <is>
          <t>Энергетика вазирлиги</t>
        </is>
      </c>
      <c r="D677" s="16" t="n"/>
      <c r="E677" s="35">
        <f>SUMIFS(рўйхат!F:F,рўйхат!$CY:$CY,$B$680,рўйхат!$B:$B,$C677)</f>
        <v/>
      </c>
      <c r="F677" s="36">
        <f>SUMIFS(рўйхат!G:G,рўйхат!$CY:$CY,$B$680,рўйхат!$B:$B,$C677)</f>
        <v/>
      </c>
      <c r="G677" s="35">
        <f>SUMIFS(рўйхат!H:H,рўйхат!$CY:$CY,$B$680,рўйхат!$B:$B,$C677)</f>
        <v/>
      </c>
      <c r="H677" s="36">
        <f>SUMIFS(рўйхат!I:I,рўйхат!$CY:$CY,$B$680,рўйхат!$B:$B,$C677)</f>
        <v/>
      </c>
      <c r="I677" s="35">
        <f>SUMIFS(рўйхат!J:J,рўйхат!$CY:$CY,$B$680,рўйхат!$B:$B,$C677)</f>
        <v/>
      </c>
      <c r="J677" s="36">
        <f>SUMIFS(рўйхат!K:K,рўйхат!$CY:$CY,$B$680,рўйхат!$B:$B,$C677)</f>
        <v/>
      </c>
      <c r="K677" s="35">
        <f>SUMIFS(рўйхат!L:L,рўйхат!$CY:$CY,$B$680,рўйхат!$B:$B,$C677)</f>
        <v/>
      </c>
      <c r="L677" s="36">
        <f>SUMIFS(рўйхат!M:M,рўйхат!$CY:$CY,$B$680,рўйхат!$B:$B,$C677)</f>
        <v/>
      </c>
      <c r="M677" s="35">
        <f>SUMIFS(рўйхат!N:N,рўйхат!$CY:$CY,$B$680,рўйхат!$B:$B,$C677)</f>
        <v/>
      </c>
      <c r="N677" s="36">
        <f>SUMIFS(рўйхат!O:O,рўйхат!$CY:$CY,$B$680,рўйхат!$B:$B,$C677)</f>
        <v/>
      </c>
      <c r="O677" s="34">
        <f>IFERROR(M677/E677,0)</f>
        <v/>
      </c>
      <c r="P677" s="34">
        <f>IFERROR(N677/F677,0)</f>
        <v/>
      </c>
      <c r="Q677" s="35">
        <f>SUMIFS(рўйхат!P:P,рўйхат!$CY:$CY,$B$680,рўйхат!$B:$B,$C677)</f>
        <v/>
      </c>
      <c r="R677" s="36">
        <f>SUMIFS(рўйхат!Q:Q,рўйхат!$CY:$CY,$B$680,рўйхат!$B:$B,$C677)</f>
        <v/>
      </c>
      <c r="S677" s="35">
        <f>SUMIFS(рўйхат!R:R,рўйхат!$CY:$CY,$B$680,рўйхат!$B:$B,$C677)</f>
        <v/>
      </c>
      <c r="T677" s="36">
        <f>SUMIFS(рўйхат!S:S,рўйхат!$CY:$CY,$B$680,рўйхат!$B:$B,$C677)</f>
        <v/>
      </c>
      <c r="U677" s="35">
        <f>SUMIFS(рўйхат!T:T,рўйхат!$CY:$CY,$B$680,рўйхат!$B:$B,$C677)</f>
        <v/>
      </c>
      <c r="V677" s="36">
        <f>SUMIFS(рўйхат!U:U,рўйхат!$CY:$CY,$B$680,рўйхат!$B:$B,$C677)</f>
        <v/>
      </c>
      <c r="W677" s="35">
        <f>SUMIFS(рўйхат!V:V,рўйхат!$CY:$CY,$B$680,рўйхат!$B:$B,$C677)</f>
        <v/>
      </c>
      <c r="X677" s="36">
        <f>SUMIFS(рўйхат!W:W,рўйхат!$CY:$CY,$B$680,рўйхат!$B:$B,$C677)</f>
        <v/>
      </c>
      <c r="Y677" s="35">
        <f>SUMIFS(рўйхат!X:X,рўйхат!$CY:$CY,$B$680,рўйхат!$B:$B,$C677)</f>
        <v/>
      </c>
      <c r="Z677" s="36">
        <f>SUMIFS(рўйхат!Y:Y,рўйхат!$CY:$CY,$B$680,рўйхат!$B:$B,$C677)</f>
        <v/>
      </c>
      <c r="AA677" s="35">
        <f>SUMIFS(рўйхат!Z:Z,рўйхат!$CY:$CY,$B$680,рўйхат!$B:$B,$C677)</f>
        <v/>
      </c>
      <c r="AB677" s="36">
        <f>SUMIFS(рўйхат!AA:AA,рўйхат!$CY:$CY,$B$680,рўйхат!$B:$B,$C677)</f>
        <v/>
      </c>
      <c r="AC677" s="35">
        <f>SUMIFS(рўйхат!AB:AB,рўйхат!$CY:$CY,$B$680,рўйхат!$B:$B,$C677)</f>
        <v/>
      </c>
      <c r="AD677" s="36">
        <f>SUMIFS(рўйхат!AC:AC,рўйхат!$CY:$CY,$B$680,рўйхат!$B:$B,$C677)</f>
        <v/>
      </c>
      <c r="AE677" s="35">
        <f>SUMIFS(рўйхат!AD:AD,рўйхат!$CY:$CY,$B$680,рўйхат!$B:$B,$C677)</f>
        <v/>
      </c>
      <c r="AF677" s="36">
        <f>SUMIFS(рўйхат!AE:AE,рўйхат!$CY:$CY,$B$680,рўйхат!$B:$B,$C677)</f>
        <v/>
      </c>
      <c r="AG677" s="35">
        <f>SUMIFS(рўйхат!AH:AH,рўйхат!$CY:$CY,$B$680,рўйхат!$B:$B,$C677)</f>
        <v/>
      </c>
      <c r="AH677" s="36">
        <f>SUMIFS(рўйхат!AI:AI,рўйхат!$CY:$CY,$B$680,рўйхат!$B:$B,$C677)</f>
        <v/>
      </c>
      <c r="AI677" s="35">
        <f>SUMIFS(рўйхат!AJ:AJ,рўйхат!$CY:$CY,$B$680,рўйхат!$B:$B,$C677)</f>
        <v/>
      </c>
      <c r="AJ677" s="36">
        <f>SUMIFS(рўйхат!AK:AK,рўйхат!$CY:$CY,$B$680,рўйхат!$B:$B,$C677)</f>
        <v/>
      </c>
      <c r="AK677" s="35">
        <f>SUMIFS(рўйхат!AL:AL,рўйхат!$CY:$CY,$B$680,рўйхат!$B:$B,$C677)</f>
        <v/>
      </c>
      <c r="AL677" s="36">
        <f>SUMIFS(рўйхат!AM:AM,рўйхат!$CY:$CY,$B$680,рўйхат!$B:$B,$C677)</f>
        <v/>
      </c>
      <c r="AM677" s="77">
        <f>IFERROR(Q677/E677,0)</f>
        <v/>
      </c>
      <c r="AN677" s="77">
        <f>IFERROR(R677/F677,0)</f>
        <v/>
      </c>
      <c r="AO677" s="35">
        <f>SUMIFS(рўйхат!AX:AX,рўйхат!$CY:$CY,$B$680,рўйхат!$B:$B,$C677)</f>
        <v/>
      </c>
      <c r="AP677" s="36">
        <f>SUMIFS(рўйхат!AY:AY,рўйхат!$CY:$CY,$B$680,рўйхат!$B:$B,$C677)</f>
        <v/>
      </c>
      <c r="AQ677" s="35">
        <f>SUMIFS(рўйхат!AZ:AZ,рўйхат!$CY:$CY,$B$680,рўйхат!$B:$B,$C677)</f>
        <v/>
      </c>
      <c r="AR677" s="36">
        <f>SUMIFS(рўйхат!BA:BA,рўйхат!$CY:$CY,$B$680,рўйхат!$B:$B,$C677)</f>
        <v/>
      </c>
      <c r="AS677" s="35">
        <f>SUMIFS(рўйхат!BB:BB,рўйхат!$CY:$CY,$B$680,рўйхат!$B:$B,$C677)</f>
        <v/>
      </c>
      <c r="AT677" s="36">
        <f>SUMIFS(рўйхат!BC:BC,рўйхат!$CY:$CY,$B$680,рўйхат!$B:$B,$C677)</f>
        <v/>
      </c>
      <c r="AU677" s="35">
        <f>SUMIFS(рўйхат!BD:BD,рўйхат!$CY:$CY,$B$680,рўйхат!$B:$B,$C677)</f>
        <v/>
      </c>
      <c r="AV677" s="36">
        <f>SUMIFS(рўйхат!BE:BE,рўйхат!$CY:$CY,$B$680,рўйхат!$B:$B,$C677)</f>
        <v/>
      </c>
      <c r="AW677" s="35">
        <f>SUMIFS(рўйхат!BF:BF,рўйхат!$CY:$CY,$B$680,рўйхат!$B:$B,$C677)</f>
        <v/>
      </c>
      <c r="AX677" s="36">
        <f>SUMIFS(рўйхат!BG:BG,рўйхат!$CY:$CY,$B$680,рўйхат!$B:$B,$C677)</f>
        <v/>
      </c>
      <c r="AY677" s="35">
        <f>SUMIFS(рўйхат!BH:BH,рўйхат!$CY:$CY,$B$680,рўйхат!$B:$B,$C677)</f>
        <v/>
      </c>
      <c r="AZ677" s="36">
        <f>SUMIFS(рўйхат!BI:BI,рўйхат!$CY:$CY,$B$680,рўйхат!$B:$B,$C677)</f>
        <v/>
      </c>
      <c r="BA677" s="35">
        <f>SUMIFS(рўйхат!BJ:BJ,рўйхат!$CY:$CY,$B$680,рўйхат!$B:$B,$C677)</f>
        <v/>
      </c>
      <c r="BB677" s="36">
        <f>SUMIFS(рўйхат!BK:BK,рўйхат!$CY:$CY,$B$680,рўйхат!$B:$B,$C677)</f>
        <v/>
      </c>
      <c r="BC677" s="77">
        <f>IFERROR(AO677/E677,0)</f>
        <v/>
      </c>
      <c r="BD677" s="77">
        <f>IFERROR(AP677/F677,0)</f>
        <v/>
      </c>
      <c r="BE677" s="35">
        <f>SUMIFS(рўйхат!BL:BL,рўйхат!$CY:$CY,$B$680,рўйхат!$B:$B,$C677)</f>
        <v/>
      </c>
      <c r="BF677" s="36">
        <f>SUMIFS(рўйхат!BM:BM,рўйхат!$CY:$CY,$B$680,рўйхат!$B:$B,$C677)</f>
        <v/>
      </c>
      <c r="BG677" s="35">
        <f>SUMIFS(рўйхат!BN:BN,рўйхат!$CY:$CY,$B$680,рўйхат!$B:$B,$C677)</f>
        <v/>
      </c>
      <c r="BH677" s="36">
        <f>SUMIFS(рўйхат!BO:BO,рўйхат!$CY:$CY,$B$680,рўйхат!$B:$B,$C677)</f>
        <v/>
      </c>
      <c r="BI677" s="35">
        <f>SUMIFS(рўйхат!BP:BP,рўйхат!$CY:$CY,$B$680,рўйхат!$B:$B,$C677)</f>
        <v/>
      </c>
      <c r="BJ677" s="36">
        <f>SUMIFS(рўйхат!BQ:BQ,рўйхат!$CY:$CY,$B$680,рўйхат!$B:$B,$C677)</f>
        <v/>
      </c>
      <c r="BK677" s="35">
        <f>SUMIFS(рўйхат!BR:BR,рўйхат!$CY:$CY,$B$680,рўйхат!$B:$B,$C677)</f>
        <v/>
      </c>
      <c r="BL677" s="36">
        <f>SUMIFS(рўйхат!BS:BS,рўйхат!$CY:$CY,$B$680,рўйхат!$B:$B,$C677)</f>
        <v/>
      </c>
      <c r="BM677" s="35">
        <f>SUMIFS(рўйхат!BT:BT,рўйхат!$CY:$CY,$B$680,рўйхат!$B:$B,$C677)</f>
        <v/>
      </c>
      <c r="BN677" s="36">
        <f>SUMIFS(рўйхат!BU:BU,рўйхат!$CY:$CY,$B$680,рўйхат!$B:$B,$C677)</f>
        <v/>
      </c>
      <c r="BO677" s="35">
        <f>SUMIFS(рўйхат!BX:BX,рўйхат!$CY:$CY,$B$680,рўйхат!$B:$B,$C677)</f>
        <v/>
      </c>
      <c r="BP677" s="36">
        <f>SUMIFS(рўйхат!BY:BY,рўйхат!$CY:$CY,$B$680,рўйхат!$B:$B,$C677)</f>
        <v/>
      </c>
      <c r="BQ677" s="35">
        <f>SUMIFS(рўйхат!BZ:BZ,рўйхат!$CY:$CY,$B$680,рўйхат!$B:$B,$C677)</f>
        <v/>
      </c>
      <c r="BR677" s="36">
        <f>SUMIFS(рўйхат!CA:CA,рўйхат!$CY:$CY,$B$680,рўйхат!$B:$B,$C677)</f>
        <v/>
      </c>
      <c r="BS677" s="35">
        <f>SUMIFS(рўйхат!CB:CB,рўйхат!$CY:$CY,$B$680,рўйхат!$B:$B,$C677)</f>
        <v/>
      </c>
      <c r="BT677" s="36">
        <f>SUMIFS(рўйхат!CC:CC,рўйхат!$CY:$CY,$B$680,рўйхат!$B:$B,$C677)</f>
        <v/>
      </c>
      <c r="BU677" s="35">
        <f>SUMIFS(рўйхат!CD:CD,рўйхат!$CY:$CY,$B$680,рўйхат!$B:$B,$C677)</f>
        <v/>
      </c>
      <c r="BV677" s="36">
        <f>SUMIFS(рўйхат!CE:CE,рўйхат!$CY:$CY,$B$680,рўйхат!$B:$B,$C677)</f>
        <v/>
      </c>
      <c r="BW677" s="35">
        <f>SUMIFS(рўйхат!CH:CH,рўйхат!$CY:$CY,$B$680,рўйхат!$B:$B,$C677)</f>
        <v/>
      </c>
      <c r="BX677" s="36">
        <f>SUMIFS(рўйхат!CI:CI,рўйхат!$CY:$CY,$B$680,рўйхат!$B:$B,$C677)</f>
        <v/>
      </c>
      <c r="BY677" s="35">
        <f>SUMIFS(рўйхат!CJ:CJ,рўйхат!$CY:$CY,$B$680,рўйхат!$B:$B,$C677)</f>
        <v/>
      </c>
      <c r="BZ677" s="36">
        <f>SUMIFS(рўйхат!CK:CK,рўйхат!$CY:$CY,$B$680,рўйхат!$B:$B,$C677)</f>
        <v/>
      </c>
      <c r="CA677" s="35">
        <f>SUMIFS(рўйхат!CL:CL,рўйхат!$CY:$CY,$B$680,рўйхат!$B:$B,$C677)</f>
        <v/>
      </c>
      <c r="CB677" s="36">
        <f>SUMIFS(рўйхат!CM:CM,рўйхат!$CY:$CY,$B$680,рўйхат!$B:$B,$C677)</f>
        <v/>
      </c>
      <c r="CC677" s="35">
        <f>SUMIFS(рўйхат!CN:CN,рўйхат!$CY:$CY,$B$680,рўйхат!$B:$B,$C677)</f>
        <v/>
      </c>
      <c r="CD677" s="36">
        <f>SUMIFS(рўйхат!CO:CO,рўйхат!$CY:$CY,$B$680,рўйхат!$B:$B,$C677)</f>
        <v/>
      </c>
      <c r="CE677" s="77">
        <f>IFERROR(BE677/(Q677+BE677),0)</f>
        <v/>
      </c>
      <c r="CF677" s="78">
        <f>IFERROR(BF677/(R677+BF677),0)</f>
        <v/>
      </c>
      <c r="CG677" s="8">
        <f>COUNTIFS(B:B,B677)</f>
        <v/>
      </c>
    </row>
    <row r="678" hidden="1" outlineLevel="1" ht="17.1" customFormat="1" customHeight="1" s="8">
      <c r="A678" s="15" t="n"/>
      <c r="B678" s="50" t="n">
        <v>30</v>
      </c>
      <c r="C678" s="67" t="inlineStr">
        <is>
          <t>Kadastr agentligi</t>
        </is>
      </c>
      <c r="D678" s="16" t="n"/>
      <c r="E678" s="35">
        <f>SUMIFS(рўйхат!F:F,рўйхат!$CY:$CY,$B$680,рўйхат!$B:$B,$C678)</f>
        <v/>
      </c>
      <c r="F678" s="36">
        <f>SUMIFS(рўйхат!G:G,рўйхат!$CY:$CY,$B$680,рўйхат!$B:$B,$C678)</f>
        <v/>
      </c>
      <c r="G678" s="35">
        <f>SUMIFS(рўйхат!H:H,рўйхат!$CY:$CY,$B$680,рўйхат!$B:$B,$C678)</f>
        <v/>
      </c>
      <c r="H678" s="36">
        <f>SUMIFS(рўйхат!I:I,рўйхат!$CY:$CY,$B$680,рўйхат!$B:$B,$C678)</f>
        <v/>
      </c>
      <c r="I678" s="35">
        <f>SUMIFS(рўйхат!J:J,рўйхат!$CY:$CY,$B$680,рўйхат!$B:$B,$C678)</f>
        <v/>
      </c>
      <c r="J678" s="36">
        <f>SUMIFS(рўйхат!K:K,рўйхат!$CY:$CY,$B$680,рўйхат!$B:$B,$C678)</f>
        <v/>
      </c>
      <c r="K678" s="35">
        <f>SUMIFS(рўйхат!L:L,рўйхат!$CY:$CY,$B$680,рўйхат!$B:$B,$C678)</f>
        <v/>
      </c>
      <c r="L678" s="36">
        <f>SUMIFS(рўйхат!M:M,рўйхат!$CY:$CY,$B$680,рўйхат!$B:$B,$C678)</f>
        <v/>
      </c>
      <c r="M678" s="35">
        <f>SUMIFS(рўйхат!N:N,рўйхат!$CY:$CY,$B$680,рўйхат!$B:$B,$C678)</f>
        <v/>
      </c>
      <c r="N678" s="36">
        <f>SUMIFS(рўйхат!O:O,рўйхат!$CY:$CY,$B$680,рўйхат!$B:$B,$C678)</f>
        <v/>
      </c>
      <c r="O678" s="34">
        <f>IFERROR(M678/E678,0)</f>
        <v/>
      </c>
      <c r="P678" s="34">
        <f>IFERROR(N678/F678,0)</f>
        <v/>
      </c>
      <c r="Q678" s="35">
        <f>SUMIFS(рўйхат!P:P,рўйхат!$CY:$CY,$B$680,рўйхат!$B:$B,$C678)</f>
        <v/>
      </c>
      <c r="R678" s="36">
        <f>SUMIFS(рўйхат!Q:Q,рўйхат!$CY:$CY,$B$680,рўйхат!$B:$B,$C678)</f>
        <v/>
      </c>
      <c r="S678" s="35">
        <f>SUMIFS(рўйхат!R:R,рўйхат!$CY:$CY,$B$680,рўйхат!$B:$B,$C678)</f>
        <v/>
      </c>
      <c r="T678" s="36">
        <f>SUMIFS(рўйхат!S:S,рўйхат!$CY:$CY,$B$680,рўйхат!$B:$B,$C678)</f>
        <v/>
      </c>
      <c r="U678" s="35">
        <f>SUMIFS(рўйхат!T:T,рўйхат!$CY:$CY,$B$680,рўйхат!$B:$B,$C678)</f>
        <v/>
      </c>
      <c r="V678" s="36">
        <f>SUMIFS(рўйхат!U:U,рўйхат!$CY:$CY,$B$680,рўйхат!$B:$B,$C678)</f>
        <v/>
      </c>
      <c r="W678" s="35">
        <f>SUMIFS(рўйхат!V:V,рўйхат!$CY:$CY,$B$680,рўйхат!$B:$B,$C678)</f>
        <v/>
      </c>
      <c r="X678" s="36">
        <f>SUMIFS(рўйхат!W:W,рўйхат!$CY:$CY,$B$680,рўйхат!$B:$B,$C678)</f>
        <v/>
      </c>
      <c r="Y678" s="35">
        <f>SUMIFS(рўйхат!X:X,рўйхат!$CY:$CY,$B$680,рўйхат!$B:$B,$C678)</f>
        <v/>
      </c>
      <c r="Z678" s="36">
        <f>SUMIFS(рўйхат!Y:Y,рўйхат!$CY:$CY,$B$680,рўйхат!$B:$B,$C678)</f>
        <v/>
      </c>
      <c r="AA678" s="35">
        <f>SUMIFS(рўйхат!Z:Z,рўйхат!$CY:$CY,$B$680,рўйхат!$B:$B,$C678)</f>
        <v/>
      </c>
      <c r="AB678" s="36">
        <f>SUMIFS(рўйхат!AA:AA,рўйхат!$CY:$CY,$B$680,рўйхат!$B:$B,$C678)</f>
        <v/>
      </c>
      <c r="AC678" s="35">
        <f>SUMIFS(рўйхат!AB:AB,рўйхат!$CY:$CY,$B$680,рўйхат!$B:$B,$C678)</f>
        <v/>
      </c>
      <c r="AD678" s="36">
        <f>SUMIFS(рўйхат!AC:AC,рўйхат!$CY:$CY,$B$680,рўйхат!$B:$B,$C678)</f>
        <v/>
      </c>
      <c r="AE678" s="35">
        <f>SUMIFS(рўйхат!AD:AD,рўйхат!$CY:$CY,$B$680,рўйхат!$B:$B,$C678)</f>
        <v/>
      </c>
      <c r="AF678" s="36">
        <f>SUMIFS(рўйхат!AE:AE,рўйхат!$CY:$CY,$B$680,рўйхат!$B:$B,$C678)</f>
        <v/>
      </c>
      <c r="AG678" s="35">
        <f>SUMIFS(рўйхат!AH:AH,рўйхат!$CY:$CY,$B$680,рўйхат!$B:$B,$C678)</f>
        <v/>
      </c>
      <c r="AH678" s="36">
        <f>SUMIFS(рўйхат!AI:AI,рўйхат!$CY:$CY,$B$680,рўйхат!$B:$B,$C678)</f>
        <v/>
      </c>
      <c r="AI678" s="35">
        <f>SUMIFS(рўйхат!AJ:AJ,рўйхат!$CY:$CY,$B$680,рўйхат!$B:$B,$C678)</f>
        <v/>
      </c>
      <c r="AJ678" s="36">
        <f>SUMIFS(рўйхат!AK:AK,рўйхат!$CY:$CY,$B$680,рўйхат!$B:$B,$C678)</f>
        <v/>
      </c>
      <c r="AK678" s="35">
        <f>SUMIFS(рўйхат!AL:AL,рўйхат!$CY:$CY,$B$680,рўйхат!$B:$B,$C678)</f>
        <v/>
      </c>
      <c r="AL678" s="36">
        <f>SUMIFS(рўйхат!AM:AM,рўйхат!$CY:$CY,$B$680,рўйхат!$B:$B,$C678)</f>
        <v/>
      </c>
      <c r="AM678" s="77">
        <f>IFERROR(Q678/E678,0)</f>
        <v/>
      </c>
      <c r="AN678" s="77">
        <f>IFERROR(R678/F678,0)</f>
        <v/>
      </c>
      <c r="AO678" s="35">
        <f>SUMIFS(рўйхат!AX:AX,рўйхат!$CY:$CY,$B$680,рўйхат!$B:$B,$C678)</f>
        <v/>
      </c>
      <c r="AP678" s="36">
        <f>SUMIFS(рўйхат!AY:AY,рўйхат!$CY:$CY,$B$680,рўйхат!$B:$B,$C678)</f>
        <v/>
      </c>
      <c r="AQ678" s="35">
        <f>SUMIFS(рўйхат!AZ:AZ,рўйхат!$CY:$CY,$B$680,рўйхат!$B:$B,$C678)</f>
        <v/>
      </c>
      <c r="AR678" s="36">
        <f>SUMIFS(рўйхат!BA:BA,рўйхат!$CY:$CY,$B$680,рўйхат!$B:$B,$C678)</f>
        <v/>
      </c>
      <c r="AS678" s="35">
        <f>SUMIFS(рўйхат!BB:BB,рўйхат!$CY:$CY,$B$680,рўйхат!$B:$B,$C678)</f>
        <v/>
      </c>
      <c r="AT678" s="36">
        <f>SUMIFS(рўйхат!BC:BC,рўйхат!$CY:$CY,$B$680,рўйхат!$B:$B,$C678)</f>
        <v/>
      </c>
      <c r="AU678" s="35">
        <f>SUMIFS(рўйхат!BD:BD,рўйхат!$CY:$CY,$B$680,рўйхат!$B:$B,$C678)</f>
        <v/>
      </c>
      <c r="AV678" s="36">
        <f>SUMIFS(рўйхат!BE:BE,рўйхат!$CY:$CY,$B$680,рўйхат!$B:$B,$C678)</f>
        <v/>
      </c>
      <c r="AW678" s="35">
        <f>SUMIFS(рўйхат!BF:BF,рўйхат!$CY:$CY,$B$680,рўйхат!$B:$B,$C678)</f>
        <v/>
      </c>
      <c r="AX678" s="36">
        <f>SUMIFS(рўйхат!BG:BG,рўйхат!$CY:$CY,$B$680,рўйхат!$B:$B,$C678)</f>
        <v/>
      </c>
      <c r="AY678" s="35">
        <f>SUMIFS(рўйхат!BH:BH,рўйхат!$CY:$CY,$B$680,рўйхат!$B:$B,$C678)</f>
        <v/>
      </c>
      <c r="AZ678" s="36">
        <f>SUMIFS(рўйхат!BI:BI,рўйхат!$CY:$CY,$B$680,рўйхат!$B:$B,$C678)</f>
        <v/>
      </c>
      <c r="BA678" s="35">
        <f>SUMIFS(рўйхат!BJ:BJ,рўйхат!$CY:$CY,$B$680,рўйхат!$B:$B,$C678)</f>
        <v/>
      </c>
      <c r="BB678" s="36">
        <f>SUMIFS(рўйхат!BK:BK,рўйхат!$CY:$CY,$B$680,рўйхат!$B:$B,$C678)</f>
        <v/>
      </c>
      <c r="BC678" s="77">
        <f>IFERROR(AO678/E678,0)</f>
        <v/>
      </c>
      <c r="BD678" s="77">
        <f>IFERROR(AP678/F678,0)</f>
        <v/>
      </c>
      <c r="BE678" s="35">
        <f>SUMIFS(рўйхат!BL:BL,рўйхат!$CY:$CY,$B$680,рўйхат!$B:$B,$C678)</f>
        <v/>
      </c>
      <c r="BF678" s="36">
        <f>SUMIFS(рўйхат!BM:BM,рўйхат!$CY:$CY,$B$680,рўйхат!$B:$B,$C678)</f>
        <v/>
      </c>
      <c r="BG678" s="35">
        <f>SUMIFS(рўйхат!BN:BN,рўйхат!$CY:$CY,$B$680,рўйхат!$B:$B,$C678)</f>
        <v/>
      </c>
      <c r="BH678" s="36">
        <f>SUMIFS(рўйхат!BO:BO,рўйхат!$CY:$CY,$B$680,рўйхат!$B:$B,$C678)</f>
        <v/>
      </c>
      <c r="BI678" s="35">
        <f>SUMIFS(рўйхат!BP:BP,рўйхат!$CY:$CY,$B$680,рўйхат!$B:$B,$C678)</f>
        <v/>
      </c>
      <c r="BJ678" s="36">
        <f>SUMIFS(рўйхат!BQ:BQ,рўйхат!$CY:$CY,$B$680,рўйхат!$B:$B,$C678)</f>
        <v/>
      </c>
      <c r="BK678" s="35">
        <f>SUMIFS(рўйхат!BR:BR,рўйхат!$CY:$CY,$B$680,рўйхат!$B:$B,$C678)</f>
        <v/>
      </c>
      <c r="BL678" s="36">
        <f>SUMIFS(рўйхат!BS:BS,рўйхат!$CY:$CY,$B$680,рўйхат!$B:$B,$C678)</f>
        <v/>
      </c>
      <c r="BM678" s="35">
        <f>SUMIFS(рўйхат!BT:BT,рўйхат!$CY:$CY,$B$680,рўйхат!$B:$B,$C678)</f>
        <v/>
      </c>
      <c r="BN678" s="36">
        <f>SUMIFS(рўйхат!BU:BU,рўйхат!$CY:$CY,$B$680,рўйхат!$B:$B,$C678)</f>
        <v/>
      </c>
      <c r="BO678" s="35">
        <f>SUMIFS(рўйхат!BX:BX,рўйхат!$CY:$CY,$B$680,рўйхат!$B:$B,$C678)</f>
        <v/>
      </c>
      <c r="BP678" s="36">
        <f>SUMIFS(рўйхат!BY:BY,рўйхат!$CY:$CY,$B$680,рўйхат!$B:$B,$C678)</f>
        <v/>
      </c>
      <c r="BQ678" s="35">
        <f>SUMIFS(рўйхат!BZ:BZ,рўйхат!$CY:$CY,$B$680,рўйхат!$B:$B,$C678)</f>
        <v/>
      </c>
      <c r="BR678" s="36">
        <f>SUMIFS(рўйхат!CA:CA,рўйхат!$CY:$CY,$B$680,рўйхат!$B:$B,$C678)</f>
        <v/>
      </c>
      <c r="BS678" s="35">
        <f>SUMIFS(рўйхат!CB:CB,рўйхат!$CY:$CY,$B$680,рўйхат!$B:$B,$C678)</f>
        <v/>
      </c>
      <c r="BT678" s="36">
        <f>SUMIFS(рўйхат!CC:CC,рўйхат!$CY:$CY,$B$680,рўйхат!$B:$B,$C678)</f>
        <v/>
      </c>
      <c r="BU678" s="35">
        <f>SUMIFS(рўйхат!CD:CD,рўйхат!$CY:$CY,$B$680,рўйхат!$B:$B,$C678)</f>
        <v/>
      </c>
      <c r="BV678" s="36">
        <f>SUMIFS(рўйхат!CE:CE,рўйхат!$CY:$CY,$B$680,рўйхат!$B:$B,$C678)</f>
        <v/>
      </c>
      <c r="BW678" s="35">
        <f>SUMIFS(рўйхат!CH:CH,рўйхат!$CY:$CY,$B$680,рўйхат!$B:$B,$C678)</f>
        <v/>
      </c>
      <c r="BX678" s="36">
        <f>SUMIFS(рўйхат!CI:CI,рўйхат!$CY:$CY,$B$680,рўйхат!$B:$B,$C678)</f>
        <v/>
      </c>
      <c r="BY678" s="35">
        <f>SUMIFS(рўйхат!CJ:CJ,рўйхат!$CY:$CY,$B$680,рўйхат!$B:$B,$C678)</f>
        <v/>
      </c>
      <c r="BZ678" s="36">
        <f>SUMIFS(рўйхат!CK:CK,рўйхат!$CY:$CY,$B$680,рўйхат!$B:$B,$C678)</f>
        <v/>
      </c>
      <c r="CA678" s="35">
        <f>SUMIFS(рўйхат!CL:CL,рўйхат!$CY:$CY,$B$680,рўйхат!$B:$B,$C678)</f>
        <v/>
      </c>
      <c r="CB678" s="36">
        <f>SUMIFS(рўйхат!CM:CM,рўйхат!$CY:$CY,$B$680,рўйхат!$B:$B,$C678)</f>
        <v/>
      </c>
      <c r="CC678" s="35">
        <f>SUMIFS(рўйхат!CN:CN,рўйхат!$CY:$CY,$B$680,рўйхат!$B:$B,$C678)</f>
        <v/>
      </c>
      <c r="CD678" s="36">
        <f>SUMIFS(рўйхат!CO:CO,рўйхат!$CY:$CY,$B$680,рўйхат!$B:$B,$C678)</f>
        <v/>
      </c>
      <c r="CE678" s="77">
        <f>IFERROR(BE678/(Q678+BE678),0)</f>
        <v/>
      </c>
      <c r="CF678" s="78">
        <f>IFERROR(BF678/(R678+BF678),0)</f>
        <v/>
      </c>
      <c r="CG678" s="8">
        <f>COUNTIFS(B:B,B678)</f>
        <v/>
      </c>
    </row>
    <row r="679" hidden="1" outlineLevel="1" ht="17.1" customFormat="1" customHeight="1" s="8">
      <c r="A679" s="15" t="n"/>
      <c r="B679" s="50" t="n">
        <v>31</v>
      </c>
      <c r="C679" s="67" t="inlineStr">
        <is>
          <t>Бошқалар</t>
        </is>
      </c>
      <c r="D679" s="16" t="n"/>
      <c r="E679" s="35">
        <f>SUMIFS(рўйхат!F:F,рўйхат!$CY:$CY,$B$680,рўйхат!$B:$B,$C679)</f>
        <v/>
      </c>
      <c r="F679" s="36">
        <f>SUMIFS(рўйхат!G:G,рўйхат!$CY:$CY,$B$680,рўйхат!$B:$B,$C679)</f>
        <v/>
      </c>
      <c r="G679" s="35">
        <f>SUMIFS(рўйхат!H:H,рўйхат!$CY:$CY,$B$680,рўйхат!$B:$B,$C679)</f>
        <v/>
      </c>
      <c r="H679" s="36">
        <f>SUMIFS(рўйхат!I:I,рўйхат!$CY:$CY,$B$680,рўйхат!$B:$B,$C679)</f>
        <v/>
      </c>
      <c r="I679" s="35">
        <f>SUMIFS(рўйхат!J:J,рўйхат!$CY:$CY,$B$680,рўйхат!$B:$B,$C679)</f>
        <v/>
      </c>
      <c r="J679" s="36">
        <f>SUMIFS(рўйхат!K:K,рўйхат!$CY:$CY,$B$680,рўйхат!$B:$B,$C679)</f>
        <v/>
      </c>
      <c r="K679" s="35">
        <f>SUMIFS(рўйхат!L:L,рўйхат!$CY:$CY,$B$680,рўйхат!$B:$B,$C679)</f>
        <v/>
      </c>
      <c r="L679" s="36">
        <f>SUMIFS(рўйхат!M:M,рўйхат!$CY:$CY,$B$680,рўйхат!$B:$B,$C679)</f>
        <v/>
      </c>
      <c r="M679" s="35">
        <f>SUMIFS(рўйхат!N:N,рўйхат!$CY:$CY,$B$680,рўйхат!$B:$B,$C679)</f>
        <v/>
      </c>
      <c r="N679" s="36">
        <f>SUMIFS(рўйхат!O:O,рўйхат!$CY:$CY,$B$680,рўйхат!$B:$B,$C679)</f>
        <v/>
      </c>
      <c r="O679" s="34">
        <f>IFERROR(M679/E679,0)</f>
        <v/>
      </c>
      <c r="P679" s="34">
        <f>IFERROR(N679/F679,0)</f>
        <v/>
      </c>
      <c r="Q679" s="35">
        <f>SUMIFS(рўйхат!P:P,рўйхат!$CY:$CY,$B$680,рўйхат!$B:$B,$C679)</f>
        <v/>
      </c>
      <c r="R679" s="36">
        <f>SUMIFS(рўйхат!Q:Q,рўйхат!$CY:$CY,$B$680,рўйхат!$B:$B,$C679)</f>
        <v/>
      </c>
      <c r="S679" s="35">
        <f>SUMIFS(рўйхат!R:R,рўйхат!$CY:$CY,$B$680,рўйхат!$B:$B,$C679)</f>
        <v/>
      </c>
      <c r="T679" s="36">
        <f>SUMIFS(рўйхат!S:S,рўйхат!$CY:$CY,$B$680,рўйхат!$B:$B,$C679)</f>
        <v/>
      </c>
      <c r="U679" s="35">
        <f>SUMIFS(рўйхат!T:T,рўйхат!$CY:$CY,$B$680,рўйхат!$B:$B,$C679)</f>
        <v/>
      </c>
      <c r="V679" s="36">
        <f>SUMIFS(рўйхат!U:U,рўйхат!$CY:$CY,$B$680,рўйхат!$B:$B,$C679)</f>
        <v/>
      </c>
      <c r="W679" s="35">
        <f>SUMIFS(рўйхат!V:V,рўйхат!$CY:$CY,$B$680,рўйхат!$B:$B,$C679)</f>
        <v/>
      </c>
      <c r="X679" s="36">
        <f>SUMIFS(рўйхат!W:W,рўйхат!$CY:$CY,$B$680,рўйхат!$B:$B,$C679)</f>
        <v/>
      </c>
      <c r="Y679" s="35">
        <f>SUMIFS(рўйхат!X:X,рўйхат!$CY:$CY,$B$680,рўйхат!$B:$B,$C679)</f>
        <v/>
      </c>
      <c r="Z679" s="36">
        <f>SUMIFS(рўйхат!Y:Y,рўйхат!$CY:$CY,$B$680,рўйхат!$B:$B,$C679)</f>
        <v/>
      </c>
      <c r="AA679" s="35">
        <f>SUMIFS(рўйхат!Z:Z,рўйхат!$CY:$CY,$B$680,рўйхат!$B:$B,$C679)</f>
        <v/>
      </c>
      <c r="AB679" s="36">
        <f>SUMIFS(рўйхат!AA:AA,рўйхат!$CY:$CY,$B$680,рўйхат!$B:$B,$C679)</f>
        <v/>
      </c>
      <c r="AC679" s="35">
        <f>SUMIFS(рўйхат!AB:AB,рўйхат!$CY:$CY,$B$680,рўйхат!$B:$B,$C679)</f>
        <v/>
      </c>
      <c r="AD679" s="36">
        <f>SUMIFS(рўйхат!AC:AC,рўйхат!$CY:$CY,$B$680,рўйхат!$B:$B,$C679)</f>
        <v/>
      </c>
      <c r="AE679" s="35">
        <f>SUMIFS(рўйхат!AD:AD,рўйхат!$CY:$CY,$B$680,рўйхат!$B:$B,$C679)</f>
        <v/>
      </c>
      <c r="AF679" s="36">
        <f>SUMIFS(рўйхат!AE:AE,рўйхат!$CY:$CY,$B$680,рўйхат!$B:$B,$C679)</f>
        <v/>
      </c>
      <c r="AG679" s="35">
        <f>SUMIFS(рўйхат!AH:AH,рўйхат!$CY:$CY,$B$680,рўйхат!$B:$B,$C679)</f>
        <v/>
      </c>
      <c r="AH679" s="36">
        <f>SUMIFS(рўйхат!AI:AI,рўйхат!$CY:$CY,$B$680,рўйхат!$B:$B,$C679)</f>
        <v/>
      </c>
      <c r="AI679" s="35">
        <f>SUMIFS(рўйхат!AJ:AJ,рўйхат!$CY:$CY,$B$680,рўйхат!$B:$B,$C679)</f>
        <v/>
      </c>
      <c r="AJ679" s="36">
        <f>SUMIFS(рўйхат!AK:AK,рўйхат!$CY:$CY,$B$680,рўйхат!$B:$B,$C679)</f>
        <v/>
      </c>
      <c r="AK679" s="35">
        <f>SUMIFS(рўйхат!AL:AL,рўйхат!$CY:$CY,$B$680,рўйхат!$B:$B,$C679)</f>
        <v/>
      </c>
      <c r="AL679" s="36">
        <f>SUMIFS(рўйхат!AM:AM,рўйхат!$CY:$CY,$B$680,рўйхат!$B:$B,$C679)</f>
        <v/>
      </c>
      <c r="AM679" s="77">
        <f>IFERROR(Q679/E679,0)</f>
        <v/>
      </c>
      <c r="AN679" s="77">
        <f>IFERROR(R679/F679,0)</f>
        <v/>
      </c>
      <c r="AO679" s="35">
        <f>SUMIFS(рўйхат!AX:AX,рўйхат!$CY:$CY,$B$680,рўйхат!$B:$B,$C679)</f>
        <v/>
      </c>
      <c r="AP679" s="36">
        <f>SUMIFS(рўйхат!AY:AY,рўйхат!$CY:$CY,$B$680,рўйхат!$B:$B,$C679)</f>
        <v/>
      </c>
      <c r="AQ679" s="35">
        <f>SUMIFS(рўйхат!AZ:AZ,рўйхат!$CY:$CY,$B$680,рўйхат!$B:$B,$C679)</f>
        <v/>
      </c>
      <c r="AR679" s="36">
        <f>SUMIFS(рўйхат!BA:BA,рўйхат!$CY:$CY,$B$680,рўйхат!$B:$B,$C679)</f>
        <v/>
      </c>
      <c r="AS679" s="35">
        <f>SUMIFS(рўйхат!BB:BB,рўйхат!$CY:$CY,$B$680,рўйхат!$B:$B,$C679)</f>
        <v/>
      </c>
      <c r="AT679" s="36">
        <f>SUMIFS(рўйхат!BC:BC,рўйхат!$CY:$CY,$B$680,рўйхат!$B:$B,$C679)</f>
        <v/>
      </c>
      <c r="AU679" s="35">
        <f>SUMIFS(рўйхат!BD:BD,рўйхат!$CY:$CY,$B$680,рўйхат!$B:$B,$C679)</f>
        <v/>
      </c>
      <c r="AV679" s="36">
        <f>SUMIFS(рўйхат!BE:BE,рўйхат!$CY:$CY,$B$680,рўйхат!$B:$B,$C679)</f>
        <v/>
      </c>
      <c r="AW679" s="35">
        <f>SUMIFS(рўйхат!BF:BF,рўйхат!$CY:$CY,$B$680,рўйхат!$B:$B,$C679)</f>
        <v/>
      </c>
      <c r="AX679" s="36">
        <f>SUMIFS(рўйхат!BG:BG,рўйхат!$CY:$CY,$B$680,рўйхат!$B:$B,$C679)</f>
        <v/>
      </c>
      <c r="AY679" s="35">
        <f>SUMIFS(рўйхат!BH:BH,рўйхат!$CY:$CY,$B$680,рўйхат!$B:$B,$C679)</f>
        <v/>
      </c>
      <c r="AZ679" s="36">
        <f>SUMIFS(рўйхат!BI:BI,рўйхат!$CY:$CY,$B$680,рўйхат!$B:$B,$C679)</f>
        <v/>
      </c>
      <c r="BA679" s="35">
        <f>SUMIFS(рўйхат!BJ:BJ,рўйхат!$CY:$CY,$B$680,рўйхат!$B:$B,$C679)</f>
        <v/>
      </c>
      <c r="BB679" s="36">
        <f>SUMIFS(рўйхат!BK:BK,рўйхат!$CY:$CY,$B$680,рўйхат!$B:$B,$C679)</f>
        <v/>
      </c>
      <c r="BC679" s="77">
        <f>IFERROR(AO679/E679,0)</f>
        <v/>
      </c>
      <c r="BD679" s="77">
        <f>IFERROR(AP679/F679,0)</f>
        <v/>
      </c>
      <c r="BE679" s="35">
        <f>SUMIFS(рўйхат!BL:BL,рўйхат!$CY:$CY,$B$680,рўйхат!$B:$B,$C679)</f>
        <v/>
      </c>
      <c r="BF679" s="36">
        <f>SUMIFS(рўйхат!BM:BM,рўйхат!$CY:$CY,$B$680,рўйхат!$B:$B,$C679)</f>
        <v/>
      </c>
      <c r="BG679" s="35">
        <f>SUMIFS(рўйхат!BN:BN,рўйхат!$CY:$CY,$B$680,рўйхат!$B:$B,$C679)</f>
        <v/>
      </c>
      <c r="BH679" s="36">
        <f>SUMIFS(рўйхат!BO:BO,рўйхат!$CY:$CY,$B$680,рўйхат!$B:$B,$C679)</f>
        <v/>
      </c>
      <c r="BI679" s="35">
        <f>SUMIFS(рўйхат!BP:BP,рўйхат!$CY:$CY,$B$680,рўйхат!$B:$B,$C679)</f>
        <v/>
      </c>
      <c r="BJ679" s="36">
        <f>SUMIFS(рўйхат!BQ:BQ,рўйхат!$CY:$CY,$B$680,рўйхат!$B:$B,$C679)</f>
        <v/>
      </c>
      <c r="BK679" s="35">
        <f>SUMIFS(рўйхат!BR:BR,рўйхат!$CY:$CY,$B$680,рўйхат!$B:$B,$C679)</f>
        <v/>
      </c>
      <c r="BL679" s="36">
        <f>SUMIFS(рўйхат!BS:BS,рўйхат!$CY:$CY,$B$680,рўйхат!$B:$B,$C679)</f>
        <v/>
      </c>
      <c r="BM679" s="35">
        <f>SUMIFS(рўйхат!BT:BT,рўйхат!$CY:$CY,$B$680,рўйхат!$B:$B,$C679)</f>
        <v/>
      </c>
      <c r="BN679" s="36">
        <f>SUMIFS(рўйхат!BU:BU,рўйхат!$CY:$CY,$B$680,рўйхат!$B:$B,$C679)</f>
        <v/>
      </c>
      <c r="BO679" s="35">
        <f>SUMIFS(рўйхат!BX:BX,рўйхат!$CY:$CY,$B$680,рўйхат!$B:$B,$C679)</f>
        <v/>
      </c>
      <c r="BP679" s="36">
        <f>SUMIFS(рўйхат!BY:BY,рўйхат!$CY:$CY,$B$680,рўйхат!$B:$B,$C679)</f>
        <v/>
      </c>
      <c r="BQ679" s="35">
        <f>SUMIFS(рўйхат!BZ:BZ,рўйхат!$CY:$CY,$B$680,рўйхат!$B:$B,$C679)</f>
        <v/>
      </c>
      <c r="BR679" s="36">
        <f>SUMIFS(рўйхат!CA:CA,рўйхат!$CY:$CY,$B$680,рўйхат!$B:$B,$C679)</f>
        <v/>
      </c>
      <c r="BS679" s="35">
        <f>SUMIFS(рўйхат!CB:CB,рўйхат!$CY:$CY,$B$680,рўйхат!$B:$B,$C679)</f>
        <v/>
      </c>
      <c r="BT679" s="36">
        <f>SUMIFS(рўйхат!CC:CC,рўйхат!$CY:$CY,$B$680,рўйхат!$B:$B,$C679)</f>
        <v/>
      </c>
      <c r="BU679" s="35">
        <f>SUMIFS(рўйхат!CD:CD,рўйхат!$CY:$CY,$B$680,рўйхат!$B:$B,$C679)</f>
        <v/>
      </c>
      <c r="BV679" s="36">
        <f>SUMIFS(рўйхат!CE:CE,рўйхат!$CY:$CY,$B$680,рўйхат!$B:$B,$C679)</f>
        <v/>
      </c>
      <c r="BW679" s="35">
        <f>SUMIFS(рўйхат!CH:CH,рўйхат!$CY:$CY,$B$680,рўйхат!$B:$B,$C679)</f>
        <v/>
      </c>
      <c r="BX679" s="36">
        <f>SUMIFS(рўйхат!CI:CI,рўйхат!$CY:$CY,$B$680,рўйхат!$B:$B,$C679)</f>
        <v/>
      </c>
      <c r="BY679" s="35">
        <f>SUMIFS(рўйхат!CJ:CJ,рўйхат!$CY:$CY,$B$680,рўйхат!$B:$B,$C679)</f>
        <v/>
      </c>
      <c r="BZ679" s="36">
        <f>SUMIFS(рўйхат!CK:CK,рўйхат!$CY:$CY,$B$680,рўйхат!$B:$B,$C679)</f>
        <v/>
      </c>
      <c r="CA679" s="35">
        <f>SUMIFS(рўйхат!CL:CL,рўйхат!$CY:$CY,$B$680,рўйхат!$B:$B,$C679)</f>
        <v/>
      </c>
      <c r="CB679" s="36">
        <f>SUMIFS(рўйхат!CM:CM,рўйхат!$CY:$CY,$B$680,рўйхат!$B:$B,$C679)</f>
        <v/>
      </c>
      <c r="CC679" s="35">
        <f>SUMIFS(рўйхат!CN:CN,рўйхат!$CY:$CY,$B$680,рўйхат!$B:$B,$C679)</f>
        <v/>
      </c>
      <c r="CD679" s="36">
        <f>SUMIFS(рўйхат!CO:CO,рўйхат!$CY:$CY,$B$680,рўйхат!$B:$B,$C679)</f>
        <v/>
      </c>
      <c r="CE679" s="77">
        <f>IFERROR(BE679/(Q679+BE679),0)</f>
        <v/>
      </c>
      <c r="CF679" s="78">
        <f>IFERROR(BF679/(R679+BF679),0)</f>
        <v/>
      </c>
      <c r="CG679" s="8">
        <f>COUNTIFS(B:B,B679)</f>
        <v/>
      </c>
    </row>
    <row r="680" collapsed="1" ht="30" customFormat="1" customHeight="1" s="8">
      <c r="A680" s="15" t="n">
        <v>21</v>
      </c>
      <c r="B680" s="198" t="inlineStr">
        <is>
          <t>Иш ҳақининг энг кам миқдоридан кам ҳисобланган ойлик иш ҳақлари таҳлили</t>
        </is>
      </c>
      <c r="C680" s="199" t="n"/>
      <c r="D680" s="16" t="inlineStr">
        <is>
          <t>У.Тангриев</t>
        </is>
      </c>
      <c r="E680" s="17">
        <f>SUMIF(рўйхат!$CY:$CY,$B680,рўйхат!F:F)</f>
        <v/>
      </c>
      <c r="F680" s="18">
        <f>SUMIF(рўйхат!$CY:$CY,$B680,рўйхат!G:G)</f>
        <v/>
      </c>
      <c r="G680" s="17">
        <f>SUMIF(рўйхат!$CY:$CY,$B680,рўйхат!H:H)</f>
        <v/>
      </c>
      <c r="H680" s="18">
        <f>SUMIF(рўйхат!$CY:$CY,$B680,рўйхат!I:I)</f>
        <v/>
      </c>
      <c r="I680" s="17">
        <f>SUMIF(рўйхат!$CY:$CY,$B680,рўйхат!J:J)</f>
        <v/>
      </c>
      <c r="J680" s="18">
        <f>SUMIF(рўйхат!$CY:$CY,$B680,рўйхат!K:K)</f>
        <v/>
      </c>
      <c r="K680" s="17">
        <f>SUMIF(рўйхат!$CY:$CY,$B680,рўйхат!L:L)</f>
        <v/>
      </c>
      <c r="L680" s="18">
        <f>SUMIF(рўйхат!$CY:$CY,$B680,рўйхат!M:M)</f>
        <v/>
      </c>
      <c r="M680" s="17">
        <f>SUMIF(рўйхат!$CY:$CY,$B680,рўйхат!N:N)</f>
        <v/>
      </c>
      <c r="N680" s="18">
        <f>SUMIF(рўйхат!$CY:$CY,$B680,рўйхат!O:O)</f>
        <v/>
      </c>
      <c r="O680" s="75">
        <f>IFERROR(M680/E680,0)</f>
        <v/>
      </c>
      <c r="P680" s="75">
        <f>IFERROR(N680/F680,0)</f>
        <v/>
      </c>
      <c r="Q680" s="17">
        <f>SUMIF(рўйхат!$CY:$CY,$B680,рўйхат!P:P)</f>
        <v/>
      </c>
      <c r="R680" s="18">
        <f>SUMIF(рўйхат!$CY:$CY,$B680,рўйхат!Q:Q)</f>
        <v/>
      </c>
      <c r="S680" s="17">
        <f>SUMIF(рўйхат!$CY:$CY,$B680,рўйхат!R:R)</f>
        <v/>
      </c>
      <c r="T680" s="18">
        <f>SUMIF(рўйхат!$CY:$CY,$B680,рўйхат!S:S)</f>
        <v/>
      </c>
      <c r="U680" s="17">
        <f>SUMIF(рўйхат!$CY:$CY,$B680,рўйхат!T:T)</f>
        <v/>
      </c>
      <c r="V680" s="18">
        <f>SUMIF(рўйхат!$CY:$CY,$B680,рўйхат!U:U)</f>
        <v/>
      </c>
      <c r="W680" s="17">
        <f>SUMIF(рўйхат!$CY:$CY,$B680,рўйхат!V:V)</f>
        <v/>
      </c>
      <c r="X680" s="18">
        <f>SUMIF(рўйхат!$CY:$CY,$B680,рўйхат!W:W)</f>
        <v/>
      </c>
      <c r="Y680" s="17">
        <f>SUMIF(рўйхат!$CY:$CY,$B680,рўйхат!X:X)</f>
        <v/>
      </c>
      <c r="Z680" s="18">
        <f>SUMIF(рўйхат!$CY:$CY,$B680,рўйхат!Y:Y)</f>
        <v/>
      </c>
      <c r="AA680" s="17">
        <f>SUMIF(рўйхат!$CY:$CY,$B680,рўйхат!Z:Z)</f>
        <v/>
      </c>
      <c r="AB680" s="18">
        <f>SUMIF(рўйхат!$CY:$CY,$B680,рўйхат!AA:AA)</f>
        <v/>
      </c>
      <c r="AC680" s="17">
        <f>SUMIF(рўйхат!$CY:$CY,$B680,рўйхат!AB:AB)</f>
        <v/>
      </c>
      <c r="AD680" s="18">
        <f>SUMIF(рўйхат!$CY:$CY,$B680,рўйхат!AC:AC)</f>
        <v/>
      </c>
      <c r="AE680" s="17">
        <f>SUMIF(рўйхат!$CY:$CY,$B680,рўйхат!AD:AD)</f>
        <v/>
      </c>
      <c r="AF680" s="18">
        <f>SUMIF(рўйхат!$CY:$CY,$B680,рўйхат!AE:AE)</f>
        <v/>
      </c>
      <c r="AG680" s="17">
        <f>SUMIF(рўйхат!$CY:$CY,$B680,рўйхат!AH:AH)</f>
        <v/>
      </c>
      <c r="AH680" s="18">
        <f>SUMIF(рўйхат!$CY:$CY,$B680,рўйхат!AI:AI)</f>
        <v/>
      </c>
      <c r="AI680" s="17">
        <f>SUMIF(рўйхат!$CY:$CY,$B680,рўйхат!AJ:AJ)</f>
        <v/>
      </c>
      <c r="AJ680" s="18">
        <f>SUMIF(рўйхат!$CY:$CY,$B680,рўйхат!AK:AK)</f>
        <v/>
      </c>
      <c r="AK680" s="17">
        <f>SUMIF(рўйхат!$CY:$CY,$B680,рўйхат!AL:AL)</f>
        <v/>
      </c>
      <c r="AL680" s="18">
        <f>SUMIF(рўйхат!$CY:$CY,$B680,рўйхат!AM:AM)</f>
        <v/>
      </c>
      <c r="AM680" s="41">
        <f>IFERROR(Q680/E680,0)</f>
        <v/>
      </c>
      <c r="AN680" s="41">
        <f>IFERROR(R680/F680,0)</f>
        <v/>
      </c>
      <c r="AO680" s="17">
        <f>SUMIF(рўйхат!$CY:$CY,$B680,рўйхат!AX:AX)</f>
        <v/>
      </c>
      <c r="AP680" s="18">
        <f>SUMIF(рўйхат!$CY:$CY,$B680,рўйхат!AY:AY)</f>
        <v/>
      </c>
      <c r="AQ680" s="17">
        <f>SUMIF(рўйхат!$CY:$CY,$B680,рўйхат!AZ:AZ)</f>
        <v/>
      </c>
      <c r="AR680" s="18">
        <f>SUMIF(рўйхат!$CY:$CY,$B680,рўйхат!BA:BA)</f>
        <v/>
      </c>
      <c r="AS680" s="17">
        <f>SUMIF(рўйхат!$CY:$CY,$B680,рўйхат!BB:BB)</f>
        <v/>
      </c>
      <c r="AT680" s="18">
        <f>SUMIF(рўйхат!$CY:$CY,$B680,рўйхат!BC:BC)</f>
        <v/>
      </c>
      <c r="AU680" s="17">
        <f>SUMIF(рўйхат!$CY:$CY,$B680,рўйхат!BD:BD)</f>
        <v/>
      </c>
      <c r="AV680" s="18">
        <f>SUMIF(рўйхат!$CY:$CY,$B680,рўйхат!BE:BE)</f>
        <v/>
      </c>
      <c r="AW680" s="17">
        <f>SUMIF(рўйхат!$CY:$CY,$B680,рўйхат!BF:BF)</f>
        <v/>
      </c>
      <c r="AX680" s="18">
        <f>SUMIF(рўйхат!$CY:$CY,$B680,рўйхат!BG:BG)</f>
        <v/>
      </c>
      <c r="AY680" s="17">
        <f>SUMIF(рўйхат!$CY:$CY,$B680,рўйхат!BH:BH)</f>
        <v/>
      </c>
      <c r="AZ680" s="18">
        <f>SUMIF(рўйхат!$CY:$CY,$B680,рўйхат!BI:BI)</f>
        <v/>
      </c>
      <c r="BA680" s="17">
        <f>SUMIF(рўйхат!$CY:$CY,$B680,рўйхат!BJ:BJ)</f>
        <v/>
      </c>
      <c r="BB680" s="18">
        <f>SUMIF(рўйхат!$CY:$CY,$B680,рўйхат!BK:BK)</f>
        <v/>
      </c>
      <c r="BC680" s="41">
        <f>IFERROR(AO680/E680,0)</f>
        <v/>
      </c>
      <c r="BD680" s="41">
        <f>IFERROR(AP680/F680,0)</f>
        <v/>
      </c>
      <c r="BE680" s="17">
        <f>SUMIF(рўйхат!$CY:$CY,$B680,рўйхат!BL:BL)</f>
        <v/>
      </c>
      <c r="BF680" s="18">
        <f>SUMIF(рўйхат!$CY:$CY,$B680,рўйхат!BM:BM)</f>
        <v/>
      </c>
      <c r="BG680" s="17">
        <f>SUMIF(рўйхат!$CY:$CY,$B680,рўйхат!BN:BN)</f>
        <v/>
      </c>
      <c r="BH680" s="18">
        <f>SUMIF(рўйхат!$CY:$CY,$B680,рўйхат!BO:BO)</f>
        <v/>
      </c>
      <c r="BI680" s="17">
        <f>SUMIF(рўйхат!$CY:$CY,$B680,рўйхат!BP:BP)</f>
        <v/>
      </c>
      <c r="BJ680" s="18">
        <f>SUMIF(рўйхат!$CY:$CY,$B680,рўйхат!BQ:BQ)</f>
        <v/>
      </c>
      <c r="BK680" s="17">
        <f>SUMIF(рўйхат!$CY:$CY,$B680,рўйхат!BR:BR)</f>
        <v/>
      </c>
      <c r="BL680" s="18">
        <f>SUMIF(рўйхат!$CY:$CY,$B680,рўйхат!BS:BS)</f>
        <v/>
      </c>
      <c r="BM680" s="17">
        <f>SUMIF(рўйхат!$CY:$CY,$B680,рўйхат!BT:BT)</f>
        <v/>
      </c>
      <c r="BN680" s="18">
        <f>SUMIF(рўйхат!$CY:$CY,$B680,рўйхат!BU:BU)</f>
        <v/>
      </c>
      <c r="BO680" s="17">
        <f>SUMIF(рўйхат!$CY:$CY,$B680,рўйхат!BX:BX)</f>
        <v/>
      </c>
      <c r="BP680" s="18">
        <f>SUMIF(рўйхат!$CY:$CY,$B680,рўйхат!BY:BY)</f>
        <v/>
      </c>
      <c r="BQ680" s="17">
        <f>SUMIF(рўйхат!$CY:$CY,$B680,рўйхат!BZ:BZ)</f>
        <v/>
      </c>
      <c r="BR680" s="18">
        <f>SUMIF(рўйхат!$CY:$CY,$B680,рўйхат!CA:CA)</f>
        <v/>
      </c>
      <c r="BS680" s="17">
        <f>SUMIF(рўйхат!$CY:$CY,$B680,рўйхат!CB:CB)</f>
        <v/>
      </c>
      <c r="BT680" s="18">
        <f>SUMIF(рўйхат!$CY:$CY,$B680,рўйхат!CC:CC)</f>
        <v/>
      </c>
      <c r="BU680" s="17">
        <f>SUMIF(рўйхат!$CY:$CY,$B680,рўйхат!CD:CD)</f>
        <v/>
      </c>
      <c r="BV680" s="18">
        <f>SUMIF(рўйхат!$CY:$CY,$B680,рўйхат!CE:CE)</f>
        <v/>
      </c>
      <c r="BW680" s="17">
        <f>SUMIF(рўйхат!$CY:$CY,$B680,рўйхат!CH:CH)</f>
        <v/>
      </c>
      <c r="BX680" s="18">
        <f>SUMIF(рўйхат!$CY:$CY,$B680,рўйхат!CI:CI)</f>
        <v/>
      </c>
      <c r="BY680" s="17">
        <f>SUMIF(рўйхат!$CY:$CY,$B680,рўйхат!CJ:CJ)</f>
        <v/>
      </c>
      <c r="BZ680" s="18">
        <f>SUMIF(рўйхат!$CY:$CY,$B680,рўйхат!CK:CK)</f>
        <v/>
      </c>
      <c r="CA680" s="17">
        <f>SUMIF(рўйхат!$CY:$CY,$B680,рўйхат!CL:CL)</f>
        <v/>
      </c>
      <c r="CB680" s="18">
        <f>SUMIF(рўйхат!$CY:$CY,$B680,рўйхат!CM:CM)</f>
        <v/>
      </c>
      <c r="CC680" s="17">
        <f>SUMIF(рўйхат!$CY:$CY,$B680,рўйхат!CN:CN)</f>
        <v/>
      </c>
      <c r="CD680" s="18">
        <f>SUMIF(рўйхат!$CY:$CY,$B680,рўйхат!CO:CO)</f>
        <v/>
      </c>
      <c r="CE680" s="41">
        <f>IFERROR(BE680/(Q680+BE680),0)</f>
        <v/>
      </c>
      <c r="CF680" s="42">
        <f>IFERROR(BF680/(R680+BF680),0)</f>
        <v/>
      </c>
      <c r="CG680" s="8">
        <f>COUNTIFS(B:B,B680)</f>
        <v/>
      </c>
    </row>
    <row r="681" hidden="1" outlineLevel="1" ht="17.1" customFormat="1" customHeight="1" s="8">
      <c r="A681" s="31" t="n"/>
      <c r="B681" s="50" t="n">
        <v>1</v>
      </c>
      <c r="C681" s="65" t="inlineStr">
        <is>
          <t>Адлия вазирлиги</t>
        </is>
      </c>
      <c r="D681" s="32" t="n"/>
      <c r="E681" s="35">
        <f>SUMIFS(рўйхат!F:F,рўйхат!$CY:$CY,$B$712,рўйхат!$B:$B,$C681)</f>
        <v/>
      </c>
      <c r="F681" s="36">
        <f>SUMIFS(рўйхат!G:G,рўйхат!$CY:$CY,$B$712,рўйхат!$B:$B,$C681)</f>
        <v/>
      </c>
      <c r="G681" s="35">
        <f>SUMIFS(рўйхат!H:H,рўйхат!$CY:$CY,$B$712,рўйхат!$B:$B,$C681)</f>
        <v/>
      </c>
      <c r="H681" s="36">
        <f>SUMIFS(рўйхат!I:I,рўйхат!$CY:$CY,$B$712,рўйхат!$B:$B,$C681)</f>
        <v/>
      </c>
      <c r="I681" s="35">
        <f>SUMIFS(рўйхат!J:J,рўйхат!$CY:$CY,$B$712,рўйхат!$B:$B,$C681)</f>
        <v/>
      </c>
      <c r="J681" s="36">
        <f>SUMIFS(рўйхат!K:K,рўйхат!$CY:$CY,$B$712,рўйхат!$B:$B,$C681)</f>
        <v/>
      </c>
      <c r="K681" s="35">
        <f>SUMIFS(рўйхат!L:L,рўйхат!$CY:$CY,$B$712,рўйхат!$B:$B,$C681)</f>
        <v/>
      </c>
      <c r="L681" s="36">
        <f>SUMIFS(рўйхат!M:M,рўйхат!$CY:$CY,$B$712,рўйхат!$B:$B,$C681)</f>
        <v/>
      </c>
      <c r="M681" s="35">
        <f>SUMIFS(рўйхат!N:N,рўйхат!$CY:$CY,$B$712,рўйхат!$B:$B,$C681)</f>
        <v/>
      </c>
      <c r="N681" s="36">
        <f>SUMIFS(рўйхат!O:O,рўйхат!$CY:$CY,$B$712,рўйхат!$B:$B,$C681)</f>
        <v/>
      </c>
      <c r="O681" s="34">
        <f>IFERROR(M681/E681,0)</f>
        <v/>
      </c>
      <c r="P681" s="34">
        <f>IFERROR(N681/F681,0)</f>
        <v/>
      </c>
      <c r="Q681" s="35">
        <f>SUMIFS(рўйхат!P:P,рўйхат!$CY:$CY,$B$712,рўйхат!$B:$B,$C681)</f>
        <v/>
      </c>
      <c r="R681" s="36">
        <f>SUMIFS(рўйхат!Q:Q,рўйхат!$CY:$CY,$B$712,рўйхат!$B:$B,$C681)</f>
        <v/>
      </c>
      <c r="S681" s="35">
        <f>SUMIFS(рўйхат!R:R,рўйхат!$CY:$CY,$B$712,рўйхат!$B:$B,$C681)</f>
        <v/>
      </c>
      <c r="T681" s="36">
        <f>SUMIFS(рўйхат!S:S,рўйхат!$CY:$CY,$B$712,рўйхат!$B:$B,$C681)</f>
        <v/>
      </c>
      <c r="U681" s="35">
        <f>SUMIFS(рўйхат!T:T,рўйхат!$CY:$CY,$B$712,рўйхат!$B:$B,$C681)</f>
        <v/>
      </c>
      <c r="V681" s="36">
        <f>SUMIFS(рўйхат!U:U,рўйхат!$CY:$CY,$B$712,рўйхат!$B:$B,$C681)</f>
        <v/>
      </c>
      <c r="W681" s="35">
        <f>SUMIFS(рўйхат!V:V,рўйхат!$CY:$CY,$B$712,рўйхат!$B:$B,$C681)</f>
        <v/>
      </c>
      <c r="X681" s="36">
        <f>SUMIFS(рўйхат!W:W,рўйхат!$CY:$CY,$B$712,рўйхат!$B:$B,$C681)</f>
        <v/>
      </c>
      <c r="Y681" s="35">
        <f>SUMIFS(рўйхат!X:X,рўйхат!$CY:$CY,$B$712,рўйхат!$B:$B,$C681)</f>
        <v/>
      </c>
      <c r="Z681" s="36">
        <f>SUMIFS(рўйхат!Y:Y,рўйхат!$CY:$CY,$B$712,рўйхат!$B:$B,$C681)</f>
        <v/>
      </c>
      <c r="AA681" s="35">
        <f>SUMIFS(рўйхат!Z:Z,рўйхат!$CY:$CY,$B$712,рўйхат!$B:$B,$C681)</f>
        <v/>
      </c>
      <c r="AB681" s="36">
        <f>SUMIFS(рўйхат!AA:AA,рўйхат!$CY:$CY,$B$712,рўйхат!$B:$B,$C681)</f>
        <v/>
      </c>
      <c r="AC681" s="35">
        <f>SUMIFS(рўйхат!AB:AB,рўйхат!$CY:$CY,$B$712,рўйхат!$B:$B,$C681)</f>
        <v/>
      </c>
      <c r="AD681" s="36">
        <f>SUMIFS(рўйхат!AC:AC,рўйхат!$CY:$CY,$B$712,рўйхат!$B:$B,$C681)</f>
        <v/>
      </c>
      <c r="AE681" s="35">
        <f>SUMIFS(рўйхат!AD:AD,рўйхат!$CY:$CY,$B$712,рўйхат!$B:$B,$C681)</f>
        <v/>
      </c>
      <c r="AF681" s="36">
        <f>SUMIFS(рўйхат!AE:AE,рўйхат!$CY:$CY,$B$712,рўйхат!$B:$B,$C681)</f>
        <v/>
      </c>
      <c r="AG681" s="35">
        <f>SUMIFS(рўйхат!AH:AH,рўйхат!$CY:$CY,$B$712,рўйхат!$B:$B,$C681)</f>
        <v/>
      </c>
      <c r="AH681" s="36">
        <f>SUMIFS(рўйхат!AI:AI,рўйхат!$CY:$CY,$B$712,рўйхат!$B:$B,$C681)</f>
        <v/>
      </c>
      <c r="AI681" s="35">
        <f>SUMIFS(рўйхат!AJ:AJ,рўйхат!$CY:$CY,$B$712,рўйхат!$B:$B,$C681)</f>
        <v/>
      </c>
      <c r="AJ681" s="36">
        <f>SUMIFS(рўйхат!AK:AK,рўйхат!$CY:$CY,$B$712,рўйхат!$B:$B,$C681)</f>
        <v/>
      </c>
      <c r="AK681" s="35">
        <f>SUMIFS(рўйхат!AL:AL,рўйхат!$CY:$CY,$B$712,рўйхат!$B:$B,$C681)</f>
        <v/>
      </c>
      <c r="AL681" s="36">
        <f>SUMIFS(рўйхат!AM:AM,рўйхат!$CY:$CY,$B$712,рўйхат!$B:$B,$C681)</f>
        <v/>
      </c>
      <c r="AM681" s="77">
        <f>IFERROR(Q681/E681,0)</f>
        <v/>
      </c>
      <c r="AN681" s="77">
        <f>IFERROR(R681/F681,0)</f>
        <v/>
      </c>
      <c r="AO681" s="36">
        <f>SUMIFS(рўйхат!AX:AX,рўйхат!$CY:$CY,$B$712,рўйхат!$B:$B,$C681)</f>
        <v/>
      </c>
      <c r="AP681" s="36">
        <f>SUMIFS(рўйхат!AY:AY,рўйхат!$CY:$CY,$B$712,рўйхат!$B:$B,$C681)</f>
        <v/>
      </c>
      <c r="AQ681" s="35">
        <f>SUMIFS(рўйхат!AZ:AZ,рўйхат!$CY:$CY,$B$712,рўйхат!$B:$B,$C681)</f>
        <v/>
      </c>
      <c r="AR681" s="36">
        <f>SUMIFS(рўйхат!BA:BA,рўйхат!$CY:$CY,$B$712,рўйхат!$B:$B,$C681)</f>
        <v/>
      </c>
      <c r="AS681" s="35">
        <f>SUMIFS(рўйхат!BB:BB,рўйхат!$CY:$CY,$B$712,рўйхат!$B:$B,$C681)</f>
        <v/>
      </c>
      <c r="AT681" s="36">
        <f>SUMIFS(рўйхат!BC:BC,рўйхат!$CY:$CY,$B$712,рўйхат!$B:$B,$C681)</f>
        <v/>
      </c>
      <c r="AU681" s="35">
        <f>SUMIFS(рўйхат!BD:BD,рўйхат!$CY:$CY,$B$712,рўйхат!$B:$B,$C681)</f>
        <v/>
      </c>
      <c r="AV681" s="36">
        <f>SUMIFS(рўйхат!BE:BE,рўйхат!$CY:$CY,$B$712,рўйхат!$B:$B,$C681)</f>
        <v/>
      </c>
      <c r="AW681" s="35">
        <f>SUMIFS(рўйхат!BF:BF,рўйхат!$CY:$CY,$B$712,рўйхат!$B:$B,$C681)</f>
        <v/>
      </c>
      <c r="AX681" s="36">
        <f>SUMIFS(рўйхат!BG:BG,рўйхат!$CY:$CY,$B$712,рўйхат!$B:$B,$C681)</f>
        <v/>
      </c>
      <c r="AY681" s="35">
        <f>SUMIFS(рўйхат!BH:BH,рўйхат!$CY:$CY,$B$712,рўйхат!$B:$B,$C681)</f>
        <v/>
      </c>
      <c r="AZ681" s="36">
        <f>SUMIFS(рўйхат!BI:BI,рўйхат!$CY:$CY,$B$712,рўйхат!$B:$B,$C681)</f>
        <v/>
      </c>
      <c r="BA681" s="35">
        <f>SUMIFS(рўйхат!BJ:BJ,рўйхат!$CY:$CY,$B$712,рўйхат!$B:$B,$C681)</f>
        <v/>
      </c>
      <c r="BB681" s="36">
        <f>SUMIFS(рўйхат!BK:BK,рўйхат!$CY:$CY,$B$712,рўйхат!$B:$B,$C681)</f>
        <v/>
      </c>
      <c r="BC681" s="77">
        <f>IFERROR(AO681/E681,0)</f>
        <v/>
      </c>
      <c r="BD681" s="77">
        <f>IFERROR(AP681/F681,0)</f>
        <v/>
      </c>
      <c r="BE681" s="35">
        <f>SUMIFS(рўйхат!BL:BL,рўйхат!$CY:$CY,$B$712,рўйхат!$B:$B,$C681)</f>
        <v/>
      </c>
      <c r="BF681" s="36">
        <f>SUMIFS(рўйхат!BM:BM,рўйхат!$CY:$CY,$B$712,рўйхат!$B:$B,$C681)</f>
        <v/>
      </c>
      <c r="BG681" s="35">
        <f>SUMIFS(рўйхат!BN:BN,рўйхат!$CY:$CY,$B$712,рўйхат!$B:$B,$C681)</f>
        <v/>
      </c>
      <c r="BH681" s="36">
        <f>SUMIFS(рўйхат!BO:BO,рўйхат!$CY:$CY,$B$712,рўйхат!$B:$B,$C681)</f>
        <v/>
      </c>
      <c r="BI681" s="35">
        <f>SUMIFS(рўйхат!BP:BP,рўйхат!$CY:$CY,$B$712,рўйхат!$B:$B,$C681)</f>
        <v/>
      </c>
      <c r="BJ681" s="36">
        <f>SUMIFS(рўйхат!BQ:BQ,рўйхат!$CY:$CY,$B$712,рўйхат!$B:$B,$C681)</f>
        <v/>
      </c>
      <c r="BK681" s="35">
        <f>SUMIFS(рўйхат!BR:BR,рўйхат!$CY:$CY,$B$712,рўйхат!$B:$B,$C681)</f>
        <v/>
      </c>
      <c r="BL681" s="36">
        <f>SUMIFS(рўйхат!BS:BS,рўйхат!$CY:$CY,$B$712,рўйхат!$B:$B,$C681)</f>
        <v/>
      </c>
      <c r="BM681" s="35">
        <f>SUMIFS(рўйхат!BT:BT,рўйхат!$CY:$CY,$B$712,рўйхат!$B:$B,$C681)</f>
        <v/>
      </c>
      <c r="BN681" s="36">
        <f>SUMIFS(рўйхат!BU:BU,рўйхат!$CY:$CY,$B$712,рўйхат!$B:$B,$C681)</f>
        <v/>
      </c>
      <c r="BO681" s="35">
        <f>SUMIFS(рўйхат!BX:BX,рўйхат!$CY:$CY,$B$712,рўйхат!$B:$B,$C681)</f>
        <v/>
      </c>
      <c r="BP681" s="36">
        <f>SUMIFS(рўйхат!BY:BY,рўйхат!$CY:$CY,$B$712,рўйхат!$B:$B,$C681)</f>
        <v/>
      </c>
      <c r="BQ681" s="35">
        <f>SUMIFS(рўйхат!BZ:BZ,рўйхат!$CY:$CY,$B$712,рўйхат!$B:$B,$C681)</f>
        <v/>
      </c>
      <c r="BR681" s="36">
        <f>SUMIFS(рўйхат!CA:CA,рўйхат!$CY:$CY,$B$712,рўйхат!$B:$B,$C681)</f>
        <v/>
      </c>
      <c r="BS681" s="35">
        <f>SUMIFS(рўйхат!CB:CB,рўйхат!$CY:$CY,$B$712,рўйхат!$B:$B,$C681)</f>
        <v/>
      </c>
      <c r="BT681" s="36">
        <f>SUMIFS(рўйхат!CC:CC,рўйхат!$CY:$CY,$B$712,рўйхат!$B:$B,$C681)</f>
        <v/>
      </c>
      <c r="BU681" s="35">
        <f>SUMIFS(рўйхат!CD:CD,рўйхат!$CY:$CY,$B$712,рўйхат!$B:$B,$C681)</f>
        <v/>
      </c>
      <c r="BV681" s="36">
        <f>SUMIFS(рўйхат!CE:CE,рўйхат!$CY:$CY,$B$712,рўйхат!$B:$B,$C681)</f>
        <v/>
      </c>
      <c r="BW681" s="35">
        <f>SUMIFS(рўйхат!CH:CH,рўйхат!$CY:$CY,$B$712,рўйхат!$B:$B,$C681)</f>
        <v/>
      </c>
      <c r="BX681" s="36">
        <f>SUMIFS(рўйхат!CI:CI,рўйхат!$CY:$CY,$B$712,рўйхат!$B:$B,$C681)</f>
        <v/>
      </c>
      <c r="BY681" s="35">
        <f>SUMIFS(рўйхат!CJ:CJ,рўйхат!$CY:$CY,$B$712,рўйхат!$B:$B,$C681)</f>
        <v/>
      </c>
      <c r="BZ681" s="36">
        <f>SUMIFS(рўйхат!CK:CK,рўйхат!$CY:$CY,$B$712,рўйхат!$B:$B,$C681)</f>
        <v/>
      </c>
      <c r="CA681" s="35">
        <f>SUMIFS(рўйхат!CL:CL,рўйхат!$CY:$CY,$B$712,рўйхат!$B:$B,$C681)</f>
        <v/>
      </c>
      <c r="CB681" s="36">
        <f>SUMIFS(рўйхат!CM:CM,рўйхат!$CY:$CY,$B$712,рўйхат!$B:$B,$C681)</f>
        <v/>
      </c>
      <c r="CC681" s="35">
        <f>SUMIFS(рўйхат!CN:CN,рўйхат!$CY:$CY,$B$712,рўйхат!$B:$B,$C681)</f>
        <v/>
      </c>
      <c r="CD681" s="36">
        <f>SUMIFS(рўйхат!CO:CO,рўйхат!$CY:$CY,$B$712,рўйхат!$B:$B,$C681)</f>
        <v/>
      </c>
      <c r="CE681" s="77">
        <f>IFERROR(BE681/(Q681+BE681),0)</f>
        <v/>
      </c>
      <c r="CF681" s="78">
        <f>IFERROR(BF681/(R681+BF681),0)</f>
        <v/>
      </c>
      <c r="CG681" s="8">
        <f>COUNTIFS(B:B,B681)</f>
        <v/>
      </c>
    </row>
    <row r="682" hidden="1" outlineLevel="1" ht="17.1" customFormat="1" customHeight="1" s="8">
      <c r="A682" s="31" t="n"/>
      <c r="B682" s="50" t="n">
        <v>2</v>
      </c>
      <c r="C682" s="66" t="inlineStr">
        <is>
          <t>Божхона қўмитаси</t>
        </is>
      </c>
      <c r="D682" s="32" t="n"/>
      <c r="E682" s="35">
        <f>SUMIFS(рўйхат!F:F,рўйхат!$CY:$CY,$B$712,рўйхат!$B:$B,$C682)</f>
        <v/>
      </c>
      <c r="F682" s="36">
        <f>SUMIFS(рўйхат!G:G,рўйхат!$CY:$CY,$B$712,рўйхат!$B:$B,$C682)</f>
        <v/>
      </c>
      <c r="G682" s="35">
        <f>SUMIFS(рўйхат!H:H,рўйхат!$CY:$CY,$B$712,рўйхат!$B:$B,$C682)</f>
        <v/>
      </c>
      <c r="H682" s="36">
        <f>SUMIFS(рўйхат!I:I,рўйхат!$CY:$CY,$B$712,рўйхат!$B:$B,$C682)</f>
        <v/>
      </c>
      <c r="I682" s="35">
        <f>SUMIFS(рўйхат!J:J,рўйхат!$CY:$CY,$B$712,рўйхат!$B:$B,$C682)</f>
        <v/>
      </c>
      <c r="J682" s="36">
        <f>SUMIFS(рўйхат!K:K,рўйхат!$CY:$CY,$B$712,рўйхат!$B:$B,$C682)</f>
        <v/>
      </c>
      <c r="K682" s="35">
        <f>SUMIFS(рўйхат!L:L,рўйхат!$CY:$CY,$B$712,рўйхат!$B:$B,$C682)</f>
        <v/>
      </c>
      <c r="L682" s="36">
        <f>SUMIFS(рўйхат!M:M,рўйхат!$CY:$CY,$B$712,рўйхат!$B:$B,$C682)</f>
        <v/>
      </c>
      <c r="M682" s="35">
        <f>SUMIFS(рўйхат!N:N,рўйхат!$CY:$CY,$B$712,рўйхат!$B:$B,$C682)</f>
        <v/>
      </c>
      <c r="N682" s="36">
        <f>SUMIFS(рўйхат!O:O,рўйхат!$CY:$CY,$B$712,рўйхат!$B:$B,$C682)</f>
        <v/>
      </c>
      <c r="O682" s="34">
        <f>IFERROR(M682/E682,0)</f>
        <v/>
      </c>
      <c r="P682" s="34">
        <f>IFERROR(N682/F682,0)</f>
        <v/>
      </c>
      <c r="Q682" s="35">
        <f>SUMIFS(рўйхат!P:P,рўйхат!$CY:$CY,$B$712,рўйхат!$B:$B,$C682)</f>
        <v/>
      </c>
      <c r="R682" s="36">
        <f>SUMIFS(рўйхат!Q:Q,рўйхат!$CY:$CY,$B$712,рўйхат!$B:$B,$C682)</f>
        <v/>
      </c>
      <c r="S682" s="35">
        <f>SUMIFS(рўйхат!R:R,рўйхат!$CY:$CY,$B$712,рўйхат!$B:$B,$C682)</f>
        <v/>
      </c>
      <c r="T682" s="36">
        <f>SUMIFS(рўйхат!S:S,рўйхат!$CY:$CY,$B$712,рўйхат!$B:$B,$C682)</f>
        <v/>
      </c>
      <c r="U682" s="35">
        <f>SUMIFS(рўйхат!T:T,рўйхат!$CY:$CY,$B$712,рўйхат!$B:$B,$C682)</f>
        <v/>
      </c>
      <c r="V682" s="36">
        <f>SUMIFS(рўйхат!U:U,рўйхат!$CY:$CY,$B$712,рўйхат!$B:$B,$C682)</f>
        <v/>
      </c>
      <c r="W682" s="35">
        <f>SUMIFS(рўйхат!V:V,рўйхат!$CY:$CY,$B$712,рўйхат!$B:$B,$C682)</f>
        <v/>
      </c>
      <c r="X682" s="36">
        <f>SUMIFS(рўйхат!W:W,рўйхат!$CY:$CY,$B$712,рўйхат!$B:$B,$C682)</f>
        <v/>
      </c>
      <c r="Y682" s="35">
        <f>SUMIFS(рўйхат!X:X,рўйхат!$CY:$CY,$B$712,рўйхат!$B:$B,$C682)</f>
        <v/>
      </c>
      <c r="Z682" s="36">
        <f>SUMIFS(рўйхат!Y:Y,рўйхат!$CY:$CY,$B$712,рўйхат!$B:$B,$C682)</f>
        <v/>
      </c>
      <c r="AA682" s="35">
        <f>SUMIFS(рўйхат!Z:Z,рўйхат!$CY:$CY,$B$712,рўйхат!$B:$B,$C682)</f>
        <v/>
      </c>
      <c r="AB682" s="36">
        <f>SUMIFS(рўйхат!AA:AA,рўйхат!$CY:$CY,$B$712,рўйхат!$B:$B,$C682)</f>
        <v/>
      </c>
      <c r="AC682" s="35">
        <f>SUMIFS(рўйхат!AB:AB,рўйхат!$CY:$CY,$B$712,рўйхат!$B:$B,$C682)</f>
        <v/>
      </c>
      <c r="AD682" s="36">
        <f>SUMIFS(рўйхат!AC:AC,рўйхат!$CY:$CY,$B$712,рўйхат!$B:$B,$C682)</f>
        <v/>
      </c>
      <c r="AE682" s="35">
        <f>SUMIFS(рўйхат!AD:AD,рўйхат!$CY:$CY,$B$712,рўйхат!$B:$B,$C682)</f>
        <v/>
      </c>
      <c r="AF682" s="36">
        <f>SUMIFS(рўйхат!AE:AE,рўйхат!$CY:$CY,$B$712,рўйхат!$B:$B,$C682)</f>
        <v/>
      </c>
      <c r="AG682" s="35">
        <f>SUMIFS(рўйхат!AH:AH,рўйхат!$CY:$CY,$B$712,рўйхат!$B:$B,$C682)</f>
        <v/>
      </c>
      <c r="AH682" s="36">
        <f>SUMIFS(рўйхат!AI:AI,рўйхат!$CY:$CY,$B$712,рўйхат!$B:$B,$C682)</f>
        <v/>
      </c>
      <c r="AI682" s="35">
        <f>SUMIFS(рўйхат!AJ:AJ,рўйхат!$CY:$CY,$B$712,рўйхат!$B:$B,$C682)</f>
        <v/>
      </c>
      <c r="AJ682" s="36">
        <f>SUMIFS(рўйхат!AK:AK,рўйхат!$CY:$CY,$B$712,рўйхат!$B:$B,$C682)</f>
        <v/>
      </c>
      <c r="AK682" s="35">
        <f>SUMIFS(рўйхат!AL:AL,рўйхат!$CY:$CY,$B$712,рўйхат!$B:$B,$C682)</f>
        <v/>
      </c>
      <c r="AL682" s="36">
        <f>SUMIFS(рўйхат!AM:AM,рўйхат!$CY:$CY,$B$712,рўйхат!$B:$B,$C682)</f>
        <v/>
      </c>
      <c r="AM682" s="77">
        <f>IFERROR(Q682/E682,0)</f>
        <v/>
      </c>
      <c r="AN682" s="77">
        <f>IFERROR(R682/F682,0)</f>
        <v/>
      </c>
      <c r="AO682" s="35">
        <f>SUMIFS(рўйхат!AX:AX,рўйхат!$CY:$CY,$B$712,рўйхат!$B:$B,$C682)</f>
        <v/>
      </c>
      <c r="AP682" s="36">
        <f>SUMIFS(рўйхат!AY:AY,рўйхат!$CY:$CY,$B$712,рўйхат!$B:$B,$C682)</f>
        <v/>
      </c>
      <c r="AQ682" s="35">
        <f>SUMIFS(рўйхат!AZ:AZ,рўйхат!$CY:$CY,$B$712,рўйхат!$B:$B,$C682)</f>
        <v/>
      </c>
      <c r="AR682" s="36">
        <f>SUMIFS(рўйхат!BA:BA,рўйхат!$CY:$CY,$B$712,рўйхат!$B:$B,$C682)</f>
        <v/>
      </c>
      <c r="AS682" s="35">
        <f>SUMIFS(рўйхат!BB:BB,рўйхат!$CY:$CY,$B$712,рўйхат!$B:$B,$C682)</f>
        <v/>
      </c>
      <c r="AT682" s="36">
        <f>SUMIFS(рўйхат!BC:BC,рўйхат!$CY:$CY,$B$712,рўйхат!$B:$B,$C682)</f>
        <v/>
      </c>
      <c r="AU682" s="35">
        <f>SUMIFS(рўйхат!BD:BD,рўйхат!$CY:$CY,$B$712,рўйхат!$B:$B,$C682)</f>
        <v/>
      </c>
      <c r="AV682" s="36">
        <f>SUMIFS(рўйхат!BE:BE,рўйхат!$CY:$CY,$B$712,рўйхат!$B:$B,$C682)</f>
        <v/>
      </c>
      <c r="AW682" s="35">
        <f>SUMIFS(рўйхат!BF:BF,рўйхат!$CY:$CY,$B$712,рўйхат!$B:$B,$C682)</f>
        <v/>
      </c>
      <c r="AX682" s="36">
        <f>SUMIFS(рўйхат!BG:BG,рўйхат!$CY:$CY,$B$712,рўйхат!$B:$B,$C682)</f>
        <v/>
      </c>
      <c r="AY682" s="35">
        <f>SUMIFS(рўйхат!BH:BH,рўйхат!$CY:$CY,$B$712,рўйхат!$B:$B,$C682)</f>
        <v/>
      </c>
      <c r="AZ682" s="36">
        <f>SUMIFS(рўйхат!BI:BI,рўйхат!$CY:$CY,$B$712,рўйхат!$B:$B,$C682)</f>
        <v/>
      </c>
      <c r="BA682" s="35">
        <f>SUMIFS(рўйхат!BJ:BJ,рўйхат!$CY:$CY,$B$712,рўйхат!$B:$B,$C682)</f>
        <v/>
      </c>
      <c r="BB682" s="36">
        <f>SUMIFS(рўйхат!BK:BK,рўйхат!$CY:$CY,$B$712,рўйхат!$B:$B,$C682)</f>
        <v/>
      </c>
      <c r="BC682" s="77">
        <f>IFERROR(AO682/E682,0)</f>
        <v/>
      </c>
      <c r="BD682" s="77">
        <f>IFERROR(AP682/F682,0)</f>
        <v/>
      </c>
      <c r="BE682" s="35">
        <f>SUMIFS(рўйхат!BL:BL,рўйхат!$CY:$CY,$B$712,рўйхат!$B:$B,$C682)</f>
        <v/>
      </c>
      <c r="BF682" s="36">
        <f>SUMIFS(рўйхат!BM:BM,рўйхат!$CY:$CY,$B$712,рўйхат!$B:$B,$C682)</f>
        <v/>
      </c>
      <c r="BG682" s="35">
        <f>SUMIFS(рўйхат!BN:BN,рўйхат!$CY:$CY,$B$712,рўйхат!$B:$B,$C682)</f>
        <v/>
      </c>
      <c r="BH682" s="36">
        <f>SUMIFS(рўйхат!BO:BO,рўйхат!$CY:$CY,$B$712,рўйхат!$B:$B,$C682)</f>
        <v/>
      </c>
      <c r="BI682" s="35">
        <f>SUMIFS(рўйхат!BP:BP,рўйхат!$CY:$CY,$B$712,рўйхат!$B:$B,$C682)</f>
        <v/>
      </c>
      <c r="BJ682" s="36">
        <f>SUMIFS(рўйхат!BQ:BQ,рўйхат!$CY:$CY,$B$712,рўйхат!$B:$B,$C682)</f>
        <v/>
      </c>
      <c r="BK682" s="35">
        <f>SUMIFS(рўйхат!BR:BR,рўйхат!$CY:$CY,$B$712,рўйхат!$B:$B,$C682)</f>
        <v/>
      </c>
      <c r="BL682" s="36">
        <f>SUMIFS(рўйхат!BS:BS,рўйхат!$CY:$CY,$B$712,рўйхат!$B:$B,$C682)</f>
        <v/>
      </c>
      <c r="BM682" s="35">
        <f>SUMIFS(рўйхат!BT:BT,рўйхат!$CY:$CY,$B$712,рўйхат!$B:$B,$C682)</f>
        <v/>
      </c>
      <c r="BN682" s="36">
        <f>SUMIFS(рўйхат!BU:BU,рўйхат!$CY:$CY,$B$712,рўйхат!$B:$B,$C682)</f>
        <v/>
      </c>
      <c r="BO682" s="35">
        <f>SUMIFS(рўйхат!BX:BX,рўйхат!$CY:$CY,$B$712,рўйхат!$B:$B,$C682)</f>
        <v/>
      </c>
      <c r="BP682" s="36">
        <f>SUMIFS(рўйхат!BY:BY,рўйхат!$CY:$CY,$B$712,рўйхат!$B:$B,$C682)</f>
        <v/>
      </c>
      <c r="BQ682" s="35">
        <f>SUMIFS(рўйхат!BZ:BZ,рўйхат!$CY:$CY,$B$712,рўйхат!$B:$B,$C682)</f>
        <v/>
      </c>
      <c r="BR682" s="36">
        <f>SUMIFS(рўйхат!CA:CA,рўйхат!$CY:$CY,$B$712,рўйхат!$B:$B,$C682)</f>
        <v/>
      </c>
      <c r="BS682" s="35">
        <f>SUMIFS(рўйхат!CB:CB,рўйхат!$CY:$CY,$B$712,рўйхат!$B:$B,$C682)</f>
        <v/>
      </c>
      <c r="BT682" s="36">
        <f>SUMIFS(рўйхат!CC:CC,рўйхат!$CY:$CY,$B$712,рўйхат!$B:$B,$C682)</f>
        <v/>
      </c>
      <c r="BU682" s="35">
        <f>SUMIFS(рўйхат!CD:CD,рўйхат!$CY:$CY,$B$712,рўйхат!$B:$B,$C682)</f>
        <v/>
      </c>
      <c r="BV682" s="36">
        <f>SUMIFS(рўйхат!CE:CE,рўйхат!$CY:$CY,$B$712,рўйхат!$B:$B,$C682)</f>
        <v/>
      </c>
      <c r="BW682" s="35">
        <f>SUMIFS(рўйхат!CH:CH,рўйхат!$CY:$CY,$B$712,рўйхат!$B:$B,$C682)</f>
        <v/>
      </c>
      <c r="BX682" s="36">
        <f>SUMIFS(рўйхат!CI:CI,рўйхат!$CY:$CY,$B$712,рўйхат!$B:$B,$C682)</f>
        <v/>
      </c>
      <c r="BY682" s="35">
        <f>SUMIFS(рўйхат!CJ:CJ,рўйхат!$CY:$CY,$B$712,рўйхат!$B:$B,$C682)</f>
        <v/>
      </c>
      <c r="BZ682" s="36">
        <f>SUMIFS(рўйхат!CK:CK,рўйхат!$CY:$CY,$B$712,рўйхат!$B:$B,$C682)</f>
        <v/>
      </c>
      <c r="CA682" s="35">
        <f>SUMIFS(рўйхат!CL:CL,рўйхат!$CY:$CY,$B$712,рўйхат!$B:$B,$C682)</f>
        <v/>
      </c>
      <c r="CB682" s="36">
        <f>SUMIFS(рўйхат!CM:CM,рўйхат!$CY:$CY,$B$712,рўйхат!$B:$B,$C682)</f>
        <v/>
      </c>
      <c r="CC682" s="35">
        <f>SUMIFS(рўйхат!CN:CN,рўйхат!$CY:$CY,$B$712,рўйхат!$B:$B,$C682)</f>
        <v/>
      </c>
      <c r="CD682" s="36">
        <f>SUMIFS(рўйхат!CO:CO,рўйхат!$CY:$CY,$B$712,рўйхат!$B:$B,$C682)</f>
        <v/>
      </c>
      <c r="CE682" s="77">
        <f>IFERROR(BE682/(Q682+BE682),0)</f>
        <v/>
      </c>
      <c r="CF682" s="78">
        <f>IFERROR(BF682/(R682+BF682),0)</f>
        <v/>
      </c>
      <c r="CG682" s="8">
        <f>COUNTIFS(B:B,B682)</f>
        <v/>
      </c>
    </row>
    <row r="683" hidden="1" outlineLevel="1" ht="17.1" customFormat="1" customHeight="1" s="8">
      <c r="A683" s="31" t="n"/>
      <c r="B683" s="50" t="n">
        <v>3</v>
      </c>
      <c r="C683" s="66" t="inlineStr">
        <is>
          <t>Вазирлар Маҳкамаси ҳузуридаги Солиқ қўмитаси</t>
        </is>
      </c>
      <c r="D683" s="32" t="n"/>
      <c r="E683" s="35">
        <f>SUMIFS(рўйхат!F:F,рўйхат!$CY:$CY,$B$712,рўйхат!$B:$B,$C683)</f>
        <v/>
      </c>
      <c r="F683" s="36">
        <f>SUMIFS(рўйхат!G:G,рўйхат!$CY:$CY,$B$712,рўйхат!$B:$B,$C683)</f>
        <v/>
      </c>
      <c r="G683" s="35">
        <f>SUMIFS(рўйхат!H:H,рўйхат!$CY:$CY,$B$712,рўйхат!$B:$B,$C683)</f>
        <v/>
      </c>
      <c r="H683" s="36">
        <f>SUMIFS(рўйхат!I:I,рўйхат!$CY:$CY,$B$712,рўйхат!$B:$B,$C683)</f>
        <v/>
      </c>
      <c r="I683" s="35">
        <f>SUMIFS(рўйхат!J:J,рўйхат!$CY:$CY,$B$712,рўйхат!$B:$B,$C683)</f>
        <v/>
      </c>
      <c r="J683" s="36">
        <f>SUMIFS(рўйхат!K:K,рўйхат!$CY:$CY,$B$712,рўйхат!$B:$B,$C683)</f>
        <v/>
      </c>
      <c r="K683" s="35">
        <f>SUMIFS(рўйхат!L:L,рўйхат!$CY:$CY,$B$712,рўйхат!$B:$B,$C683)</f>
        <v/>
      </c>
      <c r="L683" s="36">
        <f>SUMIFS(рўйхат!M:M,рўйхат!$CY:$CY,$B$712,рўйхат!$B:$B,$C683)</f>
        <v/>
      </c>
      <c r="M683" s="35">
        <f>SUMIFS(рўйхат!N:N,рўйхат!$CY:$CY,$B$712,рўйхат!$B:$B,$C683)</f>
        <v/>
      </c>
      <c r="N683" s="36">
        <f>SUMIFS(рўйхат!O:O,рўйхат!$CY:$CY,$B$712,рўйхат!$B:$B,$C683)</f>
        <v/>
      </c>
      <c r="O683" s="34">
        <f>IFERROR(M683/E683,0)</f>
        <v/>
      </c>
      <c r="P683" s="34">
        <f>IFERROR(N683/F683,0)</f>
        <v/>
      </c>
      <c r="Q683" s="35">
        <f>SUMIFS(рўйхат!P:P,рўйхат!$CY:$CY,$B$712,рўйхат!$B:$B,$C683)</f>
        <v/>
      </c>
      <c r="R683" s="36">
        <f>SUMIFS(рўйхат!Q:Q,рўйхат!$CY:$CY,$B$712,рўйхат!$B:$B,$C683)</f>
        <v/>
      </c>
      <c r="S683" s="35">
        <f>SUMIFS(рўйхат!R:R,рўйхат!$CY:$CY,$B$712,рўйхат!$B:$B,$C683)</f>
        <v/>
      </c>
      <c r="T683" s="36">
        <f>SUMIFS(рўйхат!S:S,рўйхат!$CY:$CY,$B$712,рўйхат!$B:$B,$C683)</f>
        <v/>
      </c>
      <c r="U683" s="35">
        <f>SUMIFS(рўйхат!T:T,рўйхат!$CY:$CY,$B$712,рўйхат!$B:$B,$C683)</f>
        <v/>
      </c>
      <c r="V683" s="36">
        <f>SUMIFS(рўйхат!U:U,рўйхат!$CY:$CY,$B$712,рўйхат!$B:$B,$C683)</f>
        <v/>
      </c>
      <c r="W683" s="35">
        <f>SUMIFS(рўйхат!V:V,рўйхат!$CY:$CY,$B$712,рўйхат!$B:$B,$C683)</f>
        <v/>
      </c>
      <c r="X683" s="36">
        <f>SUMIFS(рўйхат!W:W,рўйхат!$CY:$CY,$B$712,рўйхат!$B:$B,$C683)</f>
        <v/>
      </c>
      <c r="Y683" s="35">
        <f>SUMIFS(рўйхат!X:X,рўйхат!$CY:$CY,$B$712,рўйхат!$B:$B,$C683)</f>
        <v/>
      </c>
      <c r="Z683" s="36">
        <f>SUMIFS(рўйхат!Y:Y,рўйхат!$CY:$CY,$B$712,рўйхат!$B:$B,$C683)</f>
        <v/>
      </c>
      <c r="AA683" s="35">
        <f>SUMIFS(рўйхат!Z:Z,рўйхат!$CY:$CY,$B$712,рўйхат!$B:$B,$C683)</f>
        <v/>
      </c>
      <c r="AB683" s="36">
        <f>SUMIFS(рўйхат!AA:AA,рўйхат!$CY:$CY,$B$712,рўйхат!$B:$B,$C683)</f>
        <v/>
      </c>
      <c r="AC683" s="35">
        <f>SUMIFS(рўйхат!AB:AB,рўйхат!$CY:$CY,$B$712,рўйхат!$B:$B,$C683)</f>
        <v/>
      </c>
      <c r="AD683" s="36">
        <f>SUMIFS(рўйхат!AC:AC,рўйхат!$CY:$CY,$B$712,рўйхат!$B:$B,$C683)</f>
        <v/>
      </c>
      <c r="AE683" s="35">
        <f>SUMIFS(рўйхат!AD:AD,рўйхат!$CY:$CY,$B$712,рўйхат!$B:$B,$C683)</f>
        <v/>
      </c>
      <c r="AF683" s="36">
        <f>SUMIFS(рўйхат!AE:AE,рўйхат!$CY:$CY,$B$712,рўйхат!$B:$B,$C683)</f>
        <v/>
      </c>
      <c r="AG683" s="35">
        <f>SUMIFS(рўйхат!AH:AH,рўйхат!$CY:$CY,$B$712,рўйхат!$B:$B,$C683)</f>
        <v/>
      </c>
      <c r="AH683" s="36">
        <f>SUMIFS(рўйхат!AI:AI,рўйхат!$CY:$CY,$B$712,рўйхат!$B:$B,$C683)</f>
        <v/>
      </c>
      <c r="AI683" s="35">
        <f>SUMIFS(рўйхат!AJ:AJ,рўйхат!$CY:$CY,$B$712,рўйхат!$B:$B,$C683)</f>
        <v/>
      </c>
      <c r="AJ683" s="36">
        <f>SUMIFS(рўйхат!AK:AK,рўйхат!$CY:$CY,$B$712,рўйхат!$B:$B,$C683)</f>
        <v/>
      </c>
      <c r="AK683" s="35">
        <f>SUMIFS(рўйхат!AL:AL,рўйхат!$CY:$CY,$B$712,рўйхат!$B:$B,$C683)</f>
        <v/>
      </c>
      <c r="AL683" s="36">
        <f>SUMIFS(рўйхат!AM:AM,рўйхат!$CY:$CY,$B$712,рўйхат!$B:$B,$C683)</f>
        <v/>
      </c>
      <c r="AM683" s="77">
        <f>IFERROR(Q683/E683,0)</f>
        <v/>
      </c>
      <c r="AN683" s="77">
        <f>IFERROR(R683/F683,0)</f>
        <v/>
      </c>
      <c r="AO683" s="35">
        <f>SUMIFS(рўйхат!AX:AX,рўйхат!$CY:$CY,$B$712,рўйхат!$B:$B,$C683)</f>
        <v/>
      </c>
      <c r="AP683" s="36">
        <f>SUMIFS(рўйхат!AY:AY,рўйхат!$CY:$CY,$B$712,рўйхат!$B:$B,$C683)</f>
        <v/>
      </c>
      <c r="AQ683" s="35">
        <f>SUMIFS(рўйхат!AZ:AZ,рўйхат!$CY:$CY,$B$712,рўйхат!$B:$B,$C683)</f>
        <v/>
      </c>
      <c r="AR683" s="36">
        <f>SUMIFS(рўйхат!BA:BA,рўйхат!$CY:$CY,$B$712,рўйхат!$B:$B,$C683)</f>
        <v/>
      </c>
      <c r="AS683" s="35">
        <f>SUMIFS(рўйхат!BB:BB,рўйхат!$CY:$CY,$B$712,рўйхат!$B:$B,$C683)</f>
        <v/>
      </c>
      <c r="AT683" s="36">
        <f>SUMIFS(рўйхат!BC:BC,рўйхат!$CY:$CY,$B$712,рўйхат!$B:$B,$C683)</f>
        <v/>
      </c>
      <c r="AU683" s="35">
        <f>SUMIFS(рўйхат!BD:BD,рўйхат!$CY:$CY,$B$712,рўйхат!$B:$B,$C683)</f>
        <v/>
      </c>
      <c r="AV683" s="36">
        <f>SUMIFS(рўйхат!BE:BE,рўйхат!$CY:$CY,$B$712,рўйхат!$B:$B,$C683)</f>
        <v/>
      </c>
      <c r="AW683" s="35">
        <f>SUMIFS(рўйхат!BF:BF,рўйхат!$CY:$CY,$B$712,рўйхат!$B:$B,$C683)</f>
        <v/>
      </c>
      <c r="AX683" s="36">
        <f>SUMIFS(рўйхат!BG:BG,рўйхат!$CY:$CY,$B$712,рўйхат!$B:$B,$C683)</f>
        <v/>
      </c>
      <c r="AY683" s="35">
        <f>SUMIFS(рўйхат!BH:BH,рўйхат!$CY:$CY,$B$712,рўйхат!$B:$B,$C683)</f>
        <v/>
      </c>
      <c r="AZ683" s="36">
        <f>SUMIFS(рўйхат!BI:BI,рўйхат!$CY:$CY,$B$712,рўйхат!$B:$B,$C683)</f>
        <v/>
      </c>
      <c r="BA683" s="35">
        <f>SUMIFS(рўйхат!BJ:BJ,рўйхат!$CY:$CY,$B$712,рўйхат!$B:$B,$C683)</f>
        <v/>
      </c>
      <c r="BB683" s="36">
        <f>SUMIFS(рўйхат!BK:BK,рўйхат!$CY:$CY,$B$712,рўйхат!$B:$B,$C683)</f>
        <v/>
      </c>
      <c r="BC683" s="77">
        <f>IFERROR(AO683/E683,0)</f>
        <v/>
      </c>
      <c r="BD683" s="77">
        <f>IFERROR(AP683/F683,0)</f>
        <v/>
      </c>
      <c r="BE683" s="35">
        <f>SUMIFS(рўйхат!BL:BL,рўйхат!$CY:$CY,$B$712,рўйхат!$B:$B,$C683)</f>
        <v/>
      </c>
      <c r="BF683" s="36">
        <f>SUMIFS(рўйхат!BM:BM,рўйхат!$CY:$CY,$B$712,рўйхат!$B:$B,$C683)</f>
        <v/>
      </c>
      <c r="BG683" s="35">
        <f>SUMIFS(рўйхат!BN:BN,рўйхат!$CY:$CY,$B$712,рўйхат!$B:$B,$C683)</f>
        <v/>
      </c>
      <c r="BH683" s="36">
        <f>SUMIFS(рўйхат!BO:BO,рўйхат!$CY:$CY,$B$712,рўйхат!$B:$B,$C683)</f>
        <v/>
      </c>
      <c r="BI683" s="35">
        <f>SUMIFS(рўйхат!BP:BP,рўйхат!$CY:$CY,$B$712,рўйхат!$B:$B,$C683)</f>
        <v/>
      </c>
      <c r="BJ683" s="36">
        <f>SUMIFS(рўйхат!BQ:BQ,рўйхат!$CY:$CY,$B$712,рўйхат!$B:$B,$C683)</f>
        <v/>
      </c>
      <c r="BK683" s="35">
        <f>SUMIFS(рўйхат!BR:BR,рўйхат!$CY:$CY,$B$712,рўйхат!$B:$B,$C683)</f>
        <v/>
      </c>
      <c r="BL683" s="36">
        <f>SUMIFS(рўйхат!BS:BS,рўйхат!$CY:$CY,$B$712,рўйхат!$B:$B,$C683)</f>
        <v/>
      </c>
      <c r="BM683" s="35">
        <f>SUMIFS(рўйхат!BT:BT,рўйхат!$CY:$CY,$B$712,рўйхат!$B:$B,$C683)</f>
        <v/>
      </c>
      <c r="BN683" s="36">
        <f>SUMIFS(рўйхат!BU:BU,рўйхат!$CY:$CY,$B$712,рўйхат!$B:$B,$C683)</f>
        <v/>
      </c>
      <c r="BO683" s="35">
        <f>SUMIFS(рўйхат!BX:BX,рўйхат!$CY:$CY,$B$712,рўйхат!$B:$B,$C683)</f>
        <v/>
      </c>
      <c r="BP683" s="36">
        <f>SUMIFS(рўйхат!BY:BY,рўйхат!$CY:$CY,$B$712,рўйхат!$B:$B,$C683)</f>
        <v/>
      </c>
      <c r="BQ683" s="35">
        <f>SUMIFS(рўйхат!BZ:BZ,рўйхат!$CY:$CY,$B$712,рўйхат!$B:$B,$C683)</f>
        <v/>
      </c>
      <c r="BR683" s="36">
        <f>SUMIFS(рўйхат!CA:CA,рўйхат!$CY:$CY,$B$712,рўйхат!$B:$B,$C683)</f>
        <v/>
      </c>
      <c r="BS683" s="35">
        <f>SUMIFS(рўйхат!CB:CB,рўйхат!$CY:$CY,$B$712,рўйхат!$B:$B,$C683)</f>
        <v/>
      </c>
      <c r="BT683" s="36">
        <f>SUMIFS(рўйхат!CC:CC,рўйхат!$CY:$CY,$B$712,рўйхат!$B:$B,$C683)</f>
        <v/>
      </c>
      <c r="BU683" s="35">
        <f>SUMIFS(рўйхат!CD:CD,рўйхат!$CY:$CY,$B$712,рўйхат!$B:$B,$C683)</f>
        <v/>
      </c>
      <c r="BV683" s="36">
        <f>SUMIFS(рўйхат!CE:CE,рўйхат!$CY:$CY,$B$712,рўйхат!$B:$B,$C683)</f>
        <v/>
      </c>
      <c r="BW683" s="35">
        <f>SUMIFS(рўйхат!CH:CH,рўйхат!$CY:$CY,$B$712,рўйхат!$B:$B,$C683)</f>
        <v/>
      </c>
      <c r="BX683" s="36">
        <f>SUMIFS(рўйхат!CI:CI,рўйхат!$CY:$CY,$B$712,рўйхат!$B:$B,$C683)</f>
        <v/>
      </c>
      <c r="BY683" s="35">
        <f>SUMIFS(рўйхат!CJ:CJ,рўйхат!$CY:$CY,$B$712,рўйхат!$B:$B,$C683)</f>
        <v/>
      </c>
      <c r="BZ683" s="36">
        <f>SUMIFS(рўйхат!CK:CK,рўйхат!$CY:$CY,$B$712,рўйхат!$B:$B,$C683)</f>
        <v/>
      </c>
      <c r="CA683" s="35">
        <f>SUMIFS(рўйхат!CL:CL,рўйхат!$CY:$CY,$B$712,рўйхат!$B:$B,$C683)</f>
        <v/>
      </c>
      <c r="CB683" s="36">
        <f>SUMIFS(рўйхат!CM:CM,рўйхат!$CY:$CY,$B$712,рўйхат!$B:$B,$C683)</f>
        <v/>
      </c>
      <c r="CC683" s="35">
        <f>SUMIFS(рўйхат!CN:CN,рўйхат!$CY:$CY,$B$712,рўйхат!$B:$B,$C683)</f>
        <v/>
      </c>
      <c r="CD683" s="36">
        <f>SUMIFS(рўйхат!CO:CO,рўйхат!$CY:$CY,$B$712,рўйхат!$B:$B,$C683)</f>
        <v/>
      </c>
      <c r="CE683" s="77">
        <f>IFERROR(BE683/(Q683+BE683),0)</f>
        <v/>
      </c>
      <c r="CF683" s="78">
        <f>IFERROR(BF683/(R683+BF683),0)</f>
        <v/>
      </c>
      <c r="CG683" s="8">
        <f>COUNTIFS(B:B,B683)</f>
        <v/>
      </c>
    </row>
    <row r="684" hidden="1" outlineLevel="1" ht="17.1" customFormat="1" customHeight="1" s="8">
      <c r="A684" s="31" t="n"/>
      <c r="B684" s="50" t="n">
        <v>4</v>
      </c>
      <c r="C684" s="66" t="inlineStr">
        <is>
          <t>Вилоят ҳокимликлари</t>
        </is>
      </c>
      <c r="D684" s="32" t="n"/>
      <c r="E684" s="35">
        <f>SUMIFS(рўйхат!F:F,рўйхат!$CY:$CY,$B$712,рўйхат!$B:$B,$C684)</f>
        <v/>
      </c>
      <c r="F684" s="36">
        <f>SUMIFS(рўйхат!G:G,рўйхат!$CY:$CY,$B$712,рўйхат!$B:$B,$C684)</f>
        <v/>
      </c>
      <c r="G684" s="35">
        <f>SUMIFS(рўйхат!H:H,рўйхат!$CY:$CY,$B$712,рўйхат!$B:$B,$C684)</f>
        <v/>
      </c>
      <c r="H684" s="36">
        <f>SUMIFS(рўйхат!I:I,рўйхат!$CY:$CY,$B$712,рўйхат!$B:$B,$C684)</f>
        <v/>
      </c>
      <c r="I684" s="35">
        <f>SUMIFS(рўйхат!J:J,рўйхат!$CY:$CY,$B$712,рўйхат!$B:$B,$C684)</f>
        <v/>
      </c>
      <c r="J684" s="36">
        <f>SUMIFS(рўйхат!K:K,рўйхат!$CY:$CY,$B$712,рўйхат!$B:$B,$C684)</f>
        <v/>
      </c>
      <c r="K684" s="35">
        <f>SUMIFS(рўйхат!L:L,рўйхат!$CY:$CY,$B$712,рўйхат!$B:$B,$C684)</f>
        <v/>
      </c>
      <c r="L684" s="36">
        <f>SUMIFS(рўйхат!M:M,рўйхат!$CY:$CY,$B$712,рўйхат!$B:$B,$C684)</f>
        <v/>
      </c>
      <c r="M684" s="35">
        <f>SUMIFS(рўйхат!N:N,рўйхат!$CY:$CY,$B$712,рўйхат!$B:$B,$C684)</f>
        <v/>
      </c>
      <c r="N684" s="36">
        <f>SUMIFS(рўйхат!O:O,рўйхат!$CY:$CY,$B$712,рўйхат!$B:$B,$C684)</f>
        <v/>
      </c>
      <c r="O684" s="34">
        <f>IFERROR(M684/E684,0)</f>
        <v/>
      </c>
      <c r="P684" s="34">
        <f>IFERROR(N684/F684,0)</f>
        <v/>
      </c>
      <c r="Q684" s="35">
        <f>SUMIFS(рўйхат!P:P,рўйхат!$CY:$CY,$B$712,рўйхат!$B:$B,$C684)</f>
        <v/>
      </c>
      <c r="R684" s="36">
        <f>SUMIFS(рўйхат!Q:Q,рўйхат!$CY:$CY,$B$712,рўйхат!$B:$B,$C684)</f>
        <v/>
      </c>
      <c r="S684" s="35">
        <f>SUMIFS(рўйхат!R:R,рўйхат!$CY:$CY,$B$712,рўйхат!$B:$B,$C684)</f>
        <v/>
      </c>
      <c r="T684" s="36">
        <f>SUMIFS(рўйхат!S:S,рўйхат!$CY:$CY,$B$712,рўйхат!$B:$B,$C684)</f>
        <v/>
      </c>
      <c r="U684" s="35">
        <f>SUMIFS(рўйхат!T:T,рўйхат!$CY:$CY,$B$712,рўйхат!$B:$B,$C684)</f>
        <v/>
      </c>
      <c r="V684" s="36">
        <f>SUMIFS(рўйхат!U:U,рўйхат!$CY:$CY,$B$712,рўйхат!$B:$B,$C684)</f>
        <v/>
      </c>
      <c r="W684" s="35">
        <f>SUMIFS(рўйхат!V:V,рўйхат!$CY:$CY,$B$712,рўйхат!$B:$B,$C684)</f>
        <v/>
      </c>
      <c r="X684" s="36">
        <f>SUMIFS(рўйхат!W:W,рўйхат!$CY:$CY,$B$712,рўйхат!$B:$B,$C684)</f>
        <v/>
      </c>
      <c r="Y684" s="35">
        <f>SUMIFS(рўйхат!X:X,рўйхат!$CY:$CY,$B$712,рўйхат!$B:$B,$C684)</f>
        <v/>
      </c>
      <c r="Z684" s="36">
        <f>SUMIFS(рўйхат!Y:Y,рўйхат!$CY:$CY,$B$712,рўйхат!$B:$B,$C684)</f>
        <v/>
      </c>
      <c r="AA684" s="35">
        <f>SUMIFS(рўйхат!Z:Z,рўйхат!$CY:$CY,$B$712,рўйхат!$B:$B,$C684)</f>
        <v/>
      </c>
      <c r="AB684" s="36">
        <f>SUMIFS(рўйхат!AA:AA,рўйхат!$CY:$CY,$B$712,рўйхат!$B:$B,$C684)</f>
        <v/>
      </c>
      <c r="AC684" s="35">
        <f>SUMIFS(рўйхат!AB:AB,рўйхат!$CY:$CY,$B$712,рўйхат!$B:$B,$C684)</f>
        <v/>
      </c>
      <c r="AD684" s="36">
        <f>SUMIFS(рўйхат!AC:AC,рўйхат!$CY:$CY,$B$712,рўйхат!$B:$B,$C684)</f>
        <v/>
      </c>
      <c r="AE684" s="35">
        <f>SUMIFS(рўйхат!AD:AD,рўйхат!$CY:$CY,$B$712,рўйхат!$B:$B,$C684)</f>
        <v/>
      </c>
      <c r="AF684" s="36">
        <f>SUMIFS(рўйхат!AE:AE,рўйхат!$CY:$CY,$B$712,рўйхат!$B:$B,$C684)</f>
        <v/>
      </c>
      <c r="AG684" s="35">
        <f>SUMIFS(рўйхат!AH:AH,рўйхат!$CY:$CY,$B$712,рўйхат!$B:$B,$C684)</f>
        <v/>
      </c>
      <c r="AH684" s="36">
        <f>SUMIFS(рўйхат!AI:AI,рўйхат!$CY:$CY,$B$712,рўйхат!$B:$B,$C684)</f>
        <v/>
      </c>
      <c r="AI684" s="35">
        <f>SUMIFS(рўйхат!AJ:AJ,рўйхат!$CY:$CY,$B$712,рўйхат!$B:$B,$C684)</f>
        <v/>
      </c>
      <c r="AJ684" s="36">
        <f>SUMIFS(рўйхат!AK:AK,рўйхат!$CY:$CY,$B$712,рўйхат!$B:$B,$C684)</f>
        <v/>
      </c>
      <c r="AK684" s="35">
        <f>SUMIFS(рўйхат!AL:AL,рўйхат!$CY:$CY,$B$712,рўйхат!$B:$B,$C684)</f>
        <v/>
      </c>
      <c r="AL684" s="36">
        <f>SUMIFS(рўйхат!AM:AM,рўйхат!$CY:$CY,$B$712,рўйхат!$B:$B,$C684)</f>
        <v/>
      </c>
      <c r="AM684" s="77">
        <f>IFERROR(Q684/E684,0)</f>
        <v/>
      </c>
      <c r="AN684" s="77">
        <f>IFERROR(R684/F684,0)</f>
        <v/>
      </c>
      <c r="AO684" s="35">
        <f>SUMIFS(рўйхат!AX:AX,рўйхат!$CY:$CY,$B$712,рўйхат!$B:$B,$C684)</f>
        <v/>
      </c>
      <c r="AP684" s="36">
        <f>SUMIFS(рўйхат!AY:AY,рўйхат!$CY:$CY,$B$712,рўйхат!$B:$B,$C684)</f>
        <v/>
      </c>
      <c r="AQ684" s="35">
        <f>SUMIFS(рўйхат!AZ:AZ,рўйхат!$CY:$CY,$B$712,рўйхат!$B:$B,$C684)</f>
        <v/>
      </c>
      <c r="AR684" s="36">
        <f>SUMIFS(рўйхат!BA:BA,рўйхат!$CY:$CY,$B$712,рўйхат!$B:$B,$C684)</f>
        <v/>
      </c>
      <c r="AS684" s="35">
        <f>SUMIFS(рўйхат!BB:BB,рўйхат!$CY:$CY,$B$712,рўйхат!$B:$B,$C684)</f>
        <v/>
      </c>
      <c r="AT684" s="36">
        <f>SUMIFS(рўйхат!BC:BC,рўйхат!$CY:$CY,$B$712,рўйхат!$B:$B,$C684)</f>
        <v/>
      </c>
      <c r="AU684" s="35">
        <f>SUMIFS(рўйхат!BD:BD,рўйхат!$CY:$CY,$B$712,рўйхат!$B:$B,$C684)</f>
        <v/>
      </c>
      <c r="AV684" s="36">
        <f>SUMIFS(рўйхат!BE:BE,рўйхат!$CY:$CY,$B$712,рўйхат!$B:$B,$C684)</f>
        <v/>
      </c>
      <c r="AW684" s="35">
        <f>SUMIFS(рўйхат!BF:BF,рўйхат!$CY:$CY,$B$712,рўйхат!$B:$B,$C684)</f>
        <v/>
      </c>
      <c r="AX684" s="36">
        <f>SUMIFS(рўйхат!BG:BG,рўйхат!$CY:$CY,$B$712,рўйхат!$B:$B,$C684)</f>
        <v/>
      </c>
      <c r="AY684" s="35">
        <f>SUMIFS(рўйхат!BH:BH,рўйхат!$CY:$CY,$B$712,рўйхат!$B:$B,$C684)</f>
        <v/>
      </c>
      <c r="AZ684" s="36">
        <f>SUMIFS(рўйхат!BI:BI,рўйхат!$CY:$CY,$B$712,рўйхат!$B:$B,$C684)</f>
        <v/>
      </c>
      <c r="BA684" s="35">
        <f>SUMIFS(рўйхат!BJ:BJ,рўйхат!$CY:$CY,$B$712,рўйхат!$B:$B,$C684)</f>
        <v/>
      </c>
      <c r="BB684" s="36">
        <f>SUMIFS(рўйхат!BK:BK,рўйхат!$CY:$CY,$B$712,рўйхат!$B:$B,$C684)</f>
        <v/>
      </c>
      <c r="BC684" s="77">
        <f>IFERROR(AO684/E684,0)</f>
        <v/>
      </c>
      <c r="BD684" s="77">
        <f>IFERROR(AP684/F684,0)</f>
        <v/>
      </c>
      <c r="BE684" s="35">
        <f>SUMIFS(рўйхат!BL:BL,рўйхат!$CY:$CY,$B$712,рўйхат!$B:$B,$C684)</f>
        <v/>
      </c>
      <c r="BF684" s="36">
        <f>SUMIFS(рўйхат!BM:BM,рўйхат!$CY:$CY,$B$712,рўйхат!$B:$B,$C684)</f>
        <v/>
      </c>
      <c r="BG684" s="35">
        <f>SUMIFS(рўйхат!BN:BN,рўйхат!$CY:$CY,$B$712,рўйхат!$B:$B,$C684)</f>
        <v/>
      </c>
      <c r="BH684" s="36">
        <f>SUMIFS(рўйхат!BO:BO,рўйхат!$CY:$CY,$B$712,рўйхат!$B:$B,$C684)</f>
        <v/>
      </c>
      <c r="BI684" s="35">
        <f>SUMIFS(рўйхат!BP:BP,рўйхат!$CY:$CY,$B$712,рўйхат!$B:$B,$C684)</f>
        <v/>
      </c>
      <c r="BJ684" s="36">
        <f>SUMIFS(рўйхат!BQ:BQ,рўйхат!$CY:$CY,$B$712,рўйхат!$B:$B,$C684)</f>
        <v/>
      </c>
      <c r="BK684" s="35">
        <f>SUMIFS(рўйхат!BR:BR,рўйхат!$CY:$CY,$B$712,рўйхат!$B:$B,$C684)</f>
        <v/>
      </c>
      <c r="BL684" s="36">
        <f>SUMIFS(рўйхат!BS:BS,рўйхат!$CY:$CY,$B$712,рўйхат!$B:$B,$C684)</f>
        <v/>
      </c>
      <c r="BM684" s="35">
        <f>SUMIFS(рўйхат!BT:BT,рўйхат!$CY:$CY,$B$712,рўйхат!$B:$B,$C684)</f>
        <v/>
      </c>
      <c r="BN684" s="36">
        <f>SUMIFS(рўйхат!BU:BU,рўйхат!$CY:$CY,$B$712,рўйхат!$B:$B,$C684)</f>
        <v/>
      </c>
      <c r="BO684" s="35">
        <f>SUMIFS(рўйхат!BX:BX,рўйхат!$CY:$CY,$B$712,рўйхат!$B:$B,$C684)</f>
        <v/>
      </c>
      <c r="BP684" s="36">
        <f>SUMIFS(рўйхат!BY:BY,рўйхат!$CY:$CY,$B$712,рўйхат!$B:$B,$C684)</f>
        <v/>
      </c>
      <c r="BQ684" s="35">
        <f>SUMIFS(рўйхат!BZ:BZ,рўйхат!$CY:$CY,$B$712,рўйхат!$B:$B,$C684)</f>
        <v/>
      </c>
      <c r="BR684" s="36">
        <f>SUMIFS(рўйхат!CA:CA,рўйхат!$CY:$CY,$B$712,рўйхат!$B:$B,$C684)</f>
        <v/>
      </c>
      <c r="BS684" s="35">
        <f>SUMIFS(рўйхат!CB:CB,рўйхат!$CY:$CY,$B$712,рўйхат!$B:$B,$C684)</f>
        <v/>
      </c>
      <c r="BT684" s="36">
        <f>SUMIFS(рўйхат!CC:CC,рўйхат!$CY:$CY,$B$712,рўйхат!$B:$B,$C684)</f>
        <v/>
      </c>
      <c r="BU684" s="35">
        <f>SUMIFS(рўйхат!CD:CD,рўйхат!$CY:$CY,$B$712,рўйхат!$B:$B,$C684)</f>
        <v/>
      </c>
      <c r="BV684" s="36">
        <f>SUMIFS(рўйхат!CE:CE,рўйхат!$CY:$CY,$B$712,рўйхат!$B:$B,$C684)</f>
        <v/>
      </c>
      <c r="BW684" s="35">
        <f>SUMIFS(рўйхат!CH:CH,рўйхат!$CY:$CY,$B$712,рўйхат!$B:$B,$C684)</f>
        <v/>
      </c>
      <c r="BX684" s="36">
        <f>SUMIFS(рўйхат!CI:CI,рўйхат!$CY:$CY,$B$712,рўйхат!$B:$B,$C684)</f>
        <v/>
      </c>
      <c r="BY684" s="35">
        <f>SUMIFS(рўйхат!CJ:CJ,рўйхат!$CY:$CY,$B$712,рўйхат!$B:$B,$C684)</f>
        <v/>
      </c>
      <c r="BZ684" s="36">
        <f>SUMIFS(рўйхат!CK:CK,рўйхат!$CY:$CY,$B$712,рўйхат!$B:$B,$C684)</f>
        <v/>
      </c>
      <c r="CA684" s="35">
        <f>SUMIFS(рўйхат!CL:CL,рўйхат!$CY:$CY,$B$712,рўйхат!$B:$B,$C684)</f>
        <v/>
      </c>
      <c r="CB684" s="36">
        <f>SUMIFS(рўйхат!CM:CM,рўйхат!$CY:$CY,$B$712,рўйхат!$B:$B,$C684)</f>
        <v/>
      </c>
      <c r="CC684" s="35">
        <f>SUMIFS(рўйхат!CN:CN,рўйхат!$CY:$CY,$B$712,рўйхат!$B:$B,$C684)</f>
        <v/>
      </c>
      <c r="CD684" s="36">
        <f>SUMIFS(рўйхат!CO:CO,рўйхат!$CY:$CY,$B$712,рўйхат!$B:$B,$C684)</f>
        <v/>
      </c>
      <c r="CE684" s="77">
        <f>IFERROR(BE684/(Q684+BE684),0)</f>
        <v/>
      </c>
      <c r="CF684" s="78">
        <f>IFERROR(BF684/(R684+BF684),0)</f>
        <v/>
      </c>
      <c r="CG684" s="8">
        <f>COUNTIFS(B:B,B684)</f>
        <v/>
      </c>
    </row>
    <row r="685" hidden="1" outlineLevel="1" ht="17.1" customFormat="1" customHeight="1" s="8">
      <c r="A685" s="31" t="n"/>
      <c r="B685" s="50" t="n">
        <v>5</v>
      </c>
      <c r="C685" s="66" t="inlineStr">
        <is>
          <t>Ғазначилик қўмитаси</t>
        </is>
      </c>
      <c r="D685" s="32" t="n"/>
      <c r="E685" s="35">
        <f>SUMIFS(рўйхат!F:F,рўйхат!$CY:$CY,$B$712,рўйхат!$B:$B,$C685)</f>
        <v/>
      </c>
      <c r="F685" s="36">
        <f>SUMIFS(рўйхат!G:G,рўйхат!$CY:$CY,$B$712,рўйхат!$B:$B,$C685)</f>
        <v/>
      </c>
      <c r="G685" s="35">
        <f>SUMIFS(рўйхат!H:H,рўйхат!$CY:$CY,$B$712,рўйхат!$B:$B,$C685)</f>
        <v/>
      </c>
      <c r="H685" s="36">
        <f>SUMIFS(рўйхат!I:I,рўйхат!$CY:$CY,$B$712,рўйхат!$B:$B,$C685)</f>
        <v/>
      </c>
      <c r="I685" s="35">
        <f>SUMIFS(рўйхат!J:J,рўйхат!$CY:$CY,$B$712,рўйхат!$B:$B,$C685)</f>
        <v/>
      </c>
      <c r="J685" s="36">
        <f>SUMIFS(рўйхат!K:K,рўйхат!$CY:$CY,$B$712,рўйхат!$B:$B,$C685)</f>
        <v/>
      </c>
      <c r="K685" s="35">
        <f>SUMIFS(рўйхат!L:L,рўйхат!$CY:$CY,$B$712,рўйхат!$B:$B,$C685)</f>
        <v/>
      </c>
      <c r="L685" s="36">
        <f>SUMIFS(рўйхат!M:M,рўйхат!$CY:$CY,$B$712,рўйхат!$B:$B,$C685)</f>
        <v/>
      </c>
      <c r="M685" s="35">
        <f>SUMIFS(рўйхат!N:N,рўйхат!$CY:$CY,$B$712,рўйхат!$B:$B,$C685)</f>
        <v/>
      </c>
      <c r="N685" s="36">
        <f>SUMIFS(рўйхат!O:O,рўйхат!$CY:$CY,$B$712,рўйхат!$B:$B,$C685)</f>
        <v/>
      </c>
      <c r="O685" s="34">
        <f>IFERROR(M685/E685,0)</f>
        <v/>
      </c>
      <c r="P685" s="34">
        <f>IFERROR(N685/F685,0)</f>
        <v/>
      </c>
      <c r="Q685" s="35">
        <f>SUMIFS(рўйхат!P:P,рўйхат!$CY:$CY,$B$712,рўйхат!$B:$B,$C685)</f>
        <v/>
      </c>
      <c r="R685" s="36">
        <f>SUMIFS(рўйхат!Q:Q,рўйхат!$CY:$CY,$B$712,рўйхат!$B:$B,$C685)</f>
        <v/>
      </c>
      <c r="S685" s="35">
        <f>SUMIFS(рўйхат!R:R,рўйхат!$CY:$CY,$B$712,рўйхат!$B:$B,$C685)</f>
        <v/>
      </c>
      <c r="T685" s="36">
        <f>SUMIFS(рўйхат!S:S,рўйхат!$CY:$CY,$B$712,рўйхат!$B:$B,$C685)</f>
        <v/>
      </c>
      <c r="U685" s="35">
        <f>SUMIFS(рўйхат!T:T,рўйхат!$CY:$CY,$B$712,рўйхат!$B:$B,$C685)</f>
        <v/>
      </c>
      <c r="V685" s="36">
        <f>SUMIFS(рўйхат!U:U,рўйхат!$CY:$CY,$B$712,рўйхат!$B:$B,$C685)</f>
        <v/>
      </c>
      <c r="W685" s="35">
        <f>SUMIFS(рўйхат!V:V,рўйхат!$CY:$CY,$B$712,рўйхат!$B:$B,$C685)</f>
        <v/>
      </c>
      <c r="X685" s="36">
        <f>SUMIFS(рўйхат!W:W,рўйхат!$CY:$CY,$B$712,рўйхат!$B:$B,$C685)</f>
        <v/>
      </c>
      <c r="Y685" s="35">
        <f>SUMIFS(рўйхат!X:X,рўйхат!$CY:$CY,$B$712,рўйхат!$B:$B,$C685)</f>
        <v/>
      </c>
      <c r="Z685" s="36">
        <f>SUMIFS(рўйхат!Y:Y,рўйхат!$CY:$CY,$B$712,рўйхат!$B:$B,$C685)</f>
        <v/>
      </c>
      <c r="AA685" s="35">
        <f>SUMIFS(рўйхат!Z:Z,рўйхат!$CY:$CY,$B$712,рўйхат!$B:$B,$C685)</f>
        <v/>
      </c>
      <c r="AB685" s="36">
        <f>SUMIFS(рўйхат!AA:AA,рўйхат!$CY:$CY,$B$712,рўйхат!$B:$B,$C685)</f>
        <v/>
      </c>
      <c r="AC685" s="35">
        <f>SUMIFS(рўйхат!AB:AB,рўйхат!$CY:$CY,$B$712,рўйхат!$B:$B,$C685)</f>
        <v/>
      </c>
      <c r="AD685" s="36">
        <f>SUMIFS(рўйхат!AC:AC,рўйхат!$CY:$CY,$B$712,рўйхат!$B:$B,$C685)</f>
        <v/>
      </c>
      <c r="AE685" s="35">
        <f>SUMIFS(рўйхат!AD:AD,рўйхат!$CY:$CY,$B$712,рўйхат!$B:$B,$C685)</f>
        <v/>
      </c>
      <c r="AF685" s="36">
        <f>SUMIFS(рўйхат!AE:AE,рўйхат!$CY:$CY,$B$712,рўйхат!$B:$B,$C685)</f>
        <v/>
      </c>
      <c r="AG685" s="35">
        <f>SUMIFS(рўйхат!AH:AH,рўйхат!$CY:$CY,$B$712,рўйхат!$B:$B,$C685)</f>
        <v/>
      </c>
      <c r="AH685" s="36">
        <f>SUMIFS(рўйхат!AI:AI,рўйхат!$CY:$CY,$B$712,рўйхат!$B:$B,$C685)</f>
        <v/>
      </c>
      <c r="AI685" s="35">
        <f>SUMIFS(рўйхат!AJ:AJ,рўйхат!$CY:$CY,$B$712,рўйхат!$B:$B,$C685)</f>
        <v/>
      </c>
      <c r="AJ685" s="36">
        <f>SUMIFS(рўйхат!AK:AK,рўйхат!$CY:$CY,$B$712,рўйхат!$B:$B,$C685)</f>
        <v/>
      </c>
      <c r="AK685" s="35">
        <f>SUMIFS(рўйхат!AL:AL,рўйхат!$CY:$CY,$B$712,рўйхат!$B:$B,$C685)</f>
        <v/>
      </c>
      <c r="AL685" s="36">
        <f>SUMIFS(рўйхат!AM:AM,рўйхат!$CY:$CY,$B$712,рўйхат!$B:$B,$C685)</f>
        <v/>
      </c>
      <c r="AM685" s="77">
        <f>IFERROR(Q685/E685,0)</f>
        <v/>
      </c>
      <c r="AN685" s="77">
        <f>IFERROR(R685/F685,0)</f>
        <v/>
      </c>
      <c r="AO685" s="35">
        <f>SUMIFS(рўйхат!AX:AX,рўйхат!$CY:$CY,$B$712,рўйхат!$B:$B,$C685)</f>
        <v/>
      </c>
      <c r="AP685" s="36">
        <f>SUMIFS(рўйхат!AY:AY,рўйхат!$CY:$CY,$B$712,рўйхат!$B:$B,$C685)</f>
        <v/>
      </c>
      <c r="AQ685" s="35">
        <f>SUMIFS(рўйхат!AZ:AZ,рўйхат!$CY:$CY,$B$712,рўйхат!$B:$B,$C685)</f>
        <v/>
      </c>
      <c r="AR685" s="36">
        <f>SUMIFS(рўйхат!BA:BA,рўйхат!$CY:$CY,$B$712,рўйхат!$B:$B,$C685)</f>
        <v/>
      </c>
      <c r="AS685" s="35">
        <f>SUMIFS(рўйхат!BB:BB,рўйхат!$CY:$CY,$B$712,рўйхат!$B:$B,$C685)</f>
        <v/>
      </c>
      <c r="AT685" s="36">
        <f>SUMIFS(рўйхат!BC:BC,рўйхат!$CY:$CY,$B$712,рўйхат!$B:$B,$C685)</f>
        <v/>
      </c>
      <c r="AU685" s="35">
        <f>SUMIFS(рўйхат!BD:BD,рўйхат!$CY:$CY,$B$712,рўйхат!$B:$B,$C685)</f>
        <v/>
      </c>
      <c r="AV685" s="36">
        <f>SUMIFS(рўйхат!BE:BE,рўйхат!$CY:$CY,$B$712,рўйхат!$B:$B,$C685)</f>
        <v/>
      </c>
      <c r="AW685" s="35">
        <f>SUMIFS(рўйхат!BF:BF,рўйхат!$CY:$CY,$B$712,рўйхат!$B:$B,$C685)</f>
        <v/>
      </c>
      <c r="AX685" s="36">
        <f>SUMIFS(рўйхат!BG:BG,рўйхат!$CY:$CY,$B$712,рўйхат!$B:$B,$C685)</f>
        <v/>
      </c>
      <c r="AY685" s="35">
        <f>SUMIFS(рўйхат!BH:BH,рўйхат!$CY:$CY,$B$712,рўйхат!$B:$B,$C685)</f>
        <v/>
      </c>
      <c r="AZ685" s="36">
        <f>SUMIFS(рўйхат!BI:BI,рўйхат!$CY:$CY,$B$712,рўйхат!$B:$B,$C685)</f>
        <v/>
      </c>
      <c r="BA685" s="35">
        <f>SUMIFS(рўйхат!BJ:BJ,рўйхат!$CY:$CY,$B$712,рўйхат!$B:$B,$C685)</f>
        <v/>
      </c>
      <c r="BB685" s="36">
        <f>SUMIFS(рўйхат!BK:BK,рўйхат!$CY:$CY,$B$712,рўйхат!$B:$B,$C685)</f>
        <v/>
      </c>
      <c r="BC685" s="77">
        <f>IFERROR(AO685/E685,0)</f>
        <v/>
      </c>
      <c r="BD685" s="77">
        <f>IFERROR(AP685/F685,0)</f>
        <v/>
      </c>
      <c r="BE685" s="35">
        <f>SUMIFS(рўйхат!BL:BL,рўйхат!$CY:$CY,$B$712,рўйхат!$B:$B,$C685)</f>
        <v/>
      </c>
      <c r="BF685" s="36">
        <f>SUMIFS(рўйхат!BM:BM,рўйхат!$CY:$CY,$B$712,рўйхат!$B:$B,$C685)</f>
        <v/>
      </c>
      <c r="BG685" s="35">
        <f>SUMIFS(рўйхат!BN:BN,рўйхат!$CY:$CY,$B$712,рўйхат!$B:$B,$C685)</f>
        <v/>
      </c>
      <c r="BH685" s="36">
        <f>SUMIFS(рўйхат!BO:BO,рўйхат!$CY:$CY,$B$712,рўйхат!$B:$B,$C685)</f>
        <v/>
      </c>
      <c r="BI685" s="35">
        <f>SUMIFS(рўйхат!BP:BP,рўйхат!$CY:$CY,$B$712,рўйхат!$B:$B,$C685)</f>
        <v/>
      </c>
      <c r="BJ685" s="36">
        <f>SUMIFS(рўйхат!BQ:BQ,рўйхат!$CY:$CY,$B$712,рўйхат!$B:$B,$C685)</f>
        <v/>
      </c>
      <c r="BK685" s="35">
        <f>SUMIFS(рўйхат!BR:BR,рўйхат!$CY:$CY,$B$712,рўйхат!$B:$B,$C685)</f>
        <v/>
      </c>
      <c r="BL685" s="36">
        <f>SUMIFS(рўйхат!BS:BS,рўйхат!$CY:$CY,$B$712,рўйхат!$B:$B,$C685)</f>
        <v/>
      </c>
      <c r="BM685" s="35">
        <f>SUMIFS(рўйхат!BT:BT,рўйхат!$CY:$CY,$B$712,рўйхат!$B:$B,$C685)</f>
        <v/>
      </c>
      <c r="BN685" s="36">
        <f>SUMIFS(рўйхат!BU:BU,рўйхат!$CY:$CY,$B$712,рўйхат!$B:$B,$C685)</f>
        <v/>
      </c>
      <c r="BO685" s="35">
        <f>SUMIFS(рўйхат!BX:BX,рўйхат!$CY:$CY,$B$712,рўйхат!$B:$B,$C685)</f>
        <v/>
      </c>
      <c r="BP685" s="36">
        <f>SUMIFS(рўйхат!BY:BY,рўйхат!$CY:$CY,$B$712,рўйхат!$B:$B,$C685)</f>
        <v/>
      </c>
      <c r="BQ685" s="35">
        <f>SUMIFS(рўйхат!BZ:BZ,рўйхат!$CY:$CY,$B$712,рўйхат!$B:$B,$C685)</f>
        <v/>
      </c>
      <c r="BR685" s="36">
        <f>SUMIFS(рўйхат!CA:CA,рўйхат!$CY:$CY,$B$712,рўйхат!$B:$B,$C685)</f>
        <v/>
      </c>
      <c r="BS685" s="35">
        <f>SUMIFS(рўйхат!CB:CB,рўйхат!$CY:$CY,$B$712,рўйхат!$B:$B,$C685)</f>
        <v/>
      </c>
      <c r="BT685" s="36">
        <f>SUMIFS(рўйхат!CC:CC,рўйхат!$CY:$CY,$B$712,рўйхат!$B:$B,$C685)</f>
        <v/>
      </c>
      <c r="BU685" s="35">
        <f>SUMIFS(рўйхат!CD:CD,рўйхат!$CY:$CY,$B$712,рўйхат!$B:$B,$C685)</f>
        <v/>
      </c>
      <c r="BV685" s="36">
        <f>SUMIFS(рўйхат!CE:CE,рўйхат!$CY:$CY,$B$712,рўйхат!$B:$B,$C685)</f>
        <v/>
      </c>
      <c r="BW685" s="35">
        <f>SUMIFS(рўйхат!CH:CH,рўйхат!$CY:$CY,$B$712,рўйхат!$B:$B,$C685)</f>
        <v/>
      </c>
      <c r="BX685" s="36">
        <f>SUMIFS(рўйхат!CI:CI,рўйхат!$CY:$CY,$B$712,рўйхат!$B:$B,$C685)</f>
        <v/>
      </c>
      <c r="BY685" s="35">
        <f>SUMIFS(рўйхат!CJ:CJ,рўйхат!$CY:$CY,$B$712,рўйхат!$B:$B,$C685)</f>
        <v/>
      </c>
      <c r="BZ685" s="36">
        <f>SUMIFS(рўйхат!CK:CK,рўйхат!$CY:$CY,$B$712,рўйхат!$B:$B,$C685)</f>
        <v/>
      </c>
      <c r="CA685" s="35">
        <f>SUMIFS(рўйхат!CL:CL,рўйхат!$CY:$CY,$B$712,рўйхат!$B:$B,$C685)</f>
        <v/>
      </c>
      <c r="CB685" s="36">
        <f>SUMIFS(рўйхат!CM:CM,рўйхат!$CY:$CY,$B$712,рўйхат!$B:$B,$C685)</f>
        <v/>
      </c>
      <c r="CC685" s="35">
        <f>SUMIFS(рўйхат!CN:CN,рўйхат!$CY:$CY,$B$712,рўйхат!$B:$B,$C685)</f>
        <v/>
      </c>
      <c r="CD685" s="36">
        <f>SUMIFS(рўйхат!CO:CO,рўйхат!$CY:$CY,$B$712,рўйхат!$B:$B,$C685)</f>
        <v/>
      </c>
      <c r="CE685" s="77">
        <f>IFERROR(BE685/(Q685+BE685),0)</f>
        <v/>
      </c>
      <c r="CF685" s="78">
        <f>IFERROR(BF685/(R685+BF685),0)</f>
        <v/>
      </c>
      <c r="CG685" s="8">
        <f>COUNTIFS(B:B,B685)</f>
        <v/>
      </c>
    </row>
    <row r="686" hidden="1" outlineLevel="1" ht="17.1" customFormat="1" customHeight="1" s="8">
      <c r="A686" s="31" t="n"/>
      <c r="B686" s="50" t="n">
        <v>6</v>
      </c>
      <c r="C686" s="66" t="inlineStr">
        <is>
          <t>Давлат активларини бошқариш агентлиги</t>
        </is>
      </c>
      <c r="D686" s="32" t="n"/>
      <c r="E686" s="35">
        <f>SUMIFS(рўйхат!F:F,рўйхат!$CY:$CY,$B$712,рўйхат!$B:$B,$C686)</f>
        <v/>
      </c>
      <c r="F686" s="36">
        <f>SUMIFS(рўйхат!G:G,рўйхат!$CY:$CY,$B$712,рўйхат!$B:$B,$C686)</f>
        <v/>
      </c>
      <c r="G686" s="35">
        <f>SUMIFS(рўйхат!H:H,рўйхат!$CY:$CY,$B$712,рўйхат!$B:$B,$C686)</f>
        <v/>
      </c>
      <c r="H686" s="36">
        <f>SUMIFS(рўйхат!I:I,рўйхат!$CY:$CY,$B$712,рўйхат!$B:$B,$C686)</f>
        <v/>
      </c>
      <c r="I686" s="35">
        <f>SUMIFS(рўйхат!J:J,рўйхат!$CY:$CY,$B$712,рўйхат!$B:$B,$C686)</f>
        <v/>
      </c>
      <c r="J686" s="36">
        <f>SUMIFS(рўйхат!K:K,рўйхат!$CY:$CY,$B$712,рўйхат!$B:$B,$C686)</f>
        <v/>
      </c>
      <c r="K686" s="35">
        <f>SUMIFS(рўйхат!L:L,рўйхат!$CY:$CY,$B$712,рўйхат!$B:$B,$C686)</f>
        <v/>
      </c>
      <c r="L686" s="36">
        <f>SUMIFS(рўйхат!M:M,рўйхат!$CY:$CY,$B$712,рўйхат!$B:$B,$C686)</f>
        <v/>
      </c>
      <c r="M686" s="35">
        <f>SUMIFS(рўйхат!N:N,рўйхат!$CY:$CY,$B$712,рўйхат!$B:$B,$C686)</f>
        <v/>
      </c>
      <c r="N686" s="36">
        <f>SUMIFS(рўйхат!O:O,рўйхат!$CY:$CY,$B$712,рўйхат!$B:$B,$C686)</f>
        <v/>
      </c>
      <c r="O686" s="34">
        <f>IFERROR(M686/E686,0)</f>
        <v/>
      </c>
      <c r="P686" s="34">
        <f>IFERROR(N686/F686,0)</f>
        <v/>
      </c>
      <c r="Q686" s="35">
        <f>SUMIFS(рўйхат!P:P,рўйхат!$CY:$CY,$B$712,рўйхат!$B:$B,$C686)</f>
        <v/>
      </c>
      <c r="R686" s="36">
        <f>SUMIFS(рўйхат!Q:Q,рўйхат!$CY:$CY,$B$712,рўйхат!$B:$B,$C686)</f>
        <v/>
      </c>
      <c r="S686" s="35">
        <f>SUMIFS(рўйхат!R:R,рўйхат!$CY:$CY,$B$712,рўйхат!$B:$B,$C686)</f>
        <v/>
      </c>
      <c r="T686" s="36">
        <f>SUMIFS(рўйхат!S:S,рўйхат!$CY:$CY,$B$712,рўйхат!$B:$B,$C686)</f>
        <v/>
      </c>
      <c r="U686" s="35">
        <f>SUMIFS(рўйхат!T:T,рўйхат!$CY:$CY,$B$712,рўйхат!$B:$B,$C686)</f>
        <v/>
      </c>
      <c r="V686" s="36">
        <f>SUMIFS(рўйхат!U:U,рўйхат!$CY:$CY,$B$712,рўйхат!$B:$B,$C686)</f>
        <v/>
      </c>
      <c r="W686" s="35">
        <f>SUMIFS(рўйхат!V:V,рўйхат!$CY:$CY,$B$712,рўйхат!$B:$B,$C686)</f>
        <v/>
      </c>
      <c r="X686" s="36">
        <f>SUMIFS(рўйхат!W:W,рўйхат!$CY:$CY,$B$712,рўйхат!$B:$B,$C686)</f>
        <v/>
      </c>
      <c r="Y686" s="35">
        <f>SUMIFS(рўйхат!X:X,рўйхат!$CY:$CY,$B$712,рўйхат!$B:$B,$C686)</f>
        <v/>
      </c>
      <c r="Z686" s="36">
        <f>SUMIFS(рўйхат!Y:Y,рўйхат!$CY:$CY,$B$712,рўйхат!$B:$B,$C686)</f>
        <v/>
      </c>
      <c r="AA686" s="35">
        <f>SUMIFS(рўйхат!Z:Z,рўйхат!$CY:$CY,$B$712,рўйхат!$B:$B,$C686)</f>
        <v/>
      </c>
      <c r="AB686" s="36">
        <f>SUMIFS(рўйхат!AA:AA,рўйхат!$CY:$CY,$B$712,рўйхат!$B:$B,$C686)</f>
        <v/>
      </c>
      <c r="AC686" s="35">
        <f>SUMIFS(рўйхат!AB:AB,рўйхат!$CY:$CY,$B$712,рўйхат!$B:$B,$C686)</f>
        <v/>
      </c>
      <c r="AD686" s="36">
        <f>SUMIFS(рўйхат!AC:AC,рўйхат!$CY:$CY,$B$712,рўйхат!$B:$B,$C686)</f>
        <v/>
      </c>
      <c r="AE686" s="35">
        <f>SUMIFS(рўйхат!AD:AD,рўйхат!$CY:$CY,$B$712,рўйхат!$B:$B,$C686)</f>
        <v/>
      </c>
      <c r="AF686" s="36">
        <f>SUMIFS(рўйхат!AE:AE,рўйхат!$CY:$CY,$B$712,рўйхат!$B:$B,$C686)</f>
        <v/>
      </c>
      <c r="AG686" s="35">
        <f>SUMIFS(рўйхат!AH:AH,рўйхат!$CY:$CY,$B$712,рўйхат!$B:$B,$C686)</f>
        <v/>
      </c>
      <c r="AH686" s="36">
        <f>SUMIFS(рўйхат!AI:AI,рўйхат!$CY:$CY,$B$712,рўйхат!$B:$B,$C686)</f>
        <v/>
      </c>
      <c r="AI686" s="35">
        <f>SUMIFS(рўйхат!AJ:AJ,рўйхат!$CY:$CY,$B$712,рўйхат!$B:$B,$C686)</f>
        <v/>
      </c>
      <c r="AJ686" s="36">
        <f>SUMIFS(рўйхат!AK:AK,рўйхат!$CY:$CY,$B$712,рўйхат!$B:$B,$C686)</f>
        <v/>
      </c>
      <c r="AK686" s="35">
        <f>SUMIFS(рўйхат!AL:AL,рўйхат!$CY:$CY,$B$712,рўйхат!$B:$B,$C686)</f>
        <v/>
      </c>
      <c r="AL686" s="36">
        <f>SUMIFS(рўйхат!AM:AM,рўйхат!$CY:$CY,$B$712,рўйхат!$B:$B,$C686)</f>
        <v/>
      </c>
      <c r="AM686" s="77">
        <f>IFERROR(Q686/E686,0)</f>
        <v/>
      </c>
      <c r="AN686" s="77">
        <f>IFERROR(R686/F686,0)</f>
        <v/>
      </c>
      <c r="AO686" s="35">
        <f>SUMIFS(рўйхат!AX:AX,рўйхат!$CY:$CY,$B$712,рўйхат!$B:$B,$C686)</f>
        <v/>
      </c>
      <c r="AP686" s="36">
        <f>SUMIFS(рўйхат!AY:AY,рўйхат!$CY:$CY,$B$712,рўйхат!$B:$B,$C686)</f>
        <v/>
      </c>
      <c r="AQ686" s="35">
        <f>SUMIFS(рўйхат!AZ:AZ,рўйхат!$CY:$CY,$B$712,рўйхат!$B:$B,$C686)</f>
        <v/>
      </c>
      <c r="AR686" s="36">
        <f>SUMIFS(рўйхат!BA:BA,рўйхат!$CY:$CY,$B$712,рўйхат!$B:$B,$C686)</f>
        <v/>
      </c>
      <c r="AS686" s="35">
        <f>SUMIFS(рўйхат!BB:BB,рўйхат!$CY:$CY,$B$712,рўйхат!$B:$B,$C686)</f>
        <v/>
      </c>
      <c r="AT686" s="36">
        <f>SUMIFS(рўйхат!BC:BC,рўйхат!$CY:$CY,$B$712,рўйхат!$B:$B,$C686)</f>
        <v/>
      </c>
      <c r="AU686" s="35">
        <f>SUMIFS(рўйхат!BD:BD,рўйхат!$CY:$CY,$B$712,рўйхат!$B:$B,$C686)</f>
        <v/>
      </c>
      <c r="AV686" s="36">
        <f>SUMIFS(рўйхат!BE:BE,рўйхат!$CY:$CY,$B$712,рўйхат!$B:$B,$C686)</f>
        <v/>
      </c>
      <c r="AW686" s="35">
        <f>SUMIFS(рўйхат!BF:BF,рўйхат!$CY:$CY,$B$712,рўйхат!$B:$B,$C686)</f>
        <v/>
      </c>
      <c r="AX686" s="36">
        <f>SUMIFS(рўйхат!BG:BG,рўйхат!$CY:$CY,$B$712,рўйхат!$B:$B,$C686)</f>
        <v/>
      </c>
      <c r="AY686" s="35">
        <f>SUMIFS(рўйхат!BH:BH,рўйхат!$CY:$CY,$B$712,рўйхат!$B:$B,$C686)</f>
        <v/>
      </c>
      <c r="AZ686" s="36">
        <f>SUMIFS(рўйхат!BI:BI,рўйхат!$CY:$CY,$B$712,рўйхат!$B:$B,$C686)</f>
        <v/>
      </c>
      <c r="BA686" s="35">
        <f>SUMIFS(рўйхат!BJ:BJ,рўйхат!$CY:$CY,$B$712,рўйхат!$B:$B,$C686)</f>
        <v/>
      </c>
      <c r="BB686" s="36">
        <f>SUMIFS(рўйхат!BK:BK,рўйхат!$CY:$CY,$B$712,рўйхат!$B:$B,$C686)</f>
        <v/>
      </c>
      <c r="BC686" s="77">
        <f>IFERROR(AO686/E686,0)</f>
        <v/>
      </c>
      <c r="BD686" s="77">
        <f>IFERROR(AP686/F686,0)</f>
        <v/>
      </c>
      <c r="BE686" s="35">
        <f>SUMIFS(рўйхат!BL:BL,рўйхат!$CY:$CY,$B$712,рўйхат!$B:$B,$C686)</f>
        <v/>
      </c>
      <c r="BF686" s="36">
        <f>SUMIFS(рўйхат!BM:BM,рўйхат!$CY:$CY,$B$712,рўйхат!$B:$B,$C686)</f>
        <v/>
      </c>
      <c r="BG686" s="35">
        <f>SUMIFS(рўйхат!BN:BN,рўйхат!$CY:$CY,$B$712,рўйхат!$B:$B,$C686)</f>
        <v/>
      </c>
      <c r="BH686" s="36">
        <f>SUMIFS(рўйхат!BO:BO,рўйхат!$CY:$CY,$B$712,рўйхат!$B:$B,$C686)</f>
        <v/>
      </c>
      <c r="BI686" s="35">
        <f>SUMIFS(рўйхат!BP:BP,рўйхат!$CY:$CY,$B$712,рўйхат!$B:$B,$C686)</f>
        <v/>
      </c>
      <c r="BJ686" s="36">
        <f>SUMIFS(рўйхат!BQ:BQ,рўйхат!$CY:$CY,$B$712,рўйхат!$B:$B,$C686)</f>
        <v/>
      </c>
      <c r="BK686" s="35">
        <f>SUMIFS(рўйхат!BR:BR,рўйхат!$CY:$CY,$B$712,рўйхат!$B:$B,$C686)</f>
        <v/>
      </c>
      <c r="BL686" s="36">
        <f>SUMIFS(рўйхат!BS:BS,рўйхат!$CY:$CY,$B$712,рўйхат!$B:$B,$C686)</f>
        <v/>
      </c>
      <c r="BM686" s="35">
        <f>SUMIFS(рўйхат!BT:BT,рўйхат!$CY:$CY,$B$712,рўйхат!$B:$B,$C686)</f>
        <v/>
      </c>
      <c r="BN686" s="36">
        <f>SUMIFS(рўйхат!BU:BU,рўйхат!$CY:$CY,$B$712,рўйхат!$B:$B,$C686)</f>
        <v/>
      </c>
      <c r="BO686" s="35">
        <f>SUMIFS(рўйхат!BX:BX,рўйхат!$CY:$CY,$B$712,рўйхат!$B:$B,$C686)</f>
        <v/>
      </c>
      <c r="BP686" s="36">
        <f>SUMIFS(рўйхат!BY:BY,рўйхат!$CY:$CY,$B$712,рўйхат!$B:$B,$C686)</f>
        <v/>
      </c>
      <c r="BQ686" s="35">
        <f>SUMIFS(рўйхат!BZ:BZ,рўйхат!$CY:$CY,$B$712,рўйхат!$B:$B,$C686)</f>
        <v/>
      </c>
      <c r="BR686" s="36">
        <f>SUMIFS(рўйхат!CA:CA,рўйхат!$CY:$CY,$B$712,рўйхат!$B:$B,$C686)</f>
        <v/>
      </c>
      <c r="BS686" s="35">
        <f>SUMIFS(рўйхат!CB:CB,рўйхат!$CY:$CY,$B$712,рўйхат!$B:$B,$C686)</f>
        <v/>
      </c>
      <c r="BT686" s="36">
        <f>SUMIFS(рўйхат!CC:CC,рўйхат!$CY:$CY,$B$712,рўйхат!$B:$B,$C686)</f>
        <v/>
      </c>
      <c r="BU686" s="35">
        <f>SUMIFS(рўйхат!CD:CD,рўйхат!$CY:$CY,$B$712,рўйхат!$B:$B,$C686)</f>
        <v/>
      </c>
      <c r="BV686" s="36">
        <f>SUMIFS(рўйхат!CE:CE,рўйхат!$CY:$CY,$B$712,рўйхат!$B:$B,$C686)</f>
        <v/>
      </c>
      <c r="BW686" s="35">
        <f>SUMIFS(рўйхат!CH:CH,рўйхат!$CY:$CY,$B$712,рўйхат!$B:$B,$C686)</f>
        <v/>
      </c>
      <c r="BX686" s="36">
        <f>SUMIFS(рўйхат!CI:CI,рўйхат!$CY:$CY,$B$712,рўйхат!$B:$B,$C686)</f>
        <v/>
      </c>
      <c r="BY686" s="35">
        <f>SUMIFS(рўйхат!CJ:CJ,рўйхат!$CY:$CY,$B$712,рўйхат!$B:$B,$C686)</f>
        <v/>
      </c>
      <c r="BZ686" s="36">
        <f>SUMIFS(рўйхат!CK:CK,рўйхат!$CY:$CY,$B$712,рўйхат!$B:$B,$C686)</f>
        <v/>
      </c>
      <c r="CA686" s="35">
        <f>SUMIFS(рўйхат!CL:CL,рўйхат!$CY:$CY,$B$712,рўйхат!$B:$B,$C686)</f>
        <v/>
      </c>
      <c r="CB686" s="36">
        <f>SUMIFS(рўйхат!CM:CM,рўйхат!$CY:$CY,$B$712,рўйхат!$B:$B,$C686)</f>
        <v/>
      </c>
      <c r="CC686" s="35">
        <f>SUMIFS(рўйхат!CN:CN,рўйхат!$CY:$CY,$B$712,рўйхат!$B:$B,$C686)</f>
        <v/>
      </c>
      <c r="CD686" s="36">
        <f>SUMIFS(рўйхат!CO:CO,рўйхат!$CY:$CY,$B$712,рўйхат!$B:$B,$C686)</f>
        <v/>
      </c>
      <c r="CE686" s="77">
        <f>IFERROR(BE686/(Q686+BE686),0)</f>
        <v/>
      </c>
      <c r="CF686" s="78">
        <f>IFERROR(BF686/(R686+BF686),0)</f>
        <v/>
      </c>
      <c r="CG686" s="8">
        <f>COUNTIFS(B:B,B686)</f>
        <v/>
      </c>
    </row>
    <row r="687" hidden="1" outlineLevel="1" ht="17.1" customFormat="1" customHeight="1" s="8">
      <c r="A687" s="31" t="n"/>
      <c r="B687" s="50" t="n">
        <v>7</v>
      </c>
      <c r="C687" s="66" t="inlineStr">
        <is>
          <t>Иқтисодиёт ва молия вазирлиги</t>
        </is>
      </c>
      <c r="D687" s="32" t="n"/>
      <c r="E687" s="35">
        <f>SUMIFS(рўйхат!F:F,рўйхат!$CY:$CY,$B$712,рўйхат!$B:$B,$C687)</f>
        <v/>
      </c>
      <c r="F687" s="36">
        <f>SUMIFS(рўйхат!G:G,рўйхат!$CY:$CY,$B$712,рўйхат!$B:$B,$C687)</f>
        <v/>
      </c>
      <c r="G687" s="35">
        <f>SUMIFS(рўйхат!H:H,рўйхат!$CY:$CY,$B$712,рўйхат!$B:$B,$C687)</f>
        <v/>
      </c>
      <c r="H687" s="36">
        <f>SUMIFS(рўйхат!I:I,рўйхат!$CY:$CY,$B$712,рўйхат!$B:$B,$C687)</f>
        <v/>
      </c>
      <c r="I687" s="35">
        <f>SUMIFS(рўйхат!J:J,рўйхат!$CY:$CY,$B$712,рўйхат!$B:$B,$C687)</f>
        <v/>
      </c>
      <c r="J687" s="36">
        <f>SUMIFS(рўйхат!K:K,рўйхат!$CY:$CY,$B$712,рўйхат!$B:$B,$C687)</f>
        <v/>
      </c>
      <c r="K687" s="35">
        <f>SUMIFS(рўйхат!L:L,рўйхат!$CY:$CY,$B$712,рўйхат!$B:$B,$C687)</f>
        <v/>
      </c>
      <c r="L687" s="36">
        <f>SUMIFS(рўйхат!M:M,рўйхат!$CY:$CY,$B$712,рўйхат!$B:$B,$C687)</f>
        <v/>
      </c>
      <c r="M687" s="35">
        <f>SUMIFS(рўйхат!N:N,рўйхат!$CY:$CY,$B$712,рўйхат!$B:$B,$C687)</f>
        <v/>
      </c>
      <c r="N687" s="36">
        <f>SUMIFS(рўйхат!O:O,рўйхат!$CY:$CY,$B$712,рўйхат!$B:$B,$C687)</f>
        <v/>
      </c>
      <c r="O687" s="34">
        <f>IFERROR(M687/E687,0)</f>
        <v/>
      </c>
      <c r="P687" s="34">
        <f>IFERROR(N687/F687,0)</f>
        <v/>
      </c>
      <c r="Q687" s="35">
        <f>SUMIFS(рўйхат!P:P,рўйхат!$CY:$CY,$B$712,рўйхат!$B:$B,$C687)</f>
        <v/>
      </c>
      <c r="R687" s="36">
        <f>SUMIFS(рўйхат!Q:Q,рўйхат!$CY:$CY,$B$712,рўйхат!$B:$B,$C687)</f>
        <v/>
      </c>
      <c r="S687" s="35">
        <f>SUMIFS(рўйхат!R:R,рўйхат!$CY:$CY,$B$712,рўйхат!$B:$B,$C687)</f>
        <v/>
      </c>
      <c r="T687" s="36">
        <f>SUMIFS(рўйхат!S:S,рўйхат!$CY:$CY,$B$712,рўйхат!$B:$B,$C687)</f>
        <v/>
      </c>
      <c r="U687" s="35">
        <f>SUMIFS(рўйхат!T:T,рўйхат!$CY:$CY,$B$712,рўйхат!$B:$B,$C687)</f>
        <v/>
      </c>
      <c r="V687" s="36">
        <f>SUMIFS(рўйхат!U:U,рўйхат!$CY:$CY,$B$712,рўйхат!$B:$B,$C687)</f>
        <v/>
      </c>
      <c r="W687" s="35">
        <f>SUMIFS(рўйхат!V:V,рўйхат!$CY:$CY,$B$712,рўйхат!$B:$B,$C687)</f>
        <v/>
      </c>
      <c r="X687" s="36">
        <f>SUMIFS(рўйхат!W:W,рўйхат!$CY:$CY,$B$712,рўйхат!$B:$B,$C687)</f>
        <v/>
      </c>
      <c r="Y687" s="35">
        <f>SUMIFS(рўйхат!X:X,рўйхат!$CY:$CY,$B$712,рўйхат!$B:$B,$C687)</f>
        <v/>
      </c>
      <c r="Z687" s="36">
        <f>SUMIFS(рўйхат!Y:Y,рўйхат!$CY:$CY,$B$712,рўйхат!$B:$B,$C687)</f>
        <v/>
      </c>
      <c r="AA687" s="35">
        <f>SUMIFS(рўйхат!Z:Z,рўйхат!$CY:$CY,$B$712,рўйхат!$B:$B,$C687)</f>
        <v/>
      </c>
      <c r="AB687" s="36">
        <f>SUMIFS(рўйхат!AA:AA,рўйхат!$CY:$CY,$B$712,рўйхат!$B:$B,$C687)</f>
        <v/>
      </c>
      <c r="AC687" s="35">
        <f>SUMIFS(рўйхат!AB:AB,рўйхат!$CY:$CY,$B$712,рўйхат!$B:$B,$C687)</f>
        <v/>
      </c>
      <c r="AD687" s="36">
        <f>SUMIFS(рўйхат!AC:AC,рўйхат!$CY:$CY,$B$712,рўйхат!$B:$B,$C687)</f>
        <v/>
      </c>
      <c r="AE687" s="35">
        <f>SUMIFS(рўйхат!AD:AD,рўйхат!$CY:$CY,$B$712,рўйхат!$B:$B,$C687)</f>
        <v/>
      </c>
      <c r="AF687" s="36">
        <f>SUMIFS(рўйхат!AE:AE,рўйхат!$CY:$CY,$B$712,рўйхат!$B:$B,$C687)</f>
        <v/>
      </c>
      <c r="AG687" s="35">
        <f>SUMIFS(рўйхат!AH:AH,рўйхат!$CY:$CY,$B$712,рўйхат!$B:$B,$C687)</f>
        <v/>
      </c>
      <c r="AH687" s="36">
        <f>SUMIFS(рўйхат!AI:AI,рўйхат!$CY:$CY,$B$712,рўйхат!$B:$B,$C687)</f>
        <v/>
      </c>
      <c r="AI687" s="35">
        <f>SUMIFS(рўйхат!AJ:AJ,рўйхат!$CY:$CY,$B$712,рўйхат!$B:$B,$C687)</f>
        <v/>
      </c>
      <c r="AJ687" s="36">
        <f>SUMIFS(рўйхат!AK:AK,рўйхат!$CY:$CY,$B$712,рўйхат!$B:$B,$C687)</f>
        <v/>
      </c>
      <c r="AK687" s="35">
        <f>SUMIFS(рўйхат!AL:AL,рўйхат!$CY:$CY,$B$712,рўйхат!$B:$B,$C687)</f>
        <v/>
      </c>
      <c r="AL687" s="36">
        <f>SUMIFS(рўйхат!AM:AM,рўйхат!$CY:$CY,$B$712,рўйхат!$B:$B,$C687)</f>
        <v/>
      </c>
      <c r="AM687" s="77">
        <f>IFERROR(Q687/E687,0)</f>
        <v/>
      </c>
      <c r="AN687" s="77">
        <f>IFERROR(R687/F687,0)</f>
        <v/>
      </c>
      <c r="AO687" s="35">
        <f>SUMIFS(рўйхат!AX:AX,рўйхат!$CY:$CY,$B$712,рўйхат!$B:$B,$C687)</f>
        <v/>
      </c>
      <c r="AP687" s="36">
        <f>SUMIFS(рўйхат!AY:AY,рўйхат!$CY:$CY,$B$712,рўйхат!$B:$B,$C687)</f>
        <v/>
      </c>
      <c r="AQ687" s="35">
        <f>SUMIFS(рўйхат!AZ:AZ,рўйхат!$CY:$CY,$B$712,рўйхат!$B:$B,$C687)</f>
        <v/>
      </c>
      <c r="AR687" s="36">
        <f>SUMIFS(рўйхат!BA:BA,рўйхат!$CY:$CY,$B$712,рўйхат!$B:$B,$C687)</f>
        <v/>
      </c>
      <c r="AS687" s="35">
        <f>SUMIFS(рўйхат!BB:BB,рўйхат!$CY:$CY,$B$712,рўйхат!$B:$B,$C687)</f>
        <v/>
      </c>
      <c r="AT687" s="36">
        <f>SUMIFS(рўйхат!BC:BC,рўйхат!$CY:$CY,$B$712,рўйхат!$B:$B,$C687)</f>
        <v/>
      </c>
      <c r="AU687" s="35">
        <f>SUMIFS(рўйхат!BD:BD,рўйхат!$CY:$CY,$B$712,рўйхат!$B:$B,$C687)</f>
        <v/>
      </c>
      <c r="AV687" s="36">
        <f>SUMIFS(рўйхат!BE:BE,рўйхат!$CY:$CY,$B$712,рўйхат!$B:$B,$C687)</f>
        <v/>
      </c>
      <c r="AW687" s="35">
        <f>SUMIFS(рўйхат!BF:BF,рўйхат!$CY:$CY,$B$712,рўйхат!$B:$B,$C687)</f>
        <v/>
      </c>
      <c r="AX687" s="36">
        <f>SUMIFS(рўйхат!BG:BG,рўйхат!$CY:$CY,$B$712,рўйхат!$B:$B,$C687)</f>
        <v/>
      </c>
      <c r="AY687" s="35">
        <f>SUMIFS(рўйхат!BH:BH,рўйхат!$CY:$CY,$B$712,рўйхат!$B:$B,$C687)</f>
        <v/>
      </c>
      <c r="AZ687" s="36">
        <f>SUMIFS(рўйхат!BI:BI,рўйхат!$CY:$CY,$B$712,рўйхат!$B:$B,$C687)</f>
        <v/>
      </c>
      <c r="BA687" s="35">
        <f>SUMIFS(рўйхат!BJ:BJ,рўйхат!$CY:$CY,$B$712,рўйхат!$B:$B,$C687)</f>
        <v/>
      </c>
      <c r="BB687" s="36">
        <f>SUMIFS(рўйхат!BK:BK,рўйхат!$CY:$CY,$B$712,рўйхат!$B:$B,$C687)</f>
        <v/>
      </c>
      <c r="BC687" s="77">
        <f>IFERROR(AO687/E687,0)</f>
        <v/>
      </c>
      <c r="BD687" s="77">
        <f>IFERROR(AP687/F687,0)</f>
        <v/>
      </c>
      <c r="BE687" s="35">
        <f>SUMIFS(рўйхат!BL:BL,рўйхат!$CY:$CY,$B$712,рўйхат!$B:$B,$C687)</f>
        <v/>
      </c>
      <c r="BF687" s="36">
        <f>SUMIFS(рўйхат!BM:BM,рўйхат!$CY:$CY,$B$712,рўйхат!$B:$B,$C687)</f>
        <v/>
      </c>
      <c r="BG687" s="35">
        <f>SUMIFS(рўйхат!BN:BN,рўйхат!$CY:$CY,$B$712,рўйхат!$B:$B,$C687)</f>
        <v/>
      </c>
      <c r="BH687" s="36">
        <f>SUMIFS(рўйхат!BO:BO,рўйхат!$CY:$CY,$B$712,рўйхат!$B:$B,$C687)</f>
        <v/>
      </c>
      <c r="BI687" s="35">
        <f>SUMIFS(рўйхат!BP:BP,рўйхат!$CY:$CY,$B$712,рўйхат!$B:$B,$C687)</f>
        <v/>
      </c>
      <c r="BJ687" s="36">
        <f>SUMIFS(рўйхат!BQ:BQ,рўйхат!$CY:$CY,$B$712,рўйхат!$B:$B,$C687)</f>
        <v/>
      </c>
      <c r="BK687" s="35">
        <f>SUMIFS(рўйхат!BR:BR,рўйхат!$CY:$CY,$B$712,рўйхат!$B:$B,$C687)</f>
        <v/>
      </c>
      <c r="BL687" s="36">
        <f>SUMIFS(рўйхат!BS:BS,рўйхат!$CY:$CY,$B$712,рўйхат!$B:$B,$C687)</f>
        <v/>
      </c>
      <c r="BM687" s="35">
        <f>SUMIFS(рўйхат!BT:BT,рўйхат!$CY:$CY,$B$712,рўйхат!$B:$B,$C687)</f>
        <v/>
      </c>
      <c r="BN687" s="36">
        <f>SUMIFS(рўйхат!BU:BU,рўйхат!$CY:$CY,$B$712,рўйхат!$B:$B,$C687)</f>
        <v/>
      </c>
      <c r="BO687" s="35">
        <f>SUMIFS(рўйхат!BX:BX,рўйхат!$CY:$CY,$B$712,рўйхат!$B:$B,$C687)</f>
        <v/>
      </c>
      <c r="BP687" s="36">
        <f>SUMIFS(рўйхат!BY:BY,рўйхат!$CY:$CY,$B$712,рўйхат!$B:$B,$C687)</f>
        <v/>
      </c>
      <c r="BQ687" s="35">
        <f>SUMIFS(рўйхат!BZ:BZ,рўйхат!$CY:$CY,$B$712,рўйхат!$B:$B,$C687)</f>
        <v/>
      </c>
      <c r="BR687" s="36">
        <f>SUMIFS(рўйхат!CA:CA,рўйхат!$CY:$CY,$B$712,рўйхат!$B:$B,$C687)</f>
        <v/>
      </c>
      <c r="BS687" s="35">
        <f>SUMIFS(рўйхат!CB:CB,рўйхат!$CY:$CY,$B$712,рўйхат!$B:$B,$C687)</f>
        <v/>
      </c>
      <c r="BT687" s="36">
        <f>SUMIFS(рўйхат!CC:CC,рўйхат!$CY:$CY,$B$712,рўйхат!$B:$B,$C687)</f>
        <v/>
      </c>
      <c r="BU687" s="35">
        <f>SUMIFS(рўйхат!CD:CD,рўйхат!$CY:$CY,$B$712,рўйхат!$B:$B,$C687)</f>
        <v/>
      </c>
      <c r="BV687" s="36">
        <f>SUMIFS(рўйхат!CE:CE,рўйхат!$CY:$CY,$B$712,рўйхат!$B:$B,$C687)</f>
        <v/>
      </c>
      <c r="BW687" s="35">
        <f>SUMIFS(рўйхат!CH:CH,рўйхат!$CY:$CY,$B$712,рўйхат!$B:$B,$C687)</f>
        <v/>
      </c>
      <c r="BX687" s="36">
        <f>SUMIFS(рўйхат!CI:CI,рўйхат!$CY:$CY,$B$712,рўйхат!$B:$B,$C687)</f>
        <v/>
      </c>
      <c r="BY687" s="35">
        <f>SUMIFS(рўйхат!CJ:CJ,рўйхат!$CY:$CY,$B$712,рўйхат!$B:$B,$C687)</f>
        <v/>
      </c>
      <c r="BZ687" s="36">
        <f>SUMIFS(рўйхат!CK:CK,рўйхат!$CY:$CY,$B$712,рўйхат!$B:$B,$C687)</f>
        <v/>
      </c>
      <c r="CA687" s="35">
        <f>SUMIFS(рўйхат!CL:CL,рўйхат!$CY:$CY,$B$712,рўйхат!$B:$B,$C687)</f>
        <v/>
      </c>
      <c r="CB687" s="36">
        <f>SUMIFS(рўйхат!CM:CM,рўйхат!$CY:$CY,$B$712,рўйхат!$B:$B,$C687)</f>
        <v/>
      </c>
      <c r="CC687" s="35">
        <f>SUMIFS(рўйхат!CN:CN,рўйхат!$CY:$CY,$B$712,рўйхат!$B:$B,$C687)</f>
        <v/>
      </c>
      <c r="CD687" s="36">
        <f>SUMIFS(рўйхат!CO:CO,рўйхат!$CY:$CY,$B$712,рўйхат!$B:$B,$C687)</f>
        <v/>
      </c>
      <c r="CE687" s="77">
        <f>IFERROR(BE687/(Q687+BE687),0)</f>
        <v/>
      </c>
      <c r="CF687" s="78">
        <f>IFERROR(BF687/(R687+BF687),0)</f>
        <v/>
      </c>
      <c r="CG687" s="8">
        <f>COUNTIFS(B:B,B687)</f>
        <v/>
      </c>
    </row>
    <row r="688" hidden="1" outlineLevel="1" ht="33.95" customFormat="1" customHeight="1" s="8">
      <c r="A688" s="31" t="n"/>
      <c r="B688" s="50" t="n">
        <v>8</v>
      </c>
      <c r="C688" s="66" t="inlineStr">
        <is>
          <t>Иқтисодиёт ва молия вазирлиги ҳузуридаги бюджетдан ташқари Пенсия жамғармаси</t>
        </is>
      </c>
      <c r="D688" s="32" t="n"/>
      <c r="E688" s="35">
        <f>SUMIFS(рўйхат!F:F,рўйхат!$CY:$CY,$B$712,рўйхат!$B:$B,$C688)</f>
        <v/>
      </c>
      <c r="F688" s="36">
        <f>SUMIFS(рўйхат!G:G,рўйхат!$CY:$CY,$B$712,рўйхат!$B:$B,$C688)</f>
        <v/>
      </c>
      <c r="G688" s="35">
        <f>SUMIFS(рўйхат!H:H,рўйхат!$CY:$CY,$B$712,рўйхат!$B:$B,$C688)</f>
        <v/>
      </c>
      <c r="H688" s="36">
        <f>SUMIFS(рўйхат!I:I,рўйхат!$CY:$CY,$B$712,рўйхат!$B:$B,$C688)</f>
        <v/>
      </c>
      <c r="I688" s="35">
        <f>SUMIFS(рўйхат!J:J,рўйхат!$CY:$CY,$B$712,рўйхат!$B:$B,$C688)</f>
        <v/>
      </c>
      <c r="J688" s="36">
        <f>SUMIFS(рўйхат!K:K,рўйхат!$CY:$CY,$B$712,рўйхат!$B:$B,$C688)</f>
        <v/>
      </c>
      <c r="K688" s="35">
        <f>SUMIFS(рўйхат!L:L,рўйхат!$CY:$CY,$B$712,рўйхат!$B:$B,$C688)</f>
        <v/>
      </c>
      <c r="L688" s="36">
        <f>SUMIFS(рўйхат!M:M,рўйхат!$CY:$CY,$B$712,рўйхат!$B:$B,$C688)</f>
        <v/>
      </c>
      <c r="M688" s="35">
        <f>SUMIFS(рўйхат!N:N,рўйхат!$CY:$CY,$B$712,рўйхат!$B:$B,$C688)</f>
        <v/>
      </c>
      <c r="N688" s="36">
        <f>SUMIFS(рўйхат!O:O,рўйхат!$CY:$CY,$B$712,рўйхат!$B:$B,$C688)</f>
        <v/>
      </c>
      <c r="O688" s="34">
        <f>IFERROR(M688/E688,0)</f>
        <v/>
      </c>
      <c r="P688" s="34">
        <f>IFERROR(N688/F688,0)</f>
        <v/>
      </c>
      <c r="Q688" s="35">
        <f>SUMIFS(рўйхат!P:P,рўйхат!$CY:$CY,$B$712,рўйхат!$B:$B,$C688)</f>
        <v/>
      </c>
      <c r="R688" s="36">
        <f>SUMIFS(рўйхат!Q:Q,рўйхат!$CY:$CY,$B$712,рўйхат!$B:$B,$C688)</f>
        <v/>
      </c>
      <c r="S688" s="35">
        <f>SUMIFS(рўйхат!R:R,рўйхат!$CY:$CY,$B$712,рўйхат!$B:$B,$C688)</f>
        <v/>
      </c>
      <c r="T688" s="36">
        <f>SUMIFS(рўйхат!S:S,рўйхат!$CY:$CY,$B$712,рўйхат!$B:$B,$C688)</f>
        <v/>
      </c>
      <c r="U688" s="35">
        <f>SUMIFS(рўйхат!T:T,рўйхат!$CY:$CY,$B$712,рўйхат!$B:$B,$C688)</f>
        <v/>
      </c>
      <c r="V688" s="36">
        <f>SUMIFS(рўйхат!U:U,рўйхат!$CY:$CY,$B$712,рўйхат!$B:$B,$C688)</f>
        <v/>
      </c>
      <c r="W688" s="35">
        <f>SUMIFS(рўйхат!V:V,рўйхат!$CY:$CY,$B$712,рўйхат!$B:$B,$C688)</f>
        <v/>
      </c>
      <c r="X688" s="36">
        <f>SUMIFS(рўйхат!W:W,рўйхат!$CY:$CY,$B$712,рўйхат!$B:$B,$C688)</f>
        <v/>
      </c>
      <c r="Y688" s="35">
        <f>SUMIFS(рўйхат!X:X,рўйхат!$CY:$CY,$B$712,рўйхат!$B:$B,$C688)</f>
        <v/>
      </c>
      <c r="Z688" s="36">
        <f>SUMIFS(рўйхат!Y:Y,рўйхат!$CY:$CY,$B$712,рўйхат!$B:$B,$C688)</f>
        <v/>
      </c>
      <c r="AA688" s="35">
        <f>SUMIFS(рўйхат!Z:Z,рўйхат!$CY:$CY,$B$712,рўйхат!$B:$B,$C688)</f>
        <v/>
      </c>
      <c r="AB688" s="36">
        <f>SUMIFS(рўйхат!AA:AA,рўйхат!$CY:$CY,$B$712,рўйхат!$B:$B,$C688)</f>
        <v/>
      </c>
      <c r="AC688" s="35">
        <f>SUMIFS(рўйхат!AB:AB,рўйхат!$CY:$CY,$B$712,рўйхат!$B:$B,$C688)</f>
        <v/>
      </c>
      <c r="AD688" s="36">
        <f>SUMIFS(рўйхат!AC:AC,рўйхат!$CY:$CY,$B$712,рўйхат!$B:$B,$C688)</f>
        <v/>
      </c>
      <c r="AE688" s="35">
        <f>SUMIFS(рўйхат!AD:AD,рўйхат!$CY:$CY,$B$712,рўйхат!$B:$B,$C688)</f>
        <v/>
      </c>
      <c r="AF688" s="36">
        <f>SUMIFS(рўйхат!AE:AE,рўйхат!$CY:$CY,$B$712,рўйхат!$B:$B,$C688)</f>
        <v/>
      </c>
      <c r="AG688" s="35">
        <f>SUMIFS(рўйхат!AH:AH,рўйхат!$CY:$CY,$B$712,рўйхат!$B:$B,$C688)</f>
        <v/>
      </c>
      <c r="AH688" s="36">
        <f>SUMIFS(рўйхат!AI:AI,рўйхат!$CY:$CY,$B$712,рўйхат!$B:$B,$C688)</f>
        <v/>
      </c>
      <c r="AI688" s="35">
        <f>SUMIFS(рўйхат!AJ:AJ,рўйхат!$CY:$CY,$B$712,рўйхат!$B:$B,$C688)</f>
        <v/>
      </c>
      <c r="AJ688" s="36">
        <f>SUMIFS(рўйхат!AK:AK,рўйхат!$CY:$CY,$B$712,рўйхат!$B:$B,$C688)</f>
        <v/>
      </c>
      <c r="AK688" s="35">
        <f>SUMIFS(рўйхат!AL:AL,рўйхат!$CY:$CY,$B$712,рўйхат!$B:$B,$C688)</f>
        <v/>
      </c>
      <c r="AL688" s="36">
        <f>SUMIFS(рўйхат!AM:AM,рўйхат!$CY:$CY,$B$712,рўйхат!$B:$B,$C688)</f>
        <v/>
      </c>
      <c r="AM688" s="77">
        <f>IFERROR(Q688/E688,0)</f>
        <v/>
      </c>
      <c r="AN688" s="77">
        <f>IFERROR(R688/F688,0)</f>
        <v/>
      </c>
      <c r="AO688" s="35">
        <f>SUMIFS(рўйхат!AX:AX,рўйхат!$CY:$CY,$B$712,рўйхат!$B:$B,$C688)</f>
        <v/>
      </c>
      <c r="AP688" s="36">
        <f>SUMIFS(рўйхат!AY:AY,рўйхат!$CY:$CY,$B$712,рўйхат!$B:$B,$C688)</f>
        <v/>
      </c>
      <c r="AQ688" s="35">
        <f>SUMIFS(рўйхат!AZ:AZ,рўйхат!$CY:$CY,$B$712,рўйхат!$B:$B,$C688)</f>
        <v/>
      </c>
      <c r="AR688" s="36">
        <f>SUMIFS(рўйхат!BA:BA,рўйхат!$CY:$CY,$B$712,рўйхат!$B:$B,$C688)</f>
        <v/>
      </c>
      <c r="AS688" s="35">
        <f>SUMIFS(рўйхат!BB:BB,рўйхат!$CY:$CY,$B$712,рўйхат!$B:$B,$C688)</f>
        <v/>
      </c>
      <c r="AT688" s="36">
        <f>SUMIFS(рўйхат!BC:BC,рўйхат!$CY:$CY,$B$712,рўйхат!$B:$B,$C688)</f>
        <v/>
      </c>
      <c r="AU688" s="35">
        <f>SUMIFS(рўйхат!BD:BD,рўйхат!$CY:$CY,$B$712,рўйхат!$B:$B,$C688)</f>
        <v/>
      </c>
      <c r="AV688" s="36">
        <f>SUMIFS(рўйхат!BE:BE,рўйхат!$CY:$CY,$B$712,рўйхат!$B:$B,$C688)</f>
        <v/>
      </c>
      <c r="AW688" s="35">
        <f>SUMIFS(рўйхат!BF:BF,рўйхат!$CY:$CY,$B$712,рўйхат!$B:$B,$C688)</f>
        <v/>
      </c>
      <c r="AX688" s="36">
        <f>SUMIFS(рўйхат!BG:BG,рўйхат!$CY:$CY,$B$712,рўйхат!$B:$B,$C688)</f>
        <v/>
      </c>
      <c r="AY688" s="35">
        <f>SUMIFS(рўйхат!BH:BH,рўйхат!$CY:$CY,$B$712,рўйхат!$B:$B,$C688)</f>
        <v/>
      </c>
      <c r="AZ688" s="36">
        <f>SUMIFS(рўйхат!BI:BI,рўйхат!$CY:$CY,$B$712,рўйхат!$B:$B,$C688)</f>
        <v/>
      </c>
      <c r="BA688" s="35">
        <f>SUMIFS(рўйхат!BJ:BJ,рўйхат!$CY:$CY,$B$712,рўйхат!$B:$B,$C688)</f>
        <v/>
      </c>
      <c r="BB688" s="36">
        <f>SUMIFS(рўйхат!BK:BK,рўйхат!$CY:$CY,$B$712,рўйхат!$B:$B,$C688)</f>
        <v/>
      </c>
      <c r="BC688" s="77">
        <f>IFERROR(AO688/E688,0)</f>
        <v/>
      </c>
      <c r="BD688" s="77">
        <f>IFERROR(AP688/F688,0)</f>
        <v/>
      </c>
      <c r="BE688" s="35">
        <f>SUMIFS(рўйхат!BL:BL,рўйхат!$CY:$CY,$B$712,рўйхат!$B:$B,$C688)</f>
        <v/>
      </c>
      <c r="BF688" s="36">
        <f>SUMIFS(рўйхат!BM:BM,рўйхат!$CY:$CY,$B$712,рўйхат!$B:$B,$C688)</f>
        <v/>
      </c>
      <c r="BG688" s="35">
        <f>SUMIFS(рўйхат!BN:BN,рўйхат!$CY:$CY,$B$712,рўйхат!$B:$B,$C688)</f>
        <v/>
      </c>
      <c r="BH688" s="36">
        <f>SUMIFS(рўйхат!BO:BO,рўйхат!$CY:$CY,$B$712,рўйхат!$B:$B,$C688)</f>
        <v/>
      </c>
      <c r="BI688" s="35">
        <f>SUMIFS(рўйхат!BP:BP,рўйхат!$CY:$CY,$B$712,рўйхат!$B:$B,$C688)</f>
        <v/>
      </c>
      <c r="BJ688" s="36">
        <f>SUMIFS(рўйхат!BQ:BQ,рўйхат!$CY:$CY,$B$712,рўйхат!$B:$B,$C688)</f>
        <v/>
      </c>
      <c r="BK688" s="35">
        <f>SUMIFS(рўйхат!BR:BR,рўйхат!$CY:$CY,$B$712,рўйхат!$B:$B,$C688)</f>
        <v/>
      </c>
      <c r="BL688" s="36">
        <f>SUMIFS(рўйхат!BS:BS,рўйхат!$CY:$CY,$B$712,рўйхат!$B:$B,$C688)</f>
        <v/>
      </c>
      <c r="BM688" s="35">
        <f>SUMIFS(рўйхат!BT:BT,рўйхат!$CY:$CY,$B$712,рўйхат!$B:$B,$C688)</f>
        <v/>
      </c>
      <c r="BN688" s="36">
        <f>SUMIFS(рўйхат!BU:BU,рўйхат!$CY:$CY,$B$712,рўйхат!$B:$B,$C688)</f>
        <v/>
      </c>
      <c r="BO688" s="35">
        <f>SUMIFS(рўйхат!BX:BX,рўйхат!$CY:$CY,$B$712,рўйхат!$B:$B,$C688)</f>
        <v/>
      </c>
      <c r="BP688" s="36">
        <f>SUMIFS(рўйхат!BY:BY,рўйхат!$CY:$CY,$B$712,рўйхат!$B:$B,$C688)</f>
        <v/>
      </c>
      <c r="BQ688" s="35">
        <f>SUMIFS(рўйхат!BZ:BZ,рўйхат!$CY:$CY,$B$712,рўйхат!$B:$B,$C688)</f>
        <v/>
      </c>
      <c r="BR688" s="36">
        <f>SUMIFS(рўйхат!CA:CA,рўйхат!$CY:$CY,$B$712,рўйхат!$B:$B,$C688)</f>
        <v/>
      </c>
      <c r="BS688" s="35">
        <f>SUMIFS(рўйхат!CB:CB,рўйхат!$CY:$CY,$B$712,рўйхат!$B:$B,$C688)</f>
        <v/>
      </c>
      <c r="BT688" s="36">
        <f>SUMIFS(рўйхат!CC:CC,рўйхат!$CY:$CY,$B$712,рўйхат!$B:$B,$C688)</f>
        <v/>
      </c>
      <c r="BU688" s="35">
        <f>SUMIFS(рўйхат!CD:CD,рўйхат!$CY:$CY,$B$712,рўйхат!$B:$B,$C688)</f>
        <v/>
      </c>
      <c r="BV688" s="36">
        <f>SUMIFS(рўйхат!CE:CE,рўйхат!$CY:$CY,$B$712,рўйхат!$B:$B,$C688)</f>
        <v/>
      </c>
      <c r="BW688" s="35">
        <f>SUMIFS(рўйхат!CH:CH,рўйхат!$CY:$CY,$B$712,рўйхат!$B:$B,$C688)</f>
        <v/>
      </c>
      <c r="BX688" s="36">
        <f>SUMIFS(рўйхат!CI:CI,рўйхат!$CY:$CY,$B$712,рўйхат!$B:$B,$C688)</f>
        <v/>
      </c>
      <c r="BY688" s="35">
        <f>SUMIFS(рўйхат!CJ:CJ,рўйхат!$CY:$CY,$B$712,рўйхат!$B:$B,$C688)</f>
        <v/>
      </c>
      <c r="BZ688" s="36">
        <f>SUMIFS(рўйхат!CK:CK,рўйхат!$CY:$CY,$B$712,рўйхат!$B:$B,$C688)</f>
        <v/>
      </c>
      <c r="CA688" s="35">
        <f>SUMIFS(рўйхат!CL:CL,рўйхат!$CY:$CY,$B$712,рўйхат!$B:$B,$C688)</f>
        <v/>
      </c>
      <c r="CB688" s="36">
        <f>SUMIFS(рўйхат!CM:CM,рўйхат!$CY:$CY,$B$712,рўйхат!$B:$B,$C688)</f>
        <v/>
      </c>
      <c r="CC688" s="35">
        <f>SUMIFS(рўйхат!CN:CN,рўйхат!$CY:$CY,$B$712,рўйхат!$B:$B,$C688)</f>
        <v/>
      </c>
      <c r="CD688" s="36">
        <f>SUMIFS(рўйхат!CO:CO,рўйхат!$CY:$CY,$B$712,рўйхат!$B:$B,$C688)</f>
        <v/>
      </c>
      <c r="CE688" s="77">
        <f>IFERROR(BE688/(Q688+BE688),0)</f>
        <v/>
      </c>
      <c r="CF688" s="78">
        <f>IFERROR(BF688/(R688+BF688),0)</f>
        <v/>
      </c>
      <c r="CG688" s="8">
        <f>COUNTIFS(B:B,B688)</f>
        <v/>
      </c>
    </row>
    <row r="689" hidden="1" outlineLevel="1" ht="17.1" customFormat="1" customHeight="1" s="8">
      <c r="A689" s="31" t="n"/>
      <c r="B689" s="50" t="n">
        <v>9</v>
      </c>
      <c r="C689" s="66" t="inlineStr">
        <is>
          <t>Инвестициялар, саноат ва савдо вазирлиги</t>
        </is>
      </c>
      <c r="D689" s="32" t="n"/>
      <c r="E689" s="35">
        <f>SUMIFS(рўйхат!F:F,рўйхат!$CY:$CY,$B$712,рўйхат!$B:$B,$C689)</f>
        <v/>
      </c>
      <c r="F689" s="36">
        <f>SUMIFS(рўйхат!G:G,рўйхат!$CY:$CY,$B$712,рўйхат!$B:$B,$C689)</f>
        <v/>
      </c>
      <c r="G689" s="35">
        <f>SUMIFS(рўйхат!H:H,рўйхат!$CY:$CY,$B$712,рўйхат!$B:$B,$C689)</f>
        <v/>
      </c>
      <c r="H689" s="36">
        <f>SUMIFS(рўйхат!I:I,рўйхат!$CY:$CY,$B$712,рўйхат!$B:$B,$C689)</f>
        <v/>
      </c>
      <c r="I689" s="35">
        <f>SUMIFS(рўйхат!J:J,рўйхат!$CY:$CY,$B$712,рўйхат!$B:$B,$C689)</f>
        <v/>
      </c>
      <c r="J689" s="36">
        <f>SUMIFS(рўйхат!K:K,рўйхат!$CY:$CY,$B$712,рўйхат!$B:$B,$C689)</f>
        <v/>
      </c>
      <c r="K689" s="35">
        <f>SUMIFS(рўйхат!L:L,рўйхат!$CY:$CY,$B$712,рўйхат!$B:$B,$C689)</f>
        <v/>
      </c>
      <c r="L689" s="36">
        <f>SUMIFS(рўйхат!M:M,рўйхат!$CY:$CY,$B$712,рўйхат!$B:$B,$C689)</f>
        <v/>
      </c>
      <c r="M689" s="35">
        <f>SUMIFS(рўйхат!N:N,рўйхат!$CY:$CY,$B$712,рўйхат!$B:$B,$C689)</f>
        <v/>
      </c>
      <c r="N689" s="36">
        <f>SUMIFS(рўйхат!O:O,рўйхат!$CY:$CY,$B$712,рўйхат!$B:$B,$C689)</f>
        <v/>
      </c>
      <c r="O689" s="34">
        <f>IFERROR(M689/E689,0)</f>
        <v/>
      </c>
      <c r="P689" s="34">
        <f>IFERROR(N689/F689,0)</f>
        <v/>
      </c>
      <c r="Q689" s="35">
        <f>SUMIFS(рўйхат!P:P,рўйхат!$CY:$CY,$B$712,рўйхат!$B:$B,$C689)</f>
        <v/>
      </c>
      <c r="R689" s="36">
        <f>SUMIFS(рўйхат!Q:Q,рўйхат!$CY:$CY,$B$712,рўйхат!$B:$B,$C689)</f>
        <v/>
      </c>
      <c r="S689" s="35">
        <f>SUMIFS(рўйхат!R:R,рўйхат!$CY:$CY,$B$712,рўйхат!$B:$B,$C689)</f>
        <v/>
      </c>
      <c r="T689" s="36">
        <f>SUMIFS(рўйхат!S:S,рўйхат!$CY:$CY,$B$712,рўйхат!$B:$B,$C689)</f>
        <v/>
      </c>
      <c r="U689" s="35">
        <f>SUMIFS(рўйхат!T:T,рўйхат!$CY:$CY,$B$712,рўйхат!$B:$B,$C689)</f>
        <v/>
      </c>
      <c r="V689" s="36">
        <f>SUMIFS(рўйхат!U:U,рўйхат!$CY:$CY,$B$712,рўйхат!$B:$B,$C689)</f>
        <v/>
      </c>
      <c r="W689" s="35">
        <f>SUMIFS(рўйхат!V:V,рўйхат!$CY:$CY,$B$712,рўйхат!$B:$B,$C689)</f>
        <v/>
      </c>
      <c r="X689" s="36">
        <f>SUMIFS(рўйхат!W:W,рўйхат!$CY:$CY,$B$712,рўйхат!$B:$B,$C689)</f>
        <v/>
      </c>
      <c r="Y689" s="35">
        <f>SUMIFS(рўйхат!X:X,рўйхат!$CY:$CY,$B$712,рўйхат!$B:$B,$C689)</f>
        <v/>
      </c>
      <c r="Z689" s="36">
        <f>SUMIFS(рўйхат!Y:Y,рўйхат!$CY:$CY,$B$712,рўйхат!$B:$B,$C689)</f>
        <v/>
      </c>
      <c r="AA689" s="35">
        <f>SUMIFS(рўйхат!Z:Z,рўйхат!$CY:$CY,$B$712,рўйхат!$B:$B,$C689)</f>
        <v/>
      </c>
      <c r="AB689" s="36">
        <f>SUMIFS(рўйхат!AA:AA,рўйхат!$CY:$CY,$B$712,рўйхат!$B:$B,$C689)</f>
        <v/>
      </c>
      <c r="AC689" s="35">
        <f>SUMIFS(рўйхат!AB:AB,рўйхат!$CY:$CY,$B$712,рўйхат!$B:$B,$C689)</f>
        <v/>
      </c>
      <c r="AD689" s="36">
        <f>SUMIFS(рўйхат!AC:AC,рўйхат!$CY:$CY,$B$712,рўйхат!$B:$B,$C689)</f>
        <v/>
      </c>
      <c r="AE689" s="35">
        <f>SUMIFS(рўйхат!AD:AD,рўйхат!$CY:$CY,$B$712,рўйхат!$B:$B,$C689)</f>
        <v/>
      </c>
      <c r="AF689" s="36">
        <f>SUMIFS(рўйхат!AE:AE,рўйхат!$CY:$CY,$B$712,рўйхат!$B:$B,$C689)</f>
        <v/>
      </c>
      <c r="AG689" s="35">
        <f>SUMIFS(рўйхат!AH:AH,рўйхат!$CY:$CY,$B$712,рўйхат!$B:$B,$C689)</f>
        <v/>
      </c>
      <c r="AH689" s="36">
        <f>SUMIFS(рўйхат!AI:AI,рўйхат!$CY:$CY,$B$712,рўйхат!$B:$B,$C689)</f>
        <v/>
      </c>
      <c r="AI689" s="35">
        <f>SUMIFS(рўйхат!AJ:AJ,рўйхат!$CY:$CY,$B$712,рўйхат!$B:$B,$C689)</f>
        <v/>
      </c>
      <c r="AJ689" s="36">
        <f>SUMIFS(рўйхат!AK:AK,рўйхат!$CY:$CY,$B$712,рўйхат!$B:$B,$C689)</f>
        <v/>
      </c>
      <c r="AK689" s="35">
        <f>SUMIFS(рўйхат!AL:AL,рўйхат!$CY:$CY,$B$712,рўйхат!$B:$B,$C689)</f>
        <v/>
      </c>
      <c r="AL689" s="36">
        <f>SUMIFS(рўйхат!AM:AM,рўйхат!$CY:$CY,$B$712,рўйхат!$B:$B,$C689)</f>
        <v/>
      </c>
      <c r="AM689" s="77">
        <f>IFERROR(Q689/E689,0)</f>
        <v/>
      </c>
      <c r="AN689" s="77">
        <f>IFERROR(R689/F689,0)</f>
        <v/>
      </c>
      <c r="AO689" s="35">
        <f>SUMIFS(рўйхат!AX:AX,рўйхат!$CY:$CY,$B$712,рўйхат!$B:$B,$C689)</f>
        <v/>
      </c>
      <c r="AP689" s="36">
        <f>SUMIFS(рўйхат!AY:AY,рўйхат!$CY:$CY,$B$712,рўйхат!$B:$B,$C689)</f>
        <v/>
      </c>
      <c r="AQ689" s="35">
        <f>SUMIFS(рўйхат!AZ:AZ,рўйхат!$CY:$CY,$B$712,рўйхат!$B:$B,$C689)</f>
        <v/>
      </c>
      <c r="AR689" s="36">
        <f>SUMIFS(рўйхат!BA:BA,рўйхат!$CY:$CY,$B$712,рўйхат!$B:$B,$C689)</f>
        <v/>
      </c>
      <c r="AS689" s="35">
        <f>SUMIFS(рўйхат!BB:BB,рўйхат!$CY:$CY,$B$712,рўйхат!$B:$B,$C689)</f>
        <v/>
      </c>
      <c r="AT689" s="36">
        <f>SUMIFS(рўйхат!BC:BC,рўйхат!$CY:$CY,$B$712,рўйхат!$B:$B,$C689)</f>
        <v/>
      </c>
      <c r="AU689" s="35">
        <f>SUMIFS(рўйхат!BD:BD,рўйхат!$CY:$CY,$B$712,рўйхат!$B:$B,$C689)</f>
        <v/>
      </c>
      <c r="AV689" s="36">
        <f>SUMIFS(рўйхат!BE:BE,рўйхат!$CY:$CY,$B$712,рўйхат!$B:$B,$C689)</f>
        <v/>
      </c>
      <c r="AW689" s="35">
        <f>SUMIFS(рўйхат!BF:BF,рўйхат!$CY:$CY,$B$712,рўйхат!$B:$B,$C689)</f>
        <v/>
      </c>
      <c r="AX689" s="36">
        <f>SUMIFS(рўйхат!BG:BG,рўйхат!$CY:$CY,$B$712,рўйхат!$B:$B,$C689)</f>
        <v/>
      </c>
      <c r="AY689" s="35">
        <f>SUMIFS(рўйхат!BH:BH,рўйхат!$CY:$CY,$B$712,рўйхат!$B:$B,$C689)</f>
        <v/>
      </c>
      <c r="AZ689" s="36">
        <f>SUMIFS(рўйхат!BI:BI,рўйхат!$CY:$CY,$B$712,рўйхат!$B:$B,$C689)</f>
        <v/>
      </c>
      <c r="BA689" s="35">
        <f>SUMIFS(рўйхат!BJ:BJ,рўйхат!$CY:$CY,$B$712,рўйхат!$B:$B,$C689)</f>
        <v/>
      </c>
      <c r="BB689" s="36">
        <f>SUMIFS(рўйхат!BK:BK,рўйхат!$CY:$CY,$B$712,рўйхат!$B:$B,$C689)</f>
        <v/>
      </c>
      <c r="BC689" s="77">
        <f>IFERROR(AO689/E689,0)</f>
        <v/>
      </c>
      <c r="BD689" s="77">
        <f>IFERROR(AP689/F689,0)</f>
        <v/>
      </c>
      <c r="BE689" s="35">
        <f>SUMIFS(рўйхат!BL:BL,рўйхат!$CY:$CY,$B$712,рўйхат!$B:$B,$C689)</f>
        <v/>
      </c>
      <c r="BF689" s="36">
        <f>SUMIFS(рўйхат!BM:BM,рўйхат!$CY:$CY,$B$712,рўйхат!$B:$B,$C689)</f>
        <v/>
      </c>
      <c r="BG689" s="35">
        <f>SUMIFS(рўйхат!BN:BN,рўйхат!$CY:$CY,$B$712,рўйхат!$B:$B,$C689)</f>
        <v/>
      </c>
      <c r="BH689" s="36">
        <f>SUMIFS(рўйхат!BO:BO,рўйхат!$CY:$CY,$B$712,рўйхат!$B:$B,$C689)</f>
        <v/>
      </c>
      <c r="BI689" s="35">
        <f>SUMIFS(рўйхат!BP:BP,рўйхат!$CY:$CY,$B$712,рўйхат!$B:$B,$C689)</f>
        <v/>
      </c>
      <c r="BJ689" s="36">
        <f>SUMIFS(рўйхат!BQ:BQ,рўйхат!$CY:$CY,$B$712,рўйхат!$B:$B,$C689)</f>
        <v/>
      </c>
      <c r="BK689" s="35">
        <f>SUMIFS(рўйхат!BR:BR,рўйхат!$CY:$CY,$B$712,рўйхат!$B:$B,$C689)</f>
        <v/>
      </c>
      <c r="BL689" s="36">
        <f>SUMIFS(рўйхат!BS:BS,рўйхат!$CY:$CY,$B$712,рўйхат!$B:$B,$C689)</f>
        <v/>
      </c>
      <c r="BM689" s="35">
        <f>SUMIFS(рўйхат!BT:BT,рўйхат!$CY:$CY,$B$712,рўйхат!$B:$B,$C689)</f>
        <v/>
      </c>
      <c r="BN689" s="36">
        <f>SUMIFS(рўйхат!BU:BU,рўйхат!$CY:$CY,$B$712,рўйхат!$B:$B,$C689)</f>
        <v/>
      </c>
      <c r="BO689" s="35">
        <f>SUMIFS(рўйхат!BX:BX,рўйхат!$CY:$CY,$B$712,рўйхат!$B:$B,$C689)</f>
        <v/>
      </c>
      <c r="BP689" s="36">
        <f>SUMIFS(рўйхат!BY:BY,рўйхат!$CY:$CY,$B$712,рўйхат!$B:$B,$C689)</f>
        <v/>
      </c>
      <c r="BQ689" s="35">
        <f>SUMIFS(рўйхат!BZ:BZ,рўйхат!$CY:$CY,$B$712,рўйхат!$B:$B,$C689)</f>
        <v/>
      </c>
      <c r="BR689" s="36">
        <f>SUMIFS(рўйхат!CA:CA,рўйхат!$CY:$CY,$B$712,рўйхат!$B:$B,$C689)</f>
        <v/>
      </c>
      <c r="BS689" s="35">
        <f>SUMIFS(рўйхат!CB:CB,рўйхат!$CY:$CY,$B$712,рўйхат!$B:$B,$C689)</f>
        <v/>
      </c>
      <c r="BT689" s="36">
        <f>SUMIFS(рўйхат!CC:CC,рўйхат!$CY:$CY,$B$712,рўйхат!$B:$B,$C689)</f>
        <v/>
      </c>
      <c r="BU689" s="35">
        <f>SUMIFS(рўйхат!CD:CD,рўйхат!$CY:$CY,$B$712,рўйхат!$B:$B,$C689)</f>
        <v/>
      </c>
      <c r="BV689" s="36">
        <f>SUMIFS(рўйхат!CE:CE,рўйхат!$CY:$CY,$B$712,рўйхат!$B:$B,$C689)</f>
        <v/>
      </c>
      <c r="BW689" s="35">
        <f>SUMIFS(рўйхат!CH:CH,рўйхат!$CY:$CY,$B$712,рўйхат!$B:$B,$C689)</f>
        <v/>
      </c>
      <c r="BX689" s="36">
        <f>SUMIFS(рўйхат!CI:CI,рўйхат!$CY:$CY,$B$712,рўйхат!$B:$B,$C689)</f>
        <v/>
      </c>
      <c r="BY689" s="35">
        <f>SUMIFS(рўйхат!CJ:CJ,рўйхат!$CY:$CY,$B$712,рўйхат!$B:$B,$C689)</f>
        <v/>
      </c>
      <c r="BZ689" s="36">
        <f>SUMIFS(рўйхат!CK:CK,рўйхат!$CY:$CY,$B$712,рўйхат!$B:$B,$C689)</f>
        <v/>
      </c>
      <c r="CA689" s="35">
        <f>SUMIFS(рўйхат!CL:CL,рўйхат!$CY:$CY,$B$712,рўйхат!$B:$B,$C689)</f>
        <v/>
      </c>
      <c r="CB689" s="36">
        <f>SUMIFS(рўйхат!CM:CM,рўйхат!$CY:$CY,$B$712,рўйхат!$B:$B,$C689)</f>
        <v/>
      </c>
      <c r="CC689" s="35">
        <f>SUMIFS(рўйхат!CN:CN,рўйхат!$CY:$CY,$B$712,рўйхат!$B:$B,$C689)</f>
        <v/>
      </c>
      <c r="CD689" s="36">
        <f>SUMIFS(рўйхат!CO:CO,рўйхат!$CY:$CY,$B$712,рўйхат!$B:$B,$C689)</f>
        <v/>
      </c>
      <c r="CE689" s="77">
        <f>IFERROR(BE689/(Q689+BE689),0)</f>
        <v/>
      </c>
      <c r="CF689" s="78">
        <f>IFERROR(BF689/(R689+BF689),0)</f>
        <v/>
      </c>
      <c r="CG689" s="8">
        <f>COUNTIFS(B:B,B689)</f>
        <v/>
      </c>
    </row>
    <row r="690" hidden="1" outlineLevel="1" ht="33.95" customFormat="1" customHeight="1" s="8">
      <c r="A690" s="31" t="n"/>
      <c r="B690" s="50" t="n">
        <v>10</v>
      </c>
      <c r="C690" s="66" t="inlineStr">
        <is>
          <t>Камбағалликни қисқартириш ва бандлик вазирлиги</t>
        </is>
      </c>
      <c r="D690" s="32" t="n"/>
      <c r="E690" s="35">
        <f>SUMIFS(рўйхат!F:F,рўйхат!$CY:$CY,$B$712,рўйхат!$B:$B,$C690)</f>
        <v/>
      </c>
      <c r="F690" s="36">
        <f>SUMIFS(рўйхат!G:G,рўйхат!$CY:$CY,$B$712,рўйхат!$B:$B,$C690)</f>
        <v/>
      </c>
      <c r="G690" s="35">
        <f>SUMIFS(рўйхат!H:H,рўйхат!$CY:$CY,$B$712,рўйхат!$B:$B,$C690)</f>
        <v/>
      </c>
      <c r="H690" s="36">
        <f>SUMIFS(рўйхат!I:I,рўйхат!$CY:$CY,$B$712,рўйхат!$B:$B,$C690)</f>
        <v/>
      </c>
      <c r="I690" s="35">
        <f>SUMIFS(рўйхат!J:J,рўйхат!$CY:$CY,$B$712,рўйхат!$B:$B,$C690)</f>
        <v/>
      </c>
      <c r="J690" s="36">
        <f>SUMIFS(рўйхат!K:K,рўйхат!$CY:$CY,$B$712,рўйхат!$B:$B,$C690)</f>
        <v/>
      </c>
      <c r="K690" s="35">
        <f>SUMIFS(рўйхат!L:L,рўйхат!$CY:$CY,$B$712,рўйхат!$B:$B,$C690)</f>
        <v/>
      </c>
      <c r="L690" s="36">
        <f>SUMIFS(рўйхат!M:M,рўйхат!$CY:$CY,$B$712,рўйхат!$B:$B,$C690)</f>
        <v/>
      </c>
      <c r="M690" s="35">
        <f>SUMIFS(рўйхат!N:N,рўйхат!$CY:$CY,$B$712,рўйхат!$B:$B,$C690)</f>
        <v/>
      </c>
      <c r="N690" s="36">
        <f>SUMIFS(рўйхат!O:O,рўйхат!$CY:$CY,$B$712,рўйхат!$B:$B,$C690)</f>
        <v/>
      </c>
      <c r="O690" s="34">
        <f>IFERROR(M690/E690,0)</f>
        <v/>
      </c>
      <c r="P690" s="34">
        <f>IFERROR(N690/F690,0)</f>
        <v/>
      </c>
      <c r="Q690" s="35">
        <f>SUMIFS(рўйхат!P:P,рўйхат!$CY:$CY,$B$712,рўйхат!$B:$B,$C690)</f>
        <v/>
      </c>
      <c r="R690" s="36">
        <f>SUMIFS(рўйхат!Q:Q,рўйхат!$CY:$CY,$B$712,рўйхат!$B:$B,$C690)</f>
        <v/>
      </c>
      <c r="S690" s="35">
        <f>SUMIFS(рўйхат!R:R,рўйхат!$CY:$CY,$B$712,рўйхат!$B:$B,$C690)</f>
        <v/>
      </c>
      <c r="T690" s="36">
        <f>SUMIFS(рўйхат!S:S,рўйхат!$CY:$CY,$B$712,рўйхат!$B:$B,$C690)</f>
        <v/>
      </c>
      <c r="U690" s="35">
        <f>SUMIFS(рўйхат!T:T,рўйхат!$CY:$CY,$B$712,рўйхат!$B:$B,$C690)</f>
        <v/>
      </c>
      <c r="V690" s="36">
        <f>SUMIFS(рўйхат!U:U,рўйхат!$CY:$CY,$B$712,рўйхат!$B:$B,$C690)</f>
        <v/>
      </c>
      <c r="W690" s="35">
        <f>SUMIFS(рўйхат!V:V,рўйхат!$CY:$CY,$B$712,рўйхат!$B:$B,$C690)</f>
        <v/>
      </c>
      <c r="X690" s="36">
        <f>SUMIFS(рўйхат!W:W,рўйхат!$CY:$CY,$B$712,рўйхат!$B:$B,$C690)</f>
        <v/>
      </c>
      <c r="Y690" s="35">
        <f>SUMIFS(рўйхат!X:X,рўйхат!$CY:$CY,$B$712,рўйхат!$B:$B,$C690)</f>
        <v/>
      </c>
      <c r="Z690" s="36">
        <f>SUMIFS(рўйхат!Y:Y,рўйхат!$CY:$CY,$B$712,рўйхат!$B:$B,$C690)</f>
        <v/>
      </c>
      <c r="AA690" s="35">
        <f>SUMIFS(рўйхат!Z:Z,рўйхат!$CY:$CY,$B$712,рўйхат!$B:$B,$C690)</f>
        <v/>
      </c>
      <c r="AB690" s="36">
        <f>SUMIFS(рўйхат!AA:AA,рўйхат!$CY:$CY,$B$712,рўйхат!$B:$B,$C690)</f>
        <v/>
      </c>
      <c r="AC690" s="35">
        <f>SUMIFS(рўйхат!AB:AB,рўйхат!$CY:$CY,$B$712,рўйхат!$B:$B,$C690)</f>
        <v/>
      </c>
      <c r="AD690" s="36">
        <f>SUMIFS(рўйхат!AC:AC,рўйхат!$CY:$CY,$B$712,рўйхат!$B:$B,$C690)</f>
        <v/>
      </c>
      <c r="AE690" s="35">
        <f>SUMIFS(рўйхат!AD:AD,рўйхат!$CY:$CY,$B$712,рўйхат!$B:$B,$C690)</f>
        <v/>
      </c>
      <c r="AF690" s="36">
        <f>SUMIFS(рўйхат!AE:AE,рўйхат!$CY:$CY,$B$712,рўйхат!$B:$B,$C690)</f>
        <v/>
      </c>
      <c r="AG690" s="35">
        <f>SUMIFS(рўйхат!AH:AH,рўйхат!$CY:$CY,$B$712,рўйхат!$B:$B,$C690)</f>
        <v/>
      </c>
      <c r="AH690" s="36">
        <f>SUMIFS(рўйхат!AI:AI,рўйхат!$CY:$CY,$B$712,рўйхат!$B:$B,$C690)</f>
        <v/>
      </c>
      <c r="AI690" s="35">
        <f>SUMIFS(рўйхат!AJ:AJ,рўйхат!$CY:$CY,$B$712,рўйхат!$B:$B,$C690)</f>
        <v/>
      </c>
      <c r="AJ690" s="36">
        <f>SUMIFS(рўйхат!AK:AK,рўйхат!$CY:$CY,$B$712,рўйхат!$B:$B,$C690)</f>
        <v/>
      </c>
      <c r="AK690" s="35">
        <f>SUMIFS(рўйхат!AL:AL,рўйхат!$CY:$CY,$B$712,рўйхат!$B:$B,$C690)</f>
        <v/>
      </c>
      <c r="AL690" s="36">
        <f>SUMIFS(рўйхат!AM:AM,рўйхат!$CY:$CY,$B$712,рўйхат!$B:$B,$C690)</f>
        <v/>
      </c>
      <c r="AM690" s="77">
        <f>IFERROR(Q690/E690,0)</f>
        <v/>
      </c>
      <c r="AN690" s="77">
        <f>IFERROR(R690/F690,0)</f>
        <v/>
      </c>
      <c r="AO690" s="35">
        <f>SUMIFS(рўйхат!AX:AX,рўйхат!$CY:$CY,$B$712,рўйхат!$B:$B,$C690)</f>
        <v/>
      </c>
      <c r="AP690" s="36">
        <f>SUMIFS(рўйхат!AY:AY,рўйхат!$CY:$CY,$B$712,рўйхат!$B:$B,$C690)</f>
        <v/>
      </c>
      <c r="AQ690" s="35">
        <f>SUMIFS(рўйхат!AZ:AZ,рўйхат!$CY:$CY,$B$712,рўйхат!$B:$B,$C690)</f>
        <v/>
      </c>
      <c r="AR690" s="36">
        <f>SUMIFS(рўйхат!BA:BA,рўйхат!$CY:$CY,$B$712,рўйхат!$B:$B,$C690)</f>
        <v/>
      </c>
      <c r="AS690" s="35">
        <f>SUMIFS(рўйхат!BB:BB,рўйхат!$CY:$CY,$B$712,рўйхат!$B:$B,$C690)</f>
        <v/>
      </c>
      <c r="AT690" s="36">
        <f>SUMIFS(рўйхат!BC:BC,рўйхат!$CY:$CY,$B$712,рўйхат!$B:$B,$C690)</f>
        <v/>
      </c>
      <c r="AU690" s="35">
        <f>SUMIFS(рўйхат!BD:BD,рўйхат!$CY:$CY,$B$712,рўйхат!$B:$B,$C690)</f>
        <v/>
      </c>
      <c r="AV690" s="36">
        <f>SUMIFS(рўйхат!BE:BE,рўйхат!$CY:$CY,$B$712,рўйхат!$B:$B,$C690)</f>
        <v/>
      </c>
      <c r="AW690" s="35">
        <f>SUMIFS(рўйхат!BF:BF,рўйхат!$CY:$CY,$B$712,рўйхат!$B:$B,$C690)</f>
        <v/>
      </c>
      <c r="AX690" s="36">
        <f>SUMIFS(рўйхат!BG:BG,рўйхат!$CY:$CY,$B$712,рўйхат!$B:$B,$C690)</f>
        <v/>
      </c>
      <c r="AY690" s="35">
        <f>SUMIFS(рўйхат!BH:BH,рўйхат!$CY:$CY,$B$712,рўйхат!$B:$B,$C690)</f>
        <v/>
      </c>
      <c r="AZ690" s="36">
        <f>SUMIFS(рўйхат!BI:BI,рўйхат!$CY:$CY,$B$712,рўйхат!$B:$B,$C690)</f>
        <v/>
      </c>
      <c r="BA690" s="35">
        <f>SUMIFS(рўйхат!BJ:BJ,рўйхат!$CY:$CY,$B$712,рўйхат!$B:$B,$C690)</f>
        <v/>
      </c>
      <c r="BB690" s="36">
        <f>SUMIFS(рўйхат!BK:BK,рўйхат!$CY:$CY,$B$712,рўйхат!$B:$B,$C690)</f>
        <v/>
      </c>
      <c r="BC690" s="77">
        <f>IFERROR(AO690/E690,0)</f>
        <v/>
      </c>
      <c r="BD690" s="77">
        <f>IFERROR(AP690/F690,0)</f>
        <v/>
      </c>
      <c r="BE690" s="35">
        <f>SUMIFS(рўйхат!BL:BL,рўйхат!$CY:$CY,$B$712,рўйхат!$B:$B,$C690)</f>
        <v/>
      </c>
      <c r="BF690" s="36">
        <f>SUMIFS(рўйхат!BM:BM,рўйхат!$CY:$CY,$B$712,рўйхат!$B:$B,$C690)</f>
        <v/>
      </c>
      <c r="BG690" s="35">
        <f>SUMIFS(рўйхат!BN:BN,рўйхат!$CY:$CY,$B$712,рўйхат!$B:$B,$C690)</f>
        <v/>
      </c>
      <c r="BH690" s="36">
        <f>SUMIFS(рўйхат!BO:BO,рўйхат!$CY:$CY,$B$712,рўйхат!$B:$B,$C690)</f>
        <v/>
      </c>
      <c r="BI690" s="35">
        <f>SUMIFS(рўйхат!BP:BP,рўйхат!$CY:$CY,$B$712,рўйхат!$B:$B,$C690)</f>
        <v/>
      </c>
      <c r="BJ690" s="36">
        <f>SUMIFS(рўйхат!BQ:BQ,рўйхат!$CY:$CY,$B$712,рўйхат!$B:$B,$C690)</f>
        <v/>
      </c>
      <c r="BK690" s="35">
        <f>SUMIFS(рўйхат!BR:BR,рўйхат!$CY:$CY,$B$712,рўйхат!$B:$B,$C690)</f>
        <v/>
      </c>
      <c r="BL690" s="36">
        <f>SUMIFS(рўйхат!BS:BS,рўйхат!$CY:$CY,$B$712,рўйхат!$B:$B,$C690)</f>
        <v/>
      </c>
      <c r="BM690" s="35">
        <f>SUMIFS(рўйхат!BT:BT,рўйхат!$CY:$CY,$B$712,рўйхат!$B:$B,$C690)</f>
        <v/>
      </c>
      <c r="BN690" s="36">
        <f>SUMIFS(рўйхат!BU:BU,рўйхат!$CY:$CY,$B$712,рўйхат!$B:$B,$C690)</f>
        <v/>
      </c>
      <c r="BO690" s="35">
        <f>SUMIFS(рўйхат!BX:BX,рўйхат!$CY:$CY,$B$712,рўйхат!$B:$B,$C690)</f>
        <v/>
      </c>
      <c r="BP690" s="36">
        <f>SUMIFS(рўйхат!BY:BY,рўйхат!$CY:$CY,$B$712,рўйхат!$B:$B,$C690)</f>
        <v/>
      </c>
      <c r="BQ690" s="35">
        <f>SUMIFS(рўйхат!BZ:BZ,рўйхат!$CY:$CY,$B$712,рўйхат!$B:$B,$C690)</f>
        <v/>
      </c>
      <c r="BR690" s="36">
        <f>SUMIFS(рўйхат!CA:CA,рўйхат!$CY:$CY,$B$712,рўйхат!$B:$B,$C690)</f>
        <v/>
      </c>
      <c r="BS690" s="35">
        <f>SUMIFS(рўйхат!CB:CB,рўйхат!$CY:$CY,$B$712,рўйхат!$B:$B,$C690)</f>
        <v/>
      </c>
      <c r="BT690" s="36">
        <f>SUMIFS(рўйхат!CC:CC,рўйхат!$CY:$CY,$B$712,рўйхат!$B:$B,$C690)</f>
        <v/>
      </c>
      <c r="BU690" s="35">
        <f>SUMIFS(рўйхат!CD:CD,рўйхат!$CY:$CY,$B$712,рўйхат!$B:$B,$C690)</f>
        <v/>
      </c>
      <c r="BV690" s="36">
        <f>SUMIFS(рўйхат!CE:CE,рўйхат!$CY:$CY,$B$712,рўйхат!$B:$B,$C690)</f>
        <v/>
      </c>
      <c r="BW690" s="35">
        <f>SUMIFS(рўйхат!CH:CH,рўйхат!$CY:$CY,$B$712,рўйхат!$B:$B,$C690)</f>
        <v/>
      </c>
      <c r="BX690" s="36">
        <f>SUMIFS(рўйхат!CI:CI,рўйхат!$CY:$CY,$B$712,рўйхат!$B:$B,$C690)</f>
        <v/>
      </c>
      <c r="BY690" s="35">
        <f>SUMIFS(рўйхат!CJ:CJ,рўйхат!$CY:$CY,$B$712,рўйхат!$B:$B,$C690)</f>
        <v/>
      </c>
      <c r="BZ690" s="36">
        <f>SUMIFS(рўйхат!CK:CK,рўйхат!$CY:$CY,$B$712,рўйхат!$B:$B,$C690)</f>
        <v/>
      </c>
      <c r="CA690" s="35">
        <f>SUMIFS(рўйхат!CL:CL,рўйхат!$CY:$CY,$B$712,рўйхат!$B:$B,$C690)</f>
        <v/>
      </c>
      <c r="CB690" s="36">
        <f>SUMIFS(рўйхат!CM:CM,рўйхат!$CY:$CY,$B$712,рўйхат!$B:$B,$C690)</f>
        <v/>
      </c>
      <c r="CC690" s="35">
        <f>SUMIFS(рўйхат!CN:CN,рўйхат!$CY:$CY,$B$712,рўйхат!$B:$B,$C690)</f>
        <v/>
      </c>
      <c r="CD690" s="36">
        <f>SUMIFS(рўйхат!CO:CO,рўйхат!$CY:$CY,$B$712,рўйхат!$B:$B,$C690)</f>
        <v/>
      </c>
      <c r="CE690" s="77">
        <f>IFERROR(BE690/(Q690+BE690),0)</f>
        <v/>
      </c>
      <c r="CF690" s="78">
        <f>IFERROR(BF690/(R690+BF690),0)</f>
        <v/>
      </c>
      <c r="CG690" s="8">
        <f>COUNTIFS(B:B,B690)</f>
        <v/>
      </c>
    </row>
    <row r="691" hidden="1" outlineLevel="1" ht="17.1" customFormat="1" customHeight="1" s="8">
      <c r="A691" s="31" t="n"/>
      <c r="B691" s="50" t="n">
        <v>11</v>
      </c>
      <c r="C691" s="66" t="inlineStr">
        <is>
          <t>Қишлоқ хўжалиги вазирлиги</t>
        </is>
      </c>
      <c r="D691" s="32" t="n"/>
      <c r="E691" s="35">
        <f>SUMIFS(рўйхат!F:F,рўйхат!$CY:$CY,$B$712,рўйхат!$B:$B,$C691)</f>
        <v/>
      </c>
      <c r="F691" s="36">
        <f>SUMIFS(рўйхат!G:G,рўйхат!$CY:$CY,$B$712,рўйхат!$B:$B,$C691)</f>
        <v/>
      </c>
      <c r="G691" s="35">
        <f>SUMIFS(рўйхат!H:H,рўйхат!$CY:$CY,$B$712,рўйхат!$B:$B,$C691)</f>
        <v/>
      </c>
      <c r="H691" s="36">
        <f>SUMIFS(рўйхат!I:I,рўйхат!$CY:$CY,$B$712,рўйхат!$B:$B,$C691)</f>
        <v/>
      </c>
      <c r="I691" s="35">
        <f>SUMIFS(рўйхат!J:J,рўйхат!$CY:$CY,$B$712,рўйхат!$B:$B,$C691)</f>
        <v/>
      </c>
      <c r="J691" s="36">
        <f>SUMIFS(рўйхат!K:K,рўйхат!$CY:$CY,$B$712,рўйхат!$B:$B,$C691)</f>
        <v/>
      </c>
      <c r="K691" s="35">
        <f>SUMIFS(рўйхат!L:L,рўйхат!$CY:$CY,$B$712,рўйхат!$B:$B,$C691)</f>
        <v/>
      </c>
      <c r="L691" s="36">
        <f>SUMIFS(рўйхат!M:M,рўйхат!$CY:$CY,$B$712,рўйхат!$B:$B,$C691)</f>
        <v/>
      </c>
      <c r="M691" s="35">
        <f>SUMIFS(рўйхат!N:N,рўйхат!$CY:$CY,$B$712,рўйхат!$B:$B,$C691)</f>
        <v/>
      </c>
      <c r="N691" s="36">
        <f>SUMIFS(рўйхат!O:O,рўйхат!$CY:$CY,$B$712,рўйхат!$B:$B,$C691)</f>
        <v/>
      </c>
      <c r="O691" s="34">
        <f>IFERROR(M691/E691,0)</f>
        <v/>
      </c>
      <c r="P691" s="34">
        <f>IFERROR(N691/F691,0)</f>
        <v/>
      </c>
      <c r="Q691" s="35">
        <f>SUMIFS(рўйхат!P:P,рўйхат!$CY:$CY,$B$712,рўйхат!$B:$B,$C691)</f>
        <v/>
      </c>
      <c r="R691" s="36">
        <f>SUMIFS(рўйхат!Q:Q,рўйхат!$CY:$CY,$B$712,рўйхат!$B:$B,$C691)</f>
        <v/>
      </c>
      <c r="S691" s="35">
        <f>SUMIFS(рўйхат!R:R,рўйхат!$CY:$CY,$B$712,рўйхат!$B:$B,$C691)</f>
        <v/>
      </c>
      <c r="T691" s="36">
        <f>SUMIFS(рўйхат!S:S,рўйхат!$CY:$CY,$B$712,рўйхат!$B:$B,$C691)</f>
        <v/>
      </c>
      <c r="U691" s="35">
        <f>SUMIFS(рўйхат!T:T,рўйхат!$CY:$CY,$B$712,рўйхат!$B:$B,$C691)</f>
        <v/>
      </c>
      <c r="V691" s="36">
        <f>SUMIFS(рўйхат!U:U,рўйхат!$CY:$CY,$B$712,рўйхат!$B:$B,$C691)</f>
        <v/>
      </c>
      <c r="W691" s="35">
        <f>SUMIFS(рўйхат!V:V,рўйхат!$CY:$CY,$B$712,рўйхат!$B:$B,$C691)</f>
        <v/>
      </c>
      <c r="X691" s="36">
        <f>SUMIFS(рўйхат!W:W,рўйхат!$CY:$CY,$B$712,рўйхат!$B:$B,$C691)</f>
        <v/>
      </c>
      <c r="Y691" s="35">
        <f>SUMIFS(рўйхат!X:X,рўйхат!$CY:$CY,$B$712,рўйхат!$B:$B,$C691)</f>
        <v/>
      </c>
      <c r="Z691" s="36">
        <f>SUMIFS(рўйхат!Y:Y,рўйхат!$CY:$CY,$B$712,рўйхат!$B:$B,$C691)</f>
        <v/>
      </c>
      <c r="AA691" s="35">
        <f>SUMIFS(рўйхат!Z:Z,рўйхат!$CY:$CY,$B$712,рўйхат!$B:$B,$C691)</f>
        <v/>
      </c>
      <c r="AB691" s="36">
        <f>SUMIFS(рўйхат!AA:AA,рўйхат!$CY:$CY,$B$712,рўйхат!$B:$B,$C691)</f>
        <v/>
      </c>
      <c r="AC691" s="35">
        <f>SUMIFS(рўйхат!AB:AB,рўйхат!$CY:$CY,$B$712,рўйхат!$B:$B,$C691)</f>
        <v/>
      </c>
      <c r="AD691" s="36">
        <f>SUMIFS(рўйхат!AC:AC,рўйхат!$CY:$CY,$B$712,рўйхат!$B:$B,$C691)</f>
        <v/>
      </c>
      <c r="AE691" s="35">
        <f>SUMIFS(рўйхат!AD:AD,рўйхат!$CY:$CY,$B$712,рўйхат!$B:$B,$C691)</f>
        <v/>
      </c>
      <c r="AF691" s="36">
        <f>SUMIFS(рўйхат!AE:AE,рўйхат!$CY:$CY,$B$712,рўйхат!$B:$B,$C691)</f>
        <v/>
      </c>
      <c r="AG691" s="35">
        <f>SUMIFS(рўйхат!AH:AH,рўйхат!$CY:$CY,$B$712,рўйхат!$B:$B,$C691)</f>
        <v/>
      </c>
      <c r="AH691" s="36">
        <f>SUMIFS(рўйхат!AI:AI,рўйхат!$CY:$CY,$B$712,рўйхат!$B:$B,$C691)</f>
        <v/>
      </c>
      <c r="AI691" s="35">
        <f>SUMIFS(рўйхат!AJ:AJ,рўйхат!$CY:$CY,$B$712,рўйхат!$B:$B,$C691)</f>
        <v/>
      </c>
      <c r="AJ691" s="36">
        <f>SUMIFS(рўйхат!AK:AK,рўйхат!$CY:$CY,$B$712,рўйхат!$B:$B,$C691)</f>
        <v/>
      </c>
      <c r="AK691" s="35">
        <f>SUMIFS(рўйхат!AL:AL,рўйхат!$CY:$CY,$B$712,рўйхат!$B:$B,$C691)</f>
        <v/>
      </c>
      <c r="AL691" s="36">
        <f>SUMIFS(рўйхат!AM:AM,рўйхат!$CY:$CY,$B$712,рўйхат!$B:$B,$C691)</f>
        <v/>
      </c>
      <c r="AM691" s="77">
        <f>IFERROR(Q691/E691,0)</f>
        <v/>
      </c>
      <c r="AN691" s="77">
        <f>IFERROR(R691/F691,0)</f>
        <v/>
      </c>
      <c r="AO691" s="35">
        <f>SUMIFS(рўйхат!AX:AX,рўйхат!$CY:$CY,$B$712,рўйхат!$B:$B,$C691)</f>
        <v/>
      </c>
      <c r="AP691" s="36">
        <f>SUMIFS(рўйхат!AY:AY,рўйхат!$CY:$CY,$B$712,рўйхат!$B:$B,$C691)</f>
        <v/>
      </c>
      <c r="AQ691" s="35">
        <f>SUMIFS(рўйхат!AZ:AZ,рўйхат!$CY:$CY,$B$712,рўйхат!$B:$B,$C691)</f>
        <v/>
      </c>
      <c r="AR691" s="36">
        <f>SUMIFS(рўйхат!BA:BA,рўйхат!$CY:$CY,$B$712,рўйхат!$B:$B,$C691)</f>
        <v/>
      </c>
      <c r="AS691" s="35">
        <f>SUMIFS(рўйхат!BB:BB,рўйхат!$CY:$CY,$B$712,рўйхат!$B:$B,$C691)</f>
        <v/>
      </c>
      <c r="AT691" s="36">
        <f>SUMIFS(рўйхат!BC:BC,рўйхат!$CY:$CY,$B$712,рўйхат!$B:$B,$C691)</f>
        <v/>
      </c>
      <c r="AU691" s="35">
        <f>SUMIFS(рўйхат!BD:BD,рўйхат!$CY:$CY,$B$712,рўйхат!$B:$B,$C691)</f>
        <v/>
      </c>
      <c r="AV691" s="36">
        <f>SUMIFS(рўйхат!BE:BE,рўйхат!$CY:$CY,$B$712,рўйхат!$B:$B,$C691)</f>
        <v/>
      </c>
      <c r="AW691" s="35">
        <f>SUMIFS(рўйхат!BF:BF,рўйхат!$CY:$CY,$B$712,рўйхат!$B:$B,$C691)</f>
        <v/>
      </c>
      <c r="AX691" s="36">
        <f>SUMIFS(рўйхат!BG:BG,рўйхат!$CY:$CY,$B$712,рўйхат!$B:$B,$C691)</f>
        <v/>
      </c>
      <c r="AY691" s="35">
        <f>SUMIFS(рўйхат!BH:BH,рўйхат!$CY:$CY,$B$712,рўйхат!$B:$B,$C691)</f>
        <v/>
      </c>
      <c r="AZ691" s="36">
        <f>SUMIFS(рўйхат!BI:BI,рўйхат!$CY:$CY,$B$712,рўйхат!$B:$B,$C691)</f>
        <v/>
      </c>
      <c r="BA691" s="35">
        <f>SUMIFS(рўйхат!BJ:BJ,рўйхат!$CY:$CY,$B$712,рўйхат!$B:$B,$C691)</f>
        <v/>
      </c>
      <c r="BB691" s="36">
        <f>SUMIFS(рўйхат!BK:BK,рўйхат!$CY:$CY,$B$712,рўйхат!$B:$B,$C691)</f>
        <v/>
      </c>
      <c r="BC691" s="77">
        <f>IFERROR(AO691/E691,0)</f>
        <v/>
      </c>
      <c r="BD691" s="77">
        <f>IFERROR(AP691/F691,0)</f>
        <v/>
      </c>
      <c r="BE691" s="35">
        <f>SUMIFS(рўйхат!BL:BL,рўйхат!$CY:$CY,$B$712,рўйхат!$B:$B,$C691)</f>
        <v/>
      </c>
      <c r="BF691" s="36">
        <f>SUMIFS(рўйхат!BM:BM,рўйхат!$CY:$CY,$B$712,рўйхат!$B:$B,$C691)</f>
        <v/>
      </c>
      <c r="BG691" s="35">
        <f>SUMIFS(рўйхат!BN:BN,рўйхат!$CY:$CY,$B$712,рўйхат!$B:$B,$C691)</f>
        <v/>
      </c>
      <c r="BH691" s="36">
        <f>SUMIFS(рўйхат!BO:BO,рўйхат!$CY:$CY,$B$712,рўйхат!$B:$B,$C691)</f>
        <v/>
      </c>
      <c r="BI691" s="35">
        <f>SUMIFS(рўйхат!BP:BP,рўйхат!$CY:$CY,$B$712,рўйхат!$B:$B,$C691)</f>
        <v/>
      </c>
      <c r="BJ691" s="36">
        <f>SUMIFS(рўйхат!BQ:BQ,рўйхат!$CY:$CY,$B$712,рўйхат!$B:$B,$C691)</f>
        <v/>
      </c>
      <c r="BK691" s="35">
        <f>SUMIFS(рўйхат!BR:BR,рўйхат!$CY:$CY,$B$712,рўйхат!$B:$B,$C691)</f>
        <v/>
      </c>
      <c r="BL691" s="36">
        <f>SUMIFS(рўйхат!BS:BS,рўйхат!$CY:$CY,$B$712,рўйхат!$B:$B,$C691)</f>
        <v/>
      </c>
      <c r="BM691" s="35">
        <f>SUMIFS(рўйхат!BT:BT,рўйхат!$CY:$CY,$B$712,рўйхат!$B:$B,$C691)</f>
        <v/>
      </c>
      <c r="BN691" s="36">
        <f>SUMIFS(рўйхат!BU:BU,рўйхат!$CY:$CY,$B$712,рўйхат!$B:$B,$C691)</f>
        <v/>
      </c>
      <c r="BO691" s="35">
        <f>SUMIFS(рўйхат!BX:BX,рўйхат!$CY:$CY,$B$712,рўйхат!$B:$B,$C691)</f>
        <v/>
      </c>
      <c r="BP691" s="36">
        <f>SUMIFS(рўйхат!BY:BY,рўйхат!$CY:$CY,$B$712,рўйхат!$B:$B,$C691)</f>
        <v/>
      </c>
      <c r="BQ691" s="35">
        <f>SUMIFS(рўйхат!BZ:BZ,рўйхат!$CY:$CY,$B$712,рўйхат!$B:$B,$C691)</f>
        <v/>
      </c>
      <c r="BR691" s="36">
        <f>SUMIFS(рўйхат!CA:CA,рўйхат!$CY:$CY,$B$712,рўйхат!$B:$B,$C691)</f>
        <v/>
      </c>
      <c r="BS691" s="35">
        <f>SUMIFS(рўйхат!CB:CB,рўйхат!$CY:$CY,$B$712,рўйхат!$B:$B,$C691)</f>
        <v/>
      </c>
      <c r="BT691" s="36">
        <f>SUMIFS(рўйхат!CC:CC,рўйхат!$CY:$CY,$B$712,рўйхат!$B:$B,$C691)</f>
        <v/>
      </c>
      <c r="BU691" s="35">
        <f>SUMIFS(рўйхат!CD:CD,рўйхат!$CY:$CY,$B$712,рўйхат!$B:$B,$C691)</f>
        <v/>
      </c>
      <c r="BV691" s="36">
        <f>SUMIFS(рўйхат!CE:CE,рўйхат!$CY:$CY,$B$712,рўйхат!$B:$B,$C691)</f>
        <v/>
      </c>
      <c r="BW691" s="35">
        <f>SUMIFS(рўйхат!CH:CH,рўйхат!$CY:$CY,$B$712,рўйхат!$B:$B,$C691)</f>
        <v/>
      </c>
      <c r="BX691" s="36">
        <f>SUMIFS(рўйхат!CI:CI,рўйхат!$CY:$CY,$B$712,рўйхат!$B:$B,$C691)</f>
        <v/>
      </c>
      <c r="BY691" s="35">
        <f>SUMIFS(рўйхат!CJ:CJ,рўйхат!$CY:$CY,$B$712,рўйхат!$B:$B,$C691)</f>
        <v/>
      </c>
      <c r="BZ691" s="36">
        <f>SUMIFS(рўйхат!CK:CK,рўйхат!$CY:$CY,$B$712,рўйхат!$B:$B,$C691)</f>
        <v/>
      </c>
      <c r="CA691" s="35">
        <f>SUMIFS(рўйхат!CL:CL,рўйхат!$CY:$CY,$B$712,рўйхат!$B:$B,$C691)</f>
        <v/>
      </c>
      <c r="CB691" s="36">
        <f>SUMIFS(рўйхат!CM:CM,рўйхат!$CY:$CY,$B$712,рўйхат!$B:$B,$C691)</f>
        <v/>
      </c>
      <c r="CC691" s="35">
        <f>SUMIFS(рўйхат!CN:CN,рўйхат!$CY:$CY,$B$712,рўйхат!$B:$B,$C691)</f>
        <v/>
      </c>
      <c r="CD691" s="36">
        <f>SUMIFS(рўйхат!CO:CO,рўйхат!$CY:$CY,$B$712,рўйхат!$B:$B,$C691)</f>
        <v/>
      </c>
      <c r="CE691" s="77">
        <f>IFERROR(BE691/(Q691+BE691),0)</f>
        <v/>
      </c>
      <c r="CF691" s="78">
        <f>IFERROR(BF691/(R691+BF691),0)</f>
        <v/>
      </c>
      <c r="CG691" s="8">
        <f>COUNTIFS(B:B,B691)</f>
        <v/>
      </c>
    </row>
    <row r="692" hidden="1" outlineLevel="1" ht="17.1" customFormat="1" customHeight="1" s="8">
      <c r="A692" s="31" t="n"/>
      <c r="B692" s="50" t="n">
        <v>12</v>
      </c>
      <c r="C692" s="66" t="inlineStr">
        <is>
          <t>Қурилиш ва уй-жой коммунал хўжалиги вазирлиги</t>
        </is>
      </c>
      <c r="D692" s="32" t="n"/>
      <c r="E692" s="35">
        <f>SUMIFS(рўйхат!F:F,рўйхат!$CY:$CY,$B$712,рўйхат!$B:$B,$C692)</f>
        <v/>
      </c>
      <c r="F692" s="36">
        <f>SUMIFS(рўйхат!G:G,рўйхат!$CY:$CY,$B$712,рўйхат!$B:$B,$C692)</f>
        <v/>
      </c>
      <c r="G692" s="35">
        <f>SUMIFS(рўйхат!H:H,рўйхат!$CY:$CY,$B$712,рўйхат!$B:$B,$C692)</f>
        <v/>
      </c>
      <c r="H692" s="36">
        <f>SUMIFS(рўйхат!I:I,рўйхат!$CY:$CY,$B$712,рўйхат!$B:$B,$C692)</f>
        <v/>
      </c>
      <c r="I692" s="35">
        <f>SUMIFS(рўйхат!J:J,рўйхат!$CY:$CY,$B$712,рўйхат!$B:$B,$C692)</f>
        <v/>
      </c>
      <c r="J692" s="36">
        <f>SUMIFS(рўйхат!K:K,рўйхат!$CY:$CY,$B$712,рўйхат!$B:$B,$C692)</f>
        <v/>
      </c>
      <c r="K692" s="35">
        <f>SUMIFS(рўйхат!L:L,рўйхат!$CY:$CY,$B$712,рўйхат!$B:$B,$C692)</f>
        <v/>
      </c>
      <c r="L692" s="36">
        <f>SUMIFS(рўйхат!M:M,рўйхат!$CY:$CY,$B$712,рўйхат!$B:$B,$C692)</f>
        <v/>
      </c>
      <c r="M692" s="35">
        <f>SUMIFS(рўйхат!N:N,рўйхат!$CY:$CY,$B$712,рўйхат!$B:$B,$C692)</f>
        <v/>
      </c>
      <c r="N692" s="36">
        <f>SUMIFS(рўйхат!O:O,рўйхат!$CY:$CY,$B$712,рўйхат!$B:$B,$C692)</f>
        <v/>
      </c>
      <c r="O692" s="34">
        <f>IFERROR(M692/E692,0)</f>
        <v/>
      </c>
      <c r="P692" s="34">
        <f>IFERROR(N692/F692,0)</f>
        <v/>
      </c>
      <c r="Q692" s="35">
        <f>SUMIFS(рўйхат!P:P,рўйхат!$CY:$CY,$B$712,рўйхат!$B:$B,$C692)</f>
        <v/>
      </c>
      <c r="R692" s="36">
        <f>SUMIFS(рўйхат!Q:Q,рўйхат!$CY:$CY,$B$712,рўйхат!$B:$B,$C692)</f>
        <v/>
      </c>
      <c r="S692" s="35">
        <f>SUMIFS(рўйхат!R:R,рўйхат!$CY:$CY,$B$712,рўйхат!$B:$B,$C692)</f>
        <v/>
      </c>
      <c r="T692" s="36">
        <f>SUMIFS(рўйхат!S:S,рўйхат!$CY:$CY,$B$712,рўйхат!$B:$B,$C692)</f>
        <v/>
      </c>
      <c r="U692" s="35">
        <f>SUMIFS(рўйхат!T:T,рўйхат!$CY:$CY,$B$712,рўйхат!$B:$B,$C692)</f>
        <v/>
      </c>
      <c r="V692" s="36">
        <f>SUMIFS(рўйхат!U:U,рўйхат!$CY:$CY,$B$712,рўйхат!$B:$B,$C692)</f>
        <v/>
      </c>
      <c r="W692" s="35">
        <f>SUMIFS(рўйхат!V:V,рўйхат!$CY:$CY,$B$712,рўйхат!$B:$B,$C692)</f>
        <v/>
      </c>
      <c r="X692" s="36">
        <f>SUMIFS(рўйхат!W:W,рўйхат!$CY:$CY,$B$712,рўйхат!$B:$B,$C692)</f>
        <v/>
      </c>
      <c r="Y692" s="35">
        <f>SUMIFS(рўйхат!X:X,рўйхат!$CY:$CY,$B$712,рўйхат!$B:$B,$C692)</f>
        <v/>
      </c>
      <c r="Z692" s="36">
        <f>SUMIFS(рўйхат!Y:Y,рўйхат!$CY:$CY,$B$712,рўйхат!$B:$B,$C692)</f>
        <v/>
      </c>
      <c r="AA692" s="35">
        <f>SUMIFS(рўйхат!Z:Z,рўйхат!$CY:$CY,$B$712,рўйхат!$B:$B,$C692)</f>
        <v/>
      </c>
      <c r="AB692" s="36">
        <f>SUMIFS(рўйхат!AA:AA,рўйхат!$CY:$CY,$B$712,рўйхат!$B:$B,$C692)</f>
        <v/>
      </c>
      <c r="AC692" s="35">
        <f>SUMIFS(рўйхат!AB:AB,рўйхат!$CY:$CY,$B$712,рўйхат!$B:$B,$C692)</f>
        <v/>
      </c>
      <c r="AD692" s="36">
        <f>SUMIFS(рўйхат!AC:AC,рўйхат!$CY:$CY,$B$712,рўйхат!$B:$B,$C692)</f>
        <v/>
      </c>
      <c r="AE692" s="35">
        <f>SUMIFS(рўйхат!AD:AD,рўйхат!$CY:$CY,$B$712,рўйхат!$B:$B,$C692)</f>
        <v/>
      </c>
      <c r="AF692" s="36">
        <f>SUMIFS(рўйхат!AE:AE,рўйхат!$CY:$CY,$B$712,рўйхат!$B:$B,$C692)</f>
        <v/>
      </c>
      <c r="AG692" s="35">
        <f>SUMIFS(рўйхат!AH:AH,рўйхат!$CY:$CY,$B$712,рўйхат!$B:$B,$C692)</f>
        <v/>
      </c>
      <c r="AH692" s="36">
        <f>SUMIFS(рўйхат!AI:AI,рўйхат!$CY:$CY,$B$712,рўйхат!$B:$B,$C692)</f>
        <v/>
      </c>
      <c r="AI692" s="35">
        <f>SUMIFS(рўйхат!AJ:AJ,рўйхат!$CY:$CY,$B$712,рўйхат!$B:$B,$C692)</f>
        <v/>
      </c>
      <c r="AJ692" s="36">
        <f>SUMIFS(рўйхат!AK:AK,рўйхат!$CY:$CY,$B$712,рўйхат!$B:$B,$C692)</f>
        <v/>
      </c>
      <c r="AK692" s="35">
        <f>SUMIFS(рўйхат!AL:AL,рўйхат!$CY:$CY,$B$712,рўйхат!$B:$B,$C692)</f>
        <v/>
      </c>
      <c r="AL692" s="36">
        <f>SUMIFS(рўйхат!AM:AM,рўйхат!$CY:$CY,$B$712,рўйхат!$B:$B,$C692)</f>
        <v/>
      </c>
      <c r="AM692" s="77">
        <f>IFERROR(Q692/E692,0)</f>
        <v/>
      </c>
      <c r="AN692" s="77">
        <f>IFERROR(R692/F692,0)</f>
        <v/>
      </c>
      <c r="AO692" s="35">
        <f>SUMIFS(рўйхат!AX:AX,рўйхат!$CY:$CY,$B$712,рўйхат!$B:$B,$C692)</f>
        <v/>
      </c>
      <c r="AP692" s="36">
        <f>SUMIFS(рўйхат!AY:AY,рўйхат!$CY:$CY,$B$712,рўйхат!$B:$B,$C692)</f>
        <v/>
      </c>
      <c r="AQ692" s="35">
        <f>SUMIFS(рўйхат!AZ:AZ,рўйхат!$CY:$CY,$B$712,рўйхат!$B:$B,$C692)</f>
        <v/>
      </c>
      <c r="AR692" s="36">
        <f>SUMIFS(рўйхат!BA:BA,рўйхат!$CY:$CY,$B$712,рўйхат!$B:$B,$C692)</f>
        <v/>
      </c>
      <c r="AS692" s="35">
        <f>SUMIFS(рўйхат!BB:BB,рўйхат!$CY:$CY,$B$712,рўйхат!$B:$B,$C692)</f>
        <v/>
      </c>
      <c r="AT692" s="36">
        <f>SUMIFS(рўйхат!BC:BC,рўйхат!$CY:$CY,$B$712,рўйхат!$B:$B,$C692)</f>
        <v/>
      </c>
      <c r="AU692" s="35">
        <f>SUMIFS(рўйхат!BD:BD,рўйхат!$CY:$CY,$B$712,рўйхат!$B:$B,$C692)</f>
        <v/>
      </c>
      <c r="AV692" s="36">
        <f>SUMIFS(рўйхат!BE:BE,рўйхат!$CY:$CY,$B$712,рўйхат!$B:$B,$C692)</f>
        <v/>
      </c>
      <c r="AW692" s="35">
        <f>SUMIFS(рўйхат!BF:BF,рўйхат!$CY:$CY,$B$712,рўйхат!$B:$B,$C692)</f>
        <v/>
      </c>
      <c r="AX692" s="36">
        <f>SUMIFS(рўйхат!BG:BG,рўйхат!$CY:$CY,$B$712,рўйхат!$B:$B,$C692)</f>
        <v/>
      </c>
      <c r="AY692" s="35">
        <f>SUMIFS(рўйхат!BH:BH,рўйхат!$CY:$CY,$B$712,рўйхат!$B:$B,$C692)</f>
        <v/>
      </c>
      <c r="AZ692" s="36">
        <f>SUMIFS(рўйхат!BI:BI,рўйхат!$CY:$CY,$B$712,рўйхат!$B:$B,$C692)</f>
        <v/>
      </c>
      <c r="BA692" s="35">
        <f>SUMIFS(рўйхат!BJ:BJ,рўйхат!$CY:$CY,$B$712,рўйхат!$B:$B,$C692)</f>
        <v/>
      </c>
      <c r="BB692" s="36">
        <f>SUMIFS(рўйхат!BK:BK,рўйхат!$CY:$CY,$B$712,рўйхат!$B:$B,$C692)</f>
        <v/>
      </c>
      <c r="BC692" s="77">
        <f>IFERROR(AO692/E692,0)</f>
        <v/>
      </c>
      <c r="BD692" s="77">
        <f>IFERROR(AP692/F692,0)</f>
        <v/>
      </c>
      <c r="BE692" s="35">
        <f>SUMIFS(рўйхат!BL:BL,рўйхат!$CY:$CY,$B$712,рўйхат!$B:$B,$C692)</f>
        <v/>
      </c>
      <c r="BF692" s="36">
        <f>SUMIFS(рўйхат!BM:BM,рўйхат!$CY:$CY,$B$712,рўйхат!$B:$B,$C692)</f>
        <v/>
      </c>
      <c r="BG692" s="35">
        <f>SUMIFS(рўйхат!BN:BN,рўйхат!$CY:$CY,$B$712,рўйхат!$B:$B,$C692)</f>
        <v/>
      </c>
      <c r="BH692" s="36">
        <f>SUMIFS(рўйхат!BO:BO,рўйхат!$CY:$CY,$B$712,рўйхат!$B:$B,$C692)</f>
        <v/>
      </c>
      <c r="BI692" s="35">
        <f>SUMIFS(рўйхат!BP:BP,рўйхат!$CY:$CY,$B$712,рўйхат!$B:$B,$C692)</f>
        <v/>
      </c>
      <c r="BJ692" s="36">
        <f>SUMIFS(рўйхат!BQ:BQ,рўйхат!$CY:$CY,$B$712,рўйхат!$B:$B,$C692)</f>
        <v/>
      </c>
      <c r="BK692" s="35">
        <f>SUMIFS(рўйхат!BR:BR,рўйхат!$CY:$CY,$B$712,рўйхат!$B:$B,$C692)</f>
        <v/>
      </c>
      <c r="BL692" s="36">
        <f>SUMIFS(рўйхат!BS:BS,рўйхат!$CY:$CY,$B$712,рўйхат!$B:$B,$C692)</f>
        <v/>
      </c>
      <c r="BM692" s="35">
        <f>SUMIFS(рўйхат!BT:BT,рўйхат!$CY:$CY,$B$712,рўйхат!$B:$B,$C692)</f>
        <v/>
      </c>
      <c r="BN692" s="36">
        <f>SUMIFS(рўйхат!BU:BU,рўйхат!$CY:$CY,$B$712,рўйхат!$B:$B,$C692)</f>
        <v/>
      </c>
      <c r="BO692" s="35">
        <f>SUMIFS(рўйхат!BX:BX,рўйхат!$CY:$CY,$B$712,рўйхат!$B:$B,$C692)</f>
        <v/>
      </c>
      <c r="BP692" s="36">
        <f>SUMIFS(рўйхат!BY:BY,рўйхат!$CY:$CY,$B$712,рўйхат!$B:$B,$C692)</f>
        <v/>
      </c>
      <c r="BQ692" s="35">
        <f>SUMIFS(рўйхат!BZ:BZ,рўйхат!$CY:$CY,$B$712,рўйхат!$B:$B,$C692)</f>
        <v/>
      </c>
      <c r="BR692" s="36">
        <f>SUMIFS(рўйхат!CA:CA,рўйхат!$CY:$CY,$B$712,рўйхат!$B:$B,$C692)</f>
        <v/>
      </c>
      <c r="BS692" s="35">
        <f>SUMIFS(рўйхат!CB:CB,рўйхат!$CY:$CY,$B$712,рўйхат!$B:$B,$C692)</f>
        <v/>
      </c>
      <c r="BT692" s="36">
        <f>SUMIFS(рўйхат!CC:CC,рўйхат!$CY:$CY,$B$712,рўйхат!$B:$B,$C692)</f>
        <v/>
      </c>
      <c r="BU692" s="35">
        <f>SUMIFS(рўйхат!CD:CD,рўйхат!$CY:$CY,$B$712,рўйхат!$B:$B,$C692)</f>
        <v/>
      </c>
      <c r="BV692" s="36">
        <f>SUMIFS(рўйхат!CE:CE,рўйхат!$CY:$CY,$B$712,рўйхат!$B:$B,$C692)</f>
        <v/>
      </c>
      <c r="BW692" s="35">
        <f>SUMIFS(рўйхат!CH:CH,рўйхат!$CY:$CY,$B$712,рўйхат!$B:$B,$C692)</f>
        <v/>
      </c>
      <c r="BX692" s="36">
        <f>SUMIFS(рўйхат!CI:CI,рўйхат!$CY:$CY,$B$712,рўйхат!$B:$B,$C692)</f>
        <v/>
      </c>
      <c r="BY692" s="35">
        <f>SUMIFS(рўйхат!CJ:CJ,рўйхат!$CY:$CY,$B$712,рўйхат!$B:$B,$C692)</f>
        <v/>
      </c>
      <c r="BZ692" s="36">
        <f>SUMIFS(рўйхат!CK:CK,рўйхат!$CY:$CY,$B$712,рўйхат!$B:$B,$C692)</f>
        <v/>
      </c>
      <c r="CA692" s="35">
        <f>SUMIFS(рўйхат!CL:CL,рўйхат!$CY:$CY,$B$712,рўйхат!$B:$B,$C692)</f>
        <v/>
      </c>
      <c r="CB692" s="36">
        <f>SUMIFS(рўйхат!CM:CM,рўйхат!$CY:$CY,$B$712,рўйхат!$B:$B,$C692)</f>
        <v/>
      </c>
      <c r="CC692" s="35">
        <f>SUMIFS(рўйхат!CN:CN,рўйхат!$CY:$CY,$B$712,рўйхат!$B:$B,$C692)</f>
        <v/>
      </c>
      <c r="CD692" s="36">
        <f>SUMIFS(рўйхат!CO:CO,рўйхат!$CY:$CY,$B$712,рўйхат!$B:$B,$C692)</f>
        <v/>
      </c>
      <c r="CE692" s="77">
        <f>IFERROR(BE692/(Q692+BE692),0)</f>
        <v/>
      </c>
      <c r="CF692" s="78">
        <f>IFERROR(BF692/(R692+BF692),0)</f>
        <v/>
      </c>
      <c r="CG692" s="8">
        <f>COUNTIFS(B:B,B692)</f>
        <v/>
      </c>
    </row>
    <row r="693" hidden="1" outlineLevel="1" ht="17.1" customFormat="1" customHeight="1" s="8">
      <c r="A693" s="31" t="n"/>
      <c r="B693" s="50" t="n">
        <v>13</v>
      </c>
      <c r="C693" s="66" t="inlineStr">
        <is>
          <t>Маданий мерос агентлиги</t>
        </is>
      </c>
      <c r="D693" s="32" t="n"/>
      <c r="E693" s="35">
        <f>SUMIFS(рўйхат!F:F,рўйхат!$CY:$CY,$B$712,рўйхат!$B:$B,$C693)</f>
        <v/>
      </c>
      <c r="F693" s="36">
        <f>SUMIFS(рўйхат!G:G,рўйхат!$CY:$CY,$B$712,рўйхат!$B:$B,$C693)</f>
        <v/>
      </c>
      <c r="G693" s="35">
        <f>SUMIFS(рўйхат!H:H,рўйхат!$CY:$CY,$B$712,рўйхат!$B:$B,$C693)</f>
        <v/>
      </c>
      <c r="H693" s="36">
        <f>SUMIFS(рўйхат!I:I,рўйхат!$CY:$CY,$B$712,рўйхат!$B:$B,$C693)</f>
        <v/>
      </c>
      <c r="I693" s="35">
        <f>SUMIFS(рўйхат!J:J,рўйхат!$CY:$CY,$B$712,рўйхат!$B:$B,$C693)</f>
        <v/>
      </c>
      <c r="J693" s="36">
        <f>SUMIFS(рўйхат!K:K,рўйхат!$CY:$CY,$B$712,рўйхат!$B:$B,$C693)</f>
        <v/>
      </c>
      <c r="K693" s="35">
        <f>SUMIFS(рўйхат!L:L,рўйхат!$CY:$CY,$B$712,рўйхат!$B:$B,$C693)</f>
        <v/>
      </c>
      <c r="L693" s="36">
        <f>SUMIFS(рўйхат!M:M,рўйхат!$CY:$CY,$B$712,рўйхат!$B:$B,$C693)</f>
        <v/>
      </c>
      <c r="M693" s="35">
        <f>SUMIFS(рўйхат!N:N,рўйхат!$CY:$CY,$B$712,рўйхат!$B:$B,$C693)</f>
        <v/>
      </c>
      <c r="N693" s="36">
        <f>SUMIFS(рўйхат!O:O,рўйхат!$CY:$CY,$B$712,рўйхат!$B:$B,$C693)</f>
        <v/>
      </c>
      <c r="O693" s="34">
        <f>IFERROR(M693/E693,0)</f>
        <v/>
      </c>
      <c r="P693" s="34">
        <f>IFERROR(N693/F693,0)</f>
        <v/>
      </c>
      <c r="Q693" s="35">
        <f>SUMIFS(рўйхат!P:P,рўйхат!$CY:$CY,$B$712,рўйхат!$B:$B,$C693)</f>
        <v/>
      </c>
      <c r="R693" s="36">
        <f>SUMIFS(рўйхат!Q:Q,рўйхат!$CY:$CY,$B$712,рўйхат!$B:$B,$C693)</f>
        <v/>
      </c>
      <c r="S693" s="35">
        <f>SUMIFS(рўйхат!R:R,рўйхат!$CY:$CY,$B$712,рўйхат!$B:$B,$C693)</f>
        <v/>
      </c>
      <c r="T693" s="36">
        <f>SUMIFS(рўйхат!S:S,рўйхат!$CY:$CY,$B$712,рўйхат!$B:$B,$C693)</f>
        <v/>
      </c>
      <c r="U693" s="35">
        <f>SUMIFS(рўйхат!T:T,рўйхат!$CY:$CY,$B$712,рўйхат!$B:$B,$C693)</f>
        <v/>
      </c>
      <c r="V693" s="36">
        <f>SUMIFS(рўйхат!U:U,рўйхат!$CY:$CY,$B$712,рўйхат!$B:$B,$C693)</f>
        <v/>
      </c>
      <c r="W693" s="35">
        <f>SUMIFS(рўйхат!V:V,рўйхат!$CY:$CY,$B$712,рўйхат!$B:$B,$C693)</f>
        <v/>
      </c>
      <c r="X693" s="36">
        <f>SUMIFS(рўйхат!W:W,рўйхат!$CY:$CY,$B$712,рўйхат!$B:$B,$C693)</f>
        <v/>
      </c>
      <c r="Y693" s="35">
        <f>SUMIFS(рўйхат!X:X,рўйхат!$CY:$CY,$B$712,рўйхат!$B:$B,$C693)</f>
        <v/>
      </c>
      <c r="Z693" s="36">
        <f>SUMIFS(рўйхат!Y:Y,рўйхат!$CY:$CY,$B$712,рўйхат!$B:$B,$C693)</f>
        <v/>
      </c>
      <c r="AA693" s="35">
        <f>SUMIFS(рўйхат!Z:Z,рўйхат!$CY:$CY,$B$712,рўйхат!$B:$B,$C693)</f>
        <v/>
      </c>
      <c r="AB693" s="36">
        <f>SUMIFS(рўйхат!AA:AA,рўйхат!$CY:$CY,$B$712,рўйхат!$B:$B,$C693)</f>
        <v/>
      </c>
      <c r="AC693" s="35">
        <f>SUMIFS(рўйхат!AB:AB,рўйхат!$CY:$CY,$B$712,рўйхат!$B:$B,$C693)</f>
        <v/>
      </c>
      <c r="AD693" s="36">
        <f>SUMIFS(рўйхат!AC:AC,рўйхат!$CY:$CY,$B$712,рўйхат!$B:$B,$C693)</f>
        <v/>
      </c>
      <c r="AE693" s="35">
        <f>SUMIFS(рўйхат!AD:AD,рўйхат!$CY:$CY,$B$712,рўйхат!$B:$B,$C693)</f>
        <v/>
      </c>
      <c r="AF693" s="36">
        <f>SUMIFS(рўйхат!AE:AE,рўйхат!$CY:$CY,$B$712,рўйхат!$B:$B,$C693)</f>
        <v/>
      </c>
      <c r="AG693" s="35">
        <f>SUMIFS(рўйхат!AH:AH,рўйхат!$CY:$CY,$B$712,рўйхат!$B:$B,$C693)</f>
        <v/>
      </c>
      <c r="AH693" s="36">
        <f>SUMIFS(рўйхат!AI:AI,рўйхат!$CY:$CY,$B$712,рўйхат!$B:$B,$C693)</f>
        <v/>
      </c>
      <c r="AI693" s="35">
        <f>SUMIFS(рўйхат!AJ:AJ,рўйхат!$CY:$CY,$B$712,рўйхат!$B:$B,$C693)</f>
        <v/>
      </c>
      <c r="AJ693" s="36">
        <f>SUMIFS(рўйхат!AK:AK,рўйхат!$CY:$CY,$B$712,рўйхат!$B:$B,$C693)</f>
        <v/>
      </c>
      <c r="AK693" s="35">
        <f>SUMIFS(рўйхат!AL:AL,рўйхат!$CY:$CY,$B$712,рўйхат!$B:$B,$C693)</f>
        <v/>
      </c>
      <c r="AL693" s="36">
        <f>SUMIFS(рўйхат!AM:AM,рўйхат!$CY:$CY,$B$712,рўйхат!$B:$B,$C693)</f>
        <v/>
      </c>
      <c r="AM693" s="77">
        <f>IFERROR(Q693/E693,0)</f>
        <v/>
      </c>
      <c r="AN693" s="77">
        <f>IFERROR(R693/F693,0)</f>
        <v/>
      </c>
      <c r="AO693" s="35">
        <f>SUMIFS(рўйхат!AX:AX,рўйхат!$CY:$CY,$B$712,рўйхат!$B:$B,$C693)</f>
        <v/>
      </c>
      <c r="AP693" s="36">
        <f>SUMIFS(рўйхат!AY:AY,рўйхат!$CY:$CY,$B$712,рўйхат!$B:$B,$C693)</f>
        <v/>
      </c>
      <c r="AQ693" s="35">
        <f>SUMIFS(рўйхат!AZ:AZ,рўйхат!$CY:$CY,$B$712,рўйхат!$B:$B,$C693)</f>
        <v/>
      </c>
      <c r="AR693" s="36">
        <f>SUMIFS(рўйхат!BA:BA,рўйхат!$CY:$CY,$B$712,рўйхат!$B:$B,$C693)</f>
        <v/>
      </c>
      <c r="AS693" s="35">
        <f>SUMIFS(рўйхат!BB:BB,рўйхат!$CY:$CY,$B$712,рўйхат!$B:$B,$C693)</f>
        <v/>
      </c>
      <c r="AT693" s="36">
        <f>SUMIFS(рўйхат!BC:BC,рўйхат!$CY:$CY,$B$712,рўйхат!$B:$B,$C693)</f>
        <v/>
      </c>
      <c r="AU693" s="35">
        <f>SUMIFS(рўйхат!BD:BD,рўйхат!$CY:$CY,$B$712,рўйхат!$B:$B,$C693)</f>
        <v/>
      </c>
      <c r="AV693" s="36">
        <f>SUMIFS(рўйхат!BE:BE,рўйхат!$CY:$CY,$B$712,рўйхат!$B:$B,$C693)</f>
        <v/>
      </c>
      <c r="AW693" s="35">
        <f>SUMIFS(рўйхат!BF:BF,рўйхат!$CY:$CY,$B$712,рўйхат!$B:$B,$C693)</f>
        <v/>
      </c>
      <c r="AX693" s="36">
        <f>SUMIFS(рўйхат!BG:BG,рўйхат!$CY:$CY,$B$712,рўйхат!$B:$B,$C693)</f>
        <v/>
      </c>
      <c r="AY693" s="35">
        <f>SUMIFS(рўйхат!BH:BH,рўйхат!$CY:$CY,$B$712,рўйхат!$B:$B,$C693)</f>
        <v/>
      </c>
      <c r="AZ693" s="36">
        <f>SUMIFS(рўйхат!BI:BI,рўйхат!$CY:$CY,$B$712,рўйхат!$B:$B,$C693)</f>
        <v/>
      </c>
      <c r="BA693" s="35">
        <f>SUMIFS(рўйхат!BJ:BJ,рўйхат!$CY:$CY,$B$712,рўйхат!$B:$B,$C693)</f>
        <v/>
      </c>
      <c r="BB693" s="36">
        <f>SUMIFS(рўйхат!BK:BK,рўйхат!$CY:$CY,$B$712,рўйхат!$B:$B,$C693)</f>
        <v/>
      </c>
      <c r="BC693" s="77">
        <f>IFERROR(AO693/E693,0)</f>
        <v/>
      </c>
      <c r="BD693" s="77">
        <f>IFERROR(AP693/F693,0)</f>
        <v/>
      </c>
      <c r="BE693" s="35">
        <f>SUMIFS(рўйхат!BL:BL,рўйхат!$CY:$CY,$B$712,рўйхат!$B:$B,$C693)</f>
        <v/>
      </c>
      <c r="BF693" s="36">
        <f>SUMIFS(рўйхат!BM:BM,рўйхат!$CY:$CY,$B$712,рўйхат!$B:$B,$C693)</f>
        <v/>
      </c>
      <c r="BG693" s="35">
        <f>SUMIFS(рўйхат!BN:BN,рўйхат!$CY:$CY,$B$712,рўйхат!$B:$B,$C693)</f>
        <v/>
      </c>
      <c r="BH693" s="36">
        <f>SUMIFS(рўйхат!BO:BO,рўйхат!$CY:$CY,$B$712,рўйхат!$B:$B,$C693)</f>
        <v/>
      </c>
      <c r="BI693" s="35">
        <f>SUMIFS(рўйхат!BP:BP,рўйхат!$CY:$CY,$B$712,рўйхат!$B:$B,$C693)</f>
        <v/>
      </c>
      <c r="BJ693" s="36">
        <f>SUMIFS(рўйхат!BQ:BQ,рўйхат!$CY:$CY,$B$712,рўйхат!$B:$B,$C693)</f>
        <v/>
      </c>
      <c r="BK693" s="35">
        <f>SUMIFS(рўйхат!BR:BR,рўйхат!$CY:$CY,$B$712,рўйхат!$B:$B,$C693)</f>
        <v/>
      </c>
      <c r="BL693" s="36">
        <f>SUMIFS(рўйхат!BS:BS,рўйхат!$CY:$CY,$B$712,рўйхат!$B:$B,$C693)</f>
        <v/>
      </c>
      <c r="BM693" s="35">
        <f>SUMIFS(рўйхат!BT:BT,рўйхат!$CY:$CY,$B$712,рўйхат!$B:$B,$C693)</f>
        <v/>
      </c>
      <c r="BN693" s="36">
        <f>SUMIFS(рўйхат!BU:BU,рўйхат!$CY:$CY,$B$712,рўйхат!$B:$B,$C693)</f>
        <v/>
      </c>
      <c r="BO693" s="35">
        <f>SUMIFS(рўйхат!BX:BX,рўйхат!$CY:$CY,$B$712,рўйхат!$B:$B,$C693)</f>
        <v/>
      </c>
      <c r="BP693" s="36">
        <f>SUMIFS(рўйхат!BY:BY,рўйхат!$CY:$CY,$B$712,рўйхат!$B:$B,$C693)</f>
        <v/>
      </c>
      <c r="BQ693" s="35">
        <f>SUMIFS(рўйхат!BZ:BZ,рўйхат!$CY:$CY,$B$712,рўйхат!$B:$B,$C693)</f>
        <v/>
      </c>
      <c r="BR693" s="36">
        <f>SUMIFS(рўйхат!CA:CA,рўйхат!$CY:$CY,$B$712,рўйхат!$B:$B,$C693)</f>
        <v/>
      </c>
      <c r="BS693" s="35">
        <f>SUMIFS(рўйхат!CB:CB,рўйхат!$CY:$CY,$B$712,рўйхат!$B:$B,$C693)</f>
        <v/>
      </c>
      <c r="BT693" s="36">
        <f>SUMIFS(рўйхат!CC:CC,рўйхат!$CY:$CY,$B$712,рўйхат!$B:$B,$C693)</f>
        <v/>
      </c>
      <c r="BU693" s="35">
        <f>SUMIFS(рўйхат!CD:CD,рўйхат!$CY:$CY,$B$712,рўйхат!$B:$B,$C693)</f>
        <v/>
      </c>
      <c r="BV693" s="36">
        <f>SUMIFS(рўйхат!CE:CE,рўйхат!$CY:$CY,$B$712,рўйхат!$B:$B,$C693)</f>
        <v/>
      </c>
      <c r="BW693" s="35">
        <f>SUMIFS(рўйхат!CH:CH,рўйхат!$CY:$CY,$B$712,рўйхат!$B:$B,$C693)</f>
        <v/>
      </c>
      <c r="BX693" s="36">
        <f>SUMIFS(рўйхат!CI:CI,рўйхат!$CY:$CY,$B$712,рўйхат!$B:$B,$C693)</f>
        <v/>
      </c>
      <c r="BY693" s="35">
        <f>SUMIFS(рўйхат!CJ:CJ,рўйхат!$CY:$CY,$B$712,рўйхат!$B:$B,$C693)</f>
        <v/>
      </c>
      <c r="BZ693" s="36">
        <f>SUMIFS(рўйхат!CK:CK,рўйхат!$CY:$CY,$B$712,рўйхат!$B:$B,$C693)</f>
        <v/>
      </c>
      <c r="CA693" s="35">
        <f>SUMIFS(рўйхат!CL:CL,рўйхат!$CY:$CY,$B$712,рўйхат!$B:$B,$C693)</f>
        <v/>
      </c>
      <c r="CB693" s="36">
        <f>SUMIFS(рўйхат!CM:CM,рўйхат!$CY:$CY,$B$712,рўйхат!$B:$B,$C693)</f>
        <v/>
      </c>
      <c r="CC693" s="35">
        <f>SUMIFS(рўйхат!CN:CN,рўйхат!$CY:$CY,$B$712,рўйхат!$B:$B,$C693)</f>
        <v/>
      </c>
      <c r="CD693" s="36">
        <f>SUMIFS(рўйхат!CO:CO,рўйхат!$CY:$CY,$B$712,рўйхат!$B:$B,$C693)</f>
        <v/>
      </c>
      <c r="CE693" s="77">
        <f>IFERROR(BE693/(Q693+BE693),0)</f>
        <v/>
      </c>
      <c r="CF693" s="78">
        <f>IFERROR(BF693/(R693+BF693),0)</f>
        <v/>
      </c>
      <c r="CG693" s="8">
        <f>COUNTIFS(B:B,B693)</f>
        <v/>
      </c>
    </row>
    <row r="694" hidden="1" outlineLevel="1" ht="17.1" customFormat="1" customHeight="1" s="8">
      <c r="A694" s="31" t="n"/>
      <c r="B694" s="50" t="n">
        <v>14</v>
      </c>
      <c r="C694" s="66" t="inlineStr">
        <is>
          <t>Маданият вазирлиги</t>
        </is>
      </c>
      <c r="D694" s="32" t="n"/>
      <c r="E694" s="35">
        <f>SUMIFS(рўйхат!F:F,рўйхат!$CY:$CY,$B$712,рўйхат!$B:$B,$C694)</f>
        <v/>
      </c>
      <c r="F694" s="36">
        <f>SUMIFS(рўйхат!G:G,рўйхат!$CY:$CY,$B$712,рўйхат!$B:$B,$C694)</f>
        <v/>
      </c>
      <c r="G694" s="35">
        <f>SUMIFS(рўйхат!H:H,рўйхат!$CY:$CY,$B$712,рўйхат!$B:$B,$C694)</f>
        <v/>
      </c>
      <c r="H694" s="36">
        <f>SUMIFS(рўйхат!I:I,рўйхат!$CY:$CY,$B$712,рўйхат!$B:$B,$C694)</f>
        <v/>
      </c>
      <c r="I694" s="35">
        <f>SUMIFS(рўйхат!J:J,рўйхат!$CY:$CY,$B$712,рўйхат!$B:$B,$C694)</f>
        <v/>
      </c>
      <c r="J694" s="36">
        <f>SUMIFS(рўйхат!K:K,рўйхат!$CY:$CY,$B$712,рўйхат!$B:$B,$C694)</f>
        <v/>
      </c>
      <c r="K694" s="35">
        <f>SUMIFS(рўйхат!L:L,рўйхат!$CY:$CY,$B$712,рўйхат!$B:$B,$C694)</f>
        <v/>
      </c>
      <c r="L694" s="36">
        <f>SUMIFS(рўйхат!M:M,рўйхат!$CY:$CY,$B$712,рўйхат!$B:$B,$C694)</f>
        <v/>
      </c>
      <c r="M694" s="35">
        <f>SUMIFS(рўйхат!N:N,рўйхат!$CY:$CY,$B$712,рўйхат!$B:$B,$C694)</f>
        <v/>
      </c>
      <c r="N694" s="36">
        <f>SUMIFS(рўйхат!O:O,рўйхат!$CY:$CY,$B$712,рўйхат!$B:$B,$C694)</f>
        <v/>
      </c>
      <c r="O694" s="34">
        <f>IFERROR(M694/E694,0)</f>
        <v/>
      </c>
      <c r="P694" s="34">
        <f>IFERROR(N694/F694,0)</f>
        <v/>
      </c>
      <c r="Q694" s="35">
        <f>SUMIFS(рўйхат!P:P,рўйхат!$CY:$CY,$B$712,рўйхат!$B:$B,$C694)</f>
        <v/>
      </c>
      <c r="R694" s="36">
        <f>SUMIFS(рўйхат!Q:Q,рўйхат!$CY:$CY,$B$712,рўйхат!$B:$B,$C694)</f>
        <v/>
      </c>
      <c r="S694" s="35">
        <f>SUMIFS(рўйхат!R:R,рўйхат!$CY:$CY,$B$712,рўйхат!$B:$B,$C694)</f>
        <v/>
      </c>
      <c r="T694" s="36">
        <f>SUMIFS(рўйхат!S:S,рўйхат!$CY:$CY,$B$712,рўйхат!$B:$B,$C694)</f>
        <v/>
      </c>
      <c r="U694" s="35">
        <f>SUMIFS(рўйхат!T:T,рўйхат!$CY:$CY,$B$712,рўйхат!$B:$B,$C694)</f>
        <v/>
      </c>
      <c r="V694" s="36">
        <f>SUMIFS(рўйхат!U:U,рўйхат!$CY:$CY,$B$712,рўйхат!$B:$B,$C694)</f>
        <v/>
      </c>
      <c r="W694" s="35">
        <f>SUMIFS(рўйхат!V:V,рўйхат!$CY:$CY,$B$712,рўйхат!$B:$B,$C694)</f>
        <v/>
      </c>
      <c r="X694" s="36">
        <f>SUMIFS(рўйхат!W:W,рўйхат!$CY:$CY,$B$712,рўйхат!$B:$B,$C694)</f>
        <v/>
      </c>
      <c r="Y694" s="35">
        <f>SUMIFS(рўйхат!X:X,рўйхат!$CY:$CY,$B$712,рўйхат!$B:$B,$C694)</f>
        <v/>
      </c>
      <c r="Z694" s="36">
        <f>SUMIFS(рўйхат!Y:Y,рўйхат!$CY:$CY,$B$712,рўйхат!$B:$B,$C694)</f>
        <v/>
      </c>
      <c r="AA694" s="35">
        <f>SUMIFS(рўйхат!Z:Z,рўйхат!$CY:$CY,$B$712,рўйхат!$B:$B,$C694)</f>
        <v/>
      </c>
      <c r="AB694" s="36">
        <f>SUMIFS(рўйхат!AA:AA,рўйхат!$CY:$CY,$B$712,рўйхат!$B:$B,$C694)</f>
        <v/>
      </c>
      <c r="AC694" s="35">
        <f>SUMIFS(рўйхат!AB:AB,рўйхат!$CY:$CY,$B$712,рўйхат!$B:$B,$C694)</f>
        <v/>
      </c>
      <c r="AD694" s="36">
        <f>SUMIFS(рўйхат!AC:AC,рўйхат!$CY:$CY,$B$712,рўйхат!$B:$B,$C694)</f>
        <v/>
      </c>
      <c r="AE694" s="35">
        <f>SUMIFS(рўйхат!AD:AD,рўйхат!$CY:$CY,$B$712,рўйхат!$B:$B,$C694)</f>
        <v/>
      </c>
      <c r="AF694" s="36">
        <f>SUMIFS(рўйхат!AE:AE,рўйхат!$CY:$CY,$B$712,рўйхат!$B:$B,$C694)</f>
        <v/>
      </c>
      <c r="AG694" s="35">
        <f>SUMIFS(рўйхат!AH:AH,рўйхат!$CY:$CY,$B$712,рўйхат!$B:$B,$C694)</f>
        <v/>
      </c>
      <c r="AH694" s="36">
        <f>SUMIFS(рўйхат!AI:AI,рўйхат!$CY:$CY,$B$712,рўйхат!$B:$B,$C694)</f>
        <v/>
      </c>
      <c r="AI694" s="35">
        <f>SUMIFS(рўйхат!AJ:AJ,рўйхат!$CY:$CY,$B$712,рўйхат!$B:$B,$C694)</f>
        <v/>
      </c>
      <c r="AJ694" s="36">
        <f>SUMIFS(рўйхат!AK:AK,рўйхат!$CY:$CY,$B$712,рўйхат!$B:$B,$C694)</f>
        <v/>
      </c>
      <c r="AK694" s="35">
        <f>SUMIFS(рўйхат!AL:AL,рўйхат!$CY:$CY,$B$712,рўйхат!$B:$B,$C694)</f>
        <v/>
      </c>
      <c r="AL694" s="36">
        <f>SUMIFS(рўйхат!AM:AM,рўйхат!$CY:$CY,$B$712,рўйхат!$B:$B,$C694)</f>
        <v/>
      </c>
      <c r="AM694" s="77">
        <f>IFERROR(Q694/E694,0)</f>
        <v/>
      </c>
      <c r="AN694" s="77">
        <f>IFERROR(R694/F694,0)</f>
        <v/>
      </c>
      <c r="AO694" s="35">
        <f>SUMIFS(рўйхат!AX:AX,рўйхат!$CY:$CY,$B$712,рўйхат!$B:$B,$C694)</f>
        <v/>
      </c>
      <c r="AP694" s="36">
        <f>SUMIFS(рўйхат!AY:AY,рўйхат!$CY:$CY,$B$712,рўйхат!$B:$B,$C694)</f>
        <v/>
      </c>
      <c r="AQ694" s="35">
        <f>SUMIFS(рўйхат!AZ:AZ,рўйхат!$CY:$CY,$B$712,рўйхат!$B:$B,$C694)</f>
        <v/>
      </c>
      <c r="AR694" s="36">
        <f>SUMIFS(рўйхат!BA:BA,рўйхат!$CY:$CY,$B$712,рўйхат!$B:$B,$C694)</f>
        <v/>
      </c>
      <c r="AS694" s="35">
        <f>SUMIFS(рўйхат!BB:BB,рўйхат!$CY:$CY,$B$712,рўйхат!$B:$B,$C694)</f>
        <v/>
      </c>
      <c r="AT694" s="36">
        <f>SUMIFS(рўйхат!BC:BC,рўйхат!$CY:$CY,$B$712,рўйхат!$B:$B,$C694)</f>
        <v/>
      </c>
      <c r="AU694" s="35">
        <f>SUMIFS(рўйхат!BD:BD,рўйхат!$CY:$CY,$B$712,рўйхат!$B:$B,$C694)</f>
        <v/>
      </c>
      <c r="AV694" s="36">
        <f>SUMIFS(рўйхат!BE:BE,рўйхат!$CY:$CY,$B$712,рўйхат!$B:$B,$C694)</f>
        <v/>
      </c>
      <c r="AW694" s="35">
        <f>SUMIFS(рўйхат!BF:BF,рўйхат!$CY:$CY,$B$712,рўйхат!$B:$B,$C694)</f>
        <v/>
      </c>
      <c r="AX694" s="36">
        <f>SUMIFS(рўйхат!BG:BG,рўйхат!$CY:$CY,$B$712,рўйхат!$B:$B,$C694)</f>
        <v/>
      </c>
      <c r="AY694" s="35">
        <f>SUMIFS(рўйхат!BH:BH,рўйхат!$CY:$CY,$B$712,рўйхат!$B:$B,$C694)</f>
        <v/>
      </c>
      <c r="AZ694" s="36">
        <f>SUMIFS(рўйхат!BI:BI,рўйхат!$CY:$CY,$B$712,рўйхат!$B:$B,$C694)</f>
        <v/>
      </c>
      <c r="BA694" s="35">
        <f>SUMIFS(рўйхат!BJ:BJ,рўйхат!$CY:$CY,$B$712,рўйхат!$B:$B,$C694)</f>
        <v/>
      </c>
      <c r="BB694" s="36">
        <f>SUMIFS(рўйхат!BK:BK,рўйхат!$CY:$CY,$B$712,рўйхат!$B:$B,$C694)</f>
        <v/>
      </c>
      <c r="BC694" s="77">
        <f>IFERROR(AO694/E694,0)</f>
        <v/>
      </c>
      <c r="BD694" s="77">
        <f>IFERROR(AP694/F694,0)</f>
        <v/>
      </c>
      <c r="BE694" s="35">
        <f>SUMIFS(рўйхат!BL:BL,рўйхат!$CY:$CY,$B$712,рўйхат!$B:$B,$C694)</f>
        <v/>
      </c>
      <c r="BF694" s="36">
        <f>SUMIFS(рўйхат!BM:BM,рўйхат!$CY:$CY,$B$712,рўйхат!$B:$B,$C694)</f>
        <v/>
      </c>
      <c r="BG694" s="35">
        <f>SUMIFS(рўйхат!BN:BN,рўйхат!$CY:$CY,$B$712,рўйхат!$B:$B,$C694)</f>
        <v/>
      </c>
      <c r="BH694" s="36">
        <f>SUMIFS(рўйхат!BO:BO,рўйхат!$CY:$CY,$B$712,рўйхат!$B:$B,$C694)</f>
        <v/>
      </c>
      <c r="BI694" s="35">
        <f>SUMIFS(рўйхат!BP:BP,рўйхат!$CY:$CY,$B$712,рўйхат!$B:$B,$C694)</f>
        <v/>
      </c>
      <c r="BJ694" s="36">
        <f>SUMIFS(рўйхат!BQ:BQ,рўйхат!$CY:$CY,$B$712,рўйхат!$B:$B,$C694)</f>
        <v/>
      </c>
      <c r="BK694" s="35">
        <f>SUMIFS(рўйхат!BR:BR,рўйхат!$CY:$CY,$B$712,рўйхат!$B:$B,$C694)</f>
        <v/>
      </c>
      <c r="BL694" s="36">
        <f>SUMIFS(рўйхат!BS:BS,рўйхат!$CY:$CY,$B$712,рўйхат!$B:$B,$C694)</f>
        <v/>
      </c>
      <c r="BM694" s="35">
        <f>SUMIFS(рўйхат!BT:BT,рўйхат!$CY:$CY,$B$712,рўйхат!$B:$B,$C694)</f>
        <v/>
      </c>
      <c r="BN694" s="36">
        <f>SUMIFS(рўйхат!BU:BU,рўйхат!$CY:$CY,$B$712,рўйхат!$B:$B,$C694)</f>
        <v/>
      </c>
      <c r="BO694" s="35">
        <f>SUMIFS(рўйхат!BX:BX,рўйхат!$CY:$CY,$B$712,рўйхат!$B:$B,$C694)</f>
        <v/>
      </c>
      <c r="BP694" s="36">
        <f>SUMIFS(рўйхат!BY:BY,рўйхат!$CY:$CY,$B$712,рўйхат!$B:$B,$C694)</f>
        <v/>
      </c>
      <c r="BQ694" s="35">
        <f>SUMIFS(рўйхат!BZ:BZ,рўйхат!$CY:$CY,$B$712,рўйхат!$B:$B,$C694)</f>
        <v/>
      </c>
      <c r="BR694" s="36">
        <f>SUMIFS(рўйхат!CA:CA,рўйхат!$CY:$CY,$B$712,рўйхат!$B:$B,$C694)</f>
        <v/>
      </c>
      <c r="BS694" s="35">
        <f>SUMIFS(рўйхат!CB:CB,рўйхат!$CY:$CY,$B$712,рўйхат!$B:$B,$C694)</f>
        <v/>
      </c>
      <c r="BT694" s="36">
        <f>SUMIFS(рўйхат!CC:CC,рўйхат!$CY:$CY,$B$712,рўйхат!$B:$B,$C694)</f>
        <v/>
      </c>
      <c r="BU694" s="35">
        <f>SUMIFS(рўйхат!CD:CD,рўйхат!$CY:$CY,$B$712,рўйхат!$B:$B,$C694)</f>
        <v/>
      </c>
      <c r="BV694" s="36">
        <f>SUMIFS(рўйхат!CE:CE,рўйхат!$CY:$CY,$B$712,рўйхат!$B:$B,$C694)</f>
        <v/>
      </c>
      <c r="BW694" s="35">
        <f>SUMIFS(рўйхат!CH:CH,рўйхат!$CY:$CY,$B$712,рўйхат!$B:$B,$C694)</f>
        <v/>
      </c>
      <c r="BX694" s="36">
        <f>SUMIFS(рўйхат!CI:CI,рўйхат!$CY:$CY,$B$712,рўйхат!$B:$B,$C694)</f>
        <v/>
      </c>
      <c r="BY694" s="35">
        <f>SUMIFS(рўйхат!CJ:CJ,рўйхат!$CY:$CY,$B$712,рўйхат!$B:$B,$C694)</f>
        <v/>
      </c>
      <c r="BZ694" s="36">
        <f>SUMIFS(рўйхат!CK:CK,рўйхат!$CY:$CY,$B$712,рўйхат!$B:$B,$C694)</f>
        <v/>
      </c>
      <c r="CA694" s="35">
        <f>SUMIFS(рўйхат!CL:CL,рўйхат!$CY:$CY,$B$712,рўйхат!$B:$B,$C694)</f>
        <v/>
      </c>
      <c r="CB694" s="36">
        <f>SUMIFS(рўйхат!CM:CM,рўйхат!$CY:$CY,$B$712,рўйхат!$B:$B,$C694)</f>
        <v/>
      </c>
      <c r="CC694" s="35">
        <f>SUMIFS(рўйхат!CN:CN,рўйхат!$CY:$CY,$B$712,рўйхат!$B:$B,$C694)</f>
        <v/>
      </c>
      <c r="CD694" s="36">
        <f>SUMIFS(рўйхат!CO:CO,рўйхат!$CY:$CY,$B$712,рўйхат!$B:$B,$C694)</f>
        <v/>
      </c>
      <c r="CE694" s="77">
        <f>IFERROR(BE694/(Q694+BE694),0)</f>
        <v/>
      </c>
      <c r="CF694" s="78">
        <f>IFERROR(BF694/(R694+BF694),0)</f>
        <v/>
      </c>
      <c r="CG694" s="8">
        <f>COUNTIFS(B:B,B694)</f>
        <v/>
      </c>
    </row>
    <row r="695" hidden="1" outlineLevel="1" ht="17.1" customFormat="1" customHeight="1" s="8">
      <c r="A695" s="31" t="n"/>
      <c r="B695" s="50" t="n">
        <v>15</v>
      </c>
      <c r="C695" s="66" t="inlineStr">
        <is>
          <t>Мактабгача ва мактаб таълими вазирлиги</t>
        </is>
      </c>
      <c r="D695" s="32" t="n"/>
      <c r="E695" s="35">
        <f>SUMIFS(рўйхат!F:F,рўйхат!$CY:$CY,$B$712,рўйхат!$B:$B,$C695)</f>
        <v/>
      </c>
      <c r="F695" s="36">
        <f>SUMIFS(рўйхат!G:G,рўйхат!$CY:$CY,$B$712,рўйхат!$B:$B,$C695)</f>
        <v/>
      </c>
      <c r="G695" s="35">
        <f>SUMIFS(рўйхат!H:H,рўйхат!$CY:$CY,$B$712,рўйхат!$B:$B,$C695)</f>
        <v/>
      </c>
      <c r="H695" s="36">
        <f>SUMIFS(рўйхат!I:I,рўйхат!$CY:$CY,$B$712,рўйхат!$B:$B,$C695)</f>
        <v/>
      </c>
      <c r="I695" s="35">
        <f>SUMIFS(рўйхат!J:J,рўйхат!$CY:$CY,$B$712,рўйхат!$B:$B,$C695)</f>
        <v/>
      </c>
      <c r="J695" s="36">
        <f>SUMIFS(рўйхат!K:K,рўйхат!$CY:$CY,$B$712,рўйхат!$B:$B,$C695)</f>
        <v/>
      </c>
      <c r="K695" s="35">
        <f>SUMIFS(рўйхат!L:L,рўйхат!$CY:$CY,$B$712,рўйхат!$B:$B,$C695)</f>
        <v/>
      </c>
      <c r="L695" s="36">
        <f>SUMIFS(рўйхат!M:M,рўйхат!$CY:$CY,$B$712,рўйхат!$B:$B,$C695)</f>
        <v/>
      </c>
      <c r="M695" s="35">
        <f>SUMIFS(рўйхат!N:N,рўйхат!$CY:$CY,$B$712,рўйхат!$B:$B,$C695)</f>
        <v/>
      </c>
      <c r="N695" s="36">
        <f>SUMIFS(рўйхат!O:O,рўйхат!$CY:$CY,$B$712,рўйхат!$B:$B,$C695)</f>
        <v/>
      </c>
      <c r="O695" s="34">
        <f>IFERROR(M695/E695,0)</f>
        <v/>
      </c>
      <c r="P695" s="34">
        <f>IFERROR(N695/F695,0)</f>
        <v/>
      </c>
      <c r="Q695" s="35">
        <f>SUMIFS(рўйхат!P:P,рўйхат!$CY:$CY,$B$712,рўйхат!$B:$B,$C695)</f>
        <v/>
      </c>
      <c r="R695" s="36">
        <f>SUMIFS(рўйхат!Q:Q,рўйхат!$CY:$CY,$B$712,рўйхат!$B:$B,$C695)</f>
        <v/>
      </c>
      <c r="S695" s="35">
        <f>SUMIFS(рўйхат!R:R,рўйхат!$CY:$CY,$B$712,рўйхат!$B:$B,$C695)</f>
        <v/>
      </c>
      <c r="T695" s="36">
        <f>SUMIFS(рўйхат!S:S,рўйхат!$CY:$CY,$B$712,рўйхат!$B:$B,$C695)</f>
        <v/>
      </c>
      <c r="U695" s="35">
        <f>SUMIFS(рўйхат!T:T,рўйхат!$CY:$CY,$B$712,рўйхат!$B:$B,$C695)</f>
        <v/>
      </c>
      <c r="V695" s="36">
        <f>SUMIFS(рўйхат!U:U,рўйхат!$CY:$CY,$B$712,рўйхат!$B:$B,$C695)</f>
        <v/>
      </c>
      <c r="W695" s="35">
        <f>SUMIFS(рўйхат!V:V,рўйхат!$CY:$CY,$B$712,рўйхат!$B:$B,$C695)</f>
        <v/>
      </c>
      <c r="X695" s="36">
        <f>SUMIFS(рўйхат!W:W,рўйхат!$CY:$CY,$B$712,рўйхат!$B:$B,$C695)</f>
        <v/>
      </c>
      <c r="Y695" s="35">
        <f>SUMIFS(рўйхат!X:X,рўйхат!$CY:$CY,$B$712,рўйхат!$B:$B,$C695)</f>
        <v/>
      </c>
      <c r="Z695" s="36">
        <f>SUMIFS(рўйхат!Y:Y,рўйхат!$CY:$CY,$B$712,рўйхат!$B:$B,$C695)</f>
        <v/>
      </c>
      <c r="AA695" s="35">
        <f>SUMIFS(рўйхат!Z:Z,рўйхат!$CY:$CY,$B$712,рўйхат!$B:$B,$C695)</f>
        <v/>
      </c>
      <c r="AB695" s="36">
        <f>SUMIFS(рўйхат!AA:AA,рўйхат!$CY:$CY,$B$712,рўйхат!$B:$B,$C695)</f>
        <v/>
      </c>
      <c r="AC695" s="35">
        <f>SUMIFS(рўйхат!AB:AB,рўйхат!$CY:$CY,$B$712,рўйхат!$B:$B,$C695)</f>
        <v/>
      </c>
      <c r="AD695" s="36">
        <f>SUMIFS(рўйхат!AC:AC,рўйхат!$CY:$CY,$B$712,рўйхат!$B:$B,$C695)</f>
        <v/>
      </c>
      <c r="AE695" s="35">
        <f>SUMIFS(рўйхат!AD:AD,рўйхат!$CY:$CY,$B$712,рўйхат!$B:$B,$C695)</f>
        <v/>
      </c>
      <c r="AF695" s="36">
        <f>SUMIFS(рўйхат!AE:AE,рўйхат!$CY:$CY,$B$712,рўйхат!$B:$B,$C695)</f>
        <v/>
      </c>
      <c r="AG695" s="35">
        <f>SUMIFS(рўйхат!AH:AH,рўйхат!$CY:$CY,$B$712,рўйхат!$B:$B,$C695)</f>
        <v/>
      </c>
      <c r="AH695" s="36">
        <f>SUMIFS(рўйхат!AI:AI,рўйхат!$CY:$CY,$B$712,рўйхат!$B:$B,$C695)</f>
        <v/>
      </c>
      <c r="AI695" s="35">
        <f>SUMIFS(рўйхат!AJ:AJ,рўйхат!$CY:$CY,$B$712,рўйхат!$B:$B,$C695)</f>
        <v/>
      </c>
      <c r="AJ695" s="36">
        <f>SUMIFS(рўйхат!AK:AK,рўйхат!$CY:$CY,$B$712,рўйхат!$B:$B,$C695)</f>
        <v/>
      </c>
      <c r="AK695" s="35">
        <f>SUMIFS(рўйхат!AL:AL,рўйхат!$CY:$CY,$B$712,рўйхат!$B:$B,$C695)</f>
        <v/>
      </c>
      <c r="AL695" s="36">
        <f>SUMIFS(рўйхат!AM:AM,рўйхат!$CY:$CY,$B$712,рўйхат!$B:$B,$C695)</f>
        <v/>
      </c>
      <c r="AM695" s="77">
        <f>IFERROR(Q695/E695,0)</f>
        <v/>
      </c>
      <c r="AN695" s="77">
        <f>IFERROR(R695/F695,0)</f>
        <v/>
      </c>
      <c r="AO695" s="35">
        <f>SUMIFS(рўйхат!AX:AX,рўйхат!$CY:$CY,$B$712,рўйхат!$B:$B,$C695)</f>
        <v/>
      </c>
      <c r="AP695" s="36">
        <f>SUMIFS(рўйхат!AY:AY,рўйхат!$CY:$CY,$B$712,рўйхат!$B:$B,$C695)</f>
        <v/>
      </c>
      <c r="AQ695" s="35">
        <f>SUMIFS(рўйхат!AZ:AZ,рўйхат!$CY:$CY,$B$712,рўйхат!$B:$B,$C695)</f>
        <v/>
      </c>
      <c r="AR695" s="36">
        <f>SUMIFS(рўйхат!BA:BA,рўйхат!$CY:$CY,$B$712,рўйхат!$B:$B,$C695)</f>
        <v/>
      </c>
      <c r="AS695" s="35">
        <f>SUMIFS(рўйхат!BB:BB,рўйхат!$CY:$CY,$B$712,рўйхат!$B:$B,$C695)</f>
        <v/>
      </c>
      <c r="AT695" s="36">
        <f>SUMIFS(рўйхат!BC:BC,рўйхат!$CY:$CY,$B$712,рўйхат!$B:$B,$C695)</f>
        <v/>
      </c>
      <c r="AU695" s="35">
        <f>SUMIFS(рўйхат!BD:BD,рўйхат!$CY:$CY,$B$712,рўйхат!$B:$B,$C695)</f>
        <v/>
      </c>
      <c r="AV695" s="36">
        <f>SUMIFS(рўйхат!BE:BE,рўйхат!$CY:$CY,$B$712,рўйхат!$B:$B,$C695)</f>
        <v/>
      </c>
      <c r="AW695" s="35">
        <f>SUMIFS(рўйхат!BF:BF,рўйхат!$CY:$CY,$B$712,рўйхат!$B:$B,$C695)</f>
        <v/>
      </c>
      <c r="AX695" s="36">
        <f>SUMIFS(рўйхат!BG:BG,рўйхат!$CY:$CY,$B$712,рўйхат!$B:$B,$C695)</f>
        <v/>
      </c>
      <c r="AY695" s="35">
        <f>SUMIFS(рўйхат!BH:BH,рўйхат!$CY:$CY,$B$712,рўйхат!$B:$B,$C695)</f>
        <v/>
      </c>
      <c r="AZ695" s="36">
        <f>SUMIFS(рўйхат!BI:BI,рўйхат!$CY:$CY,$B$712,рўйхат!$B:$B,$C695)</f>
        <v/>
      </c>
      <c r="BA695" s="35">
        <f>SUMIFS(рўйхат!BJ:BJ,рўйхат!$CY:$CY,$B$712,рўйхат!$B:$B,$C695)</f>
        <v/>
      </c>
      <c r="BB695" s="36">
        <f>SUMIFS(рўйхат!BK:BK,рўйхат!$CY:$CY,$B$712,рўйхат!$B:$B,$C695)</f>
        <v/>
      </c>
      <c r="BC695" s="77">
        <f>IFERROR(AO695/E695,0)</f>
        <v/>
      </c>
      <c r="BD695" s="77">
        <f>IFERROR(AP695/F695,0)</f>
        <v/>
      </c>
      <c r="BE695" s="35">
        <f>SUMIFS(рўйхат!BL:BL,рўйхат!$CY:$CY,$B$712,рўйхат!$B:$B,$C695)</f>
        <v/>
      </c>
      <c r="BF695" s="36">
        <f>SUMIFS(рўйхат!BM:BM,рўйхат!$CY:$CY,$B$712,рўйхат!$B:$B,$C695)</f>
        <v/>
      </c>
      <c r="BG695" s="35">
        <f>SUMIFS(рўйхат!BN:BN,рўйхат!$CY:$CY,$B$712,рўйхат!$B:$B,$C695)</f>
        <v/>
      </c>
      <c r="BH695" s="36">
        <f>SUMIFS(рўйхат!BO:BO,рўйхат!$CY:$CY,$B$712,рўйхат!$B:$B,$C695)</f>
        <v/>
      </c>
      <c r="BI695" s="35">
        <f>SUMIFS(рўйхат!BP:BP,рўйхат!$CY:$CY,$B$712,рўйхат!$B:$B,$C695)</f>
        <v/>
      </c>
      <c r="BJ695" s="36">
        <f>SUMIFS(рўйхат!BQ:BQ,рўйхат!$CY:$CY,$B$712,рўйхат!$B:$B,$C695)</f>
        <v/>
      </c>
      <c r="BK695" s="35">
        <f>SUMIFS(рўйхат!BR:BR,рўйхат!$CY:$CY,$B$712,рўйхат!$B:$B,$C695)</f>
        <v/>
      </c>
      <c r="BL695" s="36">
        <f>SUMIFS(рўйхат!BS:BS,рўйхат!$CY:$CY,$B$712,рўйхат!$B:$B,$C695)</f>
        <v/>
      </c>
      <c r="BM695" s="35">
        <f>SUMIFS(рўйхат!BT:BT,рўйхат!$CY:$CY,$B$712,рўйхат!$B:$B,$C695)</f>
        <v/>
      </c>
      <c r="BN695" s="36">
        <f>SUMIFS(рўйхат!BU:BU,рўйхат!$CY:$CY,$B$712,рўйхат!$B:$B,$C695)</f>
        <v/>
      </c>
      <c r="BO695" s="35">
        <f>SUMIFS(рўйхат!BX:BX,рўйхат!$CY:$CY,$B$712,рўйхат!$B:$B,$C695)</f>
        <v/>
      </c>
      <c r="BP695" s="36">
        <f>SUMIFS(рўйхат!BY:BY,рўйхат!$CY:$CY,$B$712,рўйхат!$B:$B,$C695)</f>
        <v/>
      </c>
      <c r="BQ695" s="35">
        <f>SUMIFS(рўйхат!BZ:BZ,рўйхат!$CY:$CY,$B$712,рўйхат!$B:$B,$C695)</f>
        <v/>
      </c>
      <c r="BR695" s="36">
        <f>SUMIFS(рўйхат!CA:CA,рўйхат!$CY:$CY,$B$712,рўйхат!$B:$B,$C695)</f>
        <v/>
      </c>
      <c r="BS695" s="35">
        <f>SUMIFS(рўйхат!CB:CB,рўйхат!$CY:$CY,$B$712,рўйхат!$B:$B,$C695)</f>
        <v/>
      </c>
      <c r="BT695" s="36">
        <f>SUMIFS(рўйхат!CC:CC,рўйхат!$CY:$CY,$B$712,рўйхат!$B:$B,$C695)</f>
        <v/>
      </c>
      <c r="BU695" s="35">
        <f>SUMIFS(рўйхат!CD:CD,рўйхат!$CY:$CY,$B$712,рўйхат!$B:$B,$C695)</f>
        <v/>
      </c>
      <c r="BV695" s="36">
        <f>SUMIFS(рўйхат!CE:CE,рўйхат!$CY:$CY,$B$712,рўйхат!$B:$B,$C695)</f>
        <v/>
      </c>
      <c r="BW695" s="35">
        <f>SUMIFS(рўйхат!CH:CH,рўйхат!$CY:$CY,$B$712,рўйхат!$B:$B,$C695)</f>
        <v/>
      </c>
      <c r="BX695" s="36">
        <f>SUMIFS(рўйхат!CI:CI,рўйхат!$CY:$CY,$B$712,рўйхат!$B:$B,$C695)</f>
        <v/>
      </c>
      <c r="BY695" s="35">
        <f>SUMIFS(рўйхат!CJ:CJ,рўйхат!$CY:$CY,$B$712,рўйхат!$B:$B,$C695)</f>
        <v/>
      </c>
      <c r="BZ695" s="36">
        <f>SUMIFS(рўйхат!CK:CK,рўйхат!$CY:$CY,$B$712,рўйхат!$B:$B,$C695)</f>
        <v/>
      </c>
      <c r="CA695" s="35">
        <f>SUMIFS(рўйхат!CL:CL,рўйхат!$CY:$CY,$B$712,рўйхат!$B:$B,$C695)</f>
        <v/>
      </c>
      <c r="CB695" s="36">
        <f>SUMIFS(рўйхат!CM:CM,рўйхат!$CY:$CY,$B$712,рўйхат!$B:$B,$C695)</f>
        <v/>
      </c>
      <c r="CC695" s="35">
        <f>SUMIFS(рўйхат!CN:CN,рўйхат!$CY:$CY,$B$712,рўйхат!$B:$B,$C695)</f>
        <v/>
      </c>
      <c r="CD695" s="36">
        <f>SUMIFS(рўйхат!CO:CO,рўйхат!$CY:$CY,$B$712,рўйхат!$B:$B,$C695)</f>
        <v/>
      </c>
      <c r="CE695" s="77">
        <f>IFERROR(BE695/(Q695+BE695),0)</f>
        <v/>
      </c>
      <c r="CF695" s="78">
        <f>IFERROR(BF695/(R695+BF695),0)</f>
        <v/>
      </c>
      <c r="CG695" s="8">
        <f>COUNTIFS(B:B,B695)</f>
        <v/>
      </c>
    </row>
    <row r="696" hidden="1" outlineLevel="1" ht="17.1" customFormat="1" customHeight="1" s="8">
      <c r="A696" s="31" t="n"/>
      <c r="B696" s="50" t="n">
        <v>16</v>
      </c>
      <c r="C696" s="66" t="inlineStr">
        <is>
          <t>Марказий банк</t>
        </is>
      </c>
      <c r="D696" s="32" t="n"/>
      <c r="E696" s="35">
        <f>SUMIFS(рўйхат!F:F,рўйхат!$CY:$CY,$B$712,рўйхат!$B:$B,$C696)</f>
        <v/>
      </c>
      <c r="F696" s="36">
        <f>SUMIFS(рўйхат!G:G,рўйхат!$CY:$CY,$B$712,рўйхат!$B:$B,$C696)</f>
        <v/>
      </c>
      <c r="G696" s="35">
        <f>SUMIFS(рўйхат!H:H,рўйхат!$CY:$CY,$B$712,рўйхат!$B:$B,$C696)</f>
        <v/>
      </c>
      <c r="H696" s="36">
        <f>SUMIFS(рўйхат!I:I,рўйхат!$CY:$CY,$B$712,рўйхат!$B:$B,$C696)</f>
        <v/>
      </c>
      <c r="I696" s="35">
        <f>SUMIFS(рўйхат!J:J,рўйхат!$CY:$CY,$B$712,рўйхат!$B:$B,$C696)</f>
        <v/>
      </c>
      <c r="J696" s="36">
        <f>SUMIFS(рўйхат!K:K,рўйхат!$CY:$CY,$B$712,рўйхат!$B:$B,$C696)</f>
        <v/>
      </c>
      <c r="K696" s="35">
        <f>SUMIFS(рўйхат!L:L,рўйхат!$CY:$CY,$B$712,рўйхат!$B:$B,$C696)</f>
        <v/>
      </c>
      <c r="L696" s="36">
        <f>SUMIFS(рўйхат!M:M,рўйхат!$CY:$CY,$B$712,рўйхат!$B:$B,$C696)</f>
        <v/>
      </c>
      <c r="M696" s="35">
        <f>SUMIFS(рўйхат!N:N,рўйхат!$CY:$CY,$B$712,рўйхат!$B:$B,$C696)</f>
        <v/>
      </c>
      <c r="N696" s="36">
        <f>SUMIFS(рўйхат!O:O,рўйхат!$CY:$CY,$B$712,рўйхат!$B:$B,$C696)</f>
        <v/>
      </c>
      <c r="O696" s="34">
        <f>IFERROR(M696/E696,0)</f>
        <v/>
      </c>
      <c r="P696" s="34">
        <f>IFERROR(N696/F696,0)</f>
        <v/>
      </c>
      <c r="Q696" s="35">
        <f>SUMIFS(рўйхат!P:P,рўйхат!$CY:$CY,$B$712,рўйхат!$B:$B,$C696)</f>
        <v/>
      </c>
      <c r="R696" s="36">
        <f>SUMIFS(рўйхат!Q:Q,рўйхат!$CY:$CY,$B$712,рўйхат!$B:$B,$C696)</f>
        <v/>
      </c>
      <c r="S696" s="35">
        <f>SUMIFS(рўйхат!R:R,рўйхат!$CY:$CY,$B$712,рўйхат!$B:$B,$C696)</f>
        <v/>
      </c>
      <c r="T696" s="36">
        <f>SUMIFS(рўйхат!S:S,рўйхат!$CY:$CY,$B$712,рўйхат!$B:$B,$C696)</f>
        <v/>
      </c>
      <c r="U696" s="35">
        <f>SUMIFS(рўйхат!T:T,рўйхат!$CY:$CY,$B$712,рўйхат!$B:$B,$C696)</f>
        <v/>
      </c>
      <c r="V696" s="36">
        <f>SUMIFS(рўйхат!U:U,рўйхат!$CY:$CY,$B$712,рўйхат!$B:$B,$C696)</f>
        <v/>
      </c>
      <c r="W696" s="35">
        <f>SUMIFS(рўйхат!V:V,рўйхат!$CY:$CY,$B$712,рўйхат!$B:$B,$C696)</f>
        <v/>
      </c>
      <c r="X696" s="36">
        <f>SUMIFS(рўйхат!W:W,рўйхат!$CY:$CY,$B$712,рўйхат!$B:$B,$C696)</f>
        <v/>
      </c>
      <c r="Y696" s="35">
        <f>SUMIFS(рўйхат!X:X,рўйхат!$CY:$CY,$B$712,рўйхат!$B:$B,$C696)</f>
        <v/>
      </c>
      <c r="Z696" s="36">
        <f>SUMIFS(рўйхат!Y:Y,рўйхат!$CY:$CY,$B$712,рўйхат!$B:$B,$C696)</f>
        <v/>
      </c>
      <c r="AA696" s="35">
        <f>SUMIFS(рўйхат!Z:Z,рўйхат!$CY:$CY,$B$712,рўйхат!$B:$B,$C696)</f>
        <v/>
      </c>
      <c r="AB696" s="36">
        <f>SUMIFS(рўйхат!AA:AA,рўйхат!$CY:$CY,$B$712,рўйхат!$B:$B,$C696)</f>
        <v/>
      </c>
      <c r="AC696" s="35">
        <f>SUMIFS(рўйхат!AB:AB,рўйхат!$CY:$CY,$B$712,рўйхат!$B:$B,$C696)</f>
        <v/>
      </c>
      <c r="AD696" s="36">
        <f>SUMIFS(рўйхат!AC:AC,рўйхат!$CY:$CY,$B$712,рўйхат!$B:$B,$C696)</f>
        <v/>
      </c>
      <c r="AE696" s="35">
        <f>SUMIFS(рўйхат!AD:AD,рўйхат!$CY:$CY,$B$712,рўйхат!$B:$B,$C696)</f>
        <v/>
      </c>
      <c r="AF696" s="36">
        <f>SUMIFS(рўйхат!AE:AE,рўйхат!$CY:$CY,$B$712,рўйхат!$B:$B,$C696)</f>
        <v/>
      </c>
      <c r="AG696" s="35">
        <f>SUMIFS(рўйхат!AH:AH,рўйхат!$CY:$CY,$B$712,рўйхат!$B:$B,$C696)</f>
        <v/>
      </c>
      <c r="AH696" s="36">
        <f>SUMIFS(рўйхат!AI:AI,рўйхат!$CY:$CY,$B$712,рўйхат!$B:$B,$C696)</f>
        <v/>
      </c>
      <c r="AI696" s="35">
        <f>SUMIFS(рўйхат!AJ:AJ,рўйхат!$CY:$CY,$B$712,рўйхат!$B:$B,$C696)</f>
        <v/>
      </c>
      <c r="AJ696" s="36">
        <f>SUMIFS(рўйхат!AK:AK,рўйхат!$CY:$CY,$B$712,рўйхат!$B:$B,$C696)</f>
        <v/>
      </c>
      <c r="AK696" s="35">
        <f>SUMIFS(рўйхат!AL:AL,рўйхат!$CY:$CY,$B$712,рўйхат!$B:$B,$C696)</f>
        <v/>
      </c>
      <c r="AL696" s="36">
        <f>SUMIFS(рўйхат!AM:AM,рўйхат!$CY:$CY,$B$712,рўйхат!$B:$B,$C696)</f>
        <v/>
      </c>
      <c r="AM696" s="77">
        <f>IFERROR(Q696/E696,0)</f>
        <v/>
      </c>
      <c r="AN696" s="77">
        <f>IFERROR(R696/F696,0)</f>
        <v/>
      </c>
      <c r="AO696" s="35">
        <f>SUMIFS(рўйхат!AX:AX,рўйхат!$CY:$CY,$B$712,рўйхат!$B:$B,$C696)</f>
        <v/>
      </c>
      <c r="AP696" s="36">
        <f>SUMIFS(рўйхат!AY:AY,рўйхат!$CY:$CY,$B$712,рўйхат!$B:$B,$C696)</f>
        <v/>
      </c>
      <c r="AQ696" s="35">
        <f>SUMIFS(рўйхат!AZ:AZ,рўйхат!$CY:$CY,$B$712,рўйхат!$B:$B,$C696)</f>
        <v/>
      </c>
      <c r="AR696" s="36">
        <f>SUMIFS(рўйхат!BA:BA,рўйхат!$CY:$CY,$B$712,рўйхат!$B:$B,$C696)</f>
        <v/>
      </c>
      <c r="AS696" s="35">
        <f>SUMIFS(рўйхат!BB:BB,рўйхат!$CY:$CY,$B$712,рўйхат!$B:$B,$C696)</f>
        <v/>
      </c>
      <c r="AT696" s="36">
        <f>SUMIFS(рўйхат!BC:BC,рўйхат!$CY:$CY,$B$712,рўйхат!$B:$B,$C696)</f>
        <v/>
      </c>
      <c r="AU696" s="35">
        <f>SUMIFS(рўйхат!BD:BD,рўйхат!$CY:$CY,$B$712,рўйхат!$B:$B,$C696)</f>
        <v/>
      </c>
      <c r="AV696" s="36">
        <f>SUMIFS(рўйхат!BE:BE,рўйхат!$CY:$CY,$B$712,рўйхат!$B:$B,$C696)</f>
        <v/>
      </c>
      <c r="AW696" s="35">
        <f>SUMIFS(рўйхат!BF:BF,рўйхат!$CY:$CY,$B$712,рўйхат!$B:$B,$C696)</f>
        <v/>
      </c>
      <c r="AX696" s="36">
        <f>SUMIFS(рўйхат!BG:BG,рўйхат!$CY:$CY,$B$712,рўйхат!$B:$B,$C696)</f>
        <v/>
      </c>
      <c r="AY696" s="35">
        <f>SUMIFS(рўйхат!BH:BH,рўйхат!$CY:$CY,$B$712,рўйхат!$B:$B,$C696)</f>
        <v/>
      </c>
      <c r="AZ696" s="36">
        <f>SUMIFS(рўйхат!BI:BI,рўйхат!$CY:$CY,$B$712,рўйхат!$B:$B,$C696)</f>
        <v/>
      </c>
      <c r="BA696" s="35">
        <f>SUMIFS(рўйхат!BJ:BJ,рўйхат!$CY:$CY,$B$712,рўйхат!$B:$B,$C696)</f>
        <v/>
      </c>
      <c r="BB696" s="36">
        <f>SUMIFS(рўйхат!BK:BK,рўйхат!$CY:$CY,$B$712,рўйхат!$B:$B,$C696)</f>
        <v/>
      </c>
      <c r="BC696" s="77">
        <f>IFERROR(AO696/E696,0)</f>
        <v/>
      </c>
      <c r="BD696" s="77">
        <f>IFERROR(AP696/F696,0)</f>
        <v/>
      </c>
      <c r="BE696" s="35">
        <f>SUMIFS(рўйхат!BL:BL,рўйхат!$CY:$CY,$B$712,рўйхат!$B:$B,$C696)</f>
        <v/>
      </c>
      <c r="BF696" s="36">
        <f>SUMIFS(рўйхат!BM:BM,рўйхат!$CY:$CY,$B$712,рўйхат!$B:$B,$C696)</f>
        <v/>
      </c>
      <c r="BG696" s="35">
        <f>SUMIFS(рўйхат!BN:BN,рўйхат!$CY:$CY,$B$712,рўйхат!$B:$B,$C696)</f>
        <v/>
      </c>
      <c r="BH696" s="36">
        <f>SUMIFS(рўйхат!BO:BO,рўйхат!$CY:$CY,$B$712,рўйхат!$B:$B,$C696)</f>
        <v/>
      </c>
      <c r="BI696" s="35">
        <f>SUMIFS(рўйхат!BP:BP,рўйхат!$CY:$CY,$B$712,рўйхат!$B:$B,$C696)</f>
        <v/>
      </c>
      <c r="BJ696" s="36">
        <f>SUMIFS(рўйхат!BQ:BQ,рўйхат!$CY:$CY,$B$712,рўйхат!$B:$B,$C696)</f>
        <v/>
      </c>
      <c r="BK696" s="35">
        <f>SUMIFS(рўйхат!BR:BR,рўйхат!$CY:$CY,$B$712,рўйхат!$B:$B,$C696)</f>
        <v/>
      </c>
      <c r="BL696" s="36">
        <f>SUMIFS(рўйхат!BS:BS,рўйхат!$CY:$CY,$B$712,рўйхат!$B:$B,$C696)</f>
        <v/>
      </c>
      <c r="BM696" s="35">
        <f>SUMIFS(рўйхат!BT:BT,рўйхат!$CY:$CY,$B$712,рўйхат!$B:$B,$C696)</f>
        <v/>
      </c>
      <c r="BN696" s="36">
        <f>SUMIFS(рўйхат!BU:BU,рўйхат!$CY:$CY,$B$712,рўйхат!$B:$B,$C696)</f>
        <v/>
      </c>
      <c r="BO696" s="35">
        <f>SUMIFS(рўйхат!BX:BX,рўйхат!$CY:$CY,$B$712,рўйхат!$B:$B,$C696)</f>
        <v/>
      </c>
      <c r="BP696" s="36">
        <f>SUMIFS(рўйхат!BY:BY,рўйхат!$CY:$CY,$B$712,рўйхат!$B:$B,$C696)</f>
        <v/>
      </c>
      <c r="BQ696" s="35">
        <f>SUMIFS(рўйхат!BZ:BZ,рўйхат!$CY:$CY,$B$712,рўйхат!$B:$B,$C696)</f>
        <v/>
      </c>
      <c r="BR696" s="36">
        <f>SUMIFS(рўйхат!CA:CA,рўйхат!$CY:$CY,$B$712,рўйхат!$B:$B,$C696)</f>
        <v/>
      </c>
      <c r="BS696" s="35">
        <f>SUMIFS(рўйхат!CB:CB,рўйхат!$CY:$CY,$B$712,рўйхат!$B:$B,$C696)</f>
        <v/>
      </c>
      <c r="BT696" s="36">
        <f>SUMIFS(рўйхат!CC:CC,рўйхат!$CY:$CY,$B$712,рўйхат!$B:$B,$C696)</f>
        <v/>
      </c>
      <c r="BU696" s="35">
        <f>SUMIFS(рўйхат!CD:CD,рўйхат!$CY:$CY,$B$712,рўйхат!$B:$B,$C696)</f>
        <v/>
      </c>
      <c r="BV696" s="36">
        <f>SUMIFS(рўйхат!CE:CE,рўйхат!$CY:$CY,$B$712,рўйхат!$B:$B,$C696)</f>
        <v/>
      </c>
      <c r="BW696" s="35">
        <f>SUMIFS(рўйхат!CH:CH,рўйхат!$CY:$CY,$B$712,рўйхат!$B:$B,$C696)</f>
        <v/>
      </c>
      <c r="BX696" s="36">
        <f>SUMIFS(рўйхат!CI:CI,рўйхат!$CY:$CY,$B$712,рўйхат!$B:$B,$C696)</f>
        <v/>
      </c>
      <c r="BY696" s="35">
        <f>SUMIFS(рўйхат!CJ:CJ,рўйхат!$CY:$CY,$B$712,рўйхат!$B:$B,$C696)</f>
        <v/>
      </c>
      <c r="BZ696" s="36">
        <f>SUMIFS(рўйхат!CK:CK,рўйхат!$CY:$CY,$B$712,рўйхат!$B:$B,$C696)</f>
        <v/>
      </c>
      <c r="CA696" s="35">
        <f>SUMIFS(рўйхат!CL:CL,рўйхат!$CY:$CY,$B$712,рўйхат!$B:$B,$C696)</f>
        <v/>
      </c>
      <c r="CB696" s="36">
        <f>SUMIFS(рўйхат!CM:CM,рўйхат!$CY:$CY,$B$712,рўйхат!$B:$B,$C696)</f>
        <v/>
      </c>
      <c r="CC696" s="35">
        <f>SUMIFS(рўйхат!CN:CN,рўйхат!$CY:$CY,$B$712,рўйхат!$B:$B,$C696)</f>
        <v/>
      </c>
      <c r="CD696" s="36">
        <f>SUMIFS(рўйхат!CO:CO,рўйхат!$CY:$CY,$B$712,рўйхат!$B:$B,$C696)</f>
        <v/>
      </c>
      <c r="CE696" s="77">
        <f>IFERROR(BE696/(Q696+BE696),0)</f>
        <v/>
      </c>
      <c r="CF696" s="78">
        <f>IFERROR(BF696/(R696+BF696),0)</f>
        <v/>
      </c>
      <c r="CG696" s="8">
        <f>COUNTIFS(B:B,B696)</f>
        <v/>
      </c>
    </row>
    <row r="697" hidden="1" outlineLevel="1" ht="17.1" customFormat="1" customHeight="1" s="8">
      <c r="A697" s="31" t="n"/>
      <c r="B697" s="50" t="n">
        <v>17</v>
      </c>
      <c r="C697" s="66" t="inlineStr">
        <is>
          <t>Миллий антидопинг агентлиги</t>
        </is>
      </c>
      <c r="D697" s="32" t="n"/>
      <c r="E697" s="35">
        <f>SUMIFS(рўйхат!F:F,рўйхат!$CY:$CY,$B$712,рўйхат!$B:$B,$C697)</f>
        <v/>
      </c>
      <c r="F697" s="36">
        <f>SUMIFS(рўйхат!G:G,рўйхат!$CY:$CY,$B$712,рўйхат!$B:$B,$C697)</f>
        <v/>
      </c>
      <c r="G697" s="35">
        <f>SUMIFS(рўйхат!H:H,рўйхат!$CY:$CY,$B$712,рўйхат!$B:$B,$C697)</f>
        <v/>
      </c>
      <c r="H697" s="36">
        <f>SUMIFS(рўйхат!I:I,рўйхат!$CY:$CY,$B$712,рўйхат!$B:$B,$C697)</f>
        <v/>
      </c>
      <c r="I697" s="35">
        <f>SUMIFS(рўйхат!J:J,рўйхат!$CY:$CY,$B$712,рўйхат!$B:$B,$C697)</f>
        <v/>
      </c>
      <c r="J697" s="36">
        <f>SUMIFS(рўйхат!K:K,рўйхат!$CY:$CY,$B$712,рўйхат!$B:$B,$C697)</f>
        <v/>
      </c>
      <c r="K697" s="35">
        <f>SUMIFS(рўйхат!L:L,рўйхат!$CY:$CY,$B$712,рўйхат!$B:$B,$C697)</f>
        <v/>
      </c>
      <c r="L697" s="36">
        <f>SUMIFS(рўйхат!M:M,рўйхат!$CY:$CY,$B$712,рўйхат!$B:$B,$C697)</f>
        <v/>
      </c>
      <c r="M697" s="35">
        <f>SUMIFS(рўйхат!N:N,рўйхат!$CY:$CY,$B$712,рўйхат!$B:$B,$C697)</f>
        <v/>
      </c>
      <c r="N697" s="36">
        <f>SUMIFS(рўйхат!O:O,рўйхат!$CY:$CY,$B$712,рўйхат!$B:$B,$C697)</f>
        <v/>
      </c>
      <c r="O697" s="34">
        <f>IFERROR(M697/E697,0)</f>
        <v/>
      </c>
      <c r="P697" s="34">
        <f>IFERROR(N697/F697,0)</f>
        <v/>
      </c>
      <c r="Q697" s="35">
        <f>SUMIFS(рўйхат!P:P,рўйхат!$CY:$CY,$B$712,рўйхат!$B:$B,$C697)</f>
        <v/>
      </c>
      <c r="R697" s="36">
        <f>SUMIFS(рўйхат!Q:Q,рўйхат!$CY:$CY,$B$712,рўйхат!$B:$B,$C697)</f>
        <v/>
      </c>
      <c r="S697" s="35">
        <f>SUMIFS(рўйхат!R:R,рўйхат!$CY:$CY,$B$712,рўйхат!$B:$B,$C697)</f>
        <v/>
      </c>
      <c r="T697" s="36">
        <f>SUMIFS(рўйхат!S:S,рўйхат!$CY:$CY,$B$712,рўйхат!$B:$B,$C697)</f>
        <v/>
      </c>
      <c r="U697" s="35">
        <f>SUMIFS(рўйхат!T:T,рўйхат!$CY:$CY,$B$712,рўйхат!$B:$B,$C697)</f>
        <v/>
      </c>
      <c r="V697" s="36">
        <f>SUMIFS(рўйхат!U:U,рўйхат!$CY:$CY,$B$712,рўйхат!$B:$B,$C697)</f>
        <v/>
      </c>
      <c r="W697" s="35">
        <f>SUMIFS(рўйхат!V:V,рўйхат!$CY:$CY,$B$712,рўйхат!$B:$B,$C697)</f>
        <v/>
      </c>
      <c r="X697" s="36">
        <f>SUMIFS(рўйхат!W:W,рўйхат!$CY:$CY,$B$712,рўйхат!$B:$B,$C697)</f>
        <v/>
      </c>
      <c r="Y697" s="35">
        <f>SUMIFS(рўйхат!X:X,рўйхат!$CY:$CY,$B$712,рўйхат!$B:$B,$C697)</f>
        <v/>
      </c>
      <c r="Z697" s="36">
        <f>SUMIFS(рўйхат!Y:Y,рўйхат!$CY:$CY,$B$712,рўйхат!$B:$B,$C697)</f>
        <v/>
      </c>
      <c r="AA697" s="35">
        <f>SUMIFS(рўйхат!Z:Z,рўйхат!$CY:$CY,$B$712,рўйхат!$B:$B,$C697)</f>
        <v/>
      </c>
      <c r="AB697" s="36">
        <f>SUMIFS(рўйхат!AA:AA,рўйхат!$CY:$CY,$B$712,рўйхат!$B:$B,$C697)</f>
        <v/>
      </c>
      <c r="AC697" s="35">
        <f>SUMIFS(рўйхат!AB:AB,рўйхат!$CY:$CY,$B$712,рўйхат!$B:$B,$C697)</f>
        <v/>
      </c>
      <c r="AD697" s="36">
        <f>SUMIFS(рўйхат!AC:AC,рўйхат!$CY:$CY,$B$712,рўйхат!$B:$B,$C697)</f>
        <v/>
      </c>
      <c r="AE697" s="35">
        <f>SUMIFS(рўйхат!AD:AD,рўйхат!$CY:$CY,$B$712,рўйхат!$B:$B,$C697)</f>
        <v/>
      </c>
      <c r="AF697" s="36">
        <f>SUMIFS(рўйхат!AE:AE,рўйхат!$CY:$CY,$B$712,рўйхат!$B:$B,$C697)</f>
        <v/>
      </c>
      <c r="AG697" s="35">
        <f>SUMIFS(рўйхат!AH:AH,рўйхат!$CY:$CY,$B$712,рўйхат!$B:$B,$C697)</f>
        <v/>
      </c>
      <c r="AH697" s="36">
        <f>SUMIFS(рўйхат!AI:AI,рўйхат!$CY:$CY,$B$712,рўйхат!$B:$B,$C697)</f>
        <v/>
      </c>
      <c r="AI697" s="35">
        <f>SUMIFS(рўйхат!AJ:AJ,рўйхат!$CY:$CY,$B$712,рўйхат!$B:$B,$C697)</f>
        <v/>
      </c>
      <c r="AJ697" s="36">
        <f>SUMIFS(рўйхат!AK:AK,рўйхат!$CY:$CY,$B$712,рўйхат!$B:$B,$C697)</f>
        <v/>
      </c>
      <c r="AK697" s="35">
        <f>SUMIFS(рўйхат!AL:AL,рўйхат!$CY:$CY,$B$712,рўйхат!$B:$B,$C697)</f>
        <v/>
      </c>
      <c r="AL697" s="36">
        <f>SUMIFS(рўйхат!AM:AM,рўйхат!$CY:$CY,$B$712,рўйхат!$B:$B,$C697)</f>
        <v/>
      </c>
      <c r="AM697" s="77">
        <f>IFERROR(Q697/E697,0)</f>
        <v/>
      </c>
      <c r="AN697" s="77">
        <f>IFERROR(R697/F697,0)</f>
        <v/>
      </c>
      <c r="AO697" s="35">
        <f>SUMIFS(рўйхат!AX:AX,рўйхат!$CY:$CY,$B$712,рўйхат!$B:$B,$C697)</f>
        <v/>
      </c>
      <c r="AP697" s="36">
        <f>SUMIFS(рўйхат!AY:AY,рўйхат!$CY:$CY,$B$712,рўйхат!$B:$B,$C697)</f>
        <v/>
      </c>
      <c r="AQ697" s="35">
        <f>SUMIFS(рўйхат!AZ:AZ,рўйхат!$CY:$CY,$B$712,рўйхат!$B:$B,$C697)</f>
        <v/>
      </c>
      <c r="AR697" s="36">
        <f>SUMIFS(рўйхат!BA:BA,рўйхат!$CY:$CY,$B$712,рўйхат!$B:$B,$C697)</f>
        <v/>
      </c>
      <c r="AS697" s="35">
        <f>SUMIFS(рўйхат!BB:BB,рўйхат!$CY:$CY,$B$712,рўйхат!$B:$B,$C697)</f>
        <v/>
      </c>
      <c r="AT697" s="36">
        <f>SUMIFS(рўйхат!BC:BC,рўйхат!$CY:$CY,$B$712,рўйхат!$B:$B,$C697)</f>
        <v/>
      </c>
      <c r="AU697" s="35">
        <f>SUMIFS(рўйхат!BD:BD,рўйхат!$CY:$CY,$B$712,рўйхат!$B:$B,$C697)</f>
        <v/>
      </c>
      <c r="AV697" s="36">
        <f>SUMIFS(рўйхат!BE:BE,рўйхат!$CY:$CY,$B$712,рўйхат!$B:$B,$C697)</f>
        <v/>
      </c>
      <c r="AW697" s="35">
        <f>SUMIFS(рўйхат!BF:BF,рўйхат!$CY:$CY,$B$712,рўйхат!$B:$B,$C697)</f>
        <v/>
      </c>
      <c r="AX697" s="36">
        <f>SUMIFS(рўйхат!BG:BG,рўйхат!$CY:$CY,$B$712,рўйхат!$B:$B,$C697)</f>
        <v/>
      </c>
      <c r="AY697" s="35">
        <f>SUMIFS(рўйхат!BH:BH,рўйхат!$CY:$CY,$B$712,рўйхат!$B:$B,$C697)</f>
        <v/>
      </c>
      <c r="AZ697" s="36">
        <f>SUMIFS(рўйхат!BI:BI,рўйхат!$CY:$CY,$B$712,рўйхат!$B:$B,$C697)</f>
        <v/>
      </c>
      <c r="BA697" s="35">
        <f>SUMIFS(рўйхат!BJ:BJ,рўйхат!$CY:$CY,$B$712,рўйхат!$B:$B,$C697)</f>
        <v/>
      </c>
      <c r="BB697" s="36">
        <f>SUMIFS(рўйхат!BK:BK,рўйхат!$CY:$CY,$B$712,рўйхат!$B:$B,$C697)</f>
        <v/>
      </c>
      <c r="BC697" s="77">
        <f>IFERROR(AO697/E697,0)</f>
        <v/>
      </c>
      <c r="BD697" s="77">
        <f>IFERROR(AP697/F697,0)</f>
        <v/>
      </c>
      <c r="BE697" s="35">
        <f>SUMIFS(рўйхат!BL:BL,рўйхат!$CY:$CY,$B$712,рўйхат!$B:$B,$C697)</f>
        <v/>
      </c>
      <c r="BF697" s="36">
        <f>SUMIFS(рўйхат!BM:BM,рўйхат!$CY:$CY,$B$712,рўйхат!$B:$B,$C697)</f>
        <v/>
      </c>
      <c r="BG697" s="35">
        <f>SUMIFS(рўйхат!BN:BN,рўйхат!$CY:$CY,$B$712,рўйхат!$B:$B,$C697)</f>
        <v/>
      </c>
      <c r="BH697" s="36">
        <f>SUMIFS(рўйхат!BO:BO,рўйхат!$CY:$CY,$B$712,рўйхат!$B:$B,$C697)</f>
        <v/>
      </c>
      <c r="BI697" s="35">
        <f>SUMIFS(рўйхат!BP:BP,рўйхат!$CY:$CY,$B$712,рўйхат!$B:$B,$C697)</f>
        <v/>
      </c>
      <c r="BJ697" s="36">
        <f>SUMIFS(рўйхат!BQ:BQ,рўйхат!$CY:$CY,$B$712,рўйхат!$B:$B,$C697)</f>
        <v/>
      </c>
      <c r="BK697" s="35">
        <f>SUMIFS(рўйхат!BR:BR,рўйхат!$CY:$CY,$B$712,рўйхат!$B:$B,$C697)</f>
        <v/>
      </c>
      <c r="BL697" s="36">
        <f>SUMIFS(рўйхат!BS:BS,рўйхат!$CY:$CY,$B$712,рўйхат!$B:$B,$C697)</f>
        <v/>
      </c>
      <c r="BM697" s="35">
        <f>SUMIFS(рўйхат!BT:BT,рўйхат!$CY:$CY,$B$712,рўйхат!$B:$B,$C697)</f>
        <v/>
      </c>
      <c r="BN697" s="36">
        <f>SUMIFS(рўйхат!BU:BU,рўйхат!$CY:$CY,$B$712,рўйхат!$B:$B,$C697)</f>
        <v/>
      </c>
      <c r="BO697" s="35">
        <f>SUMIFS(рўйхат!BX:BX,рўйхат!$CY:$CY,$B$712,рўйхат!$B:$B,$C697)</f>
        <v/>
      </c>
      <c r="BP697" s="36">
        <f>SUMIFS(рўйхат!BY:BY,рўйхат!$CY:$CY,$B$712,рўйхат!$B:$B,$C697)</f>
        <v/>
      </c>
      <c r="BQ697" s="35">
        <f>SUMIFS(рўйхат!BZ:BZ,рўйхат!$CY:$CY,$B$712,рўйхат!$B:$B,$C697)</f>
        <v/>
      </c>
      <c r="BR697" s="36">
        <f>SUMIFS(рўйхат!CA:CA,рўйхат!$CY:$CY,$B$712,рўйхат!$B:$B,$C697)</f>
        <v/>
      </c>
      <c r="BS697" s="35">
        <f>SUMIFS(рўйхат!CB:CB,рўйхат!$CY:$CY,$B$712,рўйхат!$B:$B,$C697)</f>
        <v/>
      </c>
      <c r="BT697" s="36">
        <f>SUMIFS(рўйхат!CC:CC,рўйхат!$CY:$CY,$B$712,рўйхат!$B:$B,$C697)</f>
        <v/>
      </c>
      <c r="BU697" s="35">
        <f>SUMIFS(рўйхат!CD:CD,рўйхат!$CY:$CY,$B$712,рўйхат!$B:$B,$C697)</f>
        <v/>
      </c>
      <c r="BV697" s="36">
        <f>SUMIFS(рўйхат!CE:CE,рўйхат!$CY:$CY,$B$712,рўйхат!$B:$B,$C697)</f>
        <v/>
      </c>
      <c r="BW697" s="35">
        <f>SUMIFS(рўйхат!CH:CH,рўйхат!$CY:$CY,$B$712,рўйхат!$B:$B,$C697)</f>
        <v/>
      </c>
      <c r="BX697" s="36">
        <f>SUMIFS(рўйхат!CI:CI,рўйхат!$CY:$CY,$B$712,рўйхат!$B:$B,$C697)</f>
        <v/>
      </c>
      <c r="BY697" s="35">
        <f>SUMIFS(рўйхат!CJ:CJ,рўйхат!$CY:$CY,$B$712,рўйхат!$B:$B,$C697)</f>
        <v/>
      </c>
      <c r="BZ697" s="36">
        <f>SUMIFS(рўйхат!CK:CK,рўйхат!$CY:$CY,$B$712,рўйхат!$B:$B,$C697)</f>
        <v/>
      </c>
      <c r="CA697" s="35">
        <f>SUMIFS(рўйхат!CL:CL,рўйхат!$CY:$CY,$B$712,рўйхат!$B:$B,$C697)</f>
        <v/>
      </c>
      <c r="CB697" s="36">
        <f>SUMIFS(рўйхат!CM:CM,рўйхат!$CY:$CY,$B$712,рўйхат!$B:$B,$C697)</f>
        <v/>
      </c>
      <c r="CC697" s="35">
        <f>SUMIFS(рўйхат!CN:CN,рўйхат!$CY:$CY,$B$712,рўйхат!$B:$B,$C697)</f>
        <v/>
      </c>
      <c r="CD697" s="36">
        <f>SUMIFS(рўйхат!CO:CO,рўйхат!$CY:$CY,$B$712,рўйхат!$B:$B,$C697)</f>
        <v/>
      </c>
      <c r="CE697" s="77">
        <f>IFERROR(BE697/(Q697+BE697),0)</f>
        <v/>
      </c>
      <c r="CF697" s="78">
        <f>IFERROR(BF697/(R697+BF697),0)</f>
        <v/>
      </c>
      <c r="CG697" s="8">
        <f>COUNTIFS(B:B,B697)</f>
        <v/>
      </c>
    </row>
    <row r="698" hidden="1" outlineLevel="1" ht="17.1" customFormat="1" customHeight="1" s="8">
      <c r="A698" s="31" t="n"/>
      <c r="B698" s="50" t="n">
        <v>18</v>
      </c>
      <c r="C698" s="66" t="inlineStr">
        <is>
          <t>Олий таълим, фан ва инновациялар вазирлиги</t>
        </is>
      </c>
      <c r="D698" s="32" t="n"/>
      <c r="E698" s="35">
        <f>SUMIFS(рўйхат!F:F,рўйхат!$CY:$CY,$B$712,рўйхат!$B:$B,$C698)</f>
        <v/>
      </c>
      <c r="F698" s="36">
        <f>SUMIFS(рўйхат!G:G,рўйхат!$CY:$CY,$B$712,рўйхат!$B:$B,$C698)</f>
        <v/>
      </c>
      <c r="G698" s="35">
        <f>SUMIFS(рўйхат!H:H,рўйхат!$CY:$CY,$B$712,рўйхат!$B:$B,$C698)</f>
        <v/>
      </c>
      <c r="H698" s="36">
        <f>SUMIFS(рўйхат!I:I,рўйхат!$CY:$CY,$B$712,рўйхат!$B:$B,$C698)</f>
        <v/>
      </c>
      <c r="I698" s="35">
        <f>SUMIFS(рўйхат!J:J,рўйхат!$CY:$CY,$B$712,рўйхат!$B:$B,$C698)</f>
        <v/>
      </c>
      <c r="J698" s="36">
        <f>SUMIFS(рўйхат!K:K,рўйхат!$CY:$CY,$B$712,рўйхат!$B:$B,$C698)</f>
        <v/>
      </c>
      <c r="K698" s="35">
        <f>SUMIFS(рўйхат!L:L,рўйхат!$CY:$CY,$B$712,рўйхат!$B:$B,$C698)</f>
        <v/>
      </c>
      <c r="L698" s="36">
        <f>SUMIFS(рўйхат!M:M,рўйхат!$CY:$CY,$B$712,рўйхат!$B:$B,$C698)</f>
        <v/>
      </c>
      <c r="M698" s="35">
        <f>SUMIFS(рўйхат!N:N,рўйхат!$CY:$CY,$B$712,рўйхат!$B:$B,$C698)</f>
        <v/>
      </c>
      <c r="N698" s="36">
        <f>SUMIFS(рўйхат!O:O,рўйхат!$CY:$CY,$B$712,рўйхат!$B:$B,$C698)</f>
        <v/>
      </c>
      <c r="O698" s="34">
        <f>IFERROR(M698/E698,0)</f>
        <v/>
      </c>
      <c r="P698" s="34">
        <f>IFERROR(N698/F698,0)</f>
        <v/>
      </c>
      <c r="Q698" s="35">
        <f>SUMIFS(рўйхат!P:P,рўйхат!$CY:$CY,$B$712,рўйхат!$B:$B,$C698)</f>
        <v/>
      </c>
      <c r="R698" s="36">
        <f>SUMIFS(рўйхат!Q:Q,рўйхат!$CY:$CY,$B$712,рўйхат!$B:$B,$C698)</f>
        <v/>
      </c>
      <c r="S698" s="35">
        <f>SUMIFS(рўйхат!R:R,рўйхат!$CY:$CY,$B$712,рўйхат!$B:$B,$C698)</f>
        <v/>
      </c>
      <c r="T698" s="36">
        <f>SUMIFS(рўйхат!S:S,рўйхат!$CY:$CY,$B$712,рўйхат!$B:$B,$C698)</f>
        <v/>
      </c>
      <c r="U698" s="35">
        <f>SUMIFS(рўйхат!T:T,рўйхат!$CY:$CY,$B$712,рўйхат!$B:$B,$C698)</f>
        <v/>
      </c>
      <c r="V698" s="36">
        <f>SUMIFS(рўйхат!U:U,рўйхат!$CY:$CY,$B$712,рўйхат!$B:$B,$C698)</f>
        <v/>
      </c>
      <c r="W698" s="35">
        <f>SUMIFS(рўйхат!V:V,рўйхат!$CY:$CY,$B$712,рўйхат!$B:$B,$C698)</f>
        <v/>
      </c>
      <c r="X698" s="36">
        <f>SUMIFS(рўйхат!W:W,рўйхат!$CY:$CY,$B$712,рўйхат!$B:$B,$C698)</f>
        <v/>
      </c>
      <c r="Y698" s="35">
        <f>SUMIFS(рўйхат!X:X,рўйхат!$CY:$CY,$B$712,рўйхат!$B:$B,$C698)</f>
        <v/>
      </c>
      <c r="Z698" s="36">
        <f>SUMIFS(рўйхат!Y:Y,рўйхат!$CY:$CY,$B$712,рўйхат!$B:$B,$C698)</f>
        <v/>
      </c>
      <c r="AA698" s="35">
        <f>SUMIFS(рўйхат!Z:Z,рўйхат!$CY:$CY,$B$712,рўйхат!$B:$B,$C698)</f>
        <v/>
      </c>
      <c r="AB698" s="36">
        <f>SUMIFS(рўйхат!AA:AA,рўйхат!$CY:$CY,$B$712,рўйхат!$B:$B,$C698)</f>
        <v/>
      </c>
      <c r="AC698" s="35">
        <f>SUMIFS(рўйхат!AB:AB,рўйхат!$CY:$CY,$B$712,рўйхат!$B:$B,$C698)</f>
        <v/>
      </c>
      <c r="AD698" s="36">
        <f>SUMIFS(рўйхат!AC:AC,рўйхат!$CY:$CY,$B$712,рўйхат!$B:$B,$C698)</f>
        <v/>
      </c>
      <c r="AE698" s="35">
        <f>SUMIFS(рўйхат!AD:AD,рўйхат!$CY:$CY,$B$712,рўйхат!$B:$B,$C698)</f>
        <v/>
      </c>
      <c r="AF698" s="36">
        <f>SUMIFS(рўйхат!AE:AE,рўйхат!$CY:$CY,$B$712,рўйхат!$B:$B,$C698)</f>
        <v/>
      </c>
      <c r="AG698" s="35">
        <f>SUMIFS(рўйхат!AH:AH,рўйхат!$CY:$CY,$B$712,рўйхат!$B:$B,$C698)</f>
        <v/>
      </c>
      <c r="AH698" s="36">
        <f>SUMIFS(рўйхат!AI:AI,рўйхат!$CY:$CY,$B$712,рўйхат!$B:$B,$C698)</f>
        <v/>
      </c>
      <c r="AI698" s="35">
        <f>SUMIFS(рўйхат!AJ:AJ,рўйхат!$CY:$CY,$B$712,рўйхат!$B:$B,$C698)</f>
        <v/>
      </c>
      <c r="AJ698" s="36">
        <f>SUMIFS(рўйхат!AK:AK,рўйхат!$CY:$CY,$B$712,рўйхат!$B:$B,$C698)</f>
        <v/>
      </c>
      <c r="AK698" s="35">
        <f>SUMIFS(рўйхат!AL:AL,рўйхат!$CY:$CY,$B$712,рўйхат!$B:$B,$C698)</f>
        <v/>
      </c>
      <c r="AL698" s="36">
        <f>SUMIFS(рўйхат!AM:AM,рўйхат!$CY:$CY,$B$712,рўйхат!$B:$B,$C698)</f>
        <v/>
      </c>
      <c r="AM698" s="77">
        <f>IFERROR(Q698/E698,0)</f>
        <v/>
      </c>
      <c r="AN698" s="77">
        <f>IFERROR(R698/F698,0)</f>
        <v/>
      </c>
      <c r="AO698" s="35">
        <f>SUMIFS(рўйхат!AX:AX,рўйхат!$CY:$CY,$B$712,рўйхат!$B:$B,$C698)</f>
        <v/>
      </c>
      <c r="AP698" s="36">
        <f>SUMIFS(рўйхат!AY:AY,рўйхат!$CY:$CY,$B$712,рўйхат!$B:$B,$C698)</f>
        <v/>
      </c>
      <c r="AQ698" s="35">
        <f>SUMIFS(рўйхат!AZ:AZ,рўйхат!$CY:$CY,$B$712,рўйхат!$B:$B,$C698)</f>
        <v/>
      </c>
      <c r="AR698" s="36">
        <f>SUMIFS(рўйхат!BA:BA,рўйхат!$CY:$CY,$B$712,рўйхат!$B:$B,$C698)</f>
        <v/>
      </c>
      <c r="AS698" s="35">
        <f>SUMIFS(рўйхат!BB:BB,рўйхат!$CY:$CY,$B$712,рўйхат!$B:$B,$C698)</f>
        <v/>
      </c>
      <c r="AT698" s="36">
        <f>SUMIFS(рўйхат!BC:BC,рўйхат!$CY:$CY,$B$712,рўйхат!$B:$B,$C698)</f>
        <v/>
      </c>
      <c r="AU698" s="35">
        <f>SUMIFS(рўйхат!BD:BD,рўйхат!$CY:$CY,$B$712,рўйхат!$B:$B,$C698)</f>
        <v/>
      </c>
      <c r="AV698" s="36">
        <f>SUMIFS(рўйхат!BE:BE,рўйхат!$CY:$CY,$B$712,рўйхат!$B:$B,$C698)</f>
        <v/>
      </c>
      <c r="AW698" s="35">
        <f>SUMIFS(рўйхат!BF:BF,рўйхат!$CY:$CY,$B$712,рўйхат!$B:$B,$C698)</f>
        <v/>
      </c>
      <c r="AX698" s="36">
        <f>SUMIFS(рўйхат!BG:BG,рўйхат!$CY:$CY,$B$712,рўйхат!$B:$B,$C698)</f>
        <v/>
      </c>
      <c r="AY698" s="35">
        <f>SUMIFS(рўйхат!BH:BH,рўйхат!$CY:$CY,$B$712,рўйхат!$B:$B,$C698)</f>
        <v/>
      </c>
      <c r="AZ698" s="36">
        <f>SUMIFS(рўйхат!BI:BI,рўйхат!$CY:$CY,$B$712,рўйхат!$B:$B,$C698)</f>
        <v/>
      </c>
      <c r="BA698" s="35">
        <f>SUMIFS(рўйхат!BJ:BJ,рўйхат!$CY:$CY,$B$712,рўйхат!$B:$B,$C698)</f>
        <v/>
      </c>
      <c r="BB698" s="36">
        <f>SUMIFS(рўйхат!BK:BK,рўйхат!$CY:$CY,$B$712,рўйхат!$B:$B,$C698)</f>
        <v/>
      </c>
      <c r="BC698" s="77">
        <f>IFERROR(AO698/E698,0)</f>
        <v/>
      </c>
      <c r="BD698" s="77">
        <f>IFERROR(AP698/F698,0)</f>
        <v/>
      </c>
      <c r="BE698" s="35">
        <f>SUMIFS(рўйхат!BL:BL,рўйхат!$CY:$CY,$B$712,рўйхат!$B:$B,$C698)</f>
        <v/>
      </c>
      <c r="BF698" s="36">
        <f>SUMIFS(рўйхат!BM:BM,рўйхат!$CY:$CY,$B$712,рўйхат!$B:$B,$C698)</f>
        <v/>
      </c>
      <c r="BG698" s="35">
        <f>SUMIFS(рўйхат!BN:BN,рўйхат!$CY:$CY,$B$712,рўйхат!$B:$B,$C698)</f>
        <v/>
      </c>
      <c r="BH698" s="36">
        <f>SUMIFS(рўйхат!BO:BO,рўйхат!$CY:$CY,$B$712,рўйхат!$B:$B,$C698)</f>
        <v/>
      </c>
      <c r="BI698" s="35">
        <f>SUMIFS(рўйхат!BP:BP,рўйхат!$CY:$CY,$B$712,рўйхат!$B:$B,$C698)</f>
        <v/>
      </c>
      <c r="BJ698" s="36">
        <f>SUMIFS(рўйхат!BQ:BQ,рўйхат!$CY:$CY,$B$712,рўйхат!$B:$B,$C698)</f>
        <v/>
      </c>
      <c r="BK698" s="35">
        <f>SUMIFS(рўйхат!BR:BR,рўйхат!$CY:$CY,$B$712,рўйхат!$B:$B,$C698)</f>
        <v/>
      </c>
      <c r="BL698" s="36">
        <f>SUMIFS(рўйхат!BS:BS,рўйхат!$CY:$CY,$B$712,рўйхат!$B:$B,$C698)</f>
        <v/>
      </c>
      <c r="BM698" s="35">
        <f>SUMIFS(рўйхат!BT:BT,рўйхат!$CY:$CY,$B$712,рўйхат!$B:$B,$C698)</f>
        <v/>
      </c>
      <c r="BN698" s="36">
        <f>SUMIFS(рўйхат!BU:BU,рўйхат!$CY:$CY,$B$712,рўйхат!$B:$B,$C698)</f>
        <v/>
      </c>
      <c r="BO698" s="35">
        <f>SUMIFS(рўйхат!BX:BX,рўйхат!$CY:$CY,$B$712,рўйхат!$B:$B,$C698)</f>
        <v/>
      </c>
      <c r="BP698" s="36">
        <f>SUMIFS(рўйхат!BY:BY,рўйхат!$CY:$CY,$B$712,рўйхат!$B:$B,$C698)</f>
        <v/>
      </c>
      <c r="BQ698" s="35">
        <f>SUMIFS(рўйхат!BZ:BZ,рўйхат!$CY:$CY,$B$712,рўйхат!$B:$B,$C698)</f>
        <v/>
      </c>
      <c r="BR698" s="36">
        <f>SUMIFS(рўйхат!CA:CA,рўйхат!$CY:$CY,$B$712,рўйхат!$B:$B,$C698)</f>
        <v/>
      </c>
      <c r="BS698" s="35">
        <f>SUMIFS(рўйхат!CB:CB,рўйхат!$CY:$CY,$B$712,рўйхат!$B:$B,$C698)</f>
        <v/>
      </c>
      <c r="BT698" s="36">
        <f>SUMIFS(рўйхат!CC:CC,рўйхат!$CY:$CY,$B$712,рўйхат!$B:$B,$C698)</f>
        <v/>
      </c>
      <c r="BU698" s="35">
        <f>SUMIFS(рўйхат!CD:CD,рўйхат!$CY:$CY,$B$712,рўйхат!$B:$B,$C698)</f>
        <v/>
      </c>
      <c r="BV698" s="36">
        <f>SUMIFS(рўйхат!CE:CE,рўйхат!$CY:$CY,$B$712,рўйхат!$B:$B,$C698)</f>
        <v/>
      </c>
      <c r="BW698" s="35">
        <f>SUMIFS(рўйхат!CH:CH,рўйхат!$CY:$CY,$B$712,рўйхат!$B:$B,$C698)</f>
        <v/>
      </c>
      <c r="BX698" s="36">
        <f>SUMIFS(рўйхат!CI:CI,рўйхат!$CY:$CY,$B$712,рўйхат!$B:$B,$C698)</f>
        <v/>
      </c>
      <c r="BY698" s="35">
        <f>SUMIFS(рўйхат!CJ:CJ,рўйхат!$CY:$CY,$B$712,рўйхат!$B:$B,$C698)</f>
        <v/>
      </c>
      <c r="BZ698" s="36">
        <f>SUMIFS(рўйхат!CK:CK,рўйхат!$CY:$CY,$B$712,рўйхат!$B:$B,$C698)</f>
        <v/>
      </c>
      <c r="CA698" s="35">
        <f>SUMIFS(рўйхат!CL:CL,рўйхат!$CY:$CY,$B$712,рўйхат!$B:$B,$C698)</f>
        <v/>
      </c>
      <c r="CB698" s="36">
        <f>SUMIFS(рўйхат!CM:CM,рўйхат!$CY:$CY,$B$712,рўйхат!$B:$B,$C698)</f>
        <v/>
      </c>
      <c r="CC698" s="35">
        <f>SUMIFS(рўйхат!CN:CN,рўйхат!$CY:$CY,$B$712,рўйхат!$B:$B,$C698)</f>
        <v/>
      </c>
      <c r="CD698" s="36">
        <f>SUMIFS(рўйхат!CO:CO,рўйхат!$CY:$CY,$B$712,рўйхат!$B:$B,$C698)</f>
        <v/>
      </c>
      <c r="CE698" s="77">
        <f>IFERROR(BE698/(Q698+BE698),0)</f>
        <v/>
      </c>
      <c r="CF698" s="78">
        <f>IFERROR(BF698/(R698+BF698),0)</f>
        <v/>
      </c>
      <c r="CG698" s="8">
        <f>COUNTIFS(B:B,B698)</f>
        <v/>
      </c>
    </row>
    <row r="699" hidden="1" outlineLevel="1" ht="33.95" customFormat="1" customHeight="1" s="8">
      <c r="A699" s="31" t="n"/>
      <c r="B699" s="50" t="n">
        <v>19</v>
      </c>
      <c r="C699" s="66" t="inlineStr">
        <is>
          <t>Президент ҳузуридаги Ижтимоий ҳимоя миллий агентлиги</t>
        </is>
      </c>
      <c r="D699" s="32" t="n"/>
      <c r="E699" s="35">
        <f>SUMIFS(рўйхат!F:F,рўйхат!$CY:$CY,$B$712,рўйхат!$B:$B,$C699)</f>
        <v/>
      </c>
      <c r="F699" s="36">
        <f>SUMIFS(рўйхат!G:G,рўйхат!$CY:$CY,$B$712,рўйхат!$B:$B,$C699)</f>
        <v/>
      </c>
      <c r="G699" s="35">
        <f>SUMIFS(рўйхат!H:H,рўйхат!$CY:$CY,$B$712,рўйхат!$B:$B,$C699)</f>
        <v/>
      </c>
      <c r="H699" s="36">
        <f>SUMIFS(рўйхат!I:I,рўйхат!$CY:$CY,$B$712,рўйхат!$B:$B,$C699)</f>
        <v/>
      </c>
      <c r="I699" s="35">
        <f>SUMIFS(рўйхат!J:J,рўйхат!$CY:$CY,$B$712,рўйхат!$B:$B,$C699)</f>
        <v/>
      </c>
      <c r="J699" s="36">
        <f>SUMIFS(рўйхат!K:K,рўйхат!$CY:$CY,$B$712,рўйхат!$B:$B,$C699)</f>
        <v/>
      </c>
      <c r="K699" s="35">
        <f>SUMIFS(рўйхат!L:L,рўйхат!$CY:$CY,$B$712,рўйхат!$B:$B,$C699)</f>
        <v/>
      </c>
      <c r="L699" s="36">
        <f>SUMIFS(рўйхат!M:M,рўйхат!$CY:$CY,$B$712,рўйхат!$B:$B,$C699)</f>
        <v/>
      </c>
      <c r="M699" s="35">
        <f>SUMIFS(рўйхат!N:N,рўйхат!$CY:$CY,$B$712,рўйхат!$B:$B,$C699)</f>
        <v/>
      </c>
      <c r="N699" s="36">
        <f>SUMIFS(рўйхат!O:O,рўйхат!$CY:$CY,$B$712,рўйхат!$B:$B,$C699)</f>
        <v/>
      </c>
      <c r="O699" s="34">
        <f>IFERROR(M699/E699,0)</f>
        <v/>
      </c>
      <c r="P699" s="34">
        <f>IFERROR(N699/F699,0)</f>
        <v/>
      </c>
      <c r="Q699" s="35">
        <f>SUMIFS(рўйхат!P:P,рўйхат!$CY:$CY,$B$712,рўйхат!$B:$B,$C699)</f>
        <v/>
      </c>
      <c r="R699" s="36">
        <f>SUMIFS(рўйхат!Q:Q,рўйхат!$CY:$CY,$B$712,рўйхат!$B:$B,$C699)</f>
        <v/>
      </c>
      <c r="S699" s="35">
        <f>SUMIFS(рўйхат!R:R,рўйхат!$CY:$CY,$B$712,рўйхат!$B:$B,$C699)</f>
        <v/>
      </c>
      <c r="T699" s="36">
        <f>SUMIFS(рўйхат!S:S,рўйхат!$CY:$CY,$B$712,рўйхат!$B:$B,$C699)</f>
        <v/>
      </c>
      <c r="U699" s="35">
        <f>SUMIFS(рўйхат!T:T,рўйхат!$CY:$CY,$B$712,рўйхат!$B:$B,$C699)</f>
        <v/>
      </c>
      <c r="V699" s="36">
        <f>SUMIFS(рўйхат!U:U,рўйхат!$CY:$CY,$B$712,рўйхат!$B:$B,$C699)</f>
        <v/>
      </c>
      <c r="W699" s="35">
        <f>SUMIFS(рўйхат!V:V,рўйхат!$CY:$CY,$B$712,рўйхат!$B:$B,$C699)</f>
        <v/>
      </c>
      <c r="X699" s="36">
        <f>SUMIFS(рўйхат!W:W,рўйхат!$CY:$CY,$B$712,рўйхат!$B:$B,$C699)</f>
        <v/>
      </c>
      <c r="Y699" s="35">
        <f>SUMIFS(рўйхат!X:X,рўйхат!$CY:$CY,$B$712,рўйхат!$B:$B,$C699)</f>
        <v/>
      </c>
      <c r="Z699" s="36">
        <f>SUMIFS(рўйхат!Y:Y,рўйхат!$CY:$CY,$B$712,рўйхат!$B:$B,$C699)</f>
        <v/>
      </c>
      <c r="AA699" s="35">
        <f>SUMIFS(рўйхат!Z:Z,рўйхат!$CY:$CY,$B$712,рўйхат!$B:$B,$C699)</f>
        <v/>
      </c>
      <c r="AB699" s="36">
        <f>SUMIFS(рўйхат!AA:AA,рўйхат!$CY:$CY,$B$712,рўйхат!$B:$B,$C699)</f>
        <v/>
      </c>
      <c r="AC699" s="35">
        <f>SUMIFS(рўйхат!AB:AB,рўйхат!$CY:$CY,$B$712,рўйхат!$B:$B,$C699)</f>
        <v/>
      </c>
      <c r="AD699" s="36">
        <f>SUMIFS(рўйхат!AC:AC,рўйхат!$CY:$CY,$B$712,рўйхат!$B:$B,$C699)</f>
        <v/>
      </c>
      <c r="AE699" s="35">
        <f>SUMIFS(рўйхат!AD:AD,рўйхат!$CY:$CY,$B$712,рўйхат!$B:$B,$C699)</f>
        <v/>
      </c>
      <c r="AF699" s="36">
        <f>SUMIFS(рўйхат!AE:AE,рўйхат!$CY:$CY,$B$712,рўйхат!$B:$B,$C699)</f>
        <v/>
      </c>
      <c r="AG699" s="35">
        <f>SUMIFS(рўйхат!AH:AH,рўйхат!$CY:$CY,$B$712,рўйхат!$B:$B,$C699)</f>
        <v/>
      </c>
      <c r="AH699" s="36">
        <f>SUMIFS(рўйхат!AI:AI,рўйхат!$CY:$CY,$B$712,рўйхат!$B:$B,$C699)</f>
        <v/>
      </c>
      <c r="AI699" s="35">
        <f>SUMIFS(рўйхат!AJ:AJ,рўйхат!$CY:$CY,$B$712,рўйхат!$B:$B,$C699)</f>
        <v/>
      </c>
      <c r="AJ699" s="36">
        <f>SUMIFS(рўйхат!AK:AK,рўйхат!$CY:$CY,$B$712,рўйхат!$B:$B,$C699)</f>
        <v/>
      </c>
      <c r="AK699" s="35">
        <f>SUMIFS(рўйхат!AL:AL,рўйхат!$CY:$CY,$B$712,рўйхат!$B:$B,$C699)</f>
        <v/>
      </c>
      <c r="AL699" s="36">
        <f>SUMIFS(рўйхат!AM:AM,рўйхат!$CY:$CY,$B$712,рўйхат!$B:$B,$C699)</f>
        <v/>
      </c>
      <c r="AM699" s="77">
        <f>IFERROR(Q699/E699,0)</f>
        <v/>
      </c>
      <c r="AN699" s="77">
        <f>IFERROR(R699/F699,0)</f>
        <v/>
      </c>
      <c r="AO699" s="35">
        <f>SUMIFS(рўйхат!AX:AX,рўйхат!$CY:$CY,$B$712,рўйхат!$B:$B,$C699)</f>
        <v/>
      </c>
      <c r="AP699" s="36">
        <f>SUMIFS(рўйхат!AY:AY,рўйхат!$CY:$CY,$B$712,рўйхат!$B:$B,$C699)</f>
        <v/>
      </c>
      <c r="AQ699" s="35">
        <f>SUMIFS(рўйхат!AZ:AZ,рўйхат!$CY:$CY,$B$712,рўйхат!$B:$B,$C699)</f>
        <v/>
      </c>
      <c r="AR699" s="36">
        <f>SUMIFS(рўйхат!BA:BA,рўйхат!$CY:$CY,$B$712,рўйхат!$B:$B,$C699)</f>
        <v/>
      </c>
      <c r="AS699" s="35">
        <f>SUMIFS(рўйхат!BB:BB,рўйхат!$CY:$CY,$B$712,рўйхат!$B:$B,$C699)</f>
        <v/>
      </c>
      <c r="AT699" s="36">
        <f>SUMIFS(рўйхат!BC:BC,рўйхат!$CY:$CY,$B$712,рўйхат!$B:$B,$C699)</f>
        <v/>
      </c>
      <c r="AU699" s="35">
        <f>SUMIFS(рўйхат!BD:BD,рўйхат!$CY:$CY,$B$712,рўйхат!$B:$B,$C699)</f>
        <v/>
      </c>
      <c r="AV699" s="36">
        <f>SUMIFS(рўйхат!BE:BE,рўйхат!$CY:$CY,$B$712,рўйхат!$B:$B,$C699)</f>
        <v/>
      </c>
      <c r="AW699" s="35">
        <f>SUMIFS(рўйхат!BF:BF,рўйхат!$CY:$CY,$B$712,рўйхат!$B:$B,$C699)</f>
        <v/>
      </c>
      <c r="AX699" s="36">
        <f>SUMIFS(рўйхат!BG:BG,рўйхат!$CY:$CY,$B$712,рўйхат!$B:$B,$C699)</f>
        <v/>
      </c>
      <c r="AY699" s="35">
        <f>SUMIFS(рўйхат!BH:BH,рўйхат!$CY:$CY,$B$712,рўйхат!$B:$B,$C699)</f>
        <v/>
      </c>
      <c r="AZ699" s="36">
        <f>SUMIFS(рўйхат!BI:BI,рўйхат!$CY:$CY,$B$712,рўйхат!$B:$B,$C699)</f>
        <v/>
      </c>
      <c r="BA699" s="35">
        <f>SUMIFS(рўйхат!BJ:BJ,рўйхат!$CY:$CY,$B$712,рўйхат!$B:$B,$C699)</f>
        <v/>
      </c>
      <c r="BB699" s="36">
        <f>SUMIFS(рўйхат!BK:BK,рўйхат!$CY:$CY,$B$712,рўйхат!$B:$B,$C699)</f>
        <v/>
      </c>
      <c r="BC699" s="77">
        <f>IFERROR(AO699/E699,0)</f>
        <v/>
      </c>
      <c r="BD699" s="77">
        <f>IFERROR(AP699/F699,0)</f>
        <v/>
      </c>
      <c r="BE699" s="35">
        <f>SUMIFS(рўйхат!BL:BL,рўйхат!$CY:$CY,$B$712,рўйхат!$B:$B,$C699)</f>
        <v/>
      </c>
      <c r="BF699" s="36">
        <f>SUMIFS(рўйхат!BM:BM,рўйхат!$CY:$CY,$B$712,рўйхат!$B:$B,$C699)</f>
        <v/>
      </c>
      <c r="BG699" s="35">
        <f>SUMIFS(рўйхат!BN:BN,рўйхат!$CY:$CY,$B$712,рўйхат!$B:$B,$C699)</f>
        <v/>
      </c>
      <c r="BH699" s="36">
        <f>SUMIFS(рўйхат!BO:BO,рўйхат!$CY:$CY,$B$712,рўйхат!$B:$B,$C699)</f>
        <v/>
      </c>
      <c r="BI699" s="35">
        <f>SUMIFS(рўйхат!BP:BP,рўйхат!$CY:$CY,$B$712,рўйхат!$B:$B,$C699)</f>
        <v/>
      </c>
      <c r="BJ699" s="36">
        <f>SUMIFS(рўйхат!BQ:BQ,рўйхат!$CY:$CY,$B$712,рўйхат!$B:$B,$C699)</f>
        <v/>
      </c>
      <c r="BK699" s="35">
        <f>SUMIFS(рўйхат!BR:BR,рўйхат!$CY:$CY,$B$712,рўйхат!$B:$B,$C699)</f>
        <v/>
      </c>
      <c r="BL699" s="36">
        <f>SUMIFS(рўйхат!BS:BS,рўйхат!$CY:$CY,$B$712,рўйхат!$B:$B,$C699)</f>
        <v/>
      </c>
      <c r="BM699" s="35">
        <f>SUMIFS(рўйхат!BT:BT,рўйхат!$CY:$CY,$B$712,рўйхат!$B:$B,$C699)</f>
        <v/>
      </c>
      <c r="BN699" s="36">
        <f>SUMIFS(рўйхат!BU:BU,рўйхат!$CY:$CY,$B$712,рўйхат!$B:$B,$C699)</f>
        <v/>
      </c>
      <c r="BO699" s="35">
        <f>SUMIFS(рўйхат!BX:BX,рўйхат!$CY:$CY,$B$712,рўйхат!$B:$B,$C699)</f>
        <v/>
      </c>
      <c r="BP699" s="36">
        <f>SUMIFS(рўйхат!BY:BY,рўйхат!$CY:$CY,$B$712,рўйхат!$B:$B,$C699)</f>
        <v/>
      </c>
      <c r="BQ699" s="35">
        <f>SUMIFS(рўйхат!BZ:BZ,рўйхат!$CY:$CY,$B$712,рўйхат!$B:$B,$C699)</f>
        <v/>
      </c>
      <c r="BR699" s="36">
        <f>SUMIFS(рўйхат!CA:CA,рўйхат!$CY:$CY,$B$712,рўйхат!$B:$B,$C699)</f>
        <v/>
      </c>
      <c r="BS699" s="35">
        <f>SUMIFS(рўйхат!CB:CB,рўйхат!$CY:$CY,$B$712,рўйхат!$B:$B,$C699)</f>
        <v/>
      </c>
      <c r="BT699" s="36">
        <f>SUMIFS(рўйхат!CC:CC,рўйхат!$CY:$CY,$B$712,рўйхат!$B:$B,$C699)</f>
        <v/>
      </c>
      <c r="BU699" s="35">
        <f>SUMIFS(рўйхат!CD:CD,рўйхат!$CY:$CY,$B$712,рўйхат!$B:$B,$C699)</f>
        <v/>
      </c>
      <c r="BV699" s="36">
        <f>SUMIFS(рўйхат!CE:CE,рўйхат!$CY:$CY,$B$712,рўйхат!$B:$B,$C699)</f>
        <v/>
      </c>
      <c r="BW699" s="35">
        <f>SUMIFS(рўйхат!CH:CH,рўйхат!$CY:$CY,$B$712,рўйхат!$B:$B,$C699)</f>
        <v/>
      </c>
      <c r="BX699" s="36">
        <f>SUMIFS(рўйхат!CI:CI,рўйхат!$CY:$CY,$B$712,рўйхат!$B:$B,$C699)</f>
        <v/>
      </c>
      <c r="BY699" s="35">
        <f>SUMIFS(рўйхат!CJ:CJ,рўйхат!$CY:$CY,$B$712,рўйхат!$B:$B,$C699)</f>
        <v/>
      </c>
      <c r="BZ699" s="36">
        <f>SUMIFS(рўйхат!CK:CK,рўйхат!$CY:$CY,$B$712,рўйхат!$B:$B,$C699)</f>
        <v/>
      </c>
      <c r="CA699" s="35">
        <f>SUMIFS(рўйхат!CL:CL,рўйхат!$CY:$CY,$B$712,рўйхат!$B:$B,$C699)</f>
        <v/>
      </c>
      <c r="CB699" s="36">
        <f>SUMIFS(рўйхат!CM:CM,рўйхат!$CY:$CY,$B$712,рўйхат!$B:$B,$C699)</f>
        <v/>
      </c>
      <c r="CC699" s="35">
        <f>SUMIFS(рўйхат!CN:CN,рўйхат!$CY:$CY,$B$712,рўйхат!$B:$B,$C699)</f>
        <v/>
      </c>
      <c r="CD699" s="36">
        <f>SUMIFS(рўйхат!CO:CO,рўйхат!$CY:$CY,$B$712,рўйхат!$B:$B,$C699)</f>
        <v/>
      </c>
      <c r="CE699" s="77">
        <f>IFERROR(BE699/(Q699+BE699),0)</f>
        <v/>
      </c>
      <c r="CF699" s="78">
        <f>IFERROR(BF699/(R699+BF699),0)</f>
        <v/>
      </c>
      <c r="CG699" s="8">
        <f>COUNTIFS(B:B,B699)</f>
        <v/>
      </c>
    </row>
    <row r="700" hidden="1" outlineLevel="1" ht="33.95" customFormat="1" customHeight="1" s="8">
      <c r="A700" s="31" t="n"/>
      <c r="B700" s="50" t="n">
        <v>20</v>
      </c>
      <c r="C700" s="66" t="inlineStr">
        <is>
          <t>Рақобатни ривожлантириш ва истеъмолчилар ҳуқуқларини ҳимоя қилиш қўмитаси</t>
        </is>
      </c>
      <c r="D700" s="32" t="n"/>
      <c r="E700" s="35">
        <f>SUMIFS(рўйхат!F:F,рўйхат!$CY:$CY,$B$712,рўйхат!$B:$B,$C700)</f>
        <v/>
      </c>
      <c r="F700" s="36">
        <f>SUMIFS(рўйхат!G:G,рўйхат!$CY:$CY,$B$712,рўйхат!$B:$B,$C700)</f>
        <v/>
      </c>
      <c r="G700" s="35">
        <f>SUMIFS(рўйхат!H:H,рўйхат!$CY:$CY,$B$712,рўйхат!$B:$B,$C700)</f>
        <v/>
      </c>
      <c r="H700" s="36">
        <f>SUMIFS(рўйхат!I:I,рўйхат!$CY:$CY,$B$712,рўйхат!$B:$B,$C700)</f>
        <v/>
      </c>
      <c r="I700" s="35">
        <f>SUMIFS(рўйхат!J:J,рўйхат!$CY:$CY,$B$712,рўйхат!$B:$B,$C700)</f>
        <v/>
      </c>
      <c r="J700" s="36">
        <f>SUMIFS(рўйхат!K:K,рўйхат!$CY:$CY,$B$712,рўйхат!$B:$B,$C700)</f>
        <v/>
      </c>
      <c r="K700" s="35">
        <f>SUMIFS(рўйхат!L:L,рўйхат!$CY:$CY,$B$712,рўйхат!$B:$B,$C700)</f>
        <v/>
      </c>
      <c r="L700" s="36">
        <f>SUMIFS(рўйхат!M:M,рўйхат!$CY:$CY,$B$712,рўйхат!$B:$B,$C700)</f>
        <v/>
      </c>
      <c r="M700" s="35">
        <f>SUMIFS(рўйхат!N:N,рўйхат!$CY:$CY,$B$712,рўйхат!$B:$B,$C700)</f>
        <v/>
      </c>
      <c r="N700" s="36">
        <f>SUMIFS(рўйхат!O:O,рўйхат!$CY:$CY,$B$712,рўйхат!$B:$B,$C700)</f>
        <v/>
      </c>
      <c r="O700" s="34">
        <f>IFERROR(M700/E700,0)</f>
        <v/>
      </c>
      <c r="P700" s="34">
        <f>IFERROR(N700/F700,0)</f>
        <v/>
      </c>
      <c r="Q700" s="35">
        <f>SUMIFS(рўйхат!P:P,рўйхат!$CY:$CY,$B$712,рўйхат!$B:$B,$C700)</f>
        <v/>
      </c>
      <c r="R700" s="36">
        <f>SUMIFS(рўйхат!Q:Q,рўйхат!$CY:$CY,$B$712,рўйхат!$B:$B,$C700)</f>
        <v/>
      </c>
      <c r="S700" s="35">
        <f>SUMIFS(рўйхат!R:R,рўйхат!$CY:$CY,$B$712,рўйхат!$B:$B,$C700)</f>
        <v/>
      </c>
      <c r="T700" s="36">
        <f>SUMIFS(рўйхат!S:S,рўйхат!$CY:$CY,$B$712,рўйхат!$B:$B,$C700)</f>
        <v/>
      </c>
      <c r="U700" s="35">
        <f>SUMIFS(рўйхат!T:T,рўйхат!$CY:$CY,$B$712,рўйхат!$B:$B,$C700)</f>
        <v/>
      </c>
      <c r="V700" s="36">
        <f>SUMIFS(рўйхат!U:U,рўйхат!$CY:$CY,$B$712,рўйхат!$B:$B,$C700)</f>
        <v/>
      </c>
      <c r="W700" s="35">
        <f>SUMIFS(рўйхат!V:V,рўйхат!$CY:$CY,$B$712,рўйхат!$B:$B,$C700)</f>
        <v/>
      </c>
      <c r="X700" s="36">
        <f>SUMIFS(рўйхат!W:W,рўйхат!$CY:$CY,$B$712,рўйхат!$B:$B,$C700)</f>
        <v/>
      </c>
      <c r="Y700" s="35">
        <f>SUMIFS(рўйхат!X:X,рўйхат!$CY:$CY,$B$712,рўйхат!$B:$B,$C700)</f>
        <v/>
      </c>
      <c r="Z700" s="36">
        <f>SUMIFS(рўйхат!Y:Y,рўйхат!$CY:$CY,$B$712,рўйхат!$B:$B,$C700)</f>
        <v/>
      </c>
      <c r="AA700" s="35">
        <f>SUMIFS(рўйхат!Z:Z,рўйхат!$CY:$CY,$B$712,рўйхат!$B:$B,$C700)</f>
        <v/>
      </c>
      <c r="AB700" s="36">
        <f>SUMIFS(рўйхат!AA:AA,рўйхат!$CY:$CY,$B$712,рўйхат!$B:$B,$C700)</f>
        <v/>
      </c>
      <c r="AC700" s="35">
        <f>SUMIFS(рўйхат!AB:AB,рўйхат!$CY:$CY,$B$712,рўйхат!$B:$B,$C700)</f>
        <v/>
      </c>
      <c r="AD700" s="36">
        <f>SUMIFS(рўйхат!AC:AC,рўйхат!$CY:$CY,$B$712,рўйхат!$B:$B,$C700)</f>
        <v/>
      </c>
      <c r="AE700" s="35">
        <f>SUMIFS(рўйхат!AD:AD,рўйхат!$CY:$CY,$B$712,рўйхат!$B:$B,$C700)</f>
        <v/>
      </c>
      <c r="AF700" s="36">
        <f>SUMIFS(рўйхат!AE:AE,рўйхат!$CY:$CY,$B$712,рўйхат!$B:$B,$C700)</f>
        <v/>
      </c>
      <c r="AG700" s="35">
        <f>SUMIFS(рўйхат!AH:AH,рўйхат!$CY:$CY,$B$712,рўйхат!$B:$B,$C700)</f>
        <v/>
      </c>
      <c r="AH700" s="36">
        <f>SUMIFS(рўйхат!AI:AI,рўйхат!$CY:$CY,$B$712,рўйхат!$B:$B,$C700)</f>
        <v/>
      </c>
      <c r="AI700" s="35">
        <f>SUMIFS(рўйхат!AJ:AJ,рўйхат!$CY:$CY,$B$712,рўйхат!$B:$B,$C700)</f>
        <v/>
      </c>
      <c r="AJ700" s="36">
        <f>SUMIFS(рўйхат!AK:AK,рўйхат!$CY:$CY,$B$712,рўйхат!$B:$B,$C700)</f>
        <v/>
      </c>
      <c r="AK700" s="35">
        <f>SUMIFS(рўйхат!AL:AL,рўйхат!$CY:$CY,$B$712,рўйхат!$B:$B,$C700)</f>
        <v/>
      </c>
      <c r="AL700" s="36">
        <f>SUMIFS(рўйхат!AM:AM,рўйхат!$CY:$CY,$B$712,рўйхат!$B:$B,$C700)</f>
        <v/>
      </c>
      <c r="AM700" s="77">
        <f>IFERROR(Q700/E700,0)</f>
        <v/>
      </c>
      <c r="AN700" s="77">
        <f>IFERROR(R700/F700,0)</f>
        <v/>
      </c>
      <c r="AO700" s="35">
        <f>SUMIFS(рўйхат!AX:AX,рўйхат!$CY:$CY,$B$712,рўйхат!$B:$B,$C700)</f>
        <v/>
      </c>
      <c r="AP700" s="36">
        <f>SUMIFS(рўйхат!AY:AY,рўйхат!$CY:$CY,$B$712,рўйхат!$B:$B,$C700)</f>
        <v/>
      </c>
      <c r="AQ700" s="35">
        <f>SUMIFS(рўйхат!AZ:AZ,рўйхат!$CY:$CY,$B$712,рўйхат!$B:$B,$C700)</f>
        <v/>
      </c>
      <c r="AR700" s="36">
        <f>SUMIFS(рўйхат!BA:BA,рўйхат!$CY:$CY,$B$712,рўйхат!$B:$B,$C700)</f>
        <v/>
      </c>
      <c r="AS700" s="35">
        <f>SUMIFS(рўйхат!BB:BB,рўйхат!$CY:$CY,$B$712,рўйхат!$B:$B,$C700)</f>
        <v/>
      </c>
      <c r="AT700" s="36">
        <f>SUMIFS(рўйхат!BC:BC,рўйхат!$CY:$CY,$B$712,рўйхат!$B:$B,$C700)</f>
        <v/>
      </c>
      <c r="AU700" s="35">
        <f>SUMIFS(рўйхат!BD:BD,рўйхат!$CY:$CY,$B$712,рўйхат!$B:$B,$C700)</f>
        <v/>
      </c>
      <c r="AV700" s="36">
        <f>SUMIFS(рўйхат!BE:BE,рўйхат!$CY:$CY,$B$712,рўйхат!$B:$B,$C700)</f>
        <v/>
      </c>
      <c r="AW700" s="35">
        <f>SUMIFS(рўйхат!BF:BF,рўйхат!$CY:$CY,$B$712,рўйхат!$B:$B,$C700)</f>
        <v/>
      </c>
      <c r="AX700" s="36">
        <f>SUMIFS(рўйхат!BG:BG,рўйхат!$CY:$CY,$B$712,рўйхат!$B:$B,$C700)</f>
        <v/>
      </c>
      <c r="AY700" s="35">
        <f>SUMIFS(рўйхат!BH:BH,рўйхат!$CY:$CY,$B$712,рўйхат!$B:$B,$C700)</f>
        <v/>
      </c>
      <c r="AZ700" s="36">
        <f>SUMIFS(рўйхат!BI:BI,рўйхат!$CY:$CY,$B$712,рўйхат!$B:$B,$C700)</f>
        <v/>
      </c>
      <c r="BA700" s="35">
        <f>SUMIFS(рўйхат!BJ:BJ,рўйхат!$CY:$CY,$B$712,рўйхат!$B:$B,$C700)</f>
        <v/>
      </c>
      <c r="BB700" s="36">
        <f>SUMIFS(рўйхат!BK:BK,рўйхат!$CY:$CY,$B$712,рўйхат!$B:$B,$C700)</f>
        <v/>
      </c>
      <c r="BC700" s="77">
        <f>IFERROR(AO700/E700,0)</f>
        <v/>
      </c>
      <c r="BD700" s="77">
        <f>IFERROR(AP700/F700,0)</f>
        <v/>
      </c>
      <c r="BE700" s="35">
        <f>SUMIFS(рўйхат!BL:BL,рўйхат!$CY:$CY,$B$712,рўйхат!$B:$B,$C700)</f>
        <v/>
      </c>
      <c r="BF700" s="36">
        <f>SUMIFS(рўйхат!BM:BM,рўйхат!$CY:$CY,$B$712,рўйхат!$B:$B,$C700)</f>
        <v/>
      </c>
      <c r="BG700" s="35">
        <f>SUMIFS(рўйхат!BN:BN,рўйхат!$CY:$CY,$B$712,рўйхат!$B:$B,$C700)</f>
        <v/>
      </c>
      <c r="BH700" s="36">
        <f>SUMIFS(рўйхат!BO:BO,рўйхат!$CY:$CY,$B$712,рўйхат!$B:$B,$C700)</f>
        <v/>
      </c>
      <c r="BI700" s="35">
        <f>SUMIFS(рўйхат!BP:BP,рўйхат!$CY:$CY,$B$712,рўйхат!$B:$B,$C700)</f>
        <v/>
      </c>
      <c r="BJ700" s="36">
        <f>SUMIFS(рўйхат!BQ:BQ,рўйхат!$CY:$CY,$B$712,рўйхат!$B:$B,$C700)</f>
        <v/>
      </c>
      <c r="BK700" s="35">
        <f>SUMIFS(рўйхат!BR:BR,рўйхат!$CY:$CY,$B$712,рўйхат!$B:$B,$C700)</f>
        <v/>
      </c>
      <c r="BL700" s="36">
        <f>SUMIFS(рўйхат!BS:BS,рўйхат!$CY:$CY,$B$712,рўйхат!$B:$B,$C700)</f>
        <v/>
      </c>
      <c r="BM700" s="35">
        <f>SUMIFS(рўйхат!BT:BT,рўйхат!$CY:$CY,$B$712,рўйхат!$B:$B,$C700)</f>
        <v/>
      </c>
      <c r="BN700" s="36">
        <f>SUMIFS(рўйхат!BU:BU,рўйхат!$CY:$CY,$B$712,рўйхат!$B:$B,$C700)</f>
        <v/>
      </c>
      <c r="BO700" s="35">
        <f>SUMIFS(рўйхат!BX:BX,рўйхат!$CY:$CY,$B$712,рўйхат!$B:$B,$C700)</f>
        <v/>
      </c>
      <c r="BP700" s="36">
        <f>SUMIFS(рўйхат!BY:BY,рўйхат!$CY:$CY,$B$712,рўйхат!$B:$B,$C700)</f>
        <v/>
      </c>
      <c r="BQ700" s="35">
        <f>SUMIFS(рўйхат!BZ:BZ,рўйхат!$CY:$CY,$B$712,рўйхат!$B:$B,$C700)</f>
        <v/>
      </c>
      <c r="BR700" s="36">
        <f>SUMIFS(рўйхат!CA:CA,рўйхат!$CY:$CY,$B$712,рўйхат!$B:$B,$C700)</f>
        <v/>
      </c>
      <c r="BS700" s="35">
        <f>SUMIFS(рўйхат!CB:CB,рўйхат!$CY:$CY,$B$712,рўйхат!$B:$B,$C700)</f>
        <v/>
      </c>
      <c r="BT700" s="36">
        <f>SUMIFS(рўйхат!CC:CC,рўйхат!$CY:$CY,$B$712,рўйхат!$B:$B,$C700)</f>
        <v/>
      </c>
      <c r="BU700" s="35">
        <f>SUMIFS(рўйхат!CD:CD,рўйхат!$CY:$CY,$B$712,рўйхат!$B:$B,$C700)</f>
        <v/>
      </c>
      <c r="BV700" s="36">
        <f>SUMIFS(рўйхат!CE:CE,рўйхат!$CY:$CY,$B$712,рўйхат!$B:$B,$C700)</f>
        <v/>
      </c>
      <c r="BW700" s="35">
        <f>SUMIFS(рўйхат!CH:CH,рўйхат!$CY:$CY,$B$712,рўйхат!$B:$B,$C700)</f>
        <v/>
      </c>
      <c r="BX700" s="36">
        <f>SUMIFS(рўйхат!CI:CI,рўйхат!$CY:$CY,$B$712,рўйхат!$B:$B,$C700)</f>
        <v/>
      </c>
      <c r="BY700" s="35">
        <f>SUMIFS(рўйхат!CJ:CJ,рўйхат!$CY:$CY,$B$712,рўйхат!$B:$B,$C700)</f>
        <v/>
      </c>
      <c r="BZ700" s="36">
        <f>SUMIFS(рўйхат!CK:CK,рўйхат!$CY:$CY,$B$712,рўйхат!$B:$B,$C700)</f>
        <v/>
      </c>
      <c r="CA700" s="35">
        <f>SUMIFS(рўйхат!CL:CL,рўйхат!$CY:$CY,$B$712,рўйхат!$B:$B,$C700)</f>
        <v/>
      </c>
      <c r="CB700" s="36">
        <f>SUMIFS(рўйхат!CM:CM,рўйхат!$CY:$CY,$B$712,рўйхат!$B:$B,$C700)</f>
        <v/>
      </c>
      <c r="CC700" s="35">
        <f>SUMIFS(рўйхат!CN:CN,рўйхат!$CY:$CY,$B$712,рўйхат!$B:$B,$C700)</f>
        <v/>
      </c>
      <c r="CD700" s="36">
        <f>SUMIFS(рўйхат!CO:CO,рўйхат!$CY:$CY,$B$712,рўйхат!$B:$B,$C700)</f>
        <v/>
      </c>
      <c r="CE700" s="77">
        <f>IFERROR(BE700/(Q700+BE700),0)</f>
        <v/>
      </c>
      <c r="CF700" s="78">
        <f>IFERROR(BF700/(R700+BF700),0)</f>
        <v/>
      </c>
      <c r="CG700" s="8">
        <f>COUNTIFS(B:B,B700)</f>
        <v/>
      </c>
    </row>
    <row r="701" hidden="1" outlineLevel="1" ht="17.1" customFormat="1" customHeight="1" s="8">
      <c r="A701" s="33" t="n"/>
      <c r="B701" s="50" t="n">
        <v>21</v>
      </c>
      <c r="C701" s="66" t="inlineStr">
        <is>
          <t>Соғлиқни сақлаш вазирлиги</t>
        </is>
      </c>
      <c r="D701" s="16" t="n"/>
      <c r="E701" s="35">
        <f>SUMIFS(рўйхат!F:F,рўйхат!$CY:$CY,$B$712,рўйхат!$B:$B,$C701)</f>
        <v/>
      </c>
      <c r="F701" s="36">
        <f>SUMIFS(рўйхат!G:G,рўйхат!$CY:$CY,$B$712,рўйхат!$B:$B,$C701)</f>
        <v/>
      </c>
      <c r="G701" s="35">
        <f>SUMIFS(рўйхат!H:H,рўйхат!$CY:$CY,$B$712,рўйхат!$B:$B,$C701)</f>
        <v/>
      </c>
      <c r="H701" s="36">
        <f>SUMIFS(рўйхат!I:I,рўйхат!$CY:$CY,$B$712,рўйхат!$B:$B,$C701)</f>
        <v/>
      </c>
      <c r="I701" s="35">
        <f>SUMIFS(рўйхат!J:J,рўйхат!$CY:$CY,$B$712,рўйхат!$B:$B,$C701)</f>
        <v/>
      </c>
      <c r="J701" s="36">
        <f>SUMIFS(рўйхат!K:K,рўйхат!$CY:$CY,$B$712,рўйхат!$B:$B,$C701)</f>
        <v/>
      </c>
      <c r="K701" s="35">
        <f>SUMIFS(рўйхат!L:L,рўйхат!$CY:$CY,$B$712,рўйхат!$B:$B,$C701)</f>
        <v/>
      </c>
      <c r="L701" s="36">
        <f>SUMIFS(рўйхат!M:M,рўйхат!$CY:$CY,$B$712,рўйхат!$B:$B,$C701)</f>
        <v/>
      </c>
      <c r="M701" s="35">
        <f>SUMIFS(рўйхат!N:N,рўйхат!$CY:$CY,$B$712,рўйхат!$B:$B,$C701)</f>
        <v/>
      </c>
      <c r="N701" s="36">
        <f>SUMIFS(рўйхат!O:O,рўйхат!$CY:$CY,$B$712,рўйхат!$B:$B,$C701)</f>
        <v/>
      </c>
      <c r="O701" s="34">
        <f>IFERROR(M701/E701,0)</f>
        <v/>
      </c>
      <c r="P701" s="34">
        <f>IFERROR(N701/F701,0)</f>
        <v/>
      </c>
      <c r="Q701" s="35">
        <f>SUMIFS(рўйхат!P:P,рўйхат!$CY:$CY,$B$712,рўйхат!$B:$B,$C701)</f>
        <v/>
      </c>
      <c r="R701" s="36">
        <f>SUMIFS(рўйхат!Q:Q,рўйхат!$CY:$CY,$B$712,рўйхат!$B:$B,$C701)</f>
        <v/>
      </c>
      <c r="S701" s="35">
        <f>SUMIFS(рўйхат!R:R,рўйхат!$CY:$CY,$B$712,рўйхат!$B:$B,$C701)</f>
        <v/>
      </c>
      <c r="T701" s="36">
        <f>SUMIFS(рўйхат!S:S,рўйхат!$CY:$CY,$B$712,рўйхат!$B:$B,$C701)</f>
        <v/>
      </c>
      <c r="U701" s="35">
        <f>SUMIFS(рўйхат!T:T,рўйхат!$CY:$CY,$B$712,рўйхат!$B:$B,$C701)</f>
        <v/>
      </c>
      <c r="V701" s="36">
        <f>SUMIFS(рўйхат!U:U,рўйхат!$CY:$CY,$B$712,рўйхат!$B:$B,$C701)</f>
        <v/>
      </c>
      <c r="W701" s="35">
        <f>SUMIFS(рўйхат!V:V,рўйхат!$CY:$CY,$B$712,рўйхат!$B:$B,$C701)</f>
        <v/>
      </c>
      <c r="X701" s="36">
        <f>SUMIFS(рўйхат!W:W,рўйхат!$CY:$CY,$B$712,рўйхат!$B:$B,$C701)</f>
        <v/>
      </c>
      <c r="Y701" s="35">
        <f>SUMIFS(рўйхат!X:X,рўйхат!$CY:$CY,$B$712,рўйхат!$B:$B,$C701)</f>
        <v/>
      </c>
      <c r="Z701" s="36">
        <f>SUMIFS(рўйхат!Y:Y,рўйхат!$CY:$CY,$B$712,рўйхат!$B:$B,$C701)</f>
        <v/>
      </c>
      <c r="AA701" s="35">
        <f>SUMIFS(рўйхат!Z:Z,рўйхат!$CY:$CY,$B$712,рўйхат!$B:$B,$C701)</f>
        <v/>
      </c>
      <c r="AB701" s="36">
        <f>SUMIFS(рўйхат!AA:AA,рўйхат!$CY:$CY,$B$712,рўйхат!$B:$B,$C701)</f>
        <v/>
      </c>
      <c r="AC701" s="35">
        <f>SUMIFS(рўйхат!AB:AB,рўйхат!$CY:$CY,$B$712,рўйхат!$B:$B,$C701)</f>
        <v/>
      </c>
      <c r="AD701" s="36">
        <f>SUMIFS(рўйхат!AC:AC,рўйхат!$CY:$CY,$B$712,рўйхат!$B:$B,$C701)</f>
        <v/>
      </c>
      <c r="AE701" s="35">
        <f>SUMIFS(рўйхат!AD:AD,рўйхат!$CY:$CY,$B$712,рўйхат!$B:$B,$C701)</f>
        <v/>
      </c>
      <c r="AF701" s="36">
        <f>SUMIFS(рўйхат!AE:AE,рўйхат!$CY:$CY,$B$712,рўйхат!$B:$B,$C701)</f>
        <v/>
      </c>
      <c r="AG701" s="35">
        <f>SUMIFS(рўйхат!AH:AH,рўйхат!$CY:$CY,$B$712,рўйхат!$B:$B,$C701)</f>
        <v/>
      </c>
      <c r="AH701" s="36">
        <f>SUMIFS(рўйхат!AI:AI,рўйхат!$CY:$CY,$B$712,рўйхат!$B:$B,$C701)</f>
        <v/>
      </c>
      <c r="AI701" s="35">
        <f>SUMIFS(рўйхат!AJ:AJ,рўйхат!$CY:$CY,$B$712,рўйхат!$B:$B,$C701)</f>
        <v/>
      </c>
      <c r="AJ701" s="36">
        <f>SUMIFS(рўйхат!AK:AK,рўйхат!$CY:$CY,$B$712,рўйхат!$B:$B,$C701)</f>
        <v/>
      </c>
      <c r="AK701" s="35">
        <f>SUMIFS(рўйхат!AL:AL,рўйхат!$CY:$CY,$B$712,рўйхат!$B:$B,$C701)</f>
        <v/>
      </c>
      <c r="AL701" s="36">
        <f>SUMIFS(рўйхат!AM:AM,рўйхат!$CY:$CY,$B$712,рўйхат!$B:$B,$C701)</f>
        <v/>
      </c>
      <c r="AM701" s="77">
        <f>IFERROR(Q701/E701,0)</f>
        <v/>
      </c>
      <c r="AN701" s="77">
        <f>IFERROR(R701/F701,0)</f>
        <v/>
      </c>
      <c r="AO701" s="35">
        <f>SUMIFS(рўйхат!AX:AX,рўйхат!$CY:$CY,$B$712,рўйхат!$B:$B,$C701)</f>
        <v/>
      </c>
      <c r="AP701" s="36">
        <f>SUMIFS(рўйхат!AY:AY,рўйхат!$CY:$CY,$B$712,рўйхат!$B:$B,$C701)</f>
        <v/>
      </c>
      <c r="AQ701" s="35">
        <f>SUMIFS(рўйхат!AZ:AZ,рўйхат!$CY:$CY,$B$712,рўйхат!$B:$B,$C701)</f>
        <v/>
      </c>
      <c r="AR701" s="36">
        <f>SUMIFS(рўйхат!BA:BA,рўйхат!$CY:$CY,$B$712,рўйхат!$B:$B,$C701)</f>
        <v/>
      </c>
      <c r="AS701" s="35">
        <f>SUMIFS(рўйхат!BB:BB,рўйхат!$CY:$CY,$B$712,рўйхат!$B:$B,$C701)</f>
        <v/>
      </c>
      <c r="AT701" s="36">
        <f>SUMIFS(рўйхат!BC:BC,рўйхат!$CY:$CY,$B$712,рўйхат!$B:$B,$C701)</f>
        <v/>
      </c>
      <c r="AU701" s="35">
        <f>SUMIFS(рўйхат!BD:BD,рўйхат!$CY:$CY,$B$712,рўйхат!$B:$B,$C701)</f>
        <v/>
      </c>
      <c r="AV701" s="36">
        <f>SUMIFS(рўйхат!BE:BE,рўйхат!$CY:$CY,$B$712,рўйхат!$B:$B,$C701)</f>
        <v/>
      </c>
      <c r="AW701" s="35">
        <f>SUMIFS(рўйхат!BF:BF,рўйхат!$CY:$CY,$B$712,рўйхат!$B:$B,$C701)</f>
        <v/>
      </c>
      <c r="AX701" s="36">
        <f>SUMIFS(рўйхат!BG:BG,рўйхат!$CY:$CY,$B$712,рўйхат!$B:$B,$C701)</f>
        <v/>
      </c>
      <c r="AY701" s="35">
        <f>SUMIFS(рўйхат!BH:BH,рўйхат!$CY:$CY,$B$712,рўйхат!$B:$B,$C701)</f>
        <v/>
      </c>
      <c r="AZ701" s="36">
        <f>SUMIFS(рўйхат!BI:BI,рўйхат!$CY:$CY,$B$712,рўйхат!$B:$B,$C701)</f>
        <v/>
      </c>
      <c r="BA701" s="35">
        <f>SUMIFS(рўйхат!BJ:BJ,рўйхат!$CY:$CY,$B$712,рўйхат!$B:$B,$C701)</f>
        <v/>
      </c>
      <c r="BB701" s="36">
        <f>SUMIFS(рўйхат!BK:BK,рўйхат!$CY:$CY,$B$712,рўйхат!$B:$B,$C701)</f>
        <v/>
      </c>
      <c r="BC701" s="77">
        <f>IFERROR(AO701/E701,0)</f>
        <v/>
      </c>
      <c r="BD701" s="77">
        <f>IFERROR(AP701/F701,0)</f>
        <v/>
      </c>
      <c r="BE701" s="35">
        <f>SUMIFS(рўйхат!BL:BL,рўйхат!$CY:$CY,$B$712,рўйхат!$B:$B,$C701)</f>
        <v/>
      </c>
      <c r="BF701" s="36">
        <f>SUMIFS(рўйхат!BM:BM,рўйхат!$CY:$CY,$B$712,рўйхат!$B:$B,$C701)</f>
        <v/>
      </c>
      <c r="BG701" s="35">
        <f>SUMIFS(рўйхат!BN:BN,рўйхат!$CY:$CY,$B$712,рўйхат!$B:$B,$C701)</f>
        <v/>
      </c>
      <c r="BH701" s="36">
        <f>SUMIFS(рўйхат!BO:BO,рўйхат!$CY:$CY,$B$712,рўйхат!$B:$B,$C701)</f>
        <v/>
      </c>
      <c r="BI701" s="35">
        <f>SUMIFS(рўйхат!BP:BP,рўйхат!$CY:$CY,$B$712,рўйхат!$B:$B,$C701)</f>
        <v/>
      </c>
      <c r="BJ701" s="36">
        <f>SUMIFS(рўйхат!BQ:BQ,рўйхат!$CY:$CY,$B$712,рўйхат!$B:$B,$C701)</f>
        <v/>
      </c>
      <c r="BK701" s="35">
        <f>SUMIFS(рўйхат!BR:BR,рўйхат!$CY:$CY,$B$712,рўйхат!$B:$B,$C701)</f>
        <v/>
      </c>
      <c r="BL701" s="36">
        <f>SUMIFS(рўйхат!BS:BS,рўйхат!$CY:$CY,$B$712,рўйхат!$B:$B,$C701)</f>
        <v/>
      </c>
      <c r="BM701" s="35">
        <f>SUMIFS(рўйхат!BT:BT,рўйхат!$CY:$CY,$B$712,рўйхат!$B:$B,$C701)</f>
        <v/>
      </c>
      <c r="BN701" s="36">
        <f>SUMIFS(рўйхат!BU:BU,рўйхат!$CY:$CY,$B$712,рўйхат!$B:$B,$C701)</f>
        <v/>
      </c>
      <c r="BO701" s="35">
        <f>SUMIFS(рўйхат!BX:BX,рўйхат!$CY:$CY,$B$712,рўйхат!$B:$B,$C701)</f>
        <v/>
      </c>
      <c r="BP701" s="36">
        <f>SUMIFS(рўйхат!BY:BY,рўйхат!$CY:$CY,$B$712,рўйхат!$B:$B,$C701)</f>
        <v/>
      </c>
      <c r="BQ701" s="35">
        <f>SUMIFS(рўйхат!BZ:BZ,рўйхат!$CY:$CY,$B$712,рўйхат!$B:$B,$C701)</f>
        <v/>
      </c>
      <c r="BR701" s="36">
        <f>SUMIFS(рўйхат!CA:CA,рўйхат!$CY:$CY,$B$712,рўйхат!$B:$B,$C701)</f>
        <v/>
      </c>
      <c r="BS701" s="35">
        <f>SUMIFS(рўйхат!CB:CB,рўйхат!$CY:$CY,$B$712,рўйхат!$B:$B,$C701)</f>
        <v/>
      </c>
      <c r="BT701" s="36">
        <f>SUMIFS(рўйхат!CC:CC,рўйхат!$CY:$CY,$B$712,рўйхат!$B:$B,$C701)</f>
        <v/>
      </c>
      <c r="BU701" s="35">
        <f>SUMIFS(рўйхат!CD:CD,рўйхат!$CY:$CY,$B$712,рўйхат!$B:$B,$C701)</f>
        <v/>
      </c>
      <c r="BV701" s="36">
        <f>SUMIFS(рўйхат!CE:CE,рўйхат!$CY:$CY,$B$712,рўйхат!$B:$B,$C701)</f>
        <v/>
      </c>
      <c r="BW701" s="35">
        <f>SUMIFS(рўйхат!CH:CH,рўйхат!$CY:$CY,$B$712,рўйхат!$B:$B,$C701)</f>
        <v/>
      </c>
      <c r="BX701" s="36">
        <f>SUMIFS(рўйхат!CI:CI,рўйхат!$CY:$CY,$B$712,рўйхат!$B:$B,$C701)</f>
        <v/>
      </c>
      <c r="BY701" s="35">
        <f>SUMIFS(рўйхат!CJ:CJ,рўйхат!$CY:$CY,$B$712,рўйхат!$B:$B,$C701)</f>
        <v/>
      </c>
      <c r="BZ701" s="36">
        <f>SUMIFS(рўйхат!CK:CK,рўйхат!$CY:$CY,$B$712,рўйхат!$B:$B,$C701)</f>
        <v/>
      </c>
      <c r="CA701" s="35">
        <f>SUMIFS(рўйхат!CL:CL,рўйхат!$CY:$CY,$B$712,рўйхат!$B:$B,$C701)</f>
        <v/>
      </c>
      <c r="CB701" s="36">
        <f>SUMIFS(рўйхат!CM:CM,рўйхат!$CY:$CY,$B$712,рўйхат!$B:$B,$C701)</f>
        <v/>
      </c>
      <c r="CC701" s="35">
        <f>SUMIFS(рўйхат!CN:CN,рўйхат!$CY:$CY,$B$712,рўйхат!$B:$B,$C701)</f>
        <v/>
      </c>
      <c r="CD701" s="36">
        <f>SUMIFS(рўйхат!CO:CO,рўйхат!$CY:$CY,$B$712,рўйхат!$B:$B,$C701)</f>
        <v/>
      </c>
      <c r="CE701" s="77">
        <f>IFERROR(BE701/(Q701+BE701),0)</f>
        <v/>
      </c>
      <c r="CF701" s="78">
        <f>IFERROR(BF701/(R701+BF701),0)</f>
        <v/>
      </c>
      <c r="CG701" s="8">
        <f>COUNTIFS(B:B,B701)</f>
        <v/>
      </c>
    </row>
    <row r="702" hidden="1" outlineLevel="1" ht="17.1" customFormat="1" customHeight="1" s="8">
      <c r="A702" s="33" t="n"/>
      <c r="B702" s="50" t="n">
        <v>22</v>
      </c>
      <c r="C702" s="66" t="inlineStr">
        <is>
          <t>Спорт вазирлиги</t>
        </is>
      </c>
      <c r="D702" s="16" t="n"/>
      <c r="E702" s="35">
        <f>SUMIFS(рўйхат!F:F,рўйхат!$CY:$CY,$B$712,рўйхат!$B:$B,$C702)</f>
        <v/>
      </c>
      <c r="F702" s="36">
        <f>SUMIFS(рўйхат!G:G,рўйхат!$CY:$CY,$B$712,рўйхат!$B:$B,$C702)</f>
        <v/>
      </c>
      <c r="G702" s="35">
        <f>SUMIFS(рўйхат!H:H,рўйхат!$CY:$CY,$B$712,рўйхат!$B:$B,$C702)</f>
        <v/>
      </c>
      <c r="H702" s="36">
        <f>SUMIFS(рўйхат!I:I,рўйхат!$CY:$CY,$B$712,рўйхат!$B:$B,$C702)</f>
        <v/>
      </c>
      <c r="I702" s="35">
        <f>SUMIFS(рўйхат!J:J,рўйхат!$CY:$CY,$B$712,рўйхат!$B:$B,$C702)</f>
        <v/>
      </c>
      <c r="J702" s="36">
        <f>SUMIFS(рўйхат!K:K,рўйхат!$CY:$CY,$B$712,рўйхат!$B:$B,$C702)</f>
        <v/>
      </c>
      <c r="K702" s="35">
        <f>SUMIFS(рўйхат!L:L,рўйхат!$CY:$CY,$B$712,рўйхат!$B:$B,$C702)</f>
        <v/>
      </c>
      <c r="L702" s="36">
        <f>SUMIFS(рўйхат!M:M,рўйхат!$CY:$CY,$B$712,рўйхат!$B:$B,$C702)</f>
        <v/>
      </c>
      <c r="M702" s="35">
        <f>SUMIFS(рўйхат!N:N,рўйхат!$CY:$CY,$B$712,рўйхат!$B:$B,$C702)</f>
        <v/>
      </c>
      <c r="N702" s="36">
        <f>SUMIFS(рўйхат!O:O,рўйхат!$CY:$CY,$B$712,рўйхат!$B:$B,$C702)</f>
        <v/>
      </c>
      <c r="O702" s="34">
        <f>IFERROR(M702/E702,0)</f>
        <v/>
      </c>
      <c r="P702" s="34">
        <f>IFERROR(N702/F702,0)</f>
        <v/>
      </c>
      <c r="Q702" s="35">
        <f>SUMIFS(рўйхат!P:P,рўйхат!$CY:$CY,$B$712,рўйхат!$B:$B,$C702)</f>
        <v/>
      </c>
      <c r="R702" s="36">
        <f>SUMIFS(рўйхат!Q:Q,рўйхат!$CY:$CY,$B$712,рўйхат!$B:$B,$C702)</f>
        <v/>
      </c>
      <c r="S702" s="35">
        <f>SUMIFS(рўйхат!R:R,рўйхат!$CY:$CY,$B$712,рўйхат!$B:$B,$C702)</f>
        <v/>
      </c>
      <c r="T702" s="36">
        <f>SUMIFS(рўйхат!S:S,рўйхат!$CY:$CY,$B$712,рўйхат!$B:$B,$C702)</f>
        <v/>
      </c>
      <c r="U702" s="35">
        <f>SUMIFS(рўйхат!T:T,рўйхат!$CY:$CY,$B$712,рўйхат!$B:$B,$C702)</f>
        <v/>
      </c>
      <c r="V702" s="36">
        <f>SUMIFS(рўйхат!U:U,рўйхат!$CY:$CY,$B$712,рўйхат!$B:$B,$C702)</f>
        <v/>
      </c>
      <c r="W702" s="35">
        <f>SUMIFS(рўйхат!V:V,рўйхат!$CY:$CY,$B$712,рўйхат!$B:$B,$C702)</f>
        <v/>
      </c>
      <c r="X702" s="36">
        <f>SUMIFS(рўйхат!W:W,рўйхат!$CY:$CY,$B$712,рўйхат!$B:$B,$C702)</f>
        <v/>
      </c>
      <c r="Y702" s="35">
        <f>SUMIFS(рўйхат!X:X,рўйхат!$CY:$CY,$B$712,рўйхат!$B:$B,$C702)</f>
        <v/>
      </c>
      <c r="Z702" s="36">
        <f>SUMIFS(рўйхат!Y:Y,рўйхат!$CY:$CY,$B$712,рўйхат!$B:$B,$C702)</f>
        <v/>
      </c>
      <c r="AA702" s="35">
        <f>SUMIFS(рўйхат!Z:Z,рўйхат!$CY:$CY,$B$712,рўйхат!$B:$B,$C702)</f>
        <v/>
      </c>
      <c r="AB702" s="36">
        <f>SUMIFS(рўйхат!AA:AA,рўйхат!$CY:$CY,$B$712,рўйхат!$B:$B,$C702)</f>
        <v/>
      </c>
      <c r="AC702" s="35">
        <f>SUMIFS(рўйхат!AB:AB,рўйхат!$CY:$CY,$B$712,рўйхат!$B:$B,$C702)</f>
        <v/>
      </c>
      <c r="AD702" s="36">
        <f>SUMIFS(рўйхат!AC:AC,рўйхат!$CY:$CY,$B$712,рўйхат!$B:$B,$C702)</f>
        <v/>
      </c>
      <c r="AE702" s="35">
        <f>SUMIFS(рўйхат!AD:AD,рўйхат!$CY:$CY,$B$712,рўйхат!$B:$B,$C702)</f>
        <v/>
      </c>
      <c r="AF702" s="36">
        <f>SUMIFS(рўйхат!AE:AE,рўйхат!$CY:$CY,$B$712,рўйхат!$B:$B,$C702)</f>
        <v/>
      </c>
      <c r="AG702" s="35">
        <f>SUMIFS(рўйхат!AH:AH,рўйхат!$CY:$CY,$B$712,рўйхат!$B:$B,$C702)</f>
        <v/>
      </c>
      <c r="AH702" s="36">
        <f>SUMIFS(рўйхат!AI:AI,рўйхат!$CY:$CY,$B$712,рўйхат!$B:$B,$C702)</f>
        <v/>
      </c>
      <c r="AI702" s="35">
        <f>SUMIFS(рўйхат!AJ:AJ,рўйхат!$CY:$CY,$B$712,рўйхат!$B:$B,$C702)</f>
        <v/>
      </c>
      <c r="AJ702" s="36">
        <f>SUMIFS(рўйхат!AK:AK,рўйхат!$CY:$CY,$B$712,рўйхат!$B:$B,$C702)</f>
        <v/>
      </c>
      <c r="AK702" s="35">
        <f>SUMIFS(рўйхат!AL:AL,рўйхат!$CY:$CY,$B$712,рўйхат!$B:$B,$C702)</f>
        <v/>
      </c>
      <c r="AL702" s="36">
        <f>SUMIFS(рўйхат!AM:AM,рўйхат!$CY:$CY,$B$712,рўйхат!$B:$B,$C702)</f>
        <v/>
      </c>
      <c r="AM702" s="77">
        <f>IFERROR(Q702/E702,0)</f>
        <v/>
      </c>
      <c r="AN702" s="77">
        <f>IFERROR(R702/F702,0)</f>
        <v/>
      </c>
      <c r="AO702" s="35">
        <f>SUMIFS(рўйхат!AX:AX,рўйхат!$CY:$CY,$B$712,рўйхат!$B:$B,$C702)</f>
        <v/>
      </c>
      <c r="AP702" s="36">
        <f>SUMIFS(рўйхат!AY:AY,рўйхат!$CY:$CY,$B$712,рўйхат!$B:$B,$C702)</f>
        <v/>
      </c>
      <c r="AQ702" s="35">
        <f>SUMIFS(рўйхат!AZ:AZ,рўйхат!$CY:$CY,$B$712,рўйхат!$B:$B,$C702)</f>
        <v/>
      </c>
      <c r="AR702" s="36">
        <f>SUMIFS(рўйхат!BA:BA,рўйхат!$CY:$CY,$B$712,рўйхат!$B:$B,$C702)</f>
        <v/>
      </c>
      <c r="AS702" s="35">
        <f>SUMIFS(рўйхат!BB:BB,рўйхат!$CY:$CY,$B$712,рўйхат!$B:$B,$C702)</f>
        <v/>
      </c>
      <c r="AT702" s="36">
        <f>SUMIFS(рўйхат!BC:BC,рўйхат!$CY:$CY,$B$712,рўйхат!$B:$B,$C702)</f>
        <v/>
      </c>
      <c r="AU702" s="35">
        <f>SUMIFS(рўйхат!BD:BD,рўйхат!$CY:$CY,$B$712,рўйхат!$B:$B,$C702)</f>
        <v/>
      </c>
      <c r="AV702" s="36">
        <f>SUMIFS(рўйхат!BE:BE,рўйхат!$CY:$CY,$B$712,рўйхат!$B:$B,$C702)</f>
        <v/>
      </c>
      <c r="AW702" s="35">
        <f>SUMIFS(рўйхат!BF:BF,рўйхат!$CY:$CY,$B$712,рўйхат!$B:$B,$C702)</f>
        <v/>
      </c>
      <c r="AX702" s="36">
        <f>SUMIFS(рўйхат!BG:BG,рўйхат!$CY:$CY,$B$712,рўйхат!$B:$B,$C702)</f>
        <v/>
      </c>
      <c r="AY702" s="35">
        <f>SUMIFS(рўйхат!BH:BH,рўйхат!$CY:$CY,$B$712,рўйхат!$B:$B,$C702)</f>
        <v/>
      </c>
      <c r="AZ702" s="36">
        <f>SUMIFS(рўйхат!BI:BI,рўйхат!$CY:$CY,$B$712,рўйхат!$B:$B,$C702)</f>
        <v/>
      </c>
      <c r="BA702" s="35">
        <f>SUMIFS(рўйхат!BJ:BJ,рўйхат!$CY:$CY,$B$712,рўйхат!$B:$B,$C702)</f>
        <v/>
      </c>
      <c r="BB702" s="36">
        <f>SUMIFS(рўйхат!BK:BK,рўйхат!$CY:$CY,$B$712,рўйхат!$B:$B,$C702)</f>
        <v/>
      </c>
      <c r="BC702" s="77">
        <f>IFERROR(AO702/E702,0)</f>
        <v/>
      </c>
      <c r="BD702" s="77">
        <f>IFERROR(AP702/F702,0)</f>
        <v/>
      </c>
      <c r="BE702" s="35">
        <f>SUMIFS(рўйхат!BL:BL,рўйхат!$CY:$CY,$B$712,рўйхат!$B:$B,$C702)</f>
        <v/>
      </c>
      <c r="BF702" s="36">
        <f>SUMIFS(рўйхат!BM:BM,рўйхат!$CY:$CY,$B$712,рўйхат!$B:$B,$C702)</f>
        <v/>
      </c>
      <c r="BG702" s="35">
        <f>SUMIFS(рўйхат!BN:BN,рўйхат!$CY:$CY,$B$712,рўйхат!$B:$B,$C702)</f>
        <v/>
      </c>
      <c r="BH702" s="36">
        <f>SUMIFS(рўйхат!BO:BO,рўйхат!$CY:$CY,$B$712,рўйхат!$B:$B,$C702)</f>
        <v/>
      </c>
      <c r="BI702" s="35">
        <f>SUMIFS(рўйхат!BP:BP,рўйхат!$CY:$CY,$B$712,рўйхат!$B:$B,$C702)</f>
        <v/>
      </c>
      <c r="BJ702" s="36">
        <f>SUMIFS(рўйхат!BQ:BQ,рўйхат!$CY:$CY,$B$712,рўйхат!$B:$B,$C702)</f>
        <v/>
      </c>
      <c r="BK702" s="35">
        <f>SUMIFS(рўйхат!BR:BR,рўйхат!$CY:$CY,$B$712,рўйхат!$B:$B,$C702)</f>
        <v/>
      </c>
      <c r="BL702" s="36">
        <f>SUMIFS(рўйхат!BS:BS,рўйхат!$CY:$CY,$B$712,рўйхат!$B:$B,$C702)</f>
        <v/>
      </c>
      <c r="BM702" s="35">
        <f>SUMIFS(рўйхат!BT:BT,рўйхат!$CY:$CY,$B$712,рўйхат!$B:$B,$C702)</f>
        <v/>
      </c>
      <c r="BN702" s="36">
        <f>SUMIFS(рўйхат!BU:BU,рўйхат!$CY:$CY,$B$712,рўйхат!$B:$B,$C702)</f>
        <v/>
      </c>
      <c r="BO702" s="35">
        <f>SUMIFS(рўйхат!BX:BX,рўйхат!$CY:$CY,$B$712,рўйхат!$B:$B,$C702)</f>
        <v/>
      </c>
      <c r="BP702" s="36">
        <f>SUMIFS(рўйхат!BY:BY,рўйхат!$CY:$CY,$B$712,рўйхат!$B:$B,$C702)</f>
        <v/>
      </c>
      <c r="BQ702" s="35">
        <f>SUMIFS(рўйхат!BZ:BZ,рўйхат!$CY:$CY,$B$712,рўйхат!$B:$B,$C702)</f>
        <v/>
      </c>
      <c r="BR702" s="36">
        <f>SUMIFS(рўйхат!CA:CA,рўйхат!$CY:$CY,$B$712,рўйхат!$B:$B,$C702)</f>
        <v/>
      </c>
      <c r="BS702" s="35">
        <f>SUMIFS(рўйхат!CB:CB,рўйхат!$CY:$CY,$B$712,рўйхат!$B:$B,$C702)</f>
        <v/>
      </c>
      <c r="BT702" s="36">
        <f>SUMIFS(рўйхат!CC:CC,рўйхат!$CY:$CY,$B$712,рўйхат!$B:$B,$C702)</f>
        <v/>
      </c>
      <c r="BU702" s="35">
        <f>SUMIFS(рўйхат!CD:CD,рўйхат!$CY:$CY,$B$712,рўйхат!$B:$B,$C702)</f>
        <v/>
      </c>
      <c r="BV702" s="36">
        <f>SUMIFS(рўйхат!CE:CE,рўйхат!$CY:$CY,$B$712,рўйхат!$B:$B,$C702)</f>
        <v/>
      </c>
      <c r="BW702" s="35">
        <f>SUMIFS(рўйхат!CH:CH,рўйхат!$CY:$CY,$B$712,рўйхат!$B:$B,$C702)</f>
        <v/>
      </c>
      <c r="BX702" s="36">
        <f>SUMIFS(рўйхат!CI:CI,рўйхат!$CY:$CY,$B$712,рўйхат!$B:$B,$C702)</f>
        <v/>
      </c>
      <c r="BY702" s="35">
        <f>SUMIFS(рўйхат!CJ:CJ,рўйхат!$CY:$CY,$B$712,рўйхат!$B:$B,$C702)</f>
        <v/>
      </c>
      <c r="BZ702" s="36">
        <f>SUMIFS(рўйхат!CK:CK,рўйхат!$CY:$CY,$B$712,рўйхат!$B:$B,$C702)</f>
        <v/>
      </c>
      <c r="CA702" s="35">
        <f>SUMIFS(рўйхат!CL:CL,рўйхат!$CY:$CY,$B$712,рўйхат!$B:$B,$C702)</f>
        <v/>
      </c>
      <c r="CB702" s="36">
        <f>SUMIFS(рўйхат!CM:CM,рўйхат!$CY:$CY,$B$712,рўйхат!$B:$B,$C702)</f>
        <v/>
      </c>
      <c r="CC702" s="35">
        <f>SUMIFS(рўйхат!CN:CN,рўйхат!$CY:$CY,$B$712,рўйхат!$B:$B,$C702)</f>
        <v/>
      </c>
      <c r="CD702" s="36">
        <f>SUMIFS(рўйхат!CO:CO,рўйхат!$CY:$CY,$B$712,рўйхат!$B:$B,$C702)</f>
        <v/>
      </c>
      <c r="CE702" s="77">
        <f>IFERROR(BE702/(Q702+BE702),0)</f>
        <v/>
      </c>
      <c r="CF702" s="78">
        <f>IFERROR(BF702/(R702+BF702),0)</f>
        <v/>
      </c>
      <c r="CG702" s="8">
        <f>COUNTIFS(B:B,B702)</f>
        <v/>
      </c>
    </row>
    <row r="703" hidden="1" outlineLevel="1" ht="17.1" customFormat="1" customHeight="1" s="8">
      <c r="A703" s="33" t="n"/>
      <c r="B703" s="50" t="n">
        <v>23</v>
      </c>
      <c r="C703" s="66" t="inlineStr">
        <is>
          <t>Сув хўжалиги вазирлиги</t>
        </is>
      </c>
      <c r="D703" s="16" t="n"/>
      <c r="E703" s="35">
        <f>SUMIFS(рўйхат!F:F,рўйхат!$CY:$CY,$B$712,рўйхат!$B:$B,$C703)</f>
        <v/>
      </c>
      <c r="F703" s="36">
        <f>SUMIFS(рўйхат!G:G,рўйхат!$CY:$CY,$B$712,рўйхат!$B:$B,$C703)</f>
        <v/>
      </c>
      <c r="G703" s="35">
        <f>SUMIFS(рўйхат!H:H,рўйхат!$CY:$CY,$B$712,рўйхат!$B:$B,$C703)</f>
        <v/>
      </c>
      <c r="H703" s="36">
        <f>SUMIFS(рўйхат!I:I,рўйхат!$CY:$CY,$B$712,рўйхат!$B:$B,$C703)</f>
        <v/>
      </c>
      <c r="I703" s="35">
        <f>SUMIFS(рўйхат!J:J,рўйхат!$CY:$CY,$B$712,рўйхат!$B:$B,$C703)</f>
        <v/>
      </c>
      <c r="J703" s="36">
        <f>SUMIFS(рўйхат!K:K,рўйхат!$CY:$CY,$B$712,рўйхат!$B:$B,$C703)</f>
        <v/>
      </c>
      <c r="K703" s="35">
        <f>SUMIFS(рўйхат!L:L,рўйхат!$CY:$CY,$B$712,рўйхат!$B:$B,$C703)</f>
        <v/>
      </c>
      <c r="L703" s="36">
        <f>SUMIFS(рўйхат!M:M,рўйхат!$CY:$CY,$B$712,рўйхат!$B:$B,$C703)</f>
        <v/>
      </c>
      <c r="M703" s="35">
        <f>SUMIFS(рўйхат!N:N,рўйхат!$CY:$CY,$B$712,рўйхат!$B:$B,$C703)</f>
        <v/>
      </c>
      <c r="N703" s="36">
        <f>SUMIFS(рўйхат!O:O,рўйхат!$CY:$CY,$B$712,рўйхат!$B:$B,$C703)</f>
        <v/>
      </c>
      <c r="O703" s="34">
        <f>IFERROR(M703/E703,0)</f>
        <v/>
      </c>
      <c r="P703" s="34">
        <f>IFERROR(N703/F703,0)</f>
        <v/>
      </c>
      <c r="Q703" s="35">
        <f>SUMIFS(рўйхат!P:P,рўйхат!$CY:$CY,$B$712,рўйхат!$B:$B,$C703)</f>
        <v/>
      </c>
      <c r="R703" s="36">
        <f>SUMIFS(рўйхат!Q:Q,рўйхат!$CY:$CY,$B$712,рўйхат!$B:$B,$C703)</f>
        <v/>
      </c>
      <c r="S703" s="35">
        <f>SUMIFS(рўйхат!R:R,рўйхат!$CY:$CY,$B$712,рўйхат!$B:$B,$C703)</f>
        <v/>
      </c>
      <c r="T703" s="36">
        <f>SUMIFS(рўйхат!S:S,рўйхат!$CY:$CY,$B$712,рўйхат!$B:$B,$C703)</f>
        <v/>
      </c>
      <c r="U703" s="35">
        <f>SUMIFS(рўйхат!T:T,рўйхат!$CY:$CY,$B$712,рўйхат!$B:$B,$C703)</f>
        <v/>
      </c>
      <c r="V703" s="36">
        <f>SUMIFS(рўйхат!U:U,рўйхат!$CY:$CY,$B$712,рўйхат!$B:$B,$C703)</f>
        <v/>
      </c>
      <c r="W703" s="35">
        <f>SUMIFS(рўйхат!V:V,рўйхат!$CY:$CY,$B$712,рўйхат!$B:$B,$C703)</f>
        <v/>
      </c>
      <c r="X703" s="36">
        <f>SUMIFS(рўйхат!W:W,рўйхат!$CY:$CY,$B$712,рўйхат!$B:$B,$C703)</f>
        <v/>
      </c>
      <c r="Y703" s="35">
        <f>SUMIFS(рўйхат!X:X,рўйхат!$CY:$CY,$B$712,рўйхат!$B:$B,$C703)</f>
        <v/>
      </c>
      <c r="Z703" s="36">
        <f>SUMIFS(рўйхат!Y:Y,рўйхат!$CY:$CY,$B$712,рўйхат!$B:$B,$C703)</f>
        <v/>
      </c>
      <c r="AA703" s="35">
        <f>SUMIFS(рўйхат!Z:Z,рўйхат!$CY:$CY,$B$712,рўйхат!$B:$B,$C703)</f>
        <v/>
      </c>
      <c r="AB703" s="36">
        <f>SUMIFS(рўйхат!AA:AA,рўйхат!$CY:$CY,$B$712,рўйхат!$B:$B,$C703)</f>
        <v/>
      </c>
      <c r="AC703" s="35">
        <f>SUMIFS(рўйхат!AB:AB,рўйхат!$CY:$CY,$B$712,рўйхат!$B:$B,$C703)</f>
        <v/>
      </c>
      <c r="AD703" s="36">
        <f>SUMIFS(рўйхат!AC:AC,рўйхат!$CY:$CY,$B$712,рўйхат!$B:$B,$C703)</f>
        <v/>
      </c>
      <c r="AE703" s="35">
        <f>SUMIFS(рўйхат!AD:AD,рўйхат!$CY:$CY,$B$712,рўйхат!$B:$B,$C703)</f>
        <v/>
      </c>
      <c r="AF703" s="36">
        <f>SUMIFS(рўйхат!AE:AE,рўйхат!$CY:$CY,$B$712,рўйхат!$B:$B,$C703)</f>
        <v/>
      </c>
      <c r="AG703" s="35">
        <f>SUMIFS(рўйхат!AH:AH,рўйхат!$CY:$CY,$B$712,рўйхат!$B:$B,$C703)</f>
        <v/>
      </c>
      <c r="AH703" s="36">
        <f>SUMIFS(рўйхат!AI:AI,рўйхат!$CY:$CY,$B$712,рўйхат!$B:$B,$C703)</f>
        <v/>
      </c>
      <c r="AI703" s="35">
        <f>SUMIFS(рўйхат!AJ:AJ,рўйхат!$CY:$CY,$B$712,рўйхат!$B:$B,$C703)</f>
        <v/>
      </c>
      <c r="AJ703" s="36">
        <f>SUMIFS(рўйхат!AK:AK,рўйхат!$CY:$CY,$B$712,рўйхат!$B:$B,$C703)</f>
        <v/>
      </c>
      <c r="AK703" s="35">
        <f>SUMIFS(рўйхат!AL:AL,рўйхат!$CY:$CY,$B$712,рўйхат!$B:$B,$C703)</f>
        <v/>
      </c>
      <c r="AL703" s="36">
        <f>SUMIFS(рўйхат!AM:AM,рўйхат!$CY:$CY,$B$712,рўйхат!$B:$B,$C703)</f>
        <v/>
      </c>
      <c r="AM703" s="77">
        <f>IFERROR(Q703/E703,0)</f>
        <v/>
      </c>
      <c r="AN703" s="77">
        <f>IFERROR(R703/F703,0)</f>
        <v/>
      </c>
      <c r="AO703" s="35">
        <f>SUMIFS(рўйхат!AX:AX,рўйхат!$CY:$CY,$B$712,рўйхат!$B:$B,$C703)</f>
        <v/>
      </c>
      <c r="AP703" s="36">
        <f>SUMIFS(рўйхат!AY:AY,рўйхат!$CY:$CY,$B$712,рўйхат!$B:$B,$C703)</f>
        <v/>
      </c>
      <c r="AQ703" s="35">
        <f>SUMIFS(рўйхат!AZ:AZ,рўйхат!$CY:$CY,$B$712,рўйхат!$B:$B,$C703)</f>
        <v/>
      </c>
      <c r="AR703" s="36">
        <f>SUMIFS(рўйхат!BA:BA,рўйхат!$CY:$CY,$B$712,рўйхат!$B:$B,$C703)</f>
        <v/>
      </c>
      <c r="AS703" s="35">
        <f>SUMIFS(рўйхат!BB:BB,рўйхат!$CY:$CY,$B$712,рўйхат!$B:$B,$C703)</f>
        <v/>
      </c>
      <c r="AT703" s="36">
        <f>SUMIFS(рўйхат!BC:BC,рўйхат!$CY:$CY,$B$712,рўйхат!$B:$B,$C703)</f>
        <v/>
      </c>
      <c r="AU703" s="35">
        <f>SUMIFS(рўйхат!BD:BD,рўйхат!$CY:$CY,$B$712,рўйхат!$B:$B,$C703)</f>
        <v/>
      </c>
      <c r="AV703" s="36">
        <f>SUMIFS(рўйхат!BE:BE,рўйхат!$CY:$CY,$B$712,рўйхат!$B:$B,$C703)</f>
        <v/>
      </c>
      <c r="AW703" s="35">
        <f>SUMIFS(рўйхат!BF:BF,рўйхат!$CY:$CY,$B$712,рўйхат!$B:$B,$C703)</f>
        <v/>
      </c>
      <c r="AX703" s="36">
        <f>SUMIFS(рўйхат!BG:BG,рўйхат!$CY:$CY,$B$712,рўйхат!$B:$B,$C703)</f>
        <v/>
      </c>
      <c r="AY703" s="35">
        <f>SUMIFS(рўйхат!BH:BH,рўйхат!$CY:$CY,$B$712,рўйхат!$B:$B,$C703)</f>
        <v/>
      </c>
      <c r="AZ703" s="36">
        <f>SUMIFS(рўйхат!BI:BI,рўйхат!$CY:$CY,$B$712,рўйхат!$B:$B,$C703)</f>
        <v/>
      </c>
      <c r="BA703" s="35">
        <f>SUMIFS(рўйхат!BJ:BJ,рўйхат!$CY:$CY,$B$712,рўйхат!$B:$B,$C703)</f>
        <v/>
      </c>
      <c r="BB703" s="36">
        <f>SUMIFS(рўйхат!BK:BK,рўйхат!$CY:$CY,$B$712,рўйхат!$B:$B,$C703)</f>
        <v/>
      </c>
      <c r="BC703" s="77">
        <f>IFERROR(AO703/E703,0)</f>
        <v/>
      </c>
      <c r="BD703" s="77">
        <f>IFERROR(AP703/F703,0)</f>
        <v/>
      </c>
      <c r="BE703" s="35">
        <f>SUMIFS(рўйхат!BL:BL,рўйхат!$CY:$CY,$B$712,рўйхат!$B:$B,$C703)</f>
        <v/>
      </c>
      <c r="BF703" s="36">
        <f>SUMIFS(рўйхат!BM:BM,рўйхат!$CY:$CY,$B$712,рўйхат!$B:$B,$C703)</f>
        <v/>
      </c>
      <c r="BG703" s="35">
        <f>SUMIFS(рўйхат!BN:BN,рўйхат!$CY:$CY,$B$712,рўйхат!$B:$B,$C703)</f>
        <v/>
      </c>
      <c r="BH703" s="36">
        <f>SUMIFS(рўйхат!BO:BO,рўйхат!$CY:$CY,$B$712,рўйхат!$B:$B,$C703)</f>
        <v/>
      </c>
      <c r="BI703" s="35">
        <f>SUMIFS(рўйхат!BP:BP,рўйхат!$CY:$CY,$B$712,рўйхат!$B:$B,$C703)</f>
        <v/>
      </c>
      <c r="BJ703" s="36">
        <f>SUMIFS(рўйхат!BQ:BQ,рўйхат!$CY:$CY,$B$712,рўйхат!$B:$B,$C703)</f>
        <v/>
      </c>
      <c r="BK703" s="35">
        <f>SUMIFS(рўйхат!BR:BR,рўйхат!$CY:$CY,$B$712,рўйхат!$B:$B,$C703)</f>
        <v/>
      </c>
      <c r="BL703" s="36">
        <f>SUMIFS(рўйхат!BS:BS,рўйхат!$CY:$CY,$B$712,рўйхат!$B:$B,$C703)</f>
        <v/>
      </c>
      <c r="BM703" s="35">
        <f>SUMIFS(рўйхат!BT:BT,рўйхат!$CY:$CY,$B$712,рўйхат!$B:$B,$C703)</f>
        <v/>
      </c>
      <c r="BN703" s="36">
        <f>SUMIFS(рўйхат!BU:BU,рўйхат!$CY:$CY,$B$712,рўйхат!$B:$B,$C703)</f>
        <v/>
      </c>
      <c r="BO703" s="35">
        <f>SUMIFS(рўйхат!BX:BX,рўйхат!$CY:$CY,$B$712,рўйхат!$B:$B,$C703)</f>
        <v/>
      </c>
      <c r="BP703" s="36">
        <f>SUMIFS(рўйхат!BY:BY,рўйхат!$CY:$CY,$B$712,рўйхат!$B:$B,$C703)</f>
        <v/>
      </c>
      <c r="BQ703" s="35">
        <f>SUMIFS(рўйхат!BZ:BZ,рўйхат!$CY:$CY,$B$712,рўйхат!$B:$B,$C703)</f>
        <v/>
      </c>
      <c r="BR703" s="36">
        <f>SUMIFS(рўйхат!CA:CA,рўйхат!$CY:$CY,$B$712,рўйхат!$B:$B,$C703)</f>
        <v/>
      </c>
      <c r="BS703" s="35">
        <f>SUMIFS(рўйхат!CB:CB,рўйхат!$CY:$CY,$B$712,рўйхат!$B:$B,$C703)</f>
        <v/>
      </c>
      <c r="BT703" s="36">
        <f>SUMIFS(рўйхат!CC:CC,рўйхат!$CY:$CY,$B$712,рўйхат!$B:$B,$C703)</f>
        <v/>
      </c>
      <c r="BU703" s="35">
        <f>SUMIFS(рўйхат!CD:CD,рўйхат!$CY:$CY,$B$712,рўйхат!$B:$B,$C703)</f>
        <v/>
      </c>
      <c r="BV703" s="36">
        <f>SUMIFS(рўйхат!CE:CE,рўйхат!$CY:$CY,$B$712,рўйхат!$B:$B,$C703)</f>
        <v/>
      </c>
      <c r="BW703" s="35">
        <f>SUMIFS(рўйхат!CH:CH,рўйхат!$CY:$CY,$B$712,рўйхат!$B:$B,$C703)</f>
        <v/>
      </c>
      <c r="BX703" s="36">
        <f>SUMIFS(рўйхат!CI:CI,рўйхат!$CY:$CY,$B$712,рўйхат!$B:$B,$C703)</f>
        <v/>
      </c>
      <c r="BY703" s="35">
        <f>SUMIFS(рўйхат!CJ:CJ,рўйхат!$CY:$CY,$B$712,рўйхат!$B:$B,$C703)</f>
        <v/>
      </c>
      <c r="BZ703" s="36">
        <f>SUMIFS(рўйхат!CK:CK,рўйхат!$CY:$CY,$B$712,рўйхат!$B:$B,$C703)</f>
        <v/>
      </c>
      <c r="CA703" s="35">
        <f>SUMIFS(рўйхат!CL:CL,рўйхат!$CY:$CY,$B$712,рўйхат!$B:$B,$C703)</f>
        <v/>
      </c>
      <c r="CB703" s="36">
        <f>SUMIFS(рўйхат!CM:CM,рўйхат!$CY:$CY,$B$712,рўйхат!$B:$B,$C703)</f>
        <v/>
      </c>
      <c r="CC703" s="35">
        <f>SUMIFS(рўйхат!CN:CN,рўйхат!$CY:$CY,$B$712,рўйхат!$B:$B,$C703)</f>
        <v/>
      </c>
      <c r="CD703" s="36">
        <f>SUMIFS(рўйхат!CO:CO,рўйхат!$CY:$CY,$B$712,рўйхат!$B:$B,$C703)</f>
        <v/>
      </c>
      <c r="CE703" s="77">
        <f>IFERROR(BE703/(Q703+BE703),0)</f>
        <v/>
      </c>
      <c r="CF703" s="78">
        <f>IFERROR(BF703/(R703+BF703),0)</f>
        <v/>
      </c>
      <c r="CG703" s="8">
        <f>COUNTIFS(B:B,B703)</f>
        <v/>
      </c>
    </row>
    <row r="704" hidden="1" outlineLevel="1" ht="17.1" customFormat="1" customHeight="1" s="8">
      <c r="A704" s="33" t="n"/>
      <c r="B704" s="50" t="n">
        <v>24</v>
      </c>
      <c r="C704" s="66" t="inlineStr">
        <is>
          <t>Ташқи ишлар вазирлиги</t>
        </is>
      </c>
      <c r="D704" s="16" t="n"/>
      <c r="E704" s="35">
        <f>SUMIFS(рўйхат!F:F,рўйхат!$CY:$CY,$B$712,рўйхат!$B:$B,$C704)</f>
        <v/>
      </c>
      <c r="F704" s="36">
        <f>SUMIFS(рўйхат!G:G,рўйхат!$CY:$CY,$B$712,рўйхат!$B:$B,$C704)</f>
        <v/>
      </c>
      <c r="G704" s="35">
        <f>SUMIFS(рўйхат!H:H,рўйхат!$CY:$CY,$B$712,рўйхат!$B:$B,$C704)</f>
        <v/>
      </c>
      <c r="H704" s="36">
        <f>SUMIFS(рўйхат!I:I,рўйхат!$CY:$CY,$B$712,рўйхат!$B:$B,$C704)</f>
        <v/>
      </c>
      <c r="I704" s="35">
        <f>SUMIFS(рўйхат!J:J,рўйхат!$CY:$CY,$B$712,рўйхат!$B:$B,$C704)</f>
        <v/>
      </c>
      <c r="J704" s="36">
        <f>SUMIFS(рўйхат!K:K,рўйхат!$CY:$CY,$B$712,рўйхат!$B:$B,$C704)</f>
        <v/>
      </c>
      <c r="K704" s="35">
        <f>SUMIFS(рўйхат!L:L,рўйхат!$CY:$CY,$B$712,рўйхат!$B:$B,$C704)</f>
        <v/>
      </c>
      <c r="L704" s="36">
        <f>SUMIFS(рўйхат!M:M,рўйхат!$CY:$CY,$B$712,рўйхат!$B:$B,$C704)</f>
        <v/>
      </c>
      <c r="M704" s="35">
        <f>SUMIFS(рўйхат!N:N,рўйхат!$CY:$CY,$B$712,рўйхат!$B:$B,$C704)</f>
        <v/>
      </c>
      <c r="N704" s="36">
        <f>SUMIFS(рўйхат!O:O,рўйхат!$CY:$CY,$B$712,рўйхат!$B:$B,$C704)</f>
        <v/>
      </c>
      <c r="O704" s="34">
        <f>IFERROR(M704/E704,0)</f>
        <v/>
      </c>
      <c r="P704" s="34">
        <f>IFERROR(N704/F704,0)</f>
        <v/>
      </c>
      <c r="Q704" s="35">
        <f>SUMIFS(рўйхат!P:P,рўйхат!$CY:$CY,$B$712,рўйхат!$B:$B,$C704)</f>
        <v/>
      </c>
      <c r="R704" s="36">
        <f>SUMIFS(рўйхат!Q:Q,рўйхат!$CY:$CY,$B$712,рўйхат!$B:$B,$C704)</f>
        <v/>
      </c>
      <c r="S704" s="35">
        <f>SUMIFS(рўйхат!R:R,рўйхат!$CY:$CY,$B$712,рўйхат!$B:$B,$C704)</f>
        <v/>
      </c>
      <c r="T704" s="36">
        <f>SUMIFS(рўйхат!S:S,рўйхат!$CY:$CY,$B$712,рўйхат!$B:$B,$C704)</f>
        <v/>
      </c>
      <c r="U704" s="35">
        <f>SUMIFS(рўйхат!T:T,рўйхат!$CY:$CY,$B$712,рўйхат!$B:$B,$C704)</f>
        <v/>
      </c>
      <c r="V704" s="36">
        <f>SUMIFS(рўйхат!U:U,рўйхат!$CY:$CY,$B$712,рўйхат!$B:$B,$C704)</f>
        <v/>
      </c>
      <c r="W704" s="35">
        <f>SUMIFS(рўйхат!V:V,рўйхат!$CY:$CY,$B$712,рўйхат!$B:$B,$C704)</f>
        <v/>
      </c>
      <c r="X704" s="36">
        <f>SUMIFS(рўйхат!W:W,рўйхат!$CY:$CY,$B$712,рўйхат!$B:$B,$C704)</f>
        <v/>
      </c>
      <c r="Y704" s="35">
        <f>SUMIFS(рўйхат!X:X,рўйхат!$CY:$CY,$B$712,рўйхат!$B:$B,$C704)</f>
        <v/>
      </c>
      <c r="Z704" s="36">
        <f>SUMIFS(рўйхат!Y:Y,рўйхат!$CY:$CY,$B$712,рўйхат!$B:$B,$C704)</f>
        <v/>
      </c>
      <c r="AA704" s="35">
        <f>SUMIFS(рўйхат!Z:Z,рўйхат!$CY:$CY,$B$712,рўйхат!$B:$B,$C704)</f>
        <v/>
      </c>
      <c r="AB704" s="36">
        <f>SUMIFS(рўйхат!AA:AA,рўйхат!$CY:$CY,$B$712,рўйхат!$B:$B,$C704)</f>
        <v/>
      </c>
      <c r="AC704" s="35">
        <f>SUMIFS(рўйхат!AB:AB,рўйхат!$CY:$CY,$B$712,рўйхат!$B:$B,$C704)</f>
        <v/>
      </c>
      <c r="AD704" s="36">
        <f>SUMIFS(рўйхат!AC:AC,рўйхат!$CY:$CY,$B$712,рўйхат!$B:$B,$C704)</f>
        <v/>
      </c>
      <c r="AE704" s="35">
        <f>SUMIFS(рўйхат!AD:AD,рўйхат!$CY:$CY,$B$712,рўйхат!$B:$B,$C704)</f>
        <v/>
      </c>
      <c r="AF704" s="36">
        <f>SUMIFS(рўйхат!AE:AE,рўйхат!$CY:$CY,$B$712,рўйхат!$B:$B,$C704)</f>
        <v/>
      </c>
      <c r="AG704" s="35">
        <f>SUMIFS(рўйхат!AH:AH,рўйхат!$CY:$CY,$B$712,рўйхат!$B:$B,$C704)</f>
        <v/>
      </c>
      <c r="AH704" s="36">
        <f>SUMIFS(рўйхат!AI:AI,рўйхат!$CY:$CY,$B$712,рўйхат!$B:$B,$C704)</f>
        <v/>
      </c>
      <c r="AI704" s="35">
        <f>SUMIFS(рўйхат!AJ:AJ,рўйхат!$CY:$CY,$B$712,рўйхат!$B:$B,$C704)</f>
        <v/>
      </c>
      <c r="AJ704" s="36">
        <f>SUMIFS(рўйхат!AK:AK,рўйхат!$CY:$CY,$B$712,рўйхат!$B:$B,$C704)</f>
        <v/>
      </c>
      <c r="AK704" s="35">
        <f>SUMIFS(рўйхат!AL:AL,рўйхат!$CY:$CY,$B$712,рўйхат!$B:$B,$C704)</f>
        <v/>
      </c>
      <c r="AL704" s="36">
        <f>SUMIFS(рўйхат!AM:AM,рўйхат!$CY:$CY,$B$712,рўйхат!$B:$B,$C704)</f>
        <v/>
      </c>
      <c r="AM704" s="77">
        <f>IFERROR(Q704/E704,0)</f>
        <v/>
      </c>
      <c r="AN704" s="77">
        <f>IFERROR(R704/F704,0)</f>
        <v/>
      </c>
      <c r="AO704" s="35">
        <f>SUMIFS(рўйхат!AX:AX,рўйхат!$CY:$CY,$B$712,рўйхат!$B:$B,$C704)</f>
        <v/>
      </c>
      <c r="AP704" s="36">
        <f>SUMIFS(рўйхат!AY:AY,рўйхат!$CY:$CY,$B$712,рўйхат!$B:$B,$C704)</f>
        <v/>
      </c>
      <c r="AQ704" s="35">
        <f>SUMIFS(рўйхат!AZ:AZ,рўйхат!$CY:$CY,$B$712,рўйхат!$B:$B,$C704)</f>
        <v/>
      </c>
      <c r="AR704" s="36">
        <f>SUMIFS(рўйхат!BA:BA,рўйхат!$CY:$CY,$B$712,рўйхат!$B:$B,$C704)</f>
        <v/>
      </c>
      <c r="AS704" s="35">
        <f>SUMIFS(рўйхат!BB:BB,рўйхат!$CY:$CY,$B$712,рўйхат!$B:$B,$C704)</f>
        <v/>
      </c>
      <c r="AT704" s="36">
        <f>SUMIFS(рўйхат!BC:BC,рўйхат!$CY:$CY,$B$712,рўйхат!$B:$B,$C704)</f>
        <v/>
      </c>
      <c r="AU704" s="35">
        <f>SUMIFS(рўйхат!BD:BD,рўйхат!$CY:$CY,$B$712,рўйхат!$B:$B,$C704)</f>
        <v/>
      </c>
      <c r="AV704" s="36">
        <f>SUMIFS(рўйхат!BE:BE,рўйхат!$CY:$CY,$B$712,рўйхат!$B:$B,$C704)</f>
        <v/>
      </c>
      <c r="AW704" s="35">
        <f>SUMIFS(рўйхат!BF:BF,рўйхат!$CY:$CY,$B$712,рўйхат!$B:$B,$C704)</f>
        <v/>
      </c>
      <c r="AX704" s="36">
        <f>SUMIFS(рўйхат!BG:BG,рўйхат!$CY:$CY,$B$712,рўйхат!$B:$B,$C704)</f>
        <v/>
      </c>
      <c r="AY704" s="35">
        <f>SUMIFS(рўйхат!BH:BH,рўйхат!$CY:$CY,$B$712,рўйхат!$B:$B,$C704)</f>
        <v/>
      </c>
      <c r="AZ704" s="36">
        <f>SUMIFS(рўйхат!BI:BI,рўйхат!$CY:$CY,$B$712,рўйхат!$B:$B,$C704)</f>
        <v/>
      </c>
      <c r="BA704" s="35">
        <f>SUMIFS(рўйхат!BJ:BJ,рўйхат!$CY:$CY,$B$712,рўйхат!$B:$B,$C704)</f>
        <v/>
      </c>
      <c r="BB704" s="36">
        <f>SUMIFS(рўйхат!BK:BK,рўйхат!$CY:$CY,$B$712,рўйхат!$B:$B,$C704)</f>
        <v/>
      </c>
      <c r="BC704" s="77">
        <f>IFERROR(AO704/E704,0)</f>
        <v/>
      </c>
      <c r="BD704" s="77">
        <f>IFERROR(AP704/F704,0)</f>
        <v/>
      </c>
      <c r="BE704" s="35">
        <f>SUMIFS(рўйхат!BL:BL,рўйхат!$CY:$CY,$B$712,рўйхат!$B:$B,$C704)</f>
        <v/>
      </c>
      <c r="BF704" s="36">
        <f>SUMIFS(рўйхат!BM:BM,рўйхат!$CY:$CY,$B$712,рўйхат!$B:$B,$C704)</f>
        <v/>
      </c>
      <c r="BG704" s="35">
        <f>SUMIFS(рўйхат!BN:BN,рўйхат!$CY:$CY,$B$712,рўйхат!$B:$B,$C704)</f>
        <v/>
      </c>
      <c r="BH704" s="36">
        <f>SUMIFS(рўйхат!BO:BO,рўйхат!$CY:$CY,$B$712,рўйхат!$B:$B,$C704)</f>
        <v/>
      </c>
      <c r="BI704" s="35">
        <f>SUMIFS(рўйхат!BP:BP,рўйхат!$CY:$CY,$B$712,рўйхат!$B:$B,$C704)</f>
        <v/>
      </c>
      <c r="BJ704" s="36">
        <f>SUMIFS(рўйхат!BQ:BQ,рўйхат!$CY:$CY,$B$712,рўйхат!$B:$B,$C704)</f>
        <v/>
      </c>
      <c r="BK704" s="35">
        <f>SUMIFS(рўйхат!BR:BR,рўйхат!$CY:$CY,$B$712,рўйхат!$B:$B,$C704)</f>
        <v/>
      </c>
      <c r="BL704" s="36">
        <f>SUMIFS(рўйхат!BS:BS,рўйхат!$CY:$CY,$B$712,рўйхат!$B:$B,$C704)</f>
        <v/>
      </c>
      <c r="BM704" s="35">
        <f>SUMIFS(рўйхат!BT:BT,рўйхат!$CY:$CY,$B$712,рўйхат!$B:$B,$C704)</f>
        <v/>
      </c>
      <c r="BN704" s="36">
        <f>SUMIFS(рўйхат!BU:BU,рўйхат!$CY:$CY,$B$712,рўйхат!$B:$B,$C704)</f>
        <v/>
      </c>
      <c r="BO704" s="35">
        <f>SUMIFS(рўйхат!BX:BX,рўйхат!$CY:$CY,$B$712,рўйхат!$B:$B,$C704)</f>
        <v/>
      </c>
      <c r="BP704" s="36">
        <f>SUMIFS(рўйхат!BY:BY,рўйхат!$CY:$CY,$B$712,рўйхат!$B:$B,$C704)</f>
        <v/>
      </c>
      <c r="BQ704" s="35">
        <f>SUMIFS(рўйхат!BZ:BZ,рўйхат!$CY:$CY,$B$712,рўйхат!$B:$B,$C704)</f>
        <v/>
      </c>
      <c r="BR704" s="36">
        <f>SUMIFS(рўйхат!CA:CA,рўйхат!$CY:$CY,$B$712,рўйхат!$B:$B,$C704)</f>
        <v/>
      </c>
      <c r="BS704" s="35">
        <f>SUMIFS(рўйхат!CB:CB,рўйхат!$CY:$CY,$B$712,рўйхат!$B:$B,$C704)</f>
        <v/>
      </c>
      <c r="BT704" s="36">
        <f>SUMIFS(рўйхат!CC:CC,рўйхат!$CY:$CY,$B$712,рўйхат!$B:$B,$C704)</f>
        <v/>
      </c>
      <c r="BU704" s="35">
        <f>SUMIFS(рўйхат!CD:CD,рўйхат!$CY:$CY,$B$712,рўйхат!$B:$B,$C704)</f>
        <v/>
      </c>
      <c r="BV704" s="36">
        <f>SUMIFS(рўйхат!CE:CE,рўйхат!$CY:$CY,$B$712,рўйхат!$B:$B,$C704)</f>
        <v/>
      </c>
      <c r="BW704" s="35">
        <f>SUMIFS(рўйхат!CH:CH,рўйхат!$CY:$CY,$B$712,рўйхат!$B:$B,$C704)</f>
        <v/>
      </c>
      <c r="BX704" s="36">
        <f>SUMIFS(рўйхат!CI:CI,рўйхат!$CY:$CY,$B$712,рўйхат!$B:$B,$C704)</f>
        <v/>
      </c>
      <c r="BY704" s="35">
        <f>SUMIFS(рўйхат!CJ:CJ,рўйхат!$CY:$CY,$B$712,рўйхат!$B:$B,$C704)</f>
        <v/>
      </c>
      <c r="BZ704" s="36">
        <f>SUMIFS(рўйхат!CK:CK,рўйхат!$CY:$CY,$B$712,рўйхат!$B:$B,$C704)</f>
        <v/>
      </c>
      <c r="CA704" s="35">
        <f>SUMIFS(рўйхат!CL:CL,рўйхат!$CY:$CY,$B$712,рўйхат!$B:$B,$C704)</f>
        <v/>
      </c>
      <c r="CB704" s="36">
        <f>SUMIFS(рўйхат!CM:CM,рўйхат!$CY:$CY,$B$712,рўйхат!$B:$B,$C704)</f>
        <v/>
      </c>
      <c r="CC704" s="35">
        <f>SUMIFS(рўйхат!CN:CN,рўйхат!$CY:$CY,$B$712,рўйхат!$B:$B,$C704)</f>
        <v/>
      </c>
      <c r="CD704" s="36">
        <f>SUMIFS(рўйхат!CO:CO,рўйхат!$CY:$CY,$B$712,рўйхат!$B:$B,$C704)</f>
        <v/>
      </c>
      <c r="CE704" s="77">
        <f>IFERROR(BE704/(Q704+BE704),0)</f>
        <v/>
      </c>
      <c r="CF704" s="78">
        <f>IFERROR(BF704/(R704+BF704),0)</f>
        <v/>
      </c>
      <c r="CG704" s="8">
        <f>COUNTIFS(B:B,B704)</f>
        <v/>
      </c>
    </row>
    <row r="705" hidden="1" outlineLevel="1" ht="17.1" customFormat="1" customHeight="1" s="8">
      <c r="A705" s="31" t="n"/>
      <c r="B705" s="50" t="n">
        <v>25</v>
      </c>
      <c r="C705" s="65" t="inlineStr">
        <is>
          <t>Тоғ-кон саноати ва геология вазирлиги</t>
        </is>
      </c>
      <c r="D705" s="32" t="n"/>
      <c r="E705" s="35">
        <f>SUMIFS(рўйхат!F:F,рўйхат!$CY:$CY,$B$712,рўйхат!$B:$B,$C705)</f>
        <v/>
      </c>
      <c r="F705" s="36">
        <f>SUMIFS(рўйхат!G:G,рўйхат!$CY:$CY,$B$712,рўйхат!$B:$B,$C705)</f>
        <v/>
      </c>
      <c r="G705" s="35">
        <f>SUMIFS(рўйхат!H:H,рўйхат!$CY:$CY,$B$712,рўйхат!$B:$B,$C705)</f>
        <v/>
      </c>
      <c r="H705" s="36">
        <f>SUMIFS(рўйхат!I:I,рўйхат!$CY:$CY,$B$712,рўйхат!$B:$B,$C705)</f>
        <v/>
      </c>
      <c r="I705" s="35">
        <f>SUMIFS(рўйхат!J:J,рўйхат!$CY:$CY,$B$712,рўйхат!$B:$B,$C705)</f>
        <v/>
      </c>
      <c r="J705" s="36">
        <f>SUMIFS(рўйхат!K:K,рўйхат!$CY:$CY,$B$712,рўйхат!$B:$B,$C705)</f>
        <v/>
      </c>
      <c r="K705" s="35">
        <f>SUMIFS(рўйхат!L:L,рўйхат!$CY:$CY,$B$712,рўйхат!$B:$B,$C705)</f>
        <v/>
      </c>
      <c r="L705" s="36">
        <f>SUMIFS(рўйхат!M:M,рўйхат!$CY:$CY,$B$712,рўйхат!$B:$B,$C705)</f>
        <v/>
      </c>
      <c r="M705" s="35">
        <f>SUMIFS(рўйхат!N:N,рўйхат!$CY:$CY,$B$712,рўйхат!$B:$B,$C705)</f>
        <v/>
      </c>
      <c r="N705" s="36">
        <f>SUMIFS(рўйхат!O:O,рўйхат!$CY:$CY,$B$712,рўйхат!$B:$B,$C705)</f>
        <v/>
      </c>
      <c r="O705" s="34">
        <f>IFERROR(M705/E705,0)</f>
        <v/>
      </c>
      <c r="P705" s="34">
        <f>IFERROR(N705/F705,0)</f>
        <v/>
      </c>
      <c r="Q705" s="35">
        <f>SUMIFS(рўйхат!P:P,рўйхат!$CY:$CY,$B$712,рўйхат!$B:$B,$C705)</f>
        <v/>
      </c>
      <c r="R705" s="36">
        <f>SUMIFS(рўйхат!Q:Q,рўйхат!$CY:$CY,$B$712,рўйхат!$B:$B,$C705)</f>
        <v/>
      </c>
      <c r="S705" s="35">
        <f>SUMIFS(рўйхат!R:R,рўйхат!$CY:$CY,$B$712,рўйхат!$B:$B,$C705)</f>
        <v/>
      </c>
      <c r="T705" s="36">
        <f>SUMIFS(рўйхат!S:S,рўйхат!$CY:$CY,$B$712,рўйхат!$B:$B,$C705)</f>
        <v/>
      </c>
      <c r="U705" s="35">
        <f>SUMIFS(рўйхат!T:T,рўйхат!$CY:$CY,$B$712,рўйхат!$B:$B,$C705)</f>
        <v/>
      </c>
      <c r="V705" s="36">
        <f>SUMIFS(рўйхат!U:U,рўйхат!$CY:$CY,$B$712,рўйхат!$B:$B,$C705)</f>
        <v/>
      </c>
      <c r="W705" s="35">
        <f>SUMIFS(рўйхат!V:V,рўйхат!$CY:$CY,$B$712,рўйхат!$B:$B,$C705)</f>
        <v/>
      </c>
      <c r="X705" s="36">
        <f>SUMIFS(рўйхат!W:W,рўйхат!$CY:$CY,$B$712,рўйхат!$B:$B,$C705)</f>
        <v/>
      </c>
      <c r="Y705" s="35">
        <f>SUMIFS(рўйхат!X:X,рўйхат!$CY:$CY,$B$712,рўйхат!$B:$B,$C705)</f>
        <v/>
      </c>
      <c r="Z705" s="36">
        <f>SUMIFS(рўйхат!Y:Y,рўйхат!$CY:$CY,$B$712,рўйхат!$B:$B,$C705)</f>
        <v/>
      </c>
      <c r="AA705" s="35">
        <f>SUMIFS(рўйхат!Z:Z,рўйхат!$CY:$CY,$B$712,рўйхат!$B:$B,$C705)</f>
        <v/>
      </c>
      <c r="AB705" s="36">
        <f>SUMIFS(рўйхат!AA:AA,рўйхат!$CY:$CY,$B$712,рўйхат!$B:$B,$C705)</f>
        <v/>
      </c>
      <c r="AC705" s="35">
        <f>SUMIFS(рўйхат!AB:AB,рўйхат!$CY:$CY,$B$712,рўйхат!$B:$B,$C705)</f>
        <v/>
      </c>
      <c r="AD705" s="36">
        <f>SUMIFS(рўйхат!AC:AC,рўйхат!$CY:$CY,$B$712,рўйхат!$B:$B,$C705)</f>
        <v/>
      </c>
      <c r="AE705" s="35">
        <f>SUMIFS(рўйхат!AD:AD,рўйхат!$CY:$CY,$B$712,рўйхат!$B:$B,$C705)</f>
        <v/>
      </c>
      <c r="AF705" s="36">
        <f>SUMIFS(рўйхат!AE:AE,рўйхат!$CY:$CY,$B$712,рўйхат!$B:$B,$C705)</f>
        <v/>
      </c>
      <c r="AG705" s="35">
        <f>SUMIFS(рўйхат!AH:AH,рўйхат!$CY:$CY,$B$712,рўйхат!$B:$B,$C705)</f>
        <v/>
      </c>
      <c r="AH705" s="36">
        <f>SUMIFS(рўйхат!AI:AI,рўйхат!$CY:$CY,$B$712,рўйхат!$B:$B,$C705)</f>
        <v/>
      </c>
      <c r="AI705" s="35">
        <f>SUMIFS(рўйхат!AJ:AJ,рўйхат!$CY:$CY,$B$712,рўйхат!$B:$B,$C705)</f>
        <v/>
      </c>
      <c r="AJ705" s="36">
        <f>SUMIFS(рўйхат!AK:AK,рўйхат!$CY:$CY,$B$712,рўйхат!$B:$B,$C705)</f>
        <v/>
      </c>
      <c r="AK705" s="35">
        <f>SUMIFS(рўйхат!AL:AL,рўйхат!$CY:$CY,$B$712,рўйхат!$B:$B,$C705)</f>
        <v/>
      </c>
      <c r="AL705" s="36">
        <f>SUMIFS(рўйхат!AM:AM,рўйхат!$CY:$CY,$B$712,рўйхат!$B:$B,$C705)</f>
        <v/>
      </c>
      <c r="AM705" s="77">
        <f>IFERROR(Q705/E705,0)</f>
        <v/>
      </c>
      <c r="AN705" s="77">
        <f>IFERROR(R705/F705,0)</f>
        <v/>
      </c>
      <c r="AO705" s="35">
        <f>SUMIFS(рўйхат!AX:AX,рўйхат!$CY:$CY,$B$712,рўйхат!$B:$B,$C705)</f>
        <v/>
      </c>
      <c r="AP705" s="36">
        <f>SUMIFS(рўйхат!AY:AY,рўйхат!$CY:$CY,$B$712,рўйхат!$B:$B,$C705)</f>
        <v/>
      </c>
      <c r="AQ705" s="35">
        <f>SUMIFS(рўйхат!AZ:AZ,рўйхат!$CY:$CY,$B$712,рўйхат!$B:$B,$C705)</f>
        <v/>
      </c>
      <c r="AR705" s="36">
        <f>SUMIFS(рўйхат!BA:BA,рўйхат!$CY:$CY,$B$712,рўйхат!$B:$B,$C705)</f>
        <v/>
      </c>
      <c r="AS705" s="35">
        <f>SUMIFS(рўйхат!BB:BB,рўйхат!$CY:$CY,$B$712,рўйхат!$B:$B,$C705)</f>
        <v/>
      </c>
      <c r="AT705" s="36">
        <f>SUMIFS(рўйхат!BC:BC,рўйхат!$CY:$CY,$B$712,рўйхат!$B:$B,$C705)</f>
        <v/>
      </c>
      <c r="AU705" s="35">
        <f>SUMIFS(рўйхат!BD:BD,рўйхат!$CY:$CY,$B$712,рўйхат!$B:$B,$C705)</f>
        <v/>
      </c>
      <c r="AV705" s="36">
        <f>SUMIFS(рўйхат!BE:BE,рўйхат!$CY:$CY,$B$712,рўйхат!$B:$B,$C705)</f>
        <v/>
      </c>
      <c r="AW705" s="35">
        <f>SUMIFS(рўйхат!BF:BF,рўйхат!$CY:$CY,$B$712,рўйхат!$B:$B,$C705)</f>
        <v/>
      </c>
      <c r="AX705" s="36">
        <f>SUMIFS(рўйхат!BG:BG,рўйхат!$CY:$CY,$B$712,рўйхат!$B:$B,$C705)</f>
        <v/>
      </c>
      <c r="AY705" s="35">
        <f>SUMIFS(рўйхат!BH:BH,рўйхат!$CY:$CY,$B$712,рўйхат!$B:$B,$C705)</f>
        <v/>
      </c>
      <c r="AZ705" s="36">
        <f>SUMIFS(рўйхат!BI:BI,рўйхат!$CY:$CY,$B$712,рўйхат!$B:$B,$C705)</f>
        <v/>
      </c>
      <c r="BA705" s="35">
        <f>SUMIFS(рўйхат!BJ:BJ,рўйхат!$CY:$CY,$B$712,рўйхат!$B:$B,$C705)</f>
        <v/>
      </c>
      <c r="BB705" s="36">
        <f>SUMIFS(рўйхат!BK:BK,рўйхат!$CY:$CY,$B$712,рўйхат!$B:$B,$C705)</f>
        <v/>
      </c>
      <c r="BC705" s="77">
        <f>IFERROR(AO705/E705,0)</f>
        <v/>
      </c>
      <c r="BD705" s="77">
        <f>IFERROR(AP705/F705,0)</f>
        <v/>
      </c>
      <c r="BE705" s="35">
        <f>SUMIFS(рўйхат!BL:BL,рўйхат!$CY:$CY,$B$712,рўйхат!$B:$B,$C705)</f>
        <v/>
      </c>
      <c r="BF705" s="36">
        <f>SUMIFS(рўйхат!BM:BM,рўйхат!$CY:$CY,$B$712,рўйхат!$B:$B,$C705)</f>
        <v/>
      </c>
      <c r="BG705" s="35">
        <f>SUMIFS(рўйхат!BN:BN,рўйхат!$CY:$CY,$B$712,рўйхат!$B:$B,$C705)</f>
        <v/>
      </c>
      <c r="BH705" s="36">
        <f>SUMIFS(рўйхат!BO:BO,рўйхат!$CY:$CY,$B$712,рўйхат!$B:$B,$C705)</f>
        <v/>
      </c>
      <c r="BI705" s="35">
        <f>SUMIFS(рўйхат!BP:BP,рўйхат!$CY:$CY,$B$712,рўйхат!$B:$B,$C705)</f>
        <v/>
      </c>
      <c r="BJ705" s="36">
        <f>SUMIFS(рўйхат!BQ:BQ,рўйхат!$CY:$CY,$B$712,рўйхат!$B:$B,$C705)</f>
        <v/>
      </c>
      <c r="BK705" s="35">
        <f>SUMIFS(рўйхат!BR:BR,рўйхат!$CY:$CY,$B$712,рўйхат!$B:$B,$C705)</f>
        <v/>
      </c>
      <c r="BL705" s="36">
        <f>SUMIFS(рўйхат!BS:BS,рўйхат!$CY:$CY,$B$712,рўйхат!$B:$B,$C705)</f>
        <v/>
      </c>
      <c r="BM705" s="35">
        <f>SUMIFS(рўйхат!BT:BT,рўйхат!$CY:$CY,$B$712,рўйхат!$B:$B,$C705)</f>
        <v/>
      </c>
      <c r="BN705" s="36">
        <f>SUMIFS(рўйхат!BU:BU,рўйхат!$CY:$CY,$B$712,рўйхат!$B:$B,$C705)</f>
        <v/>
      </c>
      <c r="BO705" s="35">
        <f>SUMIFS(рўйхат!BX:BX,рўйхат!$CY:$CY,$B$712,рўйхат!$B:$B,$C705)</f>
        <v/>
      </c>
      <c r="BP705" s="36">
        <f>SUMIFS(рўйхат!BY:BY,рўйхат!$CY:$CY,$B$712,рўйхат!$B:$B,$C705)</f>
        <v/>
      </c>
      <c r="BQ705" s="35">
        <f>SUMIFS(рўйхат!BZ:BZ,рўйхат!$CY:$CY,$B$712,рўйхат!$B:$B,$C705)</f>
        <v/>
      </c>
      <c r="BR705" s="36">
        <f>SUMIFS(рўйхат!CA:CA,рўйхат!$CY:$CY,$B$712,рўйхат!$B:$B,$C705)</f>
        <v/>
      </c>
      <c r="BS705" s="35">
        <f>SUMIFS(рўйхат!CB:CB,рўйхат!$CY:$CY,$B$712,рўйхат!$B:$B,$C705)</f>
        <v/>
      </c>
      <c r="BT705" s="36">
        <f>SUMIFS(рўйхат!CC:CC,рўйхат!$CY:$CY,$B$712,рўйхат!$B:$B,$C705)</f>
        <v/>
      </c>
      <c r="BU705" s="35">
        <f>SUMIFS(рўйхат!CD:CD,рўйхат!$CY:$CY,$B$712,рўйхат!$B:$B,$C705)</f>
        <v/>
      </c>
      <c r="BV705" s="36">
        <f>SUMIFS(рўйхат!CE:CE,рўйхат!$CY:$CY,$B$712,рўйхат!$B:$B,$C705)</f>
        <v/>
      </c>
      <c r="BW705" s="35">
        <f>SUMIFS(рўйхат!CH:CH,рўйхат!$CY:$CY,$B$712,рўйхат!$B:$B,$C705)</f>
        <v/>
      </c>
      <c r="BX705" s="36">
        <f>SUMIFS(рўйхат!CI:CI,рўйхат!$CY:$CY,$B$712,рўйхат!$B:$B,$C705)</f>
        <v/>
      </c>
      <c r="BY705" s="35">
        <f>SUMIFS(рўйхат!CJ:CJ,рўйхат!$CY:$CY,$B$712,рўйхат!$B:$B,$C705)</f>
        <v/>
      </c>
      <c r="BZ705" s="36">
        <f>SUMIFS(рўйхат!CK:CK,рўйхат!$CY:$CY,$B$712,рўйхат!$B:$B,$C705)</f>
        <v/>
      </c>
      <c r="CA705" s="35">
        <f>SUMIFS(рўйхат!CL:CL,рўйхат!$CY:$CY,$B$712,рўйхат!$B:$B,$C705)</f>
        <v/>
      </c>
      <c r="CB705" s="36">
        <f>SUMIFS(рўйхат!CM:CM,рўйхат!$CY:$CY,$B$712,рўйхат!$B:$B,$C705)</f>
        <v/>
      </c>
      <c r="CC705" s="35">
        <f>SUMIFS(рўйхат!CN:CN,рўйхат!$CY:$CY,$B$712,рўйхат!$B:$B,$C705)</f>
        <v/>
      </c>
      <c r="CD705" s="36">
        <f>SUMIFS(рўйхат!CO:CO,рўйхат!$CY:$CY,$B$712,рўйхат!$B:$B,$C705)</f>
        <v/>
      </c>
      <c r="CE705" s="77">
        <f>IFERROR(BE705/(Q705+BE705),0)</f>
        <v/>
      </c>
      <c r="CF705" s="78">
        <f>IFERROR(BF705/(R705+BF705),0)</f>
        <v/>
      </c>
      <c r="CG705" s="8">
        <f>COUNTIFS(B:B,B705)</f>
        <v/>
      </c>
    </row>
    <row r="706" hidden="1" outlineLevel="1" ht="17.1" customFormat="1" customHeight="1" s="8">
      <c r="A706" s="31" t="n"/>
      <c r="B706" s="50" t="n">
        <v>26</v>
      </c>
      <c r="C706" s="67" t="inlineStr">
        <is>
          <t>Транспорт вазирлиги</t>
        </is>
      </c>
      <c r="D706" s="32" t="n"/>
      <c r="E706" s="35">
        <f>SUMIFS(рўйхат!F:F,рўйхат!$CY:$CY,$B$712,рўйхат!$B:$B,$C706)</f>
        <v/>
      </c>
      <c r="F706" s="36">
        <f>SUMIFS(рўйхат!G:G,рўйхат!$CY:$CY,$B$712,рўйхат!$B:$B,$C706)</f>
        <v/>
      </c>
      <c r="G706" s="35">
        <f>SUMIFS(рўйхат!H:H,рўйхат!$CY:$CY,$B$712,рўйхат!$B:$B,$C706)</f>
        <v/>
      </c>
      <c r="H706" s="36">
        <f>SUMIFS(рўйхат!I:I,рўйхат!$CY:$CY,$B$712,рўйхат!$B:$B,$C706)</f>
        <v/>
      </c>
      <c r="I706" s="35">
        <f>SUMIFS(рўйхат!J:J,рўйхат!$CY:$CY,$B$712,рўйхат!$B:$B,$C706)</f>
        <v/>
      </c>
      <c r="J706" s="36">
        <f>SUMIFS(рўйхат!K:K,рўйхат!$CY:$CY,$B$712,рўйхат!$B:$B,$C706)</f>
        <v/>
      </c>
      <c r="K706" s="35">
        <f>SUMIFS(рўйхат!L:L,рўйхат!$CY:$CY,$B$712,рўйхат!$B:$B,$C706)</f>
        <v/>
      </c>
      <c r="L706" s="36">
        <f>SUMIFS(рўйхат!M:M,рўйхат!$CY:$CY,$B$712,рўйхат!$B:$B,$C706)</f>
        <v/>
      </c>
      <c r="M706" s="35">
        <f>SUMIFS(рўйхат!N:N,рўйхат!$CY:$CY,$B$712,рўйхат!$B:$B,$C706)</f>
        <v/>
      </c>
      <c r="N706" s="36">
        <f>SUMIFS(рўйхат!O:O,рўйхат!$CY:$CY,$B$712,рўйхат!$B:$B,$C706)</f>
        <v/>
      </c>
      <c r="O706" s="34">
        <f>IFERROR(M706/E706,0)</f>
        <v/>
      </c>
      <c r="P706" s="34">
        <f>IFERROR(N706/F706,0)</f>
        <v/>
      </c>
      <c r="Q706" s="35">
        <f>SUMIFS(рўйхат!P:P,рўйхат!$CY:$CY,$B$712,рўйхат!$B:$B,$C706)</f>
        <v/>
      </c>
      <c r="R706" s="36">
        <f>SUMIFS(рўйхат!Q:Q,рўйхат!$CY:$CY,$B$712,рўйхат!$B:$B,$C706)</f>
        <v/>
      </c>
      <c r="S706" s="35">
        <f>SUMIFS(рўйхат!R:R,рўйхат!$CY:$CY,$B$712,рўйхат!$B:$B,$C706)</f>
        <v/>
      </c>
      <c r="T706" s="36">
        <f>SUMIFS(рўйхат!S:S,рўйхат!$CY:$CY,$B$712,рўйхат!$B:$B,$C706)</f>
        <v/>
      </c>
      <c r="U706" s="35">
        <f>SUMIFS(рўйхат!T:T,рўйхат!$CY:$CY,$B$712,рўйхат!$B:$B,$C706)</f>
        <v/>
      </c>
      <c r="V706" s="36">
        <f>SUMIFS(рўйхат!U:U,рўйхат!$CY:$CY,$B$712,рўйхат!$B:$B,$C706)</f>
        <v/>
      </c>
      <c r="W706" s="35">
        <f>SUMIFS(рўйхат!V:V,рўйхат!$CY:$CY,$B$712,рўйхат!$B:$B,$C706)</f>
        <v/>
      </c>
      <c r="X706" s="36">
        <f>SUMIFS(рўйхат!W:W,рўйхат!$CY:$CY,$B$712,рўйхат!$B:$B,$C706)</f>
        <v/>
      </c>
      <c r="Y706" s="35">
        <f>SUMIFS(рўйхат!X:X,рўйхат!$CY:$CY,$B$712,рўйхат!$B:$B,$C706)</f>
        <v/>
      </c>
      <c r="Z706" s="36">
        <f>SUMIFS(рўйхат!Y:Y,рўйхат!$CY:$CY,$B$712,рўйхат!$B:$B,$C706)</f>
        <v/>
      </c>
      <c r="AA706" s="35">
        <f>SUMIFS(рўйхат!Z:Z,рўйхат!$CY:$CY,$B$712,рўйхат!$B:$B,$C706)</f>
        <v/>
      </c>
      <c r="AB706" s="36">
        <f>SUMIFS(рўйхат!AA:AA,рўйхат!$CY:$CY,$B$712,рўйхат!$B:$B,$C706)</f>
        <v/>
      </c>
      <c r="AC706" s="35">
        <f>SUMIFS(рўйхат!AB:AB,рўйхат!$CY:$CY,$B$712,рўйхат!$B:$B,$C706)</f>
        <v/>
      </c>
      <c r="AD706" s="36">
        <f>SUMIFS(рўйхат!AC:AC,рўйхат!$CY:$CY,$B$712,рўйхат!$B:$B,$C706)</f>
        <v/>
      </c>
      <c r="AE706" s="35">
        <f>SUMIFS(рўйхат!AD:AD,рўйхат!$CY:$CY,$B$712,рўйхат!$B:$B,$C706)</f>
        <v/>
      </c>
      <c r="AF706" s="36">
        <f>SUMIFS(рўйхат!AE:AE,рўйхат!$CY:$CY,$B$712,рўйхат!$B:$B,$C706)</f>
        <v/>
      </c>
      <c r="AG706" s="35">
        <f>SUMIFS(рўйхат!AH:AH,рўйхат!$CY:$CY,$B$712,рўйхат!$B:$B,$C706)</f>
        <v/>
      </c>
      <c r="AH706" s="36">
        <f>SUMIFS(рўйхат!AI:AI,рўйхат!$CY:$CY,$B$712,рўйхат!$B:$B,$C706)</f>
        <v/>
      </c>
      <c r="AI706" s="35">
        <f>SUMIFS(рўйхат!AJ:AJ,рўйхат!$CY:$CY,$B$712,рўйхат!$B:$B,$C706)</f>
        <v/>
      </c>
      <c r="AJ706" s="36">
        <f>SUMIFS(рўйхат!AK:AK,рўйхат!$CY:$CY,$B$712,рўйхат!$B:$B,$C706)</f>
        <v/>
      </c>
      <c r="AK706" s="35">
        <f>SUMIFS(рўйхат!AL:AL,рўйхат!$CY:$CY,$B$712,рўйхат!$B:$B,$C706)</f>
        <v/>
      </c>
      <c r="AL706" s="36">
        <f>SUMIFS(рўйхат!AM:AM,рўйхат!$CY:$CY,$B$712,рўйхат!$B:$B,$C706)</f>
        <v/>
      </c>
      <c r="AM706" s="77">
        <f>IFERROR(Q706/E706,0)</f>
        <v/>
      </c>
      <c r="AN706" s="77">
        <f>IFERROR(R706/F706,0)</f>
        <v/>
      </c>
      <c r="AO706" s="35">
        <f>SUMIFS(рўйхат!AX:AX,рўйхат!$CY:$CY,$B$712,рўйхат!$B:$B,$C706)</f>
        <v/>
      </c>
      <c r="AP706" s="36">
        <f>SUMIFS(рўйхат!AY:AY,рўйхат!$CY:$CY,$B$712,рўйхат!$B:$B,$C706)</f>
        <v/>
      </c>
      <c r="AQ706" s="35">
        <f>SUMIFS(рўйхат!AZ:AZ,рўйхат!$CY:$CY,$B$712,рўйхат!$B:$B,$C706)</f>
        <v/>
      </c>
      <c r="AR706" s="36">
        <f>SUMIFS(рўйхат!BA:BA,рўйхат!$CY:$CY,$B$712,рўйхат!$B:$B,$C706)</f>
        <v/>
      </c>
      <c r="AS706" s="35">
        <f>SUMIFS(рўйхат!BB:BB,рўйхат!$CY:$CY,$B$712,рўйхат!$B:$B,$C706)</f>
        <v/>
      </c>
      <c r="AT706" s="36">
        <f>SUMIFS(рўйхат!BC:BC,рўйхат!$CY:$CY,$B$712,рўйхат!$B:$B,$C706)</f>
        <v/>
      </c>
      <c r="AU706" s="35">
        <f>SUMIFS(рўйхат!BD:BD,рўйхат!$CY:$CY,$B$712,рўйхат!$B:$B,$C706)</f>
        <v/>
      </c>
      <c r="AV706" s="36">
        <f>SUMIFS(рўйхат!BE:BE,рўйхат!$CY:$CY,$B$712,рўйхат!$B:$B,$C706)</f>
        <v/>
      </c>
      <c r="AW706" s="35">
        <f>SUMIFS(рўйхат!BF:BF,рўйхат!$CY:$CY,$B$712,рўйхат!$B:$B,$C706)</f>
        <v/>
      </c>
      <c r="AX706" s="36">
        <f>SUMIFS(рўйхат!BG:BG,рўйхат!$CY:$CY,$B$712,рўйхат!$B:$B,$C706)</f>
        <v/>
      </c>
      <c r="AY706" s="35">
        <f>SUMIFS(рўйхат!BH:BH,рўйхат!$CY:$CY,$B$712,рўйхат!$B:$B,$C706)</f>
        <v/>
      </c>
      <c r="AZ706" s="36">
        <f>SUMIFS(рўйхат!BI:BI,рўйхат!$CY:$CY,$B$712,рўйхат!$B:$B,$C706)</f>
        <v/>
      </c>
      <c r="BA706" s="35">
        <f>SUMIFS(рўйхат!BJ:BJ,рўйхат!$CY:$CY,$B$712,рўйхат!$B:$B,$C706)</f>
        <v/>
      </c>
      <c r="BB706" s="36">
        <f>SUMIFS(рўйхат!BK:BK,рўйхат!$CY:$CY,$B$712,рўйхат!$B:$B,$C706)</f>
        <v/>
      </c>
      <c r="BC706" s="77">
        <f>IFERROR(AO706/E706,0)</f>
        <v/>
      </c>
      <c r="BD706" s="77">
        <f>IFERROR(AP706/F706,0)</f>
        <v/>
      </c>
      <c r="BE706" s="35">
        <f>SUMIFS(рўйхат!BL:BL,рўйхат!$CY:$CY,$B$712,рўйхат!$B:$B,$C706)</f>
        <v/>
      </c>
      <c r="BF706" s="36">
        <f>SUMIFS(рўйхат!BM:BM,рўйхат!$CY:$CY,$B$712,рўйхат!$B:$B,$C706)</f>
        <v/>
      </c>
      <c r="BG706" s="35">
        <f>SUMIFS(рўйхат!BN:BN,рўйхат!$CY:$CY,$B$712,рўйхат!$B:$B,$C706)</f>
        <v/>
      </c>
      <c r="BH706" s="36">
        <f>SUMIFS(рўйхат!BO:BO,рўйхат!$CY:$CY,$B$712,рўйхат!$B:$B,$C706)</f>
        <v/>
      </c>
      <c r="BI706" s="35">
        <f>SUMIFS(рўйхат!BP:BP,рўйхат!$CY:$CY,$B$712,рўйхат!$B:$B,$C706)</f>
        <v/>
      </c>
      <c r="BJ706" s="36">
        <f>SUMIFS(рўйхат!BQ:BQ,рўйхат!$CY:$CY,$B$712,рўйхат!$B:$B,$C706)</f>
        <v/>
      </c>
      <c r="BK706" s="35">
        <f>SUMIFS(рўйхат!BR:BR,рўйхат!$CY:$CY,$B$712,рўйхат!$B:$B,$C706)</f>
        <v/>
      </c>
      <c r="BL706" s="36">
        <f>SUMIFS(рўйхат!BS:BS,рўйхат!$CY:$CY,$B$712,рўйхат!$B:$B,$C706)</f>
        <v/>
      </c>
      <c r="BM706" s="35">
        <f>SUMIFS(рўйхат!BT:BT,рўйхат!$CY:$CY,$B$712,рўйхат!$B:$B,$C706)</f>
        <v/>
      </c>
      <c r="BN706" s="36">
        <f>SUMIFS(рўйхат!BU:BU,рўйхат!$CY:$CY,$B$712,рўйхат!$B:$B,$C706)</f>
        <v/>
      </c>
      <c r="BO706" s="35">
        <f>SUMIFS(рўйхат!BX:BX,рўйхат!$CY:$CY,$B$712,рўйхат!$B:$B,$C706)</f>
        <v/>
      </c>
      <c r="BP706" s="36">
        <f>SUMIFS(рўйхат!BY:BY,рўйхат!$CY:$CY,$B$712,рўйхат!$B:$B,$C706)</f>
        <v/>
      </c>
      <c r="BQ706" s="35">
        <f>SUMIFS(рўйхат!BZ:BZ,рўйхат!$CY:$CY,$B$712,рўйхат!$B:$B,$C706)</f>
        <v/>
      </c>
      <c r="BR706" s="36">
        <f>SUMIFS(рўйхат!CA:CA,рўйхат!$CY:$CY,$B$712,рўйхат!$B:$B,$C706)</f>
        <v/>
      </c>
      <c r="BS706" s="35">
        <f>SUMIFS(рўйхат!CB:CB,рўйхат!$CY:$CY,$B$712,рўйхат!$B:$B,$C706)</f>
        <v/>
      </c>
      <c r="BT706" s="36">
        <f>SUMIFS(рўйхат!CC:CC,рўйхат!$CY:$CY,$B$712,рўйхат!$B:$B,$C706)</f>
        <v/>
      </c>
      <c r="BU706" s="35">
        <f>SUMIFS(рўйхат!CD:CD,рўйхат!$CY:$CY,$B$712,рўйхат!$B:$B,$C706)</f>
        <v/>
      </c>
      <c r="BV706" s="36">
        <f>SUMIFS(рўйхат!CE:CE,рўйхат!$CY:$CY,$B$712,рўйхат!$B:$B,$C706)</f>
        <v/>
      </c>
      <c r="BW706" s="35">
        <f>SUMIFS(рўйхат!CH:CH,рўйхат!$CY:$CY,$B$712,рўйхат!$B:$B,$C706)</f>
        <v/>
      </c>
      <c r="BX706" s="36">
        <f>SUMIFS(рўйхат!CI:CI,рўйхат!$CY:$CY,$B$712,рўйхат!$B:$B,$C706)</f>
        <v/>
      </c>
      <c r="BY706" s="35">
        <f>SUMIFS(рўйхат!CJ:CJ,рўйхат!$CY:$CY,$B$712,рўйхат!$B:$B,$C706)</f>
        <v/>
      </c>
      <c r="BZ706" s="36">
        <f>SUMIFS(рўйхат!CK:CK,рўйхат!$CY:$CY,$B$712,рўйхат!$B:$B,$C706)</f>
        <v/>
      </c>
      <c r="CA706" s="35">
        <f>SUMIFS(рўйхат!CL:CL,рўйхат!$CY:$CY,$B$712,рўйхат!$B:$B,$C706)</f>
        <v/>
      </c>
      <c r="CB706" s="36">
        <f>SUMIFS(рўйхат!CM:CM,рўйхат!$CY:$CY,$B$712,рўйхат!$B:$B,$C706)</f>
        <v/>
      </c>
      <c r="CC706" s="35">
        <f>SUMIFS(рўйхат!CN:CN,рўйхат!$CY:$CY,$B$712,рўйхат!$B:$B,$C706)</f>
        <v/>
      </c>
      <c r="CD706" s="36">
        <f>SUMIFS(рўйхат!CO:CO,рўйхат!$CY:$CY,$B$712,рўйхат!$B:$B,$C706)</f>
        <v/>
      </c>
      <c r="CE706" s="77">
        <f>IFERROR(BE706/(Q706+BE706),0)</f>
        <v/>
      </c>
      <c r="CF706" s="78">
        <f>IFERROR(BF706/(R706+BF706),0)</f>
        <v/>
      </c>
      <c r="CG706" s="8">
        <f>COUNTIFS(B:B,B706)</f>
        <v/>
      </c>
    </row>
    <row r="707" hidden="1" outlineLevel="1" ht="17.1" customFormat="1" customHeight="1" s="8">
      <c r="A707" s="31" t="n"/>
      <c r="B707" s="50" t="n">
        <v>27</v>
      </c>
      <c r="C707" s="67" t="inlineStr">
        <is>
          <t>Фавқулодда вазиятлар вазирлиги</t>
        </is>
      </c>
      <c r="D707" s="32" t="n"/>
      <c r="E707" s="35">
        <f>SUMIFS(рўйхат!F:F,рўйхат!$CY:$CY,$B$712,рўйхат!$B:$B,$C707)</f>
        <v/>
      </c>
      <c r="F707" s="36">
        <f>SUMIFS(рўйхат!G:G,рўйхат!$CY:$CY,$B$712,рўйхат!$B:$B,$C707)</f>
        <v/>
      </c>
      <c r="G707" s="35">
        <f>SUMIFS(рўйхат!H:H,рўйхат!$CY:$CY,$B$712,рўйхат!$B:$B,$C707)</f>
        <v/>
      </c>
      <c r="H707" s="36">
        <f>SUMIFS(рўйхат!I:I,рўйхат!$CY:$CY,$B$712,рўйхат!$B:$B,$C707)</f>
        <v/>
      </c>
      <c r="I707" s="35">
        <f>SUMIFS(рўйхат!J:J,рўйхат!$CY:$CY,$B$712,рўйхат!$B:$B,$C707)</f>
        <v/>
      </c>
      <c r="J707" s="36">
        <f>SUMIFS(рўйхат!K:K,рўйхат!$CY:$CY,$B$712,рўйхат!$B:$B,$C707)</f>
        <v/>
      </c>
      <c r="K707" s="35">
        <f>SUMIFS(рўйхат!L:L,рўйхат!$CY:$CY,$B$712,рўйхат!$B:$B,$C707)</f>
        <v/>
      </c>
      <c r="L707" s="36">
        <f>SUMIFS(рўйхат!M:M,рўйхат!$CY:$CY,$B$712,рўйхат!$B:$B,$C707)</f>
        <v/>
      </c>
      <c r="M707" s="35">
        <f>SUMIFS(рўйхат!N:N,рўйхат!$CY:$CY,$B$712,рўйхат!$B:$B,$C707)</f>
        <v/>
      </c>
      <c r="N707" s="36">
        <f>SUMIFS(рўйхат!O:O,рўйхат!$CY:$CY,$B$712,рўйхат!$B:$B,$C707)</f>
        <v/>
      </c>
      <c r="O707" s="34">
        <f>IFERROR(M707/E707,0)</f>
        <v/>
      </c>
      <c r="P707" s="34">
        <f>IFERROR(N707/F707,0)</f>
        <v/>
      </c>
      <c r="Q707" s="35">
        <f>SUMIFS(рўйхат!P:P,рўйхат!$CY:$CY,$B$712,рўйхат!$B:$B,$C707)</f>
        <v/>
      </c>
      <c r="R707" s="36">
        <f>SUMIFS(рўйхат!Q:Q,рўйхат!$CY:$CY,$B$712,рўйхат!$B:$B,$C707)</f>
        <v/>
      </c>
      <c r="S707" s="35">
        <f>SUMIFS(рўйхат!R:R,рўйхат!$CY:$CY,$B$712,рўйхат!$B:$B,$C707)</f>
        <v/>
      </c>
      <c r="T707" s="36">
        <f>SUMIFS(рўйхат!S:S,рўйхат!$CY:$CY,$B$712,рўйхат!$B:$B,$C707)</f>
        <v/>
      </c>
      <c r="U707" s="35">
        <f>SUMIFS(рўйхат!T:T,рўйхат!$CY:$CY,$B$712,рўйхат!$B:$B,$C707)</f>
        <v/>
      </c>
      <c r="V707" s="36">
        <f>SUMIFS(рўйхат!U:U,рўйхат!$CY:$CY,$B$712,рўйхат!$B:$B,$C707)</f>
        <v/>
      </c>
      <c r="W707" s="35">
        <f>SUMIFS(рўйхат!V:V,рўйхат!$CY:$CY,$B$712,рўйхат!$B:$B,$C707)</f>
        <v/>
      </c>
      <c r="X707" s="36">
        <f>SUMIFS(рўйхат!W:W,рўйхат!$CY:$CY,$B$712,рўйхат!$B:$B,$C707)</f>
        <v/>
      </c>
      <c r="Y707" s="35">
        <f>SUMIFS(рўйхат!X:X,рўйхат!$CY:$CY,$B$712,рўйхат!$B:$B,$C707)</f>
        <v/>
      </c>
      <c r="Z707" s="36">
        <f>SUMIFS(рўйхат!Y:Y,рўйхат!$CY:$CY,$B$712,рўйхат!$B:$B,$C707)</f>
        <v/>
      </c>
      <c r="AA707" s="35">
        <f>SUMIFS(рўйхат!Z:Z,рўйхат!$CY:$CY,$B$712,рўйхат!$B:$B,$C707)</f>
        <v/>
      </c>
      <c r="AB707" s="36">
        <f>SUMIFS(рўйхат!AA:AA,рўйхат!$CY:$CY,$B$712,рўйхат!$B:$B,$C707)</f>
        <v/>
      </c>
      <c r="AC707" s="35">
        <f>SUMIFS(рўйхат!AB:AB,рўйхат!$CY:$CY,$B$712,рўйхат!$B:$B,$C707)</f>
        <v/>
      </c>
      <c r="AD707" s="36">
        <f>SUMIFS(рўйхат!AC:AC,рўйхат!$CY:$CY,$B$712,рўйхат!$B:$B,$C707)</f>
        <v/>
      </c>
      <c r="AE707" s="35">
        <f>SUMIFS(рўйхат!AD:AD,рўйхат!$CY:$CY,$B$712,рўйхат!$B:$B,$C707)</f>
        <v/>
      </c>
      <c r="AF707" s="36">
        <f>SUMIFS(рўйхат!AE:AE,рўйхат!$CY:$CY,$B$712,рўйхат!$B:$B,$C707)</f>
        <v/>
      </c>
      <c r="AG707" s="35">
        <f>SUMIFS(рўйхат!AH:AH,рўйхат!$CY:$CY,$B$712,рўйхат!$B:$B,$C707)</f>
        <v/>
      </c>
      <c r="AH707" s="36">
        <f>SUMIFS(рўйхат!AI:AI,рўйхат!$CY:$CY,$B$712,рўйхат!$B:$B,$C707)</f>
        <v/>
      </c>
      <c r="AI707" s="35">
        <f>SUMIFS(рўйхат!AJ:AJ,рўйхат!$CY:$CY,$B$712,рўйхат!$B:$B,$C707)</f>
        <v/>
      </c>
      <c r="AJ707" s="36">
        <f>SUMIFS(рўйхат!AK:AK,рўйхат!$CY:$CY,$B$712,рўйхат!$B:$B,$C707)</f>
        <v/>
      </c>
      <c r="AK707" s="35">
        <f>SUMIFS(рўйхат!AL:AL,рўйхат!$CY:$CY,$B$712,рўйхат!$B:$B,$C707)</f>
        <v/>
      </c>
      <c r="AL707" s="36">
        <f>SUMIFS(рўйхат!AM:AM,рўйхат!$CY:$CY,$B$712,рўйхат!$B:$B,$C707)</f>
        <v/>
      </c>
      <c r="AM707" s="77">
        <f>IFERROR(Q707/E707,0)</f>
        <v/>
      </c>
      <c r="AN707" s="77">
        <f>IFERROR(R707/F707,0)</f>
        <v/>
      </c>
      <c r="AO707" s="35">
        <f>SUMIFS(рўйхат!AX:AX,рўйхат!$CY:$CY,$B$712,рўйхат!$B:$B,$C707)</f>
        <v/>
      </c>
      <c r="AP707" s="36">
        <f>SUMIFS(рўйхат!AY:AY,рўйхат!$CY:$CY,$B$712,рўйхат!$B:$B,$C707)</f>
        <v/>
      </c>
      <c r="AQ707" s="35">
        <f>SUMIFS(рўйхат!AZ:AZ,рўйхат!$CY:$CY,$B$712,рўйхат!$B:$B,$C707)</f>
        <v/>
      </c>
      <c r="AR707" s="36">
        <f>SUMIFS(рўйхат!BA:BA,рўйхат!$CY:$CY,$B$712,рўйхат!$B:$B,$C707)</f>
        <v/>
      </c>
      <c r="AS707" s="35">
        <f>SUMIFS(рўйхат!BB:BB,рўйхат!$CY:$CY,$B$712,рўйхат!$B:$B,$C707)</f>
        <v/>
      </c>
      <c r="AT707" s="36">
        <f>SUMIFS(рўйхат!BC:BC,рўйхат!$CY:$CY,$B$712,рўйхат!$B:$B,$C707)</f>
        <v/>
      </c>
      <c r="AU707" s="35">
        <f>SUMIFS(рўйхат!BD:BD,рўйхат!$CY:$CY,$B$712,рўйхат!$B:$B,$C707)</f>
        <v/>
      </c>
      <c r="AV707" s="36">
        <f>SUMIFS(рўйхат!BE:BE,рўйхат!$CY:$CY,$B$712,рўйхат!$B:$B,$C707)</f>
        <v/>
      </c>
      <c r="AW707" s="35">
        <f>SUMIFS(рўйхат!BF:BF,рўйхат!$CY:$CY,$B$712,рўйхат!$B:$B,$C707)</f>
        <v/>
      </c>
      <c r="AX707" s="36">
        <f>SUMIFS(рўйхат!BG:BG,рўйхат!$CY:$CY,$B$712,рўйхат!$B:$B,$C707)</f>
        <v/>
      </c>
      <c r="AY707" s="35">
        <f>SUMIFS(рўйхат!BH:BH,рўйхат!$CY:$CY,$B$712,рўйхат!$B:$B,$C707)</f>
        <v/>
      </c>
      <c r="AZ707" s="36">
        <f>SUMIFS(рўйхат!BI:BI,рўйхат!$CY:$CY,$B$712,рўйхат!$B:$B,$C707)</f>
        <v/>
      </c>
      <c r="BA707" s="35">
        <f>SUMIFS(рўйхат!BJ:BJ,рўйхат!$CY:$CY,$B$712,рўйхат!$B:$B,$C707)</f>
        <v/>
      </c>
      <c r="BB707" s="36">
        <f>SUMIFS(рўйхат!BK:BK,рўйхат!$CY:$CY,$B$712,рўйхат!$B:$B,$C707)</f>
        <v/>
      </c>
      <c r="BC707" s="77">
        <f>IFERROR(AO707/E707,0)</f>
        <v/>
      </c>
      <c r="BD707" s="77">
        <f>IFERROR(AP707/F707,0)</f>
        <v/>
      </c>
      <c r="BE707" s="35">
        <f>SUMIFS(рўйхат!BL:BL,рўйхат!$CY:$CY,$B$712,рўйхат!$B:$B,$C707)</f>
        <v/>
      </c>
      <c r="BF707" s="36">
        <f>SUMIFS(рўйхат!BM:BM,рўйхат!$CY:$CY,$B$712,рўйхат!$B:$B,$C707)</f>
        <v/>
      </c>
      <c r="BG707" s="35">
        <f>SUMIFS(рўйхат!BN:BN,рўйхат!$CY:$CY,$B$712,рўйхат!$B:$B,$C707)</f>
        <v/>
      </c>
      <c r="BH707" s="36">
        <f>SUMIFS(рўйхат!BO:BO,рўйхат!$CY:$CY,$B$712,рўйхат!$B:$B,$C707)</f>
        <v/>
      </c>
      <c r="BI707" s="35">
        <f>SUMIFS(рўйхат!BP:BP,рўйхат!$CY:$CY,$B$712,рўйхат!$B:$B,$C707)</f>
        <v/>
      </c>
      <c r="BJ707" s="36">
        <f>SUMIFS(рўйхат!BQ:BQ,рўйхат!$CY:$CY,$B$712,рўйхат!$B:$B,$C707)</f>
        <v/>
      </c>
      <c r="BK707" s="35">
        <f>SUMIFS(рўйхат!BR:BR,рўйхат!$CY:$CY,$B$712,рўйхат!$B:$B,$C707)</f>
        <v/>
      </c>
      <c r="BL707" s="36">
        <f>SUMIFS(рўйхат!BS:BS,рўйхат!$CY:$CY,$B$712,рўйхат!$B:$B,$C707)</f>
        <v/>
      </c>
      <c r="BM707" s="35">
        <f>SUMIFS(рўйхат!BT:BT,рўйхат!$CY:$CY,$B$712,рўйхат!$B:$B,$C707)</f>
        <v/>
      </c>
      <c r="BN707" s="36">
        <f>SUMIFS(рўйхат!BU:BU,рўйхат!$CY:$CY,$B$712,рўйхат!$B:$B,$C707)</f>
        <v/>
      </c>
      <c r="BO707" s="35">
        <f>SUMIFS(рўйхат!BX:BX,рўйхат!$CY:$CY,$B$712,рўйхат!$B:$B,$C707)</f>
        <v/>
      </c>
      <c r="BP707" s="36">
        <f>SUMIFS(рўйхат!BY:BY,рўйхат!$CY:$CY,$B$712,рўйхат!$B:$B,$C707)</f>
        <v/>
      </c>
      <c r="BQ707" s="35">
        <f>SUMIFS(рўйхат!BZ:BZ,рўйхат!$CY:$CY,$B$712,рўйхат!$B:$B,$C707)</f>
        <v/>
      </c>
      <c r="BR707" s="36">
        <f>SUMIFS(рўйхат!CA:CA,рўйхат!$CY:$CY,$B$712,рўйхат!$B:$B,$C707)</f>
        <v/>
      </c>
      <c r="BS707" s="35">
        <f>SUMIFS(рўйхат!CB:CB,рўйхат!$CY:$CY,$B$712,рўйхат!$B:$B,$C707)</f>
        <v/>
      </c>
      <c r="BT707" s="36">
        <f>SUMIFS(рўйхат!CC:CC,рўйхат!$CY:$CY,$B$712,рўйхат!$B:$B,$C707)</f>
        <v/>
      </c>
      <c r="BU707" s="35">
        <f>SUMIFS(рўйхат!CD:CD,рўйхат!$CY:$CY,$B$712,рўйхат!$B:$B,$C707)</f>
        <v/>
      </c>
      <c r="BV707" s="36">
        <f>SUMIFS(рўйхат!CE:CE,рўйхат!$CY:$CY,$B$712,рўйхат!$B:$B,$C707)</f>
        <v/>
      </c>
      <c r="BW707" s="35">
        <f>SUMIFS(рўйхат!CH:CH,рўйхат!$CY:$CY,$B$712,рўйхат!$B:$B,$C707)</f>
        <v/>
      </c>
      <c r="BX707" s="36">
        <f>SUMIFS(рўйхат!CI:CI,рўйхат!$CY:$CY,$B$712,рўйхат!$B:$B,$C707)</f>
        <v/>
      </c>
      <c r="BY707" s="35">
        <f>SUMIFS(рўйхат!CJ:CJ,рўйхат!$CY:$CY,$B$712,рўйхат!$B:$B,$C707)</f>
        <v/>
      </c>
      <c r="BZ707" s="36">
        <f>SUMIFS(рўйхат!CK:CK,рўйхат!$CY:$CY,$B$712,рўйхат!$B:$B,$C707)</f>
        <v/>
      </c>
      <c r="CA707" s="35">
        <f>SUMIFS(рўйхат!CL:CL,рўйхат!$CY:$CY,$B$712,рўйхат!$B:$B,$C707)</f>
        <v/>
      </c>
      <c r="CB707" s="36">
        <f>SUMIFS(рўйхат!CM:CM,рўйхат!$CY:$CY,$B$712,рўйхат!$B:$B,$C707)</f>
        <v/>
      </c>
      <c r="CC707" s="35">
        <f>SUMIFS(рўйхат!CN:CN,рўйхат!$CY:$CY,$B$712,рўйхат!$B:$B,$C707)</f>
        <v/>
      </c>
      <c r="CD707" s="36">
        <f>SUMIFS(рўйхат!CO:CO,рўйхат!$CY:$CY,$B$712,рўйхат!$B:$B,$C707)</f>
        <v/>
      </c>
      <c r="CE707" s="77">
        <f>IFERROR(BE707/(Q707+BE707),0)</f>
        <v/>
      </c>
      <c r="CF707" s="78">
        <f>IFERROR(BF707/(R707+BF707),0)</f>
        <v/>
      </c>
      <c r="CG707" s="8">
        <f>COUNTIFS(B:B,B707)</f>
        <v/>
      </c>
    </row>
    <row r="708" hidden="1" outlineLevel="1" ht="33.95" customFormat="1" customHeight="1" s="8">
      <c r="A708" s="31" t="n"/>
      <c r="B708" s="50" t="n">
        <v>28</v>
      </c>
      <c r="C708" s="67" t="inlineStr">
        <is>
          <t>Экология, атроф-муҳитни муҳофаза қилиш ва иқлим ўзгариши вазирлиги</t>
        </is>
      </c>
      <c r="D708" s="32" t="n"/>
      <c r="E708" s="35">
        <f>SUMIFS(рўйхат!F:F,рўйхат!$CY:$CY,$B$712,рўйхат!$B:$B,$C708)</f>
        <v/>
      </c>
      <c r="F708" s="36">
        <f>SUMIFS(рўйхат!G:G,рўйхат!$CY:$CY,$B$712,рўйхат!$B:$B,$C708)</f>
        <v/>
      </c>
      <c r="G708" s="35">
        <f>SUMIFS(рўйхат!H:H,рўйхат!$CY:$CY,$B$712,рўйхат!$B:$B,$C708)</f>
        <v/>
      </c>
      <c r="H708" s="36">
        <f>SUMIFS(рўйхат!I:I,рўйхат!$CY:$CY,$B$712,рўйхат!$B:$B,$C708)</f>
        <v/>
      </c>
      <c r="I708" s="35">
        <f>SUMIFS(рўйхат!J:J,рўйхат!$CY:$CY,$B$712,рўйхат!$B:$B,$C708)</f>
        <v/>
      </c>
      <c r="J708" s="36">
        <f>SUMIFS(рўйхат!K:K,рўйхат!$CY:$CY,$B$712,рўйхат!$B:$B,$C708)</f>
        <v/>
      </c>
      <c r="K708" s="35">
        <f>SUMIFS(рўйхат!L:L,рўйхат!$CY:$CY,$B$712,рўйхат!$B:$B,$C708)</f>
        <v/>
      </c>
      <c r="L708" s="36">
        <f>SUMIFS(рўйхат!M:M,рўйхат!$CY:$CY,$B$712,рўйхат!$B:$B,$C708)</f>
        <v/>
      </c>
      <c r="M708" s="35">
        <f>SUMIFS(рўйхат!N:N,рўйхат!$CY:$CY,$B$712,рўйхат!$B:$B,$C708)</f>
        <v/>
      </c>
      <c r="N708" s="36">
        <f>SUMIFS(рўйхат!O:O,рўйхат!$CY:$CY,$B$712,рўйхат!$B:$B,$C708)</f>
        <v/>
      </c>
      <c r="O708" s="34">
        <f>IFERROR(M708/E708,0)</f>
        <v/>
      </c>
      <c r="P708" s="34">
        <f>IFERROR(N708/F708,0)</f>
        <v/>
      </c>
      <c r="Q708" s="35">
        <f>SUMIFS(рўйхат!P:P,рўйхат!$CY:$CY,$B$712,рўйхат!$B:$B,$C708)</f>
        <v/>
      </c>
      <c r="R708" s="36">
        <f>SUMIFS(рўйхат!Q:Q,рўйхат!$CY:$CY,$B$712,рўйхат!$B:$B,$C708)</f>
        <v/>
      </c>
      <c r="S708" s="35">
        <f>SUMIFS(рўйхат!R:R,рўйхат!$CY:$CY,$B$712,рўйхат!$B:$B,$C708)</f>
        <v/>
      </c>
      <c r="T708" s="36">
        <f>SUMIFS(рўйхат!S:S,рўйхат!$CY:$CY,$B$712,рўйхат!$B:$B,$C708)</f>
        <v/>
      </c>
      <c r="U708" s="35">
        <f>SUMIFS(рўйхат!T:T,рўйхат!$CY:$CY,$B$712,рўйхат!$B:$B,$C708)</f>
        <v/>
      </c>
      <c r="V708" s="36">
        <f>SUMIFS(рўйхат!U:U,рўйхат!$CY:$CY,$B$712,рўйхат!$B:$B,$C708)</f>
        <v/>
      </c>
      <c r="W708" s="35">
        <f>SUMIFS(рўйхат!V:V,рўйхат!$CY:$CY,$B$712,рўйхат!$B:$B,$C708)</f>
        <v/>
      </c>
      <c r="X708" s="36">
        <f>SUMIFS(рўйхат!W:W,рўйхат!$CY:$CY,$B$712,рўйхат!$B:$B,$C708)</f>
        <v/>
      </c>
      <c r="Y708" s="35">
        <f>SUMIFS(рўйхат!X:X,рўйхат!$CY:$CY,$B$712,рўйхат!$B:$B,$C708)</f>
        <v/>
      </c>
      <c r="Z708" s="36">
        <f>SUMIFS(рўйхат!Y:Y,рўйхат!$CY:$CY,$B$712,рўйхат!$B:$B,$C708)</f>
        <v/>
      </c>
      <c r="AA708" s="35">
        <f>SUMIFS(рўйхат!Z:Z,рўйхат!$CY:$CY,$B$712,рўйхат!$B:$B,$C708)</f>
        <v/>
      </c>
      <c r="AB708" s="36">
        <f>SUMIFS(рўйхат!AA:AA,рўйхат!$CY:$CY,$B$712,рўйхат!$B:$B,$C708)</f>
        <v/>
      </c>
      <c r="AC708" s="35">
        <f>SUMIFS(рўйхат!AB:AB,рўйхат!$CY:$CY,$B$712,рўйхат!$B:$B,$C708)</f>
        <v/>
      </c>
      <c r="AD708" s="36">
        <f>SUMIFS(рўйхат!AC:AC,рўйхат!$CY:$CY,$B$712,рўйхат!$B:$B,$C708)</f>
        <v/>
      </c>
      <c r="AE708" s="35">
        <f>SUMIFS(рўйхат!AD:AD,рўйхат!$CY:$CY,$B$712,рўйхат!$B:$B,$C708)</f>
        <v/>
      </c>
      <c r="AF708" s="36">
        <f>SUMIFS(рўйхат!AE:AE,рўйхат!$CY:$CY,$B$712,рўйхат!$B:$B,$C708)</f>
        <v/>
      </c>
      <c r="AG708" s="35">
        <f>SUMIFS(рўйхат!AH:AH,рўйхат!$CY:$CY,$B$712,рўйхат!$B:$B,$C708)</f>
        <v/>
      </c>
      <c r="AH708" s="36">
        <f>SUMIFS(рўйхат!AI:AI,рўйхат!$CY:$CY,$B$712,рўйхат!$B:$B,$C708)</f>
        <v/>
      </c>
      <c r="AI708" s="35">
        <f>SUMIFS(рўйхат!AJ:AJ,рўйхат!$CY:$CY,$B$712,рўйхат!$B:$B,$C708)</f>
        <v/>
      </c>
      <c r="AJ708" s="36">
        <f>SUMIFS(рўйхат!AK:AK,рўйхат!$CY:$CY,$B$712,рўйхат!$B:$B,$C708)</f>
        <v/>
      </c>
      <c r="AK708" s="35">
        <f>SUMIFS(рўйхат!AL:AL,рўйхат!$CY:$CY,$B$712,рўйхат!$B:$B,$C708)</f>
        <v/>
      </c>
      <c r="AL708" s="36">
        <f>SUMIFS(рўйхат!AM:AM,рўйхат!$CY:$CY,$B$712,рўйхат!$B:$B,$C708)</f>
        <v/>
      </c>
      <c r="AM708" s="77">
        <f>IFERROR(Q708/E708,0)</f>
        <v/>
      </c>
      <c r="AN708" s="77">
        <f>IFERROR(R708/F708,0)</f>
        <v/>
      </c>
      <c r="AO708" s="35">
        <f>SUMIFS(рўйхат!AX:AX,рўйхат!$CY:$CY,$B$712,рўйхат!$B:$B,$C708)</f>
        <v/>
      </c>
      <c r="AP708" s="36">
        <f>SUMIFS(рўйхат!AY:AY,рўйхат!$CY:$CY,$B$712,рўйхат!$B:$B,$C708)</f>
        <v/>
      </c>
      <c r="AQ708" s="35">
        <f>SUMIFS(рўйхат!AZ:AZ,рўйхат!$CY:$CY,$B$712,рўйхат!$B:$B,$C708)</f>
        <v/>
      </c>
      <c r="AR708" s="36">
        <f>SUMIFS(рўйхат!BA:BA,рўйхат!$CY:$CY,$B$712,рўйхат!$B:$B,$C708)</f>
        <v/>
      </c>
      <c r="AS708" s="35">
        <f>SUMIFS(рўйхат!BB:BB,рўйхат!$CY:$CY,$B$712,рўйхат!$B:$B,$C708)</f>
        <v/>
      </c>
      <c r="AT708" s="36">
        <f>SUMIFS(рўйхат!BC:BC,рўйхат!$CY:$CY,$B$712,рўйхат!$B:$B,$C708)</f>
        <v/>
      </c>
      <c r="AU708" s="35">
        <f>SUMIFS(рўйхат!BD:BD,рўйхат!$CY:$CY,$B$712,рўйхат!$B:$B,$C708)</f>
        <v/>
      </c>
      <c r="AV708" s="36">
        <f>SUMIFS(рўйхат!BE:BE,рўйхат!$CY:$CY,$B$712,рўйхат!$B:$B,$C708)</f>
        <v/>
      </c>
      <c r="AW708" s="35">
        <f>SUMIFS(рўйхат!BF:BF,рўйхат!$CY:$CY,$B$712,рўйхат!$B:$B,$C708)</f>
        <v/>
      </c>
      <c r="AX708" s="36">
        <f>SUMIFS(рўйхат!BG:BG,рўйхат!$CY:$CY,$B$712,рўйхат!$B:$B,$C708)</f>
        <v/>
      </c>
      <c r="AY708" s="35">
        <f>SUMIFS(рўйхат!BH:BH,рўйхат!$CY:$CY,$B$712,рўйхат!$B:$B,$C708)</f>
        <v/>
      </c>
      <c r="AZ708" s="36">
        <f>SUMIFS(рўйхат!BI:BI,рўйхат!$CY:$CY,$B$712,рўйхат!$B:$B,$C708)</f>
        <v/>
      </c>
      <c r="BA708" s="35">
        <f>SUMIFS(рўйхат!BJ:BJ,рўйхат!$CY:$CY,$B$712,рўйхат!$B:$B,$C708)</f>
        <v/>
      </c>
      <c r="BB708" s="36">
        <f>SUMIFS(рўйхат!BK:BK,рўйхат!$CY:$CY,$B$712,рўйхат!$B:$B,$C708)</f>
        <v/>
      </c>
      <c r="BC708" s="77">
        <f>IFERROR(AO708/E708,0)</f>
        <v/>
      </c>
      <c r="BD708" s="77">
        <f>IFERROR(AP708/F708,0)</f>
        <v/>
      </c>
      <c r="BE708" s="35">
        <f>SUMIFS(рўйхат!BL:BL,рўйхат!$CY:$CY,$B$712,рўйхат!$B:$B,$C708)</f>
        <v/>
      </c>
      <c r="BF708" s="36">
        <f>SUMIFS(рўйхат!BM:BM,рўйхат!$CY:$CY,$B$712,рўйхат!$B:$B,$C708)</f>
        <v/>
      </c>
      <c r="BG708" s="35">
        <f>SUMIFS(рўйхат!BN:BN,рўйхат!$CY:$CY,$B$712,рўйхат!$B:$B,$C708)</f>
        <v/>
      </c>
      <c r="BH708" s="36">
        <f>SUMIFS(рўйхат!BO:BO,рўйхат!$CY:$CY,$B$712,рўйхат!$B:$B,$C708)</f>
        <v/>
      </c>
      <c r="BI708" s="35">
        <f>SUMIFS(рўйхат!BP:BP,рўйхат!$CY:$CY,$B$712,рўйхат!$B:$B,$C708)</f>
        <v/>
      </c>
      <c r="BJ708" s="36">
        <f>SUMIFS(рўйхат!BQ:BQ,рўйхат!$CY:$CY,$B$712,рўйхат!$B:$B,$C708)</f>
        <v/>
      </c>
      <c r="BK708" s="35">
        <f>SUMIFS(рўйхат!BR:BR,рўйхат!$CY:$CY,$B$712,рўйхат!$B:$B,$C708)</f>
        <v/>
      </c>
      <c r="BL708" s="36">
        <f>SUMIFS(рўйхат!BS:BS,рўйхат!$CY:$CY,$B$712,рўйхат!$B:$B,$C708)</f>
        <v/>
      </c>
      <c r="BM708" s="35">
        <f>SUMIFS(рўйхат!BT:BT,рўйхат!$CY:$CY,$B$712,рўйхат!$B:$B,$C708)</f>
        <v/>
      </c>
      <c r="BN708" s="36">
        <f>SUMIFS(рўйхат!BU:BU,рўйхат!$CY:$CY,$B$712,рўйхат!$B:$B,$C708)</f>
        <v/>
      </c>
      <c r="BO708" s="35">
        <f>SUMIFS(рўйхат!BX:BX,рўйхат!$CY:$CY,$B$712,рўйхат!$B:$B,$C708)</f>
        <v/>
      </c>
      <c r="BP708" s="36">
        <f>SUMIFS(рўйхат!BY:BY,рўйхат!$CY:$CY,$B$712,рўйхат!$B:$B,$C708)</f>
        <v/>
      </c>
      <c r="BQ708" s="35">
        <f>SUMIFS(рўйхат!BZ:BZ,рўйхат!$CY:$CY,$B$712,рўйхат!$B:$B,$C708)</f>
        <v/>
      </c>
      <c r="BR708" s="36">
        <f>SUMIFS(рўйхат!CA:CA,рўйхат!$CY:$CY,$B$712,рўйхат!$B:$B,$C708)</f>
        <v/>
      </c>
      <c r="BS708" s="35">
        <f>SUMIFS(рўйхат!CB:CB,рўйхат!$CY:$CY,$B$712,рўйхат!$B:$B,$C708)</f>
        <v/>
      </c>
      <c r="BT708" s="36">
        <f>SUMIFS(рўйхат!CC:CC,рўйхат!$CY:$CY,$B$712,рўйхат!$B:$B,$C708)</f>
        <v/>
      </c>
      <c r="BU708" s="35">
        <f>SUMIFS(рўйхат!CD:CD,рўйхат!$CY:$CY,$B$712,рўйхат!$B:$B,$C708)</f>
        <v/>
      </c>
      <c r="BV708" s="36">
        <f>SUMIFS(рўйхат!CE:CE,рўйхат!$CY:$CY,$B$712,рўйхат!$B:$B,$C708)</f>
        <v/>
      </c>
      <c r="BW708" s="35">
        <f>SUMIFS(рўйхат!CH:CH,рўйхат!$CY:$CY,$B$712,рўйхат!$B:$B,$C708)</f>
        <v/>
      </c>
      <c r="BX708" s="36">
        <f>SUMIFS(рўйхат!CI:CI,рўйхат!$CY:$CY,$B$712,рўйхат!$B:$B,$C708)</f>
        <v/>
      </c>
      <c r="BY708" s="35">
        <f>SUMIFS(рўйхат!CJ:CJ,рўйхат!$CY:$CY,$B$712,рўйхат!$B:$B,$C708)</f>
        <v/>
      </c>
      <c r="BZ708" s="36">
        <f>SUMIFS(рўйхат!CK:CK,рўйхат!$CY:$CY,$B$712,рўйхат!$B:$B,$C708)</f>
        <v/>
      </c>
      <c r="CA708" s="35">
        <f>SUMIFS(рўйхат!CL:CL,рўйхат!$CY:$CY,$B$712,рўйхат!$B:$B,$C708)</f>
        <v/>
      </c>
      <c r="CB708" s="36">
        <f>SUMIFS(рўйхат!CM:CM,рўйхат!$CY:$CY,$B$712,рўйхат!$B:$B,$C708)</f>
        <v/>
      </c>
      <c r="CC708" s="35">
        <f>SUMIFS(рўйхат!CN:CN,рўйхат!$CY:$CY,$B$712,рўйхат!$B:$B,$C708)</f>
        <v/>
      </c>
      <c r="CD708" s="36">
        <f>SUMIFS(рўйхат!CO:CO,рўйхат!$CY:$CY,$B$712,рўйхат!$B:$B,$C708)</f>
        <v/>
      </c>
      <c r="CE708" s="77">
        <f>IFERROR(BE708/(Q708+BE708),0)</f>
        <v/>
      </c>
      <c r="CF708" s="78">
        <f>IFERROR(BF708/(R708+BF708),0)</f>
        <v/>
      </c>
      <c r="CG708" s="8">
        <f>COUNTIFS(B:B,B708)</f>
        <v/>
      </c>
    </row>
    <row r="709" hidden="1" outlineLevel="1" ht="17.1" customFormat="1" customHeight="1" s="8">
      <c r="A709" s="31" t="n"/>
      <c r="B709" s="50" t="n">
        <v>29</v>
      </c>
      <c r="C709" s="67" t="inlineStr">
        <is>
          <t>Энергетика вазирлиги</t>
        </is>
      </c>
      <c r="D709" s="32" t="n"/>
      <c r="E709" s="35">
        <f>SUMIFS(рўйхат!F:F,рўйхат!$CY:$CY,$B$712,рўйхат!$B:$B,$C709)</f>
        <v/>
      </c>
      <c r="F709" s="36">
        <f>SUMIFS(рўйхат!G:G,рўйхат!$CY:$CY,$B$712,рўйхат!$B:$B,$C709)</f>
        <v/>
      </c>
      <c r="G709" s="35">
        <f>SUMIFS(рўйхат!H:H,рўйхат!$CY:$CY,$B$712,рўйхат!$B:$B,$C709)</f>
        <v/>
      </c>
      <c r="H709" s="36">
        <f>SUMIFS(рўйхат!I:I,рўйхат!$CY:$CY,$B$712,рўйхат!$B:$B,$C709)</f>
        <v/>
      </c>
      <c r="I709" s="35">
        <f>SUMIFS(рўйхат!J:J,рўйхат!$CY:$CY,$B$712,рўйхат!$B:$B,$C709)</f>
        <v/>
      </c>
      <c r="J709" s="36">
        <f>SUMIFS(рўйхат!K:K,рўйхат!$CY:$CY,$B$712,рўйхат!$B:$B,$C709)</f>
        <v/>
      </c>
      <c r="K709" s="35">
        <f>SUMIFS(рўйхат!L:L,рўйхат!$CY:$CY,$B$712,рўйхат!$B:$B,$C709)</f>
        <v/>
      </c>
      <c r="L709" s="36">
        <f>SUMIFS(рўйхат!M:M,рўйхат!$CY:$CY,$B$712,рўйхат!$B:$B,$C709)</f>
        <v/>
      </c>
      <c r="M709" s="35">
        <f>SUMIFS(рўйхат!N:N,рўйхат!$CY:$CY,$B$712,рўйхат!$B:$B,$C709)</f>
        <v/>
      </c>
      <c r="N709" s="36">
        <f>SUMIFS(рўйхат!O:O,рўйхат!$CY:$CY,$B$712,рўйхат!$B:$B,$C709)</f>
        <v/>
      </c>
      <c r="O709" s="34">
        <f>IFERROR(M709/E709,0)</f>
        <v/>
      </c>
      <c r="P709" s="34">
        <f>IFERROR(N709/F709,0)</f>
        <v/>
      </c>
      <c r="Q709" s="35">
        <f>SUMIFS(рўйхат!P:P,рўйхат!$CY:$CY,$B$712,рўйхат!$B:$B,$C709)</f>
        <v/>
      </c>
      <c r="R709" s="36">
        <f>SUMIFS(рўйхат!Q:Q,рўйхат!$CY:$CY,$B$712,рўйхат!$B:$B,$C709)</f>
        <v/>
      </c>
      <c r="S709" s="35">
        <f>SUMIFS(рўйхат!R:R,рўйхат!$CY:$CY,$B$712,рўйхат!$B:$B,$C709)</f>
        <v/>
      </c>
      <c r="T709" s="36">
        <f>SUMIFS(рўйхат!S:S,рўйхат!$CY:$CY,$B$712,рўйхат!$B:$B,$C709)</f>
        <v/>
      </c>
      <c r="U709" s="35">
        <f>SUMIFS(рўйхат!T:T,рўйхат!$CY:$CY,$B$712,рўйхат!$B:$B,$C709)</f>
        <v/>
      </c>
      <c r="V709" s="36">
        <f>SUMIFS(рўйхат!U:U,рўйхат!$CY:$CY,$B$712,рўйхат!$B:$B,$C709)</f>
        <v/>
      </c>
      <c r="W709" s="35">
        <f>SUMIFS(рўйхат!V:V,рўйхат!$CY:$CY,$B$712,рўйхат!$B:$B,$C709)</f>
        <v/>
      </c>
      <c r="X709" s="36">
        <f>SUMIFS(рўйхат!W:W,рўйхат!$CY:$CY,$B$712,рўйхат!$B:$B,$C709)</f>
        <v/>
      </c>
      <c r="Y709" s="35">
        <f>SUMIFS(рўйхат!X:X,рўйхат!$CY:$CY,$B$712,рўйхат!$B:$B,$C709)</f>
        <v/>
      </c>
      <c r="Z709" s="36">
        <f>SUMIFS(рўйхат!Y:Y,рўйхат!$CY:$CY,$B$712,рўйхат!$B:$B,$C709)</f>
        <v/>
      </c>
      <c r="AA709" s="35">
        <f>SUMIFS(рўйхат!Z:Z,рўйхат!$CY:$CY,$B$712,рўйхат!$B:$B,$C709)</f>
        <v/>
      </c>
      <c r="AB709" s="36">
        <f>SUMIFS(рўйхат!AA:AA,рўйхат!$CY:$CY,$B$712,рўйхат!$B:$B,$C709)</f>
        <v/>
      </c>
      <c r="AC709" s="35">
        <f>SUMIFS(рўйхат!AB:AB,рўйхат!$CY:$CY,$B$712,рўйхат!$B:$B,$C709)</f>
        <v/>
      </c>
      <c r="AD709" s="36">
        <f>SUMIFS(рўйхат!AC:AC,рўйхат!$CY:$CY,$B$712,рўйхат!$B:$B,$C709)</f>
        <v/>
      </c>
      <c r="AE709" s="35">
        <f>SUMIFS(рўйхат!AD:AD,рўйхат!$CY:$CY,$B$712,рўйхат!$B:$B,$C709)</f>
        <v/>
      </c>
      <c r="AF709" s="36">
        <f>SUMIFS(рўйхат!AE:AE,рўйхат!$CY:$CY,$B$712,рўйхат!$B:$B,$C709)</f>
        <v/>
      </c>
      <c r="AG709" s="35">
        <f>SUMIFS(рўйхат!AH:AH,рўйхат!$CY:$CY,$B$712,рўйхат!$B:$B,$C709)</f>
        <v/>
      </c>
      <c r="AH709" s="36">
        <f>SUMIFS(рўйхат!AI:AI,рўйхат!$CY:$CY,$B$712,рўйхат!$B:$B,$C709)</f>
        <v/>
      </c>
      <c r="AI709" s="35">
        <f>SUMIFS(рўйхат!AJ:AJ,рўйхат!$CY:$CY,$B$712,рўйхат!$B:$B,$C709)</f>
        <v/>
      </c>
      <c r="AJ709" s="36">
        <f>SUMIFS(рўйхат!AK:AK,рўйхат!$CY:$CY,$B$712,рўйхат!$B:$B,$C709)</f>
        <v/>
      </c>
      <c r="AK709" s="35">
        <f>SUMIFS(рўйхат!AL:AL,рўйхат!$CY:$CY,$B$712,рўйхат!$B:$B,$C709)</f>
        <v/>
      </c>
      <c r="AL709" s="36">
        <f>SUMIFS(рўйхат!AM:AM,рўйхат!$CY:$CY,$B$712,рўйхат!$B:$B,$C709)</f>
        <v/>
      </c>
      <c r="AM709" s="77">
        <f>IFERROR(Q709/E709,0)</f>
        <v/>
      </c>
      <c r="AN709" s="77">
        <f>IFERROR(R709/F709,0)</f>
        <v/>
      </c>
      <c r="AO709" s="35">
        <f>SUMIFS(рўйхат!AX:AX,рўйхат!$CY:$CY,$B$712,рўйхат!$B:$B,$C709)</f>
        <v/>
      </c>
      <c r="AP709" s="36">
        <f>SUMIFS(рўйхат!AY:AY,рўйхат!$CY:$CY,$B$712,рўйхат!$B:$B,$C709)</f>
        <v/>
      </c>
      <c r="AQ709" s="35">
        <f>SUMIFS(рўйхат!AZ:AZ,рўйхат!$CY:$CY,$B$712,рўйхат!$B:$B,$C709)</f>
        <v/>
      </c>
      <c r="AR709" s="36">
        <f>SUMIFS(рўйхат!BA:BA,рўйхат!$CY:$CY,$B$712,рўйхат!$B:$B,$C709)</f>
        <v/>
      </c>
      <c r="AS709" s="35">
        <f>SUMIFS(рўйхат!BB:BB,рўйхат!$CY:$CY,$B$712,рўйхат!$B:$B,$C709)</f>
        <v/>
      </c>
      <c r="AT709" s="36">
        <f>SUMIFS(рўйхат!BC:BC,рўйхат!$CY:$CY,$B$712,рўйхат!$B:$B,$C709)</f>
        <v/>
      </c>
      <c r="AU709" s="35">
        <f>SUMIFS(рўйхат!BD:BD,рўйхат!$CY:$CY,$B$712,рўйхат!$B:$B,$C709)</f>
        <v/>
      </c>
      <c r="AV709" s="36">
        <f>SUMIFS(рўйхат!BE:BE,рўйхат!$CY:$CY,$B$712,рўйхат!$B:$B,$C709)</f>
        <v/>
      </c>
      <c r="AW709" s="35">
        <f>SUMIFS(рўйхат!BF:BF,рўйхат!$CY:$CY,$B$712,рўйхат!$B:$B,$C709)</f>
        <v/>
      </c>
      <c r="AX709" s="36">
        <f>SUMIFS(рўйхат!BG:BG,рўйхат!$CY:$CY,$B$712,рўйхат!$B:$B,$C709)</f>
        <v/>
      </c>
      <c r="AY709" s="35">
        <f>SUMIFS(рўйхат!BH:BH,рўйхат!$CY:$CY,$B$712,рўйхат!$B:$B,$C709)</f>
        <v/>
      </c>
      <c r="AZ709" s="36">
        <f>SUMIFS(рўйхат!BI:BI,рўйхат!$CY:$CY,$B$712,рўйхат!$B:$B,$C709)</f>
        <v/>
      </c>
      <c r="BA709" s="35">
        <f>SUMIFS(рўйхат!BJ:BJ,рўйхат!$CY:$CY,$B$712,рўйхат!$B:$B,$C709)</f>
        <v/>
      </c>
      <c r="BB709" s="36">
        <f>SUMIFS(рўйхат!BK:BK,рўйхат!$CY:$CY,$B$712,рўйхат!$B:$B,$C709)</f>
        <v/>
      </c>
      <c r="BC709" s="77">
        <f>IFERROR(AO709/E709,0)</f>
        <v/>
      </c>
      <c r="BD709" s="77">
        <f>IFERROR(AP709/F709,0)</f>
        <v/>
      </c>
      <c r="BE709" s="35">
        <f>SUMIFS(рўйхат!BL:BL,рўйхат!$CY:$CY,$B$712,рўйхат!$B:$B,$C709)</f>
        <v/>
      </c>
      <c r="BF709" s="36">
        <f>SUMIFS(рўйхат!BM:BM,рўйхат!$CY:$CY,$B$712,рўйхат!$B:$B,$C709)</f>
        <v/>
      </c>
      <c r="BG709" s="35">
        <f>SUMIFS(рўйхат!BN:BN,рўйхат!$CY:$CY,$B$712,рўйхат!$B:$B,$C709)</f>
        <v/>
      </c>
      <c r="BH709" s="36">
        <f>SUMIFS(рўйхат!BO:BO,рўйхат!$CY:$CY,$B$712,рўйхат!$B:$B,$C709)</f>
        <v/>
      </c>
      <c r="BI709" s="35">
        <f>SUMIFS(рўйхат!BP:BP,рўйхат!$CY:$CY,$B$712,рўйхат!$B:$B,$C709)</f>
        <v/>
      </c>
      <c r="BJ709" s="36">
        <f>SUMIFS(рўйхат!BQ:BQ,рўйхат!$CY:$CY,$B$712,рўйхат!$B:$B,$C709)</f>
        <v/>
      </c>
      <c r="BK709" s="35">
        <f>SUMIFS(рўйхат!BR:BR,рўйхат!$CY:$CY,$B$712,рўйхат!$B:$B,$C709)</f>
        <v/>
      </c>
      <c r="BL709" s="36">
        <f>SUMIFS(рўйхат!BS:BS,рўйхат!$CY:$CY,$B$712,рўйхат!$B:$B,$C709)</f>
        <v/>
      </c>
      <c r="BM709" s="35">
        <f>SUMIFS(рўйхат!BT:BT,рўйхат!$CY:$CY,$B$712,рўйхат!$B:$B,$C709)</f>
        <v/>
      </c>
      <c r="BN709" s="36">
        <f>SUMIFS(рўйхат!BU:BU,рўйхат!$CY:$CY,$B$712,рўйхат!$B:$B,$C709)</f>
        <v/>
      </c>
      <c r="BO709" s="35">
        <f>SUMIFS(рўйхат!BX:BX,рўйхат!$CY:$CY,$B$712,рўйхат!$B:$B,$C709)</f>
        <v/>
      </c>
      <c r="BP709" s="36">
        <f>SUMIFS(рўйхат!BY:BY,рўйхат!$CY:$CY,$B$712,рўйхат!$B:$B,$C709)</f>
        <v/>
      </c>
      <c r="BQ709" s="35">
        <f>SUMIFS(рўйхат!BZ:BZ,рўйхат!$CY:$CY,$B$712,рўйхат!$B:$B,$C709)</f>
        <v/>
      </c>
      <c r="BR709" s="36">
        <f>SUMIFS(рўйхат!CA:CA,рўйхат!$CY:$CY,$B$712,рўйхат!$B:$B,$C709)</f>
        <v/>
      </c>
      <c r="BS709" s="35">
        <f>SUMIFS(рўйхат!CB:CB,рўйхат!$CY:$CY,$B$712,рўйхат!$B:$B,$C709)</f>
        <v/>
      </c>
      <c r="BT709" s="36">
        <f>SUMIFS(рўйхат!CC:CC,рўйхат!$CY:$CY,$B$712,рўйхат!$B:$B,$C709)</f>
        <v/>
      </c>
      <c r="BU709" s="35">
        <f>SUMIFS(рўйхат!CD:CD,рўйхат!$CY:$CY,$B$712,рўйхат!$B:$B,$C709)</f>
        <v/>
      </c>
      <c r="BV709" s="36">
        <f>SUMIFS(рўйхат!CE:CE,рўйхат!$CY:$CY,$B$712,рўйхат!$B:$B,$C709)</f>
        <v/>
      </c>
      <c r="BW709" s="35">
        <f>SUMIFS(рўйхат!CH:CH,рўйхат!$CY:$CY,$B$712,рўйхат!$B:$B,$C709)</f>
        <v/>
      </c>
      <c r="BX709" s="36">
        <f>SUMIFS(рўйхат!CI:CI,рўйхат!$CY:$CY,$B$712,рўйхат!$B:$B,$C709)</f>
        <v/>
      </c>
      <c r="BY709" s="35">
        <f>SUMIFS(рўйхат!CJ:CJ,рўйхат!$CY:$CY,$B$712,рўйхат!$B:$B,$C709)</f>
        <v/>
      </c>
      <c r="BZ709" s="36">
        <f>SUMIFS(рўйхат!CK:CK,рўйхат!$CY:$CY,$B$712,рўйхат!$B:$B,$C709)</f>
        <v/>
      </c>
      <c r="CA709" s="35">
        <f>SUMIFS(рўйхат!CL:CL,рўйхат!$CY:$CY,$B$712,рўйхат!$B:$B,$C709)</f>
        <v/>
      </c>
      <c r="CB709" s="36">
        <f>SUMIFS(рўйхат!CM:CM,рўйхат!$CY:$CY,$B$712,рўйхат!$B:$B,$C709)</f>
        <v/>
      </c>
      <c r="CC709" s="35">
        <f>SUMIFS(рўйхат!CN:CN,рўйхат!$CY:$CY,$B$712,рўйхат!$B:$B,$C709)</f>
        <v/>
      </c>
      <c r="CD709" s="36">
        <f>SUMIFS(рўйхат!CO:CO,рўйхат!$CY:$CY,$B$712,рўйхат!$B:$B,$C709)</f>
        <v/>
      </c>
      <c r="CE709" s="77">
        <f>IFERROR(BE709/(Q709+BE709),0)</f>
        <v/>
      </c>
      <c r="CF709" s="78">
        <f>IFERROR(BF709/(R709+BF709),0)</f>
        <v/>
      </c>
      <c r="CG709" s="8">
        <f>COUNTIFS(B:B,B709)</f>
        <v/>
      </c>
    </row>
    <row r="710" hidden="1" outlineLevel="1" ht="17.1" customFormat="1" customHeight="1" s="8">
      <c r="A710" s="31" t="n"/>
      <c r="B710" s="50" t="n">
        <v>30</v>
      </c>
      <c r="C710" s="67" t="inlineStr">
        <is>
          <t>Kadastr agentligi</t>
        </is>
      </c>
      <c r="D710" s="32" t="n"/>
      <c r="E710" s="35">
        <f>SUMIFS(рўйхат!F:F,рўйхат!$CY:$CY,$B$712,рўйхат!$B:$B,$C710)</f>
        <v/>
      </c>
      <c r="F710" s="36">
        <f>SUMIFS(рўйхат!G:G,рўйхат!$CY:$CY,$B$712,рўйхат!$B:$B,$C710)</f>
        <v/>
      </c>
      <c r="G710" s="35">
        <f>SUMIFS(рўйхат!H:H,рўйхат!$CY:$CY,$B$712,рўйхат!$B:$B,$C710)</f>
        <v/>
      </c>
      <c r="H710" s="36">
        <f>SUMIFS(рўйхат!I:I,рўйхат!$CY:$CY,$B$712,рўйхат!$B:$B,$C710)</f>
        <v/>
      </c>
      <c r="I710" s="35">
        <f>SUMIFS(рўйхат!J:J,рўйхат!$CY:$CY,$B$712,рўйхат!$B:$B,$C710)</f>
        <v/>
      </c>
      <c r="J710" s="36">
        <f>SUMIFS(рўйхат!K:K,рўйхат!$CY:$CY,$B$712,рўйхат!$B:$B,$C710)</f>
        <v/>
      </c>
      <c r="K710" s="35">
        <f>SUMIFS(рўйхат!L:L,рўйхат!$CY:$CY,$B$712,рўйхат!$B:$B,$C710)</f>
        <v/>
      </c>
      <c r="L710" s="36">
        <f>SUMIFS(рўйхат!M:M,рўйхат!$CY:$CY,$B$712,рўйхат!$B:$B,$C710)</f>
        <v/>
      </c>
      <c r="M710" s="35">
        <f>SUMIFS(рўйхат!N:N,рўйхат!$CY:$CY,$B$712,рўйхат!$B:$B,$C710)</f>
        <v/>
      </c>
      <c r="N710" s="36">
        <f>SUMIFS(рўйхат!O:O,рўйхат!$CY:$CY,$B$712,рўйхат!$B:$B,$C710)</f>
        <v/>
      </c>
      <c r="O710" s="34">
        <f>IFERROR(M710/E710,0)</f>
        <v/>
      </c>
      <c r="P710" s="34">
        <f>IFERROR(N710/F710,0)</f>
        <v/>
      </c>
      <c r="Q710" s="35">
        <f>SUMIFS(рўйхат!P:P,рўйхат!$CY:$CY,$B$712,рўйхат!$B:$B,$C710)</f>
        <v/>
      </c>
      <c r="R710" s="36">
        <f>SUMIFS(рўйхат!Q:Q,рўйхат!$CY:$CY,$B$712,рўйхат!$B:$B,$C710)</f>
        <v/>
      </c>
      <c r="S710" s="35">
        <f>SUMIFS(рўйхат!R:R,рўйхат!$CY:$CY,$B$712,рўйхат!$B:$B,$C710)</f>
        <v/>
      </c>
      <c r="T710" s="36">
        <f>SUMIFS(рўйхат!S:S,рўйхат!$CY:$CY,$B$712,рўйхат!$B:$B,$C710)</f>
        <v/>
      </c>
      <c r="U710" s="35">
        <f>SUMIFS(рўйхат!T:T,рўйхат!$CY:$CY,$B$712,рўйхат!$B:$B,$C710)</f>
        <v/>
      </c>
      <c r="V710" s="36">
        <f>SUMIFS(рўйхат!U:U,рўйхат!$CY:$CY,$B$712,рўйхат!$B:$B,$C710)</f>
        <v/>
      </c>
      <c r="W710" s="35">
        <f>SUMIFS(рўйхат!V:V,рўйхат!$CY:$CY,$B$712,рўйхат!$B:$B,$C710)</f>
        <v/>
      </c>
      <c r="X710" s="36">
        <f>SUMIFS(рўйхат!W:W,рўйхат!$CY:$CY,$B$712,рўйхат!$B:$B,$C710)</f>
        <v/>
      </c>
      <c r="Y710" s="35">
        <f>SUMIFS(рўйхат!X:X,рўйхат!$CY:$CY,$B$712,рўйхат!$B:$B,$C710)</f>
        <v/>
      </c>
      <c r="Z710" s="36">
        <f>SUMIFS(рўйхат!Y:Y,рўйхат!$CY:$CY,$B$712,рўйхат!$B:$B,$C710)</f>
        <v/>
      </c>
      <c r="AA710" s="35">
        <f>SUMIFS(рўйхат!Z:Z,рўйхат!$CY:$CY,$B$712,рўйхат!$B:$B,$C710)</f>
        <v/>
      </c>
      <c r="AB710" s="36">
        <f>SUMIFS(рўйхат!AA:AA,рўйхат!$CY:$CY,$B$712,рўйхат!$B:$B,$C710)</f>
        <v/>
      </c>
      <c r="AC710" s="35">
        <f>SUMIFS(рўйхат!AB:AB,рўйхат!$CY:$CY,$B$712,рўйхат!$B:$B,$C710)</f>
        <v/>
      </c>
      <c r="AD710" s="36">
        <f>SUMIFS(рўйхат!AC:AC,рўйхат!$CY:$CY,$B$712,рўйхат!$B:$B,$C710)</f>
        <v/>
      </c>
      <c r="AE710" s="35">
        <f>SUMIFS(рўйхат!AD:AD,рўйхат!$CY:$CY,$B$712,рўйхат!$B:$B,$C710)</f>
        <v/>
      </c>
      <c r="AF710" s="36">
        <f>SUMIFS(рўйхат!AE:AE,рўйхат!$CY:$CY,$B$712,рўйхат!$B:$B,$C710)</f>
        <v/>
      </c>
      <c r="AG710" s="35">
        <f>SUMIFS(рўйхат!AH:AH,рўйхат!$CY:$CY,$B$712,рўйхат!$B:$B,$C710)</f>
        <v/>
      </c>
      <c r="AH710" s="36">
        <f>SUMIFS(рўйхат!AI:AI,рўйхат!$CY:$CY,$B$712,рўйхат!$B:$B,$C710)</f>
        <v/>
      </c>
      <c r="AI710" s="35">
        <f>SUMIFS(рўйхат!AJ:AJ,рўйхат!$CY:$CY,$B$712,рўйхат!$B:$B,$C710)</f>
        <v/>
      </c>
      <c r="AJ710" s="36">
        <f>SUMIFS(рўйхат!AK:AK,рўйхат!$CY:$CY,$B$712,рўйхат!$B:$B,$C710)</f>
        <v/>
      </c>
      <c r="AK710" s="35">
        <f>SUMIFS(рўйхат!AL:AL,рўйхат!$CY:$CY,$B$712,рўйхат!$B:$B,$C710)</f>
        <v/>
      </c>
      <c r="AL710" s="36">
        <f>SUMIFS(рўйхат!AM:AM,рўйхат!$CY:$CY,$B$712,рўйхат!$B:$B,$C710)</f>
        <v/>
      </c>
      <c r="AM710" s="77">
        <f>IFERROR(Q710/E710,0)</f>
        <v/>
      </c>
      <c r="AN710" s="77">
        <f>IFERROR(R710/F710,0)</f>
        <v/>
      </c>
      <c r="AO710" s="35">
        <f>SUMIFS(рўйхат!AX:AX,рўйхат!$CY:$CY,$B$712,рўйхат!$B:$B,$C710)</f>
        <v/>
      </c>
      <c r="AP710" s="36">
        <f>SUMIFS(рўйхат!AY:AY,рўйхат!$CY:$CY,$B$712,рўйхат!$B:$B,$C710)</f>
        <v/>
      </c>
      <c r="AQ710" s="35">
        <f>SUMIFS(рўйхат!AZ:AZ,рўйхат!$CY:$CY,$B$712,рўйхат!$B:$B,$C710)</f>
        <v/>
      </c>
      <c r="AR710" s="36">
        <f>SUMIFS(рўйхат!BA:BA,рўйхат!$CY:$CY,$B$712,рўйхат!$B:$B,$C710)</f>
        <v/>
      </c>
      <c r="AS710" s="35">
        <f>SUMIFS(рўйхат!BB:BB,рўйхат!$CY:$CY,$B$712,рўйхат!$B:$B,$C710)</f>
        <v/>
      </c>
      <c r="AT710" s="36">
        <f>SUMIFS(рўйхат!BC:BC,рўйхат!$CY:$CY,$B$712,рўйхат!$B:$B,$C710)</f>
        <v/>
      </c>
      <c r="AU710" s="35">
        <f>SUMIFS(рўйхат!BD:BD,рўйхат!$CY:$CY,$B$712,рўйхат!$B:$B,$C710)</f>
        <v/>
      </c>
      <c r="AV710" s="36">
        <f>SUMIFS(рўйхат!BE:BE,рўйхат!$CY:$CY,$B$712,рўйхат!$B:$B,$C710)</f>
        <v/>
      </c>
      <c r="AW710" s="35">
        <f>SUMIFS(рўйхат!BF:BF,рўйхат!$CY:$CY,$B$712,рўйхат!$B:$B,$C710)</f>
        <v/>
      </c>
      <c r="AX710" s="36">
        <f>SUMIFS(рўйхат!BG:BG,рўйхат!$CY:$CY,$B$712,рўйхат!$B:$B,$C710)</f>
        <v/>
      </c>
      <c r="AY710" s="35">
        <f>SUMIFS(рўйхат!BH:BH,рўйхат!$CY:$CY,$B$712,рўйхат!$B:$B,$C710)</f>
        <v/>
      </c>
      <c r="AZ710" s="36">
        <f>SUMIFS(рўйхат!BI:BI,рўйхат!$CY:$CY,$B$712,рўйхат!$B:$B,$C710)</f>
        <v/>
      </c>
      <c r="BA710" s="35">
        <f>SUMIFS(рўйхат!BJ:BJ,рўйхат!$CY:$CY,$B$712,рўйхат!$B:$B,$C710)</f>
        <v/>
      </c>
      <c r="BB710" s="36">
        <f>SUMIFS(рўйхат!BK:BK,рўйхат!$CY:$CY,$B$712,рўйхат!$B:$B,$C710)</f>
        <v/>
      </c>
      <c r="BC710" s="77">
        <f>IFERROR(AO710/E710,0)</f>
        <v/>
      </c>
      <c r="BD710" s="77">
        <f>IFERROR(AP710/F710,0)</f>
        <v/>
      </c>
      <c r="BE710" s="35">
        <f>SUMIFS(рўйхат!BL:BL,рўйхат!$CY:$CY,$B$712,рўйхат!$B:$B,$C710)</f>
        <v/>
      </c>
      <c r="BF710" s="36">
        <f>SUMIFS(рўйхат!BM:BM,рўйхат!$CY:$CY,$B$712,рўйхат!$B:$B,$C710)</f>
        <v/>
      </c>
      <c r="BG710" s="35">
        <f>SUMIFS(рўйхат!BN:BN,рўйхат!$CY:$CY,$B$712,рўйхат!$B:$B,$C710)</f>
        <v/>
      </c>
      <c r="BH710" s="36">
        <f>SUMIFS(рўйхат!BO:BO,рўйхат!$CY:$CY,$B$712,рўйхат!$B:$B,$C710)</f>
        <v/>
      </c>
      <c r="BI710" s="35">
        <f>SUMIFS(рўйхат!BP:BP,рўйхат!$CY:$CY,$B$712,рўйхат!$B:$B,$C710)</f>
        <v/>
      </c>
      <c r="BJ710" s="36">
        <f>SUMIFS(рўйхат!BQ:BQ,рўйхат!$CY:$CY,$B$712,рўйхат!$B:$B,$C710)</f>
        <v/>
      </c>
      <c r="BK710" s="35">
        <f>SUMIFS(рўйхат!BR:BR,рўйхат!$CY:$CY,$B$712,рўйхат!$B:$B,$C710)</f>
        <v/>
      </c>
      <c r="BL710" s="36">
        <f>SUMIFS(рўйхат!BS:BS,рўйхат!$CY:$CY,$B$712,рўйхат!$B:$B,$C710)</f>
        <v/>
      </c>
      <c r="BM710" s="35">
        <f>SUMIFS(рўйхат!BT:BT,рўйхат!$CY:$CY,$B$712,рўйхат!$B:$B,$C710)</f>
        <v/>
      </c>
      <c r="BN710" s="36">
        <f>SUMIFS(рўйхат!BU:BU,рўйхат!$CY:$CY,$B$712,рўйхат!$B:$B,$C710)</f>
        <v/>
      </c>
      <c r="BO710" s="35">
        <f>SUMIFS(рўйхат!BX:BX,рўйхат!$CY:$CY,$B$712,рўйхат!$B:$B,$C710)</f>
        <v/>
      </c>
      <c r="BP710" s="36">
        <f>SUMIFS(рўйхат!BY:BY,рўйхат!$CY:$CY,$B$712,рўйхат!$B:$B,$C710)</f>
        <v/>
      </c>
      <c r="BQ710" s="35">
        <f>SUMIFS(рўйхат!BZ:BZ,рўйхат!$CY:$CY,$B$712,рўйхат!$B:$B,$C710)</f>
        <v/>
      </c>
      <c r="BR710" s="36">
        <f>SUMIFS(рўйхат!CA:CA,рўйхат!$CY:$CY,$B$712,рўйхат!$B:$B,$C710)</f>
        <v/>
      </c>
      <c r="BS710" s="35">
        <f>SUMIFS(рўйхат!CB:CB,рўйхат!$CY:$CY,$B$712,рўйхат!$B:$B,$C710)</f>
        <v/>
      </c>
      <c r="BT710" s="36">
        <f>SUMIFS(рўйхат!CC:CC,рўйхат!$CY:$CY,$B$712,рўйхат!$B:$B,$C710)</f>
        <v/>
      </c>
      <c r="BU710" s="35">
        <f>SUMIFS(рўйхат!CD:CD,рўйхат!$CY:$CY,$B$712,рўйхат!$B:$B,$C710)</f>
        <v/>
      </c>
      <c r="BV710" s="36">
        <f>SUMIFS(рўйхат!CE:CE,рўйхат!$CY:$CY,$B$712,рўйхат!$B:$B,$C710)</f>
        <v/>
      </c>
      <c r="BW710" s="35">
        <f>SUMIFS(рўйхат!CH:CH,рўйхат!$CY:$CY,$B$712,рўйхат!$B:$B,$C710)</f>
        <v/>
      </c>
      <c r="BX710" s="36">
        <f>SUMIFS(рўйхат!CI:CI,рўйхат!$CY:$CY,$B$712,рўйхат!$B:$B,$C710)</f>
        <v/>
      </c>
      <c r="BY710" s="35">
        <f>SUMIFS(рўйхат!CJ:CJ,рўйхат!$CY:$CY,$B$712,рўйхат!$B:$B,$C710)</f>
        <v/>
      </c>
      <c r="BZ710" s="36">
        <f>SUMIFS(рўйхат!CK:CK,рўйхат!$CY:$CY,$B$712,рўйхат!$B:$B,$C710)</f>
        <v/>
      </c>
      <c r="CA710" s="35">
        <f>SUMIFS(рўйхат!CL:CL,рўйхат!$CY:$CY,$B$712,рўйхат!$B:$B,$C710)</f>
        <v/>
      </c>
      <c r="CB710" s="36">
        <f>SUMIFS(рўйхат!CM:CM,рўйхат!$CY:$CY,$B$712,рўйхат!$B:$B,$C710)</f>
        <v/>
      </c>
      <c r="CC710" s="35">
        <f>SUMIFS(рўйхат!CN:CN,рўйхат!$CY:$CY,$B$712,рўйхат!$B:$B,$C710)</f>
        <v/>
      </c>
      <c r="CD710" s="36">
        <f>SUMIFS(рўйхат!CO:CO,рўйхат!$CY:$CY,$B$712,рўйхат!$B:$B,$C710)</f>
        <v/>
      </c>
      <c r="CE710" s="77">
        <f>IFERROR(BE710/(Q710+BE710),0)</f>
        <v/>
      </c>
      <c r="CF710" s="78">
        <f>IFERROR(BF710/(R710+BF710),0)</f>
        <v/>
      </c>
      <c r="CG710" s="8">
        <f>COUNTIFS(B:B,B710)</f>
        <v/>
      </c>
    </row>
    <row r="711" hidden="1" outlineLevel="1" ht="17.1" customFormat="1" customHeight="1" s="8">
      <c r="A711" s="31" t="n"/>
      <c r="B711" s="50" t="n">
        <v>31</v>
      </c>
      <c r="C711" s="67" t="inlineStr">
        <is>
          <t>Бошқалар</t>
        </is>
      </c>
      <c r="D711" s="32" t="n"/>
      <c r="E711" s="35">
        <f>SUMIFS(рўйхат!F:F,рўйхат!$CY:$CY,$B$712,рўйхат!$B:$B,$C711)</f>
        <v/>
      </c>
      <c r="F711" s="36">
        <f>SUMIFS(рўйхат!G:G,рўйхат!$CY:$CY,$B$712,рўйхат!$B:$B,$C711)</f>
        <v/>
      </c>
      <c r="G711" s="35">
        <f>SUMIFS(рўйхат!H:H,рўйхат!$CY:$CY,$B$712,рўйхат!$B:$B,$C711)</f>
        <v/>
      </c>
      <c r="H711" s="36">
        <f>SUMIFS(рўйхат!I:I,рўйхат!$CY:$CY,$B$712,рўйхат!$B:$B,$C711)</f>
        <v/>
      </c>
      <c r="I711" s="35">
        <f>SUMIFS(рўйхат!J:J,рўйхат!$CY:$CY,$B$712,рўйхат!$B:$B,$C711)</f>
        <v/>
      </c>
      <c r="J711" s="36">
        <f>SUMIFS(рўйхат!K:K,рўйхат!$CY:$CY,$B$712,рўйхат!$B:$B,$C711)</f>
        <v/>
      </c>
      <c r="K711" s="35">
        <f>SUMIFS(рўйхат!L:L,рўйхат!$CY:$CY,$B$712,рўйхат!$B:$B,$C711)</f>
        <v/>
      </c>
      <c r="L711" s="36">
        <f>SUMIFS(рўйхат!M:M,рўйхат!$CY:$CY,$B$712,рўйхат!$B:$B,$C711)</f>
        <v/>
      </c>
      <c r="M711" s="35">
        <f>SUMIFS(рўйхат!N:N,рўйхат!$CY:$CY,$B$712,рўйхат!$B:$B,$C711)</f>
        <v/>
      </c>
      <c r="N711" s="36">
        <f>SUMIFS(рўйхат!O:O,рўйхат!$CY:$CY,$B$712,рўйхат!$B:$B,$C711)</f>
        <v/>
      </c>
      <c r="O711" s="34">
        <f>IFERROR(M711/E711,0)</f>
        <v/>
      </c>
      <c r="P711" s="34">
        <f>IFERROR(N711/F711,0)</f>
        <v/>
      </c>
      <c r="Q711" s="35">
        <f>SUMIFS(рўйхат!P:P,рўйхат!$CY:$CY,$B$712,рўйхат!$B:$B,$C711)</f>
        <v/>
      </c>
      <c r="R711" s="36">
        <f>SUMIFS(рўйхат!Q:Q,рўйхат!$CY:$CY,$B$712,рўйхат!$B:$B,$C711)</f>
        <v/>
      </c>
      <c r="S711" s="35">
        <f>SUMIFS(рўйхат!R:R,рўйхат!$CY:$CY,$B$712,рўйхат!$B:$B,$C711)</f>
        <v/>
      </c>
      <c r="T711" s="36">
        <f>SUMIFS(рўйхат!S:S,рўйхат!$CY:$CY,$B$712,рўйхат!$B:$B,$C711)</f>
        <v/>
      </c>
      <c r="U711" s="35">
        <f>SUMIFS(рўйхат!T:T,рўйхат!$CY:$CY,$B$712,рўйхат!$B:$B,$C711)</f>
        <v/>
      </c>
      <c r="V711" s="36">
        <f>SUMIFS(рўйхат!U:U,рўйхат!$CY:$CY,$B$712,рўйхат!$B:$B,$C711)</f>
        <v/>
      </c>
      <c r="W711" s="35">
        <f>SUMIFS(рўйхат!V:V,рўйхат!$CY:$CY,$B$712,рўйхат!$B:$B,$C711)</f>
        <v/>
      </c>
      <c r="X711" s="36">
        <f>SUMIFS(рўйхат!W:W,рўйхат!$CY:$CY,$B$712,рўйхат!$B:$B,$C711)</f>
        <v/>
      </c>
      <c r="Y711" s="35">
        <f>SUMIFS(рўйхат!X:X,рўйхат!$CY:$CY,$B$712,рўйхат!$B:$B,$C711)</f>
        <v/>
      </c>
      <c r="Z711" s="36">
        <f>SUMIFS(рўйхат!Y:Y,рўйхат!$CY:$CY,$B$712,рўйхат!$B:$B,$C711)</f>
        <v/>
      </c>
      <c r="AA711" s="35">
        <f>SUMIFS(рўйхат!Z:Z,рўйхат!$CY:$CY,$B$712,рўйхат!$B:$B,$C711)</f>
        <v/>
      </c>
      <c r="AB711" s="36">
        <f>SUMIFS(рўйхат!AA:AA,рўйхат!$CY:$CY,$B$712,рўйхат!$B:$B,$C711)</f>
        <v/>
      </c>
      <c r="AC711" s="35">
        <f>SUMIFS(рўйхат!AB:AB,рўйхат!$CY:$CY,$B$712,рўйхат!$B:$B,$C711)</f>
        <v/>
      </c>
      <c r="AD711" s="36">
        <f>SUMIFS(рўйхат!AC:AC,рўйхат!$CY:$CY,$B$712,рўйхат!$B:$B,$C711)</f>
        <v/>
      </c>
      <c r="AE711" s="35">
        <f>SUMIFS(рўйхат!AD:AD,рўйхат!$CY:$CY,$B$712,рўйхат!$B:$B,$C711)</f>
        <v/>
      </c>
      <c r="AF711" s="36">
        <f>SUMIFS(рўйхат!AE:AE,рўйхат!$CY:$CY,$B$712,рўйхат!$B:$B,$C711)</f>
        <v/>
      </c>
      <c r="AG711" s="35">
        <f>SUMIFS(рўйхат!AH:AH,рўйхат!$CY:$CY,$B$712,рўйхат!$B:$B,$C711)</f>
        <v/>
      </c>
      <c r="AH711" s="36">
        <f>SUMIFS(рўйхат!AI:AI,рўйхат!$CY:$CY,$B$712,рўйхат!$B:$B,$C711)</f>
        <v/>
      </c>
      <c r="AI711" s="35">
        <f>SUMIFS(рўйхат!AJ:AJ,рўйхат!$CY:$CY,$B$712,рўйхат!$B:$B,$C711)</f>
        <v/>
      </c>
      <c r="AJ711" s="36">
        <f>SUMIFS(рўйхат!AK:AK,рўйхат!$CY:$CY,$B$712,рўйхат!$B:$B,$C711)</f>
        <v/>
      </c>
      <c r="AK711" s="35">
        <f>SUMIFS(рўйхат!AL:AL,рўйхат!$CY:$CY,$B$712,рўйхат!$B:$B,$C711)</f>
        <v/>
      </c>
      <c r="AL711" s="36">
        <f>SUMIFS(рўйхат!AM:AM,рўйхат!$CY:$CY,$B$712,рўйхат!$B:$B,$C711)</f>
        <v/>
      </c>
      <c r="AM711" s="77">
        <f>IFERROR(Q711/E711,0)</f>
        <v/>
      </c>
      <c r="AN711" s="77">
        <f>IFERROR(R711/F711,0)</f>
        <v/>
      </c>
      <c r="AO711" s="35">
        <f>SUMIFS(рўйхат!AX:AX,рўйхат!$CY:$CY,$B$712,рўйхат!$B:$B,$C711)</f>
        <v/>
      </c>
      <c r="AP711" s="36">
        <f>SUMIFS(рўйхат!AY:AY,рўйхат!$CY:$CY,$B$712,рўйхат!$B:$B,$C711)</f>
        <v/>
      </c>
      <c r="AQ711" s="35">
        <f>SUMIFS(рўйхат!AZ:AZ,рўйхат!$CY:$CY,$B$712,рўйхат!$B:$B,$C711)</f>
        <v/>
      </c>
      <c r="AR711" s="36">
        <f>SUMIFS(рўйхат!BA:BA,рўйхат!$CY:$CY,$B$712,рўйхат!$B:$B,$C711)</f>
        <v/>
      </c>
      <c r="AS711" s="35">
        <f>SUMIFS(рўйхат!BB:BB,рўйхат!$CY:$CY,$B$712,рўйхат!$B:$B,$C711)</f>
        <v/>
      </c>
      <c r="AT711" s="36">
        <f>SUMIFS(рўйхат!BC:BC,рўйхат!$CY:$CY,$B$712,рўйхат!$B:$B,$C711)</f>
        <v/>
      </c>
      <c r="AU711" s="35">
        <f>SUMIFS(рўйхат!BD:BD,рўйхат!$CY:$CY,$B$712,рўйхат!$B:$B,$C711)</f>
        <v/>
      </c>
      <c r="AV711" s="36">
        <f>SUMIFS(рўйхат!BE:BE,рўйхат!$CY:$CY,$B$712,рўйхат!$B:$B,$C711)</f>
        <v/>
      </c>
      <c r="AW711" s="35">
        <f>SUMIFS(рўйхат!BF:BF,рўйхат!$CY:$CY,$B$712,рўйхат!$B:$B,$C711)</f>
        <v/>
      </c>
      <c r="AX711" s="36">
        <f>SUMIFS(рўйхат!BG:BG,рўйхат!$CY:$CY,$B$712,рўйхат!$B:$B,$C711)</f>
        <v/>
      </c>
      <c r="AY711" s="35">
        <f>SUMIFS(рўйхат!BH:BH,рўйхат!$CY:$CY,$B$712,рўйхат!$B:$B,$C711)</f>
        <v/>
      </c>
      <c r="AZ711" s="36">
        <f>SUMIFS(рўйхат!BI:BI,рўйхат!$CY:$CY,$B$712,рўйхат!$B:$B,$C711)</f>
        <v/>
      </c>
      <c r="BA711" s="35">
        <f>SUMIFS(рўйхат!BJ:BJ,рўйхат!$CY:$CY,$B$712,рўйхат!$B:$B,$C711)</f>
        <v/>
      </c>
      <c r="BB711" s="36">
        <f>SUMIFS(рўйхат!BK:BK,рўйхат!$CY:$CY,$B$712,рўйхат!$B:$B,$C711)</f>
        <v/>
      </c>
      <c r="BC711" s="77">
        <f>IFERROR(AO711/E711,0)</f>
        <v/>
      </c>
      <c r="BD711" s="77">
        <f>IFERROR(AP711/F711,0)</f>
        <v/>
      </c>
      <c r="BE711" s="35">
        <f>SUMIFS(рўйхат!BL:BL,рўйхат!$CY:$CY,$B$712,рўйхат!$B:$B,$C711)</f>
        <v/>
      </c>
      <c r="BF711" s="36">
        <f>SUMIFS(рўйхат!BM:BM,рўйхат!$CY:$CY,$B$712,рўйхат!$B:$B,$C711)</f>
        <v/>
      </c>
      <c r="BG711" s="35">
        <f>SUMIFS(рўйхат!BN:BN,рўйхат!$CY:$CY,$B$712,рўйхат!$B:$B,$C711)</f>
        <v/>
      </c>
      <c r="BH711" s="36">
        <f>SUMIFS(рўйхат!BO:BO,рўйхат!$CY:$CY,$B$712,рўйхат!$B:$B,$C711)</f>
        <v/>
      </c>
      <c r="BI711" s="35">
        <f>SUMIFS(рўйхат!BP:BP,рўйхат!$CY:$CY,$B$712,рўйхат!$B:$B,$C711)</f>
        <v/>
      </c>
      <c r="BJ711" s="36">
        <f>SUMIFS(рўйхат!BQ:BQ,рўйхат!$CY:$CY,$B$712,рўйхат!$B:$B,$C711)</f>
        <v/>
      </c>
      <c r="BK711" s="35">
        <f>SUMIFS(рўйхат!BR:BR,рўйхат!$CY:$CY,$B$712,рўйхат!$B:$B,$C711)</f>
        <v/>
      </c>
      <c r="BL711" s="36">
        <f>SUMIFS(рўйхат!BS:BS,рўйхат!$CY:$CY,$B$712,рўйхат!$B:$B,$C711)</f>
        <v/>
      </c>
      <c r="BM711" s="35">
        <f>SUMIFS(рўйхат!BT:BT,рўйхат!$CY:$CY,$B$712,рўйхат!$B:$B,$C711)</f>
        <v/>
      </c>
      <c r="BN711" s="36">
        <f>SUMIFS(рўйхат!BU:BU,рўйхат!$CY:$CY,$B$712,рўйхат!$B:$B,$C711)</f>
        <v/>
      </c>
      <c r="BO711" s="35">
        <f>SUMIFS(рўйхат!BX:BX,рўйхат!$CY:$CY,$B$712,рўйхат!$B:$B,$C711)</f>
        <v/>
      </c>
      <c r="BP711" s="36">
        <f>SUMIFS(рўйхат!BY:BY,рўйхат!$CY:$CY,$B$712,рўйхат!$B:$B,$C711)</f>
        <v/>
      </c>
      <c r="BQ711" s="35">
        <f>SUMIFS(рўйхат!BZ:BZ,рўйхат!$CY:$CY,$B$712,рўйхат!$B:$B,$C711)</f>
        <v/>
      </c>
      <c r="BR711" s="36">
        <f>SUMIFS(рўйхат!CA:CA,рўйхат!$CY:$CY,$B$712,рўйхат!$B:$B,$C711)</f>
        <v/>
      </c>
      <c r="BS711" s="35">
        <f>SUMIFS(рўйхат!CB:CB,рўйхат!$CY:$CY,$B$712,рўйхат!$B:$B,$C711)</f>
        <v/>
      </c>
      <c r="BT711" s="36">
        <f>SUMIFS(рўйхат!CC:CC,рўйхат!$CY:$CY,$B$712,рўйхат!$B:$B,$C711)</f>
        <v/>
      </c>
      <c r="BU711" s="35">
        <f>SUMIFS(рўйхат!CD:CD,рўйхат!$CY:$CY,$B$712,рўйхат!$B:$B,$C711)</f>
        <v/>
      </c>
      <c r="BV711" s="36">
        <f>SUMIFS(рўйхат!CE:CE,рўйхат!$CY:$CY,$B$712,рўйхат!$B:$B,$C711)</f>
        <v/>
      </c>
      <c r="BW711" s="35">
        <f>SUMIFS(рўйхат!CH:CH,рўйхат!$CY:$CY,$B$712,рўйхат!$B:$B,$C711)</f>
        <v/>
      </c>
      <c r="BX711" s="36">
        <f>SUMIFS(рўйхат!CI:CI,рўйхат!$CY:$CY,$B$712,рўйхат!$B:$B,$C711)</f>
        <v/>
      </c>
      <c r="BY711" s="35">
        <f>SUMIFS(рўйхат!CJ:CJ,рўйхат!$CY:$CY,$B$712,рўйхат!$B:$B,$C711)</f>
        <v/>
      </c>
      <c r="BZ711" s="36">
        <f>SUMIFS(рўйхат!CK:CK,рўйхат!$CY:$CY,$B$712,рўйхат!$B:$B,$C711)</f>
        <v/>
      </c>
      <c r="CA711" s="35">
        <f>SUMIFS(рўйхат!CL:CL,рўйхат!$CY:$CY,$B$712,рўйхат!$B:$B,$C711)</f>
        <v/>
      </c>
      <c r="CB711" s="36">
        <f>SUMIFS(рўйхат!CM:CM,рўйхат!$CY:$CY,$B$712,рўйхат!$B:$B,$C711)</f>
        <v/>
      </c>
      <c r="CC711" s="35">
        <f>SUMIFS(рўйхат!CN:CN,рўйхат!$CY:$CY,$B$712,рўйхат!$B:$B,$C711)</f>
        <v/>
      </c>
      <c r="CD711" s="36">
        <f>SUMIFS(рўйхат!CO:CO,рўйхат!$CY:$CY,$B$712,рўйхат!$B:$B,$C711)</f>
        <v/>
      </c>
      <c r="CE711" s="77">
        <f>IFERROR(BE711/(Q711+BE711),0)</f>
        <v/>
      </c>
      <c r="CF711" s="78">
        <f>IFERROR(BF711/(R711+BF711),0)</f>
        <v/>
      </c>
      <c r="CG711" s="8">
        <f>COUNTIFS(B:B,B711)</f>
        <v/>
      </c>
    </row>
    <row r="712" collapsed="1" ht="17.1" customFormat="1" customHeight="1" s="8">
      <c r="A712" s="15" t="n">
        <v>22</v>
      </c>
      <c r="B712" s="198" t="inlineStr">
        <is>
          <t>Ер қаридан фойдаланувчи субъектларнинг таҳлили</t>
        </is>
      </c>
      <c r="C712" s="199" t="n"/>
      <c r="D712" s="16" t="inlineStr">
        <is>
          <t>У.Тангриев</t>
        </is>
      </c>
      <c r="E712" s="17">
        <f>SUMIF(рўйхат!$CY:$CY,$B712,рўйхат!F:F)</f>
        <v/>
      </c>
      <c r="F712" s="18">
        <f>SUMIF(рўйхат!$CY:$CY,$B712,рўйхат!G:G)</f>
        <v/>
      </c>
      <c r="G712" s="17">
        <f>SUMIF(рўйхат!$CY:$CY,$B712,рўйхат!H:H)</f>
        <v/>
      </c>
      <c r="H712" s="18">
        <f>SUMIF(рўйхат!$CY:$CY,$B712,рўйхат!I:I)</f>
        <v/>
      </c>
      <c r="I712" s="17">
        <f>SUMIF(рўйхат!$CY:$CY,$B712,рўйхат!J:J)</f>
        <v/>
      </c>
      <c r="J712" s="18">
        <f>SUMIF(рўйхат!$CY:$CY,$B712,рўйхат!K:K)</f>
        <v/>
      </c>
      <c r="K712" s="17">
        <f>SUMIF(рўйхат!$CY:$CY,$B712,рўйхат!L:L)</f>
        <v/>
      </c>
      <c r="L712" s="18">
        <f>SUMIF(рўйхат!$CY:$CY,$B712,рўйхат!M:M)</f>
        <v/>
      </c>
      <c r="M712" s="17">
        <f>SUMIF(рўйхат!$CY:$CY,$B712,рўйхат!N:N)</f>
        <v/>
      </c>
      <c r="N712" s="18">
        <f>SUMIF(рўйхат!$CY:$CY,$B712,рўйхат!O:O)</f>
        <v/>
      </c>
      <c r="O712" s="75">
        <f>IFERROR(M712/E712,0)</f>
        <v/>
      </c>
      <c r="P712" s="75">
        <f>IFERROR(N712/F712,0)</f>
        <v/>
      </c>
      <c r="Q712" s="17">
        <f>SUMIF(рўйхат!$CY:$CY,$B712,рўйхат!P:P)</f>
        <v/>
      </c>
      <c r="R712" s="18">
        <f>SUMIF(рўйхат!$CY:$CY,$B712,рўйхат!Q:Q)</f>
        <v/>
      </c>
      <c r="S712" s="17">
        <f>SUMIF(рўйхат!$CY:$CY,$B712,рўйхат!R:R)</f>
        <v/>
      </c>
      <c r="T712" s="18">
        <f>SUMIF(рўйхат!$CY:$CY,$B712,рўйхат!S:S)</f>
        <v/>
      </c>
      <c r="U712" s="17">
        <f>SUMIF(рўйхат!$CY:$CY,$B712,рўйхат!T:T)</f>
        <v/>
      </c>
      <c r="V712" s="18">
        <f>SUMIF(рўйхат!$CY:$CY,$B712,рўйхат!U:U)</f>
        <v/>
      </c>
      <c r="W712" s="17">
        <f>SUMIF(рўйхат!$CY:$CY,$B712,рўйхат!V:V)</f>
        <v/>
      </c>
      <c r="X712" s="18">
        <f>SUMIF(рўйхат!$CY:$CY,$B712,рўйхат!W:W)</f>
        <v/>
      </c>
      <c r="Y712" s="17">
        <f>SUMIF(рўйхат!$CY:$CY,$B712,рўйхат!X:X)</f>
        <v/>
      </c>
      <c r="Z712" s="18">
        <f>SUMIF(рўйхат!$CY:$CY,$B712,рўйхат!Y:Y)</f>
        <v/>
      </c>
      <c r="AA712" s="17">
        <f>SUMIF(рўйхат!$CY:$CY,$B712,рўйхат!Z:Z)</f>
        <v/>
      </c>
      <c r="AB712" s="18">
        <f>SUMIF(рўйхат!$CY:$CY,$B712,рўйхат!AA:AA)</f>
        <v/>
      </c>
      <c r="AC712" s="17">
        <f>SUMIF(рўйхат!$CY:$CY,$B712,рўйхат!AB:AB)</f>
        <v/>
      </c>
      <c r="AD712" s="18">
        <f>SUMIF(рўйхат!$CY:$CY,$B712,рўйхат!AC:AC)</f>
        <v/>
      </c>
      <c r="AE712" s="17">
        <f>SUMIF(рўйхат!$CY:$CY,$B712,рўйхат!AD:AD)</f>
        <v/>
      </c>
      <c r="AF712" s="18">
        <f>SUMIF(рўйхат!$CY:$CY,$B712,рўйхат!AE:AE)</f>
        <v/>
      </c>
      <c r="AG712" s="17">
        <f>SUMIF(рўйхат!$CY:$CY,$B712,рўйхат!AH:AH)</f>
        <v/>
      </c>
      <c r="AH712" s="18">
        <f>SUMIF(рўйхат!$CY:$CY,$B712,рўйхат!AI:AI)</f>
        <v/>
      </c>
      <c r="AI712" s="17">
        <f>SUMIF(рўйхат!$CY:$CY,$B712,рўйхат!AJ:AJ)</f>
        <v/>
      </c>
      <c r="AJ712" s="18">
        <f>SUMIF(рўйхат!$CY:$CY,$B712,рўйхат!AK:AK)</f>
        <v/>
      </c>
      <c r="AK712" s="17">
        <f>SUMIF(рўйхат!$CY:$CY,$B712,рўйхат!AL:AL)</f>
        <v/>
      </c>
      <c r="AL712" s="18">
        <f>SUMIF(рўйхат!$CY:$CY,$B712,рўйхат!AM:AM)</f>
        <v/>
      </c>
      <c r="AM712" s="41">
        <f>IFERROR(Q712/E712,0)</f>
        <v/>
      </c>
      <c r="AN712" s="41">
        <f>IFERROR(R712/F712,0)</f>
        <v/>
      </c>
      <c r="AO712" s="17">
        <f>SUMIF(рўйхат!$CY:$CY,$B712,рўйхат!AX:AX)</f>
        <v/>
      </c>
      <c r="AP712" s="18">
        <f>SUMIF(рўйхат!$CY:$CY,$B712,рўйхат!AY:AY)</f>
        <v/>
      </c>
      <c r="AQ712" s="17">
        <f>SUMIF(рўйхат!$CY:$CY,$B712,рўйхат!AZ:AZ)</f>
        <v/>
      </c>
      <c r="AR712" s="18">
        <f>SUMIF(рўйхат!$CY:$CY,$B712,рўйхат!BA:BA)</f>
        <v/>
      </c>
      <c r="AS712" s="17">
        <f>SUMIF(рўйхат!$CY:$CY,$B712,рўйхат!BB:BB)</f>
        <v/>
      </c>
      <c r="AT712" s="18">
        <f>SUMIF(рўйхат!$CY:$CY,$B712,рўйхат!BC:BC)</f>
        <v/>
      </c>
      <c r="AU712" s="17">
        <f>SUMIF(рўйхат!$CY:$CY,$B712,рўйхат!BD:BD)</f>
        <v/>
      </c>
      <c r="AV712" s="18">
        <f>SUMIF(рўйхат!$CY:$CY,$B712,рўйхат!BE:BE)</f>
        <v/>
      </c>
      <c r="AW712" s="17">
        <f>SUMIF(рўйхат!$CY:$CY,$B712,рўйхат!BF:BF)</f>
        <v/>
      </c>
      <c r="AX712" s="18">
        <f>SUMIF(рўйхат!$CY:$CY,$B712,рўйхат!BG:BG)</f>
        <v/>
      </c>
      <c r="AY712" s="17">
        <f>SUMIF(рўйхат!$CY:$CY,$B712,рўйхат!BH:BH)</f>
        <v/>
      </c>
      <c r="AZ712" s="18">
        <f>SUMIF(рўйхат!$CY:$CY,$B712,рўйхат!BI:BI)</f>
        <v/>
      </c>
      <c r="BA712" s="17">
        <f>SUMIF(рўйхат!$CY:$CY,$B712,рўйхат!BJ:BJ)</f>
        <v/>
      </c>
      <c r="BB712" s="18">
        <f>SUMIF(рўйхат!$CY:$CY,$B712,рўйхат!BK:BK)</f>
        <v/>
      </c>
      <c r="BC712" s="41">
        <f>IFERROR(AO712/E712,0)</f>
        <v/>
      </c>
      <c r="BD712" s="41">
        <f>IFERROR(AP712/F712,0)</f>
        <v/>
      </c>
      <c r="BE712" s="17">
        <f>SUMIF(рўйхат!$CY:$CY,$B712,рўйхат!BL:BL)</f>
        <v/>
      </c>
      <c r="BF712" s="18">
        <f>SUMIF(рўйхат!$CY:$CY,$B712,рўйхат!BM:BM)</f>
        <v/>
      </c>
      <c r="BG712" s="17">
        <f>SUMIF(рўйхат!$CY:$CY,$B712,рўйхат!BN:BN)</f>
        <v/>
      </c>
      <c r="BH712" s="18">
        <f>SUMIF(рўйхат!$CY:$CY,$B712,рўйхат!BO:BO)</f>
        <v/>
      </c>
      <c r="BI712" s="17">
        <f>SUMIF(рўйхат!$CY:$CY,$B712,рўйхат!BP:BP)</f>
        <v/>
      </c>
      <c r="BJ712" s="18">
        <f>SUMIF(рўйхат!$CY:$CY,$B712,рўйхат!BQ:BQ)</f>
        <v/>
      </c>
      <c r="BK712" s="17">
        <f>SUMIF(рўйхат!$CY:$CY,$B712,рўйхат!BR:BR)</f>
        <v/>
      </c>
      <c r="BL712" s="18">
        <f>SUMIF(рўйхат!$CY:$CY,$B712,рўйхат!BS:BS)</f>
        <v/>
      </c>
      <c r="BM712" s="17">
        <f>SUMIF(рўйхат!$CY:$CY,$B712,рўйхат!BT:BT)</f>
        <v/>
      </c>
      <c r="BN712" s="18">
        <f>SUMIF(рўйхат!$CY:$CY,$B712,рўйхат!BU:BU)</f>
        <v/>
      </c>
      <c r="BO712" s="17">
        <f>SUMIF(рўйхат!$CY:$CY,$B712,рўйхат!BX:BX)</f>
        <v/>
      </c>
      <c r="BP712" s="18">
        <f>SUMIF(рўйхат!$CY:$CY,$B712,рўйхат!BY:BY)</f>
        <v/>
      </c>
      <c r="BQ712" s="17">
        <f>SUMIF(рўйхат!$CY:$CY,$B712,рўйхат!BZ:BZ)</f>
        <v/>
      </c>
      <c r="BR712" s="18">
        <f>SUMIF(рўйхат!$CY:$CY,$B712,рўйхат!CA:CA)</f>
        <v/>
      </c>
      <c r="BS712" s="17">
        <f>SUMIF(рўйхат!$CY:$CY,$B712,рўйхат!CB:CB)</f>
        <v/>
      </c>
      <c r="BT712" s="18">
        <f>SUMIF(рўйхат!$CY:$CY,$B712,рўйхат!CC:CC)</f>
        <v/>
      </c>
      <c r="BU712" s="17">
        <f>SUMIF(рўйхат!$CY:$CY,$B712,рўйхат!CD:CD)</f>
        <v/>
      </c>
      <c r="BV712" s="18">
        <f>SUMIF(рўйхат!$CY:$CY,$B712,рўйхат!CE:CE)</f>
        <v/>
      </c>
      <c r="BW712" s="17">
        <f>SUMIF(рўйхат!$CY:$CY,$B712,рўйхат!CH:CH)</f>
        <v/>
      </c>
      <c r="BX712" s="18">
        <f>SUMIF(рўйхат!$CY:$CY,$B712,рўйхат!CI:CI)</f>
        <v/>
      </c>
      <c r="BY712" s="17">
        <f>SUMIF(рўйхат!$CY:$CY,$B712,рўйхат!CJ:CJ)</f>
        <v/>
      </c>
      <c r="BZ712" s="18">
        <f>SUMIF(рўйхат!$CY:$CY,$B712,рўйхат!CK:CK)</f>
        <v/>
      </c>
      <c r="CA712" s="17">
        <f>SUMIF(рўйхат!$CY:$CY,$B712,рўйхат!CL:CL)</f>
        <v/>
      </c>
      <c r="CB712" s="18">
        <f>SUMIF(рўйхат!$CY:$CY,$B712,рўйхат!CM:CM)</f>
        <v/>
      </c>
      <c r="CC712" s="17">
        <f>SUMIF(рўйхат!$CY:$CY,$B712,рўйхат!CN:CN)</f>
        <v/>
      </c>
      <c r="CD712" s="18">
        <f>SUMIF(рўйхат!$CY:$CY,$B712,рўйхат!CO:CO)</f>
        <v/>
      </c>
      <c r="CE712" s="41">
        <f>IFERROR(BE712/(Q712+BE712),0)</f>
        <v/>
      </c>
      <c r="CF712" s="42">
        <f>IFERROR(BF712/(R712+BF712),0)</f>
        <v/>
      </c>
      <c r="CG712" s="8">
        <f>COUNTIFS(B:B,B712)</f>
        <v/>
      </c>
    </row>
    <row r="713" hidden="1" outlineLevel="1" ht="17.1" customFormat="1" customHeight="1" s="8">
      <c r="A713" s="39" t="n"/>
      <c r="B713" s="50" t="n">
        <v>1</v>
      </c>
      <c r="C713" s="65" t="inlineStr">
        <is>
          <t>Адлия вазирлиги</t>
        </is>
      </c>
      <c r="D713" s="40" t="n"/>
      <c r="E713" s="35">
        <f>SUMIFS(рўйхат!F:F,рўйхат!$CY:$CY,$B$744,рўйхат!$B:$B,$C713)</f>
        <v/>
      </c>
      <c r="F713" s="36">
        <f>SUMIFS(рўйхат!G:G,рўйхат!$CY:$CY,$B$744,рўйхат!$B:$B,$C713)</f>
        <v/>
      </c>
      <c r="G713" s="35">
        <f>SUMIFS(рўйхат!H:H,рўйхат!$CY:$CY,$B$744,рўйхат!$B:$B,$C713)</f>
        <v/>
      </c>
      <c r="H713" s="36">
        <f>SUMIFS(рўйхат!I:I,рўйхат!$CY:$CY,$B$744,рўйхат!$B:$B,$C713)</f>
        <v/>
      </c>
      <c r="I713" s="35">
        <f>SUMIFS(рўйхат!J:J,рўйхат!$CY:$CY,$B$744,рўйхат!$B:$B,$C713)</f>
        <v/>
      </c>
      <c r="J713" s="36">
        <f>SUMIFS(рўйхат!K:K,рўйхат!$CY:$CY,$B$744,рўйхат!$B:$B,$C713)</f>
        <v/>
      </c>
      <c r="K713" s="35">
        <f>SUMIFS(рўйхат!L:L,рўйхат!$CY:$CY,$B$744,рўйхат!$B:$B,$C713)</f>
        <v/>
      </c>
      <c r="L713" s="36">
        <f>SUMIFS(рўйхат!M:M,рўйхат!$CY:$CY,$B$744,рўйхат!$B:$B,$C713)</f>
        <v/>
      </c>
      <c r="M713" s="35">
        <f>SUMIFS(рўйхат!N:N,рўйхат!$CY:$CY,$B$744,рўйхат!$B:$B,$C713)</f>
        <v/>
      </c>
      <c r="N713" s="36">
        <f>SUMIFS(рўйхат!O:O,рўйхат!$CY:$CY,$B$744,рўйхат!$B:$B,$C713)</f>
        <v/>
      </c>
      <c r="O713" s="34">
        <f>IFERROR(M713/E713,0)</f>
        <v/>
      </c>
      <c r="P713" s="34">
        <f>IFERROR(N713/F713,0)</f>
        <v/>
      </c>
      <c r="Q713" s="35">
        <f>SUMIFS(рўйхат!P:P,рўйхат!$CY:$CY,$B$744,рўйхат!$B:$B,$C713)</f>
        <v/>
      </c>
      <c r="R713" s="36">
        <f>SUMIFS(рўйхат!Q:Q,рўйхат!$CY:$CY,$B$744,рўйхат!$B:$B,$C713)</f>
        <v/>
      </c>
      <c r="S713" s="35">
        <f>SUMIFS(рўйхат!R:R,рўйхат!$CY:$CY,$B$744,рўйхат!$B:$B,$C713)</f>
        <v/>
      </c>
      <c r="T713" s="36">
        <f>SUMIFS(рўйхат!S:S,рўйхат!$CY:$CY,$B$744,рўйхат!$B:$B,$C713)</f>
        <v/>
      </c>
      <c r="U713" s="35">
        <f>SUMIFS(рўйхат!T:T,рўйхат!$CY:$CY,$B$744,рўйхат!$B:$B,$C713)</f>
        <v/>
      </c>
      <c r="V713" s="36">
        <f>SUMIFS(рўйхат!U:U,рўйхат!$CY:$CY,$B$744,рўйхат!$B:$B,$C713)</f>
        <v/>
      </c>
      <c r="W713" s="35">
        <f>SUMIFS(рўйхат!V:V,рўйхат!$CY:$CY,$B$744,рўйхат!$B:$B,$C713)</f>
        <v/>
      </c>
      <c r="X713" s="36">
        <f>SUMIFS(рўйхат!W:W,рўйхат!$CY:$CY,$B$744,рўйхат!$B:$B,$C713)</f>
        <v/>
      </c>
      <c r="Y713" s="35">
        <f>SUMIFS(рўйхат!X:X,рўйхат!$CY:$CY,$B$744,рўйхат!$B:$B,$C713)</f>
        <v/>
      </c>
      <c r="Z713" s="36">
        <f>SUMIFS(рўйхат!Y:Y,рўйхат!$CY:$CY,$B$744,рўйхат!$B:$B,$C713)</f>
        <v/>
      </c>
      <c r="AA713" s="35">
        <f>SUMIFS(рўйхат!Z:Z,рўйхат!$CY:$CY,$B$744,рўйхат!$B:$B,$C713)</f>
        <v/>
      </c>
      <c r="AB713" s="36">
        <f>SUMIFS(рўйхат!AA:AA,рўйхат!$CY:$CY,$B$744,рўйхат!$B:$B,$C713)</f>
        <v/>
      </c>
      <c r="AC713" s="35">
        <f>SUMIFS(рўйхат!AB:AB,рўйхат!$CY:$CY,$B$744,рўйхат!$B:$B,$C713)</f>
        <v/>
      </c>
      <c r="AD713" s="36">
        <f>SUMIFS(рўйхат!AC:AC,рўйхат!$CY:$CY,$B$744,рўйхат!$B:$B,$C713)</f>
        <v/>
      </c>
      <c r="AE713" s="35">
        <f>SUMIFS(рўйхат!AD:AD,рўйхат!$CY:$CY,$B$744,рўйхат!$B:$B,$C713)</f>
        <v/>
      </c>
      <c r="AF713" s="36">
        <f>SUMIFS(рўйхат!AE:AE,рўйхат!$CY:$CY,$B$744,рўйхат!$B:$B,$C713)</f>
        <v/>
      </c>
      <c r="AG713" s="35">
        <f>SUMIFS(рўйхат!AH:AH,рўйхат!$CY:$CY,$B$744,рўйхат!$B:$B,$C713)</f>
        <v/>
      </c>
      <c r="AH713" s="36">
        <f>SUMIFS(рўйхат!AI:AI,рўйхат!$CY:$CY,$B$744,рўйхат!$B:$B,$C713)</f>
        <v/>
      </c>
      <c r="AI713" s="35">
        <f>SUMIFS(рўйхат!AJ:AJ,рўйхат!$CY:$CY,$B$744,рўйхат!$B:$B,$C713)</f>
        <v/>
      </c>
      <c r="AJ713" s="36">
        <f>SUMIFS(рўйхат!AK:AK,рўйхат!$CY:$CY,$B$744,рўйхат!$B:$B,$C713)</f>
        <v/>
      </c>
      <c r="AK713" s="35">
        <f>SUMIFS(рўйхат!AL:AL,рўйхат!$CY:$CY,$B$744,рўйхат!$B:$B,$C713)</f>
        <v/>
      </c>
      <c r="AL713" s="36">
        <f>SUMIFS(рўйхат!AM:AM,рўйхат!$CY:$CY,$B$744,рўйхат!$B:$B,$C713)</f>
        <v/>
      </c>
      <c r="AM713" s="77">
        <f>IFERROR(Q713/E713,0)</f>
        <v/>
      </c>
      <c r="AN713" s="77">
        <f>IFERROR(R713/F713,0)</f>
        <v/>
      </c>
      <c r="AO713" s="36">
        <f>SUMIFS(рўйхат!AX:AX,рўйхат!$CY:$CY,$B$744,рўйхат!$B:$B,$C713)</f>
        <v/>
      </c>
      <c r="AP713" s="36">
        <f>SUMIFS(рўйхат!AY:AY,рўйхат!$CY:$CY,$B$744,рўйхат!$B:$B,$C713)</f>
        <v/>
      </c>
      <c r="AQ713" s="35">
        <f>SUMIFS(рўйхат!AZ:AZ,рўйхат!$CY:$CY,$B$744,рўйхат!$B:$B,$C713)</f>
        <v/>
      </c>
      <c r="AR713" s="36">
        <f>SUMIFS(рўйхат!BA:BA,рўйхат!$CY:$CY,$B$744,рўйхат!$B:$B,$C713)</f>
        <v/>
      </c>
      <c r="AS713" s="35">
        <f>SUMIFS(рўйхат!BB:BB,рўйхат!$CY:$CY,$B$744,рўйхат!$B:$B,$C713)</f>
        <v/>
      </c>
      <c r="AT713" s="36">
        <f>SUMIFS(рўйхат!BC:BC,рўйхат!$CY:$CY,$B$744,рўйхат!$B:$B,$C713)</f>
        <v/>
      </c>
      <c r="AU713" s="35">
        <f>SUMIFS(рўйхат!BD:BD,рўйхат!$CY:$CY,$B$744,рўйхат!$B:$B,$C713)</f>
        <v/>
      </c>
      <c r="AV713" s="36">
        <f>SUMIFS(рўйхат!BE:BE,рўйхат!$CY:$CY,$B$744,рўйхат!$B:$B,$C713)</f>
        <v/>
      </c>
      <c r="AW713" s="35">
        <f>SUMIFS(рўйхат!BF:BF,рўйхат!$CY:$CY,$B$744,рўйхат!$B:$B,$C713)</f>
        <v/>
      </c>
      <c r="AX713" s="36">
        <f>SUMIFS(рўйхат!BG:BG,рўйхат!$CY:$CY,$B$744,рўйхат!$B:$B,$C713)</f>
        <v/>
      </c>
      <c r="AY713" s="35">
        <f>SUMIFS(рўйхат!BH:BH,рўйхат!$CY:$CY,$B$744,рўйхат!$B:$B,$C713)</f>
        <v/>
      </c>
      <c r="AZ713" s="36">
        <f>SUMIFS(рўйхат!BI:BI,рўйхат!$CY:$CY,$B$744,рўйхат!$B:$B,$C713)</f>
        <v/>
      </c>
      <c r="BA713" s="35">
        <f>SUMIFS(рўйхат!BJ:BJ,рўйхат!$CY:$CY,$B$744,рўйхат!$B:$B,$C713)</f>
        <v/>
      </c>
      <c r="BB713" s="36">
        <f>SUMIFS(рўйхат!BK:BK,рўйхат!$CY:$CY,$B$744,рўйхат!$B:$B,$C713)</f>
        <v/>
      </c>
      <c r="BC713" s="77">
        <f>IFERROR(AO713/E713,0)</f>
        <v/>
      </c>
      <c r="BD713" s="77">
        <f>IFERROR(AP713/F713,0)</f>
        <v/>
      </c>
      <c r="BE713" s="35">
        <f>SUMIFS(рўйхат!BL:BL,рўйхат!$CY:$CY,$B$744,рўйхат!$B:$B,$C713)</f>
        <v/>
      </c>
      <c r="BF713" s="36">
        <f>SUMIFS(рўйхат!BM:BM,рўйхат!$CY:$CY,$B$744,рўйхат!$B:$B,$C713)</f>
        <v/>
      </c>
      <c r="BG713" s="35">
        <f>SUMIFS(рўйхат!BN:BN,рўйхат!$CY:$CY,$B$744,рўйхат!$B:$B,$C713)</f>
        <v/>
      </c>
      <c r="BH713" s="36">
        <f>SUMIFS(рўйхат!BO:BO,рўйхат!$CY:$CY,$B$744,рўйхат!$B:$B,$C713)</f>
        <v/>
      </c>
      <c r="BI713" s="35">
        <f>SUMIFS(рўйхат!BP:BP,рўйхат!$CY:$CY,$B$744,рўйхат!$B:$B,$C713)</f>
        <v/>
      </c>
      <c r="BJ713" s="36">
        <f>SUMIFS(рўйхат!BQ:BQ,рўйхат!$CY:$CY,$B$744,рўйхат!$B:$B,$C713)</f>
        <v/>
      </c>
      <c r="BK713" s="35">
        <f>SUMIFS(рўйхат!BR:BR,рўйхат!$CY:$CY,$B$744,рўйхат!$B:$B,$C713)</f>
        <v/>
      </c>
      <c r="BL713" s="36">
        <f>SUMIFS(рўйхат!BS:BS,рўйхат!$CY:$CY,$B$744,рўйхат!$B:$B,$C713)</f>
        <v/>
      </c>
      <c r="BM713" s="35">
        <f>SUMIFS(рўйхат!BT:BT,рўйхат!$CY:$CY,$B$744,рўйхат!$B:$B,$C713)</f>
        <v/>
      </c>
      <c r="BN713" s="36">
        <f>SUMIFS(рўйхат!BU:BU,рўйхат!$CY:$CY,$B$744,рўйхат!$B:$B,$C713)</f>
        <v/>
      </c>
      <c r="BO713" s="35">
        <f>SUMIFS(рўйхат!BX:BX,рўйхат!$CY:$CY,$B$744,рўйхат!$B:$B,$C713)</f>
        <v/>
      </c>
      <c r="BP713" s="36">
        <f>SUMIFS(рўйхат!BY:BY,рўйхат!$CY:$CY,$B$744,рўйхат!$B:$B,$C713)</f>
        <v/>
      </c>
      <c r="BQ713" s="35">
        <f>SUMIFS(рўйхат!BZ:BZ,рўйхат!$CY:$CY,$B$744,рўйхат!$B:$B,$C713)</f>
        <v/>
      </c>
      <c r="BR713" s="36">
        <f>SUMIFS(рўйхат!CA:CA,рўйхат!$CY:$CY,$B$744,рўйхат!$B:$B,$C713)</f>
        <v/>
      </c>
      <c r="BS713" s="35">
        <f>SUMIFS(рўйхат!CB:CB,рўйхат!$CY:$CY,$B$744,рўйхат!$B:$B,$C713)</f>
        <v/>
      </c>
      <c r="BT713" s="36">
        <f>SUMIFS(рўйхат!CC:CC,рўйхат!$CY:$CY,$B$744,рўйхат!$B:$B,$C713)</f>
        <v/>
      </c>
      <c r="BU713" s="35">
        <f>SUMIFS(рўйхат!CD:CD,рўйхат!$CY:$CY,$B$744,рўйхат!$B:$B,$C713)</f>
        <v/>
      </c>
      <c r="BV713" s="36">
        <f>SUMIFS(рўйхат!CE:CE,рўйхат!$CY:$CY,$B$744,рўйхат!$B:$B,$C713)</f>
        <v/>
      </c>
      <c r="BW713" s="35">
        <f>SUMIFS(рўйхат!CH:CH,рўйхат!$CY:$CY,$B$744,рўйхат!$B:$B,$C713)</f>
        <v/>
      </c>
      <c r="BX713" s="36">
        <f>SUMIFS(рўйхат!CI:CI,рўйхат!$CY:$CY,$B$744,рўйхат!$B:$B,$C713)</f>
        <v/>
      </c>
      <c r="BY713" s="35">
        <f>SUMIFS(рўйхат!CJ:CJ,рўйхат!$CY:$CY,$B$744,рўйхат!$B:$B,$C713)</f>
        <v/>
      </c>
      <c r="BZ713" s="36">
        <f>SUMIFS(рўйхат!CK:CK,рўйхат!$CY:$CY,$B$744,рўйхат!$B:$B,$C713)</f>
        <v/>
      </c>
      <c r="CA713" s="35">
        <f>SUMIFS(рўйхат!CL:CL,рўйхат!$CY:$CY,$B$744,рўйхат!$B:$B,$C713)</f>
        <v/>
      </c>
      <c r="CB713" s="36">
        <f>SUMIFS(рўйхат!CM:CM,рўйхат!$CY:$CY,$B$744,рўйхат!$B:$B,$C713)</f>
        <v/>
      </c>
      <c r="CC713" s="35">
        <f>SUMIFS(рўйхат!CN:CN,рўйхат!$CY:$CY,$B$744,рўйхат!$B:$B,$C713)</f>
        <v/>
      </c>
      <c r="CD713" s="36">
        <f>SUMIFS(рўйхат!CO:CO,рўйхат!$CY:$CY,$B$744,рўйхат!$B:$B,$C713)</f>
        <v/>
      </c>
      <c r="CE713" s="77">
        <f>IFERROR(BE713/(Q713+BE713),0)</f>
        <v/>
      </c>
      <c r="CF713" s="78">
        <f>IFERROR(BF713/(R713+BF713),0)</f>
        <v/>
      </c>
      <c r="CG713" s="8">
        <f>COUNTIFS(B:B,B713)</f>
        <v/>
      </c>
    </row>
    <row r="714" hidden="1" outlineLevel="1" ht="17.1" customFormat="1" customHeight="1" s="8">
      <c r="A714" s="31" t="n"/>
      <c r="B714" s="50" t="n">
        <v>2</v>
      </c>
      <c r="C714" s="66" t="inlineStr">
        <is>
          <t>Божхона қўмитаси</t>
        </is>
      </c>
      <c r="D714" s="32" t="n"/>
      <c r="E714" s="35">
        <f>SUMIFS(рўйхат!F:F,рўйхат!$CY:$CY,$B$744,рўйхат!$B:$B,$C714)</f>
        <v/>
      </c>
      <c r="F714" s="36">
        <f>SUMIFS(рўйхат!G:G,рўйхат!$CY:$CY,$B$744,рўйхат!$B:$B,$C714)</f>
        <v/>
      </c>
      <c r="G714" s="35">
        <f>SUMIFS(рўйхат!H:H,рўйхат!$CY:$CY,$B$744,рўйхат!$B:$B,$C714)</f>
        <v/>
      </c>
      <c r="H714" s="36">
        <f>SUMIFS(рўйхат!I:I,рўйхат!$CY:$CY,$B$744,рўйхат!$B:$B,$C714)</f>
        <v/>
      </c>
      <c r="I714" s="35">
        <f>SUMIFS(рўйхат!J:J,рўйхат!$CY:$CY,$B$744,рўйхат!$B:$B,$C714)</f>
        <v/>
      </c>
      <c r="J714" s="36">
        <f>SUMIFS(рўйхат!K:K,рўйхат!$CY:$CY,$B$744,рўйхат!$B:$B,$C714)</f>
        <v/>
      </c>
      <c r="K714" s="35">
        <f>SUMIFS(рўйхат!L:L,рўйхат!$CY:$CY,$B$744,рўйхат!$B:$B,$C714)</f>
        <v/>
      </c>
      <c r="L714" s="36">
        <f>SUMIFS(рўйхат!M:M,рўйхат!$CY:$CY,$B$744,рўйхат!$B:$B,$C714)</f>
        <v/>
      </c>
      <c r="M714" s="35">
        <f>SUMIFS(рўйхат!N:N,рўйхат!$CY:$CY,$B$744,рўйхат!$B:$B,$C714)</f>
        <v/>
      </c>
      <c r="N714" s="36">
        <f>SUMIFS(рўйхат!O:O,рўйхат!$CY:$CY,$B$744,рўйхат!$B:$B,$C714)</f>
        <v/>
      </c>
      <c r="O714" s="34">
        <f>IFERROR(M714/E714,0)</f>
        <v/>
      </c>
      <c r="P714" s="34">
        <f>IFERROR(N714/F714,0)</f>
        <v/>
      </c>
      <c r="Q714" s="35">
        <f>SUMIFS(рўйхат!P:P,рўйхат!$CY:$CY,$B$744,рўйхат!$B:$B,$C714)</f>
        <v/>
      </c>
      <c r="R714" s="36">
        <f>SUMIFS(рўйхат!Q:Q,рўйхат!$CY:$CY,$B$744,рўйхат!$B:$B,$C714)</f>
        <v/>
      </c>
      <c r="S714" s="35">
        <f>SUMIFS(рўйхат!R:R,рўйхат!$CY:$CY,$B$744,рўйхат!$B:$B,$C714)</f>
        <v/>
      </c>
      <c r="T714" s="36">
        <f>SUMIFS(рўйхат!S:S,рўйхат!$CY:$CY,$B$744,рўйхат!$B:$B,$C714)</f>
        <v/>
      </c>
      <c r="U714" s="35">
        <f>SUMIFS(рўйхат!T:T,рўйхат!$CY:$CY,$B$744,рўйхат!$B:$B,$C714)</f>
        <v/>
      </c>
      <c r="V714" s="36">
        <f>SUMIFS(рўйхат!U:U,рўйхат!$CY:$CY,$B$744,рўйхат!$B:$B,$C714)</f>
        <v/>
      </c>
      <c r="W714" s="35">
        <f>SUMIFS(рўйхат!V:V,рўйхат!$CY:$CY,$B$744,рўйхат!$B:$B,$C714)</f>
        <v/>
      </c>
      <c r="X714" s="36">
        <f>SUMIFS(рўйхат!W:W,рўйхат!$CY:$CY,$B$744,рўйхат!$B:$B,$C714)</f>
        <v/>
      </c>
      <c r="Y714" s="35">
        <f>SUMIFS(рўйхат!X:X,рўйхат!$CY:$CY,$B$744,рўйхат!$B:$B,$C714)</f>
        <v/>
      </c>
      <c r="Z714" s="36">
        <f>SUMIFS(рўйхат!Y:Y,рўйхат!$CY:$CY,$B$744,рўйхат!$B:$B,$C714)</f>
        <v/>
      </c>
      <c r="AA714" s="35">
        <f>SUMIFS(рўйхат!Z:Z,рўйхат!$CY:$CY,$B$744,рўйхат!$B:$B,$C714)</f>
        <v/>
      </c>
      <c r="AB714" s="36">
        <f>SUMIFS(рўйхат!AA:AA,рўйхат!$CY:$CY,$B$744,рўйхат!$B:$B,$C714)</f>
        <v/>
      </c>
      <c r="AC714" s="35">
        <f>SUMIFS(рўйхат!AB:AB,рўйхат!$CY:$CY,$B$744,рўйхат!$B:$B,$C714)</f>
        <v/>
      </c>
      <c r="AD714" s="36">
        <f>SUMIFS(рўйхат!AC:AC,рўйхат!$CY:$CY,$B$744,рўйхат!$B:$B,$C714)</f>
        <v/>
      </c>
      <c r="AE714" s="35">
        <f>SUMIFS(рўйхат!AD:AD,рўйхат!$CY:$CY,$B$744,рўйхат!$B:$B,$C714)</f>
        <v/>
      </c>
      <c r="AF714" s="36">
        <f>SUMIFS(рўйхат!AE:AE,рўйхат!$CY:$CY,$B$744,рўйхат!$B:$B,$C714)</f>
        <v/>
      </c>
      <c r="AG714" s="35">
        <f>SUMIFS(рўйхат!AH:AH,рўйхат!$CY:$CY,$B$744,рўйхат!$B:$B,$C714)</f>
        <v/>
      </c>
      <c r="AH714" s="36">
        <f>SUMIFS(рўйхат!AI:AI,рўйхат!$CY:$CY,$B$744,рўйхат!$B:$B,$C714)</f>
        <v/>
      </c>
      <c r="AI714" s="35">
        <f>SUMIFS(рўйхат!AJ:AJ,рўйхат!$CY:$CY,$B$744,рўйхат!$B:$B,$C714)</f>
        <v/>
      </c>
      <c r="AJ714" s="36">
        <f>SUMIFS(рўйхат!AK:AK,рўйхат!$CY:$CY,$B$744,рўйхат!$B:$B,$C714)</f>
        <v/>
      </c>
      <c r="AK714" s="35">
        <f>SUMIFS(рўйхат!AL:AL,рўйхат!$CY:$CY,$B$744,рўйхат!$B:$B,$C714)</f>
        <v/>
      </c>
      <c r="AL714" s="36">
        <f>SUMIFS(рўйхат!AM:AM,рўйхат!$CY:$CY,$B$744,рўйхат!$B:$B,$C714)</f>
        <v/>
      </c>
      <c r="AM714" s="77">
        <f>IFERROR(Q714/E714,0)</f>
        <v/>
      </c>
      <c r="AN714" s="77">
        <f>IFERROR(R714/F714,0)</f>
        <v/>
      </c>
      <c r="AO714" s="35">
        <f>SUMIFS(рўйхат!AX:AX,рўйхат!$CY:$CY,$B$744,рўйхат!$B:$B,$C714)</f>
        <v/>
      </c>
      <c r="AP714" s="36">
        <f>SUMIFS(рўйхат!AY:AY,рўйхат!$CY:$CY,$B$744,рўйхат!$B:$B,$C714)</f>
        <v/>
      </c>
      <c r="AQ714" s="35">
        <f>SUMIFS(рўйхат!AZ:AZ,рўйхат!$CY:$CY,$B$744,рўйхат!$B:$B,$C714)</f>
        <v/>
      </c>
      <c r="AR714" s="36">
        <f>SUMIFS(рўйхат!BA:BA,рўйхат!$CY:$CY,$B$744,рўйхат!$B:$B,$C714)</f>
        <v/>
      </c>
      <c r="AS714" s="35">
        <f>SUMIFS(рўйхат!BB:BB,рўйхат!$CY:$CY,$B$744,рўйхат!$B:$B,$C714)</f>
        <v/>
      </c>
      <c r="AT714" s="36">
        <f>SUMIFS(рўйхат!BC:BC,рўйхат!$CY:$CY,$B$744,рўйхат!$B:$B,$C714)</f>
        <v/>
      </c>
      <c r="AU714" s="35">
        <f>SUMIFS(рўйхат!BD:BD,рўйхат!$CY:$CY,$B$744,рўйхат!$B:$B,$C714)</f>
        <v/>
      </c>
      <c r="AV714" s="36">
        <f>SUMIFS(рўйхат!BE:BE,рўйхат!$CY:$CY,$B$744,рўйхат!$B:$B,$C714)</f>
        <v/>
      </c>
      <c r="AW714" s="35">
        <f>SUMIFS(рўйхат!BF:BF,рўйхат!$CY:$CY,$B$744,рўйхат!$B:$B,$C714)</f>
        <v/>
      </c>
      <c r="AX714" s="36">
        <f>SUMIFS(рўйхат!BG:BG,рўйхат!$CY:$CY,$B$744,рўйхат!$B:$B,$C714)</f>
        <v/>
      </c>
      <c r="AY714" s="35">
        <f>SUMIFS(рўйхат!BH:BH,рўйхат!$CY:$CY,$B$744,рўйхат!$B:$B,$C714)</f>
        <v/>
      </c>
      <c r="AZ714" s="36">
        <f>SUMIFS(рўйхат!BI:BI,рўйхат!$CY:$CY,$B$744,рўйхат!$B:$B,$C714)</f>
        <v/>
      </c>
      <c r="BA714" s="35">
        <f>SUMIFS(рўйхат!BJ:BJ,рўйхат!$CY:$CY,$B$744,рўйхат!$B:$B,$C714)</f>
        <v/>
      </c>
      <c r="BB714" s="36">
        <f>SUMIFS(рўйхат!BK:BK,рўйхат!$CY:$CY,$B$744,рўйхат!$B:$B,$C714)</f>
        <v/>
      </c>
      <c r="BC714" s="77">
        <f>IFERROR(AO714/E714,0)</f>
        <v/>
      </c>
      <c r="BD714" s="77">
        <f>IFERROR(AP714/F714,0)</f>
        <v/>
      </c>
      <c r="BE714" s="35">
        <f>SUMIFS(рўйхат!BL:BL,рўйхат!$CY:$CY,$B$744,рўйхат!$B:$B,$C714)</f>
        <v/>
      </c>
      <c r="BF714" s="36">
        <f>SUMIFS(рўйхат!BM:BM,рўйхат!$CY:$CY,$B$744,рўйхат!$B:$B,$C714)</f>
        <v/>
      </c>
      <c r="BG714" s="35">
        <f>SUMIFS(рўйхат!BN:BN,рўйхат!$CY:$CY,$B$744,рўйхат!$B:$B,$C714)</f>
        <v/>
      </c>
      <c r="BH714" s="36">
        <f>SUMIFS(рўйхат!BO:BO,рўйхат!$CY:$CY,$B$744,рўйхат!$B:$B,$C714)</f>
        <v/>
      </c>
      <c r="BI714" s="35">
        <f>SUMIFS(рўйхат!BP:BP,рўйхат!$CY:$CY,$B$744,рўйхат!$B:$B,$C714)</f>
        <v/>
      </c>
      <c r="BJ714" s="36">
        <f>SUMIFS(рўйхат!BQ:BQ,рўйхат!$CY:$CY,$B$744,рўйхат!$B:$B,$C714)</f>
        <v/>
      </c>
      <c r="BK714" s="35">
        <f>SUMIFS(рўйхат!BR:BR,рўйхат!$CY:$CY,$B$744,рўйхат!$B:$B,$C714)</f>
        <v/>
      </c>
      <c r="BL714" s="36">
        <f>SUMIFS(рўйхат!BS:BS,рўйхат!$CY:$CY,$B$744,рўйхат!$B:$B,$C714)</f>
        <v/>
      </c>
      <c r="BM714" s="35">
        <f>SUMIFS(рўйхат!BT:BT,рўйхат!$CY:$CY,$B$744,рўйхат!$B:$B,$C714)</f>
        <v/>
      </c>
      <c r="BN714" s="36">
        <f>SUMIFS(рўйхат!BU:BU,рўйхат!$CY:$CY,$B$744,рўйхат!$B:$B,$C714)</f>
        <v/>
      </c>
      <c r="BO714" s="35">
        <f>SUMIFS(рўйхат!BX:BX,рўйхат!$CY:$CY,$B$744,рўйхат!$B:$B,$C714)</f>
        <v/>
      </c>
      <c r="BP714" s="36">
        <f>SUMIFS(рўйхат!BY:BY,рўйхат!$CY:$CY,$B$744,рўйхат!$B:$B,$C714)</f>
        <v/>
      </c>
      <c r="BQ714" s="35">
        <f>SUMIFS(рўйхат!BZ:BZ,рўйхат!$CY:$CY,$B$744,рўйхат!$B:$B,$C714)</f>
        <v/>
      </c>
      <c r="BR714" s="36">
        <f>SUMIFS(рўйхат!CA:CA,рўйхат!$CY:$CY,$B$744,рўйхат!$B:$B,$C714)</f>
        <v/>
      </c>
      <c r="BS714" s="35">
        <f>SUMIFS(рўйхат!CB:CB,рўйхат!$CY:$CY,$B$744,рўйхат!$B:$B,$C714)</f>
        <v/>
      </c>
      <c r="BT714" s="36">
        <f>SUMIFS(рўйхат!CC:CC,рўйхат!$CY:$CY,$B$744,рўйхат!$B:$B,$C714)</f>
        <v/>
      </c>
      <c r="BU714" s="35">
        <f>SUMIFS(рўйхат!CD:CD,рўйхат!$CY:$CY,$B$744,рўйхат!$B:$B,$C714)</f>
        <v/>
      </c>
      <c r="BV714" s="36">
        <f>SUMIFS(рўйхат!CE:CE,рўйхат!$CY:$CY,$B$744,рўйхат!$B:$B,$C714)</f>
        <v/>
      </c>
      <c r="BW714" s="35">
        <f>SUMIFS(рўйхат!CH:CH,рўйхат!$CY:$CY,$B$744,рўйхат!$B:$B,$C714)</f>
        <v/>
      </c>
      <c r="BX714" s="36">
        <f>SUMIFS(рўйхат!CI:CI,рўйхат!$CY:$CY,$B$744,рўйхат!$B:$B,$C714)</f>
        <v/>
      </c>
      <c r="BY714" s="35">
        <f>SUMIFS(рўйхат!CJ:CJ,рўйхат!$CY:$CY,$B$744,рўйхат!$B:$B,$C714)</f>
        <v/>
      </c>
      <c r="BZ714" s="36">
        <f>SUMIFS(рўйхат!CK:CK,рўйхат!$CY:$CY,$B$744,рўйхат!$B:$B,$C714)</f>
        <v/>
      </c>
      <c r="CA714" s="35">
        <f>SUMIFS(рўйхат!CL:CL,рўйхат!$CY:$CY,$B$744,рўйхат!$B:$B,$C714)</f>
        <v/>
      </c>
      <c r="CB714" s="36">
        <f>SUMIFS(рўйхат!CM:CM,рўйхат!$CY:$CY,$B$744,рўйхат!$B:$B,$C714)</f>
        <v/>
      </c>
      <c r="CC714" s="35">
        <f>SUMIFS(рўйхат!CN:CN,рўйхат!$CY:$CY,$B$744,рўйхат!$B:$B,$C714)</f>
        <v/>
      </c>
      <c r="CD714" s="36">
        <f>SUMIFS(рўйхат!CO:CO,рўйхат!$CY:$CY,$B$744,рўйхат!$B:$B,$C714)</f>
        <v/>
      </c>
      <c r="CE714" s="77">
        <f>IFERROR(BE714/(Q714+BE714),0)</f>
        <v/>
      </c>
      <c r="CF714" s="78">
        <f>IFERROR(BF714/(R714+BF714),0)</f>
        <v/>
      </c>
      <c r="CG714" s="8">
        <f>COUNTIFS(B:B,B714)</f>
        <v/>
      </c>
    </row>
    <row r="715" hidden="1" outlineLevel="1" ht="17.1" customFormat="1" customHeight="1" s="8">
      <c r="A715" s="31" t="n"/>
      <c r="B715" s="50" t="n">
        <v>3</v>
      </c>
      <c r="C715" s="66" t="inlineStr">
        <is>
          <t>Вазирлар Маҳкамаси ҳузуридаги Солиқ қўмитаси</t>
        </is>
      </c>
      <c r="D715" s="32" t="n"/>
      <c r="E715" s="35">
        <f>SUMIFS(рўйхат!F:F,рўйхат!$CY:$CY,$B$744,рўйхат!$B:$B,$C715)</f>
        <v/>
      </c>
      <c r="F715" s="36">
        <f>SUMIFS(рўйхат!G:G,рўйхат!$CY:$CY,$B$744,рўйхат!$B:$B,$C715)</f>
        <v/>
      </c>
      <c r="G715" s="35">
        <f>SUMIFS(рўйхат!H:H,рўйхат!$CY:$CY,$B$744,рўйхат!$B:$B,$C715)</f>
        <v/>
      </c>
      <c r="H715" s="36">
        <f>SUMIFS(рўйхат!I:I,рўйхат!$CY:$CY,$B$744,рўйхат!$B:$B,$C715)</f>
        <v/>
      </c>
      <c r="I715" s="35">
        <f>SUMIFS(рўйхат!J:J,рўйхат!$CY:$CY,$B$744,рўйхат!$B:$B,$C715)</f>
        <v/>
      </c>
      <c r="J715" s="36">
        <f>SUMIFS(рўйхат!K:K,рўйхат!$CY:$CY,$B$744,рўйхат!$B:$B,$C715)</f>
        <v/>
      </c>
      <c r="K715" s="35">
        <f>SUMIFS(рўйхат!L:L,рўйхат!$CY:$CY,$B$744,рўйхат!$B:$B,$C715)</f>
        <v/>
      </c>
      <c r="L715" s="36">
        <f>SUMIFS(рўйхат!M:M,рўйхат!$CY:$CY,$B$744,рўйхат!$B:$B,$C715)</f>
        <v/>
      </c>
      <c r="M715" s="35">
        <f>SUMIFS(рўйхат!N:N,рўйхат!$CY:$CY,$B$744,рўйхат!$B:$B,$C715)</f>
        <v/>
      </c>
      <c r="N715" s="36">
        <f>SUMIFS(рўйхат!O:O,рўйхат!$CY:$CY,$B$744,рўйхат!$B:$B,$C715)</f>
        <v/>
      </c>
      <c r="O715" s="34">
        <f>IFERROR(M715/E715,0)</f>
        <v/>
      </c>
      <c r="P715" s="34">
        <f>IFERROR(N715/F715,0)</f>
        <v/>
      </c>
      <c r="Q715" s="35">
        <f>SUMIFS(рўйхат!P:P,рўйхат!$CY:$CY,$B$744,рўйхат!$B:$B,$C715)</f>
        <v/>
      </c>
      <c r="R715" s="36">
        <f>SUMIFS(рўйхат!Q:Q,рўйхат!$CY:$CY,$B$744,рўйхат!$B:$B,$C715)</f>
        <v/>
      </c>
      <c r="S715" s="35">
        <f>SUMIFS(рўйхат!R:R,рўйхат!$CY:$CY,$B$744,рўйхат!$B:$B,$C715)</f>
        <v/>
      </c>
      <c r="T715" s="36">
        <f>SUMIFS(рўйхат!S:S,рўйхат!$CY:$CY,$B$744,рўйхат!$B:$B,$C715)</f>
        <v/>
      </c>
      <c r="U715" s="35">
        <f>SUMIFS(рўйхат!T:T,рўйхат!$CY:$CY,$B$744,рўйхат!$B:$B,$C715)</f>
        <v/>
      </c>
      <c r="V715" s="36">
        <f>SUMIFS(рўйхат!U:U,рўйхат!$CY:$CY,$B$744,рўйхат!$B:$B,$C715)</f>
        <v/>
      </c>
      <c r="W715" s="35">
        <f>SUMIFS(рўйхат!V:V,рўйхат!$CY:$CY,$B$744,рўйхат!$B:$B,$C715)</f>
        <v/>
      </c>
      <c r="X715" s="36">
        <f>SUMIFS(рўйхат!W:W,рўйхат!$CY:$CY,$B$744,рўйхат!$B:$B,$C715)</f>
        <v/>
      </c>
      <c r="Y715" s="35">
        <f>SUMIFS(рўйхат!X:X,рўйхат!$CY:$CY,$B$744,рўйхат!$B:$B,$C715)</f>
        <v/>
      </c>
      <c r="Z715" s="36">
        <f>SUMIFS(рўйхат!Y:Y,рўйхат!$CY:$CY,$B$744,рўйхат!$B:$B,$C715)</f>
        <v/>
      </c>
      <c r="AA715" s="35">
        <f>SUMIFS(рўйхат!Z:Z,рўйхат!$CY:$CY,$B$744,рўйхат!$B:$B,$C715)</f>
        <v/>
      </c>
      <c r="AB715" s="36">
        <f>SUMIFS(рўйхат!AA:AA,рўйхат!$CY:$CY,$B$744,рўйхат!$B:$B,$C715)</f>
        <v/>
      </c>
      <c r="AC715" s="35">
        <f>SUMIFS(рўйхат!AB:AB,рўйхат!$CY:$CY,$B$744,рўйхат!$B:$B,$C715)</f>
        <v/>
      </c>
      <c r="AD715" s="36">
        <f>SUMIFS(рўйхат!AC:AC,рўйхат!$CY:$CY,$B$744,рўйхат!$B:$B,$C715)</f>
        <v/>
      </c>
      <c r="AE715" s="35">
        <f>SUMIFS(рўйхат!AD:AD,рўйхат!$CY:$CY,$B$744,рўйхат!$B:$B,$C715)</f>
        <v/>
      </c>
      <c r="AF715" s="36">
        <f>SUMIFS(рўйхат!AE:AE,рўйхат!$CY:$CY,$B$744,рўйхат!$B:$B,$C715)</f>
        <v/>
      </c>
      <c r="AG715" s="35">
        <f>SUMIFS(рўйхат!AH:AH,рўйхат!$CY:$CY,$B$744,рўйхат!$B:$B,$C715)</f>
        <v/>
      </c>
      <c r="AH715" s="36">
        <f>SUMIFS(рўйхат!AI:AI,рўйхат!$CY:$CY,$B$744,рўйхат!$B:$B,$C715)</f>
        <v/>
      </c>
      <c r="AI715" s="35">
        <f>SUMIFS(рўйхат!AJ:AJ,рўйхат!$CY:$CY,$B$744,рўйхат!$B:$B,$C715)</f>
        <v/>
      </c>
      <c r="AJ715" s="36">
        <f>SUMIFS(рўйхат!AK:AK,рўйхат!$CY:$CY,$B$744,рўйхат!$B:$B,$C715)</f>
        <v/>
      </c>
      <c r="AK715" s="35">
        <f>SUMIFS(рўйхат!AL:AL,рўйхат!$CY:$CY,$B$744,рўйхат!$B:$B,$C715)</f>
        <v/>
      </c>
      <c r="AL715" s="36">
        <f>SUMIFS(рўйхат!AM:AM,рўйхат!$CY:$CY,$B$744,рўйхат!$B:$B,$C715)</f>
        <v/>
      </c>
      <c r="AM715" s="77">
        <f>IFERROR(Q715/E715,0)</f>
        <v/>
      </c>
      <c r="AN715" s="77">
        <f>IFERROR(R715/F715,0)</f>
        <v/>
      </c>
      <c r="AO715" s="35">
        <f>SUMIFS(рўйхат!AX:AX,рўйхат!$CY:$CY,$B$744,рўйхат!$B:$B,$C715)</f>
        <v/>
      </c>
      <c r="AP715" s="36">
        <f>SUMIFS(рўйхат!AY:AY,рўйхат!$CY:$CY,$B$744,рўйхат!$B:$B,$C715)</f>
        <v/>
      </c>
      <c r="AQ715" s="35">
        <f>SUMIFS(рўйхат!AZ:AZ,рўйхат!$CY:$CY,$B$744,рўйхат!$B:$B,$C715)</f>
        <v/>
      </c>
      <c r="AR715" s="36">
        <f>SUMIFS(рўйхат!BA:BA,рўйхат!$CY:$CY,$B$744,рўйхат!$B:$B,$C715)</f>
        <v/>
      </c>
      <c r="AS715" s="35">
        <f>SUMIFS(рўйхат!BB:BB,рўйхат!$CY:$CY,$B$744,рўйхат!$B:$B,$C715)</f>
        <v/>
      </c>
      <c r="AT715" s="36">
        <f>SUMIFS(рўйхат!BC:BC,рўйхат!$CY:$CY,$B$744,рўйхат!$B:$B,$C715)</f>
        <v/>
      </c>
      <c r="AU715" s="35">
        <f>SUMIFS(рўйхат!BD:BD,рўйхат!$CY:$CY,$B$744,рўйхат!$B:$B,$C715)</f>
        <v/>
      </c>
      <c r="AV715" s="36">
        <f>SUMIFS(рўйхат!BE:BE,рўйхат!$CY:$CY,$B$744,рўйхат!$B:$B,$C715)</f>
        <v/>
      </c>
      <c r="AW715" s="35">
        <f>SUMIFS(рўйхат!BF:BF,рўйхат!$CY:$CY,$B$744,рўйхат!$B:$B,$C715)</f>
        <v/>
      </c>
      <c r="AX715" s="36">
        <f>SUMIFS(рўйхат!BG:BG,рўйхат!$CY:$CY,$B$744,рўйхат!$B:$B,$C715)</f>
        <v/>
      </c>
      <c r="AY715" s="35">
        <f>SUMIFS(рўйхат!BH:BH,рўйхат!$CY:$CY,$B$744,рўйхат!$B:$B,$C715)</f>
        <v/>
      </c>
      <c r="AZ715" s="36">
        <f>SUMIFS(рўйхат!BI:BI,рўйхат!$CY:$CY,$B$744,рўйхат!$B:$B,$C715)</f>
        <v/>
      </c>
      <c r="BA715" s="35">
        <f>SUMIFS(рўйхат!BJ:BJ,рўйхат!$CY:$CY,$B$744,рўйхат!$B:$B,$C715)</f>
        <v/>
      </c>
      <c r="BB715" s="36">
        <f>SUMIFS(рўйхат!BK:BK,рўйхат!$CY:$CY,$B$744,рўйхат!$B:$B,$C715)</f>
        <v/>
      </c>
      <c r="BC715" s="77">
        <f>IFERROR(AO715/E715,0)</f>
        <v/>
      </c>
      <c r="BD715" s="77">
        <f>IFERROR(AP715/F715,0)</f>
        <v/>
      </c>
      <c r="BE715" s="35">
        <f>SUMIFS(рўйхат!BL:BL,рўйхат!$CY:$CY,$B$744,рўйхат!$B:$B,$C715)</f>
        <v/>
      </c>
      <c r="BF715" s="36">
        <f>SUMIFS(рўйхат!BM:BM,рўйхат!$CY:$CY,$B$744,рўйхат!$B:$B,$C715)</f>
        <v/>
      </c>
      <c r="BG715" s="35">
        <f>SUMIFS(рўйхат!BN:BN,рўйхат!$CY:$CY,$B$744,рўйхат!$B:$B,$C715)</f>
        <v/>
      </c>
      <c r="BH715" s="36">
        <f>SUMIFS(рўйхат!BO:BO,рўйхат!$CY:$CY,$B$744,рўйхат!$B:$B,$C715)</f>
        <v/>
      </c>
      <c r="BI715" s="35">
        <f>SUMIFS(рўйхат!BP:BP,рўйхат!$CY:$CY,$B$744,рўйхат!$B:$B,$C715)</f>
        <v/>
      </c>
      <c r="BJ715" s="36">
        <f>SUMIFS(рўйхат!BQ:BQ,рўйхат!$CY:$CY,$B$744,рўйхат!$B:$B,$C715)</f>
        <v/>
      </c>
      <c r="BK715" s="35">
        <f>SUMIFS(рўйхат!BR:BR,рўйхат!$CY:$CY,$B$744,рўйхат!$B:$B,$C715)</f>
        <v/>
      </c>
      <c r="BL715" s="36">
        <f>SUMIFS(рўйхат!BS:BS,рўйхат!$CY:$CY,$B$744,рўйхат!$B:$B,$C715)</f>
        <v/>
      </c>
      <c r="BM715" s="35">
        <f>SUMIFS(рўйхат!BT:BT,рўйхат!$CY:$CY,$B$744,рўйхат!$B:$B,$C715)</f>
        <v/>
      </c>
      <c r="BN715" s="36">
        <f>SUMIFS(рўйхат!BU:BU,рўйхат!$CY:$CY,$B$744,рўйхат!$B:$B,$C715)</f>
        <v/>
      </c>
      <c r="BO715" s="35">
        <f>SUMIFS(рўйхат!BX:BX,рўйхат!$CY:$CY,$B$744,рўйхат!$B:$B,$C715)</f>
        <v/>
      </c>
      <c r="BP715" s="36">
        <f>SUMIFS(рўйхат!BY:BY,рўйхат!$CY:$CY,$B$744,рўйхат!$B:$B,$C715)</f>
        <v/>
      </c>
      <c r="BQ715" s="35">
        <f>SUMIFS(рўйхат!BZ:BZ,рўйхат!$CY:$CY,$B$744,рўйхат!$B:$B,$C715)</f>
        <v/>
      </c>
      <c r="BR715" s="36">
        <f>SUMIFS(рўйхат!CA:CA,рўйхат!$CY:$CY,$B$744,рўйхат!$B:$B,$C715)</f>
        <v/>
      </c>
      <c r="BS715" s="35">
        <f>SUMIFS(рўйхат!CB:CB,рўйхат!$CY:$CY,$B$744,рўйхат!$B:$B,$C715)</f>
        <v/>
      </c>
      <c r="BT715" s="36">
        <f>SUMIFS(рўйхат!CC:CC,рўйхат!$CY:$CY,$B$744,рўйхат!$B:$B,$C715)</f>
        <v/>
      </c>
      <c r="BU715" s="35">
        <f>SUMIFS(рўйхат!CD:CD,рўйхат!$CY:$CY,$B$744,рўйхат!$B:$B,$C715)</f>
        <v/>
      </c>
      <c r="BV715" s="36">
        <f>SUMIFS(рўйхат!CE:CE,рўйхат!$CY:$CY,$B$744,рўйхат!$B:$B,$C715)</f>
        <v/>
      </c>
      <c r="BW715" s="35">
        <f>SUMIFS(рўйхат!CH:CH,рўйхат!$CY:$CY,$B$744,рўйхат!$B:$B,$C715)</f>
        <v/>
      </c>
      <c r="BX715" s="36">
        <f>SUMIFS(рўйхат!CI:CI,рўйхат!$CY:$CY,$B$744,рўйхат!$B:$B,$C715)</f>
        <v/>
      </c>
      <c r="BY715" s="35">
        <f>SUMIFS(рўйхат!CJ:CJ,рўйхат!$CY:$CY,$B$744,рўйхат!$B:$B,$C715)</f>
        <v/>
      </c>
      <c r="BZ715" s="36">
        <f>SUMIFS(рўйхат!CK:CK,рўйхат!$CY:$CY,$B$744,рўйхат!$B:$B,$C715)</f>
        <v/>
      </c>
      <c r="CA715" s="35">
        <f>SUMIFS(рўйхат!CL:CL,рўйхат!$CY:$CY,$B$744,рўйхат!$B:$B,$C715)</f>
        <v/>
      </c>
      <c r="CB715" s="36">
        <f>SUMIFS(рўйхат!CM:CM,рўйхат!$CY:$CY,$B$744,рўйхат!$B:$B,$C715)</f>
        <v/>
      </c>
      <c r="CC715" s="35">
        <f>SUMIFS(рўйхат!CN:CN,рўйхат!$CY:$CY,$B$744,рўйхат!$B:$B,$C715)</f>
        <v/>
      </c>
      <c r="CD715" s="36">
        <f>SUMIFS(рўйхат!CO:CO,рўйхат!$CY:$CY,$B$744,рўйхат!$B:$B,$C715)</f>
        <v/>
      </c>
      <c r="CE715" s="77">
        <f>IFERROR(BE715/(Q715+BE715),0)</f>
        <v/>
      </c>
      <c r="CF715" s="78">
        <f>IFERROR(BF715/(R715+BF715),0)</f>
        <v/>
      </c>
      <c r="CG715" s="8">
        <f>COUNTIFS(B:B,B715)</f>
        <v/>
      </c>
    </row>
    <row r="716" hidden="1" outlineLevel="1" ht="17.1" customFormat="1" customHeight="1" s="8">
      <c r="A716" s="31" t="n"/>
      <c r="B716" s="50" t="n">
        <v>4</v>
      </c>
      <c r="C716" s="66" t="inlineStr">
        <is>
          <t>Вилоят ҳокимликлари</t>
        </is>
      </c>
      <c r="D716" s="32" t="n"/>
      <c r="E716" s="35">
        <f>SUMIFS(рўйхат!F:F,рўйхат!$CY:$CY,$B$744,рўйхат!$B:$B,$C716)</f>
        <v/>
      </c>
      <c r="F716" s="36">
        <f>SUMIFS(рўйхат!G:G,рўйхат!$CY:$CY,$B$744,рўйхат!$B:$B,$C716)</f>
        <v/>
      </c>
      <c r="G716" s="35">
        <f>SUMIFS(рўйхат!H:H,рўйхат!$CY:$CY,$B$744,рўйхат!$B:$B,$C716)</f>
        <v/>
      </c>
      <c r="H716" s="36">
        <f>SUMIFS(рўйхат!I:I,рўйхат!$CY:$CY,$B$744,рўйхат!$B:$B,$C716)</f>
        <v/>
      </c>
      <c r="I716" s="35">
        <f>SUMIFS(рўйхат!J:J,рўйхат!$CY:$CY,$B$744,рўйхат!$B:$B,$C716)</f>
        <v/>
      </c>
      <c r="J716" s="36">
        <f>SUMIFS(рўйхат!K:K,рўйхат!$CY:$CY,$B$744,рўйхат!$B:$B,$C716)</f>
        <v/>
      </c>
      <c r="K716" s="35">
        <f>SUMIFS(рўйхат!L:L,рўйхат!$CY:$CY,$B$744,рўйхат!$B:$B,$C716)</f>
        <v/>
      </c>
      <c r="L716" s="36">
        <f>SUMIFS(рўйхат!M:M,рўйхат!$CY:$CY,$B$744,рўйхат!$B:$B,$C716)</f>
        <v/>
      </c>
      <c r="M716" s="35">
        <f>SUMIFS(рўйхат!N:N,рўйхат!$CY:$CY,$B$744,рўйхат!$B:$B,$C716)</f>
        <v/>
      </c>
      <c r="N716" s="36">
        <f>SUMIFS(рўйхат!O:O,рўйхат!$CY:$CY,$B$744,рўйхат!$B:$B,$C716)</f>
        <v/>
      </c>
      <c r="O716" s="34">
        <f>IFERROR(M716/E716,0)</f>
        <v/>
      </c>
      <c r="P716" s="34">
        <f>IFERROR(N716/F716,0)</f>
        <v/>
      </c>
      <c r="Q716" s="35">
        <f>SUMIFS(рўйхат!P:P,рўйхат!$CY:$CY,$B$744,рўйхат!$B:$B,$C716)</f>
        <v/>
      </c>
      <c r="R716" s="36">
        <f>SUMIFS(рўйхат!Q:Q,рўйхат!$CY:$CY,$B$744,рўйхат!$B:$B,$C716)</f>
        <v/>
      </c>
      <c r="S716" s="35">
        <f>SUMIFS(рўйхат!R:R,рўйхат!$CY:$CY,$B$744,рўйхат!$B:$B,$C716)</f>
        <v/>
      </c>
      <c r="T716" s="36">
        <f>SUMIFS(рўйхат!S:S,рўйхат!$CY:$CY,$B$744,рўйхат!$B:$B,$C716)</f>
        <v/>
      </c>
      <c r="U716" s="35">
        <f>SUMIFS(рўйхат!T:T,рўйхат!$CY:$CY,$B$744,рўйхат!$B:$B,$C716)</f>
        <v/>
      </c>
      <c r="V716" s="36">
        <f>SUMIFS(рўйхат!U:U,рўйхат!$CY:$CY,$B$744,рўйхат!$B:$B,$C716)</f>
        <v/>
      </c>
      <c r="W716" s="35">
        <f>SUMIFS(рўйхат!V:V,рўйхат!$CY:$CY,$B$744,рўйхат!$B:$B,$C716)</f>
        <v/>
      </c>
      <c r="X716" s="36">
        <f>SUMIFS(рўйхат!W:W,рўйхат!$CY:$CY,$B$744,рўйхат!$B:$B,$C716)</f>
        <v/>
      </c>
      <c r="Y716" s="35">
        <f>SUMIFS(рўйхат!X:X,рўйхат!$CY:$CY,$B$744,рўйхат!$B:$B,$C716)</f>
        <v/>
      </c>
      <c r="Z716" s="36">
        <f>SUMIFS(рўйхат!Y:Y,рўйхат!$CY:$CY,$B$744,рўйхат!$B:$B,$C716)</f>
        <v/>
      </c>
      <c r="AA716" s="35">
        <f>SUMIFS(рўйхат!Z:Z,рўйхат!$CY:$CY,$B$744,рўйхат!$B:$B,$C716)</f>
        <v/>
      </c>
      <c r="AB716" s="36">
        <f>SUMIFS(рўйхат!AA:AA,рўйхат!$CY:$CY,$B$744,рўйхат!$B:$B,$C716)</f>
        <v/>
      </c>
      <c r="AC716" s="35">
        <f>SUMIFS(рўйхат!AB:AB,рўйхат!$CY:$CY,$B$744,рўйхат!$B:$B,$C716)</f>
        <v/>
      </c>
      <c r="AD716" s="36">
        <f>SUMIFS(рўйхат!AC:AC,рўйхат!$CY:$CY,$B$744,рўйхат!$B:$B,$C716)</f>
        <v/>
      </c>
      <c r="AE716" s="35">
        <f>SUMIFS(рўйхат!AD:AD,рўйхат!$CY:$CY,$B$744,рўйхат!$B:$B,$C716)</f>
        <v/>
      </c>
      <c r="AF716" s="36">
        <f>SUMIFS(рўйхат!AE:AE,рўйхат!$CY:$CY,$B$744,рўйхат!$B:$B,$C716)</f>
        <v/>
      </c>
      <c r="AG716" s="35">
        <f>SUMIFS(рўйхат!AH:AH,рўйхат!$CY:$CY,$B$744,рўйхат!$B:$B,$C716)</f>
        <v/>
      </c>
      <c r="AH716" s="36">
        <f>SUMIFS(рўйхат!AI:AI,рўйхат!$CY:$CY,$B$744,рўйхат!$B:$B,$C716)</f>
        <v/>
      </c>
      <c r="AI716" s="35">
        <f>SUMIFS(рўйхат!AJ:AJ,рўйхат!$CY:$CY,$B$744,рўйхат!$B:$B,$C716)</f>
        <v/>
      </c>
      <c r="AJ716" s="36">
        <f>SUMIFS(рўйхат!AK:AK,рўйхат!$CY:$CY,$B$744,рўйхат!$B:$B,$C716)</f>
        <v/>
      </c>
      <c r="AK716" s="35">
        <f>SUMIFS(рўйхат!AL:AL,рўйхат!$CY:$CY,$B$744,рўйхат!$B:$B,$C716)</f>
        <v/>
      </c>
      <c r="AL716" s="36">
        <f>SUMIFS(рўйхат!AM:AM,рўйхат!$CY:$CY,$B$744,рўйхат!$B:$B,$C716)</f>
        <v/>
      </c>
      <c r="AM716" s="77">
        <f>IFERROR(Q716/E716,0)</f>
        <v/>
      </c>
      <c r="AN716" s="77">
        <f>IFERROR(R716/F716,0)</f>
        <v/>
      </c>
      <c r="AO716" s="35">
        <f>SUMIFS(рўйхат!AX:AX,рўйхат!$CY:$CY,$B$744,рўйхат!$B:$B,$C716)</f>
        <v/>
      </c>
      <c r="AP716" s="36">
        <f>SUMIFS(рўйхат!AY:AY,рўйхат!$CY:$CY,$B$744,рўйхат!$B:$B,$C716)</f>
        <v/>
      </c>
      <c r="AQ716" s="35">
        <f>SUMIFS(рўйхат!AZ:AZ,рўйхат!$CY:$CY,$B$744,рўйхат!$B:$B,$C716)</f>
        <v/>
      </c>
      <c r="AR716" s="36">
        <f>SUMIFS(рўйхат!BA:BA,рўйхат!$CY:$CY,$B$744,рўйхат!$B:$B,$C716)</f>
        <v/>
      </c>
      <c r="AS716" s="35">
        <f>SUMIFS(рўйхат!BB:BB,рўйхат!$CY:$CY,$B$744,рўйхат!$B:$B,$C716)</f>
        <v/>
      </c>
      <c r="AT716" s="36">
        <f>SUMIFS(рўйхат!BC:BC,рўйхат!$CY:$CY,$B$744,рўйхат!$B:$B,$C716)</f>
        <v/>
      </c>
      <c r="AU716" s="35">
        <f>SUMIFS(рўйхат!BD:BD,рўйхат!$CY:$CY,$B$744,рўйхат!$B:$B,$C716)</f>
        <v/>
      </c>
      <c r="AV716" s="36">
        <f>SUMIFS(рўйхат!BE:BE,рўйхат!$CY:$CY,$B$744,рўйхат!$B:$B,$C716)</f>
        <v/>
      </c>
      <c r="AW716" s="35">
        <f>SUMIFS(рўйхат!BF:BF,рўйхат!$CY:$CY,$B$744,рўйхат!$B:$B,$C716)</f>
        <v/>
      </c>
      <c r="AX716" s="36">
        <f>SUMIFS(рўйхат!BG:BG,рўйхат!$CY:$CY,$B$744,рўйхат!$B:$B,$C716)</f>
        <v/>
      </c>
      <c r="AY716" s="35">
        <f>SUMIFS(рўйхат!BH:BH,рўйхат!$CY:$CY,$B$744,рўйхат!$B:$B,$C716)</f>
        <v/>
      </c>
      <c r="AZ716" s="36">
        <f>SUMIFS(рўйхат!BI:BI,рўйхат!$CY:$CY,$B$744,рўйхат!$B:$B,$C716)</f>
        <v/>
      </c>
      <c r="BA716" s="35">
        <f>SUMIFS(рўйхат!BJ:BJ,рўйхат!$CY:$CY,$B$744,рўйхат!$B:$B,$C716)</f>
        <v/>
      </c>
      <c r="BB716" s="36">
        <f>SUMIFS(рўйхат!BK:BK,рўйхат!$CY:$CY,$B$744,рўйхат!$B:$B,$C716)</f>
        <v/>
      </c>
      <c r="BC716" s="77">
        <f>IFERROR(AO716/E716,0)</f>
        <v/>
      </c>
      <c r="BD716" s="77">
        <f>IFERROR(AP716/F716,0)</f>
        <v/>
      </c>
      <c r="BE716" s="35">
        <f>SUMIFS(рўйхат!BL:BL,рўйхат!$CY:$CY,$B$744,рўйхат!$B:$B,$C716)</f>
        <v/>
      </c>
      <c r="BF716" s="36">
        <f>SUMIFS(рўйхат!BM:BM,рўйхат!$CY:$CY,$B$744,рўйхат!$B:$B,$C716)</f>
        <v/>
      </c>
      <c r="BG716" s="35">
        <f>SUMIFS(рўйхат!BN:BN,рўйхат!$CY:$CY,$B$744,рўйхат!$B:$B,$C716)</f>
        <v/>
      </c>
      <c r="BH716" s="36">
        <f>SUMIFS(рўйхат!BO:BO,рўйхат!$CY:$CY,$B$744,рўйхат!$B:$B,$C716)</f>
        <v/>
      </c>
      <c r="BI716" s="35">
        <f>SUMIFS(рўйхат!BP:BP,рўйхат!$CY:$CY,$B$744,рўйхат!$B:$B,$C716)</f>
        <v/>
      </c>
      <c r="BJ716" s="36">
        <f>SUMIFS(рўйхат!BQ:BQ,рўйхат!$CY:$CY,$B$744,рўйхат!$B:$B,$C716)</f>
        <v/>
      </c>
      <c r="BK716" s="35">
        <f>SUMIFS(рўйхат!BR:BR,рўйхат!$CY:$CY,$B$744,рўйхат!$B:$B,$C716)</f>
        <v/>
      </c>
      <c r="BL716" s="36">
        <f>SUMIFS(рўйхат!BS:BS,рўйхат!$CY:$CY,$B$744,рўйхат!$B:$B,$C716)</f>
        <v/>
      </c>
      <c r="BM716" s="35">
        <f>SUMIFS(рўйхат!BT:BT,рўйхат!$CY:$CY,$B$744,рўйхат!$B:$B,$C716)</f>
        <v/>
      </c>
      <c r="BN716" s="36">
        <f>SUMIFS(рўйхат!BU:BU,рўйхат!$CY:$CY,$B$744,рўйхат!$B:$B,$C716)</f>
        <v/>
      </c>
      <c r="BO716" s="35">
        <f>SUMIFS(рўйхат!BX:BX,рўйхат!$CY:$CY,$B$744,рўйхат!$B:$B,$C716)</f>
        <v/>
      </c>
      <c r="BP716" s="36">
        <f>SUMIFS(рўйхат!BY:BY,рўйхат!$CY:$CY,$B$744,рўйхат!$B:$B,$C716)</f>
        <v/>
      </c>
      <c r="BQ716" s="35">
        <f>SUMIFS(рўйхат!BZ:BZ,рўйхат!$CY:$CY,$B$744,рўйхат!$B:$B,$C716)</f>
        <v/>
      </c>
      <c r="BR716" s="36">
        <f>SUMIFS(рўйхат!CA:CA,рўйхат!$CY:$CY,$B$744,рўйхат!$B:$B,$C716)</f>
        <v/>
      </c>
      <c r="BS716" s="35">
        <f>SUMIFS(рўйхат!CB:CB,рўйхат!$CY:$CY,$B$744,рўйхат!$B:$B,$C716)</f>
        <v/>
      </c>
      <c r="BT716" s="36">
        <f>SUMIFS(рўйхат!CC:CC,рўйхат!$CY:$CY,$B$744,рўйхат!$B:$B,$C716)</f>
        <v/>
      </c>
      <c r="BU716" s="35">
        <f>SUMIFS(рўйхат!CD:CD,рўйхат!$CY:$CY,$B$744,рўйхат!$B:$B,$C716)</f>
        <v/>
      </c>
      <c r="BV716" s="36">
        <f>SUMIFS(рўйхат!CE:CE,рўйхат!$CY:$CY,$B$744,рўйхат!$B:$B,$C716)</f>
        <v/>
      </c>
      <c r="BW716" s="35">
        <f>SUMIFS(рўйхат!CH:CH,рўйхат!$CY:$CY,$B$744,рўйхат!$B:$B,$C716)</f>
        <v/>
      </c>
      <c r="BX716" s="36">
        <f>SUMIFS(рўйхат!CI:CI,рўйхат!$CY:$CY,$B$744,рўйхат!$B:$B,$C716)</f>
        <v/>
      </c>
      <c r="BY716" s="35">
        <f>SUMIFS(рўйхат!CJ:CJ,рўйхат!$CY:$CY,$B$744,рўйхат!$B:$B,$C716)</f>
        <v/>
      </c>
      <c r="BZ716" s="36">
        <f>SUMIFS(рўйхат!CK:CK,рўйхат!$CY:$CY,$B$744,рўйхат!$B:$B,$C716)</f>
        <v/>
      </c>
      <c r="CA716" s="35">
        <f>SUMIFS(рўйхат!CL:CL,рўйхат!$CY:$CY,$B$744,рўйхат!$B:$B,$C716)</f>
        <v/>
      </c>
      <c r="CB716" s="36">
        <f>SUMIFS(рўйхат!CM:CM,рўйхат!$CY:$CY,$B$744,рўйхат!$B:$B,$C716)</f>
        <v/>
      </c>
      <c r="CC716" s="35">
        <f>SUMIFS(рўйхат!CN:CN,рўйхат!$CY:$CY,$B$744,рўйхат!$B:$B,$C716)</f>
        <v/>
      </c>
      <c r="CD716" s="36">
        <f>SUMIFS(рўйхат!CO:CO,рўйхат!$CY:$CY,$B$744,рўйхат!$B:$B,$C716)</f>
        <v/>
      </c>
      <c r="CE716" s="77">
        <f>IFERROR(BE716/(Q716+BE716),0)</f>
        <v/>
      </c>
      <c r="CF716" s="78">
        <f>IFERROR(BF716/(R716+BF716),0)</f>
        <v/>
      </c>
      <c r="CG716" s="8">
        <f>COUNTIFS(B:B,B716)</f>
        <v/>
      </c>
    </row>
    <row r="717" hidden="1" outlineLevel="1" ht="17.1" customFormat="1" customHeight="1" s="8">
      <c r="A717" s="31" t="n"/>
      <c r="B717" s="50" t="n">
        <v>5</v>
      </c>
      <c r="C717" s="66" t="inlineStr">
        <is>
          <t>Ғазначилик қўмитаси</t>
        </is>
      </c>
      <c r="D717" s="32" t="n"/>
      <c r="E717" s="35">
        <f>SUMIFS(рўйхат!F:F,рўйхат!$CY:$CY,$B$744,рўйхат!$B:$B,$C717)</f>
        <v/>
      </c>
      <c r="F717" s="36">
        <f>SUMIFS(рўйхат!G:G,рўйхат!$CY:$CY,$B$744,рўйхат!$B:$B,$C717)</f>
        <v/>
      </c>
      <c r="G717" s="35">
        <f>SUMIFS(рўйхат!H:H,рўйхат!$CY:$CY,$B$744,рўйхат!$B:$B,$C717)</f>
        <v/>
      </c>
      <c r="H717" s="36">
        <f>SUMIFS(рўйхат!I:I,рўйхат!$CY:$CY,$B$744,рўйхат!$B:$B,$C717)</f>
        <v/>
      </c>
      <c r="I717" s="35">
        <f>SUMIFS(рўйхат!J:J,рўйхат!$CY:$CY,$B$744,рўйхат!$B:$B,$C717)</f>
        <v/>
      </c>
      <c r="J717" s="36">
        <f>SUMIFS(рўйхат!K:K,рўйхат!$CY:$CY,$B$744,рўйхат!$B:$B,$C717)</f>
        <v/>
      </c>
      <c r="K717" s="35">
        <f>SUMIFS(рўйхат!L:L,рўйхат!$CY:$CY,$B$744,рўйхат!$B:$B,$C717)</f>
        <v/>
      </c>
      <c r="L717" s="36">
        <f>SUMIFS(рўйхат!M:M,рўйхат!$CY:$CY,$B$744,рўйхат!$B:$B,$C717)</f>
        <v/>
      </c>
      <c r="M717" s="35">
        <f>SUMIFS(рўйхат!N:N,рўйхат!$CY:$CY,$B$744,рўйхат!$B:$B,$C717)</f>
        <v/>
      </c>
      <c r="N717" s="36">
        <f>SUMIFS(рўйхат!O:O,рўйхат!$CY:$CY,$B$744,рўйхат!$B:$B,$C717)</f>
        <v/>
      </c>
      <c r="O717" s="34">
        <f>IFERROR(M717/E717,0)</f>
        <v/>
      </c>
      <c r="P717" s="34">
        <f>IFERROR(N717/F717,0)</f>
        <v/>
      </c>
      <c r="Q717" s="35">
        <f>SUMIFS(рўйхат!P:P,рўйхат!$CY:$CY,$B$744,рўйхат!$B:$B,$C717)</f>
        <v/>
      </c>
      <c r="R717" s="36">
        <f>SUMIFS(рўйхат!Q:Q,рўйхат!$CY:$CY,$B$744,рўйхат!$B:$B,$C717)</f>
        <v/>
      </c>
      <c r="S717" s="35">
        <f>SUMIFS(рўйхат!R:R,рўйхат!$CY:$CY,$B$744,рўйхат!$B:$B,$C717)</f>
        <v/>
      </c>
      <c r="T717" s="36">
        <f>SUMIFS(рўйхат!S:S,рўйхат!$CY:$CY,$B$744,рўйхат!$B:$B,$C717)</f>
        <v/>
      </c>
      <c r="U717" s="35">
        <f>SUMIFS(рўйхат!T:T,рўйхат!$CY:$CY,$B$744,рўйхат!$B:$B,$C717)</f>
        <v/>
      </c>
      <c r="V717" s="36">
        <f>SUMIFS(рўйхат!U:U,рўйхат!$CY:$CY,$B$744,рўйхат!$B:$B,$C717)</f>
        <v/>
      </c>
      <c r="W717" s="35">
        <f>SUMIFS(рўйхат!V:V,рўйхат!$CY:$CY,$B$744,рўйхат!$B:$B,$C717)</f>
        <v/>
      </c>
      <c r="X717" s="36">
        <f>SUMIFS(рўйхат!W:W,рўйхат!$CY:$CY,$B$744,рўйхат!$B:$B,$C717)</f>
        <v/>
      </c>
      <c r="Y717" s="35">
        <f>SUMIFS(рўйхат!X:X,рўйхат!$CY:$CY,$B$744,рўйхат!$B:$B,$C717)</f>
        <v/>
      </c>
      <c r="Z717" s="36">
        <f>SUMIFS(рўйхат!Y:Y,рўйхат!$CY:$CY,$B$744,рўйхат!$B:$B,$C717)</f>
        <v/>
      </c>
      <c r="AA717" s="35">
        <f>SUMIFS(рўйхат!Z:Z,рўйхат!$CY:$CY,$B$744,рўйхат!$B:$B,$C717)</f>
        <v/>
      </c>
      <c r="AB717" s="36">
        <f>SUMIFS(рўйхат!AA:AA,рўйхат!$CY:$CY,$B$744,рўйхат!$B:$B,$C717)</f>
        <v/>
      </c>
      <c r="AC717" s="35">
        <f>SUMIFS(рўйхат!AB:AB,рўйхат!$CY:$CY,$B$744,рўйхат!$B:$B,$C717)</f>
        <v/>
      </c>
      <c r="AD717" s="36">
        <f>SUMIFS(рўйхат!AC:AC,рўйхат!$CY:$CY,$B$744,рўйхат!$B:$B,$C717)</f>
        <v/>
      </c>
      <c r="AE717" s="35">
        <f>SUMIFS(рўйхат!AD:AD,рўйхат!$CY:$CY,$B$744,рўйхат!$B:$B,$C717)</f>
        <v/>
      </c>
      <c r="AF717" s="36">
        <f>SUMIFS(рўйхат!AE:AE,рўйхат!$CY:$CY,$B$744,рўйхат!$B:$B,$C717)</f>
        <v/>
      </c>
      <c r="AG717" s="35">
        <f>SUMIFS(рўйхат!AH:AH,рўйхат!$CY:$CY,$B$744,рўйхат!$B:$B,$C717)</f>
        <v/>
      </c>
      <c r="AH717" s="36">
        <f>SUMIFS(рўйхат!AI:AI,рўйхат!$CY:$CY,$B$744,рўйхат!$B:$B,$C717)</f>
        <v/>
      </c>
      <c r="AI717" s="35">
        <f>SUMIFS(рўйхат!AJ:AJ,рўйхат!$CY:$CY,$B$744,рўйхат!$B:$B,$C717)</f>
        <v/>
      </c>
      <c r="AJ717" s="36">
        <f>SUMIFS(рўйхат!AK:AK,рўйхат!$CY:$CY,$B$744,рўйхат!$B:$B,$C717)</f>
        <v/>
      </c>
      <c r="AK717" s="35">
        <f>SUMIFS(рўйхат!AL:AL,рўйхат!$CY:$CY,$B$744,рўйхат!$B:$B,$C717)</f>
        <v/>
      </c>
      <c r="AL717" s="36">
        <f>SUMIFS(рўйхат!AM:AM,рўйхат!$CY:$CY,$B$744,рўйхат!$B:$B,$C717)</f>
        <v/>
      </c>
      <c r="AM717" s="77">
        <f>IFERROR(Q717/E717,0)</f>
        <v/>
      </c>
      <c r="AN717" s="77">
        <f>IFERROR(R717/F717,0)</f>
        <v/>
      </c>
      <c r="AO717" s="35">
        <f>SUMIFS(рўйхат!AX:AX,рўйхат!$CY:$CY,$B$744,рўйхат!$B:$B,$C717)</f>
        <v/>
      </c>
      <c r="AP717" s="36">
        <f>SUMIFS(рўйхат!AY:AY,рўйхат!$CY:$CY,$B$744,рўйхат!$B:$B,$C717)</f>
        <v/>
      </c>
      <c r="AQ717" s="35">
        <f>SUMIFS(рўйхат!AZ:AZ,рўйхат!$CY:$CY,$B$744,рўйхат!$B:$B,$C717)</f>
        <v/>
      </c>
      <c r="AR717" s="36">
        <f>SUMIFS(рўйхат!BA:BA,рўйхат!$CY:$CY,$B$744,рўйхат!$B:$B,$C717)</f>
        <v/>
      </c>
      <c r="AS717" s="35">
        <f>SUMIFS(рўйхат!BB:BB,рўйхат!$CY:$CY,$B$744,рўйхат!$B:$B,$C717)</f>
        <v/>
      </c>
      <c r="AT717" s="36">
        <f>SUMIFS(рўйхат!BC:BC,рўйхат!$CY:$CY,$B$744,рўйхат!$B:$B,$C717)</f>
        <v/>
      </c>
      <c r="AU717" s="35">
        <f>SUMIFS(рўйхат!BD:BD,рўйхат!$CY:$CY,$B$744,рўйхат!$B:$B,$C717)</f>
        <v/>
      </c>
      <c r="AV717" s="36">
        <f>SUMIFS(рўйхат!BE:BE,рўйхат!$CY:$CY,$B$744,рўйхат!$B:$B,$C717)</f>
        <v/>
      </c>
      <c r="AW717" s="35">
        <f>SUMIFS(рўйхат!BF:BF,рўйхат!$CY:$CY,$B$744,рўйхат!$B:$B,$C717)</f>
        <v/>
      </c>
      <c r="AX717" s="36">
        <f>SUMIFS(рўйхат!BG:BG,рўйхат!$CY:$CY,$B$744,рўйхат!$B:$B,$C717)</f>
        <v/>
      </c>
      <c r="AY717" s="35">
        <f>SUMIFS(рўйхат!BH:BH,рўйхат!$CY:$CY,$B$744,рўйхат!$B:$B,$C717)</f>
        <v/>
      </c>
      <c r="AZ717" s="36">
        <f>SUMIFS(рўйхат!BI:BI,рўйхат!$CY:$CY,$B$744,рўйхат!$B:$B,$C717)</f>
        <v/>
      </c>
      <c r="BA717" s="35">
        <f>SUMIFS(рўйхат!BJ:BJ,рўйхат!$CY:$CY,$B$744,рўйхат!$B:$B,$C717)</f>
        <v/>
      </c>
      <c r="BB717" s="36">
        <f>SUMIFS(рўйхат!BK:BK,рўйхат!$CY:$CY,$B$744,рўйхат!$B:$B,$C717)</f>
        <v/>
      </c>
      <c r="BC717" s="77">
        <f>IFERROR(AO717/E717,0)</f>
        <v/>
      </c>
      <c r="BD717" s="77">
        <f>IFERROR(AP717/F717,0)</f>
        <v/>
      </c>
      <c r="BE717" s="35">
        <f>SUMIFS(рўйхат!BL:BL,рўйхат!$CY:$CY,$B$744,рўйхат!$B:$B,$C717)</f>
        <v/>
      </c>
      <c r="BF717" s="36">
        <f>SUMIFS(рўйхат!BM:BM,рўйхат!$CY:$CY,$B$744,рўйхат!$B:$B,$C717)</f>
        <v/>
      </c>
      <c r="BG717" s="35">
        <f>SUMIFS(рўйхат!BN:BN,рўйхат!$CY:$CY,$B$744,рўйхат!$B:$B,$C717)</f>
        <v/>
      </c>
      <c r="BH717" s="36">
        <f>SUMIFS(рўйхат!BO:BO,рўйхат!$CY:$CY,$B$744,рўйхат!$B:$B,$C717)</f>
        <v/>
      </c>
      <c r="BI717" s="35">
        <f>SUMIFS(рўйхат!BP:BP,рўйхат!$CY:$CY,$B$744,рўйхат!$B:$B,$C717)</f>
        <v/>
      </c>
      <c r="BJ717" s="36">
        <f>SUMIFS(рўйхат!BQ:BQ,рўйхат!$CY:$CY,$B$744,рўйхат!$B:$B,$C717)</f>
        <v/>
      </c>
      <c r="BK717" s="35">
        <f>SUMIFS(рўйхат!BR:BR,рўйхат!$CY:$CY,$B$744,рўйхат!$B:$B,$C717)</f>
        <v/>
      </c>
      <c r="BL717" s="36">
        <f>SUMIFS(рўйхат!BS:BS,рўйхат!$CY:$CY,$B$744,рўйхат!$B:$B,$C717)</f>
        <v/>
      </c>
      <c r="BM717" s="35">
        <f>SUMIFS(рўйхат!BT:BT,рўйхат!$CY:$CY,$B$744,рўйхат!$B:$B,$C717)</f>
        <v/>
      </c>
      <c r="BN717" s="36">
        <f>SUMIFS(рўйхат!BU:BU,рўйхат!$CY:$CY,$B$744,рўйхат!$B:$B,$C717)</f>
        <v/>
      </c>
      <c r="BO717" s="35">
        <f>SUMIFS(рўйхат!BX:BX,рўйхат!$CY:$CY,$B$744,рўйхат!$B:$B,$C717)</f>
        <v/>
      </c>
      <c r="BP717" s="36">
        <f>SUMIFS(рўйхат!BY:BY,рўйхат!$CY:$CY,$B$744,рўйхат!$B:$B,$C717)</f>
        <v/>
      </c>
      <c r="BQ717" s="35">
        <f>SUMIFS(рўйхат!BZ:BZ,рўйхат!$CY:$CY,$B$744,рўйхат!$B:$B,$C717)</f>
        <v/>
      </c>
      <c r="BR717" s="36">
        <f>SUMIFS(рўйхат!CA:CA,рўйхат!$CY:$CY,$B$744,рўйхат!$B:$B,$C717)</f>
        <v/>
      </c>
      <c r="BS717" s="35">
        <f>SUMIFS(рўйхат!CB:CB,рўйхат!$CY:$CY,$B$744,рўйхат!$B:$B,$C717)</f>
        <v/>
      </c>
      <c r="BT717" s="36">
        <f>SUMIFS(рўйхат!CC:CC,рўйхат!$CY:$CY,$B$744,рўйхат!$B:$B,$C717)</f>
        <v/>
      </c>
      <c r="BU717" s="35">
        <f>SUMIFS(рўйхат!CD:CD,рўйхат!$CY:$CY,$B$744,рўйхат!$B:$B,$C717)</f>
        <v/>
      </c>
      <c r="BV717" s="36">
        <f>SUMIFS(рўйхат!CE:CE,рўйхат!$CY:$CY,$B$744,рўйхат!$B:$B,$C717)</f>
        <v/>
      </c>
      <c r="BW717" s="35">
        <f>SUMIFS(рўйхат!CH:CH,рўйхат!$CY:$CY,$B$744,рўйхат!$B:$B,$C717)</f>
        <v/>
      </c>
      <c r="BX717" s="36">
        <f>SUMIFS(рўйхат!CI:CI,рўйхат!$CY:$CY,$B$744,рўйхат!$B:$B,$C717)</f>
        <v/>
      </c>
      <c r="BY717" s="35">
        <f>SUMIFS(рўйхат!CJ:CJ,рўйхат!$CY:$CY,$B$744,рўйхат!$B:$B,$C717)</f>
        <v/>
      </c>
      <c r="BZ717" s="36">
        <f>SUMIFS(рўйхат!CK:CK,рўйхат!$CY:$CY,$B$744,рўйхат!$B:$B,$C717)</f>
        <v/>
      </c>
      <c r="CA717" s="35">
        <f>SUMIFS(рўйхат!CL:CL,рўйхат!$CY:$CY,$B$744,рўйхат!$B:$B,$C717)</f>
        <v/>
      </c>
      <c r="CB717" s="36">
        <f>SUMIFS(рўйхат!CM:CM,рўйхат!$CY:$CY,$B$744,рўйхат!$B:$B,$C717)</f>
        <v/>
      </c>
      <c r="CC717" s="35">
        <f>SUMIFS(рўйхат!CN:CN,рўйхат!$CY:$CY,$B$744,рўйхат!$B:$B,$C717)</f>
        <v/>
      </c>
      <c r="CD717" s="36">
        <f>SUMIFS(рўйхат!CO:CO,рўйхат!$CY:$CY,$B$744,рўйхат!$B:$B,$C717)</f>
        <v/>
      </c>
      <c r="CE717" s="77">
        <f>IFERROR(BE717/(Q717+BE717),0)</f>
        <v/>
      </c>
      <c r="CF717" s="78">
        <f>IFERROR(BF717/(R717+BF717),0)</f>
        <v/>
      </c>
      <c r="CG717" s="8">
        <f>COUNTIFS(B:B,B717)</f>
        <v/>
      </c>
    </row>
    <row r="718" hidden="1" outlineLevel="1" ht="17.1" customFormat="1" customHeight="1" s="8">
      <c r="A718" s="31" t="n"/>
      <c r="B718" s="50" t="n">
        <v>6</v>
      </c>
      <c r="C718" s="66" t="inlineStr">
        <is>
          <t>Давлат активларини бошқариш агентлиги</t>
        </is>
      </c>
      <c r="D718" s="32" t="n"/>
      <c r="E718" s="35">
        <f>SUMIFS(рўйхат!F:F,рўйхат!$CY:$CY,$B$744,рўйхат!$B:$B,$C718)</f>
        <v/>
      </c>
      <c r="F718" s="36">
        <f>SUMIFS(рўйхат!G:G,рўйхат!$CY:$CY,$B$744,рўйхат!$B:$B,$C718)</f>
        <v/>
      </c>
      <c r="G718" s="35">
        <f>SUMIFS(рўйхат!H:H,рўйхат!$CY:$CY,$B$744,рўйхат!$B:$B,$C718)</f>
        <v/>
      </c>
      <c r="H718" s="36">
        <f>SUMIFS(рўйхат!I:I,рўйхат!$CY:$CY,$B$744,рўйхат!$B:$B,$C718)</f>
        <v/>
      </c>
      <c r="I718" s="35">
        <f>SUMIFS(рўйхат!J:J,рўйхат!$CY:$CY,$B$744,рўйхат!$B:$B,$C718)</f>
        <v/>
      </c>
      <c r="J718" s="36">
        <f>SUMIFS(рўйхат!K:K,рўйхат!$CY:$CY,$B$744,рўйхат!$B:$B,$C718)</f>
        <v/>
      </c>
      <c r="K718" s="35">
        <f>SUMIFS(рўйхат!L:L,рўйхат!$CY:$CY,$B$744,рўйхат!$B:$B,$C718)</f>
        <v/>
      </c>
      <c r="L718" s="36">
        <f>SUMIFS(рўйхат!M:M,рўйхат!$CY:$CY,$B$744,рўйхат!$B:$B,$C718)</f>
        <v/>
      </c>
      <c r="M718" s="35">
        <f>SUMIFS(рўйхат!N:N,рўйхат!$CY:$CY,$B$744,рўйхат!$B:$B,$C718)</f>
        <v/>
      </c>
      <c r="N718" s="36">
        <f>SUMIFS(рўйхат!O:O,рўйхат!$CY:$CY,$B$744,рўйхат!$B:$B,$C718)</f>
        <v/>
      </c>
      <c r="O718" s="34">
        <f>IFERROR(M718/E718,0)</f>
        <v/>
      </c>
      <c r="P718" s="34">
        <f>IFERROR(N718/F718,0)</f>
        <v/>
      </c>
      <c r="Q718" s="35">
        <f>SUMIFS(рўйхат!P:P,рўйхат!$CY:$CY,$B$744,рўйхат!$B:$B,$C718)</f>
        <v/>
      </c>
      <c r="R718" s="36">
        <f>SUMIFS(рўйхат!Q:Q,рўйхат!$CY:$CY,$B$744,рўйхат!$B:$B,$C718)</f>
        <v/>
      </c>
      <c r="S718" s="35">
        <f>SUMIFS(рўйхат!R:R,рўйхат!$CY:$CY,$B$744,рўйхат!$B:$B,$C718)</f>
        <v/>
      </c>
      <c r="T718" s="36">
        <f>SUMIFS(рўйхат!S:S,рўйхат!$CY:$CY,$B$744,рўйхат!$B:$B,$C718)</f>
        <v/>
      </c>
      <c r="U718" s="35">
        <f>SUMIFS(рўйхат!T:T,рўйхат!$CY:$CY,$B$744,рўйхат!$B:$B,$C718)</f>
        <v/>
      </c>
      <c r="V718" s="36">
        <f>SUMIFS(рўйхат!U:U,рўйхат!$CY:$CY,$B$744,рўйхат!$B:$B,$C718)</f>
        <v/>
      </c>
      <c r="W718" s="35">
        <f>SUMIFS(рўйхат!V:V,рўйхат!$CY:$CY,$B$744,рўйхат!$B:$B,$C718)</f>
        <v/>
      </c>
      <c r="X718" s="36">
        <f>SUMIFS(рўйхат!W:W,рўйхат!$CY:$CY,$B$744,рўйхат!$B:$B,$C718)</f>
        <v/>
      </c>
      <c r="Y718" s="35">
        <f>SUMIFS(рўйхат!X:X,рўйхат!$CY:$CY,$B$744,рўйхат!$B:$B,$C718)</f>
        <v/>
      </c>
      <c r="Z718" s="36">
        <f>SUMIFS(рўйхат!Y:Y,рўйхат!$CY:$CY,$B$744,рўйхат!$B:$B,$C718)</f>
        <v/>
      </c>
      <c r="AA718" s="35">
        <f>SUMIFS(рўйхат!Z:Z,рўйхат!$CY:$CY,$B$744,рўйхат!$B:$B,$C718)</f>
        <v/>
      </c>
      <c r="AB718" s="36">
        <f>SUMIFS(рўйхат!AA:AA,рўйхат!$CY:$CY,$B$744,рўйхат!$B:$B,$C718)</f>
        <v/>
      </c>
      <c r="AC718" s="35">
        <f>SUMIFS(рўйхат!AB:AB,рўйхат!$CY:$CY,$B$744,рўйхат!$B:$B,$C718)</f>
        <v/>
      </c>
      <c r="AD718" s="36">
        <f>SUMIFS(рўйхат!AC:AC,рўйхат!$CY:$CY,$B$744,рўйхат!$B:$B,$C718)</f>
        <v/>
      </c>
      <c r="AE718" s="35">
        <f>SUMIFS(рўйхат!AD:AD,рўйхат!$CY:$CY,$B$744,рўйхат!$B:$B,$C718)</f>
        <v/>
      </c>
      <c r="AF718" s="36">
        <f>SUMIFS(рўйхат!AE:AE,рўйхат!$CY:$CY,$B$744,рўйхат!$B:$B,$C718)</f>
        <v/>
      </c>
      <c r="AG718" s="35">
        <f>SUMIFS(рўйхат!AH:AH,рўйхат!$CY:$CY,$B$744,рўйхат!$B:$B,$C718)</f>
        <v/>
      </c>
      <c r="AH718" s="36">
        <f>SUMIFS(рўйхат!AI:AI,рўйхат!$CY:$CY,$B$744,рўйхат!$B:$B,$C718)</f>
        <v/>
      </c>
      <c r="AI718" s="35">
        <f>SUMIFS(рўйхат!AJ:AJ,рўйхат!$CY:$CY,$B$744,рўйхат!$B:$B,$C718)</f>
        <v/>
      </c>
      <c r="AJ718" s="36">
        <f>SUMIFS(рўйхат!AK:AK,рўйхат!$CY:$CY,$B$744,рўйхат!$B:$B,$C718)</f>
        <v/>
      </c>
      <c r="AK718" s="35">
        <f>SUMIFS(рўйхат!AL:AL,рўйхат!$CY:$CY,$B$744,рўйхат!$B:$B,$C718)</f>
        <v/>
      </c>
      <c r="AL718" s="36">
        <f>SUMIFS(рўйхат!AM:AM,рўйхат!$CY:$CY,$B$744,рўйхат!$B:$B,$C718)</f>
        <v/>
      </c>
      <c r="AM718" s="77">
        <f>IFERROR(Q718/E718,0)</f>
        <v/>
      </c>
      <c r="AN718" s="77">
        <f>IFERROR(R718/F718,0)</f>
        <v/>
      </c>
      <c r="AO718" s="35">
        <f>SUMIFS(рўйхат!AX:AX,рўйхат!$CY:$CY,$B$744,рўйхат!$B:$B,$C718)</f>
        <v/>
      </c>
      <c r="AP718" s="36">
        <f>SUMIFS(рўйхат!AY:AY,рўйхат!$CY:$CY,$B$744,рўйхат!$B:$B,$C718)</f>
        <v/>
      </c>
      <c r="AQ718" s="35">
        <f>SUMIFS(рўйхат!AZ:AZ,рўйхат!$CY:$CY,$B$744,рўйхат!$B:$B,$C718)</f>
        <v/>
      </c>
      <c r="AR718" s="36">
        <f>SUMIFS(рўйхат!BA:BA,рўйхат!$CY:$CY,$B$744,рўйхат!$B:$B,$C718)</f>
        <v/>
      </c>
      <c r="AS718" s="35">
        <f>SUMIFS(рўйхат!BB:BB,рўйхат!$CY:$CY,$B$744,рўйхат!$B:$B,$C718)</f>
        <v/>
      </c>
      <c r="AT718" s="36">
        <f>SUMIFS(рўйхат!BC:BC,рўйхат!$CY:$CY,$B$744,рўйхат!$B:$B,$C718)</f>
        <v/>
      </c>
      <c r="AU718" s="35">
        <f>SUMIFS(рўйхат!BD:BD,рўйхат!$CY:$CY,$B$744,рўйхат!$B:$B,$C718)</f>
        <v/>
      </c>
      <c r="AV718" s="36">
        <f>SUMIFS(рўйхат!BE:BE,рўйхат!$CY:$CY,$B$744,рўйхат!$B:$B,$C718)</f>
        <v/>
      </c>
      <c r="AW718" s="35">
        <f>SUMIFS(рўйхат!BF:BF,рўйхат!$CY:$CY,$B$744,рўйхат!$B:$B,$C718)</f>
        <v/>
      </c>
      <c r="AX718" s="36">
        <f>SUMIFS(рўйхат!BG:BG,рўйхат!$CY:$CY,$B$744,рўйхат!$B:$B,$C718)</f>
        <v/>
      </c>
      <c r="AY718" s="35">
        <f>SUMIFS(рўйхат!BH:BH,рўйхат!$CY:$CY,$B$744,рўйхат!$B:$B,$C718)</f>
        <v/>
      </c>
      <c r="AZ718" s="36">
        <f>SUMIFS(рўйхат!BI:BI,рўйхат!$CY:$CY,$B$744,рўйхат!$B:$B,$C718)</f>
        <v/>
      </c>
      <c r="BA718" s="35">
        <f>SUMIFS(рўйхат!BJ:BJ,рўйхат!$CY:$CY,$B$744,рўйхат!$B:$B,$C718)</f>
        <v/>
      </c>
      <c r="BB718" s="36">
        <f>SUMIFS(рўйхат!BK:BK,рўйхат!$CY:$CY,$B$744,рўйхат!$B:$B,$C718)</f>
        <v/>
      </c>
      <c r="BC718" s="77">
        <f>IFERROR(AO718/E718,0)</f>
        <v/>
      </c>
      <c r="BD718" s="77">
        <f>IFERROR(AP718/F718,0)</f>
        <v/>
      </c>
      <c r="BE718" s="35">
        <f>SUMIFS(рўйхат!BL:BL,рўйхат!$CY:$CY,$B$744,рўйхат!$B:$B,$C718)</f>
        <v/>
      </c>
      <c r="BF718" s="36">
        <f>SUMIFS(рўйхат!BM:BM,рўйхат!$CY:$CY,$B$744,рўйхат!$B:$B,$C718)</f>
        <v/>
      </c>
      <c r="BG718" s="35">
        <f>SUMIFS(рўйхат!BN:BN,рўйхат!$CY:$CY,$B$744,рўйхат!$B:$B,$C718)</f>
        <v/>
      </c>
      <c r="BH718" s="36">
        <f>SUMIFS(рўйхат!BO:BO,рўйхат!$CY:$CY,$B$744,рўйхат!$B:$B,$C718)</f>
        <v/>
      </c>
      <c r="BI718" s="35">
        <f>SUMIFS(рўйхат!BP:BP,рўйхат!$CY:$CY,$B$744,рўйхат!$B:$B,$C718)</f>
        <v/>
      </c>
      <c r="BJ718" s="36">
        <f>SUMIFS(рўйхат!BQ:BQ,рўйхат!$CY:$CY,$B$744,рўйхат!$B:$B,$C718)</f>
        <v/>
      </c>
      <c r="BK718" s="35">
        <f>SUMIFS(рўйхат!BR:BR,рўйхат!$CY:$CY,$B$744,рўйхат!$B:$B,$C718)</f>
        <v/>
      </c>
      <c r="BL718" s="36">
        <f>SUMIFS(рўйхат!BS:BS,рўйхат!$CY:$CY,$B$744,рўйхат!$B:$B,$C718)</f>
        <v/>
      </c>
      <c r="BM718" s="35">
        <f>SUMIFS(рўйхат!BT:BT,рўйхат!$CY:$CY,$B$744,рўйхат!$B:$B,$C718)</f>
        <v/>
      </c>
      <c r="BN718" s="36">
        <f>SUMIFS(рўйхат!BU:BU,рўйхат!$CY:$CY,$B$744,рўйхат!$B:$B,$C718)</f>
        <v/>
      </c>
      <c r="BO718" s="35">
        <f>SUMIFS(рўйхат!BX:BX,рўйхат!$CY:$CY,$B$744,рўйхат!$B:$B,$C718)</f>
        <v/>
      </c>
      <c r="BP718" s="36">
        <f>SUMIFS(рўйхат!BY:BY,рўйхат!$CY:$CY,$B$744,рўйхат!$B:$B,$C718)</f>
        <v/>
      </c>
      <c r="BQ718" s="35">
        <f>SUMIFS(рўйхат!BZ:BZ,рўйхат!$CY:$CY,$B$744,рўйхат!$B:$B,$C718)</f>
        <v/>
      </c>
      <c r="BR718" s="36">
        <f>SUMIFS(рўйхат!CA:CA,рўйхат!$CY:$CY,$B$744,рўйхат!$B:$B,$C718)</f>
        <v/>
      </c>
      <c r="BS718" s="35">
        <f>SUMIFS(рўйхат!CB:CB,рўйхат!$CY:$CY,$B$744,рўйхат!$B:$B,$C718)</f>
        <v/>
      </c>
      <c r="BT718" s="36">
        <f>SUMIFS(рўйхат!CC:CC,рўйхат!$CY:$CY,$B$744,рўйхат!$B:$B,$C718)</f>
        <v/>
      </c>
      <c r="BU718" s="35">
        <f>SUMIFS(рўйхат!CD:CD,рўйхат!$CY:$CY,$B$744,рўйхат!$B:$B,$C718)</f>
        <v/>
      </c>
      <c r="BV718" s="36">
        <f>SUMIFS(рўйхат!CE:CE,рўйхат!$CY:$CY,$B$744,рўйхат!$B:$B,$C718)</f>
        <v/>
      </c>
      <c r="BW718" s="35">
        <f>SUMIFS(рўйхат!CH:CH,рўйхат!$CY:$CY,$B$744,рўйхат!$B:$B,$C718)</f>
        <v/>
      </c>
      <c r="BX718" s="36">
        <f>SUMIFS(рўйхат!CI:CI,рўйхат!$CY:$CY,$B$744,рўйхат!$B:$B,$C718)</f>
        <v/>
      </c>
      <c r="BY718" s="35">
        <f>SUMIFS(рўйхат!CJ:CJ,рўйхат!$CY:$CY,$B$744,рўйхат!$B:$B,$C718)</f>
        <v/>
      </c>
      <c r="BZ718" s="36">
        <f>SUMIFS(рўйхат!CK:CK,рўйхат!$CY:$CY,$B$744,рўйхат!$B:$B,$C718)</f>
        <v/>
      </c>
      <c r="CA718" s="35">
        <f>SUMIFS(рўйхат!CL:CL,рўйхат!$CY:$CY,$B$744,рўйхат!$B:$B,$C718)</f>
        <v/>
      </c>
      <c r="CB718" s="36">
        <f>SUMIFS(рўйхат!CM:CM,рўйхат!$CY:$CY,$B$744,рўйхат!$B:$B,$C718)</f>
        <v/>
      </c>
      <c r="CC718" s="35">
        <f>SUMIFS(рўйхат!CN:CN,рўйхат!$CY:$CY,$B$744,рўйхат!$B:$B,$C718)</f>
        <v/>
      </c>
      <c r="CD718" s="36">
        <f>SUMIFS(рўйхат!CO:CO,рўйхат!$CY:$CY,$B$744,рўйхат!$B:$B,$C718)</f>
        <v/>
      </c>
      <c r="CE718" s="77">
        <f>IFERROR(BE718/(Q718+BE718),0)</f>
        <v/>
      </c>
      <c r="CF718" s="78">
        <f>IFERROR(BF718/(R718+BF718),0)</f>
        <v/>
      </c>
      <c r="CG718" s="8">
        <f>COUNTIFS(B:B,B718)</f>
        <v/>
      </c>
    </row>
    <row r="719" hidden="1" outlineLevel="1" ht="17.1" customFormat="1" customHeight="1" s="8">
      <c r="A719" s="31" t="n"/>
      <c r="B719" s="50" t="n">
        <v>7</v>
      </c>
      <c r="C719" s="66" t="inlineStr">
        <is>
          <t>Иқтисодиёт ва молия вазирлиги</t>
        </is>
      </c>
      <c r="D719" s="32" t="n"/>
      <c r="E719" s="35">
        <f>SUMIFS(рўйхат!F:F,рўйхат!$CY:$CY,$B$744,рўйхат!$B:$B,$C719)</f>
        <v/>
      </c>
      <c r="F719" s="36">
        <f>SUMIFS(рўйхат!G:G,рўйхат!$CY:$CY,$B$744,рўйхат!$B:$B,$C719)</f>
        <v/>
      </c>
      <c r="G719" s="35">
        <f>SUMIFS(рўйхат!H:H,рўйхат!$CY:$CY,$B$744,рўйхат!$B:$B,$C719)</f>
        <v/>
      </c>
      <c r="H719" s="36">
        <f>SUMIFS(рўйхат!I:I,рўйхат!$CY:$CY,$B$744,рўйхат!$B:$B,$C719)</f>
        <v/>
      </c>
      <c r="I719" s="35">
        <f>SUMIFS(рўйхат!J:J,рўйхат!$CY:$CY,$B$744,рўйхат!$B:$B,$C719)</f>
        <v/>
      </c>
      <c r="J719" s="36">
        <f>SUMIFS(рўйхат!K:K,рўйхат!$CY:$CY,$B$744,рўйхат!$B:$B,$C719)</f>
        <v/>
      </c>
      <c r="K719" s="35">
        <f>SUMIFS(рўйхат!L:L,рўйхат!$CY:$CY,$B$744,рўйхат!$B:$B,$C719)</f>
        <v/>
      </c>
      <c r="L719" s="36">
        <f>SUMIFS(рўйхат!M:M,рўйхат!$CY:$CY,$B$744,рўйхат!$B:$B,$C719)</f>
        <v/>
      </c>
      <c r="M719" s="35">
        <f>SUMIFS(рўйхат!N:N,рўйхат!$CY:$CY,$B$744,рўйхат!$B:$B,$C719)</f>
        <v/>
      </c>
      <c r="N719" s="36">
        <f>SUMIFS(рўйхат!O:O,рўйхат!$CY:$CY,$B$744,рўйхат!$B:$B,$C719)</f>
        <v/>
      </c>
      <c r="O719" s="34">
        <f>IFERROR(M719/E719,0)</f>
        <v/>
      </c>
      <c r="P719" s="34">
        <f>IFERROR(N719/F719,0)</f>
        <v/>
      </c>
      <c r="Q719" s="35">
        <f>SUMIFS(рўйхат!P:P,рўйхат!$CY:$CY,$B$744,рўйхат!$B:$B,$C719)</f>
        <v/>
      </c>
      <c r="R719" s="36">
        <f>SUMIFS(рўйхат!Q:Q,рўйхат!$CY:$CY,$B$744,рўйхат!$B:$B,$C719)</f>
        <v/>
      </c>
      <c r="S719" s="35">
        <f>SUMIFS(рўйхат!R:R,рўйхат!$CY:$CY,$B$744,рўйхат!$B:$B,$C719)</f>
        <v/>
      </c>
      <c r="T719" s="36">
        <f>SUMIFS(рўйхат!S:S,рўйхат!$CY:$CY,$B$744,рўйхат!$B:$B,$C719)</f>
        <v/>
      </c>
      <c r="U719" s="35">
        <f>SUMIFS(рўйхат!T:T,рўйхат!$CY:$CY,$B$744,рўйхат!$B:$B,$C719)</f>
        <v/>
      </c>
      <c r="V719" s="36">
        <f>SUMIFS(рўйхат!U:U,рўйхат!$CY:$CY,$B$744,рўйхат!$B:$B,$C719)</f>
        <v/>
      </c>
      <c r="W719" s="35">
        <f>SUMIFS(рўйхат!V:V,рўйхат!$CY:$CY,$B$744,рўйхат!$B:$B,$C719)</f>
        <v/>
      </c>
      <c r="X719" s="36">
        <f>SUMIFS(рўйхат!W:W,рўйхат!$CY:$CY,$B$744,рўйхат!$B:$B,$C719)</f>
        <v/>
      </c>
      <c r="Y719" s="35">
        <f>SUMIFS(рўйхат!X:X,рўйхат!$CY:$CY,$B$744,рўйхат!$B:$B,$C719)</f>
        <v/>
      </c>
      <c r="Z719" s="36">
        <f>SUMIFS(рўйхат!Y:Y,рўйхат!$CY:$CY,$B$744,рўйхат!$B:$B,$C719)</f>
        <v/>
      </c>
      <c r="AA719" s="35">
        <f>SUMIFS(рўйхат!Z:Z,рўйхат!$CY:$CY,$B$744,рўйхат!$B:$B,$C719)</f>
        <v/>
      </c>
      <c r="AB719" s="36">
        <f>SUMIFS(рўйхат!AA:AA,рўйхат!$CY:$CY,$B$744,рўйхат!$B:$B,$C719)</f>
        <v/>
      </c>
      <c r="AC719" s="35">
        <f>SUMIFS(рўйхат!AB:AB,рўйхат!$CY:$CY,$B$744,рўйхат!$B:$B,$C719)</f>
        <v/>
      </c>
      <c r="AD719" s="36">
        <f>SUMIFS(рўйхат!AC:AC,рўйхат!$CY:$CY,$B$744,рўйхат!$B:$B,$C719)</f>
        <v/>
      </c>
      <c r="AE719" s="35">
        <f>SUMIFS(рўйхат!AD:AD,рўйхат!$CY:$CY,$B$744,рўйхат!$B:$B,$C719)</f>
        <v/>
      </c>
      <c r="AF719" s="36">
        <f>SUMIFS(рўйхат!AE:AE,рўйхат!$CY:$CY,$B$744,рўйхат!$B:$B,$C719)</f>
        <v/>
      </c>
      <c r="AG719" s="35">
        <f>SUMIFS(рўйхат!AH:AH,рўйхат!$CY:$CY,$B$744,рўйхат!$B:$B,$C719)</f>
        <v/>
      </c>
      <c r="AH719" s="36">
        <f>SUMIFS(рўйхат!AI:AI,рўйхат!$CY:$CY,$B$744,рўйхат!$B:$B,$C719)</f>
        <v/>
      </c>
      <c r="AI719" s="35">
        <f>SUMIFS(рўйхат!AJ:AJ,рўйхат!$CY:$CY,$B$744,рўйхат!$B:$B,$C719)</f>
        <v/>
      </c>
      <c r="AJ719" s="36">
        <f>SUMIFS(рўйхат!AK:AK,рўйхат!$CY:$CY,$B$744,рўйхат!$B:$B,$C719)</f>
        <v/>
      </c>
      <c r="AK719" s="35">
        <f>SUMIFS(рўйхат!AL:AL,рўйхат!$CY:$CY,$B$744,рўйхат!$B:$B,$C719)</f>
        <v/>
      </c>
      <c r="AL719" s="36">
        <f>SUMIFS(рўйхат!AM:AM,рўйхат!$CY:$CY,$B$744,рўйхат!$B:$B,$C719)</f>
        <v/>
      </c>
      <c r="AM719" s="77">
        <f>IFERROR(Q719/E719,0)</f>
        <v/>
      </c>
      <c r="AN719" s="77">
        <f>IFERROR(R719/F719,0)</f>
        <v/>
      </c>
      <c r="AO719" s="35">
        <f>SUMIFS(рўйхат!AX:AX,рўйхат!$CY:$CY,$B$744,рўйхат!$B:$B,$C719)</f>
        <v/>
      </c>
      <c r="AP719" s="36">
        <f>SUMIFS(рўйхат!AY:AY,рўйхат!$CY:$CY,$B$744,рўйхат!$B:$B,$C719)</f>
        <v/>
      </c>
      <c r="AQ719" s="35">
        <f>SUMIFS(рўйхат!AZ:AZ,рўйхат!$CY:$CY,$B$744,рўйхат!$B:$B,$C719)</f>
        <v/>
      </c>
      <c r="AR719" s="36">
        <f>SUMIFS(рўйхат!BA:BA,рўйхат!$CY:$CY,$B$744,рўйхат!$B:$B,$C719)</f>
        <v/>
      </c>
      <c r="AS719" s="35">
        <f>SUMIFS(рўйхат!BB:BB,рўйхат!$CY:$CY,$B$744,рўйхат!$B:$B,$C719)</f>
        <v/>
      </c>
      <c r="AT719" s="36">
        <f>SUMIFS(рўйхат!BC:BC,рўйхат!$CY:$CY,$B$744,рўйхат!$B:$B,$C719)</f>
        <v/>
      </c>
      <c r="AU719" s="35">
        <f>SUMIFS(рўйхат!BD:BD,рўйхат!$CY:$CY,$B$744,рўйхат!$B:$B,$C719)</f>
        <v/>
      </c>
      <c r="AV719" s="36">
        <f>SUMIFS(рўйхат!BE:BE,рўйхат!$CY:$CY,$B$744,рўйхат!$B:$B,$C719)</f>
        <v/>
      </c>
      <c r="AW719" s="35">
        <f>SUMIFS(рўйхат!BF:BF,рўйхат!$CY:$CY,$B$744,рўйхат!$B:$B,$C719)</f>
        <v/>
      </c>
      <c r="AX719" s="36">
        <f>SUMIFS(рўйхат!BG:BG,рўйхат!$CY:$CY,$B$744,рўйхат!$B:$B,$C719)</f>
        <v/>
      </c>
      <c r="AY719" s="35">
        <f>SUMIFS(рўйхат!BH:BH,рўйхат!$CY:$CY,$B$744,рўйхат!$B:$B,$C719)</f>
        <v/>
      </c>
      <c r="AZ719" s="36">
        <f>SUMIFS(рўйхат!BI:BI,рўйхат!$CY:$CY,$B$744,рўйхат!$B:$B,$C719)</f>
        <v/>
      </c>
      <c r="BA719" s="35">
        <f>SUMIFS(рўйхат!BJ:BJ,рўйхат!$CY:$CY,$B$744,рўйхат!$B:$B,$C719)</f>
        <v/>
      </c>
      <c r="BB719" s="36">
        <f>SUMIFS(рўйхат!BK:BK,рўйхат!$CY:$CY,$B$744,рўйхат!$B:$B,$C719)</f>
        <v/>
      </c>
      <c r="BC719" s="77">
        <f>IFERROR(AO719/E719,0)</f>
        <v/>
      </c>
      <c r="BD719" s="77">
        <f>IFERROR(AP719/F719,0)</f>
        <v/>
      </c>
      <c r="BE719" s="35">
        <f>SUMIFS(рўйхат!BL:BL,рўйхат!$CY:$CY,$B$744,рўйхат!$B:$B,$C719)</f>
        <v/>
      </c>
      <c r="BF719" s="36">
        <f>SUMIFS(рўйхат!BM:BM,рўйхат!$CY:$CY,$B$744,рўйхат!$B:$B,$C719)</f>
        <v/>
      </c>
      <c r="BG719" s="35">
        <f>SUMIFS(рўйхат!BN:BN,рўйхат!$CY:$CY,$B$744,рўйхат!$B:$B,$C719)</f>
        <v/>
      </c>
      <c r="BH719" s="36">
        <f>SUMIFS(рўйхат!BO:BO,рўйхат!$CY:$CY,$B$744,рўйхат!$B:$B,$C719)</f>
        <v/>
      </c>
      <c r="BI719" s="35">
        <f>SUMIFS(рўйхат!BP:BP,рўйхат!$CY:$CY,$B$744,рўйхат!$B:$B,$C719)</f>
        <v/>
      </c>
      <c r="BJ719" s="36">
        <f>SUMIFS(рўйхат!BQ:BQ,рўйхат!$CY:$CY,$B$744,рўйхат!$B:$B,$C719)</f>
        <v/>
      </c>
      <c r="BK719" s="35">
        <f>SUMIFS(рўйхат!BR:BR,рўйхат!$CY:$CY,$B$744,рўйхат!$B:$B,$C719)</f>
        <v/>
      </c>
      <c r="BL719" s="36">
        <f>SUMIFS(рўйхат!BS:BS,рўйхат!$CY:$CY,$B$744,рўйхат!$B:$B,$C719)</f>
        <v/>
      </c>
      <c r="BM719" s="35">
        <f>SUMIFS(рўйхат!BT:BT,рўйхат!$CY:$CY,$B$744,рўйхат!$B:$B,$C719)</f>
        <v/>
      </c>
      <c r="BN719" s="36">
        <f>SUMIFS(рўйхат!BU:BU,рўйхат!$CY:$CY,$B$744,рўйхат!$B:$B,$C719)</f>
        <v/>
      </c>
      <c r="BO719" s="35">
        <f>SUMIFS(рўйхат!BX:BX,рўйхат!$CY:$CY,$B$744,рўйхат!$B:$B,$C719)</f>
        <v/>
      </c>
      <c r="BP719" s="36">
        <f>SUMIFS(рўйхат!BY:BY,рўйхат!$CY:$CY,$B$744,рўйхат!$B:$B,$C719)</f>
        <v/>
      </c>
      <c r="BQ719" s="35">
        <f>SUMIFS(рўйхат!BZ:BZ,рўйхат!$CY:$CY,$B$744,рўйхат!$B:$B,$C719)</f>
        <v/>
      </c>
      <c r="BR719" s="36">
        <f>SUMIFS(рўйхат!CA:CA,рўйхат!$CY:$CY,$B$744,рўйхат!$B:$B,$C719)</f>
        <v/>
      </c>
      <c r="BS719" s="35">
        <f>SUMIFS(рўйхат!CB:CB,рўйхат!$CY:$CY,$B$744,рўйхат!$B:$B,$C719)</f>
        <v/>
      </c>
      <c r="BT719" s="36">
        <f>SUMIFS(рўйхат!CC:CC,рўйхат!$CY:$CY,$B$744,рўйхат!$B:$B,$C719)</f>
        <v/>
      </c>
      <c r="BU719" s="35">
        <f>SUMIFS(рўйхат!CD:CD,рўйхат!$CY:$CY,$B$744,рўйхат!$B:$B,$C719)</f>
        <v/>
      </c>
      <c r="BV719" s="36">
        <f>SUMIFS(рўйхат!CE:CE,рўйхат!$CY:$CY,$B$744,рўйхат!$B:$B,$C719)</f>
        <v/>
      </c>
      <c r="BW719" s="35">
        <f>SUMIFS(рўйхат!CH:CH,рўйхат!$CY:$CY,$B$744,рўйхат!$B:$B,$C719)</f>
        <v/>
      </c>
      <c r="BX719" s="36">
        <f>SUMIFS(рўйхат!CI:CI,рўйхат!$CY:$CY,$B$744,рўйхат!$B:$B,$C719)</f>
        <v/>
      </c>
      <c r="BY719" s="35">
        <f>SUMIFS(рўйхат!CJ:CJ,рўйхат!$CY:$CY,$B$744,рўйхат!$B:$B,$C719)</f>
        <v/>
      </c>
      <c r="BZ719" s="36">
        <f>SUMIFS(рўйхат!CK:CK,рўйхат!$CY:$CY,$B$744,рўйхат!$B:$B,$C719)</f>
        <v/>
      </c>
      <c r="CA719" s="35">
        <f>SUMIFS(рўйхат!CL:CL,рўйхат!$CY:$CY,$B$744,рўйхат!$B:$B,$C719)</f>
        <v/>
      </c>
      <c r="CB719" s="36">
        <f>SUMIFS(рўйхат!CM:CM,рўйхат!$CY:$CY,$B$744,рўйхат!$B:$B,$C719)</f>
        <v/>
      </c>
      <c r="CC719" s="35">
        <f>SUMIFS(рўйхат!CN:CN,рўйхат!$CY:$CY,$B$744,рўйхат!$B:$B,$C719)</f>
        <v/>
      </c>
      <c r="CD719" s="36">
        <f>SUMIFS(рўйхат!CO:CO,рўйхат!$CY:$CY,$B$744,рўйхат!$B:$B,$C719)</f>
        <v/>
      </c>
      <c r="CE719" s="77">
        <f>IFERROR(BE719/(Q719+BE719),0)</f>
        <v/>
      </c>
      <c r="CF719" s="78">
        <f>IFERROR(BF719/(R719+BF719),0)</f>
        <v/>
      </c>
      <c r="CG719" s="8">
        <f>COUNTIFS(B:B,B719)</f>
        <v/>
      </c>
    </row>
    <row r="720" hidden="1" outlineLevel="1" ht="33.95" customFormat="1" customHeight="1" s="8">
      <c r="A720" s="31" t="n"/>
      <c r="B720" s="50" t="n">
        <v>8</v>
      </c>
      <c r="C720" s="66" t="inlineStr">
        <is>
          <t>Иқтисодиёт ва молия вазирлиги ҳузуридаги бюджетдан ташқари Пенсия жамғармаси</t>
        </is>
      </c>
      <c r="D720" s="32" t="n"/>
      <c r="E720" s="35">
        <f>SUMIFS(рўйхат!F:F,рўйхат!$CY:$CY,$B$744,рўйхат!$B:$B,$C720)</f>
        <v/>
      </c>
      <c r="F720" s="36">
        <f>SUMIFS(рўйхат!G:G,рўйхат!$CY:$CY,$B$744,рўйхат!$B:$B,$C720)</f>
        <v/>
      </c>
      <c r="G720" s="35">
        <f>SUMIFS(рўйхат!H:H,рўйхат!$CY:$CY,$B$744,рўйхат!$B:$B,$C720)</f>
        <v/>
      </c>
      <c r="H720" s="36">
        <f>SUMIFS(рўйхат!I:I,рўйхат!$CY:$CY,$B$744,рўйхат!$B:$B,$C720)</f>
        <v/>
      </c>
      <c r="I720" s="35">
        <f>SUMIFS(рўйхат!J:J,рўйхат!$CY:$CY,$B$744,рўйхат!$B:$B,$C720)</f>
        <v/>
      </c>
      <c r="J720" s="36">
        <f>SUMIFS(рўйхат!K:K,рўйхат!$CY:$CY,$B$744,рўйхат!$B:$B,$C720)</f>
        <v/>
      </c>
      <c r="K720" s="35">
        <f>SUMIFS(рўйхат!L:L,рўйхат!$CY:$CY,$B$744,рўйхат!$B:$B,$C720)</f>
        <v/>
      </c>
      <c r="L720" s="36">
        <f>SUMIFS(рўйхат!M:M,рўйхат!$CY:$CY,$B$744,рўйхат!$B:$B,$C720)</f>
        <v/>
      </c>
      <c r="M720" s="35">
        <f>SUMIFS(рўйхат!N:N,рўйхат!$CY:$CY,$B$744,рўйхат!$B:$B,$C720)</f>
        <v/>
      </c>
      <c r="N720" s="36">
        <f>SUMIFS(рўйхат!O:O,рўйхат!$CY:$CY,$B$744,рўйхат!$B:$B,$C720)</f>
        <v/>
      </c>
      <c r="O720" s="34">
        <f>IFERROR(M720/E720,0)</f>
        <v/>
      </c>
      <c r="P720" s="34">
        <f>IFERROR(N720/F720,0)</f>
        <v/>
      </c>
      <c r="Q720" s="35">
        <f>SUMIFS(рўйхат!P:P,рўйхат!$CY:$CY,$B$744,рўйхат!$B:$B,$C720)</f>
        <v/>
      </c>
      <c r="R720" s="36">
        <f>SUMIFS(рўйхат!Q:Q,рўйхат!$CY:$CY,$B$744,рўйхат!$B:$B,$C720)</f>
        <v/>
      </c>
      <c r="S720" s="35">
        <f>SUMIFS(рўйхат!R:R,рўйхат!$CY:$CY,$B$744,рўйхат!$B:$B,$C720)</f>
        <v/>
      </c>
      <c r="T720" s="36">
        <f>SUMIFS(рўйхат!S:S,рўйхат!$CY:$CY,$B$744,рўйхат!$B:$B,$C720)</f>
        <v/>
      </c>
      <c r="U720" s="35">
        <f>SUMIFS(рўйхат!T:T,рўйхат!$CY:$CY,$B$744,рўйхат!$B:$B,$C720)</f>
        <v/>
      </c>
      <c r="V720" s="36">
        <f>SUMIFS(рўйхат!U:U,рўйхат!$CY:$CY,$B$744,рўйхат!$B:$B,$C720)</f>
        <v/>
      </c>
      <c r="W720" s="35">
        <f>SUMIFS(рўйхат!V:V,рўйхат!$CY:$CY,$B$744,рўйхат!$B:$B,$C720)</f>
        <v/>
      </c>
      <c r="X720" s="36">
        <f>SUMIFS(рўйхат!W:W,рўйхат!$CY:$CY,$B$744,рўйхат!$B:$B,$C720)</f>
        <v/>
      </c>
      <c r="Y720" s="35">
        <f>SUMIFS(рўйхат!X:X,рўйхат!$CY:$CY,$B$744,рўйхат!$B:$B,$C720)</f>
        <v/>
      </c>
      <c r="Z720" s="36">
        <f>SUMIFS(рўйхат!Y:Y,рўйхат!$CY:$CY,$B$744,рўйхат!$B:$B,$C720)</f>
        <v/>
      </c>
      <c r="AA720" s="35">
        <f>SUMIFS(рўйхат!Z:Z,рўйхат!$CY:$CY,$B$744,рўйхат!$B:$B,$C720)</f>
        <v/>
      </c>
      <c r="AB720" s="36">
        <f>SUMIFS(рўйхат!AA:AA,рўйхат!$CY:$CY,$B$744,рўйхат!$B:$B,$C720)</f>
        <v/>
      </c>
      <c r="AC720" s="35">
        <f>SUMIFS(рўйхат!AB:AB,рўйхат!$CY:$CY,$B$744,рўйхат!$B:$B,$C720)</f>
        <v/>
      </c>
      <c r="AD720" s="36">
        <f>SUMIFS(рўйхат!AC:AC,рўйхат!$CY:$CY,$B$744,рўйхат!$B:$B,$C720)</f>
        <v/>
      </c>
      <c r="AE720" s="35">
        <f>SUMIFS(рўйхат!AD:AD,рўйхат!$CY:$CY,$B$744,рўйхат!$B:$B,$C720)</f>
        <v/>
      </c>
      <c r="AF720" s="36">
        <f>SUMIFS(рўйхат!AE:AE,рўйхат!$CY:$CY,$B$744,рўйхат!$B:$B,$C720)</f>
        <v/>
      </c>
      <c r="AG720" s="35">
        <f>SUMIFS(рўйхат!AH:AH,рўйхат!$CY:$CY,$B$744,рўйхат!$B:$B,$C720)</f>
        <v/>
      </c>
      <c r="AH720" s="36">
        <f>SUMIFS(рўйхат!AI:AI,рўйхат!$CY:$CY,$B$744,рўйхат!$B:$B,$C720)</f>
        <v/>
      </c>
      <c r="AI720" s="35">
        <f>SUMIFS(рўйхат!AJ:AJ,рўйхат!$CY:$CY,$B$744,рўйхат!$B:$B,$C720)</f>
        <v/>
      </c>
      <c r="AJ720" s="36">
        <f>SUMIFS(рўйхат!AK:AK,рўйхат!$CY:$CY,$B$744,рўйхат!$B:$B,$C720)</f>
        <v/>
      </c>
      <c r="AK720" s="35">
        <f>SUMIFS(рўйхат!AL:AL,рўйхат!$CY:$CY,$B$744,рўйхат!$B:$B,$C720)</f>
        <v/>
      </c>
      <c r="AL720" s="36">
        <f>SUMIFS(рўйхат!AM:AM,рўйхат!$CY:$CY,$B$744,рўйхат!$B:$B,$C720)</f>
        <v/>
      </c>
      <c r="AM720" s="77">
        <f>IFERROR(Q720/E720,0)</f>
        <v/>
      </c>
      <c r="AN720" s="77">
        <f>IFERROR(R720/F720,0)</f>
        <v/>
      </c>
      <c r="AO720" s="35">
        <f>SUMIFS(рўйхат!AX:AX,рўйхат!$CY:$CY,$B$744,рўйхат!$B:$B,$C720)</f>
        <v/>
      </c>
      <c r="AP720" s="36">
        <f>SUMIFS(рўйхат!AY:AY,рўйхат!$CY:$CY,$B$744,рўйхат!$B:$B,$C720)</f>
        <v/>
      </c>
      <c r="AQ720" s="35">
        <f>SUMIFS(рўйхат!AZ:AZ,рўйхат!$CY:$CY,$B$744,рўйхат!$B:$B,$C720)</f>
        <v/>
      </c>
      <c r="AR720" s="36">
        <f>SUMIFS(рўйхат!BA:BA,рўйхат!$CY:$CY,$B$744,рўйхат!$B:$B,$C720)</f>
        <v/>
      </c>
      <c r="AS720" s="35">
        <f>SUMIFS(рўйхат!BB:BB,рўйхат!$CY:$CY,$B$744,рўйхат!$B:$B,$C720)</f>
        <v/>
      </c>
      <c r="AT720" s="36">
        <f>SUMIFS(рўйхат!BC:BC,рўйхат!$CY:$CY,$B$744,рўйхат!$B:$B,$C720)</f>
        <v/>
      </c>
      <c r="AU720" s="35">
        <f>SUMIFS(рўйхат!BD:BD,рўйхат!$CY:$CY,$B$744,рўйхат!$B:$B,$C720)</f>
        <v/>
      </c>
      <c r="AV720" s="36">
        <f>SUMIFS(рўйхат!BE:BE,рўйхат!$CY:$CY,$B$744,рўйхат!$B:$B,$C720)</f>
        <v/>
      </c>
      <c r="AW720" s="35">
        <f>SUMIFS(рўйхат!BF:BF,рўйхат!$CY:$CY,$B$744,рўйхат!$B:$B,$C720)</f>
        <v/>
      </c>
      <c r="AX720" s="36">
        <f>SUMIFS(рўйхат!BG:BG,рўйхат!$CY:$CY,$B$744,рўйхат!$B:$B,$C720)</f>
        <v/>
      </c>
      <c r="AY720" s="35">
        <f>SUMIFS(рўйхат!BH:BH,рўйхат!$CY:$CY,$B$744,рўйхат!$B:$B,$C720)</f>
        <v/>
      </c>
      <c r="AZ720" s="36">
        <f>SUMIFS(рўйхат!BI:BI,рўйхат!$CY:$CY,$B$744,рўйхат!$B:$B,$C720)</f>
        <v/>
      </c>
      <c r="BA720" s="35">
        <f>SUMIFS(рўйхат!BJ:BJ,рўйхат!$CY:$CY,$B$744,рўйхат!$B:$B,$C720)</f>
        <v/>
      </c>
      <c r="BB720" s="36">
        <f>SUMIFS(рўйхат!BK:BK,рўйхат!$CY:$CY,$B$744,рўйхат!$B:$B,$C720)</f>
        <v/>
      </c>
      <c r="BC720" s="77">
        <f>IFERROR(AO720/E720,0)</f>
        <v/>
      </c>
      <c r="BD720" s="77">
        <f>IFERROR(AP720/F720,0)</f>
        <v/>
      </c>
      <c r="BE720" s="35">
        <f>SUMIFS(рўйхат!BL:BL,рўйхат!$CY:$CY,$B$744,рўйхат!$B:$B,$C720)</f>
        <v/>
      </c>
      <c r="BF720" s="36">
        <f>SUMIFS(рўйхат!BM:BM,рўйхат!$CY:$CY,$B$744,рўйхат!$B:$B,$C720)</f>
        <v/>
      </c>
      <c r="BG720" s="35">
        <f>SUMIFS(рўйхат!BN:BN,рўйхат!$CY:$CY,$B$744,рўйхат!$B:$B,$C720)</f>
        <v/>
      </c>
      <c r="BH720" s="36">
        <f>SUMIFS(рўйхат!BO:BO,рўйхат!$CY:$CY,$B$744,рўйхат!$B:$B,$C720)</f>
        <v/>
      </c>
      <c r="BI720" s="35">
        <f>SUMIFS(рўйхат!BP:BP,рўйхат!$CY:$CY,$B$744,рўйхат!$B:$B,$C720)</f>
        <v/>
      </c>
      <c r="BJ720" s="36">
        <f>SUMIFS(рўйхат!BQ:BQ,рўйхат!$CY:$CY,$B$744,рўйхат!$B:$B,$C720)</f>
        <v/>
      </c>
      <c r="BK720" s="35">
        <f>SUMIFS(рўйхат!BR:BR,рўйхат!$CY:$CY,$B$744,рўйхат!$B:$B,$C720)</f>
        <v/>
      </c>
      <c r="BL720" s="36">
        <f>SUMIFS(рўйхат!BS:BS,рўйхат!$CY:$CY,$B$744,рўйхат!$B:$B,$C720)</f>
        <v/>
      </c>
      <c r="BM720" s="35">
        <f>SUMIFS(рўйхат!BT:BT,рўйхат!$CY:$CY,$B$744,рўйхат!$B:$B,$C720)</f>
        <v/>
      </c>
      <c r="BN720" s="36">
        <f>SUMIFS(рўйхат!BU:BU,рўйхат!$CY:$CY,$B$744,рўйхат!$B:$B,$C720)</f>
        <v/>
      </c>
      <c r="BO720" s="35">
        <f>SUMIFS(рўйхат!BX:BX,рўйхат!$CY:$CY,$B$744,рўйхат!$B:$B,$C720)</f>
        <v/>
      </c>
      <c r="BP720" s="36">
        <f>SUMIFS(рўйхат!BY:BY,рўйхат!$CY:$CY,$B$744,рўйхат!$B:$B,$C720)</f>
        <v/>
      </c>
      <c r="BQ720" s="35">
        <f>SUMIFS(рўйхат!BZ:BZ,рўйхат!$CY:$CY,$B$744,рўйхат!$B:$B,$C720)</f>
        <v/>
      </c>
      <c r="BR720" s="36">
        <f>SUMIFS(рўйхат!CA:CA,рўйхат!$CY:$CY,$B$744,рўйхат!$B:$B,$C720)</f>
        <v/>
      </c>
      <c r="BS720" s="35">
        <f>SUMIFS(рўйхат!CB:CB,рўйхат!$CY:$CY,$B$744,рўйхат!$B:$B,$C720)</f>
        <v/>
      </c>
      <c r="BT720" s="36">
        <f>SUMIFS(рўйхат!CC:CC,рўйхат!$CY:$CY,$B$744,рўйхат!$B:$B,$C720)</f>
        <v/>
      </c>
      <c r="BU720" s="35">
        <f>SUMIFS(рўйхат!CD:CD,рўйхат!$CY:$CY,$B$744,рўйхат!$B:$B,$C720)</f>
        <v/>
      </c>
      <c r="BV720" s="36">
        <f>SUMIFS(рўйхат!CE:CE,рўйхат!$CY:$CY,$B$744,рўйхат!$B:$B,$C720)</f>
        <v/>
      </c>
      <c r="BW720" s="35">
        <f>SUMIFS(рўйхат!CH:CH,рўйхат!$CY:$CY,$B$744,рўйхат!$B:$B,$C720)</f>
        <v/>
      </c>
      <c r="BX720" s="36">
        <f>SUMIFS(рўйхат!CI:CI,рўйхат!$CY:$CY,$B$744,рўйхат!$B:$B,$C720)</f>
        <v/>
      </c>
      <c r="BY720" s="35">
        <f>SUMIFS(рўйхат!CJ:CJ,рўйхат!$CY:$CY,$B$744,рўйхат!$B:$B,$C720)</f>
        <v/>
      </c>
      <c r="BZ720" s="36">
        <f>SUMIFS(рўйхат!CK:CK,рўйхат!$CY:$CY,$B$744,рўйхат!$B:$B,$C720)</f>
        <v/>
      </c>
      <c r="CA720" s="35">
        <f>SUMIFS(рўйхат!CL:CL,рўйхат!$CY:$CY,$B$744,рўйхат!$B:$B,$C720)</f>
        <v/>
      </c>
      <c r="CB720" s="36">
        <f>SUMIFS(рўйхат!CM:CM,рўйхат!$CY:$CY,$B$744,рўйхат!$B:$B,$C720)</f>
        <v/>
      </c>
      <c r="CC720" s="35">
        <f>SUMIFS(рўйхат!CN:CN,рўйхат!$CY:$CY,$B$744,рўйхат!$B:$B,$C720)</f>
        <v/>
      </c>
      <c r="CD720" s="36">
        <f>SUMIFS(рўйхат!CO:CO,рўйхат!$CY:$CY,$B$744,рўйхат!$B:$B,$C720)</f>
        <v/>
      </c>
      <c r="CE720" s="77">
        <f>IFERROR(BE720/(Q720+BE720),0)</f>
        <v/>
      </c>
      <c r="CF720" s="78">
        <f>IFERROR(BF720/(R720+BF720),0)</f>
        <v/>
      </c>
      <c r="CG720" s="8">
        <f>COUNTIFS(B:B,B720)</f>
        <v/>
      </c>
    </row>
    <row r="721" hidden="1" outlineLevel="1" ht="17.1" customFormat="1" customHeight="1" s="8">
      <c r="A721" s="31" t="n"/>
      <c r="B721" s="50" t="n">
        <v>9</v>
      </c>
      <c r="C721" s="66" t="inlineStr">
        <is>
          <t>Инвестициялар, саноат ва савдо вазирлиги</t>
        </is>
      </c>
      <c r="D721" s="32" t="n"/>
      <c r="E721" s="35">
        <f>SUMIFS(рўйхат!F:F,рўйхат!$CY:$CY,$B$744,рўйхат!$B:$B,$C721)</f>
        <v/>
      </c>
      <c r="F721" s="36">
        <f>SUMIFS(рўйхат!G:G,рўйхат!$CY:$CY,$B$744,рўйхат!$B:$B,$C721)</f>
        <v/>
      </c>
      <c r="G721" s="35">
        <f>SUMIFS(рўйхат!H:H,рўйхат!$CY:$CY,$B$744,рўйхат!$B:$B,$C721)</f>
        <v/>
      </c>
      <c r="H721" s="36">
        <f>SUMIFS(рўйхат!I:I,рўйхат!$CY:$CY,$B$744,рўйхат!$B:$B,$C721)</f>
        <v/>
      </c>
      <c r="I721" s="35">
        <f>SUMIFS(рўйхат!J:J,рўйхат!$CY:$CY,$B$744,рўйхат!$B:$B,$C721)</f>
        <v/>
      </c>
      <c r="J721" s="36">
        <f>SUMIFS(рўйхат!K:K,рўйхат!$CY:$CY,$B$744,рўйхат!$B:$B,$C721)</f>
        <v/>
      </c>
      <c r="K721" s="35">
        <f>SUMIFS(рўйхат!L:L,рўйхат!$CY:$CY,$B$744,рўйхат!$B:$B,$C721)</f>
        <v/>
      </c>
      <c r="L721" s="36">
        <f>SUMIFS(рўйхат!M:M,рўйхат!$CY:$CY,$B$744,рўйхат!$B:$B,$C721)</f>
        <v/>
      </c>
      <c r="M721" s="35">
        <f>SUMIFS(рўйхат!N:N,рўйхат!$CY:$CY,$B$744,рўйхат!$B:$B,$C721)</f>
        <v/>
      </c>
      <c r="N721" s="36">
        <f>SUMIFS(рўйхат!O:O,рўйхат!$CY:$CY,$B$744,рўйхат!$B:$B,$C721)</f>
        <v/>
      </c>
      <c r="O721" s="34">
        <f>IFERROR(M721/E721,0)</f>
        <v/>
      </c>
      <c r="P721" s="34">
        <f>IFERROR(N721/F721,0)</f>
        <v/>
      </c>
      <c r="Q721" s="35">
        <f>SUMIFS(рўйхат!P:P,рўйхат!$CY:$CY,$B$744,рўйхат!$B:$B,$C721)</f>
        <v/>
      </c>
      <c r="R721" s="36">
        <f>SUMIFS(рўйхат!Q:Q,рўйхат!$CY:$CY,$B$744,рўйхат!$B:$B,$C721)</f>
        <v/>
      </c>
      <c r="S721" s="35">
        <f>SUMIFS(рўйхат!R:R,рўйхат!$CY:$CY,$B$744,рўйхат!$B:$B,$C721)</f>
        <v/>
      </c>
      <c r="T721" s="36">
        <f>SUMIFS(рўйхат!S:S,рўйхат!$CY:$CY,$B$744,рўйхат!$B:$B,$C721)</f>
        <v/>
      </c>
      <c r="U721" s="35">
        <f>SUMIFS(рўйхат!T:T,рўйхат!$CY:$CY,$B$744,рўйхат!$B:$B,$C721)</f>
        <v/>
      </c>
      <c r="V721" s="36">
        <f>SUMIFS(рўйхат!U:U,рўйхат!$CY:$CY,$B$744,рўйхат!$B:$B,$C721)</f>
        <v/>
      </c>
      <c r="W721" s="35">
        <f>SUMIFS(рўйхат!V:V,рўйхат!$CY:$CY,$B$744,рўйхат!$B:$B,$C721)</f>
        <v/>
      </c>
      <c r="X721" s="36">
        <f>SUMIFS(рўйхат!W:W,рўйхат!$CY:$CY,$B$744,рўйхат!$B:$B,$C721)</f>
        <v/>
      </c>
      <c r="Y721" s="35">
        <f>SUMIFS(рўйхат!X:X,рўйхат!$CY:$CY,$B$744,рўйхат!$B:$B,$C721)</f>
        <v/>
      </c>
      <c r="Z721" s="36">
        <f>SUMIFS(рўйхат!Y:Y,рўйхат!$CY:$CY,$B$744,рўйхат!$B:$B,$C721)</f>
        <v/>
      </c>
      <c r="AA721" s="35">
        <f>SUMIFS(рўйхат!Z:Z,рўйхат!$CY:$CY,$B$744,рўйхат!$B:$B,$C721)</f>
        <v/>
      </c>
      <c r="AB721" s="36">
        <f>SUMIFS(рўйхат!AA:AA,рўйхат!$CY:$CY,$B$744,рўйхат!$B:$B,$C721)</f>
        <v/>
      </c>
      <c r="AC721" s="35">
        <f>SUMIFS(рўйхат!AB:AB,рўйхат!$CY:$CY,$B$744,рўйхат!$B:$B,$C721)</f>
        <v/>
      </c>
      <c r="AD721" s="36">
        <f>SUMIFS(рўйхат!AC:AC,рўйхат!$CY:$CY,$B$744,рўйхат!$B:$B,$C721)</f>
        <v/>
      </c>
      <c r="AE721" s="35">
        <f>SUMIFS(рўйхат!AD:AD,рўйхат!$CY:$CY,$B$744,рўйхат!$B:$B,$C721)</f>
        <v/>
      </c>
      <c r="AF721" s="36">
        <f>SUMIFS(рўйхат!AE:AE,рўйхат!$CY:$CY,$B$744,рўйхат!$B:$B,$C721)</f>
        <v/>
      </c>
      <c r="AG721" s="35">
        <f>SUMIFS(рўйхат!AH:AH,рўйхат!$CY:$CY,$B$744,рўйхат!$B:$B,$C721)</f>
        <v/>
      </c>
      <c r="AH721" s="36">
        <f>SUMIFS(рўйхат!AI:AI,рўйхат!$CY:$CY,$B$744,рўйхат!$B:$B,$C721)</f>
        <v/>
      </c>
      <c r="AI721" s="35">
        <f>SUMIFS(рўйхат!AJ:AJ,рўйхат!$CY:$CY,$B$744,рўйхат!$B:$B,$C721)</f>
        <v/>
      </c>
      <c r="AJ721" s="36">
        <f>SUMIFS(рўйхат!AK:AK,рўйхат!$CY:$CY,$B$744,рўйхат!$B:$B,$C721)</f>
        <v/>
      </c>
      <c r="AK721" s="35">
        <f>SUMIFS(рўйхат!AL:AL,рўйхат!$CY:$CY,$B$744,рўйхат!$B:$B,$C721)</f>
        <v/>
      </c>
      <c r="AL721" s="36">
        <f>SUMIFS(рўйхат!AM:AM,рўйхат!$CY:$CY,$B$744,рўйхат!$B:$B,$C721)</f>
        <v/>
      </c>
      <c r="AM721" s="77">
        <f>IFERROR(Q721/E721,0)</f>
        <v/>
      </c>
      <c r="AN721" s="77">
        <f>IFERROR(R721/F721,0)</f>
        <v/>
      </c>
      <c r="AO721" s="35">
        <f>SUMIFS(рўйхат!AX:AX,рўйхат!$CY:$CY,$B$744,рўйхат!$B:$B,$C721)</f>
        <v/>
      </c>
      <c r="AP721" s="36">
        <f>SUMIFS(рўйхат!AY:AY,рўйхат!$CY:$CY,$B$744,рўйхат!$B:$B,$C721)</f>
        <v/>
      </c>
      <c r="AQ721" s="35">
        <f>SUMIFS(рўйхат!AZ:AZ,рўйхат!$CY:$CY,$B$744,рўйхат!$B:$B,$C721)</f>
        <v/>
      </c>
      <c r="AR721" s="36">
        <f>SUMIFS(рўйхат!BA:BA,рўйхат!$CY:$CY,$B$744,рўйхат!$B:$B,$C721)</f>
        <v/>
      </c>
      <c r="AS721" s="35">
        <f>SUMIFS(рўйхат!BB:BB,рўйхат!$CY:$CY,$B$744,рўйхат!$B:$B,$C721)</f>
        <v/>
      </c>
      <c r="AT721" s="36">
        <f>SUMIFS(рўйхат!BC:BC,рўйхат!$CY:$CY,$B$744,рўйхат!$B:$B,$C721)</f>
        <v/>
      </c>
      <c r="AU721" s="35">
        <f>SUMIFS(рўйхат!BD:BD,рўйхат!$CY:$CY,$B$744,рўйхат!$B:$B,$C721)</f>
        <v/>
      </c>
      <c r="AV721" s="36">
        <f>SUMIFS(рўйхат!BE:BE,рўйхат!$CY:$CY,$B$744,рўйхат!$B:$B,$C721)</f>
        <v/>
      </c>
      <c r="AW721" s="35">
        <f>SUMIFS(рўйхат!BF:BF,рўйхат!$CY:$CY,$B$744,рўйхат!$B:$B,$C721)</f>
        <v/>
      </c>
      <c r="AX721" s="36">
        <f>SUMIFS(рўйхат!BG:BG,рўйхат!$CY:$CY,$B$744,рўйхат!$B:$B,$C721)</f>
        <v/>
      </c>
      <c r="AY721" s="35">
        <f>SUMIFS(рўйхат!BH:BH,рўйхат!$CY:$CY,$B$744,рўйхат!$B:$B,$C721)</f>
        <v/>
      </c>
      <c r="AZ721" s="36">
        <f>SUMIFS(рўйхат!BI:BI,рўйхат!$CY:$CY,$B$744,рўйхат!$B:$B,$C721)</f>
        <v/>
      </c>
      <c r="BA721" s="35">
        <f>SUMIFS(рўйхат!BJ:BJ,рўйхат!$CY:$CY,$B$744,рўйхат!$B:$B,$C721)</f>
        <v/>
      </c>
      <c r="BB721" s="36">
        <f>SUMIFS(рўйхат!BK:BK,рўйхат!$CY:$CY,$B$744,рўйхат!$B:$B,$C721)</f>
        <v/>
      </c>
      <c r="BC721" s="77">
        <f>IFERROR(AO721/E721,0)</f>
        <v/>
      </c>
      <c r="BD721" s="77">
        <f>IFERROR(AP721/F721,0)</f>
        <v/>
      </c>
      <c r="BE721" s="35">
        <f>SUMIFS(рўйхат!BL:BL,рўйхат!$CY:$CY,$B$744,рўйхат!$B:$B,$C721)</f>
        <v/>
      </c>
      <c r="BF721" s="36">
        <f>SUMIFS(рўйхат!BM:BM,рўйхат!$CY:$CY,$B$744,рўйхат!$B:$B,$C721)</f>
        <v/>
      </c>
      <c r="BG721" s="35">
        <f>SUMIFS(рўйхат!BN:BN,рўйхат!$CY:$CY,$B$744,рўйхат!$B:$B,$C721)</f>
        <v/>
      </c>
      <c r="BH721" s="36">
        <f>SUMIFS(рўйхат!BO:BO,рўйхат!$CY:$CY,$B$744,рўйхат!$B:$B,$C721)</f>
        <v/>
      </c>
      <c r="BI721" s="35">
        <f>SUMIFS(рўйхат!BP:BP,рўйхат!$CY:$CY,$B$744,рўйхат!$B:$B,$C721)</f>
        <v/>
      </c>
      <c r="BJ721" s="36">
        <f>SUMIFS(рўйхат!BQ:BQ,рўйхат!$CY:$CY,$B$744,рўйхат!$B:$B,$C721)</f>
        <v/>
      </c>
      <c r="BK721" s="35">
        <f>SUMIFS(рўйхат!BR:BR,рўйхат!$CY:$CY,$B$744,рўйхат!$B:$B,$C721)</f>
        <v/>
      </c>
      <c r="BL721" s="36">
        <f>SUMIFS(рўйхат!BS:BS,рўйхат!$CY:$CY,$B$744,рўйхат!$B:$B,$C721)</f>
        <v/>
      </c>
      <c r="BM721" s="35">
        <f>SUMIFS(рўйхат!BT:BT,рўйхат!$CY:$CY,$B$744,рўйхат!$B:$B,$C721)</f>
        <v/>
      </c>
      <c r="BN721" s="36">
        <f>SUMIFS(рўйхат!BU:BU,рўйхат!$CY:$CY,$B$744,рўйхат!$B:$B,$C721)</f>
        <v/>
      </c>
      <c r="BO721" s="35">
        <f>SUMIFS(рўйхат!BX:BX,рўйхат!$CY:$CY,$B$744,рўйхат!$B:$B,$C721)</f>
        <v/>
      </c>
      <c r="BP721" s="36">
        <f>SUMIFS(рўйхат!BY:BY,рўйхат!$CY:$CY,$B$744,рўйхат!$B:$B,$C721)</f>
        <v/>
      </c>
      <c r="BQ721" s="35">
        <f>SUMIFS(рўйхат!BZ:BZ,рўйхат!$CY:$CY,$B$744,рўйхат!$B:$B,$C721)</f>
        <v/>
      </c>
      <c r="BR721" s="36">
        <f>SUMIFS(рўйхат!CA:CA,рўйхат!$CY:$CY,$B$744,рўйхат!$B:$B,$C721)</f>
        <v/>
      </c>
      <c r="BS721" s="35">
        <f>SUMIFS(рўйхат!CB:CB,рўйхат!$CY:$CY,$B$744,рўйхат!$B:$B,$C721)</f>
        <v/>
      </c>
      <c r="BT721" s="36">
        <f>SUMIFS(рўйхат!CC:CC,рўйхат!$CY:$CY,$B$744,рўйхат!$B:$B,$C721)</f>
        <v/>
      </c>
      <c r="BU721" s="35">
        <f>SUMIFS(рўйхат!CD:CD,рўйхат!$CY:$CY,$B$744,рўйхат!$B:$B,$C721)</f>
        <v/>
      </c>
      <c r="BV721" s="36">
        <f>SUMIFS(рўйхат!CE:CE,рўйхат!$CY:$CY,$B$744,рўйхат!$B:$B,$C721)</f>
        <v/>
      </c>
      <c r="BW721" s="35">
        <f>SUMIFS(рўйхат!CH:CH,рўйхат!$CY:$CY,$B$744,рўйхат!$B:$B,$C721)</f>
        <v/>
      </c>
      <c r="BX721" s="36">
        <f>SUMIFS(рўйхат!CI:CI,рўйхат!$CY:$CY,$B$744,рўйхат!$B:$B,$C721)</f>
        <v/>
      </c>
      <c r="BY721" s="35">
        <f>SUMIFS(рўйхат!CJ:CJ,рўйхат!$CY:$CY,$B$744,рўйхат!$B:$B,$C721)</f>
        <v/>
      </c>
      <c r="BZ721" s="36">
        <f>SUMIFS(рўйхат!CK:CK,рўйхат!$CY:$CY,$B$744,рўйхат!$B:$B,$C721)</f>
        <v/>
      </c>
      <c r="CA721" s="35">
        <f>SUMIFS(рўйхат!CL:CL,рўйхат!$CY:$CY,$B$744,рўйхат!$B:$B,$C721)</f>
        <v/>
      </c>
      <c r="CB721" s="36">
        <f>SUMIFS(рўйхат!CM:CM,рўйхат!$CY:$CY,$B$744,рўйхат!$B:$B,$C721)</f>
        <v/>
      </c>
      <c r="CC721" s="35">
        <f>SUMIFS(рўйхат!CN:CN,рўйхат!$CY:$CY,$B$744,рўйхат!$B:$B,$C721)</f>
        <v/>
      </c>
      <c r="CD721" s="36">
        <f>SUMIFS(рўйхат!CO:CO,рўйхат!$CY:$CY,$B$744,рўйхат!$B:$B,$C721)</f>
        <v/>
      </c>
      <c r="CE721" s="77">
        <f>IFERROR(BE721/(Q721+BE721),0)</f>
        <v/>
      </c>
      <c r="CF721" s="78">
        <f>IFERROR(BF721/(R721+BF721),0)</f>
        <v/>
      </c>
      <c r="CG721" s="8">
        <f>COUNTIFS(B:B,B721)</f>
        <v/>
      </c>
    </row>
    <row r="722" hidden="1" outlineLevel="1" ht="33.95" customFormat="1" customHeight="1" s="8">
      <c r="A722" s="31" t="n"/>
      <c r="B722" s="50" t="n">
        <v>10</v>
      </c>
      <c r="C722" s="66" t="inlineStr">
        <is>
          <t>Камбағалликни қисқартириш ва бандлик вазирлиги</t>
        </is>
      </c>
      <c r="D722" s="32" t="n"/>
      <c r="E722" s="35">
        <f>SUMIFS(рўйхат!F:F,рўйхат!$CY:$CY,$B$744,рўйхат!$B:$B,$C722)</f>
        <v/>
      </c>
      <c r="F722" s="36">
        <f>SUMIFS(рўйхат!G:G,рўйхат!$CY:$CY,$B$744,рўйхат!$B:$B,$C722)</f>
        <v/>
      </c>
      <c r="G722" s="35">
        <f>SUMIFS(рўйхат!H:H,рўйхат!$CY:$CY,$B$744,рўйхат!$B:$B,$C722)</f>
        <v/>
      </c>
      <c r="H722" s="36">
        <f>SUMIFS(рўйхат!I:I,рўйхат!$CY:$CY,$B$744,рўйхат!$B:$B,$C722)</f>
        <v/>
      </c>
      <c r="I722" s="35">
        <f>SUMIFS(рўйхат!J:J,рўйхат!$CY:$CY,$B$744,рўйхат!$B:$B,$C722)</f>
        <v/>
      </c>
      <c r="J722" s="36">
        <f>SUMIFS(рўйхат!K:K,рўйхат!$CY:$CY,$B$744,рўйхат!$B:$B,$C722)</f>
        <v/>
      </c>
      <c r="K722" s="35">
        <f>SUMIFS(рўйхат!L:L,рўйхат!$CY:$CY,$B$744,рўйхат!$B:$B,$C722)</f>
        <v/>
      </c>
      <c r="L722" s="36">
        <f>SUMIFS(рўйхат!M:M,рўйхат!$CY:$CY,$B$744,рўйхат!$B:$B,$C722)</f>
        <v/>
      </c>
      <c r="M722" s="35">
        <f>SUMIFS(рўйхат!N:N,рўйхат!$CY:$CY,$B$744,рўйхат!$B:$B,$C722)</f>
        <v/>
      </c>
      <c r="N722" s="36">
        <f>SUMIFS(рўйхат!O:O,рўйхат!$CY:$CY,$B$744,рўйхат!$B:$B,$C722)</f>
        <v/>
      </c>
      <c r="O722" s="34">
        <f>IFERROR(M722/E722,0)</f>
        <v/>
      </c>
      <c r="P722" s="34">
        <f>IFERROR(N722/F722,0)</f>
        <v/>
      </c>
      <c r="Q722" s="35">
        <f>SUMIFS(рўйхат!P:P,рўйхат!$CY:$CY,$B$744,рўйхат!$B:$B,$C722)</f>
        <v/>
      </c>
      <c r="R722" s="36">
        <f>SUMIFS(рўйхат!Q:Q,рўйхат!$CY:$CY,$B$744,рўйхат!$B:$B,$C722)</f>
        <v/>
      </c>
      <c r="S722" s="35">
        <f>SUMIFS(рўйхат!R:R,рўйхат!$CY:$CY,$B$744,рўйхат!$B:$B,$C722)</f>
        <v/>
      </c>
      <c r="T722" s="36">
        <f>SUMIFS(рўйхат!S:S,рўйхат!$CY:$CY,$B$744,рўйхат!$B:$B,$C722)</f>
        <v/>
      </c>
      <c r="U722" s="35">
        <f>SUMIFS(рўйхат!T:T,рўйхат!$CY:$CY,$B$744,рўйхат!$B:$B,$C722)</f>
        <v/>
      </c>
      <c r="V722" s="36">
        <f>SUMIFS(рўйхат!U:U,рўйхат!$CY:$CY,$B$744,рўйхат!$B:$B,$C722)</f>
        <v/>
      </c>
      <c r="W722" s="35">
        <f>SUMIFS(рўйхат!V:V,рўйхат!$CY:$CY,$B$744,рўйхат!$B:$B,$C722)</f>
        <v/>
      </c>
      <c r="X722" s="36">
        <f>SUMIFS(рўйхат!W:W,рўйхат!$CY:$CY,$B$744,рўйхат!$B:$B,$C722)</f>
        <v/>
      </c>
      <c r="Y722" s="35">
        <f>SUMIFS(рўйхат!X:X,рўйхат!$CY:$CY,$B$744,рўйхат!$B:$B,$C722)</f>
        <v/>
      </c>
      <c r="Z722" s="36">
        <f>SUMIFS(рўйхат!Y:Y,рўйхат!$CY:$CY,$B$744,рўйхат!$B:$B,$C722)</f>
        <v/>
      </c>
      <c r="AA722" s="35">
        <f>SUMIFS(рўйхат!Z:Z,рўйхат!$CY:$CY,$B$744,рўйхат!$B:$B,$C722)</f>
        <v/>
      </c>
      <c r="AB722" s="36">
        <f>SUMIFS(рўйхат!AA:AA,рўйхат!$CY:$CY,$B$744,рўйхат!$B:$B,$C722)</f>
        <v/>
      </c>
      <c r="AC722" s="35">
        <f>SUMIFS(рўйхат!AB:AB,рўйхат!$CY:$CY,$B$744,рўйхат!$B:$B,$C722)</f>
        <v/>
      </c>
      <c r="AD722" s="36">
        <f>SUMIFS(рўйхат!AC:AC,рўйхат!$CY:$CY,$B$744,рўйхат!$B:$B,$C722)</f>
        <v/>
      </c>
      <c r="AE722" s="35">
        <f>SUMIFS(рўйхат!AD:AD,рўйхат!$CY:$CY,$B$744,рўйхат!$B:$B,$C722)</f>
        <v/>
      </c>
      <c r="AF722" s="36">
        <f>SUMIFS(рўйхат!AE:AE,рўйхат!$CY:$CY,$B$744,рўйхат!$B:$B,$C722)</f>
        <v/>
      </c>
      <c r="AG722" s="35">
        <f>SUMIFS(рўйхат!AH:AH,рўйхат!$CY:$CY,$B$744,рўйхат!$B:$B,$C722)</f>
        <v/>
      </c>
      <c r="AH722" s="36">
        <f>SUMIFS(рўйхат!AI:AI,рўйхат!$CY:$CY,$B$744,рўйхат!$B:$B,$C722)</f>
        <v/>
      </c>
      <c r="AI722" s="35">
        <f>SUMIFS(рўйхат!AJ:AJ,рўйхат!$CY:$CY,$B$744,рўйхат!$B:$B,$C722)</f>
        <v/>
      </c>
      <c r="AJ722" s="36">
        <f>SUMIFS(рўйхат!AK:AK,рўйхат!$CY:$CY,$B$744,рўйхат!$B:$B,$C722)</f>
        <v/>
      </c>
      <c r="AK722" s="35">
        <f>SUMIFS(рўйхат!AL:AL,рўйхат!$CY:$CY,$B$744,рўйхат!$B:$B,$C722)</f>
        <v/>
      </c>
      <c r="AL722" s="36">
        <f>SUMIFS(рўйхат!AM:AM,рўйхат!$CY:$CY,$B$744,рўйхат!$B:$B,$C722)</f>
        <v/>
      </c>
      <c r="AM722" s="77">
        <f>IFERROR(Q722/E722,0)</f>
        <v/>
      </c>
      <c r="AN722" s="77">
        <f>IFERROR(R722/F722,0)</f>
        <v/>
      </c>
      <c r="AO722" s="35">
        <f>SUMIFS(рўйхат!AX:AX,рўйхат!$CY:$CY,$B$744,рўйхат!$B:$B,$C722)</f>
        <v/>
      </c>
      <c r="AP722" s="36">
        <f>SUMIFS(рўйхат!AY:AY,рўйхат!$CY:$CY,$B$744,рўйхат!$B:$B,$C722)</f>
        <v/>
      </c>
      <c r="AQ722" s="35">
        <f>SUMIFS(рўйхат!AZ:AZ,рўйхат!$CY:$CY,$B$744,рўйхат!$B:$B,$C722)</f>
        <v/>
      </c>
      <c r="AR722" s="36">
        <f>SUMIFS(рўйхат!BA:BA,рўйхат!$CY:$CY,$B$744,рўйхат!$B:$B,$C722)</f>
        <v/>
      </c>
      <c r="AS722" s="35">
        <f>SUMIFS(рўйхат!BB:BB,рўйхат!$CY:$CY,$B$744,рўйхат!$B:$B,$C722)</f>
        <v/>
      </c>
      <c r="AT722" s="36">
        <f>SUMIFS(рўйхат!BC:BC,рўйхат!$CY:$CY,$B$744,рўйхат!$B:$B,$C722)</f>
        <v/>
      </c>
      <c r="AU722" s="35">
        <f>SUMIFS(рўйхат!BD:BD,рўйхат!$CY:$CY,$B$744,рўйхат!$B:$B,$C722)</f>
        <v/>
      </c>
      <c r="AV722" s="36">
        <f>SUMIFS(рўйхат!BE:BE,рўйхат!$CY:$CY,$B$744,рўйхат!$B:$B,$C722)</f>
        <v/>
      </c>
      <c r="AW722" s="35">
        <f>SUMIFS(рўйхат!BF:BF,рўйхат!$CY:$CY,$B$744,рўйхат!$B:$B,$C722)</f>
        <v/>
      </c>
      <c r="AX722" s="36">
        <f>SUMIFS(рўйхат!BG:BG,рўйхат!$CY:$CY,$B$744,рўйхат!$B:$B,$C722)</f>
        <v/>
      </c>
      <c r="AY722" s="35">
        <f>SUMIFS(рўйхат!BH:BH,рўйхат!$CY:$CY,$B$744,рўйхат!$B:$B,$C722)</f>
        <v/>
      </c>
      <c r="AZ722" s="36">
        <f>SUMIFS(рўйхат!BI:BI,рўйхат!$CY:$CY,$B$744,рўйхат!$B:$B,$C722)</f>
        <v/>
      </c>
      <c r="BA722" s="35">
        <f>SUMIFS(рўйхат!BJ:BJ,рўйхат!$CY:$CY,$B$744,рўйхат!$B:$B,$C722)</f>
        <v/>
      </c>
      <c r="BB722" s="36">
        <f>SUMIFS(рўйхат!BK:BK,рўйхат!$CY:$CY,$B$744,рўйхат!$B:$B,$C722)</f>
        <v/>
      </c>
      <c r="BC722" s="77">
        <f>IFERROR(AO722/E722,0)</f>
        <v/>
      </c>
      <c r="BD722" s="77">
        <f>IFERROR(AP722/F722,0)</f>
        <v/>
      </c>
      <c r="BE722" s="35">
        <f>SUMIFS(рўйхат!BL:BL,рўйхат!$CY:$CY,$B$744,рўйхат!$B:$B,$C722)</f>
        <v/>
      </c>
      <c r="BF722" s="36">
        <f>SUMIFS(рўйхат!BM:BM,рўйхат!$CY:$CY,$B$744,рўйхат!$B:$B,$C722)</f>
        <v/>
      </c>
      <c r="BG722" s="35">
        <f>SUMIFS(рўйхат!BN:BN,рўйхат!$CY:$CY,$B$744,рўйхат!$B:$B,$C722)</f>
        <v/>
      </c>
      <c r="BH722" s="36">
        <f>SUMIFS(рўйхат!BO:BO,рўйхат!$CY:$CY,$B$744,рўйхат!$B:$B,$C722)</f>
        <v/>
      </c>
      <c r="BI722" s="35">
        <f>SUMIFS(рўйхат!BP:BP,рўйхат!$CY:$CY,$B$744,рўйхат!$B:$B,$C722)</f>
        <v/>
      </c>
      <c r="BJ722" s="36">
        <f>SUMIFS(рўйхат!BQ:BQ,рўйхат!$CY:$CY,$B$744,рўйхат!$B:$B,$C722)</f>
        <v/>
      </c>
      <c r="BK722" s="35">
        <f>SUMIFS(рўйхат!BR:BR,рўйхат!$CY:$CY,$B$744,рўйхат!$B:$B,$C722)</f>
        <v/>
      </c>
      <c r="BL722" s="36">
        <f>SUMIFS(рўйхат!BS:BS,рўйхат!$CY:$CY,$B$744,рўйхат!$B:$B,$C722)</f>
        <v/>
      </c>
      <c r="BM722" s="35">
        <f>SUMIFS(рўйхат!BT:BT,рўйхат!$CY:$CY,$B$744,рўйхат!$B:$B,$C722)</f>
        <v/>
      </c>
      <c r="BN722" s="36">
        <f>SUMIFS(рўйхат!BU:BU,рўйхат!$CY:$CY,$B$744,рўйхат!$B:$B,$C722)</f>
        <v/>
      </c>
      <c r="BO722" s="35">
        <f>SUMIFS(рўйхат!BX:BX,рўйхат!$CY:$CY,$B$744,рўйхат!$B:$B,$C722)</f>
        <v/>
      </c>
      <c r="BP722" s="36">
        <f>SUMIFS(рўйхат!BY:BY,рўйхат!$CY:$CY,$B$744,рўйхат!$B:$B,$C722)</f>
        <v/>
      </c>
      <c r="BQ722" s="35">
        <f>SUMIFS(рўйхат!BZ:BZ,рўйхат!$CY:$CY,$B$744,рўйхат!$B:$B,$C722)</f>
        <v/>
      </c>
      <c r="BR722" s="36">
        <f>SUMIFS(рўйхат!CA:CA,рўйхат!$CY:$CY,$B$744,рўйхат!$B:$B,$C722)</f>
        <v/>
      </c>
      <c r="BS722" s="35">
        <f>SUMIFS(рўйхат!CB:CB,рўйхат!$CY:$CY,$B$744,рўйхат!$B:$B,$C722)</f>
        <v/>
      </c>
      <c r="BT722" s="36">
        <f>SUMIFS(рўйхат!CC:CC,рўйхат!$CY:$CY,$B$744,рўйхат!$B:$B,$C722)</f>
        <v/>
      </c>
      <c r="BU722" s="35">
        <f>SUMIFS(рўйхат!CD:CD,рўйхат!$CY:$CY,$B$744,рўйхат!$B:$B,$C722)</f>
        <v/>
      </c>
      <c r="BV722" s="36">
        <f>SUMIFS(рўйхат!CE:CE,рўйхат!$CY:$CY,$B$744,рўйхат!$B:$B,$C722)</f>
        <v/>
      </c>
      <c r="BW722" s="35">
        <f>SUMIFS(рўйхат!CH:CH,рўйхат!$CY:$CY,$B$744,рўйхат!$B:$B,$C722)</f>
        <v/>
      </c>
      <c r="BX722" s="36">
        <f>SUMIFS(рўйхат!CI:CI,рўйхат!$CY:$CY,$B$744,рўйхат!$B:$B,$C722)</f>
        <v/>
      </c>
      <c r="BY722" s="35">
        <f>SUMIFS(рўйхат!CJ:CJ,рўйхат!$CY:$CY,$B$744,рўйхат!$B:$B,$C722)</f>
        <v/>
      </c>
      <c r="BZ722" s="36">
        <f>SUMIFS(рўйхат!CK:CK,рўйхат!$CY:$CY,$B$744,рўйхат!$B:$B,$C722)</f>
        <v/>
      </c>
      <c r="CA722" s="35">
        <f>SUMIFS(рўйхат!CL:CL,рўйхат!$CY:$CY,$B$744,рўйхат!$B:$B,$C722)</f>
        <v/>
      </c>
      <c r="CB722" s="36">
        <f>SUMIFS(рўйхат!CM:CM,рўйхат!$CY:$CY,$B$744,рўйхат!$B:$B,$C722)</f>
        <v/>
      </c>
      <c r="CC722" s="35">
        <f>SUMIFS(рўйхат!CN:CN,рўйхат!$CY:$CY,$B$744,рўйхат!$B:$B,$C722)</f>
        <v/>
      </c>
      <c r="CD722" s="36">
        <f>SUMIFS(рўйхат!CO:CO,рўйхат!$CY:$CY,$B$744,рўйхат!$B:$B,$C722)</f>
        <v/>
      </c>
      <c r="CE722" s="77">
        <f>IFERROR(BE722/(Q722+BE722),0)</f>
        <v/>
      </c>
      <c r="CF722" s="78">
        <f>IFERROR(BF722/(R722+BF722),0)</f>
        <v/>
      </c>
      <c r="CG722" s="8">
        <f>COUNTIFS(B:B,B722)</f>
        <v/>
      </c>
    </row>
    <row r="723" hidden="1" outlineLevel="1" ht="17.1" customFormat="1" customHeight="1" s="8">
      <c r="A723" s="31" t="n"/>
      <c r="B723" s="50" t="n">
        <v>11</v>
      </c>
      <c r="C723" s="66" t="inlineStr">
        <is>
          <t>Қишлоқ хўжалиги вазирлиги</t>
        </is>
      </c>
      <c r="D723" s="32" t="n"/>
      <c r="E723" s="35">
        <f>SUMIFS(рўйхат!F:F,рўйхат!$CY:$CY,$B$744,рўйхат!$B:$B,$C723)</f>
        <v/>
      </c>
      <c r="F723" s="36">
        <f>SUMIFS(рўйхат!G:G,рўйхат!$CY:$CY,$B$744,рўйхат!$B:$B,$C723)</f>
        <v/>
      </c>
      <c r="G723" s="35">
        <f>SUMIFS(рўйхат!H:H,рўйхат!$CY:$CY,$B$744,рўйхат!$B:$B,$C723)</f>
        <v/>
      </c>
      <c r="H723" s="36">
        <f>SUMIFS(рўйхат!I:I,рўйхат!$CY:$CY,$B$744,рўйхат!$B:$B,$C723)</f>
        <v/>
      </c>
      <c r="I723" s="35">
        <f>SUMIFS(рўйхат!J:J,рўйхат!$CY:$CY,$B$744,рўйхат!$B:$B,$C723)</f>
        <v/>
      </c>
      <c r="J723" s="36">
        <f>SUMIFS(рўйхат!K:K,рўйхат!$CY:$CY,$B$744,рўйхат!$B:$B,$C723)</f>
        <v/>
      </c>
      <c r="K723" s="35">
        <f>SUMIFS(рўйхат!L:L,рўйхат!$CY:$CY,$B$744,рўйхат!$B:$B,$C723)</f>
        <v/>
      </c>
      <c r="L723" s="36">
        <f>SUMIFS(рўйхат!M:M,рўйхат!$CY:$CY,$B$744,рўйхат!$B:$B,$C723)</f>
        <v/>
      </c>
      <c r="M723" s="35">
        <f>SUMIFS(рўйхат!N:N,рўйхат!$CY:$CY,$B$744,рўйхат!$B:$B,$C723)</f>
        <v/>
      </c>
      <c r="N723" s="36">
        <f>SUMIFS(рўйхат!O:O,рўйхат!$CY:$CY,$B$744,рўйхат!$B:$B,$C723)</f>
        <v/>
      </c>
      <c r="O723" s="34">
        <f>IFERROR(M723/E723,0)</f>
        <v/>
      </c>
      <c r="P723" s="34">
        <f>IFERROR(N723/F723,0)</f>
        <v/>
      </c>
      <c r="Q723" s="35">
        <f>SUMIFS(рўйхат!P:P,рўйхат!$CY:$CY,$B$744,рўйхат!$B:$B,$C723)</f>
        <v/>
      </c>
      <c r="R723" s="36">
        <f>SUMIFS(рўйхат!Q:Q,рўйхат!$CY:$CY,$B$744,рўйхат!$B:$B,$C723)</f>
        <v/>
      </c>
      <c r="S723" s="35">
        <f>SUMIFS(рўйхат!R:R,рўйхат!$CY:$CY,$B$744,рўйхат!$B:$B,$C723)</f>
        <v/>
      </c>
      <c r="T723" s="36">
        <f>SUMIFS(рўйхат!S:S,рўйхат!$CY:$CY,$B$744,рўйхат!$B:$B,$C723)</f>
        <v/>
      </c>
      <c r="U723" s="35">
        <f>SUMIFS(рўйхат!T:T,рўйхат!$CY:$CY,$B$744,рўйхат!$B:$B,$C723)</f>
        <v/>
      </c>
      <c r="V723" s="36">
        <f>SUMIFS(рўйхат!U:U,рўйхат!$CY:$CY,$B$744,рўйхат!$B:$B,$C723)</f>
        <v/>
      </c>
      <c r="W723" s="35">
        <f>SUMIFS(рўйхат!V:V,рўйхат!$CY:$CY,$B$744,рўйхат!$B:$B,$C723)</f>
        <v/>
      </c>
      <c r="X723" s="36">
        <f>SUMIFS(рўйхат!W:W,рўйхат!$CY:$CY,$B$744,рўйхат!$B:$B,$C723)</f>
        <v/>
      </c>
      <c r="Y723" s="35">
        <f>SUMIFS(рўйхат!X:X,рўйхат!$CY:$CY,$B$744,рўйхат!$B:$B,$C723)</f>
        <v/>
      </c>
      <c r="Z723" s="36">
        <f>SUMIFS(рўйхат!Y:Y,рўйхат!$CY:$CY,$B$744,рўйхат!$B:$B,$C723)</f>
        <v/>
      </c>
      <c r="AA723" s="35">
        <f>SUMIFS(рўйхат!Z:Z,рўйхат!$CY:$CY,$B$744,рўйхат!$B:$B,$C723)</f>
        <v/>
      </c>
      <c r="AB723" s="36">
        <f>SUMIFS(рўйхат!AA:AA,рўйхат!$CY:$CY,$B$744,рўйхат!$B:$B,$C723)</f>
        <v/>
      </c>
      <c r="AC723" s="35">
        <f>SUMIFS(рўйхат!AB:AB,рўйхат!$CY:$CY,$B$744,рўйхат!$B:$B,$C723)</f>
        <v/>
      </c>
      <c r="AD723" s="36">
        <f>SUMIFS(рўйхат!AC:AC,рўйхат!$CY:$CY,$B$744,рўйхат!$B:$B,$C723)</f>
        <v/>
      </c>
      <c r="AE723" s="35">
        <f>SUMIFS(рўйхат!AD:AD,рўйхат!$CY:$CY,$B$744,рўйхат!$B:$B,$C723)</f>
        <v/>
      </c>
      <c r="AF723" s="36">
        <f>SUMIFS(рўйхат!AE:AE,рўйхат!$CY:$CY,$B$744,рўйхат!$B:$B,$C723)</f>
        <v/>
      </c>
      <c r="AG723" s="35">
        <f>SUMIFS(рўйхат!AH:AH,рўйхат!$CY:$CY,$B$744,рўйхат!$B:$B,$C723)</f>
        <v/>
      </c>
      <c r="AH723" s="36">
        <f>SUMIFS(рўйхат!AI:AI,рўйхат!$CY:$CY,$B$744,рўйхат!$B:$B,$C723)</f>
        <v/>
      </c>
      <c r="AI723" s="35">
        <f>SUMIFS(рўйхат!AJ:AJ,рўйхат!$CY:$CY,$B$744,рўйхат!$B:$B,$C723)</f>
        <v/>
      </c>
      <c r="AJ723" s="36">
        <f>SUMIFS(рўйхат!AK:AK,рўйхат!$CY:$CY,$B$744,рўйхат!$B:$B,$C723)</f>
        <v/>
      </c>
      <c r="AK723" s="35">
        <f>SUMIFS(рўйхат!AL:AL,рўйхат!$CY:$CY,$B$744,рўйхат!$B:$B,$C723)</f>
        <v/>
      </c>
      <c r="AL723" s="36">
        <f>SUMIFS(рўйхат!AM:AM,рўйхат!$CY:$CY,$B$744,рўйхат!$B:$B,$C723)</f>
        <v/>
      </c>
      <c r="AM723" s="77">
        <f>IFERROR(Q723/E723,0)</f>
        <v/>
      </c>
      <c r="AN723" s="77">
        <f>IFERROR(R723/F723,0)</f>
        <v/>
      </c>
      <c r="AO723" s="35">
        <f>SUMIFS(рўйхат!AX:AX,рўйхат!$CY:$CY,$B$744,рўйхат!$B:$B,$C723)</f>
        <v/>
      </c>
      <c r="AP723" s="36">
        <f>SUMIFS(рўйхат!AY:AY,рўйхат!$CY:$CY,$B$744,рўйхат!$B:$B,$C723)</f>
        <v/>
      </c>
      <c r="AQ723" s="35">
        <f>SUMIFS(рўйхат!AZ:AZ,рўйхат!$CY:$CY,$B$744,рўйхат!$B:$B,$C723)</f>
        <v/>
      </c>
      <c r="AR723" s="36">
        <f>SUMIFS(рўйхат!BA:BA,рўйхат!$CY:$CY,$B$744,рўйхат!$B:$B,$C723)</f>
        <v/>
      </c>
      <c r="AS723" s="35">
        <f>SUMIFS(рўйхат!BB:BB,рўйхат!$CY:$CY,$B$744,рўйхат!$B:$B,$C723)</f>
        <v/>
      </c>
      <c r="AT723" s="36">
        <f>SUMIFS(рўйхат!BC:BC,рўйхат!$CY:$CY,$B$744,рўйхат!$B:$B,$C723)</f>
        <v/>
      </c>
      <c r="AU723" s="35">
        <f>SUMIFS(рўйхат!BD:BD,рўйхат!$CY:$CY,$B$744,рўйхат!$B:$B,$C723)</f>
        <v/>
      </c>
      <c r="AV723" s="36">
        <f>SUMIFS(рўйхат!BE:BE,рўйхат!$CY:$CY,$B$744,рўйхат!$B:$B,$C723)</f>
        <v/>
      </c>
      <c r="AW723" s="35">
        <f>SUMIFS(рўйхат!BF:BF,рўйхат!$CY:$CY,$B$744,рўйхат!$B:$B,$C723)</f>
        <v/>
      </c>
      <c r="AX723" s="36">
        <f>SUMIFS(рўйхат!BG:BG,рўйхат!$CY:$CY,$B$744,рўйхат!$B:$B,$C723)</f>
        <v/>
      </c>
      <c r="AY723" s="35">
        <f>SUMIFS(рўйхат!BH:BH,рўйхат!$CY:$CY,$B$744,рўйхат!$B:$B,$C723)</f>
        <v/>
      </c>
      <c r="AZ723" s="36">
        <f>SUMIFS(рўйхат!BI:BI,рўйхат!$CY:$CY,$B$744,рўйхат!$B:$B,$C723)</f>
        <v/>
      </c>
      <c r="BA723" s="35">
        <f>SUMIFS(рўйхат!BJ:BJ,рўйхат!$CY:$CY,$B$744,рўйхат!$B:$B,$C723)</f>
        <v/>
      </c>
      <c r="BB723" s="36">
        <f>SUMIFS(рўйхат!BK:BK,рўйхат!$CY:$CY,$B$744,рўйхат!$B:$B,$C723)</f>
        <v/>
      </c>
      <c r="BC723" s="77">
        <f>IFERROR(AO723/E723,0)</f>
        <v/>
      </c>
      <c r="BD723" s="77">
        <f>IFERROR(AP723/F723,0)</f>
        <v/>
      </c>
      <c r="BE723" s="35">
        <f>SUMIFS(рўйхат!BL:BL,рўйхат!$CY:$CY,$B$744,рўйхат!$B:$B,$C723)</f>
        <v/>
      </c>
      <c r="BF723" s="36">
        <f>SUMIFS(рўйхат!BM:BM,рўйхат!$CY:$CY,$B$744,рўйхат!$B:$B,$C723)</f>
        <v/>
      </c>
      <c r="BG723" s="35">
        <f>SUMIFS(рўйхат!BN:BN,рўйхат!$CY:$CY,$B$744,рўйхат!$B:$B,$C723)</f>
        <v/>
      </c>
      <c r="BH723" s="36">
        <f>SUMIFS(рўйхат!BO:BO,рўйхат!$CY:$CY,$B$744,рўйхат!$B:$B,$C723)</f>
        <v/>
      </c>
      <c r="BI723" s="35">
        <f>SUMIFS(рўйхат!BP:BP,рўйхат!$CY:$CY,$B$744,рўйхат!$B:$B,$C723)</f>
        <v/>
      </c>
      <c r="BJ723" s="36">
        <f>SUMIFS(рўйхат!BQ:BQ,рўйхат!$CY:$CY,$B$744,рўйхат!$B:$B,$C723)</f>
        <v/>
      </c>
      <c r="BK723" s="35">
        <f>SUMIFS(рўйхат!BR:BR,рўйхат!$CY:$CY,$B$744,рўйхат!$B:$B,$C723)</f>
        <v/>
      </c>
      <c r="BL723" s="36">
        <f>SUMIFS(рўйхат!BS:BS,рўйхат!$CY:$CY,$B$744,рўйхат!$B:$B,$C723)</f>
        <v/>
      </c>
      <c r="BM723" s="35">
        <f>SUMIFS(рўйхат!BT:BT,рўйхат!$CY:$CY,$B$744,рўйхат!$B:$B,$C723)</f>
        <v/>
      </c>
      <c r="BN723" s="36">
        <f>SUMIFS(рўйхат!BU:BU,рўйхат!$CY:$CY,$B$744,рўйхат!$B:$B,$C723)</f>
        <v/>
      </c>
      <c r="BO723" s="35">
        <f>SUMIFS(рўйхат!BX:BX,рўйхат!$CY:$CY,$B$744,рўйхат!$B:$B,$C723)</f>
        <v/>
      </c>
      <c r="BP723" s="36">
        <f>SUMIFS(рўйхат!BY:BY,рўйхат!$CY:$CY,$B$744,рўйхат!$B:$B,$C723)</f>
        <v/>
      </c>
      <c r="BQ723" s="35">
        <f>SUMIFS(рўйхат!BZ:BZ,рўйхат!$CY:$CY,$B$744,рўйхат!$B:$B,$C723)</f>
        <v/>
      </c>
      <c r="BR723" s="36">
        <f>SUMIFS(рўйхат!CA:CA,рўйхат!$CY:$CY,$B$744,рўйхат!$B:$B,$C723)</f>
        <v/>
      </c>
      <c r="BS723" s="35">
        <f>SUMIFS(рўйхат!CB:CB,рўйхат!$CY:$CY,$B$744,рўйхат!$B:$B,$C723)</f>
        <v/>
      </c>
      <c r="BT723" s="36">
        <f>SUMIFS(рўйхат!CC:CC,рўйхат!$CY:$CY,$B$744,рўйхат!$B:$B,$C723)</f>
        <v/>
      </c>
      <c r="BU723" s="35">
        <f>SUMIFS(рўйхат!CD:CD,рўйхат!$CY:$CY,$B$744,рўйхат!$B:$B,$C723)</f>
        <v/>
      </c>
      <c r="BV723" s="36">
        <f>SUMIFS(рўйхат!CE:CE,рўйхат!$CY:$CY,$B$744,рўйхат!$B:$B,$C723)</f>
        <v/>
      </c>
      <c r="BW723" s="35">
        <f>SUMIFS(рўйхат!CH:CH,рўйхат!$CY:$CY,$B$744,рўйхат!$B:$B,$C723)</f>
        <v/>
      </c>
      <c r="BX723" s="36">
        <f>SUMIFS(рўйхат!CI:CI,рўйхат!$CY:$CY,$B$744,рўйхат!$B:$B,$C723)</f>
        <v/>
      </c>
      <c r="BY723" s="35">
        <f>SUMIFS(рўйхат!CJ:CJ,рўйхат!$CY:$CY,$B$744,рўйхат!$B:$B,$C723)</f>
        <v/>
      </c>
      <c r="BZ723" s="36">
        <f>SUMIFS(рўйхат!CK:CK,рўйхат!$CY:$CY,$B$744,рўйхат!$B:$B,$C723)</f>
        <v/>
      </c>
      <c r="CA723" s="35">
        <f>SUMIFS(рўйхат!CL:CL,рўйхат!$CY:$CY,$B$744,рўйхат!$B:$B,$C723)</f>
        <v/>
      </c>
      <c r="CB723" s="36">
        <f>SUMIFS(рўйхат!CM:CM,рўйхат!$CY:$CY,$B$744,рўйхат!$B:$B,$C723)</f>
        <v/>
      </c>
      <c r="CC723" s="35">
        <f>SUMIFS(рўйхат!CN:CN,рўйхат!$CY:$CY,$B$744,рўйхат!$B:$B,$C723)</f>
        <v/>
      </c>
      <c r="CD723" s="36">
        <f>SUMIFS(рўйхат!CO:CO,рўйхат!$CY:$CY,$B$744,рўйхат!$B:$B,$C723)</f>
        <v/>
      </c>
      <c r="CE723" s="77">
        <f>IFERROR(BE723/(Q723+BE723),0)</f>
        <v/>
      </c>
      <c r="CF723" s="78">
        <f>IFERROR(BF723/(R723+BF723),0)</f>
        <v/>
      </c>
      <c r="CG723" s="8">
        <f>COUNTIFS(B:B,B723)</f>
        <v/>
      </c>
    </row>
    <row r="724" hidden="1" outlineLevel="1" ht="17.1" customFormat="1" customHeight="1" s="8">
      <c r="A724" s="31" t="n"/>
      <c r="B724" s="50" t="n">
        <v>12</v>
      </c>
      <c r="C724" s="66" t="inlineStr">
        <is>
          <t>Қурилиш ва уй-жой коммунал хўжалиги вазирлиги</t>
        </is>
      </c>
      <c r="D724" s="32" t="n"/>
      <c r="E724" s="35">
        <f>SUMIFS(рўйхат!F:F,рўйхат!$CY:$CY,$B$744,рўйхат!$B:$B,$C724)</f>
        <v/>
      </c>
      <c r="F724" s="36">
        <f>SUMIFS(рўйхат!G:G,рўйхат!$CY:$CY,$B$744,рўйхат!$B:$B,$C724)</f>
        <v/>
      </c>
      <c r="G724" s="35">
        <f>SUMIFS(рўйхат!H:H,рўйхат!$CY:$CY,$B$744,рўйхат!$B:$B,$C724)</f>
        <v/>
      </c>
      <c r="H724" s="36">
        <f>SUMIFS(рўйхат!I:I,рўйхат!$CY:$CY,$B$744,рўйхат!$B:$B,$C724)</f>
        <v/>
      </c>
      <c r="I724" s="35">
        <f>SUMIFS(рўйхат!J:J,рўйхат!$CY:$CY,$B$744,рўйхат!$B:$B,$C724)</f>
        <v/>
      </c>
      <c r="J724" s="36">
        <f>SUMIFS(рўйхат!K:K,рўйхат!$CY:$CY,$B$744,рўйхат!$B:$B,$C724)</f>
        <v/>
      </c>
      <c r="K724" s="35">
        <f>SUMIFS(рўйхат!L:L,рўйхат!$CY:$CY,$B$744,рўйхат!$B:$B,$C724)</f>
        <v/>
      </c>
      <c r="L724" s="36">
        <f>SUMIFS(рўйхат!M:M,рўйхат!$CY:$CY,$B$744,рўйхат!$B:$B,$C724)</f>
        <v/>
      </c>
      <c r="M724" s="35">
        <f>SUMIFS(рўйхат!N:N,рўйхат!$CY:$CY,$B$744,рўйхат!$B:$B,$C724)</f>
        <v/>
      </c>
      <c r="N724" s="36">
        <f>SUMIFS(рўйхат!O:O,рўйхат!$CY:$CY,$B$744,рўйхат!$B:$B,$C724)</f>
        <v/>
      </c>
      <c r="O724" s="34">
        <f>IFERROR(M724/E724,0)</f>
        <v/>
      </c>
      <c r="P724" s="34">
        <f>IFERROR(N724/F724,0)</f>
        <v/>
      </c>
      <c r="Q724" s="35">
        <f>SUMIFS(рўйхат!P:P,рўйхат!$CY:$CY,$B$744,рўйхат!$B:$B,$C724)</f>
        <v/>
      </c>
      <c r="R724" s="36">
        <f>SUMIFS(рўйхат!Q:Q,рўйхат!$CY:$CY,$B$744,рўйхат!$B:$B,$C724)</f>
        <v/>
      </c>
      <c r="S724" s="35">
        <f>SUMIFS(рўйхат!R:R,рўйхат!$CY:$CY,$B$744,рўйхат!$B:$B,$C724)</f>
        <v/>
      </c>
      <c r="T724" s="36">
        <f>SUMIFS(рўйхат!S:S,рўйхат!$CY:$CY,$B$744,рўйхат!$B:$B,$C724)</f>
        <v/>
      </c>
      <c r="U724" s="35">
        <f>SUMIFS(рўйхат!T:T,рўйхат!$CY:$CY,$B$744,рўйхат!$B:$B,$C724)</f>
        <v/>
      </c>
      <c r="V724" s="36">
        <f>SUMIFS(рўйхат!U:U,рўйхат!$CY:$CY,$B$744,рўйхат!$B:$B,$C724)</f>
        <v/>
      </c>
      <c r="W724" s="35">
        <f>SUMIFS(рўйхат!V:V,рўйхат!$CY:$CY,$B$744,рўйхат!$B:$B,$C724)</f>
        <v/>
      </c>
      <c r="X724" s="36">
        <f>SUMIFS(рўйхат!W:W,рўйхат!$CY:$CY,$B$744,рўйхат!$B:$B,$C724)</f>
        <v/>
      </c>
      <c r="Y724" s="35">
        <f>SUMIFS(рўйхат!X:X,рўйхат!$CY:$CY,$B$744,рўйхат!$B:$B,$C724)</f>
        <v/>
      </c>
      <c r="Z724" s="36">
        <f>SUMIFS(рўйхат!Y:Y,рўйхат!$CY:$CY,$B$744,рўйхат!$B:$B,$C724)</f>
        <v/>
      </c>
      <c r="AA724" s="35">
        <f>SUMIFS(рўйхат!Z:Z,рўйхат!$CY:$CY,$B$744,рўйхат!$B:$B,$C724)</f>
        <v/>
      </c>
      <c r="AB724" s="36">
        <f>SUMIFS(рўйхат!AA:AA,рўйхат!$CY:$CY,$B$744,рўйхат!$B:$B,$C724)</f>
        <v/>
      </c>
      <c r="AC724" s="35">
        <f>SUMIFS(рўйхат!AB:AB,рўйхат!$CY:$CY,$B$744,рўйхат!$B:$B,$C724)</f>
        <v/>
      </c>
      <c r="AD724" s="36">
        <f>SUMIFS(рўйхат!AC:AC,рўйхат!$CY:$CY,$B$744,рўйхат!$B:$B,$C724)</f>
        <v/>
      </c>
      <c r="AE724" s="35">
        <f>SUMIFS(рўйхат!AD:AD,рўйхат!$CY:$CY,$B$744,рўйхат!$B:$B,$C724)</f>
        <v/>
      </c>
      <c r="AF724" s="36">
        <f>SUMIFS(рўйхат!AE:AE,рўйхат!$CY:$CY,$B$744,рўйхат!$B:$B,$C724)</f>
        <v/>
      </c>
      <c r="AG724" s="35">
        <f>SUMIFS(рўйхат!AH:AH,рўйхат!$CY:$CY,$B$744,рўйхат!$B:$B,$C724)</f>
        <v/>
      </c>
      <c r="AH724" s="36">
        <f>SUMIFS(рўйхат!AI:AI,рўйхат!$CY:$CY,$B$744,рўйхат!$B:$B,$C724)</f>
        <v/>
      </c>
      <c r="AI724" s="35">
        <f>SUMIFS(рўйхат!AJ:AJ,рўйхат!$CY:$CY,$B$744,рўйхат!$B:$B,$C724)</f>
        <v/>
      </c>
      <c r="AJ724" s="36">
        <f>SUMIFS(рўйхат!AK:AK,рўйхат!$CY:$CY,$B$744,рўйхат!$B:$B,$C724)</f>
        <v/>
      </c>
      <c r="AK724" s="35">
        <f>SUMIFS(рўйхат!AL:AL,рўйхат!$CY:$CY,$B$744,рўйхат!$B:$B,$C724)</f>
        <v/>
      </c>
      <c r="AL724" s="36">
        <f>SUMIFS(рўйхат!AM:AM,рўйхат!$CY:$CY,$B$744,рўйхат!$B:$B,$C724)</f>
        <v/>
      </c>
      <c r="AM724" s="77">
        <f>IFERROR(Q724/E724,0)</f>
        <v/>
      </c>
      <c r="AN724" s="77">
        <f>IFERROR(R724/F724,0)</f>
        <v/>
      </c>
      <c r="AO724" s="35">
        <f>SUMIFS(рўйхат!AX:AX,рўйхат!$CY:$CY,$B$744,рўйхат!$B:$B,$C724)</f>
        <v/>
      </c>
      <c r="AP724" s="36">
        <f>SUMIFS(рўйхат!AY:AY,рўйхат!$CY:$CY,$B$744,рўйхат!$B:$B,$C724)</f>
        <v/>
      </c>
      <c r="AQ724" s="35">
        <f>SUMIFS(рўйхат!AZ:AZ,рўйхат!$CY:$CY,$B$744,рўйхат!$B:$B,$C724)</f>
        <v/>
      </c>
      <c r="AR724" s="36">
        <f>SUMIFS(рўйхат!BA:BA,рўйхат!$CY:$CY,$B$744,рўйхат!$B:$B,$C724)</f>
        <v/>
      </c>
      <c r="AS724" s="35">
        <f>SUMIFS(рўйхат!BB:BB,рўйхат!$CY:$CY,$B$744,рўйхат!$B:$B,$C724)</f>
        <v/>
      </c>
      <c r="AT724" s="36">
        <f>SUMIFS(рўйхат!BC:BC,рўйхат!$CY:$CY,$B$744,рўйхат!$B:$B,$C724)</f>
        <v/>
      </c>
      <c r="AU724" s="35">
        <f>SUMIFS(рўйхат!BD:BD,рўйхат!$CY:$CY,$B$744,рўйхат!$B:$B,$C724)</f>
        <v/>
      </c>
      <c r="AV724" s="36">
        <f>SUMIFS(рўйхат!BE:BE,рўйхат!$CY:$CY,$B$744,рўйхат!$B:$B,$C724)</f>
        <v/>
      </c>
      <c r="AW724" s="35">
        <f>SUMIFS(рўйхат!BF:BF,рўйхат!$CY:$CY,$B$744,рўйхат!$B:$B,$C724)</f>
        <v/>
      </c>
      <c r="AX724" s="36">
        <f>SUMIFS(рўйхат!BG:BG,рўйхат!$CY:$CY,$B$744,рўйхат!$B:$B,$C724)</f>
        <v/>
      </c>
      <c r="AY724" s="35">
        <f>SUMIFS(рўйхат!BH:BH,рўйхат!$CY:$CY,$B$744,рўйхат!$B:$B,$C724)</f>
        <v/>
      </c>
      <c r="AZ724" s="36">
        <f>SUMIFS(рўйхат!BI:BI,рўйхат!$CY:$CY,$B$744,рўйхат!$B:$B,$C724)</f>
        <v/>
      </c>
      <c r="BA724" s="35">
        <f>SUMIFS(рўйхат!BJ:BJ,рўйхат!$CY:$CY,$B$744,рўйхат!$B:$B,$C724)</f>
        <v/>
      </c>
      <c r="BB724" s="36">
        <f>SUMIFS(рўйхат!BK:BK,рўйхат!$CY:$CY,$B$744,рўйхат!$B:$B,$C724)</f>
        <v/>
      </c>
      <c r="BC724" s="77">
        <f>IFERROR(AO724/E724,0)</f>
        <v/>
      </c>
      <c r="BD724" s="77">
        <f>IFERROR(AP724/F724,0)</f>
        <v/>
      </c>
      <c r="BE724" s="35">
        <f>SUMIFS(рўйхат!BL:BL,рўйхат!$CY:$CY,$B$744,рўйхат!$B:$B,$C724)</f>
        <v/>
      </c>
      <c r="BF724" s="36">
        <f>SUMIFS(рўйхат!BM:BM,рўйхат!$CY:$CY,$B$744,рўйхат!$B:$B,$C724)</f>
        <v/>
      </c>
      <c r="BG724" s="35">
        <f>SUMIFS(рўйхат!BN:BN,рўйхат!$CY:$CY,$B$744,рўйхат!$B:$B,$C724)</f>
        <v/>
      </c>
      <c r="BH724" s="36">
        <f>SUMIFS(рўйхат!BO:BO,рўйхат!$CY:$CY,$B$744,рўйхат!$B:$B,$C724)</f>
        <v/>
      </c>
      <c r="BI724" s="35">
        <f>SUMIFS(рўйхат!BP:BP,рўйхат!$CY:$CY,$B$744,рўйхат!$B:$B,$C724)</f>
        <v/>
      </c>
      <c r="BJ724" s="36">
        <f>SUMIFS(рўйхат!BQ:BQ,рўйхат!$CY:$CY,$B$744,рўйхат!$B:$B,$C724)</f>
        <v/>
      </c>
      <c r="BK724" s="35">
        <f>SUMIFS(рўйхат!BR:BR,рўйхат!$CY:$CY,$B$744,рўйхат!$B:$B,$C724)</f>
        <v/>
      </c>
      <c r="BL724" s="36">
        <f>SUMIFS(рўйхат!BS:BS,рўйхат!$CY:$CY,$B$744,рўйхат!$B:$B,$C724)</f>
        <v/>
      </c>
      <c r="BM724" s="35">
        <f>SUMIFS(рўйхат!BT:BT,рўйхат!$CY:$CY,$B$744,рўйхат!$B:$B,$C724)</f>
        <v/>
      </c>
      <c r="BN724" s="36">
        <f>SUMIFS(рўйхат!BU:BU,рўйхат!$CY:$CY,$B$744,рўйхат!$B:$B,$C724)</f>
        <v/>
      </c>
      <c r="BO724" s="35">
        <f>SUMIFS(рўйхат!BX:BX,рўйхат!$CY:$CY,$B$744,рўйхат!$B:$B,$C724)</f>
        <v/>
      </c>
      <c r="BP724" s="36">
        <f>SUMIFS(рўйхат!BY:BY,рўйхат!$CY:$CY,$B$744,рўйхат!$B:$B,$C724)</f>
        <v/>
      </c>
      <c r="BQ724" s="35">
        <f>SUMIFS(рўйхат!BZ:BZ,рўйхат!$CY:$CY,$B$744,рўйхат!$B:$B,$C724)</f>
        <v/>
      </c>
      <c r="BR724" s="36">
        <f>SUMIFS(рўйхат!CA:CA,рўйхат!$CY:$CY,$B$744,рўйхат!$B:$B,$C724)</f>
        <v/>
      </c>
      <c r="BS724" s="35">
        <f>SUMIFS(рўйхат!CB:CB,рўйхат!$CY:$CY,$B$744,рўйхат!$B:$B,$C724)</f>
        <v/>
      </c>
      <c r="BT724" s="36">
        <f>SUMIFS(рўйхат!CC:CC,рўйхат!$CY:$CY,$B$744,рўйхат!$B:$B,$C724)</f>
        <v/>
      </c>
      <c r="BU724" s="35">
        <f>SUMIFS(рўйхат!CD:CD,рўйхат!$CY:$CY,$B$744,рўйхат!$B:$B,$C724)</f>
        <v/>
      </c>
      <c r="BV724" s="36">
        <f>SUMIFS(рўйхат!CE:CE,рўйхат!$CY:$CY,$B$744,рўйхат!$B:$B,$C724)</f>
        <v/>
      </c>
      <c r="BW724" s="35">
        <f>SUMIFS(рўйхат!CH:CH,рўйхат!$CY:$CY,$B$744,рўйхат!$B:$B,$C724)</f>
        <v/>
      </c>
      <c r="BX724" s="36">
        <f>SUMIFS(рўйхат!CI:CI,рўйхат!$CY:$CY,$B$744,рўйхат!$B:$B,$C724)</f>
        <v/>
      </c>
      <c r="BY724" s="35">
        <f>SUMIFS(рўйхат!CJ:CJ,рўйхат!$CY:$CY,$B$744,рўйхат!$B:$B,$C724)</f>
        <v/>
      </c>
      <c r="BZ724" s="36">
        <f>SUMIFS(рўйхат!CK:CK,рўйхат!$CY:$CY,$B$744,рўйхат!$B:$B,$C724)</f>
        <v/>
      </c>
      <c r="CA724" s="35">
        <f>SUMIFS(рўйхат!CL:CL,рўйхат!$CY:$CY,$B$744,рўйхат!$B:$B,$C724)</f>
        <v/>
      </c>
      <c r="CB724" s="36">
        <f>SUMIFS(рўйхат!CM:CM,рўйхат!$CY:$CY,$B$744,рўйхат!$B:$B,$C724)</f>
        <v/>
      </c>
      <c r="CC724" s="35">
        <f>SUMIFS(рўйхат!CN:CN,рўйхат!$CY:$CY,$B$744,рўйхат!$B:$B,$C724)</f>
        <v/>
      </c>
      <c r="CD724" s="36">
        <f>SUMIFS(рўйхат!CO:CO,рўйхат!$CY:$CY,$B$744,рўйхат!$B:$B,$C724)</f>
        <v/>
      </c>
      <c r="CE724" s="77">
        <f>IFERROR(BE724/(Q724+BE724),0)</f>
        <v/>
      </c>
      <c r="CF724" s="78">
        <f>IFERROR(BF724/(R724+BF724),0)</f>
        <v/>
      </c>
      <c r="CG724" s="8">
        <f>COUNTIFS(B:B,B724)</f>
        <v/>
      </c>
    </row>
    <row r="725" hidden="1" outlineLevel="1" ht="17.1" customFormat="1" customHeight="1" s="8">
      <c r="A725" s="31" t="n"/>
      <c r="B725" s="50" t="n">
        <v>13</v>
      </c>
      <c r="C725" s="66" t="inlineStr">
        <is>
          <t>Маданий мерос агентлиги</t>
        </is>
      </c>
      <c r="D725" s="32" t="n"/>
      <c r="E725" s="35">
        <f>SUMIFS(рўйхат!F:F,рўйхат!$CY:$CY,$B$744,рўйхат!$B:$B,$C725)</f>
        <v/>
      </c>
      <c r="F725" s="36">
        <f>SUMIFS(рўйхат!G:G,рўйхат!$CY:$CY,$B$744,рўйхат!$B:$B,$C725)</f>
        <v/>
      </c>
      <c r="G725" s="35">
        <f>SUMIFS(рўйхат!H:H,рўйхат!$CY:$CY,$B$744,рўйхат!$B:$B,$C725)</f>
        <v/>
      </c>
      <c r="H725" s="36">
        <f>SUMIFS(рўйхат!I:I,рўйхат!$CY:$CY,$B$744,рўйхат!$B:$B,$C725)</f>
        <v/>
      </c>
      <c r="I725" s="35">
        <f>SUMIFS(рўйхат!J:J,рўйхат!$CY:$CY,$B$744,рўйхат!$B:$B,$C725)</f>
        <v/>
      </c>
      <c r="J725" s="36">
        <f>SUMIFS(рўйхат!K:K,рўйхат!$CY:$CY,$B$744,рўйхат!$B:$B,$C725)</f>
        <v/>
      </c>
      <c r="K725" s="35">
        <f>SUMIFS(рўйхат!L:L,рўйхат!$CY:$CY,$B$744,рўйхат!$B:$B,$C725)</f>
        <v/>
      </c>
      <c r="L725" s="36">
        <f>SUMIFS(рўйхат!M:M,рўйхат!$CY:$CY,$B$744,рўйхат!$B:$B,$C725)</f>
        <v/>
      </c>
      <c r="M725" s="35">
        <f>SUMIFS(рўйхат!N:N,рўйхат!$CY:$CY,$B$744,рўйхат!$B:$B,$C725)</f>
        <v/>
      </c>
      <c r="N725" s="36">
        <f>SUMIFS(рўйхат!O:O,рўйхат!$CY:$CY,$B$744,рўйхат!$B:$B,$C725)</f>
        <v/>
      </c>
      <c r="O725" s="34">
        <f>IFERROR(M725/E725,0)</f>
        <v/>
      </c>
      <c r="P725" s="34">
        <f>IFERROR(N725/F725,0)</f>
        <v/>
      </c>
      <c r="Q725" s="35">
        <f>SUMIFS(рўйхат!P:P,рўйхат!$CY:$CY,$B$744,рўйхат!$B:$B,$C725)</f>
        <v/>
      </c>
      <c r="R725" s="36">
        <f>SUMIFS(рўйхат!Q:Q,рўйхат!$CY:$CY,$B$744,рўйхат!$B:$B,$C725)</f>
        <v/>
      </c>
      <c r="S725" s="35">
        <f>SUMIFS(рўйхат!R:R,рўйхат!$CY:$CY,$B$744,рўйхат!$B:$B,$C725)</f>
        <v/>
      </c>
      <c r="T725" s="36">
        <f>SUMIFS(рўйхат!S:S,рўйхат!$CY:$CY,$B$744,рўйхат!$B:$B,$C725)</f>
        <v/>
      </c>
      <c r="U725" s="35">
        <f>SUMIFS(рўйхат!T:T,рўйхат!$CY:$CY,$B$744,рўйхат!$B:$B,$C725)</f>
        <v/>
      </c>
      <c r="V725" s="36">
        <f>SUMIFS(рўйхат!U:U,рўйхат!$CY:$CY,$B$744,рўйхат!$B:$B,$C725)</f>
        <v/>
      </c>
      <c r="W725" s="35">
        <f>SUMIFS(рўйхат!V:V,рўйхат!$CY:$CY,$B$744,рўйхат!$B:$B,$C725)</f>
        <v/>
      </c>
      <c r="X725" s="36">
        <f>SUMIFS(рўйхат!W:W,рўйхат!$CY:$CY,$B$744,рўйхат!$B:$B,$C725)</f>
        <v/>
      </c>
      <c r="Y725" s="35">
        <f>SUMIFS(рўйхат!X:X,рўйхат!$CY:$CY,$B$744,рўйхат!$B:$B,$C725)</f>
        <v/>
      </c>
      <c r="Z725" s="36">
        <f>SUMIFS(рўйхат!Y:Y,рўйхат!$CY:$CY,$B$744,рўйхат!$B:$B,$C725)</f>
        <v/>
      </c>
      <c r="AA725" s="35">
        <f>SUMIFS(рўйхат!Z:Z,рўйхат!$CY:$CY,$B$744,рўйхат!$B:$B,$C725)</f>
        <v/>
      </c>
      <c r="AB725" s="36">
        <f>SUMIFS(рўйхат!AA:AA,рўйхат!$CY:$CY,$B$744,рўйхат!$B:$B,$C725)</f>
        <v/>
      </c>
      <c r="AC725" s="35">
        <f>SUMIFS(рўйхат!AB:AB,рўйхат!$CY:$CY,$B$744,рўйхат!$B:$B,$C725)</f>
        <v/>
      </c>
      <c r="AD725" s="36">
        <f>SUMIFS(рўйхат!AC:AC,рўйхат!$CY:$CY,$B$744,рўйхат!$B:$B,$C725)</f>
        <v/>
      </c>
      <c r="AE725" s="35">
        <f>SUMIFS(рўйхат!AD:AD,рўйхат!$CY:$CY,$B$744,рўйхат!$B:$B,$C725)</f>
        <v/>
      </c>
      <c r="AF725" s="36">
        <f>SUMIFS(рўйхат!AE:AE,рўйхат!$CY:$CY,$B$744,рўйхат!$B:$B,$C725)</f>
        <v/>
      </c>
      <c r="AG725" s="35">
        <f>SUMIFS(рўйхат!AH:AH,рўйхат!$CY:$CY,$B$744,рўйхат!$B:$B,$C725)</f>
        <v/>
      </c>
      <c r="AH725" s="36">
        <f>SUMIFS(рўйхат!AI:AI,рўйхат!$CY:$CY,$B$744,рўйхат!$B:$B,$C725)</f>
        <v/>
      </c>
      <c r="AI725" s="35">
        <f>SUMIFS(рўйхат!AJ:AJ,рўйхат!$CY:$CY,$B$744,рўйхат!$B:$B,$C725)</f>
        <v/>
      </c>
      <c r="AJ725" s="36">
        <f>SUMIFS(рўйхат!AK:AK,рўйхат!$CY:$CY,$B$744,рўйхат!$B:$B,$C725)</f>
        <v/>
      </c>
      <c r="AK725" s="35">
        <f>SUMIFS(рўйхат!AL:AL,рўйхат!$CY:$CY,$B$744,рўйхат!$B:$B,$C725)</f>
        <v/>
      </c>
      <c r="AL725" s="36">
        <f>SUMIFS(рўйхат!AM:AM,рўйхат!$CY:$CY,$B$744,рўйхат!$B:$B,$C725)</f>
        <v/>
      </c>
      <c r="AM725" s="77">
        <f>IFERROR(Q725/E725,0)</f>
        <v/>
      </c>
      <c r="AN725" s="77">
        <f>IFERROR(R725/F725,0)</f>
        <v/>
      </c>
      <c r="AO725" s="35">
        <f>SUMIFS(рўйхат!AX:AX,рўйхат!$CY:$CY,$B$744,рўйхат!$B:$B,$C725)</f>
        <v/>
      </c>
      <c r="AP725" s="36">
        <f>SUMIFS(рўйхат!AY:AY,рўйхат!$CY:$CY,$B$744,рўйхат!$B:$B,$C725)</f>
        <v/>
      </c>
      <c r="AQ725" s="35">
        <f>SUMIFS(рўйхат!AZ:AZ,рўйхат!$CY:$CY,$B$744,рўйхат!$B:$B,$C725)</f>
        <v/>
      </c>
      <c r="AR725" s="36">
        <f>SUMIFS(рўйхат!BA:BA,рўйхат!$CY:$CY,$B$744,рўйхат!$B:$B,$C725)</f>
        <v/>
      </c>
      <c r="AS725" s="35">
        <f>SUMIFS(рўйхат!BB:BB,рўйхат!$CY:$CY,$B$744,рўйхат!$B:$B,$C725)</f>
        <v/>
      </c>
      <c r="AT725" s="36">
        <f>SUMIFS(рўйхат!BC:BC,рўйхат!$CY:$CY,$B$744,рўйхат!$B:$B,$C725)</f>
        <v/>
      </c>
      <c r="AU725" s="35">
        <f>SUMIFS(рўйхат!BD:BD,рўйхат!$CY:$CY,$B$744,рўйхат!$B:$B,$C725)</f>
        <v/>
      </c>
      <c r="AV725" s="36">
        <f>SUMIFS(рўйхат!BE:BE,рўйхат!$CY:$CY,$B$744,рўйхат!$B:$B,$C725)</f>
        <v/>
      </c>
      <c r="AW725" s="35">
        <f>SUMIFS(рўйхат!BF:BF,рўйхат!$CY:$CY,$B$744,рўйхат!$B:$B,$C725)</f>
        <v/>
      </c>
      <c r="AX725" s="36">
        <f>SUMIFS(рўйхат!BG:BG,рўйхат!$CY:$CY,$B$744,рўйхат!$B:$B,$C725)</f>
        <v/>
      </c>
      <c r="AY725" s="35">
        <f>SUMIFS(рўйхат!BH:BH,рўйхат!$CY:$CY,$B$744,рўйхат!$B:$B,$C725)</f>
        <v/>
      </c>
      <c r="AZ725" s="36">
        <f>SUMIFS(рўйхат!BI:BI,рўйхат!$CY:$CY,$B$744,рўйхат!$B:$B,$C725)</f>
        <v/>
      </c>
      <c r="BA725" s="35">
        <f>SUMIFS(рўйхат!BJ:BJ,рўйхат!$CY:$CY,$B$744,рўйхат!$B:$B,$C725)</f>
        <v/>
      </c>
      <c r="BB725" s="36">
        <f>SUMIFS(рўйхат!BK:BK,рўйхат!$CY:$CY,$B$744,рўйхат!$B:$B,$C725)</f>
        <v/>
      </c>
      <c r="BC725" s="77">
        <f>IFERROR(AO725/E725,0)</f>
        <v/>
      </c>
      <c r="BD725" s="77">
        <f>IFERROR(AP725/F725,0)</f>
        <v/>
      </c>
      <c r="BE725" s="35">
        <f>SUMIFS(рўйхат!BL:BL,рўйхат!$CY:$CY,$B$744,рўйхат!$B:$B,$C725)</f>
        <v/>
      </c>
      <c r="BF725" s="36">
        <f>SUMIFS(рўйхат!BM:BM,рўйхат!$CY:$CY,$B$744,рўйхат!$B:$B,$C725)</f>
        <v/>
      </c>
      <c r="BG725" s="35">
        <f>SUMIFS(рўйхат!BN:BN,рўйхат!$CY:$CY,$B$744,рўйхат!$B:$B,$C725)</f>
        <v/>
      </c>
      <c r="BH725" s="36">
        <f>SUMIFS(рўйхат!BO:BO,рўйхат!$CY:$CY,$B$744,рўйхат!$B:$B,$C725)</f>
        <v/>
      </c>
      <c r="BI725" s="35">
        <f>SUMIFS(рўйхат!BP:BP,рўйхат!$CY:$CY,$B$744,рўйхат!$B:$B,$C725)</f>
        <v/>
      </c>
      <c r="BJ725" s="36">
        <f>SUMIFS(рўйхат!BQ:BQ,рўйхат!$CY:$CY,$B$744,рўйхат!$B:$B,$C725)</f>
        <v/>
      </c>
      <c r="BK725" s="35">
        <f>SUMIFS(рўйхат!BR:BR,рўйхат!$CY:$CY,$B$744,рўйхат!$B:$B,$C725)</f>
        <v/>
      </c>
      <c r="BL725" s="36">
        <f>SUMIFS(рўйхат!BS:BS,рўйхат!$CY:$CY,$B$744,рўйхат!$B:$B,$C725)</f>
        <v/>
      </c>
      <c r="BM725" s="35">
        <f>SUMIFS(рўйхат!BT:BT,рўйхат!$CY:$CY,$B$744,рўйхат!$B:$B,$C725)</f>
        <v/>
      </c>
      <c r="BN725" s="36">
        <f>SUMIFS(рўйхат!BU:BU,рўйхат!$CY:$CY,$B$744,рўйхат!$B:$B,$C725)</f>
        <v/>
      </c>
      <c r="BO725" s="35">
        <f>SUMIFS(рўйхат!BX:BX,рўйхат!$CY:$CY,$B$744,рўйхат!$B:$B,$C725)</f>
        <v/>
      </c>
      <c r="BP725" s="36">
        <f>SUMIFS(рўйхат!BY:BY,рўйхат!$CY:$CY,$B$744,рўйхат!$B:$B,$C725)</f>
        <v/>
      </c>
      <c r="BQ725" s="35">
        <f>SUMIFS(рўйхат!BZ:BZ,рўйхат!$CY:$CY,$B$744,рўйхат!$B:$B,$C725)</f>
        <v/>
      </c>
      <c r="BR725" s="36">
        <f>SUMIFS(рўйхат!CA:CA,рўйхат!$CY:$CY,$B$744,рўйхат!$B:$B,$C725)</f>
        <v/>
      </c>
      <c r="BS725" s="35">
        <f>SUMIFS(рўйхат!CB:CB,рўйхат!$CY:$CY,$B$744,рўйхат!$B:$B,$C725)</f>
        <v/>
      </c>
      <c r="BT725" s="36">
        <f>SUMIFS(рўйхат!CC:CC,рўйхат!$CY:$CY,$B$744,рўйхат!$B:$B,$C725)</f>
        <v/>
      </c>
      <c r="BU725" s="35">
        <f>SUMIFS(рўйхат!CD:CD,рўйхат!$CY:$CY,$B$744,рўйхат!$B:$B,$C725)</f>
        <v/>
      </c>
      <c r="BV725" s="36">
        <f>SUMIFS(рўйхат!CE:CE,рўйхат!$CY:$CY,$B$744,рўйхат!$B:$B,$C725)</f>
        <v/>
      </c>
      <c r="BW725" s="35">
        <f>SUMIFS(рўйхат!CH:CH,рўйхат!$CY:$CY,$B$744,рўйхат!$B:$B,$C725)</f>
        <v/>
      </c>
      <c r="BX725" s="36">
        <f>SUMIFS(рўйхат!CI:CI,рўйхат!$CY:$CY,$B$744,рўйхат!$B:$B,$C725)</f>
        <v/>
      </c>
      <c r="BY725" s="35">
        <f>SUMIFS(рўйхат!CJ:CJ,рўйхат!$CY:$CY,$B$744,рўйхат!$B:$B,$C725)</f>
        <v/>
      </c>
      <c r="BZ725" s="36">
        <f>SUMIFS(рўйхат!CK:CK,рўйхат!$CY:$CY,$B$744,рўйхат!$B:$B,$C725)</f>
        <v/>
      </c>
      <c r="CA725" s="35">
        <f>SUMIFS(рўйхат!CL:CL,рўйхат!$CY:$CY,$B$744,рўйхат!$B:$B,$C725)</f>
        <v/>
      </c>
      <c r="CB725" s="36">
        <f>SUMIFS(рўйхат!CM:CM,рўйхат!$CY:$CY,$B$744,рўйхат!$B:$B,$C725)</f>
        <v/>
      </c>
      <c r="CC725" s="35">
        <f>SUMIFS(рўйхат!CN:CN,рўйхат!$CY:$CY,$B$744,рўйхат!$B:$B,$C725)</f>
        <v/>
      </c>
      <c r="CD725" s="36">
        <f>SUMIFS(рўйхат!CO:CO,рўйхат!$CY:$CY,$B$744,рўйхат!$B:$B,$C725)</f>
        <v/>
      </c>
      <c r="CE725" s="77">
        <f>IFERROR(BE725/(Q725+BE725),0)</f>
        <v/>
      </c>
      <c r="CF725" s="78">
        <f>IFERROR(BF725/(R725+BF725),0)</f>
        <v/>
      </c>
      <c r="CG725" s="8">
        <f>COUNTIFS(B:B,B725)</f>
        <v/>
      </c>
    </row>
    <row r="726" hidden="1" outlineLevel="1" ht="17.1" customFormat="1" customHeight="1" s="8">
      <c r="A726" s="31" t="n"/>
      <c r="B726" s="50" t="n">
        <v>14</v>
      </c>
      <c r="C726" s="66" t="inlineStr">
        <is>
          <t>Маданият вазирлиги</t>
        </is>
      </c>
      <c r="D726" s="32" t="n"/>
      <c r="E726" s="35">
        <f>SUMIFS(рўйхат!F:F,рўйхат!$CY:$CY,$B$744,рўйхат!$B:$B,$C726)</f>
        <v/>
      </c>
      <c r="F726" s="36">
        <f>SUMIFS(рўйхат!G:G,рўйхат!$CY:$CY,$B$744,рўйхат!$B:$B,$C726)</f>
        <v/>
      </c>
      <c r="G726" s="35">
        <f>SUMIFS(рўйхат!H:H,рўйхат!$CY:$CY,$B$744,рўйхат!$B:$B,$C726)</f>
        <v/>
      </c>
      <c r="H726" s="36">
        <f>SUMIFS(рўйхат!I:I,рўйхат!$CY:$CY,$B$744,рўйхат!$B:$B,$C726)</f>
        <v/>
      </c>
      <c r="I726" s="35">
        <f>SUMIFS(рўйхат!J:J,рўйхат!$CY:$CY,$B$744,рўйхат!$B:$B,$C726)</f>
        <v/>
      </c>
      <c r="J726" s="36">
        <f>SUMIFS(рўйхат!K:K,рўйхат!$CY:$CY,$B$744,рўйхат!$B:$B,$C726)</f>
        <v/>
      </c>
      <c r="K726" s="35">
        <f>SUMIFS(рўйхат!L:L,рўйхат!$CY:$CY,$B$744,рўйхат!$B:$B,$C726)</f>
        <v/>
      </c>
      <c r="L726" s="36">
        <f>SUMIFS(рўйхат!M:M,рўйхат!$CY:$CY,$B$744,рўйхат!$B:$B,$C726)</f>
        <v/>
      </c>
      <c r="M726" s="35">
        <f>SUMIFS(рўйхат!N:N,рўйхат!$CY:$CY,$B$744,рўйхат!$B:$B,$C726)</f>
        <v/>
      </c>
      <c r="N726" s="36">
        <f>SUMIFS(рўйхат!O:O,рўйхат!$CY:$CY,$B$744,рўйхат!$B:$B,$C726)</f>
        <v/>
      </c>
      <c r="O726" s="34">
        <f>IFERROR(M726/E726,0)</f>
        <v/>
      </c>
      <c r="P726" s="34">
        <f>IFERROR(N726/F726,0)</f>
        <v/>
      </c>
      <c r="Q726" s="35">
        <f>SUMIFS(рўйхат!P:P,рўйхат!$CY:$CY,$B$744,рўйхат!$B:$B,$C726)</f>
        <v/>
      </c>
      <c r="R726" s="36">
        <f>SUMIFS(рўйхат!Q:Q,рўйхат!$CY:$CY,$B$744,рўйхат!$B:$B,$C726)</f>
        <v/>
      </c>
      <c r="S726" s="35">
        <f>SUMIFS(рўйхат!R:R,рўйхат!$CY:$CY,$B$744,рўйхат!$B:$B,$C726)</f>
        <v/>
      </c>
      <c r="T726" s="36">
        <f>SUMIFS(рўйхат!S:S,рўйхат!$CY:$CY,$B$744,рўйхат!$B:$B,$C726)</f>
        <v/>
      </c>
      <c r="U726" s="35">
        <f>SUMIFS(рўйхат!T:T,рўйхат!$CY:$CY,$B$744,рўйхат!$B:$B,$C726)</f>
        <v/>
      </c>
      <c r="V726" s="36">
        <f>SUMIFS(рўйхат!U:U,рўйхат!$CY:$CY,$B$744,рўйхат!$B:$B,$C726)</f>
        <v/>
      </c>
      <c r="W726" s="35">
        <f>SUMIFS(рўйхат!V:V,рўйхат!$CY:$CY,$B$744,рўйхат!$B:$B,$C726)</f>
        <v/>
      </c>
      <c r="X726" s="36">
        <f>SUMIFS(рўйхат!W:W,рўйхат!$CY:$CY,$B$744,рўйхат!$B:$B,$C726)</f>
        <v/>
      </c>
      <c r="Y726" s="35">
        <f>SUMIFS(рўйхат!X:X,рўйхат!$CY:$CY,$B$744,рўйхат!$B:$B,$C726)</f>
        <v/>
      </c>
      <c r="Z726" s="36">
        <f>SUMIFS(рўйхат!Y:Y,рўйхат!$CY:$CY,$B$744,рўйхат!$B:$B,$C726)</f>
        <v/>
      </c>
      <c r="AA726" s="35">
        <f>SUMIFS(рўйхат!Z:Z,рўйхат!$CY:$CY,$B$744,рўйхат!$B:$B,$C726)</f>
        <v/>
      </c>
      <c r="AB726" s="36">
        <f>SUMIFS(рўйхат!AA:AA,рўйхат!$CY:$CY,$B$744,рўйхат!$B:$B,$C726)</f>
        <v/>
      </c>
      <c r="AC726" s="35">
        <f>SUMIFS(рўйхат!AB:AB,рўйхат!$CY:$CY,$B$744,рўйхат!$B:$B,$C726)</f>
        <v/>
      </c>
      <c r="AD726" s="36">
        <f>SUMIFS(рўйхат!AC:AC,рўйхат!$CY:$CY,$B$744,рўйхат!$B:$B,$C726)</f>
        <v/>
      </c>
      <c r="AE726" s="35">
        <f>SUMIFS(рўйхат!AD:AD,рўйхат!$CY:$CY,$B$744,рўйхат!$B:$B,$C726)</f>
        <v/>
      </c>
      <c r="AF726" s="36">
        <f>SUMIFS(рўйхат!AE:AE,рўйхат!$CY:$CY,$B$744,рўйхат!$B:$B,$C726)</f>
        <v/>
      </c>
      <c r="AG726" s="35">
        <f>SUMIFS(рўйхат!AH:AH,рўйхат!$CY:$CY,$B$744,рўйхат!$B:$B,$C726)</f>
        <v/>
      </c>
      <c r="AH726" s="36">
        <f>SUMIFS(рўйхат!AI:AI,рўйхат!$CY:$CY,$B$744,рўйхат!$B:$B,$C726)</f>
        <v/>
      </c>
      <c r="AI726" s="35">
        <f>SUMIFS(рўйхат!AJ:AJ,рўйхат!$CY:$CY,$B$744,рўйхат!$B:$B,$C726)</f>
        <v/>
      </c>
      <c r="AJ726" s="36">
        <f>SUMIFS(рўйхат!AK:AK,рўйхат!$CY:$CY,$B$744,рўйхат!$B:$B,$C726)</f>
        <v/>
      </c>
      <c r="AK726" s="35">
        <f>SUMIFS(рўйхат!AL:AL,рўйхат!$CY:$CY,$B$744,рўйхат!$B:$B,$C726)</f>
        <v/>
      </c>
      <c r="AL726" s="36">
        <f>SUMIFS(рўйхат!AM:AM,рўйхат!$CY:$CY,$B$744,рўйхат!$B:$B,$C726)</f>
        <v/>
      </c>
      <c r="AM726" s="77">
        <f>IFERROR(Q726/E726,0)</f>
        <v/>
      </c>
      <c r="AN726" s="77">
        <f>IFERROR(R726/F726,0)</f>
        <v/>
      </c>
      <c r="AO726" s="35">
        <f>SUMIFS(рўйхат!AX:AX,рўйхат!$CY:$CY,$B$744,рўйхат!$B:$B,$C726)</f>
        <v/>
      </c>
      <c r="AP726" s="36">
        <f>SUMIFS(рўйхат!AY:AY,рўйхат!$CY:$CY,$B$744,рўйхат!$B:$B,$C726)</f>
        <v/>
      </c>
      <c r="AQ726" s="35">
        <f>SUMIFS(рўйхат!AZ:AZ,рўйхат!$CY:$CY,$B$744,рўйхат!$B:$B,$C726)</f>
        <v/>
      </c>
      <c r="AR726" s="36">
        <f>SUMIFS(рўйхат!BA:BA,рўйхат!$CY:$CY,$B$744,рўйхат!$B:$B,$C726)</f>
        <v/>
      </c>
      <c r="AS726" s="35">
        <f>SUMIFS(рўйхат!BB:BB,рўйхат!$CY:$CY,$B$744,рўйхат!$B:$B,$C726)</f>
        <v/>
      </c>
      <c r="AT726" s="36">
        <f>SUMIFS(рўйхат!BC:BC,рўйхат!$CY:$CY,$B$744,рўйхат!$B:$B,$C726)</f>
        <v/>
      </c>
      <c r="AU726" s="35">
        <f>SUMIFS(рўйхат!BD:BD,рўйхат!$CY:$CY,$B$744,рўйхат!$B:$B,$C726)</f>
        <v/>
      </c>
      <c r="AV726" s="36">
        <f>SUMIFS(рўйхат!BE:BE,рўйхат!$CY:$CY,$B$744,рўйхат!$B:$B,$C726)</f>
        <v/>
      </c>
      <c r="AW726" s="35">
        <f>SUMIFS(рўйхат!BF:BF,рўйхат!$CY:$CY,$B$744,рўйхат!$B:$B,$C726)</f>
        <v/>
      </c>
      <c r="AX726" s="36">
        <f>SUMIFS(рўйхат!BG:BG,рўйхат!$CY:$CY,$B$744,рўйхат!$B:$B,$C726)</f>
        <v/>
      </c>
      <c r="AY726" s="35">
        <f>SUMIFS(рўйхат!BH:BH,рўйхат!$CY:$CY,$B$744,рўйхат!$B:$B,$C726)</f>
        <v/>
      </c>
      <c r="AZ726" s="36">
        <f>SUMIFS(рўйхат!BI:BI,рўйхат!$CY:$CY,$B$744,рўйхат!$B:$B,$C726)</f>
        <v/>
      </c>
      <c r="BA726" s="35">
        <f>SUMIFS(рўйхат!BJ:BJ,рўйхат!$CY:$CY,$B$744,рўйхат!$B:$B,$C726)</f>
        <v/>
      </c>
      <c r="BB726" s="36">
        <f>SUMIFS(рўйхат!BK:BK,рўйхат!$CY:$CY,$B$744,рўйхат!$B:$B,$C726)</f>
        <v/>
      </c>
      <c r="BC726" s="77">
        <f>IFERROR(AO726/E726,0)</f>
        <v/>
      </c>
      <c r="BD726" s="77">
        <f>IFERROR(AP726/F726,0)</f>
        <v/>
      </c>
      <c r="BE726" s="35">
        <f>SUMIFS(рўйхат!BL:BL,рўйхат!$CY:$CY,$B$744,рўйхат!$B:$B,$C726)</f>
        <v/>
      </c>
      <c r="BF726" s="36">
        <f>SUMIFS(рўйхат!BM:BM,рўйхат!$CY:$CY,$B$744,рўйхат!$B:$B,$C726)</f>
        <v/>
      </c>
      <c r="BG726" s="35">
        <f>SUMIFS(рўйхат!BN:BN,рўйхат!$CY:$CY,$B$744,рўйхат!$B:$B,$C726)</f>
        <v/>
      </c>
      <c r="BH726" s="36">
        <f>SUMIFS(рўйхат!BO:BO,рўйхат!$CY:$CY,$B$744,рўйхат!$B:$B,$C726)</f>
        <v/>
      </c>
      <c r="BI726" s="35">
        <f>SUMIFS(рўйхат!BP:BP,рўйхат!$CY:$CY,$B$744,рўйхат!$B:$B,$C726)</f>
        <v/>
      </c>
      <c r="BJ726" s="36">
        <f>SUMIFS(рўйхат!BQ:BQ,рўйхат!$CY:$CY,$B$744,рўйхат!$B:$B,$C726)</f>
        <v/>
      </c>
      <c r="BK726" s="35">
        <f>SUMIFS(рўйхат!BR:BR,рўйхат!$CY:$CY,$B$744,рўйхат!$B:$B,$C726)</f>
        <v/>
      </c>
      <c r="BL726" s="36">
        <f>SUMIFS(рўйхат!BS:BS,рўйхат!$CY:$CY,$B$744,рўйхат!$B:$B,$C726)</f>
        <v/>
      </c>
      <c r="BM726" s="35">
        <f>SUMIFS(рўйхат!BT:BT,рўйхат!$CY:$CY,$B$744,рўйхат!$B:$B,$C726)</f>
        <v/>
      </c>
      <c r="BN726" s="36">
        <f>SUMIFS(рўйхат!BU:BU,рўйхат!$CY:$CY,$B$744,рўйхат!$B:$B,$C726)</f>
        <v/>
      </c>
      <c r="BO726" s="35">
        <f>SUMIFS(рўйхат!BX:BX,рўйхат!$CY:$CY,$B$744,рўйхат!$B:$B,$C726)</f>
        <v/>
      </c>
      <c r="BP726" s="36">
        <f>SUMIFS(рўйхат!BY:BY,рўйхат!$CY:$CY,$B$744,рўйхат!$B:$B,$C726)</f>
        <v/>
      </c>
      <c r="BQ726" s="35">
        <f>SUMIFS(рўйхат!BZ:BZ,рўйхат!$CY:$CY,$B$744,рўйхат!$B:$B,$C726)</f>
        <v/>
      </c>
      <c r="BR726" s="36">
        <f>SUMIFS(рўйхат!CA:CA,рўйхат!$CY:$CY,$B$744,рўйхат!$B:$B,$C726)</f>
        <v/>
      </c>
      <c r="BS726" s="35">
        <f>SUMIFS(рўйхат!CB:CB,рўйхат!$CY:$CY,$B$744,рўйхат!$B:$B,$C726)</f>
        <v/>
      </c>
      <c r="BT726" s="36">
        <f>SUMIFS(рўйхат!CC:CC,рўйхат!$CY:$CY,$B$744,рўйхат!$B:$B,$C726)</f>
        <v/>
      </c>
      <c r="BU726" s="35">
        <f>SUMIFS(рўйхат!CD:CD,рўйхат!$CY:$CY,$B$744,рўйхат!$B:$B,$C726)</f>
        <v/>
      </c>
      <c r="BV726" s="36">
        <f>SUMIFS(рўйхат!CE:CE,рўйхат!$CY:$CY,$B$744,рўйхат!$B:$B,$C726)</f>
        <v/>
      </c>
      <c r="BW726" s="35">
        <f>SUMIFS(рўйхат!CH:CH,рўйхат!$CY:$CY,$B$744,рўйхат!$B:$B,$C726)</f>
        <v/>
      </c>
      <c r="BX726" s="36">
        <f>SUMIFS(рўйхат!CI:CI,рўйхат!$CY:$CY,$B$744,рўйхат!$B:$B,$C726)</f>
        <v/>
      </c>
      <c r="BY726" s="35">
        <f>SUMIFS(рўйхат!CJ:CJ,рўйхат!$CY:$CY,$B$744,рўйхат!$B:$B,$C726)</f>
        <v/>
      </c>
      <c r="BZ726" s="36">
        <f>SUMIFS(рўйхат!CK:CK,рўйхат!$CY:$CY,$B$744,рўйхат!$B:$B,$C726)</f>
        <v/>
      </c>
      <c r="CA726" s="35">
        <f>SUMIFS(рўйхат!CL:CL,рўйхат!$CY:$CY,$B$744,рўйхат!$B:$B,$C726)</f>
        <v/>
      </c>
      <c r="CB726" s="36">
        <f>SUMIFS(рўйхат!CM:CM,рўйхат!$CY:$CY,$B$744,рўйхат!$B:$B,$C726)</f>
        <v/>
      </c>
      <c r="CC726" s="35">
        <f>SUMIFS(рўйхат!CN:CN,рўйхат!$CY:$CY,$B$744,рўйхат!$B:$B,$C726)</f>
        <v/>
      </c>
      <c r="CD726" s="36">
        <f>SUMIFS(рўйхат!CO:CO,рўйхат!$CY:$CY,$B$744,рўйхат!$B:$B,$C726)</f>
        <v/>
      </c>
      <c r="CE726" s="77">
        <f>IFERROR(BE726/(Q726+BE726),0)</f>
        <v/>
      </c>
      <c r="CF726" s="78">
        <f>IFERROR(BF726/(R726+BF726),0)</f>
        <v/>
      </c>
      <c r="CG726" s="8">
        <f>COUNTIFS(B:B,B726)</f>
        <v/>
      </c>
    </row>
    <row r="727" hidden="1" outlineLevel="1" ht="17.1" customFormat="1" customHeight="1" s="8">
      <c r="A727" s="31" t="n"/>
      <c r="B727" s="50" t="n">
        <v>15</v>
      </c>
      <c r="C727" s="66" t="inlineStr">
        <is>
          <t>Мактабгача ва мактаб таълими вазирлиги</t>
        </is>
      </c>
      <c r="D727" s="32" t="n"/>
      <c r="E727" s="35">
        <f>SUMIFS(рўйхат!F:F,рўйхат!$CY:$CY,$B$744,рўйхат!$B:$B,$C727)</f>
        <v/>
      </c>
      <c r="F727" s="36">
        <f>SUMIFS(рўйхат!G:G,рўйхат!$CY:$CY,$B$744,рўйхат!$B:$B,$C727)</f>
        <v/>
      </c>
      <c r="G727" s="35">
        <f>SUMIFS(рўйхат!H:H,рўйхат!$CY:$CY,$B$744,рўйхат!$B:$B,$C727)</f>
        <v/>
      </c>
      <c r="H727" s="36">
        <f>SUMIFS(рўйхат!I:I,рўйхат!$CY:$CY,$B$744,рўйхат!$B:$B,$C727)</f>
        <v/>
      </c>
      <c r="I727" s="35">
        <f>SUMIFS(рўйхат!J:J,рўйхат!$CY:$CY,$B$744,рўйхат!$B:$B,$C727)</f>
        <v/>
      </c>
      <c r="J727" s="36">
        <f>SUMIFS(рўйхат!K:K,рўйхат!$CY:$CY,$B$744,рўйхат!$B:$B,$C727)</f>
        <v/>
      </c>
      <c r="K727" s="35">
        <f>SUMIFS(рўйхат!L:L,рўйхат!$CY:$CY,$B$744,рўйхат!$B:$B,$C727)</f>
        <v/>
      </c>
      <c r="L727" s="36">
        <f>SUMIFS(рўйхат!M:M,рўйхат!$CY:$CY,$B$744,рўйхат!$B:$B,$C727)</f>
        <v/>
      </c>
      <c r="M727" s="35">
        <f>SUMIFS(рўйхат!N:N,рўйхат!$CY:$CY,$B$744,рўйхат!$B:$B,$C727)</f>
        <v/>
      </c>
      <c r="N727" s="36">
        <f>SUMIFS(рўйхат!O:O,рўйхат!$CY:$CY,$B$744,рўйхат!$B:$B,$C727)</f>
        <v/>
      </c>
      <c r="O727" s="34">
        <f>IFERROR(M727/E727,0)</f>
        <v/>
      </c>
      <c r="P727" s="34">
        <f>IFERROR(N727/F727,0)</f>
        <v/>
      </c>
      <c r="Q727" s="35">
        <f>SUMIFS(рўйхат!P:P,рўйхат!$CY:$CY,$B$744,рўйхат!$B:$B,$C727)</f>
        <v/>
      </c>
      <c r="R727" s="36">
        <f>SUMIFS(рўйхат!Q:Q,рўйхат!$CY:$CY,$B$744,рўйхат!$B:$B,$C727)</f>
        <v/>
      </c>
      <c r="S727" s="35">
        <f>SUMIFS(рўйхат!R:R,рўйхат!$CY:$CY,$B$744,рўйхат!$B:$B,$C727)</f>
        <v/>
      </c>
      <c r="T727" s="36">
        <f>SUMIFS(рўйхат!S:S,рўйхат!$CY:$CY,$B$744,рўйхат!$B:$B,$C727)</f>
        <v/>
      </c>
      <c r="U727" s="35">
        <f>SUMIFS(рўйхат!T:T,рўйхат!$CY:$CY,$B$744,рўйхат!$B:$B,$C727)</f>
        <v/>
      </c>
      <c r="V727" s="36">
        <f>SUMIFS(рўйхат!U:U,рўйхат!$CY:$CY,$B$744,рўйхат!$B:$B,$C727)</f>
        <v/>
      </c>
      <c r="W727" s="35">
        <f>SUMIFS(рўйхат!V:V,рўйхат!$CY:$CY,$B$744,рўйхат!$B:$B,$C727)</f>
        <v/>
      </c>
      <c r="X727" s="36">
        <f>SUMIFS(рўйхат!W:W,рўйхат!$CY:$CY,$B$744,рўйхат!$B:$B,$C727)</f>
        <v/>
      </c>
      <c r="Y727" s="35">
        <f>SUMIFS(рўйхат!X:X,рўйхат!$CY:$CY,$B$744,рўйхат!$B:$B,$C727)</f>
        <v/>
      </c>
      <c r="Z727" s="36">
        <f>SUMIFS(рўйхат!Y:Y,рўйхат!$CY:$CY,$B$744,рўйхат!$B:$B,$C727)</f>
        <v/>
      </c>
      <c r="AA727" s="35">
        <f>SUMIFS(рўйхат!Z:Z,рўйхат!$CY:$CY,$B$744,рўйхат!$B:$B,$C727)</f>
        <v/>
      </c>
      <c r="AB727" s="36">
        <f>SUMIFS(рўйхат!AA:AA,рўйхат!$CY:$CY,$B$744,рўйхат!$B:$B,$C727)</f>
        <v/>
      </c>
      <c r="AC727" s="35">
        <f>SUMIFS(рўйхат!AB:AB,рўйхат!$CY:$CY,$B$744,рўйхат!$B:$B,$C727)</f>
        <v/>
      </c>
      <c r="AD727" s="36">
        <f>SUMIFS(рўйхат!AC:AC,рўйхат!$CY:$CY,$B$744,рўйхат!$B:$B,$C727)</f>
        <v/>
      </c>
      <c r="AE727" s="35">
        <f>SUMIFS(рўйхат!AD:AD,рўйхат!$CY:$CY,$B$744,рўйхат!$B:$B,$C727)</f>
        <v/>
      </c>
      <c r="AF727" s="36">
        <f>SUMIFS(рўйхат!AE:AE,рўйхат!$CY:$CY,$B$744,рўйхат!$B:$B,$C727)</f>
        <v/>
      </c>
      <c r="AG727" s="35">
        <f>SUMIFS(рўйхат!AH:AH,рўйхат!$CY:$CY,$B$744,рўйхат!$B:$B,$C727)</f>
        <v/>
      </c>
      <c r="AH727" s="36">
        <f>SUMIFS(рўйхат!AI:AI,рўйхат!$CY:$CY,$B$744,рўйхат!$B:$B,$C727)</f>
        <v/>
      </c>
      <c r="AI727" s="35">
        <f>SUMIFS(рўйхат!AJ:AJ,рўйхат!$CY:$CY,$B$744,рўйхат!$B:$B,$C727)</f>
        <v/>
      </c>
      <c r="AJ727" s="36">
        <f>SUMIFS(рўйхат!AK:AK,рўйхат!$CY:$CY,$B$744,рўйхат!$B:$B,$C727)</f>
        <v/>
      </c>
      <c r="AK727" s="35">
        <f>SUMIFS(рўйхат!AL:AL,рўйхат!$CY:$CY,$B$744,рўйхат!$B:$B,$C727)</f>
        <v/>
      </c>
      <c r="AL727" s="36">
        <f>SUMIFS(рўйхат!AM:AM,рўйхат!$CY:$CY,$B$744,рўйхат!$B:$B,$C727)</f>
        <v/>
      </c>
      <c r="AM727" s="77">
        <f>IFERROR(Q727/E727,0)</f>
        <v/>
      </c>
      <c r="AN727" s="77">
        <f>IFERROR(R727/F727,0)</f>
        <v/>
      </c>
      <c r="AO727" s="35">
        <f>SUMIFS(рўйхат!AX:AX,рўйхат!$CY:$CY,$B$744,рўйхат!$B:$B,$C727)</f>
        <v/>
      </c>
      <c r="AP727" s="36">
        <f>SUMIFS(рўйхат!AY:AY,рўйхат!$CY:$CY,$B$744,рўйхат!$B:$B,$C727)</f>
        <v/>
      </c>
      <c r="AQ727" s="35">
        <f>SUMIFS(рўйхат!AZ:AZ,рўйхат!$CY:$CY,$B$744,рўйхат!$B:$B,$C727)</f>
        <v/>
      </c>
      <c r="AR727" s="36">
        <f>SUMIFS(рўйхат!BA:BA,рўйхат!$CY:$CY,$B$744,рўйхат!$B:$B,$C727)</f>
        <v/>
      </c>
      <c r="AS727" s="35">
        <f>SUMIFS(рўйхат!BB:BB,рўйхат!$CY:$CY,$B$744,рўйхат!$B:$B,$C727)</f>
        <v/>
      </c>
      <c r="AT727" s="36">
        <f>SUMIFS(рўйхат!BC:BC,рўйхат!$CY:$CY,$B$744,рўйхат!$B:$B,$C727)</f>
        <v/>
      </c>
      <c r="AU727" s="35">
        <f>SUMIFS(рўйхат!BD:BD,рўйхат!$CY:$CY,$B$744,рўйхат!$B:$B,$C727)</f>
        <v/>
      </c>
      <c r="AV727" s="36">
        <f>SUMIFS(рўйхат!BE:BE,рўйхат!$CY:$CY,$B$744,рўйхат!$B:$B,$C727)</f>
        <v/>
      </c>
      <c r="AW727" s="35">
        <f>SUMIFS(рўйхат!BF:BF,рўйхат!$CY:$CY,$B$744,рўйхат!$B:$B,$C727)</f>
        <v/>
      </c>
      <c r="AX727" s="36">
        <f>SUMIFS(рўйхат!BG:BG,рўйхат!$CY:$CY,$B$744,рўйхат!$B:$B,$C727)</f>
        <v/>
      </c>
      <c r="AY727" s="35">
        <f>SUMIFS(рўйхат!BH:BH,рўйхат!$CY:$CY,$B$744,рўйхат!$B:$B,$C727)</f>
        <v/>
      </c>
      <c r="AZ727" s="36">
        <f>SUMIFS(рўйхат!BI:BI,рўйхат!$CY:$CY,$B$744,рўйхат!$B:$B,$C727)</f>
        <v/>
      </c>
      <c r="BA727" s="35">
        <f>SUMIFS(рўйхат!BJ:BJ,рўйхат!$CY:$CY,$B$744,рўйхат!$B:$B,$C727)</f>
        <v/>
      </c>
      <c r="BB727" s="36">
        <f>SUMIFS(рўйхат!BK:BK,рўйхат!$CY:$CY,$B$744,рўйхат!$B:$B,$C727)</f>
        <v/>
      </c>
      <c r="BC727" s="77">
        <f>IFERROR(AO727/E727,0)</f>
        <v/>
      </c>
      <c r="BD727" s="77">
        <f>IFERROR(AP727/F727,0)</f>
        <v/>
      </c>
      <c r="BE727" s="35">
        <f>SUMIFS(рўйхат!BL:BL,рўйхат!$CY:$CY,$B$744,рўйхат!$B:$B,$C727)</f>
        <v/>
      </c>
      <c r="BF727" s="36">
        <f>SUMIFS(рўйхат!BM:BM,рўйхат!$CY:$CY,$B$744,рўйхат!$B:$B,$C727)</f>
        <v/>
      </c>
      <c r="BG727" s="35">
        <f>SUMIFS(рўйхат!BN:BN,рўйхат!$CY:$CY,$B$744,рўйхат!$B:$B,$C727)</f>
        <v/>
      </c>
      <c r="BH727" s="36">
        <f>SUMIFS(рўйхат!BO:BO,рўйхат!$CY:$CY,$B$744,рўйхат!$B:$B,$C727)</f>
        <v/>
      </c>
      <c r="BI727" s="35">
        <f>SUMIFS(рўйхат!BP:BP,рўйхат!$CY:$CY,$B$744,рўйхат!$B:$B,$C727)</f>
        <v/>
      </c>
      <c r="BJ727" s="36">
        <f>SUMIFS(рўйхат!BQ:BQ,рўйхат!$CY:$CY,$B$744,рўйхат!$B:$B,$C727)</f>
        <v/>
      </c>
      <c r="BK727" s="35">
        <f>SUMIFS(рўйхат!BR:BR,рўйхат!$CY:$CY,$B$744,рўйхат!$B:$B,$C727)</f>
        <v/>
      </c>
      <c r="BL727" s="36">
        <f>SUMIFS(рўйхат!BS:BS,рўйхат!$CY:$CY,$B$744,рўйхат!$B:$B,$C727)</f>
        <v/>
      </c>
      <c r="BM727" s="35">
        <f>SUMIFS(рўйхат!BT:BT,рўйхат!$CY:$CY,$B$744,рўйхат!$B:$B,$C727)</f>
        <v/>
      </c>
      <c r="BN727" s="36">
        <f>SUMIFS(рўйхат!BU:BU,рўйхат!$CY:$CY,$B$744,рўйхат!$B:$B,$C727)</f>
        <v/>
      </c>
      <c r="BO727" s="35">
        <f>SUMIFS(рўйхат!BX:BX,рўйхат!$CY:$CY,$B$744,рўйхат!$B:$B,$C727)</f>
        <v/>
      </c>
      <c r="BP727" s="36">
        <f>SUMIFS(рўйхат!BY:BY,рўйхат!$CY:$CY,$B$744,рўйхат!$B:$B,$C727)</f>
        <v/>
      </c>
      <c r="BQ727" s="35">
        <f>SUMIFS(рўйхат!BZ:BZ,рўйхат!$CY:$CY,$B$744,рўйхат!$B:$B,$C727)</f>
        <v/>
      </c>
      <c r="BR727" s="36">
        <f>SUMIFS(рўйхат!CA:CA,рўйхат!$CY:$CY,$B$744,рўйхат!$B:$B,$C727)</f>
        <v/>
      </c>
      <c r="BS727" s="35">
        <f>SUMIFS(рўйхат!CB:CB,рўйхат!$CY:$CY,$B$744,рўйхат!$B:$B,$C727)</f>
        <v/>
      </c>
      <c r="BT727" s="36">
        <f>SUMIFS(рўйхат!CC:CC,рўйхат!$CY:$CY,$B$744,рўйхат!$B:$B,$C727)</f>
        <v/>
      </c>
      <c r="BU727" s="35">
        <f>SUMIFS(рўйхат!CD:CD,рўйхат!$CY:$CY,$B$744,рўйхат!$B:$B,$C727)</f>
        <v/>
      </c>
      <c r="BV727" s="36">
        <f>SUMIFS(рўйхат!CE:CE,рўйхат!$CY:$CY,$B$744,рўйхат!$B:$B,$C727)</f>
        <v/>
      </c>
      <c r="BW727" s="35">
        <f>SUMIFS(рўйхат!CH:CH,рўйхат!$CY:$CY,$B$744,рўйхат!$B:$B,$C727)</f>
        <v/>
      </c>
      <c r="BX727" s="36">
        <f>SUMIFS(рўйхат!CI:CI,рўйхат!$CY:$CY,$B$744,рўйхат!$B:$B,$C727)</f>
        <v/>
      </c>
      <c r="BY727" s="35">
        <f>SUMIFS(рўйхат!CJ:CJ,рўйхат!$CY:$CY,$B$744,рўйхат!$B:$B,$C727)</f>
        <v/>
      </c>
      <c r="BZ727" s="36">
        <f>SUMIFS(рўйхат!CK:CK,рўйхат!$CY:$CY,$B$744,рўйхат!$B:$B,$C727)</f>
        <v/>
      </c>
      <c r="CA727" s="35">
        <f>SUMIFS(рўйхат!CL:CL,рўйхат!$CY:$CY,$B$744,рўйхат!$B:$B,$C727)</f>
        <v/>
      </c>
      <c r="CB727" s="36">
        <f>SUMIFS(рўйхат!CM:CM,рўйхат!$CY:$CY,$B$744,рўйхат!$B:$B,$C727)</f>
        <v/>
      </c>
      <c r="CC727" s="35">
        <f>SUMIFS(рўйхат!CN:CN,рўйхат!$CY:$CY,$B$744,рўйхат!$B:$B,$C727)</f>
        <v/>
      </c>
      <c r="CD727" s="36">
        <f>SUMIFS(рўйхат!CO:CO,рўйхат!$CY:$CY,$B$744,рўйхат!$B:$B,$C727)</f>
        <v/>
      </c>
      <c r="CE727" s="77">
        <f>IFERROR(BE727/(Q727+BE727),0)</f>
        <v/>
      </c>
      <c r="CF727" s="78">
        <f>IFERROR(BF727/(R727+BF727),0)</f>
        <v/>
      </c>
      <c r="CG727" s="8">
        <f>COUNTIFS(B:B,B727)</f>
        <v/>
      </c>
    </row>
    <row r="728" hidden="1" outlineLevel="1" ht="17.1" customFormat="1" customHeight="1" s="8">
      <c r="A728" s="31" t="n"/>
      <c r="B728" s="50" t="n">
        <v>16</v>
      </c>
      <c r="C728" s="66" t="inlineStr">
        <is>
          <t>Марказий банк</t>
        </is>
      </c>
      <c r="D728" s="32" t="n"/>
      <c r="E728" s="35">
        <f>SUMIFS(рўйхат!F:F,рўйхат!$CY:$CY,$B$744,рўйхат!$B:$B,$C728)</f>
        <v/>
      </c>
      <c r="F728" s="36">
        <f>SUMIFS(рўйхат!G:G,рўйхат!$CY:$CY,$B$744,рўйхат!$B:$B,$C728)</f>
        <v/>
      </c>
      <c r="G728" s="35">
        <f>SUMIFS(рўйхат!H:H,рўйхат!$CY:$CY,$B$744,рўйхат!$B:$B,$C728)</f>
        <v/>
      </c>
      <c r="H728" s="36">
        <f>SUMIFS(рўйхат!I:I,рўйхат!$CY:$CY,$B$744,рўйхат!$B:$B,$C728)</f>
        <v/>
      </c>
      <c r="I728" s="35">
        <f>SUMIFS(рўйхат!J:J,рўйхат!$CY:$CY,$B$744,рўйхат!$B:$B,$C728)</f>
        <v/>
      </c>
      <c r="J728" s="36">
        <f>SUMIFS(рўйхат!K:K,рўйхат!$CY:$CY,$B$744,рўйхат!$B:$B,$C728)</f>
        <v/>
      </c>
      <c r="K728" s="35">
        <f>SUMIFS(рўйхат!L:L,рўйхат!$CY:$CY,$B$744,рўйхат!$B:$B,$C728)</f>
        <v/>
      </c>
      <c r="L728" s="36">
        <f>SUMIFS(рўйхат!M:M,рўйхат!$CY:$CY,$B$744,рўйхат!$B:$B,$C728)</f>
        <v/>
      </c>
      <c r="M728" s="35">
        <f>SUMIFS(рўйхат!N:N,рўйхат!$CY:$CY,$B$744,рўйхат!$B:$B,$C728)</f>
        <v/>
      </c>
      <c r="N728" s="36">
        <f>SUMIFS(рўйхат!O:O,рўйхат!$CY:$CY,$B$744,рўйхат!$B:$B,$C728)</f>
        <v/>
      </c>
      <c r="O728" s="34">
        <f>IFERROR(M728/E728,0)</f>
        <v/>
      </c>
      <c r="P728" s="34">
        <f>IFERROR(N728/F728,0)</f>
        <v/>
      </c>
      <c r="Q728" s="35">
        <f>SUMIFS(рўйхат!P:P,рўйхат!$CY:$CY,$B$744,рўйхат!$B:$B,$C728)</f>
        <v/>
      </c>
      <c r="R728" s="36">
        <f>SUMIFS(рўйхат!Q:Q,рўйхат!$CY:$CY,$B$744,рўйхат!$B:$B,$C728)</f>
        <v/>
      </c>
      <c r="S728" s="35">
        <f>SUMIFS(рўйхат!R:R,рўйхат!$CY:$CY,$B$744,рўйхат!$B:$B,$C728)</f>
        <v/>
      </c>
      <c r="T728" s="36">
        <f>SUMIFS(рўйхат!S:S,рўйхат!$CY:$CY,$B$744,рўйхат!$B:$B,$C728)</f>
        <v/>
      </c>
      <c r="U728" s="35">
        <f>SUMIFS(рўйхат!T:T,рўйхат!$CY:$CY,$B$744,рўйхат!$B:$B,$C728)</f>
        <v/>
      </c>
      <c r="V728" s="36">
        <f>SUMIFS(рўйхат!U:U,рўйхат!$CY:$CY,$B$744,рўйхат!$B:$B,$C728)</f>
        <v/>
      </c>
      <c r="W728" s="35">
        <f>SUMIFS(рўйхат!V:V,рўйхат!$CY:$CY,$B$744,рўйхат!$B:$B,$C728)</f>
        <v/>
      </c>
      <c r="X728" s="36">
        <f>SUMIFS(рўйхат!W:W,рўйхат!$CY:$CY,$B$744,рўйхат!$B:$B,$C728)</f>
        <v/>
      </c>
      <c r="Y728" s="35">
        <f>SUMIFS(рўйхат!X:X,рўйхат!$CY:$CY,$B$744,рўйхат!$B:$B,$C728)</f>
        <v/>
      </c>
      <c r="Z728" s="36">
        <f>SUMIFS(рўйхат!Y:Y,рўйхат!$CY:$CY,$B$744,рўйхат!$B:$B,$C728)</f>
        <v/>
      </c>
      <c r="AA728" s="35">
        <f>SUMIFS(рўйхат!Z:Z,рўйхат!$CY:$CY,$B$744,рўйхат!$B:$B,$C728)</f>
        <v/>
      </c>
      <c r="AB728" s="36">
        <f>SUMIFS(рўйхат!AA:AA,рўйхат!$CY:$CY,$B$744,рўйхат!$B:$B,$C728)</f>
        <v/>
      </c>
      <c r="AC728" s="35">
        <f>SUMIFS(рўйхат!AB:AB,рўйхат!$CY:$CY,$B$744,рўйхат!$B:$B,$C728)</f>
        <v/>
      </c>
      <c r="AD728" s="36">
        <f>SUMIFS(рўйхат!AC:AC,рўйхат!$CY:$CY,$B$744,рўйхат!$B:$B,$C728)</f>
        <v/>
      </c>
      <c r="AE728" s="35">
        <f>SUMIFS(рўйхат!AD:AD,рўйхат!$CY:$CY,$B$744,рўйхат!$B:$B,$C728)</f>
        <v/>
      </c>
      <c r="AF728" s="36">
        <f>SUMIFS(рўйхат!AE:AE,рўйхат!$CY:$CY,$B$744,рўйхат!$B:$B,$C728)</f>
        <v/>
      </c>
      <c r="AG728" s="35">
        <f>SUMIFS(рўйхат!AH:AH,рўйхат!$CY:$CY,$B$744,рўйхат!$B:$B,$C728)</f>
        <v/>
      </c>
      <c r="AH728" s="36">
        <f>SUMIFS(рўйхат!AI:AI,рўйхат!$CY:$CY,$B$744,рўйхат!$B:$B,$C728)</f>
        <v/>
      </c>
      <c r="AI728" s="35">
        <f>SUMIFS(рўйхат!AJ:AJ,рўйхат!$CY:$CY,$B$744,рўйхат!$B:$B,$C728)</f>
        <v/>
      </c>
      <c r="AJ728" s="36">
        <f>SUMIFS(рўйхат!AK:AK,рўйхат!$CY:$CY,$B$744,рўйхат!$B:$B,$C728)</f>
        <v/>
      </c>
      <c r="AK728" s="35">
        <f>SUMIFS(рўйхат!AL:AL,рўйхат!$CY:$CY,$B$744,рўйхат!$B:$B,$C728)</f>
        <v/>
      </c>
      <c r="AL728" s="36">
        <f>SUMIFS(рўйхат!AM:AM,рўйхат!$CY:$CY,$B$744,рўйхат!$B:$B,$C728)</f>
        <v/>
      </c>
      <c r="AM728" s="77">
        <f>IFERROR(Q728/E728,0)</f>
        <v/>
      </c>
      <c r="AN728" s="77">
        <f>IFERROR(R728/F728,0)</f>
        <v/>
      </c>
      <c r="AO728" s="35">
        <f>SUMIFS(рўйхат!AX:AX,рўйхат!$CY:$CY,$B$744,рўйхат!$B:$B,$C728)</f>
        <v/>
      </c>
      <c r="AP728" s="36">
        <f>SUMIFS(рўйхат!AY:AY,рўйхат!$CY:$CY,$B$744,рўйхат!$B:$B,$C728)</f>
        <v/>
      </c>
      <c r="AQ728" s="35">
        <f>SUMIFS(рўйхат!AZ:AZ,рўйхат!$CY:$CY,$B$744,рўйхат!$B:$B,$C728)</f>
        <v/>
      </c>
      <c r="AR728" s="36">
        <f>SUMIFS(рўйхат!BA:BA,рўйхат!$CY:$CY,$B$744,рўйхат!$B:$B,$C728)</f>
        <v/>
      </c>
      <c r="AS728" s="35">
        <f>SUMIFS(рўйхат!BB:BB,рўйхат!$CY:$CY,$B$744,рўйхат!$B:$B,$C728)</f>
        <v/>
      </c>
      <c r="AT728" s="36">
        <f>SUMIFS(рўйхат!BC:BC,рўйхат!$CY:$CY,$B$744,рўйхат!$B:$B,$C728)</f>
        <v/>
      </c>
      <c r="AU728" s="35">
        <f>SUMIFS(рўйхат!BD:BD,рўйхат!$CY:$CY,$B$744,рўйхат!$B:$B,$C728)</f>
        <v/>
      </c>
      <c r="AV728" s="36">
        <f>SUMIFS(рўйхат!BE:BE,рўйхат!$CY:$CY,$B$744,рўйхат!$B:$B,$C728)</f>
        <v/>
      </c>
      <c r="AW728" s="35">
        <f>SUMIFS(рўйхат!BF:BF,рўйхат!$CY:$CY,$B$744,рўйхат!$B:$B,$C728)</f>
        <v/>
      </c>
      <c r="AX728" s="36">
        <f>SUMIFS(рўйхат!BG:BG,рўйхат!$CY:$CY,$B$744,рўйхат!$B:$B,$C728)</f>
        <v/>
      </c>
      <c r="AY728" s="35">
        <f>SUMIFS(рўйхат!BH:BH,рўйхат!$CY:$CY,$B$744,рўйхат!$B:$B,$C728)</f>
        <v/>
      </c>
      <c r="AZ728" s="36">
        <f>SUMIFS(рўйхат!BI:BI,рўйхат!$CY:$CY,$B$744,рўйхат!$B:$B,$C728)</f>
        <v/>
      </c>
      <c r="BA728" s="35">
        <f>SUMIFS(рўйхат!BJ:BJ,рўйхат!$CY:$CY,$B$744,рўйхат!$B:$B,$C728)</f>
        <v/>
      </c>
      <c r="BB728" s="36">
        <f>SUMIFS(рўйхат!BK:BK,рўйхат!$CY:$CY,$B$744,рўйхат!$B:$B,$C728)</f>
        <v/>
      </c>
      <c r="BC728" s="77">
        <f>IFERROR(AO728/E728,0)</f>
        <v/>
      </c>
      <c r="BD728" s="77">
        <f>IFERROR(AP728/F728,0)</f>
        <v/>
      </c>
      <c r="BE728" s="35">
        <f>SUMIFS(рўйхат!BL:BL,рўйхат!$CY:$CY,$B$744,рўйхат!$B:$B,$C728)</f>
        <v/>
      </c>
      <c r="BF728" s="36">
        <f>SUMIFS(рўйхат!BM:BM,рўйхат!$CY:$CY,$B$744,рўйхат!$B:$B,$C728)</f>
        <v/>
      </c>
      <c r="BG728" s="35">
        <f>SUMIFS(рўйхат!BN:BN,рўйхат!$CY:$CY,$B$744,рўйхат!$B:$B,$C728)</f>
        <v/>
      </c>
      <c r="BH728" s="36">
        <f>SUMIFS(рўйхат!BO:BO,рўйхат!$CY:$CY,$B$744,рўйхат!$B:$B,$C728)</f>
        <v/>
      </c>
      <c r="BI728" s="35">
        <f>SUMIFS(рўйхат!BP:BP,рўйхат!$CY:$CY,$B$744,рўйхат!$B:$B,$C728)</f>
        <v/>
      </c>
      <c r="BJ728" s="36">
        <f>SUMIFS(рўйхат!BQ:BQ,рўйхат!$CY:$CY,$B$744,рўйхат!$B:$B,$C728)</f>
        <v/>
      </c>
      <c r="BK728" s="35">
        <f>SUMIFS(рўйхат!BR:BR,рўйхат!$CY:$CY,$B$744,рўйхат!$B:$B,$C728)</f>
        <v/>
      </c>
      <c r="BL728" s="36">
        <f>SUMIFS(рўйхат!BS:BS,рўйхат!$CY:$CY,$B$744,рўйхат!$B:$B,$C728)</f>
        <v/>
      </c>
      <c r="BM728" s="35">
        <f>SUMIFS(рўйхат!BT:BT,рўйхат!$CY:$CY,$B$744,рўйхат!$B:$B,$C728)</f>
        <v/>
      </c>
      <c r="BN728" s="36">
        <f>SUMIFS(рўйхат!BU:BU,рўйхат!$CY:$CY,$B$744,рўйхат!$B:$B,$C728)</f>
        <v/>
      </c>
      <c r="BO728" s="35">
        <f>SUMIFS(рўйхат!BX:BX,рўйхат!$CY:$CY,$B$744,рўйхат!$B:$B,$C728)</f>
        <v/>
      </c>
      <c r="BP728" s="36">
        <f>SUMIFS(рўйхат!BY:BY,рўйхат!$CY:$CY,$B$744,рўйхат!$B:$B,$C728)</f>
        <v/>
      </c>
      <c r="BQ728" s="35">
        <f>SUMIFS(рўйхат!BZ:BZ,рўйхат!$CY:$CY,$B$744,рўйхат!$B:$B,$C728)</f>
        <v/>
      </c>
      <c r="BR728" s="36">
        <f>SUMIFS(рўйхат!CA:CA,рўйхат!$CY:$CY,$B$744,рўйхат!$B:$B,$C728)</f>
        <v/>
      </c>
      <c r="BS728" s="35">
        <f>SUMIFS(рўйхат!CB:CB,рўйхат!$CY:$CY,$B$744,рўйхат!$B:$B,$C728)</f>
        <v/>
      </c>
      <c r="BT728" s="36">
        <f>SUMIFS(рўйхат!CC:CC,рўйхат!$CY:$CY,$B$744,рўйхат!$B:$B,$C728)</f>
        <v/>
      </c>
      <c r="BU728" s="35">
        <f>SUMIFS(рўйхат!CD:CD,рўйхат!$CY:$CY,$B$744,рўйхат!$B:$B,$C728)</f>
        <v/>
      </c>
      <c r="BV728" s="36">
        <f>SUMIFS(рўйхат!CE:CE,рўйхат!$CY:$CY,$B$744,рўйхат!$B:$B,$C728)</f>
        <v/>
      </c>
      <c r="BW728" s="35">
        <f>SUMIFS(рўйхат!CH:CH,рўйхат!$CY:$CY,$B$744,рўйхат!$B:$B,$C728)</f>
        <v/>
      </c>
      <c r="BX728" s="36">
        <f>SUMIFS(рўйхат!CI:CI,рўйхат!$CY:$CY,$B$744,рўйхат!$B:$B,$C728)</f>
        <v/>
      </c>
      <c r="BY728" s="35">
        <f>SUMIFS(рўйхат!CJ:CJ,рўйхат!$CY:$CY,$B$744,рўйхат!$B:$B,$C728)</f>
        <v/>
      </c>
      <c r="BZ728" s="36">
        <f>SUMIFS(рўйхат!CK:CK,рўйхат!$CY:$CY,$B$744,рўйхат!$B:$B,$C728)</f>
        <v/>
      </c>
      <c r="CA728" s="35">
        <f>SUMIFS(рўйхат!CL:CL,рўйхат!$CY:$CY,$B$744,рўйхат!$B:$B,$C728)</f>
        <v/>
      </c>
      <c r="CB728" s="36">
        <f>SUMIFS(рўйхат!CM:CM,рўйхат!$CY:$CY,$B$744,рўйхат!$B:$B,$C728)</f>
        <v/>
      </c>
      <c r="CC728" s="35">
        <f>SUMIFS(рўйхат!CN:CN,рўйхат!$CY:$CY,$B$744,рўйхат!$B:$B,$C728)</f>
        <v/>
      </c>
      <c r="CD728" s="36">
        <f>SUMIFS(рўйхат!CO:CO,рўйхат!$CY:$CY,$B$744,рўйхат!$B:$B,$C728)</f>
        <v/>
      </c>
      <c r="CE728" s="77">
        <f>IFERROR(BE728/(Q728+BE728),0)</f>
        <v/>
      </c>
      <c r="CF728" s="78">
        <f>IFERROR(BF728/(R728+BF728),0)</f>
        <v/>
      </c>
      <c r="CG728" s="8">
        <f>COUNTIFS(B:B,B728)</f>
        <v/>
      </c>
    </row>
    <row r="729" hidden="1" outlineLevel="1" ht="17.1" customFormat="1" customHeight="1" s="8">
      <c r="A729" s="31" t="n"/>
      <c r="B729" s="50" t="n">
        <v>17</v>
      </c>
      <c r="C729" s="66" t="inlineStr">
        <is>
          <t>Миллий антидопинг агентлиги</t>
        </is>
      </c>
      <c r="D729" s="32" t="n"/>
      <c r="E729" s="35">
        <f>SUMIFS(рўйхат!F:F,рўйхат!$CY:$CY,$B$744,рўйхат!$B:$B,$C729)</f>
        <v/>
      </c>
      <c r="F729" s="36">
        <f>SUMIFS(рўйхат!G:G,рўйхат!$CY:$CY,$B$744,рўйхат!$B:$B,$C729)</f>
        <v/>
      </c>
      <c r="G729" s="35">
        <f>SUMIFS(рўйхат!H:H,рўйхат!$CY:$CY,$B$744,рўйхат!$B:$B,$C729)</f>
        <v/>
      </c>
      <c r="H729" s="36">
        <f>SUMIFS(рўйхат!I:I,рўйхат!$CY:$CY,$B$744,рўйхат!$B:$B,$C729)</f>
        <v/>
      </c>
      <c r="I729" s="35">
        <f>SUMIFS(рўйхат!J:J,рўйхат!$CY:$CY,$B$744,рўйхат!$B:$B,$C729)</f>
        <v/>
      </c>
      <c r="J729" s="36">
        <f>SUMIFS(рўйхат!K:K,рўйхат!$CY:$CY,$B$744,рўйхат!$B:$B,$C729)</f>
        <v/>
      </c>
      <c r="K729" s="35">
        <f>SUMIFS(рўйхат!L:L,рўйхат!$CY:$CY,$B$744,рўйхат!$B:$B,$C729)</f>
        <v/>
      </c>
      <c r="L729" s="36">
        <f>SUMIFS(рўйхат!M:M,рўйхат!$CY:$CY,$B$744,рўйхат!$B:$B,$C729)</f>
        <v/>
      </c>
      <c r="M729" s="35">
        <f>SUMIFS(рўйхат!N:N,рўйхат!$CY:$CY,$B$744,рўйхат!$B:$B,$C729)</f>
        <v/>
      </c>
      <c r="N729" s="36">
        <f>SUMIFS(рўйхат!O:O,рўйхат!$CY:$CY,$B$744,рўйхат!$B:$B,$C729)</f>
        <v/>
      </c>
      <c r="O729" s="34">
        <f>IFERROR(M729/E729,0)</f>
        <v/>
      </c>
      <c r="P729" s="34">
        <f>IFERROR(N729/F729,0)</f>
        <v/>
      </c>
      <c r="Q729" s="35">
        <f>SUMIFS(рўйхат!P:P,рўйхат!$CY:$CY,$B$744,рўйхат!$B:$B,$C729)</f>
        <v/>
      </c>
      <c r="R729" s="36">
        <f>SUMIFS(рўйхат!Q:Q,рўйхат!$CY:$CY,$B$744,рўйхат!$B:$B,$C729)</f>
        <v/>
      </c>
      <c r="S729" s="35">
        <f>SUMIFS(рўйхат!R:R,рўйхат!$CY:$CY,$B$744,рўйхат!$B:$B,$C729)</f>
        <v/>
      </c>
      <c r="T729" s="36">
        <f>SUMIFS(рўйхат!S:S,рўйхат!$CY:$CY,$B$744,рўйхат!$B:$B,$C729)</f>
        <v/>
      </c>
      <c r="U729" s="35">
        <f>SUMIFS(рўйхат!T:T,рўйхат!$CY:$CY,$B$744,рўйхат!$B:$B,$C729)</f>
        <v/>
      </c>
      <c r="V729" s="36">
        <f>SUMIFS(рўйхат!U:U,рўйхат!$CY:$CY,$B$744,рўйхат!$B:$B,$C729)</f>
        <v/>
      </c>
      <c r="W729" s="35">
        <f>SUMIFS(рўйхат!V:V,рўйхат!$CY:$CY,$B$744,рўйхат!$B:$B,$C729)</f>
        <v/>
      </c>
      <c r="X729" s="36">
        <f>SUMIFS(рўйхат!W:W,рўйхат!$CY:$CY,$B$744,рўйхат!$B:$B,$C729)</f>
        <v/>
      </c>
      <c r="Y729" s="35">
        <f>SUMIFS(рўйхат!X:X,рўйхат!$CY:$CY,$B$744,рўйхат!$B:$B,$C729)</f>
        <v/>
      </c>
      <c r="Z729" s="36">
        <f>SUMIFS(рўйхат!Y:Y,рўйхат!$CY:$CY,$B$744,рўйхат!$B:$B,$C729)</f>
        <v/>
      </c>
      <c r="AA729" s="35">
        <f>SUMIFS(рўйхат!Z:Z,рўйхат!$CY:$CY,$B$744,рўйхат!$B:$B,$C729)</f>
        <v/>
      </c>
      <c r="AB729" s="36">
        <f>SUMIFS(рўйхат!AA:AA,рўйхат!$CY:$CY,$B$744,рўйхат!$B:$B,$C729)</f>
        <v/>
      </c>
      <c r="AC729" s="35">
        <f>SUMIFS(рўйхат!AB:AB,рўйхат!$CY:$CY,$B$744,рўйхат!$B:$B,$C729)</f>
        <v/>
      </c>
      <c r="AD729" s="36">
        <f>SUMIFS(рўйхат!AC:AC,рўйхат!$CY:$CY,$B$744,рўйхат!$B:$B,$C729)</f>
        <v/>
      </c>
      <c r="AE729" s="35">
        <f>SUMIFS(рўйхат!AD:AD,рўйхат!$CY:$CY,$B$744,рўйхат!$B:$B,$C729)</f>
        <v/>
      </c>
      <c r="AF729" s="36">
        <f>SUMIFS(рўйхат!AE:AE,рўйхат!$CY:$CY,$B$744,рўйхат!$B:$B,$C729)</f>
        <v/>
      </c>
      <c r="AG729" s="35">
        <f>SUMIFS(рўйхат!AH:AH,рўйхат!$CY:$CY,$B$744,рўйхат!$B:$B,$C729)</f>
        <v/>
      </c>
      <c r="AH729" s="36">
        <f>SUMIFS(рўйхат!AI:AI,рўйхат!$CY:$CY,$B$744,рўйхат!$B:$B,$C729)</f>
        <v/>
      </c>
      <c r="AI729" s="35">
        <f>SUMIFS(рўйхат!AJ:AJ,рўйхат!$CY:$CY,$B$744,рўйхат!$B:$B,$C729)</f>
        <v/>
      </c>
      <c r="AJ729" s="36">
        <f>SUMIFS(рўйхат!AK:AK,рўйхат!$CY:$CY,$B$744,рўйхат!$B:$B,$C729)</f>
        <v/>
      </c>
      <c r="AK729" s="35">
        <f>SUMIFS(рўйхат!AL:AL,рўйхат!$CY:$CY,$B$744,рўйхат!$B:$B,$C729)</f>
        <v/>
      </c>
      <c r="AL729" s="36">
        <f>SUMIFS(рўйхат!AM:AM,рўйхат!$CY:$CY,$B$744,рўйхат!$B:$B,$C729)</f>
        <v/>
      </c>
      <c r="AM729" s="77">
        <f>IFERROR(Q729/E729,0)</f>
        <v/>
      </c>
      <c r="AN729" s="77">
        <f>IFERROR(R729/F729,0)</f>
        <v/>
      </c>
      <c r="AO729" s="35">
        <f>SUMIFS(рўйхат!AX:AX,рўйхат!$CY:$CY,$B$744,рўйхат!$B:$B,$C729)</f>
        <v/>
      </c>
      <c r="AP729" s="36">
        <f>SUMIFS(рўйхат!AY:AY,рўйхат!$CY:$CY,$B$744,рўйхат!$B:$B,$C729)</f>
        <v/>
      </c>
      <c r="AQ729" s="35">
        <f>SUMIFS(рўйхат!AZ:AZ,рўйхат!$CY:$CY,$B$744,рўйхат!$B:$B,$C729)</f>
        <v/>
      </c>
      <c r="AR729" s="36">
        <f>SUMIFS(рўйхат!BA:BA,рўйхат!$CY:$CY,$B$744,рўйхат!$B:$B,$C729)</f>
        <v/>
      </c>
      <c r="AS729" s="35">
        <f>SUMIFS(рўйхат!BB:BB,рўйхат!$CY:$CY,$B$744,рўйхат!$B:$B,$C729)</f>
        <v/>
      </c>
      <c r="AT729" s="36">
        <f>SUMIFS(рўйхат!BC:BC,рўйхат!$CY:$CY,$B$744,рўйхат!$B:$B,$C729)</f>
        <v/>
      </c>
      <c r="AU729" s="35">
        <f>SUMIFS(рўйхат!BD:BD,рўйхат!$CY:$CY,$B$744,рўйхат!$B:$B,$C729)</f>
        <v/>
      </c>
      <c r="AV729" s="36">
        <f>SUMIFS(рўйхат!BE:BE,рўйхат!$CY:$CY,$B$744,рўйхат!$B:$B,$C729)</f>
        <v/>
      </c>
      <c r="AW729" s="35">
        <f>SUMIFS(рўйхат!BF:BF,рўйхат!$CY:$CY,$B$744,рўйхат!$B:$B,$C729)</f>
        <v/>
      </c>
      <c r="AX729" s="36">
        <f>SUMIFS(рўйхат!BG:BG,рўйхат!$CY:$CY,$B$744,рўйхат!$B:$B,$C729)</f>
        <v/>
      </c>
      <c r="AY729" s="35">
        <f>SUMIFS(рўйхат!BH:BH,рўйхат!$CY:$CY,$B$744,рўйхат!$B:$B,$C729)</f>
        <v/>
      </c>
      <c r="AZ729" s="36">
        <f>SUMIFS(рўйхат!BI:BI,рўйхат!$CY:$CY,$B$744,рўйхат!$B:$B,$C729)</f>
        <v/>
      </c>
      <c r="BA729" s="35">
        <f>SUMIFS(рўйхат!BJ:BJ,рўйхат!$CY:$CY,$B$744,рўйхат!$B:$B,$C729)</f>
        <v/>
      </c>
      <c r="BB729" s="36">
        <f>SUMIFS(рўйхат!BK:BK,рўйхат!$CY:$CY,$B$744,рўйхат!$B:$B,$C729)</f>
        <v/>
      </c>
      <c r="BC729" s="77">
        <f>IFERROR(AO729/E729,0)</f>
        <v/>
      </c>
      <c r="BD729" s="77">
        <f>IFERROR(AP729/F729,0)</f>
        <v/>
      </c>
      <c r="BE729" s="35">
        <f>SUMIFS(рўйхат!BL:BL,рўйхат!$CY:$CY,$B$744,рўйхат!$B:$B,$C729)</f>
        <v/>
      </c>
      <c r="BF729" s="36">
        <f>SUMIFS(рўйхат!BM:BM,рўйхат!$CY:$CY,$B$744,рўйхат!$B:$B,$C729)</f>
        <v/>
      </c>
      <c r="BG729" s="35">
        <f>SUMIFS(рўйхат!BN:BN,рўйхат!$CY:$CY,$B$744,рўйхат!$B:$B,$C729)</f>
        <v/>
      </c>
      <c r="BH729" s="36">
        <f>SUMIFS(рўйхат!BO:BO,рўйхат!$CY:$CY,$B$744,рўйхат!$B:$B,$C729)</f>
        <v/>
      </c>
      <c r="BI729" s="35">
        <f>SUMIFS(рўйхат!BP:BP,рўйхат!$CY:$CY,$B$744,рўйхат!$B:$B,$C729)</f>
        <v/>
      </c>
      <c r="BJ729" s="36">
        <f>SUMIFS(рўйхат!BQ:BQ,рўйхат!$CY:$CY,$B$744,рўйхат!$B:$B,$C729)</f>
        <v/>
      </c>
      <c r="BK729" s="35">
        <f>SUMIFS(рўйхат!BR:BR,рўйхат!$CY:$CY,$B$744,рўйхат!$B:$B,$C729)</f>
        <v/>
      </c>
      <c r="BL729" s="36">
        <f>SUMIFS(рўйхат!BS:BS,рўйхат!$CY:$CY,$B$744,рўйхат!$B:$B,$C729)</f>
        <v/>
      </c>
      <c r="BM729" s="35">
        <f>SUMIFS(рўйхат!BT:BT,рўйхат!$CY:$CY,$B$744,рўйхат!$B:$B,$C729)</f>
        <v/>
      </c>
      <c r="BN729" s="36">
        <f>SUMIFS(рўйхат!BU:BU,рўйхат!$CY:$CY,$B$744,рўйхат!$B:$B,$C729)</f>
        <v/>
      </c>
      <c r="BO729" s="35">
        <f>SUMIFS(рўйхат!BX:BX,рўйхат!$CY:$CY,$B$744,рўйхат!$B:$B,$C729)</f>
        <v/>
      </c>
      <c r="BP729" s="36">
        <f>SUMIFS(рўйхат!BY:BY,рўйхат!$CY:$CY,$B$744,рўйхат!$B:$B,$C729)</f>
        <v/>
      </c>
      <c r="BQ729" s="35">
        <f>SUMIFS(рўйхат!BZ:BZ,рўйхат!$CY:$CY,$B$744,рўйхат!$B:$B,$C729)</f>
        <v/>
      </c>
      <c r="BR729" s="36">
        <f>SUMIFS(рўйхат!CA:CA,рўйхат!$CY:$CY,$B$744,рўйхат!$B:$B,$C729)</f>
        <v/>
      </c>
      <c r="BS729" s="35">
        <f>SUMIFS(рўйхат!CB:CB,рўйхат!$CY:$CY,$B$744,рўйхат!$B:$B,$C729)</f>
        <v/>
      </c>
      <c r="BT729" s="36">
        <f>SUMIFS(рўйхат!CC:CC,рўйхат!$CY:$CY,$B$744,рўйхат!$B:$B,$C729)</f>
        <v/>
      </c>
      <c r="BU729" s="35">
        <f>SUMIFS(рўйхат!CD:CD,рўйхат!$CY:$CY,$B$744,рўйхат!$B:$B,$C729)</f>
        <v/>
      </c>
      <c r="BV729" s="36">
        <f>SUMIFS(рўйхат!CE:CE,рўйхат!$CY:$CY,$B$744,рўйхат!$B:$B,$C729)</f>
        <v/>
      </c>
      <c r="BW729" s="35">
        <f>SUMIFS(рўйхат!CH:CH,рўйхат!$CY:$CY,$B$744,рўйхат!$B:$B,$C729)</f>
        <v/>
      </c>
      <c r="BX729" s="36">
        <f>SUMIFS(рўйхат!CI:CI,рўйхат!$CY:$CY,$B$744,рўйхат!$B:$B,$C729)</f>
        <v/>
      </c>
      <c r="BY729" s="35">
        <f>SUMIFS(рўйхат!CJ:CJ,рўйхат!$CY:$CY,$B$744,рўйхат!$B:$B,$C729)</f>
        <v/>
      </c>
      <c r="BZ729" s="36">
        <f>SUMIFS(рўйхат!CK:CK,рўйхат!$CY:$CY,$B$744,рўйхат!$B:$B,$C729)</f>
        <v/>
      </c>
      <c r="CA729" s="35">
        <f>SUMIFS(рўйхат!CL:CL,рўйхат!$CY:$CY,$B$744,рўйхат!$B:$B,$C729)</f>
        <v/>
      </c>
      <c r="CB729" s="36">
        <f>SUMIFS(рўйхат!CM:CM,рўйхат!$CY:$CY,$B$744,рўйхат!$B:$B,$C729)</f>
        <v/>
      </c>
      <c r="CC729" s="35">
        <f>SUMIFS(рўйхат!CN:CN,рўйхат!$CY:$CY,$B$744,рўйхат!$B:$B,$C729)</f>
        <v/>
      </c>
      <c r="CD729" s="36">
        <f>SUMIFS(рўйхат!CO:CO,рўйхат!$CY:$CY,$B$744,рўйхат!$B:$B,$C729)</f>
        <v/>
      </c>
      <c r="CE729" s="77">
        <f>IFERROR(BE729/(Q729+BE729),0)</f>
        <v/>
      </c>
      <c r="CF729" s="78">
        <f>IFERROR(BF729/(R729+BF729),0)</f>
        <v/>
      </c>
      <c r="CG729" s="8">
        <f>COUNTIFS(B:B,B729)</f>
        <v/>
      </c>
    </row>
    <row r="730" hidden="1" outlineLevel="1" ht="17.1" customFormat="1" customHeight="1" s="8">
      <c r="A730" s="31" t="n"/>
      <c r="B730" s="50" t="n">
        <v>18</v>
      </c>
      <c r="C730" s="66" t="inlineStr">
        <is>
          <t>Олий таълим, фан ва инновациялар вазирлиги</t>
        </is>
      </c>
      <c r="D730" s="32" t="n"/>
      <c r="E730" s="35">
        <f>SUMIFS(рўйхат!F:F,рўйхат!$CY:$CY,$B$744,рўйхат!$B:$B,$C730)</f>
        <v/>
      </c>
      <c r="F730" s="36">
        <f>SUMIFS(рўйхат!G:G,рўйхат!$CY:$CY,$B$744,рўйхат!$B:$B,$C730)</f>
        <v/>
      </c>
      <c r="G730" s="35">
        <f>SUMIFS(рўйхат!H:H,рўйхат!$CY:$CY,$B$744,рўйхат!$B:$B,$C730)</f>
        <v/>
      </c>
      <c r="H730" s="36">
        <f>SUMIFS(рўйхат!I:I,рўйхат!$CY:$CY,$B$744,рўйхат!$B:$B,$C730)</f>
        <v/>
      </c>
      <c r="I730" s="35">
        <f>SUMIFS(рўйхат!J:J,рўйхат!$CY:$CY,$B$744,рўйхат!$B:$B,$C730)</f>
        <v/>
      </c>
      <c r="J730" s="36">
        <f>SUMIFS(рўйхат!K:K,рўйхат!$CY:$CY,$B$744,рўйхат!$B:$B,$C730)</f>
        <v/>
      </c>
      <c r="K730" s="35">
        <f>SUMIFS(рўйхат!L:L,рўйхат!$CY:$CY,$B$744,рўйхат!$B:$B,$C730)</f>
        <v/>
      </c>
      <c r="L730" s="36">
        <f>SUMIFS(рўйхат!M:M,рўйхат!$CY:$CY,$B$744,рўйхат!$B:$B,$C730)</f>
        <v/>
      </c>
      <c r="M730" s="35">
        <f>SUMIFS(рўйхат!N:N,рўйхат!$CY:$CY,$B$744,рўйхат!$B:$B,$C730)</f>
        <v/>
      </c>
      <c r="N730" s="36">
        <f>SUMIFS(рўйхат!O:O,рўйхат!$CY:$CY,$B$744,рўйхат!$B:$B,$C730)</f>
        <v/>
      </c>
      <c r="O730" s="34">
        <f>IFERROR(M730/E730,0)</f>
        <v/>
      </c>
      <c r="P730" s="34">
        <f>IFERROR(N730/F730,0)</f>
        <v/>
      </c>
      <c r="Q730" s="35">
        <f>SUMIFS(рўйхат!P:P,рўйхат!$CY:$CY,$B$744,рўйхат!$B:$B,$C730)</f>
        <v/>
      </c>
      <c r="R730" s="36">
        <f>SUMIFS(рўйхат!Q:Q,рўйхат!$CY:$CY,$B$744,рўйхат!$B:$B,$C730)</f>
        <v/>
      </c>
      <c r="S730" s="35">
        <f>SUMIFS(рўйхат!R:R,рўйхат!$CY:$CY,$B$744,рўйхат!$B:$B,$C730)</f>
        <v/>
      </c>
      <c r="T730" s="36">
        <f>SUMIFS(рўйхат!S:S,рўйхат!$CY:$CY,$B$744,рўйхат!$B:$B,$C730)</f>
        <v/>
      </c>
      <c r="U730" s="35">
        <f>SUMIFS(рўйхат!T:T,рўйхат!$CY:$CY,$B$744,рўйхат!$B:$B,$C730)</f>
        <v/>
      </c>
      <c r="V730" s="36">
        <f>SUMIFS(рўйхат!U:U,рўйхат!$CY:$CY,$B$744,рўйхат!$B:$B,$C730)</f>
        <v/>
      </c>
      <c r="W730" s="35">
        <f>SUMIFS(рўйхат!V:V,рўйхат!$CY:$CY,$B$744,рўйхат!$B:$B,$C730)</f>
        <v/>
      </c>
      <c r="X730" s="36">
        <f>SUMIFS(рўйхат!W:W,рўйхат!$CY:$CY,$B$744,рўйхат!$B:$B,$C730)</f>
        <v/>
      </c>
      <c r="Y730" s="35">
        <f>SUMIFS(рўйхат!X:X,рўйхат!$CY:$CY,$B$744,рўйхат!$B:$B,$C730)</f>
        <v/>
      </c>
      <c r="Z730" s="36">
        <f>SUMIFS(рўйхат!Y:Y,рўйхат!$CY:$CY,$B$744,рўйхат!$B:$B,$C730)</f>
        <v/>
      </c>
      <c r="AA730" s="35">
        <f>SUMIFS(рўйхат!Z:Z,рўйхат!$CY:$CY,$B$744,рўйхат!$B:$B,$C730)</f>
        <v/>
      </c>
      <c r="AB730" s="36">
        <f>SUMIFS(рўйхат!AA:AA,рўйхат!$CY:$CY,$B$744,рўйхат!$B:$B,$C730)</f>
        <v/>
      </c>
      <c r="AC730" s="35">
        <f>SUMIFS(рўйхат!AB:AB,рўйхат!$CY:$CY,$B$744,рўйхат!$B:$B,$C730)</f>
        <v/>
      </c>
      <c r="AD730" s="36">
        <f>SUMIFS(рўйхат!AC:AC,рўйхат!$CY:$CY,$B$744,рўйхат!$B:$B,$C730)</f>
        <v/>
      </c>
      <c r="AE730" s="35">
        <f>SUMIFS(рўйхат!AD:AD,рўйхат!$CY:$CY,$B$744,рўйхат!$B:$B,$C730)</f>
        <v/>
      </c>
      <c r="AF730" s="36">
        <f>SUMIFS(рўйхат!AE:AE,рўйхат!$CY:$CY,$B$744,рўйхат!$B:$B,$C730)</f>
        <v/>
      </c>
      <c r="AG730" s="35">
        <f>SUMIFS(рўйхат!AH:AH,рўйхат!$CY:$CY,$B$744,рўйхат!$B:$B,$C730)</f>
        <v/>
      </c>
      <c r="AH730" s="36">
        <f>SUMIFS(рўйхат!AI:AI,рўйхат!$CY:$CY,$B$744,рўйхат!$B:$B,$C730)</f>
        <v/>
      </c>
      <c r="AI730" s="35">
        <f>SUMIFS(рўйхат!AJ:AJ,рўйхат!$CY:$CY,$B$744,рўйхат!$B:$B,$C730)</f>
        <v/>
      </c>
      <c r="AJ730" s="36">
        <f>SUMIFS(рўйхат!AK:AK,рўйхат!$CY:$CY,$B$744,рўйхат!$B:$B,$C730)</f>
        <v/>
      </c>
      <c r="AK730" s="35">
        <f>SUMIFS(рўйхат!AL:AL,рўйхат!$CY:$CY,$B$744,рўйхат!$B:$B,$C730)</f>
        <v/>
      </c>
      <c r="AL730" s="36">
        <f>SUMIFS(рўйхат!AM:AM,рўйхат!$CY:$CY,$B$744,рўйхат!$B:$B,$C730)</f>
        <v/>
      </c>
      <c r="AM730" s="77">
        <f>IFERROR(Q730/E730,0)</f>
        <v/>
      </c>
      <c r="AN730" s="77">
        <f>IFERROR(R730/F730,0)</f>
        <v/>
      </c>
      <c r="AO730" s="35">
        <f>SUMIFS(рўйхат!AX:AX,рўйхат!$CY:$CY,$B$744,рўйхат!$B:$B,$C730)</f>
        <v/>
      </c>
      <c r="AP730" s="36">
        <f>SUMIFS(рўйхат!AY:AY,рўйхат!$CY:$CY,$B$744,рўйхат!$B:$B,$C730)</f>
        <v/>
      </c>
      <c r="AQ730" s="35">
        <f>SUMIFS(рўйхат!AZ:AZ,рўйхат!$CY:$CY,$B$744,рўйхат!$B:$B,$C730)</f>
        <v/>
      </c>
      <c r="AR730" s="36">
        <f>SUMIFS(рўйхат!BA:BA,рўйхат!$CY:$CY,$B$744,рўйхат!$B:$B,$C730)</f>
        <v/>
      </c>
      <c r="AS730" s="35">
        <f>SUMIFS(рўйхат!BB:BB,рўйхат!$CY:$CY,$B$744,рўйхат!$B:$B,$C730)</f>
        <v/>
      </c>
      <c r="AT730" s="36">
        <f>SUMIFS(рўйхат!BC:BC,рўйхат!$CY:$CY,$B$744,рўйхат!$B:$B,$C730)</f>
        <v/>
      </c>
      <c r="AU730" s="35">
        <f>SUMIFS(рўйхат!BD:BD,рўйхат!$CY:$CY,$B$744,рўйхат!$B:$B,$C730)</f>
        <v/>
      </c>
      <c r="AV730" s="36">
        <f>SUMIFS(рўйхат!BE:BE,рўйхат!$CY:$CY,$B$744,рўйхат!$B:$B,$C730)</f>
        <v/>
      </c>
      <c r="AW730" s="35">
        <f>SUMIFS(рўйхат!BF:BF,рўйхат!$CY:$CY,$B$744,рўйхат!$B:$B,$C730)</f>
        <v/>
      </c>
      <c r="AX730" s="36">
        <f>SUMIFS(рўйхат!BG:BG,рўйхат!$CY:$CY,$B$744,рўйхат!$B:$B,$C730)</f>
        <v/>
      </c>
      <c r="AY730" s="35">
        <f>SUMIFS(рўйхат!BH:BH,рўйхат!$CY:$CY,$B$744,рўйхат!$B:$B,$C730)</f>
        <v/>
      </c>
      <c r="AZ730" s="36">
        <f>SUMIFS(рўйхат!BI:BI,рўйхат!$CY:$CY,$B$744,рўйхат!$B:$B,$C730)</f>
        <v/>
      </c>
      <c r="BA730" s="35">
        <f>SUMIFS(рўйхат!BJ:BJ,рўйхат!$CY:$CY,$B$744,рўйхат!$B:$B,$C730)</f>
        <v/>
      </c>
      <c r="BB730" s="36">
        <f>SUMIFS(рўйхат!BK:BK,рўйхат!$CY:$CY,$B$744,рўйхат!$B:$B,$C730)</f>
        <v/>
      </c>
      <c r="BC730" s="77">
        <f>IFERROR(AO730/E730,0)</f>
        <v/>
      </c>
      <c r="BD730" s="77">
        <f>IFERROR(AP730/F730,0)</f>
        <v/>
      </c>
      <c r="BE730" s="35">
        <f>SUMIFS(рўйхат!BL:BL,рўйхат!$CY:$CY,$B$744,рўйхат!$B:$B,$C730)</f>
        <v/>
      </c>
      <c r="BF730" s="36">
        <f>SUMIFS(рўйхат!BM:BM,рўйхат!$CY:$CY,$B$744,рўйхат!$B:$B,$C730)</f>
        <v/>
      </c>
      <c r="BG730" s="35">
        <f>SUMIFS(рўйхат!BN:BN,рўйхат!$CY:$CY,$B$744,рўйхат!$B:$B,$C730)</f>
        <v/>
      </c>
      <c r="BH730" s="36">
        <f>SUMIFS(рўйхат!BO:BO,рўйхат!$CY:$CY,$B$744,рўйхат!$B:$B,$C730)</f>
        <v/>
      </c>
      <c r="BI730" s="35">
        <f>SUMIFS(рўйхат!BP:BP,рўйхат!$CY:$CY,$B$744,рўйхат!$B:$B,$C730)</f>
        <v/>
      </c>
      <c r="BJ730" s="36">
        <f>SUMIFS(рўйхат!BQ:BQ,рўйхат!$CY:$CY,$B$744,рўйхат!$B:$B,$C730)</f>
        <v/>
      </c>
      <c r="BK730" s="35">
        <f>SUMIFS(рўйхат!BR:BR,рўйхат!$CY:$CY,$B$744,рўйхат!$B:$B,$C730)</f>
        <v/>
      </c>
      <c r="BL730" s="36">
        <f>SUMIFS(рўйхат!BS:BS,рўйхат!$CY:$CY,$B$744,рўйхат!$B:$B,$C730)</f>
        <v/>
      </c>
      <c r="BM730" s="35">
        <f>SUMIFS(рўйхат!BT:BT,рўйхат!$CY:$CY,$B$744,рўйхат!$B:$B,$C730)</f>
        <v/>
      </c>
      <c r="BN730" s="36">
        <f>SUMIFS(рўйхат!BU:BU,рўйхат!$CY:$CY,$B$744,рўйхат!$B:$B,$C730)</f>
        <v/>
      </c>
      <c r="BO730" s="35">
        <f>SUMIFS(рўйхат!BX:BX,рўйхат!$CY:$CY,$B$744,рўйхат!$B:$B,$C730)</f>
        <v/>
      </c>
      <c r="BP730" s="36">
        <f>SUMIFS(рўйхат!BY:BY,рўйхат!$CY:$CY,$B$744,рўйхат!$B:$B,$C730)</f>
        <v/>
      </c>
      <c r="BQ730" s="35">
        <f>SUMIFS(рўйхат!BZ:BZ,рўйхат!$CY:$CY,$B$744,рўйхат!$B:$B,$C730)</f>
        <v/>
      </c>
      <c r="BR730" s="36">
        <f>SUMIFS(рўйхат!CA:CA,рўйхат!$CY:$CY,$B$744,рўйхат!$B:$B,$C730)</f>
        <v/>
      </c>
      <c r="BS730" s="35">
        <f>SUMIFS(рўйхат!CB:CB,рўйхат!$CY:$CY,$B$744,рўйхат!$B:$B,$C730)</f>
        <v/>
      </c>
      <c r="BT730" s="36">
        <f>SUMIFS(рўйхат!CC:CC,рўйхат!$CY:$CY,$B$744,рўйхат!$B:$B,$C730)</f>
        <v/>
      </c>
      <c r="BU730" s="35">
        <f>SUMIFS(рўйхат!CD:CD,рўйхат!$CY:$CY,$B$744,рўйхат!$B:$B,$C730)</f>
        <v/>
      </c>
      <c r="BV730" s="36">
        <f>SUMIFS(рўйхат!CE:CE,рўйхат!$CY:$CY,$B$744,рўйхат!$B:$B,$C730)</f>
        <v/>
      </c>
      <c r="BW730" s="35">
        <f>SUMIFS(рўйхат!CH:CH,рўйхат!$CY:$CY,$B$744,рўйхат!$B:$B,$C730)</f>
        <v/>
      </c>
      <c r="BX730" s="36">
        <f>SUMIFS(рўйхат!CI:CI,рўйхат!$CY:$CY,$B$744,рўйхат!$B:$B,$C730)</f>
        <v/>
      </c>
      <c r="BY730" s="35">
        <f>SUMIFS(рўйхат!CJ:CJ,рўйхат!$CY:$CY,$B$744,рўйхат!$B:$B,$C730)</f>
        <v/>
      </c>
      <c r="BZ730" s="36">
        <f>SUMIFS(рўйхат!CK:CK,рўйхат!$CY:$CY,$B$744,рўйхат!$B:$B,$C730)</f>
        <v/>
      </c>
      <c r="CA730" s="35">
        <f>SUMIFS(рўйхат!CL:CL,рўйхат!$CY:$CY,$B$744,рўйхат!$B:$B,$C730)</f>
        <v/>
      </c>
      <c r="CB730" s="36">
        <f>SUMIFS(рўйхат!CM:CM,рўйхат!$CY:$CY,$B$744,рўйхат!$B:$B,$C730)</f>
        <v/>
      </c>
      <c r="CC730" s="35">
        <f>SUMIFS(рўйхат!CN:CN,рўйхат!$CY:$CY,$B$744,рўйхат!$B:$B,$C730)</f>
        <v/>
      </c>
      <c r="CD730" s="36">
        <f>SUMIFS(рўйхат!CO:CO,рўйхат!$CY:$CY,$B$744,рўйхат!$B:$B,$C730)</f>
        <v/>
      </c>
      <c r="CE730" s="77">
        <f>IFERROR(BE730/(Q730+BE730),0)</f>
        <v/>
      </c>
      <c r="CF730" s="78">
        <f>IFERROR(BF730/(R730+BF730),0)</f>
        <v/>
      </c>
      <c r="CG730" s="8">
        <f>COUNTIFS(B:B,B730)</f>
        <v/>
      </c>
    </row>
    <row r="731" hidden="1" outlineLevel="1" ht="33.95" customFormat="1" customHeight="1" s="8">
      <c r="A731" s="31" t="n"/>
      <c r="B731" s="50" t="n">
        <v>19</v>
      </c>
      <c r="C731" s="66" t="inlineStr">
        <is>
          <t>Президент ҳузуридаги Ижтимоий ҳимоя миллий агентлиги</t>
        </is>
      </c>
      <c r="D731" s="32" t="n"/>
      <c r="E731" s="35">
        <f>SUMIFS(рўйхат!F:F,рўйхат!$CY:$CY,$B$744,рўйхат!$B:$B,$C731)</f>
        <v/>
      </c>
      <c r="F731" s="36">
        <f>SUMIFS(рўйхат!G:G,рўйхат!$CY:$CY,$B$744,рўйхат!$B:$B,$C731)</f>
        <v/>
      </c>
      <c r="G731" s="35">
        <f>SUMIFS(рўйхат!H:H,рўйхат!$CY:$CY,$B$744,рўйхат!$B:$B,$C731)</f>
        <v/>
      </c>
      <c r="H731" s="36">
        <f>SUMIFS(рўйхат!I:I,рўйхат!$CY:$CY,$B$744,рўйхат!$B:$B,$C731)</f>
        <v/>
      </c>
      <c r="I731" s="35">
        <f>SUMIFS(рўйхат!J:J,рўйхат!$CY:$CY,$B$744,рўйхат!$B:$B,$C731)</f>
        <v/>
      </c>
      <c r="J731" s="36">
        <f>SUMIFS(рўйхат!K:K,рўйхат!$CY:$CY,$B$744,рўйхат!$B:$B,$C731)</f>
        <v/>
      </c>
      <c r="K731" s="35">
        <f>SUMIFS(рўйхат!L:L,рўйхат!$CY:$CY,$B$744,рўйхат!$B:$B,$C731)</f>
        <v/>
      </c>
      <c r="L731" s="36">
        <f>SUMIFS(рўйхат!M:M,рўйхат!$CY:$CY,$B$744,рўйхат!$B:$B,$C731)</f>
        <v/>
      </c>
      <c r="M731" s="35">
        <f>SUMIFS(рўйхат!N:N,рўйхат!$CY:$CY,$B$744,рўйхат!$B:$B,$C731)</f>
        <v/>
      </c>
      <c r="N731" s="36">
        <f>SUMIFS(рўйхат!O:O,рўйхат!$CY:$CY,$B$744,рўйхат!$B:$B,$C731)</f>
        <v/>
      </c>
      <c r="O731" s="34">
        <f>IFERROR(M731/E731,0)</f>
        <v/>
      </c>
      <c r="P731" s="34">
        <f>IFERROR(N731/F731,0)</f>
        <v/>
      </c>
      <c r="Q731" s="35">
        <f>SUMIFS(рўйхат!P:P,рўйхат!$CY:$CY,$B$744,рўйхат!$B:$B,$C731)</f>
        <v/>
      </c>
      <c r="R731" s="36">
        <f>SUMIFS(рўйхат!Q:Q,рўйхат!$CY:$CY,$B$744,рўйхат!$B:$B,$C731)</f>
        <v/>
      </c>
      <c r="S731" s="35">
        <f>SUMIFS(рўйхат!R:R,рўйхат!$CY:$CY,$B$744,рўйхат!$B:$B,$C731)</f>
        <v/>
      </c>
      <c r="T731" s="36">
        <f>SUMIFS(рўйхат!S:S,рўйхат!$CY:$CY,$B$744,рўйхат!$B:$B,$C731)</f>
        <v/>
      </c>
      <c r="U731" s="35">
        <f>SUMIFS(рўйхат!T:T,рўйхат!$CY:$CY,$B$744,рўйхат!$B:$B,$C731)</f>
        <v/>
      </c>
      <c r="V731" s="36">
        <f>SUMIFS(рўйхат!U:U,рўйхат!$CY:$CY,$B$744,рўйхат!$B:$B,$C731)</f>
        <v/>
      </c>
      <c r="W731" s="35">
        <f>SUMIFS(рўйхат!V:V,рўйхат!$CY:$CY,$B$744,рўйхат!$B:$B,$C731)</f>
        <v/>
      </c>
      <c r="X731" s="36">
        <f>SUMIFS(рўйхат!W:W,рўйхат!$CY:$CY,$B$744,рўйхат!$B:$B,$C731)</f>
        <v/>
      </c>
      <c r="Y731" s="35">
        <f>SUMIFS(рўйхат!X:X,рўйхат!$CY:$CY,$B$744,рўйхат!$B:$B,$C731)</f>
        <v/>
      </c>
      <c r="Z731" s="36">
        <f>SUMIFS(рўйхат!Y:Y,рўйхат!$CY:$CY,$B$744,рўйхат!$B:$B,$C731)</f>
        <v/>
      </c>
      <c r="AA731" s="35">
        <f>SUMIFS(рўйхат!Z:Z,рўйхат!$CY:$CY,$B$744,рўйхат!$B:$B,$C731)</f>
        <v/>
      </c>
      <c r="AB731" s="36">
        <f>SUMIFS(рўйхат!AA:AA,рўйхат!$CY:$CY,$B$744,рўйхат!$B:$B,$C731)</f>
        <v/>
      </c>
      <c r="AC731" s="35">
        <f>SUMIFS(рўйхат!AB:AB,рўйхат!$CY:$CY,$B$744,рўйхат!$B:$B,$C731)</f>
        <v/>
      </c>
      <c r="AD731" s="36">
        <f>SUMIFS(рўйхат!AC:AC,рўйхат!$CY:$CY,$B$744,рўйхат!$B:$B,$C731)</f>
        <v/>
      </c>
      <c r="AE731" s="35">
        <f>SUMIFS(рўйхат!AD:AD,рўйхат!$CY:$CY,$B$744,рўйхат!$B:$B,$C731)</f>
        <v/>
      </c>
      <c r="AF731" s="36">
        <f>SUMIFS(рўйхат!AE:AE,рўйхат!$CY:$CY,$B$744,рўйхат!$B:$B,$C731)</f>
        <v/>
      </c>
      <c r="AG731" s="35">
        <f>SUMIFS(рўйхат!AH:AH,рўйхат!$CY:$CY,$B$744,рўйхат!$B:$B,$C731)</f>
        <v/>
      </c>
      <c r="AH731" s="36">
        <f>SUMIFS(рўйхат!AI:AI,рўйхат!$CY:$CY,$B$744,рўйхат!$B:$B,$C731)</f>
        <v/>
      </c>
      <c r="AI731" s="35">
        <f>SUMIFS(рўйхат!AJ:AJ,рўйхат!$CY:$CY,$B$744,рўйхат!$B:$B,$C731)</f>
        <v/>
      </c>
      <c r="AJ731" s="36">
        <f>SUMIFS(рўйхат!AK:AK,рўйхат!$CY:$CY,$B$744,рўйхат!$B:$B,$C731)</f>
        <v/>
      </c>
      <c r="AK731" s="35">
        <f>SUMIFS(рўйхат!AL:AL,рўйхат!$CY:$CY,$B$744,рўйхат!$B:$B,$C731)</f>
        <v/>
      </c>
      <c r="AL731" s="36">
        <f>SUMIFS(рўйхат!AM:AM,рўйхат!$CY:$CY,$B$744,рўйхат!$B:$B,$C731)</f>
        <v/>
      </c>
      <c r="AM731" s="77">
        <f>IFERROR(Q731/E731,0)</f>
        <v/>
      </c>
      <c r="AN731" s="77">
        <f>IFERROR(R731/F731,0)</f>
        <v/>
      </c>
      <c r="AO731" s="35">
        <f>SUMIFS(рўйхат!AX:AX,рўйхат!$CY:$CY,$B$744,рўйхат!$B:$B,$C731)</f>
        <v/>
      </c>
      <c r="AP731" s="36">
        <f>SUMIFS(рўйхат!AY:AY,рўйхат!$CY:$CY,$B$744,рўйхат!$B:$B,$C731)</f>
        <v/>
      </c>
      <c r="AQ731" s="35">
        <f>SUMIFS(рўйхат!AZ:AZ,рўйхат!$CY:$CY,$B$744,рўйхат!$B:$B,$C731)</f>
        <v/>
      </c>
      <c r="AR731" s="36">
        <f>SUMIFS(рўйхат!BA:BA,рўйхат!$CY:$CY,$B$744,рўйхат!$B:$B,$C731)</f>
        <v/>
      </c>
      <c r="AS731" s="35">
        <f>SUMIFS(рўйхат!BB:BB,рўйхат!$CY:$CY,$B$744,рўйхат!$B:$B,$C731)</f>
        <v/>
      </c>
      <c r="AT731" s="36">
        <f>SUMIFS(рўйхат!BC:BC,рўйхат!$CY:$CY,$B$744,рўйхат!$B:$B,$C731)</f>
        <v/>
      </c>
      <c r="AU731" s="35">
        <f>SUMIFS(рўйхат!BD:BD,рўйхат!$CY:$CY,$B$744,рўйхат!$B:$B,$C731)</f>
        <v/>
      </c>
      <c r="AV731" s="36">
        <f>SUMIFS(рўйхат!BE:BE,рўйхат!$CY:$CY,$B$744,рўйхат!$B:$B,$C731)</f>
        <v/>
      </c>
      <c r="AW731" s="35">
        <f>SUMIFS(рўйхат!BF:BF,рўйхат!$CY:$CY,$B$744,рўйхат!$B:$B,$C731)</f>
        <v/>
      </c>
      <c r="AX731" s="36">
        <f>SUMIFS(рўйхат!BG:BG,рўйхат!$CY:$CY,$B$744,рўйхат!$B:$B,$C731)</f>
        <v/>
      </c>
      <c r="AY731" s="35">
        <f>SUMIFS(рўйхат!BH:BH,рўйхат!$CY:$CY,$B$744,рўйхат!$B:$B,$C731)</f>
        <v/>
      </c>
      <c r="AZ731" s="36">
        <f>SUMIFS(рўйхат!BI:BI,рўйхат!$CY:$CY,$B$744,рўйхат!$B:$B,$C731)</f>
        <v/>
      </c>
      <c r="BA731" s="35">
        <f>SUMIFS(рўйхат!BJ:BJ,рўйхат!$CY:$CY,$B$744,рўйхат!$B:$B,$C731)</f>
        <v/>
      </c>
      <c r="BB731" s="36">
        <f>SUMIFS(рўйхат!BK:BK,рўйхат!$CY:$CY,$B$744,рўйхат!$B:$B,$C731)</f>
        <v/>
      </c>
      <c r="BC731" s="77">
        <f>IFERROR(AO731/E731,0)</f>
        <v/>
      </c>
      <c r="BD731" s="77">
        <f>IFERROR(AP731/F731,0)</f>
        <v/>
      </c>
      <c r="BE731" s="35">
        <f>SUMIFS(рўйхат!BL:BL,рўйхат!$CY:$CY,$B$744,рўйхат!$B:$B,$C731)</f>
        <v/>
      </c>
      <c r="BF731" s="36">
        <f>SUMIFS(рўйхат!BM:BM,рўйхат!$CY:$CY,$B$744,рўйхат!$B:$B,$C731)</f>
        <v/>
      </c>
      <c r="BG731" s="35">
        <f>SUMIFS(рўйхат!BN:BN,рўйхат!$CY:$CY,$B$744,рўйхат!$B:$B,$C731)</f>
        <v/>
      </c>
      <c r="BH731" s="36">
        <f>SUMIFS(рўйхат!BO:BO,рўйхат!$CY:$CY,$B$744,рўйхат!$B:$B,$C731)</f>
        <v/>
      </c>
      <c r="BI731" s="35">
        <f>SUMIFS(рўйхат!BP:BP,рўйхат!$CY:$CY,$B$744,рўйхат!$B:$B,$C731)</f>
        <v/>
      </c>
      <c r="BJ731" s="36">
        <f>SUMIFS(рўйхат!BQ:BQ,рўйхат!$CY:$CY,$B$744,рўйхат!$B:$B,$C731)</f>
        <v/>
      </c>
      <c r="BK731" s="35">
        <f>SUMIFS(рўйхат!BR:BR,рўйхат!$CY:$CY,$B$744,рўйхат!$B:$B,$C731)</f>
        <v/>
      </c>
      <c r="BL731" s="36">
        <f>SUMIFS(рўйхат!BS:BS,рўйхат!$CY:$CY,$B$744,рўйхат!$B:$B,$C731)</f>
        <v/>
      </c>
      <c r="BM731" s="35">
        <f>SUMIFS(рўйхат!BT:BT,рўйхат!$CY:$CY,$B$744,рўйхат!$B:$B,$C731)</f>
        <v/>
      </c>
      <c r="BN731" s="36">
        <f>SUMIFS(рўйхат!BU:BU,рўйхат!$CY:$CY,$B$744,рўйхат!$B:$B,$C731)</f>
        <v/>
      </c>
      <c r="BO731" s="35">
        <f>SUMIFS(рўйхат!BX:BX,рўйхат!$CY:$CY,$B$744,рўйхат!$B:$B,$C731)</f>
        <v/>
      </c>
      <c r="BP731" s="36">
        <f>SUMIFS(рўйхат!BY:BY,рўйхат!$CY:$CY,$B$744,рўйхат!$B:$B,$C731)</f>
        <v/>
      </c>
      <c r="BQ731" s="35">
        <f>SUMIFS(рўйхат!BZ:BZ,рўйхат!$CY:$CY,$B$744,рўйхат!$B:$B,$C731)</f>
        <v/>
      </c>
      <c r="BR731" s="36">
        <f>SUMIFS(рўйхат!CA:CA,рўйхат!$CY:$CY,$B$744,рўйхат!$B:$B,$C731)</f>
        <v/>
      </c>
      <c r="BS731" s="35">
        <f>SUMIFS(рўйхат!CB:CB,рўйхат!$CY:$CY,$B$744,рўйхат!$B:$B,$C731)</f>
        <v/>
      </c>
      <c r="BT731" s="36">
        <f>SUMIFS(рўйхат!CC:CC,рўйхат!$CY:$CY,$B$744,рўйхат!$B:$B,$C731)</f>
        <v/>
      </c>
      <c r="BU731" s="35">
        <f>SUMIFS(рўйхат!CD:CD,рўйхат!$CY:$CY,$B$744,рўйхат!$B:$B,$C731)</f>
        <v/>
      </c>
      <c r="BV731" s="36">
        <f>SUMIFS(рўйхат!CE:CE,рўйхат!$CY:$CY,$B$744,рўйхат!$B:$B,$C731)</f>
        <v/>
      </c>
      <c r="BW731" s="35">
        <f>SUMIFS(рўйхат!CH:CH,рўйхат!$CY:$CY,$B$744,рўйхат!$B:$B,$C731)</f>
        <v/>
      </c>
      <c r="BX731" s="36">
        <f>SUMIFS(рўйхат!CI:CI,рўйхат!$CY:$CY,$B$744,рўйхат!$B:$B,$C731)</f>
        <v/>
      </c>
      <c r="BY731" s="35">
        <f>SUMIFS(рўйхат!CJ:CJ,рўйхат!$CY:$CY,$B$744,рўйхат!$B:$B,$C731)</f>
        <v/>
      </c>
      <c r="BZ731" s="36">
        <f>SUMIFS(рўйхат!CK:CK,рўйхат!$CY:$CY,$B$744,рўйхат!$B:$B,$C731)</f>
        <v/>
      </c>
      <c r="CA731" s="35">
        <f>SUMIFS(рўйхат!CL:CL,рўйхат!$CY:$CY,$B$744,рўйхат!$B:$B,$C731)</f>
        <v/>
      </c>
      <c r="CB731" s="36">
        <f>SUMIFS(рўйхат!CM:CM,рўйхат!$CY:$CY,$B$744,рўйхат!$B:$B,$C731)</f>
        <v/>
      </c>
      <c r="CC731" s="35">
        <f>SUMIFS(рўйхат!CN:CN,рўйхат!$CY:$CY,$B$744,рўйхат!$B:$B,$C731)</f>
        <v/>
      </c>
      <c r="CD731" s="36">
        <f>SUMIFS(рўйхат!CO:CO,рўйхат!$CY:$CY,$B$744,рўйхат!$B:$B,$C731)</f>
        <v/>
      </c>
      <c r="CE731" s="77">
        <f>IFERROR(BE731/(Q731+BE731),0)</f>
        <v/>
      </c>
      <c r="CF731" s="78">
        <f>IFERROR(BF731/(R731+BF731),0)</f>
        <v/>
      </c>
      <c r="CG731" s="8">
        <f>COUNTIFS(B:B,B731)</f>
        <v/>
      </c>
    </row>
    <row r="732" hidden="1" outlineLevel="1" ht="33.95" customFormat="1" customHeight="1" s="8">
      <c r="A732" s="31" t="n"/>
      <c r="B732" s="50" t="n">
        <v>20</v>
      </c>
      <c r="C732" s="66" t="inlineStr">
        <is>
          <t>Рақобатни ривожлантириш ва истеъмолчилар ҳуқуқларини ҳимоя қилиш қўмитаси</t>
        </is>
      </c>
      <c r="D732" s="32" t="n"/>
      <c r="E732" s="35">
        <f>SUMIFS(рўйхат!F:F,рўйхат!$CY:$CY,$B$744,рўйхат!$B:$B,$C732)</f>
        <v/>
      </c>
      <c r="F732" s="36">
        <f>SUMIFS(рўйхат!G:G,рўйхат!$CY:$CY,$B$744,рўйхат!$B:$B,$C732)</f>
        <v/>
      </c>
      <c r="G732" s="35">
        <f>SUMIFS(рўйхат!H:H,рўйхат!$CY:$CY,$B$744,рўйхат!$B:$B,$C732)</f>
        <v/>
      </c>
      <c r="H732" s="36">
        <f>SUMIFS(рўйхат!I:I,рўйхат!$CY:$CY,$B$744,рўйхат!$B:$B,$C732)</f>
        <v/>
      </c>
      <c r="I732" s="35">
        <f>SUMIFS(рўйхат!J:J,рўйхат!$CY:$CY,$B$744,рўйхат!$B:$B,$C732)</f>
        <v/>
      </c>
      <c r="J732" s="36">
        <f>SUMIFS(рўйхат!K:K,рўйхат!$CY:$CY,$B$744,рўйхат!$B:$B,$C732)</f>
        <v/>
      </c>
      <c r="K732" s="35">
        <f>SUMIFS(рўйхат!L:L,рўйхат!$CY:$CY,$B$744,рўйхат!$B:$B,$C732)</f>
        <v/>
      </c>
      <c r="L732" s="36">
        <f>SUMIFS(рўйхат!M:M,рўйхат!$CY:$CY,$B$744,рўйхат!$B:$B,$C732)</f>
        <v/>
      </c>
      <c r="M732" s="35">
        <f>SUMIFS(рўйхат!N:N,рўйхат!$CY:$CY,$B$744,рўйхат!$B:$B,$C732)</f>
        <v/>
      </c>
      <c r="N732" s="36">
        <f>SUMIFS(рўйхат!O:O,рўйхат!$CY:$CY,$B$744,рўйхат!$B:$B,$C732)</f>
        <v/>
      </c>
      <c r="O732" s="34">
        <f>IFERROR(M732/E732,0)</f>
        <v/>
      </c>
      <c r="P732" s="34">
        <f>IFERROR(N732/F732,0)</f>
        <v/>
      </c>
      <c r="Q732" s="35">
        <f>SUMIFS(рўйхат!P:P,рўйхат!$CY:$CY,$B$744,рўйхат!$B:$B,$C732)</f>
        <v/>
      </c>
      <c r="R732" s="36">
        <f>SUMIFS(рўйхат!Q:Q,рўйхат!$CY:$CY,$B$744,рўйхат!$B:$B,$C732)</f>
        <v/>
      </c>
      <c r="S732" s="35">
        <f>SUMIFS(рўйхат!R:R,рўйхат!$CY:$CY,$B$744,рўйхат!$B:$B,$C732)</f>
        <v/>
      </c>
      <c r="T732" s="36">
        <f>SUMIFS(рўйхат!S:S,рўйхат!$CY:$CY,$B$744,рўйхат!$B:$B,$C732)</f>
        <v/>
      </c>
      <c r="U732" s="35">
        <f>SUMIFS(рўйхат!T:T,рўйхат!$CY:$CY,$B$744,рўйхат!$B:$B,$C732)</f>
        <v/>
      </c>
      <c r="V732" s="36">
        <f>SUMIFS(рўйхат!U:U,рўйхат!$CY:$CY,$B$744,рўйхат!$B:$B,$C732)</f>
        <v/>
      </c>
      <c r="W732" s="35">
        <f>SUMIFS(рўйхат!V:V,рўйхат!$CY:$CY,$B$744,рўйхат!$B:$B,$C732)</f>
        <v/>
      </c>
      <c r="X732" s="36">
        <f>SUMIFS(рўйхат!W:W,рўйхат!$CY:$CY,$B$744,рўйхат!$B:$B,$C732)</f>
        <v/>
      </c>
      <c r="Y732" s="35">
        <f>SUMIFS(рўйхат!X:X,рўйхат!$CY:$CY,$B$744,рўйхат!$B:$B,$C732)</f>
        <v/>
      </c>
      <c r="Z732" s="36">
        <f>SUMIFS(рўйхат!Y:Y,рўйхат!$CY:$CY,$B$744,рўйхат!$B:$B,$C732)</f>
        <v/>
      </c>
      <c r="AA732" s="35">
        <f>SUMIFS(рўйхат!Z:Z,рўйхат!$CY:$CY,$B$744,рўйхат!$B:$B,$C732)</f>
        <v/>
      </c>
      <c r="AB732" s="36">
        <f>SUMIFS(рўйхат!AA:AA,рўйхат!$CY:$CY,$B$744,рўйхат!$B:$B,$C732)</f>
        <v/>
      </c>
      <c r="AC732" s="35">
        <f>SUMIFS(рўйхат!AB:AB,рўйхат!$CY:$CY,$B$744,рўйхат!$B:$B,$C732)</f>
        <v/>
      </c>
      <c r="AD732" s="36">
        <f>SUMIFS(рўйхат!AC:AC,рўйхат!$CY:$CY,$B$744,рўйхат!$B:$B,$C732)</f>
        <v/>
      </c>
      <c r="AE732" s="35">
        <f>SUMIFS(рўйхат!AD:AD,рўйхат!$CY:$CY,$B$744,рўйхат!$B:$B,$C732)</f>
        <v/>
      </c>
      <c r="AF732" s="36">
        <f>SUMIFS(рўйхат!AE:AE,рўйхат!$CY:$CY,$B$744,рўйхат!$B:$B,$C732)</f>
        <v/>
      </c>
      <c r="AG732" s="35">
        <f>SUMIFS(рўйхат!AH:AH,рўйхат!$CY:$CY,$B$744,рўйхат!$B:$B,$C732)</f>
        <v/>
      </c>
      <c r="AH732" s="36">
        <f>SUMIFS(рўйхат!AI:AI,рўйхат!$CY:$CY,$B$744,рўйхат!$B:$B,$C732)</f>
        <v/>
      </c>
      <c r="AI732" s="35">
        <f>SUMIFS(рўйхат!AJ:AJ,рўйхат!$CY:$CY,$B$744,рўйхат!$B:$B,$C732)</f>
        <v/>
      </c>
      <c r="AJ732" s="36">
        <f>SUMIFS(рўйхат!AK:AK,рўйхат!$CY:$CY,$B$744,рўйхат!$B:$B,$C732)</f>
        <v/>
      </c>
      <c r="AK732" s="35">
        <f>SUMIFS(рўйхат!AL:AL,рўйхат!$CY:$CY,$B$744,рўйхат!$B:$B,$C732)</f>
        <v/>
      </c>
      <c r="AL732" s="36">
        <f>SUMIFS(рўйхат!AM:AM,рўйхат!$CY:$CY,$B$744,рўйхат!$B:$B,$C732)</f>
        <v/>
      </c>
      <c r="AM732" s="77">
        <f>IFERROR(Q732/E732,0)</f>
        <v/>
      </c>
      <c r="AN732" s="77">
        <f>IFERROR(R732/F732,0)</f>
        <v/>
      </c>
      <c r="AO732" s="35">
        <f>SUMIFS(рўйхат!AX:AX,рўйхат!$CY:$CY,$B$744,рўйхат!$B:$B,$C732)</f>
        <v/>
      </c>
      <c r="AP732" s="36">
        <f>SUMIFS(рўйхат!AY:AY,рўйхат!$CY:$CY,$B$744,рўйхат!$B:$B,$C732)</f>
        <v/>
      </c>
      <c r="AQ732" s="35">
        <f>SUMIFS(рўйхат!AZ:AZ,рўйхат!$CY:$CY,$B$744,рўйхат!$B:$B,$C732)</f>
        <v/>
      </c>
      <c r="AR732" s="36">
        <f>SUMIFS(рўйхат!BA:BA,рўйхат!$CY:$CY,$B$744,рўйхат!$B:$B,$C732)</f>
        <v/>
      </c>
      <c r="AS732" s="35">
        <f>SUMIFS(рўйхат!BB:BB,рўйхат!$CY:$CY,$B$744,рўйхат!$B:$B,$C732)</f>
        <v/>
      </c>
      <c r="AT732" s="36">
        <f>SUMIFS(рўйхат!BC:BC,рўйхат!$CY:$CY,$B$744,рўйхат!$B:$B,$C732)</f>
        <v/>
      </c>
      <c r="AU732" s="35">
        <f>SUMIFS(рўйхат!BD:BD,рўйхат!$CY:$CY,$B$744,рўйхат!$B:$B,$C732)</f>
        <v/>
      </c>
      <c r="AV732" s="36">
        <f>SUMIFS(рўйхат!BE:BE,рўйхат!$CY:$CY,$B$744,рўйхат!$B:$B,$C732)</f>
        <v/>
      </c>
      <c r="AW732" s="35">
        <f>SUMIFS(рўйхат!BF:BF,рўйхат!$CY:$CY,$B$744,рўйхат!$B:$B,$C732)</f>
        <v/>
      </c>
      <c r="AX732" s="36">
        <f>SUMIFS(рўйхат!BG:BG,рўйхат!$CY:$CY,$B$744,рўйхат!$B:$B,$C732)</f>
        <v/>
      </c>
      <c r="AY732" s="35">
        <f>SUMIFS(рўйхат!BH:BH,рўйхат!$CY:$CY,$B$744,рўйхат!$B:$B,$C732)</f>
        <v/>
      </c>
      <c r="AZ732" s="36">
        <f>SUMIFS(рўйхат!BI:BI,рўйхат!$CY:$CY,$B$744,рўйхат!$B:$B,$C732)</f>
        <v/>
      </c>
      <c r="BA732" s="35">
        <f>SUMIFS(рўйхат!BJ:BJ,рўйхат!$CY:$CY,$B$744,рўйхат!$B:$B,$C732)</f>
        <v/>
      </c>
      <c r="BB732" s="36">
        <f>SUMIFS(рўйхат!BK:BK,рўйхат!$CY:$CY,$B$744,рўйхат!$B:$B,$C732)</f>
        <v/>
      </c>
      <c r="BC732" s="77">
        <f>IFERROR(AO732/E732,0)</f>
        <v/>
      </c>
      <c r="BD732" s="77">
        <f>IFERROR(AP732/F732,0)</f>
        <v/>
      </c>
      <c r="BE732" s="35">
        <f>SUMIFS(рўйхат!BL:BL,рўйхат!$CY:$CY,$B$744,рўйхат!$B:$B,$C732)</f>
        <v/>
      </c>
      <c r="BF732" s="36">
        <f>SUMIFS(рўйхат!BM:BM,рўйхат!$CY:$CY,$B$744,рўйхат!$B:$B,$C732)</f>
        <v/>
      </c>
      <c r="BG732" s="35">
        <f>SUMIFS(рўйхат!BN:BN,рўйхат!$CY:$CY,$B$744,рўйхат!$B:$B,$C732)</f>
        <v/>
      </c>
      <c r="BH732" s="36">
        <f>SUMIFS(рўйхат!BO:BO,рўйхат!$CY:$CY,$B$744,рўйхат!$B:$B,$C732)</f>
        <v/>
      </c>
      <c r="BI732" s="35">
        <f>SUMIFS(рўйхат!BP:BP,рўйхат!$CY:$CY,$B$744,рўйхат!$B:$B,$C732)</f>
        <v/>
      </c>
      <c r="BJ732" s="36">
        <f>SUMIFS(рўйхат!BQ:BQ,рўйхат!$CY:$CY,$B$744,рўйхат!$B:$B,$C732)</f>
        <v/>
      </c>
      <c r="BK732" s="35">
        <f>SUMIFS(рўйхат!BR:BR,рўйхат!$CY:$CY,$B$744,рўйхат!$B:$B,$C732)</f>
        <v/>
      </c>
      <c r="BL732" s="36">
        <f>SUMIFS(рўйхат!BS:BS,рўйхат!$CY:$CY,$B$744,рўйхат!$B:$B,$C732)</f>
        <v/>
      </c>
      <c r="BM732" s="35">
        <f>SUMIFS(рўйхат!BT:BT,рўйхат!$CY:$CY,$B$744,рўйхат!$B:$B,$C732)</f>
        <v/>
      </c>
      <c r="BN732" s="36">
        <f>SUMIFS(рўйхат!BU:BU,рўйхат!$CY:$CY,$B$744,рўйхат!$B:$B,$C732)</f>
        <v/>
      </c>
      <c r="BO732" s="35">
        <f>SUMIFS(рўйхат!BX:BX,рўйхат!$CY:$CY,$B$744,рўйхат!$B:$B,$C732)</f>
        <v/>
      </c>
      <c r="BP732" s="36">
        <f>SUMIFS(рўйхат!BY:BY,рўйхат!$CY:$CY,$B$744,рўйхат!$B:$B,$C732)</f>
        <v/>
      </c>
      <c r="BQ732" s="35">
        <f>SUMIFS(рўйхат!BZ:BZ,рўйхат!$CY:$CY,$B$744,рўйхат!$B:$B,$C732)</f>
        <v/>
      </c>
      <c r="BR732" s="36">
        <f>SUMIFS(рўйхат!CA:CA,рўйхат!$CY:$CY,$B$744,рўйхат!$B:$B,$C732)</f>
        <v/>
      </c>
      <c r="BS732" s="35">
        <f>SUMIFS(рўйхат!CB:CB,рўйхат!$CY:$CY,$B$744,рўйхат!$B:$B,$C732)</f>
        <v/>
      </c>
      <c r="BT732" s="36">
        <f>SUMIFS(рўйхат!CC:CC,рўйхат!$CY:$CY,$B$744,рўйхат!$B:$B,$C732)</f>
        <v/>
      </c>
      <c r="BU732" s="35">
        <f>SUMIFS(рўйхат!CD:CD,рўйхат!$CY:$CY,$B$744,рўйхат!$B:$B,$C732)</f>
        <v/>
      </c>
      <c r="BV732" s="36">
        <f>SUMIFS(рўйхат!CE:CE,рўйхат!$CY:$CY,$B$744,рўйхат!$B:$B,$C732)</f>
        <v/>
      </c>
      <c r="BW732" s="35">
        <f>SUMIFS(рўйхат!CH:CH,рўйхат!$CY:$CY,$B$744,рўйхат!$B:$B,$C732)</f>
        <v/>
      </c>
      <c r="BX732" s="36">
        <f>SUMIFS(рўйхат!CI:CI,рўйхат!$CY:$CY,$B$744,рўйхат!$B:$B,$C732)</f>
        <v/>
      </c>
      <c r="BY732" s="35">
        <f>SUMIFS(рўйхат!CJ:CJ,рўйхат!$CY:$CY,$B$744,рўйхат!$B:$B,$C732)</f>
        <v/>
      </c>
      <c r="BZ732" s="36">
        <f>SUMIFS(рўйхат!CK:CK,рўйхат!$CY:$CY,$B$744,рўйхат!$B:$B,$C732)</f>
        <v/>
      </c>
      <c r="CA732" s="35">
        <f>SUMIFS(рўйхат!CL:CL,рўйхат!$CY:$CY,$B$744,рўйхат!$B:$B,$C732)</f>
        <v/>
      </c>
      <c r="CB732" s="36">
        <f>SUMIFS(рўйхат!CM:CM,рўйхат!$CY:$CY,$B$744,рўйхат!$B:$B,$C732)</f>
        <v/>
      </c>
      <c r="CC732" s="35">
        <f>SUMIFS(рўйхат!CN:CN,рўйхат!$CY:$CY,$B$744,рўйхат!$B:$B,$C732)</f>
        <v/>
      </c>
      <c r="CD732" s="36">
        <f>SUMIFS(рўйхат!CO:CO,рўйхат!$CY:$CY,$B$744,рўйхат!$B:$B,$C732)</f>
        <v/>
      </c>
      <c r="CE732" s="77">
        <f>IFERROR(BE732/(Q732+BE732),0)</f>
        <v/>
      </c>
      <c r="CF732" s="78">
        <f>IFERROR(BF732/(R732+BF732),0)</f>
        <v/>
      </c>
      <c r="CG732" s="8">
        <f>COUNTIFS(B:B,B732)</f>
        <v/>
      </c>
    </row>
    <row r="733" hidden="1" outlineLevel="1" ht="17.1" customFormat="1" customHeight="1" s="8">
      <c r="A733" s="33" t="n"/>
      <c r="B733" s="50" t="n">
        <v>21</v>
      </c>
      <c r="C733" s="66" t="inlineStr">
        <is>
          <t>Соғлиқни сақлаш вазирлиги</t>
        </is>
      </c>
      <c r="D733" s="16" t="n"/>
      <c r="E733" s="35">
        <f>SUMIFS(рўйхат!F:F,рўйхат!$CY:$CY,$B$744,рўйхат!$B:$B,$C733)</f>
        <v/>
      </c>
      <c r="F733" s="36">
        <f>SUMIFS(рўйхат!G:G,рўйхат!$CY:$CY,$B$744,рўйхат!$B:$B,$C733)</f>
        <v/>
      </c>
      <c r="G733" s="35">
        <f>SUMIFS(рўйхат!H:H,рўйхат!$CY:$CY,$B$744,рўйхат!$B:$B,$C733)</f>
        <v/>
      </c>
      <c r="H733" s="36">
        <f>SUMIFS(рўйхат!I:I,рўйхат!$CY:$CY,$B$744,рўйхат!$B:$B,$C733)</f>
        <v/>
      </c>
      <c r="I733" s="35">
        <f>SUMIFS(рўйхат!J:J,рўйхат!$CY:$CY,$B$744,рўйхат!$B:$B,$C733)</f>
        <v/>
      </c>
      <c r="J733" s="36">
        <f>SUMIFS(рўйхат!K:K,рўйхат!$CY:$CY,$B$744,рўйхат!$B:$B,$C733)</f>
        <v/>
      </c>
      <c r="K733" s="35">
        <f>SUMIFS(рўйхат!L:L,рўйхат!$CY:$CY,$B$744,рўйхат!$B:$B,$C733)</f>
        <v/>
      </c>
      <c r="L733" s="36">
        <f>SUMIFS(рўйхат!M:M,рўйхат!$CY:$CY,$B$744,рўйхат!$B:$B,$C733)</f>
        <v/>
      </c>
      <c r="M733" s="35">
        <f>SUMIFS(рўйхат!N:N,рўйхат!$CY:$CY,$B$744,рўйхат!$B:$B,$C733)</f>
        <v/>
      </c>
      <c r="N733" s="36">
        <f>SUMIFS(рўйхат!O:O,рўйхат!$CY:$CY,$B$744,рўйхат!$B:$B,$C733)</f>
        <v/>
      </c>
      <c r="O733" s="34">
        <f>IFERROR(M733/E733,0)</f>
        <v/>
      </c>
      <c r="P733" s="34">
        <f>IFERROR(N733/F733,0)</f>
        <v/>
      </c>
      <c r="Q733" s="35">
        <f>SUMIFS(рўйхат!P:P,рўйхат!$CY:$CY,$B$744,рўйхат!$B:$B,$C733)</f>
        <v/>
      </c>
      <c r="R733" s="36">
        <f>SUMIFS(рўйхат!Q:Q,рўйхат!$CY:$CY,$B$744,рўйхат!$B:$B,$C733)</f>
        <v/>
      </c>
      <c r="S733" s="35">
        <f>SUMIFS(рўйхат!R:R,рўйхат!$CY:$CY,$B$744,рўйхат!$B:$B,$C733)</f>
        <v/>
      </c>
      <c r="T733" s="36">
        <f>SUMIFS(рўйхат!S:S,рўйхат!$CY:$CY,$B$744,рўйхат!$B:$B,$C733)</f>
        <v/>
      </c>
      <c r="U733" s="35">
        <f>SUMIFS(рўйхат!T:T,рўйхат!$CY:$CY,$B$744,рўйхат!$B:$B,$C733)</f>
        <v/>
      </c>
      <c r="V733" s="36">
        <f>SUMIFS(рўйхат!U:U,рўйхат!$CY:$CY,$B$744,рўйхат!$B:$B,$C733)</f>
        <v/>
      </c>
      <c r="W733" s="35">
        <f>SUMIFS(рўйхат!V:V,рўйхат!$CY:$CY,$B$744,рўйхат!$B:$B,$C733)</f>
        <v/>
      </c>
      <c r="X733" s="36">
        <f>SUMIFS(рўйхат!W:W,рўйхат!$CY:$CY,$B$744,рўйхат!$B:$B,$C733)</f>
        <v/>
      </c>
      <c r="Y733" s="35">
        <f>SUMIFS(рўйхат!X:X,рўйхат!$CY:$CY,$B$744,рўйхат!$B:$B,$C733)</f>
        <v/>
      </c>
      <c r="Z733" s="36">
        <f>SUMIFS(рўйхат!Y:Y,рўйхат!$CY:$CY,$B$744,рўйхат!$B:$B,$C733)</f>
        <v/>
      </c>
      <c r="AA733" s="35">
        <f>SUMIFS(рўйхат!Z:Z,рўйхат!$CY:$CY,$B$744,рўйхат!$B:$B,$C733)</f>
        <v/>
      </c>
      <c r="AB733" s="36">
        <f>SUMIFS(рўйхат!AA:AA,рўйхат!$CY:$CY,$B$744,рўйхат!$B:$B,$C733)</f>
        <v/>
      </c>
      <c r="AC733" s="35">
        <f>SUMIFS(рўйхат!AB:AB,рўйхат!$CY:$CY,$B$744,рўйхат!$B:$B,$C733)</f>
        <v/>
      </c>
      <c r="AD733" s="36">
        <f>SUMIFS(рўйхат!AC:AC,рўйхат!$CY:$CY,$B$744,рўйхат!$B:$B,$C733)</f>
        <v/>
      </c>
      <c r="AE733" s="35">
        <f>SUMIFS(рўйхат!AD:AD,рўйхат!$CY:$CY,$B$744,рўйхат!$B:$B,$C733)</f>
        <v/>
      </c>
      <c r="AF733" s="36">
        <f>SUMIFS(рўйхат!AE:AE,рўйхат!$CY:$CY,$B$744,рўйхат!$B:$B,$C733)</f>
        <v/>
      </c>
      <c r="AG733" s="35">
        <f>SUMIFS(рўйхат!AH:AH,рўйхат!$CY:$CY,$B$744,рўйхат!$B:$B,$C733)</f>
        <v/>
      </c>
      <c r="AH733" s="36">
        <f>SUMIFS(рўйхат!AI:AI,рўйхат!$CY:$CY,$B$744,рўйхат!$B:$B,$C733)</f>
        <v/>
      </c>
      <c r="AI733" s="35">
        <f>SUMIFS(рўйхат!AJ:AJ,рўйхат!$CY:$CY,$B$744,рўйхат!$B:$B,$C733)</f>
        <v/>
      </c>
      <c r="AJ733" s="36">
        <f>SUMIFS(рўйхат!AK:AK,рўйхат!$CY:$CY,$B$744,рўйхат!$B:$B,$C733)</f>
        <v/>
      </c>
      <c r="AK733" s="35">
        <f>SUMIFS(рўйхат!AL:AL,рўйхат!$CY:$CY,$B$744,рўйхат!$B:$B,$C733)</f>
        <v/>
      </c>
      <c r="AL733" s="36">
        <f>SUMIFS(рўйхат!AM:AM,рўйхат!$CY:$CY,$B$744,рўйхат!$B:$B,$C733)</f>
        <v/>
      </c>
      <c r="AM733" s="77">
        <f>IFERROR(Q733/E733,0)</f>
        <v/>
      </c>
      <c r="AN733" s="77">
        <f>IFERROR(R733/F733,0)</f>
        <v/>
      </c>
      <c r="AO733" s="35">
        <f>SUMIFS(рўйхат!AX:AX,рўйхат!$CY:$CY,$B$744,рўйхат!$B:$B,$C733)</f>
        <v/>
      </c>
      <c r="AP733" s="36">
        <f>SUMIFS(рўйхат!AY:AY,рўйхат!$CY:$CY,$B$744,рўйхат!$B:$B,$C733)</f>
        <v/>
      </c>
      <c r="AQ733" s="35">
        <f>SUMIFS(рўйхат!AZ:AZ,рўйхат!$CY:$CY,$B$744,рўйхат!$B:$B,$C733)</f>
        <v/>
      </c>
      <c r="AR733" s="36">
        <f>SUMIFS(рўйхат!BA:BA,рўйхат!$CY:$CY,$B$744,рўйхат!$B:$B,$C733)</f>
        <v/>
      </c>
      <c r="AS733" s="35">
        <f>SUMIFS(рўйхат!BB:BB,рўйхат!$CY:$CY,$B$744,рўйхат!$B:$B,$C733)</f>
        <v/>
      </c>
      <c r="AT733" s="36">
        <f>SUMIFS(рўйхат!BC:BC,рўйхат!$CY:$CY,$B$744,рўйхат!$B:$B,$C733)</f>
        <v/>
      </c>
      <c r="AU733" s="35">
        <f>SUMIFS(рўйхат!BD:BD,рўйхат!$CY:$CY,$B$744,рўйхат!$B:$B,$C733)</f>
        <v/>
      </c>
      <c r="AV733" s="36">
        <f>SUMIFS(рўйхат!BE:BE,рўйхат!$CY:$CY,$B$744,рўйхат!$B:$B,$C733)</f>
        <v/>
      </c>
      <c r="AW733" s="35">
        <f>SUMIFS(рўйхат!BF:BF,рўйхат!$CY:$CY,$B$744,рўйхат!$B:$B,$C733)</f>
        <v/>
      </c>
      <c r="AX733" s="36">
        <f>SUMIFS(рўйхат!BG:BG,рўйхат!$CY:$CY,$B$744,рўйхат!$B:$B,$C733)</f>
        <v/>
      </c>
      <c r="AY733" s="35">
        <f>SUMIFS(рўйхат!BH:BH,рўйхат!$CY:$CY,$B$744,рўйхат!$B:$B,$C733)</f>
        <v/>
      </c>
      <c r="AZ733" s="36">
        <f>SUMIFS(рўйхат!BI:BI,рўйхат!$CY:$CY,$B$744,рўйхат!$B:$B,$C733)</f>
        <v/>
      </c>
      <c r="BA733" s="35">
        <f>SUMIFS(рўйхат!BJ:BJ,рўйхат!$CY:$CY,$B$744,рўйхат!$B:$B,$C733)</f>
        <v/>
      </c>
      <c r="BB733" s="36">
        <f>SUMIFS(рўйхат!BK:BK,рўйхат!$CY:$CY,$B$744,рўйхат!$B:$B,$C733)</f>
        <v/>
      </c>
      <c r="BC733" s="77">
        <f>IFERROR(AO733/E733,0)</f>
        <v/>
      </c>
      <c r="BD733" s="77">
        <f>IFERROR(AP733/F733,0)</f>
        <v/>
      </c>
      <c r="BE733" s="35">
        <f>SUMIFS(рўйхат!BL:BL,рўйхат!$CY:$CY,$B$744,рўйхат!$B:$B,$C733)</f>
        <v/>
      </c>
      <c r="BF733" s="36">
        <f>SUMIFS(рўйхат!BM:BM,рўйхат!$CY:$CY,$B$744,рўйхат!$B:$B,$C733)</f>
        <v/>
      </c>
      <c r="BG733" s="35">
        <f>SUMIFS(рўйхат!BN:BN,рўйхат!$CY:$CY,$B$744,рўйхат!$B:$B,$C733)</f>
        <v/>
      </c>
      <c r="BH733" s="36">
        <f>SUMIFS(рўйхат!BO:BO,рўйхат!$CY:$CY,$B$744,рўйхат!$B:$B,$C733)</f>
        <v/>
      </c>
      <c r="BI733" s="35">
        <f>SUMIFS(рўйхат!BP:BP,рўйхат!$CY:$CY,$B$744,рўйхат!$B:$B,$C733)</f>
        <v/>
      </c>
      <c r="BJ733" s="36">
        <f>SUMIFS(рўйхат!BQ:BQ,рўйхат!$CY:$CY,$B$744,рўйхат!$B:$B,$C733)</f>
        <v/>
      </c>
      <c r="BK733" s="35">
        <f>SUMIFS(рўйхат!BR:BR,рўйхат!$CY:$CY,$B$744,рўйхат!$B:$B,$C733)</f>
        <v/>
      </c>
      <c r="BL733" s="36">
        <f>SUMIFS(рўйхат!BS:BS,рўйхат!$CY:$CY,$B$744,рўйхат!$B:$B,$C733)</f>
        <v/>
      </c>
      <c r="BM733" s="35">
        <f>SUMIFS(рўйхат!BT:BT,рўйхат!$CY:$CY,$B$744,рўйхат!$B:$B,$C733)</f>
        <v/>
      </c>
      <c r="BN733" s="36">
        <f>SUMIFS(рўйхат!BU:BU,рўйхат!$CY:$CY,$B$744,рўйхат!$B:$B,$C733)</f>
        <v/>
      </c>
      <c r="BO733" s="35">
        <f>SUMIFS(рўйхат!BX:BX,рўйхат!$CY:$CY,$B$744,рўйхат!$B:$B,$C733)</f>
        <v/>
      </c>
      <c r="BP733" s="36">
        <f>SUMIFS(рўйхат!BY:BY,рўйхат!$CY:$CY,$B$744,рўйхат!$B:$B,$C733)</f>
        <v/>
      </c>
      <c r="BQ733" s="35">
        <f>SUMIFS(рўйхат!BZ:BZ,рўйхат!$CY:$CY,$B$744,рўйхат!$B:$B,$C733)</f>
        <v/>
      </c>
      <c r="BR733" s="36">
        <f>SUMIFS(рўйхат!CA:CA,рўйхат!$CY:$CY,$B$744,рўйхат!$B:$B,$C733)</f>
        <v/>
      </c>
      <c r="BS733" s="35">
        <f>SUMIFS(рўйхат!CB:CB,рўйхат!$CY:$CY,$B$744,рўйхат!$B:$B,$C733)</f>
        <v/>
      </c>
      <c r="BT733" s="36">
        <f>SUMIFS(рўйхат!CC:CC,рўйхат!$CY:$CY,$B$744,рўйхат!$B:$B,$C733)</f>
        <v/>
      </c>
      <c r="BU733" s="35">
        <f>SUMIFS(рўйхат!CD:CD,рўйхат!$CY:$CY,$B$744,рўйхат!$B:$B,$C733)</f>
        <v/>
      </c>
      <c r="BV733" s="36">
        <f>SUMIFS(рўйхат!CE:CE,рўйхат!$CY:$CY,$B$744,рўйхат!$B:$B,$C733)</f>
        <v/>
      </c>
      <c r="BW733" s="35">
        <f>SUMIFS(рўйхат!CH:CH,рўйхат!$CY:$CY,$B$744,рўйхат!$B:$B,$C733)</f>
        <v/>
      </c>
      <c r="BX733" s="36">
        <f>SUMIFS(рўйхат!CI:CI,рўйхат!$CY:$CY,$B$744,рўйхат!$B:$B,$C733)</f>
        <v/>
      </c>
      <c r="BY733" s="35">
        <f>SUMIFS(рўйхат!CJ:CJ,рўйхат!$CY:$CY,$B$744,рўйхат!$B:$B,$C733)</f>
        <v/>
      </c>
      <c r="BZ733" s="36">
        <f>SUMIFS(рўйхат!CK:CK,рўйхат!$CY:$CY,$B$744,рўйхат!$B:$B,$C733)</f>
        <v/>
      </c>
      <c r="CA733" s="35">
        <f>SUMIFS(рўйхат!CL:CL,рўйхат!$CY:$CY,$B$744,рўйхат!$B:$B,$C733)</f>
        <v/>
      </c>
      <c r="CB733" s="36">
        <f>SUMIFS(рўйхат!CM:CM,рўйхат!$CY:$CY,$B$744,рўйхат!$B:$B,$C733)</f>
        <v/>
      </c>
      <c r="CC733" s="35">
        <f>SUMIFS(рўйхат!CN:CN,рўйхат!$CY:$CY,$B$744,рўйхат!$B:$B,$C733)</f>
        <v/>
      </c>
      <c r="CD733" s="36">
        <f>SUMIFS(рўйхат!CO:CO,рўйхат!$CY:$CY,$B$744,рўйхат!$B:$B,$C733)</f>
        <v/>
      </c>
      <c r="CE733" s="77">
        <f>IFERROR(BE733/(Q733+BE733),0)</f>
        <v/>
      </c>
      <c r="CF733" s="78">
        <f>IFERROR(BF733/(R733+BF733),0)</f>
        <v/>
      </c>
      <c r="CG733" s="8">
        <f>COUNTIFS(B:B,B733)</f>
        <v/>
      </c>
    </row>
    <row r="734" hidden="1" outlineLevel="1" ht="17.1" customFormat="1" customHeight="1" s="8">
      <c r="A734" s="33" t="n"/>
      <c r="B734" s="50" t="n">
        <v>22</v>
      </c>
      <c r="C734" s="66" t="inlineStr">
        <is>
          <t>Спорт вазирлиги</t>
        </is>
      </c>
      <c r="D734" s="16" t="n"/>
      <c r="E734" s="35">
        <f>SUMIFS(рўйхат!F:F,рўйхат!$CY:$CY,$B$744,рўйхат!$B:$B,$C734)</f>
        <v/>
      </c>
      <c r="F734" s="36">
        <f>SUMIFS(рўйхат!G:G,рўйхат!$CY:$CY,$B$744,рўйхат!$B:$B,$C734)</f>
        <v/>
      </c>
      <c r="G734" s="35">
        <f>SUMIFS(рўйхат!H:H,рўйхат!$CY:$CY,$B$744,рўйхат!$B:$B,$C734)</f>
        <v/>
      </c>
      <c r="H734" s="36">
        <f>SUMIFS(рўйхат!I:I,рўйхат!$CY:$CY,$B$744,рўйхат!$B:$B,$C734)</f>
        <v/>
      </c>
      <c r="I734" s="35">
        <f>SUMIFS(рўйхат!J:J,рўйхат!$CY:$CY,$B$744,рўйхат!$B:$B,$C734)</f>
        <v/>
      </c>
      <c r="J734" s="36">
        <f>SUMIFS(рўйхат!K:K,рўйхат!$CY:$CY,$B$744,рўйхат!$B:$B,$C734)</f>
        <v/>
      </c>
      <c r="K734" s="35">
        <f>SUMIFS(рўйхат!L:L,рўйхат!$CY:$CY,$B$744,рўйхат!$B:$B,$C734)</f>
        <v/>
      </c>
      <c r="L734" s="36">
        <f>SUMIFS(рўйхат!M:M,рўйхат!$CY:$CY,$B$744,рўйхат!$B:$B,$C734)</f>
        <v/>
      </c>
      <c r="M734" s="35">
        <f>SUMIFS(рўйхат!N:N,рўйхат!$CY:$CY,$B$744,рўйхат!$B:$B,$C734)</f>
        <v/>
      </c>
      <c r="N734" s="36">
        <f>SUMIFS(рўйхат!O:O,рўйхат!$CY:$CY,$B$744,рўйхат!$B:$B,$C734)</f>
        <v/>
      </c>
      <c r="O734" s="34">
        <f>IFERROR(M734/E734,0)</f>
        <v/>
      </c>
      <c r="P734" s="34">
        <f>IFERROR(N734/F734,0)</f>
        <v/>
      </c>
      <c r="Q734" s="35">
        <f>SUMIFS(рўйхат!P:P,рўйхат!$CY:$CY,$B$744,рўйхат!$B:$B,$C734)</f>
        <v/>
      </c>
      <c r="R734" s="36">
        <f>SUMIFS(рўйхат!Q:Q,рўйхат!$CY:$CY,$B$744,рўйхат!$B:$B,$C734)</f>
        <v/>
      </c>
      <c r="S734" s="35">
        <f>SUMIFS(рўйхат!R:R,рўйхат!$CY:$CY,$B$744,рўйхат!$B:$B,$C734)</f>
        <v/>
      </c>
      <c r="T734" s="36">
        <f>SUMIFS(рўйхат!S:S,рўйхат!$CY:$CY,$B$744,рўйхат!$B:$B,$C734)</f>
        <v/>
      </c>
      <c r="U734" s="35">
        <f>SUMIFS(рўйхат!T:T,рўйхат!$CY:$CY,$B$744,рўйхат!$B:$B,$C734)</f>
        <v/>
      </c>
      <c r="V734" s="36">
        <f>SUMIFS(рўйхат!U:U,рўйхат!$CY:$CY,$B$744,рўйхат!$B:$B,$C734)</f>
        <v/>
      </c>
      <c r="W734" s="35">
        <f>SUMIFS(рўйхат!V:V,рўйхат!$CY:$CY,$B$744,рўйхат!$B:$B,$C734)</f>
        <v/>
      </c>
      <c r="X734" s="36">
        <f>SUMIFS(рўйхат!W:W,рўйхат!$CY:$CY,$B$744,рўйхат!$B:$B,$C734)</f>
        <v/>
      </c>
      <c r="Y734" s="35">
        <f>SUMIFS(рўйхат!X:X,рўйхат!$CY:$CY,$B$744,рўйхат!$B:$B,$C734)</f>
        <v/>
      </c>
      <c r="Z734" s="36">
        <f>SUMIFS(рўйхат!Y:Y,рўйхат!$CY:$CY,$B$744,рўйхат!$B:$B,$C734)</f>
        <v/>
      </c>
      <c r="AA734" s="35">
        <f>SUMIFS(рўйхат!Z:Z,рўйхат!$CY:$CY,$B$744,рўйхат!$B:$B,$C734)</f>
        <v/>
      </c>
      <c r="AB734" s="36">
        <f>SUMIFS(рўйхат!AA:AA,рўйхат!$CY:$CY,$B$744,рўйхат!$B:$B,$C734)</f>
        <v/>
      </c>
      <c r="AC734" s="35">
        <f>SUMIFS(рўйхат!AB:AB,рўйхат!$CY:$CY,$B$744,рўйхат!$B:$B,$C734)</f>
        <v/>
      </c>
      <c r="AD734" s="36">
        <f>SUMIFS(рўйхат!AC:AC,рўйхат!$CY:$CY,$B$744,рўйхат!$B:$B,$C734)</f>
        <v/>
      </c>
      <c r="AE734" s="35">
        <f>SUMIFS(рўйхат!AD:AD,рўйхат!$CY:$CY,$B$744,рўйхат!$B:$B,$C734)</f>
        <v/>
      </c>
      <c r="AF734" s="36">
        <f>SUMIFS(рўйхат!AE:AE,рўйхат!$CY:$CY,$B$744,рўйхат!$B:$B,$C734)</f>
        <v/>
      </c>
      <c r="AG734" s="35">
        <f>SUMIFS(рўйхат!AH:AH,рўйхат!$CY:$CY,$B$744,рўйхат!$B:$B,$C734)</f>
        <v/>
      </c>
      <c r="AH734" s="36">
        <f>SUMIFS(рўйхат!AI:AI,рўйхат!$CY:$CY,$B$744,рўйхат!$B:$B,$C734)</f>
        <v/>
      </c>
      <c r="AI734" s="35">
        <f>SUMIFS(рўйхат!AJ:AJ,рўйхат!$CY:$CY,$B$744,рўйхат!$B:$B,$C734)</f>
        <v/>
      </c>
      <c r="AJ734" s="36">
        <f>SUMIFS(рўйхат!AK:AK,рўйхат!$CY:$CY,$B$744,рўйхат!$B:$B,$C734)</f>
        <v/>
      </c>
      <c r="AK734" s="35">
        <f>SUMIFS(рўйхат!AL:AL,рўйхат!$CY:$CY,$B$744,рўйхат!$B:$B,$C734)</f>
        <v/>
      </c>
      <c r="AL734" s="36">
        <f>SUMIFS(рўйхат!AM:AM,рўйхат!$CY:$CY,$B$744,рўйхат!$B:$B,$C734)</f>
        <v/>
      </c>
      <c r="AM734" s="77">
        <f>IFERROR(Q734/E734,0)</f>
        <v/>
      </c>
      <c r="AN734" s="77">
        <f>IFERROR(R734/F734,0)</f>
        <v/>
      </c>
      <c r="AO734" s="35">
        <f>SUMIFS(рўйхат!AX:AX,рўйхат!$CY:$CY,$B$744,рўйхат!$B:$B,$C734)</f>
        <v/>
      </c>
      <c r="AP734" s="36">
        <f>SUMIFS(рўйхат!AY:AY,рўйхат!$CY:$CY,$B$744,рўйхат!$B:$B,$C734)</f>
        <v/>
      </c>
      <c r="AQ734" s="35">
        <f>SUMIFS(рўйхат!AZ:AZ,рўйхат!$CY:$CY,$B$744,рўйхат!$B:$B,$C734)</f>
        <v/>
      </c>
      <c r="AR734" s="36">
        <f>SUMIFS(рўйхат!BA:BA,рўйхат!$CY:$CY,$B$744,рўйхат!$B:$B,$C734)</f>
        <v/>
      </c>
      <c r="AS734" s="35">
        <f>SUMIFS(рўйхат!BB:BB,рўйхат!$CY:$CY,$B$744,рўйхат!$B:$B,$C734)</f>
        <v/>
      </c>
      <c r="AT734" s="36">
        <f>SUMIFS(рўйхат!BC:BC,рўйхат!$CY:$CY,$B$744,рўйхат!$B:$B,$C734)</f>
        <v/>
      </c>
      <c r="AU734" s="35">
        <f>SUMIFS(рўйхат!BD:BD,рўйхат!$CY:$CY,$B$744,рўйхат!$B:$B,$C734)</f>
        <v/>
      </c>
      <c r="AV734" s="36">
        <f>SUMIFS(рўйхат!BE:BE,рўйхат!$CY:$CY,$B$744,рўйхат!$B:$B,$C734)</f>
        <v/>
      </c>
      <c r="AW734" s="35">
        <f>SUMIFS(рўйхат!BF:BF,рўйхат!$CY:$CY,$B$744,рўйхат!$B:$B,$C734)</f>
        <v/>
      </c>
      <c r="AX734" s="36">
        <f>SUMIFS(рўйхат!BG:BG,рўйхат!$CY:$CY,$B$744,рўйхат!$B:$B,$C734)</f>
        <v/>
      </c>
      <c r="AY734" s="35">
        <f>SUMIFS(рўйхат!BH:BH,рўйхат!$CY:$CY,$B$744,рўйхат!$B:$B,$C734)</f>
        <v/>
      </c>
      <c r="AZ734" s="36">
        <f>SUMIFS(рўйхат!BI:BI,рўйхат!$CY:$CY,$B$744,рўйхат!$B:$B,$C734)</f>
        <v/>
      </c>
      <c r="BA734" s="35">
        <f>SUMIFS(рўйхат!BJ:BJ,рўйхат!$CY:$CY,$B$744,рўйхат!$B:$B,$C734)</f>
        <v/>
      </c>
      <c r="BB734" s="36">
        <f>SUMIFS(рўйхат!BK:BK,рўйхат!$CY:$CY,$B$744,рўйхат!$B:$B,$C734)</f>
        <v/>
      </c>
      <c r="BC734" s="77">
        <f>IFERROR(AO734/E734,0)</f>
        <v/>
      </c>
      <c r="BD734" s="77">
        <f>IFERROR(AP734/F734,0)</f>
        <v/>
      </c>
      <c r="BE734" s="35">
        <f>SUMIFS(рўйхат!BL:BL,рўйхат!$CY:$CY,$B$744,рўйхат!$B:$B,$C734)</f>
        <v/>
      </c>
      <c r="BF734" s="36">
        <f>SUMIFS(рўйхат!BM:BM,рўйхат!$CY:$CY,$B$744,рўйхат!$B:$B,$C734)</f>
        <v/>
      </c>
      <c r="BG734" s="35">
        <f>SUMIFS(рўйхат!BN:BN,рўйхат!$CY:$CY,$B$744,рўйхат!$B:$B,$C734)</f>
        <v/>
      </c>
      <c r="BH734" s="36">
        <f>SUMIFS(рўйхат!BO:BO,рўйхат!$CY:$CY,$B$744,рўйхат!$B:$B,$C734)</f>
        <v/>
      </c>
      <c r="BI734" s="35">
        <f>SUMIFS(рўйхат!BP:BP,рўйхат!$CY:$CY,$B$744,рўйхат!$B:$B,$C734)</f>
        <v/>
      </c>
      <c r="BJ734" s="36">
        <f>SUMIFS(рўйхат!BQ:BQ,рўйхат!$CY:$CY,$B$744,рўйхат!$B:$B,$C734)</f>
        <v/>
      </c>
      <c r="BK734" s="35">
        <f>SUMIFS(рўйхат!BR:BR,рўйхат!$CY:$CY,$B$744,рўйхат!$B:$B,$C734)</f>
        <v/>
      </c>
      <c r="BL734" s="36">
        <f>SUMIFS(рўйхат!BS:BS,рўйхат!$CY:$CY,$B$744,рўйхат!$B:$B,$C734)</f>
        <v/>
      </c>
      <c r="BM734" s="35">
        <f>SUMIFS(рўйхат!BT:BT,рўйхат!$CY:$CY,$B$744,рўйхат!$B:$B,$C734)</f>
        <v/>
      </c>
      <c r="BN734" s="36">
        <f>SUMIFS(рўйхат!BU:BU,рўйхат!$CY:$CY,$B$744,рўйхат!$B:$B,$C734)</f>
        <v/>
      </c>
      <c r="BO734" s="35">
        <f>SUMIFS(рўйхат!BX:BX,рўйхат!$CY:$CY,$B$744,рўйхат!$B:$B,$C734)</f>
        <v/>
      </c>
      <c r="BP734" s="36">
        <f>SUMIFS(рўйхат!BY:BY,рўйхат!$CY:$CY,$B$744,рўйхат!$B:$B,$C734)</f>
        <v/>
      </c>
      <c r="BQ734" s="35">
        <f>SUMIFS(рўйхат!BZ:BZ,рўйхат!$CY:$CY,$B$744,рўйхат!$B:$B,$C734)</f>
        <v/>
      </c>
      <c r="BR734" s="36">
        <f>SUMIFS(рўйхат!CA:CA,рўйхат!$CY:$CY,$B$744,рўйхат!$B:$B,$C734)</f>
        <v/>
      </c>
      <c r="BS734" s="35">
        <f>SUMIFS(рўйхат!CB:CB,рўйхат!$CY:$CY,$B$744,рўйхат!$B:$B,$C734)</f>
        <v/>
      </c>
      <c r="BT734" s="36">
        <f>SUMIFS(рўйхат!CC:CC,рўйхат!$CY:$CY,$B$744,рўйхат!$B:$B,$C734)</f>
        <v/>
      </c>
      <c r="BU734" s="35">
        <f>SUMIFS(рўйхат!CD:CD,рўйхат!$CY:$CY,$B$744,рўйхат!$B:$B,$C734)</f>
        <v/>
      </c>
      <c r="BV734" s="36">
        <f>SUMIFS(рўйхат!CE:CE,рўйхат!$CY:$CY,$B$744,рўйхат!$B:$B,$C734)</f>
        <v/>
      </c>
      <c r="BW734" s="35">
        <f>SUMIFS(рўйхат!CH:CH,рўйхат!$CY:$CY,$B$744,рўйхат!$B:$B,$C734)</f>
        <v/>
      </c>
      <c r="BX734" s="36">
        <f>SUMIFS(рўйхат!CI:CI,рўйхат!$CY:$CY,$B$744,рўйхат!$B:$B,$C734)</f>
        <v/>
      </c>
      <c r="BY734" s="35">
        <f>SUMIFS(рўйхат!CJ:CJ,рўйхат!$CY:$CY,$B$744,рўйхат!$B:$B,$C734)</f>
        <v/>
      </c>
      <c r="BZ734" s="36">
        <f>SUMIFS(рўйхат!CK:CK,рўйхат!$CY:$CY,$B$744,рўйхат!$B:$B,$C734)</f>
        <v/>
      </c>
      <c r="CA734" s="35">
        <f>SUMIFS(рўйхат!CL:CL,рўйхат!$CY:$CY,$B$744,рўйхат!$B:$B,$C734)</f>
        <v/>
      </c>
      <c r="CB734" s="36">
        <f>SUMIFS(рўйхат!CM:CM,рўйхат!$CY:$CY,$B$744,рўйхат!$B:$B,$C734)</f>
        <v/>
      </c>
      <c r="CC734" s="35">
        <f>SUMIFS(рўйхат!CN:CN,рўйхат!$CY:$CY,$B$744,рўйхат!$B:$B,$C734)</f>
        <v/>
      </c>
      <c r="CD734" s="36">
        <f>SUMIFS(рўйхат!CO:CO,рўйхат!$CY:$CY,$B$744,рўйхат!$B:$B,$C734)</f>
        <v/>
      </c>
      <c r="CE734" s="77">
        <f>IFERROR(BE734/(Q734+BE734),0)</f>
        <v/>
      </c>
      <c r="CF734" s="78">
        <f>IFERROR(BF734/(R734+BF734),0)</f>
        <v/>
      </c>
      <c r="CG734" s="8">
        <f>COUNTIFS(B:B,B734)</f>
        <v/>
      </c>
    </row>
    <row r="735" hidden="1" outlineLevel="1" ht="17.1" customFormat="1" customHeight="1" s="8">
      <c r="A735" s="33" t="n"/>
      <c r="B735" s="50" t="n">
        <v>23</v>
      </c>
      <c r="C735" s="66" t="inlineStr">
        <is>
          <t>Сув хўжалиги вазирлиги</t>
        </is>
      </c>
      <c r="D735" s="16" t="n"/>
      <c r="E735" s="35">
        <f>SUMIFS(рўйхат!F:F,рўйхат!$CY:$CY,$B$744,рўйхат!$B:$B,$C735)</f>
        <v/>
      </c>
      <c r="F735" s="36">
        <f>SUMIFS(рўйхат!G:G,рўйхат!$CY:$CY,$B$744,рўйхат!$B:$B,$C735)</f>
        <v/>
      </c>
      <c r="G735" s="35">
        <f>SUMIFS(рўйхат!H:H,рўйхат!$CY:$CY,$B$744,рўйхат!$B:$B,$C735)</f>
        <v/>
      </c>
      <c r="H735" s="36">
        <f>SUMIFS(рўйхат!I:I,рўйхат!$CY:$CY,$B$744,рўйхат!$B:$B,$C735)</f>
        <v/>
      </c>
      <c r="I735" s="35">
        <f>SUMIFS(рўйхат!J:J,рўйхат!$CY:$CY,$B$744,рўйхат!$B:$B,$C735)</f>
        <v/>
      </c>
      <c r="J735" s="36">
        <f>SUMIFS(рўйхат!K:K,рўйхат!$CY:$CY,$B$744,рўйхат!$B:$B,$C735)</f>
        <v/>
      </c>
      <c r="K735" s="35">
        <f>SUMIFS(рўйхат!L:L,рўйхат!$CY:$CY,$B$744,рўйхат!$B:$B,$C735)</f>
        <v/>
      </c>
      <c r="L735" s="36">
        <f>SUMIFS(рўйхат!M:M,рўйхат!$CY:$CY,$B$744,рўйхат!$B:$B,$C735)</f>
        <v/>
      </c>
      <c r="M735" s="35">
        <f>SUMIFS(рўйхат!N:N,рўйхат!$CY:$CY,$B$744,рўйхат!$B:$B,$C735)</f>
        <v/>
      </c>
      <c r="N735" s="36">
        <f>SUMIFS(рўйхат!O:O,рўйхат!$CY:$CY,$B$744,рўйхат!$B:$B,$C735)</f>
        <v/>
      </c>
      <c r="O735" s="34">
        <f>IFERROR(M735/E735,0)</f>
        <v/>
      </c>
      <c r="P735" s="34">
        <f>IFERROR(N735/F735,0)</f>
        <v/>
      </c>
      <c r="Q735" s="35">
        <f>SUMIFS(рўйхат!P:P,рўйхат!$CY:$CY,$B$744,рўйхат!$B:$B,$C735)</f>
        <v/>
      </c>
      <c r="R735" s="36">
        <f>SUMIFS(рўйхат!Q:Q,рўйхат!$CY:$CY,$B$744,рўйхат!$B:$B,$C735)</f>
        <v/>
      </c>
      <c r="S735" s="35">
        <f>SUMIFS(рўйхат!R:R,рўйхат!$CY:$CY,$B$744,рўйхат!$B:$B,$C735)</f>
        <v/>
      </c>
      <c r="T735" s="36">
        <f>SUMIFS(рўйхат!S:S,рўйхат!$CY:$CY,$B$744,рўйхат!$B:$B,$C735)</f>
        <v/>
      </c>
      <c r="U735" s="35">
        <f>SUMIFS(рўйхат!T:T,рўйхат!$CY:$CY,$B$744,рўйхат!$B:$B,$C735)</f>
        <v/>
      </c>
      <c r="V735" s="36">
        <f>SUMIFS(рўйхат!U:U,рўйхат!$CY:$CY,$B$744,рўйхат!$B:$B,$C735)</f>
        <v/>
      </c>
      <c r="W735" s="35">
        <f>SUMIFS(рўйхат!V:V,рўйхат!$CY:$CY,$B$744,рўйхат!$B:$B,$C735)</f>
        <v/>
      </c>
      <c r="X735" s="36">
        <f>SUMIFS(рўйхат!W:W,рўйхат!$CY:$CY,$B$744,рўйхат!$B:$B,$C735)</f>
        <v/>
      </c>
      <c r="Y735" s="35">
        <f>SUMIFS(рўйхат!X:X,рўйхат!$CY:$CY,$B$744,рўйхат!$B:$B,$C735)</f>
        <v/>
      </c>
      <c r="Z735" s="36">
        <f>SUMIFS(рўйхат!Y:Y,рўйхат!$CY:$CY,$B$744,рўйхат!$B:$B,$C735)</f>
        <v/>
      </c>
      <c r="AA735" s="35">
        <f>SUMIFS(рўйхат!Z:Z,рўйхат!$CY:$CY,$B$744,рўйхат!$B:$B,$C735)</f>
        <v/>
      </c>
      <c r="AB735" s="36">
        <f>SUMIFS(рўйхат!AA:AA,рўйхат!$CY:$CY,$B$744,рўйхат!$B:$B,$C735)</f>
        <v/>
      </c>
      <c r="AC735" s="35">
        <f>SUMIFS(рўйхат!AB:AB,рўйхат!$CY:$CY,$B$744,рўйхат!$B:$B,$C735)</f>
        <v/>
      </c>
      <c r="AD735" s="36">
        <f>SUMIFS(рўйхат!AC:AC,рўйхат!$CY:$CY,$B$744,рўйхат!$B:$B,$C735)</f>
        <v/>
      </c>
      <c r="AE735" s="35">
        <f>SUMIFS(рўйхат!AD:AD,рўйхат!$CY:$CY,$B$744,рўйхат!$B:$B,$C735)</f>
        <v/>
      </c>
      <c r="AF735" s="36">
        <f>SUMIFS(рўйхат!AE:AE,рўйхат!$CY:$CY,$B$744,рўйхат!$B:$B,$C735)</f>
        <v/>
      </c>
      <c r="AG735" s="35">
        <f>SUMIFS(рўйхат!AH:AH,рўйхат!$CY:$CY,$B$744,рўйхат!$B:$B,$C735)</f>
        <v/>
      </c>
      <c r="AH735" s="36">
        <f>SUMIFS(рўйхат!AI:AI,рўйхат!$CY:$CY,$B$744,рўйхат!$B:$B,$C735)</f>
        <v/>
      </c>
      <c r="AI735" s="35">
        <f>SUMIFS(рўйхат!AJ:AJ,рўйхат!$CY:$CY,$B$744,рўйхат!$B:$B,$C735)</f>
        <v/>
      </c>
      <c r="AJ735" s="36">
        <f>SUMIFS(рўйхат!AK:AK,рўйхат!$CY:$CY,$B$744,рўйхат!$B:$B,$C735)</f>
        <v/>
      </c>
      <c r="AK735" s="35">
        <f>SUMIFS(рўйхат!AL:AL,рўйхат!$CY:$CY,$B$744,рўйхат!$B:$B,$C735)</f>
        <v/>
      </c>
      <c r="AL735" s="36">
        <f>SUMIFS(рўйхат!AM:AM,рўйхат!$CY:$CY,$B$744,рўйхат!$B:$B,$C735)</f>
        <v/>
      </c>
      <c r="AM735" s="77">
        <f>IFERROR(Q735/E735,0)</f>
        <v/>
      </c>
      <c r="AN735" s="77">
        <f>IFERROR(R735/F735,0)</f>
        <v/>
      </c>
      <c r="AO735" s="35">
        <f>SUMIFS(рўйхат!AX:AX,рўйхат!$CY:$CY,$B$744,рўйхат!$B:$B,$C735)</f>
        <v/>
      </c>
      <c r="AP735" s="36">
        <f>SUMIFS(рўйхат!AY:AY,рўйхат!$CY:$CY,$B$744,рўйхат!$B:$B,$C735)</f>
        <v/>
      </c>
      <c r="AQ735" s="35">
        <f>SUMIFS(рўйхат!AZ:AZ,рўйхат!$CY:$CY,$B$744,рўйхат!$B:$B,$C735)</f>
        <v/>
      </c>
      <c r="AR735" s="36">
        <f>SUMIFS(рўйхат!BA:BA,рўйхат!$CY:$CY,$B$744,рўйхат!$B:$B,$C735)</f>
        <v/>
      </c>
      <c r="AS735" s="35">
        <f>SUMIFS(рўйхат!BB:BB,рўйхат!$CY:$CY,$B$744,рўйхат!$B:$B,$C735)</f>
        <v/>
      </c>
      <c r="AT735" s="36">
        <f>SUMIFS(рўйхат!BC:BC,рўйхат!$CY:$CY,$B$744,рўйхат!$B:$B,$C735)</f>
        <v/>
      </c>
      <c r="AU735" s="35">
        <f>SUMIFS(рўйхат!BD:BD,рўйхат!$CY:$CY,$B$744,рўйхат!$B:$B,$C735)</f>
        <v/>
      </c>
      <c r="AV735" s="36">
        <f>SUMIFS(рўйхат!BE:BE,рўйхат!$CY:$CY,$B$744,рўйхат!$B:$B,$C735)</f>
        <v/>
      </c>
      <c r="AW735" s="35">
        <f>SUMIFS(рўйхат!BF:BF,рўйхат!$CY:$CY,$B$744,рўйхат!$B:$B,$C735)</f>
        <v/>
      </c>
      <c r="AX735" s="36">
        <f>SUMIFS(рўйхат!BG:BG,рўйхат!$CY:$CY,$B$744,рўйхат!$B:$B,$C735)</f>
        <v/>
      </c>
      <c r="AY735" s="35">
        <f>SUMIFS(рўйхат!BH:BH,рўйхат!$CY:$CY,$B$744,рўйхат!$B:$B,$C735)</f>
        <v/>
      </c>
      <c r="AZ735" s="36">
        <f>SUMIFS(рўйхат!BI:BI,рўйхат!$CY:$CY,$B$744,рўйхат!$B:$B,$C735)</f>
        <v/>
      </c>
      <c r="BA735" s="35">
        <f>SUMIFS(рўйхат!BJ:BJ,рўйхат!$CY:$CY,$B$744,рўйхат!$B:$B,$C735)</f>
        <v/>
      </c>
      <c r="BB735" s="36">
        <f>SUMIFS(рўйхат!BK:BK,рўйхат!$CY:$CY,$B$744,рўйхат!$B:$B,$C735)</f>
        <v/>
      </c>
      <c r="BC735" s="77">
        <f>IFERROR(AO735/E735,0)</f>
        <v/>
      </c>
      <c r="BD735" s="77">
        <f>IFERROR(AP735/F735,0)</f>
        <v/>
      </c>
      <c r="BE735" s="35">
        <f>SUMIFS(рўйхат!BL:BL,рўйхат!$CY:$CY,$B$744,рўйхат!$B:$B,$C735)</f>
        <v/>
      </c>
      <c r="BF735" s="36">
        <f>SUMIFS(рўйхат!BM:BM,рўйхат!$CY:$CY,$B$744,рўйхат!$B:$B,$C735)</f>
        <v/>
      </c>
      <c r="BG735" s="35">
        <f>SUMIFS(рўйхат!BN:BN,рўйхат!$CY:$CY,$B$744,рўйхат!$B:$B,$C735)</f>
        <v/>
      </c>
      <c r="BH735" s="36">
        <f>SUMIFS(рўйхат!BO:BO,рўйхат!$CY:$CY,$B$744,рўйхат!$B:$B,$C735)</f>
        <v/>
      </c>
      <c r="BI735" s="35">
        <f>SUMIFS(рўйхат!BP:BP,рўйхат!$CY:$CY,$B$744,рўйхат!$B:$B,$C735)</f>
        <v/>
      </c>
      <c r="BJ735" s="36">
        <f>SUMIFS(рўйхат!BQ:BQ,рўйхат!$CY:$CY,$B$744,рўйхат!$B:$B,$C735)</f>
        <v/>
      </c>
      <c r="BK735" s="35">
        <f>SUMIFS(рўйхат!BR:BR,рўйхат!$CY:$CY,$B$744,рўйхат!$B:$B,$C735)</f>
        <v/>
      </c>
      <c r="BL735" s="36">
        <f>SUMIFS(рўйхат!BS:BS,рўйхат!$CY:$CY,$B$744,рўйхат!$B:$B,$C735)</f>
        <v/>
      </c>
      <c r="BM735" s="35">
        <f>SUMIFS(рўйхат!BT:BT,рўйхат!$CY:$CY,$B$744,рўйхат!$B:$B,$C735)</f>
        <v/>
      </c>
      <c r="BN735" s="36">
        <f>SUMIFS(рўйхат!BU:BU,рўйхат!$CY:$CY,$B$744,рўйхат!$B:$B,$C735)</f>
        <v/>
      </c>
      <c r="BO735" s="35">
        <f>SUMIFS(рўйхат!BX:BX,рўйхат!$CY:$CY,$B$744,рўйхат!$B:$B,$C735)</f>
        <v/>
      </c>
      <c r="BP735" s="36">
        <f>SUMIFS(рўйхат!BY:BY,рўйхат!$CY:$CY,$B$744,рўйхат!$B:$B,$C735)</f>
        <v/>
      </c>
      <c r="BQ735" s="35">
        <f>SUMIFS(рўйхат!BZ:BZ,рўйхат!$CY:$CY,$B$744,рўйхат!$B:$B,$C735)</f>
        <v/>
      </c>
      <c r="BR735" s="36">
        <f>SUMIFS(рўйхат!CA:CA,рўйхат!$CY:$CY,$B$744,рўйхат!$B:$B,$C735)</f>
        <v/>
      </c>
      <c r="BS735" s="35">
        <f>SUMIFS(рўйхат!CB:CB,рўйхат!$CY:$CY,$B$744,рўйхат!$B:$B,$C735)</f>
        <v/>
      </c>
      <c r="BT735" s="36">
        <f>SUMIFS(рўйхат!CC:CC,рўйхат!$CY:$CY,$B$744,рўйхат!$B:$B,$C735)</f>
        <v/>
      </c>
      <c r="BU735" s="35">
        <f>SUMIFS(рўйхат!CD:CD,рўйхат!$CY:$CY,$B$744,рўйхат!$B:$B,$C735)</f>
        <v/>
      </c>
      <c r="BV735" s="36">
        <f>SUMIFS(рўйхат!CE:CE,рўйхат!$CY:$CY,$B$744,рўйхат!$B:$B,$C735)</f>
        <v/>
      </c>
      <c r="BW735" s="35">
        <f>SUMIFS(рўйхат!CH:CH,рўйхат!$CY:$CY,$B$744,рўйхат!$B:$B,$C735)</f>
        <v/>
      </c>
      <c r="BX735" s="36">
        <f>SUMIFS(рўйхат!CI:CI,рўйхат!$CY:$CY,$B$744,рўйхат!$B:$B,$C735)</f>
        <v/>
      </c>
      <c r="BY735" s="35">
        <f>SUMIFS(рўйхат!CJ:CJ,рўйхат!$CY:$CY,$B$744,рўйхат!$B:$B,$C735)</f>
        <v/>
      </c>
      <c r="BZ735" s="36">
        <f>SUMIFS(рўйхат!CK:CK,рўйхат!$CY:$CY,$B$744,рўйхат!$B:$B,$C735)</f>
        <v/>
      </c>
      <c r="CA735" s="35">
        <f>SUMIFS(рўйхат!CL:CL,рўйхат!$CY:$CY,$B$744,рўйхат!$B:$B,$C735)</f>
        <v/>
      </c>
      <c r="CB735" s="36">
        <f>SUMIFS(рўйхат!CM:CM,рўйхат!$CY:$CY,$B$744,рўйхат!$B:$B,$C735)</f>
        <v/>
      </c>
      <c r="CC735" s="35">
        <f>SUMIFS(рўйхат!CN:CN,рўйхат!$CY:$CY,$B$744,рўйхат!$B:$B,$C735)</f>
        <v/>
      </c>
      <c r="CD735" s="36">
        <f>SUMIFS(рўйхат!CO:CO,рўйхат!$CY:$CY,$B$744,рўйхат!$B:$B,$C735)</f>
        <v/>
      </c>
      <c r="CE735" s="77">
        <f>IFERROR(BE735/(Q735+BE735),0)</f>
        <v/>
      </c>
      <c r="CF735" s="78">
        <f>IFERROR(BF735/(R735+BF735),0)</f>
        <v/>
      </c>
      <c r="CG735" s="8">
        <f>COUNTIFS(B:B,B735)</f>
        <v/>
      </c>
    </row>
    <row r="736" hidden="1" outlineLevel="1" ht="17.1" customFormat="1" customHeight="1" s="8">
      <c r="A736" s="33" t="n"/>
      <c r="B736" s="50" t="n">
        <v>24</v>
      </c>
      <c r="C736" s="66" t="inlineStr">
        <is>
          <t>Ташқи ишлар вазирлиги</t>
        </is>
      </c>
      <c r="D736" s="16" t="n"/>
      <c r="E736" s="35">
        <f>SUMIFS(рўйхат!F:F,рўйхат!$CY:$CY,$B$744,рўйхат!$B:$B,$C736)</f>
        <v/>
      </c>
      <c r="F736" s="36">
        <f>SUMIFS(рўйхат!G:G,рўйхат!$CY:$CY,$B$744,рўйхат!$B:$B,$C736)</f>
        <v/>
      </c>
      <c r="G736" s="35">
        <f>SUMIFS(рўйхат!H:H,рўйхат!$CY:$CY,$B$744,рўйхат!$B:$B,$C736)</f>
        <v/>
      </c>
      <c r="H736" s="36">
        <f>SUMIFS(рўйхат!I:I,рўйхат!$CY:$CY,$B$744,рўйхат!$B:$B,$C736)</f>
        <v/>
      </c>
      <c r="I736" s="35">
        <f>SUMIFS(рўйхат!J:J,рўйхат!$CY:$CY,$B$744,рўйхат!$B:$B,$C736)</f>
        <v/>
      </c>
      <c r="J736" s="36">
        <f>SUMIFS(рўйхат!K:K,рўйхат!$CY:$CY,$B$744,рўйхат!$B:$B,$C736)</f>
        <v/>
      </c>
      <c r="K736" s="35">
        <f>SUMIFS(рўйхат!L:L,рўйхат!$CY:$CY,$B$744,рўйхат!$B:$B,$C736)</f>
        <v/>
      </c>
      <c r="L736" s="36">
        <f>SUMIFS(рўйхат!M:M,рўйхат!$CY:$CY,$B$744,рўйхат!$B:$B,$C736)</f>
        <v/>
      </c>
      <c r="M736" s="35">
        <f>SUMIFS(рўйхат!N:N,рўйхат!$CY:$CY,$B$744,рўйхат!$B:$B,$C736)</f>
        <v/>
      </c>
      <c r="N736" s="36">
        <f>SUMIFS(рўйхат!O:O,рўйхат!$CY:$CY,$B$744,рўйхат!$B:$B,$C736)</f>
        <v/>
      </c>
      <c r="O736" s="34">
        <f>IFERROR(M736/E736,0)</f>
        <v/>
      </c>
      <c r="P736" s="34">
        <f>IFERROR(N736/F736,0)</f>
        <v/>
      </c>
      <c r="Q736" s="35">
        <f>SUMIFS(рўйхат!P:P,рўйхат!$CY:$CY,$B$744,рўйхат!$B:$B,$C736)</f>
        <v/>
      </c>
      <c r="R736" s="36">
        <f>SUMIFS(рўйхат!Q:Q,рўйхат!$CY:$CY,$B$744,рўйхат!$B:$B,$C736)</f>
        <v/>
      </c>
      <c r="S736" s="35">
        <f>SUMIFS(рўйхат!R:R,рўйхат!$CY:$CY,$B$744,рўйхат!$B:$B,$C736)</f>
        <v/>
      </c>
      <c r="T736" s="36">
        <f>SUMIFS(рўйхат!S:S,рўйхат!$CY:$CY,$B$744,рўйхат!$B:$B,$C736)</f>
        <v/>
      </c>
      <c r="U736" s="35">
        <f>SUMIFS(рўйхат!T:T,рўйхат!$CY:$CY,$B$744,рўйхат!$B:$B,$C736)</f>
        <v/>
      </c>
      <c r="V736" s="36">
        <f>SUMIFS(рўйхат!U:U,рўйхат!$CY:$CY,$B$744,рўйхат!$B:$B,$C736)</f>
        <v/>
      </c>
      <c r="W736" s="35">
        <f>SUMIFS(рўйхат!V:V,рўйхат!$CY:$CY,$B$744,рўйхат!$B:$B,$C736)</f>
        <v/>
      </c>
      <c r="X736" s="36">
        <f>SUMIFS(рўйхат!W:W,рўйхат!$CY:$CY,$B$744,рўйхат!$B:$B,$C736)</f>
        <v/>
      </c>
      <c r="Y736" s="35">
        <f>SUMIFS(рўйхат!X:X,рўйхат!$CY:$CY,$B$744,рўйхат!$B:$B,$C736)</f>
        <v/>
      </c>
      <c r="Z736" s="36">
        <f>SUMIFS(рўйхат!Y:Y,рўйхат!$CY:$CY,$B$744,рўйхат!$B:$B,$C736)</f>
        <v/>
      </c>
      <c r="AA736" s="35">
        <f>SUMIFS(рўйхат!Z:Z,рўйхат!$CY:$CY,$B$744,рўйхат!$B:$B,$C736)</f>
        <v/>
      </c>
      <c r="AB736" s="36">
        <f>SUMIFS(рўйхат!AA:AA,рўйхат!$CY:$CY,$B$744,рўйхат!$B:$B,$C736)</f>
        <v/>
      </c>
      <c r="AC736" s="35">
        <f>SUMIFS(рўйхат!AB:AB,рўйхат!$CY:$CY,$B$744,рўйхат!$B:$B,$C736)</f>
        <v/>
      </c>
      <c r="AD736" s="36">
        <f>SUMIFS(рўйхат!AC:AC,рўйхат!$CY:$CY,$B$744,рўйхат!$B:$B,$C736)</f>
        <v/>
      </c>
      <c r="AE736" s="35">
        <f>SUMIFS(рўйхат!AD:AD,рўйхат!$CY:$CY,$B$744,рўйхат!$B:$B,$C736)</f>
        <v/>
      </c>
      <c r="AF736" s="36">
        <f>SUMIFS(рўйхат!AE:AE,рўйхат!$CY:$CY,$B$744,рўйхат!$B:$B,$C736)</f>
        <v/>
      </c>
      <c r="AG736" s="35">
        <f>SUMIFS(рўйхат!AH:AH,рўйхат!$CY:$CY,$B$744,рўйхат!$B:$B,$C736)</f>
        <v/>
      </c>
      <c r="AH736" s="36">
        <f>SUMIFS(рўйхат!AI:AI,рўйхат!$CY:$CY,$B$744,рўйхат!$B:$B,$C736)</f>
        <v/>
      </c>
      <c r="AI736" s="35">
        <f>SUMIFS(рўйхат!AJ:AJ,рўйхат!$CY:$CY,$B$744,рўйхат!$B:$B,$C736)</f>
        <v/>
      </c>
      <c r="AJ736" s="36">
        <f>SUMIFS(рўйхат!AK:AK,рўйхат!$CY:$CY,$B$744,рўйхат!$B:$B,$C736)</f>
        <v/>
      </c>
      <c r="AK736" s="35">
        <f>SUMIFS(рўйхат!AL:AL,рўйхат!$CY:$CY,$B$744,рўйхат!$B:$B,$C736)</f>
        <v/>
      </c>
      <c r="AL736" s="36">
        <f>SUMIFS(рўйхат!AM:AM,рўйхат!$CY:$CY,$B$744,рўйхат!$B:$B,$C736)</f>
        <v/>
      </c>
      <c r="AM736" s="77">
        <f>IFERROR(Q736/E736,0)</f>
        <v/>
      </c>
      <c r="AN736" s="77">
        <f>IFERROR(R736/F736,0)</f>
        <v/>
      </c>
      <c r="AO736" s="35">
        <f>SUMIFS(рўйхат!AX:AX,рўйхат!$CY:$CY,$B$744,рўйхат!$B:$B,$C736)</f>
        <v/>
      </c>
      <c r="AP736" s="36">
        <f>SUMIFS(рўйхат!AY:AY,рўйхат!$CY:$CY,$B$744,рўйхат!$B:$B,$C736)</f>
        <v/>
      </c>
      <c r="AQ736" s="35">
        <f>SUMIFS(рўйхат!AZ:AZ,рўйхат!$CY:$CY,$B$744,рўйхат!$B:$B,$C736)</f>
        <v/>
      </c>
      <c r="AR736" s="36">
        <f>SUMIFS(рўйхат!BA:BA,рўйхат!$CY:$CY,$B$744,рўйхат!$B:$B,$C736)</f>
        <v/>
      </c>
      <c r="AS736" s="35">
        <f>SUMIFS(рўйхат!BB:BB,рўйхат!$CY:$CY,$B$744,рўйхат!$B:$B,$C736)</f>
        <v/>
      </c>
      <c r="AT736" s="36">
        <f>SUMIFS(рўйхат!BC:BC,рўйхат!$CY:$CY,$B$744,рўйхат!$B:$B,$C736)</f>
        <v/>
      </c>
      <c r="AU736" s="35">
        <f>SUMIFS(рўйхат!BD:BD,рўйхат!$CY:$CY,$B$744,рўйхат!$B:$B,$C736)</f>
        <v/>
      </c>
      <c r="AV736" s="36">
        <f>SUMIFS(рўйхат!BE:BE,рўйхат!$CY:$CY,$B$744,рўйхат!$B:$B,$C736)</f>
        <v/>
      </c>
      <c r="AW736" s="35">
        <f>SUMIFS(рўйхат!BF:BF,рўйхат!$CY:$CY,$B$744,рўйхат!$B:$B,$C736)</f>
        <v/>
      </c>
      <c r="AX736" s="36">
        <f>SUMIFS(рўйхат!BG:BG,рўйхат!$CY:$CY,$B$744,рўйхат!$B:$B,$C736)</f>
        <v/>
      </c>
      <c r="AY736" s="35">
        <f>SUMIFS(рўйхат!BH:BH,рўйхат!$CY:$CY,$B$744,рўйхат!$B:$B,$C736)</f>
        <v/>
      </c>
      <c r="AZ736" s="36">
        <f>SUMIFS(рўйхат!BI:BI,рўйхат!$CY:$CY,$B$744,рўйхат!$B:$B,$C736)</f>
        <v/>
      </c>
      <c r="BA736" s="35">
        <f>SUMIFS(рўйхат!BJ:BJ,рўйхат!$CY:$CY,$B$744,рўйхат!$B:$B,$C736)</f>
        <v/>
      </c>
      <c r="BB736" s="36">
        <f>SUMIFS(рўйхат!BK:BK,рўйхат!$CY:$CY,$B$744,рўйхат!$B:$B,$C736)</f>
        <v/>
      </c>
      <c r="BC736" s="77">
        <f>IFERROR(AO736/E736,0)</f>
        <v/>
      </c>
      <c r="BD736" s="77">
        <f>IFERROR(AP736/F736,0)</f>
        <v/>
      </c>
      <c r="BE736" s="35">
        <f>SUMIFS(рўйхат!BL:BL,рўйхат!$CY:$CY,$B$744,рўйхат!$B:$B,$C736)</f>
        <v/>
      </c>
      <c r="BF736" s="36">
        <f>SUMIFS(рўйхат!BM:BM,рўйхат!$CY:$CY,$B$744,рўйхат!$B:$B,$C736)</f>
        <v/>
      </c>
      <c r="BG736" s="35">
        <f>SUMIFS(рўйхат!BN:BN,рўйхат!$CY:$CY,$B$744,рўйхат!$B:$B,$C736)</f>
        <v/>
      </c>
      <c r="BH736" s="36">
        <f>SUMIFS(рўйхат!BO:BO,рўйхат!$CY:$CY,$B$744,рўйхат!$B:$B,$C736)</f>
        <v/>
      </c>
      <c r="BI736" s="35">
        <f>SUMIFS(рўйхат!BP:BP,рўйхат!$CY:$CY,$B$744,рўйхат!$B:$B,$C736)</f>
        <v/>
      </c>
      <c r="BJ736" s="36">
        <f>SUMIFS(рўйхат!BQ:BQ,рўйхат!$CY:$CY,$B$744,рўйхат!$B:$B,$C736)</f>
        <v/>
      </c>
      <c r="BK736" s="35">
        <f>SUMIFS(рўйхат!BR:BR,рўйхат!$CY:$CY,$B$744,рўйхат!$B:$B,$C736)</f>
        <v/>
      </c>
      <c r="BL736" s="36">
        <f>SUMIFS(рўйхат!BS:BS,рўйхат!$CY:$CY,$B$744,рўйхат!$B:$B,$C736)</f>
        <v/>
      </c>
      <c r="BM736" s="35">
        <f>SUMIFS(рўйхат!BT:BT,рўйхат!$CY:$CY,$B$744,рўйхат!$B:$B,$C736)</f>
        <v/>
      </c>
      <c r="BN736" s="36">
        <f>SUMIFS(рўйхат!BU:BU,рўйхат!$CY:$CY,$B$744,рўйхат!$B:$B,$C736)</f>
        <v/>
      </c>
      <c r="BO736" s="35">
        <f>SUMIFS(рўйхат!BX:BX,рўйхат!$CY:$CY,$B$744,рўйхат!$B:$B,$C736)</f>
        <v/>
      </c>
      <c r="BP736" s="36">
        <f>SUMIFS(рўйхат!BY:BY,рўйхат!$CY:$CY,$B$744,рўйхат!$B:$B,$C736)</f>
        <v/>
      </c>
      <c r="BQ736" s="35">
        <f>SUMIFS(рўйхат!BZ:BZ,рўйхат!$CY:$CY,$B$744,рўйхат!$B:$B,$C736)</f>
        <v/>
      </c>
      <c r="BR736" s="36">
        <f>SUMIFS(рўйхат!CA:CA,рўйхат!$CY:$CY,$B$744,рўйхат!$B:$B,$C736)</f>
        <v/>
      </c>
      <c r="BS736" s="35">
        <f>SUMIFS(рўйхат!CB:CB,рўйхат!$CY:$CY,$B$744,рўйхат!$B:$B,$C736)</f>
        <v/>
      </c>
      <c r="BT736" s="36">
        <f>SUMIFS(рўйхат!CC:CC,рўйхат!$CY:$CY,$B$744,рўйхат!$B:$B,$C736)</f>
        <v/>
      </c>
      <c r="BU736" s="35">
        <f>SUMIFS(рўйхат!CD:CD,рўйхат!$CY:$CY,$B$744,рўйхат!$B:$B,$C736)</f>
        <v/>
      </c>
      <c r="BV736" s="36">
        <f>SUMIFS(рўйхат!CE:CE,рўйхат!$CY:$CY,$B$744,рўйхат!$B:$B,$C736)</f>
        <v/>
      </c>
      <c r="BW736" s="35">
        <f>SUMIFS(рўйхат!CH:CH,рўйхат!$CY:$CY,$B$744,рўйхат!$B:$B,$C736)</f>
        <v/>
      </c>
      <c r="BX736" s="36">
        <f>SUMIFS(рўйхат!CI:CI,рўйхат!$CY:$CY,$B$744,рўйхат!$B:$B,$C736)</f>
        <v/>
      </c>
      <c r="BY736" s="35">
        <f>SUMIFS(рўйхат!CJ:CJ,рўйхат!$CY:$CY,$B$744,рўйхат!$B:$B,$C736)</f>
        <v/>
      </c>
      <c r="BZ736" s="36">
        <f>SUMIFS(рўйхат!CK:CK,рўйхат!$CY:$CY,$B$744,рўйхат!$B:$B,$C736)</f>
        <v/>
      </c>
      <c r="CA736" s="35">
        <f>SUMIFS(рўйхат!CL:CL,рўйхат!$CY:$CY,$B$744,рўйхат!$B:$B,$C736)</f>
        <v/>
      </c>
      <c r="CB736" s="36">
        <f>SUMIFS(рўйхат!CM:CM,рўйхат!$CY:$CY,$B$744,рўйхат!$B:$B,$C736)</f>
        <v/>
      </c>
      <c r="CC736" s="35">
        <f>SUMIFS(рўйхат!CN:CN,рўйхат!$CY:$CY,$B$744,рўйхат!$B:$B,$C736)</f>
        <v/>
      </c>
      <c r="CD736" s="36">
        <f>SUMIFS(рўйхат!CO:CO,рўйхат!$CY:$CY,$B$744,рўйхат!$B:$B,$C736)</f>
        <v/>
      </c>
      <c r="CE736" s="77">
        <f>IFERROR(BE736/(Q736+BE736),0)</f>
        <v/>
      </c>
      <c r="CF736" s="78">
        <f>IFERROR(BF736/(R736+BF736),0)</f>
        <v/>
      </c>
      <c r="CG736" s="8">
        <f>COUNTIFS(B:B,B736)</f>
        <v/>
      </c>
    </row>
    <row r="737" hidden="1" outlineLevel="1" ht="17.1" customFormat="1" customHeight="1" s="8">
      <c r="A737" s="31" t="n"/>
      <c r="B737" s="50" t="n">
        <v>25</v>
      </c>
      <c r="C737" s="65" t="inlineStr">
        <is>
          <t>Тоғ-кон саноати ва геология вазирлиги</t>
        </is>
      </c>
      <c r="D737" s="32" t="n"/>
      <c r="E737" s="35">
        <f>SUMIFS(рўйхат!F:F,рўйхат!$CY:$CY,$B$744,рўйхат!$B:$B,$C737)</f>
        <v/>
      </c>
      <c r="F737" s="36">
        <f>SUMIFS(рўйхат!G:G,рўйхат!$CY:$CY,$B$744,рўйхат!$B:$B,$C737)</f>
        <v/>
      </c>
      <c r="G737" s="35">
        <f>SUMIFS(рўйхат!H:H,рўйхат!$CY:$CY,$B$744,рўйхат!$B:$B,$C737)</f>
        <v/>
      </c>
      <c r="H737" s="36">
        <f>SUMIFS(рўйхат!I:I,рўйхат!$CY:$CY,$B$744,рўйхат!$B:$B,$C737)</f>
        <v/>
      </c>
      <c r="I737" s="35">
        <f>SUMIFS(рўйхат!J:J,рўйхат!$CY:$CY,$B$744,рўйхат!$B:$B,$C737)</f>
        <v/>
      </c>
      <c r="J737" s="36">
        <f>SUMIFS(рўйхат!K:K,рўйхат!$CY:$CY,$B$744,рўйхат!$B:$B,$C737)</f>
        <v/>
      </c>
      <c r="K737" s="35">
        <f>SUMIFS(рўйхат!L:L,рўйхат!$CY:$CY,$B$744,рўйхат!$B:$B,$C737)</f>
        <v/>
      </c>
      <c r="L737" s="36">
        <f>SUMIFS(рўйхат!M:M,рўйхат!$CY:$CY,$B$744,рўйхат!$B:$B,$C737)</f>
        <v/>
      </c>
      <c r="M737" s="35">
        <f>SUMIFS(рўйхат!N:N,рўйхат!$CY:$CY,$B$744,рўйхат!$B:$B,$C737)</f>
        <v/>
      </c>
      <c r="N737" s="36">
        <f>SUMIFS(рўйхат!O:O,рўйхат!$CY:$CY,$B$744,рўйхат!$B:$B,$C737)</f>
        <v/>
      </c>
      <c r="O737" s="34">
        <f>IFERROR(M737/E737,0)</f>
        <v/>
      </c>
      <c r="P737" s="34">
        <f>IFERROR(N737/F737,0)</f>
        <v/>
      </c>
      <c r="Q737" s="35">
        <f>SUMIFS(рўйхат!P:P,рўйхат!$CY:$CY,$B$744,рўйхат!$B:$B,$C737)</f>
        <v/>
      </c>
      <c r="R737" s="36">
        <f>SUMIFS(рўйхат!Q:Q,рўйхат!$CY:$CY,$B$744,рўйхат!$B:$B,$C737)</f>
        <v/>
      </c>
      <c r="S737" s="35">
        <f>SUMIFS(рўйхат!R:R,рўйхат!$CY:$CY,$B$744,рўйхат!$B:$B,$C737)</f>
        <v/>
      </c>
      <c r="T737" s="36">
        <f>SUMIFS(рўйхат!S:S,рўйхат!$CY:$CY,$B$744,рўйхат!$B:$B,$C737)</f>
        <v/>
      </c>
      <c r="U737" s="35">
        <f>SUMIFS(рўйхат!T:T,рўйхат!$CY:$CY,$B$744,рўйхат!$B:$B,$C737)</f>
        <v/>
      </c>
      <c r="V737" s="36">
        <f>SUMIFS(рўйхат!U:U,рўйхат!$CY:$CY,$B$744,рўйхат!$B:$B,$C737)</f>
        <v/>
      </c>
      <c r="W737" s="35">
        <f>SUMIFS(рўйхат!V:V,рўйхат!$CY:$CY,$B$744,рўйхат!$B:$B,$C737)</f>
        <v/>
      </c>
      <c r="X737" s="36">
        <f>SUMIFS(рўйхат!W:W,рўйхат!$CY:$CY,$B$744,рўйхат!$B:$B,$C737)</f>
        <v/>
      </c>
      <c r="Y737" s="35">
        <f>SUMIFS(рўйхат!X:X,рўйхат!$CY:$CY,$B$744,рўйхат!$B:$B,$C737)</f>
        <v/>
      </c>
      <c r="Z737" s="36">
        <f>SUMIFS(рўйхат!Y:Y,рўйхат!$CY:$CY,$B$744,рўйхат!$B:$B,$C737)</f>
        <v/>
      </c>
      <c r="AA737" s="35">
        <f>SUMIFS(рўйхат!Z:Z,рўйхат!$CY:$CY,$B$744,рўйхат!$B:$B,$C737)</f>
        <v/>
      </c>
      <c r="AB737" s="36">
        <f>SUMIFS(рўйхат!AA:AA,рўйхат!$CY:$CY,$B$744,рўйхат!$B:$B,$C737)</f>
        <v/>
      </c>
      <c r="AC737" s="35">
        <f>SUMIFS(рўйхат!AB:AB,рўйхат!$CY:$CY,$B$744,рўйхат!$B:$B,$C737)</f>
        <v/>
      </c>
      <c r="AD737" s="36">
        <f>SUMIFS(рўйхат!AC:AC,рўйхат!$CY:$CY,$B$744,рўйхат!$B:$B,$C737)</f>
        <v/>
      </c>
      <c r="AE737" s="35">
        <f>SUMIFS(рўйхат!AD:AD,рўйхат!$CY:$CY,$B$744,рўйхат!$B:$B,$C737)</f>
        <v/>
      </c>
      <c r="AF737" s="36">
        <f>SUMIFS(рўйхат!AE:AE,рўйхат!$CY:$CY,$B$744,рўйхат!$B:$B,$C737)</f>
        <v/>
      </c>
      <c r="AG737" s="35">
        <f>SUMIFS(рўйхат!AH:AH,рўйхат!$CY:$CY,$B$744,рўйхат!$B:$B,$C737)</f>
        <v/>
      </c>
      <c r="AH737" s="36">
        <f>SUMIFS(рўйхат!AI:AI,рўйхат!$CY:$CY,$B$744,рўйхат!$B:$B,$C737)</f>
        <v/>
      </c>
      <c r="AI737" s="35">
        <f>SUMIFS(рўйхат!AJ:AJ,рўйхат!$CY:$CY,$B$744,рўйхат!$B:$B,$C737)</f>
        <v/>
      </c>
      <c r="AJ737" s="36">
        <f>SUMIFS(рўйхат!AK:AK,рўйхат!$CY:$CY,$B$744,рўйхат!$B:$B,$C737)</f>
        <v/>
      </c>
      <c r="AK737" s="35">
        <f>SUMIFS(рўйхат!AL:AL,рўйхат!$CY:$CY,$B$744,рўйхат!$B:$B,$C737)</f>
        <v/>
      </c>
      <c r="AL737" s="36">
        <f>SUMIFS(рўйхат!AM:AM,рўйхат!$CY:$CY,$B$744,рўйхат!$B:$B,$C737)</f>
        <v/>
      </c>
      <c r="AM737" s="77">
        <f>IFERROR(Q737/E737,0)</f>
        <v/>
      </c>
      <c r="AN737" s="77">
        <f>IFERROR(R737/F737,0)</f>
        <v/>
      </c>
      <c r="AO737" s="35">
        <f>SUMIFS(рўйхат!AX:AX,рўйхат!$CY:$CY,$B$744,рўйхат!$B:$B,$C737)</f>
        <v/>
      </c>
      <c r="AP737" s="36">
        <f>SUMIFS(рўйхат!AY:AY,рўйхат!$CY:$CY,$B$744,рўйхат!$B:$B,$C737)</f>
        <v/>
      </c>
      <c r="AQ737" s="35">
        <f>SUMIFS(рўйхат!AZ:AZ,рўйхат!$CY:$CY,$B$744,рўйхат!$B:$B,$C737)</f>
        <v/>
      </c>
      <c r="AR737" s="36">
        <f>SUMIFS(рўйхат!BA:BA,рўйхат!$CY:$CY,$B$744,рўйхат!$B:$B,$C737)</f>
        <v/>
      </c>
      <c r="AS737" s="35">
        <f>SUMIFS(рўйхат!BB:BB,рўйхат!$CY:$CY,$B$744,рўйхат!$B:$B,$C737)</f>
        <v/>
      </c>
      <c r="AT737" s="36">
        <f>SUMIFS(рўйхат!BC:BC,рўйхат!$CY:$CY,$B$744,рўйхат!$B:$B,$C737)</f>
        <v/>
      </c>
      <c r="AU737" s="35">
        <f>SUMIFS(рўйхат!BD:BD,рўйхат!$CY:$CY,$B$744,рўйхат!$B:$B,$C737)</f>
        <v/>
      </c>
      <c r="AV737" s="36">
        <f>SUMIFS(рўйхат!BE:BE,рўйхат!$CY:$CY,$B$744,рўйхат!$B:$B,$C737)</f>
        <v/>
      </c>
      <c r="AW737" s="35">
        <f>SUMIFS(рўйхат!BF:BF,рўйхат!$CY:$CY,$B$744,рўйхат!$B:$B,$C737)</f>
        <v/>
      </c>
      <c r="AX737" s="36">
        <f>SUMIFS(рўйхат!BG:BG,рўйхат!$CY:$CY,$B$744,рўйхат!$B:$B,$C737)</f>
        <v/>
      </c>
      <c r="AY737" s="35">
        <f>SUMIFS(рўйхат!BH:BH,рўйхат!$CY:$CY,$B$744,рўйхат!$B:$B,$C737)</f>
        <v/>
      </c>
      <c r="AZ737" s="36">
        <f>SUMIFS(рўйхат!BI:BI,рўйхат!$CY:$CY,$B$744,рўйхат!$B:$B,$C737)</f>
        <v/>
      </c>
      <c r="BA737" s="35">
        <f>SUMIFS(рўйхат!BJ:BJ,рўйхат!$CY:$CY,$B$744,рўйхат!$B:$B,$C737)</f>
        <v/>
      </c>
      <c r="BB737" s="36">
        <f>SUMIFS(рўйхат!BK:BK,рўйхат!$CY:$CY,$B$744,рўйхат!$B:$B,$C737)</f>
        <v/>
      </c>
      <c r="BC737" s="77">
        <f>IFERROR(AO737/E737,0)</f>
        <v/>
      </c>
      <c r="BD737" s="77">
        <f>IFERROR(AP737/F737,0)</f>
        <v/>
      </c>
      <c r="BE737" s="35">
        <f>SUMIFS(рўйхат!BL:BL,рўйхат!$CY:$CY,$B$744,рўйхат!$B:$B,$C737)</f>
        <v/>
      </c>
      <c r="BF737" s="36">
        <f>SUMIFS(рўйхат!BM:BM,рўйхат!$CY:$CY,$B$744,рўйхат!$B:$B,$C737)</f>
        <v/>
      </c>
      <c r="BG737" s="35">
        <f>SUMIFS(рўйхат!BN:BN,рўйхат!$CY:$CY,$B$744,рўйхат!$B:$B,$C737)</f>
        <v/>
      </c>
      <c r="BH737" s="36">
        <f>SUMIFS(рўйхат!BO:BO,рўйхат!$CY:$CY,$B$744,рўйхат!$B:$B,$C737)</f>
        <v/>
      </c>
      <c r="BI737" s="35">
        <f>SUMIFS(рўйхат!BP:BP,рўйхат!$CY:$CY,$B$744,рўйхат!$B:$B,$C737)</f>
        <v/>
      </c>
      <c r="BJ737" s="36">
        <f>SUMIFS(рўйхат!BQ:BQ,рўйхат!$CY:$CY,$B$744,рўйхат!$B:$B,$C737)</f>
        <v/>
      </c>
      <c r="BK737" s="35">
        <f>SUMIFS(рўйхат!BR:BR,рўйхат!$CY:$CY,$B$744,рўйхат!$B:$B,$C737)</f>
        <v/>
      </c>
      <c r="BL737" s="36">
        <f>SUMIFS(рўйхат!BS:BS,рўйхат!$CY:$CY,$B$744,рўйхат!$B:$B,$C737)</f>
        <v/>
      </c>
      <c r="BM737" s="35">
        <f>SUMIFS(рўйхат!BT:BT,рўйхат!$CY:$CY,$B$744,рўйхат!$B:$B,$C737)</f>
        <v/>
      </c>
      <c r="BN737" s="36">
        <f>SUMIFS(рўйхат!BU:BU,рўйхат!$CY:$CY,$B$744,рўйхат!$B:$B,$C737)</f>
        <v/>
      </c>
      <c r="BO737" s="35">
        <f>SUMIFS(рўйхат!BX:BX,рўйхат!$CY:$CY,$B$744,рўйхат!$B:$B,$C737)</f>
        <v/>
      </c>
      <c r="BP737" s="36">
        <f>SUMIFS(рўйхат!BY:BY,рўйхат!$CY:$CY,$B$744,рўйхат!$B:$B,$C737)</f>
        <v/>
      </c>
      <c r="BQ737" s="35">
        <f>SUMIFS(рўйхат!BZ:BZ,рўйхат!$CY:$CY,$B$744,рўйхат!$B:$B,$C737)</f>
        <v/>
      </c>
      <c r="BR737" s="36">
        <f>SUMIFS(рўйхат!CA:CA,рўйхат!$CY:$CY,$B$744,рўйхат!$B:$B,$C737)</f>
        <v/>
      </c>
      <c r="BS737" s="35">
        <f>SUMIFS(рўйхат!CB:CB,рўйхат!$CY:$CY,$B$744,рўйхат!$B:$B,$C737)</f>
        <v/>
      </c>
      <c r="BT737" s="36">
        <f>SUMIFS(рўйхат!CC:CC,рўйхат!$CY:$CY,$B$744,рўйхат!$B:$B,$C737)</f>
        <v/>
      </c>
      <c r="BU737" s="35">
        <f>SUMIFS(рўйхат!CD:CD,рўйхат!$CY:$CY,$B$744,рўйхат!$B:$B,$C737)</f>
        <v/>
      </c>
      <c r="BV737" s="36">
        <f>SUMIFS(рўйхат!CE:CE,рўйхат!$CY:$CY,$B$744,рўйхат!$B:$B,$C737)</f>
        <v/>
      </c>
      <c r="BW737" s="35">
        <f>SUMIFS(рўйхат!CH:CH,рўйхат!$CY:$CY,$B$744,рўйхат!$B:$B,$C737)</f>
        <v/>
      </c>
      <c r="BX737" s="36">
        <f>SUMIFS(рўйхат!CI:CI,рўйхат!$CY:$CY,$B$744,рўйхат!$B:$B,$C737)</f>
        <v/>
      </c>
      <c r="BY737" s="35">
        <f>SUMIFS(рўйхат!CJ:CJ,рўйхат!$CY:$CY,$B$744,рўйхат!$B:$B,$C737)</f>
        <v/>
      </c>
      <c r="BZ737" s="36">
        <f>SUMIFS(рўйхат!CK:CK,рўйхат!$CY:$CY,$B$744,рўйхат!$B:$B,$C737)</f>
        <v/>
      </c>
      <c r="CA737" s="35">
        <f>SUMIFS(рўйхат!CL:CL,рўйхат!$CY:$CY,$B$744,рўйхат!$B:$B,$C737)</f>
        <v/>
      </c>
      <c r="CB737" s="36">
        <f>SUMIFS(рўйхат!CM:CM,рўйхат!$CY:$CY,$B$744,рўйхат!$B:$B,$C737)</f>
        <v/>
      </c>
      <c r="CC737" s="35">
        <f>SUMIFS(рўйхат!CN:CN,рўйхат!$CY:$CY,$B$744,рўйхат!$B:$B,$C737)</f>
        <v/>
      </c>
      <c r="CD737" s="36">
        <f>SUMIFS(рўйхат!CO:CO,рўйхат!$CY:$CY,$B$744,рўйхат!$B:$B,$C737)</f>
        <v/>
      </c>
      <c r="CE737" s="77">
        <f>IFERROR(BE737/(Q737+BE737),0)</f>
        <v/>
      </c>
      <c r="CF737" s="78">
        <f>IFERROR(BF737/(R737+BF737),0)</f>
        <v/>
      </c>
      <c r="CG737" s="8">
        <f>COUNTIFS(B:B,B737)</f>
        <v/>
      </c>
    </row>
    <row r="738" hidden="1" outlineLevel="1" ht="17.1" customFormat="1" customHeight="1" s="8">
      <c r="A738" s="31" t="n"/>
      <c r="B738" s="50" t="n">
        <v>26</v>
      </c>
      <c r="C738" s="67" t="inlineStr">
        <is>
          <t>Транспорт вазирлиги</t>
        </is>
      </c>
      <c r="D738" s="32" t="n"/>
      <c r="E738" s="35">
        <f>SUMIFS(рўйхат!F:F,рўйхат!$CY:$CY,$B$744,рўйхат!$B:$B,$C738)</f>
        <v/>
      </c>
      <c r="F738" s="36">
        <f>SUMIFS(рўйхат!G:G,рўйхат!$CY:$CY,$B$744,рўйхат!$B:$B,$C738)</f>
        <v/>
      </c>
      <c r="G738" s="35">
        <f>SUMIFS(рўйхат!H:H,рўйхат!$CY:$CY,$B$744,рўйхат!$B:$B,$C738)</f>
        <v/>
      </c>
      <c r="H738" s="36">
        <f>SUMIFS(рўйхат!I:I,рўйхат!$CY:$CY,$B$744,рўйхат!$B:$B,$C738)</f>
        <v/>
      </c>
      <c r="I738" s="35">
        <f>SUMIFS(рўйхат!J:J,рўйхат!$CY:$CY,$B$744,рўйхат!$B:$B,$C738)</f>
        <v/>
      </c>
      <c r="J738" s="36">
        <f>SUMIFS(рўйхат!K:K,рўйхат!$CY:$CY,$B$744,рўйхат!$B:$B,$C738)</f>
        <v/>
      </c>
      <c r="K738" s="35">
        <f>SUMIFS(рўйхат!L:L,рўйхат!$CY:$CY,$B$744,рўйхат!$B:$B,$C738)</f>
        <v/>
      </c>
      <c r="L738" s="36">
        <f>SUMIFS(рўйхат!M:M,рўйхат!$CY:$CY,$B$744,рўйхат!$B:$B,$C738)</f>
        <v/>
      </c>
      <c r="M738" s="35">
        <f>SUMIFS(рўйхат!N:N,рўйхат!$CY:$CY,$B$744,рўйхат!$B:$B,$C738)</f>
        <v/>
      </c>
      <c r="N738" s="36">
        <f>SUMIFS(рўйхат!O:O,рўйхат!$CY:$CY,$B$744,рўйхат!$B:$B,$C738)</f>
        <v/>
      </c>
      <c r="O738" s="34">
        <f>IFERROR(M738/E738,0)</f>
        <v/>
      </c>
      <c r="P738" s="34">
        <f>IFERROR(N738/F738,0)</f>
        <v/>
      </c>
      <c r="Q738" s="35">
        <f>SUMIFS(рўйхат!P:P,рўйхат!$CY:$CY,$B$744,рўйхат!$B:$B,$C738)</f>
        <v/>
      </c>
      <c r="R738" s="36">
        <f>SUMIFS(рўйхат!Q:Q,рўйхат!$CY:$CY,$B$744,рўйхат!$B:$B,$C738)</f>
        <v/>
      </c>
      <c r="S738" s="35">
        <f>SUMIFS(рўйхат!R:R,рўйхат!$CY:$CY,$B$744,рўйхат!$B:$B,$C738)</f>
        <v/>
      </c>
      <c r="T738" s="36">
        <f>SUMIFS(рўйхат!S:S,рўйхат!$CY:$CY,$B$744,рўйхат!$B:$B,$C738)</f>
        <v/>
      </c>
      <c r="U738" s="35">
        <f>SUMIFS(рўйхат!T:T,рўйхат!$CY:$CY,$B$744,рўйхат!$B:$B,$C738)</f>
        <v/>
      </c>
      <c r="V738" s="36">
        <f>SUMIFS(рўйхат!U:U,рўйхат!$CY:$CY,$B$744,рўйхат!$B:$B,$C738)</f>
        <v/>
      </c>
      <c r="W738" s="35">
        <f>SUMIFS(рўйхат!V:V,рўйхат!$CY:$CY,$B$744,рўйхат!$B:$B,$C738)</f>
        <v/>
      </c>
      <c r="X738" s="36">
        <f>SUMIFS(рўйхат!W:W,рўйхат!$CY:$CY,$B$744,рўйхат!$B:$B,$C738)</f>
        <v/>
      </c>
      <c r="Y738" s="35">
        <f>SUMIFS(рўйхат!X:X,рўйхат!$CY:$CY,$B$744,рўйхат!$B:$B,$C738)</f>
        <v/>
      </c>
      <c r="Z738" s="36">
        <f>SUMIFS(рўйхат!Y:Y,рўйхат!$CY:$CY,$B$744,рўйхат!$B:$B,$C738)</f>
        <v/>
      </c>
      <c r="AA738" s="35">
        <f>SUMIFS(рўйхат!Z:Z,рўйхат!$CY:$CY,$B$744,рўйхат!$B:$B,$C738)</f>
        <v/>
      </c>
      <c r="AB738" s="36">
        <f>SUMIFS(рўйхат!AA:AA,рўйхат!$CY:$CY,$B$744,рўйхат!$B:$B,$C738)</f>
        <v/>
      </c>
      <c r="AC738" s="35">
        <f>SUMIFS(рўйхат!AB:AB,рўйхат!$CY:$CY,$B$744,рўйхат!$B:$B,$C738)</f>
        <v/>
      </c>
      <c r="AD738" s="36">
        <f>SUMIFS(рўйхат!AC:AC,рўйхат!$CY:$CY,$B$744,рўйхат!$B:$B,$C738)</f>
        <v/>
      </c>
      <c r="AE738" s="35">
        <f>SUMIFS(рўйхат!AD:AD,рўйхат!$CY:$CY,$B$744,рўйхат!$B:$B,$C738)</f>
        <v/>
      </c>
      <c r="AF738" s="36">
        <f>SUMIFS(рўйхат!AE:AE,рўйхат!$CY:$CY,$B$744,рўйхат!$B:$B,$C738)</f>
        <v/>
      </c>
      <c r="AG738" s="35">
        <f>SUMIFS(рўйхат!AH:AH,рўйхат!$CY:$CY,$B$744,рўйхат!$B:$B,$C738)</f>
        <v/>
      </c>
      <c r="AH738" s="36">
        <f>SUMIFS(рўйхат!AI:AI,рўйхат!$CY:$CY,$B$744,рўйхат!$B:$B,$C738)</f>
        <v/>
      </c>
      <c r="AI738" s="35">
        <f>SUMIFS(рўйхат!AJ:AJ,рўйхат!$CY:$CY,$B$744,рўйхат!$B:$B,$C738)</f>
        <v/>
      </c>
      <c r="AJ738" s="36">
        <f>SUMIFS(рўйхат!AK:AK,рўйхат!$CY:$CY,$B$744,рўйхат!$B:$B,$C738)</f>
        <v/>
      </c>
      <c r="AK738" s="35">
        <f>SUMIFS(рўйхат!AL:AL,рўйхат!$CY:$CY,$B$744,рўйхат!$B:$B,$C738)</f>
        <v/>
      </c>
      <c r="AL738" s="36">
        <f>SUMIFS(рўйхат!AM:AM,рўйхат!$CY:$CY,$B$744,рўйхат!$B:$B,$C738)</f>
        <v/>
      </c>
      <c r="AM738" s="77">
        <f>IFERROR(Q738/E738,0)</f>
        <v/>
      </c>
      <c r="AN738" s="77">
        <f>IFERROR(R738/F738,0)</f>
        <v/>
      </c>
      <c r="AO738" s="35">
        <f>SUMIFS(рўйхат!AX:AX,рўйхат!$CY:$CY,$B$744,рўйхат!$B:$B,$C738)</f>
        <v/>
      </c>
      <c r="AP738" s="36">
        <f>SUMIFS(рўйхат!AY:AY,рўйхат!$CY:$CY,$B$744,рўйхат!$B:$B,$C738)</f>
        <v/>
      </c>
      <c r="AQ738" s="35">
        <f>SUMIFS(рўйхат!AZ:AZ,рўйхат!$CY:$CY,$B$744,рўйхат!$B:$B,$C738)</f>
        <v/>
      </c>
      <c r="AR738" s="36">
        <f>SUMIFS(рўйхат!BA:BA,рўйхат!$CY:$CY,$B$744,рўйхат!$B:$B,$C738)</f>
        <v/>
      </c>
      <c r="AS738" s="35">
        <f>SUMIFS(рўйхат!BB:BB,рўйхат!$CY:$CY,$B$744,рўйхат!$B:$B,$C738)</f>
        <v/>
      </c>
      <c r="AT738" s="36">
        <f>SUMIFS(рўйхат!BC:BC,рўйхат!$CY:$CY,$B$744,рўйхат!$B:$B,$C738)</f>
        <v/>
      </c>
      <c r="AU738" s="35">
        <f>SUMIFS(рўйхат!BD:BD,рўйхат!$CY:$CY,$B$744,рўйхат!$B:$B,$C738)</f>
        <v/>
      </c>
      <c r="AV738" s="36">
        <f>SUMIFS(рўйхат!BE:BE,рўйхат!$CY:$CY,$B$744,рўйхат!$B:$B,$C738)</f>
        <v/>
      </c>
      <c r="AW738" s="35">
        <f>SUMIFS(рўйхат!BF:BF,рўйхат!$CY:$CY,$B$744,рўйхат!$B:$B,$C738)</f>
        <v/>
      </c>
      <c r="AX738" s="36">
        <f>SUMIFS(рўйхат!BG:BG,рўйхат!$CY:$CY,$B$744,рўйхат!$B:$B,$C738)</f>
        <v/>
      </c>
      <c r="AY738" s="35">
        <f>SUMIFS(рўйхат!BH:BH,рўйхат!$CY:$CY,$B$744,рўйхат!$B:$B,$C738)</f>
        <v/>
      </c>
      <c r="AZ738" s="36">
        <f>SUMIFS(рўйхат!BI:BI,рўйхат!$CY:$CY,$B$744,рўйхат!$B:$B,$C738)</f>
        <v/>
      </c>
      <c r="BA738" s="35">
        <f>SUMIFS(рўйхат!BJ:BJ,рўйхат!$CY:$CY,$B$744,рўйхат!$B:$B,$C738)</f>
        <v/>
      </c>
      <c r="BB738" s="36">
        <f>SUMIFS(рўйхат!BK:BK,рўйхат!$CY:$CY,$B$744,рўйхат!$B:$B,$C738)</f>
        <v/>
      </c>
      <c r="BC738" s="77">
        <f>IFERROR(AO738/E738,0)</f>
        <v/>
      </c>
      <c r="BD738" s="77">
        <f>IFERROR(AP738/F738,0)</f>
        <v/>
      </c>
      <c r="BE738" s="35">
        <f>SUMIFS(рўйхат!BL:BL,рўйхат!$CY:$CY,$B$744,рўйхат!$B:$B,$C738)</f>
        <v/>
      </c>
      <c r="BF738" s="36">
        <f>SUMIFS(рўйхат!BM:BM,рўйхат!$CY:$CY,$B$744,рўйхат!$B:$B,$C738)</f>
        <v/>
      </c>
      <c r="BG738" s="35">
        <f>SUMIFS(рўйхат!BN:BN,рўйхат!$CY:$CY,$B$744,рўйхат!$B:$B,$C738)</f>
        <v/>
      </c>
      <c r="BH738" s="36">
        <f>SUMIFS(рўйхат!BO:BO,рўйхат!$CY:$CY,$B$744,рўйхат!$B:$B,$C738)</f>
        <v/>
      </c>
      <c r="BI738" s="35">
        <f>SUMIFS(рўйхат!BP:BP,рўйхат!$CY:$CY,$B$744,рўйхат!$B:$B,$C738)</f>
        <v/>
      </c>
      <c r="BJ738" s="36">
        <f>SUMIFS(рўйхат!BQ:BQ,рўйхат!$CY:$CY,$B$744,рўйхат!$B:$B,$C738)</f>
        <v/>
      </c>
      <c r="BK738" s="35">
        <f>SUMIFS(рўйхат!BR:BR,рўйхат!$CY:$CY,$B$744,рўйхат!$B:$B,$C738)</f>
        <v/>
      </c>
      <c r="BL738" s="36">
        <f>SUMIFS(рўйхат!BS:BS,рўйхат!$CY:$CY,$B$744,рўйхат!$B:$B,$C738)</f>
        <v/>
      </c>
      <c r="BM738" s="35">
        <f>SUMIFS(рўйхат!BT:BT,рўйхат!$CY:$CY,$B$744,рўйхат!$B:$B,$C738)</f>
        <v/>
      </c>
      <c r="BN738" s="36">
        <f>SUMIFS(рўйхат!BU:BU,рўйхат!$CY:$CY,$B$744,рўйхат!$B:$B,$C738)</f>
        <v/>
      </c>
      <c r="BO738" s="35">
        <f>SUMIFS(рўйхат!BX:BX,рўйхат!$CY:$CY,$B$744,рўйхат!$B:$B,$C738)</f>
        <v/>
      </c>
      <c r="BP738" s="36">
        <f>SUMIFS(рўйхат!BY:BY,рўйхат!$CY:$CY,$B$744,рўйхат!$B:$B,$C738)</f>
        <v/>
      </c>
      <c r="BQ738" s="35">
        <f>SUMIFS(рўйхат!BZ:BZ,рўйхат!$CY:$CY,$B$744,рўйхат!$B:$B,$C738)</f>
        <v/>
      </c>
      <c r="BR738" s="36">
        <f>SUMIFS(рўйхат!CA:CA,рўйхат!$CY:$CY,$B$744,рўйхат!$B:$B,$C738)</f>
        <v/>
      </c>
      <c r="BS738" s="35">
        <f>SUMIFS(рўйхат!CB:CB,рўйхат!$CY:$CY,$B$744,рўйхат!$B:$B,$C738)</f>
        <v/>
      </c>
      <c r="BT738" s="36">
        <f>SUMIFS(рўйхат!CC:CC,рўйхат!$CY:$CY,$B$744,рўйхат!$B:$B,$C738)</f>
        <v/>
      </c>
      <c r="BU738" s="35">
        <f>SUMIFS(рўйхат!CD:CD,рўйхат!$CY:$CY,$B$744,рўйхат!$B:$B,$C738)</f>
        <v/>
      </c>
      <c r="BV738" s="36">
        <f>SUMIFS(рўйхат!CE:CE,рўйхат!$CY:$CY,$B$744,рўйхат!$B:$B,$C738)</f>
        <v/>
      </c>
      <c r="BW738" s="35">
        <f>SUMIFS(рўйхат!CH:CH,рўйхат!$CY:$CY,$B$744,рўйхат!$B:$B,$C738)</f>
        <v/>
      </c>
      <c r="BX738" s="36">
        <f>SUMIFS(рўйхат!CI:CI,рўйхат!$CY:$CY,$B$744,рўйхат!$B:$B,$C738)</f>
        <v/>
      </c>
      <c r="BY738" s="35">
        <f>SUMIFS(рўйхат!CJ:CJ,рўйхат!$CY:$CY,$B$744,рўйхат!$B:$B,$C738)</f>
        <v/>
      </c>
      <c r="BZ738" s="36">
        <f>SUMIFS(рўйхат!CK:CK,рўйхат!$CY:$CY,$B$744,рўйхат!$B:$B,$C738)</f>
        <v/>
      </c>
      <c r="CA738" s="35">
        <f>SUMIFS(рўйхат!CL:CL,рўйхат!$CY:$CY,$B$744,рўйхат!$B:$B,$C738)</f>
        <v/>
      </c>
      <c r="CB738" s="36">
        <f>SUMIFS(рўйхат!CM:CM,рўйхат!$CY:$CY,$B$744,рўйхат!$B:$B,$C738)</f>
        <v/>
      </c>
      <c r="CC738" s="35">
        <f>SUMIFS(рўйхат!CN:CN,рўйхат!$CY:$CY,$B$744,рўйхат!$B:$B,$C738)</f>
        <v/>
      </c>
      <c r="CD738" s="36">
        <f>SUMIFS(рўйхат!CO:CO,рўйхат!$CY:$CY,$B$744,рўйхат!$B:$B,$C738)</f>
        <v/>
      </c>
      <c r="CE738" s="77">
        <f>IFERROR(BE738/(Q738+BE738),0)</f>
        <v/>
      </c>
      <c r="CF738" s="78">
        <f>IFERROR(BF738/(R738+BF738),0)</f>
        <v/>
      </c>
      <c r="CG738" s="8">
        <f>COUNTIFS(B:B,B738)</f>
        <v/>
      </c>
    </row>
    <row r="739" hidden="1" outlineLevel="1" ht="17.1" customFormat="1" customHeight="1" s="8">
      <c r="A739" s="31" t="n"/>
      <c r="B739" s="50" t="n">
        <v>27</v>
      </c>
      <c r="C739" s="67" t="inlineStr">
        <is>
          <t>Фавқулодда вазиятлар вазирлиги</t>
        </is>
      </c>
      <c r="D739" s="32" t="n"/>
      <c r="E739" s="35">
        <f>SUMIFS(рўйхат!F:F,рўйхат!$CY:$CY,$B$744,рўйхат!$B:$B,$C739)</f>
        <v/>
      </c>
      <c r="F739" s="36">
        <f>SUMIFS(рўйхат!G:G,рўйхат!$CY:$CY,$B$744,рўйхат!$B:$B,$C739)</f>
        <v/>
      </c>
      <c r="G739" s="35">
        <f>SUMIFS(рўйхат!H:H,рўйхат!$CY:$CY,$B$744,рўйхат!$B:$B,$C739)</f>
        <v/>
      </c>
      <c r="H739" s="36">
        <f>SUMIFS(рўйхат!I:I,рўйхат!$CY:$CY,$B$744,рўйхат!$B:$B,$C739)</f>
        <v/>
      </c>
      <c r="I739" s="35">
        <f>SUMIFS(рўйхат!J:J,рўйхат!$CY:$CY,$B$744,рўйхат!$B:$B,$C739)</f>
        <v/>
      </c>
      <c r="J739" s="36">
        <f>SUMIFS(рўйхат!K:K,рўйхат!$CY:$CY,$B$744,рўйхат!$B:$B,$C739)</f>
        <v/>
      </c>
      <c r="K739" s="35">
        <f>SUMIFS(рўйхат!L:L,рўйхат!$CY:$CY,$B$744,рўйхат!$B:$B,$C739)</f>
        <v/>
      </c>
      <c r="L739" s="36">
        <f>SUMIFS(рўйхат!M:M,рўйхат!$CY:$CY,$B$744,рўйхат!$B:$B,$C739)</f>
        <v/>
      </c>
      <c r="M739" s="35">
        <f>SUMIFS(рўйхат!N:N,рўйхат!$CY:$CY,$B$744,рўйхат!$B:$B,$C739)</f>
        <v/>
      </c>
      <c r="N739" s="36">
        <f>SUMIFS(рўйхат!O:O,рўйхат!$CY:$CY,$B$744,рўйхат!$B:$B,$C739)</f>
        <v/>
      </c>
      <c r="O739" s="34">
        <f>IFERROR(M739/E739,0)</f>
        <v/>
      </c>
      <c r="P739" s="34">
        <f>IFERROR(N739/F739,0)</f>
        <v/>
      </c>
      <c r="Q739" s="35">
        <f>SUMIFS(рўйхат!P:P,рўйхат!$CY:$CY,$B$744,рўйхат!$B:$B,$C739)</f>
        <v/>
      </c>
      <c r="R739" s="36">
        <f>SUMIFS(рўйхат!Q:Q,рўйхат!$CY:$CY,$B$744,рўйхат!$B:$B,$C739)</f>
        <v/>
      </c>
      <c r="S739" s="35">
        <f>SUMIFS(рўйхат!R:R,рўйхат!$CY:$CY,$B$744,рўйхат!$B:$B,$C739)</f>
        <v/>
      </c>
      <c r="T739" s="36">
        <f>SUMIFS(рўйхат!S:S,рўйхат!$CY:$CY,$B$744,рўйхат!$B:$B,$C739)</f>
        <v/>
      </c>
      <c r="U739" s="35">
        <f>SUMIFS(рўйхат!T:T,рўйхат!$CY:$CY,$B$744,рўйхат!$B:$B,$C739)</f>
        <v/>
      </c>
      <c r="V739" s="36">
        <f>SUMIFS(рўйхат!U:U,рўйхат!$CY:$CY,$B$744,рўйхат!$B:$B,$C739)</f>
        <v/>
      </c>
      <c r="W739" s="35">
        <f>SUMIFS(рўйхат!V:V,рўйхат!$CY:$CY,$B$744,рўйхат!$B:$B,$C739)</f>
        <v/>
      </c>
      <c r="X739" s="36">
        <f>SUMIFS(рўйхат!W:W,рўйхат!$CY:$CY,$B$744,рўйхат!$B:$B,$C739)</f>
        <v/>
      </c>
      <c r="Y739" s="35">
        <f>SUMIFS(рўйхат!X:X,рўйхат!$CY:$CY,$B$744,рўйхат!$B:$B,$C739)</f>
        <v/>
      </c>
      <c r="Z739" s="36">
        <f>SUMIFS(рўйхат!Y:Y,рўйхат!$CY:$CY,$B$744,рўйхат!$B:$B,$C739)</f>
        <v/>
      </c>
      <c r="AA739" s="35">
        <f>SUMIFS(рўйхат!Z:Z,рўйхат!$CY:$CY,$B$744,рўйхат!$B:$B,$C739)</f>
        <v/>
      </c>
      <c r="AB739" s="36">
        <f>SUMIFS(рўйхат!AA:AA,рўйхат!$CY:$CY,$B$744,рўйхат!$B:$B,$C739)</f>
        <v/>
      </c>
      <c r="AC739" s="35">
        <f>SUMIFS(рўйхат!AB:AB,рўйхат!$CY:$CY,$B$744,рўйхат!$B:$B,$C739)</f>
        <v/>
      </c>
      <c r="AD739" s="36">
        <f>SUMIFS(рўйхат!AC:AC,рўйхат!$CY:$CY,$B$744,рўйхат!$B:$B,$C739)</f>
        <v/>
      </c>
      <c r="AE739" s="35">
        <f>SUMIFS(рўйхат!AD:AD,рўйхат!$CY:$CY,$B$744,рўйхат!$B:$B,$C739)</f>
        <v/>
      </c>
      <c r="AF739" s="36">
        <f>SUMIFS(рўйхат!AE:AE,рўйхат!$CY:$CY,$B$744,рўйхат!$B:$B,$C739)</f>
        <v/>
      </c>
      <c r="AG739" s="35">
        <f>SUMIFS(рўйхат!AH:AH,рўйхат!$CY:$CY,$B$744,рўйхат!$B:$B,$C739)</f>
        <v/>
      </c>
      <c r="AH739" s="36">
        <f>SUMIFS(рўйхат!AI:AI,рўйхат!$CY:$CY,$B$744,рўйхат!$B:$B,$C739)</f>
        <v/>
      </c>
      <c r="AI739" s="35">
        <f>SUMIFS(рўйхат!AJ:AJ,рўйхат!$CY:$CY,$B$744,рўйхат!$B:$B,$C739)</f>
        <v/>
      </c>
      <c r="AJ739" s="36">
        <f>SUMIFS(рўйхат!AK:AK,рўйхат!$CY:$CY,$B$744,рўйхат!$B:$B,$C739)</f>
        <v/>
      </c>
      <c r="AK739" s="35">
        <f>SUMIFS(рўйхат!AL:AL,рўйхат!$CY:$CY,$B$744,рўйхат!$B:$B,$C739)</f>
        <v/>
      </c>
      <c r="AL739" s="36">
        <f>SUMIFS(рўйхат!AM:AM,рўйхат!$CY:$CY,$B$744,рўйхат!$B:$B,$C739)</f>
        <v/>
      </c>
      <c r="AM739" s="77">
        <f>IFERROR(Q739/E739,0)</f>
        <v/>
      </c>
      <c r="AN739" s="77">
        <f>IFERROR(R739/F739,0)</f>
        <v/>
      </c>
      <c r="AO739" s="35">
        <f>SUMIFS(рўйхат!AX:AX,рўйхат!$CY:$CY,$B$744,рўйхат!$B:$B,$C739)</f>
        <v/>
      </c>
      <c r="AP739" s="36">
        <f>SUMIFS(рўйхат!AY:AY,рўйхат!$CY:$CY,$B$744,рўйхат!$B:$B,$C739)</f>
        <v/>
      </c>
      <c r="AQ739" s="35">
        <f>SUMIFS(рўйхат!AZ:AZ,рўйхат!$CY:$CY,$B$744,рўйхат!$B:$B,$C739)</f>
        <v/>
      </c>
      <c r="AR739" s="36">
        <f>SUMIFS(рўйхат!BA:BA,рўйхат!$CY:$CY,$B$744,рўйхат!$B:$B,$C739)</f>
        <v/>
      </c>
      <c r="AS739" s="35">
        <f>SUMIFS(рўйхат!BB:BB,рўйхат!$CY:$CY,$B$744,рўйхат!$B:$B,$C739)</f>
        <v/>
      </c>
      <c r="AT739" s="36">
        <f>SUMIFS(рўйхат!BC:BC,рўйхат!$CY:$CY,$B$744,рўйхат!$B:$B,$C739)</f>
        <v/>
      </c>
      <c r="AU739" s="35">
        <f>SUMIFS(рўйхат!BD:BD,рўйхат!$CY:$CY,$B$744,рўйхат!$B:$B,$C739)</f>
        <v/>
      </c>
      <c r="AV739" s="36">
        <f>SUMIFS(рўйхат!BE:BE,рўйхат!$CY:$CY,$B$744,рўйхат!$B:$B,$C739)</f>
        <v/>
      </c>
      <c r="AW739" s="35">
        <f>SUMIFS(рўйхат!BF:BF,рўйхат!$CY:$CY,$B$744,рўйхат!$B:$B,$C739)</f>
        <v/>
      </c>
      <c r="AX739" s="36">
        <f>SUMIFS(рўйхат!BG:BG,рўйхат!$CY:$CY,$B$744,рўйхат!$B:$B,$C739)</f>
        <v/>
      </c>
      <c r="AY739" s="35">
        <f>SUMIFS(рўйхат!BH:BH,рўйхат!$CY:$CY,$B$744,рўйхат!$B:$B,$C739)</f>
        <v/>
      </c>
      <c r="AZ739" s="36">
        <f>SUMIFS(рўйхат!BI:BI,рўйхат!$CY:$CY,$B$744,рўйхат!$B:$B,$C739)</f>
        <v/>
      </c>
      <c r="BA739" s="35">
        <f>SUMIFS(рўйхат!BJ:BJ,рўйхат!$CY:$CY,$B$744,рўйхат!$B:$B,$C739)</f>
        <v/>
      </c>
      <c r="BB739" s="36">
        <f>SUMIFS(рўйхат!BK:BK,рўйхат!$CY:$CY,$B$744,рўйхат!$B:$B,$C739)</f>
        <v/>
      </c>
      <c r="BC739" s="77">
        <f>IFERROR(AO739/E739,0)</f>
        <v/>
      </c>
      <c r="BD739" s="77">
        <f>IFERROR(AP739/F739,0)</f>
        <v/>
      </c>
      <c r="BE739" s="35">
        <f>SUMIFS(рўйхат!BL:BL,рўйхат!$CY:$CY,$B$744,рўйхат!$B:$B,$C739)</f>
        <v/>
      </c>
      <c r="BF739" s="36">
        <f>SUMIFS(рўйхат!BM:BM,рўйхат!$CY:$CY,$B$744,рўйхат!$B:$B,$C739)</f>
        <v/>
      </c>
      <c r="BG739" s="35">
        <f>SUMIFS(рўйхат!BN:BN,рўйхат!$CY:$CY,$B$744,рўйхат!$B:$B,$C739)</f>
        <v/>
      </c>
      <c r="BH739" s="36">
        <f>SUMIFS(рўйхат!BO:BO,рўйхат!$CY:$CY,$B$744,рўйхат!$B:$B,$C739)</f>
        <v/>
      </c>
      <c r="BI739" s="35">
        <f>SUMIFS(рўйхат!BP:BP,рўйхат!$CY:$CY,$B$744,рўйхат!$B:$B,$C739)</f>
        <v/>
      </c>
      <c r="BJ739" s="36">
        <f>SUMIFS(рўйхат!BQ:BQ,рўйхат!$CY:$CY,$B$744,рўйхат!$B:$B,$C739)</f>
        <v/>
      </c>
      <c r="BK739" s="35">
        <f>SUMIFS(рўйхат!BR:BR,рўйхат!$CY:$CY,$B$744,рўйхат!$B:$B,$C739)</f>
        <v/>
      </c>
      <c r="BL739" s="36">
        <f>SUMIFS(рўйхат!BS:BS,рўйхат!$CY:$CY,$B$744,рўйхат!$B:$B,$C739)</f>
        <v/>
      </c>
      <c r="BM739" s="35">
        <f>SUMIFS(рўйхат!BT:BT,рўйхат!$CY:$CY,$B$744,рўйхат!$B:$B,$C739)</f>
        <v/>
      </c>
      <c r="BN739" s="36">
        <f>SUMIFS(рўйхат!BU:BU,рўйхат!$CY:$CY,$B$744,рўйхат!$B:$B,$C739)</f>
        <v/>
      </c>
      <c r="BO739" s="35">
        <f>SUMIFS(рўйхат!BX:BX,рўйхат!$CY:$CY,$B$744,рўйхат!$B:$B,$C739)</f>
        <v/>
      </c>
      <c r="BP739" s="36">
        <f>SUMIFS(рўйхат!BY:BY,рўйхат!$CY:$CY,$B$744,рўйхат!$B:$B,$C739)</f>
        <v/>
      </c>
      <c r="BQ739" s="35">
        <f>SUMIFS(рўйхат!BZ:BZ,рўйхат!$CY:$CY,$B$744,рўйхат!$B:$B,$C739)</f>
        <v/>
      </c>
      <c r="BR739" s="36">
        <f>SUMIFS(рўйхат!CA:CA,рўйхат!$CY:$CY,$B$744,рўйхат!$B:$B,$C739)</f>
        <v/>
      </c>
      <c r="BS739" s="35">
        <f>SUMIFS(рўйхат!CB:CB,рўйхат!$CY:$CY,$B$744,рўйхат!$B:$B,$C739)</f>
        <v/>
      </c>
      <c r="BT739" s="36">
        <f>SUMIFS(рўйхат!CC:CC,рўйхат!$CY:$CY,$B$744,рўйхат!$B:$B,$C739)</f>
        <v/>
      </c>
      <c r="BU739" s="35">
        <f>SUMIFS(рўйхат!CD:CD,рўйхат!$CY:$CY,$B$744,рўйхат!$B:$B,$C739)</f>
        <v/>
      </c>
      <c r="BV739" s="36">
        <f>SUMIFS(рўйхат!CE:CE,рўйхат!$CY:$CY,$B$744,рўйхат!$B:$B,$C739)</f>
        <v/>
      </c>
      <c r="BW739" s="35">
        <f>SUMIFS(рўйхат!CH:CH,рўйхат!$CY:$CY,$B$744,рўйхат!$B:$B,$C739)</f>
        <v/>
      </c>
      <c r="BX739" s="36">
        <f>SUMIFS(рўйхат!CI:CI,рўйхат!$CY:$CY,$B$744,рўйхат!$B:$B,$C739)</f>
        <v/>
      </c>
      <c r="BY739" s="35">
        <f>SUMIFS(рўйхат!CJ:CJ,рўйхат!$CY:$CY,$B$744,рўйхат!$B:$B,$C739)</f>
        <v/>
      </c>
      <c r="BZ739" s="36">
        <f>SUMIFS(рўйхат!CK:CK,рўйхат!$CY:$CY,$B$744,рўйхат!$B:$B,$C739)</f>
        <v/>
      </c>
      <c r="CA739" s="35">
        <f>SUMIFS(рўйхат!CL:CL,рўйхат!$CY:$CY,$B$744,рўйхат!$B:$B,$C739)</f>
        <v/>
      </c>
      <c r="CB739" s="36">
        <f>SUMIFS(рўйхат!CM:CM,рўйхат!$CY:$CY,$B$744,рўйхат!$B:$B,$C739)</f>
        <v/>
      </c>
      <c r="CC739" s="35">
        <f>SUMIFS(рўйхат!CN:CN,рўйхат!$CY:$CY,$B$744,рўйхат!$B:$B,$C739)</f>
        <v/>
      </c>
      <c r="CD739" s="36">
        <f>SUMIFS(рўйхат!CO:CO,рўйхат!$CY:$CY,$B$744,рўйхат!$B:$B,$C739)</f>
        <v/>
      </c>
      <c r="CE739" s="77">
        <f>IFERROR(BE739/(Q739+BE739),0)</f>
        <v/>
      </c>
      <c r="CF739" s="78">
        <f>IFERROR(BF739/(R739+BF739),0)</f>
        <v/>
      </c>
      <c r="CG739" s="8">
        <f>COUNTIFS(B:B,B739)</f>
        <v/>
      </c>
    </row>
    <row r="740" hidden="1" outlineLevel="1" ht="33.95" customFormat="1" customHeight="1" s="8">
      <c r="A740" s="31" t="n"/>
      <c r="B740" s="50" t="n">
        <v>28</v>
      </c>
      <c r="C740" s="67" t="inlineStr">
        <is>
          <t>Экология, атроф-муҳитни муҳофаза қилиш ва иқлим ўзгариши вазирлиги</t>
        </is>
      </c>
      <c r="D740" s="32" t="n"/>
      <c r="E740" s="35">
        <f>SUMIFS(рўйхат!F:F,рўйхат!$CY:$CY,$B$744,рўйхат!$B:$B,$C740)</f>
        <v/>
      </c>
      <c r="F740" s="36">
        <f>SUMIFS(рўйхат!G:G,рўйхат!$CY:$CY,$B$744,рўйхат!$B:$B,$C740)</f>
        <v/>
      </c>
      <c r="G740" s="35">
        <f>SUMIFS(рўйхат!H:H,рўйхат!$CY:$CY,$B$744,рўйхат!$B:$B,$C740)</f>
        <v/>
      </c>
      <c r="H740" s="36">
        <f>SUMIFS(рўйхат!I:I,рўйхат!$CY:$CY,$B$744,рўйхат!$B:$B,$C740)</f>
        <v/>
      </c>
      <c r="I740" s="35">
        <f>SUMIFS(рўйхат!J:J,рўйхат!$CY:$CY,$B$744,рўйхат!$B:$B,$C740)</f>
        <v/>
      </c>
      <c r="J740" s="36">
        <f>SUMIFS(рўйхат!K:K,рўйхат!$CY:$CY,$B$744,рўйхат!$B:$B,$C740)</f>
        <v/>
      </c>
      <c r="K740" s="35">
        <f>SUMIFS(рўйхат!L:L,рўйхат!$CY:$CY,$B$744,рўйхат!$B:$B,$C740)</f>
        <v/>
      </c>
      <c r="L740" s="36">
        <f>SUMIFS(рўйхат!M:M,рўйхат!$CY:$CY,$B$744,рўйхат!$B:$B,$C740)</f>
        <v/>
      </c>
      <c r="M740" s="35">
        <f>SUMIFS(рўйхат!N:N,рўйхат!$CY:$CY,$B$744,рўйхат!$B:$B,$C740)</f>
        <v/>
      </c>
      <c r="N740" s="36">
        <f>SUMIFS(рўйхат!O:O,рўйхат!$CY:$CY,$B$744,рўйхат!$B:$B,$C740)</f>
        <v/>
      </c>
      <c r="O740" s="34">
        <f>IFERROR(M740/E740,0)</f>
        <v/>
      </c>
      <c r="P740" s="34">
        <f>IFERROR(N740/F740,0)</f>
        <v/>
      </c>
      <c r="Q740" s="35">
        <f>SUMIFS(рўйхат!P:P,рўйхат!$CY:$CY,$B$744,рўйхат!$B:$B,$C740)</f>
        <v/>
      </c>
      <c r="R740" s="36">
        <f>SUMIFS(рўйхат!Q:Q,рўйхат!$CY:$CY,$B$744,рўйхат!$B:$B,$C740)</f>
        <v/>
      </c>
      <c r="S740" s="35">
        <f>SUMIFS(рўйхат!R:R,рўйхат!$CY:$CY,$B$744,рўйхат!$B:$B,$C740)</f>
        <v/>
      </c>
      <c r="T740" s="36">
        <f>SUMIFS(рўйхат!S:S,рўйхат!$CY:$CY,$B$744,рўйхат!$B:$B,$C740)</f>
        <v/>
      </c>
      <c r="U740" s="35">
        <f>SUMIFS(рўйхат!T:T,рўйхат!$CY:$CY,$B$744,рўйхат!$B:$B,$C740)</f>
        <v/>
      </c>
      <c r="V740" s="36">
        <f>SUMIFS(рўйхат!U:U,рўйхат!$CY:$CY,$B$744,рўйхат!$B:$B,$C740)</f>
        <v/>
      </c>
      <c r="W740" s="35">
        <f>SUMIFS(рўйхат!V:V,рўйхат!$CY:$CY,$B$744,рўйхат!$B:$B,$C740)</f>
        <v/>
      </c>
      <c r="X740" s="36">
        <f>SUMIFS(рўйхат!W:W,рўйхат!$CY:$CY,$B$744,рўйхат!$B:$B,$C740)</f>
        <v/>
      </c>
      <c r="Y740" s="35">
        <f>SUMIFS(рўйхат!X:X,рўйхат!$CY:$CY,$B$744,рўйхат!$B:$B,$C740)</f>
        <v/>
      </c>
      <c r="Z740" s="36">
        <f>SUMIFS(рўйхат!Y:Y,рўйхат!$CY:$CY,$B$744,рўйхат!$B:$B,$C740)</f>
        <v/>
      </c>
      <c r="AA740" s="35">
        <f>SUMIFS(рўйхат!Z:Z,рўйхат!$CY:$CY,$B$744,рўйхат!$B:$B,$C740)</f>
        <v/>
      </c>
      <c r="AB740" s="36">
        <f>SUMIFS(рўйхат!AA:AA,рўйхат!$CY:$CY,$B$744,рўйхат!$B:$B,$C740)</f>
        <v/>
      </c>
      <c r="AC740" s="35">
        <f>SUMIFS(рўйхат!AB:AB,рўйхат!$CY:$CY,$B$744,рўйхат!$B:$B,$C740)</f>
        <v/>
      </c>
      <c r="AD740" s="36">
        <f>SUMIFS(рўйхат!AC:AC,рўйхат!$CY:$CY,$B$744,рўйхат!$B:$B,$C740)</f>
        <v/>
      </c>
      <c r="AE740" s="35">
        <f>SUMIFS(рўйхат!AD:AD,рўйхат!$CY:$CY,$B$744,рўйхат!$B:$B,$C740)</f>
        <v/>
      </c>
      <c r="AF740" s="36">
        <f>SUMIFS(рўйхат!AE:AE,рўйхат!$CY:$CY,$B$744,рўйхат!$B:$B,$C740)</f>
        <v/>
      </c>
      <c r="AG740" s="35">
        <f>SUMIFS(рўйхат!AH:AH,рўйхат!$CY:$CY,$B$744,рўйхат!$B:$B,$C740)</f>
        <v/>
      </c>
      <c r="AH740" s="36">
        <f>SUMIFS(рўйхат!AI:AI,рўйхат!$CY:$CY,$B$744,рўйхат!$B:$B,$C740)</f>
        <v/>
      </c>
      <c r="AI740" s="35">
        <f>SUMIFS(рўйхат!AJ:AJ,рўйхат!$CY:$CY,$B$744,рўйхат!$B:$B,$C740)</f>
        <v/>
      </c>
      <c r="AJ740" s="36">
        <f>SUMIFS(рўйхат!AK:AK,рўйхат!$CY:$CY,$B$744,рўйхат!$B:$B,$C740)</f>
        <v/>
      </c>
      <c r="AK740" s="35">
        <f>SUMIFS(рўйхат!AL:AL,рўйхат!$CY:$CY,$B$744,рўйхат!$B:$B,$C740)</f>
        <v/>
      </c>
      <c r="AL740" s="36">
        <f>SUMIFS(рўйхат!AM:AM,рўйхат!$CY:$CY,$B$744,рўйхат!$B:$B,$C740)</f>
        <v/>
      </c>
      <c r="AM740" s="77">
        <f>IFERROR(Q740/E740,0)</f>
        <v/>
      </c>
      <c r="AN740" s="77">
        <f>IFERROR(R740/F740,0)</f>
        <v/>
      </c>
      <c r="AO740" s="35">
        <f>SUMIFS(рўйхат!AX:AX,рўйхат!$CY:$CY,$B$744,рўйхат!$B:$B,$C740)</f>
        <v/>
      </c>
      <c r="AP740" s="36">
        <f>SUMIFS(рўйхат!AY:AY,рўйхат!$CY:$CY,$B$744,рўйхат!$B:$B,$C740)</f>
        <v/>
      </c>
      <c r="AQ740" s="35">
        <f>SUMIFS(рўйхат!AZ:AZ,рўйхат!$CY:$CY,$B$744,рўйхат!$B:$B,$C740)</f>
        <v/>
      </c>
      <c r="AR740" s="36">
        <f>SUMIFS(рўйхат!BA:BA,рўйхат!$CY:$CY,$B$744,рўйхат!$B:$B,$C740)</f>
        <v/>
      </c>
      <c r="AS740" s="35">
        <f>SUMIFS(рўйхат!BB:BB,рўйхат!$CY:$CY,$B$744,рўйхат!$B:$B,$C740)</f>
        <v/>
      </c>
      <c r="AT740" s="36">
        <f>SUMIFS(рўйхат!BC:BC,рўйхат!$CY:$CY,$B$744,рўйхат!$B:$B,$C740)</f>
        <v/>
      </c>
      <c r="AU740" s="35">
        <f>SUMIFS(рўйхат!BD:BD,рўйхат!$CY:$CY,$B$744,рўйхат!$B:$B,$C740)</f>
        <v/>
      </c>
      <c r="AV740" s="36">
        <f>SUMIFS(рўйхат!BE:BE,рўйхат!$CY:$CY,$B$744,рўйхат!$B:$B,$C740)</f>
        <v/>
      </c>
      <c r="AW740" s="35">
        <f>SUMIFS(рўйхат!BF:BF,рўйхат!$CY:$CY,$B$744,рўйхат!$B:$B,$C740)</f>
        <v/>
      </c>
      <c r="AX740" s="36">
        <f>SUMIFS(рўйхат!BG:BG,рўйхат!$CY:$CY,$B$744,рўйхат!$B:$B,$C740)</f>
        <v/>
      </c>
      <c r="AY740" s="35">
        <f>SUMIFS(рўйхат!BH:BH,рўйхат!$CY:$CY,$B$744,рўйхат!$B:$B,$C740)</f>
        <v/>
      </c>
      <c r="AZ740" s="36">
        <f>SUMIFS(рўйхат!BI:BI,рўйхат!$CY:$CY,$B$744,рўйхат!$B:$B,$C740)</f>
        <v/>
      </c>
      <c r="BA740" s="35">
        <f>SUMIFS(рўйхат!BJ:BJ,рўйхат!$CY:$CY,$B$744,рўйхат!$B:$B,$C740)</f>
        <v/>
      </c>
      <c r="BB740" s="36">
        <f>SUMIFS(рўйхат!BK:BK,рўйхат!$CY:$CY,$B$744,рўйхат!$B:$B,$C740)</f>
        <v/>
      </c>
      <c r="BC740" s="77">
        <f>IFERROR(AO740/E740,0)</f>
        <v/>
      </c>
      <c r="BD740" s="77">
        <f>IFERROR(AP740/F740,0)</f>
        <v/>
      </c>
      <c r="BE740" s="35">
        <f>SUMIFS(рўйхат!BL:BL,рўйхат!$CY:$CY,$B$744,рўйхат!$B:$B,$C740)</f>
        <v/>
      </c>
      <c r="BF740" s="36">
        <f>SUMIFS(рўйхат!BM:BM,рўйхат!$CY:$CY,$B$744,рўйхат!$B:$B,$C740)</f>
        <v/>
      </c>
      <c r="BG740" s="35">
        <f>SUMIFS(рўйхат!BN:BN,рўйхат!$CY:$CY,$B$744,рўйхат!$B:$B,$C740)</f>
        <v/>
      </c>
      <c r="BH740" s="36">
        <f>SUMIFS(рўйхат!BO:BO,рўйхат!$CY:$CY,$B$744,рўйхат!$B:$B,$C740)</f>
        <v/>
      </c>
      <c r="BI740" s="35">
        <f>SUMIFS(рўйхат!BP:BP,рўйхат!$CY:$CY,$B$744,рўйхат!$B:$B,$C740)</f>
        <v/>
      </c>
      <c r="BJ740" s="36">
        <f>SUMIFS(рўйхат!BQ:BQ,рўйхат!$CY:$CY,$B$744,рўйхат!$B:$B,$C740)</f>
        <v/>
      </c>
      <c r="BK740" s="35">
        <f>SUMIFS(рўйхат!BR:BR,рўйхат!$CY:$CY,$B$744,рўйхат!$B:$B,$C740)</f>
        <v/>
      </c>
      <c r="BL740" s="36">
        <f>SUMIFS(рўйхат!BS:BS,рўйхат!$CY:$CY,$B$744,рўйхат!$B:$B,$C740)</f>
        <v/>
      </c>
      <c r="BM740" s="35">
        <f>SUMIFS(рўйхат!BT:BT,рўйхат!$CY:$CY,$B$744,рўйхат!$B:$B,$C740)</f>
        <v/>
      </c>
      <c r="BN740" s="36">
        <f>SUMIFS(рўйхат!BU:BU,рўйхат!$CY:$CY,$B$744,рўйхат!$B:$B,$C740)</f>
        <v/>
      </c>
      <c r="BO740" s="35">
        <f>SUMIFS(рўйхат!BX:BX,рўйхат!$CY:$CY,$B$744,рўйхат!$B:$B,$C740)</f>
        <v/>
      </c>
      <c r="BP740" s="36">
        <f>SUMIFS(рўйхат!BY:BY,рўйхат!$CY:$CY,$B$744,рўйхат!$B:$B,$C740)</f>
        <v/>
      </c>
      <c r="BQ740" s="35">
        <f>SUMIFS(рўйхат!BZ:BZ,рўйхат!$CY:$CY,$B$744,рўйхат!$B:$B,$C740)</f>
        <v/>
      </c>
      <c r="BR740" s="36">
        <f>SUMIFS(рўйхат!CA:CA,рўйхат!$CY:$CY,$B$744,рўйхат!$B:$B,$C740)</f>
        <v/>
      </c>
      <c r="BS740" s="35">
        <f>SUMIFS(рўйхат!CB:CB,рўйхат!$CY:$CY,$B$744,рўйхат!$B:$B,$C740)</f>
        <v/>
      </c>
      <c r="BT740" s="36">
        <f>SUMIFS(рўйхат!CC:CC,рўйхат!$CY:$CY,$B$744,рўйхат!$B:$B,$C740)</f>
        <v/>
      </c>
      <c r="BU740" s="35">
        <f>SUMIFS(рўйхат!CD:CD,рўйхат!$CY:$CY,$B$744,рўйхат!$B:$B,$C740)</f>
        <v/>
      </c>
      <c r="BV740" s="36">
        <f>SUMIFS(рўйхат!CE:CE,рўйхат!$CY:$CY,$B$744,рўйхат!$B:$B,$C740)</f>
        <v/>
      </c>
      <c r="BW740" s="35">
        <f>SUMIFS(рўйхат!CH:CH,рўйхат!$CY:$CY,$B$744,рўйхат!$B:$B,$C740)</f>
        <v/>
      </c>
      <c r="BX740" s="36">
        <f>SUMIFS(рўйхат!CI:CI,рўйхат!$CY:$CY,$B$744,рўйхат!$B:$B,$C740)</f>
        <v/>
      </c>
      <c r="BY740" s="35">
        <f>SUMIFS(рўйхат!CJ:CJ,рўйхат!$CY:$CY,$B$744,рўйхат!$B:$B,$C740)</f>
        <v/>
      </c>
      <c r="BZ740" s="36">
        <f>SUMIFS(рўйхат!CK:CK,рўйхат!$CY:$CY,$B$744,рўйхат!$B:$B,$C740)</f>
        <v/>
      </c>
      <c r="CA740" s="35">
        <f>SUMIFS(рўйхат!CL:CL,рўйхат!$CY:$CY,$B$744,рўйхат!$B:$B,$C740)</f>
        <v/>
      </c>
      <c r="CB740" s="36">
        <f>SUMIFS(рўйхат!CM:CM,рўйхат!$CY:$CY,$B$744,рўйхат!$B:$B,$C740)</f>
        <v/>
      </c>
      <c r="CC740" s="35">
        <f>SUMIFS(рўйхат!CN:CN,рўйхат!$CY:$CY,$B$744,рўйхат!$B:$B,$C740)</f>
        <v/>
      </c>
      <c r="CD740" s="36">
        <f>SUMIFS(рўйхат!CO:CO,рўйхат!$CY:$CY,$B$744,рўйхат!$B:$B,$C740)</f>
        <v/>
      </c>
      <c r="CE740" s="77">
        <f>IFERROR(BE740/(Q740+BE740),0)</f>
        <v/>
      </c>
      <c r="CF740" s="78">
        <f>IFERROR(BF740/(R740+BF740),0)</f>
        <v/>
      </c>
      <c r="CG740" s="8">
        <f>COUNTIFS(B:B,B740)</f>
        <v/>
      </c>
    </row>
    <row r="741" hidden="1" outlineLevel="1" ht="17.1" customFormat="1" customHeight="1" s="8">
      <c r="A741" s="31" t="n"/>
      <c r="B741" s="50" t="n">
        <v>29</v>
      </c>
      <c r="C741" s="67" t="inlineStr">
        <is>
          <t>Энергетика вазирлиги</t>
        </is>
      </c>
      <c r="D741" s="32" t="n"/>
      <c r="E741" s="35">
        <f>SUMIFS(рўйхат!F:F,рўйхат!$CY:$CY,$B$744,рўйхат!$B:$B,$C741)</f>
        <v/>
      </c>
      <c r="F741" s="36">
        <f>SUMIFS(рўйхат!G:G,рўйхат!$CY:$CY,$B$744,рўйхат!$B:$B,$C741)</f>
        <v/>
      </c>
      <c r="G741" s="35">
        <f>SUMIFS(рўйхат!H:H,рўйхат!$CY:$CY,$B$744,рўйхат!$B:$B,$C741)</f>
        <v/>
      </c>
      <c r="H741" s="36">
        <f>SUMIFS(рўйхат!I:I,рўйхат!$CY:$CY,$B$744,рўйхат!$B:$B,$C741)</f>
        <v/>
      </c>
      <c r="I741" s="35">
        <f>SUMIFS(рўйхат!J:J,рўйхат!$CY:$CY,$B$744,рўйхат!$B:$B,$C741)</f>
        <v/>
      </c>
      <c r="J741" s="36">
        <f>SUMIFS(рўйхат!K:K,рўйхат!$CY:$CY,$B$744,рўйхат!$B:$B,$C741)</f>
        <v/>
      </c>
      <c r="K741" s="35">
        <f>SUMIFS(рўйхат!L:L,рўйхат!$CY:$CY,$B$744,рўйхат!$B:$B,$C741)</f>
        <v/>
      </c>
      <c r="L741" s="36">
        <f>SUMIFS(рўйхат!M:M,рўйхат!$CY:$CY,$B$744,рўйхат!$B:$B,$C741)</f>
        <v/>
      </c>
      <c r="M741" s="35">
        <f>SUMIFS(рўйхат!N:N,рўйхат!$CY:$CY,$B$744,рўйхат!$B:$B,$C741)</f>
        <v/>
      </c>
      <c r="N741" s="36">
        <f>SUMIFS(рўйхат!O:O,рўйхат!$CY:$CY,$B$744,рўйхат!$B:$B,$C741)</f>
        <v/>
      </c>
      <c r="O741" s="34">
        <f>IFERROR(M741/E741,0)</f>
        <v/>
      </c>
      <c r="P741" s="34">
        <f>IFERROR(N741/F741,0)</f>
        <v/>
      </c>
      <c r="Q741" s="35">
        <f>SUMIFS(рўйхат!P:P,рўйхат!$CY:$CY,$B$744,рўйхат!$B:$B,$C741)</f>
        <v/>
      </c>
      <c r="R741" s="36">
        <f>SUMIFS(рўйхат!Q:Q,рўйхат!$CY:$CY,$B$744,рўйхат!$B:$B,$C741)</f>
        <v/>
      </c>
      <c r="S741" s="35">
        <f>SUMIFS(рўйхат!R:R,рўйхат!$CY:$CY,$B$744,рўйхат!$B:$B,$C741)</f>
        <v/>
      </c>
      <c r="T741" s="36">
        <f>SUMIFS(рўйхат!S:S,рўйхат!$CY:$CY,$B$744,рўйхат!$B:$B,$C741)</f>
        <v/>
      </c>
      <c r="U741" s="35">
        <f>SUMIFS(рўйхат!T:T,рўйхат!$CY:$CY,$B$744,рўйхат!$B:$B,$C741)</f>
        <v/>
      </c>
      <c r="V741" s="36">
        <f>SUMIFS(рўйхат!U:U,рўйхат!$CY:$CY,$B$744,рўйхат!$B:$B,$C741)</f>
        <v/>
      </c>
      <c r="W741" s="35">
        <f>SUMIFS(рўйхат!V:V,рўйхат!$CY:$CY,$B$744,рўйхат!$B:$B,$C741)</f>
        <v/>
      </c>
      <c r="X741" s="36">
        <f>SUMIFS(рўйхат!W:W,рўйхат!$CY:$CY,$B$744,рўйхат!$B:$B,$C741)</f>
        <v/>
      </c>
      <c r="Y741" s="35">
        <f>SUMIFS(рўйхат!X:X,рўйхат!$CY:$CY,$B$744,рўйхат!$B:$B,$C741)</f>
        <v/>
      </c>
      <c r="Z741" s="36">
        <f>SUMIFS(рўйхат!Y:Y,рўйхат!$CY:$CY,$B$744,рўйхат!$B:$B,$C741)</f>
        <v/>
      </c>
      <c r="AA741" s="35">
        <f>SUMIFS(рўйхат!Z:Z,рўйхат!$CY:$CY,$B$744,рўйхат!$B:$B,$C741)</f>
        <v/>
      </c>
      <c r="AB741" s="36">
        <f>SUMIFS(рўйхат!AA:AA,рўйхат!$CY:$CY,$B$744,рўйхат!$B:$B,$C741)</f>
        <v/>
      </c>
      <c r="AC741" s="35">
        <f>SUMIFS(рўйхат!AB:AB,рўйхат!$CY:$CY,$B$744,рўйхат!$B:$B,$C741)</f>
        <v/>
      </c>
      <c r="AD741" s="36">
        <f>SUMIFS(рўйхат!AC:AC,рўйхат!$CY:$CY,$B$744,рўйхат!$B:$B,$C741)</f>
        <v/>
      </c>
      <c r="AE741" s="35">
        <f>SUMIFS(рўйхат!AD:AD,рўйхат!$CY:$CY,$B$744,рўйхат!$B:$B,$C741)</f>
        <v/>
      </c>
      <c r="AF741" s="36">
        <f>SUMIFS(рўйхат!AE:AE,рўйхат!$CY:$CY,$B$744,рўйхат!$B:$B,$C741)</f>
        <v/>
      </c>
      <c r="AG741" s="35">
        <f>SUMIFS(рўйхат!AH:AH,рўйхат!$CY:$CY,$B$744,рўйхат!$B:$B,$C741)</f>
        <v/>
      </c>
      <c r="AH741" s="36">
        <f>SUMIFS(рўйхат!AI:AI,рўйхат!$CY:$CY,$B$744,рўйхат!$B:$B,$C741)</f>
        <v/>
      </c>
      <c r="AI741" s="35">
        <f>SUMIFS(рўйхат!AJ:AJ,рўйхат!$CY:$CY,$B$744,рўйхат!$B:$B,$C741)</f>
        <v/>
      </c>
      <c r="AJ741" s="36">
        <f>SUMIFS(рўйхат!AK:AK,рўйхат!$CY:$CY,$B$744,рўйхат!$B:$B,$C741)</f>
        <v/>
      </c>
      <c r="AK741" s="35">
        <f>SUMIFS(рўйхат!AL:AL,рўйхат!$CY:$CY,$B$744,рўйхат!$B:$B,$C741)</f>
        <v/>
      </c>
      <c r="AL741" s="36">
        <f>SUMIFS(рўйхат!AM:AM,рўйхат!$CY:$CY,$B$744,рўйхат!$B:$B,$C741)</f>
        <v/>
      </c>
      <c r="AM741" s="77">
        <f>IFERROR(Q741/E741,0)</f>
        <v/>
      </c>
      <c r="AN741" s="77">
        <f>IFERROR(R741/F741,0)</f>
        <v/>
      </c>
      <c r="AO741" s="35">
        <f>SUMIFS(рўйхат!AX:AX,рўйхат!$CY:$CY,$B$744,рўйхат!$B:$B,$C741)</f>
        <v/>
      </c>
      <c r="AP741" s="36">
        <f>SUMIFS(рўйхат!AY:AY,рўйхат!$CY:$CY,$B$744,рўйхат!$B:$B,$C741)</f>
        <v/>
      </c>
      <c r="AQ741" s="35">
        <f>SUMIFS(рўйхат!AZ:AZ,рўйхат!$CY:$CY,$B$744,рўйхат!$B:$B,$C741)</f>
        <v/>
      </c>
      <c r="AR741" s="36">
        <f>SUMIFS(рўйхат!BA:BA,рўйхат!$CY:$CY,$B$744,рўйхат!$B:$B,$C741)</f>
        <v/>
      </c>
      <c r="AS741" s="35">
        <f>SUMIFS(рўйхат!BB:BB,рўйхат!$CY:$CY,$B$744,рўйхат!$B:$B,$C741)</f>
        <v/>
      </c>
      <c r="AT741" s="36">
        <f>SUMIFS(рўйхат!BC:BC,рўйхат!$CY:$CY,$B$744,рўйхат!$B:$B,$C741)</f>
        <v/>
      </c>
      <c r="AU741" s="35">
        <f>SUMIFS(рўйхат!BD:BD,рўйхат!$CY:$CY,$B$744,рўйхат!$B:$B,$C741)</f>
        <v/>
      </c>
      <c r="AV741" s="36">
        <f>SUMIFS(рўйхат!BE:BE,рўйхат!$CY:$CY,$B$744,рўйхат!$B:$B,$C741)</f>
        <v/>
      </c>
      <c r="AW741" s="35">
        <f>SUMIFS(рўйхат!BF:BF,рўйхат!$CY:$CY,$B$744,рўйхат!$B:$B,$C741)</f>
        <v/>
      </c>
      <c r="AX741" s="36">
        <f>SUMIFS(рўйхат!BG:BG,рўйхат!$CY:$CY,$B$744,рўйхат!$B:$B,$C741)</f>
        <v/>
      </c>
      <c r="AY741" s="35">
        <f>SUMIFS(рўйхат!BH:BH,рўйхат!$CY:$CY,$B$744,рўйхат!$B:$B,$C741)</f>
        <v/>
      </c>
      <c r="AZ741" s="36">
        <f>SUMIFS(рўйхат!BI:BI,рўйхат!$CY:$CY,$B$744,рўйхат!$B:$B,$C741)</f>
        <v/>
      </c>
      <c r="BA741" s="35">
        <f>SUMIFS(рўйхат!BJ:BJ,рўйхат!$CY:$CY,$B$744,рўйхат!$B:$B,$C741)</f>
        <v/>
      </c>
      <c r="BB741" s="36">
        <f>SUMIFS(рўйхат!BK:BK,рўйхат!$CY:$CY,$B$744,рўйхат!$B:$B,$C741)</f>
        <v/>
      </c>
      <c r="BC741" s="77">
        <f>IFERROR(AO741/E741,0)</f>
        <v/>
      </c>
      <c r="BD741" s="77">
        <f>IFERROR(AP741/F741,0)</f>
        <v/>
      </c>
      <c r="BE741" s="35">
        <f>SUMIFS(рўйхат!BL:BL,рўйхат!$CY:$CY,$B$744,рўйхат!$B:$B,$C741)</f>
        <v/>
      </c>
      <c r="BF741" s="36">
        <f>SUMIFS(рўйхат!BM:BM,рўйхат!$CY:$CY,$B$744,рўйхат!$B:$B,$C741)</f>
        <v/>
      </c>
      <c r="BG741" s="35">
        <f>SUMIFS(рўйхат!BN:BN,рўйхат!$CY:$CY,$B$744,рўйхат!$B:$B,$C741)</f>
        <v/>
      </c>
      <c r="BH741" s="36">
        <f>SUMIFS(рўйхат!BO:BO,рўйхат!$CY:$CY,$B$744,рўйхат!$B:$B,$C741)</f>
        <v/>
      </c>
      <c r="BI741" s="35">
        <f>SUMIFS(рўйхат!BP:BP,рўйхат!$CY:$CY,$B$744,рўйхат!$B:$B,$C741)</f>
        <v/>
      </c>
      <c r="BJ741" s="36">
        <f>SUMIFS(рўйхат!BQ:BQ,рўйхат!$CY:$CY,$B$744,рўйхат!$B:$B,$C741)</f>
        <v/>
      </c>
      <c r="BK741" s="35">
        <f>SUMIFS(рўйхат!BR:BR,рўйхат!$CY:$CY,$B$744,рўйхат!$B:$B,$C741)</f>
        <v/>
      </c>
      <c r="BL741" s="36">
        <f>SUMIFS(рўйхат!BS:BS,рўйхат!$CY:$CY,$B$744,рўйхат!$B:$B,$C741)</f>
        <v/>
      </c>
      <c r="BM741" s="35">
        <f>SUMIFS(рўйхат!BT:BT,рўйхат!$CY:$CY,$B$744,рўйхат!$B:$B,$C741)</f>
        <v/>
      </c>
      <c r="BN741" s="36">
        <f>SUMIFS(рўйхат!BU:BU,рўйхат!$CY:$CY,$B$744,рўйхат!$B:$B,$C741)</f>
        <v/>
      </c>
      <c r="BO741" s="35">
        <f>SUMIFS(рўйхат!BX:BX,рўйхат!$CY:$CY,$B$744,рўйхат!$B:$B,$C741)</f>
        <v/>
      </c>
      <c r="BP741" s="36">
        <f>SUMIFS(рўйхат!BY:BY,рўйхат!$CY:$CY,$B$744,рўйхат!$B:$B,$C741)</f>
        <v/>
      </c>
      <c r="BQ741" s="35">
        <f>SUMIFS(рўйхат!BZ:BZ,рўйхат!$CY:$CY,$B$744,рўйхат!$B:$B,$C741)</f>
        <v/>
      </c>
      <c r="BR741" s="36">
        <f>SUMIFS(рўйхат!CA:CA,рўйхат!$CY:$CY,$B$744,рўйхат!$B:$B,$C741)</f>
        <v/>
      </c>
      <c r="BS741" s="35">
        <f>SUMIFS(рўйхат!CB:CB,рўйхат!$CY:$CY,$B$744,рўйхат!$B:$B,$C741)</f>
        <v/>
      </c>
      <c r="BT741" s="36">
        <f>SUMIFS(рўйхат!CC:CC,рўйхат!$CY:$CY,$B$744,рўйхат!$B:$B,$C741)</f>
        <v/>
      </c>
      <c r="BU741" s="35">
        <f>SUMIFS(рўйхат!CD:CD,рўйхат!$CY:$CY,$B$744,рўйхат!$B:$B,$C741)</f>
        <v/>
      </c>
      <c r="BV741" s="36">
        <f>SUMIFS(рўйхат!CE:CE,рўйхат!$CY:$CY,$B$744,рўйхат!$B:$B,$C741)</f>
        <v/>
      </c>
      <c r="BW741" s="35">
        <f>SUMIFS(рўйхат!CH:CH,рўйхат!$CY:$CY,$B$744,рўйхат!$B:$B,$C741)</f>
        <v/>
      </c>
      <c r="BX741" s="36">
        <f>SUMIFS(рўйхат!CI:CI,рўйхат!$CY:$CY,$B$744,рўйхат!$B:$B,$C741)</f>
        <v/>
      </c>
      <c r="BY741" s="35">
        <f>SUMIFS(рўйхат!CJ:CJ,рўйхат!$CY:$CY,$B$744,рўйхат!$B:$B,$C741)</f>
        <v/>
      </c>
      <c r="BZ741" s="36">
        <f>SUMIFS(рўйхат!CK:CK,рўйхат!$CY:$CY,$B$744,рўйхат!$B:$B,$C741)</f>
        <v/>
      </c>
      <c r="CA741" s="35">
        <f>SUMIFS(рўйхат!CL:CL,рўйхат!$CY:$CY,$B$744,рўйхат!$B:$B,$C741)</f>
        <v/>
      </c>
      <c r="CB741" s="36">
        <f>SUMIFS(рўйхат!CM:CM,рўйхат!$CY:$CY,$B$744,рўйхат!$B:$B,$C741)</f>
        <v/>
      </c>
      <c r="CC741" s="35">
        <f>SUMIFS(рўйхат!CN:CN,рўйхат!$CY:$CY,$B$744,рўйхат!$B:$B,$C741)</f>
        <v/>
      </c>
      <c r="CD741" s="36">
        <f>SUMIFS(рўйхат!CO:CO,рўйхат!$CY:$CY,$B$744,рўйхат!$B:$B,$C741)</f>
        <v/>
      </c>
      <c r="CE741" s="77">
        <f>IFERROR(BE741/(Q741+BE741),0)</f>
        <v/>
      </c>
      <c r="CF741" s="78">
        <f>IFERROR(BF741/(R741+BF741),0)</f>
        <v/>
      </c>
      <c r="CG741" s="8">
        <f>COUNTIFS(B:B,B741)</f>
        <v/>
      </c>
    </row>
    <row r="742" hidden="1" outlineLevel="1" ht="17.1" customFormat="1" customHeight="1" s="8">
      <c r="A742" s="31" t="n"/>
      <c r="B742" s="50" t="n">
        <v>30</v>
      </c>
      <c r="C742" s="67" t="inlineStr">
        <is>
          <t>Kadastr agentligi</t>
        </is>
      </c>
      <c r="D742" s="32" t="n"/>
      <c r="E742" s="35">
        <f>SUMIFS(рўйхат!F:F,рўйхат!$CY:$CY,$B$744,рўйхат!$B:$B,$C742)</f>
        <v/>
      </c>
      <c r="F742" s="36">
        <f>SUMIFS(рўйхат!G:G,рўйхат!$CY:$CY,$B$744,рўйхат!$B:$B,$C742)</f>
        <v/>
      </c>
      <c r="G742" s="35">
        <f>SUMIFS(рўйхат!H:H,рўйхат!$CY:$CY,$B$744,рўйхат!$B:$B,$C742)</f>
        <v/>
      </c>
      <c r="H742" s="36">
        <f>SUMIFS(рўйхат!I:I,рўйхат!$CY:$CY,$B$744,рўйхат!$B:$B,$C742)</f>
        <v/>
      </c>
      <c r="I742" s="35">
        <f>SUMIFS(рўйхат!J:J,рўйхат!$CY:$CY,$B$744,рўйхат!$B:$B,$C742)</f>
        <v/>
      </c>
      <c r="J742" s="36">
        <f>SUMIFS(рўйхат!K:K,рўйхат!$CY:$CY,$B$744,рўйхат!$B:$B,$C742)</f>
        <v/>
      </c>
      <c r="K742" s="35">
        <f>SUMIFS(рўйхат!L:L,рўйхат!$CY:$CY,$B$744,рўйхат!$B:$B,$C742)</f>
        <v/>
      </c>
      <c r="L742" s="36">
        <f>SUMIFS(рўйхат!M:M,рўйхат!$CY:$CY,$B$744,рўйхат!$B:$B,$C742)</f>
        <v/>
      </c>
      <c r="M742" s="35">
        <f>SUMIFS(рўйхат!N:N,рўйхат!$CY:$CY,$B$744,рўйхат!$B:$B,$C742)</f>
        <v/>
      </c>
      <c r="N742" s="36">
        <f>SUMIFS(рўйхат!O:O,рўйхат!$CY:$CY,$B$744,рўйхат!$B:$B,$C742)</f>
        <v/>
      </c>
      <c r="O742" s="34">
        <f>IFERROR(M742/E742,0)</f>
        <v/>
      </c>
      <c r="P742" s="34">
        <f>IFERROR(N742/F742,0)</f>
        <v/>
      </c>
      <c r="Q742" s="35">
        <f>SUMIFS(рўйхат!P:P,рўйхат!$CY:$CY,$B$744,рўйхат!$B:$B,$C742)</f>
        <v/>
      </c>
      <c r="R742" s="36">
        <f>SUMIFS(рўйхат!Q:Q,рўйхат!$CY:$CY,$B$744,рўйхат!$B:$B,$C742)</f>
        <v/>
      </c>
      <c r="S742" s="35">
        <f>SUMIFS(рўйхат!R:R,рўйхат!$CY:$CY,$B$744,рўйхат!$B:$B,$C742)</f>
        <v/>
      </c>
      <c r="T742" s="36">
        <f>SUMIFS(рўйхат!S:S,рўйхат!$CY:$CY,$B$744,рўйхат!$B:$B,$C742)</f>
        <v/>
      </c>
      <c r="U742" s="35">
        <f>SUMIFS(рўйхат!T:T,рўйхат!$CY:$CY,$B$744,рўйхат!$B:$B,$C742)</f>
        <v/>
      </c>
      <c r="V742" s="36">
        <f>SUMIFS(рўйхат!U:U,рўйхат!$CY:$CY,$B$744,рўйхат!$B:$B,$C742)</f>
        <v/>
      </c>
      <c r="W742" s="35">
        <f>SUMIFS(рўйхат!V:V,рўйхат!$CY:$CY,$B$744,рўйхат!$B:$B,$C742)</f>
        <v/>
      </c>
      <c r="X742" s="36">
        <f>SUMIFS(рўйхат!W:W,рўйхат!$CY:$CY,$B$744,рўйхат!$B:$B,$C742)</f>
        <v/>
      </c>
      <c r="Y742" s="35">
        <f>SUMIFS(рўйхат!X:X,рўйхат!$CY:$CY,$B$744,рўйхат!$B:$B,$C742)</f>
        <v/>
      </c>
      <c r="Z742" s="36">
        <f>SUMIFS(рўйхат!Y:Y,рўйхат!$CY:$CY,$B$744,рўйхат!$B:$B,$C742)</f>
        <v/>
      </c>
      <c r="AA742" s="35">
        <f>SUMIFS(рўйхат!Z:Z,рўйхат!$CY:$CY,$B$744,рўйхат!$B:$B,$C742)</f>
        <v/>
      </c>
      <c r="AB742" s="36">
        <f>SUMIFS(рўйхат!AA:AA,рўйхат!$CY:$CY,$B$744,рўйхат!$B:$B,$C742)</f>
        <v/>
      </c>
      <c r="AC742" s="35">
        <f>SUMIFS(рўйхат!AB:AB,рўйхат!$CY:$CY,$B$744,рўйхат!$B:$B,$C742)</f>
        <v/>
      </c>
      <c r="AD742" s="36">
        <f>SUMIFS(рўйхат!AC:AC,рўйхат!$CY:$CY,$B$744,рўйхат!$B:$B,$C742)</f>
        <v/>
      </c>
      <c r="AE742" s="35">
        <f>SUMIFS(рўйхат!AD:AD,рўйхат!$CY:$CY,$B$744,рўйхат!$B:$B,$C742)</f>
        <v/>
      </c>
      <c r="AF742" s="36">
        <f>SUMIFS(рўйхат!AE:AE,рўйхат!$CY:$CY,$B$744,рўйхат!$B:$B,$C742)</f>
        <v/>
      </c>
      <c r="AG742" s="35">
        <f>SUMIFS(рўйхат!AH:AH,рўйхат!$CY:$CY,$B$744,рўйхат!$B:$B,$C742)</f>
        <v/>
      </c>
      <c r="AH742" s="36">
        <f>SUMIFS(рўйхат!AI:AI,рўйхат!$CY:$CY,$B$744,рўйхат!$B:$B,$C742)</f>
        <v/>
      </c>
      <c r="AI742" s="35">
        <f>SUMIFS(рўйхат!AJ:AJ,рўйхат!$CY:$CY,$B$744,рўйхат!$B:$B,$C742)</f>
        <v/>
      </c>
      <c r="AJ742" s="36">
        <f>SUMIFS(рўйхат!AK:AK,рўйхат!$CY:$CY,$B$744,рўйхат!$B:$B,$C742)</f>
        <v/>
      </c>
      <c r="AK742" s="35">
        <f>SUMIFS(рўйхат!AL:AL,рўйхат!$CY:$CY,$B$744,рўйхат!$B:$B,$C742)</f>
        <v/>
      </c>
      <c r="AL742" s="36">
        <f>SUMIFS(рўйхат!AM:AM,рўйхат!$CY:$CY,$B$744,рўйхат!$B:$B,$C742)</f>
        <v/>
      </c>
      <c r="AM742" s="77">
        <f>IFERROR(Q742/E742,0)</f>
        <v/>
      </c>
      <c r="AN742" s="77">
        <f>IFERROR(R742/F742,0)</f>
        <v/>
      </c>
      <c r="AO742" s="35">
        <f>SUMIFS(рўйхат!AX:AX,рўйхат!$CY:$CY,$B$744,рўйхат!$B:$B,$C742)</f>
        <v/>
      </c>
      <c r="AP742" s="36">
        <f>SUMIFS(рўйхат!AY:AY,рўйхат!$CY:$CY,$B$744,рўйхат!$B:$B,$C742)</f>
        <v/>
      </c>
      <c r="AQ742" s="35">
        <f>SUMIFS(рўйхат!AZ:AZ,рўйхат!$CY:$CY,$B$744,рўйхат!$B:$B,$C742)</f>
        <v/>
      </c>
      <c r="AR742" s="36">
        <f>SUMIFS(рўйхат!BA:BA,рўйхат!$CY:$CY,$B$744,рўйхат!$B:$B,$C742)</f>
        <v/>
      </c>
      <c r="AS742" s="35">
        <f>SUMIFS(рўйхат!BB:BB,рўйхат!$CY:$CY,$B$744,рўйхат!$B:$B,$C742)</f>
        <v/>
      </c>
      <c r="AT742" s="36">
        <f>SUMIFS(рўйхат!BC:BC,рўйхат!$CY:$CY,$B$744,рўйхат!$B:$B,$C742)</f>
        <v/>
      </c>
      <c r="AU742" s="35">
        <f>SUMIFS(рўйхат!BD:BD,рўйхат!$CY:$CY,$B$744,рўйхат!$B:$B,$C742)</f>
        <v/>
      </c>
      <c r="AV742" s="36">
        <f>SUMIFS(рўйхат!BE:BE,рўйхат!$CY:$CY,$B$744,рўйхат!$B:$B,$C742)</f>
        <v/>
      </c>
      <c r="AW742" s="35">
        <f>SUMIFS(рўйхат!BF:BF,рўйхат!$CY:$CY,$B$744,рўйхат!$B:$B,$C742)</f>
        <v/>
      </c>
      <c r="AX742" s="36">
        <f>SUMIFS(рўйхат!BG:BG,рўйхат!$CY:$CY,$B$744,рўйхат!$B:$B,$C742)</f>
        <v/>
      </c>
      <c r="AY742" s="35">
        <f>SUMIFS(рўйхат!BH:BH,рўйхат!$CY:$CY,$B$744,рўйхат!$B:$B,$C742)</f>
        <v/>
      </c>
      <c r="AZ742" s="36">
        <f>SUMIFS(рўйхат!BI:BI,рўйхат!$CY:$CY,$B$744,рўйхат!$B:$B,$C742)</f>
        <v/>
      </c>
      <c r="BA742" s="35">
        <f>SUMIFS(рўйхат!BJ:BJ,рўйхат!$CY:$CY,$B$744,рўйхат!$B:$B,$C742)</f>
        <v/>
      </c>
      <c r="BB742" s="36">
        <f>SUMIFS(рўйхат!BK:BK,рўйхат!$CY:$CY,$B$744,рўйхат!$B:$B,$C742)</f>
        <v/>
      </c>
      <c r="BC742" s="77">
        <f>IFERROR(AO742/E742,0)</f>
        <v/>
      </c>
      <c r="BD742" s="77">
        <f>IFERROR(AP742/F742,0)</f>
        <v/>
      </c>
      <c r="BE742" s="35">
        <f>SUMIFS(рўйхат!BL:BL,рўйхат!$CY:$CY,$B$744,рўйхат!$B:$B,$C742)</f>
        <v/>
      </c>
      <c r="BF742" s="36">
        <f>SUMIFS(рўйхат!BM:BM,рўйхат!$CY:$CY,$B$744,рўйхат!$B:$B,$C742)</f>
        <v/>
      </c>
      <c r="BG742" s="35">
        <f>SUMIFS(рўйхат!BN:BN,рўйхат!$CY:$CY,$B$744,рўйхат!$B:$B,$C742)</f>
        <v/>
      </c>
      <c r="BH742" s="36">
        <f>SUMIFS(рўйхат!BO:BO,рўйхат!$CY:$CY,$B$744,рўйхат!$B:$B,$C742)</f>
        <v/>
      </c>
      <c r="BI742" s="35">
        <f>SUMIFS(рўйхат!BP:BP,рўйхат!$CY:$CY,$B$744,рўйхат!$B:$B,$C742)</f>
        <v/>
      </c>
      <c r="BJ742" s="36">
        <f>SUMIFS(рўйхат!BQ:BQ,рўйхат!$CY:$CY,$B$744,рўйхат!$B:$B,$C742)</f>
        <v/>
      </c>
      <c r="BK742" s="35">
        <f>SUMIFS(рўйхат!BR:BR,рўйхат!$CY:$CY,$B$744,рўйхат!$B:$B,$C742)</f>
        <v/>
      </c>
      <c r="BL742" s="36">
        <f>SUMIFS(рўйхат!BS:BS,рўйхат!$CY:$CY,$B$744,рўйхат!$B:$B,$C742)</f>
        <v/>
      </c>
      <c r="BM742" s="35">
        <f>SUMIFS(рўйхат!BT:BT,рўйхат!$CY:$CY,$B$744,рўйхат!$B:$B,$C742)</f>
        <v/>
      </c>
      <c r="BN742" s="36">
        <f>SUMIFS(рўйхат!BU:BU,рўйхат!$CY:$CY,$B$744,рўйхат!$B:$B,$C742)</f>
        <v/>
      </c>
      <c r="BO742" s="35">
        <f>SUMIFS(рўйхат!BX:BX,рўйхат!$CY:$CY,$B$744,рўйхат!$B:$B,$C742)</f>
        <v/>
      </c>
      <c r="BP742" s="36">
        <f>SUMIFS(рўйхат!BY:BY,рўйхат!$CY:$CY,$B$744,рўйхат!$B:$B,$C742)</f>
        <v/>
      </c>
      <c r="BQ742" s="35">
        <f>SUMIFS(рўйхат!BZ:BZ,рўйхат!$CY:$CY,$B$744,рўйхат!$B:$B,$C742)</f>
        <v/>
      </c>
      <c r="BR742" s="36">
        <f>SUMIFS(рўйхат!CA:CA,рўйхат!$CY:$CY,$B$744,рўйхат!$B:$B,$C742)</f>
        <v/>
      </c>
      <c r="BS742" s="35">
        <f>SUMIFS(рўйхат!CB:CB,рўйхат!$CY:$CY,$B$744,рўйхат!$B:$B,$C742)</f>
        <v/>
      </c>
      <c r="BT742" s="36">
        <f>SUMIFS(рўйхат!CC:CC,рўйхат!$CY:$CY,$B$744,рўйхат!$B:$B,$C742)</f>
        <v/>
      </c>
      <c r="BU742" s="35">
        <f>SUMIFS(рўйхат!CD:CD,рўйхат!$CY:$CY,$B$744,рўйхат!$B:$B,$C742)</f>
        <v/>
      </c>
      <c r="BV742" s="36">
        <f>SUMIFS(рўйхат!CE:CE,рўйхат!$CY:$CY,$B$744,рўйхат!$B:$B,$C742)</f>
        <v/>
      </c>
      <c r="BW742" s="35">
        <f>SUMIFS(рўйхат!CH:CH,рўйхат!$CY:$CY,$B$744,рўйхат!$B:$B,$C742)</f>
        <v/>
      </c>
      <c r="BX742" s="36">
        <f>SUMIFS(рўйхат!CI:CI,рўйхат!$CY:$CY,$B$744,рўйхат!$B:$B,$C742)</f>
        <v/>
      </c>
      <c r="BY742" s="35">
        <f>SUMIFS(рўйхат!CJ:CJ,рўйхат!$CY:$CY,$B$744,рўйхат!$B:$B,$C742)</f>
        <v/>
      </c>
      <c r="BZ742" s="36">
        <f>SUMIFS(рўйхат!CK:CK,рўйхат!$CY:$CY,$B$744,рўйхат!$B:$B,$C742)</f>
        <v/>
      </c>
      <c r="CA742" s="35">
        <f>SUMIFS(рўйхат!CL:CL,рўйхат!$CY:$CY,$B$744,рўйхат!$B:$B,$C742)</f>
        <v/>
      </c>
      <c r="CB742" s="36">
        <f>SUMIFS(рўйхат!CM:CM,рўйхат!$CY:$CY,$B$744,рўйхат!$B:$B,$C742)</f>
        <v/>
      </c>
      <c r="CC742" s="35">
        <f>SUMIFS(рўйхат!CN:CN,рўйхат!$CY:$CY,$B$744,рўйхат!$B:$B,$C742)</f>
        <v/>
      </c>
      <c r="CD742" s="36">
        <f>SUMIFS(рўйхат!CO:CO,рўйхат!$CY:$CY,$B$744,рўйхат!$B:$B,$C742)</f>
        <v/>
      </c>
      <c r="CE742" s="77">
        <f>IFERROR(BE742/(Q742+BE742),0)</f>
        <v/>
      </c>
      <c r="CF742" s="78">
        <f>IFERROR(BF742/(R742+BF742),0)</f>
        <v/>
      </c>
      <c r="CG742" s="8">
        <f>COUNTIFS(B:B,B742)</f>
        <v/>
      </c>
    </row>
    <row r="743" hidden="1" outlineLevel="1" ht="17.1" customFormat="1" customHeight="1" s="8">
      <c r="A743" s="31" t="n"/>
      <c r="B743" s="50" t="n">
        <v>31</v>
      </c>
      <c r="C743" s="67" t="inlineStr">
        <is>
          <t>Бошқалар</t>
        </is>
      </c>
      <c r="D743" s="32" t="n"/>
      <c r="E743" s="35">
        <f>SUMIFS(рўйхат!F:F,рўйхат!$CY:$CY,$B$744,рўйхат!$B:$B,$C743)</f>
        <v/>
      </c>
      <c r="F743" s="36">
        <f>SUMIFS(рўйхат!G:G,рўйхат!$CY:$CY,$B$744,рўйхат!$B:$B,$C743)</f>
        <v/>
      </c>
      <c r="G743" s="35">
        <f>SUMIFS(рўйхат!H:H,рўйхат!$CY:$CY,$B$744,рўйхат!$B:$B,$C743)</f>
        <v/>
      </c>
      <c r="H743" s="36">
        <f>SUMIFS(рўйхат!I:I,рўйхат!$CY:$CY,$B$744,рўйхат!$B:$B,$C743)</f>
        <v/>
      </c>
      <c r="I743" s="35">
        <f>SUMIFS(рўйхат!J:J,рўйхат!$CY:$CY,$B$744,рўйхат!$B:$B,$C743)</f>
        <v/>
      </c>
      <c r="J743" s="36">
        <f>SUMIFS(рўйхат!K:K,рўйхат!$CY:$CY,$B$744,рўйхат!$B:$B,$C743)</f>
        <v/>
      </c>
      <c r="K743" s="35">
        <f>SUMIFS(рўйхат!L:L,рўйхат!$CY:$CY,$B$744,рўйхат!$B:$B,$C743)</f>
        <v/>
      </c>
      <c r="L743" s="36">
        <f>SUMIFS(рўйхат!M:M,рўйхат!$CY:$CY,$B$744,рўйхат!$B:$B,$C743)</f>
        <v/>
      </c>
      <c r="M743" s="35">
        <f>SUMIFS(рўйхат!N:N,рўйхат!$CY:$CY,$B$744,рўйхат!$B:$B,$C743)</f>
        <v/>
      </c>
      <c r="N743" s="36">
        <f>SUMIFS(рўйхат!O:O,рўйхат!$CY:$CY,$B$744,рўйхат!$B:$B,$C743)</f>
        <v/>
      </c>
      <c r="O743" s="34">
        <f>IFERROR(M743/E743,0)</f>
        <v/>
      </c>
      <c r="P743" s="34">
        <f>IFERROR(N743/F743,0)</f>
        <v/>
      </c>
      <c r="Q743" s="35">
        <f>SUMIFS(рўйхат!P:P,рўйхат!$CY:$CY,$B$744,рўйхат!$B:$B,$C743)</f>
        <v/>
      </c>
      <c r="R743" s="36">
        <f>SUMIFS(рўйхат!Q:Q,рўйхат!$CY:$CY,$B$744,рўйхат!$B:$B,$C743)</f>
        <v/>
      </c>
      <c r="S743" s="35">
        <f>SUMIFS(рўйхат!R:R,рўйхат!$CY:$CY,$B$744,рўйхат!$B:$B,$C743)</f>
        <v/>
      </c>
      <c r="T743" s="36">
        <f>SUMIFS(рўйхат!S:S,рўйхат!$CY:$CY,$B$744,рўйхат!$B:$B,$C743)</f>
        <v/>
      </c>
      <c r="U743" s="35">
        <f>SUMIFS(рўйхат!T:T,рўйхат!$CY:$CY,$B$744,рўйхат!$B:$B,$C743)</f>
        <v/>
      </c>
      <c r="V743" s="36">
        <f>SUMIFS(рўйхат!U:U,рўйхат!$CY:$CY,$B$744,рўйхат!$B:$B,$C743)</f>
        <v/>
      </c>
      <c r="W743" s="35">
        <f>SUMIFS(рўйхат!V:V,рўйхат!$CY:$CY,$B$744,рўйхат!$B:$B,$C743)</f>
        <v/>
      </c>
      <c r="X743" s="36">
        <f>SUMIFS(рўйхат!W:W,рўйхат!$CY:$CY,$B$744,рўйхат!$B:$B,$C743)</f>
        <v/>
      </c>
      <c r="Y743" s="35">
        <f>SUMIFS(рўйхат!X:X,рўйхат!$CY:$CY,$B$744,рўйхат!$B:$B,$C743)</f>
        <v/>
      </c>
      <c r="Z743" s="36">
        <f>SUMIFS(рўйхат!Y:Y,рўйхат!$CY:$CY,$B$744,рўйхат!$B:$B,$C743)</f>
        <v/>
      </c>
      <c r="AA743" s="35">
        <f>SUMIFS(рўйхат!Z:Z,рўйхат!$CY:$CY,$B$744,рўйхат!$B:$B,$C743)</f>
        <v/>
      </c>
      <c r="AB743" s="36">
        <f>SUMIFS(рўйхат!AA:AA,рўйхат!$CY:$CY,$B$744,рўйхат!$B:$B,$C743)</f>
        <v/>
      </c>
      <c r="AC743" s="35">
        <f>SUMIFS(рўйхат!AB:AB,рўйхат!$CY:$CY,$B$744,рўйхат!$B:$B,$C743)</f>
        <v/>
      </c>
      <c r="AD743" s="36">
        <f>SUMIFS(рўйхат!AC:AC,рўйхат!$CY:$CY,$B$744,рўйхат!$B:$B,$C743)</f>
        <v/>
      </c>
      <c r="AE743" s="35">
        <f>SUMIFS(рўйхат!AD:AD,рўйхат!$CY:$CY,$B$744,рўйхат!$B:$B,$C743)</f>
        <v/>
      </c>
      <c r="AF743" s="36">
        <f>SUMIFS(рўйхат!AE:AE,рўйхат!$CY:$CY,$B$744,рўйхат!$B:$B,$C743)</f>
        <v/>
      </c>
      <c r="AG743" s="35">
        <f>SUMIFS(рўйхат!AH:AH,рўйхат!$CY:$CY,$B$744,рўйхат!$B:$B,$C743)</f>
        <v/>
      </c>
      <c r="AH743" s="36">
        <f>SUMIFS(рўйхат!AI:AI,рўйхат!$CY:$CY,$B$744,рўйхат!$B:$B,$C743)</f>
        <v/>
      </c>
      <c r="AI743" s="35">
        <f>SUMIFS(рўйхат!AJ:AJ,рўйхат!$CY:$CY,$B$744,рўйхат!$B:$B,$C743)</f>
        <v/>
      </c>
      <c r="AJ743" s="36">
        <f>SUMIFS(рўйхат!AK:AK,рўйхат!$CY:$CY,$B$744,рўйхат!$B:$B,$C743)</f>
        <v/>
      </c>
      <c r="AK743" s="35">
        <f>SUMIFS(рўйхат!AL:AL,рўйхат!$CY:$CY,$B$744,рўйхат!$B:$B,$C743)</f>
        <v/>
      </c>
      <c r="AL743" s="36">
        <f>SUMIFS(рўйхат!AM:AM,рўйхат!$CY:$CY,$B$744,рўйхат!$B:$B,$C743)</f>
        <v/>
      </c>
      <c r="AM743" s="77">
        <f>IFERROR(Q743/E743,0)</f>
        <v/>
      </c>
      <c r="AN743" s="77">
        <f>IFERROR(R743/F743,0)</f>
        <v/>
      </c>
      <c r="AO743" s="35">
        <f>SUMIFS(рўйхат!AX:AX,рўйхат!$CY:$CY,$B$744,рўйхат!$B:$B,$C743)</f>
        <v/>
      </c>
      <c r="AP743" s="36">
        <f>SUMIFS(рўйхат!AY:AY,рўйхат!$CY:$CY,$B$744,рўйхат!$B:$B,$C743)</f>
        <v/>
      </c>
      <c r="AQ743" s="35">
        <f>SUMIFS(рўйхат!AZ:AZ,рўйхат!$CY:$CY,$B$744,рўйхат!$B:$B,$C743)</f>
        <v/>
      </c>
      <c r="AR743" s="36">
        <f>SUMIFS(рўйхат!BA:BA,рўйхат!$CY:$CY,$B$744,рўйхат!$B:$B,$C743)</f>
        <v/>
      </c>
      <c r="AS743" s="35">
        <f>SUMIFS(рўйхат!BB:BB,рўйхат!$CY:$CY,$B$744,рўйхат!$B:$B,$C743)</f>
        <v/>
      </c>
      <c r="AT743" s="36">
        <f>SUMIFS(рўйхат!BC:BC,рўйхат!$CY:$CY,$B$744,рўйхат!$B:$B,$C743)</f>
        <v/>
      </c>
      <c r="AU743" s="35">
        <f>SUMIFS(рўйхат!BD:BD,рўйхат!$CY:$CY,$B$744,рўйхат!$B:$B,$C743)</f>
        <v/>
      </c>
      <c r="AV743" s="36">
        <f>SUMIFS(рўйхат!BE:BE,рўйхат!$CY:$CY,$B$744,рўйхат!$B:$B,$C743)</f>
        <v/>
      </c>
      <c r="AW743" s="35">
        <f>SUMIFS(рўйхат!BF:BF,рўйхат!$CY:$CY,$B$744,рўйхат!$B:$B,$C743)</f>
        <v/>
      </c>
      <c r="AX743" s="36">
        <f>SUMIFS(рўйхат!BG:BG,рўйхат!$CY:$CY,$B$744,рўйхат!$B:$B,$C743)</f>
        <v/>
      </c>
      <c r="AY743" s="35">
        <f>SUMIFS(рўйхат!BH:BH,рўйхат!$CY:$CY,$B$744,рўйхат!$B:$B,$C743)</f>
        <v/>
      </c>
      <c r="AZ743" s="36">
        <f>SUMIFS(рўйхат!BI:BI,рўйхат!$CY:$CY,$B$744,рўйхат!$B:$B,$C743)</f>
        <v/>
      </c>
      <c r="BA743" s="35">
        <f>SUMIFS(рўйхат!BJ:BJ,рўйхат!$CY:$CY,$B$744,рўйхат!$B:$B,$C743)</f>
        <v/>
      </c>
      <c r="BB743" s="36">
        <f>SUMIFS(рўйхат!BK:BK,рўйхат!$CY:$CY,$B$744,рўйхат!$B:$B,$C743)</f>
        <v/>
      </c>
      <c r="BC743" s="77">
        <f>IFERROR(AO743/E743,0)</f>
        <v/>
      </c>
      <c r="BD743" s="77">
        <f>IFERROR(AP743/F743,0)</f>
        <v/>
      </c>
      <c r="BE743" s="35">
        <f>SUMIFS(рўйхат!BL:BL,рўйхат!$CY:$CY,$B$744,рўйхат!$B:$B,$C743)</f>
        <v/>
      </c>
      <c r="BF743" s="36">
        <f>SUMIFS(рўйхат!BM:BM,рўйхат!$CY:$CY,$B$744,рўйхат!$B:$B,$C743)</f>
        <v/>
      </c>
      <c r="BG743" s="35">
        <f>SUMIFS(рўйхат!BN:BN,рўйхат!$CY:$CY,$B$744,рўйхат!$B:$B,$C743)</f>
        <v/>
      </c>
      <c r="BH743" s="36">
        <f>SUMIFS(рўйхат!BO:BO,рўйхат!$CY:$CY,$B$744,рўйхат!$B:$B,$C743)</f>
        <v/>
      </c>
      <c r="BI743" s="35">
        <f>SUMIFS(рўйхат!BP:BP,рўйхат!$CY:$CY,$B$744,рўйхат!$B:$B,$C743)</f>
        <v/>
      </c>
      <c r="BJ743" s="36">
        <f>SUMIFS(рўйхат!BQ:BQ,рўйхат!$CY:$CY,$B$744,рўйхат!$B:$B,$C743)</f>
        <v/>
      </c>
      <c r="BK743" s="35">
        <f>SUMIFS(рўйхат!BR:BR,рўйхат!$CY:$CY,$B$744,рўйхат!$B:$B,$C743)</f>
        <v/>
      </c>
      <c r="BL743" s="36">
        <f>SUMIFS(рўйхат!BS:BS,рўйхат!$CY:$CY,$B$744,рўйхат!$B:$B,$C743)</f>
        <v/>
      </c>
      <c r="BM743" s="35">
        <f>SUMIFS(рўйхат!BT:BT,рўйхат!$CY:$CY,$B$744,рўйхат!$B:$B,$C743)</f>
        <v/>
      </c>
      <c r="BN743" s="36">
        <f>SUMIFS(рўйхат!BU:BU,рўйхат!$CY:$CY,$B$744,рўйхат!$B:$B,$C743)</f>
        <v/>
      </c>
      <c r="BO743" s="35">
        <f>SUMIFS(рўйхат!BX:BX,рўйхат!$CY:$CY,$B$744,рўйхат!$B:$B,$C743)</f>
        <v/>
      </c>
      <c r="BP743" s="36">
        <f>SUMIFS(рўйхат!BY:BY,рўйхат!$CY:$CY,$B$744,рўйхат!$B:$B,$C743)</f>
        <v/>
      </c>
      <c r="BQ743" s="35">
        <f>SUMIFS(рўйхат!BZ:BZ,рўйхат!$CY:$CY,$B$744,рўйхат!$B:$B,$C743)</f>
        <v/>
      </c>
      <c r="BR743" s="36">
        <f>SUMIFS(рўйхат!CA:CA,рўйхат!$CY:$CY,$B$744,рўйхат!$B:$B,$C743)</f>
        <v/>
      </c>
      <c r="BS743" s="35">
        <f>SUMIFS(рўйхат!CB:CB,рўйхат!$CY:$CY,$B$744,рўйхат!$B:$B,$C743)</f>
        <v/>
      </c>
      <c r="BT743" s="36">
        <f>SUMIFS(рўйхат!CC:CC,рўйхат!$CY:$CY,$B$744,рўйхат!$B:$B,$C743)</f>
        <v/>
      </c>
      <c r="BU743" s="35">
        <f>SUMIFS(рўйхат!CD:CD,рўйхат!$CY:$CY,$B$744,рўйхат!$B:$B,$C743)</f>
        <v/>
      </c>
      <c r="BV743" s="36">
        <f>SUMIFS(рўйхат!CE:CE,рўйхат!$CY:$CY,$B$744,рўйхат!$B:$B,$C743)</f>
        <v/>
      </c>
      <c r="BW743" s="35">
        <f>SUMIFS(рўйхат!CH:CH,рўйхат!$CY:$CY,$B$744,рўйхат!$B:$B,$C743)</f>
        <v/>
      </c>
      <c r="BX743" s="36">
        <f>SUMIFS(рўйхат!CI:CI,рўйхат!$CY:$CY,$B$744,рўйхат!$B:$B,$C743)</f>
        <v/>
      </c>
      <c r="BY743" s="35">
        <f>SUMIFS(рўйхат!CJ:CJ,рўйхат!$CY:$CY,$B$744,рўйхат!$B:$B,$C743)</f>
        <v/>
      </c>
      <c r="BZ743" s="36">
        <f>SUMIFS(рўйхат!CK:CK,рўйхат!$CY:$CY,$B$744,рўйхат!$B:$B,$C743)</f>
        <v/>
      </c>
      <c r="CA743" s="35">
        <f>SUMIFS(рўйхат!CL:CL,рўйхат!$CY:$CY,$B$744,рўйхат!$B:$B,$C743)</f>
        <v/>
      </c>
      <c r="CB743" s="36">
        <f>SUMIFS(рўйхат!CM:CM,рўйхат!$CY:$CY,$B$744,рўйхат!$B:$B,$C743)</f>
        <v/>
      </c>
      <c r="CC743" s="35">
        <f>SUMIFS(рўйхат!CN:CN,рўйхат!$CY:$CY,$B$744,рўйхат!$B:$B,$C743)</f>
        <v/>
      </c>
      <c r="CD743" s="36">
        <f>SUMIFS(рўйхат!CO:CO,рўйхат!$CY:$CY,$B$744,рўйхат!$B:$B,$C743)</f>
        <v/>
      </c>
      <c r="CE743" s="77">
        <f>IFERROR(BE743/(Q743+BE743),0)</f>
        <v/>
      </c>
      <c r="CF743" s="78">
        <f>IFERROR(BF743/(R743+BF743),0)</f>
        <v/>
      </c>
      <c r="CG743" s="8">
        <f>COUNTIFS(B:B,B743)</f>
        <v/>
      </c>
    </row>
    <row r="744" collapsed="1" ht="30" customFormat="1" customHeight="1" s="8">
      <c r="A744" s="15" t="n">
        <v>23</v>
      </c>
      <c r="B744" s="198" t="inlineStr">
        <is>
          <t>Субсидияларни ажратилиши</t>
        </is>
      </c>
      <c r="C744" s="199" t="n"/>
      <c r="D744" s="16" t="inlineStr">
        <is>
          <t>Х.Сатторов</t>
        </is>
      </c>
      <c r="E744" s="17">
        <f>SUMIF(рўйхат!$CY:$CY,$B744,рўйхат!F:F)</f>
        <v/>
      </c>
      <c r="F744" s="18">
        <f>SUMIF(рўйхат!$CY:$CY,$B744,рўйхат!G:G)</f>
        <v/>
      </c>
      <c r="G744" s="17">
        <f>SUMIF(рўйхат!$CY:$CY,$B744,рўйхат!H:H)</f>
        <v/>
      </c>
      <c r="H744" s="18">
        <f>SUMIF(рўйхат!$CY:$CY,$B744,рўйхат!I:I)</f>
        <v/>
      </c>
      <c r="I744" s="17">
        <f>SUMIF(рўйхат!$CY:$CY,$B744,рўйхат!J:J)</f>
        <v/>
      </c>
      <c r="J744" s="18">
        <f>SUMIF(рўйхат!$CY:$CY,$B744,рўйхат!K:K)</f>
        <v/>
      </c>
      <c r="K744" s="17">
        <f>SUMIF(рўйхат!$CY:$CY,$B744,рўйхат!L:L)</f>
        <v/>
      </c>
      <c r="L744" s="18">
        <f>SUMIF(рўйхат!$CY:$CY,$B744,рўйхат!M:M)</f>
        <v/>
      </c>
      <c r="M744" s="17">
        <f>SUMIF(рўйхат!$CY:$CY,$B744,рўйхат!N:N)</f>
        <v/>
      </c>
      <c r="N744" s="18">
        <f>SUMIF(рўйхат!$CY:$CY,$B744,рўйхат!O:O)</f>
        <v/>
      </c>
      <c r="O744" s="75">
        <f>IFERROR(M744/E744,0)</f>
        <v/>
      </c>
      <c r="P744" s="75">
        <f>IFERROR(N744/F744,0)</f>
        <v/>
      </c>
      <c r="Q744" s="17">
        <f>SUMIF(рўйхат!$CY:$CY,$B744,рўйхат!P:P)</f>
        <v/>
      </c>
      <c r="R744" s="18">
        <f>SUMIF(рўйхат!$CY:$CY,$B744,рўйхат!Q:Q)</f>
        <v/>
      </c>
      <c r="S744" s="17">
        <f>SUMIF(рўйхат!$CY:$CY,$B744,рўйхат!R:R)</f>
        <v/>
      </c>
      <c r="T744" s="18">
        <f>SUMIF(рўйхат!$CY:$CY,$B744,рўйхат!S:S)</f>
        <v/>
      </c>
      <c r="U744" s="17">
        <f>SUMIF(рўйхат!$CY:$CY,$B744,рўйхат!T:T)</f>
        <v/>
      </c>
      <c r="V744" s="18">
        <f>SUMIF(рўйхат!$CY:$CY,$B744,рўйхат!U:U)</f>
        <v/>
      </c>
      <c r="W744" s="17">
        <f>SUMIF(рўйхат!$CY:$CY,$B744,рўйхат!V:V)</f>
        <v/>
      </c>
      <c r="X744" s="18">
        <f>SUMIF(рўйхат!$CY:$CY,$B744,рўйхат!W:W)</f>
        <v/>
      </c>
      <c r="Y744" s="17">
        <f>SUMIF(рўйхат!$CY:$CY,$B744,рўйхат!X:X)</f>
        <v/>
      </c>
      <c r="Z744" s="18">
        <f>SUMIF(рўйхат!$CY:$CY,$B744,рўйхат!Y:Y)</f>
        <v/>
      </c>
      <c r="AA744" s="17">
        <f>SUMIF(рўйхат!$CY:$CY,$B744,рўйхат!Z:Z)</f>
        <v/>
      </c>
      <c r="AB744" s="18">
        <f>SUMIF(рўйхат!$CY:$CY,$B744,рўйхат!AA:AA)</f>
        <v/>
      </c>
      <c r="AC744" s="17">
        <f>SUMIF(рўйхат!$CY:$CY,$B744,рўйхат!AB:AB)</f>
        <v/>
      </c>
      <c r="AD744" s="18">
        <f>SUMIF(рўйхат!$CY:$CY,$B744,рўйхат!AC:AC)</f>
        <v/>
      </c>
      <c r="AE744" s="17">
        <f>SUMIF(рўйхат!$CY:$CY,$B744,рўйхат!AD:AD)</f>
        <v/>
      </c>
      <c r="AF744" s="18">
        <f>SUMIF(рўйхат!$CY:$CY,$B744,рўйхат!AE:AE)</f>
        <v/>
      </c>
      <c r="AG744" s="17">
        <f>SUMIF(рўйхат!$CY:$CY,$B744,рўйхат!AH:AH)</f>
        <v/>
      </c>
      <c r="AH744" s="18">
        <f>SUMIF(рўйхат!$CY:$CY,$B744,рўйхат!AI:AI)</f>
        <v/>
      </c>
      <c r="AI744" s="17">
        <f>SUMIF(рўйхат!$CY:$CY,$B744,рўйхат!AJ:AJ)</f>
        <v/>
      </c>
      <c r="AJ744" s="18">
        <f>SUMIF(рўйхат!$CY:$CY,$B744,рўйхат!AK:AK)</f>
        <v/>
      </c>
      <c r="AK744" s="17">
        <f>SUMIF(рўйхат!$CY:$CY,$B744,рўйхат!AL:AL)</f>
        <v/>
      </c>
      <c r="AL744" s="18">
        <f>SUMIF(рўйхат!$CY:$CY,$B744,рўйхат!AM:AM)</f>
        <v/>
      </c>
      <c r="AM744" s="41">
        <f>IFERROR(Q744/E744,0)</f>
        <v/>
      </c>
      <c r="AN744" s="41">
        <f>IFERROR(R744/F744,0)</f>
        <v/>
      </c>
      <c r="AO744" s="17">
        <f>SUMIF(рўйхат!$CY:$CY,$B744,рўйхат!AX:AX)</f>
        <v/>
      </c>
      <c r="AP744" s="18">
        <f>SUMIF(рўйхат!$CY:$CY,$B744,рўйхат!AY:AY)</f>
        <v/>
      </c>
      <c r="AQ744" s="17">
        <f>SUMIF(рўйхат!$CY:$CY,$B744,рўйхат!AZ:AZ)</f>
        <v/>
      </c>
      <c r="AR744" s="18">
        <f>SUMIF(рўйхат!$CY:$CY,$B744,рўйхат!BA:BA)</f>
        <v/>
      </c>
      <c r="AS744" s="17">
        <f>SUMIF(рўйхат!$CY:$CY,$B744,рўйхат!BB:BB)</f>
        <v/>
      </c>
      <c r="AT744" s="18">
        <f>SUMIF(рўйхат!$CY:$CY,$B744,рўйхат!BC:BC)</f>
        <v/>
      </c>
      <c r="AU744" s="17">
        <f>SUMIF(рўйхат!$CY:$CY,$B744,рўйхат!BD:BD)</f>
        <v/>
      </c>
      <c r="AV744" s="18">
        <f>SUMIF(рўйхат!$CY:$CY,$B744,рўйхат!BE:BE)</f>
        <v/>
      </c>
      <c r="AW744" s="17">
        <f>SUMIF(рўйхат!$CY:$CY,$B744,рўйхат!BF:BF)</f>
        <v/>
      </c>
      <c r="AX744" s="18">
        <f>SUMIF(рўйхат!$CY:$CY,$B744,рўйхат!BG:BG)</f>
        <v/>
      </c>
      <c r="AY744" s="17">
        <f>SUMIF(рўйхат!$CY:$CY,$B744,рўйхат!BH:BH)</f>
        <v/>
      </c>
      <c r="AZ744" s="18">
        <f>SUMIF(рўйхат!$CY:$CY,$B744,рўйхат!BI:BI)</f>
        <v/>
      </c>
      <c r="BA744" s="17">
        <f>SUMIF(рўйхат!$CY:$CY,$B744,рўйхат!BJ:BJ)</f>
        <v/>
      </c>
      <c r="BB744" s="18">
        <f>SUMIF(рўйхат!$CY:$CY,$B744,рўйхат!BK:BK)</f>
        <v/>
      </c>
      <c r="BC744" s="41">
        <f>IFERROR(AO744/E744,0)</f>
        <v/>
      </c>
      <c r="BD744" s="41">
        <f>IFERROR(AP744/F744,0)</f>
        <v/>
      </c>
      <c r="BE744" s="17">
        <f>SUMIF(рўйхат!$CY:$CY,$B744,рўйхат!BL:BL)</f>
        <v/>
      </c>
      <c r="BF744" s="18">
        <f>SUMIF(рўйхат!$CY:$CY,$B744,рўйхат!BM:BM)</f>
        <v/>
      </c>
      <c r="BG744" s="17">
        <f>SUMIF(рўйхат!$CY:$CY,$B744,рўйхат!BN:BN)</f>
        <v/>
      </c>
      <c r="BH744" s="18">
        <f>SUMIF(рўйхат!$CY:$CY,$B744,рўйхат!BO:BO)</f>
        <v/>
      </c>
      <c r="BI744" s="17">
        <f>SUMIF(рўйхат!$CY:$CY,$B744,рўйхат!BP:BP)</f>
        <v/>
      </c>
      <c r="BJ744" s="18">
        <f>SUMIF(рўйхат!$CY:$CY,$B744,рўйхат!BQ:BQ)</f>
        <v/>
      </c>
      <c r="BK744" s="17">
        <f>SUMIF(рўйхат!$CY:$CY,$B744,рўйхат!BR:BR)</f>
        <v/>
      </c>
      <c r="BL744" s="18">
        <f>SUMIF(рўйхат!$CY:$CY,$B744,рўйхат!BS:BS)</f>
        <v/>
      </c>
      <c r="BM744" s="17">
        <f>SUMIF(рўйхат!$CY:$CY,$B744,рўйхат!BT:BT)</f>
        <v/>
      </c>
      <c r="BN744" s="18">
        <f>SUMIF(рўйхат!$CY:$CY,$B744,рўйхат!BU:BU)</f>
        <v/>
      </c>
      <c r="BO744" s="17">
        <f>SUMIF(рўйхат!$CY:$CY,$B744,рўйхат!BX:BX)</f>
        <v/>
      </c>
      <c r="BP744" s="18">
        <f>SUMIF(рўйхат!$CY:$CY,$B744,рўйхат!BY:BY)</f>
        <v/>
      </c>
      <c r="BQ744" s="17">
        <f>SUMIF(рўйхат!$CY:$CY,$B744,рўйхат!BZ:BZ)</f>
        <v/>
      </c>
      <c r="BR744" s="18">
        <f>SUMIF(рўйхат!$CY:$CY,$B744,рўйхат!CA:CA)</f>
        <v/>
      </c>
      <c r="BS744" s="17">
        <f>SUMIF(рўйхат!$CY:$CY,$B744,рўйхат!CB:CB)</f>
        <v/>
      </c>
      <c r="BT744" s="18">
        <f>SUMIF(рўйхат!$CY:$CY,$B744,рўйхат!CC:CC)</f>
        <v/>
      </c>
      <c r="BU744" s="17">
        <f>SUMIF(рўйхат!$CY:$CY,$B744,рўйхат!CD:CD)</f>
        <v/>
      </c>
      <c r="BV744" s="18">
        <f>SUMIF(рўйхат!$CY:$CY,$B744,рўйхат!CE:CE)</f>
        <v/>
      </c>
      <c r="BW744" s="17">
        <f>SUMIF(рўйхат!$CY:$CY,$B744,рўйхат!CH:CH)</f>
        <v/>
      </c>
      <c r="BX744" s="18">
        <f>SUMIF(рўйхат!$CY:$CY,$B744,рўйхат!CI:CI)</f>
        <v/>
      </c>
      <c r="BY744" s="17">
        <f>SUMIF(рўйхат!$CY:$CY,$B744,рўйхат!CJ:CJ)</f>
        <v/>
      </c>
      <c r="BZ744" s="18">
        <f>SUMIF(рўйхат!$CY:$CY,$B744,рўйхат!CK:CK)</f>
        <v/>
      </c>
      <c r="CA744" s="17">
        <f>SUMIF(рўйхат!$CY:$CY,$B744,рўйхат!CL:CL)</f>
        <v/>
      </c>
      <c r="CB744" s="18">
        <f>SUMIF(рўйхат!$CY:$CY,$B744,рўйхат!CM:CM)</f>
        <v/>
      </c>
      <c r="CC744" s="17">
        <f>SUMIF(рўйхат!$CY:$CY,$B744,рўйхат!CN:CN)</f>
        <v/>
      </c>
      <c r="CD744" s="18">
        <f>SUMIF(рўйхат!$CY:$CY,$B744,рўйхат!CO:CO)</f>
        <v/>
      </c>
      <c r="CE744" s="41">
        <f>IFERROR(BE744/(Q744+BE744),0)</f>
        <v/>
      </c>
      <c r="CF744" s="42">
        <f>IFERROR(BF744/(R744+BF744),0)</f>
        <v/>
      </c>
      <c r="CG744" s="8">
        <f>COUNTIFS(B:B,B744)</f>
        <v/>
      </c>
    </row>
    <row r="745" hidden="1" outlineLevel="1" ht="17.1" customFormat="1" customHeight="1" s="8">
      <c r="A745" s="39" t="n"/>
      <c r="B745" s="50" t="n">
        <v>1</v>
      </c>
      <c r="C745" s="65" t="inlineStr">
        <is>
          <t>Адлия вазирлиги</t>
        </is>
      </c>
      <c r="D745" s="16" t="n"/>
      <c r="E745" s="35">
        <f>SUMIFS(рўйхат!F:F,рўйхат!$CY:$CY,$B$776,рўйхат!$B:$B,$C745)</f>
        <v/>
      </c>
      <c r="F745" s="36">
        <f>SUMIFS(рўйхат!G:G,рўйхат!$CY:$CY,$B$776,рўйхат!$B:$B,$C745)</f>
        <v/>
      </c>
      <c r="G745" s="35">
        <f>SUMIFS(рўйхат!H:H,рўйхат!$CY:$CY,$B$776,рўйхат!$B:$B,$C745)</f>
        <v/>
      </c>
      <c r="H745" s="36">
        <f>SUMIFS(рўйхат!I:I,рўйхат!$CY:$CY,$B$776,рўйхат!$B:$B,$C745)</f>
        <v/>
      </c>
      <c r="I745" s="35">
        <f>SUMIFS(рўйхат!J:J,рўйхат!$CY:$CY,$B$776,рўйхат!$B:$B,$C745)</f>
        <v/>
      </c>
      <c r="J745" s="36">
        <f>SUMIFS(рўйхат!K:K,рўйхат!$CY:$CY,$B$776,рўйхат!$B:$B,$C745)</f>
        <v/>
      </c>
      <c r="K745" s="35">
        <f>SUMIFS(рўйхат!L:L,рўйхат!$CY:$CY,$B$776,рўйхат!$B:$B,$C745)</f>
        <v/>
      </c>
      <c r="L745" s="36">
        <f>SUMIFS(рўйхат!M:M,рўйхат!$CY:$CY,$B$776,рўйхат!$B:$B,$C745)</f>
        <v/>
      </c>
      <c r="M745" s="35">
        <f>SUMIFS(рўйхат!N:N,рўйхат!$CY:$CY,$B$776,рўйхат!$B:$B,$C745)</f>
        <v/>
      </c>
      <c r="N745" s="36">
        <f>SUMIFS(рўйхат!O:O,рўйхат!$CY:$CY,$B$776,рўйхат!$B:$B,$C745)</f>
        <v/>
      </c>
      <c r="O745" s="34">
        <f>IFERROR(M745/E745,0)</f>
        <v/>
      </c>
      <c r="P745" s="34">
        <f>IFERROR(N745/F745,0)</f>
        <v/>
      </c>
      <c r="Q745" s="35">
        <f>SUMIFS(рўйхат!P:P,рўйхат!$CY:$CY,$B$776,рўйхат!$B:$B,$C745)</f>
        <v/>
      </c>
      <c r="R745" s="36">
        <f>SUMIFS(рўйхат!Q:Q,рўйхат!$CY:$CY,$B$776,рўйхат!$B:$B,$C745)</f>
        <v/>
      </c>
      <c r="S745" s="35">
        <f>SUMIFS(рўйхат!R:R,рўйхат!$CY:$CY,$B$776,рўйхат!$B:$B,$C745)</f>
        <v/>
      </c>
      <c r="T745" s="36">
        <f>SUMIFS(рўйхат!S:S,рўйхат!$CY:$CY,$B$776,рўйхат!$B:$B,$C745)</f>
        <v/>
      </c>
      <c r="U745" s="35">
        <f>SUMIFS(рўйхат!T:T,рўйхат!$CY:$CY,$B$776,рўйхат!$B:$B,$C745)</f>
        <v/>
      </c>
      <c r="V745" s="36">
        <f>SUMIFS(рўйхат!U:U,рўйхат!$CY:$CY,$B$776,рўйхат!$B:$B,$C745)</f>
        <v/>
      </c>
      <c r="W745" s="35">
        <f>SUMIFS(рўйхат!V:V,рўйхат!$CY:$CY,$B$776,рўйхат!$B:$B,$C745)</f>
        <v/>
      </c>
      <c r="X745" s="36">
        <f>SUMIFS(рўйхат!W:W,рўйхат!$CY:$CY,$B$776,рўйхат!$B:$B,$C745)</f>
        <v/>
      </c>
      <c r="Y745" s="35">
        <f>SUMIFS(рўйхат!X:X,рўйхат!$CY:$CY,$B$776,рўйхат!$B:$B,$C745)</f>
        <v/>
      </c>
      <c r="Z745" s="36">
        <f>SUMIFS(рўйхат!Y:Y,рўйхат!$CY:$CY,$B$776,рўйхат!$B:$B,$C745)</f>
        <v/>
      </c>
      <c r="AA745" s="35">
        <f>SUMIFS(рўйхат!Z:Z,рўйхат!$CY:$CY,$B$776,рўйхат!$B:$B,$C745)</f>
        <v/>
      </c>
      <c r="AB745" s="36">
        <f>SUMIFS(рўйхат!AA:AA,рўйхат!$CY:$CY,$B$776,рўйхат!$B:$B,$C745)</f>
        <v/>
      </c>
      <c r="AC745" s="35">
        <f>SUMIFS(рўйхат!AB:AB,рўйхат!$CY:$CY,$B$776,рўйхат!$B:$B,$C745)</f>
        <v/>
      </c>
      <c r="AD745" s="36">
        <f>SUMIFS(рўйхат!AC:AC,рўйхат!$CY:$CY,$B$776,рўйхат!$B:$B,$C745)</f>
        <v/>
      </c>
      <c r="AE745" s="35">
        <f>SUMIFS(рўйхат!AD:AD,рўйхат!$CY:$CY,$B$776,рўйхат!$B:$B,$C745)</f>
        <v/>
      </c>
      <c r="AF745" s="36">
        <f>SUMIFS(рўйхат!AE:AE,рўйхат!$CY:$CY,$B$776,рўйхат!$B:$B,$C745)</f>
        <v/>
      </c>
      <c r="AG745" s="35">
        <f>SUMIFS(рўйхат!AH:AH,рўйхат!$CY:$CY,$B$776,рўйхат!$B:$B,$C745)</f>
        <v/>
      </c>
      <c r="AH745" s="36">
        <f>SUMIFS(рўйхат!AI:AI,рўйхат!$CY:$CY,$B$776,рўйхат!$B:$B,$C745)</f>
        <v/>
      </c>
      <c r="AI745" s="35">
        <f>SUMIFS(рўйхат!AJ:AJ,рўйхат!$CY:$CY,$B$776,рўйхат!$B:$B,$C745)</f>
        <v/>
      </c>
      <c r="AJ745" s="36">
        <f>SUMIFS(рўйхат!AK:AK,рўйхат!$CY:$CY,$B$776,рўйхат!$B:$B,$C745)</f>
        <v/>
      </c>
      <c r="AK745" s="35">
        <f>SUMIFS(рўйхат!AL:AL,рўйхат!$CY:$CY,$B$776,рўйхат!$B:$B,$C745)</f>
        <v/>
      </c>
      <c r="AL745" s="36">
        <f>SUMIFS(рўйхат!AM:AM,рўйхат!$CY:$CY,$B$776,рўйхат!$B:$B,$C745)</f>
        <v/>
      </c>
      <c r="AM745" s="77">
        <f>IFERROR(Q745/E745,0)</f>
        <v/>
      </c>
      <c r="AN745" s="77">
        <f>IFERROR(R745/F745,0)</f>
        <v/>
      </c>
      <c r="AO745" s="36">
        <f>SUMIFS(рўйхат!AX:AX,рўйхат!$CY:$CY,$B$776,рўйхат!$B:$B,$C745)</f>
        <v/>
      </c>
      <c r="AP745" s="36">
        <f>SUMIFS(рўйхат!AY:AY,рўйхат!$CY:$CY,$B$776,рўйхат!$B:$B,$C745)</f>
        <v/>
      </c>
      <c r="AQ745" s="35">
        <f>SUMIFS(рўйхат!AZ:AZ,рўйхат!$CY:$CY,$B$776,рўйхат!$B:$B,$C745)</f>
        <v/>
      </c>
      <c r="AR745" s="36">
        <f>SUMIFS(рўйхат!BA:BA,рўйхат!$CY:$CY,$B$776,рўйхат!$B:$B,$C745)</f>
        <v/>
      </c>
      <c r="AS745" s="35">
        <f>SUMIFS(рўйхат!BB:BB,рўйхат!$CY:$CY,$B$776,рўйхат!$B:$B,$C745)</f>
        <v/>
      </c>
      <c r="AT745" s="36">
        <f>SUMIFS(рўйхат!BC:BC,рўйхат!$CY:$CY,$B$776,рўйхат!$B:$B,$C745)</f>
        <v/>
      </c>
      <c r="AU745" s="35">
        <f>SUMIFS(рўйхат!BD:BD,рўйхат!$CY:$CY,$B$776,рўйхат!$B:$B,$C745)</f>
        <v/>
      </c>
      <c r="AV745" s="36">
        <f>SUMIFS(рўйхат!BE:BE,рўйхат!$CY:$CY,$B$776,рўйхат!$B:$B,$C745)</f>
        <v/>
      </c>
      <c r="AW745" s="35">
        <f>SUMIFS(рўйхат!BF:BF,рўйхат!$CY:$CY,$B$776,рўйхат!$B:$B,$C745)</f>
        <v/>
      </c>
      <c r="AX745" s="36">
        <f>SUMIFS(рўйхат!BG:BG,рўйхат!$CY:$CY,$B$776,рўйхат!$B:$B,$C745)</f>
        <v/>
      </c>
      <c r="AY745" s="35">
        <f>SUMIFS(рўйхат!BH:BH,рўйхат!$CY:$CY,$B$776,рўйхат!$B:$B,$C745)</f>
        <v/>
      </c>
      <c r="AZ745" s="36">
        <f>SUMIFS(рўйхат!BI:BI,рўйхат!$CY:$CY,$B$776,рўйхат!$B:$B,$C745)</f>
        <v/>
      </c>
      <c r="BA745" s="35">
        <f>SUMIFS(рўйхат!BJ:BJ,рўйхат!$CY:$CY,$B$776,рўйхат!$B:$B,$C745)</f>
        <v/>
      </c>
      <c r="BB745" s="36">
        <f>SUMIFS(рўйхат!BK:BK,рўйхат!$CY:$CY,$B$776,рўйхат!$B:$B,$C745)</f>
        <v/>
      </c>
      <c r="BC745" s="77">
        <f>IFERROR(AO745/E745,0)</f>
        <v/>
      </c>
      <c r="BD745" s="77">
        <f>IFERROR(AP745/F745,0)</f>
        <v/>
      </c>
      <c r="BE745" s="35">
        <f>SUMIFS(рўйхат!BL:BL,рўйхат!$CY:$CY,$B$776,рўйхат!$B:$B,$C745)</f>
        <v/>
      </c>
      <c r="BF745" s="36">
        <f>SUMIFS(рўйхат!BM:BM,рўйхат!$CY:$CY,$B$776,рўйхат!$B:$B,$C745)</f>
        <v/>
      </c>
      <c r="BG745" s="35">
        <f>SUMIFS(рўйхат!BN:BN,рўйхат!$CY:$CY,$B$776,рўйхат!$B:$B,$C745)</f>
        <v/>
      </c>
      <c r="BH745" s="36">
        <f>SUMIFS(рўйхат!BO:BO,рўйхат!$CY:$CY,$B$776,рўйхат!$B:$B,$C745)</f>
        <v/>
      </c>
      <c r="BI745" s="35">
        <f>SUMIFS(рўйхат!BP:BP,рўйхат!$CY:$CY,$B$776,рўйхат!$B:$B,$C745)</f>
        <v/>
      </c>
      <c r="BJ745" s="36">
        <f>SUMIFS(рўйхат!BQ:BQ,рўйхат!$CY:$CY,$B$776,рўйхат!$B:$B,$C745)</f>
        <v/>
      </c>
      <c r="BK745" s="35">
        <f>SUMIFS(рўйхат!BR:BR,рўйхат!$CY:$CY,$B$776,рўйхат!$B:$B,$C745)</f>
        <v/>
      </c>
      <c r="BL745" s="36">
        <f>SUMIFS(рўйхат!BS:BS,рўйхат!$CY:$CY,$B$776,рўйхат!$B:$B,$C745)</f>
        <v/>
      </c>
      <c r="BM745" s="35">
        <f>SUMIFS(рўйхат!BT:BT,рўйхат!$CY:$CY,$B$776,рўйхат!$B:$B,$C745)</f>
        <v/>
      </c>
      <c r="BN745" s="36">
        <f>SUMIFS(рўйхат!BU:BU,рўйхат!$CY:$CY,$B$776,рўйхат!$B:$B,$C745)</f>
        <v/>
      </c>
      <c r="BO745" s="35">
        <f>SUMIFS(рўйхат!BX:BX,рўйхат!$CY:$CY,$B$776,рўйхат!$B:$B,$C745)</f>
        <v/>
      </c>
      <c r="BP745" s="36">
        <f>SUMIFS(рўйхат!BY:BY,рўйхат!$CY:$CY,$B$776,рўйхат!$B:$B,$C745)</f>
        <v/>
      </c>
      <c r="BQ745" s="35">
        <f>SUMIFS(рўйхат!BZ:BZ,рўйхат!$CY:$CY,$B$776,рўйхат!$B:$B,$C745)</f>
        <v/>
      </c>
      <c r="BR745" s="36">
        <f>SUMIFS(рўйхат!CA:CA,рўйхат!$CY:$CY,$B$776,рўйхат!$B:$B,$C745)</f>
        <v/>
      </c>
      <c r="BS745" s="35">
        <f>SUMIFS(рўйхат!CB:CB,рўйхат!$CY:$CY,$B$776,рўйхат!$B:$B,$C745)</f>
        <v/>
      </c>
      <c r="BT745" s="36">
        <f>SUMIFS(рўйхат!CC:CC,рўйхат!$CY:$CY,$B$776,рўйхат!$B:$B,$C745)</f>
        <v/>
      </c>
      <c r="BU745" s="35">
        <f>SUMIFS(рўйхат!CD:CD,рўйхат!$CY:$CY,$B$776,рўйхат!$B:$B,$C745)</f>
        <v/>
      </c>
      <c r="BV745" s="36">
        <f>SUMIFS(рўйхат!CE:CE,рўйхат!$CY:$CY,$B$776,рўйхат!$B:$B,$C745)</f>
        <v/>
      </c>
      <c r="BW745" s="35">
        <f>SUMIFS(рўйхат!CH:CH,рўйхат!$CY:$CY,$B$776,рўйхат!$B:$B,$C745)</f>
        <v/>
      </c>
      <c r="BX745" s="36">
        <f>SUMIFS(рўйхат!CI:CI,рўйхат!$CY:$CY,$B$776,рўйхат!$B:$B,$C745)</f>
        <v/>
      </c>
      <c r="BY745" s="35">
        <f>SUMIFS(рўйхат!CJ:CJ,рўйхат!$CY:$CY,$B$776,рўйхат!$B:$B,$C745)</f>
        <v/>
      </c>
      <c r="BZ745" s="36">
        <f>SUMIFS(рўйхат!CK:CK,рўйхат!$CY:$CY,$B$776,рўйхат!$B:$B,$C745)</f>
        <v/>
      </c>
      <c r="CA745" s="35">
        <f>SUMIFS(рўйхат!CL:CL,рўйхат!$CY:$CY,$B$776,рўйхат!$B:$B,$C745)</f>
        <v/>
      </c>
      <c r="CB745" s="36">
        <f>SUMIFS(рўйхат!CM:CM,рўйхат!$CY:$CY,$B$776,рўйхат!$B:$B,$C745)</f>
        <v/>
      </c>
      <c r="CC745" s="35">
        <f>SUMIFS(рўйхат!CN:CN,рўйхат!$CY:$CY,$B$776,рўйхат!$B:$B,$C745)</f>
        <v/>
      </c>
      <c r="CD745" s="36">
        <f>SUMIFS(рўйхат!CO:CO,рўйхат!$CY:$CY,$B$776,рўйхат!$B:$B,$C745)</f>
        <v/>
      </c>
      <c r="CE745" s="77">
        <f>IFERROR(BE745/(Q745+BE745),0)</f>
        <v/>
      </c>
      <c r="CF745" s="78">
        <f>IFERROR(BF745/(R745+BF745),0)</f>
        <v/>
      </c>
      <c r="CG745" s="8">
        <f>COUNTIFS(B:B,B745)</f>
        <v/>
      </c>
    </row>
    <row r="746" hidden="1" outlineLevel="1" ht="17.1" customFormat="1" customHeight="1" s="8">
      <c r="A746" s="31" t="n"/>
      <c r="B746" s="50" t="n">
        <v>2</v>
      </c>
      <c r="C746" s="66" t="inlineStr">
        <is>
          <t>Божхона қўмитаси</t>
        </is>
      </c>
      <c r="D746" s="16" t="n"/>
      <c r="E746" s="35">
        <f>SUMIFS(рўйхат!F:F,рўйхат!$CY:$CY,$B$776,рўйхат!$B:$B,$C746)</f>
        <v/>
      </c>
      <c r="F746" s="36">
        <f>SUMIFS(рўйхат!G:G,рўйхат!$CY:$CY,$B$776,рўйхат!$B:$B,$C746)</f>
        <v/>
      </c>
      <c r="G746" s="35">
        <f>SUMIFS(рўйхат!H:H,рўйхат!$CY:$CY,$B$776,рўйхат!$B:$B,$C746)</f>
        <v/>
      </c>
      <c r="H746" s="36">
        <f>SUMIFS(рўйхат!I:I,рўйхат!$CY:$CY,$B$776,рўйхат!$B:$B,$C746)</f>
        <v/>
      </c>
      <c r="I746" s="35">
        <f>SUMIFS(рўйхат!J:J,рўйхат!$CY:$CY,$B$776,рўйхат!$B:$B,$C746)</f>
        <v/>
      </c>
      <c r="J746" s="36">
        <f>SUMIFS(рўйхат!K:K,рўйхат!$CY:$CY,$B$776,рўйхат!$B:$B,$C746)</f>
        <v/>
      </c>
      <c r="K746" s="35">
        <f>SUMIFS(рўйхат!L:L,рўйхат!$CY:$CY,$B$776,рўйхат!$B:$B,$C746)</f>
        <v/>
      </c>
      <c r="L746" s="36">
        <f>SUMIFS(рўйхат!M:M,рўйхат!$CY:$CY,$B$776,рўйхат!$B:$B,$C746)</f>
        <v/>
      </c>
      <c r="M746" s="35">
        <f>SUMIFS(рўйхат!N:N,рўйхат!$CY:$CY,$B$776,рўйхат!$B:$B,$C746)</f>
        <v/>
      </c>
      <c r="N746" s="36">
        <f>SUMIFS(рўйхат!O:O,рўйхат!$CY:$CY,$B$776,рўйхат!$B:$B,$C746)</f>
        <v/>
      </c>
      <c r="O746" s="34">
        <f>IFERROR(M746/E746,0)</f>
        <v/>
      </c>
      <c r="P746" s="34">
        <f>IFERROR(N746/F746,0)</f>
        <v/>
      </c>
      <c r="Q746" s="35">
        <f>SUMIFS(рўйхат!P:P,рўйхат!$CY:$CY,$B$776,рўйхат!$B:$B,$C746)</f>
        <v/>
      </c>
      <c r="R746" s="36">
        <f>SUMIFS(рўйхат!Q:Q,рўйхат!$CY:$CY,$B$776,рўйхат!$B:$B,$C746)</f>
        <v/>
      </c>
      <c r="S746" s="35">
        <f>SUMIFS(рўйхат!R:R,рўйхат!$CY:$CY,$B$776,рўйхат!$B:$B,$C746)</f>
        <v/>
      </c>
      <c r="T746" s="36">
        <f>SUMIFS(рўйхат!S:S,рўйхат!$CY:$CY,$B$776,рўйхат!$B:$B,$C746)</f>
        <v/>
      </c>
      <c r="U746" s="35">
        <f>SUMIFS(рўйхат!T:T,рўйхат!$CY:$CY,$B$776,рўйхат!$B:$B,$C746)</f>
        <v/>
      </c>
      <c r="V746" s="36">
        <f>SUMIFS(рўйхат!U:U,рўйхат!$CY:$CY,$B$776,рўйхат!$B:$B,$C746)</f>
        <v/>
      </c>
      <c r="W746" s="35">
        <f>SUMIFS(рўйхат!V:V,рўйхат!$CY:$CY,$B$776,рўйхат!$B:$B,$C746)</f>
        <v/>
      </c>
      <c r="X746" s="36">
        <f>SUMIFS(рўйхат!W:W,рўйхат!$CY:$CY,$B$776,рўйхат!$B:$B,$C746)</f>
        <v/>
      </c>
      <c r="Y746" s="35">
        <f>SUMIFS(рўйхат!X:X,рўйхат!$CY:$CY,$B$776,рўйхат!$B:$B,$C746)</f>
        <v/>
      </c>
      <c r="Z746" s="36">
        <f>SUMIFS(рўйхат!Y:Y,рўйхат!$CY:$CY,$B$776,рўйхат!$B:$B,$C746)</f>
        <v/>
      </c>
      <c r="AA746" s="35">
        <f>SUMIFS(рўйхат!Z:Z,рўйхат!$CY:$CY,$B$776,рўйхат!$B:$B,$C746)</f>
        <v/>
      </c>
      <c r="AB746" s="36">
        <f>SUMIFS(рўйхат!AA:AA,рўйхат!$CY:$CY,$B$776,рўйхат!$B:$B,$C746)</f>
        <v/>
      </c>
      <c r="AC746" s="35">
        <f>SUMIFS(рўйхат!AB:AB,рўйхат!$CY:$CY,$B$776,рўйхат!$B:$B,$C746)</f>
        <v/>
      </c>
      <c r="AD746" s="36">
        <f>SUMIFS(рўйхат!AC:AC,рўйхат!$CY:$CY,$B$776,рўйхат!$B:$B,$C746)</f>
        <v/>
      </c>
      <c r="AE746" s="35">
        <f>SUMIFS(рўйхат!AD:AD,рўйхат!$CY:$CY,$B$776,рўйхат!$B:$B,$C746)</f>
        <v/>
      </c>
      <c r="AF746" s="36">
        <f>SUMIFS(рўйхат!AE:AE,рўйхат!$CY:$CY,$B$776,рўйхат!$B:$B,$C746)</f>
        <v/>
      </c>
      <c r="AG746" s="35">
        <f>SUMIFS(рўйхат!AH:AH,рўйхат!$CY:$CY,$B$776,рўйхат!$B:$B,$C746)</f>
        <v/>
      </c>
      <c r="AH746" s="36">
        <f>SUMIFS(рўйхат!AI:AI,рўйхат!$CY:$CY,$B$776,рўйхат!$B:$B,$C746)</f>
        <v/>
      </c>
      <c r="AI746" s="35">
        <f>SUMIFS(рўйхат!AJ:AJ,рўйхат!$CY:$CY,$B$776,рўйхат!$B:$B,$C746)</f>
        <v/>
      </c>
      <c r="AJ746" s="36">
        <f>SUMIFS(рўйхат!AK:AK,рўйхат!$CY:$CY,$B$776,рўйхат!$B:$B,$C746)</f>
        <v/>
      </c>
      <c r="AK746" s="35">
        <f>SUMIFS(рўйхат!AL:AL,рўйхат!$CY:$CY,$B$776,рўйхат!$B:$B,$C746)</f>
        <v/>
      </c>
      <c r="AL746" s="36">
        <f>SUMIFS(рўйхат!AM:AM,рўйхат!$CY:$CY,$B$776,рўйхат!$B:$B,$C746)</f>
        <v/>
      </c>
      <c r="AM746" s="77">
        <f>IFERROR(Q746/E746,0)</f>
        <v/>
      </c>
      <c r="AN746" s="77">
        <f>IFERROR(R746/F746,0)</f>
        <v/>
      </c>
      <c r="AO746" s="36">
        <f>SUMIFS(рўйхат!AX:AX,рўйхат!$CY:$CY,$B$776,рўйхат!$B:$B,$C746)</f>
        <v/>
      </c>
      <c r="AP746" s="36">
        <f>SUMIFS(рўйхат!AY:AY,рўйхат!$CY:$CY,$B$776,рўйхат!$B:$B,$C746)</f>
        <v/>
      </c>
      <c r="AQ746" s="35">
        <f>SUMIFS(рўйхат!AZ:AZ,рўйхат!$CY:$CY,$B$776,рўйхат!$B:$B,$C746)</f>
        <v/>
      </c>
      <c r="AR746" s="36">
        <f>SUMIFS(рўйхат!BA:BA,рўйхат!$CY:$CY,$B$776,рўйхат!$B:$B,$C746)</f>
        <v/>
      </c>
      <c r="AS746" s="35">
        <f>SUMIFS(рўйхат!BB:BB,рўйхат!$CY:$CY,$B$776,рўйхат!$B:$B,$C746)</f>
        <v/>
      </c>
      <c r="AT746" s="36">
        <f>SUMIFS(рўйхат!BC:BC,рўйхат!$CY:$CY,$B$776,рўйхат!$B:$B,$C746)</f>
        <v/>
      </c>
      <c r="AU746" s="35">
        <f>SUMIFS(рўйхат!BD:BD,рўйхат!$CY:$CY,$B$776,рўйхат!$B:$B,$C746)</f>
        <v/>
      </c>
      <c r="AV746" s="36">
        <f>SUMIFS(рўйхат!BE:BE,рўйхат!$CY:$CY,$B$776,рўйхат!$B:$B,$C746)</f>
        <v/>
      </c>
      <c r="AW746" s="35">
        <f>SUMIFS(рўйхат!BF:BF,рўйхат!$CY:$CY,$B$776,рўйхат!$B:$B,$C746)</f>
        <v/>
      </c>
      <c r="AX746" s="36">
        <f>SUMIFS(рўйхат!BG:BG,рўйхат!$CY:$CY,$B$776,рўйхат!$B:$B,$C746)</f>
        <v/>
      </c>
      <c r="AY746" s="35">
        <f>SUMIFS(рўйхат!BH:BH,рўйхат!$CY:$CY,$B$776,рўйхат!$B:$B,$C746)</f>
        <v/>
      </c>
      <c r="AZ746" s="36">
        <f>SUMIFS(рўйхат!BI:BI,рўйхат!$CY:$CY,$B$776,рўйхат!$B:$B,$C746)</f>
        <v/>
      </c>
      <c r="BA746" s="35">
        <f>SUMIFS(рўйхат!BJ:BJ,рўйхат!$CY:$CY,$B$776,рўйхат!$B:$B,$C746)</f>
        <v/>
      </c>
      <c r="BB746" s="36">
        <f>SUMIFS(рўйхат!BK:BK,рўйхат!$CY:$CY,$B$776,рўйхат!$B:$B,$C746)</f>
        <v/>
      </c>
      <c r="BC746" s="77">
        <f>IFERROR(AO746/E746,0)</f>
        <v/>
      </c>
      <c r="BD746" s="77">
        <f>IFERROR(AP746/F746,0)</f>
        <v/>
      </c>
      <c r="BE746" s="35">
        <f>SUMIFS(рўйхат!BL:BL,рўйхат!$CY:$CY,$B$776,рўйхат!$B:$B,$C746)</f>
        <v/>
      </c>
      <c r="BF746" s="36">
        <f>SUMIFS(рўйхат!BM:BM,рўйхат!$CY:$CY,$B$776,рўйхат!$B:$B,$C746)</f>
        <v/>
      </c>
      <c r="BG746" s="35">
        <f>SUMIFS(рўйхат!BN:BN,рўйхат!$CY:$CY,$B$776,рўйхат!$B:$B,$C746)</f>
        <v/>
      </c>
      <c r="BH746" s="36">
        <f>SUMIFS(рўйхат!BO:BO,рўйхат!$CY:$CY,$B$776,рўйхат!$B:$B,$C746)</f>
        <v/>
      </c>
      <c r="BI746" s="35">
        <f>SUMIFS(рўйхат!BP:BP,рўйхат!$CY:$CY,$B$776,рўйхат!$B:$B,$C746)</f>
        <v/>
      </c>
      <c r="BJ746" s="36">
        <f>SUMIFS(рўйхат!BQ:BQ,рўйхат!$CY:$CY,$B$776,рўйхат!$B:$B,$C746)</f>
        <v/>
      </c>
      <c r="BK746" s="35">
        <f>SUMIFS(рўйхат!BR:BR,рўйхат!$CY:$CY,$B$776,рўйхат!$B:$B,$C746)</f>
        <v/>
      </c>
      <c r="BL746" s="36">
        <f>SUMIFS(рўйхат!BS:BS,рўйхат!$CY:$CY,$B$776,рўйхат!$B:$B,$C746)</f>
        <v/>
      </c>
      <c r="BM746" s="35">
        <f>SUMIFS(рўйхат!BT:BT,рўйхат!$CY:$CY,$B$776,рўйхат!$B:$B,$C746)</f>
        <v/>
      </c>
      <c r="BN746" s="36">
        <f>SUMIFS(рўйхат!BU:BU,рўйхат!$CY:$CY,$B$776,рўйхат!$B:$B,$C746)</f>
        <v/>
      </c>
      <c r="BO746" s="35">
        <f>SUMIFS(рўйхат!BX:BX,рўйхат!$CY:$CY,$B$776,рўйхат!$B:$B,$C746)</f>
        <v/>
      </c>
      <c r="BP746" s="36">
        <f>SUMIFS(рўйхат!BY:BY,рўйхат!$CY:$CY,$B$776,рўйхат!$B:$B,$C746)</f>
        <v/>
      </c>
      <c r="BQ746" s="35">
        <f>SUMIFS(рўйхат!BZ:BZ,рўйхат!$CY:$CY,$B$776,рўйхат!$B:$B,$C746)</f>
        <v/>
      </c>
      <c r="BR746" s="36">
        <f>SUMIFS(рўйхат!CA:CA,рўйхат!$CY:$CY,$B$776,рўйхат!$B:$B,$C746)</f>
        <v/>
      </c>
      <c r="BS746" s="35">
        <f>SUMIFS(рўйхат!CB:CB,рўйхат!$CY:$CY,$B$776,рўйхат!$B:$B,$C746)</f>
        <v/>
      </c>
      <c r="BT746" s="36">
        <f>SUMIFS(рўйхат!CC:CC,рўйхат!$CY:$CY,$B$776,рўйхат!$B:$B,$C746)</f>
        <v/>
      </c>
      <c r="BU746" s="35">
        <f>SUMIFS(рўйхат!CD:CD,рўйхат!$CY:$CY,$B$776,рўйхат!$B:$B,$C746)</f>
        <v/>
      </c>
      <c r="BV746" s="36">
        <f>SUMIFS(рўйхат!CE:CE,рўйхат!$CY:$CY,$B$776,рўйхат!$B:$B,$C746)</f>
        <v/>
      </c>
      <c r="BW746" s="35">
        <f>SUMIFS(рўйхат!CH:CH,рўйхат!$CY:$CY,$B$776,рўйхат!$B:$B,$C746)</f>
        <v/>
      </c>
      <c r="BX746" s="36">
        <f>SUMIFS(рўйхат!CI:CI,рўйхат!$CY:$CY,$B$776,рўйхат!$B:$B,$C746)</f>
        <v/>
      </c>
      <c r="BY746" s="35">
        <f>SUMIFS(рўйхат!CJ:CJ,рўйхат!$CY:$CY,$B$776,рўйхат!$B:$B,$C746)</f>
        <v/>
      </c>
      <c r="BZ746" s="36">
        <f>SUMIFS(рўйхат!CK:CK,рўйхат!$CY:$CY,$B$776,рўйхат!$B:$B,$C746)</f>
        <v/>
      </c>
      <c r="CA746" s="35">
        <f>SUMIFS(рўйхат!CL:CL,рўйхат!$CY:$CY,$B$776,рўйхат!$B:$B,$C746)</f>
        <v/>
      </c>
      <c r="CB746" s="36">
        <f>SUMIFS(рўйхат!CM:CM,рўйхат!$CY:$CY,$B$776,рўйхат!$B:$B,$C746)</f>
        <v/>
      </c>
      <c r="CC746" s="35">
        <f>SUMIFS(рўйхат!CN:CN,рўйхат!$CY:$CY,$B$776,рўйхат!$B:$B,$C746)</f>
        <v/>
      </c>
      <c r="CD746" s="36">
        <f>SUMIFS(рўйхат!CO:CO,рўйхат!$CY:$CY,$B$776,рўйхат!$B:$B,$C746)</f>
        <v/>
      </c>
      <c r="CE746" s="77">
        <f>IFERROR(BE746/(Q746+BE746),0)</f>
        <v/>
      </c>
      <c r="CF746" s="78">
        <f>IFERROR(BF746/(R746+BF746),0)</f>
        <v/>
      </c>
      <c r="CG746" s="8">
        <f>COUNTIFS(B:B,B746)</f>
        <v/>
      </c>
    </row>
    <row r="747" hidden="1" outlineLevel="1" ht="17.1" customFormat="1" customHeight="1" s="8">
      <c r="A747" s="31" t="n"/>
      <c r="B747" s="50" t="n">
        <v>3</v>
      </c>
      <c r="C747" s="66" t="inlineStr">
        <is>
          <t>Вазирлар Маҳкамаси ҳузуридаги Солиқ қўмитаси</t>
        </is>
      </c>
      <c r="D747" s="16" t="n"/>
      <c r="E747" s="35">
        <f>SUMIFS(рўйхат!F:F,рўйхат!$CY:$CY,$B$776,рўйхат!$B:$B,$C747)</f>
        <v/>
      </c>
      <c r="F747" s="36">
        <f>SUMIFS(рўйхат!G:G,рўйхат!$CY:$CY,$B$776,рўйхат!$B:$B,$C747)</f>
        <v/>
      </c>
      <c r="G747" s="35">
        <f>SUMIFS(рўйхат!H:H,рўйхат!$CY:$CY,$B$776,рўйхат!$B:$B,$C747)</f>
        <v/>
      </c>
      <c r="H747" s="36">
        <f>SUMIFS(рўйхат!I:I,рўйхат!$CY:$CY,$B$776,рўйхат!$B:$B,$C747)</f>
        <v/>
      </c>
      <c r="I747" s="35">
        <f>SUMIFS(рўйхат!J:J,рўйхат!$CY:$CY,$B$776,рўйхат!$B:$B,$C747)</f>
        <v/>
      </c>
      <c r="J747" s="36">
        <f>SUMIFS(рўйхат!K:K,рўйхат!$CY:$CY,$B$776,рўйхат!$B:$B,$C747)</f>
        <v/>
      </c>
      <c r="K747" s="35">
        <f>SUMIFS(рўйхат!L:L,рўйхат!$CY:$CY,$B$776,рўйхат!$B:$B,$C747)</f>
        <v/>
      </c>
      <c r="L747" s="36">
        <f>SUMIFS(рўйхат!M:M,рўйхат!$CY:$CY,$B$776,рўйхат!$B:$B,$C747)</f>
        <v/>
      </c>
      <c r="M747" s="35">
        <f>SUMIFS(рўйхат!N:N,рўйхат!$CY:$CY,$B$776,рўйхат!$B:$B,$C747)</f>
        <v/>
      </c>
      <c r="N747" s="36">
        <f>SUMIFS(рўйхат!O:O,рўйхат!$CY:$CY,$B$776,рўйхат!$B:$B,$C747)</f>
        <v/>
      </c>
      <c r="O747" s="34">
        <f>IFERROR(M747/E747,0)</f>
        <v/>
      </c>
      <c r="P747" s="34">
        <f>IFERROR(N747/F747,0)</f>
        <v/>
      </c>
      <c r="Q747" s="35">
        <f>SUMIFS(рўйхат!P:P,рўйхат!$CY:$CY,$B$776,рўйхат!$B:$B,$C747)</f>
        <v/>
      </c>
      <c r="R747" s="36">
        <f>SUMIFS(рўйхат!Q:Q,рўйхат!$CY:$CY,$B$776,рўйхат!$B:$B,$C747)</f>
        <v/>
      </c>
      <c r="S747" s="35">
        <f>SUMIFS(рўйхат!R:R,рўйхат!$CY:$CY,$B$776,рўйхат!$B:$B,$C747)</f>
        <v/>
      </c>
      <c r="T747" s="36">
        <f>SUMIFS(рўйхат!S:S,рўйхат!$CY:$CY,$B$776,рўйхат!$B:$B,$C747)</f>
        <v/>
      </c>
      <c r="U747" s="35">
        <f>SUMIFS(рўйхат!T:T,рўйхат!$CY:$CY,$B$776,рўйхат!$B:$B,$C747)</f>
        <v/>
      </c>
      <c r="V747" s="36">
        <f>SUMIFS(рўйхат!U:U,рўйхат!$CY:$CY,$B$776,рўйхат!$B:$B,$C747)</f>
        <v/>
      </c>
      <c r="W747" s="35">
        <f>SUMIFS(рўйхат!V:V,рўйхат!$CY:$CY,$B$776,рўйхат!$B:$B,$C747)</f>
        <v/>
      </c>
      <c r="X747" s="36">
        <f>SUMIFS(рўйхат!W:W,рўйхат!$CY:$CY,$B$776,рўйхат!$B:$B,$C747)</f>
        <v/>
      </c>
      <c r="Y747" s="35">
        <f>SUMIFS(рўйхат!X:X,рўйхат!$CY:$CY,$B$776,рўйхат!$B:$B,$C747)</f>
        <v/>
      </c>
      <c r="Z747" s="36">
        <f>SUMIFS(рўйхат!Y:Y,рўйхат!$CY:$CY,$B$776,рўйхат!$B:$B,$C747)</f>
        <v/>
      </c>
      <c r="AA747" s="35">
        <f>SUMIFS(рўйхат!Z:Z,рўйхат!$CY:$CY,$B$776,рўйхат!$B:$B,$C747)</f>
        <v/>
      </c>
      <c r="AB747" s="36">
        <f>SUMIFS(рўйхат!AA:AA,рўйхат!$CY:$CY,$B$776,рўйхат!$B:$B,$C747)</f>
        <v/>
      </c>
      <c r="AC747" s="35">
        <f>SUMIFS(рўйхат!AB:AB,рўйхат!$CY:$CY,$B$776,рўйхат!$B:$B,$C747)</f>
        <v/>
      </c>
      <c r="AD747" s="36">
        <f>SUMIFS(рўйхат!AC:AC,рўйхат!$CY:$CY,$B$776,рўйхат!$B:$B,$C747)</f>
        <v/>
      </c>
      <c r="AE747" s="35">
        <f>SUMIFS(рўйхат!AD:AD,рўйхат!$CY:$CY,$B$776,рўйхат!$B:$B,$C747)</f>
        <v/>
      </c>
      <c r="AF747" s="36">
        <f>SUMIFS(рўйхат!AE:AE,рўйхат!$CY:$CY,$B$776,рўйхат!$B:$B,$C747)</f>
        <v/>
      </c>
      <c r="AG747" s="35">
        <f>SUMIFS(рўйхат!AH:AH,рўйхат!$CY:$CY,$B$776,рўйхат!$B:$B,$C747)</f>
        <v/>
      </c>
      <c r="AH747" s="36">
        <f>SUMIFS(рўйхат!AI:AI,рўйхат!$CY:$CY,$B$776,рўйхат!$B:$B,$C747)</f>
        <v/>
      </c>
      <c r="AI747" s="35">
        <f>SUMIFS(рўйхат!AJ:AJ,рўйхат!$CY:$CY,$B$776,рўйхат!$B:$B,$C747)</f>
        <v/>
      </c>
      <c r="AJ747" s="36">
        <f>SUMIFS(рўйхат!AK:AK,рўйхат!$CY:$CY,$B$776,рўйхат!$B:$B,$C747)</f>
        <v/>
      </c>
      <c r="AK747" s="35">
        <f>SUMIFS(рўйхат!AL:AL,рўйхат!$CY:$CY,$B$776,рўйхат!$B:$B,$C747)</f>
        <v/>
      </c>
      <c r="AL747" s="36">
        <f>SUMIFS(рўйхат!AM:AM,рўйхат!$CY:$CY,$B$776,рўйхат!$B:$B,$C747)</f>
        <v/>
      </c>
      <c r="AM747" s="77">
        <f>IFERROR(Q747/E747,0)</f>
        <v/>
      </c>
      <c r="AN747" s="77">
        <f>IFERROR(R747/F747,0)</f>
        <v/>
      </c>
      <c r="AO747" s="36">
        <f>SUMIFS(рўйхат!AX:AX,рўйхат!$CY:$CY,$B$776,рўйхат!$B:$B,$C747)</f>
        <v/>
      </c>
      <c r="AP747" s="36">
        <f>SUMIFS(рўйхат!AY:AY,рўйхат!$CY:$CY,$B$776,рўйхат!$B:$B,$C747)</f>
        <v/>
      </c>
      <c r="AQ747" s="35">
        <f>SUMIFS(рўйхат!AZ:AZ,рўйхат!$CY:$CY,$B$776,рўйхат!$B:$B,$C747)</f>
        <v/>
      </c>
      <c r="AR747" s="36">
        <f>SUMIFS(рўйхат!BA:BA,рўйхат!$CY:$CY,$B$776,рўйхат!$B:$B,$C747)</f>
        <v/>
      </c>
      <c r="AS747" s="35">
        <f>SUMIFS(рўйхат!BB:BB,рўйхат!$CY:$CY,$B$776,рўйхат!$B:$B,$C747)</f>
        <v/>
      </c>
      <c r="AT747" s="36">
        <f>SUMIFS(рўйхат!BC:BC,рўйхат!$CY:$CY,$B$776,рўйхат!$B:$B,$C747)</f>
        <v/>
      </c>
      <c r="AU747" s="35">
        <f>SUMIFS(рўйхат!BD:BD,рўйхат!$CY:$CY,$B$776,рўйхат!$B:$B,$C747)</f>
        <v/>
      </c>
      <c r="AV747" s="36">
        <f>SUMIFS(рўйхат!BE:BE,рўйхат!$CY:$CY,$B$776,рўйхат!$B:$B,$C747)</f>
        <v/>
      </c>
      <c r="AW747" s="35">
        <f>SUMIFS(рўйхат!BF:BF,рўйхат!$CY:$CY,$B$776,рўйхат!$B:$B,$C747)</f>
        <v/>
      </c>
      <c r="AX747" s="36">
        <f>SUMIFS(рўйхат!BG:BG,рўйхат!$CY:$CY,$B$776,рўйхат!$B:$B,$C747)</f>
        <v/>
      </c>
      <c r="AY747" s="35">
        <f>SUMIFS(рўйхат!BH:BH,рўйхат!$CY:$CY,$B$776,рўйхат!$B:$B,$C747)</f>
        <v/>
      </c>
      <c r="AZ747" s="36">
        <f>SUMIFS(рўйхат!BI:BI,рўйхат!$CY:$CY,$B$776,рўйхат!$B:$B,$C747)</f>
        <v/>
      </c>
      <c r="BA747" s="35">
        <f>SUMIFS(рўйхат!BJ:BJ,рўйхат!$CY:$CY,$B$776,рўйхат!$B:$B,$C747)</f>
        <v/>
      </c>
      <c r="BB747" s="36">
        <f>SUMIFS(рўйхат!BK:BK,рўйхат!$CY:$CY,$B$776,рўйхат!$B:$B,$C747)</f>
        <v/>
      </c>
      <c r="BC747" s="77">
        <f>IFERROR(AO747/E747,0)</f>
        <v/>
      </c>
      <c r="BD747" s="77">
        <f>IFERROR(AP747/F747,0)</f>
        <v/>
      </c>
      <c r="BE747" s="35">
        <f>SUMIFS(рўйхат!BL:BL,рўйхат!$CY:$CY,$B$776,рўйхат!$B:$B,$C747)</f>
        <v/>
      </c>
      <c r="BF747" s="36">
        <f>SUMIFS(рўйхат!BM:BM,рўйхат!$CY:$CY,$B$776,рўйхат!$B:$B,$C747)</f>
        <v/>
      </c>
      <c r="BG747" s="35">
        <f>SUMIFS(рўйхат!BN:BN,рўйхат!$CY:$CY,$B$776,рўйхат!$B:$B,$C747)</f>
        <v/>
      </c>
      <c r="BH747" s="36">
        <f>SUMIFS(рўйхат!BO:BO,рўйхат!$CY:$CY,$B$776,рўйхат!$B:$B,$C747)</f>
        <v/>
      </c>
      <c r="BI747" s="35">
        <f>SUMIFS(рўйхат!BP:BP,рўйхат!$CY:$CY,$B$776,рўйхат!$B:$B,$C747)</f>
        <v/>
      </c>
      <c r="BJ747" s="36">
        <f>SUMIFS(рўйхат!BQ:BQ,рўйхат!$CY:$CY,$B$776,рўйхат!$B:$B,$C747)</f>
        <v/>
      </c>
      <c r="BK747" s="35">
        <f>SUMIFS(рўйхат!BR:BR,рўйхат!$CY:$CY,$B$776,рўйхат!$B:$B,$C747)</f>
        <v/>
      </c>
      <c r="BL747" s="36">
        <f>SUMIFS(рўйхат!BS:BS,рўйхат!$CY:$CY,$B$776,рўйхат!$B:$B,$C747)</f>
        <v/>
      </c>
      <c r="BM747" s="35">
        <f>SUMIFS(рўйхат!BT:BT,рўйхат!$CY:$CY,$B$776,рўйхат!$B:$B,$C747)</f>
        <v/>
      </c>
      <c r="BN747" s="36">
        <f>SUMIFS(рўйхат!BU:BU,рўйхат!$CY:$CY,$B$776,рўйхат!$B:$B,$C747)</f>
        <v/>
      </c>
      <c r="BO747" s="35">
        <f>SUMIFS(рўйхат!BX:BX,рўйхат!$CY:$CY,$B$776,рўйхат!$B:$B,$C747)</f>
        <v/>
      </c>
      <c r="BP747" s="36">
        <f>SUMIFS(рўйхат!BY:BY,рўйхат!$CY:$CY,$B$776,рўйхат!$B:$B,$C747)</f>
        <v/>
      </c>
      <c r="BQ747" s="35">
        <f>SUMIFS(рўйхат!BZ:BZ,рўйхат!$CY:$CY,$B$776,рўйхат!$B:$B,$C747)</f>
        <v/>
      </c>
      <c r="BR747" s="36">
        <f>SUMIFS(рўйхат!CA:CA,рўйхат!$CY:$CY,$B$776,рўйхат!$B:$B,$C747)</f>
        <v/>
      </c>
      <c r="BS747" s="35">
        <f>SUMIFS(рўйхат!CB:CB,рўйхат!$CY:$CY,$B$776,рўйхат!$B:$B,$C747)</f>
        <v/>
      </c>
      <c r="BT747" s="36">
        <f>SUMIFS(рўйхат!CC:CC,рўйхат!$CY:$CY,$B$776,рўйхат!$B:$B,$C747)</f>
        <v/>
      </c>
      <c r="BU747" s="35">
        <f>SUMIFS(рўйхат!CD:CD,рўйхат!$CY:$CY,$B$776,рўйхат!$B:$B,$C747)</f>
        <v/>
      </c>
      <c r="BV747" s="36">
        <f>SUMIFS(рўйхат!CE:CE,рўйхат!$CY:$CY,$B$776,рўйхат!$B:$B,$C747)</f>
        <v/>
      </c>
      <c r="BW747" s="35">
        <f>SUMIFS(рўйхат!CH:CH,рўйхат!$CY:$CY,$B$776,рўйхат!$B:$B,$C747)</f>
        <v/>
      </c>
      <c r="BX747" s="36">
        <f>SUMIFS(рўйхат!CI:CI,рўйхат!$CY:$CY,$B$776,рўйхат!$B:$B,$C747)</f>
        <v/>
      </c>
      <c r="BY747" s="35">
        <f>SUMIFS(рўйхат!CJ:CJ,рўйхат!$CY:$CY,$B$776,рўйхат!$B:$B,$C747)</f>
        <v/>
      </c>
      <c r="BZ747" s="36">
        <f>SUMIFS(рўйхат!CK:CK,рўйхат!$CY:$CY,$B$776,рўйхат!$B:$B,$C747)</f>
        <v/>
      </c>
      <c r="CA747" s="35">
        <f>SUMIFS(рўйхат!CL:CL,рўйхат!$CY:$CY,$B$776,рўйхат!$B:$B,$C747)</f>
        <v/>
      </c>
      <c r="CB747" s="36">
        <f>SUMIFS(рўйхат!CM:CM,рўйхат!$CY:$CY,$B$776,рўйхат!$B:$B,$C747)</f>
        <v/>
      </c>
      <c r="CC747" s="35">
        <f>SUMIFS(рўйхат!CN:CN,рўйхат!$CY:$CY,$B$776,рўйхат!$B:$B,$C747)</f>
        <v/>
      </c>
      <c r="CD747" s="36">
        <f>SUMIFS(рўйхат!CO:CO,рўйхат!$CY:$CY,$B$776,рўйхат!$B:$B,$C747)</f>
        <v/>
      </c>
      <c r="CE747" s="77">
        <f>IFERROR(BE747/(Q747+BE747),0)</f>
        <v/>
      </c>
      <c r="CF747" s="78">
        <f>IFERROR(BF747/(R747+BF747),0)</f>
        <v/>
      </c>
      <c r="CG747" s="8">
        <f>COUNTIFS(B:B,B747)</f>
        <v/>
      </c>
    </row>
    <row r="748" hidden="1" outlineLevel="1" ht="17.1" customFormat="1" customHeight="1" s="8">
      <c r="A748" s="31" t="n"/>
      <c r="B748" s="50" t="n">
        <v>4</v>
      </c>
      <c r="C748" s="66" t="inlineStr">
        <is>
          <t>Вилоят ҳокимликлари</t>
        </is>
      </c>
      <c r="D748" s="16" t="n"/>
      <c r="E748" s="35">
        <f>SUMIFS(рўйхат!F:F,рўйхат!$CY:$CY,$B$776,рўйхат!$B:$B,$C748)</f>
        <v/>
      </c>
      <c r="F748" s="36">
        <f>SUMIFS(рўйхат!G:G,рўйхат!$CY:$CY,$B$776,рўйхат!$B:$B,$C748)</f>
        <v/>
      </c>
      <c r="G748" s="35">
        <f>SUMIFS(рўйхат!H:H,рўйхат!$CY:$CY,$B$776,рўйхат!$B:$B,$C748)</f>
        <v/>
      </c>
      <c r="H748" s="36">
        <f>SUMIFS(рўйхат!I:I,рўйхат!$CY:$CY,$B$776,рўйхат!$B:$B,$C748)</f>
        <v/>
      </c>
      <c r="I748" s="35">
        <f>SUMIFS(рўйхат!J:J,рўйхат!$CY:$CY,$B$776,рўйхат!$B:$B,$C748)</f>
        <v/>
      </c>
      <c r="J748" s="36">
        <f>SUMIFS(рўйхат!K:K,рўйхат!$CY:$CY,$B$776,рўйхат!$B:$B,$C748)</f>
        <v/>
      </c>
      <c r="K748" s="35">
        <f>SUMIFS(рўйхат!L:L,рўйхат!$CY:$CY,$B$776,рўйхат!$B:$B,$C748)</f>
        <v/>
      </c>
      <c r="L748" s="36">
        <f>SUMIFS(рўйхат!M:M,рўйхат!$CY:$CY,$B$776,рўйхат!$B:$B,$C748)</f>
        <v/>
      </c>
      <c r="M748" s="35">
        <f>SUMIFS(рўйхат!N:N,рўйхат!$CY:$CY,$B$776,рўйхат!$B:$B,$C748)</f>
        <v/>
      </c>
      <c r="N748" s="36">
        <f>SUMIFS(рўйхат!O:O,рўйхат!$CY:$CY,$B$776,рўйхат!$B:$B,$C748)</f>
        <v/>
      </c>
      <c r="O748" s="34">
        <f>IFERROR(M748/E748,0)</f>
        <v/>
      </c>
      <c r="P748" s="34">
        <f>IFERROR(N748/F748,0)</f>
        <v/>
      </c>
      <c r="Q748" s="35">
        <f>SUMIFS(рўйхат!P:P,рўйхат!$CY:$CY,$B$776,рўйхат!$B:$B,$C748)</f>
        <v/>
      </c>
      <c r="R748" s="36">
        <f>SUMIFS(рўйхат!Q:Q,рўйхат!$CY:$CY,$B$776,рўйхат!$B:$B,$C748)</f>
        <v/>
      </c>
      <c r="S748" s="35">
        <f>SUMIFS(рўйхат!R:R,рўйхат!$CY:$CY,$B$776,рўйхат!$B:$B,$C748)</f>
        <v/>
      </c>
      <c r="T748" s="36">
        <f>SUMIFS(рўйхат!S:S,рўйхат!$CY:$CY,$B$776,рўйхат!$B:$B,$C748)</f>
        <v/>
      </c>
      <c r="U748" s="35">
        <f>SUMIFS(рўйхат!T:T,рўйхат!$CY:$CY,$B$776,рўйхат!$B:$B,$C748)</f>
        <v/>
      </c>
      <c r="V748" s="36">
        <f>SUMIFS(рўйхат!U:U,рўйхат!$CY:$CY,$B$776,рўйхат!$B:$B,$C748)</f>
        <v/>
      </c>
      <c r="W748" s="35">
        <f>SUMIFS(рўйхат!V:V,рўйхат!$CY:$CY,$B$776,рўйхат!$B:$B,$C748)</f>
        <v/>
      </c>
      <c r="X748" s="36">
        <f>SUMIFS(рўйхат!W:W,рўйхат!$CY:$CY,$B$776,рўйхат!$B:$B,$C748)</f>
        <v/>
      </c>
      <c r="Y748" s="35">
        <f>SUMIFS(рўйхат!X:X,рўйхат!$CY:$CY,$B$776,рўйхат!$B:$B,$C748)</f>
        <v/>
      </c>
      <c r="Z748" s="36">
        <f>SUMIFS(рўйхат!Y:Y,рўйхат!$CY:$CY,$B$776,рўйхат!$B:$B,$C748)</f>
        <v/>
      </c>
      <c r="AA748" s="35">
        <f>SUMIFS(рўйхат!Z:Z,рўйхат!$CY:$CY,$B$776,рўйхат!$B:$B,$C748)</f>
        <v/>
      </c>
      <c r="AB748" s="36">
        <f>SUMIFS(рўйхат!AA:AA,рўйхат!$CY:$CY,$B$776,рўйхат!$B:$B,$C748)</f>
        <v/>
      </c>
      <c r="AC748" s="35">
        <f>SUMIFS(рўйхат!AB:AB,рўйхат!$CY:$CY,$B$776,рўйхат!$B:$B,$C748)</f>
        <v/>
      </c>
      <c r="AD748" s="36">
        <f>SUMIFS(рўйхат!AC:AC,рўйхат!$CY:$CY,$B$776,рўйхат!$B:$B,$C748)</f>
        <v/>
      </c>
      <c r="AE748" s="35">
        <f>SUMIFS(рўйхат!AD:AD,рўйхат!$CY:$CY,$B$776,рўйхат!$B:$B,$C748)</f>
        <v/>
      </c>
      <c r="AF748" s="36">
        <f>SUMIFS(рўйхат!AE:AE,рўйхат!$CY:$CY,$B$776,рўйхат!$B:$B,$C748)</f>
        <v/>
      </c>
      <c r="AG748" s="35">
        <f>SUMIFS(рўйхат!AH:AH,рўйхат!$CY:$CY,$B$776,рўйхат!$B:$B,$C748)</f>
        <v/>
      </c>
      <c r="AH748" s="36">
        <f>SUMIFS(рўйхат!AI:AI,рўйхат!$CY:$CY,$B$776,рўйхат!$B:$B,$C748)</f>
        <v/>
      </c>
      <c r="AI748" s="35">
        <f>SUMIFS(рўйхат!AJ:AJ,рўйхат!$CY:$CY,$B$776,рўйхат!$B:$B,$C748)</f>
        <v/>
      </c>
      <c r="AJ748" s="36">
        <f>SUMIFS(рўйхат!AK:AK,рўйхат!$CY:$CY,$B$776,рўйхат!$B:$B,$C748)</f>
        <v/>
      </c>
      <c r="AK748" s="35">
        <f>SUMIFS(рўйхат!AL:AL,рўйхат!$CY:$CY,$B$776,рўйхат!$B:$B,$C748)</f>
        <v/>
      </c>
      <c r="AL748" s="36">
        <f>SUMIFS(рўйхат!AM:AM,рўйхат!$CY:$CY,$B$776,рўйхат!$B:$B,$C748)</f>
        <v/>
      </c>
      <c r="AM748" s="77">
        <f>IFERROR(Q748/E748,0)</f>
        <v/>
      </c>
      <c r="AN748" s="77">
        <f>IFERROR(R748/F748,0)</f>
        <v/>
      </c>
      <c r="AO748" s="36">
        <f>SUMIFS(рўйхат!AX:AX,рўйхат!$CY:$CY,$B$776,рўйхат!$B:$B,$C748)</f>
        <v/>
      </c>
      <c r="AP748" s="36">
        <f>SUMIFS(рўйхат!AY:AY,рўйхат!$CY:$CY,$B$776,рўйхат!$B:$B,$C748)</f>
        <v/>
      </c>
      <c r="AQ748" s="35">
        <f>SUMIFS(рўйхат!AZ:AZ,рўйхат!$CY:$CY,$B$776,рўйхат!$B:$B,$C748)</f>
        <v/>
      </c>
      <c r="AR748" s="36">
        <f>SUMIFS(рўйхат!BA:BA,рўйхат!$CY:$CY,$B$776,рўйхат!$B:$B,$C748)</f>
        <v/>
      </c>
      <c r="AS748" s="35">
        <f>SUMIFS(рўйхат!BB:BB,рўйхат!$CY:$CY,$B$776,рўйхат!$B:$B,$C748)</f>
        <v/>
      </c>
      <c r="AT748" s="36">
        <f>SUMIFS(рўйхат!BC:BC,рўйхат!$CY:$CY,$B$776,рўйхат!$B:$B,$C748)</f>
        <v/>
      </c>
      <c r="AU748" s="35">
        <f>SUMIFS(рўйхат!BD:BD,рўйхат!$CY:$CY,$B$776,рўйхат!$B:$B,$C748)</f>
        <v/>
      </c>
      <c r="AV748" s="36">
        <f>SUMIFS(рўйхат!BE:BE,рўйхат!$CY:$CY,$B$776,рўйхат!$B:$B,$C748)</f>
        <v/>
      </c>
      <c r="AW748" s="35">
        <f>SUMIFS(рўйхат!BF:BF,рўйхат!$CY:$CY,$B$776,рўйхат!$B:$B,$C748)</f>
        <v/>
      </c>
      <c r="AX748" s="36">
        <f>SUMIFS(рўйхат!BG:BG,рўйхат!$CY:$CY,$B$776,рўйхат!$B:$B,$C748)</f>
        <v/>
      </c>
      <c r="AY748" s="35">
        <f>SUMIFS(рўйхат!BH:BH,рўйхат!$CY:$CY,$B$776,рўйхат!$B:$B,$C748)</f>
        <v/>
      </c>
      <c r="AZ748" s="36">
        <f>SUMIFS(рўйхат!BI:BI,рўйхат!$CY:$CY,$B$776,рўйхат!$B:$B,$C748)</f>
        <v/>
      </c>
      <c r="BA748" s="35">
        <f>SUMIFS(рўйхат!BJ:BJ,рўйхат!$CY:$CY,$B$776,рўйхат!$B:$B,$C748)</f>
        <v/>
      </c>
      <c r="BB748" s="36">
        <f>SUMIFS(рўйхат!BK:BK,рўйхат!$CY:$CY,$B$776,рўйхат!$B:$B,$C748)</f>
        <v/>
      </c>
      <c r="BC748" s="77">
        <f>IFERROR(AO748/E748,0)</f>
        <v/>
      </c>
      <c r="BD748" s="77">
        <f>IFERROR(AP748/F748,0)</f>
        <v/>
      </c>
      <c r="BE748" s="35">
        <f>SUMIFS(рўйхат!BL:BL,рўйхат!$CY:$CY,$B$776,рўйхат!$B:$B,$C748)</f>
        <v/>
      </c>
      <c r="BF748" s="36">
        <f>SUMIFS(рўйхат!BM:BM,рўйхат!$CY:$CY,$B$776,рўйхат!$B:$B,$C748)</f>
        <v/>
      </c>
      <c r="BG748" s="35">
        <f>SUMIFS(рўйхат!BN:BN,рўйхат!$CY:$CY,$B$776,рўйхат!$B:$B,$C748)</f>
        <v/>
      </c>
      <c r="BH748" s="36">
        <f>SUMIFS(рўйхат!BO:BO,рўйхат!$CY:$CY,$B$776,рўйхат!$B:$B,$C748)</f>
        <v/>
      </c>
      <c r="BI748" s="35">
        <f>SUMIFS(рўйхат!BP:BP,рўйхат!$CY:$CY,$B$776,рўйхат!$B:$B,$C748)</f>
        <v/>
      </c>
      <c r="BJ748" s="36">
        <f>SUMIFS(рўйхат!BQ:BQ,рўйхат!$CY:$CY,$B$776,рўйхат!$B:$B,$C748)</f>
        <v/>
      </c>
      <c r="BK748" s="35">
        <f>SUMIFS(рўйхат!BR:BR,рўйхат!$CY:$CY,$B$776,рўйхат!$B:$B,$C748)</f>
        <v/>
      </c>
      <c r="BL748" s="36">
        <f>SUMIFS(рўйхат!BS:BS,рўйхат!$CY:$CY,$B$776,рўйхат!$B:$B,$C748)</f>
        <v/>
      </c>
      <c r="BM748" s="35">
        <f>SUMIFS(рўйхат!BT:BT,рўйхат!$CY:$CY,$B$776,рўйхат!$B:$B,$C748)</f>
        <v/>
      </c>
      <c r="BN748" s="36">
        <f>SUMIFS(рўйхат!BU:BU,рўйхат!$CY:$CY,$B$776,рўйхат!$B:$B,$C748)</f>
        <v/>
      </c>
      <c r="BO748" s="35">
        <f>SUMIFS(рўйхат!BX:BX,рўйхат!$CY:$CY,$B$776,рўйхат!$B:$B,$C748)</f>
        <v/>
      </c>
      <c r="BP748" s="36">
        <f>SUMIFS(рўйхат!BY:BY,рўйхат!$CY:$CY,$B$776,рўйхат!$B:$B,$C748)</f>
        <v/>
      </c>
      <c r="BQ748" s="35">
        <f>SUMIFS(рўйхат!BZ:BZ,рўйхат!$CY:$CY,$B$776,рўйхат!$B:$B,$C748)</f>
        <v/>
      </c>
      <c r="BR748" s="36">
        <f>SUMIFS(рўйхат!CA:CA,рўйхат!$CY:$CY,$B$776,рўйхат!$B:$B,$C748)</f>
        <v/>
      </c>
      <c r="BS748" s="35">
        <f>SUMIFS(рўйхат!CB:CB,рўйхат!$CY:$CY,$B$776,рўйхат!$B:$B,$C748)</f>
        <v/>
      </c>
      <c r="BT748" s="36">
        <f>SUMIFS(рўйхат!CC:CC,рўйхат!$CY:$CY,$B$776,рўйхат!$B:$B,$C748)</f>
        <v/>
      </c>
      <c r="BU748" s="35">
        <f>SUMIFS(рўйхат!CD:CD,рўйхат!$CY:$CY,$B$776,рўйхат!$B:$B,$C748)</f>
        <v/>
      </c>
      <c r="BV748" s="36">
        <f>SUMIFS(рўйхат!CE:CE,рўйхат!$CY:$CY,$B$776,рўйхат!$B:$B,$C748)</f>
        <v/>
      </c>
      <c r="BW748" s="35">
        <f>SUMIFS(рўйхат!CH:CH,рўйхат!$CY:$CY,$B$776,рўйхат!$B:$B,$C748)</f>
        <v/>
      </c>
      <c r="BX748" s="36">
        <f>SUMIFS(рўйхат!CI:CI,рўйхат!$CY:$CY,$B$776,рўйхат!$B:$B,$C748)</f>
        <v/>
      </c>
      <c r="BY748" s="35">
        <f>SUMIFS(рўйхат!CJ:CJ,рўйхат!$CY:$CY,$B$776,рўйхат!$B:$B,$C748)</f>
        <v/>
      </c>
      <c r="BZ748" s="36">
        <f>SUMIFS(рўйхат!CK:CK,рўйхат!$CY:$CY,$B$776,рўйхат!$B:$B,$C748)</f>
        <v/>
      </c>
      <c r="CA748" s="35">
        <f>SUMIFS(рўйхат!CL:CL,рўйхат!$CY:$CY,$B$776,рўйхат!$B:$B,$C748)</f>
        <v/>
      </c>
      <c r="CB748" s="36">
        <f>SUMIFS(рўйхат!CM:CM,рўйхат!$CY:$CY,$B$776,рўйхат!$B:$B,$C748)</f>
        <v/>
      </c>
      <c r="CC748" s="35">
        <f>SUMIFS(рўйхат!CN:CN,рўйхат!$CY:$CY,$B$776,рўйхат!$B:$B,$C748)</f>
        <v/>
      </c>
      <c r="CD748" s="36">
        <f>SUMIFS(рўйхат!CO:CO,рўйхат!$CY:$CY,$B$776,рўйхат!$B:$B,$C748)</f>
        <v/>
      </c>
      <c r="CE748" s="77">
        <f>IFERROR(BE748/(Q748+BE748),0)</f>
        <v/>
      </c>
      <c r="CF748" s="78">
        <f>IFERROR(BF748/(R748+BF748),0)</f>
        <v/>
      </c>
      <c r="CG748" s="8">
        <f>COUNTIFS(B:B,B748)</f>
        <v/>
      </c>
    </row>
    <row r="749" hidden="1" outlineLevel="1" ht="17.1" customFormat="1" customHeight="1" s="8">
      <c r="A749" s="31" t="n"/>
      <c r="B749" s="50" t="n">
        <v>5</v>
      </c>
      <c r="C749" s="66" t="inlineStr">
        <is>
          <t>Ғазначилик қўмитаси</t>
        </is>
      </c>
      <c r="D749" s="16" t="n"/>
      <c r="E749" s="35">
        <f>SUMIFS(рўйхат!F:F,рўйхат!$CY:$CY,$B$776,рўйхат!$B:$B,$C749)</f>
        <v/>
      </c>
      <c r="F749" s="36">
        <f>SUMIFS(рўйхат!G:G,рўйхат!$CY:$CY,$B$776,рўйхат!$B:$B,$C749)</f>
        <v/>
      </c>
      <c r="G749" s="35">
        <f>SUMIFS(рўйхат!H:H,рўйхат!$CY:$CY,$B$776,рўйхат!$B:$B,$C749)</f>
        <v/>
      </c>
      <c r="H749" s="36">
        <f>SUMIFS(рўйхат!I:I,рўйхат!$CY:$CY,$B$776,рўйхат!$B:$B,$C749)</f>
        <v/>
      </c>
      <c r="I749" s="35">
        <f>SUMIFS(рўйхат!J:J,рўйхат!$CY:$CY,$B$776,рўйхат!$B:$B,$C749)</f>
        <v/>
      </c>
      <c r="J749" s="36">
        <f>SUMIFS(рўйхат!K:K,рўйхат!$CY:$CY,$B$776,рўйхат!$B:$B,$C749)</f>
        <v/>
      </c>
      <c r="K749" s="35">
        <f>SUMIFS(рўйхат!L:L,рўйхат!$CY:$CY,$B$776,рўйхат!$B:$B,$C749)</f>
        <v/>
      </c>
      <c r="L749" s="36">
        <f>SUMIFS(рўйхат!M:M,рўйхат!$CY:$CY,$B$776,рўйхат!$B:$B,$C749)</f>
        <v/>
      </c>
      <c r="M749" s="35">
        <f>SUMIFS(рўйхат!N:N,рўйхат!$CY:$CY,$B$776,рўйхат!$B:$B,$C749)</f>
        <v/>
      </c>
      <c r="N749" s="36">
        <f>SUMIFS(рўйхат!O:O,рўйхат!$CY:$CY,$B$776,рўйхат!$B:$B,$C749)</f>
        <v/>
      </c>
      <c r="O749" s="34">
        <f>IFERROR(M749/E749,0)</f>
        <v/>
      </c>
      <c r="P749" s="34">
        <f>IFERROR(N749/F749,0)</f>
        <v/>
      </c>
      <c r="Q749" s="35">
        <f>SUMIFS(рўйхат!P:P,рўйхат!$CY:$CY,$B$776,рўйхат!$B:$B,$C749)</f>
        <v/>
      </c>
      <c r="R749" s="36">
        <f>SUMIFS(рўйхат!Q:Q,рўйхат!$CY:$CY,$B$776,рўйхат!$B:$B,$C749)</f>
        <v/>
      </c>
      <c r="S749" s="35">
        <f>SUMIFS(рўйхат!R:R,рўйхат!$CY:$CY,$B$776,рўйхат!$B:$B,$C749)</f>
        <v/>
      </c>
      <c r="T749" s="36">
        <f>SUMIFS(рўйхат!S:S,рўйхат!$CY:$CY,$B$776,рўйхат!$B:$B,$C749)</f>
        <v/>
      </c>
      <c r="U749" s="35">
        <f>SUMIFS(рўйхат!T:T,рўйхат!$CY:$CY,$B$776,рўйхат!$B:$B,$C749)</f>
        <v/>
      </c>
      <c r="V749" s="36">
        <f>SUMIFS(рўйхат!U:U,рўйхат!$CY:$CY,$B$776,рўйхат!$B:$B,$C749)</f>
        <v/>
      </c>
      <c r="W749" s="35">
        <f>SUMIFS(рўйхат!V:V,рўйхат!$CY:$CY,$B$776,рўйхат!$B:$B,$C749)</f>
        <v/>
      </c>
      <c r="X749" s="36">
        <f>SUMIFS(рўйхат!W:W,рўйхат!$CY:$CY,$B$776,рўйхат!$B:$B,$C749)</f>
        <v/>
      </c>
      <c r="Y749" s="35">
        <f>SUMIFS(рўйхат!X:X,рўйхат!$CY:$CY,$B$776,рўйхат!$B:$B,$C749)</f>
        <v/>
      </c>
      <c r="Z749" s="36">
        <f>SUMIFS(рўйхат!Y:Y,рўйхат!$CY:$CY,$B$776,рўйхат!$B:$B,$C749)</f>
        <v/>
      </c>
      <c r="AA749" s="35">
        <f>SUMIFS(рўйхат!Z:Z,рўйхат!$CY:$CY,$B$776,рўйхат!$B:$B,$C749)</f>
        <v/>
      </c>
      <c r="AB749" s="36">
        <f>SUMIFS(рўйхат!AA:AA,рўйхат!$CY:$CY,$B$776,рўйхат!$B:$B,$C749)</f>
        <v/>
      </c>
      <c r="AC749" s="35">
        <f>SUMIFS(рўйхат!AB:AB,рўйхат!$CY:$CY,$B$776,рўйхат!$B:$B,$C749)</f>
        <v/>
      </c>
      <c r="AD749" s="36">
        <f>SUMIFS(рўйхат!AC:AC,рўйхат!$CY:$CY,$B$776,рўйхат!$B:$B,$C749)</f>
        <v/>
      </c>
      <c r="AE749" s="35">
        <f>SUMIFS(рўйхат!AD:AD,рўйхат!$CY:$CY,$B$776,рўйхат!$B:$B,$C749)</f>
        <v/>
      </c>
      <c r="AF749" s="36">
        <f>SUMIFS(рўйхат!AE:AE,рўйхат!$CY:$CY,$B$776,рўйхат!$B:$B,$C749)</f>
        <v/>
      </c>
      <c r="AG749" s="35">
        <f>SUMIFS(рўйхат!AH:AH,рўйхат!$CY:$CY,$B$776,рўйхат!$B:$B,$C749)</f>
        <v/>
      </c>
      <c r="AH749" s="36">
        <f>SUMIFS(рўйхат!AI:AI,рўйхат!$CY:$CY,$B$776,рўйхат!$B:$B,$C749)</f>
        <v/>
      </c>
      <c r="AI749" s="35">
        <f>SUMIFS(рўйхат!AJ:AJ,рўйхат!$CY:$CY,$B$776,рўйхат!$B:$B,$C749)</f>
        <v/>
      </c>
      <c r="AJ749" s="36">
        <f>SUMIFS(рўйхат!AK:AK,рўйхат!$CY:$CY,$B$776,рўйхат!$B:$B,$C749)</f>
        <v/>
      </c>
      <c r="AK749" s="35">
        <f>SUMIFS(рўйхат!AL:AL,рўйхат!$CY:$CY,$B$776,рўйхат!$B:$B,$C749)</f>
        <v/>
      </c>
      <c r="AL749" s="36">
        <f>SUMIFS(рўйхат!AM:AM,рўйхат!$CY:$CY,$B$776,рўйхат!$B:$B,$C749)</f>
        <v/>
      </c>
      <c r="AM749" s="77">
        <f>IFERROR(Q749/E749,0)</f>
        <v/>
      </c>
      <c r="AN749" s="77">
        <f>IFERROR(R749/F749,0)</f>
        <v/>
      </c>
      <c r="AO749" s="36">
        <f>SUMIFS(рўйхат!AX:AX,рўйхат!$CY:$CY,$B$776,рўйхат!$B:$B,$C749)</f>
        <v/>
      </c>
      <c r="AP749" s="36">
        <f>SUMIFS(рўйхат!AY:AY,рўйхат!$CY:$CY,$B$776,рўйхат!$B:$B,$C749)</f>
        <v/>
      </c>
      <c r="AQ749" s="35">
        <f>SUMIFS(рўйхат!AZ:AZ,рўйхат!$CY:$CY,$B$776,рўйхат!$B:$B,$C749)</f>
        <v/>
      </c>
      <c r="AR749" s="36">
        <f>SUMIFS(рўйхат!BA:BA,рўйхат!$CY:$CY,$B$776,рўйхат!$B:$B,$C749)</f>
        <v/>
      </c>
      <c r="AS749" s="35">
        <f>SUMIFS(рўйхат!BB:BB,рўйхат!$CY:$CY,$B$776,рўйхат!$B:$B,$C749)</f>
        <v/>
      </c>
      <c r="AT749" s="36">
        <f>SUMIFS(рўйхат!BC:BC,рўйхат!$CY:$CY,$B$776,рўйхат!$B:$B,$C749)</f>
        <v/>
      </c>
      <c r="AU749" s="35">
        <f>SUMIFS(рўйхат!BD:BD,рўйхат!$CY:$CY,$B$776,рўйхат!$B:$B,$C749)</f>
        <v/>
      </c>
      <c r="AV749" s="36">
        <f>SUMIFS(рўйхат!BE:BE,рўйхат!$CY:$CY,$B$776,рўйхат!$B:$B,$C749)</f>
        <v/>
      </c>
      <c r="AW749" s="35">
        <f>SUMIFS(рўйхат!BF:BF,рўйхат!$CY:$CY,$B$776,рўйхат!$B:$B,$C749)</f>
        <v/>
      </c>
      <c r="AX749" s="36">
        <f>SUMIFS(рўйхат!BG:BG,рўйхат!$CY:$CY,$B$776,рўйхат!$B:$B,$C749)</f>
        <v/>
      </c>
      <c r="AY749" s="35">
        <f>SUMIFS(рўйхат!BH:BH,рўйхат!$CY:$CY,$B$776,рўйхат!$B:$B,$C749)</f>
        <v/>
      </c>
      <c r="AZ749" s="36">
        <f>SUMIFS(рўйхат!BI:BI,рўйхат!$CY:$CY,$B$776,рўйхат!$B:$B,$C749)</f>
        <v/>
      </c>
      <c r="BA749" s="35">
        <f>SUMIFS(рўйхат!BJ:BJ,рўйхат!$CY:$CY,$B$776,рўйхат!$B:$B,$C749)</f>
        <v/>
      </c>
      <c r="BB749" s="36">
        <f>SUMIFS(рўйхат!BK:BK,рўйхат!$CY:$CY,$B$776,рўйхат!$B:$B,$C749)</f>
        <v/>
      </c>
      <c r="BC749" s="77">
        <f>IFERROR(AO749/E749,0)</f>
        <v/>
      </c>
      <c r="BD749" s="77">
        <f>IFERROR(AP749/F749,0)</f>
        <v/>
      </c>
      <c r="BE749" s="35">
        <f>SUMIFS(рўйхат!BL:BL,рўйхат!$CY:$CY,$B$776,рўйхат!$B:$B,$C749)</f>
        <v/>
      </c>
      <c r="BF749" s="36">
        <f>SUMIFS(рўйхат!BM:BM,рўйхат!$CY:$CY,$B$776,рўйхат!$B:$B,$C749)</f>
        <v/>
      </c>
      <c r="BG749" s="35">
        <f>SUMIFS(рўйхат!BN:BN,рўйхат!$CY:$CY,$B$776,рўйхат!$B:$B,$C749)</f>
        <v/>
      </c>
      <c r="BH749" s="36">
        <f>SUMIFS(рўйхат!BO:BO,рўйхат!$CY:$CY,$B$776,рўйхат!$B:$B,$C749)</f>
        <v/>
      </c>
      <c r="BI749" s="35">
        <f>SUMIFS(рўйхат!BP:BP,рўйхат!$CY:$CY,$B$776,рўйхат!$B:$B,$C749)</f>
        <v/>
      </c>
      <c r="BJ749" s="36">
        <f>SUMIFS(рўйхат!BQ:BQ,рўйхат!$CY:$CY,$B$776,рўйхат!$B:$B,$C749)</f>
        <v/>
      </c>
      <c r="BK749" s="35">
        <f>SUMIFS(рўйхат!BR:BR,рўйхат!$CY:$CY,$B$776,рўйхат!$B:$B,$C749)</f>
        <v/>
      </c>
      <c r="BL749" s="36">
        <f>SUMIFS(рўйхат!BS:BS,рўйхат!$CY:$CY,$B$776,рўйхат!$B:$B,$C749)</f>
        <v/>
      </c>
      <c r="BM749" s="35">
        <f>SUMIFS(рўйхат!BT:BT,рўйхат!$CY:$CY,$B$776,рўйхат!$B:$B,$C749)</f>
        <v/>
      </c>
      <c r="BN749" s="36">
        <f>SUMIFS(рўйхат!BU:BU,рўйхат!$CY:$CY,$B$776,рўйхат!$B:$B,$C749)</f>
        <v/>
      </c>
      <c r="BO749" s="35">
        <f>SUMIFS(рўйхат!BX:BX,рўйхат!$CY:$CY,$B$776,рўйхат!$B:$B,$C749)</f>
        <v/>
      </c>
      <c r="BP749" s="36">
        <f>SUMIFS(рўйхат!BY:BY,рўйхат!$CY:$CY,$B$776,рўйхат!$B:$B,$C749)</f>
        <v/>
      </c>
      <c r="BQ749" s="35">
        <f>SUMIFS(рўйхат!BZ:BZ,рўйхат!$CY:$CY,$B$776,рўйхат!$B:$B,$C749)</f>
        <v/>
      </c>
      <c r="BR749" s="36">
        <f>SUMIFS(рўйхат!CA:CA,рўйхат!$CY:$CY,$B$776,рўйхат!$B:$B,$C749)</f>
        <v/>
      </c>
      <c r="BS749" s="35">
        <f>SUMIFS(рўйхат!CB:CB,рўйхат!$CY:$CY,$B$776,рўйхат!$B:$B,$C749)</f>
        <v/>
      </c>
      <c r="BT749" s="36">
        <f>SUMIFS(рўйхат!CC:CC,рўйхат!$CY:$CY,$B$776,рўйхат!$B:$B,$C749)</f>
        <v/>
      </c>
      <c r="BU749" s="35">
        <f>SUMIFS(рўйхат!CD:CD,рўйхат!$CY:$CY,$B$776,рўйхат!$B:$B,$C749)</f>
        <v/>
      </c>
      <c r="BV749" s="36">
        <f>SUMIFS(рўйхат!CE:CE,рўйхат!$CY:$CY,$B$776,рўйхат!$B:$B,$C749)</f>
        <v/>
      </c>
      <c r="BW749" s="35">
        <f>SUMIFS(рўйхат!CH:CH,рўйхат!$CY:$CY,$B$776,рўйхат!$B:$B,$C749)</f>
        <v/>
      </c>
      <c r="BX749" s="36">
        <f>SUMIFS(рўйхат!CI:CI,рўйхат!$CY:$CY,$B$776,рўйхат!$B:$B,$C749)</f>
        <v/>
      </c>
      <c r="BY749" s="35">
        <f>SUMIFS(рўйхат!CJ:CJ,рўйхат!$CY:$CY,$B$776,рўйхат!$B:$B,$C749)</f>
        <v/>
      </c>
      <c r="BZ749" s="36">
        <f>SUMIFS(рўйхат!CK:CK,рўйхат!$CY:$CY,$B$776,рўйхат!$B:$B,$C749)</f>
        <v/>
      </c>
      <c r="CA749" s="35">
        <f>SUMIFS(рўйхат!CL:CL,рўйхат!$CY:$CY,$B$776,рўйхат!$B:$B,$C749)</f>
        <v/>
      </c>
      <c r="CB749" s="36">
        <f>SUMIFS(рўйхат!CM:CM,рўйхат!$CY:$CY,$B$776,рўйхат!$B:$B,$C749)</f>
        <v/>
      </c>
      <c r="CC749" s="35">
        <f>SUMIFS(рўйхат!CN:CN,рўйхат!$CY:$CY,$B$776,рўйхат!$B:$B,$C749)</f>
        <v/>
      </c>
      <c r="CD749" s="36">
        <f>SUMIFS(рўйхат!CO:CO,рўйхат!$CY:$CY,$B$776,рўйхат!$B:$B,$C749)</f>
        <v/>
      </c>
      <c r="CE749" s="77">
        <f>IFERROR(BE749/(Q749+BE749),0)</f>
        <v/>
      </c>
      <c r="CF749" s="78">
        <f>IFERROR(BF749/(R749+BF749),0)</f>
        <v/>
      </c>
      <c r="CG749" s="8">
        <f>COUNTIFS(B:B,B749)</f>
        <v/>
      </c>
    </row>
    <row r="750" hidden="1" outlineLevel="1" ht="17.1" customFormat="1" customHeight="1" s="8">
      <c r="A750" s="31" t="n"/>
      <c r="B750" s="50" t="n">
        <v>6</v>
      </c>
      <c r="C750" s="66" t="inlineStr">
        <is>
          <t>Давлат активларини бошқариш агентлиги</t>
        </is>
      </c>
      <c r="D750" s="16" t="n"/>
      <c r="E750" s="35">
        <f>SUMIFS(рўйхат!F:F,рўйхат!$CY:$CY,$B$776,рўйхат!$B:$B,$C750)</f>
        <v/>
      </c>
      <c r="F750" s="36">
        <f>SUMIFS(рўйхат!G:G,рўйхат!$CY:$CY,$B$776,рўйхат!$B:$B,$C750)</f>
        <v/>
      </c>
      <c r="G750" s="35">
        <f>SUMIFS(рўйхат!H:H,рўйхат!$CY:$CY,$B$776,рўйхат!$B:$B,$C750)</f>
        <v/>
      </c>
      <c r="H750" s="36">
        <f>SUMIFS(рўйхат!I:I,рўйхат!$CY:$CY,$B$776,рўйхат!$B:$B,$C750)</f>
        <v/>
      </c>
      <c r="I750" s="35">
        <f>SUMIFS(рўйхат!J:J,рўйхат!$CY:$CY,$B$776,рўйхат!$B:$B,$C750)</f>
        <v/>
      </c>
      <c r="J750" s="36">
        <f>SUMIFS(рўйхат!K:K,рўйхат!$CY:$CY,$B$776,рўйхат!$B:$B,$C750)</f>
        <v/>
      </c>
      <c r="K750" s="35">
        <f>SUMIFS(рўйхат!L:L,рўйхат!$CY:$CY,$B$776,рўйхат!$B:$B,$C750)</f>
        <v/>
      </c>
      <c r="L750" s="36">
        <f>SUMIFS(рўйхат!M:M,рўйхат!$CY:$CY,$B$776,рўйхат!$B:$B,$C750)</f>
        <v/>
      </c>
      <c r="M750" s="35">
        <f>SUMIFS(рўйхат!N:N,рўйхат!$CY:$CY,$B$776,рўйхат!$B:$B,$C750)</f>
        <v/>
      </c>
      <c r="N750" s="36">
        <f>SUMIFS(рўйхат!O:O,рўйхат!$CY:$CY,$B$776,рўйхат!$B:$B,$C750)</f>
        <v/>
      </c>
      <c r="O750" s="34">
        <f>IFERROR(M750/E750,0)</f>
        <v/>
      </c>
      <c r="P750" s="34">
        <f>IFERROR(N750/F750,0)</f>
        <v/>
      </c>
      <c r="Q750" s="35">
        <f>SUMIFS(рўйхат!P:P,рўйхат!$CY:$CY,$B$776,рўйхат!$B:$B,$C750)</f>
        <v/>
      </c>
      <c r="R750" s="36">
        <f>SUMIFS(рўйхат!Q:Q,рўйхат!$CY:$CY,$B$776,рўйхат!$B:$B,$C750)</f>
        <v/>
      </c>
      <c r="S750" s="35">
        <f>SUMIFS(рўйхат!R:R,рўйхат!$CY:$CY,$B$776,рўйхат!$B:$B,$C750)</f>
        <v/>
      </c>
      <c r="T750" s="36">
        <f>SUMIFS(рўйхат!S:S,рўйхат!$CY:$CY,$B$776,рўйхат!$B:$B,$C750)</f>
        <v/>
      </c>
      <c r="U750" s="35">
        <f>SUMIFS(рўйхат!T:T,рўйхат!$CY:$CY,$B$776,рўйхат!$B:$B,$C750)</f>
        <v/>
      </c>
      <c r="V750" s="36">
        <f>SUMIFS(рўйхат!U:U,рўйхат!$CY:$CY,$B$776,рўйхат!$B:$B,$C750)</f>
        <v/>
      </c>
      <c r="W750" s="35">
        <f>SUMIFS(рўйхат!V:V,рўйхат!$CY:$CY,$B$776,рўйхат!$B:$B,$C750)</f>
        <v/>
      </c>
      <c r="X750" s="36">
        <f>SUMIFS(рўйхат!W:W,рўйхат!$CY:$CY,$B$776,рўйхат!$B:$B,$C750)</f>
        <v/>
      </c>
      <c r="Y750" s="35">
        <f>SUMIFS(рўйхат!X:X,рўйхат!$CY:$CY,$B$776,рўйхат!$B:$B,$C750)</f>
        <v/>
      </c>
      <c r="Z750" s="36">
        <f>SUMIFS(рўйхат!Y:Y,рўйхат!$CY:$CY,$B$776,рўйхат!$B:$B,$C750)</f>
        <v/>
      </c>
      <c r="AA750" s="35">
        <f>SUMIFS(рўйхат!Z:Z,рўйхат!$CY:$CY,$B$776,рўйхат!$B:$B,$C750)</f>
        <v/>
      </c>
      <c r="AB750" s="36">
        <f>SUMIFS(рўйхат!AA:AA,рўйхат!$CY:$CY,$B$776,рўйхат!$B:$B,$C750)</f>
        <v/>
      </c>
      <c r="AC750" s="35">
        <f>SUMIFS(рўйхат!AB:AB,рўйхат!$CY:$CY,$B$776,рўйхат!$B:$B,$C750)</f>
        <v/>
      </c>
      <c r="AD750" s="36">
        <f>SUMIFS(рўйхат!AC:AC,рўйхат!$CY:$CY,$B$776,рўйхат!$B:$B,$C750)</f>
        <v/>
      </c>
      <c r="AE750" s="35">
        <f>SUMIFS(рўйхат!AD:AD,рўйхат!$CY:$CY,$B$776,рўйхат!$B:$B,$C750)</f>
        <v/>
      </c>
      <c r="AF750" s="36">
        <f>SUMIFS(рўйхат!AE:AE,рўйхат!$CY:$CY,$B$776,рўйхат!$B:$B,$C750)</f>
        <v/>
      </c>
      <c r="AG750" s="35">
        <f>SUMIFS(рўйхат!AH:AH,рўйхат!$CY:$CY,$B$776,рўйхат!$B:$B,$C750)</f>
        <v/>
      </c>
      <c r="AH750" s="36">
        <f>SUMIFS(рўйхат!AI:AI,рўйхат!$CY:$CY,$B$776,рўйхат!$B:$B,$C750)</f>
        <v/>
      </c>
      <c r="AI750" s="35">
        <f>SUMIFS(рўйхат!AJ:AJ,рўйхат!$CY:$CY,$B$776,рўйхат!$B:$B,$C750)</f>
        <v/>
      </c>
      <c r="AJ750" s="36">
        <f>SUMIFS(рўйхат!AK:AK,рўйхат!$CY:$CY,$B$776,рўйхат!$B:$B,$C750)</f>
        <v/>
      </c>
      <c r="AK750" s="35">
        <f>SUMIFS(рўйхат!AL:AL,рўйхат!$CY:$CY,$B$776,рўйхат!$B:$B,$C750)</f>
        <v/>
      </c>
      <c r="AL750" s="36">
        <f>SUMIFS(рўйхат!AM:AM,рўйхат!$CY:$CY,$B$776,рўйхат!$B:$B,$C750)</f>
        <v/>
      </c>
      <c r="AM750" s="77">
        <f>IFERROR(Q750/E750,0)</f>
        <v/>
      </c>
      <c r="AN750" s="77">
        <f>IFERROR(R750/F750,0)</f>
        <v/>
      </c>
      <c r="AO750" s="36">
        <f>SUMIFS(рўйхат!AX:AX,рўйхат!$CY:$CY,$B$776,рўйхат!$B:$B,$C750)</f>
        <v/>
      </c>
      <c r="AP750" s="36">
        <f>SUMIFS(рўйхат!AY:AY,рўйхат!$CY:$CY,$B$776,рўйхат!$B:$B,$C750)</f>
        <v/>
      </c>
      <c r="AQ750" s="35">
        <f>SUMIFS(рўйхат!AZ:AZ,рўйхат!$CY:$CY,$B$776,рўйхат!$B:$B,$C750)</f>
        <v/>
      </c>
      <c r="AR750" s="36">
        <f>SUMIFS(рўйхат!BA:BA,рўйхат!$CY:$CY,$B$776,рўйхат!$B:$B,$C750)</f>
        <v/>
      </c>
      <c r="AS750" s="35">
        <f>SUMIFS(рўйхат!BB:BB,рўйхат!$CY:$CY,$B$776,рўйхат!$B:$B,$C750)</f>
        <v/>
      </c>
      <c r="AT750" s="36">
        <f>SUMIFS(рўйхат!BC:BC,рўйхат!$CY:$CY,$B$776,рўйхат!$B:$B,$C750)</f>
        <v/>
      </c>
      <c r="AU750" s="35">
        <f>SUMIFS(рўйхат!BD:BD,рўйхат!$CY:$CY,$B$776,рўйхат!$B:$B,$C750)</f>
        <v/>
      </c>
      <c r="AV750" s="36">
        <f>SUMIFS(рўйхат!BE:BE,рўйхат!$CY:$CY,$B$776,рўйхат!$B:$B,$C750)</f>
        <v/>
      </c>
      <c r="AW750" s="35">
        <f>SUMIFS(рўйхат!BF:BF,рўйхат!$CY:$CY,$B$776,рўйхат!$B:$B,$C750)</f>
        <v/>
      </c>
      <c r="AX750" s="36">
        <f>SUMIFS(рўйхат!BG:BG,рўйхат!$CY:$CY,$B$776,рўйхат!$B:$B,$C750)</f>
        <v/>
      </c>
      <c r="AY750" s="35">
        <f>SUMIFS(рўйхат!BH:BH,рўйхат!$CY:$CY,$B$776,рўйхат!$B:$B,$C750)</f>
        <v/>
      </c>
      <c r="AZ750" s="36">
        <f>SUMIFS(рўйхат!BI:BI,рўйхат!$CY:$CY,$B$776,рўйхат!$B:$B,$C750)</f>
        <v/>
      </c>
      <c r="BA750" s="35">
        <f>SUMIFS(рўйхат!BJ:BJ,рўйхат!$CY:$CY,$B$776,рўйхат!$B:$B,$C750)</f>
        <v/>
      </c>
      <c r="BB750" s="36">
        <f>SUMIFS(рўйхат!BK:BK,рўйхат!$CY:$CY,$B$776,рўйхат!$B:$B,$C750)</f>
        <v/>
      </c>
      <c r="BC750" s="77">
        <f>IFERROR(AO750/E750,0)</f>
        <v/>
      </c>
      <c r="BD750" s="77">
        <f>IFERROR(AP750/F750,0)</f>
        <v/>
      </c>
      <c r="BE750" s="35">
        <f>SUMIFS(рўйхат!BL:BL,рўйхат!$CY:$CY,$B$776,рўйхат!$B:$B,$C750)</f>
        <v/>
      </c>
      <c r="BF750" s="36">
        <f>SUMIFS(рўйхат!BM:BM,рўйхат!$CY:$CY,$B$776,рўйхат!$B:$B,$C750)</f>
        <v/>
      </c>
      <c r="BG750" s="35">
        <f>SUMIFS(рўйхат!BN:BN,рўйхат!$CY:$CY,$B$776,рўйхат!$B:$B,$C750)</f>
        <v/>
      </c>
      <c r="BH750" s="36">
        <f>SUMIFS(рўйхат!BO:BO,рўйхат!$CY:$CY,$B$776,рўйхат!$B:$B,$C750)</f>
        <v/>
      </c>
      <c r="BI750" s="35">
        <f>SUMIFS(рўйхат!BP:BP,рўйхат!$CY:$CY,$B$776,рўйхат!$B:$B,$C750)</f>
        <v/>
      </c>
      <c r="BJ750" s="36">
        <f>SUMIFS(рўйхат!BQ:BQ,рўйхат!$CY:$CY,$B$776,рўйхат!$B:$B,$C750)</f>
        <v/>
      </c>
      <c r="BK750" s="35">
        <f>SUMIFS(рўйхат!BR:BR,рўйхат!$CY:$CY,$B$776,рўйхат!$B:$B,$C750)</f>
        <v/>
      </c>
      <c r="BL750" s="36">
        <f>SUMIFS(рўйхат!BS:BS,рўйхат!$CY:$CY,$B$776,рўйхат!$B:$B,$C750)</f>
        <v/>
      </c>
      <c r="BM750" s="35">
        <f>SUMIFS(рўйхат!BT:BT,рўйхат!$CY:$CY,$B$776,рўйхат!$B:$B,$C750)</f>
        <v/>
      </c>
      <c r="BN750" s="36">
        <f>SUMIFS(рўйхат!BU:BU,рўйхат!$CY:$CY,$B$776,рўйхат!$B:$B,$C750)</f>
        <v/>
      </c>
      <c r="BO750" s="35">
        <f>SUMIFS(рўйхат!BX:BX,рўйхат!$CY:$CY,$B$776,рўйхат!$B:$B,$C750)</f>
        <v/>
      </c>
      <c r="BP750" s="36">
        <f>SUMIFS(рўйхат!BY:BY,рўйхат!$CY:$CY,$B$776,рўйхат!$B:$B,$C750)</f>
        <v/>
      </c>
      <c r="BQ750" s="35">
        <f>SUMIFS(рўйхат!BZ:BZ,рўйхат!$CY:$CY,$B$776,рўйхат!$B:$B,$C750)</f>
        <v/>
      </c>
      <c r="BR750" s="36">
        <f>SUMIFS(рўйхат!CA:CA,рўйхат!$CY:$CY,$B$776,рўйхат!$B:$B,$C750)</f>
        <v/>
      </c>
      <c r="BS750" s="35">
        <f>SUMIFS(рўйхат!CB:CB,рўйхат!$CY:$CY,$B$776,рўйхат!$B:$B,$C750)</f>
        <v/>
      </c>
      <c r="BT750" s="36">
        <f>SUMIFS(рўйхат!CC:CC,рўйхат!$CY:$CY,$B$776,рўйхат!$B:$B,$C750)</f>
        <v/>
      </c>
      <c r="BU750" s="35">
        <f>SUMIFS(рўйхат!CD:CD,рўйхат!$CY:$CY,$B$776,рўйхат!$B:$B,$C750)</f>
        <v/>
      </c>
      <c r="BV750" s="36">
        <f>SUMIFS(рўйхат!CE:CE,рўйхат!$CY:$CY,$B$776,рўйхат!$B:$B,$C750)</f>
        <v/>
      </c>
      <c r="BW750" s="35">
        <f>SUMIFS(рўйхат!CH:CH,рўйхат!$CY:$CY,$B$776,рўйхат!$B:$B,$C750)</f>
        <v/>
      </c>
      <c r="BX750" s="36">
        <f>SUMIFS(рўйхат!CI:CI,рўйхат!$CY:$CY,$B$776,рўйхат!$B:$B,$C750)</f>
        <v/>
      </c>
      <c r="BY750" s="35">
        <f>SUMIFS(рўйхат!CJ:CJ,рўйхат!$CY:$CY,$B$776,рўйхат!$B:$B,$C750)</f>
        <v/>
      </c>
      <c r="BZ750" s="36">
        <f>SUMIFS(рўйхат!CK:CK,рўйхат!$CY:$CY,$B$776,рўйхат!$B:$B,$C750)</f>
        <v/>
      </c>
      <c r="CA750" s="35">
        <f>SUMIFS(рўйхат!CL:CL,рўйхат!$CY:$CY,$B$776,рўйхат!$B:$B,$C750)</f>
        <v/>
      </c>
      <c r="CB750" s="36">
        <f>SUMIFS(рўйхат!CM:CM,рўйхат!$CY:$CY,$B$776,рўйхат!$B:$B,$C750)</f>
        <v/>
      </c>
      <c r="CC750" s="35">
        <f>SUMIFS(рўйхат!CN:CN,рўйхат!$CY:$CY,$B$776,рўйхат!$B:$B,$C750)</f>
        <v/>
      </c>
      <c r="CD750" s="36">
        <f>SUMIFS(рўйхат!CO:CO,рўйхат!$CY:$CY,$B$776,рўйхат!$B:$B,$C750)</f>
        <v/>
      </c>
      <c r="CE750" s="77">
        <f>IFERROR(BE750/(Q750+BE750),0)</f>
        <v/>
      </c>
      <c r="CF750" s="78">
        <f>IFERROR(BF750/(R750+BF750),0)</f>
        <v/>
      </c>
      <c r="CG750" s="8">
        <f>COUNTIFS(B:B,B750)</f>
        <v/>
      </c>
    </row>
    <row r="751" hidden="1" outlineLevel="1" ht="17.1" customFormat="1" customHeight="1" s="8">
      <c r="A751" s="31" t="n"/>
      <c r="B751" s="50" t="n">
        <v>7</v>
      </c>
      <c r="C751" s="66" t="inlineStr">
        <is>
          <t>Иқтисодиёт ва молия вазирлиги</t>
        </is>
      </c>
      <c r="D751" s="16" t="n"/>
      <c r="E751" s="35">
        <f>SUMIFS(рўйхат!F:F,рўйхат!$CY:$CY,$B$776,рўйхат!$B:$B,$C751)</f>
        <v/>
      </c>
      <c r="F751" s="36">
        <f>SUMIFS(рўйхат!G:G,рўйхат!$CY:$CY,$B$776,рўйхат!$B:$B,$C751)</f>
        <v/>
      </c>
      <c r="G751" s="35">
        <f>SUMIFS(рўйхат!H:H,рўйхат!$CY:$CY,$B$776,рўйхат!$B:$B,$C751)</f>
        <v/>
      </c>
      <c r="H751" s="36">
        <f>SUMIFS(рўйхат!I:I,рўйхат!$CY:$CY,$B$776,рўйхат!$B:$B,$C751)</f>
        <v/>
      </c>
      <c r="I751" s="35">
        <f>SUMIFS(рўйхат!J:J,рўйхат!$CY:$CY,$B$776,рўйхат!$B:$B,$C751)</f>
        <v/>
      </c>
      <c r="J751" s="36">
        <f>SUMIFS(рўйхат!K:K,рўйхат!$CY:$CY,$B$776,рўйхат!$B:$B,$C751)</f>
        <v/>
      </c>
      <c r="K751" s="35">
        <f>SUMIFS(рўйхат!L:L,рўйхат!$CY:$CY,$B$776,рўйхат!$B:$B,$C751)</f>
        <v/>
      </c>
      <c r="L751" s="36">
        <f>SUMIFS(рўйхат!M:M,рўйхат!$CY:$CY,$B$776,рўйхат!$B:$B,$C751)</f>
        <v/>
      </c>
      <c r="M751" s="35">
        <f>SUMIFS(рўйхат!N:N,рўйхат!$CY:$CY,$B$776,рўйхат!$B:$B,$C751)</f>
        <v/>
      </c>
      <c r="N751" s="36">
        <f>SUMIFS(рўйхат!O:O,рўйхат!$CY:$CY,$B$776,рўйхат!$B:$B,$C751)</f>
        <v/>
      </c>
      <c r="O751" s="34">
        <f>IFERROR(M751/E751,0)</f>
        <v/>
      </c>
      <c r="P751" s="34">
        <f>IFERROR(N751/F751,0)</f>
        <v/>
      </c>
      <c r="Q751" s="35">
        <f>SUMIFS(рўйхат!P:P,рўйхат!$CY:$CY,$B$776,рўйхат!$B:$B,$C751)</f>
        <v/>
      </c>
      <c r="R751" s="36">
        <f>SUMIFS(рўйхат!Q:Q,рўйхат!$CY:$CY,$B$776,рўйхат!$B:$B,$C751)</f>
        <v/>
      </c>
      <c r="S751" s="35">
        <f>SUMIFS(рўйхат!R:R,рўйхат!$CY:$CY,$B$776,рўйхат!$B:$B,$C751)</f>
        <v/>
      </c>
      <c r="T751" s="36">
        <f>SUMIFS(рўйхат!S:S,рўйхат!$CY:$CY,$B$776,рўйхат!$B:$B,$C751)</f>
        <v/>
      </c>
      <c r="U751" s="35">
        <f>SUMIFS(рўйхат!T:T,рўйхат!$CY:$CY,$B$776,рўйхат!$B:$B,$C751)</f>
        <v/>
      </c>
      <c r="V751" s="36">
        <f>SUMIFS(рўйхат!U:U,рўйхат!$CY:$CY,$B$776,рўйхат!$B:$B,$C751)</f>
        <v/>
      </c>
      <c r="W751" s="35">
        <f>SUMIFS(рўйхат!V:V,рўйхат!$CY:$CY,$B$776,рўйхат!$B:$B,$C751)</f>
        <v/>
      </c>
      <c r="X751" s="36">
        <f>SUMIFS(рўйхат!W:W,рўйхат!$CY:$CY,$B$776,рўйхат!$B:$B,$C751)</f>
        <v/>
      </c>
      <c r="Y751" s="35">
        <f>SUMIFS(рўйхат!X:X,рўйхат!$CY:$CY,$B$776,рўйхат!$B:$B,$C751)</f>
        <v/>
      </c>
      <c r="Z751" s="36">
        <f>SUMIFS(рўйхат!Y:Y,рўйхат!$CY:$CY,$B$776,рўйхат!$B:$B,$C751)</f>
        <v/>
      </c>
      <c r="AA751" s="35">
        <f>SUMIFS(рўйхат!Z:Z,рўйхат!$CY:$CY,$B$776,рўйхат!$B:$B,$C751)</f>
        <v/>
      </c>
      <c r="AB751" s="36">
        <f>SUMIFS(рўйхат!AA:AA,рўйхат!$CY:$CY,$B$776,рўйхат!$B:$B,$C751)</f>
        <v/>
      </c>
      <c r="AC751" s="35">
        <f>SUMIFS(рўйхат!AB:AB,рўйхат!$CY:$CY,$B$776,рўйхат!$B:$B,$C751)</f>
        <v/>
      </c>
      <c r="AD751" s="36">
        <f>SUMIFS(рўйхат!AC:AC,рўйхат!$CY:$CY,$B$776,рўйхат!$B:$B,$C751)</f>
        <v/>
      </c>
      <c r="AE751" s="35">
        <f>SUMIFS(рўйхат!AD:AD,рўйхат!$CY:$CY,$B$776,рўйхат!$B:$B,$C751)</f>
        <v/>
      </c>
      <c r="AF751" s="36">
        <f>SUMIFS(рўйхат!AE:AE,рўйхат!$CY:$CY,$B$776,рўйхат!$B:$B,$C751)</f>
        <v/>
      </c>
      <c r="AG751" s="35">
        <f>SUMIFS(рўйхат!AH:AH,рўйхат!$CY:$CY,$B$776,рўйхат!$B:$B,$C751)</f>
        <v/>
      </c>
      <c r="AH751" s="36">
        <f>SUMIFS(рўйхат!AI:AI,рўйхат!$CY:$CY,$B$776,рўйхат!$B:$B,$C751)</f>
        <v/>
      </c>
      <c r="AI751" s="35">
        <f>SUMIFS(рўйхат!AJ:AJ,рўйхат!$CY:$CY,$B$776,рўйхат!$B:$B,$C751)</f>
        <v/>
      </c>
      <c r="AJ751" s="36">
        <f>SUMIFS(рўйхат!AK:AK,рўйхат!$CY:$CY,$B$776,рўйхат!$B:$B,$C751)</f>
        <v/>
      </c>
      <c r="AK751" s="35">
        <f>SUMIFS(рўйхат!AL:AL,рўйхат!$CY:$CY,$B$776,рўйхат!$B:$B,$C751)</f>
        <v/>
      </c>
      <c r="AL751" s="36">
        <f>SUMIFS(рўйхат!AM:AM,рўйхат!$CY:$CY,$B$776,рўйхат!$B:$B,$C751)</f>
        <v/>
      </c>
      <c r="AM751" s="77">
        <f>IFERROR(Q751/E751,0)</f>
        <v/>
      </c>
      <c r="AN751" s="77">
        <f>IFERROR(R751/F751,0)</f>
        <v/>
      </c>
      <c r="AO751" s="36">
        <f>SUMIFS(рўйхат!AX:AX,рўйхат!$CY:$CY,$B$776,рўйхат!$B:$B,$C751)</f>
        <v/>
      </c>
      <c r="AP751" s="36">
        <f>SUMIFS(рўйхат!AY:AY,рўйхат!$CY:$CY,$B$776,рўйхат!$B:$B,$C751)</f>
        <v/>
      </c>
      <c r="AQ751" s="35">
        <f>SUMIFS(рўйхат!AZ:AZ,рўйхат!$CY:$CY,$B$776,рўйхат!$B:$B,$C751)</f>
        <v/>
      </c>
      <c r="AR751" s="36">
        <f>SUMIFS(рўйхат!BA:BA,рўйхат!$CY:$CY,$B$776,рўйхат!$B:$B,$C751)</f>
        <v/>
      </c>
      <c r="AS751" s="35">
        <f>SUMIFS(рўйхат!BB:BB,рўйхат!$CY:$CY,$B$776,рўйхат!$B:$B,$C751)</f>
        <v/>
      </c>
      <c r="AT751" s="36">
        <f>SUMIFS(рўйхат!BC:BC,рўйхат!$CY:$CY,$B$776,рўйхат!$B:$B,$C751)</f>
        <v/>
      </c>
      <c r="AU751" s="35">
        <f>SUMIFS(рўйхат!BD:BD,рўйхат!$CY:$CY,$B$776,рўйхат!$B:$B,$C751)</f>
        <v/>
      </c>
      <c r="AV751" s="36">
        <f>SUMIFS(рўйхат!BE:BE,рўйхат!$CY:$CY,$B$776,рўйхат!$B:$B,$C751)</f>
        <v/>
      </c>
      <c r="AW751" s="35">
        <f>SUMIFS(рўйхат!BF:BF,рўйхат!$CY:$CY,$B$776,рўйхат!$B:$B,$C751)</f>
        <v/>
      </c>
      <c r="AX751" s="36">
        <f>SUMIFS(рўйхат!BG:BG,рўйхат!$CY:$CY,$B$776,рўйхат!$B:$B,$C751)</f>
        <v/>
      </c>
      <c r="AY751" s="35">
        <f>SUMIFS(рўйхат!BH:BH,рўйхат!$CY:$CY,$B$776,рўйхат!$B:$B,$C751)</f>
        <v/>
      </c>
      <c r="AZ751" s="36">
        <f>SUMIFS(рўйхат!BI:BI,рўйхат!$CY:$CY,$B$776,рўйхат!$B:$B,$C751)</f>
        <v/>
      </c>
      <c r="BA751" s="35">
        <f>SUMIFS(рўйхат!BJ:BJ,рўйхат!$CY:$CY,$B$776,рўйхат!$B:$B,$C751)</f>
        <v/>
      </c>
      <c r="BB751" s="36">
        <f>SUMIFS(рўйхат!BK:BK,рўйхат!$CY:$CY,$B$776,рўйхат!$B:$B,$C751)</f>
        <v/>
      </c>
      <c r="BC751" s="77">
        <f>IFERROR(AO751/E751,0)</f>
        <v/>
      </c>
      <c r="BD751" s="77">
        <f>IFERROR(AP751/F751,0)</f>
        <v/>
      </c>
      <c r="BE751" s="35">
        <f>SUMIFS(рўйхат!BL:BL,рўйхат!$CY:$CY,$B$776,рўйхат!$B:$B,$C751)</f>
        <v/>
      </c>
      <c r="BF751" s="36">
        <f>SUMIFS(рўйхат!BM:BM,рўйхат!$CY:$CY,$B$776,рўйхат!$B:$B,$C751)</f>
        <v/>
      </c>
      <c r="BG751" s="35">
        <f>SUMIFS(рўйхат!BN:BN,рўйхат!$CY:$CY,$B$776,рўйхат!$B:$B,$C751)</f>
        <v/>
      </c>
      <c r="BH751" s="36">
        <f>SUMIFS(рўйхат!BO:BO,рўйхат!$CY:$CY,$B$776,рўйхат!$B:$B,$C751)</f>
        <v/>
      </c>
      <c r="BI751" s="35">
        <f>SUMIFS(рўйхат!BP:BP,рўйхат!$CY:$CY,$B$776,рўйхат!$B:$B,$C751)</f>
        <v/>
      </c>
      <c r="BJ751" s="36">
        <f>SUMIFS(рўйхат!BQ:BQ,рўйхат!$CY:$CY,$B$776,рўйхат!$B:$B,$C751)</f>
        <v/>
      </c>
      <c r="BK751" s="35">
        <f>SUMIFS(рўйхат!BR:BR,рўйхат!$CY:$CY,$B$776,рўйхат!$B:$B,$C751)</f>
        <v/>
      </c>
      <c r="BL751" s="36">
        <f>SUMIFS(рўйхат!BS:BS,рўйхат!$CY:$CY,$B$776,рўйхат!$B:$B,$C751)</f>
        <v/>
      </c>
      <c r="BM751" s="35">
        <f>SUMIFS(рўйхат!BT:BT,рўйхат!$CY:$CY,$B$776,рўйхат!$B:$B,$C751)</f>
        <v/>
      </c>
      <c r="BN751" s="36">
        <f>SUMIFS(рўйхат!BU:BU,рўйхат!$CY:$CY,$B$776,рўйхат!$B:$B,$C751)</f>
        <v/>
      </c>
      <c r="BO751" s="35">
        <f>SUMIFS(рўйхат!BX:BX,рўйхат!$CY:$CY,$B$776,рўйхат!$B:$B,$C751)</f>
        <v/>
      </c>
      <c r="BP751" s="36">
        <f>SUMIFS(рўйхат!BY:BY,рўйхат!$CY:$CY,$B$776,рўйхат!$B:$B,$C751)</f>
        <v/>
      </c>
      <c r="BQ751" s="35">
        <f>SUMIFS(рўйхат!BZ:BZ,рўйхат!$CY:$CY,$B$776,рўйхат!$B:$B,$C751)</f>
        <v/>
      </c>
      <c r="BR751" s="36">
        <f>SUMIFS(рўйхат!CA:CA,рўйхат!$CY:$CY,$B$776,рўйхат!$B:$B,$C751)</f>
        <v/>
      </c>
      <c r="BS751" s="35">
        <f>SUMIFS(рўйхат!CB:CB,рўйхат!$CY:$CY,$B$776,рўйхат!$B:$B,$C751)</f>
        <v/>
      </c>
      <c r="BT751" s="36">
        <f>SUMIFS(рўйхат!CC:CC,рўйхат!$CY:$CY,$B$776,рўйхат!$B:$B,$C751)</f>
        <v/>
      </c>
      <c r="BU751" s="35">
        <f>SUMIFS(рўйхат!CD:CD,рўйхат!$CY:$CY,$B$776,рўйхат!$B:$B,$C751)</f>
        <v/>
      </c>
      <c r="BV751" s="36">
        <f>SUMIFS(рўйхат!CE:CE,рўйхат!$CY:$CY,$B$776,рўйхат!$B:$B,$C751)</f>
        <v/>
      </c>
      <c r="BW751" s="35">
        <f>SUMIFS(рўйхат!CH:CH,рўйхат!$CY:$CY,$B$776,рўйхат!$B:$B,$C751)</f>
        <v/>
      </c>
      <c r="BX751" s="36">
        <f>SUMIFS(рўйхат!CI:CI,рўйхат!$CY:$CY,$B$776,рўйхат!$B:$B,$C751)</f>
        <v/>
      </c>
      <c r="BY751" s="35">
        <f>SUMIFS(рўйхат!CJ:CJ,рўйхат!$CY:$CY,$B$776,рўйхат!$B:$B,$C751)</f>
        <v/>
      </c>
      <c r="BZ751" s="36">
        <f>SUMIFS(рўйхат!CK:CK,рўйхат!$CY:$CY,$B$776,рўйхат!$B:$B,$C751)</f>
        <v/>
      </c>
      <c r="CA751" s="35">
        <f>SUMIFS(рўйхат!CL:CL,рўйхат!$CY:$CY,$B$776,рўйхат!$B:$B,$C751)</f>
        <v/>
      </c>
      <c r="CB751" s="36">
        <f>SUMIFS(рўйхат!CM:CM,рўйхат!$CY:$CY,$B$776,рўйхат!$B:$B,$C751)</f>
        <v/>
      </c>
      <c r="CC751" s="35">
        <f>SUMIFS(рўйхат!CN:CN,рўйхат!$CY:$CY,$B$776,рўйхат!$B:$B,$C751)</f>
        <v/>
      </c>
      <c r="CD751" s="36">
        <f>SUMIFS(рўйхат!CO:CO,рўйхат!$CY:$CY,$B$776,рўйхат!$B:$B,$C751)</f>
        <v/>
      </c>
      <c r="CE751" s="77">
        <f>IFERROR(BE751/(Q751+BE751),0)</f>
        <v/>
      </c>
      <c r="CF751" s="78">
        <f>IFERROR(BF751/(R751+BF751),0)</f>
        <v/>
      </c>
      <c r="CG751" s="8">
        <f>COUNTIFS(B:B,B751)</f>
        <v/>
      </c>
    </row>
    <row r="752" hidden="1" outlineLevel="1" ht="33.95" customFormat="1" customHeight="1" s="8">
      <c r="A752" s="31" t="n"/>
      <c r="B752" s="50" t="n">
        <v>8</v>
      </c>
      <c r="C752" s="66" t="inlineStr">
        <is>
          <t>Иқтисодиёт ва молия вазирлиги ҳузуридаги бюджетдан ташқари Пенсия жамғармаси</t>
        </is>
      </c>
      <c r="D752" s="16" t="n"/>
      <c r="E752" s="35">
        <f>SUMIFS(рўйхат!F:F,рўйхат!$CY:$CY,$B$776,рўйхат!$B:$B,$C752)</f>
        <v/>
      </c>
      <c r="F752" s="36">
        <f>SUMIFS(рўйхат!G:G,рўйхат!$CY:$CY,$B$776,рўйхат!$B:$B,$C752)</f>
        <v/>
      </c>
      <c r="G752" s="35">
        <f>SUMIFS(рўйхат!H:H,рўйхат!$CY:$CY,$B$776,рўйхат!$B:$B,$C752)</f>
        <v/>
      </c>
      <c r="H752" s="36">
        <f>SUMIFS(рўйхат!I:I,рўйхат!$CY:$CY,$B$776,рўйхат!$B:$B,$C752)</f>
        <v/>
      </c>
      <c r="I752" s="35">
        <f>SUMIFS(рўйхат!J:J,рўйхат!$CY:$CY,$B$776,рўйхат!$B:$B,$C752)</f>
        <v/>
      </c>
      <c r="J752" s="36">
        <f>SUMIFS(рўйхат!K:K,рўйхат!$CY:$CY,$B$776,рўйхат!$B:$B,$C752)</f>
        <v/>
      </c>
      <c r="K752" s="35">
        <f>SUMIFS(рўйхат!L:L,рўйхат!$CY:$CY,$B$776,рўйхат!$B:$B,$C752)</f>
        <v/>
      </c>
      <c r="L752" s="36">
        <f>SUMIFS(рўйхат!M:M,рўйхат!$CY:$CY,$B$776,рўйхат!$B:$B,$C752)</f>
        <v/>
      </c>
      <c r="M752" s="35">
        <f>SUMIFS(рўйхат!N:N,рўйхат!$CY:$CY,$B$776,рўйхат!$B:$B,$C752)</f>
        <v/>
      </c>
      <c r="N752" s="36">
        <f>SUMIFS(рўйхат!O:O,рўйхат!$CY:$CY,$B$776,рўйхат!$B:$B,$C752)</f>
        <v/>
      </c>
      <c r="O752" s="34">
        <f>IFERROR(M752/E752,0)</f>
        <v/>
      </c>
      <c r="P752" s="34">
        <f>IFERROR(N752/F752,0)</f>
        <v/>
      </c>
      <c r="Q752" s="35">
        <f>SUMIFS(рўйхат!P:P,рўйхат!$CY:$CY,$B$776,рўйхат!$B:$B,$C752)</f>
        <v/>
      </c>
      <c r="R752" s="36">
        <f>SUMIFS(рўйхат!Q:Q,рўйхат!$CY:$CY,$B$776,рўйхат!$B:$B,$C752)</f>
        <v/>
      </c>
      <c r="S752" s="35">
        <f>SUMIFS(рўйхат!R:R,рўйхат!$CY:$CY,$B$776,рўйхат!$B:$B,$C752)</f>
        <v/>
      </c>
      <c r="T752" s="36">
        <f>SUMIFS(рўйхат!S:S,рўйхат!$CY:$CY,$B$776,рўйхат!$B:$B,$C752)</f>
        <v/>
      </c>
      <c r="U752" s="35">
        <f>SUMIFS(рўйхат!T:T,рўйхат!$CY:$CY,$B$776,рўйхат!$B:$B,$C752)</f>
        <v/>
      </c>
      <c r="V752" s="36">
        <f>SUMIFS(рўйхат!U:U,рўйхат!$CY:$CY,$B$776,рўйхат!$B:$B,$C752)</f>
        <v/>
      </c>
      <c r="W752" s="35">
        <f>SUMIFS(рўйхат!V:V,рўйхат!$CY:$CY,$B$776,рўйхат!$B:$B,$C752)</f>
        <v/>
      </c>
      <c r="X752" s="36">
        <f>SUMIFS(рўйхат!W:W,рўйхат!$CY:$CY,$B$776,рўйхат!$B:$B,$C752)</f>
        <v/>
      </c>
      <c r="Y752" s="35">
        <f>SUMIFS(рўйхат!X:X,рўйхат!$CY:$CY,$B$776,рўйхат!$B:$B,$C752)</f>
        <v/>
      </c>
      <c r="Z752" s="36">
        <f>SUMIFS(рўйхат!Y:Y,рўйхат!$CY:$CY,$B$776,рўйхат!$B:$B,$C752)</f>
        <v/>
      </c>
      <c r="AA752" s="35">
        <f>SUMIFS(рўйхат!Z:Z,рўйхат!$CY:$CY,$B$776,рўйхат!$B:$B,$C752)</f>
        <v/>
      </c>
      <c r="AB752" s="36">
        <f>SUMIFS(рўйхат!AA:AA,рўйхат!$CY:$CY,$B$776,рўйхат!$B:$B,$C752)</f>
        <v/>
      </c>
      <c r="AC752" s="35">
        <f>SUMIFS(рўйхат!AB:AB,рўйхат!$CY:$CY,$B$776,рўйхат!$B:$B,$C752)</f>
        <v/>
      </c>
      <c r="AD752" s="36">
        <f>SUMIFS(рўйхат!AC:AC,рўйхат!$CY:$CY,$B$776,рўйхат!$B:$B,$C752)</f>
        <v/>
      </c>
      <c r="AE752" s="35">
        <f>SUMIFS(рўйхат!AD:AD,рўйхат!$CY:$CY,$B$776,рўйхат!$B:$B,$C752)</f>
        <v/>
      </c>
      <c r="AF752" s="36">
        <f>SUMIFS(рўйхат!AE:AE,рўйхат!$CY:$CY,$B$776,рўйхат!$B:$B,$C752)</f>
        <v/>
      </c>
      <c r="AG752" s="35">
        <f>SUMIFS(рўйхат!AH:AH,рўйхат!$CY:$CY,$B$776,рўйхат!$B:$B,$C752)</f>
        <v/>
      </c>
      <c r="AH752" s="36">
        <f>SUMIFS(рўйхат!AI:AI,рўйхат!$CY:$CY,$B$776,рўйхат!$B:$B,$C752)</f>
        <v/>
      </c>
      <c r="AI752" s="35">
        <f>SUMIFS(рўйхат!AJ:AJ,рўйхат!$CY:$CY,$B$776,рўйхат!$B:$B,$C752)</f>
        <v/>
      </c>
      <c r="AJ752" s="36">
        <f>SUMIFS(рўйхат!AK:AK,рўйхат!$CY:$CY,$B$776,рўйхат!$B:$B,$C752)</f>
        <v/>
      </c>
      <c r="AK752" s="35">
        <f>SUMIFS(рўйхат!AL:AL,рўйхат!$CY:$CY,$B$776,рўйхат!$B:$B,$C752)</f>
        <v/>
      </c>
      <c r="AL752" s="36">
        <f>SUMIFS(рўйхат!AM:AM,рўйхат!$CY:$CY,$B$776,рўйхат!$B:$B,$C752)</f>
        <v/>
      </c>
      <c r="AM752" s="77">
        <f>IFERROR(Q752/E752,0)</f>
        <v/>
      </c>
      <c r="AN752" s="77">
        <f>IFERROR(R752/F752,0)</f>
        <v/>
      </c>
      <c r="AO752" s="36">
        <f>SUMIFS(рўйхат!AX:AX,рўйхат!$CY:$CY,$B$776,рўйхат!$B:$B,$C752)</f>
        <v/>
      </c>
      <c r="AP752" s="36">
        <f>SUMIFS(рўйхат!AY:AY,рўйхат!$CY:$CY,$B$776,рўйхат!$B:$B,$C752)</f>
        <v/>
      </c>
      <c r="AQ752" s="35">
        <f>SUMIFS(рўйхат!AZ:AZ,рўйхат!$CY:$CY,$B$776,рўйхат!$B:$B,$C752)</f>
        <v/>
      </c>
      <c r="AR752" s="36">
        <f>SUMIFS(рўйхат!BA:BA,рўйхат!$CY:$CY,$B$776,рўйхат!$B:$B,$C752)</f>
        <v/>
      </c>
      <c r="AS752" s="35">
        <f>SUMIFS(рўйхат!BB:BB,рўйхат!$CY:$CY,$B$776,рўйхат!$B:$B,$C752)</f>
        <v/>
      </c>
      <c r="AT752" s="36">
        <f>SUMIFS(рўйхат!BC:BC,рўйхат!$CY:$CY,$B$776,рўйхат!$B:$B,$C752)</f>
        <v/>
      </c>
      <c r="AU752" s="35">
        <f>SUMIFS(рўйхат!BD:BD,рўйхат!$CY:$CY,$B$776,рўйхат!$B:$B,$C752)</f>
        <v/>
      </c>
      <c r="AV752" s="36">
        <f>SUMIFS(рўйхат!BE:BE,рўйхат!$CY:$CY,$B$776,рўйхат!$B:$B,$C752)</f>
        <v/>
      </c>
      <c r="AW752" s="35">
        <f>SUMIFS(рўйхат!BF:BF,рўйхат!$CY:$CY,$B$776,рўйхат!$B:$B,$C752)</f>
        <v/>
      </c>
      <c r="AX752" s="36">
        <f>SUMIFS(рўйхат!BG:BG,рўйхат!$CY:$CY,$B$776,рўйхат!$B:$B,$C752)</f>
        <v/>
      </c>
      <c r="AY752" s="35">
        <f>SUMIFS(рўйхат!BH:BH,рўйхат!$CY:$CY,$B$776,рўйхат!$B:$B,$C752)</f>
        <v/>
      </c>
      <c r="AZ752" s="36">
        <f>SUMIFS(рўйхат!BI:BI,рўйхат!$CY:$CY,$B$776,рўйхат!$B:$B,$C752)</f>
        <v/>
      </c>
      <c r="BA752" s="35">
        <f>SUMIFS(рўйхат!BJ:BJ,рўйхат!$CY:$CY,$B$776,рўйхат!$B:$B,$C752)</f>
        <v/>
      </c>
      <c r="BB752" s="36">
        <f>SUMIFS(рўйхат!BK:BK,рўйхат!$CY:$CY,$B$776,рўйхат!$B:$B,$C752)</f>
        <v/>
      </c>
      <c r="BC752" s="77">
        <f>IFERROR(AO752/E752,0)</f>
        <v/>
      </c>
      <c r="BD752" s="77">
        <f>IFERROR(AP752/F752,0)</f>
        <v/>
      </c>
      <c r="BE752" s="35">
        <f>SUMIFS(рўйхат!BL:BL,рўйхат!$CY:$CY,$B$776,рўйхат!$B:$B,$C752)</f>
        <v/>
      </c>
      <c r="BF752" s="36">
        <f>SUMIFS(рўйхат!BM:BM,рўйхат!$CY:$CY,$B$776,рўйхат!$B:$B,$C752)</f>
        <v/>
      </c>
      <c r="BG752" s="35">
        <f>SUMIFS(рўйхат!BN:BN,рўйхат!$CY:$CY,$B$776,рўйхат!$B:$B,$C752)</f>
        <v/>
      </c>
      <c r="BH752" s="36">
        <f>SUMIFS(рўйхат!BO:BO,рўйхат!$CY:$CY,$B$776,рўйхат!$B:$B,$C752)</f>
        <v/>
      </c>
      <c r="BI752" s="35">
        <f>SUMIFS(рўйхат!BP:BP,рўйхат!$CY:$CY,$B$776,рўйхат!$B:$B,$C752)</f>
        <v/>
      </c>
      <c r="BJ752" s="36">
        <f>SUMIFS(рўйхат!BQ:BQ,рўйхат!$CY:$CY,$B$776,рўйхат!$B:$B,$C752)</f>
        <v/>
      </c>
      <c r="BK752" s="35">
        <f>SUMIFS(рўйхат!BR:BR,рўйхат!$CY:$CY,$B$776,рўйхат!$B:$B,$C752)</f>
        <v/>
      </c>
      <c r="BL752" s="36">
        <f>SUMIFS(рўйхат!BS:BS,рўйхат!$CY:$CY,$B$776,рўйхат!$B:$B,$C752)</f>
        <v/>
      </c>
      <c r="BM752" s="35">
        <f>SUMIFS(рўйхат!BT:BT,рўйхат!$CY:$CY,$B$776,рўйхат!$B:$B,$C752)</f>
        <v/>
      </c>
      <c r="BN752" s="36">
        <f>SUMIFS(рўйхат!BU:BU,рўйхат!$CY:$CY,$B$776,рўйхат!$B:$B,$C752)</f>
        <v/>
      </c>
      <c r="BO752" s="35">
        <f>SUMIFS(рўйхат!BX:BX,рўйхат!$CY:$CY,$B$776,рўйхат!$B:$B,$C752)</f>
        <v/>
      </c>
      <c r="BP752" s="36">
        <f>SUMIFS(рўйхат!BY:BY,рўйхат!$CY:$CY,$B$776,рўйхат!$B:$B,$C752)</f>
        <v/>
      </c>
      <c r="BQ752" s="35">
        <f>SUMIFS(рўйхат!BZ:BZ,рўйхат!$CY:$CY,$B$776,рўйхат!$B:$B,$C752)</f>
        <v/>
      </c>
      <c r="BR752" s="36">
        <f>SUMIFS(рўйхат!CA:CA,рўйхат!$CY:$CY,$B$776,рўйхат!$B:$B,$C752)</f>
        <v/>
      </c>
      <c r="BS752" s="35">
        <f>SUMIFS(рўйхат!CB:CB,рўйхат!$CY:$CY,$B$776,рўйхат!$B:$B,$C752)</f>
        <v/>
      </c>
      <c r="BT752" s="36">
        <f>SUMIFS(рўйхат!CC:CC,рўйхат!$CY:$CY,$B$776,рўйхат!$B:$B,$C752)</f>
        <v/>
      </c>
      <c r="BU752" s="35">
        <f>SUMIFS(рўйхат!CD:CD,рўйхат!$CY:$CY,$B$776,рўйхат!$B:$B,$C752)</f>
        <v/>
      </c>
      <c r="BV752" s="36">
        <f>SUMIFS(рўйхат!CE:CE,рўйхат!$CY:$CY,$B$776,рўйхат!$B:$B,$C752)</f>
        <v/>
      </c>
      <c r="BW752" s="35">
        <f>SUMIFS(рўйхат!CH:CH,рўйхат!$CY:$CY,$B$776,рўйхат!$B:$B,$C752)</f>
        <v/>
      </c>
      <c r="BX752" s="36">
        <f>SUMIFS(рўйхат!CI:CI,рўйхат!$CY:$CY,$B$776,рўйхат!$B:$B,$C752)</f>
        <v/>
      </c>
      <c r="BY752" s="35">
        <f>SUMIFS(рўйхат!CJ:CJ,рўйхат!$CY:$CY,$B$776,рўйхат!$B:$B,$C752)</f>
        <v/>
      </c>
      <c r="BZ752" s="36">
        <f>SUMIFS(рўйхат!CK:CK,рўйхат!$CY:$CY,$B$776,рўйхат!$B:$B,$C752)</f>
        <v/>
      </c>
      <c r="CA752" s="35">
        <f>SUMIFS(рўйхат!CL:CL,рўйхат!$CY:$CY,$B$776,рўйхат!$B:$B,$C752)</f>
        <v/>
      </c>
      <c r="CB752" s="36">
        <f>SUMIFS(рўйхат!CM:CM,рўйхат!$CY:$CY,$B$776,рўйхат!$B:$B,$C752)</f>
        <v/>
      </c>
      <c r="CC752" s="35">
        <f>SUMIFS(рўйхат!CN:CN,рўйхат!$CY:$CY,$B$776,рўйхат!$B:$B,$C752)</f>
        <v/>
      </c>
      <c r="CD752" s="36">
        <f>SUMIFS(рўйхат!CO:CO,рўйхат!$CY:$CY,$B$776,рўйхат!$B:$B,$C752)</f>
        <v/>
      </c>
      <c r="CE752" s="77">
        <f>IFERROR(BE752/(Q752+BE752),0)</f>
        <v/>
      </c>
      <c r="CF752" s="78">
        <f>IFERROR(BF752/(R752+BF752),0)</f>
        <v/>
      </c>
      <c r="CG752" s="8">
        <f>COUNTIFS(B:B,B752)</f>
        <v/>
      </c>
    </row>
    <row r="753" hidden="1" outlineLevel="1" ht="17.1" customFormat="1" customHeight="1" s="8">
      <c r="A753" s="31" t="n"/>
      <c r="B753" s="50" t="n">
        <v>9</v>
      </c>
      <c r="C753" s="66" t="inlineStr">
        <is>
          <t>Инвестициялар, саноат ва савдо вазирлиги</t>
        </is>
      </c>
      <c r="D753" s="16" t="n"/>
      <c r="E753" s="35">
        <f>SUMIFS(рўйхат!F:F,рўйхат!$CY:$CY,$B$776,рўйхат!$B:$B,$C753)</f>
        <v/>
      </c>
      <c r="F753" s="36">
        <f>SUMIFS(рўйхат!G:G,рўйхат!$CY:$CY,$B$776,рўйхат!$B:$B,$C753)</f>
        <v/>
      </c>
      <c r="G753" s="35">
        <f>SUMIFS(рўйхат!H:H,рўйхат!$CY:$CY,$B$776,рўйхат!$B:$B,$C753)</f>
        <v/>
      </c>
      <c r="H753" s="36">
        <f>SUMIFS(рўйхат!I:I,рўйхат!$CY:$CY,$B$776,рўйхат!$B:$B,$C753)</f>
        <v/>
      </c>
      <c r="I753" s="35">
        <f>SUMIFS(рўйхат!J:J,рўйхат!$CY:$CY,$B$776,рўйхат!$B:$B,$C753)</f>
        <v/>
      </c>
      <c r="J753" s="36">
        <f>SUMIFS(рўйхат!K:K,рўйхат!$CY:$CY,$B$776,рўйхат!$B:$B,$C753)</f>
        <v/>
      </c>
      <c r="K753" s="35">
        <f>SUMIFS(рўйхат!L:L,рўйхат!$CY:$CY,$B$776,рўйхат!$B:$B,$C753)</f>
        <v/>
      </c>
      <c r="L753" s="36">
        <f>SUMIFS(рўйхат!M:M,рўйхат!$CY:$CY,$B$776,рўйхат!$B:$B,$C753)</f>
        <v/>
      </c>
      <c r="M753" s="35">
        <f>SUMIFS(рўйхат!N:N,рўйхат!$CY:$CY,$B$776,рўйхат!$B:$B,$C753)</f>
        <v/>
      </c>
      <c r="N753" s="36">
        <f>SUMIFS(рўйхат!O:O,рўйхат!$CY:$CY,$B$776,рўйхат!$B:$B,$C753)</f>
        <v/>
      </c>
      <c r="O753" s="34">
        <f>IFERROR(M753/E753,0)</f>
        <v/>
      </c>
      <c r="P753" s="34">
        <f>IFERROR(N753/F753,0)</f>
        <v/>
      </c>
      <c r="Q753" s="35">
        <f>SUMIFS(рўйхат!P:P,рўйхат!$CY:$CY,$B$776,рўйхат!$B:$B,$C753)</f>
        <v/>
      </c>
      <c r="R753" s="36">
        <f>SUMIFS(рўйхат!Q:Q,рўйхат!$CY:$CY,$B$776,рўйхат!$B:$B,$C753)</f>
        <v/>
      </c>
      <c r="S753" s="35">
        <f>SUMIFS(рўйхат!R:R,рўйхат!$CY:$CY,$B$776,рўйхат!$B:$B,$C753)</f>
        <v/>
      </c>
      <c r="T753" s="36">
        <f>SUMIFS(рўйхат!S:S,рўйхат!$CY:$CY,$B$776,рўйхат!$B:$B,$C753)</f>
        <v/>
      </c>
      <c r="U753" s="35">
        <f>SUMIFS(рўйхат!T:T,рўйхат!$CY:$CY,$B$776,рўйхат!$B:$B,$C753)</f>
        <v/>
      </c>
      <c r="V753" s="36">
        <f>SUMIFS(рўйхат!U:U,рўйхат!$CY:$CY,$B$776,рўйхат!$B:$B,$C753)</f>
        <v/>
      </c>
      <c r="W753" s="35">
        <f>SUMIFS(рўйхат!V:V,рўйхат!$CY:$CY,$B$776,рўйхат!$B:$B,$C753)</f>
        <v/>
      </c>
      <c r="X753" s="36">
        <f>SUMIFS(рўйхат!W:W,рўйхат!$CY:$CY,$B$776,рўйхат!$B:$B,$C753)</f>
        <v/>
      </c>
      <c r="Y753" s="35">
        <f>SUMIFS(рўйхат!X:X,рўйхат!$CY:$CY,$B$776,рўйхат!$B:$B,$C753)</f>
        <v/>
      </c>
      <c r="Z753" s="36">
        <f>SUMIFS(рўйхат!Y:Y,рўйхат!$CY:$CY,$B$776,рўйхат!$B:$B,$C753)</f>
        <v/>
      </c>
      <c r="AA753" s="35">
        <f>SUMIFS(рўйхат!Z:Z,рўйхат!$CY:$CY,$B$776,рўйхат!$B:$B,$C753)</f>
        <v/>
      </c>
      <c r="AB753" s="36">
        <f>SUMIFS(рўйхат!AA:AA,рўйхат!$CY:$CY,$B$776,рўйхат!$B:$B,$C753)</f>
        <v/>
      </c>
      <c r="AC753" s="35">
        <f>SUMIFS(рўйхат!AB:AB,рўйхат!$CY:$CY,$B$776,рўйхат!$B:$B,$C753)</f>
        <v/>
      </c>
      <c r="AD753" s="36">
        <f>SUMIFS(рўйхат!AC:AC,рўйхат!$CY:$CY,$B$776,рўйхат!$B:$B,$C753)</f>
        <v/>
      </c>
      <c r="AE753" s="35">
        <f>SUMIFS(рўйхат!AD:AD,рўйхат!$CY:$CY,$B$776,рўйхат!$B:$B,$C753)</f>
        <v/>
      </c>
      <c r="AF753" s="36">
        <f>SUMIFS(рўйхат!AE:AE,рўйхат!$CY:$CY,$B$776,рўйхат!$B:$B,$C753)</f>
        <v/>
      </c>
      <c r="AG753" s="35">
        <f>SUMIFS(рўйхат!AH:AH,рўйхат!$CY:$CY,$B$776,рўйхат!$B:$B,$C753)</f>
        <v/>
      </c>
      <c r="AH753" s="36">
        <f>SUMIFS(рўйхат!AI:AI,рўйхат!$CY:$CY,$B$776,рўйхат!$B:$B,$C753)</f>
        <v/>
      </c>
      <c r="AI753" s="35">
        <f>SUMIFS(рўйхат!AJ:AJ,рўйхат!$CY:$CY,$B$776,рўйхат!$B:$B,$C753)</f>
        <v/>
      </c>
      <c r="AJ753" s="36">
        <f>SUMIFS(рўйхат!AK:AK,рўйхат!$CY:$CY,$B$776,рўйхат!$B:$B,$C753)</f>
        <v/>
      </c>
      <c r="AK753" s="35">
        <f>SUMIFS(рўйхат!AL:AL,рўйхат!$CY:$CY,$B$776,рўйхат!$B:$B,$C753)</f>
        <v/>
      </c>
      <c r="AL753" s="36">
        <f>SUMIFS(рўйхат!AM:AM,рўйхат!$CY:$CY,$B$776,рўйхат!$B:$B,$C753)</f>
        <v/>
      </c>
      <c r="AM753" s="77">
        <f>IFERROR(Q753/E753,0)</f>
        <v/>
      </c>
      <c r="AN753" s="77">
        <f>IFERROR(R753/F753,0)</f>
        <v/>
      </c>
      <c r="AO753" s="36">
        <f>SUMIFS(рўйхат!AX:AX,рўйхат!$CY:$CY,$B$776,рўйхат!$B:$B,$C753)</f>
        <v/>
      </c>
      <c r="AP753" s="36">
        <f>SUMIFS(рўйхат!AY:AY,рўйхат!$CY:$CY,$B$776,рўйхат!$B:$B,$C753)</f>
        <v/>
      </c>
      <c r="AQ753" s="35">
        <f>SUMIFS(рўйхат!AZ:AZ,рўйхат!$CY:$CY,$B$776,рўйхат!$B:$B,$C753)</f>
        <v/>
      </c>
      <c r="AR753" s="36">
        <f>SUMIFS(рўйхат!BA:BA,рўйхат!$CY:$CY,$B$776,рўйхат!$B:$B,$C753)</f>
        <v/>
      </c>
      <c r="AS753" s="35">
        <f>SUMIFS(рўйхат!BB:BB,рўйхат!$CY:$CY,$B$776,рўйхат!$B:$B,$C753)</f>
        <v/>
      </c>
      <c r="AT753" s="36">
        <f>SUMIFS(рўйхат!BC:BC,рўйхат!$CY:$CY,$B$776,рўйхат!$B:$B,$C753)</f>
        <v/>
      </c>
      <c r="AU753" s="35">
        <f>SUMIFS(рўйхат!BD:BD,рўйхат!$CY:$CY,$B$776,рўйхат!$B:$B,$C753)</f>
        <v/>
      </c>
      <c r="AV753" s="36">
        <f>SUMIFS(рўйхат!BE:BE,рўйхат!$CY:$CY,$B$776,рўйхат!$B:$B,$C753)</f>
        <v/>
      </c>
      <c r="AW753" s="35">
        <f>SUMIFS(рўйхат!BF:BF,рўйхат!$CY:$CY,$B$776,рўйхат!$B:$B,$C753)</f>
        <v/>
      </c>
      <c r="AX753" s="36">
        <f>SUMIFS(рўйхат!BG:BG,рўйхат!$CY:$CY,$B$776,рўйхат!$B:$B,$C753)</f>
        <v/>
      </c>
      <c r="AY753" s="35">
        <f>SUMIFS(рўйхат!BH:BH,рўйхат!$CY:$CY,$B$776,рўйхат!$B:$B,$C753)</f>
        <v/>
      </c>
      <c r="AZ753" s="36">
        <f>SUMIFS(рўйхат!BI:BI,рўйхат!$CY:$CY,$B$776,рўйхат!$B:$B,$C753)</f>
        <v/>
      </c>
      <c r="BA753" s="35">
        <f>SUMIFS(рўйхат!BJ:BJ,рўйхат!$CY:$CY,$B$776,рўйхат!$B:$B,$C753)</f>
        <v/>
      </c>
      <c r="BB753" s="36">
        <f>SUMIFS(рўйхат!BK:BK,рўйхат!$CY:$CY,$B$776,рўйхат!$B:$B,$C753)</f>
        <v/>
      </c>
      <c r="BC753" s="77">
        <f>IFERROR(AO753/E753,0)</f>
        <v/>
      </c>
      <c r="BD753" s="77">
        <f>IFERROR(AP753/F753,0)</f>
        <v/>
      </c>
      <c r="BE753" s="35">
        <f>SUMIFS(рўйхат!BL:BL,рўйхат!$CY:$CY,$B$776,рўйхат!$B:$B,$C753)</f>
        <v/>
      </c>
      <c r="BF753" s="36">
        <f>SUMIFS(рўйхат!BM:BM,рўйхат!$CY:$CY,$B$776,рўйхат!$B:$B,$C753)</f>
        <v/>
      </c>
      <c r="BG753" s="35">
        <f>SUMIFS(рўйхат!BN:BN,рўйхат!$CY:$CY,$B$776,рўйхат!$B:$B,$C753)</f>
        <v/>
      </c>
      <c r="BH753" s="36">
        <f>SUMIFS(рўйхат!BO:BO,рўйхат!$CY:$CY,$B$776,рўйхат!$B:$B,$C753)</f>
        <v/>
      </c>
      <c r="BI753" s="35">
        <f>SUMIFS(рўйхат!BP:BP,рўйхат!$CY:$CY,$B$776,рўйхат!$B:$B,$C753)</f>
        <v/>
      </c>
      <c r="BJ753" s="36">
        <f>SUMIFS(рўйхат!BQ:BQ,рўйхат!$CY:$CY,$B$776,рўйхат!$B:$B,$C753)</f>
        <v/>
      </c>
      <c r="BK753" s="35">
        <f>SUMIFS(рўйхат!BR:BR,рўйхат!$CY:$CY,$B$776,рўйхат!$B:$B,$C753)</f>
        <v/>
      </c>
      <c r="BL753" s="36">
        <f>SUMIFS(рўйхат!BS:BS,рўйхат!$CY:$CY,$B$776,рўйхат!$B:$B,$C753)</f>
        <v/>
      </c>
      <c r="BM753" s="35">
        <f>SUMIFS(рўйхат!BT:BT,рўйхат!$CY:$CY,$B$776,рўйхат!$B:$B,$C753)</f>
        <v/>
      </c>
      <c r="BN753" s="36">
        <f>SUMIFS(рўйхат!BU:BU,рўйхат!$CY:$CY,$B$776,рўйхат!$B:$B,$C753)</f>
        <v/>
      </c>
      <c r="BO753" s="35">
        <f>SUMIFS(рўйхат!BX:BX,рўйхат!$CY:$CY,$B$776,рўйхат!$B:$B,$C753)</f>
        <v/>
      </c>
      <c r="BP753" s="36">
        <f>SUMIFS(рўйхат!BY:BY,рўйхат!$CY:$CY,$B$776,рўйхат!$B:$B,$C753)</f>
        <v/>
      </c>
      <c r="BQ753" s="35">
        <f>SUMIFS(рўйхат!BZ:BZ,рўйхат!$CY:$CY,$B$776,рўйхат!$B:$B,$C753)</f>
        <v/>
      </c>
      <c r="BR753" s="36">
        <f>SUMIFS(рўйхат!CA:CA,рўйхат!$CY:$CY,$B$776,рўйхат!$B:$B,$C753)</f>
        <v/>
      </c>
      <c r="BS753" s="35">
        <f>SUMIFS(рўйхат!CB:CB,рўйхат!$CY:$CY,$B$776,рўйхат!$B:$B,$C753)</f>
        <v/>
      </c>
      <c r="BT753" s="36">
        <f>SUMIFS(рўйхат!CC:CC,рўйхат!$CY:$CY,$B$776,рўйхат!$B:$B,$C753)</f>
        <v/>
      </c>
      <c r="BU753" s="35">
        <f>SUMIFS(рўйхат!CD:CD,рўйхат!$CY:$CY,$B$776,рўйхат!$B:$B,$C753)</f>
        <v/>
      </c>
      <c r="BV753" s="36">
        <f>SUMIFS(рўйхат!CE:CE,рўйхат!$CY:$CY,$B$776,рўйхат!$B:$B,$C753)</f>
        <v/>
      </c>
      <c r="BW753" s="35">
        <f>SUMIFS(рўйхат!CH:CH,рўйхат!$CY:$CY,$B$776,рўйхат!$B:$B,$C753)</f>
        <v/>
      </c>
      <c r="BX753" s="36">
        <f>SUMIFS(рўйхат!CI:CI,рўйхат!$CY:$CY,$B$776,рўйхат!$B:$B,$C753)</f>
        <v/>
      </c>
      <c r="BY753" s="35">
        <f>SUMIFS(рўйхат!CJ:CJ,рўйхат!$CY:$CY,$B$776,рўйхат!$B:$B,$C753)</f>
        <v/>
      </c>
      <c r="BZ753" s="36">
        <f>SUMIFS(рўйхат!CK:CK,рўйхат!$CY:$CY,$B$776,рўйхат!$B:$B,$C753)</f>
        <v/>
      </c>
      <c r="CA753" s="35">
        <f>SUMIFS(рўйхат!CL:CL,рўйхат!$CY:$CY,$B$776,рўйхат!$B:$B,$C753)</f>
        <v/>
      </c>
      <c r="CB753" s="36">
        <f>SUMIFS(рўйхат!CM:CM,рўйхат!$CY:$CY,$B$776,рўйхат!$B:$B,$C753)</f>
        <v/>
      </c>
      <c r="CC753" s="35">
        <f>SUMIFS(рўйхат!CN:CN,рўйхат!$CY:$CY,$B$776,рўйхат!$B:$B,$C753)</f>
        <v/>
      </c>
      <c r="CD753" s="36">
        <f>SUMIFS(рўйхат!CO:CO,рўйхат!$CY:$CY,$B$776,рўйхат!$B:$B,$C753)</f>
        <v/>
      </c>
      <c r="CE753" s="77">
        <f>IFERROR(BE753/(Q753+BE753),0)</f>
        <v/>
      </c>
      <c r="CF753" s="78">
        <f>IFERROR(BF753/(R753+BF753),0)</f>
        <v/>
      </c>
      <c r="CG753" s="8">
        <f>COUNTIFS(B:B,B753)</f>
        <v/>
      </c>
    </row>
    <row r="754" hidden="1" outlineLevel="1" ht="33.95" customFormat="1" customHeight="1" s="8">
      <c r="A754" s="31" t="n"/>
      <c r="B754" s="50" t="n">
        <v>10</v>
      </c>
      <c r="C754" s="66" t="inlineStr">
        <is>
          <t>Камбағалликни қисқартириш ва бандлик вазирлиги</t>
        </is>
      </c>
      <c r="D754" s="16" t="n"/>
      <c r="E754" s="35">
        <f>SUMIFS(рўйхат!F:F,рўйхат!$CY:$CY,$B$776,рўйхат!$B:$B,$C754)</f>
        <v/>
      </c>
      <c r="F754" s="36">
        <f>SUMIFS(рўйхат!G:G,рўйхат!$CY:$CY,$B$776,рўйхат!$B:$B,$C754)</f>
        <v/>
      </c>
      <c r="G754" s="35">
        <f>SUMIFS(рўйхат!H:H,рўйхат!$CY:$CY,$B$776,рўйхат!$B:$B,$C754)</f>
        <v/>
      </c>
      <c r="H754" s="36">
        <f>SUMIFS(рўйхат!I:I,рўйхат!$CY:$CY,$B$776,рўйхат!$B:$B,$C754)</f>
        <v/>
      </c>
      <c r="I754" s="35">
        <f>SUMIFS(рўйхат!J:J,рўйхат!$CY:$CY,$B$776,рўйхат!$B:$B,$C754)</f>
        <v/>
      </c>
      <c r="J754" s="36">
        <f>SUMIFS(рўйхат!K:K,рўйхат!$CY:$CY,$B$776,рўйхат!$B:$B,$C754)</f>
        <v/>
      </c>
      <c r="K754" s="35">
        <f>SUMIFS(рўйхат!L:L,рўйхат!$CY:$CY,$B$776,рўйхат!$B:$B,$C754)</f>
        <v/>
      </c>
      <c r="L754" s="36">
        <f>SUMIFS(рўйхат!M:M,рўйхат!$CY:$CY,$B$776,рўйхат!$B:$B,$C754)</f>
        <v/>
      </c>
      <c r="M754" s="35">
        <f>SUMIFS(рўйхат!N:N,рўйхат!$CY:$CY,$B$776,рўйхат!$B:$B,$C754)</f>
        <v/>
      </c>
      <c r="N754" s="36">
        <f>SUMIFS(рўйхат!O:O,рўйхат!$CY:$CY,$B$776,рўйхат!$B:$B,$C754)</f>
        <v/>
      </c>
      <c r="O754" s="34">
        <f>IFERROR(M754/E754,0)</f>
        <v/>
      </c>
      <c r="P754" s="34">
        <f>IFERROR(N754/F754,0)</f>
        <v/>
      </c>
      <c r="Q754" s="35">
        <f>SUMIFS(рўйхат!P:P,рўйхат!$CY:$CY,$B$776,рўйхат!$B:$B,$C754)</f>
        <v/>
      </c>
      <c r="R754" s="36">
        <f>SUMIFS(рўйхат!Q:Q,рўйхат!$CY:$CY,$B$776,рўйхат!$B:$B,$C754)</f>
        <v/>
      </c>
      <c r="S754" s="35">
        <f>SUMIFS(рўйхат!R:R,рўйхат!$CY:$CY,$B$776,рўйхат!$B:$B,$C754)</f>
        <v/>
      </c>
      <c r="T754" s="36">
        <f>SUMIFS(рўйхат!S:S,рўйхат!$CY:$CY,$B$776,рўйхат!$B:$B,$C754)</f>
        <v/>
      </c>
      <c r="U754" s="35">
        <f>SUMIFS(рўйхат!T:T,рўйхат!$CY:$CY,$B$776,рўйхат!$B:$B,$C754)</f>
        <v/>
      </c>
      <c r="V754" s="36">
        <f>SUMIFS(рўйхат!U:U,рўйхат!$CY:$CY,$B$776,рўйхат!$B:$B,$C754)</f>
        <v/>
      </c>
      <c r="W754" s="35">
        <f>SUMIFS(рўйхат!V:V,рўйхат!$CY:$CY,$B$776,рўйхат!$B:$B,$C754)</f>
        <v/>
      </c>
      <c r="X754" s="36">
        <f>SUMIFS(рўйхат!W:W,рўйхат!$CY:$CY,$B$776,рўйхат!$B:$B,$C754)</f>
        <v/>
      </c>
      <c r="Y754" s="35">
        <f>SUMIFS(рўйхат!X:X,рўйхат!$CY:$CY,$B$776,рўйхат!$B:$B,$C754)</f>
        <v/>
      </c>
      <c r="Z754" s="36">
        <f>SUMIFS(рўйхат!Y:Y,рўйхат!$CY:$CY,$B$776,рўйхат!$B:$B,$C754)</f>
        <v/>
      </c>
      <c r="AA754" s="35">
        <f>SUMIFS(рўйхат!Z:Z,рўйхат!$CY:$CY,$B$776,рўйхат!$B:$B,$C754)</f>
        <v/>
      </c>
      <c r="AB754" s="36">
        <f>SUMIFS(рўйхат!AA:AA,рўйхат!$CY:$CY,$B$776,рўйхат!$B:$B,$C754)</f>
        <v/>
      </c>
      <c r="AC754" s="35">
        <f>SUMIFS(рўйхат!AB:AB,рўйхат!$CY:$CY,$B$776,рўйхат!$B:$B,$C754)</f>
        <v/>
      </c>
      <c r="AD754" s="36">
        <f>SUMIFS(рўйхат!AC:AC,рўйхат!$CY:$CY,$B$776,рўйхат!$B:$B,$C754)</f>
        <v/>
      </c>
      <c r="AE754" s="35">
        <f>SUMIFS(рўйхат!AD:AD,рўйхат!$CY:$CY,$B$776,рўйхат!$B:$B,$C754)</f>
        <v/>
      </c>
      <c r="AF754" s="36">
        <f>SUMIFS(рўйхат!AE:AE,рўйхат!$CY:$CY,$B$776,рўйхат!$B:$B,$C754)</f>
        <v/>
      </c>
      <c r="AG754" s="35">
        <f>SUMIFS(рўйхат!AH:AH,рўйхат!$CY:$CY,$B$776,рўйхат!$B:$B,$C754)</f>
        <v/>
      </c>
      <c r="AH754" s="36">
        <f>SUMIFS(рўйхат!AI:AI,рўйхат!$CY:$CY,$B$776,рўйхат!$B:$B,$C754)</f>
        <v/>
      </c>
      <c r="AI754" s="35">
        <f>SUMIFS(рўйхат!AJ:AJ,рўйхат!$CY:$CY,$B$776,рўйхат!$B:$B,$C754)</f>
        <v/>
      </c>
      <c r="AJ754" s="36">
        <f>SUMIFS(рўйхат!AK:AK,рўйхат!$CY:$CY,$B$776,рўйхат!$B:$B,$C754)</f>
        <v/>
      </c>
      <c r="AK754" s="35">
        <f>SUMIFS(рўйхат!AL:AL,рўйхат!$CY:$CY,$B$776,рўйхат!$B:$B,$C754)</f>
        <v/>
      </c>
      <c r="AL754" s="36">
        <f>SUMIFS(рўйхат!AM:AM,рўйхат!$CY:$CY,$B$776,рўйхат!$B:$B,$C754)</f>
        <v/>
      </c>
      <c r="AM754" s="77">
        <f>IFERROR(Q754/E754,0)</f>
        <v/>
      </c>
      <c r="AN754" s="77">
        <f>IFERROR(R754/F754,0)</f>
        <v/>
      </c>
      <c r="AO754" s="36">
        <f>SUMIFS(рўйхат!AX:AX,рўйхат!$CY:$CY,$B$776,рўйхат!$B:$B,$C754)</f>
        <v/>
      </c>
      <c r="AP754" s="36">
        <f>SUMIFS(рўйхат!AY:AY,рўйхат!$CY:$CY,$B$776,рўйхат!$B:$B,$C754)</f>
        <v/>
      </c>
      <c r="AQ754" s="35">
        <f>SUMIFS(рўйхат!AZ:AZ,рўйхат!$CY:$CY,$B$776,рўйхат!$B:$B,$C754)</f>
        <v/>
      </c>
      <c r="AR754" s="36">
        <f>SUMIFS(рўйхат!BA:BA,рўйхат!$CY:$CY,$B$776,рўйхат!$B:$B,$C754)</f>
        <v/>
      </c>
      <c r="AS754" s="35">
        <f>SUMIFS(рўйхат!BB:BB,рўйхат!$CY:$CY,$B$776,рўйхат!$B:$B,$C754)</f>
        <v/>
      </c>
      <c r="AT754" s="36">
        <f>SUMIFS(рўйхат!BC:BC,рўйхат!$CY:$CY,$B$776,рўйхат!$B:$B,$C754)</f>
        <v/>
      </c>
      <c r="AU754" s="35">
        <f>SUMIFS(рўйхат!BD:BD,рўйхат!$CY:$CY,$B$776,рўйхат!$B:$B,$C754)</f>
        <v/>
      </c>
      <c r="AV754" s="36">
        <f>SUMIFS(рўйхат!BE:BE,рўйхат!$CY:$CY,$B$776,рўйхат!$B:$B,$C754)</f>
        <v/>
      </c>
      <c r="AW754" s="35">
        <f>SUMIFS(рўйхат!BF:BF,рўйхат!$CY:$CY,$B$776,рўйхат!$B:$B,$C754)</f>
        <v/>
      </c>
      <c r="AX754" s="36">
        <f>SUMIFS(рўйхат!BG:BG,рўйхат!$CY:$CY,$B$776,рўйхат!$B:$B,$C754)</f>
        <v/>
      </c>
      <c r="AY754" s="35">
        <f>SUMIFS(рўйхат!BH:BH,рўйхат!$CY:$CY,$B$776,рўйхат!$B:$B,$C754)</f>
        <v/>
      </c>
      <c r="AZ754" s="36">
        <f>SUMIFS(рўйхат!BI:BI,рўйхат!$CY:$CY,$B$776,рўйхат!$B:$B,$C754)</f>
        <v/>
      </c>
      <c r="BA754" s="35">
        <f>SUMIFS(рўйхат!BJ:BJ,рўйхат!$CY:$CY,$B$776,рўйхат!$B:$B,$C754)</f>
        <v/>
      </c>
      <c r="BB754" s="36">
        <f>SUMIFS(рўйхат!BK:BK,рўйхат!$CY:$CY,$B$776,рўйхат!$B:$B,$C754)</f>
        <v/>
      </c>
      <c r="BC754" s="77">
        <f>IFERROR(AO754/E754,0)</f>
        <v/>
      </c>
      <c r="BD754" s="77">
        <f>IFERROR(AP754/F754,0)</f>
        <v/>
      </c>
      <c r="BE754" s="35">
        <f>SUMIFS(рўйхат!BL:BL,рўйхат!$CY:$CY,$B$776,рўйхат!$B:$B,$C754)</f>
        <v/>
      </c>
      <c r="BF754" s="36">
        <f>SUMIFS(рўйхат!BM:BM,рўйхат!$CY:$CY,$B$776,рўйхат!$B:$B,$C754)</f>
        <v/>
      </c>
      <c r="BG754" s="35">
        <f>SUMIFS(рўйхат!BN:BN,рўйхат!$CY:$CY,$B$776,рўйхат!$B:$B,$C754)</f>
        <v/>
      </c>
      <c r="BH754" s="36">
        <f>SUMIFS(рўйхат!BO:BO,рўйхат!$CY:$CY,$B$776,рўйхат!$B:$B,$C754)</f>
        <v/>
      </c>
      <c r="BI754" s="35">
        <f>SUMIFS(рўйхат!BP:BP,рўйхат!$CY:$CY,$B$776,рўйхат!$B:$B,$C754)</f>
        <v/>
      </c>
      <c r="BJ754" s="36">
        <f>SUMIFS(рўйхат!BQ:BQ,рўйхат!$CY:$CY,$B$776,рўйхат!$B:$B,$C754)</f>
        <v/>
      </c>
      <c r="BK754" s="35">
        <f>SUMIFS(рўйхат!BR:BR,рўйхат!$CY:$CY,$B$776,рўйхат!$B:$B,$C754)</f>
        <v/>
      </c>
      <c r="BL754" s="36">
        <f>SUMIFS(рўйхат!BS:BS,рўйхат!$CY:$CY,$B$776,рўйхат!$B:$B,$C754)</f>
        <v/>
      </c>
      <c r="BM754" s="35">
        <f>SUMIFS(рўйхат!BT:BT,рўйхат!$CY:$CY,$B$776,рўйхат!$B:$B,$C754)</f>
        <v/>
      </c>
      <c r="BN754" s="36">
        <f>SUMIFS(рўйхат!BU:BU,рўйхат!$CY:$CY,$B$776,рўйхат!$B:$B,$C754)</f>
        <v/>
      </c>
      <c r="BO754" s="35">
        <f>SUMIFS(рўйхат!BX:BX,рўйхат!$CY:$CY,$B$776,рўйхат!$B:$B,$C754)</f>
        <v/>
      </c>
      <c r="BP754" s="36">
        <f>SUMIFS(рўйхат!BY:BY,рўйхат!$CY:$CY,$B$776,рўйхат!$B:$B,$C754)</f>
        <v/>
      </c>
      <c r="BQ754" s="35">
        <f>SUMIFS(рўйхат!BZ:BZ,рўйхат!$CY:$CY,$B$776,рўйхат!$B:$B,$C754)</f>
        <v/>
      </c>
      <c r="BR754" s="36">
        <f>SUMIFS(рўйхат!CA:CA,рўйхат!$CY:$CY,$B$776,рўйхат!$B:$B,$C754)</f>
        <v/>
      </c>
      <c r="BS754" s="35">
        <f>SUMIFS(рўйхат!CB:CB,рўйхат!$CY:$CY,$B$776,рўйхат!$B:$B,$C754)</f>
        <v/>
      </c>
      <c r="BT754" s="36">
        <f>SUMIFS(рўйхат!CC:CC,рўйхат!$CY:$CY,$B$776,рўйхат!$B:$B,$C754)</f>
        <v/>
      </c>
      <c r="BU754" s="35">
        <f>SUMIFS(рўйхат!CD:CD,рўйхат!$CY:$CY,$B$776,рўйхат!$B:$B,$C754)</f>
        <v/>
      </c>
      <c r="BV754" s="36">
        <f>SUMIFS(рўйхат!CE:CE,рўйхат!$CY:$CY,$B$776,рўйхат!$B:$B,$C754)</f>
        <v/>
      </c>
      <c r="BW754" s="35">
        <f>SUMIFS(рўйхат!CH:CH,рўйхат!$CY:$CY,$B$776,рўйхат!$B:$B,$C754)</f>
        <v/>
      </c>
      <c r="BX754" s="36">
        <f>SUMIFS(рўйхат!CI:CI,рўйхат!$CY:$CY,$B$776,рўйхат!$B:$B,$C754)</f>
        <v/>
      </c>
      <c r="BY754" s="35">
        <f>SUMIFS(рўйхат!CJ:CJ,рўйхат!$CY:$CY,$B$776,рўйхат!$B:$B,$C754)</f>
        <v/>
      </c>
      <c r="BZ754" s="36">
        <f>SUMIFS(рўйхат!CK:CK,рўйхат!$CY:$CY,$B$776,рўйхат!$B:$B,$C754)</f>
        <v/>
      </c>
      <c r="CA754" s="35">
        <f>SUMIFS(рўйхат!CL:CL,рўйхат!$CY:$CY,$B$776,рўйхат!$B:$B,$C754)</f>
        <v/>
      </c>
      <c r="CB754" s="36">
        <f>SUMIFS(рўйхат!CM:CM,рўйхат!$CY:$CY,$B$776,рўйхат!$B:$B,$C754)</f>
        <v/>
      </c>
      <c r="CC754" s="35">
        <f>SUMIFS(рўйхат!CN:CN,рўйхат!$CY:$CY,$B$776,рўйхат!$B:$B,$C754)</f>
        <v/>
      </c>
      <c r="CD754" s="36">
        <f>SUMIFS(рўйхат!CO:CO,рўйхат!$CY:$CY,$B$776,рўйхат!$B:$B,$C754)</f>
        <v/>
      </c>
      <c r="CE754" s="77">
        <f>IFERROR(BE754/(Q754+BE754),0)</f>
        <v/>
      </c>
      <c r="CF754" s="78">
        <f>IFERROR(BF754/(R754+BF754),0)</f>
        <v/>
      </c>
      <c r="CG754" s="8">
        <f>COUNTIFS(B:B,B754)</f>
        <v/>
      </c>
    </row>
    <row r="755" hidden="1" outlineLevel="1" ht="17.1" customFormat="1" customHeight="1" s="8">
      <c r="A755" s="31" t="n"/>
      <c r="B755" s="50" t="n">
        <v>11</v>
      </c>
      <c r="C755" s="66" t="inlineStr">
        <is>
          <t>Қишлоқ хўжалиги вазирлиги</t>
        </is>
      </c>
      <c r="D755" s="16" t="n"/>
      <c r="E755" s="35">
        <f>SUMIFS(рўйхат!F:F,рўйхат!$CY:$CY,$B$776,рўйхат!$B:$B,$C755)</f>
        <v/>
      </c>
      <c r="F755" s="36">
        <f>SUMIFS(рўйхат!G:G,рўйхат!$CY:$CY,$B$776,рўйхат!$B:$B,$C755)</f>
        <v/>
      </c>
      <c r="G755" s="35">
        <f>SUMIFS(рўйхат!H:H,рўйхат!$CY:$CY,$B$776,рўйхат!$B:$B,$C755)</f>
        <v/>
      </c>
      <c r="H755" s="36">
        <f>SUMIFS(рўйхат!I:I,рўйхат!$CY:$CY,$B$776,рўйхат!$B:$B,$C755)</f>
        <v/>
      </c>
      <c r="I755" s="35">
        <f>SUMIFS(рўйхат!J:J,рўйхат!$CY:$CY,$B$776,рўйхат!$B:$B,$C755)</f>
        <v/>
      </c>
      <c r="J755" s="36">
        <f>SUMIFS(рўйхат!K:K,рўйхат!$CY:$CY,$B$776,рўйхат!$B:$B,$C755)</f>
        <v/>
      </c>
      <c r="K755" s="35">
        <f>SUMIFS(рўйхат!L:L,рўйхат!$CY:$CY,$B$776,рўйхат!$B:$B,$C755)</f>
        <v/>
      </c>
      <c r="L755" s="36">
        <f>SUMIFS(рўйхат!M:M,рўйхат!$CY:$CY,$B$776,рўйхат!$B:$B,$C755)</f>
        <v/>
      </c>
      <c r="M755" s="35">
        <f>SUMIFS(рўйхат!N:N,рўйхат!$CY:$CY,$B$776,рўйхат!$B:$B,$C755)</f>
        <v/>
      </c>
      <c r="N755" s="36">
        <f>SUMIFS(рўйхат!O:O,рўйхат!$CY:$CY,$B$776,рўйхат!$B:$B,$C755)</f>
        <v/>
      </c>
      <c r="O755" s="34">
        <f>IFERROR(M755/E755,0)</f>
        <v/>
      </c>
      <c r="P755" s="34">
        <f>IFERROR(N755/F755,0)</f>
        <v/>
      </c>
      <c r="Q755" s="35">
        <f>SUMIFS(рўйхат!P:P,рўйхат!$CY:$CY,$B$776,рўйхат!$B:$B,$C755)</f>
        <v/>
      </c>
      <c r="R755" s="36">
        <f>SUMIFS(рўйхат!Q:Q,рўйхат!$CY:$CY,$B$776,рўйхат!$B:$B,$C755)</f>
        <v/>
      </c>
      <c r="S755" s="35">
        <f>SUMIFS(рўйхат!R:R,рўйхат!$CY:$CY,$B$776,рўйхат!$B:$B,$C755)</f>
        <v/>
      </c>
      <c r="T755" s="36">
        <f>SUMIFS(рўйхат!S:S,рўйхат!$CY:$CY,$B$776,рўйхат!$B:$B,$C755)</f>
        <v/>
      </c>
      <c r="U755" s="35">
        <f>SUMIFS(рўйхат!T:T,рўйхат!$CY:$CY,$B$776,рўйхат!$B:$B,$C755)</f>
        <v/>
      </c>
      <c r="V755" s="36">
        <f>SUMIFS(рўйхат!U:U,рўйхат!$CY:$CY,$B$776,рўйхат!$B:$B,$C755)</f>
        <v/>
      </c>
      <c r="W755" s="35">
        <f>SUMIFS(рўйхат!V:V,рўйхат!$CY:$CY,$B$776,рўйхат!$B:$B,$C755)</f>
        <v/>
      </c>
      <c r="X755" s="36">
        <f>SUMIFS(рўйхат!W:W,рўйхат!$CY:$CY,$B$776,рўйхат!$B:$B,$C755)</f>
        <v/>
      </c>
      <c r="Y755" s="35">
        <f>SUMIFS(рўйхат!X:X,рўйхат!$CY:$CY,$B$776,рўйхат!$B:$B,$C755)</f>
        <v/>
      </c>
      <c r="Z755" s="36">
        <f>SUMIFS(рўйхат!Y:Y,рўйхат!$CY:$CY,$B$776,рўйхат!$B:$B,$C755)</f>
        <v/>
      </c>
      <c r="AA755" s="35">
        <f>SUMIFS(рўйхат!Z:Z,рўйхат!$CY:$CY,$B$776,рўйхат!$B:$B,$C755)</f>
        <v/>
      </c>
      <c r="AB755" s="36">
        <f>SUMIFS(рўйхат!AA:AA,рўйхат!$CY:$CY,$B$776,рўйхат!$B:$B,$C755)</f>
        <v/>
      </c>
      <c r="AC755" s="35">
        <f>SUMIFS(рўйхат!AB:AB,рўйхат!$CY:$CY,$B$776,рўйхат!$B:$B,$C755)</f>
        <v/>
      </c>
      <c r="AD755" s="36">
        <f>SUMIFS(рўйхат!AC:AC,рўйхат!$CY:$CY,$B$776,рўйхат!$B:$B,$C755)</f>
        <v/>
      </c>
      <c r="AE755" s="35">
        <f>SUMIFS(рўйхат!AD:AD,рўйхат!$CY:$CY,$B$776,рўйхат!$B:$B,$C755)</f>
        <v/>
      </c>
      <c r="AF755" s="36">
        <f>SUMIFS(рўйхат!AE:AE,рўйхат!$CY:$CY,$B$776,рўйхат!$B:$B,$C755)</f>
        <v/>
      </c>
      <c r="AG755" s="35">
        <f>SUMIFS(рўйхат!AH:AH,рўйхат!$CY:$CY,$B$776,рўйхат!$B:$B,$C755)</f>
        <v/>
      </c>
      <c r="AH755" s="36">
        <f>SUMIFS(рўйхат!AI:AI,рўйхат!$CY:$CY,$B$776,рўйхат!$B:$B,$C755)</f>
        <v/>
      </c>
      <c r="AI755" s="35">
        <f>SUMIFS(рўйхат!AJ:AJ,рўйхат!$CY:$CY,$B$776,рўйхат!$B:$B,$C755)</f>
        <v/>
      </c>
      <c r="AJ755" s="36">
        <f>SUMIFS(рўйхат!AK:AK,рўйхат!$CY:$CY,$B$776,рўйхат!$B:$B,$C755)</f>
        <v/>
      </c>
      <c r="AK755" s="35">
        <f>SUMIFS(рўйхат!AL:AL,рўйхат!$CY:$CY,$B$776,рўйхат!$B:$B,$C755)</f>
        <v/>
      </c>
      <c r="AL755" s="36">
        <f>SUMIFS(рўйхат!AM:AM,рўйхат!$CY:$CY,$B$776,рўйхат!$B:$B,$C755)</f>
        <v/>
      </c>
      <c r="AM755" s="77">
        <f>IFERROR(Q755/E755,0)</f>
        <v/>
      </c>
      <c r="AN755" s="77">
        <f>IFERROR(R755/F755,0)</f>
        <v/>
      </c>
      <c r="AO755" s="36">
        <f>SUMIFS(рўйхат!AX:AX,рўйхат!$CY:$CY,$B$776,рўйхат!$B:$B,$C755)</f>
        <v/>
      </c>
      <c r="AP755" s="36">
        <f>SUMIFS(рўйхат!AY:AY,рўйхат!$CY:$CY,$B$776,рўйхат!$B:$B,$C755)</f>
        <v/>
      </c>
      <c r="AQ755" s="35">
        <f>SUMIFS(рўйхат!AZ:AZ,рўйхат!$CY:$CY,$B$776,рўйхат!$B:$B,$C755)</f>
        <v/>
      </c>
      <c r="AR755" s="36">
        <f>SUMIFS(рўйхат!BA:BA,рўйхат!$CY:$CY,$B$776,рўйхат!$B:$B,$C755)</f>
        <v/>
      </c>
      <c r="AS755" s="35">
        <f>SUMIFS(рўйхат!BB:BB,рўйхат!$CY:$CY,$B$776,рўйхат!$B:$B,$C755)</f>
        <v/>
      </c>
      <c r="AT755" s="36">
        <f>SUMIFS(рўйхат!BC:BC,рўйхат!$CY:$CY,$B$776,рўйхат!$B:$B,$C755)</f>
        <v/>
      </c>
      <c r="AU755" s="35">
        <f>SUMIFS(рўйхат!BD:BD,рўйхат!$CY:$CY,$B$776,рўйхат!$B:$B,$C755)</f>
        <v/>
      </c>
      <c r="AV755" s="36">
        <f>SUMIFS(рўйхат!BE:BE,рўйхат!$CY:$CY,$B$776,рўйхат!$B:$B,$C755)</f>
        <v/>
      </c>
      <c r="AW755" s="35">
        <f>SUMIFS(рўйхат!BF:BF,рўйхат!$CY:$CY,$B$776,рўйхат!$B:$B,$C755)</f>
        <v/>
      </c>
      <c r="AX755" s="36">
        <f>SUMIFS(рўйхат!BG:BG,рўйхат!$CY:$CY,$B$776,рўйхат!$B:$B,$C755)</f>
        <v/>
      </c>
      <c r="AY755" s="35">
        <f>SUMIFS(рўйхат!BH:BH,рўйхат!$CY:$CY,$B$776,рўйхат!$B:$B,$C755)</f>
        <v/>
      </c>
      <c r="AZ755" s="36">
        <f>SUMIFS(рўйхат!BI:BI,рўйхат!$CY:$CY,$B$776,рўйхат!$B:$B,$C755)</f>
        <v/>
      </c>
      <c r="BA755" s="35">
        <f>SUMIFS(рўйхат!BJ:BJ,рўйхат!$CY:$CY,$B$776,рўйхат!$B:$B,$C755)</f>
        <v/>
      </c>
      <c r="BB755" s="36">
        <f>SUMIFS(рўйхат!BK:BK,рўйхат!$CY:$CY,$B$776,рўйхат!$B:$B,$C755)</f>
        <v/>
      </c>
      <c r="BC755" s="77">
        <f>IFERROR(AO755/E755,0)</f>
        <v/>
      </c>
      <c r="BD755" s="77">
        <f>IFERROR(AP755/F755,0)</f>
        <v/>
      </c>
      <c r="BE755" s="35">
        <f>SUMIFS(рўйхат!BL:BL,рўйхат!$CY:$CY,$B$776,рўйхат!$B:$B,$C755)</f>
        <v/>
      </c>
      <c r="BF755" s="36">
        <f>SUMIFS(рўйхат!BM:BM,рўйхат!$CY:$CY,$B$776,рўйхат!$B:$B,$C755)</f>
        <v/>
      </c>
      <c r="BG755" s="35">
        <f>SUMIFS(рўйхат!BN:BN,рўйхат!$CY:$CY,$B$776,рўйхат!$B:$B,$C755)</f>
        <v/>
      </c>
      <c r="BH755" s="36">
        <f>SUMIFS(рўйхат!BO:BO,рўйхат!$CY:$CY,$B$776,рўйхат!$B:$B,$C755)</f>
        <v/>
      </c>
      <c r="BI755" s="35">
        <f>SUMIFS(рўйхат!BP:BP,рўйхат!$CY:$CY,$B$776,рўйхат!$B:$B,$C755)</f>
        <v/>
      </c>
      <c r="BJ755" s="36">
        <f>SUMIFS(рўйхат!BQ:BQ,рўйхат!$CY:$CY,$B$776,рўйхат!$B:$B,$C755)</f>
        <v/>
      </c>
      <c r="BK755" s="35">
        <f>SUMIFS(рўйхат!BR:BR,рўйхат!$CY:$CY,$B$776,рўйхат!$B:$B,$C755)</f>
        <v/>
      </c>
      <c r="BL755" s="36">
        <f>SUMIFS(рўйхат!BS:BS,рўйхат!$CY:$CY,$B$776,рўйхат!$B:$B,$C755)</f>
        <v/>
      </c>
      <c r="BM755" s="35">
        <f>SUMIFS(рўйхат!BT:BT,рўйхат!$CY:$CY,$B$776,рўйхат!$B:$B,$C755)</f>
        <v/>
      </c>
      <c r="BN755" s="36">
        <f>SUMIFS(рўйхат!BU:BU,рўйхат!$CY:$CY,$B$776,рўйхат!$B:$B,$C755)</f>
        <v/>
      </c>
      <c r="BO755" s="35">
        <f>SUMIFS(рўйхат!BX:BX,рўйхат!$CY:$CY,$B$776,рўйхат!$B:$B,$C755)</f>
        <v/>
      </c>
      <c r="BP755" s="36">
        <f>SUMIFS(рўйхат!BY:BY,рўйхат!$CY:$CY,$B$776,рўйхат!$B:$B,$C755)</f>
        <v/>
      </c>
      <c r="BQ755" s="35">
        <f>SUMIFS(рўйхат!BZ:BZ,рўйхат!$CY:$CY,$B$776,рўйхат!$B:$B,$C755)</f>
        <v/>
      </c>
      <c r="BR755" s="36">
        <f>SUMIFS(рўйхат!CA:CA,рўйхат!$CY:$CY,$B$776,рўйхат!$B:$B,$C755)</f>
        <v/>
      </c>
      <c r="BS755" s="35">
        <f>SUMIFS(рўйхат!CB:CB,рўйхат!$CY:$CY,$B$776,рўйхат!$B:$B,$C755)</f>
        <v/>
      </c>
      <c r="BT755" s="36">
        <f>SUMIFS(рўйхат!CC:CC,рўйхат!$CY:$CY,$B$776,рўйхат!$B:$B,$C755)</f>
        <v/>
      </c>
      <c r="BU755" s="35">
        <f>SUMIFS(рўйхат!CD:CD,рўйхат!$CY:$CY,$B$776,рўйхат!$B:$B,$C755)</f>
        <v/>
      </c>
      <c r="BV755" s="36">
        <f>SUMIFS(рўйхат!CE:CE,рўйхат!$CY:$CY,$B$776,рўйхат!$B:$B,$C755)</f>
        <v/>
      </c>
      <c r="BW755" s="35">
        <f>SUMIFS(рўйхат!CH:CH,рўйхат!$CY:$CY,$B$776,рўйхат!$B:$B,$C755)</f>
        <v/>
      </c>
      <c r="BX755" s="36">
        <f>SUMIFS(рўйхат!CI:CI,рўйхат!$CY:$CY,$B$776,рўйхат!$B:$B,$C755)</f>
        <v/>
      </c>
      <c r="BY755" s="35">
        <f>SUMIFS(рўйхат!CJ:CJ,рўйхат!$CY:$CY,$B$776,рўйхат!$B:$B,$C755)</f>
        <v/>
      </c>
      <c r="BZ755" s="36">
        <f>SUMIFS(рўйхат!CK:CK,рўйхат!$CY:$CY,$B$776,рўйхат!$B:$B,$C755)</f>
        <v/>
      </c>
      <c r="CA755" s="35">
        <f>SUMIFS(рўйхат!CL:CL,рўйхат!$CY:$CY,$B$776,рўйхат!$B:$B,$C755)</f>
        <v/>
      </c>
      <c r="CB755" s="36">
        <f>SUMIFS(рўйхат!CM:CM,рўйхат!$CY:$CY,$B$776,рўйхат!$B:$B,$C755)</f>
        <v/>
      </c>
      <c r="CC755" s="35">
        <f>SUMIFS(рўйхат!CN:CN,рўйхат!$CY:$CY,$B$776,рўйхат!$B:$B,$C755)</f>
        <v/>
      </c>
      <c r="CD755" s="36">
        <f>SUMIFS(рўйхат!CO:CO,рўйхат!$CY:$CY,$B$776,рўйхат!$B:$B,$C755)</f>
        <v/>
      </c>
      <c r="CE755" s="77">
        <f>IFERROR(BE755/(Q755+BE755),0)</f>
        <v/>
      </c>
      <c r="CF755" s="78">
        <f>IFERROR(BF755/(R755+BF755),0)</f>
        <v/>
      </c>
      <c r="CG755" s="8">
        <f>COUNTIFS(B:B,B755)</f>
        <v/>
      </c>
    </row>
    <row r="756" hidden="1" outlineLevel="1" ht="17.1" customFormat="1" customHeight="1" s="8">
      <c r="A756" s="31" t="n"/>
      <c r="B756" s="50" t="n">
        <v>12</v>
      </c>
      <c r="C756" s="66" t="inlineStr">
        <is>
          <t>Қурилиш ва уй-жой коммунал хўжалиги вазирлиги</t>
        </is>
      </c>
      <c r="D756" s="16" t="n"/>
      <c r="E756" s="35">
        <f>SUMIFS(рўйхат!F:F,рўйхат!$CY:$CY,$B$776,рўйхат!$B:$B,$C756)</f>
        <v/>
      </c>
      <c r="F756" s="36">
        <f>SUMIFS(рўйхат!G:G,рўйхат!$CY:$CY,$B$776,рўйхат!$B:$B,$C756)</f>
        <v/>
      </c>
      <c r="G756" s="35">
        <f>SUMIFS(рўйхат!H:H,рўйхат!$CY:$CY,$B$776,рўйхат!$B:$B,$C756)</f>
        <v/>
      </c>
      <c r="H756" s="36">
        <f>SUMIFS(рўйхат!I:I,рўйхат!$CY:$CY,$B$776,рўйхат!$B:$B,$C756)</f>
        <v/>
      </c>
      <c r="I756" s="35">
        <f>SUMIFS(рўйхат!J:J,рўйхат!$CY:$CY,$B$776,рўйхат!$B:$B,$C756)</f>
        <v/>
      </c>
      <c r="J756" s="36">
        <f>SUMIFS(рўйхат!K:K,рўйхат!$CY:$CY,$B$776,рўйхат!$B:$B,$C756)</f>
        <v/>
      </c>
      <c r="K756" s="35">
        <f>SUMIFS(рўйхат!L:L,рўйхат!$CY:$CY,$B$776,рўйхат!$B:$B,$C756)</f>
        <v/>
      </c>
      <c r="L756" s="36">
        <f>SUMIFS(рўйхат!M:M,рўйхат!$CY:$CY,$B$776,рўйхат!$B:$B,$C756)</f>
        <v/>
      </c>
      <c r="M756" s="35">
        <f>SUMIFS(рўйхат!N:N,рўйхат!$CY:$CY,$B$776,рўйхат!$B:$B,$C756)</f>
        <v/>
      </c>
      <c r="N756" s="36">
        <f>SUMIFS(рўйхат!O:O,рўйхат!$CY:$CY,$B$776,рўйхат!$B:$B,$C756)</f>
        <v/>
      </c>
      <c r="O756" s="34">
        <f>IFERROR(M756/E756,0)</f>
        <v/>
      </c>
      <c r="P756" s="34">
        <f>IFERROR(N756/F756,0)</f>
        <v/>
      </c>
      <c r="Q756" s="35">
        <f>SUMIFS(рўйхат!P:P,рўйхат!$CY:$CY,$B$776,рўйхат!$B:$B,$C756)</f>
        <v/>
      </c>
      <c r="R756" s="36">
        <f>SUMIFS(рўйхат!Q:Q,рўйхат!$CY:$CY,$B$776,рўйхат!$B:$B,$C756)</f>
        <v/>
      </c>
      <c r="S756" s="35">
        <f>SUMIFS(рўйхат!R:R,рўйхат!$CY:$CY,$B$776,рўйхат!$B:$B,$C756)</f>
        <v/>
      </c>
      <c r="T756" s="36">
        <f>SUMIFS(рўйхат!S:S,рўйхат!$CY:$CY,$B$776,рўйхат!$B:$B,$C756)</f>
        <v/>
      </c>
      <c r="U756" s="35">
        <f>SUMIFS(рўйхат!T:T,рўйхат!$CY:$CY,$B$776,рўйхат!$B:$B,$C756)</f>
        <v/>
      </c>
      <c r="V756" s="36">
        <f>SUMIFS(рўйхат!U:U,рўйхат!$CY:$CY,$B$776,рўйхат!$B:$B,$C756)</f>
        <v/>
      </c>
      <c r="W756" s="35">
        <f>SUMIFS(рўйхат!V:V,рўйхат!$CY:$CY,$B$776,рўйхат!$B:$B,$C756)</f>
        <v/>
      </c>
      <c r="X756" s="36">
        <f>SUMIFS(рўйхат!W:W,рўйхат!$CY:$CY,$B$776,рўйхат!$B:$B,$C756)</f>
        <v/>
      </c>
      <c r="Y756" s="35">
        <f>SUMIFS(рўйхат!X:X,рўйхат!$CY:$CY,$B$776,рўйхат!$B:$B,$C756)</f>
        <v/>
      </c>
      <c r="Z756" s="36">
        <f>SUMIFS(рўйхат!Y:Y,рўйхат!$CY:$CY,$B$776,рўйхат!$B:$B,$C756)</f>
        <v/>
      </c>
      <c r="AA756" s="35">
        <f>SUMIFS(рўйхат!Z:Z,рўйхат!$CY:$CY,$B$776,рўйхат!$B:$B,$C756)</f>
        <v/>
      </c>
      <c r="AB756" s="36">
        <f>SUMIFS(рўйхат!AA:AA,рўйхат!$CY:$CY,$B$776,рўйхат!$B:$B,$C756)</f>
        <v/>
      </c>
      <c r="AC756" s="35">
        <f>SUMIFS(рўйхат!AB:AB,рўйхат!$CY:$CY,$B$776,рўйхат!$B:$B,$C756)</f>
        <v/>
      </c>
      <c r="AD756" s="36">
        <f>SUMIFS(рўйхат!AC:AC,рўйхат!$CY:$CY,$B$776,рўйхат!$B:$B,$C756)</f>
        <v/>
      </c>
      <c r="AE756" s="35">
        <f>SUMIFS(рўйхат!AD:AD,рўйхат!$CY:$CY,$B$776,рўйхат!$B:$B,$C756)</f>
        <v/>
      </c>
      <c r="AF756" s="36">
        <f>SUMIFS(рўйхат!AE:AE,рўйхат!$CY:$CY,$B$776,рўйхат!$B:$B,$C756)</f>
        <v/>
      </c>
      <c r="AG756" s="35">
        <f>SUMIFS(рўйхат!AH:AH,рўйхат!$CY:$CY,$B$776,рўйхат!$B:$B,$C756)</f>
        <v/>
      </c>
      <c r="AH756" s="36">
        <f>SUMIFS(рўйхат!AI:AI,рўйхат!$CY:$CY,$B$776,рўйхат!$B:$B,$C756)</f>
        <v/>
      </c>
      <c r="AI756" s="35">
        <f>SUMIFS(рўйхат!AJ:AJ,рўйхат!$CY:$CY,$B$776,рўйхат!$B:$B,$C756)</f>
        <v/>
      </c>
      <c r="AJ756" s="36">
        <f>SUMIFS(рўйхат!AK:AK,рўйхат!$CY:$CY,$B$776,рўйхат!$B:$B,$C756)</f>
        <v/>
      </c>
      <c r="AK756" s="35">
        <f>SUMIFS(рўйхат!AL:AL,рўйхат!$CY:$CY,$B$776,рўйхат!$B:$B,$C756)</f>
        <v/>
      </c>
      <c r="AL756" s="36">
        <f>SUMIFS(рўйхат!AM:AM,рўйхат!$CY:$CY,$B$776,рўйхат!$B:$B,$C756)</f>
        <v/>
      </c>
      <c r="AM756" s="77">
        <f>IFERROR(Q756/E756,0)</f>
        <v/>
      </c>
      <c r="AN756" s="77">
        <f>IFERROR(R756/F756,0)</f>
        <v/>
      </c>
      <c r="AO756" s="36">
        <f>SUMIFS(рўйхат!AX:AX,рўйхат!$CY:$CY,$B$776,рўйхат!$B:$B,$C756)</f>
        <v/>
      </c>
      <c r="AP756" s="36">
        <f>SUMIFS(рўйхат!AY:AY,рўйхат!$CY:$CY,$B$776,рўйхат!$B:$B,$C756)</f>
        <v/>
      </c>
      <c r="AQ756" s="35">
        <f>SUMIFS(рўйхат!AZ:AZ,рўйхат!$CY:$CY,$B$776,рўйхат!$B:$B,$C756)</f>
        <v/>
      </c>
      <c r="AR756" s="36">
        <f>SUMIFS(рўйхат!BA:BA,рўйхат!$CY:$CY,$B$776,рўйхат!$B:$B,$C756)</f>
        <v/>
      </c>
      <c r="AS756" s="35">
        <f>SUMIFS(рўйхат!BB:BB,рўйхат!$CY:$CY,$B$776,рўйхат!$B:$B,$C756)</f>
        <v/>
      </c>
      <c r="AT756" s="36">
        <f>SUMIFS(рўйхат!BC:BC,рўйхат!$CY:$CY,$B$776,рўйхат!$B:$B,$C756)</f>
        <v/>
      </c>
      <c r="AU756" s="35">
        <f>SUMIFS(рўйхат!BD:BD,рўйхат!$CY:$CY,$B$776,рўйхат!$B:$B,$C756)</f>
        <v/>
      </c>
      <c r="AV756" s="36">
        <f>SUMIFS(рўйхат!BE:BE,рўйхат!$CY:$CY,$B$776,рўйхат!$B:$B,$C756)</f>
        <v/>
      </c>
      <c r="AW756" s="35">
        <f>SUMIFS(рўйхат!BF:BF,рўйхат!$CY:$CY,$B$776,рўйхат!$B:$B,$C756)</f>
        <v/>
      </c>
      <c r="AX756" s="36">
        <f>SUMIFS(рўйхат!BG:BG,рўйхат!$CY:$CY,$B$776,рўйхат!$B:$B,$C756)</f>
        <v/>
      </c>
      <c r="AY756" s="35">
        <f>SUMIFS(рўйхат!BH:BH,рўйхат!$CY:$CY,$B$776,рўйхат!$B:$B,$C756)</f>
        <v/>
      </c>
      <c r="AZ756" s="36">
        <f>SUMIFS(рўйхат!BI:BI,рўйхат!$CY:$CY,$B$776,рўйхат!$B:$B,$C756)</f>
        <v/>
      </c>
      <c r="BA756" s="35">
        <f>SUMIFS(рўйхат!BJ:BJ,рўйхат!$CY:$CY,$B$776,рўйхат!$B:$B,$C756)</f>
        <v/>
      </c>
      <c r="BB756" s="36">
        <f>SUMIFS(рўйхат!BK:BK,рўйхат!$CY:$CY,$B$776,рўйхат!$B:$B,$C756)</f>
        <v/>
      </c>
      <c r="BC756" s="77">
        <f>IFERROR(AO756/E756,0)</f>
        <v/>
      </c>
      <c r="BD756" s="77">
        <f>IFERROR(AP756/F756,0)</f>
        <v/>
      </c>
      <c r="BE756" s="35">
        <f>SUMIFS(рўйхат!BL:BL,рўйхат!$CY:$CY,$B$776,рўйхат!$B:$B,$C756)</f>
        <v/>
      </c>
      <c r="BF756" s="36">
        <f>SUMIFS(рўйхат!BM:BM,рўйхат!$CY:$CY,$B$776,рўйхат!$B:$B,$C756)</f>
        <v/>
      </c>
      <c r="BG756" s="35">
        <f>SUMIFS(рўйхат!BN:BN,рўйхат!$CY:$CY,$B$776,рўйхат!$B:$B,$C756)</f>
        <v/>
      </c>
      <c r="BH756" s="36">
        <f>SUMIFS(рўйхат!BO:BO,рўйхат!$CY:$CY,$B$776,рўйхат!$B:$B,$C756)</f>
        <v/>
      </c>
      <c r="BI756" s="35">
        <f>SUMIFS(рўйхат!BP:BP,рўйхат!$CY:$CY,$B$776,рўйхат!$B:$B,$C756)</f>
        <v/>
      </c>
      <c r="BJ756" s="36">
        <f>SUMIFS(рўйхат!BQ:BQ,рўйхат!$CY:$CY,$B$776,рўйхат!$B:$B,$C756)</f>
        <v/>
      </c>
      <c r="BK756" s="35">
        <f>SUMIFS(рўйхат!BR:BR,рўйхат!$CY:$CY,$B$776,рўйхат!$B:$B,$C756)</f>
        <v/>
      </c>
      <c r="BL756" s="36">
        <f>SUMIFS(рўйхат!BS:BS,рўйхат!$CY:$CY,$B$776,рўйхат!$B:$B,$C756)</f>
        <v/>
      </c>
      <c r="BM756" s="35">
        <f>SUMIFS(рўйхат!BT:BT,рўйхат!$CY:$CY,$B$776,рўйхат!$B:$B,$C756)</f>
        <v/>
      </c>
      <c r="BN756" s="36">
        <f>SUMIFS(рўйхат!BU:BU,рўйхат!$CY:$CY,$B$776,рўйхат!$B:$B,$C756)</f>
        <v/>
      </c>
      <c r="BO756" s="35">
        <f>SUMIFS(рўйхат!BX:BX,рўйхат!$CY:$CY,$B$776,рўйхат!$B:$B,$C756)</f>
        <v/>
      </c>
      <c r="BP756" s="36">
        <f>SUMIFS(рўйхат!BY:BY,рўйхат!$CY:$CY,$B$776,рўйхат!$B:$B,$C756)</f>
        <v/>
      </c>
      <c r="BQ756" s="35">
        <f>SUMIFS(рўйхат!BZ:BZ,рўйхат!$CY:$CY,$B$776,рўйхат!$B:$B,$C756)</f>
        <v/>
      </c>
      <c r="BR756" s="36">
        <f>SUMIFS(рўйхат!CA:CA,рўйхат!$CY:$CY,$B$776,рўйхат!$B:$B,$C756)</f>
        <v/>
      </c>
      <c r="BS756" s="35">
        <f>SUMIFS(рўйхат!CB:CB,рўйхат!$CY:$CY,$B$776,рўйхат!$B:$B,$C756)</f>
        <v/>
      </c>
      <c r="BT756" s="36">
        <f>SUMIFS(рўйхат!CC:CC,рўйхат!$CY:$CY,$B$776,рўйхат!$B:$B,$C756)</f>
        <v/>
      </c>
      <c r="BU756" s="35">
        <f>SUMIFS(рўйхат!CD:CD,рўйхат!$CY:$CY,$B$776,рўйхат!$B:$B,$C756)</f>
        <v/>
      </c>
      <c r="BV756" s="36">
        <f>SUMIFS(рўйхат!CE:CE,рўйхат!$CY:$CY,$B$776,рўйхат!$B:$B,$C756)</f>
        <v/>
      </c>
      <c r="BW756" s="35">
        <f>SUMIFS(рўйхат!CH:CH,рўйхат!$CY:$CY,$B$776,рўйхат!$B:$B,$C756)</f>
        <v/>
      </c>
      <c r="BX756" s="36">
        <f>SUMIFS(рўйхат!CI:CI,рўйхат!$CY:$CY,$B$776,рўйхат!$B:$B,$C756)</f>
        <v/>
      </c>
      <c r="BY756" s="35">
        <f>SUMIFS(рўйхат!CJ:CJ,рўйхат!$CY:$CY,$B$776,рўйхат!$B:$B,$C756)</f>
        <v/>
      </c>
      <c r="BZ756" s="36">
        <f>SUMIFS(рўйхат!CK:CK,рўйхат!$CY:$CY,$B$776,рўйхат!$B:$B,$C756)</f>
        <v/>
      </c>
      <c r="CA756" s="35">
        <f>SUMIFS(рўйхат!CL:CL,рўйхат!$CY:$CY,$B$776,рўйхат!$B:$B,$C756)</f>
        <v/>
      </c>
      <c r="CB756" s="36">
        <f>SUMIFS(рўйхат!CM:CM,рўйхат!$CY:$CY,$B$776,рўйхат!$B:$B,$C756)</f>
        <v/>
      </c>
      <c r="CC756" s="35">
        <f>SUMIFS(рўйхат!CN:CN,рўйхат!$CY:$CY,$B$776,рўйхат!$B:$B,$C756)</f>
        <v/>
      </c>
      <c r="CD756" s="36">
        <f>SUMIFS(рўйхат!CO:CO,рўйхат!$CY:$CY,$B$776,рўйхат!$B:$B,$C756)</f>
        <v/>
      </c>
      <c r="CE756" s="77">
        <f>IFERROR(BE756/(Q756+BE756),0)</f>
        <v/>
      </c>
      <c r="CF756" s="78">
        <f>IFERROR(BF756/(R756+BF756),0)</f>
        <v/>
      </c>
      <c r="CG756" s="8">
        <f>COUNTIFS(B:B,B756)</f>
        <v/>
      </c>
    </row>
    <row r="757" hidden="1" outlineLevel="1" ht="17.1" customFormat="1" customHeight="1" s="8">
      <c r="A757" s="31" t="n"/>
      <c r="B757" s="50" t="n">
        <v>13</v>
      </c>
      <c r="C757" s="66" t="inlineStr">
        <is>
          <t>Маданий мерос агентлиги</t>
        </is>
      </c>
      <c r="D757" s="16" t="n"/>
      <c r="E757" s="35">
        <f>SUMIFS(рўйхат!F:F,рўйхат!$CY:$CY,$B$776,рўйхат!$B:$B,$C757)</f>
        <v/>
      </c>
      <c r="F757" s="36">
        <f>SUMIFS(рўйхат!G:G,рўйхат!$CY:$CY,$B$776,рўйхат!$B:$B,$C757)</f>
        <v/>
      </c>
      <c r="G757" s="35">
        <f>SUMIFS(рўйхат!H:H,рўйхат!$CY:$CY,$B$776,рўйхат!$B:$B,$C757)</f>
        <v/>
      </c>
      <c r="H757" s="36">
        <f>SUMIFS(рўйхат!I:I,рўйхат!$CY:$CY,$B$776,рўйхат!$B:$B,$C757)</f>
        <v/>
      </c>
      <c r="I757" s="35">
        <f>SUMIFS(рўйхат!J:J,рўйхат!$CY:$CY,$B$776,рўйхат!$B:$B,$C757)</f>
        <v/>
      </c>
      <c r="J757" s="36">
        <f>SUMIFS(рўйхат!K:K,рўйхат!$CY:$CY,$B$776,рўйхат!$B:$B,$C757)</f>
        <v/>
      </c>
      <c r="K757" s="35">
        <f>SUMIFS(рўйхат!L:L,рўйхат!$CY:$CY,$B$776,рўйхат!$B:$B,$C757)</f>
        <v/>
      </c>
      <c r="L757" s="36">
        <f>SUMIFS(рўйхат!M:M,рўйхат!$CY:$CY,$B$776,рўйхат!$B:$B,$C757)</f>
        <v/>
      </c>
      <c r="M757" s="35">
        <f>SUMIFS(рўйхат!N:N,рўйхат!$CY:$CY,$B$776,рўйхат!$B:$B,$C757)</f>
        <v/>
      </c>
      <c r="N757" s="36">
        <f>SUMIFS(рўйхат!O:O,рўйхат!$CY:$CY,$B$776,рўйхат!$B:$B,$C757)</f>
        <v/>
      </c>
      <c r="O757" s="34">
        <f>IFERROR(M757/E757,0)</f>
        <v/>
      </c>
      <c r="P757" s="34">
        <f>IFERROR(N757/F757,0)</f>
        <v/>
      </c>
      <c r="Q757" s="35">
        <f>SUMIFS(рўйхат!P:P,рўйхат!$CY:$CY,$B$776,рўйхат!$B:$B,$C757)</f>
        <v/>
      </c>
      <c r="R757" s="36">
        <f>SUMIFS(рўйхат!Q:Q,рўйхат!$CY:$CY,$B$776,рўйхат!$B:$B,$C757)</f>
        <v/>
      </c>
      <c r="S757" s="35">
        <f>SUMIFS(рўйхат!R:R,рўйхат!$CY:$CY,$B$776,рўйхат!$B:$B,$C757)</f>
        <v/>
      </c>
      <c r="T757" s="36">
        <f>SUMIFS(рўйхат!S:S,рўйхат!$CY:$CY,$B$776,рўйхат!$B:$B,$C757)</f>
        <v/>
      </c>
      <c r="U757" s="35">
        <f>SUMIFS(рўйхат!T:T,рўйхат!$CY:$CY,$B$776,рўйхат!$B:$B,$C757)</f>
        <v/>
      </c>
      <c r="V757" s="36">
        <f>SUMIFS(рўйхат!U:U,рўйхат!$CY:$CY,$B$776,рўйхат!$B:$B,$C757)</f>
        <v/>
      </c>
      <c r="W757" s="35">
        <f>SUMIFS(рўйхат!V:V,рўйхат!$CY:$CY,$B$776,рўйхат!$B:$B,$C757)</f>
        <v/>
      </c>
      <c r="X757" s="36">
        <f>SUMIFS(рўйхат!W:W,рўйхат!$CY:$CY,$B$776,рўйхат!$B:$B,$C757)</f>
        <v/>
      </c>
      <c r="Y757" s="35">
        <f>SUMIFS(рўйхат!X:X,рўйхат!$CY:$CY,$B$776,рўйхат!$B:$B,$C757)</f>
        <v/>
      </c>
      <c r="Z757" s="36">
        <f>SUMIFS(рўйхат!Y:Y,рўйхат!$CY:$CY,$B$776,рўйхат!$B:$B,$C757)</f>
        <v/>
      </c>
      <c r="AA757" s="35">
        <f>SUMIFS(рўйхат!Z:Z,рўйхат!$CY:$CY,$B$776,рўйхат!$B:$B,$C757)</f>
        <v/>
      </c>
      <c r="AB757" s="36">
        <f>SUMIFS(рўйхат!AA:AA,рўйхат!$CY:$CY,$B$776,рўйхат!$B:$B,$C757)</f>
        <v/>
      </c>
      <c r="AC757" s="35">
        <f>SUMIFS(рўйхат!AB:AB,рўйхат!$CY:$CY,$B$776,рўйхат!$B:$B,$C757)</f>
        <v/>
      </c>
      <c r="AD757" s="36">
        <f>SUMIFS(рўйхат!AC:AC,рўйхат!$CY:$CY,$B$776,рўйхат!$B:$B,$C757)</f>
        <v/>
      </c>
      <c r="AE757" s="35">
        <f>SUMIFS(рўйхат!AD:AD,рўйхат!$CY:$CY,$B$776,рўйхат!$B:$B,$C757)</f>
        <v/>
      </c>
      <c r="AF757" s="36">
        <f>SUMIFS(рўйхат!AE:AE,рўйхат!$CY:$CY,$B$776,рўйхат!$B:$B,$C757)</f>
        <v/>
      </c>
      <c r="AG757" s="35">
        <f>SUMIFS(рўйхат!AH:AH,рўйхат!$CY:$CY,$B$776,рўйхат!$B:$B,$C757)</f>
        <v/>
      </c>
      <c r="AH757" s="36">
        <f>SUMIFS(рўйхат!AI:AI,рўйхат!$CY:$CY,$B$776,рўйхат!$B:$B,$C757)</f>
        <v/>
      </c>
      <c r="AI757" s="35">
        <f>SUMIFS(рўйхат!AJ:AJ,рўйхат!$CY:$CY,$B$776,рўйхат!$B:$B,$C757)</f>
        <v/>
      </c>
      <c r="AJ757" s="36">
        <f>SUMIFS(рўйхат!AK:AK,рўйхат!$CY:$CY,$B$776,рўйхат!$B:$B,$C757)</f>
        <v/>
      </c>
      <c r="AK757" s="35">
        <f>SUMIFS(рўйхат!AL:AL,рўйхат!$CY:$CY,$B$776,рўйхат!$B:$B,$C757)</f>
        <v/>
      </c>
      <c r="AL757" s="36">
        <f>SUMIFS(рўйхат!AM:AM,рўйхат!$CY:$CY,$B$776,рўйхат!$B:$B,$C757)</f>
        <v/>
      </c>
      <c r="AM757" s="77">
        <f>IFERROR(Q757/E757,0)</f>
        <v/>
      </c>
      <c r="AN757" s="77">
        <f>IFERROR(R757/F757,0)</f>
        <v/>
      </c>
      <c r="AO757" s="36">
        <f>SUMIFS(рўйхат!AX:AX,рўйхат!$CY:$CY,$B$776,рўйхат!$B:$B,$C757)</f>
        <v/>
      </c>
      <c r="AP757" s="36">
        <f>SUMIFS(рўйхат!AY:AY,рўйхат!$CY:$CY,$B$776,рўйхат!$B:$B,$C757)</f>
        <v/>
      </c>
      <c r="AQ757" s="35">
        <f>SUMIFS(рўйхат!AZ:AZ,рўйхат!$CY:$CY,$B$776,рўйхат!$B:$B,$C757)</f>
        <v/>
      </c>
      <c r="AR757" s="36">
        <f>SUMIFS(рўйхат!BA:BA,рўйхат!$CY:$CY,$B$776,рўйхат!$B:$B,$C757)</f>
        <v/>
      </c>
      <c r="AS757" s="35">
        <f>SUMIFS(рўйхат!BB:BB,рўйхат!$CY:$CY,$B$776,рўйхат!$B:$B,$C757)</f>
        <v/>
      </c>
      <c r="AT757" s="36">
        <f>SUMIFS(рўйхат!BC:BC,рўйхат!$CY:$CY,$B$776,рўйхат!$B:$B,$C757)</f>
        <v/>
      </c>
      <c r="AU757" s="35">
        <f>SUMIFS(рўйхат!BD:BD,рўйхат!$CY:$CY,$B$776,рўйхат!$B:$B,$C757)</f>
        <v/>
      </c>
      <c r="AV757" s="36">
        <f>SUMIFS(рўйхат!BE:BE,рўйхат!$CY:$CY,$B$776,рўйхат!$B:$B,$C757)</f>
        <v/>
      </c>
      <c r="AW757" s="35">
        <f>SUMIFS(рўйхат!BF:BF,рўйхат!$CY:$CY,$B$776,рўйхат!$B:$B,$C757)</f>
        <v/>
      </c>
      <c r="AX757" s="36">
        <f>SUMIFS(рўйхат!BG:BG,рўйхат!$CY:$CY,$B$776,рўйхат!$B:$B,$C757)</f>
        <v/>
      </c>
      <c r="AY757" s="35">
        <f>SUMIFS(рўйхат!BH:BH,рўйхат!$CY:$CY,$B$776,рўйхат!$B:$B,$C757)</f>
        <v/>
      </c>
      <c r="AZ757" s="36">
        <f>SUMIFS(рўйхат!BI:BI,рўйхат!$CY:$CY,$B$776,рўйхат!$B:$B,$C757)</f>
        <v/>
      </c>
      <c r="BA757" s="35">
        <f>SUMIFS(рўйхат!BJ:BJ,рўйхат!$CY:$CY,$B$776,рўйхат!$B:$B,$C757)</f>
        <v/>
      </c>
      <c r="BB757" s="36">
        <f>SUMIFS(рўйхат!BK:BK,рўйхат!$CY:$CY,$B$776,рўйхат!$B:$B,$C757)</f>
        <v/>
      </c>
      <c r="BC757" s="77">
        <f>IFERROR(AO757/E757,0)</f>
        <v/>
      </c>
      <c r="BD757" s="77">
        <f>IFERROR(AP757/F757,0)</f>
        <v/>
      </c>
      <c r="BE757" s="35">
        <f>SUMIFS(рўйхат!BL:BL,рўйхат!$CY:$CY,$B$776,рўйхат!$B:$B,$C757)</f>
        <v/>
      </c>
      <c r="BF757" s="36">
        <f>SUMIFS(рўйхат!BM:BM,рўйхат!$CY:$CY,$B$776,рўйхат!$B:$B,$C757)</f>
        <v/>
      </c>
      <c r="BG757" s="35">
        <f>SUMIFS(рўйхат!BN:BN,рўйхат!$CY:$CY,$B$776,рўйхат!$B:$B,$C757)</f>
        <v/>
      </c>
      <c r="BH757" s="36">
        <f>SUMIFS(рўйхат!BO:BO,рўйхат!$CY:$CY,$B$776,рўйхат!$B:$B,$C757)</f>
        <v/>
      </c>
      <c r="BI757" s="35">
        <f>SUMIFS(рўйхат!BP:BP,рўйхат!$CY:$CY,$B$776,рўйхат!$B:$B,$C757)</f>
        <v/>
      </c>
      <c r="BJ757" s="36">
        <f>SUMIFS(рўйхат!BQ:BQ,рўйхат!$CY:$CY,$B$776,рўйхат!$B:$B,$C757)</f>
        <v/>
      </c>
      <c r="BK757" s="35">
        <f>SUMIFS(рўйхат!BR:BR,рўйхат!$CY:$CY,$B$776,рўйхат!$B:$B,$C757)</f>
        <v/>
      </c>
      <c r="BL757" s="36">
        <f>SUMIFS(рўйхат!BS:BS,рўйхат!$CY:$CY,$B$776,рўйхат!$B:$B,$C757)</f>
        <v/>
      </c>
      <c r="BM757" s="35">
        <f>SUMIFS(рўйхат!BT:BT,рўйхат!$CY:$CY,$B$776,рўйхат!$B:$B,$C757)</f>
        <v/>
      </c>
      <c r="BN757" s="36">
        <f>SUMIFS(рўйхат!BU:BU,рўйхат!$CY:$CY,$B$776,рўйхат!$B:$B,$C757)</f>
        <v/>
      </c>
      <c r="BO757" s="35">
        <f>SUMIFS(рўйхат!BX:BX,рўйхат!$CY:$CY,$B$776,рўйхат!$B:$B,$C757)</f>
        <v/>
      </c>
      <c r="BP757" s="36">
        <f>SUMIFS(рўйхат!BY:BY,рўйхат!$CY:$CY,$B$776,рўйхат!$B:$B,$C757)</f>
        <v/>
      </c>
      <c r="BQ757" s="35">
        <f>SUMIFS(рўйхат!BZ:BZ,рўйхат!$CY:$CY,$B$776,рўйхат!$B:$B,$C757)</f>
        <v/>
      </c>
      <c r="BR757" s="36">
        <f>SUMIFS(рўйхат!CA:CA,рўйхат!$CY:$CY,$B$776,рўйхат!$B:$B,$C757)</f>
        <v/>
      </c>
      <c r="BS757" s="35">
        <f>SUMIFS(рўйхат!CB:CB,рўйхат!$CY:$CY,$B$776,рўйхат!$B:$B,$C757)</f>
        <v/>
      </c>
      <c r="BT757" s="36">
        <f>SUMIFS(рўйхат!CC:CC,рўйхат!$CY:$CY,$B$776,рўйхат!$B:$B,$C757)</f>
        <v/>
      </c>
      <c r="BU757" s="35">
        <f>SUMIFS(рўйхат!CD:CD,рўйхат!$CY:$CY,$B$776,рўйхат!$B:$B,$C757)</f>
        <v/>
      </c>
      <c r="BV757" s="36">
        <f>SUMIFS(рўйхат!CE:CE,рўйхат!$CY:$CY,$B$776,рўйхат!$B:$B,$C757)</f>
        <v/>
      </c>
      <c r="BW757" s="35">
        <f>SUMIFS(рўйхат!CH:CH,рўйхат!$CY:$CY,$B$776,рўйхат!$B:$B,$C757)</f>
        <v/>
      </c>
      <c r="BX757" s="36">
        <f>SUMIFS(рўйхат!CI:CI,рўйхат!$CY:$CY,$B$776,рўйхат!$B:$B,$C757)</f>
        <v/>
      </c>
      <c r="BY757" s="35">
        <f>SUMIFS(рўйхат!CJ:CJ,рўйхат!$CY:$CY,$B$776,рўйхат!$B:$B,$C757)</f>
        <v/>
      </c>
      <c r="BZ757" s="36">
        <f>SUMIFS(рўйхат!CK:CK,рўйхат!$CY:$CY,$B$776,рўйхат!$B:$B,$C757)</f>
        <v/>
      </c>
      <c r="CA757" s="35">
        <f>SUMIFS(рўйхат!CL:CL,рўйхат!$CY:$CY,$B$776,рўйхат!$B:$B,$C757)</f>
        <v/>
      </c>
      <c r="CB757" s="36">
        <f>SUMIFS(рўйхат!CM:CM,рўйхат!$CY:$CY,$B$776,рўйхат!$B:$B,$C757)</f>
        <v/>
      </c>
      <c r="CC757" s="35">
        <f>SUMIFS(рўйхат!CN:CN,рўйхат!$CY:$CY,$B$776,рўйхат!$B:$B,$C757)</f>
        <v/>
      </c>
      <c r="CD757" s="36">
        <f>SUMIFS(рўйхат!CO:CO,рўйхат!$CY:$CY,$B$776,рўйхат!$B:$B,$C757)</f>
        <v/>
      </c>
      <c r="CE757" s="77">
        <f>IFERROR(BE757/(Q757+BE757),0)</f>
        <v/>
      </c>
      <c r="CF757" s="78">
        <f>IFERROR(BF757/(R757+BF757),0)</f>
        <v/>
      </c>
      <c r="CG757" s="8">
        <f>COUNTIFS(B:B,B757)</f>
        <v/>
      </c>
    </row>
    <row r="758" hidden="1" outlineLevel="1" ht="17.1" customFormat="1" customHeight="1" s="8">
      <c r="A758" s="31" t="n"/>
      <c r="B758" s="50" t="n">
        <v>14</v>
      </c>
      <c r="C758" s="66" t="inlineStr">
        <is>
          <t>Маданият вазирлиги</t>
        </is>
      </c>
      <c r="D758" s="16" t="n"/>
      <c r="E758" s="35">
        <f>SUMIFS(рўйхат!F:F,рўйхат!$CY:$CY,$B$776,рўйхат!$B:$B,$C758)</f>
        <v/>
      </c>
      <c r="F758" s="36">
        <f>SUMIFS(рўйхат!G:G,рўйхат!$CY:$CY,$B$776,рўйхат!$B:$B,$C758)</f>
        <v/>
      </c>
      <c r="G758" s="35">
        <f>SUMIFS(рўйхат!H:H,рўйхат!$CY:$CY,$B$776,рўйхат!$B:$B,$C758)</f>
        <v/>
      </c>
      <c r="H758" s="36">
        <f>SUMIFS(рўйхат!I:I,рўйхат!$CY:$CY,$B$776,рўйхат!$B:$B,$C758)</f>
        <v/>
      </c>
      <c r="I758" s="35">
        <f>SUMIFS(рўйхат!J:J,рўйхат!$CY:$CY,$B$776,рўйхат!$B:$B,$C758)</f>
        <v/>
      </c>
      <c r="J758" s="36">
        <f>SUMIFS(рўйхат!K:K,рўйхат!$CY:$CY,$B$776,рўйхат!$B:$B,$C758)</f>
        <v/>
      </c>
      <c r="K758" s="35">
        <f>SUMIFS(рўйхат!L:L,рўйхат!$CY:$CY,$B$776,рўйхат!$B:$B,$C758)</f>
        <v/>
      </c>
      <c r="L758" s="36">
        <f>SUMIFS(рўйхат!M:M,рўйхат!$CY:$CY,$B$776,рўйхат!$B:$B,$C758)</f>
        <v/>
      </c>
      <c r="M758" s="35">
        <f>SUMIFS(рўйхат!N:N,рўйхат!$CY:$CY,$B$776,рўйхат!$B:$B,$C758)</f>
        <v/>
      </c>
      <c r="N758" s="36">
        <f>SUMIFS(рўйхат!O:O,рўйхат!$CY:$CY,$B$776,рўйхат!$B:$B,$C758)</f>
        <v/>
      </c>
      <c r="O758" s="34">
        <f>IFERROR(M758/E758,0)</f>
        <v/>
      </c>
      <c r="P758" s="34">
        <f>IFERROR(N758/F758,0)</f>
        <v/>
      </c>
      <c r="Q758" s="35">
        <f>SUMIFS(рўйхат!P:P,рўйхат!$CY:$CY,$B$776,рўйхат!$B:$B,$C758)</f>
        <v/>
      </c>
      <c r="R758" s="36">
        <f>SUMIFS(рўйхат!Q:Q,рўйхат!$CY:$CY,$B$776,рўйхат!$B:$B,$C758)</f>
        <v/>
      </c>
      <c r="S758" s="35">
        <f>SUMIFS(рўйхат!R:R,рўйхат!$CY:$CY,$B$776,рўйхат!$B:$B,$C758)</f>
        <v/>
      </c>
      <c r="T758" s="36">
        <f>SUMIFS(рўйхат!S:S,рўйхат!$CY:$CY,$B$776,рўйхат!$B:$B,$C758)</f>
        <v/>
      </c>
      <c r="U758" s="35">
        <f>SUMIFS(рўйхат!T:T,рўйхат!$CY:$CY,$B$776,рўйхат!$B:$B,$C758)</f>
        <v/>
      </c>
      <c r="V758" s="36">
        <f>SUMIFS(рўйхат!U:U,рўйхат!$CY:$CY,$B$776,рўйхат!$B:$B,$C758)</f>
        <v/>
      </c>
      <c r="W758" s="35">
        <f>SUMIFS(рўйхат!V:V,рўйхат!$CY:$CY,$B$776,рўйхат!$B:$B,$C758)</f>
        <v/>
      </c>
      <c r="X758" s="36">
        <f>SUMIFS(рўйхат!W:W,рўйхат!$CY:$CY,$B$776,рўйхат!$B:$B,$C758)</f>
        <v/>
      </c>
      <c r="Y758" s="35">
        <f>SUMIFS(рўйхат!X:X,рўйхат!$CY:$CY,$B$776,рўйхат!$B:$B,$C758)</f>
        <v/>
      </c>
      <c r="Z758" s="36">
        <f>SUMIFS(рўйхат!Y:Y,рўйхат!$CY:$CY,$B$776,рўйхат!$B:$B,$C758)</f>
        <v/>
      </c>
      <c r="AA758" s="35">
        <f>SUMIFS(рўйхат!Z:Z,рўйхат!$CY:$CY,$B$776,рўйхат!$B:$B,$C758)</f>
        <v/>
      </c>
      <c r="AB758" s="36">
        <f>SUMIFS(рўйхат!AA:AA,рўйхат!$CY:$CY,$B$776,рўйхат!$B:$B,$C758)</f>
        <v/>
      </c>
      <c r="AC758" s="35">
        <f>SUMIFS(рўйхат!AB:AB,рўйхат!$CY:$CY,$B$776,рўйхат!$B:$B,$C758)</f>
        <v/>
      </c>
      <c r="AD758" s="36">
        <f>SUMIFS(рўйхат!AC:AC,рўйхат!$CY:$CY,$B$776,рўйхат!$B:$B,$C758)</f>
        <v/>
      </c>
      <c r="AE758" s="35">
        <f>SUMIFS(рўйхат!AD:AD,рўйхат!$CY:$CY,$B$776,рўйхат!$B:$B,$C758)</f>
        <v/>
      </c>
      <c r="AF758" s="36">
        <f>SUMIFS(рўйхат!AE:AE,рўйхат!$CY:$CY,$B$776,рўйхат!$B:$B,$C758)</f>
        <v/>
      </c>
      <c r="AG758" s="35">
        <f>SUMIFS(рўйхат!AH:AH,рўйхат!$CY:$CY,$B$776,рўйхат!$B:$B,$C758)</f>
        <v/>
      </c>
      <c r="AH758" s="36">
        <f>SUMIFS(рўйхат!AI:AI,рўйхат!$CY:$CY,$B$776,рўйхат!$B:$B,$C758)</f>
        <v/>
      </c>
      <c r="AI758" s="35">
        <f>SUMIFS(рўйхат!AJ:AJ,рўйхат!$CY:$CY,$B$776,рўйхат!$B:$B,$C758)</f>
        <v/>
      </c>
      <c r="AJ758" s="36">
        <f>SUMIFS(рўйхат!AK:AK,рўйхат!$CY:$CY,$B$776,рўйхат!$B:$B,$C758)</f>
        <v/>
      </c>
      <c r="AK758" s="35">
        <f>SUMIFS(рўйхат!AL:AL,рўйхат!$CY:$CY,$B$776,рўйхат!$B:$B,$C758)</f>
        <v/>
      </c>
      <c r="AL758" s="36">
        <f>SUMIFS(рўйхат!AM:AM,рўйхат!$CY:$CY,$B$776,рўйхат!$B:$B,$C758)</f>
        <v/>
      </c>
      <c r="AM758" s="77">
        <f>IFERROR(Q758/E758,0)</f>
        <v/>
      </c>
      <c r="AN758" s="77">
        <f>IFERROR(R758/F758,0)</f>
        <v/>
      </c>
      <c r="AO758" s="36">
        <f>SUMIFS(рўйхат!AX:AX,рўйхат!$CY:$CY,$B$776,рўйхат!$B:$B,$C758)</f>
        <v/>
      </c>
      <c r="AP758" s="36">
        <f>SUMIFS(рўйхат!AY:AY,рўйхат!$CY:$CY,$B$776,рўйхат!$B:$B,$C758)</f>
        <v/>
      </c>
      <c r="AQ758" s="35">
        <f>SUMIFS(рўйхат!AZ:AZ,рўйхат!$CY:$CY,$B$776,рўйхат!$B:$B,$C758)</f>
        <v/>
      </c>
      <c r="AR758" s="36">
        <f>SUMIFS(рўйхат!BA:BA,рўйхат!$CY:$CY,$B$776,рўйхат!$B:$B,$C758)</f>
        <v/>
      </c>
      <c r="AS758" s="35">
        <f>SUMIFS(рўйхат!BB:BB,рўйхат!$CY:$CY,$B$776,рўйхат!$B:$B,$C758)</f>
        <v/>
      </c>
      <c r="AT758" s="36">
        <f>SUMIFS(рўйхат!BC:BC,рўйхат!$CY:$CY,$B$776,рўйхат!$B:$B,$C758)</f>
        <v/>
      </c>
      <c r="AU758" s="35">
        <f>SUMIFS(рўйхат!BD:BD,рўйхат!$CY:$CY,$B$776,рўйхат!$B:$B,$C758)</f>
        <v/>
      </c>
      <c r="AV758" s="36">
        <f>SUMIFS(рўйхат!BE:BE,рўйхат!$CY:$CY,$B$776,рўйхат!$B:$B,$C758)</f>
        <v/>
      </c>
      <c r="AW758" s="35">
        <f>SUMIFS(рўйхат!BF:BF,рўйхат!$CY:$CY,$B$776,рўйхат!$B:$B,$C758)</f>
        <v/>
      </c>
      <c r="AX758" s="36">
        <f>SUMIFS(рўйхат!BG:BG,рўйхат!$CY:$CY,$B$776,рўйхат!$B:$B,$C758)</f>
        <v/>
      </c>
      <c r="AY758" s="35">
        <f>SUMIFS(рўйхат!BH:BH,рўйхат!$CY:$CY,$B$776,рўйхат!$B:$B,$C758)</f>
        <v/>
      </c>
      <c r="AZ758" s="36">
        <f>SUMIFS(рўйхат!BI:BI,рўйхат!$CY:$CY,$B$776,рўйхат!$B:$B,$C758)</f>
        <v/>
      </c>
      <c r="BA758" s="35">
        <f>SUMIFS(рўйхат!BJ:BJ,рўйхат!$CY:$CY,$B$776,рўйхат!$B:$B,$C758)</f>
        <v/>
      </c>
      <c r="BB758" s="36">
        <f>SUMIFS(рўйхат!BK:BK,рўйхат!$CY:$CY,$B$776,рўйхат!$B:$B,$C758)</f>
        <v/>
      </c>
      <c r="BC758" s="77">
        <f>IFERROR(AO758/E758,0)</f>
        <v/>
      </c>
      <c r="BD758" s="77">
        <f>IFERROR(AP758/F758,0)</f>
        <v/>
      </c>
      <c r="BE758" s="35">
        <f>SUMIFS(рўйхат!BL:BL,рўйхат!$CY:$CY,$B$776,рўйхат!$B:$B,$C758)</f>
        <v/>
      </c>
      <c r="BF758" s="36">
        <f>SUMIFS(рўйхат!BM:BM,рўйхат!$CY:$CY,$B$776,рўйхат!$B:$B,$C758)</f>
        <v/>
      </c>
      <c r="BG758" s="35">
        <f>SUMIFS(рўйхат!BN:BN,рўйхат!$CY:$CY,$B$776,рўйхат!$B:$B,$C758)</f>
        <v/>
      </c>
      <c r="BH758" s="36">
        <f>SUMIFS(рўйхат!BO:BO,рўйхат!$CY:$CY,$B$776,рўйхат!$B:$B,$C758)</f>
        <v/>
      </c>
      <c r="BI758" s="35">
        <f>SUMIFS(рўйхат!BP:BP,рўйхат!$CY:$CY,$B$776,рўйхат!$B:$B,$C758)</f>
        <v/>
      </c>
      <c r="BJ758" s="36">
        <f>SUMIFS(рўйхат!BQ:BQ,рўйхат!$CY:$CY,$B$776,рўйхат!$B:$B,$C758)</f>
        <v/>
      </c>
      <c r="BK758" s="35">
        <f>SUMIFS(рўйхат!BR:BR,рўйхат!$CY:$CY,$B$776,рўйхат!$B:$B,$C758)</f>
        <v/>
      </c>
      <c r="BL758" s="36">
        <f>SUMIFS(рўйхат!BS:BS,рўйхат!$CY:$CY,$B$776,рўйхат!$B:$B,$C758)</f>
        <v/>
      </c>
      <c r="BM758" s="35">
        <f>SUMIFS(рўйхат!BT:BT,рўйхат!$CY:$CY,$B$776,рўйхат!$B:$B,$C758)</f>
        <v/>
      </c>
      <c r="BN758" s="36">
        <f>SUMIFS(рўйхат!BU:BU,рўйхат!$CY:$CY,$B$776,рўйхат!$B:$B,$C758)</f>
        <v/>
      </c>
      <c r="BO758" s="35">
        <f>SUMIFS(рўйхат!BX:BX,рўйхат!$CY:$CY,$B$776,рўйхат!$B:$B,$C758)</f>
        <v/>
      </c>
      <c r="BP758" s="36">
        <f>SUMIFS(рўйхат!BY:BY,рўйхат!$CY:$CY,$B$776,рўйхат!$B:$B,$C758)</f>
        <v/>
      </c>
      <c r="BQ758" s="35">
        <f>SUMIFS(рўйхат!BZ:BZ,рўйхат!$CY:$CY,$B$776,рўйхат!$B:$B,$C758)</f>
        <v/>
      </c>
      <c r="BR758" s="36">
        <f>SUMIFS(рўйхат!CA:CA,рўйхат!$CY:$CY,$B$776,рўйхат!$B:$B,$C758)</f>
        <v/>
      </c>
      <c r="BS758" s="35">
        <f>SUMIFS(рўйхат!CB:CB,рўйхат!$CY:$CY,$B$776,рўйхат!$B:$B,$C758)</f>
        <v/>
      </c>
      <c r="BT758" s="36">
        <f>SUMIFS(рўйхат!CC:CC,рўйхат!$CY:$CY,$B$776,рўйхат!$B:$B,$C758)</f>
        <v/>
      </c>
      <c r="BU758" s="35">
        <f>SUMIFS(рўйхат!CD:CD,рўйхат!$CY:$CY,$B$776,рўйхат!$B:$B,$C758)</f>
        <v/>
      </c>
      <c r="BV758" s="36">
        <f>SUMIFS(рўйхат!CE:CE,рўйхат!$CY:$CY,$B$776,рўйхат!$B:$B,$C758)</f>
        <v/>
      </c>
      <c r="BW758" s="35">
        <f>SUMIFS(рўйхат!CH:CH,рўйхат!$CY:$CY,$B$776,рўйхат!$B:$B,$C758)</f>
        <v/>
      </c>
      <c r="BX758" s="36">
        <f>SUMIFS(рўйхат!CI:CI,рўйхат!$CY:$CY,$B$776,рўйхат!$B:$B,$C758)</f>
        <v/>
      </c>
      <c r="BY758" s="35">
        <f>SUMIFS(рўйхат!CJ:CJ,рўйхат!$CY:$CY,$B$776,рўйхат!$B:$B,$C758)</f>
        <v/>
      </c>
      <c r="BZ758" s="36">
        <f>SUMIFS(рўйхат!CK:CK,рўйхат!$CY:$CY,$B$776,рўйхат!$B:$B,$C758)</f>
        <v/>
      </c>
      <c r="CA758" s="35">
        <f>SUMIFS(рўйхат!CL:CL,рўйхат!$CY:$CY,$B$776,рўйхат!$B:$B,$C758)</f>
        <v/>
      </c>
      <c r="CB758" s="36">
        <f>SUMIFS(рўйхат!CM:CM,рўйхат!$CY:$CY,$B$776,рўйхат!$B:$B,$C758)</f>
        <v/>
      </c>
      <c r="CC758" s="35">
        <f>SUMIFS(рўйхат!CN:CN,рўйхат!$CY:$CY,$B$776,рўйхат!$B:$B,$C758)</f>
        <v/>
      </c>
      <c r="CD758" s="36">
        <f>SUMIFS(рўйхат!CO:CO,рўйхат!$CY:$CY,$B$776,рўйхат!$B:$B,$C758)</f>
        <v/>
      </c>
      <c r="CE758" s="77">
        <f>IFERROR(BE758/(Q758+BE758),0)</f>
        <v/>
      </c>
      <c r="CF758" s="78">
        <f>IFERROR(BF758/(R758+BF758),0)</f>
        <v/>
      </c>
      <c r="CG758" s="8">
        <f>COUNTIFS(B:B,B758)</f>
        <v/>
      </c>
    </row>
    <row r="759" hidden="1" outlineLevel="1" ht="17.1" customFormat="1" customHeight="1" s="8">
      <c r="A759" s="31" t="n"/>
      <c r="B759" s="50" t="n">
        <v>15</v>
      </c>
      <c r="C759" s="66" t="inlineStr">
        <is>
          <t>Мактабгача ва мактаб таълими вазирлиги</t>
        </is>
      </c>
      <c r="D759" s="16" t="n"/>
      <c r="E759" s="35">
        <f>SUMIFS(рўйхат!F:F,рўйхат!$CY:$CY,$B$776,рўйхат!$B:$B,$C759)</f>
        <v/>
      </c>
      <c r="F759" s="36">
        <f>SUMIFS(рўйхат!G:G,рўйхат!$CY:$CY,$B$776,рўйхат!$B:$B,$C759)</f>
        <v/>
      </c>
      <c r="G759" s="35">
        <f>SUMIFS(рўйхат!H:H,рўйхат!$CY:$CY,$B$776,рўйхат!$B:$B,$C759)</f>
        <v/>
      </c>
      <c r="H759" s="36">
        <f>SUMIFS(рўйхат!I:I,рўйхат!$CY:$CY,$B$776,рўйхат!$B:$B,$C759)</f>
        <v/>
      </c>
      <c r="I759" s="35">
        <f>SUMIFS(рўйхат!J:J,рўйхат!$CY:$CY,$B$776,рўйхат!$B:$B,$C759)</f>
        <v/>
      </c>
      <c r="J759" s="36">
        <f>SUMIFS(рўйхат!K:K,рўйхат!$CY:$CY,$B$776,рўйхат!$B:$B,$C759)</f>
        <v/>
      </c>
      <c r="K759" s="35">
        <f>SUMIFS(рўйхат!L:L,рўйхат!$CY:$CY,$B$776,рўйхат!$B:$B,$C759)</f>
        <v/>
      </c>
      <c r="L759" s="36">
        <f>SUMIFS(рўйхат!M:M,рўйхат!$CY:$CY,$B$776,рўйхат!$B:$B,$C759)</f>
        <v/>
      </c>
      <c r="M759" s="35">
        <f>SUMIFS(рўйхат!N:N,рўйхат!$CY:$CY,$B$776,рўйхат!$B:$B,$C759)</f>
        <v/>
      </c>
      <c r="N759" s="36">
        <f>SUMIFS(рўйхат!O:O,рўйхат!$CY:$CY,$B$776,рўйхат!$B:$B,$C759)</f>
        <v/>
      </c>
      <c r="O759" s="34">
        <f>IFERROR(M759/E759,0)</f>
        <v/>
      </c>
      <c r="P759" s="34">
        <f>IFERROR(N759/F759,0)</f>
        <v/>
      </c>
      <c r="Q759" s="35">
        <f>SUMIFS(рўйхат!P:P,рўйхат!$CY:$CY,$B$776,рўйхат!$B:$B,$C759)</f>
        <v/>
      </c>
      <c r="R759" s="36">
        <f>SUMIFS(рўйхат!Q:Q,рўйхат!$CY:$CY,$B$776,рўйхат!$B:$B,$C759)</f>
        <v/>
      </c>
      <c r="S759" s="35">
        <f>SUMIFS(рўйхат!R:R,рўйхат!$CY:$CY,$B$776,рўйхат!$B:$B,$C759)</f>
        <v/>
      </c>
      <c r="T759" s="36">
        <f>SUMIFS(рўйхат!S:S,рўйхат!$CY:$CY,$B$776,рўйхат!$B:$B,$C759)</f>
        <v/>
      </c>
      <c r="U759" s="35">
        <f>SUMIFS(рўйхат!T:T,рўйхат!$CY:$CY,$B$776,рўйхат!$B:$B,$C759)</f>
        <v/>
      </c>
      <c r="V759" s="36">
        <f>SUMIFS(рўйхат!U:U,рўйхат!$CY:$CY,$B$776,рўйхат!$B:$B,$C759)</f>
        <v/>
      </c>
      <c r="W759" s="35">
        <f>SUMIFS(рўйхат!V:V,рўйхат!$CY:$CY,$B$776,рўйхат!$B:$B,$C759)</f>
        <v/>
      </c>
      <c r="X759" s="36">
        <f>SUMIFS(рўйхат!W:W,рўйхат!$CY:$CY,$B$776,рўйхат!$B:$B,$C759)</f>
        <v/>
      </c>
      <c r="Y759" s="35">
        <f>SUMIFS(рўйхат!X:X,рўйхат!$CY:$CY,$B$776,рўйхат!$B:$B,$C759)</f>
        <v/>
      </c>
      <c r="Z759" s="36">
        <f>SUMIFS(рўйхат!Y:Y,рўйхат!$CY:$CY,$B$776,рўйхат!$B:$B,$C759)</f>
        <v/>
      </c>
      <c r="AA759" s="35">
        <f>SUMIFS(рўйхат!Z:Z,рўйхат!$CY:$CY,$B$776,рўйхат!$B:$B,$C759)</f>
        <v/>
      </c>
      <c r="AB759" s="36">
        <f>SUMIFS(рўйхат!AA:AA,рўйхат!$CY:$CY,$B$776,рўйхат!$B:$B,$C759)</f>
        <v/>
      </c>
      <c r="AC759" s="35">
        <f>SUMIFS(рўйхат!AB:AB,рўйхат!$CY:$CY,$B$776,рўйхат!$B:$B,$C759)</f>
        <v/>
      </c>
      <c r="AD759" s="36">
        <f>SUMIFS(рўйхат!AC:AC,рўйхат!$CY:$CY,$B$776,рўйхат!$B:$B,$C759)</f>
        <v/>
      </c>
      <c r="AE759" s="35">
        <f>SUMIFS(рўйхат!AD:AD,рўйхат!$CY:$CY,$B$776,рўйхат!$B:$B,$C759)</f>
        <v/>
      </c>
      <c r="AF759" s="36">
        <f>SUMIFS(рўйхат!AE:AE,рўйхат!$CY:$CY,$B$776,рўйхат!$B:$B,$C759)</f>
        <v/>
      </c>
      <c r="AG759" s="35">
        <f>SUMIFS(рўйхат!AH:AH,рўйхат!$CY:$CY,$B$776,рўйхат!$B:$B,$C759)</f>
        <v/>
      </c>
      <c r="AH759" s="36">
        <f>SUMIFS(рўйхат!AI:AI,рўйхат!$CY:$CY,$B$776,рўйхат!$B:$B,$C759)</f>
        <v/>
      </c>
      <c r="AI759" s="35">
        <f>SUMIFS(рўйхат!AJ:AJ,рўйхат!$CY:$CY,$B$776,рўйхат!$B:$B,$C759)</f>
        <v/>
      </c>
      <c r="AJ759" s="36">
        <f>SUMIFS(рўйхат!AK:AK,рўйхат!$CY:$CY,$B$776,рўйхат!$B:$B,$C759)</f>
        <v/>
      </c>
      <c r="AK759" s="35">
        <f>SUMIFS(рўйхат!AL:AL,рўйхат!$CY:$CY,$B$776,рўйхат!$B:$B,$C759)</f>
        <v/>
      </c>
      <c r="AL759" s="36">
        <f>SUMIFS(рўйхат!AM:AM,рўйхат!$CY:$CY,$B$776,рўйхат!$B:$B,$C759)</f>
        <v/>
      </c>
      <c r="AM759" s="77">
        <f>IFERROR(Q759/E759,0)</f>
        <v/>
      </c>
      <c r="AN759" s="77">
        <f>IFERROR(R759/F759,0)</f>
        <v/>
      </c>
      <c r="AO759" s="36">
        <f>SUMIFS(рўйхат!AX:AX,рўйхат!$CY:$CY,$B$776,рўйхат!$B:$B,$C759)</f>
        <v/>
      </c>
      <c r="AP759" s="36">
        <f>SUMIFS(рўйхат!AY:AY,рўйхат!$CY:$CY,$B$776,рўйхат!$B:$B,$C759)</f>
        <v/>
      </c>
      <c r="AQ759" s="35">
        <f>SUMIFS(рўйхат!AZ:AZ,рўйхат!$CY:$CY,$B$776,рўйхат!$B:$B,$C759)</f>
        <v/>
      </c>
      <c r="AR759" s="36">
        <f>SUMIFS(рўйхат!BA:BA,рўйхат!$CY:$CY,$B$776,рўйхат!$B:$B,$C759)</f>
        <v/>
      </c>
      <c r="AS759" s="35">
        <f>SUMIFS(рўйхат!BB:BB,рўйхат!$CY:$CY,$B$776,рўйхат!$B:$B,$C759)</f>
        <v/>
      </c>
      <c r="AT759" s="36">
        <f>SUMIFS(рўйхат!BC:BC,рўйхат!$CY:$CY,$B$776,рўйхат!$B:$B,$C759)</f>
        <v/>
      </c>
      <c r="AU759" s="35">
        <f>SUMIFS(рўйхат!BD:BD,рўйхат!$CY:$CY,$B$776,рўйхат!$B:$B,$C759)</f>
        <v/>
      </c>
      <c r="AV759" s="36">
        <f>SUMIFS(рўйхат!BE:BE,рўйхат!$CY:$CY,$B$776,рўйхат!$B:$B,$C759)</f>
        <v/>
      </c>
      <c r="AW759" s="35">
        <f>SUMIFS(рўйхат!BF:BF,рўйхат!$CY:$CY,$B$776,рўйхат!$B:$B,$C759)</f>
        <v/>
      </c>
      <c r="AX759" s="36">
        <f>SUMIFS(рўйхат!BG:BG,рўйхат!$CY:$CY,$B$776,рўйхат!$B:$B,$C759)</f>
        <v/>
      </c>
      <c r="AY759" s="35">
        <f>SUMIFS(рўйхат!BH:BH,рўйхат!$CY:$CY,$B$776,рўйхат!$B:$B,$C759)</f>
        <v/>
      </c>
      <c r="AZ759" s="36">
        <f>SUMIFS(рўйхат!BI:BI,рўйхат!$CY:$CY,$B$776,рўйхат!$B:$B,$C759)</f>
        <v/>
      </c>
      <c r="BA759" s="35">
        <f>SUMIFS(рўйхат!BJ:BJ,рўйхат!$CY:$CY,$B$776,рўйхат!$B:$B,$C759)</f>
        <v/>
      </c>
      <c r="BB759" s="36">
        <f>SUMIFS(рўйхат!BK:BK,рўйхат!$CY:$CY,$B$776,рўйхат!$B:$B,$C759)</f>
        <v/>
      </c>
      <c r="BC759" s="77">
        <f>IFERROR(AO759/E759,0)</f>
        <v/>
      </c>
      <c r="BD759" s="77">
        <f>IFERROR(AP759/F759,0)</f>
        <v/>
      </c>
      <c r="BE759" s="35">
        <f>SUMIFS(рўйхат!BL:BL,рўйхат!$CY:$CY,$B$776,рўйхат!$B:$B,$C759)</f>
        <v/>
      </c>
      <c r="BF759" s="36">
        <f>SUMIFS(рўйхат!BM:BM,рўйхат!$CY:$CY,$B$776,рўйхат!$B:$B,$C759)</f>
        <v/>
      </c>
      <c r="BG759" s="35">
        <f>SUMIFS(рўйхат!BN:BN,рўйхат!$CY:$CY,$B$776,рўйхат!$B:$B,$C759)</f>
        <v/>
      </c>
      <c r="BH759" s="36">
        <f>SUMIFS(рўйхат!BO:BO,рўйхат!$CY:$CY,$B$776,рўйхат!$B:$B,$C759)</f>
        <v/>
      </c>
      <c r="BI759" s="35">
        <f>SUMIFS(рўйхат!BP:BP,рўйхат!$CY:$CY,$B$776,рўйхат!$B:$B,$C759)</f>
        <v/>
      </c>
      <c r="BJ759" s="36">
        <f>SUMIFS(рўйхат!BQ:BQ,рўйхат!$CY:$CY,$B$776,рўйхат!$B:$B,$C759)</f>
        <v/>
      </c>
      <c r="BK759" s="35">
        <f>SUMIFS(рўйхат!BR:BR,рўйхат!$CY:$CY,$B$776,рўйхат!$B:$B,$C759)</f>
        <v/>
      </c>
      <c r="BL759" s="36">
        <f>SUMIFS(рўйхат!BS:BS,рўйхат!$CY:$CY,$B$776,рўйхат!$B:$B,$C759)</f>
        <v/>
      </c>
      <c r="BM759" s="35">
        <f>SUMIFS(рўйхат!BT:BT,рўйхат!$CY:$CY,$B$776,рўйхат!$B:$B,$C759)</f>
        <v/>
      </c>
      <c r="BN759" s="36">
        <f>SUMIFS(рўйхат!BU:BU,рўйхат!$CY:$CY,$B$776,рўйхат!$B:$B,$C759)</f>
        <v/>
      </c>
      <c r="BO759" s="35">
        <f>SUMIFS(рўйхат!BX:BX,рўйхат!$CY:$CY,$B$776,рўйхат!$B:$B,$C759)</f>
        <v/>
      </c>
      <c r="BP759" s="36">
        <f>SUMIFS(рўйхат!BY:BY,рўйхат!$CY:$CY,$B$776,рўйхат!$B:$B,$C759)</f>
        <v/>
      </c>
      <c r="BQ759" s="35">
        <f>SUMIFS(рўйхат!BZ:BZ,рўйхат!$CY:$CY,$B$776,рўйхат!$B:$B,$C759)</f>
        <v/>
      </c>
      <c r="BR759" s="36">
        <f>SUMIFS(рўйхат!CA:CA,рўйхат!$CY:$CY,$B$776,рўйхат!$B:$B,$C759)</f>
        <v/>
      </c>
      <c r="BS759" s="35">
        <f>SUMIFS(рўйхат!CB:CB,рўйхат!$CY:$CY,$B$776,рўйхат!$B:$B,$C759)</f>
        <v/>
      </c>
      <c r="BT759" s="36">
        <f>SUMIFS(рўйхат!CC:CC,рўйхат!$CY:$CY,$B$776,рўйхат!$B:$B,$C759)</f>
        <v/>
      </c>
      <c r="BU759" s="35">
        <f>SUMIFS(рўйхат!CD:CD,рўйхат!$CY:$CY,$B$776,рўйхат!$B:$B,$C759)</f>
        <v/>
      </c>
      <c r="BV759" s="36">
        <f>SUMIFS(рўйхат!CE:CE,рўйхат!$CY:$CY,$B$776,рўйхат!$B:$B,$C759)</f>
        <v/>
      </c>
      <c r="BW759" s="35">
        <f>SUMIFS(рўйхат!CH:CH,рўйхат!$CY:$CY,$B$776,рўйхат!$B:$B,$C759)</f>
        <v/>
      </c>
      <c r="BX759" s="36">
        <f>SUMIFS(рўйхат!CI:CI,рўйхат!$CY:$CY,$B$776,рўйхат!$B:$B,$C759)</f>
        <v/>
      </c>
      <c r="BY759" s="35">
        <f>SUMIFS(рўйхат!CJ:CJ,рўйхат!$CY:$CY,$B$776,рўйхат!$B:$B,$C759)</f>
        <v/>
      </c>
      <c r="BZ759" s="36">
        <f>SUMIFS(рўйхат!CK:CK,рўйхат!$CY:$CY,$B$776,рўйхат!$B:$B,$C759)</f>
        <v/>
      </c>
      <c r="CA759" s="35">
        <f>SUMIFS(рўйхат!CL:CL,рўйхат!$CY:$CY,$B$776,рўйхат!$B:$B,$C759)</f>
        <v/>
      </c>
      <c r="CB759" s="36">
        <f>SUMIFS(рўйхат!CM:CM,рўйхат!$CY:$CY,$B$776,рўйхат!$B:$B,$C759)</f>
        <v/>
      </c>
      <c r="CC759" s="35">
        <f>SUMIFS(рўйхат!CN:CN,рўйхат!$CY:$CY,$B$776,рўйхат!$B:$B,$C759)</f>
        <v/>
      </c>
      <c r="CD759" s="36">
        <f>SUMIFS(рўйхат!CO:CO,рўйхат!$CY:$CY,$B$776,рўйхат!$B:$B,$C759)</f>
        <v/>
      </c>
      <c r="CE759" s="77">
        <f>IFERROR(BE759/(Q759+BE759),0)</f>
        <v/>
      </c>
      <c r="CF759" s="78">
        <f>IFERROR(BF759/(R759+BF759),0)</f>
        <v/>
      </c>
      <c r="CG759" s="8">
        <f>COUNTIFS(B:B,B759)</f>
        <v/>
      </c>
    </row>
    <row r="760" hidden="1" outlineLevel="1" ht="17.1" customFormat="1" customHeight="1" s="8">
      <c r="A760" s="31" t="n"/>
      <c r="B760" s="50" t="n">
        <v>16</v>
      </c>
      <c r="C760" s="66" t="inlineStr">
        <is>
          <t>Марказий банк</t>
        </is>
      </c>
      <c r="D760" s="16" t="n"/>
      <c r="E760" s="35">
        <f>SUMIFS(рўйхат!F:F,рўйхат!$CY:$CY,$B$776,рўйхат!$B:$B,$C760)</f>
        <v/>
      </c>
      <c r="F760" s="36">
        <f>SUMIFS(рўйхат!G:G,рўйхат!$CY:$CY,$B$776,рўйхат!$B:$B,$C760)</f>
        <v/>
      </c>
      <c r="G760" s="35">
        <f>SUMIFS(рўйхат!H:H,рўйхат!$CY:$CY,$B$776,рўйхат!$B:$B,$C760)</f>
        <v/>
      </c>
      <c r="H760" s="36">
        <f>SUMIFS(рўйхат!I:I,рўйхат!$CY:$CY,$B$776,рўйхат!$B:$B,$C760)</f>
        <v/>
      </c>
      <c r="I760" s="35">
        <f>SUMIFS(рўйхат!J:J,рўйхат!$CY:$CY,$B$776,рўйхат!$B:$B,$C760)</f>
        <v/>
      </c>
      <c r="J760" s="36">
        <f>SUMIFS(рўйхат!K:K,рўйхат!$CY:$CY,$B$776,рўйхат!$B:$B,$C760)</f>
        <v/>
      </c>
      <c r="K760" s="35">
        <f>SUMIFS(рўйхат!L:L,рўйхат!$CY:$CY,$B$776,рўйхат!$B:$B,$C760)</f>
        <v/>
      </c>
      <c r="L760" s="36">
        <f>SUMIFS(рўйхат!M:M,рўйхат!$CY:$CY,$B$776,рўйхат!$B:$B,$C760)</f>
        <v/>
      </c>
      <c r="M760" s="35">
        <f>SUMIFS(рўйхат!N:N,рўйхат!$CY:$CY,$B$776,рўйхат!$B:$B,$C760)</f>
        <v/>
      </c>
      <c r="N760" s="36">
        <f>SUMIFS(рўйхат!O:O,рўйхат!$CY:$CY,$B$776,рўйхат!$B:$B,$C760)</f>
        <v/>
      </c>
      <c r="O760" s="34">
        <f>IFERROR(M760/E760,0)</f>
        <v/>
      </c>
      <c r="P760" s="34">
        <f>IFERROR(N760/F760,0)</f>
        <v/>
      </c>
      <c r="Q760" s="35">
        <f>SUMIFS(рўйхат!P:P,рўйхат!$CY:$CY,$B$776,рўйхат!$B:$B,$C760)</f>
        <v/>
      </c>
      <c r="R760" s="36">
        <f>SUMIFS(рўйхат!Q:Q,рўйхат!$CY:$CY,$B$776,рўйхат!$B:$B,$C760)</f>
        <v/>
      </c>
      <c r="S760" s="35">
        <f>SUMIFS(рўйхат!R:R,рўйхат!$CY:$CY,$B$776,рўйхат!$B:$B,$C760)</f>
        <v/>
      </c>
      <c r="T760" s="36">
        <f>SUMIFS(рўйхат!S:S,рўйхат!$CY:$CY,$B$776,рўйхат!$B:$B,$C760)</f>
        <v/>
      </c>
      <c r="U760" s="35">
        <f>SUMIFS(рўйхат!T:T,рўйхат!$CY:$CY,$B$776,рўйхат!$B:$B,$C760)</f>
        <v/>
      </c>
      <c r="V760" s="36">
        <f>SUMIFS(рўйхат!U:U,рўйхат!$CY:$CY,$B$776,рўйхат!$B:$B,$C760)</f>
        <v/>
      </c>
      <c r="W760" s="35">
        <f>SUMIFS(рўйхат!V:V,рўйхат!$CY:$CY,$B$776,рўйхат!$B:$B,$C760)</f>
        <v/>
      </c>
      <c r="X760" s="36">
        <f>SUMIFS(рўйхат!W:W,рўйхат!$CY:$CY,$B$776,рўйхат!$B:$B,$C760)</f>
        <v/>
      </c>
      <c r="Y760" s="35">
        <f>SUMIFS(рўйхат!X:X,рўйхат!$CY:$CY,$B$776,рўйхат!$B:$B,$C760)</f>
        <v/>
      </c>
      <c r="Z760" s="36">
        <f>SUMIFS(рўйхат!Y:Y,рўйхат!$CY:$CY,$B$776,рўйхат!$B:$B,$C760)</f>
        <v/>
      </c>
      <c r="AA760" s="35">
        <f>SUMIFS(рўйхат!Z:Z,рўйхат!$CY:$CY,$B$776,рўйхат!$B:$B,$C760)</f>
        <v/>
      </c>
      <c r="AB760" s="36">
        <f>SUMIFS(рўйхат!AA:AA,рўйхат!$CY:$CY,$B$776,рўйхат!$B:$B,$C760)</f>
        <v/>
      </c>
      <c r="AC760" s="35">
        <f>SUMIFS(рўйхат!AB:AB,рўйхат!$CY:$CY,$B$776,рўйхат!$B:$B,$C760)</f>
        <v/>
      </c>
      <c r="AD760" s="36">
        <f>SUMIFS(рўйхат!AC:AC,рўйхат!$CY:$CY,$B$776,рўйхат!$B:$B,$C760)</f>
        <v/>
      </c>
      <c r="AE760" s="35">
        <f>SUMIFS(рўйхат!AD:AD,рўйхат!$CY:$CY,$B$776,рўйхат!$B:$B,$C760)</f>
        <v/>
      </c>
      <c r="AF760" s="36">
        <f>SUMIFS(рўйхат!AE:AE,рўйхат!$CY:$CY,$B$776,рўйхат!$B:$B,$C760)</f>
        <v/>
      </c>
      <c r="AG760" s="35">
        <f>SUMIFS(рўйхат!AH:AH,рўйхат!$CY:$CY,$B$776,рўйхат!$B:$B,$C760)</f>
        <v/>
      </c>
      <c r="AH760" s="36">
        <f>SUMIFS(рўйхат!AI:AI,рўйхат!$CY:$CY,$B$776,рўйхат!$B:$B,$C760)</f>
        <v/>
      </c>
      <c r="AI760" s="35">
        <f>SUMIFS(рўйхат!AJ:AJ,рўйхат!$CY:$CY,$B$776,рўйхат!$B:$B,$C760)</f>
        <v/>
      </c>
      <c r="AJ760" s="36">
        <f>SUMIFS(рўйхат!AK:AK,рўйхат!$CY:$CY,$B$776,рўйхат!$B:$B,$C760)</f>
        <v/>
      </c>
      <c r="AK760" s="35">
        <f>SUMIFS(рўйхат!AL:AL,рўйхат!$CY:$CY,$B$776,рўйхат!$B:$B,$C760)</f>
        <v/>
      </c>
      <c r="AL760" s="36">
        <f>SUMIFS(рўйхат!AM:AM,рўйхат!$CY:$CY,$B$776,рўйхат!$B:$B,$C760)</f>
        <v/>
      </c>
      <c r="AM760" s="77">
        <f>IFERROR(Q760/E760,0)</f>
        <v/>
      </c>
      <c r="AN760" s="77">
        <f>IFERROR(R760/F760,0)</f>
        <v/>
      </c>
      <c r="AO760" s="36">
        <f>SUMIFS(рўйхат!AX:AX,рўйхат!$CY:$CY,$B$776,рўйхат!$B:$B,$C760)</f>
        <v/>
      </c>
      <c r="AP760" s="36">
        <f>SUMIFS(рўйхат!AY:AY,рўйхат!$CY:$CY,$B$776,рўйхат!$B:$B,$C760)</f>
        <v/>
      </c>
      <c r="AQ760" s="35">
        <f>SUMIFS(рўйхат!AZ:AZ,рўйхат!$CY:$CY,$B$776,рўйхат!$B:$B,$C760)</f>
        <v/>
      </c>
      <c r="AR760" s="36">
        <f>SUMIFS(рўйхат!BA:BA,рўйхат!$CY:$CY,$B$776,рўйхат!$B:$B,$C760)</f>
        <v/>
      </c>
      <c r="AS760" s="35">
        <f>SUMIFS(рўйхат!BB:BB,рўйхат!$CY:$CY,$B$776,рўйхат!$B:$B,$C760)</f>
        <v/>
      </c>
      <c r="AT760" s="36">
        <f>SUMIFS(рўйхат!BC:BC,рўйхат!$CY:$CY,$B$776,рўйхат!$B:$B,$C760)</f>
        <v/>
      </c>
      <c r="AU760" s="35">
        <f>SUMIFS(рўйхат!BD:BD,рўйхат!$CY:$CY,$B$776,рўйхат!$B:$B,$C760)</f>
        <v/>
      </c>
      <c r="AV760" s="36">
        <f>SUMIFS(рўйхат!BE:BE,рўйхат!$CY:$CY,$B$776,рўйхат!$B:$B,$C760)</f>
        <v/>
      </c>
      <c r="AW760" s="35">
        <f>SUMIFS(рўйхат!BF:BF,рўйхат!$CY:$CY,$B$776,рўйхат!$B:$B,$C760)</f>
        <v/>
      </c>
      <c r="AX760" s="36">
        <f>SUMIFS(рўйхат!BG:BG,рўйхат!$CY:$CY,$B$776,рўйхат!$B:$B,$C760)</f>
        <v/>
      </c>
      <c r="AY760" s="35">
        <f>SUMIFS(рўйхат!BH:BH,рўйхат!$CY:$CY,$B$776,рўйхат!$B:$B,$C760)</f>
        <v/>
      </c>
      <c r="AZ760" s="36">
        <f>SUMIFS(рўйхат!BI:BI,рўйхат!$CY:$CY,$B$776,рўйхат!$B:$B,$C760)</f>
        <v/>
      </c>
      <c r="BA760" s="35">
        <f>SUMIFS(рўйхат!BJ:BJ,рўйхат!$CY:$CY,$B$776,рўйхат!$B:$B,$C760)</f>
        <v/>
      </c>
      <c r="BB760" s="36">
        <f>SUMIFS(рўйхат!BK:BK,рўйхат!$CY:$CY,$B$776,рўйхат!$B:$B,$C760)</f>
        <v/>
      </c>
      <c r="BC760" s="77">
        <f>IFERROR(AO760/E760,0)</f>
        <v/>
      </c>
      <c r="BD760" s="77">
        <f>IFERROR(AP760/F760,0)</f>
        <v/>
      </c>
      <c r="BE760" s="35">
        <f>SUMIFS(рўйхат!BL:BL,рўйхат!$CY:$CY,$B$776,рўйхат!$B:$B,$C760)</f>
        <v/>
      </c>
      <c r="BF760" s="36">
        <f>SUMIFS(рўйхат!BM:BM,рўйхат!$CY:$CY,$B$776,рўйхат!$B:$B,$C760)</f>
        <v/>
      </c>
      <c r="BG760" s="35">
        <f>SUMIFS(рўйхат!BN:BN,рўйхат!$CY:$CY,$B$776,рўйхат!$B:$B,$C760)</f>
        <v/>
      </c>
      <c r="BH760" s="36">
        <f>SUMIFS(рўйхат!BO:BO,рўйхат!$CY:$CY,$B$776,рўйхат!$B:$B,$C760)</f>
        <v/>
      </c>
      <c r="BI760" s="35">
        <f>SUMIFS(рўйхат!BP:BP,рўйхат!$CY:$CY,$B$776,рўйхат!$B:$B,$C760)</f>
        <v/>
      </c>
      <c r="BJ760" s="36">
        <f>SUMIFS(рўйхат!BQ:BQ,рўйхат!$CY:$CY,$B$776,рўйхат!$B:$B,$C760)</f>
        <v/>
      </c>
      <c r="BK760" s="35">
        <f>SUMIFS(рўйхат!BR:BR,рўйхат!$CY:$CY,$B$776,рўйхат!$B:$B,$C760)</f>
        <v/>
      </c>
      <c r="BL760" s="36">
        <f>SUMIFS(рўйхат!BS:BS,рўйхат!$CY:$CY,$B$776,рўйхат!$B:$B,$C760)</f>
        <v/>
      </c>
      <c r="BM760" s="35">
        <f>SUMIFS(рўйхат!BT:BT,рўйхат!$CY:$CY,$B$776,рўйхат!$B:$B,$C760)</f>
        <v/>
      </c>
      <c r="BN760" s="36">
        <f>SUMIFS(рўйхат!BU:BU,рўйхат!$CY:$CY,$B$776,рўйхат!$B:$B,$C760)</f>
        <v/>
      </c>
      <c r="BO760" s="35">
        <f>SUMIFS(рўйхат!BX:BX,рўйхат!$CY:$CY,$B$776,рўйхат!$B:$B,$C760)</f>
        <v/>
      </c>
      <c r="BP760" s="36">
        <f>SUMIFS(рўйхат!BY:BY,рўйхат!$CY:$CY,$B$776,рўйхат!$B:$B,$C760)</f>
        <v/>
      </c>
      <c r="BQ760" s="35">
        <f>SUMIFS(рўйхат!BZ:BZ,рўйхат!$CY:$CY,$B$776,рўйхат!$B:$B,$C760)</f>
        <v/>
      </c>
      <c r="BR760" s="36">
        <f>SUMIFS(рўйхат!CA:CA,рўйхат!$CY:$CY,$B$776,рўйхат!$B:$B,$C760)</f>
        <v/>
      </c>
      <c r="BS760" s="35">
        <f>SUMIFS(рўйхат!CB:CB,рўйхат!$CY:$CY,$B$776,рўйхат!$B:$B,$C760)</f>
        <v/>
      </c>
      <c r="BT760" s="36">
        <f>SUMIFS(рўйхат!CC:CC,рўйхат!$CY:$CY,$B$776,рўйхат!$B:$B,$C760)</f>
        <v/>
      </c>
      <c r="BU760" s="35">
        <f>SUMIFS(рўйхат!CD:CD,рўйхат!$CY:$CY,$B$776,рўйхат!$B:$B,$C760)</f>
        <v/>
      </c>
      <c r="BV760" s="36">
        <f>SUMIFS(рўйхат!CE:CE,рўйхат!$CY:$CY,$B$776,рўйхат!$B:$B,$C760)</f>
        <v/>
      </c>
      <c r="BW760" s="35">
        <f>SUMIFS(рўйхат!CH:CH,рўйхат!$CY:$CY,$B$776,рўйхат!$B:$B,$C760)</f>
        <v/>
      </c>
      <c r="BX760" s="36">
        <f>SUMIFS(рўйхат!CI:CI,рўйхат!$CY:$CY,$B$776,рўйхат!$B:$B,$C760)</f>
        <v/>
      </c>
      <c r="BY760" s="35">
        <f>SUMIFS(рўйхат!CJ:CJ,рўйхат!$CY:$CY,$B$776,рўйхат!$B:$B,$C760)</f>
        <v/>
      </c>
      <c r="BZ760" s="36">
        <f>SUMIFS(рўйхат!CK:CK,рўйхат!$CY:$CY,$B$776,рўйхат!$B:$B,$C760)</f>
        <v/>
      </c>
      <c r="CA760" s="35">
        <f>SUMIFS(рўйхат!CL:CL,рўйхат!$CY:$CY,$B$776,рўйхат!$B:$B,$C760)</f>
        <v/>
      </c>
      <c r="CB760" s="36">
        <f>SUMIFS(рўйхат!CM:CM,рўйхат!$CY:$CY,$B$776,рўйхат!$B:$B,$C760)</f>
        <v/>
      </c>
      <c r="CC760" s="35">
        <f>SUMIFS(рўйхат!CN:CN,рўйхат!$CY:$CY,$B$776,рўйхат!$B:$B,$C760)</f>
        <v/>
      </c>
      <c r="CD760" s="36">
        <f>SUMIFS(рўйхат!CO:CO,рўйхат!$CY:$CY,$B$776,рўйхат!$B:$B,$C760)</f>
        <v/>
      </c>
      <c r="CE760" s="77">
        <f>IFERROR(BE760/(Q760+BE760),0)</f>
        <v/>
      </c>
      <c r="CF760" s="78">
        <f>IFERROR(BF760/(R760+BF760),0)</f>
        <v/>
      </c>
      <c r="CG760" s="8">
        <f>COUNTIFS(B:B,B760)</f>
        <v/>
      </c>
    </row>
    <row r="761" hidden="1" outlineLevel="1" ht="17.1" customFormat="1" customHeight="1" s="8">
      <c r="A761" s="31" t="n"/>
      <c r="B761" s="50" t="n">
        <v>17</v>
      </c>
      <c r="C761" s="66" t="inlineStr">
        <is>
          <t>Миллий антидопинг агентлиги</t>
        </is>
      </c>
      <c r="D761" s="16" t="n"/>
      <c r="E761" s="35">
        <f>SUMIFS(рўйхат!F:F,рўйхат!$CY:$CY,$B$776,рўйхат!$B:$B,$C761)</f>
        <v/>
      </c>
      <c r="F761" s="36">
        <f>SUMIFS(рўйхат!G:G,рўйхат!$CY:$CY,$B$776,рўйхат!$B:$B,$C761)</f>
        <v/>
      </c>
      <c r="G761" s="35">
        <f>SUMIFS(рўйхат!H:H,рўйхат!$CY:$CY,$B$776,рўйхат!$B:$B,$C761)</f>
        <v/>
      </c>
      <c r="H761" s="36">
        <f>SUMIFS(рўйхат!I:I,рўйхат!$CY:$CY,$B$776,рўйхат!$B:$B,$C761)</f>
        <v/>
      </c>
      <c r="I761" s="35">
        <f>SUMIFS(рўйхат!J:J,рўйхат!$CY:$CY,$B$776,рўйхат!$B:$B,$C761)</f>
        <v/>
      </c>
      <c r="J761" s="36">
        <f>SUMIFS(рўйхат!K:K,рўйхат!$CY:$CY,$B$776,рўйхат!$B:$B,$C761)</f>
        <v/>
      </c>
      <c r="K761" s="35">
        <f>SUMIFS(рўйхат!L:L,рўйхат!$CY:$CY,$B$776,рўйхат!$B:$B,$C761)</f>
        <v/>
      </c>
      <c r="L761" s="36">
        <f>SUMIFS(рўйхат!M:M,рўйхат!$CY:$CY,$B$776,рўйхат!$B:$B,$C761)</f>
        <v/>
      </c>
      <c r="M761" s="35">
        <f>SUMIFS(рўйхат!N:N,рўйхат!$CY:$CY,$B$776,рўйхат!$B:$B,$C761)</f>
        <v/>
      </c>
      <c r="N761" s="36">
        <f>SUMIFS(рўйхат!O:O,рўйхат!$CY:$CY,$B$776,рўйхат!$B:$B,$C761)</f>
        <v/>
      </c>
      <c r="O761" s="34">
        <f>IFERROR(M761/E761,0)</f>
        <v/>
      </c>
      <c r="P761" s="34">
        <f>IFERROR(N761/F761,0)</f>
        <v/>
      </c>
      <c r="Q761" s="35">
        <f>SUMIFS(рўйхат!P:P,рўйхат!$CY:$CY,$B$776,рўйхат!$B:$B,$C761)</f>
        <v/>
      </c>
      <c r="R761" s="36">
        <f>SUMIFS(рўйхат!Q:Q,рўйхат!$CY:$CY,$B$776,рўйхат!$B:$B,$C761)</f>
        <v/>
      </c>
      <c r="S761" s="35">
        <f>SUMIFS(рўйхат!R:R,рўйхат!$CY:$CY,$B$776,рўйхат!$B:$B,$C761)</f>
        <v/>
      </c>
      <c r="T761" s="36">
        <f>SUMIFS(рўйхат!S:S,рўйхат!$CY:$CY,$B$776,рўйхат!$B:$B,$C761)</f>
        <v/>
      </c>
      <c r="U761" s="35">
        <f>SUMIFS(рўйхат!T:T,рўйхат!$CY:$CY,$B$776,рўйхат!$B:$B,$C761)</f>
        <v/>
      </c>
      <c r="V761" s="36">
        <f>SUMIFS(рўйхат!U:U,рўйхат!$CY:$CY,$B$776,рўйхат!$B:$B,$C761)</f>
        <v/>
      </c>
      <c r="W761" s="35">
        <f>SUMIFS(рўйхат!V:V,рўйхат!$CY:$CY,$B$776,рўйхат!$B:$B,$C761)</f>
        <v/>
      </c>
      <c r="X761" s="36">
        <f>SUMIFS(рўйхат!W:W,рўйхат!$CY:$CY,$B$776,рўйхат!$B:$B,$C761)</f>
        <v/>
      </c>
      <c r="Y761" s="35">
        <f>SUMIFS(рўйхат!X:X,рўйхат!$CY:$CY,$B$776,рўйхат!$B:$B,$C761)</f>
        <v/>
      </c>
      <c r="Z761" s="36">
        <f>SUMIFS(рўйхат!Y:Y,рўйхат!$CY:$CY,$B$776,рўйхат!$B:$B,$C761)</f>
        <v/>
      </c>
      <c r="AA761" s="35">
        <f>SUMIFS(рўйхат!Z:Z,рўйхат!$CY:$CY,$B$776,рўйхат!$B:$B,$C761)</f>
        <v/>
      </c>
      <c r="AB761" s="36">
        <f>SUMIFS(рўйхат!AA:AA,рўйхат!$CY:$CY,$B$776,рўйхат!$B:$B,$C761)</f>
        <v/>
      </c>
      <c r="AC761" s="35">
        <f>SUMIFS(рўйхат!AB:AB,рўйхат!$CY:$CY,$B$776,рўйхат!$B:$B,$C761)</f>
        <v/>
      </c>
      <c r="AD761" s="36">
        <f>SUMIFS(рўйхат!AC:AC,рўйхат!$CY:$CY,$B$776,рўйхат!$B:$B,$C761)</f>
        <v/>
      </c>
      <c r="AE761" s="35">
        <f>SUMIFS(рўйхат!AD:AD,рўйхат!$CY:$CY,$B$776,рўйхат!$B:$B,$C761)</f>
        <v/>
      </c>
      <c r="AF761" s="36">
        <f>SUMIFS(рўйхат!AE:AE,рўйхат!$CY:$CY,$B$776,рўйхат!$B:$B,$C761)</f>
        <v/>
      </c>
      <c r="AG761" s="35">
        <f>SUMIFS(рўйхат!AH:AH,рўйхат!$CY:$CY,$B$776,рўйхат!$B:$B,$C761)</f>
        <v/>
      </c>
      <c r="AH761" s="36">
        <f>SUMIFS(рўйхат!AI:AI,рўйхат!$CY:$CY,$B$776,рўйхат!$B:$B,$C761)</f>
        <v/>
      </c>
      <c r="AI761" s="35">
        <f>SUMIFS(рўйхат!AJ:AJ,рўйхат!$CY:$CY,$B$776,рўйхат!$B:$B,$C761)</f>
        <v/>
      </c>
      <c r="AJ761" s="36">
        <f>SUMIFS(рўйхат!AK:AK,рўйхат!$CY:$CY,$B$776,рўйхат!$B:$B,$C761)</f>
        <v/>
      </c>
      <c r="AK761" s="35">
        <f>SUMIFS(рўйхат!AL:AL,рўйхат!$CY:$CY,$B$776,рўйхат!$B:$B,$C761)</f>
        <v/>
      </c>
      <c r="AL761" s="36">
        <f>SUMIFS(рўйхат!AM:AM,рўйхат!$CY:$CY,$B$776,рўйхат!$B:$B,$C761)</f>
        <v/>
      </c>
      <c r="AM761" s="77">
        <f>IFERROR(Q761/E761,0)</f>
        <v/>
      </c>
      <c r="AN761" s="77">
        <f>IFERROR(R761/F761,0)</f>
        <v/>
      </c>
      <c r="AO761" s="36">
        <f>SUMIFS(рўйхат!AX:AX,рўйхат!$CY:$CY,$B$776,рўйхат!$B:$B,$C761)</f>
        <v/>
      </c>
      <c r="AP761" s="36">
        <f>SUMIFS(рўйхат!AY:AY,рўйхат!$CY:$CY,$B$776,рўйхат!$B:$B,$C761)</f>
        <v/>
      </c>
      <c r="AQ761" s="35">
        <f>SUMIFS(рўйхат!AZ:AZ,рўйхат!$CY:$CY,$B$776,рўйхат!$B:$B,$C761)</f>
        <v/>
      </c>
      <c r="AR761" s="36">
        <f>SUMIFS(рўйхат!BA:BA,рўйхат!$CY:$CY,$B$776,рўйхат!$B:$B,$C761)</f>
        <v/>
      </c>
      <c r="AS761" s="35">
        <f>SUMIFS(рўйхат!BB:BB,рўйхат!$CY:$CY,$B$776,рўйхат!$B:$B,$C761)</f>
        <v/>
      </c>
      <c r="AT761" s="36">
        <f>SUMIFS(рўйхат!BC:BC,рўйхат!$CY:$CY,$B$776,рўйхат!$B:$B,$C761)</f>
        <v/>
      </c>
      <c r="AU761" s="35">
        <f>SUMIFS(рўйхат!BD:BD,рўйхат!$CY:$CY,$B$776,рўйхат!$B:$B,$C761)</f>
        <v/>
      </c>
      <c r="AV761" s="36">
        <f>SUMIFS(рўйхат!BE:BE,рўйхат!$CY:$CY,$B$776,рўйхат!$B:$B,$C761)</f>
        <v/>
      </c>
      <c r="AW761" s="35">
        <f>SUMIFS(рўйхат!BF:BF,рўйхат!$CY:$CY,$B$776,рўйхат!$B:$B,$C761)</f>
        <v/>
      </c>
      <c r="AX761" s="36">
        <f>SUMIFS(рўйхат!BG:BG,рўйхат!$CY:$CY,$B$776,рўйхат!$B:$B,$C761)</f>
        <v/>
      </c>
      <c r="AY761" s="35">
        <f>SUMIFS(рўйхат!BH:BH,рўйхат!$CY:$CY,$B$776,рўйхат!$B:$B,$C761)</f>
        <v/>
      </c>
      <c r="AZ761" s="36">
        <f>SUMIFS(рўйхат!BI:BI,рўйхат!$CY:$CY,$B$776,рўйхат!$B:$B,$C761)</f>
        <v/>
      </c>
      <c r="BA761" s="35">
        <f>SUMIFS(рўйхат!BJ:BJ,рўйхат!$CY:$CY,$B$776,рўйхат!$B:$B,$C761)</f>
        <v/>
      </c>
      <c r="BB761" s="36">
        <f>SUMIFS(рўйхат!BK:BK,рўйхат!$CY:$CY,$B$776,рўйхат!$B:$B,$C761)</f>
        <v/>
      </c>
      <c r="BC761" s="77">
        <f>IFERROR(AO761/E761,0)</f>
        <v/>
      </c>
      <c r="BD761" s="77">
        <f>IFERROR(AP761/F761,0)</f>
        <v/>
      </c>
      <c r="BE761" s="35">
        <f>SUMIFS(рўйхат!BL:BL,рўйхат!$CY:$CY,$B$776,рўйхат!$B:$B,$C761)</f>
        <v/>
      </c>
      <c r="BF761" s="36">
        <f>SUMIFS(рўйхат!BM:BM,рўйхат!$CY:$CY,$B$776,рўйхат!$B:$B,$C761)</f>
        <v/>
      </c>
      <c r="BG761" s="35">
        <f>SUMIFS(рўйхат!BN:BN,рўйхат!$CY:$CY,$B$776,рўйхат!$B:$B,$C761)</f>
        <v/>
      </c>
      <c r="BH761" s="36">
        <f>SUMIFS(рўйхат!BO:BO,рўйхат!$CY:$CY,$B$776,рўйхат!$B:$B,$C761)</f>
        <v/>
      </c>
      <c r="BI761" s="35">
        <f>SUMIFS(рўйхат!BP:BP,рўйхат!$CY:$CY,$B$776,рўйхат!$B:$B,$C761)</f>
        <v/>
      </c>
      <c r="BJ761" s="36">
        <f>SUMIFS(рўйхат!BQ:BQ,рўйхат!$CY:$CY,$B$776,рўйхат!$B:$B,$C761)</f>
        <v/>
      </c>
      <c r="BK761" s="35">
        <f>SUMIFS(рўйхат!BR:BR,рўйхат!$CY:$CY,$B$776,рўйхат!$B:$B,$C761)</f>
        <v/>
      </c>
      <c r="BL761" s="36">
        <f>SUMIFS(рўйхат!BS:BS,рўйхат!$CY:$CY,$B$776,рўйхат!$B:$B,$C761)</f>
        <v/>
      </c>
      <c r="BM761" s="35">
        <f>SUMIFS(рўйхат!BT:BT,рўйхат!$CY:$CY,$B$776,рўйхат!$B:$B,$C761)</f>
        <v/>
      </c>
      <c r="BN761" s="36">
        <f>SUMIFS(рўйхат!BU:BU,рўйхат!$CY:$CY,$B$776,рўйхат!$B:$B,$C761)</f>
        <v/>
      </c>
      <c r="BO761" s="35">
        <f>SUMIFS(рўйхат!BX:BX,рўйхат!$CY:$CY,$B$776,рўйхат!$B:$B,$C761)</f>
        <v/>
      </c>
      <c r="BP761" s="36">
        <f>SUMIFS(рўйхат!BY:BY,рўйхат!$CY:$CY,$B$776,рўйхат!$B:$B,$C761)</f>
        <v/>
      </c>
      <c r="BQ761" s="35">
        <f>SUMIFS(рўйхат!BZ:BZ,рўйхат!$CY:$CY,$B$776,рўйхат!$B:$B,$C761)</f>
        <v/>
      </c>
      <c r="BR761" s="36">
        <f>SUMIFS(рўйхат!CA:CA,рўйхат!$CY:$CY,$B$776,рўйхат!$B:$B,$C761)</f>
        <v/>
      </c>
      <c r="BS761" s="35">
        <f>SUMIFS(рўйхат!CB:CB,рўйхат!$CY:$CY,$B$776,рўйхат!$B:$B,$C761)</f>
        <v/>
      </c>
      <c r="BT761" s="36">
        <f>SUMIFS(рўйхат!CC:CC,рўйхат!$CY:$CY,$B$776,рўйхат!$B:$B,$C761)</f>
        <v/>
      </c>
      <c r="BU761" s="35">
        <f>SUMIFS(рўйхат!CD:CD,рўйхат!$CY:$CY,$B$776,рўйхат!$B:$B,$C761)</f>
        <v/>
      </c>
      <c r="BV761" s="36">
        <f>SUMIFS(рўйхат!CE:CE,рўйхат!$CY:$CY,$B$776,рўйхат!$B:$B,$C761)</f>
        <v/>
      </c>
      <c r="BW761" s="35">
        <f>SUMIFS(рўйхат!CH:CH,рўйхат!$CY:$CY,$B$776,рўйхат!$B:$B,$C761)</f>
        <v/>
      </c>
      <c r="BX761" s="36">
        <f>SUMIFS(рўйхат!CI:CI,рўйхат!$CY:$CY,$B$776,рўйхат!$B:$B,$C761)</f>
        <v/>
      </c>
      <c r="BY761" s="35">
        <f>SUMIFS(рўйхат!CJ:CJ,рўйхат!$CY:$CY,$B$776,рўйхат!$B:$B,$C761)</f>
        <v/>
      </c>
      <c r="BZ761" s="36">
        <f>SUMIFS(рўйхат!CK:CK,рўйхат!$CY:$CY,$B$776,рўйхат!$B:$B,$C761)</f>
        <v/>
      </c>
      <c r="CA761" s="35">
        <f>SUMIFS(рўйхат!CL:CL,рўйхат!$CY:$CY,$B$776,рўйхат!$B:$B,$C761)</f>
        <v/>
      </c>
      <c r="CB761" s="36">
        <f>SUMIFS(рўйхат!CM:CM,рўйхат!$CY:$CY,$B$776,рўйхат!$B:$B,$C761)</f>
        <v/>
      </c>
      <c r="CC761" s="35">
        <f>SUMIFS(рўйхат!CN:CN,рўйхат!$CY:$CY,$B$776,рўйхат!$B:$B,$C761)</f>
        <v/>
      </c>
      <c r="CD761" s="36">
        <f>SUMIFS(рўйхат!CO:CO,рўйхат!$CY:$CY,$B$776,рўйхат!$B:$B,$C761)</f>
        <v/>
      </c>
      <c r="CE761" s="77">
        <f>IFERROR(BE761/(Q761+BE761),0)</f>
        <v/>
      </c>
      <c r="CF761" s="78">
        <f>IFERROR(BF761/(R761+BF761),0)</f>
        <v/>
      </c>
      <c r="CG761" s="8">
        <f>COUNTIFS(B:B,B761)</f>
        <v/>
      </c>
    </row>
    <row r="762" hidden="1" outlineLevel="1" ht="17.1" customFormat="1" customHeight="1" s="8">
      <c r="A762" s="31" t="n"/>
      <c r="B762" s="50" t="n">
        <v>18</v>
      </c>
      <c r="C762" s="66" t="inlineStr">
        <is>
          <t>Олий таълим, фан ва инновациялар вазирлиги</t>
        </is>
      </c>
      <c r="D762" s="16" t="n"/>
      <c r="E762" s="35">
        <f>SUMIFS(рўйхат!F:F,рўйхат!$CY:$CY,$B$776,рўйхат!$B:$B,$C762)</f>
        <v/>
      </c>
      <c r="F762" s="36">
        <f>SUMIFS(рўйхат!G:G,рўйхат!$CY:$CY,$B$776,рўйхат!$B:$B,$C762)</f>
        <v/>
      </c>
      <c r="G762" s="35">
        <f>SUMIFS(рўйхат!H:H,рўйхат!$CY:$CY,$B$776,рўйхат!$B:$B,$C762)</f>
        <v/>
      </c>
      <c r="H762" s="36">
        <f>SUMIFS(рўйхат!I:I,рўйхат!$CY:$CY,$B$776,рўйхат!$B:$B,$C762)</f>
        <v/>
      </c>
      <c r="I762" s="35">
        <f>SUMIFS(рўйхат!J:J,рўйхат!$CY:$CY,$B$776,рўйхат!$B:$B,$C762)</f>
        <v/>
      </c>
      <c r="J762" s="36">
        <f>SUMIFS(рўйхат!K:K,рўйхат!$CY:$CY,$B$776,рўйхат!$B:$B,$C762)</f>
        <v/>
      </c>
      <c r="K762" s="35">
        <f>SUMIFS(рўйхат!L:L,рўйхат!$CY:$CY,$B$776,рўйхат!$B:$B,$C762)</f>
        <v/>
      </c>
      <c r="L762" s="36">
        <f>SUMIFS(рўйхат!M:M,рўйхат!$CY:$CY,$B$776,рўйхат!$B:$B,$C762)</f>
        <v/>
      </c>
      <c r="M762" s="35">
        <f>SUMIFS(рўйхат!N:N,рўйхат!$CY:$CY,$B$776,рўйхат!$B:$B,$C762)</f>
        <v/>
      </c>
      <c r="N762" s="36">
        <f>SUMIFS(рўйхат!O:O,рўйхат!$CY:$CY,$B$776,рўйхат!$B:$B,$C762)</f>
        <v/>
      </c>
      <c r="O762" s="34">
        <f>IFERROR(M762/E762,0)</f>
        <v/>
      </c>
      <c r="P762" s="34">
        <f>IFERROR(N762/F762,0)</f>
        <v/>
      </c>
      <c r="Q762" s="35">
        <f>SUMIFS(рўйхат!P:P,рўйхат!$CY:$CY,$B$776,рўйхат!$B:$B,$C762)</f>
        <v/>
      </c>
      <c r="R762" s="36">
        <f>SUMIFS(рўйхат!Q:Q,рўйхат!$CY:$CY,$B$776,рўйхат!$B:$B,$C762)</f>
        <v/>
      </c>
      <c r="S762" s="35">
        <f>SUMIFS(рўйхат!R:R,рўйхат!$CY:$CY,$B$776,рўйхат!$B:$B,$C762)</f>
        <v/>
      </c>
      <c r="T762" s="36">
        <f>SUMIFS(рўйхат!S:S,рўйхат!$CY:$CY,$B$776,рўйхат!$B:$B,$C762)</f>
        <v/>
      </c>
      <c r="U762" s="35">
        <f>SUMIFS(рўйхат!T:T,рўйхат!$CY:$CY,$B$776,рўйхат!$B:$B,$C762)</f>
        <v/>
      </c>
      <c r="V762" s="36">
        <f>SUMIFS(рўйхат!U:U,рўйхат!$CY:$CY,$B$776,рўйхат!$B:$B,$C762)</f>
        <v/>
      </c>
      <c r="W762" s="35">
        <f>SUMIFS(рўйхат!V:V,рўйхат!$CY:$CY,$B$776,рўйхат!$B:$B,$C762)</f>
        <v/>
      </c>
      <c r="X762" s="36">
        <f>SUMIFS(рўйхат!W:W,рўйхат!$CY:$CY,$B$776,рўйхат!$B:$B,$C762)</f>
        <v/>
      </c>
      <c r="Y762" s="35">
        <f>SUMIFS(рўйхат!X:X,рўйхат!$CY:$CY,$B$776,рўйхат!$B:$B,$C762)</f>
        <v/>
      </c>
      <c r="Z762" s="36">
        <f>SUMIFS(рўйхат!Y:Y,рўйхат!$CY:$CY,$B$776,рўйхат!$B:$B,$C762)</f>
        <v/>
      </c>
      <c r="AA762" s="35">
        <f>SUMIFS(рўйхат!Z:Z,рўйхат!$CY:$CY,$B$776,рўйхат!$B:$B,$C762)</f>
        <v/>
      </c>
      <c r="AB762" s="36">
        <f>SUMIFS(рўйхат!AA:AA,рўйхат!$CY:$CY,$B$776,рўйхат!$B:$B,$C762)</f>
        <v/>
      </c>
      <c r="AC762" s="35">
        <f>SUMIFS(рўйхат!AB:AB,рўйхат!$CY:$CY,$B$776,рўйхат!$B:$B,$C762)</f>
        <v/>
      </c>
      <c r="AD762" s="36">
        <f>SUMIFS(рўйхат!AC:AC,рўйхат!$CY:$CY,$B$776,рўйхат!$B:$B,$C762)</f>
        <v/>
      </c>
      <c r="AE762" s="35">
        <f>SUMIFS(рўйхат!AD:AD,рўйхат!$CY:$CY,$B$776,рўйхат!$B:$B,$C762)</f>
        <v/>
      </c>
      <c r="AF762" s="36">
        <f>SUMIFS(рўйхат!AE:AE,рўйхат!$CY:$CY,$B$776,рўйхат!$B:$B,$C762)</f>
        <v/>
      </c>
      <c r="AG762" s="35">
        <f>SUMIFS(рўйхат!AH:AH,рўйхат!$CY:$CY,$B$776,рўйхат!$B:$B,$C762)</f>
        <v/>
      </c>
      <c r="AH762" s="36">
        <f>SUMIFS(рўйхат!AI:AI,рўйхат!$CY:$CY,$B$776,рўйхат!$B:$B,$C762)</f>
        <v/>
      </c>
      <c r="AI762" s="35">
        <f>SUMIFS(рўйхат!AJ:AJ,рўйхат!$CY:$CY,$B$776,рўйхат!$B:$B,$C762)</f>
        <v/>
      </c>
      <c r="AJ762" s="36">
        <f>SUMIFS(рўйхат!AK:AK,рўйхат!$CY:$CY,$B$776,рўйхат!$B:$B,$C762)</f>
        <v/>
      </c>
      <c r="AK762" s="35">
        <f>SUMIFS(рўйхат!AL:AL,рўйхат!$CY:$CY,$B$776,рўйхат!$B:$B,$C762)</f>
        <v/>
      </c>
      <c r="AL762" s="36">
        <f>SUMIFS(рўйхат!AM:AM,рўйхат!$CY:$CY,$B$776,рўйхат!$B:$B,$C762)</f>
        <v/>
      </c>
      <c r="AM762" s="77">
        <f>IFERROR(Q762/E762,0)</f>
        <v/>
      </c>
      <c r="AN762" s="77">
        <f>IFERROR(R762/F762,0)</f>
        <v/>
      </c>
      <c r="AO762" s="36">
        <f>SUMIFS(рўйхат!AX:AX,рўйхат!$CY:$CY,$B$776,рўйхат!$B:$B,$C762)</f>
        <v/>
      </c>
      <c r="AP762" s="36">
        <f>SUMIFS(рўйхат!AY:AY,рўйхат!$CY:$CY,$B$776,рўйхат!$B:$B,$C762)</f>
        <v/>
      </c>
      <c r="AQ762" s="35">
        <f>SUMIFS(рўйхат!AZ:AZ,рўйхат!$CY:$CY,$B$776,рўйхат!$B:$B,$C762)</f>
        <v/>
      </c>
      <c r="AR762" s="36">
        <f>SUMIFS(рўйхат!BA:BA,рўйхат!$CY:$CY,$B$776,рўйхат!$B:$B,$C762)</f>
        <v/>
      </c>
      <c r="AS762" s="35">
        <f>SUMIFS(рўйхат!BB:BB,рўйхат!$CY:$CY,$B$776,рўйхат!$B:$B,$C762)</f>
        <v/>
      </c>
      <c r="AT762" s="36">
        <f>SUMIFS(рўйхат!BC:BC,рўйхат!$CY:$CY,$B$776,рўйхат!$B:$B,$C762)</f>
        <v/>
      </c>
      <c r="AU762" s="35">
        <f>SUMIFS(рўйхат!BD:BD,рўйхат!$CY:$CY,$B$776,рўйхат!$B:$B,$C762)</f>
        <v/>
      </c>
      <c r="AV762" s="36">
        <f>SUMIFS(рўйхат!BE:BE,рўйхат!$CY:$CY,$B$776,рўйхат!$B:$B,$C762)</f>
        <v/>
      </c>
      <c r="AW762" s="35">
        <f>SUMIFS(рўйхат!BF:BF,рўйхат!$CY:$CY,$B$776,рўйхат!$B:$B,$C762)</f>
        <v/>
      </c>
      <c r="AX762" s="36">
        <f>SUMIFS(рўйхат!BG:BG,рўйхат!$CY:$CY,$B$776,рўйхат!$B:$B,$C762)</f>
        <v/>
      </c>
      <c r="AY762" s="35">
        <f>SUMIFS(рўйхат!BH:BH,рўйхат!$CY:$CY,$B$776,рўйхат!$B:$B,$C762)</f>
        <v/>
      </c>
      <c r="AZ762" s="36">
        <f>SUMIFS(рўйхат!BI:BI,рўйхат!$CY:$CY,$B$776,рўйхат!$B:$B,$C762)</f>
        <v/>
      </c>
      <c r="BA762" s="35">
        <f>SUMIFS(рўйхат!BJ:BJ,рўйхат!$CY:$CY,$B$776,рўйхат!$B:$B,$C762)</f>
        <v/>
      </c>
      <c r="BB762" s="36">
        <f>SUMIFS(рўйхат!BK:BK,рўйхат!$CY:$CY,$B$776,рўйхат!$B:$B,$C762)</f>
        <v/>
      </c>
      <c r="BC762" s="77">
        <f>IFERROR(AO762/E762,0)</f>
        <v/>
      </c>
      <c r="BD762" s="77">
        <f>IFERROR(AP762/F762,0)</f>
        <v/>
      </c>
      <c r="BE762" s="35">
        <f>SUMIFS(рўйхат!BL:BL,рўйхат!$CY:$CY,$B$776,рўйхат!$B:$B,$C762)</f>
        <v/>
      </c>
      <c r="BF762" s="36">
        <f>SUMIFS(рўйхат!BM:BM,рўйхат!$CY:$CY,$B$776,рўйхат!$B:$B,$C762)</f>
        <v/>
      </c>
      <c r="BG762" s="35">
        <f>SUMIFS(рўйхат!BN:BN,рўйхат!$CY:$CY,$B$776,рўйхат!$B:$B,$C762)</f>
        <v/>
      </c>
      <c r="BH762" s="36">
        <f>SUMIFS(рўйхат!BO:BO,рўйхат!$CY:$CY,$B$776,рўйхат!$B:$B,$C762)</f>
        <v/>
      </c>
      <c r="BI762" s="35">
        <f>SUMIFS(рўйхат!BP:BP,рўйхат!$CY:$CY,$B$776,рўйхат!$B:$B,$C762)</f>
        <v/>
      </c>
      <c r="BJ762" s="36">
        <f>SUMIFS(рўйхат!BQ:BQ,рўйхат!$CY:$CY,$B$776,рўйхат!$B:$B,$C762)</f>
        <v/>
      </c>
      <c r="BK762" s="35">
        <f>SUMIFS(рўйхат!BR:BR,рўйхат!$CY:$CY,$B$776,рўйхат!$B:$B,$C762)</f>
        <v/>
      </c>
      <c r="BL762" s="36">
        <f>SUMIFS(рўйхат!BS:BS,рўйхат!$CY:$CY,$B$776,рўйхат!$B:$B,$C762)</f>
        <v/>
      </c>
      <c r="BM762" s="35">
        <f>SUMIFS(рўйхат!BT:BT,рўйхат!$CY:$CY,$B$776,рўйхат!$B:$B,$C762)</f>
        <v/>
      </c>
      <c r="BN762" s="36">
        <f>SUMIFS(рўйхат!BU:BU,рўйхат!$CY:$CY,$B$776,рўйхат!$B:$B,$C762)</f>
        <v/>
      </c>
      <c r="BO762" s="35">
        <f>SUMIFS(рўйхат!BX:BX,рўйхат!$CY:$CY,$B$776,рўйхат!$B:$B,$C762)</f>
        <v/>
      </c>
      <c r="BP762" s="36">
        <f>SUMIFS(рўйхат!BY:BY,рўйхат!$CY:$CY,$B$776,рўйхат!$B:$B,$C762)</f>
        <v/>
      </c>
      <c r="BQ762" s="35">
        <f>SUMIFS(рўйхат!BZ:BZ,рўйхат!$CY:$CY,$B$776,рўйхат!$B:$B,$C762)</f>
        <v/>
      </c>
      <c r="BR762" s="36">
        <f>SUMIFS(рўйхат!CA:CA,рўйхат!$CY:$CY,$B$776,рўйхат!$B:$B,$C762)</f>
        <v/>
      </c>
      <c r="BS762" s="35">
        <f>SUMIFS(рўйхат!CB:CB,рўйхат!$CY:$CY,$B$776,рўйхат!$B:$B,$C762)</f>
        <v/>
      </c>
      <c r="BT762" s="36">
        <f>SUMIFS(рўйхат!CC:CC,рўйхат!$CY:$CY,$B$776,рўйхат!$B:$B,$C762)</f>
        <v/>
      </c>
      <c r="BU762" s="35">
        <f>SUMIFS(рўйхат!CD:CD,рўйхат!$CY:$CY,$B$776,рўйхат!$B:$B,$C762)</f>
        <v/>
      </c>
      <c r="BV762" s="36">
        <f>SUMIFS(рўйхат!CE:CE,рўйхат!$CY:$CY,$B$776,рўйхат!$B:$B,$C762)</f>
        <v/>
      </c>
      <c r="BW762" s="35">
        <f>SUMIFS(рўйхат!CH:CH,рўйхат!$CY:$CY,$B$776,рўйхат!$B:$B,$C762)</f>
        <v/>
      </c>
      <c r="BX762" s="36">
        <f>SUMIFS(рўйхат!CI:CI,рўйхат!$CY:$CY,$B$776,рўйхат!$B:$B,$C762)</f>
        <v/>
      </c>
      <c r="BY762" s="35">
        <f>SUMIFS(рўйхат!CJ:CJ,рўйхат!$CY:$CY,$B$776,рўйхат!$B:$B,$C762)</f>
        <v/>
      </c>
      <c r="BZ762" s="36">
        <f>SUMIFS(рўйхат!CK:CK,рўйхат!$CY:$CY,$B$776,рўйхат!$B:$B,$C762)</f>
        <v/>
      </c>
      <c r="CA762" s="35">
        <f>SUMIFS(рўйхат!CL:CL,рўйхат!$CY:$CY,$B$776,рўйхат!$B:$B,$C762)</f>
        <v/>
      </c>
      <c r="CB762" s="36">
        <f>SUMIFS(рўйхат!CM:CM,рўйхат!$CY:$CY,$B$776,рўйхат!$B:$B,$C762)</f>
        <v/>
      </c>
      <c r="CC762" s="35">
        <f>SUMIFS(рўйхат!CN:CN,рўйхат!$CY:$CY,$B$776,рўйхат!$B:$B,$C762)</f>
        <v/>
      </c>
      <c r="CD762" s="36">
        <f>SUMIFS(рўйхат!CO:CO,рўйхат!$CY:$CY,$B$776,рўйхат!$B:$B,$C762)</f>
        <v/>
      </c>
      <c r="CE762" s="77">
        <f>IFERROR(BE762/(Q762+BE762),0)</f>
        <v/>
      </c>
      <c r="CF762" s="78">
        <f>IFERROR(BF762/(R762+BF762),0)</f>
        <v/>
      </c>
      <c r="CG762" s="8">
        <f>COUNTIFS(B:B,B762)</f>
        <v/>
      </c>
    </row>
    <row r="763" hidden="1" outlineLevel="1" ht="33.95" customFormat="1" customHeight="1" s="8">
      <c r="A763" s="31" t="n"/>
      <c r="B763" s="50" t="n">
        <v>19</v>
      </c>
      <c r="C763" s="66" t="inlineStr">
        <is>
          <t>Президент ҳузуридаги Ижтимоий ҳимоя миллий агентлиги</t>
        </is>
      </c>
      <c r="D763" s="16" t="n"/>
      <c r="E763" s="35">
        <f>SUMIFS(рўйхат!F:F,рўйхат!$CY:$CY,$B$776,рўйхат!$B:$B,$C763)</f>
        <v/>
      </c>
      <c r="F763" s="36">
        <f>SUMIFS(рўйхат!G:G,рўйхат!$CY:$CY,$B$776,рўйхат!$B:$B,$C763)</f>
        <v/>
      </c>
      <c r="G763" s="35">
        <f>SUMIFS(рўйхат!H:H,рўйхат!$CY:$CY,$B$776,рўйхат!$B:$B,$C763)</f>
        <v/>
      </c>
      <c r="H763" s="36">
        <f>SUMIFS(рўйхат!I:I,рўйхат!$CY:$CY,$B$776,рўйхат!$B:$B,$C763)</f>
        <v/>
      </c>
      <c r="I763" s="35">
        <f>SUMIFS(рўйхат!J:J,рўйхат!$CY:$CY,$B$776,рўйхат!$B:$B,$C763)</f>
        <v/>
      </c>
      <c r="J763" s="36">
        <f>SUMIFS(рўйхат!K:K,рўйхат!$CY:$CY,$B$776,рўйхат!$B:$B,$C763)</f>
        <v/>
      </c>
      <c r="K763" s="35">
        <f>SUMIFS(рўйхат!L:L,рўйхат!$CY:$CY,$B$776,рўйхат!$B:$B,$C763)</f>
        <v/>
      </c>
      <c r="L763" s="36">
        <f>SUMIFS(рўйхат!M:M,рўйхат!$CY:$CY,$B$776,рўйхат!$B:$B,$C763)</f>
        <v/>
      </c>
      <c r="M763" s="35">
        <f>SUMIFS(рўйхат!N:N,рўйхат!$CY:$CY,$B$776,рўйхат!$B:$B,$C763)</f>
        <v/>
      </c>
      <c r="N763" s="36">
        <f>SUMIFS(рўйхат!O:O,рўйхат!$CY:$CY,$B$776,рўйхат!$B:$B,$C763)</f>
        <v/>
      </c>
      <c r="O763" s="34">
        <f>IFERROR(M763/E763,0)</f>
        <v/>
      </c>
      <c r="P763" s="34">
        <f>IFERROR(N763/F763,0)</f>
        <v/>
      </c>
      <c r="Q763" s="35">
        <f>SUMIFS(рўйхат!P:P,рўйхат!$CY:$CY,$B$776,рўйхат!$B:$B,$C763)</f>
        <v/>
      </c>
      <c r="R763" s="36">
        <f>SUMIFS(рўйхат!Q:Q,рўйхат!$CY:$CY,$B$776,рўйхат!$B:$B,$C763)</f>
        <v/>
      </c>
      <c r="S763" s="35">
        <f>SUMIFS(рўйхат!R:R,рўйхат!$CY:$CY,$B$776,рўйхат!$B:$B,$C763)</f>
        <v/>
      </c>
      <c r="T763" s="36">
        <f>SUMIFS(рўйхат!S:S,рўйхат!$CY:$CY,$B$776,рўйхат!$B:$B,$C763)</f>
        <v/>
      </c>
      <c r="U763" s="35">
        <f>SUMIFS(рўйхат!T:T,рўйхат!$CY:$CY,$B$776,рўйхат!$B:$B,$C763)</f>
        <v/>
      </c>
      <c r="V763" s="36">
        <f>SUMIFS(рўйхат!U:U,рўйхат!$CY:$CY,$B$776,рўйхат!$B:$B,$C763)</f>
        <v/>
      </c>
      <c r="W763" s="35">
        <f>SUMIFS(рўйхат!V:V,рўйхат!$CY:$CY,$B$776,рўйхат!$B:$B,$C763)</f>
        <v/>
      </c>
      <c r="X763" s="36">
        <f>SUMIFS(рўйхат!W:W,рўйхат!$CY:$CY,$B$776,рўйхат!$B:$B,$C763)</f>
        <v/>
      </c>
      <c r="Y763" s="35">
        <f>SUMIFS(рўйхат!X:X,рўйхат!$CY:$CY,$B$776,рўйхат!$B:$B,$C763)</f>
        <v/>
      </c>
      <c r="Z763" s="36">
        <f>SUMIFS(рўйхат!Y:Y,рўйхат!$CY:$CY,$B$776,рўйхат!$B:$B,$C763)</f>
        <v/>
      </c>
      <c r="AA763" s="35">
        <f>SUMIFS(рўйхат!Z:Z,рўйхат!$CY:$CY,$B$776,рўйхат!$B:$B,$C763)</f>
        <v/>
      </c>
      <c r="AB763" s="36">
        <f>SUMIFS(рўйхат!AA:AA,рўйхат!$CY:$CY,$B$776,рўйхат!$B:$B,$C763)</f>
        <v/>
      </c>
      <c r="AC763" s="35">
        <f>SUMIFS(рўйхат!AB:AB,рўйхат!$CY:$CY,$B$776,рўйхат!$B:$B,$C763)</f>
        <v/>
      </c>
      <c r="AD763" s="36">
        <f>SUMIFS(рўйхат!AC:AC,рўйхат!$CY:$CY,$B$776,рўйхат!$B:$B,$C763)</f>
        <v/>
      </c>
      <c r="AE763" s="35">
        <f>SUMIFS(рўйхат!AD:AD,рўйхат!$CY:$CY,$B$776,рўйхат!$B:$B,$C763)</f>
        <v/>
      </c>
      <c r="AF763" s="36">
        <f>SUMIFS(рўйхат!AE:AE,рўйхат!$CY:$CY,$B$776,рўйхат!$B:$B,$C763)</f>
        <v/>
      </c>
      <c r="AG763" s="35">
        <f>SUMIFS(рўйхат!AH:AH,рўйхат!$CY:$CY,$B$776,рўйхат!$B:$B,$C763)</f>
        <v/>
      </c>
      <c r="AH763" s="36">
        <f>SUMIFS(рўйхат!AI:AI,рўйхат!$CY:$CY,$B$776,рўйхат!$B:$B,$C763)</f>
        <v/>
      </c>
      <c r="AI763" s="35">
        <f>SUMIFS(рўйхат!AJ:AJ,рўйхат!$CY:$CY,$B$776,рўйхат!$B:$B,$C763)</f>
        <v/>
      </c>
      <c r="AJ763" s="36">
        <f>SUMIFS(рўйхат!AK:AK,рўйхат!$CY:$CY,$B$776,рўйхат!$B:$B,$C763)</f>
        <v/>
      </c>
      <c r="AK763" s="35">
        <f>SUMIFS(рўйхат!AL:AL,рўйхат!$CY:$CY,$B$776,рўйхат!$B:$B,$C763)</f>
        <v/>
      </c>
      <c r="AL763" s="36">
        <f>SUMIFS(рўйхат!AM:AM,рўйхат!$CY:$CY,$B$776,рўйхат!$B:$B,$C763)</f>
        <v/>
      </c>
      <c r="AM763" s="77">
        <f>IFERROR(Q763/E763,0)</f>
        <v/>
      </c>
      <c r="AN763" s="77">
        <f>IFERROR(R763/F763,0)</f>
        <v/>
      </c>
      <c r="AO763" s="36">
        <f>SUMIFS(рўйхат!AX:AX,рўйхат!$CY:$CY,$B$776,рўйхат!$B:$B,$C763)</f>
        <v/>
      </c>
      <c r="AP763" s="36">
        <f>SUMIFS(рўйхат!AY:AY,рўйхат!$CY:$CY,$B$776,рўйхат!$B:$B,$C763)</f>
        <v/>
      </c>
      <c r="AQ763" s="35">
        <f>SUMIFS(рўйхат!AZ:AZ,рўйхат!$CY:$CY,$B$776,рўйхат!$B:$B,$C763)</f>
        <v/>
      </c>
      <c r="AR763" s="36">
        <f>SUMIFS(рўйхат!BA:BA,рўйхат!$CY:$CY,$B$776,рўйхат!$B:$B,$C763)</f>
        <v/>
      </c>
      <c r="AS763" s="35">
        <f>SUMIFS(рўйхат!BB:BB,рўйхат!$CY:$CY,$B$776,рўйхат!$B:$B,$C763)</f>
        <v/>
      </c>
      <c r="AT763" s="36">
        <f>SUMIFS(рўйхат!BC:BC,рўйхат!$CY:$CY,$B$776,рўйхат!$B:$B,$C763)</f>
        <v/>
      </c>
      <c r="AU763" s="35">
        <f>SUMIFS(рўйхат!BD:BD,рўйхат!$CY:$CY,$B$776,рўйхат!$B:$B,$C763)</f>
        <v/>
      </c>
      <c r="AV763" s="36">
        <f>SUMIFS(рўйхат!BE:BE,рўйхат!$CY:$CY,$B$776,рўйхат!$B:$B,$C763)</f>
        <v/>
      </c>
      <c r="AW763" s="35">
        <f>SUMIFS(рўйхат!BF:BF,рўйхат!$CY:$CY,$B$776,рўйхат!$B:$B,$C763)</f>
        <v/>
      </c>
      <c r="AX763" s="36">
        <f>SUMIFS(рўйхат!BG:BG,рўйхат!$CY:$CY,$B$776,рўйхат!$B:$B,$C763)</f>
        <v/>
      </c>
      <c r="AY763" s="35">
        <f>SUMIFS(рўйхат!BH:BH,рўйхат!$CY:$CY,$B$776,рўйхат!$B:$B,$C763)</f>
        <v/>
      </c>
      <c r="AZ763" s="36">
        <f>SUMIFS(рўйхат!BI:BI,рўйхат!$CY:$CY,$B$776,рўйхат!$B:$B,$C763)</f>
        <v/>
      </c>
      <c r="BA763" s="35">
        <f>SUMIFS(рўйхат!BJ:BJ,рўйхат!$CY:$CY,$B$776,рўйхат!$B:$B,$C763)</f>
        <v/>
      </c>
      <c r="BB763" s="36">
        <f>SUMIFS(рўйхат!BK:BK,рўйхат!$CY:$CY,$B$776,рўйхат!$B:$B,$C763)</f>
        <v/>
      </c>
      <c r="BC763" s="77">
        <f>IFERROR(AO763/E763,0)</f>
        <v/>
      </c>
      <c r="BD763" s="77">
        <f>IFERROR(AP763/F763,0)</f>
        <v/>
      </c>
      <c r="BE763" s="35">
        <f>SUMIFS(рўйхат!BL:BL,рўйхат!$CY:$CY,$B$776,рўйхат!$B:$B,$C763)</f>
        <v/>
      </c>
      <c r="BF763" s="36">
        <f>SUMIFS(рўйхат!BM:BM,рўйхат!$CY:$CY,$B$776,рўйхат!$B:$B,$C763)</f>
        <v/>
      </c>
      <c r="BG763" s="35">
        <f>SUMIFS(рўйхат!BN:BN,рўйхат!$CY:$CY,$B$776,рўйхат!$B:$B,$C763)</f>
        <v/>
      </c>
      <c r="BH763" s="36">
        <f>SUMIFS(рўйхат!BO:BO,рўйхат!$CY:$CY,$B$776,рўйхат!$B:$B,$C763)</f>
        <v/>
      </c>
      <c r="BI763" s="35">
        <f>SUMIFS(рўйхат!BP:BP,рўйхат!$CY:$CY,$B$776,рўйхат!$B:$B,$C763)</f>
        <v/>
      </c>
      <c r="BJ763" s="36">
        <f>SUMIFS(рўйхат!BQ:BQ,рўйхат!$CY:$CY,$B$776,рўйхат!$B:$B,$C763)</f>
        <v/>
      </c>
      <c r="BK763" s="35">
        <f>SUMIFS(рўйхат!BR:BR,рўйхат!$CY:$CY,$B$776,рўйхат!$B:$B,$C763)</f>
        <v/>
      </c>
      <c r="BL763" s="36">
        <f>SUMIFS(рўйхат!BS:BS,рўйхат!$CY:$CY,$B$776,рўйхат!$B:$B,$C763)</f>
        <v/>
      </c>
      <c r="BM763" s="35">
        <f>SUMIFS(рўйхат!BT:BT,рўйхат!$CY:$CY,$B$776,рўйхат!$B:$B,$C763)</f>
        <v/>
      </c>
      <c r="BN763" s="36">
        <f>SUMIFS(рўйхат!BU:BU,рўйхат!$CY:$CY,$B$776,рўйхат!$B:$B,$C763)</f>
        <v/>
      </c>
      <c r="BO763" s="35">
        <f>SUMIFS(рўйхат!BX:BX,рўйхат!$CY:$CY,$B$776,рўйхат!$B:$B,$C763)</f>
        <v/>
      </c>
      <c r="BP763" s="36">
        <f>SUMIFS(рўйхат!BY:BY,рўйхат!$CY:$CY,$B$776,рўйхат!$B:$B,$C763)</f>
        <v/>
      </c>
      <c r="BQ763" s="35">
        <f>SUMIFS(рўйхат!BZ:BZ,рўйхат!$CY:$CY,$B$776,рўйхат!$B:$B,$C763)</f>
        <v/>
      </c>
      <c r="BR763" s="36">
        <f>SUMIFS(рўйхат!CA:CA,рўйхат!$CY:$CY,$B$776,рўйхат!$B:$B,$C763)</f>
        <v/>
      </c>
      <c r="BS763" s="35">
        <f>SUMIFS(рўйхат!CB:CB,рўйхат!$CY:$CY,$B$776,рўйхат!$B:$B,$C763)</f>
        <v/>
      </c>
      <c r="BT763" s="36">
        <f>SUMIFS(рўйхат!CC:CC,рўйхат!$CY:$CY,$B$776,рўйхат!$B:$B,$C763)</f>
        <v/>
      </c>
      <c r="BU763" s="35">
        <f>SUMIFS(рўйхат!CD:CD,рўйхат!$CY:$CY,$B$776,рўйхат!$B:$B,$C763)</f>
        <v/>
      </c>
      <c r="BV763" s="36">
        <f>SUMIFS(рўйхат!CE:CE,рўйхат!$CY:$CY,$B$776,рўйхат!$B:$B,$C763)</f>
        <v/>
      </c>
      <c r="BW763" s="35">
        <f>SUMIFS(рўйхат!CH:CH,рўйхат!$CY:$CY,$B$776,рўйхат!$B:$B,$C763)</f>
        <v/>
      </c>
      <c r="BX763" s="36">
        <f>SUMIFS(рўйхат!CI:CI,рўйхат!$CY:$CY,$B$776,рўйхат!$B:$B,$C763)</f>
        <v/>
      </c>
      <c r="BY763" s="35">
        <f>SUMIFS(рўйхат!CJ:CJ,рўйхат!$CY:$CY,$B$776,рўйхат!$B:$B,$C763)</f>
        <v/>
      </c>
      <c r="BZ763" s="36">
        <f>SUMIFS(рўйхат!CK:CK,рўйхат!$CY:$CY,$B$776,рўйхат!$B:$B,$C763)</f>
        <v/>
      </c>
      <c r="CA763" s="35">
        <f>SUMIFS(рўйхат!CL:CL,рўйхат!$CY:$CY,$B$776,рўйхат!$B:$B,$C763)</f>
        <v/>
      </c>
      <c r="CB763" s="36">
        <f>SUMIFS(рўйхат!CM:CM,рўйхат!$CY:$CY,$B$776,рўйхат!$B:$B,$C763)</f>
        <v/>
      </c>
      <c r="CC763" s="35">
        <f>SUMIFS(рўйхат!CN:CN,рўйхат!$CY:$CY,$B$776,рўйхат!$B:$B,$C763)</f>
        <v/>
      </c>
      <c r="CD763" s="36">
        <f>SUMIFS(рўйхат!CO:CO,рўйхат!$CY:$CY,$B$776,рўйхат!$B:$B,$C763)</f>
        <v/>
      </c>
      <c r="CE763" s="77">
        <f>IFERROR(BE763/(Q763+BE763),0)</f>
        <v/>
      </c>
      <c r="CF763" s="78">
        <f>IFERROR(BF763/(R763+BF763),0)</f>
        <v/>
      </c>
      <c r="CG763" s="8">
        <f>COUNTIFS(B:B,B763)</f>
        <v/>
      </c>
    </row>
    <row r="764" hidden="1" outlineLevel="1" ht="33.95" customFormat="1" customHeight="1" s="8">
      <c r="A764" s="31" t="n"/>
      <c r="B764" s="50" t="n">
        <v>20</v>
      </c>
      <c r="C764" s="66" t="inlineStr">
        <is>
          <t>Рақобатни ривожлантириш ва истеъмолчилар ҳуқуқларини ҳимоя қилиш қўмитаси</t>
        </is>
      </c>
      <c r="D764" s="16" t="n"/>
      <c r="E764" s="35">
        <f>SUMIFS(рўйхат!F:F,рўйхат!$CY:$CY,$B$776,рўйхат!$B:$B,$C764)</f>
        <v/>
      </c>
      <c r="F764" s="36">
        <f>SUMIFS(рўйхат!G:G,рўйхат!$CY:$CY,$B$776,рўйхат!$B:$B,$C764)</f>
        <v/>
      </c>
      <c r="G764" s="35">
        <f>SUMIFS(рўйхат!H:H,рўйхат!$CY:$CY,$B$776,рўйхат!$B:$B,$C764)</f>
        <v/>
      </c>
      <c r="H764" s="36">
        <f>SUMIFS(рўйхат!I:I,рўйхат!$CY:$CY,$B$776,рўйхат!$B:$B,$C764)</f>
        <v/>
      </c>
      <c r="I764" s="35">
        <f>SUMIFS(рўйхат!J:J,рўйхат!$CY:$CY,$B$776,рўйхат!$B:$B,$C764)</f>
        <v/>
      </c>
      <c r="J764" s="36">
        <f>SUMIFS(рўйхат!K:K,рўйхат!$CY:$CY,$B$776,рўйхат!$B:$B,$C764)</f>
        <v/>
      </c>
      <c r="K764" s="35">
        <f>SUMIFS(рўйхат!L:L,рўйхат!$CY:$CY,$B$776,рўйхат!$B:$B,$C764)</f>
        <v/>
      </c>
      <c r="L764" s="36">
        <f>SUMIFS(рўйхат!M:M,рўйхат!$CY:$CY,$B$776,рўйхат!$B:$B,$C764)</f>
        <v/>
      </c>
      <c r="M764" s="35">
        <f>SUMIFS(рўйхат!N:N,рўйхат!$CY:$CY,$B$776,рўйхат!$B:$B,$C764)</f>
        <v/>
      </c>
      <c r="N764" s="36">
        <f>SUMIFS(рўйхат!O:O,рўйхат!$CY:$CY,$B$776,рўйхат!$B:$B,$C764)</f>
        <v/>
      </c>
      <c r="O764" s="34">
        <f>IFERROR(M764/E764,0)</f>
        <v/>
      </c>
      <c r="P764" s="34">
        <f>IFERROR(N764/F764,0)</f>
        <v/>
      </c>
      <c r="Q764" s="35">
        <f>SUMIFS(рўйхат!P:P,рўйхат!$CY:$CY,$B$776,рўйхат!$B:$B,$C764)</f>
        <v/>
      </c>
      <c r="R764" s="36">
        <f>SUMIFS(рўйхат!Q:Q,рўйхат!$CY:$CY,$B$776,рўйхат!$B:$B,$C764)</f>
        <v/>
      </c>
      <c r="S764" s="35">
        <f>SUMIFS(рўйхат!R:R,рўйхат!$CY:$CY,$B$776,рўйхат!$B:$B,$C764)</f>
        <v/>
      </c>
      <c r="T764" s="36">
        <f>SUMIFS(рўйхат!S:S,рўйхат!$CY:$CY,$B$776,рўйхат!$B:$B,$C764)</f>
        <v/>
      </c>
      <c r="U764" s="35">
        <f>SUMIFS(рўйхат!T:T,рўйхат!$CY:$CY,$B$776,рўйхат!$B:$B,$C764)</f>
        <v/>
      </c>
      <c r="V764" s="36">
        <f>SUMIFS(рўйхат!U:U,рўйхат!$CY:$CY,$B$776,рўйхат!$B:$B,$C764)</f>
        <v/>
      </c>
      <c r="W764" s="35">
        <f>SUMIFS(рўйхат!V:V,рўйхат!$CY:$CY,$B$776,рўйхат!$B:$B,$C764)</f>
        <v/>
      </c>
      <c r="X764" s="36">
        <f>SUMIFS(рўйхат!W:W,рўйхат!$CY:$CY,$B$776,рўйхат!$B:$B,$C764)</f>
        <v/>
      </c>
      <c r="Y764" s="35">
        <f>SUMIFS(рўйхат!X:X,рўйхат!$CY:$CY,$B$776,рўйхат!$B:$B,$C764)</f>
        <v/>
      </c>
      <c r="Z764" s="36">
        <f>SUMIFS(рўйхат!Y:Y,рўйхат!$CY:$CY,$B$776,рўйхат!$B:$B,$C764)</f>
        <v/>
      </c>
      <c r="AA764" s="35">
        <f>SUMIFS(рўйхат!Z:Z,рўйхат!$CY:$CY,$B$776,рўйхат!$B:$B,$C764)</f>
        <v/>
      </c>
      <c r="AB764" s="36">
        <f>SUMIFS(рўйхат!AA:AA,рўйхат!$CY:$CY,$B$776,рўйхат!$B:$B,$C764)</f>
        <v/>
      </c>
      <c r="AC764" s="35">
        <f>SUMIFS(рўйхат!AB:AB,рўйхат!$CY:$CY,$B$776,рўйхат!$B:$B,$C764)</f>
        <v/>
      </c>
      <c r="AD764" s="36">
        <f>SUMIFS(рўйхат!AC:AC,рўйхат!$CY:$CY,$B$776,рўйхат!$B:$B,$C764)</f>
        <v/>
      </c>
      <c r="AE764" s="35">
        <f>SUMIFS(рўйхат!AD:AD,рўйхат!$CY:$CY,$B$776,рўйхат!$B:$B,$C764)</f>
        <v/>
      </c>
      <c r="AF764" s="36">
        <f>SUMIFS(рўйхат!AE:AE,рўйхат!$CY:$CY,$B$776,рўйхат!$B:$B,$C764)</f>
        <v/>
      </c>
      <c r="AG764" s="35">
        <f>SUMIFS(рўйхат!AH:AH,рўйхат!$CY:$CY,$B$776,рўйхат!$B:$B,$C764)</f>
        <v/>
      </c>
      <c r="AH764" s="36">
        <f>SUMIFS(рўйхат!AI:AI,рўйхат!$CY:$CY,$B$776,рўйхат!$B:$B,$C764)</f>
        <v/>
      </c>
      <c r="AI764" s="35">
        <f>SUMIFS(рўйхат!AJ:AJ,рўйхат!$CY:$CY,$B$776,рўйхат!$B:$B,$C764)</f>
        <v/>
      </c>
      <c r="AJ764" s="36">
        <f>SUMIFS(рўйхат!AK:AK,рўйхат!$CY:$CY,$B$776,рўйхат!$B:$B,$C764)</f>
        <v/>
      </c>
      <c r="AK764" s="35">
        <f>SUMIFS(рўйхат!AL:AL,рўйхат!$CY:$CY,$B$776,рўйхат!$B:$B,$C764)</f>
        <v/>
      </c>
      <c r="AL764" s="36">
        <f>SUMIFS(рўйхат!AM:AM,рўйхат!$CY:$CY,$B$776,рўйхат!$B:$B,$C764)</f>
        <v/>
      </c>
      <c r="AM764" s="77">
        <f>IFERROR(Q764/E764,0)</f>
        <v/>
      </c>
      <c r="AN764" s="77">
        <f>IFERROR(R764/F764,0)</f>
        <v/>
      </c>
      <c r="AO764" s="36">
        <f>SUMIFS(рўйхат!AX:AX,рўйхат!$CY:$CY,$B$776,рўйхат!$B:$B,$C764)</f>
        <v/>
      </c>
      <c r="AP764" s="36">
        <f>SUMIFS(рўйхат!AY:AY,рўйхат!$CY:$CY,$B$776,рўйхат!$B:$B,$C764)</f>
        <v/>
      </c>
      <c r="AQ764" s="35">
        <f>SUMIFS(рўйхат!AZ:AZ,рўйхат!$CY:$CY,$B$776,рўйхат!$B:$B,$C764)</f>
        <v/>
      </c>
      <c r="AR764" s="36">
        <f>SUMIFS(рўйхат!BA:BA,рўйхат!$CY:$CY,$B$776,рўйхат!$B:$B,$C764)</f>
        <v/>
      </c>
      <c r="AS764" s="35">
        <f>SUMIFS(рўйхат!BB:BB,рўйхат!$CY:$CY,$B$776,рўйхат!$B:$B,$C764)</f>
        <v/>
      </c>
      <c r="AT764" s="36">
        <f>SUMIFS(рўйхат!BC:BC,рўйхат!$CY:$CY,$B$776,рўйхат!$B:$B,$C764)</f>
        <v/>
      </c>
      <c r="AU764" s="35">
        <f>SUMIFS(рўйхат!BD:BD,рўйхат!$CY:$CY,$B$776,рўйхат!$B:$B,$C764)</f>
        <v/>
      </c>
      <c r="AV764" s="36">
        <f>SUMIFS(рўйхат!BE:BE,рўйхат!$CY:$CY,$B$776,рўйхат!$B:$B,$C764)</f>
        <v/>
      </c>
      <c r="AW764" s="35">
        <f>SUMIFS(рўйхат!BF:BF,рўйхат!$CY:$CY,$B$776,рўйхат!$B:$B,$C764)</f>
        <v/>
      </c>
      <c r="AX764" s="36">
        <f>SUMIFS(рўйхат!BG:BG,рўйхат!$CY:$CY,$B$776,рўйхат!$B:$B,$C764)</f>
        <v/>
      </c>
      <c r="AY764" s="35">
        <f>SUMIFS(рўйхат!BH:BH,рўйхат!$CY:$CY,$B$776,рўйхат!$B:$B,$C764)</f>
        <v/>
      </c>
      <c r="AZ764" s="36">
        <f>SUMIFS(рўйхат!BI:BI,рўйхат!$CY:$CY,$B$776,рўйхат!$B:$B,$C764)</f>
        <v/>
      </c>
      <c r="BA764" s="35">
        <f>SUMIFS(рўйхат!BJ:BJ,рўйхат!$CY:$CY,$B$776,рўйхат!$B:$B,$C764)</f>
        <v/>
      </c>
      <c r="BB764" s="36">
        <f>SUMIFS(рўйхат!BK:BK,рўйхат!$CY:$CY,$B$776,рўйхат!$B:$B,$C764)</f>
        <v/>
      </c>
      <c r="BC764" s="77">
        <f>IFERROR(AO764/E764,0)</f>
        <v/>
      </c>
      <c r="BD764" s="77">
        <f>IFERROR(AP764/F764,0)</f>
        <v/>
      </c>
      <c r="BE764" s="35">
        <f>SUMIFS(рўйхат!BL:BL,рўйхат!$CY:$CY,$B$776,рўйхат!$B:$B,$C764)</f>
        <v/>
      </c>
      <c r="BF764" s="36">
        <f>SUMIFS(рўйхат!BM:BM,рўйхат!$CY:$CY,$B$776,рўйхат!$B:$B,$C764)</f>
        <v/>
      </c>
      <c r="BG764" s="35">
        <f>SUMIFS(рўйхат!BN:BN,рўйхат!$CY:$CY,$B$776,рўйхат!$B:$B,$C764)</f>
        <v/>
      </c>
      <c r="BH764" s="36">
        <f>SUMIFS(рўйхат!BO:BO,рўйхат!$CY:$CY,$B$776,рўйхат!$B:$B,$C764)</f>
        <v/>
      </c>
      <c r="BI764" s="35">
        <f>SUMIFS(рўйхат!BP:BP,рўйхат!$CY:$CY,$B$776,рўйхат!$B:$B,$C764)</f>
        <v/>
      </c>
      <c r="BJ764" s="36">
        <f>SUMIFS(рўйхат!BQ:BQ,рўйхат!$CY:$CY,$B$776,рўйхат!$B:$B,$C764)</f>
        <v/>
      </c>
      <c r="BK764" s="35">
        <f>SUMIFS(рўйхат!BR:BR,рўйхат!$CY:$CY,$B$776,рўйхат!$B:$B,$C764)</f>
        <v/>
      </c>
      <c r="BL764" s="36">
        <f>SUMIFS(рўйхат!BS:BS,рўйхат!$CY:$CY,$B$776,рўйхат!$B:$B,$C764)</f>
        <v/>
      </c>
      <c r="BM764" s="35">
        <f>SUMIFS(рўйхат!BT:BT,рўйхат!$CY:$CY,$B$776,рўйхат!$B:$B,$C764)</f>
        <v/>
      </c>
      <c r="BN764" s="36">
        <f>SUMIFS(рўйхат!BU:BU,рўйхат!$CY:$CY,$B$776,рўйхат!$B:$B,$C764)</f>
        <v/>
      </c>
      <c r="BO764" s="35">
        <f>SUMIFS(рўйхат!BX:BX,рўйхат!$CY:$CY,$B$776,рўйхат!$B:$B,$C764)</f>
        <v/>
      </c>
      <c r="BP764" s="36">
        <f>SUMIFS(рўйхат!BY:BY,рўйхат!$CY:$CY,$B$776,рўйхат!$B:$B,$C764)</f>
        <v/>
      </c>
      <c r="BQ764" s="35">
        <f>SUMIFS(рўйхат!BZ:BZ,рўйхат!$CY:$CY,$B$776,рўйхат!$B:$B,$C764)</f>
        <v/>
      </c>
      <c r="BR764" s="36">
        <f>SUMIFS(рўйхат!CA:CA,рўйхат!$CY:$CY,$B$776,рўйхат!$B:$B,$C764)</f>
        <v/>
      </c>
      <c r="BS764" s="35">
        <f>SUMIFS(рўйхат!CB:CB,рўйхат!$CY:$CY,$B$776,рўйхат!$B:$B,$C764)</f>
        <v/>
      </c>
      <c r="BT764" s="36">
        <f>SUMIFS(рўйхат!CC:CC,рўйхат!$CY:$CY,$B$776,рўйхат!$B:$B,$C764)</f>
        <v/>
      </c>
      <c r="BU764" s="35">
        <f>SUMIFS(рўйхат!CD:CD,рўйхат!$CY:$CY,$B$776,рўйхат!$B:$B,$C764)</f>
        <v/>
      </c>
      <c r="BV764" s="36">
        <f>SUMIFS(рўйхат!CE:CE,рўйхат!$CY:$CY,$B$776,рўйхат!$B:$B,$C764)</f>
        <v/>
      </c>
      <c r="BW764" s="35">
        <f>SUMIFS(рўйхат!CH:CH,рўйхат!$CY:$CY,$B$776,рўйхат!$B:$B,$C764)</f>
        <v/>
      </c>
      <c r="BX764" s="36">
        <f>SUMIFS(рўйхат!CI:CI,рўйхат!$CY:$CY,$B$776,рўйхат!$B:$B,$C764)</f>
        <v/>
      </c>
      <c r="BY764" s="35">
        <f>SUMIFS(рўйхат!CJ:CJ,рўйхат!$CY:$CY,$B$776,рўйхат!$B:$B,$C764)</f>
        <v/>
      </c>
      <c r="BZ764" s="36">
        <f>SUMIFS(рўйхат!CK:CK,рўйхат!$CY:$CY,$B$776,рўйхат!$B:$B,$C764)</f>
        <v/>
      </c>
      <c r="CA764" s="35">
        <f>SUMIFS(рўйхат!CL:CL,рўйхат!$CY:$CY,$B$776,рўйхат!$B:$B,$C764)</f>
        <v/>
      </c>
      <c r="CB764" s="36">
        <f>SUMIFS(рўйхат!CM:CM,рўйхат!$CY:$CY,$B$776,рўйхат!$B:$B,$C764)</f>
        <v/>
      </c>
      <c r="CC764" s="35">
        <f>SUMIFS(рўйхат!CN:CN,рўйхат!$CY:$CY,$B$776,рўйхат!$B:$B,$C764)</f>
        <v/>
      </c>
      <c r="CD764" s="36">
        <f>SUMIFS(рўйхат!CO:CO,рўйхат!$CY:$CY,$B$776,рўйхат!$B:$B,$C764)</f>
        <v/>
      </c>
      <c r="CE764" s="77">
        <f>IFERROR(BE764/(Q764+BE764),0)</f>
        <v/>
      </c>
      <c r="CF764" s="78">
        <f>IFERROR(BF764/(R764+BF764),0)</f>
        <v/>
      </c>
      <c r="CG764" s="8">
        <f>COUNTIFS(B:B,B764)</f>
        <v/>
      </c>
    </row>
    <row r="765" hidden="1" outlineLevel="1" ht="17.1" customFormat="1" customHeight="1" s="8">
      <c r="A765" s="33" t="n"/>
      <c r="B765" s="50" t="n">
        <v>21</v>
      </c>
      <c r="C765" s="66" t="inlineStr">
        <is>
          <t>Соғлиқни сақлаш вазирлиги</t>
        </is>
      </c>
      <c r="D765" s="16" t="n"/>
      <c r="E765" s="35">
        <f>SUMIFS(рўйхат!F:F,рўйхат!$CY:$CY,$B$776,рўйхат!$B:$B,$C765)</f>
        <v/>
      </c>
      <c r="F765" s="36">
        <f>SUMIFS(рўйхат!G:G,рўйхат!$CY:$CY,$B$776,рўйхат!$B:$B,$C765)</f>
        <v/>
      </c>
      <c r="G765" s="35">
        <f>SUMIFS(рўйхат!H:H,рўйхат!$CY:$CY,$B$776,рўйхат!$B:$B,$C765)</f>
        <v/>
      </c>
      <c r="H765" s="36">
        <f>SUMIFS(рўйхат!I:I,рўйхат!$CY:$CY,$B$776,рўйхат!$B:$B,$C765)</f>
        <v/>
      </c>
      <c r="I765" s="35">
        <f>SUMIFS(рўйхат!J:J,рўйхат!$CY:$CY,$B$776,рўйхат!$B:$B,$C765)</f>
        <v/>
      </c>
      <c r="J765" s="36">
        <f>SUMIFS(рўйхат!K:K,рўйхат!$CY:$CY,$B$776,рўйхат!$B:$B,$C765)</f>
        <v/>
      </c>
      <c r="K765" s="35">
        <f>SUMIFS(рўйхат!L:L,рўйхат!$CY:$CY,$B$776,рўйхат!$B:$B,$C765)</f>
        <v/>
      </c>
      <c r="L765" s="36">
        <f>SUMIFS(рўйхат!M:M,рўйхат!$CY:$CY,$B$776,рўйхат!$B:$B,$C765)</f>
        <v/>
      </c>
      <c r="M765" s="35">
        <f>SUMIFS(рўйхат!N:N,рўйхат!$CY:$CY,$B$776,рўйхат!$B:$B,$C765)</f>
        <v/>
      </c>
      <c r="N765" s="36">
        <f>SUMIFS(рўйхат!O:O,рўйхат!$CY:$CY,$B$776,рўйхат!$B:$B,$C765)</f>
        <v/>
      </c>
      <c r="O765" s="34">
        <f>IFERROR(M765/E765,0)</f>
        <v/>
      </c>
      <c r="P765" s="34">
        <f>IFERROR(N765/F765,0)</f>
        <v/>
      </c>
      <c r="Q765" s="35">
        <f>SUMIFS(рўйхат!P:P,рўйхат!$CY:$CY,$B$776,рўйхат!$B:$B,$C765)</f>
        <v/>
      </c>
      <c r="R765" s="36">
        <f>SUMIFS(рўйхат!Q:Q,рўйхат!$CY:$CY,$B$776,рўйхат!$B:$B,$C765)</f>
        <v/>
      </c>
      <c r="S765" s="35">
        <f>SUMIFS(рўйхат!R:R,рўйхат!$CY:$CY,$B$776,рўйхат!$B:$B,$C765)</f>
        <v/>
      </c>
      <c r="T765" s="36">
        <f>SUMIFS(рўйхат!S:S,рўйхат!$CY:$CY,$B$776,рўйхат!$B:$B,$C765)</f>
        <v/>
      </c>
      <c r="U765" s="35">
        <f>SUMIFS(рўйхат!T:T,рўйхат!$CY:$CY,$B$776,рўйхат!$B:$B,$C765)</f>
        <v/>
      </c>
      <c r="V765" s="36">
        <f>SUMIFS(рўйхат!U:U,рўйхат!$CY:$CY,$B$776,рўйхат!$B:$B,$C765)</f>
        <v/>
      </c>
      <c r="W765" s="35">
        <f>SUMIFS(рўйхат!V:V,рўйхат!$CY:$CY,$B$776,рўйхат!$B:$B,$C765)</f>
        <v/>
      </c>
      <c r="X765" s="36">
        <f>SUMIFS(рўйхат!W:W,рўйхат!$CY:$CY,$B$776,рўйхат!$B:$B,$C765)</f>
        <v/>
      </c>
      <c r="Y765" s="35">
        <f>SUMIFS(рўйхат!X:X,рўйхат!$CY:$CY,$B$776,рўйхат!$B:$B,$C765)</f>
        <v/>
      </c>
      <c r="Z765" s="36">
        <f>SUMIFS(рўйхат!Y:Y,рўйхат!$CY:$CY,$B$776,рўйхат!$B:$B,$C765)</f>
        <v/>
      </c>
      <c r="AA765" s="35">
        <f>SUMIFS(рўйхат!Z:Z,рўйхат!$CY:$CY,$B$776,рўйхат!$B:$B,$C765)</f>
        <v/>
      </c>
      <c r="AB765" s="36">
        <f>SUMIFS(рўйхат!AA:AA,рўйхат!$CY:$CY,$B$776,рўйхат!$B:$B,$C765)</f>
        <v/>
      </c>
      <c r="AC765" s="35">
        <f>SUMIFS(рўйхат!AB:AB,рўйхат!$CY:$CY,$B$776,рўйхат!$B:$B,$C765)</f>
        <v/>
      </c>
      <c r="AD765" s="36">
        <f>SUMIFS(рўйхат!AC:AC,рўйхат!$CY:$CY,$B$776,рўйхат!$B:$B,$C765)</f>
        <v/>
      </c>
      <c r="AE765" s="35">
        <f>SUMIFS(рўйхат!AD:AD,рўйхат!$CY:$CY,$B$776,рўйхат!$B:$B,$C765)</f>
        <v/>
      </c>
      <c r="AF765" s="36">
        <f>SUMIFS(рўйхат!AE:AE,рўйхат!$CY:$CY,$B$776,рўйхат!$B:$B,$C765)</f>
        <v/>
      </c>
      <c r="AG765" s="35">
        <f>SUMIFS(рўйхат!AH:AH,рўйхат!$CY:$CY,$B$776,рўйхат!$B:$B,$C765)</f>
        <v/>
      </c>
      <c r="AH765" s="36">
        <f>SUMIFS(рўйхат!AI:AI,рўйхат!$CY:$CY,$B$776,рўйхат!$B:$B,$C765)</f>
        <v/>
      </c>
      <c r="AI765" s="35">
        <f>SUMIFS(рўйхат!AJ:AJ,рўйхат!$CY:$CY,$B$776,рўйхат!$B:$B,$C765)</f>
        <v/>
      </c>
      <c r="AJ765" s="36">
        <f>SUMIFS(рўйхат!AK:AK,рўйхат!$CY:$CY,$B$776,рўйхат!$B:$B,$C765)</f>
        <v/>
      </c>
      <c r="AK765" s="35">
        <f>SUMIFS(рўйхат!AL:AL,рўйхат!$CY:$CY,$B$776,рўйхат!$B:$B,$C765)</f>
        <v/>
      </c>
      <c r="AL765" s="36">
        <f>SUMIFS(рўйхат!AM:AM,рўйхат!$CY:$CY,$B$776,рўйхат!$B:$B,$C765)</f>
        <v/>
      </c>
      <c r="AM765" s="77">
        <f>IFERROR(Q765/E765,0)</f>
        <v/>
      </c>
      <c r="AN765" s="77">
        <f>IFERROR(R765/F765,0)</f>
        <v/>
      </c>
      <c r="AO765" s="36">
        <f>SUMIFS(рўйхат!AX:AX,рўйхат!$CY:$CY,$B$776,рўйхат!$B:$B,$C765)</f>
        <v/>
      </c>
      <c r="AP765" s="36">
        <f>SUMIFS(рўйхат!AY:AY,рўйхат!$CY:$CY,$B$776,рўйхат!$B:$B,$C765)</f>
        <v/>
      </c>
      <c r="AQ765" s="35">
        <f>SUMIFS(рўйхат!AZ:AZ,рўйхат!$CY:$CY,$B$776,рўйхат!$B:$B,$C765)</f>
        <v/>
      </c>
      <c r="AR765" s="36">
        <f>SUMIFS(рўйхат!BA:BA,рўйхат!$CY:$CY,$B$776,рўйхат!$B:$B,$C765)</f>
        <v/>
      </c>
      <c r="AS765" s="35">
        <f>SUMIFS(рўйхат!BB:BB,рўйхат!$CY:$CY,$B$776,рўйхат!$B:$B,$C765)</f>
        <v/>
      </c>
      <c r="AT765" s="36">
        <f>SUMIFS(рўйхат!BC:BC,рўйхат!$CY:$CY,$B$776,рўйхат!$B:$B,$C765)</f>
        <v/>
      </c>
      <c r="AU765" s="35">
        <f>SUMIFS(рўйхат!BD:BD,рўйхат!$CY:$CY,$B$776,рўйхат!$B:$B,$C765)</f>
        <v/>
      </c>
      <c r="AV765" s="36">
        <f>SUMIFS(рўйхат!BE:BE,рўйхат!$CY:$CY,$B$776,рўйхат!$B:$B,$C765)</f>
        <v/>
      </c>
      <c r="AW765" s="35">
        <f>SUMIFS(рўйхат!BF:BF,рўйхат!$CY:$CY,$B$776,рўйхат!$B:$B,$C765)</f>
        <v/>
      </c>
      <c r="AX765" s="36">
        <f>SUMIFS(рўйхат!BG:BG,рўйхат!$CY:$CY,$B$776,рўйхат!$B:$B,$C765)</f>
        <v/>
      </c>
      <c r="AY765" s="35">
        <f>SUMIFS(рўйхат!BH:BH,рўйхат!$CY:$CY,$B$776,рўйхат!$B:$B,$C765)</f>
        <v/>
      </c>
      <c r="AZ765" s="36">
        <f>SUMIFS(рўйхат!BI:BI,рўйхат!$CY:$CY,$B$776,рўйхат!$B:$B,$C765)</f>
        <v/>
      </c>
      <c r="BA765" s="35">
        <f>SUMIFS(рўйхат!BJ:BJ,рўйхат!$CY:$CY,$B$776,рўйхат!$B:$B,$C765)</f>
        <v/>
      </c>
      <c r="BB765" s="36">
        <f>SUMIFS(рўйхат!BK:BK,рўйхат!$CY:$CY,$B$776,рўйхат!$B:$B,$C765)</f>
        <v/>
      </c>
      <c r="BC765" s="77">
        <f>IFERROR(AO765/E765,0)</f>
        <v/>
      </c>
      <c r="BD765" s="77">
        <f>IFERROR(AP765/F765,0)</f>
        <v/>
      </c>
      <c r="BE765" s="35">
        <f>SUMIFS(рўйхат!BL:BL,рўйхат!$CY:$CY,$B$776,рўйхат!$B:$B,$C765)</f>
        <v/>
      </c>
      <c r="BF765" s="36">
        <f>SUMIFS(рўйхат!BM:BM,рўйхат!$CY:$CY,$B$776,рўйхат!$B:$B,$C765)</f>
        <v/>
      </c>
      <c r="BG765" s="35">
        <f>SUMIFS(рўйхат!BN:BN,рўйхат!$CY:$CY,$B$776,рўйхат!$B:$B,$C765)</f>
        <v/>
      </c>
      <c r="BH765" s="36">
        <f>SUMIFS(рўйхат!BO:BO,рўйхат!$CY:$CY,$B$776,рўйхат!$B:$B,$C765)</f>
        <v/>
      </c>
      <c r="BI765" s="35">
        <f>SUMIFS(рўйхат!BP:BP,рўйхат!$CY:$CY,$B$776,рўйхат!$B:$B,$C765)</f>
        <v/>
      </c>
      <c r="BJ765" s="36">
        <f>SUMIFS(рўйхат!BQ:BQ,рўйхат!$CY:$CY,$B$776,рўйхат!$B:$B,$C765)</f>
        <v/>
      </c>
      <c r="BK765" s="35">
        <f>SUMIFS(рўйхат!BR:BR,рўйхат!$CY:$CY,$B$776,рўйхат!$B:$B,$C765)</f>
        <v/>
      </c>
      <c r="BL765" s="36">
        <f>SUMIFS(рўйхат!BS:BS,рўйхат!$CY:$CY,$B$776,рўйхат!$B:$B,$C765)</f>
        <v/>
      </c>
      <c r="BM765" s="35">
        <f>SUMIFS(рўйхат!BT:BT,рўйхат!$CY:$CY,$B$776,рўйхат!$B:$B,$C765)</f>
        <v/>
      </c>
      <c r="BN765" s="36">
        <f>SUMIFS(рўйхат!BU:BU,рўйхат!$CY:$CY,$B$776,рўйхат!$B:$B,$C765)</f>
        <v/>
      </c>
      <c r="BO765" s="35">
        <f>SUMIFS(рўйхат!BX:BX,рўйхат!$CY:$CY,$B$776,рўйхат!$B:$B,$C765)</f>
        <v/>
      </c>
      <c r="BP765" s="36">
        <f>SUMIFS(рўйхат!BY:BY,рўйхат!$CY:$CY,$B$776,рўйхат!$B:$B,$C765)</f>
        <v/>
      </c>
      <c r="BQ765" s="35">
        <f>SUMIFS(рўйхат!BZ:BZ,рўйхат!$CY:$CY,$B$776,рўйхат!$B:$B,$C765)</f>
        <v/>
      </c>
      <c r="BR765" s="36">
        <f>SUMIFS(рўйхат!CA:CA,рўйхат!$CY:$CY,$B$776,рўйхат!$B:$B,$C765)</f>
        <v/>
      </c>
      <c r="BS765" s="35">
        <f>SUMIFS(рўйхат!CB:CB,рўйхат!$CY:$CY,$B$776,рўйхат!$B:$B,$C765)</f>
        <v/>
      </c>
      <c r="BT765" s="36">
        <f>SUMIFS(рўйхат!CC:CC,рўйхат!$CY:$CY,$B$776,рўйхат!$B:$B,$C765)</f>
        <v/>
      </c>
      <c r="BU765" s="35">
        <f>SUMIFS(рўйхат!CD:CD,рўйхат!$CY:$CY,$B$776,рўйхат!$B:$B,$C765)</f>
        <v/>
      </c>
      <c r="BV765" s="36">
        <f>SUMIFS(рўйхат!CE:CE,рўйхат!$CY:$CY,$B$776,рўйхат!$B:$B,$C765)</f>
        <v/>
      </c>
      <c r="BW765" s="35">
        <f>SUMIFS(рўйхат!CH:CH,рўйхат!$CY:$CY,$B$776,рўйхат!$B:$B,$C765)</f>
        <v/>
      </c>
      <c r="BX765" s="36">
        <f>SUMIFS(рўйхат!CI:CI,рўйхат!$CY:$CY,$B$776,рўйхат!$B:$B,$C765)</f>
        <v/>
      </c>
      <c r="BY765" s="35">
        <f>SUMIFS(рўйхат!CJ:CJ,рўйхат!$CY:$CY,$B$776,рўйхат!$B:$B,$C765)</f>
        <v/>
      </c>
      <c r="BZ765" s="36">
        <f>SUMIFS(рўйхат!CK:CK,рўйхат!$CY:$CY,$B$776,рўйхат!$B:$B,$C765)</f>
        <v/>
      </c>
      <c r="CA765" s="35">
        <f>SUMIFS(рўйхат!CL:CL,рўйхат!$CY:$CY,$B$776,рўйхат!$B:$B,$C765)</f>
        <v/>
      </c>
      <c r="CB765" s="36">
        <f>SUMIFS(рўйхат!CM:CM,рўйхат!$CY:$CY,$B$776,рўйхат!$B:$B,$C765)</f>
        <v/>
      </c>
      <c r="CC765" s="35">
        <f>SUMIFS(рўйхат!CN:CN,рўйхат!$CY:$CY,$B$776,рўйхат!$B:$B,$C765)</f>
        <v/>
      </c>
      <c r="CD765" s="36">
        <f>SUMIFS(рўйхат!CO:CO,рўйхат!$CY:$CY,$B$776,рўйхат!$B:$B,$C765)</f>
        <v/>
      </c>
      <c r="CE765" s="77">
        <f>IFERROR(BE765/(Q765+BE765),0)</f>
        <v/>
      </c>
      <c r="CF765" s="78">
        <f>IFERROR(BF765/(R765+BF765),0)</f>
        <v/>
      </c>
      <c r="CG765" s="8">
        <f>COUNTIFS(B:B,B765)</f>
        <v/>
      </c>
    </row>
    <row r="766" hidden="1" outlineLevel="1" ht="17.1" customFormat="1" customHeight="1" s="8">
      <c r="A766" s="33" t="n"/>
      <c r="B766" s="50" t="n">
        <v>22</v>
      </c>
      <c r="C766" s="66" t="inlineStr">
        <is>
          <t>Спорт вазирлиги</t>
        </is>
      </c>
      <c r="D766" s="16" t="n"/>
      <c r="E766" s="35">
        <f>SUMIFS(рўйхат!F:F,рўйхат!$CY:$CY,$B$776,рўйхат!$B:$B,$C766)</f>
        <v/>
      </c>
      <c r="F766" s="36">
        <f>SUMIFS(рўйхат!G:G,рўйхат!$CY:$CY,$B$776,рўйхат!$B:$B,$C766)</f>
        <v/>
      </c>
      <c r="G766" s="35">
        <f>SUMIFS(рўйхат!H:H,рўйхат!$CY:$CY,$B$776,рўйхат!$B:$B,$C766)</f>
        <v/>
      </c>
      <c r="H766" s="36">
        <f>SUMIFS(рўйхат!I:I,рўйхат!$CY:$CY,$B$776,рўйхат!$B:$B,$C766)</f>
        <v/>
      </c>
      <c r="I766" s="35">
        <f>SUMIFS(рўйхат!J:J,рўйхат!$CY:$CY,$B$776,рўйхат!$B:$B,$C766)</f>
        <v/>
      </c>
      <c r="J766" s="36">
        <f>SUMIFS(рўйхат!K:K,рўйхат!$CY:$CY,$B$776,рўйхат!$B:$B,$C766)</f>
        <v/>
      </c>
      <c r="K766" s="35">
        <f>SUMIFS(рўйхат!L:L,рўйхат!$CY:$CY,$B$776,рўйхат!$B:$B,$C766)</f>
        <v/>
      </c>
      <c r="L766" s="36">
        <f>SUMIFS(рўйхат!M:M,рўйхат!$CY:$CY,$B$776,рўйхат!$B:$B,$C766)</f>
        <v/>
      </c>
      <c r="M766" s="35">
        <f>SUMIFS(рўйхат!N:N,рўйхат!$CY:$CY,$B$776,рўйхат!$B:$B,$C766)</f>
        <v/>
      </c>
      <c r="N766" s="36">
        <f>SUMIFS(рўйхат!O:O,рўйхат!$CY:$CY,$B$776,рўйхат!$B:$B,$C766)</f>
        <v/>
      </c>
      <c r="O766" s="34">
        <f>IFERROR(M766/E766,0)</f>
        <v/>
      </c>
      <c r="P766" s="34">
        <f>IFERROR(N766/F766,0)</f>
        <v/>
      </c>
      <c r="Q766" s="35">
        <f>SUMIFS(рўйхат!P:P,рўйхат!$CY:$CY,$B$776,рўйхат!$B:$B,$C766)</f>
        <v/>
      </c>
      <c r="R766" s="36">
        <f>SUMIFS(рўйхат!Q:Q,рўйхат!$CY:$CY,$B$776,рўйхат!$B:$B,$C766)</f>
        <v/>
      </c>
      <c r="S766" s="35">
        <f>SUMIFS(рўйхат!R:R,рўйхат!$CY:$CY,$B$776,рўйхат!$B:$B,$C766)</f>
        <v/>
      </c>
      <c r="T766" s="36">
        <f>SUMIFS(рўйхат!S:S,рўйхат!$CY:$CY,$B$776,рўйхат!$B:$B,$C766)</f>
        <v/>
      </c>
      <c r="U766" s="35">
        <f>SUMIFS(рўйхат!T:T,рўйхат!$CY:$CY,$B$776,рўйхат!$B:$B,$C766)</f>
        <v/>
      </c>
      <c r="V766" s="36">
        <f>SUMIFS(рўйхат!U:U,рўйхат!$CY:$CY,$B$776,рўйхат!$B:$B,$C766)</f>
        <v/>
      </c>
      <c r="W766" s="35">
        <f>SUMIFS(рўйхат!V:V,рўйхат!$CY:$CY,$B$776,рўйхат!$B:$B,$C766)</f>
        <v/>
      </c>
      <c r="X766" s="36">
        <f>SUMIFS(рўйхат!W:W,рўйхат!$CY:$CY,$B$776,рўйхат!$B:$B,$C766)</f>
        <v/>
      </c>
      <c r="Y766" s="35">
        <f>SUMIFS(рўйхат!X:X,рўйхат!$CY:$CY,$B$776,рўйхат!$B:$B,$C766)</f>
        <v/>
      </c>
      <c r="Z766" s="36">
        <f>SUMIFS(рўйхат!Y:Y,рўйхат!$CY:$CY,$B$776,рўйхат!$B:$B,$C766)</f>
        <v/>
      </c>
      <c r="AA766" s="35">
        <f>SUMIFS(рўйхат!Z:Z,рўйхат!$CY:$CY,$B$776,рўйхат!$B:$B,$C766)</f>
        <v/>
      </c>
      <c r="AB766" s="36">
        <f>SUMIFS(рўйхат!AA:AA,рўйхат!$CY:$CY,$B$776,рўйхат!$B:$B,$C766)</f>
        <v/>
      </c>
      <c r="AC766" s="35">
        <f>SUMIFS(рўйхат!AB:AB,рўйхат!$CY:$CY,$B$776,рўйхат!$B:$B,$C766)</f>
        <v/>
      </c>
      <c r="AD766" s="36">
        <f>SUMIFS(рўйхат!AC:AC,рўйхат!$CY:$CY,$B$776,рўйхат!$B:$B,$C766)</f>
        <v/>
      </c>
      <c r="AE766" s="35">
        <f>SUMIFS(рўйхат!AD:AD,рўйхат!$CY:$CY,$B$776,рўйхат!$B:$B,$C766)</f>
        <v/>
      </c>
      <c r="AF766" s="36">
        <f>SUMIFS(рўйхат!AE:AE,рўйхат!$CY:$CY,$B$776,рўйхат!$B:$B,$C766)</f>
        <v/>
      </c>
      <c r="AG766" s="35">
        <f>SUMIFS(рўйхат!AH:AH,рўйхат!$CY:$CY,$B$776,рўйхат!$B:$B,$C766)</f>
        <v/>
      </c>
      <c r="AH766" s="36">
        <f>SUMIFS(рўйхат!AI:AI,рўйхат!$CY:$CY,$B$776,рўйхат!$B:$B,$C766)</f>
        <v/>
      </c>
      <c r="AI766" s="35">
        <f>SUMIFS(рўйхат!AJ:AJ,рўйхат!$CY:$CY,$B$776,рўйхат!$B:$B,$C766)</f>
        <v/>
      </c>
      <c r="AJ766" s="36">
        <f>SUMIFS(рўйхат!AK:AK,рўйхат!$CY:$CY,$B$776,рўйхат!$B:$B,$C766)</f>
        <v/>
      </c>
      <c r="AK766" s="35">
        <f>SUMIFS(рўйхат!AL:AL,рўйхат!$CY:$CY,$B$776,рўйхат!$B:$B,$C766)</f>
        <v/>
      </c>
      <c r="AL766" s="36">
        <f>SUMIFS(рўйхат!AM:AM,рўйхат!$CY:$CY,$B$776,рўйхат!$B:$B,$C766)</f>
        <v/>
      </c>
      <c r="AM766" s="77">
        <f>IFERROR(Q766/E766,0)</f>
        <v/>
      </c>
      <c r="AN766" s="77">
        <f>IFERROR(R766/F766,0)</f>
        <v/>
      </c>
      <c r="AO766" s="36">
        <f>SUMIFS(рўйхат!AX:AX,рўйхат!$CY:$CY,$B$776,рўйхат!$B:$B,$C766)</f>
        <v/>
      </c>
      <c r="AP766" s="36">
        <f>SUMIFS(рўйхат!AY:AY,рўйхат!$CY:$CY,$B$776,рўйхат!$B:$B,$C766)</f>
        <v/>
      </c>
      <c r="AQ766" s="35">
        <f>SUMIFS(рўйхат!AZ:AZ,рўйхат!$CY:$CY,$B$776,рўйхат!$B:$B,$C766)</f>
        <v/>
      </c>
      <c r="AR766" s="36">
        <f>SUMIFS(рўйхат!BA:BA,рўйхат!$CY:$CY,$B$776,рўйхат!$B:$B,$C766)</f>
        <v/>
      </c>
      <c r="AS766" s="35">
        <f>SUMIFS(рўйхат!BB:BB,рўйхат!$CY:$CY,$B$776,рўйхат!$B:$B,$C766)</f>
        <v/>
      </c>
      <c r="AT766" s="36">
        <f>SUMIFS(рўйхат!BC:BC,рўйхат!$CY:$CY,$B$776,рўйхат!$B:$B,$C766)</f>
        <v/>
      </c>
      <c r="AU766" s="35">
        <f>SUMIFS(рўйхат!BD:BD,рўйхат!$CY:$CY,$B$776,рўйхат!$B:$B,$C766)</f>
        <v/>
      </c>
      <c r="AV766" s="36">
        <f>SUMIFS(рўйхат!BE:BE,рўйхат!$CY:$CY,$B$776,рўйхат!$B:$B,$C766)</f>
        <v/>
      </c>
      <c r="AW766" s="35">
        <f>SUMIFS(рўйхат!BF:BF,рўйхат!$CY:$CY,$B$776,рўйхат!$B:$B,$C766)</f>
        <v/>
      </c>
      <c r="AX766" s="36">
        <f>SUMIFS(рўйхат!BG:BG,рўйхат!$CY:$CY,$B$776,рўйхат!$B:$B,$C766)</f>
        <v/>
      </c>
      <c r="AY766" s="35">
        <f>SUMIFS(рўйхат!BH:BH,рўйхат!$CY:$CY,$B$776,рўйхат!$B:$B,$C766)</f>
        <v/>
      </c>
      <c r="AZ766" s="36">
        <f>SUMIFS(рўйхат!BI:BI,рўйхат!$CY:$CY,$B$776,рўйхат!$B:$B,$C766)</f>
        <v/>
      </c>
      <c r="BA766" s="35">
        <f>SUMIFS(рўйхат!BJ:BJ,рўйхат!$CY:$CY,$B$776,рўйхат!$B:$B,$C766)</f>
        <v/>
      </c>
      <c r="BB766" s="36">
        <f>SUMIFS(рўйхат!BK:BK,рўйхат!$CY:$CY,$B$776,рўйхат!$B:$B,$C766)</f>
        <v/>
      </c>
      <c r="BC766" s="77">
        <f>IFERROR(AO766/E766,0)</f>
        <v/>
      </c>
      <c r="BD766" s="77">
        <f>IFERROR(AP766/F766,0)</f>
        <v/>
      </c>
      <c r="BE766" s="35">
        <f>SUMIFS(рўйхат!BL:BL,рўйхат!$CY:$CY,$B$776,рўйхат!$B:$B,$C766)</f>
        <v/>
      </c>
      <c r="BF766" s="36">
        <f>SUMIFS(рўйхат!BM:BM,рўйхат!$CY:$CY,$B$776,рўйхат!$B:$B,$C766)</f>
        <v/>
      </c>
      <c r="BG766" s="35">
        <f>SUMIFS(рўйхат!BN:BN,рўйхат!$CY:$CY,$B$776,рўйхат!$B:$B,$C766)</f>
        <v/>
      </c>
      <c r="BH766" s="36">
        <f>SUMIFS(рўйхат!BO:BO,рўйхат!$CY:$CY,$B$776,рўйхат!$B:$B,$C766)</f>
        <v/>
      </c>
      <c r="BI766" s="35">
        <f>SUMIFS(рўйхат!BP:BP,рўйхат!$CY:$CY,$B$776,рўйхат!$B:$B,$C766)</f>
        <v/>
      </c>
      <c r="BJ766" s="36">
        <f>SUMIFS(рўйхат!BQ:BQ,рўйхат!$CY:$CY,$B$776,рўйхат!$B:$B,$C766)</f>
        <v/>
      </c>
      <c r="BK766" s="35">
        <f>SUMIFS(рўйхат!BR:BR,рўйхат!$CY:$CY,$B$776,рўйхат!$B:$B,$C766)</f>
        <v/>
      </c>
      <c r="BL766" s="36">
        <f>SUMIFS(рўйхат!BS:BS,рўйхат!$CY:$CY,$B$776,рўйхат!$B:$B,$C766)</f>
        <v/>
      </c>
      <c r="BM766" s="35">
        <f>SUMIFS(рўйхат!BT:BT,рўйхат!$CY:$CY,$B$776,рўйхат!$B:$B,$C766)</f>
        <v/>
      </c>
      <c r="BN766" s="36">
        <f>SUMIFS(рўйхат!BU:BU,рўйхат!$CY:$CY,$B$776,рўйхат!$B:$B,$C766)</f>
        <v/>
      </c>
      <c r="BO766" s="35">
        <f>SUMIFS(рўйхат!BX:BX,рўйхат!$CY:$CY,$B$776,рўйхат!$B:$B,$C766)</f>
        <v/>
      </c>
      <c r="BP766" s="36">
        <f>SUMIFS(рўйхат!BY:BY,рўйхат!$CY:$CY,$B$776,рўйхат!$B:$B,$C766)</f>
        <v/>
      </c>
      <c r="BQ766" s="35">
        <f>SUMIFS(рўйхат!BZ:BZ,рўйхат!$CY:$CY,$B$776,рўйхат!$B:$B,$C766)</f>
        <v/>
      </c>
      <c r="BR766" s="36">
        <f>SUMIFS(рўйхат!CA:CA,рўйхат!$CY:$CY,$B$776,рўйхат!$B:$B,$C766)</f>
        <v/>
      </c>
      <c r="BS766" s="35">
        <f>SUMIFS(рўйхат!CB:CB,рўйхат!$CY:$CY,$B$776,рўйхат!$B:$B,$C766)</f>
        <v/>
      </c>
      <c r="BT766" s="36">
        <f>SUMIFS(рўйхат!CC:CC,рўйхат!$CY:$CY,$B$776,рўйхат!$B:$B,$C766)</f>
        <v/>
      </c>
      <c r="BU766" s="35">
        <f>SUMIFS(рўйхат!CD:CD,рўйхат!$CY:$CY,$B$776,рўйхат!$B:$B,$C766)</f>
        <v/>
      </c>
      <c r="BV766" s="36">
        <f>SUMIFS(рўйхат!CE:CE,рўйхат!$CY:$CY,$B$776,рўйхат!$B:$B,$C766)</f>
        <v/>
      </c>
      <c r="BW766" s="35">
        <f>SUMIFS(рўйхат!CH:CH,рўйхат!$CY:$CY,$B$776,рўйхат!$B:$B,$C766)</f>
        <v/>
      </c>
      <c r="BX766" s="36">
        <f>SUMIFS(рўйхат!CI:CI,рўйхат!$CY:$CY,$B$776,рўйхат!$B:$B,$C766)</f>
        <v/>
      </c>
      <c r="BY766" s="35">
        <f>SUMIFS(рўйхат!CJ:CJ,рўйхат!$CY:$CY,$B$776,рўйхат!$B:$B,$C766)</f>
        <v/>
      </c>
      <c r="BZ766" s="36">
        <f>SUMIFS(рўйхат!CK:CK,рўйхат!$CY:$CY,$B$776,рўйхат!$B:$B,$C766)</f>
        <v/>
      </c>
      <c r="CA766" s="35">
        <f>SUMIFS(рўйхат!CL:CL,рўйхат!$CY:$CY,$B$776,рўйхат!$B:$B,$C766)</f>
        <v/>
      </c>
      <c r="CB766" s="36">
        <f>SUMIFS(рўйхат!CM:CM,рўйхат!$CY:$CY,$B$776,рўйхат!$B:$B,$C766)</f>
        <v/>
      </c>
      <c r="CC766" s="35">
        <f>SUMIFS(рўйхат!CN:CN,рўйхат!$CY:$CY,$B$776,рўйхат!$B:$B,$C766)</f>
        <v/>
      </c>
      <c r="CD766" s="36">
        <f>SUMIFS(рўйхат!CO:CO,рўйхат!$CY:$CY,$B$776,рўйхат!$B:$B,$C766)</f>
        <v/>
      </c>
      <c r="CE766" s="77">
        <f>IFERROR(BE766/(Q766+BE766),0)</f>
        <v/>
      </c>
      <c r="CF766" s="78">
        <f>IFERROR(BF766/(R766+BF766),0)</f>
        <v/>
      </c>
      <c r="CG766" s="8">
        <f>COUNTIFS(B:B,B766)</f>
        <v/>
      </c>
    </row>
    <row r="767" hidden="1" outlineLevel="1" ht="17.1" customFormat="1" customHeight="1" s="8">
      <c r="A767" s="33" t="n"/>
      <c r="B767" s="50" t="n">
        <v>23</v>
      </c>
      <c r="C767" s="66" t="inlineStr">
        <is>
          <t>Сув хўжалиги вазирлиги</t>
        </is>
      </c>
      <c r="D767" s="16" t="n"/>
      <c r="E767" s="35">
        <f>SUMIFS(рўйхат!F:F,рўйхат!$CY:$CY,$B$776,рўйхат!$B:$B,$C767)</f>
        <v/>
      </c>
      <c r="F767" s="36">
        <f>SUMIFS(рўйхат!G:G,рўйхат!$CY:$CY,$B$776,рўйхат!$B:$B,$C767)</f>
        <v/>
      </c>
      <c r="G767" s="35">
        <f>SUMIFS(рўйхат!H:H,рўйхат!$CY:$CY,$B$776,рўйхат!$B:$B,$C767)</f>
        <v/>
      </c>
      <c r="H767" s="36">
        <f>SUMIFS(рўйхат!I:I,рўйхат!$CY:$CY,$B$776,рўйхат!$B:$B,$C767)</f>
        <v/>
      </c>
      <c r="I767" s="35">
        <f>SUMIFS(рўйхат!J:J,рўйхат!$CY:$CY,$B$776,рўйхат!$B:$B,$C767)</f>
        <v/>
      </c>
      <c r="J767" s="36">
        <f>SUMIFS(рўйхат!K:K,рўйхат!$CY:$CY,$B$776,рўйхат!$B:$B,$C767)</f>
        <v/>
      </c>
      <c r="K767" s="35">
        <f>SUMIFS(рўйхат!L:L,рўйхат!$CY:$CY,$B$776,рўйхат!$B:$B,$C767)</f>
        <v/>
      </c>
      <c r="L767" s="36">
        <f>SUMIFS(рўйхат!M:M,рўйхат!$CY:$CY,$B$776,рўйхат!$B:$B,$C767)</f>
        <v/>
      </c>
      <c r="M767" s="35">
        <f>SUMIFS(рўйхат!N:N,рўйхат!$CY:$CY,$B$776,рўйхат!$B:$B,$C767)</f>
        <v/>
      </c>
      <c r="N767" s="36">
        <f>SUMIFS(рўйхат!O:O,рўйхат!$CY:$CY,$B$776,рўйхат!$B:$B,$C767)</f>
        <v/>
      </c>
      <c r="O767" s="34">
        <f>IFERROR(M767/E767,0)</f>
        <v/>
      </c>
      <c r="P767" s="34">
        <f>IFERROR(N767/F767,0)</f>
        <v/>
      </c>
      <c r="Q767" s="35">
        <f>SUMIFS(рўйхат!P:P,рўйхат!$CY:$CY,$B$776,рўйхат!$B:$B,$C767)</f>
        <v/>
      </c>
      <c r="R767" s="36">
        <f>SUMIFS(рўйхат!Q:Q,рўйхат!$CY:$CY,$B$776,рўйхат!$B:$B,$C767)</f>
        <v/>
      </c>
      <c r="S767" s="35">
        <f>SUMIFS(рўйхат!R:R,рўйхат!$CY:$CY,$B$776,рўйхат!$B:$B,$C767)</f>
        <v/>
      </c>
      <c r="T767" s="36">
        <f>SUMIFS(рўйхат!S:S,рўйхат!$CY:$CY,$B$776,рўйхат!$B:$B,$C767)</f>
        <v/>
      </c>
      <c r="U767" s="35">
        <f>SUMIFS(рўйхат!T:T,рўйхат!$CY:$CY,$B$776,рўйхат!$B:$B,$C767)</f>
        <v/>
      </c>
      <c r="V767" s="36">
        <f>SUMIFS(рўйхат!U:U,рўйхат!$CY:$CY,$B$776,рўйхат!$B:$B,$C767)</f>
        <v/>
      </c>
      <c r="W767" s="35">
        <f>SUMIFS(рўйхат!V:V,рўйхат!$CY:$CY,$B$776,рўйхат!$B:$B,$C767)</f>
        <v/>
      </c>
      <c r="X767" s="36">
        <f>SUMIFS(рўйхат!W:W,рўйхат!$CY:$CY,$B$776,рўйхат!$B:$B,$C767)</f>
        <v/>
      </c>
      <c r="Y767" s="35">
        <f>SUMIFS(рўйхат!X:X,рўйхат!$CY:$CY,$B$776,рўйхат!$B:$B,$C767)</f>
        <v/>
      </c>
      <c r="Z767" s="36">
        <f>SUMIFS(рўйхат!Y:Y,рўйхат!$CY:$CY,$B$776,рўйхат!$B:$B,$C767)</f>
        <v/>
      </c>
      <c r="AA767" s="35">
        <f>SUMIFS(рўйхат!Z:Z,рўйхат!$CY:$CY,$B$776,рўйхат!$B:$B,$C767)</f>
        <v/>
      </c>
      <c r="AB767" s="36">
        <f>SUMIFS(рўйхат!AA:AA,рўйхат!$CY:$CY,$B$776,рўйхат!$B:$B,$C767)</f>
        <v/>
      </c>
      <c r="AC767" s="35">
        <f>SUMIFS(рўйхат!AB:AB,рўйхат!$CY:$CY,$B$776,рўйхат!$B:$B,$C767)</f>
        <v/>
      </c>
      <c r="AD767" s="36">
        <f>SUMIFS(рўйхат!AC:AC,рўйхат!$CY:$CY,$B$776,рўйхат!$B:$B,$C767)</f>
        <v/>
      </c>
      <c r="AE767" s="35">
        <f>SUMIFS(рўйхат!AD:AD,рўйхат!$CY:$CY,$B$776,рўйхат!$B:$B,$C767)</f>
        <v/>
      </c>
      <c r="AF767" s="36">
        <f>SUMIFS(рўйхат!AE:AE,рўйхат!$CY:$CY,$B$776,рўйхат!$B:$B,$C767)</f>
        <v/>
      </c>
      <c r="AG767" s="35">
        <f>SUMIFS(рўйхат!AH:AH,рўйхат!$CY:$CY,$B$776,рўйхат!$B:$B,$C767)</f>
        <v/>
      </c>
      <c r="AH767" s="36">
        <f>SUMIFS(рўйхат!AI:AI,рўйхат!$CY:$CY,$B$776,рўйхат!$B:$B,$C767)</f>
        <v/>
      </c>
      <c r="AI767" s="35">
        <f>SUMIFS(рўйхат!AJ:AJ,рўйхат!$CY:$CY,$B$776,рўйхат!$B:$B,$C767)</f>
        <v/>
      </c>
      <c r="AJ767" s="36">
        <f>SUMIFS(рўйхат!AK:AK,рўйхат!$CY:$CY,$B$776,рўйхат!$B:$B,$C767)</f>
        <v/>
      </c>
      <c r="AK767" s="35">
        <f>SUMIFS(рўйхат!AL:AL,рўйхат!$CY:$CY,$B$776,рўйхат!$B:$B,$C767)</f>
        <v/>
      </c>
      <c r="AL767" s="36">
        <f>SUMIFS(рўйхат!AM:AM,рўйхат!$CY:$CY,$B$776,рўйхат!$B:$B,$C767)</f>
        <v/>
      </c>
      <c r="AM767" s="77">
        <f>IFERROR(Q767/E767,0)</f>
        <v/>
      </c>
      <c r="AN767" s="77">
        <f>IFERROR(R767/F767,0)</f>
        <v/>
      </c>
      <c r="AO767" s="36">
        <f>SUMIFS(рўйхат!AX:AX,рўйхат!$CY:$CY,$B$776,рўйхат!$B:$B,$C767)</f>
        <v/>
      </c>
      <c r="AP767" s="36">
        <f>SUMIFS(рўйхат!AY:AY,рўйхат!$CY:$CY,$B$776,рўйхат!$B:$B,$C767)</f>
        <v/>
      </c>
      <c r="AQ767" s="35">
        <f>SUMIFS(рўйхат!AZ:AZ,рўйхат!$CY:$CY,$B$776,рўйхат!$B:$B,$C767)</f>
        <v/>
      </c>
      <c r="AR767" s="36">
        <f>SUMIFS(рўйхат!BA:BA,рўйхат!$CY:$CY,$B$776,рўйхат!$B:$B,$C767)</f>
        <v/>
      </c>
      <c r="AS767" s="35">
        <f>SUMIFS(рўйхат!BB:BB,рўйхат!$CY:$CY,$B$776,рўйхат!$B:$B,$C767)</f>
        <v/>
      </c>
      <c r="AT767" s="36">
        <f>SUMIFS(рўйхат!BC:BC,рўйхат!$CY:$CY,$B$776,рўйхат!$B:$B,$C767)</f>
        <v/>
      </c>
      <c r="AU767" s="35">
        <f>SUMIFS(рўйхат!BD:BD,рўйхат!$CY:$CY,$B$776,рўйхат!$B:$B,$C767)</f>
        <v/>
      </c>
      <c r="AV767" s="36">
        <f>SUMIFS(рўйхат!BE:BE,рўйхат!$CY:$CY,$B$776,рўйхат!$B:$B,$C767)</f>
        <v/>
      </c>
      <c r="AW767" s="35">
        <f>SUMIFS(рўйхат!BF:BF,рўйхат!$CY:$CY,$B$776,рўйхат!$B:$B,$C767)</f>
        <v/>
      </c>
      <c r="AX767" s="36">
        <f>SUMIFS(рўйхат!BG:BG,рўйхат!$CY:$CY,$B$776,рўйхат!$B:$B,$C767)</f>
        <v/>
      </c>
      <c r="AY767" s="35">
        <f>SUMIFS(рўйхат!BH:BH,рўйхат!$CY:$CY,$B$776,рўйхат!$B:$B,$C767)</f>
        <v/>
      </c>
      <c r="AZ767" s="36">
        <f>SUMIFS(рўйхат!BI:BI,рўйхат!$CY:$CY,$B$776,рўйхат!$B:$B,$C767)</f>
        <v/>
      </c>
      <c r="BA767" s="35">
        <f>SUMIFS(рўйхат!BJ:BJ,рўйхат!$CY:$CY,$B$776,рўйхат!$B:$B,$C767)</f>
        <v/>
      </c>
      <c r="BB767" s="36">
        <f>SUMIFS(рўйхат!BK:BK,рўйхат!$CY:$CY,$B$776,рўйхат!$B:$B,$C767)</f>
        <v/>
      </c>
      <c r="BC767" s="77">
        <f>IFERROR(AO767/E767,0)</f>
        <v/>
      </c>
      <c r="BD767" s="77">
        <f>IFERROR(AP767/F767,0)</f>
        <v/>
      </c>
      <c r="BE767" s="35">
        <f>SUMIFS(рўйхат!BL:BL,рўйхат!$CY:$CY,$B$776,рўйхат!$B:$B,$C767)</f>
        <v/>
      </c>
      <c r="BF767" s="36">
        <f>SUMIFS(рўйхат!BM:BM,рўйхат!$CY:$CY,$B$776,рўйхат!$B:$B,$C767)</f>
        <v/>
      </c>
      <c r="BG767" s="35">
        <f>SUMIFS(рўйхат!BN:BN,рўйхат!$CY:$CY,$B$776,рўйхат!$B:$B,$C767)</f>
        <v/>
      </c>
      <c r="BH767" s="36">
        <f>SUMIFS(рўйхат!BO:BO,рўйхат!$CY:$CY,$B$776,рўйхат!$B:$B,$C767)</f>
        <v/>
      </c>
      <c r="BI767" s="35">
        <f>SUMIFS(рўйхат!BP:BP,рўйхат!$CY:$CY,$B$776,рўйхат!$B:$B,$C767)</f>
        <v/>
      </c>
      <c r="BJ767" s="36">
        <f>SUMIFS(рўйхат!BQ:BQ,рўйхат!$CY:$CY,$B$776,рўйхат!$B:$B,$C767)</f>
        <v/>
      </c>
      <c r="BK767" s="35">
        <f>SUMIFS(рўйхат!BR:BR,рўйхат!$CY:$CY,$B$776,рўйхат!$B:$B,$C767)</f>
        <v/>
      </c>
      <c r="BL767" s="36">
        <f>SUMIFS(рўйхат!BS:BS,рўйхат!$CY:$CY,$B$776,рўйхат!$B:$B,$C767)</f>
        <v/>
      </c>
      <c r="BM767" s="35">
        <f>SUMIFS(рўйхат!BT:BT,рўйхат!$CY:$CY,$B$776,рўйхат!$B:$B,$C767)</f>
        <v/>
      </c>
      <c r="BN767" s="36">
        <f>SUMIFS(рўйхат!BU:BU,рўйхат!$CY:$CY,$B$776,рўйхат!$B:$B,$C767)</f>
        <v/>
      </c>
      <c r="BO767" s="35">
        <f>SUMIFS(рўйхат!BX:BX,рўйхат!$CY:$CY,$B$776,рўйхат!$B:$B,$C767)</f>
        <v/>
      </c>
      <c r="BP767" s="36">
        <f>SUMIFS(рўйхат!BY:BY,рўйхат!$CY:$CY,$B$776,рўйхат!$B:$B,$C767)</f>
        <v/>
      </c>
      <c r="BQ767" s="35">
        <f>SUMIFS(рўйхат!BZ:BZ,рўйхат!$CY:$CY,$B$776,рўйхат!$B:$B,$C767)</f>
        <v/>
      </c>
      <c r="BR767" s="36">
        <f>SUMIFS(рўйхат!CA:CA,рўйхат!$CY:$CY,$B$776,рўйхат!$B:$B,$C767)</f>
        <v/>
      </c>
      <c r="BS767" s="35">
        <f>SUMIFS(рўйхат!CB:CB,рўйхат!$CY:$CY,$B$776,рўйхат!$B:$B,$C767)</f>
        <v/>
      </c>
      <c r="BT767" s="36">
        <f>SUMIFS(рўйхат!CC:CC,рўйхат!$CY:$CY,$B$776,рўйхат!$B:$B,$C767)</f>
        <v/>
      </c>
      <c r="BU767" s="35">
        <f>SUMIFS(рўйхат!CD:CD,рўйхат!$CY:$CY,$B$776,рўйхат!$B:$B,$C767)</f>
        <v/>
      </c>
      <c r="BV767" s="36">
        <f>SUMIFS(рўйхат!CE:CE,рўйхат!$CY:$CY,$B$776,рўйхат!$B:$B,$C767)</f>
        <v/>
      </c>
      <c r="BW767" s="35">
        <f>SUMIFS(рўйхат!CH:CH,рўйхат!$CY:$CY,$B$776,рўйхат!$B:$B,$C767)</f>
        <v/>
      </c>
      <c r="BX767" s="36">
        <f>SUMIFS(рўйхат!CI:CI,рўйхат!$CY:$CY,$B$776,рўйхат!$B:$B,$C767)</f>
        <v/>
      </c>
      <c r="BY767" s="35">
        <f>SUMIFS(рўйхат!CJ:CJ,рўйхат!$CY:$CY,$B$776,рўйхат!$B:$B,$C767)</f>
        <v/>
      </c>
      <c r="BZ767" s="36">
        <f>SUMIFS(рўйхат!CK:CK,рўйхат!$CY:$CY,$B$776,рўйхат!$B:$B,$C767)</f>
        <v/>
      </c>
      <c r="CA767" s="35">
        <f>SUMIFS(рўйхат!CL:CL,рўйхат!$CY:$CY,$B$776,рўйхат!$B:$B,$C767)</f>
        <v/>
      </c>
      <c r="CB767" s="36">
        <f>SUMIFS(рўйхат!CM:CM,рўйхат!$CY:$CY,$B$776,рўйхат!$B:$B,$C767)</f>
        <v/>
      </c>
      <c r="CC767" s="35">
        <f>SUMIFS(рўйхат!CN:CN,рўйхат!$CY:$CY,$B$776,рўйхат!$B:$B,$C767)</f>
        <v/>
      </c>
      <c r="CD767" s="36">
        <f>SUMIFS(рўйхат!CO:CO,рўйхат!$CY:$CY,$B$776,рўйхат!$B:$B,$C767)</f>
        <v/>
      </c>
      <c r="CE767" s="77">
        <f>IFERROR(BE767/(Q767+BE767),0)</f>
        <v/>
      </c>
      <c r="CF767" s="78">
        <f>IFERROR(BF767/(R767+BF767),0)</f>
        <v/>
      </c>
      <c r="CG767" s="8">
        <f>COUNTIFS(B:B,B767)</f>
        <v/>
      </c>
    </row>
    <row r="768" hidden="1" outlineLevel="1" ht="17.1" customFormat="1" customHeight="1" s="8">
      <c r="A768" s="33" t="n"/>
      <c r="B768" s="50" t="n">
        <v>24</v>
      </c>
      <c r="C768" s="66" t="inlineStr">
        <is>
          <t>Ташқи ишлар вазирлиги</t>
        </is>
      </c>
      <c r="D768" s="16" t="n"/>
      <c r="E768" s="35">
        <f>SUMIFS(рўйхат!F:F,рўйхат!$CY:$CY,$B$776,рўйхат!$B:$B,$C768)</f>
        <v/>
      </c>
      <c r="F768" s="36">
        <f>SUMIFS(рўйхат!G:G,рўйхат!$CY:$CY,$B$776,рўйхат!$B:$B,$C768)</f>
        <v/>
      </c>
      <c r="G768" s="35">
        <f>SUMIFS(рўйхат!H:H,рўйхат!$CY:$CY,$B$776,рўйхат!$B:$B,$C768)</f>
        <v/>
      </c>
      <c r="H768" s="36">
        <f>SUMIFS(рўйхат!I:I,рўйхат!$CY:$CY,$B$776,рўйхат!$B:$B,$C768)</f>
        <v/>
      </c>
      <c r="I768" s="35">
        <f>SUMIFS(рўйхат!J:J,рўйхат!$CY:$CY,$B$776,рўйхат!$B:$B,$C768)</f>
        <v/>
      </c>
      <c r="J768" s="36">
        <f>SUMIFS(рўйхат!K:K,рўйхат!$CY:$CY,$B$776,рўйхат!$B:$B,$C768)</f>
        <v/>
      </c>
      <c r="K768" s="35">
        <f>SUMIFS(рўйхат!L:L,рўйхат!$CY:$CY,$B$776,рўйхат!$B:$B,$C768)</f>
        <v/>
      </c>
      <c r="L768" s="36">
        <f>SUMIFS(рўйхат!M:M,рўйхат!$CY:$CY,$B$776,рўйхат!$B:$B,$C768)</f>
        <v/>
      </c>
      <c r="M768" s="35">
        <f>SUMIFS(рўйхат!N:N,рўйхат!$CY:$CY,$B$776,рўйхат!$B:$B,$C768)</f>
        <v/>
      </c>
      <c r="N768" s="36">
        <f>SUMIFS(рўйхат!O:O,рўйхат!$CY:$CY,$B$776,рўйхат!$B:$B,$C768)</f>
        <v/>
      </c>
      <c r="O768" s="34">
        <f>IFERROR(M768/E768,0)</f>
        <v/>
      </c>
      <c r="P768" s="34">
        <f>IFERROR(N768/F768,0)</f>
        <v/>
      </c>
      <c r="Q768" s="35">
        <f>SUMIFS(рўйхат!P:P,рўйхат!$CY:$CY,$B$776,рўйхат!$B:$B,$C768)</f>
        <v/>
      </c>
      <c r="R768" s="36">
        <f>SUMIFS(рўйхат!Q:Q,рўйхат!$CY:$CY,$B$776,рўйхат!$B:$B,$C768)</f>
        <v/>
      </c>
      <c r="S768" s="35">
        <f>SUMIFS(рўйхат!R:R,рўйхат!$CY:$CY,$B$776,рўйхат!$B:$B,$C768)</f>
        <v/>
      </c>
      <c r="T768" s="36">
        <f>SUMIFS(рўйхат!S:S,рўйхат!$CY:$CY,$B$776,рўйхат!$B:$B,$C768)</f>
        <v/>
      </c>
      <c r="U768" s="35">
        <f>SUMIFS(рўйхат!T:T,рўйхат!$CY:$CY,$B$776,рўйхат!$B:$B,$C768)</f>
        <v/>
      </c>
      <c r="V768" s="36">
        <f>SUMIFS(рўйхат!U:U,рўйхат!$CY:$CY,$B$776,рўйхат!$B:$B,$C768)</f>
        <v/>
      </c>
      <c r="W768" s="35">
        <f>SUMIFS(рўйхат!V:V,рўйхат!$CY:$CY,$B$776,рўйхат!$B:$B,$C768)</f>
        <v/>
      </c>
      <c r="X768" s="36">
        <f>SUMIFS(рўйхат!W:W,рўйхат!$CY:$CY,$B$776,рўйхат!$B:$B,$C768)</f>
        <v/>
      </c>
      <c r="Y768" s="35">
        <f>SUMIFS(рўйхат!X:X,рўйхат!$CY:$CY,$B$776,рўйхат!$B:$B,$C768)</f>
        <v/>
      </c>
      <c r="Z768" s="36">
        <f>SUMIFS(рўйхат!Y:Y,рўйхат!$CY:$CY,$B$776,рўйхат!$B:$B,$C768)</f>
        <v/>
      </c>
      <c r="AA768" s="35">
        <f>SUMIFS(рўйхат!Z:Z,рўйхат!$CY:$CY,$B$776,рўйхат!$B:$B,$C768)</f>
        <v/>
      </c>
      <c r="AB768" s="36">
        <f>SUMIFS(рўйхат!AA:AA,рўйхат!$CY:$CY,$B$776,рўйхат!$B:$B,$C768)</f>
        <v/>
      </c>
      <c r="AC768" s="35">
        <f>SUMIFS(рўйхат!AB:AB,рўйхат!$CY:$CY,$B$776,рўйхат!$B:$B,$C768)</f>
        <v/>
      </c>
      <c r="AD768" s="36">
        <f>SUMIFS(рўйхат!AC:AC,рўйхат!$CY:$CY,$B$776,рўйхат!$B:$B,$C768)</f>
        <v/>
      </c>
      <c r="AE768" s="35">
        <f>SUMIFS(рўйхат!AD:AD,рўйхат!$CY:$CY,$B$776,рўйхат!$B:$B,$C768)</f>
        <v/>
      </c>
      <c r="AF768" s="36">
        <f>SUMIFS(рўйхат!AE:AE,рўйхат!$CY:$CY,$B$776,рўйхат!$B:$B,$C768)</f>
        <v/>
      </c>
      <c r="AG768" s="35">
        <f>SUMIFS(рўйхат!AH:AH,рўйхат!$CY:$CY,$B$776,рўйхат!$B:$B,$C768)</f>
        <v/>
      </c>
      <c r="AH768" s="36">
        <f>SUMIFS(рўйхат!AI:AI,рўйхат!$CY:$CY,$B$776,рўйхат!$B:$B,$C768)</f>
        <v/>
      </c>
      <c r="AI768" s="35">
        <f>SUMIFS(рўйхат!AJ:AJ,рўйхат!$CY:$CY,$B$776,рўйхат!$B:$B,$C768)</f>
        <v/>
      </c>
      <c r="AJ768" s="36">
        <f>SUMIFS(рўйхат!AK:AK,рўйхат!$CY:$CY,$B$776,рўйхат!$B:$B,$C768)</f>
        <v/>
      </c>
      <c r="AK768" s="35">
        <f>SUMIFS(рўйхат!AL:AL,рўйхат!$CY:$CY,$B$776,рўйхат!$B:$B,$C768)</f>
        <v/>
      </c>
      <c r="AL768" s="36">
        <f>SUMIFS(рўйхат!AM:AM,рўйхат!$CY:$CY,$B$776,рўйхат!$B:$B,$C768)</f>
        <v/>
      </c>
      <c r="AM768" s="77">
        <f>IFERROR(Q768/E768,0)</f>
        <v/>
      </c>
      <c r="AN768" s="77">
        <f>IFERROR(R768/F768,0)</f>
        <v/>
      </c>
      <c r="AO768" s="36">
        <f>SUMIFS(рўйхат!AX:AX,рўйхат!$CY:$CY,$B$776,рўйхат!$B:$B,$C768)</f>
        <v/>
      </c>
      <c r="AP768" s="36">
        <f>SUMIFS(рўйхат!AY:AY,рўйхат!$CY:$CY,$B$776,рўйхат!$B:$B,$C768)</f>
        <v/>
      </c>
      <c r="AQ768" s="35">
        <f>SUMIFS(рўйхат!AZ:AZ,рўйхат!$CY:$CY,$B$776,рўйхат!$B:$B,$C768)</f>
        <v/>
      </c>
      <c r="AR768" s="36">
        <f>SUMIFS(рўйхат!BA:BA,рўйхат!$CY:$CY,$B$776,рўйхат!$B:$B,$C768)</f>
        <v/>
      </c>
      <c r="AS768" s="35">
        <f>SUMIFS(рўйхат!BB:BB,рўйхат!$CY:$CY,$B$776,рўйхат!$B:$B,$C768)</f>
        <v/>
      </c>
      <c r="AT768" s="36">
        <f>SUMIFS(рўйхат!BC:BC,рўйхат!$CY:$CY,$B$776,рўйхат!$B:$B,$C768)</f>
        <v/>
      </c>
      <c r="AU768" s="35">
        <f>SUMIFS(рўйхат!BD:BD,рўйхат!$CY:$CY,$B$776,рўйхат!$B:$B,$C768)</f>
        <v/>
      </c>
      <c r="AV768" s="36">
        <f>SUMIFS(рўйхат!BE:BE,рўйхат!$CY:$CY,$B$776,рўйхат!$B:$B,$C768)</f>
        <v/>
      </c>
      <c r="AW768" s="35">
        <f>SUMIFS(рўйхат!BF:BF,рўйхат!$CY:$CY,$B$776,рўйхат!$B:$B,$C768)</f>
        <v/>
      </c>
      <c r="AX768" s="36">
        <f>SUMIFS(рўйхат!BG:BG,рўйхат!$CY:$CY,$B$776,рўйхат!$B:$B,$C768)</f>
        <v/>
      </c>
      <c r="AY768" s="35">
        <f>SUMIFS(рўйхат!BH:BH,рўйхат!$CY:$CY,$B$776,рўйхат!$B:$B,$C768)</f>
        <v/>
      </c>
      <c r="AZ768" s="36">
        <f>SUMIFS(рўйхат!BI:BI,рўйхат!$CY:$CY,$B$776,рўйхат!$B:$B,$C768)</f>
        <v/>
      </c>
      <c r="BA768" s="35">
        <f>SUMIFS(рўйхат!BJ:BJ,рўйхат!$CY:$CY,$B$776,рўйхат!$B:$B,$C768)</f>
        <v/>
      </c>
      <c r="BB768" s="36">
        <f>SUMIFS(рўйхат!BK:BK,рўйхат!$CY:$CY,$B$776,рўйхат!$B:$B,$C768)</f>
        <v/>
      </c>
      <c r="BC768" s="77">
        <f>IFERROR(AO768/E768,0)</f>
        <v/>
      </c>
      <c r="BD768" s="77">
        <f>IFERROR(AP768/F768,0)</f>
        <v/>
      </c>
      <c r="BE768" s="35">
        <f>SUMIFS(рўйхат!BL:BL,рўйхат!$CY:$CY,$B$776,рўйхат!$B:$B,$C768)</f>
        <v/>
      </c>
      <c r="BF768" s="36">
        <f>SUMIFS(рўйхат!BM:BM,рўйхат!$CY:$CY,$B$776,рўйхат!$B:$B,$C768)</f>
        <v/>
      </c>
      <c r="BG768" s="35">
        <f>SUMIFS(рўйхат!BN:BN,рўйхат!$CY:$CY,$B$776,рўйхат!$B:$B,$C768)</f>
        <v/>
      </c>
      <c r="BH768" s="36">
        <f>SUMIFS(рўйхат!BO:BO,рўйхат!$CY:$CY,$B$776,рўйхат!$B:$B,$C768)</f>
        <v/>
      </c>
      <c r="BI768" s="35">
        <f>SUMIFS(рўйхат!BP:BP,рўйхат!$CY:$CY,$B$776,рўйхат!$B:$B,$C768)</f>
        <v/>
      </c>
      <c r="BJ768" s="36">
        <f>SUMIFS(рўйхат!BQ:BQ,рўйхат!$CY:$CY,$B$776,рўйхат!$B:$B,$C768)</f>
        <v/>
      </c>
      <c r="BK768" s="35">
        <f>SUMIFS(рўйхат!BR:BR,рўйхат!$CY:$CY,$B$776,рўйхат!$B:$B,$C768)</f>
        <v/>
      </c>
      <c r="BL768" s="36">
        <f>SUMIFS(рўйхат!BS:BS,рўйхат!$CY:$CY,$B$776,рўйхат!$B:$B,$C768)</f>
        <v/>
      </c>
      <c r="BM768" s="35">
        <f>SUMIFS(рўйхат!BT:BT,рўйхат!$CY:$CY,$B$776,рўйхат!$B:$B,$C768)</f>
        <v/>
      </c>
      <c r="BN768" s="36">
        <f>SUMIFS(рўйхат!BU:BU,рўйхат!$CY:$CY,$B$776,рўйхат!$B:$B,$C768)</f>
        <v/>
      </c>
      <c r="BO768" s="35">
        <f>SUMIFS(рўйхат!BX:BX,рўйхат!$CY:$CY,$B$776,рўйхат!$B:$B,$C768)</f>
        <v/>
      </c>
      <c r="BP768" s="36">
        <f>SUMIFS(рўйхат!BY:BY,рўйхат!$CY:$CY,$B$776,рўйхат!$B:$B,$C768)</f>
        <v/>
      </c>
      <c r="BQ768" s="35">
        <f>SUMIFS(рўйхат!BZ:BZ,рўйхат!$CY:$CY,$B$776,рўйхат!$B:$B,$C768)</f>
        <v/>
      </c>
      <c r="BR768" s="36">
        <f>SUMIFS(рўйхат!CA:CA,рўйхат!$CY:$CY,$B$776,рўйхат!$B:$B,$C768)</f>
        <v/>
      </c>
      <c r="BS768" s="35">
        <f>SUMIFS(рўйхат!CB:CB,рўйхат!$CY:$CY,$B$776,рўйхат!$B:$B,$C768)</f>
        <v/>
      </c>
      <c r="BT768" s="36">
        <f>SUMIFS(рўйхат!CC:CC,рўйхат!$CY:$CY,$B$776,рўйхат!$B:$B,$C768)</f>
        <v/>
      </c>
      <c r="BU768" s="35">
        <f>SUMIFS(рўйхат!CD:CD,рўйхат!$CY:$CY,$B$776,рўйхат!$B:$B,$C768)</f>
        <v/>
      </c>
      <c r="BV768" s="36">
        <f>SUMIFS(рўйхат!CE:CE,рўйхат!$CY:$CY,$B$776,рўйхат!$B:$B,$C768)</f>
        <v/>
      </c>
      <c r="BW768" s="35">
        <f>SUMIFS(рўйхат!CH:CH,рўйхат!$CY:$CY,$B$776,рўйхат!$B:$B,$C768)</f>
        <v/>
      </c>
      <c r="BX768" s="36">
        <f>SUMIFS(рўйхат!CI:CI,рўйхат!$CY:$CY,$B$776,рўйхат!$B:$B,$C768)</f>
        <v/>
      </c>
      <c r="BY768" s="35">
        <f>SUMIFS(рўйхат!CJ:CJ,рўйхат!$CY:$CY,$B$776,рўйхат!$B:$B,$C768)</f>
        <v/>
      </c>
      <c r="BZ768" s="36">
        <f>SUMIFS(рўйхат!CK:CK,рўйхат!$CY:$CY,$B$776,рўйхат!$B:$B,$C768)</f>
        <v/>
      </c>
      <c r="CA768" s="35">
        <f>SUMIFS(рўйхат!CL:CL,рўйхат!$CY:$CY,$B$776,рўйхат!$B:$B,$C768)</f>
        <v/>
      </c>
      <c r="CB768" s="36">
        <f>SUMIFS(рўйхат!CM:CM,рўйхат!$CY:$CY,$B$776,рўйхат!$B:$B,$C768)</f>
        <v/>
      </c>
      <c r="CC768" s="35">
        <f>SUMIFS(рўйхат!CN:CN,рўйхат!$CY:$CY,$B$776,рўйхат!$B:$B,$C768)</f>
        <v/>
      </c>
      <c r="CD768" s="36">
        <f>SUMIFS(рўйхат!CO:CO,рўйхат!$CY:$CY,$B$776,рўйхат!$B:$B,$C768)</f>
        <v/>
      </c>
      <c r="CE768" s="77">
        <f>IFERROR(BE768/(Q768+BE768),0)</f>
        <v/>
      </c>
      <c r="CF768" s="78">
        <f>IFERROR(BF768/(R768+BF768),0)</f>
        <v/>
      </c>
      <c r="CG768" s="8">
        <f>COUNTIFS(B:B,B768)</f>
        <v/>
      </c>
    </row>
    <row r="769" hidden="1" outlineLevel="1" ht="17.1" customFormat="1" customHeight="1" s="8">
      <c r="A769" s="31" t="n"/>
      <c r="B769" s="50" t="n">
        <v>25</v>
      </c>
      <c r="C769" s="65" t="inlineStr">
        <is>
          <t>Тоғ-кон саноати ва геология вазирлиги</t>
        </is>
      </c>
      <c r="D769" s="16" t="n"/>
      <c r="E769" s="35">
        <f>SUMIFS(рўйхат!F:F,рўйхат!$CY:$CY,$B$776,рўйхат!$B:$B,$C769)</f>
        <v/>
      </c>
      <c r="F769" s="36">
        <f>SUMIFS(рўйхат!G:G,рўйхат!$CY:$CY,$B$776,рўйхат!$B:$B,$C769)</f>
        <v/>
      </c>
      <c r="G769" s="35">
        <f>SUMIFS(рўйхат!H:H,рўйхат!$CY:$CY,$B$776,рўйхат!$B:$B,$C769)</f>
        <v/>
      </c>
      <c r="H769" s="36">
        <f>SUMIFS(рўйхат!I:I,рўйхат!$CY:$CY,$B$776,рўйхат!$B:$B,$C769)</f>
        <v/>
      </c>
      <c r="I769" s="35">
        <f>SUMIFS(рўйхат!J:J,рўйхат!$CY:$CY,$B$776,рўйхат!$B:$B,$C769)</f>
        <v/>
      </c>
      <c r="J769" s="36">
        <f>SUMIFS(рўйхат!K:K,рўйхат!$CY:$CY,$B$776,рўйхат!$B:$B,$C769)</f>
        <v/>
      </c>
      <c r="K769" s="35">
        <f>SUMIFS(рўйхат!L:L,рўйхат!$CY:$CY,$B$776,рўйхат!$B:$B,$C769)</f>
        <v/>
      </c>
      <c r="L769" s="36">
        <f>SUMIFS(рўйхат!M:M,рўйхат!$CY:$CY,$B$776,рўйхат!$B:$B,$C769)</f>
        <v/>
      </c>
      <c r="M769" s="35">
        <f>SUMIFS(рўйхат!N:N,рўйхат!$CY:$CY,$B$776,рўйхат!$B:$B,$C769)</f>
        <v/>
      </c>
      <c r="N769" s="36">
        <f>SUMIFS(рўйхат!O:O,рўйхат!$CY:$CY,$B$776,рўйхат!$B:$B,$C769)</f>
        <v/>
      </c>
      <c r="O769" s="34">
        <f>IFERROR(M769/E769,0)</f>
        <v/>
      </c>
      <c r="P769" s="34">
        <f>IFERROR(N769/F769,0)</f>
        <v/>
      </c>
      <c r="Q769" s="35">
        <f>SUMIFS(рўйхат!P:P,рўйхат!$CY:$CY,$B$776,рўйхат!$B:$B,$C769)</f>
        <v/>
      </c>
      <c r="R769" s="36">
        <f>SUMIFS(рўйхат!Q:Q,рўйхат!$CY:$CY,$B$776,рўйхат!$B:$B,$C769)</f>
        <v/>
      </c>
      <c r="S769" s="35">
        <f>SUMIFS(рўйхат!R:R,рўйхат!$CY:$CY,$B$776,рўйхат!$B:$B,$C769)</f>
        <v/>
      </c>
      <c r="T769" s="36">
        <f>SUMIFS(рўйхат!S:S,рўйхат!$CY:$CY,$B$776,рўйхат!$B:$B,$C769)</f>
        <v/>
      </c>
      <c r="U769" s="35">
        <f>SUMIFS(рўйхат!T:T,рўйхат!$CY:$CY,$B$776,рўйхат!$B:$B,$C769)</f>
        <v/>
      </c>
      <c r="V769" s="36">
        <f>SUMIFS(рўйхат!U:U,рўйхат!$CY:$CY,$B$776,рўйхат!$B:$B,$C769)</f>
        <v/>
      </c>
      <c r="W769" s="35">
        <f>SUMIFS(рўйхат!V:V,рўйхат!$CY:$CY,$B$776,рўйхат!$B:$B,$C769)</f>
        <v/>
      </c>
      <c r="X769" s="36">
        <f>SUMIFS(рўйхат!W:W,рўйхат!$CY:$CY,$B$776,рўйхат!$B:$B,$C769)</f>
        <v/>
      </c>
      <c r="Y769" s="35">
        <f>SUMIFS(рўйхат!X:X,рўйхат!$CY:$CY,$B$776,рўйхат!$B:$B,$C769)</f>
        <v/>
      </c>
      <c r="Z769" s="36">
        <f>SUMIFS(рўйхат!Y:Y,рўйхат!$CY:$CY,$B$776,рўйхат!$B:$B,$C769)</f>
        <v/>
      </c>
      <c r="AA769" s="35">
        <f>SUMIFS(рўйхат!Z:Z,рўйхат!$CY:$CY,$B$776,рўйхат!$B:$B,$C769)</f>
        <v/>
      </c>
      <c r="AB769" s="36">
        <f>SUMIFS(рўйхат!AA:AA,рўйхат!$CY:$CY,$B$776,рўйхат!$B:$B,$C769)</f>
        <v/>
      </c>
      <c r="AC769" s="35">
        <f>SUMIFS(рўйхат!AB:AB,рўйхат!$CY:$CY,$B$776,рўйхат!$B:$B,$C769)</f>
        <v/>
      </c>
      <c r="AD769" s="36">
        <f>SUMIFS(рўйхат!AC:AC,рўйхат!$CY:$CY,$B$776,рўйхат!$B:$B,$C769)</f>
        <v/>
      </c>
      <c r="AE769" s="35">
        <f>SUMIFS(рўйхат!AD:AD,рўйхат!$CY:$CY,$B$776,рўйхат!$B:$B,$C769)</f>
        <v/>
      </c>
      <c r="AF769" s="36">
        <f>SUMIFS(рўйхат!AE:AE,рўйхат!$CY:$CY,$B$776,рўйхат!$B:$B,$C769)</f>
        <v/>
      </c>
      <c r="AG769" s="35">
        <f>SUMIFS(рўйхат!AH:AH,рўйхат!$CY:$CY,$B$776,рўйхат!$B:$B,$C769)</f>
        <v/>
      </c>
      <c r="AH769" s="36">
        <f>SUMIFS(рўйхат!AI:AI,рўйхат!$CY:$CY,$B$776,рўйхат!$B:$B,$C769)</f>
        <v/>
      </c>
      <c r="AI769" s="35">
        <f>SUMIFS(рўйхат!AJ:AJ,рўйхат!$CY:$CY,$B$776,рўйхат!$B:$B,$C769)</f>
        <v/>
      </c>
      <c r="AJ769" s="36">
        <f>SUMIFS(рўйхат!AK:AK,рўйхат!$CY:$CY,$B$776,рўйхат!$B:$B,$C769)</f>
        <v/>
      </c>
      <c r="AK769" s="35">
        <f>SUMIFS(рўйхат!AL:AL,рўйхат!$CY:$CY,$B$776,рўйхат!$B:$B,$C769)</f>
        <v/>
      </c>
      <c r="AL769" s="36">
        <f>SUMIFS(рўйхат!AM:AM,рўйхат!$CY:$CY,$B$776,рўйхат!$B:$B,$C769)</f>
        <v/>
      </c>
      <c r="AM769" s="77">
        <f>IFERROR(Q769/E769,0)</f>
        <v/>
      </c>
      <c r="AN769" s="77">
        <f>IFERROR(R769/F769,0)</f>
        <v/>
      </c>
      <c r="AO769" s="36">
        <f>SUMIFS(рўйхат!AX:AX,рўйхат!$CY:$CY,$B$776,рўйхат!$B:$B,$C769)</f>
        <v/>
      </c>
      <c r="AP769" s="36">
        <f>SUMIFS(рўйхат!AY:AY,рўйхат!$CY:$CY,$B$776,рўйхат!$B:$B,$C769)</f>
        <v/>
      </c>
      <c r="AQ769" s="35">
        <f>SUMIFS(рўйхат!AZ:AZ,рўйхат!$CY:$CY,$B$776,рўйхат!$B:$B,$C769)</f>
        <v/>
      </c>
      <c r="AR769" s="36">
        <f>SUMIFS(рўйхат!BA:BA,рўйхат!$CY:$CY,$B$776,рўйхат!$B:$B,$C769)</f>
        <v/>
      </c>
      <c r="AS769" s="35">
        <f>SUMIFS(рўйхат!BB:BB,рўйхат!$CY:$CY,$B$776,рўйхат!$B:$B,$C769)</f>
        <v/>
      </c>
      <c r="AT769" s="36">
        <f>SUMIFS(рўйхат!BC:BC,рўйхат!$CY:$CY,$B$776,рўйхат!$B:$B,$C769)</f>
        <v/>
      </c>
      <c r="AU769" s="35">
        <f>SUMIFS(рўйхат!BD:BD,рўйхат!$CY:$CY,$B$776,рўйхат!$B:$B,$C769)</f>
        <v/>
      </c>
      <c r="AV769" s="36">
        <f>SUMIFS(рўйхат!BE:BE,рўйхат!$CY:$CY,$B$776,рўйхат!$B:$B,$C769)</f>
        <v/>
      </c>
      <c r="AW769" s="35">
        <f>SUMIFS(рўйхат!BF:BF,рўйхат!$CY:$CY,$B$776,рўйхат!$B:$B,$C769)</f>
        <v/>
      </c>
      <c r="AX769" s="36">
        <f>SUMIFS(рўйхат!BG:BG,рўйхат!$CY:$CY,$B$776,рўйхат!$B:$B,$C769)</f>
        <v/>
      </c>
      <c r="AY769" s="35">
        <f>SUMIFS(рўйхат!BH:BH,рўйхат!$CY:$CY,$B$776,рўйхат!$B:$B,$C769)</f>
        <v/>
      </c>
      <c r="AZ769" s="36">
        <f>SUMIFS(рўйхат!BI:BI,рўйхат!$CY:$CY,$B$776,рўйхат!$B:$B,$C769)</f>
        <v/>
      </c>
      <c r="BA769" s="35">
        <f>SUMIFS(рўйхат!BJ:BJ,рўйхат!$CY:$CY,$B$776,рўйхат!$B:$B,$C769)</f>
        <v/>
      </c>
      <c r="BB769" s="36">
        <f>SUMIFS(рўйхат!BK:BK,рўйхат!$CY:$CY,$B$776,рўйхат!$B:$B,$C769)</f>
        <v/>
      </c>
      <c r="BC769" s="77">
        <f>IFERROR(AO769/E769,0)</f>
        <v/>
      </c>
      <c r="BD769" s="77">
        <f>IFERROR(AP769/F769,0)</f>
        <v/>
      </c>
      <c r="BE769" s="35">
        <f>SUMIFS(рўйхат!BL:BL,рўйхат!$CY:$CY,$B$776,рўйхат!$B:$B,$C769)</f>
        <v/>
      </c>
      <c r="BF769" s="36">
        <f>SUMIFS(рўйхат!BM:BM,рўйхат!$CY:$CY,$B$776,рўйхат!$B:$B,$C769)</f>
        <v/>
      </c>
      <c r="BG769" s="35">
        <f>SUMIFS(рўйхат!BN:BN,рўйхат!$CY:$CY,$B$776,рўйхат!$B:$B,$C769)</f>
        <v/>
      </c>
      <c r="BH769" s="36">
        <f>SUMIFS(рўйхат!BO:BO,рўйхат!$CY:$CY,$B$776,рўйхат!$B:$B,$C769)</f>
        <v/>
      </c>
      <c r="BI769" s="35">
        <f>SUMIFS(рўйхат!BP:BP,рўйхат!$CY:$CY,$B$776,рўйхат!$B:$B,$C769)</f>
        <v/>
      </c>
      <c r="BJ769" s="36">
        <f>SUMIFS(рўйхат!BQ:BQ,рўйхат!$CY:$CY,$B$776,рўйхат!$B:$B,$C769)</f>
        <v/>
      </c>
      <c r="BK769" s="35">
        <f>SUMIFS(рўйхат!BR:BR,рўйхат!$CY:$CY,$B$776,рўйхат!$B:$B,$C769)</f>
        <v/>
      </c>
      <c r="BL769" s="36">
        <f>SUMIFS(рўйхат!BS:BS,рўйхат!$CY:$CY,$B$776,рўйхат!$B:$B,$C769)</f>
        <v/>
      </c>
      <c r="BM769" s="35">
        <f>SUMIFS(рўйхат!BT:BT,рўйхат!$CY:$CY,$B$776,рўйхат!$B:$B,$C769)</f>
        <v/>
      </c>
      <c r="BN769" s="36">
        <f>SUMIFS(рўйхат!BU:BU,рўйхат!$CY:$CY,$B$776,рўйхат!$B:$B,$C769)</f>
        <v/>
      </c>
      <c r="BO769" s="35">
        <f>SUMIFS(рўйхат!BX:BX,рўйхат!$CY:$CY,$B$776,рўйхат!$B:$B,$C769)</f>
        <v/>
      </c>
      <c r="BP769" s="36">
        <f>SUMIFS(рўйхат!BY:BY,рўйхат!$CY:$CY,$B$776,рўйхат!$B:$B,$C769)</f>
        <v/>
      </c>
      <c r="BQ769" s="35">
        <f>SUMIFS(рўйхат!BZ:BZ,рўйхат!$CY:$CY,$B$776,рўйхат!$B:$B,$C769)</f>
        <v/>
      </c>
      <c r="BR769" s="36">
        <f>SUMIFS(рўйхат!CA:CA,рўйхат!$CY:$CY,$B$776,рўйхат!$B:$B,$C769)</f>
        <v/>
      </c>
      <c r="BS769" s="35">
        <f>SUMIFS(рўйхат!CB:CB,рўйхат!$CY:$CY,$B$776,рўйхат!$B:$B,$C769)</f>
        <v/>
      </c>
      <c r="BT769" s="36">
        <f>SUMIFS(рўйхат!CC:CC,рўйхат!$CY:$CY,$B$776,рўйхат!$B:$B,$C769)</f>
        <v/>
      </c>
      <c r="BU769" s="35">
        <f>SUMIFS(рўйхат!CD:CD,рўйхат!$CY:$CY,$B$776,рўйхат!$B:$B,$C769)</f>
        <v/>
      </c>
      <c r="BV769" s="36">
        <f>SUMIFS(рўйхат!CE:CE,рўйхат!$CY:$CY,$B$776,рўйхат!$B:$B,$C769)</f>
        <v/>
      </c>
      <c r="BW769" s="35">
        <f>SUMIFS(рўйхат!CH:CH,рўйхат!$CY:$CY,$B$776,рўйхат!$B:$B,$C769)</f>
        <v/>
      </c>
      <c r="BX769" s="36">
        <f>SUMIFS(рўйхат!CI:CI,рўйхат!$CY:$CY,$B$776,рўйхат!$B:$B,$C769)</f>
        <v/>
      </c>
      <c r="BY769" s="35">
        <f>SUMIFS(рўйхат!CJ:CJ,рўйхат!$CY:$CY,$B$776,рўйхат!$B:$B,$C769)</f>
        <v/>
      </c>
      <c r="BZ769" s="36">
        <f>SUMIFS(рўйхат!CK:CK,рўйхат!$CY:$CY,$B$776,рўйхат!$B:$B,$C769)</f>
        <v/>
      </c>
      <c r="CA769" s="35">
        <f>SUMIFS(рўйхат!CL:CL,рўйхат!$CY:$CY,$B$776,рўйхат!$B:$B,$C769)</f>
        <v/>
      </c>
      <c r="CB769" s="36">
        <f>SUMIFS(рўйхат!CM:CM,рўйхат!$CY:$CY,$B$776,рўйхат!$B:$B,$C769)</f>
        <v/>
      </c>
      <c r="CC769" s="35">
        <f>SUMIFS(рўйхат!CN:CN,рўйхат!$CY:$CY,$B$776,рўйхат!$B:$B,$C769)</f>
        <v/>
      </c>
      <c r="CD769" s="36">
        <f>SUMIFS(рўйхат!CO:CO,рўйхат!$CY:$CY,$B$776,рўйхат!$B:$B,$C769)</f>
        <v/>
      </c>
      <c r="CE769" s="77">
        <f>IFERROR(BE769/(Q769+BE769),0)</f>
        <v/>
      </c>
      <c r="CF769" s="78">
        <f>IFERROR(BF769/(R769+BF769),0)</f>
        <v/>
      </c>
      <c r="CG769" s="8">
        <f>COUNTIFS(B:B,B769)</f>
        <v/>
      </c>
    </row>
    <row r="770" hidden="1" outlineLevel="1" ht="17.1" customFormat="1" customHeight="1" s="8">
      <c r="A770" s="31" t="n"/>
      <c r="B770" s="50" t="n">
        <v>26</v>
      </c>
      <c r="C770" s="67" t="inlineStr">
        <is>
          <t>Транспорт вазирлиги</t>
        </is>
      </c>
      <c r="D770" s="16" t="n"/>
      <c r="E770" s="35">
        <f>SUMIFS(рўйхат!F:F,рўйхат!$CY:$CY,$B$776,рўйхат!$B:$B,$C770)</f>
        <v/>
      </c>
      <c r="F770" s="36">
        <f>SUMIFS(рўйхат!G:G,рўйхат!$CY:$CY,$B$776,рўйхат!$B:$B,$C770)</f>
        <v/>
      </c>
      <c r="G770" s="35">
        <f>SUMIFS(рўйхат!H:H,рўйхат!$CY:$CY,$B$776,рўйхат!$B:$B,$C770)</f>
        <v/>
      </c>
      <c r="H770" s="36">
        <f>SUMIFS(рўйхат!I:I,рўйхат!$CY:$CY,$B$776,рўйхат!$B:$B,$C770)</f>
        <v/>
      </c>
      <c r="I770" s="35">
        <f>SUMIFS(рўйхат!J:J,рўйхат!$CY:$CY,$B$776,рўйхат!$B:$B,$C770)</f>
        <v/>
      </c>
      <c r="J770" s="36">
        <f>SUMIFS(рўйхат!K:K,рўйхат!$CY:$CY,$B$776,рўйхат!$B:$B,$C770)</f>
        <v/>
      </c>
      <c r="K770" s="35">
        <f>SUMIFS(рўйхат!L:L,рўйхат!$CY:$CY,$B$776,рўйхат!$B:$B,$C770)</f>
        <v/>
      </c>
      <c r="L770" s="36">
        <f>SUMIFS(рўйхат!M:M,рўйхат!$CY:$CY,$B$776,рўйхат!$B:$B,$C770)</f>
        <v/>
      </c>
      <c r="M770" s="35">
        <f>SUMIFS(рўйхат!N:N,рўйхат!$CY:$CY,$B$776,рўйхат!$B:$B,$C770)</f>
        <v/>
      </c>
      <c r="N770" s="36">
        <f>SUMIFS(рўйхат!O:O,рўйхат!$CY:$CY,$B$776,рўйхат!$B:$B,$C770)</f>
        <v/>
      </c>
      <c r="O770" s="34">
        <f>IFERROR(M770/E770,0)</f>
        <v/>
      </c>
      <c r="P770" s="34">
        <f>IFERROR(N770/F770,0)</f>
        <v/>
      </c>
      <c r="Q770" s="35">
        <f>SUMIFS(рўйхат!P:P,рўйхат!$CY:$CY,$B$776,рўйхат!$B:$B,$C770)</f>
        <v/>
      </c>
      <c r="R770" s="36">
        <f>SUMIFS(рўйхат!Q:Q,рўйхат!$CY:$CY,$B$776,рўйхат!$B:$B,$C770)</f>
        <v/>
      </c>
      <c r="S770" s="35">
        <f>SUMIFS(рўйхат!R:R,рўйхат!$CY:$CY,$B$776,рўйхат!$B:$B,$C770)</f>
        <v/>
      </c>
      <c r="T770" s="36">
        <f>SUMIFS(рўйхат!S:S,рўйхат!$CY:$CY,$B$776,рўйхат!$B:$B,$C770)</f>
        <v/>
      </c>
      <c r="U770" s="35">
        <f>SUMIFS(рўйхат!T:T,рўйхат!$CY:$CY,$B$776,рўйхат!$B:$B,$C770)</f>
        <v/>
      </c>
      <c r="V770" s="36">
        <f>SUMIFS(рўйхат!U:U,рўйхат!$CY:$CY,$B$776,рўйхат!$B:$B,$C770)</f>
        <v/>
      </c>
      <c r="W770" s="35">
        <f>SUMIFS(рўйхат!V:V,рўйхат!$CY:$CY,$B$776,рўйхат!$B:$B,$C770)</f>
        <v/>
      </c>
      <c r="X770" s="36">
        <f>SUMIFS(рўйхат!W:W,рўйхат!$CY:$CY,$B$776,рўйхат!$B:$B,$C770)</f>
        <v/>
      </c>
      <c r="Y770" s="35">
        <f>SUMIFS(рўйхат!X:X,рўйхат!$CY:$CY,$B$776,рўйхат!$B:$B,$C770)</f>
        <v/>
      </c>
      <c r="Z770" s="36">
        <f>SUMIFS(рўйхат!Y:Y,рўйхат!$CY:$CY,$B$776,рўйхат!$B:$B,$C770)</f>
        <v/>
      </c>
      <c r="AA770" s="35">
        <f>SUMIFS(рўйхат!Z:Z,рўйхат!$CY:$CY,$B$776,рўйхат!$B:$B,$C770)</f>
        <v/>
      </c>
      <c r="AB770" s="36">
        <f>SUMIFS(рўйхат!AA:AA,рўйхат!$CY:$CY,$B$776,рўйхат!$B:$B,$C770)</f>
        <v/>
      </c>
      <c r="AC770" s="35">
        <f>SUMIFS(рўйхат!AB:AB,рўйхат!$CY:$CY,$B$776,рўйхат!$B:$B,$C770)</f>
        <v/>
      </c>
      <c r="AD770" s="36">
        <f>SUMIFS(рўйхат!AC:AC,рўйхат!$CY:$CY,$B$776,рўйхат!$B:$B,$C770)</f>
        <v/>
      </c>
      <c r="AE770" s="35">
        <f>SUMIFS(рўйхат!AD:AD,рўйхат!$CY:$CY,$B$776,рўйхат!$B:$B,$C770)</f>
        <v/>
      </c>
      <c r="AF770" s="36">
        <f>SUMIFS(рўйхат!AE:AE,рўйхат!$CY:$CY,$B$776,рўйхат!$B:$B,$C770)</f>
        <v/>
      </c>
      <c r="AG770" s="35">
        <f>SUMIFS(рўйхат!AH:AH,рўйхат!$CY:$CY,$B$776,рўйхат!$B:$B,$C770)</f>
        <v/>
      </c>
      <c r="AH770" s="36">
        <f>SUMIFS(рўйхат!AI:AI,рўйхат!$CY:$CY,$B$776,рўйхат!$B:$B,$C770)</f>
        <v/>
      </c>
      <c r="AI770" s="35">
        <f>SUMIFS(рўйхат!AJ:AJ,рўйхат!$CY:$CY,$B$776,рўйхат!$B:$B,$C770)</f>
        <v/>
      </c>
      <c r="AJ770" s="36">
        <f>SUMIFS(рўйхат!AK:AK,рўйхат!$CY:$CY,$B$776,рўйхат!$B:$B,$C770)</f>
        <v/>
      </c>
      <c r="AK770" s="35">
        <f>SUMIFS(рўйхат!AL:AL,рўйхат!$CY:$CY,$B$776,рўйхат!$B:$B,$C770)</f>
        <v/>
      </c>
      <c r="AL770" s="36">
        <f>SUMIFS(рўйхат!AM:AM,рўйхат!$CY:$CY,$B$776,рўйхат!$B:$B,$C770)</f>
        <v/>
      </c>
      <c r="AM770" s="77">
        <f>IFERROR(Q770/E770,0)</f>
        <v/>
      </c>
      <c r="AN770" s="77">
        <f>IFERROR(R770/F770,0)</f>
        <v/>
      </c>
      <c r="AO770" s="36">
        <f>SUMIFS(рўйхат!AX:AX,рўйхат!$CY:$CY,$B$776,рўйхат!$B:$B,$C770)</f>
        <v/>
      </c>
      <c r="AP770" s="36">
        <f>SUMIFS(рўйхат!AY:AY,рўйхат!$CY:$CY,$B$776,рўйхат!$B:$B,$C770)</f>
        <v/>
      </c>
      <c r="AQ770" s="35">
        <f>SUMIFS(рўйхат!AZ:AZ,рўйхат!$CY:$CY,$B$776,рўйхат!$B:$B,$C770)</f>
        <v/>
      </c>
      <c r="AR770" s="36">
        <f>SUMIFS(рўйхат!BA:BA,рўйхат!$CY:$CY,$B$776,рўйхат!$B:$B,$C770)</f>
        <v/>
      </c>
      <c r="AS770" s="35">
        <f>SUMIFS(рўйхат!BB:BB,рўйхат!$CY:$CY,$B$776,рўйхат!$B:$B,$C770)</f>
        <v/>
      </c>
      <c r="AT770" s="36">
        <f>SUMIFS(рўйхат!BC:BC,рўйхат!$CY:$CY,$B$776,рўйхат!$B:$B,$C770)</f>
        <v/>
      </c>
      <c r="AU770" s="35">
        <f>SUMIFS(рўйхат!BD:BD,рўйхат!$CY:$CY,$B$776,рўйхат!$B:$B,$C770)</f>
        <v/>
      </c>
      <c r="AV770" s="36">
        <f>SUMIFS(рўйхат!BE:BE,рўйхат!$CY:$CY,$B$776,рўйхат!$B:$B,$C770)</f>
        <v/>
      </c>
      <c r="AW770" s="35">
        <f>SUMIFS(рўйхат!BF:BF,рўйхат!$CY:$CY,$B$776,рўйхат!$B:$B,$C770)</f>
        <v/>
      </c>
      <c r="AX770" s="36">
        <f>SUMIFS(рўйхат!BG:BG,рўйхат!$CY:$CY,$B$776,рўйхат!$B:$B,$C770)</f>
        <v/>
      </c>
      <c r="AY770" s="35">
        <f>SUMIFS(рўйхат!BH:BH,рўйхат!$CY:$CY,$B$776,рўйхат!$B:$B,$C770)</f>
        <v/>
      </c>
      <c r="AZ770" s="36">
        <f>SUMIFS(рўйхат!BI:BI,рўйхат!$CY:$CY,$B$776,рўйхат!$B:$B,$C770)</f>
        <v/>
      </c>
      <c r="BA770" s="35">
        <f>SUMIFS(рўйхат!BJ:BJ,рўйхат!$CY:$CY,$B$776,рўйхат!$B:$B,$C770)</f>
        <v/>
      </c>
      <c r="BB770" s="36">
        <f>SUMIFS(рўйхат!BK:BK,рўйхат!$CY:$CY,$B$776,рўйхат!$B:$B,$C770)</f>
        <v/>
      </c>
      <c r="BC770" s="77">
        <f>IFERROR(AO770/E770,0)</f>
        <v/>
      </c>
      <c r="BD770" s="77">
        <f>IFERROR(AP770/F770,0)</f>
        <v/>
      </c>
      <c r="BE770" s="35">
        <f>SUMIFS(рўйхат!BL:BL,рўйхат!$CY:$CY,$B$776,рўйхат!$B:$B,$C770)</f>
        <v/>
      </c>
      <c r="BF770" s="36">
        <f>SUMIFS(рўйхат!BM:BM,рўйхат!$CY:$CY,$B$776,рўйхат!$B:$B,$C770)</f>
        <v/>
      </c>
      <c r="BG770" s="35">
        <f>SUMIFS(рўйхат!BN:BN,рўйхат!$CY:$CY,$B$776,рўйхат!$B:$B,$C770)</f>
        <v/>
      </c>
      <c r="BH770" s="36">
        <f>SUMIFS(рўйхат!BO:BO,рўйхат!$CY:$CY,$B$776,рўйхат!$B:$B,$C770)</f>
        <v/>
      </c>
      <c r="BI770" s="35">
        <f>SUMIFS(рўйхат!BP:BP,рўйхат!$CY:$CY,$B$776,рўйхат!$B:$B,$C770)</f>
        <v/>
      </c>
      <c r="BJ770" s="36">
        <f>SUMIFS(рўйхат!BQ:BQ,рўйхат!$CY:$CY,$B$776,рўйхат!$B:$B,$C770)</f>
        <v/>
      </c>
      <c r="BK770" s="35">
        <f>SUMIFS(рўйхат!BR:BR,рўйхат!$CY:$CY,$B$776,рўйхат!$B:$B,$C770)</f>
        <v/>
      </c>
      <c r="BL770" s="36">
        <f>SUMIFS(рўйхат!BS:BS,рўйхат!$CY:$CY,$B$776,рўйхат!$B:$B,$C770)</f>
        <v/>
      </c>
      <c r="BM770" s="35">
        <f>SUMIFS(рўйхат!BT:BT,рўйхат!$CY:$CY,$B$776,рўйхат!$B:$B,$C770)</f>
        <v/>
      </c>
      <c r="BN770" s="36">
        <f>SUMIFS(рўйхат!BU:BU,рўйхат!$CY:$CY,$B$776,рўйхат!$B:$B,$C770)</f>
        <v/>
      </c>
      <c r="BO770" s="35">
        <f>SUMIFS(рўйхат!BX:BX,рўйхат!$CY:$CY,$B$776,рўйхат!$B:$B,$C770)</f>
        <v/>
      </c>
      <c r="BP770" s="36">
        <f>SUMIFS(рўйхат!BY:BY,рўйхат!$CY:$CY,$B$776,рўйхат!$B:$B,$C770)</f>
        <v/>
      </c>
      <c r="BQ770" s="35">
        <f>SUMIFS(рўйхат!BZ:BZ,рўйхат!$CY:$CY,$B$776,рўйхат!$B:$B,$C770)</f>
        <v/>
      </c>
      <c r="BR770" s="36">
        <f>SUMIFS(рўйхат!CA:CA,рўйхат!$CY:$CY,$B$776,рўйхат!$B:$B,$C770)</f>
        <v/>
      </c>
      <c r="BS770" s="35">
        <f>SUMIFS(рўйхат!CB:CB,рўйхат!$CY:$CY,$B$776,рўйхат!$B:$B,$C770)</f>
        <v/>
      </c>
      <c r="BT770" s="36">
        <f>SUMIFS(рўйхат!CC:CC,рўйхат!$CY:$CY,$B$776,рўйхат!$B:$B,$C770)</f>
        <v/>
      </c>
      <c r="BU770" s="35">
        <f>SUMIFS(рўйхат!CD:CD,рўйхат!$CY:$CY,$B$776,рўйхат!$B:$B,$C770)</f>
        <v/>
      </c>
      <c r="BV770" s="36">
        <f>SUMIFS(рўйхат!CE:CE,рўйхат!$CY:$CY,$B$776,рўйхат!$B:$B,$C770)</f>
        <v/>
      </c>
      <c r="BW770" s="35">
        <f>SUMIFS(рўйхат!CH:CH,рўйхат!$CY:$CY,$B$776,рўйхат!$B:$B,$C770)</f>
        <v/>
      </c>
      <c r="BX770" s="36">
        <f>SUMIFS(рўйхат!CI:CI,рўйхат!$CY:$CY,$B$776,рўйхат!$B:$B,$C770)</f>
        <v/>
      </c>
      <c r="BY770" s="35">
        <f>SUMIFS(рўйхат!CJ:CJ,рўйхат!$CY:$CY,$B$776,рўйхат!$B:$B,$C770)</f>
        <v/>
      </c>
      <c r="BZ770" s="36">
        <f>SUMIFS(рўйхат!CK:CK,рўйхат!$CY:$CY,$B$776,рўйхат!$B:$B,$C770)</f>
        <v/>
      </c>
      <c r="CA770" s="35">
        <f>SUMIFS(рўйхат!CL:CL,рўйхат!$CY:$CY,$B$776,рўйхат!$B:$B,$C770)</f>
        <v/>
      </c>
      <c r="CB770" s="36">
        <f>SUMIFS(рўйхат!CM:CM,рўйхат!$CY:$CY,$B$776,рўйхат!$B:$B,$C770)</f>
        <v/>
      </c>
      <c r="CC770" s="35">
        <f>SUMIFS(рўйхат!CN:CN,рўйхат!$CY:$CY,$B$776,рўйхат!$B:$B,$C770)</f>
        <v/>
      </c>
      <c r="CD770" s="36">
        <f>SUMIFS(рўйхат!CO:CO,рўйхат!$CY:$CY,$B$776,рўйхат!$B:$B,$C770)</f>
        <v/>
      </c>
      <c r="CE770" s="77">
        <f>IFERROR(BE770/(Q770+BE770),0)</f>
        <v/>
      </c>
      <c r="CF770" s="78">
        <f>IFERROR(BF770/(R770+BF770),0)</f>
        <v/>
      </c>
      <c r="CG770" s="8">
        <f>COUNTIFS(B:B,B770)</f>
        <v/>
      </c>
    </row>
    <row r="771" hidden="1" outlineLevel="1" ht="17.1" customFormat="1" customHeight="1" s="8">
      <c r="A771" s="31" t="n"/>
      <c r="B771" s="50" t="n">
        <v>27</v>
      </c>
      <c r="C771" s="67" t="inlineStr">
        <is>
          <t>Фавқулодда вазиятлар вазирлиги</t>
        </is>
      </c>
      <c r="D771" s="16" t="n"/>
      <c r="E771" s="35">
        <f>SUMIFS(рўйхат!F:F,рўйхат!$CY:$CY,$B$776,рўйхат!$B:$B,$C771)</f>
        <v/>
      </c>
      <c r="F771" s="36">
        <f>SUMIFS(рўйхат!G:G,рўйхат!$CY:$CY,$B$776,рўйхат!$B:$B,$C771)</f>
        <v/>
      </c>
      <c r="G771" s="35">
        <f>SUMIFS(рўйхат!H:H,рўйхат!$CY:$CY,$B$776,рўйхат!$B:$B,$C771)</f>
        <v/>
      </c>
      <c r="H771" s="36">
        <f>SUMIFS(рўйхат!I:I,рўйхат!$CY:$CY,$B$776,рўйхат!$B:$B,$C771)</f>
        <v/>
      </c>
      <c r="I771" s="35">
        <f>SUMIFS(рўйхат!J:J,рўйхат!$CY:$CY,$B$776,рўйхат!$B:$B,$C771)</f>
        <v/>
      </c>
      <c r="J771" s="36">
        <f>SUMIFS(рўйхат!K:K,рўйхат!$CY:$CY,$B$776,рўйхат!$B:$B,$C771)</f>
        <v/>
      </c>
      <c r="K771" s="35">
        <f>SUMIFS(рўйхат!L:L,рўйхат!$CY:$CY,$B$776,рўйхат!$B:$B,$C771)</f>
        <v/>
      </c>
      <c r="L771" s="36">
        <f>SUMIFS(рўйхат!M:M,рўйхат!$CY:$CY,$B$776,рўйхат!$B:$B,$C771)</f>
        <v/>
      </c>
      <c r="M771" s="35">
        <f>SUMIFS(рўйхат!N:N,рўйхат!$CY:$CY,$B$776,рўйхат!$B:$B,$C771)</f>
        <v/>
      </c>
      <c r="N771" s="36">
        <f>SUMIFS(рўйхат!O:O,рўйхат!$CY:$CY,$B$776,рўйхат!$B:$B,$C771)</f>
        <v/>
      </c>
      <c r="O771" s="34">
        <f>IFERROR(M771/E771,0)</f>
        <v/>
      </c>
      <c r="P771" s="34">
        <f>IFERROR(N771/F771,0)</f>
        <v/>
      </c>
      <c r="Q771" s="35">
        <f>SUMIFS(рўйхат!P:P,рўйхат!$CY:$CY,$B$776,рўйхат!$B:$B,$C771)</f>
        <v/>
      </c>
      <c r="R771" s="36">
        <f>SUMIFS(рўйхат!Q:Q,рўйхат!$CY:$CY,$B$776,рўйхат!$B:$B,$C771)</f>
        <v/>
      </c>
      <c r="S771" s="35">
        <f>SUMIFS(рўйхат!R:R,рўйхат!$CY:$CY,$B$776,рўйхат!$B:$B,$C771)</f>
        <v/>
      </c>
      <c r="T771" s="36">
        <f>SUMIFS(рўйхат!S:S,рўйхат!$CY:$CY,$B$776,рўйхат!$B:$B,$C771)</f>
        <v/>
      </c>
      <c r="U771" s="35">
        <f>SUMIFS(рўйхат!T:T,рўйхат!$CY:$CY,$B$776,рўйхат!$B:$B,$C771)</f>
        <v/>
      </c>
      <c r="V771" s="36">
        <f>SUMIFS(рўйхат!U:U,рўйхат!$CY:$CY,$B$776,рўйхат!$B:$B,$C771)</f>
        <v/>
      </c>
      <c r="W771" s="35">
        <f>SUMIFS(рўйхат!V:V,рўйхат!$CY:$CY,$B$776,рўйхат!$B:$B,$C771)</f>
        <v/>
      </c>
      <c r="X771" s="36">
        <f>SUMIFS(рўйхат!W:W,рўйхат!$CY:$CY,$B$776,рўйхат!$B:$B,$C771)</f>
        <v/>
      </c>
      <c r="Y771" s="35">
        <f>SUMIFS(рўйхат!X:X,рўйхат!$CY:$CY,$B$776,рўйхат!$B:$B,$C771)</f>
        <v/>
      </c>
      <c r="Z771" s="36">
        <f>SUMIFS(рўйхат!Y:Y,рўйхат!$CY:$CY,$B$776,рўйхат!$B:$B,$C771)</f>
        <v/>
      </c>
      <c r="AA771" s="35">
        <f>SUMIFS(рўйхат!Z:Z,рўйхат!$CY:$CY,$B$776,рўйхат!$B:$B,$C771)</f>
        <v/>
      </c>
      <c r="AB771" s="36">
        <f>SUMIFS(рўйхат!AA:AA,рўйхат!$CY:$CY,$B$776,рўйхат!$B:$B,$C771)</f>
        <v/>
      </c>
      <c r="AC771" s="35">
        <f>SUMIFS(рўйхат!AB:AB,рўйхат!$CY:$CY,$B$776,рўйхат!$B:$B,$C771)</f>
        <v/>
      </c>
      <c r="AD771" s="36">
        <f>SUMIFS(рўйхат!AC:AC,рўйхат!$CY:$CY,$B$776,рўйхат!$B:$B,$C771)</f>
        <v/>
      </c>
      <c r="AE771" s="35">
        <f>SUMIFS(рўйхат!AD:AD,рўйхат!$CY:$CY,$B$776,рўйхат!$B:$B,$C771)</f>
        <v/>
      </c>
      <c r="AF771" s="36">
        <f>SUMIFS(рўйхат!AE:AE,рўйхат!$CY:$CY,$B$776,рўйхат!$B:$B,$C771)</f>
        <v/>
      </c>
      <c r="AG771" s="35">
        <f>SUMIFS(рўйхат!AH:AH,рўйхат!$CY:$CY,$B$776,рўйхат!$B:$B,$C771)</f>
        <v/>
      </c>
      <c r="AH771" s="36">
        <f>SUMIFS(рўйхат!AI:AI,рўйхат!$CY:$CY,$B$776,рўйхат!$B:$B,$C771)</f>
        <v/>
      </c>
      <c r="AI771" s="35">
        <f>SUMIFS(рўйхат!AJ:AJ,рўйхат!$CY:$CY,$B$776,рўйхат!$B:$B,$C771)</f>
        <v/>
      </c>
      <c r="AJ771" s="36">
        <f>SUMIFS(рўйхат!AK:AK,рўйхат!$CY:$CY,$B$776,рўйхат!$B:$B,$C771)</f>
        <v/>
      </c>
      <c r="AK771" s="35">
        <f>SUMIFS(рўйхат!AL:AL,рўйхат!$CY:$CY,$B$776,рўйхат!$B:$B,$C771)</f>
        <v/>
      </c>
      <c r="AL771" s="36">
        <f>SUMIFS(рўйхат!AM:AM,рўйхат!$CY:$CY,$B$776,рўйхат!$B:$B,$C771)</f>
        <v/>
      </c>
      <c r="AM771" s="77">
        <f>IFERROR(Q771/E771,0)</f>
        <v/>
      </c>
      <c r="AN771" s="77">
        <f>IFERROR(R771/F771,0)</f>
        <v/>
      </c>
      <c r="AO771" s="36">
        <f>SUMIFS(рўйхат!AX:AX,рўйхат!$CY:$CY,$B$776,рўйхат!$B:$B,$C771)</f>
        <v/>
      </c>
      <c r="AP771" s="36">
        <f>SUMIFS(рўйхат!AY:AY,рўйхат!$CY:$CY,$B$776,рўйхат!$B:$B,$C771)</f>
        <v/>
      </c>
      <c r="AQ771" s="35">
        <f>SUMIFS(рўйхат!AZ:AZ,рўйхат!$CY:$CY,$B$776,рўйхат!$B:$B,$C771)</f>
        <v/>
      </c>
      <c r="AR771" s="36">
        <f>SUMIFS(рўйхат!BA:BA,рўйхат!$CY:$CY,$B$776,рўйхат!$B:$B,$C771)</f>
        <v/>
      </c>
      <c r="AS771" s="35">
        <f>SUMIFS(рўйхат!BB:BB,рўйхат!$CY:$CY,$B$776,рўйхат!$B:$B,$C771)</f>
        <v/>
      </c>
      <c r="AT771" s="36">
        <f>SUMIFS(рўйхат!BC:BC,рўйхат!$CY:$CY,$B$776,рўйхат!$B:$B,$C771)</f>
        <v/>
      </c>
      <c r="AU771" s="35">
        <f>SUMIFS(рўйхат!BD:BD,рўйхат!$CY:$CY,$B$776,рўйхат!$B:$B,$C771)</f>
        <v/>
      </c>
      <c r="AV771" s="36">
        <f>SUMIFS(рўйхат!BE:BE,рўйхат!$CY:$CY,$B$776,рўйхат!$B:$B,$C771)</f>
        <v/>
      </c>
      <c r="AW771" s="35">
        <f>SUMIFS(рўйхат!BF:BF,рўйхат!$CY:$CY,$B$776,рўйхат!$B:$B,$C771)</f>
        <v/>
      </c>
      <c r="AX771" s="36">
        <f>SUMIFS(рўйхат!BG:BG,рўйхат!$CY:$CY,$B$776,рўйхат!$B:$B,$C771)</f>
        <v/>
      </c>
      <c r="AY771" s="35">
        <f>SUMIFS(рўйхат!BH:BH,рўйхат!$CY:$CY,$B$776,рўйхат!$B:$B,$C771)</f>
        <v/>
      </c>
      <c r="AZ771" s="36">
        <f>SUMIFS(рўйхат!BI:BI,рўйхат!$CY:$CY,$B$776,рўйхат!$B:$B,$C771)</f>
        <v/>
      </c>
      <c r="BA771" s="35">
        <f>SUMIFS(рўйхат!BJ:BJ,рўйхат!$CY:$CY,$B$776,рўйхат!$B:$B,$C771)</f>
        <v/>
      </c>
      <c r="BB771" s="36">
        <f>SUMIFS(рўйхат!BK:BK,рўйхат!$CY:$CY,$B$776,рўйхат!$B:$B,$C771)</f>
        <v/>
      </c>
      <c r="BC771" s="77">
        <f>IFERROR(AO771/E771,0)</f>
        <v/>
      </c>
      <c r="BD771" s="77">
        <f>IFERROR(AP771/F771,0)</f>
        <v/>
      </c>
      <c r="BE771" s="35">
        <f>SUMIFS(рўйхат!BL:BL,рўйхат!$CY:$CY,$B$776,рўйхат!$B:$B,$C771)</f>
        <v/>
      </c>
      <c r="BF771" s="36">
        <f>SUMIFS(рўйхат!BM:BM,рўйхат!$CY:$CY,$B$776,рўйхат!$B:$B,$C771)</f>
        <v/>
      </c>
      <c r="BG771" s="35">
        <f>SUMIFS(рўйхат!BN:BN,рўйхат!$CY:$CY,$B$776,рўйхат!$B:$B,$C771)</f>
        <v/>
      </c>
      <c r="BH771" s="36">
        <f>SUMIFS(рўйхат!BO:BO,рўйхат!$CY:$CY,$B$776,рўйхат!$B:$B,$C771)</f>
        <v/>
      </c>
      <c r="BI771" s="35">
        <f>SUMIFS(рўйхат!BP:BP,рўйхат!$CY:$CY,$B$776,рўйхат!$B:$B,$C771)</f>
        <v/>
      </c>
      <c r="BJ771" s="36">
        <f>SUMIFS(рўйхат!BQ:BQ,рўйхат!$CY:$CY,$B$776,рўйхат!$B:$B,$C771)</f>
        <v/>
      </c>
      <c r="BK771" s="35">
        <f>SUMIFS(рўйхат!BR:BR,рўйхат!$CY:$CY,$B$776,рўйхат!$B:$B,$C771)</f>
        <v/>
      </c>
      <c r="BL771" s="36">
        <f>SUMIFS(рўйхат!BS:BS,рўйхат!$CY:$CY,$B$776,рўйхат!$B:$B,$C771)</f>
        <v/>
      </c>
      <c r="BM771" s="35">
        <f>SUMIFS(рўйхат!BT:BT,рўйхат!$CY:$CY,$B$776,рўйхат!$B:$B,$C771)</f>
        <v/>
      </c>
      <c r="BN771" s="36">
        <f>SUMIFS(рўйхат!BU:BU,рўйхат!$CY:$CY,$B$776,рўйхат!$B:$B,$C771)</f>
        <v/>
      </c>
      <c r="BO771" s="35">
        <f>SUMIFS(рўйхат!BX:BX,рўйхат!$CY:$CY,$B$776,рўйхат!$B:$B,$C771)</f>
        <v/>
      </c>
      <c r="BP771" s="36">
        <f>SUMIFS(рўйхат!BY:BY,рўйхат!$CY:$CY,$B$776,рўйхат!$B:$B,$C771)</f>
        <v/>
      </c>
      <c r="BQ771" s="35">
        <f>SUMIFS(рўйхат!BZ:BZ,рўйхат!$CY:$CY,$B$776,рўйхат!$B:$B,$C771)</f>
        <v/>
      </c>
      <c r="BR771" s="36">
        <f>SUMIFS(рўйхат!CA:CA,рўйхат!$CY:$CY,$B$776,рўйхат!$B:$B,$C771)</f>
        <v/>
      </c>
      <c r="BS771" s="35">
        <f>SUMIFS(рўйхат!CB:CB,рўйхат!$CY:$CY,$B$776,рўйхат!$B:$B,$C771)</f>
        <v/>
      </c>
      <c r="BT771" s="36">
        <f>SUMIFS(рўйхат!CC:CC,рўйхат!$CY:$CY,$B$776,рўйхат!$B:$B,$C771)</f>
        <v/>
      </c>
      <c r="BU771" s="35">
        <f>SUMIFS(рўйхат!CD:CD,рўйхат!$CY:$CY,$B$776,рўйхат!$B:$B,$C771)</f>
        <v/>
      </c>
      <c r="BV771" s="36">
        <f>SUMIFS(рўйхат!CE:CE,рўйхат!$CY:$CY,$B$776,рўйхат!$B:$B,$C771)</f>
        <v/>
      </c>
      <c r="BW771" s="35">
        <f>SUMIFS(рўйхат!CH:CH,рўйхат!$CY:$CY,$B$776,рўйхат!$B:$B,$C771)</f>
        <v/>
      </c>
      <c r="BX771" s="36">
        <f>SUMIFS(рўйхат!CI:CI,рўйхат!$CY:$CY,$B$776,рўйхат!$B:$B,$C771)</f>
        <v/>
      </c>
      <c r="BY771" s="35">
        <f>SUMIFS(рўйхат!CJ:CJ,рўйхат!$CY:$CY,$B$776,рўйхат!$B:$B,$C771)</f>
        <v/>
      </c>
      <c r="BZ771" s="36">
        <f>SUMIFS(рўйхат!CK:CK,рўйхат!$CY:$CY,$B$776,рўйхат!$B:$B,$C771)</f>
        <v/>
      </c>
      <c r="CA771" s="35">
        <f>SUMIFS(рўйхат!CL:CL,рўйхат!$CY:$CY,$B$776,рўйхат!$B:$B,$C771)</f>
        <v/>
      </c>
      <c r="CB771" s="36">
        <f>SUMIFS(рўйхат!CM:CM,рўйхат!$CY:$CY,$B$776,рўйхат!$B:$B,$C771)</f>
        <v/>
      </c>
      <c r="CC771" s="35">
        <f>SUMIFS(рўйхат!CN:CN,рўйхат!$CY:$CY,$B$776,рўйхат!$B:$B,$C771)</f>
        <v/>
      </c>
      <c r="CD771" s="36">
        <f>SUMIFS(рўйхат!CO:CO,рўйхат!$CY:$CY,$B$776,рўйхат!$B:$B,$C771)</f>
        <v/>
      </c>
      <c r="CE771" s="77">
        <f>IFERROR(BE771/(Q771+BE771),0)</f>
        <v/>
      </c>
      <c r="CF771" s="78">
        <f>IFERROR(BF771/(R771+BF771),0)</f>
        <v/>
      </c>
      <c r="CG771" s="8">
        <f>COUNTIFS(B:B,B771)</f>
        <v/>
      </c>
    </row>
    <row r="772" hidden="1" outlineLevel="1" ht="33.95" customFormat="1" customHeight="1" s="8">
      <c r="A772" s="31" t="n"/>
      <c r="B772" s="50" t="n">
        <v>28</v>
      </c>
      <c r="C772" s="67" t="inlineStr">
        <is>
          <t>Экология, атроф-муҳитни муҳофаза қилиш ва иқлим ўзгариши вазирлиги</t>
        </is>
      </c>
      <c r="D772" s="16" t="n"/>
      <c r="E772" s="35">
        <f>SUMIFS(рўйхат!F:F,рўйхат!$CY:$CY,$B$776,рўйхат!$B:$B,$C772)</f>
        <v/>
      </c>
      <c r="F772" s="36">
        <f>SUMIFS(рўйхат!G:G,рўйхат!$CY:$CY,$B$776,рўйхат!$B:$B,$C772)</f>
        <v/>
      </c>
      <c r="G772" s="35">
        <f>SUMIFS(рўйхат!H:H,рўйхат!$CY:$CY,$B$776,рўйхат!$B:$B,$C772)</f>
        <v/>
      </c>
      <c r="H772" s="36">
        <f>SUMIFS(рўйхат!I:I,рўйхат!$CY:$CY,$B$776,рўйхат!$B:$B,$C772)</f>
        <v/>
      </c>
      <c r="I772" s="35">
        <f>SUMIFS(рўйхат!J:J,рўйхат!$CY:$CY,$B$776,рўйхат!$B:$B,$C772)</f>
        <v/>
      </c>
      <c r="J772" s="36">
        <f>SUMIFS(рўйхат!K:K,рўйхат!$CY:$CY,$B$776,рўйхат!$B:$B,$C772)</f>
        <v/>
      </c>
      <c r="K772" s="35">
        <f>SUMIFS(рўйхат!L:L,рўйхат!$CY:$CY,$B$776,рўйхат!$B:$B,$C772)</f>
        <v/>
      </c>
      <c r="L772" s="36">
        <f>SUMIFS(рўйхат!M:M,рўйхат!$CY:$CY,$B$776,рўйхат!$B:$B,$C772)</f>
        <v/>
      </c>
      <c r="M772" s="35">
        <f>SUMIFS(рўйхат!N:N,рўйхат!$CY:$CY,$B$776,рўйхат!$B:$B,$C772)</f>
        <v/>
      </c>
      <c r="N772" s="36">
        <f>SUMIFS(рўйхат!O:O,рўйхат!$CY:$CY,$B$776,рўйхат!$B:$B,$C772)</f>
        <v/>
      </c>
      <c r="O772" s="34">
        <f>IFERROR(M772/E772,0)</f>
        <v/>
      </c>
      <c r="P772" s="34">
        <f>IFERROR(N772/F772,0)</f>
        <v/>
      </c>
      <c r="Q772" s="35">
        <f>SUMIFS(рўйхат!P:P,рўйхат!$CY:$CY,$B$776,рўйхат!$B:$B,$C772)</f>
        <v/>
      </c>
      <c r="R772" s="36">
        <f>SUMIFS(рўйхат!Q:Q,рўйхат!$CY:$CY,$B$776,рўйхат!$B:$B,$C772)</f>
        <v/>
      </c>
      <c r="S772" s="35">
        <f>SUMIFS(рўйхат!R:R,рўйхат!$CY:$CY,$B$776,рўйхат!$B:$B,$C772)</f>
        <v/>
      </c>
      <c r="T772" s="36">
        <f>SUMIFS(рўйхат!S:S,рўйхат!$CY:$CY,$B$776,рўйхат!$B:$B,$C772)</f>
        <v/>
      </c>
      <c r="U772" s="35">
        <f>SUMIFS(рўйхат!T:T,рўйхат!$CY:$CY,$B$776,рўйхат!$B:$B,$C772)</f>
        <v/>
      </c>
      <c r="V772" s="36">
        <f>SUMIFS(рўйхат!U:U,рўйхат!$CY:$CY,$B$776,рўйхат!$B:$B,$C772)</f>
        <v/>
      </c>
      <c r="W772" s="35">
        <f>SUMIFS(рўйхат!V:V,рўйхат!$CY:$CY,$B$776,рўйхат!$B:$B,$C772)</f>
        <v/>
      </c>
      <c r="X772" s="36">
        <f>SUMIFS(рўйхат!W:W,рўйхат!$CY:$CY,$B$776,рўйхат!$B:$B,$C772)</f>
        <v/>
      </c>
      <c r="Y772" s="35">
        <f>SUMIFS(рўйхат!X:X,рўйхат!$CY:$CY,$B$776,рўйхат!$B:$B,$C772)</f>
        <v/>
      </c>
      <c r="Z772" s="36">
        <f>SUMIFS(рўйхат!Y:Y,рўйхат!$CY:$CY,$B$776,рўйхат!$B:$B,$C772)</f>
        <v/>
      </c>
      <c r="AA772" s="35">
        <f>SUMIFS(рўйхат!Z:Z,рўйхат!$CY:$CY,$B$776,рўйхат!$B:$B,$C772)</f>
        <v/>
      </c>
      <c r="AB772" s="36">
        <f>SUMIFS(рўйхат!AA:AA,рўйхат!$CY:$CY,$B$776,рўйхат!$B:$B,$C772)</f>
        <v/>
      </c>
      <c r="AC772" s="35">
        <f>SUMIFS(рўйхат!AB:AB,рўйхат!$CY:$CY,$B$776,рўйхат!$B:$B,$C772)</f>
        <v/>
      </c>
      <c r="AD772" s="36">
        <f>SUMIFS(рўйхат!AC:AC,рўйхат!$CY:$CY,$B$776,рўйхат!$B:$B,$C772)</f>
        <v/>
      </c>
      <c r="AE772" s="35">
        <f>SUMIFS(рўйхат!AD:AD,рўйхат!$CY:$CY,$B$776,рўйхат!$B:$B,$C772)</f>
        <v/>
      </c>
      <c r="AF772" s="36">
        <f>SUMIFS(рўйхат!AE:AE,рўйхат!$CY:$CY,$B$776,рўйхат!$B:$B,$C772)</f>
        <v/>
      </c>
      <c r="AG772" s="35">
        <f>SUMIFS(рўйхат!AH:AH,рўйхат!$CY:$CY,$B$776,рўйхат!$B:$B,$C772)</f>
        <v/>
      </c>
      <c r="AH772" s="36">
        <f>SUMIFS(рўйхат!AI:AI,рўйхат!$CY:$CY,$B$776,рўйхат!$B:$B,$C772)</f>
        <v/>
      </c>
      <c r="AI772" s="35">
        <f>SUMIFS(рўйхат!AJ:AJ,рўйхат!$CY:$CY,$B$776,рўйхат!$B:$B,$C772)</f>
        <v/>
      </c>
      <c r="AJ772" s="36">
        <f>SUMIFS(рўйхат!AK:AK,рўйхат!$CY:$CY,$B$776,рўйхат!$B:$B,$C772)</f>
        <v/>
      </c>
      <c r="AK772" s="35">
        <f>SUMIFS(рўйхат!AL:AL,рўйхат!$CY:$CY,$B$776,рўйхат!$B:$B,$C772)</f>
        <v/>
      </c>
      <c r="AL772" s="36">
        <f>SUMIFS(рўйхат!AM:AM,рўйхат!$CY:$CY,$B$776,рўйхат!$B:$B,$C772)</f>
        <v/>
      </c>
      <c r="AM772" s="77">
        <f>IFERROR(Q772/E772,0)</f>
        <v/>
      </c>
      <c r="AN772" s="77">
        <f>IFERROR(R772/F772,0)</f>
        <v/>
      </c>
      <c r="AO772" s="36">
        <f>SUMIFS(рўйхат!AX:AX,рўйхат!$CY:$CY,$B$776,рўйхат!$B:$B,$C772)</f>
        <v/>
      </c>
      <c r="AP772" s="36">
        <f>SUMIFS(рўйхат!AY:AY,рўйхат!$CY:$CY,$B$776,рўйхат!$B:$B,$C772)</f>
        <v/>
      </c>
      <c r="AQ772" s="35">
        <f>SUMIFS(рўйхат!AZ:AZ,рўйхат!$CY:$CY,$B$776,рўйхат!$B:$B,$C772)</f>
        <v/>
      </c>
      <c r="AR772" s="36">
        <f>SUMIFS(рўйхат!BA:BA,рўйхат!$CY:$CY,$B$776,рўйхат!$B:$B,$C772)</f>
        <v/>
      </c>
      <c r="AS772" s="35">
        <f>SUMIFS(рўйхат!BB:BB,рўйхат!$CY:$CY,$B$776,рўйхат!$B:$B,$C772)</f>
        <v/>
      </c>
      <c r="AT772" s="36">
        <f>SUMIFS(рўйхат!BC:BC,рўйхат!$CY:$CY,$B$776,рўйхат!$B:$B,$C772)</f>
        <v/>
      </c>
      <c r="AU772" s="35">
        <f>SUMIFS(рўйхат!BD:BD,рўйхат!$CY:$CY,$B$776,рўйхат!$B:$B,$C772)</f>
        <v/>
      </c>
      <c r="AV772" s="36">
        <f>SUMIFS(рўйхат!BE:BE,рўйхат!$CY:$CY,$B$776,рўйхат!$B:$B,$C772)</f>
        <v/>
      </c>
      <c r="AW772" s="35">
        <f>SUMIFS(рўйхат!BF:BF,рўйхат!$CY:$CY,$B$776,рўйхат!$B:$B,$C772)</f>
        <v/>
      </c>
      <c r="AX772" s="36">
        <f>SUMIFS(рўйхат!BG:BG,рўйхат!$CY:$CY,$B$776,рўйхат!$B:$B,$C772)</f>
        <v/>
      </c>
      <c r="AY772" s="35">
        <f>SUMIFS(рўйхат!BH:BH,рўйхат!$CY:$CY,$B$776,рўйхат!$B:$B,$C772)</f>
        <v/>
      </c>
      <c r="AZ772" s="36">
        <f>SUMIFS(рўйхат!BI:BI,рўйхат!$CY:$CY,$B$776,рўйхат!$B:$B,$C772)</f>
        <v/>
      </c>
      <c r="BA772" s="35">
        <f>SUMIFS(рўйхат!BJ:BJ,рўйхат!$CY:$CY,$B$776,рўйхат!$B:$B,$C772)</f>
        <v/>
      </c>
      <c r="BB772" s="36">
        <f>SUMIFS(рўйхат!BK:BK,рўйхат!$CY:$CY,$B$776,рўйхат!$B:$B,$C772)</f>
        <v/>
      </c>
      <c r="BC772" s="77">
        <f>IFERROR(AO772/E772,0)</f>
        <v/>
      </c>
      <c r="BD772" s="77">
        <f>IFERROR(AP772/F772,0)</f>
        <v/>
      </c>
      <c r="BE772" s="35">
        <f>SUMIFS(рўйхат!BL:BL,рўйхат!$CY:$CY,$B$776,рўйхат!$B:$B,$C772)</f>
        <v/>
      </c>
      <c r="BF772" s="36">
        <f>SUMIFS(рўйхат!BM:BM,рўйхат!$CY:$CY,$B$776,рўйхат!$B:$B,$C772)</f>
        <v/>
      </c>
      <c r="BG772" s="35">
        <f>SUMIFS(рўйхат!BN:BN,рўйхат!$CY:$CY,$B$776,рўйхат!$B:$B,$C772)</f>
        <v/>
      </c>
      <c r="BH772" s="36">
        <f>SUMIFS(рўйхат!BO:BO,рўйхат!$CY:$CY,$B$776,рўйхат!$B:$B,$C772)</f>
        <v/>
      </c>
      <c r="BI772" s="35">
        <f>SUMIFS(рўйхат!BP:BP,рўйхат!$CY:$CY,$B$776,рўйхат!$B:$B,$C772)</f>
        <v/>
      </c>
      <c r="BJ772" s="36">
        <f>SUMIFS(рўйхат!BQ:BQ,рўйхат!$CY:$CY,$B$776,рўйхат!$B:$B,$C772)</f>
        <v/>
      </c>
      <c r="BK772" s="35">
        <f>SUMIFS(рўйхат!BR:BR,рўйхат!$CY:$CY,$B$776,рўйхат!$B:$B,$C772)</f>
        <v/>
      </c>
      <c r="BL772" s="36">
        <f>SUMIFS(рўйхат!BS:BS,рўйхат!$CY:$CY,$B$776,рўйхат!$B:$B,$C772)</f>
        <v/>
      </c>
      <c r="BM772" s="35">
        <f>SUMIFS(рўйхат!BT:BT,рўйхат!$CY:$CY,$B$776,рўйхат!$B:$B,$C772)</f>
        <v/>
      </c>
      <c r="BN772" s="36">
        <f>SUMIFS(рўйхат!BU:BU,рўйхат!$CY:$CY,$B$776,рўйхат!$B:$B,$C772)</f>
        <v/>
      </c>
      <c r="BO772" s="35">
        <f>SUMIFS(рўйхат!BX:BX,рўйхат!$CY:$CY,$B$776,рўйхат!$B:$B,$C772)</f>
        <v/>
      </c>
      <c r="BP772" s="36">
        <f>SUMIFS(рўйхат!BY:BY,рўйхат!$CY:$CY,$B$776,рўйхат!$B:$B,$C772)</f>
        <v/>
      </c>
      <c r="BQ772" s="35">
        <f>SUMIFS(рўйхат!BZ:BZ,рўйхат!$CY:$CY,$B$776,рўйхат!$B:$B,$C772)</f>
        <v/>
      </c>
      <c r="BR772" s="36">
        <f>SUMIFS(рўйхат!CA:CA,рўйхат!$CY:$CY,$B$776,рўйхат!$B:$B,$C772)</f>
        <v/>
      </c>
      <c r="BS772" s="35">
        <f>SUMIFS(рўйхат!CB:CB,рўйхат!$CY:$CY,$B$776,рўйхат!$B:$B,$C772)</f>
        <v/>
      </c>
      <c r="BT772" s="36">
        <f>SUMIFS(рўйхат!CC:CC,рўйхат!$CY:$CY,$B$776,рўйхат!$B:$B,$C772)</f>
        <v/>
      </c>
      <c r="BU772" s="35">
        <f>SUMIFS(рўйхат!CD:CD,рўйхат!$CY:$CY,$B$776,рўйхат!$B:$B,$C772)</f>
        <v/>
      </c>
      <c r="BV772" s="36">
        <f>SUMIFS(рўйхат!CE:CE,рўйхат!$CY:$CY,$B$776,рўйхат!$B:$B,$C772)</f>
        <v/>
      </c>
      <c r="BW772" s="35">
        <f>SUMIFS(рўйхат!CH:CH,рўйхат!$CY:$CY,$B$776,рўйхат!$B:$B,$C772)</f>
        <v/>
      </c>
      <c r="BX772" s="36">
        <f>SUMIFS(рўйхат!CI:CI,рўйхат!$CY:$CY,$B$776,рўйхат!$B:$B,$C772)</f>
        <v/>
      </c>
      <c r="BY772" s="35">
        <f>SUMIFS(рўйхат!CJ:CJ,рўйхат!$CY:$CY,$B$776,рўйхат!$B:$B,$C772)</f>
        <v/>
      </c>
      <c r="BZ772" s="36">
        <f>SUMIFS(рўйхат!CK:CK,рўйхат!$CY:$CY,$B$776,рўйхат!$B:$B,$C772)</f>
        <v/>
      </c>
      <c r="CA772" s="35">
        <f>SUMIFS(рўйхат!CL:CL,рўйхат!$CY:$CY,$B$776,рўйхат!$B:$B,$C772)</f>
        <v/>
      </c>
      <c r="CB772" s="36">
        <f>SUMIFS(рўйхат!CM:CM,рўйхат!$CY:$CY,$B$776,рўйхат!$B:$B,$C772)</f>
        <v/>
      </c>
      <c r="CC772" s="35">
        <f>SUMIFS(рўйхат!CN:CN,рўйхат!$CY:$CY,$B$776,рўйхат!$B:$B,$C772)</f>
        <v/>
      </c>
      <c r="CD772" s="36">
        <f>SUMIFS(рўйхат!CO:CO,рўйхат!$CY:$CY,$B$776,рўйхат!$B:$B,$C772)</f>
        <v/>
      </c>
      <c r="CE772" s="77">
        <f>IFERROR(BE772/(Q772+BE772),0)</f>
        <v/>
      </c>
      <c r="CF772" s="78">
        <f>IFERROR(BF772/(R772+BF772),0)</f>
        <v/>
      </c>
      <c r="CG772" s="8">
        <f>COUNTIFS(B:B,B772)</f>
        <v/>
      </c>
    </row>
    <row r="773" hidden="1" outlineLevel="1" ht="17.1" customFormat="1" customHeight="1" s="8">
      <c r="A773" s="31" t="n"/>
      <c r="B773" s="50" t="n">
        <v>29</v>
      </c>
      <c r="C773" s="67" t="inlineStr">
        <is>
          <t>Энергетика вазирлиги</t>
        </is>
      </c>
      <c r="D773" s="16" t="n"/>
      <c r="E773" s="35">
        <f>SUMIFS(рўйхат!F:F,рўйхат!$CY:$CY,$B$776,рўйхат!$B:$B,$C773)</f>
        <v/>
      </c>
      <c r="F773" s="36">
        <f>SUMIFS(рўйхат!G:G,рўйхат!$CY:$CY,$B$776,рўйхат!$B:$B,$C773)</f>
        <v/>
      </c>
      <c r="G773" s="35">
        <f>SUMIFS(рўйхат!H:H,рўйхат!$CY:$CY,$B$776,рўйхат!$B:$B,$C773)</f>
        <v/>
      </c>
      <c r="H773" s="36">
        <f>SUMIFS(рўйхат!I:I,рўйхат!$CY:$CY,$B$776,рўйхат!$B:$B,$C773)</f>
        <v/>
      </c>
      <c r="I773" s="35">
        <f>SUMIFS(рўйхат!J:J,рўйхат!$CY:$CY,$B$776,рўйхат!$B:$B,$C773)</f>
        <v/>
      </c>
      <c r="J773" s="36">
        <f>SUMIFS(рўйхат!K:K,рўйхат!$CY:$CY,$B$776,рўйхат!$B:$B,$C773)</f>
        <v/>
      </c>
      <c r="K773" s="35">
        <f>SUMIFS(рўйхат!L:L,рўйхат!$CY:$CY,$B$776,рўйхат!$B:$B,$C773)</f>
        <v/>
      </c>
      <c r="L773" s="36">
        <f>SUMIFS(рўйхат!M:M,рўйхат!$CY:$CY,$B$776,рўйхат!$B:$B,$C773)</f>
        <v/>
      </c>
      <c r="M773" s="35">
        <f>SUMIFS(рўйхат!N:N,рўйхат!$CY:$CY,$B$776,рўйхат!$B:$B,$C773)</f>
        <v/>
      </c>
      <c r="N773" s="36">
        <f>SUMIFS(рўйхат!O:O,рўйхат!$CY:$CY,$B$776,рўйхат!$B:$B,$C773)</f>
        <v/>
      </c>
      <c r="O773" s="34">
        <f>IFERROR(M773/E773,0)</f>
        <v/>
      </c>
      <c r="P773" s="34">
        <f>IFERROR(N773/F773,0)</f>
        <v/>
      </c>
      <c r="Q773" s="35">
        <f>SUMIFS(рўйхат!P:P,рўйхат!$CY:$CY,$B$776,рўйхат!$B:$B,$C773)</f>
        <v/>
      </c>
      <c r="R773" s="36">
        <f>SUMIFS(рўйхат!Q:Q,рўйхат!$CY:$CY,$B$776,рўйхат!$B:$B,$C773)</f>
        <v/>
      </c>
      <c r="S773" s="35">
        <f>SUMIFS(рўйхат!R:R,рўйхат!$CY:$CY,$B$776,рўйхат!$B:$B,$C773)</f>
        <v/>
      </c>
      <c r="T773" s="36">
        <f>SUMIFS(рўйхат!S:S,рўйхат!$CY:$CY,$B$776,рўйхат!$B:$B,$C773)</f>
        <v/>
      </c>
      <c r="U773" s="35">
        <f>SUMIFS(рўйхат!T:T,рўйхат!$CY:$CY,$B$776,рўйхат!$B:$B,$C773)</f>
        <v/>
      </c>
      <c r="V773" s="36">
        <f>SUMIFS(рўйхат!U:U,рўйхат!$CY:$CY,$B$776,рўйхат!$B:$B,$C773)</f>
        <v/>
      </c>
      <c r="W773" s="35">
        <f>SUMIFS(рўйхат!V:V,рўйхат!$CY:$CY,$B$776,рўйхат!$B:$B,$C773)</f>
        <v/>
      </c>
      <c r="X773" s="36">
        <f>SUMIFS(рўйхат!W:W,рўйхат!$CY:$CY,$B$776,рўйхат!$B:$B,$C773)</f>
        <v/>
      </c>
      <c r="Y773" s="35">
        <f>SUMIFS(рўйхат!X:X,рўйхат!$CY:$CY,$B$776,рўйхат!$B:$B,$C773)</f>
        <v/>
      </c>
      <c r="Z773" s="36">
        <f>SUMIFS(рўйхат!Y:Y,рўйхат!$CY:$CY,$B$776,рўйхат!$B:$B,$C773)</f>
        <v/>
      </c>
      <c r="AA773" s="35">
        <f>SUMIFS(рўйхат!Z:Z,рўйхат!$CY:$CY,$B$776,рўйхат!$B:$B,$C773)</f>
        <v/>
      </c>
      <c r="AB773" s="36">
        <f>SUMIFS(рўйхат!AA:AA,рўйхат!$CY:$CY,$B$776,рўйхат!$B:$B,$C773)</f>
        <v/>
      </c>
      <c r="AC773" s="35">
        <f>SUMIFS(рўйхат!AB:AB,рўйхат!$CY:$CY,$B$776,рўйхат!$B:$B,$C773)</f>
        <v/>
      </c>
      <c r="AD773" s="36">
        <f>SUMIFS(рўйхат!AC:AC,рўйхат!$CY:$CY,$B$776,рўйхат!$B:$B,$C773)</f>
        <v/>
      </c>
      <c r="AE773" s="35">
        <f>SUMIFS(рўйхат!AD:AD,рўйхат!$CY:$CY,$B$776,рўйхат!$B:$B,$C773)</f>
        <v/>
      </c>
      <c r="AF773" s="36">
        <f>SUMIFS(рўйхат!AE:AE,рўйхат!$CY:$CY,$B$776,рўйхат!$B:$B,$C773)</f>
        <v/>
      </c>
      <c r="AG773" s="35">
        <f>SUMIFS(рўйхат!AH:AH,рўйхат!$CY:$CY,$B$776,рўйхат!$B:$B,$C773)</f>
        <v/>
      </c>
      <c r="AH773" s="36">
        <f>SUMIFS(рўйхат!AI:AI,рўйхат!$CY:$CY,$B$776,рўйхат!$B:$B,$C773)</f>
        <v/>
      </c>
      <c r="AI773" s="35">
        <f>SUMIFS(рўйхат!AJ:AJ,рўйхат!$CY:$CY,$B$776,рўйхат!$B:$B,$C773)</f>
        <v/>
      </c>
      <c r="AJ773" s="36">
        <f>SUMIFS(рўйхат!AK:AK,рўйхат!$CY:$CY,$B$776,рўйхат!$B:$B,$C773)</f>
        <v/>
      </c>
      <c r="AK773" s="35">
        <f>SUMIFS(рўйхат!AL:AL,рўйхат!$CY:$CY,$B$776,рўйхат!$B:$B,$C773)</f>
        <v/>
      </c>
      <c r="AL773" s="36">
        <f>SUMIFS(рўйхат!AM:AM,рўйхат!$CY:$CY,$B$776,рўйхат!$B:$B,$C773)</f>
        <v/>
      </c>
      <c r="AM773" s="77">
        <f>IFERROR(Q773/E773,0)</f>
        <v/>
      </c>
      <c r="AN773" s="77">
        <f>IFERROR(R773/F773,0)</f>
        <v/>
      </c>
      <c r="AO773" s="36">
        <f>SUMIFS(рўйхат!AX:AX,рўйхат!$CY:$CY,$B$776,рўйхат!$B:$B,$C773)</f>
        <v/>
      </c>
      <c r="AP773" s="36">
        <f>SUMIFS(рўйхат!AY:AY,рўйхат!$CY:$CY,$B$776,рўйхат!$B:$B,$C773)</f>
        <v/>
      </c>
      <c r="AQ773" s="35">
        <f>SUMIFS(рўйхат!AZ:AZ,рўйхат!$CY:$CY,$B$776,рўйхат!$B:$B,$C773)</f>
        <v/>
      </c>
      <c r="AR773" s="36">
        <f>SUMIFS(рўйхат!BA:BA,рўйхат!$CY:$CY,$B$776,рўйхат!$B:$B,$C773)</f>
        <v/>
      </c>
      <c r="AS773" s="35">
        <f>SUMIFS(рўйхат!BB:BB,рўйхат!$CY:$CY,$B$776,рўйхат!$B:$B,$C773)</f>
        <v/>
      </c>
      <c r="AT773" s="36">
        <f>SUMIFS(рўйхат!BC:BC,рўйхат!$CY:$CY,$B$776,рўйхат!$B:$B,$C773)</f>
        <v/>
      </c>
      <c r="AU773" s="35">
        <f>SUMIFS(рўйхат!BD:BD,рўйхат!$CY:$CY,$B$776,рўйхат!$B:$B,$C773)</f>
        <v/>
      </c>
      <c r="AV773" s="36">
        <f>SUMIFS(рўйхат!BE:BE,рўйхат!$CY:$CY,$B$776,рўйхат!$B:$B,$C773)</f>
        <v/>
      </c>
      <c r="AW773" s="35">
        <f>SUMIFS(рўйхат!BF:BF,рўйхат!$CY:$CY,$B$776,рўйхат!$B:$B,$C773)</f>
        <v/>
      </c>
      <c r="AX773" s="36">
        <f>SUMIFS(рўйхат!BG:BG,рўйхат!$CY:$CY,$B$776,рўйхат!$B:$B,$C773)</f>
        <v/>
      </c>
      <c r="AY773" s="35">
        <f>SUMIFS(рўйхат!BH:BH,рўйхат!$CY:$CY,$B$776,рўйхат!$B:$B,$C773)</f>
        <v/>
      </c>
      <c r="AZ773" s="36">
        <f>SUMIFS(рўйхат!BI:BI,рўйхат!$CY:$CY,$B$776,рўйхат!$B:$B,$C773)</f>
        <v/>
      </c>
      <c r="BA773" s="35">
        <f>SUMIFS(рўйхат!BJ:BJ,рўйхат!$CY:$CY,$B$776,рўйхат!$B:$B,$C773)</f>
        <v/>
      </c>
      <c r="BB773" s="36">
        <f>SUMIFS(рўйхат!BK:BK,рўйхат!$CY:$CY,$B$776,рўйхат!$B:$B,$C773)</f>
        <v/>
      </c>
      <c r="BC773" s="77">
        <f>IFERROR(AO773/E773,0)</f>
        <v/>
      </c>
      <c r="BD773" s="77">
        <f>IFERROR(AP773/F773,0)</f>
        <v/>
      </c>
      <c r="BE773" s="35">
        <f>SUMIFS(рўйхат!BL:BL,рўйхат!$CY:$CY,$B$776,рўйхат!$B:$B,$C773)</f>
        <v/>
      </c>
      <c r="BF773" s="36">
        <f>SUMIFS(рўйхат!BM:BM,рўйхат!$CY:$CY,$B$776,рўйхат!$B:$B,$C773)</f>
        <v/>
      </c>
      <c r="BG773" s="35">
        <f>SUMIFS(рўйхат!BN:BN,рўйхат!$CY:$CY,$B$776,рўйхат!$B:$B,$C773)</f>
        <v/>
      </c>
      <c r="BH773" s="36">
        <f>SUMIFS(рўйхат!BO:BO,рўйхат!$CY:$CY,$B$776,рўйхат!$B:$B,$C773)</f>
        <v/>
      </c>
      <c r="BI773" s="35">
        <f>SUMIFS(рўйхат!BP:BP,рўйхат!$CY:$CY,$B$776,рўйхат!$B:$B,$C773)</f>
        <v/>
      </c>
      <c r="BJ773" s="36">
        <f>SUMIFS(рўйхат!BQ:BQ,рўйхат!$CY:$CY,$B$776,рўйхат!$B:$B,$C773)</f>
        <v/>
      </c>
      <c r="BK773" s="35">
        <f>SUMIFS(рўйхат!BR:BR,рўйхат!$CY:$CY,$B$776,рўйхат!$B:$B,$C773)</f>
        <v/>
      </c>
      <c r="BL773" s="36">
        <f>SUMIFS(рўйхат!BS:BS,рўйхат!$CY:$CY,$B$776,рўйхат!$B:$B,$C773)</f>
        <v/>
      </c>
      <c r="BM773" s="35">
        <f>SUMIFS(рўйхат!BT:BT,рўйхат!$CY:$CY,$B$776,рўйхат!$B:$B,$C773)</f>
        <v/>
      </c>
      <c r="BN773" s="36">
        <f>SUMIFS(рўйхат!BU:BU,рўйхат!$CY:$CY,$B$776,рўйхат!$B:$B,$C773)</f>
        <v/>
      </c>
      <c r="BO773" s="35">
        <f>SUMIFS(рўйхат!BX:BX,рўйхат!$CY:$CY,$B$776,рўйхат!$B:$B,$C773)</f>
        <v/>
      </c>
      <c r="BP773" s="36">
        <f>SUMIFS(рўйхат!BY:BY,рўйхат!$CY:$CY,$B$776,рўйхат!$B:$B,$C773)</f>
        <v/>
      </c>
      <c r="BQ773" s="35">
        <f>SUMIFS(рўйхат!BZ:BZ,рўйхат!$CY:$CY,$B$776,рўйхат!$B:$B,$C773)</f>
        <v/>
      </c>
      <c r="BR773" s="36">
        <f>SUMIFS(рўйхат!CA:CA,рўйхат!$CY:$CY,$B$776,рўйхат!$B:$B,$C773)</f>
        <v/>
      </c>
      <c r="BS773" s="35">
        <f>SUMIFS(рўйхат!CB:CB,рўйхат!$CY:$CY,$B$776,рўйхат!$B:$B,$C773)</f>
        <v/>
      </c>
      <c r="BT773" s="36">
        <f>SUMIFS(рўйхат!CC:CC,рўйхат!$CY:$CY,$B$776,рўйхат!$B:$B,$C773)</f>
        <v/>
      </c>
      <c r="BU773" s="35">
        <f>SUMIFS(рўйхат!CD:CD,рўйхат!$CY:$CY,$B$776,рўйхат!$B:$B,$C773)</f>
        <v/>
      </c>
      <c r="BV773" s="36">
        <f>SUMIFS(рўйхат!CE:CE,рўйхат!$CY:$CY,$B$776,рўйхат!$B:$B,$C773)</f>
        <v/>
      </c>
      <c r="BW773" s="35">
        <f>SUMIFS(рўйхат!CH:CH,рўйхат!$CY:$CY,$B$776,рўйхат!$B:$B,$C773)</f>
        <v/>
      </c>
      <c r="BX773" s="36">
        <f>SUMIFS(рўйхат!CI:CI,рўйхат!$CY:$CY,$B$776,рўйхат!$B:$B,$C773)</f>
        <v/>
      </c>
      <c r="BY773" s="35">
        <f>SUMIFS(рўйхат!CJ:CJ,рўйхат!$CY:$CY,$B$776,рўйхат!$B:$B,$C773)</f>
        <v/>
      </c>
      <c r="BZ773" s="36">
        <f>SUMIFS(рўйхат!CK:CK,рўйхат!$CY:$CY,$B$776,рўйхат!$B:$B,$C773)</f>
        <v/>
      </c>
      <c r="CA773" s="35">
        <f>SUMIFS(рўйхат!CL:CL,рўйхат!$CY:$CY,$B$776,рўйхат!$B:$B,$C773)</f>
        <v/>
      </c>
      <c r="CB773" s="36">
        <f>SUMIFS(рўйхат!CM:CM,рўйхат!$CY:$CY,$B$776,рўйхат!$B:$B,$C773)</f>
        <v/>
      </c>
      <c r="CC773" s="35">
        <f>SUMIFS(рўйхат!CN:CN,рўйхат!$CY:$CY,$B$776,рўйхат!$B:$B,$C773)</f>
        <v/>
      </c>
      <c r="CD773" s="36">
        <f>SUMIFS(рўйхат!CO:CO,рўйхат!$CY:$CY,$B$776,рўйхат!$B:$B,$C773)</f>
        <v/>
      </c>
      <c r="CE773" s="77">
        <f>IFERROR(BE773/(Q773+BE773),0)</f>
        <v/>
      </c>
      <c r="CF773" s="78">
        <f>IFERROR(BF773/(R773+BF773),0)</f>
        <v/>
      </c>
      <c r="CG773" s="8">
        <f>COUNTIFS(B:B,B773)</f>
        <v/>
      </c>
    </row>
    <row r="774" hidden="1" outlineLevel="1" ht="17.1" customFormat="1" customHeight="1" s="8">
      <c r="A774" s="31" t="n"/>
      <c r="B774" s="50" t="n">
        <v>30</v>
      </c>
      <c r="C774" s="67" t="inlineStr">
        <is>
          <t>Kadastr agentligi</t>
        </is>
      </c>
      <c r="D774" s="16" t="n"/>
      <c r="E774" s="35">
        <f>SUMIFS(рўйхат!F:F,рўйхат!$CY:$CY,$B$776,рўйхат!$B:$B,$C774)</f>
        <v/>
      </c>
      <c r="F774" s="36">
        <f>SUMIFS(рўйхат!G:G,рўйхат!$CY:$CY,$B$776,рўйхат!$B:$B,$C774)</f>
        <v/>
      </c>
      <c r="G774" s="35">
        <f>SUMIFS(рўйхат!H:H,рўйхат!$CY:$CY,$B$776,рўйхат!$B:$B,$C774)</f>
        <v/>
      </c>
      <c r="H774" s="36">
        <f>SUMIFS(рўйхат!I:I,рўйхат!$CY:$CY,$B$776,рўйхат!$B:$B,$C774)</f>
        <v/>
      </c>
      <c r="I774" s="35">
        <f>SUMIFS(рўйхат!J:J,рўйхат!$CY:$CY,$B$776,рўйхат!$B:$B,$C774)</f>
        <v/>
      </c>
      <c r="J774" s="36">
        <f>SUMIFS(рўйхат!K:K,рўйхат!$CY:$CY,$B$776,рўйхат!$B:$B,$C774)</f>
        <v/>
      </c>
      <c r="K774" s="35">
        <f>SUMIFS(рўйхат!L:L,рўйхат!$CY:$CY,$B$776,рўйхат!$B:$B,$C774)</f>
        <v/>
      </c>
      <c r="L774" s="36">
        <f>SUMIFS(рўйхат!M:M,рўйхат!$CY:$CY,$B$776,рўйхат!$B:$B,$C774)</f>
        <v/>
      </c>
      <c r="M774" s="35">
        <f>SUMIFS(рўйхат!N:N,рўйхат!$CY:$CY,$B$776,рўйхат!$B:$B,$C774)</f>
        <v/>
      </c>
      <c r="N774" s="36">
        <f>SUMIFS(рўйхат!O:O,рўйхат!$CY:$CY,$B$776,рўйхат!$B:$B,$C774)</f>
        <v/>
      </c>
      <c r="O774" s="34">
        <f>IFERROR(M774/E774,0)</f>
        <v/>
      </c>
      <c r="P774" s="34">
        <f>IFERROR(N774/F774,0)</f>
        <v/>
      </c>
      <c r="Q774" s="35">
        <f>SUMIFS(рўйхат!P:P,рўйхат!$CY:$CY,$B$776,рўйхат!$B:$B,$C774)</f>
        <v/>
      </c>
      <c r="R774" s="36">
        <f>SUMIFS(рўйхат!Q:Q,рўйхат!$CY:$CY,$B$776,рўйхат!$B:$B,$C774)</f>
        <v/>
      </c>
      <c r="S774" s="35">
        <f>SUMIFS(рўйхат!R:R,рўйхат!$CY:$CY,$B$776,рўйхат!$B:$B,$C774)</f>
        <v/>
      </c>
      <c r="T774" s="36">
        <f>SUMIFS(рўйхат!S:S,рўйхат!$CY:$CY,$B$776,рўйхат!$B:$B,$C774)</f>
        <v/>
      </c>
      <c r="U774" s="35">
        <f>SUMIFS(рўйхат!T:T,рўйхат!$CY:$CY,$B$776,рўйхат!$B:$B,$C774)</f>
        <v/>
      </c>
      <c r="V774" s="36">
        <f>SUMIFS(рўйхат!U:U,рўйхат!$CY:$CY,$B$776,рўйхат!$B:$B,$C774)</f>
        <v/>
      </c>
      <c r="W774" s="35">
        <f>SUMIFS(рўйхат!V:V,рўйхат!$CY:$CY,$B$776,рўйхат!$B:$B,$C774)</f>
        <v/>
      </c>
      <c r="X774" s="36">
        <f>SUMIFS(рўйхат!W:W,рўйхат!$CY:$CY,$B$776,рўйхат!$B:$B,$C774)</f>
        <v/>
      </c>
      <c r="Y774" s="35">
        <f>SUMIFS(рўйхат!X:X,рўйхат!$CY:$CY,$B$776,рўйхат!$B:$B,$C774)</f>
        <v/>
      </c>
      <c r="Z774" s="36">
        <f>SUMIFS(рўйхат!Y:Y,рўйхат!$CY:$CY,$B$776,рўйхат!$B:$B,$C774)</f>
        <v/>
      </c>
      <c r="AA774" s="35">
        <f>SUMIFS(рўйхат!Z:Z,рўйхат!$CY:$CY,$B$776,рўйхат!$B:$B,$C774)</f>
        <v/>
      </c>
      <c r="AB774" s="36">
        <f>SUMIFS(рўйхат!AA:AA,рўйхат!$CY:$CY,$B$776,рўйхат!$B:$B,$C774)</f>
        <v/>
      </c>
      <c r="AC774" s="35">
        <f>SUMIFS(рўйхат!AB:AB,рўйхат!$CY:$CY,$B$776,рўйхат!$B:$B,$C774)</f>
        <v/>
      </c>
      <c r="AD774" s="36">
        <f>SUMIFS(рўйхат!AC:AC,рўйхат!$CY:$CY,$B$776,рўйхат!$B:$B,$C774)</f>
        <v/>
      </c>
      <c r="AE774" s="35">
        <f>SUMIFS(рўйхат!AD:AD,рўйхат!$CY:$CY,$B$776,рўйхат!$B:$B,$C774)</f>
        <v/>
      </c>
      <c r="AF774" s="36">
        <f>SUMIFS(рўйхат!AE:AE,рўйхат!$CY:$CY,$B$776,рўйхат!$B:$B,$C774)</f>
        <v/>
      </c>
      <c r="AG774" s="35">
        <f>SUMIFS(рўйхат!AH:AH,рўйхат!$CY:$CY,$B$776,рўйхат!$B:$B,$C774)</f>
        <v/>
      </c>
      <c r="AH774" s="36">
        <f>SUMIFS(рўйхат!AI:AI,рўйхат!$CY:$CY,$B$776,рўйхат!$B:$B,$C774)</f>
        <v/>
      </c>
      <c r="AI774" s="35">
        <f>SUMIFS(рўйхат!AJ:AJ,рўйхат!$CY:$CY,$B$776,рўйхат!$B:$B,$C774)</f>
        <v/>
      </c>
      <c r="AJ774" s="36">
        <f>SUMIFS(рўйхат!AK:AK,рўйхат!$CY:$CY,$B$776,рўйхат!$B:$B,$C774)</f>
        <v/>
      </c>
      <c r="AK774" s="35">
        <f>SUMIFS(рўйхат!AL:AL,рўйхат!$CY:$CY,$B$776,рўйхат!$B:$B,$C774)</f>
        <v/>
      </c>
      <c r="AL774" s="36">
        <f>SUMIFS(рўйхат!AM:AM,рўйхат!$CY:$CY,$B$776,рўйхат!$B:$B,$C774)</f>
        <v/>
      </c>
      <c r="AM774" s="77">
        <f>IFERROR(Q774/E774,0)</f>
        <v/>
      </c>
      <c r="AN774" s="77">
        <f>IFERROR(R774/F774,0)</f>
        <v/>
      </c>
      <c r="AO774" s="36">
        <f>SUMIFS(рўйхат!AX:AX,рўйхат!$CY:$CY,$B$776,рўйхат!$B:$B,$C774)</f>
        <v/>
      </c>
      <c r="AP774" s="36">
        <f>SUMIFS(рўйхат!AY:AY,рўйхат!$CY:$CY,$B$776,рўйхат!$B:$B,$C774)</f>
        <v/>
      </c>
      <c r="AQ774" s="35">
        <f>SUMIFS(рўйхат!AZ:AZ,рўйхат!$CY:$CY,$B$776,рўйхат!$B:$B,$C774)</f>
        <v/>
      </c>
      <c r="AR774" s="36">
        <f>SUMIFS(рўйхат!BA:BA,рўйхат!$CY:$CY,$B$776,рўйхат!$B:$B,$C774)</f>
        <v/>
      </c>
      <c r="AS774" s="35">
        <f>SUMIFS(рўйхат!BB:BB,рўйхат!$CY:$CY,$B$776,рўйхат!$B:$B,$C774)</f>
        <v/>
      </c>
      <c r="AT774" s="36">
        <f>SUMIFS(рўйхат!BC:BC,рўйхат!$CY:$CY,$B$776,рўйхат!$B:$B,$C774)</f>
        <v/>
      </c>
      <c r="AU774" s="35">
        <f>SUMIFS(рўйхат!BD:BD,рўйхат!$CY:$CY,$B$776,рўйхат!$B:$B,$C774)</f>
        <v/>
      </c>
      <c r="AV774" s="36">
        <f>SUMIFS(рўйхат!BE:BE,рўйхат!$CY:$CY,$B$776,рўйхат!$B:$B,$C774)</f>
        <v/>
      </c>
      <c r="AW774" s="35">
        <f>SUMIFS(рўйхат!BF:BF,рўйхат!$CY:$CY,$B$776,рўйхат!$B:$B,$C774)</f>
        <v/>
      </c>
      <c r="AX774" s="36">
        <f>SUMIFS(рўйхат!BG:BG,рўйхат!$CY:$CY,$B$776,рўйхат!$B:$B,$C774)</f>
        <v/>
      </c>
      <c r="AY774" s="35">
        <f>SUMIFS(рўйхат!BH:BH,рўйхат!$CY:$CY,$B$776,рўйхат!$B:$B,$C774)</f>
        <v/>
      </c>
      <c r="AZ774" s="36">
        <f>SUMIFS(рўйхат!BI:BI,рўйхат!$CY:$CY,$B$776,рўйхат!$B:$B,$C774)</f>
        <v/>
      </c>
      <c r="BA774" s="35">
        <f>SUMIFS(рўйхат!BJ:BJ,рўйхат!$CY:$CY,$B$776,рўйхат!$B:$B,$C774)</f>
        <v/>
      </c>
      <c r="BB774" s="36">
        <f>SUMIFS(рўйхат!BK:BK,рўйхат!$CY:$CY,$B$776,рўйхат!$B:$B,$C774)</f>
        <v/>
      </c>
      <c r="BC774" s="77">
        <f>IFERROR(AO774/E774,0)</f>
        <v/>
      </c>
      <c r="BD774" s="77">
        <f>IFERROR(AP774/F774,0)</f>
        <v/>
      </c>
      <c r="BE774" s="35">
        <f>SUMIFS(рўйхат!BL:BL,рўйхат!$CY:$CY,$B$776,рўйхат!$B:$B,$C774)</f>
        <v/>
      </c>
      <c r="BF774" s="36">
        <f>SUMIFS(рўйхат!BM:BM,рўйхат!$CY:$CY,$B$776,рўйхат!$B:$B,$C774)</f>
        <v/>
      </c>
      <c r="BG774" s="35">
        <f>SUMIFS(рўйхат!BN:BN,рўйхат!$CY:$CY,$B$776,рўйхат!$B:$B,$C774)</f>
        <v/>
      </c>
      <c r="BH774" s="36">
        <f>SUMIFS(рўйхат!BO:BO,рўйхат!$CY:$CY,$B$776,рўйхат!$B:$B,$C774)</f>
        <v/>
      </c>
      <c r="BI774" s="35">
        <f>SUMIFS(рўйхат!BP:BP,рўйхат!$CY:$CY,$B$776,рўйхат!$B:$B,$C774)</f>
        <v/>
      </c>
      <c r="BJ774" s="36">
        <f>SUMIFS(рўйхат!BQ:BQ,рўйхат!$CY:$CY,$B$776,рўйхат!$B:$B,$C774)</f>
        <v/>
      </c>
      <c r="BK774" s="35">
        <f>SUMIFS(рўйхат!BR:BR,рўйхат!$CY:$CY,$B$776,рўйхат!$B:$B,$C774)</f>
        <v/>
      </c>
      <c r="BL774" s="36">
        <f>SUMIFS(рўйхат!BS:BS,рўйхат!$CY:$CY,$B$776,рўйхат!$B:$B,$C774)</f>
        <v/>
      </c>
      <c r="BM774" s="35">
        <f>SUMIFS(рўйхат!BT:BT,рўйхат!$CY:$CY,$B$776,рўйхат!$B:$B,$C774)</f>
        <v/>
      </c>
      <c r="BN774" s="36">
        <f>SUMIFS(рўйхат!BU:BU,рўйхат!$CY:$CY,$B$776,рўйхат!$B:$B,$C774)</f>
        <v/>
      </c>
      <c r="BO774" s="35">
        <f>SUMIFS(рўйхат!BX:BX,рўйхат!$CY:$CY,$B$776,рўйхат!$B:$B,$C774)</f>
        <v/>
      </c>
      <c r="BP774" s="36">
        <f>SUMIFS(рўйхат!BY:BY,рўйхат!$CY:$CY,$B$776,рўйхат!$B:$B,$C774)</f>
        <v/>
      </c>
      <c r="BQ774" s="35">
        <f>SUMIFS(рўйхат!BZ:BZ,рўйхат!$CY:$CY,$B$776,рўйхат!$B:$B,$C774)</f>
        <v/>
      </c>
      <c r="BR774" s="36">
        <f>SUMIFS(рўйхат!CA:CA,рўйхат!$CY:$CY,$B$776,рўйхат!$B:$B,$C774)</f>
        <v/>
      </c>
      <c r="BS774" s="35">
        <f>SUMIFS(рўйхат!CB:CB,рўйхат!$CY:$CY,$B$776,рўйхат!$B:$B,$C774)</f>
        <v/>
      </c>
      <c r="BT774" s="36">
        <f>SUMIFS(рўйхат!CC:CC,рўйхат!$CY:$CY,$B$776,рўйхат!$B:$B,$C774)</f>
        <v/>
      </c>
      <c r="BU774" s="35">
        <f>SUMIFS(рўйхат!CD:CD,рўйхат!$CY:$CY,$B$776,рўйхат!$B:$B,$C774)</f>
        <v/>
      </c>
      <c r="BV774" s="36">
        <f>SUMIFS(рўйхат!CE:CE,рўйхат!$CY:$CY,$B$776,рўйхат!$B:$B,$C774)</f>
        <v/>
      </c>
      <c r="BW774" s="35">
        <f>SUMIFS(рўйхат!CH:CH,рўйхат!$CY:$CY,$B$776,рўйхат!$B:$B,$C774)</f>
        <v/>
      </c>
      <c r="BX774" s="36">
        <f>SUMIFS(рўйхат!CI:CI,рўйхат!$CY:$CY,$B$776,рўйхат!$B:$B,$C774)</f>
        <v/>
      </c>
      <c r="BY774" s="35">
        <f>SUMIFS(рўйхат!CJ:CJ,рўйхат!$CY:$CY,$B$776,рўйхат!$B:$B,$C774)</f>
        <v/>
      </c>
      <c r="BZ774" s="36">
        <f>SUMIFS(рўйхат!CK:CK,рўйхат!$CY:$CY,$B$776,рўйхат!$B:$B,$C774)</f>
        <v/>
      </c>
      <c r="CA774" s="35">
        <f>SUMIFS(рўйхат!CL:CL,рўйхат!$CY:$CY,$B$776,рўйхат!$B:$B,$C774)</f>
        <v/>
      </c>
      <c r="CB774" s="36">
        <f>SUMIFS(рўйхат!CM:CM,рўйхат!$CY:$CY,$B$776,рўйхат!$B:$B,$C774)</f>
        <v/>
      </c>
      <c r="CC774" s="35">
        <f>SUMIFS(рўйхат!CN:CN,рўйхат!$CY:$CY,$B$776,рўйхат!$B:$B,$C774)</f>
        <v/>
      </c>
      <c r="CD774" s="36">
        <f>SUMIFS(рўйхат!CO:CO,рўйхат!$CY:$CY,$B$776,рўйхат!$B:$B,$C774)</f>
        <v/>
      </c>
      <c r="CE774" s="77">
        <f>IFERROR(BE774/(Q774+BE774),0)</f>
        <v/>
      </c>
      <c r="CF774" s="78">
        <f>IFERROR(BF774/(R774+BF774),0)</f>
        <v/>
      </c>
      <c r="CG774" s="8">
        <f>COUNTIFS(B:B,B774)</f>
        <v/>
      </c>
    </row>
    <row r="775" hidden="1" outlineLevel="1" ht="17.1" customFormat="1" customHeight="1" s="8">
      <c r="A775" s="31" t="n"/>
      <c r="B775" s="50" t="n">
        <v>31</v>
      </c>
      <c r="C775" s="67" t="inlineStr">
        <is>
          <t>Бошқалар</t>
        </is>
      </c>
      <c r="D775" s="16" t="n"/>
      <c r="E775" s="35">
        <f>SUMIFS(рўйхат!F:F,рўйхат!$CY:$CY,$B$776,рўйхат!$B:$B,$C775)</f>
        <v/>
      </c>
      <c r="F775" s="36">
        <f>SUMIFS(рўйхат!G:G,рўйхат!$CY:$CY,$B$776,рўйхат!$B:$B,$C775)</f>
        <v/>
      </c>
      <c r="G775" s="35">
        <f>SUMIFS(рўйхат!H:H,рўйхат!$CY:$CY,$B$776,рўйхат!$B:$B,$C775)</f>
        <v/>
      </c>
      <c r="H775" s="36">
        <f>SUMIFS(рўйхат!I:I,рўйхат!$CY:$CY,$B$776,рўйхат!$B:$B,$C775)</f>
        <v/>
      </c>
      <c r="I775" s="35">
        <f>SUMIFS(рўйхат!J:J,рўйхат!$CY:$CY,$B$776,рўйхат!$B:$B,$C775)</f>
        <v/>
      </c>
      <c r="J775" s="36">
        <f>SUMIFS(рўйхат!K:K,рўйхат!$CY:$CY,$B$776,рўйхат!$B:$B,$C775)</f>
        <v/>
      </c>
      <c r="K775" s="35">
        <f>SUMIFS(рўйхат!L:L,рўйхат!$CY:$CY,$B$776,рўйхат!$B:$B,$C775)</f>
        <v/>
      </c>
      <c r="L775" s="36">
        <f>SUMIFS(рўйхат!M:M,рўйхат!$CY:$CY,$B$776,рўйхат!$B:$B,$C775)</f>
        <v/>
      </c>
      <c r="M775" s="35">
        <f>SUMIFS(рўйхат!N:N,рўйхат!$CY:$CY,$B$776,рўйхат!$B:$B,$C775)</f>
        <v/>
      </c>
      <c r="N775" s="36">
        <f>SUMIFS(рўйхат!O:O,рўйхат!$CY:$CY,$B$776,рўйхат!$B:$B,$C775)</f>
        <v/>
      </c>
      <c r="O775" s="34">
        <f>IFERROR(M775/E775,0)</f>
        <v/>
      </c>
      <c r="P775" s="34">
        <f>IFERROR(N775/F775,0)</f>
        <v/>
      </c>
      <c r="Q775" s="35">
        <f>SUMIFS(рўйхат!P:P,рўйхат!$CY:$CY,$B$776,рўйхат!$B:$B,$C775)</f>
        <v/>
      </c>
      <c r="R775" s="36">
        <f>SUMIFS(рўйхат!Q:Q,рўйхат!$CY:$CY,$B$776,рўйхат!$B:$B,$C775)</f>
        <v/>
      </c>
      <c r="S775" s="35">
        <f>SUMIFS(рўйхат!R:R,рўйхат!$CY:$CY,$B$776,рўйхат!$B:$B,$C775)</f>
        <v/>
      </c>
      <c r="T775" s="36">
        <f>SUMIFS(рўйхат!S:S,рўйхат!$CY:$CY,$B$776,рўйхат!$B:$B,$C775)</f>
        <v/>
      </c>
      <c r="U775" s="35">
        <f>SUMIFS(рўйхат!T:T,рўйхат!$CY:$CY,$B$776,рўйхат!$B:$B,$C775)</f>
        <v/>
      </c>
      <c r="V775" s="36">
        <f>SUMIFS(рўйхат!U:U,рўйхат!$CY:$CY,$B$776,рўйхат!$B:$B,$C775)</f>
        <v/>
      </c>
      <c r="W775" s="35">
        <f>SUMIFS(рўйхат!V:V,рўйхат!$CY:$CY,$B$776,рўйхат!$B:$B,$C775)</f>
        <v/>
      </c>
      <c r="X775" s="36">
        <f>SUMIFS(рўйхат!W:W,рўйхат!$CY:$CY,$B$776,рўйхат!$B:$B,$C775)</f>
        <v/>
      </c>
      <c r="Y775" s="35">
        <f>SUMIFS(рўйхат!X:X,рўйхат!$CY:$CY,$B$776,рўйхат!$B:$B,$C775)</f>
        <v/>
      </c>
      <c r="Z775" s="36">
        <f>SUMIFS(рўйхат!Y:Y,рўйхат!$CY:$CY,$B$776,рўйхат!$B:$B,$C775)</f>
        <v/>
      </c>
      <c r="AA775" s="35">
        <f>SUMIFS(рўйхат!Z:Z,рўйхат!$CY:$CY,$B$776,рўйхат!$B:$B,$C775)</f>
        <v/>
      </c>
      <c r="AB775" s="36">
        <f>SUMIFS(рўйхат!AA:AA,рўйхат!$CY:$CY,$B$776,рўйхат!$B:$B,$C775)</f>
        <v/>
      </c>
      <c r="AC775" s="35">
        <f>SUMIFS(рўйхат!AB:AB,рўйхат!$CY:$CY,$B$776,рўйхат!$B:$B,$C775)</f>
        <v/>
      </c>
      <c r="AD775" s="36">
        <f>SUMIFS(рўйхат!AC:AC,рўйхат!$CY:$CY,$B$776,рўйхат!$B:$B,$C775)</f>
        <v/>
      </c>
      <c r="AE775" s="35">
        <f>SUMIFS(рўйхат!AD:AD,рўйхат!$CY:$CY,$B$776,рўйхат!$B:$B,$C775)</f>
        <v/>
      </c>
      <c r="AF775" s="36">
        <f>SUMIFS(рўйхат!AE:AE,рўйхат!$CY:$CY,$B$776,рўйхат!$B:$B,$C775)</f>
        <v/>
      </c>
      <c r="AG775" s="35">
        <f>SUMIFS(рўйхат!AH:AH,рўйхат!$CY:$CY,$B$776,рўйхат!$B:$B,$C775)</f>
        <v/>
      </c>
      <c r="AH775" s="36">
        <f>SUMIFS(рўйхат!AI:AI,рўйхат!$CY:$CY,$B$776,рўйхат!$B:$B,$C775)</f>
        <v/>
      </c>
      <c r="AI775" s="35">
        <f>SUMIFS(рўйхат!AJ:AJ,рўйхат!$CY:$CY,$B$776,рўйхат!$B:$B,$C775)</f>
        <v/>
      </c>
      <c r="AJ775" s="36">
        <f>SUMIFS(рўйхат!AK:AK,рўйхат!$CY:$CY,$B$776,рўйхат!$B:$B,$C775)</f>
        <v/>
      </c>
      <c r="AK775" s="35">
        <f>SUMIFS(рўйхат!AL:AL,рўйхат!$CY:$CY,$B$776,рўйхат!$B:$B,$C775)</f>
        <v/>
      </c>
      <c r="AL775" s="36">
        <f>SUMIFS(рўйхат!AM:AM,рўйхат!$CY:$CY,$B$776,рўйхат!$B:$B,$C775)</f>
        <v/>
      </c>
      <c r="AM775" s="77">
        <f>IFERROR(Q775/E775,0)</f>
        <v/>
      </c>
      <c r="AN775" s="77">
        <f>IFERROR(R775/F775,0)</f>
        <v/>
      </c>
      <c r="AO775" s="36">
        <f>SUMIFS(рўйхат!AX:AX,рўйхат!$CY:$CY,$B$776,рўйхат!$B:$B,$C775)</f>
        <v/>
      </c>
      <c r="AP775" s="36">
        <f>SUMIFS(рўйхат!AY:AY,рўйхат!$CY:$CY,$B$776,рўйхат!$B:$B,$C775)</f>
        <v/>
      </c>
      <c r="AQ775" s="35">
        <f>SUMIFS(рўйхат!AZ:AZ,рўйхат!$CY:$CY,$B$776,рўйхат!$B:$B,$C775)</f>
        <v/>
      </c>
      <c r="AR775" s="36">
        <f>SUMIFS(рўйхат!BA:BA,рўйхат!$CY:$CY,$B$776,рўйхат!$B:$B,$C775)</f>
        <v/>
      </c>
      <c r="AS775" s="35">
        <f>SUMIFS(рўйхат!BB:BB,рўйхат!$CY:$CY,$B$776,рўйхат!$B:$B,$C775)</f>
        <v/>
      </c>
      <c r="AT775" s="36">
        <f>SUMIFS(рўйхат!BC:BC,рўйхат!$CY:$CY,$B$776,рўйхат!$B:$B,$C775)</f>
        <v/>
      </c>
      <c r="AU775" s="35">
        <f>SUMIFS(рўйхат!BD:BD,рўйхат!$CY:$CY,$B$776,рўйхат!$B:$B,$C775)</f>
        <v/>
      </c>
      <c r="AV775" s="36">
        <f>SUMIFS(рўйхат!BE:BE,рўйхат!$CY:$CY,$B$776,рўйхат!$B:$B,$C775)</f>
        <v/>
      </c>
      <c r="AW775" s="35">
        <f>SUMIFS(рўйхат!BF:BF,рўйхат!$CY:$CY,$B$776,рўйхат!$B:$B,$C775)</f>
        <v/>
      </c>
      <c r="AX775" s="36">
        <f>SUMIFS(рўйхат!BG:BG,рўйхат!$CY:$CY,$B$776,рўйхат!$B:$B,$C775)</f>
        <v/>
      </c>
      <c r="AY775" s="35">
        <f>SUMIFS(рўйхат!BH:BH,рўйхат!$CY:$CY,$B$776,рўйхат!$B:$B,$C775)</f>
        <v/>
      </c>
      <c r="AZ775" s="36">
        <f>SUMIFS(рўйхат!BI:BI,рўйхат!$CY:$CY,$B$776,рўйхат!$B:$B,$C775)</f>
        <v/>
      </c>
      <c r="BA775" s="35">
        <f>SUMIFS(рўйхат!BJ:BJ,рўйхат!$CY:$CY,$B$776,рўйхат!$B:$B,$C775)</f>
        <v/>
      </c>
      <c r="BB775" s="36">
        <f>SUMIFS(рўйхат!BK:BK,рўйхат!$CY:$CY,$B$776,рўйхат!$B:$B,$C775)</f>
        <v/>
      </c>
      <c r="BC775" s="77">
        <f>IFERROR(AO775/E775,0)</f>
        <v/>
      </c>
      <c r="BD775" s="77">
        <f>IFERROR(AP775/F775,0)</f>
        <v/>
      </c>
      <c r="BE775" s="35">
        <f>SUMIFS(рўйхат!BL:BL,рўйхат!$CY:$CY,$B$776,рўйхат!$B:$B,$C775)</f>
        <v/>
      </c>
      <c r="BF775" s="36">
        <f>SUMIFS(рўйхат!BM:BM,рўйхат!$CY:$CY,$B$776,рўйхат!$B:$B,$C775)</f>
        <v/>
      </c>
      <c r="BG775" s="35">
        <f>SUMIFS(рўйхат!BN:BN,рўйхат!$CY:$CY,$B$776,рўйхат!$B:$B,$C775)</f>
        <v/>
      </c>
      <c r="BH775" s="36">
        <f>SUMIFS(рўйхат!BO:BO,рўйхат!$CY:$CY,$B$776,рўйхат!$B:$B,$C775)</f>
        <v/>
      </c>
      <c r="BI775" s="35">
        <f>SUMIFS(рўйхат!BP:BP,рўйхат!$CY:$CY,$B$776,рўйхат!$B:$B,$C775)</f>
        <v/>
      </c>
      <c r="BJ775" s="36">
        <f>SUMIFS(рўйхат!BQ:BQ,рўйхат!$CY:$CY,$B$776,рўйхат!$B:$B,$C775)</f>
        <v/>
      </c>
      <c r="BK775" s="35">
        <f>SUMIFS(рўйхат!BR:BR,рўйхат!$CY:$CY,$B$776,рўйхат!$B:$B,$C775)</f>
        <v/>
      </c>
      <c r="BL775" s="36">
        <f>SUMIFS(рўйхат!BS:BS,рўйхат!$CY:$CY,$B$776,рўйхат!$B:$B,$C775)</f>
        <v/>
      </c>
      <c r="BM775" s="35">
        <f>SUMIFS(рўйхат!BT:BT,рўйхат!$CY:$CY,$B$776,рўйхат!$B:$B,$C775)</f>
        <v/>
      </c>
      <c r="BN775" s="36">
        <f>SUMIFS(рўйхат!BU:BU,рўйхат!$CY:$CY,$B$776,рўйхат!$B:$B,$C775)</f>
        <v/>
      </c>
      <c r="BO775" s="35">
        <f>SUMIFS(рўйхат!BX:BX,рўйхат!$CY:$CY,$B$776,рўйхат!$B:$B,$C775)</f>
        <v/>
      </c>
      <c r="BP775" s="36">
        <f>SUMIFS(рўйхат!BY:BY,рўйхат!$CY:$CY,$B$776,рўйхат!$B:$B,$C775)</f>
        <v/>
      </c>
      <c r="BQ775" s="35">
        <f>SUMIFS(рўйхат!BZ:BZ,рўйхат!$CY:$CY,$B$776,рўйхат!$B:$B,$C775)</f>
        <v/>
      </c>
      <c r="BR775" s="36">
        <f>SUMIFS(рўйхат!CA:CA,рўйхат!$CY:$CY,$B$776,рўйхат!$B:$B,$C775)</f>
        <v/>
      </c>
      <c r="BS775" s="35">
        <f>SUMIFS(рўйхат!CB:CB,рўйхат!$CY:$CY,$B$776,рўйхат!$B:$B,$C775)</f>
        <v/>
      </c>
      <c r="BT775" s="36">
        <f>SUMIFS(рўйхат!CC:CC,рўйхат!$CY:$CY,$B$776,рўйхат!$B:$B,$C775)</f>
        <v/>
      </c>
      <c r="BU775" s="35">
        <f>SUMIFS(рўйхат!CD:CD,рўйхат!$CY:$CY,$B$776,рўйхат!$B:$B,$C775)</f>
        <v/>
      </c>
      <c r="BV775" s="36">
        <f>SUMIFS(рўйхат!CE:CE,рўйхат!$CY:$CY,$B$776,рўйхат!$B:$B,$C775)</f>
        <v/>
      </c>
      <c r="BW775" s="35">
        <f>SUMIFS(рўйхат!CH:CH,рўйхат!$CY:$CY,$B$776,рўйхат!$B:$B,$C775)</f>
        <v/>
      </c>
      <c r="BX775" s="36">
        <f>SUMIFS(рўйхат!CI:CI,рўйхат!$CY:$CY,$B$776,рўйхат!$B:$B,$C775)</f>
        <v/>
      </c>
      <c r="BY775" s="35">
        <f>SUMIFS(рўйхат!CJ:CJ,рўйхат!$CY:$CY,$B$776,рўйхат!$B:$B,$C775)</f>
        <v/>
      </c>
      <c r="BZ775" s="36">
        <f>SUMIFS(рўйхат!CK:CK,рўйхат!$CY:$CY,$B$776,рўйхат!$B:$B,$C775)</f>
        <v/>
      </c>
      <c r="CA775" s="35">
        <f>SUMIFS(рўйхат!CL:CL,рўйхат!$CY:$CY,$B$776,рўйхат!$B:$B,$C775)</f>
        <v/>
      </c>
      <c r="CB775" s="36">
        <f>SUMIFS(рўйхат!CM:CM,рўйхат!$CY:$CY,$B$776,рўйхат!$B:$B,$C775)</f>
        <v/>
      </c>
      <c r="CC775" s="35">
        <f>SUMIFS(рўйхат!CN:CN,рўйхат!$CY:$CY,$B$776,рўйхат!$B:$B,$C775)</f>
        <v/>
      </c>
      <c r="CD775" s="36">
        <f>SUMIFS(рўйхат!CO:CO,рўйхат!$CY:$CY,$B$776,рўйхат!$B:$B,$C775)</f>
        <v/>
      </c>
      <c r="CE775" s="77">
        <f>IFERROR(BE775/(Q775+BE775),0)</f>
        <v/>
      </c>
      <c r="CF775" s="78">
        <f>IFERROR(BF775/(R775+BF775),0)</f>
        <v/>
      </c>
      <c r="CG775" s="8">
        <f>COUNTIFS(B:B,B775)</f>
        <v/>
      </c>
    </row>
    <row r="776" collapsed="1" ht="35.25" customFormat="1" customHeight="1" s="8">
      <c r="A776" s="15" t="n">
        <v>24</v>
      </c>
      <c r="B776" s="198" t="inlineStr">
        <is>
          <t>Давлат хизматчилари корхоналари</t>
        </is>
      </c>
      <c r="C776" s="199" t="n"/>
      <c r="D776" s="16" t="inlineStr">
        <is>
          <t>М.Атаходжаев</t>
        </is>
      </c>
      <c r="E776" s="17">
        <f>SUMIF(рўйхат!$CY:$CY,$B776,рўйхат!F:F)</f>
        <v/>
      </c>
      <c r="F776" s="18">
        <f>SUMIF(рўйхат!$CY:$CY,$B776,рўйхат!G:G)</f>
        <v/>
      </c>
      <c r="G776" s="17">
        <f>SUMIF(рўйхат!$CY:$CY,$B776,рўйхат!H:H)</f>
        <v/>
      </c>
      <c r="H776" s="18">
        <f>SUMIF(рўйхат!$CY:$CY,$B776,рўйхат!I:I)</f>
        <v/>
      </c>
      <c r="I776" s="17">
        <f>SUMIF(рўйхат!$CY:$CY,$B776,рўйхат!J:J)</f>
        <v/>
      </c>
      <c r="J776" s="18">
        <f>SUMIF(рўйхат!$CY:$CY,$B776,рўйхат!K:K)</f>
        <v/>
      </c>
      <c r="K776" s="17">
        <f>SUMIF(рўйхат!$CY:$CY,$B776,рўйхат!L:L)</f>
        <v/>
      </c>
      <c r="L776" s="18">
        <f>SUMIF(рўйхат!$CY:$CY,$B776,рўйхат!M:M)</f>
        <v/>
      </c>
      <c r="M776" s="17">
        <f>SUMIF(рўйхат!$CY:$CY,$B776,рўйхат!N:N)</f>
        <v/>
      </c>
      <c r="N776" s="18">
        <f>SUMIF(рўйхат!$CY:$CY,$B776,рўйхат!O:O)</f>
        <v/>
      </c>
      <c r="O776" s="75">
        <f>IFERROR(M776/E776,0)</f>
        <v/>
      </c>
      <c r="P776" s="75">
        <f>IFERROR(N776/F776,0)</f>
        <v/>
      </c>
      <c r="Q776" s="17">
        <f>SUMIF(рўйхат!$CY:$CY,$B776,рўйхат!P:P)</f>
        <v/>
      </c>
      <c r="R776" s="18">
        <f>SUMIF(рўйхат!$CY:$CY,$B776,рўйхат!Q:Q)</f>
        <v/>
      </c>
      <c r="S776" s="17">
        <f>SUMIF(рўйхат!$CY:$CY,$B776,рўйхат!R:R)</f>
        <v/>
      </c>
      <c r="T776" s="18">
        <f>SUMIF(рўйхат!$CY:$CY,$B776,рўйхат!S:S)</f>
        <v/>
      </c>
      <c r="U776" s="17">
        <f>SUMIF(рўйхат!$CY:$CY,$B776,рўйхат!T:T)</f>
        <v/>
      </c>
      <c r="V776" s="18">
        <f>SUMIF(рўйхат!$CY:$CY,$B776,рўйхат!U:U)</f>
        <v/>
      </c>
      <c r="W776" s="17">
        <f>SUMIF(рўйхат!$CY:$CY,$B776,рўйхат!V:V)</f>
        <v/>
      </c>
      <c r="X776" s="18">
        <f>SUMIF(рўйхат!$CY:$CY,$B776,рўйхат!W:W)</f>
        <v/>
      </c>
      <c r="Y776" s="17">
        <f>SUMIF(рўйхат!$CY:$CY,$B776,рўйхат!X:X)</f>
        <v/>
      </c>
      <c r="Z776" s="18">
        <f>SUMIF(рўйхат!$CY:$CY,$B776,рўйхат!Y:Y)</f>
        <v/>
      </c>
      <c r="AA776" s="17">
        <f>SUMIF(рўйхат!$CY:$CY,$B776,рўйхат!Z:Z)</f>
        <v/>
      </c>
      <c r="AB776" s="18">
        <f>SUMIF(рўйхат!$CY:$CY,$B776,рўйхат!AA:AA)</f>
        <v/>
      </c>
      <c r="AC776" s="17">
        <f>SUMIF(рўйхат!$CY:$CY,$B776,рўйхат!AB:AB)</f>
        <v/>
      </c>
      <c r="AD776" s="18">
        <f>SUMIF(рўйхат!$CY:$CY,$B776,рўйхат!AC:AC)</f>
        <v/>
      </c>
      <c r="AE776" s="17">
        <f>SUMIF(рўйхат!$CY:$CY,$B776,рўйхат!AD:AD)</f>
        <v/>
      </c>
      <c r="AF776" s="18">
        <f>SUMIF(рўйхат!$CY:$CY,$B776,рўйхат!AE:AE)</f>
        <v/>
      </c>
      <c r="AG776" s="17">
        <f>SUMIF(рўйхат!$CY:$CY,$B776,рўйхат!AH:AH)</f>
        <v/>
      </c>
      <c r="AH776" s="18">
        <f>SUMIF(рўйхат!$CY:$CY,$B776,рўйхат!AI:AI)</f>
        <v/>
      </c>
      <c r="AI776" s="17">
        <f>SUMIF(рўйхат!$CY:$CY,$B776,рўйхат!AJ:AJ)</f>
        <v/>
      </c>
      <c r="AJ776" s="18">
        <f>SUMIF(рўйхат!$CY:$CY,$B776,рўйхат!AK:AK)</f>
        <v/>
      </c>
      <c r="AK776" s="17">
        <f>SUMIF(рўйхат!$CY:$CY,$B776,рўйхат!AL:AL)</f>
        <v/>
      </c>
      <c r="AL776" s="18">
        <f>SUMIF(рўйхат!$CY:$CY,$B776,рўйхат!AM:AM)</f>
        <v/>
      </c>
      <c r="AM776" s="41">
        <f>IFERROR(Q776/E776,0)</f>
        <v/>
      </c>
      <c r="AN776" s="41">
        <f>IFERROR(R776/F776,0)</f>
        <v/>
      </c>
      <c r="AO776" s="17">
        <f>SUMIF(рўйхат!$CY:$CY,$B776,рўйхат!AX:AX)</f>
        <v/>
      </c>
      <c r="AP776" s="18">
        <f>SUMIF(рўйхат!$CY:$CY,$B776,рўйхат!AY:AY)</f>
        <v/>
      </c>
      <c r="AQ776" s="17">
        <f>SUMIF(рўйхат!$CY:$CY,$B776,рўйхат!AZ:AZ)</f>
        <v/>
      </c>
      <c r="AR776" s="18">
        <f>SUMIF(рўйхат!$CY:$CY,$B776,рўйхат!BA:BA)</f>
        <v/>
      </c>
      <c r="AS776" s="17">
        <f>SUMIF(рўйхат!$CY:$CY,$B776,рўйхат!BB:BB)</f>
        <v/>
      </c>
      <c r="AT776" s="18">
        <f>SUMIF(рўйхат!$CY:$CY,$B776,рўйхат!BC:BC)</f>
        <v/>
      </c>
      <c r="AU776" s="17">
        <f>SUMIF(рўйхат!$CY:$CY,$B776,рўйхат!BD:BD)</f>
        <v/>
      </c>
      <c r="AV776" s="18">
        <f>SUMIF(рўйхат!$CY:$CY,$B776,рўйхат!BE:BE)</f>
        <v/>
      </c>
      <c r="AW776" s="17">
        <f>SUMIF(рўйхат!$CY:$CY,$B776,рўйхат!BF:BF)</f>
        <v/>
      </c>
      <c r="AX776" s="18">
        <f>SUMIF(рўйхат!$CY:$CY,$B776,рўйхат!BG:BG)</f>
        <v/>
      </c>
      <c r="AY776" s="17">
        <f>SUMIF(рўйхат!$CY:$CY,$B776,рўйхат!BH:BH)</f>
        <v/>
      </c>
      <c r="AZ776" s="18">
        <f>SUMIF(рўйхат!$CY:$CY,$B776,рўйхат!BI:BI)</f>
        <v/>
      </c>
      <c r="BA776" s="17">
        <f>SUMIF(рўйхат!$CY:$CY,$B776,рўйхат!BJ:BJ)</f>
        <v/>
      </c>
      <c r="BB776" s="18">
        <f>SUMIF(рўйхат!$CY:$CY,$B776,рўйхат!BK:BK)</f>
        <v/>
      </c>
      <c r="BC776" s="41">
        <f>IFERROR(AO776/E776,0)</f>
        <v/>
      </c>
      <c r="BD776" s="41">
        <f>IFERROR(AP776/F776,0)</f>
        <v/>
      </c>
      <c r="BE776" s="17">
        <f>SUMIF(рўйхат!$CY:$CY,$B776,рўйхат!BL:BL)</f>
        <v/>
      </c>
      <c r="BF776" s="18">
        <f>SUMIF(рўйхат!$CY:$CY,$B776,рўйхат!BM:BM)</f>
        <v/>
      </c>
      <c r="BG776" s="17">
        <f>SUMIF(рўйхат!$CY:$CY,$B776,рўйхат!BN:BN)</f>
        <v/>
      </c>
      <c r="BH776" s="18">
        <f>SUMIF(рўйхат!$CY:$CY,$B776,рўйхат!BO:BO)</f>
        <v/>
      </c>
      <c r="BI776" s="17">
        <f>SUMIF(рўйхат!$CY:$CY,$B776,рўйхат!BP:BP)</f>
        <v/>
      </c>
      <c r="BJ776" s="18">
        <f>SUMIF(рўйхат!$CY:$CY,$B776,рўйхат!BQ:BQ)</f>
        <v/>
      </c>
      <c r="BK776" s="17">
        <f>SUMIF(рўйхат!$CY:$CY,$B776,рўйхат!BR:BR)</f>
        <v/>
      </c>
      <c r="BL776" s="18">
        <f>SUMIF(рўйхат!$CY:$CY,$B776,рўйхат!BS:BS)</f>
        <v/>
      </c>
      <c r="BM776" s="17">
        <f>SUMIF(рўйхат!$CY:$CY,$B776,рўйхат!BT:BT)</f>
        <v/>
      </c>
      <c r="BN776" s="18">
        <f>SUMIF(рўйхат!$CY:$CY,$B776,рўйхат!BU:BU)</f>
        <v/>
      </c>
      <c r="BO776" s="17">
        <f>SUMIF(рўйхат!$CY:$CY,$B776,рўйхат!BX:BX)</f>
        <v/>
      </c>
      <c r="BP776" s="18">
        <f>SUMIF(рўйхат!$CY:$CY,$B776,рўйхат!BY:BY)</f>
        <v/>
      </c>
      <c r="BQ776" s="17">
        <f>SUMIF(рўйхат!$CY:$CY,$B776,рўйхат!BZ:BZ)</f>
        <v/>
      </c>
      <c r="BR776" s="18">
        <f>SUMIF(рўйхат!$CY:$CY,$B776,рўйхат!CA:CA)</f>
        <v/>
      </c>
      <c r="BS776" s="17">
        <f>SUMIF(рўйхат!$CY:$CY,$B776,рўйхат!CB:CB)</f>
        <v/>
      </c>
      <c r="BT776" s="18">
        <f>SUMIF(рўйхат!$CY:$CY,$B776,рўйхат!CC:CC)</f>
        <v/>
      </c>
      <c r="BU776" s="17">
        <f>SUMIF(рўйхат!$CY:$CY,$B776,рўйхат!CD:CD)</f>
        <v/>
      </c>
      <c r="BV776" s="18">
        <f>SUMIF(рўйхат!$CY:$CY,$B776,рўйхат!CE:CE)</f>
        <v/>
      </c>
      <c r="BW776" s="17">
        <f>SUMIF(рўйхат!$CY:$CY,$B776,рўйхат!CH:CH)</f>
        <v/>
      </c>
      <c r="BX776" s="18">
        <f>SUMIF(рўйхат!$CY:$CY,$B776,рўйхат!CI:CI)</f>
        <v/>
      </c>
      <c r="BY776" s="17">
        <f>SUMIF(рўйхат!$CY:$CY,$B776,рўйхат!CJ:CJ)</f>
        <v/>
      </c>
      <c r="BZ776" s="18">
        <f>SUMIF(рўйхат!$CY:$CY,$B776,рўйхат!CK:CK)</f>
        <v/>
      </c>
      <c r="CA776" s="17">
        <f>SUMIF(рўйхат!$CY:$CY,$B776,рўйхат!CL:CL)</f>
        <v/>
      </c>
      <c r="CB776" s="18">
        <f>SUMIF(рўйхат!$CY:$CY,$B776,рўйхат!CM:CM)</f>
        <v/>
      </c>
      <c r="CC776" s="17">
        <f>SUMIF(рўйхат!$CY:$CY,$B776,рўйхат!CN:CN)</f>
        <v/>
      </c>
      <c r="CD776" s="18">
        <f>SUMIF(рўйхат!$CY:$CY,$B776,рўйхат!CO:CO)</f>
        <v/>
      </c>
      <c r="CE776" s="41">
        <f>IFERROR(BE776/(Q776+BE776),0)</f>
        <v/>
      </c>
      <c r="CF776" s="42">
        <f>IFERROR(BF776/(R776+BF776),0)</f>
        <v/>
      </c>
      <c r="CG776" s="8">
        <f>COUNTIFS(B:B,B776)</f>
        <v/>
      </c>
    </row>
    <row r="777" hidden="1" outlineLevel="1" ht="17.1" customFormat="1" customHeight="1" s="8">
      <c r="A777" s="39" t="n"/>
      <c r="B777" s="50" t="n">
        <v>1</v>
      </c>
      <c r="C777" s="65" t="inlineStr">
        <is>
          <t>Адлия вазирлиги</t>
        </is>
      </c>
      <c r="D777" s="16" t="n"/>
      <c r="E777" s="35">
        <f>SUMIFS(рўйхат!F:F,рўйхат!$CY:$CY,$B$808,рўйхат!$B:$B,$C777)</f>
        <v/>
      </c>
      <c r="F777" s="36">
        <f>SUMIFS(рўйхат!G:G,рўйхат!$CY:$CY,$B$808,рўйхат!$B:$B,$C777)</f>
        <v/>
      </c>
      <c r="G777" s="35">
        <f>SUMIFS(рўйхат!H:H,рўйхат!$CY:$CY,$B$808,рўйхат!$B:$B,$C777)</f>
        <v/>
      </c>
      <c r="H777" s="36">
        <f>SUMIFS(рўйхат!I:I,рўйхат!$CY:$CY,$B$808,рўйхат!$B:$B,$C777)</f>
        <v/>
      </c>
      <c r="I777" s="35">
        <f>SUMIFS(рўйхат!J:J,рўйхат!$CY:$CY,$B$808,рўйхат!$B:$B,$C777)</f>
        <v/>
      </c>
      <c r="J777" s="36">
        <f>SUMIFS(рўйхат!K:K,рўйхат!$CY:$CY,$B$808,рўйхат!$B:$B,$C777)</f>
        <v/>
      </c>
      <c r="K777" s="35">
        <f>SUMIFS(рўйхат!L:L,рўйхат!$CY:$CY,$B$808,рўйхат!$B:$B,$C777)</f>
        <v/>
      </c>
      <c r="L777" s="36">
        <f>SUMIFS(рўйхат!M:M,рўйхат!$CY:$CY,$B$808,рўйхат!$B:$B,$C777)</f>
        <v/>
      </c>
      <c r="M777" s="35">
        <f>SUMIFS(рўйхат!N:N,рўйхат!$CY:$CY,$B$808,рўйхат!$B:$B,$C777)</f>
        <v/>
      </c>
      <c r="N777" s="36">
        <f>SUMIFS(рўйхат!O:O,рўйхат!$CY:$CY,$B$808,рўйхат!$B:$B,$C777)</f>
        <v/>
      </c>
      <c r="O777" s="34">
        <f>IFERROR(M777/E777,0)</f>
        <v/>
      </c>
      <c r="P777" s="34">
        <f>IFERROR(N777/F777,0)</f>
        <v/>
      </c>
      <c r="Q777" s="35">
        <f>SUMIFS(рўйхат!P:P,рўйхат!$CY:$CY,$B$808,рўйхат!$B:$B,$C777)</f>
        <v/>
      </c>
      <c r="R777" s="36">
        <f>SUMIFS(рўйхат!Q:Q,рўйхат!$CY:$CY,$B$808,рўйхат!$B:$B,$C777)</f>
        <v/>
      </c>
      <c r="S777" s="35">
        <f>SUMIFS(рўйхат!R:R,рўйхат!$CY:$CY,$B$808,рўйхат!$B:$B,$C777)</f>
        <v/>
      </c>
      <c r="T777" s="36">
        <f>SUMIFS(рўйхат!S:S,рўйхат!$CY:$CY,$B$808,рўйхат!$B:$B,$C777)</f>
        <v/>
      </c>
      <c r="U777" s="35">
        <f>SUMIFS(рўйхат!T:T,рўйхат!$CY:$CY,$B$808,рўйхат!$B:$B,$C777)</f>
        <v/>
      </c>
      <c r="V777" s="36">
        <f>SUMIFS(рўйхат!U:U,рўйхат!$CY:$CY,$B$808,рўйхат!$B:$B,$C777)</f>
        <v/>
      </c>
      <c r="W777" s="35">
        <f>SUMIFS(рўйхат!V:V,рўйхат!$CY:$CY,$B$808,рўйхат!$B:$B,$C777)</f>
        <v/>
      </c>
      <c r="X777" s="36">
        <f>SUMIFS(рўйхат!W:W,рўйхат!$CY:$CY,$B$808,рўйхат!$B:$B,$C777)</f>
        <v/>
      </c>
      <c r="Y777" s="35">
        <f>SUMIFS(рўйхат!X:X,рўйхат!$CY:$CY,$B$808,рўйхат!$B:$B,$C777)</f>
        <v/>
      </c>
      <c r="Z777" s="36">
        <f>SUMIFS(рўйхат!Y:Y,рўйхат!$CY:$CY,$B$808,рўйхат!$B:$B,$C777)</f>
        <v/>
      </c>
      <c r="AA777" s="35">
        <f>SUMIFS(рўйхат!Z:Z,рўйхат!$CY:$CY,$B$808,рўйхат!$B:$B,$C777)</f>
        <v/>
      </c>
      <c r="AB777" s="36">
        <f>SUMIFS(рўйхат!AA:AA,рўйхат!$CY:$CY,$B$808,рўйхат!$B:$B,$C777)</f>
        <v/>
      </c>
      <c r="AC777" s="35">
        <f>SUMIFS(рўйхат!AB:AB,рўйхат!$CY:$CY,$B$808,рўйхат!$B:$B,$C777)</f>
        <v/>
      </c>
      <c r="AD777" s="36">
        <f>SUMIFS(рўйхат!AC:AC,рўйхат!$CY:$CY,$B$808,рўйхат!$B:$B,$C777)</f>
        <v/>
      </c>
      <c r="AE777" s="35">
        <f>SUMIFS(рўйхат!AD:AD,рўйхат!$CY:$CY,$B$808,рўйхат!$B:$B,$C777)</f>
        <v/>
      </c>
      <c r="AF777" s="36">
        <f>SUMIFS(рўйхат!AE:AE,рўйхат!$CY:$CY,$B$808,рўйхат!$B:$B,$C777)</f>
        <v/>
      </c>
      <c r="AG777" s="35">
        <f>SUMIFS(рўйхат!AH:AH,рўйхат!$CY:$CY,$B$808,рўйхат!$B:$B,$C777)</f>
        <v/>
      </c>
      <c r="AH777" s="36">
        <f>SUMIFS(рўйхат!AI:AI,рўйхат!$CY:$CY,$B$808,рўйхат!$B:$B,$C777)</f>
        <v/>
      </c>
      <c r="AI777" s="35">
        <f>SUMIFS(рўйхат!AJ:AJ,рўйхат!$CY:$CY,$B$808,рўйхат!$B:$B,$C777)</f>
        <v/>
      </c>
      <c r="AJ777" s="36">
        <f>SUMIFS(рўйхат!AK:AK,рўйхат!$CY:$CY,$B$808,рўйхат!$B:$B,$C777)</f>
        <v/>
      </c>
      <c r="AK777" s="35">
        <f>SUMIFS(рўйхат!AL:AL,рўйхат!$CY:$CY,$B$808,рўйхат!$B:$B,$C777)</f>
        <v/>
      </c>
      <c r="AL777" s="36">
        <f>SUMIFS(рўйхат!AM:AM,рўйхат!$CY:$CY,$B$808,рўйхат!$B:$B,$C777)</f>
        <v/>
      </c>
      <c r="AM777" s="77">
        <f>IFERROR(Q777/E777,0)</f>
        <v/>
      </c>
      <c r="AN777" s="77">
        <f>IFERROR(R777/F777,0)</f>
        <v/>
      </c>
      <c r="AO777" s="36">
        <f>SUMIFS(рўйхат!AX:AX,рўйхат!$CY:$CY,$B$808,рўйхат!$B:$B,$C777)</f>
        <v/>
      </c>
      <c r="AP777" s="36">
        <f>SUMIFS(рўйхат!AY:AY,рўйхат!$CY:$CY,$B$808,рўйхат!$B:$B,$C777)</f>
        <v/>
      </c>
      <c r="AQ777" s="35">
        <f>SUMIFS(рўйхат!AZ:AZ,рўйхат!$CY:$CY,$B$808,рўйхат!$B:$B,$C777)</f>
        <v/>
      </c>
      <c r="AR777" s="36">
        <f>SUMIFS(рўйхат!BA:BA,рўйхат!$CY:$CY,$B$808,рўйхат!$B:$B,$C777)</f>
        <v/>
      </c>
      <c r="AS777" s="35">
        <f>SUMIFS(рўйхат!BB:BB,рўйхат!$CY:$CY,$B$808,рўйхат!$B:$B,$C777)</f>
        <v/>
      </c>
      <c r="AT777" s="36">
        <f>SUMIFS(рўйхат!BC:BC,рўйхат!$CY:$CY,$B$808,рўйхат!$B:$B,$C777)</f>
        <v/>
      </c>
      <c r="AU777" s="35">
        <f>SUMIFS(рўйхат!BD:BD,рўйхат!$CY:$CY,$B$808,рўйхат!$B:$B,$C777)</f>
        <v/>
      </c>
      <c r="AV777" s="36">
        <f>SUMIFS(рўйхат!BE:BE,рўйхат!$CY:$CY,$B$808,рўйхат!$B:$B,$C777)</f>
        <v/>
      </c>
      <c r="AW777" s="35">
        <f>SUMIFS(рўйхат!BF:BF,рўйхат!$CY:$CY,$B$808,рўйхат!$B:$B,$C777)</f>
        <v/>
      </c>
      <c r="AX777" s="36">
        <f>SUMIFS(рўйхат!BG:BG,рўйхат!$CY:$CY,$B$808,рўйхат!$B:$B,$C777)</f>
        <v/>
      </c>
      <c r="AY777" s="35">
        <f>SUMIFS(рўйхат!BH:BH,рўйхат!$CY:$CY,$B$808,рўйхат!$B:$B,$C777)</f>
        <v/>
      </c>
      <c r="AZ777" s="36">
        <f>SUMIFS(рўйхат!BI:BI,рўйхат!$CY:$CY,$B$808,рўйхат!$B:$B,$C777)</f>
        <v/>
      </c>
      <c r="BA777" s="35">
        <f>SUMIFS(рўйхат!BJ:BJ,рўйхат!$CY:$CY,$B$808,рўйхат!$B:$B,$C777)</f>
        <v/>
      </c>
      <c r="BB777" s="36">
        <f>SUMIFS(рўйхат!BK:BK,рўйхат!$CY:$CY,$B$808,рўйхат!$B:$B,$C777)</f>
        <v/>
      </c>
      <c r="BC777" s="77">
        <f>IFERROR(AO777/E777,0)</f>
        <v/>
      </c>
      <c r="BD777" s="77">
        <f>IFERROR(AP777/F777,0)</f>
        <v/>
      </c>
      <c r="BE777" s="35">
        <f>SUMIFS(рўйхат!BL:BL,рўйхат!$CY:$CY,$B$808,рўйхат!$B:$B,$C777)</f>
        <v/>
      </c>
      <c r="BF777" s="36">
        <f>SUMIFS(рўйхат!BM:BM,рўйхат!$CY:$CY,$B$808,рўйхат!$B:$B,$C777)</f>
        <v/>
      </c>
      <c r="BG777" s="35">
        <f>SUMIFS(рўйхат!BN:BN,рўйхат!$CY:$CY,$B$808,рўйхат!$B:$B,$C777)</f>
        <v/>
      </c>
      <c r="BH777" s="36">
        <f>SUMIFS(рўйхат!BO:BO,рўйхат!$CY:$CY,$B$808,рўйхат!$B:$B,$C777)</f>
        <v/>
      </c>
      <c r="BI777" s="35">
        <f>SUMIFS(рўйхат!BP:BP,рўйхат!$CY:$CY,$B$808,рўйхат!$B:$B,$C777)</f>
        <v/>
      </c>
      <c r="BJ777" s="36">
        <f>SUMIFS(рўйхат!BQ:BQ,рўйхат!$CY:$CY,$B$808,рўйхат!$B:$B,$C777)</f>
        <v/>
      </c>
      <c r="BK777" s="35">
        <f>SUMIFS(рўйхат!BR:BR,рўйхат!$CY:$CY,$B$808,рўйхат!$B:$B,$C777)</f>
        <v/>
      </c>
      <c r="BL777" s="36">
        <f>SUMIFS(рўйхат!BS:BS,рўйхат!$CY:$CY,$B$808,рўйхат!$B:$B,$C777)</f>
        <v/>
      </c>
      <c r="BM777" s="35">
        <f>SUMIFS(рўйхат!BT:BT,рўйхат!$CY:$CY,$B$808,рўйхат!$B:$B,$C777)</f>
        <v/>
      </c>
      <c r="BN777" s="36">
        <f>SUMIFS(рўйхат!BU:BU,рўйхат!$CY:$CY,$B$808,рўйхат!$B:$B,$C777)</f>
        <v/>
      </c>
      <c r="BO777" s="35">
        <f>SUMIFS(рўйхат!BX:BX,рўйхат!$CY:$CY,$B$808,рўйхат!$B:$B,$C777)</f>
        <v/>
      </c>
      <c r="BP777" s="36">
        <f>SUMIFS(рўйхат!BY:BY,рўйхат!$CY:$CY,$B$808,рўйхат!$B:$B,$C777)</f>
        <v/>
      </c>
      <c r="BQ777" s="35">
        <f>SUMIFS(рўйхат!BZ:BZ,рўйхат!$CY:$CY,$B$808,рўйхат!$B:$B,$C777)</f>
        <v/>
      </c>
      <c r="BR777" s="36">
        <f>SUMIFS(рўйхат!CA:CA,рўйхат!$CY:$CY,$B$808,рўйхат!$B:$B,$C777)</f>
        <v/>
      </c>
      <c r="BS777" s="35">
        <f>SUMIFS(рўйхат!CB:CB,рўйхат!$CY:$CY,$B$808,рўйхат!$B:$B,$C777)</f>
        <v/>
      </c>
      <c r="BT777" s="36">
        <f>SUMIFS(рўйхат!CC:CC,рўйхат!$CY:$CY,$B$808,рўйхат!$B:$B,$C777)</f>
        <v/>
      </c>
      <c r="BU777" s="35">
        <f>SUMIFS(рўйхат!CD:CD,рўйхат!$CY:$CY,$B$808,рўйхат!$B:$B,$C777)</f>
        <v/>
      </c>
      <c r="BV777" s="36">
        <f>SUMIFS(рўйхат!CE:CE,рўйхат!$CY:$CY,$B$808,рўйхат!$B:$B,$C777)</f>
        <v/>
      </c>
      <c r="BW777" s="35">
        <f>SUMIFS(рўйхат!CH:CH,рўйхат!$CY:$CY,$B$808,рўйхат!$B:$B,$C777)</f>
        <v/>
      </c>
      <c r="BX777" s="36">
        <f>SUMIFS(рўйхат!CI:CI,рўйхат!$CY:$CY,$B$808,рўйхат!$B:$B,$C777)</f>
        <v/>
      </c>
      <c r="BY777" s="35">
        <f>SUMIFS(рўйхат!CJ:CJ,рўйхат!$CY:$CY,$B$808,рўйхат!$B:$B,$C777)</f>
        <v/>
      </c>
      <c r="BZ777" s="36">
        <f>SUMIFS(рўйхат!CK:CK,рўйхат!$CY:$CY,$B$808,рўйхат!$B:$B,$C777)</f>
        <v/>
      </c>
      <c r="CA777" s="35">
        <f>SUMIFS(рўйхат!CL:CL,рўйхат!$CY:$CY,$B$808,рўйхат!$B:$B,$C777)</f>
        <v/>
      </c>
      <c r="CB777" s="36">
        <f>SUMIFS(рўйхат!CM:CM,рўйхат!$CY:$CY,$B$808,рўйхат!$B:$B,$C777)</f>
        <v/>
      </c>
      <c r="CC777" s="35">
        <f>SUMIFS(рўйхат!CN:CN,рўйхат!$CY:$CY,$B$808,рўйхат!$B:$B,$C777)</f>
        <v/>
      </c>
      <c r="CD777" s="36">
        <f>SUMIFS(рўйхат!CO:CO,рўйхат!$CY:$CY,$B$808,рўйхат!$B:$B,$C777)</f>
        <v/>
      </c>
      <c r="CE777" s="77">
        <f>IFERROR(BE777/(Q777+BE777),0)</f>
        <v/>
      </c>
      <c r="CF777" s="78">
        <f>IFERROR(BF777/(R777+BF777),0)</f>
        <v/>
      </c>
      <c r="CG777" s="8">
        <f>COUNTIFS(B:B,B777)</f>
        <v/>
      </c>
    </row>
    <row r="778" hidden="1" outlineLevel="1" ht="17.1" customFormat="1" customHeight="1" s="8">
      <c r="A778" s="31" t="n"/>
      <c r="B778" s="50" t="n">
        <v>2</v>
      </c>
      <c r="C778" s="66" t="inlineStr">
        <is>
          <t>Божхона қўмитаси</t>
        </is>
      </c>
      <c r="D778" s="16" t="n"/>
      <c r="E778" s="35">
        <f>SUMIFS(рўйхат!F:F,рўйхат!$CY:$CY,$B$808,рўйхат!$B:$B,$C778)</f>
        <v/>
      </c>
      <c r="F778" s="36">
        <f>SUMIFS(рўйхат!G:G,рўйхат!$CY:$CY,$B$808,рўйхат!$B:$B,$C778)</f>
        <v/>
      </c>
      <c r="G778" s="35">
        <f>SUMIFS(рўйхат!H:H,рўйхат!$CY:$CY,$B$808,рўйхат!$B:$B,$C778)</f>
        <v/>
      </c>
      <c r="H778" s="36">
        <f>SUMIFS(рўйхат!I:I,рўйхат!$CY:$CY,$B$808,рўйхат!$B:$B,$C778)</f>
        <v/>
      </c>
      <c r="I778" s="35">
        <f>SUMIFS(рўйхат!J:J,рўйхат!$CY:$CY,$B$808,рўйхат!$B:$B,$C778)</f>
        <v/>
      </c>
      <c r="J778" s="36">
        <f>SUMIFS(рўйхат!K:K,рўйхат!$CY:$CY,$B$808,рўйхат!$B:$B,$C778)</f>
        <v/>
      </c>
      <c r="K778" s="35">
        <f>SUMIFS(рўйхат!L:L,рўйхат!$CY:$CY,$B$808,рўйхат!$B:$B,$C778)</f>
        <v/>
      </c>
      <c r="L778" s="36">
        <f>SUMIFS(рўйхат!M:M,рўйхат!$CY:$CY,$B$808,рўйхат!$B:$B,$C778)</f>
        <v/>
      </c>
      <c r="M778" s="35">
        <f>SUMIFS(рўйхат!N:N,рўйхат!$CY:$CY,$B$808,рўйхат!$B:$B,$C778)</f>
        <v/>
      </c>
      <c r="N778" s="36">
        <f>SUMIFS(рўйхат!O:O,рўйхат!$CY:$CY,$B$808,рўйхат!$B:$B,$C778)</f>
        <v/>
      </c>
      <c r="O778" s="34">
        <f>IFERROR(M778/E778,0)</f>
        <v/>
      </c>
      <c r="P778" s="34">
        <f>IFERROR(N778/F778,0)</f>
        <v/>
      </c>
      <c r="Q778" s="35">
        <f>SUMIFS(рўйхат!P:P,рўйхат!$CY:$CY,$B$808,рўйхат!$B:$B,$C778)</f>
        <v/>
      </c>
      <c r="R778" s="36">
        <f>SUMIFS(рўйхат!Q:Q,рўйхат!$CY:$CY,$B$808,рўйхат!$B:$B,$C778)</f>
        <v/>
      </c>
      <c r="S778" s="35">
        <f>SUMIFS(рўйхат!R:R,рўйхат!$CY:$CY,$B$808,рўйхат!$B:$B,$C778)</f>
        <v/>
      </c>
      <c r="T778" s="36">
        <f>SUMIFS(рўйхат!S:S,рўйхат!$CY:$CY,$B$808,рўйхат!$B:$B,$C778)</f>
        <v/>
      </c>
      <c r="U778" s="35">
        <f>SUMIFS(рўйхат!T:T,рўйхат!$CY:$CY,$B$808,рўйхат!$B:$B,$C778)</f>
        <v/>
      </c>
      <c r="V778" s="36">
        <f>SUMIFS(рўйхат!U:U,рўйхат!$CY:$CY,$B$808,рўйхат!$B:$B,$C778)</f>
        <v/>
      </c>
      <c r="W778" s="35">
        <f>SUMIFS(рўйхат!V:V,рўйхат!$CY:$CY,$B$808,рўйхат!$B:$B,$C778)</f>
        <v/>
      </c>
      <c r="X778" s="36">
        <f>SUMIFS(рўйхат!W:W,рўйхат!$CY:$CY,$B$808,рўйхат!$B:$B,$C778)</f>
        <v/>
      </c>
      <c r="Y778" s="35">
        <f>SUMIFS(рўйхат!X:X,рўйхат!$CY:$CY,$B$808,рўйхат!$B:$B,$C778)</f>
        <v/>
      </c>
      <c r="Z778" s="36">
        <f>SUMIFS(рўйхат!Y:Y,рўйхат!$CY:$CY,$B$808,рўйхат!$B:$B,$C778)</f>
        <v/>
      </c>
      <c r="AA778" s="35">
        <f>SUMIFS(рўйхат!Z:Z,рўйхат!$CY:$CY,$B$808,рўйхат!$B:$B,$C778)</f>
        <v/>
      </c>
      <c r="AB778" s="36">
        <f>SUMIFS(рўйхат!AA:AA,рўйхат!$CY:$CY,$B$808,рўйхат!$B:$B,$C778)</f>
        <v/>
      </c>
      <c r="AC778" s="35">
        <f>SUMIFS(рўйхат!AB:AB,рўйхат!$CY:$CY,$B$808,рўйхат!$B:$B,$C778)</f>
        <v/>
      </c>
      <c r="AD778" s="36">
        <f>SUMIFS(рўйхат!AC:AC,рўйхат!$CY:$CY,$B$808,рўйхат!$B:$B,$C778)</f>
        <v/>
      </c>
      <c r="AE778" s="35">
        <f>SUMIFS(рўйхат!AD:AD,рўйхат!$CY:$CY,$B$808,рўйхат!$B:$B,$C778)</f>
        <v/>
      </c>
      <c r="AF778" s="36">
        <f>SUMIFS(рўйхат!AE:AE,рўйхат!$CY:$CY,$B$808,рўйхат!$B:$B,$C778)</f>
        <v/>
      </c>
      <c r="AG778" s="35">
        <f>SUMIFS(рўйхат!AH:AH,рўйхат!$CY:$CY,$B$808,рўйхат!$B:$B,$C778)</f>
        <v/>
      </c>
      <c r="AH778" s="36">
        <f>SUMIFS(рўйхат!AI:AI,рўйхат!$CY:$CY,$B$808,рўйхат!$B:$B,$C778)</f>
        <v/>
      </c>
      <c r="AI778" s="35">
        <f>SUMIFS(рўйхат!AJ:AJ,рўйхат!$CY:$CY,$B$808,рўйхат!$B:$B,$C778)</f>
        <v/>
      </c>
      <c r="AJ778" s="36">
        <f>SUMIFS(рўйхат!AK:AK,рўйхат!$CY:$CY,$B$808,рўйхат!$B:$B,$C778)</f>
        <v/>
      </c>
      <c r="AK778" s="35">
        <f>SUMIFS(рўйхат!AL:AL,рўйхат!$CY:$CY,$B$808,рўйхат!$B:$B,$C778)</f>
        <v/>
      </c>
      <c r="AL778" s="36">
        <f>SUMIFS(рўйхат!AM:AM,рўйхат!$CY:$CY,$B$808,рўйхат!$B:$B,$C778)</f>
        <v/>
      </c>
      <c r="AM778" s="77">
        <f>IFERROR(Q778/E778,0)</f>
        <v/>
      </c>
      <c r="AN778" s="77">
        <f>IFERROR(R778/F778,0)</f>
        <v/>
      </c>
      <c r="AO778" s="36">
        <f>SUMIFS(рўйхат!AX:AX,рўйхат!$CY:$CY,$B$808,рўйхат!$B:$B,$C778)</f>
        <v/>
      </c>
      <c r="AP778" s="36">
        <f>SUMIFS(рўйхат!AY:AY,рўйхат!$CY:$CY,$B$808,рўйхат!$B:$B,$C778)</f>
        <v/>
      </c>
      <c r="AQ778" s="35">
        <f>SUMIFS(рўйхат!AZ:AZ,рўйхат!$CY:$CY,$B$808,рўйхат!$B:$B,$C778)</f>
        <v/>
      </c>
      <c r="AR778" s="36">
        <f>SUMIFS(рўйхат!BA:BA,рўйхат!$CY:$CY,$B$808,рўйхат!$B:$B,$C778)</f>
        <v/>
      </c>
      <c r="AS778" s="35">
        <f>SUMIFS(рўйхат!BB:BB,рўйхат!$CY:$CY,$B$808,рўйхат!$B:$B,$C778)</f>
        <v/>
      </c>
      <c r="AT778" s="36">
        <f>SUMIFS(рўйхат!BC:BC,рўйхат!$CY:$CY,$B$808,рўйхат!$B:$B,$C778)</f>
        <v/>
      </c>
      <c r="AU778" s="35">
        <f>SUMIFS(рўйхат!BD:BD,рўйхат!$CY:$CY,$B$808,рўйхат!$B:$B,$C778)</f>
        <v/>
      </c>
      <c r="AV778" s="36">
        <f>SUMIFS(рўйхат!BE:BE,рўйхат!$CY:$CY,$B$808,рўйхат!$B:$B,$C778)</f>
        <v/>
      </c>
      <c r="AW778" s="35">
        <f>SUMIFS(рўйхат!BF:BF,рўйхат!$CY:$CY,$B$808,рўйхат!$B:$B,$C778)</f>
        <v/>
      </c>
      <c r="AX778" s="36">
        <f>SUMIFS(рўйхат!BG:BG,рўйхат!$CY:$CY,$B$808,рўйхат!$B:$B,$C778)</f>
        <v/>
      </c>
      <c r="AY778" s="35">
        <f>SUMIFS(рўйхат!BH:BH,рўйхат!$CY:$CY,$B$808,рўйхат!$B:$B,$C778)</f>
        <v/>
      </c>
      <c r="AZ778" s="36">
        <f>SUMIFS(рўйхат!BI:BI,рўйхат!$CY:$CY,$B$808,рўйхат!$B:$B,$C778)</f>
        <v/>
      </c>
      <c r="BA778" s="35">
        <f>SUMIFS(рўйхат!BJ:BJ,рўйхат!$CY:$CY,$B$808,рўйхат!$B:$B,$C778)</f>
        <v/>
      </c>
      <c r="BB778" s="36">
        <f>SUMIFS(рўйхат!BK:BK,рўйхат!$CY:$CY,$B$808,рўйхат!$B:$B,$C778)</f>
        <v/>
      </c>
      <c r="BC778" s="77">
        <f>IFERROR(AO778/E778,0)</f>
        <v/>
      </c>
      <c r="BD778" s="77">
        <f>IFERROR(AP778/F778,0)</f>
        <v/>
      </c>
      <c r="BE778" s="35">
        <f>SUMIFS(рўйхат!BL:BL,рўйхат!$CY:$CY,$B$808,рўйхат!$B:$B,$C778)</f>
        <v/>
      </c>
      <c r="BF778" s="36">
        <f>SUMIFS(рўйхат!BM:BM,рўйхат!$CY:$CY,$B$808,рўйхат!$B:$B,$C778)</f>
        <v/>
      </c>
      <c r="BG778" s="35">
        <f>SUMIFS(рўйхат!BN:BN,рўйхат!$CY:$CY,$B$808,рўйхат!$B:$B,$C778)</f>
        <v/>
      </c>
      <c r="BH778" s="36">
        <f>SUMIFS(рўйхат!BO:BO,рўйхат!$CY:$CY,$B$808,рўйхат!$B:$B,$C778)</f>
        <v/>
      </c>
      <c r="BI778" s="35">
        <f>SUMIFS(рўйхат!BP:BP,рўйхат!$CY:$CY,$B$808,рўйхат!$B:$B,$C778)</f>
        <v/>
      </c>
      <c r="BJ778" s="36">
        <f>SUMIFS(рўйхат!BQ:BQ,рўйхат!$CY:$CY,$B$808,рўйхат!$B:$B,$C778)</f>
        <v/>
      </c>
      <c r="BK778" s="35">
        <f>SUMIFS(рўйхат!BR:BR,рўйхат!$CY:$CY,$B$808,рўйхат!$B:$B,$C778)</f>
        <v/>
      </c>
      <c r="BL778" s="36">
        <f>SUMIFS(рўйхат!BS:BS,рўйхат!$CY:$CY,$B$808,рўйхат!$B:$B,$C778)</f>
        <v/>
      </c>
      <c r="BM778" s="35">
        <f>SUMIFS(рўйхат!BT:BT,рўйхат!$CY:$CY,$B$808,рўйхат!$B:$B,$C778)</f>
        <v/>
      </c>
      <c r="BN778" s="36">
        <f>SUMIFS(рўйхат!BU:BU,рўйхат!$CY:$CY,$B$808,рўйхат!$B:$B,$C778)</f>
        <v/>
      </c>
      <c r="BO778" s="35">
        <f>SUMIFS(рўйхат!BX:BX,рўйхат!$CY:$CY,$B$808,рўйхат!$B:$B,$C778)</f>
        <v/>
      </c>
      <c r="BP778" s="36">
        <f>SUMIFS(рўйхат!BY:BY,рўйхат!$CY:$CY,$B$808,рўйхат!$B:$B,$C778)</f>
        <v/>
      </c>
      <c r="BQ778" s="35">
        <f>SUMIFS(рўйхат!BZ:BZ,рўйхат!$CY:$CY,$B$808,рўйхат!$B:$B,$C778)</f>
        <v/>
      </c>
      <c r="BR778" s="36">
        <f>SUMIFS(рўйхат!CA:CA,рўйхат!$CY:$CY,$B$808,рўйхат!$B:$B,$C778)</f>
        <v/>
      </c>
      <c r="BS778" s="35">
        <f>SUMIFS(рўйхат!CB:CB,рўйхат!$CY:$CY,$B$808,рўйхат!$B:$B,$C778)</f>
        <v/>
      </c>
      <c r="BT778" s="36">
        <f>SUMIFS(рўйхат!CC:CC,рўйхат!$CY:$CY,$B$808,рўйхат!$B:$B,$C778)</f>
        <v/>
      </c>
      <c r="BU778" s="35">
        <f>SUMIFS(рўйхат!CD:CD,рўйхат!$CY:$CY,$B$808,рўйхат!$B:$B,$C778)</f>
        <v/>
      </c>
      <c r="BV778" s="36">
        <f>SUMIFS(рўйхат!CE:CE,рўйхат!$CY:$CY,$B$808,рўйхат!$B:$B,$C778)</f>
        <v/>
      </c>
      <c r="BW778" s="35">
        <f>SUMIFS(рўйхат!CH:CH,рўйхат!$CY:$CY,$B$808,рўйхат!$B:$B,$C778)</f>
        <v/>
      </c>
      <c r="BX778" s="36">
        <f>SUMIFS(рўйхат!CI:CI,рўйхат!$CY:$CY,$B$808,рўйхат!$B:$B,$C778)</f>
        <v/>
      </c>
      <c r="BY778" s="35">
        <f>SUMIFS(рўйхат!CJ:CJ,рўйхат!$CY:$CY,$B$808,рўйхат!$B:$B,$C778)</f>
        <v/>
      </c>
      <c r="BZ778" s="36">
        <f>SUMIFS(рўйхат!CK:CK,рўйхат!$CY:$CY,$B$808,рўйхат!$B:$B,$C778)</f>
        <v/>
      </c>
      <c r="CA778" s="35">
        <f>SUMIFS(рўйхат!CL:CL,рўйхат!$CY:$CY,$B$808,рўйхат!$B:$B,$C778)</f>
        <v/>
      </c>
      <c r="CB778" s="36">
        <f>SUMIFS(рўйхат!CM:CM,рўйхат!$CY:$CY,$B$808,рўйхат!$B:$B,$C778)</f>
        <v/>
      </c>
      <c r="CC778" s="35">
        <f>SUMIFS(рўйхат!CN:CN,рўйхат!$CY:$CY,$B$808,рўйхат!$B:$B,$C778)</f>
        <v/>
      </c>
      <c r="CD778" s="36">
        <f>SUMIFS(рўйхат!CO:CO,рўйхат!$CY:$CY,$B$808,рўйхат!$B:$B,$C778)</f>
        <v/>
      </c>
      <c r="CE778" s="77">
        <f>IFERROR(BE778/(Q778+BE778),0)</f>
        <v/>
      </c>
      <c r="CF778" s="78">
        <f>IFERROR(BF778/(R778+BF778),0)</f>
        <v/>
      </c>
      <c r="CG778" s="8">
        <f>COUNTIFS(B:B,B778)</f>
        <v/>
      </c>
    </row>
    <row r="779" hidden="1" outlineLevel="1" ht="17.1" customFormat="1" customHeight="1" s="8">
      <c r="A779" s="31" t="n"/>
      <c r="B779" s="50" t="n">
        <v>3</v>
      </c>
      <c r="C779" s="66" t="inlineStr">
        <is>
          <t>Вазирлар Маҳкамаси ҳузуридаги Солиқ қўмитаси</t>
        </is>
      </c>
      <c r="D779" s="16" t="n"/>
      <c r="E779" s="35">
        <f>SUMIFS(рўйхат!F:F,рўйхат!$CY:$CY,$B$808,рўйхат!$B:$B,$C779)</f>
        <v/>
      </c>
      <c r="F779" s="36">
        <f>SUMIFS(рўйхат!G:G,рўйхат!$CY:$CY,$B$808,рўйхат!$B:$B,$C779)</f>
        <v/>
      </c>
      <c r="G779" s="35">
        <f>SUMIFS(рўйхат!H:H,рўйхат!$CY:$CY,$B$808,рўйхат!$B:$B,$C779)</f>
        <v/>
      </c>
      <c r="H779" s="36">
        <f>SUMIFS(рўйхат!I:I,рўйхат!$CY:$CY,$B$808,рўйхат!$B:$B,$C779)</f>
        <v/>
      </c>
      <c r="I779" s="35">
        <f>SUMIFS(рўйхат!J:J,рўйхат!$CY:$CY,$B$808,рўйхат!$B:$B,$C779)</f>
        <v/>
      </c>
      <c r="J779" s="36">
        <f>SUMIFS(рўйхат!K:K,рўйхат!$CY:$CY,$B$808,рўйхат!$B:$B,$C779)</f>
        <v/>
      </c>
      <c r="K779" s="35">
        <f>SUMIFS(рўйхат!L:L,рўйхат!$CY:$CY,$B$808,рўйхат!$B:$B,$C779)</f>
        <v/>
      </c>
      <c r="L779" s="36">
        <f>SUMIFS(рўйхат!M:M,рўйхат!$CY:$CY,$B$808,рўйхат!$B:$B,$C779)</f>
        <v/>
      </c>
      <c r="M779" s="35">
        <f>SUMIFS(рўйхат!N:N,рўйхат!$CY:$CY,$B$808,рўйхат!$B:$B,$C779)</f>
        <v/>
      </c>
      <c r="N779" s="36">
        <f>SUMIFS(рўйхат!O:O,рўйхат!$CY:$CY,$B$808,рўйхат!$B:$B,$C779)</f>
        <v/>
      </c>
      <c r="O779" s="34">
        <f>IFERROR(M779/E779,0)</f>
        <v/>
      </c>
      <c r="P779" s="34">
        <f>IFERROR(N779/F779,0)</f>
        <v/>
      </c>
      <c r="Q779" s="35">
        <f>SUMIFS(рўйхат!P:P,рўйхат!$CY:$CY,$B$808,рўйхат!$B:$B,$C779)</f>
        <v/>
      </c>
      <c r="R779" s="36">
        <f>SUMIFS(рўйхат!Q:Q,рўйхат!$CY:$CY,$B$808,рўйхат!$B:$B,$C779)</f>
        <v/>
      </c>
      <c r="S779" s="35">
        <f>SUMIFS(рўйхат!R:R,рўйхат!$CY:$CY,$B$808,рўйхат!$B:$B,$C779)</f>
        <v/>
      </c>
      <c r="T779" s="36">
        <f>SUMIFS(рўйхат!S:S,рўйхат!$CY:$CY,$B$808,рўйхат!$B:$B,$C779)</f>
        <v/>
      </c>
      <c r="U779" s="35">
        <f>SUMIFS(рўйхат!T:T,рўйхат!$CY:$CY,$B$808,рўйхат!$B:$B,$C779)</f>
        <v/>
      </c>
      <c r="V779" s="36">
        <f>SUMIFS(рўйхат!U:U,рўйхат!$CY:$CY,$B$808,рўйхат!$B:$B,$C779)</f>
        <v/>
      </c>
      <c r="W779" s="35">
        <f>SUMIFS(рўйхат!V:V,рўйхат!$CY:$CY,$B$808,рўйхат!$B:$B,$C779)</f>
        <v/>
      </c>
      <c r="X779" s="36">
        <f>SUMIFS(рўйхат!W:W,рўйхат!$CY:$CY,$B$808,рўйхат!$B:$B,$C779)</f>
        <v/>
      </c>
      <c r="Y779" s="35">
        <f>SUMIFS(рўйхат!X:X,рўйхат!$CY:$CY,$B$808,рўйхат!$B:$B,$C779)</f>
        <v/>
      </c>
      <c r="Z779" s="36">
        <f>SUMIFS(рўйхат!Y:Y,рўйхат!$CY:$CY,$B$808,рўйхат!$B:$B,$C779)</f>
        <v/>
      </c>
      <c r="AA779" s="35">
        <f>SUMIFS(рўйхат!Z:Z,рўйхат!$CY:$CY,$B$808,рўйхат!$B:$B,$C779)</f>
        <v/>
      </c>
      <c r="AB779" s="36">
        <f>SUMIFS(рўйхат!AA:AA,рўйхат!$CY:$CY,$B$808,рўйхат!$B:$B,$C779)</f>
        <v/>
      </c>
      <c r="AC779" s="35">
        <f>SUMIFS(рўйхат!AB:AB,рўйхат!$CY:$CY,$B$808,рўйхат!$B:$B,$C779)</f>
        <v/>
      </c>
      <c r="AD779" s="36">
        <f>SUMIFS(рўйхат!AC:AC,рўйхат!$CY:$CY,$B$808,рўйхат!$B:$B,$C779)</f>
        <v/>
      </c>
      <c r="AE779" s="35">
        <f>SUMIFS(рўйхат!AD:AD,рўйхат!$CY:$CY,$B$808,рўйхат!$B:$B,$C779)</f>
        <v/>
      </c>
      <c r="AF779" s="36">
        <f>SUMIFS(рўйхат!AE:AE,рўйхат!$CY:$CY,$B$808,рўйхат!$B:$B,$C779)</f>
        <v/>
      </c>
      <c r="AG779" s="35">
        <f>SUMIFS(рўйхат!AH:AH,рўйхат!$CY:$CY,$B$808,рўйхат!$B:$B,$C779)</f>
        <v/>
      </c>
      <c r="AH779" s="36">
        <f>SUMIFS(рўйхат!AI:AI,рўйхат!$CY:$CY,$B$808,рўйхат!$B:$B,$C779)</f>
        <v/>
      </c>
      <c r="AI779" s="35">
        <f>SUMIFS(рўйхат!AJ:AJ,рўйхат!$CY:$CY,$B$808,рўйхат!$B:$B,$C779)</f>
        <v/>
      </c>
      <c r="AJ779" s="36">
        <f>SUMIFS(рўйхат!AK:AK,рўйхат!$CY:$CY,$B$808,рўйхат!$B:$B,$C779)</f>
        <v/>
      </c>
      <c r="AK779" s="35">
        <f>SUMIFS(рўйхат!AL:AL,рўйхат!$CY:$CY,$B$808,рўйхат!$B:$B,$C779)</f>
        <v/>
      </c>
      <c r="AL779" s="36">
        <f>SUMIFS(рўйхат!AM:AM,рўйхат!$CY:$CY,$B$808,рўйхат!$B:$B,$C779)</f>
        <v/>
      </c>
      <c r="AM779" s="77">
        <f>IFERROR(Q779/E779,0)</f>
        <v/>
      </c>
      <c r="AN779" s="77">
        <f>IFERROR(R779/F779,0)</f>
        <v/>
      </c>
      <c r="AO779" s="36">
        <f>SUMIFS(рўйхат!AX:AX,рўйхат!$CY:$CY,$B$808,рўйхат!$B:$B,$C779)</f>
        <v/>
      </c>
      <c r="AP779" s="36">
        <f>SUMIFS(рўйхат!AY:AY,рўйхат!$CY:$CY,$B$808,рўйхат!$B:$B,$C779)</f>
        <v/>
      </c>
      <c r="AQ779" s="35">
        <f>SUMIFS(рўйхат!AZ:AZ,рўйхат!$CY:$CY,$B$808,рўйхат!$B:$B,$C779)</f>
        <v/>
      </c>
      <c r="AR779" s="36">
        <f>SUMIFS(рўйхат!BA:BA,рўйхат!$CY:$CY,$B$808,рўйхат!$B:$B,$C779)</f>
        <v/>
      </c>
      <c r="AS779" s="35">
        <f>SUMIFS(рўйхат!BB:BB,рўйхат!$CY:$CY,$B$808,рўйхат!$B:$B,$C779)</f>
        <v/>
      </c>
      <c r="AT779" s="36">
        <f>SUMIFS(рўйхат!BC:BC,рўйхат!$CY:$CY,$B$808,рўйхат!$B:$B,$C779)</f>
        <v/>
      </c>
      <c r="AU779" s="35">
        <f>SUMIFS(рўйхат!BD:BD,рўйхат!$CY:$CY,$B$808,рўйхат!$B:$B,$C779)</f>
        <v/>
      </c>
      <c r="AV779" s="36">
        <f>SUMIFS(рўйхат!BE:BE,рўйхат!$CY:$CY,$B$808,рўйхат!$B:$B,$C779)</f>
        <v/>
      </c>
      <c r="AW779" s="35">
        <f>SUMIFS(рўйхат!BF:BF,рўйхат!$CY:$CY,$B$808,рўйхат!$B:$B,$C779)</f>
        <v/>
      </c>
      <c r="AX779" s="36">
        <f>SUMIFS(рўйхат!BG:BG,рўйхат!$CY:$CY,$B$808,рўйхат!$B:$B,$C779)</f>
        <v/>
      </c>
      <c r="AY779" s="35">
        <f>SUMIFS(рўйхат!BH:BH,рўйхат!$CY:$CY,$B$808,рўйхат!$B:$B,$C779)</f>
        <v/>
      </c>
      <c r="AZ779" s="36">
        <f>SUMIFS(рўйхат!BI:BI,рўйхат!$CY:$CY,$B$808,рўйхат!$B:$B,$C779)</f>
        <v/>
      </c>
      <c r="BA779" s="35">
        <f>SUMIFS(рўйхат!BJ:BJ,рўйхат!$CY:$CY,$B$808,рўйхат!$B:$B,$C779)</f>
        <v/>
      </c>
      <c r="BB779" s="36">
        <f>SUMIFS(рўйхат!BK:BK,рўйхат!$CY:$CY,$B$808,рўйхат!$B:$B,$C779)</f>
        <v/>
      </c>
      <c r="BC779" s="77">
        <f>IFERROR(AO779/E779,0)</f>
        <v/>
      </c>
      <c r="BD779" s="77">
        <f>IFERROR(AP779/F779,0)</f>
        <v/>
      </c>
      <c r="BE779" s="35">
        <f>SUMIFS(рўйхат!BL:BL,рўйхат!$CY:$CY,$B$808,рўйхат!$B:$B,$C779)</f>
        <v/>
      </c>
      <c r="BF779" s="36">
        <f>SUMIFS(рўйхат!BM:BM,рўйхат!$CY:$CY,$B$808,рўйхат!$B:$B,$C779)</f>
        <v/>
      </c>
      <c r="BG779" s="35">
        <f>SUMIFS(рўйхат!BN:BN,рўйхат!$CY:$CY,$B$808,рўйхат!$B:$B,$C779)</f>
        <v/>
      </c>
      <c r="BH779" s="36">
        <f>SUMIFS(рўйхат!BO:BO,рўйхат!$CY:$CY,$B$808,рўйхат!$B:$B,$C779)</f>
        <v/>
      </c>
      <c r="BI779" s="35">
        <f>SUMIFS(рўйхат!BP:BP,рўйхат!$CY:$CY,$B$808,рўйхат!$B:$B,$C779)</f>
        <v/>
      </c>
      <c r="BJ779" s="36">
        <f>SUMIFS(рўйхат!BQ:BQ,рўйхат!$CY:$CY,$B$808,рўйхат!$B:$B,$C779)</f>
        <v/>
      </c>
      <c r="BK779" s="35">
        <f>SUMIFS(рўйхат!BR:BR,рўйхат!$CY:$CY,$B$808,рўйхат!$B:$B,$C779)</f>
        <v/>
      </c>
      <c r="BL779" s="36">
        <f>SUMIFS(рўйхат!BS:BS,рўйхат!$CY:$CY,$B$808,рўйхат!$B:$B,$C779)</f>
        <v/>
      </c>
      <c r="BM779" s="35">
        <f>SUMIFS(рўйхат!BT:BT,рўйхат!$CY:$CY,$B$808,рўйхат!$B:$B,$C779)</f>
        <v/>
      </c>
      <c r="BN779" s="36">
        <f>SUMIFS(рўйхат!BU:BU,рўйхат!$CY:$CY,$B$808,рўйхат!$B:$B,$C779)</f>
        <v/>
      </c>
      <c r="BO779" s="35">
        <f>SUMIFS(рўйхат!BX:BX,рўйхат!$CY:$CY,$B$808,рўйхат!$B:$B,$C779)</f>
        <v/>
      </c>
      <c r="BP779" s="36">
        <f>SUMIFS(рўйхат!BY:BY,рўйхат!$CY:$CY,$B$808,рўйхат!$B:$B,$C779)</f>
        <v/>
      </c>
      <c r="BQ779" s="35">
        <f>SUMIFS(рўйхат!BZ:BZ,рўйхат!$CY:$CY,$B$808,рўйхат!$B:$B,$C779)</f>
        <v/>
      </c>
      <c r="BR779" s="36">
        <f>SUMIFS(рўйхат!CA:CA,рўйхат!$CY:$CY,$B$808,рўйхат!$B:$B,$C779)</f>
        <v/>
      </c>
      <c r="BS779" s="35">
        <f>SUMIFS(рўйхат!CB:CB,рўйхат!$CY:$CY,$B$808,рўйхат!$B:$B,$C779)</f>
        <v/>
      </c>
      <c r="BT779" s="36">
        <f>SUMIFS(рўйхат!CC:CC,рўйхат!$CY:$CY,$B$808,рўйхат!$B:$B,$C779)</f>
        <v/>
      </c>
      <c r="BU779" s="35">
        <f>SUMIFS(рўйхат!CD:CD,рўйхат!$CY:$CY,$B$808,рўйхат!$B:$B,$C779)</f>
        <v/>
      </c>
      <c r="BV779" s="36">
        <f>SUMIFS(рўйхат!CE:CE,рўйхат!$CY:$CY,$B$808,рўйхат!$B:$B,$C779)</f>
        <v/>
      </c>
      <c r="BW779" s="35">
        <f>SUMIFS(рўйхат!CH:CH,рўйхат!$CY:$CY,$B$808,рўйхат!$B:$B,$C779)</f>
        <v/>
      </c>
      <c r="BX779" s="36">
        <f>SUMIFS(рўйхат!CI:CI,рўйхат!$CY:$CY,$B$808,рўйхат!$B:$B,$C779)</f>
        <v/>
      </c>
      <c r="BY779" s="35">
        <f>SUMIFS(рўйхат!CJ:CJ,рўйхат!$CY:$CY,$B$808,рўйхат!$B:$B,$C779)</f>
        <v/>
      </c>
      <c r="BZ779" s="36">
        <f>SUMIFS(рўйхат!CK:CK,рўйхат!$CY:$CY,$B$808,рўйхат!$B:$B,$C779)</f>
        <v/>
      </c>
      <c r="CA779" s="35">
        <f>SUMIFS(рўйхат!CL:CL,рўйхат!$CY:$CY,$B$808,рўйхат!$B:$B,$C779)</f>
        <v/>
      </c>
      <c r="CB779" s="36">
        <f>SUMIFS(рўйхат!CM:CM,рўйхат!$CY:$CY,$B$808,рўйхат!$B:$B,$C779)</f>
        <v/>
      </c>
      <c r="CC779" s="35">
        <f>SUMIFS(рўйхат!CN:CN,рўйхат!$CY:$CY,$B$808,рўйхат!$B:$B,$C779)</f>
        <v/>
      </c>
      <c r="CD779" s="36">
        <f>SUMIFS(рўйхат!CO:CO,рўйхат!$CY:$CY,$B$808,рўйхат!$B:$B,$C779)</f>
        <v/>
      </c>
      <c r="CE779" s="77">
        <f>IFERROR(BE779/(Q779+BE779),0)</f>
        <v/>
      </c>
      <c r="CF779" s="78">
        <f>IFERROR(BF779/(R779+BF779),0)</f>
        <v/>
      </c>
      <c r="CG779" s="8">
        <f>COUNTIFS(B:B,B779)</f>
        <v/>
      </c>
    </row>
    <row r="780" hidden="1" outlineLevel="1" ht="17.1" customFormat="1" customHeight="1" s="8">
      <c r="A780" s="31" t="n"/>
      <c r="B780" s="50" t="n">
        <v>4</v>
      </c>
      <c r="C780" s="66" t="inlineStr">
        <is>
          <t>Вилоят ҳокимликлари</t>
        </is>
      </c>
      <c r="D780" s="16" t="n"/>
      <c r="E780" s="35">
        <f>SUMIFS(рўйхат!F:F,рўйхат!$CY:$CY,$B$808,рўйхат!$B:$B,$C780)</f>
        <v/>
      </c>
      <c r="F780" s="36">
        <f>SUMIFS(рўйхат!G:G,рўйхат!$CY:$CY,$B$808,рўйхат!$B:$B,$C780)</f>
        <v/>
      </c>
      <c r="G780" s="35">
        <f>SUMIFS(рўйхат!H:H,рўйхат!$CY:$CY,$B$808,рўйхат!$B:$B,$C780)</f>
        <v/>
      </c>
      <c r="H780" s="36">
        <f>SUMIFS(рўйхат!I:I,рўйхат!$CY:$CY,$B$808,рўйхат!$B:$B,$C780)</f>
        <v/>
      </c>
      <c r="I780" s="35">
        <f>SUMIFS(рўйхат!J:J,рўйхат!$CY:$CY,$B$808,рўйхат!$B:$B,$C780)</f>
        <v/>
      </c>
      <c r="J780" s="36">
        <f>SUMIFS(рўйхат!K:K,рўйхат!$CY:$CY,$B$808,рўйхат!$B:$B,$C780)</f>
        <v/>
      </c>
      <c r="K780" s="35">
        <f>SUMIFS(рўйхат!L:L,рўйхат!$CY:$CY,$B$808,рўйхат!$B:$B,$C780)</f>
        <v/>
      </c>
      <c r="L780" s="36">
        <f>SUMIFS(рўйхат!M:M,рўйхат!$CY:$CY,$B$808,рўйхат!$B:$B,$C780)</f>
        <v/>
      </c>
      <c r="M780" s="35">
        <f>SUMIFS(рўйхат!N:N,рўйхат!$CY:$CY,$B$808,рўйхат!$B:$B,$C780)</f>
        <v/>
      </c>
      <c r="N780" s="36">
        <f>SUMIFS(рўйхат!O:O,рўйхат!$CY:$CY,$B$808,рўйхат!$B:$B,$C780)</f>
        <v/>
      </c>
      <c r="O780" s="34">
        <f>IFERROR(M780/E780,0)</f>
        <v/>
      </c>
      <c r="P780" s="34">
        <f>IFERROR(N780/F780,0)</f>
        <v/>
      </c>
      <c r="Q780" s="35">
        <f>SUMIFS(рўйхат!P:P,рўйхат!$CY:$CY,$B$808,рўйхат!$B:$B,$C780)</f>
        <v/>
      </c>
      <c r="R780" s="36">
        <f>SUMIFS(рўйхат!Q:Q,рўйхат!$CY:$CY,$B$808,рўйхат!$B:$B,$C780)</f>
        <v/>
      </c>
      <c r="S780" s="35">
        <f>SUMIFS(рўйхат!R:R,рўйхат!$CY:$CY,$B$808,рўйхат!$B:$B,$C780)</f>
        <v/>
      </c>
      <c r="T780" s="36">
        <f>SUMIFS(рўйхат!S:S,рўйхат!$CY:$CY,$B$808,рўйхат!$B:$B,$C780)</f>
        <v/>
      </c>
      <c r="U780" s="35">
        <f>SUMIFS(рўйхат!T:T,рўйхат!$CY:$CY,$B$808,рўйхат!$B:$B,$C780)</f>
        <v/>
      </c>
      <c r="V780" s="36">
        <f>SUMIFS(рўйхат!U:U,рўйхат!$CY:$CY,$B$808,рўйхат!$B:$B,$C780)</f>
        <v/>
      </c>
      <c r="W780" s="35">
        <f>SUMIFS(рўйхат!V:V,рўйхат!$CY:$CY,$B$808,рўйхат!$B:$B,$C780)</f>
        <v/>
      </c>
      <c r="X780" s="36">
        <f>SUMIFS(рўйхат!W:W,рўйхат!$CY:$CY,$B$808,рўйхат!$B:$B,$C780)</f>
        <v/>
      </c>
      <c r="Y780" s="35">
        <f>SUMIFS(рўйхат!X:X,рўйхат!$CY:$CY,$B$808,рўйхат!$B:$B,$C780)</f>
        <v/>
      </c>
      <c r="Z780" s="36">
        <f>SUMIFS(рўйхат!Y:Y,рўйхат!$CY:$CY,$B$808,рўйхат!$B:$B,$C780)</f>
        <v/>
      </c>
      <c r="AA780" s="35">
        <f>SUMIFS(рўйхат!Z:Z,рўйхат!$CY:$CY,$B$808,рўйхат!$B:$B,$C780)</f>
        <v/>
      </c>
      <c r="AB780" s="36">
        <f>SUMIFS(рўйхат!AA:AA,рўйхат!$CY:$CY,$B$808,рўйхат!$B:$B,$C780)</f>
        <v/>
      </c>
      <c r="AC780" s="35">
        <f>SUMIFS(рўйхат!AB:AB,рўйхат!$CY:$CY,$B$808,рўйхат!$B:$B,$C780)</f>
        <v/>
      </c>
      <c r="AD780" s="36">
        <f>SUMIFS(рўйхат!AC:AC,рўйхат!$CY:$CY,$B$808,рўйхат!$B:$B,$C780)</f>
        <v/>
      </c>
      <c r="AE780" s="35">
        <f>SUMIFS(рўйхат!AD:AD,рўйхат!$CY:$CY,$B$808,рўйхат!$B:$B,$C780)</f>
        <v/>
      </c>
      <c r="AF780" s="36">
        <f>SUMIFS(рўйхат!AE:AE,рўйхат!$CY:$CY,$B$808,рўйхат!$B:$B,$C780)</f>
        <v/>
      </c>
      <c r="AG780" s="35">
        <f>SUMIFS(рўйхат!AH:AH,рўйхат!$CY:$CY,$B$808,рўйхат!$B:$B,$C780)</f>
        <v/>
      </c>
      <c r="AH780" s="36">
        <f>SUMIFS(рўйхат!AI:AI,рўйхат!$CY:$CY,$B$808,рўйхат!$B:$B,$C780)</f>
        <v/>
      </c>
      <c r="AI780" s="35">
        <f>SUMIFS(рўйхат!AJ:AJ,рўйхат!$CY:$CY,$B$808,рўйхат!$B:$B,$C780)</f>
        <v/>
      </c>
      <c r="AJ780" s="36">
        <f>SUMIFS(рўйхат!AK:AK,рўйхат!$CY:$CY,$B$808,рўйхат!$B:$B,$C780)</f>
        <v/>
      </c>
      <c r="AK780" s="35">
        <f>SUMIFS(рўйхат!AL:AL,рўйхат!$CY:$CY,$B$808,рўйхат!$B:$B,$C780)</f>
        <v/>
      </c>
      <c r="AL780" s="36">
        <f>SUMIFS(рўйхат!AM:AM,рўйхат!$CY:$CY,$B$808,рўйхат!$B:$B,$C780)</f>
        <v/>
      </c>
      <c r="AM780" s="77">
        <f>IFERROR(Q780/E780,0)</f>
        <v/>
      </c>
      <c r="AN780" s="77">
        <f>IFERROR(R780/F780,0)</f>
        <v/>
      </c>
      <c r="AO780" s="36">
        <f>SUMIFS(рўйхат!AX:AX,рўйхат!$CY:$CY,$B$808,рўйхат!$B:$B,$C780)</f>
        <v/>
      </c>
      <c r="AP780" s="36">
        <f>SUMIFS(рўйхат!AY:AY,рўйхат!$CY:$CY,$B$808,рўйхат!$B:$B,$C780)</f>
        <v/>
      </c>
      <c r="AQ780" s="35">
        <f>SUMIFS(рўйхат!AZ:AZ,рўйхат!$CY:$CY,$B$808,рўйхат!$B:$B,$C780)</f>
        <v/>
      </c>
      <c r="AR780" s="36">
        <f>SUMIFS(рўйхат!BA:BA,рўйхат!$CY:$CY,$B$808,рўйхат!$B:$B,$C780)</f>
        <v/>
      </c>
      <c r="AS780" s="35">
        <f>SUMIFS(рўйхат!BB:BB,рўйхат!$CY:$CY,$B$808,рўйхат!$B:$B,$C780)</f>
        <v/>
      </c>
      <c r="AT780" s="36">
        <f>SUMIFS(рўйхат!BC:BC,рўйхат!$CY:$CY,$B$808,рўйхат!$B:$B,$C780)</f>
        <v/>
      </c>
      <c r="AU780" s="35">
        <f>SUMIFS(рўйхат!BD:BD,рўйхат!$CY:$CY,$B$808,рўйхат!$B:$B,$C780)</f>
        <v/>
      </c>
      <c r="AV780" s="36">
        <f>SUMIFS(рўйхат!BE:BE,рўйхат!$CY:$CY,$B$808,рўйхат!$B:$B,$C780)</f>
        <v/>
      </c>
      <c r="AW780" s="35">
        <f>SUMIFS(рўйхат!BF:BF,рўйхат!$CY:$CY,$B$808,рўйхат!$B:$B,$C780)</f>
        <v/>
      </c>
      <c r="AX780" s="36">
        <f>SUMIFS(рўйхат!BG:BG,рўйхат!$CY:$CY,$B$808,рўйхат!$B:$B,$C780)</f>
        <v/>
      </c>
      <c r="AY780" s="35">
        <f>SUMIFS(рўйхат!BH:BH,рўйхат!$CY:$CY,$B$808,рўйхат!$B:$B,$C780)</f>
        <v/>
      </c>
      <c r="AZ780" s="36">
        <f>SUMIFS(рўйхат!BI:BI,рўйхат!$CY:$CY,$B$808,рўйхат!$B:$B,$C780)</f>
        <v/>
      </c>
      <c r="BA780" s="35">
        <f>SUMIFS(рўйхат!BJ:BJ,рўйхат!$CY:$CY,$B$808,рўйхат!$B:$B,$C780)</f>
        <v/>
      </c>
      <c r="BB780" s="36">
        <f>SUMIFS(рўйхат!BK:BK,рўйхат!$CY:$CY,$B$808,рўйхат!$B:$B,$C780)</f>
        <v/>
      </c>
      <c r="BC780" s="77">
        <f>IFERROR(AO780/E780,0)</f>
        <v/>
      </c>
      <c r="BD780" s="77">
        <f>IFERROR(AP780/F780,0)</f>
        <v/>
      </c>
      <c r="BE780" s="35">
        <f>SUMIFS(рўйхат!BL:BL,рўйхат!$CY:$CY,$B$808,рўйхат!$B:$B,$C780)</f>
        <v/>
      </c>
      <c r="BF780" s="36">
        <f>SUMIFS(рўйхат!BM:BM,рўйхат!$CY:$CY,$B$808,рўйхат!$B:$B,$C780)</f>
        <v/>
      </c>
      <c r="BG780" s="35">
        <f>SUMIFS(рўйхат!BN:BN,рўйхат!$CY:$CY,$B$808,рўйхат!$B:$B,$C780)</f>
        <v/>
      </c>
      <c r="BH780" s="36">
        <f>SUMIFS(рўйхат!BO:BO,рўйхат!$CY:$CY,$B$808,рўйхат!$B:$B,$C780)</f>
        <v/>
      </c>
      <c r="BI780" s="35">
        <f>SUMIFS(рўйхат!BP:BP,рўйхат!$CY:$CY,$B$808,рўйхат!$B:$B,$C780)</f>
        <v/>
      </c>
      <c r="BJ780" s="36">
        <f>SUMIFS(рўйхат!BQ:BQ,рўйхат!$CY:$CY,$B$808,рўйхат!$B:$B,$C780)</f>
        <v/>
      </c>
      <c r="BK780" s="35">
        <f>SUMIFS(рўйхат!BR:BR,рўйхат!$CY:$CY,$B$808,рўйхат!$B:$B,$C780)</f>
        <v/>
      </c>
      <c r="BL780" s="36">
        <f>SUMIFS(рўйхат!BS:BS,рўйхат!$CY:$CY,$B$808,рўйхат!$B:$B,$C780)</f>
        <v/>
      </c>
      <c r="BM780" s="35">
        <f>SUMIFS(рўйхат!BT:BT,рўйхат!$CY:$CY,$B$808,рўйхат!$B:$B,$C780)</f>
        <v/>
      </c>
      <c r="BN780" s="36">
        <f>SUMIFS(рўйхат!BU:BU,рўйхат!$CY:$CY,$B$808,рўйхат!$B:$B,$C780)</f>
        <v/>
      </c>
      <c r="BO780" s="35">
        <f>SUMIFS(рўйхат!BX:BX,рўйхат!$CY:$CY,$B$808,рўйхат!$B:$B,$C780)</f>
        <v/>
      </c>
      <c r="BP780" s="36">
        <f>SUMIFS(рўйхат!BY:BY,рўйхат!$CY:$CY,$B$808,рўйхат!$B:$B,$C780)</f>
        <v/>
      </c>
      <c r="BQ780" s="35">
        <f>SUMIFS(рўйхат!BZ:BZ,рўйхат!$CY:$CY,$B$808,рўйхат!$B:$B,$C780)</f>
        <v/>
      </c>
      <c r="BR780" s="36">
        <f>SUMIFS(рўйхат!CA:CA,рўйхат!$CY:$CY,$B$808,рўйхат!$B:$B,$C780)</f>
        <v/>
      </c>
      <c r="BS780" s="35">
        <f>SUMIFS(рўйхат!CB:CB,рўйхат!$CY:$CY,$B$808,рўйхат!$B:$B,$C780)</f>
        <v/>
      </c>
      <c r="BT780" s="36">
        <f>SUMIFS(рўйхат!CC:CC,рўйхат!$CY:$CY,$B$808,рўйхат!$B:$B,$C780)</f>
        <v/>
      </c>
      <c r="BU780" s="35">
        <f>SUMIFS(рўйхат!CD:CD,рўйхат!$CY:$CY,$B$808,рўйхат!$B:$B,$C780)</f>
        <v/>
      </c>
      <c r="BV780" s="36">
        <f>SUMIFS(рўйхат!CE:CE,рўйхат!$CY:$CY,$B$808,рўйхат!$B:$B,$C780)</f>
        <v/>
      </c>
      <c r="BW780" s="35">
        <f>SUMIFS(рўйхат!CH:CH,рўйхат!$CY:$CY,$B$808,рўйхат!$B:$B,$C780)</f>
        <v/>
      </c>
      <c r="BX780" s="36">
        <f>SUMIFS(рўйхат!CI:CI,рўйхат!$CY:$CY,$B$808,рўйхат!$B:$B,$C780)</f>
        <v/>
      </c>
      <c r="BY780" s="35">
        <f>SUMIFS(рўйхат!CJ:CJ,рўйхат!$CY:$CY,$B$808,рўйхат!$B:$B,$C780)</f>
        <v/>
      </c>
      <c r="BZ780" s="36">
        <f>SUMIFS(рўйхат!CK:CK,рўйхат!$CY:$CY,$B$808,рўйхат!$B:$B,$C780)</f>
        <v/>
      </c>
      <c r="CA780" s="35">
        <f>SUMIFS(рўйхат!CL:CL,рўйхат!$CY:$CY,$B$808,рўйхат!$B:$B,$C780)</f>
        <v/>
      </c>
      <c r="CB780" s="36">
        <f>SUMIFS(рўйхат!CM:CM,рўйхат!$CY:$CY,$B$808,рўйхат!$B:$B,$C780)</f>
        <v/>
      </c>
      <c r="CC780" s="35">
        <f>SUMIFS(рўйхат!CN:CN,рўйхат!$CY:$CY,$B$808,рўйхат!$B:$B,$C780)</f>
        <v/>
      </c>
      <c r="CD780" s="36">
        <f>SUMIFS(рўйхат!CO:CO,рўйхат!$CY:$CY,$B$808,рўйхат!$B:$B,$C780)</f>
        <v/>
      </c>
      <c r="CE780" s="77">
        <f>IFERROR(BE780/(Q780+BE780),0)</f>
        <v/>
      </c>
      <c r="CF780" s="78">
        <f>IFERROR(BF780/(R780+BF780),0)</f>
        <v/>
      </c>
      <c r="CG780" s="8">
        <f>COUNTIFS(B:B,B780)</f>
        <v/>
      </c>
    </row>
    <row r="781" hidden="1" outlineLevel="1" ht="17.1" customFormat="1" customHeight="1" s="8">
      <c r="A781" s="31" t="n"/>
      <c r="B781" s="50" t="n">
        <v>5</v>
      </c>
      <c r="C781" s="66" t="inlineStr">
        <is>
          <t>Ғазначилик қўмитаси</t>
        </is>
      </c>
      <c r="D781" s="16" t="n"/>
      <c r="E781" s="35">
        <f>SUMIFS(рўйхат!F:F,рўйхат!$CY:$CY,$B$808,рўйхат!$B:$B,$C781)</f>
        <v/>
      </c>
      <c r="F781" s="36">
        <f>SUMIFS(рўйхат!G:G,рўйхат!$CY:$CY,$B$808,рўйхат!$B:$B,$C781)</f>
        <v/>
      </c>
      <c r="G781" s="35">
        <f>SUMIFS(рўйхат!H:H,рўйхат!$CY:$CY,$B$808,рўйхат!$B:$B,$C781)</f>
        <v/>
      </c>
      <c r="H781" s="36">
        <f>SUMIFS(рўйхат!I:I,рўйхат!$CY:$CY,$B$808,рўйхат!$B:$B,$C781)</f>
        <v/>
      </c>
      <c r="I781" s="35">
        <f>SUMIFS(рўйхат!J:J,рўйхат!$CY:$CY,$B$808,рўйхат!$B:$B,$C781)</f>
        <v/>
      </c>
      <c r="J781" s="36">
        <f>SUMIFS(рўйхат!K:K,рўйхат!$CY:$CY,$B$808,рўйхат!$B:$B,$C781)</f>
        <v/>
      </c>
      <c r="K781" s="35">
        <f>SUMIFS(рўйхат!L:L,рўйхат!$CY:$CY,$B$808,рўйхат!$B:$B,$C781)</f>
        <v/>
      </c>
      <c r="L781" s="36">
        <f>SUMIFS(рўйхат!M:M,рўйхат!$CY:$CY,$B$808,рўйхат!$B:$B,$C781)</f>
        <v/>
      </c>
      <c r="M781" s="35">
        <f>SUMIFS(рўйхат!N:N,рўйхат!$CY:$CY,$B$808,рўйхат!$B:$B,$C781)</f>
        <v/>
      </c>
      <c r="N781" s="36">
        <f>SUMIFS(рўйхат!O:O,рўйхат!$CY:$CY,$B$808,рўйхат!$B:$B,$C781)</f>
        <v/>
      </c>
      <c r="O781" s="34">
        <f>IFERROR(M781/E781,0)</f>
        <v/>
      </c>
      <c r="P781" s="34">
        <f>IFERROR(N781/F781,0)</f>
        <v/>
      </c>
      <c r="Q781" s="35">
        <f>SUMIFS(рўйхат!P:P,рўйхат!$CY:$CY,$B$808,рўйхат!$B:$B,$C781)</f>
        <v/>
      </c>
      <c r="R781" s="36">
        <f>SUMIFS(рўйхат!Q:Q,рўйхат!$CY:$CY,$B$808,рўйхат!$B:$B,$C781)</f>
        <v/>
      </c>
      <c r="S781" s="35">
        <f>SUMIFS(рўйхат!R:R,рўйхат!$CY:$CY,$B$808,рўйхат!$B:$B,$C781)</f>
        <v/>
      </c>
      <c r="T781" s="36">
        <f>SUMIFS(рўйхат!S:S,рўйхат!$CY:$CY,$B$808,рўйхат!$B:$B,$C781)</f>
        <v/>
      </c>
      <c r="U781" s="35">
        <f>SUMIFS(рўйхат!T:T,рўйхат!$CY:$CY,$B$808,рўйхат!$B:$B,$C781)</f>
        <v/>
      </c>
      <c r="V781" s="36">
        <f>SUMIFS(рўйхат!U:U,рўйхат!$CY:$CY,$B$808,рўйхат!$B:$B,$C781)</f>
        <v/>
      </c>
      <c r="W781" s="35">
        <f>SUMIFS(рўйхат!V:V,рўйхат!$CY:$CY,$B$808,рўйхат!$B:$B,$C781)</f>
        <v/>
      </c>
      <c r="X781" s="36">
        <f>SUMIFS(рўйхат!W:W,рўйхат!$CY:$CY,$B$808,рўйхат!$B:$B,$C781)</f>
        <v/>
      </c>
      <c r="Y781" s="35">
        <f>SUMIFS(рўйхат!X:X,рўйхат!$CY:$CY,$B$808,рўйхат!$B:$B,$C781)</f>
        <v/>
      </c>
      <c r="Z781" s="36">
        <f>SUMIFS(рўйхат!Y:Y,рўйхат!$CY:$CY,$B$808,рўйхат!$B:$B,$C781)</f>
        <v/>
      </c>
      <c r="AA781" s="35">
        <f>SUMIFS(рўйхат!Z:Z,рўйхат!$CY:$CY,$B$808,рўйхат!$B:$B,$C781)</f>
        <v/>
      </c>
      <c r="AB781" s="36">
        <f>SUMIFS(рўйхат!AA:AA,рўйхат!$CY:$CY,$B$808,рўйхат!$B:$B,$C781)</f>
        <v/>
      </c>
      <c r="AC781" s="35">
        <f>SUMIFS(рўйхат!AB:AB,рўйхат!$CY:$CY,$B$808,рўйхат!$B:$B,$C781)</f>
        <v/>
      </c>
      <c r="AD781" s="36">
        <f>SUMIFS(рўйхат!AC:AC,рўйхат!$CY:$CY,$B$808,рўйхат!$B:$B,$C781)</f>
        <v/>
      </c>
      <c r="AE781" s="35">
        <f>SUMIFS(рўйхат!AD:AD,рўйхат!$CY:$CY,$B$808,рўйхат!$B:$B,$C781)</f>
        <v/>
      </c>
      <c r="AF781" s="36">
        <f>SUMIFS(рўйхат!AE:AE,рўйхат!$CY:$CY,$B$808,рўйхат!$B:$B,$C781)</f>
        <v/>
      </c>
      <c r="AG781" s="35">
        <f>SUMIFS(рўйхат!AH:AH,рўйхат!$CY:$CY,$B$808,рўйхат!$B:$B,$C781)</f>
        <v/>
      </c>
      <c r="AH781" s="36">
        <f>SUMIFS(рўйхат!AI:AI,рўйхат!$CY:$CY,$B$808,рўйхат!$B:$B,$C781)</f>
        <v/>
      </c>
      <c r="AI781" s="35">
        <f>SUMIFS(рўйхат!AJ:AJ,рўйхат!$CY:$CY,$B$808,рўйхат!$B:$B,$C781)</f>
        <v/>
      </c>
      <c r="AJ781" s="36">
        <f>SUMIFS(рўйхат!AK:AK,рўйхат!$CY:$CY,$B$808,рўйхат!$B:$B,$C781)</f>
        <v/>
      </c>
      <c r="AK781" s="35">
        <f>SUMIFS(рўйхат!AL:AL,рўйхат!$CY:$CY,$B$808,рўйхат!$B:$B,$C781)</f>
        <v/>
      </c>
      <c r="AL781" s="36">
        <f>SUMIFS(рўйхат!AM:AM,рўйхат!$CY:$CY,$B$808,рўйхат!$B:$B,$C781)</f>
        <v/>
      </c>
      <c r="AM781" s="77">
        <f>IFERROR(Q781/E781,0)</f>
        <v/>
      </c>
      <c r="AN781" s="77">
        <f>IFERROR(R781/F781,0)</f>
        <v/>
      </c>
      <c r="AO781" s="36">
        <f>SUMIFS(рўйхат!AX:AX,рўйхат!$CY:$CY,$B$808,рўйхат!$B:$B,$C781)</f>
        <v/>
      </c>
      <c r="AP781" s="36">
        <f>SUMIFS(рўйхат!AY:AY,рўйхат!$CY:$CY,$B$808,рўйхат!$B:$B,$C781)</f>
        <v/>
      </c>
      <c r="AQ781" s="35">
        <f>SUMIFS(рўйхат!AZ:AZ,рўйхат!$CY:$CY,$B$808,рўйхат!$B:$B,$C781)</f>
        <v/>
      </c>
      <c r="AR781" s="36">
        <f>SUMIFS(рўйхат!BA:BA,рўйхат!$CY:$CY,$B$808,рўйхат!$B:$B,$C781)</f>
        <v/>
      </c>
      <c r="AS781" s="35">
        <f>SUMIFS(рўйхат!BB:BB,рўйхат!$CY:$CY,$B$808,рўйхат!$B:$B,$C781)</f>
        <v/>
      </c>
      <c r="AT781" s="36">
        <f>SUMIFS(рўйхат!BC:BC,рўйхат!$CY:$CY,$B$808,рўйхат!$B:$B,$C781)</f>
        <v/>
      </c>
      <c r="AU781" s="35">
        <f>SUMIFS(рўйхат!BD:BD,рўйхат!$CY:$CY,$B$808,рўйхат!$B:$B,$C781)</f>
        <v/>
      </c>
      <c r="AV781" s="36">
        <f>SUMIFS(рўйхат!BE:BE,рўйхат!$CY:$CY,$B$808,рўйхат!$B:$B,$C781)</f>
        <v/>
      </c>
      <c r="AW781" s="35">
        <f>SUMIFS(рўйхат!BF:BF,рўйхат!$CY:$CY,$B$808,рўйхат!$B:$B,$C781)</f>
        <v/>
      </c>
      <c r="AX781" s="36">
        <f>SUMIFS(рўйхат!BG:BG,рўйхат!$CY:$CY,$B$808,рўйхат!$B:$B,$C781)</f>
        <v/>
      </c>
      <c r="AY781" s="35">
        <f>SUMIFS(рўйхат!BH:BH,рўйхат!$CY:$CY,$B$808,рўйхат!$B:$B,$C781)</f>
        <v/>
      </c>
      <c r="AZ781" s="36">
        <f>SUMIFS(рўйхат!BI:BI,рўйхат!$CY:$CY,$B$808,рўйхат!$B:$B,$C781)</f>
        <v/>
      </c>
      <c r="BA781" s="35">
        <f>SUMIFS(рўйхат!BJ:BJ,рўйхат!$CY:$CY,$B$808,рўйхат!$B:$B,$C781)</f>
        <v/>
      </c>
      <c r="BB781" s="36">
        <f>SUMIFS(рўйхат!BK:BK,рўйхат!$CY:$CY,$B$808,рўйхат!$B:$B,$C781)</f>
        <v/>
      </c>
      <c r="BC781" s="77">
        <f>IFERROR(AO781/E781,0)</f>
        <v/>
      </c>
      <c r="BD781" s="77">
        <f>IFERROR(AP781/F781,0)</f>
        <v/>
      </c>
      <c r="BE781" s="35">
        <f>SUMIFS(рўйхат!BL:BL,рўйхат!$CY:$CY,$B$808,рўйхат!$B:$B,$C781)</f>
        <v/>
      </c>
      <c r="BF781" s="36">
        <f>SUMIFS(рўйхат!BM:BM,рўйхат!$CY:$CY,$B$808,рўйхат!$B:$B,$C781)</f>
        <v/>
      </c>
      <c r="BG781" s="35">
        <f>SUMIFS(рўйхат!BN:BN,рўйхат!$CY:$CY,$B$808,рўйхат!$B:$B,$C781)</f>
        <v/>
      </c>
      <c r="BH781" s="36">
        <f>SUMIFS(рўйхат!BO:BO,рўйхат!$CY:$CY,$B$808,рўйхат!$B:$B,$C781)</f>
        <v/>
      </c>
      <c r="BI781" s="35">
        <f>SUMIFS(рўйхат!BP:BP,рўйхат!$CY:$CY,$B$808,рўйхат!$B:$B,$C781)</f>
        <v/>
      </c>
      <c r="BJ781" s="36">
        <f>SUMIFS(рўйхат!BQ:BQ,рўйхат!$CY:$CY,$B$808,рўйхат!$B:$B,$C781)</f>
        <v/>
      </c>
      <c r="BK781" s="35">
        <f>SUMIFS(рўйхат!BR:BR,рўйхат!$CY:$CY,$B$808,рўйхат!$B:$B,$C781)</f>
        <v/>
      </c>
      <c r="BL781" s="36">
        <f>SUMIFS(рўйхат!BS:BS,рўйхат!$CY:$CY,$B$808,рўйхат!$B:$B,$C781)</f>
        <v/>
      </c>
      <c r="BM781" s="35">
        <f>SUMIFS(рўйхат!BT:BT,рўйхат!$CY:$CY,$B$808,рўйхат!$B:$B,$C781)</f>
        <v/>
      </c>
      <c r="BN781" s="36">
        <f>SUMIFS(рўйхат!BU:BU,рўйхат!$CY:$CY,$B$808,рўйхат!$B:$B,$C781)</f>
        <v/>
      </c>
      <c r="BO781" s="35">
        <f>SUMIFS(рўйхат!BX:BX,рўйхат!$CY:$CY,$B$808,рўйхат!$B:$B,$C781)</f>
        <v/>
      </c>
      <c r="BP781" s="36">
        <f>SUMIFS(рўйхат!BY:BY,рўйхат!$CY:$CY,$B$808,рўйхат!$B:$B,$C781)</f>
        <v/>
      </c>
      <c r="BQ781" s="35">
        <f>SUMIFS(рўйхат!BZ:BZ,рўйхат!$CY:$CY,$B$808,рўйхат!$B:$B,$C781)</f>
        <v/>
      </c>
      <c r="BR781" s="36">
        <f>SUMIFS(рўйхат!CA:CA,рўйхат!$CY:$CY,$B$808,рўйхат!$B:$B,$C781)</f>
        <v/>
      </c>
      <c r="BS781" s="35">
        <f>SUMIFS(рўйхат!CB:CB,рўйхат!$CY:$CY,$B$808,рўйхат!$B:$B,$C781)</f>
        <v/>
      </c>
      <c r="BT781" s="36">
        <f>SUMIFS(рўйхат!CC:CC,рўйхат!$CY:$CY,$B$808,рўйхат!$B:$B,$C781)</f>
        <v/>
      </c>
      <c r="BU781" s="35">
        <f>SUMIFS(рўйхат!CD:CD,рўйхат!$CY:$CY,$B$808,рўйхат!$B:$B,$C781)</f>
        <v/>
      </c>
      <c r="BV781" s="36">
        <f>SUMIFS(рўйхат!CE:CE,рўйхат!$CY:$CY,$B$808,рўйхат!$B:$B,$C781)</f>
        <v/>
      </c>
      <c r="BW781" s="35">
        <f>SUMIFS(рўйхат!CH:CH,рўйхат!$CY:$CY,$B$808,рўйхат!$B:$B,$C781)</f>
        <v/>
      </c>
      <c r="BX781" s="36">
        <f>SUMIFS(рўйхат!CI:CI,рўйхат!$CY:$CY,$B$808,рўйхат!$B:$B,$C781)</f>
        <v/>
      </c>
      <c r="BY781" s="35">
        <f>SUMIFS(рўйхат!CJ:CJ,рўйхат!$CY:$CY,$B$808,рўйхат!$B:$B,$C781)</f>
        <v/>
      </c>
      <c r="BZ781" s="36">
        <f>SUMIFS(рўйхат!CK:CK,рўйхат!$CY:$CY,$B$808,рўйхат!$B:$B,$C781)</f>
        <v/>
      </c>
      <c r="CA781" s="35">
        <f>SUMIFS(рўйхат!CL:CL,рўйхат!$CY:$CY,$B$808,рўйхат!$B:$B,$C781)</f>
        <v/>
      </c>
      <c r="CB781" s="36">
        <f>SUMIFS(рўйхат!CM:CM,рўйхат!$CY:$CY,$B$808,рўйхат!$B:$B,$C781)</f>
        <v/>
      </c>
      <c r="CC781" s="35">
        <f>SUMIFS(рўйхат!CN:CN,рўйхат!$CY:$CY,$B$808,рўйхат!$B:$B,$C781)</f>
        <v/>
      </c>
      <c r="CD781" s="36">
        <f>SUMIFS(рўйхат!CO:CO,рўйхат!$CY:$CY,$B$808,рўйхат!$B:$B,$C781)</f>
        <v/>
      </c>
      <c r="CE781" s="77">
        <f>IFERROR(BE781/(Q781+BE781),0)</f>
        <v/>
      </c>
      <c r="CF781" s="78">
        <f>IFERROR(BF781/(R781+BF781),0)</f>
        <v/>
      </c>
      <c r="CG781" s="8">
        <f>COUNTIFS(B:B,B781)</f>
        <v/>
      </c>
    </row>
    <row r="782" hidden="1" outlineLevel="1" ht="17.1" customFormat="1" customHeight="1" s="8">
      <c r="A782" s="31" t="n"/>
      <c r="B782" s="50" t="n">
        <v>6</v>
      </c>
      <c r="C782" s="66" t="inlineStr">
        <is>
          <t>Давлат активларини бошқариш агентлиги</t>
        </is>
      </c>
      <c r="D782" s="16" t="n"/>
      <c r="E782" s="35">
        <f>SUMIFS(рўйхат!F:F,рўйхат!$CY:$CY,$B$808,рўйхат!$B:$B,$C782)</f>
        <v/>
      </c>
      <c r="F782" s="36">
        <f>SUMIFS(рўйхат!G:G,рўйхат!$CY:$CY,$B$808,рўйхат!$B:$B,$C782)</f>
        <v/>
      </c>
      <c r="G782" s="35">
        <f>SUMIFS(рўйхат!H:H,рўйхат!$CY:$CY,$B$808,рўйхат!$B:$B,$C782)</f>
        <v/>
      </c>
      <c r="H782" s="36">
        <f>SUMIFS(рўйхат!I:I,рўйхат!$CY:$CY,$B$808,рўйхат!$B:$B,$C782)</f>
        <v/>
      </c>
      <c r="I782" s="35">
        <f>SUMIFS(рўйхат!J:J,рўйхат!$CY:$CY,$B$808,рўйхат!$B:$B,$C782)</f>
        <v/>
      </c>
      <c r="J782" s="36">
        <f>SUMIFS(рўйхат!K:K,рўйхат!$CY:$CY,$B$808,рўйхат!$B:$B,$C782)</f>
        <v/>
      </c>
      <c r="K782" s="35">
        <f>SUMIFS(рўйхат!L:L,рўйхат!$CY:$CY,$B$808,рўйхат!$B:$B,$C782)</f>
        <v/>
      </c>
      <c r="L782" s="36">
        <f>SUMIFS(рўйхат!M:M,рўйхат!$CY:$CY,$B$808,рўйхат!$B:$B,$C782)</f>
        <v/>
      </c>
      <c r="M782" s="35">
        <f>SUMIFS(рўйхат!N:N,рўйхат!$CY:$CY,$B$808,рўйхат!$B:$B,$C782)</f>
        <v/>
      </c>
      <c r="N782" s="36">
        <f>SUMIFS(рўйхат!O:O,рўйхат!$CY:$CY,$B$808,рўйхат!$B:$B,$C782)</f>
        <v/>
      </c>
      <c r="O782" s="34">
        <f>IFERROR(M782/E782,0)</f>
        <v/>
      </c>
      <c r="P782" s="34">
        <f>IFERROR(N782/F782,0)</f>
        <v/>
      </c>
      <c r="Q782" s="35">
        <f>SUMIFS(рўйхат!P:P,рўйхат!$CY:$CY,$B$808,рўйхат!$B:$B,$C782)</f>
        <v/>
      </c>
      <c r="R782" s="36">
        <f>SUMIFS(рўйхат!Q:Q,рўйхат!$CY:$CY,$B$808,рўйхат!$B:$B,$C782)</f>
        <v/>
      </c>
      <c r="S782" s="35">
        <f>SUMIFS(рўйхат!R:R,рўйхат!$CY:$CY,$B$808,рўйхат!$B:$B,$C782)</f>
        <v/>
      </c>
      <c r="T782" s="36">
        <f>SUMIFS(рўйхат!S:S,рўйхат!$CY:$CY,$B$808,рўйхат!$B:$B,$C782)</f>
        <v/>
      </c>
      <c r="U782" s="35">
        <f>SUMIFS(рўйхат!T:T,рўйхат!$CY:$CY,$B$808,рўйхат!$B:$B,$C782)</f>
        <v/>
      </c>
      <c r="V782" s="36">
        <f>SUMIFS(рўйхат!U:U,рўйхат!$CY:$CY,$B$808,рўйхат!$B:$B,$C782)</f>
        <v/>
      </c>
      <c r="W782" s="35">
        <f>SUMIFS(рўйхат!V:V,рўйхат!$CY:$CY,$B$808,рўйхат!$B:$B,$C782)</f>
        <v/>
      </c>
      <c r="X782" s="36">
        <f>SUMIFS(рўйхат!W:W,рўйхат!$CY:$CY,$B$808,рўйхат!$B:$B,$C782)</f>
        <v/>
      </c>
      <c r="Y782" s="35">
        <f>SUMIFS(рўйхат!X:X,рўйхат!$CY:$CY,$B$808,рўйхат!$B:$B,$C782)</f>
        <v/>
      </c>
      <c r="Z782" s="36">
        <f>SUMIFS(рўйхат!Y:Y,рўйхат!$CY:$CY,$B$808,рўйхат!$B:$B,$C782)</f>
        <v/>
      </c>
      <c r="AA782" s="35">
        <f>SUMIFS(рўйхат!Z:Z,рўйхат!$CY:$CY,$B$808,рўйхат!$B:$B,$C782)</f>
        <v/>
      </c>
      <c r="AB782" s="36">
        <f>SUMIFS(рўйхат!AA:AA,рўйхат!$CY:$CY,$B$808,рўйхат!$B:$B,$C782)</f>
        <v/>
      </c>
      <c r="AC782" s="35">
        <f>SUMIFS(рўйхат!AB:AB,рўйхат!$CY:$CY,$B$808,рўйхат!$B:$B,$C782)</f>
        <v/>
      </c>
      <c r="AD782" s="36">
        <f>SUMIFS(рўйхат!AC:AC,рўйхат!$CY:$CY,$B$808,рўйхат!$B:$B,$C782)</f>
        <v/>
      </c>
      <c r="AE782" s="35">
        <f>SUMIFS(рўйхат!AD:AD,рўйхат!$CY:$CY,$B$808,рўйхат!$B:$B,$C782)</f>
        <v/>
      </c>
      <c r="AF782" s="36">
        <f>SUMIFS(рўйхат!AE:AE,рўйхат!$CY:$CY,$B$808,рўйхат!$B:$B,$C782)</f>
        <v/>
      </c>
      <c r="AG782" s="35">
        <f>SUMIFS(рўйхат!AH:AH,рўйхат!$CY:$CY,$B$808,рўйхат!$B:$B,$C782)</f>
        <v/>
      </c>
      <c r="AH782" s="36">
        <f>SUMIFS(рўйхат!AI:AI,рўйхат!$CY:$CY,$B$808,рўйхат!$B:$B,$C782)</f>
        <v/>
      </c>
      <c r="AI782" s="35">
        <f>SUMIFS(рўйхат!AJ:AJ,рўйхат!$CY:$CY,$B$808,рўйхат!$B:$B,$C782)</f>
        <v/>
      </c>
      <c r="AJ782" s="36">
        <f>SUMIFS(рўйхат!AK:AK,рўйхат!$CY:$CY,$B$808,рўйхат!$B:$B,$C782)</f>
        <v/>
      </c>
      <c r="AK782" s="35">
        <f>SUMIFS(рўйхат!AL:AL,рўйхат!$CY:$CY,$B$808,рўйхат!$B:$B,$C782)</f>
        <v/>
      </c>
      <c r="AL782" s="36">
        <f>SUMIFS(рўйхат!AM:AM,рўйхат!$CY:$CY,$B$808,рўйхат!$B:$B,$C782)</f>
        <v/>
      </c>
      <c r="AM782" s="77">
        <f>IFERROR(Q782/E782,0)</f>
        <v/>
      </c>
      <c r="AN782" s="77">
        <f>IFERROR(R782/F782,0)</f>
        <v/>
      </c>
      <c r="AO782" s="36">
        <f>SUMIFS(рўйхат!AX:AX,рўйхат!$CY:$CY,$B$808,рўйхат!$B:$B,$C782)</f>
        <v/>
      </c>
      <c r="AP782" s="36">
        <f>SUMIFS(рўйхат!AY:AY,рўйхат!$CY:$CY,$B$808,рўйхат!$B:$B,$C782)</f>
        <v/>
      </c>
      <c r="AQ782" s="35">
        <f>SUMIFS(рўйхат!AZ:AZ,рўйхат!$CY:$CY,$B$808,рўйхат!$B:$B,$C782)</f>
        <v/>
      </c>
      <c r="AR782" s="36">
        <f>SUMIFS(рўйхат!BA:BA,рўйхат!$CY:$CY,$B$808,рўйхат!$B:$B,$C782)</f>
        <v/>
      </c>
      <c r="AS782" s="35">
        <f>SUMIFS(рўйхат!BB:BB,рўйхат!$CY:$CY,$B$808,рўйхат!$B:$B,$C782)</f>
        <v/>
      </c>
      <c r="AT782" s="36">
        <f>SUMIFS(рўйхат!BC:BC,рўйхат!$CY:$CY,$B$808,рўйхат!$B:$B,$C782)</f>
        <v/>
      </c>
      <c r="AU782" s="35">
        <f>SUMIFS(рўйхат!BD:BD,рўйхат!$CY:$CY,$B$808,рўйхат!$B:$B,$C782)</f>
        <v/>
      </c>
      <c r="AV782" s="36">
        <f>SUMIFS(рўйхат!BE:BE,рўйхат!$CY:$CY,$B$808,рўйхат!$B:$B,$C782)</f>
        <v/>
      </c>
      <c r="AW782" s="35">
        <f>SUMIFS(рўйхат!BF:BF,рўйхат!$CY:$CY,$B$808,рўйхат!$B:$B,$C782)</f>
        <v/>
      </c>
      <c r="AX782" s="36">
        <f>SUMIFS(рўйхат!BG:BG,рўйхат!$CY:$CY,$B$808,рўйхат!$B:$B,$C782)</f>
        <v/>
      </c>
      <c r="AY782" s="35">
        <f>SUMIFS(рўйхат!BH:BH,рўйхат!$CY:$CY,$B$808,рўйхат!$B:$B,$C782)</f>
        <v/>
      </c>
      <c r="AZ782" s="36">
        <f>SUMIFS(рўйхат!BI:BI,рўйхат!$CY:$CY,$B$808,рўйхат!$B:$B,$C782)</f>
        <v/>
      </c>
      <c r="BA782" s="35">
        <f>SUMIFS(рўйхат!BJ:BJ,рўйхат!$CY:$CY,$B$808,рўйхат!$B:$B,$C782)</f>
        <v/>
      </c>
      <c r="BB782" s="36">
        <f>SUMIFS(рўйхат!BK:BK,рўйхат!$CY:$CY,$B$808,рўйхат!$B:$B,$C782)</f>
        <v/>
      </c>
      <c r="BC782" s="77">
        <f>IFERROR(AO782/E782,0)</f>
        <v/>
      </c>
      <c r="BD782" s="77">
        <f>IFERROR(AP782/F782,0)</f>
        <v/>
      </c>
      <c r="BE782" s="35">
        <f>SUMIFS(рўйхат!BL:BL,рўйхат!$CY:$CY,$B$808,рўйхат!$B:$B,$C782)</f>
        <v/>
      </c>
      <c r="BF782" s="36">
        <f>SUMIFS(рўйхат!BM:BM,рўйхат!$CY:$CY,$B$808,рўйхат!$B:$B,$C782)</f>
        <v/>
      </c>
      <c r="BG782" s="35">
        <f>SUMIFS(рўйхат!BN:BN,рўйхат!$CY:$CY,$B$808,рўйхат!$B:$B,$C782)</f>
        <v/>
      </c>
      <c r="BH782" s="36">
        <f>SUMIFS(рўйхат!BO:BO,рўйхат!$CY:$CY,$B$808,рўйхат!$B:$B,$C782)</f>
        <v/>
      </c>
      <c r="BI782" s="35">
        <f>SUMIFS(рўйхат!BP:BP,рўйхат!$CY:$CY,$B$808,рўйхат!$B:$B,$C782)</f>
        <v/>
      </c>
      <c r="BJ782" s="36">
        <f>SUMIFS(рўйхат!BQ:BQ,рўйхат!$CY:$CY,$B$808,рўйхат!$B:$B,$C782)</f>
        <v/>
      </c>
      <c r="BK782" s="35">
        <f>SUMIFS(рўйхат!BR:BR,рўйхат!$CY:$CY,$B$808,рўйхат!$B:$B,$C782)</f>
        <v/>
      </c>
      <c r="BL782" s="36">
        <f>SUMIFS(рўйхат!BS:BS,рўйхат!$CY:$CY,$B$808,рўйхат!$B:$B,$C782)</f>
        <v/>
      </c>
      <c r="BM782" s="35">
        <f>SUMIFS(рўйхат!BT:BT,рўйхат!$CY:$CY,$B$808,рўйхат!$B:$B,$C782)</f>
        <v/>
      </c>
      <c r="BN782" s="36">
        <f>SUMIFS(рўйхат!BU:BU,рўйхат!$CY:$CY,$B$808,рўйхат!$B:$B,$C782)</f>
        <v/>
      </c>
      <c r="BO782" s="35">
        <f>SUMIFS(рўйхат!BX:BX,рўйхат!$CY:$CY,$B$808,рўйхат!$B:$B,$C782)</f>
        <v/>
      </c>
      <c r="BP782" s="36">
        <f>SUMIFS(рўйхат!BY:BY,рўйхат!$CY:$CY,$B$808,рўйхат!$B:$B,$C782)</f>
        <v/>
      </c>
      <c r="BQ782" s="35">
        <f>SUMIFS(рўйхат!BZ:BZ,рўйхат!$CY:$CY,$B$808,рўйхат!$B:$B,$C782)</f>
        <v/>
      </c>
      <c r="BR782" s="36">
        <f>SUMIFS(рўйхат!CA:CA,рўйхат!$CY:$CY,$B$808,рўйхат!$B:$B,$C782)</f>
        <v/>
      </c>
      <c r="BS782" s="35">
        <f>SUMIFS(рўйхат!CB:CB,рўйхат!$CY:$CY,$B$808,рўйхат!$B:$B,$C782)</f>
        <v/>
      </c>
      <c r="BT782" s="36">
        <f>SUMIFS(рўйхат!CC:CC,рўйхат!$CY:$CY,$B$808,рўйхат!$B:$B,$C782)</f>
        <v/>
      </c>
      <c r="BU782" s="35">
        <f>SUMIFS(рўйхат!CD:CD,рўйхат!$CY:$CY,$B$808,рўйхат!$B:$B,$C782)</f>
        <v/>
      </c>
      <c r="BV782" s="36">
        <f>SUMIFS(рўйхат!CE:CE,рўйхат!$CY:$CY,$B$808,рўйхат!$B:$B,$C782)</f>
        <v/>
      </c>
      <c r="BW782" s="35">
        <f>SUMIFS(рўйхат!CH:CH,рўйхат!$CY:$CY,$B$808,рўйхат!$B:$B,$C782)</f>
        <v/>
      </c>
      <c r="BX782" s="36">
        <f>SUMIFS(рўйхат!CI:CI,рўйхат!$CY:$CY,$B$808,рўйхат!$B:$B,$C782)</f>
        <v/>
      </c>
      <c r="BY782" s="35">
        <f>SUMIFS(рўйхат!CJ:CJ,рўйхат!$CY:$CY,$B$808,рўйхат!$B:$B,$C782)</f>
        <v/>
      </c>
      <c r="BZ782" s="36">
        <f>SUMIFS(рўйхат!CK:CK,рўйхат!$CY:$CY,$B$808,рўйхат!$B:$B,$C782)</f>
        <v/>
      </c>
      <c r="CA782" s="35">
        <f>SUMIFS(рўйхат!CL:CL,рўйхат!$CY:$CY,$B$808,рўйхат!$B:$B,$C782)</f>
        <v/>
      </c>
      <c r="CB782" s="36">
        <f>SUMIFS(рўйхат!CM:CM,рўйхат!$CY:$CY,$B$808,рўйхат!$B:$B,$C782)</f>
        <v/>
      </c>
      <c r="CC782" s="35">
        <f>SUMIFS(рўйхат!CN:CN,рўйхат!$CY:$CY,$B$808,рўйхат!$B:$B,$C782)</f>
        <v/>
      </c>
      <c r="CD782" s="36">
        <f>SUMIFS(рўйхат!CO:CO,рўйхат!$CY:$CY,$B$808,рўйхат!$B:$B,$C782)</f>
        <v/>
      </c>
      <c r="CE782" s="77">
        <f>IFERROR(BE782/(Q782+BE782),0)</f>
        <v/>
      </c>
      <c r="CF782" s="78">
        <f>IFERROR(BF782/(R782+BF782),0)</f>
        <v/>
      </c>
      <c r="CG782" s="8">
        <f>COUNTIFS(B:B,B782)</f>
        <v/>
      </c>
    </row>
    <row r="783" hidden="1" outlineLevel="1" ht="17.1" customFormat="1" customHeight="1" s="8">
      <c r="A783" s="31" t="n"/>
      <c r="B783" s="50" t="n">
        <v>7</v>
      </c>
      <c r="C783" s="66" t="inlineStr">
        <is>
          <t>Иқтисодиёт ва молия вазирлиги</t>
        </is>
      </c>
      <c r="D783" s="16" t="n"/>
      <c r="E783" s="35">
        <f>SUMIFS(рўйхат!F:F,рўйхат!$CY:$CY,$B$808,рўйхат!$B:$B,$C783)</f>
        <v/>
      </c>
      <c r="F783" s="36">
        <f>SUMIFS(рўйхат!G:G,рўйхат!$CY:$CY,$B$808,рўйхат!$B:$B,$C783)</f>
        <v/>
      </c>
      <c r="G783" s="35">
        <f>SUMIFS(рўйхат!H:H,рўйхат!$CY:$CY,$B$808,рўйхат!$B:$B,$C783)</f>
        <v/>
      </c>
      <c r="H783" s="36">
        <f>SUMIFS(рўйхат!I:I,рўйхат!$CY:$CY,$B$808,рўйхат!$B:$B,$C783)</f>
        <v/>
      </c>
      <c r="I783" s="35">
        <f>SUMIFS(рўйхат!J:J,рўйхат!$CY:$CY,$B$808,рўйхат!$B:$B,$C783)</f>
        <v/>
      </c>
      <c r="J783" s="36">
        <f>SUMIFS(рўйхат!K:K,рўйхат!$CY:$CY,$B$808,рўйхат!$B:$B,$C783)</f>
        <v/>
      </c>
      <c r="K783" s="35">
        <f>SUMIFS(рўйхат!L:L,рўйхат!$CY:$CY,$B$808,рўйхат!$B:$B,$C783)</f>
        <v/>
      </c>
      <c r="L783" s="36">
        <f>SUMIFS(рўйхат!M:M,рўйхат!$CY:$CY,$B$808,рўйхат!$B:$B,$C783)</f>
        <v/>
      </c>
      <c r="M783" s="35">
        <f>SUMIFS(рўйхат!N:N,рўйхат!$CY:$CY,$B$808,рўйхат!$B:$B,$C783)</f>
        <v/>
      </c>
      <c r="N783" s="36">
        <f>SUMIFS(рўйхат!O:O,рўйхат!$CY:$CY,$B$808,рўйхат!$B:$B,$C783)</f>
        <v/>
      </c>
      <c r="O783" s="34">
        <f>IFERROR(M783/E783,0)</f>
        <v/>
      </c>
      <c r="P783" s="34">
        <f>IFERROR(N783/F783,0)</f>
        <v/>
      </c>
      <c r="Q783" s="35">
        <f>SUMIFS(рўйхат!P:P,рўйхат!$CY:$CY,$B$808,рўйхат!$B:$B,$C783)</f>
        <v/>
      </c>
      <c r="R783" s="36">
        <f>SUMIFS(рўйхат!Q:Q,рўйхат!$CY:$CY,$B$808,рўйхат!$B:$B,$C783)</f>
        <v/>
      </c>
      <c r="S783" s="35">
        <f>SUMIFS(рўйхат!R:R,рўйхат!$CY:$CY,$B$808,рўйхат!$B:$B,$C783)</f>
        <v/>
      </c>
      <c r="T783" s="36">
        <f>SUMIFS(рўйхат!S:S,рўйхат!$CY:$CY,$B$808,рўйхат!$B:$B,$C783)</f>
        <v/>
      </c>
      <c r="U783" s="35">
        <f>SUMIFS(рўйхат!T:T,рўйхат!$CY:$CY,$B$808,рўйхат!$B:$B,$C783)</f>
        <v/>
      </c>
      <c r="V783" s="36">
        <f>SUMIFS(рўйхат!U:U,рўйхат!$CY:$CY,$B$808,рўйхат!$B:$B,$C783)</f>
        <v/>
      </c>
      <c r="W783" s="35">
        <f>SUMIFS(рўйхат!V:V,рўйхат!$CY:$CY,$B$808,рўйхат!$B:$B,$C783)</f>
        <v/>
      </c>
      <c r="X783" s="36">
        <f>SUMIFS(рўйхат!W:W,рўйхат!$CY:$CY,$B$808,рўйхат!$B:$B,$C783)</f>
        <v/>
      </c>
      <c r="Y783" s="35">
        <f>SUMIFS(рўйхат!X:X,рўйхат!$CY:$CY,$B$808,рўйхат!$B:$B,$C783)</f>
        <v/>
      </c>
      <c r="Z783" s="36">
        <f>SUMIFS(рўйхат!Y:Y,рўйхат!$CY:$CY,$B$808,рўйхат!$B:$B,$C783)</f>
        <v/>
      </c>
      <c r="AA783" s="35">
        <f>SUMIFS(рўйхат!Z:Z,рўйхат!$CY:$CY,$B$808,рўйхат!$B:$B,$C783)</f>
        <v/>
      </c>
      <c r="AB783" s="36">
        <f>SUMIFS(рўйхат!AA:AA,рўйхат!$CY:$CY,$B$808,рўйхат!$B:$B,$C783)</f>
        <v/>
      </c>
      <c r="AC783" s="35">
        <f>SUMIFS(рўйхат!AB:AB,рўйхат!$CY:$CY,$B$808,рўйхат!$B:$B,$C783)</f>
        <v/>
      </c>
      <c r="AD783" s="36">
        <f>SUMIFS(рўйхат!AC:AC,рўйхат!$CY:$CY,$B$808,рўйхат!$B:$B,$C783)</f>
        <v/>
      </c>
      <c r="AE783" s="35">
        <f>SUMIFS(рўйхат!AD:AD,рўйхат!$CY:$CY,$B$808,рўйхат!$B:$B,$C783)</f>
        <v/>
      </c>
      <c r="AF783" s="36">
        <f>SUMIFS(рўйхат!AE:AE,рўйхат!$CY:$CY,$B$808,рўйхат!$B:$B,$C783)</f>
        <v/>
      </c>
      <c r="AG783" s="35">
        <f>SUMIFS(рўйхат!AH:AH,рўйхат!$CY:$CY,$B$808,рўйхат!$B:$B,$C783)</f>
        <v/>
      </c>
      <c r="AH783" s="36">
        <f>SUMIFS(рўйхат!AI:AI,рўйхат!$CY:$CY,$B$808,рўйхат!$B:$B,$C783)</f>
        <v/>
      </c>
      <c r="AI783" s="35">
        <f>SUMIFS(рўйхат!AJ:AJ,рўйхат!$CY:$CY,$B$808,рўйхат!$B:$B,$C783)</f>
        <v/>
      </c>
      <c r="AJ783" s="36">
        <f>SUMIFS(рўйхат!AK:AK,рўйхат!$CY:$CY,$B$808,рўйхат!$B:$B,$C783)</f>
        <v/>
      </c>
      <c r="AK783" s="35">
        <f>SUMIFS(рўйхат!AL:AL,рўйхат!$CY:$CY,$B$808,рўйхат!$B:$B,$C783)</f>
        <v/>
      </c>
      <c r="AL783" s="36">
        <f>SUMIFS(рўйхат!AM:AM,рўйхат!$CY:$CY,$B$808,рўйхат!$B:$B,$C783)</f>
        <v/>
      </c>
      <c r="AM783" s="77">
        <f>IFERROR(Q783/E783,0)</f>
        <v/>
      </c>
      <c r="AN783" s="77">
        <f>IFERROR(R783/F783,0)</f>
        <v/>
      </c>
      <c r="AO783" s="36">
        <f>SUMIFS(рўйхат!AX:AX,рўйхат!$CY:$CY,$B$808,рўйхат!$B:$B,$C783)</f>
        <v/>
      </c>
      <c r="AP783" s="36">
        <f>SUMIFS(рўйхат!AY:AY,рўйхат!$CY:$CY,$B$808,рўйхат!$B:$B,$C783)</f>
        <v/>
      </c>
      <c r="AQ783" s="35">
        <f>SUMIFS(рўйхат!AZ:AZ,рўйхат!$CY:$CY,$B$808,рўйхат!$B:$B,$C783)</f>
        <v/>
      </c>
      <c r="AR783" s="36">
        <f>SUMIFS(рўйхат!BA:BA,рўйхат!$CY:$CY,$B$808,рўйхат!$B:$B,$C783)</f>
        <v/>
      </c>
      <c r="AS783" s="35">
        <f>SUMIFS(рўйхат!BB:BB,рўйхат!$CY:$CY,$B$808,рўйхат!$B:$B,$C783)</f>
        <v/>
      </c>
      <c r="AT783" s="36">
        <f>SUMIFS(рўйхат!BC:BC,рўйхат!$CY:$CY,$B$808,рўйхат!$B:$B,$C783)</f>
        <v/>
      </c>
      <c r="AU783" s="35">
        <f>SUMIFS(рўйхат!BD:BD,рўйхат!$CY:$CY,$B$808,рўйхат!$B:$B,$C783)</f>
        <v/>
      </c>
      <c r="AV783" s="36">
        <f>SUMIFS(рўйхат!BE:BE,рўйхат!$CY:$CY,$B$808,рўйхат!$B:$B,$C783)</f>
        <v/>
      </c>
      <c r="AW783" s="35">
        <f>SUMIFS(рўйхат!BF:BF,рўйхат!$CY:$CY,$B$808,рўйхат!$B:$B,$C783)</f>
        <v/>
      </c>
      <c r="AX783" s="36">
        <f>SUMIFS(рўйхат!BG:BG,рўйхат!$CY:$CY,$B$808,рўйхат!$B:$B,$C783)</f>
        <v/>
      </c>
      <c r="AY783" s="35">
        <f>SUMIFS(рўйхат!BH:BH,рўйхат!$CY:$CY,$B$808,рўйхат!$B:$B,$C783)</f>
        <v/>
      </c>
      <c r="AZ783" s="36">
        <f>SUMIFS(рўйхат!BI:BI,рўйхат!$CY:$CY,$B$808,рўйхат!$B:$B,$C783)</f>
        <v/>
      </c>
      <c r="BA783" s="35">
        <f>SUMIFS(рўйхат!BJ:BJ,рўйхат!$CY:$CY,$B$808,рўйхат!$B:$B,$C783)</f>
        <v/>
      </c>
      <c r="BB783" s="36">
        <f>SUMIFS(рўйхат!BK:BK,рўйхат!$CY:$CY,$B$808,рўйхат!$B:$B,$C783)</f>
        <v/>
      </c>
      <c r="BC783" s="77">
        <f>IFERROR(AO783/E783,0)</f>
        <v/>
      </c>
      <c r="BD783" s="77">
        <f>IFERROR(AP783/F783,0)</f>
        <v/>
      </c>
      <c r="BE783" s="35">
        <f>SUMIFS(рўйхат!BL:BL,рўйхат!$CY:$CY,$B$808,рўйхат!$B:$B,$C783)</f>
        <v/>
      </c>
      <c r="BF783" s="36">
        <f>SUMIFS(рўйхат!BM:BM,рўйхат!$CY:$CY,$B$808,рўйхат!$B:$B,$C783)</f>
        <v/>
      </c>
      <c r="BG783" s="35">
        <f>SUMIFS(рўйхат!BN:BN,рўйхат!$CY:$CY,$B$808,рўйхат!$B:$B,$C783)</f>
        <v/>
      </c>
      <c r="BH783" s="36">
        <f>SUMIFS(рўйхат!BO:BO,рўйхат!$CY:$CY,$B$808,рўйхат!$B:$B,$C783)</f>
        <v/>
      </c>
      <c r="BI783" s="35">
        <f>SUMIFS(рўйхат!BP:BP,рўйхат!$CY:$CY,$B$808,рўйхат!$B:$B,$C783)</f>
        <v/>
      </c>
      <c r="BJ783" s="36">
        <f>SUMIFS(рўйхат!BQ:BQ,рўйхат!$CY:$CY,$B$808,рўйхат!$B:$B,$C783)</f>
        <v/>
      </c>
      <c r="BK783" s="35">
        <f>SUMIFS(рўйхат!BR:BR,рўйхат!$CY:$CY,$B$808,рўйхат!$B:$B,$C783)</f>
        <v/>
      </c>
      <c r="BL783" s="36">
        <f>SUMIFS(рўйхат!BS:BS,рўйхат!$CY:$CY,$B$808,рўйхат!$B:$B,$C783)</f>
        <v/>
      </c>
      <c r="BM783" s="35">
        <f>SUMIFS(рўйхат!BT:BT,рўйхат!$CY:$CY,$B$808,рўйхат!$B:$B,$C783)</f>
        <v/>
      </c>
      <c r="BN783" s="36">
        <f>SUMIFS(рўйхат!BU:BU,рўйхат!$CY:$CY,$B$808,рўйхат!$B:$B,$C783)</f>
        <v/>
      </c>
      <c r="BO783" s="35">
        <f>SUMIFS(рўйхат!BX:BX,рўйхат!$CY:$CY,$B$808,рўйхат!$B:$B,$C783)</f>
        <v/>
      </c>
      <c r="BP783" s="36">
        <f>SUMIFS(рўйхат!BY:BY,рўйхат!$CY:$CY,$B$808,рўйхат!$B:$B,$C783)</f>
        <v/>
      </c>
      <c r="BQ783" s="35">
        <f>SUMIFS(рўйхат!BZ:BZ,рўйхат!$CY:$CY,$B$808,рўйхат!$B:$B,$C783)</f>
        <v/>
      </c>
      <c r="BR783" s="36">
        <f>SUMIFS(рўйхат!CA:CA,рўйхат!$CY:$CY,$B$808,рўйхат!$B:$B,$C783)</f>
        <v/>
      </c>
      <c r="BS783" s="35">
        <f>SUMIFS(рўйхат!CB:CB,рўйхат!$CY:$CY,$B$808,рўйхат!$B:$B,$C783)</f>
        <v/>
      </c>
      <c r="BT783" s="36">
        <f>SUMIFS(рўйхат!CC:CC,рўйхат!$CY:$CY,$B$808,рўйхат!$B:$B,$C783)</f>
        <v/>
      </c>
      <c r="BU783" s="35">
        <f>SUMIFS(рўйхат!CD:CD,рўйхат!$CY:$CY,$B$808,рўйхат!$B:$B,$C783)</f>
        <v/>
      </c>
      <c r="BV783" s="36">
        <f>SUMIFS(рўйхат!CE:CE,рўйхат!$CY:$CY,$B$808,рўйхат!$B:$B,$C783)</f>
        <v/>
      </c>
      <c r="BW783" s="35">
        <f>SUMIFS(рўйхат!CH:CH,рўйхат!$CY:$CY,$B$808,рўйхат!$B:$B,$C783)</f>
        <v/>
      </c>
      <c r="BX783" s="36">
        <f>SUMIFS(рўйхат!CI:CI,рўйхат!$CY:$CY,$B$808,рўйхат!$B:$B,$C783)</f>
        <v/>
      </c>
      <c r="BY783" s="35">
        <f>SUMIFS(рўйхат!CJ:CJ,рўйхат!$CY:$CY,$B$808,рўйхат!$B:$B,$C783)</f>
        <v/>
      </c>
      <c r="BZ783" s="36">
        <f>SUMIFS(рўйхат!CK:CK,рўйхат!$CY:$CY,$B$808,рўйхат!$B:$B,$C783)</f>
        <v/>
      </c>
      <c r="CA783" s="35">
        <f>SUMIFS(рўйхат!CL:CL,рўйхат!$CY:$CY,$B$808,рўйхат!$B:$B,$C783)</f>
        <v/>
      </c>
      <c r="CB783" s="36">
        <f>SUMIFS(рўйхат!CM:CM,рўйхат!$CY:$CY,$B$808,рўйхат!$B:$B,$C783)</f>
        <v/>
      </c>
      <c r="CC783" s="35">
        <f>SUMIFS(рўйхат!CN:CN,рўйхат!$CY:$CY,$B$808,рўйхат!$B:$B,$C783)</f>
        <v/>
      </c>
      <c r="CD783" s="36">
        <f>SUMIFS(рўйхат!CO:CO,рўйхат!$CY:$CY,$B$808,рўйхат!$B:$B,$C783)</f>
        <v/>
      </c>
      <c r="CE783" s="77">
        <f>IFERROR(BE783/(Q783+BE783),0)</f>
        <v/>
      </c>
      <c r="CF783" s="78">
        <f>IFERROR(BF783/(R783+BF783),0)</f>
        <v/>
      </c>
      <c r="CG783" s="8">
        <f>COUNTIFS(B:B,B783)</f>
        <v/>
      </c>
    </row>
    <row r="784" hidden="1" outlineLevel="1" ht="33.95" customFormat="1" customHeight="1" s="8">
      <c r="A784" s="31" t="n"/>
      <c r="B784" s="50" t="n">
        <v>8</v>
      </c>
      <c r="C784" s="66" t="inlineStr">
        <is>
          <t>Иқтисодиёт ва молия вазирлиги ҳузуридаги бюджетдан ташқари Пенсия жамғармаси</t>
        </is>
      </c>
      <c r="D784" s="16" t="n"/>
      <c r="E784" s="35">
        <f>SUMIFS(рўйхат!F:F,рўйхат!$CY:$CY,$B$808,рўйхат!$B:$B,$C784)</f>
        <v/>
      </c>
      <c r="F784" s="36">
        <f>SUMIFS(рўйхат!G:G,рўйхат!$CY:$CY,$B$808,рўйхат!$B:$B,$C784)</f>
        <v/>
      </c>
      <c r="G784" s="35">
        <f>SUMIFS(рўйхат!H:H,рўйхат!$CY:$CY,$B$808,рўйхат!$B:$B,$C784)</f>
        <v/>
      </c>
      <c r="H784" s="36">
        <f>SUMIFS(рўйхат!I:I,рўйхат!$CY:$CY,$B$808,рўйхат!$B:$B,$C784)</f>
        <v/>
      </c>
      <c r="I784" s="35">
        <f>SUMIFS(рўйхат!J:J,рўйхат!$CY:$CY,$B$808,рўйхат!$B:$B,$C784)</f>
        <v/>
      </c>
      <c r="J784" s="36">
        <f>SUMIFS(рўйхат!K:K,рўйхат!$CY:$CY,$B$808,рўйхат!$B:$B,$C784)</f>
        <v/>
      </c>
      <c r="K784" s="35">
        <f>SUMIFS(рўйхат!L:L,рўйхат!$CY:$CY,$B$808,рўйхат!$B:$B,$C784)</f>
        <v/>
      </c>
      <c r="L784" s="36">
        <f>SUMIFS(рўйхат!M:M,рўйхат!$CY:$CY,$B$808,рўйхат!$B:$B,$C784)</f>
        <v/>
      </c>
      <c r="M784" s="35">
        <f>SUMIFS(рўйхат!N:N,рўйхат!$CY:$CY,$B$808,рўйхат!$B:$B,$C784)</f>
        <v/>
      </c>
      <c r="N784" s="36">
        <f>SUMIFS(рўйхат!O:O,рўйхат!$CY:$CY,$B$808,рўйхат!$B:$B,$C784)</f>
        <v/>
      </c>
      <c r="O784" s="34">
        <f>IFERROR(M784/E784,0)</f>
        <v/>
      </c>
      <c r="P784" s="34">
        <f>IFERROR(N784/F784,0)</f>
        <v/>
      </c>
      <c r="Q784" s="35">
        <f>SUMIFS(рўйхат!P:P,рўйхат!$CY:$CY,$B$808,рўйхат!$B:$B,$C784)</f>
        <v/>
      </c>
      <c r="R784" s="36">
        <f>SUMIFS(рўйхат!Q:Q,рўйхат!$CY:$CY,$B$808,рўйхат!$B:$B,$C784)</f>
        <v/>
      </c>
      <c r="S784" s="35">
        <f>SUMIFS(рўйхат!R:R,рўйхат!$CY:$CY,$B$808,рўйхат!$B:$B,$C784)</f>
        <v/>
      </c>
      <c r="T784" s="36">
        <f>SUMIFS(рўйхат!S:S,рўйхат!$CY:$CY,$B$808,рўйхат!$B:$B,$C784)</f>
        <v/>
      </c>
      <c r="U784" s="35">
        <f>SUMIFS(рўйхат!T:T,рўйхат!$CY:$CY,$B$808,рўйхат!$B:$B,$C784)</f>
        <v/>
      </c>
      <c r="V784" s="36">
        <f>SUMIFS(рўйхат!U:U,рўйхат!$CY:$CY,$B$808,рўйхат!$B:$B,$C784)</f>
        <v/>
      </c>
      <c r="W784" s="35">
        <f>SUMIFS(рўйхат!V:V,рўйхат!$CY:$CY,$B$808,рўйхат!$B:$B,$C784)</f>
        <v/>
      </c>
      <c r="X784" s="36">
        <f>SUMIFS(рўйхат!W:W,рўйхат!$CY:$CY,$B$808,рўйхат!$B:$B,$C784)</f>
        <v/>
      </c>
      <c r="Y784" s="35">
        <f>SUMIFS(рўйхат!X:X,рўйхат!$CY:$CY,$B$808,рўйхат!$B:$B,$C784)</f>
        <v/>
      </c>
      <c r="Z784" s="36">
        <f>SUMIFS(рўйхат!Y:Y,рўйхат!$CY:$CY,$B$808,рўйхат!$B:$B,$C784)</f>
        <v/>
      </c>
      <c r="AA784" s="35">
        <f>SUMIFS(рўйхат!Z:Z,рўйхат!$CY:$CY,$B$808,рўйхат!$B:$B,$C784)</f>
        <v/>
      </c>
      <c r="AB784" s="36">
        <f>SUMIFS(рўйхат!AA:AA,рўйхат!$CY:$CY,$B$808,рўйхат!$B:$B,$C784)</f>
        <v/>
      </c>
      <c r="AC784" s="35">
        <f>SUMIFS(рўйхат!AB:AB,рўйхат!$CY:$CY,$B$808,рўйхат!$B:$B,$C784)</f>
        <v/>
      </c>
      <c r="AD784" s="36">
        <f>SUMIFS(рўйхат!AC:AC,рўйхат!$CY:$CY,$B$808,рўйхат!$B:$B,$C784)</f>
        <v/>
      </c>
      <c r="AE784" s="35">
        <f>SUMIFS(рўйхат!AD:AD,рўйхат!$CY:$CY,$B$808,рўйхат!$B:$B,$C784)</f>
        <v/>
      </c>
      <c r="AF784" s="36">
        <f>SUMIFS(рўйхат!AE:AE,рўйхат!$CY:$CY,$B$808,рўйхат!$B:$B,$C784)</f>
        <v/>
      </c>
      <c r="AG784" s="35">
        <f>SUMIFS(рўйхат!AH:AH,рўйхат!$CY:$CY,$B$808,рўйхат!$B:$B,$C784)</f>
        <v/>
      </c>
      <c r="AH784" s="36">
        <f>SUMIFS(рўйхат!AI:AI,рўйхат!$CY:$CY,$B$808,рўйхат!$B:$B,$C784)</f>
        <v/>
      </c>
      <c r="AI784" s="35">
        <f>SUMIFS(рўйхат!AJ:AJ,рўйхат!$CY:$CY,$B$808,рўйхат!$B:$B,$C784)</f>
        <v/>
      </c>
      <c r="AJ784" s="36">
        <f>SUMIFS(рўйхат!AK:AK,рўйхат!$CY:$CY,$B$808,рўйхат!$B:$B,$C784)</f>
        <v/>
      </c>
      <c r="AK784" s="35">
        <f>SUMIFS(рўйхат!AL:AL,рўйхат!$CY:$CY,$B$808,рўйхат!$B:$B,$C784)</f>
        <v/>
      </c>
      <c r="AL784" s="36">
        <f>SUMIFS(рўйхат!AM:AM,рўйхат!$CY:$CY,$B$808,рўйхат!$B:$B,$C784)</f>
        <v/>
      </c>
      <c r="AM784" s="77">
        <f>IFERROR(Q784/E784,0)</f>
        <v/>
      </c>
      <c r="AN784" s="77">
        <f>IFERROR(R784/F784,0)</f>
        <v/>
      </c>
      <c r="AO784" s="36">
        <f>SUMIFS(рўйхат!AX:AX,рўйхат!$CY:$CY,$B$808,рўйхат!$B:$B,$C784)</f>
        <v/>
      </c>
      <c r="AP784" s="36">
        <f>SUMIFS(рўйхат!AY:AY,рўйхат!$CY:$CY,$B$808,рўйхат!$B:$B,$C784)</f>
        <v/>
      </c>
      <c r="AQ784" s="35">
        <f>SUMIFS(рўйхат!AZ:AZ,рўйхат!$CY:$CY,$B$808,рўйхат!$B:$B,$C784)</f>
        <v/>
      </c>
      <c r="AR784" s="36">
        <f>SUMIFS(рўйхат!BA:BA,рўйхат!$CY:$CY,$B$808,рўйхат!$B:$B,$C784)</f>
        <v/>
      </c>
      <c r="AS784" s="35">
        <f>SUMIFS(рўйхат!BB:BB,рўйхат!$CY:$CY,$B$808,рўйхат!$B:$B,$C784)</f>
        <v/>
      </c>
      <c r="AT784" s="36">
        <f>SUMIFS(рўйхат!BC:BC,рўйхат!$CY:$CY,$B$808,рўйхат!$B:$B,$C784)</f>
        <v/>
      </c>
      <c r="AU784" s="35">
        <f>SUMIFS(рўйхат!BD:BD,рўйхат!$CY:$CY,$B$808,рўйхат!$B:$B,$C784)</f>
        <v/>
      </c>
      <c r="AV784" s="36">
        <f>SUMIFS(рўйхат!BE:BE,рўйхат!$CY:$CY,$B$808,рўйхат!$B:$B,$C784)</f>
        <v/>
      </c>
      <c r="AW784" s="35">
        <f>SUMIFS(рўйхат!BF:BF,рўйхат!$CY:$CY,$B$808,рўйхат!$B:$B,$C784)</f>
        <v/>
      </c>
      <c r="AX784" s="36">
        <f>SUMIFS(рўйхат!BG:BG,рўйхат!$CY:$CY,$B$808,рўйхат!$B:$B,$C784)</f>
        <v/>
      </c>
      <c r="AY784" s="35">
        <f>SUMIFS(рўйхат!BH:BH,рўйхат!$CY:$CY,$B$808,рўйхат!$B:$B,$C784)</f>
        <v/>
      </c>
      <c r="AZ784" s="36">
        <f>SUMIFS(рўйхат!BI:BI,рўйхат!$CY:$CY,$B$808,рўйхат!$B:$B,$C784)</f>
        <v/>
      </c>
      <c r="BA784" s="35">
        <f>SUMIFS(рўйхат!BJ:BJ,рўйхат!$CY:$CY,$B$808,рўйхат!$B:$B,$C784)</f>
        <v/>
      </c>
      <c r="BB784" s="36">
        <f>SUMIFS(рўйхат!BK:BK,рўйхат!$CY:$CY,$B$808,рўйхат!$B:$B,$C784)</f>
        <v/>
      </c>
      <c r="BC784" s="77">
        <f>IFERROR(AO784/E784,0)</f>
        <v/>
      </c>
      <c r="BD784" s="77">
        <f>IFERROR(AP784/F784,0)</f>
        <v/>
      </c>
      <c r="BE784" s="35">
        <f>SUMIFS(рўйхат!BL:BL,рўйхат!$CY:$CY,$B$808,рўйхат!$B:$B,$C784)</f>
        <v/>
      </c>
      <c r="BF784" s="36">
        <f>SUMIFS(рўйхат!BM:BM,рўйхат!$CY:$CY,$B$808,рўйхат!$B:$B,$C784)</f>
        <v/>
      </c>
      <c r="BG784" s="35">
        <f>SUMIFS(рўйхат!BN:BN,рўйхат!$CY:$CY,$B$808,рўйхат!$B:$B,$C784)</f>
        <v/>
      </c>
      <c r="BH784" s="36">
        <f>SUMIFS(рўйхат!BO:BO,рўйхат!$CY:$CY,$B$808,рўйхат!$B:$B,$C784)</f>
        <v/>
      </c>
      <c r="BI784" s="35">
        <f>SUMIFS(рўйхат!BP:BP,рўйхат!$CY:$CY,$B$808,рўйхат!$B:$B,$C784)</f>
        <v/>
      </c>
      <c r="BJ784" s="36">
        <f>SUMIFS(рўйхат!BQ:BQ,рўйхат!$CY:$CY,$B$808,рўйхат!$B:$B,$C784)</f>
        <v/>
      </c>
      <c r="BK784" s="35">
        <f>SUMIFS(рўйхат!BR:BR,рўйхат!$CY:$CY,$B$808,рўйхат!$B:$B,$C784)</f>
        <v/>
      </c>
      <c r="BL784" s="36">
        <f>SUMIFS(рўйхат!BS:BS,рўйхат!$CY:$CY,$B$808,рўйхат!$B:$B,$C784)</f>
        <v/>
      </c>
      <c r="BM784" s="35">
        <f>SUMIFS(рўйхат!BT:BT,рўйхат!$CY:$CY,$B$808,рўйхат!$B:$B,$C784)</f>
        <v/>
      </c>
      <c r="BN784" s="36">
        <f>SUMIFS(рўйхат!BU:BU,рўйхат!$CY:$CY,$B$808,рўйхат!$B:$B,$C784)</f>
        <v/>
      </c>
      <c r="BO784" s="35">
        <f>SUMIFS(рўйхат!BX:BX,рўйхат!$CY:$CY,$B$808,рўйхат!$B:$B,$C784)</f>
        <v/>
      </c>
      <c r="BP784" s="36">
        <f>SUMIFS(рўйхат!BY:BY,рўйхат!$CY:$CY,$B$808,рўйхат!$B:$B,$C784)</f>
        <v/>
      </c>
      <c r="BQ784" s="35">
        <f>SUMIFS(рўйхат!BZ:BZ,рўйхат!$CY:$CY,$B$808,рўйхат!$B:$B,$C784)</f>
        <v/>
      </c>
      <c r="BR784" s="36">
        <f>SUMIFS(рўйхат!CA:CA,рўйхат!$CY:$CY,$B$808,рўйхат!$B:$B,$C784)</f>
        <v/>
      </c>
      <c r="BS784" s="35">
        <f>SUMIFS(рўйхат!CB:CB,рўйхат!$CY:$CY,$B$808,рўйхат!$B:$B,$C784)</f>
        <v/>
      </c>
      <c r="BT784" s="36">
        <f>SUMIFS(рўйхат!CC:CC,рўйхат!$CY:$CY,$B$808,рўйхат!$B:$B,$C784)</f>
        <v/>
      </c>
      <c r="BU784" s="35">
        <f>SUMIFS(рўйхат!CD:CD,рўйхат!$CY:$CY,$B$808,рўйхат!$B:$B,$C784)</f>
        <v/>
      </c>
      <c r="BV784" s="36">
        <f>SUMIFS(рўйхат!CE:CE,рўйхат!$CY:$CY,$B$808,рўйхат!$B:$B,$C784)</f>
        <v/>
      </c>
      <c r="BW784" s="35">
        <f>SUMIFS(рўйхат!CH:CH,рўйхат!$CY:$CY,$B$808,рўйхат!$B:$B,$C784)</f>
        <v/>
      </c>
      <c r="BX784" s="36">
        <f>SUMIFS(рўйхат!CI:CI,рўйхат!$CY:$CY,$B$808,рўйхат!$B:$B,$C784)</f>
        <v/>
      </c>
      <c r="BY784" s="35">
        <f>SUMIFS(рўйхат!CJ:CJ,рўйхат!$CY:$CY,$B$808,рўйхат!$B:$B,$C784)</f>
        <v/>
      </c>
      <c r="BZ784" s="36">
        <f>SUMIFS(рўйхат!CK:CK,рўйхат!$CY:$CY,$B$808,рўйхат!$B:$B,$C784)</f>
        <v/>
      </c>
      <c r="CA784" s="35">
        <f>SUMIFS(рўйхат!CL:CL,рўйхат!$CY:$CY,$B$808,рўйхат!$B:$B,$C784)</f>
        <v/>
      </c>
      <c r="CB784" s="36">
        <f>SUMIFS(рўйхат!CM:CM,рўйхат!$CY:$CY,$B$808,рўйхат!$B:$B,$C784)</f>
        <v/>
      </c>
      <c r="CC784" s="35">
        <f>SUMIFS(рўйхат!CN:CN,рўйхат!$CY:$CY,$B$808,рўйхат!$B:$B,$C784)</f>
        <v/>
      </c>
      <c r="CD784" s="36">
        <f>SUMIFS(рўйхат!CO:CO,рўйхат!$CY:$CY,$B$808,рўйхат!$B:$B,$C784)</f>
        <v/>
      </c>
      <c r="CE784" s="77">
        <f>IFERROR(BE784/(Q784+BE784),0)</f>
        <v/>
      </c>
      <c r="CF784" s="78">
        <f>IFERROR(BF784/(R784+BF784),0)</f>
        <v/>
      </c>
      <c r="CG784" s="8">
        <f>COUNTIFS(B:B,B784)</f>
        <v/>
      </c>
    </row>
    <row r="785" hidden="1" outlineLevel="1" ht="17.1" customFormat="1" customHeight="1" s="8">
      <c r="A785" s="31" t="n"/>
      <c r="B785" s="50" t="n">
        <v>9</v>
      </c>
      <c r="C785" s="66" t="inlineStr">
        <is>
          <t>Инвестициялар, саноат ва савдо вазирлиги</t>
        </is>
      </c>
      <c r="D785" s="16" t="n"/>
      <c r="E785" s="35">
        <f>SUMIFS(рўйхат!F:F,рўйхат!$CY:$CY,$B$808,рўйхат!$B:$B,$C785)</f>
        <v/>
      </c>
      <c r="F785" s="36">
        <f>SUMIFS(рўйхат!G:G,рўйхат!$CY:$CY,$B$808,рўйхат!$B:$B,$C785)</f>
        <v/>
      </c>
      <c r="G785" s="35">
        <f>SUMIFS(рўйхат!H:H,рўйхат!$CY:$CY,$B$808,рўйхат!$B:$B,$C785)</f>
        <v/>
      </c>
      <c r="H785" s="36">
        <f>SUMIFS(рўйхат!I:I,рўйхат!$CY:$CY,$B$808,рўйхат!$B:$B,$C785)</f>
        <v/>
      </c>
      <c r="I785" s="35">
        <f>SUMIFS(рўйхат!J:J,рўйхат!$CY:$CY,$B$808,рўйхат!$B:$B,$C785)</f>
        <v/>
      </c>
      <c r="J785" s="36">
        <f>SUMIFS(рўйхат!K:K,рўйхат!$CY:$CY,$B$808,рўйхат!$B:$B,$C785)</f>
        <v/>
      </c>
      <c r="K785" s="35">
        <f>SUMIFS(рўйхат!L:L,рўйхат!$CY:$CY,$B$808,рўйхат!$B:$B,$C785)</f>
        <v/>
      </c>
      <c r="L785" s="36">
        <f>SUMIFS(рўйхат!M:M,рўйхат!$CY:$CY,$B$808,рўйхат!$B:$B,$C785)</f>
        <v/>
      </c>
      <c r="M785" s="35">
        <f>SUMIFS(рўйхат!N:N,рўйхат!$CY:$CY,$B$808,рўйхат!$B:$B,$C785)</f>
        <v/>
      </c>
      <c r="N785" s="36">
        <f>SUMIFS(рўйхат!O:O,рўйхат!$CY:$CY,$B$808,рўйхат!$B:$B,$C785)</f>
        <v/>
      </c>
      <c r="O785" s="34">
        <f>IFERROR(M785/E785,0)</f>
        <v/>
      </c>
      <c r="P785" s="34">
        <f>IFERROR(N785/F785,0)</f>
        <v/>
      </c>
      <c r="Q785" s="35">
        <f>SUMIFS(рўйхат!P:P,рўйхат!$CY:$CY,$B$808,рўйхат!$B:$B,$C785)</f>
        <v/>
      </c>
      <c r="R785" s="36">
        <f>SUMIFS(рўйхат!Q:Q,рўйхат!$CY:$CY,$B$808,рўйхат!$B:$B,$C785)</f>
        <v/>
      </c>
      <c r="S785" s="35">
        <f>SUMIFS(рўйхат!R:R,рўйхат!$CY:$CY,$B$808,рўйхат!$B:$B,$C785)</f>
        <v/>
      </c>
      <c r="T785" s="36">
        <f>SUMIFS(рўйхат!S:S,рўйхат!$CY:$CY,$B$808,рўйхат!$B:$B,$C785)</f>
        <v/>
      </c>
      <c r="U785" s="35">
        <f>SUMIFS(рўйхат!T:T,рўйхат!$CY:$CY,$B$808,рўйхат!$B:$B,$C785)</f>
        <v/>
      </c>
      <c r="V785" s="36">
        <f>SUMIFS(рўйхат!U:U,рўйхат!$CY:$CY,$B$808,рўйхат!$B:$B,$C785)</f>
        <v/>
      </c>
      <c r="W785" s="35">
        <f>SUMIFS(рўйхат!V:V,рўйхат!$CY:$CY,$B$808,рўйхат!$B:$B,$C785)</f>
        <v/>
      </c>
      <c r="X785" s="36">
        <f>SUMIFS(рўйхат!W:W,рўйхат!$CY:$CY,$B$808,рўйхат!$B:$B,$C785)</f>
        <v/>
      </c>
      <c r="Y785" s="35">
        <f>SUMIFS(рўйхат!X:X,рўйхат!$CY:$CY,$B$808,рўйхат!$B:$B,$C785)</f>
        <v/>
      </c>
      <c r="Z785" s="36">
        <f>SUMIFS(рўйхат!Y:Y,рўйхат!$CY:$CY,$B$808,рўйхат!$B:$B,$C785)</f>
        <v/>
      </c>
      <c r="AA785" s="35">
        <f>SUMIFS(рўйхат!Z:Z,рўйхат!$CY:$CY,$B$808,рўйхат!$B:$B,$C785)</f>
        <v/>
      </c>
      <c r="AB785" s="36">
        <f>SUMIFS(рўйхат!AA:AA,рўйхат!$CY:$CY,$B$808,рўйхат!$B:$B,$C785)</f>
        <v/>
      </c>
      <c r="AC785" s="35">
        <f>SUMIFS(рўйхат!AB:AB,рўйхат!$CY:$CY,$B$808,рўйхат!$B:$B,$C785)</f>
        <v/>
      </c>
      <c r="AD785" s="36">
        <f>SUMIFS(рўйхат!AC:AC,рўйхат!$CY:$CY,$B$808,рўйхат!$B:$B,$C785)</f>
        <v/>
      </c>
      <c r="AE785" s="35">
        <f>SUMIFS(рўйхат!AD:AD,рўйхат!$CY:$CY,$B$808,рўйхат!$B:$B,$C785)</f>
        <v/>
      </c>
      <c r="AF785" s="36">
        <f>SUMIFS(рўйхат!AE:AE,рўйхат!$CY:$CY,$B$808,рўйхат!$B:$B,$C785)</f>
        <v/>
      </c>
      <c r="AG785" s="35">
        <f>SUMIFS(рўйхат!AH:AH,рўйхат!$CY:$CY,$B$808,рўйхат!$B:$B,$C785)</f>
        <v/>
      </c>
      <c r="AH785" s="36">
        <f>SUMIFS(рўйхат!AI:AI,рўйхат!$CY:$CY,$B$808,рўйхат!$B:$B,$C785)</f>
        <v/>
      </c>
      <c r="AI785" s="35">
        <f>SUMIFS(рўйхат!AJ:AJ,рўйхат!$CY:$CY,$B$808,рўйхат!$B:$B,$C785)</f>
        <v/>
      </c>
      <c r="AJ785" s="36">
        <f>SUMIFS(рўйхат!AK:AK,рўйхат!$CY:$CY,$B$808,рўйхат!$B:$B,$C785)</f>
        <v/>
      </c>
      <c r="AK785" s="35">
        <f>SUMIFS(рўйхат!AL:AL,рўйхат!$CY:$CY,$B$808,рўйхат!$B:$B,$C785)</f>
        <v/>
      </c>
      <c r="AL785" s="36">
        <f>SUMIFS(рўйхат!AM:AM,рўйхат!$CY:$CY,$B$808,рўйхат!$B:$B,$C785)</f>
        <v/>
      </c>
      <c r="AM785" s="77">
        <f>IFERROR(Q785/E785,0)</f>
        <v/>
      </c>
      <c r="AN785" s="77">
        <f>IFERROR(R785/F785,0)</f>
        <v/>
      </c>
      <c r="AO785" s="36">
        <f>SUMIFS(рўйхат!AX:AX,рўйхат!$CY:$CY,$B$808,рўйхат!$B:$B,$C785)</f>
        <v/>
      </c>
      <c r="AP785" s="36">
        <f>SUMIFS(рўйхат!AY:AY,рўйхат!$CY:$CY,$B$808,рўйхат!$B:$B,$C785)</f>
        <v/>
      </c>
      <c r="AQ785" s="35">
        <f>SUMIFS(рўйхат!AZ:AZ,рўйхат!$CY:$CY,$B$808,рўйхат!$B:$B,$C785)</f>
        <v/>
      </c>
      <c r="AR785" s="36">
        <f>SUMIFS(рўйхат!BA:BA,рўйхат!$CY:$CY,$B$808,рўйхат!$B:$B,$C785)</f>
        <v/>
      </c>
      <c r="AS785" s="35">
        <f>SUMIFS(рўйхат!BB:BB,рўйхат!$CY:$CY,$B$808,рўйхат!$B:$B,$C785)</f>
        <v/>
      </c>
      <c r="AT785" s="36">
        <f>SUMIFS(рўйхат!BC:BC,рўйхат!$CY:$CY,$B$808,рўйхат!$B:$B,$C785)</f>
        <v/>
      </c>
      <c r="AU785" s="35">
        <f>SUMIFS(рўйхат!BD:BD,рўйхат!$CY:$CY,$B$808,рўйхат!$B:$B,$C785)</f>
        <v/>
      </c>
      <c r="AV785" s="36">
        <f>SUMIFS(рўйхат!BE:BE,рўйхат!$CY:$CY,$B$808,рўйхат!$B:$B,$C785)</f>
        <v/>
      </c>
      <c r="AW785" s="35">
        <f>SUMIFS(рўйхат!BF:BF,рўйхат!$CY:$CY,$B$808,рўйхат!$B:$B,$C785)</f>
        <v/>
      </c>
      <c r="AX785" s="36">
        <f>SUMIFS(рўйхат!BG:BG,рўйхат!$CY:$CY,$B$808,рўйхат!$B:$B,$C785)</f>
        <v/>
      </c>
      <c r="AY785" s="35">
        <f>SUMIFS(рўйхат!BH:BH,рўйхат!$CY:$CY,$B$808,рўйхат!$B:$B,$C785)</f>
        <v/>
      </c>
      <c r="AZ785" s="36">
        <f>SUMIFS(рўйхат!BI:BI,рўйхат!$CY:$CY,$B$808,рўйхат!$B:$B,$C785)</f>
        <v/>
      </c>
      <c r="BA785" s="35">
        <f>SUMIFS(рўйхат!BJ:BJ,рўйхат!$CY:$CY,$B$808,рўйхат!$B:$B,$C785)</f>
        <v/>
      </c>
      <c r="BB785" s="36">
        <f>SUMIFS(рўйхат!BK:BK,рўйхат!$CY:$CY,$B$808,рўйхат!$B:$B,$C785)</f>
        <v/>
      </c>
      <c r="BC785" s="77">
        <f>IFERROR(AO785/E785,0)</f>
        <v/>
      </c>
      <c r="BD785" s="77">
        <f>IFERROR(AP785/F785,0)</f>
        <v/>
      </c>
      <c r="BE785" s="35">
        <f>SUMIFS(рўйхат!BL:BL,рўйхат!$CY:$CY,$B$808,рўйхат!$B:$B,$C785)</f>
        <v/>
      </c>
      <c r="BF785" s="36">
        <f>SUMIFS(рўйхат!BM:BM,рўйхат!$CY:$CY,$B$808,рўйхат!$B:$B,$C785)</f>
        <v/>
      </c>
      <c r="BG785" s="35">
        <f>SUMIFS(рўйхат!BN:BN,рўйхат!$CY:$CY,$B$808,рўйхат!$B:$B,$C785)</f>
        <v/>
      </c>
      <c r="BH785" s="36">
        <f>SUMIFS(рўйхат!BO:BO,рўйхат!$CY:$CY,$B$808,рўйхат!$B:$B,$C785)</f>
        <v/>
      </c>
      <c r="BI785" s="35">
        <f>SUMIFS(рўйхат!BP:BP,рўйхат!$CY:$CY,$B$808,рўйхат!$B:$B,$C785)</f>
        <v/>
      </c>
      <c r="BJ785" s="36">
        <f>SUMIFS(рўйхат!BQ:BQ,рўйхат!$CY:$CY,$B$808,рўйхат!$B:$B,$C785)</f>
        <v/>
      </c>
      <c r="BK785" s="35">
        <f>SUMIFS(рўйхат!BR:BR,рўйхат!$CY:$CY,$B$808,рўйхат!$B:$B,$C785)</f>
        <v/>
      </c>
      <c r="BL785" s="36">
        <f>SUMIFS(рўйхат!BS:BS,рўйхат!$CY:$CY,$B$808,рўйхат!$B:$B,$C785)</f>
        <v/>
      </c>
      <c r="BM785" s="35">
        <f>SUMIFS(рўйхат!BT:BT,рўйхат!$CY:$CY,$B$808,рўйхат!$B:$B,$C785)</f>
        <v/>
      </c>
      <c r="BN785" s="36">
        <f>SUMIFS(рўйхат!BU:BU,рўйхат!$CY:$CY,$B$808,рўйхат!$B:$B,$C785)</f>
        <v/>
      </c>
      <c r="BO785" s="35">
        <f>SUMIFS(рўйхат!BX:BX,рўйхат!$CY:$CY,$B$808,рўйхат!$B:$B,$C785)</f>
        <v/>
      </c>
      <c r="BP785" s="36">
        <f>SUMIFS(рўйхат!BY:BY,рўйхат!$CY:$CY,$B$808,рўйхат!$B:$B,$C785)</f>
        <v/>
      </c>
      <c r="BQ785" s="35">
        <f>SUMIFS(рўйхат!BZ:BZ,рўйхат!$CY:$CY,$B$808,рўйхат!$B:$B,$C785)</f>
        <v/>
      </c>
      <c r="BR785" s="36">
        <f>SUMIFS(рўйхат!CA:CA,рўйхат!$CY:$CY,$B$808,рўйхат!$B:$B,$C785)</f>
        <v/>
      </c>
      <c r="BS785" s="35">
        <f>SUMIFS(рўйхат!CB:CB,рўйхат!$CY:$CY,$B$808,рўйхат!$B:$B,$C785)</f>
        <v/>
      </c>
      <c r="BT785" s="36">
        <f>SUMIFS(рўйхат!CC:CC,рўйхат!$CY:$CY,$B$808,рўйхат!$B:$B,$C785)</f>
        <v/>
      </c>
      <c r="BU785" s="35">
        <f>SUMIFS(рўйхат!CD:CD,рўйхат!$CY:$CY,$B$808,рўйхат!$B:$B,$C785)</f>
        <v/>
      </c>
      <c r="BV785" s="36">
        <f>SUMIFS(рўйхат!CE:CE,рўйхат!$CY:$CY,$B$808,рўйхат!$B:$B,$C785)</f>
        <v/>
      </c>
      <c r="BW785" s="35">
        <f>SUMIFS(рўйхат!CH:CH,рўйхат!$CY:$CY,$B$808,рўйхат!$B:$B,$C785)</f>
        <v/>
      </c>
      <c r="BX785" s="36">
        <f>SUMIFS(рўйхат!CI:CI,рўйхат!$CY:$CY,$B$808,рўйхат!$B:$B,$C785)</f>
        <v/>
      </c>
      <c r="BY785" s="35">
        <f>SUMIFS(рўйхат!CJ:CJ,рўйхат!$CY:$CY,$B$808,рўйхат!$B:$B,$C785)</f>
        <v/>
      </c>
      <c r="BZ785" s="36">
        <f>SUMIFS(рўйхат!CK:CK,рўйхат!$CY:$CY,$B$808,рўйхат!$B:$B,$C785)</f>
        <v/>
      </c>
      <c r="CA785" s="35">
        <f>SUMIFS(рўйхат!CL:CL,рўйхат!$CY:$CY,$B$808,рўйхат!$B:$B,$C785)</f>
        <v/>
      </c>
      <c r="CB785" s="36">
        <f>SUMIFS(рўйхат!CM:CM,рўйхат!$CY:$CY,$B$808,рўйхат!$B:$B,$C785)</f>
        <v/>
      </c>
      <c r="CC785" s="35">
        <f>SUMIFS(рўйхат!CN:CN,рўйхат!$CY:$CY,$B$808,рўйхат!$B:$B,$C785)</f>
        <v/>
      </c>
      <c r="CD785" s="36">
        <f>SUMIFS(рўйхат!CO:CO,рўйхат!$CY:$CY,$B$808,рўйхат!$B:$B,$C785)</f>
        <v/>
      </c>
      <c r="CE785" s="77">
        <f>IFERROR(BE785/(Q785+BE785),0)</f>
        <v/>
      </c>
      <c r="CF785" s="78">
        <f>IFERROR(BF785/(R785+BF785),0)</f>
        <v/>
      </c>
      <c r="CG785" s="8">
        <f>COUNTIFS(B:B,B785)</f>
        <v/>
      </c>
    </row>
    <row r="786" hidden="1" outlineLevel="1" ht="33.95" customFormat="1" customHeight="1" s="8">
      <c r="A786" s="31" t="n"/>
      <c r="B786" s="50" t="n">
        <v>10</v>
      </c>
      <c r="C786" s="66" t="inlineStr">
        <is>
          <t>Камбағалликни қисқартириш ва бандлик вазирлиги</t>
        </is>
      </c>
      <c r="D786" s="16" t="n"/>
      <c r="E786" s="35">
        <f>SUMIFS(рўйхат!F:F,рўйхат!$CY:$CY,$B$808,рўйхат!$B:$B,$C786)</f>
        <v/>
      </c>
      <c r="F786" s="36">
        <f>SUMIFS(рўйхат!G:G,рўйхат!$CY:$CY,$B$808,рўйхат!$B:$B,$C786)</f>
        <v/>
      </c>
      <c r="G786" s="35">
        <f>SUMIFS(рўйхат!H:H,рўйхат!$CY:$CY,$B$808,рўйхат!$B:$B,$C786)</f>
        <v/>
      </c>
      <c r="H786" s="36">
        <f>SUMIFS(рўйхат!I:I,рўйхат!$CY:$CY,$B$808,рўйхат!$B:$B,$C786)</f>
        <v/>
      </c>
      <c r="I786" s="35">
        <f>SUMIFS(рўйхат!J:J,рўйхат!$CY:$CY,$B$808,рўйхат!$B:$B,$C786)</f>
        <v/>
      </c>
      <c r="J786" s="36">
        <f>SUMIFS(рўйхат!K:K,рўйхат!$CY:$CY,$B$808,рўйхат!$B:$B,$C786)</f>
        <v/>
      </c>
      <c r="K786" s="35">
        <f>SUMIFS(рўйхат!L:L,рўйхат!$CY:$CY,$B$808,рўйхат!$B:$B,$C786)</f>
        <v/>
      </c>
      <c r="L786" s="36">
        <f>SUMIFS(рўйхат!M:M,рўйхат!$CY:$CY,$B$808,рўйхат!$B:$B,$C786)</f>
        <v/>
      </c>
      <c r="M786" s="35">
        <f>SUMIFS(рўйхат!N:N,рўйхат!$CY:$CY,$B$808,рўйхат!$B:$B,$C786)</f>
        <v/>
      </c>
      <c r="N786" s="36">
        <f>SUMIFS(рўйхат!O:O,рўйхат!$CY:$CY,$B$808,рўйхат!$B:$B,$C786)</f>
        <v/>
      </c>
      <c r="O786" s="34">
        <f>IFERROR(M786/E786,0)</f>
        <v/>
      </c>
      <c r="P786" s="34">
        <f>IFERROR(N786/F786,0)</f>
        <v/>
      </c>
      <c r="Q786" s="35">
        <f>SUMIFS(рўйхат!P:P,рўйхат!$CY:$CY,$B$808,рўйхат!$B:$B,$C786)</f>
        <v/>
      </c>
      <c r="R786" s="36">
        <f>SUMIFS(рўйхат!Q:Q,рўйхат!$CY:$CY,$B$808,рўйхат!$B:$B,$C786)</f>
        <v/>
      </c>
      <c r="S786" s="35">
        <f>SUMIFS(рўйхат!R:R,рўйхат!$CY:$CY,$B$808,рўйхат!$B:$B,$C786)</f>
        <v/>
      </c>
      <c r="T786" s="36">
        <f>SUMIFS(рўйхат!S:S,рўйхат!$CY:$CY,$B$808,рўйхат!$B:$B,$C786)</f>
        <v/>
      </c>
      <c r="U786" s="35">
        <f>SUMIFS(рўйхат!T:T,рўйхат!$CY:$CY,$B$808,рўйхат!$B:$B,$C786)</f>
        <v/>
      </c>
      <c r="V786" s="36">
        <f>SUMIFS(рўйхат!U:U,рўйхат!$CY:$CY,$B$808,рўйхат!$B:$B,$C786)</f>
        <v/>
      </c>
      <c r="W786" s="35">
        <f>SUMIFS(рўйхат!V:V,рўйхат!$CY:$CY,$B$808,рўйхат!$B:$B,$C786)</f>
        <v/>
      </c>
      <c r="X786" s="36">
        <f>SUMIFS(рўйхат!W:W,рўйхат!$CY:$CY,$B$808,рўйхат!$B:$B,$C786)</f>
        <v/>
      </c>
      <c r="Y786" s="35">
        <f>SUMIFS(рўйхат!X:X,рўйхат!$CY:$CY,$B$808,рўйхат!$B:$B,$C786)</f>
        <v/>
      </c>
      <c r="Z786" s="36">
        <f>SUMIFS(рўйхат!Y:Y,рўйхат!$CY:$CY,$B$808,рўйхат!$B:$B,$C786)</f>
        <v/>
      </c>
      <c r="AA786" s="35">
        <f>SUMIFS(рўйхат!Z:Z,рўйхат!$CY:$CY,$B$808,рўйхат!$B:$B,$C786)</f>
        <v/>
      </c>
      <c r="AB786" s="36">
        <f>SUMIFS(рўйхат!AA:AA,рўйхат!$CY:$CY,$B$808,рўйхат!$B:$B,$C786)</f>
        <v/>
      </c>
      <c r="AC786" s="35">
        <f>SUMIFS(рўйхат!AB:AB,рўйхат!$CY:$CY,$B$808,рўйхат!$B:$B,$C786)</f>
        <v/>
      </c>
      <c r="AD786" s="36">
        <f>SUMIFS(рўйхат!AC:AC,рўйхат!$CY:$CY,$B$808,рўйхат!$B:$B,$C786)</f>
        <v/>
      </c>
      <c r="AE786" s="35">
        <f>SUMIFS(рўйхат!AD:AD,рўйхат!$CY:$CY,$B$808,рўйхат!$B:$B,$C786)</f>
        <v/>
      </c>
      <c r="AF786" s="36">
        <f>SUMIFS(рўйхат!AE:AE,рўйхат!$CY:$CY,$B$808,рўйхат!$B:$B,$C786)</f>
        <v/>
      </c>
      <c r="AG786" s="35">
        <f>SUMIFS(рўйхат!AH:AH,рўйхат!$CY:$CY,$B$808,рўйхат!$B:$B,$C786)</f>
        <v/>
      </c>
      <c r="AH786" s="36">
        <f>SUMIFS(рўйхат!AI:AI,рўйхат!$CY:$CY,$B$808,рўйхат!$B:$B,$C786)</f>
        <v/>
      </c>
      <c r="AI786" s="35">
        <f>SUMIFS(рўйхат!AJ:AJ,рўйхат!$CY:$CY,$B$808,рўйхат!$B:$B,$C786)</f>
        <v/>
      </c>
      <c r="AJ786" s="36">
        <f>SUMIFS(рўйхат!AK:AK,рўйхат!$CY:$CY,$B$808,рўйхат!$B:$B,$C786)</f>
        <v/>
      </c>
      <c r="AK786" s="35">
        <f>SUMIFS(рўйхат!AL:AL,рўйхат!$CY:$CY,$B$808,рўйхат!$B:$B,$C786)</f>
        <v/>
      </c>
      <c r="AL786" s="36">
        <f>SUMIFS(рўйхат!AM:AM,рўйхат!$CY:$CY,$B$808,рўйхат!$B:$B,$C786)</f>
        <v/>
      </c>
      <c r="AM786" s="77">
        <f>IFERROR(Q786/E786,0)</f>
        <v/>
      </c>
      <c r="AN786" s="77">
        <f>IFERROR(R786/F786,0)</f>
        <v/>
      </c>
      <c r="AO786" s="36">
        <f>SUMIFS(рўйхат!AX:AX,рўйхат!$CY:$CY,$B$808,рўйхат!$B:$B,$C786)</f>
        <v/>
      </c>
      <c r="AP786" s="36">
        <f>SUMIFS(рўйхат!AY:AY,рўйхат!$CY:$CY,$B$808,рўйхат!$B:$B,$C786)</f>
        <v/>
      </c>
      <c r="AQ786" s="35">
        <f>SUMIFS(рўйхат!AZ:AZ,рўйхат!$CY:$CY,$B$808,рўйхат!$B:$B,$C786)</f>
        <v/>
      </c>
      <c r="AR786" s="36">
        <f>SUMIFS(рўйхат!BA:BA,рўйхат!$CY:$CY,$B$808,рўйхат!$B:$B,$C786)</f>
        <v/>
      </c>
      <c r="AS786" s="35">
        <f>SUMIFS(рўйхат!BB:BB,рўйхат!$CY:$CY,$B$808,рўйхат!$B:$B,$C786)</f>
        <v/>
      </c>
      <c r="AT786" s="36">
        <f>SUMIFS(рўйхат!BC:BC,рўйхат!$CY:$CY,$B$808,рўйхат!$B:$B,$C786)</f>
        <v/>
      </c>
      <c r="AU786" s="35">
        <f>SUMIFS(рўйхат!BD:BD,рўйхат!$CY:$CY,$B$808,рўйхат!$B:$B,$C786)</f>
        <v/>
      </c>
      <c r="AV786" s="36">
        <f>SUMIFS(рўйхат!BE:BE,рўйхат!$CY:$CY,$B$808,рўйхат!$B:$B,$C786)</f>
        <v/>
      </c>
      <c r="AW786" s="35">
        <f>SUMIFS(рўйхат!BF:BF,рўйхат!$CY:$CY,$B$808,рўйхат!$B:$B,$C786)</f>
        <v/>
      </c>
      <c r="AX786" s="36">
        <f>SUMIFS(рўйхат!BG:BG,рўйхат!$CY:$CY,$B$808,рўйхат!$B:$B,$C786)</f>
        <v/>
      </c>
      <c r="AY786" s="35">
        <f>SUMIFS(рўйхат!BH:BH,рўйхат!$CY:$CY,$B$808,рўйхат!$B:$B,$C786)</f>
        <v/>
      </c>
      <c r="AZ786" s="36">
        <f>SUMIFS(рўйхат!BI:BI,рўйхат!$CY:$CY,$B$808,рўйхат!$B:$B,$C786)</f>
        <v/>
      </c>
      <c r="BA786" s="35">
        <f>SUMIFS(рўйхат!BJ:BJ,рўйхат!$CY:$CY,$B$808,рўйхат!$B:$B,$C786)</f>
        <v/>
      </c>
      <c r="BB786" s="36">
        <f>SUMIFS(рўйхат!BK:BK,рўйхат!$CY:$CY,$B$808,рўйхат!$B:$B,$C786)</f>
        <v/>
      </c>
      <c r="BC786" s="77">
        <f>IFERROR(AO786/E786,0)</f>
        <v/>
      </c>
      <c r="BD786" s="77">
        <f>IFERROR(AP786/F786,0)</f>
        <v/>
      </c>
      <c r="BE786" s="35">
        <f>SUMIFS(рўйхат!BL:BL,рўйхат!$CY:$CY,$B$808,рўйхат!$B:$B,$C786)</f>
        <v/>
      </c>
      <c r="BF786" s="36">
        <f>SUMIFS(рўйхат!BM:BM,рўйхат!$CY:$CY,$B$808,рўйхат!$B:$B,$C786)</f>
        <v/>
      </c>
      <c r="BG786" s="35">
        <f>SUMIFS(рўйхат!BN:BN,рўйхат!$CY:$CY,$B$808,рўйхат!$B:$B,$C786)</f>
        <v/>
      </c>
      <c r="BH786" s="36">
        <f>SUMIFS(рўйхат!BO:BO,рўйхат!$CY:$CY,$B$808,рўйхат!$B:$B,$C786)</f>
        <v/>
      </c>
      <c r="BI786" s="35">
        <f>SUMIFS(рўйхат!BP:BP,рўйхат!$CY:$CY,$B$808,рўйхат!$B:$B,$C786)</f>
        <v/>
      </c>
      <c r="BJ786" s="36">
        <f>SUMIFS(рўйхат!BQ:BQ,рўйхат!$CY:$CY,$B$808,рўйхат!$B:$B,$C786)</f>
        <v/>
      </c>
      <c r="BK786" s="35">
        <f>SUMIFS(рўйхат!BR:BR,рўйхат!$CY:$CY,$B$808,рўйхат!$B:$B,$C786)</f>
        <v/>
      </c>
      <c r="BL786" s="36">
        <f>SUMIFS(рўйхат!BS:BS,рўйхат!$CY:$CY,$B$808,рўйхат!$B:$B,$C786)</f>
        <v/>
      </c>
      <c r="BM786" s="35">
        <f>SUMIFS(рўйхат!BT:BT,рўйхат!$CY:$CY,$B$808,рўйхат!$B:$B,$C786)</f>
        <v/>
      </c>
      <c r="BN786" s="36">
        <f>SUMIFS(рўйхат!BU:BU,рўйхат!$CY:$CY,$B$808,рўйхат!$B:$B,$C786)</f>
        <v/>
      </c>
      <c r="BO786" s="35">
        <f>SUMIFS(рўйхат!BX:BX,рўйхат!$CY:$CY,$B$808,рўйхат!$B:$B,$C786)</f>
        <v/>
      </c>
      <c r="BP786" s="36">
        <f>SUMIFS(рўйхат!BY:BY,рўйхат!$CY:$CY,$B$808,рўйхат!$B:$B,$C786)</f>
        <v/>
      </c>
      <c r="BQ786" s="35">
        <f>SUMIFS(рўйхат!BZ:BZ,рўйхат!$CY:$CY,$B$808,рўйхат!$B:$B,$C786)</f>
        <v/>
      </c>
      <c r="BR786" s="36">
        <f>SUMIFS(рўйхат!CA:CA,рўйхат!$CY:$CY,$B$808,рўйхат!$B:$B,$C786)</f>
        <v/>
      </c>
      <c r="BS786" s="35">
        <f>SUMIFS(рўйхат!CB:CB,рўйхат!$CY:$CY,$B$808,рўйхат!$B:$B,$C786)</f>
        <v/>
      </c>
      <c r="BT786" s="36">
        <f>SUMIFS(рўйхат!CC:CC,рўйхат!$CY:$CY,$B$808,рўйхат!$B:$B,$C786)</f>
        <v/>
      </c>
      <c r="BU786" s="35">
        <f>SUMIFS(рўйхат!CD:CD,рўйхат!$CY:$CY,$B$808,рўйхат!$B:$B,$C786)</f>
        <v/>
      </c>
      <c r="BV786" s="36">
        <f>SUMIFS(рўйхат!CE:CE,рўйхат!$CY:$CY,$B$808,рўйхат!$B:$B,$C786)</f>
        <v/>
      </c>
      <c r="BW786" s="35">
        <f>SUMIFS(рўйхат!CH:CH,рўйхат!$CY:$CY,$B$808,рўйхат!$B:$B,$C786)</f>
        <v/>
      </c>
      <c r="BX786" s="36">
        <f>SUMIFS(рўйхат!CI:CI,рўйхат!$CY:$CY,$B$808,рўйхат!$B:$B,$C786)</f>
        <v/>
      </c>
      <c r="BY786" s="35">
        <f>SUMIFS(рўйхат!CJ:CJ,рўйхат!$CY:$CY,$B$808,рўйхат!$B:$B,$C786)</f>
        <v/>
      </c>
      <c r="BZ786" s="36">
        <f>SUMIFS(рўйхат!CK:CK,рўйхат!$CY:$CY,$B$808,рўйхат!$B:$B,$C786)</f>
        <v/>
      </c>
      <c r="CA786" s="35">
        <f>SUMIFS(рўйхат!CL:CL,рўйхат!$CY:$CY,$B$808,рўйхат!$B:$B,$C786)</f>
        <v/>
      </c>
      <c r="CB786" s="36">
        <f>SUMIFS(рўйхат!CM:CM,рўйхат!$CY:$CY,$B$808,рўйхат!$B:$B,$C786)</f>
        <v/>
      </c>
      <c r="CC786" s="35">
        <f>SUMIFS(рўйхат!CN:CN,рўйхат!$CY:$CY,$B$808,рўйхат!$B:$B,$C786)</f>
        <v/>
      </c>
      <c r="CD786" s="36">
        <f>SUMIFS(рўйхат!CO:CO,рўйхат!$CY:$CY,$B$808,рўйхат!$B:$B,$C786)</f>
        <v/>
      </c>
      <c r="CE786" s="77">
        <f>IFERROR(BE786/(Q786+BE786),0)</f>
        <v/>
      </c>
      <c r="CF786" s="78">
        <f>IFERROR(BF786/(R786+BF786),0)</f>
        <v/>
      </c>
      <c r="CG786" s="8">
        <f>COUNTIFS(B:B,B786)</f>
        <v/>
      </c>
    </row>
    <row r="787" hidden="1" outlineLevel="1" ht="17.1" customFormat="1" customHeight="1" s="8">
      <c r="A787" s="31" t="n"/>
      <c r="B787" s="50" t="n">
        <v>11</v>
      </c>
      <c r="C787" s="66" t="inlineStr">
        <is>
          <t>Қишлоқ хўжалиги вазирлиги</t>
        </is>
      </c>
      <c r="D787" s="16" t="n"/>
      <c r="E787" s="35">
        <f>SUMIFS(рўйхат!F:F,рўйхат!$CY:$CY,$B$808,рўйхат!$B:$B,$C787)</f>
        <v/>
      </c>
      <c r="F787" s="36">
        <f>SUMIFS(рўйхат!G:G,рўйхат!$CY:$CY,$B$808,рўйхат!$B:$B,$C787)</f>
        <v/>
      </c>
      <c r="G787" s="35">
        <f>SUMIFS(рўйхат!H:H,рўйхат!$CY:$CY,$B$808,рўйхат!$B:$B,$C787)</f>
        <v/>
      </c>
      <c r="H787" s="36">
        <f>SUMIFS(рўйхат!I:I,рўйхат!$CY:$CY,$B$808,рўйхат!$B:$B,$C787)</f>
        <v/>
      </c>
      <c r="I787" s="35">
        <f>SUMIFS(рўйхат!J:J,рўйхат!$CY:$CY,$B$808,рўйхат!$B:$B,$C787)</f>
        <v/>
      </c>
      <c r="J787" s="36">
        <f>SUMIFS(рўйхат!K:K,рўйхат!$CY:$CY,$B$808,рўйхат!$B:$B,$C787)</f>
        <v/>
      </c>
      <c r="K787" s="35">
        <f>SUMIFS(рўйхат!L:L,рўйхат!$CY:$CY,$B$808,рўйхат!$B:$B,$C787)</f>
        <v/>
      </c>
      <c r="L787" s="36">
        <f>SUMIFS(рўйхат!M:M,рўйхат!$CY:$CY,$B$808,рўйхат!$B:$B,$C787)</f>
        <v/>
      </c>
      <c r="M787" s="35">
        <f>SUMIFS(рўйхат!N:N,рўйхат!$CY:$CY,$B$808,рўйхат!$B:$B,$C787)</f>
        <v/>
      </c>
      <c r="N787" s="36">
        <f>SUMIFS(рўйхат!O:O,рўйхат!$CY:$CY,$B$808,рўйхат!$B:$B,$C787)</f>
        <v/>
      </c>
      <c r="O787" s="34">
        <f>IFERROR(M787/E787,0)</f>
        <v/>
      </c>
      <c r="P787" s="34">
        <f>IFERROR(N787/F787,0)</f>
        <v/>
      </c>
      <c r="Q787" s="35">
        <f>SUMIFS(рўйхат!P:P,рўйхат!$CY:$CY,$B$808,рўйхат!$B:$B,$C787)</f>
        <v/>
      </c>
      <c r="R787" s="36">
        <f>SUMIFS(рўйхат!Q:Q,рўйхат!$CY:$CY,$B$808,рўйхат!$B:$B,$C787)</f>
        <v/>
      </c>
      <c r="S787" s="35">
        <f>SUMIFS(рўйхат!R:R,рўйхат!$CY:$CY,$B$808,рўйхат!$B:$B,$C787)</f>
        <v/>
      </c>
      <c r="T787" s="36">
        <f>SUMIFS(рўйхат!S:S,рўйхат!$CY:$CY,$B$808,рўйхат!$B:$B,$C787)</f>
        <v/>
      </c>
      <c r="U787" s="35">
        <f>SUMIFS(рўйхат!T:T,рўйхат!$CY:$CY,$B$808,рўйхат!$B:$B,$C787)</f>
        <v/>
      </c>
      <c r="V787" s="36">
        <f>SUMIFS(рўйхат!U:U,рўйхат!$CY:$CY,$B$808,рўйхат!$B:$B,$C787)</f>
        <v/>
      </c>
      <c r="W787" s="35">
        <f>SUMIFS(рўйхат!V:V,рўйхат!$CY:$CY,$B$808,рўйхат!$B:$B,$C787)</f>
        <v/>
      </c>
      <c r="X787" s="36">
        <f>SUMIFS(рўйхат!W:W,рўйхат!$CY:$CY,$B$808,рўйхат!$B:$B,$C787)</f>
        <v/>
      </c>
      <c r="Y787" s="35">
        <f>SUMIFS(рўйхат!X:X,рўйхат!$CY:$CY,$B$808,рўйхат!$B:$B,$C787)</f>
        <v/>
      </c>
      <c r="Z787" s="36">
        <f>SUMIFS(рўйхат!Y:Y,рўйхат!$CY:$CY,$B$808,рўйхат!$B:$B,$C787)</f>
        <v/>
      </c>
      <c r="AA787" s="35">
        <f>SUMIFS(рўйхат!Z:Z,рўйхат!$CY:$CY,$B$808,рўйхат!$B:$B,$C787)</f>
        <v/>
      </c>
      <c r="AB787" s="36">
        <f>SUMIFS(рўйхат!AA:AA,рўйхат!$CY:$CY,$B$808,рўйхат!$B:$B,$C787)</f>
        <v/>
      </c>
      <c r="AC787" s="35">
        <f>SUMIFS(рўйхат!AB:AB,рўйхат!$CY:$CY,$B$808,рўйхат!$B:$B,$C787)</f>
        <v/>
      </c>
      <c r="AD787" s="36">
        <f>SUMIFS(рўйхат!AC:AC,рўйхат!$CY:$CY,$B$808,рўйхат!$B:$B,$C787)</f>
        <v/>
      </c>
      <c r="AE787" s="35">
        <f>SUMIFS(рўйхат!AD:AD,рўйхат!$CY:$CY,$B$808,рўйхат!$B:$B,$C787)</f>
        <v/>
      </c>
      <c r="AF787" s="36">
        <f>SUMIFS(рўйхат!AE:AE,рўйхат!$CY:$CY,$B$808,рўйхат!$B:$B,$C787)</f>
        <v/>
      </c>
      <c r="AG787" s="35">
        <f>SUMIFS(рўйхат!AH:AH,рўйхат!$CY:$CY,$B$808,рўйхат!$B:$B,$C787)</f>
        <v/>
      </c>
      <c r="AH787" s="36">
        <f>SUMIFS(рўйхат!AI:AI,рўйхат!$CY:$CY,$B$808,рўйхат!$B:$B,$C787)</f>
        <v/>
      </c>
      <c r="AI787" s="35">
        <f>SUMIFS(рўйхат!AJ:AJ,рўйхат!$CY:$CY,$B$808,рўйхат!$B:$B,$C787)</f>
        <v/>
      </c>
      <c r="AJ787" s="36">
        <f>SUMIFS(рўйхат!AK:AK,рўйхат!$CY:$CY,$B$808,рўйхат!$B:$B,$C787)</f>
        <v/>
      </c>
      <c r="AK787" s="35">
        <f>SUMIFS(рўйхат!AL:AL,рўйхат!$CY:$CY,$B$808,рўйхат!$B:$B,$C787)</f>
        <v/>
      </c>
      <c r="AL787" s="36">
        <f>SUMIFS(рўйхат!AM:AM,рўйхат!$CY:$CY,$B$808,рўйхат!$B:$B,$C787)</f>
        <v/>
      </c>
      <c r="AM787" s="77">
        <f>IFERROR(Q787/E787,0)</f>
        <v/>
      </c>
      <c r="AN787" s="77">
        <f>IFERROR(R787/F787,0)</f>
        <v/>
      </c>
      <c r="AO787" s="36">
        <f>SUMIFS(рўйхат!AX:AX,рўйхат!$CY:$CY,$B$808,рўйхат!$B:$B,$C787)</f>
        <v/>
      </c>
      <c r="AP787" s="36">
        <f>SUMIFS(рўйхат!AY:AY,рўйхат!$CY:$CY,$B$808,рўйхат!$B:$B,$C787)</f>
        <v/>
      </c>
      <c r="AQ787" s="35">
        <f>SUMIFS(рўйхат!AZ:AZ,рўйхат!$CY:$CY,$B$808,рўйхат!$B:$B,$C787)</f>
        <v/>
      </c>
      <c r="AR787" s="36">
        <f>SUMIFS(рўйхат!BA:BA,рўйхат!$CY:$CY,$B$808,рўйхат!$B:$B,$C787)</f>
        <v/>
      </c>
      <c r="AS787" s="35">
        <f>SUMIFS(рўйхат!BB:BB,рўйхат!$CY:$CY,$B$808,рўйхат!$B:$B,$C787)</f>
        <v/>
      </c>
      <c r="AT787" s="36">
        <f>SUMIFS(рўйхат!BC:BC,рўйхат!$CY:$CY,$B$808,рўйхат!$B:$B,$C787)</f>
        <v/>
      </c>
      <c r="AU787" s="35">
        <f>SUMIFS(рўйхат!BD:BD,рўйхат!$CY:$CY,$B$808,рўйхат!$B:$B,$C787)</f>
        <v/>
      </c>
      <c r="AV787" s="36">
        <f>SUMIFS(рўйхат!BE:BE,рўйхат!$CY:$CY,$B$808,рўйхат!$B:$B,$C787)</f>
        <v/>
      </c>
      <c r="AW787" s="35">
        <f>SUMIFS(рўйхат!BF:BF,рўйхат!$CY:$CY,$B$808,рўйхат!$B:$B,$C787)</f>
        <v/>
      </c>
      <c r="AX787" s="36">
        <f>SUMIFS(рўйхат!BG:BG,рўйхат!$CY:$CY,$B$808,рўйхат!$B:$B,$C787)</f>
        <v/>
      </c>
      <c r="AY787" s="35">
        <f>SUMIFS(рўйхат!BH:BH,рўйхат!$CY:$CY,$B$808,рўйхат!$B:$B,$C787)</f>
        <v/>
      </c>
      <c r="AZ787" s="36">
        <f>SUMIFS(рўйхат!BI:BI,рўйхат!$CY:$CY,$B$808,рўйхат!$B:$B,$C787)</f>
        <v/>
      </c>
      <c r="BA787" s="35">
        <f>SUMIFS(рўйхат!BJ:BJ,рўйхат!$CY:$CY,$B$808,рўйхат!$B:$B,$C787)</f>
        <v/>
      </c>
      <c r="BB787" s="36">
        <f>SUMIFS(рўйхат!BK:BK,рўйхат!$CY:$CY,$B$808,рўйхат!$B:$B,$C787)</f>
        <v/>
      </c>
      <c r="BC787" s="77">
        <f>IFERROR(AO787/E787,0)</f>
        <v/>
      </c>
      <c r="BD787" s="77">
        <f>IFERROR(AP787/F787,0)</f>
        <v/>
      </c>
      <c r="BE787" s="35">
        <f>SUMIFS(рўйхат!BL:BL,рўйхат!$CY:$CY,$B$808,рўйхат!$B:$B,$C787)</f>
        <v/>
      </c>
      <c r="BF787" s="36">
        <f>SUMIFS(рўйхат!BM:BM,рўйхат!$CY:$CY,$B$808,рўйхат!$B:$B,$C787)</f>
        <v/>
      </c>
      <c r="BG787" s="35">
        <f>SUMIFS(рўйхат!BN:BN,рўйхат!$CY:$CY,$B$808,рўйхат!$B:$B,$C787)</f>
        <v/>
      </c>
      <c r="BH787" s="36">
        <f>SUMIFS(рўйхат!BO:BO,рўйхат!$CY:$CY,$B$808,рўйхат!$B:$B,$C787)</f>
        <v/>
      </c>
      <c r="BI787" s="35">
        <f>SUMIFS(рўйхат!BP:BP,рўйхат!$CY:$CY,$B$808,рўйхат!$B:$B,$C787)</f>
        <v/>
      </c>
      <c r="BJ787" s="36">
        <f>SUMIFS(рўйхат!BQ:BQ,рўйхат!$CY:$CY,$B$808,рўйхат!$B:$B,$C787)</f>
        <v/>
      </c>
      <c r="BK787" s="35">
        <f>SUMIFS(рўйхат!BR:BR,рўйхат!$CY:$CY,$B$808,рўйхат!$B:$B,$C787)</f>
        <v/>
      </c>
      <c r="BL787" s="36">
        <f>SUMIFS(рўйхат!BS:BS,рўйхат!$CY:$CY,$B$808,рўйхат!$B:$B,$C787)</f>
        <v/>
      </c>
      <c r="BM787" s="35">
        <f>SUMIFS(рўйхат!BT:BT,рўйхат!$CY:$CY,$B$808,рўйхат!$B:$B,$C787)</f>
        <v/>
      </c>
      <c r="BN787" s="36">
        <f>SUMIFS(рўйхат!BU:BU,рўйхат!$CY:$CY,$B$808,рўйхат!$B:$B,$C787)</f>
        <v/>
      </c>
      <c r="BO787" s="35">
        <f>SUMIFS(рўйхат!BX:BX,рўйхат!$CY:$CY,$B$808,рўйхат!$B:$B,$C787)</f>
        <v/>
      </c>
      <c r="BP787" s="36">
        <f>SUMIFS(рўйхат!BY:BY,рўйхат!$CY:$CY,$B$808,рўйхат!$B:$B,$C787)</f>
        <v/>
      </c>
      <c r="BQ787" s="35">
        <f>SUMIFS(рўйхат!BZ:BZ,рўйхат!$CY:$CY,$B$808,рўйхат!$B:$B,$C787)</f>
        <v/>
      </c>
      <c r="BR787" s="36">
        <f>SUMIFS(рўйхат!CA:CA,рўйхат!$CY:$CY,$B$808,рўйхат!$B:$B,$C787)</f>
        <v/>
      </c>
      <c r="BS787" s="35">
        <f>SUMIFS(рўйхат!CB:CB,рўйхат!$CY:$CY,$B$808,рўйхат!$B:$B,$C787)</f>
        <v/>
      </c>
      <c r="BT787" s="36">
        <f>SUMIFS(рўйхат!CC:CC,рўйхат!$CY:$CY,$B$808,рўйхат!$B:$B,$C787)</f>
        <v/>
      </c>
      <c r="BU787" s="35">
        <f>SUMIFS(рўйхат!CD:CD,рўйхат!$CY:$CY,$B$808,рўйхат!$B:$B,$C787)</f>
        <v/>
      </c>
      <c r="BV787" s="36">
        <f>SUMIFS(рўйхат!CE:CE,рўйхат!$CY:$CY,$B$808,рўйхат!$B:$B,$C787)</f>
        <v/>
      </c>
      <c r="BW787" s="35">
        <f>SUMIFS(рўйхат!CH:CH,рўйхат!$CY:$CY,$B$808,рўйхат!$B:$B,$C787)</f>
        <v/>
      </c>
      <c r="BX787" s="36">
        <f>SUMIFS(рўйхат!CI:CI,рўйхат!$CY:$CY,$B$808,рўйхат!$B:$B,$C787)</f>
        <v/>
      </c>
      <c r="BY787" s="35">
        <f>SUMIFS(рўйхат!CJ:CJ,рўйхат!$CY:$CY,$B$808,рўйхат!$B:$B,$C787)</f>
        <v/>
      </c>
      <c r="BZ787" s="36">
        <f>SUMIFS(рўйхат!CK:CK,рўйхат!$CY:$CY,$B$808,рўйхат!$B:$B,$C787)</f>
        <v/>
      </c>
      <c r="CA787" s="35">
        <f>SUMIFS(рўйхат!CL:CL,рўйхат!$CY:$CY,$B$808,рўйхат!$B:$B,$C787)</f>
        <v/>
      </c>
      <c r="CB787" s="36">
        <f>SUMIFS(рўйхат!CM:CM,рўйхат!$CY:$CY,$B$808,рўйхат!$B:$B,$C787)</f>
        <v/>
      </c>
      <c r="CC787" s="35">
        <f>SUMIFS(рўйхат!CN:CN,рўйхат!$CY:$CY,$B$808,рўйхат!$B:$B,$C787)</f>
        <v/>
      </c>
      <c r="CD787" s="36">
        <f>SUMIFS(рўйхат!CO:CO,рўйхат!$CY:$CY,$B$808,рўйхат!$B:$B,$C787)</f>
        <v/>
      </c>
      <c r="CE787" s="77">
        <f>IFERROR(BE787/(Q787+BE787),0)</f>
        <v/>
      </c>
      <c r="CF787" s="78">
        <f>IFERROR(BF787/(R787+BF787),0)</f>
        <v/>
      </c>
      <c r="CG787" s="8">
        <f>COUNTIFS(B:B,B787)</f>
        <v/>
      </c>
    </row>
    <row r="788" hidden="1" outlineLevel="1" ht="17.1" customFormat="1" customHeight="1" s="8">
      <c r="A788" s="31" t="n"/>
      <c r="B788" s="50" t="n">
        <v>12</v>
      </c>
      <c r="C788" s="66" t="inlineStr">
        <is>
          <t>Қурилиш ва уй-жой коммунал хўжалиги вазирлиги</t>
        </is>
      </c>
      <c r="D788" s="16" t="n"/>
      <c r="E788" s="35">
        <f>SUMIFS(рўйхат!F:F,рўйхат!$CY:$CY,$B$808,рўйхат!$B:$B,$C788)</f>
        <v/>
      </c>
      <c r="F788" s="36">
        <f>SUMIFS(рўйхат!G:G,рўйхат!$CY:$CY,$B$808,рўйхат!$B:$B,$C788)</f>
        <v/>
      </c>
      <c r="G788" s="35">
        <f>SUMIFS(рўйхат!H:H,рўйхат!$CY:$CY,$B$808,рўйхат!$B:$B,$C788)</f>
        <v/>
      </c>
      <c r="H788" s="36">
        <f>SUMIFS(рўйхат!I:I,рўйхат!$CY:$CY,$B$808,рўйхат!$B:$B,$C788)</f>
        <v/>
      </c>
      <c r="I788" s="35">
        <f>SUMIFS(рўйхат!J:J,рўйхат!$CY:$CY,$B$808,рўйхат!$B:$B,$C788)</f>
        <v/>
      </c>
      <c r="J788" s="36">
        <f>SUMIFS(рўйхат!K:K,рўйхат!$CY:$CY,$B$808,рўйхат!$B:$B,$C788)</f>
        <v/>
      </c>
      <c r="K788" s="35">
        <f>SUMIFS(рўйхат!L:L,рўйхат!$CY:$CY,$B$808,рўйхат!$B:$B,$C788)</f>
        <v/>
      </c>
      <c r="L788" s="36">
        <f>SUMIFS(рўйхат!M:M,рўйхат!$CY:$CY,$B$808,рўйхат!$B:$B,$C788)</f>
        <v/>
      </c>
      <c r="M788" s="35">
        <f>SUMIFS(рўйхат!N:N,рўйхат!$CY:$CY,$B$808,рўйхат!$B:$B,$C788)</f>
        <v/>
      </c>
      <c r="N788" s="36">
        <f>SUMIFS(рўйхат!O:O,рўйхат!$CY:$CY,$B$808,рўйхат!$B:$B,$C788)</f>
        <v/>
      </c>
      <c r="O788" s="34">
        <f>IFERROR(M788/E788,0)</f>
        <v/>
      </c>
      <c r="P788" s="34">
        <f>IFERROR(N788/F788,0)</f>
        <v/>
      </c>
      <c r="Q788" s="35">
        <f>SUMIFS(рўйхат!P:P,рўйхат!$CY:$CY,$B$808,рўйхат!$B:$B,$C788)</f>
        <v/>
      </c>
      <c r="R788" s="36">
        <f>SUMIFS(рўйхат!Q:Q,рўйхат!$CY:$CY,$B$808,рўйхат!$B:$B,$C788)</f>
        <v/>
      </c>
      <c r="S788" s="35">
        <f>SUMIFS(рўйхат!R:R,рўйхат!$CY:$CY,$B$808,рўйхат!$B:$B,$C788)</f>
        <v/>
      </c>
      <c r="T788" s="36">
        <f>SUMIFS(рўйхат!S:S,рўйхат!$CY:$CY,$B$808,рўйхат!$B:$B,$C788)</f>
        <v/>
      </c>
      <c r="U788" s="35">
        <f>SUMIFS(рўйхат!T:T,рўйхат!$CY:$CY,$B$808,рўйхат!$B:$B,$C788)</f>
        <v/>
      </c>
      <c r="V788" s="36">
        <f>SUMIFS(рўйхат!U:U,рўйхат!$CY:$CY,$B$808,рўйхат!$B:$B,$C788)</f>
        <v/>
      </c>
      <c r="W788" s="35">
        <f>SUMIFS(рўйхат!V:V,рўйхат!$CY:$CY,$B$808,рўйхат!$B:$B,$C788)</f>
        <v/>
      </c>
      <c r="X788" s="36">
        <f>SUMIFS(рўйхат!W:W,рўйхат!$CY:$CY,$B$808,рўйхат!$B:$B,$C788)</f>
        <v/>
      </c>
      <c r="Y788" s="35">
        <f>SUMIFS(рўйхат!X:X,рўйхат!$CY:$CY,$B$808,рўйхат!$B:$B,$C788)</f>
        <v/>
      </c>
      <c r="Z788" s="36">
        <f>SUMIFS(рўйхат!Y:Y,рўйхат!$CY:$CY,$B$808,рўйхат!$B:$B,$C788)</f>
        <v/>
      </c>
      <c r="AA788" s="35">
        <f>SUMIFS(рўйхат!Z:Z,рўйхат!$CY:$CY,$B$808,рўйхат!$B:$B,$C788)</f>
        <v/>
      </c>
      <c r="AB788" s="36">
        <f>SUMIFS(рўйхат!AA:AA,рўйхат!$CY:$CY,$B$808,рўйхат!$B:$B,$C788)</f>
        <v/>
      </c>
      <c r="AC788" s="35">
        <f>SUMIFS(рўйхат!AB:AB,рўйхат!$CY:$CY,$B$808,рўйхат!$B:$B,$C788)</f>
        <v/>
      </c>
      <c r="AD788" s="36">
        <f>SUMIFS(рўйхат!AC:AC,рўйхат!$CY:$CY,$B$808,рўйхат!$B:$B,$C788)</f>
        <v/>
      </c>
      <c r="AE788" s="35">
        <f>SUMIFS(рўйхат!AD:AD,рўйхат!$CY:$CY,$B$808,рўйхат!$B:$B,$C788)</f>
        <v/>
      </c>
      <c r="AF788" s="36">
        <f>SUMIFS(рўйхат!AE:AE,рўйхат!$CY:$CY,$B$808,рўйхат!$B:$B,$C788)</f>
        <v/>
      </c>
      <c r="AG788" s="35">
        <f>SUMIFS(рўйхат!AH:AH,рўйхат!$CY:$CY,$B$808,рўйхат!$B:$B,$C788)</f>
        <v/>
      </c>
      <c r="AH788" s="36">
        <f>SUMIFS(рўйхат!AI:AI,рўйхат!$CY:$CY,$B$808,рўйхат!$B:$B,$C788)</f>
        <v/>
      </c>
      <c r="AI788" s="35">
        <f>SUMIFS(рўйхат!AJ:AJ,рўйхат!$CY:$CY,$B$808,рўйхат!$B:$B,$C788)</f>
        <v/>
      </c>
      <c r="AJ788" s="36">
        <f>SUMIFS(рўйхат!AK:AK,рўйхат!$CY:$CY,$B$808,рўйхат!$B:$B,$C788)</f>
        <v/>
      </c>
      <c r="AK788" s="35">
        <f>SUMIFS(рўйхат!AL:AL,рўйхат!$CY:$CY,$B$808,рўйхат!$B:$B,$C788)</f>
        <v/>
      </c>
      <c r="AL788" s="36">
        <f>SUMIFS(рўйхат!AM:AM,рўйхат!$CY:$CY,$B$808,рўйхат!$B:$B,$C788)</f>
        <v/>
      </c>
      <c r="AM788" s="77">
        <f>IFERROR(Q788/E788,0)</f>
        <v/>
      </c>
      <c r="AN788" s="77">
        <f>IFERROR(R788/F788,0)</f>
        <v/>
      </c>
      <c r="AO788" s="36">
        <f>SUMIFS(рўйхат!AX:AX,рўйхат!$CY:$CY,$B$808,рўйхат!$B:$B,$C788)</f>
        <v/>
      </c>
      <c r="AP788" s="36">
        <f>SUMIFS(рўйхат!AY:AY,рўйхат!$CY:$CY,$B$808,рўйхат!$B:$B,$C788)</f>
        <v/>
      </c>
      <c r="AQ788" s="35">
        <f>SUMIFS(рўйхат!AZ:AZ,рўйхат!$CY:$CY,$B$808,рўйхат!$B:$B,$C788)</f>
        <v/>
      </c>
      <c r="AR788" s="36">
        <f>SUMIFS(рўйхат!BA:BA,рўйхат!$CY:$CY,$B$808,рўйхат!$B:$B,$C788)</f>
        <v/>
      </c>
      <c r="AS788" s="35">
        <f>SUMIFS(рўйхат!BB:BB,рўйхат!$CY:$CY,$B$808,рўйхат!$B:$B,$C788)</f>
        <v/>
      </c>
      <c r="AT788" s="36">
        <f>SUMIFS(рўйхат!BC:BC,рўйхат!$CY:$CY,$B$808,рўйхат!$B:$B,$C788)</f>
        <v/>
      </c>
      <c r="AU788" s="35">
        <f>SUMIFS(рўйхат!BD:BD,рўйхат!$CY:$CY,$B$808,рўйхат!$B:$B,$C788)</f>
        <v/>
      </c>
      <c r="AV788" s="36">
        <f>SUMIFS(рўйхат!BE:BE,рўйхат!$CY:$CY,$B$808,рўйхат!$B:$B,$C788)</f>
        <v/>
      </c>
      <c r="AW788" s="35">
        <f>SUMIFS(рўйхат!BF:BF,рўйхат!$CY:$CY,$B$808,рўйхат!$B:$B,$C788)</f>
        <v/>
      </c>
      <c r="AX788" s="36">
        <f>SUMIFS(рўйхат!BG:BG,рўйхат!$CY:$CY,$B$808,рўйхат!$B:$B,$C788)</f>
        <v/>
      </c>
      <c r="AY788" s="35">
        <f>SUMIFS(рўйхат!BH:BH,рўйхат!$CY:$CY,$B$808,рўйхат!$B:$B,$C788)</f>
        <v/>
      </c>
      <c r="AZ788" s="36">
        <f>SUMIFS(рўйхат!BI:BI,рўйхат!$CY:$CY,$B$808,рўйхат!$B:$B,$C788)</f>
        <v/>
      </c>
      <c r="BA788" s="35">
        <f>SUMIFS(рўйхат!BJ:BJ,рўйхат!$CY:$CY,$B$808,рўйхат!$B:$B,$C788)</f>
        <v/>
      </c>
      <c r="BB788" s="36">
        <f>SUMIFS(рўйхат!BK:BK,рўйхат!$CY:$CY,$B$808,рўйхат!$B:$B,$C788)</f>
        <v/>
      </c>
      <c r="BC788" s="77">
        <f>IFERROR(AO788/E788,0)</f>
        <v/>
      </c>
      <c r="BD788" s="77">
        <f>IFERROR(AP788/F788,0)</f>
        <v/>
      </c>
      <c r="BE788" s="35">
        <f>SUMIFS(рўйхат!BL:BL,рўйхат!$CY:$CY,$B$808,рўйхат!$B:$B,$C788)</f>
        <v/>
      </c>
      <c r="BF788" s="36">
        <f>SUMIFS(рўйхат!BM:BM,рўйхат!$CY:$CY,$B$808,рўйхат!$B:$B,$C788)</f>
        <v/>
      </c>
      <c r="BG788" s="35">
        <f>SUMIFS(рўйхат!BN:BN,рўйхат!$CY:$CY,$B$808,рўйхат!$B:$B,$C788)</f>
        <v/>
      </c>
      <c r="BH788" s="36">
        <f>SUMIFS(рўйхат!BO:BO,рўйхат!$CY:$CY,$B$808,рўйхат!$B:$B,$C788)</f>
        <v/>
      </c>
      <c r="BI788" s="35">
        <f>SUMIFS(рўйхат!BP:BP,рўйхат!$CY:$CY,$B$808,рўйхат!$B:$B,$C788)</f>
        <v/>
      </c>
      <c r="BJ788" s="36">
        <f>SUMIFS(рўйхат!BQ:BQ,рўйхат!$CY:$CY,$B$808,рўйхат!$B:$B,$C788)</f>
        <v/>
      </c>
      <c r="BK788" s="35">
        <f>SUMIFS(рўйхат!BR:BR,рўйхат!$CY:$CY,$B$808,рўйхат!$B:$B,$C788)</f>
        <v/>
      </c>
      <c r="BL788" s="36">
        <f>SUMIFS(рўйхат!BS:BS,рўйхат!$CY:$CY,$B$808,рўйхат!$B:$B,$C788)</f>
        <v/>
      </c>
      <c r="BM788" s="35">
        <f>SUMIFS(рўйхат!BT:BT,рўйхат!$CY:$CY,$B$808,рўйхат!$B:$B,$C788)</f>
        <v/>
      </c>
      <c r="BN788" s="36">
        <f>SUMIFS(рўйхат!BU:BU,рўйхат!$CY:$CY,$B$808,рўйхат!$B:$B,$C788)</f>
        <v/>
      </c>
      <c r="BO788" s="35">
        <f>SUMIFS(рўйхат!BX:BX,рўйхат!$CY:$CY,$B$808,рўйхат!$B:$B,$C788)</f>
        <v/>
      </c>
      <c r="BP788" s="36">
        <f>SUMIFS(рўйхат!BY:BY,рўйхат!$CY:$CY,$B$808,рўйхат!$B:$B,$C788)</f>
        <v/>
      </c>
      <c r="BQ788" s="35">
        <f>SUMIFS(рўйхат!BZ:BZ,рўйхат!$CY:$CY,$B$808,рўйхат!$B:$B,$C788)</f>
        <v/>
      </c>
      <c r="BR788" s="36">
        <f>SUMIFS(рўйхат!CA:CA,рўйхат!$CY:$CY,$B$808,рўйхат!$B:$B,$C788)</f>
        <v/>
      </c>
      <c r="BS788" s="35">
        <f>SUMIFS(рўйхат!CB:CB,рўйхат!$CY:$CY,$B$808,рўйхат!$B:$B,$C788)</f>
        <v/>
      </c>
      <c r="BT788" s="36">
        <f>SUMIFS(рўйхат!CC:CC,рўйхат!$CY:$CY,$B$808,рўйхат!$B:$B,$C788)</f>
        <v/>
      </c>
      <c r="BU788" s="35">
        <f>SUMIFS(рўйхат!CD:CD,рўйхат!$CY:$CY,$B$808,рўйхат!$B:$B,$C788)</f>
        <v/>
      </c>
      <c r="BV788" s="36">
        <f>SUMIFS(рўйхат!CE:CE,рўйхат!$CY:$CY,$B$808,рўйхат!$B:$B,$C788)</f>
        <v/>
      </c>
      <c r="BW788" s="35">
        <f>SUMIFS(рўйхат!CH:CH,рўйхат!$CY:$CY,$B$808,рўйхат!$B:$B,$C788)</f>
        <v/>
      </c>
      <c r="BX788" s="36">
        <f>SUMIFS(рўйхат!CI:CI,рўйхат!$CY:$CY,$B$808,рўйхат!$B:$B,$C788)</f>
        <v/>
      </c>
      <c r="BY788" s="35">
        <f>SUMIFS(рўйхат!CJ:CJ,рўйхат!$CY:$CY,$B$808,рўйхат!$B:$B,$C788)</f>
        <v/>
      </c>
      <c r="BZ788" s="36">
        <f>SUMIFS(рўйхат!CK:CK,рўйхат!$CY:$CY,$B$808,рўйхат!$B:$B,$C788)</f>
        <v/>
      </c>
      <c r="CA788" s="35">
        <f>SUMIFS(рўйхат!CL:CL,рўйхат!$CY:$CY,$B$808,рўйхат!$B:$B,$C788)</f>
        <v/>
      </c>
      <c r="CB788" s="36">
        <f>SUMIFS(рўйхат!CM:CM,рўйхат!$CY:$CY,$B$808,рўйхат!$B:$B,$C788)</f>
        <v/>
      </c>
      <c r="CC788" s="35">
        <f>SUMIFS(рўйхат!CN:CN,рўйхат!$CY:$CY,$B$808,рўйхат!$B:$B,$C788)</f>
        <v/>
      </c>
      <c r="CD788" s="36">
        <f>SUMIFS(рўйхат!CO:CO,рўйхат!$CY:$CY,$B$808,рўйхат!$B:$B,$C788)</f>
        <v/>
      </c>
      <c r="CE788" s="77">
        <f>IFERROR(BE788/(Q788+BE788),0)</f>
        <v/>
      </c>
      <c r="CF788" s="78">
        <f>IFERROR(BF788/(R788+BF788),0)</f>
        <v/>
      </c>
      <c r="CG788" s="8">
        <f>COUNTIFS(B:B,B788)</f>
        <v/>
      </c>
    </row>
    <row r="789" hidden="1" outlineLevel="1" ht="17.1" customFormat="1" customHeight="1" s="8">
      <c r="A789" s="31" t="n"/>
      <c r="B789" s="50" t="n">
        <v>13</v>
      </c>
      <c r="C789" s="66" t="inlineStr">
        <is>
          <t>Маданий мерос агентлиги</t>
        </is>
      </c>
      <c r="D789" s="16" t="n"/>
      <c r="E789" s="35">
        <f>SUMIFS(рўйхат!F:F,рўйхат!$CY:$CY,$B$808,рўйхат!$B:$B,$C789)</f>
        <v/>
      </c>
      <c r="F789" s="36">
        <f>SUMIFS(рўйхат!G:G,рўйхат!$CY:$CY,$B$808,рўйхат!$B:$B,$C789)</f>
        <v/>
      </c>
      <c r="G789" s="35">
        <f>SUMIFS(рўйхат!H:H,рўйхат!$CY:$CY,$B$808,рўйхат!$B:$B,$C789)</f>
        <v/>
      </c>
      <c r="H789" s="36">
        <f>SUMIFS(рўйхат!I:I,рўйхат!$CY:$CY,$B$808,рўйхат!$B:$B,$C789)</f>
        <v/>
      </c>
      <c r="I789" s="35">
        <f>SUMIFS(рўйхат!J:J,рўйхат!$CY:$CY,$B$808,рўйхат!$B:$B,$C789)</f>
        <v/>
      </c>
      <c r="J789" s="36">
        <f>SUMIFS(рўйхат!K:K,рўйхат!$CY:$CY,$B$808,рўйхат!$B:$B,$C789)</f>
        <v/>
      </c>
      <c r="K789" s="35">
        <f>SUMIFS(рўйхат!L:L,рўйхат!$CY:$CY,$B$808,рўйхат!$B:$B,$C789)</f>
        <v/>
      </c>
      <c r="L789" s="36">
        <f>SUMIFS(рўйхат!M:M,рўйхат!$CY:$CY,$B$808,рўйхат!$B:$B,$C789)</f>
        <v/>
      </c>
      <c r="M789" s="35">
        <f>SUMIFS(рўйхат!N:N,рўйхат!$CY:$CY,$B$808,рўйхат!$B:$B,$C789)</f>
        <v/>
      </c>
      <c r="N789" s="36">
        <f>SUMIFS(рўйхат!O:O,рўйхат!$CY:$CY,$B$808,рўйхат!$B:$B,$C789)</f>
        <v/>
      </c>
      <c r="O789" s="34">
        <f>IFERROR(M789/E789,0)</f>
        <v/>
      </c>
      <c r="P789" s="34">
        <f>IFERROR(N789/F789,0)</f>
        <v/>
      </c>
      <c r="Q789" s="35">
        <f>SUMIFS(рўйхат!P:P,рўйхат!$CY:$CY,$B$808,рўйхат!$B:$B,$C789)</f>
        <v/>
      </c>
      <c r="R789" s="36">
        <f>SUMIFS(рўйхат!Q:Q,рўйхат!$CY:$CY,$B$808,рўйхат!$B:$B,$C789)</f>
        <v/>
      </c>
      <c r="S789" s="35">
        <f>SUMIFS(рўйхат!R:R,рўйхат!$CY:$CY,$B$808,рўйхат!$B:$B,$C789)</f>
        <v/>
      </c>
      <c r="T789" s="36">
        <f>SUMIFS(рўйхат!S:S,рўйхат!$CY:$CY,$B$808,рўйхат!$B:$B,$C789)</f>
        <v/>
      </c>
      <c r="U789" s="35">
        <f>SUMIFS(рўйхат!T:T,рўйхат!$CY:$CY,$B$808,рўйхат!$B:$B,$C789)</f>
        <v/>
      </c>
      <c r="V789" s="36">
        <f>SUMIFS(рўйхат!U:U,рўйхат!$CY:$CY,$B$808,рўйхат!$B:$B,$C789)</f>
        <v/>
      </c>
      <c r="W789" s="35">
        <f>SUMIFS(рўйхат!V:V,рўйхат!$CY:$CY,$B$808,рўйхат!$B:$B,$C789)</f>
        <v/>
      </c>
      <c r="X789" s="36">
        <f>SUMIFS(рўйхат!W:W,рўйхат!$CY:$CY,$B$808,рўйхат!$B:$B,$C789)</f>
        <v/>
      </c>
      <c r="Y789" s="35">
        <f>SUMIFS(рўйхат!X:X,рўйхат!$CY:$CY,$B$808,рўйхат!$B:$B,$C789)</f>
        <v/>
      </c>
      <c r="Z789" s="36">
        <f>SUMIFS(рўйхат!Y:Y,рўйхат!$CY:$CY,$B$808,рўйхат!$B:$B,$C789)</f>
        <v/>
      </c>
      <c r="AA789" s="35">
        <f>SUMIFS(рўйхат!Z:Z,рўйхат!$CY:$CY,$B$808,рўйхат!$B:$B,$C789)</f>
        <v/>
      </c>
      <c r="AB789" s="36">
        <f>SUMIFS(рўйхат!AA:AA,рўйхат!$CY:$CY,$B$808,рўйхат!$B:$B,$C789)</f>
        <v/>
      </c>
      <c r="AC789" s="35">
        <f>SUMIFS(рўйхат!AB:AB,рўйхат!$CY:$CY,$B$808,рўйхат!$B:$B,$C789)</f>
        <v/>
      </c>
      <c r="AD789" s="36">
        <f>SUMIFS(рўйхат!AC:AC,рўйхат!$CY:$CY,$B$808,рўйхат!$B:$B,$C789)</f>
        <v/>
      </c>
      <c r="AE789" s="35">
        <f>SUMIFS(рўйхат!AD:AD,рўйхат!$CY:$CY,$B$808,рўйхат!$B:$B,$C789)</f>
        <v/>
      </c>
      <c r="AF789" s="36">
        <f>SUMIFS(рўйхат!AE:AE,рўйхат!$CY:$CY,$B$808,рўйхат!$B:$B,$C789)</f>
        <v/>
      </c>
      <c r="AG789" s="35">
        <f>SUMIFS(рўйхат!AH:AH,рўйхат!$CY:$CY,$B$808,рўйхат!$B:$B,$C789)</f>
        <v/>
      </c>
      <c r="AH789" s="36">
        <f>SUMIFS(рўйхат!AI:AI,рўйхат!$CY:$CY,$B$808,рўйхат!$B:$B,$C789)</f>
        <v/>
      </c>
      <c r="AI789" s="35">
        <f>SUMIFS(рўйхат!AJ:AJ,рўйхат!$CY:$CY,$B$808,рўйхат!$B:$B,$C789)</f>
        <v/>
      </c>
      <c r="AJ789" s="36">
        <f>SUMIFS(рўйхат!AK:AK,рўйхат!$CY:$CY,$B$808,рўйхат!$B:$B,$C789)</f>
        <v/>
      </c>
      <c r="AK789" s="35">
        <f>SUMIFS(рўйхат!AL:AL,рўйхат!$CY:$CY,$B$808,рўйхат!$B:$B,$C789)</f>
        <v/>
      </c>
      <c r="AL789" s="36">
        <f>SUMIFS(рўйхат!AM:AM,рўйхат!$CY:$CY,$B$808,рўйхат!$B:$B,$C789)</f>
        <v/>
      </c>
      <c r="AM789" s="77">
        <f>IFERROR(Q789/E789,0)</f>
        <v/>
      </c>
      <c r="AN789" s="77">
        <f>IFERROR(R789/F789,0)</f>
        <v/>
      </c>
      <c r="AO789" s="36">
        <f>SUMIFS(рўйхат!AX:AX,рўйхат!$CY:$CY,$B$808,рўйхат!$B:$B,$C789)</f>
        <v/>
      </c>
      <c r="AP789" s="36">
        <f>SUMIFS(рўйхат!AY:AY,рўйхат!$CY:$CY,$B$808,рўйхат!$B:$B,$C789)</f>
        <v/>
      </c>
      <c r="AQ789" s="35">
        <f>SUMIFS(рўйхат!AZ:AZ,рўйхат!$CY:$CY,$B$808,рўйхат!$B:$B,$C789)</f>
        <v/>
      </c>
      <c r="AR789" s="36">
        <f>SUMIFS(рўйхат!BA:BA,рўйхат!$CY:$CY,$B$808,рўйхат!$B:$B,$C789)</f>
        <v/>
      </c>
      <c r="AS789" s="35">
        <f>SUMIFS(рўйхат!BB:BB,рўйхат!$CY:$CY,$B$808,рўйхат!$B:$B,$C789)</f>
        <v/>
      </c>
      <c r="AT789" s="36">
        <f>SUMIFS(рўйхат!BC:BC,рўйхат!$CY:$CY,$B$808,рўйхат!$B:$B,$C789)</f>
        <v/>
      </c>
      <c r="AU789" s="35">
        <f>SUMIFS(рўйхат!BD:BD,рўйхат!$CY:$CY,$B$808,рўйхат!$B:$B,$C789)</f>
        <v/>
      </c>
      <c r="AV789" s="36">
        <f>SUMIFS(рўйхат!BE:BE,рўйхат!$CY:$CY,$B$808,рўйхат!$B:$B,$C789)</f>
        <v/>
      </c>
      <c r="AW789" s="35">
        <f>SUMIFS(рўйхат!BF:BF,рўйхат!$CY:$CY,$B$808,рўйхат!$B:$B,$C789)</f>
        <v/>
      </c>
      <c r="AX789" s="36">
        <f>SUMIFS(рўйхат!BG:BG,рўйхат!$CY:$CY,$B$808,рўйхат!$B:$B,$C789)</f>
        <v/>
      </c>
      <c r="AY789" s="35">
        <f>SUMIFS(рўйхат!BH:BH,рўйхат!$CY:$CY,$B$808,рўйхат!$B:$B,$C789)</f>
        <v/>
      </c>
      <c r="AZ789" s="36">
        <f>SUMIFS(рўйхат!BI:BI,рўйхат!$CY:$CY,$B$808,рўйхат!$B:$B,$C789)</f>
        <v/>
      </c>
      <c r="BA789" s="35">
        <f>SUMIFS(рўйхат!BJ:BJ,рўйхат!$CY:$CY,$B$808,рўйхат!$B:$B,$C789)</f>
        <v/>
      </c>
      <c r="BB789" s="36">
        <f>SUMIFS(рўйхат!BK:BK,рўйхат!$CY:$CY,$B$808,рўйхат!$B:$B,$C789)</f>
        <v/>
      </c>
      <c r="BC789" s="77">
        <f>IFERROR(AO789/E789,0)</f>
        <v/>
      </c>
      <c r="BD789" s="77">
        <f>IFERROR(AP789/F789,0)</f>
        <v/>
      </c>
      <c r="BE789" s="35">
        <f>SUMIFS(рўйхат!BL:BL,рўйхат!$CY:$CY,$B$808,рўйхат!$B:$B,$C789)</f>
        <v/>
      </c>
      <c r="BF789" s="36">
        <f>SUMIFS(рўйхат!BM:BM,рўйхат!$CY:$CY,$B$808,рўйхат!$B:$B,$C789)</f>
        <v/>
      </c>
      <c r="BG789" s="35">
        <f>SUMIFS(рўйхат!BN:BN,рўйхат!$CY:$CY,$B$808,рўйхат!$B:$B,$C789)</f>
        <v/>
      </c>
      <c r="BH789" s="36">
        <f>SUMIFS(рўйхат!BO:BO,рўйхат!$CY:$CY,$B$808,рўйхат!$B:$B,$C789)</f>
        <v/>
      </c>
      <c r="BI789" s="35">
        <f>SUMIFS(рўйхат!BP:BP,рўйхат!$CY:$CY,$B$808,рўйхат!$B:$B,$C789)</f>
        <v/>
      </c>
      <c r="BJ789" s="36">
        <f>SUMIFS(рўйхат!BQ:BQ,рўйхат!$CY:$CY,$B$808,рўйхат!$B:$B,$C789)</f>
        <v/>
      </c>
      <c r="BK789" s="35">
        <f>SUMIFS(рўйхат!BR:BR,рўйхат!$CY:$CY,$B$808,рўйхат!$B:$B,$C789)</f>
        <v/>
      </c>
      <c r="BL789" s="36">
        <f>SUMIFS(рўйхат!BS:BS,рўйхат!$CY:$CY,$B$808,рўйхат!$B:$B,$C789)</f>
        <v/>
      </c>
      <c r="BM789" s="35">
        <f>SUMIFS(рўйхат!BT:BT,рўйхат!$CY:$CY,$B$808,рўйхат!$B:$B,$C789)</f>
        <v/>
      </c>
      <c r="BN789" s="36">
        <f>SUMIFS(рўйхат!BU:BU,рўйхат!$CY:$CY,$B$808,рўйхат!$B:$B,$C789)</f>
        <v/>
      </c>
      <c r="BO789" s="35">
        <f>SUMIFS(рўйхат!BX:BX,рўйхат!$CY:$CY,$B$808,рўйхат!$B:$B,$C789)</f>
        <v/>
      </c>
      <c r="BP789" s="36">
        <f>SUMIFS(рўйхат!BY:BY,рўйхат!$CY:$CY,$B$808,рўйхат!$B:$B,$C789)</f>
        <v/>
      </c>
      <c r="BQ789" s="35">
        <f>SUMIFS(рўйхат!BZ:BZ,рўйхат!$CY:$CY,$B$808,рўйхат!$B:$B,$C789)</f>
        <v/>
      </c>
      <c r="BR789" s="36">
        <f>SUMIFS(рўйхат!CA:CA,рўйхат!$CY:$CY,$B$808,рўйхат!$B:$B,$C789)</f>
        <v/>
      </c>
      <c r="BS789" s="35">
        <f>SUMIFS(рўйхат!CB:CB,рўйхат!$CY:$CY,$B$808,рўйхат!$B:$B,$C789)</f>
        <v/>
      </c>
      <c r="BT789" s="36">
        <f>SUMIFS(рўйхат!CC:CC,рўйхат!$CY:$CY,$B$808,рўйхат!$B:$B,$C789)</f>
        <v/>
      </c>
      <c r="BU789" s="35">
        <f>SUMIFS(рўйхат!CD:CD,рўйхат!$CY:$CY,$B$808,рўйхат!$B:$B,$C789)</f>
        <v/>
      </c>
      <c r="BV789" s="36">
        <f>SUMIFS(рўйхат!CE:CE,рўйхат!$CY:$CY,$B$808,рўйхат!$B:$B,$C789)</f>
        <v/>
      </c>
      <c r="BW789" s="35">
        <f>SUMIFS(рўйхат!CH:CH,рўйхат!$CY:$CY,$B$808,рўйхат!$B:$B,$C789)</f>
        <v/>
      </c>
      <c r="BX789" s="36">
        <f>SUMIFS(рўйхат!CI:CI,рўйхат!$CY:$CY,$B$808,рўйхат!$B:$B,$C789)</f>
        <v/>
      </c>
      <c r="BY789" s="35">
        <f>SUMIFS(рўйхат!CJ:CJ,рўйхат!$CY:$CY,$B$808,рўйхат!$B:$B,$C789)</f>
        <v/>
      </c>
      <c r="BZ789" s="36">
        <f>SUMIFS(рўйхат!CK:CK,рўйхат!$CY:$CY,$B$808,рўйхат!$B:$B,$C789)</f>
        <v/>
      </c>
      <c r="CA789" s="35">
        <f>SUMIFS(рўйхат!CL:CL,рўйхат!$CY:$CY,$B$808,рўйхат!$B:$B,$C789)</f>
        <v/>
      </c>
      <c r="CB789" s="36">
        <f>SUMIFS(рўйхат!CM:CM,рўйхат!$CY:$CY,$B$808,рўйхат!$B:$B,$C789)</f>
        <v/>
      </c>
      <c r="CC789" s="35">
        <f>SUMIFS(рўйхат!CN:CN,рўйхат!$CY:$CY,$B$808,рўйхат!$B:$B,$C789)</f>
        <v/>
      </c>
      <c r="CD789" s="36">
        <f>SUMIFS(рўйхат!CO:CO,рўйхат!$CY:$CY,$B$808,рўйхат!$B:$B,$C789)</f>
        <v/>
      </c>
      <c r="CE789" s="77">
        <f>IFERROR(BE789/(Q789+BE789),0)</f>
        <v/>
      </c>
      <c r="CF789" s="78">
        <f>IFERROR(BF789/(R789+BF789),0)</f>
        <v/>
      </c>
      <c r="CG789" s="8">
        <f>COUNTIFS(B:B,B789)</f>
        <v/>
      </c>
    </row>
    <row r="790" hidden="1" outlineLevel="1" ht="17.1" customFormat="1" customHeight="1" s="8">
      <c r="A790" s="31" t="n"/>
      <c r="B790" s="50" t="n">
        <v>14</v>
      </c>
      <c r="C790" s="66" t="inlineStr">
        <is>
          <t>Маданият вазирлиги</t>
        </is>
      </c>
      <c r="D790" s="16" t="n"/>
      <c r="E790" s="35">
        <f>SUMIFS(рўйхат!F:F,рўйхат!$CY:$CY,$B$808,рўйхат!$B:$B,$C790)</f>
        <v/>
      </c>
      <c r="F790" s="36">
        <f>SUMIFS(рўйхат!G:G,рўйхат!$CY:$CY,$B$808,рўйхат!$B:$B,$C790)</f>
        <v/>
      </c>
      <c r="G790" s="35">
        <f>SUMIFS(рўйхат!H:H,рўйхат!$CY:$CY,$B$808,рўйхат!$B:$B,$C790)</f>
        <v/>
      </c>
      <c r="H790" s="36">
        <f>SUMIFS(рўйхат!I:I,рўйхат!$CY:$CY,$B$808,рўйхат!$B:$B,$C790)</f>
        <v/>
      </c>
      <c r="I790" s="35">
        <f>SUMIFS(рўйхат!J:J,рўйхат!$CY:$CY,$B$808,рўйхат!$B:$B,$C790)</f>
        <v/>
      </c>
      <c r="J790" s="36">
        <f>SUMIFS(рўйхат!K:K,рўйхат!$CY:$CY,$B$808,рўйхат!$B:$B,$C790)</f>
        <v/>
      </c>
      <c r="K790" s="35">
        <f>SUMIFS(рўйхат!L:L,рўйхат!$CY:$CY,$B$808,рўйхат!$B:$B,$C790)</f>
        <v/>
      </c>
      <c r="L790" s="36">
        <f>SUMIFS(рўйхат!M:M,рўйхат!$CY:$CY,$B$808,рўйхат!$B:$B,$C790)</f>
        <v/>
      </c>
      <c r="M790" s="35">
        <f>SUMIFS(рўйхат!N:N,рўйхат!$CY:$CY,$B$808,рўйхат!$B:$B,$C790)</f>
        <v/>
      </c>
      <c r="N790" s="36">
        <f>SUMIFS(рўйхат!O:O,рўйхат!$CY:$CY,$B$808,рўйхат!$B:$B,$C790)</f>
        <v/>
      </c>
      <c r="O790" s="34">
        <f>IFERROR(M790/E790,0)</f>
        <v/>
      </c>
      <c r="P790" s="34">
        <f>IFERROR(N790/F790,0)</f>
        <v/>
      </c>
      <c r="Q790" s="35">
        <f>SUMIFS(рўйхат!P:P,рўйхат!$CY:$CY,$B$808,рўйхат!$B:$B,$C790)</f>
        <v/>
      </c>
      <c r="R790" s="36">
        <f>SUMIFS(рўйхат!Q:Q,рўйхат!$CY:$CY,$B$808,рўйхат!$B:$B,$C790)</f>
        <v/>
      </c>
      <c r="S790" s="35">
        <f>SUMIFS(рўйхат!R:R,рўйхат!$CY:$CY,$B$808,рўйхат!$B:$B,$C790)</f>
        <v/>
      </c>
      <c r="T790" s="36">
        <f>SUMIFS(рўйхат!S:S,рўйхат!$CY:$CY,$B$808,рўйхат!$B:$B,$C790)</f>
        <v/>
      </c>
      <c r="U790" s="35">
        <f>SUMIFS(рўйхат!T:T,рўйхат!$CY:$CY,$B$808,рўйхат!$B:$B,$C790)</f>
        <v/>
      </c>
      <c r="V790" s="36">
        <f>SUMIFS(рўйхат!U:U,рўйхат!$CY:$CY,$B$808,рўйхат!$B:$B,$C790)</f>
        <v/>
      </c>
      <c r="W790" s="35">
        <f>SUMIFS(рўйхат!V:V,рўйхат!$CY:$CY,$B$808,рўйхат!$B:$B,$C790)</f>
        <v/>
      </c>
      <c r="X790" s="36">
        <f>SUMIFS(рўйхат!W:W,рўйхат!$CY:$CY,$B$808,рўйхат!$B:$B,$C790)</f>
        <v/>
      </c>
      <c r="Y790" s="35">
        <f>SUMIFS(рўйхат!X:X,рўйхат!$CY:$CY,$B$808,рўйхат!$B:$B,$C790)</f>
        <v/>
      </c>
      <c r="Z790" s="36">
        <f>SUMIFS(рўйхат!Y:Y,рўйхат!$CY:$CY,$B$808,рўйхат!$B:$B,$C790)</f>
        <v/>
      </c>
      <c r="AA790" s="35">
        <f>SUMIFS(рўйхат!Z:Z,рўйхат!$CY:$CY,$B$808,рўйхат!$B:$B,$C790)</f>
        <v/>
      </c>
      <c r="AB790" s="36">
        <f>SUMIFS(рўйхат!AA:AA,рўйхат!$CY:$CY,$B$808,рўйхат!$B:$B,$C790)</f>
        <v/>
      </c>
      <c r="AC790" s="35">
        <f>SUMIFS(рўйхат!AB:AB,рўйхат!$CY:$CY,$B$808,рўйхат!$B:$B,$C790)</f>
        <v/>
      </c>
      <c r="AD790" s="36">
        <f>SUMIFS(рўйхат!AC:AC,рўйхат!$CY:$CY,$B$808,рўйхат!$B:$B,$C790)</f>
        <v/>
      </c>
      <c r="AE790" s="35">
        <f>SUMIFS(рўйхат!AD:AD,рўйхат!$CY:$CY,$B$808,рўйхат!$B:$B,$C790)</f>
        <v/>
      </c>
      <c r="AF790" s="36">
        <f>SUMIFS(рўйхат!AE:AE,рўйхат!$CY:$CY,$B$808,рўйхат!$B:$B,$C790)</f>
        <v/>
      </c>
      <c r="AG790" s="35">
        <f>SUMIFS(рўйхат!AH:AH,рўйхат!$CY:$CY,$B$808,рўйхат!$B:$B,$C790)</f>
        <v/>
      </c>
      <c r="AH790" s="36">
        <f>SUMIFS(рўйхат!AI:AI,рўйхат!$CY:$CY,$B$808,рўйхат!$B:$B,$C790)</f>
        <v/>
      </c>
      <c r="AI790" s="35">
        <f>SUMIFS(рўйхат!AJ:AJ,рўйхат!$CY:$CY,$B$808,рўйхат!$B:$B,$C790)</f>
        <v/>
      </c>
      <c r="AJ790" s="36">
        <f>SUMIFS(рўйхат!AK:AK,рўйхат!$CY:$CY,$B$808,рўйхат!$B:$B,$C790)</f>
        <v/>
      </c>
      <c r="AK790" s="35">
        <f>SUMIFS(рўйхат!AL:AL,рўйхат!$CY:$CY,$B$808,рўйхат!$B:$B,$C790)</f>
        <v/>
      </c>
      <c r="AL790" s="36">
        <f>SUMIFS(рўйхат!AM:AM,рўйхат!$CY:$CY,$B$808,рўйхат!$B:$B,$C790)</f>
        <v/>
      </c>
      <c r="AM790" s="77">
        <f>IFERROR(Q790/E790,0)</f>
        <v/>
      </c>
      <c r="AN790" s="77">
        <f>IFERROR(R790/F790,0)</f>
        <v/>
      </c>
      <c r="AO790" s="36">
        <f>SUMIFS(рўйхат!AX:AX,рўйхат!$CY:$CY,$B$808,рўйхат!$B:$B,$C790)</f>
        <v/>
      </c>
      <c r="AP790" s="36">
        <f>SUMIFS(рўйхат!AY:AY,рўйхат!$CY:$CY,$B$808,рўйхат!$B:$B,$C790)</f>
        <v/>
      </c>
      <c r="AQ790" s="35">
        <f>SUMIFS(рўйхат!AZ:AZ,рўйхат!$CY:$CY,$B$808,рўйхат!$B:$B,$C790)</f>
        <v/>
      </c>
      <c r="AR790" s="36">
        <f>SUMIFS(рўйхат!BA:BA,рўйхат!$CY:$CY,$B$808,рўйхат!$B:$B,$C790)</f>
        <v/>
      </c>
      <c r="AS790" s="35">
        <f>SUMIFS(рўйхат!BB:BB,рўйхат!$CY:$CY,$B$808,рўйхат!$B:$B,$C790)</f>
        <v/>
      </c>
      <c r="AT790" s="36">
        <f>SUMIFS(рўйхат!BC:BC,рўйхат!$CY:$CY,$B$808,рўйхат!$B:$B,$C790)</f>
        <v/>
      </c>
      <c r="AU790" s="35">
        <f>SUMIFS(рўйхат!BD:BD,рўйхат!$CY:$CY,$B$808,рўйхат!$B:$B,$C790)</f>
        <v/>
      </c>
      <c r="AV790" s="36">
        <f>SUMIFS(рўйхат!BE:BE,рўйхат!$CY:$CY,$B$808,рўйхат!$B:$B,$C790)</f>
        <v/>
      </c>
      <c r="AW790" s="35">
        <f>SUMIFS(рўйхат!BF:BF,рўйхат!$CY:$CY,$B$808,рўйхат!$B:$B,$C790)</f>
        <v/>
      </c>
      <c r="AX790" s="36">
        <f>SUMIFS(рўйхат!BG:BG,рўйхат!$CY:$CY,$B$808,рўйхат!$B:$B,$C790)</f>
        <v/>
      </c>
      <c r="AY790" s="35">
        <f>SUMIFS(рўйхат!BH:BH,рўйхат!$CY:$CY,$B$808,рўйхат!$B:$B,$C790)</f>
        <v/>
      </c>
      <c r="AZ790" s="36">
        <f>SUMIFS(рўйхат!BI:BI,рўйхат!$CY:$CY,$B$808,рўйхат!$B:$B,$C790)</f>
        <v/>
      </c>
      <c r="BA790" s="35">
        <f>SUMIFS(рўйхат!BJ:BJ,рўйхат!$CY:$CY,$B$808,рўйхат!$B:$B,$C790)</f>
        <v/>
      </c>
      <c r="BB790" s="36">
        <f>SUMIFS(рўйхат!BK:BK,рўйхат!$CY:$CY,$B$808,рўйхат!$B:$B,$C790)</f>
        <v/>
      </c>
      <c r="BC790" s="77">
        <f>IFERROR(AO790/E790,0)</f>
        <v/>
      </c>
      <c r="BD790" s="77">
        <f>IFERROR(AP790/F790,0)</f>
        <v/>
      </c>
      <c r="BE790" s="35">
        <f>SUMIFS(рўйхат!BL:BL,рўйхат!$CY:$CY,$B$808,рўйхат!$B:$B,$C790)</f>
        <v/>
      </c>
      <c r="BF790" s="36">
        <f>SUMIFS(рўйхат!BM:BM,рўйхат!$CY:$CY,$B$808,рўйхат!$B:$B,$C790)</f>
        <v/>
      </c>
      <c r="BG790" s="35">
        <f>SUMIFS(рўйхат!BN:BN,рўйхат!$CY:$CY,$B$808,рўйхат!$B:$B,$C790)</f>
        <v/>
      </c>
      <c r="BH790" s="36">
        <f>SUMIFS(рўйхат!BO:BO,рўйхат!$CY:$CY,$B$808,рўйхат!$B:$B,$C790)</f>
        <v/>
      </c>
      <c r="BI790" s="35">
        <f>SUMIFS(рўйхат!BP:BP,рўйхат!$CY:$CY,$B$808,рўйхат!$B:$B,$C790)</f>
        <v/>
      </c>
      <c r="BJ790" s="36">
        <f>SUMIFS(рўйхат!BQ:BQ,рўйхат!$CY:$CY,$B$808,рўйхат!$B:$B,$C790)</f>
        <v/>
      </c>
      <c r="BK790" s="35">
        <f>SUMIFS(рўйхат!BR:BR,рўйхат!$CY:$CY,$B$808,рўйхат!$B:$B,$C790)</f>
        <v/>
      </c>
      <c r="BL790" s="36">
        <f>SUMIFS(рўйхат!BS:BS,рўйхат!$CY:$CY,$B$808,рўйхат!$B:$B,$C790)</f>
        <v/>
      </c>
      <c r="BM790" s="35">
        <f>SUMIFS(рўйхат!BT:BT,рўйхат!$CY:$CY,$B$808,рўйхат!$B:$B,$C790)</f>
        <v/>
      </c>
      <c r="BN790" s="36">
        <f>SUMIFS(рўйхат!BU:BU,рўйхат!$CY:$CY,$B$808,рўйхат!$B:$B,$C790)</f>
        <v/>
      </c>
      <c r="BO790" s="35">
        <f>SUMIFS(рўйхат!BX:BX,рўйхат!$CY:$CY,$B$808,рўйхат!$B:$B,$C790)</f>
        <v/>
      </c>
      <c r="BP790" s="36">
        <f>SUMIFS(рўйхат!BY:BY,рўйхат!$CY:$CY,$B$808,рўйхат!$B:$B,$C790)</f>
        <v/>
      </c>
      <c r="BQ790" s="35">
        <f>SUMIFS(рўйхат!BZ:BZ,рўйхат!$CY:$CY,$B$808,рўйхат!$B:$B,$C790)</f>
        <v/>
      </c>
      <c r="BR790" s="36">
        <f>SUMIFS(рўйхат!CA:CA,рўйхат!$CY:$CY,$B$808,рўйхат!$B:$B,$C790)</f>
        <v/>
      </c>
      <c r="BS790" s="35">
        <f>SUMIFS(рўйхат!CB:CB,рўйхат!$CY:$CY,$B$808,рўйхат!$B:$B,$C790)</f>
        <v/>
      </c>
      <c r="BT790" s="36">
        <f>SUMIFS(рўйхат!CC:CC,рўйхат!$CY:$CY,$B$808,рўйхат!$B:$B,$C790)</f>
        <v/>
      </c>
      <c r="BU790" s="35">
        <f>SUMIFS(рўйхат!CD:CD,рўйхат!$CY:$CY,$B$808,рўйхат!$B:$B,$C790)</f>
        <v/>
      </c>
      <c r="BV790" s="36">
        <f>SUMIFS(рўйхат!CE:CE,рўйхат!$CY:$CY,$B$808,рўйхат!$B:$B,$C790)</f>
        <v/>
      </c>
      <c r="BW790" s="35">
        <f>SUMIFS(рўйхат!CH:CH,рўйхат!$CY:$CY,$B$808,рўйхат!$B:$B,$C790)</f>
        <v/>
      </c>
      <c r="BX790" s="36">
        <f>SUMIFS(рўйхат!CI:CI,рўйхат!$CY:$CY,$B$808,рўйхат!$B:$B,$C790)</f>
        <v/>
      </c>
      <c r="BY790" s="35">
        <f>SUMIFS(рўйхат!CJ:CJ,рўйхат!$CY:$CY,$B$808,рўйхат!$B:$B,$C790)</f>
        <v/>
      </c>
      <c r="BZ790" s="36">
        <f>SUMIFS(рўйхат!CK:CK,рўйхат!$CY:$CY,$B$808,рўйхат!$B:$B,$C790)</f>
        <v/>
      </c>
      <c r="CA790" s="35">
        <f>SUMIFS(рўйхат!CL:CL,рўйхат!$CY:$CY,$B$808,рўйхат!$B:$B,$C790)</f>
        <v/>
      </c>
      <c r="CB790" s="36">
        <f>SUMIFS(рўйхат!CM:CM,рўйхат!$CY:$CY,$B$808,рўйхат!$B:$B,$C790)</f>
        <v/>
      </c>
      <c r="CC790" s="35">
        <f>SUMIFS(рўйхат!CN:CN,рўйхат!$CY:$CY,$B$808,рўйхат!$B:$B,$C790)</f>
        <v/>
      </c>
      <c r="CD790" s="36">
        <f>SUMIFS(рўйхат!CO:CO,рўйхат!$CY:$CY,$B$808,рўйхат!$B:$B,$C790)</f>
        <v/>
      </c>
      <c r="CE790" s="77">
        <f>IFERROR(BE790/(Q790+BE790),0)</f>
        <v/>
      </c>
      <c r="CF790" s="78">
        <f>IFERROR(BF790/(R790+BF790),0)</f>
        <v/>
      </c>
      <c r="CG790" s="8">
        <f>COUNTIFS(B:B,B790)</f>
        <v/>
      </c>
    </row>
    <row r="791" hidden="1" outlineLevel="1" ht="17.1" customFormat="1" customHeight="1" s="8">
      <c r="A791" s="31" t="n"/>
      <c r="B791" s="50" t="n">
        <v>15</v>
      </c>
      <c r="C791" s="66" t="inlineStr">
        <is>
          <t>Мактабгача ва мактаб таълими вазирлиги</t>
        </is>
      </c>
      <c r="D791" s="16" t="n"/>
      <c r="E791" s="35">
        <f>SUMIFS(рўйхат!F:F,рўйхат!$CY:$CY,$B$808,рўйхат!$B:$B,$C791)</f>
        <v/>
      </c>
      <c r="F791" s="36">
        <f>SUMIFS(рўйхат!G:G,рўйхат!$CY:$CY,$B$808,рўйхат!$B:$B,$C791)</f>
        <v/>
      </c>
      <c r="G791" s="35">
        <f>SUMIFS(рўйхат!H:H,рўйхат!$CY:$CY,$B$808,рўйхат!$B:$B,$C791)</f>
        <v/>
      </c>
      <c r="H791" s="36">
        <f>SUMIFS(рўйхат!I:I,рўйхат!$CY:$CY,$B$808,рўйхат!$B:$B,$C791)</f>
        <v/>
      </c>
      <c r="I791" s="35">
        <f>SUMIFS(рўйхат!J:J,рўйхат!$CY:$CY,$B$808,рўйхат!$B:$B,$C791)</f>
        <v/>
      </c>
      <c r="J791" s="36">
        <f>SUMIFS(рўйхат!K:K,рўйхат!$CY:$CY,$B$808,рўйхат!$B:$B,$C791)</f>
        <v/>
      </c>
      <c r="K791" s="35">
        <f>SUMIFS(рўйхат!L:L,рўйхат!$CY:$CY,$B$808,рўйхат!$B:$B,$C791)</f>
        <v/>
      </c>
      <c r="L791" s="36">
        <f>SUMIFS(рўйхат!M:M,рўйхат!$CY:$CY,$B$808,рўйхат!$B:$B,$C791)</f>
        <v/>
      </c>
      <c r="M791" s="35">
        <f>SUMIFS(рўйхат!N:N,рўйхат!$CY:$CY,$B$808,рўйхат!$B:$B,$C791)</f>
        <v/>
      </c>
      <c r="N791" s="36">
        <f>SUMIFS(рўйхат!O:O,рўйхат!$CY:$CY,$B$808,рўйхат!$B:$B,$C791)</f>
        <v/>
      </c>
      <c r="O791" s="34">
        <f>IFERROR(M791/E791,0)</f>
        <v/>
      </c>
      <c r="P791" s="34">
        <f>IFERROR(N791/F791,0)</f>
        <v/>
      </c>
      <c r="Q791" s="35">
        <f>SUMIFS(рўйхат!P:P,рўйхат!$CY:$CY,$B$808,рўйхат!$B:$B,$C791)</f>
        <v/>
      </c>
      <c r="R791" s="36">
        <f>SUMIFS(рўйхат!Q:Q,рўйхат!$CY:$CY,$B$808,рўйхат!$B:$B,$C791)</f>
        <v/>
      </c>
      <c r="S791" s="35">
        <f>SUMIFS(рўйхат!R:R,рўйхат!$CY:$CY,$B$808,рўйхат!$B:$B,$C791)</f>
        <v/>
      </c>
      <c r="T791" s="36">
        <f>SUMIFS(рўйхат!S:S,рўйхат!$CY:$CY,$B$808,рўйхат!$B:$B,$C791)</f>
        <v/>
      </c>
      <c r="U791" s="35">
        <f>SUMIFS(рўйхат!T:T,рўйхат!$CY:$CY,$B$808,рўйхат!$B:$B,$C791)</f>
        <v/>
      </c>
      <c r="V791" s="36">
        <f>SUMIFS(рўйхат!U:U,рўйхат!$CY:$CY,$B$808,рўйхат!$B:$B,$C791)</f>
        <v/>
      </c>
      <c r="W791" s="35">
        <f>SUMIFS(рўйхат!V:V,рўйхат!$CY:$CY,$B$808,рўйхат!$B:$B,$C791)</f>
        <v/>
      </c>
      <c r="X791" s="36">
        <f>SUMIFS(рўйхат!W:W,рўйхат!$CY:$CY,$B$808,рўйхат!$B:$B,$C791)</f>
        <v/>
      </c>
      <c r="Y791" s="35">
        <f>SUMIFS(рўйхат!X:X,рўйхат!$CY:$CY,$B$808,рўйхат!$B:$B,$C791)</f>
        <v/>
      </c>
      <c r="Z791" s="36">
        <f>SUMIFS(рўйхат!Y:Y,рўйхат!$CY:$CY,$B$808,рўйхат!$B:$B,$C791)</f>
        <v/>
      </c>
      <c r="AA791" s="35">
        <f>SUMIFS(рўйхат!Z:Z,рўйхат!$CY:$CY,$B$808,рўйхат!$B:$B,$C791)</f>
        <v/>
      </c>
      <c r="AB791" s="36">
        <f>SUMIFS(рўйхат!AA:AA,рўйхат!$CY:$CY,$B$808,рўйхат!$B:$B,$C791)</f>
        <v/>
      </c>
      <c r="AC791" s="35">
        <f>SUMIFS(рўйхат!AB:AB,рўйхат!$CY:$CY,$B$808,рўйхат!$B:$B,$C791)</f>
        <v/>
      </c>
      <c r="AD791" s="36">
        <f>SUMIFS(рўйхат!AC:AC,рўйхат!$CY:$CY,$B$808,рўйхат!$B:$B,$C791)</f>
        <v/>
      </c>
      <c r="AE791" s="35">
        <f>SUMIFS(рўйхат!AD:AD,рўйхат!$CY:$CY,$B$808,рўйхат!$B:$B,$C791)</f>
        <v/>
      </c>
      <c r="AF791" s="36">
        <f>SUMIFS(рўйхат!AE:AE,рўйхат!$CY:$CY,$B$808,рўйхат!$B:$B,$C791)</f>
        <v/>
      </c>
      <c r="AG791" s="35">
        <f>SUMIFS(рўйхат!AH:AH,рўйхат!$CY:$CY,$B$808,рўйхат!$B:$B,$C791)</f>
        <v/>
      </c>
      <c r="AH791" s="36">
        <f>SUMIFS(рўйхат!AI:AI,рўйхат!$CY:$CY,$B$808,рўйхат!$B:$B,$C791)</f>
        <v/>
      </c>
      <c r="AI791" s="35">
        <f>SUMIFS(рўйхат!AJ:AJ,рўйхат!$CY:$CY,$B$808,рўйхат!$B:$B,$C791)</f>
        <v/>
      </c>
      <c r="AJ791" s="36">
        <f>SUMIFS(рўйхат!AK:AK,рўйхат!$CY:$CY,$B$808,рўйхат!$B:$B,$C791)</f>
        <v/>
      </c>
      <c r="AK791" s="35">
        <f>SUMIFS(рўйхат!AL:AL,рўйхат!$CY:$CY,$B$808,рўйхат!$B:$B,$C791)</f>
        <v/>
      </c>
      <c r="AL791" s="36">
        <f>SUMIFS(рўйхат!AM:AM,рўйхат!$CY:$CY,$B$808,рўйхат!$B:$B,$C791)</f>
        <v/>
      </c>
      <c r="AM791" s="77">
        <f>IFERROR(Q791/E791,0)</f>
        <v/>
      </c>
      <c r="AN791" s="77">
        <f>IFERROR(R791/F791,0)</f>
        <v/>
      </c>
      <c r="AO791" s="36">
        <f>SUMIFS(рўйхат!AX:AX,рўйхат!$CY:$CY,$B$808,рўйхат!$B:$B,$C791)</f>
        <v/>
      </c>
      <c r="AP791" s="36">
        <f>SUMIFS(рўйхат!AY:AY,рўйхат!$CY:$CY,$B$808,рўйхат!$B:$B,$C791)</f>
        <v/>
      </c>
      <c r="AQ791" s="35">
        <f>SUMIFS(рўйхат!AZ:AZ,рўйхат!$CY:$CY,$B$808,рўйхат!$B:$B,$C791)</f>
        <v/>
      </c>
      <c r="AR791" s="36">
        <f>SUMIFS(рўйхат!BA:BA,рўйхат!$CY:$CY,$B$808,рўйхат!$B:$B,$C791)</f>
        <v/>
      </c>
      <c r="AS791" s="35">
        <f>SUMIFS(рўйхат!BB:BB,рўйхат!$CY:$CY,$B$808,рўйхат!$B:$B,$C791)</f>
        <v/>
      </c>
      <c r="AT791" s="36">
        <f>SUMIFS(рўйхат!BC:BC,рўйхат!$CY:$CY,$B$808,рўйхат!$B:$B,$C791)</f>
        <v/>
      </c>
      <c r="AU791" s="35">
        <f>SUMIFS(рўйхат!BD:BD,рўйхат!$CY:$CY,$B$808,рўйхат!$B:$B,$C791)</f>
        <v/>
      </c>
      <c r="AV791" s="36">
        <f>SUMIFS(рўйхат!BE:BE,рўйхат!$CY:$CY,$B$808,рўйхат!$B:$B,$C791)</f>
        <v/>
      </c>
      <c r="AW791" s="35">
        <f>SUMIFS(рўйхат!BF:BF,рўйхат!$CY:$CY,$B$808,рўйхат!$B:$B,$C791)</f>
        <v/>
      </c>
      <c r="AX791" s="36">
        <f>SUMIFS(рўйхат!BG:BG,рўйхат!$CY:$CY,$B$808,рўйхат!$B:$B,$C791)</f>
        <v/>
      </c>
      <c r="AY791" s="35">
        <f>SUMIFS(рўйхат!BH:BH,рўйхат!$CY:$CY,$B$808,рўйхат!$B:$B,$C791)</f>
        <v/>
      </c>
      <c r="AZ791" s="36">
        <f>SUMIFS(рўйхат!BI:BI,рўйхат!$CY:$CY,$B$808,рўйхат!$B:$B,$C791)</f>
        <v/>
      </c>
      <c r="BA791" s="35">
        <f>SUMIFS(рўйхат!BJ:BJ,рўйхат!$CY:$CY,$B$808,рўйхат!$B:$B,$C791)</f>
        <v/>
      </c>
      <c r="BB791" s="36">
        <f>SUMIFS(рўйхат!BK:BK,рўйхат!$CY:$CY,$B$808,рўйхат!$B:$B,$C791)</f>
        <v/>
      </c>
      <c r="BC791" s="77">
        <f>IFERROR(AO791/E791,0)</f>
        <v/>
      </c>
      <c r="BD791" s="77">
        <f>IFERROR(AP791/F791,0)</f>
        <v/>
      </c>
      <c r="BE791" s="35">
        <f>SUMIFS(рўйхат!BL:BL,рўйхат!$CY:$CY,$B$808,рўйхат!$B:$B,$C791)</f>
        <v/>
      </c>
      <c r="BF791" s="36">
        <f>SUMIFS(рўйхат!BM:BM,рўйхат!$CY:$CY,$B$808,рўйхат!$B:$B,$C791)</f>
        <v/>
      </c>
      <c r="BG791" s="35">
        <f>SUMIFS(рўйхат!BN:BN,рўйхат!$CY:$CY,$B$808,рўйхат!$B:$B,$C791)</f>
        <v/>
      </c>
      <c r="BH791" s="36">
        <f>SUMIFS(рўйхат!BO:BO,рўйхат!$CY:$CY,$B$808,рўйхат!$B:$B,$C791)</f>
        <v/>
      </c>
      <c r="BI791" s="35">
        <f>SUMIFS(рўйхат!BP:BP,рўйхат!$CY:$CY,$B$808,рўйхат!$B:$B,$C791)</f>
        <v/>
      </c>
      <c r="BJ791" s="36">
        <f>SUMIFS(рўйхат!BQ:BQ,рўйхат!$CY:$CY,$B$808,рўйхат!$B:$B,$C791)</f>
        <v/>
      </c>
      <c r="BK791" s="35">
        <f>SUMIFS(рўйхат!BR:BR,рўйхат!$CY:$CY,$B$808,рўйхат!$B:$B,$C791)</f>
        <v/>
      </c>
      <c r="BL791" s="36">
        <f>SUMIFS(рўйхат!BS:BS,рўйхат!$CY:$CY,$B$808,рўйхат!$B:$B,$C791)</f>
        <v/>
      </c>
      <c r="BM791" s="35">
        <f>SUMIFS(рўйхат!BT:BT,рўйхат!$CY:$CY,$B$808,рўйхат!$B:$B,$C791)</f>
        <v/>
      </c>
      <c r="BN791" s="36">
        <f>SUMIFS(рўйхат!BU:BU,рўйхат!$CY:$CY,$B$808,рўйхат!$B:$B,$C791)</f>
        <v/>
      </c>
      <c r="BO791" s="35">
        <f>SUMIFS(рўйхат!BX:BX,рўйхат!$CY:$CY,$B$808,рўйхат!$B:$B,$C791)</f>
        <v/>
      </c>
      <c r="BP791" s="36">
        <f>SUMIFS(рўйхат!BY:BY,рўйхат!$CY:$CY,$B$808,рўйхат!$B:$B,$C791)</f>
        <v/>
      </c>
      <c r="BQ791" s="35">
        <f>SUMIFS(рўйхат!BZ:BZ,рўйхат!$CY:$CY,$B$808,рўйхат!$B:$B,$C791)</f>
        <v/>
      </c>
      <c r="BR791" s="36">
        <f>SUMIFS(рўйхат!CA:CA,рўйхат!$CY:$CY,$B$808,рўйхат!$B:$B,$C791)</f>
        <v/>
      </c>
      <c r="BS791" s="35">
        <f>SUMIFS(рўйхат!CB:CB,рўйхат!$CY:$CY,$B$808,рўйхат!$B:$B,$C791)</f>
        <v/>
      </c>
      <c r="BT791" s="36">
        <f>SUMIFS(рўйхат!CC:CC,рўйхат!$CY:$CY,$B$808,рўйхат!$B:$B,$C791)</f>
        <v/>
      </c>
      <c r="BU791" s="35">
        <f>SUMIFS(рўйхат!CD:CD,рўйхат!$CY:$CY,$B$808,рўйхат!$B:$B,$C791)</f>
        <v/>
      </c>
      <c r="BV791" s="36">
        <f>SUMIFS(рўйхат!CE:CE,рўйхат!$CY:$CY,$B$808,рўйхат!$B:$B,$C791)</f>
        <v/>
      </c>
      <c r="BW791" s="35">
        <f>SUMIFS(рўйхат!CH:CH,рўйхат!$CY:$CY,$B$808,рўйхат!$B:$B,$C791)</f>
        <v/>
      </c>
      <c r="BX791" s="36">
        <f>SUMIFS(рўйхат!CI:CI,рўйхат!$CY:$CY,$B$808,рўйхат!$B:$B,$C791)</f>
        <v/>
      </c>
      <c r="BY791" s="35">
        <f>SUMIFS(рўйхат!CJ:CJ,рўйхат!$CY:$CY,$B$808,рўйхат!$B:$B,$C791)</f>
        <v/>
      </c>
      <c r="BZ791" s="36">
        <f>SUMIFS(рўйхат!CK:CK,рўйхат!$CY:$CY,$B$808,рўйхат!$B:$B,$C791)</f>
        <v/>
      </c>
      <c r="CA791" s="35">
        <f>SUMIFS(рўйхат!CL:CL,рўйхат!$CY:$CY,$B$808,рўйхат!$B:$B,$C791)</f>
        <v/>
      </c>
      <c r="CB791" s="36">
        <f>SUMIFS(рўйхат!CM:CM,рўйхат!$CY:$CY,$B$808,рўйхат!$B:$B,$C791)</f>
        <v/>
      </c>
      <c r="CC791" s="35">
        <f>SUMIFS(рўйхат!CN:CN,рўйхат!$CY:$CY,$B$808,рўйхат!$B:$B,$C791)</f>
        <v/>
      </c>
      <c r="CD791" s="36">
        <f>SUMIFS(рўйхат!CO:CO,рўйхат!$CY:$CY,$B$808,рўйхат!$B:$B,$C791)</f>
        <v/>
      </c>
      <c r="CE791" s="77">
        <f>IFERROR(BE791/(Q791+BE791),0)</f>
        <v/>
      </c>
      <c r="CF791" s="78">
        <f>IFERROR(BF791/(R791+BF791),0)</f>
        <v/>
      </c>
      <c r="CG791" s="8">
        <f>COUNTIFS(B:B,B791)</f>
        <v/>
      </c>
    </row>
    <row r="792" hidden="1" outlineLevel="1" ht="17.1" customFormat="1" customHeight="1" s="8">
      <c r="A792" s="31" t="n"/>
      <c r="B792" s="50" t="n">
        <v>16</v>
      </c>
      <c r="C792" s="66" t="inlineStr">
        <is>
          <t>Марказий банк</t>
        </is>
      </c>
      <c r="D792" s="16" t="n"/>
      <c r="E792" s="35">
        <f>SUMIFS(рўйхат!F:F,рўйхат!$CY:$CY,$B$808,рўйхат!$B:$B,$C792)</f>
        <v/>
      </c>
      <c r="F792" s="36">
        <f>SUMIFS(рўйхат!G:G,рўйхат!$CY:$CY,$B$808,рўйхат!$B:$B,$C792)</f>
        <v/>
      </c>
      <c r="G792" s="35">
        <f>SUMIFS(рўйхат!H:H,рўйхат!$CY:$CY,$B$808,рўйхат!$B:$B,$C792)</f>
        <v/>
      </c>
      <c r="H792" s="36">
        <f>SUMIFS(рўйхат!I:I,рўйхат!$CY:$CY,$B$808,рўйхат!$B:$B,$C792)</f>
        <v/>
      </c>
      <c r="I792" s="35">
        <f>SUMIFS(рўйхат!J:J,рўйхат!$CY:$CY,$B$808,рўйхат!$B:$B,$C792)</f>
        <v/>
      </c>
      <c r="J792" s="36">
        <f>SUMIFS(рўйхат!K:K,рўйхат!$CY:$CY,$B$808,рўйхат!$B:$B,$C792)</f>
        <v/>
      </c>
      <c r="K792" s="35">
        <f>SUMIFS(рўйхат!L:L,рўйхат!$CY:$CY,$B$808,рўйхат!$B:$B,$C792)</f>
        <v/>
      </c>
      <c r="L792" s="36">
        <f>SUMIFS(рўйхат!M:M,рўйхат!$CY:$CY,$B$808,рўйхат!$B:$B,$C792)</f>
        <v/>
      </c>
      <c r="M792" s="35">
        <f>SUMIFS(рўйхат!N:N,рўйхат!$CY:$CY,$B$808,рўйхат!$B:$B,$C792)</f>
        <v/>
      </c>
      <c r="N792" s="36">
        <f>SUMIFS(рўйхат!O:O,рўйхат!$CY:$CY,$B$808,рўйхат!$B:$B,$C792)</f>
        <v/>
      </c>
      <c r="O792" s="34">
        <f>IFERROR(M792/E792,0)</f>
        <v/>
      </c>
      <c r="P792" s="34">
        <f>IFERROR(N792/F792,0)</f>
        <v/>
      </c>
      <c r="Q792" s="35">
        <f>SUMIFS(рўйхат!P:P,рўйхат!$CY:$CY,$B$808,рўйхат!$B:$B,$C792)</f>
        <v/>
      </c>
      <c r="R792" s="36">
        <f>SUMIFS(рўйхат!Q:Q,рўйхат!$CY:$CY,$B$808,рўйхат!$B:$B,$C792)</f>
        <v/>
      </c>
      <c r="S792" s="35">
        <f>SUMIFS(рўйхат!R:R,рўйхат!$CY:$CY,$B$808,рўйхат!$B:$B,$C792)</f>
        <v/>
      </c>
      <c r="T792" s="36">
        <f>SUMIFS(рўйхат!S:S,рўйхат!$CY:$CY,$B$808,рўйхат!$B:$B,$C792)</f>
        <v/>
      </c>
      <c r="U792" s="35">
        <f>SUMIFS(рўйхат!T:T,рўйхат!$CY:$CY,$B$808,рўйхат!$B:$B,$C792)</f>
        <v/>
      </c>
      <c r="V792" s="36">
        <f>SUMIFS(рўйхат!U:U,рўйхат!$CY:$CY,$B$808,рўйхат!$B:$B,$C792)</f>
        <v/>
      </c>
      <c r="W792" s="35">
        <f>SUMIFS(рўйхат!V:V,рўйхат!$CY:$CY,$B$808,рўйхат!$B:$B,$C792)</f>
        <v/>
      </c>
      <c r="X792" s="36">
        <f>SUMIFS(рўйхат!W:W,рўйхат!$CY:$CY,$B$808,рўйхат!$B:$B,$C792)</f>
        <v/>
      </c>
      <c r="Y792" s="35">
        <f>SUMIFS(рўйхат!X:X,рўйхат!$CY:$CY,$B$808,рўйхат!$B:$B,$C792)</f>
        <v/>
      </c>
      <c r="Z792" s="36">
        <f>SUMIFS(рўйхат!Y:Y,рўйхат!$CY:$CY,$B$808,рўйхат!$B:$B,$C792)</f>
        <v/>
      </c>
      <c r="AA792" s="35">
        <f>SUMIFS(рўйхат!Z:Z,рўйхат!$CY:$CY,$B$808,рўйхат!$B:$B,$C792)</f>
        <v/>
      </c>
      <c r="AB792" s="36">
        <f>SUMIFS(рўйхат!AA:AA,рўйхат!$CY:$CY,$B$808,рўйхат!$B:$B,$C792)</f>
        <v/>
      </c>
      <c r="AC792" s="35">
        <f>SUMIFS(рўйхат!AB:AB,рўйхат!$CY:$CY,$B$808,рўйхат!$B:$B,$C792)</f>
        <v/>
      </c>
      <c r="AD792" s="36">
        <f>SUMIFS(рўйхат!AC:AC,рўйхат!$CY:$CY,$B$808,рўйхат!$B:$B,$C792)</f>
        <v/>
      </c>
      <c r="AE792" s="35">
        <f>SUMIFS(рўйхат!AD:AD,рўйхат!$CY:$CY,$B$808,рўйхат!$B:$B,$C792)</f>
        <v/>
      </c>
      <c r="AF792" s="36">
        <f>SUMIFS(рўйхат!AE:AE,рўйхат!$CY:$CY,$B$808,рўйхат!$B:$B,$C792)</f>
        <v/>
      </c>
      <c r="AG792" s="35">
        <f>SUMIFS(рўйхат!AH:AH,рўйхат!$CY:$CY,$B$808,рўйхат!$B:$B,$C792)</f>
        <v/>
      </c>
      <c r="AH792" s="36">
        <f>SUMIFS(рўйхат!AI:AI,рўйхат!$CY:$CY,$B$808,рўйхат!$B:$B,$C792)</f>
        <v/>
      </c>
      <c r="AI792" s="35">
        <f>SUMIFS(рўйхат!AJ:AJ,рўйхат!$CY:$CY,$B$808,рўйхат!$B:$B,$C792)</f>
        <v/>
      </c>
      <c r="AJ792" s="36">
        <f>SUMIFS(рўйхат!AK:AK,рўйхат!$CY:$CY,$B$808,рўйхат!$B:$B,$C792)</f>
        <v/>
      </c>
      <c r="AK792" s="35">
        <f>SUMIFS(рўйхат!AL:AL,рўйхат!$CY:$CY,$B$808,рўйхат!$B:$B,$C792)</f>
        <v/>
      </c>
      <c r="AL792" s="36">
        <f>SUMIFS(рўйхат!AM:AM,рўйхат!$CY:$CY,$B$808,рўйхат!$B:$B,$C792)</f>
        <v/>
      </c>
      <c r="AM792" s="77">
        <f>IFERROR(Q792/E792,0)</f>
        <v/>
      </c>
      <c r="AN792" s="77">
        <f>IFERROR(R792/F792,0)</f>
        <v/>
      </c>
      <c r="AO792" s="36">
        <f>SUMIFS(рўйхат!AX:AX,рўйхат!$CY:$CY,$B$808,рўйхат!$B:$B,$C792)</f>
        <v/>
      </c>
      <c r="AP792" s="36">
        <f>SUMIFS(рўйхат!AY:AY,рўйхат!$CY:$CY,$B$808,рўйхат!$B:$B,$C792)</f>
        <v/>
      </c>
      <c r="AQ792" s="35">
        <f>SUMIFS(рўйхат!AZ:AZ,рўйхат!$CY:$CY,$B$808,рўйхат!$B:$B,$C792)</f>
        <v/>
      </c>
      <c r="AR792" s="36">
        <f>SUMIFS(рўйхат!BA:BA,рўйхат!$CY:$CY,$B$808,рўйхат!$B:$B,$C792)</f>
        <v/>
      </c>
      <c r="AS792" s="35">
        <f>SUMIFS(рўйхат!BB:BB,рўйхат!$CY:$CY,$B$808,рўйхат!$B:$B,$C792)</f>
        <v/>
      </c>
      <c r="AT792" s="36">
        <f>SUMIFS(рўйхат!BC:BC,рўйхат!$CY:$CY,$B$808,рўйхат!$B:$B,$C792)</f>
        <v/>
      </c>
      <c r="AU792" s="35">
        <f>SUMIFS(рўйхат!BD:BD,рўйхат!$CY:$CY,$B$808,рўйхат!$B:$B,$C792)</f>
        <v/>
      </c>
      <c r="AV792" s="36">
        <f>SUMIFS(рўйхат!BE:BE,рўйхат!$CY:$CY,$B$808,рўйхат!$B:$B,$C792)</f>
        <v/>
      </c>
      <c r="AW792" s="35">
        <f>SUMIFS(рўйхат!BF:BF,рўйхат!$CY:$CY,$B$808,рўйхат!$B:$B,$C792)</f>
        <v/>
      </c>
      <c r="AX792" s="36">
        <f>SUMIFS(рўйхат!BG:BG,рўйхат!$CY:$CY,$B$808,рўйхат!$B:$B,$C792)</f>
        <v/>
      </c>
      <c r="AY792" s="35">
        <f>SUMIFS(рўйхат!BH:BH,рўйхат!$CY:$CY,$B$808,рўйхат!$B:$B,$C792)</f>
        <v/>
      </c>
      <c r="AZ792" s="36">
        <f>SUMIFS(рўйхат!BI:BI,рўйхат!$CY:$CY,$B$808,рўйхат!$B:$B,$C792)</f>
        <v/>
      </c>
      <c r="BA792" s="35">
        <f>SUMIFS(рўйхат!BJ:BJ,рўйхат!$CY:$CY,$B$808,рўйхат!$B:$B,$C792)</f>
        <v/>
      </c>
      <c r="BB792" s="36">
        <f>SUMIFS(рўйхат!BK:BK,рўйхат!$CY:$CY,$B$808,рўйхат!$B:$B,$C792)</f>
        <v/>
      </c>
      <c r="BC792" s="77">
        <f>IFERROR(AO792/E792,0)</f>
        <v/>
      </c>
      <c r="BD792" s="77">
        <f>IFERROR(AP792/F792,0)</f>
        <v/>
      </c>
      <c r="BE792" s="35">
        <f>SUMIFS(рўйхат!BL:BL,рўйхат!$CY:$CY,$B$808,рўйхат!$B:$B,$C792)</f>
        <v/>
      </c>
      <c r="BF792" s="36">
        <f>SUMIFS(рўйхат!BM:BM,рўйхат!$CY:$CY,$B$808,рўйхат!$B:$B,$C792)</f>
        <v/>
      </c>
      <c r="BG792" s="35">
        <f>SUMIFS(рўйхат!BN:BN,рўйхат!$CY:$CY,$B$808,рўйхат!$B:$B,$C792)</f>
        <v/>
      </c>
      <c r="BH792" s="36">
        <f>SUMIFS(рўйхат!BO:BO,рўйхат!$CY:$CY,$B$808,рўйхат!$B:$B,$C792)</f>
        <v/>
      </c>
      <c r="BI792" s="35">
        <f>SUMIFS(рўйхат!BP:BP,рўйхат!$CY:$CY,$B$808,рўйхат!$B:$B,$C792)</f>
        <v/>
      </c>
      <c r="BJ792" s="36">
        <f>SUMIFS(рўйхат!BQ:BQ,рўйхат!$CY:$CY,$B$808,рўйхат!$B:$B,$C792)</f>
        <v/>
      </c>
      <c r="BK792" s="35">
        <f>SUMIFS(рўйхат!BR:BR,рўйхат!$CY:$CY,$B$808,рўйхат!$B:$B,$C792)</f>
        <v/>
      </c>
      <c r="BL792" s="36">
        <f>SUMIFS(рўйхат!BS:BS,рўйхат!$CY:$CY,$B$808,рўйхат!$B:$B,$C792)</f>
        <v/>
      </c>
      <c r="BM792" s="35">
        <f>SUMIFS(рўйхат!BT:BT,рўйхат!$CY:$CY,$B$808,рўйхат!$B:$B,$C792)</f>
        <v/>
      </c>
      <c r="BN792" s="36">
        <f>SUMIFS(рўйхат!BU:BU,рўйхат!$CY:$CY,$B$808,рўйхат!$B:$B,$C792)</f>
        <v/>
      </c>
      <c r="BO792" s="35">
        <f>SUMIFS(рўйхат!BX:BX,рўйхат!$CY:$CY,$B$808,рўйхат!$B:$B,$C792)</f>
        <v/>
      </c>
      <c r="BP792" s="36">
        <f>SUMIFS(рўйхат!BY:BY,рўйхат!$CY:$CY,$B$808,рўйхат!$B:$B,$C792)</f>
        <v/>
      </c>
      <c r="BQ792" s="35">
        <f>SUMIFS(рўйхат!BZ:BZ,рўйхат!$CY:$CY,$B$808,рўйхат!$B:$B,$C792)</f>
        <v/>
      </c>
      <c r="BR792" s="36">
        <f>SUMIFS(рўйхат!CA:CA,рўйхат!$CY:$CY,$B$808,рўйхат!$B:$B,$C792)</f>
        <v/>
      </c>
      <c r="BS792" s="35">
        <f>SUMIFS(рўйхат!CB:CB,рўйхат!$CY:$CY,$B$808,рўйхат!$B:$B,$C792)</f>
        <v/>
      </c>
      <c r="BT792" s="36">
        <f>SUMIFS(рўйхат!CC:CC,рўйхат!$CY:$CY,$B$808,рўйхат!$B:$B,$C792)</f>
        <v/>
      </c>
      <c r="BU792" s="35">
        <f>SUMIFS(рўйхат!CD:CD,рўйхат!$CY:$CY,$B$808,рўйхат!$B:$B,$C792)</f>
        <v/>
      </c>
      <c r="BV792" s="36">
        <f>SUMIFS(рўйхат!CE:CE,рўйхат!$CY:$CY,$B$808,рўйхат!$B:$B,$C792)</f>
        <v/>
      </c>
      <c r="BW792" s="35">
        <f>SUMIFS(рўйхат!CH:CH,рўйхат!$CY:$CY,$B$808,рўйхат!$B:$B,$C792)</f>
        <v/>
      </c>
      <c r="BX792" s="36">
        <f>SUMIFS(рўйхат!CI:CI,рўйхат!$CY:$CY,$B$808,рўйхат!$B:$B,$C792)</f>
        <v/>
      </c>
      <c r="BY792" s="35">
        <f>SUMIFS(рўйхат!CJ:CJ,рўйхат!$CY:$CY,$B$808,рўйхат!$B:$B,$C792)</f>
        <v/>
      </c>
      <c r="BZ792" s="36">
        <f>SUMIFS(рўйхат!CK:CK,рўйхат!$CY:$CY,$B$808,рўйхат!$B:$B,$C792)</f>
        <v/>
      </c>
      <c r="CA792" s="35">
        <f>SUMIFS(рўйхат!CL:CL,рўйхат!$CY:$CY,$B$808,рўйхат!$B:$B,$C792)</f>
        <v/>
      </c>
      <c r="CB792" s="36">
        <f>SUMIFS(рўйхат!CM:CM,рўйхат!$CY:$CY,$B$808,рўйхат!$B:$B,$C792)</f>
        <v/>
      </c>
      <c r="CC792" s="35">
        <f>SUMIFS(рўйхат!CN:CN,рўйхат!$CY:$CY,$B$808,рўйхат!$B:$B,$C792)</f>
        <v/>
      </c>
      <c r="CD792" s="36">
        <f>SUMIFS(рўйхат!CO:CO,рўйхат!$CY:$CY,$B$808,рўйхат!$B:$B,$C792)</f>
        <v/>
      </c>
      <c r="CE792" s="77">
        <f>IFERROR(BE792/(Q792+BE792),0)</f>
        <v/>
      </c>
      <c r="CF792" s="78">
        <f>IFERROR(BF792/(R792+BF792),0)</f>
        <v/>
      </c>
      <c r="CG792" s="8">
        <f>COUNTIFS(B:B,B792)</f>
        <v/>
      </c>
    </row>
    <row r="793" hidden="1" outlineLevel="1" ht="17.1" customFormat="1" customHeight="1" s="8">
      <c r="A793" s="31" t="n"/>
      <c r="B793" s="50" t="n">
        <v>17</v>
      </c>
      <c r="C793" s="66" t="inlineStr">
        <is>
          <t>Миллий антидопинг агентлиги</t>
        </is>
      </c>
      <c r="D793" s="16" t="n"/>
      <c r="E793" s="35">
        <f>SUMIFS(рўйхат!F:F,рўйхат!$CY:$CY,$B$808,рўйхат!$B:$B,$C793)</f>
        <v/>
      </c>
      <c r="F793" s="36">
        <f>SUMIFS(рўйхат!G:G,рўйхат!$CY:$CY,$B$808,рўйхат!$B:$B,$C793)</f>
        <v/>
      </c>
      <c r="G793" s="35">
        <f>SUMIFS(рўйхат!H:H,рўйхат!$CY:$CY,$B$808,рўйхат!$B:$B,$C793)</f>
        <v/>
      </c>
      <c r="H793" s="36">
        <f>SUMIFS(рўйхат!I:I,рўйхат!$CY:$CY,$B$808,рўйхат!$B:$B,$C793)</f>
        <v/>
      </c>
      <c r="I793" s="35">
        <f>SUMIFS(рўйхат!J:J,рўйхат!$CY:$CY,$B$808,рўйхат!$B:$B,$C793)</f>
        <v/>
      </c>
      <c r="J793" s="36">
        <f>SUMIFS(рўйхат!K:K,рўйхат!$CY:$CY,$B$808,рўйхат!$B:$B,$C793)</f>
        <v/>
      </c>
      <c r="K793" s="35">
        <f>SUMIFS(рўйхат!L:L,рўйхат!$CY:$CY,$B$808,рўйхат!$B:$B,$C793)</f>
        <v/>
      </c>
      <c r="L793" s="36">
        <f>SUMIFS(рўйхат!M:M,рўйхат!$CY:$CY,$B$808,рўйхат!$B:$B,$C793)</f>
        <v/>
      </c>
      <c r="M793" s="35">
        <f>SUMIFS(рўйхат!N:N,рўйхат!$CY:$CY,$B$808,рўйхат!$B:$B,$C793)</f>
        <v/>
      </c>
      <c r="N793" s="36">
        <f>SUMIFS(рўйхат!O:O,рўйхат!$CY:$CY,$B$808,рўйхат!$B:$B,$C793)</f>
        <v/>
      </c>
      <c r="O793" s="34">
        <f>IFERROR(M793/E793,0)</f>
        <v/>
      </c>
      <c r="P793" s="34">
        <f>IFERROR(N793/F793,0)</f>
        <v/>
      </c>
      <c r="Q793" s="35">
        <f>SUMIFS(рўйхат!P:P,рўйхат!$CY:$CY,$B$808,рўйхат!$B:$B,$C793)</f>
        <v/>
      </c>
      <c r="R793" s="36">
        <f>SUMIFS(рўйхат!Q:Q,рўйхат!$CY:$CY,$B$808,рўйхат!$B:$B,$C793)</f>
        <v/>
      </c>
      <c r="S793" s="35">
        <f>SUMIFS(рўйхат!R:R,рўйхат!$CY:$CY,$B$808,рўйхат!$B:$B,$C793)</f>
        <v/>
      </c>
      <c r="T793" s="36">
        <f>SUMIFS(рўйхат!S:S,рўйхат!$CY:$CY,$B$808,рўйхат!$B:$B,$C793)</f>
        <v/>
      </c>
      <c r="U793" s="35">
        <f>SUMIFS(рўйхат!T:T,рўйхат!$CY:$CY,$B$808,рўйхат!$B:$B,$C793)</f>
        <v/>
      </c>
      <c r="V793" s="36">
        <f>SUMIFS(рўйхат!U:U,рўйхат!$CY:$CY,$B$808,рўйхат!$B:$B,$C793)</f>
        <v/>
      </c>
      <c r="W793" s="35">
        <f>SUMIFS(рўйхат!V:V,рўйхат!$CY:$CY,$B$808,рўйхат!$B:$B,$C793)</f>
        <v/>
      </c>
      <c r="X793" s="36">
        <f>SUMIFS(рўйхат!W:W,рўйхат!$CY:$CY,$B$808,рўйхат!$B:$B,$C793)</f>
        <v/>
      </c>
      <c r="Y793" s="35">
        <f>SUMIFS(рўйхат!X:X,рўйхат!$CY:$CY,$B$808,рўйхат!$B:$B,$C793)</f>
        <v/>
      </c>
      <c r="Z793" s="36">
        <f>SUMIFS(рўйхат!Y:Y,рўйхат!$CY:$CY,$B$808,рўйхат!$B:$B,$C793)</f>
        <v/>
      </c>
      <c r="AA793" s="35">
        <f>SUMIFS(рўйхат!Z:Z,рўйхат!$CY:$CY,$B$808,рўйхат!$B:$B,$C793)</f>
        <v/>
      </c>
      <c r="AB793" s="36">
        <f>SUMIFS(рўйхат!AA:AA,рўйхат!$CY:$CY,$B$808,рўйхат!$B:$B,$C793)</f>
        <v/>
      </c>
      <c r="AC793" s="35">
        <f>SUMIFS(рўйхат!AB:AB,рўйхат!$CY:$CY,$B$808,рўйхат!$B:$B,$C793)</f>
        <v/>
      </c>
      <c r="AD793" s="36">
        <f>SUMIFS(рўйхат!AC:AC,рўйхат!$CY:$CY,$B$808,рўйхат!$B:$B,$C793)</f>
        <v/>
      </c>
      <c r="AE793" s="35">
        <f>SUMIFS(рўйхат!AD:AD,рўйхат!$CY:$CY,$B$808,рўйхат!$B:$B,$C793)</f>
        <v/>
      </c>
      <c r="AF793" s="36">
        <f>SUMIFS(рўйхат!AE:AE,рўйхат!$CY:$CY,$B$808,рўйхат!$B:$B,$C793)</f>
        <v/>
      </c>
      <c r="AG793" s="35">
        <f>SUMIFS(рўйхат!AH:AH,рўйхат!$CY:$CY,$B$808,рўйхат!$B:$B,$C793)</f>
        <v/>
      </c>
      <c r="AH793" s="36">
        <f>SUMIFS(рўйхат!AI:AI,рўйхат!$CY:$CY,$B$808,рўйхат!$B:$B,$C793)</f>
        <v/>
      </c>
      <c r="AI793" s="35">
        <f>SUMIFS(рўйхат!AJ:AJ,рўйхат!$CY:$CY,$B$808,рўйхат!$B:$B,$C793)</f>
        <v/>
      </c>
      <c r="AJ793" s="36">
        <f>SUMIFS(рўйхат!AK:AK,рўйхат!$CY:$CY,$B$808,рўйхат!$B:$B,$C793)</f>
        <v/>
      </c>
      <c r="AK793" s="35">
        <f>SUMIFS(рўйхат!AL:AL,рўйхат!$CY:$CY,$B$808,рўйхат!$B:$B,$C793)</f>
        <v/>
      </c>
      <c r="AL793" s="36">
        <f>SUMIFS(рўйхат!AM:AM,рўйхат!$CY:$CY,$B$808,рўйхат!$B:$B,$C793)</f>
        <v/>
      </c>
      <c r="AM793" s="77">
        <f>IFERROR(Q793/E793,0)</f>
        <v/>
      </c>
      <c r="AN793" s="77">
        <f>IFERROR(R793/F793,0)</f>
        <v/>
      </c>
      <c r="AO793" s="36">
        <f>SUMIFS(рўйхат!AX:AX,рўйхат!$CY:$CY,$B$808,рўйхат!$B:$B,$C793)</f>
        <v/>
      </c>
      <c r="AP793" s="36">
        <f>SUMIFS(рўйхат!AY:AY,рўйхат!$CY:$CY,$B$808,рўйхат!$B:$B,$C793)</f>
        <v/>
      </c>
      <c r="AQ793" s="35">
        <f>SUMIFS(рўйхат!AZ:AZ,рўйхат!$CY:$CY,$B$808,рўйхат!$B:$B,$C793)</f>
        <v/>
      </c>
      <c r="AR793" s="36">
        <f>SUMIFS(рўйхат!BA:BA,рўйхат!$CY:$CY,$B$808,рўйхат!$B:$B,$C793)</f>
        <v/>
      </c>
      <c r="AS793" s="35">
        <f>SUMIFS(рўйхат!BB:BB,рўйхат!$CY:$CY,$B$808,рўйхат!$B:$B,$C793)</f>
        <v/>
      </c>
      <c r="AT793" s="36">
        <f>SUMIFS(рўйхат!BC:BC,рўйхат!$CY:$CY,$B$808,рўйхат!$B:$B,$C793)</f>
        <v/>
      </c>
      <c r="AU793" s="35">
        <f>SUMIFS(рўйхат!BD:BD,рўйхат!$CY:$CY,$B$808,рўйхат!$B:$B,$C793)</f>
        <v/>
      </c>
      <c r="AV793" s="36">
        <f>SUMIFS(рўйхат!BE:BE,рўйхат!$CY:$CY,$B$808,рўйхат!$B:$B,$C793)</f>
        <v/>
      </c>
      <c r="AW793" s="35">
        <f>SUMIFS(рўйхат!BF:BF,рўйхат!$CY:$CY,$B$808,рўйхат!$B:$B,$C793)</f>
        <v/>
      </c>
      <c r="AX793" s="36">
        <f>SUMIFS(рўйхат!BG:BG,рўйхат!$CY:$CY,$B$808,рўйхат!$B:$B,$C793)</f>
        <v/>
      </c>
      <c r="AY793" s="35">
        <f>SUMIFS(рўйхат!BH:BH,рўйхат!$CY:$CY,$B$808,рўйхат!$B:$B,$C793)</f>
        <v/>
      </c>
      <c r="AZ793" s="36">
        <f>SUMIFS(рўйхат!BI:BI,рўйхат!$CY:$CY,$B$808,рўйхат!$B:$B,$C793)</f>
        <v/>
      </c>
      <c r="BA793" s="35">
        <f>SUMIFS(рўйхат!BJ:BJ,рўйхат!$CY:$CY,$B$808,рўйхат!$B:$B,$C793)</f>
        <v/>
      </c>
      <c r="BB793" s="36">
        <f>SUMIFS(рўйхат!BK:BK,рўйхат!$CY:$CY,$B$808,рўйхат!$B:$B,$C793)</f>
        <v/>
      </c>
      <c r="BC793" s="77">
        <f>IFERROR(AO793/E793,0)</f>
        <v/>
      </c>
      <c r="BD793" s="77">
        <f>IFERROR(AP793/F793,0)</f>
        <v/>
      </c>
      <c r="BE793" s="35">
        <f>SUMIFS(рўйхат!BL:BL,рўйхат!$CY:$CY,$B$808,рўйхат!$B:$B,$C793)</f>
        <v/>
      </c>
      <c r="BF793" s="36">
        <f>SUMIFS(рўйхат!BM:BM,рўйхат!$CY:$CY,$B$808,рўйхат!$B:$B,$C793)</f>
        <v/>
      </c>
      <c r="BG793" s="35">
        <f>SUMIFS(рўйхат!BN:BN,рўйхат!$CY:$CY,$B$808,рўйхат!$B:$B,$C793)</f>
        <v/>
      </c>
      <c r="BH793" s="36">
        <f>SUMIFS(рўйхат!BO:BO,рўйхат!$CY:$CY,$B$808,рўйхат!$B:$B,$C793)</f>
        <v/>
      </c>
      <c r="BI793" s="35">
        <f>SUMIFS(рўйхат!BP:BP,рўйхат!$CY:$CY,$B$808,рўйхат!$B:$B,$C793)</f>
        <v/>
      </c>
      <c r="BJ793" s="36">
        <f>SUMIFS(рўйхат!BQ:BQ,рўйхат!$CY:$CY,$B$808,рўйхат!$B:$B,$C793)</f>
        <v/>
      </c>
      <c r="BK793" s="35">
        <f>SUMIFS(рўйхат!BR:BR,рўйхат!$CY:$CY,$B$808,рўйхат!$B:$B,$C793)</f>
        <v/>
      </c>
      <c r="BL793" s="36">
        <f>SUMIFS(рўйхат!BS:BS,рўйхат!$CY:$CY,$B$808,рўйхат!$B:$B,$C793)</f>
        <v/>
      </c>
      <c r="BM793" s="35">
        <f>SUMIFS(рўйхат!BT:BT,рўйхат!$CY:$CY,$B$808,рўйхат!$B:$B,$C793)</f>
        <v/>
      </c>
      <c r="BN793" s="36">
        <f>SUMIFS(рўйхат!BU:BU,рўйхат!$CY:$CY,$B$808,рўйхат!$B:$B,$C793)</f>
        <v/>
      </c>
      <c r="BO793" s="35">
        <f>SUMIFS(рўйхат!BX:BX,рўйхат!$CY:$CY,$B$808,рўйхат!$B:$B,$C793)</f>
        <v/>
      </c>
      <c r="BP793" s="36">
        <f>SUMIFS(рўйхат!BY:BY,рўйхат!$CY:$CY,$B$808,рўйхат!$B:$B,$C793)</f>
        <v/>
      </c>
      <c r="BQ793" s="35">
        <f>SUMIFS(рўйхат!BZ:BZ,рўйхат!$CY:$CY,$B$808,рўйхат!$B:$B,$C793)</f>
        <v/>
      </c>
      <c r="BR793" s="36">
        <f>SUMIFS(рўйхат!CA:CA,рўйхат!$CY:$CY,$B$808,рўйхат!$B:$B,$C793)</f>
        <v/>
      </c>
      <c r="BS793" s="35">
        <f>SUMIFS(рўйхат!CB:CB,рўйхат!$CY:$CY,$B$808,рўйхат!$B:$B,$C793)</f>
        <v/>
      </c>
      <c r="BT793" s="36">
        <f>SUMIFS(рўйхат!CC:CC,рўйхат!$CY:$CY,$B$808,рўйхат!$B:$B,$C793)</f>
        <v/>
      </c>
      <c r="BU793" s="35">
        <f>SUMIFS(рўйхат!CD:CD,рўйхат!$CY:$CY,$B$808,рўйхат!$B:$B,$C793)</f>
        <v/>
      </c>
      <c r="BV793" s="36">
        <f>SUMIFS(рўйхат!CE:CE,рўйхат!$CY:$CY,$B$808,рўйхат!$B:$B,$C793)</f>
        <v/>
      </c>
      <c r="BW793" s="35">
        <f>SUMIFS(рўйхат!CH:CH,рўйхат!$CY:$CY,$B$808,рўйхат!$B:$B,$C793)</f>
        <v/>
      </c>
      <c r="BX793" s="36">
        <f>SUMIFS(рўйхат!CI:CI,рўйхат!$CY:$CY,$B$808,рўйхат!$B:$B,$C793)</f>
        <v/>
      </c>
      <c r="BY793" s="35">
        <f>SUMIFS(рўйхат!CJ:CJ,рўйхат!$CY:$CY,$B$808,рўйхат!$B:$B,$C793)</f>
        <v/>
      </c>
      <c r="BZ793" s="36">
        <f>SUMIFS(рўйхат!CK:CK,рўйхат!$CY:$CY,$B$808,рўйхат!$B:$B,$C793)</f>
        <v/>
      </c>
      <c r="CA793" s="35">
        <f>SUMIFS(рўйхат!CL:CL,рўйхат!$CY:$CY,$B$808,рўйхат!$B:$B,$C793)</f>
        <v/>
      </c>
      <c r="CB793" s="36">
        <f>SUMIFS(рўйхат!CM:CM,рўйхат!$CY:$CY,$B$808,рўйхат!$B:$B,$C793)</f>
        <v/>
      </c>
      <c r="CC793" s="35">
        <f>SUMIFS(рўйхат!CN:CN,рўйхат!$CY:$CY,$B$808,рўйхат!$B:$B,$C793)</f>
        <v/>
      </c>
      <c r="CD793" s="36">
        <f>SUMIFS(рўйхат!CO:CO,рўйхат!$CY:$CY,$B$808,рўйхат!$B:$B,$C793)</f>
        <v/>
      </c>
      <c r="CE793" s="77">
        <f>IFERROR(BE793/(Q793+BE793),0)</f>
        <v/>
      </c>
      <c r="CF793" s="78">
        <f>IFERROR(BF793/(R793+BF793),0)</f>
        <v/>
      </c>
      <c r="CG793" s="8">
        <f>COUNTIFS(B:B,B793)</f>
        <v/>
      </c>
    </row>
    <row r="794" hidden="1" outlineLevel="1" ht="17.1" customFormat="1" customHeight="1" s="8">
      <c r="A794" s="31" t="n"/>
      <c r="B794" s="50" t="n">
        <v>18</v>
      </c>
      <c r="C794" s="66" t="inlineStr">
        <is>
          <t>Олий таълим, фан ва инновациялар вазирлиги</t>
        </is>
      </c>
      <c r="D794" s="16" t="n"/>
      <c r="E794" s="35">
        <f>SUMIFS(рўйхат!F:F,рўйхат!$CY:$CY,$B$808,рўйхат!$B:$B,$C794)</f>
        <v/>
      </c>
      <c r="F794" s="36">
        <f>SUMIFS(рўйхат!G:G,рўйхат!$CY:$CY,$B$808,рўйхат!$B:$B,$C794)</f>
        <v/>
      </c>
      <c r="G794" s="35">
        <f>SUMIFS(рўйхат!H:H,рўйхат!$CY:$CY,$B$808,рўйхат!$B:$B,$C794)</f>
        <v/>
      </c>
      <c r="H794" s="36">
        <f>SUMIFS(рўйхат!I:I,рўйхат!$CY:$CY,$B$808,рўйхат!$B:$B,$C794)</f>
        <v/>
      </c>
      <c r="I794" s="35">
        <f>SUMIFS(рўйхат!J:J,рўйхат!$CY:$CY,$B$808,рўйхат!$B:$B,$C794)</f>
        <v/>
      </c>
      <c r="J794" s="36">
        <f>SUMIFS(рўйхат!K:K,рўйхат!$CY:$CY,$B$808,рўйхат!$B:$B,$C794)</f>
        <v/>
      </c>
      <c r="K794" s="35">
        <f>SUMIFS(рўйхат!L:L,рўйхат!$CY:$CY,$B$808,рўйхат!$B:$B,$C794)</f>
        <v/>
      </c>
      <c r="L794" s="36">
        <f>SUMIFS(рўйхат!M:M,рўйхат!$CY:$CY,$B$808,рўйхат!$B:$B,$C794)</f>
        <v/>
      </c>
      <c r="M794" s="35">
        <f>SUMIFS(рўйхат!N:N,рўйхат!$CY:$CY,$B$808,рўйхат!$B:$B,$C794)</f>
        <v/>
      </c>
      <c r="N794" s="36">
        <f>SUMIFS(рўйхат!O:O,рўйхат!$CY:$CY,$B$808,рўйхат!$B:$B,$C794)</f>
        <v/>
      </c>
      <c r="O794" s="34">
        <f>IFERROR(M794/E794,0)</f>
        <v/>
      </c>
      <c r="P794" s="34">
        <f>IFERROR(N794/F794,0)</f>
        <v/>
      </c>
      <c r="Q794" s="35">
        <f>SUMIFS(рўйхат!P:P,рўйхат!$CY:$CY,$B$808,рўйхат!$B:$B,$C794)</f>
        <v/>
      </c>
      <c r="R794" s="36">
        <f>SUMIFS(рўйхат!Q:Q,рўйхат!$CY:$CY,$B$808,рўйхат!$B:$B,$C794)</f>
        <v/>
      </c>
      <c r="S794" s="35">
        <f>SUMIFS(рўйхат!R:R,рўйхат!$CY:$CY,$B$808,рўйхат!$B:$B,$C794)</f>
        <v/>
      </c>
      <c r="T794" s="36">
        <f>SUMIFS(рўйхат!S:S,рўйхат!$CY:$CY,$B$808,рўйхат!$B:$B,$C794)</f>
        <v/>
      </c>
      <c r="U794" s="35">
        <f>SUMIFS(рўйхат!T:T,рўйхат!$CY:$CY,$B$808,рўйхат!$B:$B,$C794)</f>
        <v/>
      </c>
      <c r="V794" s="36">
        <f>SUMIFS(рўйхат!U:U,рўйхат!$CY:$CY,$B$808,рўйхат!$B:$B,$C794)</f>
        <v/>
      </c>
      <c r="W794" s="35">
        <f>SUMIFS(рўйхат!V:V,рўйхат!$CY:$CY,$B$808,рўйхат!$B:$B,$C794)</f>
        <v/>
      </c>
      <c r="X794" s="36">
        <f>SUMIFS(рўйхат!W:W,рўйхат!$CY:$CY,$B$808,рўйхат!$B:$B,$C794)</f>
        <v/>
      </c>
      <c r="Y794" s="35">
        <f>SUMIFS(рўйхат!X:X,рўйхат!$CY:$CY,$B$808,рўйхат!$B:$B,$C794)</f>
        <v/>
      </c>
      <c r="Z794" s="36">
        <f>SUMIFS(рўйхат!Y:Y,рўйхат!$CY:$CY,$B$808,рўйхат!$B:$B,$C794)</f>
        <v/>
      </c>
      <c r="AA794" s="35">
        <f>SUMIFS(рўйхат!Z:Z,рўйхат!$CY:$CY,$B$808,рўйхат!$B:$B,$C794)</f>
        <v/>
      </c>
      <c r="AB794" s="36">
        <f>SUMIFS(рўйхат!AA:AA,рўйхат!$CY:$CY,$B$808,рўйхат!$B:$B,$C794)</f>
        <v/>
      </c>
      <c r="AC794" s="35">
        <f>SUMIFS(рўйхат!AB:AB,рўйхат!$CY:$CY,$B$808,рўйхат!$B:$B,$C794)</f>
        <v/>
      </c>
      <c r="AD794" s="36">
        <f>SUMIFS(рўйхат!AC:AC,рўйхат!$CY:$CY,$B$808,рўйхат!$B:$B,$C794)</f>
        <v/>
      </c>
      <c r="AE794" s="35">
        <f>SUMIFS(рўйхат!AD:AD,рўйхат!$CY:$CY,$B$808,рўйхат!$B:$B,$C794)</f>
        <v/>
      </c>
      <c r="AF794" s="36">
        <f>SUMIFS(рўйхат!AE:AE,рўйхат!$CY:$CY,$B$808,рўйхат!$B:$B,$C794)</f>
        <v/>
      </c>
      <c r="AG794" s="35">
        <f>SUMIFS(рўйхат!AH:AH,рўйхат!$CY:$CY,$B$808,рўйхат!$B:$B,$C794)</f>
        <v/>
      </c>
      <c r="AH794" s="36">
        <f>SUMIFS(рўйхат!AI:AI,рўйхат!$CY:$CY,$B$808,рўйхат!$B:$B,$C794)</f>
        <v/>
      </c>
      <c r="AI794" s="35">
        <f>SUMIFS(рўйхат!AJ:AJ,рўйхат!$CY:$CY,$B$808,рўйхат!$B:$B,$C794)</f>
        <v/>
      </c>
      <c r="AJ794" s="36">
        <f>SUMIFS(рўйхат!AK:AK,рўйхат!$CY:$CY,$B$808,рўйхат!$B:$B,$C794)</f>
        <v/>
      </c>
      <c r="AK794" s="35">
        <f>SUMIFS(рўйхат!AL:AL,рўйхат!$CY:$CY,$B$808,рўйхат!$B:$B,$C794)</f>
        <v/>
      </c>
      <c r="AL794" s="36">
        <f>SUMIFS(рўйхат!AM:AM,рўйхат!$CY:$CY,$B$808,рўйхат!$B:$B,$C794)</f>
        <v/>
      </c>
      <c r="AM794" s="77">
        <f>IFERROR(Q794/E794,0)</f>
        <v/>
      </c>
      <c r="AN794" s="77">
        <f>IFERROR(R794/F794,0)</f>
        <v/>
      </c>
      <c r="AO794" s="36">
        <f>SUMIFS(рўйхат!AX:AX,рўйхат!$CY:$CY,$B$808,рўйхат!$B:$B,$C794)</f>
        <v/>
      </c>
      <c r="AP794" s="36">
        <f>SUMIFS(рўйхат!AY:AY,рўйхат!$CY:$CY,$B$808,рўйхат!$B:$B,$C794)</f>
        <v/>
      </c>
      <c r="AQ794" s="35">
        <f>SUMIFS(рўйхат!AZ:AZ,рўйхат!$CY:$CY,$B$808,рўйхат!$B:$B,$C794)</f>
        <v/>
      </c>
      <c r="AR794" s="36">
        <f>SUMIFS(рўйхат!BA:BA,рўйхат!$CY:$CY,$B$808,рўйхат!$B:$B,$C794)</f>
        <v/>
      </c>
      <c r="AS794" s="35">
        <f>SUMIFS(рўйхат!BB:BB,рўйхат!$CY:$CY,$B$808,рўйхат!$B:$B,$C794)</f>
        <v/>
      </c>
      <c r="AT794" s="36">
        <f>SUMIFS(рўйхат!BC:BC,рўйхат!$CY:$CY,$B$808,рўйхат!$B:$B,$C794)</f>
        <v/>
      </c>
      <c r="AU794" s="35">
        <f>SUMIFS(рўйхат!BD:BD,рўйхат!$CY:$CY,$B$808,рўйхат!$B:$B,$C794)</f>
        <v/>
      </c>
      <c r="AV794" s="36">
        <f>SUMIFS(рўйхат!BE:BE,рўйхат!$CY:$CY,$B$808,рўйхат!$B:$B,$C794)</f>
        <v/>
      </c>
      <c r="AW794" s="35">
        <f>SUMIFS(рўйхат!BF:BF,рўйхат!$CY:$CY,$B$808,рўйхат!$B:$B,$C794)</f>
        <v/>
      </c>
      <c r="AX794" s="36">
        <f>SUMIFS(рўйхат!BG:BG,рўйхат!$CY:$CY,$B$808,рўйхат!$B:$B,$C794)</f>
        <v/>
      </c>
      <c r="AY794" s="35">
        <f>SUMIFS(рўйхат!BH:BH,рўйхат!$CY:$CY,$B$808,рўйхат!$B:$B,$C794)</f>
        <v/>
      </c>
      <c r="AZ794" s="36">
        <f>SUMIFS(рўйхат!BI:BI,рўйхат!$CY:$CY,$B$808,рўйхат!$B:$B,$C794)</f>
        <v/>
      </c>
      <c r="BA794" s="35">
        <f>SUMIFS(рўйхат!BJ:BJ,рўйхат!$CY:$CY,$B$808,рўйхат!$B:$B,$C794)</f>
        <v/>
      </c>
      <c r="BB794" s="36">
        <f>SUMIFS(рўйхат!BK:BK,рўйхат!$CY:$CY,$B$808,рўйхат!$B:$B,$C794)</f>
        <v/>
      </c>
      <c r="BC794" s="77">
        <f>IFERROR(AO794/E794,0)</f>
        <v/>
      </c>
      <c r="BD794" s="77">
        <f>IFERROR(AP794/F794,0)</f>
        <v/>
      </c>
      <c r="BE794" s="35">
        <f>SUMIFS(рўйхат!BL:BL,рўйхат!$CY:$CY,$B$808,рўйхат!$B:$B,$C794)</f>
        <v/>
      </c>
      <c r="BF794" s="36">
        <f>SUMIFS(рўйхат!BM:BM,рўйхат!$CY:$CY,$B$808,рўйхат!$B:$B,$C794)</f>
        <v/>
      </c>
      <c r="BG794" s="35">
        <f>SUMIFS(рўйхат!BN:BN,рўйхат!$CY:$CY,$B$808,рўйхат!$B:$B,$C794)</f>
        <v/>
      </c>
      <c r="BH794" s="36">
        <f>SUMIFS(рўйхат!BO:BO,рўйхат!$CY:$CY,$B$808,рўйхат!$B:$B,$C794)</f>
        <v/>
      </c>
      <c r="BI794" s="35">
        <f>SUMIFS(рўйхат!BP:BP,рўйхат!$CY:$CY,$B$808,рўйхат!$B:$B,$C794)</f>
        <v/>
      </c>
      <c r="BJ794" s="36">
        <f>SUMIFS(рўйхат!BQ:BQ,рўйхат!$CY:$CY,$B$808,рўйхат!$B:$B,$C794)</f>
        <v/>
      </c>
      <c r="BK794" s="35">
        <f>SUMIFS(рўйхат!BR:BR,рўйхат!$CY:$CY,$B$808,рўйхат!$B:$B,$C794)</f>
        <v/>
      </c>
      <c r="BL794" s="36">
        <f>SUMIFS(рўйхат!BS:BS,рўйхат!$CY:$CY,$B$808,рўйхат!$B:$B,$C794)</f>
        <v/>
      </c>
      <c r="BM794" s="35">
        <f>SUMIFS(рўйхат!BT:BT,рўйхат!$CY:$CY,$B$808,рўйхат!$B:$B,$C794)</f>
        <v/>
      </c>
      <c r="BN794" s="36">
        <f>SUMIFS(рўйхат!BU:BU,рўйхат!$CY:$CY,$B$808,рўйхат!$B:$B,$C794)</f>
        <v/>
      </c>
      <c r="BO794" s="35">
        <f>SUMIFS(рўйхат!BX:BX,рўйхат!$CY:$CY,$B$808,рўйхат!$B:$B,$C794)</f>
        <v/>
      </c>
      <c r="BP794" s="36">
        <f>SUMIFS(рўйхат!BY:BY,рўйхат!$CY:$CY,$B$808,рўйхат!$B:$B,$C794)</f>
        <v/>
      </c>
      <c r="BQ794" s="35">
        <f>SUMIFS(рўйхат!BZ:BZ,рўйхат!$CY:$CY,$B$808,рўйхат!$B:$B,$C794)</f>
        <v/>
      </c>
      <c r="BR794" s="36">
        <f>SUMIFS(рўйхат!CA:CA,рўйхат!$CY:$CY,$B$808,рўйхат!$B:$B,$C794)</f>
        <v/>
      </c>
      <c r="BS794" s="35">
        <f>SUMIFS(рўйхат!CB:CB,рўйхат!$CY:$CY,$B$808,рўйхат!$B:$B,$C794)</f>
        <v/>
      </c>
      <c r="BT794" s="36">
        <f>SUMIFS(рўйхат!CC:CC,рўйхат!$CY:$CY,$B$808,рўйхат!$B:$B,$C794)</f>
        <v/>
      </c>
      <c r="BU794" s="35">
        <f>SUMIFS(рўйхат!CD:CD,рўйхат!$CY:$CY,$B$808,рўйхат!$B:$B,$C794)</f>
        <v/>
      </c>
      <c r="BV794" s="36">
        <f>SUMIFS(рўйхат!CE:CE,рўйхат!$CY:$CY,$B$808,рўйхат!$B:$B,$C794)</f>
        <v/>
      </c>
      <c r="BW794" s="35">
        <f>SUMIFS(рўйхат!CH:CH,рўйхат!$CY:$CY,$B$808,рўйхат!$B:$B,$C794)</f>
        <v/>
      </c>
      <c r="BX794" s="36">
        <f>SUMIFS(рўйхат!CI:CI,рўйхат!$CY:$CY,$B$808,рўйхат!$B:$B,$C794)</f>
        <v/>
      </c>
      <c r="BY794" s="35">
        <f>SUMIFS(рўйхат!CJ:CJ,рўйхат!$CY:$CY,$B$808,рўйхат!$B:$B,$C794)</f>
        <v/>
      </c>
      <c r="BZ794" s="36">
        <f>SUMIFS(рўйхат!CK:CK,рўйхат!$CY:$CY,$B$808,рўйхат!$B:$B,$C794)</f>
        <v/>
      </c>
      <c r="CA794" s="35">
        <f>SUMIFS(рўйхат!CL:CL,рўйхат!$CY:$CY,$B$808,рўйхат!$B:$B,$C794)</f>
        <v/>
      </c>
      <c r="CB794" s="36">
        <f>SUMIFS(рўйхат!CM:CM,рўйхат!$CY:$CY,$B$808,рўйхат!$B:$B,$C794)</f>
        <v/>
      </c>
      <c r="CC794" s="35">
        <f>SUMIFS(рўйхат!CN:CN,рўйхат!$CY:$CY,$B$808,рўйхат!$B:$B,$C794)</f>
        <v/>
      </c>
      <c r="CD794" s="36">
        <f>SUMIFS(рўйхат!CO:CO,рўйхат!$CY:$CY,$B$808,рўйхат!$B:$B,$C794)</f>
        <v/>
      </c>
      <c r="CE794" s="77">
        <f>IFERROR(BE794/(Q794+BE794),0)</f>
        <v/>
      </c>
      <c r="CF794" s="78">
        <f>IFERROR(BF794/(R794+BF794),0)</f>
        <v/>
      </c>
      <c r="CG794" s="8">
        <f>COUNTIFS(B:B,B794)</f>
        <v/>
      </c>
    </row>
    <row r="795" hidden="1" outlineLevel="1" ht="33.95" customFormat="1" customHeight="1" s="8">
      <c r="A795" s="31" t="n"/>
      <c r="B795" s="50" t="n">
        <v>19</v>
      </c>
      <c r="C795" s="66" t="inlineStr">
        <is>
          <t>Президент ҳузуридаги Ижтимоий ҳимоя миллий агентлиги</t>
        </is>
      </c>
      <c r="D795" s="16" t="n"/>
      <c r="E795" s="35">
        <f>SUMIFS(рўйхат!F:F,рўйхат!$CY:$CY,$B$808,рўйхат!$B:$B,$C795)</f>
        <v/>
      </c>
      <c r="F795" s="36">
        <f>SUMIFS(рўйхат!G:G,рўйхат!$CY:$CY,$B$808,рўйхат!$B:$B,$C795)</f>
        <v/>
      </c>
      <c r="G795" s="35">
        <f>SUMIFS(рўйхат!H:H,рўйхат!$CY:$CY,$B$808,рўйхат!$B:$B,$C795)</f>
        <v/>
      </c>
      <c r="H795" s="36">
        <f>SUMIFS(рўйхат!I:I,рўйхат!$CY:$CY,$B$808,рўйхат!$B:$B,$C795)</f>
        <v/>
      </c>
      <c r="I795" s="35">
        <f>SUMIFS(рўйхат!J:J,рўйхат!$CY:$CY,$B$808,рўйхат!$B:$B,$C795)</f>
        <v/>
      </c>
      <c r="J795" s="36">
        <f>SUMIFS(рўйхат!K:K,рўйхат!$CY:$CY,$B$808,рўйхат!$B:$B,$C795)</f>
        <v/>
      </c>
      <c r="K795" s="35">
        <f>SUMIFS(рўйхат!L:L,рўйхат!$CY:$CY,$B$808,рўйхат!$B:$B,$C795)</f>
        <v/>
      </c>
      <c r="L795" s="36">
        <f>SUMIFS(рўйхат!M:M,рўйхат!$CY:$CY,$B$808,рўйхат!$B:$B,$C795)</f>
        <v/>
      </c>
      <c r="M795" s="35">
        <f>SUMIFS(рўйхат!N:N,рўйхат!$CY:$CY,$B$808,рўйхат!$B:$B,$C795)</f>
        <v/>
      </c>
      <c r="N795" s="36">
        <f>SUMIFS(рўйхат!O:O,рўйхат!$CY:$CY,$B$808,рўйхат!$B:$B,$C795)</f>
        <v/>
      </c>
      <c r="O795" s="34">
        <f>IFERROR(M795/E795,0)</f>
        <v/>
      </c>
      <c r="P795" s="34">
        <f>IFERROR(N795/F795,0)</f>
        <v/>
      </c>
      <c r="Q795" s="35">
        <f>SUMIFS(рўйхат!P:P,рўйхат!$CY:$CY,$B$808,рўйхат!$B:$B,$C795)</f>
        <v/>
      </c>
      <c r="R795" s="36">
        <f>SUMIFS(рўйхат!Q:Q,рўйхат!$CY:$CY,$B$808,рўйхат!$B:$B,$C795)</f>
        <v/>
      </c>
      <c r="S795" s="35">
        <f>SUMIFS(рўйхат!R:R,рўйхат!$CY:$CY,$B$808,рўйхат!$B:$B,$C795)</f>
        <v/>
      </c>
      <c r="T795" s="36">
        <f>SUMIFS(рўйхат!S:S,рўйхат!$CY:$CY,$B$808,рўйхат!$B:$B,$C795)</f>
        <v/>
      </c>
      <c r="U795" s="35">
        <f>SUMIFS(рўйхат!T:T,рўйхат!$CY:$CY,$B$808,рўйхат!$B:$B,$C795)</f>
        <v/>
      </c>
      <c r="V795" s="36">
        <f>SUMIFS(рўйхат!U:U,рўйхат!$CY:$CY,$B$808,рўйхат!$B:$B,$C795)</f>
        <v/>
      </c>
      <c r="W795" s="35">
        <f>SUMIFS(рўйхат!V:V,рўйхат!$CY:$CY,$B$808,рўйхат!$B:$B,$C795)</f>
        <v/>
      </c>
      <c r="X795" s="36">
        <f>SUMIFS(рўйхат!W:W,рўйхат!$CY:$CY,$B$808,рўйхат!$B:$B,$C795)</f>
        <v/>
      </c>
      <c r="Y795" s="35">
        <f>SUMIFS(рўйхат!X:X,рўйхат!$CY:$CY,$B$808,рўйхат!$B:$B,$C795)</f>
        <v/>
      </c>
      <c r="Z795" s="36">
        <f>SUMIFS(рўйхат!Y:Y,рўйхат!$CY:$CY,$B$808,рўйхат!$B:$B,$C795)</f>
        <v/>
      </c>
      <c r="AA795" s="35">
        <f>SUMIFS(рўйхат!Z:Z,рўйхат!$CY:$CY,$B$808,рўйхат!$B:$B,$C795)</f>
        <v/>
      </c>
      <c r="AB795" s="36">
        <f>SUMIFS(рўйхат!AA:AA,рўйхат!$CY:$CY,$B$808,рўйхат!$B:$B,$C795)</f>
        <v/>
      </c>
      <c r="AC795" s="35">
        <f>SUMIFS(рўйхат!AB:AB,рўйхат!$CY:$CY,$B$808,рўйхат!$B:$B,$C795)</f>
        <v/>
      </c>
      <c r="AD795" s="36">
        <f>SUMIFS(рўйхат!AC:AC,рўйхат!$CY:$CY,$B$808,рўйхат!$B:$B,$C795)</f>
        <v/>
      </c>
      <c r="AE795" s="35">
        <f>SUMIFS(рўйхат!AD:AD,рўйхат!$CY:$CY,$B$808,рўйхат!$B:$B,$C795)</f>
        <v/>
      </c>
      <c r="AF795" s="36">
        <f>SUMIFS(рўйхат!AE:AE,рўйхат!$CY:$CY,$B$808,рўйхат!$B:$B,$C795)</f>
        <v/>
      </c>
      <c r="AG795" s="35">
        <f>SUMIFS(рўйхат!AH:AH,рўйхат!$CY:$CY,$B$808,рўйхат!$B:$B,$C795)</f>
        <v/>
      </c>
      <c r="AH795" s="36">
        <f>SUMIFS(рўйхат!AI:AI,рўйхат!$CY:$CY,$B$808,рўйхат!$B:$B,$C795)</f>
        <v/>
      </c>
      <c r="AI795" s="35">
        <f>SUMIFS(рўйхат!AJ:AJ,рўйхат!$CY:$CY,$B$808,рўйхат!$B:$B,$C795)</f>
        <v/>
      </c>
      <c r="AJ795" s="36">
        <f>SUMIFS(рўйхат!AK:AK,рўйхат!$CY:$CY,$B$808,рўйхат!$B:$B,$C795)</f>
        <v/>
      </c>
      <c r="AK795" s="35">
        <f>SUMIFS(рўйхат!AL:AL,рўйхат!$CY:$CY,$B$808,рўйхат!$B:$B,$C795)</f>
        <v/>
      </c>
      <c r="AL795" s="36">
        <f>SUMIFS(рўйхат!AM:AM,рўйхат!$CY:$CY,$B$808,рўйхат!$B:$B,$C795)</f>
        <v/>
      </c>
      <c r="AM795" s="77">
        <f>IFERROR(Q795/E795,0)</f>
        <v/>
      </c>
      <c r="AN795" s="77">
        <f>IFERROR(R795/F795,0)</f>
        <v/>
      </c>
      <c r="AO795" s="36">
        <f>SUMIFS(рўйхат!AX:AX,рўйхат!$CY:$CY,$B$808,рўйхат!$B:$B,$C795)</f>
        <v/>
      </c>
      <c r="AP795" s="36">
        <f>SUMIFS(рўйхат!AY:AY,рўйхат!$CY:$CY,$B$808,рўйхат!$B:$B,$C795)</f>
        <v/>
      </c>
      <c r="AQ795" s="35">
        <f>SUMIFS(рўйхат!AZ:AZ,рўйхат!$CY:$CY,$B$808,рўйхат!$B:$B,$C795)</f>
        <v/>
      </c>
      <c r="AR795" s="36">
        <f>SUMIFS(рўйхат!BA:BA,рўйхат!$CY:$CY,$B$808,рўйхат!$B:$B,$C795)</f>
        <v/>
      </c>
      <c r="AS795" s="35">
        <f>SUMIFS(рўйхат!BB:BB,рўйхат!$CY:$CY,$B$808,рўйхат!$B:$B,$C795)</f>
        <v/>
      </c>
      <c r="AT795" s="36">
        <f>SUMIFS(рўйхат!BC:BC,рўйхат!$CY:$CY,$B$808,рўйхат!$B:$B,$C795)</f>
        <v/>
      </c>
      <c r="AU795" s="35">
        <f>SUMIFS(рўйхат!BD:BD,рўйхат!$CY:$CY,$B$808,рўйхат!$B:$B,$C795)</f>
        <v/>
      </c>
      <c r="AV795" s="36">
        <f>SUMIFS(рўйхат!BE:BE,рўйхат!$CY:$CY,$B$808,рўйхат!$B:$B,$C795)</f>
        <v/>
      </c>
      <c r="AW795" s="35">
        <f>SUMIFS(рўйхат!BF:BF,рўйхат!$CY:$CY,$B$808,рўйхат!$B:$B,$C795)</f>
        <v/>
      </c>
      <c r="AX795" s="36">
        <f>SUMIFS(рўйхат!BG:BG,рўйхат!$CY:$CY,$B$808,рўйхат!$B:$B,$C795)</f>
        <v/>
      </c>
      <c r="AY795" s="35">
        <f>SUMIFS(рўйхат!BH:BH,рўйхат!$CY:$CY,$B$808,рўйхат!$B:$B,$C795)</f>
        <v/>
      </c>
      <c r="AZ795" s="36">
        <f>SUMIFS(рўйхат!BI:BI,рўйхат!$CY:$CY,$B$808,рўйхат!$B:$B,$C795)</f>
        <v/>
      </c>
      <c r="BA795" s="35">
        <f>SUMIFS(рўйхат!BJ:BJ,рўйхат!$CY:$CY,$B$808,рўйхат!$B:$B,$C795)</f>
        <v/>
      </c>
      <c r="BB795" s="36">
        <f>SUMIFS(рўйхат!BK:BK,рўйхат!$CY:$CY,$B$808,рўйхат!$B:$B,$C795)</f>
        <v/>
      </c>
      <c r="BC795" s="77">
        <f>IFERROR(AO795/E795,0)</f>
        <v/>
      </c>
      <c r="BD795" s="77">
        <f>IFERROR(AP795/F795,0)</f>
        <v/>
      </c>
      <c r="BE795" s="35">
        <f>SUMIFS(рўйхат!BL:BL,рўйхат!$CY:$CY,$B$808,рўйхат!$B:$B,$C795)</f>
        <v/>
      </c>
      <c r="BF795" s="36">
        <f>SUMIFS(рўйхат!BM:BM,рўйхат!$CY:$CY,$B$808,рўйхат!$B:$B,$C795)</f>
        <v/>
      </c>
      <c r="BG795" s="35">
        <f>SUMIFS(рўйхат!BN:BN,рўйхат!$CY:$CY,$B$808,рўйхат!$B:$B,$C795)</f>
        <v/>
      </c>
      <c r="BH795" s="36">
        <f>SUMIFS(рўйхат!BO:BO,рўйхат!$CY:$CY,$B$808,рўйхат!$B:$B,$C795)</f>
        <v/>
      </c>
      <c r="BI795" s="35">
        <f>SUMIFS(рўйхат!BP:BP,рўйхат!$CY:$CY,$B$808,рўйхат!$B:$B,$C795)</f>
        <v/>
      </c>
      <c r="BJ795" s="36">
        <f>SUMIFS(рўйхат!BQ:BQ,рўйхат!$CY:$CY,$B$808,рўйхат!$B:$B,$C795)</f>
        <v/>
      </c>
      <c r="BK795" s="35">
        <f>SUMIFS(рўйхат!BR:BR,рўйхат!$CY:$CY,$B$808,рўйхат!$B:$B,$C795)</f>
        <v/>
      </c>
      <c r="BL795" s="36">
        <f>SUMIFS(рўйхат!BS:BS,рўйхат!$CY:$CY,$B$808,рўйхат!$B:$B,$C795)</f>
        <v/>
      </c>
      <c r="BM795" s="35">
        <f>SUMIFS(рўйхат!BT:BT,рўйхат!$CY:$CY,$B$808,рўйхат!$B:$B,$C795)</f>
        <v/>
      </c>
      <c r="BN795" s="36">
        <f>SUMIFS(рўйхат!BU:BU,рўйхат!$CY:$CY,$B$808,рўйхат!$B:$B,$C795)</f>
        <v/>
      </c>
      <c r="BO795" s="35">
        <f>SUMIFS(рўйхат!BX:BX,рўйхат!$CY:$CY,$B$808,рўйхат!$B:$B,$C795)</f>
        <v/>
      </c>
      <c r="BP795" s="36">
        <f>SUMIFS(рўйхат!BY:BY,рўйхат!$CY:$CY,$B$808,рўйхат!$B:$B,$C795)</f>
        <v/>
      </c>
      <c r="BQ795" s="35">
        <f>SUMIFS(рўйхат!BZ:BZ,рўйхат!$CY:$CY,$B$808,рўйхат!$B:$B,$C795)</f>
        <v/>
      </c>
      <c r="BR795" s="36">
        <f>SUMIFS(рўйхат!CA:CA,рўйхат!$CY:$CY,$B$808,рўйхат!$B:$B,$C795)</f>
        <v/>
      </c>
      <c r="BS795" s="35">
        <f>SUMIFS(рўйхат!CB:CB,рўйхат!$CY:$CY,$B$808,рўйхат!$B:$B,$C795)</f>
        <v/>
      </c>
      <c r="BT795" s="36">
        <f>SUMIFS(рўйхат!CC:CC,рўйхат!$CY:$CY,$B$808,рўйхат!$B:$B,$C795)</f>
        <v/>
      </c>
      <c r="BU795" s="35">
        <f>SUMIFS(рўйхат!CD:CD,рўйхат!$CY:$CY,$B$808,рўйхат!$B:$B,$C795)</f>
        <v/>
      </c>
      <c r="BV795" s="36">
        <f>SUMIFS(рўйхат!CE:CE,рўйхат!$CY:$CY,$B$808,рўйхат!$B:$B,$C795)</f>
        <v/>
      </c>
      <c r="BW795" s="35">
        <f>SUMIFS(рўйхат!CH:CH,рўйхат!$CY:$CY,$B$808,рўйхат!$B:$B,$C795)</f>
        <v/>
      </c>
      <c r="BX795" s="36">
        <f>SUMIFS(рўйхат!CI:CI,рўйхат!$CY:$CY,$B$808,рўйхат!$B:$B,$C795)</f>
        <v/>
      </c>
      <c r="BY795" s="35">
        <f>SUMIFS(рўйхат!CJ:CJ,рўйхат!$CY:$CY,$B$808,рўйхат!$B:$B,$C795)</f>
        <v/>
      </c>
      <c r="BZ795" s="36">
        <f>SUMIFS(рўйхат!CK:CK,рўйхат!$CY:$CY,$B$808,рўйхат!$B:$B,$C795)</f>
        <v/>
      </c>
      <c r="CA795" s="35">
        <f>SUMIFS(рўйхат!CL:CL,рўйхат!$CY:$CY,$B$808,рўйхат!$B:$B,$C795)</f>
        <v/>
      </c>
      <c r="CB795" s="36">
        <f>SUMIFS(рўйхат!CM:CM,рўйхат!$CY:$CY,$B$808,рўйхат!$B:$B,$C795)</f>
        <v/>
      </c>
      <c r="CC795" s="35">
        <f>SUMIFS(рўйхат!CN:CN,рўйхат!$CY:$CY,$B$808,рўйхат!$B:$B,$C795)</f>
        <v/>
      </c>
      <c r="CD795" s="36">
        <f>SUMIFS(рўйхат!CO:CO,рўйхат!$CY:$CY,$B$808,рўйхат!$B:$B,$C795)</f>
        <v/>
      </c>
      <c r="CE795" s="77">
        <f>IFERROR(BE795/(Q795+BE795),0)</f>
        <v/>
      </c>
      <c r="CF795" s="78">
        <f>IFERROR(BF795/(R795+BF795),0)</f>
        <v/>
      </c>
      <c r="CG795" s="8">
        <f>COUNTIFS(B:B,B795)</f>
        <v/>
      </c>
    </row>
    <row r="796" hidden="1" outlineLevel="1" ht="33.95" customFormat="1" customHeight="1" s="8">
      <c r="A796" s="31" t="n"/>
      <c r="B796" s="50" t="n">
        <v>20</v>
      </c>
      <c r="C796" s="66" t="inlineStr">
        <is>
          <t>Рақобатни ривожлантириш ва истеъмолчилар ҳуқуқларини ҳимоя қилиш қўмитаси</t>
        </is>
      </c>
      <c r="D796" s="16" t="n"/>
      <c r="E796" s="35">
        <f>SUMIFS(рўйхат!F:F,рўйхат!$CY:$CY,$B$808,рўйхат!$B:$B,$C796)</f>
        <v/>
      </c>
      <c r="F796" s="36">
        <f>SUMIFS(рўйхат!G:G,рўйхат!$CY:$CY,$B$808,рўйхат!$B:$B,$C796)</f>
        <v/>
      </c>
      <c r="G796" s="35">
        <f>SUMIFS(рўйхат!H:H,рўйхат!$CY:$CY,$B$808,рўйхат!$B:$B,$C796)</f>
        <v/>
      </c>
      <c r="H796" s="36">
        <f>SUMIFS(рўйхат!I:I,рўйхат!$CY:$CY,$B$808,рўйхат!$B:$B,$C796)</f>
        <v/>
      </c>
      <c r="I796" s="35">
        <f>SUMIFS(рўйхат!J:J,рўйхат!$CY:$CY,$B$808,рўйхат!$B:$B,$C796)</f>
        <v/>
      </c>
      <c r="J796" s="36">
        <f>SUMIFS(рўйхат!K:K,рўйхат!$CY:$CY,$B$808,рўйхат!$B:$B,$C796)</f>
        <v/>
      </c>
      <c r="K796" s="35">
        <f>SUMIFS(рўйхат!L:L,рўйхат!$CY:$CY,$B$808,рўйхат!$B:$B,$C796)</f>
        <v/>
      </c>
      <c r="L796" s="36">
        <f>SUMIFS(рўйхат!M:M,рўйхат!$CY:$CY,$B$808,рўйхат!$B:$B,$C796)</f>
        <v/>
      </c>
      <c r="M796" s="35">
        <f>SUMIFS(рўйхат!N:N,рўйхат!$CY:$CY,$B$808,рўйхат!$B:$B,$C796)</f>
        <v/>
      </c>
      <c r="N796" s="36">
        <f>SUMIFS(рўйхат!O:O,рўйхат!$CY:$CY,$B$808,рўйхат!$B:$B,$C796)</f>
        <v/>
      </c>
      <c r="O796" s="34">
        <f>IFERROR(M796/E796,0)</f>
        <v/>
      </c>
      <c r="P796" s="34">
        <f>IFERROR(N796/F796,0)</f>
        <v/>
      </c>
      <c r="Q796" s="35">
        <f>SUMIFS(рўйхат!P:P,рўйхат!$CY:$CY,$B$808,рўйхат!$B:$B,$C796)</f>
        <v/>
      </c>
      <c r="R796" s="36">
        <f>SUMIFS(рўйхат!Q:Q,рўйхат!$CY:$CY,$B$808,рўйхат!$B:$B,$C796)</f>
        <v/>
      </c>
      <c r="S796" s="35">
        <f>SUMIFS(рўйхат!R:R,рўйхат!$CY:$CY,$B$808,рўйхат!$B:$B,$C796)</f>
        <v/>
      </c>
      <c r="T796" s="36">
        <f>SUMIFS(рўйхат!S:S,рўйхат!$CY:$CY,$B$808,рўйхат!$B:$B,$C796)</f>
        <v/>
      </c>
      <c r="U796" s="35">
        <f>SUMIFS(рўйхат!T:T,рўйхат!$CY:$CY,$B$808,рўйхат!$B:$B,$C796)</f>
        <v/>
      </c>
      <c r="V796" s="36">
        <f>SUMIFS(рўйхат!U:U,рўйхат!$CY:$CY,$B$808,рўйхат!$B:$B,$C796)</f>
        <v/>
      </c>
      <c r="W796" s="35">
        <f>SUMIFS(рўйхат!V:V,рўйхат!$CY:$CY,$B$808,рўйхат!$B:$B,$C796)</f>
        <v/>
      </c>
      <c r="X796" s="36">
        <f>SUMIFS(рўйхат!W:W,рўйхат!$CY:$CY,$B$808,рўйхат!$B:$B,$C796)</f>
        <v/>
      </c>
      <c r="Y796" s="35">
        <f>SUMIFS(рўйхат!X:X,рўйхат!$CY:$CY,$B$808,рўйхат!$B:$B,$C796)</f>
        <v/>
      </c>
      <c r="Z796" s="36">
        <f>SUMIFS(рўйхат!Y:Y,рўйхат!$CY:$CY,$B$808,рўйхат!$B:$B,$C796)</f>
        <v/>
      </c>
      <c r="AA796" s="35">
        <f>SUMIFS(рўйхат!Z:Z,рўйхат!$CY:$CY,$B$808,рўйхат!$B:$B,$C796)</f>
        <v/>
      </c>
      <c r="AB796" s="36">
        <f>SUMIFS(рўйхат!AA:AA,рўйхат!$CY:$CY,$B$808,рўйхат!$B:$B,$C796)</f>
        <v/>
      </c>
      <c r="AC796" s="35">
        <f>SUMIFS(рўйхат!AB:AB,рўйхат!$CY:$CY,$B$808,рўйхат!$B:$B,$C796)</f>
        <v/>
      </c>
      <c r="AD796" s="36">
        <f>SUMIFS(рўйхат!AC:AC,рўйхат!$CY:$CY,$B$808,рўйхат!$B:$B,$C796)</f>
        <v/>
      </c>
      <c r="AE796" s="35">
        <f>SUMIFS(рўйхат!AD:AD,рўйхат!$CY:$CY,$B$808,рўйхат!$B:$B,$C796)</f>
        <v/>
      </c>
      <c r="AF796" s="36">
        <f>SUMIFS(рўйхат!AE:AE,рўйхат!$CY:$CY,$B$808,рўйхат!$B:$B,$C796)</f>
        <v/>
      </c>
      <c r="AG796" s="35">
        <f>SUMIFS(рўйхат!AH:AH,рўйхат!$CY:$CY,$B$808,рўйхат!$B:$B,$C796)</f>
        <v/>
      </c>
      <c r="AH796" s="36">
        <f>SUMIFS(рўйхат!AI:AI,рўйхат!$CY:$CY,$B$808,рўйхат!$B:$B,$C796)</f>
        <v/>
      </c>
      <c r="AI796" s="35">
        <f>SUMIFS(рўйхат!AJ:AJ,рўйхат!$CY:$CY,$B$808,рўйхат!$B:$B,$C796)</f>
        <v/>
      </c>
      <c r="AJ796" s="36">
        <f>SUMIFS(рўйхат!AK:AK,рўйхат!$CY:$CY,$B$808,рўйхат!$B:$B,$C796)</f>
        <v/>
      </c>
      <c r="AK796" s="35">
        <f>SUMIFS(рўйхат!AL:AL,рўйхат!$CY:$CY,$B$808,рўйхат!$B:$B,$C796)</f>
        <v/>
      </c>
      <c r="AL796" s="36">
        <f>SUMIFS(рўйхат!AM:AM,рўйхат!$CY:$CY,$B$808,рўйхат!$B:$B,$C796)</f>
        <v/>
      </c>
      <c r="AM796" s="77">
        <f>IFERROR(Q796/E796,0)</f>
        <v/>
      </c>
      <c r="AN796" s="77">
        <f>IFERROR(R796/F796,0)</f>
        <v/>
      </c>
      <c r="AO796" s="36">
        <f>SUMIFS(рўйхат!AX:AX,рўйхат!$CY:$CY,$B$808,рўйхат!$B:$B,$C796)</f>
        <v/>
      </c>
      <c r="AP796" s="36">
        <f>SUMIFS(рўйхат!AY:AY,рўйхат!$CY:$CY,$B$808,рўйхат!$B:$B,$C796)</f>
        <v/>
      </c>
      <c r="AQ796" s="35">
        <f>SUMIFS(рўйхат!AZ:AZ,рўйхат!$CY:$CY,$B$808,рўйхат!$B:$B,$C796)</f>
        <v/>
      </c>
      <c r="AR796" s="36">
        <f>SUMIFS(рўйхат!BA:BA,рўйхат!$CY:$CY,$B$808,рўйхат!$B:$B,$C796)</f>
        <v/>
      </c>
      <c r="AS796" s="35">
        <f>SUMIFS(рўйхат!BB:BB,рўйхат!$CY:$CY,$B$808,рўйхат!$B:$B,$C796)</f>
        <v/>
      </c>
      <c r="AT796" s="36">
        <f>SUMIFS(рўйхат!BC:BC,рўйхат!$CY:$CY,$B$808,рўйхат!$B:$B,$C796)</f>
        <v/>
      </c>
      <c r="AU796" s="35">
        <f>SUMIFS(рўйхат!BD:BD,рўйхат!$CY:$CY,$B$808,рўйхат!$B:$B,$C796)</f>
        <v/>
      </c>
      <c r="AV796" s="36">
        <f>SUMIFS(рўйхат!BE:BE,рўйхат!$CY:$CY,$B$808,рўйхат!$B:$B,$C796)</f>
        <v/>
      </c>
      <c r="AW796" s="35">
        <f>SUMIFS(рўйхат!BF:BF,рўйхат!$CY:$CY,$B$808,рўйхат!$B:$B,$C796)</f>
        <v/>
      </c>
      <c r="AX796" s="36">
        <f>SUMIFS(рўйхат!BG:BG,рўйхат!$CY:$CY,$B$808,рўйхат!$B:$B,$C796)</f>
        <v/>
      </c>
      <c r="AY796" s="35">
        <f>SUMIFS(рўйхат!BH:BH,рўйхат!$CY:$CY,$B$808,рўйхат!$B:$B,$C796)</f>
        <v/>
      </c>
      <c r="AZ796" s="36">
        <f>SUMIFS(рўйхат!BI:BI,рўйхат!$CY:$CY,$B$808,рўйхат!$B:$B,$C796)</f>
        <v/>
      </c>
      <c r="BA796" s="35">
        <f>SUMIFS(рўйхат!BJ:BJ,рўйхат!$CY:$CY,$B$808,рўйхат!$B:$B,$C796)</f>
        <v/>
      </c>
      <c r="BB796" s="36">
        <f>SUMIFS(рўйхат!BK:BK,рўйхат!$CY:$CY,$B$808,рўйхат!$B:$B,$C796)</f>
        <v/>
      </c>
      <c r="BC796" s="77">
        <f>IFERROR(AO796/E796,0)</f>
        <v/>
      </c>
      <c r="BD796" s="77">
        <f>IFERROR(AP796/F796,0)</f>
        <v/>
      </c>
      <c r="BE796" s="35">
        <f>SUMIFS(рўйхат!BL:BL,рўйхат!$CY:$CY,$B$808,рўйхат!$B:$B,$C796)</f>
        <v/>
      </c>
      <c r="BF796" s="36">
        <f>SUMIFS(рўйхат!BM:BM,рўйхат!$CY:$CY,$B$808,рўйхат!$B:$B,$C796)</f>
        <v/>
      </c>
      <c r="BG796" s="35">
        <f>SUMIFS(рўйхат!BN:BN,рўйхат!$CY:$CY,$B$808,рўйхат!$B:$B,$C796)</f>
        <v/>
      </c>
      <c r="BH796" s="36">
        <f>SUMIFS(рўйхат!BO:BO,рўйхат!$CY:$CY,$B$808,рўйхат!$B:$B,$C796)</f>
        <v/>
      </c>
      <c r="BI796" s="35">
        <f>SUMIFS(рўйхат!BP:BP,рўйхат!$CY:$CY,$B$808,рўйхат!$B:$B,$C796)</f>
        <v/>
      </c>
      <c r="BJ796" s="36">
        <f>SUMIFS(рўйхат!BQ:BQ,рўйхат!$CY:$CY,$B$808,рўйхат!$B:$B,$C796)</f>
        <v/>
      </c>
      <c r="BK796" s="35">
        <f>SUMIFS(рўйхат!BR:BR,рўйхат!$CY:$CY,$B$808,рўйхат!$B:$B,$C796)</f>
        <v/>
      </c>
      <c r="BL796" s="36">
        <f>SUMIFS(рўйхат!BS:BS,рўйхат!$CY:$CY,$B$808,рўйхат!$B:$B,$C796)</f>
        <v/>
      </c>
      <c r="BM796" s="35">
        <f>SUMIFS(рўйхат!BT:BT,рўйхат!$CY:$CY,$B$808,рўйхат!$B:$B,$C796)</f>
        <v/>
      </c>
      <c r="BN796" s="36">
        <f>SUMIFS(рўйхат!BU:BU,рўйхат!$CY:$CY,$B$808,рўйхат!$B:$B,$C796)</f>
        <v/>
      </c>
      <c r="BO796" s="35">
        <f>SUMIFS(рўйхат!BX:BX,рўйхат!$CY:$CY,$B$808,рўйхат!$B:$B,$C796)</f>
        <v/>
      </c>
      <c r="BP796" s="36">
        <f>SUMIFS(рўйхат!BY:BY,рўйхат!$CY:$CY,$B$808,рўйхат!$B:$B,$C796)</f>
        <v/>
      </c>
      <c r="BQ796" s="35">
        <f>SUMIFS(рўйхат!BZ:BZ,рўйхат!$CY:$CY,$B$808,рўйхат!$B:$B,$C796)</f>
        <v/>
      </c>
      <c r="BR796" s="36">
        <f>SUMIFS(рўйхат!CA:CA,рўйхат!$CY:$CY,$B$808,рўйхат!$B:$B,$C796)</f>
        <v/>
      </c>
      <c r="BS796" s="35">
        <f>SUMIFS(рўйхат!CB:CB,рўйхат!$CY:$CY,$B$808,рўйхат!$B:$B,$C796)</f>
        <v/>
      </c>
      <c r="BT796" s="36">
        <f>SUMIFS(рўйхат!CC:CC,рўйхат!$CY:$CY,$B$808,рўйхат!$B:$B,$C796)</f>
        <v/>
      </c>
      <c r="BU796" s="35">
        <f>SUMIFS(рўйхат!CD:CD,рўйхат!$CY:$CY,$B$808,рўйхат!$B:$B,$C796)</f>
        <v/>
      </c>
      <c r="BV796" s="36">
        <f>SUMIFS(рўйхат!CE:CE,рўйхат!$CY:$CY,$B$808,рўйхат!$B:$B,$C796)</f>
        <v/>
      </c>
      <c r="BW796" s="35">
        <f>SUMIFS(рўйхат!CH:CH,рўйхат!$CY:$CY,$B$808,рўйхат!$B:$B,$C796)</f>
        <v/>
      </c>
      <c r="BX796" s="36">
        <f>SUMIFS(рўйхат!CI:CI,рўйхат!$CY:$CY,$B$808,рўйхат!$B:$B,$C796)</f>
        <v/>
      </c>
      <c r="BY796" s="35">
        <f>SUMIFS(рўйхат!CJ:CJ,рўйхат!$CY:$CY,$B$808,рўйхат!$B:$B,$C796)</f>
        <v/>
      </c>
      <c r="BZ796" s="36">
        <f>SUMIFS(рўйхат!CK:CK,рўйхат!$CY:$CY,$B$808,рўйхат!$B:$B,$C796)</f>
        <v/>
      </c>
      <c r="CA796" s="35">
        <f>SUMIFS(рўйхат!CL:CL,рўйхат!$CY:$CY,$B$808,рўйхат!$B:$B,$C796)</f>
        <v/>
      </c>
      <c r="CB796" s="36">
        <f>SUMIFS(рўйхат!CM:CM,рўйхат!$CY:$CY,$B$808,рўйхат!$B:$B,$C796)</f>
        <v/>
      </c>
      <c r="CC796" s="35">
        <f>SUMIFS(рўйхат!CN:CN,рўйхат!$CY:$CY,$B$808,рўйхат!$B:$B,$C796)</f>
        <v/>
      </c>
      <c r="CD796" s="36">
        <f>SUMIFS(рўйхат!CO:CO,рўйхат!$CY:$CY,$B$808,рўйхат!$B:$B,$C796)</f>
        <v/>
      </c>
      <c r="CE796" s="77">
        <f>IFERROR(BE796/(Q796+BE796),0)</f>
        <v/>
      </c>
      <c r="CF796" s="78">
        <f>IFERROR(BF796/(R796+BF796),0)</f>
        <v/>
      </c>
      <c r="CG796" s="8">
        <f>COUNTIFS(B:B,B796)</f>
        <v/>
      </c>
    </row>
    <row r="797" hidden="1" outlineLevel="1" ht="17.1" customFormat="1" customHeight="1" s="8">
      <c r="A797" s="33" t="n"/>
      <c r="B797" s="50" t="n">
        <v>21</v>
      </c>
      <c r="C797" s="66" t="inlineStr">
        <is>
          <t>Соғлиқни сақлаш вазирлиги</t>
        </is>
      </c>
      <c r="D797" s="16" t="n"/>
      <c r="E797" s="35">
        <f>SUMIFS(рўйхат!F:F,рўйхат!$CY:$CY,$B$808,рўйхат!$B:$B,$C797)</f>
        <v/>
      </c>
      <c r="F797" s="36">
        <f>SUMIFS(рўйхат!G:G,рўйхат!$CY:$CY,$B$808,рўйхат!$B:$B,$C797)</f>
        <v/>
      </c>
      <c r="G797" s="35">
        <f>SUMIFS(рўйхат!H:H,рўйхат!$CY:$CY,$B$808,рўйхат!$B:$B,$C797)</f>
        <v/>
      </c>
      <c r="H797" s="36">
        <f>SUMIFS(рўйхат!I:I,рўйхат!$CY:$CY,$B$808,рўйхат!$B:$B,$C797)</f>
        <v/>
      </c>
      <c r="I797" s="35">
        <f>SUMIFS(рўйхат!J:J,рўйхат!$CY:$CY,$B$808,рўйхат!$B:$B,$C797)</f>
        <v/>
      </c>
      <c r="J797" s="36">
        <f>SUMIFS(рўйхат!K:K,рўйхат!$CY:$CY,$B$808,рўйхат!$B:$B,$C797)</f>
        <v/>
      </c>
      <c r="K797" s="35">
        <f>SUMIFS(рўйхат!L:L,рўйхат!$CY:$CY,$B$808,рўйхат!$B:$B,$C797)</f>
        <v/>
      </c>
      <c r="L797" s="36">
        <f>SUMIFS(рўйхат!M:M,рўйхат!$CY:$CY,$B$808,рўйхат!$B:$B,$C797)</f>
        <v/>
      </c>
      <c r="M797" s="35">
        <f>SUMIFS(рўйхат!N:N,рўйхат!$CY:$CY,$B$808,рўйхат!$B:$B,$C797)</f>
        <v/>
      </c>
      <c r="N797" s="36">
        <f>SUMIFS(рўйхат!O:O,рўйхат!$CY:$CY,$B$808,рўйхат!$B:$B,$C797)</f>
        <v/>
      </c>
      <c r="O797" s="34">
        <f>IFERROR(M797/E797,0)</f>
        <v/>
      </c>
      <c r="P797" s="34">
        <f>IFERROR(N797/F797,0)</f>
        <v/>
      </c>
      <c r="Q797" s="35">
        <f>SUMIFS(рўйхат!P:P,рўйхат!$CY:$CY,$B$808,рўйхат!$B:$B,$C797)</f>
        <v/>
      </c>
      <c r="R797" s="36">
        <f>SUMIFS(рўйхат!Q:Q,рўйхат!$CY:$CY,$B$808,рўйхат!$B:$B,$C797)</f>
        <v/>
      </c>
      <c r="S797" s="35">
        <f>SUMIFS(рўйхат!R:R,рўйхат!$CY:$CY,$B$808,рўйхат!$B:$B,$C797)</f>
        <v/>
      </c>
      <c r="T797" s="36">
        <f>SUMIFS(рўйхат!S:S,рўйхат!$CY:$CY,$B$808,рўйхат!$B:$B,$C797)</f>
        <v/>
      </c>
      <c r="U797" s="35">
        <f>SUMIFS(рўйхат!T:T,рўйхат!$CY:$CY,$B$808,рўйхат!$B:$B,$C797)</f>
        <v/>
      </c>
      <c r="V797" s="36">
        <f>SUMIFS(рўйхат!U:U,рўйхат!$CY:$CY,$B$808,рўйхат!$B:$B,$C797)</f>
        <v/>
      </c>
      <c r="W797" s="35">
        <f>SUMIFS(рўйхат!V:V,рўйхат!$CY:$CY,$B$808,рўйхат!$B:$B,$C797)</f>
        <v/>
      </c>
      <c r="X797" s="36">
        <f>SUMIFS(рўйхат!W:W,рўйхат!$CY:$CY,$B$808,рўйхат!$B:$B,$C797)</f>
        <v/>
      </c>
      <c r="Y797" s="35">
        <f>SUMIFS(рўйхат!X:X,рўйхат!$CY:$CY,$B$808,рўйхат!$B:$B,$C797)</f>
        <v/>
      </c>
      <c r="Z797" s="36">
        <f>SUMIFS(рўйхат!Y:Y,рўйхат!$CY:$CY,$B$808,рўйхат!$B:$B,$C797)</f>
        <v/>
      </c>
      <c r="AA797" s="35">
        <f>SUMIFS(рўйхат!Z:Z,рўйхат!$CY:$CY,$B$808,рўйхат!$B:$B,$C797)</f>
        <v/>
      </c>
      <c r="AB797" s="36">
        <f>SUMIFS(рўйхат!AA:AA,рўйхат!$CY:$CY,$B$808,рўйхат!$B:$B,$C797)</f>
        <v/>
      </c>
      <c r="AC797" s="35">
        <f>SUMIFS(рўйхат!AB:AB,рўйхат!$CY:$CY,$B$808,рўйхат!$B:$B,$C797)</f>
        <v/>
      </c>
      <c r="AD797" s="36">
        <f>SUMIFS(рўйхат!AC:AC,рўйхат!$CY:$CY,$B$808,рўйхат!$B:$B,$C797)</f>
        <v/>
      </c>
      <c r="AE797" s="35">
        <f>SUMIFS(рўйхат!AD:AD,рўйхат!$CY:$CY,$B$808,рўйхат!$B:$B,$C797)</f>
        <v/>
      </c>
      <c r="AF797" s="36">
        <f>SUMIFS(рўйхат!AE:AE,рўйхат!$CY:$CY,$B$808,рўйхат!$B:$B,$C797)</f>
        <v/>
      </c>
      <c r="AG797" s="35">
        <f>SUMIFS(рўйхат!AH:AH,рўйхат!$CY:$CY,$B$808,рўйхат!$B:$B,$C797)</f>
        <v/>
      </c>
      <c r="AH797" s="36">
        <f>SUMIFS(рўйхат!AI:AI,рўйхат!$CY:$CY,$B$808,рўйхат!$B:$B,$C797)</f>
        <v/>
      </c>
      <c r="AI797" s="35">
        <f>SUMIFS(рўйхат!AJ:AJ,рўйхат!$CY:$CY,$B$808,рўйхат!$B:$B,$C797)</f>
        <v/>
      </c>
      <c r="AJ797" s="36">
        <f>SUMIFS(рўйхат!AK:AK,рўйхат!$CY:$CY,$B$808,рўйхат!$B:$B,$C797)</f>
        <v/>
      </c>
      <c r="AK797" s="35">
        <f>SUMIFS(рўйхат!AL:AL,рўйхат!$CY:$CY,$B$808,рўйхат!$B:$B,$C797)</f>
        <v/>
      </c>
      <c r="AL797" s="36">
        <f>SUMIFS(рўйхат!AM:AM,рўйхат!$CY:$CY,$B$808,рўйхат!$B:$B,$C797)</f>
        <v/>
      </c>
      <c r="AM797" s="77">
        <f>IFERROR(Q797/E797,0)</f>
        <v/>
      </c>
      <c r="AN797" s="77">
        <f>IFERROR(R797/F797,0)</f>
        <v/>
      </c>
      <c r="AO797" s="36">
        <f>SUMIFS(рўйхат!AX:AX,рўйхат!$CY:$CY,$B$808,рўйхат!$B:$B,$C797)</f>
        <v/>
      </c>
      <c r="AP797" s="36">
        <f>SUMIFS(рўйхат!AY:AY,рўйхат!$CY:$CY,$B$808,рўйхат!$B:$B,$C797)</f>
        <v/>
      </c>
      <c r="AQ797" s="35">
        <f>SUMIFS(рўйхат!AZ:AZ,рўйхат!$CY:$CY,$B$808,рўйхат!$B:$B,$C797)</f>
        <v/>
      </c>
      <c r="AR797" s="36">
        <f>SUMIFS(рўйхат!BA:BA,рўйхат!$CY:$CY,$B$808,рўйхат!$B:$B,$C797)</f>
        <v/>
      </c>
      <c r="AS797" s="35">
        <f>SUMIFS(рўйхат!BB:BB,рўйхат!$CY:$CY,$B$808,рўйхат!$B:$B,$C797)</f>
        <v/>
      </c>
      <c r="AT797" s="36">
        <f>SUMIFS(рўйхат!BC:BC,рўйхат!$CY:$CY,$B$808,рўйхат!$B:$B,$C797)</f>
        <v/>
      </c>
      <c r="AU797" s="35">
        <f>SUMIFS(рўйхат!BD:BD,рўйхат!$CY:$CY,$B$808,рўйхат!$B:$B,$C797)</f>
        <v/>
      </c>
      <c r="AV797" s="36">
        <f>SUMIFS(рўйхат!BE:BE,рўйхат!$CY:$CY,$B$808,рўйхат!$B:$B,$C797)</f>
        <v/>
      </c>
      <c r="AW797" s="35">
        <f>SUMIFS(рўйхат!BF:BF,рўйхат!$CY:$CY,$B$808,рўйхат!$B:$B,$C797)</f>
        <v/>
      </c>
      <c r="AX797" s="36">
        <f>SUMIFS(рўйхат!BG:BG,рўйхат!$CY:$CY,$B$808,рўйхат!$B:$B,$C797)</f>
        <v/>
      </c>
      <c r="AY797" s="35">
        <f>SUMIFS(рўйхат!BH:BH,рўйхат!$CY:$CY,$B$808,рўйхат!$B:$B,$C797)</f>
        <v/>
      </c>
      <c r="AZ797" s="36">
        <f>SUMIFS(рўйхат!BI:BI,рўйхат!$CY:$CY,$B$808,рўйхат!$B:$B,$C797)</f>
        <v/>
      </c>
      <c r="BA797" s="35">
        <f>SUMIFS(рўйхат!BJ:BJ,рўйхат!$CY:$CY,$B$808,рўйхат!$B:$B,$C797)</f>
        <v/>
      </c>
      <c r="BB797" s="36">
        <f>SUMIFS(рўйхат!BK:BK,рўйхат!$CY:$CY,$B$808,рўйхат!$B:$B,$C797)</f>
        <v/>
      </c>
      <c r="BC797" s="77">
        <f>IFERROR(AO797/E797,0)</f>
        <v/>
      </c>
      <c r="BD797" s="77">
        <f>IFERROR(AP797/F797,0)</f>
        <v/>
      </c>
      <c r="BE797" s="35">
        <f>SUMIFS(рўйхат!BL:BL,рўйхат!$CY:$CY,$B$808,рўйхат!$B:$B,$C797)</f>
        <v/>
      </c>
      <c r="BF797" s="36">
        <f>SUMIFS(рўйхат!BM:BM,рўйхат!$CY:$CY,$B$808,рўйхат!$B:$B,$C797)</f>
        <v/>
      </c>
      <c r="BG797" s="35">
        <f>SUMIFS(рўйхат!BN:BN,рўйхат!$CY:$CY,$B$808,рўйхат!$B:$B,$C797)</f>
        <v/>
      </c>
      <c r="BH797" s="36">
        <f>SUMIFS(рўйхат!BO:BO,рўйхат!$CY:$CY,$B$808,рўйхат!$B:$B,$C797)</f>
        <v/>
      </c>
      <c r="BI797" s="35">
        <f>SUMIFS(рўйхат!BP:BP,рўйхат!$CY:$CY,$B$808,рўйхат!$B:$B,$C797)</f>
        <v/>
      </c>
      <c r="BJ797" s="36">
        <f>SUMIFS(рўйхат!BQ:BQ,рўйхат!$CY:$CY,$B$808,рўйхат!$B:$B,$C797)</f>
        <v/>
      </c>
      <c r="BK797" s="35">
        <f>SUMIFS(рўйхат!BR:BR,рўйхат!$CY:$CY,$B$808,рўйхат!$B:$B,$C797)</f>
        <v/>
      </c>
      <c r="BL797" s="36">
        <f>SUMIFS(рўйхат!BS:BS,рўйхат!$CY:$CY,$B$808,рўйхат!$B:$B,$C797)</f>
        <v/>
      </c>
      <c r="BM797" s="35">
        <f>SUMIFS(рўйхат!BT:BT,рўйхат!$CY:$CY,$B$808,рўйхат!$B:$B,$C797)</f>
        <v/>
      </c>
      <c r="BN797" s="36">
        <f>SUMIFS(рўйхат!BU:BU,рўйхат!$CY:$CY,$B$808,рўйхат!$B:$B,$C797)</f>
        <v/>
      </c>
      <c r="BO797" s="35">
        <f>SUMIFS(рўйхат!BX:BX,рўйхат!$CY:$CY,$B$808,рўйхат!$B:$B,$C797)</f>
        <v/>
      </c>
      <c r="BP797" s="36">
        <f>SUMIFS(рўйхат!BY:BY,рўйхат!$CY:$CY,$B$808,рўйхат!$B:$B,$C797)</f>
        <v/>
      </c>
      <c r="BQ797" s="35">
        <f>SUMIFS(рўйхат!BZ:BZ,рўйхат!$CY:$CY,$B$808,рўйхат!$B:$B,$C797)</f>
        <v/>
      </c>
      <c r="BR797" s="36">
        <f>SUMIFS(рўйхат!CA:CA,рўйхат!$CY:$CY,$B$808,рўйхат!$B:$B,$C797)</f>
        <v/>
      </c>
      <c r="BS797" s="35">
        <f>SUMIFS(рўйхат!CB:CB,рўйхат!$CY:$CY,$B$808,рўйхат!$B:$B,$C797)</f>
        <v/>
      </c>
      <c r="BT797" s="36">
        <f>SUMIFS(рўйхат!CC:CC,рўйхат!$CY:$CY,$B$808,рўйхат!$B:$B,$C797)</f>
        <v/>
      </c>
      <c r="BU797" s="35">
        <f>SUMIFS(рўйхат!CD:CD,рўйхат!$CY:$CY,$B$808,рўйхат!$B:$B,$C797)</f>
        <v/>
      </c>
      <c r="BV797" s="36">
        <f>SUMIFS(рўйхат!CE:CE,рўйхат!$CY:$CY,$B$808,рўйхат!$B:$B,$C797)</f>
        <v/>
      </c>
      <c r="BW797" s="35">
        <f>SUMIFS(рўйхат!CH:CH,рўйхат!$CY:$CY,$B$808,рўйхат!$B:$B,$C797)</f>
        <v/>
      </c>
      <c r="BX797" s="36">
        <f>SUMIFS(рўйхат!CI:CI,рўйхат!$CY:$CY,$B$808,рўйхат!$B:$B,$C797)</f>
        <v/>
      </c>
      <c r="BY797" s="35">
        <f>SUMIFS(рўйхат!CJ:CJ,рўйхат!$CY:$CY,$B$808,рўйхат!$B:$B,$C797)</f>
        <v/>
      </c>
      <c r="BZ797" s="36">
        <f>SUMIFS(рўйхат!CK:CK,рўйхат!$CY:$CY,$B$808,рўйхат!$B:$B,$C797)</f>
        <v/>
      </c>
      <c r="CA797" s="35">
        <f>SUMIFS(рўйхат!CL:CL,рўйхат!$CY:$CY,$B$808,рўйхат!$B:$B,$C797)</f>
        <v/>
      </c>
      <c r="CB797" s="36">
        <f>SUMIFS(рўйхат!CM:CM,рўйхат!$CY:$CY,$B$808,рўйхат!$B:$B,$C797)</f>
        <v/>
      </c>
      <c r="CC797" s="35">
        <f>SUMIFS(рўйхат!CN:CN,рўйхат!$CY:$CY,$B$808,рўйхат!$B:$B,$C797)</f>
        <v/>
      </c>
      <c r="CD797" s="36">
        <f>SUMIFS(рўйхат!CO:CO,рўйхат!$CY:$CY,$B$808,рўйхат!$B:$B,$C797)</f>
        <v/>
      </c>
      <c r="CE797" s="77">
        <f>IFERROR(BE797/(Q797+BE797),0)</f>
        <v/>
      </c>
      <c r="CF797" s="78">
        <f>IFERROR(BF797/(R797+BF797),0)</f>
        <v/>
      </c>
      <c r="CG797" s="8">
        <f>COUNTIFS(B:B,B797)</f>
        <v/>
      </c>
    </row>
    <row r="798" hidden="1" outlineLevel="1" ht="17.1" customFormat="1" customHeight="1" s="8">
      <c r="A798" s="33" t="n"/>
      <c r="B798" s="50" t="n">
        <v>22</v>
      </c>
      <c r="C798" s="66" t="inlineStr">
        <is>
          <t>Спорт вазирлиги</t>
        </is>
      </c>
      <c r="D798" s="16" t="n"/>
      <c r="E798" s="35">
        <f>SUMIFS(рўйхат!F:F,рўйхат!$CY:$CY,$B$808,рўйхат!$B:$B,$C798)</f>
        <v/>
      </c>
      <c r="F798" s="36">
        <f>SUMIFS(рўйхат!G:G,рўйхат!$CY:$CY,$B$808,рўйхат!$B:$B,$C798)</f>
        <v/>
      </c>
      <c r="G798" s="35">
        <f>SUMIFS(рўйхат!H:H,рўйхат!$CY:$CY,$B$808,рўйхат!$B:$B,$C798)</f>
        <v/>
      </c>
      <c r="H798" s="36">
        <f>SUMIFS(рўйхат!I:I,рўйхат!$CY:$CY,$B$808,рўйхат!$B:$B,$C798)</f>
        <v/>
      </c>
      <c r="I798" s="35">
        <f>SUMIFS(рўйхат!J:J,рўйхат!$CY:$CY,$B$808,рўйхат!$B:$B,$C798)</f>
        <v/>
      </c>
      <c r="J798" s="36">
        <f>SUMIFS(рўйхат!K:K,рўйхат!$CY:$CY,$B$808,рўйхат!$B:$B,$C798)</f>
        <v/>
      </c>
      <c r="K798" s="35">
        <f>SUMIFS(рўйхат!L:L,рўйхат!$CY:$CY,$B$808,рўйхат!$B:$B,$C798)</f>
        <v/>
      </c>
      <c r="L798" s="36">
        <f>SUMIFS(рўйхат!M:M,рўйхат!$CY:$CY,$B$808,рўйхат!$B:$B,$C798)</f>
        <v/>
      </c>
      <c r="M798" s="35">
        <f>SUMIFS(рўйхат!N:N,рўйхат!$CY:$CY,$B$808,рўйхат!$B:$B,$C798)</f>
        <v/>
      </c>
      <c r="N798" s="36">
        <f>SUMIFS(рўйхат!O:O,рўйхат!$CY:$CY,$B$808,рўйхат!$B:$B,$C798)</f>
        <v/>
      </c>
      <c r="O798" s="34">
        <f>IFERROR(M798/E798,0)</f>
        <v/>
      </c>
      <c r="P798" s="34">
        <f>IFERROR(N798/F798,0)</f>
        <v/>
      </c>
      <c r="Q798" s="35">
        <f>SUMIFS(рўйхат!P:P,рўйхат!$CY:$CY,$B$808,рўйхат!$B:$B,$C798)</f>
        <v/>
      </c>
      <c r="R798" s="36">
        <f>SUMIFS(рўйхат!Q:Q,рўйхат!$CY:$CY,$B$808,рўйхат!$B:$B,$C798)</f>
        <v/>
      </c>
      <c r="S798" s="35">
        <f>SUMIFS(рўйхат!R:R,рўйхат!$CY:$CY,$B$808,рўйхат!$B:$B,$C798)</f>
        <v/>
      </c>
      <c r="T798" s="36">
        <f>SUMIFS(рўйхат!S:S,рўйхат!$CY:$CY,$B$808,рўйхат!$B:$B,$C798)</f>
        <v/>
      </c>
      <c r="U798" s="35">
        <f>SUMIFS(рўйхат!T:T,рўйхат!$CY:$CY,$B$808,рўйхат!$B:$B,$C798)</f>
        <v/>
      </c>
      <c r="V798" s="36">
        <f>SUMIFS(рўйхат!U:U,рўйхат!$CY:$CY,$B$808,рўйхат!$B:$B,$C798)</f>
        <v/>
      </c>
      <c r="W798" s="35">
        <f>SUMIFS(рўйхат!V:V,рўйхат!$CY:$CY,$B$808,рўйхат!$B:$B,$C798)</f>
        <v/>
      </c>
      <c r="X798" s="36">
        <f>SUMIFS(рўйхат!W:W,рўйхат!$CY:$CY,$B$808,рўйхат!$B:$B,$C798)</f>
        <v/>
      </c>
      <c r="Y798" s="35">
        <f>SUMIFS(рўйхат!X:X,рўйхат!$CY:$CY,$B$808,рўйхат!$B:$B,$C798)</f>
        <v/>
      </c>
      <c r="Z798" s="36">
        <f>SUMIFS(рўйхат!Y:Y,рўйхат!$CY:$CY,$B$808,рўйхат!$B:$B,$C798)</f>
        <v/>
      </c>
      <c r="AA798" s="35">
        <f>SUMIFS(рўйхат!Z:Z,рўйхат!$CY:$CY,$B$808,рўйхат!$B:$B,$C798)</f>
        <v/>
      </c>
      <c r="AB798" s="36">
        <f>SUMIFS(рўйхат!AA:AA,рўйхат!$CY:$CY,$B$808,рўйхат!$B:$B,$C798)</f>
        <v/>
      </c>
      <c r="AC798" s="35">
        <f>SUMIFS(рўйхат!AB:AB,рўйхат!$CY:$CY,$B$808,рўйхат!$B:$B,$C798)</f>
        <v/>
      </c>
      <c r="AD798" s="36">
        <f>SUMIFS(рўйхат!AC:AC,рўйхат!$CY:$CY,$B$808,рўйхат!$B:$B,$C798)</f>
        <v/>
      </c>
      <c r="AE798" s="35">
        <f>SUMIFS(рўйхат!AD:AD,рўйхат!$CY:$CY,$B$808,рўйхат!$B:$B,$C798)</f>
        <v/>
      </c>
      <c r="AF798" s="36">
        <f>SUMIFS(рўйхат!AE:AE,рўйхат!$CY:$CY,$B$808,рўйхат!$B:$B,$C798)</f>
        <v/>
      </c>
      <c r="AG798" s="35">
        <f>SUMIFS(рўйхат!AH:AH,рўйхат!$CY:$CY,$B$808,рўйхат!$B:$B,$C798)</f>
        <v/>
      </c>
      <c r="AH798" s="36">
        <f>SUMIFS(рўйхат!AI:AI,рўйхат!$CY:$CY,$B$808,рўйхат!$B:$B,$C798)</f>
        <v/>
      </c>
      <c r="AI798" s="35">
        <f>SUMIFS(рўйхат!AJ:AJ,рўйхат!$CY:$CY,$B$808,рўйхат!$B:$B,$C798)</f>
        <v/>
      </c>
      <c r="AJ798" s="36">
        <f>SUMIFS(рўйхат!AK:AK,рўйхат!$CY:$CY,$B$808,рўйхат!$B:$B,$C798)</f>
        <v/>
      </c>
      <c r="AK798" s="35">
        <f>SUMIFS(рўйхат!AL:AL,рўйхат!$CY:$CY,$B$808,рўйхат!$B:$B,$C798)</f>
        <v/>
      </c>
      <c r="AL798" s="36">
        <f>SUMIFS(рўйхат!AM:AM,рўйхат!$CY:$CY,$B$808,рўйхат!$B:$B,$C798)</f>
        <v/>
      </c>
      <c r="AM798" s="77">
        <f>IFERROR(Q798/E798,0)</f>
        <v/>
      </c>
      <c r="AN798" s="77">
        <f>IFERROR(R798/F798,0)</f>
        <v/>
      </c>
      <c r="AO798" s="36">
        <f>SUMIFS(рўйхат!AX:AX,рўйхат!$CY:$CY,$B$808,рўйхат!$B:$B,$C798)</f>
        <v/>
      </c>
      <c r="AP798" s="36">
        <f>SUMIFS(рўйхат!AY:AY,рўйхат!$CY:$CY,$B$808,рўйхат!$B:$B,$C798)</f>
        <v/>
      </c>
      <c r="AQ798" s="35">
        <f>SUMIFS(рўйхат!AZ:AZ,рўйхат!$CY:$CY,$B$808,рўйхат!$B:$B,$C798)</f>
        <v/>
      </c>
      <c r="AR798" s="36">
        <f>SUMIFS(рўйхат!BA:BA,рўйхат!$CY:$CY,$B$808,рўйхат!$B:$B,$C798)</f>
        <v/>
      </c>
      <c r="AS798" s="35">
        <f>SUMIFS(рўйхат!BB:BB,рўйхат!$CY:$CY,$B$808,рўйхат!$B:$B,$C798)</f>
        <v/>
      </c>
      <c r="AT798" s="36">
        <f>SUMIFS(рўйхат!BC:BC,рўйхат!$CY:$CY,$B$808,рўйхат!$B:$B,$C798)</f>
        <v/>
      </c>
      <c r="AU798" s="35">
        <f>SUMIFS(рўйхат!BD:BD,рўйхат!$CY:$CY,$B$808,рўйхат!$B:$B,$C798)</f>
        <v/>
      </c>
      <c r="AV798" s="36">
        <f>SUMIFS(рўйхат!BE:BE,рўйхат!$CY:$CY,$B$808,рўйхат!$B:$B,$C798)</f>
        <v/>
      </c>
      <c r="AW798" s="35">
        <f>SUMIFS(рўйхат!BF:BF,рўйхат!$CY:$CY,$B$808,рўйхат!$B:$B,$C798)</f>
        <v/>
      </c>
      <c r="AX798" s="36">
        <f>SUMIFS(рўйхат!BG:BG,рўйхат!$CY:$CY,$B$808,рўйхат!$B:$B,$C798)</f>
        <v/>
      </c>
      <c r="AY798" s="35">
        <f>SUMIFS(рўйхат!BH:BH,рўйхат!$CY:$CY,$B$808,рўйхат!$B:$B,$C798)</f>
        <v/>
      </c>
      <c r="AZ798" s="36">
        <f>SUMIFS(рўйхат!BI:BI,рўйхат!$CY:$CY,$B$808,рўйхат!$B:$B,$C798)</f>
        <v/>
      </c>
      <c r="BA798" s="35">
        <f>SUMIFS(рўйхат!BJ:BJ,рўйхат!$CY:$CY,$B$808,рўйхат!$B:$B,$C798)</f>
        <v/>
      </c>
      <c r="BB798" s="36">
        <f>SUMIFS(рўйхат!BK:BK,рўйхат!$CY:$CY,$B$808,рўйхат!$B:$B,$C798)</f>
        <v/>
      </c>
      <c r="BC798" s="77">
        <f>IFERROR(AO798/E798,0)</f>
        <v/>
      </c>
      <c r="BD798" s="77">
        <f>IFERROR(AP798/F798,0)</f>
        <v/>
      </c>
      <c r="BE798" s="35">
        <f>SUMIFS(рўйхат!BL:BL,рўйхат!$CY:$CY,$B$808,рўйхат!$B:$B,$C798)</f>
        <v/>
      </c>
      <c r="BF798" s="36">
        <f>SUMIFS(рўйхат!BM:BM,рўйхат!$CY:$CY,$B$808,рўйхат!$B:$B,$C798)</f>
        <v/>
      </c>
      <c r="BG798" s="35">
        <f>SUMIFS(рўйхат!BN:BN,рўйхат!$CY:$CY,$B$808,рўйхат!$B:$B,$C798)</f>
        <v/>
      </c>
      <c r="BH798" s="36">
        <f>SUMIFS(рўйхат!BO:BO,рўйхат!$CY:$CY,$B$808,рўйхат!$B:$B,$C798)</f>
        <v/>
      </c>
      <c r="BI798" s="35">
        <f>SUMIFS(рўйхат!BP:BP,рўйхат!$CY:$CY,$B$808,рўйхат!$B:$B,$C798)</f>
        <v/>
      </c>
      <c r="BJ798" s="36">
        <f>SUMIFS(рўйхат!BQ:BQ,рўйхат!$CY:$CY,$B$808,рўйхат!$B:$B,$C798)</f>
        <v/>
      </c>
      <c r="BK798" s="35">
        <f>SUMIFS(рўйхат!BR:BR,рўйхат!$CY:$CY,$B$808,рўйхат!$B:$B,$C798)</f>
        <v/>
      </c>
      <c r="BL798" s="36">
        <f>SUMIFS(рўйхат!BS:BS,рўйхат!$CY:$CY,$B$808,рўйхат!$B:$B,$C798)</f>
        <v/>
      </c>
      <c r="BM798" s="35">
        <f>SUMIFS(рўйхат!BT:BT,рўйхат!$CY:$CY,$B$808,рўйхат!$B:$B,$C798)</f>
        <v/>
      </c>
      <c r="BN798" s="36">
        <f>SUMIFS(рўйхат!BU:BU,рўйхат!$CY:$CY,$B$808,рўйхат!$B:$B,$C798)</f>
        <v/>
      </c>
      <c r="BO798" s="35">
        <f>SUMIFS(рўйхат!BX:BX,рўйхат!$CY:$CY,$B$808,рўйхат!$B:$B,$C798)</f>
        <v/>
      </c>
      <c r="BP798" s="36">
        <f>SUMIFS(рўйхат!BY:BY,рўйхат!$CY:$CY,$B$808,рўйхат!$B:$B,$C798)</f>
        <v/>
      </c>
      <c r="BQ798" s="35">
        <f>SUMIFS(рўйхат!BZ:BZ,рўйхат!$CY:$CY,$B$808,рўйхат!$B:$B,$C798)</f>
        <v/>
      </c>
      <c r="BR798" s="36">
        <f>SUMIFS(рўйхат!CA:CA,рўйхат!$CY:$CY,$B$808,рўйхат!$B:$B,$C798)</f>
        <v/>
      </c>
      <c r="BS798" s="35">
        <f>SUMIFS(рўйхат!CB:CB,рўйхат!$CY:$CY,$B$808,рўйхат!$B:$B,$C798)</f>
        <v/>
      </c>
      <c r="BT798" s="36">
        <f>SUMIFS(рўйхат!CC:CC,рўйхат!$CY:$CY,$B$808,рўйхат!$B:$B,$C798)</f>
        <v/>
      </c>
      <c r="BU798" s="35">
        <f>SUMIFS(рўйхат!CD:CD,рўйхат!$CY:$CY,$B$808,рўйхат!$B:$B,$C798)</f>
        <v/>
      </c>
      <c r="BV798" s="36">
        <f>SUMIFS(рўйхат!CE:CE,рўйхат!$CY:$CY,$B$808,рўйхат!$B:$B,$C798)</f>
        <v/>
      </c>
      <c r="BW798" s="35">
        <f>SUMIFS(рўйхат!CH:CH,рўйхат!$CY:$CY,$B$808,рўйхат!$B:$B,$C798)</f>
        <v/>
      </c>
      <c r="BX798" s="36">
        <f>SUMIFS(рўйхат!CI:CI,рўйхат!$CY:$CY,$B$808,рўйхат!$B:$B,$C798)</f>
        <v/>
      </c>
      <c r="BY798" s="35">
        <f>SUMIFS(рўйхат!CJ:CJ,рўйхат!$CY:$CY,$B$808,рўйхат!$B:$B,$C798)</f>
        <v/>
      </c>
      <c r="BZ798" s="36">
        <f>SUMIFS(рўйхат!CK:CK,рўйхат!$CY:$CY,$B$808,рўйхат!$B:$B,$C798)</f>
        <v/>
      </c>
      <c r="CA798" s="35">
        <f>SUMIFS(рўйхат!CL:CL,рўйхат!$CY:$CY,$B$808,рўйхат!$B:$B,$C798)</f>
        <v/>
      </c>
      <c r="CB798" s="36">
        <f>SUMIFS(рўйхат!CM:CM,рўйхат!$CY:$CY,$B$808,рўйхат!$B:$B,$C798)</f>
        <v/>
      </c>
      <c r="CC798" s="35">
        <f>SUMIFS(рўйхат!CN:CN,рўйхат!$CY:$CY,$B$808,рўйхат!$B:$B,$C798)</f>
        <v/>
      </c>
      <c r="CD798" s="36">
        <f>SUMIFS(рўйхат!CO:CO,рўйхат!$CY:$CY,$B$808,рўйхат!$B:$B,$C798)</f>
        <v/>
      </c>
      <c r="CE798" s="77">
        <f>IFERROR(BE798/(Q798+BE798),0)</f>
        <v/>
      </c>
      <c r="CF798" s="78">
        <f>IFERROR(BF798/(R798+BF798),0)</f>
        <v/>
      </c>
      <c r="CG798" s="8">
        <f>COUNTIFS(B:B,B798)</f>
        <v/>
      </c>
    </row>
    <row r="799" hidden="1" outlineLevel="1" ht="17.1" customFormat="1" customHeight="1" s="8">
      <c r="A799" s="33" t="n"/>
      <c r="B799" s="50" t="n">
        <v>23</v>
      </c>
      <c r="C799" s="66" t="inlineStr">
        <is>
          <t>Сув хўжалиги вазирлиги</t>
        </is>
      </c>
      <c r="D799" s="16" t="n"/>
      <c r="E799" s="35">
        <f>SUMIFS(рўйхат!F:F,рўйхат!$CY:$CY,$B$808,рўйхат!$B:$B,$C799)</f>
        <v/>
      </c>
      <c r="F799" s="36">
        <f>SUMIFS(рўйхат!G:G,рўйхат!$CY:$CY,$B$808,рўйхат!$B:$B,$C799)</f>
        <v/>
      </c>
      <c r="G799" s="35">
        <f>SUMIFS(рўйхат!H:H,рўйхат!$CY:$CY,$B$808,рўйхат!$B:$B,$C799)</f>
        <v/>
      </c>
      <c r="H799" s="36">
        <f>SUMIFS(рўйхат!I:I,рўйхат!$CY:$CY,$B$808,рўйхат!$B:$B,$C799)</f>
        <v/>
      </c>
      <c r="I799" s="35">
        <f>SUMIFS(рўйхат!J:J,рўйхат!$CY:$CY,$B$808,рўйхат!$B:$B,$C799)</f>
        <v/>
      </c>
      <c r="J799" s="36">
        <f>SUMIFS(рўйхат!K:K,рўйхат!$CY:$CY,$B$808,рўйхат!$B:$B,$C799)</f>
        <v/>
      </c>
      <c r="K799" s="35">
        <f>SUMIFS(рўйхат!L:L,рўйхат!$CY:$CY,$B$808,рўйхат!$B:$B,$C799)</f>
        <v/>
      </c>
      <c r="L799" s="36">
        <f>SUMIFS(рўйхат!M:M,рўйхат!$CY:$CY,$B$808,рўйхат!$B:$B,$C799)</f>
        <v/>
      </c>
      <c r="M799" s="35">
        <f>SUMIFS(рўйхат!N:N,рўйхат!$CY:$CY,$B$808,рўйхат!$B:$B,$C799)</f>
        <v/>
      </c>
      <c r="N799" s="36">
        <f>SUMIFS(рўйхат!O:O,рўйхат!$CY:$CY,$B$808,рўйхат!$B:$B,$C799)</f>
        <v/>
      </c>
      <c r="O799" s="34">
        <f>IFERROR(M799/E799,0)</f>
        <v/>
      </c>
      <c r="P799" s="34">
        <f>IFERROR(N799/F799,0)</f>
        <v/>
      </c>
      <c r="Q799" s="35">
        <f>SUMIFS(рўйхат!P:P,рўйхат!$CY:$CY,$B$808,рўйхат!$B:$B,$C799)</f>
        <v/>
      </c>
      <c r="R799" s="36">
        <f>SUMIFS(рўйхат!Q:Q,рўйхат!$CY:$CY,$B$808,рўйхат!$B:$B,$C799)</f>
        <v/>
      </c>
      <c r="S799" s="35">
        <f>SUMIFS(рўйхат!R:R,рўйхат!$CY:$CY,$B$808,рўйхат!$B:$B,$C799)</f>
        <v/>
      </c>
      <c r="T799" s="36">
        <f>SUMIFS(рўйхат!S:S,рўйхат!$CY:$CY,$B$808,рўйхат!$B:$B,$C799)</f>
        <v/>
      </c>
      <c r="U799" s="35">
        <f>SUMIFS(рўйхат!T:T,рўйхат!$CY:$CY,$B$808,рўйхат!$B:$B,$C799)</f>
        <v/>
      </c>
      <c r="V799" s="36">
        <f>SUMIFS(рўйхат!U:U,рўйхат!$CY:$CY,$B$808,рўйхат!$B:$B,$C799)</f>
        <v/>
      </c>
      <c r="W799" s="35">
        <f>SUMIFS(рўйхат!V:V,рўйхат!$CY:$CY,$B$808,рўйхат!$B:$B,$C799)</f>
        <v/>
      </c>
      <c r="X799" s="36">
        <f>SUMIFS(рўйхат!W:W,рўйхат!$CY:$CY,$B$808,рўйхат!$B:$B,$C799)</f>
        <v/>
      </c>
      <c r="Y799" s="35">
        <f>SUMIFS(рўйхат!X:X,рўйхат!$CY:$CY,$B$808,рўйхат!$B:$B,$C799)</f>
        <v/>
      </c>
      <c r="Z799" s="36">
        <f>SUMIFS(рўйхат!Y:Y,рўйхат!$CY:$CY,$B$808,рўйхат!$B:$B,$C799)</f>
        <v/>
      </c>
      <c r="AA799" s="35">
        <f>SUMIFS(рўйхат!Z:Z,рўйхат!$CY:$CY,$B$808,рўйхат!$B:$B,$C799)</f>
        <v/>
      </c>
      <c r="AB799" s="36">
        <f>SUMIFS(рўйхат!AA:AA,рўйхат!$CY:$CY,$B$808,рўйхат!$B:$B,$C799)</f>
        <v/>
      </c>
      <c r="AC799" s="35">
        <f>SUMIFS(рўйхат!AB:AB,рўйхат!$CY:$CY,$B$808,рўйхат!$B:$B,$C799)</f>
        <v/>
      </c>
      <c r="AD799" s="36">
        <f>SUMIFS(рўйхат!AC:AC,рўйхат!$CY:$CY,$B$808,рўйхат!$B:$B,$C799)</f>
        <v/>
      </c>
      <c r="AE799" s="35">
        <f>SUMIFS(рўйхат!AD:AD,рўйхат!$CY:$CY,$B$808,рўйхат!$B:$B,$C799)</f>
        <v/>
      </c>
      <c r="AF799" s="36">
        <f>SUMIFS(рўйхат!AE:AE,рўйхат!$CY:$CY,$B$808,рўйхат!$B:$B,$C799)</f>
        <v/>
      </c>
      <c r="AG799" s="35">
        <f>SUMIFS(рўйхат!AH:AH,рўйхат!$CY:$CY,$B$808,рўйхат!$B:$B,$C799)</f>
        <v/>
      </c>
      <c r="AH799" s="36">
        <f>SUMIFS(рўйхат!AI:AI,рўйхат!$CY:$CY,$B$808,рўйхат!$B:$B,$C799)</f>
        <v/>
      </c>
      <c r="AI799" s="35">
        <f>SUMIFS(рўйхат!AJ:AJ,рўйхат!$CY:$CY,$B$808,рўйхат!$B:$B,$C799)</f>
        <v/>
      </c>
      <c r="AJ799" s="36">
        <f>SUMIFS(рўйхат!AK:AK,рўйхат!$CY:$CY,$B$808,рўйхат!$B:$B,$C799)</f>
        <v/>
      </c>
      <c r="AK799" s="35">
        <f>SUMIFS(рўйхат!AL:AL,рўйхат!$CY:$CY,$B$808,рўйхат!$B:$B,$C799)</f>
        <v/>
      </c>
      <c r="AL799" s="36">
        <f>SUMIFS(рўйхат!AM:AM,рўйхат!$CY:$CY,$B$808,рўйхат!$B:$B,$C799)</f>
        <v/>
      </c>
      <c r="AM799" s="77">
        <f>IFERROR(Q799/E799,0)</f>
        <v/>
      </c>
      <c r="AN799" s="77">
        <f>IFERROR(R799/F799,0)</f>
        <v/>
      </c>
      <c r="AO799" s="36">
        <f>SUMIFS(рўйхат!AX:AX,рўйхат!$CY:$CY,$B$808,рўйхат!$B:$B,$C799)</f>
        <v/>
      </c>
      <c r="AP799" s="36">
        <f>SUMIFS(рўйхат!AY:AY,рўйхат!$CY:$CY,$B$808,рўйхат!$B:$B,$C799)</f>
        <v/>
      </c>
      <c r="AQ799" s="35">
        <f>SUMIFS(рўйхат!AZ:AZ,рўйхат!$CY:$CY,$B$808,рўйхат!$B:$B,$C799)</f>
        <v/>
      </c>
      <c r="AR799" s="36">
        <f>SUMIFS(рўйхат!BA:BA,рўйхат!$CY:$CY,$B$808,рўйхат!$B:$B,$C799)</f>
        <v/>
      </c>
      <c r="AS799" s="35">
        <f>SUMIFS(рўйхат!BB:BB,рўйхат!$CY:$CY,$B$808,рўйхат!$B:$B,$C799)</f>
        <v/>
      </c>
      <c r="AT799" s="36">
        <f>SUMIFS(рўйхат!BC:BC,рўйхат!$CY:$CY,$B$808,рўйхат!$B:$B,$C799)</f>
        <v/>
      </c>
      <c r="AU799" s="35">
        <f>SUMIFS(рўйхат!BD:BD,рўйхат!$CY:$CY,$B$808,рўйхат!$B:$B,$C799)</f>
        <v/>
      </c>
      <c r="AV799" s="36">
        <f>SUMIFS(рўйхат!BE:BE,рўйхат!$CY:$CY,$B$808,рўйхат!$B:$B,$C799)</f>
        <v/>
      </c>
      <c r="AW799" s="35">
        <f>SUMIFS(рўйхат!BF:BF,рўйхат!$CY:$CY,$B$808,рўйхат!$B:$B,$C799)</f>
        <v/>
      </c>
      <c r="AX799" s="36">
        <f>SUMIFS(рўйхат!BG:BG,рўйхат!$CY:$CY,$B$808,рўйхат!$B:$B,$C799)</f>
        <v/>
      </c>
      <c r="AY799" s="35">
        <f>SUMIFS(рўйхат!BH:BH,рўйхат!$CY:$CY,$B$808,рўйхат!$B:$B,$C799)</f>
        <v/>
      </c>
      <c r="AZ799" s="36">
        <f>SUMIFS(рўйхат!BI:BI,рўйхат!$CY:$CY,$B$808,рўйхат!$B:$B,$C799)</f>
        <v/>
      </c>
      <c r="BA799" s="35">
        <f>SUMIFS(рўйхат!BJ:BJ,рўйхат!$CY:$CY,$B$808,рўйхат!$B:$B,$C799)</f>
        <v/>
      </c>
      <c r="BB799" s="36">
        <f>SUMIFS(рўйхат!BK:BK,рўйхат!$CY:$CY,$B$808,рўйхат!$B:$B,$C799)</f>
        <v/>
      </c>
      <c r="BC799" s="77">
        <f>IFERROR(AO799/E799,0)</f>
        <v/>
      </c>
      <c r="BD799" s="77">
        <f>IFERROR(AP799/F799,0)</f>
        <v/>
      </c>
      <c r="BE799" s="35">
        <f>SUMIFS(рўйхат!BL:BL,рўйхат!$CY:$CY,$B$808,рўйхат!$B:$B,$C799)</f>
        <v/>
      </c>
      <c r="BF799" s="36">
        <f>SUMIFS(рўйхат!BM:BM,рўйхат!$CY:$CY,$B$808,рўйхат!$B:$B,$C799)</f>
        <v/>
      </c>
      <c r="BG799" s="35">
        <f>SUMIFS(рўйхат!BN:BN,рўйхат!$CY:$CY,$B$808,рўйхат!$B:$B,$C799)</f>
        <v/>
      </c>
      <c r="BH799" s="36">
        <f>SUMIFS(рўйхат!BO:BO,рўйхат!$CY:$CY,$B$808,рўйхат!$B:$B,$C799)</f>
        <v/>
      </c>
      <c r="BI799" s="35">
        <f>SUMIFS(рўйхат!BP:BP,рўйхат!$CY:$CY,$B$808,рўйхат!$B:$B,$C799)</f>
        <v/>
      </c>
      <c r="BJ799" s="36">
        <f>SUMIFS(рўйхат!BQ:BQ,рўйхат!$CY:$CY,$B$808,рўйхат!$B:$B,$C799)</f>
        <v/>
      </c>
      <c r="BK799" s="35">
        <f>SUMIFS(рўйхат!BR:BR,рўйхат!$CY:$CY,$B$808,рўйхат!$B:$B,$C799)</f>
        <v/>
      </c>
      <c r="BL799" s="36">
        <f>SUMIFS(рўйхат!BS:BS,рўйхат!$CY:$CY,$B$808,рўйхат!$B:$B,$C799)</f>
        <v/>
      </c>
      <c r="BM799" s="35">
        <f>SUMIFS(рўйхат!BT:BT,рўйхат!$CY:$CY,$B$808,рўйхат!$B:$B,$C799)</f>
        <v/>
      </c>
      <c r="BN799" s="36">
        <f>SUMIFS(рўйхат!BU:BU,рўйхат!$CY:$CY,$B$808,рўйхат!$B:$B,$C799)</f>
        <v/>
      </c>
      <c r="BO799" s="35">
        <f>SUMIFS(рўйхат!BX:BX,рўйхат!$CY:$CY,$B$808,рўйхат!$B:$B,$C799)</f>
        <v/>
      </c>
      <c r="BP799" s="36">
        <f>SUMIFS(рўйхат!BY:BY,рўйхат!$CY:$CY,$B$808,рўйхат!$B:$B,$C799)</f>
        <v/>
      </c>
      <c r="BQ799" s="35">
        <f>SUMIFS(рўйхат!BZ:BZ,рўйхат!$CY:$CY,$B$808,рўйхат!$B:$B,$C799)</f>
        <v/>
      </c>
      <c r="BR799" s="36">
        <f>SUMIFS(рўйхат!CA:CA,рўйхат!$CY:$CY,$B$808,рўйхат!$B:$B,$C799)</f>
        <v/>
      </c>
      <c r="BS799" s="35">
        <f>SUMIFS(рўйхат!CB:CB,рўйхат!$CY:$CY,$B$808,рўйхат!$B:$B,$C799)</f>
        <v/>
      </c>
      <c r="BT799" s="36">
        <f>SUMIFS(рўйхат!CC:CC,рўйхат!$CY:$CY,$B$808,рўйхат!$B:$B,$C799)</f>
        <v/>
      </c>
      <c r="BU799" s="35">
        <f>SUMIFS(рўйхат!CD:CD,рўйхат!$CY:$CY,$B$808,рўйхат!$B:$B,$C799)</f>
        <v/>
      </c>
      <c r="BV799" s="36">
        <f>SUMIFS(рўйхат!CE:CE,рўйхат!$CY:$CY,$B$808,рўйхат!$B:$B,$C799)</f>
        <v/>
      </c>
      <c r="BW799" s="35">
        <f>SUMIFS(рўйхат!CH:CH,рўйхат!$CY:$CY,$B$808,рўйхат!$B:$B,$C799)</f>
        <v/>
      </c>
      <c r="BX799" s="36">
        <f>SUMIFS(рўйхат!CI:CI,рўйхат!$CY:$CY,$B$808,рўйхат!$B:$B,$C799)</f>
        <v/>
      </c>
      <c r="BY799" s="35">
        <f>SUMIFS(рўйхат!CJ:CJ,рўйхат!$CY:$CY,$B$808,рўйхат!$B:$B,$C799)</f>
        <v/>
      </c>
      <c r="BZ799" s="36">
        <f>SUMIFS(рўйхат!CK:CK,рўйхат!$CY:$CY,$B$808,рўйхат!$B:$B,$C799)</f>
        <v/>
      </c>
      <c r="CA799" s="35">
        <f>SUMIFS(рўйхат!CL:CL,рўйхат!$CY:$CY,$B$808,рўйхат!$B:$B,$C799)</f>
        <v/>
      </c>
      <c r="CB799" s="36">
        <f>SUMIFS(рўйхат!CM:CM,рўйхат!$CY:$CY,$B$808,рўйхат!$B:$B,$C799)</f>
        <v/>
      </c>
      <c r="CC799" s="35">
        <f>SUMIFS(рўйхат!CN:CN,рўйхат!$CY:$CY,$B$808,рўйхат!$B:$B,$C799)</f>
        <v/>
      </c>
      <c r="CD799" s="36">
        <f>SUMIFS(рўйхат!CO:CO,рўйхат!$CY:$CY,$B$808,рўйхат!$B:$B,$C799)</f>
        <v/>
      </c>
      <c r="CE799" s="77">
        <f>IFERROR(BE799/(Q799+BE799),0)</f>
        <v/>
      </c>
      <c r="CF799" s="78">
        <f>IFERROR(BF799/(R799+BF799),0)</f>
        <v/>
      </c>
      <c r="CG799" s="8">
        <f>COUNTIFS(B:B,B799)</f>
        <v/>
      </c>
    </row>
    <row r="800" hidden="1" outlineLevel="1" ht="17.1" customFormat="1" customHeight="1" s="8">
      <c r="A800" s="33" t="n"/>
      <c r="B800" s="50" t="n">
        <v>24</v>
      </c>
      <c r="C800" s="66" t="inlineStr">
        <is>
          <t>Ташқи ишлар вазирлиги</t>
        </is>
      </c>
      <c r="D800" s="16" t="n"/>
      <c r="E800" s="35">
        <f>SUMIFS(рўйхат!F:F,рўйхат!$CY:$CY,$B$808,рўйхат!$B:$B,$C800)</f>
        <v/>
      </c>
      <c r="F800" s="36">
        <f>SUMIFS(рўйхат!G:G,рўйхат!$CY:$CY,$B$808,рўйхат!$B:$B,$C800)</f>
        <v/>
      </c>
      <c r="G800" s="35">
        <f>SUMIFS(рўйхат!H:H,рўйхат!$CY:$CY,$B$808,рўйхат!$B:$B,$C800)</f>
        <v/>
      </c>
      <c r="H800" s="36">
        <f>SUMIFS(рўйхат!I:I,рўйхат!$CY:$CY,$B$808,рўйхат!$B:$B,$C800)</f>
        <v/>
      </c>
      <c r="I800" s="35">
        <f>SUMIFS(рўйхат!J:J,рўйхат!$CY:$CY,$B$808,рўйхат!$B:$B,$C800)</f>
        <v/>
      </c>
      <c r="J800" s="36">
        <f>SUMIFS(рўйхат!K:K,рўйхат!$CY:$CY,$B$808,рўйхат!$B:$B,$C800)</f>
        <v/>
      </c>
      <c r="K800" s="35">
        <f>SUMIFS(рўйхат!L:L,рўйхат!$CY:$CY,$B$808,рўйхат!$B:$B,$C800)</f>
        <v/>
      </c>
      <c r="L800" s="36">
        <f>SUMIFS(рўйхат!M:M,рўйхат!$CY:$CY,$B$808,рўйхат!$B:$B,$C800)</f>
        <v/>
      </c>
      <c r="M800" s="35">
        <f>SUMIFS(рўйхат!N:N,рўйхат!$CY:$CY,$B$808,рўйхат!$B:$B,$C800)</f>
        <v/>
      </c>
      <c r="N800" s="36">
        <f>SUMIFS(рўйхат!O:O,рўйхат!$CY:$CY,$B$808,рўйхат!$B:$B,$C800)</f>
        <v/>
      </c>
      <c r="O800" s="34">
        <f>IFERROR(M800/E800,0)</f>
        <v/>
      </c>
      <c r="P800" s="34">
        <f>IFERROR(N800/F800,0)</f>
        <v/>
      </c>
      <c r="Q800" s="35">
        <f>SUMIFS(рўйхат!P:P,рўйхат!$CY:$CY,$B$808,рўйхат!$B:$B,$C800)</f>
        <v/>
      </c>
      <c r="R800" s="36">
        <f>SUMIFS(рўйхат!Q:Q,рўйхат!$CY:$CY,$B$808,рўйхат!$B:$B,$C800)</f>
        <v/>
      </c>
      <c r="S800" s="35">
        <f>SUMIFS(рўйхат!R:R,рўйхат!$CY:$CY,$B$808,рўйхат!$B:$B,$C800)</f>
        <v/>
      </c>
      <c r="T800" s="36">
        <f>SUMIFS(рўйхат!S:S,рўйхат!$CY:$CY,$B$808,рўйхат!$B:$B,$C800)</f>
        <v/>
      </c>
      <c r="U800" s="35">
        <f>SUMIFS(рўйхат!T:T,рўйхат!$CY:$CY,$B$808,рўйхат!$B:$B,$C800)</f>
        <v/>
      </c>
      <c r="V800" s="36">
        <f>SUMIFS(рўйхат!U:U,рўйхат!$CY:$CY,$B$808,рўйхат!$B:$B,$C800)</f>
        <v/>
      </c>
      <c r="W800" s="35">
        <f>SUMIFS(рўйхат!V:V,рўйхат!$CY:$CY,$B$808,рўйхат!$B:$B,$C800)</f>
        <v/>
      </c>
      <c r="X800" s="36">
        <f>SUMIFS(рўйхат!W:W,рўйхат!$CY:$CY,$B$808,рўйхат!$B:$B,$C800)</f>
        <v/>
      </c>
      <c r="Y800" s="35">
        <f>SUMIFS(рўйхат!X:X,рўйхат!$CY:$CY,$B$808,рўйхат!$B:$B,$C800)</f>
        <v/>
      </c>
      <c r="Z800" s="36">
        <f>SUMIFS(рўйхат!Y:Y,рўйхат!$CY:$CY,$B$808,рўйхат!$B:$B,$C800)</f>
        <v/>
      </c>
      <c r="AA800" s="35">
        <f>SUMIFS(рўйхат!Z:Z,рўйхат!$CY:$CY,$B$808,рўйхат!$B:$B,$C800)</f>
        <v/>
      </c>
      <c r="AB800" s="36">
        <f>SUMIFS(рўйхат!AA:AA,рўйхат!$CY:$CY,$B$808,рўйхат!$B:$B,$C800)</f>
        <v/>
      </c>
      <c r="AC800" s="35">
        <f>SUMIFS(рўйхат!AB:AB,рўйхат!$CY:$CY,$B$808,рўйхат!$B:$B,$C800)</f>
        <v/>
      </c>
      <c r="AD800" s="36">
        <f>SUMIFS(рўйхат!AC:AC,рўйхат!$CY:$CY,$B$808,рўйхат!$B:$B,$C800)</f>
        <v/>
      </c>
      <c r="AE800" s="35">
        <f>SUMIFS(рўйхат!AD:AD,рўйхат!$CY:$CY,$B$808,рўйхат!$B:$B,$C800)</f>
        <v/>
      </c>
      <c r="AF800" s="36">
        <f>SUMIFS(рўйхат!AE:AE,рўйхат!$CY:$CY,$B$808,рўйхат!$B:$B,$C800)</f>
        <v/>
      </c>
      <c r="AG800" s="35">
        <f>SUMIFS(рўйхат!AH:AH,рўйхат!$CY:$CY,$B$808,рўйхат!$B:$B,$C800)</f>
        <v/>
      </c>
      <c r="AH800" s="36">
        <f>SUMIFS(рўйхат!AI:AI,рўйхат!$CY:$CY,$B$808,рўйхат!$B:$B,$C800)</f>
        <v/>
      </c>
      <c r="AI800" s="35">
        <f>SUMIFS(рўйхат!AJ:AJ,рўйхат!$CY:$CY,$B$808,рўйхат!$B:$B,$C800)</f>
        <v/>
      </c>
      <c r="AJ800" s="36">
        <f>SUMIFS(рўйхат!AK:AK,рўйхат!$CY:$CY,$B$808,рўйхат!$B:$B,$C800)</f>
        <v/>
      </c>
      <c r="AK800" s="35">
        <f>SUMIFS(рўйхат!AL:AL,рўйхат!$CY:$CY,$B$808,рўйхат!$B:$B,$C800)</f>
        <v/>
      </c>
      <c r="AL800" s="36">
        <f>SUMIFS(рўйхат!AM:AM,рўйхат!$CY:$CY,$B$808,рўйхат!$B:$B,$C800)</f>
        <v/>
      </c>
      <c r="AM800" s="77">
        <f>IFERROR(Q800/E800,0)</f>
        <v/>
      </c>
      <c r="AN800" s="77">
        <f>IFERROR(R800/F800,0)</f>
        <v/>
      </c>
      <c r="AO800" s="36">
        <f>SUMIFS(рўйхат!AX:AX,рўйхат!$CY:$CY,$B$808,рўйхат!$B:$B,$C800)</f>
        <v/>
      </c>
      <c r="AP800" s="36">
        <f>SUMIFS(рўйхат!AY:AY,рўйхат!$CY:$CY,$B$808,рўйхат!$B:$B,$C800)</f>
        <v/>
      </c>
      <c r="AQ800" s="35">
        <f>SUMIFS(рўйхат!AZ:AZ,рўйхат!$CY:$CY,$B$808,рўйхат!$B:$B,$C800)</f>
        <v/>
      </c>
      <c r="AR800" s="36">
        <f>SUMIFS(рўйхат!BA:BA,рўйхат!$CY:$CY,$B$808,рўйхат!$B:$B,$C800)</f>
        <v/>
      </c>
      <c r="AS800" s="35">
        <f>SUMIFS(рўйхат!BB:BB,рўйхат!$CY:$CY,$B$808,рўйхат!$B:$B,$C800)</f>
        <v/>
      </c>
      <c r="AT800" s="36">
        <f>SUMIFS(рўйхат!BC:BC,рўйхат!$CY:$CY,$B$808,рўйхат!$B:$B,$C800)</f>
        <v/>
      </c>
      <c r="AU800" s="35">
        <f>SUMIFS(рўйхат!BD:BD,рўйхат!$CY:$CY,$B$808,рўйхат!$B:$B,$C800)</f>
        <v/>
      </c>
      <c r="AV800" s="36">
        <f>SUMIFS(рўйхат!BE:BE,рўйхат!$CY:$CY,$B$808,рўйхат!$B:$B,$C800)</f>
        <v/>
      </c>
      <c r="AW800" s="35">
        <f>SUMIFS(рўйхат!BF:BF,рўйхат!$CY:$CY,$B$808,рўйхат!$B:$B,$C800)</f>
        <v/>
      </c>
      <c r="AX800" s="36">
        <f>SUMIFS(рўйхат!BG:BG,рўйхат!$CY:$CY,$B$808,рўйхат!$B:$B,$C800)</f>
        <v/>
      </c>
      <c r="AY800" s="35">
        <f>SUMIFS(рўйхат!BH:BH,рўйхат!$CY:$CY,$B$808,рўйхат!$B:$B,$C800)</f>
        <v/>
      </c>
      <c r="AZ800" s="36">
        <f>SUMIFS(рўйхат!BI:BI,рўйхат!$CY:$CY,$B$808,рўйхат!$B:$B,$C800)</f>
        <v/>
      </c>
      <c r="BA800" s="35">
        <f>SUMIFS(рўйхат!BJ:BJ,рўйхат!$CY:$CY,$B$808,рўйхат!$B:$B,$C800)</f>
        <v/>
      </c>
      <c r="BB800" s="36">
        <f>SUMIFS(рўйхат!BK:BK,рўйхат!$CY:$CY,$B$808,рўйхат!$B:$B,$C800)</f>
        <v/>
      </c>
      <c r="BC800" s="77">
        <f>IFERROR(AO800/E800,0)</f>
        <v/>
      </c>
      <c r="BD800" s="77">
        <f>IFERROR(AP800/F800,0)</f>
        <v/>
      </c>
      <c r="BE800" s="35">
        <f>SUMIFS(рўйхат!BL:BL,рўйхат!$CY:$CY,$B$808,рўйхат!$B:$B,$C800)</f>
        <v/>
      </c>
      <c r="BF800" s="36">
        <f>SUMIFS(рўйхат!BM:BM,рўйхат!$CY:$CY,$B$808,рўйхат!$B:$B,$C800)</f>
        <v/>
      </c>
      <c r="BG800" s="35">
        <f>SUMIFS(рўйхат!BN:BN,рўйхат!$CY:$CY,$B$808,рўйхат!$B:$B,$C800)</f>
        <v/>
      </c>
      <c r="BH800" s="36">
        <f>SUMIFS(рўйхат!BO:BO,рўйхат!$CY:$CY,$B$808,рўйхат!$B:$B,$C800)</f>
        <v/>
      </c>
      <c r="BI800" s="35">
        <f>SUMIFS(рўйхат!BP:BP,рўйхат!$CY:$CY,$B$808,рўйхат!$B:$B,$C800)</f>
        <v/>
      </c>
      <c r="BJ800" s="36">
        <f>SUMIFS(рўйхат!BQ:BQ,рўйхат!$CY:$CY,$B$808,рўйхат!$B:$B,$C800)</f>
        <v/>
      </c>
      <c r="BK800" s="35">
        <f>SUMIFS(рўйхат!BR:BR,рўйхат!$CY:$CY,$B$808,рўйхат!$B:$B,$C800)</f>
        <v/>
      </c>
      <c r="BL800" s="36">
        <f>SUMIFS(рўйхат!BS:BS,рўйхат!$CY:$CY,$B$808,рўйхат!$B:$B,$C800)</f>
        <v/>
      </c>
      <c r="BM800" s="35">
        <f>SUMIFS(рўйхат!BT:BT,рўйхат!$CY:$CY,$B$808,рўйхат!$B:$B,$C800)</f>
        <v/>
      </c>
      <c r="BN800" s="36">
        <f>SUMIFS(рўйхат!BU:BU,рўйхат!$CY:$CY,$B$808,рўйхат!$B:$B,$C800)</f>
        <v/>
      </c>
      <c r="BO800" s="35">
        <f>SUMIFS(рўйхат!BX:BX,рўйхат!$CY:$CY,$B$808,рўйхат!$B:$B,$C800)</f>
        <v/>
      </c>
      <c r="BP800" s="36">
        <f>SUMIFS(рўйхат!BY:BY,рўйхат!$CY:$CY,$B$808,рўйхат!$B:$B,$C800)</f>
        <v/>
      </c>
      <c r="BQ800" s="35">
        <f>SUMIFS(рўйхат!BZ:BZ,рўйхат!$CY:$CY,$B$808,рўйхат!$B:$B,$C800)</f>
        <v/>
      </c>
      <c r="BR800" s="36">
        <f>SUMIFS(рўйхат!CA:CA,рўйхат!$CY:$CY,$B$808,рўйхат!$B:$B,$C800)</f>
        <v/>
      </c>
      <c r="BS800" s="35">
        <f>SUMIFS(рўйхат!CB:CB,рўйхат!$CY:$CY,$B$808,рўйхат!$B:$B,$C800)</f>
        <v/>
      </c>
      <c r="BT800" s="36">
        <f>SUMIFS(рўйхат!CC:CC,рўйхат!$CY:$CY,$B$808,рўйхат!$B:$B,$C800)</f>
        <v/>
      </c>
      <c r="BU800" s="35">
        <f>SUMIFS(рўйхат!CD:CD,рўйхат!$CY:$CY,$B$808,рўйхат!$B:$B,$C800)</f>
        <v/>
      </c>
      <c r="BV800" s="36">
        <f>SUMIFS(рўйхат!CE:CE,рўйхат!$CY:$CY,$B$808,рўйхат!$B:$B,$C800)</f>
        <v/>
      </c>
      <c r="BW800" s="35">
        <f>SUMIFS(рўйхат!CH:CH,рўйхат!$CY:$CY,$B$808,рўйхат!$B:$B,$C800)</f>
        <v/>
      </c>
      <c r="BX800" s="36">
        <f>SUMIFS(рўйхат!CI:CI,рўйхат!$CY:$CY,$B$808,рўйхат!$B:$B,$C800)</f>
        <v/>
      </c>
      <c r="BY800" s="35">
        <f>SUMIFS(рўйхат!CJ:CJ,рўйхат!$CY:$CY,$B$808,рўйхат!$B:$B,$C800)</f>
        <v/>
      </c>
      <c r="BZ800" s="36">
        <f>SUMIFS(рўйхат!CK:CK,рўйхат!$CY:$CY,$B$808,рўйхат!$B:$B,$C800)</f>
        <v/>
      </c>
      <c r="CA800" s="35">
        <f>SUMIFS(рўйхат!CL:CL,рўйхат!$CY:$CY,$B$808,рўйхат!$B:$B,$C800)</f>
        <v/>
      </c>
      <c r="CB800" s="36">
        <f>SUMIFS(рўйхат!CM:CM,рўйхат!$CY:$CY,$B$808,рўйхат!$B:$B,$C800)</f>
        <v/>
      </c>
      <c r="CC800" s="35">
        <f>SUMIFS(рўйхат!CN:CN,рўйхат!$CY:$CY,$B$808,рўйхат!$B:$B,$C800)</f>
        <v/>
      </c>
      <c r="CD800" s="36">
        <f>SUMIFS(рўйхат!CO:CO,рўйхат!$CY:$CY,$B$808,рўйхат!$B:$B,$C800)</f>
        <v/>
      </c>
      <c r="CE800" s="77">
        <f>IFERROR(BE800/(Q800+BE800),0)</f>
        <v/>
      </c>
      <c r="CF800" s="78">
        <f>IFERROR(BF800/(R800+BF800),0)</f>
        <v/>
      </c>
      <c r="CG800" s="8">
        <f>COUNTIFS(B:B,B800)</f>
        <v/>
      </c>
    </row>
    <row r="801" hidden="1" outlineLevel="1" ht="17.1" customFormat="1" customHeight="1" s="8">
      <c r="A801" s="31" t="n"/>
      <c r="B801" s="50" t="n">
        <v>25</v>
      </c>
      <c r="C801" s="65" t="inlineStr">
        <is>
          <t>Тоғ-кон саноати ва геология вазирлиги</t>
        </is>
      </c>
      <c r="D801" s="16" t="n"/>
      <c r="E801" s="35">
        <f>SUMIFS(рўйхат!F:F,рўйхат!$CY:$CY,$B$808,рўйхат!$B:$B,$C801)</f>
        <v/>
      </c>
      <c r="F801" s="36">
        <f>SUMIFS(рўйхат!G:G,рўйхат!$CY:$CY,$B$808,рўйхат!$B:$B,$C801)</f>
        <v/>
      </c>
      <c r="G801" s="35">
        <f>SUMIFS(рўйхат!H:H,рўйхат!$CY:$CY,$B$808,рўйхат!$B:$B,$C801)</f>
        <v/>
      </c>
      <c r="H801" s="36">
        <f>SUMIFS(рўйхат!I:I,рўйхат!$CY:$CY,$B$808,рўйхат!$B:$B,$C801)</f>
        <v/>
      </c>
      <c r="I801" s="35">
        <f>SUMIFS(рўйхат!J:J,рўйхат!$CY:$CY,$B$808,рўйхат!$B:$B,$C801)</f>
        <v/>
      </c>
      <c r="J801" s="36">
        <f>SUMIFS(рўйхат!K:K,рўйхат!$CY:$CY,$B$808,рўйхат!$B:$B,$C801)</f>
        <v/>
      </c>
      <c r="K801" s="35">
        <f>SUMIFS(рўйхат!L:L,рўйхат!$CY:$CY,$B$808,рўйхат!$B:$B,$C801)</f>
        <v/>
      </c>
      <c r="L801" s="36">
        <f>SUMIFS(рўйхат!M:M,рўйхат!$CY:$CY,$B$808,рўйхат!$B:$B,$C801)</f>
        <v/>
      </c>
      <c r="M801" s="35">
        <f>SUMIFS(рўйхат!N:N,рўйхат!$CY:$CY,$B$808,рўйхат!$B:$B,$C801)</f>
        <v/>
      </c>
      <c r="N801" s="36">
        <f>SUMIFS(рўйхат!O:O,рўйхат!$CY:$CY,$B$808,рўйхат!$B:$B,$C801)</f>
        <v/>
      </c>
      <c r="O801" s="34">
        <f>IFERROR(M801/E801,0)</f>
        <v/>
      </c>
      <c r="P801" s="34">
        <f>IFERROR(N801/F801,0)</f>
        <v/>
      </c>
      <c r="Q801" s="35">
        <f>SUMIFS(рўйхат!P:P,рўйхат!$CY:$CY,$B$808,рўйхат!$B:$B,$C801)</f>
        <v/>
      </c>
      <c r="R801" s="36">
        <f>SUMIFS(рўйхат!Q:Q,рўйхат!$CY:$CY,$B$808,рўйхат!$B:$B,$C801)</f>
        <v/>
      </c>
      <c r="S801" s="35">
        <f>SUMIFS(рўйхат!R:R,рўйхат!$CY:$CY,$B$808,рўйхат!$B:$B,$C801)</f>
        <v/>
      </c>
      <c r="T801" s="36">
        <f>SUMIFS(рўйхат!S:S,рўйхат!$CY:$CY,$B$808,рўйхат!$B:$B,$C801)</f>
        <v/>
      </c>
      <c r="U801" s="35">
        <f>SUMIFS(рўйхат!T:T,рўйхат!$CY:$CY,$B$808,рўйхат!$B:$B,$C801)</f>
        <v/>
      </c>
      <c r="V801" s="36">
        <f>SUMIFS(рўйхат!U:U,рўйхат!$CY:$CY,$B$808,рўйхат!$B:$B,$C801)</f>
        <v/>
      </c>
      <c r="W801" s="35">
        <f>SUMIFS(рўйхат!V:V,рўйхат!$CY:$CY,$B$808,рўйхат!$B:$B,$C801)</f>
        <v/>
      </c>
      <c r="X801" s="36">
        <f>SUMIFS(рўйхат!W:W,рўйхат!$CY:$CY,$B$808,рўйхат!$B:$B,$C801)</f>
        <v/>
      </c>
      <c r="Y801" s="35">
        <f>SUMIFS(рўйхат!X:X,рўйхат!$CY:$CY,$B$808,рўйхат!$B:$B,$C801)</f>
        <v/>
      </c>
      <c r="Z801" s="36">
        <f>SUMIFS(рўйхат!Y:Y,рўйхат!$CY:$CY,$B$808,рўйхат!$B:$B,$C801)</f>
        <v/>
      </c>
      <c r="AA801" s="35">
        <f>SUMIFS(рўйхат!Z:Z,рўйхат!$CY:$CY,$B$808,рўйхат!$B:$B,$C801)</f>
        <v/>
      </c>
      <c r="AB801" s="36">
        <f>SUMIFS(рўйхат!AA:AA,рўйхат!$CY:$CY,$B$808,рўйхат!$B:$B,$C801)</f>
        <v/>
      </c>
      <c r="AC801" s="35">
        <f>SUMIFS(рўйхат!AB:AB,рўйхат!$CY:$CY,$B$808,рўйхат!$B:$B,$C801)</f>
        <v/>
      </c>
      <c r="AD801" s="36">
        <f>SUMIFS(рўйхат!AC:AC,рўйхат!$CY:$CY,$B$808,рўйхат!$B:$B,$C801)</f>
        <v/>
      </c>
      <c r="AE801" s="35">
        <f>SUMIFS(рўйхат!AD:AD,рўйхат!$CY:$CY,$B$808,рўйхат!$B:$B,$C801)</f>
        <v/>
      </c>
      <c r="AF801" s="36">
        <f>SUMIFS(рўйхат!AE:AE,рўйхат!$CY:$CY,$B$808,рўйхат!$B:$B,$C801)</f>
        <v/>
      </c>
      <c r="AG801" s="35">
        <f>SUMIFS(рўйхат!AH:AH,рўйхат!$CY:$CY,$B$808,рўйхат!$B:$B,$C801)</f>
        <v/>
      </c>
      <c r="AH801" s="36">
        <f>SUMIFS(рўйхат!AI:AI,рўйхат!$CY:$CY,$B$808,рўйхат!$B:$B,$C801)</f>
        <v/>
      </c>
      <c r="AI801" s="35">
        <f>SUMIFS(рўйхат!AJ:AJ,рўйхат!$CY:$CY,$B$808,рўйхат!$B:$B,$C801)</f>
        <v/>
      </c>
      <c r="AJ801" s="36">
        <f>SUMIFS(рўйхат!AK:AK,рўйхат!$CY:$CY,$B$808,рўйхат!$B:$B,$C801)</f>
        <v/>
      </c>
      <c r="AK801" s="35">
        <f>SUMIFS(рўйхат!AL:AL,рўйхат!$CY:$CY,$B$808,рўйхат!$B:$B,$C801)</f>
        <v/>
      </c>
      <c r="AL801" s="36">
        <f>SUMIFS(рўйхат!AM:AM,рўйхат!$CY:$CY,$B$808,рўйхат!$B:$B,$C801)</f>
        <v/>
      </c>
      <c r="AM801" s="77">
        <f>IFERROR(Q801/E801,0)</f>
        <v/>
      </c>
      <c r="AN801" s="77">
        <f>IFERROR(R801/F801,0)</f>
        <v/>
      </c>
      <c r="AO801" s="36">
        <f>SUMIFS(рўйхат!AX:AX,рўйхат!$CY:$CY,$B$808,рўйхат!$B:$B,$C801)</f>
        <v/>
      </c>
      <c r="AP801" s="36">
        <f>SUMIFS(рўйхат!AY:AY,рўйхат!$CY:$CY,$B$808,рўйхат!$B:$B,$C801)</f>
        <v/>
      </c>
      <c r="AQ801" s="35">
        <f>SUMIFS(рўйхат!AZ:AZ,рўйхат!$CY:$CY,$B$808,рўйхат!$B:$B,$C801)</f>
        <v/>
      </c>
      <c r="AR801" s="36">
        <f>SUMIFS(рўйхат!BA:BA,рўйхат!$CY:$CY,$B$808,рўйхат!$B:$B,$C801)</f>
        <v/>
      </c>
      <c r="AS801" s="35">
        <f>SUMIFS(рўйхат!BB:BB,рўйхат!$CY:$CY,$B$808,рўйхат!$B:$B,$C801)</f>
        <v/>
      </c>
      <c r="AT801" s="36">
        <f>SUMIFS(рўйхат!BC:BC,рўйхат!$CY:$CY,$B$808,рўйхат!$B:$B,$C801)</f>
        <v/>
      </c>
      <c r="AU801" s="35">
        <f>SUMIFS(рўйхат!BD:BD,рўйхат!$CY:$CY,$B$808,рўйхат!$B:$B,$C801)</f>
        <v/>
      </c>
      <c r="AV801" s="36">
        <f>SUMIFS(рўйхат!BE:BE,рўйхат!$CY:$CY,$B$808,рўйхат!$B:$B,$C801)</f>
        <v/>
      </c>
      <c r="AW801" s="35">
        <f>SUMIFS(рўйхат!BF:BF,рўйхат!$CY:$CY,$B$808,рўйхат!$B:$B,$C801)</f>
        <v/>
      </c>
      <c r="AX801" s="36">
        <f>SUMIFS(рўйхат!BG:BG,рўйхат!$CY:$CY,$B$808,рўйхат!$B:$B,$C801)</f>
        <v/>
      </c>
      <c r="AY801" s="35">
        <f>SUMIFS(рўйхат!BH:BH,рўйхат!$CY:$CY,$B$808,рўйхат!$B:$B,$C801)</f>
        <v/>
      </c>
      <c r="AZ801" s="36">
        <f>SUMIFS(рўйхат!BI:BI,рўйхат!$CY:$CY,$B$808,рўйхат!$B:$B,$C801)</f>
        <v/>
      </c>
      <c r="BA801" s="35">
        <f>SUMIFS(рўйхат!BJ:BJ,рўйхат!$CY:$CY,$B$808,рўйхат!$B:$B,$C801)</f>
        <v/>
      </c>
      <c r="BB801" s="36">
        <f>SUMIFS(рўйхат!BK:BK,рўйхат!$CY:$CY,$B$808,рўйхат!$B:$B,$C801)</f>
        <v/>
      </c>
      <c r="BC801" s="77">
        <f>IFERROR(AO801/E801,0)</f>
        <v/>
      </c>
      <c r="BD801" s="77">
        <f>IFERROR(AP801/F801,0)</f>
        <v/>
      </c>
      <c r="BE801" s="35">
        <f>SUMIFS(рўйхат!BL:BL,рўйхат!$CY:$CY,$B$808,рўйхат!$B:$B,$C801)</f>
        <v/>
      </c>
      <c r="BF801" s="36">
        <f>SUMIFS(рўйхат!BM:BM,рўйхат!$CY:$CY,$B$808,рўйхат!$B:$B,$C801)</f>
        <v/>
      </c>
      <c r="BG801" s="35">
        <f>SUMIFS(рўйхат!BN:BN,рўйхат!$CY:$CY,$B$808,рўйхат!$B:$B,$C801)</f>
        <v/>
      </c>
      <c r="BH801" s="36">
        <f>SUMIFS(рўйхат!BO:BO,рўйхат!$CY:$CY,$B$808,рўйхат!$B:$B,$C801)</f>
        <v/>
      </c>
      <c r="BI801" s="35">
        <f>SUMIFS(рўйхат!BP:BP,рўйхат!$CY:$CY,$B$808,рўйхат!$B:$B,$C801)</f>
        <v/>
      </c>
      <c r="BJ801" s="36">
        <f>SUMIFS(рўйхат!BQ:BQ,рўйхат!$CY:$CY,$B$808,рўйхат!$B:$B,$C801)</f>
        <v/>
      </c>
      <c r="BK801" s="35">
        <f>SUMIFS(рўйхат!BR:BR,рўйхат!$CY:$CY,$B$808,рўйхат!$B:$B,$C801)</f>
        <v/>
      </c>
      <c r="BL801" s="36">
        <f>SUMIFS(рўйхат!BS:BS,рўйхат!$CY:$CY,$B$808,рўйхат!$B:$B,$C801)</f>
        <v/>
      </c>
      <c r="BM801" s="35">
        <f>SUMIFS(рўйхат!BT:BT,рўйхат!$CY:$CY,$B$808,рўйхат!$B:$B,$C801)</f>
        <v/>
      </c>
      <c r="BN801" s="36">
        <f>SUMIFS(рўйхат!BU:BU,рўйхат!$CY:$CY,$B$808,рўйхат!$B:$B,$C801)</f>
        <v/>
      </c>
      <c r="BO801" s="35">
        <f>SUMIFS(рўйхат!BX:BX,рўйхат!$CY:$CY,$B$808,рўйхат!$B:$B,$C801)</f>
        <v/>
      </c>
      <c r="BP801" s="36">
        <f>SUMIFS(рўйхат!BY:BY,рўйхат!$CY:$CY,$B$808,рўйхат!$B:$B,$C801)</f>
        <v/>
      </c>
      <c r="BQ801" s="35">
        <f>SUMIFS(рўйхат!BZ:BZ,рўйхат!$CY:$CY,$B$808,рўйхат!$B:$B,$C801)</f>
        <v/>
      </c>
      <c r="BR801" s="36">
        <f>SUMIFS(рўйхат!CA:CA,рўйхат!$CY:$CY,$B$808,рўйхат!$B:$B,$C801)</f>
        <v/>
      </c>
      <c r="BS801" s="35">
        <f>SUMIFS(рўйхат!CB:CB,рўйхат!$CY:$CY,$B$808,рўйхат!$B:$B,$C801)</f>
        <v/>
      </c>
      <c r="BT801" s="36">
        <f>SUMIFS(рўйхат!CC:CC,рўйхат!$CY:$CY,$B$808,рўйхат!$B:$B,$C801)</f>
        <v/>
      </c>
      <c r="BU801" s="35">
        <f>SUMIFS(рўйхат!CD:CD,рўйхат!$CY:$CY,$B$808,рўйхат!$B:$B,$C801)</f>
        <v/>
      </c>
      <c r="BV801" s="36">
        <f>SUMIFS(рўйхат!CE:CE,рўйхат!$CY:$CY,$B$808,рўйхат!$B:$B,$C801)</f>
        <v/>
      </c>
      <c r="BW801" s="35">
        <f>SUMIFS(рўйхат!CH:CH,рўйхат!$CY:$CY,$B$808,рўйхат!$B:$B,$C801)</f>
        <v/>
      </c>
      <c r="BX801" s="36">
        <f>SUMIFS(рўйхат!CI:CI,рўйхат!$CY:$CY,$B$808,рўйхат!$B:$B,$C801)</f>
        <v/>
      </c>
      <c r="BY801" s="35">
        <f>SUMIFS(рўйхат!CJ:CJ,рўйхат!$CY:$CY,$B$808,рўйхат!$B:$B,$C801)</f>
        <v/>
      </c>
      <c r="BZ801" s="36">
        <f>SUMIFS(рўйхат!CK:CK,рўйхат!$CY:$CY,$B$808,рўйхат!$B:$B,$C801)</f>
        <v/>
      </c>
      <c r="CA801" s="35">
        <f>SUMIFS(рўйхат!CL:CL,рўйхат!$CY:$CY,$B$808,рўйхат!$B:$B,$C801)</f>
        <v/>
      </c>
      <c r="CB801" s="36">
        <f>SUMIFS(рўйхат!CM:CM,рўйхат!$CY:$CY,$B$808,рўйхат!$B:$B,$C801)</f>
        <v/>
      </c>
      <c r="CC801" s="35">
        <f>SUMIFS(рўйхат!CN:CN,рўйхат!$CY:$CY,$B$808,рўйхат!$B:$B,$C801)</f>
        <v/>
      </c>
      <c r="CD801" s="36">
        <f>SUMIFS(рўйхат!CO:CO,рўйхат!$CY:$CY,$B$808,рўйхат!$B:$B,$C801)</f>
        <v/>
      </c>
      <c r="CE801" s="77">
        <f>IFERROR(BE801/(Q801+BE801),0)</f>
        <v/>
      </c>
      <c r="CF801" s="78">
        <f>IFERROR(BF801/(R801+BF801),0)</f>
        <v/>
      </c>
      <c r="CG801" s="8">
        <f>COUNTIFS(B:B,B801)</f>
        <v/>
      </c>
    </row>
    <row r="802" hidden="1" outlineLevel="1" ht="17.1" customFormat="1" customHeight="1" s="8">
      <c r="A802" s="31" t="n"/>
      <c r="B802" s="50" t="n">
        <v>26</v>
      </c>
      <c r="C802" s="67" t="inlineStr">
        <is>
          <t>Транспорт вазирлиги</t>
        </is>
      </c>
      <c r="D802" s="16" t="n"/>
      <c r="E802" s="35">
        <f>SUMIFS(рўйхат!F:F,рўйхат!$CY:$CY,$B$808,рўйхат!$B:$B,$C802)</f>
        <v/>
      </c>
      <c r="F802" s="36">
        <f>SUMIFS(рўйхат!G:G,рўйхат!$CY:$CY,$B$808,рўйхат!$B:$B,$C802)</f>
        <v/>
      </c>
      <c r="G802" s="35">
        <f>SUMIFS(рўйхат!H:H,рўйхат!$CY:$CY,$B$808,рўйхат!$B:$B,$C802)</f>
        <v/>
      </c>
      <c r="H802" s="36">
        <f>SUMIFS(рўйхат!I:I,рўйхат!$CY:$CY,$B$808,рўйхат!$B:$B,$C802)</f>
        <v/>
      </c>
      <c r="I802" s="35">
        <f>SUMIFS(рўйхат!J:J,рўйхат!$CY:$CY,$B$808,рўйхат!$B:$B,$C802)</f>
        <v/>
      </c>
      <c r="J802" s="36">
        <f>SUMIFS(рўйхат!K:K,рўйхат!$CY:$CY,$B$808,рўйхат!$B:$B,$C802)</f>
        <v/>
      </c>
      <c r="K802" s="35">
        <f>SUMIFS(рўйхат!L:L,рўйхат!$CY:$CY,$B$808,рўйхат!$B:$B,$C802)</f>
        <v/>
      </c>
      <c r="L802" s="36">
        <f>SUMIFS(рўйхат!M:M,рўйхат!$CY:$CY,$B$808,рўйхат!$B:$B,$C802)</f>
        <v/>
      </c>
      <c r="M802" s="35">
        <f>SUMIFS(рўйхат!N:N,рўйхат!$CY:$CY,$B$808,рўйхат!$B:$B,$C802)</f>
        <v/>
      </c>
      <c r="N802" s="36">
        <f>SUMIFS(рўйхат!O:O,рўйхат!$CY:$CY,$B$808,рўйхат!$B:$B,$C802)</f>
        <v/>
      </c>
      <c r="O802" s="34">
        <f>IFERROR(M802/E802,0)</f>
        <v/>
      </c>
      <c r="P802" s="34">
        <f>IFERROR(N802/F802,0)</f>
        <v/>
      </c>
      <c r="Q802" s="35">
        <f>SUMIFS(рўйхат!P:P,рўйхат!$CY:$CY,$B$808,рўйхат!$B:$B,$C802)</f>
        <v/>
      </c>
      <c r="R802" s="36">
        <f>SUMIFS(рўйхат!Q:Q,рўйхат!$CY:$CY,$B$808,рўйхат!$B:$B,$C802)</f>
        <v/>
      </c>
      <c r="S802" s="35">
        <f>SUMIFS(рўйхат!R:R,рўйхат!$CY:$CY,$B$808,рўйхат!$B:$B,$C802)</f>
        <v/>
      </c>
      <c r="T802" s="36">
        <f>SUMIFS(рўйхат!S:S,рўйхат!$CY:$CY,$B$808,рўйхат!$B:$B,$C802)</f>
        <v/>
      </c>
      <c r="U802" s="35">
        <f>SUMIFS(рўйхат!T:T,рўйхат!$CY:$CY,$B$808,рўйхат!$B:$B,$C802)</f>
        <v/>
      </c>
      <c r="V802" s="36">
        <f>SUMIFS(рўйхат!U:U,рўйхат!$CY:$CY,$B$808,рўйхат!$B:$B,$C802)</f>
        <v/>
      </c>
      <c r="W802" s="35">
        <f>SUMIFS(рўйхат!V:V,рўйхат!$CY:$CY,$B$808,рўйхат!$B:$B,$C802)</f>
        <v/>
      </c>
      <c r="X802" s="36">
        <f>SUMIFS(рўйхат!W:W,рўйхат!$CY:$CY,$B$808,рўйхат!$B:$B,$C802)</f>
        <v/>
      </c>
      <c r="Y802" s="35">
        <f>SUMIFS(рўйхат!X:X,рўйхат!$CY:$CY,$B$808,рўйхат!$B:$B,$C802)</f>
        <v/>
      </c>
      <c r="Z802" s="36">
        <f>SUMIFS(рўйхат!Y:Y,рўйхат!$CY:$CY,$B$808,рўйхат!$B:$B,$C802)</f>
        <v/>
      </c>
      <c r="AA802" s="35">
        <f>SUMIFS(рўйхат!Z:Z,рўйхат!$CY:$CY,$B$808,рўйхат!$B:$B,$C802)</f>
        <v/>
      </c>
      <c r="AB802" s="36">
        <f>SUMIFS(рўйхат!AA:AA,рўйхат!$CY:$CY,$B$808,рўйхат!$B:$B,$C802)</f>
        <v/>
      </c>
      <c r="AC802" s="35">
        <f>SUMIFS(рўйхат!AB:AB,рўйхат!$CY:$CY,$B$808,рўйхат!$B:$B,$C802)</f>
        <v/>
      </c>
      <c r="AD802" s="36">
        <f>SUMIFS(рўйхат!AC:AC,рўйхат!$CY:$CY,$B$808,рўйхат!$B:$B,$C802)</f>
        <v/>
      </c>
      <c r="AE802" s="35">
        <f>SUMIFS(рўйхат!AD:AD,рўйхат!$CY:$CY,$B$808,рўйхат!$B:$B,$C802)</f>
        <v/>
      </c>
      <c r="AF802" s="36">
        <f>SUMIFS(рўйхат!AE:AE,рўйхат!$CY:$CY,$B$808,рўйхат!$B:$B,$C802)</f>
        <v/>
      </c>
      <c r="AG802" s="35">
        <f>SUMIFS(рўйхат!AH:AH,рўйхат!$CY:$CY,$B$808,рўйхат!$B:$B,$C802)</f>
        <v/>
      </c>
      <c r="AH802" s="36">
        <f>SUMIFS(рўйхат!AI:AI,рўйхат!$CY:$CY,$B$808,рўйхат!$B:$B,$C802)</f>
        <v/>
      </c>
      <c r="AI802" s="35">
        <f>SUMIFS(рўйхат!AJ:AJ,рўйхат!$CY:$CY,$B$808,рўйхат!$B:$B,$C802)</f>
        <v/>
      </c>
      <c r="AJ802" s="36">
        <f>SUMIFS(рўйхат!AK:AK,рўйхат!$CY:$CY,$B$808,рўйхат!$B:$B,$C802)</f>
        <v/>
      </c>
      <c r="AK802" s="35">
        <f>SUMIFS(рўйхат!AL:AL,рўйхат!$CY:$CY,$B$808,рўйхат!$B:$B,$C802)</f>
        <v/>
      </c>
      <c r="AL802" s="36">
        <f>SUMIFS(рўйхат!AM:AM,рўйхат!$CY:$CY,$B$808,рўйхат!$B:$B,$C802)</f>
        <v/>
      </c>
      <c r="AM802" s="77">
        <f>IFERROR(Q802/E802,0)</f>
        <v/>
      </c>
      <c r="AN802" s="77">
        <f>IFERROR(R802/F802,0)</f>
        <v/>
      </c>
      <c r="AO802" s="36">
        <f>SUMIFS(рўйхат!AX:AX,рўйхат!$CY:$CY,$B$808,рўйхат!$B:$B,$C802)</f>
        <v/>
      </c>
      <c r="AP802" s="36">
        <f>SUMIFS(рўйхат!AY:AY,рўйхат!$CY:$CY,$B$808,рўйхат!$B:$B,$C802)</f>
        <v/>
      </c>
      <c r="AQ802" s="35">
        <f>SUMIFS(рўйхат!AZ:AZ,рўйхат!$CY:$CY,$B$808,рўйхат!$B:$B,$C802)</f>
        <v/>
      </c>
      <c r="AR802" s="36">
        <f>SUMIFS(рўйхат!BA:BA,рўйхат!$CY:$CY,$B$808,рўйхат!$B:$B,$C802)</f>
        <v/>
      </c>
      <c r="AS802" s="35">
        <f>SUMIFS(рўйхат!BB:BB,рўйхат!$CY:$CY,$B$808,рўйхат!$B:$B,$C802)</f>
        <v/>
      </c>
      <c r="AT802" s="36">
        <f>SUMIFS(рўйхат!BC:BC,рўйхат!$CY:$CY,$B$808,рўйхат!$B:$B,$C802)</f>
        <v/>
      </c>
      <c r="AU802" s="35">
        <f>SUMIFS(рўйхат!BD:BD,рўйхат!$CY:$CY,$B$808,рўйхат!$B:$B,$C802)</f>
        <v/>
      </c>
      <c r="AV802" s="36">
        <f>SUMIFS(рўйхат!BE:BE,рўйхат!$CY:$CY,$B$808,рўйхат!$B:$B,$C802)</f>
        <v/>
      </c>
      <c r="AW802" s="35">
        <f>SUMIFS(рўйхат!BF:BF,рўйхат!$CY:$CY,$B$808,рўйхат!$B:$B,$C802)</f>
        <v/>
      </c>
      <c r="AX802" s="36">
        <f>SUMIFS(рўйхат!BG:BG,рўйхат!$CY:$CY,$B$808,рўйхат!$B:$B,$C802)</f>
        <v/>
      </c>
      <c r="AY802" s="35">
        <f>SUMIFS(рўйхат!BH:BH,рўйхат!$CY:$CY,$B$808,рўйхат!$B:$B,$C802)</f>
        <v/>
      </c>
      <c r="AZ802" s="36">
        <f>SUMIFS(рўйхат!BI:BI,рўйхат!$CY:$CY,$B$808,рўйхат!$B:$B,$C802)</f>
        <v/>
      </c>
      <c r="BA802" s="35">
        <f>SUMIFS(рўйхат!BJ:BJ,рўйхат!$CY:$CY,$B$808,рўйхат!$B:$B,$C802)</f>
        <v/>
      </c>
      <c r="BB802" s="36">
        <f>SUMIFS(рўйхат!BK:BK,рўйхат!$CY:$CY,$B$808,рўйхат!$B:$B,$C802)</f>
        <v/>
      </c>
      <c r="BC802" s="77">
        <f>IFERROR(AO802/E802,0)</f>
        <v/>
      </c>
      <c r="BD802" s="77">
        <f>IFERROR(AP802/F802,0)</f>
        <v/>
      </c>
      <c r="BE802" s="35">
        <f>SUMIFS(рўйхат!BL:BL,рўйхат!$CY:$CY,$B$808,рўйхат!$B:$B,$C802)</f>
        <v/>
      </c>
      <c r="BF802" s="36">
        <f>SUMIFS(рўйхат!BM:BM,рўйхат!$CY:$CY,$B$808,рўйхат!$B:$B,$C802)</f>
        <v/>
      </c>
      <c r="BG802" s="35">
        <f>SUMIFS(рўйхат!BN:BN,рўйхат!$CY:$CY,$B$808,рўйхат!$B:$B,$C802)</f>
        <v/>
      </c>
      <c r="BH802" s="36">
        <f>SUMIFS(рўйхат!BO:BO,рўйхат!$CY:$CY,$B$808,рўйхат!$B:$B,$C802)</f>
        <v/>
      </c>
      <c r="BI802" s="35">
        <f>SUMIFS(рўйхат!BP:BP,рўйхат!$CY:$CY,$B$808,рўйхат!$B:$B,$C802)</f>
        <v/>
      </c>
      <c r="BJ802" s="36">
        <f>SUMIFS(рўйхат!BQ:BQ,рўйхат!$CY:$CY,$B$808,рўйхат!$B:$B,$C802)</f>
        <v/>
      </c>
      <c r="BK802" s="35">
        <f>SUMIFS(рўйхат!BR:BR,рўйхат!$CY:$CY,$B$808,рўйхат!$B:$B,$C802)</f>
        <v/>
      </c>
      <c r="BL802" s="36">
        <f>SUMIFS(рўйхат!BS:BS,рўйхат!$CY:$CY,$B$808,рўйхат!$B:$B,$C802)</f>
        <v/>
      </c>
      <c r="BM802" s="35">
        <f>SUMIFS(рўйхат!BT:BT,рўйхат!$CY:$CY,$B$808,рўйхат!$B:$B,$C802)</f>
        <v/>
      </c>
      <c r="BN802" s="36">
        <f>SUMIFS(рўйхат!BU:BU,рўйхат!$CY:$CY,$B$808,рўйхат!$B:$B,$C802)</f>
        <v/>
      </c>
      <c r="BO802" s="35">
        <f>SUMIFS(рўйхат!BX:BX,рўйхат!$CY:$CY,$B$808,рўйхат!$B:$B,$C802)</f>
        <v/>
      </c>
      <c r="BP802" s="36">
        <f>SUMIFS(рўйхат!BY:BY,рўйхат!$CY:$CY,$B$808,рўйхат!$B:$B,$C802)</f>
        <v/>
      </c>
      <c r="BQ802" s="35">
        <f>SUMIFS(рўйхат!BZ:BZ,рўйхат!$CY:$CY,$B$808,рўйхат!$B:$B,$C802)</f>
        <v/>
      </c>
      <c r="BR802" s="36">
        <f>SUMIFS(рўйхат!CA:CA,рўйхат!$CY:$CY,$B$808,рўйхат!$B:$B,$C802)</f>
        <v/>
      </c>
      <c r="BS802" s="35">
        <f>SUMIFS(рўйхат!CB:CB,рўйхат!$CY:$CY,$B$808,рўйхат!$B:$B,$C802)</f>
        <v/>
      </c>
      <c r="BT802" s="36">
        <f>SUMIFS(рўйхат!CC:CC,рўйхат!$CY:$CY,$B$808,рўйхат!$B:$B,$C802)</f>
        <v/>
      </c>
      <c r="BU802" s="35">
        <f>SUMIFS(рўйхат!CD:CD,рўйхат!$CY:$CY,$B$808,рўйхат!$B:$B,$C802)</f>
        <v/>
      </c>
      <c r="BV802" s="36">
        <f>SUMIFS(рўйхат!CE:CE,рўйхат!$CY:$CY,$B$808,рўйхат!$B:$B,$C802)</f>
        <v/>
      </c>
      <c r="BW802" s="35">
        <f>SUMIFS(рўйхат!CH:CH,рўйхат!$CY:$CY,$B$808,рўйхат!$B:$B,$C802)</f>
        <v/>
      </c>
      <c r="BX802" s="36">
        <f>SUMIFS(рўйхат!CI:CI,рўйхат!$CY:$CY,$B$808,рўйхат!$B:$B,$C802)</f>
        <v/>
      </c>
      <c r="BY802" s="35">
        <f>SUMIFS(рўйхат!CJ:CJ,рўйхат!$CY:$CY,$B$808,рўйхат!$B:$B,$C802)</f>
        <v/>
      </c>
      <c r="BZ802" s="36">
        <f>SUMIFS(рўйхат!CK:CK,рўйхат!$CY:$CY,$B$808,рўйхат!$B:$B,$C802)</f>
        <v/>
      </c>
      <c r="CA802" s="35">
        <f>SUMIFS(рўйхат!CL:CL,рўйхат!$CY:$CY,$B$808,рўйхат!$B:$B,$C802)</f>
        <v/>
      </c>
      <c r="CB802" s="36">
        <f>SUMIFS(рўйхат!CM:CM,рўйхат!$CY:$CY,$B$808,рўйхат!$B:$B,$C802)</f>
        <v/>
      </c>
      <c r="CC802" s="35">
        <f>SUMIFS(рўйхат!CN:CN,рўйхат!$CY:$CY,$B$808,рўйхат!$B:$B,$C802)</f>
        <v/>
      </c>
      <c r="CD802" s="36">
        <f>SUMIFS(рўйхат!CO:CO,рўйхат!$CY:$CY,$B$808,рўйхат!$B:$B,$C802)</f>
        <v/>
      </c>
      <c r="CE802" s="77">
        <f>IFERROR(BE802/(Q802+BE802),0)</f>
        <v/>
      </c>
      <c r="CF802" s="78">
        <f>IFERROR(BF802/(R802+BF802),0)</f>
        <v/>
      </c>
      <c r="CG802" s="8">
        <f>COUNTIFS(B:B,B802)</f>
        <v/>
      </c>
    </row>
    <row r="803" hidden="1" outlineLevel="1" ht="17.1" customFormat="1" customHeight="1" s="8">
      <c r="A803" s="31" t="n"/>
      <c r="B803" s="50" t="n">
        <v>27</v>
      </c>
      <c r="C803" s="67" t="inlineStr">
        <is>
          <t>Фавқулодда вазиятлар вазирлиги</t>
        </is>
      </c>
      <c r="D803" s="16" t="n"/>
      <c r="E803" s="35">
        <f>SUMIFS(рўйхат!F:F,рўйхат!$CY:$CY,$B$808,рўйхат!$B:$B,$C803)</f>
        <v/>
      </c>
      <c r="F803" s="36">
        <f>SUMIFS(рўйхат!G:G,рўйхат!$CY:$CY,$B$808,рўйхат!$B:$B,$C803)</f>
        <v/>
      </c>
      <c r="G803" s="35">
        <f>SUMIFS(рўйхат!H:H,рўйхат!$CY:$CY,$B$808,рўйхат!$B:$B,$C803)</f>
        <v/>
      </c>
      <c r="H803" s="36">
        <f>SUMIFS(рўйхат!I:I,рўйхат!$CY:$CY,$B$808,рўйхат!$B:$B,$C803)</f>
        <v/>
      </c>
      <c r="I803" s="35">
        <f>SUMIFS(рўйхат!J:J,рўйхат!$CY:$CY,$B$808,рўйхат!$B:$B,$C803)</f>
        <v/>
      </c>
      <c r="J803" s="36">
        <f>SUMIFS(рўйхат!K:K,рўйхат!$CY:$CY,$B$808,рўйхат!$B:$B,$C803)</f>
        <v/>
      </c>
      <c r="K803" s="35">
        <f>SUMIFS(рўйхат!L:L,рўйхат!$CY:$CY,$B$808,рўйхат!$B:$B,$C803)</f>
        <v/>
      </c>
      <c r="L803" s="36">
        <f>SUMIFS(рўйхат!M:M,рўйхат!$CY:$CY,$B$808,рўйхат!$B:$B,$C803)</f>
        <v/>
      </c>
      <c r="M803" s="35">
        <f>SUMIFS(рўйхат!N:N,рўйхат!$CY:$CY,$B$808,рўйхат!$B:$B,$C803)</f>
        <v/>
      </c>
      <c r="N803" s="36">
        <f>SUMIFS(рўйхат!O:O,рўйхат!$CY:$CY,$B$808,рўйхат!$B:$B,$C803)</f>
        <v/>
      </c>
      <c r="O803" s="34">
        <f>IFERROR(M803/E803,0)</f>
        <v/>
      </c>
      <c r="P803" s="34">
        <f>IFERROR(N803/F803,0)</f>
        <v/>
      </c>
      <c r="Q803" s="35">
        <f>SUMIFS(рўйхат!P:P,рўйхат!$CY:$CY,$B$808,рўйхат!$B:$B,$C803)</f>
        <v/>
      </c>
      <c r="R803" s="36">
        <f>SUMIFS(рўйхат!Q:Q,рўйхат!$CY:$CY,$B$808,рўйхат!$B:$B,$C803)</f>
        <v/>
      </c>
      <c r="S803" s="35">
        <f>SUMIFS(рўйхат!R:R,рўйхат!$CY:$CY,$B$808,рўйхат!$B:$B,$C803)</f>
        <v/>
      </c>
      <c r="T803" s="36">
        <f>SUMIFS(рўйхат!S:S,рўйхат!$CY:$CY,$B$808,рўйхат!$B:$B,$C803)</f>
        <v/>
      </c>
      <c r="U803" s="35">
        <f>SUMIFS(рўйхат!T:T,рўйхат!$CY:$CY,$B$808,рўйхат!$B:$B,$C803)</f>
        <v/>
      </c>
      <c r="V803" s="36">
        <f>SUMIFS(рўйхат!U:U,рўйхат!$CY:$CY,$B$808,рўйхат!$B:$B,$C803)</f>
        <v/>
      </c>
      <c r="W803" s="35">
        <f>SUMIFS(рўйхат!V:V,рўйхат!$CY:$CY,$B$808,рўйхат!$B:$B,$C803)</f>
        <v/>
      </c>
      <c r="X803" s="36">
        <f>SUMIFS(рўйхат!W:W,рўйхат!$CY:$CY,$B$808,рўйхат!$B:$B,$C803)</f>
        <v/>
      </c>
      <c r="Y803" s="35">
        <f>SUMIFS(рўйхат!X:X,рўйхат!$CY:$CY,$B$808,рўйхат!$B:$B,$C803)</f>
        <v/>
      </c>
      <c r="Z803" s="36">
        <f>SUMIFS(рўйхат!Y:Y,рўйхат!$CY:$CY,$B$808,рўйхат!$B:$B,$C803)</f>
        <v/>
      </c>
      <c r="AA803" s="35">
        <f>SUMIFS(рўйхат!Z:Z,рўйхат!$CY:$CY,$B$808,рўйхат!$B:$B,$C803)</f>
        <v/>
      </c>
      <c r="AB803" s="36">
        <f>SUMIFS(рўйхат!AA:AA,рўйхат!$CY:$CY,$B$808,рўйхат!$B:$B,$C803)</f>
        <v/>
      </c>
      <c r="AC803" s="35">
        <f>SUMIFS(рўйхат!AB:AB,рўйхат!$CY:$CY,$B$808,рўйхат!$B:$B,$C803)</f>
        <v/>
      </c>
      <c r="AD803" s="36">
        <f>SUMIFS(рўйхат!AC:AC,рўйхат!$CY:$CY,$B$808,рўйхат!$B:$B,$C803)</f>
        <v/>
      </c>
      <c r="AE803" s="35">
        <f>SUMIFS(рўйхат!AD:AD,рўйхат!$CY:$CY,$B$808,рўйхат!$B:$B,$C803)</f>
        <v/>
      </c>
      <c r="AF803" s="36">
        <f>SUMIFS(рўйхат!AE:AE,рўйхат!$CY:$CY,$B$808,рўйхат!$B:$B,$C803)</f>
        <v/>
      </c>
      <c r="AG803" s="35">
        <f>SUMIFS(рўйхат!AH:AH,рўйхат!$CY:$CY,$B$808,рўйхат!$B:$B,$C803)</f>
        <v/>
      </c>
      <c r="AH803" s="36">
        <f>SUMIFS(рўйхат!AI:AI,рўйхат!$CY:$CY,$B$808,рўйхат!$B:$B,$C803)</f>
        <v/>
      </c>
      <c r="AI803" s="35">
        <f>SUMIFS(рўйхат!AJ:AJ,рўйхат!$CY:$CY,$B$808,рўйхат!$B:$B,$C803)</f>
        <v/>
      </c>
      <c r="AJ803" s="36">
        <f>SUMIFS(рўйхат!AK:AK,рўйхат!$CY:$CY,$B$808,рўйхат!$B:$B,$C803)</f>
        <v/>
      </c>
      <c r="AK803" s="35">
        <f>SUMIFS(рўйхат!AL:AL,рўйхат!$CY:$CY,$B$808,рўйхат!$B:$B,$C803)</f>
        <v/>
      </c>
      <c r="AL803" s="36">
        <f>SUMIFS(рўйхат!AM:AM,рўйхат!$CY:$CY,$B$808,рўйхат!$B:$B,$C803)</f>
        <v/>
      </c>
      <c r="AM803" s="77">
        <f>IFERROR(Q803/E803,0)</f>
        <v/>
      </c>
      <c r="AN803" s="77">
        <f>IFERROR(R803/F803,0)</f>
        <v/>
      </c>
      <c r="AO803" s="36">
        <f>SUMIFS(рўйхат!AX:AX,рўйхат!$CY:$CY,$B$808,рўйхат!$B:$B,$C803)</f>
        <v/>
      </c>
      <c r="AP803" s="36">
        <f>SUMIFS(рўйхат!AY:AY,рўйхат!$CY:$CY,$B$808,рўйхат!$B:$B,$C803)</f>
        <v/>
      </c>
      <c r="AQ803" s="35">
        <f>SUMIFS(рўйхат!AZ:AZ,рўйхат!$CY:$CY,$B$808,рўйхат!$B:$B,$C803)</f>
        <v/>
      </c>
      <c r="AR803" s="36">
        <f>SUMIFS(рўйхат!BA:BA,рўйхат!$CY:$CY,$B$808,рўйхат!$B:$B,$C803)</f>
        <v/>
      </c>
      <c r="AS803" s="35">
        <f>SUMIFS(рўйхат!BB:BB,рўйхат!$CY:$CY,$B$808,рўйхат!$B:$B,$C803)</f>
        <v/>
      </c>
      <c r="AT803" s="36">
        <f>SUMIFS(рўйхат!BC:BC,рўйхат!$CY:$CY,$B$808,рўйхат!$B:$B,$C803)</f>
        <v/>
      </c>
      <c r="AU803" s="35">
        <f>SUMIFS(рўйхат!BD:BD,рўйхат!$CY:$CY,$B$808,рўйхат!$B:$B,$C803)</f>
        <v/>
      </c>
      <c r="AV803" s="36">
        <f>SUMIFS(рўйхат!BE:BE,рўйхат!$CY:$CY,$B$808,рўйхат!$B:$B,$C803)</f>
        <v/>
      </c>
      <c r="AW803" s="35">
        <f>SUMIFS(рўйхат!BF:BF,рўйхат!$CY:$CY,$B$808,рўйхат!$B:$B,$C803)</f>
        <v/>
      </c>
      <c r="AX803" s="36">
        <f>SUMIFS(рўйхат!BG:BG,рўйхат!$CY:$CY,$B$808,рўйхат!$B:$B,$C803)</f>
        <v/>
      </c>
      <c r="AY803" s="35">
        <f>SUMIFS(рўйхат!BH:BH,рўйхат!$CY:$CY,$B$808,рўйхат!$B:$B,$C803)</f>
        <v/>
      </c>
      <c r="AZ803" s="36">
        <f>SUMIFS(рўйхат!BI:BI,рўйхат!$CY:$CY,$B$808,рўйхат!$B:$B,$C803)</f>
        <v/>
      </c>
      <c r="BA803" s="35">
        <f>SUMIFS(рўйхат!BJ:BJ,рўйхат!$CY:$CY,$B$808,рўйхат!$B:$B,$C803)</f>
        <v/>
      </c>
      <c r="BB803" s="36">
        <f>SUMIFS(рўйхат!BK:BK,рўйхат!$CY:$CY,$B$808,рўйхат!$B:$B,$C803)</f>
        <v/>
      </c>
      <c r="BC803" s="77">
        <f>IFERROR(AO803/E803,0)</f>
        <v/>
      </c>
      <c r="BD803" s="77">
        <f>IFERROR(AP803/F803,0)</f>
        <v/>
      </c>
      <c r="BE803" s="35">
        <f>SUMIFS(рўйхат!BL:BL,рўйхат!$CY:$CY,$B$808,рўйхат!$B:$B,$C803)</f>
        <v/>
      </c>
      <c r="BF803" s="36">
        <f>SUMIFS(рўйхат!BM:BM,рўйхат!$CY:$CY,$B$808,рўйхат!$B:$B,$C803)</f>
        <v/>
      </c>
      <c r="BG803" s="35">
        <f>SUMIFS(рўйхат!BN:BN,рўйхат!$CY:$CY,$B$808,рўйхат!$B:$B,$C803)</f>
        <v/>
      </c>
      <c r="BH803" s="36">
        <f>SUMIFS(рўйхат!BO:BO,рўйхат!$CY:$CY,$B$808,рўйхат!$B:$B,$C803)</f>
        <v/>
      </c>
      <c r="BI803" s="35">
        <f>SUMIFS(рўйхат!BP:BP,рўйхат!$CY:$CY,$B$808,рўйхат!$B:$B,$C803)</f>
        <v/>
      </c>
      <c r="BJ803" s="36">
        <f>SUMIFS(рўйхат!BQ:BQ,рўйхат!$CY:$CY,$B$808,рўйхат!$B:$B,$C803)</f>
        <v/>
      </c>
      <c r="BK803" s="35">
        <f>SUMIFS(рўйхат!BR:BR,рўйхат!$CY:$CY,$B$808,рўйхат!$B:$B,$C803)</f>
        <v/>
      </c>
      <c r="BL803" s="36">
        <f>SUMIFS(рўйхат!BS:BS,рўйхат!$CY:$CY,$B$808,рўйхат!$B:$B,$C803)</f>
        <v/>
      </c>
      <c r="BM803" s="35">
        <f>SUMIFS(рўйхат!BT:BT,рўйхат!$CY:$CY,$B$808,рўйхат!$B:$B,$C803)</f>
        <v/>
      </c>
      <c r="BN803" s="36">
        <f>SUMIFS(рўйхат!BU:BU,рўйхат!$CY:$CY,$B$808,рўйхат!$B:$B,$C803)</f>
        <v/>
      </c>
      <c r="BO803" s="35">
        <f>SUMIFS(рўйхат!BX:BX,рўйхат!$CY:$CY,$B$808,рўйхат!$B:$B,$C803)</f>
        <v/>
      </c>
      <c r="BP803" s="36">
        <f>SUMIFS(рўйхат!BY:BY,рўйхат!$CY:$CY,$B$808,рўйхат!$B:$B,$C803)</f>
        <v/>
      </c>
      <c r="BQ803" s="35">
        <f>SUMIFS(рўйхат!BZ:BZ,рўйхат!$CY:$CY,$B$808,рўйхат!$B:$B,$C803)</f>
        <v/>
      </c>
      <c r="BR803" s="36">
        <f>SUMIFS(рўйхат!CA:CA,рўйхат!$CY:$CY,$B$808,рўйхат!$B:$B,$C803)</f>
        <v/>
      </c>
      <c r="BS803" s="35">
        <f>SUMIFS(рўйхат!CB:CB,рўйхат!$CY:$CY,$B$808,рўйхат!$B:$B,$C803)</f>
        <v/>
      </c>
      <c r="BT803" s="36">
        <f>SUMIFS(рўйхат!CC:CC,рўйхат!$CY:$CY,$B$808,рўйхат!$B:$B,$C803)</f>
        <v/>
      </c>
      <c r="BU803" s="35">
        <f>SUMIFS(рўйхат!CD:CD,рўйхат!$CY:$CY,$B$808,рўйхат!$B:$B,$C803)</f>
        <v/>
      </c>
      <c r="BV803" s="36">
        <f>SUMIFS(рўйхат!CE:CE,рўйхат!$CY:$CY,$B$808,рўйхат!$B:$B,$C803)</f>
        <v/>
      </c>
      <c r="BW803" s="35">
        <f>SUMIFS(рўйхат!CH:CH,рўйхат!$CY:$CY,$B$808,рўйхат!$B:$B,$C803)</f>
        <v/>
      </c>
      <c r="BX803" s="36">
        <f>SUMIFS(рўйхат!CI:CI,рўйхат!$CY:$CY,$B$808,рўйхат!$B:$B,$C803)</f>
        <v/>
      </c>
      <c r="BY803" s="35">
        <f>SUMIFS(рўйхат!CJ:CJ,рўйхат!$CY:$CY,$B$808,рўйхат!$B:$B,$C803)</f>
        <v/>
      </c>
      <c r="BZ803" s="36">
        <f>SUMIFS(рўйхат!CK:CK,рўйхат!$CY:$CY,$B$808,рўйхат!$B:$B,$C803)</f>
        <v/>
      </c>
      <c r="CA803" s="35">
        <f>SUMIFS(рўйхат!CL:CL,рўйхат!$CY:$CY,$B$808,рўйхат!$B:$B,$C803)</f>
        <v/>
      </c>
      <c r="CB803" s="36">
        <f>SUMIFS(рўйхат!CM:CM,рўйхат!$CY:$CY,$B$808,рўйхат!$B:$B,$C803)</f>
        <v/>
      </c>
      <c r="CC803" s="35">
        <f>SUMIFS(рўйхат!CN:CN,рўйхат!$CY:$CY,$B$808,рўйхат!$B:$B,$C803)</f>
        <v/>
      </c>
      <c r="CD803" s="36">
        <f>SUMIFS(рўйхат!CO:CO,рўйхат!$CY:$CY,$B$808,рўйхат!$B:$B,$C803)</f>
        <v/>
      </c>
      <c r="CE803" s="77">
        <f>IFERROR(BE803/(Q803+BE803),0)</f>
        <v/>
      </c>
      <c r="CF803" s="78">
        <f>IFERROR(BF803/(R803+BF803),0)</f>
        <v/>
      </c>
      <c r="CG803" s="8">
        <f>COUNTIFS(B:B,B803)</f>
        <v/>
      </c>
    </row>
    <row r="804" hidden="1" outlineLevel="1" ht="33.95" customFormat="1" customHeight="1" s="8">
      <c r="A804" s="31" t="n"/>
      <c r="B804" s="50" t="n">
        <v>28</v>
      </c>
      <c r="C804" s="67" t="inlineStr">
        <is>
          <t>Экология, атроф-муҳитни муҳофаза қилиш ва иқлим ўзгариши вазирлиги</t>
        </is>
      </c>
      <c r="D804" s="16" t="n"/>
      <c r="E804" s="35">
        <f>SUMIFS(рўйхат!F:F,рўйхат!$CY:$CY,$B$808,рўйхат!$B:$B,$C804)</f>
        <v/>
      </c>
      <c r="F804" s="36">
        <f>SUMIFS(рўйхат!G:G,рўйхат!$CY:$CY,$B$808,рўйхат!$B:$B,$C804)</f>
        <v/>
      </c>
      <c r="G804" s="35">
        <f>SUMIFS(рўйхат!H:H,рўйхат!$CY:$CY,$B$808,рўйхат!$B:$B,$C804)</f>
        <v/>
      </c>
      <c r="H804" s="36">
        <f>SUMIFS(рўйхат!I:I,рўйхат!$CY:$CY,$B$808,рўйхат!$B:$B,$C804)</f>
        <v/>
      </c>
      <c r="I804" s="35">
        <f>SUMIFS(рўйхат!J:J,рўйхат!$CY:$CY,$B$808,рўйхат!$B:$B,$C804)</f>
        <v/>
      </c>
      <c r="J804" s="36">
        <f>SUMIFS(рўйхат!K:K,рўйхат!$CY:$CY,$B$808,рўйхат!$B:$B,$C804)</f>
        <v/>
      </c>
      <c r="K804" s="35">
        <f>SUMIFS(рўйхат!L:L,рўйхат!$CY:$CY,$B$808,рўйхат!$B:$B,$C804)</f>
        <v/>
      </c>
      <c r="L804" s="36">
        <f>SUMIFS(рўйхат!M:M,рўйхат!$CY:$CY,$B$808,рўйхат!$B:$B,$C804)</f>
        <v/>
      </c>
      <c r="M804" s="35">
        <f>SUMIFS(рўйхат!N:N,рўйхат!$CY:$CY,$B$808,рўйхат!$B:$B,$C804)</f>
        <v/>
      </c>
      <c r="N804" s="36">
        <f>SUMIFS(рўйхат!O:O,рўйхат!$CY:$CY,$B$808,рўйхат!$B:$B,$C804)</f>
        <v/>
      </c>
      <c r="O804" s="34">
        <f>IFERROR(M804/E804,0)</f>
        <v/>
      </c>
      <c r="P804" s="34">
        <f>IFERROR(N804/F804,0)</f>
        <v/>
      </c>
      <c r="Q804" s="35">
        <f>SUMIFS(рўйхат!P:P,рўйхат!$CY:$CY,$B$808,рўйхат!$B:$B,$C804)</f>
        <v/>
      </c>
      <c r="R804" s="36">
        <f>SUMIFS(рўйхат!Q:Q,рўйхат!$CY:$CY,$B$808,рўйхат!$B:$B,$C804)</f>
        <v/>
      </c>
      <c r="S804" s="35">
        <f>SUMIFS(рўйхат!R:R,рўйхат!$CY:$CY,$B$808,рўйхат!$B:$B,$C804)</f>
        <v/>
      </c>
      <c r="T804" s="36">
        <f>SUMIFS(рўйхат!S:S,рўйхат!$CY:$CY,$B$808,рўйхат!$B:$B,$C804)</f>
        <v/>
      </c>
      <c r="U804" s="35">
        <f>SUMIFS(рўйхат!T:T,рўйхат!$CY:$CY,$B$808,рўйхат!$B:$B,$C804)</f>
        <v/>
      </c>
      <c r="V804" s="36">
        <f>SUMIFS(рўйхат!U:U,рўйхат!$CY:$CY,$B$808,рўйхат!$B:$B,$C804)</f>
        <v/>
      </c>
      <c r="W804" s="35">
        <f>SUMIFS(рўйхат!V:V,рўйхат!$CY:$CY,$B$808,рўйхат!$B:$B,$C804)</f>
        <v/>
      </c>
      <c r="X804" s="36">
        <f>SUMIFS(рўйхат!W:W,рўйхат!$CY:$CY,$B$808,рўйхат!$B:$B,$C804)</f>
        <v/>
      </c>
      <c r="Y804" s="35">
        <f>SUMIFS(рўйхат!X:X,рўйхат!$CY:$CY,$B$808,рўйхат!$B:$B,$C804)</f>
        <v/>
      </c>
      <c r="Z804" s="36">
        <f>SUMIFS(рўйхат!Y:Y,рўйхат!$CY:$CY,$B$808,рўйхат!$B:$B,$C804)</f>
        <v/>
      </c>
      <c r="AA804" s="35">
        <f>SUMIFS(рўйхат!Z:Z,рўйхат!$CY:$CY,$B$808,рўйхат!$B:$B,$C804)</f>
        <v/>
      </c>
      <c r="AB804" s="36">
        <f>SUMIFS(рўйхат!AA:AA,рўйхат!$CY:$CY,$B$808,рўйхат!$B:$B,$C804)</f>
        <v/>
      </c>
      <c r="AC804" s="35">
        <f>SUMIFS(рўйхат!AB:AB,рўйхат!$CY:$CY,$B$808,рўйхат!$B:$B,$C804)</f>
        <v/>
      </c>
      <c r="AD804" s="36">
        <f>SUMIFS(рўйхат!AC:AC,рўйхат!$CY:$CY,$B$808,рўйхат!$B:$B,$C804)</f>
        <v/>
      </c>
      <c r="AE804" s="35">
        <f>SUMIFS(рўйхат!AD:AD,рўйхат!$CY:$CY,$B$808,рўйхат!$B:$B,$C804)</f>
        <v/>
      </c>
      <c r="AF804" s="36">
        <f>SUMIFS(рўйхат!AE:AE,рўйхат!$CY:$CY,$B$808,рўйхат!$B:$B,$C804)</f>
        <v/>
      </c>
      <c r="AG804" s="35">
        <f>SUMIFS(рўйхат!AH:AH,рўйхат!$CY:$CY,$B$808,рўйхат!$B:$B,$C804)</f>
        <v/>
      </c>
      <c r="AH804" s="36">
        <f>SUMIFS(рўйхат!AI:AI,рўйхат!$CY:$CY,$B$808,рўйхат!$B:$B,$C804)</f>
        <v/>
      </c>
      <c r="AI804" s="35">
        <f>SUMIFS(рўйхат!AJ:AJ,рўйхат!$CY:$CY,$B$808,рўйхат!$B:$B,$C804)</f>
        <v/>
      </c>
      <c r="AJ804" s="36">
        <f>SUMIFS(рўйхат!AK:AK,рўйхат!$CY:$CY,$B$808,рўйхат!$B:$B,$C804)</f>
        <v/>
      </c>
      <c r="AK804" s="35">
        <f>SUMIFS(рўйхат!AL:AL,рўйхат!$CY:$CY,$B$808,рўйхат!$B:$B,$C804)</f>
        <v/>
      </c>
      <c r="AL804" s="36">
        <f>SUMIFS(рўйхат!AM:AM,рўйхат!$CY:$CY,$B$808,рўйхат!$B:$B,$C804)</f>
        <v/>
      </c>
      <c r="AM804" s="77">
        <f>IFERROR(Q804/E804,0)</f>
        <v/>
      </c>
      <c r="AN804" s="77">
        <f>IFERROR(R804/F804,0)</f>
        <v/>
      </c>
      <c r="AO804" s="36">
        <f>SUMIFS(рўйхат!AX:AX,рўйхат!$CY:$CY,$B$808,рўйхат!$B:$B,$C804)</f>
        <v/>
      </c>
      <c r="AP804" s="36">
        <f>SUMIFS(рўйхат!AY:AY,рўйхат!$CY:$CY,$B$808,рўйхат!$B:$B,$C804)</f>
        <v/>
      </c>
      <c r="AQ804" s="35">
        <f>SUMIFS(рўйхат!AZ:AZ,рўйхат!$CY:$CY,$B$808,рўйхат!$B:$B,$C804)</f>
        <v/>
      </c>
      <c r="AR804" s="36">
        <f>SUMIFS(рўйхат!BA:BA,рўйхат!$CY:$CY,$B$808,рўйхат!$B:$B,$C804)</f>
        <v/>
      </c>
      <c r="AS804" s="35">
        <f>SUMIFS(рўйхат!BB:BB,рўйхат!$CY:$CY,$B$808,рўйхат!$B:$B,$C804)</f>
        <v/>
      </c>
      <c r="AT804" s="36">
        <f>SUMIFS(рўйхат!BC:BC,рўйхат!$CY:$CY,$B$808,рўйхат!$B:$B,$C804)</f>
        <v/>
      </c>
      <c r="AU804" s="35">
        <f>SUMIFS(рўйхат!BD:BD,рўйхат!$CY:$CY,$B$808,рўйхат!$B:$B,$C804)</f>
        <v/>
      </c>
      <c r="AV804" s="36">
        <f>SUMIFS(рўйхат!BE:BE,рўйхат!$CY:$CY,$B$808,рўйхат!$B:$B,$C804)</f>
        <v/>
      </c>
      <c r="AW804" s="35">
        <f>SUMIFS(рўйхат!BF:BF,рўйхат!$CY:$CY,$B$808,рўйхат!$B:$B,$C804)</f>
        <v/>
      </c>
      <c r="AX804" s="36">
        <f>SUMIFS(рўйхат!BG:BG,рўйхат!$CY:$CY,$B$808,рўйхат!$B:$B,$C804)</f>
        <v/>
      </c>
      <c r="AY804" s="35">
        <f>SUMIFS(рўйхат!BH:BH,рўйхат!$CY:$CY,$B$808,рўйхат!$B:$B,$C804)</f>
        <v/>
      </c>
      <c r="AZ804" s="36">
        <f>SUMIFS(рўйхат!BI:BI,рўйхат!$CY:$CY,$B$808,рўйхат!$B:$B,$C804)</f>
        <v/>
      </c>
      <c r="BA804" s="35">
        <f>SUMIFS(рўйхат!BJ:BJ,рўйхат!$CY:$CY,$B$808,рўйхат!$B:$B,$C804)</f>
        <v/>
      </c>
      <c r="BB804" s="36">
        <f>SUMIFS(рўйхат!BK:BK,рўйхат!$CY:$CY,$B$808,рўйхат!$B:$B,$C804)</f>
        <v/>
      </c>
      <c r="BC804" s="77">
        <f>IFERROR(AO804/E804,0)</f>
        <v/>
      </c>
      <c r="BD804" s="77">
        <f>IFERROR(AP804/F804,0)</f>
        <v/>
      </c>
      <c r="BE804" s="35">
        <f>SUMIFS(рўйхат!BL:BL,рўйхат!$CY:$CY,$B$808,рўйхат!$B:$B,$C804)</f>
        <v/>
      </c>
      <c r="BF804" s="36">
        <f>SUMIFS(рўйхат!BM:BM,рўйхат!$CY:$CY,$B$808,рўйхат!$B:$B,$C804)</f>
        <v/>
      </c>
      <c r="BG804" s="35">
        <f>SUMIFS(рўйхат!BN:BN,рўйхат!$CY:$CY,$B$808,рўйхат!$B:$B,$C804)</f>
        <v/>
      </c>
      <c r="BH804" s="36">
        <f>SUMIFS(рўйхат!BO:BO,рўйхат!$CY:$CY,$B$808,рўйхат!$B:$B,$C804)</f>
        <v/>
      </c>
      <c r="BI804" s="35">
        <f>SUMIFS(рўйхат!BP:BP,рўйхат!$CY:$CY,$B$808,рўйхат!$B:$B,$C804)</f>
        <v/>
      </c>
      <c r="BJ804" s="36">
        <f>SUMIFS(рўйхат!BQ:BQ,рўйхат!$CY:$CY,$B$808,рўйхат!$B:$B,$C804)</f>
        <v/>
      </c>
      <c r="BK804" s="35">
        <f>SUMIFS(рўйхат!BR:BR,рўйхат!$CY:$CY,$B$808,рўйхат!$B:$B,$C804)</f>
        <v/>
      </c>
      <c r="BL804" s="36">
        <f>SUMIFS(рўйхат!BS:BS,рўйхат!$CY:$CY,$B$808,рўйхат!$B:$B,$C804)</f>
        <v/>
      </c>
      <c r="BM804" s="35">
        <f>SUMIFS(рўйхат!BT:BT,рўйхат!$CY:$CY,$B$808,рўйхат!$B:$B,$C804)</f>
        <v/>
      </c>
      <c r="BN804" s="36">
        <f>SUMIFS(рўйхат!BU:BU,рўйхат!$CY:$CY,$B$808,рўйхат!$B:$B,$C804)</f>
        <v/>
      </c>
      <c r="BO804" s="35">
        <f>SUMIFS(рўйхат!BX:BX,рўйхат!$CY:$CY,$B$808,рўйхат!$B:$B,$C804)</f>
        <v/>
      </c>
      <c r="BP804" s="36">
        <f>SUMIFS(рўйхат!BY:BY,рўйхат!$CY:$CY,$B$808,рўйхат!$B:$B,$C804)</f>
        <v/>
      </c>
      <c r="BQ804" s="35">
        <f>SUMIFS(рўйхат!BZ:BZ,рўйхат!$CY:$CY,$B$808,рўйхат!$B:$B,$C804)</f>
        <v/>
      </c>
      <c r="BR804" s="36">
        <f>SUMIFS(рўйхат!CA:CA,рўйхат!$CY:$CY,$B$808,рўйхат!$B:$B,$C804)</f>
        <v/>
      </c>
      <c r="BS804" s="35">
        <f>SUMIFS(рўйхат!CB:CB,рўйхат!$CY:$CY,$B$808,рўйхат!$B:$B,$C804)</f>
        <v/>
      </c>
      <c r="BT804" s="36">
        <f>SUMIFS(рўйхат!CC:CC,рўйхат!$CY:$CY,$B$808,рўйхат!$B:$B,$C804)</f>
        <v/>
      </c>
      <c r="BU804" s="35">
        <f>SUMIFS(рўйхат!CD:CD,рўйхат!$CY:$CY,$B$808,рўйхат!$B:$B,$C804)</f>
        <v/>
      </c>
      <c r="BV804" s="36">
        <f>SUMIFS(рўйхат!CE:CE,рўйхат!$CY:$CY,$B$808,рўйхат!$B:$B,$C804)</f>
        <v/>
      </c>
      <c r="BW804" s="35">
        <f>SUMIFS(рўйхат!CH:CH,рўйхат!$CY:$CY,$B$808,рўйхат!$B:$B,$C804)</f>
        <v/>
      </c>
      <c r="BX804" s="36">
        <f>SUMIFS(рўйхат!CI:CI,рўйхат!$CY:$CY,$B$808,рўйхат!$B:$B,$C804)</f>
        <v/>
      </c>
      <c r="BY804" s="35">
        <f>SUMIFS(рўйхат!CJ:CJ,рўйхат!$CY:$CY,$B$808,рўйхат!$B:$B,$C804)</f>
        <v/>
      </c>
      <c r="BZ804" s="36">
        <f>SUMIFS(рўйхат!CK:CK,рўйхат!$CY:$CY,$B$808,рўйхат!$B:$B,$C804)</f>
        <v/>
      </c>
      <c r="CA804" s="35">
        <f>SUMIFS(рўйхат!CL:CL,рўйхат!$CY:$CY,$B$808,рўйхат!$B:$B,$C804)</f>
        <v/>
      </c>
      <c r="CB804" s="36">
        <f>SUMIFS(рўйхат!CM:CM,рўйхат!$CY:$CY,$B$808,рўйхат!$B:$B,$C804)</f>
        <v/>
      </c>
      <c r="CC804" s="35">
        <f>SUMIFS(рўйхат!CN:CN,рўйхат!$CY:$CY,$B$808,рўйхат!$B:$B,$C804)</f>
        <v/>
      </c>
      <c r="CD804" s="36">
        <f>SUMIFS(рўйхат!CO:CO,рўйхат!$CY:$CY,$B$808,рўйхат!$B:$B,$C804)</f>
        <v/>
      </c>
      <c r="CE804" s="77">
        <f>IFERROR(BE804/(Q804+BE804),0)</f>
        <v/>
      </c>
      <c r="CF804" s="78">
        <f>IFERROR(BF804/(R804+BF804),0)</f>
        <v/>
      </c>
      <c r="CG804" s="8">
        <f>COUNTIFS(B:B,B804)</f>
        <v/>
      </c>
    </row>
    <row r="805" hidden="1" outlineLevel="1" ht="17.1" customFormat="1" customHeight="1" s="8">
      <c r="A805" s="31" t="n"/>
      <c r="B805" s="50" t="n">
        <v>29</v>
      </c>
      <c r="C805" s="67" t="inlineStr">
        <is>
          <t>Энергетика вазирлиги</t>
        </is>
      </c>
      <c r="D805" s="16" t="n"/>
      <c r="E805" s="35">
        <f>SUMIFS(рўйхат!F:F,рўйхат!$CY:$CY,$B$808,рўйхат!$B:$B,$C805)</f>
        <v/>
      </c>
      <c r="F805" s="36">
        <f>SUMIFS(рўйхат!G:G,рўйхат!$CY:$CY,$B$808,рўйхат!$B:$B,$C805)</f>
        <v/>
      </c>
      <c r="G805" s="35">
        <f>SUMIFS(рўйхат!H:H,рўйхат!$CY:$CY,$B$808,рўйхат!$B:$B,$C805)</f>
        <v/>
      </c>
      <c r="H805" s="36">
        <f>SUMIFS(рўйхат!I:I,рўйхат!$CY:$CY,$B$808,рўйхат!$B:$B,$C805)</f>
        <v/>
      </c>
      <c r="I805" s="35">
        <f>SUMIFS(рўйхат!J:J,рўйхат!$CY:$CY,$B$808,рўйхат!$B:$B,$C805)</f>
        <v/>
      </c>
      <c r="J805" s="36">
        <f>SUMIFS(рўйхат!K:K,рўйхат!$CY:$CY,$B$808,рўйхат!$B:$B,$C805)</f>
        <v/>
      </c>
      <c r="K805" s="35">
        <f>SUMIFS(рўйхат!L:L,рўйхат!$CY:$CY,$B$808,рўйхат!$B:$B,$C805)</f>
        <v/>
      </c>
      <c r="L805" s="36">
        <f>SUMIFS(рўйхат!M:M,рўйхат!$CY:$CY,$B$808,рўйхат!$B:$B,$C805)</f>
        <v/>
      </c>
      <c r="M805" s="35">
        <f>SUMIFS(рўйхат!N:N,рўйхат!$CY:$CY,$B$808,рўйхат!$B:$B,$C805)</f>
        <v/>
      </c>
      <c r="N805" s="36">
        <f>SUMIFS(рўйхат!O:O,рўйхат!$CY:$CY,$B$808,рўйхат!$B:$B,$C805)</f>
        <v/>
      </c>
      <c r="O805" s="34">
        <f>IFERROR(M805/E805,0)</f>
        <v/>
      </c>
      <c r="P805" s="34">
        <f>IFERROR(N805/F805,0)</f>
        <v/>
      </c>
      <c r="Q805" s="35">
        <f>SUMIFS(рўйхат!P:P,рўйхат!$CY:$CY,$B$808,рўйхат!$B:$B,$C805)</f>
        <v/>
      </c>
      <c r="R805" s="36">
        <f>SUMIFS(рўйхат!Q:Q,рўйхат!$CY:$CY,$B$808,рўйхат!$B:$B,$C805)</f>
        <v/>
      </c>
      <c r="S805" s="35">
        <f>SUMIFS(рўйхат!R:R,рўйхат!$CY:$CY,$B$808,рўйхат!$B:$B,$C805)</f>
        <v/>
      </c>
      <c r="T805" s="36">
        <f>SUMIFS(рўйхат!S:S,рўйхат!$CY:$CY,$B$808,рўйхат!$B:$B,$C805)</f>
        <v/>
      </c>
      <c r="U805" s="35">
        <f>SUMIFS(рўйхат!T:T,рўйхат!$CY:$CY,$B$808,рўйхат!$B:$B,$C805)</f>
        <v/>
      </c>
      <c r="V805" s="36">
        <f>SUMIFS(рўйхат!U:U,рўйхат!$CY:$CY,$B$808,рўйхат!$B:$B,$C805)</f>
        <v/>
      </c>
      <c r="W805" s="35">
        <f>SUMIFS(рўйхат!V:V,рўйхат!$CY:$CY,$B$808,рўйхат!$B:$B,$C805)</f>
        <v/>
      </c>
      <c r="X805" s="36">
        <f>SUMIFS(рўйхат!W:W,рўйхат!$CY:$CY,$B$808,рўйхат!$B:$B,$C805)</f>
        <v/>
      </c>
      <c r="Y805" s="35">
        <f>SUMIFS(рўйхат!X:X,рўйхат!$CY:$CY,$B$808,рўйхат!$B:$B,$C805)</f>
        <v/>
      </c>
      <c r="Z805" s="36">
        <f>SUMIFS(рўйхат!Y:Y,рўйхат!$CY:$CY,$B$808,рўйхат!$B:$B,$C805)</f>
        <v/>
      </c>
      <c r="AA805" s="35">
        <f>SUMIFS(рўйхат!Z:Z,рўйхат!$CY:$CY,$B$808,рўйхат!$B:$B,$C805)</f>
        <v/>
      </c>
      <c r="AB805" s="36">
        <f>SUMIFS(рўйхат!AA:AA,рўйхат!$CY:$CY,$B$808,рўйхат!$B:$B,$C805)</f>
        <v/>
      </c>
      <c r="AC805" s="35">
        <f>SUMIFS(рўйхат!AB:AB,рўйхат!$CY:$CY,$B$808,рўйхат!$B:$B,$C805)</f>
        <v/>
      </c>
      <c r="AD805" s="36">
        <f>SUMIFS(рўйхат!AC:AC,рўйхат!$CY:$CY,$B$808,рўйхат!$B:$B,$C805)</f>
        <v/>
      </c>
      <c r="AE805" s="35">
        <f>SUMIFS(рўйхат!AD:AD,рўйхат!$CY:$CY,$B$808,рўйхат!$B:$B,$C805)</f>
        <v/>
      </c>
      <c r="AF805" s="36">
        <f>SUMIFS(рўйхат!AE:AE,рўйхат!$CY:$CY,$B$808,рўйхат!$B:$B,$C805)</f>
        <v/>
      </c>
      <c r="AG805" s="35">
        <f>SUMIFS(рўйхат!AH:AH,рўйхат!$CY:$CY,$B$808,рўйхат!$B:$B,$C805)</f>
        <v/>
      </c>
      <c r="AH805" s="36">
        <f>SUMIFS(рўйхат!AI:AI,рўйхат!$CY:$CY,$B$808,рўйхат!$B:$B,$C805)</f>
        <v/>
      </c>
      <c r="AI805" s="35">
        <f>SUMIFS(рўйхат!AJ:AJ,рўйхат!$CY:$CY,$B$808,рўйхат!$B:$B,$C805)</f>
        <v/>
      </c>
      <c r="AJ805" s="36">
        <f>SUMIFS(рўйхат!AK:AK,рўйхат!$CY:$CY,$B$808,рўйхат!$B:$B,$C805)</f>
        <v/>
      </c>
      <c r="AK805" s="35">
        <f>SUMIFS(рўйхат!AL:AL,рўйхат!$CY:$CY,$B$808,рўйхат!$B:$B,$C805)</f>
        <v/>
      </c>
      <c r="AL805" s="36">
        <f>SUMIFS(рўйхат!AM:AM,рўйхат!$CY:$CY,$B$808,рўйхат!$B:$B,$C805)</f>
        <v/>
      </c>
      <c r="AM805" s="77">
        <f>IFERROR(Q805/E805,0)</f>
        <v/>
      </c>
      <c r="AN805" s="77">
        <f>IFERROR(R805/F805,0)</f>
        <v/>
      </c>
      <c r="AO805" s="36">
        <f>SUMIFS(рўйхат!AX:AX,рўйхат!$CY:$CY,$B$808,рўйхат!$B:$B,$C805)</f>
        <v/>
      </c>
      <c r="AP805" s="36">
        <f>SUMIFS(рўйхат!AY:AY,рўйхат!$CY:$CY,$B$808,рўйхат!$B:$B,$C805)</f>
        <v/>
      </c>
      <c r="AQ805" s="35">
        <f>SUMIFS(рўйхат!AZ:AZ,рўйхат!$CY:$CY,$B$808,рўйхат!$B:$B,$C805)</f>
        <v/>
      </c>
      <c r="AR805" s="36">
        <f>SUMIFS(рўйхат!BA:BA,рўйхат!$CY:$CY,$B$808,рўйхат!$B:$B,$C805)</f>
        <v/>
      </c>
      <c r="AS805" s="35">
        <f>SUMIFS(рўйхат!BB:BB,рўйхат!$CY:$CY,$B$808,рўйхат!$B:$B,$C805)</f>
        <v/>
      </c>
      <c r="AT805" s="36">
        <f>SUMIFS(рўйхат!BC:BC,рўйхат!$CY:$CY,$B$808,рўйхат!$B:$B,$C805)</f>
        <v/>
      </c>
      <c r="AU805" s="35">
        <f>SUMIFS(рўйхат!BD:BD,рўйхат!$CY:$CY,$B$808,рўйхат!$B:$B,$C805)</f>
        <v/>
      </c>
      <c r="AV805" s="36">
        <f>SUMIFS(рўйхат!BE:BE,рўйхат!$CY:$CY,$B$808,рўйхат!$B:$B,$C805)</f>
        <v/>
      </c>
      <c r="AW805" s="35">
        <f>SUMIFS(рўйхат!BF:BF,рўйхат!$CY:$CY,$B$808,рўйхат!$B:$B,$C805)</f>
        <v/>
      </c>
      <c r="AX805" s="36">
        <f>SUMIFS(рўйхат!BG:BG,рўйхат!$CY:$CY,$B$808,рўйхат!$B:$B,$C805)</f>
        <v/>
      </c>
      <c r="AY805" s="35">
        <f>SUMIFS(рўйхат!BH:BH,рўйхат!$CY:$CY,$B$808,рўйхат!$B:$B,$C805)</f>
        <v/>
      </c>
      <c r="AZ805" s="36">
        <f>SUMIFS(рўйхат!BI:BI,рўйхат!$CY:$CY,$B$808,рўйхат!$B:$B,$C805)</f>
        <v/>
      </c>
      <c r="BA805" s="35">
        <f>SUMIFS(рўйхат!BJ:BJ,рўйхат!$CY:$CY,$B$808,рўйхат!$B:$B,$C805)</f>
        <v/>
      </c>
      <c r="BB805" s="36">
        <f>SUMIFS(рўйхат!BK:BK,рўйхат!$CY:$CY,$B$808,рўйхат!$B:$B,$C805)</f>
        <v/>
      </c>
      <c r="BC805" s="77">
        <f>IFERROR(AO805/E805,0)</f>
        <v/>
      </c>
      <c r="BD805" s="77">
        <f>IFERROR(AP805/F805,0)</f>
        <v/>
      </c>
      <c r="BE805" s="35">
        <f>SUMIFS(рўйхат!BL:BL,рўйхат!$CY:$CY,$B$808,рўйхат!$B:$B,$C805)</f>
        <v/>
      </c>
      <c r="BF805" s="36">
        <f>SUMIFS(рўйхат!BM:BM,рўйхат!$CY:$CY,$B$808,рўйхат!$B:$B,$C805)</f>
        <v/>
      </c>
      <c r="BG805" s="35">
        <f>SUMIFS(рўйхат!BN:BN,рўйхат!$CY:$CY,$B$808,рўйхат!$B:$B,$C805)</f>
        <v/>
      </c>
      <c r="BH805" s="36">
        <f>SUMIFS(рўйхат!BO:BO,рўйхат!$CY:$CY,$B$808,рўйхат!$B:$B,$C805)</f>
        <v/>
      </c>
      <c r="BI805" s="35">
        <f>SUMIFS(рўйхат!BP:BP,рўйхат!$CY:$CY,$B$808,рўйхат!$B:$B,$C805)</f>
        <v/>
      </c>
      <c r="BJ805" s="36">
        <f>SUMIFS(рўйхат!BQ:BQ,рўйхат!$CY:$CY,$B$808,рўйхат!$B:$B,$C805)</f>
        <v/>
      </c>
      <c r="BK805" s="35">
        <f>SUMIFS(рўйхат!BR:BR,рўйхат!$CY:$CY,$B$808,рўйхат!$B:$B,$C805)</f>
        <v/>
      </c>
      <c r="BL805" s="36">
        <f>SUMIFS(рўйхат!BS:BS,рўйхат!$CY:$CY,$B$808,рўйхат!$B:$B,$C805)</f>
        <v/>
      </c>
      <c r="BM805" s="35">
        <f>SUMIFS(рўйхат!BT:BT,рўйхат!$CY:$CY,$B$808,рўйхат!$B:$B,$C805)</f>
        <v/>
      </c>
      <c r="BN805" s="36">
        <f>SUMIFS(рўйхат!BU:BU,рўйхат!$CY:$CY,$B$808,рўйхат!$B:$B,$C805)</f>
        <v/>
      </c>
      <c r="BO805" s="35">
        <f>SUMIFS(рўйхат!BX:BX,рўйхат!$CY:$CY,$B$808,рўйхат!$B:$B,$C805)</f>
        <v/>
      </c>
      <c r="BP805" s="36">
        <f>SUMIFS(рўйхат!BY:BY,рўйхат!$CY:$CY,$B$808,рўйхат!$B:$B,$C805)</f>
        <v/>
      </c>
      <c r="BQ805" s="35">
        <f>SUMIFS(рўйхат!BZ:BZ,рўйхат!$CY:$CY,$B$808,рўйхат!$B:$B,$C805)</f>
        <v/>
      </c>
      <c r="BR805" s="36">
        <f>SUMIFS(рўйхат!CA:CA,рўйхат!$CY:$CY,$B$808,рўйхат!$B:$B,$C805)</f>
        <v/>
      </c>
      <c r="BS805" s="35">
        <f>SUMIFS(рўйхат!CB:CB,рўйхат!$CY:$CY,$B$808,рўйхат!$B:$B,$C805)</f>
        <v/>
      </c>
      <c r="BT805" s="36">
        <f>SUMIFS(рўйхат!CC:CC,рўйхат!$CY:$CY,$B$808,рўйхат!$B:$B,$C805)</f>
        <v/>
      </c>
      <c r="BU805" s="35">
        <f>SUMIFS(рўйхат!CD:CD,рўйхат!$CY:$CY,$B$808,рўйхат!$B:$B,$C805)</f>
        <v/>
      </c>
      <c r="BV805" s="36">
        <f>SUMIFS(рўйхат!CE:CE,рўйхат!$CY:$CY,$B$808,рўйхат!$B:$B,$C805)</f>
        <v/>
      </c>
      <c r="BW805" s="35">
        <f>SUMIFS(рўйхат!CH:CH,рўйхат!$CY:$CY,$B$808,рўйхат!$B:$B,$C805)</f>
        <v/>
      </c>
      <c r="BX805" s="36">
        <f>SUMIFS(рўйхат!CI:CI,рўйхат!$CY:$CY,$B$808,рўйхат!$B:$B,$C805)</f>
        <v/>
      </c>
      <c r="BY805" s="35">
        <f>SUMIFS(рўйхат!CJ:CJ,рўйхат!$CY:$CY,$B$808,рўйхат!$B:$B,$C805)</f>
        <v/>
      </c>
      <c r="BZ805" s="36">
        <f>SUMIFS(рўйхат!CK:CK,рўйхат!$CY:$CY,$B$808,рўйхат!$B:$B,$C805)</f>
        <v/>
      </c>
      <c r="CA805" s="35">
        <f>SUMIFS(рўйхат!CL:CL,рўйхат!$CY:$CY,$B$808,рўйхат!$B:$B,$C805)</f>
        <v/>
      </c>
      <c r="CB805" s="36">
        <f>SUMIFS(рўйхат!CM:CM,рўйхат!$CY:$CY,$B$808,рўйхат!$B:$B,$C805)</f>
        <v/>
      </c>
      <c r="CC805" s="35">
        <f>SUMIFS(рўйхат!CN:CN,рўйхат!$CY:$CY,$B$808,рўйхат!$B:$B,$C805)</f>
        <v/>
      </c>
      <c r="CD805" s="36">
        <f>SUMIFS(рўйхат!CO:CO,рўйхат!$CY:$CY,$B$808,рўйхат!$B:$B,$C805)</f>
        <v/>
      </c>
      <c r="CE805" s="77">
        <f>IFERROR(BE805/(Q805+BE805),0)</f>
        <v/>
      </c>
      <c r="CF805" s="78">
        <f>IFERROR(BF805/(R805+BF805),0)</f>
        <v/>
      </c>
      <c r="CG805" s="8">
        <f>COUNTIFS(B:B,B805)</f>
        <v/>
      </c>
    </row>
    <row r="806" hidden="1" outlineLevel="1" ht="17.1" customFormat="1" customHeight="1" s="8">
      <c r="A806" s="31" t="n"/>
      <c r="B806" s="50" t="n">
        <v>30</v>
      </c>
      <c r="C806" s="67" t="inlineStr">
        <is>
          <t>Kadastr agentligi</t>
        </is>
      </c>
      <c r="D806" s="16" t="n"/>
      <c r="E806" s="35">
        <f>SUMIFS(рўйхат!F:F,рўйхат!$CY:$CY,$B$808,рўйхат!$B:$B,$C806)</f>
        <v/>
      </c>
      <c r="F806" s="36">
        <f>SUMIFS(рўйхат!G:G,рўйхат!$CY:$CY,$B$808,рўйхат!$B:$B,$C806)</f>
        <v/>
      </c>
      <c r="G806" s="35">
        <f>SUMIFS(рўйхат!H:H,рўйхат!$CY:$CY,$B$808,рўйхат!$B:$B,$C806)</f>
        <v/>
      </c>
      <c r="H806" s="36">
        <f>SUMIFS(рўйхат!I:I,рўйхат!$CY:$CY,$B$808,рўйхат!$B:$B,$C806)</f>
        <v/>
      </c>
      <c r="I806" s="35">
        <f>SUMIFS(рўйхат!J:J,рўйхат!$CY:$CY,$B$808,рўйхат!$B:$B,$C806)</f>
        <v/>
      </c>
      <c r="J806" s="36">
        <f>SUMIFS(рўйхат!K:K,рўйхат!$CY:$CY,$B$808,рўйхат!$B:$B,$C806)</f>
        <v/>
      </c>
      <c r="K806" s="35">
        <f>SUMIFS(рўйхат!L:L,рўйхат!$CY:$CY,$B$808,рўйхат!$B:$B,$C806)</f>
        <v/>
      </c>
      <c r="L806" s="36">
        <f>SUMIFS(рўйхат!M:M,рўйхат!$CY:$CY,$B$808,рўйхат!$B:$B,$C806)</f>
        <v/>
      </c>
      <c r="M806" s="35">
        <f>SUMIFS(рўйхат!N:N,рўйхат!$CY:$CY,$B$808,рўйхат!$B:$B,$C806)</f>
        <v/>
      </c>
      <c r="N806" s="36">
        <f>SUMIFS(рўйхат!O:O,рўйхат!$CY:$CY,$B$808,рўйхат!$B:$B,$C806)</f>
        <v/>
      </c>
      <c r="O806" s="34">
        <f>IFERROR(M806/E806,0)</f>
        <v/>
      </c>
      <c r="P806" s="34">
        <f>IFERROR(N806/F806,0)</f>
        <v/>
      </c>
      <c r="Q806" s="35">
        <f>SUMIFS(рўйхат!P:P,рўйхат!$CY:$CY,$B$808,рўйхат!$B:$B,$C806)</f>
        <v/>
      </c>
      <c r="R806" s="36">
        <f>SUMIFS(рўйхат!Q:Q,рўйхат!$CY:$CY,$B$808,рўйхат!$B:$B,$C806)</f>
        <v/>
      </c>
      <c r="S806" s="35">
        <f>SUMIFS(рўйхат!R:R,рўйхат!$CY:$CY,$B$808,рўйхат!$B:$B,$C806)</f>
        <v/>
      </c>
      <c r="T806" s="36">
        <f>SUMIFS(рўйхат!S:S,рўйхат!$CY:$CY,$B$808,рўйхат!$B:$B,$C806)</f>
        <v/>
      </c>
      <c r="U806" s="35">
        <f>SUMIFS(рўйхат!T:T,рўйхат!$CY:$CY,$B$808,рўйхат!$B:$B,$C806)</f>
        <v/>
      </c>
      <c r="V806" s="36">
        <f>SUMIFS(рўйхат!U:U,рўйхат!$CY:$CY,$B$808,рўйхат!$B:$B,$C806)</f>
        <v/>
      </c>
      <c r="W806" s="35">
        <f>SUMIFS(рўйхат!V:V,рўйхат!$CY:$CY,$B$808,рўйхат!$B:$B,$C806)</f>
        <v/>
      </c>
      <c r="X806" s="36">
        <f>SUMIFS(рўйхат!W:W,рўйхат!$CY:$CY,$B$808,рўйхат!$B:$B,$C806)</f>
        <v/>
      </c>
      <c r="Y806" s="35">
        <f>SUMIFS(рўйхат!X:X,рўйхат!$CY:$CY,$B$808,рўйхат!$B:$B,$C806)</f>
        <v/>
      </c>
      <c r="Z806" s="36">
        <f>SUMIFS(рўйхат!Y:Y,рўйхат!$CY:$CY,$B$808,рўйхат!$B:$B,$C806)</f>
        <v/>
      </c>
      <c r="AA806" s="35">
        <f>SUMIFS(рўйхат!Z:Z,рўйхат!$CY:$CY,$B$808,рўйхат!$B:$B,$C806)</f>
        <v/>
      </c>
      <c r="AB806" s="36">
        <f>SUMIFS(рўйхат!AA:AA,рўйхат!$CY:$CY,$B$808,рўйхат!$B:$B,$C806)</f>
        <v/>
      </c>
      <c r="AC806" s="35">
        <f>SUMIFS(рўйхат!AB:AB,рўйхат!$CY:$CY,$B$808,рўйхат!$B:$B,$C806)</f>
        <v/>
      </c>
      <c r="AD806" s="36">
        <f>SUMIFS(рўйхат!AC:AC,рўйхат!$CY:$CY,$B$808,рўйхат!$B:$B,$C806)</f>
        <v/>
      </c>
      <c r="AE806" s="35">
        <f>SUMIFS(рўйхат!AD:AD,рўйхат!$CY:$CY,$B$808,рўйхат!$B:$B,$C806)</f>
        <v/>
      </c>
      <c r="AF806" s="36">
        <f>SUMIFS(рўйхат!AE:AE,рўйхат!$CY:$CY,$B$808,рўйхат!$B:$B,$C806)</f>
        <v/>
      </c>
      <c r="AG806" s="35">
        <f>SUMIFS(рўйхат!AH:AH,рўйхат!$CY:$CY,$B$808,рўйхат!$B:$B,$C806)</f>
        <v/>
      </c>
      <c r="AH806" s="36">
        <f>SUMIFS(рўйхат!AI:AI,рўйхат!$CY:$CY,$B$808,рўйхат!$B:$B,$C806)</f>
        <v/>
      </c>
      <c r="AI806" s="35">
        <f>SUMIFS(рўйхат!AJ:AJ,рўйхат!$CY:$CY,$B$808,рўйхат!$B:$B,$C806)</f>
        <v/>
      </c>
      <c r="AJ806" s="36">
        <f>SUMIFS(рўйхат!AK:AK,рўйхат!$CY:$CY,$B$808,рўйхат!$B:$B,$C806)</f>
        <v/>
      </c>
      <c r="AK806" s="35">
        <f>SUMIFS(рўйхат!AL:AL,рўйхат!$CY:$CY,$B$808,рўйхат!$B:$B,$C806)</f>
        <v/>
      </c>
      <c r="AL806" s="36">
        <f>SUMIFS(рўйхат!AM:AM,рўйхат!$CY:$CY,$B$808,рўйхат!$B:$B,$C806)</f>
        <v/>
      </c>
      <c r="AM806" s="77">
        <f>IFERROR(Q806/E806,0)</f>
        <v/>
      </c>
      <c r="AN806" s="77">
        <f>IFERROR(R806/F806,0)</f>
        <v/>
      </c>
      <c r="AO806" s="36">
        <f>SUMIFS(рўйхат!AX:AX,рўйхат!$CY:$CY,$B$808,рўйхат!$B:$B,$C806)</f>
        <v/>
      </c>
      <c r="AP806" s="36">
        <f>SUMIFS(рўйхат!AY:AY,рўйхат!$CY:$CY,$B$808,рўйхат!$B:$B,$C806)</f>
        <v/>
      </c>
      <c r="AQ806" s="35">
        <f>SUMIFS(рўйхат!AZ:AZ,рўйхат!$CY:$CY,$B$808,рўйхат!$B:$B,$C806)</f>
        <v/>
      </c>
      <c r="AR806" s="36">
        <f>SUMIFS(рўйхат!BA:BA,рўйхат!$CY:$CY,$B$808,рўйхат!$B:$B,$C806)</f>
        <v/>
      </c>
      <c r="AS806" s="35">
        <f>SUMIFS(рўйхат!BB:BB,рўйхат!$CY:$CY,$B$808,рўйхат!$B:$B,$C806)</f>
        <v/>
      </c>
      <c r="AT806" s="36">
        <f>SUMIFS(рўйхат!BC:BC,рўйхат!$CY:$CY,$B$808,рўйхат!$B:$B,$C806)</f>
        <v/>
      </c>
      <c r="AU806" s="35">
        <f>SUMIFS(рўйхат!BD:BD,рўйхат!$CY:$CY,$B$808,рўйхат!$B:$B,$C806)</f>
        <v/>
      </c>
      <c r="AV806" s="36">
        <f>SUMIFS(рўйхат!BE:BE,рўйхат!$CY:$CY,$B$808,рўйхат!$B:$B,$C806)</f>
        <v/>
      </c>
      <c r="AW806" s="35">
        <f>SUMIFS(рўйхат!BF:BF,рўйхат!$CY:$CY,$B$808,рўйхат!$B:$B,$C806)</f>
        <v/>
      </c>
      <c r="AX806" s="36">
        <f>SUMIFS(рўйхат!BG:BG,рўйхат!$CY:$CY,$B$808,рўйхат!$B:$B,$C806)</f>
        <v/>
      </c>
      <c r="AY806" s="35">
        <f>SUMIFS(рўйхат!BH:BH,рўйхат!$CY:$CY,$B$808,рўйхат!$B:$B,$C806)</f>
        <v/>
      </c>
      <c r="AZ806" s="36">
        <f>SUMIFS(рўйхат!BI:BI,рўйхат!$CY:$CY,$B$808,рўйхат!$B:$B,$C806)</f>
        <v/>
      </c>
      <c r="BA806" s="35">
        <f>SUMIFS(рўйхат!BJ:BJ,рўйхат!$CY:$CY,$B$808,рўйхат!$B:$B,$C806)</f>
        <v/>
      </c>
      <c r="BB806" s="36">
        <f>SUMIFS(рўйхат!BK:BK,рўйхат!$CY:$CY,$B$808,рўйхат!$B:$B,$C806)</f>
        <v/>
      </c>
      <c r="BC806" s="77">
        <f>IFERROR(AO806/E806,0)</f>
        <v/>
      </c>
      <c r="BD806" s="77">
        <f>IFERROR(AP806/F806,0)</f>
        <v/>
      </c>
      <c r="BE806" s="35">
        <f>SUMIFS(рўйхат!BL:BL,рўйхат!$CY:$CY,$B$808,рўйхат!$B:$B,$C806)</f>
        <v/>
      </c>
      <c r="BF806" s="36">
        <f>SUMIFS(рўйхат!BM:BM,рўйхат!$CY:$CY,$B$808,рўйхат!$B:$B,$C806)</f>
        <v/>
      </c>
      <c r="BG806" s="35">
        <f>SUMIFS(рўйхат!BN:BN,рўйхат!$CY:$CY,$B$808,рўйхат!$B:$B,$C806)</f>
        <v/>
      </c>
      <c r="BH806" s="36">
        <f>SUMIFS(рўйхат!BO:BO,рўйхат!$CY:$CY,$B$808,рўйхат!$B:$B,$C806)</f>
        <v/>
      </c>
      <c r="BI806" s="35">
        <f>SUMIFS(рўйхат!BP:BP,рўйхат!$CY:$CY,$B$808,рўйхат!$B:$B,$C806)</f>
        <v/>
      </c>
      <c r="BJ806" s="36">
        <f>SUMIFS(рўйхат!BQ:BQ,рўйхат!$CY:$CY,$B$808,рўйхат!$B:$B,$C806)</f>
        <v/>
      </c>
      <c r="BK806" s="35">
        <f>SUMIFS(рўйхат!BR:BR,рўйхат!$CY:$CY,$B$808,рўйхат!$B:$B,$C806)</f>
        <v/>
      </c>
      <c r="BL806" s="36">
        <f>SUMIFS(рўйхат!BS:BS,рўйхат!$CY:$CY,$B$808,рўйхат!$B:$B,$C806)</f>
        <v/>
      </c>
      <c r="BM806" s="35">
        <f>SUMIFS(рўйхат!BT:BT,рўйхат!$CY:$CY,$B$808,рўйхат!$B:$B,$C806)</f>
        <v/>
      </c>
      <c r="BN806" s="36">
        <f>SUMIFS(рўйхат!BU:BU,рўйхат!$CY:$CY,$B$808,рўйхат!$B:$B,$C806)</f>
        <v/>
      </c>
      <c r="BO806" s="35">
        <f>SUMIFS(рўйхат!BX:BX,рўйхат!$CY:$CY,$B$808,рўйхат!$B:$B,$C806)</f>
        <v/>
      </c>
      <c r="BP806" s="36">
        <f>SUMIFS(рўйхат!BY:BY,рўйхат!$CY:$CY,$B$808,рўйхат!$B:$B,$C806)</f>
        <v/>
      </c>
      <c r="BQ806" s="35">
        <f>SUMIFS(рўйхат!BZ:BZ,рўйхат!$CY:$CY,$B$808,рўйхат!$B:$B,$C806)</f>
        <v/>
      </c>
      <c r="BR806" s="36">
        <f>SUMIFS(рўйхат!CA:CA,рўйхат!$CY:$CY,$B$808,рўйхат!$B:$B,$C806)</f>
        <v/>
      </c>
      <c r="BS806" s="35">
        <f>SUMIFS(рўйхат!CB:CB,рўйхат!$CY:$CY,$B$808,рўйхат!$B:$B,$C806)</f>
        <v/>
      </c>
      <c r="BT806" s="36">
        <f>SUMIFS(рўйхат!CC:CC,рўйхат!$CY:$CY,$B$808,рўйхат!$B:$B,$C806)</f>
        <v/>
      </c>
      <c r="BU806" s="35">
        <f>SUMIFS(рўйхат!CD:CD,рўйхат!$CY:$CY,$B$808,рўйхат!$B:$B,$C806)</f>
        <v/>
      </c>
      <c r="BV806" s="36">
        <f>SUMIFS(рўйхат!CE:CE,рўйхат!$CY:$CY,$B$808,рўйхат!$B:$B,$C806)</f>
        <v/>
      </c>
      <c r="BW806" s="35">
        <f>SUMIFS(рўйхат!CH:CH,рўйхат!$CY:$CY,$B$808,рўйхат!$B:$B,$C806)</f>
        <v/>
      </c>
      <c r="BX806" s="36">
        <f>SUMIFS(рўйхат!CI:CI,рўйхат!$CY:$CY,$B$808,рўйхат!$B:$B,$C806)</f>
        <v/>
      </c>
      <c r="BY806" s="35">
        <f>SUMIFS(рўйхат!CJ:CJ,рўйхат!$CY:$CY,$B$808,рўйхат!$B:$B,$C806)</f>
        <v/>
      </c>
      <c r="BZ806" s="36">
        <f>SUMIFS(рўйхат!CK:CK,рўйхат!$CY:$CY,$B$808,рўйхат!$B:$B,$C806)</f>
        <v/>
      </c>
      <c r="CA806" s="35">
        <f>SUMIFS(рўйхат!CL:CL,рўйхат!$CY:$CY,$B$808,рўйхат!$B:$B,$C806)</f>
        <v/>
      </c>
      <c r="CB806" s="36">
        <f>SUMIFS(рўйхат!CM:CM,рўйхат!$CY:$CY,$B$808,рўйхат!$B:$B,$C806)</f>
        <v/>
      </c>
      <c r="CC806" s="35">
        <f>SUMIFS(рўйхат!CN:CN,рўйхат!$CY:$CY,$B$808,рўйхат!$B:$B,$C806)</f>
        <v/>
      </c>
      <c r="CD806" s="36">
        <f>SUMIFS(рўйхат!CO:CO,рўйхат!$CY:$CY,$B$808,рўйхат!$B:$B,$C806)</f>
        <v/>
      </c>
      <c r="CE806" s="77">
        <f>IFERROR(BE806/(Q806+BE806),0)</f>
        <v/>
      </c>
      <c r="CF806" s="78">
        <f>IFERROR(BF806/(R806+BF806),0)</f>
        <v/>
      </c>
      <c r="CG806" s="8">
        <f>COUNTIFS(B:B,B806)</f>
        <v/>
      </c>
    </row>
    <row r="807" hidden="1" outlineLevel="1" ht="17.1" customFormat="1" customHeight="1" s="8">
      <c r="A807" s="31" t="n"/>
      <c r="B807" s="50" t="n">
        <v>31</v>
      </c>
      <c r="C807" s="67" t="inlineStr">
        <is>
          <t>Бошқалар</t>
        </is>
      </c>
      <c r="D807" s="16" t="n"/>
      <c r="E807" s="35">
        <f>SUMIFS(рўйхат!F:F,рўйхат!$CY:$CY,$B$808,рўйхат!$B:$B,$C807)</f>
        <v/>
      </c>
      <c r="F807" s="36">
        <f>SUMIFS(рўйхат!G:G,рўйхат!$CY:$CY,$B$808,рўйхат!$B:$B,$C807)</f>
        <v/>
      </c>
      <c r="G807" s="35">
        <f>SUMIFS(рўйхат!H:H,рўйхат!$CY:$CY,$B$808,рўйхат!$B:$B,$C807)</f>
        <v/>
      </c>
      <c r="H807" s="36">
        <f>SUMIFS(рўйхат!I:I,рўйхат!$CY:$CY,$B$808,рўйхат!$B:$B,$C807)</f>
        <v/>
      </c>
      <c r="I807" s="35">
        <f>SUMIFS(рўйхат!J:J,рўйхат!$CY:$CY,$B$808,рўйхат!$B:$B,$C807)</f>
        <v/>
      </c>
      <c r="J807" s="36">
        <f>SUMIFS(рўйхат!K:K,рўйхат!$CY:$CY,$B$808,рўйхат!$B:$B,$C807)</f>
        <v/>
      </c>
      <c r="K807" s="35">
        <f>SUMIFS(рўйхат!L:L,рўйхат!$CY:$CY,$B$808,рўйхат!$B:$B,$C807)</f>
        <v/>
      </c>
      <c r="L807" s="36">
        <f>SUMIFS(рўйхат!M:M,рўйхат!$CY:$CY,$B$808,рўйхат!$B:$B,$C807)</f>
        <v/>
      </c>
      <c r="M807" s="35">
        <f>SUMIFS(рўйхат!N:N,рўйхат!$CY:$CY,$B$808,рўйхат!$B:$B,$C807)</f>
        <v/>
      </c>
      <c r="N807" s="36">
        <f>SUMIFS(рўйхат!O:O,рўйхат!$CY:$CY,$B$808,рўйхат!$B:$B,$C807)</f>
        <v/>
      </c>
      <c r="O807" s="34">
        <f>IFERROR(M807/E807,0)</f>
        <v/>
      </c>
      <c r="P807" s="34">
        <f>IFERROR(N807/F807,0)</f>
        <v/>
      </c>
      <c r="Q807" s="35">
        <f>SUMIFS(рўйхат!P:P,рўйхат!$CY:$CY,$B$808,рўйхат!$B:$B,$C807)</f>
        <v/>
      </c>
      <c r="R807" s="36">
        <f>SUMIFS(рўйхат!Q:Q,рўйхат!$CY:$CY,$B$808,рўйхат!$B:$B,$C807)</f>
        <v/>
      </c>
      <c r="S807" s="35">
        <f>SUMIFS(рўйхат!R:R,рўйхат!$CY:$CY,$B$808,рўйхат!$B:$B,$C807)</f>
        <v/>
      </c>
      <c r="T807" s="36">
        <f>SUMIFS(рўйхат!S:S,рўйхат!$CY:$CY,$B$808,рўйхат!$B:$B,$C807)</f>
        <v/>
      </c>
      <c r="U807" s="35">
        <f>SUMIFS(рўйхат!T:T,рўйхат!$CY:$CY,$B$808,рўйхат!$B:$B,$C807)</f>
        <v/>
      </c>
      <c r="V807" s="36">
        <f>SUMIFS(рўйхат!U:U,рўйхат!$CY:$CY,$B$808,рўйхат!$B:$B,$C807)</f>
        <v/>
      </c>
      <c r="W807" s="35">
        <f>SUMIFS(рўйхат!V:V,рўйхат!$CY:$CY,$B$808,рўйхат!$B:$B,$C807)</f>
        <v/>
      </c>
      <c r="X807" s="36">
        <f>SUMIFS(рўйхат!W:W,рўйхат!$CY:$CY,$B$808,рўйхат!$B:$B,$C807)</f>
        <v/>
      </c>
      <c r="Y807" s="35">
        <f>SUMIFS(рўйхат!X:X,рўйхат!$CY:$CY,$B$808,рўйхат!$B:$B,$C807)</f>
        <v/>
      </c>
      <c r="Z807" s="36">
        <f>SUMIFS(рўйхат!Y:Y,рўйхат!$CY:$CY,$B$808,рўйхат!$B:$B,$C807)</f>
        <v/>
      </c>
      <c r="AA807" s="35">
        <f>SUMIFS(рўйхат!Z:Z,рўйхат!$CY:$CY,$B$808,рўйхат!$B:$B,$C807)</f>
        <v/>
      </c>
      <c r="AB807" s="36">
        <f>SUMIFS(рўйхат!AA:AA,рўйхат!$CY:$CY,$B$808,рўйхат!$B:$B,$C807)</f>
        <v/>
      </c>
      <c r="AC807" s="35">
        <f>SUMIFS(рўйхат!AB:AB,рўйхат!$CY:$CY,$B$808,рўйхат!$B:$B,$C807)</f>
        <v/>
      </c>
      <c r="AD807" s="36">
        <f>SUMIFS(рўйхат!AC:AC,рўйхат!$CY:$CY,$B$808,рўйхат!$B:$B,$C807)</f>
        <v/>
      </c>
      <c r="AE807" s="35">
        <f>SUMIFS(рўйхат!AD:AD,рўйхат!$CY:$CY,$B$808,рўйхат!$B:$B,$C807)</f>
        <v/>
      </c>
      <c r="AF807" s="36">
        <f>SUMIFS(рўйхат!AE:AE,рўйхат!$CY:$CY,$B$808,рўйхат!$B:$B,$C807)</f>
        <v/>
      </c>
      <c r="AG807" s="35">
        <f>SUMIFS(рўйхат!AH:AH,рўйхат!$CY:$CY,$B$808,рўйхат!$B:$B,$C807)</f>
        <v/>
      </c>
      <c r="AH807" s="36">
        <f>SUMIFS(рўйхат!AI:AI,рўйхат!$CY:$CY,$B$808,рўйхат!$B:$B,$C807)</f>
        <v/>
      </c>
      <c r="AI807" s="35">
        <f>SUMIFS(рўйхат!AJ:AJ,рўйхат!$CY:$CY,$B$808,рўйхат!$B:$B,$C807)</f>
        <v/>
      </c>
      <c r="AJ807" s="36">
        <f>SUMIFS(рўйхат!AK:AK,рўйхат!$CY:$CY,$B$808,рўйхат!$B:$B,$C807)</f>
        <v/>
      </c>
      <c r="AK807" s="35">
        <f>SUMIFS(рўйхат!AL:AL,рўйхат!$CY:$CY,$B$808,рўйхат!$B:$B,$C807)</f>
        <v/>
      </c>
      <c r="AL807" s="36">
        <f>SUMIFS(рўйхат!AM:AM,рўйхат!$CY:$CY,$B$808,рўйхат!$B:$B,$C807)</f>
        <v/>
      </c>
      <c r="AM807" s="77">
        <f>IFERROR(Q807/E807,0)</f>
        <v/>
      </c>
      <c r="AN807" s="77">
        <f>IFERROR(R807/F807,0)</f>
        <v/>
      </c>
      <c r="AO807" s="36">
        <f>SUMIFS(рўйхат!AX:AX,рўйхат!$CY:$CY,$B$808,рўйхат!$B:$B,$C807)</f>
        <v/>
      </c>
      <c r="AP807" s="36">
        <f>SUMIFS(рўйхат!AY:AY,рўйхат!$CY:$CY,$B$808,рўйхат!$B:$B,$C807)</f>
        <v/>
      </c>
      <c r="AQ807" s="35">
        <f>SUMIFS(рўйхат!AZ:AZ,рўйхат!$CY:$CY,$B$808,рўйхат!$B:$B,$C807)</f>
        <v/>
      </c>
      <c r="AR807" s="36">
        <f>SUMIFS(рўйхат!BA:BA,рўйхат!$CY:$CY,$B$808,рўйхат!$B:$B,$C807)</f>
        <v/>
      </c>
      <c r="AS807" s="35">
        <f>SUMIFS(рўйхат!BB:BB,рўйхат!$CY:$CY,$B$808,рўйхат!$B:$B,$C807)</f>
        <v/>
      </c>
      <c r="AT807" s="36">
        <f>SUMIFS(рўйхат!BC:BC,рўйхат!$CY:$CY,$B$808,рўйхат!$B:$B,$C807)</f>
        <v/>
      </c>
      <c r="AU807" s="35">
        <f>SUMIFS(рўйхат!BD:BD,рўйхат!$CY:$CY,$B$808,рўйхат!$B:$B,$C807)</f>
        <v/>
      </c>
      <c r="AV807" s="36">
        <f>SUMIFS(рўйхат!BE:BE,рўйхат!$CY:$CY,$B$808,рўйхат!$B:$B,$C807)</f>
        <v/>
      </c>
      <c r="AW807" s="35">
        <f>SUMIFS(рўйхат!BF:BF,рўйхат!$CY:$CY,$B$808,рўйхат!$B:$B,$C807)</f>
        <v/>
      </c>
      <c r="AX807" s="36">
        <f>SUMIFS(рўйхат!BG:BG,рўйхат!$CY:$CY,$B$808,рўйхат!$B:$B,$C807)</f>
        <v/>
      </c>
      <c r="AY807" s="35">
        <f>SUMIFS(рўйхат!BH:BH,рўйхат!$CY:$CY,$B$808,рўйхат!$B:$B,$C807)</f>
        <v/>
      </c>
      <c r="AZ807" s="36">
        <f>SUMIFS(рўйхат!BI:BI,рўйхат!$CY:$CY,$B$808,рўйхат!$B:$B,$C807)</f>
        <v/>
      </c>
      <c r="BA807" s="35">
        <f>SUMIFS(рўйхат!BJ:BJ,рўйхат!$CY:$CY,$B$808,рўйхат!$B:$B,$C807)</f>
        <v/>
      </c>
      <c r="BB807" s="36">
        <f>SUMIFS(рўйхат!BK:BK,рўйхат!$CY:$CY,$B$808,рўйхат!$B:$B,$C807)</f>
        <v/>
      </c>
      <c r="BC807" s="77">
        <f>IFERROR(AO807/E807,0)</f>
        <v/>
      </c>
      <c r="BD807" s="77">
        <f>IFERROR(AP807/F807,0)</f>
        <v/>
      </c>
      <c r="BE807" s="35">
        <f>SUMIFS(рўйхат!BL:BL,рўйхат!$CY:$CY,$B$808,рўйхат!$B:$B,$C807)</f>
        <v/>
      </c>
      <c r="BF807" s="36">
        <f>SUMIFS(рўйхат!BM:BM,рўйхат!$CY:$CY,$B$808,рўйхат!$B:$B,$C807)</f>
        <v/>
      </c>
      <c r="BG807" s="35">
        <f>SUMIFS(рўйхат!BN:BN,рўйхат!$CY:$CY,$B$808,рўйхат!$B:$B,$C807)</f>
        <v/>
      </c>
      <c r="BH807" s="36">
        <f>SUMIFS(рўйхат!BO:BO,рўйхат!$CY:$CY,$B$808,рўйхат!$B:$B,$C807)</f>
        <v/>
      </c>
      <c r="BI807" s="35">
        <f>SUMIFS(рўйхат!BP:BP,рўйхат!$CY:$CY,$B$808,рўйхат!$B:$B,$C807)</f>
        <v/>
      </c>
      <c r="BJ807" s="36">
        <f>SUMIFS(рўйхат!BQ:BQ,рўйхат!$CY:$CY,$B$808,рўйхат!$B:$B,$C807)</f>
        <v/>
      </c>
      <c r="BK807" s="35">
        <f>SUMIFS(рўйхат!BR:BR,рўйхат!$CY:$CY,$B$808,рўйхат!$B:$B,$C807)</f>
        <v/>
      </c>
      <c r="BL807" s="36">
        <f>SUMIFS(рўйхат!BS:BS,рўйхат!$CY:$CY,$B$808,рўйхат!$B:$B,$C807)</f>
        <v/>
      </c>
      <c r="BM807" s="35">
        <f>SUMIFS(рўйхат!BT:BT,рўйхат!$CY:$CY,$B$808,рўйхат!$B:$B,$C807)</f>
        <v/>
      </c>
      <c r="BN807" s="36">
        <f>SUMIFS(рўйхат!BU:BU,рўйхат!$CY:$CY,$B$808,рўйхат!$B:$B,$C807)</f>
        <v/>
      </c>
      <c r="BO807" s="35">
        <f>SUMIFS(рўйхат!BX:BX,рўйхат!$CY:$CY,$B$808,рўйхат!$B:$B,$C807)</f>
        <v/>
      </c>
      <c r="BP807" s="36">
        <f>SUMIFS(рўйхат!BY:BY,рўйхат!$CY:$CY,$B$808,рўйхат!$B:$B,$C807)</f>
        <v/>
      </c>
      <c r="BQ807" s="35">
        <f>SUMIFS(рўйхат!BZ:BZ,рўйхат!$CY:$CY,$B$808,рўйхат!$B:$B,$C807)</f>
        <v/>
      </c>
      <c r="BR807" s="36">
        <f>SUMIFS(рўйхат!CA:CA,рўйхат!$CY:$CY,$B$808,рўйхат!$B:$B,$C807)</f>
        <v/>
      </c>
      <c r="BS807" s="35">
        <f>SUMIFS(рўйхат!CB:CB,рўйхат!$CY:$CY,$B$808,рўйхат!$B:$B,$C807)</f>
        <v/>
      </c>
      <c r="BT807" s="36">
        <f>SUMIFS(рўйхат!CC:CC,рўйхат!$CY:$CY,$B$808,рўйхат!$B:$B,$C807)</f>
        <v/>
      </c>
      <c r="BU807" s="35">
        <f>SUMIFS(рўйхат!CD:CD,рўйхат!$CY:$CY,$B$808,рўйхат!$B:$B,$C807)</f>
        <v/>
      </c>
      <c r="BV807" s="36">
        <f>SUMIFS(рўйхат!CE:CE,рўйхат!$CY:$CY,$B$808,рўйхат!$B:$B,$C807)</f>
        <v/>
      </c>
      <c r="BW807" s="35">
        <f>SUMIFS(рўйхат!CH:CH,рўйхат!$CY:$CY,$B$808,рўйхат!$B:$B,$C807)</f>
        <v/>
      </c>
      <c r="BX807" s="36">
        <f>SUMIFS(рўйхат!CI:CI,рўйхат!$CY:$CY,$B$808,рўйхат!$B:$B,$C807)</f>
        <v/>
      </c>
      <c r="BY807" s="35">
        <f>SUMIFS(рўйхат!CJ:CJ,рўйхат!$CY:$CY,$B$808,рўйхат!$B:$B,$C807)</f>
        <v/>
      </c>
      <c r="BZ807" s="36">
        <f>SUMIFS(рўйхат!CK:CK,рўйхат!$CY:$CY,$B$808,рўйхат!$B:$B,$C807)</f>
        <v/>
      </c>
      <c r="CA807" s="35">
        <f>SUMIFS(рўйхат!CL:CL,рўйхат!$CY:$CY,$B$808,рўйхат!$B:$B,$C807)</f>
        <v/>
      </c>
      <c r="CB807" s="36">
        <f>SUMIFS(рўйхат!CM:CM,рўйхат!$CY:$CY,$B$808,рўйхат!$B:$B,$C807)</f>
        <v/>
      </c>
      <c r="CC807" s="35">
        <f>SUMIFS(рўйхат!CN:CN,рўйхат!$CY:$CY,$B$808,рўйхат!$B:$B,$C807)</f>
        <v/>
      </c>
      <c r="CD807" s="36">
        <f>SUMIFS(рўйхат!CO:CO,рўйхат!$CY:$CY,$B$808,рўйхат!$B:$B,$C807)</f>
        <v/>
      </c>
      <c r="CE807" s="77">
        <f>IFERROR(BE807/(Q807+BE807),0)</f>
        <v/>
      </c>
      <c r="CF807" s="78">
        <f>IFERROR(BF807/(R807+BF807),0)</f>
        <v/>
      </c>
      <c r="CG807" s="8">
        <f>COUNTIFS(B:B,B807)</f>
        <v/>
      </c>
    </row>
    <row r="808" collapsed="1" ht="17.1" customFormat="1" customHeight="1" s="8">
      <c r="A808" s="15" t="n">
        <v>25</v>
      </c>
      <c r="B808" s="198" t="inlineStr">
        <is>
          <t>Қишлоқ хўжалиги ва ўрмон хўжалиги ишлаб чиқариши нобудгарчилигини қоплаш ҳолати таҳлили</t>
        </is>
      </c>
      <c r="C808" s="199" t="n"/>
      <c r="D808" s="16" t="inlineStr">
        <is>
          <t>У.Тангриев</t>
        </is>
      </c>
      <c r="E808" s="17">
        <f>SUMIF(рўйхат!$CY:$CY,$B808,рўйхат!F:F)</f>
        <v/>
      </c>
      <c r="F808" s="18">
        <f>SUMIF(рўйхат!$CY:$CY,$B808,рўйхат!G:G)</f>
        <v/>
      </c>
      <c r="G808" s="17">
        <f>SUMIF(рўйхат!$CY:$CY,$B808,рўйхат!H:H)</f>
        <v/>
      </c>
      <c r="H808" s="18">
        <f>SUMIF(рўйхат!$CY:$CY,$B808,рўйхат!I:I)</f>
        <v/>
      </c>
      <c r="I808" s="17">
        <f>SUMIF(рўйхат!$CY:$CY,$B808,рўйхат!J:J)</f>
        <v/>
      </c>
      <c r="J808" s="18">
        <f>SUMIF(рўйхат!$CY:$CY,$B808,рўйхат!K:K)</f>
        <v/>
      </c>
      <c r="K808" s="17">
        <f>SUMIF(рўйхат!$CY:$CY,$B808,рўйхат!L:L)</f>
        <v/>
      </c>
      <c r="L808" s="18">
        <f>SUMIF(рўйхат!$CY:$CY,$B808,рўйхат!M:M)</f>
        <v/>
      </c>
      <c r="M808" s="17">
        <f>SUMIF(рўйхат!$CY:$CY,$B808,рўйхат!N:N)</f>
        <v/>
      </c>
      <c r="N808" s="18">
        <f>SUMIF(рўйхат!$CY:$CY,$B808,рўйхат!O:O)</f>
        <v/>
      </c>
      <c r="O808" s="75">
        <f>IFERROR(M808/E808,0)</f>
        <v/>
      </c>
      <c r="P808" s="75">
        <f>IFERROR(N808/F808,0)</f>
        <v/>
      </c>
      <c r="Q808" s="17">
        <f>SUMIF(рўйхат!$CY:$CY,$B808,рўйхат!P:P)</f>
        <v/>
      </c>
      <c r="R808" s="18">
        <f>SUMIF(рўйхат!$CY:$CY,$B808,рўйхат!Q:Q)</f>
        <v/>
      </c>
      <c r="S808" s="17">
        <f>SUMIF(рўйхат!$CY:$CY,$B808,рўйхат!R:R)</f>
        <v/>
      </c>
      <c r="T808" s="18">
        <f>SUMIF(рўйхат!$CY:$CY,$B808,рўйхат!S:S)</f>
        <v/>
      </c>
      <c r="U808" s="17">
        <f>SUMIF(рўйхат!$CY:$CY,$B808,рўйхат!T:T)</f>
        <v/>
      </c>
      <c r="V808" s="18">
        <f>SUMIF(рўйхат!$CY:$CY,$B808,рўйхат!U:U)</f>
        <v/>
      </c>
      <c r="W808" s="17">
        <f>SUMIF(рўйхат!$CY:$CY,$B808,рўйхат!V:V)</f>
        <v/>
      </c>
      <c r="X808" s="18">
        <f>SUMIF(рўйхат!$CY:$CY,$B808,рўйхат!W:W)</f>
        <v/>
      </c>
      <c r="Y808" s="17">
        <f>SUMIF(рўйхат!$CY:$CY,$B808,рўйхат!X:X)</f>
        <v/>
      </c>
      <c r="Z808" s="18">
        <f>SUMIF(рўйхат!$CY:$CY,$B808,рўйхат!Y:Y)</f>
        <v/>
      </c>
      <c r="AA808" s="17">
        <f>SUMIF(рўйхат!$CY:$CY,$B808,рўйхат!Z:Z)</f>
        <v/>
      </c>
      <c r="AB808" s="18">
        <f>SUMIF(рўйхат!$CY:$CY,$B808,рўйхат!AA:AA)</f>
        <v/>
      </c>
      <c r="AC808" s="17">
        <f>SUMIF(рўйхат!$CY:$CY,$B808,рўйхат!AB:AB)</f>
        <v/>
      </c>
      <c r="AD808" s="18">
        <f>SUMIF(рўйхат!$CY:$CY,$B808,рўйхат!AC:AC)</f>
        <v/>
      </c>
      <c r="AE808" s="17">
        <f>SUMIF(рўйхат!$CY:$CY,$B808,рўйхат!AD:AD)</f>
        <v/>
      </c>
      <c r="AF808" s="18">
        <f>SUMIF(рўйхат!$CY:$CY,$B808,рўйхат!AE:AE)</f>
        <v/>
      </c>
      <c r="AG808" s="17">
        <f>SUMIF(рўйхат!$CY:$CY,$B808,рўйхат!AH:AH)</f>
        <v/>
      </c>
      <c r="AH808" s="18">
        <f>SUMIF(рўйхат!$CY:$CY,$B808,рўйхат!AI:AI)</f>
        <v/>
      </c>
      <c r="AI808" s="17">
        <f>SUMIF(рўйхат!$CY:$CY,$B808,рўйхат!AJ:AJ)</f>
        <v/>
      </c>
      <c r="AJ808" s="18">
        <f>SUMIF(рўйхат!$CY:$CY,$B808,рўйхат!AK:AK)</f>
        <v/>
      </c>
      <c r="AK808" s="17">
        <f>SUMIF(рўйхат!$CY:$CY,$B808,рўйхат!AL:AL)</f>
        <v/>
      </c>
      <c r="AL808" s="18">
        <f>SUMIF(рўйхат!$CY:$CY,$B808,рўйхат!AM:AM)</f>
        <v/>
      </c>
      <c r="AM808" s="41">
        <f>IFERROR(Q808/E808,0)</f>
        <v/>
      </c>
      <c r="AN808" s="41">
        <f>IFERROR(R808/F808,0)</f>
        <v/>
      </c>
      <c r="AO808" s="17">
        <f>SUMIF(рўйхат!$CY:$CY,$B808,рўйхат!AX:AX)</f>
        <v/>
      </c>
      <c r="AP808" s="18">
        <f>SUMIF(рўйхат!$CY:$CY,$B808,рўйхат!AY:AY)</f>
        <v/>
      </c>
      <c r="AQ808" s="17">
        <f>SUMIF(рўйхат!$CY:$CY,$B808,рўйхат!AZ:AZ)</f>
        <v/>
      </c>
      <c r="AR808" s="18">
        <f>SUMIF(рўйхат!$CY:$CY,$B808,рўйхат!BA:BA)</f>
        <v/>
      </c>
      <c r="AS808" s="17">
        <f>SUMIF(рўйхат!$CY:$CY,$B808,рўйхат!BB:BB)</f>
        <v/>
      </c>
      <c r="AT808" s="18">
        <f>SUMIF(рўйхат!$CY:$CY,$B808,рўйхат!BC:BC)</f>
        <v/>
      </c>
      <c r="AU808" s="17">
        <f>SUMIF(рўйхат!$CY:$CY,$B808,рўйхат!BD:BD)</f>
        <v/>
      </c>
      <c r="AV808" s="18">
        <f>SUMIF(рўйхат!$CY:$CY,$B808,рўйхат!BE:BE)</f>
        <v/>
      </c>
      <c r="AW808" s="17">
        <f>SUMIF(рўйхат!$CY:$CY,$B808,рўйхат!BF:BF)</f>
        <v/>
      </c>
      <c r="AX808" s="18">
        <f>SUMIF(рўйхат!$CY:$CY,$B808,рўйхат!BG:BG)</f>
        <v/>
      </c>
      <c r="AY808" s="17">
        <f>SUMIF(рўйхат!$CY:$CY,$B808,рўйхат!BH:BH)</f>
        <v/>
      </c>
      <c r="AZ808" s="18">
        <f>SUMIF(рўйхат!$CY:$CY,$B808,рўйхат!BI:BI)</f>
        <v/>
      </c>
      <c r="BA808" s="17">
        <f>SUMIF(рўйхат!$CY:$CY,$B808,рўйхат!BJ:BJ)</f>
        <v/>
      </c>
      <c r="BB808" s="18">
        <f>SUMIF(рўйхат!$CY:$CY,$B808,рўйхат!BK:BK)</f>
        <v/>
      </c>
      <c r="BC808" s="41">
        <f>IFERROR(AO808/E808,0)</f>
        <v/>
      </c>
      <c r="BD808" s="41">
        <f>IFERROR(AP808/F808,0)</f>
        <v/>
      </c>
      <c r="BE808" s="17">
        <f>SUMIF(рўйхат!$CY:$CY,$B808,рўйхат!BL:BL)</f>
        <v/>
      </c>
      <c r="BF808" s="18">
        <f>SUMIF(рўйхат!$CY:$CY,$B808,рўйхат!BM:BM)</f>
        <v/>
      </c>
      <c r="BG808" s="17">
        <f>SUMIF(рўйхат!$CY:$CY,$B808,рўйхат!BN:BN)</f>
        <v/>
      </c>
      <c r="BH808" s="18">
        <f>SUMIF(рўйхат!$CY:$CY,$B808,рўйхат!BO:BO)</f>
        <v/>
      </c>
      <c r="BI808" s="17">
        <f>SUMIF(рўйхат!$CY:$CY,$B808,рўйхат!BP:BP)</f>
        <v/>
      </c>
      <c r="BJ808" s="18">
        <f>SUMIF(рўйхат!$CY:$CY,$B808,рўйхат!BQ:BQ)</f>
        <v/>
      </c>
      <c r="BK808" s="17">
        <f>SUMIF(рўйхат!$CY:$CY,$B808,рўйхат!BR:BR)</f>
        <v/>
      </c>
      <c r="BL808" s="18">
        <f>SUMIF(рўйхат!$CY:$CY,$B808,рўйхат!BS:BS)</f>
        <v/>
      </c>
      <c r="BM808" s="17">
        <f>SUMIF(рўйхат!$CY:$CY,$B808,рўйхат!BT:BT)</f>
        <v/>
      </c>
      <c r="BN808" s="18">
        <f>SUMIF(рўйхат!$CY:$CY,$B808,рўйхат!BU:BU)</f>
        <v/>
      </c>
      <c r="BO808" s="17">
        <f>SUMIF(рўйхат!$CY:$CY,$B808,рўйхат!BX:BX)</f>
        <v/>
      </c>
      <c r="BP808" s="18">
        <f>SUMIF(рўйхат!$CY:$CY,$B808,рўйхат!BY:BY)</f>
        <v/>
      </c>
      <c r="BQ808" s="17">
        <f>SUMIF(рўйхат!$CY:$CY,$B808,рўйхат!BZ:BZ)</f>
        <v/>
      </c>
      <c r="BR808" s="18">
        <f>SUMIF(рўйхат!$CY:$CY,$B808,рўйхат!CA:CA)</f>
        <v/>
      </c>
      <c r="BS808" s="17">
        <f>SUMIF(рўйхат!$CY:$CY,$B808,рўйхат!CB:CB)</f>
        <v/>
      </c>
      <c r="BT808" s="18">
        <f>SUMIF(рўйхат!$CY:$CY,$B808,рўйхат!CC:CC)</f>
        <v/>
      </c>
      <c r="BU808" s="17">
        <f>SUMIF(рўйхат!$CY:$CY,$B808,рўйхат!CD:CD)</f>
        <v/>
      </c>
      <c r="BV808" s="18">
        <f>SUMIF(рўйхат!$CY:$CY,$B808,рўйхат!CE:CE)</f>
        <v/>
      </c>
      <c r="BW808" s="17">
        <f>SUMIF(рўйхат!$CY:$CY,$B808,рўйхат!CH:CH)</f>
        <v/>
      </c>
      <c r="BX808" s="18">
        <f>SUMIF(рўйхат!$CY:$CY,$B808,рўйхат!CI:CI)</f>
        <v/>
      </c>
      <c r="BY808" s="17">
        <f>SUMIF(рўйхат!$CY:$CY,$B808,рўйхат!CJ:CJ)</f>
        <v/>
      </c>
      <c r="BZ808" s="18">
        <f>SUMIF(рўйхат!$CY:$CY,$B808,рўйхат!CK:CK)</f>
        <v/>
      </c>
      <c r="CA808" s="17">
        <f>SUMIF(рўйхат!$CY:$CY,$B808,рўйхат!CL:CL)</f>
        <v/>
      </c>
      <c r="CB808" s="18">
        <f>SUMIF(рўйхат!$CY:$CY,$B808,рўйхат!CM:CM)</f>
        <v/>
      </c>
      <c r="CC808" s="17">
        <f>SUMIF(рўйхат!$CY:$CY,$B808,рўйхат!CN:CN)</f>
        <v/>
      </c>
      <c r="CD808" s="18">
        <f>SUMIF(рўйхат!$CY:$CY,$B808,рўйхат!CO:CO)</f>
        <v/>
      </c>
      <c r="CE808" s="41">
        <f>IFERROR(BE808/(Q808+BE808),0)</f>
        <v/>
      </c>
      <c r="CF808" s="42">
        <f>IFERROR(BF808/(R808+BF808),0)</f>
        <v/>
      </c>
      <c r="CG808" s="8">
        <f>COUNTIFS(B:B,B808)</f>
        <v/>
      </c>
    </row>
    <row r="809" hidden="1" outlineLevel="1" ht="17.1" customFormat="1" customHeight="1" s="8">
      <c r="A809" s="39" t="n"/>
      <c r="B809" s="50" t="n">
        <v>1</v>
      </c>
      <c r="C809" s="65" t="inlineStr">
        <is>
          <t>Адлия вазирлиги</t>
        </is>
      </c>
      <c r="D809" s="16" t="n"/>
      <c r="E809" s="35">
        <f>SUMIFS(рўйхат!F:F,рўйхат!$CY:$CY,$B$840,рўйхат!$B:$B,$C809)</f>
        <v/>
      </c>
      <c r="F809" s="36">
        <f>SUMIFS(рўйхат!G:G,рўйхат!$CY:$CY,$B$840,рўйхат!$B:$B,$C809)</f>
        <v/>
      </c>
      <c r="G809" s="35">
        <f>SUMIFS(рўйхат!H:H,рўйхат!$CY:$CY,$B$840,рўйхат!$B:$B,$C809)</f>
        <v/>
      </c>
      <c r="H809" s="36">
        <f>SUMIFS(рўйхат!I:I,рўйхат!$CY:$CY,$B$840,рўйхат!$B:$B,$C809)</f>
        <v/>
      </c>
      <c r="I809" s="35">
        <f>SUMIFS(рўйхат!J:J,рўйхат!$CY:$CY,$B$840,рўйхат!$B:$B,$C809)</f>
        <v/>
      </c>
      <c r="J809" s="36">
        <f>SUMIFS(рўйхат!K:K,рўйхат!$CY:$CY,$B$840,рўйхат!$B:$B,$C809)</f>
        <v/>
      </c>
      <c r="K809" s="35">
        <f>SUMIFS(рўйхат!L:L,рўйхат!$CY:$CY,$B$840,рўйхат!$B:$B,$C809)</f>
        <v/>
      </c>
      <c r="L809" s="36">
        <f>SUMIFS(рўйхат!M:M,рўйхат!$CY:$CY,$B$840,рўйхат!$B:$B,$C809)</f>
        <v/>
      </c>
      <c r="M809" s="35">
        <f>SUMIFS(рўйхат!N:N,рўйхат!$CY:$CY,$B$840,рўйхат!$B:$B,$C809)</f>
        <v/>
      </c>
      <c r="N809" s="36">
        <f>SUMIFS(рўйхат!O:O,рўйхат!$CY:$CY,$B$840,рўйхат!$B:$B,$C809)</f>
        <v/>
      </c>
      <c r="O809" s="34">
        <f>IFERROR(M809/E809,0)</f>
        <v/>
      </c>
      <c r="P809" s="34">
        <f>IFERROR(N809/F809,0)</f>
        <v/>
      </c>
      <c r="Q809" s="35">
        <f>SUMIFS(рўйхат!P:P,рўйхат!$CY:$CY,$B$840,рўйхат!$B:$B,$C809)</f>
        <v/>
      </c>
      <c r="R809" s="36">
        <f>SUMIFS(рўйхат!Q:Q,рўйхат!$CY:$CY,$B$840,рўйхат!$B:$B,$C809)</f>
        <v/>
      </c>
      <c r="S809" s="35">
        <f>SUMIFS(рўйхат!R:R,рўйхат!$CY:$CY,$B$840,рўйхат!$B:$B,$C809)</f>
        <v/>
      </c>
      <c r="T809" s="36">
        <f>SUMIFS(рўйхат!S:S,рўйхат!$CY:$CY,$B$840,рўйхат!$B:$B,$C809)</f>
        <v/>
      </c>
      <c r="U809" s="35">
        <f>SUMIFS(рўйхат!T:T,рўйхат!$CY:$CY,$B$840,рўйхат!$B:$B,$C809)</f>
        <v/>
      </c>
      <c r="V809" s="36">
        <f>SUMIFS(рўйхат!U:U,рўйхат!$CY:$CY,$B$840,рўйхат!$B:$B,$C809)</f>
        <v/>
      </c>
      <c r="W809" s="35">
        <f>SUMIFS(рўйхат!V:V,рўйхат!$CY:$CY,$B$840,рўйхат!$B:$B,$C809)</f>
        <v/>
      </c>
      <c r="X809" s="36">
        <f>SUMIFS(рўйхат!W:W,рўйхат!$CY:$CY,$B$840,рўйхат!$B:$B,$C809)</f>
        <v/>
      </c>
      <c r="Y809" s="35">
        <f>SUMIFS(рўйхат!X:X,рўйхат!$CY:$CY,$B$840,рўйхат!$B:$B,$C809)</f>
        <v/>
      </c>
      <c r="Z809" s="36">
        <f>SUMIFS(рўйхат!Y:Y,рўйхат!$CY:$CY,$B$840,рўйхат!$B:$B,$C809)</f>
        <v/>
      </c>
      <c r="AA809" s="35">
        <f>SUMIFS(рўйхат!Z:Z,рўйхат!$CY:$CY,$B$840,рўйхат!$B:$B,$C809)</f>
        <v/>
      </c>
      <c r="AB809" s="36">
        <f>SUMIFS(рўйхат!AA:AA,рўйхат!$CY:$CY,$B$840,рўйхат!$B:$B,$C809)</f>
        <v/>
      </c>
      <c r="AC809" s="35">
        <f>SUMIFS(рўйхат!AB:AB,рўйхат!$CY:$CY,$B$840,рўйхат!$B:$B,$C809)</f>
        <v/>
      </c>
      <c r="AD809" s="36">
        <f>SUMIFS(рўйхат!AC:AC,рўйхат!$CY:$CY,$B$840,рўйхат!$B:$B,$C809)</f>
        <v/>
      </c>
      <c r="AE809" s="35">
        <f>SUMIFS(рўйхат!AD:AD,рўйхат!$CY:$CY,$B$840,рўйхат!$B:$B,$C809)</f>
        <v/>
      </c>
      <c r="AF809" s="36">
        <f>SUMIFS(рўйхат!AE:AE,рўйхат!$CY:$CY,$B$840,рўйхат!$B:$B,$C809)</f>
        <v/>
      </c>
      <c r="AG809" s="35">
        <f>SUMIFS(рўйхат!AH:AH,рўйхат!$CY:$CY,$B$840,рўйхат!$B:$B,$C809)</f>
        <v/>
      </c>
      <c r="AH809" s="36">
        <f>SUMIFS(рўйхат!AI:AI,рўйхат!$CY:$CY,$B$840,рўйхат!$B:$B,$C809)</f>
        <v/>
      </c>
      <c r="AI809" s="35">
        <f>SUMIFS(рўйхат!AJ:AJ,рўйхат!$CY:$CY,$B$840,рўйхат!$B:$B,$C809)</f>
        <v/>
      </c>
      <c r="AJ809" s="36">
        <f>SUMIFS(рўйхат!AK:AK,рўйхат!$CY:$CY,$B$840,рўйхат!$B:$B,$C809)</f>
        <v/>
      </c>
      <c r="AK809" s="35">
        <f>SUMIFS(рўйхат!AL:AL,рўйхат!$CY:$CY,$B$840,рўйхат!$B:$B,$C809)</f>
        <v/>
      </c>
      <c r="AL809" s="36">
        <f>SUMIFS(рўйхат!AM:AM,рўйхат!$CY:$CY,$B$840,рўйхат!$B:$B,$C809)</f>
        <v/>
      </c>
      <c r="AM809" s="77">
        <f>IFERROR(Q809/E809,0)</f>
        <v/>
      </c>
      <c r="AN809" s="77">
        <f>IFERROR(R809/F809,0)</f>
        <v/>
      </c>
      <c r="AO809" s="36">
        <f>SUMIFS(рўйхат!AX:AX,рўйхат!$CY:$CY,$B$840,рўйхат!$B:$B,$C809)</f>
        <v/>
      </c>
      <c r="AP809" s="36">
        <f>SUMIFS(рўйхат!AY:AY,рўйхат!$CY:$CY,$B$840,рўйхат!$B:$B,$C809)</f>
        <v/>
      </c>
      <c r="AQ809" s="35">
        <f>SUMIFS(рўйхат!AZ:AZ,рўйхат!$CY:$CY,$B$840,рўйхат!$B:$B,$C809)</f>
        <v/>
      </c>
      <c r="AR809" s="36">
        <f>SUMIFS(рўйхат!BA:BA,рўйхат!$CY:$CY,$B$840,рўйхат!$B:$B,$C809)</f>
        <v/>
      </c>
      <c r="AS809" s="35">
        <f>SUMIFS(рўйхат!BB:BB,рўйхат!$CY:$CY,$B$840,рўйхат!$B:$B,$C809)</f>
        <v/>
      </c>
      <c r="AT809" s="36">
        <f>SUMIFS(рўйхат!BC:BC,рўйхат!$CY:$CY,$B$840,рўйхат!$B:$B,$C809)</f>
        <v/>
      </c>
      <c r="AU809" s="35">
        <f>SUMIFS(рўйхат!BD:BD,рўйхат!$CY:$CY,$B$840,рўйхат!$B:$B,$C809)</f>
        <v/>
      </c>
      <c r="AV809" s="36">
        <f>SUMIFS(рўйхат!BE:BE,рўйхат!$CY:$CY,$B$840,рўйхат!$B:$B,$C809)</f>
        <v/>
      </c>
      <c r="AW809" s="35">
        <f>SUMIFS(рўйхат!BF:BF,рўйхат!$CY:$CY,$B$840,рўйхат!$B:$B,$C809)</f>
        <v/>
      </c>
      <c r="AX809" s="36">
        <f>SUMIFS(рўйхат!BG:BG,рўйхат!$CY:$CY,$B$840,рўйхат!$B:$B,$C809)</f>
        <v/>
      </c>
      <c r="AY809" s="35">
        <f>SUMIFS(рўйхат!BH:BH,рўйхат!$CY:$CY,$B$840,рўйхат!$B:$B,$C809)</f>
        <v/>
      </c>
      <c r="AZ809" s="36">
        <f>SUMIFS(рўйхат!BI:BI,рўйхат!$CY:$CY,$B$840,рўйхат!$B:$B,$C809)</f>
        <v/>
      </c>
      <c r="BA809" s="35">
        <f>SUMIFS(рўйхат!BJ:BJ,рўйхат!$CY:$CY,$B$840,рўйхат!$B:$B,$C809)</f>
        <v/>
      </c>
      <c r="BB809" s="36">
        <f>SUMIFS(рўйхат!BK:BK,рўйхат!$CY:$CY,$B$840,рўйхат!$B:$B,$C809)</f>
        <v/>
      </c>
      <c r="BC809" s="77">
        <f>IFERROR(AO809/E809,0)</f>
        <v/>
      </c>
      <c r="BD809" s="77">
        <f>IFERROR(AP809/F809,0)</f>
        <v/>
      </c>
      <c r="BE809" s="35">
        <f>SUMIFS(рўйхат!BL:BL,рўйхат!$CY:$CY,$B$840,рўйхат!$B:$B,$C809)</f>
        <v/>
      </c>
      <c r="BF809" s="36">
        <f>SUMIFS(рўйхат!BM:BM,рўйхат!$CY:$CY,$B$840,рўйхат!$B:$B,$C809)</f>
        <v/>
      </c>
      <c r="BG809" s="35">
        <f>SUMIFS(рўйхат!BN:BN,рўйхат!$CY:$CY,$B$840,рўйхат!$B:$B,$C809)</f>
        <v/>
      </c>
      <c r="BH809" s="36">
        <f>SUMIFS(рўйхат!BO:BO,рўйхат!$CY:$CY,$B$840,рўйхат!$B:$B,$C809)</f>
        <v/>
      </c>
      <c r="BI809" s="35">
        <f>SUMIFS(рўйхат!BP:BP,рўйхат!$CY:$CY,$B$840,рўйхат!$B:$B,$C809)</f>
        <v/>
      </c>
      <c r="BJ809" s="36">
        <f>SUMIFS(рўйхат!BQ:BQ,рўйхат!$CY:$CY,$B$840,рўйхат!$B:$B,$C809)</f>
        <v/>
      </c>
      <c r="BK809" s="35">
        <f>SUMIFS(рўйхат!BR:BR,рўйхат!$CY:$CY,$B$840,рўйхат!$B:$B,$C809)</f>
        <v/>
      </c>
      <c r="BL809" s="36">
        <f>SUMIFS(рўйхат!BS:BS,рўйхат!$CY:$CY,$B$840,рўйхат!$B:$B,$C809)</f>
        <v/>
      </c>
      <c r="BM809" s="35">
        <f>SUMIFS(рўйхат!BT:BT,рўйхат!$CY:$CY,$B$840,рўйхат!$B:$B,$C809)</f>
        <v/>
      </c>
      <c r="BN809" s="36">
        <f>SUMIFS(рўйхат!BU:BU,рўйхат!$CY:$CY,$B$840,рўйхат!$B:$B,$C809)</f>
        <v/>
      </c>
      <c r="BO809" s="35">
        <f>SUMIFS(рўйхат!BX:BX,рўйхат!$CY:$CY,$B$840,рўйхат!$B:$B,$C809)</f>
        <v/>
      </c>
      <c r="BP809" s="36">
        <f>SUMIFS(рўйхат!BY:BY,рўйхат!$CY:$CY,$B$840,рўйхат!$B:$B,$C809)</f>
        <v/>
      </c>
      <c r="BQ809" s="35">
        <f>SUMIFS(рўйхат!BZ:BZ,рўйхат!$CY:$CY,$B$840,рўйхат!$B:$B,$C809)</f>
        <v/>
      </c>
      <c r="BR809" s="36">
        <f>SUMIFS(рўйхат!CA:CA,рўйхат!$CY:$CY,$B$840,рўйхат!$B:$B,$C809)</f>
        <v/>
      </c>
      <c r="BS809" s="35">
        <f>SUMIFS(рўйхат!CB:CB,рўйхат!$CY:$CY,$B$840,рўйхат!$B:$B,$C809)</f>
        <v/>
      </c>
      <c r="BT809" s="36">
        <f>SUMIFS(рўйхат!CC:CC,рўйхат!$CY:$CY,$B$840,рўйхат!$B:$B,$C809)</f>
        <v/>
      </c>
      <c r="BU809" s="35">
        <f>SUMIFS(рўйхат!CD:CD,рўйхат!$CY:$CY,$B$840,рўйхат!$B:$B,$C809)</f>
        <v/>
      </c>
      <c r="BV809" s="36">
        <f>SUMIFS(рўйхат!CE:CE,рўйхат!$CY:$CY,$B$840,рўйхат!$B:$B,$C809)</f>
        <v/>
      </c>
      <c r="BW809" s="35">
        <f>SUMIFS(рўйхат!CH:CH,рўйхат!$CY:$CY,$B$840,рўйхат!$B:$B,$C809)</f>
        <v/>
      </c>
      <c r="BX809" s="36">
        <f>SUMIFS(рўйхат!CI:CI,рўйхат!$CY:$CY,$B$840,рўйхат!$B:$B,$C809)</f>
        <v/>
      </c>
      <c r="BY809" s="35">
        <f>SUMIFS(рўйхат!CJ:CJ,рўйхат!$CY:$CY,$B$840,рўйхат!$B:$B,$C809)</f>
        <v/>
      </c>
      <c r="BZ809" s="36">
        <f>SUMIFS(рўйхат!CK:CK,рўйхат!$CY:$CY,$B$840,рўйхат!$B:$B,$C809)</f>
        <v/>
      </c>
      <c r="CA809" s="35">
        <f>SUMIFS(рўйхат!CL:CL,рўйхат!$CY:$CY,$B$840,рўйхат!$B:$B,$C809)</f>
        <v/>
      </c>
      <c r="CB809" s="36">
        <f>SUMIFS(рўйхат!CM:CM,рўйхат!$CY:$CY,$B$840,рўйхат!$B:$B,$C809)</f>
        <v/>
      </c>
      <c r="CC809" s="35">
        <f>SUMIFS(рўйхат!CN:CN,рўйхат!$CY:$CY,$B$840,рўйхат!$B:$B,$C809)</f>
        <v/>
      </c>
      <c r="CD809" s="36">
        <f>SUMIFS(рўйхат!CO:CO,рўйхат!$CY:$CY,$B$840,рўйхат!$B:$B,$C809)</f>
        <v/>
      </c>
      <c r="CE809" s="77">
        <f>IFERROR(BE809/(Q809+BE809),0)</f>
        <v/>
      </c>
      <c r="CF809" s="78">
        <f>IFERROR(BF809/(R809+BF809),0)</f>
        <v/>
      </c>
      <c r="CG809" s="8">
        <f>COUNTIFS(B:B,B809)</f>
        <v/>
      </c>
    </row>
    <row r="810" hidden="1" outlineLevel="1" ht="17.1" customFormat="1" customHeight="1" s="8">
      <c r="A810" s="31" t="n"/>
      <c r="B810" s="50" t="n">
        <v>2</v>
      </c>
      <c r="C810" s="66" t="inlineStr">
        <is>
          <t>Божхона қўмитаси</t>
        </is>
      </c>
      <c r="D810" s="16" t="n"/>
      <c r="E810" s="35">
        <f>SUMIFS(рўйхат!F:F,рўйхат!$CY:$CY,$B$840,рўйхат!$B:$B,$C810)</f>
        <v/>
      </c>
      <c r="F810" s="36">
        <f>SUMIFS(рўйхат!G:G,рўйхат!$CY:$CY,$B$840,рўйхат!$B:$B,$C810)</f>
        <v/>
      </c>
      <c r="G810" s="35">
        <f>SUMIFS(рўйхат!H:H,рўйхат!$CY:$CY,$B$840,рўйхат!$B:$B,$C810)</f>
        <v/>
      </c>
      <c r="H810" s="36">
        <f>SUMIFS(рўйхат!I:I,рўйхат!$CY:$CY,$B$840,рўйхат!$B:$B,$C810)</f>
        <v/>
      </c>
      <c r="I810" s="35">
        <f>SUMIFS(рўйхат!J:J,рўйхат!$CY:$CY,$B$840,рўйхат!$B:$B,$C810)</f>
        <v/>
      </c>
      <c r="J810" s="36">
        <f>SUMIFS(рўйхат!K:K,рўйхат!$CY:$CY,$B$840,рўйхат!$B:$B,$C810)</f>
        <v/>
      </c>
      <c r="K810" s="35">
        <f>SUMIFS(рўйхат!L:L,рўйхат!$CY:$CY,$B$840,рўйхат!$B:$B,$C810)</f>
        <v/>
      </c>
      <c r="L810" s="36">
        <f>SUMIFS(рўйхат!M:M,рўйхат!$CY:$CY,$B$840,рўйхат!$B:$B,$C810)</f>
        <v/>
      </c>
      <c r="M810" s="35">
        <f>SUMIFS(рўйхат!N:N,рўйхат!$CY:$CY,$B$840,рўйхат!$B:$B,$C810)</f>
        <v/>
      </c>
      <c r="N810" s="36">
        <f>SUMIFS(рўйхат!O:O,рўйхат!$CY:$CY,$B$840,рўйхат!$B:$B,$C810)</f>
        <v/>
      </c>
      <c r="O810" s="34">
        <f>IFERROR(M810/E810,0)</f>
        <v/>
      </c>
      <c r="P810" s="34">
        <f>IFERROR(N810/F810,0)</f>
        <v/>
      </c>
      <c r="Q810" s="35">
        <f>SUMIFS(рўйхат!P:P,рўйхат!$CY:$CY,$B$840,рўйхат!$B:$B,$C810)</f>
        <v/>
      </c>
      <c r="R810" s="36">
        <f>SUMIFS(рўйхат!Q:Q,рўйхат!$CY:$CY,$B$840,рўйхат!$B:$B,$C810)</f>
        <v/>
      </c>
      <c r="S810" s="35">
        <f>SUMIFS(рўйхат!R:R,рўйхат!$CY:$CY,$B$840,рўйхат!$B:$B,$C810)</f>
        <v/>
      </c>
      <c r="T810" s="36">
        <f>SUMIFS(рўйхат!S:S,рўйхат!$CY:$CY,$B$840,рўйхат!$B:$B,$C810)</f>
        <v/>
      </c>
      <c r="U810" s="35">
        <f>SUMIFS(рўйхат!T:T,рўйхат!$CY:$CY,$B$840,рўйхат!$B:$B,$C810)</f>
        <v/>
      </c>
      <c r="V810" s="36">
        <f>SUMIFS(рўйхат!U:U,рўйхат!$CY:$CY,$B$840,рўйхат!$B:$B,$C810)</f>
        <v/>
      </c>
      <c r="W810" s="35">
        <f>SUMIFS(рўйхат!V:V,рўйхат!$CY:$CY,$B$840,рўйхат!$B:$B,$C810)</f>
        <v/>
      </c>
      <c r="X810" s="36">
        <f>SUMIFS(рўйхат!W:W,рўйхат!$CY:$CY,$B$840,рўйхат!$B:$B,$C810)</f>
        <v/>
      </c>
      <c r="Y810" s="35">
        <f>SUMIFS(рўйхат!X:X,рўйхат!$CY:$CY,$B$840,рўйхат!$B:$B,$C810)</f>
        <v/>
      </c>
      <c r="Z810" s="36">
        <f>SUMIFS(рўйхат!Y:Y,рўйхат!$CY:$CY,$B$840,рўйхат!$B:$B,$C810)</f>
        <v/>
      </c>
      <c r="AA810" s="35">
        <f>SUMIFS(рўйхат!Z:Z,рўйхат!$CY:$CY,$B$840,рўйхат!$B:$B,$C810)</f>
        <v/>
      </c>
      <c r="AB810" s="36">
        <f>SUMIFS(рўйхат!AA:AA,рўйхат!$CY:$CY,$B$840,рўйхат!$B:$B,$C810)</f>
        <v/>
      </c>
      <c r="AC810" s="35">
        <f>SUMIFS(рўйхат!AB:AB,рўйхат!$CY:$CY,$B$840,рўйхат!$B:$B,$C810)</f>
        <v/>
      </c>
      <c r="AD810" s="36">
        <f>SUMIFS(рўйхат!AC:AC,рўйхат!$CY:$CY,$B$840,рўйхат!$B:$B,$C810)</f>
        <v/>
      </c>
      <c r="AE810" s="35">
        <f>SUMIFS(рўйхат!AD:AD,рўйхат!$CY:$CY,$B$840,рўйхат!$B:$B,$C810)</f>
        <v/>
      </c>
      <c r="AF810" s="36">
        <f>SUMIFS(рўйхат!AE:AE,рўйхат!$CY:$CY,$B$840,рўйхат!$B:$B,$C810)</f>
        <v/>
      </c>
      <c r="AG810" s="35">
        <f>SUMIFS(рўйхат!AH:AH,рўйхат!$CY:$CY,$B$840,рўйхат!$B:$B,$C810)</f>
        <v/>
      </c>
      <c r="AH810" s="36">
        <f>SUMIFS(рўйхат!AI:AI,рўйхат!$CY:$CY,$B$840,рўйхат!$B:$B,$C810)</f>
        <v/>
      </c>
      <c r="AI810" s="35">
        <f>SUMIFS(рўйхат!AJ:AJ,рўйхат!$CY:$CY,$B$840,рўйхат!$B:$B,$C810)</f>
        <v/>
      </c>
      <c r="AJ810" s="36">
        <f>SUMIFS(рўйхат!AK:AK,рўйхат!$CY:$CY,$B$840,рўйхат!$B:$B,$C810)</f>
        <v/>
      </c>
      <c r="AK810" s="35">
        <f>SUMIFS(рўйхат!AL:AL,рўйхат!$CY:$CY,$B$840,рўйхат!$B:$B,$C810)</f>
        <v/>
      </c>
      <c r="AL810" s="36">
        <f>SUMIFS(рўйхат!AM:AM,рўйхат!$CY:$CY,$B$840,рўйхат!$B:$B,$C810)</f>
        <v/>
      </c>
      <c r="AM810" s="77">
        <f>IFERROR(Q810/E810,0)</f>
        <v/>
      </c>
      <c r="AN810" s="77">
        <f>IFERROR(R810/F810,0)</f>
        <v/>
      </c>
      <c r="AO810" s="35">
        <f>SUMIFS(рўйхат!AX:AX,рўйхат!$CY:$CY,$B$840,рўйхат!$B:$B,$C810)</f>
        <v/>
      </c>
      <c r="AP810" s="36">
        <f>SUMIFS(рўйхат!AY:AY,рўйхат!$CY:$CY,$B$840,рўйхат!$B:$B,$C810)</f>
        <v/>
      </c>
      <c r="AQ810" s="35">
        <f>SUMIFS(рўйхат!AZ:AZ,рўйхат!$CY:$CY,$B$840,рўйхат!$B:$B,$C810)</f>
        <v/>
      </c>
      <c r="AR810" s="36">
        <f>SUMIFS(рўйхат!BA:BA,рўйхат!$CY:$CY,$B$840,рўйхат!$B:$B,$C810)</f>
        <v/>
      </c>
      <c r="AS810" s="35">
        <f>SUMIFS(рўйхат!BB:BB,рўйхат!$CY:$CY,$B$840,рўйхат!$B:$B,$C810)</f>
        <v/>
      </c>
      <c r="AT810" s="36">
        <f>SUMIFS(рўйхат!BC:BC,рўйхат!$CY:$CY,$B$840,рўйхат!$B:$B,$C810)</f>
        <v/>
      </c>
      <c r="AU810" s="35">
        <f>SUMIFS(рўйхат!BD:BD,рўйхат!$CY:$CY,$B$840,рўйхат!$B:$B,$C810)</f>
        <v/>
      </c>
      <c r="AV810" s="36">
        <f>SUMIFS(рўйхат!BE:BE,рўйхат!$CY:$CY,$B$840,рўйхат!$B:$B,$C810)</f>
        <v/>
      </c>
      <c r="AW810" s="35">
        <f>SUMIFS(рўйхат!BF:BF,рўйхат!$CY:$CY,$B$840,рўйхат!$B:$B,$C810)</f>
        <v/>
      </c>
      <c r="AX810" s="36">
        <f>SUMIFS(рўйхат!BG:BG,рўйхат!$CY:$CY,$B$840,рўйхат!$B:$B,$C810)</f>
        <v/>
      </c>
      <c r="AY810" s="35">
        <f>SUMIFS(рўйхат!BH:BH,рўйхат!$CY:$CY,$B$840,рўйхат!$B:$B,$C810)</f>
        <v/>
      </c>
      <c r="AZ810" s="36">
        <f>SUMIFS(рўйхат!BI:BI,рўйхат!$CY:$CY,$B$840,рўйхат!$B:$B,$C810)</f>
        <v/>
      </c>
      <c r="BA810" s="35">
        <f>SUMIFS(рўйхат!BJ:BJ,рўйхат!$CY:$CY,$B$840,рўйхат!$B:$B,$C810)</f>
        <v/>
      </c>
      <c r="BB810" s="36">
        <f>SUMIFS(рўйхат!BK:BK,рўйхат!$CY:$CY,$B$840,рўйхат!$B:$B,$C810)</f>
        <v/>
      </c>
      <c r="BC810" s="77">
        <f>IFERROR(AO810/E810,0)</f>
        <v/>
      </c>
      <c r="BD810" s="77">
        <f>IFERROR(AP810/F810,0)</f>
        <v/>
      </c>
      <c r="BE810" s="35">
        <f>SUMIFS(рўйхат!BL:BL,рўйхат!$CY:$CY,$B$840,рўйхат!$B:$B,$C810)</f>
        <v/>
      </c>
      <c r="BF810" s="36">
        <f>SUMIFS(рўйхат!BM:BM,рўйхат!$CY:$CY,$B$840,рўйхат!$B:$B,$C810)</f>
        <v/>
      </c>
      <c r="BG810" s="35">
        <f>SUMIFS(рўйхат!BN:BN,рўйхат!$CY:$CY,$B$840,рўйхат!$B:$B,$C810)</f>
        <v/>
      </c>
      <c r="BH810" s="36">
        <f>SUMIFS(рўйхат!BO:BO,рўйхат!$CY:$CY,$B$840,рўйхат!$B:$B,$C810)</f>
        <v/>
      </c>
      <c r="BI810" s="35">
        <f>SUMIFS(рўйхат!BP:BP,рўйхат!$CY:$CY,$B$840,рўйхат!$B:$B,$C810)</f>
        <v/>
      </c>
      <c r="BJ810" s="36">
        <f>SUMIFS(рўйхат!BQ:BQ,рўйхат!$CY:$CY,$B$840,рўйхат!$B:$B,$C810)</f>
        <v/>
      </c>
      <c r="BK810" s="35">
        <f>SUMIFS(рўйхат!BR:BR,рўйхат!$CY:$CY,$B$840,рўйхат!$B:$B,$C810)</f>
        <v/>
      </c>
      <c r="BL810" s="36">
        <f>SUMIFS(рўйхат!BS:BS,рўйхат!$CY:$CY,$B$840,рўйхат!$B:$B,$C810)</f>
        <v/>
      </c>
      <c r="BM810" s="35">
        <f>SUMIFS(рўйхат!BT:BT,рўйхат!$CY:$CY,$B$840,рўйхат!$B:$B,$C810)</f>
        <v/>
      </c>
      <c r="BN810" s="36">
        <f>SUMIFS(рўйхат!BU:BU,рўйхат!$CY:$CY,$B$840,рўйхат!$B:$B,$C810)</f>
        <v/>
      </c>
      <c r="BO810" s="35">
        <f>SUMIFS(рўйхат!BX:BX,рўйхат!$CY:$CY,$B$840,рўйхат!$B:$B,$C810)</f>
        <v/>
      </c>
      <c r="BP810" s="36">
        <f>SUMIFS(рўйхат!BY:BY,рўйхат!$CY:$CY,$B$840,рўйхат!$B:$B,$C810)</f>
        <v/>
      </c>
      <c r="BQ810" s="35">
        <f>SUMIFS(рўйхат!BZ:BZ,рўйхат!$CY:$CY,$B$840,рўйхат!$B:$B,$C810)</f>
        <v/>
      </c>
      <c r="BR810" s="36">
        <f>SUMIFS(рўйхат!CA:CA,рўйхат!$CY:$CY,$B$840,рўйхат!$B:$B,$C810)</f>
        <v/>
      </c>
      <c r="BS810" s="35">
        <f>SUMIFS(рўйхат!CB:CB,рўйхат!$CY:$CY,$B$840,рўйхат!$B:$B,$C810)</f>
        <v/>
      </c>
      <c r="BT810" s="36">
        <f>SUMIFS(рўйхат!CC:CC,рўйхат!$CY:$CY,$B$840,рўйхат!$B:$B,$C810)</f>
        <v/>
      </c>
      <c r="BU810" s="35">
        <f>SUMIFS(рўйхат!CD:CD,рўйхат!$CY:$CY,$B$840,рўйхат!$B:$B,$C810)</f>
        <v/>
      </c>
      <c r="BV810" s="36">
        <f>SUMIFS(рўйхат!CE:CE,рўйхат!$CY:$CY,$B$840,рўйхат!$B:$B,$C810)</f>
        <v/>
      </c>
      <c r="BW810" s="35">
        <f>SUMIFS(рўйхат!CH:CH,рўйхат!$CY:$CY,$B$840,рўйхат!$B:$B,$C810)</f>
        <v/>
      </c>
      <c r="BX810" s="36">
        <f>SUMIFS(рўйхат!CI:CI,рўйхат!$CY:$CY,$B$840,рўйхат!$B:$B,$C810)</f>
        <v/>
      </c>
      <c r="BY810" s="35">
        <f>SUMIFS(рўйхат!CJ:CJ,рўйхат!$CY:$CY,$B$840,рўйхат!$B:$B,$C810)</f>
        <v/>
      </c>
      <c r="BZ810" s="36">
        <f>SUMIFS(рўйхат!CK:CK,рўйхат!$CY:$CY,$B$840,рўйхат!$B:$B,$C810)</f>
        <v/>
      </c>
      <c r="CA810" s="35">
        <f>SUMIFS(рўйхат!CL:CL,рўйхат!$CY:$CY,$B$840,рўйхат!$B:$B,$C810)</f>
        <v/>
      </c>
      <c r="CB810" s="36">
        <f>SUMIFS(рўйхат!CM:CM,рўйхат!$CY:$CY,$B$840,рўйхат!$B:$B,$C810)</f>
        <v/>
      </c>
      <c r="CC810" s="35">
        <f>SUMIFS(рўйхат!CN:CN,рўйхат!$CY:$CY,$B$840,рўйхат!$B:$B,$C810)</f>
        <v/>
      </c>
      <c r="CD810" s="36">
        <f>SUMIFS(рўйхат!CO:CO,рўйхат!$CY:$CY,$B$840,рўйхат!$B:$B,$C810)</f>
        <v/>
      </c>
      <c r="CE810" s="77">
        <f>IFERROR(BE810/(Q810+BE810),0)</f>
        <v/>
      </c>
      <c r="CF810" s="78">
        <f>IFERROR(BF810/(R810+BF810),0)</f>
        <v/>
      </c>
      <c r="CG810" s="8">
        <f>COUNTIFS(B:B,B810)</f>
        <v/>
      </c>
    </row>
    <row r="811" hidden="1" outlineLevel="1" ht="17.1" customFormat="1" customHeight="1" s="8">
      <c r="A811" s="31" t="n"/>
      <c r="B811" s="50" t="n">
        <v>3</v>
      </c>
      <c r="C811" s="66" t="inlineStr">
        <is>
          <t>Вазирлар Маҳкамаси ҳузуридаги Солиқ қўмитаси</t>
        </is>
      </c>
      <c r="D811" s="16" t="n"/>
      <c r="E811" s="35">
        <f>SUMIFS(рўйхат!F:F,рўйхат!$CY:$CY,$B$840,рўйхат!$B:$B,$C811)</f>
        <v/>
      </c>
      <c r="F811" s="36">
        <f>SUMIFS(рўйхат!G:G,рўйхат!$CY:$CY,$B$840,рўйхат!$B:$B,$C811)</f>
        <v/>
      </c>
      <c r="G811" s="35">
        <f>SUMIFS(рўйхат!H:H,рўйхат!$CY:$CY,$B$840,рўйхат!$B:$B,$C811)</f>
        <v/>
      </c>
      <c r="H811" s="36">
        <f>SUMIFS(рўйхат!I:I,рўйхат!$CY:$CY,$B$840,рўйхат!$B:$B,$C811)</f>
        <v/>
      </c>
      <c r="I811" s="35">
        <f>SUMIFS(рўйхат!J:J,рўйхат!$CY:$CY,$B$840,рўйхат!$B:$B,$C811)</f>
        <v/>
      </c>
      <c r="J811" s="36">
        <f>SUMIFS(рўйхат!K:K,рўйхат!$CY:$CY,$B$840,рўйхат!$B:$B,$C811)</f>
        <v/>
      </c>
      <c r="K811" s="35">
        <f>SUMIFS(рўйхат!L:L,рўйхат!$CY:$CY,$B$840,рўйхат!$B:$B,$C811)</f>
        <v/>
      </c>
      <c r="L811" s="36">
        <f>SUMIFS(рўйхат!M:M,рўйхат!$CY:$CY,$B$840,рўйхат!$B:$B,$C811)</f>
        <v/>
      </c>
      <c r="M811" s="35">
        <f>SUMIFS(рўйхат!N:N,рўйхат!$CY:$CY,$B$840,рўйхат!$B:$B,$C811)</f>
        <v/>
      </c>
      <c r="N811" s="36">
        <f>SUMIFS(рўйхат!O:O,рўйхат!$CY:$CY,$B$840,рўйхат!$B:$B,$C811)</f>
        <v/>
      </c>
      <c r="O811" s="34">
        <f>IFERROR(M811/E811,0)</f>
        <v/>
      </c>
      <c r="P811" s="34">
        <f>IFERROR(N811/F811,0)</f>
        <v/>
      </c>
      <c r="Q811" s="35">
        <f>SUMIFS(рўйхат!P:P,рўйхат!$CY:$CY,$B$840,рўйхат!$B:$B,$C811)</f>
        <v/>
      </c>
      <c r="R811" s="36">
        <f>SUMIFS(рўйхат!Q:Q,рўйхат!$CY:$CY,$B$840,рўйхат!$B:$B,$C811)</f>
        <v/>
      </c>
      <c r="S811" s="35">
        <f>SUMIFS(рўйхат!R:R,рўйхат!$CY:$CY,$B$840,рўйхат!$B:$B,$C811)</f>
        <v/>
      </c>
      <c r="T811" s="36">
        <f>SUMIFS(рўйхат!S:S,рўйхат!$CY:$CY,$B$840,рўйхат!$B:$B,$C811)</f>
        <v/>
      </c>
      <c r="U811" s="35">
        <f>SUMIFS(рўйхат!T:T,рўйхат!$CY:$CY,$B$840,рўйхат!$B:$B,$C811)</f>
        <v/>
      </c>
      <c r="V811" s="36">
        <f>SUMIFS(рўйхат!U:U,рўйхат!$CY:$CY,$B$840,рўйхат!$B:$B,$C811)</f>
        <v/>
      </c>
      <c r="W811" s="35">
        <f>SUMIFS(рўйхат!V:V,рўйхат!$CY:$CY,$B$840,рўйхат!$B:$B,$C811)</f>
        <v/>
      </c>
      <c r="X811" s="36">
        <f>SUMIFS(рўйхат!W:W,рўйхат!$CY:$CY,$B$840,рўйхат!$B:$B,$C811)</f>
        <v/>
      </c>
      <c r="Y811" s="35">
        <f>SUMIFS(рўйхат!X:X,рўйхат!$CY:$CY,$B$840,рўйхат!$B:$B,$C811)</f>
        <v/>
      </c>
      <c r="Z811" s="36">
        <f>SUMIFS(рўйхат!Y:Y,рўйхат!$CY:$CY,$B$840,рўйхат!$B:$B,$C811)</f>
        <v/>
      </c>
      <c r="AA811" s="35">
        <f>SUMIFS(рўйхат!Z:Z,рўйхат!$CY:$CY,$B$840,рўйхат!$B:$B,$C811)</f>
        <v/>
      </c>
      <c r="AB811" s="36">
        <f>SUMIFS(рўйхат!AA:AA,рўйхат!$CY:$CY,$B$840,рўйхат!$B:$B,$C811)</f>
        <v/>
      </c>
      <c r="AC811" s="35">
        <f>SUMIFS(рўйхат!AB:AB,рўйхат!$CY:$CY,$B$840,рўйхат!$B:$B,$C811)</f>
        <v/>
      </c>
      <c r="AD811" s="36">
        <f>SUMIFS(рўйхат!AC:AC,рўйхат!$CY:$CY,$B$840,рўйхат!$B:$B,$C811)</f>
        <v/>
      </c>
      <c r="AE811" s="35">
        <f>SUMIFS(рўйхат!AD:AD,рўйхат!$CY:$CY,$B$840,рўйхат!$B:$B,$C811)</f>
        <v/>
      </c>
      <c r="AF811" s="36">
        <f>SUMIFS(рўйхат!AE:AE,рўйхат!$CY:$CY,$B$840,рўйхат!$B:$B,$C811)</f>
        <v/>
      </c>
      <c r="AG811" s="35">
        <f>SUMIFS(рўйхат!AH:AH,рўйхат!$CY:$CY,$B$840,рўйхат!$B:$B,$C811)</f>
        <v/>
      </c>
      <c r="AH811" s="36">
        <f>SUMIFS(рўйхат!AI:AI,рўйхат!$CY:$CY,$B$840,рўйхат!$B:$B,$C811)</f>
        <v/>
      </c>
      <c r="AI811" s="35">
        <f>SUMIFS(рўйхат!AJ:AJ,рўйхат!$CY:$CY,$B$840,рўйхат!$B:$B,$C811)</f>
        <v/>
      </c>
      <c r="AJ811" s="36">
        <f>SUMIFS(рўйхат!AK:AK,рўйхат!$CY:$CY,$B$840,рўйхат!$B:$B,$C811)</f>
        <v/>
      </c>
      <c r="AK811" s="35">
        <f>SUMIFS(рўйхат!AL:AL,рўйхат!$CY:$CY,$B$840,рўйхат!$B:$B,$C811)</f>
        <v/>
      </c>
      <c r="AL811" s="36">
        <f>SUMIFS(рўйхат!AM:AM,рўйхат!$CY:$CY,$B$840,рўйхат!$B:$B,$C811)</f>
        <v/>
      </c>
      <c r="AM811" s="77">
        <f>IFERROR(Q811/E811,0)</f>
        <v/>
      </c>
      <c r="AN811" s="77">
        <f>IFERROR(R811/F811,0)</f>
        <v/>
      </c>
      <c r="AO811" s="35">
        <f>SUMIFS(рўйхат!AX:AX,рўйхат!$CY:$CY,$B$840,рўйхат!$B:$B,$C811)</f>
        <v/>
      </c>
      <c r="AP811" s="36">
        <f>SUMIFS(рўйхат!AY:AY,рўйхат!$CY:$CY,$B$840,рўйхат!$B:$B,$C811)</f>
        <v/>
      </c>
      <c r="AQ811" s="35">
        <f>SUMIFS(рўйхат!AZ:AZ,рўйхат!$CY:$CY,$B$840,рўйхат!$B:$B,$C811)</f>
        <v/>
      </c>
      <c r="AR811" s="36">
        <f>SUMIFS(рўйхат!BA:BA,рўйхат!$CY:$CY,$B$840,рўйхат!$B:$B,$C811)</f>
        <v/>
      </c>
      <c r="AS811" s="35">
        <f>SUMIFS(рўйхат!BB:BB,рўйхат!$CY:$CY,$B$840,рўйхат!$B:$B,$C811)</f>
        <v/>
      </c>
      <c r="AT811" s="36">
        <f>SUMIFS(рўйхат!BC:BC,рўйхат!$CY:$CY,$B$840,рўйхат!$B:$B,$C811)</f>
        <v/>
      </c>
      <c r="AU811" s="35">
        <f>SUMIFS(рўйхат!BD:BD,рўйхат!$CY:$CY,$B$840,рўйхат!$B:$B,$C811)</f>
        <v/>
      </c>
      <c r="AV811" s="36">
        <f>SUMIFS(рўйхат!BE:BE,рўйхат!$CY:$CY,$B$840,рўйхат!$B:$B,$C811)</f>
        <v/>
      </c>
      <c r="AW811" s="35">
        <f>SUMIFS(рўйхат!BF:BF,рўйхат!$CY:$CY,$B$840,рўйхат!$B:$B,$C811)</f>
        <v/>
      </c>
      <c r="AX811" s="36">
        <f>SUMIFS(рўйхат!BG:BG,рўйхат!$CY:$CY,$B$840,рўйхат!$B:$B,$C811)</f>
        <v/>
      </c>
      <c r="AY811" s="35">
        <f>SUMIFS(рўйхат!BH:BH,рўйхат!$CY:$CY,$B$840,рўйхат!$B:$B,$C811)</f>
        <v/>
      </c>
      <c r="AZ811" s="36">
        <f>SUMIFS(рўйхат!BI:BI,рўйхат!$CY:$CY,$B$840,рўйхат!$B:$B,$C811)</f>
        <v/>
      </c>
      <c r="BA811" s="35">
        <f>SUMIFS(рўйхат!BJ:BJ,рўйхат!$CY:$CY,$B$840,рўйхат!$B:$B,$C811)</f>
        <v/>
      </c>
      <c r="BB811" s="36">
        <f>SUMIFS(рўйхат!BK:BK,рўйхат!$CY:$CY,$B$840,рўйхат!$B:$B,$C811)</f>
        <v/>
      </c>
      <c r="BC811" s="77">
        <f>IFERROR(AO811/E811,0)</f>
        <v/>
      </c>
      <c r="BD811" s="77">
        <f>IFERROR(AP811/F811,0)</f>
        <v/>
      </c>
      <c r="BE811" s="35">
        <f>SUMIFS(рўйхат!BL:BL,рўйхат!$CY:$CY,$B$840,рўйхат!$B:$B,$C811)</f>
        <v/>
      </c>
      <c r="BF811" s="36">
        <f>SUMIFS(рўйхат!BM:BM,рўйхат!$CY:$CY,$B$840,рўйхат!$B:$B,$C811)</f>
        <v/>
      </c>
      <c r="BG811" s="35">
        <f>SUMIFS(рўйхат!BN:BN,рўйхат!$CY:$CY,$B$840,рўйхат!$B:$B,$C811)</f>
        <v/>
      </c>
      <c r="BH811" s="36">
        <f>SUMIFS(рўйхат!BO:BO,рўйхат!$CY:$CY,$B$840,рўйхат!$B:$B,$C811)</f>
        <v/>
      </c>
      <c r="BI811" s="35">
        <f>SUMIFS(рўйхат!BP:BP,рўйхат!$CY:$CY,$B$840,рўйхат!$B:$B,$C811)</f>
        <v/>
      </c>
      <c r="BJ811" s="36">
        <f>SUMIFS(рўйхат!BQ:BQ,рўйхат!$CY:$CY,$B$840,рўйхат!$B:$B,$C811)</f>
        <v/>
      </c>
      <c r="BK811" s="35">
        <f>SUMIFS(рўйхат!BR:BR,рўйхат!$CY:$CY,$B$840,рўйхат!$B:$B,$C811)</f>
        <v/>
      </c>
      <c r="BL811" s="36">
        <f>SUMIFS(рўйхат!BS:BS,рўйхат!$CY:$CY,$B$840,рўйхат!$B:$B,$C811)</f>
        <v/>
      </c>
      <c r="BM811" s="35">
        <f>SUMIFS(рўйхат!BT:BT,рўйхат!$CY:$CY,$B$840,рўйхат!$B:$B,$C811)</f>
        <v/>
      </c>
      <c r="BN811" s="36">
        <f>SUMIFS(рўйхат!BU:BU,рўйхат!$CY:$CY,$B$840,рўйхат!$B:$B,$C811)</f>
        <v/>
      </c>
      <c r="BO811" s="35">
        <f>SUMIFS(рўйхат!BX:BX,рўйхат!$CY:$CY,$B$840,рўйхат!$B:$B,$C811)</f>
        <v/>
      </c>
      <c r="BP811" s="36">
        <f>SUMIFS(рўйхат!BY:BY,рўйхат!$CY:$CY,$B$840,рўйхат!$B:$B,$C811)</f>
        <v/>
      </c>
      <c r="BQ811" s="35">
        <f>SUMIFS(рўйхат!BZ:BZ,рўйхат!$CY:$CY,$B$840,рўйхат!$B:$B,$C811)</f>
        <v/>
      </c>
      <c r="BR811" s="36">
        <f>SUMIFS(рўйхат!CA:CA,рўйхат!$CY:$CY,$B$840,рўйхат!$B:$B,$C811)</f>
        <v/>
      </c>
      <c r="BS811" s="35">
        <f>SUMIFS(рўйхат!CB:CB,рўйхат!$CY:$CY,$B$840,рўйхат!$B:$B,$C811)</f>
        <v/>
      </c>
      <c r="BT811" s="36">
        <f>SUMIFS(рўйхат!CC:CC,рўйхат!$CY:$CY,$B$840,рўйхат!$B:$B,$C811)</f>
        <v/>
      </c>
      <c r="BU811" s="35">
        <f>SUMIFS(рўйхат!CD:CD,рўйхат!$CY:$CY,$B$840,рўйхат!$B:$B,$C811)</f>
        <v/>
      </c>
      <c r="BV811" s="36">
        <f>SUMIFS(рўйхат!CE:CE,рўйхат!$CY:$CY,$B$840,рўйхат!$B:$B,$C811)</f>
        <v/>
      </c>
      <c r="BW811" s="35">
        <f>SUMIFS(рўйхат!CH:CH,рўйхат!$CY:$CY,$B$840,рўйхат!$B:$B,$C811)</f>
        <v/>
      </c>
      <c r="BX811" s="36">
        <f>SUMIFS(рўйхат!CI:CI,рўйхат!$CY:$CY,$B$840,рўйхат!$B:$B,$C811)</f>
        <v/>
      </c>
      <c r="BY811" s="35">
        <f>SUMIFS(рўйхат!CJ:CJ,рўйхат!$CY:$CY,$B$840,рўйхат!$B:$B,$C811)</f>
        <v/>
      </c>
      <c r="BZ811" s="36">
        <f>SUMIFS(рўйхат!CK:CK,рўйхат!$CY:$CY,$B$840,рўйхат!$B:$B,$C811)</f>
        <v/>
      </c>
      <c r="CA811" s="35">
        <f>SUMIFS(рўйхат!CL:CL,рўйхат!$CY:$CY,$B$840,рўйхат!$B:$B,$C811)</f>
        <v/>
      </c>
      <c r="CB811" s="36">
        <f>SUMIFS(рўйхат!CM:CM,рўйхат!$CY:$CY,$B$840,рўйхат!$B:$B,$C811)</f>
        <v/>
      </c>
      <c r="CC811" s="35">
        <f>SUMIFS(рўйхат!CN:CN,рўйхат!$CY:$CY,$B$840,рўйхат!$B:$B,$C811)</f>
        <v/>
      </c>
      <c r="CD811" s="36">
        <f>SUMIFS(рўйхат!CO:CO,рўйхат!$CY:$CY,$B$840,рўйхат!$B:$B,$C811)</f>
        <v/>
      </c>
      <c r="CE811" s="77">
        <f>IFERROR(BE811/(Q811+BE811),0)</f>
        <v/>
      </c>
      <c r="CF811" s="78">
        <f>IFERROR(BF811/(R811+BF811),0)</f>
        <v/>
      </c>
      <c r="CG811" s="8">
        <f>COUNTIFS(B:B,B811)</f>
        <v/>
      </c>
    </row>
    <row r="812" hidden="1" outlineLevel="1" ht="17.1" customFormat="1" customHeight="1" s="8">
      <c r="A812" s="31" t="n"/>
      <c r="B812" s="50" t="n">
        <v>4</v>
      </c>
      <c r="C812" s="66" t="inlineStr">
        <is>
          <t>Вилоят ҳокимликлари</t>
        </is>
      </c>
      <c r="D812" s="16" t="n"/>
      <c r="E812" s="35">
        <f>SUMIFS(рўйхат!F:F,рўйхат!$CY:$CY,$B$840,рўйхат!$B:$B,$C812)</f>
        <v/>
      </c>
      <c r="F812" s="36">
        <f>SUMIFS(рўйхат!G:G,рўйхат!$CY:$CY,$B$840,рўйхат!$B:$B,$C812)</f>
        <v/>
      </c>
      <c r="G812" s="35">
        <f>SUMIFS(рўйхат!H:H,рўйхат!$CY:$CY,$B$840,рўйхат!$B:$B,$C812)</f>
        <v/>
      </c>
      <c r="H812" s="36">
        <f>SUMIFS(рўйхат!I:I,рўйхат!$CY:$CY,$B$840,рўйхат!$B:$B,$C812)</f>
        <v/>
      </c>
      <c r="I812" s="35">
        <f>SUMIFS(рўйхат!J:J,рўйхат!$CY:$CY,$B$840,рўйхат!$B:$B,$C812)</f>
        <v/>
      </c>
      <c r="J812" s="36">
        <f>SUMIFS(рўйхат!K:K,рўйхат!$CY:$CY,$B$840,рўйхат!$B:$B,$C812)</f>
        <v/>
      </c>
      <c r="K812" s="35">
        <f>SUMIFS(рўйхат!L:L,рўйхат!$CY:$CY,$B$840,рўйхат!$B:$B,$C812)</f>
        <v/>
      </c>
      <c r="L812" s="36">
        <f>SUMIFS(рўйхат!M:M,рўйхат!$CY:$CY,$B$840,рўйхат!$B:$B,$C812)</f>
        <v/>
      </c>
      <c r="M812" s="35">
        <f>SUMIFS(рўйхат!N:N,рўйхат!$CY:$CY,$B$840,рўйхат!$B:$B,$C812)</f>
        <v/>
      </c>
      <c r="N812" s="36">
        <f>SUMIFS(рўйхат!O:O,рўйхат!$CY:$CY,$B$840,рўйхат!$B:$B,$C812)</f>
        <v/>
      </c>
      <c r="O812" s="34">
        <f>IFERROR(M812/E812,0)</f>
        <v/>
      </c>
      <c r="P812" s="34">
        <f>IFERROR(N812/F812,0)</f>
        <v/>
      </c>
      <c r="Q812" s="35">
        <f>SUMIFS(рўйхат!P:P,рўйхат!$CY:$CY,$B$840,рўйхат!$B:$B,$C812)</f>
        <v/>
      </c>
      <c r="R812" s="36">
        <f>SUMIFS(рўйхат!Q:Q,рўйхат!$CY:$CY,$B$840,рўйхат!$B:$B,$C812)</f>
        <v/>
      </c>
      <c r="S812" s="35">
        <f>SUMIFS(рўйхат!R:R,рўйхат!$CY:$CY,$B$840,рўйхат!$B:$B,$C812)</f>
        <v/>
      </c>
      <c r="T812" s="36">
        <f>SUMIFS(рўйхат!S:S,рўйхат!$CY:$CY,$B$840,рўйхат!$B:$B,$C812)</f>
        <v/>
      </c>
      <c r="U812" s="35">
        <f>SUMIFS(рўйхат!T:T,рўйхат!$CY:$CY,$B$840,рўйхат!$B:$B,$C812)</f>
        <v/>
      </c>
      <c r="V812" s="36">
        <f>SUMIFS(рўйхат!U:U,рўйхат!$CY:$CY,$B$840,рўйхат!$B:$B,$C812)</f>
        <v/>
      </c>
      <c r="W812" s="35">
        <f>SUMIFS(рўйхат!V:V,рўйхат!$CY:$CY,$B$840,рўйхат!$B:$B,$C812)</f>
        <v/>
      </c>
      <c r="X812" s="36">
        <f>SUMIFS(рўйхат!W:W,рўйхат!$CY:$CY,$B$840,рўйхат!$B:$B,$C812)</f>
        <v/>
      </c>
      <c r="Y812" s="35">
        <f>SUMIFS(рўйхат!X:X,рўйхат!$CY:$CY,$B$840,рўйхат!$B:$B,$C812)</f>
        <v/>
      </c>
      <c r="Z812" s="36">
        <f>SUMIFS(рўйхат!Y:Y,рўйхат!$CY:$CY,$B$840,рўйхат!$B:$B,$C812)</f>
        <v/>
      </c>
      <c r="AA812" s="35">
        <f>SUMIFS(рўйхат!Z:Z,рўйхат!$CY:$CY,$B$840,рўйхат!$B:$B,$C812)</f>
        <v/>
      </c>
      <c r="AB812" s="36">
        <f>SUMIFS(рўйхат!AA:AA,рўйхат!$CY:$CY,$B$840,рўйхат!$B:$B,$C812)</f>
        <v/>
      </c>
      <c r="AC812" s="35">
        <f>SUMIFS(рўйхат!AB:AB,рўйхат!$CY:$CY,$B$840,рўйхат!$B:$B,$C812)</f>
        <v/>
      </c>
      <c r="AD812" s="36">
        <f>SUMIFS(рўйхат!AC:AC,рўйхат!$CY:$CY,$B$840,рўйхат!$B:$B,$C812)</f>
        <v/>
      </c>
      <c r="AE812" s="35">
        <f>SUMIFS(рўйхат!AD:AD,рўйхат!$CY:$CY,$B$840,рўйхат!$B:$B,$C812)</f>
        <v/>
      </c>
      <c r="AF812" s="36">
        <f>SUMIFS(рўйхат!AE:AE,рўйхат!$CY:$CY,$B$840,рўйхат!$B:$B,$C812)</f>
        <v/>
      </c>
      <c r="AG812" s="35">
        <f>SUMIFS(рўйхат!AH:AH,рўйхат!$CY:$CY,$B$840,рўйхат!$B:$B,$C812)</f>
        <v/>
      </c>
      <c r="AH812" s="36">
        <f>SUMIFS(рўйхат!AI:AI,рўйхат!$CY:$CY,$B$840,рўйхат!$B:$B,$C812)</f>
        <v/>
      </c>
      <c r="AI812" s="35">
        <f>SUMIFS(рўйхат!AJ:AJ,рўйхат!$CY:$CY,$B$840,рўйхат!$B:$B,$C812)</f>
        <v/>
      </c>
      <c r="AJ812" s="36">
        <f>SUMIFS(рўйхат!AK:AK,рўйхат!$CY:$CY,$B$840,рўйхат!$B:$B,$C812)</f>
        <v/>
      </c>
      <c r="AK812" s="35">
        <f>SUMIFS(рўйхат!AL:AL,рўйхат!$CY:$CY,$B$840,рўйхат!$B:$B,$C812)</f>
        <v/>
      </c>
      <c r="AL812" s="36">
        <f>SUMIFS(рўйхат!AM:AM,рўйхат!$CY:$CY,$B$840,рўйхат!$B:$B,$C812)</f>
        <v/>
      </c>
      <c r="AM812" s="77">
        <f>IFERROR(Q812/E812,0)</f>
        <v/>
      </c>
      <c r="AN812" s="77">
        <f>IFERROR(R812/F812,0)</f>
        <v/>
      </c>
      <c r="AO812" s="35">
        <f>SUMIFS(рўйхат!AX:AX,рўйхат!$CY:$CY,$B$840,рўйхат!$B:$B,$C812)</f>
        <v/>
      </c>
      <c r="AP812" s="36">
        <f>SUMIFS(рўйхат!AY:AY,рўйхат!$CY:$CY,$B$840,рўйхат!$B:$B,$C812)</f>
        <v/>
      </c>
      <c r="AQ812" s="35">
        <f>SUMIFS(рўйхат!AZ:AZ,рўйхат!$CY:$CY,$B$840,рўйхат!$B:$B,$C812)</f>
        <v/>
      </c>
      <c r="AR812" s="36">
        <f>SUMIFS(рўйхат!BA:BA,рўйхат!$CY:$CY,$B$840,рўйхат!$B:$B,$C812)</f>
        <v/>
      </c>
      <c r="AS812" s="35">
        <f>SUMIFS(рўйхат!BB:BB,рўйхат!$CY:$CY,$B$840,рўйхат!$B:$B,$C812)</f>
        <v/>
      </c>
      <c r="AT812" s="36">
        <f>SUMIFS(рўйхат!BC:BC,рўйхат!$CY:$CY,$B$840,рўйхат!$B:$B,$C812)</f>
        <v/>
      </c>
      <c r="AU812" s="35">
        <f>SUMIFS(рўйхат!BD:BD,рўйхат!$CY:$CY,$B$840,рўйхат!$B:$B,$C812)</f>
        <v/>
      </c>
      <c r="AV812" s="36">
        <f>SUMIFS(рўйхат!BE:BE,рўйхат!$CY:$CY,$B$840,рўйхат!$B:$B,$C812)</f>
        <v/>
      </c>
      <c r="AW812" s="35">
        <f>SUMIFS(рўйхат!BF:BF,рўйхат!$CY:$CY,$B$840,рўйхат!$B:$B,$C812)</f>
        <v/>
      </c>
      <c r="AX812" s="36">
        <f>SUMIFS(рўйхат!BG:BG,рўйхат!$CY:$CY,$B$840,рўйхат!$B:$B,$C812)</f>
        <v/>
      </c>
      <c r="AY812" s="35">
        <f>SUMIFS(рўйхат!BH:BH,рўйхат!$CY:$CY,$B$840,рўйхат!$B:$B,$C812)</f>
        <v/>
      </c>
      <c r="AZ812" s="36">
        <f>SUMIFS(рўйхат!BI:BI,рўйхат!$CY:$CY,$B$840,рўйхат!$B:$B,$C812)</f>
        <v/>
      </c>
      <c r="BA812" s="35">
        <f>SUMIFS(рўйхат!BJ:BJ,рўйхат!$CY:$CY,$B$840,рўйхат!$B:$B,$C812)</f>
        <v/>
      </c>
      <c r="BB812" s="36">
        <f>SUMIFS(рўйхат!BK:BK,рўйхат!$CY:$CY,$B$840,рўйхат!$B:$B,$C812)</f>
        <v/>
      </c>
      <c r="BC812" s="77">
        <f>IFERROR(AO812/E812,0)</f>
        <v/>
      </c>
      <c r="BD812" s="77">
        <f>IFERROR(AP812/F812,0)</f>
        <v/>
      </c>
      <c r="BE812" s="35">
        <f>SUMIFS(рўйхат!BL:BL,рўйхат!$CY:$CY,$B$840,рўйхат!$B:$B,$C812)</f>
        <v/>
      </c>
      <c r="BF812" s="36">
        <f>SUMIFS(рўйхат!BM:BM,рўйхат!$CY:$CY,$B$840,рўйхат!$B:$B,$C812)</f>
        <v/>
      </c>
      <c r="BG812" s="35">
        <f>SUMIFS(рўйхат!BN:BN,рўйхат!$CY:$CY,$B$840,рўйхат!$B:$B,$C812)</f>
        <v/>
      </c>
      <c r="BH812" s="36">
        <f>SUMIFS(рўйхат!BO:BO,рўйхат!$CY:$CY,$B$840,рўйхат!$B:$B,$C812)</f>
        <v/>
      </c>
      <c r="BI812" s="35">
        <f>SUMIFS(рўйхат!BP:BP,рўйхат!$CY:$CY,$B$840,рўйхат!$B:$B,$C812)</f>
        <v/>
      </c>
      <c r="BJ812" s="36">
        <f>SUMIFS(рўйхат!BQ:BQ,рўйхат!$CY:$CY,$B$840,рўйхат!$B:$B,$C812)</f>
        <v/>
      </c>
      <c r="BK812" s="35">
        <f>SUMIFS(рўйхат!BR:BR,рўйхат!$CY:$CY,$B$840,рўйхат!$B:$B,$C812)</f>
        <v/>
      </c>
      <c r="BL812" s="36">
        <f>SUMIFS(рўйхат!BS:BS,рўйхат!$CY:$CY,$B$840,рўйхат!$B:$B,$C812)</f>
        <v/>
      </c>
      <c r="BM812" s="35">
        <f>SUMIFS(рўйхат!BT:BT,рўйхат!$CY:$CY,$B$840,рўйхат!$B:$B,$C812)</f>
        <v/>
      </c>
      <c r="BN812" s="36">
        <f>SUMIFS(рўйхат!BU:BU,рўйхат!$CY:$CY,$B$840,рўйхат!$B:$B,$C812)</f>
        <v/>
      </c>
      <c r="BO812" s="35">
        <f>SUMIFS(рўйхат!BX:BX,рўйхат!$CY:$CY,$B$840,рўйхат!$B:$B,$C812)</f>
        <v/>
      </c>
      <c r="BP812" s="36">
        <f>SUMIFS(рўйхат!BY:BY,рўйхат!$CY:$CY,$B$840,рўйхат!$B:$B,$C812)</f>
        <v/>
      </c>
      <c r="BQ812" s="35">
        <f>SUMIFS(рўйхат!BZ:BZ,рўйхат!$CY:$CY,$B$840,рўйхат!$B:$B,$C812)</f>
        <v/>
      </c>
      <c r="BR812" s="36">
        <f>SUMIFS(рўйхат!CA:CA,рўйхат!$CY:$CY,$B$840,рўйхат!$B:$B,$C812)</f>
        <v/>
      </c>
      <c r="BS812" s="35">
        <f>SUMIFS(рўйхат!CB:CB,рўйхат!$CY:$CY,$B$840,рўйхат!$B:$B,$C812)</f>
        <v/>
      </c>
      <c r="BT812" s="36">
        <f>SUMIFS(рўйхат!CC:CC,рўйхат!$CY:$CY,$B$840,рўйхат!$B:$B,$C812)</f>
        <v/>
      </c>
      <c r="BU812" s="35">
        <f>SUMIFS(рўйхат!CD:CD,рўйхат!$CY:$CY,$B$840,рўйхат!$B:$B,$C812)</f>
        <v/>
      </c>
      <c r="BV812" s="36">
        <f>SUMIFS(рўйхат!CE:CE,рўйхат!$CY:$CY,$B$840,рўйхат!$B:$B,$C812)</f>
        <v/>
      </c>
      <c r="BW812" s="35">
        <f>SUMIFS(рўйхат!CH:CH,рўйхат!$CY:$CY,$B$840,рўйхат!$B:$B,$C812)</f>
        <v/>
      </c>
      <c r="BX812" s="36">
        <f>SUMIFS(рўйхат!CI:CI,рўйхат!$CY:$CY,$B$840,рўйхат!$B:$B,$C812)</f>
        <v/>
      </c>
      <c r="BY812" s="35">
        <f>SUMIFS(рўйхат!CJ:CJ,рўйхат!$CY:$CY,$B$840,рўйхат!$B:$B,$C812)</f>
        <v/>
      </c>
      <c r="BZ812" s="36">
        <f>SUMIFS(рўйхат!CK:CK,рўйхат!$CY:$CY,$B$840,рўйхат!$B:$B,$C812)</f>
        <v/>
      </c>
      <c r="CA812" s="35">
        <f>SUMIFS(рўйхат!CL:CL,рўйхат!$CY:$CY,$B$840,рўйхат!$B:$B,$C812)</f>
        <v/>
      </c>
      <c r="CB812" s="36">
        <f>SUMIFS(рўйхат!CM:CM,рўйхат!$CY:$CY,$B$840,рўйхат!$B:$B,$C812)</f>
        <v/>
      </c>
      <c r="CC812" s="35">
        <f>SUMIFS(рўйхат!CN:CN,рўйхат!$CY:$CY,$B$840,рўйхат!$B:$B,$C812)</f>
        <v/>
      </c>
      <c r="CD812" s="36">
        <f>SUMIFS(рўйхат!CO:CO,рўйхат!$CY:$CY,$B$840,рўйхат!$B:$B,$C812)</f>
        <v/>
      </c>
      <c r="CE812" s="77">
        <f>IFERROR(BE812/(Q812+BE812),0)</f>
        <v/>
      </c>
      <c r="CF812" s="78">
        <f>IFERROR(BF812/(R812+BF812),0)</f>
        <v/>
      </c>
      <c r="CG812" s="8">
        <f>COUNTIFS(B:B,B812)</f>
        <v/>
      </c>
    </row>
    <row r="813" hidden="1" outlineLevel="1" ht="17.1" customFormat="1" customHeight="1" s="8">
      <c r="A813" s="31" t="n"/>
      <c r="B813" s="50" t="n">
        <v>5</v>
      </c>
      <c r="C813" s="66" t="inlineStr">
        <is>
          <t>Ғазначилик қўмитаси</t>
        </is>
      </c>
      <c r="D813" s="16" t="n"/>
      <c r="E813" s="35">
        <f>SUMIFS(рўйхат!F:F,рўйхат!$CY:$CY,$B$840,рўйхат!$B:$B,$C813)</f>
        <v/>
      </c>
      <c r="F813" s="36">
        <f>SUMIFS(рўйхат!G:G,рўйхат!$CY:$CY,$B$840,рўйхат!$B:$B,$C813)</f>
        <v/>
      </c>
      <c r="G813" s="35">
        <f>SUMIFS(рўйхат!H:H,рўйхат!$CY:$CY,$B$840,рўйхат!$B:$B,$C813)</f>
        <v/>
      </c>
      <c r="H813" s="36">
        <f>SUMIFS(рўйхат!I:I,рўйхат!$CY:$CY,$B$840,рўйхат!$B:$B,$C813)</f>
        <v/>
      </c>
      <c r="I813" s="35">
        <f>SUMIFS(рўйхат!J:J,рўйхат!$CY:$CY,$B$840,рўйхат!$B:$B,$C813)</f>
        <v/>
      </c>
      <c r="J813" s="36">
        <f>SUMIFS(рўйхат!K:K,рўйхат!$CY:$CY,$B$840,рўйхат!$B:$B,$C813)</f>
        <v/>
      </c>
      <c r="K813" s="35">
        <f>SUMIFS(рўйхат!L:L,рўйхат!$CY:$CY,$B$840,рўйхат!$B:$B,$C813)</f>
        <v/>
      </c>
      <c r="L813" s="36">
        <f>SUMIFS(рўйхат!M:M,рўйхат!$CY:$CY,$B$840,рўйхат!$B:$B,$C813)</f>
        <v/>
      </c>
      <c r="M813" s="35">
        <f>SUMIFS(рўйхат!N:N,рўйхат!$CY:$CY,$B$840,рўйхат!$B:$B,$C813)</f>
        <v/>
      </c>
      <c r="N813" s="36">
        <f>SUMIFS(рўйхат!O:O,рўйхат!$CY:$CY,$B$840,рўйхат!$B:$B,$C813)</f>
        <v/>
      </c>
      <c r="O813" s="34">
        <f>IFERROR(M813/E813,0)</f>
        <v/>
      </c>
      <c r="P813" s="34">
        <f>IFERROR(N813/F813,0)</f>
        <v/>
      </c>
      <c r="Q813" s="35">
        <f>SUMIFS(рўйхат!P:P,рўйхат!$CY:$CY,$B$840,рўйхат!$B:$B,$C813)</f>
        <v/>
      </c>
      <c r="R813" s="36">
        <f>SUMIFS(рўйхат!Q:Q,рўйхат!$CY:$CY,$B$840,рўйхат!$B:$B,$C813)</f>
        <v/>
      </c>
      <c r="S813" s="35">
        <f>SUMIFS(рўйхат!R:R,рўйхат!$CY:$CY,$B$840,рўйхат!$B:$B,$C813)</f>
        <v/>
      </c>
      <c r="T813" s="36">
        <f>SUMIFS(рўйхат!S:S,рўйхат!$CY:$CY,$B$840,рўйхат!$B:$B,$C813)</f>
        <v/>
      </c>
      <c r="U813" s="35">
        <f>SUMIFS(рўйхат!T:T,рўйхат!$CY:$CY,$B$840,рўйхат!$B:$B,$C813)</f>
        <v/>
      </c>
      <c r="V813" s="36">
        <f>SUMIFS(рўйхат!U:U,рўйхат!$CY:$CY,$B$840,рўйхат!$B:$B,$C813)</f>
        <v/>
      </c>
      <c r="W813" s="35">
        <f>SUMIFS(рўйхат!V:V,рўйхат!$CY:$CY,$B$840,рўйхат!$B:$B,$C813)</f>
        <v/>
      </c>
      <c r="X813" s="36">
        <f>SUMIFS(рўйхат!W:W,рўйхат!$CY:$CY,$B$840,рўйхат!$B:$B,$C813)</f>
        <v/>
      </c>
      <c r="Y813" s="35">
        <f>SUMIFS(рўйхат!X:X,рўйхат!$CY:$CY,$B$840,рўйхат!$B:$B,$C813)</f>
        <v/>
      </c>
      <c r="Z813" s="36">
        <f>SUMIFS(рўйхат!Y:Y,рўйхат!$CY:$CY,$B$840,рўйхат!$B:$B,$C813)</f>
        <v/>
      </c>
      <c r="AA813" s="35">
        <f>SUMIFS(рўйхат!Z:Z,рўйхат!$CY:$CY,$B$840,рўйхат!$B:$B,$C813)</f>
        <v/>
      </c>
      <c r="AB813" s="36">
        <f>SUMIFS(рўйхат!AA:AA,рўйхат!$CY:$CY,$B$840,рўйхат!$B:$B,$C813)</f>
        <v/>
      </c>
      <c r="AC813" s="35">
        <f>SUMIFS(рўйхат!AB:AB,рўйхат!$CY:$CY,$B$840,рўйхат!$B:$B,$C813)</f>
        <v/>
      </c>
      <c r="AD813" s="36">
        <f>SUMIFS(рўйхат!AC:AC,рўйхат!$CY:$CY,$B$840,рўйхат!$B:$B,$C813)</f>
        <v/>
      </c>
      <c r="AE813" s="35">
        <f>SUMIFS(рўйхат!AD:AD,рўйхат!$CY:$CY,$B$840,рўйхат!$B:$B,$C813)</f>
        <v/>
      </c>
      <c r="AF813" s="36">
        <f>SUMIFS(рўйхат!AE:AE,рўйхат!$CY:$CY,$B$840,рўйхат!$B:$B,$C813)</f>
        <v/>
      </c>
      <c r="AG813" s="35">
        <f>SUMIFS(рўйхат!AH:AH,рўйхат!$CY:$CY,$B$840,рўйхат!$B:$B,$C813)</f>
        <v/>
      </c>
      <c r="AH813" s="36">
        <f>SUMIFS(рўйхат!AI:AI,рўйхат!$CY:$CY,$B$840,рўйхат!$B:$B,$C813)</f>
        <v/>
      </c>
      <c r="AI813" s="35">
        <f>SUMIFS(рўйхат!AJ:AJ,рўйхат!$CY:$CY,$B$840,рўйхат!$B:$B,$C813)</f>
        <v/>
      </c>
      <c r="AJ813" s="36">
        <f>SUMIFS(рўйхат!AK:AK,рўйхат!$CY:$CY,$B$840,рўйхат!$B:$B,$C813)</f>
        <v/>
      </c>
      <c r="AK813" s="35">
        <f>SUMIFS(рўйхат!AL:AL,рўйхат!$CY:$CY,$B$840,рўйхат!$B:$B,$C813)</f>
        <v/>
      </c>
      <c r="AL813" s="36">
        <f>SUMIFS(рўйхат!AM:AM,рўйхат!$CY:$CY,$B$840,рўйхат!$B:$B,$C813)</f>
        <v/>
      </c>
      <c r="AM813" s="77">
        <f>IFERROR(Q813/E813,0)</f>
        <v/>
      </c>
      <c r="AN813" s="77">
        <f>IFERROR(R813/F813,0)</f>
        <v/>
      </c>
      <c r="AO813" s="35">
        <f>SUMIFS(рўйхат!AX:AX,рўйхат!$CY:$CY,$B$840,рўйхат!$B:$B,$C813)</f>
        <v/>
      </c>
      <c r="AP813" s="36">
        <f>SUMIFS(рўйхат!AY:AY,рўйхат!$CY:$CY,$B$840,рўйхат!$B:$B,$C813)</f>
        <v/>
      </c>
      <c r="AQ813" s="35">
        <f>SUMIFS(рўйхат!AZ:AZ,рўйхат!$CY:$CY,$B$840,рўйхат!$B:$B,$C813)</f>
        <v/>
      </c>
      <c r="AR813" s="36">
        <f>SUMIFS(рўйхат!BA:BA,рўйхат!$CY:$CY,$B$840,рўйхат!$B:$B,$C813)</f>
        <v/>
      </c>
      <c r="AS813" s="35">
        <f>SUMIFS(рўйхат!BB:BB,рўйхат!$CY:$CY,$B$840,рўйхат!$B:$B,$C813)</f>
        <v/>
      </c>
      <c r="AT813" s="36">
        <f>SUMIFS(рўйхат!BC:BC,рўйхат!$CY:$CY,$B$840,рўйхат!$B:$B,$C813)</f>
        <v/>
      </c>
      <c r="AU813" s="35">
        <f>SUMIFS(рўйхат!BD:BD,рўйхат!$CY:$CY,$B$840,рўйхат!$B:$B,$C813)</f>
        <v/>
      </c>
      <c r="AV813" s="36">
        <f>SUMIFS(рўйхат!BE:BE,рўйхат!$CY:$CY,$B$840,рўйхат!$B:$B,$C813)</f>
        <v/>
      </c>
      <c r="AW813" s="35">
        <f>SUMIFS(рўйхат!BF:BF,рўйхат!$CY:$CY,$B$840,рўйхат!$B:$B,$C813)</f>
        <v/>
      </c>
      <c r="AX813" s="36">
        <f>SUMIFS(рўйхат!BG:BG,рўйхат!$CY:$CY,$B$840,рўйхат!$B:$B,$C813)</f>
        <v/>
      </c>
      <c r="AY813" s="35">
        <f>SUMIFS(рўйхат!BH:BH,рўйхат!$CY:$CY,$B$840,рўйхат!$B:$B,$C813)</f>
        <v/>
      </c>
      <c r="AZ813" s="36">
        <f>SUMIFS(рўйхат!BI:BI,рўйхат!$CY:$CY,$B$840,рўйхат!$B:$B,$C813)</f>
        <v/>
      </c>
      <c r="BA813" s="35">
        <f>SUMIFS(рўйхат!BJ:BJ,рўйхат!$CY:$CY,$B$840,рўйхат!$B:$B,$C813)</f>
        <v/>
      </c>
      <c r="BB813" s="36">
        <f>SUMIFS(рўйхат!BK:BK,рўйхат!$CY:$CY,$B$840,рўйхат!$B:$B,$C813)</f>
        <v/>
      </c>
      <c r="BC813" s="77">
        <f>IFERROR(AO813/E813,0)</f>
        <v/>
      </c>
      <c r="BD813" s="77">
        <f>IFERROR(AP813/F813,0)</f>
        <v/>
      </c>
      <c r="BE813" s="35">
        <f>SUMIFS(рўйхат!BL:BL,рўйхат!$CY:$CY,$B$840,рўйхат!$B:$B,$C813)</f>
        <v/>
      </c>
      <c r="BF813" s="36">
        <f>SUMIFS(рўйхат!BM:BM,рўйхат!$CY:$CY,$B$840,рўйхат!$B:$B,$C813)</f>
        <v/>
      </c>
      <c r="BG813" s="35">
        <f>SUMIFS(рўйхат!BN:BN,рўйхат!$CY:$CY,$B$840,рўйхат!$B:$B,$C813)</f>
        <v/>
      </c>
      <c r="BH813" s="36">
        <f>SUMIFS(рўйхат!BO:BO,рўйхат!$CY:$CY,$B$840,рўйхат!$B:$B,$C813)</f>
        <v/>
      </c>
      <c r="BI813" s="35">
        <f>SUMIFS(рўйхат!BP:BP,рўйхат!$CY:$CY,$B$840,рўйхат!$B:$B,$C813)</f>
        <v/>
      </c>
      <c r="BJ813" s="36">
        <f>SUMIFS(рўйхат!BQ:BQ,рўйхат!$CY:$CY,$B$840,рўйхат!$B:$B,$C813)</f>
        <v/>
      </c>
      <c r="BK813" s="35">
        <f>SUMIFS(рўйхат!BR:BR,рўйхат!$CY:$CY,$B$840,рўйхат!$B:$B,$C813)</f>
        <v/>
      </c>
      <c r="BL813" s="36">
        <f>SUMIFS(рўйхат!BS:BS,рўйхат!$CY:$CY,$B$840,рўйхат!$B:$B,$C813)</f>
        <v/>
      </c>
      <c r="BM813" s="35">
        <f>SUMIFS(рўйхат!BT:BT,рўйхат!$CY:$CY,$B$840,рўйхат!$B:$B,$C813)</f>
        <v/>
      </c>
      <c r="BN813" s="36">
        <f>SUMIFS(рўйхат!BU:BU,рўйхат!$CY:$CY,$B$840,рўйхат!$B:$B,$C813)</f>
        <v/>
      </c>
      <c r="BO813" s="35">
        <f>SUMIFS(рўйхат!BX:BX,рўйхат!$CY:$CY,$B$840,рўйхат!$B:$B,$C813)</f>
        <v/>
      </c>
      <c r="BP813" s="36">
        <f>SUMIFS(рўйхат!BY:BY,рўйхат!$CY:$CY,$B$840,рўйхат!$B:$B,$C813)</f>
        <v/>
      </c>
      <c r="BQ813" s="35">
        <f>SUMIFS(рўйхат!BZ:BZ,рўйхат!$CY:$CY,$B$840,рўйхат!$B:$B,$C813)</f>
        <v/>
      </c>
      <c r="BR813" s="36">
        <f>SUMIFS(рўйхат!CA:CA,рўйхат!$CY:$CY,$B$840,рўйхат!$B:$B,$C813)</f>
        <v/>
      </c>
      <c r="BS813" s="35">
        <f>SUMIFS(рўйхат!CB:CB,рўйхат!$CY:$CY,$B$840,рўйхат!$B:$B,$C813)</f>
        <v/>
      </c>
      <c r="BT813" s="36">
        <f>SUMIFS(рўйхат!CC:CC,рўйхат!$CY:$CY,$B$840,рўйхат!$B:$B,$C813)</f>
        <v/>
      </c>
      <c r="BU813" s="35">
        <f>SUMIFS(рўйхат!CD:CD,рўйхат!$CY:$CY,$B$840,рўйхат!$B:$B,$C813)</f>
        <v/>
      </c>
      <c r="BV813" s="36">
        <f>SUMIFS(рўйхат!CE:CE,рўйхат!$CY:$CY,$B$840,рўйхат!$B:$B,$C813)</f>
        <v/>
      </c>
      <c r="BW813" s="35">
        <f>SUMIFS(рўйхат!CH:CH,рўйхат!$CY:$CY,$B$840,рўйхат!$B:$B,$C813)</f>
        <v/>
      </c>
      <c r="BX813" s="36">
        <f>SUMIFS(рўйхат!CI:CI,рўйхат!$CY:$CY,$B$840,рўйхат!$B:$B,$C813)</f>
        <v/>
      </c>
      <c r="BY813" s="35">
        <f>SUMIFS(рўйхат!CJ:CJ,рўйхат!$CY:$CY,$B$840,рўйхат!$B:$B,$C813)</f>
        <v/>
      </c>
      <c r="BZ813" s="36">
        <f>SUMIFS(рўйхат!CK:CK,рўйхат!$CY:$CY,$B$840,рўйхат!$B:$B,$C813)</f>
        <v/>
      </c>
      <c r="CA813" s="35">
        <f>SUMIFS(рўйхат!CL:CL,рўйхат!$CY:$CY,$B$840,рўйхат!$B:$B,$C813)</f>
        <v/>
      </c>
      <c r="CB813" s="36">
        <f>SUMIFS(рўйхат!CM:CM,рўйхат!$CY:$CY,$B$840,рўйхат!$B:$B,$C813)</f>
        <v/>
      </c>
      <c r="CC813" s="35">
        <f>SUMIFS(рўйхат!CN:CN,рўйхат!$CY:$CY,$B$840,рўйхат!$B:$B,$C813)</f>
        <v/>
      </c>
      <c r="CD813" s="36">
        <f>SUMIFS(рўйхат!CO:CO,рўйхат!$CY:$CY,$B$840,рўйхат!$B:$B,$C813)</f>
        <v/>
      </c>
      <c r="CE813" s="77">
        <f>IFERROR(BE813/(Q813+BE813),0)</f>
        <v/>
      </c>
      <c r="CF813" s="78">
        <f>IFERROR(BF813/(R813+BF813),0)</f>
        <v/>
      </c>
      <c r="CG813" s="8">
        <f>COUNTIFS(B:B,B813)</f>
        <v/>
      </c>
    </row>
    <row r="814" hidden="1" outlineLevel="1" ht="17.1" customFormat="1" customHeight="1" s="8">
      <c r="A814" s="31" t="n"/>
      <c r="B814" s="50" t="n">
        <v>6</v>
      </c>
      <c r="C814" s="66" t="inlineStr">
        <is>
          <t>Давлат активларини бошқариш агентлиги</t>
        </is>
      </c>
      <c r="D814" s="16" t="n"/>
      <c r="E814" s="35">
        <f>SUMIFS(рўйхат!F:F,рўйхат!$CY:$CY,$B$840,рўйхат!$B:$B,$C814)</f>
        <v/>
      </c>
      <c r="F814" s="36">
        <f>SUMIFS(рўйхат!G:G,рўйхат!$CY:$CY,$B$840,рўйхат!$B:$B,$C814)</f>
        <v/>
      </c>
      <c r="G814" s="35">
        <f>SUMIFS(рўйхат!H:H,рўйхат!$CY:$CY,$B$840,рўйхат!$B:$B,$C814)</f>
        <v/>
      </c>
      <c r="H814" s="36">
        <f>SUMIFS(рўйхат!I:I,рўйхат!$CY:$CY,$B$840,рўйхат!$B:$B,$C814)</f>
        <v/>
      </c>
      <c r="I814" s="35">
        <f>SUMIFS(рўйхат!J:J,рўйхат!$CY:$CY,$B$840,рўйхат!$B:$B,$C814)</f>
        <v/>
      </c>
      <c r="J814" s="36">
        <f>SUMIFS(рўйхат!K:K,рўйхат!$CY:$CY,$B$840,рўйхат!$B:$B,$C814)</f>
        <v/>
      </c>
      <c r="K814" s="35">
        <f>SUMIFS(рўйхат!L:L,рўйхат!$CY:$CY,$B$840,рўйхат!$B:$B,$C814)</f>
        <v/>
      </c>
      <c r="L814" s="36">
        <f>SUMIFS(рўйхат!M:M,рўйхат!$CY:$CY,$B$840,рўйхат!$B:$B,$C814)</f>
        <v/>
      </c>
      <c r="M814" s="35">
        <f>SUMIFS(рўйхат!N:N,рўйхат!$CY:$CY,$B$840,рўйхат!$B:$B,$C814)</f>
        <v/>
      </c>
      <c r="N814" s="36">
        <f>SUMIFS(рўйхат!O:O,рўйхат!$CY:$CY,$B$840,рўйхат!$B:$B,$C814)</f>
        <v/>
      </c>
      <c r="O814" s="34">
        <f>IFERROR(M814/E814,0)</f>
        <v/>
      </c>
      <c r="P814" s="34">
        <f>IFERROR(N814/F814,0)</f>
        <v/>
      </c>
      <c r="Q814" s="35">
        <f>SUMIFS(рўйхат!P:P,рўйхат!$CY:$CY,$B$840,рўйхат!$B:$B,$C814)</f>
        <v/>
      </c>
      <c r="R814" s="36">
        <f>SUMIFS(рўйхат!Q:Q,рўйхат!$CY:$CY,$B$840,рўйхат!$B:$B,$C814)</f>
        <v/>
      </c>
      <c r="S814" s="35">
        <f>SUMIFS(рўйхат!R:R,рўйхат!$CY:$CY,$B$840,рўйхат!$B:$B,$C814)</f>
        <v/>
      </c>
      <c r="T814" s="36">
        <f>SUMIFS(рўйхат!S:S,рўйхат!$CY:$CY,$B$840,рўйхат!$B:$B,$C814)</f>
        <v/>
      </c>
      <c r="U814" s="35">
        <f>SUMIFS(рўйхат!T:T,рўйхат!$CY:$CY,$B$840,рўйхат!$B:$B,$C814)</f>
        <v/>
      </c>
      <c r="V814" s="36">
        <f>SUMIFS(рўйхат!U:U,рўйхат!$CY:$CY,$B$840,рўйхат!$B:$B,$C814)</f>
        <v/>
      </c>
      <c r="W814" s="35">
        <f>SUMIFS(рўйхат!V:V,рўйхат!$CY:$CY,$B$840,рўйхат!$B:$B,$C814)</f>
        <v/>
      </c>
      <c r="X814" s="36">
        <f>SUMIFS(рўйхат!W:W,рўйхат!$CY:$CY,$B$840,рўйхат!$B:$B,$C814)</f>
        <v/>
      </c>
      <c r="Y814" s="35">
        <f>SUMIFS(рўйхат!X:X,рўйхат!$CY:$CY,$B$840,рўйхат!$B:$B,$C814)</f>
        <v/>
      </c>
      <c r="Z814" s="36">
        <f>SUMIFS(рўйхат!Y:Y,рўйхат!$CY:$CY,$B$840,рўйхат!$B:$B,$C814)</f>
        <v/>
      </c>
      <c r="AA814" s="35">
        <f>SUMIFS(рўйхат!Z:Z,рўйхат!$CY:$CY,$B$840,рўйхат!$B:$B,$C814)</f>
        <v/>
      </c>
      <c r="AB814" s="36">
        <f>SUMIFS(рўйхат!AA:AA,рўйхат!$CY:$CY,$B$840,рўйхат!$B:$B,$C814)</f>
        <v/>
      </c>
      <c r="AC814" s="35">
        <f>SUMIFS(рўйхат!AB:AB,рўйхат!$CY:$CY,$B$840,рўйхат!$B:$B,$C814)</f>
        <v/>
      </c>
      <c r="AD814" s="36">
        <f>SUMIFS(рўйхат!AC:AC,рўйхат!$CY:$CY,$B$840,рўйхат!$B:$B,$C814)</f>
        <v/>
      </c>
      <c r="AE814" s="35">
        <f>SUMIFS(рўйхат!AD:AD,рўйхат!$CY:$CY,$B$840,рўйхат!$B:$B,$C814)</f>
        <v/>
      </c>
      <c r="AF814" s="36">
        <f>SUMIFS(рўйхат!AE:AE,рўйхат!$CY:$CY,$B$840,рўйхат!$B:$B,$C814)</f>
        <v/>
      </c>
      <c r="AG814" s="35">
        <f>SUMIFS(рўйхат!AH:AH,рўйхат!$CY:$CY,$B$840,рўйхат!$B:$B,$C814)</f>
        <v/>
      </c>
      <c r="AH814" s="36">
        <f>SUMIFS(рўйхат!AI:AI,рўйхат!$CY:$CY,$B$840,рўйхат!$B:$B,$C814)</f>
        <v/>
      </c>
      <c r="AI814" s="35">
        <f>SUMIFS(рўйхат!AJ:AJ,рўйхат!$CY:$CY,$B$840,рўйхат!$B:$B,$C814)</f>
        <v/>
      </c>
      <c r="AJ814" s="36">
        <f>SUMIFS(рўйхат!AK:AK,рўйхат!$CY:$CY,$B$840,рўйхат!$B:$B,$C814)</f>
        <v/>
      </c>
      <c r="AK814" s="35">
        <f>SUMIFS(рўйхат!AL:AL,рўйхат!$CY:$CY,$B$840,рўйхат!$B:$B,$C814)</f>
        <v/>
      </c>
      <c r="AL814" s="36">
        <f>SUMIFS(рўйхат!AM:AM,рўйхат!$CY:$CY,$B$840,рўйхат!$B:$B,$C814)</f>
        <v/>
      </c>
      <c r="AM814" s="77">
        <f>IFERROR(Q814/E814,0)</f>
        <v/>
      </c>
      <c r="AN814" s="77">
        <f>IFERROR(R814/F814,0)</f>
        <v/>
      </c>
      <c r="AO814" s="35">
        <f>SUMIFS(рўйхат!AX:AX,рўйхат!$CY:$CY,$B$840,рўйхат!$B:$B,$C814)</f>
        <v/>
      </c>
      <c r="AP814" s="36">
        <f>SUMIFS(рўйхат!AY:AY,рўйхат!$CY:$CY,$B$840,рўйхат!$B:$B,$C814)</f>
        <v/>
      </c>
      <c r="AQ814" s="35">
        <f>SUMIFS(рўйхат!AZ:AZ,рўйхат!$CY:$CY,$B$840,рўйхат!$B:$B,$C814)</f>
        <v/>
      </c>
      <c r="AR814" s="36">
        <f>SUMIFS(рўйхат!BA:BA,рўйхат!$CY:$CY,$B$840,рўйхат!$B:$B,$C814)</f>
        <v/>
      </c>
      <c r="AS814" s="35">
        <f>SUMIFS(рўйхат!BB:BB,рўйхат!$CY:$CY,$B$840,рўйхат!$B:$B,$C814)</f>
        <v/>
      </c>
      <c r="AT814" s="36">
        <f>SUMIFS(рўйхат!BC:BC,рўйхат!$CY:$CY,$B$840,рўйхат!$B:$B,$C814)</f>
        <v/>
      </c>
      <c r="AU814" s="35">
        <f>SUMIFS(рўйхат!BD:BD,рўйхат!$CY:$CY,$B$840,рўйхат!$B:$B,$C814)</f>
        <v/>
      </c>
      <c r="AV814" s="36">
        <f>SUMIFS(рўйхат!BE:BE,рўйхат!$CY:$CY,$B$840,рўйхат!$B:$B,$C814)</f>
        <v/>
      </c>
      <c r="AW814" s="35">
        <f>SUMIFS(рўйхат!BF:BF,рўйхат!$CY:$CY,$B$840,рўйхат!$B:$B,$C814)</f>
        <v/>
      </c>
      <c r="AX814" s="36">
        <f>SUMIFS(рўйхат!BG:BG,рўйхат!$CY:$CY,$B$840,рўйхат!$B:$B,$C814)</f>
        <v/>
      </c>
      <c r="AY814" s="35">
        <f>SUMIFS(рўйхат!BH:BH,рўйхат!$CY:$CY,$B$840,рўйхат!$B:$B,$C814)</f>
        <v/>
      </c>
      <c r="AZ814" s="36">
        <f>SUMIFS(рўйхат!BI:BI,рўйхат!$CY:$CY,$B$840,рўйхат!$B:$B,$C814)</f>
        <v/>
      </c>
      <c r="BA814" s="35">
        <f>SUMIFS(рўйхат!BJ:BJ,рўйхат!$CY:$CY,$B$840,рўйхат!$B:$B,$C814)</f>
        <v/>
      </c>
      <c r="BB814" s="36">
        <f>SUMIFS(рўйхат!BK:BK,рўйхат!$CY:$CY,$B$840,рўйхат!$B:$B,$C814)</f>
        <v/>
      </c>
      <c r="BC814" s="77">
        <f>IFERROR(AO814/E814,0)</f>
        <v/>
      </c>
      <c r="BD814" s="77">
        <f>IFERROR(AP814/F814,0)</f>
        <v/>
      </c>
      <c r="BE814" s="35">
        <f>SUMIFS(рўйхат!BL:BL,рўйхат!$CY:$CY,$B$840,рўйхат!$B:$B,$C814)</f>
        <v/>
      </c>
      <c r="BF814" s="36">
        <f>SUMIFS(рўйхат!BM:BM,рўйхат!$CY:$CY,$B$840,рўйхат!$B:$B,$C814)</f>
        <v/>
      </c>
      <c r="BG814" s="35">
        <f>SUMIFS(рўйхат!BN:BN,рўйхат!$CY:$CY,$B$840,рўйхат!$B:$B,$C814)</f>
        <v/>
      </c>
      <c r="BH814" s="36">
        <f>SUMIFS(рўйхат!BO:BO,рўйхат!$CY:$CY,$B$840,рўйхат!$B:$B,$C814)</f>
        <v/>
      </c>
      <c r="BI814" s="35">
        <f>SUMIFS(рўйхат!BP:BP,рўйхат!$CY:$CY,$B$840,рўйхат!$B:$B,$C814)</f>
        <v/>
      </c>
      <c r="BJ814" s="36">
        <f>SUMIFS(рўйхат!BQ:BQ,рўйхат!$CY:$CY,$B$840,рўйхат!$B:$B,$C814)</f>
        <v/>
      </c>
      <c r="BK814" s="35">
        <f>SUMIFS(рўйхат!BR:BR,рўйхат!$CY:$CY,$B$840,рўйхат!$B:$B,$C814)</f>
        <v/>
      </c>
      <c r="BL814" s="36">
        <f>SUMIFS(рўйхат!BS:BS,рўйхат!$CY:$CY,$B$840,рўйхат!$B:$B,$C814)</f>
        <v/>
      </c>
      <c r="BM814" s="35">
        <f>SUMIFS(рўйхат!BT:BT,рўйхат!$CY:$CY,$B$840,рўйхат!$B:$B,$C814)</f>
        <v/>
      </c>
      <c r="BN814" s="36">
        <f>SUMIFS(рўйхат!BU:BU,рўйхат!$CY:$CY,$B$840,рўйхат!$B:$B,$C814)</f>
        <v/>
      </c>
      <c r="BO814" s="35">
        <f>SUMIFS(рўйхат!BX:BX,рўйхат!$CY:$CY,$B$840,рўйхат!$B:$B,$C814)</f>
        <v/>
      </c>
      <c r="BP814" s="36">
        <f>SUMIFS(рўйхат!BY:BY,рўйхат!$CY:$CY,$B$840,рўйхат!$B:$B,$C814)</f>
        <v/>
      </c>
      <c r="BQ814" s="35">
        <f>SUMIFS(рўйхат!BZ:BZ,рўйхат!$CY:$CY,$B$840,рўйхат!$B:$B,$C814)</f>
        <v/>
      </c>
      <c r="BR814" s="36">
        <f>SUMIFS(рўйхат!CA:CA,рўйхат!$CY:$CY,$B$840,рўйхат!$B:$B,$C814)</f>
        <v/>
      </c>
      <c r="BS814" s="35">
        <f>SUMIFS(рўйхат!CB:CB,рўйхат!$CY:$CY,$B$840,рўйхат!$B:$B,$C814)</f>
        <v/>
      </c>
      <c r="BT814" s="36">
        <f>SUMIFS(рўйхат!CC:CC,рўйхат!$CY:$CY,$B$840,рўйхат!$B:$B,$C814)</f>
        <v/>
      </c>
      <c r="BU814" s="35">
        <f>SUMIFS(рўйхат!CD:CD,рўйхат!$CY:$CY,$B$840,рўйхат!$B:$B,$C814)</f>
        <v/>
      </c>
      <c r="BV814" s="36">
        <f>SUMIFS(рўйхат!CE:CE,рўйхат!$CY:$CY,$B$840,рўйхат!$B:$B,$C814)</f>
        <v/>
      </c>
      <c r="BW814" s="35">
        <f>SUMIFS(рўйхат!CH:CH,рўйхат!$CY:$CY,$B$840,рўйхат!$B:$B,$C814)</f>
        <v/>
      </c>
      <c r="BX814" s="36">
        <f>SUMIFS(рўйхат!CI:CI,рўйхат!$CY:$CY,$B$840,рўйхат!$B:$B,$C814)</f>
        <v/>
      </c>
      <c r="BY814" s="35">
        <f>SUMIFS(рўйхат!CJ:CJ,рўйхат!$CY:$CY,$B$840,рўйхат!$B:$B,$C814)</f>
        <v/>
      </c>
      <c r="BZ814" s="36">
        <f>SUMIFS(рўйхат!CK:CK,рўйхат!$CY:$CY,$B$840,рўйхат!$B:$B,$C814)</f>
        <v/>
      </c>
      <c r="CA814" s="35">
        <f>SUMIFS(рўйхат!CL:CL,рўйхат!$CY:$CY,$B$840,рўйхат!$B:$B,$C814)</f>
        <v/>
      </c>
      <c r="CB814" s="36">
        <f>SUMIFS(рўйхат!CM:CM,рўйхат!$CY:$CY,$B$840,рўйхат!$B:$B,$C814)</f>
        <v/>
      </c>
      <c r="CC814" s="35">
        <f>SUMIFS(рўйхат!CN:CN,рўйхат!$CY:$CY,$B$840,рўйхат!$B:$B,$C814)</f>
        <v/>
      </c>
      <c r="CD814" s="36">
        <f>SUMIFS(рўйхат!CO:CO,рўйхат!$CY:$CY,$B$840,рўйхат!$B:$B,$C814)</f>
        <v/>
      </c>
      <c r="CE814" s="77">
        <f>IFERROR(BE814/(Q814+BE814),0)</f>
        <v/>
      </c>
      <c r="CF814" s="78">
        <f>IFERROR(BF814/(R814+BF814),0)</f>
        <v/>
      </c>
      <c r="CG814" s="8">
        <f>COUNTIFS(B:B,B814)</f>
        <v/>
      </c>
    </row>
    <row r="815" hidden="1" outlineLevel="1" ht="17.1" customFormat="1" customHeight="1" s="8">
      <c r="A815" s="31" t="n"/>
      <c r="B815" s="50" t="n">
        <v>7</v>
      </c>
      <c r="C815" s="66" t="inlineStr">
        <is>
          <t>Иқтисодиёт ва молия вазирлиги</t>
        </is>
      </c>
      <c r="D815" s="16" t="n"/>
      <c r="E815" s="35">
        <f>SUMIFS(рўйхат!F:F,рўйхат!$CY:$CY,$B$840,рўйхат!$B:$B,$C815)</f>
        <v/>
      </c>
      <c r="F815" s="36">
        <f>SUMIFS(рўйхат!G:G,рўйхат!$CY:$CY,$B$840,рўйхат!$B:$B,$C815)</f>
        <v/>
      </c>
      <c r="G815" s="35">
        <f>SUMIFS(рўйхат!H:H,рўйхат!$CY:$CY,$B$840,рўйхат!$B:$B,$C815)</f>
        <v/>
      </c>
      <c r="H815" s="36">
        <f>SUMIFS(рўйхат!I:I,рўйхат!$CY:$CY,$B$840,рўйхат!$B:$B,$C815)</f>
        <v/>
      </c>
      <c r="I815" s="35">
        <f>SUMIFS(рўйхат!J:J,рўйхат!$CY:$CY,$B$840,рўйхат!$B:$B,$C815)</f>
        <v/>
      </c>
      <c r="J815" s="36">
        <f>SUMIFS(рўйхат!K:K,рўйхат!$CY:$CY,$B$840,рўйхат!$B:$B,$C815)</f>
        <v/>
      </c>
      <c r="K815" s="35">
        <f>SUMIFS(рўйхат!L:L,рўйхат!$CY:$CY,$B$840,рўйхат!$B:$B,$C815)</f>
        <v/>
      </c>
      <c r="L815" s="36">
        <f>SUMIFS(рўйхат!M:M,рўйхат!$CY:$CY,$B$840,рўйхат!$B:$B,$C815)</f>
        <v/>
      </c>
      <c r="M815" s="35">
        <f>SUMIFS(рўйхат!N:N,рўйхат!$CY:$CY,$B$840,рўйхат!$B:$B,$C815)</f>
        <v/>
      </c>
      <c r="N815" s="36">
        <f>SUMIFS(рўйхат!O:O,рўйхат!$CY:$CY,$B$840,рўйхат!$B:$B,$C815)</f>
        <v/>
      </c>
      <c r="O815" s="34">
        <f>IFERROR(M815/E815,0)</f>
        <v/>
      </c>
      <c r="P815" s="34">
        <f>IFERROR(N815/F815,0)</f>
        <v/>
      </c>
      <c r="Q815" s="35">
        <f>SUMIFS(рўйхат!P:P,рўйхат!$CY:$CY,$B$840,рўйхат!$B:$B,$C815)</f>
        <v/>
      </c>
      <c r="R815" s="36">
        <f>SUMIFS(рўйхат!Q:Q,рўйхат!$CY:$CY,$B$840,рўйхат!$B:$B,$C815)</f>
        <v/>
      </c>
      <c r="S815" s="35">
        <f>SUMIFS(рўйхат!R:R,рўйхат!$CY:$CY,$B$840,рўйхат!$B:$B,$C815)</f>
        <v/>
      </c>
      <c r="T815" s="36">
        <f>SUMIFS(рўйхат!S:S,рўйхат!$CY:$CY,$B$840,рўйхат!$B:$B,$C815)</f>
        <v/>
      </c>
      <c r="U815" s="35">
        <f>SUMIFS(рўйхат!T:T,рўйхат!$CY:$CY,$B$840,рўйхат!$B:$B,$C815)</f>
        <v/>
      </c>
      <c r="V815" s="36">
        <f>SUMIFS(рўйхат!U:U,рўйхат!$CY:$CY,$B$840,рўйхат!$B:$B,$C815)</f>
        <v/>
      </c>
      <c r="W815" s="35">
        <f>SUMIFS(рўйхат!V:V,рўйхат!$CY:$CY,$B$840,рўйхат!$B:$B,$C815)</f>
        <v/>
      </c>
      <c r="X815" s="36">
        <f>SUMIFS(рўйхат!W:W,рўйхат!$CY:$CY,$B$840,рўйхат!$B:$B,$C815)</f>
        <v/>
      </c>
      <c r="Y815" s="35">
        <f>SUMIFS(рўйхат!X:X,рўйхат!$CY:$CY,$B$840,рўйхат!$B:$B,$C815)</f>
        <v/>
      </c>
      <c r="Z815" s="36">
        <f>SUMIFS(рўйхат!Y:Y,рўйхат!$CY:$CY,$B$840,рўйхат!$B:$B,$C815)</f>
        <v/>
      </c>
      <c r="AA815" s="35">
        <f>SUMIFS(рўйхат!Z:Z,рўйхат!$CY:$CY,$B$840,рўйхат!$B:$B,$C815)</f>
        <v/>
      </c>
      <c r="AB815" s="36">
        <f>SUMIFS(рўйхат!AA:AA,рўйхат!$CY:$CY,$B$840,рўйхат!$B:$B,$C815)</f>
        <v/>
      </c>
      <c r="AC815" s="35">
        <f>SUMIFS(рўйхат!AB:AB,рўйхат!$CY:$CY,$B$840,рўйхат!$B:$B,$C815)</f>
        <v/>
      </c>
      <c r="AD815" s="36">
        <f>SUMIFS(рўйхат!AC:AC,рўйхат!$CY:$CY,$B$840,рўйхат!$B:$B,$C815)</f>
        <v/>
      </c>
      <c r="AE815" s="35">
        <f>SUMIFS(рўйхат!AD:AD,рўйхат!$CY:$CY,$B$840,рўйхат!$B:$B,$C815)</f>
        <v/>
      </c>
      <c r="AF815" s="36">
        <f>SUMIFS(рўйхат!AE:AE,рўйхат!$CY:$CY,$B$840,рўйхат!$B:$B,$C815)</f>
        <v/>
      </c>
      <c r="AG815" s="35">
        <f>SUMIFS(рўйхат!AH:AH,рўйхат!$CY:$CY,$B$840,рўйхат!$B:$B,$C815)</f>
        <v/>
      </c>
      <c r="AH815" s="36">
        <f>SUMIFS(рўйхат!AI:AI,рўйхат!$CY:$CY,$B$840,рўйхат!$B:$B,$C815)</f>
        <v/>
      </c>
      <c r="AI815" s="35">
        <f>SUMIFS(рўйхат!AJ:AJ,рўйхат!$CY:$CY,$B$840,рўйхат!$B:$B,$C815)</f>
        <v/>
      </c>
      <c r="AJ815" s="36">
        <f>SUMIFS(рўйхат!AK:AK,рўйхат!$CY:$CY,$B$840,рўйхат!$B:$B,$C815)</f>
        <v/>
      </c>
      <c r="AK815" s="35">
        <f>SUMIFS(рўйхат!AL:AL,рўйхат!$CY:$CY,$B$840,рўйхат!$B:$B,$C815)</f>
        <v/>
      </c>
      <c r="AL815" s="36">
        <f>SUMIFS(рўйхат!AM:AM,рўйхат!$CY:$CY,$B$840,рўйхат!$B:$B,$C815)</f>
        <v/>
      </c>
      <c r="AM815" s="77">
        <f>IFERROR(Q815/E815,0)</f>
        <v/>
      </c>
      <c r="AN815" s="77">
        <f>IFERROR(R815/F815,0)</f>
        <v/>
      </c>
      <c r="AO815" s="35">
        <f>SUMIFS(рўйхат!AX:AX,рўйхат!$CY:$CY,$B$840,рўйхат!$B:$B,$C815)</f>
        <v/>
      </c>
      <c r="AP815" s="36">
        <f>SUMIFS(рўйхат!AY:AY,рўйхат!$CY:$CY,$B$840,рўйхат!$B:$B,$C815)</f>
        <v/>
      </c>
      <c r="AQ815" s="35">
        <f>SUMIFS(рўйхат!AZ:AZ,рўйхат!$CY:$CY,$B$840,рўйхат!$B:$B,$C815)</f>
        <v/>
      </c>
      <c r="AR815" s="36">
        <f>SUMIFS(рўйхат!BA:BA,рўйхат!$CY:$CY,$B$840,рўйхат!$B:$B,$C815)</f>
        <v/>
      </c>
      <c r="AS815" s="35">
        <f>SUMIFS(рўйхат!BB:BB,рўйхат!$CY:$CY,$B$840,рўйхат!$B:$B,$C815)</f>
        <v/>
      </c>
      <c r="AT815" s="36">
        <f>SUMIFS(рўйхат!BC:BC,рўйхат!$CY:$CY,$B$840,рўйхат!$B:$B,$C815)</f>
        <v/>
      </c>
      <c r="AU815" s="35">
        <f>SUMIFS(рўйхат!BD:BD,рўйхат!$CY:$CY,$B$840,рўйхат!$B:$B,$C815)</f>
        <v/>
      </c>
      <c r="AV815" s="36">
        <f>SUMIFS(рўйхат!BE:BE,рўйхат!$CY:$CY,$B$840,рўйхат!$B:$B,$C815)</f>
        <v/>
      </c>
      <c r="AW815" s="35">
        <f>SUMIFS(рўйхат!BF:BF,рўйхат!$CY:$CY,$B$840,рўйхат!$B:$B,$C815)</f>
        <v/>
      </c>
      <c r="AX815" s="36">
        <f>SUMIFS(рўйхат!BG:BG,рўйхат!$CY:$CY,$B$840,рўйхат!$B:$B,$C815)</f>
        <v/>
      </c>
      <c r="AY815" s="35">
        <f>SUMIFS(рўйхат!BH:BH,рўйхат!$CY:$CY,$B$840,рўйхат!$B:$B,$C815)</f>
        <v/>
      </c>
      <c r="AZ815" s="36">
        <f>SUMIFS(рўйхат!BI:BI,рўйхат!$CY:$CY,$B$840,рўйхат!$B:$B,$C815)</f>
        <v/>
      </c>
      <c r="BA815" s="35">
        <f>SUMIFS(рўйхат!BJ:BJ,рўйхат!$CY:$CY,$B$840,рўйхат!$B:$B,$C815)</f>
        <v/>
      </c>
      <c r="BB815" s="36">
        <f>SUMIFS(рўйхат!BK:BK,рўйхат!$CY:$CY,$B$840,рўйхат!$B:$B,$C815)</f>
        <v/>
      </c>
      <c r="BC815" s="77">
        <f>IFERROR(AO815/E815,0)</f>
        <v/>
      </c>
      <c r="BD815" s="77">
        <f>IFERROR(AP815/F815,0)</f>
        <v/>
      </c>
      <c r="BE815" s="35">
        <f>SUMIFS(рўйхат!BL:BL,рўйхат!$CY:$CY,$B$840,рўйхат!$B:$B,$C815)</f>
        <v/>
      </c>
      <c r="BF815" s="36">
        <f>SUMIFS(рўйхат!BM:BM,рўйхат!$CY:$CY,$B$840,рўйхат!$B:$B,$C815)</f>
        <v/>
      </c>
      <c r="BG815" s="35">
        <f>SUMIFS(рўйхат!BN:BN,рўйхат!$CY:$CY,$B$840,рўйхат!$B:$B,$C815)</f>
        <v/>
      </c>
      <c r="BH815" s="36">
        <f>SUMIFS(рўйхат!BO:BO,рўйхат!$CY:$CY,$B$840,рўйхат!$B:$B,$C815)</f>
        <v/>
      </c>
      <c r="BI815" s="35">
        <f>SUMIFS(рўйхат!BP:BP,рўйхат!$CY:$CY,$B$840,рўйхат!$B:$B,$C815)</f>
        <v/>
      </c>
      <c r="BJ815" s="36">
        <f>SUMIFS(рўйхат!BQ:BQ,рўйхат!$CY:$CY,$B$840,рўйхат!$B:$B,$C815)</f>
        <v/>
      </c>
      <c r="BK815" s="35">
        <f>SUMIFS(рўйхат!BR:BR,рўйхат!$CY:$CY,$B$840,рўйхат!$B:$B,$C815)</f>
        <v/>
      </c>
      <c r="BL815" s="36">
        <f>SUMIFS(рўйхат!BS:BS,рўйхат!$CY:$CY,$B$840,рўйхат!$B:$B,$C815)</f>
        <v/>
      </c>
      <c r="BM815" s="35">
        <f>SUMIFS(рўйхат!BT:BT,рўйхат!$CY:$CY,$B$840,рўйхат!$B:$B,$C815)</f>
        <v/>
      </c>
      <c r="BN815" s="36">
        <f>SUMIFS(рўйхат!BU:BU,рўйхат!$CY:$CY,$B$840,рўйхат!$B:$B,$C815)</f>
        <v/>
      </c>
      <c r="BO815" s="35">
        <f>SUMIFS(рўйхат!BX:BX,рўйхат!$CY:$CY,$B$840,рўйхат!$B:$B,$C815)</f>
        <v/>
      </c>
      <c r="BP815" s="36">
        <f>SUMIFS(рўйхат!BY:BY,рўйхат!$CY:$CY,$B$840,рўйхат!$B:$B,$C815)</f>
        <v/>
      </c>
      <c r="BQ815" s="35">
        <f>SUMIFS(рўйхат!BZ:BZ,рўйхат!$CY:$CY,$B$840,рўйхат!$B:$B,$C815)</f>
        <v/>
      </c>
      <c r="BR815" s="36">
        <f>SUMIFS(рўйхат!CA:CA,рўйхат!$CY:$CY,$B$840,рўйхат!$B:$B,$C815)</f>
        <v/>
      </c>
      <c r="BS815" s="35">
        <f>SUMIFS(рўйхат!CB:CB,рўйхат!$CY:$CY,$B$840,рўйхат!$B:$B,$C815)</f>
        <v/>
      </c>
      <c r="BT815" s="36">
        <f>SUMIFS(рўйхат!CC:CC,рўйхат!$CY:$CY,$B$840,рўйхат!$B:$B,$C815)</f>
        <v/>
      </c>
      <c r="BU815" s="35">
        <f>SUMIFS(рўйхат!CD:CD,рўйхат!$CY:$CY,$B$840,рўйхат!$B:$B,$C815)</f>
        <v/>
      </c>
      <c r="BV815" s="36">
        <f>SUMIFS(рўйхат!CE:CE,рўйхат!$CY:$CY,$B$840,рўйхат!$B:$B,$C815)</f>
        <v/>
      </c>
      <c r="BW815" s="35">
        <f>SUMIFS(рўйхат!CH:CH,рўйхат!$CY:$CY,$B$840,рўйхат!$B:$B,$C815)</f>
        <v/>
      </c>
      <c r="BX815" s="36">
        <f>SUMIFS(рўйхат!CI:CI,рўйхат!$CY:$CY,$B$840,рўйхат!$B:$B,$C815)</f>
        <v/>
      </c>
      <c r="BY815" s="35">
        <f>SUMIFS(рўйхат!CJ:CJ,рўйхат!$CY:$CY,$B$840,рўйхат!$B:$B,$C815)</f>
        <v/>
      </c>
      <c r="BZ815" s="36">
        <f>SUMIFS(рўйхат!CK:CK,рўйхат!$CY:$CY,$B$840,рўйхат!$B:$B,$C815)</f>
        <v/>
      </c>
      <c r="CA815" s="35">
        <f>SUMIFS(рўйхат!CL:CL,рўйхат!$CY:$CY,$B$840,рўйхат!$B:$B,$C815)</f>
        <v/>
      </c>
      <c r="CB815" s="36">
        <f>SUMIFS(рўйхат!CM:CM,рўйхат!$CY:$CY,$B$840,рўйхат!$B:$B,$C815)</f>
        <v/>
      </c>
      <c r="CC815" s="35">
        <f>SUMIFS(рўйхат!CN:CN,рўйхат!$CY:$CY,$B$840,рўйхат!$B:$B,$C815)</f>
        <v/>
      </c>
      <c r="CD815" s="36">
        <f>SUMIFS(рўйхат!CO:CO,рўйхат!$CY:$CY,$B$840,рўйхат!$B:$B,$C815)</f>
        <v/>
      </c>
      <c r="CE815" s="77">
        <f>IFERROR(BE815/(Q815+BE815),0)</f>
        <v/>
      </c>
      <c r="CF815" s="78">
        <f>IFERROR(BF815/(R815+BF815),0)</f>
        <v/>
      </c>
      <c r="CG815" s="8">
        <f>COUNTIFS(B:B,B815)</f>
        <v/>
      </c>
    </row>
    <row r="816" hidden="1" outlineLevel="1" ht="33.95" customFormat="1" customHeight="1" s="8">
      <c r="A816" s="31" t="n"/>
      <c r="B816" s="50" t="n">
        <v>8</v>
      </c>
      <c r="C816" s="66" t="inlineStr">
        <is>
          <t>Иқтисодиёт ва молия вазирлиги ҳузуридаги бюджетдан ташқари Пенсия жамғармаси</t>
        </is>
      </c>
      <c r="D816" s="16" t="n"/>
      <c r="E816" s="35">
        <f>SUMIFS(рўйхат!F:F,рўйхат!$CY:$CY,$B$840,рўйхат!$B:$B,$C816)</f>
        <v/>
      </c>
      <c r="F816" s="36">
        <f>SUMIFS(рўйхат!G:G,рўйхат!$CY:$CY,$B$840,рўйхат!$B:$B,$C816)</f>
        <v/>
      </c>
      <c r="G816" s="35">
        <f>SUMIFS(рўйхат!H:H,рўйхат!$CY:$CY,$B$840,рўйхат!$B:$B,$C816)</f>
        <v/>
      </c>
      <c r="H816" s="36">
        <f>SUMIFS(рўйхат!I:I,рўйхат!$CY:$CY,$B$840,рўйхат!$B:$B,$C816)</f>
        <v/>
      </c>
      <c r="I816" s="35">
        <f>SUMIFS(рўйхат!J:J,рўйхат!$CY:$CY,$B$840,рўйхат!$B:$B,$C816)</f>
        <v/>
      </c>
      <c r="J816" s="36">
        <f>SUMIFS(рўйхат!K:K,рўйхат!$CY:$CY,$B$840,рўйхат!$B:$B,$C816)</f>
        <v/>
      </c>
      <c r="K816" s="35">
        <f>SUMIFS(рўйхат!L:L,рўйхат!$CY:$CY,$B$840,рўйхат!$B:$B,$C816)</f>
        <v/>
      </c>
      <c r="L816" s="36">
        <f>SUMIFS(рўйхат!M:M,рўйхат!$CY:$CY,$B$840,рўйхат!$B:$B,$C816)</f>
        <v/>
      </c>
      <c r="M816" s="35">
        <f>SUMIFS(рўйхат!N:N,рўйхат!$CY:$CY,$B$840,рўйхат!$B:$B,$C816)</f>
        <v/>
      </c>
      <c r="N816" s="36">
        <f>SUMIFS(рўйхат!O:O,рўйхат!$CY:$CY,$B$840,рўйхат!$B:$B,$C816)</f>
        <v/>
      </c>
      <c r="O816" s="34">
        <f>IFERROR(M816/E816,0)</f>
        <v/>
      </c>
      <c r="P816" s="34">
        <f>IFERROR(N816/F816,0)</f>
        <v/>
      </c>
      <c r="Q816" s="35">
        <f>SUMIFS(рўйхат!P:P,рўйхат!$CY:$CY,$B$840,рўйхат!$B:$B,$C816)</f>
        <v/>
      </c>
      <c r="R816" s="36">
        <f>SUMIFS(рўйхат!Q:Q,рўйхат!$CY:$CY,$B$840,рўйхат!$B:$B,$C816)</f>
        <v/>
      </c>
      <c r="S816" s="35">
        <f>SUMIFS(рўйхат!R:R,рўйхат!$CY:$CY,$B$840,рўйхат!$B:$B,$C816)</f>
        <v/>
      </c>
      <c r="T816" s="36">
        <f>SUMIFS(рўйхат!S:S,рўйхат!$CY:$CY,$B$840,рўйхат!$B:$B,$C816)</f>
        <v/>
      </c>
      <c r="U816" s="35">
        <f>SUMIFS(рўйхат!T:T,рўйхат!$CY:$CY,$B$840,рўйхат!$B:$B,$C816)</f>
        <v/>
      </c>
      <c r="V816" s="36">
        <f>SUMIFS(рўйхат!U:U,рўйхат!$CY:$CY,$B$840,рўйхат!$B:$B,$C816)</f>
        <v/>
      </c>
      <c r="W816" s="35">
        <f>SUMIFS(рўйхат!V:V,рўйхат!$CY:$CY,$B$840,рўйхат!$B:$B,$C816)</f>
        <v/>
      </c>
      <c r="X816" s="36">
        <f>SUMIFS(рўйхат!W:W,рўйхат!$CY:$CY,$B$840,рўйхат!$B:$B,$C816)</f>
        <v/>
      </c>
      <c r="Y816" s="35">
        <f>SUMIFS(рўйхат!X:X,рўйхат!$CY:$CY,$B$840,рўйхат!$B:$B,$C816)</f>
        <v/>
      </c>
      <c r="Z816" s="36">
        <f>SUMIFS(рўйхат!Y:Y,рўйхат!$CY:$CY,$B$840,рўйхат!$B:$B,$C816)</f>
        <v/>
      </c>
      <c r="AA816" s="35">
        <f>SUMIFS(рўйхат!Z:Z,рўйхат!$CY:$CY,$B$840,рўйхат!$B:$B,$C816)</f>
        <v/>
      </c>
      <c r="AB816" s="36">
        <f>SUMIFS(рўйхат!AA:AA,рўйхат!$CY:$CY,$B$840,рўйхат!$B:$B,$C816)</f>
        <v/>
      </c>
      <c r="AC816" s="35">
        <f>SUMIFS(рўйхат!AB:AB,рўйхат!$CY:$CY,$B$840,рўйхат!$B:$B,$C816)</f>
        <v/>
      </c>
      <c r="AD816" s="36">
        <f>SUMIFS(рўйхат!AC:AC,рўйхат!$CY:$CY,$B$840,рўйхат!$B:$B,$C816)</f>
        <v/>
      </c>
      <c r="AE816" s="35">
        <f>SUMIFS(рўйхат!AD:AD,рўйхат!$CY:$CY,$B$840,рўйхат!$B:$B,$C816)</f>
        <v/>
      </c>
      <c r="AF816" s="36">
        <f>SUMIFS(рўйхат!AE:AE,рўйхат!$CY:$CY,$B$840,рўйхат!$B:$B,$C816)</f>
        <v/>
      </c>
      <c r="AG816" s="35">
        <f>SUMIFS(рўйхат!AH:AH,рўйхат!$CY:$CY,$B$840,рўйхат!$B:$B,$C816)</f>
        <v/>
      </c>
      <c r="AH816" s="36">
        <f>SUMIFS(рўйхат!AI:AI,рўйхат!$CY:$CY,$B$840,рўйхат!$B:$B,$C816)</f>
        <v/>
      </c>
      <c r="AI816" s="35">
        <f>SUMIFS(рўйхат!AJ:AJ,рўйхат!$CY:$CY,$B$840,рўйхат!$B:$B,$C816)</f>
        <v/>
      </c>
      <c r="AJ816" s="36">
        <f>SUMIFS(рўйхат!AK:AK,рўйхат!$CY:$CY,$B$840,рўйхат!$B:$B,$C816)</f>
        <v/>
      </c>
      <c r="AK816" s="35">
        <f>SUMIFS(рўйхат!AL:AL,рўйхат!$CY:$CY,$B$840,рўйхат!$B:$B,$C816)</f>
        <v/>
      </c>
      <c r="AL816" s="36">
        <f>SUMIFS(рўйхат!AM:AM,рўйхат!$CY:$CY,$B$840,рўйхат!$B:$B,$C816)</f>
        <v/>
      </c>
      <c r="AM816" s="77">
        <f>IFERROR(Q816/E816,0)</f>
        <v/>
      </c>
      <c r="AN816" s="77">
        <f>IFERROR(R816/F816,0)</f>
        <v/>
      </c>
      <c r="AO816" s="35">
        <f>SUMIFS(рўйхат!AX:AX,рўйхат!$CY:$CY,$B$840,рўйхат!$B:$B,$C816)</f>
        <v/>
      </c>
      <c r="AP816" s="36">
        <f>SUMIFS(рўйхат!AY:AY,рўйхат!$CY:$CY,$B$840,рўйхат!$B:$B,$C816)</f>
        <v/>
      </c>
      <c r="AQ816" s="35">
        <f>SUMIFS(рўйхат!AZ:AZ,рўйхат!$CY:$CY,$B$840,рўйхат!$B:$B,$C816)</f>
        <v/>
      </c>
      <c r="AR816" s="36">
        <f>SUMIFS(рўйхат!BA:BA,рўйхат!$CY:$CY,$B$840,рўйхат!$B:$B,$C816)</f>
        <v/>
      </c>
      <c r="AS816" s="35">
        <f>SUMIFS(рўйхат!BB:BB,рўйхат!$CY:$CY,$B$840,рўйхат!$B:$B,$C816)</f>
        <v/>
      </c>
      <c r="AT816" s="36">
        <f>SUMIFS(рўйхат!BC:BC,рўйхат!$CY:$CY,$B$840,рўйхат!$B:$B,$C816)</f>
        <v/>
      </c>
      <c r="AU816" s="35">
        <f>SUMIFS(рўйхат!BD:BD,рўйхат!$CY:$CY,$B$840,рўйхат!$B:$B,$C816)</f>
        <v/>
      </c>
      <c r="AV816" s="36">
        <f>SUMIFS(рўйхат!BE:BE,рўйхат!$CY:$CY,$B$840,рўйхат!$B:$B,$C816)</f>
        <v/>
      </c>
      <c r="AW816" s="35">
        <f>SUMIFS(рўйхат!BF:BF,рўйхат!$CY:$CY,$B$840,рўйхат!$B:$B,$C816)</f>
        <v/>
      </c>
      <c r="AX816" s="36">
        <f>SUMIFS(рўйхат!BG:BG,рўйхат!$CY:$CY,$B$840,рўйхат!$B:$B,$C816)</f>
        <v/>
      </c>
      <c r="AY816" s="35">
        <f>SUMIFS(рўйхат!BH:BH,рўйхат!$CY:$CY,$B$840,рўйхат!$B:$B,$C816)</f>
        <v/>
      </c>
      <c r="AZ816" s="36">
        <f>SUMIFS(рўйхат!BI:BI,рўйхат!$CY:$CY,$B$840,рўйхат!$B:$B,$C816)</f>
        <v/>
      </c>
      <c r="BA816" s="35">
        <f>SUMIFS(рўйхат!BJ:BJ,рўйхат!$CY:$CY,$B$840,рўйхат!$B:$B,$C816)</f>
        <v/>
      </c>
      <c r="BB816" s="36">
        <f>SUMIFS(рўйхат!BK:BK,рўйхат!$CY:$CY,$B$840,рўйхат!$B:$B,$C816)</f>
        <v/>
      </c>
      <c r="BC816" s="77">
        <f>IFERROR(AO816/E816,0)</f>
        <v/>
      </c>
      <c r="BD816" s="77">
        <f>IFERROR(AP816/F816,0)</f>
        <v/>
      </c>
      <c r="BE816" s="35">
        <f>SUMIFS(рўйхат!BL:BL,рўйхат!$CY:$CY,$B$840,рўйхат!$B:$B,$C816)</f>
        <v/>
      </c>
      <c r="BF816" s="36">
        <f>SUMIFS(рўйхат!BM:BM,рўйхат!$CY:$CY,$B$840,рўйхат!$B:$B,$C816)</f>
        <v/>
      </c>
      <c r="BG816" s="35">
        <f>SUMIFS(рўйхат!BN:BN,рўйхат!$CY:$CY,$B$840,рўйхат!$B:$B,$C816)</f>
        <v/>
      </c>
      <c r="BH816" s="36">
        <f>SUMIFS(рўйхат!BO:BO,рўйхат!$CY:$CY,$B$840,рўйхат!$B:$B,$C816)</f>
        <v/>
      </c>
      <c r="BI816" s="35">
        <f>SUMIFS(рўйхат!BP:BP,рўйхат!$CY:$CY,$B$840,рўйхат!$B:$B,$C816)</f>
        <v/>
      </c>
      <c r="BJ816" s="36">
        <f>SUMIFS(рўйхат!BQ:BQ,рўйхат!$CY:$CY,$B$840,рўйхат!$B:$B,$C816)</f>
        <v/>
      </c>
      <c r="BK816" s="35">
        <f>SUMIFS(рўйхат!BR:BR,рўйхат!$CY:$CY,$B$840,рўйхат!$B:$B,$C816)</f>
        <v/>
      </c>
      <c r="BL816" s="36">
        <f>SUMIFS(рўйхат!BS:BS,рўйхат!$CY:$CY,$B$840,рўйхат!$B:$B,$C816)</f>
        <v/>
      </c>
      <c r="BM816" s="35">
        <f>SUMIFS(рўйхат!BT:BT,рўйхат!$CY:$CY,$B$840,рўйхат!$B:$B,$C816)</f>
        <v/>
      </c>
      <c r="BN816" s="36">
        <f>SUMIFS(рўйхат!BU:BU,рўйхат!$CY:$CY,$B$840,рўйхат!$B:$B,$C816)</f>
        <v/>
      </c>
      <c r="BO816" s="35">
        <f>SUMIFS(рўйхат!BX:BX,рўйхат!$CY:$CY,$B$840,рўйхат!$B:$B,$C816)</f>
        <v/>
      </c>
      <c r="BP816" s="36">
        <f>SUMIFS(рўйхат!BY:BY,рўйхат!$CY:$CY,$B$840,рўйхат!$B:$B,$C816)</f>
        <v/>
      </c>
      <c r="BQ816" s="35">
        <f>SUMIFS(рўйхат!BZ:BZ,рўйхат!$CY:$CY,$B$840,рўйхат!$B:$B,$C816)</f>
        <v/>
      </c>
      <c r="BR816" s="36">
        <f>SUMIFS(рўйхат!CA:CA,рўйхат!$CY:$CY,$B$840,рўйхат!$B:$B,$C816)</f>
        <v/>
      </c>
      <c r="BS816" s="35">
        <f>SUMIFS(рўйхат!CB:CB,рўйхат!$CY:$CY,$B$840,рўйхат!$B:$B,$C816)</f>
        <v/>
      </c>
      <c r="BT816" s="36">
        <f>SUMIFS(рўйхат!CC:CC,рўйхат!$CY:$CY,$B$840,рўйхат!$B:$B,$C816)</f>
        <v/>
      </c>
      <c r="BU816" s="35">
        <f>SUMIFS(рўйхат!CD:CD,рўйхат!$CY:$CY,$B$840,рўйхат!$B:$B,$C816)</f>
        <v/>
      </c>
      <c r="BV816" s="36">
        <f>SUMIFS(рўйхат!CE:CE,рўйхат!$CY:$CY,$B$840,рўйхат!$B:$B,$C816)</f>
        <v/>
      </c>
      <c r="BW816" s="35">
        <f>SUMIFS(рўйхат!CH:CH,рўйхат!$CY:$CY,$B$840,рўйхат!$B:$B,$C816)</f>
        <v/>
      </c>
      <c r="BX816" s="36">
        <f>SUMIFS(рўйхат!CI:CI,рўйхат!$CY:$CY,$B$840,рўйхат!$B:$B,$C816)</f>
        <v/>
      </c>
      <c r="BY816" s="35">
        <f>SUMIFS(рўйхат!CJ:CJ,рўйхат!$CY:$CY,$B$840,рўйхат!$B:$B,$C816)</f>
        <v/>
      </c>
      <c r="BZ816" s="36">
        <f>SUMIFS(рўйхат!CK:CK,рўйхат!$CY:$CY,$B$840,рўйхат!$B:$B,$C816)</f>
        <v/>
      </c>
      <c r="CA816" s="35">
        <f>SUMIFS(рўйхат!CL:CL,рўйхат!$CY:$CY,$B$840,рўйхат!$B:$B,$C816)</f>
        <v/>
      </c>
      <c r="CB816" s="36">
        <f>SUMIFS(рўйхат!CM:CM,рўйхат!$CY:$CY,$B$840,рўйхат!$B:$B,$C816)</f>
        <v/>
      </c>
      <c r="CC816" s="35">
        <f>SUMIFS(рўйхат!CN:CN,рўйхат!$CY:$CY,$B$840,рўйхат!$B:$B,$C816)</f>
        <v/>
      </c>
      <c r="CD816" s="36">
        <f>SUMIFS(рўйхат!CO:CO,рўйхат!$CY:$CY,$B$840,рўйхат!$B:$B,$C816)</f>
        <v/>
      </c>
      <c r="CE816" s="77">
        <f>IFERROR(BE816/(Q816+BE816),0)</f>
        <v/>
      </c>
      <c r="CF816" s="78">
        <f>IFERROR(BF816/(R816+BF816),0)</f>
        <v/>
      </c>
      <c r="CG816" s="8">
        <f>COUNTIFS(B:B,B816)</f>
        <v/>
      </c>
    </row>
    <row r="817" hidden="1" outlineLevel="1" ht="17.1" customFormat="1" customHeight="1" s="8">
      <c r="A817" s="31" t="n"/>
      <c r="B817" s="50" t="n">
        <v>9</v>
      </c>
      <c r="C817" s="66" t="inlineStr">
        <is>
          <t>Инвестициялар, саноат ва савдо вазирлиги</t>
        </is>
      </c>
      <c r="D817" s="16" t="n"/>
      <c r="E817" s="35">
        <f>SUMIFS(рўйхат!F:F,рўйхат!$CY:$CY,$B$840,рўйхат!$B:$B,$C817)</f>
        <v/>
      </c>
      <c r="F817" s="36">
        <f>SUMIFS(рўйхат!G:G,рўйхат!$CY:$CY,$B$840,рўйхат!$B:$B,$C817)</f>
        <v/>
      </c>
      <c r="G817" s="35">
        <f>SUMIFS(рўйхат!H:H,рўйхат!$CY:$CY,$B$840,рўйхат!$B:$B,$C817)</f>
        <v/>
      </c>
      <c r="H817" s="36">
        <f>SUMIFS(рўйхат!I:I,рўйхат!$CY:$CY,$B$840,рўйхат!$B:$B,$C817)</f>
        <v/>
      </c>
      <c r="I817" s="35">
        <f>SUMIFS(рўйхат!J:J,рўйхат!$CY:$CY,$B$840,рўйхат!$B:$B,$C817)</f>
        <v/>
      </c>
      <c r="J817" s="36">
        <f>SUMIFS(рўйхат!K:K,рўйхат!$CY:$CY,$B$840,рўйхат!$B:$B,$C817)</f>
        <v/>
      </c>
      <c r="K817" s="35">
        <f>SUMIFS(рўйхат!L:L,рўйхат!$CY:$CY,$B$840,рўйхат!$B:$B,$C817)</f>
        <v/>
      </c>
      <c r="L817" s="36">
        <f>SUMIFS(рўйхат!M:M,рўйхат!$CY:$CY,$B$840,рўйхат!$B:$B,$C817)</f>
        <v/>
      </c>
      <c r="M817" s="35">
        <f>SUMIFS(рўйхат!N:N,рўйхат!$CY:$CY,$B$840,рўйхат!$B:$B,$C817)</f>
        <v/>
      </c>
      <c r="N817" s="36">
        <f>SUMIFS(рўйхат!O:O,рўйхат!$CY:$CY,$B$840,рўйхат!$B:$B,$C817)</f>
        <v/>
      </c>
      <c r="O817" s="34">
        <f>IFERROR(M817/E817,0)</f>
        <v/>
      </c>
      <c r="P817" s="34">
        <f>IFERROR(N817/F817,0)</f>
        <v/>
      </c>
      <c r="Q817" s="35">
        <f>SUMIFS(рўйхат!P:P,рўйхат!$CY:$CY,$B$840,рўйхат!$B:$B,$C817)</f>
        <v/>
      </c>
      <c r="R817" s="36">
        <f>SUMIFS(рўйхат!Q:Q,рўйхат!$CY:$CY,$B$840,рўйхат!$B:$B,$C817)</f>
        <v/>
      </c>
      <c r="S817" s="35">
        <f>SUMIFS(рўйхат!R:R,рўйхат!$CY:$CY,$B$840,рўйхат!$B:$B,$C817)</f>
        <v/>
      </c>
      <c r="T817" s="36">
        <f>SUMIFS(рўйхат!S:S,рўйхат!$CY:$CY,$B$840,рўйхат!$B:$B,$C817)</f>
        <v/>
      </c>
      <c r="U817" s="35">
        <f>SUMIFS(рўйхат!T:T,рўйхат!$CY:$CY,$B$840,рўйхат!$B:$B,$C817)</f>
        <v/>
      </c>
      <c r="V817" s="36">
        <f>SUMIFS(рўйхат!U:U,рўйхат!$CY:$CY,$B$840,рўйхат!$B:$B,$C817)</f>
        <v/>
      </c>
      <c r="W817" s="35">
        <f>SUMIFS(рўйхат!V:V,рўйхат!$CY:$CY,$B$840,рўйхат!$B:$B,$C817)</f>
        <v/>
      </c>
      <c r="X817" s="36">
        <f>SUMIFS(рўйхат!W:W,рўйхат!$CY:$CY,$B$840,рўйхат!$B:$B,$C817)</f>
        <v/>
      </c>
      <c r="Y817" s="35">
        <f>SUMIFS(рўйхат!X:X,рўйхат!$CY:$CY,$B$840,рўйхат!$B:$B,$C817)</f>
        <v/>
      </c>
      <c r="Z817" s="36">
        <f>SUMIFS(рўйхат!Y:Y,рўйхат!$CY:$CY,$B$840,рўйхат!$B:$B,$C817)</f>
        <v/>
      </c>
      <c r="AA817" s="35">
        <f>SUMIFS(рўйхат!Z:Z,рўйхат!$CY:$CY,$B$840,рўйхат!$B:$B,$C817)</f>
        <v/>
      </c>
      <c r="AB817" s="36">
        <f>SUMIFS(рўйхат!AA:AA,рўйхат!$CY:$CY,$B$840,рўйхат!$B:$B,$C817)</f>
        <v/>
      </c>
      <c r="AC817" s="35">
        <f>SUMIFS(рўйхат!AB:AB,рўйхат!$CY:$CY,$B$840,рўйхат!$B:$B,$C817)</f>
        <v/>
      </c>
      <c r="AD817" s="36">
        <f>SUMIFS(рўйхат!AC:AC,рўйхат!$CY:$CY,$B$840,рўйхат!$B:$B,$C817)</f>
        <v/>
      </c>
      <c r="AE817" s="35">
        <f>SUMIFS(рўйхат!AD:AD,рўйхат!$CY:$CY,$B$840,рўйхат!$B:$B,$C817)</f>
        <v/>
      </c>
      <c r="AF817" s="36">
        <f>SUMIFS(рўйхат!AE:AE,рўйхат!$CY:$CY,$B$840,рўйхат!$B:$B,$C817)</f>
        <v/>
      </c>
      <c r="AG817" s="35">
        <f>SUMIFS(рўйхат!AH:AH,рўйхат!$CY:$CY,$B$840,рўйхат!$B:$B,$C817)</f>
        <v/>
      </c>
      <c r="AH817" s="36">
        <f>SUMIFS(рўйхат!AI:AI,рўйхат!$CY:$CY,$B$840,рўйхат!$B:$B,$C817)</f>
        <v/>
      </c>
      <c r="AI817" s="35">
        <f>SUMIFS(рўйхат!AJ:AJ,рўйхат!$CY:$CY,$B$840,рўйхат!$B:$B,$C817)</f>
        <v/>
      </c>
      <c r="AJ817" s="36">
        <f>SUMIFS(рўйхат!AK:AK,рўйхат!$CY:$CY,$B$840,рўйхат!$B:$B,$C817)</f>
        <v/>
      </c>
      <c r="AK817" s="35">
        <f>SUMIFS(рўйхат!AL:AL,рўйхат!$CY:$CY,$B$840,рўйхат!$B:$B,$C817)</f>
        <v/>
      </c>
      <c r="AL817" s="36">
        <f>SUMIFS(рўйхат!AM:AM,рўйхат!$CY:$CY,$B$840,рўйхат!$B:$B,$C817)</f>
        <v/>
      </c>
      <c r="AM817" s="77">
        <f>IFERROR(Q817/E817,0)</f>
        <v/>
      </c>
      <c r="AN817" s="77">
        <f>IFERROR(R817/F817,0)</f>
        <v/>
      </c>
      <c r="AO817" s="35">
        <f>SUMIFS(рўйхат!AX:AX,рўйхат!$CY:$CY,$B$840,рўйхат!$B:$B,$C817)</f>
        <v/>
      </c>
      <c r="AP817" s="36">
        <f>SUMIFS(рўйхат!AY:AY,рўйхат!$CY:$CY,$B$840,рўйхат!$B:$B,$C817)</f>
        <v/>
      </c>
      <c r="AQ817" s="35">
        <f>SUMIFS(рўйхат!AZ:AZ,рўйхат!$CY:$CY,$B$840,рўйхат!$B:$B,$C817)</f>
        <v/>
      </c>
      <c r="AR817" s="36">
        <f>SUMIFS(рўйхат!BA:BA,рўйхат!$CY:$CY,$B$840,рўйхат!$B:$B,$C817)</f>
        <v/>
      </c>
      <c r="AS817" s="35">
        <f>SUMIFS(рўйхат!BB:BB,рўйхат!$CY:$CY,$B$840,рўйхат!$B:$B,$C817)</f>
        <v/>
      </c>
      <c r="AT817" s="36">
        <f>SUMIFS(рўйхат!BC:BC,рўйхат!$CY:$CY,$B$840,рўйхат!$B:$B,$C817)</f>
        <v/>
      </c>
      <c r="AU817" s="35">
        <f>SUMIFS(рўйхат!BD:BD,рўйхат!$CY:$CY,$B$840,рўйхат!$B:$B,$C817)</f>
        <v/>
      </c>
      <c r="AV817" s="36">
        <f>SUMIFS(рўйхат!BE:BE,рўйхат!$CY:$CY,$B$840,рўйхат!$B:$B,$C817)</f>
        <v/>
      </c>
      <c r="AW817" s="35">
        <f>SUMIFS(рўйхат!BF:BF,рўйхат!$CY:$CY,$B$840,рўйхат!$B:$B,$C817)</f>
        <v/>
      </c>
      <c r="AX817" s="36">
        <f>SUMIFS(рўйхат!BG:BG,рўйхат!$CY:$CY,$B$840,рўйхат!$B:$B,$C817)</f>
        <v/>
      </c>
      <c r="AY817" s="35">
        <f>SUMIFS(рўйхат!BH:BH,рўйхат!$CY:$CY,$B$840,рўйхат!$B:$B,$C817)</f>
        <v/>
      </c>
      <c r="AZ817" s="36">
        <f>SUMIFS(рўйхат!BI:BI,рўйхат!$CY:$CY,$B$840,рўйхат!$B:$B,$C817)</f>
        <v/>
      </c>
      <c r="BA817" s="35">
        <f>SUMIFS(рўйхат!BJ:BJ,рўйхат!$CY:$CY,$B$840,рўйхат!$B:$B,$C817)</f>
        <v/>
      </c>
      <c r="BB817" s="36">
        <f>SUMIFS(рўйхат!BK:BK,рўйхат!$CY:$CY,$B$840,рўйхат!$B:$B,$C817)</f>
        <v/>
      </c>
      <c r="BC817" s="77">
        <f>IFERROR(AO817/E817,0)</f>
        <v/>
      </c>
      <c r="BD817" s="77">
        <f>IFERROR(AP817/F817,0)</f>
        <v/>
      </c>
      <c r="BE817" s="35">
        <f>SUMIFS(рўйхат!BL:BL,рўйхат!$CY:$CY,$B$840,рўйхат!$B:$B,$C817)</f>
        <v/>
      </c>
      <c r="BF817" s="36">
        <f>SUMIFS(рўйхат!BM:BM,рўйхат!$CY:$CY,$B$840,рўйхат!$B:$B,$C817)</f>
        <v/>
      </c>
      <c r="BG817" s="35">
        <f>SUMIFS(рўйхат!BN:BN,рўйхат!$CY:$CY,$B$840,рўйхат!$B:$B,$C817)</f>
        <v/>
      </c>
      <c r="BH817" s="36">
        <f>SUMIFS(рўйхат!BO:BO,рўйхат!$CY:$CY,$B$840,рўйхат!$B:$B,$C817)</f>
        <v/>
      </c>
      <c r="BI817" s="35">
        <f>SUMIFS(рўйхат!BP:BP,рўйхат!$CY:$CY,$B$840,рўйхат!$B:$B,$C817)</f>
        <v/>
      </c>
      <c r="BJ817" s="36">
        <f>SUMIFS(рўйхат!BQ:BQ,рўйхат!$CY:$CY,$B$840,рўйхат!$B:$B,$C817)</f>
        <v/>
      </c>
      <c r="BK817" s="35">
        <f>SUMIFS(рўйхат!BR:BR,рўйхат!$CY:$CY,$B$840,рўйхат!$B:$B,$C817)</f>
        <v/>
      </c>
      <c r="BL817" s="36">
        <f>SUMIFS(рўйхат!BS:BS,рўйхат!$CY:$CY,$B$840,рўйхат!$B:$B,$C817)</f>
        <v/>
      </c>
      <c r="BM817" s="35">
        <f>SUMIFS(рўйхат!BT:BT,рўйхат!$CY:$CY,$B$840,рўйхат!$B:$B,$C817)</f>
        <v/>
      </c>
      <c r="BN817" s="36">
        <f>SUMIFS(рўйхат!BU:BU,рўйхат!$CY:$CY,$B$840,рўйхат!$B:$B,$C817)</f>
        <v/>
      </c>
      <c r="BO817" s="35">
        <f>SUMIFS(рўйхат!BX:BX,рўйхат!$CY:$CY,$B$840,рўйхат!$B:$B,$C817)</f>
        <v/>
      </c>
      <c r="BP817" s="36">
        <f>SUMIFS(рўйхат!BY:BY,рўйхат!$CY:$CY,$B$840,рўйхат!$B:$B,$C817)</f>
        <v/>
      </c>
      <c r="BQ817" s="35">
        <f>SUMIFS(рўйхат!BZ:BZ,рўйхат!$CY:$CY,$B$840,рўйхат!$B:$B,$C817)</f>
        <v/>
      </c>
      <c r="BR817" s="36">
        <f>SUMIFS(рўйхат!CA:CA,рўйхат!$CY:$CY,$B$840,рўйхат!$B:$B,$C817)</f>
        <v/>
      </c>
      <c r="BS817" s="35">
        <f>SUMIFS(рўйхат!CB:CB,рўйхат!$CY:$CY,$B$840,рўйхат!$B:$B,$C817)</f>
        <v/>
      </c>
      <c r="BT817" s="36">
        <f>SUMIFS(рўйхат!CC:CC,рўйхат!$CY:$CY,$B$840,рўйхат!$B:$B,$C817)</f>
        <v/>
      </c>
      <c r="BU817" s="35">
        <f>SUMIFS(рўйхат!CD:CD,рўйхат!$CY:$CY,$B$840,рўйхат!$B:$B,$C817)</f>
        <v/>
      </c>
      <c r="BV817" s="36">
        <f>SUMIFS(рўйхат!CE:CE,рўйхат!$CY:$CY,$B$840,рўйхат!$B:$B,$C817)</f>
        <v/>
      </c>
      <c r="BW817" s="35">
        <f>SUMIFS(рўйхат!CH:CH,рўйхат!$CY:$CY,$B$840,рўйхат!$B:$B,$C817)</f>
        <v/>
      </c>
      <c r="BX817" s="36">
        <f>SUMIFS(рўйхат!CI:CI,рўйхат!$CY:$CY,$B$840,рўйхат!$B:$B,$C817)</f>
        <v/>
      </c>
      <c r="BY817" s="35">
        <f>SUMIFS(рўйхат!CJ:CJ,рўйхат!$CY:$CY,$B$840,рўйхат!$B:$B,$C817)</f>
        <v/>
      </c>
      <c r="BZ817" s="36">
        <f>SUMIFS(рўйхат!CK:CK,рўйхат!$CY:$CY,$B$840,рўйхат!$B:$B,$C817)</f>
        <v/>
      </c>
      <c r="CA817" s="35">
        <f>SUMIFS(рўйхат!CL:CL,рўйхат!$CY:$CY,$B$840,рўйхат!$B:$B,$C817)</f>
        <v/>
      </c>
      <c r="CB817" s="36">
        <f>SUMIFS(рўйхат!CM:CM,рўйхат!$CY:$CY,$B$840,рўйхат!$B:$B,$C817)</f>
        <v/>
      </c>
      <c r="CC817" s="35">
        <f>SUMIFS(рўйхат!CN:CN,рўйхат!$CY:$CY,$B$840,рўйхат!$B:$B,$C817)</f>
        <v/>
      </c>
      <c r="CD817" s="36">
        <f>SUMIFS(рўйхат!CO:CO,рўйхат!$CY:$CY,$B$840,рўйхат!$B:$B,$C817)</f>
        <v/>
      </c>
      <c r="CE817" s="77">
        <f>IFERROR(BE817/(Q817+BE817),0)</f>
        <v/>
      </c>
      <c r="CF817" s="78">
        <f>IFERROR(BF817/(R817+BF817),0)</f>
        <v/>
      </c>
      <c r="CG817" s="8">
        <f>COUNTIFS(B:B,B817)</f>
        <v/>
      </c>
    </row>
    <row r="818" hidden="1" outlineLevel="1" ht="33.95" customFormat="1" customHeight="1" s="8">
      <c r="A818" s="31" t="n"/>
      <c r="B818" s="50" t="n">
        <v>10</v>
      </c>
      <c r="C818" s="66" t="inlineStr">
        <is>
          <t>Камбағалликни қисқартириш ва бандлик вазирлиги</t>
        </is>
      </c>
      <c r="D818" s="16" t="n"/>
      <c r="E818" s="35">
        <f>SUMIFS(рўйхат!F:F,рўйхат!$CY:$CY,$B$840,рўйхат!$B:$B,$C818)</f>
        <v/>
      </c>
      <c r="F818" s="36">
        <f>SUMIFS(рўйхат!G:G,рўйхат!$CY:$CY,$B$840,рўйхат!$B:$B,$C818)</f>
        <v/>
      </c>
      <c r="G818" s="35">
        <f>SUMIFS(рўйхат!H:H,рўйхат!$CY:$CY,$B$840,рўйхат!$B:$B,$C818)</f>
        <v/>
      </c>
      <c r="H818" s="36">
        <f>SUMIFS(рўйхат!I:I,рўйхат!$CY:$CY,$B$840,рўйхат!$B:$B,$C818)</f>
        <v/>
      </c>
      <c r="I818" s="35">
        <f>SUMIFS(рўйхат!J:J,рўйхат!$CY:$CY,$B$840,рўйхат!$B:$B,$C818)</f>
        <v/>
      </c>
      <c r="J818" s="36">
        <f>SUMIFS(рўйхат!K:K,рўйхат!$CY:$CY,$B$840,рўйхат!$B:$B,$C818)</f>
        <v/>
      </c>
      <c r="K818" s="35">
        <f>SUMIFS(рўйхат!L:L,рўйхат!$CY:$CY,$B$840,рўйхат!$B:$B,$C818)</f>
        <v/>
      </c>
      <c r="L818" s="36">
        <f>SUMIFS(рўйхат!M:M,рўйхат!$CY:$CY,$B$840,рўйхат!$B:$B,$C818)</f>
        <v/>
      </c>
      <c r="M818" s="35">
        <f>SUMIFS(рўйхат!N:N,рўйхат!$CY:$CY,$B$840,рўйхат!$B:$B,$C818)</f>
        <v/>
      </c>
      <c r="N818" s="36">
        <f>SUMIFS(рўйхат!O:O,рўйхат!$CY:$CY,$B$840,рўйхат!$B:$B,$C818)</f>
        <v/>
      </c>
      <c r="O818" s="34">
        <f>IFERROR(M818/E818,0)</f>
        <v/>
      </c>
      <c r="P818" s="34">
        <f>IFERROR(N818/F818,0)</f>
        <v/>
      </c>
      <c r="Q818" s="35">
        <f>SUMIFS(рўйхат!P:P,рўйхат!$CY:$CY,$B$840,рўйхат!$B:$B,$C818)</f>
        <v/>
      </c>
      <c r="R818" s="36">
        <f>SUMIFS(рўйхат!Q:Q,рўйхат!$CY:$CY,$B$840,рўйхат!$B:$B,$C818)</f>
        <v/>
      </c>
      <c r="S818" s="35">
        <f>SUMIFS(рўйхат!R:R,рўйхат!$CY:$CY,$B$840,рўйхат!$B:$B,$C818)</f>
        <v/>
      </c>
      <c r="T818" s="36">
        <f>SUMIFS(рўйхат!S:S,рўйхат!$CY:$CY,$B$840,рўйхат!$B:$B,$C818)</f>
        <v/>
      </c>
      <c r="U818" s="35">
        <f>SUMIFS(рўйхат!T:T,рўйхат!$CY:$CY,$B$840,рўйхат!$B:$B,$C818)</f>
        <v/>
      </c>
      <c r="V818" s="36">
        <f>SUMIFS(рўйхат!U:U,рўйхат!$CY:$CY,$B$840,рўйхат!$B:$B,$C818)</f>
        <v/>
      </c>
      <c r="W818" s="35">
        <f>SUMIFS(рўйхат!V:V,рўйхат!$CY:$CY,$B$840,рўйхат!$B:$B,$C818)</f>
        <v/>
      </c>
      <c r="X818" s="36">
        <f>SUMIFS(рўйхат!W:W,рўйхат!$CY:$CY,$B$840,рўйхат!$B:$B,$C818)</f>
        <v/>
      </c>
      <c r="Y818" s="35">
        <f>SUMIFS(рўйхат!X:X,рўйхат!$CY:$CY,$B$840,рўйхат!$B:$B,$C818)</f>
        <v/>
      </c>
      <c r="Z818" s="36">
        <f>SUMIFS(рўйхат!Y:Y,рўйхат!$CY:$CY,$B$840,рўйхат!$B:$B,$C818)</f>
        <v/>
      </c>
      <c r="AA818" s="35">
        <f>SUMIFS(рўйхат!Z:Z,рўйхат!$CY:$CY,$B$840,рўйхат!$B:$B,$C818)</f>
        <v/>
      </c>
      <c r="AB818" s="36">
        <f>SUMIFS(рўйхат!AA:AA,рўйхат!$CY:$CY,$B$840,рўйхат!$B:$B,$C818)</f>
        <v/>
      </c>
      <c r="AC818" s="35">
        <f>SUMIFS(рўйхат!AB:AB,рўйхат!$CY:$CY,$B$840,рўйхат!$B:$B,$C818)</f>
        <v/>
      </c>
      <c r="AD818" s="36">
        <f>SUMIFS(рўйхат!AC:AC,рўйхат!$CY:$CY,$B$840,рўйхат!$B:$B,$C818)</f>
        <v/>
      </c>
      <c r="AE818" s="35">
        <f>SUMIFS(рўйхат!AD:AD,рўйхат!$CY:$CY,$B$840,рўйхат!$B:$B,$C818)</f>
        <v/>
      </c>
      <c r="AF818" s="36">
        <f>SUMIFS(рўйхат!AE:AE,рўйхат!$CY:$CY,$B$840,рўйхат!$B:$B,$C818)</f>
        <v/>
      </c>
      <c r="AG818" s="35">
        <f>SUMIFS(рўйхат!AH:AH,рўйхат!$CY:$CY,$B$840,рўйхат!$B:$B,$C818)</f>
        <v/>
      </c>
      <c r="AH818" s="36">
        <f>SUMIFS(рўйхат!AI:AI,рўйхат!$CY:$CY,$B$840,рўйхат!$B:$B,$C818)</f>
        <v/>
      </c>
      <c r="AI818" s="35">
        <f>SUMIFS(рўйхат!AJ:AJ,рўйхат!$CY:$CY,$B$840,рўйхат!$B:$B,$C818)</f>
        <v/>
      </c>
      <c r="AJ818" s="36">
        <f>SUMIFS(рўйхат!AK:AK,рўйхат!$CY:$CY,$B$840,рўйхат!$B:$B,$C818)</f>
        <v/>
      </c>
      <c r="AK818" s="35">
        <f>SUMIFS(рўйхат!AL:AL,рўйхат!$CY:$CY,$B$840,рўйхат!$B:$B,$C818)</f>
        <v/>
      </c>
      <c r="AL818" s="36">
        <f>SUMIFS(рўйхат!AM:AM,рўйхат!$CY:$CY,$B$840,рўйхат!$B:$B,$C818)</f>
        <v/>
      </c>
      <c r="AM818" s="77">
        <f>IFERROR(Q818/E818,0)</f>
        <v/>
      </c>
      <c r="AN818" s="77">
        <f>IFERROR(R818/F818,0)</f>
        <v/>
      </c>
      <c r="AO818" s="35">
        <f>SUMIFS(рўйхат!AX:AX,рўйхат!$CY:$CY,$B$840,рўйхат!$B:$B,$C818)</f>
        <v/>
      </c>
      <c r="AP818" s="36">
        <f>SUMIFS(рўйхат!AY:AY,рўйхат!$CY:$CY,$B$840,рўйхат!$B:$B,$C818)</f>
        <v/>
      </c>
      <c r="AQ818" s="35">
        <f>SUMIFS(рўйхат!AZ:AZ,рўйхат!$CY:$CY,$B$840,рўйхат!$B:$B,$C818)</f>
        <v/>
      </c>
      <c r="AR818" s="36">
        <f>SUMIFS(рўйхат!BA:BA,рўйхат!$CY:$CY,$B$840,рўйхат!$B:$B,$C818)</f>
        <v/>
      </c>
      <c r="AS818" s="35">
        <f>SUMIFS(рўйхат!BB:BB,рўйхат!$CY:$CY,$B$840,рўйхат!$B:$B,$C818)</f>
        <v/>
      </c>
      <c r="AT818" s="36">
        <f>SUMIFS(рўйхат!BC:BC,рўйхат!$CY:$CY,$B$840,рўйхат!$B:$B,$C818)</f>
        <v/>
      </c>
      <c r="AU818" s="35">
        <f>SUMIFS(рўйхат!BD:BD,рўйхат!$CY:$CY,$B$840,рўйхат!$B:$B,$C818)</f>
        <v/>
      </c>
      <c r="AV818" s="36">
        <f>SUMIFS(рўйхат!BE:BE,рўйхат!$CY:$CY,$B$840,рўйхат!$B:$B,$C818)</f>
        <v/>
      </c>
      <c r="AW818" s="35">
        <f>SUMIFS(рўйхат!BF:BF,рўйхат!$CY:$CY,$B$840,рўйхат!$B:$B,$C818)</f>
        <v/>
      </c>
      <c r="AX818" s="36">
        <f>SUMIFS(рўйхат!BG:BG,рўйхат!$CY:$CY,$B$840,рўйхат!$B:$B,$C818)</f>
        <v/>
      </c>
      <c r="AY818" s="35">
        <f>SUMIFS(рўйхат!BH:BH,рўйхат!$CY:$CY,$B$840,рўйхат!$B:$B,$C818)</f>
        <v/>
      </c>
      <c r="AZ818" s="36">
        <f>SUMIFS(рўйхат!BI:BI,рўйхат!$CY:$CY,$B$840,рўйхат!$B:$B,$C818)</f>
        <v/>
      </c>
      <c r="BA818" s="35">
        <f>SUMIFS(рўйхат!BJ:BJ,рўйхат!$CY:$CY,$B$840,рўйхат!$B:$B,$C818)</f>
        <v/>
      </c>
      <c r="BB818" s="36">
        <f>SUMIFS(рўйхат!BK:BK,рўйхат!$CY:$CY,$B$840,рўйхат!$B:$B,$C818)</f>
        <v/>
      </c>
      <c r="BC818" s="77">
        <f>IFERROR(AO818/E818,0)</f>
        <v/>
      </c>
      <c r="BD818" s="77">
        <f>IFERROR(AP818/F818,0)</f>
        <v/>
      </c>
      <c r="BE818" s="35">
        <f>SUMIFS(рўйхат!BL:BL,рўйхат!$CY:$CY,$B$840,рўйхат!$B:$B,$C818)</f>
        <v/>
      </c>
      <c r="BF818" s="36">
        <f>SUMIFS(рўйхат!BM:BM,рўйхат!$CY:$CY,$B$840,рўйхат!$B:$B,$C818)</f>
        <v/>
      </c>
      <c r="BG818" s="35">
        <f>SUMIFS(рўйхат!BN:BN,рўйхат!$CY:$CY,$B$840,рўйхат!$B:$B,$C818)</f>
        <v/>
      </c>
      <c r="BH818" s="36">
        <f>SUMIFS(рўйхат!BO:BO,рўйхат!$CY:$CY,$B$840,рўйхат!$B:$B,$C818)</f>
        <v/>
      </c>
      <c r="BI818" s="35">
        <f>SUMIFS(рўйхат!BP:BP,рўйхат!$CY:$CY,$B$840,рўйхат!$B:$B,$C818)</f>
        <v/>
      </c>
      <c r="BJ818" s="36">
        <f>SUMIFS(рўйхат!BQ:BQ,рўйхат!$CY:$CY,$B$840,рўйхат!$B:$B,$C818)</f>
        <v/>
      </c>
      <c r="BK818" s="35">
        <f>SUMIFS(рўйхат!BR:BR,рўйхат!$CY:$CY,$B$840,рўйхат!$B:$B,$C818)</f>
        <v/>
      </c>
      <c r="BL818" s="36">
        <f>SUMIFS(рўйхат!BS:BS,рўйхат!$CY:$CY,$B$840,рўйхат!$B:$B,$C818)</f>
        <v/>
      </c>
      <c r="BM818" s="35">
        <f>SUMIFS(рўйхат!BT:BT,рўйхат!$CY:$CY,$B$840,рўйхат!$B:$B,$C818)</f>
        <v/>
      </c>
      <c r="BN818" s="36">
        <f>SUMIFS(рўйхат!BU:BU,рўйхат!$CY:$CY,$B$840,рўйхат!$B:$B,$C818)</f>
        <v/>
      </c>
      <c r="BO818" s="35">
        <f>SUMIFS(рўйхат!BX:BX,рўйхат!$CY:$CY,$B$840,рўйхат!$B:$B,$C818)</f>
        <v/>
      </c>
      <c r="BP818" s="36">
        <f>SUMIFS(рўйхат!BY:BY,рўйхат!$CY:$CY,$B$840,рўйхат!$B:$B,$C818)</f>
        <v/>
      </c>
      <c r="BQ818" s="35">
        <f>SUMIFS(рўйхат!BZ:BZ,рўйхат!$CY:$CY,$B$840,рўйхат!$B:$B,$C818)</f>
        <v/>
      </c>
      <c r="BR818" s="36">
        <f>SUMIFS(рўйхат!CA:CA,рўйхат!$CY:$CY,$B$840,рўйхат!$B:$B,$C818)</f>
        <v/>
      </c>
      <c r="BS818" s="35">
        <f>SUMIFS(рўйхат!CB:CB,рўйхат!$CY:$CY,$B$840,рўйхат!$B:$B,$C818)</f>
        <v/>
      </c>
      <c r="BT818" s="36">
        <f>SUMIFS(рўйхат!CC:CC,рўйхат!$CY:$CY,$B$840,рўйхат!$B:$B,$C818)</f>
        <v/>
      </c>
      <c r="BU818" s="35">
        <f>SUMIFS(рўйхат!CD:CD,рўйхат!$CY:$CY,$B$840,рўйхат!$B:$B,$C818)</f>
        <v/>
      </c>
      <c r="BV818" s="36">
        <f>SUMIFS(рўйхат!CE:CE,рўйхат!$CY:$CY,$B$840,рўйхат!$B:$B,$C818)</f>
        <v/>
      </c>
      <c r="BW818" s="35">
        <f>SUMIFS(рўйхат!CH:CH,рўйхат!$CY:$CY,$B$840,рўйхат!$B:$B,$C818)</f>
        <v/>
      </c>
      <c r="BX818" s="36">
        <f>SUMIFS(рўйхат!CI:CI,рўйхат!$CY:$CY,$B$840,рўйхат!$B:$B,$C818)</f>
        <v/>
      </c>
      <c r="BY818" s="35">
        <f>SUMIFS(рўйхат!CJ:CJ,рўйхат!$CY:$CY,$B$840,рўйхат!$B:$B,$C818)</f>
        <v/>
      </c>
      <c r="BZ818" s="36">
        <f>SUMIFS(рўйхат!CK:CK,рўйхат!$CY:$CY,$B$840,рўйхат!$B:$B,$C818)</f>
        <v/>
      </c>
      <c r="CA818" s="35">
        <f>SUMIFS(рўйхат!CL:CL,рўйхат!$CY:$CY,$B$840,рўйхат!$B:$B,$C818)</f>
        <v/>
      </c>
      <c r="CB818" s="36">
        <f>SUMIFS(рўйхат!CM:CM,рўйхат!$CY:$CY,$B$840,рўйхат!$B:$B,$C818)</f>
        <v/>
      </c>
      <c r="CC818" s="35">
        <f>SUMIFS(рўйхат!CN:CN,рўйхат!$CY:$CY,$B$840,рўйхат!$B:$B,$C818)</f>
        <v/>
      </c>
      <c r="CD818" s="36">
        <f>SUMIFS(рўйхат!CO:CO,рўйхат!$CY:$CY,$B$840,рўйхат!$B:$B,$C818)</f>
        <v/>
      </c>
      <c r="CE818" s="77">
        <f>IFERROR(BE818/(Q818+BE818),0)</f>
        <v/>
      </c>
      <c r="CF818" s="78">
        <f>IFERROR(BF818/(R818+BF818),0)</f>
        <v/>
      </c>
      <c r="CG818" s="8">
        <f>COUNTIFS(B:B,B818)</f>
        <v/>
      </c>
    </row>
    <row r="819" hidden="1" outlineLevel="1" ht="17.1" customFormat="1" customHeight="1" s="8">
      <c r="A819" s="31" t="n"/>
      <c r="B819" s="50" t="n">
        <v>11</v>
      </c>
      <c r="C819" s="66" t="inlineStr">
        <is>
          <t>Қишлоқ хўжалиги вазирлиги</t>
        </is>
      </c>
      <c r="D819" s="16" t="n"/>
      <c r="E819" s="35">
        <f>SUMIFS(рўйхат!F:F,рўйхат!$CY:$CY,$B$840,рўйхат!$B:$B,$C819)</f>
        <v/>
      </c>
      <c r="F819" s="36">
        <f>SUMIFS(рўйхат!G:G,рўйхат!$CY:$CY,$B$840,рўйхат!$B:$B,$C819)</f>
        <v/>
      </c>
      <c r="G819" s="35">
        <f>SUMIFS(рўйхат!H:H,рўйхат!$CY:$CY,$B$840,рўйхат!$B:$B,$C819)</f>
        <v/>
      </c>
      <c r="H819" s="36">
        <f>SUMIFS(рўйхат!I:I,рўйхат!$CY:$CY,$B$840,рўйхат!$B:$B,$C819)</f>
        <v/>
      </c>
      <c r="I819" s="35">
        <f>SUMIFS(рўйхат!J:J,рўйхат!$CY:$CY,$B$840,рўйхат!$B:$B,$C819)</f>
        <v/>
      </c>
      <c r="J819" s="36">
        <f>SUMIFS(рўйхат!K:K,рўйхат!$CY:$CY,$B$840,рўйхат!$B:$B,$C819)</f>
        <v/>
      </c>
      <c r="K819" s="35">
        <f>SUMIFS(рўйхат!L:L,рўйхат!$CY:$CY,$B$840,рўйхат!$B:$B,$C819)</f>
        <v/>
      </c>
      <c r="L819" s="36">
        <f>SUMIFS(рўйхат!M:M,рўйхат!$CY:$CY,$B$840,рўйхат!$B:$B,$C819)</f>
        <v/>
      </c>
      <c r="M819" s="35">
        <f>SUMIFS(рўйхат!N:N,рўйхат!$CY:$CY,$B$840,рўйхат!$B:$B,$C819)</f>
        <v/>
      </c>
      <c r="N819" s="36">
        <f>SUMIFS(рўйхат!O:O,рўйхат!$CY:$CY,$B$840,рўйхат!$B:$B,$C819)</f>
        <v/>
      </c>
      <c r="O819" s="34">
        <f>IFERROR(M819/E819,0)</f>
        <v/>
      </c>
      <c r="P819" s="34">
        <f>IFERROR(N819/F819,0)</f>
        <v/>
      </c>
      <c r="Q819" s="35">
        <f>SUMIFS(рўйхат!P:P,рўйхат!$CY:$CY,$B$840,рўйхат!$B:$B,$C819)</f>
        <v/>
      </c>
      <c r="R819" s="36">
        <f>SUMIFS(рўйхат!Q:Q,рўйхат!$CY:$CY,$B$840,рўйхат!$B:$B,$C819)</f>
        <v/>
      </c>
      <c r="S819" s="35">
        <f>SUMIFS(рўйхат!R:R,рўйхат!$CY:$CY,$B$840,рўйхат!$B:$B,$C819)</f>
        <v/>
      </c>
      <c r="T819" s="36">
        <f>SUMIFS(рўйхат!S:S,рўйхат!$CY:$CY,$B$840,рўйхат!$B:$B,$C819)</f>
        <v/>
      </c>
      <c r="U819" s="35">
        <f>SUMIFS(рўйхат!T:T,рўйхат!$CY:$CY,$B$840,рўйхат!$B:$B,$C819)</f>
        <v/>
      </c>
      <c r="V819" s="36">
        <f>SUMIFS(рўйхат!U:U,рўйхат!$CY:$CY,$B$840,рўйхат!$B:$B,$C819)</f>
        <v/>
      </c>
      <c r="W819" s="35">
        <f>SUMIFS(рўйхат!V:V,рўйхат!$CY:$CY,$B$840,рўйхат!$B:$B,$C819)</f>
        <v/>
      </c>
      <c r="X819" s="36">
        <f>SUMIFS(рўйхат!W:W,рўйхат!$CY:$CY,$B$840,рўйхат!$B:$B,$C819)</f>
        <v/>
      </c>
      <c r="Y819" s="35">
        <f>SUMIFS(рўйхат!X:X,рўйхат!$CY:$CY,$B$840,рўйхат!$B:$B,$C819)</f>
        <v/>
      </c>
      <c r="Z819" s="36">
        <f>SUMIFS(рўйхат!Y:Y,рўйхат!$CY:$CY,$B$840,рўйхат!$B:$B,$C819)</f>
        <v/>
      </c>
      <c r="AA819" s="35">
        <f>SUMIFS(рўйхат!Z:Z,рўйхат!$CY:$CY,$B$840,рўйхат!$B:$B,$C819)</f>
        <v/>
      </c>
      <c r="AB819" s="36">
        <f>SUMIFS(рўйхат!AA:AA,рўйхат!$CY:$CY,$B$840,рўйхат!$B:$B,$C819)</f>
        <v/>
      </c>
      <c r="AC819" s="35">
        <f>SUMIFS(рўйхат!AB:AB,рўйхат!$CY:$CY,$B$840,рўйхат!$B:$B,$C819)</f>
        <v/>
      </c>
      <c r="AD819" s="36">
        <f>SUMIFS(рўйхат!AC:AC,рўйхат!$CY:$CY,$B$840,рўйхат!$B:$B,$C819)</f>
        <v/>
      </c>
      <c r="AE819" s="35">
        <f>SUMIFS(рўйхат!AD:AD,рўйхат!$CY:$CY,$B$840,рўйхат!$B:$B,$C819)</f>
        <v/>
      </c>
      <c r="AF819" s="36">
        <f>SUMIFS(рўйхат!AE:AE,рўйхат!$CY:$CY,$B$840,рўйхат!$B:$B,$C819)</f>
        <v/>
      </c>
      <c r="AG819" s="35">
        <f>SUMIFS(рўйхат!AH:AH,рўйхат!$CY:$CY,$B$840,рўйхат!$B:$B,$C819)</f>
        <v/>
      </c>
      <c r="AH819" s="36">
        <f>SUMIFS(рўйхат!AI:AI,рўйхат!$CY:$CY,$B$840,рўйхат!$B:$B,$C819)</f>
        <v/>
      </c>
      <c r="AI819" s="35">
        <f>SUMIFS(рўйхат!AJ:AJ,рўйхат!$CY:$CY,$B$840,рўйхат!$B:$B,$C819)</f>
        <v/>
      </c>
      <c r="AJ819" s="36">
        <f>SUMIFS(рўйхат!AK:AK,рўйхат!$CY:$CY,$B$840,рўйхат!$B:$B,$C819)</f>
        <v/>
      </c>
      <c r="AK819" s="35">
        <f>SUMIFS(рўйхат!AL:AL,рўйхат!$CY:$CY,$B$840,рўйхат!$B:$B,$C819)</f>
        <v/>
      </c>
      <c r="AL819" s="36">
        <f>SUMIFS(рўйхат!AM:AM,рўйхат!$CY:$CY,$B$840,рўйхат!$B:$B,$C819)</f>
        <v/>
      </c>
      <c r="AM819" s="77">
        <f>IFERROR(Q819/E819,0)</f>
        <v/>
      </c>
      <c r="AN819" s="77">
        <f>IFERROR(R819/F819,0)</f>
        <v/>
      </c>
      <c r="AO819" s="35">
        <f>SUMIFS(рўйхат!AX:AX,рўйхат!$CY:$CY,$B$840,рўйхат!$B:$B,$C819)</f>
        <v/>
      </c>
      <c r="AP819" s="36">
        <f>SUMIFS(рўйхат!AY:AY,рўйхат!$CY:$CY,$B$840,рўйхат!$B:$B,$C819)</f>
        <v/>
      </c>
      <c r="AQ819" s="35">
        <f>SUMIFS(рўйхат!AZ:AZ,рўйхат!$CY:$CY,$B$840,рўйхат!$B:$B,$C819)</f>
        <v/>
      </c>
      <c r="AR819" s="36">
        <f>SUMIFS(рўйхат!BA:BA,рўйхат!$CY:$CY,$B$840,рўйхат!$B:$B,$C819)</f>
        <v/>
      </c>
      <c r="AS819" s="35">
        <f>SUMIFS(рўйхат!BB:BB,рўйхат!$CY:$CY,$B$840,рўйхат!$B:$B,$C819)</f>
        <v/>
      </c>
      <c r="AT819" s="36">
        <f>SUMIFS(рўйхат!BC:BC,рўйхат!$CY:$CY,$B$840,рўйхат!$B:$B,$C819)</f>
        <v/>
      </c>
      <c r="AU819" s="35">
        <f>SUMIFS(рўйхат!BD:BD,рўйхат!$CY:$CY,$B$840,рўйхат!$B:$B,$C819)</f>
        <v/>
      </c>
      <c r="AV819" s="36">
        <f>SUMIFS(рўйхат!BE:BE,рўйхат!$CY:$CY,$B$840,рўйхат!$B:$B,$C819)</f>
        <v/>
      </c>
      <c r="AW819" s="35">
        <f>SUMIFS(рўйхат!BF:BF,рўйхат!$CY:$CY,$B$840,рўйхат!$B:$B,$C819)</f>
        <v/>
      </c>
      <c r="AX819" s="36">
        <f>SUMIFS(рўйхат!BG:BG,рўйхат!$CY:$CY,$B$840,рўйхат!$B:$B,$C819)</f>
        <v/>
      </c>
      <c r="AY819" s="35">
        <f>SUMIFS(рўйхат!BH:BH,рўйхат!$CY:$CY,$B$840,рўйхат!$B:$B,$C819)</f>
        <v/>
      </c>
      <c r="AZ819" s="36">
        <f>SUMIFS(рўйхат!BI:BI,рўйхат!$CY:$CY,$B$840,рўйхат!$B:$B,$C819)</f>
        <v/>
      </c>
      <c r="BA819" s="35">
        <f>SUMIFS(рўйхат!BJ:BJ,рўйхат!$CY:$CY,$B$840,рўйхат!$B:$B,$C819)</f>
        <v/>
      </c>
      <c r="BB819" s="36">
        <f>SUMIFS(рўйхат!BK:BK,рўйхат!$CY:$CY,$B$840,рўйхат!$B:$B,$C819)</f>
        <v/>
      </c>
      <c r="BC819" s="77">
        <f>IFERROR(AO819/E819,0)</f>
        <v/>
      </c>
      <c r="BD819" s="77">
        <f>IFERROR(AP819/F819,0)</f>
        <v/>
      </c>
      <c r="BE819" s="35">
        <f>SUMIFS(рўйхат!BL:BL,рўйхат!$CY:$CY,$B$840,рўйхат!$B:$B,$C819)</f>
        <v/>
      </c>
      <c r="BF819" s="36">
        <f>SUMIFS(рўйхат!BM:BM,рўйхат!$CY:$CY,$B$840,рўйхат!$B:$B,$C819)</f>
        <v/>
      </c>
      <c r="BG819" s="35">
        <f>SUMIFS(рўйхат!BN:BN,рўйхат!$CY:$CY,$B$840,рўйхат!$B:$B,$C819)</f>
        <v/>
      </c>
      <c r="BH819" s="36">
        <f>SUMIFS(рўйхат!BO:BO,рўйхат!$CY:$CY,$B$840,рўйхат!$B:$B,$C819)</f>
        <v/>
      </c>
      <c r="BI819" s="35">
        <f>SUMIFS(рўйхат!BP:BP,рўйхат!$CY:$CY,$B$840,рўйхат!$B:$B,$C819)</f>
        <v/>
      </c>
      <c r="BJ819" s="36">
        <f>SUMIFS(рўйхат!BQ:BQ,рўйхат!$CY:$CY,$B$840,рўйхат!$B:$B,$C819)</f>
        <v/>
      </c>
      <c r="BK819" s="35">
        <f>SUMIFS(рўйхат!BR:BR,рўйхат!$CY:$CY,$B$840,рўйхат!$B:$B,$C819)</f>
        <v/>
      </c>
      <c r="BL819" s="36">
        <f>SUMIFS(рўйхат!BS:BS,рўйхат!$CY:$CY,$B$840,рўйхат!$B:$B,$C819)</f>
        <v/>
      </c>
      <c r="BM819" s="35">
        <f>SUMIFS(рўйхат!BT:BT,рўйхат!$CY:$CY,$B$840,рўйхат!$B:$B,$C819)</f>
        <v/>
      </c>
      <c r="BN819" s="36">
        <f>SUMIFS(рўйхат!BU:BU,рўйхат!$CY:$CY,$B$840,рўйхат!$B:$B,$C819)</f>
        <v/>
      </c>
      <c r="BO819" s="35">
        <f>SUMIFS(рўйхат!BX:BX,рўйхат!$CY:$CY,$B$840,рўйхат!$B:$B,$C819)</f>
        <v/>
      </c>
      <c r="BP819" s="36">
        <f>SUMIFS(рўйхат!BY:BY,рўйхат!$CY:$CY,$B$840,рўйхат!$B:$B,$C819)</f>
        <v/>
      </c>
      <c r="BQ819" s="35">
        <f>SUMIFS(рўйхат!BZ:BZ,рўйхат!$CY:$CY,$B$840,рўйхат!$B:$B,$C819)</f>
        <v/>
      </c>
      <c r="BR819" s="36">
        <f>SUMIFS(рўйхат!CA:CA,рўйхат!$CY:$CY,$B$840,рўйхат!$B:$B,$C819)</f>
        <v/>
      </c>
      <c r="BS819" s="35">
        <f>SUMIFS(рўйхат!CB:CB,рўйхат!$CY:$CY,$B$840,рўйхат!$B:$B,$C819)</f>
        <v/>
      </c>
      <c r="BT819" s="36">
        <f>SUMIFS(рўйхат!CC:CC,рўйхат!$CY:$CY,$B$840,рўйхат!$B:$B,$C819)</f>
        <v/>
      </c>
      <c r="BU819" s="35">
        <f>SUMIFS(рўйхат!CD:CD,рўйхат!$CY:$CY,$B$840,рўйхат!$B:$B,$C819)</f>
        <v/>
      </c>
      <c r="BV819" s="36">
        <f>SUMIFS(рўйхат!CE:CE,рўйхат!$CY:$CY,$B$840,рўйхат!$B:$B,$C819)</f>
        <v/>
      </c>
      <c r="BW819" s="35">
        <f>SUMIFS(рўйхат!CH:CH,рўйхат!$CY:$CY,$B$840,рўйхат!$B:$B,$C819)</f>
        <v/>
      </c>
      <c r="BX819" s="36">
        <f>SUMIFS(рўйхат!CI:CI,рўйхат!$CY:$CY,$B$840,рўйхат!$B:$B,$C819)</f>
        <v/>
      </c>
      <c r="BY819" s="35">
        <f>SUMIFS(рўйхат!CJ:CJ,рўйхат!$CY:$CY,$B$840,рўйхат!$B:$B,$C819)</f>
        <v/>
      </c>
      <c r="BZ819" s="36">
        <f>SUMIFS(рўйхат!CK:CK,рўйхат!$CY:$CY,$B$840,рўйхат!$B:$B,$C819)</f>
        <v/>
      </c>
      <c r="CA819" s="35">
        <f>SUMIFS(рўйхат!CL:CL,рўйхат!$CY:$CY,$B$840,рўйхат!$B:$B,$C819)</f>
        <v/>
      </c>
      <c r="CB819" s="36">
        <f>SUMIFS(рўйхат!CM:CM,рўйхат!$CY:$CY,$B$840,рўйхат!$B:$B,$C819)</f>
        <v/>
      </c>
      <c r="CC819" s="35">
        <f>SUMIFS(рўйхат!CN:CN,рўйхат!$CY:$CY,$B$840,рўйхат!$B:$B,$C819)</f>
        <v/>
      </c>
      <c r="CD819" s="36">
        <f>SUMIFS(рўйхат!CO:CO,рўйхат!$CY:$CY,$B$840,рўйхат!$B:$B,$C819)</f>
        <v/>
      </c>
      <c r="CE819" s="77">
        <f>IFERROR(BE819/(Q819+BE819),0)</f>
        <v/>
      </c>
      <c r="CF819" s="78">
        <f>IFERROR(BF819/(R819+BF819),0)</f>
        <v/>
      </c>
      <c r="CG819" s="8">
        <f>COUNTIFS(B:B,B819)</f>
        <v/>
      </c>
    </row>
    <row r="820" hidden="1" outlineLevel="1" ht="17.1" customFormat="1" customHeight="1" s="8">
      <c r="A820" s="31" t="n"/>
      <c r="B820" s="50" t="n">
        <v>12</v>
      </c>
      <c r="C820" s="66" t="inlineStr">
        <is>
          <t>Қурилиш ва уй-жой коммунал хўжалиги вазирлиги</t>
        </is>
      </c>
      <c r="D820" s="16" t="n"/>
      <c r="E820" s="35">
        <f>SUMIFS(рўйхат!F:F,рўйхат!$CY:$CY,$B$840,рўйхат!$B:$B,$C820)</f>
        <v/>
      </c>
      <c r="F820" s="36">
        <f>SUMIFS(рўйхат!G:G,рўйхат!$CY:$CY,$B$840,рўйхат!$B:$B,$C820)</f>
        <v/>
      </c>
      <c r="G820" s="35">
        <f>SUMIFS(рўйхат!H:H,рўйхат!$CY:$CY,$B$840,рўйхат!$B:$B,$C820)</f>
        <v/>
      </c>
      <c r="H820" s="36">
        <f>SUMIFS(рўйхат!I:I,рўйхат!$CY:$CY,$B$840,рўйхат!$B:$B,$C820)</f>
        <v/>
      </c>
      <c r="I820" s="35">
        <f>SUMIFS(рўйхат!J:J,рўйхат!$CY:$CY,$B$840,рўйхат!$B:$B,$C820)</f>
        <v/>
      </c>
      <c r="J820" s="36">
        <f>SUMIFS(рўйхат!K:K,рўйхат!$CY:$CY,$B$840,рўйхат!$B:$B,$C820)</f>
        <v/>
      </c>
      <c r="K820" s="35">
        <f>SUMIFS(рўйхат!L:L,рўйхат!$CY:$CY,$B$840,рўйхат!$B:$B,$C820)</f>
        <v/>
      </c>
      <c r="L820" s="36">
        <f>SUMIFS(рўйхат!M:M,рўйхат!$CY:$CY,$B$840,рўйхат!$B:$B,$C820)</f>
        <v/>
      </c>
      <c r="M820" s="35">
        <f>SUMIFS(рўйхат!N:N,рўйхат!$CY:$CY,$B$840,рўйхат!$B:$B,$C820)</f>
        <v/>
      </c>
      <c r="N820" s="36">
        <f>SUMIFS(рўйхат!O:O,рўйхат!$CY:$CY,$B$840,рўйхат!$B:$B,$C820)</f>
        <v/>
      </c>
      <c r="O820" s="34">
        <f>IFERROR(M820/E820,0)</f>
        <v/>
      </c>
      <c r="P820" s="34">
        <f>IFERROR(N820/F820,0)</f>
        <v/>
      </c>
      <c r="Q820" s="35">
        <f>SUMIFS(рўйхат!P:P,рўйхат!$CY:$CY,$B$840,рўйхат!$B:$B,$C820)</f>
        <v/>
      </c>
      <c r="R820" s="36">
        <f>SUMIFS(рўйхат!Q:Q,рўйхат!$CY:$CY,$B$840,рўйхат!$B:$B,$C820)</f>
        <v/>
      </c>
      <c r="S820" s="35">
        <f>SUMIFS(рўйхат!R:R,рўйхат!$CY:$CY,$B$840,рўйхат!$B:$B,$C820)</f>
        <v/>
      </c>
      <c r="T820" s="36">
        <f>SUMIFS(рўйхат!S:S,рўйхат!$CY:$CY,$B$840,рўйхат!$B:$B,$C820)</f>
        <v/>
      </c>
      <c r="U820" s="35">
        <f>SUMIFS(рўйхат!T:T,рўйхат!$CY:$CY,$B$840,рўйхат!$B:$B,$C820)</f>
        <v/>
      </c>
      <c r="V820" s="36">
        <f>SUMIFS(рўйхат!U:U,рўйхат!$CY:$CY,$B$840,рўйхат!$B:$B,$C820)</f>
        <v/>
      </c>
      <c r="W820" s="35">
        <f>SUMIFS(рўйхат!V:V,рўйхат!$CY:$CY,$B$840,рўйхат!$B:$B,$C820)</f>
        <v/>
      </c>
      <c r="X820" s="36">
        <f>SUMIFS(рўйхат!W:W,рўйхат!$CY:$CY,$B$840,рўйхат!$B:$B,$C820)</f>
        <v/>
      </c>
      <c r="Y820" s="35">
        <f>SUMIFS(рўйхат!X:X,рўйхат!$CY:$CY,$B$840,рўйхат!$B:$B,$C820)</f>
        <v/>
      </c>
      <c r="Z820" s="36">
        <f>SUMIFS(рўйхат!Y:Y,рўйхат!$CY:$CY,$B$840,рўйхат!$B:$B,$C820)</f>
        <v/>
      </c>
      <c r="AA820" s="35">
        <f>SUMIFS(рўйхат!Z:Z,рўйхат!$CY:$CY,$B$840,рўйхат!$B:$B,$C820)</f>
        <v/>
      </c>
      <c r="AB820" s="36">
        <f>SUMIFS(рўйхат!AA:AA,рўйхат!$CY:$CY,$B$840,рўйхат!$B:$B,$C820)</f>
        <v/>
      </c>
      <c r="AC820" s="35">
        <f>SUMIFS(рўйхат!AB:AB,рўйхат!$CY:$CY,$B$840,рўйхат!$B:$B,$C820)</f>
        <v/>
      </c>
      <c r="AD820" s="36">
        <f>SUMIFS(рўйхат!AC:AC,рўйхат!$CY:$CY,$B$840,рўйхат!$B:$B,$C820)</f>
        <v/>
      </c>
      <c r="AE820" s="35">
        <f>SUMIFS(рўйхат!AD:AD,рўйхат!$CY:$CY,$B$840,рўйхат!$B:$B,$C820)</f>
        <v/>
      </c>
      <c r="AF820" s="36">
        <f>SUMIFS(рўйхат!AE:AE,рўйхат!$CY:$CY,$B$840,рўйхат!$B:$B,$C820)</f>
        <v/>
      </c>
      <c r="AG820" s="35">
        <f>SUMIFS(рўйхат!AH:AH,рўйхат!$CY:$CY,$B$840,рўйхат!$B:$B,$C820)</f>
        <v/>
      </c>
      <c r="AH820" s="36">
        <f>SUMIFS(рўйхат!AI:AI,рўйхат!$CY:$CY,$B$840,рўйхат!$B:$B,$C820)</f>
        <v/>
      </c>
      <c r="AI820" s="35">
        <f>SUMIFS(рўйхат!AJ:AJ,рўйхат!$CY:$CY,$B$840,рўйхат!$B:$B,$C820)</f>
        <v/>
      </c>
      <c r="AJ820" s="36">
        <f>SUMIFS(рўйхат!AK:AK,рўйхат!$CY:$CY,$B$840,рўйхат!$B:$B,$C820)</f>
        <v/>
      </c>
      <c r="AK820" s="35">
        <f>SUMIFS(рўйхат!AL:AL,рўйхат!$CY:$CY,$B$840,рўйхат!$B:$B,$C820)</f>
        <v/>
      </c>
      <c r="AL820" s="36">
        <f>SUMIFS(рўйхат!AM:AM,рўйхат!$CY:$CY,$B$840,рўйхат!$B:$B,$C820)</f>
        <v/>
      </c>
      <c r="AM820" s="77">
        <f>IFERROR(Q820/E820,0)</f>
        <v/>
      </c>
      <c r="AN820" s="77">
        <f>IFERROR(R820/F820,0)</f>
        <v/>
      </c>
      <c r="AO820" s="35">
        <f>SUMIFS(рўйхат!AX:AX,рўйхат!$CY:$CY,$B$840,рўйхат!$B:$B,$C820)</f>
        <v/>
      </c>
      <c r="AP820" s="36">
        <f>SUMIFS(рўйхат!AY:AY,рўйхат!$CY:$CY,$B$840,рўйхат!$B:$B,$C820)</f>
        <v/>
      </c>
      <c r="AQ820" s="35">
        <f>SUMIFS(рўйхат!AZ:AZ,рўйхат!$CY:$CY,$B$840,рўйхат!$B:$B,$C820)</f>
        <v/>
      </c>
      <c r="AR820" s="36">
        <f>SUMIFS(рўйхат!BA:BA,рўйхат!$CY:$CY,$B$840,рўйхат!$B:$B,$C820)</f>
        <v/>
      </c>
      <c r="AS820" s="35">
        <f>SUMIFS(рўйхат!BB:BB,рўйхат!$CY:$CY,$B$840,рўйхат!$B:$B,$C820)</f>
        <v/>
      </c>
      <c r="AT820" s="36">
        <f>SUMIFS(рўйхат!BC:BC,рўйхат!$CY:$CY,$B$840,рўйхат!$B:$B,$C820)</f>
        <v/>
      </c>
      <c r="AU820" s="35">
        <f>SUMIFS(рўйхат!BD:BD,рўйхат!$CY:$CY,$B$840,рўйхат!$B:$B,$C820)</f>
        <v/>
      </c>
      <c r="AV820" s="36">
        <f>SUMIFS(рўйхат!BE:BE,рўйхат!$CY:$CY,$B$840,рўйхат!$B:$B,$C820)</f>
        <v/>
      </c>
      <c r="AW820" s="35">
        <f>SUMIFS(рўйхат!BF:BF,рўйхат!$CY:$CY,$B$840,рўйхат!$B:$B,$C820)</f>
        <v/>
      </c>
      <c r="AX820" s="36">
        <f>SUMIFS(рўйхат!BG:BG,рўйхат!$CY:$CY,$B$840,рўйхат!$B:$B,$C820)</f>
        <v/>
      </c>
      <c r="AY820" s="35">
        <f>SUMIFS(рўйхат!BH:BH,рўйхат!$CY:$CY,$B$840,рўйхат!$B:$B,$C820)</f>
        <v/>
      </c>
      <c r="AZ820" s="36">
        <f>SUMIFS(рўйхат!BI:BI,рўйхат!$CY:$CY,$B$840,рўйхат!$B:$B,$C820)</f>
        <v/>
      </c>
      <c r="BA820" s="35">
        <f>SUMIFS(рўйхат!BJ:BJ,рўйхат!$CY:$CY,$B$840,рўйхат!$B:$B,$C820)</f>
        <v/>
      </c>
      <c r="BB820" s="36">
        <f>SUMIFS(рўйхат!BK:BK,рўйхат!$CY:$CY,$B$840,рўйхат!$B:$B,$C820)</f>
        <v/>
      </c>
      <c r="BC820" s="77">
        <f>IFERROR(AO820/E820,0)</f>
        <v/>
      </c>
      <c r="BD820" s="77">
        <f>IFERROR(AP820/F820,0)</f>
        <v/>
      </c>
      <c r="BE820" s="35">
        <f>SUMIFS(рўйхат!BL:BL,рўйхат!$CY:$CY,$B$840,рўйхат!$B:$B,$C820)</f>
        <v/>
      </c>
      <c r="BF820" s="36">
        <f>SUMIFS(рўйхат!BM:BM,рўйхат!$CY:$CY,$B$840,рўйхат!$B:$B,$C820)</f>
        <v/>
      </c>
      <c r="BG820" s="35">
        <f>SUMIFS(рўйхат!BN:BN,рўйхат!$CY:$CY,$B$840,рўйхат!$B:$B,$C820)</f>
        <v/>
      </c>
      <c r="BH820" s="36">
        <f>SUMIFS(рўйхат!BO:BO,рўйхат!$CY:$CY,$B$840,рўйхат!$B:$B,$C820)</f>
        <v/>
      </c>
      <c r="BI820" s="35">
        <f>SUMIFS(рўйхат!BP:BP,рўйхат!$CY:$CY,$B$840,рўйхат!$B:$B,$C820)</f>
        <v/>
      </c>
      <c r="BJ820" s="36">
        <f>SUMIFS(рўйхат!BQ:BQ,рўйхат!$CY:$CY,$B$840,рўйхат!$B:$B,$C820)</f>
        <v/>
      </c>
      <c r="BK820" s="35">
        <f>SUMIFS(рўйхат!BR:BR,рўйхат!$CY:$CY,$B$840,рўйхат!$B:$B,$C820)</f>
        <v/>
      </c>
      <c r="BL820" s="36">
        <f>SUMIFS(рўйхат!BS:BS,рўйхат!$CY:$CY,$B$840,рўйхат!$B:$B,$C820)</f>
        <v/>
      </c>
      <c r="BM820" s="35">
        <f>SUMIFS(рўйхат!BT:BT,рўйхат!$CY:$CY,$B$840,рўйхат!$B:$B,$C820)</f>
        <v/>
      </c>
      <c r="BN820" s="36">
        <f>SUMIFS(рўйхат!BU:BU,рўйхат!$CY:$CY,$B$840,рўйхат!$B:$B,$C820)</f>
        <v/>
      </c>
      <c r="BO820" s="35">
        <f>SUMIFS(рўйхат!BX:BX,рўйхат!$CY:$CY,$B$840,рўйхат!$B:$B,$C820)</f>
        <v/>
      </c>
      <c r="BP820" s="36">
        <f>SUMIFS(рўйхат!BY:BY,рўйхат!$CY:$CY,$B$840,рўйхат!$B:$B,$C820)</f>
        <v/>
      </c>
      <c r="BQ820" s="35">
        <f>SUMIFS(рўйхат!BZ:BZ,рўйхат!$CY:$CY,$B$840,рўйхат!$B:$B,$C820)</f>
        <v/>
      </c>
      <c r="BR820" s="36">
        <f>SUMIFS(рўйхат!CA:CA,рўйхат!$CY:$CY,$B$840,рўйхат!$B:$B,$C820)</f>
        <v/>
      </c>
      <c r="BS820" s="35">
        <f>SUMIFS(рўйхат!CB:CB,рўйхат!$CY:$CY,$B$840,рўйхат!$B:$B,$C820)</f>
        <v/>
      </c>
      <c r="BT820" s="36">
        <f>SUMIFS(рўйхат!CC:CC,рўйхат!$CY:$CY,$B$840,рўйхат!$B:$B,$C820)</f>
        <v/>
      </c>
      <c r="BU820" s="35">
        <f>SUMIFS(рўйхат!CD:CD,рўйхат!$CY:$CY,$B$840,рўйхат!$B:$B,$C820)</f>
        <v/>
      </c>
      <c r="BV820" s="36">
        <f>SUMIFS(рўйхат!CE:CE,рўйхат!$CY:$CY,$B$840,рўйхат!$B:$B,$C820)</f>
        <v/>
      </c>
      <c r="BW820" s="35">
        <f>SUMIFS(рўйхат!CH:CH,рўйхат!$CY:$CY,$B$840,рўйхат!$B:$B,$C820)</f>
        <v/>
      </c>
      <c r="BX820" s="36">
        <f>SUMIFS(рўйхат!CI:CI,рўйхат!$CY:$CY,$B$840,рўйхат!$B:$B,$C820)</f>
        <v/>
      </c>
      <c r="BY820" s="35">
        <f>SUMIFS(рўйхат!CJ:CJ,рўйхат!$CY:$CY,$B$840,рўйхат!$B:$B,$C820)</f>
        <v/>
      </c>
      <c r="BZ820" s="36">
        <f>SUMIFS(рўйхат!CK:CK,рўйхат!$CY:$CY,$B$840,рўйхат!$B:$B,$C820)</f>
        <v/>
      </c>
      <c r="CA820" s="35">
        <f>SUMIFS(рўйхат!CL:CL,рўйхат!$CY:$CY,$B$840,рўйхат!$B:$B,$C820)</f>
        <v/>
      </c>
      <c r="CB820" s="36">
        <f>SUMIFS(рўйхат!CM:CM,рўйхат!$CY:$CY,$B$840,рўйхат!$B:$B,$C820)</f>
        <v/>
      </c>
      <c r="CC820" s="35">
        <f>SUMIFS(рўйхат!CN:CN,рўйхат!$CY:$CY,$B$840,рўйхат!$B:$B,$C820)</f>
        <v/>
      </c>
      <c r="CD820" s="36">
        <f>SUMIFS(рўйхат!CO:CO,рўйхат!$CY:$CY,$B$840,рўйхат!$B:$B,$C820)</f>
        <v/>
      </c>
      <c r="CE820" s="77">
        <f>IFERROR(BE820/(Q820+BE820),0)</f>
        <v/>
      </c>
      <c r="CF820" s="78">
        <f>IFERROR(BF820/(R820+BF820),0)</f>
        <v/>
      </c>
      <c r="CG820" s="8">
        <f>COUNTIFS(B:B,B820)</f>
        <v/>
      </c>
    </row>
    <row r="821" hidden="1" outlineLevel="1" ht="17.1" customFormat="1" customHeight="1" s="8">
      <c r="A821" s="31" t="n"/>
      <c r="B821" s="50" t="n">
        <v>13</v>
      </c>
      <c r="C821" s="66" t="inlineStr">
        <is>
          <t>Маданий мерос агентлиги</t>
        </is>
      </c>
      <c r="D821" s="16" t="n"/>
      <c r="E821" s="35">
        <f>SUMIFS(рўйхат!F:F,рўйхат!$CY:$CY,$B$840,рўйхат!$B:$B,$C821)</f>
        <v/>
      </c>
      <c r="F821" s="36">
        <f>SUMIFS(рўйхат!G:G,рўйхат!$CY:$CY,$B$840,рўйхат!$B:$B,$C821)</f>
        <v/>
      </c>
      <c r="G821" s="35">
        <f>SUMIFS(рўйхат!H:H,рўйхат!$CY:$CY,$B$840,рўйхат!$B:$B,$C821)</f>
        <v/>
      </c>
      <c r="H821" s="36">
        <f>SUMIFS(рўйхат!I:I,рўйхат!$CY:$CY,$B$840,рўйхат!$B:$B,$C821)</f>
        <v/>
      </c>
      <c r="I821" s="35">
        <f>SUMIFS(рўйхат!J:J,рўйхат!$CY:$CY,$B$840,рўйхат!$B:$B,$C821)</f>
        <v/>
      </c>
      <c r="J821" s="36">
        <f>SUMIFS(рўйхат!K:K,рўйхат!$CY:$CY,$B$840,рўйхат!$B:$B,$C821)</f>
        <v/>
      </c>
      <c r="K821" s="35">
        <f>SUMIFS(рўйхат!L:L,рўйхат!$CY:$CY,$B$840,рўйхат!$B:$B,$C821)</f>
        <v/>
      </c>
      <c r="L821" s="36">
        <f>SUMIFS(рўйхат!M:M,рўйхат!$CY:$CY,$B$840,рўйхат!$B:$B,$C821)</f>
        <v/>
      </c>
      <c r="M821" s="35">
        <f>SUMIFS(рўйхат!N:N,рўйхат!$CY:$CY,$B$840,рўйхат!$B:$B,$C821)</f>
        <v/>
      </c>
      <c r="N821" s="36">
        <f>SUMIFS(рўйхат!O:O,рўйхат!$CY:$CY,$B$840,рўйхат!$B:$B,$C821)</f>
        <v/>
      </c>
      <c r="O821" s="34">
        <f>IFERROR(M821/E821,0)</f>
        <v/>
      </c>
      <c r="P821" s="34">
        <f>IFERROR(N821/F821,0)</f>
        <v/>
      </c>
      <c r="Q821" s="35">
        <f>SUMIFS(рўйхат!P:P,рўйхат!$CY:$CY,$B$840,рўйхат!$B:$B,$C821)</f>
        <v/>
      </c>
      <c r="R821" s="36">
        <f>SUMIFS(рўйхат!Q:Q,рўйхат!$CY:$CY,$B$840,рўйхат!$B:$B,$C821)</f>
        <v/>
      </c>
      <c r="S821" s="35">
        <f>SUMIFS(рўйхат!R:R,рўйхат!$CY:$CY,$B$840,рўйхат!$B:$B,$C821)</f>
        <v/>
      </c>
      <c r="T821" s="36">
        <f>SUMIFS(рўйхат!S:S,рўйхат!$CY:$CY,$B$840,рўйхат!$B:$B,$C821)</f>
        <v/>
      </c>
      <c r="U821" s="35">
        <f>SUMIFS(рўйхат!T:T,рўйхат!$CY:$CY,$B$840,рўйхат!$B:$B,$C821)</f>
        <v/>
      </c>
      <c r="V821" s="36">
        <f>SUMIFS(рўйхат!U:U,рўйхат!$CY:$CY,$B$840,рўйхат!$B:$B,$C821)</f>
        <v/>
      </c>
      <c r="W821" s="35">
        <f>SUMIFS(рўйхат!V:V,рўйхат!$CY:$CY,$B$840,рўйхат!$B:$B,$C821)</f>
        <v/>
      </c>
      <c r="X821" s="36">
        <f>SUMIFS(рўйхат!W:W,рўйхат!$CY:$CY,$B$840,рўйхат!$B:$B,$C821)</f>
        <v/>
      </c>
      <c r="Y821" s="35">
        <f>SUMIFS(рўйхат!X:X,рўйхат!$CY:$CY,$B$840,рўйхат!$B:$B,$C821)</f>
        <v/>
      </c>
      <c r="Z821" s="36">
        <f>SUMIFS(рўйхат!Y:Y,рўйхат!$CY:$CY,$B$840,рўйхат!$B:$B,$C821)</f>
        <v/>
      </c>
      <c r="AA821" s="35">
        <f>SUMIFS(рўйхат!Z:Z,рўйхат!$CY:$CY,$B$840,рўйхат!$B:$B,$C821)</f>
        <v/>
      </c>
      <c r="AB821" s="36">
        <f>SUMIFS(рўйхат!AA:AA,рўйхат!$CY:$CY,$B$840,рўйхат!$B:$B,$C821)</f>
        <v/>
      </c>
      <c r="AC821" s="35">
        <f>SUMIFS(рўйхат!AB:AB,рўйхат!$CY:$CY,$B$840,рўйхат!$B:$B,$C821)</f>
        <v/>
      </c>
      <c r="AD821" s="36">
        <f>SUMIFS(рўйхат!AC:AC,рўйхат!$CY:$CY,$B$840,рўйхат!$B:$B,$C821)</f>
        <v/>
      </c>
      <c r="AE821" s="35">
        <f>SUMIFS(рўйхат!AD:AD,рўйхат!$CY:$CY,$B$840,рўйхат!$B:$B,$C821)</f>
        <v/>
      </c>
      <c r="AF821" s="36">
        <f>SUMIFS(рўйхат!AE:AE,рўйхат!$CY:$CY,$B$840,рўйхат!$B:$B,$C821)</f>
        <v/>
      </c>
      <c r="AG821" s="35">
        <f>SUMIFS(рўйхат!AH:AH,рўйхат!$CY:$CY,$B$840,рўйхат!$B:$B,$C821)</f>
        <v/>
      </c>
      <c r="AH821" s="36">
        <f>SUMIFS(рўйхат!AI:AI,рўйхат!$CY:$CY,$B$840,рўйхат!$B:$B,$C821)</f>
        <v/>
      </c>
      <c r="AI821" s="35">
        <f>SUMIFS(рўйхат!AJ:AJ,рўйхат!$CY:$CY,$B$840,рўйхат!$B:$B,$C821)</f>
        <v/>
      </c>
      <c r="AJ821" s="36">
        <f>SUMIFS(рўйхат!AK:AK,рўйхат!$CY:$CY,$B$840,рўйхат!$B:$B,$C821)</f>
        <v/>
      </c>
      <c r="AK821" s="35">
        <f>SUMIFS(рўйхат!AL:AL,рўйхат!$CY:$CY,$B$840,рўйхат!$B:$B,$C821)</f>
        <v/>
      </c>
      <c r="AL821" s="36">
        <f>SUMIFS(рўйхат!AM:AM,рўйхат!$CY:$CY,$B$840,рўйхат!$B:$B,$C821)</f>
        <v/>
      </c>
      <c r="AM821" s="77">
        <f>IFERROR(Q821/E821,0)</f>
        <v/>
      </c>
      <c r="AN821" s="77">
        <f>IFERROR(R821/F821,0)</f>
        <v/>
      </c>
      <c r="AO821" s="35">
        <f>SUMIFS(рўйхат!AX:AX,рўйхат!$CY:$CY,$B$840,рўйхат!$B:$B,$C821)</f>
        <v/>
      </c>
      <c r="AP821" s="36">
        <f>SUMIFS(рўйхат!AY:AY,рўйхат!$CY:$CY,$B$840,рўйхат!$B:$B,$C821)</f>
        <v/>
      </c>
      <c r="AQ821" s="35">
        <f>SUMIFS(рўйхат!AZ:AZ,рўйхат!$CY:$CY,$B$840,рўйхат!$B:$B,$C821)</f>
        <v/>
      </c>
      <c r="AR821" s="36">
        <f>SUMIFS(рўйхат!BA:BA,рўйхат!$CY:$CY,$B$840,рўйхат!$B:$B,$C821)</f>
        <v/>
      </c>
      <c r="AS821" s="35">
        <f>SUMIFS(рўйхат!BB:BB,рўйхат!$CY:$CY,$B$840,рўйхат!$B:$B,$C821)</f>
        <v/>
      </c>
      <c r="AT821" s="36">
        <f>SUMIFS(рўйхат!BC:BC,рўйхат!$CY:$CY,$B$840,рўйхат!$B:$B,$C821)</f>
        <v/>
      </c>
      <c r="AU821" s="35">
        <f>SUMIFS(рўйхат!BD:BD,рўйхат!$CY:$CY,$B$840,рўйхат!$B:$B,$C821)</f>
        <v/>
      </c>
      <c r="AV821" s="36">
        <f>SUMIFS(рўйхат!BE:BE,рўйхат!$CY:$CY,$B$840,рўйхат!$B:$B,$C821)</f>
        <v/>
      </c>
      <c r="AW821" s="35">
        <f>SUMIFS(рўйхат!BF:BF,рўйхат!$CY:$CY,$B$840,рўйхат!$B:$B,$C821)</f>
        <v/>
      </c>
      <c r="AX821" s="36">
        <f>SUMIFS(рўйхат!BG:BG,рўйхат!$CY:$CY,$B$840,рўйхат!$B:$B,$C821)</f>
        <v/>
      </c>
      <c r="AY821" s="35">
        <f>SUMIFS(рўйхат!BH:BH,рўйхат!$CY:$CY,$B$840,рўйхат!$B:$B,$C821)</f>
        <v/>
      </c>
      <c r="AZ821" s="36">
        <f>SUMIFS(рўйхат!BI:BI,рўйхат!$CY:$CY,$B$840,рўйхат!$B:$B,$C821)</f>
        <v/>
      </c>
      <c r="BA821" s="35">
        <f>SUMIFS(рўйхат!BJ:BJ,рўйхат!$CY:$CY,$B$840,рўйхат!$B:$B,$C821)</f>
        <v/>
      </c>
      <c r="BB821" s="36">
        <f>SUMIFS(рўйхат!BK:BK,рўйхат!$CY:$CY,$B$840,рўйхат!$B:$B,$C821)</f>
        <v/>
      </c>
      <c r="BC821" s="77">
        <f>IFERROR(AO821/E821,0)</f>
        <v/>
      </c>
      <c r="BD821" s="77">
        <f>IFERROR(AP821/F821,0)</f>
        <v/>
      </c>
      <c r="BE821" s="35">
        <f>SUMIFS(рўйхат!BL:BL,рўйхат!$CY:$CY,$B$840,рўйхат!$B:$B,$C821)</f>
        <v/>
      </c>
      <c r="BF821" s="36">
        <f>SUMIFS(рўйхат!BM:BM,рўйхат!$CY:$CY,$B$840,рўйхат!$B:$B,$C821)</f>
        <v/>
      </c>
      <c r="BG821" s="35">
        <f>SUMIFS(рўйхат!BN:BN,рўйхат!$CY:$CY,$B$840,рўйхат!$B:$B,$C821)</f>
        <v/>
      </c>
      <c r="BH821" s="36">
        <f>SUMIFS(рўйхат!BO:BO,рўйхат!$CY:$CY,$B$840,рўйхат!$B:$B,$C821)</f>
        <v/>
      </c>
      <c r="BI821" s="35">
        <f>SUMIFS(рўйхат!BP:BP,рўйхат!$CY:$CY,$B$840,рўйхат!$B:$B,$C821)</f>
        <v/>
      </c>
      <c r="BJ821" s="36">
        <f>SUMIFS(рўйхат!BQ:BQ,рўйхат!$CY:$CY,$B$840,рўйхат!$B:$B,$C821)</f>
        <v/>
      </c>
      <c r="BK821" s="35">
        <f>SUMIFS(рўйхат!BR:BR,рўйхат!$CY:$CY,$B$840,рўйхат!$B:$B,$C821)</f>
        <v/>
      </c>
      <c r="BL821" s="36">
        <f>SUMIFS(рўйхат!BS:BS,рўйхат!$CY:$CY,$B$840,рўйхат!$B:$B,$C821)</f>
        <v/>
      </c>
      <c r="BM821" s="35">
        <f>SUMIFS(рўйхат!BT:BT,рўйхат!$CY:$CY,$B$840,рўйхат!$B:$B,$C821)</f>
        <v/>
      </c>
      <c r="BN821" s="36">
        <f>SUMIFS(рўйхат!BU:BU,рўйхат!$CY:$CY,$B$840,рўйхат!$B:$B,$C821)</f>
        <v/>
      </c>
      <c r="BO821" s="35">
        <f>SUMIFS(рўйхат!BX:BX,рўйхат!$CY:$CY,$B$840,рўйхат!$B:$B,$C821)</f>
        <v/>
      </c>
      <c r="BP821" s="36">
        <f>SUMIFS(рўйхат!BY:BY,рўйхат!$CY:$CY,$B$840,рўйхат!$B:$B,$C821)</f>
        <v/>
      </c>
      <c r="BQ821" s="35">
        <f>SUMIFS(рўйхат!BZ:BZ,рўйхат!$CY:$CY,$B$840,рўйхат!$B:$B,$C821)</f>
        <v/>
      </c>
      <c r="BR821" s="36">
        <f>SUMIFS(рўйхат!CA:CA,рўйхат!$CY:$CY,$B$840,рўйхат!$B:$B,$C821)</f>
        <v/>
      </c>
      <c r="BS821" s="35">
        <f>SUMIFS(рўйхат!CB:CB,рўйхат!$CY:$CY,$B$840,рўйхат!$B:$B,$C821)</f>
        <v/>
      </c>
      <c r="BT821" s="36">
        <f>SUMIFS(рўйхат!CC:CC,рўйхат!$CY:$CY,$B$840,рўйхат!$B:$B,$C821)</f>
        <v/>
      </c>
      <c r="BU821" s="35">
        <f>SUMIFS(рўйхат!CD:CD,рўйхат!$CY:$CY,$B$840,рўйхат!$B:$B,$C821)</f>
        <v/>
      </c>
      <c r="BV821" s="36">
        <f>SUMIFS(рўйхат!CE:CE,рўйхат!$CY:$CY,$B$840,рўйхат!$B:$B,$C821)</f>
        <v/>
      </c>
      <c r="BW821" s="35">
        <f>SUMIFS(рўйхат!CH:CH,рўйхат!$CY:$CY,$B$840,рўйхат!$B:$B,$C821)</f>
        <v/>
      </c>
      <c r="BX821" s="36">
        <f>SUMIFS(рўйхат!CI:CI,рўйхат!$CY:$CY,$B$840,рўйхат!$B:$B,$C821)</f>
        <v/>
      </c>
      <c r="BY821" s="35">
        <f>SUMIFS(рўйхат!CJ:CJ,рўйхат!$CY:$CY,$B$840,рўйхат!$B:$B,$C821)</f>
        <v/>
      </c>
      <c r="BZ821" s="36">
        <f>SUMIFS(рўйхат!CK:CK,рўйхат!$CY:$CY,$B$840,рўйхат!$B:$B,$C821)</f>
        <v/>
      </c>
      <c r="CA821" s="35">
        <f>SUMIFS(рўйхат!CL:CL,рўйхат!$CY:$CY,$B$840,рўйхат!$B:$B,$C821)</f>
        <v/>
      </c>
      <c r="CB821" s="36">
        <f>SUMIFS(рўйхат!CM:CM,рўйхат!$CY:$CY,$B$840,рўйхат!$B:$B,$C821)</f>
        <v/>
      </c>
      <c r="CC821" s="35">
        <f>SUMIFS(рўйхат!CN:CN,рўйхат!$CY:$CY,$B$840,рўйхат!$B:$B,$C821)</f>
        <v/>
      </c>
      <c r="CD821" s="36">
        <f>SUMIFS(рўйхат!CO:CO,рўйхат!$CY:$CY,$B$840,рўйхат!$B:$B,$C821)</f>
        <v/>
      </c>
      <c r="CE821" s="77">
        <f>IFERROR(BE821/(Q821+BE821),0)</f>
        <v/>
      </c>
      <c r="CF821" s="78">
        <f>IFERROR(BF821/(R821+BF821),0)</f>
        <v/>
      </c>
      <c r="CG821" s="8">
        <f>COUNTIFS(B:B,B821)</f>
        <v/>
      </c>
    </row>
    <row r="822" hidden="1" outlineLevel="1" ht="17.1" customFormat="1" customHeight="1" s="8">
      <c r="A822" s="31" t="n"/>
      <c r="B822" s="50" t="n">
        <v>14</v>
      </c>
      <c r="C822" s="66" t="inlineStr">
        <is>
          <t>Маданият вазирлиги</t>
        </is>
      </c>
      <c r="D822" s="16" t="n"/>
      <c r="E822" s="35">
        <f>SUMIFS(рўйхат!F:F,рўйхат!$CY:$CY,$B$840,рўйхат!$B:$B,$C822)</f>
        <v/>
      </c>
      <c r="F822" s="36">
        <f>SUMIFS(рўйхат!G:G,рўйхат!$CY:$CY,$B$840,рўйхат!$B:$B,$C822)</f>
        <v/>
      </c>
      <c r="G822" s="35">
        <f>SUMIFS(рўйхат!H:H,рўйхат!$CY:$CY,$B$840,рўйхат!$B:$B,$C822)</f>
        <v/>
      </c>
      <c r="H822" s="36">
        <f>SUMIFS(рўйхат!I:I,рўйхат!$CY:$CY,$B$840,рўйхат!$B:$B,$C822)</f>
        <v/>
      </c>
      <c r="I822" s="35">
        <f>SUMIFS(рўйхат!J:J,рўйхат!$CY:$CY,$B$840,рўйхат!$B:$B,$C822)</f>
        <v/>
      </c>
      <c r="J822" s="36">
        <f>SUMIFS(рўйхат!K:K,рўйхат!$CY:$CY,$B$840,рўйхат!$B:$B,$C822)</f>
        <v/>
      </c>
      <c r="K822" s="35">
        <f>SUMIFS(рўйхат!L:L,рўйхат!$CY:$CY,$B$840,рўйхат!$B:$B,$C822)</f>
        <v/>
      </c>
      <c r="L822" s="36">
        <f>SUMIFS(рўйхат!M:M,рўйхат!$CY:$CY,$B$840,рўйхат!$B:$B,$C822)</f>
        <v/>
      </c>
      <c r="M822" s="35">
        <f>SUMIFS(рўйхат!N:N,рўйхат!$CY:$CY,$B$840,рўйхат!$B:$B,$C822)</f>
        <v/>
      </c>
      <c r="N822" s="36">
        <f>SUMIFS(рўйхат!O:O,рўйхат!$CY:$CY,$B$840,рўйхат!$B:$B,$C822)</f>
        <v/>
      </c>
      <c r="O822" s="34">
        <f>IFERROR(M822/E822,0)</f>
        <v/>
      </c>
      <c r="P822" s="34">
        <f>IFERROR(N822/F822,0)</f>
        <v/>
      </c>
      <c r="Q822" s="35">
        <f>SUMIFS(рўйхат!P:P,рўйхат!$CY:$CY,$B$840,рўйхат!$B:$B,$C822)</f>
        <v/>
      </c>
      <c r="R822" s="36">
        <f>SUMIFS(рўйхат!Q:Q,рўйхат!$CY:$CY,$B$840,рўйхат!$B:$B,$C822)</f>
        <v/>
      </c>
      <c r="S822" s="35">
        <f>SUMIFS(рўйхат!R:R,рўйхат!$CY:$CY,$B$840,рўйхат!$B:$B,$C822)</f>
        <v/>
      </c>
      <c r="T822" s="36">
        <f>SUMIFS(рўйхат!S:S,рўйхат!$CY:$CY,$B$840,рўйхат!$B:$B,$C822)</f>
        <v/>
      </c>
      <c r="U822" s="35">
        <f>SUMIFS(рўйхат!T:T,рўйхат!$CY:$CY,$B$840,рўйхат!$B:$B,$C822)</f>
        <v/>
      </c>
      <c r="V822" s="36">
        <f>SUMIFS(рўйхат!U:U,рўйхат!$CY:$CY,$B$840,рўйхат!$B:$B,$C822)</f>
        <v/>
      </c>
      <c r="W822" s="35">
        <f>SUMIFS(рўйхат!V:V,рўйхат!$CY:$CY,$B$840,рўйхат!$B:$B,$C822)</f>
        <v/>
      </c>
      <c r="X822" s="36">
        <f>SUMIFS(рўйхат!W:W,рўйхат!$CY:$CY,$B$840,рўйхат!$B:$B,$C822)</f>
        <v/>
      </c>
      <c r="Y822" s="35">
        <f>SUMIFS(рўйхат!X:X,рўйхат!$CY:$CY,$B$840,рўйхат!$B:$B,$C822)</f>
        <v/>
      </c>
      <c r="Z822" s="36">
        <f>SUMIFS(рўйхат!Y:Y,рўйхат!$CY:$CY,$B$840,рўйхат!$B:$B,$C822)</f>
        <v/>
      </c>
      <c r="AA822" s="35">
        <f>SUMIFS(рўйхат!Z:Z,рўйхат!$CY:$CY,$B$840,рўйхат!$B:$B,$C822)</f>
        <v/>
      </c>
      <c r="AB822" s="36">
        <f>SUMIFS(рўйхат!AA:AA,рўйхат!$CY:$CY,$B$840,рўйхат!$B:$B,$C822)</f>
        <v/>
      </c>
      <c r="AC822" s="35">
        <f>SUMIFS(рўйхат!AB:AB,рўйхат!$CY:$CY,$B$840,рўйхат!$B:$B,$C822)</f>
        <v/>
      </c>
      <c r="AD822" s="36">
        <f>SUMIFS(рўйхат!AC:AC,рўйхат!$CY:$CY,$B$840,рўйхат!$B:$B,$C822)</f>
        <v/>
      </c>
      <c r="AE822" s="35">
        <f>SUMIFS(рўйхат!AD:AD,рўйхат!$CY:$CY,$B$840,рўйхат!$B:$B,$C822)</f>
        <v/>
      </c>
      <c r="AF822" s="36">
        <f>SUMIFS(рўйхат!AE:AE,рўйхат!$CY:$CY,$B$840,рўйхат!$B:$B,$C822)</f>
        <v/>
      </c>
      <c r="AG822" s="35">
        <f>SUMIFS(рўйхат!AH:AH,рўйхат!$CY:$CY,$B$840,рўйхат!$B:$B,$C822)</f>
        <v/>
      </c>
      <c r="AH822" s="36">
        <f>SUMIFS(рўйхат!AI:AI,рўйхат!$CY:$CY,$B$840,рўйхат!$B:$B,$C822)</f>
        <v/>
      </c>
      <c r="AI822" s="35">
        <f>SUMIFS(рўйхат!AJ:AJ,рўйхат!$CY:$CY,$B$840,рўйхат!$B:$B,$C822)</f>
        <v/>
      </c>
      <c r="AJ822" s="36">
        <f>SUMIFS(рўйхат!AK:AK,рўйхат!$CY:$CY,$B$840,рўйхат!$B:$B,$C822)</f>
        <v/>
      </c>
      <c r="AK822" s="35">
        <f>SUMIFS(рўйхат!AL:AL,рўйхат!$CY:$CY,$B$840,рўйхат!$B:$B,$C822)</f>
        <v/>
      </c>
      <c r="AL822" s="36">
        <f>SUMIFS(рўйхат!AM:AM,рўйхат!$CY:$CY,$B$840,рўйхат!$B:$B,$C822)</f>
        <v/>
      </c>
      <c r="AM822" s="77">
        <f>IFERROR(Q822/E822,0)</f>
        <v/>
      </c>
      <c r="AN822" s="77">
        <f>IFERROR(R822/F822,0)</f>
        <v/>
      </c>
      <c r="AO822" s="35">
        <f>SUMIFS(рўйхат!AX:AX,рўйхат!$CY:$CY,$B$840,рўйхат!$B:$B,$C822)</f>
        <v/>
      </c>
      <c r="AP822" s="36">
        <f>SUMIFS(рўйхат!AY:AY,рўйхат!$CY:$CY,$B$840,рўйхат!$B:$B,$C822)</f>
        <v/>
      </c>
      <c r="AQ822" s="35">
        <f>SUMIFS(рўйхат!AZ:AZ,рўйхат!$CY:$CY,$B$840,рўйхат!$B:$B,$C822)</f>
        <v/>
      </c>
      <c r="AR822" s="36">
        <f>SUMIFS(рўйхат!BA:BA,рўйхат!$CY:$CY,$B$840,рўйхат!$B:$B,$C822)</f>
        <v/>
      </c>
      <c r="AS822" s="35">
        <f>SUMIFS(рўйхат!BB:BB,рўйхат!$CY:$CY,$B$840,рўйхат!$B:$B,$C822)</f>
        <v/>
      </c>
      <c r="AT822" s="36">
        <f>SUMIFS(рўйхат!BC:BC,рўйхат!$CY:$CY,$B$840,рўйхат!$B:$B,$C822)</f>
        <v/>
      </c>
      <c r="AU822" s="35">
        <f>SUMIFS(рўйхат!BD:BD,рўйхат!$CY:$CY,$B$840,рўйхат!$B:$B,$C822)</f>
        <v/>
      </c>
      <c r="AV822" s="36">
        <f>SUMIFS(рўйхат!BE:BE,рўйхат!$CY:$CY,$B$840,рўйхат!$B:$B,$C822)</f>
        <v/>
      </c>
      <c r="AW822" s="35">
        <f>SUMIFS(рўйхат!BF:BF,рўйхат!$CY:$CY,$B$840,рўйхат!$B:$B,$C822)</f>
        <v/>
      </c>
      <c r="AX822" s="36">
        <f>SUMIFS(рўйхат!BG:BG,рўйхат!$CY:$CY,$B$840,рўйхат!$B:$B,$C822)</f>
        <v/>
      </c>
      <c r="AY822" s="35">
        <f>SUMIFS(рўйхат!BH:BH,рўйхат!$CY:$CY,$B$840,рўйхат!$B:$B,$C822)</f>
        <v/>
      </c>
      <c r="AZ822" s="36">
        <f>SUMIFS(рўйхат!BI:BI,рўйхат!$CY:$CY,$B$840,рўйхат!$B:$B,$C822)</f>
        <v/>
      </c>
      <c r="BA822" s="35">
        <f>SUMIFS(рўйхат!BJ:BJ,рўйхат!$CY:$CY,$B$840,рўйхат!$B:$B,$C822)</f>
        <v/>
      </c>
      <c r="BB822" s="36">
        <f>SUMIFS(рўйхат!BK:BK,рўйхат!$CY:$CY,$B$840,рўйхат!$B:$B,$C822)</f>
        <v/>
      </c>
      <c r="BC822" s="77">
        <f>IFERROR(AO822/E822,0)</f>
        <v/>
      </c>
      <c r="BD822" s="77">
        <f>IFERROR(AP822/F822,0)</f>
        <v/>
      </c>
      <c r="BE822" s="35">
        <f>SUMIFS(рўйхат!BL:BL,рўйхат!$CY:$CY,$B$840,рўйхат!$B:$B,$C822)</f>
        <v/>
      </c>
      <c r="BF822" s="36">
        <f>SUMIFS(рўйхат!BM:BM,рўйхат!$CY:$CY,$B$840,рўйхат!$B:$B,$C822)</f>
        <v/>
      </c>
      <c r="BG822" s="35">
        <f>SUMIFS(рўйхат!BN:BN,рўйхат!$CY:$CY,$B$840,рўйхат!$B:$B,$C822)</f>
        <v/>
      </c>
      <c r="BH822" s="36">
        <f>SUMIFS(рўйхат!BO:BO,рўйхат!$CY:$CY,$B$840,рўйхат!$B:$B,$C822)</f>
        <v/>
      </c>
      <c r="BI822" s="35">
        <f>SUMIFS(рўйхат!BP:BP,рўйхат!$CY:$CY,$B$840,рўйхат!$B:$B,$C822)</f>
        <v/>
      </c>
      <c r="BJ822" s="36">
        <f>SUMIFS(рўйхат!BQ:BQ,рўйхат!$CY:$CY,$B$840,рўйхат!$B:$B,$C822)</f>
        <v/>
      </c>
      <c r="BK822" s="35">
        <f>SUMIFS(рўйхат!BR:BR,рўйхат!$CY:$CY,$B$840,рўйхат!$B:$B,$C822)</f>
        <v/>
      </c>
      <c r="BL822" s="36">
        <f>SUMIFS(рўйхат!BS:BS,рўйхат!$CY:$CY,$B$840,рўйхат!$B:$B,$C822)</f>
        <v/>
      </c>
      <c r="BM822" s="35">
        <f>SUMIFS(рўйхат!BT:BT,рўйхат!$CY:$CY,$B$840,рўйхат!$B:$B,$C822)</f>
        <v/>
      </c>
      <c r="BN822" s="36">
        <f>SUMIFS(рўйхат!BU:BU,рўйхат!$CY:$CY,$B$840,рўйхат!$B:$B,$C822)</f>
        <v/>
      </c>
      <c r="BO822" s="35">
        <f>SUMIFS(рўйхат!BX:BX,рўйхат!$CY:$CY,$B$840,рўйхат!$B:$B,$C822)</f>
        <v/>
      </c>
      <c r="BP822" s="36">
        <f>SUMIFS(рўйхат!BY:BY,рўйхат!$CY:$CY,$B$840,рўйхат!$B:$B,$C822)</f>
        <v/>
      </c>
      <c r="BQ822" s="35">
        <f>SUMIFS(рўйхат!BZ:BZ,рўйхат!$CY:$CY,$B$840,рўйхат!$B:$B,$C822)</f>
        <v/>
      </c>
      <c r="BR822" s="36">
        <f>SUMIFS(рўйхат!CA:CA,рўйхат!$CY:$CY,$B$840,рўйхат!$B:$B,$C822)</f>
        <v/>
      </c>
      <c r="BS822" s="35">
        <f>SUMIFS(рўйхат!CB:CB,рўйхат!$CY:$CY,$B$840,рўйхат!$B:$B,$C822)</f>
        <v/>
      </c>
      <c r="BT822" s="36">
        <f>SUMIFS(рўйхат!CC:CC,рўйхат!$CY:$CY,$B$840,рўйхат!$B:$B,$C822)</f>
        <v/>
      </c>
      <c r="BU822" s="35">
        <f>SUMIFS(рўйхат!CD:CD,рўйхат!$CY:$CY,$B$840,рўйхат!$B:$B,$C822)</f>
        <v/>
      </c>
      <c r="BV822" s="36">
        <f>SUMIFS(рўйхат!CE:CE,рўйхат!$CY:$CY,$B$840,рўйхат!$B:$B,$C822)</f>
        <v/>
      </c>
      <c r="BW822" s="35">
        <f>SUMIFS(рўйхат!CH:CH,рўйхат!$CY:$CY,$B$840,рўйхат!$B:$B,$C822)</f>
        <v/>
      </c>
      <c r="BX822" s="36">
        <f>SUMIFS(рўйхат!CI:CI,рўйхат!$CY:$CY,$B$840,рўйхат!$B:$B,$C822)</f>
        <v/>
      </c>
      <c r="BY822" s="35">
        <f>SUMIFS(рўйхат!CJ:CJ,рўйхат!$CY:$CY,$B$840,рўйхат!$B:$B,$C822)</f>
        <v/>
      </c>
      <c r="BZ822" s="36">
        <f>SUMIFS(рўйхат!CK:CK,рўйхат!$CY:$CY,$B$840,рўйхат!$B:$B,$C822)</f>
        <v/>
      </c>
      <c r="CA822" s="35">
        <f>SUMIFS(рўйхат!CL:CL,рўйхат!$CY:$CY,$B$840,рўйхат!$B:$B,$C822)</f>
        <v/>
      </c>
      <c r="CB822" s="36">
        <f>SUMIFS(рўйхат!CM:CM,рўйхат!$CY:$CY,$B$840,рўйхат!$B:$B,$C822)</f>
        <v/>
      </c>
      <c r="CC822" s="35">
        <f>SUMIFS(рўйхат!CN:CN,рўйхат!$CY:$CY,$B$840,рўйхат!$B:$B,$C822)</f>
        <v/>
      </c>
      <c r="CD822" s="36">
        <f>SUMIFS(рўйхат!CO:CO,рўйхат!$CY:$CY,$B$840,рўйхат!$B:$B,$C822)</f>
        <v/>
      </c>
      <c r="CE822" s="77">
        <f>IFERROR(BE822/(Q822+BE822),0)</f>
        <v/>
      </c>
      <c r="CF822" s="78">
        <f>IFERROR(BF822/(R822+BF822),0)</f>
        <v/>
      </c>
      <c r="CG822" s="8">
        <f>COUNTIFS(B:B,B822)</f>
        <v/>
      </c>
    </row>
    <row r="823" hidden="1" outlineLevel="1" ht="17.1" customFormat="1" customHeight="1" s="8">
      <c r="A823" s="31" t="n"/>
      <c r="B823" s="50" t="n">
        <v>15</v>
      </c>
      <c r="C823" s="66" t="inlineStr">
        <is>
          <t>Мактабгача ва мактаб таълими вазирлиги</t>
        </is>
      </c>
      <c r="D823" s="16" t="n"/>
      <c r="E823" s="35">
        <f>SUMIFS(рўйхат!F:F,рўйхат!$CY:$CY,$B$840,рўйхат!$B:$B,$C823)</f>
        <v/>
      </c>
      <c r="F823" s="36">
        <f>SUMIFS(рўйхат!G:G,рўйхат!$CY:$CY,$B$840,рўйхат!$B:$B,$C823)</f>
        <v/>
      </c>
      <c r="G823" s="35">
        <f>SUMIFS(рўйхат!H:H,рўйхат!$CY:$CY,$B$840,рўйхат!$B:$B,$C823)</f>
        <v/>
      </c>
      <c r="H823" s="36">
        <f>SUMIFS(рўйхат!I:I,рўйхат!$CY:$CY,$B$840,рўйхат!$B:$B,$C823)</f>
        <v/>
      </c>
      <c r="I823" s="35">
        <f>SUMIFS(рўйхат!J:J,рўйхат!$CY:$CY,$B$840,рўйхат!$B:$B,$C823)</f>
        <v/>
      </c>
      <c r="J823" s="36">
        <f>SUMIFS(рўйхат!K:K,рўйхат!$CY:$CY,$B$840,рўйхат!$B:$B,$C823)</f>
        <v/>
      </c>
      <c r="K823" s="35">
        <f>SUMIFS(рўйхат!L:L,рўйхат!$CY:$CY,$B$840,рўйхат!$B:$B,$C823)</f>
        <v/>
      </c>
      <c r="L823" s="36">
        <f>SUMIFS(рўйхат!M:M,рўйхат!$CY:$CY,$B$840,рўйхат!$B:$B,$C823)</f>
        <v/>
      </c>
      <c r="M823" s="35">
        <f>SUMIFS(рўйхат!N:N,рўйхат!$CY:$CY,$B$840,рўйхат!$B:$B,$C823)</f>
        <v/>
      </c>
      <c r="N823" s="36">
        <f>SUMIFS(рўйхат!O:O,рўйхат!$CY:$CY,$B$840,рўйхат!$B:$B,$C823)</f>
        <v/>
      </c>
      <c r="O823" s="34">
        <f>IFERROR(M823/E823,0)</f>
        <v/>
      </c>
      <c r="P823" s="34">
        <f>IFERROR(N823/F823,0)</f>
        <v/>
      </c>
      <c r="Q823" s="35">
        <f>SUMIFS(рўйхат!P:P,рўйхат!$CY:$CY,$B$840,рўйхат!$B:$B,$C823)</f>
        <v/>
      </c>
      <c r="R823" s="36">
        <f>SUMIFS(рўйхат!Q:Q,рўйхат!$CY:$CY,$B$840,рўйхат!$B:$B,$C823)</f>
        <v/>
      </c>
      <c r="S823" s="35">
        <f>SUMIFS(рўйхат!R:R,рўйхат!$CY:$CY,$B$840,рўйхат!$B:$B,$C823)</f>
        <v/>
      </c>
      <c r="T823" s="36">
        <f>SUMIFS(рўйхат!S:S,рўйхат!$CY:$CY,$B$840,рўйхат!$B:$B,$C823)</f>
        <v/>
      </c>
      <c r="U823" s="35">
        <f>SUMIFS(рўйхат!T:T,рўйхат!$CY:$CY,$B$840,рўйхат!$B:$B,$C823)</f>
        <v/>
      </c>
      <c r="V823" s="36">
        <f>SUMIFS(рўйхат!U:U,рўйхат!$CY:$CY,$B$840,рўйхат!$B:$B,$C823)</f>
        <v/>
      </c>
      <c r="W823" s="35">
        <f>SUMIFS(рўйхат!V:V,рўйхат!$CY:$CY,$B$840,рўйхат!$B:$B,$C823)</f>
        <v/>
      </c>
      <c r="X823" s="36">
        <f>SUMIFS(рўйхат!W:W,рўйхат!$CY:$CY,$B$840,рўйхат!$B:$B,$C823)</f>
        <v/>
      </c>
      <c r="Y823" s="35">
        <f>SUMIFS(рўйхат!X:X,рўйхат!$CY:$CY,$B$840,рўйхат!$B:$B,$C823)</f>
        <v/>
      </c>
      <c r="Z823" s="36">
        <f>SUMIFS(рўйхат!Y:Y,рўйхат!$CY:$CY,$B$840,рўйхат!$B:$B,$C823)</f>
        <v/>
      </c>
      <c r="AA823" s="35">
        <f>SUMIFS(рўйхат!Z:Z,рўйхат!$CY:$CY,$B$840,рўйхат!$B:$B,$C823)</f>
        <v/>
      </c>
      <c r="AB823" s="36">
        <f>SUMIFS(рўйхат!AA:AA,рўйхат!$CY:$CY,$B$840,рўйхат!$B:$B,$C823)</f>
        <v/>
      </c>
      <c r="AC823" s="35">
        <f>SUMIFS(рўйхат!AB:AB,рўйхат!$CY:$CY,$B$840,рўйхат!$B:$B,$C823)</f>
        <v/>
      </c>
      <c r="AD823" s="36">
        <f>SUMIFS(рўйхат!AC:AC,рўйхат!$CY:$CY,$B$840,рўйхат!$B:$B,$C823)</f>
        <v/>
      </c>
      <c r="AE823" s="35">
        <f>SUMIFS(рўйхат!AD:AD,рўйхат!$CY:$CY,$B$840,рўйхат!$B:$B,$C823)</f>
        <v/>
      </c>
      <c r="AF823" s="36">
        <f>SUMIFS(рўйхат!AE:AE,рўйхат!$CY:$CY,$B$840,рўйхат!$B:$B,$C823)</f>
        <v/>
      </c>
      <c r="AG823" s="35">
        <f>SUMIFS(рўйхат!AH:AH,рўйхат!$CY:$CY,$B$840,рўйхат!$B:$B,$C823)</f>
        <v/>
      </c>
      <c r="AH823" s="36">
        <f>SUMIFS(рўйхат!AI:AI,рўйхат!$CY:$CY,$B$840,рўйхат!$B:$B,$C823)</f>
        <v/>
      </c>
      <c r="AI823" s="35">
        <f>SUMIFS(рўйхат!AJ:AJ,рўйхат!$CY:$CY,$B$840,рўйхат!$B:$B,$C823)</f>
        <v/>
      </c>
      <c r="AJ823" s="36">
        <f>SUMIFS(рўйхат!AK:AK,рўйхат!$CY:$CY,$B$840,рўйхат!$B:$B,$C823)</f>
        <v/>
      </c>
      <c r="AK823" s="35">
        <f>SUMIFS(рўйхат!AL:AL,рўйхат!$CY:$CY,$B$840,рўйхат!$B:$B,$C823)</f>
        <v/>
      </c>
      <c r="AL823" s="36">
        <f>SUMIFS(рўйхат!AM:AM,рўйхат!$CY:$CY,$B$840,рўйхат!$B:$B,$C823)</f>
        <v/>
      </c>
      <c r="AM823" s="77">
        <f>IFERROR(Q823/E823,0)</f>
        <v/>
      </c>
      <c r="AN823" s="77">
        <f>IFERROR(R823/F823,0)</f>
        <v/>
      </c>
      <c r="AO823" s="35">
        <f>SUMIFS(рўйхат!AX:AX,рўйхат!$CY:$CY,$B$840,рўйхат!$B:$B,$C823)</f>
        <v/>
      </c>
      <c r="AP823" s="36">
        <f>SUMIFS(рўйхат!AY:AY,рўйхат!$CY:$CY,$B$840,рўйхат!$B:$B,$C823)</f>
        <v/>
      </c>
      <c r="AQ823" s="35">
        <f>SUMIFS(рўйхат!AZ:AZ,рўйхат!$CY:$CY,$B$840,рўйхат!$B:$B,$C823)</f>
        <v/>
      </c>
      <c r="AR823" s="36">
        <f>SUMIFS(рўйхат!BA:BA,рўйхат!$CY:$CY,$B$840,рўйхат!$B:$B,$C823)</f>
        <v/>
      </c>
      <c r="AS823" s="35">
        <f>SUMIFS(рўйхат!BB:BB,рўйхат!$CY:$CY,$B$840,рўйхат!$B:$B,$C823)</f>
        <v/>
      </c>
      <c r="AT823" s="36">
        <f>SUMIFS(рўйхат!BC:BC,рўйхат!$CY:$CY,$B$840,рўйхат!$B:$B,$C823)</f>
        <v/>
      </c>
      <c r="AU823" s="35">
        <f>SUMIFS(рўйхат!BD:BD,рўйхат!$CY:$CY,$B$840,рўйхат!$B:$B,$C823)</f>
        <v/>
      </c>
      <c r="AV823" s="36">
        <f>SUMIFS(рўйхат!BE:BE,рўйхат!$CY:$CY,$B$840,рўйхат!$B:$B,$C823)</f>
        <v/>
      </c>
      <c r="AW823" s="35">
        <f>SUMIFS(рўйхат!BF:BF,рўйхат!$CY:$CY,$B$840,рўйхат!$B:$B,$C823)</f>
        <v/>
      </c>
      <c r="AX823" s="36">
        <f>SUMIFS(рўйхат!BG:BG,рўйхат!$CY:$CY,$B$840,рўйхат!$B:$B,$C823)</f>
        <v/>
      </c>
      <c r="AY823" s="35">
        <f>SUMIFS(рўйхат!BH:BH,рўйхат!$CY:$CY,$B$840,рўйхат!$B:$B,$C823)</f>
        <v/>
      </c>
      <c r="AZ823" s="36">
        <f>SUMIFS(рўйхат!BI:BI,рўйхат!$CY:$CY,$B$840,рўйхат!$B:$B,$C823)</f>
        <v/>
      </c>
      <c r="BA823" s="35">
        <f>SUMIFS(рўйхат!BJ:BJ,рўйхат!$CY:$CY,$B$840,рўйхат!$B:$B,$C823)</f>
        <v/>
      </c>
      <c r="BB823" s="36">
        <f>SUMIFS(рўйхат!BK:BK,рўйхат!$CY:$CY,$B$840,рўйхат!$B:$B,$C823)</f>
        <v/>
      </c>
      <c r="BC823" s="77">
        <f>IFERROR(AO823/E823,0)</f>
        <v/>
      </c>
      <c r="BD823" s="77">
        <f>IFERROR(AP823/F823,0)</f>
        <v/>
      </c>
      <c r="BE823" s="35">
        <f>SUMIFS(рўйхат!BL:BL,рўйхат!$CY:$CY,$B$840,рўйхат!$B:$B,$C823)</f>
        <v/>
      </c>
      <c r="BF823" s="36">
        <f>SUMIFS(рўйхат!BM:BM,рўйхат!$CY:$CY,$B$840,рўйхат!$B:$B,$C823)</f>
        <v/>
      </c>
      <c r="BG823" s="35">
        <f>SUMIFS(рўйхат!BN:BN,рўйхат!$CY:$CY,$B$840,рўйхат!$B:$B,$C823)</f>
        <v/>
      </c>
      <c r="BH823" s="36">
        <f>SUMIFS(рўйхат!BO:BO,рўйхат!$CY:$CY,$B$840,рўйхат!$B:$B,$C823)</f>
        <v/>
      </c>
      <c r="BI823" s="35">
        <f>SUMIFS(рўйхат!BP:BP,рўйхат!$CY:$CY,$B$840,рўйхат!$B:$B,$C823)</f>
        <v/>
      </c>
      <c r="BJ823" s="36">
        <f>SUMIFS(рўйхат!BQ:BQ,рўйхат!$CY:$CY,$B$840,рўйхат!$B:$B,$C823)</f>
        <v/>
      </c>
      <c r="BK823" s="35">
        <f>SUMIFS(рўйхат!BR:BR,рўйхат!$CY:$CY,$B$840,рўйхат!$B:$B,$C823)</f>
        <v/>
      </c>
      <c r="BL823" s="36">
        <f>SUMIFS(рўйхат!BS:BS,рўйхат!$CY:$CY,$B$840,рўйхат!$B:$B,$C823)</f>
        <v/>
      </c>
      <c r="BM823" s="35">
        <f>SUMIFS(рўйхат!BT:BT,рўйхат!$CY:$CY,$B$840,рўйхат!$B:$B,$C823)</f>
        <v/>
      </c>
      <c r="BN823" s="36">
        <f>SUMIFS(рўйхат!BU:BU,рўйхат!$CY:$CY,$B$840,рўйхат!$B:$B,$C823)</f>
        <v/>
      </c>
      <c r="BO823" s="35">
        <f>SUMIFS(рўйхат!BX:BX,рўйхат!$CY:$CY,$B$840,рўйхат!$B:$B,$C823)</f>
        <v/>
      </c>
      <c r="BP823" s="36">
        <f>SUMIFS(рўйхат!BY:BY,рўйхат!$CY:$CY,$B$840,рўйхат!$B:$B,$C823)</f>
        <v/>
      </c>
      <c r="BQ823" s="35">
        <f>SUMIFS(рўйхат!BZ:BZ,рўйхат!$CY:$CY,$B$840,рўйхат!$B:$B,$C823)</f>
        <v/>
      </c>
      <c r="BR823" s="36">
        <f>SUMIFS(рўйхат!CA:CA,рўйхат!$CY:$CY,$B$840,рўйхат!$B:$B,$C823)</f>
        <v/>
      </c>
      <c r="BS823" s="35">
        <f>SUMIFS(рўйхат!CB:CB,рўйхат!$CY:$CY,$B$840,рўйхат!$B:$B,$C823)</f>
        <v/>
      </c>
      <c r="BT823" s="36">
        <f>SUMIFS(рўйхат!CC:CC,рўйхат!$CY:$CY,$B$840,рўйхат!$B:$B,$C823)</f>
        <v/>
      </c>
      <c r="BU823" s="35">
        <f>SUMIFS(рўйхат!CD:CD,рўйхат!$CY:$CY,$B$840,рўйхат!$B:$B,$C823)</f>
        <v/>
      </c>
      <c r="BV823" s="36">
        <f>SUMIFS(рўйхат!CE:CE,рўйхат!$CY:$CY,$B$840,рўйхат!$B:$B,$C823)</f>
        <v/>
      </c>
      <c r="BW823" s="35">
        <f>SUMIFS(рўйхат!CH:CH,рўйхат!$CY:$CY,$B$840,рўйхат!$B:$B,$C823)</f>
        <v/>
      </c>
      <c r="BX823" s="36">
        <f>SUMIFS(рўйхат!CI:CI,рўйхат!$CY:$CY,$B$840,рўйхат!$B:$B,$C823)</f>
        <v/>
      </c>
      <c r="BY823" s="35">
        <f>SUMIFS(рўйхат!CJ:CJ,рўйхат!$CY:$CY,$B$840,рўйхат!$B:$B,$C823)</f>
        <v/>
      </c>
      <c r="BZ823" s="36">
        <f>SUMIFS(рўйхат!CK:CK,рўйхат!$CY:$CY,$B$840,рўйхат!$B:$B,$C823)</f>
        <v/>
      </c>
      <c r="CA823" s="35">
        <f>SUMIFS(рўйхат!CL:CL,рўйхат!$CY:$CY,$B$840,рўйхат!$B:$B,$C823)</f>
        <v/>
      </c>
      <c r="CB823" s="36">
        <f>SUMIFS(рўйхат!CM:CM,рўйхат!$CY:$CY,$B$840,рўйхат!$B:$B,$C823)</f>
        <v/>
      </c>
      <c r="CC823" s="35">
        <f>SUMIFS(рўйхат!CN:CN,рўйхат!$CY:$CY,$B$840,рўйхат!$B:$B,$C823)</f>
        <v/>
      </c>
      <c r="CD823" s="36">
        <f>SUMIFS(рўйхат!CO:CO,рўйхат!$CY:$CY,$B$840,рўйхат!$B:$B,$C823)</f>
        <v/>
      </c>
      <c r="CE823" s="77">
        <f>IFERROR(BE823/(Q823+BE823),0)</f>
        <v/>
      </c>
      <c r="CF823" s="78">
        <f>IFERROR(BF823/(R823+BF823),0)</f>
        <v/>
      </c>
      <c r="CG823" s="8">
        <f>COUNTIFS(B:B,B823)</f>
        <v/>
      </c>
    </row>
    <row r="824" hidden="1" outlineLevel="1" ht="17.1" customFormat="1" customHeight="1" s="8">
      <c r="A824" s="31" t="n"/>
      <c r="B824" s="50" t="n">
        <v>16</v>
      </c>
      <c r="C824" s="66" t="inlineStr">
        <is>
          <t>Марказий банк</t>
        </is>
      </c>
      <c r="D824" s="16" t="n"/>
      <c r="E824" s="35">
        <f>SUMIFS(рўйхат!F:F,рўйхат!$CY:$CY,$B$840,рўйхат!$B:$B,$C824)</f>
        <v/>
      </c>
      <c r="F824" s="36">
        <f>SUMIFS(рўйхат!G:G,рўйхат!$CY:$CY,$B$840,рўйхат!$B:$B,$C824)</f>
        <v/>
      </c>
      <c r="G824" s="35">
        <f>SUMIFS(рўйхат!H:H,рўйхат!$CY:$CY,$B$840,рўйхат!$B:$B,$C824)</f>
        <v/>
      </c>
      <c r="H824" s="36">
        <f>SUMIFS(рўйхат!I:I,рўйхат!$CY:$CY,$B$840,рўйхат!$B:$B,$C824)</f>
        <v/>
      </c>
      <c r="I824" s="35">
        <f>SUMIFS(рўйхат!J:J,рўйхат!$CY:$CY,$B$840,рўйхат!$B:$B,$C824)</f>
        <v/>
      </c>
      <c r="J824" s="36">
        <f>SUMIFS(рўйхат!K:K,рўйхат!$CY:$CY,$B$840,рўйхат!$B:$B,$C824)</f>
        <v/>
      </c>
      <c r="K824" s="35">
        <f>SUMIFS(рўйхат!L:L,рўйхат!$CY:$CY,$B$840,рўйхат!$B:$B,$C824)</f>
        <v/>
      </c>
      <c r="L824" s="36">
        <f>SUMIFS(рўйхат!M:M,рўйхат!$CY:$CY,$B$840,рўйхат!$B:$B,$C824)</f>
        <v/>
      </c>
      <c r="M824" s="35">
        <f>SUMIFS(рўйхат!N:N,рўйхат!$CY:$CY,$B$840,рўйхат!$B:$B,$C824)</f>
        <v/>
      </c>
      <c r="N824" s="36">
        <f>SUMIFS(рўйхат!O:O,рўйхат!$CY:$CY,$B$840,рўйхат!$B:$B,$C824)</f>
        <v/>
      </c>
      <c r="O824" s="34">
        <f>IFERROR(M824/E824,0)</f>
        <v/>
      </c>
      <c r="P824" s="34">
        <f>IFERROR(N824/F824,0)</f>
        <v/>
      </c>
      <c r="Q824" s="35">
        <f>SUMIFS(рўйхат!P:P,рўйхат!$CY:$CY,$B$840,рўйхат!$B:$B,$C824)</f>
        <v/>
      </c>
      <c r="R824" s="36">
        <f>SUMIFS(рўйхат!Q:Q,рўйхат!$CY:$CY,$B$840,рўйхат!$B:$B,$C824)</f>
        <v/>
      </c>
      <c r="S824" s="35">
        <f>SUMIFS(рўйхат!R:R,рўйхат!$CY:$CY,$B$840,рўйхат!$B:$B,$C824)</f>
        <v/>
      </c>
      <c r="T824" s="36">
        <f>SUMIFS(рўйхат!S:S,рўйхат!$CY:$CY,$B$840,рўйхат!$B:$B,$C824)</f>
        <v/>
      </c>
      <c r="U824" s="35">
        <f>SUMIFS(рўйхат!T:T,рўйхат!$CY:$CY,$B$840,рўйхат!$B:$B,$C824)</f>
        <v/>
      </c>
      <c r="V824" s="36">
        <f>SUMIFS(рўйхат!U:U,рўйхат!$CY:$CY,$B$840,рўйхат!$B:$B,$C824)</f>
        <v/>
      </c>
      <c r="W824" s="35">
        <f>SUMIFS(рўйхат!V:V,рўйхат!$CY:$CY,$B$840,рўйхат!$B:$B,$C824)</f>
        <v/>
      </c>
      <c r="X824" s="36">
        <f>SUMIFS(рўйхат!W:W,рўйхат!$CY:$CY,$B$840,рўйхат!$B:$B,$C824)</f>
        <v/>
      </c>
      <c r="Y824" s="35">
        <f>SUMIFS(рўйхат!X:X,рўйхат!$CY:$CY,$B$840,рўйхат!$B:$B,$C824)</f>
        <v/>
      </c>
      <c r="Z824" s="36">
        <f>SUMIFS(рўйхат!Y:Y,рўйхат!$CY:$CY,$B$840,рўйхат!$B:$B,$C824)</f>
        <v/>
      </c>
      <c r="AA824" s="35">
        <f>SUMIFS(рўйхат!Z:Z,рўйхат!$CY:$CY,$B$840,рўйхат!$B:$B,$C824)</f>
        <v/>
      </c>
      <c r="AB824" s="36">
        <f>SUMIFS(рўйхат!AA:AA,рўйхат!$CY:$CY,$B$840,рўйхат!$B:$B,$C824)</f>
        <v/>
      </c>
      <c r="AC824" s="35">
        <f>SUMIFS(рўйхат!AB:AB,рўйхат!$CY:$CY,$B$840,рўйхат!$B:$B,$C824)</f>
        <v/>
      </c>
      <c r="AD824" s="36">
        <f>SUMIFS(рўйхат!AC:AC,рўйхат!$CY:$CY,$B$840,рўйхат!$B:$B,$C824)</f>
        <v/>
      </c>
      <c r="AE824" s="35">
        <f>SUMIFS(рўйхат!AD:AD,рўйхат!$CY:$CY,$B$840,рўйхат!$B:$B,$C824)</f>
        <v/>
      </c>
      <c r="AF824" s="36">
        <f>SUMIFS(рўйхат!AE:AE,рўйхат!$CY:$CY,$B$840,рўйхат!$B:$B,$C824)</f>
        <v/>
      </c>
      <c r="AG824" s="35">
        <f>SUMIFS(рўйхат!AH:AH,рўйхат!$CY:$CY,$B$840,рўйхат!$B:$B,$C824)</f>
        <v/>
      </c>
      <c r="AH824" s="36">
        <f>SUMIFS(рўйхат!AI:AI,рўйхат!$CY:$CY,$B$840,рўйхат!$B:$B,$C824)</f>
        <v/>
      </c>
      <c r="AI824" s="35">
        <f>SUMIFS(рўйхат!AJ:AJ,рўйхат!$CY:$CY,$B$840,рўйхат!$B:$B,$C824)</f>
        <v/>
      </c>
      <c r="AJ824" s="36">
        <f>SUMIFS(рўйхат!AK:AK,рўйхат!$CY:$CY,$B$840,рўйхат!$B:$B,$C824)</f>
        <v/>
      </c>
      <c r="AK824" s="35">
        <f>SUMIFS(рўйхат!AL:AL,рўйхат!$CY:$CY,$B$840,рўйхат!$B:$B,$C824)</f>
        <v/>
      </c>
      <c r="AL824" s="36">
        <f>SUMIFS(рўйхат!AM:AM,рўйхат!$CY:$CY,$B$840,рўйхат!$B:$B,$C824)</f>
        <v/>
      </c>
      <c r="AM824" s="77">
        <f>IFERROR(Q824/E824,0)</f>
        <v/>
      </c>
      <c r="AN824" s="77">
        <f>IFERROR(R824/F824,0)</f>
        <v/>
      </c>
      <c r="AO824" s="35">
        <f>SUMIFS(рўйхат!AX:AX,рўйхат!$CY:$CY,$B$840,рўйхат!$B:$B,$C824)</f>
        <v/>
      </c>
      <c r="AP824" s="36">
        <f>SUMIFS(рўйхат!AY:AY,рўйхат!$CY:$CY,$B$840,рўйхат!$B:$B,$C824)</f>
        <v/>
      </c>
      <c r="AQ824" s="35">
        <f>SUMIFS(рўйхат!AZ:AZ,рўйхат!$CY:$CY,$B$840,рўйхат!$B:$B,$C824)</f>
        <v/>
      </c>
      <c r="AR824" s="36">
        <f>SUMIFS(рўйхат!BA:BA,рўйхат!$CY:$CY,$B$840,рўйхат!$B:$B,$C824)</f>
        <v/>
      </c>
      <c r="AS824" s="35">
        <f>SUMIFS(рўйхат!BB:BB,рўйхат!$CY:$CY,$B$840,рўйхат!$B:$B,$C824)</f>
        <v/>
      </c>
      <c r="AT824" s="36">
        <f>SUMIFS(рўйхат!BC:BC,рўйхат!$CY:$CY,$B$840,рўйхат!$B:$B,$C824)</f>
        <v/>
      </c>
      <c r="AU824" s="35">
        <f>SUMIFS(рўйхат!BD:BD,рўйхат!$CY:$CY,$B$840,рўйхат!$B:$B,$C824)</f>
        <v/>
      </c>
      <c r="AV824" s="36">
        <f>SUMIFS(рўйхат!BE:BE,рўйхат!$CY:$CY,$B$840,рўйхат!$B:$B,$C824)</f>
        <v/>
      </c>
      <c r="AW824" s="35">
        <f>SUMIFS(рўйхат!BF:BF,рўйхат!$CY:$CY,$B$840,рўйхат!$B:$B,$C824)</f>
        <v/>
      </c>
      <c r="AX824" s="36">
        <f>SUMIFS(рўйхат!BG:BG,рўйхат!$CY:$CY,$B$840,рўйхат!$B:$B,$C824)</f>
        <v/>
      </c>
      <c r="AY824" s="35">
        <f>SUMIFS(рўйхат!BH:BH,рўйхат!$CY:$CY,$B$840,рўйхат!$B:$B,$C824)</f>
        <v/>
      </c>
      <c r="AZ824" s="36">
        <f>SUMIFS(рўйхат!BI:BI,рўйхат!$CY:$CY,$B$840,рўйхат!$B:$B,$C824)</f>
        <v/>
      </c>
      <c r="BA824" s="35">
        <f>SUMIFS(рўйхат!BJ:BJ,рўйхат!$CY:$CY,$B$840,рўйхат!$B:$B,$C824)</f>
        <v/>
      </c>
      <c r="BB824" s="36">
        <f>SUMIFS(рўйхат!BK:BK,рўйхат!$CY:$CY,$B$840,рўйхат!$B:$B,$C824)</f>
        <v/>
      </c>
      <c r="BC824" s="77">
        <f>IFERROR(AO824/E824,0)</f>
        <v/>
      </c>
      <c r="BD824" s="77">
        <f>IFERROR(AP824/F824,0)</f>
        <v/>
      </c>
      <c r="BE824" s="35">
        <f>SUMIFS(рўйхат!BL:BL,рўйхат!$CY:$CY,$B$840,рўйхат!$B:$B,$C824)</f>
        <v/>
      </c>
      <c r="BF824" s="36">
        <f>SUMIFS(рўйхат!BM:BM,рўйхат!$CY:$CY,$B$840,рўйхат!$B:$B,$C824)</f>
        <v/>
      </c>
      <c r="BG824" s="35">
        <f>SUMIFS(рўйхат!BN:BN,рўйхат!$CY:$CY,$B$840,рўйхат!$B:$B,$C824)</f>
        <v/>
      </c>
      <c r="BH824" s="36">
        <f>SUMIFS(рўйхат!BO:BO,рўйхат!$CY:$CY,$B$840,рўйхат!$B:$B,$C824)</f>
        <v/>
      </c>
      <c r="BI824" s="35">
        <f>SUMIFS(рўйхат!BP:BP,рўйхат!$CY:$CY,$B$840,рўйхат!$B:$B,$C824)</f>
        <v/>
      </c>
      <c r="BJ824" s="36">
        <f>SUMIFS(рўйхат!BQ:BQ,рўйхат!$CY:$CY,$B$840,рўйхат!$B:$B,$C824)</f>
        <v/>
      </c>
      <c r="BK824" s="35">
        <f>SUMIFS(рўйхат!BR:BR,рўйхат!$CY:$CY,$B$840,рўйхат!$B:$B,$C824)</f>
        <v/>
      </c>
      <c r="BL824" s="36">
        <f>SUMIFS(рўйхат!BS:BS,рўйхат!$CY:$CY,$B$840,рўйхат!$B:$B,$C824)</f>
        <v/>
      </c>
      <c r="BM824" s="35">
        <f>SUMIFS(рўйхат!BT:BT,рўйхат!$CY:$CY,$B$840,рўйхат!$B:$B,$C824)</f>
        <v/>
      </c>
      <c r="BN824" s="36">
        <f>SUMIFS(рўйхат!BU:BU,рўйхат!$CY:$CY,$B$840,рўйхат!$B:$B,$C824)</f>
        <v/>
      </c>
      <c r="BO824" s="35">
        <f>SUMIFS(рўйхат!BX:BX,рўйхат!$CY:$CY,$B$840,рўйхат!$B:$B,$C824)</f>
        <v/>
      </c>
      <c r="BP824" s="36">
        <f>SUMIFS(рўйхат!BY:BY,рўйхат!$CY:$CY,$B$840,рўйхат!$B:$B,$C824)</f>
        <v/>
      </c>
      <c r="BQ824" s="35">
        <f>SUMIFS(рўйхат!BZ:BZ,рўйхат!$CY:$CY,$B$840,рўйхат!$B:$B,$C824)</f>
        <v/>
      </c>
      <c r="BR824" s="36">
        <f>SUMIFS(рўйхат!CA:CA,рўйхат!$CY:$CY,$B$840,рўйхат!$B:$B,$C824)</f>
        <v/>
      </c>
      <c r="BS824" s="35">
        <f>SUMIFS(рўйхат!CB:CB,рўйхат!$CY:$CY,$B$840,рўйхат!$B:$B,$C824)</f>
        <v/>
      </c>
      <c r="BT824" s="36">
        <f>SUMIFS(рўйхат!CC:CC,рўйхат!$CY:$CY,$B$840,рўйхат!$B:$B,$C824)</f>
        <v/>
      </c>
      <c r="BU824" s="35">
        <f>SUMIFS(рўйхат!CD:CD,рўйхат!$CY:$CY,$B$840,рўйхат!$B:$B,$C824)</f>
        <v/>
      </c>
      <c r="BV824" s="36">
        <f>SUMIFS(рўйхат!CE:CE,рўйхат!$CY:$CY,$B$840,рўйхат!$B:$B,$C824)</f>
        <v/>
      </c>
      <c r="BW824" s="35">
        <f>SUMIFS(рўйхат!CH:CH,рўйхат!$CY:$CY,$B$840,рўйхат!$B:$B,$C824)</f>
        <v/>
      </c>
      <c r="BX824" s="36">
        <f>SUMIFS(рўйхат!CI:CI,рўйхат!$CY:$CY,$B$840,рўйхат!$B:$B,$C824)</f>
        <v/>
      </c>
      <c r="BY824" s="35">
        <f>SUMIFS(рўйхат!CJ:CJ,рўйхат!$CY:$CY,$B$840,рўйхат!$B:$B,$C824)</f>
        <v/>
      </c>
      <c r="BZ824" s="36">
        <f>SUMIFS(рўйхат!CK:CK,рўйхат!$CY:$CY,$B$840,рўйхат!$B:$B,$C824)</f>
        <v/>
      </c>
      <c r="CA824" s="35">
        <f>SUMIFS(рўйхат!CL:CL,рўйхат!$CY:$CY,$B$840,рўйхат!$B:$B,$C824)</f>
        <v/>
      </c>
      <c r="CB824" s="36">
        <f>SUMIFS(рўйхат!CM:CM,рўйхат!$CY:$CY,$B$840,рўйхат!$B:$B,$C824)</f>
        <v/>
      </c>
      <c r="CC824" s="35">
        <f>SUMIFS(рўйхат!CN:CN,рўйхат!$CY:$CY,$B$840,рўйхат!$B:$B,$C824)</f>
        <v/>
      </c>
      <c r="CD824" s="36">
        <f>SUMIFS(рўйхат!CO:CO,рўйхат!$CY:$CY,$B$840,рўйхат!$B:$B,$C824)</f>
        <v/>
      </c>
      <c r="CE824" s="77">
        <f>IFERROR(BE824/(Q824+BE824),0)</f>
        <v/>
      </c>
      <c r="CF824" s="78">
        <f>IFERROR(BF824/(R824+BF824),0)</f>
        <v/>
      </c>
      <c r="CG824" s="8">
        <f>COUNTIFS(B:B,B824)</f>
        <v/>
      </c>
    </row>
    <row r="825" hidden="1" outlineLevel="1" ht="17.1" customFormat="1" customHeight="1" s="8">
      <c r="A825" s="31" t="n"/>
      <c r="B825" s="50" t="n">
        <v>17</v>
      </c>
      <c r="C825" s="66" t="inlineStr">
        <is>
          <t>Миллий антидопинг агентлиги</t>
        </is>
      </c>
      <c r="D825" s="16" t="n"/>
      <c r="E825" s="35">
        <f>SUMIFS(рўйхат!F:F,рўйхат!$CY:$CY,$B$840,рўйхат!$B:$B,$C825)</f>
        <v/>
      </c>
      <c r="F825" s="36">
        <f>SUMIFS(рўйхат!G:G,рўйхат!$CY:$CY,$B$840,рўйхат!$B:$B,$C825)</f>
        <v/>
      </c>
      <c r="G825" s="35">
        <f>SUMIFS(рўйхат!H:H,рўйхат!$CY:$CY,$B$840,рўйхат!$B:$B,$C825)</f>
        <v/>
      </c>
      <c r="H825" s="36">
        <f>SUMIFS(рўйхат!I:I,рўйхат!$CY:$CY,$B$840,рўйхат!$B:$B,$C825)</f>
        <v/>
      </c>
      <c r="I825" s="35">
        <f>SUMIFS(рўйхат!J:J,рўйхат!$CY:$CY,$B$840,рўйхат!$B:$B,$C825)</f>
        <v/>
      </c>
      <c r="J825" s="36">
        <f>SUMIFS(рўйхат!K:K,рўйхат!$CY:$CY,$B$840,рўйхат!$B:$B,$C825)</f>
        <v/>
      </c>
      <c r="K825" s="35">
        <f>SUMIFS(рўйхат!L:L,рўйхат!$CY:$CY,$B$840,рўйхат!$B:$B,$C825)</f>
        <v/>
      </c>
      <c r="L825" s="36">
        <f>SUMIFS(рўйхат!M:M,рўйхат!$CY:$CY,$B$840,рўйхат!$B:$B,$C825)</f>
        <v/>
      </c>
      <c r="M825" s="35">
        <f>SUMIFS(рўйхат!N:N,рўйхат!$CY:$CY,$B$840,рўйхат!$B:$B,$C825)</f>
        <v/>
      </c>
      <c r="N825" s="36">
        <f>SUMIFS(рўйхат!O:O,рўйхат!$CY:$CY,$B$840,рўйхат!$B:$B,$C825)</f>
        <v/>
      </c>
      <c r="O825" s="34">
        <f>IFERROR(M825/E825,0)</f>
        <v/>
      </c>
      <c r="P825" s="34">
        <f>IFERROR(N825/F825,0)</f>
        <v/>
      </c>
      <c r="Q825" s="35">
        <f>SUMIFS(рўйхат!P:P,рўйхат!$CY:$CY,$B$840,рўйхат!$B:$B,$C825)</f>
        <v/>
      </c>
      <c r="R825" s="36">
        <f>SUMIFS(рўйхат!Q:Q,рўйхат!$CY:$CY,$B$840,рўйхат!$B:$B,$C825)</f>
        <v/>
      </c>
      <c r="S825" s="35">
        <f>SUMIFS(рўйхат!R:R,рўйхат!$CY:$CY,$B$840,рўйхат!$B:$B,$C825)</f>
        <v/>
      </c>
      <c r="T825" s="36">
        <f>SUMIFS(рўйхат!S:S,рўйхат!$CY:$CY,$B$840,рўйхат!$B:$B,$C825)</f>
        <v/>
      </c>
      <c r="U825" s="35">
        <f>SUMIFS(рўйхат!T:T,рўйхат!$CY:$CY,$B$840,рўйхат!$B:$B,$C825)</f>
        <v/>
      </c>
      <c r="V825" s="36">
        <f>SUMIFS(рўйхат!U:U,рўйхат!$CY:$CY,$B$840,рўйхат!$B:$B,$C825)</f>
        <v/>
      </c>
      <c r="W825" s="35">
        <f>SUMIFS(рўйхат!V:V,рўйхат!$CY:$CY,$B$840,рўйхат!$B:$B,$C825)</f>
        <v/>
      </c>
      <c r="X825" s="36">
        <f>SUMIFS(рўйхат!W:W,рўйхат!$CY:$CY,$B$840,рўйхат!$B:$B,$C825)</f>
        <v/>
      </c>
      <c r="Y825" s="35">
        <f>SUMIFS(рўйхат!X:X,рўйхат!$CY:$CY,$B$840,рўйхат!$B:$B,$C825)</f>
        <v/>
      </c>
      <c r="Z825" s="36">
        <f>SUMIFS(рўйхат!Y:Y,рўйхат!$CY:$CY,$B$840,рўйхат!$B:$B,$C825)</f>
        <v/>
      </c>
      <c r="AA825" s="35">
        <f>SUMIFS(рўйхат!Z:Z,рўйхат!$CY:$CY,$B$840,рўйхат!$B:$B,$C825)</f>
        <v/>
      </c>
      <c r="AB825" s="36">
        <f>SUMIFS(рўйхат!AA:AA,рўйхат!$CY:$CY,$B$840,рўйхат!$B:$B,$C825)</f>
        <v/>
      </c>
      <c r="AC825" s="35">
        <f>SUMIFS(рўйхат!AB:AB,рўйхат!$CY:$CY,$B$840,рўйхат!$B:$B,$C825)</f>
        <v/>
      </c>
      <c r="AD825" s="36">
        <f>SUMIFS(рўйхат!AC:AC,рўйхат!$CY:$CY,$B$840,рўйхат!$B:$B,$C825)</f>
        <v/>
      </c>
      <c r="AE825" s="35">
        <f>SUMIFS(рўйхат!AD:AD,рўйхат!$CY:$CY,$B$840,рўйхат!$B:$B,$C825)</f>
        <v/>
      </c>
      <c r="AF825" s="36">
        <f>SUMIFS(рўйхат!AE:AE,рўйхат!$CY:$CY,$B$840,рўйхат!$B:$B,$C825)</f>
        <v/>
      </c>
      <c r="AG825" s="35">
        <f>SUMIFS(рўйхат!AH:AH,рўйхат!$CY:$CY,$B$840,рўйхат!$B:$B,$C825)</f>
        <v/>
      </c>
      <c r="AH825" s="36">
        <f>SUMIFS(рўйхат!AI:AI,рўйхат!$CY:$CY,$B$840,рўйхат!$B:$B,$C825)</f>
        <v/>
      </c>
      <c r="AI825" s="35">
        <f>SUMIFS(рўйхат!AJ:AJ,рўйхат!$CY:$CY,$B$840,рўйхат!$B:$B,$C825)</f>
        <v/>
      </c>
      <c r="AJ825" s="36">
        <f>SUMIFS(рўйхат!AK:AK,рўйхат!$CY:$CY,$B$840,рўйхат!$B:$B,$C825)</f>
        <v/>
      </c>
      <c r="AK825" s="35">
        <f>SUMIFS(рўйхат!AL:AL,рўйхат!$CY:$CY,$B$840,рўйхат!$B:$B,$C825)</f>
        <v/>
      </c>
      <c r="AL825" s="36">
        <f>SUMIFS(рўйхат!AM:AM,рўйхат!$CY:$CY,$B$840,рўйхат!$B:$B,$C825)</f>
        <v/>
      </c>
      <c r="AM825" s="77">
        <f>IFERROR(Q825/E825,0)</f>
        <v/>
      </c>
      <c r="AN825" s="77">
        <f>IFERROR(R825/F825,0)</f>
        <v/>
      </c>
      <c r="AO825" s="35">
        <f>SUMIFS(рўйхат!AX:AX,рўйхат!$CY:$CY,$B$840,рўйхат!$B:$B,$C825)</f>
        <v/>
      </c>
      <c r="AP825" s="36">
        <f>SUMIFS(рўйхат!AY:AY,рўйхат!$CY:$CY,$B$840,рўйхат!$B:$B,$C825)</f>
        <v/>
      </c>
      <c r="AQ825" s="35">
        <f>SUMIFS(рўйхат!AZ:AZ,рўйхат!$CY:$CY,$B$840,рўйхат!$B:$B,$C825)</f>
        <v/>
      </c>
      <c r="AR825" s="36">
        <f>SUMIFS(рўйхат!BA:BA,рўйхат!$CY:$CY,$B$840,рўйхат!$B:$B,$C825)</f>
        <v/>
      </c>
      <c r="AS825" s="35">
        <f>SUMIFS(рўйхат!BB:BB,рўйхат!$CY:$CY,$B$840,рўйхат!$B:$B,$C825)</f>
        <v/>
      </c>
      <c r="AT825" s="36">
        <f>SUMIFS(рўйхат!BC:BC,рўйхат!$CY:$CY,$B$840,рўйхат!$B:$B,$C825)</f>
        <v/>
      </c>
      <c r="AU825" s="35">
        <f>SUMIFS(рўйхат!BD:BD,рўйхат!$CY:$CY,$B$840,рўйхат!$B:$B,$C825)</f>
        <v/>
      </c>
      <c r="AV825" s="36">
        <f>SUMIFS(рўйхат!BE:BE,рўйхат!$CY:$CY,$B$840,рўйхат!$B:$B,$C825)</f>
        <v/>
      </c>
      <c r="AW825" s="35">
        <f>SUMIFS(рўйхат!BF:BF,рўйхат!$CY:$CY,$B$840,рўйхат!$B:$B,$C825)</f>
        <v/>
      </c>
      <c r="AX825" s="36">
        <f>SUMIFS(рўйхат!BG:BG,рўйхат!$CY:$CY,$B$840,рўйхат!$B:$B,$C825)</f>
        <v/>
      </c>
      <c r="AY825" s="35">
        <f>SUMIFS(рўйхат!BH:BH,рўйхат!$CY:$CY,$B$840,рўйхат!$B:$B,$C825)</f>
        <v/>
      </c>
      <c r="AZ825" s="36">
        <f>SUMIFS(рўйхат!BI:BI,рўйхат!$CY:$CY,$B$840,рўйхат!$B:$B,$C825)</f>
        <v/>
      </c>
      <c r="BA825" s="35">
        <f>SUMIFS(рўйхат!BJ:BJ,рўйхат!$CY:$CY,$B$840,рўйхат!$B:$B,$C825)</f>
        <v/>
      </c>
      <c r="BB825" s="36">
        <f>SUMIFS(рўйхат!BK:BK,рўйхат!$CY:$CY,$B$840,рўйхат!$B:$B,$C825)</f>
        <v/>
      </c>
      <c r="BC825" s="77">
        <f>IFERROR(AO825/E825,0)</f>
        <v/>
      </c>
      <c r="BD825" s="77">
        <f>IFERROR(AP825/F825,0)</f>
        <v/>
      </c>
      <c r="BE825" s="35">
        <f>SUMIFS(рўйхат!BL:BL,рўйхат!$CY:$CY,$B$840,рўйхат!$B:$B,$C825)</f>
        <v/>
      </c>
      <c r="BF825" s="36">
        <f>SUMIFS(рўйхат!BM:BM,рўйхат!$CY:$CY,$B$840,рўйхат!$B:$B,$C825)</f>
        <v/>
      </c>
      <c r="BG825" s="35">
        <f>SUMIFS(рўйхат!BN:BN,рўйхат!$CY:$CY,$B$840,рўйхат!$B:$B,$C825)</f>
        <v/>
      </c>
      <c r="BH825" s="36">
        <f>SUMIFS(рўйхат!BO:BO,рўйхат!$CY:$CY,$B$840,рўйхат!$B:$B,$C825)</f>
        <v/>
      </c>
      <c r="BI825" s="35">
        <f>SUMIFS(рўйхат!BP:BP,рўйхат!$CY:$CY,$B$840,рўйхат!$B:$B,$C825)</f>
        <v/>
      </c>
      <c r="BJ825" s="36">
        <f>SUMIFS(рўйхат!BQ:BQ,рўйхат!$CY:$CY,$B$840,рўйхат!$B:$B,$C825)</f>
        <v/>
      </c>
      <c r="BK825" s="35">
        <f>SUMIFS(рўйхат!BR:BR,рўйхат!$CY:$CY,$B$840,рўйхат!$B:$B,$C825)</f>
        <v/>
      </c>
      <c r="BL825" s="36">
        <f>SUMIFS(рўйхат!BS:BS,рўйхат!$CY:$CY,$B$840,рўйхат!$B:$B,$C825)</f>
        <v/>
      </c>
      <c r="BM825" s="35">
        <f>SUMIFS(рўйхат!BT:BT,рўйхат!$CY:$CY,$B$840,рўйхат!$B:$B,$C825)</f>
        <v/>
      </c>
      <c r="BN825" s="36">
        <f>SUMIFS(рўйхат!BU:BU,рўйхат!$CY:$CY,$B$840,рўйхат!$B:$B,$C825)</f>
        <v/>
      </c>
      <c r="BO825" s="35">
        <f>SUMIFS(рўйхат!BX:BX,рўйхат!$CY:$CY,$B$840,рўйхат!$B:$B,$C825)</f>
        <v/>
      </c>
      <c r="BP825" s="36">
        <f>SUMIFS(рўйхат!BY:BY,рўйхат!$CY:$CY,$B$840,рўйхат!$B:$B,$C825)</f>
        <v/>
      </c>
      <c r="BQ825" s="35">
        <f>SUMIFS(рўйхат!BZ:BZ,рўйхат!$CY:$CY,$B$840,рўйхат!$B:$B,$C825)</f>
        <v/>
      </c>
      <c r="BR825" s="36">
        <f>SUMIFS(рўйхат!CA:CA,рўйхат!$CY:$CY,$B$840,рўйхат!$B:$B,$C825)</f>
        <v/>
      </c>
      <c r="BS825" s="35">
        <f>SUMIFS(рўйхат!CB:CB,рўйхат!$CY:$CY,$B$840,рўйхат!$B:$B,$C825)</f>
        <v/>
      </c>
      <c r="BT825" s="36">
        <f>SUMIFS(рўйхат!CC:CC,рўйхат!$CY:$CY,$B$840,рўйхат!$B:$B,$C825)</f>
        <v/>
      </c>
      <c r="BU825" s="35">
        <f>SUMIFS(рўйхат!CD:CD,рўйхат!$CY:$CY,$B$840,рўйхат!$B:$B,$C825)</f>
        <v/>
      </c>
      <c r="BV825" s="36">
        <f>SUMIFS(рўйхат!CE:CE,рўйхат!$CY:$CY,$B$840,рўйхат!$B:$B,$C825)</f>
        <v/>
      </c>
      <c r="BW825" s="35">
        <f>SUMIFS(рўйхат!CH:CH,рўйхат!$CY:$CY,$B$840,рўйхат!$B:$B,$C825)</f>
        <v/>
      </c>
      <c r="BX825" s="36">
        <f>SUMIFS(рўйхат!CI:CI,рўйхат!$CY:$CY,$B$840,рўйхат!$B:$B,$C825)</f>
        <v/>
      </c>
      <c r="BY825" s="35">
        <f>SUMIFS(рўйхат!CJ:CJ,рўйхат!$CY:$CY,$B$840,рўйхат!$B:$B,$C825)</f>
        <v/>
      </c>
      <c r="BZ825" s="36">
        <f>SUMIFS(рўйхат!CK:CK,рўйхат!$CY:$CY,$B$840,рўйхат!$B:$B,$C825)</f>
        <v/>
      </c>
      <c r="CA825" s="35">
        <f>SUMIFS(рўйхат!CL:CL,рўйхат!$CY:$CY,$B$840,рўйхат!$B:$B,$C825)</f>
        <v/>
      </c>
      <c r="CB825" s="36">
        <f>SUMIFS(рўйхат!CM:CM,рўйхат!$CY:$CY,$B$840,рўйхат!$B:$B,$C825)</f>
        <v/>
      </c>
      <c r="CC825" s="35">
        <f>SUMIFS(рўйхат!CN:CN,рўйхат!$CY:$CY,$B$840,рўйхат!$B:$B,$C825)</f>
        <v/>
      </c>
      <c r="CD825" s="36">
        <f>SUMIFS(рўйхат!CO:CO,рўйхат!$CY:$CY,$B$840,рўйхат!$B:$B,$C825)</f>
        <v/>
      </c>
      <c r="CE825" s="77">
        <f>IFERROR(BE825/(Q825+BE825),0)</f>
        <v/>
      </c>
      <c r="CF825" s="78">
        <f>IFERROR(BF825/(R825+BF825),0)</f>
        <v/>
      </c>
      <c r="CG825" s="8">
        <f>COUNTIFS(B:B,B825)</f>
        <v/>
      </c>
    </row>
    <row r="826" hidden="1" outlineLevel="1" ht="17.1" customFormat="1" customHeight="1" s="8">
      <c r="A826" s="31" t="n"/>
      <c r="B826" s="50" t="n">
        <v>18</v>
      </c>
      <c r="C826" s="66" t="inlineStr">
        <is>
          <t>Олий таълим, фан ва инновациялар вазирлиги</t>
        </is>
      </c>
      <c r="D826" s="16" t="n"/>
      <c r="E826" s="35">
        <f>SUMIFS(рўйхат!F:F,рўйхат!$CY:$CY,$B$840,рўйхат!$B:$B,$C826)</f>
        <v/>
      </c>
      <c r="F826" s="36">
        <f>SUMIFS(рўйхат!G:G,рўйхат!$CY:$CY,$B$840,рўйхат!$B:$B,$C826)</f>
        <v/>
      </c>
      <c r="G826" s="35">
        <f>SUMIFS(рўйхат!H:H,рўйхат!$CY:$CY,$B$840,рўйхат!$B:$B,$C826)</f>
        <v/>
      </c>
      <c r="H826" s="36">
        <f>SUMIFS(рўйхат!I:I,рўйхат!$CY:$CY,$B$840,рўйхат!$B:$B,$C826)</f>
        <v/>
      </c>
      <c r="I826" s="35">
        <f>SUMIFS(рўйхат!J:J,рўйхат!$CY:$CY,$B$840,рўйхат!$B:$B,$C826)</f>
        <v/>
      </c>
      <c r="J826" s="36">
        <f>SUMIFS(рўйхат!K:K,рўйхат!$CY:$CY,$B$840,рўйхат!$B:$B,$C826)</f>
        <v/>
      </c>
      <c r="K826" s="35">
        <f>SUMIFS(рўйхат!L:L,рўйхат!$CY:$CY,$B$840,рўйхат!$B:$B,$C826)</f>
        <v/>
      </c>
      <c r="L826" s="36">
        <f>SUMIFS(рўйхат!M:M,рўйхат!$CY:$CY,$B$840,рўйхат!$B:$B,$C826)</f>
        <v/>
      </c>
      <c r="M826" s="35">
        <f>SUMIFS(рўйхат!N:N,рўйхат!$CY:$CY,$B$840,рўйхат!$B:$B,$C826)</f>
        <v/>
      </c>
      <c r="N826" s="36">
        <f>SUMIFS(рўйхат!O:O,рўйхат!$CY:$CY,$B$840,рўйхат!$B:$B,$C826)</f>
        <v/>
      </c>
      <c r="O826" s="34">
        <f>IFERROR(M826/E826,0)</f>
        <v/>
      </c>
      <c r="P826" s="34">
        <f>IFERROR(N826/F826,0)</f>
        <v/>
      </c>
      <c r="Q826" s="35">
        <f>SUMIFS(рўйхат!P:P,рўйхат!$CY:$CY,$B$840,рўйхат!$B:$B,$C826)</f>
        <v/>
      </c>
      <c r="R826" s="36">
        <f>SUMIFS(рўйхат!Q:Q,рўйхат!$CY:$CY,$B$840,рўйхат!$B:$B,$C826)</f>
        <v/>
      </c>
      <c r="S826" s="35">
        <f>SUMIFS(рўйхат!R:R,рўйхат!$CY:$CY,$B$840,рўйхат!$B:$B,$C826)</f>
        <v/>
      </c>
      <c r="T826" s="36">
        <f>SUMIFS(рўйхат!S:S,рўйхат!$CY:$CY,$B$840,рўйхат!$B:$B,$C826)</f>
        <v/>
      </c>
      <c r="U826" s="35">
        <f>SUMIFS(рўйхат!T:T,рўйхат!$CY:$CY,$B$840,рўйхат!$B:$B,$C826)</f>
        <v/>
      </c>
      <c r="V826" s="36">
        <f>SUMIFS(рўйхат!U:U,рўйхат!$CY:$CY,$B$840,рўйхат!$B:$B,$C826)</f>
        <v/>
      </c>
      <c r="W826" s="35">
        <f>SUMIFS(рўйхат!V:V,рўйхат!$CY:$CY,$B$840,рўйхат!$B:$B,$C826)</f>
        <v/>
      </c>
      <c r="X826" s="36">
        <f>SUMIFS(рўйхат!W:W,рўйхат!$CY:$CY,$B$840,рўйхат!$B:$B,$C826)</f>
        <v/>
      </c>
      <c r="Y826" s="35">
        <f>SUMIFS(рўйхат!X:X,рўйхат!$CY:$CY,$B$840,рўйхат!$B:$B,$C826)</f>
        <v/>
      </c>
      <c r="Z826" s="36">
        <f>SUMIFS(рўйхат!Y:Y,рўйхат!$CY:$CY,$B$840,рўйхат!$B:$B,$C826)</f>
        <v/>
      </c>
      <c r="AA826" s="35">
        <f>SUMIFS(рўйхат!Z:Z,рўйхат!$CY:$CY,$B$840,рўйхат!$B:$B,$C826)</f>
        <v/>
      </c>
      <c r="AB826" s="36">
        <f>SUMIFS(рўйхат!AA:AA,рўйхат!$CY:$CY,$B$840,рўйхат!$B:$B,$C826)</f>
        <v/>
      </c>
      <c r="AC826" s="35">
        <f>SUMIFS(рўйхат!AB:AB,рўйхат!$CY:$CY,$B$840,рўйхат!$B:$B,$C826)</f>
        <v/>
      </c>
      <c r="AD826" s="36">
        <f>SUMIFS(рўйхат!AC:AC,рўйхат!$CY:$CY,$B$840,рўйхат!$B:$B,$C826)</f>
        <v/>
      </c>
      <c r="AE826" s="35">
        <f>SUMIFS(рўйхат!AD:AD,рўйхат!$CY:$CY,$B$840,рўйхат!$B:$B,$C826)</f>
        <v/>
      </c>
      <c r="AF826" s="36">
        <f>SUMIFS(рўйхат!AE:AE,рўйхат!$CY:$CY,$B$840,рўйхат!$B:$B,$C826)</f>
        <v/>
      </c>
      <c r="AG826" s="35">
        <f>SUMIFS(рўйхат!AH:AH,рўйхат!$CY:$CY,$B$840,рўйхат!$B:$B,$C826)</f>
        <v/>
      </c>
      <c r="AH826" s="36">
        <f>SUMIFS(рўйхат!AI:AI,рўйхат!$CY:$CY,$B$840,рўйхат!$B:$B,$C826)</f>
        <v/>
      </c>
      <c r="AI826" s="35">
        <f>SUMIFS(рўйхат!AJ:AJ,рўйхат!$CY:$CY,$B$840,рўйхат!$B:$B,$C826)</f>
        <v/>
      </c>
      <c r="AJ826" s="36">
        <f>SUMIFS(рўйхат!AK:AK,рўйхат!$CY:$CY,$B$840,рўйхат!$B:$B,$C826)</f>
        <v/>
      </c>
      <c r="AK826" s="35">
        <f>SUMIFS(рўйхат!AL:AL,рўйхат!$CY:$CY,$B$840,рўйхат!$B:$B,$C826)</f>
        <v/>
      </c>
      <c r="AL826" s="36">
        <f>SUMIFS(рўйхат!AM:AM,рўйхат!$CY:$CY,$B$840,рўйхат!$B:$B,$C826)</f>
        <v/>
      </c>
      <c r="AM826" s="77">
        <f>IFERROR(Q826/E826,0)</f>
        <v/>
      </c>
      <c r="AN826" s="77">
        <f>IFERROR(R826/F826,0)</f>
        <v/>
      </c>
      <c r="AO826" s="35">
        <f>SUMIFS(рўйхат!AX:AX,рўйхат!$CY:$CY,$B$840,рўйхат!$B:$B,$C826)</f>
        <v/>
      </c>
      <c r="AP826" s="36">
        <f>SUMIFS(рўйхат!AY:AY,рўйхат!$CY:$CY,$B$840,рўйхат!$B:$B,$C826)</f>
        <v/>
      </c>
      <c r="AQ826" s="35">
        <f>SUMIFS(рўйхат!AZ:AZ,рўйхат!$CY:$CY,$B$840,рўйхат!$B:$B,$C826)</f>
        <v/>
      </c>
      <c r="AR826" s="36">
        <f>SUMIFS(рўйхат!BA:BA,рўйхат!$CY:$CY,$B$840,рўйхат!$B:$B,$C826)</f>
        <v/>
      </c>
      <c r="AS826" s="35">
        <f>SUMIFS(рўйхат!BB:BB,рўйхат!$CY:$CY,$B$840,рўйхат!$B:$B,$C826)</f>
        <v/>
      </c>
      <c r="AT826" s="36">
        <f>SUMIFS(рўйхат!BC:BC,рўйхат!$CY:$CY,$B$840,рўйхат!$B:$B,$C826)</f>
        <v/>
      </c>
      <c r="AU826" s="35">
        <f>SUMIFS(рўйхат!BD:BD,рўйхат!$CY:$CY,$B$840,рўйхат!$B:$B,$C826)</f>
        <v/>
      </c>
      <c r="AV826" s="36">
        <f>SUMIFS(рўйхат!BE:BE,рўйхат!$CY:$CY,$B$840,рўйхат!$B:$B,$C826)</f>
        <v/>
      </c>
      <c r="AW826" s="35">
        <f>SUMIFS(рўйхат!BF:BF,рўйхат!$CY:$CY,$B$840,рўйхат!$B:$B,$C826)</f>
        <v/>
      </c>
      <c r="AX826" s="36">
        <f>SUMIFS(рўйхат!BG:BG,рўйхат!$CY:$CY,$B$840,рўйхат!$B:$B,$C826)</f>
        <v/>
      </c>
      <c r="AY826" s="35">
        <f>SUMIFS(рўйхат!BH:BH,рўйхат!$CY:$CY,$B$840,рўйхат!$B:$B,$C826)</f>
        <v/>
      </c>
      <c r="AZ826" s="36">
        <f>SUMIFS(рўйхат!BI:BI,рўйхат!$CY:$CY,$B$840,рўйхат!$B:$B,$C826)</f>
        <v/>
      </c>
      <c r="BA826" s="35">
        <f>SUMIFS(рўйхат!BJ:BJ,рўйхат!$CY:$CY,$B$840,рўйхат!$B:$B,$C826)</f>
        <v/>
      </c>
      <c r="BB826" s="36">
        <f>SUMIFS(рўйхат!BK:BK,рўйхат!$CY:$CY,$B$840,рўйхат!$B:$B,$C826)</f>
        <v/>
      </c>
      <c r="BC826" s="77">
        <f>IFERROR(AO826/E826,0)</f>
        <v/>
      </c>
      <c r="BD826" s="77">
        <f>IFERROR(AP826/F826,0)</f>
        <v/>
      </c>
      <c r="BE826" s="35">
        <f>SUMIFS(рўйхат!BL:BL,рўйхат!$CY:$CY,$B$840,рўйхат!$B:$B,$C826)</f>
        <v/>
      </c>
      <c r="BF826" s="36">
        <f>SUMIFS(рўйхат!BM:BM,рўйхат!$CY:$CY,$B$840,рўйхат!$B:$B,$C826)</f>
        <v/>
      </c>
      <c r="BG826" s="35">
        <f>SUMIFS(рўйхат!BN:BN,рўйхат!$CY:$CY,$B$840,рўйхат!$B:$B,$C826)</f>
        <v/>
      </c>
      <c r="BH826" s="36">
        <f>SUMIFS(рўйхат!BO:BO,рўйхат!$CY:$CY,$B$840,рўйхат!$B:$B,$C826)</f>
        <v/>
      </c>
      <c r="BI826" s="35">
        <f>SUMIFS(рўйхат!BP:BP,рўйхат!$CY:$CY,$B$840,рўйхат!$B:$B,$C826)</f>
        <v/>
      </c>
      <c r="BJ826" s="36">
        <f>SUMIFS(рўйхат!BQ:BQ,рўйхат!$CY:$CY,$B$840,рўйхат!$B:$B,$C826)</f>
        <v/>
      </c>
      <c r="BK826" s="35">
        <f>SUMIFS(рўйхат!BR:BR,рўйхат!$CY:$CY,$B$840,рўйхат!$B:$B,$C826)</f>
        <v/>
      </c>
      <c r="BL826" s="36">
        <f>SUMIFS(рўйхат!BS:BS,рўйхат!$CY:$CY,$B$840,рўйхат!$B:$B,$C826)</f>
        <v/>
      </c>
      <c r="BM826" s="35">
        <f>SUMIFS(рўйхат!BT:BT,рўйхат!$CY:$CY,$B$840,рўйхат!$B:$B,$C826)</f>
        <v/>
      </c>
      <c r="BN826" s="36">
        <f>SUMIFS(рўйхат!BU:BU,рўйхат!$CY:$CY,$B$840,рўйхат!$B:$B,$C826)</f>
        <v/>
      </c>
      <c r="BO826" s="35">
        <f>SUMIFS(рўйхат!BX:BX,рўйхат!$CY:$CY,$B$840,рўйхат!$B:$B,$C826)</f>
        <v/>
      </c>
      <c r="BP826" s="36">
        <f>SUMIFS(рўйхат!BY:BY,рўйхат!$CY:$CY,$B$840,рўйхат!$B:$B,$C826)</f>
        <v/>
      </c>
      <c r="BQ826" s="35">
        <f>SUMIFS(рўйхат!BZ:BZ,рўйхат!$CY:$CY,$B$840,рўйхат!$B:$B,$C826)</f>
        <v/>
      </c>
      <c r="BR826" s="36">
        <f>SUMIFS(рўйхат!CA:CA,рўйхат!$CY:$CY,$B$840,рўйхат!$B:$B,$C826)</f>
        <v/>
      </c>
      <c r="BS826" s="35">
        <f>SUMIFS(рўйхат!CB:CB,рўйхат!$CY:$CY,$B$840,рўйхат!$B:$B,$C826)</f>
        <v/>
      </c>
      <c r="BT826" s="36">
        <f>SUMIFS(рўйхат!CC:CC,рўйхат!$CY:$CY,$B$840,рўйхат!$B:$B,$C826)</f>
        <v/>
      </c>
      <c r="BU826" s="35">
        <f>SUMIFS(рўйхат!CD:CD,рўйхат!$CY:$CY,$B$840,рўйхат!$B:$B,$C826)</f>
        <v/>
      </c>
      <c r="BV826" s="36">
        <f>SUMIFS(рўйхат!CE:CE,рўйхат!$CY:$CY,$B$840,рўйхат!$B:$B,$C826)</f>
        <v/>
      </c>
      <c r="BW826" s="35">
        <f>SUMIFS(рўйхат!CH:CH,рўйхат!$CY:$CY,$B$840,рўйхат!$B:$B,$C826)</f>
        <v/>
      </c>
      <c r="BX826" s="36">
        <f>SUMIFS(рўйхат!CI:CI,рўйхат!$CY:$CY,$B$840,рўйхат!$B:$B,$C826)</f>
        <v/>
      </c>
      <c r="BY826" s="35">
        <f>SUMIFS(рўйхат!CJ:CJ,рўйхат!$CY:$CY,$B$840,рўйхат!$B:$B,$C826)</f>
        <v/>
      </c>
      <c r="BZ826" s="36">
        <f>SUMIFS(рўйхат!CK:CK,рўйхат!$CY:$CY,$B$840,рўйхат!$B:$B,$C826)</f>
        <v/>
      </c>
      <c r="CA826" s="35">
        <f>SUMIFS(рўйхат!CL:CL,рўйхат!$CY:$CY,$B$840,рўйхат!$B:$B,$C826)</f>
        <v/>
      </c>
      <c r="CB826" s="36">
        <f>SUMIFS(рўйхат!CM:CM,рўйхат!$CY:$CY,$B$840,рўйхат!$B:$B,$C826)</f>
        <v/>
      </c>
      <c r="CC826" s="35">
        <f>SUMIFS(рўйхат!CN:CN,рўйхат!$CY:$CY,$B$840,рўйхат!$B:$B,$C826)</f>
        <v/>
      </c>
      <c r="CD826" s="36">
        <f>SUMIFS(рўйхат!CO:CO,рўйхат!$CY:$CY,$B$840,рўйхат!$B:$B,$C826)</f>
        <v/>
      </c>
      <c r="CE826" s="77">
        <f>IFERROR(BE826/(Q826+BE826),0)</f>
        <v/>
      </c>
      <c r="CF826" s="78">
        <f>IFERROR(BF826/(R826+BF826),0)</f>
        <v/>
      </c>
      <c r="CG826" s="8">
        <f>COUNTIFS(B:B,B826)</f>
        <v/>
      </c>
    </row>
    <row r="827" hidden="1" outlineLevel="1" ht="33.95" customFormat="1" customHeight="1" s="8">
      <c r="A827" s="31" t="n"/>
      <c r="B827" s="50" t="n">
        <v>19</v>
      </c>
      <c r="C827" s="66" t="inlineStr">
        <is>
          <t>Президент ҳузуридаги Ижтимоий ҳимоя миллий агентлиги</t>
        </is>
      </c>
      <c r="D827" s="16" t="n"/>
      <c r="E827" s="35">
        <f>SUMIFS(рўйхат!F:F,рўйхат!$CY:$CY,$B$840,рўйхат!$B:$B,$C827)</f>
        <v/>
      </c>
      <c r="F827" s="36">
        <f>SUMIFS(рўйхат!G:G,рўйхат!$CY:$CY,$B$840,рўйхат!$B:$B,$C827)</f>
        <v/>
      </c>
      <c r="G827" s="35">
        <f>SUMIFS(рўйхат!H:H,рўйхат!$CY:$CY,$B$840,рўйхат!$B:$B,$C827)</f>
        <v/>
      </c>
      <c r="H827" s="36">
        <f>SUMIFS(рўйхат!I:I,рўйхат!$CY:$CY,$B$840,рўйхат!$B:$B,$C827)</f>
        <v/>
      </c>
      <c r="I827" s="35">
        <f>SUMIFS(рўйхат!J:J,рўйхат!$CY:$CY,$B$840,рўйхат!$B:$B,$C827)</f>
        <v/>
      </c>
      <c r="J827" s="36">
        <f>SUMIFS(рўйхат!K:K,рўйхат!$CY:$CY,$B$840,рўйхат!$B:$B,$C827)</f>
        <v/>
      </c>
      <c r="K827" s="35">
        <f>SUMIFS(рўйхат!L:L,рўйхат!$CY:$CY,$B$840,рўйхат!$B:$B,$C827)</f>
        <v/>
      </c>
      <c r="L827" s="36">
        <f>SUMIFS(рўйхат!M:M,рўйхат!$CY:$CY,$B$840,рўйхат!$B:$B,$C827)</f>
        <v/>
      </c>
      <c r="M827" s="35">
        <f>SUMIFS(рўйхат!N:N,рўйхат!$CY:$CY,$B$840,рўйхат!$B:$B,$C827)</f>
        <v/>
      </c>
      <c r="N827" s="36">
        <f>SUMIFS(рўйхат!O:O,рўйхат!$CY:$CY,$B$840,рўйхат!$B:$B,$C827)</f>
        <v/>
      </c>
      <c r="O827" s="34">
        <f>IFERROR(M827/E827,0)</f>
        <v/>
      </c>
      <c r="P827" s="34">
        <f>IFERROR(N827/F827,0)</f>
        <v/>
      </c>
      <c r="Q827" s="35">
        <f>SUMIFS(рўйхат!P:P,рўйхат!$CY:$CY,$B$840,рўйхат!$B:$B,$C827)</f>
        <v/>
      </c>
      <c r="R827" s="36">
        <f>SUMIFS(рўйхат!Q:Q,рўйхат!$CY:$CY,$B$840,рўйхат!$B:$B,$C827)</f>
        <v/>
      </c>
      <c r="S827" s="35">
        <f>SUMIFS(рўйхат!R:R,рўйхат!$CY:$CY,$B$840,рўйхат!$B:$B,$C827)</f>
        <v/>
      </c>
      <c r="T827" s="36">
        <f>SUMIFS(рўйхат!S:S,рўйхат!$CY:$CY,$B$840,рўйхат!$B:$B,$C827)</f>
        <v/>
      </c>
      <c r="U827" s="35">
        <f>SUMIFS(рўйхат!T:T,рўйхат!$CY:$CY,$B$840,рўйхат!$B:$B,$C827)</f>
        <v/>
      </c>
      <c r="V827" s="36">
        <f>SUMIFS(рўйхат!U:U,рўйхат!$CY:$CY,$B$840,рўйхат!$B:$B,$C827)</f>
        <v/>
      </c>
      <c r="W827" s="35">
        <f>SUMIFS(рўйхат!V:V,рўйхат!$CY:$CY,$B$840,рўйхат!$B:$B,$C827)</f>
        <v/>
      </c>
      <c r="X827" s="36">
        <f>SUMIFS(рўйхат!W:W,рўйхат!$CY:$CY,$B$840,рўйхат!$B:$B,$C827)</f>
        <v/>
      </c>
      <c r="Y827" s="35">
        <f>SUMIFS(рўйхат!X:X,рўйхат!$CY:$CY,$B$840,рўйхат!$B:$B,$C827)</f>
        <v/>
      </c>
      <c r="Z827" s="36">
        <f>SUMIFS(рўйхат!Y:Y,рўйхат!$CY:$CY,$B$840,рўйхат!$B:$B,$C827)</f>
        <v/>
      </c>
      <c r="AA827" s="35">
        <f>SUMIFS(рўйхат!Z:Z,рўйхат!$CY:$CY,$B$840,рўйхат!$B:$B,$C827)</f>
        <v/>
      </c>
      <c r="AB827" s="36">
        <f>SUMIFS(рўйхат!AA:AA,рўйхат!$CY:$CY,$B$840,рўйхат!$B:$B,$C827)</f>
        <v/>
      </c>
      <c r="AC827" s="35">
        <f>SUMIFS(рўйхат!AB:AB,рўйхат!$CY:$CY,$B$840,рўйхат!$B:$B,$C827)</f>
        <v/>
      </c>
      <c r="AD827" s="36">
        <f>SUMIFS(рўйхат!AC:AC,рўйхат!$CY:$CY,$B$840,рўйхат!$B:$B,$C827)</f>
        <v/>
      </c>
      <c r="AE827" s="35">
        <f>SUMIFS(рўйхат!AD:AD,рўйхат!$CY:$CY,$B$840,рўйхат!$B:$B,$C827)</f>
        <v/>
      </c>
      <c r="AF827" s="36">
        <f>SUMIFS(рўйхат!AE:AE,рўйхат!$CY:$CY,$B$840,рўйхат!$B:$B,$C827)</f>
        <v/>
      </c>
      <c r="AG827" s="35">
        <f>SUMIFS(рўйхат!AH:AH,рўйхат!$CY:$CY,$B$840,рўйхат!$B:$B,$C827)</f>
        <v/>
      </c>
      <c r="AH827" s="36">
        <f>SUMIFS(рўйхат!AI:AI,рўйхат!$CY:$CY,$B$840,рўйхат!$B:$B,$C827)</f>
        <v/>
      </c>
      <c r="AI827" s="35">
        <f>SUMIFS(рўйхат!AJ:AJ,рўйхат!$CY:$CY,$B$840,рўйхат!$B:$B,$C827)</f>
        <v/>
      </c>
      <c r="AJ827" s="36">
        <f>SUMIFS(рўйхат!AK:AK,рўйхат!$CY:$CY,$B$840,рўйхат!$B:$B,$C827)</f>
        <v/>
      </c>
      <c r="AK827" s="35">
        <f>SUMIFS(рўйхат!AL:AL,рўйхат!$CY:$CY,$B$840,рўйхат!$B:$B,$C827)</f>
        <v/>
      </c>
      <c r="AL827" s="36">
        <f>SUMIFS(рўйхат!AM:AM,рўйхат!$CY:$CY,$B$840,рўйхат!$B:$B,$C827)</f>
        <v/>
      </c>
      <c r="AM827" s="77">
        <f>IFERROR(Q827/E827,0)</f>
        <v/>
      </c>
      <c r="AN827" s="77">
        <f>IFERROR(R827/F827,0)</f>
        <v/>
      </c>
      <c r="AO827" s="35">
        <f>SUMIFS(рўйхат!AX:AX,рўйхат!$CY:$CY,$B$840,рўйхат!$B:$B,$C827)</f>
        <v/>
      </c>
      <c r="AP827" s="36">
        <f>SUMIFS(рўйхат!AY:AY,рўйхат!$CY:$CY,$B$840,рўйхат!$B:$B,$C827)</f>
        <v/>
      </c>
      <c r="AQ827" s="35">
        <f>SUMIFS(рўйхат!AZ:AZ,рўйхат!$CY:$CY,$B$840,рўйхат!$B:$B,$C827)</f>
        <v/>
      </c>
      <c r="AR827" s="36">
        <f>SUMIFS(рўйхат!BA:BA,рўйхат!$CY:$CY,$B$840,рўйхат!$B:$B,$C827)</f>
        <v/>
      </c>
      <c r="AS827" s="35">
        <f>SUMIFS(рўйхат!BB:BB,рўйхат!$CY:$CY,$B$840,рўйхат!$B:$B,$C827)</f>
        <v/>
      </c>
      <c r="AT827" s="36">
        <f>SUMIFS(рўйхат!BC:BC,рўйхат!$CY:$CY,$B$840,рўйхат!$B:$B,$C827)</f>
        <v/>
      </c>
      <c r="AU827" s="35">
        <f>SUMIFS(рўйхат!BD:BD,рўйхат!$CY:$CY,$B$840,рўйхат!$B:$B,$C827)</f>
        <v/>
      </c>
      <c r="AV827" s="36">
        <f>SUMIFS(рўйхат!BE:BE,рўйхат!$CY:$CY,$B$840,рўйхат!$B:$B,$C827)</f>
        <v/>
      </c>
      <c r="AW827" s="35">
        <f>SUMIFS(рўйхат!BF:BF,рўйхат!$CY:$CY,$B$840,рўйхат!$B:$B,$C827)</f>
        <v/>
      </c>
      <c r="AX827" s="36">
        <f>SUMIFS(рўйхат!BG:BG,рўйхат!$CY:$CY,$B$840,рўйхат!$B:$B,$C827)</f>
        <v/>
      </c>
      <c r="AY827" s="35">
        <f>SUMIFS(рўйхат!BH:BH,рўйхат!$CY:$CY,$B$840,рўйхат!$B:$B,$C827)</f>
        <v/>
      </c>
      <c r="AZ827" s="36">
        <f>SUMIFS(рўйхат!BI:BI,рўйхат!$CY:$CY,$B$840,рўйхат!$B:$B,$C827)</f>
        <v/>
      </c>
      <c r="BA827" s="35">
        <f>SUMIFS(рўйхат!BJ:BJ,рўйхат!$CY:$CY,$B$840,рўйхат!$B:$B,$C827)</f>
        <v/>
      </c>
      <c r="BB827" s="36">
        <f>SUMIFS(рўйхат!BK:BK,рўйхат!$CY:$CY,$B$840,рўйхат!$B:$B,$C827)</f>
        <v/>
      </c>
      <c r="BC827" s="77">
        <f>IFERROR(AO827/E827,0)</f>
        <v/>
      </c>
      <c r="BD827" s="77">
        <f>IFERROR(AP827/F827,0)</f>
        <v/>
      </c>
      <c r="BE827" s="35">
        <f>SUMIFS(рўйхат!BL:BL,рўйхат!$CY:$CY,$B$840,рўйхат!$B:$B,$C827)</f>
        <v/>
      </c>
      <c r="BF827" s="36">
        <f>SUMIFS(рўйхат!BM:BM,рўйхат!$CY:$CY,$B$840,рўйхат!$B:$B,$C827)</f>
        <v/>
      </c>
      <c r="BG827" s="35">
        <f>SUMIFS(рўйхат!BN:BN,рўйхат!$CY:$CY,$B$840,рўйхат!$B:$B,$C827)</f>
        <v/>
      </c>
      <c r="BH827" s="36">
        <f>SUMIFS(рўйхат!BO:BO,рўйхат!$CY:$CY,$B$840,рўйхат!$B:$B,$C827)</f>
        <v/>
      </c>
      <c r="BI827" s="35">
        <f>SUMIFS(рўйхат!BP:BP,рўйхат!$CY:$CY,$B$840,рўйхат!$B:$B,$C827)</f>
        <v/>
      </c>
      <c r="BJ827" s="36">
        <f>SUMIFS(рўйхат!BQ:BQ,рўйхат!$CY:$CY,$B$840,рўйхат!$B:$B,$C827)</f>
        <v/>
      </c>
      <c r="BK827" s="35">
        <f>SUMIFS(рўйхат!BR:BR,рўйхат!$CY:$CY,$B$840,рўйхат!$B:$B,$C827)</f>
        <v/>
      </c>
      <c r="BL827" s="36">
        <f>SUMIFS(рўйхат!BS:BS,рўйхат!$CY:$CY,$B$840,рўйхат!$B:$B,$C827)</f>
        <v/>
      </c>
      <c r="BM827" s="35">
        <f>SUMIFS(рўйхат!BT:BT,рўйхат!$CY:$CY,$B$840,рўйхат!$B:$B,$C827)</f>
        <v/>
      </c>
      <c r="BN827" s="36">
        <f>SUMIFS(рўйхат!BU:BU,рўйхат!$CY:$CY,$B$840,рўйхат!$B:$B,$C827)</f>
        <v/>
      </c>
      <c r="BO827" s="35">
        <f>SUMIFS(рўйхат!BX:BX,рўйхат!$CY:$CY,$B$840,рўйхат!$B:$B,$C827)</f>
        <v/>
      </c>
      <c r="BP827" s="36">
        <f>SUMIFS(рўйхат!BY:BY,рўйхат!$CY:$CY,$B$840,рўйхат!$B:$B,$C827)</f>
        <v/>
      </c>
      <c r="BQ827" s="35">
        <f>SUMIFS(рўйхат!BZ:BZ,рўйхат!$CY:$CY,$B$840,рўйхат!$B:$B,$C827)</f>
        <v/>
      </c>
      <c r="BR827" s="36">
        <f>SUMIFS(рўйхат!CA:CA,рўйхат!$CY:$CY,$B$840,рўйхат!$B:$B,$C827)</f>
        <v/>
      </c>
      <c r="BS827" s="35">
        <f>SUMIFS(рўйхат!CB:CB,рўйхат!$CY:$CY,$B$840,рўйхат!$B:$B,$C827)</f>
        <v/>
      </c>
      <c r="BT827" s="36">
        <f>SUMIFS(рўйхат!CC:CC,рўйхат!$CY:$CY,$B$840,рўйхат!$B:$B,$C827)</f>
        <v/>
      </c>
      <c r="BU827" s="35">
        <f>SUMIFS(рўйхат!CD:CD,рўйхат!$CY:$CY,$B$840,рўйхат!$B:$B,$C827)</f>
        <v/>
      </c>
      <c r="BV827" s="36">
        <f>SUMIFS(рўйхат!CE:CE,рўйхат!$CY:$CY,$B$840,рўйхат!$B:$B,$C827)</f>
        <v/>
      </c>
      <c r="BW827" s="35">
        <f>SUMIFS(рўйхат!CH:CH,рўйхат!$CY:$CY,$B$840,рўйхат!$B:$B,$C827)</f>
        <v/>
      </c>
      <c r="BX827" s="36">
        <f>SUMIFS(рўйхат!CI:CI,рўйхат!$CY:$CY,$B$840,рўйхат!$B:$B,$C827)</f>
        <v/>
      </c>
      <c r="BY827" s="35">
        <f>SUMIFS(рўйхат!CJ:CJ,рўйхат!$CY:$CY,$B$840,рўйхат!$B:$B,$C827)</f>
        <v/>
      </c>
      <c r="BZ827" s="36">
        <f>SUMIFS(рўйхат!CK:CK,рўйхат!$CY:$CY,$B$840,рўйхат!$B:$B,$C827)</f>
        <v/>
      </c>
      <c r="CA827" s="35">
        <f>SUMIFS(рўйхат!CL:CL,рўйхат!$CY:$CY,$B$840,рўйхат!$B:$B,$C827)</f>
        <v/>
      </c>
      <c r="CB827" s="36">
        <f>SUMIFS(рўйхат!CM:CM,рўйхат!$CY:$CY,$B$840,рўйхат!$B:$B,$C827)</f>
        <v/>
      </c>
      <c r="CC827" s="35">
        <f>SUMIFS(рўйхат!CN:CN,рўйхат!$CY:$CY,$B$840,рўйхат!$B:$B,$C827)</f>
        <v/>
      </c>
      <c r="CD827" s="36">
        <f>SUMIFS(рўйхат!CO:CO,рўйхат!$CY:$CY,$B$840,рўйхат!$B:$B,$C827)</f>
        <v/>
      </c>
      <c r="CE827" s="77">
        <f>IFERROR(BE827/(Q827+BE827),0)</f>
        <v/>
      </c>
      <c r="CF827" s="78">
        <f>IFERROR(BF827/(R827+BF827),0)</f>
        <v/>
      </c>
      <c r="CG827" s="8">
        <f>COUNTIFS(B:B,B827)</f>
        <v/>
      </c>
    </row>
    <row r="828" hidden="1" outlineLevel="1" ht="33.95" customFormat="1" customHeight="1" s="8">
      <c r="A828" s="31" t="n"/>
      <c r="B828" s="50" t="n">
        <v>20</v>
      </c>
      <c r="C828" s="66" t="inlineStr">
        <is>
          <t>Рақобатни ривожлантириш ва истеъмолчилар ҳуқуқларини ҳимоя қилиш қўмитаси</t>
        </is>
      </c>
      <c r="D828" s="16" t="n"/>
      <c r="E828" s="35">
        <f>SUMIFS(рўйхат!F:F,рўйхат!$CY:$CY,$B$840,рўйхат!$B:$B,$C828)</f>
        <v/>
      </c>
      <c r="F828" s="36">
        <f>SUMIFS(рўйхат!G:G,рўйхат!$CY:$CY,$B$840,рўйхат!$B:$B,$C828)</f>
        <v/>
      </c>
      <c r="G828" s="35">
        <f>SUMIFS(рўйхат!H:H,рўйхат!$CY:$CY,$B$840,рўйхат!$B:$B,$C828)</f>
        <v/>
      </c>
      <c r="H828" s="36">
        <f>SUMIFS(рўйхат!I:I,рўйхат!$CY:$CY,$B$840,рўйхат!$B:$B,$C828)</f>
        <v/>
      </c>
      <c r="I828" s="35">
        <f>SUMIFS(рўйхат!J:J,рўйхат!$CY:$CY,$B$840,рўйхат!$B:$B,$C828)</f>
        <v/>
      </c>
      <c r="J828" s="36">
        <f>SUMIFS(рўйхат!K:K,рўйхат!$CY:$CY,$B$840,рўйхат!$B:$B,$C828)</f>
        <v/>
      </c>
      <c r="K828" s="35">
        <f>SUMIFS(рўйхат!L:L,рўйхат!$CY:$CY,$B$840,рўйхат!$B:$B,$C828)</f>
        <v/>
      </c>
      <c r="L828" s="36">
        <f>SUMIFS(рўйхат!M:M,рўйхат!$CY:$CY,$B$840,рўйхат!$B:$B,$C828)</f>
        <v/>
      </c>
      <c r="M828" s="35">
        <f>SUMIFS(рўйхат!N:N,рўйхат!$CY:$CY,$B$840,рўйхат!$B:$B,$C828)</f>
        <v/>
      </c>
      <c r="N828" s="36">
        <f>SUMIFS(рўйхат!O:O,рўйхат!$CY:$CY,$B$840,рўйхат!$B:$B,$C828)</f>
        <v/>
      </c>
      <c r="O828" s="34">
        <f>IFERROR(M828/E828,0)</f>
        <v/>
      </c>
      <c r="P828" s="34">
        <f>IFERROR(N828/F828,0)</f>
        <v/>
      </c>
      <c r="Q828" s="35">
        <f>SUMIFS(рўйхат!P:P,рўйхат!$CY:$CY,$B$840,рўйхат!$B:$B,$C828)</f>
        <v/>
      </c>
      <c r="R828" s="36">
        <f>SUMIFS(рўйхат!Q:Q,рўйхат!$CY:$CY,$B$840,рўйхат!$B:$B,$C828)</f>
        <v/>
      </c>
      <c r="S828" s="35">
        <f>SUMIFS(рўйхат!R:R,рўйхат!$CY:$CY,$B$840,рўйхат!$B:$B,$C828)</f>
        <v/>
      </c>
      <c r="T828" s="36">
        <f>SUMIFS(рўйхат!S:S,рўйхат!$CY:$CY,$B$840,рўйхат!$B:$B,$C828)</f>
        <v/>
      </c>
      <c r="U828" s="35">
        <f>SUMIFS(рўйхат!T:T,рўйхат!$CY:$CY,$B$840,рўйхат!$B:$B,$C828)</f>
        <v/>
      </c>
      <c r="V828" s="36">
        <f>SUMIFS(рўйхат!U:U,рўйхат!$CY:$CY,$B$840,рўйхат!$B:$B,$C828)</f>
        <v/>
      </c>
      <c r="W828" s="35">
        <f>SUMIFS(рўйхат!V:V,рўйхат!$CY:$CY,$B$840,рўйхат!$B:$B,$C828)</f>
        <v/>
      </c>
      <c r="X828" s="36">
        <f>SUMIFS(рўйхат!W:W,рўйхат!$CY:$CY,$B$840,рўйхат!$B:$B,$C828)</f>
        <v/>
      </c>
      <c r="Y828" s="35">
        <f>SUMIFS(рўйхат!X:X,рўйхат!$CY:$CY,$B$840,рўйхат!$B:$B,$C828)</f>
        <v/>
      </c>
      <c r="Z828" s="36">
        <f>SUMIFS(рўйхат!Y:Y,рўйхат!$CY:$CY,$B$840,рўйхат!$B:$B,$C828)</f>
        <v/>
      </c>
      <c r="AA828" s="35">
        <f>SUMIFS(рўйхат!Z:Z,рўйхат!$CY:$CY,$B$840,рўйхат!$B:$B,$C828)</f>
        <v/>
      </c>
      <c r="AB828" s="36">
        <f>SUMIFS(рўйхат!AA:AA,рўйхат!$CY:$CY,$B$840,рўйхат!$B:$B,$C828)</f>
        <v/>
      </c>
      <c r="AC828" s="35">
        <f>SUMIFS(рўйхат!AB:AB,рўйхат!$CY:$CY,$B$840,рўйхат!$B:$B,$C828)</f>
        <v/>
      </c>
      <c r="AD828" s="36">
        <f>SUMIFS(рўйхат!AC:AC,рўйхат!$CY:$CY,$B$840,рўйхат!$B:$B,$C828)</f>
        <v/>
      </c>
      <c r="AE828" s="35">
        <f>SUMIFS(рўйхат!AD:AD,рўйхат!$CY:$CY,$B$840,рўйхат!$B:$B,$C828)</f>
        <v/>
      </c>
      <c r="AF828" s="36">
        <f>SUMIFS(рўйхат!AE:AE,рўйхат!$CY:$CY,$B$840,рўйхат!$B:$B,$C828)</f>
        <v/>
      </c>
      <c r="AG828" s="35">
        <f>SUMIFS(рўйхат!AH:AH,рўйхат!$CY:$CY,$B$840,рўйхат!$B:$B,$C828)</f>
        <v/>
      </c>
      <c r="AH828" s="36">
        <f>SUMIFS(рўйхат!AI:AI,рўйхат!$CY:$CY,$B$840,рўйхат!$B:$B,$C828)</f>
        <v/>
      </c>
      <c r="AI828" s="35">
        <f>SUMIFS(рўйхат!AJ:AJ,рўйхат!$CY:$CY,$B$840,рўйхат!$B:$B,$C828)</f>
        <v/>
      </c>
      <c r="AJ828" s="36">
        <f>SUMIFS(рўйхат!AK:AK,рўйхат!$CY:$CY,$B$840,рўйхат!$B:$B,$C828)</f>
        <v/>
      </c>
      <c r="AK828" s="35">
        <f>SUMIFS(рўйхат!AL:AL,рўйхат!$CY:$CY,$B$840,рўйхат!$B:$B,$C828)</f>
        <v/>
      </c>
      <c r="AL828" s="36">
        <f>SUMIFS(рўйхат!AM:AM,рўйхат!$CY:$CY,$B$840,рўйхат!$B:$B,$C828)</f>
        <v/>
      </c>
      <c r="AM828" s="77">
        <f>IFERROR(Q828/E828,0)</f>
        <v/>
      </c>
      <c r="AN828" s="77">
        <f>IFERROR(R828/F828,0)</f>
        <v/>
      </c>
      <c r="AO828" s="35">
        <f>SUMIFS(рўйхат!AX:AX,рўйхат!$CY:$CY,$B$840,рўйхат!$B:$B,$C828)</f>
        <v/>
      </c>
      <c r="AP828" s="36">
        <f>SUMIFS(рўйхат!AY:AY,рўйхат!$CY:$CY,$B$840,рўйхат!$B:$B,$C828)</f>
        <v/>
      </c>
      <c r="AQ828" s="35">
        <f>SUMIFS(рўйхат!AZ:AZ,рўйхат!$CY:$CY,$B$840,рўйхат!$B:$B,$C828)</f>
        <v/>
      </c>
      <c r="AR828" s="36">
        <f>SUMIFS(рўйхат!BA:BA,рўйхат!$CY:$CY,$B$840,рўйхат!$B:$B,$C828)</f>
        <v/>
      </c>
      <c r="AS828" s="35">
        <f>SUMIFS(рўйхат!BB:BB,рўйхат!$CY:$CY,$B$840,рўйхат!$B:$B,$C828)</f>
        <v/>
      </c>
      <c r="AT828" s="36">
        <f>SUMIFS(рўйхат!BC:BC,рўйхат!$CY:$CY,$B$840,рўйхат!$B:$B,$C828)</f>
        <v/>
      </c>
      <c r="AU828" s="35">
        <f>SUMIFS(рўйхат!BD:BD,рўйхат!$CY:$CY,$B$840,рўйхат!$B:$B,$C828)</f>
        <v/>
      </c>
      <c r="AV828" s="36">
        <f>SUMIFS(рўйхат!BE:BE,рўйхат!$CY:$CY,$B$840,рўйхат!$B:$B,$C828)</f>
        <v/>
      </c>
      <c r="AW828" s="35">
        <f>SUMIFS(рўйхат!BF:BF,рўйхат!$CY:$CY,$B$840,рўйхат!$B:$B,$C828)</f>
        <v/>
      </c>
      <c r="AX828" s="36">
        <f>SUMIFS(рўйхат!BG:BG,рўйхат!$CY:$CY,$B$840,рўйхат!$B:$B,$C828)</f>
        <v/>
      </c>
      <c r="AY828" s="35">
        <f>SUMIFS(рўйхат!BH:BH,рўйхат!$CY:$CY,$B$840,рўйхат!$B:$B,$C828)</f>
        <v/>
      </c>
      <c r="AZ828" s="36">
        <f>SUMIFS(рўйхат!BI:BI,рўйхат!$CY:$CY,$B$840,рўйхат!$B:$B,$C828)</f>
        <v/>
      </c>
      <c r="BA828" s="35">
        <f>SUMIFS(рўйхат!BJ:BJ,рўйхат!$CY:$CY,$B$840,рўйхат!$B:$B,$C828)</f>
        <v/>
      </c>
      <c r="BB828" s="36">
        <f>SUMIFS(рўйхат!BK:BK,рўйхат!$CY:$CY,$B$840,рўйхат!$B:$B,$C828)</f>
        <v/>
      </c>
      <c r="BC828" s="77">
        <f>IFERROR(AO828/E828,0)</f>
        <v/>
      </c>
      <c r="BD828" s="77">
        <f>IFERROR(AP828/F828,0)</f>
        <v/>
      </c>
      <c r="BE828" s="35">
        <f>SUMIFS(рўйхат!BL:BL,рўйхат!$CY:$CY,$B$840,рўйхат!$B:$B,$C828)</f>
        <v/>
      </c>
      <c r="BF828" s="36">
        <f>SUMIFS(рўйхат!BM:BM,рўйхат!$CY:$CY,$B$840,рўйхат!$B:$B,$C828)</f>
        <v/>
      </c>
      <c r="BG828" s="35">
        <f>SUMIFS(рўйхат!BN:BN,рўйхат!$CY:$CY,$B$840,рўйхат!$B:$B,$C828)</f>
        <v/>
      </c>
      <c r="BH828" s="36">
        <f>SUMIFS(рўйхат!BO:BO,рўйхат!$CY:$CY,$B$840,рўйхат!$B:$B,$C828)</f>
        <v/>
      </c>
      <c r="BI828" s="35">
        <f>SUMIFS(рўйхат!BP:BP,рўйхат!$CY:$CY,$B$840,рўйхат!$B:$B,$C828)</f>
        <v/>
      </c>
      <c r="BJ828" s="36">
        <f>SUMIFS(рўйхат!BQ:BQ,рўйхат!$CY:$CY,$B$840,рўйхат!$B:$B,$C828)</f>
        <v/>
      </c>
      <c r="BK828" s="35">
        <f>SUMIFS(рўйхат!BR:BR,рўйхат!$CY:$CY,$B$840,рўйхат!$B:$B,$C828)</f>
        <v/>
      </c>
      <c r="BL828" s="36">
        <f>SUMIFS(рўйхат!BS:BS,рўйхат!$CY:$CY,$B$840,рўйхат!$B:$B,$C828)</f>
        <v/>
      </c>
      <c r="BM828" s="35">
        <f>SUMIFS(рўйхат!BT:BT,рўйхат!$CY:$CY,$B$840,рўйхат!$B:$B,$C828)</f>
        <v/>
      </c>
      <c r="BN828" s="36">
        <f>SUMIFS(рўйхат!BU:BU,рўйхат!$CY:$CY,$B$840,рўйхат!$B:$B,$C828)</f>
        <v/>
      </c>
      <c r="BO828" s="35">
        <f>SUMIFS(рўйхат!BX:BX,рўйхат!$CY:$CY,$B$840,рўйхат!$B:$B,$C828)</f>
        <v/>
      </c>
      <c r="BP828" s="36">
        <f>SUMIFS(рўйхат!BY:BY,рўйхат!$CY:$CY,$B$840,рўйхат!$B:$B,$C828)</f>
        <v/>
      </c>
      <c r="BQ828" s="35">
        <f>SUMIFS(рўйхат!BZ:BZ,рўйхат!$CY:$CY,$B$840,рўйхат!$B:$B,$C828)</f>
        <v/>
      </c>
      <c r="BR828" s="36">
        <f>SUMIFS(рўйхат!CA:CA,рўйхат!$CY:$CY,$B$840,рўйхат!$B:$B,$C828)</f>
        <v/>
      </c>
      <c r="BS828" s="35">
        <f>SUMIFS(рўйхат!CB:CB,рўйхат!$CY:$CY,$B$840,рўйхат!$B:$B,$C828)</f>
        <v/>
      </c>
      <c r="BT828" s="36">
        <f>SUMIFS(рўйхат!CC:CC,рўйхат!$CY:$CY,$B$840,рўйхат!$B:$B,$C828)</f>
        <v/>
      </c>
      <c r="BU828" s="35">
        <f>SUMIFS(рўйхат!CD:CD,рўйхат!$CY:$CY,$B$840,рўйхат!$B:$B,$C828)</f>
        <v/>
      </c>
      <c r="BV828" s="36">
        <f>SUMIFS(рўйхат!CE:CE,рўйхат!$CY:$CY,$B$840,рўйхат!$B:$B,$C828)</f>
        <v/>
      </c>
      <c r="BW828" s="35">
        <f>SUMIFS(рўйхат!CH:CH,рўйхат!$CY:$CY,$B$840,рўйхат!$B:$B,$C828)</f>
        <v/>
      </c>
      <c r="BX828" s="36">
        <f>SUMIFS(рўйхат!CI:CI,рўйхат!$CY:$CY,$B$840,рўйхат!$B:$B,$C828)</f>
        <v/>
      </c>
      <c r="BY828" s="35">
        <f>SUMIFS(рўйхат!CJ:CJ,рўйхат!$CY:$CY,$B$840,рўйхат!$B:$B,$C828)</f>
        <v/>
      </c>
      <c r="BZ828" s="36">
        <f>SUMIFS(рўйхат!CK:CK,рўйхат!$CY:$CY,$B$840,рўйхат!$B:$B,$C828)</f>
        <v/>
      </c>
      <c r="CA828" s="35">
        <f>SUMIFS(рўйхат!CL:CL,рўйхат!$CY:$CY,$B$840,рўйхат!$B:$B,$C828)</f>
        <v/>
      </c>
      <c r="CB828" s="36">
        <f>SUMIFS(рўйхат!CM:CM,рўйхат!$CY:$CY,$B$840,рўйхат!$B:$B,$C828)</f>
        <v/>
      </c>
      <c r="CC828" s="35">
        <f>SUMIFS(рўйхат!CN:CN,рўйхат!$CY:$CY,$B$840,рўйхат!$B:$B,$C828)</f>
        <v/>
      </c>
      <c r="CD828" s="36">
        <f>SUMIFS(рўйхат!CO:CO,рўйхат!$CY:$CY,$B$840,рўйхат!$B:$B,$C828)</f>
        <v/>
      </c>
      <c r="CE828" s="77">
        <f>IFERROR(BE828/(Q828+BE828),0)</f>
        <v/>
      </c>
      <c r="CF828" s="78">
        <f>IFERROR(BF828/(R828+BF828),0)</f>
        <v/>
      </c>
      <c r="CG828" s="8">
        <f>COUNTIFS(B:B,B828)</f>
        <v/>
      </c>
    </row>
    <row r="829" hidden="1" outlineLevel="1" ht="17.1" customFormat="1" customHeight="1" s="8">
      <c r="A829" s="33" t="n"/>
      <c r="B829" s="50" t="n">
        <v>21</v>
      </c>
      <c r="C829" s="66" t="inlineStr">
        <is>
          <t>Соғлиқни сақлаш вазирлиги</t>
        </is>
      </c>
      <c r="D829" s="16" t="n"/>
      <c r="E829" s="35">
        <f>SUMIFS(рўйхат!F:F,рўйхат!$CY:$CY,$B$840,рўйхат!$B:$B,$C829)</f>
        <v/>
      </c>
      <c r="F829" s="36">
        <f>SUMIFS(рўйхат!G:G,рўйхат!$CY:$CY,$B$840,рўйхат!$B:$B,$C829)</f>
        <v/>
      </c>
      <c r="G829" s="35">
        <f>SUMIFS(рўйхат!H:H,рўйхат!$CY:$CY,$B$840,рўйхат!$B:$B,$C829)</f>
        <v/>
      </c>
      <c r="H829" s="36">
        <f>SUMIFS(рўйхат!I:I,рўйхат!$CY:$CY,$B$840,рўйхат!$B:$B,$C829)</f>
        <v/>
      </c>
      <c r="I829" s="35">
        <f>SUMIFS(рўйхат!J:J,рўйхат!$CY:$CY,$B$840,рўйхат!$B:$B,$C829)</f>
        <v/>
      </c>
      <c r="J829" s="36">
        <f>SUMIFS(рўйхат!K:K,рўйхат!$CY:$CY,$B$840,рўйхат!$B:$B,$C829)</f>
        <v/>
      </c>
      <c r="K829" s="35">
        <f>SUMIFS(рўйхат!L:L,рўйхат!$CY:$CY,$B$840,рўйхат!$B:$B,$C829)</f>
        <v/>
      </c>
      <c r="L829" s="36">
        <f>SUMIFS(рўйхат!M:M,рўйхат!$CY:$CY,$B$840,рўйхат!$B:$B,$C829)</f>
        <v/>
      </c>
      <c r="M829" s="35">
        <f>SUMIFS(рўйхат!N:N,рўйхат!$CY:$CY,$B$840,рўйхат!$B:$B,$C829)</f>
        <v/>
      </c>
      <c r="N829" s="36">
        <f>SUMIFS(рўйхат!O:O,рўйхат!$CY:$CY,$B$840,рўйхат!$B:$B,$C829)</f>
        <v/>
      </c>
      <c r="O829" s="34">
        <f>IFERROR(M829/E829,0)</f>
        <v/>
      </c>
      <c r="P829" s="34">
        <f>IFERROR(N829/F829,0)</f>
        <v/>
      </c>
      <c r="Q829" s="35">
        <f>SUMIFS(рўйхат!P:P,рўйхат!$CY:$CY,$B$840,рўйхат!$B:$B,$C829)</f>
        <v/>
      </c>
      <c r="R829" s="36">
        <f>SUMIFS(рўйхат!Q:Q,рўйхат!$CY:$CY,$B$840,рўйхат!$B:$B,$C829)</f>
        <v/>
      </c>
      <c r="S829" s="35">
        <f>SUMIFS(рўйхат!R:R,рўйхат!$CY:$CY,$B$840,рўйхат!$B:$B,$C829)</f>
        <v/>
      </c>
      <c r="T829" s="36">
        <f>SUMIFS(рўйхат!S:S,рўйхат!$CY:$CY,$B$840,рўйхат!$B:$B,$C829)</f>
        <v/>
      </c>
      <c r="U829" s="35">
        <f>SUMIFS(рўйхат!T:T,рўйхат!$CY:$CY,$B$840,рўйхат!$B:$B,$C829)</f>
        <v/>
      </c>
      <c r="V829" s="36">
        <f>SUMIFS(рўйхат!U:U,рўйхат!$CY:$CY,$B$840,рўйхат!$B:$B,$C829)</f>
        <v/>
      </c>
      <c r="W829" s="35">
        <f>SUMIFS(рўйхат!V:V,рўйхат!$CY:$CY,$B$840,рўйхат!$B:$B,$C829)</f>
        <v/>
      </c>
      <c r="X829" s="36">
        <f>SUMIFS(рўйхат!W:W,рўйхат!$CY:$CY,$B$840,рўйхат!$B:$B,$C829)</f>
        <v/>
      </c>
      <c r="Y829" s="35">
        <f>SUMIFS(рўйхат!X:X,рўйхат!$CY:$CY,$B$840,рўйхат!$B:$B,$C829)</f>
        <v/>
      </c>
      <c r="Z829" s="36">
        <f>SUMIFS(рўйхат!Y:Y,рўйхат!$CY:$CY,$B$840,рўйхат!$B:$B,$C829)</f>
        <v/>
      </c>
      <c r="AA829" s="35">
        <f>SUMIFS(рўйхат!Z:Z,рўйхат!$CY:$CY,$B$840,рўйхат!$B:$B,$C829)</f>
        <v/>
      </c>
      <c r="AB829" s="36">
        <f>SUMIFS(рўйхат!AA:AA,рўйхат!$CY:$CY,$B$840,рўйхат!$B:$B,$C829)</f>
        <v/>
      </c>
      <c r="AC829" s="35">
        <f>SUMIFS(рўйхат!AB:AB,рўйхат!$CY:$CY,$B$840,рўйхат!$B:$B,$C829)</f>
        <v/>
      </c>
      <c r="AD829" s="36">
        <f>SUMIFS(рўйхат!AC:AC,рўйхат!$CY:$CY,$B$840,рўйхат!$B:$B,$C829)</f>
        <v/>
      </c>
      <c r="AE829" s="35">
        <f>SUMIFS(рўйхат!AD:AD,рўйхат!$CY:$CY,$B$840,рўйхат!$B:$B,$C829)</f>
        <v/>
      </c>
      <c r="AF829" s="36">
        <f>SUMIFS(рўйхат!AE:AE,рўйхат!$CY:$CY,$B$840,рўйхат!$B:$B,$C829)</f>
        <v/>
      </c>
      <c r="AG829" s="35">
        <f>SUMIFS(рўйхат!AH:AH,рўйхат!$CY:$CY,$B$840,рўйхат!$B:$B,$C829)</f>
        <v/>
      </c>
      <c r="AH829" s="36">
        <f>SUMIFS(рўйхат!AI:AI,рўйхат!$CY:$CY,$B$840,рўйхат!$B:$B,$C829)</f>
        <v/>
      </c>
      <c r="AI829" s="35">
        <f>SUMIFS(рўйхат!AJ:AJ,рўйхат!$CY:$CY,$B$840,рўйхат!$B:$B,$C829)</f>
        <v/>
      </c>
      <c r="AJ829" s="36">
        <f>SUMIFS(рўйхат!AK:AK,рўйхат!$CY:$CY,$B$840,рўйхат!$B:$B,$C829)</f>
        <v/>
      </c>
      <c r="AK829" s="35">
        <f>SUMIFS(рўйхат!AL:AL,рўйхат!$CY:$CY,$B$840,рўйхат!$B:$B,$C829)</f>
        <v/>
      </c>
      <c r="AL829" s="36">
        <f>SUMIFS(рўйхат!AM:AM,рўйхат!$CY:$CY,$B$840,рўйхат!$B:$B,$C829)</f>
        <v/>
      </c>
      <c r="AM829" s="77">
        <f>IFERROR(Q829/E829,0)</f>
        <v/>
      </c>
      <c r="AN829" s="77">
        <f>IFERROR(R829/F829,0)</f>
        <v/>
      </c>
      <c r="AO829" s="35">
        <f>SUMIFS(рўйхат!AX:AX,рўйхат!$CY:$CY,$B$840,рўйхат!$B:$B,$C829)</f>
        <v/>
      </c>
      <c r="AP829" s="36">
        <f>SUMIFS(рўйхат!AY:AY,рўйхат!$CY:$CY,$B$840,рўйхат!$B:$B,$C829)</f>
        <v/>
      </c>
      <c r="AQ829" s="35">
        <f>SUMIFS(рўйхат!AZ:AZ,рўйхат!$CY:$CY,$B$840,рўйхат!$B:$B,$C829)</f>
        <v/>
      </c>
      <c r="AR829" s="36">
        <f>SUMIFS(рўйхат!BA:BA,рўйхат!$CY:$CY,$B$840,рўйхат!$B:$B,$C829)</f>
        <v/>
      </c>
      <c r="AS829" s="35">
        <f>SUMIFS(рўйхат!BB:BB,рўйхат!$CY:$CY,$B$840,рўйхат!$B:$B,$C829)</f>
        <v/>
      </c>
      <c r="AT829" s="36">
        <f>SUMIFS(рўйхат!BC:BC,рўйхат!$CY:$CY,$B$840,рўйхат!$B:$B,$C829)</f>
        <v/>
      </c>
      <c r="AU829" s="35">
        <f>SUMIFS(рўйхат!BD:BD,рўйхат!$CY:$CY,$B$840,рўйхат!$B:$B,$C829)</f>
        <v/>
      </c>
      <c r="AV829" s="36">
        <f>SUMIFS(рўйхат!BE:BE,рўйхат!$CY:$CY,$B$840,рўйхат!$B:$B,$C829)</f>
        <v/>
      </c>
      <c r="AW829" s="35">
        <f>SUMIFS(рўйхат!BF:BF,рўйхат!$CY:$CY,$B$840,рўйхат!$B:$B,$C829)</f>
        <v/>
      </c>
      <c r="AX829" s="36">
        <f>SUMIFS(рўйхат!BG:BG,рўйхат!$CY:$CY,$B$840,рўйхат!$B:$B,$C829)</f>
        <v/>
      </c>
      <c r="AY829" s="35">
        <f>SUMIFS(рўйхат!BH:BH,рўйхат!$CY:$CY,$B$840,рўйхат!$B:$B,$C829)</f>
        <v/>
      </c>
      <c r="AZ829" s="36">
        <f>SUMIFS(рўйхат!BI:BI,рўйхат!$CY:$CY,$B$840,рўйхат!$B:$B,$C829)</f>
        <v/>
      </c>
      <c r="BA829" s="35">
        <f>SUMIFS(рўйхат!BJ:BJ,рўйхат!$CY:$CY,$B$840,рўйхат!$B:$B,$C829)</f>
        <v/>
      </c>
      <c r="BB829" s="36">
        <f>SUMIFS(рўйхат!BK:BK,рўйхат!$CY:$CY,$B$840,рўйхат!$B:$B,$C829)</f>
        <v/>
      </c>
      <c r="BC829" s="77">
        <f>IFERROR(AO829/E829,0)</f>
        <v/>
      </c>
      <c r="BD829" s="77">
        <f>IFERROR(AP829/F829,0)</f>
        <v/>
      </c>
      <c r="BE829" s="35">
        <f>SUMIFS(рўйхат!BL:BL,рўйхат!$CY:$CY,$B$840,рўйхат!$B:$B,$C829)</f>
        <v/>
      </c>
      <c r="BF829" s="36">
        <f>SUMIFS(рўйхат!BM:BM,рўйхат!$CY:$CY,$B$840,рўйхат!$B:$B,$C829)</f>
        <v/>
      </c>
      <c r="BG829" s="35">
        <f>SUMIFS(рўйхат!BN:BN,рўйхат!$CY:$CY,$B$840,рўйхат!$B:$B,$C829)</f>
        <v/>
      </c>
      <c r="BH829" s="36">
        <f>SUMIFS(рўйхат!BO:BO,рўйхат!$CY:$CY,$B$840,рўйхат!$B:$B,$C829)</f>
        <v/>
      </c>
      <c r="BI829" s="35">
        <f>SUMIFS(рўйхат!BP:BP,рўйхат!$CY:$CY,$B$840,рўйхат!$B:$B,$C829)</f>
        <v/>
      </c>
      <c r="BJ829" s="36">
        <f>SUMIFS(рўйхат!BQ:BQ,рўйхат!$CY:$CY,$B$840,рўйхат!$B:$B,$C829)</f>
        <v/>
      </c>
      <c r="BK829" s="35">
        <f>SUMIFS(рўйхат!BR:BR,рўйхат!$CY:$CY,$B$840,рўйхат!$B:$B,$C829)</f>
        <v/>
      </c>
      <c r="BL829" s="36">
        <f>SUMIFS(рўйхат!BS:BS,рўйхат!$CY:$CY,$B$840,рўйхат!$B:$B,$C829)</f>
        <v/>
      </c>
      <c r="BM829" s="35">
        <f>SUMIFS(рўйхат!BT:BT,рўйхат!$CY:$CY,$B$840,рўйхат!$B:$B,$C829)</f>
        <v/>
      </c>
      <c r="BN829" s="36">
        <f>SUMIFS(рўйхат!BU:BU,рўйхат!$CY:$CY,$B$840,рўйхат!$B:$B,$C829)</f>
        <v/>
      </c>
      <c r="BO829" s="35">
        <f>SUMIFS(рўйхат!BX:BX,рўйхат!$CY:$CY,$B$840,рўйхат!$B:$B,$C829)</f>
        <v/>
      </c>
      <c r="BP829" s="36">
        <f>SUMIFS(рўйхат!BY:BY,рўйхат!$CY:$CY,$B$840,рўйхат!$B:$B,$C829)</f>
        <v/>
      </c>
      <c r="BQ829" s="35">
        <f>SUMIFS(рўйхат!BZ:BZ,рўйхат!$CY:$CY,$B$840,рўйхат!$B:$B,$C829)</f>
        <v/>
      </c>
      <c r="BR829" s="36">
        <f>SUMIFS(рўйхат!CA:CA,рўйхат!$CY:$CY,$B$840,рўйхат!$B:$B,$C829)</f>
        <v/>
      </c>
      <c r="BS829" s="35">
        <f>SUMIFS(рўйхат!CB:CB,рўйхат!$CY:$CY,$B$840,рўйхат!$B:$B,$C829)</f>
        <v/>
      </c>
      <c r="BT829" s="36">
        <f>SUMIFS(рўйхат!CC:CC,рўйхат!$CY:$CY,$B$840,рўйхат!$B:$B,$C829)</f>
        <v/>
      </c>
      <c r="BU829" s="35">
        <f>SUMIFS(рўйхат!CD:CD,рўйхат!$CY:$CY,$B$840,рўйхат!$B:$B,$C829)</f>
        <v/>
      </c>
      <c r="BV829" s="36">
        <f>SUMIFS(рўйхат!CE:CE,рўйхат!$CY:$CY,$B$840,рўйхат!$B:$B,$C829)</f>
        <v/>
      </c>
      <c r="BW829" s="35">
        <f>SUMIFS(рўйхат!CH:CH,рўйхат!$CY:$CY,$B$840,рўйхат!$B:$B,$C829)</f>
        <v/>
      </c>
      <c r="BX829" s="36">
        <f>SUMIFS(рўйхат!CI:CI,рўйхат!$CY:$CY,$B$840,рўйхат!$B:$B,$C829)</f>
        <v/>
      </c>
      <c r="BY829" s="35">
        <f>SUMIFS(рўйхат!CJ:CJ,рўйхат!$CY:$CY,$B$840,рўйхат!$B:$B,$C829)</f>
        <v/>
      </c>
      <c r="BZ829" s="36">
        <f>SUMIFS(рўйхат!CK:CK,рўйхат!$CY:$CY,$B$840,рўйхат!$B:$B,$C829)</f>
        <v/>
      </c>
      <c r="CA829" s="35">
        <f>SUMIFS(рўйхат!CL:CL,рўйхат!$CY:$CY,$B$840,рўйхат!$B:$B,$C829)</f>
        <v/>
      </c>
      <c r="CB829" s="36">
        <f>SUMIFS(рўйхат!CM:CM,рўйхат!$CY:$CY,$B$840,рўйхат!$B:$B,$C829)</f>
        <v/>
      </c>
      <c r="CC829" s="35">
        <f>SUMIFS(рўйхат!CN:CN,рўйхат!$CY:$CY,$B$840,рўйхат!$B:$B,$C829)</f>
        <v/>
      </c>
      <c r="CD829" s="36">
        <f>SUMIFS(рўйхат!CO:CO,рўйхат!$CY:$CY,$B$840,рўйхат!$B:$B,$C829)</f>
        <v/>
      </c>
      <c r="CE829" s="77">
        <f>IFERROR(BE829/(Q829+BE829),0)</f>
        <v/>
      </c>
      <c r="CF829" s="78">
        <f>IFERROR(BF829/(R829+BF829),0)</f>
        <v/>
      </c>
      <c r="CG829" s="8">
        <f>COUNTIFS(B:B,B829)</f>
        <v/>
      </c>
    </row>
    <row r="830" hidden="1" outlineLevel="1" ht="17.1" customFormat="1" customHeight="1" s="8">
      <c r="A830" s="33" t="n"/>
      <c r="B830" s="50" t="n">
        <v>22</v>
      </c>
      <c r="C830" s="66" t="inlineStr">
        <is>
          <t>Спорт вазирлиги</t>
        </is>
      </c>
      <c r="D830" s="16" t="n"/>
      <c r="E830" s="35">
        <f>SUMIFS(рўйхат!F:F,рўйхат!$CY:$CY,$B$840,рўйхат!$B:$B,$C830)</f>
        <v/>
      </c>
      <c r="F830" s="36">
        <f>SUMIFS(рўйхат!G:G,рўйхат!$CY:$CY,$B$840,рўйхат!$B:$B,$C830)</f>
        <v/>
      </c>
      <c r="G830" s="35">
        <f>SUMIFS(рўйхат!H:H,рўйхат!$CY:$CY,$B$840,рўйхат!$B:$B,$C830)</f>
        <v/>
      </c>
      <c r="H830" s="36">
        <f>SUMIFS(рўйхат!I:I,рўйхат!$CY:$CY,$B$840,рўйхат!$B:$B,$C830)</f>
        <v/>
      </c>
      <c r="I830" s="35">
        <f>SUMIFS(рўйхат!J:J,рўйхат!$CY:$CY,$B$840,рўйхат!$B:$B,$C830)</f>
        <v/>
      </c>
      <c r="J830" s="36">
        <f>SUMIFS(рўйхат!K:K,рўйхат!$CY:$CY,$B$840,рўйхат!$B:$B,$C830)</f>
        <v/>
      </c>
      <c r="K830" s="35">
        <f>SUMIFS(рўйхат!L:L,рўйхат!$CY:$CY,$B$840,рўйхат!$B:$B,$C830)</f>
        <v/>
      </c>
      <c r="L830" s="36">
        <f>SUMIFS(рўйхат!M:M,рўйхат!$CY:$CY,$B$840,рўйхат!$B:$B,$C830)</f>
        <v/>
      </c>
      <c r="M830" s="35">
        <f>SUMIFS(рўйхат!N:N,рўйхат!$CY:$CY,$B$840,рўйхат!$B:$B,$C830)</f>
        <v/>
      </c>
      <c r="N830" s="36">
        <f>SUMIFS(рўйхат!O:O,рўйхат!$CY:$CY,$B$840,рўйхат!$B:$B,$C830)</f>
        <v/>
      </c>
      <c r="O830" s="34">
        <f>IFERROR(M830/E830,0)</f>
        <v/>
      </c>
      <c r="P830" s="34">
        <f>IFERROR(N830/F830,0)</f>
        <v/>
      </c>
      <c r="Q830" s="35">
        <f>SUMIFS(рўйхат!P:P,рўйхат!$CY:$CY,$B$840,рўйхат!$B:$B,$C830)</f>
        <v/>
      </c>
      <c r="R830" s="36">
        <f>SUMIFS(рўйхат!Q:Q,рўйхат!$CY:$CY,$B$840,рўйхат!$B:$B,$C830)</f>
        <v/>
      </c>
      <c r="S830" s="35">
        <f>SUMIFS(рўйхат!R:R,рўйхат!$CY:$CY,$B$840,рўйхат!$B:$B,$C830)</f>
        <v/>
      </c>
      <c r="T830" s="36">
        <f>SUMIFS(рўйхат!S:S,рўйхат!$CY:$CY,$B$840,рўйхат!$B:$B,$C830)</f>
        <v/>
      </c>
      <c r="U830" s="35">
        <f>SUMIFS(рўйхат!T:T,рўйхат!$CY:$CY,$B$840,рўйхат!$B:$B,$C830)</f>
        <v/>
      </c>
      <c r="V830" s="36">
        <f>SUMIFS(рўйхат!U:U,рўйхат!$CY:$CY,$B$840,рўйхат!$B:$B,$C830)</f>
        <v/>
      </c>
      <c r="W830" s="35">
        <f>SUMIFS(рўйхат!V:V,рўйхат!$CY:$CY,$B$840,рўйхат!$B:$B,$C830)</f>
        <v/>
      </c>
      <c r="X830" s="36">
        <f>SUMIFS(рўйхат!W:W,рўйхат!$CY:$CY,$B$840,рўйхат!$B:$B,$C830)</f>
        <v/>
      </c>
      <c r="Y830" s="35">
        <f>SUMIFS(рўйхат!X:X,рўйхат!$CY:$CY,$B$840,рўйхат!$B:$B,$C830)</f>
        <v/>
      </c>
      <c r="Z830" s="36">
        <f>SUMIFS(рўйхат!Y:Y,рўйхат!$CY:$CY,$B$840,рўйхат!$B:$B,$C830)</f>
        <v/>
      </c>
      <c r="AA830" s="35">
        <f>SUMIFS(рўйхат!Z:Z,рўйхат!$CY:$CY,$B$840,рўйхат!$B:$B,$C830)</f>
        <v/>
      </c>
      <c r="AB830" s="36">
        <f>SUMIFS(рўйхат!AA:AA,рўйхат!$CY:$CY,$B$840,рўйхат!$B:$B,$C830)</f>
        <v/>
      </c>
      <c r="AC830" s="35">
        <f>SUMIFS(рўйхат!AB:AB,рўйхат!$CY:$CY,$B$840,рўйхат!$B:$B,$C830)</f>
        <v/>
      </c>
      <c r="AD830" s="36">
        <f>SUMIFS(рўйхат!AC:AC,рўйхат!$CY:$CY,$B$840,рўйхат!$B:$B,$C830)</f>
        <v/>
      </c>
      <c r="AE830" s="35">
        <f>SUMIFS(рўйхат!AD:AD,рўйхат!$CY:$CY,$B$840,рўйхат!$B:$B,$C830)</f>
        <v/>
      </c>
      <c r="AF830" s="36">
        <f>SUMIFS(рўйхат!AE:AE,рўйхат!$CY:$CY,$B$840,рўйхат!$B:$B,$C830)</f>
        <v/>
      </c>
      <c r="AG830" s="35">
        <f>SUMIFS(рўйхат!AH:AH,рўйхат!$CY:$CY,$B$840,рўйхат!$B:$B,$C830)</f>
        <v/>
      </c>
      <c r="AH830" s="36">
        <f>SUMIFS(рўйхат!AI:AI,рўйхат!$CY:$CY,$B$840,рўйхат!$B:$B,$C830)</f>
        <v/>
      </c>
      <c r="AI830" s="35">
        <f>SUMIFS(рўйхат!AJ:AJ,рўйхат!$CY:$CY,$B$840,рўйхат!$B:$B,$C830)</f>
        <v/>
      </c>
      <c r="AJ830" s="36">
        <f>SUMIFS(рўйхат!AK:AK,рўйхат!$CY:$CY,$B$840,рўйхат!$B:$B,$C830)</f>
        <v/>
      </c>
      <c r="AK830" s="35">
        <f>SUMIFS(рўйхат!AL:AL,рўйхат!$CY:$CY,$B$840,рўйхат!$B:$B,$C830)</f>
        <v/>
      </c>
      <c r="AL830" s="36">
        <f>SUMIFS(рўйхат!AM:AM,рўйхат!$CY:$CY,$B$840,рўйхат!$B:$B,$C830)</f>
        <v/>
      </c>
      <c r="AM830" s="77">
        <f>IFERROR(Q830/E830,0)</f>
        <v/>
      </c>
      <c r="AN830" s="77">
        <f>IFERROR(R830/F830,0)</f>
        <v/>
      </c>
      <c r="AO830" s="35">
        <f>SUMIFS(рўйхат!AX:AX,рўйхат!$CY:$CY,$B$840,рўйхат!$B:$B,$C830)</f>
        <v/>
      </c>
      <c r="AP830" s="36">
        <f>SUMIFS(рўйхат!AY:AY,рўйхат!$CY:$CY,$B$840,рўйхат!$B:$B,$C830)</f>
        <v/>
      </c>
      <c r="AQ830" s="35">
        <f>SUMIFS(рўйхат!AZ:AZ,рўйхат!$CY:$CY,$B$840,рўйхат!$B:$B,$C830)</f>
        <v/>
      </c>
      <c r="AR830" s="36">
        <f>SUMIFS(рўйхат!BA:BA,рўйхат!$CY:$CY,$B$840,рўйхат!$B:$B,$C830)</f>
        <v/>
      </c>
      <c r="AS830" s="35">
        <f>SUMIFS(рўйхат!BB:BB,рўйхат!$CY:$CY,$B$840,рўйхат!$B:$B,$C830)</f>
        <v/>
      </c>
      <c r="AT830" s="36">
        <f>SUMIFS(рўйхат!BC:BC,рўйхат!$CY:$CY,$B$840,рўйхат!$B:$B,$C830)</f>
        <v/>
      </c>
      <c r="AU830" s="35">
        <f>SUMIFS(рўйхат!BD:BD,рўйхат!$CY:$CY,$B$840,рўйхат!$B:$B,$C830)</f>
        <v/>
      </c>
      <c r="AV830" s="36">
        <f>SUMIFS(рўйхат!BE:BE,рўйхат!$CY:$CY,$B$840,рўйхат!$B:$B,$C830)</f>
        <v/>
      </c>
      <c r="AW830" s="35">
        <f>SUMIFS(рўйхат!BF:BF,рўйхат!$CY:$CY,$B$840,рўйхат!$B:$B,$C830)</f>
        <v/>
      </c>
      <c r="AX830" s="36">
        <f>SUMIFS(рўйхат!BG:BG,рўйхат!$CY:$CY,$B$840,рўйхат!$B:$B,$C830)</f>
        <v/>
      </c>
      <c r="AY830" s="35">
        <f>SUMIFS(рўйхат!BH:BH,рўйхат!$CY:$CY,$B$840,рўйхат!$B:$B,$C830)</f>
        <v/>
      </c>
      <c r="AZ830" s="36">
        <f>SUMIFS(рўйхат!BI:BI,рўйхат!$CY:$CY,$B$840,рўйхат!$B:$B,$C830)</f>
        <v/>
      </c>
      <c r="BA830" s="35">
        <f>SUMIFS(рўйхат!BJ:BJ,рўйхат!$CY:$CY,$B$840,рўйхат!$B:$B,$C830)</f>
        <v/>
      </c>
      <c r="BB830" s="36">
        <f>SUMIFS(рўйхат!BK:BK,рўйхат!$CY:$CY,$B$840,рўйхат!$B:$B,$C830)</f>
        <v/>
      </c>
      <c r="BC830" s="77">
        <f>IFERROR(AO830/E830,0)</f>
        <v/>
      </c>
      <c r="BD830" s="77">
        <f>IFERROR(AP830/F830,0)</f>
        <v/>
      </c>
      <c r="BE830" s="35">
        <f>SUMIFS(рўйхат!BL:BL,рўйхат!$CY:$CY,$B$840,рўйхат!$B:$B,$C830)</f>
        <v/>
      </c>
      <c r="BF830" s="36">
        <f>SUMIFS(рўйхат!BM:BM,рўйхат!$CY:$CY,$B$840,рўйхат!$B:$B,$C830)</f>
        <v/>
      </c>
      <c r="BG830" s="35">
        <f>SUMIFS(рўйхат!BN:BN,рўйхат!$CY:$CY,$B$840,рўйхат!$B:$B,$C830)</f>
        <v/>
      </c>
      <c r="BH830" s="36">
        <f>SUMIFS(рўйхат!BO:BO,рўйхат!$CY:$CY,$B$840,рўйхат!$B:$B,$C830)</f>
        <v/>
      </c>
      <c r="BI830" s="35">
        <f>SUMIFS(рўйхат!BP:BP,рўйхат!$CY:$CY,$B$840,рўйхат!$B:$B,$C830)</f>
        <v/>
      </c>
      <c r="BJ830" s="36">
        <f>SUMIFS(рўйхат!BQ:BQ,рўйхат!$CY:$CY,$B$840,рўйхат!$B:$B,$C830)</f>
        <v/>
      </c>
      <c r="BK830" s="35">
        <f>SUMIFS(рўйхат!BR:BR,рўйхат!$CY:$CY,$B$840,рўйхат!$B:$B,$C830)</f>
        <v/>
      </c>
      <c r="BL830" s="36">
        <f>SUMIFS(рўйхат!BS:BS,рўйхат!$CY:$CY,$B$840,рўйхат!$B:$B,$C830)</f>
        <v/>
      </c>
      <c r="BM830" s="35">
        <f>SUMIFS(рўйхат!BT:BT,рўйхат!$CY:$CY,$B$840,рўйхат!$B:$B,$C830)</f>
        <v/>
      </c>
      <c r="BN830" s="36">
        <f>SUMIFS(рўйхат!BU:BU,рўйхат!$CY:$CY,$B$840,рўйхат!$B:$B,$C830)</f>
        <v/>
      </c>
      <c r="BO830" s="35">
        <f>SUMIFS(рўйхат!BX:BX,рўйхат!$CY:$CY,$B$840,рўйхат!$B:$B,$C830)</f>
        <v/>
      </c>
      <c r="BP830" s="36">
        <f>SUMIFS(рўйхат!BY:BY,рўйхат!$CY:$CY,$B$840,рўйхат!$B:$B,$C830)</f>
        <v/>
      </c>
      <c r="BQ830" s="35">
        <f>SUMIFS(рўйхат!BZ:BZ,рўйхат!$CY:$CY,$B$840,рўйхат!$B:$B,$C830)</f>
        <v/>
      </c>
      <c r="BR830" s="36">
        <f>SUMIFS(рўйхат!CA:CA,рўйхат!$CY:$CY,$B$840,рўйхат!$B:$B,$C830)</f>
        <v/>
      </c>
      <c r="BS830" s="35">
        <f>SUMIFS(рўйхат!CB:CB,рўйхат!$CY:$CY,$B$840,рўйхат!$B:$B,$C830)</f>
        <v/>
      </c>
      <c r="BT830" s="36">
        <f>SUMIFS(рўйхат!CC:CC,рўйхат!$CY:$CY,$B$840,рўйхат!$B:$B,$C830)</f>
        <v/>
      </c>
      <c r="BU830" s="35">
        <f>SUMIFS(рўйхат!CD:CD,рўйхат!$CY:$CY,$B$840,рўйхат!$B:$B,$C830)</f>
        <v/>
      </c>
      <c r="BV830" s="36">
        <f>SUMIFS(рўйхат!CE:CE,рўйхат!$CY:$CY,$B$840,рўйхат!$B:$B,$C830)</f>
        <v/>
      </c>
      <c r="BW830" s="35">
        <f>SUMIFS(рўйхат!CH:CH,рўйхат!$CY:$CY,$B$840,рўйхат!$B:$B,$C830)</f>
        <v/>
      </c>
      <c r="BX830" s="36">
        <f>SUMIFS(рўйхат!CI:CI,рўйхат!$CY:$CY,$B$840,рўйхат!$B:$B,$C830)</f>
        <v/>
      </c>
      <c r="BY830" s="35">
        <f>SUMIFS(рўйхат!CJ:CJ,рўйхат!$CY:$CY,$B$840,рўйхат!$B:$B,$C830)</f>
        <v/>
      </c>
      <c r="BZ830" s="36">
        <f>SUMIFS(рўйхат!CK:CK,рўйхат!$CY:$CY,$B$840,рўйхат!$B:$B,$C830)</f>
        <v/>
      </c>
      <c r="CA830" s="35">
        <f>SUMIFS(рўйхат!CL:CL,рўйхат!$CY:$CY,$B$840,рўйхат!$B:$B,$C830)</f>
        <v/>
      </c>
      <c r="CB830" s="36">
        <f>SUMIFS(рўйхат!CM:CM,рўйхат!$CY:$CY,$B$840,рўйхат!$B:$B,$C830)</f>
        <v/>
      </c>
      <c r="CC830" s="35">
        <f>SUMIFS(рўйхат!CN:CN,рўйхат!$CY:$CY,$B$840,рўйхат!$B:$B,$C830)</f>
        <v/>
      </c>
      <c r="CD830" s="36">
        <f>SUMIFS(рўйхат!CO:CO,рўйхат!$CY:$CY,$B$840,рўйхат!$B:$B,$C830)</f>
        <v/>
      </c>
      <c r="CE830" s="77">
        <f>IFERROR(BE830/(Q830+BE830),0)</f>
        <v/>
      </c>
      <c r="CF830" s="78">
        <f>IFERROR(BF830/(R830+BF830),0)</f>
        <v/>
      </c>
      <c r="CG830" s="8">
        <f>COUNTIFS(B:B,B830)</f>
        <v/>
      </c>
    </row>
    <row r="831" hidden="1" outlineLevel="1" ht="17.1" customFormat="1" customHeight="1" s="8">
      <c r="A831" s="33" t="n"/>
      <c r="B831" s="50" t="n">
        <v>23</v>
      </c>
      <c r="C831" s="66" t="inlineStr">
        <is>
          <t>Сув хўжалиги вазирлиги</t>
        </is>
      </c>
      <c r="D831" s="16" t="n"/>
      <c r="E831" s="35">
        <f>SUMIFS(рўйхат!F:F,рўйхат!$CY:$CY,$B$840,рўйхат!$B:$B,$C831)</f>
        <v/>
      </c>
      <c r="F831" s="36">
        <f>SUMIFS(рўйхат!G:G,рўйхат!$CY:$CY,$B$840,рўйхат!$B:$B,$C831)</f>
        <v/>
      </c>
      <c r="G831" s="35">
        <f>SUMIFS(рўйхат!H:H,рўйхат!$CY:$CY,$B$840,рўйхат!$B:$B,$C831)</f>
        <v/>
      </c>
      <c r="H831" s="36">
        <f>SUMIFS(рўйхат!I:I,рўйхат!$CY:$CY,$B$840,рўйхат!$B:$B,$C831)</f>
        <v/>
      </c>
      <c r="I831" s="35">
        <f>SUMIFS(рўйхат!J:J,рўйхат!$CY:$CY,$B$840,рўйхат!$B:$B,$C831)</f>
        <v/>
      </c>
      <c r="J831" s="36">
        <f>SUMIFS(рўйхат!K:K,рўйхат!$CY:$CY,$B$840,рўйхат!$B:$B,$C831)</f>
        <v/>
      </c>
      <c r="K831" s="35">
        <f>SUMIFS(рўйхат!L:L,рўйхат!$CY:$CY,$B$840,рўйхат!$B:$B,$C831)</f>
        <v/>
      </c>
      <c r="L831" s="36">
        <f>SUMIFS(рўйхат!M:M,рўйхат!$CY:$CY,$B$840,рўйхат!$B:$B,$C831)</f>
        <v/>
      </c>
      <c r="M831" s="35">
        <f>SUMIFS(рўйхат!N:N,рўйхат!$CY:$CY,$B$840,рўйхат!$B:$B,$C831)</f>
        <v/>
      </c>
      <c r="N831" s="36">
        <f>SUMIFS(рўйхат!O:O,рўйхат!$CY:$CY,$B$840,рўйхат!$B:$B,$C831)</f>
        <v/>
      </c>
      <c r="O831" s="34">
        <f>IFERROR(M831/E831,0)</f>
        <v/>
      </c>
      <c r="P831" s="34">
        <f>IFERROR(N831/F831,0)</f>
        <v/>
      </c>
      <c r="Q831" s="35">
        <f>SUMIFS(рўйхат!P:P,рўйхат!$CY:$CY,$B$840,рўйхат!$B:$B,$C831)</f>
        <v/>
      </c>
      <c r="R831" s="36">
        <f>SUMIFS(рўйхат!Q:Q,рўйхат!$CY:$CY,$B$840,рўйхат!$B:$B,$C831)</f>
        <v/>
      </c>
      <c r="S831" s="35">
        <f>SUMIFS(рўйхат!R:R,рўйхат!$CY:$CY,$B$840,рўйхат!$B:$B,$C831)</f>
        <v/>
      </c>
      <c r="T831" s="36">
        <f>SUMIFS(рўйхат!S:S,рўйхат!$CY:$CY,$B$840,рўйхат!$B:$B,$C831)</f>
        <v/>
      </c>
      <c r="U831" s="35">
        <f>SUMIFS(рўйхат!T:T,рўйхат!$CY:$CY,$B$840,рўйхат!$B:$B,$C831)</f>
        <v/>
      </c>
      <c r="V831" s="36">
        <f>SUMIFS(рўйхат!U:U,рўйхат!$CY:$CY,$B$840,рўйхат!$B:$B,$C831)</f>
        <v/>
      </c>
      <c r="W831" s="35">
        <f>SUMIFS(рўйхат!V:V,рўйхат!$CY:$CY,$B$840,рўйхат!$B:$B,$C831)</f>
        <v/>
      </c>
      <c r="X831" s="36">
        <f>SUMIFS(рўйхат!W:W,рўйхат!$CY:$CY,$B$840,рўйхат!$B:$B,$C831)</f>
        <v/>
      </c>
      <c r="Y831" s="35">
        <f>SUMIFS(рўйхат!X:X,рўйхат!$CY:$CY,$B$840,рўйхат!$B:$B,$C831)</f>
        <v/>
      </c>
      <c r="Z831" s="36">
        <f>SUMIFS(рўйхат!Y:Y,рўйхат!$CY:$CY,$B$840,рўйхат!$B:$B,$C831)</f>
        <v/>
      </c>
      <c r="AA831" s="35">
        <f>SUMIFS(рўйхат!Z:Z,рўйхат!$CY:$CY,$B$840,рўйхат!$B:$B,$C831)</f>
        <v/>
      </c>
      <c r="AB831" s="36">
        <f>SUMIFS(рўйхат!AA:AA,рўйхат!$CY:$CY,$B$840,рўйхат!$B:$B,$C831)</f>
        <v/>
      </c>
      <c r="AC831" s="35">
        <f>SUMIFS(рўйхат!AB:AB,рўйхат!$CY:$CY,$B$840,рўйхат!$B:$B,$C831)</f>
        <v/>
      </c>
      <c r="AD831" s="36">
        <f>SUMIFS(рўйхат!AC:AC,рўйхат!$CY:$CY,$B$840,рўйхат!$B:$B,$C831)</f>
        <v/>
      </c>
      <c r="AE831" s="35">
        <f>SUMIFS(рўйхат!AD:AD,рўйхат!$CY:$CY,$B$840,рўйхат!$B:$B,$C831)</f>
        <v/>
      </c>
      <c r="AF831" s="36">
        <f>SUMIFS(рўйхат!AE:AE,рўйхат!$CY:$CY,$B$840,рўйхат!$B:$B,$C831)</f>
        <v/>
      </c>
      <c r="AG831" s="35">
        <f>SUMIFS(рўйхат!AH:AH,рўйхат!$CY:$CY,$B$840,рўйхат!$B:$B,$C831)</f>
        <v/>
      </c>
      <c r="AH831" s="36">
        <f>SUMIFS(рўйхат!AI:AI,рўйхат!$CY:$CY,$B$840,рўйхат!$B:$B,$C831)</f>
        <v/>
      </c>
      <c r="AI831" s="35">
        <f>SUMIFS(рўйхат!AJ:AJ,рўйхат!$CY:$CY,$B$840,рўйхат!$B:$B,$C831)</f>
        <v/>
      </c>
      <c r="AJ831" s="36">
        <f>SUMIFS(рўйхат!AK:AK,рўйхат!$CY:$CY,$B$840,рўйхат!$B:$B,$C831)</f>
        <v/>
      </c>
      <c r="AK831" s="35">
        <f>SUMIFS(рўйхат!AL:AL,рўйхат!$CY:$CY,$B$840,рўйхат!$B:$B,$C831)</f>
        <v/>
      </c>
      <c r="AL831" s="36">
        <f>SUMIFS(рўйхат!AM:AM,рўйхат!$CY:$CY,$B$840,рўйхат!$B:$B,$C831)</f>
        <v/>
      </c>
      <c r="AM831" s="77">
        <f>IFERROR(Q831/E831,0)</f>
        <v/>
      </c>
      <c r="AN831" s="77">
        <f>IFERROR(R831/F831,0)</f>
        <v/>
      </c>
      <c r="AO831" s="35">
        <f>SUMIFS(рўйхат!AX:AX,рўйхат!$CY:$CY,$B$840,рўйхат!$B:$B,$C831)</f>
        <v/>
      </c>
      <c r="AP831" s="36">
        <f>SUMIFS(рўйхат!AY:AY,рўйхат!$CY:$CY,$B$840,рўйхат!$B:$B,$C831)</f>
        <v/>
      </c>
      <c r="AQ831" s="35">
        <f>SUMIFS(рўйхат!AZ:AZ,рўйхат!$CY:$CY,$B$840,рўйхат!$B:$B,$C831)</f>
        <v/>
      </c>
      <c r="AR831" s="36">
        <f>SUMIFS(рўйхат!BA:BA,рўйхат!$CY:$CY,$B$840,рўйхат!$B:$B,$C831)</f>
        <v/>
      </c>
      <c r="AS831" s="35">
        <f>SUMIFS(рўйхат!BB:BB,рўйхат!$CY:$CY,$B$840,рўйхат!$B:$B,$C831)</f>
        <v/>
      </c>
      <c r="AT831" s="36">
        <f>SUMIFS(рўйхат!BC:BC,рўйхат!$CY:$CY,$B$840,рўйхат!$B:$B,$C831)</f>
        <v/>
      </c>
      <c r="AU831" s="35">
        <f>SUMIFS(рўйхат!BD:BD,рўйхат!$CY:$CY,$B$840,рўйхат!$B:$B,$C831)</f>
        <v/>
      </c>
      <c r="AV831" s="36">
        <f>SUMIFS(рўйхат!BE:BE,рўйхат!$CY:$CY,$B$840,рўйхат!$B:$B,$C831)</f>
        <v/>
      </c>
      <c r="AW831" s="35">
        <f>SUMIFS(рўйхат!BF:BF,рўйхат!$CY:$CY,$B$840,рўйхат!$B:$B,$C831)</f>
        <v/>
      </c>
      <c r="AX831" s="36">
        <f>SUMIFS(рўйхат!BG:BG,рўйхат!$CY:$CY,$B$840,рўйхат!$B:$B,$C831)</f>
        <v/>
      </c>
      <c r="AY831" s="35">
        <f>SUMIFS(рўйхат!BH:BH,рўйхат!$CY:$CY,$B$840,рўйхат!$B:$B,$C831)</f>
        <v/>
      </c>
      <c r="AZ831" s="36">
        <f>SUMIFS(рўйхат!BI:BI,рўйхат!$CY:$CY,$B$840,рўйхат!$B:$B,$C831)</f>
        <v/>
      </c>
      <c r="BA831" s="35">
        <f>SUMIFS(рўйхат!BJ:BJ,рўйхат!$CY:$CY,$B$840,рўйхат!$B:$B,$C831)</f>
        <v/>
      </c>
      <c r="BB831" s="36">
        <f>SUMIFS(рўйхат!BK:BK,рўйхат!$CY:$CY,$B$840,рўйхат!$B:$B,$C831)</f>
        <v/>
      </c>
      <c r="BC831" s="77">
        <f>IFERROR(AO831/E831,0)</f>
        <v/>
      </c>
      <c r="BD831" s="77">
        <f>IFERROR(AP831/F831,0)</f>
        <v/>
      </c>
      <c r="BE831" s="35">
        <f>SUMIFS(рўйхат!BL:BL,рўйхат!$CY:$CY,$B$840,рўйхат!$B:$B,$C831)</f>
        <v/>
      </c>
      <c r="BF831" s="36">
        <f>SUMIFS(рўйхат!BM:BM,рўйхат!$CY:$CY,$B$840,рўйхат!$B:$B,$C831)</f>
        <v/>
      </c>
      <c r="BG831" s="35">
        <f>SUMIFS(рўйхат!BN:BN,рўйхат!$CY:$CY,$B$840,рўйхат!$B:$B,$C831)</f>
        <v/>
      </c>
      <c r="BH831" s="36">
        <f>SUMIFS(рўйхат!BO:BO,рўйхат!$CY:$CY,$B$840,рўйхат!$B:$B,$C831)</f>
        <v/>
      </c>
      <c r="BI831" s="35">
        <f>SUMIFS(рўйхат!BP:BP,рўйхат!$CY:$CY,$B$840,рўйхат!$B:$B,$C831)</f>
        <v/>
      </c>
      <c r="BJ831" s="36">
        <f>SUMIFS(рўйхат!BQ:BQ,рўйхат!$CY:$CY,$B$840,рўйхат!$B:$B,$C831)</f>
        <v/>
      </c>
      <c r="BK831" s="35">
        <f>SUMIFS(рўйхат!BR:BR,рўйхат!$CY:$CY,$B$840,рўйхат!$B:$B,$C831)</f>
        <v/>
      </c>
      <c r="BL831" s="36">
        <f>SUMIFS(рўйхат!BS:BS,рўйхат!$CY:$CY,$B$840,рўйхат!$B:$B,$C831)</f>
        <v/>
      </c>
      <c r="BM831" s="35">
        <f>SUMIFS(рўйхат!BT:BT,рўйхат!$CY:$CY,$B$840,рўйхат!$B:$B,$C831)</f>
        <v/>
      </c>
      <c r="BN831" s="36">
        <f>SUMIFS(рўйхат!BU:BU,рўйхат!$CY:$CY,$B$840,рўйхат!$B:$B,$C831)</f>
        <v/>
      </c>
      <c r="BO831" s="35">
        <f>SUMIFS(рўйхат!BX:BX,рўйхат!$CY:$CY,$B$840,рўйхат!$B:$B,$C831)</f>
        <v/>
      </c>
      <c r="BP831" s="36">
        <f>SUMIFS(рўйхат!BY:BY,рўйхат!$CY:$CY,$B$840,рўйхат!$B:$B,$C831)</f>
        <v/>
      </c>
      <c r="BQ831" s="35">
        <f>SUMIFS(рўйхат!BZ:BZ,рўйхат!$CY:$CY,$B$840,рўйхат!$B:$B,$C831)</f>
        <v/>
      </c>
      <c r="BR831" s="36">
        <f>SUMIFS(рўйхат!CA:CA,рўйхат!$CY:$CY,$B$840,рўйхат!$B:$B,$C831)</f>
        <v/>
      </c>
      <c r="BS831" s="35">
        <f>SUMIFS(рўйхат!CB:CB,рўйхат!$CY:$CY,$B$840,рўйхат!$B:$B,$C831)</f>
        <v/>
      </c>
      <c r="BT831" s="36">
        <f>SUMIFS(рўйхат!CC:CC,рўйхат!$CY:$CY,$B$840,рўйхат!$B:$B,$C831)</f>
        <v/>
      </c>
      <c r="BU831" s="35">
        <f>SUMIFS(рўйхат!CD:CD,рўйхат!$CY:$CY,$B$840,рўйхат!$B:$B,$C831)</f>
        <v/>
      </c>
      <c r="BV831" s="36">
        <f>SUMIFS(рўйхат!CE:CE,рўйхат!$CY:$CY,$B$840,рўйхат!$B:$B,$C831)</f>
        <v/>
      </c>
      <c r="BW831" s="35">
        <f>SUMIFS(рўйхат!CH:CH,рўйхат!$CY:$CY,$B$840,рўйхат!$B:$B,$C831)</f>
        <v/>
      </c>
      <c r="BX831" s="36">
        <f>SUMIFS(рўйхат!CI:CI,рўйхат!$CY:$CY,$B$840,рўйхат!$B:$B,$C831)</f>
        <v/>
      </c>
      <c r="BY831" s="35">
        <f>SUMIFS(рўйхат!CJ:CJ,рўйхат!$CY:$CY,$B$840,рўйхат!$B:$B,$C831)</f>
        <v/>
      </c>
      <c r="BZ831" s="36">
        <f>SUMIFS(рўйхат!CK:CK,рўйхат!$CY:$CY,$B$840,рўйхат!$B:$B,$C831)</f>
        <v/>
      </c>
      <c r="CA831" s="35">
        <f>SUMIFS(рўйхат!CL:CL,рўйхат!$CY:$CY,$B$840,рўйхат!$B:$B,$C831)</f>
        <v/>
      </c>
      <c r="CB831" s="36">
        <f>SUMIFS(рўйхат!CM:CM,рўйхат!$CY:$CY,$B$840,рўйхат!$B:$B,$C831)</f>
        <v/>
      </c>
      <c r="CC831" s="35">
        <f>SUMIFS(рўйхат!CN:CN,рўйхат!$CY:$CY,$B$840,рўйхат!$B:$B,$C831)</f>
        <v/>
      </c>
      <c r="CD831" s="36">
        <f>SUMIFS(рўйхат!CO:CO,рўйхат!$CY:$CY,$B$840,рўйхат!$B:$B,$C831)</f>
        <v/>
      </c>
      <c r="CE831" s="77">
        <f>IFERROR(BE831/(Q831+BE831),0)</f>
        <v/>
      </c>
      <c r="CF831" s="78">
        <f>IFERROR(BF831/(R831+BF831),0)</f>
        <v/>
      </c>
      <c r="CG831" s="8">
        <f>COUNTIFS(B:B,B831)</f>
        <v/>
      </c>
    </row>
    <row r="832" hidden="1" outlineLevel="1" ht="17.1" customFormat="1" customHeight="1" s="8">
      <c r="A832" s="33" t="n"/>
      <c r="B832" s="50" t="n">
        <v>24</v>
      </c>
      <c r="C832" s="66" t="inlineStr">
        <is>
          <t>Ташқи ишлар вазирлиги</t>
        </is>
      </c>
      <c r="D832" s="16" t="n"/>
      <c r="E832" s="35">
        <f>SUMIFS(рўйхат!F:F,рўйхат!$CY:$CY,$B$840,рўйхат!$B:$B,$C832)</f>
        <v/>
      </c>
      <c r="F832" s="36">
        <f>SUMIFS(рўйхат!G:G,рўйхат!$CY:$CY,$B$840,рўйхат!$B:$B,$C832)</f>
        <v/>
      </c>
      <c r="G832" s="35">
        <f>SUMIFS(рўйхат!H:H,рўйхат!$CY:$CY,$B$840,рўйхат!$B:$B,$C832)</f>
        <v/>
      </c>
      <c r="H832" s="36">
        <f>SUMIFS(рўйхат!I:I,рўйхат!$CY:$CY,$B$840,рўйхат!$B:$B,$C832)</f>
        <v/>
      </c>
      <c r="I832" s="35">
        <f>SUMIFS(рўйхат!J:J,рўйхат!$CY:$CY,$B$840,рўйхат!$B:$B,$C832)</f>
        <v/>
      </c>
      <c r="J832" s="36">
        <f>SUMIFS(рўйхат!K:K,рўйхат!$CY:$CY,$B$840,рўйхат!$B:$B,$C832)</f>
        <v/>
      </c>
      <c r="K832" s="35">
        <f>SUMIFS(рўйхат!L:L,рўйхат!$CY:$CY,$B$840,рўйхат!$B:$B,$C832)</f>
        <v/>
      </c>
      <c r="L832" s="36">
        <f>SUMIFS(рўйхат!M:M,рўйхат!$CY:$CY,$B$840,рўйхат!$B:$B,$C832)</f>
        <v/>
      </c>
      <c r="M832" s="35">
        <f>SUMIFS(рўйхат!N:N,рўйхат!$CY:$CY,$B$840,рўйхат!$B:$B,$C832)</f>
        <v/>
      </c>
      <c r="N832" s="36">
        <f>SUMIFS(рўйхат!O:O,рўйхат!$CY:$CY,$B$840,рўйхат!$B:$B,$C832)</f>
        <v/>
      </c>
      <c r="O832" s="34">
        <f>IFERROR(M832/E832,0)</f>
        <v/>
      </c>
      <c r="P832" s="34">
        <f>IFERROR(N832/F832,0)</f>
        <v/>
      </c>
      <c r="Q832" s="35">
        <f>SUMIFS(рўйхат!P:P,рўйхат!$CY:$CY,$B$840,рўйхат!$B:$B,$C832)</f>
        <v/>
      </c>
      <c r="R832" s="36">
        <f>SUMIFS(рўйхат!Q:Q,рўйхат!$CY:$CY,$B$840,рўйхат!$B:$B,$C832)</f>
        <v/>
      </c>
      <c r="S832" s="35">
        <f>SUMIFS(рўйхат!R:R,рўйхат!$CY:$CY,$B$840,рўйхат!$B:$B,$C832)</f>
        <v/>
      </c>
      <c r="T832" s="36">
        <f>SUMIFS(рўйхат!S:S,рўйхат!$CY:$CY,$B$840,рўйхат!$B:$B,$C832)</f>
        <v/>
      </c>
      <c r="U832" s="35">
        <f>SUMIFS(рўйхат!T:T,рўйхат!$CY:$CY,$B$840,рўйхат!$B:$B,$C832)</f>
        <v/>
      </c>
      <c r="V832" s="36">
        <f>SUMIFS(рўйхат!U:U,рўйхат!$CY:$CY,$B$840,рўйхат!$B:$B,$C832)</f>
        <v/>
      </c>
      <c r="W832" s="35">
        <f>SUMIFS(рўйхат!V:V,рўйхат!$CY:$CY,$B$840,рўйхат!$B:$B,$C832)</f>
        <v/>
      </c>
      <c r="X832" s="36">
        <f>SUMIFS(рўйхат!W:W,рўйхат!$CY:$CY,$B$840,рўйхат!$B:$B,$C832)</f>
        <v/>
      </c>
      <c r="Y832" s="35">
        <f>SUMIFS(рўйхат!X:X,рўйхат!$CY:$CY,$B$840,рўйхат!$B:$B,$C832)</f>
        <v/>
      </c>
      <c r="Z832" s="36">
        <f>SUMIFS(рўйхат!Y:Y,рўйхат!$CY:$CY,$B$840,рўйхат!$B:$B,$C832)</f>
        <v/>
      </c>
      <c r="AA832" s="35">
        <f>SUMIFS(рўйхат!Z:Z,рўйхат!$CY:$CY,$B$840,рўйхат!$B:$B,$C832)</f>
        <v/>
      </c>
      <c r="AB832" s="36">
        <f>SUMIFS(рўйхат!AA:AA,рўйхат!$CY:$CY,$B$840,рўйхат!$B:$B,$C832)</f>
        <v/>
      </c>
      <c r="AC832" s="35">
        <f>SUMIFS(рўйхат!AB:AB,рўйхат!$CY:$CY,$B$840,рўйхат!$B:$B,$C832)</f>
        <v/>
      </c>
      <c r="AD832" s="36">
        <f>SUMIFS(рўйхат!AC:AC,рўйхат!$CY:$CY,$B$840,рўйхат!$B:$B,$C832)</f>
        <v/>
      </c>
      <c r="AE832" s="35">
        <f>SUMIFS(рўйхат!AD:AD,рўйхат!$CY:$CY,$B$840,рўйхат!$B:$B,$C832)</f>
        <v/>
      </c>
      <c r="AF832" s="36">
        <f>SUMIFS(рўйхат!AE:AE,рўйхат!$CY:$CY,$B$840,рўйхат!$B:$B,$C832)</f>
        <v/>
      </c>
      <c r="AG832" s="35">
        <f>SUMIFS(рўйхат!AH:AH,рўйхат!$CY:$CY,$B$840,рўйхат!$B:$B,$C832)</f>
        <v/>
      </c>
      <c r="AH832" s="36">
        <f>SUMIFS(рўйхат!AI:AI,рўйхат!$CY:$CY,$B$840,рўйхат!$B:$B,$C832)</f>
        <v/>
      </c>
      <c r="AI832" s="35">
        <f>SUMIFS(рўйхат!AJ:AJ,рўйхат!$CY:$CY,$B$840,рўйхат!$B:$B,$C832)</f>
        <v/>
      </c>
      <c r="AJ832" s="36">
        <f>SUMIFS(рўйхат!AK:AK,рўйхат!$CY:$CY,$B$840,рўйхат!$B:$B,$C832)</f>
        <v/>
      </c>
      <c r="AK832" s="35">
        <f>SUMIFS(рўйхат!AL:AL,рўйхат!$CY:$CY,$B$840,рўйхат!$B:$B,$C832)</f>
        <v/>
      </c>
      <c r="AL832" s="36">
        <f>SUMIFS(рўйхат!AM:AM,рўйхат!$CY:$CY,$B$840,рўйхат!$B:$B,$C832)</f>
        <v/>
      </c>
      <c r="AM832" s="77">
        <f>IFERROR(Q832/E832,0)</f>
        <v/>
      </c>
      <c r="AN832" s="77">
        <f>IFERROR(R832/F832,0)</f>
        <v/>
      </c>
      <c r="AO832" s="35">
        <f>SUMIFS(рўйхат!AX:AX,рўйхат!$CY:$CY,$B$840,рўйхат!$B:$B,$C832)</f>
        <v/>
      </c>
      <c r="AP832" s="36">
        <f>SUMIFS(рўйхат!AY:AY,рўйхат!$CY:$CY,$B$840,рўйхат!$B:$B,$C832)</f>
        <v/>
      </c>
      <c r="AQ832" s="35">
        <f>SUMIFS(рўйхат!AZ:AZ,рўйхат!$CY:$CY,$B$840,рўйхат!$B:$B,$C832)</f>
        <v/>
      </c>
      <c r="AR832" s="36">
        <f>SUMIFS(рўйхат!BA:BA,рўйхат!$CY:$CY,$B$840,рўйхат!$B:$B,$C832)</f>
        <v/>
      </c>
      <c r="AS832" s="35">
        <f>SUMIFS(рўйхат!BB:BB,рўйхат!$CY:$CY,$B$840,рўйхат!$B:$B,$C832)</f>
        <v/>
      </c>
      <c r="AT832" s="36">
        <f>SUMIFS(рўйхат!BC:BC,рўйхат!$CY:$CY,$B$840,рўйхат!$B:$B,$C832)</f>
        <v/>
      </c>
      <c r="AU832" s="35">
        <f>SUMIFS(рўйхат!BD:BD,рўйхат!$CY:$CY,$B$840,рўйхат!$B:$B,$C832)</f>
        <v/>
      </c>
      <c r="AV832" s="36">
        <f>SUMIFS(рўйхат!BE:BE,рўйхат!$CY:$CY,$B$840,рўйхат!$B:$B,$C832)</f>
        <v/>
      </c>
      <c r="AW832" s="35">
        <f>SUMIFS(рўйхат!BF:BF,рўйхат!$CY:$CY,$B$840,рўйхат!$B:$B,$C832)</f>
        <v/>
      </c>
      <c r="AX832" s="36">
        <f>SUMIFS(рўйхат!BG:BG,рўйхат!$CY:$CY,$B$840,рўйхат!$B:$B,$C832)</f>
        <v/>
      </c>
      <c r="AY832" s="35">
        <f>SUMIFS(рўйхат!BH:BH,рўйхат!$CY:$CY,$B$840,рўйхат!$B:$B,$C832)</f>
        <v/>
      </c>
      <c r="AZ832" s="36">
        <f>SUMIFS(рўйхат!BI:BI,рўйхат!$CY:$CY,$B$840,рўйхат!$B:$B,$C832)</f>
        <v/>
      </c>
      <c r="BA832" s="35">
        <f>SUMIFS(рўйхат!BJ:BJ,рўйхат!$CY:$CY,$B$840,рўйхат!$B:$B,$C832)</f>
        <v/>
      </c>
      <c r="BB832" s="36">
        <f>SUMIFS(рўйхат!BK:BK,рўйхат!$CY:$CY,$B$840,рўйхат!$B:$B,$C832)</f>
        <v/>
      </c>
      <c r="BC832" s="77">
        <f>IFERROR(AO832/E832,0)</f>
        <v/>
      </c>
      <c r="BD832" s="77">
        <f>IFERROR(AP832/F832,0)</f>
        <v/>
      </c>
      <c r="BE832" s="35">
        <f>SUMIFS(рўйхат!BL:BL,рўйхат!$CY:$CY,$B$840,рўйхат!$B:$B,$C832)</f>
        <v/>
      </c>
      <c r="BF832" s="36">
        <f>SUMIFS(рўйхат!BM:BM,рўйхат!$CY:$CY,$B$840,рўйхат!$B:$B,$C832)</f>
        <v/>
      </c>
      <c r="BG832" s="35">
        <f>SUMIFS(рўйхат!BN:BN,рўйхат!$CY:$CY,$B$840,рўйхат!$B:$B,$C832)</f>
        <v/>
      </c>
      <c r="BH832" s="36">
        <f>SUMIFS(рўйхат!BO:BO,рўйхат!$CY:$CY,$B$840,рўйхат!$B:$B,$C832)</f>
        <v/>
      </c>
      <c r="BI832" s="35">
        <f>SUMIFS(рўйхат!BP:BP,рўйхат!$CY:$CY,$B$840,рўйхат!$B:$B,$C832)</f>
        <v/>
      </c>
      <c r="BJ832" s="36">
        <f>SUMIFS(рўйхат!BQ:BQ,рўйхат!$CY:$CY,$B$840,рўйхат!$B:$B,$C832)</f>
        <v/>
      </c>
      <c r="BK832" s="35">
        <f>SUMIFS(рўйхат!BR:BR,рўйхат!$CY:$CY,$B$840,рўйхат!$B:$B,$C832)</f>
        <v/>
      </c>
      <c r="BL832" s="36">
        <f>SUMIFS(рўйхат!BS:BS,рўйхат!$CY:$CY,$B$840,рўйхат!$B:$B,$C832)</f>
        <v/>
      </c>
      <c r="BM832" s="35">
        <f>SUMIFS(рўйхат!BT:BT,рўйхат!$CY:$CY,$B$840,рўйхат!$B:$B,$C832)</f>
        <v/>
      </c>
      <c r="BN832" s="36">
        <f>SUMIFS(рўйхат!BU:BU,рўйхат!$CY:$CY,$B$840,рўйхат!$B:$B,$C832)</f>
        <v/>
      </c>
      <c r="BO832" s="35">
        <f>SUMIFS(рўйхат!BX:BX,рўйхат!$CY:$CY,$B$840,рўйхат!$B:$B,$C832)</f>
        <v/>
      </c>
      <c r="BP832" s="36">
        <f>SUMIFS(рўйхат!BY:BY,рўйхат!$CY:$CY,$B$840,рўйхат!$B:$B,$C832)</f>
        <v/>
      </c>
      <c r="BQ832" s="35">
        <f>SUMIFS(рўйхат!BZ:BZ,рўйхат!$CY:$CY,$B$840,рўйхат!$B:$B,$C832)</f>
        <v/>
      </c>
      <c r="BR832" s="36">
        <f>SUMIFS(рўйхат!CA:CA,рўйхат!$CY:$CY,$B$840,рўйхат!$B:$B,$C832)</f>
        <v/>
      </c>
      <c r="BS832" s="35">
        <f>SUMIFS(рўйхат!CB:CB,рўйхат!$CY:$CY,$B$840,рўйхат!$B:$B,$C832)</f>
        <v/>
      </c>
      <c r="BT832" s="36">
        <f>SUMIFS(рўйхат!CC:CC,рўйхат!$CY:$CY,$B$840,рўйхат!$B:$B,$C832)</f>
        <v/>
      </c>
      <c r="BU832" s="35">
        <f>SUMIFS(рўйхат!CD:CD,рўйхат!$CY:$CY,$B$840,рўйхат!$B:$B,$C832)</f>
        <v/>
      </c>
      <c r="BV832" s="36">
        <f>SUMIFS(рўйхат!CE:CE,рўйхат!$CY:$CY,$B$840,рўйхат!$B:$B,$C832)</f>
        <v/>
      </c>
      <c r="BW832" s="35">
        <f>SUMIFS(рўйхат!CH:CH,рўйхат!$CY:$CY,$B$840,рўйхат!$B:$B,$C832)</f>
        <v/>
      </c>
      <c r="BX832" s="36">
        <f>SUMIFS(рўйхат!CI:CI,рўйхат!$CY:$CY,$B$840,рўйхат!$B:$B,$C832)</f>
        <v/>
      </c>
      <c r="BY832" s="35">
        <f>SUMIFS(рўйхат!CJ:CJ,рўйхат!$CY:$CY,$B$840,рўйхат!$B:$B,$C832)</f>
        <v/>
      </c>
      <c r="BZ832" s="36">
        <f>SUMIFS(рўйхат!CK:CK,рўйхат!$CY:$CY,$B$840,рўйхат!$B:$B,$C832)</f>
        <v/>
      </c>
      <c r="CA832" s="35">
        <f>SUMIFS(рўйхат!CL:CL,рўйхат!$CY:$CY,$B$840,рўйхат!$B:$B,$C832)</f>
        <v/>
      </c>
      <c r="CB832" s="36">
        <f>SUMIFS(рўйхат!CM:CM,рўйхат!$CY:$CY,$B$840,рўйхат!$B:$B,$C832)</f>
        <v/>
      </c>
      <c r="CC832" s="35">
        <f>SUMIFS(рўйхат!CN:CN,рўйхат!$CY:$CY,$B$840,рўйхат!$B:$B,$C832)</f>
        <v/>
      </c>
      <c r="CD832" s="36">
        <f>SUMIFS(рўйхат!CO:CO,рўйхат!$CY:$CY,$B$840,рўйхат!$B:$B,$C832)</f>
        <v/>
      </c>
      <c r="CE832" s="77">
        <f>IFERROR(BE832/(Q832+BE832),0)</f>
        <v/>
      </c>
      <c r="CF832" s="78">
        <f>IFERROR(BF832/(R832+BF832),0)</f>
        <v/>
      </c>
      <c r="CG832" s="8">
        <f>COUNTIFS(B:B,B832)</f>
        <v/>
      </c>
    </row>
    <row r="833" hidden="1" outlineLevel="1" ht="17.1" customFormat="1" customHeight="1" s="8">
      <c r="A833" s="31" t="n"/>
      <c r="B833" s="50" t="n">
        <v>25</v>
      </c>
      <c r="C833" s="65" t="inlineStr">
        <is>
          <t>Тоғ-кон саноати ва геология вазирлиги</t>
        </is>
      </c>
      <c r="D833" s="16" t="n"/>
      <c r="E833" s="35">
        <f>SUMIFS(рўйхат!F:F,рўйхат!$CY:$CY,$B$840,рўйхат!$B:$B,$C833)</f>
        <v/>
      </c>
      <c r="F833" s="36">
        <f>SUMIFS(рўйхат!G:G,рўйхат!$CY:$CY,$B$840,рўйхат!$B:$B,$C833)</f>
        <v/>
      </c>
      <c r="G833" s="35">
        <f>SUMIFS(рўйхат!H:H,рўйхат!$CY:$CY,$B$840,рўйхат!$B:$B,$C833)</f>
        <v/>
      </c>
      <c r="H833" s="36">
        <f>SUMIFS(рўйхат!I:I,рўйхат!$CY:$CY,$B$840,рўйхат!$B:$B,$C833)</f>
        <v/>
      </c>
      <c r="I833" s="35">
        <f>SUMIFS(рўйхат!J:J,рўйхат!$CY:$CY,$B$840,рўйхат!$B:$B,$C833)</f>
        <v/>
      </c>
      <c r="J833" s="36">
        <f>SUMIFS(рўйхат!K:K,рўйхат!$CY:$CY,$B$840,рўйхат!$B:$B,$C833)</f>
        <v/>
      </c>
      <c r="K833" s="35">
        <f>SUMIFS(рўйхат!L:L,рўйхат!$CY:$CY,$B$840,рўйхат!$B:$B,$C833)</f>
        <v/>
      </c>
      <c r="L833" s="36">
        <f>SUMIFS(рўйхат!M:M,рўйхат!$CY:$CY,$B$840,рўйхат!$B:$B,$C833)</f>
        <v/>
      </c>
      <c r="M833" s="35">
        <f>SUMIFS(рўйхат!N:N,рўйхат!$CY:$CY,$B$840,рўйхат!$B:$B,$C833)</f>
        <v/>
      </c>
      <c r="N833" s="36">
        <f>SUMIFS(рўйхат!O:O,рўйхат!$CY:$CY,$B$840,рўйхат!$B:$B,$C833)</f>
        <v/>
      </c>
      <c r="O833" s="34">
        <f>IFERROR(M833/E833,0)</f>
        <v/>
      </c>
      <c r="P833" s="34">
        <f>IFERROR(N833/F833,0)</f>
        <v/>
      </c>
      <c r="Q833" s="35">
        <f>SUMIFS(рўйхат!P:P,рўйхат!$CY:$CY,$B$840,рўйхат!$B:$B,$C833)</f>
        <v/>
      </c>
      <c r="R833" s="36">
        <f>SUMIFS(рўйхат!Q:Q,рўйхат!$CY:$CY,$B$840,рўйхат!$B:$B,$C833)</f>
        <v/>
      </c>
      <c r="S833" s="35">
        <f>SUMIFS(рўйхат!R:R,рўйхат!$CY:$CY,$B$840,рўйхат!$B:$B,$C833)</f>
        <v/>
      </c>
      <c r="T833" s="36">
        <f>SUMIFS(рўйхат!S:S,рўйхат!$CY:$CY,$B$840,рўйхат!$B:$B,$C833)</f>
        <v/>
      </c>
      <c r="U833" s="35">
        <f>SUMIFS(рўйхат!T:T,рўйхат!$CY:$CY,$B$840,рўйхат!$B:$B,$C833)</f>
        <v/>
      </c>
      <c r="V833" s="36">
        <f>SUMIFS(рўйхат!U:U,рўйхат!$CY:$CY,$B$840,рўйхат!$B:$B,$C833)</f>
        <v/>
      </c>
      <c r="W833" s="35">
        <f>SUMIFS(рўйхат!V:V,рўйхат!$CY:$CY,$B$840,рўйхат!$B:$B,$C833)</f>
        <v/>
      </c>
      <c r="X833" s="36">
        <f>SUMIFS(рўйхат!W:W,рўйхат!$CY:$CY,$B$840,рўйхат!$B:$B,$C833)</f>
        <v/>
      </c>
      <c r="Y833" s="35">
        <f>SUMIFS(рўйхат!X:X,рўйхат!$CY:$CY,$B$840,рўйхат!$B:$B,$C833)</f>
        <v/>
      </c>
      <c r="Z833" s="36">
        <f>SUMIFS(рўйхат!Y:Y,рўйхат!$CY:$CY,$B$840,рўйхат!$B:$B,$C833)</f>
        <v/>
      </c>
      <c r="AA833" s="35">
        <f>SUMIFS(рўйхат!Z:Z,рўйхат!$CY:$CY,$B$840,рўйхат!$B:$B,$C833)</f>
        <v/>
      </c>
      <c r="AB833" s="36">
        <f>SUMIFS(рўйхат!AA:AA,рўйхат!$CY:$CY,$B$840,рўйхат!$B:$B,$C833)</f>
        <v/>
      </c>
      <c r="AC833" s="35">
        <f>SUMIFS(рўйхат!AB:AB,рўйхат!$CY:$CY,$B$840,рўйхат!$B:$B,$C833)</f>
        <v/>
      </c>
      <c r="AD833" s="36">
        <f>SUMIFS(рўйхат!AC:AC,рўйхат!$CY:$CY,$B$840,рўйхат!$B:$B,$C833)</f>
        <v/>
      </c>
      <c r="AE833" s="35">
        <f>SUMIFS(рўйхат!AD:AD,рўйхат!$CY:$CY,$B$840,рўйхат!$B:$B,$C833)</f>
        <v/>
      </c>
      <c r="AF833" s="36">
        <f>SUMIFS(рўйхат!AE:AE,рўйхат!$CY:$CY,$B$840,рўйхат!$B:$B,$C833)</f>
        <v/>
      </c>
      <c r="AG833" s="35">
        <f>SUMIFS(рўйхат!AH:AH,рўйхат!$CY:$CY,$B$840,рўйхат!$B:$B,$C833)</f>
        <v/>
      </c>
      <c r="AH833" s="36">
        <f>SUMIFS(рўйхат!AI:AI,рўйхат!$CY:$CY,$B$840,рўйхат!$B:$B,$C833)</f>
        <v/>
      </c>
      <c r="AI833" s="35">
        <f>SUMIFS(рўйхат!AJ:AJ,рўйхат!$CY:$CY,$B$840,рўйхат!$B:$B,$C833)</f>
        <v/>
      </c>
      <c r="AJ833" s="36">
        <f>SUMIFS(рўйхат!AK:AK,рўйхат!$CY:$CY,$B$840,рўйхат!$B:$B,$C833)</f>
        <v/>
      </c>
      <c r="AK833" s="35">
        <f>SUMIFS(рўйхат!AL:AL,рўйхат!$CY:$CY,$B$840,рўйхат!$B:$B,$C833)</f>
        <v/>
      </c>
      <c r="AL833" s="36">
        <f>SUMIFS(рўйхат!AM:AM,рўйхат!$CY:$CY,$B$840,рўйхат!$B:$B,$C833)</f>
        <v/>
      </c>
      <c r="AM833" s="77">
        <f>IFERROR(Q833/E833,0)</f>
        <v/>
      </c>
      <c r="AN833" s="77">
        <f>IFERROR(R833/F833,0)</f>
        <v/>
      </c>
      <c r="AO833" s="35">
        <f>SUMIFS(рўйхат!AX:AX,рўйхат!$CY:$CY,$B$840,рўйхат!$B:$B,$C833)</f>
        <v/>
      </c>
      <c r="AP833" s="36">
        <f>SUMIFS(рўйхат!AY:AY,рўйхат!$CY:$CY,$B$840,рўйхат!$B:$B,$C833)</f>
        <v/>
      </c>
      <c r="AQ833" s="35">
        <f>SUMIFS(рўйхат!AZ:AZ,рўйхат!$CY:$CY,$B$840,рўйхат!$B:$B,$C833)</f>
        <v/>
      </c>
      <c r="AR833" s="36">
        <f>SUMIFS(рўйхат!BA:BA,рўйхат!$CY:$CY,$B$840,рўйхат!$B:$B,$C833)</f>
        <v/>
      </c>
      <c r="AS833" s="35">
        <f>SUMIFS(рўйхат!BB:BB,рўйхат!$CY:$CY,$B$840,рўйхат!$B:$B,$C833)</f>
        <v/>
      </c>
      <c r="AT833" s="36">
        <f>SUMIFS(рўйхат!BC:BC,рўйхат!$CY:$CY,$B$840,рўйхат!$B:$B,$C833)</f>
        <v/>
      </c>
      <c r="AU833" s="35">
        <f>SUMIFS(рўйхат!BD:BD,рўйхат!$CY:$CY,$B$840,рўйхат!$B:$B,$C833)</f>
        <v/>
      </c>
      <c r="AV833" s="36">
        <f>SUMIFS(рўйхат!BE:BE,рўйхат!$CY:$CY,$B$840,рўйхат!$B:$B,$C833)</f>
        <v/>
      </c>
      <c r="AW833" s="35">
        <f>SUMIFS(рўйхат!BF:BF,рўйхат!$CY:$CY,$B$840,рўйхат!$B:$B,$C833)</f>
        <v/>
      </c>
      <c r="AX833" s="36">
        <f>SUMIFS(рўйхат!BG:BG,рўйхат!$CY:$CY,$B$840,рўйхат!$B:$B,$C833)</f>
        <v/>
      </c>
      <c r="AY833" s="35">
        <f>SUMIFS(рўйхат!BH:BH,рўйхат!$CY:$CY,$B$840,рўйхат!$B:$B,$C833)</f>
        <v/>
      </c>
      <c r="AZ833" s="36">
        <f>SUMIFS(рўйхат!BI:BI,рўйхат!$CY:$CY,$B$840,рўйхат!$B:$B,$C833)</f>
        <v/>
      </c>
      <c r="BA833" s="35">
        <f>SUMIFS(рўйхат!BJ:BJ,рўйхат!$CY:$CY,$B$840,рўйхат!$B:$B,$C833)</f>
        <v/>
      </c>
      <c r="BB833" s="36">
        <f>SUMIFS(рўйхат!BK:BK,рўйхат!$CY:$CY,$B$840,рўйхат!$B:$B,$C833)</f>
        <v/>
      </c>
      <c r="BC833" s="77">
        <f>IFERROR(AO833/E833,0)</f>
        <v/>
      </c>
      <c r="BD833" s="77">
        <f>IFERROR(AP833/F833,0)</f>
        <v/>
      </c>
      <c r="BE833" s="35">
        <f>SUMIFS(рўйхат!BL:BL,рўйхат!$CY:$CY,$B$840,рўйхат!$B:$B,$C833)</f>
        <v/>
      </c>
      <c r="BF833" s="36">
        <f>SUMIFS(рўйхат!BM:BM,рўйхат!$CY:$CY,$B$840,рўйхат!$B:$B,$C833)</f>
        <v/>
      </c>
      <c r="BG833" s="35">
        <f>SUMIFS(рўйхат!BN:BN,рўйхат!$CY:$CY,$B$840,рўйхат!$B:$B,$C833)</f>
        <v/>
      </c>
      <c r="BH833" s="36">
        <f>SUMIFS(рўйхат!BO:BO,рўйхат!$CY:$CY,$B$840,рўйхат!$B:$B,$C833)</f>
        <v/>
      </c>
      <c r="BI833" s="35">
        <f>SUMIFS(рўйхат!BP:BP,рўйхат!$CY:$CY,$B$840,рўйхат!$B:$B,$C833)</f>
        <v/>
      </c>
      <c r="BJ833" s="36">
        <f>SUMIFS(рўйхат!BQ:BQ,рўйхат!$CY:$CY,$B$840,рўйхат!$B:$B,$C833)</f>
        <v/>
      </c>
      <c r="BK833" s="35">
        <f>SUMIFS(рўйхат!BR:BR,рўйхат!$CY:$CY,$B$840,рўйхат!$B:$B,$C833)</f>
        <v/>
      </c>
      <c r="BL833" s="36">
        <f>SUMIFS(рўйхат!BS:BS,рўйхат!$CY:$CY,$B$840,рўйхат!$B:$B,$C833)</f>
        <v/>
      </c>
      <c r="BM833" s="35">
        <f>SUMIFS(рўйхат!BT:BT,рўйхат!$CY:$CY,$B$840,рўйхат!$B:$B,$C833)</f>
        <v/>
      </c>
      <c r="BN833" s="36">
        <f>SUMIFS(рўйхат!BU:BU,рўйхат!$CY:$CY,$B$840,рўйхат!$B:$B,$C833)</f>
        <v/>
      </c>
      <c r="BO833" s="35">
        <f>SUMIFS(рўйхат!BX:BX,рўйхат!$CY:$CY,$B$840,рўйхат!$B:$B,$C833)</f>
        <v/>
      </c>
      <c r="BP833" s="36">
        <f>SUMIFS(рўйхат!BY:BY,рўйхат!$CY:$CY,$B$840,рўйхат!$B:$B,$C833)</f>
        <v/>
      </c>
      <c r="BQ833" s="35">
        <f>SUMIFS(рўйхат!BZ:BZ,рўйхат!$CY:$CY,$B$840,рўйхат!$B:$B,$C833)</f>
        <v/>
      </c>
      <c r="BR833" s="36">
        <f>SUMIFS(рўйхат!CA:CA,рўйхат!$CY:$CY,$B$840,рўйхат!$B:$B,$C833)</f>
        <v/>
      </c>
      <c r="BS833" s="35">
        <f>SUMIFS(рўйхат!CB:CB,рўйхат!$CY:$CY,$B$840,рўйхат!$B:$B,$C833)</f>
        <v/>
      </c>
      <c r="BT833" s="36">
        <f>SUMIFS(рўйхат!CC:CC,рўйхат!$CY:$CY,$B$840,рўйхат!$B:$B,$C833)</f>
        <v/>
      </c>
      <c r="BU833" s="35">
        <f>SUMIFS(рўйхат!CD:CD,рўйхат!$CY:$CY,$B$840,рўйхат!$B:$B,$C833)</f>
        <v/>
      </c>
      <c r="BV833" s="36">
        <f>SUMIFS(рўйхат!CE:CE,рўйхат!$CY:$CY,$B$840,рўйхат!$B:$B,$C833)</f>
        <v/>
      </c>
      <c r="BW833" s="35">
        <f>SUMIFS(рўйхат!CH:CH,рўйхат!$CY:$CY,$B$840,рўйхат!$B:$B,$C833)</f>
        <v/>
      </c>
      <c r="BX833" s="36">
        <f>SUMIFS(рўйхат!CI:CI,рўйхат!$CY:$CY,$B$840,рўйхат!$B:$B,$C833)</f>
        <v/>
      </c>
      <c r="BY833" s="35">
        <f>SUMIFS(рўйхат!CJ:CJ,рўйхат!$CY:$CY,$B$840,рўйхат!$B:$B,$C833)</f>
        <v/>
      </c>
      <c r="BZ833" s="36">
        <f>SUMIFS(рўйхат!CK:CK,рўйхат!$CY:$CY,$B$840,рўйхат!$B:$B,$C833)</f>
        <v/>
      </c>
      <c r="CA833" s="35">
        <f>SUMIFS(рўйхат!CL:CL,рўйхат!$CY:$CY,$B$840,рўйхат!$B:$B,$C833)</f>
        <v/>
      </c>
      <c r="CB833" s="36">
        <f>SUMIFS(рўйхат!CM:CM,рўйхат!$CY:$CY,$B$840,рўйхат!$B:$B,$C833)</f>
        <v/>
      </c>
      <c r="CC833" s="35">
        <f>SUMIFS(рўйхат!CN:CN,рўйхат!$CY:$CY,$B$840,рўйхат!$B:$B,$C833)</f>
        <v/>
      </c>
      <c r="CD833" s="36">
        <f>SUMIFS(рўйхат!CO:CO,рўйхат!$CY:$CY,$B$840,рўйхат!$B:$B,$C833)</f>
        <v/>
      </c>
      <c r="CE833" s="77">
        <f>IFERROR(BE833/(Q833+BE833),0)</f>
        <v/>
      </c>
      <c r="CF833" s="78">
        <f>IFERROR(BF833/(R833+BF833),0)</f>
        <v/>
      </c>
      <c r="CG833" s="8">
        <f>COUNTIFS(B:B,B833)</f>
        <v/>
      </c>
    </row>
    <row r="834" hidden="1" outlineLevel="1" ht="17.1" customFormat="1" customHeight="1" s="8">
      <c r="A834" s="31" t="n"/>
      <c r="B834" s="50" t="n">
        <v>26</v>
      </c>
      <c r="C834" s="67" t="inlineStr">
        <is>
          <t>Транспорт вазирлиги</t>
        </is>
      </c>
      <c r="D834" s="16" t="n"/>
      <c r="E834" s="35">
        <f>SUMIFS(рўйхат!F:F,рўйхат!$CY:$CY,$B$840,рўйхат!$B:$B,$C834)</f>
        <v/>
      </c>
      <c r="F834" s="36">
        <f>SUMIFS(рўйхат!G:G,рўйхат!$CY:$CY,$B$840,рўйхат!$B:$B,$C834)</f>
        <v/>
      </c>
      <c r="G834" s="35">
        <f>SUMIFS(рўйхат!H:H,рўйхат!$CY:$CY,$B$840,рўйхат!$B:$B,$C834)</f>
        <v/>
      </c>
      <c r="H834" s="36">
        <f>SUMIFS(рўйхат!I:I,рўйхат!$CY:$CY,$B$840,рўйхат!$B:$B,$C834)</f>
        <v/>
      </c>
      <c r="I834" s="35">
        <f>SUMIFS(рўйхат!J:J,рўйхат!$CY:$CY,$B$840,рўйхат!$B:$B,$C834)</f>
        <v/>
      </c>
      <c r="J834" s="36">
        <f>SUMIFS(рўйхат!K:K,рўйхат!$CY:$CY,$B$840,рўйхат!$B:$B,$C834)</f>
        <v/>
      </c>
      <c r="K834" s="35">
        <f>SUMIFS(рўйхат!L:L,рўйхат!$CY:$CY,$B$840,рўйхат!$B:$B,$C834)</f>
        <v/>
      </c>
      <c r="L834" s="36">
        <f>SUMIFS(рўйхат!M:M,рўйхат!$CY:$CY,$B$840,рўйхат!$B:$B,$C834)</f>
        <v/>
      </c>
      <c r="M834" s="35">
        <f>SUMIFS(рўйхат!N:N,рўйхат!$CY:$CY,$B$840,рўйхат!$B:$B,$C834)</f>
        <v/>
      </c>
      <c r="N834" s="36">
        <f>SUMIFS(рўйхат!O:O,рўйхат!$CY:$CY,$B$840,рўйхат!$B:$B,$C834)</f>
        <v/>
      </c>
      <c r="O834" s="34">
        <f>IFERROR(M834/E834,0)</f>
        <v/>
      </c>
      <c r="P834" s="34">
        <f>IFERROR(N834/F834,0)</f>
        <v/>
      </c>
      <c r="Q834" s="35">
        <f>SUMIFS(рўйхат!P:P,рўйхат!$CY:$CY,$B$840,рўйхат!$B:$B,$C834)</f>
        <v/>
      </c>
      <c r="R834" s="36">
        <f>SUMIFS(рўйхат!Q:Q,рўйхат!$CY:$CY,$B$840,рўйхат!$B:$B,$C834)</f>
        <v/>
      </c>
      <c r="S834" s="35">
        <f>SUMIFS(рўйхат!R:R,рўйхат!$CY:$CY,$B$840,рўйхат!$B:$B,$C834)</f>
        <v/>
      </c>
      <c r="T834" s="36">
        <f>SUMIFS(рўйхат!S:S,рўйхат!$CY:$CY,$B$840,рўйхат!$B:$B,$C834)</f>
        <v/>
      </c>
      <c r="U834" s="35">
        <f>SUMIFS(рўйхат!T:T,рўйхат!$CY:$CY,$B$840,рўйхат!$B:$B,$C834)</f>
        <v/>
      </c>
      <c r="V834" s="36">
        <f>SUMIFS(рўйхат!U:U,рўйхат!$CY:$CY,$B$840,рўйхат!$B:$B,$C834)</f>
        <v/>
      </c>
      <c r="W834" s="35">
        <f>SUMIFS(рўйхат!V:V,рўйхат!$CY:$CY,$B$840,рўйхат!$B:$B,$C834)</f>
        <v/>
      </c>
      <c r="X834" s="36">
        <f>SUMIFS(рўйхат!W:W,рўйхат!$CY:$CY,$B$840,рўйхат!$B:$B,$C834)</f>
        <v/>
      </c>
      <c r="Y834" s="35">
        <f>SUMIFS(рўйхат!X:X,рўйхат!$CY:$CY,$B$840,рўйхат!$B:$B,$C834)</f>
        <v/>
      </c>
      <c r="Z834" s="36">
        <f>SUMIFS(рўйхат!Y:Y,рўйхат!$CY:$CY,$B$840,рўйхат!$B:$B,$C834)</f>
        <v/>
      </c>
      <c r="AA834" s="35">
        <f>SUMIFS(рўйхат!Z:Z,рўйхат!$CY:$CY,$B$840,рўйхат!$B:$B,$C834)</f>
        <v/>
      </c>
      <c r="AB834" s="36">
        <f>SUMIFS(рўйхат!AA:AA,рўйхат!$CY:$CY,$B$840,рўйхат!$B:$B,$C834)</f>
        <v/>
      </c>
      <c r="AC834" s="35">
        <f>SUMIFS(рўйхат!AB:AB,рўйхат!$CY:$CY,$B$840,рўйхат!$B:$B,$C834)</f>
        <v/>
      </c>
      <c r="AD834" s="36">
        <f>SUMIFS(рўйхат!AC:AC,рўйхат!$CY:$CY,$B$840,рўйхат!$B:$B,$C834)</f>
        <v/>
      </c>
      <c r="AE834" s="35">
        <f>SUMIFS(рўйхат!AD:AD,рўйхат!$CY:$CY,$B$840,рўйхат!$B:$B,$C834)</f>
        <v/>
      </c>
      <c r="AF834" s="36">
        <f>SUMIFS(рўйхат!AE:AE,рўйхат!$CY:$CY,$B$840,рўйхат!$B:$B,$C834)</f>
        <v/>
      </c>
      <c r="AG834" s="35">
        <f>SUMIFS(рўйхат!AH:AH,рўйхат!$CY:$CY,$B$840,рўйхат!$B:$B,$C834)</f>
        <v/>
      </c>
      <c r="AH834" s="36">
        <f>SUMIFS(рўйхат!AI:AI,рўйхат!$CY:$CY,$B$840,рўйхат!$B:$B,$C834)</f>
        <v/>
      </c>
      <c r="AI834" s="35">
        <f>SUMIFS(рўйхат!AJ:AJ,рўйхат!$CY:$CY,$B$840,рўйхат!$B:$B,$C834)</f>
        <v/>
      </c>
      <c r="AJ834" s="36">
        <f>SUMIFS(рўйхат!AK:AK,рўйхат!$CY:$CY,$B$840,рўйхат!$B:$B,$C834)</f>
        <v/>
      </c>
      <c r="AK834" s="35">
        <f>SUMIFS(рўйхат!AL:AL,рўйхат!$CY:$CY,$B$840,рўйхат!$B:$B,$C834)</f>
        <v/>
      </c>
      <c r="AL834" s="36">
        <f>SUMIFS(рўйхат!AM:AM,рўйхат!$CY:$CY,$B$840,рўйхат!$B:$B,$C834)</f>
        <v/>
      </c>
      <c r="AM834" s="77">
        <f>IFERROR(Q834/E834,0)</f>
        <v/>
      </c>
      <c r="AN834" s="77">
        <f>IFERROR(R834/F834,0)</f>
        <v/>
      </c>
      <c r="AO834" s="35">
        <f>SUMIFS(рўйхат!AX:AX,рўйхат!$CY:$CY,$B$840,рўйхат!$B:$B,$C834)</f>
        <v/>
      </c>
      <c r="AP834" s="36">
        <f>SUMIFS(рўйхат!AY:AY,рўйхат!$CY:$CY,$B$840,рўйхат!$B:$B,$C834)</f>
        <v/>
      </c>
      <c r="AQ834" s="35">
        <f>SUMIFS(рўйхат!AZ:AZ,рўйхат!$CY:$CY,$B$840,рўйхат!$B:$B,$C834)</f>
        <v/>
      </c>
      <c r="AR834" s="36">
        <f>SUMIFS(рўйхат!BA:BA,рўйхат!$CY:$CY,$B$840,рўйхат!$B:$B,$C834)</f>
        <v/>
      </c>
      <c r="AS834" s="35">
        <f>SUMIFS(рўйхат!BB:BB,рўйхат!$CY:$CY,$B$840,рўйхат!$B:$B,$C834)</f>
        <v/>
      </c>
      <c r="AT834" s="36">
        <f>SUMIFS(рўйхат!BC:BC,рўйхат!$CY:$CY,$B$840,рўйхат!$B:$B,$C834)</f>
        <v/>
      </c>
      <c r="AU834" s="35">
        <f>SUMIFS(рўйхат!BD:BD,рўйхат!$CY:$CY,$B$840,рўйхат!$B:$B,$C834)</f>
        <v/>
      </c>
      <c r="AV834" s="36">
        <f>SUMIFS(рўйхат!BE:BE,рўйхат!$CY:$CY,$B$840,рўйхат!$B:$B,$C834)</f>
        <v/>
      </c>
      <c r="AW834" s="35">
        <f>SUMIFS(рўйхат!BF:BF,рўйхат!$CY:$CY,$B$840,рўйхат!$B:$B,$C834)</f>
        <v/>
      </c>
      <c r="AX834" s="36">
        <f>SUMIFS(рўйхат!BG:BG,рўйхат!$CY:$CY,$B$840,рўйхат!$B:$B,$C834)</f>
        <v/>
      </c>
      <c r="AY834" s="35">
        <f>SUMIFS(рўйхат!BH:BH,рўйхат!$CY:$CY,$B$840,рўйхат!$B:$B,$C834)</f>
        <v/>
      </c>
      <c r="AZ834" s="36">
        <f>SUMIFS(рўйхат!BI:BI,рўйхат!$CY:$CY,$B$840,рўйхат!$B:$B,$C834)</f>
        <v/>
      </c>
      <c r="BA834" s="35">
        <f>SUMIFS(рўйхат!BJ:BJ,рўйхат!$CY:$CY,$B$840,рўйхат!$B:$B,$C834)</f>
        <v/>
      </c>
      <c r="BB834" s="36">
        <f>SUMIFS(рўйхат!BK:BK,рўйхат!$CY:$CY,$B$840,рўйхат!$B:$B,$C834)</f>
        <v/>
      </c>
      <c r="BC834" s="77">
        <f>IFERROR(AO834/E834,0)</f>
        <v/>
      </c>
      <c r="BD834" s="77">
        <f>IFERROR(AP834/F834,0)</f>
        <v/>
      </c>
      <c r="BE834" s="35">
        <f>SUMIFS(рўйхат!BL:BL,рўйхат!$CY:$CY,$B$840,рўйхат!$B:$B,$C834)</f>
        <v/>
      </c>
      <c r="BF834" s="36">
        <f>SUMIFS(рўйхат!BM:BM,рўйхат!$CY:$CY,$B$840,рўйхат!$B:$B,$C834)</f>
        <v/>
      </c>
      <c r="BG834" s="35">
        <f>SUMIFS(рўйхат!BN:BN,рўйхат!$CY:$CY,$B$840,рўйхат!$B:$B,$C834)</f>
        <v/>
      </c>
      <c r="BH834" s="36">
        <f>SUMIFS(рўйхат!BO:BO,рўйхат!$CY:$CY,$B$840,рўйхат!$B:$B,$C834)</f>
        <v/>
      </c>
      <c r="BI834" s="35">
        <f>SUMIFS(рўйхат!BP:BP,рўйхат!$CY:$CY,$B$840,рўйхат!$B:$B,$C834)</f>
        <v/>
      </c>
      <c r="BJ834" s="36">
        <f>SUMIFS(рўйхат!BQ:BQ,рўйхат!$CY:$CY,$B$840,рўйхат!$B:$B,$C834)</f>
        <v/>
      </c>
      <c r="BK834" s="35">
        <f>SUMIFS(рўйхат!BR:BR,рўйхат!$CY:$CY,$B$840,рўйхат!$B:$B,$C834)</f>
        <v/>
      </c>
      <c r="BL834" s="36">
        <f>SUMIFS(рўйхат!BS:BS,рўйхат!$CY:$CY,$B$840,рўйхат!$B:$B,$C834)</f>
        <v/>
      </c>
      <c r="BM834" s="35">
        <f>SUMIFS(рўйхат!BT:BT,рўйхат!$CY:$CY,$B$840,рўйхат!$B:$B,$C834)</f>
        <v/>
      </c>
      <c r="BN834" s="36">
        <f>SUMIFS(рўйхат!BU:BU,рўйхат!$CY:$CY,$B$840,рўйхат!$B:$B,$C834)</f>
        <v/>
      </c>
      <c r="BO834" s="35">
        <f>SUMIFS(рўйхат!BX:BX,рўйхат!$CY:$CY,$B$840,рўйхат!$B:$B,$C834)</f>
        <v/>
      </c>
      <c r="BP834" s="36">
        <f>SUMIFS(рўйхат!BY:BY,рўйхат!$CY:$CY,$B$840,рўйхат!$B:$B,$C834)</f>
        <v/>
      </c>
      <c r="BQ834" s="35">
        <f>SUMIFS(рўйхат!BZ:BZ,рўйхат!$CY:$CY,$B$840,рўйхат!$B:$B,$C834)</f>
        <v/>
      </c>
      <c r="BR834" s="36">
        <f>SUMIFS(рўйхат!CA:CA,рўйхат!$CY:$CY,$B$840,рўйхат!$B:$B,$C834)</f>
        <v/>
      </c>
      <c r="BS834" s="35">
        <f>SUMIFS(рўйхат!CB:CB,рўйхат!$CY:$CY,$B$840,рўйхат!$B:$B,$C834)</f>
        <v/>
      </c>
      <c r="BT834" s="36">
        <f>SUMIFS(рўйхат!CC:CC,рўйхат!$CY:$CY,$B$840,рўйхат!$B:$B,$C834)</f>
        <v/>
      </c>
      <c r="BU834" s="35">
        <f>SUMIFS(рўйхат!CD:CD,рўйхат!$CY:$CY,$B$840,рўйхат!$B:$B,$C834)</f>
        <v/>
      </c>
      <c r="BV834" s="36">
        <f>SUMIFS(рўйхат!CE:CE,рўйхат!$CY:$CY,$B$840,рўйхат!$B:$B,$C834)</f>
        <v/>
      </c>
      <c r="BW834" s="35">
        <f>SUMIFS(рўйхат!CH:CH,рўйхат!$CY:$CY,$B$840,рўйхат!$B:$B,$C834)</f>
        <v/>
      </c>
      <c r="BX834" s="36">
        <f>SUMIFS(рўйхат!CI:CI,рўйхат!$CY:$CY,$B$840,рўйхат!$B:$B,$C834)</f>
        <v/>
      </c>
      <c r="BY834" s="35">
        <f>SUMIFS(рўйхат!CJ:CJ,рўйхат!$CY:$CY,$B$840,рўйхат!$B:$B,$C834)</f>
        <v/>
      </c>
      <c r="BZ834" s="36">
        <f>SUMIFS(рўйхат!CK:CK,рўйхат!$CY:$CY,$B$840,рўйхат!$B:$B,$C834)</f>
        <v/>
      </c>
      <c r="CA834" s="35">
        <f>SUMIFS(рўйхат!CL:CL,рўйхат!$CY:$CY,$B$840,рўйхат!$B:$B,$C834)</f>
        <v/>
      </c>
      <c r="CB834" s="36">
        <f>SUMIFS(рўйхат!CM:CM,рўйхат!$CY:$CY,$B$840,рўйхат!$B:$B,$C834)</f>
        <v/>
      </c>
      <c r="CC834" s="35">
        <f>SUMIFS(рўйхат!CN:CN,рўйхат!$CY:$CY,$B$840,рўйхат!$B:$B,$C834)</f>
        <v/>
      </c>
      <c r="CD834" s="36">
        <f>SUMIFS(рўйхат!CO:CO,рўйхат!$CY:$CY,$B$840,рўйхат!$B:$B,$C834)</f>
        <v/>
      </c>
      <c r="CE834" s="77">
        <f>IFERROR(BE834/(Q834+BE834),0)</f>
        <v/>
      </c>
      <c r="CF834" s="78">
        <f>IFERROR(BF834/(R834+BF834),0)</f>
        <v/>
      </c>
      <c r="CG834" s="8">
        <f>COUNTIFS(B:B,B834)</f>
        <v/>
      </c>
    </row>
    <row r="835" hidden="1" outlineLevel="1" ht="17.1" customFormat="1" customHeight="1" s="8">
      <c r="A835" s="31" t="n"/>
      <c r="B835" s="50" t="n">
        <v>27</v>
      </c>
      <c r="C835" s="67" t="inlineStr">
        <is>
          <t>Фавқулодда вазиятлар вазирлиги</t>
        </is>
      </c>
      <c r="D835" s="16" t="n"/>
      <c r="E835" s="35">
        <f>SUMIFS(рўйхат!F:F,рўйхат!$CY:$CY,$B$840,рўйхат!$B:$B,$C835)</f>
        <v/>
      </c>
      <c r="F835" s="36">
        <f>SUMIFS(рўйхат!G:G,рўйхат!$CY:$CY,$B$840,рўйхат!$B:$B,$C835)</f>
        <v/>
      </c>
      <c r="G835" s="35">
        <f>SUMIFS(рўйхат!H:H,рўйхат!$CY:$CY,$B$840,рўйхат!$B:$B,$C835)</f>
        <v/>
      </c>
      <c r="H835" s="36">
        <f>SUMIFS(рўйхат!I:I,рўйхат!$CY:$CY,$B$840,рўйхат!$B:$B,$C835)</f>
        <v/>
      </c>
      <c r="I835" s="35">
        <f>SUMIFS(рўйхат!J:J,рўйхат!$CY:$CY,$B$840,рўйхат!$B:$B,$C835)</f>
        <v/>
      </c>
      <c r="J835" s="36">
        <f>SUMIFS(рўйхат!K:K,рўйхат!$CY:$CY,$B$840,рўйхат!$B:$B,$C835)</f>
        <v/>
      </c>
      <c r="K835" s="35">
        <f>SUMIFS(рўйхат!L:L,рўйхат!$CY:$CY,$B$840,рўйхат!$B:$B,$C835)</f>
        <v/>
      </c>
      <c r="L835" s="36">
        <f>SUMIFS(рўйхат!M:M,рўйхат!$CY:$CY,$B$840,рўйхат!$B:$B,$C835)</f>
        <v/>
      </c>
      <c r="M835" s="35">
        <f>SUMIFS(рўйхат!N:N,рўйхат!$CY:$CY,$B$840,рўйхат!$B:$B,$C835)</f>
        <v/>
      </c>
      <c r="N835" s="36">
        <f>SUMIFS(рўйхат!O:O,рўйхат!$CY:$CY,$B$840,рўйхат!$B:$B,$C835)</f>
        <v/>
      </c>
      <c r="O835" s="34">
        <f>IFERROR(M835/E835,0)</f>
        <v/>
      </c>
      <c r="P835" s="34">
        <f>IFERROR(N835/F835,0)</f>
        <v/>
      </c>
      <c r="Q835" s="35">
        <f>SUMIFS(рўйхат!P:P,рўйхат!$CY:$CY,$B$840,рўйхат!$B:$B,$C835)</f>
        <v/>
      </c>
      <c r="R835" s="36">
        <f>SUMIFS(рўйхат!Q:Q,рўйхат!$CY:$CY,$B$840,рўйхат!$B:$B,$C835)</f>
        <v/>
      </c>
      <c r="S835" s="35">
        <f>SUMIFS(рўйхат!R:R,рўйхат!$CY:$CY,$B$840,рўйхат!$B:$B,$C835)</f>
        <v/>
      </c>
      <c r="T835" s="36">
        <f>SUMIFS(рўйхат!S:S,рўйхат!$CY:$CY,$B$840,рўйхат!$B:$B,$C835)</f>
        <v/>
      </c>
      <c r="U835" s="35">
        <f>SUMIFS(рўйхат!T:T,рўйхат!$CY:$CY,$B$840,рўйхат!$B:$B,$C835)</f>
        <v/>
      </c>
      <c r="V835" s="36">
        <f>SUMIFS(рўйхат!U:U,рўйхат!$CY:$CY,$B$840,рўйхат!$B:$B,$C835)</f>
        <v/>
      </c>
      <c r="W835" s="35">
        <f>SUMIFS(рўйхат!V:V,рўйхат!$CY:$CY,$B$840,рўйхат!$B:$B,$C835)</f>
        <v/>
      </c>
      <c r="X835" s="36">
        <f>SUMIFS(рўйхат!W:W,рўйхат!$CY:$CY,$B$840,рўйхат!$B:$B,$C835)</f>
        <v/>
      </c>
      <c r="Y835" s="35">
        <f>SUMIFS(рўйхат!X:X,рўйхат!$CY:$CY,$B$840,рўйхат!$B:$B,$C835)</f>
        <v/>
      </c>
      <c r="Z835" s="36">
        <f>SUMIFS(рўйхат!Y:Y,рўйхат!$CY:$CY,$B$840,рўйхат!$B:$B,$C835)</f>
        <v/>
      </c>
      <c r="AA835" s="35">
        <f>SUMIFS(рўйхат!Z:Z,рўйхат!$CY:$CY,$B$840,рўйхат!$B:$B,$C835)</f>
        <v/>
      </c>
      <c r="AB835" s="36">
        <f>SUMIFS(рўйхат!AA:AA,рўйхат!$CY:$CY,$B$840,рўйхат!$B:$B,$C835)</f>
        <v/>
      </c>
      <c r="AC835" s="35">
        <f>SUMIFS(рўйхат!AB:AB,рўйхат!$CY:$CY,$B$840,рўйхат!$B:$B,$C835)</f>
        <v/>
      </c>
      <c r="AD835" s="36">
        <f>SUMIFS(рўйхат!AC:AC,рўйхат!$CY:$CY,$B$840,рўйхат!$B:$B,$C835)</f>
        <v/>
      </c>
      <c r="AE835" s="35">
        <f>SUMIFS(рўйхат!AD:AD,рўйхат!$CY:$CY,$B$840,рўйхат!$B:$B,$C835)</f>
        <v/>
      </c>
      <c r="AF835" s="36">
        <f>SUMIFS(рўйхат!AE:AE,рўйхат!$CY:$CY,$B$840,рўйхат!$B:$B,$C835)</f>
        <v/>
      </c>
      <c r="AG835" s="35">
        <f>SUMIFS(рўйхат!AH:AH,рўйхат!$CY:$CY,$B$840,рўйхат!$B:$B,$C835)</f>
        <v/>
      </c>
      <c r="AH835" s="36">
        <f>SUMIFS(рўйхат!AI:AI,рўйхат!$CY:$CY,$B$840,рўйхат!$B:$B,$C835)</f>
        <v/>
      </c>
      <c r="AI835" s="35">
        <f>SUMIFS(рўйхат!AJ:AJ,рўйхат!$CY:$CY,$B$840,рўйхат!$B:$B,$C835)</f>
        <v/>
      </c>
      <c r="AJ835" s="36">
        <f>SUMIFS(рўйхат!AK:AK,рўйхат!$CY:$CY,$B$840,рўйхат!$B:$B,$C835)</f>
        <v/>
      </c>
      <c r="AK835" s="35">
        <f>SUMIFS(рўйхат!AL:AL,рўйхат!$CY:$CY,$B$840,рўйхат!$B:$B,$C835)</f>
        <v/>
      </c>
      <c r="AL835" s="36">
        <f>SUMIFS(рўйхат!AM:AM,рўйхат!$CY:$CY,$B$840,рўйхат!$B:$B,$C835)</f>
        <v/>
      </c>
      <c r="AM835" s="77">
        <f>IFERROR(Q835/E835,0)</f>
        <v/>
      </c>
      <c r="AN835" s="77">
        <f>IFERROR(R835/F835,0)</f>
        <v/>
      </c>
      <c r="AO835" s="35">
        <f>SUMIFS(рўйхат!AX:AX,рўйхат!$CY:$CY,$B$840,рўйхат!$B:$B,$C835)</f>
        <v/>
      </c>
      <c r="AP835" s="36">
        <f>SUMIFS(рўйхат!AY:AY,рўйхат!$CY:$CY,$B$840,рўйхат!$B:$B,$C835)</f>
        <v/>
      </c>
      <c r="AQ835" s="35">
        <f>SUMIFS(рўйхат!AZ:AZ,рўйхат!$CY:$CY,$B$840,рўйхат!$B:$B,$C835)</f>
        <v/>
      </c>
      <c r="AR835" s="36">
        <f>SUMIFS(рўйхат!BA:BA,рўйхат!$CY:$CY,$B$840,рўйхат!$B:$B,$C835)</f>
        <v/>
      </c>
      <c r="AS835" s="35">
        <f>SUMIFS(рўйхат!BB:BB,рўйхат!$CY:$CY,$B$840,рўйхат!$B:$B,$C835)</f>
        <v/>
      </c>
      <c r="AT835" s="36">
        <f>SUMIFS(рўйхат!BC:BC,рўйхат!$CY:$CY,$B$840,рўйхат!$B:$B,$C835)</f>
        <v/>
      </c>
      <c r="AU835" s="35">
        <f>SUMIFS(рўйхат!BD:BD,рўйхат!$CY:$CY,$B$840,рўйхат!$B:$B,$C835)</f>
        <v/>
      </c>
      <c r="AV835" s="36">
        <f>SUMIFS(рўйхат!BE:BE,рўйхат!$CY:$CY,$B$840,рўйхат!$B:$B,$C835)</f>
        <v/>
      </c>
      <c r="AW835" s="35">
        <f>SUMIFS(рўйхат!BF:BF,рўйхат!$CY:$CY,$B$840,рўйхат!$B:$B,$C835)</f>
        <v/>
      </c>
      <c r="AX835" s="36">
        <f>SUMIFS(рўйхат!BG:BG,рўйхат!$CY:$CY,$B$840,рўйхат!$B:$B,$C835)</f>
        <v/>
      </c>
      <c r="AY835" s="35">
        <f>SUMIFS(рўйхат!BH:BH,рўйхат!$CY:$CY,$B$840,рўйхат!$B:$B,$C835)</f>
        <v/>
      </c>
      <c r="AZ835" s="36">
        <f>SUMIFS(рўйхат!BI:BI,рўйхат!$CY:$CY,$B$840,рўйхат!$B:$B,$C835)</f>
        <v/>
      </c>
      <c r="BA835" s="35">
        <f>SUMIFS(рўйхат!BJ:BJ,рўйхат!$CY:$CY,$B$840,рўйхат!$B:$B,$C835)</f>
        <v/>
      </c>
      <c r="BB835" s="36">
        <f>SUMIFS(рўйхат!BK:BK,рўйхат!$CY:$CY,$B$840,рўйхат!$B:$B,$C835)</f>
        <v/>
      </c>
      <c r="BC835" s="77">
        <f>IFERROR(AO835/E835,0)</f>
        <v/>
      </c>
      <c r="BD835" s="77">
        <f>IFERROR(AP835/F835,0)</f>
        <v/>
      </c>
      <c r="BE835" s="35">
        <f>SUMIFS(рўйхат!BL:BL,рўйхат!$CY:$CY,$B$840,рўйхат!$B:$B,$C835)</f>
        <v/>
      </c>
      <c r="BF835" s="36">
        <f>SUMIFS(рўйхат!BM:BM,рўйхат!$CY:$CY,$B$840,рўйхат!$B:$B,$C835)</f>
        <v/>
      </c>
      <c r="BG835" s="35">
        <f>SUMIFS(рўйхат!BN:BN,рўйхат!$CY:$CY,$B$840,рўйхат!$B:$B,$C835)</f>
        <v/>
      </c>
      <c r="BH835" s="36">
        <f>SUMIFS(рўйхат!BO:BO,рўйхат!$CY:$CY,$B$840,рўйхат!$B:$B,$C835)</f>
        <v/>
      </c>
      <c r="BI835" s="35">
        <f>SUMIFS(рўйхат!BP:BP,рўйхат!$CY:$CY,$B$840,рўйхат!$B:$B,$C835)</f>
        <v/>
      </c>
      <c r="BJ835" s="36">
        <f>SUMIFS(рўйхат!BQ:BQ,рўйхат!$CY:$CY,$B$840,рўйхат!$B:$B,$C835)</f>
        <v/>
      </c>
      <c r="BK835" s="35">
        <f>SUMIFS(рўйхат!BR:BR,рўйхат!$CY:$CY,$B$840,рўйхат!$B:$B,$C835)</f>
        <v/>
      </c>
      <c r="BL835" s="36">
        <f>SUMIFS(рўйхат!BS:BS,рўйхат!$CY:$CY,$B$840,рўйхат!$B:$B,$C835)</f>
        <v/>
      </c>
      <c r="BM835" s="35">
        <f>SUMIFS(рўйхат!BT:BT,рўйхат!$CY:$CY,$B$840,рўйхат!$B:$B,$C835)</f>
        <v/>
      </c>
      <c r="BN835" s="36">
        <f>SUMIFS(рўйхат!BU:BU,рўйхат!$CY:$CY,$B$840,рўйхат!$B:$B,$C835)</f>
        <v/>
      </c>
      <c r="BO835" s="35">
        <f>SUMIFS(рўйхат!BX:BX,рўйхат!$CY:$CY,$B$840,рўйхат!$B:$B,$C835)</f>
        <v/>
      </c>
      <c r="BP835" s="36">
        <f>SUMIFS(рўйхат!BY:BY,рўйхат!$CY:$CY,$B$840,рўйхат!$B:$B,$C835)</f>
        <v/>
      </c>
      <c r="BQ835" s="35">
        <f>SUMIFS(рўйхат!BZ:BZ,рўйхат!$CY:$CY,$B$840,рўйхат!$B:$B,$C835)</f>
        <v/>
      </c>
      <c r="BR835" s="36">
        <f>SUMIFS(рўйхат!CA:CA,рўйхат!$CY:$CY,$B$840,рўйхат!$B:$B,$C835)</f>
        <v/>
      </c>
      <c r="BS835" s="35">
        <f>SUMIFS(рўйхат!CB:CB,рўйхат!$CY:$CY,$B$840,рўйхат!$B:$B,$C835)</f>
        <v/>
      </c>
      <c r="BT835" s="36">
        <f>SUMIFS(рўйхат!CC:CC,рўйхат!$CY:$CY,$B$840,рўйхат!$B:$B,$C835)</f>
        <v/>
      </c>
      <c r="BU835" s="35">
        <f>SUMIFS(рўйхат!CD:CD,рўйхат!$CY:$CY,$B$840,рўйхат!$B:$B,$C835)</f>
        <v/>
      </c>
      <c r="BV835" s="36">
        <f>SUMIFS(рўйхат!CE:CE,рўйхат!$CY:$CY,$B$840,рўйхат!$B:$B,$C835)</f>
        <v/>
      </c>
      <c r="BW835" s="35">
        <f>SUMIFS(рўйхат!CH:CH,рўйхат!$CY:$CY,$B$840,рўйхат!$B:$B,$C835)</f>
        <v/>
      </c>
      <c r="BX835" s="36">
        <f>SUMIFS(рўйхат!CI:CI,рўйхат!$CY:$CY,$B$840,рўйхат!$B:$B,$C835)</f>
        <v/>
      </c>
      <c r="BY835" s="35">
        <f>SUMIFS(рўйхат!CJ:CJ,рўйхат!$CY:$CY,$B$840,рўйхат!$B:$B,$C835)</f>
        <v/>
      </c>
      <c r="BZ835" s="36">
        <f>SUMIFS(рўйхат!CK:CK,рўйхат!$CY:$CY,$B$840,рўйхат!$B:$B,$C835)</f>
        <v/>
      </c>
      <c r="CA835" s="35">
        <f>SUMIFS(рўйхат!CL:CL,рўйхат!$CY:$CY,$B$840,рўйхат!$B:$B,$C835)</f>
        <v/>
      </c>
      <c r="CB835" s="36">
        <f>SUMIFS(рўйхат!CM:CM,рўйхат!$CY:$CY,$B$840,рўйхат!$B:$B,$C835)</f>
        <v/>
      </c>
      <c r="CC835" s="35">
        <f>SUMIFS(рўйхат!CN:CN,рўйхат!$CY:$CY,$B$840,рўйхат!$B:$B,$C835)</f>
        <v/>
      </c>
      <c r="CD835" s="36">
        <f>SUMIFS(рўйхат!CO:CO,рўйхат!$CY:$CY,$B$840,рўйхат!$B:$B,$C835)</f>
        <v/>
      </c>
      <c r="CE835" s="77">
        <f>IFERROR(BE835/(Q835+BE835),0)</f>
        <v/>
      </c>
      <c r="CF835" s="78">
        <f>IFERROR(BF835/(R835+BF835),0)</f>
        <v/>
      </c>
      <c r="CG835" s="8">
        <f>COUNTIFS(B:B,B835)</f>
        <v/>
      </c>
    </row>
    <row r="836" hidden="1" outlineLevel="1" ht="33.95" customFormat="1" customHeight="1" s="8">
      <c r="A836" s="31" t="n"/>
      <c r="B836" s="50" t="n">
        <v>28</v>
      </c>
      <c r="C836" s="67" t="inlineStr">
        <is>
          <t>Экология, атроф-муҳитни муҳофаза қилиш ва иқлим ўзгариши вазирлиги</t>
        </is>
      </c>
      <c r="D836" s="16" t="n"/>
      <c r="E836" s="35">
        <f>SUMIFS(рўйхат!F:F,рўйхат!$CY:$CY,$B$840,рўйхат!$B:$B,$C836)</f>
        <v/>
      </c>
      <c r="F836" s="36">
        <f>SUMIFS(рўйхат!G:G,рўйхат!$CY:$CY,$B$840,рўйхат!$B:$B,$C836)</f>
        <v/>
      </c>
      <c r="G836" s="35">
        <f>SUMIFS(рўйхат!H:H,рўйхат!$CY:$CY,$B$840,рўйхат!$B:$B,$C836)</f>
        <v/>
      </c>
      <c r="H836" s="36">
        <f>SUMIFS(рўйхат!I:I,рўйхат!$CY:$CY,$B$840,рўйхат!$B:$B,$C836)</f>
        <v/>
      </c>
      <c r="I836" s="35">
        <f>SUMIFS(рўйхат!J:J,рўйхат!$CY:$CY,$B$840,рўйхат!$B:$B,$C836)</f>
        <v/>
      </c>
      <c r="J836" s="36">
        <f>SUMIFS(рўйхат!K:K,рўйхат!$CY:$CY,$B$840,рўйхат!$B:$B,$C836)</f>
        <v/>
      </c>
      <c r="K836" s="35">
        <f>SUMIFS(рўйхат!L:L,рўйхат!$CY:$CY,$B$840,рўйхат!$B:$B,$C836)</f>
        <v/>
      </c>
      <c r="L836" s="36">
        <f>SUMIFS(рўйхат!M:M,рўйхат!$CY:$CY,$B$840,рўйхат!$B:$B,$C836)</f>
        <v/>
      </c>
      <c r="M836" s="35">
        <f>SUMIFS(рўйхат!N:N,рўйхат!$CY:$CY,$B$840,рўйхат!$B:$B,$C836)</f>
        <v/>
      </c>
      <c r="N836" s="36">
        <f>SUMIFS(рўйхат!O:O,рўйхат!$CY:$CY,$B$840,рўйхат!$B:$B,$C836)</f>
        <v/>
      </c>
      <c r="O836" s="34">
        <f>IFERROR(M836/E836,0)</f>
        <v/>
      </c>
      <c r="P836" s="34">
        <f>IFERROR(N836/F836,0)</f>
        <v/>
      </c>
      <c r="Q836" s="35">
        <f>SUMIFS(рўйхат!P:P,рўйхат!$CY:$CY,$B$840,рўйхат!$B:$B,$C836)</f>
        <v/>
      </c>
      <c r="R836" s="36">
        <f>SUMIFS(рўйхат!Q:Q,рўйхат!$CY:$CY,$B$840,рўйхат!$B:$B,$C836)</f>
        <v/>
      </c>
      <c r="S836" s="35">
        <f>SUMIFS(рўйхат!R:R,рўйхат!$CY:$CY,$B$840,рўйхат!$B:$B,$C836)</f>
        <v/>
      </c>
      <c r="T836" s="36">
        <f>SUMIFS(рўйхат!S:S,рўйхат!$CY:$CY,$B$840,рўйхат!$B:$B,$C836)</f>
        <v/>
      </c>
      <c r="U836" s="35">
        <f>SUMIFS(рўйхат!T:T,рўйхат!$CY:$CY,$B$840,рўйхат!$B:$B,$C836)</f>
        <v/>
      </c>
      <c r="V836" s="36">
        <f>SUMIFS(рўйхат!U:U,рўйхат!$CY:$CY,$B$840,рўйхат!$B:$B,$C836)</f>
        <v/>
      </c>
      <c r="W836" s="35">
        <f>SUMIFS(рўйхат!V:V,рўйхат!$CY:$CY,$B$840,рўйхат!$B:$B,$C836)</f>
        <v/>
      </c>
      <c r="X836" s="36">
        <f>SUMIFS(рўйхат!W:W,рўйхат!$CY:$CY,$B$840,рўйхат!$B:$B,$C836)</f>
        <v/>
      </c>
      <c r="Y836" s="35">
        <f>SUMIFS(рўйхат!X:X,рўйхат!$CY:$CY,$B$840,рўйхат!$B:$B,$C836)</f>
        <v/>
      </c>
      <c r="Z836" s="36">
        <f>SUMIFS(рўйхат!Y:Y,рўйхат!$CY:$CY,$B$840,рўйхат!$B:$B,$C836)</f>
        <v/>
      </c>
      <c r="AA836" s="35">
        <f>SUMIFS(рўйхат!Z:Z,рўйхат!$CY:$CY,$B$840,рўйхат!$B:$B,$C836)</f>
        <v/>
      </c>
      <c r="AB836" s="36">
        <f>SUMIFS(рўйхат!AA:AA,рўйхат!$CY:$CY,$B$840,рўйхат!$B:$B,$C836)</f>
        <v/>
      </c>
      <c r="AC836" s="35">
        <f>SUMIFS(рўйхат!AB:AB,рўйхат!$CY:$CY,$B$840,рўйхат!$B:$B,$C836)</f>
        <v/>
      </c>
      <c r="AD836" s="36">
        <f>SUMIFS(рўйхат!AC:AC,рўйхат!$CY:$CY,$B$840,рўйхат!$B:$B,$C836)</f>
        <v/>
      </c>
      <c r="AE836" s="35">
        <f>SUMIFS(рўйхат!AD:AD,рўйхат!$CY:$CY,$B$840,рўйхат!$B:$B,$C836)</f>
        <v/>
      </c>
      <c r="AF836" s="36">
        <f>SUMIFS(рўйхат!AE:AE,рўйхат!$CY:$CY,$B$840,рўйхат!$B:$B,$C836)</f>
        <v/>
      </c>
      <c r="AG836" s="35">
        <f>SUMIFS(рўйхат!AH:AH,рўйхат!$CY:$CY,$B$840,рўйхат!$B:$B,$C836)</f>
        <v/>
      </c>
      <c r="AH836" s="36">
        <f>SUMIFS(рўйхат!AI:AI,рўйхат!$CY:$CY,$B$840,рўйхат!$B:$B,$C836)</f>
        <v/>
      </c>
      <c r="AI836" s="35">
        <f>SUMIFS(рўйхат!AJ:AJ,рўйхат!$CY:$CY,$B$840,рўйхат!$B:$B,$C836)</f>
        <v/>
      </c>
      <c r="AJ836" s="36">
        <f>SUMIFS(рўйхат!AK:AK,рўйхат!$CY:$CY,$B$840,рўйхат!$B:$B,$C836)</f>
        <v/>
      </c>
      <c r="AK836" s="35">
        <f>SUMIFS(рўйхат!AL:AL,рўйхат!$CY:$CY,$B$840,рўйхат!$B:$B,$C836)</f>
        <v/>
      </c>
      <c r="AL836" s="36">
        <f>SUMIFS(рўйхат!AM:AM,рўйхат!$CY:$CY,$B$840,рўйхат!$B:$B,$C836)</f>
        <v/>
      </c>
      <c r="AM836" s="77">
        <f>IFERROR(Q836/E836,0)</f>
        <v/>
      </c>
      <c r="AN836" s="77">
        <f>IFERROR(R836/F836,0)</f>
        <v/>
      </c>
      <c r="AO836" s="35">
        <f>SUMIFS(рўйхат!AX:AX,рўйхат!$CY:$CY,$B$840,рўйхат!$B:$B,$C836)</f>
        <v/>
      </c>
      <c r="AP836" s="36">
        <f>SUMIFS(рўйхат!AY:AY,рўйхат!$CY:$CY,$B$840,рўйхат!$B:$B,$C836)</f>
        <v/>
      </c>
      <c r="AQ836" s="35">
        <f>SUMIFS(рўйхат!AZ:AZ,рўйхат!$CY:$CY,$B$840,рўйхат!$B:$B,$C836)</f>
        <v/>
      </c>
      <c r="AR836" s="36">
        <f>SUMIFS(рўйхат!BA:BA,рўйхат!$CY:$CY,$B$840,рўйхат!$B:$B,$C836)</f>
        <v/>
      </c>
      <c r="AS836" s="35">
        <f>SUMIFS(рўйхат!BB:BB,рўйхат!$CY:$CY,$B$840,рўйхат!$B:$B,$C836)</f>
        <v/>
      </c>
      <c r="AT836" s="36">
        <f>SUMIFS(рўйхат!BC:BC,рўйхат!$CY:$CY,$B$840,рўйхат!$B:$B,$C836)</f>
        <v/>
      </c>
      <c r="AU836" s="35">
        <f>SUMIFS(рўйхат!BD:BD,рўйхат!$CY:$CY,$B$840,рўйхат!$B:$B,$C836)</f>
        <v/>
      </c>
      <c r="AV836" s="36">
        <f>SUMIFS(рўйхат!BE:BE,рўйхат!$CY:$CY,$B$840,рўйхат!$B:$B,$C836)</f>
        <v/>
      </c>
      <c r="AW836" s="35">
        <f>SUMIFS(рўйхат!BF:BF,рўйхат!$CY:$CY,$B$840,рўйхат!$B:$B,$C836)</f>
        <v/>
      </c>
      <c r="AX836" s="36">
        <f>SUMIFS(рўйхат!BG:BG,рўйхат!$CY:$CY,$B$840,рўйхат!$B:$B,$C836)</f>
        <v/>
      </c>
      <c r="AY836" s="35">
        <f>SUMIFS(рўйхат!BH:BH,рўйхат!$CY:$CY,$B$840,рўйхат!$B:$B,$C836)</f>
        <v/>
      </c>
      <c r="AZ836" s="36">
        <f>SUMIFS(рўйхат!BI:BI,рўйхат!$CY:$CY,$B$840,рўйхат!$B:$B,$C836)</f>
        <v/>
      </c>
      <c r="BA836" s="35">
        <f>SUMIFS(рўйхат!BJ:BJ,рўйхат!$CY:$CY,$B$840,рўйхат!$B:$B,$C836)</f>
        <v/>
      </c>
      <c r="BB836" s="36">
        <f>SUMIFS(рўйхат!BK:BK,рўйхат!$CY:$CY,$B$840,рўйхат!$B:$B,$C836)</f>
        <v/>
      </c>
      <c r="BC836" s="77">
        <f>IFERROR(AO836/E836,0)</f>
        <v/>
      </c>
      <c r="BD836" s="77">
        <f>IFERROR(AP836/F836,0)</f>
        <v/>
      </c>
      <c r="BE836" s="35">
        <f>SUMIFS(рўйхат!BL:BL,рўйхат!$CY:$CY,$B$840,рўйхат!$B:$B,$C836)</f>
        <v/>
      </c>
      <c r="BF836" s="36">
        <f>SUMIFS(рўйхат!BM:BM,рўйхат!$CY:$CY,$B$840,рўйхат!$B:$B,$C836)</f>
        <v/>
      </c>
      <c r="BG836" s="35">
        <f>SUMIFS(рўйхат!BN:BN,рўйхат!$CY:$CY,$B$840,рўйхат!$B:$B,$C836)</f>
        <v/>
      </c>
      <c r="BH836" s="36">
        <f>SUMIFS(рўйхат!BO:BO,рўйхат!$CY:$CY,$B$840,рўйхат!$B:$B,$C836)</f>
        <v/>
      </c>
      <c r="BI836" s="35">
        <f>SUMIFS(рўйхат!BP:BP,рўйхат!$CY:$CY,$B$840,рўйхат!$B:$B,$C836)</f>
        <v/>
      </c>
      <c r="BJ836" s="36">
        <f>SUMIFS(рўйхат!BQ:BQ,рўйхат!$CY:$CY,$B$840,рўйхат!$B:$B,$C836)</f>
        <v/>
      </c>
      <c r="BK836" s="35">
        <f>SUMIFS(рўйхат!BR:BR,рўйхат!$CY:$CY,$B$840,рўйхат!$B:$B,$C836)</f>
        <v/>
      </c>
      <c r="BL836" s="36">
        <f>SUMIFS(рўйхат!BS:BS,рўйхат!$CY:$CY,$B$840,рўйхат!$B:$B,$C836)</f>
        <v/>
      </c>
      <c r="BM836" s="35">
        <f>SUMIFS(рўйхат!BT:BT,рўйхат!$CY:$CY,$B$840,рўйхат!$B:$B,$C836)</f>
        <v/>
      </c>
      <c r="BN836" s="36">
        <f>SUMIFS(рўйхат!BU:BU,рўйхат!$CY:$CY,$B$840,рўйхат!$B:$B,$C836)</f>
        <v/>
      </c>
      <c r="BO836" s="35">
        <f>SUMIFS(рўйхат!BX:BX,рўйхат!$CY:$CY,$B$840,рўйхат!$B:$B,$C836)</f>
        <v/>
      </c>
      <c r="BP836" s="36">
        <f>SUMIFS(рўйхат!BY:BY,рўйхат!$CY:$CY,$B$840,рўйхат!$B:$B,$C836)</f>
        <v/>
      </c>
      <c r="BQ836" s="35">
        <f>SUMIFS(рўйхат!BZ:BZ,рўйхат!$CY:$CY,$B$840,рўйхат!$B:$B,$C836)</f>
        <v/>
      </c>
      <c r="BR836" s="36">
        <f>SUMIFS(рўйхат!CA:CA,рўйхат!$CY:$CY,$B$840,рўйхат!$B:$B,$C836)</f>
        <v/>
      </c>
      <c r="BS836" s="35">
        <f>SUMIFS(рўйхат!CB:CB,рўйхат!$CY:$CY,$B$840,рўйхат!$B:$B,$C836)</f>
        <v/>
      </c>
      <c r="BT836" s="36">
        <f>SUMIFS(рўйхат!CC:CC,рўйхат!$CY:$CY,$B$840,рўйхат!$B:$B,$C836)</f>
        <v/>
      </c>
      <c r="BU836" s="35">
        <f>SUMIFS(рўйхат!CD:CD,рўйхат!$CY:$CY,$B$840,рўйхат!$B:$B,$C836)</f>
        <v/>
      </c>
      <c r="BV836" s="36">
        <f>SUMIFS(рўйхат!CE:CE,рўйхат!$CY:$CY,$B$840,рўйхат!$B:$B,$C836)</f>
        <v/>
      </c>
      <c r="BW836" s="35">
        <f>SUMIFS(рўйхат!CH:CH,рўйхат!$CY:$CY,$B$840,рўйхат!$B:$B,$C836)</f>
        <v/>
      </c>
      <c r="BX836" s="36">
        <f>SUMIFS(рўйхат!CI:CI,рўйхат!$CY:$CY,$B$840,рўйхат!$B:$B,$C836)</f>
        <v/>
      </c>
      <c r="BY836" s="35">
        <f>SUMIFS(рўйхат!CJ:CJ,рўйхат!$CY:$CY,$B$840,рўйхат!$B:$B,$C836)</f>
        <v/>
      </c>
      <c r="BZ836" s="36">
        <f>SUMIFS(рўйхат!CK:CK,рўйхат!$CY:$CY,$B$840,рўйхат!$B:$B,$C836)</f>
        <v/>
      </c>
      <c r="CA836" s="35">
        <f>SUMIFS(рўйхат!CL:CL,рўйхат!$CY:$CY,$B$840,рўйхат!$B:$B,$C836)</f>
        <v/>
      </c>
      <c r="CB836" s="36">
        <f>SUMIFS(рўйхат!CM:CM,рўйхат!$CY:$CY,$B$840,рўйхат!$B:$B,$C836)</f>
        <v/>
      </c>
      <c r="CC836" s="35">
        <f>SUMIFS(рўйхат!CN:CN,рўйхат!$CY:$CY,$B$840,рўйхат!$B:$B,$C836)</f>
        <v/>
      </c>
      <c r="CD836" s="36">
        <f>SUMIFS(рўйхат!CO:CO,рўйхат!$CY:$CY,$B$840,рўйхат!$B:$B,$C836)</f>
        <v/>
      </c>
      <c r="CE836" s="77">
        <f>IFERROR(BE836/(Q836+BE836),0)</f>
        <v/>
      </c>
      <c r="CF836" s="78">
        <f>IFERROR(BF836/(R836+BF836),0)</f>
        <v/>
      </c>
      <c r="CG836" s="8">
        <f>COUNTIFS(B:B,B836)</f>
        <v/>
      </c>
    </row>
    <row r="837" hidden="1" outlineLevel="1" ht="17.1" customFormat="1" customHeight="1" s="8">
      <c r="A837" s="31" t="n"/>
      <c r="B837" s="50" t="n">
        <v>29</v>
      </c>
      <c r="C837" s="67" t="inlineStr">
        <is>
          <t>Энергетика вазирлиги</t>
        </is>
      </c>
      <c r="D837" s="16" t="n"/>
      <c r="E837" s="35">
        <f>SUMIFS(рўйхат!F:F,рўйхат!$CY:$CY,$B$840,рўйхат!$B:$B,$C837)</f>
        <v/>
      </c>
      <c r="F837" s="36">
        <f>SUMIFS(рўйхат!G:G,рўйхат!$CY:$CY,$B$840,рўйхат!$B:$B,$C837)</f>
        <v/>
      </c>
      <c r="G837" s="35">
        <f>SUMIFS(рўйхат!H:H,рўйхат!$CY:$CY,$B$840,рўйхат!$B:$B,$C837)</f>
        <v/>
      </c>
      <c r="H837" s="36">
        <f>SUMIFS(рўйхат!I:I,рўйхат!$CY:$CY,$B$840,рўйхат!$B:$B,$C837)</f>
        <v/>
      </c>
      <c r="I837" s="35">
        <f>SUMIFS(рўйхат!J:J,рўйхат!$CY:$CY,$B$840,рўйхат!$B:$B,$C837)</f>
        <v/>
      </c>
      <c r="J837" s="36">
        <f>SUMIFS(рўйхат!K:K,рўйхат!$CY:$CY,$B$840,рўйхат!$B:$B,$C837)</f>
        <v/>
      </c>
      <c r="K837" s="35">
        <f>SUMIFS(рўйхат!L:L,рўйхат!$CY:$CY,$B$840,рўйхат!$B:$B,$C837)</f>
        <v/>
      </c>
      <c r="L837" s="36">
        <f>SUMIFS(рўйхат!M:M,рўйхат!$CY:$CY,$B$840,рўйхат!$B:$B,$C837)</f>
        <v/>
      </c>
      <c r="M837" s="35">
        <f>SUMIFS(рўйхат!N:N,рўйхат!$CY:$CY,$B$840,рўйхат!$B:$B,$C837)</f>
        <v/>
      </c>
      <c r="N837" s="36">
        <f>SUMIFS(рўйхат!O:O,рўйхат!$CY:$CY,$B$840,рўйхат!$B:$B,$C837)</f>
        <v/>
      </c>
      <c r="O837" s="34">
        <f>IFERROR(M837/E837,0)</f>
        <v/>
      </c>
      <c r="P837" s="34">
        <f>IFERROR(N837/F837,0)</f>
        <v/>
      </c>
      <c r="Q837" s="35">
        <f>SUMIFS(рўйхат!P:P,рўйхат!$CY:$CY,$B$840,рўйхат!$B:$B,$C837)</f>
        <v/>
      </c>
      <c r="R837" s="36">
        <f>SUMIFS(рўйхат!Q:Q,рўйхат!$CY:$CY,$B$840,рўйхат!$B:$B,$C837)</f>
        <v/>
      </c>
      <c r="S837" s="35">
        <f>SUMIFS(рўйхат!R:R,рўйхат!$CY:$CY,$B$840,рўйхат!$B:$B,$C837)</f>
        <v/>
      </c>
      <c r="T837" s="36">
        <f>SUMIFS(рўйхат!S:S,рўйхат!$CY:$CY,$B$840,рўйхат!$B:$B,$C837)</f>
        <v/>
      </c>
      <c r="U837" s="35">
        <f>SUMIFS(рўйхат!T:T,рўйхат!$CY:$CY,$B$840,рўйхат!$B:$B,$C837)</f>
        <v/>
      </c>
      <c r="V837" s="36">
        <f>SUMIFS(рўйхат!U:U,рўйхат!$CY:$CY,$B$840,рўйхат!$B:$B,$C837)</f>
        <v/>
      </c>
      <c r="W837" s="35">
        <f>SUMIFS(рўйхат!V:V,рўйхат!$CY:$CY,$B$840,рўйхат!$B:$B,$C837)</f>
        <v/>
      </c>
      <c r="X837" s="36">
        <f>SUMIFS(рўйхат!W:W,рўйхат!$CY:$CY,$B$840,рўйхат!$B:$B,$C837)</f>
        <v/>
      </c>
      <c r="Y837" s="35">
        <f>SUMIFS(рўйхат!X:X,рўйхат!$CY:$CY,$B$840,рўйхат!$B:$B,$C837)</f>
        <v/>
      </c>
      <c r="Z837" s="36">
        <f>SUMIFS(рўйхат!Y:Y,рўйхат!$CY:$CY,$B$840,рўйхат!$B:$B,$C837)</f>
        <v/>
      </c>
      <c r="AA837" s="35">
        <f>SUMIFS(рўйхат!Z:Z,рўйхат!$CY:$CY,$B$840,рўйхат!$B:$B,$C837)</f>
        <v/>
      </c>
      <c r="AB837" s="36">
        <f>SUMIFS(рўйхат!AA:AA,рўйхат!$CY:$CY,$B$840,рўйхат!$B:$B,$C837)</f>
        <v/>
      </c>
      <c r="AC837" s="35">
        <f>SUMIFS(рўйхат!AB:AB,рўйхат!$CY:$CY,$B$840,рўйхат!$B:$B,$C837)</f>
        <v/>
      </c>
      <c r="AD837" s="36">
        <f>SUMIFS(рўйхат!AC:AC,рўйхат!$CY:$CY,$B$840,рўйхат!$B:$B,$C837)</f>
        <v/>
      </c>
      <c r="AE837" s="35">
        <f>SUMIFS(рўйхат!AD:AD,рўйхат!$CY:$CY,$B$840,рўйхат!$B:$B,$C837)</f>
        <v/>
      </c>
      <c r="AF837" s="36">
        <f>SUMIFS(рўйхат!AE:AE,рўйхат!$CY:$CY,$B$840,рўйхат!$B:$B,$C837)</f>
        <v/>
      </c>
      <c r="AG837" s="35">
        <f>SUMIFS(рўйхат!AH:AH,рўйхат!$CY:$CY,$B$840,рўйхат!$B:$B,$C837)</f>
        <v/>
      </c>
      <c r="AH837" s="36">
        <f>SUMIFS(рўйхат!AI:AI,рўйхат!$CY:$CY,$B$840,рўйхат!$B:$B,$C837)</f>
        <v/>
      </c>
      <c r="AI837" s="35">
        <f>SUMIFS(рўйхат!AJ:AJ,рўйхат!$CY:$CY,$B$840,рўйхат!$B:$B,$C837)</f>
        <v/>
      </c>
      <c r="AJ837" s="36">
        <f>SUMIFS(рўйхат!AK:AK,рўйхат!$CY:$CY,$B$840,рўйхат!$B:$B,$C837)</f>
        <v/>
      </c>
      <c r="AK837" s="35">
        <f>SUMIFS(рўйхат!AL:AL,рўйхат!$CY:$CY,$B$840,рўйхат!$B:$B,$C837)</f>
        <v/>
      </c>
      <c r="AL837" s="36">
        <f>SUMIFS(рўйхат!AM:AM,рўйхат!$CY:$CY,$B$840,рўйхат!$B:$B,$C837)</f>
        <v/>
      </c>
      <c r="AM837" s="77">
        <f>IFERROR(Q837/E837,0)</f>
        <v/>
      </c>
      <c r="AN837" s="77">
        <f>IFERROR(R837/F837,0)</f>
        <v/>
      </c>
      <c r="AO837" s="35">
        <f>SUMIFS(рўйхат!AX:AX,рўйхат!$CY:$CY,$B$840,рўйхат!$B:$B,$C837)</f>
        <v/>
      </c>
      <c r="AP837" s="36">
        <f>SUMIFS(рўйхат!AY:AY,рўйхат!$CY:$CY,$B$840,рўйхат!$B:$B,$C837)</f>
        <v/>
      </c>
      <c r="AQ837" s="35">
        <f>SUMIFS(рўйхат!AZ:AZ,рўйхат!$CY:$CY,$B$840,рўйхат!$B:$B,$C837)</f>
        <v/>
      </c>
      <c r="AR837" s="36">
        <f>SUMIFS(рўйхат!BA:BA,рўйхат!$CY:$CY,$B$840,рўйхат!$B:$B,$C837)</f>
        <v/>
      </c>
      <c r="AS837" s="35">
        <f>SUMIFS(рўйхат!BB:BB,рўйхат!$CY:$CY,$B$840,рўйхат!$B:$B,$C837)</f>
        <v/>
      </c>
      <c r="AT837" s="36">
        <f>SUMIFS(рўйхат!BC:BC,рўйхат!$CY:$CY,$B$840,рўйхат!$B:$B,$C837)</f>
        <v/>
      </c>
      <c r="AU837" s="35">
        <f>SUMIFS(рўйхат!BD:BD,рўйхат!$CY:$CY,$B$840,рўйхат!$B:$B,$C837)</f>
        <v/>
      </c>
      <c r="AV837" s="36">
        <f>SUMIFS(рўйхат!BE:BE,рўйхат!$CY:$CY,$B$840,рўйхат!$B:$B,$C837)</f>
        <v/>
      </c>
      <c r="AW837" s="35">
        <f>SUMIFS(рўйхат!BF:BF,рўйхат!$CY:$CY,$B$840,рўйхат!$B:$B,$C837)</f>
        <v/>
      </c>
      <c r="AX837" s="36">
        <f>SUMIFS(рўйхат!BG:BG,рўйхат!$CY:$CY,$B$840,рўйхат!$B:$B,$C837)</f>
        <v/>
      </c>
      <c r="AY837" s="35">
        <f>SUMIFS(рўйхат!BH:BH,рўйхат!$CY:$CY,$B$840,рўйхат!$B:$B,$C837)</f>
        <v/>
      </c>
      <c r="AZ837" s="36">
        <f>SUMIFS(рўйхат!BI:BI,рўйхат!$CY:$CY,$B$840,рўйхат!$B:$B,$C837)</f>
        <v/>
      </c>
      <c r="BA837" s="35">
        <f>SUMIFS(рўйхат!BJ:BJ,рўйхат!$CY:$CY,$B$840,рўйхат!$B:$B,$C837)</f>
        <v/>
      </c>
      <c r="BB837" s="36">
        <f>SUMIFS(рўйхат!BK:BK,рўйхат!$CY:$CY,$B$840,рўйхат!$B:$B,$C837)</f>
        <v/>
      </c>
      <c r="BC837" s="77">
        <f>IFERROR(AO837/E837,0)</f>
        <v/>
      </c>
      <c r="BD837" s="77">
        <f>IFERROR(AP837/F837,0)</f>
        <v/>
      </c>
      <c r="BE837" s="35">
        <f>SUMIFS(рўйхат!BL:BL,рўйхат!$CY:$CY,$B$840,рўйхат!$B:$B,$C837)</f>
        <v/>
      </c>
      <c r="BF837" s="36">
        <f>SUMIFS(рўйхат!BM:BM,рўйхат!$CY:$CY,$B$840,рўйхат!$B:$B,$C837)</f>
        <v/>
      </c>
      <c r="BG837" s="35">
        <f>SUMIFS(рўйхат!BN:BN,рўйхат!$CY:$CY,$B$840,рўйхат!$B:$B,$C837)</f>
        <v/>
      </c>
      <c r="BH837" s="36">
        <f>SUMIFS(рўйхат!BO:BO,рўйхат!$CY:$CY,$B$840,рўйхат!$B:$B,$C837)</f>
        <v/>
      </c>
      <c r="BI837" s="35">
        <f>SUMIFS(рўйхат!BP:BP,рўйхат!$CY:$CY,$B$840,рўйхат!$B:$B,$C837)</f>
        <v/>
      </c>
      <c r="BJ837" s="36">
        <f>SUMIFS(рўйхат!BQ:BQ,рўйхат!$CY:$CY,$B$840,рўйхат!$B:$B,$C837)</f>
        <v/>
      </c>
      <c r="BK837" s="35">
        <f>SUMIFS(рўйхат!BR:BR,рўйхат!$CY:$CY,$B$840,рўйхат!$B:$B,$C837)</f>
        <v/>
      </c>
      <c r="BL837" s="36">
        <f>SUMIFS(рўйхат!BS:BS,рўйхат!$CY:$CY,$B$840,рўйхат!$B:$B,$C837)</f>
        <v/>
      </c>
      <c r="BM837" s="35">
        <f>SUMIFS(рўйхат!BT:BT,рўйхат!$CY:$CY,$B$840,рўйхат!$B:$B,$C837)</f>
        <v/>
      </c>
      <c r="BN837" s="36">
        <f>SUMIFS(рўйхат!BU:BU,рўйхат!$CY:$CY,$B$840,рўйхат!$B:$B,$C837)</f>
        <v/>
      </c>
      <c r="BO837" s="35">
        <f>SUMIFS(рўйхат!BX:BX,рўйхат!$CY:$CY,$B$840,рўйхат!$B:$B,$C837)</f>
        <v/>
      </c>
      <c r="BP837" s="36">
        <f>SUMIFS(рўйхат!BY:BY,рўйхат!$CY:$CY,$B$840,рўйхат!$B:$B,$C837)</f>
        <v/>
      </c>
      <c r="BQ837" s="35">
        <f>SUMIFS(рўйхат!BZ:BZ,рўйхат!$CY:$CY,$B$840,рўйхат!$B:$B,$C837)</f>
        <v/>
      </c>
      <c r="BR837" s="36">
        <f>SUMIFS(рўйхат!CA:CA,рўйхат!$CY:$CY,$B$840,рўйхат!$B:$B,$C837)</f>
        <v/>
      </c>
      <c r="BS837" s="35">
        <f>SUMIFS(рўйхат!CB:CB,рўйхат!$CY:$CY,$B$840,рўйхат!$B:$B,$C837)</f>
        <v/>
      </c>
      <c r="BT837" s="36">
        <f>SUMIFS(рўйхат!CC:CC,рўйхат!$CY:$CY,$B$840,рўйхат!$B:$B,$C837)</f>
        <v/>
      </c>
      <c r="BU837" s="35">
        <f>SUMIFS(рўйхат!CD:CD,рўйхат!$CY:$CY,$B$840,рўйхат!$B:$B,$C837)</f>
        <v/>
      </c>
      <c r="BV837" s="36">
        <f>SUMIFS(рўйхат!CE:CE,рўйхат!$CY:$CY,$B$840,рўйхат!$B:$B,$C837)</f>
        <v/>
      </c>
      <c r="BW837" s="35">
        <f>SUMIFS(рўйхат!CH:CH,рўйхат!$CY:$CY,$B$840,рўйхат!$B:$B,$C837)</f>
        <v/>
      </c>
      <c r="BX837" s="36">
        <f>SUMIFS(рўйхат!CI:CI,рўйхат!$CY:$CY,$B$840,рўйхат!$B:$B,$C837)</f>
        <v/>
      </c>
      <c r="BY837" s="35">
        <f>SUMIFS(рўйхат!CJ:CJ,рўйхат!$CY:$CY,$B$840,рўйхат!$B:$B,$C837)</f>
        <v/>
      </c>
      <c r="BZ837" s="36">
        <f>SUMIFS(рўйхат!CK:CK,рўйхат!$CY:$CY,$B$840,рўйхат!$B:$B,$C837)</f>
        <v/>
      </c>
      <c r="CA837" s="35">
        <f>SUMIFS(рўйхат!CL:CL,рўйхат!$CY:$CY,$B$840,рўйхат!$B:$B,$C837)</f>
        <v/>
      </c>
      <c r="CB837" s="36">
        <f>SUMIFS(рўйхат!CM:CM,рўйхат!$CY:$CY,$B$840,рўйхат!$B:$B,$C837)</f>
        <v/>
      </c>
      <c r="CC837" s="35">
        <f>SUMIFS(рўйхат!CN:CN,рўйхат!$CY:$CY,$B$840,рўйхат!$B:$B,$C837)</f>
        <v/>
      </c>
      <c r="CD837" s="36">
        <f>SUMIFS(рўйхат!CO:CO,рўйхат!$CY:$CY,$B$840,рўйхат!$B:$B,$C837)</f>
        <v/>
      </c>
      <c r="CE837" s="77">
        <f>IFERROR(BE837/(Q837+BE837),0)</f>
        <v/>
      </c>
      <c r="CF837" s="78">
        <f>IFERROR(BF837/(R837+BF837),0)</f>
        <v/>
      </c>
      <c r="CG837" s="8">
        <f>COUNTIFS(B:B,B837)</f>
        <v/>
      </c>
    </row>
    <row r="838" hidden="1" outlineLevel="1" ht="17.1" customFormat="1" customHeight="1" s="8">
      <c r="A838" s="31" t="n"/>
      <c r="B838" s="50" t="n">
        <v>30</v>
      </c>
      <c r="C838" s="67" t="inlineStr">
        <is>
          <t>Kadastr agentligi</t>
        </is>
      </c>
      <c r="D838" s="16" t="n"/>
      <c r="E838" s="35">
        <f>SUMIFS(рўйхат!F:F,рўйхат!$CY:$CY,$B$840,рўйхат!$B:$B,$C838)</f>
        <v/>
      </c>
      <c r="F838" s="36">
        <f>SUMIFS(рўйхат!G:G,рўйхат!$CY:$CY,$B$840,рўйхат!$B:$B,$C838)</f>
        <v/>
      </c>
      <c r="G838" s="35">
        <f>SUMIFS(рўйхат!H:H,рўйхат!$CY:$CY,$B$840,рўйхат!$B:$B,$C838)</f>
        <v/>
      </c>
      <c r="H838" s="36">
        <f>SUMIFS(рўйхат!I:I,рўйхат!$CY:$CY,$B$840,рўйхат!$B:$B,$C838)</f>
        <v/>
      </c>
      <c r="I838" s="35">
        <f>SUMIFS(рўйхат!J:J,рўйхат!$CY:$CY,$B$840,рўйхат!$B:$B,$C838)</f>
        <v/>
      </c>
      <c r="J838" s="36">
        <f>SUMIFS(рўйхат!K:K,рўйхат!$CY:$CY,$B$840,рўйхат!$B:$B,$C838)</f>
        <v/>
      </c>
      <c r="K838" s="35">
        <f>SUMIFS(рўйхат!L:L,рўйхат!$CY:$CY,$B$840,рўйхат!$B:$B,$C838)</f>
        <v/>
      </c>
      <c r="L838" s="36">
        <f>SUMIFS(рўйхат!M:M,рўйхат!$CY:$CY,$B$840,рўйхат!$B:$B,$C838)</f>
        <v/>
      </c>
      <c r="M838" s="35">
        <f>SUMIFS(рўйхат!N:N,рўйхат!$CY:$CY,$B$840,рўйхат!$B:$B,$C838)</f>
        <v/>
      </c>
      <c r="N838" s="36">
        <f>SUMIFS(рўйхат!O:O,рўйхат!$CY:$CY,$B$840,рўйхат!$B:$B,$C838)</f>
        <v/>
      </c>
      <c r="O838" s="34">
        <f>IFERROR(M838/E838,0)</f>
        <v/>
      </c>
      <c r="P838" s="34">
        <f>IFERROR(N838/F838,0)</f>
        <v/>
      </c>
      <c r="Q838" s="35">
        <f>SUMIFS(рўйхат!P:P,рўйхат!$CY:$CY,$B$840,рўйхат!$B:$B,$C838)</f>
        <v/>
      </c>
      <c r="R838" s="36">
        <f>SUMIFS(рўйхат!Q:Q,рўйхат!$CY:$CY,$B$840,рўйхат!$B:$B,$C838)</f>
        <v/>
      </c>
      <c r="S838" s="35">
        <f>SUMIFS(рўйхат!R:R,рўйхат!$CY:$CY,$B$840,рўйхат!$B:$B,$C838)</f>
        <v/>
      </c>
      <c r="T838" s="36">
        <f>SUMIFS(рўйхат!S:S,рўйхат!$CY:$CY,$B$840,рўйхат!$B:$B,$C838)</f>
        <v/>
      </c>
      <c r="U838" s="35">
        <f>SUMIFS(рўйхат!T:T,рўйхат!$CY:$CY,$B$840,рўйхат!$B:$B,$C838)</f>
        <v/>
      </c>
      <c r="V838" s="36">
        <f>SUMIFS(рўйхат!U:U,рўйхат!$CY:$CY,$B$840,рўйхат!$B:$B,$C838)</f>
        <v/>
      </c>
      <c r="W838" s="35">
        <f>SUMIFS(рўйхат!V:V,рўйхат!$CY:$CY,$B$840,рўйхат!$B:$B,$C838)</f>
        <v/>
      </c>
      <c r="X838" s="36">
        <f>SUMIFS(рўйхат!W:W,рўйхат!$CY:$CY,$B$840,рўйхат!$B:$B,$C838)</f>
        <v/>
      </c>
      <c r="Y838" s="35">
        <f>SUMIFS(рўйхат!X:X,рўйхат!$CY:$CY,$B$840,рўйхат!$B:$B,$C838)</f>
        <v/>
      </c>
      <c r="Z838" s="36">
        <f>SUMIFS(рўйхат!Y:Y,рўйхат!$CY:$CY,$B$840,рўйхат!$B:$B,$C838)</f>
        <v/>
      </c>
      <c r="AA838" s="35">
        <f>SUMIFS(рўйхат!Z:Z,рўйхат!$CY:$CY,$B$840,рўйхат!$B:$B,$C838)</f>
        <v/>
      </c>
      <c r="AB838" s="36">
        <f>SUMIFS(рўйхат!AA:AA,рўйхат!$CY:$CY,$B$840,рўйхат!$B:$B,$C838)</f>
        <v/>
      </c>
      <c r="AC838" s="35">
        <f>SUMIFS(рўйхат!AB:AB,рўйхат!$CY:$CY,$B$840,рўйхат!$B:$B,$C838)</f>
        <v/>
      </c>
      <c r="AD838" s="36">
        <f>SUMIFS(рўйхат!AC:AC,рўйхат!$CY:$CY,$B$840,рўйхат!$B:$B,$C838)</f>
        <v/>
      </c>
      <c r="AE838" s="35">
        <f>SUMIFS(рўйхат!AD:AD,рўйхат!$CY:$CY,$B$840,рўйхат!$B:$B,$C838)</f>
        <v/>
      </c>
      <c r="AF838" s="36">
        <f>SUMIFS(рўйхат!AE:AE,рўйхат!$CY:$CY,$B$840,рўйхат!$B:$B,$C838)</f>
        <v/>
      </c>
      <c r="AG838" s="35">
        <f>SUMIFS(рўйхат!AH:AH,рўйхат!$CY:$CY,$B$840,рўйхат!$B:$B,$C838)</f>
        <v/>
      </c>
      <c r="AH838" s="36">
        <f>SUMIFS(рўйхат!AI:AI,рўйхат!$CY:$CY,$B$840,рўйхат!$B:$B,$C838)</f>
        <v/>
      </c>
      <c r="AI838" s="35">
        <f>SUMIFS(рўйхат!AJ:AJ,рўйхат!$CY:$CY,$B$840,рўйхат!$B:$B,$C838)</f>
        <v/>
      </c>
      <c r="AJ838" s="36">
        <f>SUMIFS(рўйхат!AK:AK,рўйхат!$CY:$CY,$B$840,рўйхат!$B:$B,$C838)</f>
        <v/>
      </c>
      <c r="AK838" s="35">
        <f>SUMIFS(рўйхат!AL:AL,рўйхат!$CY:$CY,$B$840,рўйхат!$B:$B,$C838)</f>
        <v/>
      </c>
      <c r="AL838" s="36">
        <f>SUMIFS(рўйхат!AM:AM,рўйхат!$CY:$CY,$B$840,рўйхат!$B:$B,$C838)</f>
        <v/>
      </c>
      <c r="AM838" s="77">
        <f>IFERROR(Q838/E838,0)</f>
        <v/>
      </c>
      <c r="AN838" s="77">
        <f>IFERROR(R838/F838,0)</f>
        <v/>
      </c>
      <c r="AO838" s="35">
        <f>SUMIFS(рўйхат!AX:AX,рўйхат!$CY:$CY,$B$840,рўйхат!$B:$B,$C838)</f>
        <v/>
      </c>
      <c r="AP838" s="36">
        <f>SUMIFS(рўйхат!AY:AY,рўйхат!$CY:$CY,$B$840,рўйхат!$B:$B,$C838)</f>
        <v/>
      </c>
      <c r="AQ838" s="35">
        <f>SUMIFS(рўйхат!AZ:AZ,рўйхат!$CY:$CY,$B$840,рўйхат!$B:$B,$C838)</f>
        <v/>
      </c>
      <c r="AR838" s="36">
        <f>SUMIFS(рўйхат!BA:BA,рўйхат!$CY:$CY,$B$840,рўйхат!$B:$B,$C838)</f>
        <v/>
      </c>
      <c r="AS838" s="35">
        <f>SUMIFS(рўйхат!BB:BB,рўйхат!$CY:$CY,$B$840,рўйхат!$B:$B,$C838)</f>
        <v/>
      </c>
      <c r="AT838" s="36">
        <f>SUMIFS(рўйхат!BC:BC,рўйхат!$CY:$CY,$B$840,рўйхат!$B:$B,$C838)</f>
        <v/>
      </c>
      <c r="AU838" s="35">
        <f>SUMIFS(рўйхат!BD:BD,рўйхат!$CY:$CY,$B$840,рўйхат!$B:$B,$C838)</f>
        <v/>
      </c>
      <c r="AV838" s="36">
        <f>SUMIFS(рўйхат!BE:BE,рўйхат!$CY:$CY,$B$840,рўйхат!$B:$B,$C838)</f>
        <v/>
      </c>
      <c r="AW838" s="35">
        <f>SUMIFS(рўйхат!BF:BF,рўйхат!$CY:$CY,$B$840,рўйхат!$B:$B,$C838)</f>
        <v/>
      </c>
      <c r="AX838" s="36">
        <f>SUMIFS(рўйхат!BG:BG,рўйхат!$CY:$CY,$B$840,рўйхат!$B:$B,$C838)</f>
        <v/>
      </c>
      <c r="AY838" s="35">
        <f>SUMIFS(рўйхат!BH:BH,рўйхат!$CY:$CY,$B$840,рўйхат!$B:$B,$C838)</f>
        <v/>
      </c>
      <c r="AZ838" s="36">
        <f>SUMIFS(рўйхат!BI:BI,рўйхат!$CY:$CY,$B$840,рўйхат!$B:$B,$C838)</f>
        <v/>
      </c>
      <c r="BA838" s="35">
        <f>SUMIFS(рўйхат!BJ:BJ,рўйхат!$CY:$CY,$B$840,рўйхат!$B:$B,$C838)</f>
        <v/>
      </c>
      <c r="BB838" s="36">
        <f>SUMIFS(рўйхат!BK:BK,рўйхат!$CY:$CY,$B$840,рўйхат!$B:$B,$C838)</f>
        <v/>
      </c>
      <c r="BC838" s="77">
        <f>IFERROR(AO838/E838,0)</f>
        <v/>
      </c>
      <c r="BD838" s="77">
        <f>IFERROR(AP838/F838,0)</f>
        <v/>
      </c>
      <c r="BE838" s="35">
        <f>SUMIFS(рўйхат!BL:BL,рўйхат!$CY:$CY,$B$840,рўйхат!$B:$B,$C838)</f>
        <v/>
      </c>
      <c r="BF838" s="36">
        <f>SUMIFS(рўйхат!BM:BM,рўйхат!$CY:$CY,$B$840,рўйхат!$B:$B,$C838)</f>
        <v/>
      </c>
      <c r="BG838" s="35">
        <f>SUMIFS(рўйхат!BN:BN,рўйхат!$CY:$CY,$B$840,рўйхат!$B:$B,$C838)</f>
        <v/>
      </c>
      <c r="BH838" s="36">
        <f>SUMIFS(рўйхат!BO:BO,рўйхат!$CY:$CY,$B$840,рўйхат!$B:$B,$C838)</f>
        <v/>
      </c>
      <c r="BI838" s="35">
        <f>SUMIFS(рўйхат!BP:BP,рўйхат!$CY:$CY,$B$840,рўйхат!$B:$B,$C838)</f>
        <v/>
      </c>
      <c r="BJ838" s="36">
        <f>SUMIFS(рўйхат!BQ:BQ,рўйхат!$CY:$CY,$B$840,рўйхат!$B:$B,$C838)</f>
        <v/>
      </c>
      <c r="BK838" s="35">
        <f>SUMIFS(рўйхат!BR:BR,рўйхат!$CY:$CY,$B$840,рўйхат!$B:$B,$C838)</f>
        <v/>
      </c>
      <c r="BL838" s="36">
        <f>SUMIFS(рўйхат!BS:BS,рўйхат!$CY:$CY,$B$840,рўйхат!$B:$B,$C838)</f>
        <v/>
      </c>
      <c r="BM838" s="35">
        <f>SUMIFS(рўйхат!BT:BT,рўйхат!$CY:$CY,$B$840,рўйхат!$B:$B,$C838)</f>
        <v/>
      </c>
      <c r="BN838" s="36">
        <f>SUMIFS(рўйхат!BU:BU,рўйхат!$CY:$CY,$B$840,рўйхат!$B:$B,$C838)</f>
        <v/>
      </c>
      <c r="BO838" s="35">
        <f>SUMIFS(рўйхат!BX:BX,рўйхат!$CY:$CY,$B$840,рўйхат!$B:$B,$C838)</f>
        <v/>
      </c>
      <c r="BP838" s="36">
        <f>SUMIFS(рўйхат!BY:BY,рўйхат!$CY:$CY,$B$840,рўйхат!$B:$B,$C838)</f>
        <v/>
      </c>
      <c r="BQ838" s="35">
        <f>SUMIFS(рўйхат!BZ:BZ,рўйхат!$CY:$CY,$B$840,рўйхат!$B:$B,$C838)</f>
        <v/>
      </c>
      <c r="BR838" s="36">
        <f>SUMIFS(рўйхат!CA:CA,рўйхат!$CY:$CY,$B$840,рўйхат!$B:$B,$C838)</f>
        <v/>
      </c>
      <c r="BS838" s="35">
        <f>SUMIFS(рўйхат!CB:CB,рўйхат!$CY:$CY,$B$840,рўйхат!$B:$B,$C838)</f>
        <v/>
      </c>
      <c r="BT838" s="36">
        <f>SUMIFS(рўйхат!CC:CC,рўйхат!$CY:$CY,$B$840,рўйхат!$B:$B,$C838)</f>
        <v/>
      </c>
      <c r="BU838" s="35">
        <f>SUMIFS(рўйхат!CD:CD,рўйхат!$CY:$CY,$B$840,рўйхат!$B:$B,$C838)</f>
        <v/>
      </c>
      <c r="BV838" s="36">
        <f>SUMIFS(рўйхат!CE:CE,рўйхат!$CY:$CY,$B$840,рўйхат!$B:$B,$C838)</f>
        <v/>
      </c>
      <c r="BW838" s="35">
        <f>SUMIFS(рўйхат!CH:CH,рўйхат!$CY:$CY,$B$840,рўйхат!$B:$B,$C838)</f>
        <v/>
      </c>
      <c r="BX838" s="36">
        <f>SUMIFS(рўйхат!CI:CI,рўйхат!$CY:$CY,$B$840,рўйхат!$B:$B,$C838)</f>
        <v/>
      </c>
      <c r="BY838" s="35">
        <f>SUMIFS(рўйхат!CJ:CJ,рўйхат!$CY:$CY,$B$840,рўйхат!$B:$B,$C838)</f>
        <v/>
      </c>
      <c r="BZ838" s="36">
        <f>SUMIFS(рўйхат!CK:CK,рўйхат!$CY:$CY,$B$840,рўйхат!$B:$B,$C838)</f>
        <v/>
      </c>
      <c r="CA838" s="35">
        <f>SUMIFS(рўйхат!CL:CL,рўйхат!$CY:$CY,$B$840,рўйхат!$B:$B,$C838)</f>
        <v/>
      </c>
      <c r="CB838" s="36">
        <f>SUMIFS(рўйхат!CM:CM,рўйхат!$CY:$CY,$B$840,рўйхат!$B:$B,$C838)</f>
        <v/>
      </c>
      <c r="CC838" s="35">
        <f>SUMIFS(рўйхат!CN:CN,рўйхат!$CY:$CY,$B$840,рўйхат!$B:$B,$C838)</f>
        <v/>
      </c>
      <c r="CD838" s="36">
        <f>SUMIFS(рўйхат!CO:CO,рўйхат!$CY:$CY,$B$840,рўйхат!$B:$B,$C838)</f>
        <v/>
      </c>
      <c r="CE838" s="77">
        <f>IFERROR(BE838/(Q838+BE838),0)</f>
        <v/>
      </c>
      <c r="CF838" s="78">
        <f>IFERROR(BF838/(R838+BF838),0)</f>
        <v/>
      </c>
      <c r="CG838" s="8">
        <f>COUNTIFS(B:B,B838)</f>
        <v/>
      </c>
    </row>
    <row r="839" hidden="1" outlineLevel="1" ht="17.1" customFormat="1" customHeight="1" s="8">
      <c r="A839" s="31" t="n"/>
      <c r="B839" s="50" t="n">
        <v>31</v>
      </c>
      <c r="C839" s="67" t="inlineStr">
        <is>
          <t>Бошқалар</t>
        </is>
      </c>
      <c r="D839" s="16" t="n"/>
      <c r="E839" s="35">
        <f>SUMIFS(рўйхат!F:F,рўйхат!$CY:$CY,$B$840,рўйхат!$B:$B,$C839)</f>
        <v/>
      </c>
      <c r="F839" s="36">
        <f>SUMIFS(рўйхат!G:G,рўйхат!$CY:$CY,$B$840,рўйхат!$B:$B,$C839)</f>
        <v/>
      </c>
      <c r="G839" s="35">
        <f>SUMIFS(рўйхат!H:H,рўйхат!$CY:$CY,$B$840,рўйхат!$B:$B,$C839)</f>
        <v/>
      </c>
      <c r="H839" s="36">
        <f>SUMIFS(рўйхат!I:I,рўйхат!$CY:$CY,$B$840,рўйхат!$B:$B,$C839)</f>
        <v/>
      </c>
      <c r="I839" s="35">
        <f>SUMIFS(рўйхат!J:J,рўйхат!$CY:$CY,$B$840,рўйхат!$B:$B,$C839)</f>
        <v/>
      </c>
      <c r="J839" s="36">
        <f>SUMIFS(рўйхат!K:K,рўйхат!$CY:$CY,$B$840,рўйхат!$B:$B,$C839)</f>
        <v/>
      </c>
      <c r="K839" s="35">
        <f>SUMIFS(рўйхат!L:L,рўйхат!$CY:$CY,$B$840,рўйхат!$B:$B,$C839)</f>
        <v/>
      </c>
      <c r="L839" s="36">
        <f>SUMIFS(рўйхат!M:M,рўйхат!$CY:$CY,$B$840,рўйхат!$B:$B,$C839)</f>
        <v/>
      </c>
      <c r="M839" s="35">
        <f>SUMIFS(рўйхат!N:N,рўйхат!$CY:$CY,$B$840,рўйхат!$B:$B,$C839)</f>
        <v/>
      </c>
      <c r="N839" s="36">
        <f>SUMIFS(рўйхат!O:O,рўйхат!$CY:$CY,$B$840,рўйхат!$B:$B,$C839)</f>
        <v/>
      </c>
      <c r="O839" s="34">
        <f>IFERROR(M839/E839,0)</f>
        <v/>
      </c>
      <c r="P839" s="34">
        <f>IFERROR(N839/F839,0)</f>
        <v/>
      </c>
      <c r="Q839" s="35">
        <f>SUMIFS(рўйхат!P:P,рўйхат!$CY:$CY,$B$840,рўйхат!$B:$B,$C839)</f>
        <v/>
      </c>
      <c r="R839" s="36">
        <f>SUMIFS(рўйхат!Q:Q,рўйхат!$CY:$CY,$B$840,рўйхат!$B:$B,$C839)</f>
        <v/>
      </c>
      <c r="S839" s="35">
        <f>SUMIFS(рўйхат!R:R,рўйхат!$CY:$CY,$B$840,рўйхат!$B:$B,$C839)</f>
        <v/>
      </c>
      <c r="T839" s="36">
        <f>SUMIFS(рўйхат!S:S,рўйхат!$CY:$CY,$B$840,рўйхат!$B:$B,$C839)</f>
        <v/>
      </c>
      <c r="U839" s="35">
        <f>SUMIFS(рўйхат!T:T,рўйхат!$CY:$CY,$B$840,рўйхат!$B:$B,$C839)</f>
        <v/>
      </c>
      <c r="V839" s="36">
        <f>SUMIFS(рўйхат!U:U,рўйхат!$CY:$CY,$B$840,рўйхат!$B:$B,$C839)</f>
        <v/>
      </c>
      <c r="W839" s="35">
        <f>SUMIFS(рўйхат!V:V,рўйхат!$CY:$CY,$B$840,рўйхат!$B:$B,$C839)</f>
        <v/>
      </c>
      <c r="X839" s="36">
        <f>SUMIFS(рўйхат!W:W,рўйхат!$CY:$CY,$B$840,рўйхат!$B:$B,$C839)</f>
        <v/>
      </c>
      <c r="Y839" s="35">
        <f>SUMIFS(рўйхат!X:X,рўйхат!$CY:$CY,$B$840,рўйхат!$B:$B,$C839)</f>
        <v/>
      </c>
      <c r="Z839" s="36">
        <f>SUMIFS(рўйхат!Y:Y,рўйхат!$CY:$CY,$B$840,рўйхат!$B:$B,$C839)</f>
        <v/>
      </c>
      <c r="AA839" s="35">
        <f>SUMIFS(рўйхат!Z:Z,рўйхат!$CY:$CY,$B$840,рўйхат!$B:$B,$C839)</f>
        <v/>
      </c>
      <c r="AB839" s="36">
        <f>SUMIFS(рўйхат!AA:AA,рўйхат!$CY:$CY,$B$840,рўйхат!$B:$B,$C839)</f>
        <v/>
      </c>
      <c r="AC839" s="35">
        <f>SUMIFS(рўйхат!AB:AB,рўйхат!$CY:$CY,$B$840,рўйхат!$B:$B,$C839)</f>
        <v/>
      </c>
      <c r="AD839" s="36">
        <f>SUMIFS(рўйхат!AC:AC,рўйхат!$CY:$CY,$B$840,рўйхат!$B:$B,$C839)</f>
        <v/>
      </c>
      <c r="AE839" s="35">
        <f>SUMIFS(рўйхат!AD:AD,рўйхат!$CY:$CY,$B$840,рўйхат!$B:$B,$C839)</f>
        <v/>
      </c>
      <c r="AF839" s="36">
        <f>SUMIFS(рўйхат!AE:AE,рўйхат!$CY:$CY,$B$840,рўйхат!$B:$B,$C839)</f>
        <v/>
      </c>
      <c r="AG839" s="35">
        <f>SUMIFS(рўйхат!AH:AH,рўйхат!$CY:$CY,$B$840,рўйхат!$B:$B,$C839)</f>
        <v/>
      </c>
      <c r="AH839" s="36">
        <f>SUMIFS(рўйхат!AI:AI,рўйхат!$CY:$CY,$B$840,рўйхат!$B:$B,$C839)</f>
        <v/>
      </c>
      <c r="AI839" s="35">
        <f>SUMIFS(рўйхат!AJ:AJ,рўйхат!$CY:$CY,$B$840,рўйхат!$B:$B,$C839)</f>
        <v/>
      </c>
      <c r="AJ839" s="36">
        <f>SUMIFS(рўйхат!AK:AK,рўйхат!$CY:$CY,$B$840,рўйхат!$B:$B,$C839)</f>
        <v/>
      </c>
      <c r="AK839" s="35">
        <f>SUMIFS(рўйхат!AL:AL,рўйхат!$CY:$CY,$B$840,рўйхат!$B:$B,$C839)</f>
        <v/>
      </c>
      <c r="AL839" s="36">
        <f>SUMIFS(рўйхат!AM:AM,рўйхат!$CY:$CY,$B$840,рўйхат!$B:$B,$C839)</f>
        <v/>
      </c>
      <c r="AM839" s="77">
        <f>IFERROR(Q839/E839,0)</f>
        <v/>
      </c>
      <c r="AN839" s="77">
        <f>IFERROR(R839/F839,0)</f>
        <v/>
      </c>
      <c r="AO839" s="35">
        <f>SUMIFS(рўйхат!AX:AX,рўйхат!$CY:$CY,$B$840,рўйхат!$B:$B,$C839)</f>
        <v/>
      </c>
      <c r="AP839" s="36">
        <f>SUMIFS(рўйхат!AY:AY,рўйхат!$CY:$CY,$B$840,рўйхат!$B:$B,$C839)</f>
        <v/>
      </c>
      <c r="AQ839" s="35">
        <f>SUMIFS(рўйхат!AZ:AZ,рўйхат!$CY:$CY,$B$840,рўйхат!$B:$B,$C839)</f>
        <v/>
      </c>
      <c r="AR839" s="36">
        <f>SUMIFS(рўйхат!BA:BA,рўйхат!$CY:$CY,$B$840,рўйхат!$B:$B,$C839)</f>
        <v/>
      </c>
      <c r="AS839" s="35">
        <f>SUMIFS(рўйхат!BB:BB,рўйхат!$CY:$CY,$B$840,рўйхат!$B:$B,$C839)</f>
        <v/>
      </c>
      <c r="AT839" s="36">
        <f>SUMIFS(рўйхат!BC:BC,рўйхат!$CY:$CY,$B$840,рўйхат!$B:$B,$C839)</f>
        <v/>
      </c>
      <c r="AU839" s="35">
        <f>SUMIFS(рўйхат!BD:BD,рўйхат!$CY:$CY,$B$840,рўйхат!$B:$B,$C839)</f>
        <v/>
      </c>
      <c r="AV839" s="36">
        <f>SUMIFS(рўйхат!BE:BE,рўйхат!$CY:$CY,$B$840,рўйхат!$B:$B,$C839)</f>
        <v/>
      </c>
      <c r="AW839" s="35">
        <f>SUMIFS(рўйхат!BF:BF,рўйхат!$CY:$CY,$B$840,рўйхат!$B:$B,$C839)</f>
        <v/>
      </c>
      <c r="AX839" s="36">
        <f>SUMIFS(рўйхат!BG:BG,рўйхат!$CY:$CY,$B$840,рўйхат!$B:$B,$C839)</f>
        <v/>
      </c>
      <c r="AY839" s="35">
        <f>SUMIFS(рўйхат!BH:BH,рўйхат!$CY:$CY,$B$840,рўйхат!$B:$B,$C839)</f>
        <v/>
      </c>
      <c r="AZ839" s="36">
        <f>SUMIFS(рўйхат!BI:BI,рўйхат!$CY:$CY,$B$840,рўйхат!$B:$B,$C839)</f>
        <v/>
      </c>
      <c r="BA839" s="35">
        <f>SUMIFS(рўйхат!BJ:BJ,рўйхат!$CY:$CY,$B$840,рўйхат!$B:$B,$C839)</f>
        <v/>
      </c>
      <c r="BB839" s="36">
        <f>SUMIFS(рўйхат!BK:BK,рўйхат!$CY:$CY,$B$840,рўйхат!$B:$B,$C839)</f>
        <v/>
      </c>
      <c r="BC839" s="77">
        <f>IFERROR(AO839/E839,0)</f>
        <v/>
      </c>
      <c r="BD839" s="77">
        <f>IFERROR(AP839/F839,0)</f>
        <v/>
      </c>
      <c r="BE839" s="35">
        <f>SUMIFS(рўйхат!BL:BL,рўйхат!$CY:$CY,$B$840,рўйхат!$B:$B,$C839)</f>
        <v/>
      </c>
      <c r="BF839" s="36">
        <f>SUMIFS(рўйхат!BM:BM,рўйхат!$CY:$CY,$B$840,рўйхат!$B:$B,$C839)</f>
        <v/>
      </c>
      <c r="BG839" s="35">
        <f>SUMIFS(рўйхат!BN:BN,рўйхат!$CY:$CY,$B$840,рўйхат!$B:$B,$C839)</f>
        <v/>
      </c>
      <c r="BH839" s="36">
        <f>SUMIFS(рўйхат!BO:BO,рўйхат!$CY:$CY,$B$840,рўйхат!$B:$B,$C839)</f>
        <v/>
      </c>
      <c r="BI839" s="35">
        <f>SUMIFS(рўйхат!BP:BP,рўйхат!$CY:$CY,$B$840,рўйхат!$B:$B,$C839)</f>
        <v/>
      </c>
      <c r="BJ839" s="36">
        <f>SUMIFS(рўйхат!BQ:BQ,рўйхат!$CY:$CY,$B$840,рўйхат!$B:$B,$C839)</f>
        <v/>
      </c>
      <c r="BK839" s="35">
        <f>SUMIFS(рўйхат!BR:BR,рўйхат!$CY:$CY,$B$840,рўйхат!$B:$B,$C839)</f>
        <v/>
      </c>
      <c r="BL839" s="36">
        <f>SUMIFS(рўйхат!BS:BS,рўйхат!$CY:$CY,$B$840,рўйхат!$B:$B,$C839)</f>
        <v/>
      </c>
      <c r="BM839" s="35">
        <f>SUMIFS(рўйхат!BT:BT,рўйхат!$CY:$CY,$B$840,рўйхат!$B:$B,$C839)</f>
        <v/>
      </c>
      <c r="BN839" s="36">
        <f>SUMIFS(рўйхат!BU:BU,рўйхат!$CY:$CY,$B$840,рўйхат!$B:$B,$C839)</f>
        <v/>
      </c>
      <c r="BO839" s="35">
        <f>SUMIFS(рўйхат!BX:BX,рўйхат!$CY:$CY,$B$840,рўйхат!$B:$B,$C839)</f>
        <v/>
      </c>
      <c r="BP839" s="36">
        <f>SUMIFS(рўйхат!BY:BY,рўйхат!$CY:$CY,$B$840,рўйхат!$B:$B,$C839)</f>
        <v/>
      </c>
      <c r="BQ839" s="35">
        <f>SUMIFS(рўйхат!BZ:BZ,рўйхат!$CY:$CY,$B$840,рўйхат!$B:$B,$C839)</f>
        <v/>
      </c>
      <c r="BR839" s="36">
        <f>SUMIFS(рўйхат!CA:CA,рўйхат!$CY:$CY,$B$840,рўйхат!$B:$B,$C839)</f>
        <v/>
      </c>
      <c r="BS839" s="35">
        <f>SUMIFS(рўйхат!CB:CB,рўйхат!$CY:$CY,$B$840,рўйхат!$B:$B,$C839)</f>
        <v/>
      </c>
      <c r="BT839" s="36">
        <f>SUMIFS(рўйхат!CC:CC,рўйхат!$CY:$CY,$B$840,рўйхат!$B:$B,$C839)</f>
        <v/>
      </c>
      <c r="BU839" s="35">
        <f>SUMIFS(рўйхат!CD:CD,рўйхат!$CY:$CY,$B$840,рўйхат!$B:$B,$C839)</f>
        <v/>
      </c>
      <c r="BV839" s="36">
        <f>SUMIFS(рўйхат!CE:CE,рўйхат!$CY:$CY,$B$840,рўйхат!$B:$B,$C839)</f>
        <v/>
      </c>
      <c r="BW839" s="35">
        <f>SUMIFS(рўйхат!CH:CH,рўйхат!$CY:$CY,$B$840,рўйхат!$B:$B,$C839)</f>
        <v/>
      </c>
      <c r="BX839" s="36">
        <f>SUMIFS(рўйхат!CI:CI,рўйхат!$CY:$CY,$B$840,рўйхат!$B:$B,$C839)</f>
        <v/>
      </c>
      <c r="BY839" s="35">
        <f>SUMIFS(рўйхат!CJ:CJ,рўйхат!$CY:$CY,$B$840,рўйхат!$B:$B,$C839)</f>
        <v/>
      </c>
      <c r="BZ839" s="36">
        <f>SUMIFS(рўйхат!CK:CK,рўйхат!$CY:$CY,$B$840,рўйхат!$B:$B,$C839)</f>
        <v/>
      </c>
      <c r="CA839" s="35">
        <f>SUMIFS(рўйхат!CL:CL,рўйхат!$CY:$CY,$B$840,рўйхат!$B:$B,$C839)</f>
        <v/>
      </c>
      <c r="CB839" s="36">
        <f>SUMIFS(рўйхат!CM:CM,рўйхат!$CY:$CY,$B$840,рўйхат!$B:$B,$C839)</f>
        <v/>
      </c>
      <c r="CC839" s="35">
        <f>SUMIFS(рўйхат!CN:CN,рўйхат!$CY:$CY,$B$840,рўйхат!$B:$B,$C839)</f>
        <v/>
      </c>
      <c r="CD839" s="36">
        <f>SUMIFS(рўйхат!CO:CO,рўйхат!$CY:$CY,$B$840,рўйхат!$B:$B,$C839)</f>
        <v/>
      </c>
      <c r="CE839" s="77">
        <f>IFERROR(BE839/(Q839+BE839),0)</f>
        <v/>
      </c>
      <c r="CF839" s="78">
        <f>IFERROR(BF839/(R839+BF839),0)</f>
        <v/>
      </c>
      <c r="CG839" s="8">
        <f>COUNTIFS(B:B,B839)</f>
        <v/>
      </c>
    </row>
    <row r="840" collapsed="1" ht="17.1" customFormat="1" customHeight="1" s="8">
      <c r="A840" s="15" t="n">
        <v>26</v>
      </c>
      <c r="B840" s="198" t="inlineStr">
        <is>
          <t>Солиқ солиш базаси таҳлили</t>
        </is>
      </c>
      <c r="C840" s="199" t="n"/>
      <c r="D840" s="16" t="inlineStr">
        <is>
          <t>У.Тангриев</t>
        </is>
      </c>
      <c r="E840" s="17">
        <f>SUMIF(рўйхат!$CY:$CY,$B840,рўйхат!F:F)</f>
        <v/>
      </c>
      <c r="F840" s="18">
        <f>SUMIF(рўйхат!$CY:$CY,$B840,рўйхат!G:G)</f>
        <v/>
      </c>
      <c r="G840" s="17">
        <f>SUMIF(рўйхат!$CY:$CY,$B840,рўйхат!H:H)</f>
        <v/>
      </c>
      <c r="H840" s="18">
        <f>SUMIF(рўйхат!$CY:$CY,$B840,рўйхат!I:I)</f>
        <v/>
      </c>
      <c r="I840" s="17">
        <f>SUMIF(рўйхат!$CY:$CY,$B840,рўйхат!J:J)</f>
        <v/>
      </c>
      <c r="J840" s="18">
        <f>SUMIF(рўйхат!$CY:$CY,$B840,рўйхат!K:K)</f>
        <v/>
      </c>
      <c r="K840" s="17">
        <f>SUMIF(рўйхат!$CY:$CY,$B840,рўйхат!L:L)</f>
        <v/>
      </c>
      <c r="L840" s="18">
        <f>SUMIF(рўйхат!$CY:$CY,$B840,рўйхат!M:M)</f>
        <v/>
      </c>
      <c r="M840" s="17">
        <f>SUMIF(рўйхат!$CY:$CY,$B840,рўйхат!N:N)</f>
        <v/>
      </c>
      <c r="N840" s="18">
        <f>SUMIF(рўйхат!$CY:$CY,$B840,рўйхат!O:O)</f>
        <v/>
      </c>
      <c r="O840" s="75">
        <f>IFERROR(M840/E840,0)</f>
        <v/>
      </c>
      <c r="P840" s="75">
        <f>IFERROR(N840/F840,0)</f>
        <v/>
      </c>
      <c r="Q840" s="17">
        <f>SUMIF(рўйхат!$CY:$CY,$B840,рўйхат!P:P)</f>
        <v/>
      </c>
      <c r="R840" s="18">
        <f>SUMIF(рўйхат!$CY:$CY,$B840,рўйхат!Q:Q)</f>
        <v/>
      </c>
      <c r="S840" s="17">
        <f>SUMIF(рўйхат!$CY:$CY,$B840,рўйхат!R:R)</f>
        <v/>
      </c>
      <c r="T840" s="18">
        <f>SUMIF(рўйхат!$CY:$CY,$B840,рўйхат!S:S)</f>
        <v/>
      </c>
      <c r="U840" s="17">
        <f>SUMIF(рўйхат!$CY:$CY,$B840,рўйхат!T:T)</f>
        <v/>
      </c>
      <c r="V840" s="18">
        <f>SUMIF(рўйхат!$CY:$CY,$B840,рўйхат!U:U)</f>
        <v/>
      </c>
      <c r="W840" s="17">
        <f>SUMIF(рўйхат!$CY:$CY,$B840,рўйхат!V:V)</f>
        <v/>
      </c>
      <c r="X840" s="18">
        <f>SUMIF(рўйхат!$CY:$CY,$B840,рўйхат!W:W)</f>
        <v/>
      </c>
      <c r="Y840" s="17">
        <f>SUMIF(рўйхат!$CY:$CY,$B840,рўйхат!X:X)</f>
        <v/>
      </c>
      <c r="Z840" s="18">
        <f>SUMIF(рўйхат!$CY:$CY,$B840,рўйхат!Y:Y)</f>
        <v/>
      </c>
      <c r="AA840" s="17">
        <f>SUMIF(рўйхат!$CY:$CY,$B840,рўйхат!Z:Z)</f>
        <v/>
      </c>
      <c r="AB840" s="18">
        <f>SUMIF(рўйхат!$CY:$CY,$B840,рўйхат!AA:AA)</f>
        <v/>
      </c>
      <c r="AC840" s="17">
        <f>SUMIF(рўйхат!$CY:$CY,$B840,рўйхат!AB:AB)</f>
        <v/>
      </c>
      <c r="AD840" s="18">
        <f>SUMIF(рўйхат!$CY:$CY,$B840,рўйхат!AC:AC)</f>
        <v/>
      </c>
      <c r="AE840" s="17">
        <f>SUMIF(рўйхат!$CY:$CY,$B840,рўйхат!AD:AD)</f>
        <v/>
      </c>
      <c r="AF840" s="18">
        <f>SUMIF(рўйхат!$CY:$CY,$B840,рўйхат!AE:AE)</f>
        <v/>
      </c>
      <c r="AG840" s="17">
        <f>SUMIF(рўйхат!$CY:$CY,$B840,рўйхат!AH:AH)</f>
        <v/>
      </c>
      <c r="AH840" s="18">
        <f>SUMIF(рўйхат!$CY:$CY,$B840,рўйхат!AI:AI)</f>
        <v/>
      </c>
      <c r="AI840" s="17">
        <f>SUMIF(рўйхат!$CY:$CY,$B840,рўйхат!AJ:AJ)</f>
        <v/>
      </c>
      <c r="AJ840" s="18">
        <f>SUMIF(рўйхат!$CY:$CY,$B840,рўйхат!AK:AK)</f>
        <v/>
      </c>
      <c r="AK840" s="17">
        <f>SUMIF(рўйхат!$CY:$CY,$B840,рўйхат!AL:AL)</f>
        <v/>
      </c>
      <c r="AL840" s="18">
        <f>SUMIF(рўйхат!$CY:$CY,$B840,рўйхат!AM:AM)</f>
        <v/>
      </c>
      <c r="AM840" s="41">
        <f>IFERROR(Q840/E840,0)</f>
        <v/>
      </c>
      <c r="AN840" s="41">
        <f>IFERROR(R840/F840,0)</f>
        <v/>
      </c>
      <c r="AO840" s="17">
        <f>SUMIF(рўйхат!$CY:$CY,$B840,рўйхат!AX:AX)</f>
        <v/>
      </c>
      <c r="AP840" s="18">
        <f>SUMIF(рўйхат!$CY:$CY,$B840,рўйхат!AY:AY)</f>
        <v/>
      </c>
      <c r="AQ840" s="17">
        <f>SUMIF(рўйхат!$CY:$CY,$B840,рўйхат!AZ:AZ)</f>
        <v/>
      </c>
      <c r="AR840" s="18">
        <f>SUMIF(рўйхат!$CY:$CY,$B840,рўйхат!BA:BA)</f>
        <v/>
      </c>
      <c r="AS840" s="17">
        <f>SUMIF(рўйхат!$CY:$CY,$B840,рўйхат!BB:BB)</f>
        <v/>
      </c>
      <c r="AT840" s="18">
        <f>SUMIF(рўйхат!$CY:$CY,$B840,рўйхат!BC:BC)</f>
        <v/>
      </c>
      <c r="AU840" s="17">
        <f>SUMIF(рўйхат!$CY:$CY,$B840,рўйхат!BD:BD)</f>
        <v/>
      </c>
      <c r="AV840" s="18">
        <f>SUMIF(рўйхат!$CY:$CY,$B840,рўйхат!BE:BE)</f>
        <v/>
      </c>
      <c r="AW840" s="17">
        <f>SUMIF(рўйхат!$CY:$CY,$B840,рўйхат!BF:BF)</f>
        <v/>
      </c>
      <c r="AX840" s="18">
        <f>SUMIF(рўйхат!$CY:$CY,$B840,рўйхат!BG:BG)</f>
        <v/>
      </c>
      <c r="AY840" s="17">
        <f>SUMIF(рўйхат!$CY:$CY,$B840,рўйхат!BH:BH)</f>
        <v/>
      </c>
      <c r="AZ840" s="18">
        <f>SUMIF(рўйхат!$CY:$CY,$B840,рўйхат!BI:BI)</f>
        <v/>
      </c>
      <c r="BA840" s="17">
        <f>SUMIF(рўйхат!$CY:$CY,$B840,рўйхат!BJ:BJ)</f>
        <v/>
      </c>
      <c r="BB840" s="18">
        <f>SUMIF(рўйхат!$CY:$CY,$B840,рўйхат!BK:BK)</f>
        <v/>
      </c>
      <c r="BC840" s="41">
        <f>IFERROR(AO840/E840,0)</f>
        <v/>
      </c>
      <c r="BD840" s="41">
        <f>IFERROR(AP840/F840,0)</f>
        <v/>
      </c>
      <c r="BE840" s="17">
        <f>SUMIF(рўйхат!$CY:$CY,$B840,рўйхат!BL:BL)</f>
        <v/>
      </c>
      <c r="BF840" s="18">
        <f>SUMIF(рўйхат!$CY:$CY,$B840,рўйхат!BM:BM)</f>
        <v/>
      </c>
      <c r="BG840" s="17">
        <f>SUMIF(рўйхат!$CY:$CY,$B840,рўйхат!BN:BN)</f>
        <v/>
      </c>
      <c r="BH840" s="18">
        <f>SUMIF(рўйхат!$CY:$CY,$B840,рўйхат!BO:BO)</f>
        <v/>
      </c>
      <c r="BI840" s="17">
        <f>SUMIF(рўйхат!$CY:$CY,$B840,рўйхат!BP:BP)</f>
        <v/>
      </c>
      <c r="BJ840" s="18">
        <f>SUMIF(рўйхат!$CY:$CY,$B840,рўйхат!BQ:BQ)</f>
        <v/>
      </c>
      <c r="BK840" s="17">
        <f>SUMIF(рўйхат!$CY:$CY,$B840,рўйхат!BR:BR)</f>
        <v/>
      </c>
      <c r="BL840" s="18">
        <f>SUMIF(рўйхат!$CY:$CY,$B840,рўйхат!BS:BS)</f>
        <v/>
      </c>
      <c r="BM840" s="17">
        <f>SUMIF(рўйхат!$CY:$CY,$B840,рўйхат!BT:BT)</f>
        <v/>
      </c>
      <c r="BN840" s="18">
        <f>SUMIF(рўйхат!$CY:$CY,$B840,рўйхат!BU:BU)</f>
        <v/>
      </c>
      <c r="BO840" s="17">
        <f>SUMIF(рўйхат!$CY:$CY,$B840,рўйхат!BX:BX)</f>
        <v/>
      </c>
      <c r="BP840" s="18">
        <f>SUMIF(рўйхат!$CY:$CY,$B840,рўйхат!BY:BY)</f>
        <v/>
      </c>
      <c r="BQ840" s="17">
        <f>SUMIF(рўйхат!$CY:$CY,$B840,рўйхат!BZ:BZ)</f>
        <v/>
      </c>
      <c r="BR840" s="18">
        <f>SUMIF(рўйхат!$CY:$CY,$B840,рўйхат!CA:CA)</f>
        <v/>
      </c>
      <c r="BS840" s="17">
        <f>SUMIF(рўйхат!$CY:$CY,$B840,рўйхат!CB:CB)</f>
        <v/>
      </c>
      <c r="BT840" s="18">
        <f>SUMIF(рўйхат!$CY:$CY,$B840,рўйхат!CC:CC)</f>
        <v/>
      </c>
      <c r="BU840" s="17">
        <f>SUMIF(рўйхат!$CY:$CY,$B840,рўйхат!CD:CD)</f>
        <v/>
      </c>
      <c r="BV840" s="18">
        <f>SUMIF(рўйхат!$CY:$CY,$B840,рўйхат!CE:CE)</f>
        <v/>
      </c>
      <c r="BW840" s="17">
        <f>SUMIF(рўйхат!$CY:$CY,$B840,рўйхат!CH:CH)</f>
        <v/>
      </c>
      <c r="BX840" s="18">
        <f>SUMIF(рўйхат!$CY:$CY,$B840,рўйхат!CI:CI)</f>
        <v/>
      </c>
      <c r="BY840" s="17">
        <f>SUMIF(рўйхат!$CY:$CY,$B840,рўйхат!CJ:CJ)</f>
        <v/>
      </c>
      <c r="BZ840" s="18">
        <f>SUMIF(рўйхат!$CY:$CY,$B840,рўйхат!CK:CK)</f>
        <v/>
      </c>
      <c r="CA840" s="17">
        <f>SUMIF(рўйхат!$CY:$CY,$B840,рўйхат!CL:CL)</f>
        <v/>
      </c>
      <c r="CB840" s="18">
        <f>SUMIF(рўйхат!$CY:$CY,$B840,рўйхат!CM:CM)</f>
        <v/>
      </c>
      <c r="CC840" s="17">
        <f>SUMIF(рўйхат!$CY:$CY,$B840,рўйхат!CN:CN)</f>
        <v/>
      </c>
      <c r="CD840" s="18">
        <f>SUMIF(рўйхат!$CY:$CY,$B840,рўйхат!CO:CO)</f>
        <v/>
      </c>
      <c r="CE840" s="41">
        <f>IFERROR(BE840/(Q840+BE840),0)</f>
        <v/>
      </c>
      <c r="CF840" s="42">
        <f>IFERROR(BF840/(R840+BF840),0)</f>
        <v/>
      </c>
      <c r="CG840" s="8">
        <f>COUNTIFS(B:B,B840)</f>
        <v/>
      </c>
    </row>
    <row r="841" hidden="1" outlineLevel="1" ht="17.1" customFormat="1" customHeight="1" s="8">
      <c r="A841" s="39" t="n"/>
      <c r="B841" s="50" t="n">
        <v>1</v>
      </c>
      <c r="C841" s="65" t="inlineStr">
        <is>
          <t>Адлия вазирлиги</t>
        </is>
      </c>
      <c r="D841" s="16" t="n"/>
      <c r="E841" s="35">
        <f>SUMIFS(рўйхат!F:F,рўйхат!$CY:$CY,$B$872,рўйхат!$B:$B,$C841)</f>
        <v/>
      </c>
      <c r="F841" s="36">
        <f>SUMIFS(рўйхат!G:G,рўйхат!$CY:$CY,$B$872,рўйхат!$B:$B,$C841)</f>
        <v/>
      </c>
      <c r="G841" s="35">
        <f>SUMIFS(рўйхат!H:H,рўйхат!$CY:$CY,$B$872,рўйхат!$B:$B,$C841)</f>
        <v/>
      </c>
      <c r="H841" s="36">
        <f>SUMIFS(рўйхат!I:I,рўйхат!$CY:$CY,$B$872,рўйхат!$B:$B,$C841)</f>
        <v/>
      </c>
      <c r="I841" s="35">
        <f>SUMIFS(рўйхат!J:J,рўйхат!$CY:$CY,$B$872,рўйхат!$B:$B,$C841)</f>
        <v/>
      </c>
      <c r="J841" s="36">
        <f>SUMIFS(рўйхат!K:K,рўйхат!$CY:$CY,$B$872,рўйхат!$B:$B,$C841)</f>
        <v/>
      </c>
      <c r="K841" s="35">
        <f>SUMIFS(рўйхат!L:L,рўйхат!$CY:$CY,$B$872,рўйхат!$B:$B,$C841)</f>
        <v/>
      </c>
      <c r="L841" s="36">
        <f>SUMIFS(рўйхат!M:M,рўйхат!$CY:$CY,$B$872,рўйхат!$B:$B,$C841)</f>
        <v/>
      </c>
      <c r="M841" s="35">
        <f>SUMIFS(рўйхат!N:N,рўйхат!$CY:$CY,$B$872,рўйхат!$B:$B,$C841)</f>
        <v/>
      </c>
      <c r="N841" s="36">
        <f>SUMIFS(рўйхат!O:O,рўйхат!$CY:$CY,$B$872,рўйхат!$B:$B,$C841)</f>
        <v/>
      </c>
      <c r="O841" s="34">
        <f>IFERROR(M841/E841,0)</f>
        <v/>
      </c>
      <c r="P841" s="34">
        <f>IFERROR(N841/F841,0)</f>
        <v/>
      </c>
      <c r="Q841" s="35">
        <f>SUMIFS(рўйхат!P:P,рўйхат!$CY:$CY,$B$872,рўйхат!$B:$B,$C841)</f>
        <v/>
      </c>
      <c r="R841" s="36">
        <f>SUMIFS(рўйхат!Q:Q,рўйхат!$CY:$CY,$B$872,рўйхат!$B:$B,$C841)</f>
        <v/>
      </c>
      <c r="S841" s="35">
        <f>SUMIFS(рўйхат!R:R,рўйхат!$CY:$CY,$B$872,рўйхат!$B:$B,$C841)</f>
        <v/>
      </c>
      <c r="T841" s="36">
        <f>SUMIFS(рўйхат!S:S,рўйхат!$CY:$CY,$B$872,рўйхат!$B:$B,$C841)</f>
        <v/>
      </c>
      <c r="U841" s="35">
        <f>SUMIFS(рўйхат!T:T,рўйхат!$CY:$CY,$B$872,рўйхат!$B:$B,$C841)</f>
        <v/>
      </c>
      <c r="V841" s="36">
        <f>SUMIFS(рўйхат!U:U,рўйхат!$CY:$CY,$B$872,рўйхат!$B:$B,$C841)</f>
        <v/>
      </c>
      <c r="W841" s="35">
        <f>SUMIFS(рўйхат!V:V,рўйхат!$CY:$CY,$B$872,рўйхат!$B:$B,$C841)</f>
        <v/>
      </c>
      <c r="X841" s="36">
        <f>SUMIFS(рўйхат!W:W,рўйхат!$CY:$CY,$B$872,рўйхат!$B:$B,$C841)</f>
        <v/>
      </c>
      <c r="Y841" s="35">
        <f>SUMIFS(рўйхат!X:X,рўйхат!$CY:$CY,$B$872,рўйхат!$B:$B,$C841)</f>
        <v/>
      </c>
      <c r="Z841" s="36">
        <f>SUMIFS(рўйхат!Y:Y,рўйхат!$CY:$CY,$B$872,рўйхат!$B:$B,$C841)</f>
        <v/>
      </c>
      <c r="AA841" s="35">
        <f>SUMIFS(рўйхат!Z:Z,рўйхат!$CY:$CY,$B$872,рўйхат!$B:$B,$C841)</f>
        <v/>
      </c>
      <c r="AB841" s="36">
        <f>SUMIFS(рўйхат!AA:AA,рўйхат!$CY:$CY,$B$872,рўйхат!$B:$B,$C841)</f>
        <v/>
      </c>
      <c r="AC841" s="35">
        <f>SUMIFS(рўйхат!AB:AB,рўйхат!$CY:$CY,$B$872,рўйхат!$B:$B,$C841)</f>
        <v/>
      </c>
      <c r="AD841" s="36">
        <f>SUMIFS(рўйхат!AC:AC,рўйхат!$CY:$CY,$B$872,рўйхат!$B:$B,$C841)</f>
        <v/>
      </c>
      <c r="AE841" s="35">
        <f>SUMIFS(рўйхат!AD:AD,рўйхат!$CY:$CY,$B$872,рўйхат!$B:$B,$C841)</f>
        <v/>
      </c>
      <c r="AF841" s="36">
        <f>SUMIFS(рўйхат!AE:AE,рўйхат!$CY:$CY,$B$872,рўйхат!$B:$B,$C841)</f>
        <v/>
      </c>
      <c r="AG841" s="35">
        <f>SUMIFS(рўйхат!AH:AH,рўйхат!$CY:$CY,$B$872,рўйхат!$B:$B,$C841)</f>
        <v/>
      </c>
      <c r="AH841" s="36">
        <f>SUMIFS(рўйхат!AI:AI,рўйхат!$CY:$CY,$B$872,рўйхат!$B:$B,$C841)</f>
        <v/>
      </c>
      <c r="AI841" s="35">
        <f>SUMIFS(рўйхат!AJ:AJ,рўйхат!$CY:$CY,$B$872,рўйхат!$B:$B,$C841)</f>
        <v/>
      </c>
      <c r="AJ841" s="36">
        <f>SUMIFS(рўйхат!AK:AK,рўйхат!$CY:$CY,$B$872,рўйхат!$B:$B,$C841)</f>
        <v/>
      </c>
      <c r="AK841" s="35">
        <f>SUMIFS(рўйхат!AL:AL,рўйхат!$CY:$CY,$B$872,рўйхат!$B:$B,$C841)</f>
        <v/>
      </c>
      <c r="AL841" s="36">
        <f>SUMIFS(рўйхат!AM:AM,рўйхат!$CY:$CY,$B$872,рўйхат!$B:$B,$C841)</f>
        <v/>
      </c>
      <c r="AM841" s="77">
        <f>IFERROR(Q841/E841,0)</f>
        <v/>
      </c>
      <c r="AN841" s="77">
        <f>IFERROR(R841/F841,0)</f>
        <v/>
      </c>
      <c r="AO841" s="36">
        <f>SUMIFS(рўйхат!AX:AX,рўйхат!$CY:$CY,$B$872,рўйхат!$B:$B,$C841)</f>
        <v/>
      </c>
      <c r="AP841" s="36">
        <f>SUMIFS(рўйхат!AY:AY,рўйхат!$CY:$CY,$B$872,рўйхат!$B:$B,$C841)</f>
        <v/>
      </c>
      <c r="AQ841" s="35">
        <f>SUMIFS(рўйхат!AZ:AZ,рўйхат!$CY:$CY,$B$872,рўйхат!$B:$B,$C841)</f>
        <v/>
      </c>
      <c r="AR841" s="36">
        <f>SUMIFS(рўйхат!BA:BA,рўйхат!$CY:$CY,$B$872,рўйхат!$B:$B,$C841)</f>
        <v/>
      </c>
      <c r="AS841" s="35">
        <f>SUMIFS(рўйхат!BB:BB,рўйхат!$CY:$CY,$B$872,рўйхат!$B:$B,$C841)</f>
        <v/>
      </c>
      <c r="AT841" s="36">
        <f>SUMIFS(рўйхат!BC:BC,рўйхат!$CY:$CY,$B$872,рўйхат!$B:$B,$C841)</f>
        <v/>
      </c>
      <c r="AU841" s="35">
        <f>SUMIFS(рўйхат!BD:BD,рўйхат!$CY:$CY,$B$872,рўйхат!$B:$B,$C841)</f>
        <v/>
      </c>
      <c r="AV841" s="36">
        <f>SUMIFS(рўйхат!BE:BE,рўйхат!$CY:$CY,$B$872,рўйхат!$B:$B,$C841)</f>
        <v/>
      </c>
      <c r="AW841" s="35">
        <f>SUMIFS(рўйхат!BF:BF,рўйхат!$CY:$CY,$B$872,рўйхат!$B:$B,$C841)</f>
        <v/>
      </c>
      <c r="AX841" s="36">
        <f>SUMIFS(рўйхат!BG:BG,рўйхат!$CY:$CY,$B$872,рўйхат!$B:$B,$C841)</f>
        <v/>
      </c>
      <c r="AY841" s="35">
        <f>SUMIFS(рўйхат!BH:BH,рўйхат!$CY:$CY,$B$872,рўйхат!$B:$B,$C841)</f>
        <v/>
      </c>
      <c r="AZ841" s="36">
        <f>SUMIFS(рўйхат!BI:BI,рўйхат!$CY:$CY,$B$872,рўйхат!$B:$B,$C841)</f>
        <v/>
      </c>
      <c r="BA841" s="35">
        <f>SUMIFS(рўйхат!BJ:BJ,рўйхат!$CY:$CY,$B$872,рўйхат!$B:$B,$C841)</f>
        <v/>
      </c>
      <c r="BB841" s="36">
        <f>SUMIFS(рўйхат!BK:BK,рўйхат!$CY:$CY,$B$872,рўйхат!$B:$B,$C841)</f>
        <v/>
      </c>
      <c r="BC841" s="77">
        <f>IFERROR(AO841/E841,0)</f>
        <v/>
      </c>
      <c r="BD841" s="77">
        <f>IFERROR(AP841/F841,0)</f>
        <v/>
      </c>
      <c r="BE841" s="35">
        <f>SUMIFS(рўйхат!BL:BL,рўйхат!$CY:$CY,$B$872,рўйхат!$B:$B,$C841)</f>
        <v/>
      </c>
      <c r="BF841" s="36">
        <f>SUMIFS(рўйхат!BM:BM,рўйхат!$CY:$CY,$B$872,рўйхат!$B:$B,$C841)</f>
        <v/>
      </c>
      <c r="BG841" s="35">
        <f>SUMIFS(рўйхат!BN:BN,рўйхат!$CY:$CY,$B$872,рўйхат!$B:$B,$C841)</f>
        <v/>
      </c>
      <c r="BH841" s="36">
        <f>SUMIFS(рўйхат!BO:BO,рўйхат!$CY:$CY,$B$872,рўйхат!$B:$B,$C841)</f>
        <v/>
      </c>
      <c r="BI841" s="35">
        <f>SUMIFS(рўйхат!BP:BP,рўйхат!$CY:$CY,$B$872,рўйхат!$B:$B,$C841)</f>
        <v/>
      </c>
      <c r="BJ841" s="36">
        <f>SUMIFS(рўйхат!BQ:BQ,рўйхат!$CY:$CY,$B$872,рўйхат!$B:$B,$C841)</f>
        <v/>
      </c>
      <c r="BK841" s="35">
        <f>SUMIFS(рўйхат!BR:BR,рўйхат!$CY:$CY,$B$872,рўйхат!$B:$B,$C841)</f>
        <v/>
      </c>
      <c r="BL841" s="36">
        <f>SUMIFS(рўйхат!BS:BS,рўйхат!$CY:$CY,$B$872,рўйхат!$B:$B,$C841)</f>
        <v/>
      </c>
      <c r="BM841" s="35">
        <f>SUMIFS(рўйхат!BT:BT,рўйхат!$CY:$CY,$B$872,рўйхат!$B:$B,$C841)</f>
        <v/>
      </c>
      <c r="BN841" s="36">
        <f>SUMIFS(рўйхат!BU:BU,рўйхат!$CY:$CY,$B$872,рўйхат!$B:$B,$C841)</f>
        <v/>
      </c>
      <c r="BO841" s="35">
        <f>SUMIFS(рўйхат!BX:BX,рўйхат!$CY:$CY,$B$872,рўйхат!$B:$B,$C841)</f>
        <v/>
      </c>
      <c r="BP841" s="36">
        <f>SUMIFS(рўйхат!BY:BY,рўйхат!$CY:$CY,$B$872,рўйхат!$B:$B,$C841)</f>
        <v/>
      </c>
      <c r="BQ841" s="35">
        <f>SUMIFS(рўйхат!BZ:BZ,рўйхат!$CY:$CY,$B$872,рўйхат!$B:$B,$C841)</f>
        <v/>
      </c>
      <c r="BR841" s="36">
        <f>SUMIFS(рўйхат!CA:CA,рўйхат!$CY:$CY,$B$872,рўйхат!$B:$B,$C841)</f>
        <v/>
      </c>
      <c r="BS841" s="35">
        <f>SUMIFS(рўйхат!CB:CB,рўйхат!$CY:$CY,$B$872,рўйхат!$B:$B,$C841)</f>
        <v/>
      </c>
      <c r="BT841" s="36">
        <f>SUMIFS(рўйхат!CC:CC,рўйхат!$CY:$CY,$B$872,рўйхат!$B:$B,$C841)</f>
        <v/>
      </c>
      <c r="BU841" s="35">
        <f>SUMIFS(рўйхат!CD:CD,рўйхат!$CY:$CY,$B$872,рўйхат!$B:$B,$C841)</f>
        <v/>
      </c>
      <c r="BV841" s="36">
        <f>SUMIFS(рўйхат!CE:CE,рўйхат!$CY:$CY,$B$872,рўйхат!$B:$B,$C841)</f>
        <v/>
      </c>
      <c r="BW841" s="35">
        <f>SUMIFS(рўйхат!CH:CH,рўйхат!$CY:$CY,$B$872,рўйхат!$B:$B,$C841)</f>
        <v/>
      </c>
      <c r="BX841" s="36">
        <f>SUMIFS(рўйхат!CI:CI,рўйхат!$CY:$CY,$B$872,рўйхат!$B:$B,$C841)</f>
        <v/>
      </c>
      <c r="BY841" s="35">
        <f>SUMIFS(рўйхат!CJ:CJ,рўйхат!$CY:$CY,$B$872,рўйхат!$B:$B,$C841)</f>
        <v/>
      </c>
      <c r="BZ841" s="36">
        <f>SUMIFS(рўйхат!CK:CK,рўйхат!$CY:$CY,$B$872,рўйхат!$B:$B,$C841)</f>
        <v/>
      </c>
      <c r="CA841" s="35">
        <f>SUMIFS(рўйхат!CL:CL,рўйхат!$CY:$CY,$B$872,рўйхат!$B:$B,$C841)</f>
        <v/>
      </c>
      <c r="CB841" s="36">
        <f>SUMIFS(рўйхат!CM:CM,рўйхат!$CY:$CY,$B$872,рўйхат!$B:$B,$C841)</f>
        <v/>
      </c>
      <c r="CC841" s="35">
        <f>SUMIFS(рўйхат!CN:CN,рўйхат!$CY:$CY,$B$872,рўйхат!$B:$B,$C841)</f>
        <v/>
      </c>
      <c r="CD841" s="36">
        <f>SUMIFS(рўйхат!CO:CO,рўйхат!$CY:$CY,$B$872,рўйхат!$B:$B,$C841)</f>
        <v/>
      </c>
      <c r="CE841" s="77">
        <f>IFERROR(BE841/(Q841+BE841),0)</f>
        <v/>
      </c>
      <c r="CF841" s="78">
        <f>IFERROR(BF841/(R841+BF841),0)</f>
        <v/>
      </c>
      <c r="CG841" s="8">
        <f>COUNTIFS(B:B,B841)</f>
        <v/>
      </c>
    </row>
    <row r="842" hidden="1" outlineLevel="1" ht="17.1" customFormat="1" customHeight="1" s="8">
      <c r="A842" s="31" t="n"/>
      <c r="B842" s="50" t="n">
        <v>2</v>
      </c>
      <c r="C842" s="66" t="inlineStr">
        <is>
          <t>Божхона қўмитаси</t>
        </is>
      </c>
      <c r="D842" s="16" t="n"/>
      <c r="E842" s="35">
        <f>SUMIFS(рўйхат!F:F,рўйхат!$CY:$CY,$B$872,рўйхат!$B:$B,$C842)</f>
        <v/>
      </c>
      <c r="F842" s="36">
        <f>SUMIFS(рўйхат!G:G,рўйхат!$CY:$CY,$B$872,рўйхат!$B:$B,$C842)</f>
        <v/>
      </c>
      <c r="G842" s="35">
        <f>SUMIFS(рўйхат!H:H,рўйхат!$CY:$CY,$B$872,рўйхат!$B:$B,$C842)</f>
        <v/>
      </c>
      <c r="H842" s="36">
        <f>SUMIFS(рўйхат!I:I,рўйхат!$CY:$CY,$B$872,рўйхат!$B:$B,$C842)</f>
        <v/>
      </c>
      <c r="I842" s="35">
        <f>SUMIFS(рўйхат!J:J,рўйхат!$CY:$CY,$B$872,рўйхат!$B:$B,$C842)</f>
        <v/>
      </c>
      <c r="J842" s="36">
        <f>SUMIFS(рўйхат!K:K,рўйхат!$CY:$CY,$B$872,рўйхат!$B:$B,$C842)</f>
        <v/>
      </c>
      <c r="K842" s="35">
        <f>SUMIFS(рўйхат!L:L,рўйхат!$CY:$CY,$B$872,рўйхат!$B:$B,$C842)</f>
        <v/>
      </c>
      <c r="L842" s="36">
        <f>SUMIFS(рўйхат!M:M,рўйхат!$CY:$CY,$B$872,рўйхат!$B:$B,$C842)</f>
        <v/>
      </c>
      <c r="M842" s="35">
        <f>SUMIFS(рўйхат!N:N,рўйхат!$CY:$CY,$B$872,рўйхат!$B:$B,$C842)</f>
        <v/>
      </c>
      <c r="N842" s="36">
        <f>SUMIFS(рўйхат!O:O,рўйхат!$CY:$CY,$B$872,рўйхат!$B:$B,$C842)</f>
        <v/>
      </c>
      <c r="O842" s="34">
        <f>IFERROR(M842/E842,0)</f>
        <v/>
      </c>
      <c r="P842" s="34">
        <f>IFERROR(N842/F842,0)</f>
        <v/>
      </c>
      <c r="Q842" s="35">
        <f>SUMIFS(рўйхат!P:P,рўйхат!$CY:$CY,$B$872,рўйхат!$B:$B,$C842)</f>
        <v/>
      </c>
      <c r="R842" s="36">
        <f>SUMIFS(рўйхат!Q:Q,рўйхат!$CY:$CY,$B$872,рўйхат!$B:$B,$C842)</f>
        <v/>
      </c>
      <c r="S842" s="35">
        <f>SUMIFS(рўйхат!R:R,рўйхат!$CY:$CY,$B$872,рўйхат!$B:$B,$C842)</f>
        <v/>
      </c>
      <c r="T842" s="36">
        <f>SUMIFS(рўйхат!S:S,рўйхат!$CY:$CY,$B$872,рўйхат!$B:$B,$C842)</f>
        <v/>
      </c>
      <c r="U842" s="35">
        <f>SUMIFS(рўйхат!T:T,рўйхат!$CY:$CY,$B$872,рўйхат!$B:$B,$C842)</f>
        <v/>
      </c>
      <c r="V842" s="36">
        <f>SUMIFS(рўйхат!U:U,рўйхат!$CY:$CY,$B$872,рўйхат!$B:$B,$C842)</f>
        <v/>
      </c>
      <c r="W842" s="35">
        <f>SUMIFS(рўйхат!V:V,рўйхат!$CY:$CY,$B$872,рўйхат!$B:$B,$C842)</f>
        <v/>
      </c>
      <c r="X842" s="36">
        <f>SUMIFS(рўйхат!W:W,рўйхат!$CY:$CY,$B$872,рўйхат!$B:$B,$C842)</f>
        <v/>
      </c>
      <c r="Y842" s="35">
        <f>SUMIFS(рўйхат!X:X,рўйхат!$CY:$CY,$B$872,рўйхат!$B:$B,$C842)</f>
        <v/>
      </c>
      <c r="Z842" s="36">
        <f>SUMIFS(рўйхат!Y:Y,рўйхат!$CY:$CY,$B$872,рўйхат!$B:$B,$C842)</f>
        <v/>
      </c>
      <c r="AA842" s="35">
        <f>SUMIFS(рўйхат!Z:Z,рўйхат!$CY:$CY,$B$872,рўйхат!$B:$B,$C842)</f>
        <v/>
      </c>
      <c r="AB842" s="36">
        <f>SUMIFS(рўйхат!AA:AA,рўйхат!$CY:$CY,$B$872,рўйхат!$B:$B,$C842)</f>
        <v/>
      </c>
      <c r="AC842" s="35">
        <f>SUMIFS(рўйхат!AB:AB,рўйхат!$CY:$CY,$B$872,рўйхат!$B:$B,$C842)</f>
        <v/>
      </c>
      <c r="AD842" s="36">
        <f>SUMIFS(рўйхат!AC:AC,рўйхат!$CY:$CY,$B$872,рўйхат!$B:$B,$C842)</f>
        <v/>
      </c>
      <c r="AE842" s="35">
        <f>SUMIFS(рўйхат!AD:AD,рўйхат!$CY:$CY,$B$872,рўйхат!$B:$B,$C842)</f>
        <v/>
      </c>
      <c r="AF842" s="36">
        <f>SUMIFS(рўйхат!AE:AE,рўйхат!$CY:$CY,$B$872,рўйхат!$B:$B,$C842)</f>
        <v/>
      </c>
      <c r="AG842" s="35">
        <f>SUMIFS(рўйхат!AH:AH,рўйхат!$CY:$CY,$B$872,рўйхат!$B:$B,$C842)</f>
        <v/>
      </c>
      <c r="AH842" s="36">
        <f>SUMIFS(рўйхат!AI:AI,рўйхат!$CY:$CY,$B$872,рўйхат!$B:$B,$C842)</f>
        <v/>
      </c>
      <c r="AI842" s="35">
        <f>SUMIFS(рўйхат!AJ:AJ,рўйхат!$CY:$CY,$B$872,рўйхат!$B:$B,$C842)</f>
        <v/>
      </c>
      <c r="AJ842" s="36">
        <f>SUMIFS(рўйхат!AK:AK,рўйхат!$CY:$CY,$B$872,рўйхат!$B:$B,$C842)</f>
        <v/>
      </c>
      <c r="AK842" s="35">
        <f>SUMIFS(рўйхат!AL:AL,рўйхат!$CY:$CY,$B$872,рўйхат!$B:$B,$C842)</f>
        <v/>
      </c>
      <c r="AL842" s="36">
        <f>SUMIFS(рўйхат!AM:AM,рўйхат!$CY:$CY,$B$872,рўйхат!$B:$B,$C842)</f>
        <v/>
      </c>
      <c r="AM842" s="77">
        <f>IFERROR(Q842/E842,0)</f>
        <v/>
      </c>
      <c r="AN842" s="77">
        <f>IFERROR(R842/F842,0)</f>
        <v/>
      </c>
      <c r="AO842" s="35">
        <f>SUMIFS(рўйхат!AX:AX,рўйхат!$CY:$CY,$B$872,рўйхат!$B:$B,$C842)</f>
        <v/>
      </c>
      <c r="AP842" s="36">
        <f>SUMIFS(рўйхат!AY:AY,рўйхат!$CY:$CY,$B$872,рўйхат!$B:$B,$C842)</f>
        <v/>
      </c>
      <c r="AQ842" s="35">
        <f>SUMIFS(рўйхат!AZ:AZ,рўйхат!$CY:$CY,$B$872,рўйхат!$B:$B,$C842)</f>
        <v/>
      </c>
      <c r="AR842" s="36">
        <f>SUMIFS(рўйхат!BA:BA,рўйхат!$CY:$CY,$B$872,рўйхат!$B:$B,$C842)</f>
        <v/>
      </c>
      <c r="AS842" s="35">
        <f>SUMIFS(рўйхат!BB:BB,рўйхат!$CY:$CY,$B$872,рўйхат!$B:$B,$C842)</f>
        <v/>
      </c>
      <c r="AT842" s="36">
        <f>SUMIFS(рўйхат!BC:BC,рўйхат!$CY:$CY,$B$872,рўйхат!$B:$B,$C842)</f>
        <v/>
      </c>
      <c r="AU842" s="35">
        <f>SUMIFS(рўйхат!BD:BD,рўйхат!$CY:$CY,$B$872,рўйхат!$B:$B,$C842)</f>
        <v/>
      </c>
      <c r="AV842" s="36">
        <f>SUMIFS(рўйхат!BE:BE,рўйхат!$CY:$CY,$B$872,рўйхат!$B:$B,$C842)</f>
        <v/>
      </c>
      <c r="AW842" s="35">
        <f>SUMIFS(рўйхат!BF:BF,рўйхат!$CY:$CY,$B$872,рўйхат!$B:$B,$C842)</f>
        <v/>
      </c>
      <c r="AX842" s="36">
        <f>SUMIFS(рўйхат!BG:BG,рўйхат!$CY:$CY,$B$872,рўйхат!$B:$B,$C842)</f>
        <v/>
      </c>
      <c r="AY842" s="35">
        <f>SUMIFS(рўйхат!BH:BH,рўйхат!$CY:$CY,$B$872,рўйхат!$B:$B,$C842)</f>
        <v/>
      </c>
      <c r="AZ842" s="36">
        <f>SUMIFS(рўйхат!BI:BI,рўйхат!$CY:$CY,$B$872,рўйхат!$B:$B,$C842)</f>
        <v/>
      </c>
      <c r="BA842" s="35">
        <f>SUMIFS(рўйхат!BJ:BJ,рўйхат!$CY:$CY,$B$872,рўйхат!$B:$B,$C842)</f>
        <v/>
      </c>
      <c r="BB842" s="36">
        <f>SUMIFS(рўйхат!BK:BK,рўйхат!$CY:$CY,$B$872,рўйхат!$B:$B,$C842)</f>
        <v/>
      </c>
      <c r="BC842" s="77">
        <f>IFERROR(AO842/E842,0)</f>
        <v/>
      </c>
      <c r="BD842" s="77">
        <f>IFERROR(AP842/F842,0)</f>
        <v/>
      </c>
      <c r="BE842" s="35">
        <f>SUMIFS(рўйхат!BL:BL,рўйхат!$CY:$CY,$B$872,рўйхат!$B:$B,$C842)</f>
        <v/>
      </c>
      <c r="BF842" s="36">
        <f>SUMIFS(рўйхат!BM:BM,рўйхат!$CY:$CY,$B$872,рўйхат!$B:$B,$C842)</f>
        <v/>
      </c>
      <c r="BG842" s="35">
        <f>SUMIFS(рўйхат!BN:BN,рўйхат!$CY:$CY,$B$872,рўйхат!$B:$B,$C842)</f>
        <v/>
      </c>
      <c r="BH842" s="36">
        <f>SUMIFS(рўйхат!BO:BO,рўйхат!$CY:$CY,$B$872,рўйхат!$B:$B,$C842)</f>
        <v/>
      </c>
      <c r="BI842" s="35">
        <f>SUMIFS(рўйхат!BP:BP,рўйхат!$CY:$CY,$B$872,рўйхат!$B:$B,$C842)</f>
        <v/>
      </c>
      <c r="BJ842" s="36">
        <f>SUMIFS(рўйхат!BQ:BQ,рўйхат!$CY:$CY,$B$872,рўйхат!$B:$B,$C842)</f>
        <v/>
      </c>
      <c r="BK842" s="35">
        <f>SUMIFS(рўйхат!BR:BR,рўйхат!$CY:$CY,$B$872,рўйхат!$B:$B,$C842)</f>
        <v/>
      </c>
      <c r="BL842" s="36">
        <f>SUMIFS(рўйхат!BS:BS,рўйхат!$CY:$CY,$B$872,рўйхат!$B:$B,$C842)</f>
        <v/>
      </c>
      <c r="BM842" s="35">
        <f>SUMIFS(рўйхат!BT:BT,рўйхат!$CY:$CY,$B$872,рўйхат!$B:$B,$C842)</f>
        <v/>
      </c>
      <c r="BN842" s="36">
        <f>SUMIFS(рўйхат!BU:BU,рўйхат!$CY:$CY,$B$872,рўйхат!$B:$B,$C842)</f>
        <v/>
      </c>
      <c r="BO842" s="35">
        <f>SUMIFS(рўйхат!BX:BX,рўйхат!$CY:$CY,$B$872,рўйхат!$B:$B,$C842)</f>
        <v/>
      </c>
      <c r="BP842" s="36">
        <f>SUMIFS(рўйхат!BY:BY,рўйхат!$CY:$CY,$B$872,рўйхат!$B:$B,$C842)</f>
        <v/>
      </c>
      <c r="BQ842" s="35">
        <f>SUMIFS(рўйхат!BZ:BZ,рўйхат!$CY:$CY,$B$872,рўйхат!$B:$B,$C842)</f>
        <v/>
      </c>
      <c r="BR842" s="36">
        <f>SUMIFS(рўйхат!CA:CA,рўйхат!$CY:$CY,$B$872,рўйхат!$B:$B,$C842)</f>
        <v/>
      </c>
      <c r="BS842" s="35">
        <f>SUMIFS(рўйхат!CB:CB,рўйхат!$CY:$CY,$B$872,рўйхат!$B:$B,$C842)</f>
        <v/>
      </c>
      <c r="BT842" s="36">
        <f>SUMIFS(рўйхат!CC:CC,рўйхат!$CY:$CY,$B$872,рўйхат!$B:$B,$C842)</f>
        <v/>
      </c>
      <c r="BU842" s="35">
        <f>SUMIFS(рўйхат!CD:CD,рўйхат!$CY:$CY,$B$872,рўйхат!$B:$B,$C842)</f>
        <v/>
      </c>
      <c r="BV842" s="36">
        <f>SUMIFS(рўйхат!CE:CE,рўйхат!$CY:$CY,$B$872,рўйхат!$B:$B,$C842)</f>
        <v/>
      </c>
      <c r="BW842" s="35">
        <f>SUMIFS(рўйхат!CH:CH,рўйхат!$CY:$CY,$B$872,рўйхат!$B:$B,$C842)</f>
        <v/>
      </c>
      <c r="BX842" s="36">
        <f>SUMIFS(рўйхат!CI:CI,рўйхат!$CY:$CY,$B$872,рўйхат!$B:$B,$C842)</f>
        <v/>
      </c>
      <c r="BY842" s="35">
        <f>SUMIFS(рўйхат!CJ:CJ,рўйхат!$CY:$CY,$B$872,рўйхат!$B:$B,$C842)</f>
        <v/>
      </c>
      <c r="BZ842" s="36">
        <f>SUMIFS(рўйхат!CK:CK,рўйхат!$CY:$CY,$B$872,рўйхат!$B:$B,$C842)</f>
        <v/>
      </c>
      <c r="CA842" s="35">
        <f>SUMIFS(рўйхат!CL:CL,рўйхат!$CY:$CY,$B$872,рўйхат!$B:$B,$C842)</f>
        <v/>
      </c>
      <c r="CB842" s="36">
        <f>SUMIFS(рўйхат!CM:CM,рўйхат!$CY:$CY,$B$872,рўйхат!$B:$B,$C842)</f>
        <v/>
      </c>
      <c r="CC842" s="35">
        <f>SUMIFS(рўйхат!CN:CN,рўйхат!$CY:$CY,$B$872,рўйхат!$B:$B,$C842)</f>
        <v/>
      </c>
      <c r="CD842" s="36">
        <f>SUMIFS(рўйхат!CO:CO,рўйхат!$CY:$CY,$B$872,рўйхат!$B:$B,$C842)</f>
        <v/>
      </c>
      <c r="CE842" s="77">
        <f>IFERROR(BE842/(Q842+BE842),0)</f>
        <v/>
      </c>
      <c r="CF842" s="78">
        <f>IFERROR(BF842/(R842+BF842),0)</f>
        <v/>
      </c>
      <c r="CG842" s="8">
        <f>COUNTIFS(B:B,B842)</f>
        <v/>
      </c>
    </row>
    <row r="843" hidden="1" outlineLevel="1" ht="17.1" customFormat="1" customHeight="1" s="8">
      <c r="A843" s="31" t="n"/>
      <c r="B843" s="50" t="n">
        <v>3</v>
      </c>
      <c r="C843" s="66" t="inlineStr">
        <is>
          <t>Вазирлар Маҳкамаси ҳузуридаги Солиқ қўмитаси</t>
        </is>
      </c>
      <c r="D843" s="16" t="n"/>
      <c r="E843" s="35">
        <f>SUMIFS(рўйхат!F:F,рўйхат!$CY:$CY,$B$872,рўйхат!$B:$B,$C843)</f>
        <v/>
      </c>
      <c r="F843" s="36">
        <f>SUMIFS(рўйхат!G:G,рўйхат!$CY:$CY,$B$872,рўйхат!$B:$B,$C843)</f>
        <v/>
      </c>
      <c r="G843" s="35">
        <f>SUMIFS(рўйхат!H:H,рўйхат!$CY:$CY,$B$872,рўйхат!$B:$B,$C843)</f>
        <v/>
      </c>
      <c r="H843" s="36">
        <f>SUMIFS(рўйхат!I:I,рўйхат!$CY:$CY,$B$872,рўйхат!$B:$B,$C843)</f>
        <v/>
      </c>
      <c r="I843" s="35">
        <f>SUMIFS(рўйхат!J:J,рўйхат!$CY:$CY,$B$872,рўйхат!$B:$B,$C843)</f>
        <v/>
      </c>
      <c r="J843" s="36">
        <f>SUMIFS(рўйхат!K:K,рўйхат!$CY:$CY,$B$872,рўйхат!$B:$B,$C843)</f>
        <v/>
      </c>
      <c r="K843" s="35">
        <f>SUMIFS(рўйхат!L:L,рўйхат!$CY:$CY,$B$872,рўйхат!$B:$B,$C843)</f>
        <v/>
      </c>
      <c r="L843" s="36">
        <f>SUMIFS(рўйхат!M:M,рўйхат!$CY:$CY,$B$872,рўйхат!$B:$B,$C843)</f>
        <v/>
      </c>
      <c r="M843" s="35">
        <f>SUMIFS(рўйхат!N:N,рўйхат!$CY:$CY,$B$872,рўйхат!$B:$B,$C843)</f>
        <v/>
      </c>
      <c r="N843" s="36">
        <f>SUMIFS(рўйхат!O:O,рўйхат!$CY:$CY,$B$872,рўйхат!$B:$B,$C843)</f>
        <v/>
      </c>
      <c r="O843" s="34">
        <f>IFERROR(M843/E843,0)</f>
        <v/>
      </c>
      <c r="P843" s="34">
        <f>IFERROR(N843/F843,0)</f>
        <v/>
      </c>
      <c r="Q843" s="35">
        <f>SUMIFS(рўйхат!P:P,рўйхат!$CY:$CY,$B$872,рўйхат!$B:$B,$C843)</f>
        <v/>
      </c>
      <c r="R843" s="36">
        <f>SUMIFS(рўйхат!Q:Q,рўйхат!$CY:$CY,$B$872,рўйхат!$B:$B,$C843)</f>
        <v/>
      </c>
      <c r="S843" s="35">
        <f>SUMIFS(рўйхат!R:R,рўйхат!$CY:$CY,$B$872,рўйхат!$B:$B,$C843)</f>
        <v/>
      </c>
      <c r="T843" s="36">
        <f>SUMIFS(рўйхат!S:S,рўйхат!$CY:$CY,$B$872,рўйхат!$B:$B,$C843)</f>
        <v/>
      </c>
      <c r="U843" s="35">
        <f>SUMIFS(рўйхат!T:T,рўйхат!$CY:$CY,$B$872,рўйхат!$B:$B,$C843)</f>
        <v/>
      </c>
      <c r="V843" s="36">
        <f>SUMIFS(рўйхат!U:U,рўйхат!$CY:$CY,$B$872,рўйхат!$B:$B,$C843)</f>
        <v/>
      </c>
      <c r="W843" s="35">
        <f>SUMIFS(рўйхат!V:V,рўйхат!$CY:$CY,$B$872,рўйхат!$B:$B,$C843)</f>
        <v/>
      </c>
      <c r="X843" s="36">
        <f>SUMIFS(рўйхат!W:W,рўйхат!$CY:$CY,$B$872,рўйхат!$B:$B,$C843)</f>
        <v/>
      </c>
      <c r="Y843" s="35">
        <f>SUMIFS(рўйхат!X:X,рўйхат!$CY:$CY,$B$872,рўйхат!$B:$B,$C843)</f>
        <v/>
      </c>
      <c r="Z843" s="36">
        <f>SUMIFS(рўйхат!Y:Y,рўйхат!$CY:$CY,$B$872,рўйхат!$B:$B,$C843)</f>
        <v/>
      </c>
      <c r="AA843" s="35">
        <f>SUMIFS(рўйхат!Z:Z,рўйхат!$CY:$CY,$B$872,рўйхат!$B:$B,$C843)</f>
        <v/>
      </c>
      <c r="AB843" s="36">
        <f>SUMIFS(рўйхат!AA:AA,рўйхат!$CY:$CY,$B$872,рўйхат!$B:$B,$C843)</f>
        <v/>
      </c>
      <c r="AC843" s="35">
        <f>SUMIFS(рўйхат!AB:AB,рўйхат!$CY:$CY,$B$872,рўйхат!$B:$B,$C843)</f>
        <v/>
      </c>
      <c r="AD843" s="36">
        <f>SUMIFS(рўйхат!AC:AC,рўйхат!$CY:$CY,$B$872,рўйхат!$B:$B,$C843)</f>
        <v/>
      </c>
      <c r="AE843" s="35">
        <f>SUMIFS(рўйхат!AD:AD,рўйхат!$CY:$CY,$B$872,рўйхат!$B:$B,$C843)</f>
        <v/>
      </c>
      <c r="AF843" s="36">
        <f>SUMIFS(рўйхат!AE:AE,рўйхат!$CY:$CY,$B$872,рўйхат!$B:$B,$C843)</f>
        <v/>
      </c>
      <c r="AG843" s="35">
        <f>SUMIFS(рўйхат!AH:AH,рўйхат!$CY:$CY,$B$872,рўйхат!$B:$B,$C843)</f>
        <v/>
      </c>
      <c r="AH843" s="36">
        <f>SUMIFS(рўйхат!AI:AI,рўйхат!$CY:$CY,$B$872,рўйхат!$B:$B,$C843)</f>
        <v/>
      </c>
      <c r="AI843" s="35">
        <f>SUMIFS(рўйхат!AJ:AJ,рўйхат!$CY:$CY,$B$872,рўйхат!$B:$B,$C843)</f>
        <v/>
      </c>
      <c r="AJ843" s="36">
        <f>SUMIFS(рўйхат!AK:AK,рўйхат!$CY:$CY,$B$872,рўйхат!$B:$B,$C843)</f>
        <v/>
      </c>
      <c r="AK843" s="35">
        <f>SUMIFS(рўйхат!AL:AL,рўйхат!$CY:$CY,$B$872,рўйхат!$B:$B,$C843)</f>
        <v/>
      </c>
      <c r="AL843" s="36">
        <f>SUMIFS(рўйхат!AM:AM,рўйхат!$CY:$CY,$B$872,рўйхат!$B:$B,$C843)</f>
        <v/>
      </c>
      <c r="AM843" s="77">
        <f>IFERROR(Q843/E843,0)</f>
        <v/>
      </c>
      <c r="AN843" s="77">
        <f>IFERROR(R843/F843,0)</f>
        <v/>
      </c>
      <c r="AO843" s="35">
        <f>SUMIFS(рўйхат!AX:AX,рўйхат!$CY:$CY,$B$872,рўйхат!$B:$B,$C843)</f>
        <v/>
      </c>
      <c r="AP843" s="36">
        <f>SUMIFS(рўйхат!AY:AY,рўйхат!$CY:$CY,$B$872,рўйхат!$B:$B,$C843)</f>
        <v/>
      </c>
      <c r="AQ843" s="35">
        <f>SUMIFS(рўйхат!AZ:AZ,рўйхат!$CY:$CY,$B$872,рўйхат!$B:$B,$C843)</f>
        <v/>
      </c>
      <c r="AR843" s="36">
        <f>SUMIFS(рўйхат!BA:BA,рўйхат!$CY:$CY,$B$872,рўйхат!$B:$B,$C843)</f>
        <v/>
      </c>
      <c r="AS843" s="35">
        <f>SUMIFS(рўйхат!BB:BB,рўйхат!$CY:$CY,$B$872,рўйхат!$B:$B,$C843)</f>
        <v/>
      </c>
      <c r="AT843" s="36">
        <f>SUMIFS(рўйхат!BC:BC,рўйхат!$CY:$CY,$B$872,рўйхат!$B:$B,$C843)</f>
        <v/>
      </c>
      <c r="AU843" s="35">
        <f>SUMIFS(рўйхат!BD:BD,рўйхат!$CY:$CY,$B$872,рўйхат!$B:$B,$C843)</f>
        <v/>
      </c>
      <c r="AV843" s="36">
        <f>SUMIFS(рўйхат!BE:BE,рўйхат!$CY:$CY,$B$872,рўйхат!$B:$B,$C843)</f>
        <v/>
      </c>
      <c r="AW843" s="35">
        <f>SUMIFS(рўйхат!BF:BF,рўйхат!$CY:$CY,$B$872,рўйхат!$B:$B,$C843)</f>
        <v/>
      </c>
      <c r="AX843" s="36">
        <f>SUMIFS(рўйхат!BG:BG,рўйхат!$CY:$CY,$B$872,рўйхат!$B:$B,$C843)</f>
        <v/>
      </c>
      <c r="AY843" s="35">
        <f>SUMIFS(рўйхат!BH:BH,рўйхат!$CY:$CY,$B$872,рўйхат!$B:$B,$C843)</f>
        <v/>
      </c>
      <c r="AZ843" s="36">
        <f>SUMIFS(рўйхат!BI:BI,рўйхат!$CY:$CY,$B$872,рўйхат!$B:$B,$C843)</f>
        <v/>
      </c>
      <c r="BA843" s="35">
        <f>SUMIFS(рўйхат!BJ:BJ,рўйхат!$CY:$CY,$B$872,рўйхат!$B:$B,$C843)</f>
        <v/>
      </c>
      <c r="BB843" s="36">
        <f>SUMIFS(рўйхат!BK:BK,рўйхат!$CY:$CY,$B$872,рўйхат!$B:$B,$C843)</f>
        <v/>
      </c>
      <c r="BC843" s="77">
        <f>IFERROR(AO843/E843,0)</f>
        <v/>
      </c>
      <c r="BD843" s="77">
        <f>IFERROR(AP843/F843,0)</f>
        <v/>
      </c>
      <c r="BE843" s="35">
        <f>SUMIFS(рўйхат!BL:BL,рўйхат!$CY:$CY,$B$872,рўйхат!$B:$B,$C843)</f>
        <v/>
      </c>
      <c r="BF843" s="36">
        <f>SUMIFS(рўйхат!BM:BM,рўйхат!$CY:$CY,$B$872,рўйхат!$B:$B,$C843)</f>
        <v/>
      </c>
      <c r="BG843" s="35">
        <f>SUMIFS(рўйхат!BN:BN,рўйхат!$CY:$CY,$B$872,рўйхат!$B:$B,$C843)</f>
        <v/>
      </c>
      <c r="BH843" s="36">
        <f>SUMIFS(рўйхат!BO:BO,рўйхат!$CY:$CY,$B$872,рўйхат!$B:$B,$C843)</f>
        <v/>
      </c>
      <c r="BI843" s="35">
        <f>SUMIFS(рўйхат!BP:BP,рўйхат!$CY:$CY,$B$872,рўйхат!$B:$B,$C843)</f>
        <v/>
      </c>
      <c r="BJ843" s="36">
        <f>SUMIFS(рўйхат!BQ:BQ,рўйхат!$CY:$CY,$B$872,рўйхат!$B:$B,$C843)</f>
        <v/>
      </c>
      <c r="BK843" s="35">
        <f>SUMIFS(рўйхат!BR:BR,рўйхат!$CY:$CY,$B$872,рўйхат!$B:$B,$C843)</f>
        <v/>
      </c>
      <c r="BL843" s="36">
        <f>SUMIFS(рўйхат!BS:BS,рўйхат!$CY:$CY,$B$872,рўйхат!$B:$B,$C843)</f>
        <v/>
      </c>
      <c r="BM843" s="35">
        <f>SUMIFS(рўйхат!BT:BT,рўйхат!$CY:$CY,$B$872,рўйхат!$B:$B,$C843)</f>
        <v/>
      </c>
      <c r="BN843" s="36">
        <f>SUMIFS(рўйхат!BU:BU,рўйхат!$CY:$CY,$B$872,рўйхат!$B:$B,$C843)</f>
        <v/>
      </c>
      <c r="BO843" s="35">
        <f>SUMIFS(рўйхат!BX:BX,рўйхат!$CY:$CY,$B$872,рўйхат!$B:$B,$C843)</f>
        <v/>
      </c>
      <c r="BP843" s="36">
        <f>SUMIFS(рўйхат!BY:BY,рўйхат!$CY:$CY,$B$872,рўйхат!$B:$B,$C843)</f>
        <v/>
      </c>
      <c r="BQ843" s="35">
        <f>SUMIFS(рўйхат!BZ:BZ,рўйхат!$CY:$CY,$B$872,рўйхат!$B:$B,$C843)</f>
        <v/>
      </c>
      <c r="BR843" s="36">
        <f>SUMIFS(рўйхат!CA:CA,рўйхат!$CY:$CY,$B$872,рўйхат!$B:$B,$C843)</f>
        <v/>
      </c>
      <c r="BS843" s="35">
        <f>SUMIFS(рўйхат!CB:CB,рўйхат!$CY:$CY,$B$872,рўйхат!$B:$B,$C843)</f>
        <v/>
      </c>
      <c r="BT843" s="36">
        <f>SUMIFS(рўйхат!CC:CC,рўйхат!$CY:$CY,$B$872,рўйхат!$B:$B,$C843)</f>
        <v/>
      </c>
      <c r="BU843" s="35">
        <f>SUMIFS(рўйхат!CD:CD,рўйхат!$CY:$CY,$B$872,рўйхат!$B:$B,$C843)</f>
        <v/>
      </c>
      <c r="BV843" s="36">
        <f>SUMIFS(рўйхат!CE:CE,рўйхат!$CY:$CY,$B$872,рўйхат!$B:$B,$C843)</f>
        <v/>
      </c>
      <c r="BW843" s="35">
        <f>SUMIFS(рўйхат!CH:CH,рўйхат!$CY:$CY,$B$872,рўйхат!$B:$B,$C843)</f>
        <v/>
      </c>
      <c r="BX843" s="36">
        <f>SUMIFS(рўйхат!CI:CI,рўйхат!$CY:$CY,$B$872,рўйхат!$B:$B,$C843)</f>
        <v/>
      </c>
      <c r="BY843" s="35">
        <f>SUMIFS(рўйхат!CJ:CJ,рўйхат!$CY:$CY,$B$872,рўйхат!$B:$B,$C843)</f>
        <v/>
      </c>
      <c r="BZ843" s="36">
        <f>SUMIFS(рўйхат!CK:CK,рўйхат!$CY:$CY,$B$872,рўйхат!$B:$B,$C843)</f>
        <v/>
      </c>
      <c r="CA843" s="35">
        <f>SUMIFS(рўйхат!CL:CL,рўйхат!$CY:$CY,$B$872,рўйхат!$B:$B,$C843)</f>
        <v/>
      </c>
      <c r="CB843" s="36">
        <f>SUMIFS(рўйхат!CM:CM,рўйхат!$CY:$CY,$B$872,рўйхат!$B:$B,$C843)</f>
        <v/>
      </c>
      <c r="CC843" s="35">
        <f>SUMIFS(рўйхат!CN:CN,рўйхат!$CY:$CY,$B$872,рўйхат!$B:$B,$C843)</f>
        <v/>
      </c>
      <c r="CD843" s="36">
        <f>SUMIFS(рўйхат!CO:CO,рўйхат!$CY:$CY,$B$872,рўйхат!$B:$B,$C843)</f>
        <v/>
      </c>
      <c r="CE843" s="77">
        <f>IFERROR(BE843/(Q843+BE843),0)</f>
        <v/>
      </c>
      <c r="CF843" s="78">
        <f>IFERROR(BF843/(R843+BF843),0)</f>
        <v/>
      </c>
      <c r="CG843" s="8">
        <f>COUNTIFS(B:B,B843)</f>
        <v/>
      </c>
    </row>
    <row r="844" hidden="1" outlineLevel="1" ht="17.1" customFormat="1" customHeight="1" s="8">
      <c r="A844" s="31" t="n"/>
      <c r="B844" s="50" t="n">
        <v>4</v>
      </c>
      <c r="C844" s="66" t="inlineStr">
        <is>
          <t>Вилоят ҳокимликлари</t>
        </is>
      </c>
      <c r="D844" s="16" t="n"/>
      <c r="E844" s="35">
        <f>SUMIFS(рўйхат!F:F,рўйхат!$CY:$CY,$B$872,рўйхат!$B:$B,$C844)</f>
        <v/>
      </c>
      <c r="F844" s="36">
        <f>SUMIFS(рўйхат!G:G,рўйхат!$CY:$CY,$B$872,рўйхат!$B:$B,$C844)</f>
        <v/>
      </c>
      <c r="G844" s="35">
        <f>SUMIFS(рўйхат!H:H,рўйхат!$CY:$CY,$B$872,рўйхат!$B:$B,$C844)</f>
        <v/>
      </c>
      <c r="H844" s="36">
        <f>SUMIFS(рўйхат!I:I,рўйхат!$CY:$CY,$B$872,рўйхат!$B:$B,$C844)</f>
        <v/>
      </c>
      <c r="I844" s="35">
        <f>SUMIFS(рўйхат!J:J,рўйхат!$CY:$CY,$B$872,рўйхат!$B:$B,$C844)</f>
        <v/>
      </c>
      <c r="J844" s="36">
        <f>SUMIFS(рўйхат!K:K,рўйхат!$CY:$CY,$B$872,рўйхат!$B:$B,$C844)</f>
        <v/>
      </c>
      <c r="K844" s="35">
        <f>SUMIFS(рўйхат!L:L,рўйхат!$CY:$CY,$B$872,рўйхат!$B:$B,$C844)</f>
        <v/>
      </c>
      <c r="L844" s="36">
        <f>SUMIFS(рўйхат!M:M,рўйхат!$CY:$CY,$B$872,рўйхат!$B:$B,$C844)</f>
        <v/>
      </c>
      <c r="M844" s="35">
        <f>SUMIFS(рўйхат!N:N,рўйхат!$CY:$CY,$B$872,рўйхат!$B:$B,$C844)</f>
        <v/>
      </c>
      <c r="N844" s="36">
        <f>SUMIFS(рўйхат!O:O,рўйхат!$CY:$CY,$B$872,рўйхат!$B:$B,$C844)</f>
        <v/>
      </c>
      <c r="O844" s="34">
        <f>IFERROR(M844/E844,0)</f>
        <v/>
      </c>
      <c r="P844" s="34">
        <f>IFERROR(N844/F844,0)</f>
        <v/>
      </c>
      <c r="Q844" s="35">
        <f>SUMIFS(рўйхат!P:P,рўйхат!$CY:$CY,$B$872,рўйхат!$B:$B,$C844)</f>
        <v/>
      </c>
      <c r="R844" s="36">
        <f>SUMIFS(рўйхат!Q:Q,рўйхат!$CY:$CY,$B$872,рўйхат!$B:$B,$C844)</f>
        <v/>
      </c>
      <c r="S844" s="35">
        <f>SUMIFS(рўйхат!R:R,рўйхат!$CY:$CY,$B$872,рўйхат!$B:$B,$C844)</f>
        <v/>
      </c>
      <c r="T844" s="36">
        <f>SUMIFS(рўйхат!S:S,рўйхат!$CY:$CY,$B$872,рўйхат!$B:$B,$C844)</f>
        <v/>
      </c>
      <c r="U844" s="35">
        <f>SUMIFS(рўйхат!T:T,рўйхат!$CY:$CY,$B$872,рўйхат!$B:$B,$C844)</f>
        <v/>
      </c>
      <c r="V844" s="36">
        <f>SUMIFS(рўйхат!U:U,рўйхат!$CY:$CY,$B$872,рўйхат!$B:$B,$C844)</f>
        <v/>
      </c>
      <c r="W844" s="35">
        <f>SUMIFS(рўйхат!V:V,рўйхат!$CY:$CY,$B$872,рўйхат!$B:$B,$C844)</f>
        <v/>
      </c>
      <c r="X844" s="36">
        <f>SUMIFS(рўйхат!W:W,рўйхат!$CY:$CY,$B$872,рўйхат!$B:$B,$C844)</f>
        <v/>
      </c>
      <c r="Y844" s="35">
        <f>SUMIFS(рўйхат!X:X,рўйхат!$CY:$CY,$B$872,рўйхат!$B:$B,$C844)</f>
        <v/>
      </c>
      <c r="Z844" s="36">
        <f>SUMIFS(рўйхат!Y:Y,рўйхат!$CY:$CY,$B$872,рўйхат!$B:$B,$C844)</f>
        <v/>
      </c>
      <c r="AA844" s="35">
        <f>SUMIFS(рўйхат!Z:Z,рўйхат!$CY:$CY,$B$872,рўйхат!$B:$B,$C844)</f>
        <v/>
      </c>
      <c r="AB844" s="36">
        <f>SUMIFS(рўйхат!AA:AA,рўйхат!$CY:$CY,$B$872,рўйхат!$B:$B,$C844)</f>
        <v/>
      </c>
      <c r="AC844" s="35">
        <f>SUMIFS(рўйхат!AB:AB,рўйхат!$CY:$CY,$B$872,рўйхат!$B:$B,$C844)</f>
        <v/>
      </c>
      <c r="AD844" s="36">
        <f>SUMIFS(рўйхат!AC:AC,рўйхат!$CY:$CY,$B$872,рўйхат!$B:$B,$C844)</f>
        <v/>
      </c>
      <c r="AE844" s="35">
        <f>SUMIFS(рўйхат!AD:AD,рўйхат!$CY:$CY,$B$872,рўйхат!$B:$B,$C844)</f>
        <v/>
      </c>
      <c r="AF844" s="36">
        <f>SUMIFS(рўйхат!AE:AE,рўйхат!$CY:$CY,$B$872,рўйхат!$B:$B,$C844)</f>
        <v/>
      </c>
      <c r="AG844" s="35">
        <f>SUMIFS(рўйхат!AH:AH,рўйхат!$CY:$CY,$B$872,рўйхат!$B:$B,$C844)</f>
        <v/>
      </c>
      <c r="AH844" s="36">
        <f>SUMIFS(рўйхат!AI:AI,рўйхат!$CY:$CY,$B$872,рўйхат!$B:$B,$C844)</f>
        <v/>
      </c>
      <c r="AI844" s="35">
        <f>SUMIFS(рўйхат!AJ:AJ,рўйхат!$CY:$CY,$B$872,рўйхат!$B:$B,$C844)</f>
        <v/>
      </c>
      <c r="AJ844" s="36">
        <f>SUMIFS(рўйхат!AK:AK,рўйхат!$CY:$CY,$B$872,рўйхат!$B:$B,$C844)</f>
        <v/>
      </c>
      <c r="AK844" s="35">
        <f>SUMIFS(рўйхат!AL:AL,рўйхат!$CY:$CY,$B$872,рўйхат!$B:$B,$C844)</f>
        <v/>
      </c>
      <c r="AL844" s="36">
        <f>SUMIFS(рўйхат!AM:AM,рўйхат!$CY:$CY,$B$872,рўйхат!$B:$B,$C844)</f>
        <v/>
      </c>
      <c r="AM844" s="77">
        <f>IFERROR(Q844/E844,0)</f>
        <v/>
      </c>
      <c r="AN844" s="77">
        <f>IFERROR(R844/F844,0)</f>
        <v/>
      </c>
      <c r="AO844" s="35">
        <f>SUMIFS(рўйхат!AX:AX,рўйхат!$CY:$CY,$B$872,рўйхат!$B:$B,$C844)</f>
        <v/>
      </c>
      <c r="AP844" s="36">
        <f>SUMIFS(рўйхат!AY:AY,рўйхат!$CY:$CY,$B$872,рўйхат!$B:$B,$C844)</f>
        <v/>
      </c>
      <c r="AQ844" s="35">
        <f>SUMIFS(рўйхат!AZ:AZ,рўйхат!$CY:$CY,$B$872,рўйхат!$B:$B,$C844)</f>
        <v/>
      </c>
      <c r="AR844" s="36">
        <f>SUMIFS(рўйхат!BA:BA,рўйхат!$CY:$CY,$B$872,рўйхат!$B:$B,$C844)</f>
        <v/>
      </c>
      <c r="AS844" s="35">
        <f>SUMIFS(рўйхат!BB:BB,рўйхат!$CY:$CY,$B$872,рўйхат!$B:$B,$C844)</f>
        <v/>
      </c>
      <c r="AT844" s="36">
        <f>SUMIFS(рўйхат!BC:BC,рўйхат!$CY:$CY,$B$872,рўйхат!$B:$B,$C844)</f>
        <v/>
      </c>
      <c r="AU844" s="35">
        <f>SUMIFS(рўйхат!BD:BD,рўйхат!$CY:$CY,$B$872,рўйхат!$B:$B,$C844)</f>
        <v/>
      </c>
      <c r="AV844" s="36">
        <f>SUMIFS(рўйхат!BE:BE,рўйхат!$CY:$CY,$B$872,рўйхат!$B:$B,$C844)</f>
        <v/>
      </c>
      <c r="AW844" s="35">
        <f>SUMIFS(рўйхат!BF:BF,рўйхат!$CY:$CY,$B$872,рўйхат!$B:$B,$C844)</f>
        <v/>
      </c>
      <c r="AX844" s="36">
        <f>SUMIFS(рўйхат!BG:BG,рўйхат!$CY:$CY,$B$872,рўйхат!$B:$B,$C844)</f>
        <v/>
      </c>
      <c r="AY844" s="35">
        <f>SUMIFS(рўйхат!BH:BH,рўйхат!$CY:$CY,$B$872,рўйхат!$B:$B,$C844)</f>
        <v/>
      </c>
      <c r="AZ844" s="36">
        <f>SUMIFS(рўйхат!BI:BI,рўйхат!$CY:$CY,$B$872,рўйхат!$B:$B,$C844)</f>
        <v/>
      </c>
      <c r="BA844" s="35">
        <f>SUMIFS(рўйхат!BJ:BJ,рўйхат!$CY:$CY,$B$872,рўйхат!$B:$B,$C844)</f>
        <v/>
      </c>
      <c r="BB844" s="36">
        <f>SUMIFS(рўйхат!BK:BK,рўйхат!$CY:$CY,$B$872,рўйхат!$B:$B,$C844)</f>
        <v/>
      </c>
      <c r="BC844" s="77">
        <f>IFERROR(AO844/E844,0)</f>
        <v/>
      </c>
      <c r="BD844" s="77">
        <f>IFERROR(AP844/F844,0)</f>
        <v/>
      </c>
      <c r="BE844" s="35">
        <f>SUMIFS(рўйхат!BL:BL,рўйхат!$CY:$CY,$B$872,рўйхат!$B:$B,$C844)</f>
        <v/>
      </c>
      <c r="BF844" s="36">
        <f>SUMIFS(рўйхат!BM:BM,рўйхат!$CY:$CY,$B$872,рўйхат!$B:$B,$C844)</f>
        <v/>
      </c>
      <c r="BG844" s="35">
        <f>SUMIFS(рўйхат!BN:BN,рўйхат!$CY:$CY,$B$872,рўйхат!$B:$B,$C844)</f>
        <v/>
      </c>
      <c r="BH844" s="36">
        <f>SUMIFS(рўйхат!BO:BO,рўйхат!$CY:$CY,$B$872,рўйхат!$B:$B,$C844)</f>
        <v/>
      </c>
      <c r="BI844" s="35">
        <f>SUMIFS(рўйхат!BP:BP,рўйхат!$CY:$CY,$B$872,рўйхат!$B:$B,$C844)</f>
        <v/>
      </c>
      <c r="BJ844" s="36">
        <f>SUMIFS(рўйхат!BQ:BQ,рўйхат!$CY:$CY,$B$872,рўйхат!$B:$B,$C844)</f>
        <v/>
      </c>
      <c r="BK844" s="35">
        <f>SUMIFS(рўйхат!BR:BR,рўйхат!$CY:$CY,$B$872,рўйхат!$B:$B,$C844)</f>
        <v/>
      </c>
      <c r="BL844" s="36">
        <f>SUMIFS(рўйхат!BS:BS,рўйхат!$CY:$CY,$B$872,рўйхат!$B:$B,$C844)</f>
        <v/>
      </c>
      <c r="BM844" s="35">
        <f>SUMIFS(рўйхат!BT:BT,рўйхат!$CY:$CY,$B$872,рўйхат!$B:$B,$C844)</f>
        <v/>
      </c>
      <c r="BN844" s="36">
        <f>SUMIFS(рўйхат!BU:BU,рўйхат!$CY:$CY,$B$872,рўйхат!$B:$B,$C844)</f>
        <v/>
      </c>
      <c r="BO844" s="35">
        <f>SUMIFS(рўйхат!BX:BX,рўйхат!$CY:$CY,$B$872,рўйхат!$B:$B,$C844)</f>
        <v/>
      </c>
      <c r="BP844" s="36">
        <f>SUMIFS(рўйхат!BY:BY,рўйхат!$CY:$CY,$B$872,рўйхат!$B:$B,$C844)</f>
        <v/>
      </c>
      <c r="BQ844" s="35">
        <f>SUMIFS(рўйхат!BZ:BZ,рўйхат!$CY:$CY,$B$872,рўйхат!$B:$B,$C844)</f>
        <v/>
      </c>
      <c r="BR844" s="36">
        <f>SUMIFS(рўйхат!CA:CA,рўйхат!$CY:$CY,$B$872,рўйхат!$B:$B,$C844)</f>
        <v/>
      </c>
      <c r="BS844" s="35">
        <f>SUMIFS(рўйхат!CB:CB,рўйхат!$CY:$CY,$B$872,рўйхат!$B:$B,$C844)</f>
        <v/>
      </c>
      <c r="BT844" s="36">
        <f>SUMIFS(рўйхат!CC:CC,рўйхат!$CY:$CY,$B$872,рўйхат!$B:$B,$C844)</f>
        <v/>
      </c>
      <c r="BU844" s="35">
        <f>SUMIFS(рўйхат!CD:CD,рўйхат!$CY:$CY,$B$872,рўйхат!$B:$B,$C844)</f>
        <v/>
      </c>
      <c r="BV844" s="36">
        <f>SUMIFS(рўйхат!CE:CE,рўйхат!$CY:$CY,$B$872,рўйхат!$B:$B,$C844)</f>
        <v/>
      </c>
      <c r="BW844" s="35">
        <f>SUMIFS(рўйхат!CH:CH,рўйхат!$CY:$CY,$B$872,рўйхат!$B:$B,$C844)</f>
        <v/>
      </c>
      <c r="BX844" s="36">
        <f>SUMIFS(рўйхат!CI:CI,рўйхат!$CY:$CY,$B$872,рўйхат!$B:$B,$C844)</f>
        <v/>
      </c>
      <c r="BY844" s="35">
        <f>SUMIFS(рўйхат!CJ:CJ,рўйхат!$CY:$CY,$B$872,рўйхат!$B:$B,$C844)</f>
        <v/>
      </c>
      <c r="BZ844" s="36">
        <f>SUMIFS(рўйхат!CK:CK,рўйхат!$CY:$CY,$B$872,рўйхат!$B:$B,$C844)</f>
        <v/>
      </c>
      <c r="CA844" s="35">
        <f>SUMIFS(рўйхат!CL:CL,рўйхат!$CY:$CY,$B$872,рўйхат!$B:$B,$C844)</f>
        <v/>
      </c>
      <c r="CB844" s="36">
        <f>SUMIFS(рўйхат!CM:CM,рўйхат!$CY:$CY,$B$872,рўйхат!$B:$B,$C844)</f>
        <v/>
      </c>
      <c r="CC844" s="35">
        <f>SUMIFS(рўйхат!CN:CN,рўйхат!$CY:$CY,$B$872,рўйхат!$B:$B,$C844)</f>
        <v/>
      </c>
      <c r="CD844" s="36">
        <f>SUMIFS(рўйхат!CO:CO,рўйхат!$CY:$CY,$B$872,рўйхат!$B:$B,$C844)</f>
        <v/>
      </c>
      <c r="CE844" s="77">
        <f>IFERROR(BE844/(Q844+BE844),0)</f>
        <v/>
      </c>
      <c r="CF844" s="78">
        <f>IFERROR(BF844/(R844+BF844),0)</f>
        <v/>
      </c>
      <c r="CG844" s="8">
        <f>COUNTIFS(B:B,B844)</f>
        <v/>
      </c>
    </row>
    <row r="845" hidden="1" outlineLevel="1" ht="17.1" customFormat="1" customHeight="1" s="8">
      <c r="A845" s="31" t="n"/>
      <c r="B845" s="50" t="n">
        <v>5</v>
      </c>
      <c r="C845" s="66" t="inlineStr">
        <is>
          <t>Ғазначилик қўмитаси</t>
        </is>
      </c>
      <c r="D845" s="16" t="n"/>
      <c r="E845" s="35">
        <f>SUMIFS(рўйхат!F:F,рўйхат!$CY:$CY,$B$872,рўйхат!$B:$B,$C845)</f>
        <v/>
      </c>
      <c r="F845" s="36">
        <f>SUMIFS(рўйхат!G:G,рўйхат!$CY:$CY,$B$872,рўйхат!$B:$B,$C845)</f>
        <v/>
      </c>
      <c r="G845" s="35">
        <f>SUMIFS(рўйхат!H:H,рўйхат!$CY:$CY,$B$872,рўйхат!$B:$B,$C845)</f>
        <v/>
      </c>
      <c r="H845" s="36">
        <f>SUMIFS(рўйхат!I:I,рўйхат!$CY:$CY,$B$872,рўйхат!$B:$B,$C845)</f>
        <v/>
      </c>
      <c r="I845" s="35">
        <f>SUMIFS(рўйхат!J:J,рўйхат!$CY:$CY,$B$872,рўйхат!$B:$B,$C845)</f>
        <v/>
      </c>
      <c r="J845" s="36">
        <f>SUMIFS(рўйхат!K:K,рўйхат!$CY:$CY,$B$872,рўйхат!$B:$B,$C845)</f>
        <v/>
      </c>
      <c r="K845" s="35">
        <f>SUMIFS(рўйхат!L:L,рўйхат!$CY:$CY,$B$872,рўйхат!$B:$B,$C845)</f>
        <v/>
      </c>
      <c r="L845" s="36">
        <f>SUMIFS(рўйхат!M:M,рўйхат!$CY:$CY,$B$872,рўйхат!$B:$B,$C845)</f>
        <v/>
      </c>
      <c r="M845" s="35">
        <f>SUMIFS(рўйхат!N:N,рўйхат!$CY:$CY,$B$872,рўйхат!$B:$B,$C845)</f>
        <v/>
      </c>
      <c r="N845" s="36">
        <f>SUMIFS(рўйхат!O:O,рўйхат!$CY:$CY,$B$872,рўйхат!$B:$B,$C845)</f>
        <v/>
      </c>
      <c r="O845" s="34">
        <f>IFERROR(M845/E845,0)</f>
        <v/>
      </c>
      <c r="P845" s="34">
        <f>IFERROR(N845/F845,0)</f>
        <v/>
      </c>
      <c r="Q845" s="35">
        <f>SUMIFS(рўйхат!P:P,рўйхат!$CY:$CY,$B$872,рўйхат!$B:$B,$C845)</f>
        <v/>
      </c>
      <c r="R845" s="36">
        <f>SUMIFS(рўйхат!Q:Q,рўйхат!$CY:$CY,$B$872,рўйхат!$B:$B,$C845)</f>
        <v/>
      </c>
      <c r="S845" s="35">
        <f>SUMIFS(рўйхат!R:R,рўйхат!$CY:$CY,$B$872,рўйхат!$B:$B,$C845)</f>
        <v/>
      </c>
      <c r="T845" s="36">
        <f>SUMIFS(рўйхат!S:S,рўйхат!$CY:$CY,$B$872,рўйхат!$B:$B,$C845)</f>
        <v/>
      </c>
      <c r="U845" s="35">
        <f>SUMIFS(рўйхат!T:T,рўйхат!$CY:$CY,$B$872,рўйхат!$B:$B,$C845)</f>
        <v/>
      </c>
      <c r="V845" s="36">
        <f>SUMIFS(рўйхат!U:U,рўйхат!$CY:$CY,$B$872,рўйхат!$B:$B,$C845)</f>
        <v/>
      </c>
      <c r="W845" s="35">
        <f>SUMIFS(рўйхат!V:V,рўйхат!$CY:$CY,$B$872,рўйхат!$B:$B,$C845)</f>
        <v/>
      </c>
      <c r="X845" s="36">
        <f>SUMIFS(рўйхат!W:W,рўйхат!$CY:$CY,$B$872,рўйхат!$B:$B,$C845)</f>
        <v/>
      </c>
      <c r="Y845" s="35">
        <f>SUMIFS(рўйхат!X:X,рўйхат!$CY:$CY,$B$872,рўйхат!$B:$B,$C845)</f>
        <v/>
      </c>
      <c r="Z845" s="36">
        <f>SUMIFS(рўйхат!Y:Y,рўйхат!$CY:$CY,$B$872,рўйхат!$B:$B,$C845)</f>
        <v/>
      </c>
      <c r="AA845" s="35">
        <f>SUMIFS(рўйхат!Z:Z,рўйхат!$CY:$CY,$B$872,рўйхат!$B:$B,$C845)</f>
        <v/>
      </c>
      <c r="AB845" s="36">
        <f>SUMIFS(рўйхат!AA:AA,рўйхат!$CY:$CY,$B$872,рўйхат!$B:$B,$C845)</f>
        <v/>
      </c>
      <c r="AC845" s="35">
        <f>SUMIFS(рўйхат!AB:AB,рўйхат!$CY:$CY,$B$872,рўйхат!$B:$B,$C845)</f>
        <v/>
      </c>
      <c r="AD845" s="36">
        <f>SUMIFS(рўйхат!AC:AC,рўйхат!$CY:$CY,$B$872,рўйхат!$B:$B,$C845)</f>
        <v/>
      </c>
      <c r="AE845" s="35">
        <f>SUMIFS(рўйхат!AD:AD,рўйхат!$CY:$CY,$B$872,рўйхат!$B:$B,$C845)</f>
        <v/>
      </c>
      <c r="AF845" s="36">
        <f>SUMIFS(рўйхат!AE:AE,рўйхат!$CY:$CY,$B$872,рўйхат!$B:$B,$C845)</f>
        <v/>
      </c>
      <c r="AG845" s="35">
        <f>SUMIFS(рўйхат!AH:AH,рўйхат!$CY:$CY,$B$872,рўйхат!$B:$B,$C845)</f>
        <v/>
      </c>
      <c r="AH845" s="36">
        <f>SUMIFS(рўйхат!AI:AI,рўйхат!$CY:$CY,$B$872,рўйхат!$B:$B,$C845)</f>
        <v/>
      </c>
      <c r="AI845" s="35">
        <f>SUMIFS(рўйхат!AJ:AJ,рўйхат!$CY:$CY,$B$872,рўйхат!$B:$B,$C845)</f>
        <v/>
      </c>
      <c r="AJ845" s="36">
        <f>SUMIFS(рўйхат!AK:AK,рўйхат!$CY:$CY,$B$872,рўйхат!$B:$B,$C845)</f>
        <v/>
      </c>
      <c r="AK845" s="35">
        <f>SUMIFS(рўйхат!AL:AL,рўйхат!$CY:$CY,$B$872,рўйхат!$B:$B,$C845)</f>
        <v/>
      </c>
      <c r="AL845" s="36">
        <f>SUMIFS(рўйхат!AM:AM,рўйхат!$CY:$CY,$B$872,рўйхат!$B:$B,$C845)</f>
        <v/>
      </c>
      <c r="AM845" s="77">
        <f>IFERROR(Q845/E845,0)</f>
        <v/>
      </c>
      <c r="AN845" s="77">
        <f>IFERROR(R845/F845,0)</f>
        <v/>
      </c>
      <c r="AO845" s="35">
        <f>SUMIFS(рўйхат!AX:AX,рўйхат!$CY:$CY,$B$872,рўйхат!$B:$B,$C845)</f>
        <v/>
      </c>
      <c r="AP845" s="36">
        <f>SUMIFS(рўйхат!AY:AY,рўйхат!$CY:$CY,$B$872,рўйхат!$B:$B,$C845)</f>
        <v/>
      </c>
      <c r="AQ845" s="35">
        <f>SUMIFS(рўйхат!AZ:AZ,рўйхат!$CY:$CY,$B$872,рўйхат!$B:$B,$C845)</f>
        <v/>
      </c>
      <c r="AR845" s="36">
        <f>SUMIFS(рўйхат!BA:BA,рўйхат!$CY:$CY,$B$872,рўйхат!$B:$B,$C845)</f>
        <v/>
      </c>
      <c r="AS845" s="35">
        <f>SUMIFS(рўйхат!BB:BB,рўйхат!$CY:$CY,$B$872,рўйхат!$B:$B,$C845)</f>
        <v/>
      </c>
      <c r="AT845" s="36">
        <f>SUMIFS(рўйхат!BC:BC,рўйхат!$CY:$CY,$B$872,рўйхат!$B:$B,$C845)</f>
        <v/>
      </c>
      <c r="AU845" s="35">
        <f>SUMIFS(рўйхат!BD:BD,рўйхат!$CY:$CY,$B$872,рўйхат!$B:$B,$C845)</f>
        <v/>
      </c>
      <c r="AV845" s="36">
        <f>SUMIFS(рўйхат!BE:BE,рўйхат!$CY:$CY,$B$872,рўйхат!$B:$B,$C845)</f>
        <v/>
      </c>
      <c r="AW845" s="35">
        <f>SUMIFS(рўйхат!BF:BF,рўйхат!$CY:$CY,$B$872,рўйхат!$B:$B,$C845)</f>
        <v/>
      </c>
      <c r="AX845" s="36">
        <f>SUMIFS(рўйхат!BG:BG,рўйхат!$CY:$CY,$B$872,рўйхат!$B:$B,$C845)</f>
        <v/>
      </c>
      <c r="AY845" s="35">
        <f>SUMIFS(рўйхат!BH:BH,рўйхат!$CY:$CY,$B$872,рўйхат!$B:$B,$C845)</f>
        <v/>
      </c>
      <c r="AZ845" s="36">
        <f>SUMIFS(рўйхат!BI:BI,рўйхат!$CY:$CY,$B$872,рўйхат!$B:$B,$C845)</f>
        <v/>
      </c>
      <c r="BA845" s="35">
        <f>SUMIFS(рўйхат!BJ:BJ,рўйхат!$CY:$CY,$B$872,рўйхат!$B:$B,$C845)</f>
        <v/>
      </c>
      <c r="BB845" s="36">
        <f>SUMIFS(рўйхат!BK:BK,рўйхат!$CY:$CY,$B$872,рўйхат!$B:$B,$C845)</f>
        <v/>
      </c>
      <c r="BC845" s="77">
        <f>IFERROR(AO845/E845,0)</f>
        <v/>
      </c>
      <c r="BD845" s="77">
        <f>IFERROR(AP845/F845,0)</f>
        <v/>
      </c>
      <c r="BE845" s="35">
        <f>SUMIFS(рўйхат!BL:BL,рўйхат!$CY:$CY,$B$872,рўйхат!$B:$B,$C845)</f>
        <v/>
      </c>
      <c r="BF845" s="36">
        <f>SUMIFS(рўйхат!BM:BM,рўйхат!$CY:$CY,$B$872,рўйхат!$B:$B,$C845)</f>
        <v/>
      </c>
      <c r="BG845" s="35">
        <f>SUMIFS(рўйхат!BN:BN,рўйхат!$CY:$CY,$B$872,рўйхат!$B:$B,$C845)</f>
        <v/>
      </c>
      <c r="BH845" s="36">
        <f>SUMIFS(рўйхат!BO:BO,рўйхат!$CY:$CY,$B$872,рўйхат!$B:$B,$C845)</f>
        <v/>
      </c>
      <c r="BI845" s="35">
        <f>SUMIFS(рўйхат!BP:BP,рўйхат!$CY:$CY,$B$872,рўйхат!$B:$B,$C845)</f>
        <v/>
      </c>
      <c r="BJ845" s="36">
        <f>SUMIFS(рўйхат!BQ:BQ,рўйхат!$CY:$CY,$B$872,рўйхат!$B:$B,$C845)</f>
        <v/>
      </c>
      <c r="BK845" s="35">
        <f>SUMIFS(рўйхат!BR:BR,рўйхат!$CY:$CY,$B$872,рўйхат!$B:$B,$C845)</f>
        <v/>
      </c>
      <c r="BL845" s="36">
        <f>SUMIFS(рўйхат!BS:BS,рўйхат!$CY:$CY,$B$872,рўйхат!$B:$B,$C845)</f>
        <v/>
      </c>
      <c r="BM845" s="35">
        <f>SUMIFS(рўйхат!BT:BT,рўйхат!$CY:$CY,$B$872,рўйхат!$B:$B,$C845)</f>
        <v/>
      </c>
      <c r="BN845" s="36">
        <f>SUMIFS(рўйхат!BU:BU,рўйхат!$CY:$CY,$B$872,рўйхат!$B:$B,$C845)</f>
        <v/>
      </c>
      <c r="BO845" s="35">
        <f>SUMIFS(рўйхат!BX:BX,рўйхат!$CY:$CY,$B$872,рўйхат!$B:$B,$C845)</f>
        <v/>
      </c>
      <c r="BP845" s="36">
        <f>SUMIFS(рўйхат!BY:BY,рўйхат!$CY:$CY,$B$872,рўйхат!$B:$B,$C845)</f>
        <v/>
      </c>
      <c r="BQ845" s="35">
        <f>SUMIFS(рўйхат!BZ:BZ,рўйхат!$CY:$CY,$B$872,рўйхат!$B:$B,$C845)</f>
        <v/>
      </c>
      <c r="BR845" s="36">
        <f>SUMIFS(рўйхат!CA:CA,рўйхат!$CY:$CY,$B$872,рўйхат!$B:$B,$C845)</f>
        <v/>
      </c>
      <c r="BS845" s="35">
        <f>SUMIFS(рўйхат!CB:CB,рўйхат!$CY:$CY,$B$872,рўйхат!$B:$B,$C845)</f>
        <v/>
      </c>
      <c r="BT845" s="36">
        <f>SUMIFS(рўйхат!CC:CC,рўйхат!$CY:$CY,$B$872,рўйхат!$B:$B,$C845)</f>
        <v/>
      </c>
      <c r="BU845" s="35">
        <f>SUMIFS(рўйхат!CD:CD,рўйхат!$CY:$CY,$B$872,рўйхат!$B:$B,$C845)</f>
        <v/>
      </c>
      <c r="BV845" s="36">
        <f>SUMIFS(рўйхат!CE:CE,рўйхат!$CY:$CY,$B$872,рўйхат!$B:$B,$C845)</f>
        <v/>
      </c>
      <c r="BW845" s="35">
        <f>SUMIFS(рўйхат!CH:CH,рўйхат!$CY:$CY,$B$872,рўйхат!$B:$B,$C845)</f>
        <v/>
      </c>
      <c r="BX845" s="36">
        <f>SUMIFS(рўйхат!CI:CI,рўйхат!$CY:$CY,$B$872,рўйхат!$B:$B,$C845)</f>
        <v/>
      </c>
      <c r="BY845" s="35">
        <f>SUMIFS(рўйхат!CJ:CJ,рўйхат!$CY:$CY,$B$872,рўйхат!$B:$B,$C845)</f>
        <v/>
      </c>
      <c r="BZ845" s="36">
        <f>SUMIFS(рўйхат!CK:CK,рўйхат!$CY:$CY,$B$872,рўйхат!$B:$B,$C845)</f>
        <v/>
      </c>
      <c r="CA845" s="35">
        <f>SUMIFS(рўйхат!CL:CL,рўйхат!$CY:$CY,$B$872,рўйхат!$B:$B,$C845)</f>
        <v/>
      </c>
      <c r="CB845" s="36">
        <f>SUMIFS(рўйхат!CM:CM,рўйхат!$CY:$CY,$B$872,рўйхат!$B:$B,$C845)</f>
        <v/>
      </c>
      <c r="CC845" s="35">
        <f>SUMIFS(рўйхат!CN:CN,рўйхат!$CY:$CY,$B$872,рўйхат!$B:$B,$C845)</f>
        <v/>
      </c>
      <c r="CD845" s="36">
        <f>SUMIFS(рўйхат!CO:CO,рўйхат!$CY:$CY,$B$872,рўйхат!$B:$B,$C845)</f>
        <v/>
      </c>
      <c r="CE845" s="77">
        <f>IFERROR(BE845/(Q845+BE845),0)</f>
        <v/>
      </c>
      <c r="CF845" s="78">
        <f>IFERROR(BF845/(R845+BF845),0)</f>
        <v/>
      </c>
      <c r="CG845" s="8">
        <f>COUNTIFS(B:B,B845)</f>
        <v/>
      </c>
    </row>
    <row r="846" hidden="1" outlineLevel="1" ht="17.1" customFormat="1" customHeight="1" s="8">
      <c r="A846" s="31" t="n"/>
      <c r="B846" s="50" t="n">
        <v>6</v>
      </c>
      <c r="C846" s="66" t="inlineStr">
        <is>
          <t>Давлат активларини бошқариш агентлиги</t>
        </is>
      </c>
      <c r="D846" s="16" t="n"/>
      <c r="E846" s="35">
        <f>SUMIFS(рўйхат!F:F,рўйхат!$CY:$CY,$B$872,рўйхат!$B:$B,$C846)</f>
        <v/>
      </c>
      <c r="F846" s="36">
        <f>SUMIFS(рўйхат!G:G,рўйхат!$CY:$CY,$B$872,рўйхат!$B:$B,$C846)</f>
        <v/>
      </c>
      <c r="G846" s="35">
        <f>SUMIFS(рўйхат!H:H,рўйхат!$CY:$CY,$B$872,рўйхат!$B:$B,$C846)</f>
        <v/>
      </c>
      <c r="H846" s="36">
        <f>SUMIFS(рўйхат!I:I,рўйхат!$CY:$CY,$B$872,рўйхат!$B:$B,$C846)</f>
        <v/>
      </c>
      <c r="I846" s="35">
        <f>SUMIFS(рўйхат!J:J,рўйхат!$CY:$CY,$B$872,рўйхат!$B:$B,$C846)</f>
        <v/>
      </c>
      <c r="J846" s="36">
        <f>SUMIFS(рўйхат!K:K,рўйхат!$CY:$CY,$B$872,рўйхат!$B:$B,$C846)</f>
        <v/>
      </c>
      <c r="K846" s="35">
        <f>SUMIFS(рўйхат!L:L,рўйхат!$CY:$CY,$B$872,рўйхат!$B:$B,$C846)</f>
        <v/>
      </c>
      <c r="L846" s="36">
        <f>SUMIFS(рўйхат!M:M,рўйхат!$CY:$CY,$B$872,рўйхат!$B:$B,$C846)</f>
        <v/>
      </c>
      <c r="M846" s="35">
        <f>SUMIFS(рўйхат!N:N,рўйхат!$CY:$CY,$B$872,рўйхат!$B:$B,$C846)</f>
        <v/>
      </c>
      <c r="N846" s="36">
        <f>SUMIFS(рўйхат!O:O,рўйхат!$CY:$CY,$B$872,рўйхат!$B:$B,$C846)</f>
        <v/>
      </c>
      <c r="O846" s="34">
        <f>IFERROR(M846/E846,0)</f>
        <v/>
      </c>
      <c r="P846" s="34">
        <f>IFERROR(N846/F846,0)</f>
        <v/>
      </c>
      <c r="Q846" s="35">
        <f>SUMIFS(рўйхат!P:P,рўйхат!$CY:$CY,$B$872,рўйхат!$B:$B,$C846)</f>
        <v/>
      </c>
      <c r="R846" s="36">
        <f>SUMIFS(рўйхат!Q:Q,рўйхат!$CY:$CY,$B$872,рўйхат!$B:$B,$C846)</f>
        <v/>
      </c>
      <c r="S846" s="35">
        <f>SUMIFS(рўйхат!R:R,рўйхат!$CY:$CY,$B$872,рўйхат!$B:$B,$C846)</f>
        <v/>
      </c>
      <c r="T846" s="36">
        <f>SUMIFS(рўйхат!S:S,рўйхат!$CY:$CY,$B$872,рўйхат!$B:$B,$C846)</f>
        <v/>
      </c>
      <c r="U846" s="35">
        <f>SUMIFS(рўйхат!T:T,рўйхат!$CY:$CY,$B$872,рўйхат!$B:$B,$C846)</f>
        <v/>
      </c>
      <c r="V846" s="36">
        <f>SUMIFS(рўйхат!U:U,рўйхат!$CY:$CY,$B$872,рўйхат!$B:$B,$C846)</f>
        <v/>
      </c>
      <c r="W846" s="35">
        <f>SUMIFS(рўйхат!V:V,рўйхат!$CY:$CY,$B$872,рўйхат!$B:$B,$C846)</f>
        <v/>
      </c>
      <c r="X846" s="36">
        <f>SUMIFS(рўйхат!W:W,рўйхат!$CY:$CY,$B$872,рўйхат!$B:$B,$C846)</f>
        <v/>
      </c>
      <c r="Y846" s="35">
        <f>SUMIFS(рўйхат!X:X,рўйхат!$CY:$CY,$B$872,рўйхат!$B:$B,$C846)</f>
        <v/>
      </c>
      <c r="Z846" s="36">
        <f>SUMIFS(рўйхат!Y:Y,рўйхат!$CY:$CY,$B$872,рўйхат!$B:$B,$C846)</f>
        <v/>
      </c>
      <c r="AA846" s="35">
        <f>SUMIFS(рўйхат!Z:Z,рўйхат!$CY:$CY,$B$872,рўйхат!$B:$B,$C846)</f>
        <v/>
      </c>
      <c r="AB846" s="36">
        <f>SUMIFS(рўйхат!AA:AA,рўйхат!$CY:$CY,$B$872,рўйхат!$B:$B,$C846)</f>
        <v/>
      </c>
      <c r="AC846" s="35">
        <f>SUMIFS(рўйхат!AB:AB,рўйхат!$CY:$CY,$B$872,рўйхат!$B:$B,$C846)</f>
        <v/>
      </c>
      <c r="AD846" s="36">
        <f>SUMIFS(рўйхат!AC:AC,рўйхат!$CY:$CY,$B$872,рўйхат!$B:$B,$C846)</f>
        <v/>
      </c>
      <c r="AE846" s="35">
        <f>SUMIFS(рўйхат!AD:AD,рўйхат!$CY:$CY,$B$872,рўйхат!$B:$B,$C846)</f>
        <v/>
      </c>
      <c r="AF846" s="36">
        <f>SUMIFS(рўйхат!AE:AE,рўйхат!$CY:$CY,$B$872,рўйхат!$B:$B,$C846)</f>
        <v/>
      </c>
      <c r="AG846" s="35">
        <f>SUMIFS(рўйхат!AH:AH,рўйхат!$CY:$CY,$B$872,рўйхат!$B:$B,$C846)</f>
        <v/>
      </c>
      <c r="AH846" s="36">
        <f>SUMIFS(рўйхат!AI:AI,рўйхат!$CY:$CY,$B$872,рўйхат!$B:$B,$C846)</f>
        <v/>
      </c>
      <c r="AI846" s="35">
        <f>SUMIFS(рўйхат!AJ:AJ,рўйхат!$CY:$CY,$B$872,рўйхат!$B:$B,$C846)</f>
        <v/>
      </c>
      <c r="AJ846" s="36">
        <f>SUMIFS(рўйхат!AK:AK,рўйхат!$CY:$CY,$B$872,рўйхат!$B:$B,$C846)</f>
        <v/>
      </c>
      <c r="AK846" s="35">
        <f>SUMIFS(рўйхат!AL:AL,рўйхат!$CY:$CY,$B$872,рўйхат!$B:$B,$C846)</f>
        <v/>
      </c>
      <c r="AL846" s="36">
        <f>SUMIFS(рўйхат!AM:AM,рўйхат!$CY:$CY,$B$872,рўйхат!$B:$B,$C846)</f>
        <v/>
      </c>
      <c r="AM846" s="77">
        <f>IFERROR(Q846/E846,0)</f>
        <v/>
      </c>
      <c r="AN846" s="77">
        <f>IFERROR(R846/F846,0)</f>
        <v/>
      </c>
      <c r="AO846" s="35">
        <f>SUMIFS(рўйхат!AX:AX,рўйхат!$CY:$CY,$B$872,рўйхат!$B:$B,$C846)</f>
        <v/>
      </c>
      <c r="AP846" s="36">
        <f>SUMIFS(рўйхат!AY:AY,рўйхат!$CY:$CY,$B$872,рўйхат!$B:$B,$C846)</f>
        <v/>
      </c>
      <c r="AQ846" s="35">
        <f>SUMIFS(рўйхат!AZ:AZ,рўйхат!$CY:$CY,$B$872,рўйхат!$B:$B,$C846)</f>
        <v/>
      </c>
      <c r="AR846" s="36">
        <f>SUMIFS(рўйхат!BA:BA,рўйхат!$CY:$CY,$B$872,рўйхат!$B:$B,$C846)</f>
        <v/>
      </c>
      <c r="AS846" s="35">
        <f>SUMIFS(рўйхат!BB:BB,рўйхат!$CY:$CY,$B$872,рўйхат!$B:$B,$C846)</f>
        <v/>
      </c>
      <c r="AT846" s="36">
        <f>SUMIFS(рўйхат!BC:BC,рўйхат!$CY:$CY,$B$872,рўйхат!$B:$B,$C846)</f>
        <v/>
      </c>
      <c r="AU846" s="35">
        <f>SUMIFS(рўйхат!BD:BD,рўйхат!$CY:$CY,$B$872,рўйхат!$B:$B,$C846)</f>
        <v/>
      </c>
      <c r="AV846" s="36">
        <f>SUMIFS(рўйхат!BE:BE,рўйхат!$CY:$CY,$B$872,рўйхат!$B:$B,$C846)</f>
        <v/>
      </c>
      <c r="AW846" s="35">
        <f>SUMIFS(рўйхат!BF:BF,рўйхат!$CY:$CY,$B$872,рўйхат!$B:$B,$C846)</f>
        <v/>
      </c>
      <c r="AX846" s="36">
        <f>SUMIFS(рўйхат!BG:BG,рўйхат!$CY:$CY,$B$872,рўйхат!$B:$B,$C846)</f>
        <v/>
      </c>
      <c r="AY846" s="35">
        <f>SUMIFS(рўйхат!BH:BH,рўйхат!$CY:$CY,$B$872,рўйхат!$B:$B,$C846)</f>
        <v/>
      </c>
      <c r="AZ846" s="36">
        <f>SUMIFS(рўйхат!BI:BI,рўйхат!$CY:$CY,$B$872,рўйхат!$B:$B,$C846)</f>
        <v/>
      </c>
      <c r="BA846" s="35">
        <f>SUMIFS(рўйхат!BJ:BJ,рўйхат!$CY:$CY,$B$872,рўйхат!$B:$B,$C846)</f>
        <v/>
      </c>
      <c r="BB846" s="36">
        <f>SUMIFS(рўйхат!BK:BK,рўйхат!$CY:$CY,$B$872,рўйхат!$B:$B,$C846)</f>
        <v/>
      </c>
      <c r="BC846" s="77">
        <f>IFERROR(AO846/E846,0)</f>
        <v/>
      </c>
      <c r="BD846" s="77">
        <f>IFERROR(AP846/F846,0)</f>
        <v/>
      </c>
      <c r="BE846" s="35">
        <f>SUMIFS(рўйхат!BL:BL,рўйхат!$CY:$CY,$B$872,рўйхат!$B:$B,$C846)</f>
        <v/>
      </c>
      <c r="BF846" s="36">
        <f>SUMIFS(рўйхат!BM:BM,рўйхат!$CY:$CY,$B$872,рўйхат!$B:$B,$C846)</f>
        <v/>
      </c>
      <c r="BG846" s="35">
        <f>SUMIFS(рўйхат!BN:BN,рўйхат!$CY:$CY,$B$872,рўйхат!$B:$B,$C846)</f>
        <v/>
      </c>
      <c r="BH846" s="36">
        <f>SUMIFS(рўйхат!BO:BO,рўйхат!$CY:$CY,$B$872,рўйхат!$B:$B,$C846)</f>
        <v/>
      </c>
      <c r="BI846" s="35">
        <f>SUMIFS(рўйхат!BP:BP,рўйхат!$CY:$CY,$B$872,рўйхат!$B:$B,$C846)</f>
        <v/>
      </c>
      <c r="BJ846" s="36">
        <f>SUMIFS(рўйхат!BQ:BQ,рўйхат!$CY:$CY,$B$872,рўйхат!$B:$B,$C846)</f>
        <v/>
      </c>
      <c r="BK846" s="35">
        <f>SUMIFS(рўйхат!BR:BR,рўйхат!$CY:$CY,$B$872,рўйхат!$B:$B,$C846)</f>
        <v/>
      </c>
      <c r="BL846" s="36">
        <f>SUMIFS(рўйхат!BS:BS,рўйхат!$CY:$CY,$B$872,рўйхат!$B:$B,$C846)</f>
        <v/>
      </c>
      <c r="BM846" s="35">
        <f>SUMIFS(рўйхат!BT:BT,рўйхат!$CY:$CY,$B$872,рўйхат!$B:$B,$C846)</f>
        <v/>
      </c>
      <c r="BN846" s="36">
        <f>SUMIFS(рўйхат!BU:BU,рўйхат!$CY:$CY,$B$872,рўйхат!$B:$B,$C846)</f>
        <v/>
      </c>
      <c r="BO846" s="35">
        <f>SUMIFS(рўйхат!BX:BX,рўйхат!$CY:$CY,$B$872,рўйхат!$B:$B,$C846)</f>
        <v/>
      </c>
      <c r="BP846" s="36">
        <f>SUMIFS(рўйхат!BY:BY,рўйхат!$CY:$CY,$B$872,рўйхат!$B:$B,$C846)</f>
        <v/>
      </c>
      <c r="BQ846" s="35">
        <f>SUMIFS(рўйхат!BZ:BZ,рўйхат!$CY:$CY,$B$872,рўйхат!$B:$B,$C846)</f>
        <v/>
      </c>
      <c r="BR846" s="36">
        <f>SUMIFS(рўйхат!CA:CA,рўйхат!$CY:$CY,$B$872,рўйхат!$B:$B,$C846)</f>
        <v/>
      </c>
      <c r="BS846" s="35">
        <f>SUMIFS(рўйхат!CB:CB,рўйхат!$CY:$CY,$B$872,рўйхат!$B:$B,$C846)</f>
        <v/>
      </c>
      <c r="BT846" s="36">
        <f>SUMIFS(рўйхат!CC:CC,рўйхат!$CY:$CY,$B$872,рўйхат!$B:$B,$C846)</f>
        <v/>
      </c>
      <c r="BU846" s="35">
        <f>SUMIFS(рўйхат!CD:CD,рўйхат!$CY:$CY,$B$872,рўйхат!$B:$B,$C846)</f>
        <v/>
      </c>
      <c r="BV846" s="36">
        <f>SUMIFS(рўйхат!CE:CE,рўйхат!$CY:$CY,$B$872,рўйхат!$B:$B,$C846)</f>
        <v/>
      </c>
      <c r="BW846" s="35">
        <f>SUMIFS(рўйхат!CH:CH,рўйхат!$CY:$CY,$B$872,рўйхат!$B:$B,$C846)</f>
        <v/>
      </c>
      <c r="BX846" s="36">
        <f>SUMIFS(рўйхат!CI:CI,рўйхат!$CY:$CY,$B$872,рўйхат!$B:$B,$C846)</f>
        <v/>
      </c>
      <c r="BY846" s="35">
        <f>SUMIFS(рўйхат!CJ:CJ,рўйхат!$CY:$CY,$B$872,рўйхат!$B:$B,$C846)</f>
        <v/>
      </c>
      <c r="BZ846" s="36">
        <f>SUMIFS(рўйхат!CK:CK,рўйхат!$CY:$CY,$B$872,рўйхат!$B:$B,$C846)</f>
        <v/>
      </c>
      <c r="CA846" s="35">
        <f>SUMIFS(рўйхат!CL:CL,рўйхат!$CY:$CY,$B$872,рўйхат!$B:$B,$C846)</f>
        <v/>
      </c>
      <c r="CB846" s="36">
        <f>SUMIFS(рўйхат!CM:CM,рўйхат!$CY:$CY,$B$872,рўйхат!$B:$B,$C846)</f>
        <v/>
      </c>
      <c r="CC846" s="35">
        <f>SUMIFS(рўйхат!CN:CN,рўйхат!$CY:$CY,$B$872,рўйхат!$B:$B,$C846)</f>
        <v/>
      </c>
      <c r="CD846" s="36">
        <f>SUMIFS(рўйхат!CO:CO,рўйхат!$CY:$CY,$B$872,рўйхат!$B:$B,$C846)</f>
        <v/>
      </c>
      <c r="CE846" s="77">
        <f>IFERROR(BE846/(Q846+BE846),0)</f>
        <v/>
      </c>
      <c r="CF846" s="78">
        <f>IFERROR(BF846/(R846+BF846),0)</f>
        <v/>
      </c>
      <c r="CG846" s="8">
        <f>COUNTIFS(B:B,B846)</f>
        <v/>
      </c>
    </row>
    <row r="847" hidden="1" outlineLevel="1" ht="17.1" customFormat="1" customHeight="1" s="8">
      <c r="A847" s="31" t="n"/>
      <c r="B847" s="50" t="n">
        <v>7</v>
      </c>
      <c r="C847" s="66" t="inlineStr">
        <is>
          <t>Иқтисодиёт ва молия вазирлиги</t>
        </is>
      </c>
      <c r="D847" s="16" t="n"/>
      <c r="E847" s="35">
        <f>SUMIFS(рўйхат!F:F,рўйхат!$CY:$CY,$B$872,рўйхат!$B:$B,$C847)</f>
        <v/>
      </c>
      <c r="F847" s="36">
        <f>SUMIFS(рўйхат!G:G,рўйхат!$CY:$CY,$B$872,рўйхат!$B:$B,$C847)</f>
        <v/>
      </c>
      <c r="G847" s="35">
        <f>SUMIFS(рўйхат!H:H,рўйхат!$CY:$CY,$B$872,рўйхат!$B:$B,$C847)</f>
        <v/>
      </c>
      <c r="H847" s="36">
        <f>SUMIFS(рўйхат!I:I,рўйхат!$CY:$CY,$B$872,рўйхат!$B:$B,$C847)</f>
        <v/>
      </c>
      <c r="I847" s="35">
        <f>SUMIFS(рўйхат!J:J,рўйхат!$CY:$CY,$B$872,рўйхат!$B:$B,$C847)</f>
        <v/>
      </c>
      <c r="J847" s="36">
        <f>SUMIFS(рўйхат!K:K,рўйхат!$CY:$CY,$B$872,рўйхат!$B:$B,$C847)</f>
        <v/>
      </c>
      <c r="K847" s="35">
        <f>SUMIFS(рўйхат!L:L,рўйхат!$CY:$CY,$B$872,рўйхат!$B:$B,$C847)</f>
        <v/>
      </c>
      <c r="L847" s="36">
        <f>SUMIFS(рўйхат!M:M,рўйхат!$CY:$CY,$B$872,рўйхат!$B:$B,$C847)</f>
        <v/>
      </c>
      <c r="M847" s="35">
        <f>SUMIFS(рўйхат!N:N,рўйхат!$CY:$CY,$B$872,рўйхат!$B:$B,$C847)</f>
        <v/>
      </c>
      <c r="N847" s="36">
        <f>SUMIFS(рўйхат!O:O,рўйхат!$CY:$CY,$B$872,рўйхат!$B:$B,$C847)</f>
        <v/>
      </c>
      <c r="O847" s="34">
        <f>IFERROR(M847/E847,0)</f>
        <v/>
      </c>
      <c r="P847" s="34">
        <f>IFERROR(N847/F847,0)</f>
        <v/>
      </c>
      <c r="Q847" s="35">
        <f>SUMIFS(рўйхат!P:P,рўйхат!$CY:$CY,$B$872,рўйхат!$B:$B,$C847)</f>
        <v/>
      </c>
      <c r="R847" s="36">
        <f>SUMIFS(рўйхат!Q:Q,рўйхат!$CY:$CY,$B$872,рўйхат!$B:$B,$C847)</f>
        <v/>
      </c>
      <c r="S847" s="35">
        <f>SUMIFS(рўйхат!R:R,рўйхат!$CY:$CY,$B$872,рўйхат!$B:$B,$C847)</f>
        <v/>
      </c>
      <c r="T847" s="36">
        <f>SUMIFS(рўйхат!S:S,рўйхат!$CY:$CY,$B$872,рўйхат!$B:$B,$C847)</f>
        <v/>
      </c>
      <c r="U847" s="35">
        <f>SUMIFS(рўйхат!T:T,рўйхат!$CY:$CY,$B$872,рўйхат!$B:$B,$C847)</f>
        <v/>
      </c>
      <c r="V847" s="36">
        <f>SUMIFS(рўйхат!U:U,рўйхат!$CY:$CY,$B$872,рўйхат!$B:$B,$C847)</f>
        <v/>
      </c>
      <c r="W847" s="35">
        <f>SUMIFS(рўйхат!V:V,рўйхат!$CY:$CY,$B$872,рўйхат!$B:$B,$C847)</f>
        <v/>
      </c>
      <c r="X847" s="36">
        <f>SUMIFS(рўйхат!W:W,рўйхат!$CY:$CY,$B$872,рўйхат!$B:$B,$C847)</f>
        <v/>
      </c>
      <c r="Y847" s="35">
        <f>SUMIFS(рўйхат!X:X,рўйхат!$CY:$CY,$B$872,рўйхат!$B:$B,$C847)</f>
        <v/>
      </c>
      <c r="Z847" s="36">
        <f>SUMIFS(рўйхат!Y:Y,рўйхат!$CY:$CY,$B$872,рўйхат!$B:$B,$C847)</f>
        <v/>
      </c>
      <c r="AA847" s="35">
        <f>SUMIFS(рўйхат!Z:Z,рўйхат!$CY:$CY,$B$872,рўйхат!$B:$B,$C847)</f>
        <v/>
      </c>
      <c r="AB847" s="36">
        <f>SUMIFS(рўйхат!AA:AA,рўйхат!$CY:$CY,$B$872,рўйхат!$B:$B,$C847)</f>
        <v/>
      </c>
      <c r="AC847" s="35">
        <f>SUMIFS(рўйхат!AB:AB,рўйхат!$CY:$CY,$B$872,рўйхат!$B:$B,$C847)</f>
        <v/>
      </c>
      <c r="AD847" s="36">
        <f>SUMIFS(рўйхат!AC:AC,рўйхат!$CY:$CY,$B$872,рўйхат!$B:$B,$C847)</f>
        <v/>
      </c>
      <c r="AE847" s="35">
        <f>SUMIFS(рўйхат!AD:AD,рўйхат!$CY:$CY,$B$872,рўйхат!$B:$B,$C847)</f>
        <v/>
      </c>
      <c r="AF847" s="36">
        <f>SUMIFS(рўйхат!AE:AE,рўйхат!$CY:$CY,$B$872,рўйхат!$B:$B,$C847)</f>
        <v/>
      </c>
      <c r="AG847" s="35">
        <f>SUMIFS(рўйхат!AH:AH,рўйхат!$CY:$CY,$B$872,рўйхат!$B:$B,$C847)</f>
        <v/>
      </c>
      <c r="AH847" s="36">
        <f>SUMIFS(рўйхат!AI:AI,рўйхат!$CY:$CY,$B$872,рўйхат!$B:$B,$C847)</f>
        <v/>
      </c>
      <c r="AI847" s="35">
        <f>SUMIFS(рўйхат!AJ:AJ,рўйхат!$CY:$CY,$B$872,рўйхат!$B:$B,$C847)</f>
        <v/>
      </c>
      <c r="AJ847" s="36">
        <f>SUMIFS(рўйхат!AK:AK,рўйхат!$CY:$CY,$B$872,рўйхат!$B:$B,$C847)</f>
        <v/>
      </c>
      <c r="AK847" s="35">
        <f>SUMIFS(рўйхат!AL:AL,рўйхат!$CY:$CY,$B$872,рўйхат!$B:$B,$C847)</f>
        <v/>
      </c>
      <c r="AL847" s="36">
        <f>SUMIFS(рўйхат!AM:AM,рўйхат!$CY:$CY,$B$872,рўйхат!$B:$B,$C847)</f>
        <v/>
      </c>
      <c r="AM847" s="77">
        <f>IFERROR(Q847/E847,0)</f>
        <v/>
      </c>
      <c r="AN847" s="77">
        <f>IFERROR(R847/F847,0)</f>
        <v/>
      </c>
      <c r="AO847" s="35">
        <f>SUMIFS(рўйхат!AX:AX,рўйхат!$CY:$CY,$B$872,рўйхат!$B:$B,$C847)</f>
        <v/>
      </c>
      <c r="AP847" s="36">
        <f>SUMIFS(рўйхат!AY:AY,рўйхат!$CY:$CY,$B$872,рўйхат!$B:$B,$C847)</f>
        <v/>
      </c>
      <c r="AQ847" s="35">
        <f>SUMIFS(рўйхат!AZ:AZ,рўйхат!$CY:$CY,$B$872,рўйхат!$B:$B,$C847)</f>
        <v/>
      </c>
      <c r="AR847" s="36">
        <f>SUMIFS(рўйхат!BA:BA,рўйхат!$CY:$CY,$B$872,рўйхат!$B:$B,$C847)</f>
        <v/>
      </c>
      <c r="AS847" s="35">
        <f>SUMIFS(рўйхат!BB:BB,рўйхат!$CY:$CY,$B$872,рўйхат!$B:$B,$C847)</f>
        <v/>
      </c>
      <c r="AT847" s="36">
        <f>SUMIFS(рўйхат!BC:BC,рўйхат!$CY:$CY,$B$872,рўйхат!$B:$B,$C847)</f>
        <v/>
      </c>
      <c r="AU847" s="35">
        <f>SUMIFS(рўйхат!BD:BD,рўйхат!$CY:$CY,$B$872,рўйхат!$B:$B,$C847)</f>
        <v/>
      </c>
      <c r="AV847" s="36">
        <f>SUMIFS(рўйхат!BE:BE,рўйхат!$CY:$CY,$B$872,рўйхат!$B:$B,$C847)</f>
        <v/>
      </c>
      <c r="AW847" s="35">
        <f>SUMIFS(рўйхат!BF:BF,рўйхат!$CY:$CY,$B$872,рўйхат!$B:$B,$C847)</f>
        <v/>
      </c>
      <c r="AX847" s="36">
        <f>SUMIFS(рўйхат!BG:BG,рўйхат!$CY:$CY,$B$872,рўйхат!$B:$B,$C847)</f>
        <v/>
      </c>
      <c r="AY847" s="35">
        <f>SUMIFS(рўйхат!BH:BH,рўйхат!$CY:$CY,$B$872,рўйхат!$B:$B,$C847)</f>
        <v/>
      </c>
      <c r="AZ847" s="36">
        <f>SUMIFS(рўйхат!BI:BI,рўйхат!$CY:$CY,$B$872,рўйхат!$B:$B,$C847)</f>
        <v/>
      </c>
      <c r="BA847" s="35">
        <f>SUMIFS(рўйхат!BJ:BJ,рўйхат!$CY:$CY,$B$872,рўйхат!$B:$B,$C847)</f>
        <v/>
      </c>
      <c r="BB847" s="36">
        <f>SUMIFS(рўйхат!BK:BK,рўйхат!$CY:$CY,$B$872,рўйхат!$B:$B,$C847)</f>
        <v/>
      </c>
      <c r="BC847" s="77">
        <f>IFERROR(AO847/E847,0)</f>
        <v/>
      </c>
      <c r="BD847" s="77">
        <f>IFERROR(AP847/F847,0)</f>
        <v/>
      </c>
      <c r="BE847" s="35">
        <f>SUMIFS(рўйхат!BL:BL,рўйхат!$CY:$CY,$B$872,рўйхат!$B:$B,$C847)</f>
        <v/>
      </c>
      <c r="BF847" s="36">
        <f>SUMIFS(рўйхат!BM:BM,рўйхат!$CY:$CY,$B$872,рўйхат!$B:$B,$C847)</f>
        <v/>
      </c>
      <c r="BG847" s="35">
        <f>SUMIFS(рўйхат!BN:BN,рўйхат!$CY:$CY,$B$872,рўйхат!$B:$B,$C847)</f>
        <v/>
      </c>
      <c r="BH847" s="36">
        <f>SUMIFS(рўйхат!BO:BO,рўйхат!$CY:$CY,$B$872,рўйхат!$B:$B,$C847)</f>
        <v/>
      </c>
      <c r="BI847" s="35">
        <f>SUMIFS(рўйхат!BP:BP,рўйхат!$CY:$CY,$B$872,рўйхат!$B:$B,$C847)</f>
        <v/>
      </c>
      <c r="BJ847" s="36">
        <f>SUMIFS(рўйхат!BQ:BQ,рўйхат!$CY:$CY,$B$872,рўйхат!$B:$B,$C847)</f>
        <v/>
      </c>
      <c r="BK847" s="35">
        <f>SUMIFS(рўйхат!BR:BR,рўйхат!$CY:$CY,$B$872,рўйхат!$B:$B,$C847)</f>
        <v/>
      </c>
      <c r="BL847" s="36">
        <f>SUMIFS(рўйхат!BS:BS,рўйхат!$CY:$CY,$B$872,рўйхат!$B:$B,$C847)</f>
        <v/>
      </c>
      <c r="BM847" s="35">
        <f>SUMIFS(рўйхат!BT:BT,рўйхат!$CY:$CY,$B$872,рўйхат!$B:$B,$C847)</f>
        <v/>
      </c>
      <c r="BN847" s="36">
        <f>SUMIFS(рўйхат!BU:BU,рўйхат!$CY:$CY,$B$872,рўйхат!$B:$B,$C847)</f>
        <v/>
      </c>
      <c r="BO847" s="35">
        <f>SUMIFS(рўйхат!BX:BX,рўйхат!$CY:$CY,$B$872,рўйхат!$B:$B,$C847)</f>
        <v/>
      </c>
      <c r="BP847" s="36">
        <f>SUMIFS(рўйхат!BY:BY,рўйхат!$CY:$CY,$B$872,рўйхат!$B:$B,$C847)</f>
        <v/>
      </c>
      <c r="BQ847" s="35">
        <f>SUMIFS(рўйхат!BZ:BZ,рўйхат!$CY:$CY,$B$872,рўйхат!$B:$B,$C847)</f>
        <v/>
      </c>
      <c r="BR847" s="36">
        <f>SUMIFS(рўйхат!CA:CA,рўйхат!$CY:$CY,$B$872,рўйхат!$B:$B,$C847)</f>
        <v/>
      </c>
      <c r="BS847" s="35">
        <f>SUMIFS(рўйхат!CB:CB,рўйхат!$CY:$CY,$B$872,рўйхат!$B:$B,$C847)</f>
        <v/>
      </c>
      <c r="BT847" s="36">
        <f>SUMIFS(рўйхат!CC:CC,рўйхат!$CY:$CY,$B$872,рўйхат!$B:$B,$C847)</f>
        <v/>
      </c>
      <c r="BU847" s="35">
        <f>SUMIFS(рўйхат!CD:CD,рўйхат!$CY:$CY,$B$872,рўйхат!$B:$B,$C847)</f>
        <v/>
      </c>
      <c r="BV847" s="36">
        <f>SUMIFS(рўйхат!CE:CE,рўйхат!$CY:$CY,$B$872,рўйхат!$B:$B,$C847)</f>
        <v/>
      </c>
      <c r="BW847" s="35">
        <f>SUMIFS(рўйхат!CH:CH,рўйхат!$CY:$CY,$B$872,рўйхат!$B:$B,$C847)</f>
        <v/>
      </c>
      <c r="BX847" s="36">
        <f>SUMIFS(рўйхат!CI:CI,рўйхат!$CY:$CY,$B$872,рўйхат!$B:$B,$C847)</f>
        <v/>
      </c>
      <c r="BY847" s="35">
        <f>SUMIFS(рўйхат!CJ:CJ,рўйхат!$CY:$CY,$B$872,рўйхат!$B:$B,$C847)</f>
        <v/>
      </c>
      <c r="BZ847" s="36">
        <f>SUMIFS(рўйхат!CK:CK,рўйхат!$CY:$CY,$B$872,рўйхат!$B:$B,$C847)</f>
        <v/>
      </c>
      <c r="CA847" s="35">
        <f>SUMIFS(рўйхат!CL:CL,рўйхат!$CY:$CY,$B$872,рўйхат!$B:$B,$C847)</f>
        <v/>
      </c>
      <c r="CB847" s="36">
        <f>SUMIFS(рўйхат!CM:CM,рўйхат!$CY:$CY,$B$872,рўйхат!$B:$B,$C847)</f>
        <v/>
      </c>
      <c r="CC847" s="35">
        <f>SUMIFS(рўйхат!CN:CN,рўйхат!$CY:$CY,$B$872,рўйхат!$B:$B,$C847)</f>
        <v/>
      </c>
      <c r="CD847" s="36">
        <f>SUMIFS(рўйхат!CO:CO,рўйхат!$CY:$CY,$B$872,рўйхат!$B:$B,$C847)</f>
        <v/>
      </c>
      <c r="CE847" s="77">
        <f>IFERROR(BE847/(Q847+BE847),0)</f>
        <v/>
      </c>
      <c r="CF847" s="78">
        <f>IFERROR(BF847/(R847+BF847),0)</f>
        <v/>
      </c>
      <c r="CG847" s="8">
        <f>COUNTIFS(B:B,B847)</f>
        <v/>
      </c>
    </row>
    <row r="848" hidden="1" outlineLevel="1" ht="33.95" customFormat="1" customHeight="1" s="8">
      <c r="A848" s="31" t="n"/>
      <c r="B848" s="50" t="n">
        <v>8</v>
      </c>
      <c r="C848" s="66" t="inlineStr">
        <is>
          <t>Иқтисодиёт ва молия вазирлиги ҳузуридаги бюджетдан ташқари Пенсия жамғармаси</t>
        </is>
      </c>
      <c r="D848" s="16" t="n"/>
      <c r="E848" s="35">
        <f>SUMIFS(рўйхат!F:F,рўйхат!$CY:$CY,$B$872,рўйхат!$B:$B,$C848)</f>
        <v/>
      </c>
      <c r="F848" s="36">
        <f>SUMIFS(рўйхат!G:G,рўйхат!$CY:$CY,$B$872,рўйхат!$B:$B,$C848)</f>
        <v/>
      </c>
      <c r="G848" s="35">
        <f>SUMIFS(рўйхат!H:H,рўйхат!$CY:$CY,$B$872,рўйхат!$B:$B,$C848)</f>
        <v/>
      </c>
      <c r="H848" s="36">
        <f>SUMIFS(рўйхат!I:I,рўйхат!$CY:$CY,$B$872,рўйхат!$B:$B,$C848)</f>
        <v/>
      </c>
      <c r="I848" s="35">
        <f>SUMIFS(рўйхат!J:J,рўйхат!$CY:$CY,$B$872,рўйхат!$B:$B,$C848)</f>
        <v/>
      </c>
      <c r="J848" s="36">
        <f>SUMIFS(рўйхат!K:K,рўйхат!$CY:$CY,$B$872,рўйхат!$B:$B,$C848)</f>
        <v/>
      </c>
      <c r="K848" s="35">
        <f>SUMIFS(рўйхат!L:L,рўйхат!$CY:$CY,$B$872,рўйхат!$B:$B,$C848)</f>
        <v/>
      </c>
      <c r="L848" s="36">
        <f>SUMIFS(рўйхат!M:M,рўйхат!$CY:$CY,$B$872,рўйхат!$B:$B,$C848)</f>
        <v/>
      </c>
      <c r="M848" s="35">
        <f>SUMIFS(рўйхат!N:N,рўйхат!$CY:$CY,$B$872,рўйхат!$B:$B,$C848)</f>
        <v/>
      </c>
      <c r="N848" s="36">
        <f>SUMIFS(рўйхат!O:O,рўйхат!$CY:$CY,$B$872,рўйхат!$B:$B,$C848)</f>
        <v/>
      </c>
      <c r="O848" s="34">
        <f>IFERROR(M848/E848,0)</f>
        <v/>
      </c>
      <c r="P848" s="34">
        <f>IFERROR(N848/F848,0)</f>
        <v/>
      </c>
      <c r="Q848" s="35">
        <f>SUMIFS(рўйхат!P:P,рўйхат!$CY:$CY,$B$872,рўйхат!$B:$B,$C848)</f>
        <v/>
      </c>
      <c r="R848" s="36">
        <f>SUMIFS(рўйхат!Q:Q,рўйхат!$CY:$CY,$B$872,рўйхат!$B:$B,$C848)</f>
        <v/>
      </c>
      <c r="S848" s="35">
        <f>SUMIFS(рўйхат!R:R,рўйхат!$CY:$CY,$B$872,рўйхат!$B:$B,$C848)</f>
        <v/>
      </c>
      <c r="T848" s="36">
        <f>SUMIFS(рўйхат!S:S,рўйхат!$CY:$CY,$B$872,рўйхат!$B:$B,$C848)</f>
        <v/>
      </c>
      <c r="U848" s="35">
        <f>SUMIFS(рўйхат!T:T,рўйхат!$CY:$CY,$B$872,рўйхат!$B:$B,$C848)</f>
        <v/>
      </c>
      <c r="V848" s="36">
        <f>SUMIFS(рўйхат!U:U,рўйхат!$CY:$CY,$B$872,рўйхат!$B:$B,$C848)</f>
        <v/>
      </c>
      <c r="W848" s="35">
        <f>SUMIFS(рўйхат!V:V,рўйхат!$CY:$CY,$B$872,рўйхат!$B:$B,$C848)</f>
        <v/>
      </c>
      <c r="X848" s="36">
        <f>SUMIFS(рўйхат!W:W,рўйхат!$CY:$CY,$B$872,рўйхат!$B:$B,$C848)</f>
        <v/>
      </c>
      <c r="Y848" s="35">
        <f>SUMIFS(рўйхат!X:X,рўйхат!$CY:$CY,$B$872,рўйхат!$B:$B,$C848)</f>
        <v/>
      </c>
      <c r="Z848" s="36">
        <f>SUMIFS(рўйхат!Y:Y,рўйхат!$CY:$CY,$B$872,рўйхат!$B:$B,$C848)</f>
        <v/>
      </c>
      <c r="AA848" s="35">
        <f>SUMIFS(рўйхат!Z:Z,рўйхат!$CY:$CY,$B$872,рўйхат!$B:$B,$C848)</f>
        <v/>
      </c>
      <c r="AB848" s="36">
        <f>SUMIFS(рўйхат!AA:AA,рўйхат!$CY:$CY,$B$872,рўйхат!$B:$B,$C848)</f>
        <v/>
      </c>
      <c r="AC848" s="35">
        <f>SUMIFS(рўйхат!AB:AB,рўйхат!$CY:$CY,$B$872,рўйхат!$B:$B,$C848)</f>
        <v/>
      </c>
      <c r="AD848" s="36">
        <f>SUMIFS(рўйхат!AC:AC,рўйхат!$CY:$CY,$B$872,рўйхат!$B:$B,$C848)</f>
        <v/>
      </c>
      <c r="AE848" s="35">
        <f>SUMIFS(рўйхат!AD:AD,рўйхат!$CY:$CY,$B$872,рўйхат!$B:$B,$C848)</f>
        <v/>
      </c>
      <c r="AF848" s="36">
        <f>SUMIFS(рўйхат!AE:AE,рўйхат!$CY:$CY,$B$872,рўйхат!$B:$B,$C848)</f>
        <v/>
      </c>
      <c r="AG848" s="35">
        <f>SUMIFS(рўйхат!AH:AH,рўйхат!$CY:$CY,$B$872,рўйхат!$B:$B,$C848)</f>
        <v/>
      </c>
      <c r="AH848" s="36">
        <f>SUMIFS(рўйхат!AI:AI,рўйхат!$CY:$CY,$B$872,рўйхат!$B:$B,$C848)</f>
        <v/>
      </c>
      <c r="AI848" s="35">
        <f>SUMIFS(рўйхат!AJ:AJ,рўйхат!$CY:$CY,$B$872,рўйхат!$B:$B,$C848)</f>
        <v/>
      </c>
      <c r="AJ848" s="36">
        <f>SUMIFS(рўйхат!AK:AK,рўйхат!$CY:$CY,$B$872,рўйхат!$B:$B,$C848)</f>
        <v/>
      </c>
      <c r="AK848" s="35">
        <f>SUMIFS(рўйхат!AL:AL,рўйхат!$CY:$CY,$B$872,рўйхат!$B:$B,$C848)</f>
        <v/>
      </c>
      <c r="AL848" s="36">
        <f>SUMIFS(рўйхат!AM:AM,рўйхат!$CY:$CY,$B$872,рўйхат!$B:$B,$C848)</f>
        <v/>
      </c>
      <c r="AM848" s="77">
        <f>IFERROR(Q848/E848,0)</f>
        <v/>
      </c>
      <c r="AN848" s="77">
        <f>IFERROR(R848/F848,0)</f>
        <v/>
      </c>
      <c r="AO848" s="35">
        <f>SUMIFS(рўйхат!AX:AX,рўйхат!$CY:$CY,$B$872,рўйхат!$B:$B,$C848)</f>
        <v/>
      </c>
      <c r="AP848" s="36">
        <f>SUMIFS(рўйхат!AY:AY,рўйхат!$CY:$CY,$B$872,рўйхат!$B:$B,$C848)</f>
        <v/>
      </c>
      <c r="AQ848" s="35">
        <f>SUMIFS(рўйхат!AZ:AZ,рўйхат!$CY:$CY,$B$872,рўйхат!$B:$B,$C848)</f>
        <v/>
      </c>
      <c r="AR848" s="36">
        <f>SUMIFS(рўйхат!BA:BA,рўйхат!$CY:$CY,$B$872,рўйхат!$B:$B,$C848)</f>
        <v/>
      </c>
      <c r="AS848" s="35">
        <f>SUMIFS(рўйхат!BB:BB,рўйхат!$CY:$CY,$B$872,рўйхат!$B:$B,$C848)</f>
        <v/>
      </c>
      <c r="AT848" s="36">
        <f>SUMIFS(рўйхат!BC:BC,рўйхат!$CY:$CY,$B$872,рўйхат!$B:$B,$C848)</f>
        <v/>
      </c>
      <c r="AU848" s="35">
        <f>SUMIFS(рўйхат!BD:BD,рўйхат!$CY:$CY,$B$872,рўйхат!$B:$B,$C848)</f>
        <v/>
      </c>
      <c r="AV848" s="36">
        <f>SUMIFS(рўйхат!BE:BE,рўйхат!$CY:$CY,$B$872,рўйхат!$B:$B,$C848)</f>
        <v/>
      </c>
      <c r="AW848" s="35">
        <f>SUMIFS(рўйхат!BF:BF,рўйхат!$CY:$CY,$B$872,рўйхат!$B:$B,$C848)</f>
        <v/>
      </c>
      <c r="AX848" s="36">
        <f>SUMIFS(рўйхат!BG:BG,рўйхат!$CY:$CY,$B$872,рўйхат!$B:$B,$C848)</f>
        <v/>
      </c>
      <c r="AY848" s="35">
        <f>SUMIFS(рўйхат!BH:BH,рўйхат!$CY:$CY,$B$872,рўйхат!$B:$B,$C848)</f>
        <v/>
      </c>
      <c r="AZ848" s="36">
        <f>SUMIFS(рўйхат!BI:BI,рўйхат!$CY:$CY,$B$872,рўйхат!$B:$B,$C848)</f>
        <v/>
      </c>
      <c r="BA848" s="35">
        <f>SUMIFS(рўйхат!BJ:BJ,рўйхат!$CY:$CY,$B$872,рўйхат!$B:$B,$C848)</f>
        <v/>
      </c>
      <c r="BB848" s="36">
        <f>SUMIFS(рўйхат!BK:BK,рўйхат!$CY:$CY,$B$872,рўйхат!$B:$B,$C848)</f>
        <v/>
      </c>
      <c r="BC848" s="77">
        <f>IFERROR(AO848/E848,0)</f>
        <v/>
      </c>
      <c r="BD848" s="77">
        <f>IFERROR(AP848/F848,0)</f>
        <v/>
      </c>
      <c r="BE848" s="35">
        <f>SUMIFS(рўйхат!BL:BL,рўйхат!$CY:$CY,$B$872,рўйхат!$B:$B,$C848)</f>
        <v/>
      </c>
      <c r="BF848" s="36">
        <f>SUMIFS(рўйхат!BM:BM,рўйхат!$CY:$CY,$B$872,рўйхат!$B:$B,$C848)</f>
        <v/>
      </c>
      <c r="BG848" s="35">
        <f>SUMIFS(рўйхат!BN:BN,рўйхат!$CY:$CY,$B$872,рўйхат!$B:$B,$C848)</f>
        <v/>
      </c>
      <c r="BH848" s="36">
        <f>SUMIFS(рўйхат!BO:BO,рўйхат!$CY:$CY,$B$872,рўйхат!$B:$B,$C848)</f>
        <v/>
      </c>
      <c r="BI848" s="35">
        <f>SUMIFS(рўйхат!BP:BP,рўйхат!$CY:$CY,$B$872,рўйхат!$B:$B,$C848)</f>
        <v/>
      </c>
      <c r="BJ848" s="36">
        <f>SUMIFS(рўйхат!BQ:BQ,рўйхат!$CY:$CY,$B$872,рўйхат!$B:$B,$C848)</f>
        <v/>
      </c>
      <c r="BK848" s="35">
        <f>SUMIFS(рўйхат!BR:BR,рўйхат!$CY:$CY,$B$872,рўйхат!$B:$B,$C848)</f>
        <v/>
      </c>
      <c r="BL848" s="36">
        <f>SUMIFS(рўйхат!BS:BS,рўйхат!$CY:$CY,$B$872,рўйхат!$B:$B,$C848)</f>
        <v/>
      </c>
      <c r="BM848" s="35">
        <f>SUMIFS(рўйхат!BT:BT,рўйхат!$CY:$CY,$B$872,рўйхат!$B:$B,$C848)</f>
        <v/>
      </c>
      <c r="BN848" s="36">
        <f>SUMIFS(рўйхат!BU:BU,рўйхат!$CY:$CY,$B$872,рўйхат!$B:$B,$C848)</f>
        <v/>
      </c>
      <c r="BO848" s="35">
        <f>SUMIFS(рўйхат!BX:BX,рўйхат!$CY:$CY,$B$872,рўйхат!$B:$B,$C848)</f>
        <v/>
      </c>
      <c r="BP848" s="36">
        <f>SUMIFS(рўйхат!BY:BY,рўйхат!$CY:$CY,$B$872,рўйхат!$B:$B,$C848)</f>
        <v/>
      </c>
      <c r="BQ848" s="35">
        <f>SUMIFS(рўйхат!BZ:BZ,рўйхат!$CY:$CY,$B$872,рўйхат!$B:$B,$C848)</f>
        <v/>
      </c>
      <c r="BR848" s="36">
        <f>SUMIFS(рўйхат!CA:CA,рўйхат!$CY:$CY,$B$872,рўйхат!$B:$B,$C848)</f>
        <v/>
      </c>
      <c r="BS848" s="35">
        <f>SUMIFS(рўйхат!CB:CB,рўйхат!$CY:$CY,$B$872,рўйхат!$B:$B,$C848)</f>
        <v/>
      </c>
      <c r="BT848" s="36">
        <f>SUMIFS(рўйхат!CC:CC,рўйхат!$CY:$CY,$B$872,рўйхат!$B:$B,$C848)</f>
        <v/>
      </c>
      <c r="BU848" s="35">
        <f>SUMIFS(рўйхат!CD:CD,рўйхат!$CY:$CY,$B$872,рўйхат!$B:$B,$C848)</f>
        <v/>
      </c>
      <c r="BV848" s="36">
        <f>SUMIFS(рўйхат!CE:CE,рўйхат!$CY:$CY,$B$872,рўйхат!$B:$B,$C848)</f>
        <v/>
      </c>
      <c r="BW848" s="35">
        <f>SUMIFS(рўйхат!CH:CH,рўйхат!$CY:$CY,$B$872,рўйхат!$B:$B,$C848)</f>
        <v/>
      </c>
      <c r="BX848" s="36">
        <f>SUMIFS(рўйхат!CI:CI,рўйхат!$CY:$CY,$B$872,рўйхат!$B:$B,$C848)</f>
        <v/>
      </c>
      <c r="BY848" s="35">
        <f>SUMIFS(рўйхат!CJ:CJ,рўйхат!$CY:$CY,$B$872,рўйхат!$B:$B,$C848)</f>
        <v/>
      </c>
      <c r="BZ848" s="36">
        <f>SUMIFS(рўйхат!CK:CK,рўйхат!$CY:$CY,$B$872,рўйхат!$B:$B,$C848)</f>
        <v/>
      </c>
      <c r="CA848" s="35">
        <f>SUMIFS(рўйхат!CL:CL,рўйхат!$CY:$CY,$B$872,рўйхат!$B:$B,$C848)</f>
        <v/>
      </c>
      <c r="CB848" s="36">
        <f>SUMIFS(рўйхат!CM:CM,рўйхат!$CY:$CY,$B$872,рўйхат!$B:$B,$C848)</f>
        <v/>
      </c>
      <c r="CC848" s="35">
        <f>SUMIFS(рўйхат!CN:CN,рўйхат!$CY:$CY,$B$872,рўйхат!$B:$B,$C848)</f>
        <v/>
      </c>
      <c r="CD848" s="36">
        <f>SUMIFS(рўйхат!CO:CO,рўйхат!$CY:$CY,$B$872,рўйхат!$B:$B,$C848)</f>
        <v/>
      </c>
      <c r="CE848" s="77">
        <f>IFERROR(BE848/(Q848+BE848),0)</f>
        <v/>
      </c>
      <c r="CF848" s="78">
        <f>IFERROR(BF848/(R848+BF848),0)</f>
        <v/>
      </c>
      <c r="CG848" s="8">
        <f>COUNTIFS(B:B,B848)</f>
        <v/>
      </c>
    </row>
    <row r="849" hidden="1" outlineLevel="1" ht="17.1" customFormat="1" customHeight="1" s="8">
      <c r="A849" s="31" t="n"/>
      <c r="B849" s="50" t="n">
        <v>9</v>
      </c>
      <c r="C849" s="66" t="inlineStr">
        <is>
          <t>Инвестициялар, саноат ва савдо вазирлиги</t>
        </is>
      </c>
      <c r="D849" s="16" t="n"/>
      <c r="E849" s="35">
        <f>SUMIFS(рўйхат!F:F,рўйхат!$CY:$CY,$B$872,рўйхат!$B:$B,$C849)</f>
        <v/>
      </c>
      <c r="F849" s="36">
        <f>SUMIFS(рўйхат!G:G,рўйхат!$CY:$CY,$B$872,рўйхат!$B:$B,$C849)</f>
        <v/>
      </c>
      <c r="G849" s="35">
        <f>SUMIFS(рўйхат!H:H,рўйхат!$CY:$CY,$B$872,рўйхат!$B:$B,$C849)</f>
        <v/>
      </c>
      <c r="H849" s="36">
        <f>SUMIFS(рўйхат!I:I,рўйхат!$CY:$CY,$B$872,рўйхат!$B:$B,$C849)</f>
        <v/>
      </c>
      <c r="I849" s="35">
        <f>SUMIFS(рўйхат!J:J,рўйхат!$CY:$CY,$B$872,рўйхат!$B:$B,$C849)</f>
        <v/>
      </c>
      <c r="J849" s="36">
        <f>SUMIFS(рўйхат!K:K,рўйхат!$CY:$CY,$B$872,рўйхат!$B:$B,$C849)</f>
        <v/>
      </c>
      <c r="K849" s="35">
        <f>SUMIFS(рўйхат!L:L,рўйхат!$CY:$CY,$B$872,рўйхат!$B:$B,$C849)</f>
        <v/>
      </c>
      <c r="L849" s="36">
        <f>SUMIFS(рўйхат!M:M,рўйхат!$CY:$CY,$B$872,рўйхат!$B:$B,$C849)</f>
        <v/>
      </c>
      <c r="M849" s="35">
        <f>SUMIFS(рўйхат!N:N,рўйхат!$CY:$CY,$B$872,рўйхат!$B:$B,$C849)</f>
        <v/>
      </c>
      <c r="N849" s="36">
        <f>SUMIFS(рўйхат!O:O,рўйхат!$CY:$CY,$B$872,рўйхат!$B:$B,$C849)</f>
        <v/>
      </c>
      <c r="O849" s="34">
        <f>IFERROR(M849/E849,0)</f>
        <v/>
      </c>
      <c r="P849" s="34">
        <f>IFERROR(N849/F849,0)</f>
        <v/>
      </c>
      <c r="Q849" s="35">
        <f>SUMIFS(рўйхат!P:P,рўйхат!$CY:$CY,$B$872,рўйхат!$B:$B,$C849)</f>
        <v/>
      </c>
      <c r="R849" s="36">
        <f>SUMIFS(рўйхат!Q:Q,рўйхат!$CY:$CY,$B$872,рўйхат!$B:$B,$C849)</f>
        <v/>
      </c>
      <c r="S849" s="35">
        <f>SUMIFS(рўйхат!R:R,рўйхат!$CY:$CY,$B$872,рўйхат!$B:$B,$C849)</f>
        <v/>
      </c>
      <c r="T849" s="36">
        <f>SUMIFS(рўйхат!S:S,рўйхат!$CY:$CY,$B$872,рўйхат!$B:$B,$C849)</f>
        <v/>
      </c>
      <c r="U849" s="35">
        <f>SUMIFS(рўйхат!T:T,рўйхат!$CY:$CY,$B$872,рўйхат!$B:$B,$C849)</f>
        <v/>
      </c>
      <c r="V849" s="36">
        <f>SUMIFS(рўйхат!U:U,рўйхат!$CY:$CY,$B$872,рўйхат!$B:$B,$C849)</f>
        <v/>
      </c>
      <c r="W849" s="35">
        <f>SUMIFS(рўйхат!V:V,рўйхат!$CY:$CY,$B$872,рўйхат!$B:$B,$C849)</f>
        <v/>
      </c>
      <c r="X849" s="36">
        <f>SUMIFS(рўйхат!W:W,рўйхат!$CY:$CY,$B$872,рўйхат!$B:$B,$C849)</f>
        <v/>
      </c>
      <c r="Y849" s="35">
        <f>SUMIFS(рўйхат!X:X,рўйхат!$CY:$CY,$B$872,рўйхат!$B:$B,$C849)</f>
        <v/>
      </c>
      <c r="Z849" s="36">
        <f>SUMIFS(рўйхат!Y:Y,рўйхат!$CY:$CY,$B$872,рўйхат!$B:$B,$C849)</f>
        <v/>
      </c>
      <c r="AA849" s="35">
        <f>SUMIFS(рўйхат!Z:Z,рўйхат!$CY:$CY,$B$872,рўйхат!$B:$B,$C849)</f>
        <v/>
      </c>
      <c r="AB849" s="36">
        <f>SUMIFS(рўйхат!AA:AA,рўйхат!$CY:$CY,$B$872,рўйхат!$B:$B,$C849)</f>
        <v/>
      </c>
      <c r="AC849" s="35">
        <f>SUMIFS(рўйхат!AB:AB,рўйхат!$CY:$CY,$B$872,рўйхат!$B:$B,$C849)</f>
        <v/>
      </c>
      <c r="AD849" s="36">
        <f>SUMIFS(рўйхат!AC:AC,рўйхат!$CY:$CY,$B$872,рўйхат!$B:$B,$C849)</f>
        <v/>
      </c>
      <c r="AE849" s="35">
        <f>SUMIFS(рўйхат!AD:AD,рўйхат!$CY:$CY,$B$872,рўйхат!$B:$B,$C849)</f>
        <v/>
      </c>
      <c r="AF849" s="36">
        <f>SUMIFS(рўйхат!AE:AE,рўйхат!$CY:$CY,$B$872,рўйхат!$B:$B,$C849)</f>
        <v/>
      </c>
      <c r="AG849" s="35">
        <f>SUMIFS(рўйхат!AH:AH,рўйхат!$CY:$CY,$B$872,рўйхат!$B:$B,$C849)</f>
        <v/>
      </c>
      <c r="AH849" s="36">
        <f>SUMIFS(рўйхат!AI:AI,рўйхат!$CY:$CY,$B$872,рўйхат!$B:$B,$C849)</f>
        <v/>
      </c>
      <c r="AI849" s="35">
        <f>SUMIFS(рўйхат!AJ:AJ,рўйхат!$CY:$CY,$B$872,рўйхат!$B:$B,$C849)</f>
        <v/>
      </c>
      <c r="AJ849" s="36">
        <f>SUMIFS(рўйхат!AK:AK,рўйхат!$CY:$CY,$B$872,рўйхат!$B:$B,$C849)</f>
        <v/>
      </c>
      <c r="AK849" s="35">
        <f>SUMIFS(рўйхат!AL:AL,рўйхат!$CY:$CY,$B$872,рўйхат!$B:$B,$C849)</f>
        <v/>
      </c>
      <c r="AL849" s="36">
        <f>SUMIFS(рўйхат!AM:AM,рўйхат!$CY:$CY,$B$872,рўйхат!$B:$B,$C849)</f>
        <v/>
      </c>
      <c r="AM849" s="77">
        <f>IFERROR(Q849/E849,0)</f>
        <v/>
      </c>
      <c r="AN849" s="77">
        <f>IFERROR(R849/F849,0)</f>
        <v/>
      </c>
      <c r="AO849" s="35">
        <f>SUMIFS(рўйхат!AX:AX,рўйхат!$CY:$CY,$B$872,рўйхат!$B:$B,$C849)</f>
        <v/>
      </c>
      <c r="AP849" s="36">
        <f>SUMIFS(рўйхат!AY:AY,рўйхат!$CY:$CY,$B$872,рўйхат!$B:$B,$C849)</f>
        <v/>
      </c>
      <c r="AQ849" s="35">
        <f>SUMIFS(рўйхат!AZ:AZ,рўйхат!$CY:$CY,$B$872,рўйхат!$B:$B,$C849)</f>
        <v/>
      </c>
      <c r="AR849" s="36">
        <f>SUMIFS(рўйхат!BA:BA,рўйхат!$CY:$CY,$B$872,рўйхат!$B:$B,$C849)</f>
        <v/>
      </c>
      <c r="AS849" s="35">
        <f>SUMIFS(рўйхат!BB:BB,рўйхат!$CY:$CY,$B$872,рўйхат!$B:$B,$C849)</f>
        <v/>
      </c>
      <c r="AT849" s="36">
        <f>SUMIFS(рўйхат!BC:BC,рўйхат!$CY:$CY,$B$872,рўйхат!$B:$B,$C849)</f>
        <v/>
      </c>
      <c r="AU849" s="35">
        <f>SUMIFS(рўйхат!BD:BD,рўйхат!$CY:$CY,$B$872,рўйхат!$B:$B,$C849)</f>
        <v/>
      </c>
      <c r="AV849" s="36">
        <f>SUMIFS(рўйхат!BE:BE,рўйхат!$CY:$CY,$B$872,рўйхат!$B:$B,$C849)</f>
        <v/>
      </c>
      <c r="AW849" s="35">
        <f>SUMIFS(рўйхат!BF:BF,рўйхат!$CY:$CY,$B$872,рўйхат!$B:$B,$C849)</f>
        <v/>
      </c>
      <c r="AX849" s="36">
        <f>SUMIFS(рўйхат!BG:BG,рўйхат!$CY:$CY,$B$872,рўйхат!$B:$B,$C849)</f>
        <v/>
      </c>
      <c r="AY849" s="35">
        <f>SUMIFS(рўйхат!BH:BH,рўйхат!$CY:$CY,$B$872,рўйхат!$B:$B,$C849)</f>
        <v/>
      </c>
      <c r="AZ849" s="36">
        <f>SUMIFS(рўйхат!BI:BI,рўйхат!$CY:$CY,$B$872,рўйхат!$B:$B,$C849)</f>
        <v/>
      </c>
      <c r="BA849" s="35">
        <f>SUMIFS(рўйхат!BJ:BJ,рўйхат!$CY:$CY,$B$872,рўйхат!$B:$B,$C849)</f>
        <v/>
      </c>
      <c r="BB849" s="36">
        <f>SUMIFS(рўйхат!BK:BK,рўйхат!$CY:$CY,$B$872,рўйхат!$B:$B,$C849)</f>
        <v/>
      </c>
      <c r="BC849" s="77">
        <f>IFERROR(AO849/E849,0)</f>
        <v/>
      </c>
      <c r="BD849" s="77">
        <f>IFERROR(AP849/F849,0)</f>
        <v/>
      </c>
      <c r="BE849" s="35">
        <f>SUMIFS(рўйхат!BL:BL,рўйхат!$CY:$CY,$B$872,рўйхат!$B:$B,$C849)</f>
        <v/>
      </c>
      <c r="BF849" s="36">
        <f>SUMIFS(рўйхат!BM:BM,рўйхат!$CY:$CY,$B$872,рўйхат!$B:$B,$C849)</f>
        <v/>
      </c>
      <c r="BG849" s="35">
        <f>SUMIFS(рўйхат!BN:BN,рўйхат!$CY:$CY,$B$872,рўйхат!$B:$B,$C849)</f>
        <v/>
      </c>
      <c r="BH849" s="36">
        <f>SUMIFS(рўйхат!BO:BO,рўйхат!$CY:$CY,$B$872,рўйхат!$B:$B,$C849)</f>
        <v/>
      </c>
      <c r="BI849" s="35">
        <f>SUMIFS(рўйхат!BP:BP,рўйхат!$CY:$CY,$B$872,рўйхат!$B:$B,$C849)</f>
        <v/>
      </c>
      <c r="BJ849" s="36">
        <f>SUMIFS(рўйхат!BQ:BQ,рўйхат!$CY:$CY,$B$872,рўйхат!$B:$B,$C849)</f>
        <v/>
      </c>
      <c r="BK849" s="35">
        <f>SUMIFS(рўйхат!BR:BR,рўйхат!$CY:$CY,$B$872,рўйхат!$B:$B,$C849)</f>
        <v/>
      </c>
      <c r="BL849" s="36">
        <f>SUMIFS(рўйхат!BS:BS,рўйхат!$CY:$CY,$B$872,рўйхат!$B:$B,$C849)</f>
        <v/>
      </c>
      <c r="BM849" s="35">
        <f>SUMIFS(рўйхат!BT:BT,рўйхат!$CY:$CY,$B$872,рўйхат!$B:$B,$C849)</f>
        <v/>
      </c>
      <c r="BN849" s="36">
        <f>SUMIFS(рўйхат!BU:BU,рўйхат!$CY:$CY,$B$872,рўйхат!$B:$B,$C849)</f>
        <v/>
      </c>
      <c r="BO849" s="35">
        <f>SUMIFS(рўйхат!BX:BX,рўйхат!$CY:$CY,$B$872,рўйхат!$B:$B,$C849)</f>
        <v/>
      </c>
      <c r="BP849" s="36">
        <f>SUMIFS(рўйхат!BY:BY,рўйхат!$CY:$CY,$B$872,рўйхат!$B:$B,$C849)</f>
        <v/>
      </c>
      <c r="BQ849" s="35">
        <f>SUMIFS(рўйхат!BZ:BZ,рўйхат!$CY:$CY,$B$872,рўйхат!$B:$B,$C849)</f>
        <v/>
      </c>
      <c r="BR849" s="36">
        <f>SUMIFS(рўйхат!CA:CA,рўйхат!$CY:$CY,$B$872,рўйхат!$B:$B,$C849)</f>
        <v/>
      </c>
      <c r="BS849" s="35">
        <f>SUMIFS(рўйхат!CB:CB,рўйхат!$CY:$CY,$B$872,рўйхат!$B:$B,$C849)</f>
        <v/>
      </c>
      <c r="BT849" s="36">
        <f>SUMIFS(рўйхат!CC:CC,рўйхат!$CY:$CY,$B$872,рўйхат!$B:$B,$C849)</f>
        <v/>
      </c>
      <c r="BU849" s="35">
        <f>SUMIFS(рўйхат!CD:CD,рўйхат!$CY:$CY,$B$872,рўйхат!$B:$B,$C849)</f>
        <v/>
      </c>
      <c r="BV849" s="36">
        <f>SUMIFS(рўйхат!CE:CE,рўйхат!$CY:$CY,$B$872,рўйхат!$B:$B,$C849)</f>
        <v/>
      </c>
      <c r="BW849" s="35">
        <f>SUMIFS(рўйхат!CH:CH,рўйхат!$CY:$CY,$B$872,рўйхат!$B:$B,$C849)</f>
        <v/>
      </c>
      <c r="BX849" s="36">
        <f>SUMIFS(рўйхат!CI:CI,рўйхат!$CY:$CY,$B$872,рўйхат!$B:$B,$C849)</f>
        <v/>
      </c>
      <c r="BY849" s="35">
        <f>SUMIFS(рўйхат!CJ:CJ,рўйхат!$CY:$CY,$B$872,рўйхат!$B:$B,$C849)</f>
        <v/>
      </c>
      <c r="BZ849" s="36">
        <f>SUMIFS(рўйхат!CK:CK,рўйхат!$CY:$CY,$B$872,рўйхат!$B:$B,$C849)</f>
        <v/>
      </c>
      <c r="CA849" s="35">
        <f>SUMIFS(рўйхат!CL:CL,рўйхат!$CY:$CY,$B$872,рўйхат!$B:$B,$C849)</f>
        <v/>
      </c>
      <c r="CB849" s="36">
        <f>SUMIFS(рўйхат!CM:CM,рўйхат!$CY:$CY,$B$872,рўйхат!$B:$B,$C849)</f>
        <v/>
      </c>
      <c r="CC849" s="35">
        <f>SUMIFS(рўйхат!CN:CN,рўйхат!$CY:$CY,$B$872,рўйхат!$B:$B,$C849)</f>
        <v/>
      </c>
      <c r="CD849" s="36">
        <f>SUMIFS(рўйхат!CO:CO,рўйхат!$CY:$CY,$B$872,рўйхат!$B:$B,$C849)</f>
        <v/>
      </c>
      <c r="CE849" s="77">
        <f>IFERROR(BE849/(Q849+BE849),0)</f>
        <v/>
      </c>
      <c r="CF849" s="78">
        <f>IFERROR(BF849/(R849+BF849),0)</f>
        <v/>
      </c>
      <c r="CG849" s="8">
        <f>COUNTIFS(B:B,B849)</f>
        <v/>
      </c>
    </row>
    <row r="850" hidden="1" outlineLevel="1" ht="33.95" customFormat="1" customHeight="1" s="8">
      <c r="A850" s="31" t="n"/>
      <c r="B850" s="50" t="n">
        <v>10</v>
      </c>
      <c r="C850" s="66" t="inlineStr">
        <is>
          <t>Камбағалликни қисқартириш ва бандлик вазирлиги</t>
        </is>
      </c>
      <c r="D850" s="16" t="n"/>
      <c r="E850" s="35">
        <f>SUMIFS(рўйхат!F:F,рўйхат!$CY:$CY,$B$872,рўйхат!$B:$B,$C850)</f>
        <v/>
      </c>
      <c r="F850" s="36">
        <f>SUMIFS(рўйхат!G:G,рўйхат!$CY:$CY,$B$872,рўйхат!$B:$B,$C850)</f>
        <v/>
      </c>
      <c r="G850" s="35">
        <f>SUMIFS(рўйхат!H:H,рўйхат!$CY:$CY,$B$872,рўйхат!$B:$B,$C850)</f>
        <v/>
      </c>
      <c r="H850" s="36">
        <f>SUMIFS(рўйхат!I:I,рўйхат!$CY:$CY,$B$872,рўйхат!$B:$B,$C850)</f>
        <v/>
      </c>
      <c r="I850" s="35">
        <f>SUMIFS(рўйхат!J:J,рўйхат!$CY:$CY,$B$872,рўйхат!$B:$B,$C850)</f>
        <v/>
      </c>
      <c r="J850" s="36">
        <f>SUMIFS(рўйхат!K:K,рўйхат!$CY:$CY,$B$872,рўйхат!$B:$B,$C850)</f>
        <v/>
      </c>
      <c r="K850" s="35">
        <f>SUMIFS(рўйхат!L:L,рўйхат!$CY:$CY,$B$872,рўйхат!$B:$B,$C850)</f>
        <v/>
      </c>
      <c r="L850" s="36">
        <f>SUMIFS(рўйхат!M:M,рўйхат!$CY:$CY,$B$872,рўйхат!$B:$B,$C850)</f>
        <v/>
      </c>
      <c r="M850" s="35">
        <f>SUMIFS(рўйхат!N:N,рўйхат!$CY:$CY,$B$872,рўйхат!$B:$B,$C850)</f>
        <v/>
      </c>
      <c r="N850" s="36">
        <f>SUMIFS(рўйхат!O:O,рўйхат!$CY:$CY,$B$872,рўйхат!$B:$B,$C850)</f>
        <v/>
      </c>
      <c r="O850" s="34">
        <f>IFERROR(M850/E850,0)</f>
        <v/>
      </c>
      <c r="P850" s="34">
        <f>IFERROR(N850/F850,0)</f>
        <v/>
      </c>
      <c r="Q850" s="35">
        <f>SUMIFS(рўйхат!P:P,рўйхат!$CY:$CY,$B$872,рўйхат!$B:$B,$C850)</f>
        <v/>
      </c>
      <c r="R850" s="36">
        <f>SUMIFS(рўйхат!Q:Q,рўйхат!$CY:$CY,$B$872,рўйхат!$B:$B,$C850)</f>
        <v/>
      </c>
      <c r="S850" s="35">
        <f>SUMIFS(рўйхат!R:R,рўйхат!$CY:$CY,$B$872,рўйхат!$B:$B,$C850)</f>
        <v/>
      </c>
      <c r="T850" s="36">
        <f>SUMIFS(рўйхат!S:S,рўйхат!$CY:$CY,$B$872,рўйхат!$B:$B,$C850)</f>
        <v/>
      </c>
      <c r="U850" s="35">
        <f>SUMIFS(рўйхат!T:T,рўйхат!$CY:$CY,$B$872,рўйхат!$B:$B,$C850)</f>
        <v/>
      </c>
      <c r="V850" s="36">
        <f>SUMIFS(рўйхат!U:U,рўйхат!$CY:$CY,$B$872,рўйхат!$B:$B,$C850)</f>
        <v/>
      </c>
      <c r="W850" s="35">
        <f>SUMIFS(рўйхат!V:V,рўйхат!$CY:$CY,$B$872,рўйхат!$B:$B,$C850)</f>
        <v/>
      </c>
      <c r="X850" s="36">
        <f>SUMIFS(рўйхат!W:W,рўйхат!$CY:$CY,$B$872,рўйхат!$B:$B,$C850)</f>
        <v/>
      </c>
      <c r="Y850" s="35">
        <f>SUMIFS(рўйхат!X:X,рўйхат!$CY:$CY,$B$872,рўйхат!$B:$B,$C850)</f>
        <v/>
      </c>
      <c r="Z850" s="36">
        <f>SUMIFS(рўйхат!Y:Y,рўйхат!$CY:$CY,$B$872,рўйхат!$B:$B,$C850)</f>
        <v/>
      </c>
      <c r="AA850" s="35">
        <f>SUMIFS(рўйхат!Z:Z,рўйхат!$CY:$CY,$B$872,рўйхат!$B:$B,$C850)</f>
        <v/>
      </c>
      <c r="AB850" s="36">
        <f>SUMIFS(рўйхат!AA:AA,рўйхат!$CY:$CY,$B$872,рўйхат!$B:$B,$C850)</f>
        <v/>
      </c>
      <c r="AC850" s="35">
        <f>SUMIFS(рўйхат!AB:AB,рўйхат!$CY:$CY,$B$872,рўйхат!$B:$B,$C850)</f>
        <v/>
      </c>
      <c r="AD850" s="36">
        <f>SUMIFS(рўйхат!AC:AC,рўйхат!$CY:$CY,$B$872,рўйхат!$B:$B,$C850)</f>
        <v/>
      </c>
      <c r="AE850" s="35">
        <f>SUMIFS(рўйхат!AD:AD,рўйхат!$CY:$CY,$B$872,рўйхат!$B:$B,$C850)</f>
        <v/>
      </c>
      <c r="AF850" s="36">
        <f>SUMIFS(рўйхат!AE:AE,рўйхат!$CY:$CY,$B$872,рўйхат!$B:$B,$C850)</f>
        <v/>
      </c>
      <c r="AG850" s="35">
        <f>SUMIFS(рўйхат!AH:AH,рўйхат!$CY:$CY,$B$872,рўйхат!$B:$B,$C850)</f>
        <v/>
      </c>
      <c r="AH850" s="36">
        <f>SUMIFS(рўйхат!AI:AI,рўйхат!$CY:$CY,$B$872,рўйхат!$B:$B,$C850)</f>
        <v/>
      </c>
      <c r="AI850" s="35">
        <f>SUMIFS(рўйхат!AJ:AJ,рўйхат!$CY:$CY,$B$872,рўйхат!$B:$B,$C850)</f>
        <v/>
      </c>
      <c r="AJ850" s="36">
        <f>SUMIFS(рўйхат!AK:AK,рўйхат!$CY:$CY,$B$872,рўйхат!$B:$B,$C850)</f>
        <v/>
      </c>
      <c r="AK850" s="35">
        <f>SUMIFS(рўйхат!AL:AL,рўйхат!$CY:$CY,$B$872,рўйхат!$B:$B,$C850)</f>
        <v/>
      </c>
      <c r="AL850" s="36">
        <f>SUMIFS(рўйхат!AM:AM,рўйхат!$CY:$CY,$B$872,рўйхат!$B:$B,$C850)</f>
        <v/>
      </c>
      <c r="AM850" s="77">
        <f>IFERROR(Q850/E850,0)</f>
        <v/>
      </c>
      <c r="AN850" s="77">
        <f>IFERROR(R850/F850,0)</f>
        <v/>
      </c>
      <c r="AO850" s="35">
        <f>SUMIFS(рўйхат!AX:AX,рўйхат!$CY:$CY,$B$872,рўйхат!$B:$B,$C850)</f>
        <v/>
      </c>
      <c r="AP850" s="36">
        <f>SUMIFS(рўйхат!AY:AY,рўйхат!$CY:$CY,$B$872,рўйхат!$B:$B,$C850)</f>
        <v/>
      </c>
      <c r="AQ850" s="35">
        <f>SUMIFS(рўйхат!AZ:AZ,рўйхат!$CY:$CY,$B$872,рўйхат!$B:$B,$C850)</f>
        <v/>
      </c>
      <c r="AR850" s="36">
        <f>SUMIFS(рўйхат!BA:BA,рўйхат!$CY:$CY,$B$872,рўйхат!$B:$B,$C850)</f>
        <v/>
      </c>
      <c r="AS850" s="35">
        <f>SUMIFS(рўйхат!BB:BB,рўйхат!$CY:$CY,$B$872,рўйхат!$B:$B,$C850)</f>
        <v/>
      </c>
      <c r="AT850" s="36">
        <f>SUMIFS(рўйхат!BC:BC,рўйхат!$CY:$CY,$B$872,рўйхат!$B:$B,$C850)</f>
        <v/>
      </c>
      <c r="AU850" s="35">
        <f>SUMIFS(рўйхат!BD:BD,рўйхат!$CY:$CY,$B$872,рўйхат!$B:$B,$C850)</f>
        <v/>
      </c>
      <c r="AV850" s="36">
        <f>SUMIFS(рўйхат!BE:BE,рўйхат!$CY:$CY,$B$872,рўйхат!$B:$B,$C850)</f>
        <v/>
      </c>
      <c r="AW850" s="35">
        <f>SUMIFS(рўйхат!BF:BF,рўйхат!$CY:$CY,$B$872,рўйхат!$B:$B,$C850)</f>
        <v/>
      </c>
      <c r="AX850" s="36">
        <f>SUMIFS(рўйхат!BG:BG,рўйхат!$CY:$CY,$B$872,рўйхат!$B:$B,$C850)</f>
        <v/>
      </c>
      <c r="AY850" s="35">
        <f>SUMIFS(рўйхат!BH:BH,рўйхат!$CY:$CY,$B$872,рўйхат!$B:$B,$C850)</f>
        <v/>
      </c>
      <c r="AZ850" s="36">
        <f>SUMIFS(рўйхат!BI:BI,рўйхат!$CY:$CY,$B$872,рўйхат!$B:$B,$C850)</f>
        <v/>
      </c>
      <c r="BA850" s="35">
        <f>SUMIFS(рўйхат!BJ:BJ,рўйхат!$CY:$CY,$B$872,рўйхат!$B:$B,$C850)</f>
        <v/>
      </c>
      <c r="BB850" s="36">
        <f>SUMIFS(рўйхат!BK:BK,рўйхат!$CY:$CY,$B$872,рўйхат!$B:$B,$C850)</f>
        <v/>
      </c>
      <c r="BC850" s="77">
        <f>IFERROR(AO850/E850,0)</f>
        <v/>
      </c>
      <c r="BD850" s="77">
        <f>IFERROR(AP850/F850,0)</f>
        <v/>
      </c>
      <c r="BE850" s="35">
        <f>SUMIFS(рўйхат!BL:BL,рўйхат!$CY:$CY,$B$872,рўйхат!$B:$B,$C850)</f>
        <v/>
      </c>
      <c r="BF850" s="36">
        <f>SUMIFS(рўйхат!BM:BM,рўйхат!$CY:$CY,$B$872,рўйхат!$B:$B,$C850)</f>
        <v/>
      </c>
      <c r="BG850" s="35">
        <f>SUMIFS(рўйхат!BN:BN,рўйхат!$CY:$CY,$B$872,рўйхат!$B:$B,$C850)</f>
        <v/>
      </c>
      <c r="BH850" s="36">
        <f>SUMIFS(рўйхат!BO:BO,рўйхат!$CY:$CY,$B$872,рўйхат!$B:$B,$C850)</f>
        <v/>
      </c>
      <c r="BI850" s="35">
        <f>SUMIFS(рўйхат!BP:BP,рўйхат!$CY:$CY,$B$872,рўйхат!$B:$B,$C850)</f>
        <v/>
      </c>
      <c r="BJ850" s="36">
        <f>SUMIFS(рўйхат!BQ:BQ,рўйхат!$CY:$CY,$B$872,рўйхат!$B:$B,$C850)</f>
        <v/>
      </c>
      <c r="BK850" s="35">
        <f>SUMIFS(рўйхат!BR:BR,рўйхат!$CY:$CY,$B$872,рўйхат!$B:$B,$C850)</f>
        <v/>
      </c>
      <c r="BL850" s="36">
        <f>SUMIFS(рўйхат!BS:BS,рўйхат!$CY:$CY,$B$872,рўйхат!$B:$B,$C850)</f>
        <v/>
      </c>
      <c r="BM850" s="35">
        <f>SUMIFS(рўйхат!BT:BT,рўйхат!$CY:$CY,$B$872,рўйхат!$B:$B,$C850)</f>
        <v/>
      </c>
      <c r="BN850" s="36">
        <f>SUMIFS(рўйхат!BU:BU,рўйхат!$CY:$CY,$B$872,рўйхат!$B:$B,$C850)</f>
        <v/>
      </c>
      <c r="BO850" s="35">
        <f>SUMIFS(рўйхат!BX:BX,рўйхат!$CY:$CY,$B$872,рўйхат!$B:$B,$C850)</f>
        <v/>
      </c>
      <c r="BP850" s="36">
        <f>SUMIFS(рўйхат!BY:BY,рўйхат!$CY:$CY,$B$872,рўйхат!$B:$B,$C850)</f>
        <v/>
      </c>
      <c r="BQ850" s="35">
        <f>SUMIFS(рўйхат!BZ:BZ,рўйхат!$CY:$CY,$B$872,рўйхат!$B:$B,$C850)</f>
        <v/>
      </c>
      <c r="BR850" s="36">
        <f>SUMIFS(рўйхат!CA:CA,рўйхат!$CY:$CY,$B$872,рўйхат!$B:$B,$C850)</f>
        <v/>
      </c>
      <c r="BS850" s="35">
        <f>SUMIFS(рўйхат!CB:CB,рўйхат!$CY:$CY,$B$872,рўйхат!$B:$B,$C850)</f>
        <v/>
      </c>
      <c r="BT850" s="36">
        <f>SUMIFS(рўйхат!CC:CC,рўйхат!$CY:$CY,$B$872,рўйхат!$B:$B,$C850)</f>
        <v/>
      </c>
      <c r="BU850" s="35">
        <f>SUMIFS(рўйхат!CD:CD,рўйхат!$CY:$CY,$B$872,рўйхат!$B:$B,$C850)</f>
        <v/>
      </c>
      <c r="BV850" s="36">
        <f>SUMIFS(рўйхат!CE:CE,рўйхат!$CY:$CY,$B$872,рўйхат!$B:$B,$C850)</f>
        <v/>
      </c>
      <c r="BW850" s="35">
        <f>SUMIFS(рўйхат!CH:CH,рўйхат!$CY:$CY,$B$872,рўйхат!$B:$B,$C850)</f>
        <v/>
      </c>
      <c r="BX850" s="36">
        <f>SUMIFS(рўйхат!CI:CI,рўйхат!$CY:$CY,$B$872,рўйхат!$B:$B,$C850)</f>
        <v/>
      </c>
      <c r="BY850" s="35">
        <f>SUMIFS(рўйхат!CJ:CJ,рўйхат!$CY:$CY,$B$872,рўйхат!$B:$B,$C850)</f>
        <v/>
      </c>
      <c r="BZ850" s="36">
        <f>SUMIFS(рўйхат!CK:CK,рўйхат!$CY:$CY,$B$872,рўйхат!$B:$B,$C850)</f>
        <v/>
      </c>
      <c r="CA850" s="35">
        <f>SUMIFS(рўйхат!CL:CL,рўйхат!$CY:$CY,$B$872,рўйхат!$B:$B,$C850)</f>
        <v/>
      </c>
      <c r="CB850" s="36">
        <f>SUMIFS(рўйхат!CM:CM,рўйхат!$CY:$CY,$B$872,рўйхат!$B:$B,$C850)</f>
        <v/>
      </c>
      <c r="CC850" s="35">
        <f>SUMIFS(рўйхат!CN:CN,рўйхат!$CY:$CY,$B$872,рўйхат!$B:$B,$C850)</f>
        <v/>
      </c>
      <c r="CD850" s="36">
        <f>SUMIFS(рўйхат!CO:CO,рўйхат!$CY:$CY,$B$872,рўйхат!$B:$B,$C850)</f>
        <v/>
      </c>
      <c r="CE850" s="77">
        <f>IFERROR(BE850/(Q850+BE850),0)</f>
        <v/>
      </c>
      <c r="CF850" s="78">
        <f>IFERROR(BF850/(R850+BF850),0)</f>
        <v/>
      </c>
      <c r="CG850" s="8">
        <f>COUNTIFS(B:B,B850)</f>
        <v/>
      </c>
    </row>
    <row r="851" hidden="1" outlineLevel="1" ht="17.1" customFormat="1" customHeight="1" s="8">
      <c r="A851" s="31" t="n"/>
      <c r="B851" s="50" t="n">
        <v>11</v>
      </c>
      <c r="C851" s="66" t="inlineStr">
        <is>
          <t>Қишлоқ хўжалиги вазирлиги</t>
        </is>
      </c>
      <c r="D851" s="16" t="n"/>
      <c r="E851" s="35">
        <f>SUMIFS(рўйхат!F:F,рўйхат!$CY:$CY,$B$872,рўйхат!$B:$B,$C851)</f>
        <v/>
      </c>
      <c r="F851" s="36">
        <f>SUMIFS(рўйхат!G:G,рўйхат!$CY:$CY,$B$872,рўйхат!$B:$B,$C851)</f>
        <v/>
      </c>
      <c r="G851" s="35">
        <f>SUMIFS(рўйхат!H:H,рўйхат!$CY:$CY,$B$872,рўйхат!$B:$B,$C851)</f>
        <v/>
      </c>
      <c r="H851" s="36">
        <f>SUMIFS(рўйхат!I:I,рўйхат!$CY:$CY,$B$872,рўйхат!$B:$B,$C851)</f>
        <v/>
      </c>
      <c r="I851" s="35">
        <f>SUMIFS(рўйхат!J:J,рўйхат!$CY:$CY,$B$872,рўйхат!$B:$B,$C851)</f>
        <v/>
      </c>
      <c r="J851" s="36">
        <f>SUMIFS(рўйхат!K:K,рўйхат!$CY:$CY,$B$872,рўйхат!$B:$B,$C851)</f>
        <v/>
      </c>
      <c r="K851" s="35">
        <f>SUMIFS(рўйхат!L:L,рўйхат!$CY:$CY,$B$872,рўйхат!$B:$B,$C851)</f>
        <v/>
      </c>
      <c r="L851" s="36">
        <f>SUMIFS(рўйхат!M:M,рўйхат!$CY:$CY,$B$872,рўйхат!$B:$B,$C851)</f>
        <v/>
      </c>
      <c r="M851" s="35">
        <f>SUMIFS(рўйхат!N:N,рўйхат!$CY:$CY,$B$872,рўйхат!$B:$B,$C851)</f>
        <v/>
      </c>
      <c r="N851" s="36">
        <f>SUMIFS(рўйхат!O:O,рўйхат!$CY:$CY,$B$872,рўйхат!$B:$B,$C851)</f>
        <v/>
      </c>
      <c r="O851" s="34">
        <f>IFERROR(M851/E851,0)</f>
        <v/>
      </c>
      <c r="P851" s="34">
        <f>IFERROR(N851/F851,0)</f>
        <v/>
      </c>
      <c r="Q851" s="35">
        <f>SUMIFS(рўйхат!P:P,рўйхат!$CY:$CY,$B$872,рўйхат!$B:$B,$C851)</f>
        <v/>
      </c>
      <c r="R851" s="36">
        <f>SUMIFS(рўйхат!Q:Q,рўйхат!$CY:$CY,$B$872,рўйхат!$B:$B,$C851)</f>
        <v/>
      </c>
      <c r="S851" s="35">
        <f>SUMIFS(рўйхат!R:R,рўйхат!$CY:$CY,$B$872,рўйхат!$B:$B,$C851)</f>
        <v/>
      </c>
      <c r="T851" s="36">
        <f>SUMIFS(рўйхат!S:S,рўйхат!$CY:$CY,$B$872,рўйхат!$B:$B,$C851)</f>
        <v/>
      </c>
      <c r="U851" s="35">
        <f>SUMIFS(рўйхат!T:T,рўйхат!$CY:$CY,$B$872,рўйхат!$B:$B,$C851)</f>
        <v/>
      </c>
      <c r="V851" s="36">
        <f>SUMIFS(рўйхат!U:U,рўйхат!$CY:$CY,$B$872,рўйхат!$B:$B,$C851)</f>
        <v/>
      </c>
      <c r="W851" s="35">
        <f>SUMIFS(рўйхат!V:V,рўйхат!$CY:$CY,$B$872,рўйхат!$B:$B,$C851)</f>
        <v/>
      </c>
      <c r="X851" s="36">
        <f>SUMIFS(рўйхат!W:W,рўйхат!$CY:$CY,$B$872,рўйхат!$B:$B,$C851)</f>
        <v/>
      </c>
      <c r="Y851" s="35">
        <f>SUMIFS(рўйхат!X:X,рўйхат!$CY:$CY,$B$872,рўйхат!$B:$B,$C851)</f>
        <v/>
      </c>
      <c r="Z851" s="36">
        <f>SUMIFS(рўйхат!Y:Y,рўйхат!$CY:$CY,$B$872,рўйхат!$B:$B,$C851)</f>
        <v/>
      </c>
      <c r="AA851" s="35">
        <f>SUMIFS(рўйхат!Z:Z,рўйхат!$CY:$CY,$B$872,рўйхат!$B:$B,$C851)</f>
        <v/>
      </c>
      <c r="AB851" s="36">
        <f>SUMIFS(рўйхат!AA:AA,рўйхат!$CY:$CY,$B$872,рўйхат!$B:$B,$C851)</f>
        <v/>
      </c>
      <c r="AC851" s="35">
        <f>SUMIFS(рўйхат!AB:AB,рўйхат!$CY:$CY,$B$872,рўйхат!$B:$B,$C851)</f>
        <v/>
      </c>
      <c r="AD851" s="36">
        <f>SUMIFS(рўйхат!AC:AC,рўйхат!$CY:$CY,$B$872,рўйхат!$B:$B,$C851)</f>
        <v/>
      </c>
      <c r="AE851" s="35">
        <f>SUMIFS(рўйхат!AD:AD,рўйхат!$CY:$CY,$B$872,рўйхат!$B:$B,$C851)</f>
        <v/>
      </c>
      <c r="AF851" s="36">
        <f>SUMIFS(рўйхат!AE:AE,рўйхат!$CY:$CY,$B$872,рўйхат!$B:$B,$C851)</f>
        <v/>
      </c>
      <c r="AG851" s="35">
        <f>SUMIFS(рўйхат!AH:AH,рўйхат!$CY:$CY,$B$872,рўйхат!$B:$B,$C851)</f>
        <v/>
      </c>
      <c r="AH851" s="36">
        <f>SUMIFS(рўйхат!AI:AI,рўйхат!$CY:$CY,$B$872,рўйхат!$B:$B,$C851)</f>
        <v/>
      </c>
      <c r="AI851" s="35">
        <f>SUMIFS(рўйхат!AJ:AJ,рўйхат!$CY:$CY,$B$872,рўйхат!$B:$B,$C851)</f>
        <v/>
      </c>
      <c r="AJ851" s="36">
        <f>SUMIFS(рўйхат!AK:AK,рўйхат!$CY:$CY,$B$872,рўйхат!$B:$B,$C851)</f>
        <v/>
      </c>
      <c r="AK851" s="35">
        <f>SUMIFS(рўйхат!AL:AL,рўйхат!$CY:$CY,$B$872,рўйхат!$B:$B,$C851)</f>
        <v/>
      </c>
      <c r="AL851" s="36">
        <f>SUMIFS(рўйхат!AM:AM,рўйхат!$CY:$CY,$B$872,рўйхат!$B:$B,$C851)</f>
        <v/>
      </c>
      <c r="AM851" s="77">
        <f>IFERROR(Q851/E851,0)</f>
        <v/>
      </c>
      <c r="AN851" s="77">
        <f>IFERROR(R851/F851,0)</f>
        <v/>
      </c>
      <c r="AO851" s="35">
        <f>SUMIFS(рўйхат!AX:AX,рўйхат!$CY:$CY,$B$872,рўйхат!$B:$B,$C851)</f>
        <v/>
      </c>
      <c r="AP851" s="36">
        <f>SUMIFS(рўйхат!AY:AY,рўйхат!$CY:$CY,$B$872,рўйхат!$B:$B,$C851)</f>
        <v/>
      </c>
      <c r="AQ851" s="35">
        <f>SUMIFS(рўйхат!AZ:AZ,рўйхат!$CY:$CY,$B$872,рўйхат!$B:$B,$C851)</f>
        <v/>
      </c>
      <c r="AR851" s="36">
        <f>SUMIFS(рўйхат!BA:BA,рўйхат!$CY:$CY,$B$872,рўйхат!$B:$B,$C851)</f>
        <v/>
      </c>
      <c r="AS851" s="35">
        <f>SUMIFS(рўйхат!BB:BB,рўйхат!$CY:$CY,$B$872,рўйхат!$B:$B,$C851)</f>
        <v/>
      </c>
      <c r="AT851" s="36">
        <f>SUMIFS(рўйхат!BC:BC,рўйхат!$CY:$CY,$B$872,рўйхат!$B:$B,$C851)</f>
        <v/>
      </c>
      <c r="AU851" s="35">
        <f>SUMIFS(рўйхат!BD:BD,рўйхат!$CY:$CY,$B$872,рўйхат!$B:$B,$C851)</f>
        <v/>
      </c>
      <c r="AV851" s="36">
        <f>SUMIFS(рўйхат!BE:BE,рўйхат!$CY:$CY,$B$872,рўйхат!$B:$B,$C851)</f>
        <v/>
      </c>
      <c r="AW851" s="35">
        <f>SUMIFS(рўйхат!BF:BF,рўйхат!$CY:$CY,$B$872,рўйхат!$B:$B,$C851)</f>
        <v/>
      </c>
      <c r="AX851" s="36">
        <f>SUMIFS(рўйхат!BG:BG,рўйхат!$CY:$CY,$B$872,рўйхат!$B:$B,$C851)</f>
        <v/>
      </c>
      <c r="AY851" s="35">
        <f>SUMIFS(рўйхат!BH:BH,рўйхат!$CY:$CY,$B$872,рўйхат!$B:$B,$C851)</f>
        <v/>
      </c>
      <c r="AZ851" s="36">
        <f>SUMIFS(рўйхат!BI:BI,рўйхат!$CY:$CY,$B$872,рўйхат!$B:$B,$C851)</f>
        <v/>
      </c>
      <c r="BA851" s="35">
        <f>SUMIFS(рўйхат!BJ:BJ,рўйхат!$CY:$CY,$B$872,рўйхат!$B:$B,$C851)</f>
        <v/>
      </c>
      <c r="BB851" s="36">
        <f>SUMIFS(рўйхат!BK:BK,рўйхат!$CY:$CY,$B$872,рўйхат!$B:$B,$C851)</f>
        <v/>
      </c>
      <c r="BC851" s="77">
        <f>IFERROR(AO851/E851,0)</f>
        <v/>
      </c>
      <c r="BD851" s="77">
        <f>IFERROR(AP851/F851,0)</f>
        <v/>
      </c>
      <c r="BE851" s="35">
        <f>SUMIFS(рўйхат!BL:BL,рўйхат!$CY:$CY,$B$872,рўйхат!$B:$B,$C851)</f>
        <v/>
      </c>
      <c r="BF851" s="36">
        <f>SUMIFS(рўйхат!BM:BM,рўйхат!$CY:$CY,$B$872,рўйхат!$B:$B,$C851)</f>
        <v/>
      </c>
      <c r="BG851" s="35">
        <f>SUMIFS(рўйхат!BN:BN,рўйхат!$CY:$CY,$B$872,рўйхат!$B:$B,$C851)</f>
        <v/>
      </c>
      <c r="BH851" s="36">
        <f>SUMIFS(рўйхат!BO:BO,рўйхат!$CY:$CY,$B$872,рўйхат!$B:$B,$C851)</f>
        <v/>
      </c>
      <c r="BI851" s="35">
        <f>SUMIFS(рўйхат!BP:BP,рўйхат!$CY:$CY,$B$872,рўйхат!$B:$B,$C851)</f>
        <v/>
      </c>
      <c r="BJ851" s="36">
        <f>SUMIFS(рўйхат!BQ:BQ,рўйхат!$CY:$CY,$B$872,рўйхат!$B:$B,$C851)</f>
        <v/>
      </c>
      <c r="BK851" s="35">
        <f>SUMIFS(рўйхат!BR:BR,рўйхат!$CY:$CY,$B$872,рўйхат!$B:$B,$C851)</f>
        <v/>
      </c>
      <c r="BL851" s="36">
        <f>SUMIFS(рўйхат!BS:BS,рўйхат!$CY:$CY,$B$872,рўйхат!$B:$B,$C851)</f>
        <v/>
      </c>
      <c r="BM851" s="35">
        <f>SUMIFS(рўйхат!BT:BT,рўйхат!$CY:$CY,$B$872,рўйхат!$B:$B,$C851)</f>
        <v/>
      </c>
      <c r="BN851" s="36">
        <f>SUMIFS(рўйхат!BU:BU,рўйхат!$CY:$CY,$B$872,рўйхат!$B:$B,$C851)</f>
        <v/>
      </c>
      <c r="BO851" s="35">
        <f>SUMIFS(рўйхат!BX:BX,рўйхат!$CY:$CY,$B$872,рўйхат!$B:$B,$C851)</f>
        <v/>
      </c>
      <c r="BP851" s="36">
        <f>SUMIFS(рўйхат!BY:BY,рўйхат!$CY:$CY,$B$872,рўйхат!$B:$B,$C851)</f>
        <v/>
      </c>
      <c r="BQ851" s="35">
        <f>SUMIFS(рўйхат!BZ:BZ,рўйхат!$CY:$CY,$B$872,рўйхат!$B:$B,$C851)</f>
        <v/>
      </c>
      <c r="BR851" s="36">
        <f>SUMIFS(рўйхат!CA:CA,рўйхат!$CY:$CY,$B$872,рўйхат!$B:$B,$C851)</f>
        <v/>
      </c>
      <c r="BS851" s="35">
        <f>SUMIFS(рўйхат!CB:CB,рўйхат!$CY:$CY,$B$872,рўйхат!$B:$B,$C851)</f>
        <v/>
      </c>
      <c r="BT851" s="36">
        <f>SUMIFS(рўйхат!CC:CC,рўйхат!$CY:$CY,$B$872,рўйхат!$B:$B,$C851)</f>
        <v/>
      </c>
      <c r="BU851" s="35">
        <f>SUMIFS(рўйхат!CD:CD,рўйхат!$CY:$CY,$B$872,рўйхат!$B:$B,$C851)</f>
        <v/>
      </c>
      <c r="BV851" s="36">
        <f>SUMIFS(рўйхат!CE:CE,рўйхат!$CY:$CY,$B$872,рўйхат!$B:$B,$C851)</f>
        <v/>
      </c>
      <c r="BW851" s="35">
        <f>SUMIFS(рўйхат!CH:CH,рўйхат!$CY:$CY,$B$872,рўйхат!$B:$B,$C851)</f>
        <v/>
      </c>
      <c r="BX851" s="36">
        <f>SUMIFS(рўйхат!CI:CI,рўйхат!$CY:$CY,$B$872,рўйхат!$B:$B,$C851)</f>
        <v/>
      </c>
      <c r="BY851" s="35">
        <f>SUMIFS(рўйхат!CJ:CJ,рўйхат!$CY:$CY,$B$872,рўйхат!$B:$B,$C851)</f>
        <v/>
      </c>
      <c r="BZ851" s="36">
        <f>SUMIFS(рўйхат!CK:CK,рўйхат!$CY:$CY,$B$872,рўйхат!$B:$B,$C851)</f>
        <v/>
      </c>
      <c r="CA851" s="35">
        <f>SUMIFS(рўйхат!CL:CL,рўйхат!$CY:$CY,$B$872,рўйхат!$B:$B,$C851)</f>
        <v/>
      </c>
      <c r="CB851" s="36">
        <f>SUMIFS(рўйхат!CM:CM,рўйхат!$CY:$CY,$B$872,рўйхат!$B:$B,$C851)</f>
        <v/>
      </c>
      <c r="CC851" s="35">
        <f>SUMIFS(рўйхат!CN:CN,рўйхат!$CY:$CY,$B$872,рўйхат!$B:$B,$C851)</f>
        <v/>
      </c>
      <c r="CD851" s="36">
        <f>SUMIFS(рўйхат!CO:CO,рўйхат!$CY:$CY,$B$872,рўйхат!$B:$B,$C851)</f>
        <v/>
      </c>
      <c r="CE851" s="77">
        <f>IFERROR(BE851/(Q851+BE851),0)</f>
        <v/>
      </c>
      <c r="CF851" s="78">
        <f>IFERROR(BF851/(R851+BF851),0)</f>
        <v/>
      </c>
      <c r="CG851" s="8">
        <f>COUNTIFS(B:B,B851)</f>
        <v/>
      </c>
    </row>
    <row r="852" hidden="1" outlineLevel="1" ht="17.1" customFormat="1" customHeight="1" s="8">
      <c r="A852" s="31" t="n"/>
      <c r="B852" s="50" t="n">
        <v>12</v>
      </c>
      <c r="C852" s="66" t="inlineStr">
        <is>
          <t>Қурилиш ва уй-жой коммунал хўжалиги вазирлиги</t>
        </is>
      </c>
      <c r="D852" s="16" t="n"/>
      <c r="E852" s="35">
        <f>SUMIFS(рўйхат!F:F,рўйхат!$CY:$CY,$B$872,рўйхат!$B:$B,$C852)</f>
        <v/>
      </c>
      <c r="F852" s="36">
        <f>SUMIFS(рўйхат!G:G,рўйхат!$CY:$CY,$B$872,рўйхат!$B:$B,$C852)</f>
        <v/>
      </c>
      <c r="G852" s="35">
        <f>SUMIFS(рўйхат!H:H,рўйхат!$CY:$CY,$B$872,рўйхат!$B:$B,$C852)</f>
        <v/>
      </c>
      <c r="H852" s="36">
        <f>SUMIFS(рўйхат!I:I,рўйхат!$CY:$CY,$B$872,рўйхат!$B:$B,$C852)</f>
        <v/>
      </c>
      <c r="I852" s="35">
        <f>SUMIFS(рўйхат!J:J,рўйхат!$CY:$CY,$B$872,рўйхат!$B:$B,$C852)</f>
        <v/>
      </c>
      <c r="J852" s="36">
        <f>SUMIFS(рўйхат!K:K,рўйхат!$CY:$CY,$B$872,рўйхат!$B:$B,$C852)</f>
        <v/>
      </c>
      <c r="K852" s="35">
        <f>SUMIFS(рўйхат!L:L,рўйхат!$CY:$CY,$B$872,рўйхат!$B:$B,$C852)</f>
        <v/>
      </c>
      <c r="L852" s="36">
        <f>SUMIFS(рўйхат!M:M,рўйхат!$CY:$CY,$B$872,рўйхат!$B:$B,$C852)</f>
        <v/>
      </c>
      <c r="M852" s="35">
        <f>SUMIFS(рўйхат!N:N,рўйхат!$CY:$CY,$B$872,рўйхат!$B:$B,$C852)</f>
        <v/>
      </c>
      <c r="N852" s="36">
        <f>SUMIFS(рўйхат!O:O,рўйхат!$CY:$CY,$B$872,рўйхат!$B:$B,$C852)</f>
        <v/>
      </c>
      <c r="O852" s="34">
        <f>IFERROR(M852/E852,0)</f>
        <v/>
      </c>
      <c r="P852" s="34">
        <f>IFERROR(N852/F852,0)</f>
        <v/>
      </c>
      <c r="Q852" s="35">
        <f>SUMIFS(рўйхат!P:P,рўйхат!$CY:$CY,$B$872,рўйхат!$B:$B,$C852)</f>
        <v/>
      </c>
      <c r="R852" s="36">
        <f>SUMIFS(рўйхат!Q:Q,рўйхат!$CY:$CY,$B$872,рўйхат!$B:$B,$C852)</f>
        <v/>
      </c>
      <c r="S852" s="35">
        <f>SUMIFS(рўйхат!R:R,рўйхат!$CY:$CY,$B$872,рўйхат!$B:$B,$C852)</f>
        <v/>
      </c>
      <c r="T852" s="36">
        <f>SUMIFS(рўйхат!S:S,рўйхат!$CY:$CY,$B$872,рўйхат!$B:$B,$C852)</f>
        <v/>
      </c>
      <c r="U852" s="35">
        <f>SUMIFS(рўйхат!T:T,рўйхат!$CY:$CY,$B$872,рўйхат!$B:$B,$C852)</f>
        <v/>
      </c>
      <c r="V852" s="36">
        <f>SUMIFS(рўйхат!U:U,рўйхат!$CY:$CY,$B$872,рўйхат!$B:$B,$C852)</f>
        <v/>
      </c>
      <c r="W852" s="35">
        <f>SUMIFS(рўйхат!V:V,рўйхат!$CY:$CY,$B$872,рўйхат!$B:$B,$C852)</f>
        <v/>
      </c>
      <c r="X852" s="36">
        <f>SUMIFS(рўйхат!W:W,рўйхат!$CY:$CY,$B$872,рўйхат!$B:$B,$C852)</f>
        <v/>
      </c>
      <c r="Y852" s="35">
        <f>SUMIFS(рўйхат!X:X,рўйхат!$CY:$CY,$B$872,рўйхат!$B:$B,$C852)</f>
        <v/>
      </c>
      <c r="Z852" s="36">
        <f>SUMIFS(рўйхат!Y:Y,рўйхат!$CY:$CY,$B$872,рўйхат!$B:$B,$C852)</f>
        <v/>
      </c>
      <c r="AA852" s="35">
        <f>SUMIFS(рўйхат!Z:Z,рўйхат!$CY:$CY,$B$872,рўйхат!$B:$B,$C852)</f>
        <v/>
      </c>
      <c r="AB852" s="36">
        <f>SUMIFS(рўйхат!AA:AA,рўйхат!$CY:$CY,$B$872,рўйхат!$B:$B,$C852)</f>
        <v/>
      </c>
      <c r="AC852" s="35">
        <f>SUMIFS(рўйхат!AB:AB,рўйхат!$CY:$CY,$B$872,рўйхат!$B:$B,$C852)</f>
        <v/>
      </c>
      <c r="AD852" s="36">
        <f>SUMIFS(рўйхат!AC:AC,рўйхат!$CY:$CY,$B$872,рўйхат!$B:$B,$C852)</f>
        <v/>
      </c>
      <c r="AE852" s="35">
        <f>SUMIFS(рўйхат!AD:AD,рўйхат!$CY:$CY,$B$872,рўйхат!$B:$B,$C852)</f>
        <v/>
      </c>
      <c r="AF852" s="36">
        <f>SUMIFS(рўйхат!AE:AE,рўйхат!$CY:$CY,$B$872,рўйхат!$B:$B,$C852)</f>
        <v/>
      </c>
      <c r="AG852" s="35">
        <f>SUMIFS(рўйхат!AH:AH,рўйхат!$CY:$CY,$B$872,рўйхат!$B:$B,$C852)</f>
        <v/>
      </c>
      <c r="AH852" s="36">
        <f>SUMIFS(рўйхат!AI:AI,рўйхат!$CY:$CY,$B$872,рўйхат!$B:$B,$C852)</f>
        <v/>
      </c>
      <c r="AI852" s="35">
        <f>SUMIFS(рўйхат!AJ:AJ,рўйхат!$CY:$CY,$B$872,рўйхат!$B:$B,$C852)</f>
        <v/>
      </c>
      <c r="AJ852" s="36">
        <f>SUMIFS(рўйхат!AK:AK,рўйхат!$CY:$CY,$B$872,рўйхат!$B:$B,$C852)</f>
        <v/>
      </c>
      <c r="AK852" s="35">
        <f>SUMIFS(рўйхат!AL:AL,рўйхат!$CY:$CY,$B$872,рўйхат!$B:$B,$C852)</f>
        <v/>
      </c>
      <c r="AL852" s="36">
        <f>SUMIFS(рўйхат!AM:AM,рўйхат!$CY:$CY,$B$872,рўйхат!$B:$B,$C852)</f>
        <v/>
      </c>
      <c r="AM852" s="77">
        <f>IFERROR(Q852/E852,0)</f>
        <v/>
      </c>
      <c r="AN852" s="77">
        <f>IFERROR(R852/F852,0)</f>
        <v/>
      </c>
      <c r="AO852" s="35">
        <f>SUMIFS(рўйхат!AX:AX,рўйхат!$CY:$CY,$B$872,рўйхат!$B:$B,$C852)</f>
        <v/>
      </c>
      <c r="AP852" s="36">
        <f>SUMIFS(рўйхат!AY:AY,рўйхат!$CY:$CY,$B$872,рўйхат!$B:$B,$C852)</f>
        <v/>
      </c>
      <c r="AQ852" s="35">
        <f>SUMIFS(рўйхат!AZ:AZ,рўйхат!$CY:$CY,$B$872,рўйхат!$B:$B,$C852)</f>
        <v/>
      </c>
      <c r="AR852" s="36">
        <f>SUMIFS(рўйхат!BA:BA,рўйхат!$CY:$CY,$B$872,рўйхат!$B:$B,$C852)</f>
        <v/>
      </c>
      <c r="AS852" s="35">
        <f>SUMIFS(рўйхат!BB:BB,рўйхат!$CY:$CY,$B$872,рўйхат!$B:$B,$C852)</f>
        <v/>
      </c>
      <c r="AT852" s="36">
        <f>SUMIFS(рўйхат!BC:BC,рўйхат!$CY:$CY,$B$872,рўйхат!$B:$B,$C852)</f>
        <v/>
      </c>
      <c r="AU852" s="35">
        <f>SUMIFS(рўйхат!BD:BD,рўйхат!$CY:$CY,$B$872,рўйхат!$B:$B,$C852)</f>
        <v/>
      </c>
      <c r="AV852" s="36">
        <f>SUMIFS(рўйхат!BE:BE,рўйхат!$CY:$CY,$B$872,рўйхат!$B:$B,$C852)</f>
        <v/>
      </c>
      <c r="AW852" s="35">
        <f>SUMIFS(рўйхат!BF:BF,рўйхат!$CY:$CY,$B$872,рўйхат!$B:$B,$C852)</f>
        <v/>
      </c>
      <c r="AX852" s="36">
        <f>SUMIFS(рўйхат!BG:BG,рўйхат!$CY:$CY,$B$872,рўйхат!$B:$B,$C852)</f>
        <v/>
      </c>
      <c r="AY852" s="35">
        <f>SUMIFS(рўйхат!BH:BH,рўйхат!$CY:$CY,$B$872,рўйхат!$B:$B,$C852)</f>
        <v/>
      </c>
      <c r="AZ852" s="36">
        <f>SUMIFS(рўйхат!BI:BI,рўйхат!$CY:$CY,$B$872,рўйхат!$B:$B,$C852)</f>
        <v/>
      </c>
      <c r="BA852" s="35">
        <f>SUMIFS(рўйхат!BJ:BJ,рўйхат!$CY:$CY,$B$872,рўйхат!$B:$B,$C852)</f>
        <v/>
      </c>
      <c r="BB852" s="36">
        <f>SUMIFS(рўйхат!BK:BK,рўйхат!$CY:$CY,$B$872,рўйхат!$B:$B,$C852)</f>
        <v/>
      </c>
      <c r="BC852" s="77">
        <f>IFERROR(AO852/E852,0)</f>
        <v/>
      </c>
      <c r="BD852" s="77">
        <f>IFERROR(AP852/F852,0)</f>
        <v/>
      </c>
      <c r="BE852" s="35">
        <f>SUMIFS(рўйхат!BL:BL,рўйхат!$CY:$CY,$B$872,рўйхат!$B:$B,$C852)</f>
        <v/>
      </c>
      <c r="BF852" s="36">
        <f>SUMIFS(рўйхат!BM:BM,рўйхат!$CY:$CY,$B$872,рўйхат!$B:$B,$C852)</f>
        <v/>
      </c>
      <c r="BG852" s="35">
        <f>SUMIFS(рўйхат!BN:BN,рўйхат!$CY:$CY,$B$872,рўйхат!$B:$B,$C852)</f>
        <v/>
      </c>
      <c r="BH852" s="36">
        <f>SUMIFS(рўйхат!BO:BO,рўйхат!$CY:$CY,$B$872,рўйхат!$B:$B,$C852)</f>
        <v/>
      </c>
      <c r="BI852" s="35">
        <f>SUMIFS(рўйхат!BP:BP,рўйхат!$CY:$CY,$B$872,рўйхат!$B:$B,$C852)</f>
        <v/>
      </c>
      <c r="BJ852" s="36">
        <f>SUMIFS(рўйхат!BQ:BQ,рўйхат!$CY:$CY,$B$872,рўйхат!$B:$B,$C852)</f>
        <v/>
      </c>
      <c r="BK852" s="35">
        <f>SUMIFS(рўйхат!BR:BR,рўйхат!$CY:$CY,$B$872,рўйхат!$B:$B,$C852)</f>
        <v/>
      </c>
      <c r="BL852" s="36">
        <f>SUMIFS(рўйхат!BS:BS,рўйхат!$CY:$CY,$B$872,рўйхат!$B:$B,$C852)</f>
        <v/>
      </c>
      <c r="BM852" s="35">
        <f>SUMIFS(рўйхат!BT:BT,рўйхат!$CY:$CY,$B$872,рўйхат!$B:$B,$C852)</f>
        <v/>
      </c>
      <c r="BN852" s="36">
        <f>SUMIFS(рўйхат!BU:BU,рўйхат!$CY:$CY,$B$872,рўйхат!$B:$B,$C852)</f>
        <v/>
      </c>
      <c r="BO852" s="35">
        <f>SUMIFS(рўйхат!BX:BX,рўйхат!$CY:$CY,$B$872,рўйхат!$B:$B,$C852)</f>
        <v/>
      </c>
      <c r="BP852" s="36">
        <f>SUMIFS(рўйхат!BY:BY,рўйхат!$CY:$CY,$B$872,рўйхат!$B:$B,$C852)</f>
        <v/>
      </c>
      <c r="BQ852" s="35">
        <f>SUMIFS(рўйхат!BZ:BZ,рўйхат!$CY:$CY,$B$872,рўйхат!$B:$B,$C852)</f>
        <v/>
      </c>
      <c r="BR852" s="36">
        <f>SUMIFS(рўйхат!CA:CA,рўйхат!$CY:$CY,$B$872,рўйхат!$B:$B,$C852)</f>
        <v/>
      </c>
      <c r="BS852" s="35">
        <f>SUMIFS(рўйхат!CB:CB,рўйхат!$CY:$CY,$B$872,рўйхат!$B:$B,$C852)</f>
        <v/>
      </c>
      <c r="BT852" s="36">
        <f>SUMIFS(рўйхат!CC:CC,рўйхат!$CY:$CY,$B$872,рўйхат!$B:$B,$C852)</f>
        <v/>
      </c>
      <c r="BU852" s="35">
        <f>SUMIFS(рўйхат!CD:CD,рўйхат!$CY:$CY,$B$872,рўйхат!$B:$B,$C852)</f>
        <v/>
      </c>
      <c r="BV852" s="36">
        <f>SUMIFS(рўйхат!CE:CE,рўйхат!$CY:$CY,$B$872,рўйхат!$B:$B,$C852)</f>
        <v/>
      </c>
      <c r="BW852" s="35">
        <f>SUMIFS(рўйхат!CH:CH,рўйхат!$CY:$CY,$B$872,рўйхат!$B:$B,$C852)</f>
        <v/>
      </c>
      <c r="BX852" s="36">
        <f>SUMIFS(рўйхат!CI:CI,рўйхат!$CY:$CY,$B$872,рўйхат!$B:$B,$C852)</f>
        <v/>
      </c>
      <c r="BY852" s="35">
        <f>SUMIFS(рўйхат!CJ:CJ,рўйхат!$CY:$CY,$B$872,рўйхат!$B:$B,$C852)</f>
        <v/>
      </c>
      <c r="BZ852" s="36">
        <f>SUMIFS(рўйхат!CK:CK,рўйхат!$CY:$CY,$B$872,рўйхат!$B:$B,$C852)</f>
        <v/>
      </c>
      <c r="CA852" s="35">
        <f>SUMIFS(рўйхат!CL:CL,рўйхат!$CY:$CY,$B$872,рўйхат!$B:$B,$C852)</f>
        <v/>
      </c>
      <c r="CB852" s="36">
        <f>SUMIFS(рўйхат!CM:CM,рўйхат!$CY:$CY,$B$872,рўйхат!$B:$B,$C852)</f>
        <v/>
      </c>
      <c r="CC852" s="35">
        <f>SUMIFS(рўйхат!CN:CN,рўйхат!$CY:$CY,$B$872,рўйхат!$B:$B,$C852)</f>
        <v/>
      </c>
      <c r="CD852" s="36">
        <f>SUMIFS(рўйхат!CO:CO,рўйхат!$CY:$CY,$B$872,рўйхат!$B:$B,$C852)</f>
        <v/>
      </c>
      <c r="CE852" s="77">
        <f>IFERROR(BE852/(Q852+BE852),0)</f>
        <v/>
      </c>
      <c r="CF852" s="78">
        <f>IFERROR(BF852/(R852+BF852),0)</f>
        <v/>
      </c>
      <c r="CG852" s="8">
        <f>COUNTIFS(B:B,B852)</f>
        <v/>
      </c>
    </row>
    <row r="853" hidden="1" outlineLevel="1" ht="17.1" customFormat="1" customHeight="1" s="8">
      <c r="A853" s="31" t="n"/>
      <c r="B853" s="50" t="n">
        <v>13</v>
      </c>
      <c r="C853" s="66" t="inlineStr">
        <is>
          <t>Маданий мерос агентлиги</t>
        </is>
      </c>
      <c r="D853" s="16" t="n"/>
      <c r="E853" s="35">
        <f>SUMIFS(рўйхат!F:F,рўйхат!$CY:$CY,$B$872,рўйхат!$B:$B,$C853)</f>
        <v/>
      </c>
      <c r="F853" s="36">
        <f>SUMIFS(рўйхат!G:G,рўйхат!$CY:$CY,$B$872,рўйхат!$B:$B,$C853)</f>
        <v/>
      </c>
      <c r="G853" s="35">
        <f>SUMIFS(рўйхат!H:H,рўйхат!$CY:$CY,$B$872,рўйхат!$B:$B,$C853)</f>
        <v/>
      </c>
      <c r="H853" s="36">
        <f>SUMIFS(рўйхат!I:I,рўйхат!$CY:$CY,$B$872,рўйхат!$B:$B,$C853)</f>
        <v/>
      </c>
      <c r="I853" s="35">
        <f>SUMIFS(рўйхат!J:J,рўйхат!$CY:$CY,$B$872,рўйхат!$B:$B,$C853)</f>
        <v/>
      </c>
      <c r="J853" s="36">
        <f>SUMIFS(рўйхат!K:K,рўйхат!$CY:$CY,$B$872,рўйхат!$B:$B,$C853)</f>
        <v/>
      </c>
      <c r="K853" s="35">
        <f>SUMIFS(рўйхат!L:L,рўйхат!$CY:$CY,$B$872,рўйхат!$B:$B,$C853)</f>
        <v/>
      </c>
      <c r="L853" s="36">
        <f>SUMIFS(рўйхат!M:M,рўйхат!$CY:$CY,$B$872,рўйхат!$B:$B,$C853)</f>
        <v/>
      </c>
      <c r="M853" s="35">
        <f>SUMIFS(рўйхат!N:N,рўйхат!$CY:$CY,$B$872,рўйхат!$B:$B,$C853)</f>
        <v/>
      </c>
      <c r="N853" s="36">
        <f>SUMIFS(рўйхат!O:O,рўйхат!$CY:$CY,$B$872,рўйхат!$B:$B,$C853)</f>
        <v/>
      </c>
      <c r="O853" s="34">
        <f>IFERROR(M853/E853,0)</f>
        <v/>
      </c>
      <c r="P853" s="34">
        <f>IFERROR(N853/F853,0)</f>
        <v/>
      </c>
      <c r="Q853" s="35">
        <f>SUMIFS(рўйхат!P:P,рўйхат!$CY:$CY,$B$872,рўйхат!$B:$B,$C853)</f>
        <v/>
      </c>
      <c r="R853" s="36">
        <f>SUMIFS(рўйхат!Q:Q,рўйхат!$CY:$CY,$B$872,рўйхат!$B:$B,$C853)</f>
        <v/>
      </c>
      <c r="S853" s="35">
        <f>SUMIFS(рўйхат!R:R,рўйхат!$CY:$CY,$B$872,рўйхат!$B:$B,$C853)</f>
        <v/>
      </c>
      <c r="T853" s="36">
        <f>SUMIFS(рўйхат!S:S,рўйхат!$CY:$CY,$B$872,рўйхат!$B:$B,$C853)</f>
        <v/>
      </c>
      <c r="U853" s="35">
        <f>SUMIFS(рўйхат!T:T,рўйхат!$CY:$CY,$B$872,рўйхат!$B:$B,$C853)</f>
        <v/>
      </c>
      <c r="V853" s="36">
        <f>SUMIFS(рўйхат!U:U,рўйхат!$CY:$CY,$B$872,рўйхат!$B:$B,$C853)</f>
        <v/>
      </c>
      <c r="W853" s="35">
        <f>SUMIFS(рўйхат!V:V,рўйхат!$CY:$CY,$B$872,рўйхат!$B:$B,$C853)</f>
        <v/>
      </c>
      <c r="X853" s="36">
        <f>SUMIFS(рўйхат!W:W,рўйхат!$CY:$CY,$B$872,рўйхат!$B:$B,$C853)</f>
        <v/>
      </c>
      <c r="Y853" s="35">
        <f>SUMIFS(рўйхат!X:X,рўйхат!$CY:$CY,$B$872,рўйхат!$B:$B,$C853)</f>
        <v/>
      </c>
      <c r="Z853" s="36">
        <f>SUMIFS(рўйхат!Y:Y,рўйхат!$CY:$CY,$B$872,рўйхат!$B:$B,$C853)</f>
        <v/>
      </c>
      <c r="AA853" s="35">
        <f>SUMIFS(рўйхат!Z:Z,рўйхат!$CY:$CY,$B$872,рўйхат!$B:$B,$C853)</f>
        <v/>
      </c>
      <c r="AB853" s="36">
        <f>SUMIFS(рўйхат!AA:AA,рўйхат!$CY:$CY,$B$872,рўйхат!$B:$B,$C853)</f>
        <v/>
      </c>
      <c r="AC853" s="35">
        <f>SUMIFS(рўйхат!AB:AB,рўйхат!$CY:$CY,$B$872,рўйхат!$B:$B,$C853)</f>
        <v/>
      </c>
      <c r="AD853" s="36">
        <f>SUMIFS(рўйхат!AC:AC,рўйхат!$CY:$CY,$B$872,рўйхат!$B:$B,$C853)</f>
        <v/>
      </c>
      <c r="AE853" s="35">
        <f>SUMIFS(рўйхат!AD:AD,рўйхат!$CY:$CY,$B$872,рўйхат!$B:$B,$C853)</f>
        <v/>
      </c>
      <c r="AF853" s="36">
        <f>SUMIFS(рўйхат!AE:AE,рўйхат!$CY:$CY,$B$872,рўйхат!$B:$B,$C853)</f>
        <v/>
      </c>
      <c r="AG853" s="35">
        <f>SUMIFS(рўйхат!AH:AH,рўйхат!$CY:$CY,$B$872,рўйхат!$B:$B,$C853)</f>
        <v/>
      </c>
      <c r="AH853" s="36">
        <f>SUMIFS(рўйхат!AI:AI,рўйхат!$CY:$CY,$B$872,рўйхат!$B:$B,$C853)</f>
        <v/>
      </c>
      <c r="AI853" s="35">
        <f>SUMIFS(рўйхат!AJ:AJ,рўйхат!$CY:$CY,$B$872,рўйхат!$B:$B,$C853)</f>
        <v/>
      </c>
      <c r="AJ853" s="36">
        <f>SUMIFS(рўйхат!AK:AK,рўйхат!$CY:$CY,$B$872,рўйхат!$B:$B,$C853)</f>
        <v/>
      </c>
      <c r="AK853" s="35">
        <f>SUMIFS(рўйхат!AL:AL,рўйхат!$CY:$CY,$B$872,рўйхат!$B:$B,$C853)</f>
        <v/>
      </c>
      <c r="AL853" s="36">
        <f>SUMIFS(рўйхат!AM:AM,рўйхат!$CY:$CY,$B$872,рўйхат!$B:$B,$C853)</f>
        <v/>
      </c>
      <c r="AM853" s="77">
        <f>IFERROR(Q853/E853,0)</f>
        <v/>
      </c>
      <c r="AN853" s="77">
        <f>IFERROR(R853/F853,0)</f>
        <v/>
      </c>
      <c r="AO853" s="35">
        <f>SUMIFS(рўйхат!AX:AX,рўйхат!$CY:$CY,$B$872,рўйхат!$B:$B,$C853)</f>
        <v/>
      </c>
      <c r="AP853" s="36">
        <f>SUMIFS(рўйхат!AY:AY,рўйхат!$CY:$CY,$B$872,рўйхат!$B:$B,$C853)</f>
        <v/>
      </c>
      <c r="AQ853" s="35">
        <f>SUMIFS(рўйхат!AZ:AZ,рўйхат!$CY:$CY,$B$872,рўйхат!$B:$B,$C853)</f>
        <v/>
      </c>
      <c r="AR853" s="36">
        <f>SUMIFS(рўйхат!BA:BA,рўйхат!$CY:$CY,$B$872,рўйхат!$B:$B,$C853)</f>
        <v/>
      </c>
      <c r="AS853" s="35">
        <f>SUMIFS(рўйхат!BB:BB,рўйхат!$CY:$CY,$B$872,рўйхат!$B:$B,$C853)</f>
        <v/>
      </c>
      <c r="AT853" s="36">
        <f>SUMIFS(рўйхат!BC:BC,рўйхат!$CY:$CY,$B$872,рўйхат!$B:$B,$C853)</f>
        <v/>
      </c>
      <c r="AU853" s="35">
        <f>SUMIFS(рўйхат!BD:BD,рўйхат!$CY:$CY,$B$872,рўйхат!$B:$B,$C853)</f>
        <v/>
      </c>
      <c r="AV853" s="36">
        <f>SUMIFS(рўйхат!BE:BE,рўйхат!$CY:$CY,$B$872,рўйхат!$B:$B,$C853)</f>
        <v/>
      </c>
      <c r="AW853" s="35">
        <f>SUMIFS(рўйхат!BF:BF,рўйхат!$CY:$CY,$B$872,рўйхат!$B:$B,$C853)</f>
        <v/>
      </c>
      <c r="AX853" s="36">
        <f>SUMIFS(рўйхат!BG:BG,рўйхат!$CY:$CY,$B$872,рўйхат!$B:$B,$C853)</f>
        <v/>
      </c>
      <c r="AY853" s="35">
        <f>SUMIFS(рўйхат!BH:BH,рўйхат!$CY:$CY,$B$872,рўйхат!$B:$B,$C853)</f>
        <v/>
      </c>
      <c r="AZ853" s="36">
        <f>SUMIFS(рўйхат!BI:BI,рўйхат!$CY:$CY,$B$872,рўйхат!$B:$B,$C853)</f>
        <v/>
      </c>
      <c r="BA853" s="35">
        <f>SUMIFS(рўйхат!BJ:BJ,рўйхат!$CY:$CY,$B$872,рўйхат!$B:$B,$C853)</f>
        <v/>
      </c>
      <c r="BB853" s="36">
        <f>SUMIFS(рўйхат!BK:BK,рўйхат!$CY:$CY,$B$872,рўйхат!$B:$B,$C853)</f>
        <v/>
      </c>
      <c r="BC853" s="77">
        <f>IFERROR(AO853/E853,0)</f>
        <v/>
      </c>
      <c r="BD853" s="77">
        <f>IFERROR(AP853/F853,0)</f>
        <v/>
      </c>
      <c r="BE853" s="35">
        <f>SUMIFS(рўйхат!BL:BL,рўйхат!$CY:$CY,$B$872,рўйхат!$B:$B,$C853)</f>
        <v/>
      </c>
      <c r="BF853" s="36">
        <f>SUMIFS(рўйхат!BM:BM,рўйхат!$CY:$CY,$B$872,рўйхат!$B:$B,$C853)</f>
        <v/>
      </c>
      <c r="BG853" s="35">
        <f>SUMIFS(рўйхат!BN:BN,рўйхат!$CY:$CY,$B$872,рўйхат!$B:$B,$C853)</f>
        <v/>
      </c>
      <c r="BH853" s="36">
        <f>SUMIFS(рўйхат!BO:BO,рўйхат!$CY:$CY,$B$872,рўйхат!$B:$B,$C853)</f>
        <v/>
      </c>
      <c r="BI853" s="35">
        <f>SUMIFS(рўйхат!BP:BP,рўйхат!$CY:$CY,$B$872,рўйхат!$B:$B,$C853)</f>
        <v/>
      </c>
      <c r="BJ853" s="36">
        <f>SUMIFS(рўйхат!BQ:BQ,рўйхат!$CY:$CY,$B$872,рўйхат!$B:$B,$C853)</f>
        <v/>
      </c>
      <c r="BK853" s="35">
        <f>SUMIFS(рўйхат!BR:BR,рўйхат!$CY:$CY,$B$872,рўйхат!$B:$B,$C853)</f>
        <v/>
      </c>
      <c r="BL853" s="36">
        <f>SUMIFS(рўйхат!BS:BS,рўйхат!$CY:$CY,$B$872,рўйхат!$B:$B,$C853)</f>
        <v/>
      </c>
      <c r="BM853" s="35">
        <f>SUMIFS(рўйхат!BT:BT,рўйхат!$CY:$CY,$B$872,рўйхат!$B:$B,$C853)</f>
        <v/>
      </c>
      <c r="BN853" s="36">
        <f>SUMIFS(рўйхат!BU:BU,рўйхат!$CY:$CY,$B$872,рўйхат!$B:$B,$C853)</f>
        <v/>
      </c>
      <c r="BO853" s="35">
        <f>SUMIFS(рўйхат!BX:BX,рўйхат!$CY:$CY,$B$872,рўйхат!$B:$B,$C853)</f>
        <v/>
      </c>
      <c r="BP853" s="36">
        <f>SUMIFS(рўйхат!BY:BY,рўйхат!$CY:$CY,$B$872,рўйхат!$B:$B,$C853)</f>
        <v/>
      </c>
      <c r="BQ853" s="35">
        <f>SUMIFS(рўйхат!BZ:BZ,рўйхат!$CY:$CY,$B$872,рўйхат!$B:$B,$C853)</f>
        <v/>
      </c>
      <c r="BR853" s="36">
        <f>SUMIFS(рўйхат!CA:CA,рўйхат!$CY:$CY,$B$872,рўйхат!$B:$B,$C853)</f>
        <v/>
      </c>
      <c r="BS853" s="35">
        <f>SUMIFS(рўйхат!CB:CB,рўйхат!$CY:$CY,$B$872,рўйхат!$B:$B,$C853)</f>
        <v/>
      </c>
      <c r="BT853" s="36">
        <f>SUMIFS(рўйхат!CC:CC,рўйхат!$CY:$CY,$B$872,рўйхат!$B:$B,$C853)</f>
        <v/>
      </c>
      <c r="BU853" s="35">
        <f>SUMIFS(рўйхат!CD:CD,рўйхат!$CY:$CY,$B$872,рўйхат!$B:$B,$C853)</f>
        <v/>
      </c>
      <c r="BV853" s="36">
        <f>SUMIFS(рўйхат!CE:CE,рўйхат!$CY:$CY,$B$872,рўйхат!$B:$B,$C853)</f>
        <v/>
      </c>
      <c r="BW853" s="35">
        <f>SUMIFS(рўйхат!CH:CH,рўйхат!$CY:$CY,$B$872,рўйхат!$B:$B,$C853)</f>
        <v/>
      </c>
      <c r="BX853" s="36">
        <f>SUMIFS(рўйхат!CI:CI,рўйхат!$CY:$CY,$B$872,рўйхат!$B:$B,$C853)</f>
        <v/>
      </c>
      <c r="BY853" s="35">
        <f>SUMIFS(рўйхат!CJ:CJ,рўйхат!$CY:$CY,$B$872,рўйхат!$B:$B,$C853)</f>
        <v/>
      </c>
      <c r="BZ853" s="36">
        <f>SUMIFS(рўйхат!CK:CK,рўйхат!$CY:$CY,$B$872,рўйхат!$B:$B,$C853)</f>
        <v/>
      </c>
      <c r="CA853" s="35">
        <f>SUMIFS(рўйхат!CL:CL,рўйхат!$CY:$CY,$B$872,рўйхат!$B:$B,$C853)</f>
        <v/>
      </c>
      <c r="CB853" s="36">
        <f>SUMIFS(рўйхат!CM:CM,рўйхат!$CY:$CY,$B$872,рўйхат!$B:$B,$C853)</f>
        <v/>
      </c>
      <c r="CC853" s="35">
        <f>SUMIFS(рўйхат!CN:CN,рўйхат!$CY:$CY,$B$872,рўйхат!$B:$B,$C853)</f>
        <v/>
      </c>
      <c r="CD853" s="36">
        <f>SUMIFS(рўйхат!CO:CO,рўйхат!$CY:$CY,$B$872,рўйхат!$B:$B,$C853)</f>
        <v/>
      </c>
      <c r="CE853" s="77">
        <f>IFERROR(BE853/(Q853+BE853),0)</f>
        <v/>
      </c>
      <c r="CF853" s="78">
        <f>IFERROR(BF853/(R853+BF853),0)</f>
        <v/>
      </c>
      <c r="CG853" s="8">
        <f>COUNTIFS(B:B,B853)</f>
        <v/>
      </c>
    </row>
    <row r="854" hidden="1" outlineLevel="1" ht="17.1" customFormat="1" customHeight="1" s="8">
      <c r="A854" s="31" t="n"/>
      <c r="B854" s="50" t="n">
        <v>14</v>
      </c>
      <c r="C854" s="66" t="inlineStr">
        <is>
          <t>Маданият вазирлиги</t>
        </is>
      </c>
      <c r="D854" s="16" t="n"/>
      <c r="E854" s="35">
        <f>SUMIFS(рўйхат!F:F,рўйхат!$CY:$CY,$B$872,рўйхат!$B:$B,$C854)</f>
        <v/>
      </c>
      <c r="F854" s="36">
        <f>SUMIFS(рўйхат!G:G,рўйхат!$CY:$CY,$B$872,рўйхат!$B:$B,$C854)</f>
        <v/>
      </c>
      <c r="G854" s="35">
        <f>SUMIFS(рўйхат!H:H,рўйхат!$CY:$CY,$B$872,рўйхат!$B:$B,$C854)</f>
        <v/>
      </c>
      <c r="H854" s="36">
        <f>SUMIFS(рўйхат!I:I,рўйхат!$CY:$CY,$B$872,рўйхат!$B:$B,$C854)</f>
        <v/>
      </c>
      <c r="I854" s="35">
        <f>SUMIFS(рўйхат!J:J,рўйхат!$CY:$CY,$B$872,рўйхат!$B:$B,$C854)</f>
        <v/>
      </c>
      <c r="J854" s="36">
        <f>SUMIFS(рўйхат!K:K,рўйхат!$CY:$CY,$B$872,рўйхат!$B:$B,$C854)</f>
        <v/>
      </c>
      <c r="K854" s="35">
        <f>SUMIFS(рўйхат!L:L,рўйхат!$CY:$CY,$B$872,рўйхат!$B:$B,$C854)</f>
        <v/>
      </c>
      <c r="L854" s="36">
        <f>SUMIFS(рўйхат!M:M,рўйхат!$CY:$CY,$B$872,рўйхат!$B:$B,$C854)</f>
        <v/>
      </c>
      <c r="M854" s="35">
        <f>SUMIFS(рўйхат!N:N,рўйхат!$CY:$CY,$B$872,рўйхат!$B:$B,$C854)</f>
        <v/>
      </c>
      <c r="N854" s="36">
        <f>SUMIFS(рўйхат!O:O,рўйхат!$CY:$CY,$B$872,рўйхат!$B:$B,$C854)</f>
        <v/>
      </c>
      <c r="O854" s="34">
        <f>IFERROR(M854/E854,0)</f>
        <v/>
      </c>
      <c r="P854" s="34">
        <f>IFERROR(N854/F854,0)</f>
        <v/>
      </c>
      <c r="Q854" s="35">
        <f>SUMIFS(рўйхат!P:P,рўйхат!$CY:$CY,$B$872,рўйхат!$B:$B,$C854)</f>
        <v/>
      </c>
      <c r="R854" s="36">
        <f>SUMIFS(рўйхат!Q:Q,рўйхат!$CY:$CY,$B$872,рўйхат!$B:$B,$C854)</f>
        <v/>
      </c>
      <c r="S854" s="35">
        <f>SUMIFS(рўйхат!R:R,рўйхат!$CY:$CY,$B$872,рўйхат!$B:$B,$C854)</f>
        <v/>
      </c>
      <c r="T854" s="36">
        <f>SUMIFS(рўйхат!S:S,рўйхат!$CY:$CY,$B$872,рўйхат!$B:$B,$C854)</f>
        <v/>
      </c>
      <c r="U854" s="35">
        <f>SUMIFS(рўйхат!T:T,рўйхат!$CY:$CY,$B$872,рўйхат!$B:$B,$C854)</f>
        <v/>
      </c>
      <c r="V854" s="36">
        <f>SUMIFS(рўйхат!U:U,рўйхат!$CY:$CY,$B$872,рўйхат!$B:$B,$C854)</f>
        <v/>
      </c>
      <c r="W854" s="35">
        <f>SUMIFS(рўйхат!V:V,рўйхат!$CY:$CY,$B$872,рўйхат!$B:$B,$C854)</f>
        <v/>
      </c>
      <c r="X854" s="36">
        <f>SUMIFS(рўйхат!W:W,рўйхат!$CY:$CY,$B$872,рўйхат!$B:$B,$C854)</f>
        <v/>
      </c>
      <c r="Y854" s="35">
        <f>SUMIFS(рўйхат!X:X,рўйхат!$CY:$CY,$B$872,рўйхат!$B:$B,$C854)</f>
        <v/>
      </c>
      <c r="Z854" s="36">
        <f>SUMIFS(рўйхат!Y:Y,рўйхат!$CY:$CY,$B$872,рўйхат!$B:$B,$C854)</f>
        <v/>
      </c>
      <c r="AA854" s="35">
        <f>SUMIFS(рўйхат!Z:Z,рўйхат!$CY:$CY,$B$872,рўйхат!$B:$B,$C854)</f>
        <v/>
      </c>
      <c r="AB854" s="36">
        <f>SUMIFS(рўйхат!AA:AA,рўйхат!$CY:$CY,$B$872,рўйхат!$B:$B,$C854)</f>
        <v/>
      </c>
      <c r="AC854" s="35">
        <f>SUMIFS(рўйхат!AB:AB,рўйхат!$CY:$CY,$B$872,рўйхат!$B:$B,$C854)</f>
        <v/>
      </c>
      <c r="AD854" s="36">
        <f>SUMIFS(рўйхат!AC:AC,рўйхат!$CY:$CY,$B$872,рўйхат!$B:$B,$C854)</f>
        <v/>
      </c>
      <c r="AE854" s="35">
        <f>SUMIFS(рўйхат!AD:AD,рўйхат!$CY:$CY,$B$872,рўйхат!$B:$B,$C854)</f>
        <v/>
      </c>
      <c r="AF854" s="36">
        <f>SUMIFS(рўйхат!AE:AE,рўйхат!$CY:$CY,$B$872,рўйхат!$B:$B,$C854)</f>
        <v/>
      </c>
      <c r="AG854" s="35">
        <f>SUMIFS(рўйхат!AH:AH,рўйхат!$CY:$CY,$B$872,рўйхат!$B:$B,$C854)</f>
        <v/>
      </c>
      <c r="AH854" s="36">
        <f>SUMIFS(рўйхат!AI:AI,рўйхат!$CY:$CY,$B$872,рўйхат!$B:$B,$C854)</f>
        <v/>
      </c>
      <c r="AI854" s="35">
        <f>SUMIFS(рўйхат!AJ:AJ,рўйхат!$CY:$CY,$B$872,рўйхат!$B:$B,$C854)</f>
        <v/>
      </c>
      <c r="AJ854" s="36">
        <f>SUMIFS(рўйхат!AK:AK,рўйхат!$CY:$CY,$B$872,рўйхат!$B:$B,$C854)</f>
        <v/>
      </c>
      <c r="AK854" s="35">
        <f>SUMIFS(рўйхат!AL:AL,рўйхат!$CY:$CY,$B$872,рўйхат!$B:$B,$C854)</f>
        <v/>
      </c>
      <c r="AL854" s="36">
        <f>SUMIFS(рўйхат!AM:AM,рўйхат!$CY:$CY,$B$872,рўйхат!$B:$B,$C854)</f>
        <v/>
      </c>
      <c r="AM854" s="77">
        <f>IFERROR(Q854/E854,0)</f>
        <v/>
      </c>
      <c r="AN854" s="77">
        <f>IFERROR(R854/F854,0)</f>
        <v/>
      </c>
      <c r="AO854" s="35">
        <f>SUMIFS(рўйхат!AX:AX,рўйхат!$CY:$CY,$B$872,рўйхат!$B:$B,$C854)</f>
        <v/>
      </c>
      <c r="AP854" s="36">
        <f>SUMIFS(рўйхат!AY:AY,рўйхат!$CY:$CY,$B$872,рўйхат!$B:$B,$C854)</f>
        <v/>
      </c>
      <c r="AQ854" s="35">
        <f>SUMIFS(рўйхат!AZ:AZ,рўйхат!$CY:$CY,$B$872,рўйхат!$B:$B,$C854)</f>
        <v/>
      </c>
      <c r="AR854" s="36">
        <f>SUMIFS(рўйхат!BA:BA,рўйхат!$CY:$CY,$B$872,рўйхат!$B:$B,$C854)</f>
        <v/>
      </c>
      <c r="AS854" s="35">
        <f>SUMIFS(рўйхат!BB:BB,рўйхат!$CY:$CY,$B$872,рўйхат!$B:$B,$C854)</f>
        <v/>
      </c>
      <c r="AT854" s="36">
        <f>SUMIFS(рўйхат!BC:BC,рўйхат!$CY:$CY,$B$872,рўйхат!$B:$B,$C854)</f>
        <v/>
      </c>
      <c r="AU854" s="35">
        <f>SUMIFS(рўйхат!BD:BD,рўйхат!$CY:$CY,$B$872,рўйхат!$B:$B,$C854)</f>
        <v/>
      </c>
      <c r="AV854" s="36">
        <f>SUMIFS(рўйхат!BE:BE,рўйхат!$CY:$CY,$B$872,рўйхат!$B:$B,$C854)</f>
        <v/>
      </c>
      <c r="AW854" s="35">
        <f>SUMIFS(рўйхат!BF:BF,рўйхат!$CY:$CY,$B$872,рўйхат!$B:$B,$C854)</f>
        <v/>
      </c>
      <c r="AX854" s="36">
        <f>SUMIFS(рўйхат!BG:BG,рўйхат!$CY:$CY,$B$872,рўйхат!$B:$B,$C854)</f>
        <v/>
      </c>
      <c r="AY854" s="35">
        <f>SUMIFS(рўйхат!BH:BH,рўйхат!$CY:$CY,$B$872,рўйхат!$B:$B,$C854)</f>
        <v/>
      </c>
      <c r="AZ854" s="36">
        <f>SUMIFS(рўйхат!BI:BI,рўйхат!$CY:$CY,$B$872,рўйхат!$B:$B,$C854)</f>
        <v/>
      </c>
      <c r="BA854" s="35">
        <f>SUMIFS(рўйхат!BJ:BJ,рўйхат!$CY:$CY,$B$872,рўйхат!$B:$B,$C854)</f>
        <v/>
      </c>
      <c r="BB854" s="36">
        <f>SUMIFS(рўйхат!BK:BK,рўйхат!$CY:$CY,$B$872,рўйхат!$B:$B,$C854)</f>
        <v/>
      </c>
      <c r="BC854" s="77">
        <f>IFERROR(AO854/E854,0)</f>
        <v/>
      </c>
      <c r="BD854" s="77">
        <f>IFERROR(AP854/F854,0)</f>
        <v/>
      </c>
      <c r="BE854" s="35">
        <f>SUMIFS(рўйхат!BL:BL,рўйхат!$CY:$CY,$B$872,рўйхат!$B:$B,$C854)</f>
        <v/>
      </c>
      <c r="BF854" s="36">
        <f>SUMIFS(рўйхат!BM:BM,рўйхат!$CY:$CY,$B$872,рўйхат!$B:$B,$C854)</f>
        <v/>
      </c>
      <c r="BG854" s="35">
        <f>SUMIFS(рўйхат!BN:BN,рўйхат!$CY:$CY,$B$872,рўйхат!$B:$B,$C854)</f>
        <v/>
      </c>
      <c r="BH854" s="36">
        <f>SUMIFS(рўйхат!BO:BO,рўйхат!$CY:$CY,$B$872,рўйхат!$B:$B,$C854)</f>
        <v/>
      </c>
      <c r="BI854" s="35">
        <f>SUMIFS(рўйхат!BP:BP,рўйхат!$CY:$CY,$B$872,рўйхат!$B:$B,$C854)</f>
        <v/>
      </c>
      <c r="BJ854" s="36">
        <f>SUMIFS(рўйхат!BQ:BQ,рўйхат!$CY:$CY,$B$872,рўйхат!$B:$B,$C854)</f>
        <v/>
      </c>
      <c r="BK854" s="35">
        <f>SUMIFS(рўйхат!BR:BR,рўйхат!$CY:$CY,$B$872,рўйхат!$B:$B,$C854)</f>
        <v/>
      </c>
      <c r="BL854" s="36">
        <f>SUMIFS(рўйхат!BS:BS,рўйхат!$CY:$CY,$B$872,рўйхат!$B:$B,$C854)</f>
        <v/>
      </c>
      <c r="BM854" s="35">
        <f>SUMIFS(рўйхат!BT:BT,рўйхат!$CY:$CY,$B$872,рўйхат!$B:$B,$C854)</f>
        <v/>
      </c>
      <c r="BN854" s="36">
        <f>SUMIFS(рўйхат!BU:BU,рўйхат!$CY:$CY,$B$872,рўйхат!$B:$B,$C854)</f>
        <v/>
      </c>
      <c r="BO854" s="35">
        <f>SUMIFS(рўйхат!BX:BX,рўйхат!$CY:$CY,$B$872,рўйхат!$B:$B,$C854)</f>
        <v/>
      </c>
      <c r="BP854" s="36">
        <f>SUMIFS(рўйхат!BY:BY,рўйхат!$CY:$CY,$B$872,рўйхат!$B:$B,$C854)</f>
        <v/>
      </c>
      <c r="BQ854" s="35">
        <f>SUMIFS(рўйхат!BZ:BZ,рўйхат!$CY:$CY,$B$872,рўйхат!$B:$B,$C854)</f>
        <v/>
      </c>
      <c r="BR854" s="36">
        <f>SUMIFS(рўйхат!CA:CA,рўйхат!$CY:$CY,$B$872,рўйхат!$B:$B,$C854)</f>
        <v/>
      </c>
      <c r="BS854" s="35">
        <f>SUMIFS(рўйхат!CB:CB,рўйхат!$CY:$CY,$B$872,рўйхат!$B:$B,$C854)</f>
        <v/>
      </c>
      <c r="BT854" s="36">
        <f>SUMIFS(рўйхат!CC:CC,рўйхат!$CY:$CY,$B$872,рўйхат!$B:$B,$C854)</f>
        <v/>
      </c>
      <c r="BU854" s="35">
        <f>SUMIFS(рўйхат!CD:CD,рўйхат!$CY:$CY,$B$872,рўйхат!$B:$B,$C854)</f>
        <v/>
      </c>
      <c r="BV854" s="36">
        <f>SUMIFS(рўйхат!CE:CE,рўйхат!$CY:$CY,$B$872,рўйхат!$B:$B,$C854)</f>
        <v/>
      </c>
      <c r="BW854" s="35">
        <f>SUMIFS(рўйхат!CH:CH,рўйхат!$CY:$CY,$B$872,рўйхат!$B:$B,$C854)</f>
        <v/>
      </c>
      <c r="BX854" s="36">
        <f>SUMIFS(рўйхат!CI:CI,рўйхат!$CY:$CY,$B$872,рўйхат!$B:$B,$C854)</f>
        <v/>
      </c>
      <c r="BY854" s="35">
        <f>SUMIFS(рўйхат!CJ:CJ,рўйхат!$CY:$CY,$B$872,рўйхат!$B:$B,$C854)</f>
        <v/>
      </c>
      <c r="BZ854" s="36">
        <f>SUMIFS(рўйхат!CK:CK,рўйхат!$CY:$CY,$B$872,рўйхат!$B:$B,$C854)</f>
        <v/>
      </c>
      <c r="CA854" s="35">
        <f>SUMIFS(рўйхат!CL:CL,рўйхат!$CY:$CY,$B$872,рўйхат!$B:$B,$C854)</f>
        <v/>
      </c>
      <c r="CB854" s="36">
        <f>SUMIFS(рўйхат!CM:CM,рўйхат!$CY:$CY,$B$872,рўйхат!$B:$B,$C854)</f>
        <v/>
      </c>
      <c r="CC854" s="35">
        <f>SUMIFS(рўйхат!CN:CN,рўйхат!$CY:$CY,$B$872,рўйхат!$B:$B,$C854)</f>
        <v/>
      </c>
      <c r="CD854" s="36">
        <f>SUMIFS(рўйхат!CO:CO,рўйхат!$CY:$CY,$B$872,рўйхат!$B:$B,$C854)</f>
        <v/>
      </c>
      <c r="CE854" s="77">
        <f>IFERROR(BE854/(Q854+BE854),0)</f>
        <v/>
      </c>
      <c r="CF854" s="78">
        <f>IFERROR(BF854/(R854+BF854),0)</f>
        <v/>
      </c>
      <c r="CG854" s="8">
        <f>COUNTIFS(B:B,B854)</f>
        <v/>
      </c>
    </row>
    <row r="855" hidden="1" outlineLevel="1" ht="17.1" customFormat="1" customHeight="1" s="8">
      <c r="A855" s="31" t="n"/>
      <c r="B855" s="50" t="n">
        <v>15</v>
      </c>
      <c r="C855" s="66" t="inlineStr">
        <is>
          <t>Мактабгача ва мактаб таълими вазирлиги</t>
        </is>
      </c>
      <c r="D855" s="16" t="n"/>
      <c r="E855" s="35">
        <f>SUMIFS(рўйхат!F:F,рўйхат!$CY:$CY,$B$872,рўйхат!$B:$B,$C855)</f>
        <v/>
      </c>
      <c r="F855" s="36">
        <f>SUMIFS(рўйхат!G:G,рўйхат!$CY:$CY,$B$872,рўйхат!$B:$B,$C855)</f>
        <v/>
      </c>
      <c r="G855" s="35">
        <f>SUMIFS(рўйхат!H:H,рўйхат!$CY:$CY,$B$872,рўйхат!$B:$B,$C855)</f>
        <v/>
      </c>
      <c r="H855" s="36">
        <f>SUMIFS(рўйхат!I:I,рўйхат!$CY:$CY,$B$872,рўйхат!$B:$B,$C855)</f>
        <v/>
      </c>
      <c r="I855" s="35">
        <f>SUMIFS(рўйхат!J:J,рўйхат!$CY:$CY,$B$872,рўйхат!$B:$B,$C855)</f>
        <v/>
      </c>
      <c r="J855" s="36">
        <f>SUMIFS(рўйхат!K:K,рўйхат!$CY:$CY,$B$872,рўйхат!$B:$B,$C855)</f>
        <v/>
      </c>
      <c r="K855" s="35">
        <f>SUMIFS(рўйхат!L:L,рўйхат!$CY:$CY,$B$872,рўйхат!$B:$B,$C855)</f>
        <v/>
      </c>
      <c r="L855" s="36">
        <f>SUMIFS(рўйхат!M:M,рўйхат!$CY:$CY,$B$872,рўйхат!$B:$B,$C855)</f>
        <v/>
      </c>
      <c r="M855" s="35">
        <f>SUMIFS(рўйхат!N:N,рўйхат!$CY:$CY,$B$872,рўйхат!$B:$B,$C855)</f>
        <v/>
      </c>
      <c r="N855" s="36">
        <f>SUMIFS(рўйхат!O:O,рўйхат!$CY:$CY,$B$872,рўйхат!$B:$B,$C855)</f>
        <v/>
      </c>
      <c r="O855" s="34">
        <f>IFERROR(M855/E855,0)</f>
        <v/>
      </c>
      <c r="P855" s="34">
        <f>IFERROR(N855/F855,0)</f>
        <v/>
      </c>
      <c r="Q855" s="35">
        <f>SUMIFS(рўйхат!P:P,рўйхат!$CY:$CY,$B$872,рўйхат!$B:$B,$C855)</f>
        <v/>
      </c>
      <c r="R855" s="36">
        <f>SUMIFS(рўйхат!Q:Q,рўйхат!$CY:$CY,$B$872,рўйхат!$B:$B,$C855)</f>
        <v/>
      </c>
      <c r="S855" s="35">
        <f>SUMIFS(рўйхат!R:R,рўйхат!$CY:$CY,$B$872,рўйхат!$B:$B,$C855)</f>
        <v/>
      </c>
      <c r="T855" s="36">
        <f>SUMIFS(рўйхат!S:S,рўйхат!$CY:$CY,$B$872,рўйхат!$B:$B,$C855)</f>
        <v/>
      </c>
      <c r="U855" s="35">
        <f>SUMIFS(рўйхат!T:T,рўйхат!$CY:$CY,$B$872,рўйхат!$B:$B,$C855)</f>
        <v/>
      </c>
      <c r="V855" s="36">
        <f>SUMIFS(рўйхат!U:U,рўйхат!$CY:$CY,$B$872,рўйхат!$B:$B,$C855)</f>
        <v/>
      </c>
      <c r="W855" s="35">
        <f>SUMIFS(рўйхат!V:V,рўйхат!$CY:$CY,$B$872,рўйхат!$B:$B,$C855)</f>
        <v/>
      </c>
      <c r="X855" s="36">
        <f>SUMIFS(рўйхат!W:W,рўйхат!$CY:$CY,$B$872,рўйхат!$B:$B,$C855)</f>
        <v/>
      </c>
      <c r="Y855" s="35">
        <f>SUMIFS(рўйхат!X:X,рўйхат!$CY:$CY,$B$872,рўйхат!$B:$B,$C855)</f>
        <v/>
      </c>
      <c r="Z855" s="36">
        <f>SUMIFS(рўйхат!Y:Y,рўйхат!$CY:$CY,$B$872,рўйхат!$B:$B,$C855)</f>
        <v/>
      </c>
      <c r="AA855" s="35">
        <f>SUMIFS(рўйхат!Z:Z,рўйхат!$CY:$CY,$B$872,рўйхат!$B:$B,$C855)</f>
        <v/>
      </c>
      <c r="AB855" s="36">
        <f>SUMIFS(рўйхат!AA:AA,рўйхат!$CY:$CY,$B$872,рўйхат!$B:$B,$C855)</f>
        <v/>
      </c>
      <c r="AC855" s="35">
        <f>SUMIFS(рўйхат!AB:AB,рўйхат!$CY:$CY,$B$872,рўйхат!$B:$B,$C855)</f>
        <v/>
      </c>
      <c r="AD855" s="36">
        <f>SUMIFS(рўйхат!AC:AC,рўйхат!$CY:$CY,$B$872,рўйхат!$B:$B,$C855)</f>
        <v/>
      </c>
      <c r="AE855" s="35">
        <f>SUMIFS(рўйхат!AD:AD,рўйхат!$CY:$CY,$B$872,рўйхат!$B:$B,$C855)</f>
        <v/>
      </c>
      <c r="AF855" s="36">
        <f>SUMIFS(рўйхат!AE:AE,рўйхат!$CY:$CY,$B$872,рўйхат!$B:$B,$C855)</f>
        <v/>
      </c>
      <c r="AG855" s="35">
        <f>SUMIFS(рўйхат!AH:AH,рўйхат!$CY:$CY,$B$872,рўйхат!$B:$B,$C855)</f>
        <v/>
      </c>
      <c r="AH855" s="36">
        <f>SUMIFS(рўйхат!AI:AI,рўйхат!$CY:$CY,$B$872,рўйхат!$B:$B,$C855)</f>
        <v/>
      </c>
      <c r="AI855" s="35">
        <f>SUMIFS(рўйхат!AJ:AJ,рўйхат!$CY:$CY,$B$872,рўйхат!$B:$B,$C855)</f>
        <v/>
      </c>
      <c r="AJ855" s="36">
        <f>SUMIFS(рўйхат!AK:AK,рўйхат!$CY:$CY,$B$872,рўйхат!$B:$B,$C855)</f>
        <v/>
      </c>
      <c r="AK855" s="35">
        <f>SUMIFS(рўйхат!AL:AL,рўйхат!$CY:$CY,$B$872,рўйхат!$B:$B,$C855)</f>
        <v/>
      </c>
      <c r="AL855" s="36">
        <f>SUMIFS(рўйхат!AM:AM,рўйхат!$CY:$CY,$B$872,рўйхат!$B:$B,$C855)</f>
        <v/>
      </c>
      <c r="AM855" s="77">
        <f>IFERROR(Q855/E855,0)</f>
        <v/>
      </c>
      <c r="AN855" s="77">
        <f>IFERROR(R855/F855,0)</f>
        <v/>
      </c>
      <c r="AO855" s="35">
        <f>SUMIFS(рўйхат!AX:AX,рўйхат!$CY:$CY,$B$872,рўйхат!$B:$B,$C855)</f>
        <v/>
      </c>
      <c r="AP855" s="36">
        <f>SUMIFS(рўйхат!AY:AY,рўйхат!$CY:$CY,$B$872,рўйхат!$B:$B,$C855)</f>
        <v/>
      </c>
      <c r="AQ855" s="35">
        <f>SUMIFS(рўйхат!AZ:AZ,рўйхат!$CY:$CY,$B$872,рўйхат!$B:$B,$C855)</f>
        <v/>
      </c>
      <c r="AR855" s="36">
        <f>SUMIFS(рўйхат!BA:BA,рўйхат!$CY:$CY,$B$872,рўйхат!$B:$B,$C855)</f>
        <v/>
      </c>
      <c r="AS855" s="35">
        <f>SUMIFS(рўйхат!BB:BB,рўйхат!$CY:$CY,$B$872,рўйхат!$B:$B,$C855)</f>
        <v/>
      </c>
      <c r="AT855" s="36">
        <f>SUMIFS(рўйхат!BC:BC,рўйхат!$CY:$CY,$B$872,рўйхат!$B:$B,$C855)</f>
        <v/>
      </c>
      <c r="AU855" s="35">
        <f>SUMIFS(рўйхат!BD:BD,рўйхат!$CY:$CY,$B$872,рўйхат!$B:$B,$C855)</f>
        <v/>
      </c>
      <c r="AV855" s="36">
        <f>SUMIFS(рўйхат!BE:BE,рўйхат!$CY:$CY,$B$872,рўйхат!$B:$B,$C855)</f>
        <v/>
      </c>
      <c r="AW855" s="35">
        <f>SUMIFS(рўйхат!BF:BF,рўйхат!$CY:$CY,$B$872,рўйхат!$B:$B,$C855)</f>
        <v/>
      </c>
      <c r="AX855" s="36">
        <f>SUMIFS(рўйхат!BG:BG,рўйхат!$CY:$CY,$B$872,рўйхат!$B:$B,$C855)</f>
        <v/>
      </c>
      <c r="AY855" s="35">
        <f>SUMIFS(рўйхат!BH:BH,рўйхат!$CY:$CY,$B$872,рўйхат!$B:$B,$C855)</f>
        <v/>
      </c>
      <c r="AZ855" s="36">
        <f>SUMIFS(рўйхат!BI:BI,рўйхат!$CY:$CY,$B$872,рўйхат!$B:$B,$C855)</f>
        <v/>
      </c>
      <c r="BA855" s="35">
        <f>SUMIFS(рўйхат!BJ:BJ,рўйхат!$CY:$CY,$B$872,рўйхат!$B:$B,$C855)</f>
        <v/>
      </c>
      <c r="BB855" s="36">
        <f>SUMIFS(рўйхат!BK:BK,рўйхат!$CY:$CY,$B$872,рўйхат!$B:$B,$C855)</f>
        <v/>
      </c>
      <c r="BC855" s="77">
        <f>IFERROR(AO855/E855,0)</f>
        <v/>
      </c>
      <c r="BD855" s="77">
        <f>IFERROR(AP855/F855,0)</f>
        <v/>
      </c>
      <c r="BE855" s="35">
        <f>SUMIFS(рўйхат!BL:BL,рўйхат!$CY:$CY,$B$872,рўйхат!$B:$B,$C855)</f>
        <v/>
      </c>
      <c r="BF855" s="36">
        <f>SUMIFS(рўйхат!BM:BM,рўйхат!$CY:$CY,$B$872,рўйхат!$B:$B,$C855)</f>
        <v/>
      </c>
      <c r="BG855" s="35">
        <f>SUMIFS(рўйхат!BN:BN,рўйхат!$CY:$CY,$B$872,рўйхат!$B:$B,$C855)</f>
        <v/>
      </c>
      <c r="BH855" s="36">
        <f>SUMIFS(рўйхат!BO:BO,рўйхат!$CY:$CY,$B$872,рўйхат!$B:$B,$C855)</f>
        <v/>
      </c>
      <c r="BI855" s="35">
        <f>SUMIFS(рўйхат!BP:BP,рўйхат!$CY:$CY,$B$872,рўйхат!$B:$B,$C855)</f>
        <v/>
      </c>
      <c r="BJ855" s="36">
        <f>SUMIFS(рўйхат!BQ:BQ,рўйхат!$CY:$CY,$B$872,рўйхат!$B:$B,$C855)</f>
        <v/>
      </c>
      <c r="BK855" s="35">
        <f>SUMIFS(рўйхат!BR:BR,рўйхат!$CY:$CY,$B$872,рўйхат!$B:$B,$C855)</f>
        <v/>
      </c>
      <c r="BL855" s="36">
        <f>SUMIFS(рўйхат!BS:BS,рўйхат!$CY:$CY,$B$872,рўйхат!$B:$B,$C855)</f>
        <v/>
      </c>
      <c r="BM855" s="35">
        <f>SUMIFS(рўйхат!BT:BT,рўйхат!$CY:$CY,$B$872,рўйхат!$B:$B,$C855)</f>
        <v/>
      </c>
      <c r="BN855" s="36">
        <f>SUMIFS(рўйхат!BU:BU,рўйхат!$CY:$CY,$B$872,рўйхат!$B:$B,$C855)</f>
        <v/>
      </c>
      <c r="BO855" s="35">
        <f>SUMIFS(рўйхат!BX:BX,рўйхат!$CY:$CY,$B$872,рўйхат!$B:$B,$C855)</f>
        <v/>
      </c>
      <c r="BP855" s="36">
        <f>SUMIFS(рўйхат!BY:BY,рўйхат!$CY:$CY,$B$872,рўйхат!$B:$B,$C855)</f>
        <v/>
      </c>
      <c r="BQ855" s="35">
        <f>SUMIFS(рўйхат!BZ:BZ,рўйхат!$CY:$CY,$B$872,рўйхат!$B:$B,$C855)</f>
        <v/>
      </c>
      <c r="BR855" s="36">
        <f>SUMIFS(рўйхат!CA:CA,рўйхат!$CY:$CY,$B$872,рўйхат!$B:$B,$C855)</f>
        <v/>
      </c>
      <c r="BS855" s="35">
        <f>SUMIFS(рўйхат!CB:CB,рўйхат!$CY:$CY,$B$872,рўйхат!$B:$B,$C855)</f>
        <v/>
      </c>
      <c r="BT855" s="36">
        <f>SUMIFS(рўйхат!CC:CC,рўйхат!$CY:$CY,$B$872,рўйхат!$B:$B,$C855)</f>
        <v/>
      </c>
      <c r="BU855" s="35">
        <f>SUMIFS(рўйхат!CD:CD,рўйхат!$CY:$CY,$B$872,рўйхат!$B:$B,$C855)</f>
        <v/>
      </c>
      <c r="BV855" s="36">
        <f>SUMIFS(рўйхат!CE:CE,рўйхат!$CY:$CY,$B$872,рўйхат!$B:$B,$C855)</f>
        <v/>
      </c>
      <c r="BW855" s="35">
        <f>SUMIFS(рўйхат!CH:CH,рўйхат!$CY:$CY,$B$872,рўйхат!$B:$B,$C855)</f>
        <v/>
      </c>
      <c r="BX855" s="36">
        <f>SUMIFS(рўйхат!CI:CI,рўйхат!$CY:$CY,$B$872,рўйхат!$B:$B,$C855)</f>
        <v/>
      </c>
      <c r="BY855" s="35">
        <f>SUMIFS(рўйхат!CJ:CJ,рўйхат!$CY:$CY,$B$872,рўйхат!$B:$B,$C855)</f>
        <v/>
      </c>
      <c r="BZ855" s="36">
        <f>SUMIFS(рўйхат!CK:CK,рўйхат!$CY:$CY,$B$872,рўйхат!$B:$B,$C855)</f>
        <v/>
      </c>
      <c r="CA855" s="35">
        <f>SUMIFS(рўйхат!CL:CL,рўйхат!$CY:$CY,$B$872,рўйхат!$B:$B,$C855)</f>
        <v/>
      </c>
      <c r="CB855" s="36">
        <f>SUMIFS(рўйхат!CM:CM,рўйхат!$CY:$CY,$B$872,рўйхат!$B:$B,$C855)</f>
        <v/>
      </c>
      <c r="CC855" s="35">
        <f>SUMIFS(рўйхат!CN:CN,рўйхат!$CY:$CY,$B$872,рўйхат!$B:$B,$C855)</f>
        <v/>
      </c>
      <c r="CD855" s="36">
        <f>SUMIFS(рўйхат!CO:CO,рўйхат!$CY:$CY,$B$872,рўйхат!$B:$B,$C855)</f>
        <v/>
      </c>
      <c r="CE855" s="77">
        <f>IFERROR(BE855/(Q855+BE855),0)</f>
        <v/>
      </c>
      <c r="CF855" s="78">
        <f>IFERROR(BF855/(R855+BF855),0)</f>
        <v/>
      </c>
      <c r="CG855" s="8">
        <f>COUNTIFS(B:B,B855)</f>
        <v/>
      </c>
    </row>
    <row r="856" hidden="1" outlineLevel="1" ht="17.1" customFormat="1" customHeight="1" s="8">
      <c r="A856" s="31" t="n"/>
      <c r="B856" s="50" t="n">
        <v>16</v>
      </c>
      <c r="C856" s="66" t="inlineStr">
        <is>
          <t>Марказий банк</t>
        </is>
      </c>
      <c r="D856" s="16" t="n"/>
      <c r="E856" s="35">
        <f>SUMIFS(рўйхат!F:F,рўйхат!$CY:$CY,$B$872,рўйхат!$B:$B,$C856)</f>
        <v/>
      </c>
      <c r="F856" s="36">
        <f>SUMIFS(рўйхат!G:G,рўйхат!$CY:$CY,$B$872,рўйхат!$B:$B,$C856)</f>
        <v/>
      </c>
      <c r="G856" s="35">
        <f>SUMIFS(рўйхат!H:H,рўйхат!$CY:$CY,$B$872,рўйхат!$B:$B,$C856)</f>
        <v/>
      </c>
      <c r="H856" s="36">
        <f>SUMIFS(рўйхат!I:I,рўйхат!$CY:$CY,$B$872,рўйхат!$B:$B,$C856)</f>
        <v/>
      </c>
      <c r="I856" s="35">
        <f>SUMIFS(рўйхат!J:J,рўйхат!$CY:$CY,$B$872,рўйхат!$B:$B,$C856)</f>
        <v/>
      </c>
      <c r="J856" s="36">
        <f>SUMIFS(рўйхат!K:K,рўйхат!$CY:$CY,$B$872,рўйхат!$B:$B,$C856)</f>
        <v/>
      </c>
      <c r="K856" s="35">
        <f>SUMIFS(рўйхат!L:L,рўйхат!$CY:$CY,$B$872,рўйхат!$B:$B,$C856)</f>
        <v/>
      </c>
      <c r="L856" s="36">
        <f>SUMIFS(рўйхат!M:M,рўйхат!$CY:$CY,$B$872,рўйхат!$B:$B,$C856)</f>
        <v/>
      </c>
      <c r="M856" s="35">
        <f>SUMIFS(рўйхат!N:N,рўйхат!$CY:$CY,$B$872,рўйхат!$B:$B,$C856)</f>
        <v/>
      </c>
      <c r="N856" s="36">
        <f>SUMIFS(рўйхат!O:O,рўйхат!$CY:$CY,$B$872,рўйхат!$B:$B,$C856)</f>
        <v/>
      </c>
      <c r="O856" s="34">
        <f>IFERROR(M856/E856,0)</f>
        <v/>
      </c>
      <c r="P856" s="34">
        <f>IFERROR(N856/F856,0)</f>
        <v/>
      </c>
      <c r="Q856" s="35">
        <f>SUMIFS(рўйхат!P:P,рўйхат!$CY:$CY,$B$872,рўйхат!$B:$B,$C856)</f>
        <v/>
      </c>
      <c r="R856" s="36">
        <f>SUMIFS(рўйхат!Q:Q,рўйхат!$CY:$CY,$B$872,рўйхат!$B:$B,$C856)</f>
        <v/>
      </c>
      <c r="S856" s="35">
        <f>SUMIFS(рўйхат!R:R,рўйхат!$CY:$CY,$B$872,рўйхат!$B:$B,$C856)</f>
        <v/>
      </c>
      <c r="T856" s="36">
        <f>SUMIFS(рўйхат!S:S,рўйхат!$CY:$CY,$B$872,рўйхат!$B:$B,$C856)</f>
        <v/>
      </c>
      <c r="U856" s="35">
        <f>SUMIFS(рўйхат!T:T,рўйхат!$CY:$CY,$B$872,рўйхат!$B:$B,$C856)</f>
        <v/>
      </c>
      <c r="V856" s="36">
        <f>SUMIFS(рўйхат!U:U,рўйхат!$CY:$CY,$B$872,рўйхат!$B:$B,$C856)</f>
        <v/>
      </c>
      <c r="W856" s="35">
        <f>SUMIFS(рўйхат!V:V,рўйхат!$CY:$CY,$B$872,рўйхат!$B:$B,$C856)</f>
        <v/>
      </c>
      <c r="X856" s="36">
        <f>SUMIFS(рўйхат!W:W,рўйхат!$CY:$CY,$B$872,рўйхат!$B:$B,$C856)</f>
        <v/>
      </c>
      <c r="Y856" s="35">
        <f>SUMIFS(рўйхат!X:X,рўйхат!$CY:$CY,$B$872,рўйхат!$B:$B,$C856)</f>
        <v/>
      </c>
      <c r="Z856" s="36">
        <f>SUMIFS(рўйхат!Y:Y,рўйхат!$CY:$CY,$B$872,рўйхат!$B:$B,$C856)</f>
        <v/>
      </c>
      <c r="AA856" s="35">
        <f>SUMIFS(рўйхат!Z:Z,рўйхат!$CY:$CY,$B$872,рўйхат!$B:$B,$C856)</f>
        <v/>
      </c>
      <c r="AB856" s="36">
        <f>SUMIFS(рўйхат!AA:AA,рўйхат!$CY:$CY,$B$872,рўйхат!$B:$B,$C856)</f>
        <v/>
      </c>
      <c r="AC856" s="35">
        <f>SUMIFS(рўйхат!AB:AB,рўйхат!$CY:$CY,$B$872,рўйхат!$B:$B,$C856)</f>
        <v/>
      </c>
      <c r="AD856" s="36">
        <f>SUMIFS(рўйхат!AC:AC,рўйхат!$CY:$CY,$B$872,рўйхат!$B:$B,$C856)</f>
        <v/>
      </c>
      <c r="AE856" s="35">
        <f>SUMIFS(рўйхат!AD:AD,рўйхат!$CY:$CY,$B$872,рўйхат!$B:$B,$C856)</f>
        <v/>
      </c>
      <c r="AF856" s="36">
        <f>SUMIFS(рўйхат!AE:AE,рўйхат!$CY:$CY,$B$872,рўйхат!$B:$B,$C856)</f>
        <v/>
      </c>
      <c r="AG856" s="35">
        <f>SUMIFS(рўйхат!AH:AH,рўйхат!$CY:$CY,$B$872,рўйхат!$B:$B,$C856)</f>
        <v/>
      </c>
      <c r="AH856" s="36">
        <f>SUMIFS(рўйхат!AI:AI,рўйхат!$CY:$CY,$B$872,рўйхат!$B:$B,$C856)</f>
        <v/>
      </c>
      <c r="AI856" s="35">
        <f>SUMIFS(рўйхат!AJ:AJ,рўйхат!$CY:$CY,$B$872,рўйхат!$B:$B,$C856)</f>
        <v/>
      </c>
      <c r="AJ856" s="36">
        <f>SUMIFS(рўйхат!AK:AK,рўйхат!$CY:$CY,$B$872,рўйхат!$B:$B,$C856)</f>
        <v/>
      </c>
      <c r="AK856" s="35">
        <f>SUMIFS(рўйхат!AL:AL,рўйхат!$CY:$CY,$B$872,рўйхат!$B:$B,$C856)</f>
        <v/>
      </c>
      <c r="AL856" s="36">
        <f>SUMIFS(рўйхат!AM:AM,рўйхат!$CY:$CY,$B$872,рўйхат!$B:$B,$C856)</f>
        <v/>
      </c>
      <c r="AM856" s="77">
        <f>IFERROR(Q856/E856,0)</f>
        <v/>
      </c>
      <c r="AN856" s="77">
        <f>IFERROR(R856/F856,0)</f>
        <v/>
      </c>
      <c r="AO856" s="35">
        <f>SUMIFS(рўйхат!AX:AX,рўйхат!$CY:$CY,$B$872,рўйхат!$B:$B,$C856)</f>
        <v/>
      </c>
      <c r="AP856" s="36">
        <f>SUMIFS(рўйхат!AY:AY,рўйхат!$CY:$CY,$B$872,рўйхат!$B:$B,$C856)</f>
        <v/>
      </c>
      <c r="AQ856" s="35">
        <f>SUMIFS(рўйхат!AZ:AZ,рўйхат!$CY:$CY,$B$872,рўйхат!$B:$B,$C856)</f>
        <v/>
      </c>
      <c r="AR856" s="36">
        <f>SUMIFS(рўйхат!BA:BA,рўйхат!$CY:$CY,$B$872,рўйхат!$B:$B,$C856)</f>
        <v/>
      </c>
      <c r="AS856" s="35">
        <f>SUMIFS(рўйхат!BB:BB,рўйхат!$CY:$CY,$B$872,рўйхат!$B:$B,$C856)</f>
        <v/>
      </c>
      <c r="AT856" s="36">
        <f>SUMIFS(рўйхат!BC:BC,рўйхат!$CY:$CY,$B$872,рўйхат!$B:$B,$C856)</f>
        <v/>
      </c>
      <c r="AU856" s="35">
        <f>SUMIFS(рўйхат!BD:BD,рўйхат!$CY:$CY,$B$872,рўйхат!$B:$B,$C856)</f>
        <v/>
      </c>
      <c r="AV856" s="36">
        <f>SUMIFS(рўйхат!BE:BE,рўйхат!$CY:$CY,$B$872,рўйхат!$B:$B,$C856)</f>
        <v/>
      </c>
      <c r="AW856" s="35">
        <f>SUMIFS(рўйхат!BF:BF,рўйхат!$CY:$CY,$B$872,рўйхат!$B:$B,$C856)</f>
        <v/>
      </c>
      <c r="AX856" s="36">
        <f>SUMIFS(рўйхат!BG:BG,рўйхат!$CY:$CY,$B$872,рўйхат!$B:$B,$C856)</f>
        <v/>
      </c>
      <c r="AY856" s="35">
        <f>SUMIFS(рўйхат!BH:BH,рўйхат!$CY:$CY,$B$872,рўйхат!$B:$B,$C856)</f>
        <v/>
      </c>
      <c r="AZ856" s="36">
        <f>SUMIFS(рўйхат!BI:BI,рўйхат!$CY:$CY,$B$872,рўйхат!$B:$B,$C856)</f>
        <v/>
      </c>
      <c r="BA856" s="35">
        <f>SUMIFS(рўйхат!BJ:BJ,рўйхат!$CY:$CY,$B$872,рўйхат!$B:$B,$C856)</f>
        <v/>
      </c>
      <c r="BB856" s="36">
        <f>SUMIFS(рўйхат!BK:BK,рўйхат!$CY:$CY,$B$872,рўйхат!$B:$B,$C856)</f>
        <v/>
      </c>
      <c r="BC856" s="77">
        <f>IFERROR(AO856/E856,0)</f>
        <v/>
      </c>
      <c r="BD856" s="77">
        <f>IFERROR(AP856/F856,0)</f>
        <v/>
      </c>
      <c r="BE856" s="35">
        <f>SUMIFS(рўйхат!BL:BL,рўйхат!$CY:$CY,$B$872,рўйхат!$B:$B,$C856)</f>
        <v/>
      </c>
      <c r="BF856" s="36">
        <f>SUMIFS(рўйхат!BM:BM,рўйхат!$CY:$CY,$B$872,рўйхат!$B:$B,$C856)</f>
        <v/>
      </c>
      <c r="BG856" s="35">
        <f>SUMIFS(рўйхат!BN:BN,рўйхат!$CY:$CY,$B$872,рўйхат!$B:$B,$C856)</f>
        <v/>
      </c>
      <c r="BH856" s="36">
        <f>SUMIFS(рўйхат!BO:BO,рўйхат!$CY:$CY,$B$872,рўйхат!$B:$B,$C856)</f>
        <v/>
      </c>
      <c r="BI856" s="35">
        <f>SUMIFS(рўйхат!BP:BP,рўйхат!$CY:$CY,$B$872,рўйхат!$B:$B,$C856)</f>
        <v/>
      </c>
      <c r="BJ856" s="36">
        <f>SUMIFS(рўйхат!BQ:BQ,рўйхат!$CY:$CY,$B$872,рўйхат!$B:$B,$C856)</f>
        <v/>
      </c>
      <c r="BK856" s="35">
        <f>SUMIFS(рўйхат!BR:BR,рўйхат!$CY:$CY,$B$872,рўйхат!$B:$B,$C856)</f>
        <v/>
      </c>
      <c r="BL856" s="36">
        <f>SUMIFS(рўйхат!BS:BS,рўйхат!$CY:$CY,$B$872,рўйхат!$B:$B,$C856)</f>
        <v/>
      </c>
      <c r="BM856" s="35">
        <f>SUMIFS(рўйхат!BT:BT,рўйхат!$CY:$CY,$B$872,рўйхат!$B:$B,$C856)</f>
        <v/>
      </c>
      <c r="BN856" s="36">
        <f>SUMIFS(рўйхат!BU:BU,рўйхат!$CY:$CY,$B$872,рўйхат!$B:$B,$C856)</f>
        <v/>
      </c>
      <c r="BO856" s="35">
        <f>SUMIFS(рўйхат!BX:BX,рўйхат!$CY:$CY,$B$872,рўйхат!$B:$B,$C856)</f>
        <v/>
      </c>
      <c r="BP856" s="36">
        <f>SUMIFS(рўйхат!BY:BY,рўйхат!$CY:$CY,$B$872,рўйхат!$B:$B,$C856)</f>
        <v/>
      </c>
      <c r="BQ856" s="35">
        <f>SUMIFS(рўйхат!BZ:BZ,рўйхат!$CY:$CY,$B$872,рўйхат!$B:$B,$C856)</f>
        <v/>
      </c>
      <c r="BR856" s="36">
        <f>SUMIFS(рўйхат!CA:CA,рўйхат!$CY:$CY,$B$872,рўйхат!$B:$B,$C856)</f>
        <v/>
      </c>
      <c r="BS856" s="35">
        <f>SUMIFS(рўйхат!CB:CB,рўйхат!$CY:$CY,$B$872,рўйхат!$B:$B,$C856)</f>
        <v/>
      </c>
      <c r="BT856" s="36">
        <f>SUMIFS(рўйхат!CC:CC,рўйхат!$CY:$CY,$B$872,рўйхат!$B:$B,$C856)</f>
        <v/>
      </c>
      <c r="BU856" s="35">
        <f>SUMIFS(рўйхат!CD:CD,рўйхат!$CY:$CY,$B$872,рўйхат!$B:$B,$C856)</f>
        <v/>
      </c>
      <c r="BV856" s="36">
        <f>SUMIFS(рўйхат!CE:CE,рўйхат!$CY:$CY,$B$872,рўйхат!$B:$B,$C856)</f>
        <v/>
      </c>
      <c r="BW856" s="35">
        <f>SUMIFS(рўйхат!CH:CH,рўйхат!$CY:$CY,$B$872,рўйхат!$B:$B,$C856)</f>
        <v/>
      </c>
      <c r="BX856" s="36">
        <f>SUMIFS(рўйхат!CI:CI,рўйхат!$CY:$CY,$B$872,рўйхат!$B:$B,$C856)</f>
        <v/>
      </c>
      <c r="BY856" s="35">
        <f>SUMIFS(рўйхат!CJ:CJ,рўйхат!$CY:$CY,$B$872,рўйхат!$B:$B,$C856)</f>
        <v/>
      </c>
      <c r="BZ856" s="36">
        <f>SUMIFS(рўйхат!CK:CK,рўйхат!$CY:$CY,$B$872,рўйхат!$B:$B,$C856)</f>
        <v/>
      </c>
      <c r="CA856" s="35">
        <f>SUMIFS(рўйхат!CL:CL,рўйхат!$CY:$CY,$B$872,рўйхат!$B:$B,$C856)</f>
        <v/>
      </c>
      <c r="CB856" s="36">
        <f>SUMIFS(рўйхат!CM:CM,рўйхат!$CY:$CY,$B$872,рўйхат!$B:$B,$C856)</f>
        <v/>
      </c>
      <c r="CC856" s="35">
        <f>SUMIFS(рўйхат!CN:CN,рўйхат!$CY:$CY,$B$872,рўйхат!$B:$B,$C856)</f>
        <v/>
      </c>
      <c r="CD856" s="36">
        <f>SUMIFS(рўйхат!CO:CO,рўйхат!$CY:$CY,$B$872,рўйхат!$B:$B,$C856)</f>
        <v/>
      </c>
      <c r="CE856" s="77">
        <f>IFERROR(BE856/(Q856+BE856),0)</f>
        <v/>
      </c>
      <c r="CF856" s="78">
        <f>IFERROR(BF856/(R856+BF856),0)</f>
        <v/>
      </c>
      <c r="CG856" s="8">
        <f>COUNTIFS(B:B,B856)</f>
        <v/>
      </c>
    </row>
    <row r="857" hidden="1" outlineLevel="1" ht="17.1" customFormat="1" customHeight="1" s="8">
      <c r="A857" s="31" t="n"/>
      <c r="B857" s="50" t="n">
        <v>17</v>
      </c>
      <c r="C857" s="66" t="inlineStr">
        <is>
          <t>Миллий антидопинг агентлиги</t>
        </is>
      </c>
      <c r="D857" s="16" t="n"/>
      <c r="E857" s="35">
        <f>SUMIFS(рўйхат!F:F,рўйхат!$CY:$CY,$B$872,рўйхат!$B:$B,$C857)</f>
        <v/>
      </c>
      <c r="F857" s="36">
        <f>SUMIFS(рўйхат!G:G,рўйхат!$CY:$CY,$B$872,рўйхат!$B:$B,$C857)</f>
        <v/>
      </c>
      <c r="G857" s="35">
        <f>SUMIFS(рўйхат!H:H,рўйхат!$CY:$CY,$B$872,рўйхат!$B:$B,$C857)</f>
        <v/>
      </c>
      <c r="H857" s="36">
        <f>SUMIFS(рўйхат!I:I,рўйхат!$CY:$CY,$B$872,рўйхат!$B:$B,$C857)</f>
        <v/>
      </c>
      <c r="I857" s="35">
        <f>SUMIFS(рўйхат!J:J,рўйхат!$CY:$CY,$B$872,рўйхат!$B:$B,$C857)</f>
        <v/>
      </c>
      <c r="J857" s="36">
        <f>SUMIFS(рўйхат!K:K,рўйхат!$CY:$CY,$B$872,рўйхат!$B:$B,$C857)</f>
        <v/>
      </c>
      <c r="K857" s="35">
        <f>SUMIFS(рўйхат!L:L,рўйхат!$CY:$CY,$B$872,рўйхат!$B:$B,$C857)</f>
        <v/>
      </c>
      <c r="L857" s="36">
        <f>SUMIFS(рўйхат!M:M,рўйхат!$CY:$CY,$B$872,рўйхат!$B:$B,$C857)</f>
        <v/>
      </c>
      <c r="M857" s="35">
        <f>SUMIFS(рўйхат!N:N,рўйхат!$CY:$CY,$B$872,рўйхат!$B:$B,$C857)</f>
        <v/>
      </c>
      <c r="N857" s="36">
        <f>SUMIFS(рўйхат!O:O,рўйхат!$CY:$CY,$B$872,рўйхат!$B:$B,$C857)</f>
        <v/>
      </c>
      <c r="O857" s="34">
        <f>IFERROR(M857/E857,0)</f>
        <v/>
      </c>
      <c r="P857" s="34">
        <f>IFERROR(N857/F857,0)</f>
        <v/>
      </c>
      <c r="Q857" s="35">
        <f>SUMIFS(рўйхат!P:P,рўйхат!$CY:$CY,$B$872,рўйхат!$B:$B,$C857)</f>
        <v/>
      </c>
      <c r="R857" s="36">
        <f>SUMIFS(рўйхат!Q:Q,рўйхат!$CY:$CY,$B$872,рўйхат!$B:$B,$C857)</f>
        <v/>
      </c>
      <c r="S857" s="35">
        <f>SUMIFS(рўйхат!R:R,рўйхат!$CY:$CY,$B$872,рўйхат!$B:$B,$C857)</f>
        <v/>
      </c>
      <c r="T857" s="36">
        <f>SUMIFS(рўйхат!S:S,рўйхат!$CY:$CY,$B$872,рўйхат!$B:$B,$C857)</f>
        <v/>
      </c>
      <c r="U857" s="35">
        <f>SUMIFS(рўйхат!T:T,рўйхат!$CY:$CY,$B$872,рўйхат!$B:$B,$C857)</f>
        <v/>
      </c>
      <c r="V857" s="36">
        <f>SUMIFS(рўйхат!U:U,рўйхат!$CY:$CY,$B$872,рўйхат!$B:$B,$C857)</f>
        <v/>
      </c>
      <c r="W857" s="35">
        <f>SUMIFS(рўйхат!V:V,рўйхат!$CY:$CY,$B$872,рўйхат!$B:$B,$C857)</f>
        <v/>
      </c>
      <c r="X857" s="36">
        <f>SUMIFS(рўйхат!W:W,рўйхат!$CY:$CY,$B$872,рўйхат!$B:$B,$C857)</f>
        <v/>
      </c>
      <c r="Y857" s="35">
        <f>SUMIFS(рўйхат!X:X,рўйхат!$CY:$CY,$B$872,рўйхат!$B:$B,$C857)</f>
        <v/>
      </c>
      <c r="Z857" s="36">
        <f>SUMIFS(рўйхат!Y:Y,рўйхат!$CY:$CY,$B$872,рўйхат!$B:$B,$C857)</f>
        <v/>
      </c>
      <c r="AA857" s="35">
        <f>SUMIFS(рўйхат!Z:Z,рўйхат!$CY:$CY,$B$872,рўйхат!$B:$B,$C857)</f>
        <v/>
      </c>
      <c r="AB857" s="36">
        <f>SUMIFS(рўйхат!AA:AA,рўйхат!$CY:$CY,$B$872,рўйхат!$B:$B,$C857)</f>
        <v/>
      </c>
      <c r="AC857" s="35">
        <f>SUMIFS(рўйхат!AB:AB,рўйхат!$CY:$CY,$B$872,рўйхат!$B:$B,$C857)</f>
        <v/>
      </c>
      <c r="AD857" s="36">
        <f>SUMIFS(рўйхат!AC:AC,рўйхат!$CY:$CY,$B$872,рўйхат!$B:$B,$C857)</f>
        <v/>
      </c>
      <c r="AE857" s="35">
        <f>SUMIFS(рўйхат!AD:AD,рўйхат!$CY:$CY,$B$872,рўйхат!$B:$B,$C857)</f>
        <v/>
      </c>
      <c r="AF857" s="36">
        <f>SUMIFS(рўйхат!AE:AE,рўйхат!$CY:$CY,$B$872,рўйхат!$B:$B,$C857)</f>
        <v/>
      </c>
      <c r="AG857" s="35">
        <f>SUMIFS(рўйхат!AH:AH,рўйхат!$CY:$CY,$B$872,рўйхат!$B:$B,$C857)</f>
        <v/>
      </c>
      <c r="AH857" s="36">
        <f>SUMIFS(рўйхат!AI:AI,рўйхат!$CY:$CY,$B$872,рўйхат!$B:$B,$C857)</f>
        <v/>
      </c>
      <c r="AI857" s="35">
        <f>SUMIFS(рўйхат!AJ:AJ,рўйхат!$CY:$CY,$B$872,рўйхат!$B:$B,$C857)</f>
        <v/>
      </c>
      <c r="AJ857" s="36">
        <f>SUMIFS(рўйхат!AK:AK,рўйхат!$CY:$CY,$B$872,рўйхат!$B:$B,$C857)</f>
        <v/>
      </c>
      <c r="AK857" s="35">
        <f>SUMIFS(рўйхат!AL:AL,рўйхат!$CY:$CY,$B$872,рўйхат!$B:$B,$C857)</f>
        <v/>
      </c>
      <c r="AL857" s="36">
        <f>SUMIFS(рўйхат!AM:AM,рўйхат!$CY:$CY,$B$872,рўйхат!$B:$B,$C857)</f>
        <v/>
      </c>
      <c r="AM857" s="77">
        <f>IFERROR(Q857/E857,0)</f>
        <v/>
      </c>
      <c r="AN857" s="77">
        <f>IFERROR(R857/F857,0)</f>
        <v/>
      </c>
      <c r="AO857" s="35">
        <f>SUMIFS(рўйхат!AX:AX,рўйхат!$CY:$CY,$B$872,рўйхат!$B:$B,$C857)</f>
        <v/>
      </c>
      <c r="AP857" s="36">
        <f>SUMIFS(рўйхат!AY:AY,рўйхат!$CY:$CY,$B$872,рўйхат!$B:$B,$C857)</f>
        <v/>
      </c>
      <c r="AQ857" s="35">
        <f>SUMIFS(рўйхат!AZ:AZ,рўйхат!$CY:$CY,$B$872,рўйхат!$B:$B,$C857)</f>
        <v/>
      </c>
      <c r="AR857" s="36">
        <f>SUMIFS(рўйхат!BA:BA,рўйхат!$CY:$CY,$B$872,рўйхат!$B:$B,$C857)</f>
        <v/>
      </c>
      <c r="AS857" s="35">
        <f>SUMIFS(рўйхат!BB:BB,рўйхат!$CY:$CY,$B$872,рўйхат!$B:$B,$C857)</f>
        <v/>
      </c>
      <c r="AT857" s="36">
        <f>SUMIFS(рўйхат!BC:BC,рўйхат!$CY:$CY,$B$872,рўйхат!$B:$B,$C857)</f>
        <v/>
      </c>
      <c r="AU857" s="35">
        <f>SUMIFS(рўйхат!BD:BD,рўйхат!$CY:$CY,$B$872,рўйхат!$B:$B,$C857)</f>
        <v/>
      </c>
      <c r="AV857" s="36">
        <f>SUMIFS(рўйхат!BE:BE,рўйхат!$CY:$CY,$B$872,рўйхат!$B:$B,$C857)</f>
        <v/>
      </c>
      <c r="AW857" s="35">
        <f>SUMIFS(рўйхат!BF:BF,рўйхат!$CY:$CY,$B$872,рўйхат!$B:$B,$C857)</f>
        <v/>
      </c>
      <c r="AX857" s="36">
        <f>SUMIFS(рўйхат!BG:BG,рўйхат!$CY:$CY,$B$872,рўйхат!$B:$B,$C857)</f>
        <v/>
      </c>
      <c r="AY857" s="35">
        <f>SUMIFS(рўйхат!BH:BH,рўйхат!$CY:$CY,$B$872,рўйхат!$B:$B,$C857)</f>
        <v/>
      </c>
      <c r="AZ857" s="36">
        <f>SUMIFS(рўйхат!BI:BI,рўйхат!$CY:$CY,$B$872,рўйхат!$B:$B,$C857)</f>
        <v/>
      </c>
      <c r="BA857" s="35">
        <f>SUMIFS(рўйхат!BJ:BJ,рўйхат!$CY:$CY,$B$872,рўйхат!$B:$B,$C857)</f>
        <v/>
      </c>
      <c r="BB857" s="36">
        <f>SUMIFS(рўйхат!BK:BK,рўйхат!$CY:$CY,$B$872,рўйхат!$B:$B,$C857)</f>
        <v/>
      </c>
      <c r="BC857" s="77">
        <f>IFERROR(AO857/E857,0)</f>
        <v/>
      </c>
      <c r="BD857" s="77">
        <f>IFERROR(AP857/F857,0)</f>
        <v/>
      </c>
      <c r="BE857" s="35">
        <f>SUMIFS(рўйхат!BL:BL,рўйхат!$CY:$CY,$B$872,рўйхат!$B:$B,$C857)</f>
        <v/>
      </c>
      <c r="BF857" s="36">
        <f>SUMIFS(рўйхат!BM:BM,рўйхат!$CY:$CY,$B$872,рўйхат!$B:$B,$C857)</f>
        <v/>
      </c>
      <c r="BG857" s="35">
        <f>SUMIFS(рўйхат!BN:BN,рўйхат!$CY:$CY,$B$872,рўйхат!$B:$B,$C857)</f>
        <v/>
      </c>
      <c r="BH857" s="36">
        <f>SUMIFS(рўйхат!BO:BO,рўйхат!$CY:$CY,$B$872,рўйхат!$B:$B,$C857)</f>
        <v/>
      </c>
      <c r="BI857" s="35">
        <f>SUMIFS(рўйхат!BP:BP,рўйхат!$CY:$CY,$B$872,рўйхат!$B:$B,$C857)</f>
        <v/>
      </c>
      <c r="BJ857" s="36">
        <f>SUMIFS(рўйхат!BQ:BQ,рўйхат!$CY:$CY,$B$872,рўйхат!$B:$B,$C857)</f>
        <v/>
      </c>
      <c r="BK857" s="35">
        <f>SUMIFS(рўйхат!BR:BR,рўйхат!$CY:$CY,$B$872,рўйхат!$B:$B,$C857)</f>
        <v/>
      </c>
      <c r="BL857" s="36">
        <f>SUMIFS(рўйхат!BS:BS,рўйхат!$CY:$CY,$B$872,рўйхат!$B:$B,$C857)</f>
        <v/>
      </c>
      <c r="BM857" s="35">
        <f>SUMIFS(рўйхат!BT:BT,рўйхат!$CY:$CY,$B$872,рўйхат!$B:$B,$C857)</f>
        <v/>
      </c>
      <c r="BN857" s="36">
        <f>SUMIFS(рўйхат!BU:BU,рўйхат!$CY:$CY,$B$872,рўйхат!$B:$B,$C857)</f>
        <v/>
      </c>
      <c r="BO857" s="35">
        <f>SUMIFS(рўйхат!BX:BX,рўйхат!$CY:$CY,$B$872,рўйхат!$B:$B,$C857)</f>
        <v/>
      </c>
      <c r="BP857" s="36">
        <f>SUMIFS(рўйхат!BY:BY,рўйхат!$CY:$CY,$B$872,рўйхат!$B:$B,$C857)</f>
        <v/>
      </c>
      <c r="BQ857" s="35">
        <f>SUMIFS(рўйхат!BZ:BZ,рўйхат!$CY:$CY,$B$872,рўйхат!$B:$B,$C857)</f>
        <v/>
      </c>
      <c r="BR857" s="36">
        <f>SUMIFS(рўйхат!CA:CA,рўйхат!$CY:$CY,$B$872,рўйхат!$B:$B,$C857)</f>
        <v/>
      </c>
      <c r="BS857" s="35">
        <f>SUMIFS(рўйхат!CB:CB,рўйхат!$CY:$CY,$B$872,рўйхат!$B:$B,$C857)</f>
        <v/>
      </c>
      <c r="BT857" s="36">
        <f>SUMIFS(рўйхат!CC:CC,рўйхат!$CY:$CY,$B$872,рўйхат!$B:$B,$C857)</f>
        <v/>
      </c>
      <c r="BU857" s="35">
        <f>SUMIFS(рўйхат!CD:CD,рўйхат!$CY:$CY,$B$872,рўйхат!$B:$B,$C857)</f>
        <v/>
      </c>
      <c r="BV857" s="36">
        <f>SUMIFS(рўйхат!CE:CE,рўйхат!$CY:$CY,$B$872,рўйхат!$B:$B,$C857)</f>
        <v/>
      </c>
      <c r="BW857" s="35">
        <f>SUMIFS(рўйхат!CH:CH,рўйхат!$CY:$CY,$B$872,рўйхат!$B:$B,$C857)</f>
        <v/>
      </c>
      <c r="BX857" s="36">
        <f>SUMIFS(рўйхат!CI:CI,рўйхат!$CY:$CY,$B$872,рўйхат!$B:$B,$C857)</f>
        <v/>
      </c>
      <c r="BY857" s="35">
        <f>SUMIFS(рўйхат!CJ:CJ,рўйхат!$CY:$CY,$B$872,рўйхат!$B:$B,$C857)</f>
        <v/>
      </c>
      <c r="BZ857" s="36">
        <f>SUMIFS(рўйхат!CK:CK,рўйхат!$CY:$CY,$B$872,рўйхат!$B:$B,$C857)</f>
        <v/>
      </c>
      <c r="CA857" s="35">
        <f>SUMIFS(рўйхат!CL:CL,рўйхат!$CY:$CY,$B$872,рўйхат!$B:$B,$C857)</f>
        <v/>
      </c>
      <c r="CB857" s="36">
        <f>SUMIFS(рўйхат!CM:CM,рўйхат!$CY:$CY,$B$872,рўйхат!$B:$B,$C857)</f>
        <v/>
      </c>
      <c r="CC857" s="35">
        <f>SUMIFS(рўйхат!CN:CN,рўйхат!$CY:$CY,$B$872,рўйхат!$B:$B,$C857)</f>
        <v/>
      </c>
      <c r="CD857" s="36">
        <f>SUMIFS(рўйхат!CO:CO,рўйхат!$CY:$CY,$B$872,рўйхат!$B:$B,$C857)</f>
        <v/>
      </c>
      <c r="CE857" s="77">
        <f>IFERROR(BE857/(Q857+BE857),0)</f>
        <v/>
      </c>
      <c r="CF857" s="78">
        <f>IFERROR(BF857/(R857+BF857),0)</f>
        <v/>
      </c>
      <c r="CG857" s="8">
        <f>COUNTIFS(B:B,B857)</f>
        <v/>
      </c>
    </row>
    <row r="858" hidden="1" outlineLevel="1" ht="17.1" customFormat="1" customHeight="1" s="8">
      <c r="A858" s="31" t="n"/>
      <c r="B858" s="50" t="n">
        <v>18</v>
      </c>
      <c r="C858" s="66" t="inlineStr">
        <is>
          <t>Олий таълим, фан ва инновациялар вазирлиги</t>
        </is>
      </c>
      <c r="D858" s="16" t="n"/>
      <c r="E858" s="35">
        <f>SUMIFS(рўйхат!F:F,рўйхат!$CY:$CY,$B$872,рўйхат!$B:$B,$C858)</f>
        <v/>
      </c>
      <c r="F858" s="36">
        <f>SUMIFS(рўйхат!G:G,рўйхат!$CY:$CY,$B$872,рўйхат!$B:$B,$C858)</f>
        <v/>
      </c>
      <c r="G858" s="35">
        <f>SUMIFS(рўйхат!H:H,рўйхат!$CY:$CY,$B$872,рўйхат!$B:$B,$C858)</f>
        <v/>
      </c>
      <c r="H858" s="36">
        <f>SUMIFS(рўйхат!I:I,рўйхат!$CY:$CY,$B$872,рўйхат!$B:$B,$C858)</f>
        <v/>
      </c>
      <c r="I858" s="35">
        <f>SUMIFS(рўйхат!J:J,рўйхат!$CY:$CY,$B$872,рўйхат!$B:$B,$C858)</f>
        <v/>
      </c>
      <c r="J858" s="36">
        <f>SUMIFS(рўйхат!K:K,рўйхат!$CY:$CY,$B$872,рўйхат!$B:$B,$C858)</f>
        <v/>
      </c>
      <c r="K858" s="35">
        <f>SUMIFS(рўйхат!L:L,рўйхат!$CY:$CY,$B$872,рўйхат!$B:$B,$C858)</f>
        <v/>
      </c>
      <c r="L858" s="36">
        <f>SUMIFS(рўйхат!M:M,рўйхат!$CY:$CY,$B$872,рўйхат!$B:$B,$C858)</f>
        <v/>
      </c>
      <c r="M858" s="35">
        <f>SUMIFS(рўйхат!N:N,рўйхат!$CY:$CY,$B$872,рўйхат!$B:$B,$C858)</f>
        <v/>
      </c>
      <c r="N858" s="36">
        <f>SUMIFS(рўйхат!O:O,рўйхат!$CY:$CY,$B$872,рўйхат!$B:$B,$C858)</f>
        <v/>
      </c>
      <c r="O858" s="34">
        <f>IFERROR(M858/E858,0)</f>
        <v/>
      </c>
      <c r="P858" s="34">
        <f>IFERROR(N858/F858,0)</f>
        <v/>
      </c>
      <c r="Q858" s="35">
        <f>SUMIFS(рўйхат!P:P,рўйхат!$CY:$CY,$B$872,рўйхат!$B:$B,$C858)</f>
        <v/>
      </c>
      <c r="R858" s="36">
        <f>SUMIFS(рўйхат!Q:Q,рўйхат!$CY:$CY,$B$872,рўйхат!$B:$B,$C858)</f>
        <v/>
      </c>
      <c r="S858" s="35">
        <f>SUMIFS(рўйхат!R:R,рўйхат!$CY:$CY,$B$872,рўйхат!$B:$B,$C858)</f>
        <v/>
      </c>
      <c r="T858" s="36">
        <f>SUMIFS(рўйхат!S:S,рўйхат!$CY:$CY,$B$872,рўйхат!$B:$B,$C858)</f>
        <v/>
      </c>
      <c r="U858" s="35">
        <f>SUMIFS(рўйхат!T:T,рўйхат!$CY:$CY,$B$872,рўйхат!$B:$B,$C858)</f>
        <v/>
      </c>
      <c r="V858" s="36">
        <f>SUMIFS(рўйхат!U:U,рўйхат!$CY:$CY,$B$872,рўйхат!$B:$B,$C858)</f>
        <v/>
      </c>
      <c r="W858" s="35">
        <f>SUMIFS(рўйхат!V:V,рўйхат!$CY:$CY,$B$872,рўйхат!$B:$B,$C858)</f>
        <v/>
      </c>
      <c r="X858" s="36">
        <f>SUMIFS(рўйхат!W:W,рўйхат!$CY:$CY,$B$872,рўйхат!$B:$B,$C858)</f>
        <v/>
      </c>
      <c r="Y858" s="35">
        <f>SUMIFS(рўйхат!X:X,рўйхат!$CY:$CY,$B$872,рўйхат!$B:$B,$C858)</f>
        <v/>
      </c>
      <c r="Z858" s="36">
        <f>SUMIFS(рўйхат!Y:Y,рўйхат!$CY:$CY,$B$872,рўйхат!$B:$B,$C858)</f>
        <v/>
      </c>
      <c r="AA858" s="35">
        <f>SUMIFS(рўйхат!Z:Z,рўйхат!$CY:$CY,$B$872,рўйхат!$B:$B,$C858)</f>
        <v/>
      </c>
      <c r="AB858" s="36">
        <f>SUMIFS(рўйхат!AA:AA,рўйхат!$CY:$CY,$B$872,рўйхат!$B:$B,$C858)</f>
        <v/>
      </c>
      <c r="AC858" s="35">
        <f>SUMIFS(рўйхат!AB:AB,рўйхат!$CY:$CY,$B$872,рўйхат!$B:$B,$C858)</f>
        <v/>
      </c>
      <c r="AD858" s="36">
        <f>SUMIFS(рўйхат!AC:AC,рўйхат!$CY:$CY,$B$872,рўйхат!$B:$B,$C858)</f>
        <v/>
      </c>
      <c r="AE858" s="35">
        <f>SUMIFS(рўйхат!AD:AD,рўйхат!$CY:$CY,$B$872,рўйхат!$B:$B,$C858)</f>
        <v/>
      </c>
      <c r="AF858" s="36">
        <f>SUMIFS(рўйхат!AE:AE,рўйхат!$CY:$CY,$B$872,рўйхат!$B:$B,$C858)</f>
        <v/>
      </c>
      <c r="AG858" s="35">
        <f>SUMIFS(рўйхат!AH:AH,рўйхат!$CY:$CY,$B$872,рўйхат!$B:$B,$C858)</f>
        <v/>
      </c>
      <c r="AH858" s="36">
        <f>SUMIFS(рўйхат!AI:AI,рўйхат!$CY:$CY,$B$872,рўйхат!$B:$B,$C858)</f>
        <v/>
      </c>
      <c r="AI858" s="35">
        <f>SUMIFS(рўйхат!AJ:AJ,рўйхат!$CY:$CY,$B$872,рўйхат!$B:$B,$C858)</f>
        <v/>
      </c>
      <c r="AJ858" s="36">
        <f>SUMIFS(рўйхат!AK:AK,рўйхат!$CY:$CY,$B$872,рўйхат!$B:$B,$C858)</f>
        <v/>
      </c>
      <c r="AK858" s="35">
        <f>SUMIFS(рўйхат!AL:AL,рўйхат!$CY:$CY,$B$872,рўйхат!$B:$B,$C858)</f>
        <v/>
      </c>
      <c r="AL858" s="36">
        <f>SUMIFS(рўйхат!AM:AM,рўйхат!$CY:$CY,$B$872,рўйхат!$B:$B,$C858)</f>
        <v/>
      </c>
      <c r="AM858" s="77">
        <f>IFERROR(Q858/E858,0)</f>
        <v/>
      </c>
      <c r="AN858" s="77">
        <f>IFERROR(R858/F858,0)</f>
        <v/>
      </c>
      <c r="AO858" s="35">
        <f>SUMIFS(рўйхат!AX:AX,рўйхат!$CY:$CY,$B$872,рўйхат!$B:$B,$C858)</f>
        <v/>
      </c>
      <c r="AP858" s="36">
        <f>SUMIFS(рўйхат!AY:AY,рўйхат!$CY:$CY,$B$872,рўйхат!$B:$B,$C858)</f>
        <v/>
      </c>
      <c r="AQ858" s="35">
        <f>SUMIFS(рўйхат!AZ:AZ,рўйхат!$CY:$CY,$B$872,рўйхат!$B:$B,$C858)</f>
        <v/>
      </c>
      <c r="AR858" s="36">
        <f>SUMIFS(рўйхат!BA:BA,рўйхат!$CY:$CY,$B$872,рўйхат!$B:$B,$C858)</f>
        <v/>
      </c>
      <c r="AS858" s="35">
        <f>SUMIFS(рўйхат!BB:BB,рўйхат!$CY:$CY,$B$872,рўйхат!$B:$B,$C858)</f>
        <v/>
      </c>
      <c r="AT858" s="36">
        <f>SUMIFS(рўйхат!BC:BC,рўйхат!$CY:$CY,$B$872,рўйхат!$B:$B,$C858)</f>
        <v/>
      </c>
      <c r="AU858" s="35">
        <f>SUMIFS(рўйхат!BD:BD,рўйхат!$CY:$CY,$B$872,рўйхат!$B:$B,$C858)</f>
        <v/>
      </c>
      <c r="AV858" s="36">
        <f>SUMIFS(рўйхат!BE:BE,рўйхат!$CY:$CY,$B$872,рўйхат!$B:$B,$C858)</f>
        <v/>
      </c>
      <c r="AW858" s="35">
        <f>SUMIFS(рўйхат!BF:BF,рўйхат!$CY:$CY,$B$872,рўйхат!$B:$B,$C858)</f>
        <v/>
      </c>
      <c r="AX858" s="36">
        <f>SUMIFS(рўйхат!BG:BG,рўйхат!$CY:$CY,$B$872,рўйхат!$B:$B,$C858)</f>
        <v/>
      </c>
      <c r="AY858" s="35">
        <f>SUMIFS(рўйхат!BH:BH,рўйхат!$CY:$CY,$B$872,рўйхат!$B:$B,$C858)</f>
        <v/>
      </c>
      <c r="AZ858" s="36">
        <f>SUMIFS(рўйхат!BI:BI,рўйхат!$CY:$CY,$B$872,рўйхат!$B:$B,$C858)</f>
        <v/>
      </c>
      <c r="BA858" s="35">
        <f>SUMIFS(рўйхат!BJ:BJ,рўйхат!$CY:$CY,$B$872,рўйхат!$B:$B,$C858)</f>
        <v/>
      </c>
      <c r="BB858" s="36">
        <f>SUMIFS(рўйхат!BK:BK,рўйхат!$CY:$CY,$B$872,рўйхат!$B:$B,$C858)</f>
        <v/>
      </c>
      <c r="BC858" s="77">
        <f>IFERROR(AO858/E858,0)</f>
        <v/>
      </c>
      <c r="BD858" s="77">
        <f>IFERROR(AP858/F858,0)</f>
        <v/>
      </c>
      <c r="BE858" s="35">
        <f>SUMIFS(рўйхат!BL:BL,рўйхат!$CY:$CY,$B$872,рўйхат!$B:$B,$C858)</f>
        <v/>
      </c>
      <c r="BF858" s="36">
        <f>SUMIFS(рўйхат!BM:BM,рўйхат!$CY:$CY,$B$872,рўйхат!$B:$B,$C858)</f>
        <v/>
      </c>
      <c r="BG858" s="35">
        <f>SUMIFS(рўйхат!BN:BN,рўйхат!$CY:$CY,$B$872,рўйхат!$B:$B,$C858)</f>
        <v/>
      </c>
      <c r="BH858" s="36">
        <f>SUMIFS(рўйхат!BO:BO,рўйхат!$CY:$CY,$B$872,рўйхат!$B:$B,$C858)</f>
        <v/>
      </c>
      <c r="BI858" s="35">
        <f>SUMIFS(рўйхат!BP:BP,рўйхат!$CY:$CY,$B$872,рўйхат!$B:$B,$C858)</f>
        <v/>
      </c>
      <c r="BJ858" s="36">
        <f>SUMIFS(рўйхат!BQ:BQ,рўйхат!$CY:$CY,$B$872,рўйхат!$B:$B,$C858)</f>
        <v/>
      </c>
      <c r="BK858" s="35">
        <f>SUMIFS(рўйхат!BR:BR,рўйхат!$CY:$CY,$B$872,рўйхат!$B:$B,$C858)</f>
        <v/>
      </c>
      <c r="BL858" s="36">
        <f>SUMIFS(рўйхат!BS:BS,рўйхат!$CY:$CY,$B$872,рўйхат!$B:$B,$C858)</f>
        <v/>
      </c>
      <c r="BM858" s="35">
        <f>SUMIFS(рўйхат!BT:BT,рўйхат!$CY:$CY,$B$872,рўйхат!$B:$B,$C858)</f>
        <v/>
      </c>
      <c r="BN858" s="36">
        <f>SUMIFS(рўйхат!BU:BU,рўйхат!$CY:$CY,$B$872,рўйхат!$B:$B,$C858)</f>
        <v/>
      </c>
      <c r="BO858" s="35">
        <f>SUMIFS(рўйхат!BX:BX,рўйхат!$CY:$CY,$B$872,рўйхат!$B:$B,$C858)</f>
        <v/>
      </c>
      <c r="BP858" s="36">
        <f>SUMIFS(рўйхат!BY:BY,рўйхат!$CY:$CY,$B$872,рўйхат!$B:$B,$C858)</f>
        <v/>
      </c>
      <c r="BQ858" s="35">
        <f>SUMIFS(рўйхат!BZ:BZ,рўйхат!$CY:$CY,$B$872,рўйхат!$B:$B,$C858)</f>
        <v/>
      </c>
      <c r="BR858" s="36">
        <f>SUMIFS(рўйхат!CA:CA,рўйхат!$CY:$CY,$B$872,рўйхат!$B:$B,$C858)</f>
        <v/>
      </c>
      <c r="BS858" s="35">
        <f>SUMIFS(рўйхат!CB:CB,рўйхат!$CY:$CY,$B$872,рўйхат!$B:$B,$C858)</f>
        <v/>
      </c>
      <c r="BT858" s="36">
        <f>SUMIFS(рўйхат!CC:CC,рўйхат!$CY:$CY,$B$872,рўйхат!$B:$B,$C858)</f>
        <v/>
      </c>
      <c r="BU858" s="35">
        <f>SUMIFS(рўйхат!CD:CD,рўйхат!$CY:$CY,$B$872,рўйхат!$B:$B,$C858)</f>
        <v/>
      </c>
      <c r="BV858" s="36">
        <f>SUMIFS(рўйхат!CE:CE,рўйхат!$CY:$CY,$B$872,рўйхат!$B:$B,$C858)</f>
        <v/>
      </c>
      <c r="BW858" s="35">
        <f>SUMIFS(рўйхат!CH:CH,рўйхат!$CY:$CY,$B$872,рўйхат!$B:$B,$C858)</f>
        <v/>
      </c>
      <c r="BX858" s="36">
        <f>SUMIFS(рўйхат!CI:CI,рўйхат!$CY:$CY,$B$872,рўйхат!$B:$B,$C858)</f>
        <v/>
      </c>
      <c r="BY858" s="35">
        <f>SUMIFS(рўйхат!CJ:CJ,рўйхат!$CY:$CY,$B$872,рўйхат!$B:$B,$C858)</f>
        <v/>
      </c>
      <c r="BZ858" s="36">
        <f>SUMIFS(рўйхат!CK:CK,рўйхат!$CY:$CY,$B$872,рўйхат!$B:$B,$C858)</f>
        <v/>
      </c>
      <c r="CA858" s="35">
        <f>SUMIFS(рўйхат!CL:CL,рўйхат!$CY:$CY,$B$872,рўйхат!$B:$B,$C858)</f>
        <v/>
      </c>
      <c r="CB858" s="36">
        <f>SUMIFS(рўйхат!CM:CM,рўйхат!$CY:$CY,$B$872,рўйхат!$B:$B,$C858)</f>
        <v/>
      </c>
      <c r="CC858" s="35">
        <f>SUMIFS(рўйхат!CN:CN,рўйхат!$CY:$CY,$B$872,рўйхат!$B:$B,$C858)</f>
        <v/>
      </c>
      <c r="CD858" s="36">
        <f>SUMIFS(рўйхат!CO:CO,рўйхат!$CY:$CY,$B$872,рўйхат!$B:$B,$C858)</f>
        <v/>
      </c>
      <c r="CE858" s="77">
        <f>IFERROR(BE858/(Q858+BE858),0)</f>
        <v/>
      </c>
      <c r="CF858" s="78">
        <f>IFERROR(BF858/(R858+BF858),0)</f>
        <v/>
      </c>
      <c r="CG858" s="8">
        <f>COUNTIFS(B:B,B858)</f>
        <v/>
      </c>
    </row>
    <row r="859" hidden="1" outlineLevel="1" ht="33.95" customFormat="1" customHeight="1" s="8">
      <c r="A859" s="31" t="n"/>
      <c r="B859" s="50" t="n">
        <v>19</v>
      </c>
      <c r="C859" s="66" t="inlineStr">
        <is>
          <t>Президент ҳузуридаги Ижтимоий ҳимоя миллий агентлиги</t>
        </is>
      </c>
      <c r="D859" s="16" t="n"/>
      <c r="E859" s="35">
        <f>SUMIFS(рўйхат!F:F,рўйхат!$CY:$CY,$B$872,рўйхат!$B:$B,$C859)</f>
        <v/>
      </c>
      <c r="F859" s="36">
        <f>SUMIFS(рўйхат!G:G,рўйхат!$CY:$CY,$B$872,рўйхат!$B:$B,$C859)</f>
        <v/>
      </c>
      <c r="G859" s="35">
        <f>SUMIFS(рўйхат!H:H,рўйхат!$CY:$CY,$B$872,рўйхат!$B:$B,$C859)</f>
        <v/>
      </c>
      <c r="H859" s="36">
        <f>SUMIFS(рўйхат!I:I,рўйхат!$CY:$CY,$B$872,рўйхат!$B:$B,$C859)</f>
        <v/>
      </c>
      <c r="I859" s="35">
        <f>SUMIFS(рўйхат!J:J,рўйхат!$CY:$CY,$B$872,рўйхат!$B:$B,$C859)</f>
        <v/>
      </c>
      <c r="J859" s="36">
        <f>SUMIFS(рўйхат!K:K,рўйхат!$CY:$CY,$B$872,рўйхат!$B:$B,$C859)</f>
        <v/>
      </c>
      <c r="K859" s="35">
        <f>SUMIFS(рўйхат!L:L,рўйхат!$CY:$CY,$B$872,рўйхат!$B:$B,$C859)</f>
        <v/>
      </c>
      <c r="L859" s="36">
        <f>SUMIFS(рўйхат!M:M,рўйхат!$CY:$CY,$B$872,рўйхат!$B:$B,$C859)</f>
        <v/>
      </c>
      <c r="M859" s="35">
        <f>SUMIFS(рўйхат!N:N,рўйхат!$CY:$CY,$B$872,рўйхат!$B:$B,$C859)</f>
        <v/>
      </c>
      <c r="N859" s="36">
        <f>SUMIFS(рўйхат!O:O,рўйхат!$CY:$CY,$B$872,рўйхат!$B:$B,$C859)</f>
        <v/>
      </c>
      <c r="O859" s="34">
        <f>IFERROR(M859/E859,0)</f>
        <v/>
      </c>
      <c r="P859" s="34">
        <f>IFERROR(N859/F859,0)</f>
        <v/>
      </c>
      <c r="Q859" s="35">
        <f>SUMIFS(рўйхат!P:P,рўйхат!$CY:$CY,$B$872,рўйхат!$B:$B,$C859)</f>
        <v/>
      </c>
      <c r="R859" s="36">
        <f>SUMIFS(рўйхат!Q:Q,рўйхат!$CY:$CY,$B$872,рўйхат!$B:$B,$C859)</f>
        <v/>
      </c>
      <c r="S859" s="35">
        <f>SUMIFS(рўйхат!R:R,рўйхат!$CY:$CY,$B$872,рўйхат!$B:$B,$C859)</f>
        <v/>
      </c>
      <c r="T859" s="36">
        <f>SUMIFS(рўйхат!S:S,рўйхат!$CY:$CY,$B$872,рўйхат!$B:$B,$C859)</f>
        <v/>
      </c>
      <c r="U859" s="35">
        <f>SUMIFS(рўйхат!T:T,рўйхат!$CY:$CY,$B$872,рўйхат!$B:$B,$C859)</f>
        <v/>
      </c>
      <c r="V859" s="36">
        <f>SUMIFS(рўйхат!U:U,рўйхат!$CY:$CY,$B$872,рўйхат!$B:$B,$C859)</f>
        <v/>
      </c>
      <c r="W859" s="35">
        <f>SUMIFS(рўйхат!V:V,рўйхат!$CY:$CY,$B$872,рўйхат!$B:$B,$C859)</f>
        <v/>
      </c>
      <c r="X859" s="36">
        <f>SUMIFS(рўйхат!W:W,рўйхат!$CY:$CY,$B$872,рўйхат!$B:$B,$C859)</f>
        <v/>
      </c>
      <c r="Y859" s="35">
        <f>SUMIFS(рўйхат!X:X,рўйхат!$CY:$CY,$B$872,рўйхат!$B:$B,$C859)</f>
        <v/>
      </c>
      <c r="Z859" s="36">
        <f>SUMIFS(рўйхат!Y:Y,рўйхат!$CY:$CY,$B$872,рўйхат!$B:$B,$C859)</f>
        <v/>
      </c>
      <c r="AA859" s="35">
        <f>SUMIFS(рўйхат!Z:Z,рўйхат!$CY:$CY,$B$872,рўйхат!$B:$B,$C859)</f>
        <v/>
      </c>
      <c r="AB859" s="36">
        <f>SUMIFS(рўйхат!AA:AA,рўйхат!$CY:$CY,$B$872,рўйхат!$B:$B,$C859)</f>
        <v/>
      </c>
      <c r="AC859" s="35">
        <f>SUMIFS(рўйхат!AB:AB,рўйхат!$CY:$CY,$B$872,рўйхат!$B:$B,$C859)</f>
        <v/>
      </c>
      <c r="AD859" s="36">
        <f>SUMIFS(рўйхат!AC:AC,рўйхат!$CY:$CY,$B$872,рўйхат!$B:$B,$C859)</f>
        <v/>
      </c>
      <c r="AE859" s="35">
        <f>SUMIFS(рўйхат!AD:AD,рўйхат!$CY:$CY,$B$872,рўйхат!$B:$B,$C859)</f>
        <v/>
      </c>
      <c r="AF859" s="36">
        <f>SUMIFS(рўйхат!AE:AE,рўйхат!$CY:$CY,$B$872,рўйхат!$B:$B,$C859)</f>
        <v/>
      </c>
      <c r="AG859" s="35">
        <f>SUMIFS(рўйхат!AH:AH,рўйхат!$CY:$CY,$B$872,рўйхат!$B:$B,$C859)</f>
        <v/>
      </c>
      <c r="AH859" s="36">
        <f>SUMIFS(рўйхат!AI:AI,рўйхат!$CY:$CY,$B$872,рўйхат!$B:$B,$C859)</f>
        <v/>
      </c>
      <c r="AI859" s="35">
        <f>SUMIFS(рўйхат!AJ:AJ,рўйхат!$CY:$CY,$B$872,рўйхат!$B:$B,$C859)</f>
        <v/>
      </c>
      <c r="AJ859" s="36">
        <f>SUMIFS(рўйхат!AK:AK,рўйхат!$CY:$CY,$B$872,рўйхат!$B:$B,$C859)</f>
        <v/>
      </c>
      <c r="AK859" s="35">
        <f>SUMIFS(рўйхат!AL:AL,рўйхат!$CY:$CY,$B$872,рўйхат!$B:$B,$C859)</f>
        <v/>
      </c>
      <c r="AL859" s="36">
        <f>SUMIFS(рўйхат!AM:AM,рўйхат!$CY:$CY,$B$872,рўйхат!$B:$B,$C859)</f>
        <v/>
      </c>
      <c r="AM859" s="77">
        <f>IFERROR(Q859/E859,0)</f>
        <v/>
      </c>
      <c r="AN859" s="77">
        <f>IFERROR(R859/F859,0)</f>
        <v/>
      </c>
      <c r="AO859" s="35">
        <f>SUMIFS(рўйхат!AX:AX,рўйхат!$CY:$CY,$B$872,рўйхат!$B:$B,$C859)</f>
        <v/>
      </c>
      <c r="AP859" s="36">
        <f>SUMIFS(рўйхат!AY:AY,рўйхат!$CY:$CY,$B$872,рўйхат!$B:$B,$C859)</f>
        <v/>
      </c>
      <c r="AQ859" s="35">
        <f>SUMIFS(рўйхат!AZ:AZ,рўйхат!$CY:$CY,$B$872,рўйхат!$B:$B,$C859)</f>
        <v/>
      </c>
      <c r="AR859" s="36">
        <f>SUMIFS(рўйхат!BA:BA,рўйхат!$CY:$CY,$B$872,рўйхат!$B:$B,$C859)</f>
        <v/>
      </c>
      <c r="AS859" s="35">
        <f>SUMIFS(рўйхат!BB:BB,рўйхат!$CY:$CY,$B$872,рўйхат!$B:$B,$C859)</f>
        <v/>
      </c>
      <c r="AT859" s="36">
        <f>SUMIFS(рўйхат!BC:BC,рўйхат!$CY:$CY,$B$872,рўйхат!$B:$B,$C859)</f>
        <v/>
      </c>
      <c r="AU859" s="35">
        <f>SUMIFS(рўйхат!BD:BD,рўйхат!$CY:$CY,$B$872,рўйхат!$B:$B,$C859)</f>
        <v/>
      </c>
      <c r="AV859" s="36">
        <f>SUMIFS(рўйхат!BE:BE,рўйхат!$CY:$CY,$B$872,рўйхат!$B:$B,$C859)</f>
        <v/>
      </c>
      <c r="AW859" s="35">
        <f>SUMIFS(рўйхат!BF:BF,рўйхат!$CY:$CY,$B$872,рўйхат!$B:$B,$C859)</f>
        <v/>
      </c>
      <c r="AX859" s="36">
        <f>SUMIFS(рўйхат!BG:BG,рўйхат!$CY:$CY,$B$872,рўйхат!$B:$B,$C859)</f>
        <v/>
      </c>
      <c r="AY859" s="35">
        <f>SUMIFS(рўйхат!BH:BH,рўйхат!$CY:$CY,$B$872,рўйхат!$B:$B,$C859)</f>
        <v/>
      </c>
      <c r="AZ859" s="36">
        <f>SUMIFS(рўйхат!BI:BI,рўйхат!$CY:$CY,$B$872,рўйхат!$B:$B,$C859)</f>
        <v/>
      </c>
      <c r="BA859" s="35">
        <f>SUMIFS(рўйхат!BJ:BJ,рўйхат!$CY:$CY,$B$872,рўйхат!$B:$B,$C859)</f>
        <v/>
      </c>
      <c r="BB859" s="36">
        <f>SUMIFS(рўйхат!BK:BK,рўйхат!$CY:$CY,$B$872,рўйхат!$B:$B,$C859)</f>
        <v/>
      </c>
      <c r="BC859" s="77">
        <f>IFERROR(AO859/E859,0)</f>
        <v/>
      </c>
      <c r="BD859" s="77">
        <f>IFERROR(AP859/F859,0)</f>
        <v/>
      </c>
      <c r="BE859" s="35">
        <f>SUMIFS(рўйхат!BL:BL,рўйхат!$CY:$CY,$B$872,рўйхат!$B:$B,$C859)</f>
        <v/>
      </c>
      <c r="BF859" s="36">
        <f>SUMIFS(рўйхат!BM:BM,рўйхат!$CY:$CY,$B$872,рўйхат!$B:$B,$C859)</f>
        <v/>
      </c>
      <c r="BG859" s="35">
        <f>SUMIFS(рўйхат!BN:BN,рўйхат!$CY:$CY,$B$872,рўйхат!$B:$B,$C859)</f>
        <v/>
      </c>
      <c r="BH859" s="36">
        <f>SUMIFS(рўйхат!BO:BO,рўйхат!$CY:$CY,$B$872,рўйхат!$B:$B,$C859)</f>
        <v/>
      </c>
      <c r="BI859" s="35">
        <f>SUMIFS(рўйхат!BP:BP,рўйхат!$CY:$CY,$B$872,рўйхат!$B:$B,$C859)</f>
        <v/>
      </c>
      <c r="BJ859" s="36">
        <f>SUMIFS(рўйхат!BQ:BQ,рўйхат!$CY:$CY,$B$872,рўйхат!$B:$B,$C859)</f>
        <v/>
      </c>
      <c r="BK859" s="35">
        <f>SUMIFS(рўйхат!BR:BR,рўйхат!$CY:$CY,$B$872,рўйхат!$B:$B,$C859)</f>
        <v/>
      </c>
      <c r="BL859" s="36">
        <f>SUMIFS(рўйхат!BS:BS,рўйхат!$CY:$CY,$B$872,рўйхат!$B:$B,$C859)</f>
        <v/>
      </c>
      <c r="BM859" s="35">
        <f>SUMIFS(рўйхат!BT:BT,рўйхат!$CY:$CY,$B$872,рўйхат!$B:$B,$C859)</f>
        <v/>
      </c>
      <c r="BN859" s="36">
        <f>SUMIFS(рўйхат!BU:BU,рўйхат!$CY:$CY,$B$872,рўйхат!$B:$B,$C859)</f>
        <v/>
      </c>
      <c r="BO859" s="35">
        <f>SUMIFS(рўйхат!BX:BX,рўйхат!$CY:$CY,$B$872,рўйхат!$B:$B,$C859)</f>
        <v/>
      </c>
      <c r="BP859" s="36">
        <f>SUMIFS(рўйхат!BY:BY,рўйхат!$CY:$CY,$B$872,рўйхат!$B:$B,$C859)</f>
        <v/>
      </c>
      <c r="BQ859" s="35">
        <f>SUMIFS(рўйхат!BZ:BZ,рўйхат!$CY:$CY,$B$872,рўйхат!$B:$B,$C859)</f>
        <v/>
      </c>
      <c r="BR859" s="36">
        <f>SUMIFS(рўйхат!CA:CA,рўйхат!$CY:$CY,$B$872,рўйхат!$B:$B,$C859)</f>
        <v/>
      </c>
      <c r="BS859" s="35">
        <f>SUMIFS(рўйхат!CB:CB,рўйхат!$CY:$CY,$B$872,рўйхат!$B:$B,$C859)</f>
        <v/>
      </c>
      <c r="BT859" s="36">
        <f>SUMIFS(рўйхат!CC:CC,рўйхат!$CY:$CY,$B$872,рўйхат!$B:$B,$C859)</f>
        <v/>
      </c>
      <c r="BU859" s="35">
        <f>SUMIFS(рўйхат!CD:CD,рўйхат!$CY:$CY,$B$872,рўйхат!$B:$B,$C859)</f>
        <v/>
      </c>
      <c r="BV859" s="36">
        <f>SUMIFS(рўйхат!CE:CE,рўйхат!$CY:$CY,$B$872,рўйхат!$B:$B,$C859)</f>
        <v/>
      </c>
      <c r="BW859" s="35">
        <f>SUMIFS(рўйхат!CH:CH,рўйхат!$CY:$CY,$B$872,рўйхат!$B:$B,$C859)</f>
        <v/>
      </c>
      <c r="BX859" s="36">
        <f>SUMIFS(рўйхат!CI:CI,рўйхат!$CY:$CY,$B$872,рўйхат!$B:$B,$C859)</f>
        <v/>
      </c>
      <c r="BY859" s="35">
        <f>SUMIFS(рўйхат!CJ:CJ,рўйхат!$CY:$CY,$B$872,рўйхат!$B:$B,$C859)</f>
        <v/>
      </c>
      <c r="BZ859" s="36">
        <f>SUMIFS(рўйхат!CK:CK,рўйхат!$CY:$CY,$B$872,рўйхат!$B:$B,$C859)</f>
        <v/>
      </c>
      <c r="CA859" s="35">
        <f>SUMIFS(рўйхат!CL:CL,рўйхат!$CY:$CY,$B$872,рўйхат!$B:$B,$C859)</f>
        <v/>
      </c>
      <c r="CB859" s="36">
        <f>SUMIFS(рўйхат!CM:CM,рўйхат!$CY:$CY,$B$872,рўйхат!$B:$B,$C859)</f>
        <v/>
      </c>
      <c r="CC859" s="35">
        <f>SUMIFS(рўйхат!CN:CN,рўйхат!$CY:$CY,$B$872,рўйхат!$B:$B,$C859)</f>
        <v/>
      </c>
      <c r="CD859" s="36">
        <f>SUMIFS(рўйхат!CO:CO,рўйхат!$CY:$CY,$B$872,рўйхат!$B:$B,$C859)</f>
        <v/>
      </c>
      <c r="CE859" s="77">
        <f>IFERROR(BE859/(Q859+BE859),0)</f>
        <v/>
      </c>
      <c r="CF859" s="78">
        <f>IFERROR(BF859/(R859+BF859),0)</f>
        <v/>
      </c>
      <c r="CG859" s="8">
        <f>COUNTIFS(B:B,B859)</f>
        <v/>
      </c>
    </row>
    <row r="860" hidden="1" outlineLevel="1" ht="33.95" customFormat="1" customHeight="1" s="8">
      <c r="A860" s="31" t="n"/>
      <c r="B860" s="50" t="n">
        <v>20</v>
      </c>
      <c r="C860" s="66" t="inlineStr">
        <is>
          <t>Рақобатни ривожлантириш ва истеъмолчилар ҳуқуқларини ҳимоя қилиш қўмитаси</t>
        </is>
      </c>
      <c r="D860" s="16" t="n"/>
      <c r="E860" s="35">
        <f>SUMIFS(рўйхат!F:F,рўйхат!$CY:$CY,$B$872,рўйхат!$B:$B,$C860)</f>
        <v/>
      </c>
      <c r="F860" s="36">
        <f>SUMIFS(рўйхат!G:G,рўйхат!$CY:$CY,$B$872,рўйхат!$B:$B,$C860)</f>
        <v/>
      </c>
      <c r="G860" s="35">
        <f>SUMIFS(рўйхат!H:H,рўйхат!$CY:$CY,$B$872,рўйхат!$B:$B,$C860)</f>
        <v/>
      </c>
      <c r="H860" s="36">
        <f>SUMIFS(рўйхат!I:I,рўйхат!$CY:$CY,$B$872,рўйхат!$B:$B,$C860)</f>
        <v/>
      </c>
      <c r="I860" s="35">
        <f>SUMIFS(рўйхат!J:J,рўйхат!$CY:$CY,$B$872,рўйхат!$B:$B,$C860)</f>
        <v/>
      </c>
      <c r="J860" s="36">
        <f>SUMIFS(рўйхат!K:K,рўйхат!$CY:$CY,$B$872,рўйхат!$B:$B,$C860)</f>
        <v/>
      </c>
      <c r="K860" s="35">
        <f>SUMIFS(рўйхат!L:L,рўйхат!$CY:$CY,$B$872,рўйхат!$B:$B,$C860)</f>
        <v/>
      </c>
      <c r="L860" s="36">
        <f>SUMIFS(рўйхат!M:M,рўйхат!$CY:$CY,$B$872,рўйхат!$B:$B,$C860)</f>
        <v/>
      </c>
      <c r="M860" s="35">
        <f>SUMIFS(рўйхат!N:N,рўйхат!$CY:$CY,$B$872,рўйхат!$B:$B,$C860)</f>
        <v/>
      </c>
      <c r="N860" s="36">
        <f>SUMIFS(рўйхат!O:O,рўйхат!$CY:$CY,$B$872,рўйхат!$B:$B,$C860)</f>
        <v/>
      </c>
      <c r="O860" s="34">
        <f>IFERROR(M860/E860,0)</f>
        <v/>
      </c>
      <c r="P860" s="34">
        <f>IFERROR(N860/F860,0)</f>
        <v/>
      </c>
      <c r="Q860" s="35">
        <f>SUMIFS(рўйхат!P:P,рўйхат!$CY:$CY,$B$872,рўйхат!$B:$B,$C860)</f>
        <v/>
      </c>
      <c r="R860" s="36">
        <f>SUMIFS(рўйхат!Q:Q,рўйхат!$CY:$CY,$B$872,рўйхат!$B:$B,$C860)</f>
        <v/>
      </c>
      <c r="S860" s="35">
        <f>SUMIFS(рўйхат!R:R,рўйхат!$CY:$CY,$B$872,рўйхат!$B:$B,$C860)</f>
        <v/>
      </c>
      <c r="T860" s="36">
        <f>SUMIFS(рўйхат!S:S,рўйхат!$CY:$CY,$B$872,рўйхат!$B:$B,$C860)</f>
        <v/>
      </c>
      <c r="U860" s="35">
        <f>SUMIFS(рўйхат!T:T,рўйхат!$CY:$CY,$B$872,рўйхат!$B:$B,$C860)</f>
        <v/>
      </c>
      <c r="V860" s="36">
        <f>SUMIFS(рўйхат!U:U,рўйхат!$CY:$CY,$B$872,рўйхат!$B:$B,$C860)</f>
        <v/>
      </c>
      <c r="W860" s="35">
        <f>SUMIFS(рўйхат!V:V,рўйхат!$CY:$CY,$B$872,рўйхат!$B:$B,$C860)</f>
        <v/>
      </c>
      <c r="X860" s="36">
        <f>SUMIFS(рўйхат!W:W,рўйхат!$CY:$CY,$B$872,рўйхат!$B:$B,$C860)</f>
        <v/>
      </c>
      <c r="Y860" s="35">
        <f>SUMIFS(рўйхат!X:X,рўйхат!$CY:$CY,$B$872,рўйхат!$B:$B,$C860)</f>
        <v/>
      </c>
      <c r="Z860" s="36">
        <f>SUMIFS(рўйхат!Y:Y,рўйхат!$CY:$CY,$B$872,рўйхат!$B:$B,$C860)</f>
        <v/>
      </c>
      <c r="AA860" s="35">
        <f>SUMIFS(рўйхат!Z:Z,рўйхат!$CY:$CY,$B$872,рўйхат!$B:$B,$C860)</f>
        <v/>
      </c>
      <c r="AB860" s="36">
        <f>SUMIFS(рўйхат!AA:AA,рўйхат!$CY:$CY,$B$872,рўйхат!$B:$B,$C860)</f>
        <v/>
      </c>
      <c r="AC860" s="35">
        <f>SUMIFS(рўйхат!AB:AB,рўйхат!$CY:$CY,$B$872,рўйхат!$B:$B,$C860)</f>
        <v/>
      </c>
      <c r="AD860" s="36">
        <f>SUMIFS(рўйхат!AC:AC,рўйхат!$CY:$CY,$B$872,рўйхат!$B:$B,$C860)</f>
        <v/>
      </c>
      <c r="AE860" s="35">
        <f>SUMIFS(рўйхат!AD:AD,рўйхат!$CY:$CY,$B$872,рўйхат!$B:$B,$C860)</f>
        <v/>
      </c>
      <c r="AF860" s="36">
        <f>SUMIFS(рўйхат!AE:AE,рўйхат!$CY:$CY,$B$872,рўйхат!$B:$B,$C860)</f>
        <v/>
      </c>
      <c r="AG860" s="35">
        <f>SUMIFS(рўйхат!AH:AH,рўйхат!$CY:$CY,$B$872,рўйхат!$B:$B,$C860)</f>
        <v/>
      </c>
      <c r="AH860" s="36">
        <f>SUMIFS(рўйхат!AI:AI,рўйхат!$CY:$CY,$B$872,рўйхат!$B:$B,$C860)</f>
        <v/>
      </c>
      <c r="AI860" s="35">
        <f>SUMIFS(рўйхат!AJ:AJ,рўйхат!$CY:$CY,$B$872,рўйхат!$B:$B,$C860)</f>
        <v/>
      </c>
      <c r="AJ860" s="36">
        <f>SUMIFS(рўйхат!AK:AK,рўйхат!$CY:$CY,$B$872,рўйхат!$B:$B,$C860)</f>
        <v/>
      </c>
      <c r="AK860" s="35">
        <f>SUMIFS(рўйхат!AL:AL,рўйхат!$CY:$CY,$B$872,рўйхат!$B:$B,$C860)</f>
        <v/>
      </c>
      <c r="AL860" s="36">
        <f>SUMIFS(рўйхат!AM:AM,рўйхат!$CY:$CY,$B$872,рўйхат!$B:$B,$C860)</f>
        <v/>
      </c>
      <c r="AM860" s="77">
        <f>IFERROR(Q860/E860,0)</f>
        <v/>
      </c>
      <c r="AN860" s="77">
        <f>IFERROR(R860/F860,0)</f>
        <v/>
      </c>
      <c r="AO860" s="35">
        <f>SUMIFS(рўйхат!AX:AX,рўйхат!$CY:$CY,$B$872,рўйхат!$B:$B,$C860)</f>
        <v/>
      </c>
      <c r="AP860" s="36">
        <f>SUMIFS(рўйхат!AY:AY,рўйхат!$CY:$CY,$B$872,рўйхат!$B:$B,$C860)</f>
        <v/>
      </c>
      <c r="AQ860" s="35">
        <f>SUMIFS(рўйхат!AZ:AZ,рўйхат!$CY:$CY,$B$872,рўйхат!$B:$B,$C860)</f>
        <v/>
      </c>
      <c r="AR860" s="36">
        <f>SUMIFS(рўйхат!BA:BA,рўйхат!$CY:$CY,$B$872,рўйхат!$B:$B,$C860)</f>
        <v/>
      </c>
      <c r="AS860" s="35">
        <f>SUMIFS(рўйхат!BB:BB,рўйхат!$CY:$CY,$B$872,рўйхат!$B:$B,$C860)</f>
        <v/>
      </c>
      <c r="AT860" s="36">
        <f>SUMIFS(рўйхат!BC:BC,рўйхат!$CY:$CY,$B$872,рўйхат!$B:$B,$C860)</f>
        <v/>
      </c>
      <c r="AU860" s="35">
        <f>SUMIFS(рўйхат!BD:BD,рўйхат!$CY:$CY,$B$872,рўйхат!$B:$B,$C860)</f>
        <v/>
      </c>
      <c r="AV860" s="36">
        <f>SUMIFS(рўйхат!BE:BE,рўйхат!$CY:$CY,$B$872,рўйхат!$B:$B,$C860)</f>
        <v/>
      </c>
      <c r="AW860" s="35">
        <f>SUMIFS(рўйхат!BF:BF,рўйхат!$CY:$CY,$B$872,рўйхат!$B:$B,$C860)</f>
        <v/>
      </c>
      <c r="AX860" s="36">
        <f>SUMIFS(рўйхат!BG:BG,рўйхат!$CY:$CY,$B$872,рўйхат!$B:$B,$C860)</f>
        <v/>
      </c>
      <c r="AY860" s="35">
        <f>SUMIFS(рўйхат!BH:BH,рўйхат!$CY:$CY,$B$872,рўйхат!$B:$B,$C860)</f>
        <v/>
      </c>
      <c r="AZ860" s="36">
        <f>SUMIFS(рўйхат!BI:BI,рўйхат!$CY:$CY,$B$872,рўйхат!$B:$B,$C860)</f>
        <v/>
      </c>
      <c r="BA860" s="35">
        <f>SUMIFS(рўйхат!BJ:BJ,рўйхат!$CY:$CY,$B$872,рўйхат!$B:$B,$C860)</f>
        <v/>
      </c>
      <c r="BB860" s="36">
        <f>SUMIFS(рўйхат!BK:BK,рўйхат!$CY:$CY,$B$872,рўйхат!$B:$B,$C860)</f>
        <v/>
      </c>
      <c r="BC860" s="77">
        <f>IFERROR(AO860/E860,0)</f>
        <v/>
      </c>
      <c r="BD860" s="77">
        <f>IFERROR(AP860/F860,0)</f>
        <v/>
      </c>
      <c r="BE860" s="35">
        <f>SUMIFS(рўйхат!BL:BL,рўйхат!$CY:$CY,$B$872,рўйхат!$B:$B,$C860)</f>
        <v/>
      </c>
      <c r="BF860" s="36">
        <f>SUMIFS(рўйхат!BM:BM,рўйхат!$CY:$CY,$B$872,рўйхат!$B:$B,$C860)</f>
        <v/>
      </c>
      <c r="BG860" s="35">
        <f>SUMIFS(рўйхат!BN:BN,рўйхат!$CY:$CY,$B$872,рўйхат!$B:$B,$C860)</f>
        <v/>
      </c>
      <c r="BH860" s="36">
        <f>SUMIFS(рўйхат!BO:BO,рўйхат!$CY:$CY,$B$872,рўйхат!$B:$B,$C860)</f>
        <v/>
      </c>
      <c r="BI860" s="35">
        <f>SUMIFS(рўйхат!BP:BP,рўйхат!$CY:$CY,$B$872,рўйхат!$B:$B,$C860)</f>
        <v/>
      </c>
      <c r="BJ860" s="36">
        <f>SUMIFS(рўйхат!BQ:BQ,рўйхат!$CY:$CY,$B$872,рўйхат!$B:$B,$C860)</f>
        <v/>
      </c>
      <c r="BK860" s="35">
        <f>SUMIFS(рўйхат!BR:BR,рўйхат!$CY:$CY,$B$872,рўйхат!$B:$B,$C860)</f>
        <v/>
      </c>
      <c r="BL860" s="36">
        <f>SUMIFS(рўйхат!BS:BS,рўйхат!$CY:$CY,$B$872,рўйхат!$B:$B,$C860)</f>
        <v/>
      </c>
      <c r="BM860" s="35">
        <f>SUMIFS(рўйхат!BT:BT,рўйхат!$CY:$CY,$B$872,рўйхат!$B:$B,$C860)</f>
        <v/>
      </c>
      <c r="BN860" s="36">
        <f>SUMIFS(рўйхат!BU:BU,рўйхат!$CY:$CY,$B$872,рўйхат!$B:$B,$C860)</f>
        <v/>
      </c>
      <c r="BO860" s="35">
        <f>SUMIFS(рўйхат!BX:BX,рўйхат!$CY:$CY,$B$872,рўйхат!$B:$B,$C860)</f>
        <v/>
      </c>
      <c r="BP860" s="36">
        <f>SUMIFS(рўйхат!BY:BY,рўйхат!$CY:$CY,$B$872,рўйхат!$B:$B,$C860)</f>
        <v/>
      </c>
      <c r="BQ860" s="35">
        <f>SUMIFS(рўйхат!BZ:BZ,рўйхат!$CY:$CY,$B$872,рўйхат!$B:$B,$C860)</f>
        <v/>
      </c>
      <c r="BR860" s="36">
        <f>SUMIFS(рўйхат!CA:CA,рўйхат!$CY:$CY,$B$872,рўйхат!$B:$B,$C860)</f>
        <v/>
      </c>
      <c r="BS860" s="35">
        <f>SUMIFS(рўйхат!CB:CB,рўйхат!$CY:$CY,$B$872,рўйхат!$B:$B,$C860)</f>
        <v/>
      </c>
      <c r="BT860" s="36">
        <f>SUMIFS(рўйхат!CC:CC,рўйхат!$CY:$CY,$B$872,рўйхат!$B:$B,$C860)</f>
        <v/>
      </c>
      <c r="BU860" s="35">
        <f>SUMIFS(рўйхат!CD:CD,рўйхат!$CY:$CY,$B$872,рўйхат!$B:$B,$C860)</f>
        <v/>
      </c>
      <c r="BV860" s="36">
        <f>SUMIFS(рўйхат!CE:CE,рўйхат!$CY:$CY,$B$872,рўйхат!$B:$B,$C860)</f>
        <v/>
      </c>
      <c r="BW860" s="35">
        <f>SUMIFS(рўйхат!CH:CH,рўйхат!$CY:$CY,$B$872,рўйхат!$B:$B,$C860)</f>
        <v/>
      </c>
      <c r="BX860" s="36">
        <f>SUMIFS(рўйхат!CI:CI,рўйхат!$CY:$CY,$B$872,рўйхат!$B:$B,$C860)</f>
        <v/>
      </c>
      <c r="BY860" s="35">
        <f>SUMIFS(рўйхат!CJ:CJ,рўйхат!$CY:$CY,$B$872,рўйхат!$B:$B,$C860)</f>
        <v/>
      </c>
      <c r="BZ860" s="36">
        <f>SUMIFS(рўйхат!CK:CK,рўйхат!$CY:$CY,$B$872,рўйхат!$B:$B,$C860)</f>
        <v/>
      </c>
      <c r="CA860" s="35">
        <f>SUMIFS(рўйхат!CL:CL,рўйхат!$CY:$CY,$B$872,рўйхат!$B:$B,$C860)</f>
        <v/>
      </c>
      <c r="CB860" s="36">
        <f>SUMIFS(рўйхат!CM:CM,рўйхат!$CY:$CY,$B$872,рўйхат!$B:$B,$C860)</f>
        <v/>
      </c>
      <c r="CC860" s="35">
        <f>SUMIFS(рўйхат!CN:CN,рўйхат!$CY:$CY,$B$872,рўйхат!$B:$B,$C860)</f>
        <v/>
      </c>
      <c r="CD860" s="36">
        <f>SUMIFS(рўйхат!CO:CO,рўйхат!$CY:$CY,$B$872,рўйхат!$B:$B,$C860)</f>
        <v/>
      </c>
      <c r="CE860" s="77">
        <f>IFERROR(BE860/(Q860+BE860),0)</f>
        <v/>
      </c>
      <c r="CF860" s="78">
        <f>IFERROR(BF860/(R860+BF860),0)</f>
        <v/>
      </c>
      <c r="CG860" s="8">
        <f>COUNTIFS(B:B,B860)</f>
        <v/>
      </c>
    </row>
    <row r="861" hidden="1" outlineLevel="1" ht="17.1" customFormat="1" customHeight="1" s="8">
      <c r="A861" s="33" t="n"/>
      <c r="B861" s="50" t="n">
        <v>21</v>
      </c>
      <c r="C861" s="66" t="inlineStr">
        <is>
          <t>Соғлиқни сақлаш вазирлиги</t>
        </is>
      </c>
      <c r="D861" s="16" t="n"/>
      <c r="E861" s="35">
        <f>SUMIFS(рўйхат!F:F,рўйхат!$CY:$CY,$B$872,рўйхат!$B:$B,$C861)</f>
        <v/>
      </c>
      <c r="F861" s="36">
        <f>SUMIFS(рўйхат!G:G,рўйхат!$CY:$CY,$B$872,рўйхат!$B:$B,$C861)</f>
        <v/>
      </c>
      <c r="G861" s="35">
        <f>SUMIFS(рўйхат!H:H,рўйхат!$CY:$CY,$B$872,рўйхат!$B:$B,$C861)</f>
        <v/>
      </c>
      <c r="H861" s="36">
        <f>SUMIFS(рўйхат!I:I,рўйхат!$CY:$CY,$B$872,рўйхат!$B:$B,$C861)</f>
        <v/>
      </c>
      <c r="I861" s="35">
        <f>SUMIFS(рўйхат!J:J,рўйхат!$CY:$CY,$B$872,рўйхат!$B:$B,$C861)</f>
        <v/>
      </c>
      <c r="J861" s="36">
        <f>SUMIFS(рўйхат!K:K,рўйхат!$CY:$CY,$B$872,рўйхат!$B:$B,$C861)</f>
        <v/>
      </c>
      <c r="K861" s="35">
        <f>SUMIFS(рўйхат!L:L,рўйхат!$CY:$CY,$B$872,рўйхат!$B:$B,$C861)</f>
        <v/>
      </c>
      <c r="L861" s="36">
        <f>SUMIFS(рўйхат!M:M,рўйхат!$CY:$CY,$B$872,рўйхат!$B:$B,$C861)</f>
        <v/>
      </c>
      <c r="M861" s="35">
        <f>SUMIFS(рўйхат!N:N,рўйхат!$CY:$CY,$B$872,рўйхат!$B:$B,$C861)</f>
        <v/>
      </c>
      <c r="N861" s="36">
        <f>SUMIFS(рўйхат!O:O,рўйхат!$CY:$CY,$B$872,рўйхат!$B:$B,$C861)</f>
        <v/>
      </c>
      <c r="O861" s="34">
        <f>IFERROR(M861/E861,0)</f>
        <v/>
      </c>
      <c r="P861" s="34">
        <f>IFERROR(N861/F861,0)</f>
        <v/>
      </c>
      <c r="Q861" s="35">
        <f>SUMIFS(рўйхат!P:P,рўйхат!$CY:$CY,$B$872,рўйхат!$B:$B,$C861)</f>
        <v/>
      </c>
      <c r="R861" s="36">
        <f>SUMIFS(рўйхат!Q:Q,рўйхат!$CY:$CY,$B$872,рўйхат!$B:$B,$C861)</f>
        <v/>
      </c>
      <c r="S861" s="35">
        <f>SUMIFS(рўйхат!R:R,рўйхат!$CY:$CY,$B$872,рўйхат!$B:$B,$C861)</f>
        <v/>
      </c>
      <c r="T861" s="36">
        <f>SUMIFS(рўйхат!S:S,рўйхат!$CY:$CY,$B$872,рўйхат!$B:$B,$C861)</f>
        <v/>
      </c>
      <c r="U861" s="35">
        <f>SUMIFS(рўйхат!T:T,рўйхат!$CY:$CY,$B$872,рўйхат!$B:$B,$C861)</f>
        <v/>
      </c>
      <c r="V861" s="36">
        <f>SUMIFS(рўйхат!U:U,рўйхат!$CY:$CY,$B$872,рўйхат!$B:$B,$C861)</f>
        <v/>
      </c>
      <c r="W861" s="35">
        <f>SUMIFS(рўйхат!V:V,рўйхат!$CY:$CY,$B$872,рўйхат!$B:$B,$C861)</f>
        <v/>
      </c>
      <c r="X861" s="36">
        <f>SUMIFS(рўйхат!W:W,рўйхат!$CY:$CY,$B$872,рўйхат!$B:$B,$C861)</f>
        <v/>
      </c>
      <c r="Y861" s="35">
        <f>SUMIFS(рўйхат!X:X,рўйхат!$CY:$CY,$B$872,рўйхат!$B:$B,$C861)</f>
        <v/>
      </c>
      <c r="Z861" s="36">
        <f>SUMIFS(рўйхат!Y:Y,рўйхат!$CY:$CY,$B$872,рўйхат!$B:$B,$C861)</f>
        <v/>
      </c>
      <c r="AA861" s="35">
        <f>SUMIFS(рўйхат!Z:Z,рўйхат!$CY:$CY,$B$872,рўйхат!$B:$B,$C861)</f>
        <v/>
      </c>
      <c r="AB861" s="36">
        <f>SUMIFS(рўйхат!AA:AA,рўйхат!$CY:$CY,$B$872,рўйхат!$B:$B,$C861)</f>
        <v/>
      </c>
      <c r="AC861" s="35">
        <f>SUMIFS(рўйхат!AB:AB,рўйхат!$CY:$CY,$B$872,рўйхат!$B:$B,$C861)</f>
        <v/>
      </c>
      <c r="AD861" s="36">
        <f>SUMIFS(рўйхат!AC:AC,рўйхат!$CY:$CY,$B$872,рўйхат!$B:$B,$C861)</f>
        <v/>
      </c>
      <c r="AE861" s="35">
        <f>SUMIFS(рўйхат!AD:AD,рўйхат!$CY:$CY,$B$872,рўйхат!$B:$B,$C861)</f>
        <v/>
      </c>
      <c r="AF861" s="36">
        <f>SUMIFS(рўйхат!AE:AE,рўйхат!$CY:$CY,$B$872,рўйхат!$B:$B,$C861)</f>
        <v/>
      </c>
      <c r="AG861" s="35">
        <f>SUMIFS(рўйхат!AH:AH,рўйхат!$CY:$CY,$B$872,рўйхат!$B:$B,$C861)</f>
        <v/>
      </c>
      <c r="AH861" s="36">
        <f>SUMIFS(рўйхат!AI:AI,рўйхат!$CY:$CY,$B$872,рўйхат!$B:$B,$C861)</f>
        <v/>
      </c>
      <c r="AI861" s="35">
        <f>SUMIFS(рўйхат!AJ:AJ,рўйхат!$CY:$CY,$B$872,рўйхат!$B:$B,$C861)</f>
        <v/>
      </c>
      <c r="AJ861" s="36">
        <f>SUMIFS(рўйхат!AK:AK,рўйхат!$CY:$CY,$B$872,рўйхат!$B:$B,$C861)</f>
        <v/>
      </c>
      <c r="AK861" s="35">
        <f>SUMIFS(рўйхат!AL:AL,рўйхат!$CY:$CY,$B$872,рўйхат!$B:$B,$C861)</f>
        <v/>
      </c>
      <c r="AL861" s="36">
        <f>SUMIFS(рўйхат!AM:AM,рўйхат!$CY:$CY,$B$872,рўйхат!$B:$B,$C861)</f>
        <v/>
      </c>
      <c r="AM861" s="77">
        <f>IFERROR(Q861/E861,0)</f>
        <v/>
      </c>
      <c r="AN861" s="77">
        <f>IFERROR(R861/F861,0)</f>
        <v/>
      </c>
      <c r="AO861" s="35">
        <f>SUMIFS(рўйхат!AX:AX,рўйхат!$CY:$CY,$B$872,рўйхат!$B:$B,$C861)</f>
        <v/>
      </c>
      <c r="AP861" s="36">
        <f>SUMIFS(рўйхат!AY:AY,рўйхат!$CY:$CY,$B$872,рўйхат!$B:$B,$C861)</f>
        <v/>
      </c>
      <c r="AQ861" s="35">
        <f>SUMIFS(рўйхат!AZ:AZ,рўйхат!$CY:$CY,$B$872,рўйхат!$B:$B,$C861)</f>
        <v/>
      </c>
      <c r="AR861" s="36">
        <f>SUMIFS(рўйхат!BA:BA,рўйхат!$CY:$CY,$B$872,рўйхат!$B:$B,$C861)</f>
        <v/>
      </c>
      <c r="AS861" s="35">
        <f>SUMIFS(рўйхат!BB:BB,рўйхат!$CY:$CY,$B$872,рўйхат!$B:$B,$C861)</f>
        <v/>
      </c>
      <c r="AT861" s="36">
        <f>SUMIFS(рўйхат!BC:BC,рўйхат!$CY:$CY,$B$872,рўйхат!$B:$B,$C861)</f>
        <v/>
      </c>
      <c r="AU861" s="35">
        <f>SUMIFS(рўйхат!BD:BD,рўйхат!$CY:$CY,$B$872,рўйхат!$B:$B,$C861)</f>
        <v/>
      </c>
      <c r="AV861" s="36">
        <f>SUMIFS(рўйхат!BE:BE,рўйхат!$CY:$CY,$B$872,рўйхат!$B:$B,$C861)</f>
        <v/>
      </c>
      <c r="AW861" s="35">
        <f>SUMIFS(рўйхат!BF:BF,рўйхат!$CY:$CY,$B$872,рўйхат!$B:$B,$C861)</f>
        <v/>
      </c>
      <c r="AX861" s="36">
        <f>SUMIFS(рўйхат!BG:BG,рўйхат!$CY:$CY,$B$872,рўйхат!$B:$B,$C861)</f>
        <v/>
      </c>
      <c r="AY861" s="35">
        <f>SUMIFS(рўйхат!BH:BH,рўйхат!$CY:$CY,$B$872,рўйхат!$B:$B,$C861)</f>
        <v/>
      </c>
      <c r="AZ861" s="36">
        <f>SUMIFS(рўйхат!BI:BI,рўйхат!$CY:$CY,$B$872,рўйхат!$B:$B,$C861)</f>
        <v/>
      </c>
      <c r="BA861" s="35">
        <f>SUMIFS(рўйхат!BJ:BJ,рўйхат!$CY:$CY,$B$872,рўйхат!$B:$B,$C861)</f>
        <v/>
      </c>
      <c r="BB861" s="36">
        <f>SUMIFS(рўйхат!BK:BK,рўйхат!$CY:$CY,$B$872,рўйхат!$B:$B,$C861)</f>
        <v/>
      </c>
      <c r="BC861" s="77">
        <f>IFERROR(AO861/E861,0)</f>
        <v/>
      </c>
      <c r="BD861" s="77">
        <f>IFERROR(AP861/F861,0)</f>
        <v/>
      </c>
      <c r="BE861" s="35">
        <f>SUMIFS(рўйхат!BL:BL,рўйхат!$CY:$CY,$B$872,рўйхат!$B:$B,$C861)</f>
        <v/>
      </c>
      <c r="BF861" s="36">
        <f>SUMIFS(рўйхат!BM:BM,рўйхат!$CY:$CY,$B$872,рўйхат!$B:$B,$C861)</f>
        <v/>
      </c>
      <c r="BG861" s="35">
        <f>SUMIFS(рўйхат!BN:BN,рўйхат!$CY:$CY,$B$872,рўйхат!$B:$B,$C861)</f>
        <v/>
      </c>
      <c r="BH861" s="36">
        <f>SUMIFS(рўйхат!BO:BO,рўйхат!$CY:$CY,$B$872,рўйхат!$B:$B,$C861)</f>
        <v/>
      </c>
      <c r="BI861" s="35">
        <f>SUMIFS(рўйхат!BP:BP,рўйхат!$CY:$CY,$B$872,рўйхат!$B:$B,$C861)</f>
        <v/>
      </c>
      <c r="BJ861" s="36">
        <f>SUMIFS(рўйхат!BQ:BQ,рўйхат!$CY:$CY,$B$872,рўйхат!$B:$B,$C861)</f>
        <v/>
      </c>
      <c r="BK861" s="35">
        <f>SUMIFS(рўйхат!BR:BR,рўйхат!$CY:$CY,$B$872,рўйхат!$B:$B,$C861)</f>
        <v/>
      </c>
      <c r="BL861" s="36">
        <f>SUMIFS(рўйхат!BS:BS,рўйхат!$CY:$CY,$B$872,рўйхат!$B:$B,$C861)</f>
        <v/>
      </c>
      <c r="BM861" s="35">
        <f>SUMIFS(рўйхат!BT:BT,рўйхат!$CY:$CY,$B$872,рўйхат!$B:$B,$C861)</f>
        <v/>
      </c>
      <c r="BN861" s="36">
        <f>SUMIFS(рўйхат!BU:BU,рўйхат!$CY:$CY,$B$872,рўйхат!$B:$B,$C861)</f>
        <v/>
      </c>
      <c r="BO861" s="35">
        <f>SUMIFS(рўйхат!BX:BX,рўйхат!$CY:$CY,$B$872,рўйхат!$B:$B,$C861)</f>
        <v/>
      </c>
      <c r="BP861" s="36">
        <f>SUMIFS(рўйхат!BY:BY,рўйхат!$CY:$CY,$B$872,рўйхат!$B:$B,$C861)</f>
        <v/>
      </c>
      <c r="BQ861" s="35">
        <f>SUMIFS(рўйхат!BZ:BZ,рўйхат!$CY:$CY,$B$872,рўйхат!$B:$B,$C861)</f>
        <v/>
      </c>
      <c r="BR861" s="36">
        <f>SUMIFS(рўйхат!CA:CA,рўйхат!$CY:$CY,$B$872,рўйхат!$B:$B,$C861)</f>
        <v/>
      </c>
      <c r="BS861" s="35">
        <f>SUMIFS(рўйхат!CB:CB,рўйхат!$CY:$CY,$B$872,рўйхат!$B:$B,$C861)</f>
        <v/>
      </c>
      <c r="BT861" s="36">
        <f>SUMIFS(рўйхат!CC:CC,рўйхат!$CY:$CY,$B$872,рўйхат!$B:$B,$C861)</f>
        <v/>
      </c>
      <c r="BU861" s="35">
        <f>SUMIFS(рўйхат!CD:CD,рўйхат!$CY:$CY,$B$872,рўйхат!$B:$B,$C861)</f>
        <v/>
      </c>
      <c r="BV861" s="36">
        <f>SUMIFS(рўйхат!CE:CE,рўйхат!$CY:$CY,$B$872,рўйхат!$B:$B,$C861)</f>
        <v/>
      </c>
      <c r="BW861" s="35">
        <f>SUMIFS(рўйхат!CH:CH,рўйхат!$CY:$CY,$B$872,рўйхат!$B:$B,$C861)</f>
        <v/>
      </c>
      <c r="BX861" s="36">
        <f>SUMIFS(рўйхат!CI:CI,рўйхат!$CY:$CY,$B$872,рўйхат!$B:$B,$C861)</f>
        <v/>
      </c>
      <c r="BY861" s="35">
        <f>SUMIFS(рўйхат!CJ:CJ,рўйхат!$CY:$CY,$B$872,рўйхат!$B:$B,$C861)</f>
        <v/>
      </c>
      <c r="BZ861" s="36">
        <f>SUMIFS(рўйхат!CK:CK,рўйхат!$CY:$CY,$B$872,рўйхат!$B:$B,$C861)</f>
        <v/>
      </c>
      <c r="CA861" s="35">
        <f>SUMIFS(рўйхат!CL:CL,рўйхат!$CY:$CY,$B$872,рўйхат!$B:$B,$C861)</f>
        <v/>
      </c>
      <c r="CB861" s="36">
        <f>SUMIFS(рўйхат!CM:CM,рўйхат!$CY:$CY,$B$872,рўйхат!$B:$B,$C861)</f>
        <v/>
      </c>
      <c r="CC861" s="35">
        <f>SUMIFS(рўйхат!CN:CN,рўйхат!$CY:$CY,$B$872,рўйхат!$B:$B,$C861)</f>
        <v/>
      </c>
      <c r="CD861" s="36">
        <f>SUMIFS(рўйхат!CO:CO,рўйхат!$CY:$CY,$B$872,рўйхат!$B:$B,$C861)</f>
        <v/>
      </c>
      <c r="CE861" s="77">
        <f>IFERROR(BE861/(Q861+BE861),0)</f>
        <v/>
      </c>
      <c r="CF861" s="78">
        <f>IFERROR(BF861/(R861+BF861),0)</f>
        <v/>
      </c>
      <c r="CG861" s="8">
        <f>COUNTIFS(B:B,B861)</f>
        <v/>
      </c>
    </row>
    <row r="862" hidden="1" outlineLevel="1" ht="17.1" customFormat="1" customHeight="1" s="8">
      <c r="A862" s="33" t="n"/>
      <c r="B862" s="50" t="n">
        <v>22</v>
      </c>
      <c r="C862" s="66" t="inlineStr">
        <is>
          <t>Спорт вазирлиги</t>
        </is>
      </c>
      <c r="D862" s="16" t="n"/>
      <c r="E862" s="35">
        <f>SUMIFS(рўйхат!F:F,рўйхат!$CY:$CY,$B$872,рўйхат!$B:$B,$C862)</f>
        <v/>
      </c>
      <c r="F862" s="36">
        <f>SUMIFS(рўйхат!G:G,рўйхат!$CY:$CY,$B$872,рўйхат!$B:$B,$C862)</f>
        <v/>
      </c>
      <c r="G862" s="35">
        <f>SUMIFS(рўйхат!H:H,рўйхат!$CY:$CY,$B$872,рўйхат!$B:$B,$C862)</f>
        <v/>
      </c>
      <c r="H862" s="36">
        <f>SUMIFS(рўйхат!I:I,рўйхат!$CY:$CY,$B$872,рўйхат!$B:$B,$C862)</f>
        <v/>
      </c>
      <c r="I862" s="35">
        <f>SUMIFS(рўйхат!J:J,рўйхат!$CY:$CY,$B$872,рўйхат!$B:$B,$C862)</f>
        <v/>
      </c>
      <c r="J862" s="36">
        <f>SUMIFS(рўйхат!K:K,рўйхат!$CY:$CY,$B$872,рўйхат!$B:$B,$C862)</f>
        <v/>
      </c>
      <c r="K862" s="35">
        <f>SUMIFS(рўйхат!L:L,рўйхат!$CY:$CY,$B$872,рўйхат!$B:$B,$C862)</f>
        <v/>
      </c>
      <c r="L862" s="36">
        <f>SUMIFS(рўйхат!M:M,рўйхат!$CY:$CY,$B$872,рўйхат!$B:$B,$C862)</f>
        <v/>
      </c>
      <c r="M862" s="35">
        <f>SUMIFS(рўйхат!N:N,рўйхат!$CY:$CY,$B$872,рўйхат!$B:$B,$C862)</f>
        <v/>
      </c>
      <c r="N862" s="36">
        <f>SUMIFS(рўйхат!O:O,рўйхат!$CY:$CY,$B$872,рўйхат!$B:$B,$C862)</f>
        <v/>
      </c>
      <c r="O862" s="34">
        <f>IFERROR(M862/E862,0)</f>
        <v/>
      </c>
      <c r="P862" s="34">
        <f>IFERROR(N862/F862,0)</f>
        <v/>
      </c>
      <c r="Q862" s="35">
        <f>SUMIFS(рўйхат!P:P,рўйхат!$CY:$CY,$B$872,рўйхат!$B:$B,$C862)</f>
        <v/>
      </c>
      <c r="R862" s="36">
        <f>SUMIFS(рўйхат!Q:Q,рўйхат!$CY:$CY,$B$872,рўйхат!$B:$B,$C862)</f>
        <v/>
      </c>
      <c r="S862" s="35">
        <f>SUMIFS(рўйхат!R:R,рўйхат!$CY:$CY,$B$872,рўйхат!$B:$B,$C862)</f>
        <v/>
      </c>
      <c r="T862" s="36">
        <f>SUMIFS(рўйхат!S:S,рўйхат!$CY:$CY,$B$872,рўйхат!$B:$B,$C862)</f>
        <v/>
      </c>
      <c r="U862" s="35">
        <f>SUMIFS(рўйхат!T:T,рўйхат!$CY:$CY,$B$872,рўйхат!$B:$B,$C862)</f>
        <v/>
      </c>
      <c r="V862" s="36">
        <f>SUMIFS(рўйхат!U:U,рўйхат!$CY:$CY,$B$872,рўйхат!$B:$B,$C862)</f>
        <v/>
      </c>
      <c r="W862" s="35">
        <f>SUMIFS(рўйхат!V:V,рўйхат!$CY:$CY,$B$872,рўйхат!$B:$B,$C862)</f>
        <v/>
      </c>
      <c r="X862" s="36">
        <f>SUMIFS(рўйхат!W:W,рўйхат!$CY:$CY,$B$872,рўйхат!$B:$B,$C862)</f>
        <v/>
      </c>
      <c r="Y862" s="35">
        <f>SUMIFS(рўйхат!X:X,рўйхат!$CY:$CY,$B$872,рўйхат!$B:$B,$C862)</f>
        <v/>
      </c>
      <c r="Z862" s="36">
        <f>SUMIFS(рўйхат!Y:Y,рўйхат!$CY:$CY,$B$872,рўйхат!$B:$B,$C862)</f>
        <v/>
      </c>
      <c r="AA862" s="35">
        <f>SUMIFS(рўйхат!Z:Z,рўйхат!$CY:$CY,$B$872,рўйхат!$B:$B,$C862)</f>
        <v/>
      </c>
      <c r="AB862" s="36">
        <f>SUMIFS(рўйхат!AA:AA,рўйхат!$CY:$CY,$B$872,рўйхат!$B:$B,$C862)</f>
        <v/>
      </c>
      <c r="AC862" s="35">
        <f>SUMIFS(рўйхат!AB:AB,рўйхат!$CY:$CY,$B$872,рўйхат!$B:$B,$C862)</f>
        <v/>
      </c>
      <c r="AD862" s="36">
        <f>SUMIFS(рўйхат!AC:AC,рўйхат!$CY:$CY,$B$872,рўйхат!$B:$B,$C862)</f>
        <v/>
      </c>
      <c r="AE862" s="35">
        <f>SUMIFS(рўйхат!AD:AD,рўйхат!$CY:$CY,$B$872,рўйхат!$B:$B,$C862)</f>
        <v/>
      </c>
      <c r="AF862" s="36">
        <f>SUMIFS(рўйхат!AE:AE,рўйхат!$CY:$CY,$B$872,рўйхат!$B:$B,$C862)</f>
        <v/>
      </c>
      <c r="AG862" s="35">
        <f>SUMIFS(рўйхат!AH:AH,рўйхат!$CY:$CY,$B$872,рўйхат!$B:$B,$C862)</f>
        <v/>
      </c>
      <c r="AH862" s="36">
        <f>SUMIFS(рўйхат!AI:AI,рўйхат!$CY:$CY,$B$872,рўйхат!$B:$B,$C862)</f>
        <v/>
      </c>
      <c r="AI862" s="35">
        <f>SUMIFS(рўйхат!AJ:AJ,рўйхат!$CY:$CY,$B$872,рўйхат!$B:$B,$C862)</f>
        <v/>
      </c>
      <c r="AJ862" s="36">
        <f>SUMIFS(рўйхат!AK:AK,рўйхат!$CY:$CY,$B$872,рўйхат!$B:$B,$C862)</f>
        <v/>
      </c>
      <c r="AK862" s="35">
        <f>SUMIFS(рўйхат!AL:AL,рўйхат!$CY:$CY,$B$872,рўйхат!$B:$B,$C862)</f>
        <v/>
      </c>
      <c r="AL862" s="36">
        <f>SUMIFS(рўйхат!AM:AM,рўйхат!$CY:$CY,$B$872,рўйхат!$B:$B,$C862)</f>
        <v/>
      </c>
      <c r="AM862" s="77">
        <f>IFERROR(Q862/E862,0)</f>
        <v/>
      </c>
      <c r="AN862" s="77">
        <f>IFERROR(R862/F862,0)</f>
        <v/>
      </c>
      <c r="AO862" s="35">
        <f>SUMIFS(рўйхат!AX:AX,рўйхат!$CY:$CY,$B$872,рўйхат!$B:$B,$C862)</f>
        <v/>
      </c>
      <c r="AP862" s="36">
        <f>SUMIFS(рўйхат!AY:AY,рўйхат!$CY:$CY,$B$872,рўйхат!$B:$B,$C862)</f>
        <v/>
      </c>
      <c r="AQ862" s="35">
        <f>SUMIFS(рўйхат!AZ:AZ,рўйхат!$CY:$CY,$B$872,рўйхат!$B:$B,$C862)</f>
        <v/>
      </c>
      <c r="AR862" s="36">
        <f>SUMIFS(рўйхат!BA:BA,рўйхат!$CY:$CY,$B$872,рўйхат!$B:$B,$C862)</f>
        <v/>
      </c>
      <c r="AS862" s="35">
        <f>SUMIFS(рўйхат!BB:BB,рўйхат!$CY:$CY,$B$872,рўйхат!$B:$B,$C862)</f>
        <v/>
      </c>
      <c r="AT862" s="36">
        <f>SUMIFS(рўйхат!BC:BC,рўйхат!$CY:$CY,$B$872,рўйхат!$B:$B,$C862)</f>
        <v/>
      </c>
      <c r="AU862" s="35">
        <f>SUMIFS(рўйхат!BD:BD,рўйхат!$CY:$CY,$B$872,рўйхат!$B:$B,$C862)</f>
        <v/>
      </c>
      <c r="AV862" s="36">
        <f>SUMIFS(рўйхат!BE:BE,рўйхат!$CY:$CY,$B$872,рўйхат!$B:$B,$C862)</f>
        <v/>
      </c>
      <c r="AW862" s="35">
        <f>SUMIFS(рўйхат!BF:BF,рўйхат!$CY:$CY,$B$872,рўйхат!$B:$B,$C862)</f>
        <v/>
      </c>
      <c r="AX862" s="36">
        <f>SUMIFS(рўйхат!BG:BG,рўйхат!$CY:$CY,$B$872,рўйхат!$B:$B,$C862)</f>
        <v/>
      </c>
      <c r="AY862" s="35">
        <f>SUMIFS(рўйхат!BH:BH,рўйхат!$CY:$CY,$B$872,рўйхат!$B:$B,$C862)</f>
        <v/>
      </c>
      <c r="AZ862" s="36">
        <f>SUMIFS(рўйхат!BI:BI,рўйхат!$CY:$CY,$B$872,рўйхат!$B:$B,$C862)</f>
        <v/>
      </c>
      <c r="BA862" s="35">
        <f>SUMIFS(рўйхат!BJ:BJ,рўйхат!$CY:$CY,$B$872,рўйхат!$B:$B,$C862)</f>
        <v/>
      </c>
      <c r="BB862" s="36">
        <f>SUMIFS(рўйхат!BK:BK,рўйхат!$CY:$CY,$B$872,рўйхат!$B:$B,$C862)</f>
        <v/>
      </c>
      <c r="BC862" s="77">
        <f>IFERROR(AO862/E862,0)</f>
        <v/>
      </c>
      <c r="BD862" s="77">
        <f>IFERROR(AP862/F862,0)</f>
        <v/>
      </c>
      <c r="BE862" s="35">
        <f>SUMIFS(рўйхат!BL:BL,рўйхат!$CY:$CY,$B$872,рўйхат!$B:$B,$C862)</f>
        <v/>
      </c>
      <c r="BF862" s="36">
        <f>SUMIFS(рўйхат!BM:BM,рўйхат!$CY:$CY,$B$872,рўйхат!$B:$B,$C862)</f>
        <v/>
      </c>
      <c r="BG862" s="35">
        <f>SUMIFS(рўйхат!BN:BN,рўйхат!$CY:$CY,$B$872,рўйхат!$B:$B,$C862)</f>
        <v/>
      </c>
      <c r="BH862" s="36">
        <f>SUMIFS(рўйхат!BO:BO,рўйхат!$CY:$CY,$B$872,рўйхат!$B:$B,$C862)</f>
        <v/>
      </c>
      <c r="BI862" s="35">
        <f>SUMIFS(рўйхат!BP:BP,рўйхат!$CY:$CY,$B$872,рўйхат!$B:$B,$C862)</f>
        <v/>
      </c>
      <c r="BJ862" s="36">
        <f>SUMIFS(рўйхат!BQ:BQ,рўйхат!$CY:$CY,$B$872,рўйхат!$B:$B,$C862)</f>
        <v/>
      </c>
      <c r="BK862" s="35">
        <f>SUMIFS(рўйхат!BR:BR,рўйхат!$CY:$CY,$B$872,рўйхат!$B:$B,$C862)</f>
        <v/>
      </c>
      <c r="BL862" s="36">
        <f>SUMIFS(рўйхат!BS:BS,рўйхат!$CY:$CY,$B$872,рўйхат!$B:$B,$C862)</f>
        <v/>
      </c>
      <c r="BM862" s="35">
        <f>SUMIFS(рўйхат!BT:BT,рўйхат!$CY:$CY,$B$872,рўйхат!$B:$B,$C862)</f>
        <v/>
      </c>
      <c r="BN862" s="36">
        <f>SUMIFS(рўйхат!BU:BU,рўйхат!$CY:$CY,$B$872,рўйхат!$B:$B,$C862)</f>
        <v/>
      </c>
      <c r="BO862" s="35">
        <f>SUMIFS(рўйхат!BX:BX,рўйхат!$CY:$CY,$B$872,рўйхат!$B:$B,$C862)</f>
        <v/>
      </c>
      <c r="BP862" s="36">
        <f>SUMIFS(рўйхат!BY:BY,рўйхат!$CY:$CY,$B$872,рўйхат!$B:$B,$C862)</f>
        <v/>
      </c>
      <c r="BQ862" s="35">
        <f>SUMIFS(рўйхат!BZ:BZ,рўйхат!$CY:$CY,$B$872,рўйхат!$B:$B,$C862)</f>
        <v/>
      </c>
      <c r="BR862" s="36">
        <f>SUMIFS(рўйхат!CA:CA,рўйхат!$CY:$CY,$B$872,рўйхат!$B:$B,$C862)</f>
        <v/>
      </c>
      <c r="BS862" s="35">
        <f>SUMIFS(рўйхат!CB:CB,рўйхат!$CY:$CY,$B$872,рўйхат!$B:$B,$C862)</f>
        <v/>
      </c>
      <c r="BT862" s="36">
        <f>SUMIFS(рўйхат!CC:CC,рўйхат!$CY:$CY,$B$872,рўйхат!$B:$B,$C862)</f>
        <v/>
      </c>
      <c r="BU862" s="35">
        <f>SUMIFS(рўйхат!CD:CD,рўйхат!$CY:$CY,$B$872,рўйхат!$B:$B,$C862)</f>
        <v/>
      </c>
      <c r="BV862" s="36">
        <f>SUMIFS(рўйхат!CE:CE,рўйхат!$CY:$CY,$B$872,рўйхат!$B:$B,$C862)</f>
        <v/>
      </c>
      <c r="BW862" s="35">
        <f>SUMIFS(рўйхат!CH:CH,рўйхат!$CY:$CY,$B$872,рўйхат!$B:$B,$C862)</f>
        <v/>
      </c>
      <c r="BX862" s="36">
        <f>SUMIFS(рўйхат!CI:CI,рўйхат!$CY:$CY,$B$872,рўйхат!$B:$B,$C862)</f>
        <v/>
      </c>
      <c r="BY862" s="35">
        <f>SUMIFS(рўйхат!CJ:CJ,рўйхат!$CY:$CY,$B$872,рўйхат!$B:$B,$C862)</f>
        <v/>
      </c>
      <c r="BZ862" s="36">
        <f>SUMIFS(рўйхат!CK:CK,рўйхат!$CY:$CY,$B$872,рўйхат!$B:$B,$C862)</f>
        <v/>
      </c>
      <c r="CA862" s="35">
        <f>SUMIFS(рўйхат!CL:CL,рўйхат!$CY:$CY,$B$872,рўйхат!$B:$B,$C862)</f>
        <v/>
      </c>
      <c r="CB862" s="36">
        <f>SUMIFS(рўйхат!CM:CM,рўйхат!$CY:$CY,$B$872,рўйхат!$B:$B,$C862)</f>
        <v/>
      </c>
      <c r="CC862" s="35">
        <f>SUMIFS(рўйхат!CN:CN,рўйхат!$CY:$CY,$B$872,рўйхат!$B:$B,$C862)</f>
        <v/>
      </c>
      <c r="CD862" s="36">
        <f>SUMIFS(рўйхат!CO:CO,рўйхат!$CY:$CY,$B$872,рўйхат!$B:$B,$C862)</f>
        <v/>
      </c>
      <c r="CE862" s="77">
        <f>IFERROR(BE862/(Q862+BE862),0)</f>
        <v/>
      </c>
      <c r="CF862" s="78">
        <f>IFERROR(BF862/(R862+BF862),0)</f>
        <v/>
      </c>
      <c r="CG862" s="8">
        <f>COUNTIFS(B:B,B862)</f>
        <v/>
      </c>
    </row>
    <row r="863" hidden="1" outlineLevel="1" ht="17.1" customFormat="1" customHeight="1" s="8">
      <c r="A863" s="33" t="n"/>
      <c r="B863" s="50" t="n">
        <v>23</v>
      </c>
      <c r="C863" s="66" t="inlineStr">
        <is>
          <t>Сув хўжалиги вазирлиги</t>
        </is>
      </c>
      <c r="D863" s="16" t="n"/>
      <c r="E863" s="35">
        <f>SUMIFS(рўйхат!F:F,рўйхат!$CY:$CY,$B$872,рўйхат!$B:$B,$C863)</f>
        <v/>
      </c>
      <c r="F863" s="36">
        <f>SUMIFS(рўйхат!G:G,рўйхат!$CY:$CY,$B$872,рўйхат!$B:$B,$C863)</f>
        <v/>
      </c>
      <c r="G863" s="35">
        <f>SUMIFS(рўйхат!H:H,рўйхат!$CY:$CY,$B$872,рўйхат!$B:$B,$C863)</f>
        <v/>
      </c>
      <c r="H863" s="36">
        <f>SUMIFS(рўйхат!I:I,рўйхат!$CY:$CY,$B$872,рўйхат!$B:$B,$C863)</f>
        <v/>
      </c>
      <c r="I863" s="35">
        <f>SUMIFS(рўйхат!J:J,рўйхат!$CY:$CY,$B$872,рўйхат!$B:$B,$C863)</f>
        <v/>
      </c>
      <c r="J863" s="36">
        <f>SUMIFS(рўйхат!K:K,рўйхат!$CY:$CY,$B$872,рўйхат!$B:$B,$C863)</f>
        <v/>
      </c>
      <c r="K863" s="35">
        <f>SUMIFS(рўйхат!L:L,рўйхат!$CY:$CY,$B$872,рўйхат!$B:$B,$C863)</f>
        <v/>
      </c>
      <c r="L863" s="36">
        <f>SUMIFS(рўйхат!M:M,рўйхат!$CY:$CY,$B$872,рўйхат!$B:$B,$C863)</f>
        <v/>
      </c>
      <c r="M863" s="35">
        <f>SUMIFS(рўйхат!N:N,рўйхат!$CY:$CY,$B$872,рўйхат!$B:$B,$C863)</f>
        <v/>
      </c>
      <c r="N863" s="36">
        <f>SUMIFS(рўйхат!O:O,рўйхат!$CY:$CY,$B$872,рўйхат!$B:$B,$C863)</f>
        <v/>
      </c>
      <c r="O863" s="34">
        <f>IFERROR(M863/E863,0)</f>
        <v/>
      </c>
      <c r="P863" s="34">
        <f>IFERROR(N863/F863,0)</f>
        <v/>
      </c>
      <c r="Q863" s="35">
        <f>SUMIFS(рўйхат!P:P,рўйхат!$CY:$CY,$B$872,рўйхат!$B:$B,$C863)</f>
        <v/>
      </c>
      <c r="R863" s="36">
        <f>SUMIFS(рўйхат!Q:Q,рўйхат!$CY:$CY,$B$872,рўйхат!$B:$B,$C863)</f>
        <v/>
      </c>
      <c r="S863" s="35">
        <f>SUMIFS(рўйхат!R:R,рўйхат!$CY:$CY,$B$872,рўйхат!$B:$B,$C863)</f>
        <v/>
      </c>
      <c r="T863" s="36">
        <f>SUMIFS(рўйхат!S:S,рўйхат!$CY:$CY,$B$872,рўйхат!$B:$B,$C863)</f>
        <v/>
      </c>
      <c r="U863" s="35">
        <f>SUMIFS(рўйхат!T:T,рўйхат!$CY:$CY,$B$872,рўйхат!$B:$B,$C863)</f>
        <v/>
      </c>
      <c r="V863" s="36">
        <f>SUMIFS(рўйхат!U:U,рўйхат!$CY:$CY,$B$872,рўйхат!$B:$B,$C863)</f>
        <v/>
      </c>
      <c r="W863" s="35">
        <f>SUMIFS(рўйхат!V:V,рўйхат!$CY:$CY,$B$872,рўйхат!$B:$B,$C863)</f>
        <v/>
      </c>
      <c r="X863" s="36">
        <f>SUMIFS(рўйхат!W:W,рўйхат!$CY:$CY,$B$872,рўйхат!$B:$B,$C863)</f>
        <v/>
      </c>
      <c r="Y863" s="35">
        <f>SUMIFS(рўйхат!X:X,рўйхат!$CY:$CY,$B$872,рўйхат!$B:$B,$C863)</f>
        <v/>
      </c>
      <c r="Z863" s="36">
        <f>SUMIFS(рўйхат!Y:Y,рўйхат!$CY:$CY,$B$872,рўйхат!$B:$B,$C863)</f>
        <v/>
      </c>
      <c r="AA863" s="35">
        <f>SUMIFS(рўйхат!Z:Z,рўйхат!$CY:$CY,$B$872,рўйхат!$B:$B,$C863)</f>
        <v/>
      </c>
      <c r="AB863" s="36">
        <f>SUMIFS(рўйхат!AA:AA,рўйхат!$CY:$CY,$B$872,рўйхат!$B:$B,$C863)</f>
        <v/>
      </c>
      <c r="AC863" s="35">
        <f>SUMIFS(рўйхат!AB:AB,рўйхат!$CY:$CY,$B$872,рўйхат!$B:$B,$C863)</f>
        <v/>
      </c>
      <c r="AD863" s="36">
        <f>SUMIFS(рўйхат!AC:AC,рўйхат!$CY:$CY,$B$872,рўйхат!$B:$B,$C863)</f>
        <v/>
      </c>
      <c r="AE863" s="35">
        <f>SUMIFS(рўйхат!AD:AD,рўйхат!$CY:$CY,$B$872,рўйхат!$B:$B,$C863)</f>
        <v/>
      </c>
      <c r="AF863" s="36">
        <f>SUMIFS(рўйхат!AE:AE,рўйхат!$CY:$CY,$B$872,рўйхат!$B:$B,$C863)</f>
        <v/>
      </c>
      <c r="AG863" s="35">
        <f>SUMIFS(рўйхат!AH:AH,рўйхат!$CY:$CY,$B$872,рўйхат!$B:$B,$C863)</f>
        <v/>
      </c>
      <c r="AH863" s="36">
        <f>SUMIFS(рўйхат!AI:AI,рўйхат!$CY:$CY,$B$872,рўйхат!$B:$B,$C863)</f>
        <v/>
      </c>
      <c r="AI863" s="35">
        <f>SUMIFS(рўйхат!AJ:AJ,рўйхат!$CY:$CY,$B$872,рўйхат!$B:$B,$C863)</f>
        <v/>
      </c>
      <c r="AJ863" s="36">
        <f>SUMIFS(рўйхат!AK:AK,рўйхат!$CY:$CY,$B$872,рўйхат!$B:$B,$C863)</f>
        <v/>
      </c>
      <c r="AK863" s="35">
        <f>SUMIFS(рўйхат!AL:AL,рўйхат!$CY:$CY,$B$872,рўйхат!$B:$B,$C863)</f>
        <v/>
      </c>
      <c r="AL863" s="36">
        <f>SUMIFS(рўйхат!AM:AM,рўйхат!$CY:$CY,$B$872,рўйхат!$B:$B,$C863)</f>
        <v/>
      </c>
      <c r="AM863" s="77">
        <f>IFERROR(Q863/E863,0)</f>
        <v/>
      </c>
      <c r="AN863" s="77">
        <f>IFERROR(R863/F863,0)</f>
        <v/>
      </c>
      <c r="AO863" s="35">
        <f>SUMIFS(рўйхат!AX:AX,рўйхат!$CY:$CY,$B$872,рўйхат!$B:$B,$C863)</f>
        <v/>
      </c>
      <c r="AP863" s="36">
        <f>SUMIFS(рўйхат!AY:AY,рўйхат!$CY:$CY,$B$872,рўйхат!$B:$B,$C863)</f>
        <v/>
      </c>
      <c r="AQ863" s="35">
        <f>SUMIFS(рўйхат!AZ:AZ,рўйхат!$CY:$CY,$B$872,рўйхат!$B:$B,$C863)</f>
        <v/>
      </c>
      <c r="AR863" s="36">
        <f>SUMIFS(рўйхат!BA:BA,рўйхат!$CY:$CY,$B$872,рўйхат!$B:$B,$C863)</f>
        <v/>
      </c>
      <c r="AS863" s="35">
        <f>SUMIFS(рўйхат!BB:BB,рўйхат!$CY:$CY,$B$872,рўйхат!$B:$B,$C863)</f>
        <v/>
      </c>
      <c r="AT863" s="36">
        <f>SUMIFS(рўйхат!BC:BC,рўйхат!$CY:$CY,$B$872,рўйхат!$B:$B,$C863)</f>
        <v/>
      </c>
      <c r="AU863" s="35">
        <f>SUMIFS(рўйхат!BD:BD,рўйхат!$CY:$CY,$B$872,рўйхат!$B:$B,$C863)</f>
        <v/>
      </c>
      <c r="AV863" s="36">
        <f>SUMIFS(рўйхат!BE:BE,рўйхат!$CY:$CY,$B$872,рўйхат!$B:$B,$C863)</f>
        <v/>
      </c>
      <c r="AW863" s="35">
        <f>SUMIFS(рўйхат!BF:BF,рўйхат!$CY:$CY,$B$872,рўйхат!$B:$B,$C863)</f>
        <v/>
      </c>
      <c r="AX863" s="36">
        <f>SUMIFS(рўйхат!BG:BG,рўйхат!$CY:$CY,$B$872,рўйхат!$B:$B,$C863)</f>
        <v/>
      </c>
      <c r="AY863" s="35">
        <f>SUMIFS(рўйхат!BH:BH,рўйхат!$CY:$CY,$B$872,рўйхат!$B:$B,$C863)</f>
        <v/>
      </c>
      <c r="AZ863" s="36">
        <f>SUMIFS(рўйхат!BI:BI,рўйхат!$CY:$CY,$B$872,рўйхат!$B:$B,$C863)</f>
        <v/>
      </c>
      <c r="BA863" s="35">
        <f>SUMIFS(рўйхат!BJ:BJ,рўйхат!$CY:$CY,$B$872,рўйхат!$B:$B,$C863)</f>
        <v/>
      </c>
      <c r="BB863" s="36">
        <f>SUMIFS(рўйхат!BK:BK,рўйхат!$CY:$CY,$B$872,рўйхат!$B:$B,$C863)</f>
        <v/>
      </c>
      <c r="BC863" s="77">
        <f>IFERROR(AO863/E863,0)</f>
        <v/>
      </c>
      <c r="BD863" s="77">
        <f>IFERROR(AP863/F863,0)</f>
        <v/>
      </c>
      <c r="BE863" s="35">
        <f>SUMIFS(рўйхат!BL:BL,рўйхат!$CY:$CY,$B$872,рўйхат!$B:$B,$C863)</f>
        <v/>
      </c>
      <c r="BF863" s="36">
        <f>SUMIFS(рўйхат!BM:BM,рўйхат!$CY:$CY,$B$872,рўйхат!$B:$B,$C863)</f>
        <v/>
      </c>
      <c r="BG863" s="35">
        <f>SUMIFS(рўйхат!BN:BN,рўйхат!$CY:$CY,$B$872,рўйхат!$B:$B,$C863)</f>
        <v/>
      </c>
      <c r="BH863" s="36">
        <f>SUMIFS(рўйхат!BO:BO,рўйхат!$CY:$CY,$B$872,рўйхат!$B:$B,$C863)</f>
        <v/>
      </c>
      <c r="BI863" s="35">
        <f>SUMIFS(рўйхат!BP:BP,рўйхат!$CY:$CY,$B$872,рўйхат!$B:$B,$C863)</f>
        <v/>
      </c>
      <c r="BJ863" s="36">
        <f>SUMIFS(рўйхат!BQ:BQ,рўйхат!$CY:$CY,$B$872,рўйхат!$B:$B,$C863)</f>
        <v/>
      </c>
      <c r="BK863" s="35">
        <f>SUMIFS(рўйхат!BR:BR,рўйхат!$CY:$CY,$B$872,рўйхат!$B:$B,$C863)</f>
        <v/>
      </c>
      <c r="BL863" s="36">
        <f>SUMIFS(рўйхат!BS:BS,рўйхат!$CY:$CY,$B$872,рўйхат!$B:$B,$C863)</f>
        <v/>
      </c>
      <c r="BM863" s="35">
        <f>SUMIFS(рўйхат!BT:BT,рўйхат!$CY:$CY,$B$872,рўйхат!$B:$B,$C863)</f>
        <v/>
      </c>
      <c r="BN863" s="36">
        <f>SUMIFS(рўйхат!BU:BU,рўйхат!$CY:$CY,$B$872,рўйхат!$B:$B,$C863)</f>
        <v/>
      </c>
      <c r="BO863" s="35">
        <f>SUMIFS(рўйхат!BX:BX,рўйхат!$CY:$CY,$B$872,рўйхат!$B:$B,$C863)</f>
        <v/>
      </c>
      <c r="BP863" s="36">
        <f>SUMIFS(рўйхат!BY:BY,рўйхат!$CY:$CY,$B$872,рўйхат!$B:$B,$C863)</f>
        <v/>
      </c>
      <c r="BQ863" s="35">
        <f>SUMIFS(рўйхат!BZ:BZ,рўйхат!$CY:$CY,$B$872,рўйхат!$B:$B,$C863)</f>
        <v/>
      </c>
      <c r="BR863" s="36">
        <f>SUMIFS(рўйхат!CA:CA,рўйхат!$CY:$CY,$B$872,рўйхат!$B:$B,$C863)</f>
        <v/>
      </c>
      <c r="BS863" s="35">
        <f>SUMIFS(рўйхат!CB:CB,рўйхат!$CY:$CY,$B$872,рўйхат!$B:$B,$C863)</f>
        <v/>
      </c>
      <c r="BT863" s="36">
        <f>SUMIFS(рўйхат!CC:CC,рўйхат!$CY:$CY,$B$872,рўйхат!$B:$B,$C863)</f>
        <v/>
      </c>
      <c r="BU863" s="35">
        <f>SUMIFS(рўйхат!CD:CD,рўйхат!$CY:$CY,$B$872,рўйхат!$B:$B,$C863)</f>
        <v/>
      </c>
      <c r="BV863" s="36">
        <f>SUMIFS(рўйхат!CE:CE,рўйхат!$CY:$CY,$B$872,рўйхат!$B:$B,$C863)</f>
        <v/>
      </c>
      <c r="BW863" s="35">
        <f>SUMIFS(рўйхат!CH:CH,рўйхат!$CY:$CY,$B$872,рўйхат!$B:$B,$C863)</f>
        <v/>
      </c>
      <c r="BX863" s="36">
        <f>SUMIFS(рўйхат!CI:CI,рўйхат!$CY:$CY,$B$872,рўйхат!$B:$B,$C863)</f>
        <v/>
      </c>
      <c r="BY863" s="35">
        <f>SUMIFS(рўйхат!CJ:CJ,рўйхат!$CY:$CY,$B$872,рўйхат!$B:$B,$C863)</f>
        <v/>
      </c>
      <c r="BZ863" s="36">
        <f>SUMIFS(рўйхат!CK:CK,рўйхат!$CY:$CY,$B$872,рўйхат!$B:$B,$C863)</f>
        <v/>
      </c>
      <c r="CA863" s="35">
        <f>SUMIFS(рўйхат!CL:CL,рўйхат!$CY:$CY,$B$872,рўйхат!$B:$B,$C863)</f>
        <v/>
      </c>
      <c r="CB863" s="36">
        <f>SUMIFS(рўйхат!CM:CM,рўйхат!$CY:$CY,$B$872,рўйхат!$B:$B,$C863)</f>
        <v/>
      </c>
      <c r="CC863" s="35">
        <f>SUMIFS(рўйхат!CN:CN,рўйхат!$CY:$CY,$B$872,рўйхат!$B:$B,$C863)</f>
        <v/>
      </c>
      <c r="CD863" s="36">
        <f>SUMIFS(рўйхат!CO:CO,рўйхат!$CY:$CY,$B$872,рўйхат!$B:$B,$C863)</f>
        <v/>
      </c>
      <c r="CE863" s="77">
        <f>IFERROR(BE863/(Q863+BE863),0)</f>
        <v/>
      </c>
      <c r="CF863" s="78">
        <f>IFERROR(BF863/(R863+BF863),0)</f>
        <v/>
      </c>
      <c r="CG863" s="8">
        <f>COUNTIFS(B:B,B863)</f>
        <v/>
      </c>
    </row>
    <row r="864" hidden="1" outlineLevel="1" ht="17.1" customFormat="1" customHeight="1" s="8">
      <c r="A864" s="33" t="n"/>
      <c r="B864" s="50" t="n">
        <v>24</v>
      </c>
      <c r="C864" s="66" t="inlineStr">
        <is>
          <t>Ташқи ишлар вазирлиги</t>
        </is>
      </c>
      <c r="D864" s="16" t="n"/>
      <c r="E864" s="35">
        <f>SUMIFS(рўйхат!F:F,рўйхат!$CY:$CY,$B$872,рўйхат!$B:$B,$C864)</f>
        <v/>
      </c>
      <c r="F864" s="36">
        <f>SUMIFS(рўйхат!G:G,рўйхат!$CY:$CY,$B$872,рўйхат!$B:$B,$C864)</f>
        <v/>
      </c>
      <c r="G864" s="35">
        <f>SUMIFS(рўйхат!H:H,рўйхат!$CY:$CY,$B$872,рўйхат!$B:$B,$C864)</f>
        <v/>
      </c>
      <c r="H864" s="36">
        <f>SUMIFS(рўйхат!I:I,рўйхат!$CY:$CY,$B$872,рўйхат!$B:$B,$C864)</f>
        <v/>
      </c>
      <c r="I864" s="35">
        <f>SUMIFS(рўйхат!J:J,рўйхат!$CY:$CY,$B$872,рўйхат!$B:$B,$C864)</f>
        <v/>
      </c>
      <c r="J864" s="36">
        <f>SUMIFS(рўйхат!K:K,рўйхат!$CY:$CY,$B$872,рўйхат!$B:$B,$C864)</f>
        <v/>
      </c>
      <c r="K864" s="35">
        <f>SUMIFS(рўйхат!L:L,рўйхат!$CY:$CY,$B$872,рўйхат!$B:$B,$C864)</f>
        <v/>
      </c>
      <c r="L864" s="36">
        <f>SUMIFS(рўйхат!M:M,рўйхат!$CY:$CY,$B$872,рўйхат!$B:$B,$C864)</f>
        <v/>
      </c>
      <c r="M864" s="35">
        <f>SUMIFS(рўйхат!N:N,рўйхат!$CY:$CY,$B$872,рўйхат!$B:$B,$C864)</f>
        <v/>
      </c>
      <c r="N864" s="36">
        <f>SUMIFS(рўйхат!O:O,рўйхат!$CY:$CY,$B$872,рўйхат!$B:$B,$C864)</f>
        <v/>
      </c>
      <c r="O864" s="34">
        <f>IFERROR(M864/E864,0)</f>
        <v/>
      </c>
      <c r="P864" s="34">
        <f>IFERROR(N864/F864,0)</f>
        <v/>
      </c>
      <c r="Q864" s="35">
        <f>SUMIFS(рўйхат!P:P,рўйхат!$CY:$CY,$B$872,рўйхат!$B:$B,$C864)</f>
        <v/>
      </c>
      <c r="R864" s="36">
        <f>SUMIFS(рўйхат!Q:Q,рўйхат!$CY:$CY,$B$872,рўйхат!$B:$B,$C864)</f>
        <v/>
      </c>
      <c r="S864" s="35">
        <f>SUMIFS(рўйхат!R:R,рўйхат!$CY:$CY,$B$872,рўйхат!$B:$B,$C864)</f>
        <v/>
      </c>
      <c r="T864" s="36">
        <f>SUMIFS(рўйхат!S:S,рўйхат!$CY:$CY,$B$872,рўйхат!$B:$B,$C864)</f>
        <v/>
      </c>
      <c r="U864" s="35">
        <f>SUMIFS(рўйхат!T:T,рўйхат!$CY:$CY,$B$872,рўйхат!$B:$B,$C864)</f>
        <v/>
      </c>
      <c r="V864" s="36">
        <f>SUMIFS(рўйхат!U:U,рўйхат!$CY:$CY,$B$872,рўйхат!$B:$B,$C864)</f>
        <v/>
      </c>
      <c r="W864" s="35">
        <f>SUMIFS(рўйхат!V:V,рўйхат!$CY:$CY,$B$872,рўйхат!$B:$B,$C864)</f>
        <v/>
      </c>
      <c r="X864" s="36">
        <f>SUMIFS(рўйхат!W:W,рўйхат!$CY:$CY,$B$872,рўйхат!$B:$B,$C864)</f>
        <v/>
      </c>
      <c r="Y864" s="35">
        <f>SUMIFS(рўйхат!X:X,рўйхат!$CY:$CY,$B$872,рўйхат!$B:$B,$C864)</f>
        <v/>
      </c>
      <c r="Z864" s="36">
        <f>SUMIFS(рўйхат!Y:Y,рўйхат!$CY:$CY,$B$872,рўйхат!$B:$B,$C864)</f>
        <v/>
      </c>
      <c r="AA864" s="35">
        <f>SUMIFS(рўйхат!Z:Z,рўйхат!$CY:$CY,$B$872,рўйхат!$B:$B,$C864)</f>
        <v/>
      </c>
      <c r="AB864" s="36">
        <f>SUMIFS(рўйхат!AA:AA,рўйхат!$CY:$CY,$B$872,рўйхат!$B:$B,$C864)</f>
        <v/>
      </c>
      <c r="AC864" s="35">
        <f>SUMIFS(рўйхат!AB:AB,рўйхат!$CY:$CY,$B$872,рўйхат!$B:$B,$C864)</f>
        <v/>
      </c>
      <c r="AD864" s="36">
        <f>SUMIFS(рўйхат!AC:AC,рўйхат!$CY:$CY,$B$872,рўйхат!$B:$B,$C864)</f>
        <v/>
      </c>
      <c r="AE864" s="35">
        <f>SUMIFS(рўйхат!AD:AD,рўйхат!$CY:$CY,$B$872,рўйхат!$B:$B,$C864)</f>
        <v/>
      </c>
      <c r="AF864" s="36">
        <f>SUMIFS(рўйхат!AE:AE,рўйхат!$CY:$CY,$B$872,рўйхат!$B:$B,$C864)</f>
        <v/>
      </c>
      <c r="AG864" s="35">
        <f>SUMIFS(рўйхат!AH:AH,рўйхат!$CY:$CY,$B$872,рўйхат!$B:$B,$C864)</f>
        <v/>
      </c>
      <c r="AH864" s="36">
        <f>SUMIFS(рўйхат!AI:AI,рўйхат!$CY:$CY,$B$872,рўйхат!$B:$B,$C864)</f>
        <v/>
      </c>
      <c r="AI864" s="35">
        <f>SUMIFS(рўйхат!AJ:AJ,рўйхат!$CY:$CY,$B$872,рўйхат!$B:$B,$C864)</f>
        <v/>
      </c>
      <c r="AJ864" s="36">
        <f>SUMIFS(рўйхат!AK:AK,рўйхат!$CY:$CY,$B$872,рўйхат!$B:$B,$C864)</f>
        <v/>
      </c>
      <c r="AK864" s="35">
        <f>SUMIFS(рўйхат!AL:AL,рўйхат!$CY:$CY,$B$872,рўйхат!$B:$B,$C864)</f>
        <v/>
      </c>
      <c r="AL864" s="36">
        <f>SUMIFS(рўйхат!AM:AM,рўйхат!$CY:$CY,$B$872,рўйхат!$B:$B,$C864)</f>
        <v/>
      </c>
      <c r="AM864" s="77">
        <f>IFERROR(Q864/E864,0)</f>
        <v/>
      </c>
      <c r="AN864" s="77">
        <f>IFERROR(R864/F864,0)</f>
        <v/>
      </c>
      <c r="AO864" s="35">
        <f>SUMIFS(рўйхат!AX:AX,рўйхат!$CY:$CY,$B$872,рўйхат!$B:$B,$C864)</f>
        <v/>
      </c>
      <c r="AP864" s="36">
        <f>SUMIFS(рўйхат!AY:AY,рўйхат!$CY:$CY,$B$872,рўйхат!$B:$B,$C864)</f>
        <v/>
      </c>
      <c r="AQ864" s="35">
        <f>SUMIFS(рўйхат!AZ:AZ,рўйхат!$CY:$CY,$B$872,рўйхат!$B:$B,$C864)</f>
        <v/>
      </c>
      <c r="AR864" s="36">
        <f>SUMIFS(рўйхат!BA:BA,рўйхат!$CY:$CY,$B$872,рўйхат!$B:$B,$C864)</f>
        <v/>
      </c>
      <c r="AS864" s="35">
        <f>SUMIFS(рўйхат!BB:BB,рўйхат!$CY:$CY,$B$872,рўйхат!$B:$B,$C864)</f>
        <v/>
      </c>
      <c r="AT864" s="36">
        <f>SUMIFS(рўйхат!BC:BC,рўйхат!$CY:$CY,$B$872,рўйхат!$B:$B,$C864)</f>
        <v/>
      </c>
      <c r="AU864" s="35">
        <f>SUMIFS(рўйхат!BD:BD,рўйхат!$CY:$CY,$B$872,рўйхат!$B:$B,$C864)</f>
        <v/>
      </c>
      <c r="AV864" s="36">
        <f>SUMIFS(рўйхат!BE:BE,рўйхат!$CY:$CY,$B$872,рўйхат!$B:$B,$C864)</f>
        <v/>
      </c>
      <c r="AW864" s="35">
        <f>SUMIFS(рўйхат!BF:BF,рўйхат!$CY:$CY,$B$872,рўйхат!$B:$B,$C864)</f>
        <v/>
      </c>
      <c r="AX864" s="36">
        <f>SUMIFS(рўйхат!BG:BG,рўйхат!$CY:$CY,$B$872,рўйхат!$B:$B,$C864)</f>
        <v/>
      </c>
      <c r="AY864" s="35">
        <f>SUMIFS(рўйхат!BH:BH,рўйхат!$CY:$CY,$B$872,рўйхат!$B:$B,$C864)</f>
        <v/>
      </c>
      <c r="AZ864" s="36">
        <f>SUMIFS(рўйхат!BI:BI,рўйхат!$CY:$CY,$B$872,рўйхат!$B:$B,$C864)</f>
        <v/>
      </c>
      <c r="BA864" s="35">
        <f>SUMIFS(рўйхат!BJ:BJ,рўйхат!$CY:$CY,$B$872,рўйхат!$B:$B,$C864)</f>
        <v/>
      </c>
      <c r="BB864" s="36">
        <f>SUMIFS(рўйхат!BK:BK,рўйхат!$CY:$CY,$B$872,рўйхат!$B:$B,$C864)</f>
        <v/>
      </c>
      <c r="BC864" s="77">
        <f>IFERROR(AO864/E864,0)</f>
        <v/>
      </c>
      <c r="BD864" s="77">
        <f>IFERROR(AP864/F864,0)</f>
        <v/>
      </c>
      <c r="BE864" s="35">
        <f>SUMIFS(рўйхат!BL:BL,рўйхат!$CY:$CY,$B$872,рўйхат!$B:$B,$C864)</f>
        <v/>
      </c>
      <c r="BF864" s="36">
        <f>SUMIFS(рўйхат!BM:BM,рўйхат!$CY:$CY,$B$872,рўйхат!$B:$B,$C864)</f>
        <v/>
      </c>
      <c r="BG864" s="35">
        <f>SUMIFS(рўйхат!BN:BN,рўйхат!$CY:$CY,$B$872,рўйхат!$B:$B,$C864)</f>
        <v/>
      </c>
      <c r="BH864" s="36">
        <f>SUMIFS(рўйхат!BO:BO,рўйхат!$CY:$CY,$B$872,рўйхат!$B:$B,$C864)</f>
        <v/>
      </c>
      <c r="BI864" s="35">
        <f>SUMIFS(рўйхат!BP:BP,рўйхат!$CY:$CY,$B$872,рўйхат!$B:$B,$C864)</f>
        <v/>
      </c>
      <c r="BJ864" s="36">
        <f>SUMIFS(рўйхат!BQ:BQ,рўйхат!$CY:$CY,$B$872,рўйхат!$B:$B,$C864)</f>
        <v/>
      </c>
      <c r="BK864" s="35">
        <f>SUMIFS(рўйхат!BR:BR,рўйхат!$CY:$CY,$B$872,рўйхат!$B:$B,$C864)</f>
        <v/>
      </c>
      <c r="BL864" s="36">
        <f>SUMIFS(рўйхат!BS:BS,рўйхат!$CY:$CY,$B$872,рўйхат!$B:$B,$C864)</f>
        <v/>
      </c>
      <c r="BM864" s="35">
        <f>SUMIFS(рўйхат!BT:BT,рўйхат!$CY:$CY,$B$872,рўйхат!$B:$B,$C864)</f>
        <v/>
      </c>
      <c r="BN864" s="36">
        <f>SUMIFS(рўйхат!BU:BU,рўйхат!$CY:$CY,$B$872,рўйхат!$B:$B,$C864)</f>
        <v/>
      </c>
      <c r="BO864" s="35">
        <f>SUMIFS(рўйхат!BX:BX,рўйхат!$CY:$CY,$B$872,рўйхат!$B:$B,$C864)</f>
        <v/>
      </c>
      <c r="BP864" s="36">
        <f>SUMIFS(рўйхат!BY:BY,рўйхат!$CY:$CY,$B$872,рўйхат!$B:$B,$C864)</f>
        <v/>
      </c>
      <c r="BQ864" s="35">
        <f>SUMIFS(рўйхат!BZ:BZ,рўйхат!$CY:$CY,$B$872,рўйхат!$B:$B,$C864)</f>
        <v/>
      </c>
      <c r="BR864" s="36">
        <f>SUMIFS(рўйхат!CA:CA,рўйхат!$CY:$CY,$B$872,рўйхат!$B:$B,$C864)</f>
        <v/>
      </c>
      <c r="BS864" s="35">
        <f>SUMIFS(рўйхат!CB:CB,рўйхат!$CY:$CY,$B$872,рўйхат!$B:$B,$C864)</f>
        <v/>
      </c>
      <c r="BT864" s="36">
        <f>SUMIFS(рўйхат!CC:CC,рўйхат!$CY:$CY,$B$872,рўйхат!$B:$B,$C864)</f>
        <v/>
      </c>
      <c r="BU864" s="35">
        <f>SUMIFS(рўйхат!CD:CD,рўйхат!$CY:$CY,$B$872,рўйхат!$B:$B,$C864)</f>
        <v/>
      </c>
      <c r="BV864" s="36">
        <f>SUMIFS(рўйхат!CE:CE,рўйхат!$CY:$CY,$B$872,рўйхат!$B:$B,$C864)</f>
        <v/>
      </c>
      <c r="BW864" s="35">
        <f>SUMIFS(рўйхат!CH:CH,рўйхат!$CY:$CY,$B$872,рўйхат!$B:$B,$C864)</f>
        <v/>
      </c>
      <c r="BX864" s="36">
        <f>SUMIFS(рўйхат!CI:CI,рўйхат!$CY:$CY,$B$872,рўйхат!$B:$B,$C864)</f>
        <v/>
      </c>
      <c r="BY864" s="35">
        <f>SUMIFS(рўйхат!CJ:CJ,рўйхат!$CY:$CY,$B$872,рўйхат!$B:$B,$C864)</f>
        <v/>
      </c>
      <c r="BZ864" s="36">
        <f>SUMIFS(рўйхат!CK:CK,рўйхат!$CY:$CY,$B$872,рўйхат!$B:$B,$C864)</f>
        <v/>
      </c>
      <c r="CA864" s="35">
        <f>SUMIFS(рўйхат!CL:CL,рўйхат!$CY:$CY,$B$872,рўйхат!$B:$B,$C864)</f>
        <v/>
      </c>
      <c r="CB864" s="36">
        <f>SUMIFS(рўйхат!CM:CM,рўйхат!$CY:$CY,$B$872,рўйхат!$B:$B,$C864)</f>
        <v/>
      </c>
      <c r="CC864" s="35">
        <f>SUMIFS(рўйхат!CN:CN,рўйхат!$CY:$CY,$B$872,рўйхат!$B:$B,$C864)</f>
        <v/>
      </c>
      <c r="CD864" s="36">
        <f>SUMIFS(рўйхат!CO:CO,рўйхат!$CY:$CY,$B$872,рўйхат!$B:$B,$C864)</f>
        <v/>
      </c>
      <c r="CE864" s="77">
        <f>IFERROR(BE864/(Q864+BE864),0)</f>
        <v/>
      </c>
      <c r="CF864" s="78">
        <f>IFERROR(BF864/(R864+BF864),0)</f>
        <v/>
      </c>
      <c r="CG864" s="8">
        <f>COUNTIFS(B:B,B864)</f>
        <v/>
      </c>
    </row>
    <row r="865" hidden="1" outlineLevel="1" ht="17.1" customFormat="1" customHeight="1" s="8">
      <c r="A865" s="31" t="n"/>
      <c r="B865" s="50" t="n">
        <v>25</v>
      </c>
      <c r="C865" s="65" t="inlineStr">
        <is>
          <t>Тоғ-кон саноати ва геология вазирлиги</t>
        </is>
      </c>
      <c r="D865" s="16" t="n"/>
      <c r="E865" s="35">
        <f>SUMIFS(рўйхат!F:F,рўйхат!$CY:$CY,$B$872,рўйхат!$B:$B,$C865)</f>
        <v/>
      </c>
      <c r="F865" s="36">
        <f>SUMIFS(рўйхат!G:G,рўйхат!$CY:$CY,$B$872,рўйхат!$B:$B,$C865)</f>
        <v/>
      </c>
      <c r="G865" s="35">
        <f>SUMIFS(рўйхат!H:H,рўйхат!$CY:$CY,$B$872,рўйхат!$B:$B,$C865)</f>
        <v/>
      </c>
      <c r="H865" s="36">
        <f>SUMIFS(рўйхат!I:I,рўйхат!$CY:$CY,$B$872,рўйхат!$B:$B,$C865)</f>
        <v/>
      </c>
      <c r="I865" s="35">
        <f>SUMIFS(рўйхат!J:J,рўйхат!$CY:$CY,$B$872,рўйхат!$B:$B,$C865)</f>
        <v/>
      </c>
      <c r="J865" s="36">
        <f>SUMIFS(рўйхат!K:K,рўйхат!$CY:$CY,$B$872,рўйхат!$B:$B,$C865)</f>
        <v/>
      </c>
      <c r="K865" s="35">
        <f>SUMIFS(рўйхат!L:L,рўйхат!$CY:$CY,$B$872,рўйхат!$B:$B,$C865)</f>
        <v/>
      </c>
      <c r="L865" s="36">
        <f>SUMIFS(рўйхат!M:M,рўйхат!$CY:$CY,$B$872,рўйхат!$B:$B,$C865)</f>
        <v/>
      </c>
      <c r="M865" s="35">
        <f>SUMIFS(рўйхат!N:N,рўйхат!$CY:$CY,$B$872,рўйхат!$B:$B,$C865)</f>
        <v/>
      </c>
      <c r="N865" s="36">
        <f>SUMIFS(рўйхат!O:O,рўйхат!$CY:$CY,$B$872,рўйхат!$B:$B,$C865)</f>
        <v/>
      </c>
      <c r="O865" s="34">
        <f>IFERROR(M865/E865,0)</f>
        <v/>
      </c>
      <c r="P865" s="34">
        <f>IFERROR(N865/F865,0)</f>
        <v/>
      </c>
      <c r="Q865" s="35">
        <f>SUMIFS(рўйхат!P:P,рўйхат!$CY:$CY,$B$872,рўйхат!$B:$B,$C865)</f>
        <v/>
      </c>
      <c r="R865" s="36">
        <f>SUMIFS(рўйхат!Q:Q,рўйхат!$CY:$CY,$B$872,рўйхат!$B:$B,$C865)</f>
        <v/>
      </c>
      <c r="S865" s="35">
        <f>SUMIFS(рўйхат!R:R,рўйхат!$CY:$CY,$B$872,рўйхат!$B:$B,$C865)</f>
        <v/>
      </c>
      <c r="T865" s="36">
        <f>SUMIFS(рўйхат!S:S,рўйхат!$CY:$CY,$B$872,рўйхат!$B:$B,$C865)</f>
        <v/>
      </c>
      <c r="U865" s="35">
        <f>SUMIFS(рўйхат!T:T,рўйхат!$CY:$CY,$B$872,рўйхат!$B:$B,$C865)</f>
        <v/>
      </c>
      <c r="V865" s="36">
        <f>SUMIFS(рўйхат!U:U,рўйхат!$CY:$CY,$B$872,рўйхат!$B:$B,$C865)</f>
        <v/>
      </c>
      <c r="W865" s="35">
        <f>SUMIFS(рўйхат!V:V,рўйхат!$CY:$CY,$B$872,рўйхат!$B:$B,$C865)</f>
        <v/>
      </c>
      <c r="X865" s="36">
        <f>SUMIFS(рўйхат!W:W,рўйхат!$CY:$CY,$B$872,рўйхат!$B:$B,$C865)</f>
        <v/>
      </c>
      <c r="Y865" s="35">
        <f>SUMIFS(рўйхат!X:X,рўйхат!$CY:$CY,$B$872,рўйхат!$B:$B,$C865)</f>
        <v/>
      </c>
      <c r="Z865" s="36">
        <f>SUMIFS(рўйхат!Y:Y,рўйхат!$CY:$CY,$B$872,рўйхат!$B:$B,$C865)</f>
        <v/>
      </c>
      <c r="AA865" s="35">
        <f>SUMIFS(рўйхат!Z:Z,рўйхат!$CY:$CY,$B$872,рўйхат!$B:$B,$C865)</f>
        <v/>
      </c>
      <c r="AB865" s="36">
        <f>SUMIFS(рўйхат!AA:AA,рўйхат!$CY:$CY,$B$872,рўйхат!$B:$B,$C865)</f>
        <v/>
      </c>
      <c r="AC865" s="35">
        <f>SUMIFS(рўйхат!AB:AB,рўйхат!$CY:$CY,$B$872,рўйхат!$B:$B,$C865)</f>
        <v/>
      </c>
      <c r="AD865" s="36">
        <f>SUMIFS(рўйхат!AC:AC,рўйхат!$CY:$CY,$B$872,рўйхат!$B:$B,$C865)</f>
        <v/>
      </c>
      <c r="AE865" s="35">
        <f>SUMIFS(рўйхат!AD:AD,рўйхат!$CY:$CY,$B$872,рўйхат!$B:$B,$C865)</f>
        <v/>
      </c>
      <c r="AF865" s="36">
        <f>SUMIFS(рўйхат!AE:AE,рўйхат!$CY:$CY,$B$872,рўйхат!$B:$B,$C865)</f>
        <v/>
      </c>
      <c r="AG865" s="35">
        <f>SUMIFS(рўйхат!AH:AH,рўйхат!$CY:$CY,$B$872,рўйхат!$B:$B,$C865)</f>
        <v/>
      </c>
      <c r="AH865" s="36">
        <f>SUMIFS(рўйхат!AI:AI,рўйхат!$CY:$CY,$B$872,рўйхат!$B:$B,$C865)</f>
        <v/>
      </c>
      <c r="AI865" s="35">
        <f>SUMIFS(рўйхат!AJ:AJ,рўйхат!$CY:$CY,$B$872,рўйхат!$B:$B,$C865)</f>
        <v/>
      </c>
      <c r="AJ865" s="36">
        <f>SUMIFS(рўйхат!AK:AK,рўйхат!$CY:$CY,$B$872,рўйхат!$B:$B,$C865)</f>
        <v/>
      </c>
      <c r="AK865" s="35">
        <f>SUMIFS(рўйхат!AL:AL,рўйхат!$CY:$CY,$B$872,рўйхат!$B:$B,$C865)</f>
        <v/>
      </c>
      <c r="AL865" s="36">
        <f>SUMIFS(рўйхат!AM:AM,рўйхат!$CY:$CY,$B$872,рўйхат!$B:$B,$C865)</f>
        <v/>
      </c>
      <c r="AM865" s="77">
        <f>IFERROR(Q865/E865,0)</f>
        <v/>
      </c>
      <c r="AN865" s="77">
        <f>IFERROR(R865/F865,0)</f>
        <v/>
      </c>
      <c r="AO865" s="35">
        <f>SUMIFS(рўйхат!AX:AX,рўйхат!$CY:$CY,$B$872,рўйхат!$B:$B,$C865)</f>
        <v/>
      </c>
      <c r="AP865" s="36">
        <f>SUMIFS(рўйхат!AY:AY,рўйхат!$CY:$CY,$B$872,рўйхат!$B:$B,$C865)</f>
        <v/>
      </c>
      <c r="AQ865" s="35">
        <f>SUMIFS(рўйхат!AZ:AZ,рўйхат!$CY:$CY,$B$872,рўйхат!$B:$B,$C865)</f>
        <v/>
      </c>
      <c r="AR865" s="36">
        <f>SUMIFS(рўйхат!BA:BA,рўйхат!$CY:$CY,$B$872,рўйхат!$B:$B,$C865)</f>
        <v/>
      </c>
      <c r="AS865" s="35">
        <f>SUMIFS(рўйхат!BB:BB,рўйхат!$CY:$CY,$B$872,рўйхат!$B:$B,$C865)</f>
        <v/>
      </c>
      <c r="AT865" s="36">
        <f>SUMIFS(рўйхат!BC:BC,рўйхат!$CY:$CY,$B$872,рўйхат!$B:$B,$C865)</f>
        <v/>
      </c>
      <c r="AU865" s="35">
        <f>SUMIFS(рўйхат!BD:BD,рўйхат!$CY:$CY,$B$872,рўйхат!$B:$B,$C865)</f>
        <v/>
      </c>
      <c r="AV865" s="36">
        <f>SUMIFS(рўйхат!BE:BE,рўйхат!$CY:$CY,$B$872,рўйхат!$B:$B,$C865)</f>
        <v/>
      </c>
      <c r="AW865" s="35">
        <f>SUMIFS(рўйхат!BF:BF,рўйхат!$CY:$CY,$B$872,рўйхат!$B:$B,$C865)</f>
        <v/>
      </c>
      <c r="AX865" s="36">
        <f>SUMIFS(рўйхат!BG:BG,рўйхат!$CY:$CY,$B$872,рўйхат!$B:$B,$C865)</f>
        <v/>
      </c>
      <c r="AY865" s="35">
        <f>SUMIFS(рўйхат!BH:BH,рўйхат!$CY:$CY,$B$872,рўйхат!$B:$B,$C865)</f>
        <v/>
      </c>
      <c r="AZ865" s="36">
        <f>SUMIFS(рўйхат!BI:BI,рўйхат!$CY:$CY,$B$872,рўйхат!$B:$B,$C865)</f>
        <v/>
      </c>
      <c r="BA865" s="35">
        <f>SUMIFS(рўйхат!BJ:BJ,рўйхат!$CY:$CY,$B$872,рўйхат!$B:$B,$C865)</f>
        <v/>
      </c>
      <c r="BB865" s="36">
        <f>SUMIFS(рўйхат!BK:BK,рўйхат!$CY:$CY,$B$872,рўйхат!$B:$B,$C865)</f>
        <v/>
      </c>
      <c r="BC865" s="77">
        <f>IFERROR(AO865/E865,0)</f>
        <v/>
      </c>
      <c r="BD865" s="77">
        <f>IFERROR(AP865/F865,0)</f>
        <v/>
      </c>
      <c r="BE865" s="35">
        <f>SUMIFS(рўйхат!BL:BL,рўйхат!$CY:$CY,$B$872,рўйхат!$B:$B,$C865)</f>
        <v/>
      </c>
      <c r="BF865" s="36">
        <f>SUMIFS(рўйхат!BM:BM,рўйхат!$CY:$CY,$B$872,рўйхат!$B:$B,$C865)</f>
        <v/>
      </c>
      <c r="BG865" s="35">
        <f>SUMIFS(рўйхат!BN:BN,рўйхат!$CY:$CY,$B$872,рўйхат!$B:$B,$C865)</f>
        <v/>
      </c>
      <c r="BH865" s="36">
        <f>SUMIFS(рўйхат!BO:BO,рўйхат!$CY:$CY,$B$872,рўйхат!$B:$B,$C865)</f>
        <v/>
      </c>
      <c r="BI865" s="35">
        <f>SUMIFS(рўйхат!BP:BP,рўйхат!$CY:$CY,$B$872,рўйхат!$B:$B,$C865)</f>
        <v/>
      </c>
      <c r="BJ865" s="36">
        <f>SUMIFS(рўйхат!BQ:BQ,рўйхат!$CY:$CY,$B$872,рўйхат!$B:$B,$C865)</f>
        <v/>
      </c>
      <c r="BK865" s="35">
        <f>SUMIFS(рўйхат!BR:BR,рўйхат!$CY:$CY,$B$872,рўйхат!$B:$B,$C865)</f>
        <v/>
      </c>
      <c r="BL865" s="36">
        <f>SUMIFS(рўйхат!BS:BS,рўйхат!$CY:$CY,$B$872,рўйхат!$B:$B,$C865)</f>
        <v/>
      </c>
      <c r="BM865" s="35">
        <f>SUMIFS(рўйхат!BT:BT,рўйхат!$CY:$CY,$B$872,рўйхат!$B:$B,$C865)</f>
        <v/>
      </c>
      <c r="BN865" s="36">
        <f>SUMIFS(рўйхат!BU:BU,рўйхат!$CY:$CY,$B$872,рўйхат!$B:$B,$C865)</f>
        <v/>
      </c>
      <c r="BO865" s="35">
        <f>SUMIFS(рўйхат!BX:BX,рўйхат!$CY:$CY,$B$872,рўйхат!$B:$B,$C865)</f>
        <v/>
      </c>
      <c r="BP865" s="36">
        <f>SUMIFS(рўйхат!BY:BY,рўйхат!$CY:$CY,$B$872,рўйхат!$B:$B,$C865)</f>
        <v/>
      </c>
      <c r="BQ865" s="35">
        <f>SUMIFS(рўйхат!BZ:BZ,рўйхат!$CY:$CY,$B$872,рўйхат!$B:$B,$C865)</f>
        <v/>
      </c>
      <c r="BR865" s="36">
        <f>SUMIFS(рўйхат!CA:CA,рўйхат!$CY:$CY,$B$872,рўйхат!$B:$B,$C865)</f>
        <v/>
      </c>
      <c r="BS865" s="35">
        <f>SUMIFS(рўйхат!CB:CB,рўйхат!$CY:$CY,$B$872,рўйхат!$B:$B,$C865)</f>
        <v/>
      </c>
      <c r="BT865" s="36">
        <f>SUMIFS(рўйхат!CC:CC,рўйхат!$CY:$CY,$B$872,рўйхат!$B:$B,$C865)</f>
        <v/>
      </c>
      <c r="BU865" s="35">
        <f>SUMIFS(рўйхат!CD:CD,рўйхат!$CY:$CY,$B$872,рўйхат!$B:$B,$C865)</f>
        <v/>
      </c>
      <c r="BV865" s="36">
        <f>SUMIFS(рўйхат!CE:CE,рўйхат!$CY:$CY,$B$872,рўйхат!$B:$B,$C865)</f>
        <v/>
      </c>
      <c r="BW865" s="35">
        <f>SUMIFS(рўйхат!CH:CH,рўйхат!$CY:$CY,$B$872,рўйхат!$B:$B,$C865)</f>
        <v/>
      </c>
      <c r="BX865" s="36">
        <f>SUMIFS(рўйхат!CI:CI,рўйхат!$CY:$CY,$B$872,рўйхат!$B:$B,$C865)</f>
        <v/>
      </c>
      <c r="BY865" s="35">
        <f>SUMIFS(рўйхат!CJ:CJ,рўйхат!$CY:$CY,$B$872,рўйхат!$B:$B,$C865)</f>
        <v/>
      </c>
      <c r="BZ865" s="36">
        <f>SUMIFS(рўйхат!CK:CK,рўйхат!$CY:$CY,$B$872,рўйхат!$B:$B,$C865)</f>
        <v/>
      </c>
      <c r="CA865" s="35">
        <f>SUMIFS(рўйхат!CL:CL,рўйхат!$CY:$CY,$B$872,рўйхат!$B:$B,$C865)</f>
        <v/>
      </c>
      <c r="CB865" s="36">
        <f>SUMIFS(рўйхат!CM:CM,рўйхат!$CY:$CY,$B$872,рўйхат!$B:$B,$C865)</f>
        <v/>
      </c>
      <c r="CC865" s="35">
        <f>SUMIFS(рўйхат!CN:CN,рўйхат!$CY:$CY,$B$872,рўйхат!$B:$B,$C865)</f>
        <v/>
      </c>
      <c r="CD865" s="36">
        <f>SUMIFS(рўйхат!CO:CO,рўйхат!$CY:$CY,$B$872,рўйхат!$B:$B,$C865)</f>
        <v/>
      </c>
      <c r="CE865" s="77">
        <f>IFERROR(BE865/(Q865+BE865),0)</f>
        <v/>
      </c>
      <c r="CF865" s="78">
        <f>IFERROR(BF865/(R865+BF865),0)</f>
        <v/>
      </c>
      <c r="CG865" s="8">
        <f>COUNTIFS(B:B,B865)</f>
        <v/>
      </c>
    </row>
    <row r="866" hidden="1" outlineLevel="1" ht="17.1" customFormat="1" customHeight="1" s="8">
      <c r="A866" s="31" t="n"/>
      <c r="B866" s="50" t="n">
        <v>26</v>
      </c>
      <c r="C866" s="67" t="inlineStr">
        <is>
          <t>Транспорт вазирлиги</t>
        </is>
      </c>
      <c r="D866" s="16" t="n"/>
      <c r="E866" s="35">
        <f>SUMIFS(рўйхат!F:F,рўйхат!$CY:$CY,$B$872,рўйхат!$B:$B,$C866)</f>
        <v/>
      </c>
      <c r="F866" s="36">
        <f>SUMIFS(рўйхат!G:G,рўйхат!$CY:$CY,$B$872,рўйхат!$B:$B,$C866)</f>
        <v/>
      </c>
      <c r="G866" s="35">
        <f>SUMIFS(рўйхат!H:H,рўйхат!$CY:$CY,$B$872,рўйхат!$B:$B,$C866)</f>
        <v/>
      </c>
      <c r="H866" s="36">
        <f>SUMIFS(рўйхат!I:I,рўйхат!$CY:$CY,$B$872,рўйхат!$B:$B,$C866)</f>
        <v/>
      </c>
      <c r="I866" s="35">
        <f>SUMIFS(рўйхат!J:J,рўйхат!$CY:$CY,$B$872,рўйхат!$B:$B,$C866)</f>
        <v/>
      </c>
      <c r="J866" s="36">
        <f>SUMIFS(рўйхат!K:K,рўйхат!$CY:$CY,$B$872,рўйхат!$B:$B,$C866)</f>
        <v/>
      </c>
      <c r="K866" s="35">
        <f>SUMIFS(рўйхат!L:L,рўйхат!$CY:$CY,$B$872,рўйхат!$B:$B,$C866)</f>
        <v/>
      </c>
      <c r="L866" s="36">
        <f>SUMIFS(рўйхат!M:M,рўйхат!$CY:$CY,$B$872,рўйхат!$B:$B,$C866)</f>
        <v/>
      </c>
      <c r="M866" s="35">
        <f>SUMIFS(рўйхат!N:N,рўйхат!$CY:$CY,$B$872,рўйхат!$B:$B,$C866)</f>
        <v/>
      </c>
      <c r="N866" s="36">
        <f>SUMIFS(рўйхат!O:O,рўйхат!$CY:$CY,$B$872,рўйхат!$B:$B,$C866)</f>
        <v/>
      </c>
      <c r="O866" s="34">
        <f>IFERROR(M866/E866,0)</f>
        <v/>
      </c>
      <c r="P866" s="34">
        <f>IFERROR(N866/F866,0)</f>
        <v/>
      </c>
      <c r="Q866" s="35">
        <f>SUMIFS(рўйхат!P:P,рўйхат!$CY:$CY,$B$872,рўйхат!$B:$B,$C866)</f>
        <v/>
      </c>
      <c r="R866" s="36">
        <f>SUMIFS(рўйхат!Q:Q,рўйхат!$CY:$CY,$B$872,рўйхат!$B:$B,$C866)</f>
        <v/>
      </c>
      <c r="S866" s="35">
        <f>SUMIFS(рўйхат!R:R,рўйхат!$CY:$CY,$B$872,рўйхат!$B:$B,$C866)</f>
        <v/>
      </c>
      <c r="T866" s="36">
        <f>SUMIFS(рўйхат!S:S,рўйхат!$CY:$CY,$B$872,рўйхат!$B:$B,$C866)</f>
        <v/>
      </c>
      <c r="U866" s="35">
        <f>SUMIFS(рўйхат!T:T,рўйхат!$CY:$CY,$B$872,рўйхат!$B:$B,$C866)</f>
        <v/>
      </c>
      <c r="V866" s="36">
        <f>SUMIFS(рўйхат!U:U,рўйхат!$CY:$CY,$B$872,рўйхат!$B:$B,$C866)</f>
        <v/>
      </c>
      <c r="W866" s="35">
        <f>SUMIFS(рўйхат!V:V,рўйхат!$CY:$CY,$B$872,рўйхат!$B:$B,$C866)</f>
        <v/>
      </c>
      <c r="X866" s="36">
        <f>SUMIFS(рўйхат!W:W,рўйхат!$CY:$CY,$B$872,рўйхат!$B:$B,$C866)</f>
        <v/>
      </c>
      <c r="Y866" s="35">
        <f>SUMIFS(рўйхат!X:X,рўйхат!$CY:$CY,$B$872,рўйхат!$B:$B,$C866)</f>
        <v/>
      </c>
      <c r="Z866" s="36">
        <f>SUMIFS(рўйхат!Y:Y,рўйхат!$CY:$CY,$B$872,рўйхат!$B:$B,$C866)</f>
        <v/>
      </c>
      <c r="AA866" s="35">
        <f>SUMIFS(рўйхат!Z:Z,рўйхат!$CY:$CY,$B$872,рўйхат!$B:$B,$C866)</f>
        <v/>
      </c>
      <c r="AB866" s="36">
        <f>SUMIFS(рўйхат!AA:AA,рўйхат!$CY:$CY,$B$872,рўйхат!$B:$B,$C866)</f>
        <v/>
      </c>
      <c r="AC866" s="35">
        <f>SUMIFS(рўйхат!AB:AB,рўйхат!$CY:$CY,$B$872,рўйхат!$B:$B,$C866)</f>
        <v/>
      </c>
      <c r="AD866" s="36">
        <f>SUMIFS(рўйхат!AC:AC,рўйхат!$CY:$CY,$B$872,рўйхат!$B:$B,$C866)</f>
        <v/>
      </c>
      <c r="AE866" s="35">
        <f>SUMIFS(рўйхат!AD:AD,рўйхат!$CY:$CY,$B$872,рўйхат!$B:$B,$C866)</f>
        <v/>
      </c>
      <c r="AF866" s="36">
        <f>SUMIFS(рўйхат!AE:AE,рўйхат!$CY:$CY,$B$872,рўйхат!$B:$B,$C866)</f>
        <v/>
      </c>
      <c r="AG866" s="35">
        <f>SUMIFS(рўйхат!AH:AH,рўйхат!$CY:$CY,$B$872,рўйхат!$B:$B,$C866)</f>
        <v/>
      </c>
      <c r="AH866" s="36">
        <f>SUMIFS(рўйхат!AI:AI,рўйхат!$CY:$CY,$B$872,рўйхат!$B:$B,$C866)</f>
        <v/>
      </c>
      <c r="AI866" s="35">
        <f>SUMIFS(рўйхат!AJ:AJ,рўйхат!$CY:$CY,$B$872,рўйхат!$B:$B,$C866)</f>
        <v/>
      </c>
      <c r="AJ866" s="36">
        <f>SUMIFS(рўйхат!AK:AK,рўйхат!$CY:$CY,$B$872,рўйхат!$B:$B,$C866)</f>
        <v/>
      </c>
      <c r="AK866" s="35">
        <f>SUMIFS(рўйхат!AL:AL,рўйхат!$CY:$CY,$B$872,рўйхат!$B:$B,$C866)</f>
        <v/>
      </c>
      <c r="AL866" s="36">
        <f>SUMIFS(рўйхат!AM:AM,рўйхат!$CY:$CY,$B$872,рўйхат!$B:$B,$C866)</f>
        <v/>
      </c>
      <c r="AM866" s="77">
        <f>IFERROR(Q866/E866,0)</f>
        <v/>
      </c>
      <c r="AN866" s="77">
        <f>IFERROR(R866/F866,0)</f>
        <v/>
      </c>
      <c r="AO866" s="35">
        <f>SUMIFS(рўйхат!AX:AX,рўйхат!$CY:$CY,$B$872,рўйхат!$B:$B,$C866)</f>
        <v/>
      </c>
      <c r="AP866" s="36">
        <f>SUMIFS(рўйхат!AY:AY,рўйхат!$CY:$CY,$B$872,рўйхат!$B:$B,$C866)</f>
        <v/>
      </c>
      <c r="AQ866" s="35">
        <f>SUMIFS(рўйхат!AZ:AZ,рўйхат!$CY:$CY,$B$872,рўйхат!$B:$B,$C866)</f>
        <v/>
      </c>
      <c r="AR866" s="36">
        <f>SUMIFS(рўйхат!BA:BA,рўйхат!$CY:$CY,$B$872,рўйхат!$B:$B,$C866)</f>
        <v/>
      </c>
      <c r="AS866" s="35">
        <f>SUMIFS(рўйхат!BB:BB,рўйхат!$CY:$CY,$B$872,рўйхат!$B:$B,$C866)</f>
        <v/>
      </c>
      <c r="AT866" s="36">
        <f>SUMIFS(рўйхат!BC:BC,рўйхат!$CY:$CY,$B$872,рўйхат!$B:$B,$C866)</f>
        <v/>
      </c>
      <c r="AU866" s="35">
        <f>SUMIFS(рўйхат!BD:BD,рўйхат!$CY:$CY,$B$872,рўйхат!$B:$B,$C866)</f>
        <v/>
      </c>
      <c r="AV866" s="36">
        <f>SUMIFS(рўйхат!BE:BE,рўйхат!$CY:$CY,$B$872,рўйхат!$B:$B,$C866)</f>
        <v/>
      </c>
      <c r="AW866" s="35">
        <f>SUMIFS(рўйхат!BF:BF,рўйхат!$CY:$CY,$B$872,рўйхат!$B:$B,$C866)</f>
        <v/>
      </c>
      <c r="AX866" s="36">
        <f>SUMIFS(рўйхат!BG:BG,рўйхат!$CY:$CY,$B$872,рўйхат!$B:$B,$C866)</f>
        <v/>
      </c>
      <c r="AY866" s="35">
        <f>SUMIFS(рўйхат!BH:BH,рўйхат!$CY:$CY,$B$872,рўйхат!$B:$B,$C866)</f>
        <v/>
      </c>
      <c r="AZ866" s="36">
        <f>SUMIFS(рўйхат!BI:BI,рўйхат!$CY:$CY,$B$872,рўйхат!$B:$B,$C866)</f>
        <v/>
      </c>
      <c r="BA866" s="35">
        <f>SUMIFS(рўйхат!BJ:BJ,рўйхат!$CY:$CY,$B$872,рўйхат!$B:$B,$C866)</f>
        <v/>
      </c>
      <c r="BB866" s="36">
        <f>SUMIFS(рўйхат!BK:BK,рўйхат!$CY:$CY,$B$872,рўйхат!$B:$B,$C866)</f>
        <v/>
      </c>
      <c r="BC866" s="77">
        <f>IFERROR(AO866/E866,0)</f>
        <v/>
      </c>
      <c r="BD866" s="77">
        <f>IFERROR(AP866/F866,0)</f>
        <v/>
      </c>
      <c r="BE866" s="35">
        <f>SUMIFS(рўйхат!BL:BL,рўйхат!$CY:$CY,$B$872,рўйхат!$B:$B,$C866)</f>
        <v/>
      </c>
      <c r="BF866" s="36">
        <f>SUMIFS(рўйхат!BM:BM,рўйхат!$CY:$CY,$B$872,рўйхат!$B:$B,$C866)</f>
        <v/>
      </c>
      <c r="BG866" s="35">
        <f>SUMIFS(рўйхат!BN:BN,рўйхат!$CY:$CY,$B$872,рўйхат!$B:$B,$C866)</f>
        <v/>
      </c>
      <c r="BH866" s="36">
        <f>SUMIFS(рўйхат!BO:BO,рўйхат!$CY:$CY,$B$872,рўйхат!$B:$B,$C866)</f>
        <v/>
      </c>
      <c r="BI866" s="35">
        <f>SUMIFS(рўйхат!BP:BP,рўйхат!$CY:$CY,$B$872,рўйхат!$B:$B,$C866)</f>
        <v/>
      </c>
      <c r="BJ866" s="36">
        <f>SUMIFS(рўйхат!BQ:BQ,рўйхат!$CY:$CY,$B$872,рўйхат!$B:$B,$C866)</f>
        <v/>
      </c>
      <c r="BK866" s="35">
        <f>SUMIFS(рўйхат!BR:BR,рўйхат!$CY:$CY,$B$872,рўйхат!$B:$B,$C866)</f>
        <v/>
      </c>
      <c r="BL866" s="36">
        <f>SUMIFS(рўйхат!BS:BS,рўйхат!$CY:$CY,$B$872,рўйхат!$B:$B,$C866)</f>
        <v/>
      </c>
      <c r="BM866" s="35">
        <f>SUMIFS(рўйхат!BT:BT,рўйхат!$CY:$CY,$B$872,рўйхат!$B:$B,$C866)</f>
        <v/>
      </c>
      <c r="BN866" s="36">
        <f>SUMIFS(рўйхат!BU:BU,рўйхат!$CY:$CY,$B$872,рўйхат!$B:$B,$C866)</f>
        <v/>
      </c>
      <c r="BO866" s="35">
        <f>SUMIFS(рўйхат!BX:BX,рўйхат!$CY:$CY,$B$872,рўйхат!$B:$B,$C866)</f>
        <v/>
      </c>
      <c r="BP866" s="36">
        <f>SUMIFS(рўйхат!BY:BY,рўйхат!$CY:$CY,$B$872,рўйхат!$B:$B,$C866)</f>
        <v/>
      </c>
      <c r="BQ866" s="35">
        <f>SUMIFS(рўйхат!BZ:BZ,рўйхат!$CY:$CY,$B$872,рўйхат!$B:$B,$C866)</f>
        <v/>
      </c>
      <c r="BR866" s="36">
        <f>SUMIFS(рўйхат!CA:CA,рўйхат!$CY:$CY,$B$872,рўйхат!$B:$B,$C866)</f>
        <v/>
      </c>
      <c r="BS866" s="35">
        <f>SUMIFS(рўйхат!CB:CB,рўйхат!$CY:$CY,$B$872,рўйхат!$B:$B,$C866)</f>
        <v/>
      </c>
      <c r="BT866" s="36">
        <f>SUMIFS(рўйхат!CC:CC,рўйхат!$CY:$CY,$B$872,рўйхат!$B:$B,$C866)</f>
        <v/>
      </c>
      <c r="BU866" s="35">
        <f>SUMIFS(рўйхат!CD:CD,рўйхат!$CY:$CY,$B$872,рўйхат!$B:$B,$C866)</f>
        <v/>
      </c>
      <c r="BV866" s="36">
        <f>SUMIFS(рўйхат!CE:CE,рўйхат!$CY:$CY,$B$872,рўйхат!$B:$B,$C866)</f>
        <v/>
      </c>
      <c r="BW866" s="35">
        <f>SUMIFS(рўйхат!CH:CH,рўйхат!$CY:$CY,$B$872,рўйхат!$B:$B,$C866)</f>
        <v/>
      </c>
      <c r="BX866" s="36">
        <f>SUMIFS(рўйхат!CI:CI,рўйхат!$CY:$CY,$B$872,рўйхат!$B:$B,$C866)</f>
        <v/>
      </c>
      <c r="BY866" s="35">
        <f>SUMIFS(рўйхат!CJ:CJ,рўйхат!$CY:$CY,$B$872,рўйхат!$B:$B,$C866)</f>
        <v/>
      </c>
      <c r="BZ866" s="36">
        <f>SUMIFS(рўйхат!CK:CK,рўйхат!$CY:$CY,$B$872,рўйхат!$B:$B,$C866)</f>
        <v/>
      </c>
      <c r="CA866" s="35">
        <f>SUMIFS(рўйхат!CL:CL,рўйхат!$CY:$CY,$B$872,рўйхат!$B:$B,$C866)</f>
        <v/>
      </c>
      <c r="CB866" s="36">
        <f>SUMIFS(рўйхат!CM:CM,рўйхат!$CY:$CY,$B$872,рўйхат!$B:$B,$C866)</f>
        <v/>
      </c>
      <c r="CC866" s="35">
        <f>SUMIFS(рўйхат!CN:CN,рўйхат!$CY:$CY,$B$872,рўйхат!$B:$B,$C866)</f>
        <v/>
      </c>
      <c r="CD866" s="36">
        <f>SUMIFS(рўйхат!CO:CO,рўйхат!$CY:$CY,$B$872,рўйхат!$B:$B,$C866)</f>
        <v/>
      </c>
      <c r="CE866" s="77">
        <f>IFERROR(BE866/(Q866+BE866),0)</f>
        <v/>
      </c>
      <c r="CF866" s="78">
        <f>IFERROR(BF866/(R866+BF866),0)</f>
        <v/>
      </c>
      <c r="CG866" s="8">
        <f>COUNTIFS(B:B,B866)</f>
        <v/>
      </c>
    </row>
    <row r="867" hidden="1" outlineLevel="1" ht="17.1" customFormat="1" customHeight="1" s="8">
      <c r="A867" s="31" t="n"/>
      <c r="B867" s="50" t="n">
        <v>27</v>
      </c>
      <c r="C867" s="67" t="inlineStr">
        <is>
          <t>Фавқулодда вазиятлар вазирлиги</t>
        </is>
      </c>
      <c r="D867" s="16" t="n"/>
      <c r="E867" s="35">
        <f>SUMIFS(рўйхат!F:F,рўйхат!$CY:$CY,$B$872,рўйхат!$B:$B,$C867)</f>
        <v/>
      </c>
      <c r="F867" s="36">
        <f>SUMIFS(рўйхат!G:G,рўйхат!$CY:$CY,$B$872,рўйхат!$B:$B,$C867)</f>
        <v/>
      </c>
      <c r="G867" s="35">
        <f>SUMIFS(рўйхат!H:H,рўйхат!$CY:$CY,$B$872,рўйхат!$B:$B,$C867)</f>
        <v/>
      </c>
      <c r="H867" s="36">
        <f>SUMIFS(рўйхат!I:I,рўйхат!$CY:$CY,$B$872,рўйхат!$B:$B,$C867)</f>
        <v/>
      </c>
      <c r="I867" s="35">
        <f>SUMIFS(рўйхат!J:J,рўйхат!$CY:$CY,$B$872,рўйхат!$B:$B,$C867)</f>
        <v/>
      </c>
      <c r="J867" s="36">
        <f>SUMIFS(рўйхат!K:K,рўйхат!$CY:$CY,$B$872,рўйхат!$B:$B,$C867)</f>
        <v/>
      </c>
      <c r="K867" s="35">
        <f>SUMIFS(рўйхат!L:L,рўйхат!$CY:$CY,$B$872,рўйхат!$B:$B,$C867)</f>
        <v/>
      </c>
      <c r="L867" s="36">
        <f>SUMIFS(рўйхат!M:M,рўйхат!$CY:$CY,$B$872,рўйхат!$B:$B,$C867)</f>
        <v/>
      </c>
      <c r="M867" s="35">
        <f>SUMIFS(рўйхат!N:N,рўйхат!$CY:$CY,$B$872,рўйхат!$B:$B,$C867)</f>
        <v/>
      </c>
      <c r="N867" s="36">
        <f>SUMIFS(рўйхат!O:O,рўйхат!$CY:$CY,$B$872,рўйхат!$B:$B,$C867)</f>
        <v/>
      </c>
      <c r="O867" s="34">
        <f>IFERROR(M867/E867,0)</f>
        <v/>
      </c>
      <c r="P867" s="34">
        <f>IFERROR(N867/F867,0)</f>
        <v/>
      </c>
      <c r="Q867" s="35">
        <f>SUMIFS(рўйхат!P:P,рўйхат!$CY:$CY,$B$872,рўйхат!$B:$B,$C867)</f>
        <v/>
      </c>
      <c r="R867" s="36">
        <f>SUMIFS(рўйхат!Q:Q,рўйхат!$CY:$CY,$B$872,рўйхат!$B:$B,$C867)</f>
        <v/>
      </c>
      <c r="S867" s="35">
        <f>SUMIFS(рўйхат!R:R,рўйхат!$CY:$CY,$B$872,рўйхат!$B:$B,$C867)</f>
        <v/>
      </c>
      <c r="T867" s="36">
        <f>SUMIFS(рўйхат!S:S,рўйхат!$CY:$CY,$B$872,рўйхат!$B:$B,$C867)</f>
        <v/>
      </c>
      <c r="U867" s="35">
        <f>SUMIFS(рўйхат!T:T,рўйхат!$CY:$CY,$B$872,рўйхат!$B:$B,$C867)</f>
        <v/>
      </c>
      <c r="V867" s="36">
        <f>SUMIFS(рўйхат!U:U,рўйхат!$CY:$CY,$B$872,рўйхат!$B:$B,$C867)</f>
        <v/>
      </c>
      <c r="W867" s="35">
        <f>SUMIFS(рўйхат!V:V,рўйхат!$CY:$CY,$B$872,рўйхат!$B:$B,$C867)</f>
        <v/>
      </c>
      <c r="X867" s="36">
        <f>SUMIFS(рўйхат!W:W,рўйхат!$CY:$CY,$B$872,рўйхат!$B:$B,$C867)</f>
        <v/>
      </c>
      <c r="Y867" s="35">
        <f>SUMIFS(рўйхат!X:X,рўйхат!$CY:$CY,$B$872,рўйхат!$B:$B,$C867)</f>
        <v/>
      </c>
      <c r="Z867" s="36">
        <f>SUMIFS(рўйхат!Y:Y,рўйхат!$CY:$CY,$B$872,рўйхат!$B:$B,$C867)</f>
        <v/>
      </c>
      <c r="AA867" s="35">
        <f>SUMIFS(рўйхат!Z:Z,рўйхат!$CY:$CY,$B$872,рўйхат!$B:$B,$C867)</f>
        <v/>
      </c>
      <c r="AB867" s="36">
        <f>SUMIFS(рўйхат!AA:AA,рўйхат!$CY:$CY,$B$872,рўйхат!$B:$B,$C867)</f>
        <v/>
      </c>
      <c r="AC867" s="35">
        <f>SUMIFS(рўйхат!AB:AB,рўйхат!$CY:$CY,$B$872,рўйхат!$B:$B,$C867)</f>
        <v/>
      </c>
      <c r="AD867" s="36">
        <f>SUMIFS(рўйхат!AC:AC,рўйхат!$CY:$CY,$B$872,рўйхат!$B:$B,$C867)</f>
        <v/>
      </c>
      <c r="AE867" s="35">
        <f>SUMIFS(рўйхат!AD:AD,рўйхат!$CY:$CY,$B$872,рўйхат!$B:$B,$C867)</f>
        <v/>
      </c>
      <c r="AF867" s="36">
        <f>SUMIFS(рўйхат!AE:AE,рўйхат!$CY:$CY,$B$872,рўйхат!$B:$B,$C867)</f>
        <v/>
      </c>
      <c r="AG867" s="35">
        <f>SUMIFS(рўйхат!AH:AH,рўйхат!$CY:$CY,$B$872,рўйхат!$B:$B,$C867)</f>
        <v/>
      </c>
      <c r="AH867" s="36">
        <f>SUMIFS(рўйхат!AI:AI,рўйхат!$CY:$CY,$B$872,рўйхат!$B:$B,$C867)</f>
        <v/>
      </c>
      <c r="AI867" s="35">
        <f>SUMIFS(рўйхат!AJ:AJ,рўйхат!$CY:$CY,$B$872,рўйхат!$B:$B,$C867)</f>
        <v/>
      </c>
      <c r="AJ867" s="36">
        <f>SUMIFS(рўйхат!AK:AK,рўйхат!$CY:$CY,$B$872,рўйхат!$B:$B,$C867)</f>
        <v/>
      </c>
      <c r="AK867" s="35">
        <f>SUMIFS(рўйхат!AL:AL,рўйхат!$CY:$CY,$B$872,рўйхат!$B:$B,$C867)</f>
        <v/>
      </c>
      <c r="AL867" s="36">
        <f>SUMIFS(рўйхат!AM:AM,рўйхат!$CY:$CY,$B$872,рўйхат!$B:$B,$C867)</f>
        <v/>
      </c>
      <c r="AM867" s="77">
        <f>IFERROR(Q867/E867,0)</f>
        <v/>
      </c>
      <c r="AN867" s="77">
        <f>IFERROR(R867/F867,0)</f>
        <v/>
      </c>
      <c r="AO867" s="35">
        <f>SUMIFS(рўйхат!AX:AX,рўйхат!$CY:$CY,$B$872,рўйхат!$B:$B,$C867)</f>
        <v/>
      </c>
      <c r="AP867" s="36">
        <f>SUMIFS(рўйхат!AY:AY,рўйхат!$CY:$CY,$B$872,рўйхат!$B:$B,$C867)</f>
        <v/>
      </c>
      <c r="AQ867" s="35">
        <f>SUMIFS(рўйхат!AZ:AZ,рўйхат!$CY:$CY,$B$872,рўйхат!$B:$B,$C867)</f>
        <v/>
      </c>
      <c r="AR867" s="36">
        <f>SUMIFS(рўйхат!BA:BA,рўйхат!$CY:$CY,$B$872,рўйхат!$B:$B,$C867)</f>
        <v/>
      </c>
      <c r="AS867" s="35">
        <f>SUMIFS(рўйхат!BB:BB,рўйхат!$CY:$CY,$B$872,рўйхат!$B:$B,$C867)</f>
        <v/>
      </c>
      <c r="AT867" s="36">
        <f>SUMIFS(рўйхат!BC:BC,рўйхат!$CY:$CY,$B$872,рўйхат!$B:$B,$C867)</f>
        <v/>
      </c>
      <c r="AU867" s="35">
        <f>SUMIFS(рўйхат!BD:BD,рўйхат!$CY:$CY,$B$872,рўйхат!$B:$B,$C867)</f>
        <v/>
      </c>
      <c r="AV867" s="36">
        <f>SUMIFS(рўйхат!BE:BE,рўйхат!$CY:$CY,$B$872,рўйхат!$B:$B,$C867)</f>
        <v/>
      </c>
      <c r="AW867" s="35">
        <f>SUMIFS(рўйхат!BF:BF,рўйхат!$CY:$CY,$B$872,рўйхат!$B:$B,$C867)</f>
        <v/>
      </c>
      <c r="AX867" s="36">
        <f>SUMIFS(рўйхат!BG:BG,рўйхат!$CY:$CY,$B$872,рўйхат!$B:$B,$C867)</f>
        <v/>
      </c>
      <c r="AY867" s="35">
        <f>SUMIFS(рўйхат!BH:BH,рўйхат!$CY:$CY,$B$872,рўйхат!$B:$B,$C867)</f>
        <v/>
      </c>
      <c r="AZ867" s="36">
        <f>SUMIFS(рўйхат!BI:BI,рўйхат!$CY:$CY,$B$872,рўйхат!$B:$B,$C867)</f>
        <v/>
      </c>
      <c r="BA867" s="35">
        <f>SUMIFS(рўйхат!BJ:BJ,рўйхат!$CY:$CY,$B$872,рўйхат!$B:$B,$C867)</f>
        <v/>
      </c>
      <c r="BB867" s="36">
        <f>SUMIFS(рўйхат!BK:BK,рўйхат!$CY:$CY,$B$872,рўйхат!$B:$B,$C867)</f>
        <v/>
      </c>
      <c r="BC867" s="77">
        <f>IFERROR(AO867/E867,0)</f>
        <v/>
      </c>
      <c r="BD867" s="77">
        <f>IFERROR(AP867/F867,0)</f>
        <v/>
      </c>
      <c r="BE867" s="35">
        <f>SUMIFS(рўйхат!BL:BL,рўйхат!$CY:$CY,$B$872,рўйхат!$B:$B,$C867)</f>
        <v/>
      </c>
      <c r="BF867" s="36">
        <f>SUMIFS(рўйхат!BM:BM,рўйхат!$CY:$CY,$B$872,рўйхат!$B:$B,$C867)</f>
        <v/>
      </c>
      <c r="BG867" s="35">
        <f>SUMIFS(рўйхат!BN:BN,рўйхат!$CY:$CY,$B$872,рўйхат!$B:$B,$C867)</f>
        <v/>
      </c>
      <c r="BH867" s="36">
        <f>SUMIFS(рўйхат!BO:BO,рўйхат!$CY:$CY,$B$872,рўйхат!$B:$B,$C867)</f>
        <v/>
      </c>
      <c r="BI867" s="35">
        <f>SUMIFS(рўйхат!BP:BP,рўйхат!$CY:$CY,$B$872,рўйхат!$B:$B,$C867)</f>
        <v/>
      </c>
      <c r="BJ867" s="36">
        <f>SUMIFS(рўйхат!BQ:BQ,рўйхат!$CY:$CY,$B$872,рўйхат!$B:$B,$C867)</f>
        <v/>
      </c>
      <c r="BK867" s="35">
        <f>SUMIFS(рўйхат!BR:BR,рўйхат!$CY:$CY,$B$872,рўйхат!$B:$B,$C867)</f>
        <v/>
      </c>
      <c r="BL867" s="36">
        <f>SUMIFS(рўйхат!BS:BS,рўйхат!$CY:$CY,$B$872,рўйхат!$B:$B,$C867)</f>
        <v/>
      </c>
      <c r="BM867" s="35">
        <f>SUMIFS(рўйхат!BT:BT,рўйхат!$CY:$CY,$B$872,рўйхат!$B:$B,$C867)</f>
        <v/>
      </c>
      <c r="BN867" s="36">
        <f>SUMIFS(рўйхат!BU:BU,рўйхат!$CY:$CY,$B$872,рўйхат!$B:$B,$C867)</f>
        <v/>
      </c>
      <c r="BO867" s="35">
        <f>SUMIFS(рўйхат!BX:BX,рўйхат!$CY:$CY,$B$872,рўйхат!$B:$B,$C867)</f>
        <v/>
      </c>
      <c r="BP867" s="36">
        <f>SUMIFS(рўйхат!BY:BY,рўйхат!$CY:$CY,$B$872,рўйхат!$B:$B,$C867)</f>
        <v/>
      </c>
      <c r="BQ867" s="35">
        <f>SUMIFS(рўйхат!BZ:BZ,рўйхат!$CY:$CY,$B$872,рўйхат!$B:$B,$C867)</f>
        <v/>
      </c>
      <c r="BR867" s="36">
        <f>SUMIFS(рўйхат!CA:CA,рўйхат!$CY:$CY,$B$872,рўйхат!$B:$B,$C867)</f>
        <v/>
      </c>
      <c r="BS867" s="35">
        <f>SUMIFS(рўйхат!CB:CB,рўйхат!$CY:$CY,$B$872,рўйхат!$B:$B,$C867)</f>
        <v/>
      </c>
      <c r="BT867" s="36">
        <f>SUMIFS(рўйхат!CC:CC,рўйхат!$CY:$CY,$B$872,рўйхат!$B:$B,$C867)</f>
        <v/>
      </c>
      <c r="BU867" s="35">
        <f>SUMIFS(рўйхат!CD:CD,рўйхат!$CY:$CY,$B$872,рўйхат!$B:$B,$C867)</f>
        <v/>
      </c>
      <c r="BV867" s="36">
        <f>SUMIFS(рўйхат!CE:CE,рўйхат!$CY:$CY,$B$872,рўйхат!$B:$B,$C867)</f>
        <v/>
      </c>
      <c r="BW867" s="35">
        <f>SUMIFS(рўйхат!CH:CH,рўйхат!$CY:$CY,$B$872,рўйхат!$B:$B,$C867)</f>
        <v/>
      </c>
      <c r="BX867" s="36">
        <f>SUMIFS(рўйхат!CI:CI,рўйхат!$CY:$CY,$B$872,рўйхат!$B:$B,$C867)</f>
        <v/>
      </c>
      <c r="BY867" s="35">
        <f>SUMIFS(рўйхат!CJ:CJ,рўйхат!$CY:$CY,$B$872,рўйхат!$B:$B,$C867)</f>
        <v/>
      </c>
      <c r="BZ867" s="36">
        <f>SUMIFS(рўйхат!CK:CK,рўйхат!$CY:$CY,$B$872,рўйхат!$B:$B,$C867)</f>
        <v/>
      </c>
      <c r="CA867" s="35">
        <f>SUMIFS(рўйхат!CL:CL,рўйхат!$CY:$CY,$B$872,рўйхат!$B:$B,$C867)</f>
        <v/>
      </c>
      <c r="CB867" s="36">
        <f>SUMIFS(рўйхат!CM:CM,рўйхат!$CY:$CY,$B$872,рўйхат!$B:$B,$C867)</f>
        <v/>
      </c>
      <c r="CC867" s="35">
        <f>SUMIFS(рўйхат!CN:CN,рўйхат!$CY:$CY,$B$872,рўйхат!$B:$B,$C867)</f>
        <v/>
      </c>
      <c r="CD867" s="36">
        <f>SUMIFS(рўйхат!CO:CO,рўйхат!$CY:$CY,$B$872,рўйхат!$B:$B,$C867)</f>
        <v/>
      </c>
      <c r="CE867" s="77">
        <f>IFERROR(BE867/(Q867+BE867),0)</f>
        <v/>
      </c>
      <c r="CF867" s="78">
        <f>IFERROR(BF867/(R867+BF867),0)</f>
        <v/>
      </c>
      <c r="CG867" s="8">
        <f>COUNTIFS(B:B,B867)</f>
        <v/>
      </c>
    </row>
    <row r="868" hidden="1" outlineLevel="1" ht="33.95" customFormat="1" customHeight="1" s="8">
      <c r="A868" s="31" t="n"/>
      <c r="B868" s="50" t="n">
        <v>28</v>
      </c>
      <c r="C868" s="67" t="inlineStr">
        <is>
          <t>Экология, атроф-муҳитни муҳофаза қилиш ва иқлим ўзгариши вазирлиги</t>
        </is>
      </c>
      <c r="D868" s="16" t="n"/>
      <c r="E868" s="35">
        <f>SUMIFS(рўйхат!F:F,рўйхат!$CY:$CY,$B$872,рўйхат!$B:$B,$C868)</f>
        <v/>
      </c>
      <c r="F868" s="36">
        <f>SUMIFS(рўйхат!G:G,рўйхат!$CY:$CY,$B$872,рўйхат!$B:$B,$C868)</f>
        <v/>
      </c>
      <c r="G868" s="35">
        <f>SUMIFS(рўйхат!H:H,рўйхат!$CY:$CY,$B$872,рўйхат!$B:$B,$C868)</f>
        <v/>
      </c>
      <c r="H868" s="36">
        <f>SUMIFS(рўйхат!I:I,рўйхат!$CY:$CY,$B$872,рўйхат!$B:$B,$C868)</f>
        <v/>
      </c>
      <c r="I868" s="35">
        <f>SUMIFS(рўйхат!J:J,рўйхат!$CY:$CY,$B$872,рўйхат!$B:$B,$C868)</f>
        <v/>
      </c>
      <c r="J868" s="36">
        <f>SUMIFS(рўйхат!K:K,рўйхат!$CY:$CY,$B$872,рўйхат!$B:$B,$C868)</f>
        <v/>
      </c>
      <c r="K868" s="35">
        <f>SUMIFS(рўйхат!L:L,рўйхат!$CY:$CY,$B$872,рўйхат!$B:$B,$C868)</f>
        <v/>
      </c>
      <c r="L868" s="36">
        <f>SUMIFS(рўйхат!M:M,рўйхат!$CY:$CY,$B$872,рўйхат!$B:$B,$C868)</f>
        <v/>
      </c>
      <c r="M868" s="35">
        <f>SUMIFS(рўйхат!N:N,рўйхат!$CY:$CY,$B$872,рўйхат!$B:$B,$C868)</f>
        <v/>
      </c>
      <c r="N868" s="36">
        <f>SUMIFS(рўйхат!O:O,рўйхат!$CY:$CY,$B$872,рўйхат!$B:$B,$C868)</f>
        <v/>
      </c>
      <c r="O868" s="34">
        <f>IFERROR(M868/E868,0)</f>
        <v/>
      </c>
      <c r="P868" s="34">
        <f>IFERROR(N868/F868,0)</f>
        <v/>
      </c>
      <c r="Q868" s="35">
        <f>SUMIFS(рўйхат!P:P,рўйхат!$CY:$CY,$B$872,рўйхат!$B:$B,$C868)</f>
        <v/>
      </c>
      <c r="R868" s="36">
        <f>SUMIFS(рўйхат!Q:Q,рўйхат!$CY:$CY,$B$872,рўйхат!$B:$B,$C868)</f>
        <v/>
      </c>
      <c r="S868" s="35">
        <f>SUMIFS(рўйхат!R:R,рўйхат!$CY:$CY,$B$872,рўйхат!$B:$B,$C868)</f>
        <v/>
      </c>
      <c r="T868" s="36">
        <f>SUMIFS(рўйхат!S:S,рўйхат!$CY:$CY,$B$872,рўйхат!$B:$B,$C868)</f>
        <v/>
      </c>
      <c r="U868" s="35">
        <f>SUMIFS(рўйхат!T:T,рўйхат!$CY:$CY,$B$872,рўйхат!$B:$B,$C868)</f>
        <v/>
      </c>
      <c r="V868" s="36">
        <f>SUMIFS(рўйхат!U:U,рўйхат!$CY:$CY,$B$872,рўйхат!$B:$B,$C868)</f>
        <v/>
      </c>
      <c r="W868" s="35">
        <f>SUMIFS(рўйхат!V:V,рўйхат!$CY:$CY,$B$872,рўйхат!$B:$B,$C868)</f>
        <v/>
      </c>
      <c r="X868" s="36">
        <f>SUMIFS(рўйхат!W:W,рўйхат!$CY:$CY,$B$872,рўйхат!$B:$B,$C868)</f>
        <v/>
      </c>
      <c r="Y868" s="35">
        <f>SUMIFS(рўйхат!X:X,рўйхат!$CY:$CY,$B$872,рўйхат!$B:$B,$C868)</f>
        <v/>
      </c>
      <c r="Z868" s="36">
        <f>SUMIFS(рўйхат!Y:Y,рўйхат!$CY:$CY,$B$872,рўйхат!$B:$B,$C868)</f>
        <v/>
      </c>
      <c r="AA868" s="35">
        <f>SUMIFS(рўйхат!Z:Z,рўйхат!$CY:$CY,$B$872,рўйхат!$B:$B,$C868)</f>
        <v/>
      </c>
      <c r="AB868" s="36">
        <f>SUMIFS(рўйхат!AA:AA,рўйхат!$CY:$CY,$B$872,рўйхат!$B:$B,$C868)</f>
        <v/>
      </c>
      <c r="AC868" s="35">
        <f>SUMIFS(рўйхат!AB:AB,рўйхат!$CY:$CY,$B$872,рўйхат!$B:$B,$C868)</f>
        <v/>
      </c>
      <c r="AD868" s="36">
        <f>SUMIFS(рўйхат!AC:AC,рўйхат!$CY:$CY,$B$872,рўйхат!$B:$B,$C868)</f>
        <v/>
      </c>
      <c r="AE868" s="35">
        <f>SUMIFS(рўйхат!AD:AD,рўйхат!$CY:$CY,$B$872,рўйхат!$B:$B,$C868)</f>
        <v/>
      </c>
      <c r="AF868" s="36">
        <f>SUMIFS(рўйхат!AE:AE,рўйхат!$CY:$CY,$B$872,рўйхат!$B:$B,$C868)</f>
        <v/>
      </c>
      <c r="AG868" s="35">
        <f>SUMIFS(рўйхат!AH:AH,рўйхат!$CY:$CY,$B$872,рўйхат!$B:$B,$C868)</f>
        <v/>
      </c>
      <c r="AH868" s="36">
        <f>SUMIFS(рўйхат!AI:AI,рўйхат!$CY:$CY,$B$872,рўйхат!$B:$B,$C868)</f>
        <v/>
      </c>
      <c r="AI868" s="35">
        <f>SUMIFS(рўйхат!AJ:AJ,рўйхат!$CY:$CY,$B$872,рўйхат!$B:$B,$C868)</f>
        <v/>
      </c>
      <c r="AJ868" s="36">
        <f>SUMIFS(рўйхат!AK:AK,рўйхат!$CY:$CY,$B$872,рўйхат!$B:$B,$C868)</f>
        <v/>
      </c>
      <c r="AK868" s="35">
        <f>SUMIFS(рўйхат!AL:AL,рўйхат!$CY:$CY,$B$872,рўйхат!$B:$B,$C868)</f>
        <v/>
      </c>
      <c r="AL868" s="36">
        <f>SUMIFS(рўйхат!AM:AM,рўйхат!$CY:$CY,$B$872,рўйхат!$B:$B,$C868)</f>
        <v/>
      </c>
      <c r="AM868" s="77">
        <f>IFERROR(Q868/E868,0)</f>
        <v/>
      </c>
      <c r="AN868" s="77">
        <f>IFERROR(R868/F868,0)</f>
        <v/>
      </c>
      <c r="AO868" s="35">
        <f>SUMIFS(рўйхат!AX:AX,рўйхат!$CY:$CY,$B$872,рўйхат!$B:$B,$C868)</f>
        <v/>
      </c>
      <c r="AP868" s="36">
        <f>SUMIFS(рўйхат!AY:AY,рўйхат!$CY:$CY,$B$872,рўйхат!$B:$B,$C868)</f>
        <v/>
      </c>
      <c r="AQ868" s="35">
        <f>SUMIFS(рўйхат!AZ:AZ,рўйхат!$CY:$CY,$B$872,рўйхат!$B:$B,$C868)</f>
        <v/>
      </c>
      <c r="AR868" s="36">
        <f>SUMIFS(рўйхат!BA:BA,рўйхат!$CY:$CY,$B$872,рўйхат!$B:$B,$C868)</f>
        <v/>
      </c>
      <c r="AS868" s="35">
        <f>SUMIFS(рўйхат!BB:BB,рўйхат!$CY:$CY,$B$872,рўйхат!$B:$B,$C868)</f>
        <v/>
      </c>
      <c r="AT868" s="36">
        <f>SUMIFS(рўйхат!BC:BC,рўйхат!$CY:$CY,$B$872,рўйхат!$B:$B,$C868)</f>
        <v/>
      </c>
      <c r="AU868" s="35">
        <f>SUMIFS(рўйхат!BD:BD,рўйхат!$CY:$CY,$B$872,рўйхат!$B:$B,$C868)</f>
        <v/>
      </c>
      <c r="AV868" s="36">
        <f>SUMIFS(рўйхат!BE:BE,рўйхат!$CY:$CY,$B$872,рўйхат!$B:$B,$C868)</f>
        <v/>
      </c>
      <c r="AW868" s="35">
        <f>SUMIFS(рўйхат!BF:BF,рўйхат!$CY:$CY,$B$872,рўйхат!$B:$B,$C868)</f>
        <v/>
      </c>
      <c r="AX868" s="36">
        <f>SUMIFS(рўйхат!BG:BG,рўйхат!$CY:$CY,$B$872,рўйхат!$B:$B,$C868)</f>
        <v/>
      </c>
      <c r="AY868" s="35">
        <f>SUMIFS(рўйхат!BH:BH,рўйхат!$CY:$CY,$B$872,рўйхат!$B:$B,$C868)</f>
        <v/>
      </c>
      <c r="AZ868" s="36">
        <f>SUMIFS(рўйхат!BI:BI,рўйхат!$CY:$CY,$B$872,рўйхат!$B:$B,$C868)</f>
        <v/>
      </c>
      <c r="BA868" s="35">
        <f>SUMIFS(рўйхат!BJ:BJ,рўйхат!$CY:$CY,$B$872,рўйхат!$B:$B,$C868)</f>
        <v/>
      </c>
      <c r="BB868" s="36">
        <f>SUMIFS(рўйхат!BK:BK,рўйхат!$CY:$CY,$B$872,рўйхат!$B:$B,$C868)</f>
        <v/>
      </c>
      <c r="BC868" s="77">
        <f>IFERROR(AO868/E868,0)</f>
        <v/>
      </c>
      <c r="BD868" s="77">
        <f>IFERROR(AP868/F868,0)</f>
        <v/>
      </c>
      <c r="BE868" s="35">
        <f>SUMIFS(рўйхат!BL:BL,рўйхат!$CY:$CY,$B$872,рўйхат!$B:$B,$C868)</f>
        <v/>
      </c>
      <c r="BF868" s="36">
        <f>SUMIFS(рўйхат!BM:BM,рўйхат!$CY:$CY,$B$872,рўйхат!$B:$B,$C868)</f>
        <v/>
      </c>
      <c r="BG868" s="35">
        <f>SUMIFS(рўйхат!BN:BN,рўйхат!$CY:$CY,$B$872,рўйхат!$B:$B,$C868)</f>
        <v/>
      </c>
      <c r="BH868" s="36">
        <f>SUMIFS(рўйхат!BO:BO,рўйхат!$CY:$CY,$B$872,рўйхат!$B:$B,$C868)</f>
        <v/>
      </c>
      <c r="BI868" s="35">
        <f>SUMIFS(рўйхат!BP:BP,рўйхат!$CY:$CY,$B$872,рўйхат!$B:$B,$C868)</f>
        <v/>
      </c>
      <c r="BJ868" s="36">
        <f>SUMIFS(рўйхат!BQ:BQ,рўйхат!$CY:$CY,$B$872,рўйхат!$B:$B,$C868)</f>
        <v/>
      </c>
      <c r="BK868" s="35">
        <f>SUMIFS(рўйхат!BR:BR,рўйхат!$CY:$CY,$B$872,рўйхат!$B:$B,$C868)</f>
        <v/>
      </c>
      <c r="BL868" s="36">
        <f>SUMIFS(рўйхат!BS:BS,рўйхат!$CY:$CY,$B$872,рўйхат!$B:$B,$C868)</f>
        <v/>
      </c>
      <c r="BM868" s="35">
        <f>SUMIFS(рўйхат!BT:BT,рўйхат!$CY:$CY,$B$872,рўйхат!$B:$B,$C868)</f>
        <v/>
      </c>
      <c r="BN868" s="36">
        <f>SUMIFS(рўйхат!BU:BU,рўйхат!$CY:$CY,$B$872,рўйхат!$B:$B,$C868)</f>
        <v/>
      </c>
      <c r="BO868" s="35">
        <f>SUMIFS(рўйхат!BX:BX,рўйхат!$CY:$CY,$B$872,рўйхат!$B:$B,$C868)</f>
        <v/>
      </c>
      <c r="BP868" s="36">
        <f>SUMIFS(рўйхат!BY:BY,рўйхат!$CY:$CY,$B$872,рўйхат!$B:$B,$C868)</f>
        <v/>
      </c>
      <c r="BQ868" s="35">
        <f>SUMIFS(рўйхат!BZ:BZ,рўйхат!$CY:$CY,$B$872,рўйхат!$B:$B,$C868)</f>
        <v/>
      </c>
      <c r="BR868" s="36">
        <f>SUMIFS(рўйхат!CA:CA,рўйхат!$CY:$CY,$B$872,рўйхат!$B:$B,$C868)</f>
        <v/>
      </c>
      <c r="BS868" s="35">
        <f>SUMIFS(рўйхат!CB:CB,рўйхат!$CY:$CY,$B$872,рўйхат!$B:$B,$C868)</f>
        <v/>
      </c>
      <c r="BT868" s="36">
        <f>SUMIFS(рўйхат!CC:CC,рўйхат!$CY:$CY,$B$872,рўйхат!$B:$B,$C868)</f>
        <v/>
      </c>
      <c r="BU868" s="35">
        <f>SUMIFS(рўйхат!CD:CD,рўйхат!$CY:$CY,$B$872,рўйхат!$B:$B,$C868)</f>
        <v/>
      </c>
      <c r="BV868" s="36">
        <f>SUMIFS(рўйхат!CE:CE,рўйхат!$CY:$CY,$B$872,рўйхат!$B:$B,$C868)</f>
        <v/>
      </c>
      <c r="BW868" s="35">
        <f>SUMIFS(рўйхат!CH:CH,рўйхат!$CY:$CY,$B$872,рўйхат!$B:$B,$C868)</f>
        <v/>
      </c>
      <c r="BX868" s="36">
        <f>SUMIFS(рўйхат!CI:CI,рўйхат!$CY:$CY,$B$872,рўйхат!$B:$B,$C868)</f>
        <v/>
      </c>
      <c r="BY868" s="35">
        <f>SUMIFS(рўйхат!CJ:CJ,рўйхат!$CY:$CY,$B$872,рўйхат!$B:$B,$C868)</f>
        <v/>
      </c>
      <c r="BZ868" s="36">
        <f>SUMIFS(рўйхат!CK:CK,рўйхат!$CY:$CY,$B$872,рўйхат!$B:$B,$C868)</f>
        <v/>
      </c>
      <c r="CA868" s="35">
        <f>SUMIFS(рўйхат!CL:CL,рўйхат!$CY:$CY,$B$872,рўйхат!$B:$B,$C868)</f>
        <v/>
      </c>
      <c r="CB868" s="36">
        <f>SUMIFS(рўйхат!CM:CM,рўйхат!$CY:$CY,$B$872,рўйхат!$B:$B,$C868)</f>
        <v/>
      </c>
      <c r="CC868" s="35">
        <f>SUMIFS(рўйхат!CN:CN,рўйхат!$CY:$CY,$B$872,рўйхат!$B:$B,$C868)</f>
        <v/>
      </c>
      <c r="CD868" s="36">
        <f>SUMIFS(рўйхат!CO:CO,рўйхат!$CY:$CY,$B$872,рўйхат!$B:$B,$C868)</f>
        <v/>
      </c>
      <c r="CE868" s="77">
        <f>IFERROR(BE868/(Q868+BE868),0)</f>
        <v/>
      </c>
      <c r="CF868" s="78">
        <f>IFERROR(BF868/(R868+BF868),0)</f>
        <v/>
      </c>
      <c r="CG868" s="8">
        <f>COUNTIFS(B:B,B868)</f>
        <v/>
      </c>
    </row>
    <row r="869" hidden="1" outlineLevel="1" ht="17.1" customFormat="1" customHeight="1" s="8">
      <c r="A869" s="31" t="n"/>
      <c r="B869" s="50" t="n">
        <v>29</v>
      </c>
      <c r="C869" s="67" t="inlineStr">
        <is>
          <t>Энергетика вазирлиги</t>
        </is>
      </c>
      <c r="D869" s="16" t="n"/>
      <c r="E869" s="35">
        <f>SUMIFS(рўйхат!F:F,рўйхат!$CY:$CY,$B$872,рўйхат!$B:$B,$C869)</f>
        <v/>
      </c>
      <c r="F869" s="36">
        <f>SUMIFS(рўйхат!G:G,рўйхат!$CY:$CY,$B$872,рўйхат!$B:$B,$C869)</f>
        <v/>
      </c>
      <c r="G869" s="35">
        <f>SUMIFS(рўйхат!H:H,рўйхат!$CY:$CY,$B$872,рўйхат!$B:$B,$C869)</f>
        <v/>
      </c>
      <c r="H869" s="36">
        <f>SUMIFS(рўйхат!I:I,рўйхат!$CY:$CY,$B$872,рўйхат!$B:$B,$C869)</f>
        <v/>
      </c>
      <c r="I869" s="35">
        <f>SUMIFS(рўйхат!J:J,рўйхат!$CY:$CY,$B$872,рўйхат!$B:$B,$C869)</f>
        <v/>
      </c>
      <c r="J869" s="36">
        <f>SUMIFS(рўйхат!K:K,рўйхат!$CY:$CY,$B$872,рўйхат!$B:$B,$C869)</f>
        <v/>
      </c>
      <c r="K869" s="35">
        <f>SUMIFS(рўйхат!L:L,рўйхат!$CY:$CY,$B$872,рўйхат!$B:$B,$C869)</f>
        <v/>
      </c>
      <c r="L869" s="36">
        <f>SUMIFS(рўйхат!M:M,рўйхат!$CY:$CY,$B$872,рўйхат!$B:$B,$C869)</f>
        <v/>
      </c>
      <c r="M869" s="35">
        <f>SUMIFS(рўйхат!N:N,рўйхат!$CY:$CY,$B$872,рўйхат!$B:$B,$C869)</f>
        <v/>
      </c>
      <c r="N869" s="36">
        <f>SUMIFS(рўйхат!O:O,рўйхат!$CY:$CY,$B$872,рўйхат!$B:$B,$C869)</f>
        <v/>
      </c>
      <c r="O869" s="34">
        <f>IFERROR(M869/E869,0)</f>
        <v/>
      </c>
      <c r="P869" s="34">
        <f>IFERROR(N869/F869,0)</f>
        <v/>
      </c>
      <c r="Q869" s="35">
        <f>SUMIFS(рўйхат!P:P,рўйхат!$CY:$CY,$B$872,рўйхат!$B:$B,$C869)</f>
        <v/>
      </c>
      <c r="R869" s="36">
        <f>SUMIFS(рўйхат!Q:Q,рўйхат!$CY:$CY,$B$872,рўйхат!$B:$B,$C869)</f>
        <v/>
      </c>
      <c r="S869" s="35">
        <f>SUMIFS(рўйхат!R:R,рўйхат!$CY:$CY,$B$872,рўйхат!$B:$B,$C869)</f>
        <v/>
      </c>
      <c r="T869" s="36">
        <f>SUMIFS(рўйхат!S:S,рўйхат!$CY:$CY,$B$872,рўйхат!$B:$B,$C869)</f>
        <v/>
      </c>
      <c r="U869" s="35">
        <f>SUMIFS(рўйхат!T:T,рўйхат!$CY:$CY,$B$872,рўйхат!$B:$B,$C869)</f>
        <v/>
      </c>
      <c r="V869" s="36">
        <f>SUMIFS(рўйхат!U:U,рўйхат!$CY:$CY,$B$872,рўйхат!$B:$B,$C869)</f>
        <v/>
      </c>
      <c r="W869" s="35">
        <f>SUMIFS(рўйхат!V:V,рўйхат!$CY:$CY,$B$872,рўйхат!$B:$B,$C869)</f>
        <v/>
      </c>
      <c r="X869" s="36">
        <f>SUMIFS(рўйхат!W:W,рўйхат!$CY:$CY,$B$872,рўйхат!$B:$B,$C869)</f>
        <v/>
      </c>
      <c r="Y869" s="35">
        <f>SUMIFS(рўйхат!X:X,рўйхат!$CY:$CY,$B$872,рўйхат!$B:$B,$C869)</f>
        <v/>
      </c>
      <c r="Z869" s="36">
        <f>SUMIFS(рўйхат!Y:Y,рўйхат!$CY:$CY,$B$872,рўйхат!$B:$B,$C869)</f>
        <v/>
      </c>
      <c r="AA869" s="35">
        <f>SUMIFS(рўйхат!Z:Z,рўйхат!$CY:$CY,$B$872,рўйхат!$B:$B,$C869)</f>
        <v/>
      </c>
      <c r="AB869" s="36">
        <f>SUMIFS(рўйхат!AA:AA,рўйхат!$CY:$CY,$B$872,рўйхат!$B:$B,$C869)</f>
        <v/>
      </c>
      <c r="AC869" s="35">
        <f>SUMIFS(рўйхат!AB:AB,рўйхат!$CY:$CY,$B$872,рўйхат!$B:$B,$C869)</f>
        <v/>
      </c>
      <c r="AD869" s="36">
        <f>SUMIFS(рўйхат!AC:AC,рўйхат!$CY:$CY,$B$872,рўйхат!$B:$B,$C869)</f>
        <v/>
      </c>
      <c r="AE869" s="35">
        <f>SUMIFS(рўйхат!AD:AD,рўйхат!$CY:$CY,$B$872,рўйхат!$B:$B,$C869)</f>
        <v/>
      </c>
      <c r="AF869" s="36">
        <f>SUMIFS(рўйхат!AE:AE,рўйхат!$CY:$CY,$B$872,рўйхат!$B:$B,$C869)</f>
        <v/>
      </c>
      <c r="AG869" s="35">
        <f>SUMIFS(рўйхат!AH:AH,рўйхат!$CY:$CY,$B$872,рўйхат!$B:$B,$C869)</f>
        <v/>
      </c>
      <c r="AH869" s="36">
        <f>SUMIFS(рўйхат!AI:AI,рўйхат!$CY:$CY,$B$872,рўйхат!$B:$B,$C869)</f>
        <v/>
      </c>
      <c r="AI869" s="35">
        <f>SUMIFS(рўйхат!AJ:AJ,рўйхат!$CY:$CY,$B$872,рўйхат!$B:$B,$C869)</f>
        <v/>
      </c>
      <c r="AJ869" s="36">
        <f>SUMIFS(рўйхат!AK:AK,рўйхат!$CY:$CY,$B$872,рўйхат!$B:$B,$C869)</f>
        <v/>
      </c>
      <c r="AK869" s="35">
        <f>SUMIFS(рўйхат!AL:AL,рўйхат!$CY:$CY,$B$872,рўйхат!$B:$B,$C869)</f>
        <v/>
      </c>
      <c r="AL869" s="36">
        <f>SUMIFS(рўйхат!AM:AM,рўйхат!$CY:$CY,$B$872,рўйхат!$B:$B,$C869)</f>
        <v/>
      </c>
      <c r="AM869" s="77">
        <f>IFERROR(Q869/E869,0)</f>
        <v/>
      </c>
      <c r="AN869" s="77">
        <f>IFERROR(R869/F869,0)</f>
        <v/>
      </c>
      <c r="AO869" s="35">
        <f>SUMIFS(рўйхат!AX:AX,рўйхат!$CY:$CY,$B$872,рўйхат!$B:$B,$C869)</f>
        <v/>
      </c>
      <c r="AP869" s="36">
        <f>SUMIFS(рўйхат!AY:AY,рўйхат!$CY:$CY,$B$872,рўйхат!$B:$B,$C869)</f>
        <v/>
      </c>
      <c r="AQ869" s="35">
        <f>SUMIFS(рўйхат!AZ:AZ,рўйхат!$CY:$CY,$B$872,рўйхат!$B:$B,$C869)</f>
        <v/>
      </c>
      <c r="AR869" s="36">
        <f>SUMIFS(рўйхат!BA:BA,рўйхат!$CY:$CY,$B$872,рўйхат!$B:$B,$C869)</f>
        <v/>
      </c>
      <c r="AS869" s="35">
        <f>SUMIFS(рўйхат!BB:BB,рўйхат!$CY:$CY,$B$872,рўйхат!$B:$B,$C869)</f>
        <v/>
      </c>
      <c r="AT869" s="36">
        <f>SUMIFS(рўйхат!BC:BC,рўйхат!$CY:$CY,$B$872,рўйхат!$B:$B,$C869)</f>
        <v/>
      </c>
      <c r="AU869" s="35">
        <f>SUMIFS(рўйхат!BD:BD,рўйхат!$CY:$CY,$B$872,рўйхат!$B:$B,$C869)</f>
        <v/>
      </c>
      <c r="AV869" s="36">
        <f>SUMIFS(рўйхат!BE:BE,рўйхат!$CY:$CY,$B$872,рўйхат!$B:$B,$C869)</f>
        <v/>
      </c>
      <c r="AW869" s="35">
        <f>SUMIFS(рўйхат!BF:BF,рўйхат!$CY:$CY,$B$872,рўйхат!$B:$B,$C869)</f>
        <v/>
      </c>
      <c r="AX869" s="36">
        <f>SUMIFS(рўйхат!BG:BG,рўйхат!$CY:$CY,$B$872,рўйхат!$B:$B,$C869)</f>
        <v/>
      </c>
      <c r="AY869" s="35">
        <f>SUMIFS(рўйхат!BH:BH,рўйхат!$CY:$CY,$B$872,рўйхат!$B:$B,$C869)</f>
        <v/>
      </c>
      <c r="AZ869" s="36">
        <f>SUMIFS(рўйхат!BI:BI,рўйхат!$CY:$CY,$B$872,рўйхат!$B:$B,$C869)</f>
        <v/>
      </c>
      <c r="BA869" s="35">
        <f>SUMIFS(рўйхат!BJ:BJ,рўйхат!$CY:$CY,$B$872,рўйхат!$B:$B,$C869)</f>
        <v/>
      </c>
      <c r="BB869" s="36">
        <f>SUMIFS(рўйхат!BK:BK,рўйхат!$CY:$CY,$B$872,рўйхат!$B:$B,$C869)</f>
        <v/>
      </c>
      <c r="BC869" s="77">
        <f>IFERROR(AO869/E869,0)</f>
        <v/>
      </c>
      <c r="BD869" s="77">
        <f>IFERROR(AP869/F869,0)</f>
        <v/>
      </c>
      <c r="BE869" s="35">
        <f>SUMIFS(рўйхат!BL:BL,рўйхат!$CY:$CY,$B$872,рўйхат!$B:$B,$C869)</f>
        <v/>
      </c>
      <c r="BF869" s="36">
        <f>SUMIFS(рўйхат!BM:BM,рўйхат!$CY:$CY,$B$872,рўйхат!$B:$B,$C869)</f>
        <v/>
      </c>
      <c r="BG869" s="35">
        <f>SUMIFS(рўйхат!BN:BN,рўйхат!$CY:$CY,$B$872,рўйхат!$B:$B,$C869)</f>
        <v/>
      </c>
      <c r="BH869" s="36">
        <f>SUMIFS(рўйхат!BO:BO,рўйхат!$CY:$CY,$B$872,рўйхат!$B:$B,$C869)</f>
        <v/>
      </c>
      <c r="BI869" s="35">
        <f>SUMIFS(рўйхат!BP:BP,рўйхат!$CY:$CY,$B$872,рўйхат!$B:$B,$C869)</f>
        <v/>
      </c>
      <c r="BJ869" s="36">
        <f>SUMIFS(рўйхат!BQ:BQ,рўйхат!$CY:$CY,$B$872,рўйхат!$B:$B,$C869)</f>
        <v/>
      </c>
      <c r="BK869" s="35">
        <f>SUMIFS(рўйхат!BR:BR,рўйхат!$CY:$CY,$B$872,рўйхат!$B:$B,$C869)</f>
        <v/>
      </c>
      <c r="BL869" s="36">
        <f>SUMIFS(рўйхат!BS:BS,рўйхат!$CY:$CY,$B$872,рўйхат!$B:$B,$C869)</f>
        <v/>
      </c>
      <c r="BM869" s="35">
        <f>SUMIFS(рўйхат!BT:BT,рўйхат!$CY:$CY,$B$872,рўйхат!$B:$B,$C869)</f>
        <v/>
      </c>
      <c r="BN869" s="36">
        <f>SUMIFS(рўйхат!BU:BU,рўйхат!$CY:$CY,$B$872,рўйхат!$B:$B,$C869)</f>
        <v/>
      </c>
      <c r="BO869" s="35">
        <f>SUMIFS(рўйхат!BX:BX,рўйхат!$CY:$CY,$B$872,рўйхат!$B:$B,$C869)</f>
        <v/>
      </c>
      <c r="BP869" s="36">
        <f>SUMIFS(рўйхат!BY:BY,рўйхат!$CY:$CY,$B$872,рўйхат!$B:$B,$C869)</f>
        <v/>
      </c>
      <c r="BQ869" s="35">
        <f>SUMIFS(рўйхат!BZ:BZ,рўйхат!$CY:$CY,$B$872,рўйхат!$B:$B,$C869)</f>
        <v/>
      </c>
      <c r="BR869" s="36">
        <f>SUMIFS(рўйхат!CA:CA,рўйхат!$CY:$CY,$B$872,рўйхат!$B:$B,$C869)</f>
        <v/>
      </c>
      <c r="BS869" s="35">
        <f>SUMIFS(рўйхат!CB:CB,рўйхат!$CY:$CY,$B$872,рўйхат!$B:$B,$C869)</f>
        <v/>
      </c>
      <c r="BT869" s="36">
        <f>SUMIFS(рўйхат!CC:CC,рўйхат!$CY:$CY,$B$872,рўйхат!$B:$B,$C869)</f>
        <v/>
      </c>
      <c r="BU869" s="35">
        <f>SUMIFS(рўйхат!CD:CD,рўйхат!$CY:$CY,$B$872,рўйхат!$B:$B,$C869)</f>
        <v/>
      </c>
      <c r="BV869" s="36">
        <f>SUMIFS(рўйхат!CE:CE,рўйхат!$CY:$CY,$B$872,рўйхат!$B:$B,$C869)</f>
        <v/>
      </c>
      <c r="BW869" s="35">
        <f>SUMIFS(рўйхат!CH:CH,рўйхат!$CY:$CY,$B$872,рўйхат!$B:$B,$C869)</f>
        <v/>
      </c>
      <c r="BX869" s="36">
        <f>SUMIFS(рўйхат!CI:CI,рўйхат!$CY:$CY,$B$872,рўйхат!$B:$B,$C869)</f>
        <v/>
      </c>
      <c r="BY869" s="35">
        <f>SUMIFS(рўйхат!CJ:CJ,рўйхат!$CY:$CY,$B$872,рўйхат!$B:$B,$C869)</f>
        <v/>
      </c>
      <c r="BZ869" s="36">
        <f>SUMIFS(рўйхат!CK:CK,рўйхат!$CY:$CY,$B$872,рўйхат!$B:$B,$C869)</f>
        <v/>
      </c>
      <c r="CA869" s="35">
        <f>SUMIFS(рўйхат!CL:CL,рўйхат!$CY:$CY,$B$872,рўйхат!$B:$B,$C869)</f>
        <v/>
      </c>
      <c r="CB869" s="36">
        <f>SUMIFS(рўйхат!CM:CM,рўйхат!$CY:$CY,$B$872,рўйхат!$B:$B,$C869)</f>
        <v/>
      </c>
      <c r="CC869" s="35">
        <f>SUMIFS(рўйхат!CN:CN,рўйхат!$CY:$CY,$B$872,рўйхат!$B:$B,$C869)</f>
        <v/>
      </c>
      <c r="CD869" s="36">
        <f>SUMIFS(рўйхат!CO:CO,рўйхат!$CY:$CY,$B$872,рўйхат!$B:$B,$C869)</f>
        <v/>
      </c>
      <c r="CE869" s="77">
        <f>IFERROR(BE869/(Q869+BE869),0)</f>
        <v/>
      </c>
      <c r="CF869" s="78">
        <f>IFERROR(BF869/(R869+BF869),0)</f>
        <v/>
      </c>
      <c r="CG869" s="8">
        <f>COUNTIFS(B:B,B869)</f>
        <v/>
      </c>
    </row>
    <row r="870" hidden="1" outlineLevel="1" ht="17.1" customFormat="1" customHeight="1" s="8">
      <c r="A870" s="31" t="n"/>
      <c r="B870" s="50" t="n">
        <v>30</v>
      </c>
      <c r="C870" s="67" t="inlineStr">
        <is>
          <t>Kadastr agentligi</t>
        </is>
      </c>
      <c r="D870" s="16" t="n"/>
      <c r="E870" s="35">
        <f>SUMIFS(рўйхат!F:F,рўйхат!$CY:$CY,$B$872,рўйхат!$B:$B,$C870)</f>
        <v/>
      </c>
      <c r="F870" s="36">
        <f>SUMIFS(рўйхат!G:G,рўйхат!$CY:$CY,$B$872,рўйхат!$B:$B,$C870)</f>
        <v/>
      </c>
      <c r="G870" s="35">
        <f>SUMIFS(рўйхат!H:H,рўйхат!$CY:$CY,$B$872,рўйхат!$B:$B,$C870)</f>
        <v/>
      </c>
      <c r="H870" s="36">
        <f>SUMIFS(рўйхат!I:I,рўйхат!$CY:$CY,$B$872,рўйхат!$B:$B,$C870)</f>
        <v/>
      </c>
      <c r="I870" s="35">
        <f>SUMIFS(рўйхат!J:J,рўйхат!$CY:$CY,$B$872,рўйхат!$B:$B,$C870)</f>
        <v/>
      </c>
      <c r="J870" s="36">
        <f>SUMIFS(рўйхат!K:K,рўйхат!$CY:$CY,$B$872,рўйхат!$B:$B,$C870)</f>
        <v/>
      </c>
      <c r="K870" s="35">
        <f>SUMIFS(рўйхат!L:L,рўйхат!$CY:$CY,$B$872,рўйхат!$B:$B,$C870)</f>
        <v/>
      </c>
      <c r="L870" s="36">
        <f>SUMIFS(рўйхат!M:M,рўйхат!$CY:$CY,$B$872,рўйхат!$B:$B,$C870)</f>
        <v/>
      </c>
      <c r="M870" s="35">
        <f>SUMIFS(рўйхат!N:N,рўйхат!$CY:$CY,$B$872,рўйхат!$B:$B,$C870)</f>
        <v/>
      </c>
      <c r="N870" s="36">
        <f>SUMIFS(рўйхат!O:O,рўйхат!$CY:$CY,$B$872,рўйхат!$B:$B,$C870)</f>
        <v/>
      </c>
      <c r="O870" s="34">
        <f>IFERROR(M870/E870,0)</f>
        <v/>
      </c>
      <c r="P870" s="34">
        <f>IFERROR(N870/F870,0)</f>
        <v/>
      </c>
      <c r="Q870" s="35">
        <f>SUMIFS(рўйхат!P:P,рўйхат!$CY:$CY,$B$872,рўйхат!$B:$B,$C870)</f>
        <v/>
      </c>
      <c r="R870" s="36">
        <f>SUMIFS(рўйхат!Q:Q,рўйхат!$CY:$CY,$B$872,рўйхат!$B:$B,$C870)</f>
        <v/>
      </c>
      <c r="S870" s="35">
        <f>SUMIFS(рўйхат!R:R,рўйхат!$CY:$CY,$B$872,рўйхат!$B:$B,$C870)</f>
        <v/>
      </c>
      <c r="T870" s="36">
        <f>SUMIFS(рўйхат!S:S,рўйхат!$CY:$CY,$B$872,рўйхат!$B:$B,$C870)</f>
        <v/>
      </c>
      <c r="U870" s="35">
        <f>SUMIFS(рўйхат!T:T,рўйхат!$CY:$CY,$B$872,рўйхат!$B:$B,$C870)</f>
        <v/>
      </c>
      <c r="V870" s="36">
        <f>SUMIFS(рўйхат!U:U,рўйхат!$CY:$CY,$B$872,рўйхат!$B:$B,$C870)</f>
        <v/>
      </c>
      <c r="W870" s="35">
        <f>SUMIFS(рўйхат!V:V,рўйхат!$CY:$CY,$B$872,рўйхат!$B:$B,$C870)</f>
        <v/>
      </c>
      <c r="X870" s="36">
        <f>SUMIFS(рўйхат!W:W,рўйхат!$CY:$CY,$B$872,рўйхат!$B:$B,$C870)</f>
        <v/>
      </c>
      <c r="Y870" s="35">
        <f>SUMIFS(рўйхат!X:X,рўйхат!$CY:$CY,$B$872,рўйхат!$B:$B,$C870)</f>
        <v/>
      </c>
      <c r="Z870" s="36">
        <f>SUMIFS(рўйхат!Y:Y,рўйхат!$CY:$CY,$B$872,рўйхат!$B:$B,$C870)</f>
        <v/>
      </c>
      <c r="AA870" s="35">
        <f>SUMIFS(рўйхат!Z:Z,рўйхат!$CY:$CY,$B$872,рўйхат!$B:$B,$C870)</f>
        <v/>
      </c>
      <c r="AB870" s="36">
        <f>SUMIFS(рўйхат!AA:AA,рўйхат!$CY:$CY,$B$872,рўйхат!$B:$B,$C870)</f>
        <v/>
      </c>
      <c r="AC870" s="35">
        <f>SUMIFS(рўйхат!AB:AB,рўйхат!$CY:$CY,$B$872,рўйхат!$B:$B,$C870)</f>
        <v/>
      </c>
      <c r="AD870" s="36">
        <f>SUMIFS(рўйхат!AC:AC,рўйхат!$CY:$CY,$B$872,рўйхат!$B:$B,$C870)</f>
        <v/>
      </c>
      <c r="AE870" s="35">
        <f>SUMIFS(рўйхат!AD:AD,рўйхат!$CY:$CY,$B$872,рўйхат!$B:$B,$C870)</f>
        <v/>
      </c>
      <c r="AF870" s="36">
        <f>SUMIFS(рўйхат!AE:AE,рўйхат!$CY:$CY,$B$872,рўйхат!$B:$B,$C870)</f>
        <v/>
      </c>
      <c r="AG870" s="35">
        <f>SUMIFS(рўйхат!AH:AH,рўйхат!$CY:$CY,$B$872,рўйхат!$B:$B,$C870)</f>
        <v/>
      </c>
      <c r="AH870" s="36">
        <f>SUMIFS(рўйхат!AI:AI,рўйхат!$CY:$CY,$B$872,рўйхат!$B:$B,$C870)</f>
        <v/>
      </c>
      <c r="AI870" s="35">
        <f>SUMIFS(рўйхат!AJ:AJ,рўйхат!$CY:$CY,$B$872,рўйхат!$B:$B,$C870)</f>
        <v/>
      </c>
      <c r="AJ870" s="36">
        <f>SUMIFS(рўйхат!AK:AK,рўйхат!$CY:$CY,$B$872,рўйхат!$B:$B,$C870)</f>
        <v/>
      </c>
      <c r="AK870" s="35">
        <f>SUMIFS(рўйхат!AL:AL,рўйхат!$CY:$CY,$B$872,рўйхат!$B:$B,$C870)</f>
        <v/>
      </c>
      <c r="AL870" s="36">
        <f>SUMIFS(рўйхат!AM:AM,рўйхат!$CY:$CY,$B$872,рўйхат!$B:$B,$C870)</f>
        <v/>
      </c>
      <c r="AM870" s="77">
        <f>IFERROR(Q870/E870,0)</f>
        <v/>
      </c>
      <c r="AN870" s="77">
        <f>IFERROR(R870/F870,0)</f>
        <v/>
      </c>
      <c r="AO870" s="35">
        <f>SUMIFS(рўйхат!AX:AX,рўйхат!$CY:$CY,$B$872,рўйхат!$B:$B,$C870)</f>
        <v/>
      </c>
      <c r="AP870" s="36">
        <f>SUMIFS(рўйхат!AY:AY,рўйхат!$CY:$CY,$B$872,рўйхат!$B:$B,$C870)</f>
        <v/>
      </c>
      <c r="AQ870" s="35">
        <f>SUMIFS(рўйхат!AZ:AZ,рўйхат!$CY:$CY,$B$872,рўйхат!$B:$B,$C870)</f>
        <v/>
      </c>
      <c r="AR870" s="36">
        <f>SUMIFS(рўйхат!BA:BA,рўйхат!$CY:$CY,$B$872,рўйхат!$B:$B,$C870)</f>
        <v/>
      </c>
      <c r="AS870" s="35">
        <f>SUMIFS(рўйхат!BB:BB,рўйхат!$CY:$CY,$B$872,рўйхат!$B:$B,$C870)</f>
        <v/>
      </c>
      <c r="AT870" s="36">
        <f>SUMIFS(рўйхат!BC:BC,рўйхат!$CY:$CY,$B$872,рўйхат!$B:$B,$C870)</f>
        <v/>
      </c>
      <c r="AU870" s="35">
        <f>SUMIFS(рўйхат!BD:BD,рўйхат!$CY:$CY,$B$872,рўйхат!$B:$B,$C870)</f>
        <v/>
      </c>
      <c r="AV870" s="36">
        <f>SUMIFS(рўйхат!BE:BE,рўйхат!$CY:$CY,$B$872,рўйхат!$B:$B,$C870)</f>
        <v/>
      </c>
      <c r="AW870" s="35">
        <f>SUMIFS(рўйхат!BF:BF,рўйхат!$CY:$CY,$B$872,рўйхат!$B:$B,$C870)</f>
        <v/>
      </c>
      <c r="AX870" s="36">
        <f>SUMIFS(рўйхат!BG:BG,рўйхат!$CY:$CY,$B$872,рўйхат!$B:$B,$C870)</f>
        <v/>
      </c>
      <c r="AY870" s="35">
        <f>SUMIFS(рўйхат!BH:BH,рўйхат!$CY:$CY,$B$872,рўйхат!$B:$B,$C870)</f>
        <v/>
      </c>
      <c r="AZ870" s="36">
        <f>SUMIFS(рўйхат!BI:BI,рўйхат!$CY:$CY,$B$872,рўйхат!$B:$B,$C870)</f>
        <v/>
      </c>
      <c r="BA870" s="35">
        <f>SUMIFS(рўйхат!BJ:BJ,рўйхат!$CY:$CY,$B$872,рўйхат!$B:$B,$C870)</f>
        <v/>
      </c>
      <c r="BB870" s="36">
        <f>SUMIFS(рўйхат!BK:BK,рўйхат!$CY:$CY,$B$872,рўйхат!$B:$B,$C870)</f>
        <v/>
      </c>
      <c r="BC870" s="77">
        <f>IFERROR(AO870/E870,0)</f>
        <v/>
      </c>
      <c r="BD870" s="77">
        <f>IFERROR(AP870/F870,0)</f>
        <v/>
      </c>
      <c r="BE870" s="35">
        <f>SUMIFS(рўйхат!BL:BL,рўйхат!$CY:$CY,$B$872,рўйхат!$B:$B,$C870)</f>
        <v/>
      </c>
      <c r="BF870" s="36">
        <f>SUMIFS(рўйхат!BM:BM,рўйхат!$CY:$CY,$B$872,рўйхат!$B:$B,$C870)</f>
        <v/>
      </c>
      <c r="BG870" s="35">
        <f>SUMIFS(рўйхат!BN:BN,рўйхат!$CY:$CY,$B$872,рўйхат!$B:$B,$C870)</f>
        <v/>
      </c>
      <c r="BH870" s="36">
        <f>SUMIFS(рўйхат!BO:BO,рўйхат!$CY:$CY,$B$872,рўйхат!$B:$B,$C870)</f>
        <v/>
      </c>
      <c r="BI870" s="35">
        <f>SUMIFS(рўйхат!BP:BP,рўйхат!$CY:$CY,$B$872,рўйхат!$B:$B,$C870)</f>
        <v/>
      </c>
      <c r="BJ870" s="36">
        <f>SUMIFS(рўйхат!BQ:BQ,рўйхат!$CY:$CY,$B$872,рўйхат!$B:$B,$C870)</f>
        <v/>
      </c>
      <c r="BK870" s="35">
        <f>SUMIFS(рўйхат!BR:BR,рўйхат!$CY:$CY,$B$872,рўйхат!$B:$B,$C870)</f>
        <v/>
      </c>
      <c r="BL870" s="36">
        <f>SUMIFS(рўйхат!BS:BS,рўйхат!$CY:$CY,$B$872,рўйхат!$B:$B,$C870)</f>
        <v/>
      </c>
      <c r="BM870" s="35">
        <f>SUMIFS(рўйхат!BT:BT,рўйхат!$CY:$CY,$B$872,рўйхат!$B:$B,$C870)</f>
        <v/>
      </c>
      <c r="BN870" s="36">
        <f>SUMIFS(рўйхат!BU:BU,рўйхат!$CY:$CY,$B$872,рўйхат!$B:$B,$C870)</f>
        <v/>
      </c>
      <c r="BO870" s="35">
        <f>SUMIFS(рўйхат!BX:BX,рўйхат!$CY:$CY,$B$872,рўйхат!$B:$B,$C870)</f>
        <v/>
      </c>
      <c r="BP870" s="36">
        <f>SUMIFS(рўйхат!BY:BY,рўйхат!$CY:$CY,$B$872,рўйхат!$B:$B,$C870)</f>
        <v/>
      </c>
      <c r="BQ870" s="35">
        <f>SUMIFS(рўйхат!BZ:BZ,рўйхат!$CY:$CY,$B$872,рўйхат!$B:$B,$C870)</f>
        <v/>
      </c>
      <c r="BR870" s="36">
        <f>SUMIFS(рўйхат!CA:CA,рўйхат!$CY:$CY,$B$872,рўйхат!$B:$B,$C870)</f>
        <v/>
      </c>
      <c r="BS870" s="35">
        <f>SUMIFS(рўйхат!CB:CB,рўйхат!$CY:$CY,$B$872,рўйхат!$B:$B,$C870)</f>
        <v/>
      </c>
      <c r="BT870" s="36">
        <f>SUMIFS(рўйхат!CC:CC,рўйхат!$CY:$CY,$B$872,рўйхат!$B:$B,$C870)</f>
        <v/>
      </c>
      <c r="BU870" s="35">
        <f>SUMIFS(рўйхат!CD:CD,рўйхат!$CY:$CY,$B$872,рўйхат!$B:$B,$C870)</f>
        <v/>
      </c>
      <c r="BV870" s="36">
        <f>SUMIFS(рўйхат!CE:CE,рўйхат!$CY:$CY,$B$872,рўйхат!$B:$B,$C870)</f>
        <v/>
      </c>
      <c r="BW870" s="35">
        <f>SUMIFS(рўйхат!CH:CH,рўйхат!$CY:$CY,$B$872,рўйхат!$B:$B,$C870)</f>
        <v/>
      </c>
      <c r="BX870" s="36">
        <f>SUMIFS(рўйхат!CI:CI,рўйхат!$CY:$CY,$B$872,рўйхат!$B:$B,$C870)</f>
        <v/>
      </c>
      <c r="BY870" s="35">
        <f>SUMIFS(рўйхат!CJ:CJ,рўйхат!$CY:$CY,$B$872,рўйхат!$B:$B,$C870)</f>
        <v/>
      </c>
      <c r="BZ870" s="36">
        <f>SUMIFS(рўйхат!CK:CK,рўйхат!$CY:$CY,$B$872,рўйхат!$B:$B,$C870)</f>
        <v/>
      </c>
      <c r="CA870" s="35">
        <f>SUMIFS(рўйхат!CL:CL,рўйхат!$CY:$CY,$B$872,рўйхат!$B:$B,$C870)</f>
        <v/>
      </c>
      <c r="CB870" s="36">
        <f>SUMIFS(рўйхат!CM:CM,рўйхат!$CY:$CY,$B$872,рўйхат!$B:$B,$C870)</f>
        <v/>
      </c>
      <c r="CC870" s="35">
        <f>SUMIFS(рўйхат!CN:CN,рўйхат!$CY:$CY,$B$872,рўйхат!$B:$B,$C870)</f>
        <v/>
      </c>
      <c r="CD870" s="36">
        <f>SUMIFS(рўйхат!CO:CO,рўйхат!$CY:$CY,$B$872,рўйхат!$B:$B,$C870)</f>
        <v/>
      </c>
      <c r="CE870" s="77">
        <f>IFERROR(BE870/(Q870+BE870),0)</f>
        <v/>
      </c>
      <c r="CF870" s="78">
        <f>IFERROR(BF870/(R870+BF870),0)</f>
        <v/>
      </c>
      <c r="CG870" s="8">
        <f>COUNTIFS(B:B,B870)</f>
        <v/>
      </c>
    </row>
    <row r="871" hidden="1" outlineLevel="1" ht="17.1" customFormat="1" customHeight="1" s="8">
      <c r="A871" s="31" t="n"/>
      <c r="B871" s="50" t="n">
        <v>31</v>
      </c>
      <c r="C871" s="67" t="inlineStr">
        <is>
          <t>Бошқалар</t>
        </is>
      </c>
      <c r="D871" s="16" t="n"/>
      <c r="E871" s="35">
        <f>SUMIFS(рўйхат!F:F,рўйхат!$CY:$CY,$B$872,рўйхат!$B:$B,$C871)</f>
        <v/>
      </c>
      <c r="F871" s="36">
        <f>SUMIFS(рўйхат!G:G,рўйхат!$CY:$CY,$B$872,рўйхат!$B:$B,$C871)</f>
        <v/>
      </c>
      <c r="G871" s="35">
        <f>SUMIFS(рўйхат!H:H,рўйхат!$CY:$CY,$B$872,рўйхат!$B:$B,$C871)</f>
        <v/>
      </c>
      <c r="H871" s="36">
        <f>SUMIFS(рўйхат!I:I,рўйхат!$CY:$CY,$B$872,рўйхат!$B:$B,$C871)</f>
        <v/>
      </c>
      <c r="I871" s="35">
        <f>SUMIFS(рўйхат!J:J,рўйхат!$CY:$CY,$B$872,рўйхат!$B:$B,$C871)</f>
        <v/>
      </c>
      <c r="J871" s="36">
        <f>SUMIFS(рўйхат!K:K,рўйхат!$CY:$CY,$B$872,рўйхат!$B:$B,$C871)</f>
        <v/>
      </c>
      <c r="K871" s="35">
        <f>SUMIFS(рўйхат!L:L,рўйхат!$CY:$CY,$B$872,рўйхат!$B:$B,$C871)</f>
        <v/>
      </c>
      <c r="L871" s="36">
        <f>SUMIFS(рўйхат!M:M,рўйхат!$CY:$CY,$B$872,рўйхат!$B:$B,$C871)</f>
        <v/>
      </c>
      <c r="M871" s="35">
        <f>SUMIFS(рўйхат!N:N,рўйхат!$CY:$CY,$B$872,рўйхат!$B:$B,$C871)</f>
        <v/>
      </c>
      <c r="N871" s="36">
        <f>SUMIFS(рўйхат!O:O,рўйхат!$CY:$CY,$B$872,рўйхат!$B:$B,$C871)</f>
        <v/>
      </c>
      <c r="O871" s="34">
        <f>IFERROR(M871/E871,0)</f>
        <v/>
      </c>
      <c r="P871" s="34">
        <f>IFERROR(N871/F871,0)</f>
        <v/>
      </c>
      <c r="Q871" s="35">
        <f>SUMIFS(рўйхат!P:P,рўйхат!$CY:$CY,$B$872,рўйхат!$B:$B,$C871)</f>
        <v/>
      </c>
      <c r="R871" s="36">
        <f>SUMIFS(рўйхат!Q:Q,рўйхат!$CY:$CY,$B$872,рўйхат!$B:$B,$C871)</f>
        <v/>
      </c>
      <c r="S871" s="35">
        <f>SUMIFS(рўйхат!R:R,рўйхат!$CY:$CY,$B$872,рўйхат!$B:$B,$C871)</f>
        <v/>
      </c>
      <c r="T871" s="36">
        <f>SUMIFS(рўйхат!S:S,рўйхат!$CY:$CY,$B$872,рўйхат!$B:$B,$C871)</f>
        <v/>
      </c>
      <c r="U871" s="35">
        <f>SUMIFS(рўйхат!T:T,рўйхат!$CY:$CY,$B$872,рўйхат!$B:$B,$C871)</f>
        <v/>
      </c>
      <c r="V871" s="36">
        <f>SUMIFS(рўйхат!U:U,рўйхат!$CY:$CY,$B$872,рўйхат!$B:$B,$C871)</f>
        <v/>
      </c>
      <c r="W871" s="35">
        <f>SUMIFS(рўйхат!V:V,рўйхат!$CY:$CY,$B$872,рўйхат!$B:$B,$C871)</f>
        <v/>
      </c>
      <c r="X871" s="36">
        <f>SUMIFS(рўйхат!W:W,рўйхат!$CY:$CY,$B$872,рўйхат!$B:$B,$C871)</f>
        <v/>
      </c>
      <c r="Y871" s="35">
        <f>SUMIFS(рўйхат!X:X,рўйхат!$CY:$CY,$B$872,рўйхат!$B:$B,$C871)</f>
        <v/>
      </c>
      <c r="Z871" s="36">
        <f>SUMIFS(рўйхат!Y:Y,рўйхат!$CY:$CY,$B$872,рўйхат!$B:$B,$C871)</f>
        <v/>
      </c>
      <c r="AA871" s="35">
        <f>SUMIFS(рўйхат!Z:Z,рўйхат!$CY:$CY,$B$872,рўйхат!$B:$B,$C871)</f>
        <v/>
      </c>
      <c r="AB871" s="36">
        <f>SUMIFS(рўйхат!AA:AA,рўйхат!$CY:$CY,$B$872,рўйхат!$B:$B,$C871)</f>
        <v/>
      </c>
      <c r="AC871" s="35">
        <f>SUMIFS(рўйхат!AB:AB,рўйхат!$CY:$CY,$B$872,рўйхат!$B:$B,$C871)</f>
        <v/>
      </c>
      <c r="AD871" s="36">
        <f>SUMIFS(рўйхат!AC:AC,рўйхат!$CY:$CY,$B$872,рўйхат!$B:$B,$C871)</f>
        <v/>
      </c>
      <c r="AE871" s="35">
        <f>SUMIFS(рўйхат!AD:AD,рўйхат!$CY:$CY,$B$872,рўйхат!$B:$B,$C871)</f>
        <v/>
      </c>
      <c r="AF871" s="36">
        <f>SUMIFS(рўйхат!AE:AE,рўйхат!$CY:$CY,$B$872,рўйхат!$B:$B,$C871)</f>
        <v/>
      </c>
      <c r="AG871" s="35">
        <f>SUMIFS(рўйхат!AH:AH,рўйхат!$CY:$CY,$B$872,рўйхат!$B:$B,$C871)</f>
        <v/>
      </c>
      <c r="AH871" s="36">
        <f>SUMIFS(рўйхат!AI:AI,рўйхат!$CY:$CY,$B$872,рўйхат!$B:$B,$C871)</f>
        <v/>
      </c>
      <c r="AI871" s="35">
        <f>SUMIFS(рўйхат!AJ:AJ,рўйхат!$CY:$CY,$B$872,рўйхат!$B:$B,$C871)</f>
        <v/>
      </c>
      <c r="AJ871" s="36">
        <f>SUMIFS(рўйхат!AK:AK,рўйхат!$CY:$CY,$B$872,рўйхат!$B:$B,$C871)</f>
        <v/>
      </c>
      <c r="AK871" s="35">
        <f>SUMIFS(рўйхат!AL:AL,рўйхат!$CY:$CY,$B$872,рўйхат!$B:$B,$C871)</f>
        <v/>
      </c>
      <c r="AL871" s="36">
        <f>SUMIFS(рўйхат!AM:AM,рўйхат!$CY:$CY,$B$872,рўйхат!$B:$B,$C871)</f>
        <v/>
      </c>
      <c r="AM871" s="77">
        <f>IFERROR(Q871/E871,0)</f>
        <v/>
      </c>
      <c r="AN871" s="77">
        <f>IFERROR(R871/F871,0)</f>
        <v/>
      </c>
      <c r="AO871" s="35">
        <f>SUMIFS(рўйхат!AX:AX,рўйхат!$CY:$CY,$B$872,рўйхат!$B:$B,$C871)</f>
        <v/>
      </c>
      <c r="AP871" s="36">
        <f>SUMIFS(рўйхат!AY:AY,рўйхат!$CY:$CY,$B$872,рўйхат!$B:$B,$C871)</f>
        <v/>
      </c>
      <c r="AQ871" s="35">
        <f>SUMIFS(рўйхат!AZ:AZ,рўйхат!$CY:$CY,$B$872,рўйхат!$B:$B,$C871)</f>
        <v/>
      </c>
      <c r="AR871" s="36">
        <f>SUMIFS(рўйхат!BA:BA,рўйхат!$CY:$CY,$B$872,рўйхат!$B:$B,$C871)</f>
        <v/>
      </c>
      <c r="AS871" s="35">
        <f>SUMIFS(рўйхат!BB:BB,рўйхат!$CY:$CY,$B$872,рўйхат!$B:$B,$C871)</f>
        <v/>
      </c>
      <c r="AT871" s="36">
        <f>SUMIFS(рўйхат!BC:BC,рўйхат!$CY:$CY,$B$872,рўйхат!$B:$B,$C871)</f>
        <v/>
      </c>
      <c r="AU871" s="35">
        <f>SUMIFS(рўйхат!BD:BD,рўйхат!$CY:$CY,$B$872,рўйхат!$B:$B,$C871)</f>
        <v/>
      </c>
      <c r="AV871" s="36">
        <f>SUMIFS(рўйхат!BE:BE,рўйхат!$CY:$CY,$B$872,рўйхат!$B:$B,$C871)</f>
        <v/>
      </c>
      <c r="AW871" s="35">
        <f>SUMIFS(рўйхат!BF:BF,рўйхат!$CY:$CY,$B$872,рўйхат!$B:$B,$C871)</f>
        <v/>
      </c>
      <c r="AX871" s="36">
        <f>SUMIFS(рўйхат!BG:BG,рўйхат!$CY:$CY,$B$872,рўйхат!$B:$B,$C871)</f>
        <v/>
      </c>
      <c r="AY871" s="35">
        <f>SUMIFS(рўйхат!BH:BH,рўйхат!$CY:$CY,$B$872,рўйхат!$B:$B,$C871)</f>
        <v/>
      </c>
      <c r="AZ871" s="36">
        <f>SUMIFS(рўйхат!BI:BI,рўйхат!$CY:$CY,$B$872,рўйхат!$B:$B,$C871)</f>
        <v/>
      </c>
      <c r="BA871" s="35">
        <f>SUMIFS(рўйхат!BJ:BJ,рўйхат!$CY:$CY,$B$872,рўйхат!$B:$B,$C871)</f>
        <v/>
      </c>
      <c r="BB871" s="36">
        <f>SUMIFS(рўйхат!BK:BK,рўйхат!$CY:$CY,$B$872,рўйхат!$B:$B,$C871)</f>
        <v/>
      </c>
      <c r="BC871" s="77">
        <f>IFERROR(AO871/E871,0)</f>
        <v/>
      </c>
      <c r="BD871" s="77">
        <f>IFERROR(AP871/F871,0)</f>
        <v/>
      </c>
      <c r="BE871" s="35">
        <f>SUMIFS(рўйхат!BL:BL,рўйхат!$CY:$CY,$B$872,рўйхат!$B:$B,$C871)</f>
        <v/>
      </c>
      <c r="BF871" s="36">
        <f>SUMIFS(рўйхат!BM:BM,рўйхат!$CY:$CY,$B$872,рўйхат!$B:$B,$C871)</f>
        <v/>
      </c>
      <c r="BG871" s="35">
        <f>SUMIFS(рўйхат!BN:BN,рўйхат!$CY:$CY,$B$872,рўйхат!$B:$B,$C871)</f>
        <v/>
      </c>
      <c r="BH871" s="36">
        <f>SUMIFS(рўйхат!BO:BO,рўйхат!$CY:$CY,$B$872,рўйхат!$B:$B,$C871)</f>
        <v/>
      </c>
      <c r="BI871" s="35">
        <f>SUMIFS(рўйхат!BP:BP,рўйхат!$CY:$CY,$B$872,рўйхат!$B:$B,$C871)</f>
        <v/>
      </c>
      <c r="BJ871" s="36">
        <f>SUMIFS(рўйхат!BQ:BQ,рўйхат!$CY:$CY,$B$872,рўйхат!$B:$B,$C871)</f>
        <v/>
      </c>
      <c r="BK871" s="35">
        <f>SUMIFS(рўйхат!BR:BR,рўйхат!$CY:$CY,$B$872,рўйхат!$B:$B,$C871)</f>
        <v/>
      </c>
      <c r="BL871" s="36">
        <f>SUMIFS(рўйхат!BS:BS,рўйхат!$CY:$CY,$B$872,рўйхат!$B:$B,$C871)</f>
        <v/>
      </c>
      <c r="BM871" s="35">
        <f>SUMIFS(рўйхат!BT:BT,рўйхат!$CY:$CY,$B$872,рўйхат!$B:$B,$C871)</f>
        <v/>
      </c>
      <c r="BN871" s="36">
        <f>SUMIFS(рўйхат!BU:BU,рўйхат!$CY:$CY,$B$872,рўйхат!$B:$B,$C871)</f>
        <v/>
      </c>
      <c r="BO871" s="35">
        <f>SUMIFS(рўйхат!BX:BX,рўйхат!$CY:$CY,$B$872,рўйхат!$B:$B,$C871)</f>
        <v/>
      </c>
      <c r="BP871" s="36">
        <f>SUMIFS(рўйхат!BY:BY,рўйхат!$CY:$CY,$B$872,рўйхат!$B:$B,$C871)</f>
        <v/>
      </c>
      <c r="BQ871" s="35">
        <f>SUMIFS(рўйхат!BZ:BZ,рўйхат!$CY:$CY,$B$872,рўйхат!$B:$B,$C871)</f>
        <v/>
      </c>
      <c r="BR871" s="36">
        <f>SUMIFS(рўйхат!CA:CA,рўйхат!$CY:$CY,$B$872,рўйхат!$B:$B,$C871)</f>
        <v/>
      </c>
      <c r="BS871" s="35">
        <f>SUMIFS(рўйхат!CB:CB,рўйхат!$CY:$CY,$B$872,рўйхат!$B:$B,$C871)</f>
        <v/>
      </c>
      <c r="BT871" s="36">
        <f>SUMIFS(рўйхат!CC:CC,рўйхат!$CY:$CY,$B$872,рўйхат!$B:$B,$C871)</f>
        <v/>
      </c>
      <c r="BU871" s="35">
        <f>SUMIFS(рўйхат!CD:CD,рўйхат!$CY:$CY,$B$872,рўйхат!$B:$B,$C871)</f>
        <v/>
      </c>
      <c r="BV871" s="36">
        <f>SUMIFS(рўйхат!CE:CE,рўйхат!$CY:$CY,$B$872,рўйхат!$B:$B,$C871)</f>
        <v/>
      </c>
      <c r="BW871" s="35">
        <f>SUMIFS(рўйхат!CH:CH,рўйхат!$CY:$CY,$B$872,рўйхат!$B:$B,$C871)</f>
        <v/>
      </c>
      <c r="BX871" s="36">
        <f>SUMIFS(рўйхат!CI:CI,рўйхат!$CY:$CY,$B$872,рўйхат!$B:$B,$C871)</f>
        <v/>
      </c>
      <c r="BY871" s="35">
        <f>SUMIFS(рўйхат!CJ:CJ,рўйхат!$CY:$CY,$B$872,рўйхат!$B:$B,$C871)</f>
        <v/>
      </c>
      <c r="BZ871" s="36">
        <f>SUMIFS(рўйхат!CK:CK,рўйхат!$CY:$CY,$B$872,рўйхат!$B:$B,$C871)</f>
        <v/>
      </c>
      <c r="CA871" s="35">
        <f>SUMIFS(рўйхат!CL:CL,рўйхат!$CY:$CY,$B$872,рўйхат!$B:$B,$C871)</f>
        <v/>
      </c>
      <c r="CB871" s="36">
        <f>SUMIFS(рўйхат!CM:CM,рўйхат!$CY:$CY,$B$872,рўйхат!$B:$B,$C871)</f>
        <v/>
      </c>
      <c r="CC871" s="35">
        <f>SUMIFS(рўйхат!CN:CN,рўйхат!$CY:$CY,$B$872,рўйхат!$B:$B,$C871)</f>
        <v/>
      </c>
      <c r="CD871" s="36">
        <f>SUMIFS(рўйхат!CO:CO,рўйхат!$CY:$CY,$B$872,рўйхат!$B:$B,$C871)</f>
        <v/>
      </c>
      <c r="CE871" s="77">
        <f>IFERROR(BE871/(Q871+BE871),0)</f>
        <v/>
      </c>
      <c r="CF871" s="78">
        <f>IFERROR(BF871/(R871+BF871),0)</f>
        <v/>
      </c>
      <c r="CG871" s="8">
        <f>COUNTIFS(B:B,B871)</f>
        <v/>
      </c>
    </row>
    <row r="872" collapsed="1" ht="50.45" customFormat="1" customHeight="1" s="64">
      <c r="A872" s="15" t="n">
        <v>27</v>
      </c>
      <c r="B872" s="198" t="inlineStr">
        <is>
          <t>Харидларда шартномада кўрсатилган товарларни фактура орқали етказилган товарлар билан солиштирмаси</t>
        </is>
      </c>
      <c r="C872" s="199" t="n"/>
      <c r="D872" s="16" t="inlineStr">
        <is>
          <t>А.Усманов</t>
        </is>
      </c>
      <c r="E872" s="17">
        <f>SUMIF(рўйхат!$CY:$CY,$B872,рўйхат!F:F)</f>
        <v/>
      </c>
      <c r="F872" s="18">
        <f>SUMIF(рўйхат!$CY:$CY,$B872,рўйхат!G:G)</f>
        <v/>
      </c>
      <c r="G872" s="17">
        <f>SUMIF(рўйхат!$CY:$CY,$B872,рўйхат!H:H)</f>
        <v/>
      </c>
      <c r="H872" s="18">
        <f>SUMIF(рўйхат!$CY:$CY,$B872,рўйхат!I:I)</f>
        <v/>
      </c>
      <c r="I872" s="17">
        <f>SUMIF(рўйхат!$CY:$CY,$B872,рўйхат!J:J)</f>
        <v/>
      </c>
      <c r="J872" s="18">
        <f>SUMIF(рўйхат!$CY:$CY,$B872,рўйхат!K:K)</f>
        <v/>
      </c>
      <c r="K872" s="17">
        <f>SUMIF(рўйхат!$CY:$CY,$B872,рўйхат!L:L)</f>
        <v/>
      </c>
      <c r="L872" s="18">
        <f>SUMIF(рўйхат!$CY:$CY,$B872,рўйхат!M:M)</f>
        <v/>
      </c>
      <c r="M872" s="17">
        <f>SUMIF(рўйхат!$CY:$CY,$B872,рўйхат!N:N)</f>
        <v/>
      </c>
      <c r="N872" s="18">
        <f>SUMIF(рўйхат!$CY:$CY,$B872,рўйхат!O:O)</f>
        <v/>
      </c>
      <c r="O872" s="75">
        <f>IFERROR(M872/E872,0)</f>
        <v/>
      </c>
      <c r="P872" s="75">
        <f>IFERROR(N872/F872,0)</f>
        <v/>
      </c>
      <c r="Q872" s="17">
        <f>SUMIF(рўйхат!$CY:$CY,$B872,рўйхат!P:P)</f>
        <v/>
      </c>
      <c r="R872" s="18">
        <f>SUMIF(рўйхат!$CY:$CY,$B872,рўйхат!Q:Q)</f>
        <v/>
      </c>
      <c r="S872" s="17">
        <f>SUMIF(рўйхат!$CY:$CY,$B872,рўйхат!R:R)</f>
        <v/>
      </c>
      <c r="T872" s="18">
        <f>SUMIF(рўйхат!$CY:$CY,$B872,рўйхат!S:S)</f>
        <v/>
      </c>
      <c r="U872" s="17">
        <f>SUMIF(рўйхат!$CY:$CY,$B872,рўйхат!T:T)</f>
        <v/>
      </c>
      <c r="V872" s="18">
        <f>SUMIF(рўйхат!$CY:$CY,$B872,рўйхат!U:U)</f>
        <v/>
      </c>
      <c r="W872" s="17">
        <f>SUMIF(рўйхат!$CY:$CY,$B872,рўйхат!V:V)</f>
        <v/>
      </c>
      <c r="X872" s="18">
        <f>SUMIF(рўйхат!$CY:$CY,$B872,рўйхат!W:W)</f>
        <v/>
      </c>
      <c r="Y872" s="17">
        <f>SUMIF(рўйхат!$CY:$CY,$B872,рўйхат!X:X)</f>
        <v/>
      </c>
      <c r="Z872" s="18">
        <f>SUMIF(рўйхат!$CY:$CY,$B872,рўйхат!Y:Y)</f>
        <v/>
      </c>
      <c r="AA872" s="17">
        <f>SUMIF(рўйхат!$CY:$CY,$B872,рўйхат!Z:Z)</f>
        <v/>
      </c>
      <c r="AB872" s="18">
        <f>SUMIF(рўйхат!$CY:$CY,$B872,рўйхат!AA:AA)</f>
        <v/>
      </c>
      <c r="AC872" s="17">
        <f>SUMIF(рўйхат!$CY:$CY,$B872,рўйхат!AB:AB)</f>
        <v/>
      </c>
      <c r="AD872" s="18">
        <f>SUMIF(рўйхат!$CY:$CY,$B872,рўйхат!AC:AC)</f>
        <v/>
      </c>
      <c r="AE872" s="17">
        <f>SUMIF(рўйхат!$CY:$CY,$B872,рўйхат!AD:AD)</f>
        <v/>
      </c>
      <c r="AF872" s="18">
        <f>SUMIF(рўйхат!$CY:$CY,$B872,рўйхат!AE:AE)</f>
        <v/>
      </c>
      <c r="AG872" s="17">
        <f>SUMIF(рўйхат!$CY:$CY,$B872,рўйхат!AH:AH)</f>
        <v/>
      </c>
      <c r="AH872" s="18">
        <f>SUMIF(рўйхат!$CY:$CY,$B872,рўйхат!AI:AI)</f>
        <v/>
      </c>
      <c r="AI872" s="17">
        <f>SUMIF(рўйхат!$CY:$CY,$B872,рўйхат!AJ:AJ)</f>
        <v/>
      </c>
      <c r="AJ872" s="18">
        <f>SUMIF(рўйхат!$CY:$CY,$B872,рўйхат!AK:AK)</f>
        <v/>
      </c>
      <c r="AK872" s="17">
        <f>SUMIF(рўйхат!$CY:$CY,$B872,рўйхат!AL:AL)</f>
        <v/>
      </c>
      <c r="AL872" s="18">
        <f>SUMIF(рўйхат!$CY:$CY,$B872,рўйхат!AM:AM)</f>
        <v/>
      </c>
      <c r="AM872" s="41">
        <f>IFERROR(Q872/E872,0)</f>
        <v/>
      </c>
      <c r="AN872" s="41">
        <f>IFERROR(R872/F872,0)</f>
        <v/>
      </c>
      <c r="AO872" s="17">
        <f>SUMIF(рўйхат!$CY:$CY,$B872,рўйхат!AX:AX)</f>
        <v/>
      </c>
      <c r="AP872" s="18">
        <f>SUMIF(рўйхат!$CY:$CY,$B872,рўйхат!AY:AY)</f>
        <v/>
      </c>
      <c r="AQ872" s="17">
        <f>SUMIF(рўйхат!$CY:$CY,$B872,рўйхат!AZ:AZ)</f>
        <v/>
      </c>
      <c r="AR872" s="18">
        <f>SUMIF(рўйхат!$CY:$CY,$B872,рўйхат!BA:BA)</f>
        <v/>
      </c>
      <c r="AS872" s="17">
        <f>SUMIF(рўйхат!$CY:$CY,$B872,рўйхат!BB:BB)</f>
        <v/>
      </c>
      <c r="AT872" s="18">
        <f>SUMIF(рўйхат!$CY:$CY,$B872,рўйхат!BC:BC)</f>
        <v/>
      </c>
      <c r="AU872" s="17">
        <f>SUMIF(рўйхат!$CY:$CY,$B872,рўйхат!BD:BD)</f>
        <v/>
      </c>
      <c r="AV872" s="18">
        <f>SUMIF(рўйхат!$CY:$CY,$B872,рўйхат!BE:BE)</f>
        <v/>
      </c>
      <c r="AW872" s="17">
        <f>SUMIF(рўйхат!$CY:$CY,$B872,рўйхат!BF:BF)</f>
        <v/>
      </c>
      <c r="AX872" s="18">
        <f>SUMIF(рўйхат!$CY:$CY,$B872,рўйхат!BG:BG)</f>
        <v/>
      </c>
      <c r="AY872" s="17">
        <f>SUMIF(рўйхат!$CY:$CY,$B872,рўйхат!BH:BH)</f>
        <v/>
      </c>
      <c r="AZ872" s="18">
        <f>SUMIF(рўйхат!$CY:$CY,$B872,рўйхат!BI:BI)</f>
        <v/>
      </c>
      <c r="BA872" s="17">
        <f>SUMIF(рўйхат!$CY:$CY,$B872,рўйхат!BJ:BJ)</f>
        <v/>
      </c>
      <c r="BB872" s="18">
        <f>SUMIF(рўйхат!$CY:$CY,$B872,рўйхат!BK:BK)</f>
        <v/>
      </c>
      <c r="BC872" s="41">
        <f>IFERROR(AO872/E872,0)</f>
        <v/>
      </c>
      <c r="BD872" s="41">
        <f>IFERROR(AP872/F872,0)</f>
        <v/>
      </c>
      <c r="BE872" s="17">
        <f>SUMIF(рўйхат!$CY:$CY,$B872,рўйхат!BL:BL)</f>
        <v/>
      </c>
      <c r="BF872" s="18">
        <f>SUMIF(рўйхат!$CY:$CY,$B872,рўйхат!BM:BM)</f>
        <v/>
      </c>
      <c r="BG872" s="17">
        <f>SUMIF(рўйхат!$CY:$CY,$B872,рўйхат!BN:BN)</f>
        <v/>
      </c>
      <c r="BH872" s="18">
        <f>SUMIF(рўйхат!$CY:$CY,$B872,рўйхат!BO:BO)</f>
        <v/>
      </c>
      <c r="BI872" s="17">
        <f>SUMIF(рўйхат!$CY:$CY,$B872,рўйхат!BP:BP)</f>
        <v/>
      </c>
      <c r="BJ872" s="18">
        <f>SUMIF(рўйхат!$CY:$CY,$B872,рўйхат!BQ:BQ)</f>
        <v/>
      </c>
      <c r="BK872" s="17">
        <f>SUMIF(рўйхат!$CY:$CY,$B872,рўйхат!BR:BR)</f>
        <v/>
      </c>
      <c r="BL872" s="18">
        <f>SUMIF(рўйхат!$CY:$CY,$B872,рўйхат!BS:BS)</f>
        <v/>
      </c>
      <c r="BM872" s="17">
        <f>SUMIF(рўйхат!$CY:$CY,$B872,рўйхат!BT:BT)</f>
        <v/>
      </c>
      <c r="BN872" s="18">
        <f>SUMIF(рўйхат!$CY:$CY,$B872,рўйхат!BU:BU)</f>
        <v/>
      </c>
      <c r="BO872" s="17">
        <f>SUMIF(рўйхат!$CY:$CY,$B872,рўйхат!BX:BX)</f>
        <v/>
      </c>
      <c r="BP872" s="18">
        <f>SUMIF(рўйхат!$CY:$CY,$B872,рўйхат!BY:BY)</f>
        <v/>
      </c>
      <c r="BQ872" s="17">
        <f>SUMIF(рўйхат!$CY:$CY,$B872,рўйхат!BZ:BZ)</f>
        <v/>
      </c>
      <c r="BR872" s="18">
        <f>SUMIF(рўйхат!$CY:$CY,$B872,рўйхат!CA:CA)</f>
        <v/>
      </c>
      <c r="BS872" s="17">
        <f>SUMIF(рўйхат!$CY:$CY,$B872,рўйхат!CB:CB)</f>
        <v/>
      </c>
      <c r="BT872" s="18">
        <f>SUMIF(рўйхат!$CY:$CY,$B872,рўйхат!CC:CC)</f>
        <v/>
      </c>
      <c r="BU872" s="17">
        <f>SUMIF(рўйхат!$CY:$CY,$B872,рўйхат!CD:CD)</f>
        <v/>
      </c>
      <c r="BV872" s="18">
        <f>SUMIF(рўйхат!$CY:$CY,$B872,рўйхат!CE:CE)</f>
        <v/>
      </c>
      <c r="BW872" s="17">
        <f>SUMIF(рўйхат!$CY:$CY,$B872,рўйхат!CH:CH)</f>
        <v/>
      </c>
      <c r="BX872" s="18">
        <f>SUMIF(рўйхат!$CY:$CY,$B872,рўйхат!CI:CI)</f>
        <v/>
      </c>
      <c r="BY872" s="17">
        <f>SUMIF(рўйхат!$CY:$CY,$B872,рўйхат!CJ:CJ)</f>
        <v/>
      </c>
      <c r="BZ872" s="18">
        <f>SUMIF(рўйхат!$CY:$CY,$B872,рўйхат!CK:CK)</f>
        <v/>
      </c>
      <c r="CA872" s="17">
        <f>SUMIF(рўйхат!$CY:$CY,$B872,рўйхат!CL:CL)</f>
        <v/>
      </c>
      <c r="CB872" s="18">
        <f>SUMIF(рўйхат!$CY:$CY,$B872,рўйхат!CM:CM)</f>
        <v/>
      </c>
      <c r="CC872" s="17">
        <f>SUMIF(рўйхат!$CY:$CY,$B872,рўйхат!CN:CN)</f>
        <v/>
      </c>
      <c r="CD872" s="18">
        <f>SUMIF(рўйхат!$CY:$CY,$B872,рўйхат!CO:CO)</f>
        <v/>
      </c>
      <c r="CE872" s="41">
        <f>IFERROR(BE872/(Q872+BE872),0)</f>
        <v/>
      </c>
      <c r="CF872" s="42">
        <f>IFERROR(BF872/(R872+BF872),0)</f>
        <v/>
      </c>
      <c r="CG872" s="8">
        <f>COUNTIFS(B:B,B872)</f>
        <v/>
      </c>
    </row>
    <row r="873" hidden="1" outlineLevel="1" ht="17.1" customFormat="1" customHeight="1" s="8">
      <c r="A873" s="39" t="n"/>
      <c r="B873" s="50" t="n">
        <v>1</v>
      </c>
      <c r="C873" s="65" t="inlineStr">
        <is>
          <t>Адлия вазирлиги</t>
        </is>
      </c>
      <c r="D873" s="16" t="n"/>
      <c r="E873" s="35">
        <f>SUMIFS(рўйхат!F:F,рўйхат!$CY:$CY,$B$904,рўйхат!$B:$B,$C873)</f>
        <v/>
      </c>
      <c r="F873" s="36">
        <f>SUMIFS(рўйхат!G:G,рўйхат!$CY:$CY,$B$904,рўйхат!$B:$B,$C873)</f>
        <v/>
      </c>
      <c r="G873" s="35">
        <f>SUMIFS(рўйхат!H:H,рўйхат!$CY:$CY,$B$904,рўйхат!$B:$B,$C873)</f>
        <v/>
      </c>
      <c r="H873" s="36">
        <f>SUMIFS(рўйхат!I:I,рўйхат!$CY:$CY,$B$904,рўйхат!$B:$B,$C873)</f>
        <v/>
      </c>
      <c r="I873" s="35">
        <f>SUMIFS(рўйхат!J:J,рўйхат!$CY:$CY,$B$904,рўйхат!$B:$B,$C873)</f>
        <v/>
      </c>
      <c r="J873" s="36">
        <f>SUMIFS(рўйхат!K:K,рўйхат!$CY:$CY,$B$904,рўйхат!$B:$B,$C873)</f>
        <v/>
      </c>
      <c r="K873" s="35">
        <f>SUMIFS(рўйхат!L:L,рўйхат!$CY:$CY,$B$904,рўйхат!$B:$B,$C873)</f>
        <v/>
      </c>
      <c r="L873" s="36">
        <f>SUMIFS(рўйхат!M:M,рўйхат!$CY:$CY,$B$904,рўйхат!$B:$B,$C873)</f>
        <v/>
      </c>
      <c r="M873" s="35">
        <f>SUMIFS(рўйхат!N:N,рўйхат!$CY:$CY,$B$904,рўйхат!$B:$B,$C873)</f>
        <v/>
      </c>
      <c r="N873" s="36">
        <f>SUMIFS(рўйхат!O:O,рўйхат!$CY:$CY,$B$904,рўйхат!$B:$B,$C873)</f>
        <v/>
      </c>
      <c r="O873" s="34">
        <f>IFERROR(M873/E873,0)</f>
        <v/>
      </c>
      <c r="P873" s="34">
        <f>IFERROR(N873/F873,0)</f>
        <v/>
      </c>
      <c r="Q873" s="35">
        <f>SUMIFS(рўйхат!P:P,рўйхат!$CY:$CY,$B$904,рўйхат!$B:$B,$C873)</f>
        <v/>
      </c>
      <c r="R873" s="36">
        <f>SUMIFS(рўйхат!Q:Q,рўйхат!$CY:$CY,$B$904,рўйхат!$B:$B,$C873)</f>
        <v/>
      </c>
      <c r="S873" s="35">
        <f>SUMIFS(рўйхат!R:R,рўйхат!$CY:$CY,$B$904,рўйхат!$B:$B,$C873)</f>
        <v/>
      </c>
      <c r="T873" s="36">
        <f>SUMIFS(рўйхат!S:S,рўйхат!$CY:$CY,$B$904,рўйхат!$B:$B,$C873)</f>
        <v/>
      </c>
      <c r="U873" s="35">
        <f>SUMIFS(рўйхат!T:T,рўйхат!$CY:$CY,$B$904,рўйхат!$B:$B,$C873)</f>
        <v/>
      </c>
      <c r="V873" s="36">
        <f>SUMIFS(рўйхат!U:U,рўйхат!$CY:$CY,$B$904,рўйхат!$B:$B,$C873)</f>
        <v/>
      </c>
      <c r="W873" s="35">
        <f>SUMIFS(рўйхат!V:V,рўйхат!$CY:$CY,$B$904,рўйхат!$B:$B,$C873)</f>
        <v/>
      </c>
      <c r="X873" s="36">
        <f>SUMIFS(рўйхат!W:W,рўйхат!$CY:$CY,$B$904,рўйхат!$B:$B,$C873)</f>
        <v/>
      </c>
      <c r="Y873" s="35">
        <f>SUMIFS(рўйхат!X:X,рўйхат!$CY:$CY,$B$904,рўйхат!$B:$B,$C873)</f>
        <v/>
      </c>
      <c r="Z873" s="36">
        <f>SUMIFS(рўйхат!Y:Y,рўйхат!$CY:$CY,$B$904,рўйхат!$B:$B,$C873)</f>
        <v/>
      </c>
      <c r="AA873" s="35">
        <f>SUMIFS(рўйхат!Z:Z,рўйхат!$CY:$CY,$B$904,рўйхат!$B:$B,$C873)</f>
        <v/>
      </c>
      <c r="AB873" s="36">
        <f>SUMIFS(рўйхат!AA:AA,рўйхат!$CY:$CY,$B$904,рўйхат!$B:$B,$C873)</f>
        <v/>
      </c>
      <c r="AC873" s="35">
        <f>SUMIFS(рўйхат!AB:AB,рўйхат!$CY:$CY,$B$904,рўйхат!$B:$B,$C873)</f>
        <v/>
      </c>
      <c r="AD873" s="36">
        <f>SUMIFS(рўйхат!AC:AC,рўйхат!$CY:$CY,$B$904,рўйхат!$B:$B,$C873)</f>
        <v/>
      </c>
      <c r="AE873" s="35">
        <f>SUMIFS(рўйхат!AD:AD,рўйхат!$CY:$CY,$B$904,рўйхат!$B:$B,$C873)</f>
        <v/>
      </c>
      <c r="AF873" s="36">
        <f>SUMIFS(рўйхат!AE:AE,рўйхат!$CY:$CY,$B$904,рўйхат!$B:$B,$C873)</f>
        <v/>
      </c>
      <c r="AG873" s="35">
        <f>SUMIFS(рўйхат!AH:AH,рўйхат!$CY:$CY,$B$904,рўйхат!$B:$B,$C873)</f>
        <v/>
      </c>
      <c r="AH873" s="36">
        <f>SUMIFS(рўйхат!AI:AI,рўйхат!$CY:$CY,$B$904,рўйхат!$B:$B,$C873)</f>
        <v/>
      </c>
      <c r="AI873" s="35">
        <f>SUMIFS(рўйхат!AJ:AJ,рўйхат!$CY:$CY,$B$904,рўйхат!$B:$B,$C873)</f>
        <v/>
      </c>
      <c r="AJ873" s="36">
        <f>SUMIFS(рўйхат!AK:AK,рўйхат!$CY:$CY,$B$904,рўйхат!$B:$B,$C873)</f>
        <v/>
      </c>
      <c r="AK873" s="35">
        <f>SUMIFS(рўйхат!AL:AL,рўйхат!$CY:$CY,$B$904,рўйхат!$B:$B,$C873)</f>
        <v/>
      </c>
      <c r="AL873" s="36">
        <f>SUMIFS(рўйхат!AM:AM,рўйхат!$CY:$CY,$B$904,рўйхат!$B:$B,$C873)</f>
        <v/>
      </c>
      <c r="AM873" s="77">
        <f>IFERROR(Q873/E873,0)</f>
        <v/>
      </c>
      <c r="AN873" s="77">
        <f>IFERROR(R873/F873,0)</f>
        <v/>
      </c>
      <c r="AO873" s="36">
        <f>SUMIFS(рўйхат!AX:AX,рўйхат!$CY:$CY,$B$904,рўйхат!$B:$B,$C873)</f>
        <v/>
      </c>
      <c r="AP873" s="36">
        <f>SUMIFS(рўйхат!AY:AY,рўйхат!$CY:$CY,$B$904,рўйхат!$B:$B,$C873)</f>
        <v/>
      </c>
      <c r="AQ873" s="35">
        <f>SUMIFS(рўйхат!AZ:AZ,рўйхат!$CY:$CY,$B$904,рўйхат!$B:$B,$C873)</f>
        <v/>
      </c>
      <c r="AR873" s="36">
        <f>SUMIFS(рўйхат!BA:BA,рўйхат!$CY:$CY,$B$904,рўйхат!$B:$B,$C873)</f>
        <v/>
      </c>
      <c r="AS873" s="35">
        <f>SUMIFS(рўйхат!BB:BB,рўйхат!$CY:$CY,$B$904,рўйхат!$B:$B,$C873)</f>
        <v/>
      </c>
      <c r="AT873" s="36">
        <f>SUMIFS(рўйхат!BC:BC,рўйхат!$CY:$CY,$B$904,рўйхат!$B:$B,$C873)</f>
        <v/>
      </c>
      <c r="AU873" s="35">
        <f>SUMIFS(рўйхат!BD:BD,рўйхат!$CY:$CY,$B$904,рўйхат!$B:$B,$C873)</f>
        <v/>
      </c>
      <c r="AV873" s="36">
        <f>SUMIFS(рўйхат!BE:BE,рўйхат!$CY:$CY,$B$904,рўйхат!$B:$B,$C873)</f>
        <v/>
      </c>
      <c r="AW873" s="35">
        <f>SUMIFS(рўйхат!BF:BF,рўйхат!$CY:$CY,$B$904,рўйхат!$B:$B,$C873)</f>
        <v/>
      </c>
      <c r="AX873" s="36">
        <f>SUMIFS(рўйхат!BG:BG,рўйхат!$CY:$CY,$B$904,рўйхат!$B:$B,$C873)</f>
        <v/>
      </c>
      <c r="AY873" s="35">
        <f>SUMIFS(рўйхат!BH:BH,рўйхат!$CY:$CY,$B$904,рўйхат!$B:$B,$C873)</f>
        <v/>
      </c>
      <c r="AZ873" s="36">
        <f>SUMIFS(рўйхат!BI:BI,рўйхат!$CY:$CY,$B$904,рўйхат!$B:$B,$C873)</f>
        <v/>
      </c>
      <c r="BA873" s="35">
        <f>SUMIFS(рўйхат!BJ:BJ,рўйхат!$CY:$CY,$B$904,рўйхат!$B:$B,$C873)</f>
        <v/>
      </c>
      <c r="BB873" s="36">
        <f>SUMIFS(рўйхат!BK:BK,рўйхат!$CY:$CY,$B$904,рўйхат!$B:$B,$C873)</f>
        <v/>
      </c>
      <c r="BC873" s="77">
        <f>IFERROR(AO873/E873,0)</f>
        <v/>
      </c>
      <c r="BD873" s="77">
        <f>IFERROR(AP873/F873,0)</f>
        <v/>
      </c>
      <c r="BE873" s="35">
        <f>SUMIFS(рўйхат!BL:BL,рўйхат!$CY:$CY,$B$904,рўйхат!$B:$B,$C873)</f>
        <v/>
      </c>
      <c r="BF873" s="36">
        <f>SUMIFS(рўйхат!BM:BM,рўйхат!$CY:$CY,$B$904,рўйхат!$B:$B,$C873)</f>
        <v/>
      </c>
      <c r="BG873" s="35">
        <f>SUMIFS(рўйхат!BN:BN,рўйхат!$CY:$CY,$B$904,рўйхат!$B:$B,$C873)</f>
        <v/>
      </c>
      <c r="BH873" s="36">
        <f>SUMIFS(рўйхат!BO:BO,рўйхат!$CY:$CY,$B$904,рўйхат!$B:$B,$C873)</f>
        <v/>
      </c>
      <c r="BI873" s="35">
        <f>SUMIFS(рўйхат!BP:BP,рўйхат!$CY:$CY,$B$904,рўйхат!$B:$B,$C873)</f>
        <v/>
      </c>
      <c r="BJ873" s="36">
        <f>SUMIFS(рўйхат!BQ:BQ,рўйхат!$CY:$CY,$B$904,рўйхат!$B:$B,$C873)</f>
        <v/>
      </c>
      <c r="BK873" s="35">
        <f>SUMIFS(рўйхат!BR:BR,рўйхат!$CY:$CY,$B$904,рўйхат!$B:$B,$C873)</f>
        <v/>
      </c>
      <c r="BL873" s="36">
        <f>SUMIFS(рўйхат!BS:BS,рўйхат!$CY:$CY,$B$904,рўйхат!$B:$B,$C873)</f>
        <v/>
      </c>
      <c r="BM873" s="35">
        <f>SUMIFS(рўйхат!BT:BT,рўйхат!$CY:$CY,$B$904,рўйхат!$B:$B,$C873)</f>
        <v/>
      </c>
      <c r="BN873" s="36">
        <f>SUMIFS(рўйхат!BU:BU,рўйхат!$CY:$CY,$B$904,рўйхат!$B:$B,$C873)</f>
        <v/>
      </c>
      <c r="BO873" s="35">
        <f>SUMIFS(рўйхат!BX:BX,рўйхат!$CY:$CY,$B$904,рўйхат!$B:$B,$C873)</f>
        <v/>
      </c>
      <c r="BP873" s="36">
        <f>SUMIFS(рўйхат!BY:BY,рўйхат!$CY:$CY,$B$904,рўйхат!$B:$B,$C873)</f>
        <v/>
      </c>
      <c r="BQ873" s="35">
        <f>SUMIFS(рўйхат!BZ:BZ,рўйхат!$CY:$CY,$B$904,рўйхат!$B:$B,$C873)</f>
        <v/>
      </c>
      <c r="BR873" s="36">
        <f>SUMIFS(рўйхат!CA:CA,рўйхат!$CY:$CY,$B$904,рўйхат!$B:$B,$C873)</f>
        <v/>
      </c>
      <c r="BS873" s="35">
        <f>SUMIFS(рўйхат!CB:CB,рўйхат!$CY:$CY,$B$904,рўйхат!$B:$B,$C873)</f>
        <v/>
      </c>
      <c r="BT873" s="36">
        <f>SUMIFS(рўйхат!CC:CC,рўйхат!$CY:$CY,$B$904,рўйхат!$B:$B,$C873)</f>
        <v/>
      </c>
      <c r="BU873" s="35">
        <f>SUMIFS(рўйхат!CD:CD,рўйхат!$CY:$CY,$B$904,рўйхат!$B:$B,$C873)</f>
        <v/>
      </c>
      <c r="BV873" s="36">
        <f>SUMIFS(рўйхат!CE:CE,рўйхат!$CY:$CY,$B$904,рўйхат!$B:$B,$C873)</f>
        <v/>
      </c>
      <c r="BW873" s="35">
        <f>SUMIFS(рўйхат!CH:CH,рўйхат!$CY:$CY,$B$904,рўйхат!$B:$B,$C873)</f>
        <v/>
      </c>
      <c r="BX873" s="36">
        <f>SUMIFS(рўйхат!CI:CI,рўйхат!$CY:$CY,$B$904,рўйхат!$B:$B,$C873)</f>
        <v/>
      </c>
      <c r="BY873" s="35">
        <f>SUMIFS(рўйхат!CJ:CJ,рўйхат!$CY:$CY,$B$904,рўйхат!$B:$B,$C873)</f>
        <v/>
      </c>
      <c r="BZ873" s="36">
        <f>SUMIFS(рўйхат!CK:CK,рўйхат!$CY:$CY,$B$904,рўйхат!$B:$B,$C873)</f>
        <v/>
      </c>
      <c r="CA873" s="35">
        <f>SUMIFS(рўйхат!CL:CL,рўйхат!$CY:$CY,$B$904,рўйхат!$B:$B,$C873)</f>
        <v/>
      </c>
      <c r="CB873" s="36">
        <f>SUMIFS(рўйхат!CM:CM,рўйхат!$CY:$CY,$B$904,рўйхат!$B:$B,$C873)</f>
        <v/>
      </c>
      <c r="CC873" s="35">
        <f>SUMIFS(рўйхат!CN:CN,рўйхат!$CY:$CY,$B$904,рўйхат!$B:$B,$C873)</f>
        <v/>
      </c>
      <c r="CD873" s="36">
        <f>SUMIFS(рўйхат!CO:CO,рўйхат!$CY:$CY,$B$904,рўйхат!$B:$B,$C873)</f>
        <v/>
      </c>
      <c r="CE873" s="77">
        <f>IFERROR(BE873/(Q873+BE873),0)</f>
        <v/>
      </c>
      <c r="CF873" s="78">
        <f>IFERROR(BF873/(R873+BF873),0)</f>
        <v/>
      </c>
      <c r="CG873" s="8">
        <f>COUNTIFS(B:B,B873)</f>
        <v/>
      </c>
    </row>
    <row r="874" hidden="1" outlineLevel="1" ht="17.1" customFormat="1" customHeight="1" s="8">
      <c r="A874" s="31" t="n"/>
      <c r="B874" s="50" t="n">
        <v>2</v>
      </c>
      <c r="C874" s="66" t="inlineStr">
        <is>
          <t>Божхона қўмитаси</t>
        </is>
      </c>
      <c r="D874" s="16" t="n"/>
      <c r="E874" s="35">
        <f>SUMIFS(рўйхат!F:F,рўйхат!$CY:$CY,$B$904,рўйхат!$B:$B,$C874)</f>
        <v/>
      </c>
      <c r="F874" s="36">
        <f>SUMIFS(рўйхат!G:G,рўйхат!$CY:$CY,$B$904,рўйхат!$B:$B,$C874)</f>
        <v/>
      </c>
      <c r="G874" s="35">
        <f>SUMIFS(рўйхат!H:H,рўйхат!$CY:$CY,$B$904,рўйхат!$B:$B,$C874)</f>
        <v/>
      </c>
      <c r="H874" s="36">
        <f>SUMIFS(рўйхат!I:I,рўйхат!$CY:$CY,$B$904,рўйхат!$B:$B,$C874)</f>
        <v/>
      </c>
      <c r="I874" s="35">
        <f>SUMIFS(рўйхат!J:J,рўйхат!$CY:$CY,$B$904,рўйхат!$B:$B,$C874)</f>
        <v/>
      </c>
      <c r="J874" s="36">
        <f>SUMIFS(рўйхат!K:K,рўйхат!$CY:$CY,$B$904,рўйхат!$B:$B,$C874)</f>
        <v/>
      </c>
      <c r="K874" s="35">
        <f>SUMIFS(рўйхат!L:L,рўйхат!$CY:$CY,$B$904,рўйхат!$B:$B,$C874)</f>
        <v/>
      </c>
      <c r="L874" s="36">
        <f>SUMIFS(рўйхат!M:M,рўйхат!$CY:$CY,$B$904,рўйхат!$B:$B,$C874)</f>
        <v/>
      </c>
      <c r="M874" s="35">
        <f>SUMIFS(рўйхат!N:N,рўйхат!$CY:$CY,$B$904,рўйхат!$B:$B,$C874)</f>
        <v/>
      </c>
      <c r="N874" s="36">
        <f>SUMIFS(рўйхат!O:O,рўйхат!$CY:$CY,$B$904,рўйхат!$B:$B,$C874)</f>
        <v/>
      </c>
      <c r="O874" s="34">
        <f>IFERROR(M874/E874,0)</f>
        <v/>
      </c>
      <c r="P874" s="34">
        <f>IFERROR(N874/F874,0)</f>
        <v/>
      </c>
      <c r="Q874" s="35">
        <f>SUMIFS(рўйхат!P:P,рўйхат!$CY:$CY,$B$904,рўйхат!$B:$B,$C874)</f>
        <v/>
      </c>
      <c r="R874" s="36">
        <f>SUMIFS(рўйхат!Q:Q,рўйхат!$CY:$CY,$B$904,рўйхат!$B:$B,$C874)</f>
        <v/>
      </c>
      <c r="S874" s="35">
        <f>SUMIFS(рўйхат!R:R,рўйхат!$CY:$CY,$B$904,рўйхат!$B:$B,$C874)</f>
        <v/>
      </c>
      <c r="T874" s="36">
        <f>SUMIFS(рўйхат!S:S,рўйхат!$CY:$CY,$B$904,рўйхат!$B:$B,$C874)</f>
        <v/>
      </c>
      <c r="U874" s="35">
        <f>SUMIFS(рўйхат!T:T,рўйхат!$CY:$CY,$B$904,рўйхат!$B:$B,$C874)</f>
        <v/>
      </c>
      <c r="V874" s="36">
        <f>SUMIFS(рўйхат!U:U,рўйхат!$CY:$CY,$B$904,рўйхат!$B:$B,$C874)</f>
        <v/>
      </c>
      <c r="W874" s="35">
        <f>SUMIFS(рўйхат!V:V,рўйхат!$CY:$CY,$B$904,рўйхат!$B:$B,$C874)</f>
        <v/>
      </c>
      <c r="X874" s="36">
        <f>SUMIFS(рўйхат!W:W,рўйхат!$CY:$CY,$B$904,рўйхат!$B:$B,$C874)</f>
        <v/>
      </c>
      <c r="Y874" s="35">
        <f>SUMIFS(рўйхат!X:X,рўйхат!$CY:$CY,$B$904,рўйхат!$B:$B,$C874)</f>
        <v/>
      </c>
      <c r="Z874" s="36">
        <f>SUMIFS(рўйхат!Y:Y,рўйхат!$CY:$CY,$B$904,рўйхат!$B:$B,$C874)</f>
        <v/>
      </c>
      <c r="AA874" s="35">
        <f>SUMIFS(рўйхат!Z:Z,рўйхат!$CY:$CY,$B$904,рўйхат!$B:$B,$C874)</f>
        <v/>
      </c>
      <c r="AB874" s="36">
        <f>SUMIFS(рўйхат!AA:AA,рўйхат!$CY:$CY,$B$904,рўйхат!$B:$B,$C874)</f>
        <v/>
      </c>
      <c r="AC874" s="35">
        <f>SUMIFS(рўйхат!AB:AB,рўйхат!$CY:$CY,$B$904,рўйхат!$B:$B,$C874)</f>
        <v/>
      </c>
      <c r="AD874" s="36">
        <f>SUMIFS(рўйхат!AC:AC,рўйхат!$CY:$CY,$B$904,рўйхат!$B:$B,$C874)</f>
        <v/>
      </c>
      <c r="AE874" s="35">
        <f>SUMIFS(рўйхат!AD:AD,рўйхат!$CY:$CY,$B$904,рўйхат!$B:$B,$C874)</f>
        <v/>
      </c>
      <c r="AF874" s="36">
        <f>SUMIFS(рўйхат!AE:AE,рўйхат!$CY:$CY,$B$904,рўйхат!$B:$B,$C874)</f>
        <v/>
      </c>
      <c r="AG874" s="35">
        <f>SUMIFS(рўйхат!AH:AH,рўйхат!$CY:$CY,$B$904,рўйхат!$B:$B,$C874)</f>
        <v/>
      </c>
      <c r="AH874" s="36">
        <f>SUMIFS(рўйхат!AI:AI,рўйхат!$CY:$CY,$B$904,рўйхат!$B:$B,$C874)</f>
        <v/>
      </c>
      <c r="AI874" s="35">
        <f>SUMIFS(рўйхат!AJ:AJ,рўйхат!$CY:$CY,$B$904,рўйхат!$B:$B,$C874)</f>
        <v/>
      </c>
      <c r="AJ874" s="36">
        <f>SUMIFS(рўйхат!AK:AK,рўйхат!$CY:$CY,$B$904,рўйхат!$B:$B,$C874)</f>
        <v/>
      </c>
      <c r="AK874" s="35">
        <f>SUMIFS(рўйхат!AL:AL,рўйхат!$CY:$CY,$B$904,рўйхат!$B:$B,$C874)</f>
        <v/>
      </c>
      <c r="AL874" s="36">
        <f>SUMIFS(рўйхат!AM:AM,рўйхат!$CY:$CY,$B$904,рўйхат!$B:$B,$C874)</f>
        <v/>
      </c>
      <c r="AM874" s="77">
        <f>IFERROR(Q874/E874,0)</f>
        <v/>
      </c>
      <c r="AN874" s="77">
        <f>IFERROR(R874/F874,0)</f>
        <v/>
      </c>
      <c r="AO874" s="35">
        <f>SUMIFS(рўйхат!AX:AX,рўйхат!$CY:$CY,$B$904,рўйхат!$B:$B,$C874)</f>
        <v/>
      </c>
      <c r="AP874" s="36">
        <f>SUMIFS(рўйхат!AY:AY,рўйхат!$CY:$CY,$B$904,рўйхат!$B:$B,$C874)</f>
        <v/>
      </c>
      <c r="AQ874" s="35">
        <f>SUMIFS(рўйхат!AZ:AZ,рўйхат!$CY:$CY,$B$904,рўйхат!$B:$B,$C874)</f>
        <v/>
      </c>
      <c r="AR874" s="36">
        <f>SUMIFS(рўйхат!BA:BA,рўйхат!$CY:$CY,$B$904,рўйхат!$B:$B,$C874)</f>
        <v/>
      </c>
      <c r="AS874" s="35">
        <f>SUMIFS(рўйхат!BB:BB,рўйхат!$CY:$CY,$B$904,рўйхат!$B:$B,$C874)</f>
        <v/>
      </c>
      <c r="AT874" s="36">
        <f>SUMIFS(рўйхат!BC:BC,рўйхат!$CY:$CY,$B$904,рўйхат!$B:$B,$C874)</f>
        <v/>
      </c>
      <c r="AU874" s="35">
        <f>SUMIFS(рўйхат!BD:BD,рўйхат!$CY:$CY,$B$904,рўйхат!$B:$B,$C874)</f>
        <v/>
      </c>
      <c r="AV874" s="36">
        <f>SUMIFS(рўйхат!BE:BE,рўйхат!$CY:$CY,$B$904,рўйхат!$B:$B,$C874)</f>
        <v/>
      </c>
      <c r="AW874" s="35">
        <f>SUMIFS(рўйхат!BF:BF,рўйхат!$CY:$CY,$B$904,рўйхат!$B:$B,$C874)</f>
        <v/>
      </c>
      <c r="AX874" s="36">
        <f>SUMIFS(рўйхат!BG:BG,рўйхат!$CY:$CY,$B$904,рўйхат!$B:$B,$C874)</f>
        <v/>
      </c>
      <c r="AY874" s="35">
        <f>SUMIFS(рўйхат!BH:BH,рўйхат!$CY:$CY,$B$904,рўйхат!$B:$B,$C874)</f>
        <v/>
      </c>
      <c r="AZ874" s="36">
        <f>SUMIFS(рўйхат!BI:BI,рўйхат!$CY:$CY,$B$904,рўйхат!$B:$B,$C874)</f>
        <v/>
      </c>
      <c r="BA874" s="35">
        <f>SUMIFS(рўйхат!BJ:BJ,рўйхат!$CY:$CY,$B$904,рўйхат!$B:$B,$C874)</f>
        <v/>
      </c>
      <c r="BB874" s="36">
        <f>SUMIFS(рўйхат!BK:BK,рўйхат!$CY:$CY,$B$904,рўйхат!$B:$B,$C874)</f>
        <v/>
      </c>
      <c r="BC874" s="77">
        <f>IFERROR(AO874/E874,0)</f>
        <v/>
      </c>
      <c r="BD874" s="77">
        <f>IFERROR(AP874/F874,0)</f>
        <v/>
      </c>
      <c r="BE874" s="35">
        <f>SUMIFS(рўйхат!BL:BL,рўйхат!$CY:$CY,$B$904,рўйхат!$B:$B,$C874)</f>
        <v/>
      </c>
      <c r="BF874" s="36">
        <f>SUMIFS(рўйхат!BM:BM,рўйхат!$CY:$CY,$B$904,рўйхат!$B:$B,$C874)</f>
        <v/>
      </c>
      <c r="BG874" s="35">
        <f>SUMIFS(рўйхат!BN:BN,рўйхат!$CY:$CY,$B$904,рўйхат!$B:$B,$C874)</f>
        <v/>
      </c>
      <c r="BH874" s="36">
        <f>SUMIFS(рўйхат!BO:BO,рўйхат!$CY:$CY,$B$904,рўйхат!$B:$B,$C874)</f>
        <v/>
      </c>
      <c r="BI874" s="35">
        <f>SUMIFS(рўйхат!BP:BP,рўйхат!$CY:$CY,$B$904,рўйхат!$B:$B,$C874)</f>
        <v/>
      </c>
      <c r="BJ874" s="36">
        <f>SUMIFS(рўйхат!BQ:BQ,рўйхат!$CY:$CY,$B$904,рўйхат!$B:$B,$C874)</f>
        <v/>
      </c>
      <c r="BK874" s="35">
        <f>SUMIFS(рўйхат!BR:BR,рўйхат!$CY:$CY,$B$904,рўйхат!$B:$B,$C874)</f>
        <v/>
      </c>
      <c r="BL874" s="36">
        <f>SUMIFS(рўйхат!BS:BS,рўйхат!$CY:$CY,$B$904,рўйхат!$B:$B,$C874)</f>
        <v/>
      </c>
      <c r="BM874" s="35">
        <f>SUMIFS(рўйхат!BT:BT,рўйхат!$CY:$CY,$B$904,рўйхат!$B:$B,$C874)</f>
        <v/>
      </c>
      <c r="BN874" s="36">
        <f>SUMIFS(рўйхат!BU:BU,рўйхат!$CY:$CY,$B$904,рўйхат!$B:$B,$C874)</f>
        <v/>
      </c>
      <c r="BO874" s="35">
        <f>SUMIFS(рўйхат!BX:BX,рўйхат!$CY:$CY,$B$904,рўйхат!$B:$B,$C874)</f>
        <v/>
      </c>
      <c r="BP874" s="36">
        <f>SUMIFS(рўйхат!BY:BY,рўйхат!$CY:$CY,$B$904,рўйхат!$B:$B,$C874)</f>
        <v/>
      </c>
      <c r="BQ874" s="35">
        <f>SUMIFS(рўйхат!BZ:BZ,рўйхат!$CY:$CY,$B$904,рўйхат!$B:$B,$C874)</f>
        <v/>
      </c>
      <c r="BR874" s="36">
        <f>SUMIFS(рўйхат!CA:CA,рўйхат!$CY:$CY,$B$904,рўйхат!$B:$B,$C874)</f>
        <v/>
      </c>
      <c r="BS874" s="35">
        <f>SUMIFS(рўйхат!CB:CB,рўйхат!$CY:$CY,$B$904,рўйхат!$B:$B,$C874)</f>
        <v/>
      </c>
      <c r="BT874" s="36">
        <f>SUMIFS(рўйхат!CC:CC,рўйхат!$CY:$CY,$B$904,рўйхат!$B:$B,$C874)</f>
        <v/>
      </c>
      <c r="BU874" s="35">
        <f>SUMIFS(рўйхат!CD:CD,рўйхат!$CY:$CY,$B$904,рўйхат!$B:$B,$C874)</f>
        <v/>
      </c>
      <c r="BV874" s="36">
        <f>SUMIFS(рўйхат!CE:CE,рўйхат!$CY:$CY,$B$904,рўйхат!$B:$B,$C874)</f>
        <v/>
      </c>
      <c r="BW874" s="35">
        <f>SUMIFS(рўйхат!CH:CH,рўйхат!$CY:$CY,$B$904,рўйхат!$B:$B,$C874)</f>
        <v/>
      </c>
      <c r="BX874" s="36">
        <f>SUMIFS(рўйхат!CI:CI,рўйхат!$CY:$CY,$B$904,рўйхат!$B:$B,$C874)</f>
        <v/>
      </c>
      <c r="BY874" s="35">
        <f>SUMIFS(рўйхат!CJ:CJ,рўйхат!$CY:$CY,$B$904,рўйхат!$B:$B,$C874)</f>
        <v/>
      </c>
      <c r="BZ874" s="36">
        <f>SUMIFS(рўйхат!CK:CK,рўйхат!$CY:$CY,$B$904,рўйхат!$B:$B,$C874)</f>
        <v/>
      </c>
      <c r="CA874" s="35">
        <f>SUMIFS(рўйхат!CL:CL,рўйхат!$CY:$CY,$B$904,рўйхат!$B:$B,$C874)</f>
        <v/>
      </c>
      <c r="CB874" s="36">
        <f>SUMIFS(рўйхат!CM:CM,рўйхат!$CY:$CY,$B$904,рўйхат!$B:$B,$C874)</f>
        <v/>
      </c>
      <c r="CC874" s="35">
        <f>SUMIFS(рўйхат!CN:CN,рўйхат!$CY:$CY,$B$904,рўйхат!$B:$B,$C874)</f>
        <v/>
      </c>
      <c r="CD874" s="36">
        <f>SUMIFS(рўйхат!CO:CO,рўйхат!$CY:$CY,$B$904,рўйхат!$B:$B,$C874)</f>
        <v/>
      </c>
      <c r="CE874" s="77">
        <f>IFERROR(BE874/(Q874+BE874),0)</f>
        <v/>
      </c>
      <c r="CF874" s="78">
        <f>IFERROR(BF874/(R874+BF874),0)</f>
        <v/>
      </c>
      <c r="CG874" s="8">
        <f>COUNTIFS(B:B,B874)</f>
        <v/>
      </c>
    </row>
    <row r="875" hidden="1" outlineLevel="1" ht="17.1" customFormat="1" customHeight="1" s="8">
      <c r="A875" s="31" t="n"/>
      <c r="B875" s="50" t="n">
        <v>3</v>
      </c>
      <c r="C875" s="66" t="inlineStr">
        <is>
          <t>Вазирлар Маҳкамаси ҳузуридаги Солиқ қўмитаси</t>
        </is>
      </c>
      <c r="D875" s="16" t="n"/>
      <c r="E875" s="35">
        <f>SUMIFS(рўйхат!F:F,рўйхат!$CY:$CY,$B$904,рўйхат!$B:$B,$C875)</f>
        <v/>
      </c>
      <c r="F875" s="36">
        <f>SUMIFS(рўйхат!G:G,рўйхат!$CY:$CY,$B$904,рўйхат!$B:$B,$C875)</f>
        <v/>
      </c>
      <c r="G875" s="35">
        <f>SUMIFS(рўйхат!H:H,рўйхат!$CY:$CY,$B$904,рўйхат!$B:$B,$C875)</f>
        <v/>
      </c>
      <c r="H875" s="36">
        <f>SUMIFS(рўйхат!I:I,рўйхат!$CY:$CY,$B$904,рўйхат!$B:$B,$C875)</f>
        <v/>
      </c>
      <c r="I875" s="35">
        <f>SUMIFS(рўйхат!J:J,рўйхат!$CY:$CY,$B$904,рўйхат!$B:$B,$C875)</f>
        <v/>
      </c>
      <c r="J875" s="36">
        <f>SUMIFS(рўйхат!K:K,рўйхат!$CY:$CY,$B$904,рўйхат!$B:$B,$C875)</f>
        <v/>
      </c>
      <c r="K875" s="35">
        <f>SUMIFS(рўйхат!L:L,рўйхат!$CY:$CY,$B$904,рўйхат!$B:$B,$C875)</f>
        <v/>
      </c>
      <c r="L875" s="36">
        <f>SUMIFS(рўйхат!M:M,рўйхат!$CY:$CY,$B$904,рўйхат!$B:$B,$C875)</f>
        <v/>
      </c>
      <c r="M875" s="35">
        <f>SUMIFS(рўйхат!N:N,рўйхат!$CY:$CY,$B$904,рўйхат!$B:$B,$C875)</f>
        <v/>
      </c>
      <c r="N875" s="36">
        <f>SUMIFS(рўйхат!O:O,рўйхат!$CY:$CY,$B$904,рўйхат!$B:$B,$C875)</f>
        <v/>
      </c>
      <c r="O875" s="34">
        <f>IFERROR(M875/E875,0)</f>
        <v/>
      </c>
      <c r="P875" s="34">
        <f>IFERROR(N875/F875,0)</f>
        <v/>
      </c>
      <c r="Q875" s="35">
        <f>SUMIFS(рўйхат!P:P,рўйхат!$CY:$CY,$B$904,рўйхат!$B:$B,$C875)</f>
        <v/>
      </c>
      <c r="R875" s="36">
        <f>SUMIFS(рўйхат!Q:Q,рўйхат!$CY:$CY,$B$904,рўйхат!$B:$B,$C875)</f>
        <v/>
      </c>
      <c r="S875" s="35">
        <f>SUMIFS(рўйхат!R:R,рўйхат!$CY:$CY,$B$904,рўйхат!$B:$B,$C875)</f>
        <v/>
      </c>
      <c r="T875" s="36">
        <f>SUMIFS(рўйхат!S:S,рўйхат!$CY:$CY,$B$904,рўйхат!$B:$B,$C875)</f>
        <v/>
      </c>
      <c r="U875" s="35">
        <f>SUMIFS(рўйхат!T:T,рўйхат!$CY:$CY,$B$904,рўйхат!$B:$B,$C875)</f>
        <v/>
      </c>
      <c r="V875" s="36">
        <f>SUMIFS(рўйхат!U:U,рўйхат!$CY:$CY,$B$904,рўйхат!$B:$B,$C875)</f>
        <v/>
      </c>
      <c r="W875" s="35">
        <f>SUMIFS(рўйхат!V:V,рўйхат!$CY:$CY,$B$904,рўйхат!$B:$B,$C875)</f>
        <v/>
      </c>
      <c r="X875" s="36">
        <f>SUMIFS(рўйхат!W:W,рўйхат!$CY:$CY,$B$904,рўйхат!$B:$B,$C875)</f>
        <v/>
      </c>
      <c r="Y875" s="35">
        <f>SUMIFS(рўйхат!X:X,рўйхат!$CY:$CY,$B$904,рўйхат!$B:$B,$C875)</f>
        <v/>
      </c>
      <c r="Z875" s="36">
        <f>SUMIFS(рўйхат!Y:Y,рўйхат!$CY:$CY,$B$904,рўйхат!$B:$B,$C875)</f>
        <v/>
      </c>
      <c r="AA875" s="35">
        <f>SUMIFS(рўйхат!Z:Z,рўйхат!$CY:$CY,$B$904,рўйхат!$B:$B,$C875)</f>
        <v/>
      </c>
      <c r="AB875" s="36">
        <f>SUMIFS(рўйхат!AA:AA,рўйхат!$CY:$CY,$B$904,рўйхат!$B:$B,$C875)</f>
        <v/>
      </c>
      <c r="AC875" s="35">
        <f>SUMIFS(рўйхат!AB:AB,рўйхат!$CY:$CY,$B$904,рўйхат!$B:$B,$C875)</f>
        <v/>
      </c>
      <c r="AD875" s="36">
        <f>SUMIFS(рўйхат!AC:AC,рўйхат!$CY:$CY,$B$904,рўйхат!$B:$B,$C875)</f>
        <v/>
      </c>
      <c r="AE875" s="35">
        <f>SUMIFS(рўйхат!AD:AD,рўйхат!$CY:$CY,$B$904,рўйхат!$B:$B,$C875)</f>
        <v/>
      </c>
      <c r="AF875" s="36">
        <f>SUMIFS(рўйхат!AE:AE,рўйхат!$CY:$CY,$B$904,рўйхат!$B:$B,$C875)</f>
        <v/>
      </c>
      <c r="AG875" s="35">
        <f>SUMIFS(рўйхат!AH:AH,рўйхат!$CY:$CY,$B$904,рўйхат!$B:$B,$C875)</f>
        <v/>
      </c>
      <c r="AH875" s="36">
        <f>SUMIFS(рўйхат!AI:AI,рўйхат!$CY:$CY,$B$904,рўйхат!$B:$B,$C875)</f>
        <v/>
      </c>
      <c r="AI875" s="35">
        <f>SUMIFS(рўйхат!AJ:AJ,рўйхат!$CY:$CY,$B$904,рўйхат!$B:$B,$C875)</f>
        <v/>
      </c>
      <c r="AJ875" s="36">
        <f>SUMIFS(рўйхат!AK:AK,рўйхат!$CY:$CY,$B$904,рўйхат!$B:$B,$C875)</f>
        <v/>
      </c>
      <c r="AK875" s="35">
        <f>SUMIFS(рўйхат!AL:AL,рўйхат!$CY:$CY,$B$904,рўйхат!$B:$B,$C875)</f>
        <v/>
      </c>
      <c r="AL875" s="36">
        <f>SUMIFS(рўйхат!AM:AM,рўйхат!$CY:$CY,$B$904,рўйхат!$B:$B,$C875)</f>
        <v/>
      </c>
      <c r="AM875" s="77">
        <f>IFERROR(Q875/E875,0)</f>
        <v/>
      </c>
      <c r="AN875" s="77">
        <f>IFERROR(R875/F875,0)</f>
        <v/>
      </c>
      <c r="AO875" s="35">
        <f>SUMIFS(рўйхат!AX:AX,рўйхат!$CY:$CY,$B$904,рўйхат!$B:$B,$C875)</f>
        <v/>
      </c>
      <c r="AP875" s="36">
        <f>SUMIFS(рўйхат!AY:AY,рўйхат!$CY:$CY,$B$904,рўйхат!$B:$B,$C875)</f>
        <v/>
      </c>
      <c r="AQ875" s="35">
        <f>SUMIFS(рўйхат!AZ:AZ,рўйхат!$CY:$CY,$B$904,рўйхат!$B:$B,$C875)</f>
        <v/>
      </c>
      <c r="AR875" s="36">
        <f>SUMIFS(рўйхат!BA:BA,рўйхат!$CY:$CY,$B$904,рўйхат!$B:$B,$C875)</f>
        <v/>
      </c>
      <c r="AS875" s="35">
        <f>SUMIFS(рўйхат!BB:BB,рўйхат!$CY:$CY,$B$904,рўйхат!$B:$B,$C875)</f>
        <v/>
      </c>
      <c r="AT875" s="36">
        <f>SUMIFS(рўйхат!BC:BC,рўйхат!$CY:$CY,$B$904,рўйхат!$B:$B,$C875)</f>
        <v/>
      </c>
      <c r="AU875" s="35">
        <f>SUMIFS(рўйхат!BD:BD,рўйхат!$CY:$CY,$B$904,рўйхат!$B:$B,$C875)</f>
        <v/>
      </c>
      <c r="AV875" s="36">
        <f>SUMIFS(рўйхат!BE:BE,рўйхат!$CY:$CY,$B$904,рўйхат!$B:$B,$C875)</f>
        <v/>
      </c>
      <c r="AW875" s="35">
        <f>SUMIFS(рўйхат!BF:BF,рўйхат!$CY:$CY,$B$904,рўйхат!$B:$B,$C875)</f>
        <v/>
      </c>
      <c r="AX875" s="36">
        <f>SUMIFS(рўйхат!BG:BG,рўйхат!$CY:$CY,$B$904,рўйхат!$B:$B,$C875)</f>
        <v/>
      </c>
      <c r="AY875" s="35">
        <f>SUMIFS(рўйхат!BH:BH,рўйхат!$CY:$CY,$B$904,рўйхат!$B:$B,$C875)</f>
        <v/>
      </c>
      <c r="AZ875" s="36">
        <f>SUMIFS(рўйхат!BI:BI,рўйхат!$CY:$CY,$B$904,рўйхат!$B:$B,$C875)</f>
        <v/>
      </c>
      <c r="BA875" s="35">
        <f>SUMIFS(рўйхат!BJ:BJ,рўйхат!$CY:$CY,$B$904,рўйхат!$B:$B,$C875)</f>
        <v/>
      </c>
      <c r="BB875" s="36">
        <f>SUMIFS(рўйхат!BK:BK,рўйхат!$CY:$CY,$B$904,рўйхат!$B:$B,$C875)</f>
        <v/>
      </c>
      <c r="BC875" s="77">
        <f>IFERROR(AO875/E875,0)</f>
        <v/>
      </c>
      <c r="BD875" s="77">
        <f>IFERROR(AP875/F875,0)</f>
        <v/>
      </c>
      <c r="BE875" s="35">
        <f>SUMIFS(рўйхат!BL:BL,рўйхат!$CY:$CY,$B$904,рўйхат!$B:$B,$C875)</f>
        <v/>
      </c>
      <c r="BF875" s="36">
        <f>SUMIFS(рўйхат!BM:BM,рўйхат!$CY:$CY,$B$904,рўйхат!$B:$B,$C875)</f>
        <v/>
      </c>
      <c r="BG875" s="35">
        <f>SUMIFS(рўйхат!BN:BN,рўйхат!$CY:$CY,$B$904,рўйхат!$B:$B,$C875)</f>
        <v/>
      </c>
      <c r="BH875" s="36">
        <f>SUMIFS(рўйхат!BO:BO,рўйхат!$CY:$CY,$B$904,рўйхат!$B:$B,$C875)</f>
        <v/>
      </c>
      <c r="BI875" s="35">
        <f>SUMIFS(рўйхат!BP:BP,рўйхат!$CY:$CY,$B$904,рўйхат!$B:$B,$C875)</f>
        <v/>
      </c>
      <c r="BJ875" s="36">
        <f>SUMIFS(рўйхат!BQ:BQ,рўйхат!$CY:$CY,$B$904,рўйхат!$B:$B,$C875)</f>
        <v/>
      </c>
      <c r="BK875" s="35">
        <f>SUMIFS(рўйхат!BR:BR,рўйхат!$CY:$CY,$B$904,рўйхат!$B:$B,$C875)</f>
        <v/>
      </c>
      <c r="BL875" s="36">
        <f>SUMIFS(рўйхат!BS:BS,рўйхат!$CY:$CY,$B$904,рўйхат!$B:$B,$C875)</f>
        <v/>
      </c>
      <c r="BM875" s="35">
        <f>SUMIFS(рўйхат!BT:BT,рўйхат!$CY:$CY,$B$904,рўйхат!$B:$B,$C875)</f>
        <v/>
      </c>
      <c r="BN875" s="36">
        <f>SUMIFS(рўйхат!BU:BU,рўйхат!$CY:$CY,$B$904,рўйхат!$B:$B,$C875)</f>
        <v/>
      </c>
      <c r="BO875" s="35">
        <f>SUMIFS(рўйхат!BX:BX,рўйхат!$CY:$CY,$B$904,рўйхат!$B:$B,$C875)</f>
        <v/>
      </c>
      <c r="BP875" s="36">
        <f>SUMIFS(рўйхат!BY:BY,рўйхат!$CY:$CY,$B$904,рўйхат!$B:$B,$C875)</f>
        <v/>
      </c>
      <c r="BQ875" s="35">
        <f>SUMIFS(рўйхат!BZ:BZ,рўйхат!$CY:$CY,$B$904,рўйхат!$B:$B,$C875)</f>
        <v/>
      </c>
      <c r="BR875" s="36">
        <f>SUMIFS(рўйхат!CA:CA,рўйхат!$CY:$CY,$B$904,рўйхат!$B:$B,$C875)</f>
        <v/>
      </c>
      <c r="BS875" s="35">
        <f>SUMIFS(рўйхат!CB:CB,рўйхат!$CY:$CY,$B$904,рўйхат!$B:$B,$C875)</f>
        <v/>
      </c>
      <c r="BT875" s="36">
        <f>SUMIFS(рўйхат!CC:CC,рўйхат!$CY:$CY,$B$904,рўйхат!$B:$B,$C875)</f>
        <v/>
      </c>
      <c r="BU875" s="35">
        <f>SUMIFS(рўйхат!CD:CD,рўйхат!$CY:$CY,$B$904,рўйхат!$B:$B,$C875)</f>
        <v/>
      </c>
      <c r="BV875" s="36">
        <f>SUMIFS(рўйхат!CE:CE,рўйхат!$CY:$CY,$B$904,рўйхат!$B:$B,$C875)</f>
        <v/>
      </c>
      <c r="BW875" s="35">
        <f>SUMIFS(рўйхат!CH:CH,рўйхат!$CY:$CY,$B$904,рўйхат!$B:$B,$C875)</f>
        <v/>
      </c>
      <c r="BX875" s="36">
        <f>SUMIFS(рўйхат!CI:CI,рўйхат!$CY:$CY,$B$904,рўйхат!$B:$B,$C875)</f>
        <v/>
      </c>
      <c r="BY875" s="35">
        <f>SUMIFS(рўйхат!CJ:CJ,рўйхат!$CY:$CY,$B$904,рўйхат!$B:$B,$C875)</f>
        <v/>
      </c>
      <c r="BZ875" s="36">
        <f>SUMIFS(рўйхат!CK:CK,рўйхат!$CY:$CY,$B$904,рўйхат!$B:$B,$C875)</f>
        <v/>
      </c>
      <c r="CA875" s="35">
        <f>SUMIFS(рўйхат!CL:CL,рўйхат!$CY:$CY,$B$904,рўйхат!$B:$B,$C875)</f>
        <v/>
      </c>
      <c r="CB875" s="36">
        <f>SUMIFS(рўйхат!CM:CM,рўйхат!$CY:$CY,$B$904,рўйхат!$B:$B,$C875)</f>
        <v/>
      </c>
      <c r="CC875" s="35">
        <f>SUMIFS(рўйхат!CN:CN,рўйхат!$CY:$CY,$B$904,рўйхат!$B:$B,$C875)</f>
        <v/>
      </c>
      <c r="CD875" s="36">
        <f>SUMIFS(рўйхат!CO:CO,рўйхат!$CY:$CY,$B$904,рўйхат!$B:$B,$C875)</f>
        <v/>
      </c>
      <c r="CE875" s="77">
        <f>IFERROR(BE875/(Q875+BE875),0)</f>
        <v/>
      </c>
      <c r="CF875" s="78">
        <f>IFERROR(BF875/(R875+BF875),0)</f>
        <v/>
      </c>
      <c r="CG875" s="8">
        <f>COUNTIFS(B:B,B875)</f>
        <v/>
      </c>
    </row>
    <row r="876" hidden="1" outlineLevel="1" ht="17.1" customFormat="1" customHeight="1" s="8">
      <c r="A876" s="31" t="n"/>
      <c r="B876" s="50" t="n">
        <v>4</v>
      </c>
      <c r="C876" s="66" t="inlineStr">
        <is>
          <t>Вилоят ҳокимликлари</t>
        </is>
      </c>
      <c r="D876" s="16" t="n"/>
      <c r="E876" s="35">
        <f>SUMIFS(рўйхат!F:F,рўйхат!$CY:$CY,$B$904,рўйхат!$B:$B,$C876)</f>
        <v/>
      </c>
      <c r="F876" s="36">
        <f>SUMIFS(рўйхат!G:G,рўйхат!$CY:$CY,$B$904,рўйхат!$B:$B,$C876)</f>
        <v/>
      </c>
      <c r="G876" s="35">
        <f>SUMIFS(рўйхат!H:H,рўйхат!$CY:$CY,$B$904,рўйхат!$B:$B,$C876)</f>
        <v/>
      </c>
      <c r="H876" s="36">
        <f>SUMIFS(рўйхат!I:I,рўйхат!$CY:$CY,$B$904,рўйхат!$B:$B,$C876)</f>
        <v/>
      </c>
      <c r="I876" s="35">
        <f>SUMIFS(рўйхат!J:J,рўйхат!$CY:$CY,$B$904,рўйхат!$B:$B,$C876)</f>
        <v/>
      </c>
      <c r="J876" s="36">
        <f>SUMIFS(рўйхат!K:K,рўйхат!$CY:$CY,$B$904,рўйхат!$B:$B,$C876)</f>
        <v/>
      </c>
      <c r="K876" s="35">
        <f>SUMIFS(рўйхат!L:L,рўйхат!$CY:$CY,$B$904,рўйхат!$B:$B,$C876)</f>
        <v/>
      </c>
      <c r="L876" s="36">
        <f>SUMIFS(рўйхат!M:M,рўйхат!$CY:$CY,$B$904,рўйхат!$B:$B,$C876)</f>
        <v/>
      </c>
      <c r="M876" s="35">
        <f>SUMIFS(рўйхат!N:N,рўйхат!$CY:$CY,$B$904,рўйхат!$B:$B,$C876)</f>
        <v/>
      </c>
      <c r="N876" s="36">
        <f>SUMIFS(рўйхат!O:O,рўйхат!$CY:$CY,$B$904,рўйхат!$B:$B,$C876)</f>
        <v/>
      </c>
      <c r="O876" s="34">
        <f>IFERROR(M876/E876,0)</f>
        <v/>
      </c>
      <c r="P876" s="34">
        <f>IFERROR(N876/F876,0)</f>
        <v/>
      </c>
      <c r="Q876" s="35">
        <f>SUMIFS(рўйхат!P:P,рўйхат!$CY:$CY,$B$904,рўйхат!$B:$B,$C876)</f>
        <v/>
      </c>
      <c r="R876" s="36">
        <f>SUMIFS(рўйхат!Q:Q,рўйхат!$CY:$CY,$B$904,рўйхат!$B:$B,$C876)</f>
        <v/>
      </c>
      <c r="S876" s="35">
        <f>SUMIFS(рўйхат!R:R,рўйхат!$CY:$CY,$B$904,рўйхат!$B:$B,$C876)</f>
        <v/>
      </c>
      <c r="T876" s="36">
        <f>SUMIFS(рўйхат!S:S,рўйхат!$CY:$CY,$B$904,рўйхат!$B:$B,$C876)</f>
        <v/>
      </c>
      <c r="U876" s="35">
        <f>SUMIFS(рўйхат!T:T,рўйхат!$CY:$CY,$B$904,рўйхат!$B:$B,$C876)</f>
        <v/>
      </c>
      <c r="V876" s="36">
        <f>SUMIFS(рўйхат!U:U,рўйхат!$CY:$CY,$B$904,рўйхат!$B:$B,$C876)</f>
        <v/>
      </c>
      <c r="W876" s="35">
        <f>SUMIFS(рўйхат!V:V,рўйхат!$CY:$CY,$B$904,рўйхат!$B:$B,$C876)</f>
        <v/>
      </c>
      <c r="X876" s="36">
        <f>SUMIFS(рўйхат!W:W,рўйхат!$CY:$CY,$B$904,рўйхат!$B:$B,$C876)</f>
        <v/>
      </c>
      <c r="Y876" s="35">
        <f>SUMIFS(рўйхат!X:X,рўйхат!$CY:$CY,$B$904,рўйхат!$B:$B,$C876)</f>
        <v/>
      </c>
      <c r="Z876" s="36">
        <f>SUMIFS(рўйхат!Y:Y,рўйхат!$CY:$CY,$B$904,рўйхат!$B:$B,$C876)</f>
        <v/>
      </c>
      <c r="AA876" s="35">
        <f>SUMIFS(рўйхат!Z:Z,рўйхат!$CY:$CY,$B$904,рўйхат!$B:$B,$C876)</f>
        <v/>
      </c>
      <c r="AB876" s="36">
        <f>SUMIFS(рўйхат!AA:AA,рўйхат!$CY:$CY,$B$904,рўйхат!$B:$B,$C876)</f>
        <v/>
      </c>
      <c r="AC876" s="35">
        <f>SUMIFS(рўйхат!AB:AB,рўйхат!$CY:$CY,$B$904,рўйхат!$B:$B,$C876)</f>
        <v/>
      </c>
      <c r="AD876" s="36">
        <f>SUMIFS(рўйхат!AC:AC,рўйхат!$CY:$CY,$B$904,рўйхат!$B:$B,$C876)</f>
        <v/>
      </c>
      <c r="AE876" s="35">
        <f>SUMIFS(рўйхат!AD:AD,рўйхат!$CY:$CY,$B$904,рўйхат!$B:$B,$C876)</f>
        <v/>
      </c>
      <c r="AF876" s="36">
        <f>SUMIFS(рўйхат!AE:AE,рўйхат!$CY:$CY,$B$904,рўйхат!$B:$B,$C876)</f>
        <v/>
      </c>
      <c r="AG876" s="35">
        <f>SUMIFS(рўйхат!AH:AH,рўйхат!$CY:$CY,$B$904,рўйхат!$B:$B,$C876)</f>
        <v/>
      </c>
      <c r="AH876" s="36">
        <f>SUMIFS(рўйхат!AI:AI,рўйхат!$CY:$CY,$B$904,рўйхат!$B:$B,$C876)</f>
        <v/>
      </c>
      <c r="AI876" s="35">
        <f>SUMIFS(рўйхат!AJ:AJ,рўйхат!$CY:$CY,$B$904,рўйхат!$B:$B,$C876)</f>
        <v/>
      </c>
      <c r="AJ876" s="36">
        <f>SUMIFS(рўйхат!AK:AK,рўйхат!$CY:$CY,$B$904,рўйхат!$B:$B,$C876)</f>
        <v/>
      </c>
      <c r="AK876" s="35">
        <f>SUMIFS(рўйхат!AL:AL,рўйхат!$CY:$CY,$B$904,рўйхат!$B:$B,$C876)</f>
        <v/>
      </c>
      <c r="AL876" s="36">
        <f>SUMIFS(рўйхат!AM:AM,рўйхат!$CY:$CY,$B$904,рўйхат!$B:$B,$C876)</f>
        <v/>
      </c>
      <c r="AM876" s="77">
        <f>IFERROR(Q876/E876,0)</f>
        <v/>
      </c>
      <c r="AN876" s="77">
        <f>IFERROR(R876/F876,0)</f>
        <v/>
      </c>
      <c r="AO876" s="35">
        <f>SUMIFS(рўйхат!AX:AX,рўйхат!$CY:$CY,$B$904,рўйхат!$B:$B,$C876)</f>
        <v/>
      </c>
      <c r="AP876" s="36">
        <f>SUMIFS(рўйхат!AY:AY,рўйхат!$CY:$CY,$B$904,рўйхат!$B:$B,$C876)</f>
        <v/>
      </c>
      <c r="AQ876" s="35">
        <f>SUMIFS(рўйхат!AZ:AZ,рўйхат!$CY:$CY,$B$904,рўйхат!$B:$B,$C876)</f>
        <v/>
      </c>
      <c r="AR876" s="36">
        <f>SUMIFS(рўйхат!BA:BA,рўйхат!$CY:$CY,$B$904,рўйхат!$B:$B,$C876)</f>
        <v/>
      </c>
      <c r="AS876" s="35">
        <f>SUMIFS(рўйхат!BB:BB,рўйхат!$CY:$CY,$B$904,рўйхат!$B:$B,$C876)</f>
        <v/>
      </c>
      <c r="AT876" s="36">
        <f>SUMIFS(рўйхат!BC:BC,рўйхат!$CY:$CY,$B$904,рўйхат!$B:$B,$C876)</f>
        <v/>
      </c>
      <c r="AU876" s="35">
        <f>SUMIFS(рўйхат!BD:BD,рўйхат!$CY:$CY,$B$904,рўйхат!$B:$B,$C876)</f>
        <v/>
      </c>
      <c r="AV876" s="36">
        <f>SUMIFS(рўйхат!BE:BE,рўйхат!$CY:$CY,$B$904,рўйхат!$B:$B,$C876)</f>
        <v/>
      </c>
      <c r="AW876" s="35">
        <f>SUMIFS(рўйхат!BF:BF,рўйхат!$CY:$CY,$B$904,рўйхат!$B:$B,$C876)</f>
        <v/>
      </c>
      <c r="AX876" s="36">
        <f>SUMIFS(рўйхат!BG:BG,рўйхат!$CY:$CY,$B$904,рўйхат!$B:$B,$C876)</f>
        <v/>
      </c>
      <c r="AY876" s="35">
        <f>SUMIFS(рўйхат!BH:BH,рўйхат!$CY:$CY,$B$904,рўйхат!$B:$B,$C876)</f>
        <v/>
      </c>
      <c r="AZ876" s="36">
        <f>SUMIFS(рўйхат!BI:BI,рўйхат!$CY:$CY,$B$904,рўйхат!$B:$B,$C876)</f>
        <v/>
      </c>
      <c r="BA876" s="35">
        <f>SUMIFS(рўйхат!BJ:BJ,рўйхат!$CY:$CY,$B$904,рўйхат!$B:$B,$C876)</f>
        <v/>
      </c>
      <c r="BB876" s="36">
        <f>SUMIFS(рўйхат!BK:BK,рўйхат!$CY:$CY,$B$904,рўйхат!$B:$B,$C876)</f>
        <v/>
      </c>
      <c r="BC876" s="77">
        <f>IFERROR(AO876/E876,0)</f>
        <v/>
      </c>
      <c r="BD876" s="77">
        <f>IFERROR(AP876/F876,0)</f>
        <v/>
      </c>
      <c r="BE876" s="35">
        <f>SUMIFS(рўйхат!BL:BL,рўйхат!$CY:$CY,$B$904,рўйхат!$B:$B,$C876)</f>
        <v/>
      </c>
      <c r="BF876" s="36">
        <f>SUMIFS(рўйхат!BM:BM,рўйхат!$CY:$CY,$B$904,рўйхат!$B:$B,$C876)</f>
        <v/>
      </c>
      <c r="BG876" s="35">
        <f>SUMIFS(рўйхат!BN:BN,рўйхат!$CY:$CY,$B$904,рўйхат!$B:$B,$C876)</f>
        <v/>
      </c>
      <c r="BH876" s="36">
        <f>SUMIFS(рўйхат!BO:BO,рўйхат!$CY:$CY,$B$904,рўйхат!$B:$B,$C876)</f>
        <v/>
      </c>
      <c r="BI876" s="35">
        <f>SUMIFS(рўйхат!BP:BP,рўйхат!$CY:$CY,$B$904,рўйхат!$B:$B,$C876)</f>
        <v/>
      </c>
      <c r="BJ876" s="36">
        <f>SUMIFS(рўйхат!BQ:BQ,рўйхат!$CY:$CY,$B$904,рўйхат!$B:$B,$C876)</f>
        <v/>
      </c>
      <c r="BK876" s="35">
        <f>SUMIFS(рўйхат!BR:BR,рўйхат!$CY:$CY,$B$904,рўйхат!$B:$B,$C876)</f>
        <v/>
      </c>
      <c r="BL876" s="36">
        <f>SUMIFS(рўйхат!BS:BS,рўйхат!$CY:$CY,$B$904,рўйхат!$B:$B,$C876)</f>
        <v/>
      </c>
      <c r="BM876" s="35">
        <f>SUMIFS(рўйхат!BT:BT,рўйхат!$CY:$CY,$B$904,рўйхат!$B:$B,$C876)</f>
        <v/>
      </c>
      <c r="BN876" s="36">
        <f>SUMIFS(рўйхат!BU:BU,рўйхат!$CY:$CY,$B$904,рўйхат!$B:$B,$C876)</f>
        <v/>
      </c>
      <c r="BO876" s="35">
        <f>SUMIFS(рўйхат!BX:BX,рўйхат!$CY:$CY,$B$904,рўйхат!$B:$B,$C876)</f>
        <v/>
      </c>
      <c r="BP876" s="36">
        <f>SUMIFS(рўйхат!BY:BY,рўйхат!$CY:$CY,$B$904,рўйхат!$B:$B,$C876)</f>
        <v/>
      </c>
      <c r="BQ876" s="35">
        <f>SUMIFS(рўйхат!BZ:BZ,рўйхат!$CY:$CY,$B$904,рўйхат!$B:$B,$C876)</f>
        <v/>
      </c>
      <c r="BR876" s="36">
        <f>SUMIFS(рўйхат!CA:CA,рўйхат!$CY:$CY,$B$904,рўйхат!$B:$B,$C876)</f>
        <v/>
      </c>
      <c r="BS876" s="35">
        <f>SUMIFS(рўйхат!CB:CB,рўйхат!$CY:$CY,$B$904,рўйхат!$B:$B,$C876)</f>
        <v/>
      </c>
      <c r="BT876" s="36">
        <f>SUMIFS(рўйхат!CC:CC,рўйхат!$CY:$CY,$B$904,рўйхат!$B:$B,$C876)</f>
        <v/>
      </c>
      <c r="BU876" s="35">
        <f>SUMIFS(рўйхат!CD:CD,рўйхат!$CY:$CY,$B$904,рўйхат!$B:$B,$C876)</f>
        <v/>
      </c>
      <c r="BV876" s="36">
        <f>SUMIFS(рўйхат!CE:CE,рўйхат!$CY:$CY,$B$904,рўйхат!$B:$B,$C876)</f>
        <v/>
      </c>
      <c r="BW876" s="35">
        <f>SUMIFS(рўйхат!CH:CH,рўйхат!$CY:$CY,$B$904,рўйхат!$B:$B,$C876)</f>
        <v/>
      </c>
      <c r="BX876" s="36">
        <f>SUMIFS(рўйхат!CI:CI,рўйхат!$CY:$CY,$B$904,рўйхат!$B:$B,$C876)</f>
        <v/>
      </c>
      <c r="BY876" s="35">
        <f>SUMIFS(рўйхат!CJ:CJ,рўйхат!$CY:$CY,$B$904,рўйхат!$B:$B,$C876)</f>
        <v/>
      </c>
      <c r="BZ876" s="36">
        <f>SUMIFS(рўйхат!CK:CK,рўйхат!$CY:$CY,$B$904,рўйхат!$B:$B,$C876)</f>
        <v/>
      </c>
      <c r="CA876" s="35">
        <f>SUMIFS(рўйхат!CL:CL,рўйхат!$CY:$CY,$B$904,рўйхат!$B:$B,$C876)</f>
        <v/>
      </c>
      <c r="CB876" s="36">
        <f>SUMIFS(рўйхат!CM:CM,рўйхат!$CY:$CY,$B$904,рўйхат!$B:$B,$C876)</f>
        <v/>
      </c>
      <c r="CC876" s="35">
        <f>SUMIFS(рўйхат!CN:CN,рўйхат!$CY:$CY,$B$904,рўйхат!$B:$B,$C876)</f>
        <v/>
      </c>
      <c r="CD876" s="36">
        <f>SUMIFS(рўйхат!CO:CO,рўйхат!$CY:$CY,$B$904,рўйхат!$B:$B,$C876)</f>
        <v/>
      </c>
      <c r="CE876" s="77">
        <f>IFERROR(BE876/(Q876+BE876),0)</f>
        <v/>
      </c>
      <c r="CF876" s="78">
        <f>IFERROR(BF876/(R876+BF876),0)</f>
        <v/>
      </c>
      <c r="CG876" s="8">
        <f>COUNTIFS(B:B,B876)</f>
        <v/>
      </c>
    </row>
    <row r="877" hidden="1" outlineLevel="1" ht="17.1" customFormat="1" customHeight="1" s="8">
      <c r="A877" s="31" t="n"/>
      <c r="B877" s="50" t="n">
        <v>5</v>
      </c>
      <c r="C877" s="66" t="inlineStr">
        <is>
          <t>Ғазначилик қўмитаси</t>
        </is>
      </c>
      <c r="D877" s="16" t="n"/>
      <c r="E877" s="35">
        <f>SUMIFS(рўйхат!F:F,рўйхат!$CY:$CY,$B$904,рўйхат!$B:$B,$C877)</f>
        <v/>
      </c>
      <c r="F877" s="36">
        <f>SUMIFS(рўйхат!G:G,рўйхат!$CY:$CY,$B$904,рўйхат!$B:$B,$C877)</f>
        <v/>
      </c>
      <c r="G877" s="35">
        <f>SUMIFS(рўйхат!H:H,рўйхат!$CY:$CY,$B$904,рўйхат!$B:$B,$C877)</f>
        <v/>
      </c>
      <c r="H877" s="36">
        <f>SUMIFS(рўйхат!I:I,рўйхат!$CY:$CY,$B$904,рўйхат!$B:$B,$C877)</f>
        <v/>
      </c>
      <c r="I877" s="35">
        <f>SUMIFS(рўйхат!J:J,рўйхат!$CY:$CY,$B$904,рўйхат!$B:$B,$C877)</f>
        <v/>
      </c>
      <c r="J877" s="36">
        <f>SUMIFS(рўйхат!K:K,рўйхат!$CY:$CY,$B$904,рўйхат!$B:$B,$C877)</f>
        <v/>
      </c>
      <c r="K877" s="35">
        <f>SUMIFS(рўйхат!L:L,рўйхат!$CY:$CY,$B$904,рўйхат!$B:$B,$C877)</f>
        <v/>
      </c>
      <c r="L877" s="36">
        <f>SUMIFS(рўйхат!M:M,рўйхат!$CY:$CY,$B$904,рўйхат!$B:$B,$C877)</f>
        <v/>
      </c>
      <c r="M877" s="35">
        <f>SUMIFS(рўйхат!N:N,рўйхат!$CY:$CY,$B$904,рўйхат!$B:$B,$C877)</f>
        <v/>
      </c>
      <c r="N877" s="36">
        <f>SUMIFS(рўйхат!O:O,рўйхат!$CY:$CY,$B$904,рўйхат!$B:$B,$C877)</f>
        <v/>
      </c>
      <c r="O877" s="34">
        <f>IFERROR(M877/E877,0)</f>
        <v/>
      </c>
      <c r="P877" s="34">
        <f>IFERROR(N877/F877,0)</f>
        <v/>
      </c>
      <c r="Q877" s="35">
        <f>SUMIFS(рўйхат!P:P,рўйхат!$CY:$CY,$B$904,рўйхат!$B:$B,$C877)</f>
        <v/>
      </c>
      <c r="R877" s="36">
        <f>SUMIFS(рўйхат!Q:Q,рўйхат!$CY:$CY,$B$904,рўйхат!$B:$B,$C877)</f>
        <v/>
      </c>
      <c r="S877" s="35">
        <f>SUMIFS(рўйхат!R:R,рўйхат!$CY:$CY,$B$904,рўйхат!$B:$B,$C877)</f>
        <v/>
      </c>
      <c r="T877" s="36">
        <f>SUMIFS(рўйхат!S:S,рўйхат!$CY:$CY,$B$904,рўйхат!$B:$B,$C877)</f>
        <v/>
      </c>
      <c r="U877" s="35">
        <f>SUMIFS(рўйхат!T:T,рўйхат!$CY:$CY,$B$904,рўйхат!$B:$B,$C877)</f>
        <v/>
      </c>
      <c r="V877" s="36">
        <f>SUMIFS(рўйхат!U:U,рўйхат!$CY:$CY,$B$904,рўйхат!$B:$B,$C877)</f>
        <v/>
      </c>
      <c r="W877" s="35">
        <f>SUMIFS(рўйхат!V:V,рўйхат!$CY:$CY,$B$904,рўйхат!$B:$B,$C877)</f>
        <v/>
      </c>
      <c r="X877" s="36">
        <f>SUMIFS(рўйхат!W:W,рўйхат!$CY:$CY,$B$904,рўйхат!$B:$B,$C877)</f>
        <v/>
      </c>
      <c r="Y877" s="35">
        <f>SUMIFS(рўйхат!X:X,рўйхат!$CY:$CY,$B$904,рўйхат!$B:$B,$C877)</f>
        <v/>
      </c>
      <c r="Z877" s="36">
        <f>SUMIFS(рўйхат!Y:Y,рўйхат!$CY:$CY,$B$904,рўйхат!$B:$B,$C877)</f>
        <v/>
      </c>
      <c r="AA877" s="35">
        <f>SUMIFS(рўйхат!Z:Z,рўйхат!$CY:$CY,$B$904,рўйхат!$B:$B,$C877)</f>
        <v/>
      </c>
      <c r="AB877" s="36">
        <f>SUMIFS(рўйхат!AA:AA,рўйхат!$CY:$CY,$B$904,рўйхат!$B:$B,$C877)</f>
        <v/>
      </c>
      <c r="AC877" s="35">
        <f>SUMIFS(рўйхат!AB:AB,рўйхат!$CY:$CY,$B$904,рўйхат!$B:$B,$C877)</f>
        <v/>
      </c>
      <c r="AD877" s="36">
        <f>SUMIFS(рўйхат!AC:AC,рўйхат!$CY:$CY,$B$904,рўйхат!$B:$B,$C877)</f>
        <v/>
      </c>
      <c r="AE877" s="35">
        <f>SUMIFS(рўйхат!AD:AD,рўйхат!$CY:$CY,$B$904,рўйхат!$B:$B,$C877)</f>
        <v/>
      </c>
      <c r="AF877" s="36">
        <f>SUMIFS(рўйхат!AE:AE,рўйхат!$CY:$CY,$B$904,рўйхат!$B:$B,$C877)</f>
        <v/>
      </c>
      <c r="AG877" s="35">
        <f>SUMIFS(рўйхат!AH:AH,рўйхат!$CY:$CY,$B$904,рўйхат!$B:$B,$C877)</f>
        <v/>
      </c>
      <c r="AH877" s="36">
        <f>SUMIFS(рўйхат!AI:AI,рўйхат!$CY:$CY,$B$904,рўйхат!$B:$B,$C877)</f>
        <v/>
      </c>
      <c r="AI877" s="35">
        <f>SUMIFS(рўйхат!AJ:AJ,рўйхат!$CY:$CY,$B$904,рўйхат!$B:$B,$C877)</f>
        <v/>
      </c>
      <c r="AJ877" s="36">
        <f>SUMIFS(рўйхат!AK:AK,рўйхат!$CY:$CY,$B$904,рўйхат!$B:$B,$C877)</f>
        <v/>
      </c>
      <c r="AK877" s="35">
        <f>SUMIFS(рўйхат!AL:AL,рўйхат!$CY:$CY,$B$904,рўйхат!$B:$B,$C877)</f>
        <v/>
      </c>
      <c r="AL877" s="36">
        <f>SUMIFS(рўйхат!AM:AM,рўйхат!$CY:$CY,$B$904,рўйхат!$B:$B,$C877)</f>
        <v/>
      </c>
      <c r="AM877" s="77">
        <f>IFERROR(Q877/E877,0)</f>
        <v/>
      </c>
      <c r="AN877" s="77">
        <f>IFERROR(R877/F877,0)</f>
        <v/>
      </c>
      <c r="AO877" s="35">
        <f>SUMIFS(рўйхат!AX:AX,рўйхат!$CY:$CY,$B$904,рўйхат!$B:$B,$C877)</f>
        <v/>
      </c>
      <c r="AP877" s="36">
        <f>SUMIFS(рўйхат!AY:AY,рўйхат!$CY:$CY,$B$904,рўйхат!$B:$B,$C877)</f>
        <v/>
      </c>
      <c r="AQ877" s="35">
        <f>SUMIFS(рўйхат!AZ:AZ,рўйхат!$CY:$CY,$B$904,рўйхат!$B:$B,$C877)</f>
        <v/>
      </c>
      <c r="AR877" s="36">
        <f>SUMIFS(рўйхат!BA:BA,рўйхат!$CY:$CY,$B$904,рўйхат!$B:$B,$C877)</f>
        <v/>
      </c>
      <c r="AS877" s="35">
        <f>SUMIFS(рўйхат!BB:BB,рўйхат!$CY:$CY,$B$904,рўйхат!$B:$B,$C877)</f>
        <v/>
      </c>
      <c r="AT877" s="36">
        <f>SUMIFS(рўйхат!BC:BC,рўйхат!$CY:$CY,$B$904,рўйхат!$B:$B,$C877)</f>
        <v/>
      </c>
      <c r="AU877" s="35">
        <f>SUMIFS(рўйхат!BD:BD,рўйхат!$CY:$CY,$B$904,рўйхат!$B:$B,$C877)</f>
        <v/>
      </c>
      <c r="AV877" s="36">
        <f>SUMIFS(рўйхат!BE:BE,рўйхат!$CY:$CY,$B$904,рўйхат!$B:$B,$C877)</f>
        <v/>
      </c>
      <c r="AW877" s="35">
        <f>SUMIFS(рўйхат!BF:BF,рўйхат!$CY:$CY,$B$904,рўйхат!$B:$B,$C877)</f>
        <v/>
      </c>
      <c r="AX877" s="36">
        <f>SUMIFS(рўйхат!BG:BG,рўйхат!$CY:$CY,$B$904,рўйхат!$B:$B,$C877)</f>
        <v/>
      </c>
      <c r="AY877" s="35">
        <f>SUMIFS(рўйхат!BH:BH,рўйхат!$CY:$CY,$B$904,рўйхат!$B:$B,$C877)</f>
        <v/>
      </c>
      <c r="AZ877" s="36">
        <f>SUMIFS(рўйхат!BI:BI,рўйхат!$CY:$CY,$B$904,рўйхат!$B:$B,$C877)</f>
        <v/>
      </c>
      <c r="BA877" s="35">
        <f>SUMIFS(рўйхат!BJ:BJ,рўйхат!$CY:$CY,$B$904,рўйхат!$B:$B,$C877)</f>
        <v/>
      </c>
      <c r="BB877" s="36">
        <f>SUMIFS(рўйхат!BK:BK,рўйхат!$CY:$CY,$B$904,рўйхат!$B:$B,$C877)</f>
        <v/>
      </c>
      <c r="BC877" s="77">
        <f>IFERROR(AO877/E877,0)</f>
        <v/>
      </c>
      <c r="BD877" s="77">
        <f>IFERROR(AP877/F877,0)</f>
        <v/>
      </c>
      <c r="BE877" s="35">
        <f>SUMIFS(рўйхат!BL:BL,рўйхат!$CY:$CY,$B$904,рўйхат!$B:$B,$C877)</f>
        <v/>
      </c>
      <c r="BF877" s="36">
        <f>SUMIFS(рўйхат!BM:BM,рўйхат!$CY:$CY,$B$904,рўйхат!$B:$B,$C877)</f>
        <v/>
      </c>
      <c r="BG877" s="35">
        <f>SUMIFS(рўйхат!BN:BN,рўйхат!$CY:$CY,$B$904,рўйхат!$B:$B,$C877)</f>
        <v/>
      </c>
      <c r="BH877" s="36">
        <f>SUMIFS(рўйхат!BO:BO,рўйхат!$CY:$CY,$B$904,рўйхат!$B:$B,$C877)</f>
        <v/>
      </c>
      <c r="BI877" s="35">
        <f>SUMIFS(рўйхат!BP:BP,рўйхат!$CY:$CY,$B$904,рўйхат!$B:$B,$C877)</f>
        <v/>
      </c>
      <c r="BJ877" s="36">
        <f>SUMIFS(рўйхат!BQ:BQ,рўйхат!$CY:$CY,$B$904,рўйхат!$B:$B,$C877)</f>
        <v/>
      </c>
      <c r="BK877" s="35">
        <f>SUMIFS(рўйхат!BR:BR,рўйхат!$CY:$CY,$B$904,рўйхат!$B:$B,$C877)</f>
        <v/>
      </c>
      <c r="BL877" s="36">
        <f>SUMIFS(рўйхат!BS:BS,рўйхат!$CY:$CY,$B$904,рўйхат!$B:$B,$C877)</f>
        <v/>
      </c>
      <c r="BM877" s="35">
        <f>SUMIFS(рўйхат!BT:BT,рўйхат!$CY:$CY,$B$904,рўйхат!$B:$B,$C877)</f>
        <v/>
      </c>
      <c r="BN877" s="36">
        <f>SUMIFS(рўйхат!BU:BU,рўйхат!$CY:$CY,$B$904,рўйхат!$B:$B,$C877)</f>
        <v/>
      </c>
      <c r="BO877" s="35">
        <f>SUMIFS(рўйхат!BX:BX,рўйхат!$CY:$CY,$B$904,рўйхат!$B:$B,$C877)</f>
        <v/>
      </c>
      <c r="BP877" s="36">
        <f>SUMIFS(рўйхат!BY:BY,рўйхат!$CY:$CY,$B$904,рўйхат!$B:$B,$C877)</f>
        <v/>
      </c>
      <c r="BQ877" s="35">
        <f>SUMIFS(рўйхат!BZ:BZ,рўйхат!$CY:$CY,$B$904,рўйхат!$B:$B,$C877)</f>
        <v/>
      </c>
      <c r="BR877" s="36">
        <f>SUMIFS(рўйхат!CA:CA,рўйхат!$CY:$CY,$B$904,рўйхат!$B:$B,$C877)</f>
        <v/>
      </c>
      <c r="BS877" s="35">
        <f>SUMIFS(рўйхат!CB:CB,рўйхат!$CY:$CY,$B$904,рўйхат!$B:$B,$C877)</f>
        <v/>
      </c>
      <c r="BT877" s="36">
        <f>SUMIFS(рўйхат!CC:CC,рўйхат!$CY:$CY,$B$904,рўйхат!$B:$B,$C877)</f>
        <v/>
      </c>
      <c r="BU877" s="35">
        <f>SUMIFS(рўйхат!CD:CD,рўйхат!$CY:$CY,$B$904,рўйхат!$B:$B,$C877)</f>
        <v/>
      </c>
      <c r="BV877" s="36">
        <f>SUMIFS(рўйхат!CE:CE,рўйхат!$CY:$CY,$B$904,рўйхат!$B:$B,$C877)</f>
        <v/>
      </c>
      <c r="BW877" s="35">
        <f>SUMIFS(рўйхат!CH:CH,рўйхат!$CY:$CY,$B$904,рўйхат!$B:$B,$C877)</f>
        <v/>
      </c>
      <c r="BX877" s="36">
        <f>SUMIFS(рўйхат!CI:CI,рўйхат!$CY:$CY,$B$904,рўйхат!$B:$B,$C877)</f>
        <v/>
      </c>
      <c r="BY877" s="35">
        <f>SUMIFS(рўйхат!CJ:CJ,рўйхат!$CY:$CY,$B$904,рўйхат!$B:$B,$C877)</f>
        <v/>
      </c>
      <c r="BZ877" s="36">
        <f>SUMIFS(рўйхат!CK:CK,рўйхат!$CY:$CY,$B$904,рўйхат!$B:$B,$C877)</f>
        <v/>
      </c>
      <c r="CA877" s="35">
        <f>SUMIFS(рўйхат!CL:CL,рўйхат!$CY:$CY,$B$904,рўйхат!$B:$B,$C877)</f>
        <v/>
      </c>
      <c r="CB877" s="36">
        <f>SUMIFS(рўйхат!CM:CM,рўйхат!$CY:$CY,$B$904,рўйхат!$B:$B,$C877)</f>
        <v/>
      </c>
      <c r="CC877" s="35">
        <f>SUMIFS(рўйхат!CN:CN,рўйхат!$CY:$CY,$B$904,рўйхат!$B:$B,$C877)</f>
        <v/>
      </c>
      <c r="CD877" s="36">
        <f>SUMIFS(рўйхат!CO:CO,рўйхат!$CY:$CY,$B$904,рўйхат!$B:$B,$C877)</f>
        <v/>
      </c>
      <c r="CE877" s="77">
        <f>IFERROR(BE877/(Q877+BE877),0)</f>
        <v/>
      </c>
      <c r="CF877" s="78">
        <f>IFERROR(BF877/(R877+BF877),0)</f>
        <v/>
      </c>
      <c r="CG877" s="8">
        <f>COUNTIFS(B:B,B877)</f>
        <v/>
      </c>
    </row>
    <row r="878" hidden="1" outlineLevel="1" ht="17.1" customFormat="1" customHeight="1" s="8">
      <c r="A878" s="31" t="n"/>
      <c r="B878" s="50" t="n">
        <v>6</v>
      </c>
      <c r="C878" s="66" t="inlineStr">
        <is>
          <t>Давлат активларини бошқариш агентлиги</t>
        </is>
      </c>
      <c r="D878" s="16" t="n"/>
      <c r="E878" s="35">
        <f>SUMIFS(рўйхат!F:F,рўйхат!$CY:$CY,$B$904,рўйхат!$B:$B,$C878)</f>
        <v/>
      </c>
      <c r="F878" s="36">
        <f>SUMIFS(рўйхат!G:G,рўйхат!$CY:$CY,$B$904,рўйхат!$B:$B,$C878)</f>
        <v/>
      </c>
      <c r="G878" s="35">
        <f>SUMIFS(рўйхат!H:H,рўйхат!$CY:$CY,$B$904,рўйхат!$B:$B,$C878)</f>
        <v/>
      </c>
      <c r="H878" s="36">
        <f>SUMIFS(рўйхат!I:I,рўйхат!$CY:$CY,$B$904,рўйхат!$B:$B,$C878)</f>
        <v/>
      </c>
      <c r="I878" s="35">
        <f>SUMIFS(рўйхат!J:J,рўйхат!$CY:$CY,$B$904,рўйхат!$B:$B,$C878)</f>
        <v/>
      </c>
      <c r="J878" s="36">
        <f>SUMIFS(рўйхат!K:K,рўйхат!$CY:$CY,$B$904,рўйхат!$B:$B,$C878)</f>
        <v/>
      </c>
      <c r="K878" s="35">
        <f>SUMIFS(рўйхат!L:L,рўйхат!$CY:$CY,$B$904,рўйхат!$B:$B,$C878)</f>
        <v/>
      </c>
      <c r="L878" s="36">
        <f>SUMIFS(рўйхат!M:M,рўйхат!$CY:$CY,$B$904,рўйхат!$B:$B,$C878)</f>
        <v/>
      </c>
      <c r="M878" s="35">
        <f>SUMIFS(рўйхат!N:N,рўйхат!$CY:$CY,$B$904,рўйхат!$B:$B,$C878)</f>
        <v/>
      </c>
      <c r="N878" s="36">
        <f>SUMIFS(рўйхат!O:O,рўйхат!$CY:$CY,$B$904,рўйхат!$B:$B,$C878)</f>
        <v/>
      </c>
      <c r="O878" s="34">
        <f>IFERROR(M878/E878,0)</f>
        <v/>
      </c>
      <c r="P878" s="34">
        <f>IFERROR(N878/F878,0)</f>
        <v/>
      </c>
      <c r="Q878" s="35">
        <f>SUMIFS(рўйхат!P:P,рўйхат!$CY:$CY,$B$904,рўйхат!$B:$B,$C878)</f>
        <v/>
      </c>
      <c r="R878" s="36">
        <f>SUMIFS(рўйхат!Q:Q,рўйхат!$CY:$CY,$B$904,рўйхат!$B:$B,$C878)</f>
        <v/>
      </c>
      <c r="S878" s="35">
        <f>SUMIFS(рўйхат!R:R,рўйхат!$CY:$CY,$B$904,рўйхат!$B:$B,$C878)</f>
        <v/>
      </c>
      <c r="T878" s="36">
        <f>SUMIFS(рўйхат!S:S,рўйхат!$CY:$CY,$B$904,рўйхат!$B:$B,$C878)</f>
        <v/>
      </c>
      <c r="U878" s="35">
        <f>SUMIFS(рўйхат!T:T,рўйхат!$CY:$CY,$B$904,рўйхат!$B:$B,$C878)</f>
        <v/>
      </c>
      <c r="V878" s="36">
        <f>SUMIFS(рўйхат!U:U,рўйхат!$CY:$CY,$B$904,рўйхат!$B:$B,$C878)</f>
        <v/>
      </c>
      <c r="W878" s="35">
        <f>SUMIFS(рўйхат!V:V,рўйхат!$CY:$CY,$B$904,рўйхат!$B:$B,$C878)</f>
        <v/>
      </c>
      <c r="X878" s="36">
        <f>SUMIFS(рўйхат!W:W,рўйхат!$CY:$CY,$B$904,рўйхат!$B:$B,$C878)</f>
        <v/>
      </c>
      <c r="Y878" s="35">
        <f>SUMIFS(рўйхат!X:X,рўйхат!$CY:$CY,$B$904,рўйхат!$B:$B,$C878)</f>
        <v/>
      </c>
      <c r="Z878" s="36">
        <f>SUMIFS(рўйхат!Y:Y,рўйхат!$CY:$CY,$B$904,рўйхат!$B:$B,$C878)</f>
        <v/>
      </c>
      <c r="AA878" s="35">
        <f>SUMIFS(рўйхат!Z:Z,рўйхат!$CY:$CY,$B$904,рўйхат!$B:$B,$C878)</f>
        <v/>
      </c>
      <c r="AB878" s="36">
        <f>SUMIFS(рўйхат!AA:AA,рўйхат!$CY:$CY,$B$904,рўйхат!$B:$B,$C878)</f>
        <v/>
      </c>
      <c r="AC878" s="35">
        <f>SUMIFS(рўйхат!AB:AB,рўйхат!$CY:$CY,$B$904,рўйхат!$B:$B,$C878)</f>
        <v/>
      </c>
      <c r="AD878" s="36">
        <f>SUMIFS(рўйхат!AC:AC,рўйхат!$CY:$CY,$B$904,рўйхат!$B:$B,$C878)</f>
        <v/>
      </c>
      <c r="AE878" s="35">
        <f>SUMIFS(рўйхат!AD:AD,рўйхат!$CY:$CY,$B$904,рўйхат!$B:$B,$C878)</f>
        <v/>
      </c>
      <c r="AF878" s="36">
        <f>SUMIFS(рўйхат!AE:AE,рўйхат!$CY:$CY,$B$904,рўйхат!$B:$B,$C878)</f>
        <v/>
      </c>
      <c r="AG878" s="35">
        <f>SUMIFS(рўйхат!AH:AH,рўйхат!$CY:$CY,$B$904,рўйхат!$B:$B,$C878)</f>
        <v/>
      </c>
      <c r="AH878" s="36">
        <f>SUMIFS(рўйхат!AI:AI,рўйхат!$CY:$CY,$B$904,рўйхат!$B:$B,$C878)</f>
        <v/>
      </c>
      <c r="AI878" s="35">
        <f>SUMIFS(рўйхат!AJ:AJ,рўйхат!$CY:$CY,$B$904,рўйхат!$B:$B,$C878)</f>
        <v/>
      </c>
      <c r="AJ878" s="36">
        <f>SUMIFS(рўйхат!AK:AK,рўйхат!$CY:$CY,$B$904,рўйхат!$B:$B,$C878)</f>
        <v/>
      </c>
      <c r="AK878" s="35">
        <f>SUMIFS(рўйхат!AL:AL,рўйхат!$CY:$CY,$B$904,рўйхат!$B:$B,$C878)</f>
        <v/>
      </c>
      <c r="AL878" s="36">
        <f>SUMIFS(рўйхат!AM:AM,рўйхат!$CY:$CY,$B$904,рўйхат!$B:$B,$C878)</f>
        <v/>
      </c>
      <c r="AM878" s="77">
        <f>IFERROR(Q878/E878,0)</f>
        <v/>
      </c>
      <c r="AN878" s="77">
        <f>IFERROR(R878/F878,0)</f>
        <v/>
      </c>
      <c r="AO878" s="35">
        <f>SUMIFS(рўйхат!AX:AX,рўйхат!$CY:$CY,$B$904,рўйхат!$B:$B,$C878)</f>
        <v/>
      </c>
      <c r="AP878" s="36">
        <f>SUMIFS(рўйхат!AY:AY,рўйхат!$CY:$CY,$B$904,рўйхат!$B:$B,$C878)</f>
        <v/>
      </c>
      <c r="AQ878" s="35">
        <f>SUMIFS(рўйхат!AZ:AZ,рўйхат!$CY:$CY,$B$904,рўйхат!$B:$B,$C878)</f>
        <v/>
      </c>
      <c r="AR878" s="36">
        <f>SUMIFS(рўйхат!BA:BA,рўйхат!$CY:$CY,$B$904,рўйхат!$B:$B,$C878)</f>
        <v/>
      </c>
      <c r="AS878" s="35">
        <f>SUMIFS(рўйхат!BB:BB,рўйхат!$CY:$CY,$B$904,рўйхат!$B:$B,$C878)</f>
        <v/>
      </c>
      <c r="AT878" s="36">
        <f>SUMIFS(рўйхат!BC:BC,рўйхат!$CY:$CY,$B$904,рўйхат!$B:$B,$C878)</f>
        <v/>
      </c>
      <c r="AU878" s="35">
        <f>SUMIFS(рўйхат!BD:BD,рўйхат!$CY:$CY,$B$904,рўйхат!$B:$B,$C878)</f>
        <v/>
      </c>
      <c r="AV878" s="36">
        <f>SUMIFS(рўйхат!BE:BE,рўйхат!$CY:$CY,$B$904,рўйхат!$B:$B,$C878)</f>
        <v/>
      </c>
      <c r="AW878" s="35">
        <f>SUMIFS(рўйхат!BF:BF,рўйхат!$CY:$CY,$B$904,рўйхат!$B:$B,$C878)</f>
        <v/>
      </c>
      <c r="AX878" s="36">
        <f>SUMIFS(рўйхат!BG:BG,рўйхат!$CY:$CY,$B$904,рўйхат!$B:$B,$C878)</f>
        <v/>
      </c>
      <c r="AY878" s="35">
        <f>SUMIFS(рўйхат!BH:BH,рўйхат!$CY:$CY,$B$904,рўйхат!$B:$B,$C878)</f>
        <v/>
      </c>
      <c r="AZ878" s="36">
        <f>SUMIFS(рўйхат!BI:BI,рўйхат!$CY:$CY,$B$904,рўйхат!$B:$B,$C878)</f>
        <v/>
      </c>
      <c r="BA878" s="35">
        <f>SUMIFS(рўйхат!BJ:BJ,рўйхат!$CY:$CY,$B$904,рўйхат!$B:$B,$C878)</f>
        <v/>
      </c>
      <c r="BB878" s="36">
        <f>SUMIFS(рўйхат!BK:BK,рўйхат!$CY:$CY,$B$904,рўйхат!$B:$B,$C878)</f>
        <v/>
      </c>
      <c r="BC878" s="77">
        <f>IFERROR(AO878/E878,0)</f>
        <v/>
      </c>
      <c r="BD878" s="77">
        <f>IFERROR(AP878/F878,0)</f>
        <v/>
      </c>
      <c r="BE878" s="35">
        <f>SUMIFS(рўйхат!BL:BL,рўйхат!$CY:$CY,$B$904,рўйхат!$B:$B,$C878)</f>
        <v/>
      </c>
      <c r="BF878" s="36">
        <f>SUMIFS(рўйхат!BM:BM,рўйхат!$CY:$CY,$B$904,рўйхат!$B:$B,$C878)</f>
        <v/>
      </c>
      <c r="BG878" s="35">
        <f>SUMIFS(рўйхат!BN:BN,рўйхат!$CY:$CY,$B$904,рўйхат!$B:$B,$C878)</f>
        <v/>
      </c>
      <c r="BH878" s="36">
        <f>SUMIFS(рўйхат!BO:BO,рўйхат!$CY:$CY,$B$904,рўйхат!$B:$B,$C878)</f>
        <v/>
      </c>
      <c r="BI878" s="35">
        <f>SUMIFS(рўйхат!BP:BP,рўйхат!$CY:$CY,$B$904,рўйхат!$B:$B,$C878)</f>
        <v/>
      </c>
      <c r="BJ878" s="36">
        <f>SUMIFS(рўйхат!BQ:BQ,рўйхат!$CY:$CY,$B$904,рўйхат!$B:$B,$C878)</f>
        <v/>
      </c>
      <c r="BK878" s="35">
        <f>SUMIFS(рўйхат!BR:BR,рўйхат!$CY:$CY,$B$904,рўйхат!$B:$B,$C878)</f>
        <v/>
      </c>
      <c r="BL878" s="36">
        <f>SUMIFS(рўйхат!BS:BS,рўйхат!$CY:$CY,$B$904,рўйхат!$B:$B,$C878)</f>
        <v/>
      </c>
      <c r="BM878" s="35">
        <f>SUMIFS(рўйхат!BT:BT,рўйхат!$CY:$CY,$B$904,рўйхат!$B:$B,$C878)</f>
        <v/>
      </c>
      <c r="BN878" s="36">
        <f>SUMIFS(рўйхат!BU:BU,рўйхат!$CY:$CY,$B$904,рўйхат!$B:$B,$C878)</f>
        <v/>
      </c>
      <c r="BO878" s="35">
        <f>SUMIFS(рўйхат!BX:BX,рўйхат!$CY:$CY,$B$904,рўйхат!$B:$B,$C878)</f>
        <v/>
      </c>
      <c r="BP878" s="36">
        <f>SUMIFS(рўйхат!BY:BY,рўйхат!$CY:$CY,$B$904,рўйхат!$B:$B,$C878)</f>
        <v/>
      </c>
      <c r="BQ878" s="35">
        <f>SUMIFS(рўйхат!BZ:BZ,рўйхат!$CY:$CY,$B$904,рўйхат!$B:$B,$C878)</f>
        <v/>
      </c>
      <c r="BR878" s="36">
        <f>SUMIFS(рўйхат!CA:CA,рўйхат!$CY:$CY,$B$904,рўйхат!$B:$B,$C878)</f>
        <v/>
      </c>
      <c r="BS878" s="35">
        <f>SUMIFS(рўйхат!CB:CB,рўйхат!$CY:$CY,$B$904,рўйхат!$B:$B,$C878)</f>
        <v/>
      </c>
      <c r="BT878" s="36">
        <f>SUMIFS(рўйхат!CC:CC,рўйхат!$CY:$CY,$B$904,рўйхат!$B:$B,$C878)</f>
        <v/>
      </c>
      <c r="BU878" s="35">
        <f>SUMIFS(рўйхат!CD:CD,рўйхат!$CY:$CY,$B$904,рўйхат!$B:$B,$C878)</f>
        <v/>
      </c>
      <c r="BV878" s="36">
        <f>SUMIFS(рўйхат!CE:CE,рўйхат!$CY:$CY,$B$904,рўйхат!$B:$B,$C878)</f>
        <v/>
      </c>
      <c r="BW878" s="35">
        <f>SUMIFS(рўйхат!CH:CH,рўйхат!$CY:$CY,$B$904,рўйхат!$B:$B,$C878)</f>
        <v/>
      </c>
      <c r="BX878" s="36">
        <f>SUMIFS(рўйхат!CI:CI,рўйхат!$CY:$CY,$B$904,рўйхат!$B:$B,$C878)</f>
        <v/>
      </c>
      <c r="BY878" s="35">
        <f>SUMIFS(рўйхат!CJ:CJ,рўйхат!$CY:$CY,$B$904,рўйхат!$B:$B,$C878)</f>
        <v/>
      </c>
      <c r="BZ878" s="36">
        <f>SUMIFS(рўйхат!CK:CK,рўйхат!$CY:$CY,$B$904,рўйхат!$B:$B,$C878)</f>
        <v/>
      </c>
      <c r="CA878" s="35">
        <f>SUMIFS(рўйхат!CL:CL,рўйхат!$CY:$CY,$B$904,рўйхат!$B:$B,$C878)</f>
        <v/>
      </c>
      <c r="CB878" s="36">
        <f>SUMIFS(рўйхат!CM:CM,рўйхат!$CY:$CY,$B$904,рўйхат!$B:$B,$C878)</f>
        <v/>
      </c>
      <c r="CC878" s="35">
        <f>SUMIFS(рўйхат!CN:CN,рўйхат!$CY:$CY,$B$904,рўйхат!$B:$B,$C878)</f>
        <v/>
      </c>
      <c r="CD878" s="36">
        <f>SUMIFS(рўйхат!CO:CO,рўйхат!$CY:$CY,$B$904,рўйхат!$B:$B,$C878)</f>
        <v/>
      </c>
      <c r="CE878" s="77">
        <f>IFERROR(BE878/(Q878+BE878),0)</f>
        <v/>
      </c>
      <c r="CF878" s="78">
        <f>IFERROR(BF878/(R878+BF878),0)</f>
        <v/>
      </c>
      <c r="CG878" s="8">
        <f>COUNTIFS(B:B,B878)</f>
        <v/>
      </c>
    </row>
    <row r="879" hidden="1" outlineLevel="1" ht="17.1" customFormat="1" customHeight="1" s="8">
      <c r="A879" s="31" t="n"/>
      <c r="B879" s="50" t="n">
        <v>7</v>
      </c>
      <c r="C879" s="66" t="inlineStr">
        <is>
          <t>Иқтисодиёт ва молия вазирлиги</t>
        </is>
      </c>
      <c r="D879" s="16" t="n"/>
      <c r="E879" s="35">
        <f>SUMIFS(рўйхат!F:F,рўйхат!$CY:$CY,$B$904,рўйхат!$B:$B,$C879)</f>
        <v/>
      </c>
      <c r="F879" s="36">
        <f>SUMIFS(рўйхат!G:G,рўйхат!$CY:$CY,$B$904,рўйхат!$B:$B,$C879)</f>
        <v/>
      </c>
      <c r="G879" s="35">
        <f>SUMIFS(рўйхат!H:H,рўйхат!$CY:$CY,$B$904,рўйхат!$B:$B,$C879)</f>
        <v/>
      </c>
      <c r="H879" s="36">
        <f>SUMIFS(рўйхат!I:I,рўйхат!$CY:$CY,$B$904,рўйхат!$B:$B,$C879)</f>
        <v/>
      </c>
      <c r="I879" s="35">
        <f>SUMIFS(рўйхат!J:J,рўйхат!$CY:$CY,$B$904,рўйхат!$B:$B,$C879)</f>
        <v/>
      </c>
      <c r="J879" s="36">
        <f>SUMIFS(рўйхат!K:K,рўйхат!$CY:$CY,$B$904,рўйхат!$B:$B,$C879)</f>
        <v/>
      </c>
      <c r="K879" s="35">
        <f>SUMIFS(рўйхат!L:L,рўйхат!$CY:$CY,$B$904,рўйхат!$B:$B,$C879)</f>
        <v/>
      </c>
      <c r="L879" s="36">
        <f>SUMIFS(рўйхат!M:M,рўйхат!$CY:$CY,$B$904,рўйхат!$B:$B,$C879)</f>
        <v/>
      </c>
      <c r="M879" s="35">
        <f>SUMIFS(рўйхат!N:N,рўйхат!$CY:$CY,$B$904,рўйхат!$B:$B,$C879)</f>
        <v/>
      </c>
      <c r="N879" s="36">
        <f>SUMIFS(рўйхат!O:O,рўйхат!$CY:$CY,$B$904,рўйхат!$B:$B,$C879)</f>
        <v/>
      </c>
      <c r="O879" s="34">
        <f>IFERROR(M879/E879,0)</f>
        <v/>
      </c>
      <c r="P879" s="34">
        <f>IFERROR(N879/F879,0)</f>
        <v/>
      </c>
      <c r="Q879" s="35">
        <f>SUMIFS(рўйхат!P:P,рўйхат!$CY:$CY,$B$904,рўйхат!$B:$B,$C879)</f>
        <v/>
      </c>
      <c r="R879" s="36">
        <f>SUMIFS(рўйхат!Q:Q,рўйхат!$CY:$CY,$B$904,рўйхат!$B:$B,$C879)</f>
        <v/>
      </c>
      <c r="S879" s="35">
        <f>SUMIFS(рўйхат!R:R,рўйхат!$CY:$CY,$B$904,рўйхат!$B:$B,$C879)</f>
        <v/>
      </c>
      <c r="T879" s="36">
        <f>SUMIFS(рўйхат!S:S,рўйхат!$CY:$CY,$B$904,рўйхат!$B:$B,$C879)</f>
        <v/>
      </c>
      <c r="U879" s="35">
        <f>SUMIFS(рўйхат!T:T,рўйхат!$CY:$CY,$B$904,рўйхат!$B:$B,$C879)</f>
        <v/>
      </c>
      <c r="V879" s="36">
        <f>SUMIFS(рўйхат!U:U,рўйхат!$CY:$CY,$B$904,рўйхат!$B:$B,$C879)</f>
        <v/>
      </c>
      <c r="W879" s="35">
        <f>SUMIFS(рўйхат!V:V,рўйхат!$CY:$CY,$B$904,рўйхат!$B:$B,$C879)</f>
        <v/>
      </c>
      <c r="X879" s="36">
        <f>SUMIFS(рўйхат!W:W,рўйхат!$CY:$CY,$B$904,рўйхат!$B:$B,$C879)</f>
        <v/>
      </c>
      <c r="Y879" s="35">
        <f>SUMIFS(рўйхат!X:X,рўйхат!$CY:$CY,$B$904,рўйхат!$B:$B,$C879)</f>
        <v/>
      </c>
      <c r="Z879" s="36">
        <f>SUMIFS(рўйхат!Y:Y,рўйхат!$CY:$CY,$B$904,рўйхат!$B:$B,$C879)</f>
        <v/>
      </c>
      <c r="AA879" s="35">
        <f>SUMIFS(рўйхат!Z:Z,рўйхат!$CY:$CY,$B$904,рўйхат!$B:$B,$C879)</f>
        <v/>
      </c>
      <c r="AB879" s="36">
        <f>SUMIFS(рўйхат!AA:AA,рўйхат!$CY:$CY,$B$904,рўйхат!$B:$B,$C879)</f>
        <v/>
      </c>
      <c r="AC879" s="35">
        <f>SUMIFS(рўйхат!AB:AB,рўйхат!$CY:$CY,$B$904,рўйхат!$B:$B,$C879)</f>
        <v/>
      </c>
      <c r="AD879" s="36">
        <f>SUMIFS(рўйхат!AC:AC,рўйхат!$CY:$CY,$B$904,рўйхат!$B:$B,$C879)</f>
        <v/>
      </c>
      <c r="AE879" s="35">
        <f>SUMIFS(рўйхат!AD:AD,рўйхат!$CY:$CY,$B$904,рўйхат!$B:$B,$C879)</f>
        <v/>
      </c>
      <c r="AF879" s="36">
        <f>SUMIFS(рўйхат!AE:AE,рўйхат!$CY:$CY,$B$904,рўйхат!$B:$B,$C879)</f>
        <v/>
      </c>
      <c r="AG879" s="35">
        <f>SUMIFS(рўйхат!AH:AH,рўйхат!$CY:$CY,$B$904,рўйхат!$B:$B,$C879)</f>
        <v/>
      </c>
      <c r="AH879" s="36">
        <f>SUMIFS(рўйхат!AI:AI,рўйхат!$CY:$CY,$B$904,рўйхат!$B:$B,$C879)</f>
        <v/>
      </c>
      <c r="AI879" s="35">
        <f>SUMIFS(рўйхат!AJ:AJ,рўйхат!$CY:$CY,$B$904,рўйхат!$B:$B,$C879)</f>
        <v/>
      </c>
      <c r="AJ879" s="36">
        <f>SUMIFS(рўйхат!AK:AK,рўйхат!$CY:$CY,$B$904,рўйхат!$B:$B,$C879)</f>
        <v/>
      </c>
      <c r="AK879" s="35">
        <f>SUMIFS(рўйхат!AL:AL,рўйхат!$CY:$CY,$B$904,рўйхат!$B:$B,$C879)</f>
        <v/>
      </c>
      <c r="AL879" s="36">
        <f>SUMIFS(рўйхат!AM:AM,рўйхат!$CY:$CY,$B$904,рўйхат!$B:$B,$C879)</f>
        <v/>
      </c>
      <c r="AM879" s="77">
        <f>IFERROR(Q879/E879,0)</f>
        <v/>
      </c>
      <c r="AN879" s="77">
        <f>IFERROR(R879/F879,0)</f>
        <v/>
      </c>
      <c r="AO879" s="35">
        <f>SUMIFS(рўйхат!AX:AX,рўйхат!$CY:$CY,$B$904,рўйхат!$B:$B,$C879)</f>
        <v/>
      </c>
      <c r="AP879" s="36">
        <f>SUMIFS(рўйхат!AY:AY,рўйхат!$CY:$CY,$B$904,рўйхат!$B:$B,$C879)</f>
        <v/>
      </c>
      <c r="AQ879" s="35">
        <f>SUMIFS(рўйхат!AZ:AZ,рўйхат!$CY:$CY,$B$904,рўйхат!$B:$B,$C879)</f>
        <v/>
      </c>
      <c r="AR879" s="36">
        <f>SUMIFS(рўйхат!BA:BA,рўйхат!$CY:$CY,$B$904,рўйхат!$B:$B,$C879)</f>
        <v/>
      </c>
      <c r="AS879" s="35">
        <f>SUMIFS(рўйхат!BB:BB,рўйхат!$CY:$CY,$B$904,рўйхат!$B:$B,$C879)</f>
        <v/>
      </c>
      <c r="AT879" s="36">
        <f>SUMIFS(рўйхат!BC:BC,рўйхат!$CY:$CY,$B$904,рўйхат!$B:$B,$C879)</f>
        <v/>
      </c>
      <c r="AU879" s="35">
        <f>SUMIFS(рўйхат!BD:BD,рўйхат!$CY:$CY,$B$904,рўйхат!$B:$B,$C879)</f>
        <v/>
      </c>
      <c r="AV879" s="36">
        <f>SUMIFS(рўйхат!BE:BE,рўйхат!$CY:$CY,$B$904,рўйхат!$B:$B,$C879)</f>
        <v/>
      </c>
      <c r="AW879" s="35">
        <f>SUMIFS(рўйхат!BF:BF,рўйхат!$CY:$CY,$B$904,рўйхат!$B:$B,$C879)</f>
        <v/>
      </c>
      <c r="AX879" s="36">
        <f>SUMIFS(рўйхат!BG:BG,рўйхат!$CY:$CY,$B$904,рўйхат!$B:$B,$C879)</f>
        <v/>
      </c>
      <c r="AY879" s="35">
        <f>SUMIFS(рўйхат!BH:BH,рўйхат!$CY:$CY,$B$904,рўйхат!$B:$B,$C879)</f>
        <v/>
      </c>
      <c r="AZ879" s="36">
        <f>SUMIFS(рўйхат!BI:BI,рўйхат!$CY:$CY,$B$904,рўйхат!$B:$B,$C879)</f>
        <v/>
      </c>
      <c r="BA879" s="35">
        <f>SUMIFS(рўйхат!BJ:BJ,рўйхат!$CY:$CY,$B$904,рўйхат!$B:$B,$C879)</f>
        <v/>
      </c>
      <c r="BB879" s="36">
        <f>SUMIFS(рўйхат!BK:BK,рўйхат!$CY:$CY,$B$904,рўйхат!$B:$B,$C879)</f>
        <v/>
      </c>
      <c r="BC879" s="77">
        <f>IFERROR(AO879/E879,0)</f>
        <v/>
      </c>
      <c r="BD879" s="77">
        <f>IFERROR(AP879/F879,0)</f>
        <v/>
      </c>
      <c r="BE879" s="35">
        <f>SUMIFS(рўйхат!BL:BL,рўйхат!$CY:$CY,$B$904,рўйхат!$B:$B,$C879)</f>
        <v/>
      </c>
      <c r="BF879" s="36">
        <f>SUMIFS(рўйхат!BM:BM,рўйхат!$CY:$CY,$B$904,рўйхат!$B:$B,$C879)</f>
        <v/>
      </c>
      <c r="BG879" s="35">
        <f>SUMIFS(рўйхат!BN:BN,рўйхат!$CY:$CY,$B$904,рўйхат!$B:$B,$C879)</f>
        <v/>
      </c>
      <c r="BH879" s="36">
        <f>SUMIFS(рўйхат!BO:BO,рўйхат!$CY:$CY,$B$904,рўйхат!$B:$B,$C879)</f>
        <v/>
      </c>
      <c r="BI879" s="35">
        <f>SUMIFS(рўйхат!BP:BP,рўйхат!$CY:$CY,$B$904,рўйхат!$B:$B,$C879)</f>
        <v/>
      </c>
      <c r="BJ879" s="36">
        <f>SUMIFS(рўйхат!BQ:BQ,рўйхат!$CY:$CY,$B$904,рўйхат!$B:$B,$C879)</f>
        <v/>
      </c>
      <c r="BK879" s="35">
        <f>SUMIFS(рўйхат!BR:BR,рўйхат!$CY:$CY,$B$904,рўйхат!$B:$B,$C879)</f>
        <v/>
      </c>
      <c r="BL879" s="36">
        <f>SUMIFS(рўйхат!BS:BS,рўйхат!$CY:$CY,$B$904,рўйхат!$B:$B,$C879)</f>
        <v/>
      </c>
      <c r="BM879" s="35">
        <f>SUMIFS(рўйхат!BT:BT,рўйхат!$CY:$CY,$B$904,рўйхат!$B:$B,$C879)</f>
        <v/>
      </c>
      <c r="BN879" s="36">
        <f>SUMIFS(рўйхат!BU:BU,рўйхат!$CY:$CY,$B$904,рўйхат!$B:$B,$C879)</f>
        <v/>
      </c>
      <c r="BO879" s="35">
        <f>SUMIFS(рўйхат!BX:BX,рўйхат!$CY:$CY,$B$904,рўйхат!$B:$B,$C879)</f>
        <v/>
      </c>
      <c r="BP879" s="36">
        <f>SUMIFS(рўйхат!BY:BY,рўйхат!$CY:$CY,$B$904,рўйхат!$B:$B,$C879)</f>
        <v/>
      </c>
      <c r="BQ879" s="35">
        <f>SUMIFS(рўйхат!BZ:BZ,рўйхат!$CY:$CY,$B$904,рўйхат!$B:$B,$C879)</f>
        <v/>
      </c>
      <c r="BR879" s="36">
        <f>SUMIFS(рўйхат!CA:CA,рўйхат!$CY:$CY,$B$904,рўйхат!$B:$B,$C879)</f>
        <v/>
      </c>
      <c r="BS879" s="35">
        <f>SUMIFS(рўйхат!CB:CB,рўйхат!$CY:$CY,$B$904,рўйхат!$B:$B,$C879)</f>
        <v/>
      </c>
      <c r="BT879" s="36">
        <f>SUMIFS(рўйхат!CC:CC,рўйхат!$CY:$CY,$B$904,рўйхат!$B:$B,$C879)</f>
        <v/>
      </c>
      <c r="BU879" s="35">
        <f>SUMIFS(рўйхат!CD:CD,рўйхат!$CY:$CY,$B$904,рўйхат!$B:$B,$C879)</f>
        <v/>
      </c>
      <c r="BV879" s="36">
        <f>SUMIFS(рўйхат!CE:CE,рўйхат!$CY:$CY,$B$904,рўйхат!$B:$B,$C879)</f>
        <v/>
      </c>
      <c r="BW879" s="35">
        <f>SUMIFS(рўйхат!CH:CH,рўйхат!$CY:$CY,$B$904,рўйхат!$B:$B,$C879)</f>
        <v/>
      </c>
      <c r="BX879" s="36">
        <f>SUMIFS(рўйхат!CI:CI,рўйхат!$CY:$CY,$B$904,рўйхат!$B:$B,$C879)</f>
        <v/>
      </c>
      <c r="BY879" s="35">
        <f>SUMIFS(рўйхат!CJ:CJ,рўйхат!$CY:$CY,$B$904,рўйхат!$B:$B,$C879)</f>
        <v/>
      </c>
      <c r="BZ879" s="36">
        <f>SUMIFS(рўйхат!CK:CK,рўйхат!$CY:$CY,$B$904,рўйхат!$B:$B,$C879)</f>
        <v/>
      </c>
      <c r="CA879" s="35">
        <f>SUMIFS(рўйхат!CL:CL,рўйхат!$CY:$CY,$B$904,рўйхат!$B:$B,$C879)</f>
        <v/>
      </c>
      <c r="CB879" s="36">
        <f>SUMIFS(рўйхат!CM:CM,рўйхат!$CY:$CY,$B$904,рўйхат!$B:$B,$C879)</f>
        <v/>
      </c>
      <c r="CC879" s="35">
        <f>SUMIFS(рўйхат!CN:CN,рўйхат!$CY:$CY,$B$904,рўйхат!$B:$B,$C879)</f>
        <v/>
      </c>
      <c r="CD879" s="36">
        <f>SUMIFS(рўйхат!CO:CO,рўйхат!$CY:$CY,$B$904,рўйхат!$B:$B,$C879)</f>
        <v/>
      </c>
      <c r="CE879" s="77">
        <f>IFERROR(BE879/(Q879+BE879),0)</f>
        <v/>
      </c>
      <c r="CF879" s="78">
        <f>IFERROR(BF879/(R879+BF879),0)</f>
        <v/>
      </c>
      <c r="CG879" s="8">
        <f>COUNTIFS(B:B,B879)</f>
        <v/>
      </c>
    </row>
    <row r="880" hidden="1" outlineLevel="1" ht="33.95" customFormat="1" customHeight="1" s="8">
      <c r="A880" s="31" t="n"/>
      <c r="B880" s="50" t="n">
        <v>8</v>
      </c>
      <c r="C880" s="66" t="inlineStr">
        <is>
          <t>Иқтисодиёт ва молия вазирлиги ҳузуридаги бюджетдан ташқари Пенсия жамғармаси</t>
        </is>
      </c>
      <c r="D880" s="16" t="n"/>
      <c r="E880" s="35">
        <f>SUMIFS(рўйхат!F:F,рўйхат!$CY:$CY,$B$904,рўйхат!$B:$B,$C880)</f>
        <v/>
      </c>
      <c r="F880" s="36">
        <f>SUMIFS(рўйхат!G:G,рўйхат!$CY:$CY,$B$904,рўйхат!$B:$B,$C880)</f>
        <v/>
      </c>
      <c r="G880" s="35">
        <f>SUMIFS(рўйхат!H:H,рўйхат!$CY:$CY,$B$904,рўйхат!$B:$B,$C880)</f>
        <v/>
      </c>
      <c r="H880" s="36">
        <f>SUMIFS(рўйхат!I:I,рўйхат!$CY:$CY,$B$904,рўйхат!$B:$B,$C880)</f>
        <v/>
      </c>
      <c r="I880" s="35">
        <f>SUMIFS(рўйхат!J:J,рўйхат!$CY:$CY,$B$904,рўйхат!$B:$B,$C880)</f>
        <v/>
      </c>
      <c r="J880" s="36">
        <f>SUMIFS(рўйхат!K:K,рўйхат!$CY:$CY,$B$904,рўйхат!$B:$B,$C880)</f>
        <v/>
      </c>
      <c r="K880" s="35">
        <f>SUMIFS(рўйхат!L:L,рўйхат!$CY:$CY,$B$904,рўйхат!$B:$B,$C880)</f>
        <v/>
      </c>
      <c r="L880" s="36">
        <f>SUMIFS(рўйхат!M:M,рўйхат!$CY:$CY,$B$904,рўйхат!$B:$B,$C880)</f>
        <v/>
      </c>
      <c r="M880" s="35">
        <f>SUMIFS(рўйхат!N:N,рўйхат!$CY:$CY,$B$904,рўйхат!$B:$B,$C880)</f>
        <v/>
      </c>
      <c r="N880" s="36">
        <f>SUMIFS(рўйхат!O:O,рўйхат!$CY:$CY,$B$904,рўйхат!$B:$B,$C880)</f>
        <v/>
      </c>
      <c r="O880" s="34">
        <f>IFERROR(M880/E880,0)</f>
        <v/>
      </c>
      <c r="P880" s="34">
        <f>IFERROR(N880/F880,0)</f>
        <v/>
      </c>
      <c r="Q880" s="35">
        <f>SUMIFS(рўйхат!P:P,рўйхат!$CY:$CY,$B$904,рўйхат!$B:$B,$C880)</f>
        <v/>
      </c>
      <c r="R880" s="36">
        <f>SUMIFS(рўйхат!Q:Q,рўйхат!$CY:$CY,$B$904,рўйхат!$B:$B,$C880)</f>
        <v/>
      </c>
      <c r="S880" s="35">
        <f>SUMIFS(рўйхат!R:R,рўйхат!$CY:$CY,$B$904,рўйхат!$B:$B,$C880)</f>
        <v/>
      </c>
      <c r="T880" s="36">
        <f>SUMIFS(рўйхат!S:S,рўйхат!$CY:$CY,$B$904,рўйхат!$B:$B,$C880)</f>
        <v/>
      </c>
      <c r="U880" s="35">
        <f>SUMIFS(рўйхат!T:T,рўйхат!$CY:$CY,$B$904,рўйхат!$B:$B,$C880)</f>
        <v/>
      </c>
      <c r="V880" s="36">
        <f>SUMIFS(рўйхат!U:U,рўйхат!$CY:$CY,$B$904,рўйхат!$B:$B,$C880)</f>
        <v/>
      </c>
      <c r="W880" s="35">
        <f>SUMIFS(рўйхат!V:V,рўйхат!$CY:$CY,$B$904,рўйхат!$B:$B,$C880)</f>
        <v/>
      </c>
      <c r="X880" s="36">
        <f>SUMIFS(рўйхат!W:W,рўйхат!$CY:$CY,$B$904,рўйхат!$B:$B,$C880)</f>
        <v/>
      </c>
      <c r="Y880" s="35">
        <f>SUMIFS(рўйхат!X:X,рўйхат!$CY:$CY,$B$904,рўйхат!$B:$B,$C880)</f>
        <v/>
      </c>
      <c r="Z880" s="36">
        <f>SUMIFS(рўйхат!Y:Y,рўйхат!$CY:$CY,$B$904,рўйхат!$B:$B,$C880)</f>
        <v/>
      </c>
      <c r="AA880" s="35">
        <f>SUMIFS(рўйхат!Z:Z,рўйхат!$CY:$CY,$B$904,рўйхат!$B:$B,$C880)</f>
        <v/>
      </c>
      <c r="AB880" s="36">
        <f>SUMIFS(рўйхат!AA:AA,рўйхат!$CY:$CY,$B$904,рўйхат!$B:$B,$C880)</f>
        <v/>
      </c>
      <c r="AC880" s="35">
        <f>SUMIFS(рўйхат!AB:AB,рўйхат!$CY:$CY,$B$904,рўйхат!$B:$B,$C880)</f>
        <v/>
      </c>
      <c r="AD880" s="36">
        <f>SUMIFS(рўйхат!AC:AC,рўйхат!$CY:$CY,$B$904,рўйхат!$B:$B,$C880)</f>
        <v/>
      </c>
      <c r="AE880" s="35">
        <f>SUMIFS(рўйхат!AD:AD,рўйхат!$CY:$CY,$B$904,рўйхат!$B:$B,$C880)</f>
        <v/>
      </c>
      <c r="AF880" s="36">
        <f>SUMIFS(рўйхат!AE:AE,рўйхат!$CY:$CY,$B$904,рўйхат!$B:$B,$C880)</f>
        <v/>
      </c>
      <c r="AG880" s="35">
        <f>SUMIFS(рўйхат!AH:AH,рўйхат!$CY:$CY,$B$904,рўйхат!$B:$B,$C880)</f>
        <v/>
      </c>
      <c r="AH880" s="36">
        <f>SUMIFS(рўйхат!AI:AI,рўйхат!$CY:$CY,$B$904,рўйхат!$B:$B,$C880)</f>
        <v/>
      </c>
      <c r="AI880" s="35">
        <f>SUMIFS(рўйхат!AJ:AJ,рўйхат!$CY:$CY,$B$904,рўйхат!$B:$B,$C880)</f>
        <v/>
      </c>
      <c r="AJ880" s="36">
        <f>SUMIFS(рўйхат!AK:AK,рўйхат!$CY:$CY,$B$904,рўйхат!$B:$B,$C880)</f>
        <v/>
      </c>
      <c r="AK880" s="35">
        <f>SUMIFS(рўйхат!AL:AL,рўйхат!$CY:$CY,$B$904,рўйхат!$B:$B,$C880)</f>
        <v/>
      </c>
      <c r="AL880" s="36">
        <f>SUMIFS(рўйхат!AM:AM,рўйхат!$CY:$CY,$B$904,рўйхат!$B:$B,$C880)</f>
        <v/>
      </c>
      <c r="AM880" s="77">
        <f>IFERROR(Q880/E880,0)</f>
        <v/>
      </c>
      <c r="AN880" s="77">
        <f>IFERROR(R880/F880,0)</f>
        <v/>
      </c>
      <c r="AO880" s="35">
        <f>SUMIFS(рўйхат!AX:AX,рўйхат!$CY:$CY,$B$904,рўйхат!$B:$B,$C880)</f>
        <v/>
      </c>
      <c r="AP880" s="36">
        <f>SUMIFS(рўйхат!AY:AY,рўйхат!$CY:$CY,$B$904,рўйхат!$B:$B,$C880)</f>
        <v/>
      </c>
      <c r="AQ880" s="35">
        <f>SUMIFS(рўйхат!AZ:AZ,рўйхат!$CY:$CY,$B$904,рўйхат!$B:$B,$C880)</f>
        <v/>
      </c>
      <c r="AR880" s="36">
        <f>SUMIFS(рўйхат!BA:BA,рўйхат!$CY:$CY,$B$904,рўйхат!$B:$B,$C880)</f>
        <v/>
      </c>
      <c r="AS880" s="35">
        <f>SUMIFS(рўйхат!BB:BB,рўйхат!$CY:$CY,$B$904,рўйхат!$B:$B,$C880)</f>
        <v/>
      </c>
      <c r="AT880" s="36">
        <f>SUMIFS(рўйхат!BC:BC,рўйхат!$CY:$CY,$B$904,рўйхат!$B:$B,$C880)</f>
        <v/>
      </c>
      <c r="AU880" s="35">
        <f>SUMIFS(рўйхат!BD:BD,рўйхат!$CY:$CY,$B$904,рўйхат!$B:$B,$C880)</f>
        <v/>
      </c>
      <c r="AV880" s="36">
        <f>SUMIFS(рўйхат!BE:BE,рўйхат!$CY:$CY,$B$904,рўйхат!$B:$B,$C880)</f>
        <v/>
      </c>
      <c r="AW880" s="35">
        <f>SUMIFS(рўйхат!BF:BF,рўйхат!$CY:$CY,$B$904,рўйхат!$B:$B,$C880)</f>
        <v/>
      </c>
      <c r="AX880" s="36">
        <f>SUMIFS(рўйхат!BG:BG,рўйхат!$CY:$CY,$B$904,рўйхат!$B:$B,$C880)</f>
        <v/>
      </c>
      <c r="AY880" s="35">
        <f>SUMIFS(рўйхат!BH:BH,рўйхат!$CY:$CY,$B$904,рўйхат!$B:$B,$C880)</f>
        <v/>
      </c>
      <c r="AZ880" s="36">
        <f>SUMIFS(рўйхат!BI:BI,рўйхат!$CY:$CY,$B$904,рўйхат!$B:$B,$C880)</f>
        <v/>
      </c>
      <c r="BA880" s="35">
        <f>SUMIFS(рўйхат!BJ:BJ,рўйхат!$CY:$CY,$B$904,рўйхат!$B:$B,$C880)</f>
        <v/>
      </c>
      <c r="BB880" s="36">
        <f>SUMIFS(рўйхат!BK:BK,рўйхат!$CY:$CY,$B$904,рўйхат!$B:$B,$C880)</f>
        <v/>
      </c>
      <c r="BC880" s="77">
        <f>IFERROR(AO880/E880,0)</f>
        <v/>
      </c>
      <c r="BD880" s="77">
        <f>IFERROR(AP880/F880,0)</f>
        <v/>
      </c>
      <c r="BE880" s="35">
        <f>SUMIFS(рўйхат!BL:BL,рўйхат!$CY:$CY,$B$904,рўйхат!$B:$B,$C880)</f>
        <v/>
      </c>
      <c r="BF880" s="36">
        <f>SUMIFS(рўйхат!BM:BM,рўйхат!$CY:$CY,$B$904,рўйхат!$B:$B,$C880)</f>
        <v/>
      </c>
      <c r="BG880" s="35">
        <f>SUMIFS(рўйхат!BN:BN,рўйхат!$CY:$CY,$B$904,рўйхат!$B:$B,$C880)</f>
        <v/>
      </c>
      <c r="BH880" s="36">
        <f>SUMIFS(рўйхат!BO:BO,рўйхат!$CY:$CY,$B$904,рўйхат!$B:$B,$C880)</f>
        <v/>
      </c>
      <c r="BI880" s="35">
        <f>SUMIFS(рўйхат!BP:BP,рўйхат!$CY:$CY,$B$904,рўйхат!$B:$B,$C880)</f>
        <v/>
      </c>
      <c r="BJ880" s="36">
        <f>SUMIFS(рўйхат!BQ:BQ,рўйхат!$CY:$CY,$B$904,рўйхат!$B:$B,$C880)</f>
        <v/>
      </c>
      <c r="BK880" s="35">
        <f>SUMIFS(рўйхат!BR:BR,рўйхат!$CY:$CY,$B$904,рўйхат!$B:$B,$C880)</f>
        <v/>
      </c>
      <c r="BL880" s="36">
        <f>SUMIFS(рўйхат!BS:BS,рўйхат!$CY:$CY,$B$904,рўйхат!$B:$B,$C880)</f>
        <v/>
      </c>
      <c r="BM880" s="35">
        <f>SUMIFS(рўйхат!BT:BT,рўйхат!$CY:$CY,$B$904,рўйхат!$B:$B,$C880)</f>
        <v/>
      </c>
      <c r="BN880" s="36">
        <f>SUMIFS(рўйхат!BU:BU,рўйхат!$CY:$CY,$B$904,рўйхат!$B:$B,$C880)</f>
        <v/>
      </c>
      <c r="BO880" s="35">
        <f>SUMIFS(рўйхат!BX:BX,рўйхат!$CY:$CY,$B$904,рўйхат!$B:$B,$C880)</f>
        <v/>
      </c>
      <c r="BP880" s="36">
        <f>SUMIFS(рўйхат!BY:BY,рўйхат!$CY:$CY,$B$904,рўйхат!$B:$B,$C880)</f>
        <v/>
      </c>
      <c r="BQ880" s="35">
        <f>SUMIFS(рўйхат!BZ:BZ,рўйхат!$CY:$CY,$B$904,рўйхат!$B:$B,$C880)</f>
        <v/>
      </c>
      <c r="BR880" s="36">
        <f>SUMIFS(рўйхат!CA:CA,рўйхат!$CY:$CY,$B$904,рўйхат!$B:$B,$C880)</f>
        <v/>
      </c>
      <c r="BS880" s="35">
        <f>SUMIFS(рўйхат!CB:CB,рўйхат!$CY:$CY,$B$904,рўйхат!$B:$B,$C880)</f>
        <v/>
      </c>
      <c r="BT880" s="36">
        <f>SUMIFS(рўйхат!CC:CC,рўйхат!$CY:$CY,$B$904,рўйхат!$B:$B,$C880)</f>
        <v/>
      </c>
      <c r="BU880" s="35">
        <f>SUMIFS(рўйхат!CD:CD,рўйхат!$CY:$CY,$B$904,рўйхат!$B:$B,$C880)</f>
        <v/>
      </c>
      <c r="BV880" s="36">
        <f>SUMIFS(рўйхат!CE:CE,рўйхат!$CY:$CY,$B$904,рўйхат!$B:$B,$C880)</f>
        <v/>
      </c>
      <c r="BW880" s="35">
        <f>SUMIFS(рўйхат!CH:CH,рўйхат!$CY:$CY,$B$904,рўйхат!$B:$B,$C880)</f>
        <v/>
      </c>
      <c r="BX880" s="36">
        <f>SUMIFS(рўйхат!CI:CI,рўйхат!$CY:$CY,$B$904,рўйхат!$B:$B,$C880)</f>
        <v/>
      </c>
      <c r="BY880" s="35">
        <f>SUMIFS(рўйхат!CJ:CJ,рўйхат!$CY:$CY,$B$904,рўйхат!$B:$B,$C880)</f>
        <v/>
      </c>
      <c r="BZ880" s="36">
        <f>SUMIFS(рўйхат!CK:CK,рўйхат!$CY:$CY,$B$904,рўйхат!$B:$B,$C880)</f>
        <v/>
      </c>
      <c r="CA880" s="35">
        <f>SUMIFS(рўйхат!CL:CL,рўйхат!$CY:$CY,$B$904,рўйхат!$B:$B,$C880)</f>
        <v/>
      </c>
      <c r="CB880" s="36">
        <f>SUMIFS(рўйхат!CM:CM,рўйхат!$CY:$CY,$B$904,рўйхат!$B:$B,$C880)</f>
        <v/>
      </c>
      <c r="CC880" s="35">
        <f>SUMIFS(рўйхат!CN:CN,рўйхат!$CY:$CY,$B$904,рўйхат!$B:$B,$C880)</f>
        <v/>
      </c>
      <c r="CD880" s="36">
        <f>SUMIFS(рўйхат!CO:CO,рўйхат!$CY:$CY,$B$904,рўйхат!$B:$B,$C880)</f>
        <v/>
      </c>
      <c r="CE880" s="77">
        <f>IFERROR(BE880/(Q880+BE880),0)</f>
        <v/>
      </c>
      <c r="CF880" s="78">
        <f>IFERROR(BF880/(R880+BF880),0)</f>
        <v/>
      </c>
      <c r="CG880" s="8">
        <f>COUNTIFS(B:B,B880)</f>
        <v/>
      </c>
    </row>
    <row r="881" hidden="1" outlineLevel="1" ht="17.1" customFormat="1" customHeight="1" s="8">
      <c r="A881" s="31" t="n"/>
      <c r="B881" s="50" t="n">
        <v>9</v>
      </c>
      <c r="C881" s="66" t="inlineStr">
        <is>
          <t>Инвестициялар, саноат ва савдо вазирлиги</t>
        </is>
      </c>
      <c r="D881" s="16" t="n"/>
      <c r="E881" s="35">
        <f>SUMIFS(рўйхат!F:F,рўйхат!$CY:$CY,$B$904,рўйхат!$B:$B,$C881)</f>
        <v/>
      </c>
      <c r="F881" s="36">
        <f>SUMIFS(рўйхат!G:G,рўйхат!$CY:$CY,$B$904,рўйхат!$B:$B,$C881)</f>
        <v/>
      </c>
      <c r="G881" s="35">
        <f>SUMIFS(рўйхат!H:H,рўйхат!$CY:$CY,$B$904,рўйхат!$B:$B,$C881)</f>
        <v/>
      </c>
      <c r="H881" s="36">
        <f>SUMIFS(рўйхат!I:I,рўйхат!$CY:$CY,$B$904,рўйхат!$B:$B,$C881)</f>
        <v/>
      </c>
      <c r="I881" s="35">
        <f>SUMIFS(рўйхат!J:J,рўйхат!$CY:$CY,$B$904,рўйхат!$B:$B,$C881)</f>
        <v/>
      </c>
      <c r="J881" s="36">
        <f>SUMIFS(рўйхат!K:K,рўйхат!$CY:$CY,$B$904,рўйхат!$B:$B,$C881)</f>
        <v/>
      </c>
      <c r="K881" s="35">
        <f>SUMIFS(рўйхат!L:L,рўйхат!$CY:$CY,$B$904,рўйхат!$B:$B,$C881)</f>
        <v/>
      </c>
      <c r="L881" s="36">
        <f>SUMIFS(рўйхат!M:M,рўйхат!$CY:$CY,$B$904,рўйхат!$B:$B,$C881)</f>
        <v/>
      </c>
      <c r="M881" s="35">
        <f>SUMIFS(рўйхат!N:N,рўйхат!$CY:$CY,$B$904,рўйхат!$B:$B,$C881)</f>
        <v/>
      </c>
      <c r="N881" s="36">
        <f>SUMIFS(рўйхат!O:O,рўйхат!$CY:$CY,$B$904,рўйхат!$B:$B,$C881)</f>
        <v/>
      </c>
      <c r="O881" s="34">
        <f>IFERROR(M881/E881,0)</f>
        <v/>
      </c>
      <c r="P881" s="34">
        <f>IFERROR(N881/F881,0)</f>
        <v/>
      </c>
      <c r="Q881" s="35">
        <f>SUMIFS(рўйхат!P:P,рўйхат!$CY:$CY,$B$904,рўйхат!$B:$B,$C881)</f>
        <v/>
      </c>
      <c r="R881" s="36">
        <f>SUMIFS(рўйхат!Q:Q,рўйхат!$CY:$CY,$B$904,рўйхат!$B:$B,$C881)</f>
        <v/>
      </c>
      <c r="S881" s="35">
        <f>SUMIFS(рўйхат!R:R,рўйхат!$CY:$CY,$B$904,рўйхат!$B:$B,$C881)</f>
        <v/>
      </c>
      <c r="T881" s="36">
        <f>SUMIFS(рўйхат!S:S,рўйхат!$CY:$CY,$B$904,рўйхат!$B:$B,$C881)</f>
        <v/>
      </c>
      <c r="U881" s="35">
        <f>SUMIFS(рўйхат!T:T,рўйхат!$CY:$CY,$B$904,рўйхат!$B:$B,$C881)</f>
        <v/>
      </c>
      <c r="V881" s="36">
        <f>SUMIFS(рўйхат!U:U,рўйхат!$CY:$CY,$B$904,рўйхат!$B:$B,$C881)</f>
        <v/>
      </c>
      <c r="W881" s="35">
        <f>SUMIFS(рўйхат!V:V,рўйхат!$CY:$CY,$B$904,рўйхат!$B:$B,$C881)</f>
        <v/>
      </c>
      <c r="X881" s="36">
        <f>SUMIFS(рўйхат!W:W,рўйхат!$CY:$CY,$B$904,рўйхат!$B:$B,$C881)</f>
        <v/>
      </c>
      <c r="Y881" s="35">
        <f>SUMIFS(рўйхат!X:X,рўйхат!$CY:$CY,$B$904,рўйхат!$B:$B,$C881)</f>
        <v/>
      </c>
      <c r="Z881" s="36">
        <f>SUMIFS(рўйхат!Y:Y,рўйхат!$CY:$CY,$B$904,рўйхат!$B:$B,$C881)</f>
        <v/>
      </c>
      <c r="AA881" s="35">
        <f>SUMIFS(рўйхат!Z:Z,рўйхат!$CY:$CY,$B$904,рўйхат!$B:$B,$C881)</f>
        <v/>
      </c>
      <c r="AB881" s="36">
        <f>SUMIFS(рўйхат!AA:AA,рўйхат!$CY:$CY,$B$904,рўйхат!$B:$B,$C881)</f>
        <v/>
      </c>
      <c r="AC881" s="35">
        <f>SUMIFS(рўйхат!AB:AB,рўйхат!$CY:$CY,$B$904,рўйхат!$B:$B,$C881)</f>
        <v/>
      </c>
      <c r="AD881" s="36">
        <f>SUMIFS(рўйхат!AC:AC,рўйхат!$CY:$CY,$B$904,рўйхат!$B:$B,$C881)</f>
        <v/>
      </c>
      <c r="AE881" s="35">
        <f>SUMIFS(рўйхат!AD:AD,рўйхат!$CY:$CY,$B$904,рўйхат!$B:$B,$C881)</f>
        <v/>
      </c>
      <c r="AF881" s="36">
        <f>SUMIFS(рўйхат!AE:AE,рўйхат!$CY:$CY,$B$904,рўйхат!$B:$B,$C881)</f>
        <v/>
      </c>
      <c r="AG881" s="35">
        <f>SUMIFS(рўйхат!AH:AH,рўйхат!$CY:$CY,$B$904,рўйхат!$B:$B,$C881)</f>
        <v/>
      </c>
      <c r="AH881" s="36">
        <f>SUMIFS(рўйхат!AI:AI,рўйхат!$CY:$CY,$B$904,рўйхат!$B:$B,$C881)</f>
        <v/>
      </c>
      <c r="AI881" s="35">
        <f>SUMIFS(рўйхат!AJ:AJ,рўйхат!$CY:$CY,$B$904,рўйхат!$B:$B,$C881)</f>
        <v/>
      </c>
      <c r="AJ881" s="36">
        <f>SUMIFS(рўйхат!AK:AK,рўйхат!$CY:$CY,$B$904,рўйхат!$B:$B,$C881)</f>
        <v/>
      </c>
      <c r="AK881" s="35">
        <f>SUMIFS(рўйхат!AL:AL,рўйхат!$CY:$CY,$B$904,рўйхат!$B:$B,$C881)</f>
        <v/>
      </c>
      <c r="AL881" s="36">
        <f>SUMIFS(рўйхат!AM:AM,рўйхат!$CY:$CY,$B$904,рўйхат!$B:$B,$C881)</f>
        <v/>
      </c>
      <c r="AM881" s="77">
        <f>IFERROR(Q881/E881,0)</f>
        <v/>
      </c>
      <c r="AN881" s="77">
        <f>IFERROR(R881/F881,0)</f>
        <v/>
      </c>
      <c r="AO881" s="35">
        <f>SUMIFS(рўйхат!AX:AX,рўйхат!$CY:$CY,$B$904,рўйхат!$B:$B,$C881)</f>
        <v/>
      </c>
      <c r="AP881" s="36">
        <f>SUMIFS(рўйхат!AY:AY,рўйхат!$CY:$CY,$B$904,рўйхат!$B:$B,$C881)</f>
        <v/>
      </c>
      <c r="AQ881" s="35">
        <f>SUMIFS(рўйхат!AZ:AZ,рўйхат!$CY:$CY,$B$904,рўйхат!$B:$B,$C881)</f>
        <v/>
      </c>
      <c r="AR881" s="36">
        <f>SUMIFS(рўйхат!BA:BA,рўйхат!$CY:$CY,$B$904,рўйхат!$B:$B,$C881)</f>
        <v/>
      </c>
      <c r="AS881" s="35">
        <f>SUMIFS(рўйхат!BB:BB,рўйхат!$CY:$CY,$B$904,рўйхат!$B:$B,$C881)</f>
        <v/>
      </c>
      <c r="AT881" s="36">
        <f>SUMIFS(рўйхат!BC:BC,рўйхат!$CY:$CY,$B$904,рўйхат!$B:$B,$C881)</f>
        <v/>
      </c>
      <c r="AU881" s="35">
        <f>SUMIFS(рўйхат!BD:BD,рўйхат!$CY:$CY,$B$904,рўйхат!$B:$B,$C881)</f>
        <v/>
      </c>
      <c r="AV881" s="36">
        <f>SUMIFS(рўйхат!BE:BE,рўйхат!$CY:$CY,$B$904,рўйхат!$B:$B,$C881)</f>
        <v/>
      </c>
      <c r="AW881" s="35">
        <f>SUMIFS(рўйхат!BF:BF,рўйхат!$CY:$CY,$B$904,рўйхат!$B:$B,$C881)</f>
        <v/>
      </c>
      <c r="AX881" s="36">
        <f>SUMIFS(рўйхат!BG:BG,рўйхат!$CY:$CY,$B$904,рўйхат!$B:$B,$C881)</f>
        <v/>
      </c>
      <c r="AY881" s="35">
        <f>SUMIFS(рўйхат!BH:BH,рўйхат!$CY:$CY,$B$904,рўйхат!$B:$B,$C881)</f>
        <v/>
      </c>
      <c r="AZ881" s="36">
        <f>SUMIFS(рўйхат!BI:BI,рўйхат!$CY:$CY,$B$904,рўйхат!$B:$B,$C881)</f>
        <v/>
      </c>
      <c r="BA881" s="35">
        <f>SUMIFS(рўйхат!BJ:BJ,рўйхат!$CY:$CY,$B$904,рўйхат!$B:$B,$C881)</f>
        <v/>
      </c>
      <c r="BB881" s="36">
        <f>SUMIFS(рўйхат!BK:BK,рўйхат!$CY:$CY,$B$904,рўйхат!$B:$B,$C881)</f>
        <v/>
      </c>
      <c r="BC881" s="77">
        <f>IFERROR(AO881/E881,0)</f>
        <v/>
      </c>
      <c r="BD881" s="77">
        <f>IFERROR(AP881/F881,0)</f>
        <v/>
      </c>
      <c r="BE881" s="35">
        <f>SUMIFS(рўйхат!BL:BL,рўйхат!$CY:$CY,$B$904,рўйхат!$B:$B,$C881)</f>
        <v/>
      </c>
      <c r="BF881" s="36">
        <f>SUMIFS(рўйхат!BM:BM,рўйхат!$CY:$CY,$B$904,рўйхат!$B:$B,$C881)</f>
        <v/>
      </c>
      <c r="BG881" s="35">
        <f>SUMIFS(рўйхат!BN:BN,рўйхат!$CY:$CY,$B$904,рўйхат!$B:$B,$C881)</f>
        <v/>
      </c>
      <c r="BH881" s="36">
        <f>SUMIFS(рўйхат!BO:BO,рўйхат!$CY:$CY,$B$904,рўйхат!$B:$B,$C881)</f>
        <v/>
      </c>
      <c r="BI881" s="35">
        <f>SUMIFS(рўйхат!BP:BP,рўйхат!$CY:$CY,$B$904,рўйхат!$B:$B,$C881)</f>
        <v/>
      </c>
      <c r="BJ881" s="36">
        <f>SUMIFS(рўйхат!BQ:BQ,рўйхат!$CY:$CY,$B$904,рўйхат!$B:$B,$C881)</f>
        <v/>
      </c>
      <c r="BK881" s="35">
        <f>SUMIFS(рўйхат!BR:BR,рўйхат!$CY:$CY,$B$904,рўйхат!$B:$B,$C881)</f>
        <v/>
      </c>
      <c r="BL881" s="36">
        <f>SUMIFS(рўйхат!BS:BS,рўйхат!$CY:$CY,$B$904,рўйхат!$B:$B,$C881)</f>
        <v/>
      </c>
      <c r="BM881" s="35">
        <f>SUMIFS(рўйхат!BT:BT,рўйхат!$CY:$CY,$B$904,рўйхат!$B:$B,$C881)</f>
        <v/>
      </c>
      <c r="BN881" s="36">
        <f>SUMIFS(рўйхат!BU:BU,рўйхат!$CY:$CY,$B$904,рўйхат!$B:$B,$C881)</f>
        <v/>
      </c>
      <c r="BO881" s="35">
        <f>SUMIFS(рўйхат!BX:BX,рўйхат!$CY:$CY,$B$904,рўйхат!$B:$B,$C881)</f>
        <v/>
      </c>
      <c r="BP881" s="36">
        <f>SUMIFS(рўйхат!BY:BY,рўйхат!$CY:$CY,$B$904,рўйхат!$B:$B,$C881)</f>
        <v/>
      </c>
      <c r="BQ881" s="35">
        <f>SUMIFS(рўйхат!BZ:BZ,рўйхат!$CY:$CY,$B$904,рўйхат!$B:$B,$C881)</f>
        <v/>
      </c>
      <c r="BR881" s="36">
        <f>SUMIFS(рўйхат!CA:CA,рўйхат!$CY:$CY,$B$904,рўйхат!$B:$B,$C881)</f>
        <v/>
      </c>
      <c r="BS881" s="35">
        <f>SUMIFS(рўйхат!CB:CB,рўйхат!$CY:$CY,$B$904,рўйхат!$B:$B,$C881)</f>
        <v/>
      </c>
      <c r="BT881" s="36">
        <f>SUMIFS(рўйхат!CC:CC,рўйхат!$CY:$CY,$B$904,рўйхат!$B:$B,$C881)</f>
        <v/>
      </c>
      <c r="BU881" s="35">
        <f>SUMIFS(рўйхат!CD:CD,рўйхат!$CY:$CY,$B$904,рўйхат!$B:$B,$C881)</f>
        <v/>
      </c>
      <c r="BV881" s="36">
        <f>SUMIFS(рўйхат!CE:CE,рўйхат!$CY:$CY,$B$904,рўйхат!$B:$B,$C881)</f>
        <v/>
      </c>
      <c r="BW881" s="35">
        <f>SUMIFS(рўйхат!CH:CH,рўйхат!$CY:$CY,$B$904,рўйхат!$B:$B,$C881)</f>
        <v/>
      </c>
      <c r="BX881" s="36">
        <f>SUMIFS(рўйхат!CI:CI,рўйхат!$CY:$CY,$B$904,рўйхат!$B:$B,$C881)</f>
        <v/>
      </c>
      <c r="BY881" s="35">
        <f>SUMIFS(рўйхат!CJ:CJ,рўйхат!$CY:$CY,$B$904,рўйхат!$B:$B,$C881)</f>
        <v/>
      </c>
      <c r="BZ881" s="36">
        <f>SUMIFS(рўйхат!CK:CK,рўйхат!$CY:$CY,$B$904,рўйхат!$B:$B,$C881)</f>
        <v/>
      </c>
      <c r="CA881" s="35">
        <f>SUMIFS(рўйхат!CL:CL,рўйхат!$CY:$CY,$B$904,рўйхат!$B:$B,$C881)</f>
        <v/>
      </c>
      <c r="CB881" s="36">
        <f>SUMIFS(рўйхат!CM:CM,рўйхат!$CY:$CY,$B$904,рўйхат!$B:$B,$C881)</f>
        <v/>
      </c>
      <c r="CC881" s="35">
        <f>SUMIFS(рўйхат!CN:CN,рўйхат!$CY:$CY,$B$904,рўйхат!$B:$B,$C881)</f>
        <v/>
      </c>
      <c r="CD881" s="36">
        <f>SUMIFS(рўйхат!CO:CO,рўйхат!$CY:$CY,$B$904,рўйхат!$B:$B,$C881)</f>
        <v/>
      </c>
      <c r="CE881" s="77">
        <f>IFERROR(BE881/(Q881+BE881),0)</f>
        <v/>
      </c>
      <c r="CF881" s="78">
        <f>IFERROR(BF881/(R881+BF881),0)</f>
        <v/>
      </c>
      <c r="CG881" s="8">
        <f>COUNTIFS(B:B,B881)</f>
        <v/>
      </c>
    </row>
    <row r="882" hidden="1" outlineLevel="1" ht="33.95" customFormat="1" customHeight="1" s="8">
      <c r="A882" s="31" t="n"/>
      <c r="B882" s="50" t="n">
        <v>10</v>
      </c>
      <c r="C882" s="66" t="inlineStr">
        <is>
          <t>Камбағалликни қисқартириш ва бандлик вазирлиги</t>
        </is>
      </c>
      <c r="D882" s="16" t="n"/>
      <c r="E882" s="35">
        <f>SUMIFS(рўйхат!F:F,рўйхат!$CY:$CY,$B$904,рўйхат!$B:$B,$C882)</f>
        <v/>
      </c>
      <c r="F882" s="36">
        <f>SUMIFS(рўйхат!G:G,рўйхат!$CY:$CY,$B$904,рўйхат!$B:$B,$C882)</f>
        <v/>
      </c>
      <c r="G882" s="35">
        <f>SUMIFS(рўйхат!H:H,рўйхат!$CY:$CY,$B$904,рўйхат!$B:$B,$C882)</f>
        <v/>
      </c>
      <c r="H882" s="36">
        <f>SUMIFS(рўйхат!I:I,рўйхат!$CY:$CY,$B$904,рўйхат!$B:$B,$C882)</f>
        <v/>
      </c>
      <c r="I882" s="35">
        <f>SUMIFS(рўйхат!J:J,рўйхат!$CY:$CY,$B$904,рўйхат!$B:$B,$C882)</f>
        <v/>
      </c>
      <c r="J882" s="36">
        <f>SUMIFS(рўйхат!K:K,рўйхат!$CY:$CY,$B$904,рўйхат!$B:$B,$C882)</f>
        <v/>
      </c>
      <c r="K882" s="35">
        <f>SUMIFS(рўйхат!L:L,рўйхат!$CY:$CY,$B$904,рўйхат!$B:$B,$C882)</f>
        <v/>
      </c>
      <c r="L882" s="36">
        <f>SUMIFS(рўйхат!M:M,рўйхат!$CY:$CY,$B$904,рўйхат!$B:$B,$C882)</f>
        <v/>
      </c>
      <c r="M882" s="35">
        <f>SUMIFS(рўйхат!N:N,рўйхат!$CY:$CY,$B$904,рўйхат!$B:$B,$C882)</f>
        <v/>
      </c>
      <c r="N882" s="36">
        <f>SUMIFS(рўйхат!O:O,рўйхат!$CY:$CY,$B$904,рўйхат!$B:$B,$C882)</f>
        <v/>
      </c>
      <c r="O882" s="34">
        <f>IFERROR(M882/E882,0)</f>
        <v/>
      </c>
      <c r="P882" s="34">
        <f>IFERROR(N882/F882,0)</f>
        <v/>
      </c>
      <c r="Q882" s="35">
        <f>SUMIFS(рўйхат!P:P,рўйхат!$CY:$CY,$B$904,рўйхат!$B:$B,$C882)</f>
        <v/>
      </c>
      <c r="R882" s="36">
        <f>SUMIFS(рўйхат!Q:Q,рўйхат!$CY:$CY,$B$904,рўйхат!$B:$B,$C882)</f>
        <v/>
      </c>
      <c r="S882" s="35">
        <f>SUMIFS(рўйхат!R:R,рўйхат!$CY:$CY,$B$904,рўйхат!$B:$B,$C882)</f>
        <v/>
      </c>
      <c r="T882" s="36">
        <f>SUMIFS(рўйхат!S:S,рўйхат!$CY:$CY,$B$904,рўйхат!$B:$B,$C882)</f>
        <v/>
      </c>
      <c r="U882" s="35">
        <f>SUMIFS(рўйхат!T:T,рўйхат!$CY:$CY,$B$904,рўйхат!$B:$B,$C882)</f>
        <v/>
      </c>
      <c r="V882" s="36">
        <f>SUMIFS(рўйхат!U:U,рўйхат!$CY:$CY,$B$904,рўйхат!$B:$B,$C882)</f>
        <v/>
      </c>
      <c r="W882" s="35">
        <f>SUMIFS(рўйхат!V:V,рўйхат!$CY:$CY,$B$904,рўйхат!$B:$B,$C882)</f>
        <v/>
      </c>
      <c r="X882" s="36">
        <f>SUMIFS(рўйхат!W:W,рўйхат!$CY:$CY,$B$904,рўйхат!$B:$B,$C882)</f>
        <v/>
      </c>
      <c r="Y882" s="35">
        <f>SUMIFS(рўйхат!X:X,рўйхат!$CY:$CY,$B$904,рўйхат!$B:$B,$C882)</f>
        <v/>
      </c>
      <c r="Z882" s="36">
        <f>SUMIFS(рўйхат!Y:Y,рўйхат!$CY:$CY,$B$904,рўйхат!$B:$B,$C882)</f>
        <v/>
      </c>
      <c r="AA882" s="35">
        <f>SUMIFS(рўйхат!Z:Z,рўйхат!$CY:$CY,$B$904,рўйхат!$B:$B,$C882)</f>
        <v/>
      </c>
      <c r="AB882" s="36">
        <f>SUMIFS(рўйхат!AA:AA,рўйхат!$CY:$CY,$B$904,рўйхат!$B:$B,$C882)</f>
        <v/>
      </c>
      <c r="AC882" s="35">
        <f>SUMIFS(рўйхат!AB:AB,рўйхат!$CY:$CY,$B$904,рўйхат!$B:$B,$C882)</f>
        <v/>
      </c>
      <c r="AD882" s="36">
        <f>SUMIFS(рўйхат!AC:AC,рўйхат!$CY:$CY,$B$904,рўйхат!$B:$B,$C882)</f>
        <v/>
      </c>
      <c r="AE882" s="35">
        <f>SUMIFS(рўйхат!AD:AD,рўйхат!$CY:$CY,$B$904,рўйхат!$B:$B,$C882)</f>
        <v/>
      </c>
      <c r="AF882" s="36">
        <f>SUMIFS(рўйхат!AE:AE,рўйхат!$CY:$CY,$B$904,рўйхат!$B:$B,$C882)</f>
        <v/>
      </c>
      <c r="AG882" s="35">
        <f>SUMIFS(рўйхат!AH:AH,рўйхат!$CY:$CY,$B$904,рўйхат!$B:$B,$C882)</f>
        <v/>
      </c>
      <c r="AH882" s="36">
        <f>SUMIFS(рўйхат!AI:AI,рўйхат!$CY:$CY,$B$904,рўйхат!$B:$B,$C882)</f>
        <v/>
      </c>
      <c r="AI882" s="35">
        <f>SUMIFS(рўйхат!AJ:AJ,рўйхат!$CY:$CY,$B$904,рўйхат!$B:$B,$C882)</f>
        <v/>
      </c>
      <c r="AJ882" s="36">
        <f>SUMIFS(рўйхат!AK:AK,рўйхат!$CY:$CY,$B$904,рўйхат!$B:$B,$C882)</f>
        <v/>
      </c>
      <c r="AK882" s="35">
        <f>SUMIFS(рўйхат!AL:AL,рўйхат!$CY:$CY,$B$904,рўйхат!$B:$B,$C882)</f>
        <v/>
      </c>
      <c r="AL882" s="36">
        <f>SUMIFS(рўйхат!AM:AM,рўйхат!$CY:$CY,$B$904,рўйхат!$B:$B,$C882)</f>
        <v/>
      </c>
      <c r="AM882" s="77">
        <f>IFERROR(Q882/E882,0)</f>
        <v/>
      </c>
      <c r="AN882" s="77">
        <f>IFERROR(R882/F882,0)</f>
        <v/>
      </c>
      <c r="AO882" s="35">
        <f>SUMIFS(рўйхат!AX:AX,рўйхат!$CY:$CY,$B$904,рўйхат!$B:$B,$C882)</f>
        <v/>
      </c>
      <c r="AP882" s="36">
        <f>SUMIFS(рўйхат!AY:AY,рўйхат!$CY:$CY,$B$904,рўйхат!$B:$B,$C882)</f>
        <v/>
      </c>
      <c r="AQ882" s="35">
        <f>SUMIFS(рўйхат!AZ:AZ,рўйхат!$CY:$CY,$B$904,рўйхат!$B:$B,$C882)</f>
        <v/>
      </c>
      <c r="AR882" s="36">
        <f>SUMIFS(рўйхат!BA:BA,рўйхат!$CY:$CY,$B$904,рўйхат!$B:$B,$C882)</f>
        <v/>
      </c>
      <c r="AS882" s="35">
        <f>SUMIFS(рўйхат!BB:BB,рўйхат!$CY:$CY,$B$904,рўйхат!$B:$B,$C882)</f>
        <v/>
      </c>
      <c r="AT882" s="36">
        <f>SUMIFS(рўйхат!BC:BC,рўйхат!$CY:$CY,$B$904,рўйхат!$B:$B,$C882)</f>
        <v/>
      </c>
      <c r="AU882" s="35">
        <f>SUMIFS(рўйхат!BD:BD,рўйхат!$CY:$CY,$B$904,рўйхат!$B:$B,$C882)</f>
        <v/>
      </c>
      <c r="AV882" s="36">
        <f>SUMIFS(рўйхат!BE:BE,рўйхат!$CY:$CY,$B$904,рўйхат!$B:$B,$C882)</f>
        <v/>
      </c>
      <c r="AW882" s="35">
        <f>SUMIFS(рўйхат!BF:BF,рўйхат!$CY:$CY,$B$904,рўйхат!$B:$B,$C882)</f>
        <v/>
      </c>
      <c r="AX882" s="36">
        <f>SUMIFS(рўйхат!BG:BG,рўйхат!$CY:$CY,$B$904,рўйхат!$B:$B,$C882)</f>
        <v/>
      </c>
      <c r="AY882" s="35">
        <f>SUMIFS(рўйхат!BH:BH,рўйхат!$CY:$CY,$B$904,рўйхат!$B:$B,$C882)</f>
        <v/>
      </c>
      <c r="AZ882" s="36">
        <f>SUMIFS(рўйхат!BI:BI,рўйхат!$CY:$CY,$B$904,рўйхат!$B:$B,$C882)</f>
        <v/>
      </c>
      <c r="BA882" s="35">
        <f>SUMIFS(рўйхат!BJ:BJ,рўйхат!$CY:$CY,$B$904,рўйхат!$B:$B,$C882)</f>
        <v/>
      </c>
      <c r="BB882" s="36">
        <f>SUMIFS(рўйхат!BK:BK,рўйхат!$CY:$CY,$B$904,рўйхат!$B:$B,$C882)</f>
        <v/>
      </c>
      <c r="BC882" s="77">
        <f>IFERROR(AO882/E882,0)</f>
        <v/>
      </c>
      <c r="BD882" s="77">
        <f>IFERROR(AP882/F882,0)</f>
        <v/>
      </c>
      <c r="BE882" s="35">
        <f>SUMIFS(рўйхат!BL:BL,рўйхат!$CY:$CY,$B$904,рўйхат!$B:$B,$C882)</f>
        <v/>
      </c>
      <c r="BF882" s="36">
        <f>SUMIFS(рўйхат!BM:BM,рўйхат!$CY:$CY,$B$904,рўйхат!$B:$B,$C882)</f>
        <v/>
      </c>
      <c r="BG882" s="35">
        <f>SUMIFS(рўйхат!BN:BN,рўйхат!$CY:$CY,$B$904,рўйхат!$B:$B,$C882)</f>
        <v/>
      </c>
      <c r="BH882" s="36">
        <f>SUMIFS(рўйхат!BO:BO,рўйхат!$CY:$CY,$B$904,рўйхат!$B:$B,$C882)</f>
        <v/>
      </c>
      <c r="BI882" s="35">
        <f>SUMIFS(рўйхат!BP:BP,рўйхат!$CY:$CY,$B$904,рўйхат!$B:$B,$C882)</f>
        <v/>
      </c>
      <c r="BJ882" s="36">
        <f>SUMIFS(рўйхат!BQ:BQ,рўйхат!$CY:$CY,$B$904,рўйхат!$B:$B,$C882)</f>
        <v/>
      </c>
      <c r="BK882" s="35">
        <f>SUMIFS(рўйхат!BR:BR,рўйхат!$CY:$CY,$B$904,рўйхат!$B:$B,$C882)</f>
        <v/>
      </c>
      <c r="BL882" s="36">
        <f>SUMIFS(рўйхат!BS:BS,рўйхат!$CY:$CY,$B$904,рўйхат!$B:$B,$C882)</f>
        <v/>
      </c>
      <c r="BM882" s="35">
        <f>SUMIFS(рўйхат!BT:BT,рўйхат!$CY:$CY,$B$904,рўйхат!$B:$B,$C882)</f>
        <v/>
      </c>
      <c r="BN882" s="36">
        <f>SUMIFS(рўйхат!BU:BU,рўйхат!$CY:$CY,$B$904,рўйхат!$B:$B,$C882)</f>
        <v/>
      </c>
      <c r="BO882" s="35">
        <f>SUMIFS(рўйхат!BX:BX,рўйхат!$CY:$CY,$B$904,рўйхат!$B:$B,$C882)</f>
        <v/>
      </c>
      <c r="BP882" s="36">
        <f>SUMIFS(рўйхат!BY:BY,рўйхат!$CY:$CY,$B$904,рўйхат!$B:$B,$C882)</f>
        <v/>
      </c>
      <c r="BQ882" s="35">
        <f>SUMIFS(рўйхат!BZ:BZ,рўйхат!$CY:$CY,$B$904,рўйхат!$B:$B,$C882)</f>
        <v/>
      </c>
      <c r="BR882" s="36">
        <f>SUMIFS(рўйхат!CA:CA,рўйхат!$CY:$CY,$B$904,рўйхат!$B:$B,$C882)</f>
        <v/>
      </c>
      <c r="BS882" s="35">
        <f>SUMIFS(рўйхат!CB:CB,рўйхат!$CY:$CY,$B$904,рўйхат!$B:$B,$C882)</f>
        <v/>
      </c>
      <c r="BT882" s="36">
        <f>SUMIFS(рўйхат!CC:CC,рўйхат!$CY:$CY,$B$904,рўйхат!$B:$B,$C882)</f>
        <v/>
      </c>
      <c r="BU882" s="35">
        <f>SUMIFS(рўйхат!CD:CD,рўйхат!$CY:$CY,$B$904,рўйхат!$B:$B,$C882)</f>
        <v/>
      </c>
      <c r="BV882" s="36">
        <f>SUMIFS(рўйхат!CE:CE,рўйхат!$CY:$CY,$B$904,рўйхат!$B:$B,$C882)</f>
        <v/>
      </c>
      <c r="BW882" s="35">
        <f>SUMIFS(рўйхат!CH:CH,рўйхат!$CY:$CY,$B$904,рўйхат!$B:$B,$C882)</f>
        <v/>
      </c>
      <c r="BX882" s="36">
        <f>SUMIFS(рўйхат!CI:CI,рўйхат!$CY:$CY,$B$904,рўйхат!$B:$B,$C882)</f>
        <v/>
      </c>
      <c r="BY882" s="35">
        <f>SUMIFS(рўйхат!CJ:CJ,рўйхат!$CY:$CY,$B$904,рўйхат!$B:$B,$C882)</f>
        <v/>
      </c>
      <c r="BZ882" s="36">
        <f>SUMIFS(рўйхат!CK:CK,рўйхат!$CY:$CY,$B$904,рўйхат!$B:$B,$C882)</f>
        <v/>
      </c>
      <c r="CA882" s="35">
        <f>SUMIFS(рўйхат!CL:CL,рўйхат!$CY:$CY,$B$904,рўйхат!$B:$B,$C882)</f>
        <v/>
      </c>
      <c r="CB882" s="36">
        <f>SUMIFS(рўйхат!CM:CM,рўйхат!$CY:$CY,$B$904,рўйхат!$B:$B,$C882)</f>
        <v/>
      </c>
      <c r="CC882" s="35">
        <f>SUMIFS(рўйхат!CN:CN,рўйхат!$CY:$CY,$B$904,рўйхат!$B:$B,$C882)</f>
        <v/>
      </c>
      <c r="CD882" s="36">
        <f>SUMIFS(рўйхат!CO:CO,рўйхат!$CY:$CY,$B$904,рўйхат!$B:$B,$C882)</f>
        <v/>
      </c>
      <c r="CE882" s="77">
        <f>IFERROR(BE882/(Q882+BE882),0)</f>
        <v/>
      </c>
      <c r="CF882" s="78">
        <f>IFERROR(BF882/(R882+BF882),0)</f>
        <v/>
      </c>
      <c r="CG882" s="8">
        <f>COUNTIFS(B:B,B882)</f>
        <v/>
      </c>
    </row>
    <row r="883" hidden="1" outlineLevel="1" ht="17.1" customFormat="1" customHeight="1" s="8">
      <c r="A883" s="31" t="n"/>
      <c r="B883" s="50" t="n">
        <v>11</v>
      </c>
      <c r="C883" s="66" t="inlineStr">
        <is>
          <t>Қишлоқ хўжалиги вазирлиги</t>
        </is>
      </c>
      <c r="D883" s="16" t="n"/>
      <c r="E883" s="35">
        <f>SUMIFS(рўйхат!F:F,рўйхат!$CY:$CY,$B$904,рўйхат!$B:$B,$C883)</f>
        <v/>
      </c>
      <c r="F883" s="36">
        <f>SUMIFS(рўйхат!G:G,рўйхат!$CY:$CY,$B$904,рўйхат!$B:$B,$C883)</f>
        <v/>
      </c>
      <c r="G883" s="35">
        <f>SUMIFS(рўйхат!H:H,рўйхат!$CY:$CY,$B$904,рўйхат!$B:$B,$C883)</f>
        <v/>
      </c>
      <c r="H883" s="36">
        <f>SUMIFS(рўйхат!I:I,рўйхат!$CY:$CY,$B$904,рўйхат!$B:$B,$C883)</f>
        <v/>
      </c>
      <c r="I883" s="35">
        <f>SUMIFS(рўйхат!J:J,рўйхат!$CY:$CY,$B$904,рўйхат!$B:$B,$C883)</f>
        <v/>
      </c>
      <c r="J883" s="36">
        <f>SUMIFS(рўйхат!K:K,рўйхат!$CY:$CY,$B$904,рўйхат!$B:$B,$C883)</f>
        <v/>
      </c>
      <c r="K883" s="35">
        <f>SUMIFS(рўйхат!L:L,рўйхат!$CY:$CY,$B$904,рўйхат!$B:$B,$C883)</f>
        <v/>
      </c>
      <c r="L883" s="36">
        <f>SUMIFS(рўйхат!M:M,рўйхат!$CY:$CY,$B$904,рўйхат!$B:$B,$C883)</f>
        <v/>
      </c>
      <c r="M883" s="35">
        <f>SUMIFS(рўйхат!N:N,рўйхат!$CY:$CY,$B$904,рўйхат!$B:$B,$C883)</f>
        <v/>
      </c>
      <c r="N883" s="36">
        <f>SUMIFS(рўйхат!O:O,рўйхат!$CY:$CY,$B$904,рўйхат!$B:$B,$C883)</f>
        <v/>
      </c>
      <c r="O883" s="34">
        <f>IFERROR(M883/E883,0)</f>
        <v/>
      </c>
      <c r="P883" s="34">
        <f>IFERROR(N883/F883,0)</f>
        <v/>
      </c>
      <c r="Q883" s="35">
        <f>SUMIFS(рўйхат!P:P,рўйхат!$CY:$CY,$B$904,рўйхат!$B:$B,$C883)</f>
        <v/>
      </c>
      <c r="R883" s="36">
        <f>SUMIFS(рўйхат!Q:Q,рўйхат!$CY:$CY,$B$904,рўйхат!$B:$B,$C883)</f>
        <v/>
      </c>
      <c r="S883" s="35">
        <f>SUMIFS(рўйхат!R:R,рўйхат!$CY:$CY,$B$904,рўйхат!$B:$B,$C883)</f>
        <v/>
      </c>
      <c r="T883" s="36">
        <f>SUMIFS(рўйхат!S:S,рўйхат!$CY:$CY,$B$904,рўйхат!$B:$B,$C883)</f>
        <v/>
      </c>
      <c r="U883" s="35">
        <f>SUMIFS(рўйхат!T:T,рўйхат!$CY:$CY,$B$904,рўйхат!$B:$B,$C883)</f>
        <v/>
      </c>
      <c r="V883" s="36">
        <f>SUMIFS(рўйхат!U:U,рўйхат!$CY:$CY,$B$904,рўйхат!$B:$B,$C883)</f>
        <v/>
      </c>
      <c r="W883" s="35">
        <f>SUMIFS(рўйхат!V:V,рўйхат!$CY:$CY,$B$904,рўйхат!$B:$B,$C883)</f>
        <v/>
      </c>
      <c r="X883" s="36">
        <f>SUMIFS(рўйхат!W:W,рўйхат!$CY:$CY,$B$904,рўйхат!$B:$B,$C883)</f>
        <v/>
      </c>
      <c r="Y883" s="35">
        <f>SUMIFS(рўйхат!X:X,рўйхат!$CY:$CY,$B$904,рўйхат!$B:$B,$C883)</f>
        <v/>
      </c>
      <c r="Z883" s="36">
        <f>SUMIFS(рўйхат!Y:Y,рўйхат!$CY:$CY,$B$904,рўйхат!$B:$B,$C883)</f>
        <v/>
      </c>
      <c r="AA883" s="35">
        <f>SUMIFS(рўйхат!Z:Z,рўйхат!$CY:$CY,$B$904,рўйхат!$B:$B,$C883)</f>
        <v/>
      </c>
      <c r="AB883" s="36">
        <f>SUMIFS(рўйхат!AA:AA,рўйхат!$CY:$CY,$B$904,рўйхат!$B:$B,$C883)</f>
        <v/>
      </c>
      <c r="AC883" s="35">
        <f>SUMIFS(рўйхат!AB:AB,рўйхат!$CY:$CY,$B$904,рўйхат!$B:$B,$C883)</f>
        <v/>
      </c>
      <c r="AD883" s="36">
        <f>SUMIFS(рўйхат!AC:AC,рўйхат!$CY:$CY,$B$904,рўйхат!$B:$B,$C883)</f>
        <v/>
      </c>
      <c r="AE883" s="35">
        <f>SUMIFS(рўйхат!AD:AD,рўйхат!$CY:$CY,$B$904,рўйхат!$B:$B,$C883)</f>
        <v/>
      </c>
      <c r="AF883" s="36">
        <f>SUMIFS(рўйхат!AE:AE,рўйхат!$CY:$CY,$B$904,рўйхат!$B:$B,$C883)</f>
        <v/>
      </c>
      <c r="AG883" s="35">
        <f>SUMIFS(рўйхат!AH:AH,рўйхат!$CY:$CY,$B$904,рўйхат!$B:$B,$C883)</f>
        <v/>
      </c>
      <c r="AH883" s="36">
        <f>SUMIFS(рўйхат!AI:AI,рўйхат!$CY:$CY,$B$904,рўйхат!$B:$B,$C883)</f>
        <v/>
      </c>
      <c r="AI883" s="35">
        <f>SUMIFS(рўйхат!AJ:AJ,рўйхат!$CY:$CY,$B$904,рўйхат!$B:$B,$C883)</f>
        <v/>
      </c>
      <c r="AJ883" s="36">
        <f>SUMIFS(рўйхат!AK:AK,рўйхат!$CY:$CY,$B$904,рўйхат!$B:$B,$C883)</f>
        <v/>
      </c>
      <c r="AK883" s="35">
        <f>SUMIFS(рўйхат!AL:AL,рўйхат!$CY:$CY,$B$904,рўйхат!$B:$B,$C883)</f>
        <v/>
      </c>
      <c r="AL883" s="36">
        <f>SUMIFS(рўйхат!AM:AM,рўйхат!$CY:$CY,$B$904,рўйхат!$B:$B,$C883)</f>
        <v/>
      </c>
      <c r="AM883" s="77">
        <f>IFERROR(Q883/E883,0)</f>
        <v/>
      </c>
      <c r="AN883" s="77">
        <f>IFERROR(R883/F883,0)</f>
        <v/>
      </c>
      <c r="AO883" s="35">
        <f>SUMIFS(рўйхат!AX:AX,рўйхат!$CY:$CY,$B$904,рўйхат!$B:$B,$C883)</f>
        <v/>
      </c>
      <c r="AP883" s="36">
        <f>SUMIFS(рўйхат!AY:AY,рўйхат!$CY:$CY,$B$904,рўйхат!$B:$B,$C883)</f>
        <v/>
      </c>
      <c r="AQ883" s="35">
        <f>SUMIFS(рўйхат!AZ:AZ,рўйхат!$CY:$CY,$B$904,рўйхат!$B:$B,$C883)</f>
        <v/>
      </c>
      <c r="AR883" s="36">
        <f>SUMIFS(рўйхат!BA:BA,рўйхат!$CY:$CY,$B$904,рўйхат!$B:$B,$C883)</f>
        <v/>
      </c>
      <c r="AS883" s="35">
        <f>SUMIFS(рўйхат!BB:BB,рўйхат!$CY:$CY,$B$904,рўйхат!$B:$B,$C883)</f>
        <v/>
      </c>
      <c r="AT883" s="36">
        <f>SUMIFS(рўйхат!BC:BC,рўйхат!$CY:$CY,$B$904,рўйхат!$B:$B,$C883)</f>
        <v/>
      </c>
      <c r="AU883" s="35">
        <f>SUMIFS(рўйхат!BD:BD,рўйхат!$CY:$CY,$B$904,рўйхат!$B:$B,$C883)</f>
        <v/>
      </c>
      <c r="AV883" s="36">
        <f>SUMIFS(рўйхат!BE:BE,рўйхат!$CY:$CY,$B$904,рўйхат!$B:$B,$C883)</f>
        <v/>
      </c>
      <c r="AW883" s="35">
        <f>SUMIFS(рўйхат!BF:BF,рўйхат!$CY:$CY,$B$904,рўйхат!$B:$B,$C883)</f>
        <v/>
      </c>
      <c r="AX883" s="36">
        <f>SUMIFS(рўйхат!BG:BG,рўйхат!$CY:$CY,$B$904,рўйхат!$B:$B,$C883)</f>
        <v/>
      </c>
      <c r="AY883" s="35">
        <f>SUMIFS(рўйхат!BH:BH,рўйхат!$CY:$CY,$B$904,рўйхат!$B:$B,$C883)</f>
        <v/>
      </c>
      <c r="AZ883" s="36">
        <f>SUMIFS(рўйхат!BI:BI,рўйхат!$CY:$CY,$B$904,рўйхат!$B:$B,$C883)</f>
        <v/>
      </c>
      <c r="BA883" s="35">
        <f>SUMIFS(рўйхат!BJ:BJ,рўйхат!$CY:$CY,$B$904,рўйхат!$B:$B,$C883)</f>
        <v/>
      </c>
      <c r="BB883" s="36">
        <f>SUMIFS(рўйхат!BK:BK,рўйхат!$CY:$CY,$B$904,рўйхат!$B:$B,$C883)</f>
        <v/>
      </c>
      <c r="BC883" s="77">
        <f>IFERROR(AO883/E883,0)</f>
        <v/>
      </c>
      <c r="BD883" s="77">
        <f>IFERROR(AP883/F883,0)</f>
        <v/>
      </c>
      <c r="BE883" s="35">
        <f>SUMIFS(рўйхат!BL:BL,рўйхат!$CY:$CY,$B$904,рўйхат!$B:$B,$C883)</f>
        <v/>
      </c>
      <c r="BF883" s="36">
        <f>SUMIFS(рўйхат!BM:BM,рўйхат!$CY:$CY,$B$904,рўйхат!$B:$B,$C883)</f>
        <v/>
      </c>
      <c r="BG883" s="35">
        <f>SUMIFS(рўйхат!BN:BN,рўйхат!$CY:$CY,$B$904,рўйхат!$B:$B,$C883)</f>
        <v/>
      </c>
      <c r="BH883" s="36">
        <f>SUMIFS(рўйхат!BO:BO,рўйхат!$CY:$CY,$B$904,рўйхат!$B:$B,$C883)</f>
        <v/>
      </c>
      <c r="BI883" s="35">
        <f>SUMIFS(рўйхат!BP:BP,рўйхат!$CY:$CY,$B$904,рўйхат!$B:$B,$C883)</f>
        <v/>
      </c>
      <c r="BJ883" s="36">
        <f>SUMIFS(рўйхат!BQ:BQ,рўйхат!$CY:$CY,$B$904,рўйхат!$B:$B,$C883)</f>
        <v/>
      </c>
      <c r="BK883" s="35">
        <f>SUMIFS(рўйхат!BR:BR,рўйхат!$CY:$CY,$B$904,рўйхат!$B:$B,$C883)</f>
        <v/>
      </c>
      <c r="BL883" s="36">
        <f>SUMIFS(рўйхат!BS:BS,рўйхат!$CY:$CY,$B$904,рўйхат!$B:$B,$C883)</f>
        <v/>
      </c>
      <c r="BM883" s="35">
        <f>SUMIFS(рўйхат!BT:BT,рўйхат!$CY:$CY,$B$904,рўйхат!$B:$B,$C883)</f>
        <v/>
      </c>
      <c r="BN883" s="36">
        <f>SUMIFS(рўйхат!BU:BU,рўйхат!$CY:$CY,$B$904,рўйхат!$B:$B,$C883)</f>
        <v/>
      </c>
      <c r="BO883" s="35">
        <f>SUMIFS(рўйхат!BX:BX,рўйхат!$CY:$CY,$B$904,рўйхат!$B:$B,$C883)</f>
        <v/>
      </c>
      <c r="BP883" s="36">
        <f>SUMIFS(рўйхат!BY:BY,рўйхат!$CY:$CY,$B$904,рўйхат!$B:$B,$C883)</f>
        <v/>
      </c>
      <c r="BQ883" s="35">
        <f>SUMIFS(рўйхат!BZ:BZ,рўйхат!$CY:$CY,$B$904,рўйхат!$B:$B,$C883)</f>
        <v/>
      </c>
      <c r="BR883" s="36">
        <f>SUMIFS(рўйхат!CA:CA,рўйхат!$CY:$CY,$B$904,рўйхат!$B:$B,$C883)</f>
        <v/>
      </c>
      <c r="BS883" s="35">
        <f>SUMIFS(рўйхат!CB:CB,рўйхат!$CY:$CY,$B$904,рўйхат!$B:$B,$C883)</f>
        <v/>
      </c>
      <c r="BT883" s="36">
        <f>SUMIFS(рўйхат!CC:CC,рўйхат!$CY:$CY,$B$904,рўйхат!$B:$B,$C883)</f>
        <v/>
      </c>
      <c r="BU883" s="35">
        <f>SUMIFS(рўйхат!CD:CD,рўйхат!$CY:$CY,$B$904,рўйхат!$B:$B,$C883)</f>
        <v/>
      </c>
      <c r="BV883" s="36">
        <f>SUMIFS(рўйхат!CE:CE,рўйхат!$CY:$CY,$B$904,рўйхат!$B:$B,$C883)</f>
        <v/>
      </c>
      <c r="BW883" s="35">
        <f>SUMIFS(рўйхат!CH:CH,рўйхат!$CY:$CY,$B$904,рўйхат!$B:$B,$C883)</f>
        <v/>
      </c>
      <c r="BX883" s="36">
        <f>SUMIFS(рўйхат!CI:CI,рўйхат!$CY:$CY,$B$904,рўйхат!$B:$B,$C883)</f>
        <v/>
      </c>
      <c r="BY883" s="35">
        <f>SUMIFS(рўйхат!CJ:CJ,рўйхат!$CY:$CY,$B$904,рўйхат!$B:$B,$C883)</f>
        <v/>
      </c>
      <c r="BZ883" s="36">
        <f>SUMIFS(рўйхат!CK:CK,рўйхат!$CY:$CY,$B$904,рўйхат!$B:$B,$C883)</f>
        <v/>
      </c>
      <c r="CA883" s="35">
        <f>SUMIFS(рўйхат!CL:CL,рўйхат!$CY:$CY,$B$904,рўйхат!$B:$B,$C883)</f>
        <v/>
      </c>
      <c r="CB883" s="36">
        <f>SUMIFS(рўйхат!CM:CM,рўйхат!$CY:$CY,$B$904,рўйхат!$B:$B,$C883)</f>
        <v/>
      </c>
      <c r="CC883" s="35">
        <f>SUMIFS(рўйхат!CN:CN,рўйхат!$CY:$CY,$B$904,рўйхат!$B:$B,$C883)</f>
        <v/>
      </c>
      <c r="CD883" s="36">
        <f>SUMIFS(рўйхат!CO:CO,рўйхат!$CY:$CY,$B$904,рўйхат!$B:$B,$C883)</f>
        <v/>
      </c>
      <c r="CE883" s="77">
        <f>IFERROR(BE883/(Q883+BE883),0)</f>
        <v/>
      </c>
      <c r="CF883" s="78">
        <f>IFERROR(BF883/(R883+BF883),0)</f>
        <v/>
      </c>
      <c r="CG883" s="8">
        <f>COUNTIFS(B:B,B883)</f>
        <v/>
      </c>
    </row>
    <row r="884" hidden="1" outlineLevel="1" ht="17.1" customFormat="1" customHeight="1" s="8">
      <c r="A884" s="31" t="n"/>
      <c r="B884" s="50" t="n">
        <v>12</v>
      </c>
      <c r="C884" s="66" t="inlineStr">
        <is>
          <t>Қурилиш ва уй-жой коммунал хўжалиги вазирлиги</t>
        </is>
      </c>
      <c r="D884" s="16" t="n"/>
      <c r="E884" s="35">
        <f>SUMIFS(рўйхат!F:F,рўйхат!$CY:$CY,$B$904,рўйхат!$B:$B,$C884)</f>
        <v/>
      </c>
      <c r="F884" s="36">
        <f>SUMIFS(рўйхат!G:G,рўйхат!$CY:$CY,$B$904,рўйхат!$B:$B,$C884)</f>
        <v/>
      </c>
      <c r="G884" s="35">
        <f>SUMIFS(рўйхат!H:H,рўйхат!$CY:$CY,$B$904,рўйхат!$B:$B,$C884)</f>
        <v/>
      </c>
      <c r="H884" s="36">
        <f>SUMIFS(рўйхат!I:I,рўйхат!$CY:$CY,$B$904,рўйхат!$B:$B,$C884)</f>
        <v/>
      </c>
      <c r="I884" s="35">
        <f>SUMIFS(рўйхат!J:J,рўйхат!$CY:$CY,$B$904,рўйхат!$B:$B,$C884)</f>
        <v/>
      </c>
      <c r="J884" s="36">
        <f>SUMIFS(рўйхат!K:K,рўйхат!$CY:$CY,$B$904,рўйхат!$B:$B,$C884)</f>
        <v/>
      </c>
      <c r="K884" s="35">
        <f>SUMIFS(рўйхат!L:L,рўйхат!$CY:$CY,$B$904,рўйхат!$B:$B,$C884)</f>
        <v/>
      </c>
      <c r="L884" s="36">
        <f>SUMIFS(рўйхат!M:M,рўйхат!$CY:$CY,$B$904,рўйхат!$B:$B,$C884)</f>
        <v/>
      </c>
      <c r="M884" s="35">
        <f>SUMIFS(рўйхат!N:N,рўйхат!$CY:$CY,$B$904,рўйхат!$B:$B,$C884)</f>
        <v/>
      </c>
      <c r="N884" s="36">
        <f>SUMIFS(рўйхат!O:O,рўйхат!$CY:$CY,$B$904,рўйхат!$B:$B,$C884)</f>
        <v/>
      </c>
      <c r="O884" s="34">
        <f>IFERROR(M884/E884,0)</f>
        <v/>
      </c>
      <c r="P884" s="34">
        <f>IFERROR(N884/F884,0)</f>
        <v/>
      </c>
      <c r="Q884" s="35">
        <f>SUMIFS(рўйхат!P:P,рўйхат!$CY:$CY,$B$904,рўйхат!$B:$B,$C884)</f>
        <v/>
      </c>
      <c r="R884" s="36">
        <f>SUMIFS(рўйхат!Q:Q,рўйхат!$CY:$CY,$B$904,рўйхат!$B:$B,$C884)</f>
        <v/>
      </c>
      <c r="S884" s="35">
        <f>SUMIFS(рўйхат!R:R,рўйхат!$CY:$CY,$B$904,рўйхат!$B:$B,$C884)</f>
        <v/>
      </c>
      <c r="T884" s="36">
        <f>SUMIFS(рўйхат!S:S,рўйхат!$CY:$CY,$B$904,рўйхат!$B:$B,$C884)</f>
        <v/>
      </c>
      <c r="U884" s="35">
        <f>SUMIFS(рўйхат!T:T,рўйхат!$CY:$CY,$B$904,рўйхат!$B:$B,$C884)</f>
        <v/>
      </c>
      <c r="V884" s="36">
        <f>SUMIFS(рўйхат!U:U,рўйхат!$CY:$CY,$B$904,рўйхат!$B:$B,$C884)</f>
        <v/>
      </c>
      <c r="W884" s="35">
        <f>SUMIFS(рўйхат!V:V,рўйхат!$CY:$CY,$B$904,рўйхат!$B:$B,$C884)</f>
        <v/>
      </c>
      <c r="X884" s="36">
        <f>SUMIFS(рўйхат!W:W,рўйхат!$CY:$CY,$B$904,рўйхат!$B:$B,$C884)</f>
        <v/>
      </c>
      <c r="Y884" s="35">
        <f>SUMIFS(рўйхат!X:X,рўйхат!$CY:$CY,$B$904,рўйхат!$B:$B,$C884)</f>
        <v/>
      </c>
      <c r="Z884" s="36">
        <f>SUMIFS(рўйхат!Y:Y,рўйхат!$CY:$CY,$B$904,рўйхат!$B:$B,$C884)</f>
        <v/>
      </c>
      <c r="AA884" s="35">
        <f>SUMIFS(рўйхат!Z:Z,рўйхат!$CY:$CY,$B$904,рўйхат!$B:$B,$C884)</f>
        <v/>
      </c>
      <c r="AB884" s="36">
        <f>SUMIFS(рўйхат!AA:AA,рўйхат!$CY:$CY,$B$904,рўйхат!$B:$B,$C884)</f>
        <v/>
      </c>
      <c r="AC884" s="35">
        <f>SUMIFS(рўйхат!AB:AB,рўйхат!$CY:$CY,$B$904,рўйхат!$B:$B,$C884)</f>
        <v/>
      </c>
      <c r="AD884" s="36">
        <f>SUMIFS(рўйхат!AC:AC,рўйхат!$CY:$CY,$B$904,рўйхат!$B:$B,$C884)</f>
        <v/>
      </c>
      <c r="AE884" s="35">
        <f>SUMIFS(рўйхат!AD:AD,рўйхат!$CY:$CY,$B$904,рўйхат!$B:$B,$C884)</f>
        <v/>
      </c>
      <c r="AF884" s="36">
        <f>SUMIFS(рўйхат!AE:AE,рўйхат!$CY:$CY,$B$904,рўйхат!$B:$B,$C884)</f>
        <v/>
      </c>
      <c r="AG884" s="35">
        <f>SUMIFS(рўйхат!AH:AH,рўйхат!$CY:$CY,$B$904,рўйхат!$B:$B,$C884)</f>
        <v/>
      </c>
      <c r="AH884" s="36">
        <f>SUMIFS(рўйхат!AI:AI,рўйхат!$CY:$CY,$B$904,рўйхат!$B:$B,$C884)</f>
        <v/>
      </c>
      <c r="AI884" s="35">
        <f>SUMIFS(рўйхат!AJ:AJ,рўйхат!$CY:$CY,$B$904,рўйхат!$B:$B,$C884)</f>
        <v/>
      </c>
      <c r="AJ884" s="36">
        <f>SUMIFS(рўйхат!AK:AK,рўйхат!$CY:$CY,$B$904,рўйхат!$B:$B,$C884)</f>
        <v/>
      </c>
      <c r="AK884" s="35">
        <f>SUMIFS(рўйхат!AL:AL,рўйхат!$CY:$CY,$B$904,рўйхат!$B:$B,$C884)</f>
        <v/>
      </c>
      <c r="AL884" s="36">
        <f>SUMIFS(рўйхат!AM:AM,рўйхат!$CY:$CY,$B$904,рўйхат!$B:$B,$C884)</f>
        <v/>
      </c>
      <c r="AM884" s="77">
        <f>IFERROR(Q884/E884,0)</f>
        <v/>
      </c>
      <c r="AN884" s="77">
        <f>IFERROR(R884/F884,0)</f>
        <v/>
      </c>
      <c r="AO884" s="35">
        <f>SUMIFS(рўйхат!AX:AX,рўйхат!$CY:$CY,$B$904,рўйхат!$B:$B,$C884)</f>
        <v/>
      </c>
      <c r="AP884" s="36">
        <f>SUMIFS(рўйхат!AY:AY,рўйхат!$CY:$CY,$B$904,рўйхат!$B:$B,$C884)</f>
        <v/>
      </c>
      <c r="AQ884" s="35">
        <f>SUMIFS(рўйхат!AZ:AZ,рўйхат!$CY:$CY,$B$904,рўйхат!$B:$B,$C884)</f>
        <v/>
      </c>
      <c r="AR884" s="36">
        <f>SUMIFS(рўйхат!BA:BA,рўйхат!$CY:$CY,$B$904,рўйхат!$B:$B,$C884)</f>
        <v/>
      </c>
      <c r="AS884" s="35">
        <f>SUMIFS(рўйхат!BB:BB,рўйхат!$CY:$CY,$B$904,рўйхат!$B:$B,$C884)</f>
        <v/>
      </c>
      <c r="AT884" s="36">
        <f>SUMIFS(рўйхат!BC:BC,рўйхат!$CY:$CY,$B$904,рўйхат!$B:$B,$C884)</f>
        <v/>
      </c>
      <c r="AU884" s="35">
        <f>SUMIFS(рўйхат!BD:BD,рўйхат!$CY:$CY,$B$904,рўйхат!$B:$B,$C884)</f>
        <v/>
      </c>
      <c r="AV884" s="36">
        <f>SUMIFS(рўйхат!BE:BE,рўйхат!$CY:$CY,$B$904,рўйхат!$B:$B,$C884)</f>
        <v/>
      </c>
      <c r="AW884" s="35">
        <f>SUMIFS(рўйхат!BF:BF,рўйхат!$CY:$CY,$B$904,рўйхат!$B:$B,$C884)</f>
        <v/>
      </c>
      <c r="AX884" s="36">
        <f>SUMIFS(рўйхат!BG:BG,рўйхат!$CY:$CY,$B$904,рўйхат!$B:$B,$C884)</f>
        <v/>
      </c>
      <c r="AY884" s="35">
        <f>SUMIFS(рўйхат!BH:BH,рўйхат!$CY:$CY,$B$904,рўйхат!$B:$B,$C884)</f>
        <v/>
      </c>
      <c r="AZ884" s="36">
        <f>SUMIFS(рўйхат!BI:BI,рўйхат!$CY:$CY,$B$904,рўйхат!$B:$B,$C884)</f>
        <v/>
      </c>
      <c r="BA884" s="35">
        <f>SUMIFS(рўйхат!BJ:BJ,рўйхат!$CY:$CY,$B$904,рўйхат!$B:$B,$C884)</f>
        <v/>
      </c>
      <c r="BB884" s="36">
        <f>SUMIFS(рўйхат!BK:BK,рўйхат!$CY:$CY,$B$904,рўйхат!$B:$B,$C884)</f>
        <v/>
      </c>
      <c r="BC884" s="77">
        <f>IFERROR(AO884/E884,0)</f>
        <v/>
      </c>
      <c r="BD884" s="77">
        <f>IFERROR(AP884/F884,0)</f>
        <v/>
      </c>
      <c r="BE884" s="35">
        <f>SUMIFS(рўйхат!BL:BL,рўйхат!$CY:$CY,$B$904,рўйхат!$B:$B,$C884)</f>
        <v/>
      </c>
      <c r="BF884" s="36">
        <f>SUMIFS(рўйхат!BM:BM,рўйхат!$CY:$CY,$B$904,рўйхат!$B:$B,$C884)</f>
        <v/>
      </c>
      <c r="BG884" s="35">
        <f>SUMIFS(рўйхат!BN:BN,рўйхат!$CY:$CY,$B$904,рўйхат!$B:$B,$C884)</f>
        <v/>
      </c>
      <c r="BH884" s="36">
        <f>SUMIFS(рўйхат!BO:BO,рўйхат!$CY:$CY,$B$904,рўйхат!$B:$B,$C884)</f>
        <v/>
      </c>
      <c r="BI884" s="35">
        <f>SUMIFS(рўйхат!BP:BP,рўйхат!$CY:$CY,$B$904,рўйхат!$B:$B,$C884)</f>
        <v/>
      </c>
      <c r="BJ884" s="36">
        <f>SUMIFS(рўйхат!BQ:BQ,рўйхат!$CY:$CY,$B$904,рўйхат!$B:$B,$C884)</f>
        <v/>
      </c>
      <c r="BK884" s="35">
        <f>SUMIFS(рўйхат!BR:BR,рўйхат!$CY:$CY,$B$904,рўйхат!$B:$B,$C884)</f>
        <v/>
      </c>
      <c r="BL884" s="36">
        <f>SUMIFS(рўйхат!BS:BS,рўйхат!$CY:$CY,$B$904,рўйхат!$B:$B,$C884)</f>
        <v/>
      </c>
      <c r="BM884" s="35">
        <f>SUMIFS(рўйхат!BT:BT,рўйхат!$CY:$CY,$B$904,рўйхат!$B:$B,$C884)</f>
        <v/>
      </c>
      <c r="BN884" s="36">
        <f>SUMIFS(рўйхат!BU:BU,рўйхат!$CY:$CY,$B$904,рўйхат!$B:$B,$C884)</f>
        <v/>
      </c>
      <c r="BO884" s="35">
        <f>SUMIFS(рўйхат!BX:BX,рўйхат!$CY:$CY,$B$904,рўйхат!$B:$B,$C884)</f>
        <v/>
      </c>
      <c r="BP884" s="36">
        <f>SUMIFS(рўйхат!BY:BY,рўйхат!$CY:$CY,$B$904,рўйхат!$B:$B,$C884)</f>
        <v/>
      </c>
      <c r="BQ884" s="35">
        <f>SUMIFS(рўйхат!BZ:BZ,рўйхат!$CY:$CY,$B$904,рўйхат!$B:$B,$C884)</f>
        <v/>
      </c>
      <c r="BR884" s="36">
        <f>SUMIFS(рўйхат!CA:CA,рўйхат!$CY:$CY,$B$904,рўйхат!$B:$B,$C884)</f>
        <v/>
      </c>
      <c r="BS884" s="35">
        <f>SUMIFS(рўйхат!CB:CB,рўйхат!$CY:$CY,$B$904,рўйхат!$B:$B,$C884)</f>
        <v/>
      </c>
      <c r="BT884" s="36">
        <f>SUMIFS(рўйхат!CC:CC,рўйхат!$CY:$CY,$B$904,рўйхат!$B:$B,$C884)</f>
        <v/>
      </c>
      <c r="BU884" s="35">
        <f>SUMIFS(рўйхат!CD:CD,рўйхат!$CY:$CY,$B$904,рўйхат!$B:$B,$C884)</f>
        <v/>
      </c>
      <c r="BV884" s="36">
        <f>SUMIFS(рўйхат!CE:CE,рўйхат!$CY:$CY,$B$904,рўйхат!$B:$B,$C884)</f>
        <v/>
      </c>
      <c r="BW884" s="35">
        <f>SUMIFS(рўйхат!CH:CH,рўйхат!$CY:$CY,$B$904,рўйхат!$B:$B,$C884)</f>
        <v/>
      </c>
      <c r="BX884" s="36">
        <f>SUMIFS(рўйхат!CI:CI,рўйхат!$CY:$CY,$B$904,рўйхат!$B:$B,$C884)</f>
        <v/>
      </c>
      <c r="BY884" s="35">
        <f>SUMIFS(рўйхат!CJ:CJ,рўйхат!$CY:$CY,$B$904,рўйхат!$B:$B,$C884)</f>
        <v/>
      </c>
      <c r="BZ884" s="36">
        <f>SUMIFS(рўйхат!CK:CK,рўйхат!$CY:$CY,$B$904,рўйхат!$B:$B,$C884)</f>
        <v/>
      </c>
      <c r="CA884" s="35">
        <f>SUMIFS(рўйхат!CL:CL,рўйхат!$CY:$CY,$B$904,рўйхат!$B:$B,$C884)</f>
        <v/>
      </c>
      <c r="CB884" s="36">
        <f>SUMIFS(рўйхат!CM:CM,рўйхат!$CY:$CY,$B$904,рўйхат!$B:$B,$C884)</f>
        <v/>
      </c>
      <c r="CC884" s="35">
        <f>SUMIFS(рўйхат!CN:CN,рўйхат!$CY:$CY,$B$904,рўйхат!$B:$B,$C884)</f>
        <v/>
      </c>
      <c r="CD884" s="36">
        <f>SUMIFS(рўйхат!CO:CO,рўйхат!$CY:$CY,$B$904,рўйхат!$B:$B,$C884)</f>
        <v/>
      </c>
      <c r="CE884" s="77">
        <f>IFERROR(BE884/(Q884+BE884),0)</f>
        <v/>
      </c>
      <c r="CF884" s="78">
        <f>IFERROR(BF884/(R884+BF884),0)</f>
        <v/>
      </c>
      <c r="CG884" s="8">
        <f>COUNTIFS(B:B,B884)</f>
        <v/>
      </c>
    </row>
    <row r="885" hidden="1" outlineLevel="1" ht="17.1" customFormat="1" customHeight="1" s="8">
      <c r="A885" s="31" t="n"/>
      <c r="B885" s="50" t="n">
        <v>13</v>
      </c>
      <c r="C885" s="66" t="inlineStr">
        <is>
          <t>Маданий мерос агентлиги</t>
        </is>
      </c>
      <c r="D885" s="16" t="n"/>
      <c r="E885" s="35">
        <f>SUMIFS(рўйхат!F:F,рўйхат!$CY:$CY,$B$904,рўйхат!$B:$B,$C885)</f>
        <v/>
      </c>
      <c r="F885" s="36">
        <f>SUMIFS(рўйхат!G:G,рўйхат!$CY:$CY,$B$904,рўйхат!$B:$B,$C885)</f>
        <v/>
      </c>
      <c r="G885" s="35">
        <f>SUMIFS(рўйхат!H:H,рўйхат!$CY:$CY,$B$904,рўйхат!$B:$B,$C885)</f>
        <v/>
      </c>
      <c r="H885" s="36">
        <f>SUMIFS(рўйхат!I:I,рўйхат!$CY:$CY,$B$904,рўйхат!$B:$B,$C885)</f>
        <v/>
      </c>
      <c r="I885" s="35">
        <f>SUMIFS(рўйхат!J:J,рўйхат!$CY:$CY,$B$904,рўйхат!$B:$B,$C885)</f>
        <v/>
      </c>
      <c r="J885" s="36">
        <f>SUMIFS(рўйхат!K:K,рўйхат!$CY:$CY,$B$904,рўйхат!$B:$B,$C885)</f>
        <v/>
      </c>
      <c r="K885" s="35">
        <f>SUMIFS(рўйхат!L:L,рўйхат!$CY:$CY,$B$904,рўйхат!$B:$B,$C885)</f>
        <v/>
      </c>
      <c r="L885" s="36">
        <f>SUMIFS(рўйхат!M:M,рўйхат!$CY:$CY,$B$904,рўйхат!$B:$B,$C885)</f>
        <v/>
      </c>
      <c r="M885" s="35">
        <f>SUMIFS(рўйхат!N:N,рўйхат!$CY:$CY,$B$904,рўйхат!$B:$B,$C885)</f>
        <v/>
      </c>
      <c r="N885" s="36">
        <f>SUMIFS(рўйхат!O:O,рўйхат!$CY:$CY,$B$904,рўйхат!$B:$B,$C885)</f>
        <v/>
      </c>
      <c r="O885" s="34">
        <f>IFERROR(M885/E885,0)</f>
        <v/>
      </c>
      <c r="P885" s="34">
        <f>IFERROR(N885/F885,0)</f>
        <v/>
      </c>
      <c r="Q885" s="35">
        <f>SUMIFS(рўйхат!P:P,рўйхат!$CY:$CY,$B$904,рўйхат!$B:$B,$C885)</f>
        <v/>
      </c>
      <c r="R885" s="36">
        <f>SUMIFS(рўйхат!Q:Q,рўйхат!$CY:$CY,$B$904,рўйхат!$B:$B,$C885)</f>
        <v/>
      </c>
      <c r="S885" s="35">
        <f>SUMIFS(рўйхат!R:R,рўйхат!$CY:$CY,$B$904,рўйхат!$B:$B,$C885)</f>
        <v/>
      </c>
      <c r="T885" s="36">
        <f>SUMIFS(рўйхат!S:S,рўйхат!$CY:$CY,$B$904,рўйхат!$B:$B,$C885)</f>
        <v/>
      </c>
      <c r="U885" s="35">
        <f>SUMIFS(рўйхат!T:T,рўйхат!$CY:$CY,$B$904,рўйхат!$B:$B,$C885)</f>
        <v/>
      </c>
      <c r="V885" s="36">
        <f>SUMIFS(рўйхат!U:U,рўйхат!$CY:$CY,$B$904,рўйхат!$B:$B,$C885)</f>
        <v/>
      </c>
      <c r="W885" s="35">
        <f>SUMIFS(рўйхат!V:V,рўйхат!$CY:$CY,$B$904,рўйхат!$B:$B,$C885)</f>
        <v/>
      </c>
      <c r="X885" s="36">
        <f>SUMIFS(рўйхат!W:W,рўйхат!$CY:$CY,$B$904,рўйхат!$B:$B,$C885)</f>
        <v/>
      </c>
      <c r="Y885" s="35">
        <f>SUMIFS(рўйхат!X:X,рўйхат!$CY:$CY,$B$904,рўйхат!$B:$B,$C885)</f>
        <v/>
      </c>
      <c r="Z885" s="36">
        <f>SUMIFS(рўйхат!Y:Y,рўйхат!$CY:$CY,$B$904,рўйхат!$B:$B,$C885)</f>
        <v/>
      </c>
      <c r="AA885" s="35">
        <f>SUMIFS(рўйхат!Z:Z,рўйхат!$CY:$CY,$B$904,рўйхат!$B:$B,$C885)</f>
        <v/>
      </c>
      <c r="AB885" s="36">
        <f>SUMIFS(рўйхат!AA:AA,рўйхат!$CY:$CY,$B$904,рўйхат!$B:$B,$C885)</f>
        <v/>
      </c>
      <c r="AC885" s="35">
        <f>SUMIFS(рўйхат!AB:AB,рўйхат!$CY:$CY,$B$904,рўйхат!$B:$B,$C885)</f>
        <v/>
      </c>
      <c r="AD885" s="36">
        <f>SUMIFS(рўйхат!AC:AC,рўйхат!$CY:$CY,$B$904,рўйхат!$B:$B,$C885)</f>
        <v/>
      </c>
      <c r="AE885" s="35">
        <f>SUMIFS(рўйхат!AD:AD,рўйхат!$CY:$CY,$B$904,рўйхат!$B:$B,$C885)</f>
        <v/>
      </c>
      <c r="AF885" s="36">
        <f>SUMIFS(рўйхат!AE:AE,рўйхат!$CY:$CY,$B$904,рўйхат!$B:$B,$C885)</f>
        <v/>
      </c>
      <c r="AG885" s="35">
        <f>SUMIFS(рўйхат!AH:AH,рўйхат!$CY:$CY,$B$904,рўйхат!$B:$B,$C885)</f>
        <v/>
      </c>
      <c r="AH885" s="36">
        <f>SUMIFS(рўйхат!AI:AI,рўйхат!$CY:$CY,$B$904,рўйхат!$B:$B,$C885)</f>
        <v/>
      </c>
      <c r="AI885" s="35">
        <f>SUMIFS(рўйхат!AJ:AJ,рўйхат!$CY:$CY,$B$904,рўйхат!$B:$B,$C885)</f>
        <v/>
      </c>
      <c r="AJ885" s="36">
        <f>SUMIFS(рўйхат!AK:AK,рўйхат!$CY:$CY,$B$904,рўйхат!$B:$B,$C885)</f>
        <v/>
      </c>
      <c r="AK885" s="35">
        <f>SUMIFS(рўйхат!AL:AL,рўйхат!$CY:$CY,$B$904,рўйхат!$B:$B,$C885)</f>
        <v/>
      </c>
      <c r="AL885" s="36">
        <f>SUMIFS(рўйхат!AM:AM,рўйхат!$CY:$CY,$B$904,рўйхат!$B:$B,$C885)</f>
        <v/>
      </c>
      <c r="AM885" s="77">
        <f>IFERROR(Q885/E885,0)</f>
        <v/>
      </c>
      <c r="AN885" s="77">
        <f>IFERROR(R885/F885,0)</f>
        <v/>
      </c>
      <c r="AO885" s="35">
        <f>SUMIFS(рўйхат!AX:AX,рўйхат!$CY:$CY,$B$904,рўйхат!$B:$B,$C885)</f>
        <v/>
      </c>
      <c r="AP885" s="36">
        <f>SUMIFS(рўйхат!AY:AY,рўйхат!$CY:$CY,$B$904,рўйхат!$B:$B,$C885)</f>
        <v/>
      </c>
      <c r="AQ885" s="35">
        <f>SUMIFS(рўйхат!AZ:AZ,рўйхат!$CY:$CY,$B$904,рўйхат!$B:$B,$C885)</f>
        <v/>
      </c>
      <c r="AR885" s="36">
        <f>SUMIFS(рўйхат!BA:BA,рўйхат!$CY:$CY,$B$904,рўйхат!$B:$B,$C885)</f>
        <v/>
      </c>
      <c r="AS885" s="35">
        <f>SUMIFS(рўйхат!BB:BB,рўйхат!$CY:$CY,$B$904,рўйхат!$B:$B,$C885)</f>
        <v/>
      </c>
      <c r="AT885" s="36">
        <f>SUMIFS(рўйхат!BC:BC,рўйхат!$CY:$CY,$B$904,рўйхат!$B:$B,$C885)</f>
        <v/>
      </c>
      <c r="AU885" s="35">
        <f>SUMIFS(рўйхат!BD:BD,рўйхат!$CY:$CY,$B$904,рўйхат!$B:$B,$C885)</f>
        <v/>
      </c>
      <c r="AV885" s="36">
        <f>SUMIFS(рўйхат!BE:BE,рўйхат!$CY:$CY,$B$904,рўйхат!$B:$B,$C885)</f>
        <v/>
      </c>
      <c r="AW885" s="35">
        <f>SUMIFS(рўйхат!BF:BF,рўйхат!$CY:$CY,$B$904,рўйхат!$B:$B,$C885)</f>
        <v/>
      </c>
      <c r="AX885" s="36">
        <f>SUMIFS(рўйхат!BG:BG,рўйхат!$CY:$CY,$B$904,рўйхат!$B:$B,$C885)</f>
        <v/>
      </c>
      <c r="AY885" s="35">
        <f>SUMIFS(рўйхат!BH:BH,рўйхат!$CY:$CY,$B$904,рўйхат!$B:$B,$C885)</f>
        <v/>
      </c>
      <c r="AZ885" s="36">
        <f>SUMIFS(рўйхат!BI:BI,рўйхат!$CY:$CY,$B$904,рўйхат!$B:$B,$C885)</f>
        <v/>
      </c>
      <c r="BA885" s="35">
        <f>SUMIFS(рўйхат!BJ:BJ,рўйхат!$CY:$CY,$B$904,рўйхат!$B:$B,$C885)</f>
        <v/>
      </c>
      <c r="BB885" s="36">
        <f>SUMIFS(рўйхат!BK:BK,рўйхат!$CY:$CY,$B$904,рўйхат!$B:$B,$C885)</f>
        <v/>
      </c>
      <c r="BC885" s="77">
        <f>IFERROR(AO885/E885,0)</f>
        <v/>
      </c>
      <c r="BD885" s="77">
        <f>IFERROR(AP885/F885,0)</f>
        <v/>
      </c>
      <c r="BE885" s="35">
        <f>SUMIFS(рўйхат!BL:BL,рўйхат!$CY:$CY,$B$904,рўйхат!$B:$B,$C885)</f>
        <v/>
      </c>
      <c r="BF885" s="36">
        <f>SUMIFS(рўйхат!BM:BM,рўйхат!$CY:$CY,$B$904,рўйхат!$B:$B,$C885)</f>
        <v/>
      </c>
      <c r="BG885" s="35">
        <f>SUMIFS(рўйхат!BN:BN,рўйхат!$CY:$CY,$B$904,рўйхат!$B:$B,$C885)</f>
        <v/>
      </c>
      <c r="BH885" s="36">
        <f>SUMIFS(рўйхат!BO:BO,рўйхат!$CY:$CY,$B$904,рўйхат!$B:$B,$C885)</f>
        <v/>
      </c>
      <c r="BI885" s="35">
        <f>SUMIFS(рўйхат!BP:BP,рўйхат!$CY:$CY,$B$904,рўйхат!$B:$B,$C885)</f>
        <v/>
      </c>
      <c r="BJ885" s="36">
        <f>SUMIFS(рўйхат!BQ:BQ,рўйхат!$CY:$CY,$B$904,рўйхат!$B:$B,$C885)</f>
        <v/>
      </c>
      <c r="BK885" s="35">
        <f>SUMIFS(рўйхат!BR:BR,рўйхат!$CY:$CY,$B$904,рўйхат!$B:$B,$C885)</f>
        <v/>
      </c>
      <c r="BL885" s="36">
        <f>SUMIFS(рўйхат!BS:BS,рўйхат!$CY:$CY,$B$904,рўйхат!$B:$B,$C885)</f>
        <v/>
      </c>
      <c r="BM885" s="35">
        <f>SUMIFS(рўйхат!BT:BT,рўйхат!$CY:$CY,$B$904,рўйхат!$B:$B,$C885)</f>
        <v/>
      </c>
      <c r="BN885" s="36">
        <f>SUMIFS(рўйхат!BU:BU,рўйхат!$CY:$CY,$B$904,рўйхат!$B:$B,$C885)</f>
        <v/>
      </c>
      <c r="BO885" s="35">
        <f>SUMIFS(рўйхат!BX:BX,рўйхат!$CY:$CY,$B$904,рўйхат!$B:$B,$C885)</f>
        <v/>
      </c>
      <c r="BP885" s="36">
        <f>SUMIFS(рўйхат!BY:BY,рўйхат!$CY:$CY,$B$904,рўйхат!$B:$B,$C885)</f>
        <v/>
      </c>
      <c r="BQ885" s="35">
        <f>SUMIFS(рўйхат!BZ:BZ,рўйхат!$CY:$CY,$B$904,рўйхат!$B:$B,$C885)</f>
        <v/>
      </c>
      <c r="BR885" s="36">
        <f>SUMIFS(рўйхат!CA:CA,рўйхат!$CY:$CY,$B$904,рўйхат!$B:$B,$C885)</f>
        <v/>
      </c>
      <c r="BS885" s="35">
        <f>SUMIFS(рўйхат!CB:CB,рўйхат!$CY:$CY,$B$904,рўйхат!$B:$B,$C885)</f>
        <v/>
      </c>
      <c r="BT885" s="36">
        <f>SUMIFS(рўйхат!CC:CC,рўйхат!$CY:$CY,$B$904,рўйхат!$B:$B,$C885)</f>
        <v/>
      </c>
      <c r="BU885" s="35">
        <f>SUMIFS(рўйхат!CD:CD,рўйхат!$CY:$CY,$B$904,рўйхат!$B:$B,$C885)</f>
        <v/>
      </c>
      <c r="BV885" s="36">
        <f>SUMIFS(рўйхат!CE:CE,рўйхат!$CY:$CY,$B$904,рўйхат!$B:$B,$C885)</f>
        <v/>
      </c>
      <c r="BW885" s="35">
        <f>SUMIFS(рўйхат!CH:CH,рўйхат!$CY:$CY,$B$904,рўйхат!$B:$B,$C885)</f>
        <v/>
      </c>
      <c r="BX885" s="36">
        <f>SUMIFS(рўйхат!CI:CI,рўйхат!$CY:$CY,$B$904,рўйхат!$B:$B,$C885)</f>
        <v/>
      </c>
      <c r="BY885" s="35">
        <f>SUMIFS(рўйхат!CJ:CJ,рўйхат!$CY:$CY,$B$904,рўйхат!$B:$B,$C885)</f>
        <v/>
      </c>
      <c r="BZ885" s="36">
        <f>SUMIFS(рўйхат!CK:CK,рўйхат!$CY:$CY,$B$904,рўйхат!$B:$B,$C885)</f>
        <v/>
      </c>
      <c r="CA885" s="35">
        <f>SUMIFS(рўйхат!CL:CL,рўйхат!$CY:$CY,$B$904,рўйхат!$B:$B,$C885)</f>
        <v/>
      </c>
      <c r="CB885" s="36">
        <f>SUMIFS(рўйхат!CM:CM,рўйхат!$CY:$CY,$B$904,рўйхат!$B:$B,$C885)</f>
        <v/>
      </c>
      <c r="CC885" s="35">
        <f>SUMIFS(рўйхат!CN:CN,рўйхат!$CY:$CY,$B$904,рўйхат!$B:$B,$C885)</f>
        <v/>
      </c>
      <c r="CD885" s="36">
        <f>SUMIFS(рўйхат!CO:CO,рўйхат!$CY:$CY,$B$904,рўйхат!$B:$B,$C885)</f>
        <v/>
      </c>
      <c r="CE885" s="77">
        <f>IFERROR(BE885/(Q885+BE885),0)</f>
        <v/>
      </c>
      <c r="CF885" s="78">
        <f>IFERROR(BF885/(R885+BF885),0)</f>
        <v/>
      </c>
      <c r="CG885" s="8">
        <f>COUNTIFS(B:B,B885)</f>
        <v/>
      </c>
    </row>
    <row r="886" hidden="1" outlineLevel="1" ht="17.1" customFormat="1" customHeight="1" s="8">
      <c r="A886" s="31" t="n"/>
      <c r="B886" s="50" t="n">
        <v>14</v>
      </c>
      <c r="C886" s="66" t="inlineStr">
        <is>
          <t>Маданият вазирлиги</t>
        </is>
      </c>
      <c r="D886" s="16" t="n"/>
      <c r="E886" s="35">
        <f>SUMIFS(рўйхат!F:F,рўйхат!$CY:$CY,$B$904,рўйхат!$B:$B,$C886)</f>
        <v/>
      </c>
      <c r="F886" s="36">
        <f>SUMIFS(рўйхат!G:G,рўйхат!$CY:$CY,$B$904,рўйхат!$B:$B,$C886)</f>
        <v/>
      </c>
      <c r="G886" s="35">
        <f>SUMIFS(рўйхат!H:H,рўйхат!$CY:$CY,$B$904,рўйхат!$B:$B,$C886)</f>
        <v/>
      </c>
      <c r="H886" s="36">
        <f>SUMIFS(рўйхат!I:I,рўйхат!$CY:$CY,$B$904,рўйхат!$B:$B,$C886)</f>
        <v/>
      </c>
      <c r="I886" s="35">
        <f>SUMIFS(рўйхат!J:J,рўйхат!$CY:$CY,$B$904,рўйхат!$B:$B,$C886)</f>
        <v/>
      </c>
      <c r="J886" s="36">
        <f>SUMIFS(рўйхат!K:K,рўйхат!$CY:$CY,$B$904,рўйхат!$B:$B,$C886)</f>
        <v/>
      </c>
      <c r="K886" s="35">
        <f>SUMIFS(рўйхат!L:L,рўйхат!$CY:$CY,$B$904,рўйхат!$B:$B,$C886)</f>
        <v/>
      </c>
      <c r="L886" s="36">
        <f>SUMIFS(рўйхат!M:M,рўйхат!$CY:$CY,$B$904,рўйхат!$B:$B,$C886)</f>
        <v/>
      </c>
      <c r="M886" s="35">
        <f>SUMIFS(рўйхат!N:N,рўйхат!$CY:$CY,$B$904,рўйхат!$B:$B,$C886)</f>
        <v/>
      </c>
      <c r="N886" s="36">
        <f>SUMIFS(рўйхат!O:O,рўйхат!$CY:$CY,$B$904,рўйхат!$B:$B,$C886)</f>
        <v/>
      </c>
      <c r="O886" s="34">
        <f>IFERROR(M886/E886,0)</f>
        <v/>
      </c>
      <c r="P886" s="34">
        <f>IFERROR(N886/F886,0)</f>
        <v/>
      </c>
      <c r="Q886" s="35">
        <f>SUMIFS(рўйхат!P:P,рўйхат!$CY:$CY,$B$904,рўйхат!$B:$B,$C886)</f>
        <v/>
      </c>
      <c r="R886" s="36">
        <f>SUMIFS(рўйхат!Q:Q,рўйхат!$CY:$CY,$B$904,рўйхат!$B:$B,$C886)</f>
        <v/>
      </c>
      <c r="S886" s="35">
        <f>SUMIFS(рўйхат!R:R,рўйхат!$CY:$CY,$B$904,рўйхат!$B:$B,$C886)</f>
        <v/>
      </c>
      <c r="T886" s="36">
        <f>SUMIFS(рўйхат!S:S,рўйхат!$CY:$CY,$B$904,рўйхат!$B:$B,$C886)</f>
        <v/>
      </c>
      <c r="U886" s="35">
        <f>SUMIFS(рўйхат!T:T,рўйхат!$CY:$CY,$B$904,рўйхат!$B:$B,$C886)</f>
        <v/>
      </c>
      <c r="V886" s="36">
        <f>SUMIFS(рўйхат!U:U,рўйхат!$CY:$CY,$B$904,рўйхат!$B:$B,$C886)</f>
        <v/>
      </c>
      <c r="W886" s="35">
        <f>SUMIFS(рўйхат!V:V,рўйхат!$CY:$CY,$B$904,рўйхат!$B:$B,$C886)</f>
        <v/>
      </c>
      <c r="X886" s="36">
        <f>SUMIFS(рўйхат!W:W,рўйхат!$CY:$CY,$B$904,рўйхат!$B:$B,$C886)</f>
        <v/>
      </c>
      <c r="Y886" s="35">
        <f>SUMIFS(рўйхат!X:X,рўйхат!$CY:$CY,$B$904,рўйхат!$B:$B,$C886)</f>
        <v/>
      </c>
      <c r="Z886" s="36">
        <f>SUMIFS(рўйхат!Y:Y,рўйхат!$CY:$CY,$B$904,рўйхат!$B:$B,$C886)</f>
        <v/>
      </c>
      <c r="AA886" s="35">
        <f>SUMIFS(рўйхат!Z:Z,рўйхат!$CY:$CY,$B$904,рўйхат!$B:$B,$C886)</f>
        <v/>
      </c>
      <c r="AB886" s="36">
        <f>SUMIFS(рўйхат!AA:AA,рўйхат!$CY:$CY,$B$904,рўйхат!$B:$B,$C886)</f>
        <v/>
      </c>
      <c r="AC886" s="35">
        <f>SUMIFS(рўйхат!AB:AB,рўйхат!$CY:$CY,$B$904,рўйхат!$B:$B,$C886)</f>
        <v/>
      </c>
      <c r="AD886" s="36">
        <f>SUMIFS(рўйхат!AC:AC,рўйхат!$CY:$CY,$B$904,рўйхат!$B:$B,$C886)</f>
        <v/>
      </c>
      <c r="AE886" s="35">
        <f>SUMIFS(рўйхат!AD:AD,рўйхат!$CY:$CY,$B$904,рўйхат!$B:$B,$C886)</f>
        <v/>
      </c>
      <c r="AF886" s="36">
        <f>SUMIFS(рўйхат!AE:AE,рўйхат!$CY:$CY,$B$904,рўйхат!$B:$B,$C886)</f>
        <v/>
      </c>
      <c r="AG886" s="35">
        <f>SUMIFS(рўйхат!AH:AH,рўйхат!$CY:$CY,$B$904,рўйхат!$B:$B,$C886)</f>
        <v/>
      </c>
      <c r="AH886" s="36">
        <f>SUMIFS(рўйхат!AI:AI,рўйхат!$CY:$CY,$B$904,рўйхат!$B:$B,$C886)</f>
        <v/>
      </c>
      <c r="AI886" s="35">
        <f>SUMIFS(рўйхат!AJ:AJ,рўйхат!$CY:$CY,$B$904,рўйхат!$B:$B,$C886)</f>
        <v/>
      </c>
      <c r="AJ886" s="36">
        <f>SUMIFS(рўйхат!AK:AK,рўйхат!$CY:$CY,$B$904,рўйхат!$B:$B,$C886)</f>
        <v/>
      </c>
      <c r="AK886" s="35">
        <f>SUMIFS(рўйхат!AL:AL,рўйхат!$CY:$CY,$B$904,рўйхат!$B:$B,$C886)</f>
        <v/>
      </c>
      <c r="AL886" s="36">
        <f>SUMIFS(рўйхат!AM:AM,рўйхат!$CY:$CY,$B$904,рўйхат!$B:$B,$C886)</f>
        <v/>
      </c>
      <c r="AM886" s="77">
        <f>IFERROR(Q886/E886,0)</f>
        <v/>
      </c>
      <c r="AN886" s="77">
        <f>IFERROR(R886/F886,0)</f>
        <v/>
      </c>
      <c r="AO886" s="35">
        <f>SUMIFS(рўйхат!AX:AX,рўйхат!$CY:$CY,$B$904,рўйхат!$B:$B,$C886)</f>
        <v/>
      </c>
      <c r="AP886" s="36">
        <f>SUMIFS(рўйхат!AY:AY,рўйхат!$CY:$CY,$B$904,рўйхат!$B:$B,$C886)</f>
        <v/>
      </c>
      <c r="AQ886" s="35">
        <f>SUMIFS(рўйхат!AZ:AZ,рўйхат!$CY:$CY,$B$904,рўйхат!$B:$B,$C886)</f>
        <v/>
      </c>
      <c r="AR886" s="36">
        <f>SUMIFS(рўйхат!BA:BA,рўйхат!$CY:$CY,$B$904,рўйхат!$B:$B,$C886)</f>
        <v/>
      </c>
      <c r="AS886" s="35">
        <f>SUMIFS(рўйхат!BB:BB,рўйхат!$CY:$CY,$B$904,рўйхат!$B:$B,$C886)</f>
        <v/>
      </c>
      <c r="AT886" s="36">
        <f>SUMIFS(рўйхат!BC:BC,рўйхат!$CY:$CY,$B$904,рўйхат!$B:$B,$C886)</f>
        <v/>
      </c>
      <c r="AU886" s="35">
        <f>SUMIFS(рўйхат!BD:BD,рўйхат!$CY:$CY,$B$904,рўйхат!$B:$B,$C886)</f>
        <v/>
      </c>
      <c r="AV886" s="36">
        <f>SUMIFS(рўйхат!BE:BE,рўйхат!$CY:$CY,$B$904,рўйхат!$B:$B,$C886)</f>
        <v/>
      </c>
      <c r="AW886" s="35">
        <f>SUMIFS(рўйхат!BF:BF,рўйхат!$CY:$CY,$B$904,рўйхат!$B:$B,$C886)</f>
        <v/>
      </c>
      <c r="AX886" s="36">
        <f>SUMIFS(рўйхат!BG:BG,рўйхат!$CY:$CY,$B$904,рўйхат!$B:$B,$C886)</f>
        <v/>
      </c>
      <c r="AY886" s="35">
        <f>SUMIFS(рўйхат!BH:BH,рўйхат!$CY:$CY,$B$904,рўйхат!$B:$B,$C886)</f>
        <v/>
      </c>
      <c r="AZ886" s="36">
        <f>SUMIFS(рўйхат!BI:BI,рўйхат!$CY:$CY,$B$904,рўйхат!$B:$B,$C886)</f>
        <v/>
      </c>
      <c r="BA886" s="35">
        <f>SUMIFS(рўйхат!BJ:BJ,рўйхат!$CY:$CY,$B$904,рўйхат!$B:$B,$C886)</f>
        <v/>
      </c>
      <c r="BB886" s="36">
        <f>SUMIFS(рўйхат!BK:BK,рўйхат!$CY:$CY,$B$904,рўйхат!$B:$B,$C886)</f>
        <v/>
      </c>
      <c r="BC886" s="77">
        <f>IFERROR(AO886/E886,0)</f>
        <v/>
      </c>
      <c r="BD886" s="77">
        <f>IFERROR(AP886/F886,0)</f>
        <v/>
      </c>
      <c r="BE886" s="35">
        <f>SUMIFS(рўйхат!BL:BL,рўйхат!$CY:$CY,$B$904,рўйхат!$B:$B,$C886)</f>
        <v/>
      </c>
      <c r="BF886" s="36">
        <f>SUMIFS(рўйхат!BM:BM,рўйхат!$CY:$CY,$B$904,рўйхат!$B:$B,$C886)</f>
        <v/>
      </c>
      <c r="BG886" s="35">
        <f>SUMIFS(рўйхат!BN:BN,рўйхат!$CY:$CY,$B$904,рўйхат!$B:$B,$C886)</f>
        <v/>
      </c>
      <c r="BH886" s="36">
        <f>SUMIFS(рўйхат!BO:BO,рўйхат!$CY:$CY,$B$904,рўйхат!$B:$B,$C886)</f>
        <v/>
      </c>
      <c r="BI886" s="35">
        <f>SUMIFS(рўйхат!BP:BP,рўйхат!$CY:$CY,$B$904,рўйхат!$B:$B,$C886)</f>
        <v/>
      </c>
      <c r="BJ886" s="36">
        <f>SUMIFS(рўйхат!BQ:BQ,рўйхат!$CY:$CY,$B$904,рўйхат!$B:$B,$C886)</f>
        <v/>
      </c>
      <c r="BK886" s="35">
        <f>SUMIFS(рўйхат!BR:BR,рўйхат!$CY:$CY,$B$904,рўйхат!$B:$B,$C886)</f>
        <v/>
      </c>
      <c r="BL886" s="36">
        <f>SUMIFS(рўйхат!BS:BS,рўйхат!$CY:$CY,$B$904,рўйхат!$B:$B,$C886)</f>
        <v/>
      </c>
      <c r="BM886" s="35">
        <f>SUMIFS(рўйхат!BT:BT,рўйхат!$CY:$CY,$B$904,рўйхат!$B:$B,$C886)</f>
        <v/>
      </c>
      <c r="BN886" s="36">
        <f>SUMIFS(рўйхат!BU:BU,рўйхат!$CY:$CY,$B$904,рўйхат!$B:$B,$C886)</f>
        <v/>
      </c>
      <c r="BO886" s="35">
        <f>SUMIFS(рўйхат!BX:BX,рўйхат!$CY:$CY,$B$904,рўйхат!$B:$B,$C886)</f>
        <v/>
      </c>
      <c r="BP886" s="36">
        <f>SUMIFS(рўйхат!BY:BY,рўйхат!$CY:$CY,$B$904,рўйхат!$B:$B,$C886)</f>
        <v/>
      </c>
      <c r="BQ886" s="35">
        <f>SUMIFS(рўйхат!BZ:BZ,рўйхат!$CY:$CY,$B$904,рўйхат!$B:$B,$C886)</f>
        <v/>
      </c>
      <c r="BR886" s="36">
        <f>SUMIFS(рўйхат!CA:CA,рўйхат!$CY:$CY,$B$904,рўйхат!$B:$B,$C886)</f>
        <v/>
      </c>
      <c r="BS886" s="35">
        <f>SUMIFS(рўйхат!CB:CB,рўйхат!$CY:$CY,$B$904,рўйхат!$B:$B,$C886)</f>
        <v/>
      </c>
      <c r="BT886" s="36">
        <f>SUMIFS(рўйхат!CC:CC,рўйхат!$CY:$CY,$B$904,рўйхат!$B:$B,$C886)</f>
        <v/>
      </c>
      <c r="BU886" s="35">
        <f>SUMIFS(рўйхат!CD:CD,рўйхат!$CY:$CY,$B$904,рўйхат!$B:$B,$C886)</f>
        <v/>
      </c>
      <c r="BV886" s="36">
        <f>SUMIFS(рўйхат!CE:CE,рўйхат!$CY:$CY,$B$904,рўйхат!$B:$B,$C886)</f>
        <v/>
      </c>
      <c r="BW886" s="35">
        <f>SUMIFS(рўйхат!CH:CH,рўйхат!$CY:$CY,$B$904,рўйхат!$B:$B,$C886)</f>
        <v/>
      </c>
      <c r="BX886" s="36">
        <f>SUMIFS(рўйхат!CI:CI,рўйхат!$CY:$CY,$B$904,рўйхат!$B:$B,$C886)</f>
        <v/>
      </c>
      <c r="BY886" s="35">
        <f>SUMIFS(рўйхат!CJ:CJ,рўйхат!$CY:$CY,$B$904,рўйхат!$B:$B,$C886)</f>
        <v/>
      </c>
      <c r="BZ886" s="36">
        <f>SUMIFS(рўйхат!CK:CK,рўйхат!$CY:$CY,$B$904,рўйхат!$B:$B,$C886)</f>
        <v/>
      </c>
      <c r="CA886" s="35">
        <f>SUMIFS(рўйхат!CL:CL,рўйхат!$CY:$CY,$B$904,рўйхат!$B:$B,$C886)</f>
        <v/>
      </c>
      <c r="CB886" s="36">
        <f>SUMIFS(рўйхат!CM:CM,рўйхат!$CY:$CY,$B$904,рўйхат!$B:$B,$C886)</f>
        <v/>
      </c>
      <c r="CC886" s="35">
        <f>SUMIFS(рўйхат!CN:CN,рўйхат!$CY:$CY,$B$904,рўйхат!$B:$B,$C886)</f>
        <v/>
      </c>
      <c r="CD886" s="36">
        <f>SUMIFS(рўйхат!CO:CO,рўйхат!$CY:$CY,$B$904,рўйхат!$B:$B,$C886)</f>
        <v/>
      </c>
      <c r="CE886" s="77">
        <f>IFERROR(BE886/(Q886+BE886),0)</f>
        <v/>
      </c>
      <c r="CF886" s="78">
        <f>IFERROR(BF886/(R886+BF886),0)</f>
        <v/>
      </c>
      <c r="CG886" s="8">
        <f>COUNTIFS(B:B,B886)</f>
        <v/>
      </c>
    </row>
    <row r="887" hidden="1" outlineLevel="1" ht="17.1" customFormat="1" customHeight="1" s="8">
      <c r="A887" s="31" t="n"/>
      <c r="B887" s="50" t="n">
        <v>15</v>
      </c>
      <c r="C887" s="66" t="inlineStr">
        <is>
          <t>Мактабгача ва мактаб таълими вазирлиги</t>
        </is>
      </c>
      <c r="D887" s="16" t="n"/>
      <c r="E887" s="35">
        <f>SUMIFS(рўйхат!F:F,рўйхат!$CY:$CY,$B$904,рўйхат!$B:$B,$C887)</f>
        <v/>
      </c>
      <c r="F887" s="36">
        <f>SUMIFS(рўйхат!G:G,рўйхат!$CY:$CY,$B$904,рўйхат!$B:$B,$C887)</f>
        <v/>
      </c>
      <c r="G887" s="35">
        <f>SUMIFS(рўйхат!H:H,рўйхат!$CY:$CY,$B$904,рўйхат!$B:$B,$C887)</f>
        <v/>
      </c>
      <c r="H887" s="36">
        <f>SUMIFS(рўйхат!I:I,рўйхат!$CY:$CY,$B$904,рўйхат!$B:$B,$C887)</f>
        <v/>
      </c>
      <c r="I887" s="35">
        <f>SUMIFS(рўйхат!J:J,рўйхат!$CY:$CY,$B$904,рўйхат!$B:$B,$C887)</f>
        <v/>
      </c>
      <c r="J887" s="36">
        <f>SUMIFS(рўйхат!K:K,рўйхат!$CY:$CY,$B$904,рўйхат!$B:$B,$C887)</f>
        <v/>
      </c>
      <c r="K887" s="35">
        <f>SUMIFS(рўйхат!L:L,рўйхат!$CY:$CY,$B$904,рўйхат!$B:$B,$C887)</f>
        <v/>
      </c>
      <c r="L887" s="36">
        <f>SUMIFS(рўйхат!M:M,рўйхат!$CY:$CY,$B$904,рўйхат!$B:$B,$C887)</f>
        <v/>
      </c>
      <c r="M887" s="35">
        <f>SUMIFS(рўйхат!N:N,рўйхат!$CY:$CY,$B$904,рўйхат!$B:$B,$C887)</f>
        <v/>
      </c>
      <c r="N887" s="36">
        <f>SUMIFS(рўйхат!O:O,рўйхат!$CY:$CY,$B$904,рўйхат!$B:$B,$C887)</f>
        <v/>
      </c>
      <c r="O887" s="34">
        <f>IFERROR(M887/E887,0)</f>
        <v/>
      </c>
      <c r="P887" s="34">
        <f>IFERROR(N887/F887,0)</f>
        <v/>
      </c>
      <c r="Q887" s="35">
        <f>SUMIFS(рўйхат!P:P,рўйхат!$CY:$CY,$B$904,рўйхат!$B:$B,$C887)</f>
        <v/>
      </c>
      <c r="R887" s="36">
        <f>SUMIFS(рўйхат!Q:Q,рўйхат!$CY:$CY,$B$904,рўйхат!$B:$B,$C887)</f>
        <v/>
      </c>
      <c r="S887" s="35">
        <f>SUMIFS(рўйхат!R:R,рўйхат!$CY:$CY,$B$904,рўйхат!$B:$B,$C887)</f>
        <v/>
      </c>
      <c r="T887" s="36">
        <f>SUMIFS(рўйхат!S:S,рўйхат!$CY:$CY,$B$904,рўйхат!$B:$B,$C887)</f>
        <v/>
      </c>
      <c r="U887" s="35">
        <f>SUMIFS(рўйхат!T:T,рўйхат!$CY:$CY,$B$904,рўйхат!$B:$B,$C887)</f>
        <v/>
      </c>
      <c r="V887" s="36">
        <f>SUMIFS(рўйхат!U:U,рўйхат!$CY:$CY,$B$904,рўйхат!$B:$B,$C887)</f>
        <v/>
      </c>
      <c r="W887" s="35">
        <f>SUMIFS(рўйхат!V:V,рўйхат!$CY:$CY,$B$904,рўйхат!$B:$B,$C887)</f>
        <v/>
      </c>
      <c r="X887" s="36">
        <f>SUMIFS(рўйхат!W:W,рўйхат!$CY:$CY,$B$904,рўйхат!$B:$B,$C887)</f>
        <v/>
      </c>
      <c r="Y887" s="35">
        <f>SUMIFS(рўйхат!X:X,рўйхат!$CY:$CY,$B$904,рўйхат!$B:$B,$C887)</f>
        <v/>
      </c>
      <c r="Z887" s="36">
        <f>SUMIFS(рўйхат!Y:Y,рўйхат!$CY:$CY,$B$904,рўйхат!$B:$B,$C887)</f>
        <v/>
      </c>
      <c r="AA887" s="35">
        <f>SUMIFS(рўйхат!Z:Z,рўйхат!$CY:$CY,$B$904,рўйхат!$B:$B,$C887)</f>
        <v/>
      </c>
      <c r="AB887" s="36">
        <f>SUMIFS(рўйхат!AA:AA,рўйхат!$CY:$CY,$B$904,рўйхат!$B:$B,$C887)</f>
        <v/>
      </c>
      <c r="AC887" s="35">
        <f>SUMIFS(рўйхат!AB:AB,рўйхат!$CY:$CY,$B$904,рўйхат!$B:$B,$C887)</f>
        <v/>
      </c>
      <c r="AD887" s="36">
        <f>SUMIFS(рўйхат!AC:AC,рўйхат!$CY:$CY,$B$904,рўйхат!$B:$B,$C887)</f>
        <v/>
      </c>
      <c r="AE887" s="35">
        <f>SUMIFS(рўйхат!AD:AD,рўйхат!$CY:$CY,$B$904,рўйхат!$B:$B,$C887)</f>
        <v/>
      </c>
      <c r="AF887" s="36">
        <f>SUMIFS(рўйхат!AE:AE,рўйхат!$CY:$CY,$B$904,рўйхат!$B:$B,$C887)</f>
        <v/>
      </c>
      <c r="AG887" s="35">
        <f>SUMIFS(рўйхат!AH:AH,рўйхат!$CY:$CY,$B$904,рўйхат!$B:$B,$C887)</f>
        <v/>
      </c>
      <c r="AH887" s="36">
        <f>SUMIFS(рўйхат!AI:AI,рўйхат!$CY:$CY,$B$904,рўйхат!$B:$B,$C887)</f>
        <v/>
      </c>
      <c r="AI887" s="35">
        <f>SUMIFS(рўйхат!AJ:AJ,рўйхат!$CY:$CY,$B$904,рўйхат!$B:$B,$C887)</f>
        <v/>
      </c>
      <c r="AJ887" s="36">
        <f>SUMIFS(рўйхат!AK:AK,рўйхат!$CY:$CY,$B$904,рўйхат!$B:$B,$C887)</f>
        <v/>
      </c>
      <c r="AK887" s="35">
        <f>SUMIFS(рўйхат!AL:AL,рўйхат!$CY:$CY,$B$904,рўйхат!$B:$B,$C887)</f>
        <v/>
      </c>
      <c r="AL887" s="36">
        <f>SUMIFS(рўйхат!AM:AM,рўйхат!$CY:$CY,$B$904,рўйхат!$B:$B,$C887)</f>
        <v/>
      </c>
      <c r="AM887" s="77">
        <f>IFERROR(Q887/E887,0)</f>
        <v/>
      </c>
      <c r="AN887" s="77">
        <f>IFERROR(R887/F887,0)</f>
        <v/>
      </c>
      <c r="AO887" s="35">
        <f>SUMIFS(рўйхат!AX:AX,рўйхат!$CY:$CY,$B$904,рўйхат!$B:$B,$C887)</f>
        <v/>
      </c>
      <c r="AP887" s="36">
        <f>SUMIFS(рўйхат!AY:AY,рўйхат!$CY:$CY,$B$904,рўйхат!$B:$B,$C887)</f>
        <v/>
      </c>
      <c r="AQ887" s="35">
        <f>SUMIFS(рўйхат!AZ:AZ,рўйхат!$CY:$CY,$B$904,рўйхат!$B:$B,$C887)</f>
        <v/>
      </c>
      <c r="AR887" s="36">
        <f>SUMIFS(рўйхат!BA:BA,рўйхат!$CY:$CY,$B$904,рўйхат!$B:$B,$C887)</f>
        <v/>
      </c>
      <c r="AS887" s="35">
        <f>SUMIFS(рўйхат!BB:BB,рўйхат!$CY:$CY,$B$904,рўйхат!$B:$B,$C887)</f>
        <v/>
      </c>
      <c r="AT887" s="36">
        <f>SUMIFS(рўйхат!BC:BC,рўйхат!$CY:$CY,$B$904,рўйхат!$B:$B,$C887)</f>
        <v/>
      </c>
      <c r="AU887" s="35">
        <f>SUMIFS(рўйхат!BD:BD,рўйхат!$CY:$CY,$B$904,рўйхат!$B:$B,$C887)</f>
        <v/>
      </c>
      <c r="AV887" s="36">
        <f>SUMIFS(рўйхат!BE:BE,рўйхат!$CY:$CY,$B$904,рўйхат!$B:$B,$C887)</f>
        <v/>
      </c>
      <c r="AW887" s="35">
        <f>SUMIFS(рўйхат!BF:BF,рўйхат!$CY:$CY,$B$904,рўйхат!$B:$B,$C887)</f>
        <v/>
      </c>
      <c r="AX887" s="36">
        <f>SUMIFS(рўйхат!BG:BG,рўйхат!$CY:$CY,$B$904,рўйхат!$B:$B,$C887)</f>
        <v/>
      </c>
      <c r="AY887" s="35">
        <f>SUMIFS(рўйхат!BH:BH,рўйхат!$CY:$CY,$B$904,рўйхат!$B:$B,$C887)</f>
        <v/>
      </c>
      <c r="AZ887" s="36">
        <f>SUMIFS(рўйхат!BI:BI,рўйхат!$CY:$CY,$B$904,рўйхат!$B:$B,$C887)</f>
        <v/>
      </c>
      <c r="BA887" s="35">
        <f>SUMIFS(рўйхат!BJ:BJ,рўйхат!$CY:$CY,$B$904,рўйхат!$B:$B,$C887)</f>
        <v/>
      </c>
      <c r="BB887" s="36">
        <f>SUMIFS(рўйхат!BK:BK,рўйхат!$CY:$CY,$B$904,рўйхат!$B:$B,$C887)</f>
        <v/>
      </c>
      <c r="BC887" s="77">
        <f>IFERROR(AO887/E887,0)</f>
        <v/>
      </c>
      <c r="BD887" s="77">
        <f>IFERROR(AP887/F887,0)</f>
        <v/>
      </c>
      <c r="BE887" s="35">
        <f>SUMIFS(рўйхат!BL:BL,рўйхат!$CY:$CY,$B$904,рўйхат!$B:$B,$C887)</f>
        <v/>
      </c>
      <c r="BF887" s="36">
        <f>SUMIFS(рўйхат!BM:BM,рўйхат!$CY:$CY,$B$904,рўйхат!$B:$B,$C887)</f>
        <v/>
      </c>
      <c r="BG887" s="35">
        <f>SUMIFS(рўйхат!BN:BN,рўйхат!$CY:$CY,$B$904,рўйхат!$B:$B,$C887)</f>
        <v/>
      </c>
      <c r="BH887" s="36">
        <f>SUMIFS(рўйхат!BO:BO,рўйхат!$CY:$CY,$B$904,рўйхат!$B:$B,$C887)</f>
        <v/>
      </c>
      <c r="BI887" s="35">
        <f>SUMIFS(рўйхат!BP:BP,рўйхат!$CY:$CY,$B$904,рўйхат!$B:$B,$C887)</f>
        <v/>
      </c>
      <c r="BJ887" s="36">
        <f>SUMIFS(рўйхат!BQ:BQ,рўйхат!$CY:$CY,$B$904,рўйхат!$B:$B,$C887)</f>
        <v/>
      </c>
      <c r="BK887" s="35">
        <f>SUMIFS(рўйхат!BR:BR,рўйхат!$CY:$CY,$B$904,рўйхат!$B:$B,$C887)</f>
        <v/>
      </c>
      <c r="BL887" s="36">
        <f>SUMIFS(рўйхат!BS:BS,рўйхат!$CY:$CY,$B$904,рўйхат!$B:$B,$C887)</f>
        <v/>
      </c>
      <c r="BM887" s="35">
        <f>SUMIFS(рўйхат!BT:BT,рўйхат!$CY:$CY,$B$904,рўйхат!$B:$B,$C887)</f>
        <v/>
      </c>
      <c r="BN887" s="36">
        <f>SUMIFS(рўйхат!BU:BU,рўйхат!$CY:$CY,$B$904,рўйхат!$B:$B,$C887)</f>
        <v/>
      </c>
      <c r="BO887" s="35">
        <f>SUMIFS(рўйхат!BX:BX,рўйхат!$CY:$CY,$B$904,рўйхат!$B:$B,$C887)</f>
        <v/>
      </c>
      <c r="BP887" s="36">
        <f>SUMIFS(рўйхат!BY:BY,рўйхат!$CY:$CY,$B$904,рўйхат!$B:$B,$C887)</f>
        <v/>
      </c>
      <c r="BQ887" s="35">
        <f>SUMIFS(рўйхат!BZ:BZ,рўйхат!$CY:$CY,$B$904,рўйхат!$B:$B,$C887)</f>
        <v/>
      </c>
      <c r="BR887" s="36">
        <f>SUMIFS(рўйхат!CA:CA,рўйхат!$CY:$CY,$B$904,рўйхат!$B:$B,$C887)</f>
        <v/>
      </c>
      <c r="BS887" s="35">
        <f>SUMIFS(рўйхат!CB:CB,рўйхат!$CY:$CY,$B$904,рўйхат!$B:$B,$C887)</f>
        <v/>
      </c>
      <c r="BT887" s="36">
        <f>SUMIFS(рўйхат!CC:CC,рўйхат!$CY:$CY,$B$904,рўйхат!$B:$B,$C887)</f>
        <v/>
      </c>
      <c r="BU887" s="35">
        <f>SUMIFS(рўйхат!CD:CD,рўйхат!$CY:$CY,$B$904,рўйхат!$B:$B,$C887)</f>
        <v/>
      </c>
      <c r="BV887" s="36">
        <f>SUMIFS(рўйхат!CE:CE,рўйхат!$CY:$CY,$B$904,рўйхат!$B:$B,$C887)</f>
        <v/>
      </c>
      <c r="BW887" s="35">
        <f>SUMIFS(рўйхат!CH:CH,рўйхат!$CY:$CY,$B$904,рўйхат!$B:$B,$C887)</f>
        <v/>
      </c>
      <c r="BX887" s="36">
        <f>SUMIFS(рўйхат!CI:CI,рўйхат!$CY:$CY,$B$904,рўйхат!$B:$B,$C887)</f>
        <v/>
      </c>
      <c r="BY887" s="35">
        <f>SUMIFS(рўйхат!CJ:CJ,рўйхат!$CY:$CY,$B$904,рўйхат!$B:$B,$C887)</f>
        <v/>
      </c>
      <c r="BZ887" s="36">
        <f>SUMIFS(рўйхат!CK:CK,рўйхат!$CY:$CY,$B$904,рўйхат!$B:$B,$C887)</f>
        <v/>
      </c>
      <c r="CA887" s="35">
        <f>SUMIFS(рўйхат!CL:CL,рўйхат!$CY:$CY,$B$904,рўйхат!$B:$B,$C887)</f>
        <v/>
      </c>
      <c r="CB887" s="36">
        <f>SUMIFS(рўйхат!CM:CM,рўйхат!$CY:$CY,$B$904,рўйхат!$B:$B,$C887)</f>
        <v/>
      </c>
      <c r="CC887" s="35">
        <f>SUMIFS(рўйхат!CN:CN,рўйхат!$CY:$CY,$B$904,рўйхат!$B:$B,$C887)</f>
        <v/>
      </c>
      <c r="CD887" s="36">
        <f>SUMIFS(рўйхат!CO:CO,рўйхат!$CY:$CY,$B$904,рўйхат!$B:$B,$C887)</f>
        <v/>
      </c>
      <c r="CE887" s="77">
        <f>IFERROR(BE887/(Q887+BE887),0)</f>
        <v/>
      </c>
      <c r="CF887" s="78">
        <f>IFERROR(BF887/(R887+BF887),0)</f>
        <v/>
      </c>
      <c r="CG887" s="8">
        <f>COUNTIFS(B:B,B887)</f>
        <v/>
      </c>
    </row>
    <row r="888" hidden="1" outlineLevel="1" ht="17.1" customFormat="1" customHeight="1" s="8">
      <c r="A888" s="31" t="n"/>
      <c r="B888" s="50" t="n">
        <v>16</v>
      </c>
      <c r="C888" s="66" t="inlineStr">
        <is>
          <t>Марказий банк</t>
        </is>
      </c>
      <c r="D888" s="16" t="n"/>
      <c r="E888" s="35">
        <f>SUMIFS(рўйхат!F:F,рўйхат!$CY:$CY,$B$904,рўйхат!$B:$B,$C888)</f>
        <v/>
      </c>
      <c r="F888" s="36">
        <f>SUMIFS(рўйхат!G:G,рўйхат!$CY:$CY,$B$904,рўйхат!$B:$B,$C888)</f>
        <v/>
      </c>
      <c r="G888" s="35">
        <f>SUMIFS(рўйхат!H:H,рўйхат!$CY:$CY,$B$904,рўйхат!$B:$B,$C888)</f>
        <v/>
      </c>
      <c r="H888" s="36">
        <f>SUMIFS(рўйхат!I:I,рўйхат!$CY:$CY,$B$904,рўйхат!$B:$B,$C888)</f>
        <v/>
      </c>
      <c r="I888" s="35">
        <f>SUMIFS(рўйхат!J:J,рўйхат!$CY:$CY,$B$904,рўйхат!$B:$B,$C888)</f>
        <v/>
      </c>
      <c r="J888" s="36">
        <f>SUMIFS(рўйхат!K:K,рўйхат!$CY:$CY,$B$904,рўйхат!$B:$B,$C888)</f>
        <v/>
      </c>
      <c r="K888" s="35">
        <f>SUMIFS(рўйхат!L:L,рўйхат!$CY:$CY,$B$904,рўйхат!$B:$B,$C888)</f>
        <v/>
      </c>
      <c r="L888" s="36">
        <f>SUMIFS(рўйхат!M:M,рўйхат!$CY:$CY,$B$904,рўйхат!$B:$B,$C888)</f>
        <v/>
      </c>
      <c r="M888" s="35">
        <f>SUMIFS(рўйхат!N:N,рўйхат!$CY:$CY,$B$904,рўйхат!$B:$B,$C888)</f>
        <v/>
      </c>
      <c r="N888" s="36">
        <f>SUMIFS(рўйхат!O:O,рўйхат!$CY:$CY,$B$904,рўйхат!$B:$B,$C888)</f>
        <v/>
      </c>
      <c r="O888" s="34">
        <f>IFERROR(M888/E888,0)</f>
        <v/>
      </c>
      <c r="P888" s="34">
        <f>IFERROR(N888/F888,0)</f>
        <v/>
      </c>
      <c r="Q888" s="35">
        <f>SUMIFS(рўйхат!P:P,рўйхат!$CY:$CY,$B$904,рўйхат!$B:$B,$C888)</f>
        <v/>
      </c>
      <c r="R888" s="36">
        <f>SUMIFS(рўйхат!Q:Q,рўйхат!$CY:$CY,$B$904,рўйхат!$B:$B,$C888)</f>
        <v/>
      </c>
      <c r="S888" s="35">
        <f>SUMIFS(рўйхат!R:R,рўйхат!$CY:$CY,$B$904,рўйхат!$B:$B,$C888)</f>
        <v/>
      </c>
      <c r="T888" s="36">
        <f>SUMIFS(рўйхат!S:S,рўйхат!$CY:$CY,$B$904,рўйхат!$B:$B,$C888)</f>
        <v/>
      </c>
      <c r="U888" s="35">
        <f>SUMIFS(рўйхат!T:T,рўйхат!$CY:$CY,$B$904,рўйхат!$B:$B,$C888)</f>
        <v/>
      </c>
      <c r="V888" s="36">
        <f>SUMIFS(рўйхат!U:U,рўйхат!$CY:$CY,$B$904,рўйхат!$B:$B,$C888)</f>
        <v/>
      </c>
      <c r="W888" s="35">
        <f>SUMIFS(рўйхат!V:V,рўйхат!$CY:$CY,$B$904,рўйхат!$B:$B,$C888)</f>
        <v/>
      </c>
      <c r="X888" s="36">
        <f>SUMIFS(рўйхат!W:W,рўйхат!$CY:$CY,$B$904,рўйхат!$B:$B,$C888)</f>
        <v/>
      </c>
      <c r="Y888" s="35">
        <f>SUMIFS(рўйхат!X:X,рўйхат!$CY:$CY,$B$904,рўйхат!$B:$B,$C888)</f>
        <v/>
      </c>
      <c r="Z888" s="36">
        <f>SUMIFS(рўйхат!Y:Y,рўйхат!$CY:$CY,$B$904,рўйхат!$B:$B,$C888)</f>
        <v/>
      </c>
      <c r="AA888" s="35">
        <f>SUMIFS(рўйхат!Z:Z,рўйхат!$CY:$CY,$B$904,рўйхат!$B:$B,$C888)</f>
        <v/>
      </c>
      <c r="AB888" s="36">
        <f>SUMIFS(рўйхат!AA:AA,рўйхат!$CY:$CY,$B$904,рўйхат!$B:$B,$C888)</f>
        <v/>
      </c>
      <c r="AC888" s="35">
        <f>SUMIFS(рўйхат!AB:AB,рўйхат!$CY:$CY,$B$904,рўйхат!$B:$B,$C888)</f>
        <v/>
      </c>
      <c r="AD888" s="36">
        <f>SUMIFS(рўйхат!AC:AC,рўйхат!$CY:$CY,$B$904,рўйхат!$B:$B,$C888)</f>
        <v/>
      </c>
      <c r="AE888" s="35">
        <f>SUMIFS(рўйхат!AD:AD,рўйхат!$CY:$CY,$B$904,рўйхат!$B:$B,$C888)</f>
        <v/>
      </c>
      <c r="AF888" s="36">
        <f>SUMIFS(рўйхат!AE:AE,рўйхат!$CY:$CY,$B$904,рўйхат!$B:$B,$C888)</f>
        <v/>
      </c>
      <c r="AG888" s="35">
        <f>SUMIFS(рўйхат!AH:AH,рўйхат!$CY:$CY,$B$904,рўйхат!$B:$B,$C888)</f>
        <v/>
      </c>
      <c r="AH888" s="36">
        <f>SUMIFS(рўйхат!AI:AI,рўйхат!$CY:$CY,$B$904,рўйхат!$B:$B,$C888)</f>
        <v/>
      </c>
      <c r="AI888" s="35">
        <f>SUMIFS(рўйхат!AJ:AJ,рўйхат!$CY:$CY,$B$904,рўйхат!$B:$B,$C888)</f>
        <v/>
      </c>
      <c r="AJ888" s="36">
        <f>SUMIFS(рўйхат!AK:AK,рўйхат!$CY:$CY,$B$904,рўйхат!$B:$B,$C888)</f>
        <v/>
      </c>
      <c r="AK888" s="35">
        <f>SUMIFS(рўйхат!AL:AL,рўйхат!$CY:$CY,$B$904,рўйхат!$B:$B,$C888)</f>
        <v/>
      </c>
      <c r="AL888" s="36">
        <f>SUMIFS(рўйхат!AM:AM,рўйхат!$CY:$CY,$B$904,рўйхат!$B:$B,$C888)</f>
        <v/>
      </c>
      <c r="AM888" s="77">
        <f>IFERROR(Q888/E888,0)</f>
        <v/>
      </c>
      <c r="AN888" s="77">
        <f>IFERROR(R888/F888,0)</f>
        <v/>
      </c>
      <c r="AO888" s="35">
        <f>SUMIFS(рўйхат!AX:AX,рўйхат!$CY:$CY,$B$904,рўйхат!$B:$B,$C888)</f>
        <v/>
      </c>
      <c r="AP888" s="36">
        <f>SUMIFS(рўйхат!AY:AY,рўйхат!$CY:$CY,$B$904,рўйхат!$B:$B,$C888)</f>
        <v/>
      </c>
      <c r="AQ888" s="35">
        <f>SUMIFS(рўйхат!AZ:AZ,рўйхат!$CY:$CY,$B$904,рўйхат!$B:$B,$C888)</f>
        <v/>
      </c>
      <c r="AR888" s="36">
        <f>SUMIFS(рўйхат!BA:BA,рўйхат!$CY:$CY,$B$904,рўйхат!$B:$B,$C888)</f>
        <v/>
      </c>
      <c r="AS888" s="35">
        <f>SUMIFS(рўйхат!BB:BB,рўйхат!$CY:$CY,$B$904,рўйхат!$B:$B,$C888)</f>
        <v/>
      </c>
      <c r="AT888" s="36">
        <f>SUMIFS(рўйхат!BC:BC,рўйхат!$CY:$CY,$B$904,рўйхат!$B:$B,$C888)</f>
        <v/>
      </c>
      <c r="AU888" s="35">
        <f>SUMIFS(рўйхат!BD:BD,рўйхат!$CY:$CY,$B$904,рўйхат!$B:$B,$C888)</f>
        <v/>
      </c>
      <c r="AV888" s="36">
        <f>SUMIFS(рўйхат!BE:BE,рўйхат!$CY:$CY,$B$904,рўйхат!$B:$B,$C888)</f>
        <v/>
      </c>
      <c r="AW888" s="35">
        <f>SUMIFS(рўйхат!BF:BF,рўйхат!$CY:$CY,$B$904,рўйхат!$B:$B,$C888)</f>
        <v/>
      </c>
      <c r="AX888" s="36">
        <f>SUMIFS(рўйхат!BG:BG,рўйхат!$CY:$CY,$B$904,рўйхат!$B:$B,$C888)</f>
        <v/>
      </c>
      <c r="AY888" s="35">
        <f>SUMIFS(рўйхат!BH:BH,рўйхат!$CY:$CY,$B$904,рўйхат!$B:$B,$C888)</f>
        <v/>
      </c>
      <c r="AZ888" s="36">
        <f>SUMIFS(рўйхат!BI:BI,рўйхат!$CY:$CY,$B$904,рўйхат!$B:$B,$C888)</f>
        <v/>
      </c>
      <c r="BA888" s="35">
        <f>SUMIFS(рўйхат!BJ:BJ,рўйхат!$CY:$CY,$B$904,рўйхат!$B:$B,$C888)</f>
        <v/>
      </c>
      <c r="BB888" s="36">
        <f>SUMIFS(рўйхат!BK:BK,рўйхат!$CY:$CY,$B$904,рўйхат!$B:$B,$C888)</f>
        <v/>
      </c>
      <c r="BC888" s="77">
        <f>IFERROR(AO888/E888,0)</f>
        <v/>
      </c>
      <c r="BD888" s="77">
        <f>IFERROR(AP888/F888,0)</f>
        <v/>
      </c>
      <c r="BE888" s="35">
        <f>SUMIFS(рўйхат!BL:BL,рўйхат!$CY:$CY,$B$904,рўйхат!$B:$B,$C888)</f>
        <v/>
      </c>
      <c r="BF888" s="36">
        <f>SUMIFS(рўйхат!BM:BM,рўйхат!$CY:$CY,$B$904,рўйхат!$B:$B,$C888)</f>
        <v/>
      </c>
      <c r="BG888" s="35">
        <f>SUMIFS(рўйхат!BN:BN,рўйхат!$CY:$CY,$B$904,рўйхат!$B:$B,$C888)</f>
        <v/>
      </c>
      <c r="BH888" s="36">
        <f>SUMIFS(рўйхат!BO:BO,рўйхат!$CY:$CY,$B$904,рўйхат!$B:$B,$C888)</f>
        <v/>
      </c>
      <c r="BI888" s="35">
        <f>SUMIFS(рўйхат!BP:BP,рўйхат!$CY:$CY,$B$904,рўйхат!$B:$B,$C888)</f>
        <v/>
      </c>
      <c r="BJ888" s="36">
        <f>SUMIFS(рўйхат!BQ:BQ,рўйхат!$CY:$CY,$B$904,рўйхат!$B:$B,$C888)</f>
        <v/>
      </c>
      <c r="BK888" s="35">
        <f>SUMIFS(рўйхат!BR:BR,рўйхат!$CY:$CY,$B$904,рўйхат!$B:$B,$C888)</f>
        <v/>
      </c>
      <c r="BL888" s="36">
        <f>SUMIFS(рўйхат!BS:BS,рўйхат!$CY:$CY,$B$904,рўйхат!$B:$B,$C888)</f>
        <v/>
      </c>
      <c r="BM888" s="35">
        <f>SUMIFS(рўйхат!BT:BT,рўйхат!$CY:$CY,$B$904,рўйхат!$B:$B,$C888)</f>
        <v/>
      </c>
      <c r="BN888" s="36">
        <f>SUMIFS(рўйхат!BU:BU,рўйхат!$CY:$CY,$B$904,рўйхат!$B:$B,$C888)</f>
        <v/>
      </c>
      <c r="BO888" s="35">
        <f>SUMIFS(рўйхат!BX:BX,рўйхат!$CY:$CY,$B$904,рўйхат!$B:$B,$C888)</f>
        <v/>
      </c>
      <c r="BP888" s="36">
        <f>SUMIFS(рўйхат!BY:BY,рўйхат!$CY:$CY,$B$904,рўйхат!$B:$B,$C888)</f>
        <v/>
      </c>
      <c r="BQ888" s="35">
        <f>SUMIFS(рўйхат!BZ:BZ,рўйхат!$CY:$CY,$B$904,рўйхат!$B:$B,$C888)</f>
        <v/>
      </c>
      <c r="BR888" s="36">
        <f>SUMIFS(рўйхат!CA:CA,рўйхат!$CY:$CY,$B$904,рўйхат!$B:$B,$C888)</f>
        <v/>
      </c>
      <c r="BS888" s="35">
        <f>SUMIFS(рўйхат!CB:CB,рўйхат!$CY:$CY,$B$904,рўйхат!$B:$B,$C888)</f>
        <v/>
      </c>
      <c r="BT888" s="36">
        <f>SUMIFS(рўйхат!CC:CC,рўйхат!$CY:$CY,$B$904,рўйхат!$B:$B,$C888)</f>
        <v/>
      </c>
      <c r="BU888" s="35">
        <f>SUMIFS(рўйхат!CD:CD,рўйхат!$CY:$CY,$B$904,рўйхат!$B:$B,$C888)</f>
        <v/>
      </c>
      <c r="BV888" s="36">
        <f>SUMIFS(рўйхат!CE:CE,рўйхат!$CY:$CY,$B$904,рўйхат!$B:$B,$C888)</f>
        <v/>
      </c>
      <c r="BW888" s="35">
        <f>SUMIFS(рўйхат!CH:CH,рўйхат!$CY:$CY,$B$904,рўйхат!$B:$B,$C888)</f>
        <v/>
      </c>
      <c r="BX888" s="36">
        <f>SUMIFS(рўйхат!CI:CI,рўйхат!$CY:$CY,$B$904,рўйхат!$B:$B,$C888)</f>
        <v/>
      </c>
      <c r="BY888" s="35">
        <f>SUMIFS(рўйхат!CJ:CJ,рўйхат!$CY:$CY,$B$904,рўйхат!$B:$B,$C888)</f>
        <v/>
      </c>
      <c r="BZ888" s="36">
        <f>SUMIFS(рўйхат!CK:CK,рўйхат!$CY:$CY,$B$904,рўйхат!$B:$B,$C888)</f>
        <v/>
      </c>
      <c r="CA888" s="35">
        <f>SUMIFS(рўйхат!CL:CL,рўйхат!$CY:$CY,$B$904,рўйхат!$B:$B,$C888)</f>
        <v/>
      </c>
      <c r="CB888" s="36">
        <f>SUMIFS(рўйхат!CM:CM,рўйхат!$CY:$CY,$B$904,рўйхат!$B:$B,$C888)</f>
        <v/>
      </c>
      <c r="CC888" s="35">
        <f>SUMIFS(рўйхат!CN:CN,рўйхат!$CY:$CY,$B$904,рўйхат!$B:$B,$C888)</f>
        <v/>
      </c>
      <c r="CD888" s="36">
        <f>SUMIFS(рўйхат!CO:CO,рўйхат!$CY:$CY,$B$904,рўйхат!$B:$B,$C888)</f>
        <v/>
      </c>
      <c r="CE888" s="77">
        <f>IFERROR(BE888/(Q888+BE888),0)</f>
        <v/>
      </c>
      <c r="CF888" s="78">
        <f>IFERROR(BF888/(R888+BF888),0)</f>
        <v/>
      </c>
      <c r="CG888" s="8">
        <f>COUNTIFS(B:B,B888)</f>
        <v/>
      </c>
    </row>
    <row r="889" hidden="1" outlineLevel="1" ht="17.1" customFormat="1" customHeight="1" s="8">
      <c r="A889" s="31" t="n"/>
      <c r="B889" s="50" t="n">
        <v>17</v>
      </c>
      <c r="C889" s="66" t="inlineStr">
        <is>
          <t>Миллий антидопинг агентлиги</t>
        </is>
      </c>
      <c r="D889" s="16" t="n"/>
      <c r="E889" s="35">
        <f>SUMIFS(рўйхат!F:F,рўйхат!$CY:$CY,$B$904,рўйхат!$B:$B,$C889)</f>
        <v/>
      </c>
      <c r="F889" s="36">
        <f>SUMIFS(рўйхат!G:G,рўйхат!$CY:$CY,$B$904,рўйхат!$B:$B,$C889)</f>
        <v/>
      </c>
      <c r="G889" s="35">
        <f>SUMIFS(рўйхат!H:H,рўйхат!$CY:$CY,$B$904,рўйхат!$B:$B,$C889)</f>
        <v/>
      </c>
      <c r="H889" s="36">
        <f>SUMIFS(рўйхат!I:I,рўйхат!$CY:$CY,$B$904,рўйхат!$B:$B,$C889)</f>
        <v/>
      </c>
      <c r="I889" s="35">
        <f>SUMIFS(рўйхат!J:J,рўйхат!$CY:$CY,$B$904,рўйхат!$B:$B,$C889)</f>
        <v/>
      </c>
      <c r="J889" s="36">
        <f>SUMIFS(рўйхат!K:K,рўйхат!$CY:$CY,$B$904,рўйхат!$B:$B,$C889)</f>
        <v/>
      </c>
      <c r="K889" s="35">
        <f>SUMIFS(рўйхат!L:L,рўйхат!$CY:$CY,$B$904,рўйхат!$B:$B,$C889)</f>
        <v/>
      </c>
      <c r="L889" s="36">
        <f>SUMIFS(рўйхат!M:M,рўйхат!$CY:$CY,$B$904,рўйхат!$B:$B,$C889)</f>
        <v/>
      </c>
      <c r="M889" s="35">
        <f>SUMIFS(рўйхат!N:N,рўйхат!$CY:$CY,$B$904,рўйхат!$B:$B,$C889)</f>
        <v/>
      </c>
      <c r="N889" s="36">
        <f>SUMIFS(рўйхат!O:O,рўйхат!$CY:$CY,$B$904,рўйхат!$B:$B,$C889)</f>
        <v/>
      </c>
      <c r="O889" s="34">
        <f>IFERROR(M889/E889,0)</f>
        <v/>
      </c>
      <c r="P889" s="34">
        <f>IFERROR(N889/F889,0)</f>
        <v/>
      </c>
      <c r="Q889" s="35">
        <f>SUMIFS(рўйхат!P:P,рўйхат!$CY:$CY,$B$904,рўйхат!$B:$B,$C889)</f>
        <v/>
      </c>
      <c r="R889" s="36">
        <f>SUMIFS(рўйхат!Q:Q,рўйхат!$CY:$CY,$B$904,рўйхат!$B:$B,$C889)</f>
        <v/>
      </c>
      <c r="S889" s="35">
        <f>SUMIFS(рўйхат!R:R,рўйхат!$CY:$CY,$B$904,рўйхат!$B:$B,$C889)</f>
        <v/>
      </c>
      <c r="T889" s="36">
        <f>SUMIFS(рўйхат!S:S,рўйхат!$CY:$CY,$B$904,рўйхат!$B:$B,$C889)</f>
        <v/>
      </c>
      <c r="U889" s="35">
        <f>SUMIFS(рўйхат!T:T,рўйхат!$CY:$CY,$B$904,рўйхат!$B:$B,$C889)</f>
        <v/>
      </c>
      <c r="V889" s="36">
        <f>SUMIFS(рўйхат!U:U,рўйхат!$CY:$CY,$B$904,рўйхат!$B:$B,$C889)</f>
        <v/>
      </c>
      <c r="W889" s="35">
        <f>SUMIFS(рўйхат!V:V,рўйхат!$CY:$CY,$B$904,рўйхат!$B:$B,$C889)</f>
        <v/>
      </c>
      <c r="X889" s="36">
        <f>SUMIFS(рўйхат!W:W,рўйхат!$CY:$CY,$B$904,рўйхат!$B:$B,$C889)</f>
        <v/>
      </c>
      <c r="Y889" s="35">
        <f>SUMIFS(рўйхат!X:X,рўйхат!$CY:$CY,$B$904,рўйхат!$B:$B,$C889)</f>
        <v/>
      </c>
      <c r="Z889" s="36">
        <f>SUMIFS(рўйхат!Y:Y,рўйхат!$CY:$CY,$B$904,рўйхат!$B:$B,$C889)</f>
        <v/>
      </c>
      <c r="AA889" s="35">
        <f>SUMIFS(рўйхат!Z:Z,рўйхат!$CY:$CY,$B$904,рўйхат!$B:$B,$C889)</f>
        <v/>
      </c>
      <c r="AB889" s="36">
        <f>SUMIFS(рўйхат!AA:AA,рўйхат!$CY:$CY,$B$904,рўйхат!$B:$B,$C889)</f>
        <v/>
      </c>
      <c r="AC889" s="35">
        <f>SUMIFS(рўйхат!AB:AB,рўйхат!$CY:$CY,$B$904,рўйхат!$B:$B,$C889)</f>
        <v/>
      </c>
      <c r="AD889" s="36">
        <f>SUMIFS(рўйхат!AC:AC,рўйхат!$CY:$CY,$B$904,рўйхат!$B:$B,$C889)</f>
        <v/>
      </c>
      <c r="AE889" s="35">
        <f>SUMIFS(рўйхат!AD:AD,рўйхат!$CY:$CY,$B$904,рўйхат!$B:$B,$C889)</f>
        <v/>
      </c>
      <c r="AF889" s="36">
        <f>SUMIFS(рўйхат!AE:AE,рўйхат!$CY:$CY,$B$904,рўйхат!$B:$B,$C889)</f>
        <v/>
      </c>
      <c r="AG889" s="35">
        <f>SUMIFS(рўйхат!AH:AH,рўйхат!$CY:$CY,$B$904,рўйхат!$B:$B,$C889)</f>
        <v/>
      </c>
      <c r="AH889" s="36">
        <f>SUMIFS(рўйхат!AI:AI,рўйхат!$CY:$CY,$B$904,рўйхат!$B:$B,$C889)</f>
        <v/>
      </c>
      <c r="AI889" s="35">
        <f>SUMIFS(рўйхат!AJ:AJ,рўйхат!$CY:$CY,$B$904,рўйхат!$B:$B,$C889)</f>
        <v/>
      </c>
      <c r="AJ889" s="36">
        <f>SUMIFS(рўйхат!AK:AK,рўйхат!$CY:$CY,$B$904,рўйхат!$B:$B,$C889)</f>
        <v/>
      </c>
      <c r="AK889" s="35">
        <f>SUMIFS(рўйхат!AL:AL,рўйхат!$CY:$CY,$B$904,рўйхат!$B:$B,$C889)</f>
        <v/>
      </c>
      <c r="AL889" s="36">
        <f>SUMIFS(рўйхат!AM:AM,рўйхат!$CY:$CY,$B$904,рўйхат!$B:$B,$C889)</f>
        <v/>
      </c>
      <c r="AM889" s="77">
        <f>IFERROR(Q889/E889,0)</f>
        <v/>
      </c>
      <c r="AN889" s="77">
        <f>IFERROR(R889/F889,0)</f>
        <v/>
      </c>
      <c r="AO889" s="35">
        <f>SUMIFS(рўйхат!AX:AX,рўйхат!$CY:$CY,$B$904,рўйхат!$B:$B,$C889)</f>
        <v/>
      </c>
      <c r="AP889" s="36">
        <f>SUMIFS(рўйхат!AY:AY,рўйхат!$CY:$CY,$B$904,рўйхат!$B:$B,$C889)</f>
        <v/>
      </c>
      <c r="AQ889" s="35">
        <f>SUMIFS(рўйхат!AZ:AZ,рўйхат!$CY:$CY,$B$904,рўйхат!$B:$B,$C889)</f>
        <v/>
      </c>
      <c r="AR889" s="36">
        <f>SUMIFS(рўйхат!BA:BA,рўйхат!$CY:$CY,$B$904,рўйхат!$B:$B,$C889)</f>
        <v/>
      </c>
      <c r="AS889" s="35">
        <f>SUMIFS(рўйхат!BB:BB,рўйхат!$CY:$CY,$B$904,рўйхат!$B:$B,$C889)</f>
        <v/>
      </c>
      <c r="AT889" s="36">
        <f>SUMIFS(рўйхат!BC:BC,рўйхат!$CY:$CY,$B$904,рўйхат!$B:$B,$C889)</f>
        <v/>
      </c>
      <c r="AU889" s="35">
        <f>SUMIFS(рўйхат!BD:BD,рўйхат!$CY:$CY,$B$904,рўйхат!$B:$B,$C889)</f>
        <v/>
      </c>
      <c r="AV889" s="36">
        <f>SUMIFS(рўйхат!BE:BE,рўйхат!$CY:$CY,$B$904,рўйхат!$B:$B,$C889)</f>
        <v/>
      </c>
      <c r="AW889" s="35">
        <f>SUMIFS(рўйхат!BF:BF,рўйхат!$CY:$CY,$B$904,рўйхат!$B:$B,$C889)</f>
        <v/>
      </c>
      <c r="AX889" s="36">
        <f>SUMIFS(рўйхат!BG:BG,рўйхат!$CY:$CY,$B$904,рўйхат!$B:$B,$C889)</f>
        <v/>
      </c>
      <c r="AY889" s="35">
        <f>SUMIFS(рўйхат!BH:BH,рўйхат!$CY:$CY,$B$904,рўйхат!$B:$B,$C889)</f>
        <v/>
      </c>
      <c r="AZ889" s="36">
        <f>SUMIFS(рўйхат!BI:BI,рўйхат!$CY:$CY,$B$904,рўйхат!$B:$B,$C889)</f>
        <v/>
      </c>
      <c r="BA889" s="35">
        <f>SUMIFS(рўйхат!BJ:BJ,рўйхат!$CY:$CY,$B$904,рўйхат!$B:$B,$C889)</f>
        <v/>
      </c>
      <c r="BB889" s="36">
        <f>SUMIFS(рўйхат!BK:BK,рўйхат!$CY:$CY,$B$904,рўйхат!$B:$B,$C889)</f>
        <v/>
      </c>
      <c r="BC889" s="77">
        <f>IFERROR(AO889/E889,0)</f>
        <v/>
      </c>
      <c r="BD889" s="77">
        <f>IFERROR(AP889/F889,0)</f>
        <v/>
      </c>
      <c r="BE889" s="35">
        <f>SUMIFS(рўйхат!BL:BL,рўйхат!$CY:$CY,$B$904,рўйхат!$B:$B,$C889)</f>
        <v/>
      </c>
      <c r="BF889" s="36">
        <f>SUMIFS(рўйхат!BM:BM,рўйхат!$CY:$CY,$B$904,рўйхат!$B:$B,$C889)</f>
        <v/>
      </c>
      <c r="BG889" s="35">
        <f>SUMIFS(рўйхат!BN:BN,рўйхат!$CY:$CY,$B$904,рўйхат!$B:$B,$C889)</f>
        <v/>
      </c>
      <c r="BH889" s="36">
        <f>SUMIFS(рўйхат!BO:BO,рўйхат!$CY:$CY,$B$904,рўйхат!$B:$B,$C889)</f>
        <v/>
      </c>
      <c r="BI889" s="35">
        <f>SUMIFS(рўйхат!BP:BP,рўйхат!$CY:$CY,$B$904,рўйхат!$B:$B,$C889)</f>
        <v/>
      </c>
      <c r="BJ889" s="36">
        <f>SUMIFS(рўйхат!BQ:BQ,рўйхат!$CY:$CY,$B$904,рўйхат!$B:$B,$C889)</f>
        <v/>
      </c>
      <c r="BK889" s="35">
        <f>SUMIFS(рўйхат!BR:BR,рўйхат!$CY:$CY,$B$904,рўйхат!$B:$B,$C889)</f>
        <v/>
      </c>
      <c r="BL889" s="36">
        <f>SUMIFS(рўйхат!BS:BS,рўйхат!$CY:$CY,$B$904,рўйхат!$B:$B,$C889)</f>
        <v/>
      </c>
      <c r="BM889" s="35">
        <f>SUMIFS(рўйхат!BT:BT,рўйхат!$CY:$CY,$B$904,рўйхат!$B:$B,$C889)</f>
        <v/>
      </c>
      <c r="BN889" s="36">
        <f>SUMIFS(рўйхат!BU:BU,рўйхат!$CY:$CY,$B$904,рўйхат!$B:$B,$C889)</f>
        <v/>
      </c>
      <c r="BO889" s="35">
        <f>SUMIFS(рўйхат!BX:BX,рўйхат!$CY:$CY,$B$904,рўйхат!$B:$B,$C889)</f>
        <v/>
      </c>
      <c r="BP889" s="36">
        <f>SUMIFS(рўйхат!BY:BY,рўйхат!$CY:$CY,$B$904,рўйхат!$B:$B,$C889)</f>
        <v/>
      </c>
      <c r="BQ889" s="35">
        <f>SUMIFS(рўйхат!BZ:BZ,рўйхат!$CY:$CY,$B$904,рўйхат!$B:$B,$C889)</f>
        <v/>
      </c>
      <c r="BR889" s="36">
        <f>SUMIFS(рўйхат!CA:CA,рўйхат!$CY:$CY,$B$904,рўйхат!$B:$B,$C889)</f>
        <v/>
      </c>
      <c r="BS889" s="35">
        <f>SUMIFS(рўйхат!CB:CB,рўйхат!$CY:$CY,$B$904,рўйхат!$B:$B,$C889)</f>
        <v/>
      </c>
      <c r="BT889" s="36">
        <f>SUMIFS(рўйхат!CC:CC,рўйхат!$CY:$CY,$B$904,рўйхат!$B:$B,$C889)</f>
        <v/>
      </c>
      <c r="BU889" s="35">
        <f>SUMIFS(рўйхат!CD:CD,рўйхат!$CY:$CY,$B$904,рўйхат!$B:$B,$C889)</f>
        <v/>
      </c>
      <c r="BV889" s="36">
        <f>SUMIFS(рўйхат!CE:CE,рўйхат!$CY:$CY,$B$904,рўйхат!$B:$B,$C889)</f>
        <v/>
      </c>
      <c r="BW889" s="35">
        <f>SUMIFS(рўйхат!CH:CH,рўйхат!$CY:$CY,$B$904,рўйхат!$B:$B,$C889)</f>
        <v/>
      </c>
      <c r="BX889" s="36">
        <f>SUMIFS(рўйхат!CI:CI,рўйхат!$CY:$CY,$B$904,рўйхат!$B:$B,$C889)</f>
        <v/>
      </c>
      <c r="BY889" s="35">
        <f>SUMIFS(рўйхат!CJ:CJ,рўйхат!$CY:$CY,$B$904,рўйхат!$B:$B,$C889)</f>
        <v/>
      </c>
      <c r="BZ889" s="36">
        <f>SUMIFS(рўйхат!CK:CK,рўйхат!$CY:$CY,$B$904,рўйхат!$B:$B,$C889)</f>
        <v/>
      </c>
      <c r="CA889" s="35">
        <f>SUMIFS(рўйхат!CL:CL,рўйхат!$CY:$CY,$B$904,рўйхат!$B:$B,$C889)</f>
        <v/>
      </c>
      <c r="CB889" s="36">
        <f>SUMIFS(рўйхат!CM:CM,рўйхат!$CY:$CY,$B$904,рўйхат!$B:$B,$C889)</f>
        <v/>
      </c>
      <c r="CC889" s="35">
        <f>SUMIFS(рўйхат!CN:CN,рўйхат!$CY:$CY,$B$904,рўйхат!$B:$B,$C889)</f>
        <v/>
      </c>
      <c r="CD889" s="36">
        <f>SUMIFS(рўйхат!CO:CO,рўйхат!$CY:$CY,$B$904,рўйхат!$B:$B,$C889)</f>
        <v/>
      </c>
      <c r="CE889" s="77">
        <f>IFERROR(BE889/(Q889+BE889),0)</f>
        <v/>
      </c>
      <c r="CF889" s="78">
        <f>IFERROR(BF889/(R889+BF889),0)</f>
        <v/>
      </c>
      <c r="CG889" s="8">
        <f>COUNTIFS(B:B,B889)</f>
        <v/>
      </c>
    </row>
    <row r="890" hidden="1" outlineLevel="1" ht="17.1" customFormat="1" customHeight="1" s="8">
      <c r="A890" s="31" t="n"/>
      <c r="B890" s="50" t="n">
        <v>18</v>
      </c>
      <c r="C890" s="66" t="inlineStr">
        <is>
          <t>Олий таълим, фан ва инновациялар вазирлиги</t>
        </is>
      </c>
      <c r="D890" s="16" t="n"/>
      <c r="E890" s="35">
        <f>SUMIFS(рўйхат!F:F,рўйхат!$CY:$CY,$B$904,рўйхат!$B:$B,$C890)</f>
        <v/>
      </c>
      <c r="F890" s="36">
        <f>SUMIFS(рўйхат!G:G,рўйхат!$CY:$CY,$B$904,рўйхат!$B:$B,$C890)</f>
        <v/>
      </c>
      <c r="G890" s="35">
        <f>SUMIFS(рўйхат!H:H,рўйхат!$CY:$CY,$B$904,рўйхат!$B:$B,$C890)</f>
        <v/>
      </c>
      <c r="H890" s="36">
        <f>SUMIFS(рўйхат!I:I,рўйхат!$CY:$CY,$B$904,рўйхат!$B:$B,$C890)</f>
        <v/>
      </c>
      <c r="I890" s="35">
        <f>SUMIFS(рўйхат!J:J,рўйхат!$CY:$CY,$B$904,рўйхат!$B:$B,$C890)</f>
        <v/>
      </c>
      <c r="J890" s="36">
        <f>SUMIFS(рўйхат!K:K,рўйхат!$CY:$CY,$B$904,рўйхат!$B:$B,$C890)</f>
        <v/>
      </c>
      <c r="K890" s="35">
        <f>SUMIFS(рўйхат!L:L,рўйхат!$CY:$CY,$B$904,рўйхат!$B:$B,$C890)</f>
        <v/>
      </c>
      <c r="L890" s="36">
        <f>SUMIFS(рўйхат!M:M,рўйхат!$CY:$CY,$B$904,рўйхат!$B:$B,$C890)</f>
        <v/>
      </c>
      <c r="M890" s="35">
        <f>SUMIFS(рўйхат!N:N,рўйхат!$CY:$CY,$B$904,рўйхат!$B:$B,$C890)</f>
        <v/>
      </c>
      <c r="N890" s="36">
        <f>SUMIFS(рўйхат!O:O,рўйхат!$CY:$CY,$B$904,рўйхат!$B:$B,$C890)</f>
        <v/>
      </c>
      <c r="O890" s="34">
        <f>IFERROR(M890/E890,0)</f>
        <v/>
      </c>
      <c r="P890" s="34">
        <f>IFERROR(N890/F890,0)</f>
        <v/>
      </c>
      <c r="Q890" s="35">
        <f>SUMIFS(рўйхат!P:P,рўйхат!$CY:$CY,$B$904,рўйхат!$B:$B,$C890)</f>
        <v/>
      </c>
      <c r="R890" s="36">
        <f>SUMIFS(рўйхат!Q:Q,рўйхат!$CY:$CY,$B$904,рўйхат!$B:$B,$C890)</f>
        <v/>
      </c>
      <c r="S890" s="35">
        <f>SUMIFS(рўйхат!R:R,рўйхат!$CY:$CY,$B$904,рўйхат!$B:$B,$C890)</f>
        <v/>
      </c>
      <c r="T890" s="36">
        <f>SUMIFS(рўйхат!S:S,рўйхат!$CY:$CY,$B$904,рўйхат!$B:$B,$C890)</f>
        <v/>
      </c>
      <c r="U890" s="35">
        <f>SUMIFS(рўйхат!T:T,рўйхат!$CY:$CY,$B$904,рўйхат!$B:$B,$C890)</f>
        <v/>
      </c>
      <c r="V890" s="36">
        <f>SUMIFS(рўйхат!U:U,рўйхат!$CY:$CY,$B$904,рўйхат!$B:$B,$C890)</f>
        <v/>
      </c>
      <c r="W890" s="35">
        <f>SUMIFS(рўйхат!V:V,рўйхат!$CY:$CY,$B$904,рўйхат!$B:$B,$C890)</f>
        <v/>
      </c>
      <c r="X890" s="36">
        <f>SUMIFS(рўйхат!W:W,рўйхат!$CY:$CY,$B$904,рўйхат!$B:$B,$C890)</f>
        <v/>
      </c>
      <c r="Y890" s="35">
        <f>SUMIFS(рўйхат!X:X,рўйхат!$CY:$CY,$B$904,рўйхат!$B:$B,$C890)</f>
        <v/>
      </c>
      <c r="Z890" s="36">
        <f>SUMIFS(рўйхат!Y:Y,рўйхат!$CY:$CY,$B$904,рўйхат!$B:$B,$C890)</f>
        <v/>
      </c>
      <c r="AA890" s="35">
        <f>SUMIFS(рўйхат!Z:Z,рўйхат!$CY:$CY,$B$904,рўйхат!$B:$B,$C890)</f>
        <v/>
      </c>
      <c r="AB890" s="36">
        <f>SUMIFS(рўйхат!AA:AA,рўйхат!$CY:$CY,$B$904,рўйхат!$B:$B,$C890)</f>
        <v/>
      </c>
      <c r="AC890" s="35">
        <f>SUMIFS(рўйхат!AB:AB,рўйхат!$CY:$CY,$B$904,рўйхат!$B:$B,$C890)</f>
        <v/>
      </c>
      <c r="AD890" s="36">
        <f>SUMIFS(рўйхат!AC:AC,рўйхат!$CY:$CY,$B$904,рўйхат!$B:$B,$C890)</f>
        <v/>
      </c>
      <c r="AE890" s="35">
        <f>SUMIFS(рўйхат!AD:AD,рўйхат!$CY:$CY,$B$904,рўйхат!$B:$B,$C890)</f>
        <v/>
      </c>
      <c r="AF890" s="36">
        <f>SUMIFS(рўйхат!AE:AE,рўйхат!$CY:$CY,$B$904,рўйхат!$B:$B,$C890)</f>
        <v/>
      </c>
      <c r="AG890" s="35">
        <f>SUMIFS(рўйхат!AH:AH,рўйхат!$CY:$CY,$B$904,рўйхат!$B:$B,$C890)</f>
        <v/>
      </c>
      <c r="AH890" s="36">
        <f>SUMIFS(рўйхат!AI:AI,рўйхат!$CY:$CY,$B$904,рўйхат!$B:$B,$C890)</f>
        <v/>
      </c>
      <c r="AI890" s="35">
        <f>SUMIFS(рўйхат!AJ:AJ,рўйхат!$CY:$CY,$B$904,рўйхат!$B:$B,$C890)</f>
        <v/>
      </c>
      <c r="AJ890" s="36">
        <f>SUMIFS(рўйхат!AK:AK,рўйхат!$CY:$CY,$B$904,рўйхат!$B:$B,$C890)</f>
        <v/>
      </c>
      <c r="AK890" s="35">
        <f>SUMIFS(рўйхат!AL:AL,рўйхат!$CY:$CY,$B$904,рўйхат!$B:$B,$C890)</f>
        <v/>
      </c>
      <c r="AL890" s="36">
        <f>SUMIFS(рўйхат!AM:AM,рўйхат!$CY:$CY,$B$904,рўйхат!$B:$B,$C890)</f>
        <v/>
      </c>
      <c r="AM890" s="77">
        <f>IFERROR(Q890/E890,0)</f>
        <v/>
      </c>
      <c r="AN890" s="77">
        <f>IFERROR(R890/F890,0)</f>
        <v/>
      </c>
      <c r="AO890" s="35">
        <f>SUMIFS(рўйхат!AX:AX,рўйхат!$CY:$CY,$B$904,рўйхат!$B:$B,$C890)</f>
        <v/>
      </c>
      <c r="AP890" s="36">
        <f>SUMIFS(рўйхат!AY:AY,рўйхат!$CY:$CY,$B$904,рўйхат!$B:$B,$C890)</f>
        <v/>
      </c>
      <c r="AQ890" s="35">
        <f>SUMIFS(рўйхат!AZ:AZ,рўйхат!$CY:$CY,$B$904,рўйхат!$B:$B,$C890)</f>
        <v/>
      </c>
      <c r="AR890" s="36">
        <f>SUMIFS(рўйхат!BA:BA,рўйхат!$CY:$CY,$B$904,рўйхат!$B:$B,$C890)</f>
        <v/>
      </c>
      <c r="AS890" s="35">
        <f>SUMIFS(рўйхат!BB:BB,рўйхат!$CY:$CY,$B$904,рўйхат!$B:$B,$C890)</f>
        <v/>
      </c>
      <c r="AT890" s="36">
        <f>SUMIFS(рўйхат!BC:BC,рўйхат!$CY:$CY,$B$904,рўйхат!$B:$B,$C890)</f>
        <v/>
      </c>
      <c r="AU890" s="35">
        <f>SUMIFS(рўйхат!BD:BD,рўйхат!$CY:$CY,$B$904,рўйхат!$B:$B,$C890)</f>
        <v/>
      </c>
      <c r="AV890" s="36">
        <f>SUMIFS(рўйхат!BE:BE,рўйхат!$CY:$CY,$B$904,рўйхат!$B:$B,$C890)</f>
        <v/>
      </c>
      <c r="AW890" s="35">
        <f>SUMIFS(рўйхат!BF:BF,рўйхат!$CY:$CY,$B$904,рўйхат!$B:$B,$C890)</f>
        <v/>
      </c>
      <c r="AX890" s="36">
        <f>SUMIFS(рўйхат!BG:BG,рўйхат!$CY:$CY,$B$904,рўйхат!$B:$B,$C890)</f>
        <v/>
      </c>
      <c r="AY890" s="35">
        <f>SUMIFS(рўйхат!BH:BH,рўйхат!$CY:$CY,$B$904,рўйхат!$B:$B,$C890)</f>
        <v/>
      </c>
      <c r="AZ890" s="36">
        <f>SUMIFS(рўйхат!BI:BI,рўйхат!$CY:$CY,$B$904,рўйхат!$B:$B,$C890)</f>
        <v/>
      </c>
      <c r="BA890" s="35">
        <f>SUMIFS(рўйхат!BJ:BJ,рўйхат!$CY:$CY,$B$904,рўйхат!$B:$B,$C890)</f>
        <v/>
      </c>
      <c r="BB890" s="36">
        <f>SUMIFS(рўйхат!BK:BK,рўйхат!$CY:$CY,$B$904,рўйхат!$B:$B,$C890)</f>
        <v/>
      </c>
      <c r="BC890" s="77">
        <f>IFERROR(AO890/E890,0)</f>
        <v/>
      </c>
      <c r="BD890" s="77">
        <f>IFERROR(AP890/F890,0)</f>
        <v/>
      </c>
      <c r="BE890" s="35">
        <f>SUMIFS(рўйхат!BL:BL,рўйхат!$CY:$CY,$B$904,рўйхат!$B:$B,$C890)</f>
        <v/>
      </c>
      <c r="BF890" s="36">
        <f>SUMIFS(рўйхат!BM:BM,рўйхат!$CY:$CY,$B$904,рўйхат!$B:$B,$C890)</f>
        <v/>
      </c>
      <c r="BG890" s="35">
        <f>SUMIFS(рўйхат!BN:BN,рўйхат!$CY:$CY,$B$904,рўйхат!$B:$B,$C890)</f>
        <v/>
      </c>
      <c r="BH890" s="36">
        <f>SUMIFS(рўйхат!BO:BO,рўйхат!$CY:$CY,$B$904,рўйхат!$B:$B,$C890)</f>
        <v/>
      </c>
      <c r="BI890" s="35">
        <f>SUMIFS(рўйхат!BP:BP,рўйхат!$CY:$CY,$B$904,рўйхат!$B:$B,$C890)</f>
        <v/>
      </c>
      <c r="BJ890" s="36">
        <f>SUMIFS(рўйхат!BQ:BQ,рўйхат!$CY:$CY,$B$904,рўйхат!$B:$B,$C890)</f>
        <v/>
      </c>
      <c r="BK890" s="35">
        <f>SUMIFS(рўйхат!BR:BR,рўйхат!$CY:$CY,$B$904,рўйхат!$B:$B,$C890)</f>
        <v/>
      </c>
      <c r="BL890" s="36">
        <f>SUMIFS(рўйхат!BS:BS,рўйхат!$CY:$CY,$B$904,рўйхат!$B:$B,$C890)</f>
        <v/>
      </c>
      <c r="BM890" s="35">
        <f>SUMIFS(рўйхат!BT:BT,рўйхат!$CY:$CY,$B$904,рўйхат!$B:$B,$C890)</f>
        <v/>
      </c>
      <c r="BN890" s="36">
        <f>SUMIFS(рўйхат!BU:BU,рўйхат!$CY:$CY,$B$904,рўйхат!$B:$B,$C890)</f>
        <v/>
      </c>
      <c r="BO890" s="35">
        <f>SUMIFS(рўйхат!BX:BX,рўйхат!$CY:$CY,$B$904,рўйхат!$B:$B,$C890)</f>
        <v/>
      </c>
      <c r="BP890" s="36">
        <f>SUMIFS(рўйхат!BY:BY,рўйхат!$CY:$CY,$B$904,рўйхат!$B:$B,$C890)</f>
        <v/>
      </c>
      <c r="BQ890" s="35">
        <f>SUMIFS(рўйхат!BZ:BZ,рўйхат!$CY:$CY,$B$904,рўйхат!$B:$B,$C890)</f>
        <v/>
      </c>
      <c r="BR890" s="36">
        <f>SUMIFS(рўйхат!CA:CA,рўйхат!$CY:$CY,$B$904,рўйхат!$B:$B,$C890)</f>
        <v/>
      </c>
      <c r="BS890" s="35">
        <f>SUMIFS(рўйхат!CB:CB,рўйхат!$CY:$CY,$B$904,рўйхат!$B:$B,$C890)</f>
        <v/>
      </c>
      <c r="BT890" s="36">
        <f>SUMIFS(рўйхат!CC:CC,рўйхат!$CY:$CY,$B$904,рўйхат!$B:$B,$C890)</f>
        <v/>
      </c>
      <c r="BU890" s="35">
        <f>SUMIFS(рўйхат!CD:CD,рўйхат!$CY:$CY,$B$904,рўйхат!$B:$B,$C890)</f>
        <v/>
      </c>
      <c r="BV890" s="36">
        <f>SUMIFS(рўйхат!CE:CE,рўйхат!$CY:$CY,$B$904,рўйхат!$B:$B,$C890)</f>
        <v/>
      </c>
      <c r="BW890" s="35">
        <f>SUMIFS(рўйхат!CH:CH,рўйхат!$CY:$CY,$B$904,рўйхат!$B:$B,$C890)</f>
        <v/>
      </c>
      <c r="BX890" s="36">
        <f>SUMIFS(рўйхат!CI:CI,рўйхат!$CY:$CY,$B$904,рўйхат!$B:$B,$C890)</f>
        <v/>
      </c>
      <c r="BY890" s="35">
        <f>SUMIFS(рўйхат!CJ:CJ,рўйхат!$CY:$CY,$B$904,рўйхат!$B:$B,$C890)</f>
        <v/>
      </c>
      <c r="BZ890" s="36">
        <f>SUMIFS(рўйхат!CK:CK,рўйхат!$CY:$CY,$B$904,рўйхат!$B:$B,$C890)</f>
        <v/>
      </c>
      <c r="CA890" s="35">
        <f>SUMIFS(рўйхат!CL:CL,рўйхат!$CY:$CY,$B$904,рўйхат!$B:$B,$C890)</f>
        <v/>
      </c>
      <c r="CB890" s="36">
        <f>SUMIFS(рўйхат!CM:CM,рўйхат!$CY:$CY,$B$904,рўйхат!$B:$B,$C890)</f>
        <v/>
      </c>
      <c r="CC890" s="35">
        <f>SUMIFS(рўйхат!CN:CN,рўйхат!$CY:$CY,$B$904,рўйхат!$B:$B,$C890)</f>
        <v/>
      </c>
      <c r="CD890" s="36">
        <f>SUMIFS(рўйхат!CO:CO,рўйхат!$CY:$CY,$B$904,рўйхат!$B:$B,$C890)</f>
        <v/>
      </c>
      <c r="CE890" s="77">
        <f>IFERROR(BE890/(Q890+BE890),0)</f>
        <v/>
      </c>
      <c r="CF890" s="78">
        <f>IFERROR(BF890/(R890+BF890),0)</f>
        <v/>
      </c>
      <c r="CG890" s="8">
        <f>COUNTIFS(B:B,B890)</f>
        <v/>
      </c>
    </row>
    <row r="891" hidden="1" outlineLevel="1" ht="33.95" customFormat="1" customHeight="1" s="8">
      <c r="A891" s="31" t="n"/>
      <c r="B891" s="50" t="n">
        <v>19</v>
      </c>
      <c r="C891" s="66" t="inlineStr">
        <is>
          <t>Президент ҳузуридаги Ижтимоий ҳимоя миллий агентлиги</t>
        </is>
      </c>
      <c r="D891" s="16" t="n"/>
      <c r="E891" s="35">
        <f>SUMIFS(рўйхат!F:F,рўйхат!$CY:$CY,$B$904,рўйхат!$B:$B,$C891)</f>
        <v/>
      </c>
      <c r="F891" s="36">
        <f>SUMIFS(рўйхат!G:G,рўйхат!$CY:$CY,$B$904,рўйхат!$B:$B,$C891)</f>
        <v/>
      </c>
      <c r="G891" s="35">
        <f>SUMIFS(рўйхат!H:H,рўйхат!$CY:$CY,$B$904,рўйхат!$B:$B,$C891)</f>
        <v/>
      </c>
      <c r="H891" s="36">
        <f>SUMIFS(рўйхат!I:I,рўйхат!$CY:$CY,$B$904,рўйхат!$B:$B,$C891)</f>
        <v/>
      </c>
      <c r="I891" s="35">
        <f>SUMIFS(рўйхат!J:J,рўйхат!$CY:$CY,$B$904,рўйхат!$B:$B,$C891)</f>
        <v/>
      </c>
      <c r="J891" s="36">
        <f>SUMIFS(рўйхат!K:K,рўйхат!$CY:$CY,$B$904,рўйхат!$B:$B,$C891)</f>
        <v/>
      </c>
      <c r="K891" s="35">
        <f>SUMIFS(рўйхат!L:L,рўйхат!$CY:$CY,$B$904,рўйхат!$B:$B,$C891)</f>
        <v/>
      </c>
      <c r="L891" s="36">
        <f>SUMIFS(рўйхат!M:M,рўйхат!$CY:$CY,$B$904,рўйхат!$B:$B,$C891)</f>
        <v/>
      </c>
      <c r="M891" s="35">
        <f>SUMIFS(рўйхат!N:N,рўйхат!$CY:$CY,$B$904,рўйхат!$B:$B,$C891)</f>
        <v/>
      </c>
      <c r="N891" s="36">
        <f>SUMIFS(рўйхат!O:O,рўйхат!$CY:$CY,$B$904,рўйхат!$B:$B,$C891)</f>
        <v/>
      </c>
      <c r="O891" s="34">
        <f>IFERROR(M891/E891,0)</f>
        <v/>
      </c>
      <c r="P891" s="34">
        <f>IFERROR(N891/F891,0)</f>
        <v/>
      </c>
      <c r="Q891" s="35">
        <f>SUMIFS(рўйхат!P:P,рўйхат!$CY:$CY,$B$904,рўйхат!$B:$B,$C891)</f>
        <v/>
      </c>
      <c r="R891" s="36">
        <f>SUMIFS(рўйхат!Q:Q,рўйхат!$CY:$CY,$B$904,рўйхат!$B:$B,$C891)</f>
        <v/>
      </c>
      <c r="S891" s="35">
        <f>SUMIFS(рўйхат!R:R,рўйхат!$CY:$CY,$B$904,рўйхат!$B:$B,$C891)</f>
        <v/>
      </c>
      <c r="T891" s="36">
        <f>SUMIFS(рўйхат!S:S,рўйхат!$CY:$CY,$B$904,рўйхат!$B:$B,$C891)</f>
        <v/>
      </c>
      <c r="U891" s="35">
        <f>SUMIFS(рўйхат!T:T,рўйхат!$CY:$CY,$B$904,рўйхат!$B:$B,$C891)</f>
        <v/>
      </c>
      <c r="V891" s="36">
        <f>SUMIFS(рўйхат!U:U,рўйхат!$CY:$CY,$B$904,рўйхат!$B:$B,$C891)</f>
        <v/>
      </c>
      <c r="W891" s="35">
        <f>SUMIFS(рўйхат!V:V,рўйхат!$CY:$CY,$B$904,рўйхат!$B:$B,$C891)</f>
        <v/>
      </c>
      <c r="X891" s="36">
        <f>SUMIFS(рўйхат!W:W,рўйхат!$CY:$CY,$B$904,рўйхат!$B:$B,$C891)</f>
        <v/>
      </c>
      <c r="Y891" s="35">
        <f>SUMIFS(рўйхат!X:X,рўйхат!$CY:$CY,$B$904,рўйхат!$B:$B,$C891)</f>
        <v/>
      </c>
      <c r="Z891" s="36">
        <f>SUMIFS(рўйхат!Y:Y,рўйхат!$CY:$CY,$B$904,рўйхат!$B:$B,$C891)</f>
        <v/>
      </c>
      <c r="AA891" s="35">
        <f>SUMIFS(рўйхат!Z:Z,рўйхат!$CY:$CY,$B$904,рўйхат!$B:$B,$C891)</f>
        <v/>
      </c>
      <c r="AB891" s="36">
        <f>SUMIFS(рўйхат!AA:AA,рўйхат!$CY:$CY,$B$904,рўйхат!$B:$B,$C891)</f>
        <v/>
      </c>
      <c r="AC891" s="35">
        <f>SUMIFS(рўйхат!AB:AB,рўйхат!$CY:$CY,$B$904,рўйхат!$B:$B,$C891)</f>
        <v/>
      </c>
      <c r="AD891" s="36">
        <f>SUMIFS(рўйхат!AC:AC,рўйхат!$CY:$CY,$B$904,рўйхат!$B:$B,$C891)</f>
        <v/>
      </c>
      <c r="AE891" s="35">
        <f>SUMIFS(рўйхат!AD:AD,рўйхат!$CY:$CY,$B$904,рўйхат!$B:$B,$C891)</f>
        <v/>
      </c>
      <c r="AF891" s="36">
        <f>SUMIFS(рўйхат!AE:AE,рўйхат!$CY:$CY,$B$904,рўйхат!$B:$B,$C891)</f>
        <v/>
      </c>
      <c r="AG891" s="35">
        <f>SUMIFS(рўйхат!AH:AH,рўйхат!$CY:$CY,$B$904,рўйхат!$B:$B,$C891)</f>
        <v/>
      </c>
      <c r="AH891" s="36">
        <f>SUMIFS(рўйхат!AI:AI,рўйхат!$CY:$CY,$B$904,рўйхат!$B:$B,$C891)</f>
        <v/>
      </c>
      <c r="AI891" s="35">
        <f>SUMIFS(рўйхат!AJ:AJ,рўйхат!$CY:$CY,$B$904,рўйхат!$B:$B,$C891)</f>
        <v/>
      </c>
      <c r="AJ891" s="36">
        <f>SUMIFS(рўйхат!AK:AK,рўйхат!$CY:$CY,$B$904,рўйхат!$B:$B,$C891)</f>
        <v/>
      </c>
      <c r="AK891" s="35">
        <f>SUMIFS(рўйхат!AL:AL,рўйхат!$CY:$CY,$B$904,рўйхат!$B:$B,$C891)</f>
        <v/>
      </c>
      <c r="AL891" s="36">
        <f>SUMIFS(рўйхат!AM:AM,рўйхат!$CY:$CY,$B$904,рўйхат!$B:$B,$C891)</f>
        <v/>
      </c>
      <c r="AM891" s="77">
        <f>IFERROR(Q891/E891,0)</f>
        <v/>
      </c>
      <c r="AN891" s="77">
        <f>IFERROR(R891/F891,0)</f>
        <v/>
      </c>
      <c r="AO891" s="35">
        <f>SUMIFS(рўйхат!AX:AX,рўйхат!$CY:$CY,$B$904,рўйхат!$B:$B,$C891)</f>
        <v/>
      </c>
      <c r="AP891" s="36">
        <f>SUMIFS(рўйхат!AY:AY,рўйхат!$CY:$CY,$B$904,рўйхат!$B:$B,$C891)</f>
        <v/>
      </c>
      <c r="AQ891" s="35">
        <f>SUMIFS(рўйхат!AZ:AZ,рўйхат!$CY:$CY,$B$904,рўйхат!$B:$B,$C891)</f>
        <v/>
      </c>
      <c r="AR891" s="36">
        <f>SUMIFS(рўйхат!BA:BA,рўйхат!$CY:$CY,$B$904,рўйхат!$B:$B,$C891)</f>
        <v/>
      </c>
      <c r="AS891" s="35">
        <f>SUMIFS(рўйхат!BB:BB,рўйхат!$CY:$CY,$B$904,рўйхат!$B:$B,$C891)</f>
        <v/>
      </c>
      <c r="AT891" s="36">
        <f>SUMIFS(рўйхат!BC:BC,рўйхат!$CY:$CY,$B$904,рўйхат!$B:$B,$C891)</f>
        <v/>
      </c>
      <c r="AU891" s="35">
        <f>SUMIFS(рўйхат!BD:BD,рўйхат!$CY:$CY,$B$904,рўйхат!$B:$B,$C891)</f>
        <v/>
      </c>
      <c r="AV891" s="36">
        <f>SUMIFS(рўйхат!BE:BE,рўйхат!$CY:$CY,$B$904,рўйхат!$B:$B,$C891)</f>
        <v/>
      </c>
      <c r="AW891" s="35">
        <f>SUMIFS(рўйхат!BF:BF,рўйхат!$CY:$CY,$B$904,рўйхат!$B:$B,$C891)</f>
        <v/>
      </c>
      <c r="AX891" s="36">
        <f>SUMIFS(рўйхат!BG:BG,рўйхат!$CY:$CY,$B$904,рўйхат!$B:$B,$C891)</f>
        <v/>
      </c>
      <c r="AY891" s="35">
        <f>SUMIFS(рўйхат!BH:BH,рўйхат!$CY:$CY,$B$904,рўйхат!$B:$B,$C891)</f>
        <v/>
      </c>
      <c r="AZ891" s="36">
        <f>SUMIFS(рўйхат!BI:BI,рўйхат!$CY:$CY,$B$904,рўйхат!$B:$B,$C891)</f>
        <v/>
      </c>
      <c r="BA891" s="35">
        <f>SUMIFS(рўйхат!BJ:BJ,рўйхат!$CY:$CY,$B$904,рўйхат!$B:$B,$C891)</f>
        <v/>
      </c>
      <c r="BB891" s="36">
        <f>SUMIFS(рўйхат!BK:BK,рўйхат!$CY:$CY,$B$904,рўйхат!$B:$B,$C891)</f>
        <v/>
      </c>
      <c r="BC891" s="77">
        <f>IFERROR(AO891/E891,0)</f>
        <v/>
      </c>
      <c r="BD891" s="77">
        <f>IFERROR(AP891/F891,0)</f>
        <v/>
      </c>
      <c r="BE891" s="35">
        <f>SUMIFS(рўйхат!BL:BL,рўйхат!$CY:$CY,$B$904,рўйхат!$B:$B,$C891)</f>
        <v/>
      </c>
      <c r="BF891" s="36">
        <f>SUMIFS(рўйхат!BM:BM,рўйхат!$CY:$CY,$B$904,рўйхат!$B:$B,$C891)</f>
        <v/>
      </c>
      <c r="BG891" s="35">
        <f>SUMIFS(рўйхат!BN:BN,рўйхат!$CY:$CY,$B$904,рўйхат!$B:$B,$C891)</f>
        <v/>
      </c>
      <c r="BH891" s="36">
        <f>SUMIFS(рўйхат!BO:BO,рўйхат!$CY:$CY,$B$904,рўйхат!$B:$B,$C891)</f>
        <v/>
      </c>
      <c r="BI891" s="35">
        <f>SUMIFS(рўйхат!BP:BP,рўйхат!$CY:$CY,$B$904,рўйхат!$B:$B,$C891)</f>
        <v/>
      </c>
      <c r="BJ891" s="36">
        <f>SUMIFS(рўйхат!BQ:BQ,рўйхат!$CY:$CY,$B$904,рўйхат!$B:$B,$C891)</f>
        <v/>
      </c>
      <c r="BK891" s="35">
        <f>SUMIFS(рўйхат!BR:BR,рўйхат!$CY:$CY,$B$904,рўйхат!$B:$B,$C891)</f>
        <v/>
      </c>
      <c r="BL891" s="36">
        <f>SUMIFS(рўйхат!BS:BS,рўйхат!$CY:$CY,$B$904,рўйхат!$B:$B,$C891)</f>
        <v/>
      </c>
      <c r="BM891" s="35">
        <f>SUMIFS(рўйхат!BT:BT,рўйхат!$CY:$CY,$B$904,рўйхат!$B:$B,$C891)</f>
        <v/>
      </c>
      <c r="BN891" s="36">
        <f>SUMIFS(рўйхат!BU:BU,рўйхат!$CY:$CY,$B$904,рўйхат!$B:$B,$C891)</f>
        <v/>
      </c>
      <c r="BO891" s="35">
        <f>SUMIFS(рўйхат!BX:BX,рўйхат!$CY:$CY,$B$904,рўйхат!$B:$B,$C891)</f>
        <v/>
      </c>
      <c r="BP891" s="36">
        <f>SUMIFS(рўйхат!BY:BY,рўйхат!$CY:$CY,$B$904,рўйхат!$B:$B,$C891)</f>
        <v/>
      </c>
      <c r="BQ891" s="35">
        <f>SUMIFS(рўйхат!BZ:BZ,рўйхат!$CY:$CY,$B$904,рўйхат!$B:$B,$C891)</f>
        <v/>
      </c>
      <c r="BR891" s="36">
        <f>SUMIFS(рўйхат!CA:CA,рўйхат!$CY:$CY,$B$904,рўйхат!$B:$B,$C891)</f>
        <v/>
      </c>
      <c r="BS891" s="35">
        <f>SUMIFS(рўйхат!CB:CB,рўйхат!$CY:$CY,$B$904,рўйхат!$B:$B,$C891)</f>
        <v/>
      </c>
      <c r="BT891" s="36">
        <f>SUMIFS(рўйхат!CC:CC,рўйхат!$CY:$CY,$B$904,рўйхат!$B:$B,$C891)</f>
        <v/>
      </c>
      <c r="BU891" s="35">
        <f>SUMIFS(рўйхат!CD:CD,рўйхат!$CY:$CY,$B$904,рўйхат!$B:$B,$C891)</f>
        <v/>
      </c>
      <c r="BV891" s="36">
        <f>SUMIFS(рўйхат!CE:CE,рўйхат!$CY:$CY,$B$904,рўйхат!$B:$B,$C891)</f>
        <v/>
      </c>
      <c r="BW891" s="35">
        <f>SUMIFS(рўйхат!CH:CH,рўйхат!$CY:$CY,$B$904,рўйхат!$B:$B,$C891)</f>
        <v/>
      </c>
      <c r="BX891" s="36">
        <f>SUMIFS(рўйхат!CI:CI,рўйхат!$CY:$CY,$B$904,рўйхат!$B:$B,$C891)</f>
        <v/>
      </c>
      <c r="BY891" s="35">
        <f>SUMIFS(рўйхат!CJ:CJ,рўйхат!$CY:$CY,$B$904,рўйхат!$B:$B,$C891)</f>
        <v/>
      </c>
      <c r="BZ891" s="36">
        <f>SUMIFS(рўйхат!CK:CK,рўйхат!$CY:$CY,$B$904,рўйхат!$B:$B,$C891)</f>
        <v/>
      </c>
      <c r="CA891" s="35">
        <f>SUMIFS(рўйхат!CL:CL,рўйхат!$CY:$CY,$B$904,рўйхат!$B:$B,$C891)</f>
        <v/>
      </c>
      <c r="CB891" s="36">
        <f>SUMIFS(рўйхат!CM:CM,рўйхат!$CY:$CY,$B$904,рўйхат!$B:$B,$C891)</f>
        <v/>
      </c>
      <c r="CC891" s="35">
        <f>SUMIFS(рўйхат!CN:CN,рўйхат!$CY:$CY,$B$904,рўйхат!$B:$B,$C891)</f>
        <v/>
      </c>
      <c r="CD891" s="36">
        <f>SUMIFS(рўйхат!CO:CO,рўйхат!$CY:$CY,$B$904,рўйхат!$B:$B,$C891)</f>
        <v/>
      </c>
      <c r="CE891" s="77">
        <f>IFERROR(BE891/(Q891+BE891),0)</f>
        <v/>
      </c>
      <c r="CF891" s="78">
        <f>IFERROR(BF891/(R891+BF891),0)</f>
        <v/>
      </c>
      <c r="CG891" s="8">
        <f>COUNTIFS(B:B,B891)</f>
        <v/>
      </c>
    </row>
    <row r="892" hidden="1" outlineLevel="1" ht="33.95" customFormat="1" customHeight="1" s="8">
      <c r="A892" s="31" t="n"/>
      <c r="B892" s="50" t="n">
        <v>20</v>
      </c>
      <c r="C892" s="66" t="inlineStr">
        <is>
          <t>Рақобатни ривожлантириш ва истеъмолчилар ҳуқуқларини ҳимоя қилиш қўмитаси</t>
        </is>
      </c>
      <c r="D892" s="16" t="n"/>
      <c r="E892" s="35">
        <f>SUMIFS(рўйхат!F:F,рўйхат!$CY:$CY,$B$904,рўйхат!$B:$B,$C892)</f>
        <v/>
      </c>
      <c r="F892" s="36">
        <f>SUMIFS(рўйхат!G:G,рўйхат!$CY:$CY,$B$904,рўйхат!$B:$B,$C892)</f>
        <v/>
      </c>
      <c r="G892" s="35">
        <f>SUMIFS(рўйхат!H:H,рўйхат!$CY:$CY,$B$904,рўйхат!$B:$B,$C892)</f>
        <v/>
      </c>
      <c r="H892" s="36">
        <f>SUMIFS(рўйхат!I:I,рўйхат!$CY:$CY,$B$904,рўйхат!$B:$B,$C892)</f>
        <v/>
      </c>
      <c r="I892" s="35">
        <f>SUMIFS(рўйхат!J:J,рўйхат!$CY:$CY,$B$904,рўйхат!$B:$B,$C892)</f>
        <v/>
      </c>
      <c r="J892" s="36">
        <f>SUMIFS(рўйхат!K:K,рўйхат!$CY:$CY,$B$904,рўйхат!$B:$B,$C892)</f>
        <v/>
      </c>
      <c r="K892" s="35">
        <f>SUMIFS(рўйхат!L:L,рўйхат!$CY:$CY,$B$904,рўйхат!$B:$B,$C892)</f>
        <v/>
      </c>
      <c r="L892" s="36">
        <f>SUMIFS(рўйхат!M:M,рўйхат!$CY:$CY,$B$904,рўйхат!$B:$B,$C892)</f>
        <v/>
      </c>
      <c r="M892" s="35">
        <f>SUMIFS(рўйхат!N:N,рўйхат!$CY:$CY,$B$904,рўйхат!$B:$B,$C892)</f>
        <v/>
      </c>
      <c r="N892" s="36">
        <f>SUMIFS(рўйхат!O:O,рўйхат!$CY:$CY,$B$904,рўйхат!$B:$B,$C892)</f>
        <v/>
      </c>
      <c r="O892" s="34">
        <f>IFERROR(M892/E892,0)</f>
        <v/>
      </c>
      <c r="P892" s="34">
        <f>IFERROR(N892/F892,0)</f>
        <v/>
      </c>
      <c r="Q892" s="35">
        <f>SUMIFS(рўйхат!P:P,рўйхат!$CY:$CY,$B$904,рўйхат!$B:$B,$C892)</f>
        <v/>
      </c>
      <c r="R892" s="36">
        <f>SUMIFS(рўйхат!Q:Q,рўйхат!$CY:$CY,$B$904,рўйхат!$B:$B,$C892)</f>
        <v/>
      </c>
      <c r="S892" s="35">
        <f>SUMIFS(рўйхат!R:R,рўйхат!$CY:$CY,$B$904,рўйхат!$B:$B,$C892)</f>
        <v/>
      </c>
      <c r="T892" s="36">
        <f>SUMIFS(рўйхат!S:S,рўйхат!$CY:$CY,$B$904,рўйхат!$B:$B,$C892)</f>
        <v/>
      </c>
      <c r="U892" s="35">
        <f>SUMIFS(рўйхат!T:T,рўйхат!$CY:$CY,$B$904,рўйхат!$B:$B,$C892)</f>
        <v/>
      </c>
      <c r="V892" s="36">
        <f>SUMIFS(рўйхат!U:U,рўйхат!$CY:$CY,$B$904,рўйхат!$B:$B,$C892)</f>
        <v/>
      </c>
      <c r="W892" s="35">
        <f>SUMIFS(рўйхат!V:V,рўйхат!$CY:$CY,$B$904,рўйхат!$B:$B,$C892)</f>
        <v/>
      </c>
      <c r="X892" s="36">
        <f>SUMIFS(рўйхат!W:W,рўйхат!$CY:$CY,$B$904,рўйхат!$B:$B,$C892)</f>
        <v/>
      </c>
      <c r="Y892" s="35">
        <f>SUMIFS(рўйхат!X:X,рўйхат!$CY:$CY,$B$904,рўйхат!$B:$B,$C892)</f>
        <v/>
      </c>
      <c r="Z892" s="36">
        <f>SUMIFS(рўйхат!Y:Y,рўйхат!$CY:$CY,$B$904,рўйхат!$B:$B,$C892)</f>
        <v/>
      </c>
      <c r="AA892" s="35">
        <f>SUMIFS(рўйхат!Z:Z,рўйхат!$CY:$CY,$B$904,рўйхат!$B:$B,$C892)</f>
        <v/>
      </c>
      <c r="AB892" s="36">
        <f>SUMIFS(рўйхат!AA:AA,рўйхат!$CY:$CY,$B$904,рўйхат!$B:$B,$C892)</f>
        <v/>
      </c>
      <c r="AC892" s="35">
        <f>SUMIFS(рўйхат!AB:AB,рўйхат!$CY:$CY,$B$904,рўйхат!$B:$B,$C892)</f>
        <v/>
      </c>
      <c r="AD892" s="36">
        <f>SUMIFS(рўйхат!AC:AC,рўйхат!$CY:$CY,$B$904,рўйхат!$B:$B,$C892)</f>
        <v/>
      </c>
      <c r="AE892" s="35">
        <f>SUMIFS(рўйхат!AD:AD,рўйхат!$CY:$CY,$B$904,рўйхат!$B:$B,$C892)</f>
        <v/>
      </c>
      <c r="AF892" s="36">
        <f>SUMIFS(рўйхат!AE:AE,рўйхат!$CY:$CY,$B$904,рўйхат!$B:$B,$C892)</f>
        <v/>
      </c>
      <c r="AG892" s="35">
        <f>SUMIFS(рўйхат!AH:AH,рўйхат!$CY:$CY,$B$904,рўйхат!$B:$B,$C892)</f>
        <v/>
      </c>
      <c r="AH892" s="36">
        <f>SUMIFS(рўйхат!AI:AI,рўйхат!$CY:$CY,$B$904,рўйхат!$B:$B,$C892)</f>
        <v/>
      </c>
      <c r="AI892" s="35">
        <f>SUMIFS(рўйхат!AJ:AJ,рўйхат!$CY:$CY,$B$904,рўйхат!$B:$B,$C892)</f>
        <v/>
      </c>
      <c r="AJ892" s="36">
        <f>SUMIFS(рўйхат!AK:AK,рўйхат!$CY:$CY,$B$904,рўйхат!$B:$B,$C892)</f>
        <v/>
      </c>
      <c r="AK892" s="35">
        <f>SUMIFS(рўйхат!AL:AL,рўйхат!$CY:$CY,$B$904,рўйхат!$B:$B,$C892)</f>
        <v/>
      </c>
      <c r="AL892" s="36">
        <f>SUMIFS(рўйхат!AM:AM,рўйхат!$CY:$CY,$B$904,рўйхат!$B:$B,$C892)</f>
        <v/>
      </c>
      <c r="AM892" s="77">
        <f>IFERROR(Q892/E892,0)</f>
        <v/>
      </c>
      <c r="AN892" s="77">
        <f>IFERROR(R892/F892,0)</f>
        <v/>
      </c>
      <c r="AO892" s="35">
        <f>SUMIFS(рўйхат!AX:AX,рўйхат!$CY:$CY,$B$904,рўйхат!$B:$B,$C892)</f>
        <v/>
      </c>
      <c r="AP892" s="36">
        <f>SUMIFS(рўйхат!AY:AY,рўйхат!$CY:$CY,$B$904,рўйхат!$B:$B,$C892)</f>
        <v/>
      </c>
      <c r="AQ892" s="35">
        <f>SUMIFS(рўйхат!AZ:AZ,рўйхат!$CY:$CY,$B$904,рўйхат!$B:$B,$C892)</f>
        <v/>
      </c>
      <c r="AR892" s="36">
        <f>SUMIFS(рўйхат!BA:BA,рўйхат!$CY:$CY,$B$904,рўйхат!$B:$B,$C892)</f>
        <v/>
      </c>
      <c r="AS892" s="35">
        <f>SUMIFS(рўйхат!BB:BB,рўйхат!$CY:$CY,$B$904,рўйхат!$B:$B,$C892)</f>
        <v/>
      </c>
      <c r="AT892" s="36">
        <f>SUMIFS(рўйхат!BC:BC,рўйхат!$CY:$CY,$B$904,рўйхат!$B:$B,$C892)</f>
        <v/>
      </c>
      <c r="AU892" s="35">
        <f>SUMIFS(рўйхат!BD:BD,рўйхат!$CY:$CY,$B$904,рўйхат!$B:$B,$C892)</f>
        <v/>
      </c>
      <c r="AV892" s="36">
        <f>SUMIFS(рўйхат!BE:BE,рўйхат!$CY:$CY,$B$904,рўйхат!$B:$B,$C892)</f>
        <v/>
      </c>
      <c r="AW892" s="35">
        <f>SUMIFS(рўйхат!BF:BF,рўйхат!$CY:$CY,$B$904,рўйхат!$B:$B,$C892)</f>
        <v/>
      </c>
      <c r="AX892" s="36">
        <f>SUMIFS(рўйхат!BG:BG,рўйхат!$CY:$CY,$B$904,рўйхат!$B:$B,$C892)</f>
        <v/>
      </c>
      <c r="AY892" s="35">
        <f>SUMIFS(рўйхат!BH:BH,рўйхат!$CY:$CY,$B$904,рўйхат!$B:$B,$C892)</f>
        <v/>
      </c>
      <c r="AZ892" s="36">
        <f>SUMIFS(рўйхат!BI:BI,рўйхат!$CY:$CY,$B$904,рўйхат!$B:$B,$C892)</f>
        <v/>
      </c>
      <c r="BA892" s="35">
        <f>SUMIFS(рўйхат!BJ:BJ,рўйхат!$CY:$CY,$B$904,рўйхат!$B:$B,$C892)</f>
        <v/>
      </c>
      <c r="BB892" s="36">
        <f>SUMIFS(рўйхат!BK:BK,рўйхат!$CY:$CY,$B$904,рўйхат!$B:$B,$C892)</f>
        <v/>
      </c>
      <c r="BC892" s="77">
        <f>IFERROR(AO892/E892,0)</f>
        <v/>
      </c>
      <c r="BD892" s="77">
        <f>IFERROR(AP892/F892,0)</f>
        <v/>
      </c>
      <c r="BE892" s="35">
        <f>SUMIFS(рўйхат!BL:BL,рўйхат!$CY:$CY,$B$904,рўйхат!$B:$B,$C892)</f>
        <v/>
      </c>
      <c r="BF892" s="36">
        <f>SUMIFS(рўйхат!BM:BM,рўйхат!$CY:$CY,$B$904,рўйхат!$B:$B,$C892)</f>
        <v/>
      </c>
      <c r="BG892" s="35">
        <f>SUMIFS(рўйхат!BN:BN,рўйхат!$CY:$CY,$B$904,рўйхат!$B:$B,$C892)</f>
        <v/>
      </c>
      <c r="BH892" s="36">
        <f>SUMIFS(рўйхат!BO:BO,рўйхат!$CY:$CY,$B$904,рўйхат!$B:$B,$C892)</f>
        <v/>
      </c>
      <c r="BI892" s="35">
        <f>SUMIFS(рўйхат!BP:BP,рўйхат!$CY:$CY,$B$904,рўйхат!$B:$B,$C892)</f>
        <v/>
      </c>
      <c r="BJ892" s="36">
        <f>SUMIFS(рўйхат!BQ:BQ,рўйхат!$CY:$CY,$B$904,рўйхат!$B:$B,$C892)</f>
        <v/>
      </c>
      <c r="BK892" s="35">
        <f>SUMIFS(рўйхат!BR:BR,рўйхат!$CY:$CY,$B$904,рўйхат!$B:$B,$C892)</f>
        <v/>
      </c>
      <c r="BL892" s="36">
        <f>SUMIFS(рўйхат!BS:BS,рўйхат!$CY:$CY,$B$904,рўйхат!$B:$B,$C892)</f>
        <v/>
      </c>
      <c r="BM892" s="35">
        <f>SUMIFS(рўйхат!BT:BT,рўйхат!$CY:$CY,$B$904,рўйхат!$B:$B,$C892)</f>
        <v/>
      </c>
      <c r="BN892" s="36">
        <f>SUMIFS(рўйхат!BU:BU,рўйхат!$CY:$CY,$B$904,рўйхат!$B:$B,$C892)</f>
        <v/>
      </c>
      <c r="BO892" s="35">
        <f>SUMIFS(рўйхат!BX:BX,рўйхат!$CY:$CY,$B$904,рўйхат!$B:$B,$C892)</f>
        <v/>
      </c>
      <c r="BP892" s="36">
        <f>SUMIFS(рўйхат!BY:BY,рўйхат!$CY:$CY,$B$904,рўйхат!$B:$B,$C892)</f>
        <v/>
      </c>
      <c r="BQ892" s="35">
        <f>SUMIFS(рўйхат!BZ:BZ,рўйхат!$CY:$CY,$B$904,рўйхат!$B:$B,$C892)</f>
        <v/>
      </c>
      <c r="BR892" s="36">
        <f>SUMIFS(рўйхат!CA:CA,рўйхат!$CY:$CY,$B$904,рўйхат!$B:$B,$C892)</f>
        <v/>
      </c>
      <c r="BS892" s="35">
        <f>SUMIFS(рўйхат!CB:CB,рўйхат!$CY:$CY,$B$904,рўйхат!$B:$B,$C892)</f>
        <v/>
      </c>
      <c r="BT892" s="36">
        <f>SUMIFS(рўйхат!CC:CC,рўйхат!$CY:$CY,$B$904,рўйхат!$B:$B,$C892)</f>
        <v/>
      </c>
      <c r="BU892" s="35">
        <f>SUMIFS(рўйхат!CD:CD,рўйхат!$CY:$CY,$B$904,рўйхат!$B:$B,$C892)</f>
        <v/>
      </c>
      <c r="BV892" s="36">
        <f>SUMIFS(рўйхат!CE:CE,рўйхат!$CY:$CY,$B$904,рўйхат!$B:$B,$C892)</f>
        <v/>
      </c>
      <c r="BW892" s="35">
        <f>SUMIFS(рўйхат!CH:CH,рўйхат!$CY:$CY,$B$904,рўйхат!$B:$B,$C892)</f>
        <v/>
      </c>
      <c r="BX892" s="36">
        <f>SUMIFS(рўйхат!CI:CI,рўйхат!$CY:$CY,$B$904,рўйхат!$B:$B,$C892)</f>
        <v/>
      </c>
      <c r="BY892" s="35">
        <f>SUMIFS(рўйхат!CJ:CJ,рўйхат!$CY:$CY,$B$904,рўйхат!$B:$B,$C892)</f>
        <v/>
      </c>
      <c r="BZ892" s="36">
        <f>SUMIFS(рўйхат!CK:CK,рўйхат!$CY:$CY,$B$904,рўйхат!$B:$B,$C892)</f>
        <v/>
      </c>
      <c r="CA892" s="35">
        <f>SUMIFS(рўйхат!CL:CL,рўйхат!$CY:$CY,$B$904,рўйхат!$B:$B,$C892)</f>
        <v/>
      </c>
      <c r="CB892" s="36">
        <f>SUMIFS(рўйхат!CM:CM,рўйхат!$CY:$CY,$B$904,рўйхат!$B:$B,$C892)</f>
        <v/>
      </c>
      <c r="CC892" s="35">
        <f>SUMIFS(рўйхат!CN:CN,рўйхат!$CY:$CY,$B$904,рўйхат!$B:$B,$C892)</f>
        <v/>
      </c>
      <c r="CD892" s="36">
        <f>SUMIFS(рўйхат!CO:CO,рўйхат!$CY:$CY,$B$904,рўйхат!$B:$B,$C892)</f>
        <v/>
      </c>
      <c r="CE892" s="77">
        <f>IFERROR(BE892/(Q892+BE892),0)</f>
        <v/>
      </c>
      <c r="CF892" s="78">
        <f>IFERROR(BF892/(R892+BF892),0)</f>
        <v/>
      </c>
      <c r="CG892" s="8">
        <f>COUNTIFS(B:B,B892)</f>
        <v/>
      </c>
    </row>
    <row r="893" hidden="1" outlineLevel="1" ht="17.1" customFormat="1" customHeight="1" s="8">
      <c r="A893" s="33" t="n"/>
      <c r="B893" s="50" t="n">
        <v>21</v>
      </c>
      <c r="C893" s="66" t="inlineStr">
        <is>
          <t>Соғлиқни сақлаш вазирлиги</t>
        </is>
      </c>
      <c r="D893" s="16" t="n"/>
      <c r="E893" s="35">
        <f>SUMIFS(рўйхат!F:F,рўйхат!$CY:$CY,$B$904,рўйхат!$B:$B,$C893)</f>
        <v/>
      </c>
      <c r="F893" s="36">
        <f>SUMIFS(рўйхат!G:G,рўйхат!$CY:$CY,$B$904,рўйхат!$B:$B,$C893)</f>
        <v/>
      </c>
      <c r="G893" s="35">
        <f>SUMIFS(рўйхат!H:H,рўйхат!$CY:$CY,$B$904,рўйхат!$B:$B,$C893)</f>
        <v/>
      </c>
      <c r="H893" s="36">
        <f>SUMIFS(рўйхат!I:I,рўйхат!$CY:$CY,$B$904,рўйхат!$B:$B,$C893)</f>
        <v/>
      </c>
      <c r="I893" s="35">
        <f>SUMIFS(рўйхат!J:J,рўйхат!$CY:$CY,$B$904,рўйхат!$B:$B,$C893)</f>
        <v/>
      </c>
      <c r="J893" s="36">
        <f>SUMIFS(рўйхат!K:K,рўйхат!$CY:$CY,$B$904,рўйхат!$B:$B,$C893)</f>
        <v/>
      </c>
      <c r="K893" s="35">
        <f>SUMIFS(рўйхат!L:L,рўйхат!$CY:$CY,$B$904,рўйхат!$B:$B,$C893)</f>
        <v/>
      </c>
      <c r="L893" s="36">
        <f>SUMIFS(рўйхат!M:M,рўйхат!$CY:$CY,$B$904,рўйхат!$B:$B,$C893)</f>
        <v/>
      </c>
      <c r="M893" s="35">
        <f>SUMIFS(рўйхат!N:N,рўйхат!$CY:$CY,$B$904,рўйхат!$B:$B,$C893)</f>
        <v/>
      </c>
      <c r="N893" s="36">
        <f>SUMIFS(рўйхат!O:O,рўйхат!$CY:$CY,$B$904,рўйхат!$B:$B,$C893)</f>
        <v/>
      </c>
      <c r="O893" s="34">
        <f>IFERROR(M893/E893,0)</f>
        <v/>
      </c>
      <c r="P893" s="34">
        <f>IFERROR(N893/F893,0)</f>
        <v/>
      </c>
      <c r="Q893" s="35">
        <f>SUMIFS(рўйхат!P:P,рўйхат!$CY:$CY,$B$904,рўйхат!$B:$B,$C893)</f>
        <v/>
      </c>
      <c r="R893" s="36">
        <f>SUMIFS(рўйхат!Q:Q,рўйхат!$CY:$CY,$B$904,рўйхат!$B:$B,$C893)</f>
        <v/>
      </c>
      <c r="S893" s="35">
        <f>SUMIFS(рўйхат!R:R,рўйхат!$CY:$CY,$B$904,рўйхат!$B:$B,$C893)</f>
        <v/>
      </c>
      <c r="T893" s="36">
        <f>SUMIFS(рўйхат!S:S,рўйхат!$CY:$CY,$B$904,рўйхат!$B:$B,$C893)</f>
        <v/>
      </c>
      <c r="U893" s="35">
        <f>SUMIFS(рўйхат!T:T,рўйхат!$CY:$CY,$B$904,рўйхат!$B:$B,$C893)</f>
        <v/>
      </c>
      <c r="V893" s="36">
        <f>SUMIFS(рўйхат!U:U,рўйхат!$CY:$CY,$B$904,рўйхат!$B:$B,$C893)</f>
        <v/>
      </c>
      <c r="W893" s="35">
        <f>SUMIFS(рўйхат!V:V,рўйхат!$CY:$CY,$B$904,рўйхат!$B:$B,$C893)</f>
        <v/>
      </c>
      <c r="X893" s="36">
        <f>SUMIFS(рўйхат!W:W,рўйхат!$CY:$CY,$B$904,рўйхат!$B:$B,$C893)</f>
        <v/>
      </c>
      <c r="Y893" s="35">
        <f>SUMIFS(рўйхат!X:X,рўйхат!$CY:$CY,$B$904,рўйхат!$B:$B,$C893)</f>
        <v/>
      </c>
      <c r="Z893" s="36">
        <f>SUMIFS(рўйхат!Y:Y,рўйхат!$CY:$CY,$B$904,рўйхат!$B:$B,$C893)</f>
        <v/>
      </c>
      <c r="AA893" s="35">
        <f>SUMIFS(рўйхат!Z:Z,рўйхат!$CY:$CY,$B$904,рўйхат!$B:$B,$C893)</f>
        <v/>
      </c>
      <c r="AB893" s="36">
        <f>SUMIFS(рўйхат!AA:AA,рўйхат!$CY:$CY,$B$904,рўйхат!$B:$B,$C893)</f>
        <v/>
      </c>
      <c r="AC893" s="35">
        <f>SUMIFS(рўйхат!AB:AB,рўйхат!$CY:$CY,$B$904,рўйхат!$B:$B,$C893)</f>
        <v/>
      </c>
      <c r="AD893" s="36">
        <f>SUMIFS(рўйхат!AC:AC,рўйхат!$CY:$CY,$B$904,рўйхат!$B:$B,$C893)</f>
        <v/>
      </c>
      <c r="AE893" s="35">
        <f>SUMIFS(рўйхат!AD:AD,рўйхат!$CY:$CY,$B$904,рўйхат!$B:$B,$C893)</f>
        <v/>
      </c>
      <c r="AF893" s="36">
        <f>SUMIFS(рўйхат!AE:AE,рўйхат!$CY:$CY,$B$904,рўйхат!$B:$B,$C893)</f>
        <v/>
      </c>
      <c r="AG893" s="35">
        <f>SUMIFS(рўйхат!AH:AH,рўйхат!$CY:$CY,$B$904,рўйхат!$B:$B,$C893)</f>
        <v/>
      </c>
      <c r="AH893" s="36">
        <f>SUMIFS(рўйхат!AI:AI,рўйхат!$CY:$CY,$B$904,рўйхат!$B:$B,$C893)</f>
        <v/>
      </c>
      <c r="AI893" s="35">
        <f>SUMIFS(рўйхат!AJ:AJ,рўйхат!$CY:$CY,$B$904,рўйхат!$B:$B,$C893)</f>
        <v/>
      </c>
      <c r="AJ893" s="36">
        <f>SUMIFS(рўйхат!AK:AK,рўйхат!$CY:$CY,$B$904,рўйхат!$B:$B,$C893)</f>
        <v/>
      </c>
      <c r="AK893" s="35">
        <f>SUMIFS(рўйхат!AL:AL,рўйхат!$CY:$CY,$B$904,рўйхат!$B:$B,$C893)</f>
        <v/>
      </c>
      <c r="AL893" s="36">
        <f>SUMIFS(рўйхат!AM:AM,рўйхат!$CY:$CY,$B$904,рўйхат!$B:$B,$C893)</f>
        <v/>
      </c>
      <c r="AM893" s="77">
        <f>IFERROR(Q893/E893,0)</f>
        <v/>
      </c>
      <c r="AN893" s="77">
        <f>IFERROR(R893/F893,0)</f>
        <v/>
      </c>
      <c r="AO893" s="35">
        <f>SUMIFS(рўйхат!AX:AX,рўйхат!$CY:$CY,$B$904,рўйхат!$B:$B,$C893)</f>
        <v/>
      </c>
      <c r="AP893" s="36">
        <f>SUMIFS(рўйхат!AY:AY,рўйхат!$CY:$CY,$B$904,рўйхат!$B:$B,$C893)</f>
        <v/>
      </c>
      <c r="AQ893" s="35">
        <f>SUMIFS(рўйхат!AZ:AZ,рўйхат!$CY:$CY,$B$904,рўйхат!$B:$B,$C893)</f>
        <v/>
      </c>
      <c r="AR893" s="36">
        <f>SUMIFS(рўйхат!BA:BA,рўйхат!$CY:$CY,$B$904,рўйхат!$B:$B,$C893)</f>
        <v/>
      </c>
      <c r="AS893" s="35">
        <f>SUMIFS(рўйхат!BB:BB,рўйхат!$CY:$CY,$B$904,рўйхат!$B:$B,$C893)</f>
        <v/>
      </c>
      <c r="AT893" s="36">
        <f>SUMIFS(рўйхат!BC:BC,рўйхат!$CY:$CY,$B$904,рўйхат!$B:$B,$C893)</f>
        <v/>
      </c>
      <c r="AU893" s="35">
        <f>SUMIFS(рўйхат!BD:BD,рўйхат!$CY:$CY,$B$904,рўйхат!$B:$B,$C893)</f>
        <v/>
      </c>
      <c r="AV893" s="36">
        <f>SUMIFS(рўйхат!BE:BE,рўйхат!$CY:$CY,$B$904,рўйхат!$B:$B,$C893)</f>
        <v/>
      </c>
      <c r="AW893" s="35">
        <f>SUMIFS(рўйхат!BF:BF,рўйхат!$CY:$CY,$B$904,рўйхат!$B:$B,$C893)</f>
        <v/>
      </c>
      <c r="AX893" s="36">
        <f>SUMIFS(рўйхат!BG:BG,рўйхат!$CY:$CY,$B$904,рўйхат!$B:$B,$C893)</f>
        <v/>
      </c>
      <c r="AY893" s="35">
        <f>SUMIFS(рўйхат!BH:BH,рўйхат!$CY:$CY,$B$904,рўйхат!$B:$B,$C893)</f>
        <v/>
      </c>
      <c r="AZ893" s="36">
        <f>SUMIFS(рўйхат!BI:BI,рўйхат!$CY:$CY,$B$904,рўйхат!$B:$B,$C893)</f>
        <v/>
      </c>
      <c r="BA893" s="35">
        <f>SUMIFS(рўйхат!BJ:BJ,рўйхат!$CY:$CY,$B$904,рўйхат!$B:$B,$C893)</f>
        <v/>
      </c>
      <c r="BB893" s="36">
        <f>SUMIFS(рўйхат!BK:BK,рўйхат!$CY:$CY,$B$904,рўйхат!$B:$B,$C893)</f>
        <v/>
      </c>
      <c r="BC893" s="77">
        <f>IFERROR(AO893/E893,0)</f>
        <v/>
      </c>
      <c r="BD893" s="77">
        <f>IFERROR(AP893/F893,0)</f>
        <v/>
      </c>
      <c r="BE893" s="35">
        <f>SUMIFS(рўйхат!BL:BL,рўйхат!$CY:$CY,$B$904,рўйхат!$B:$B,$C893)</f>
        <v/>
      </c>
      <c r="BF893" s="36">
        <f>SUMIFS(рўйхат!BM:BM,рўйхат!$CY:$CY,$B$904,рўйхат!$B:$B,$C893)</f>
        <v/>
      </c>
      <c r="BG893" s="35">
        <f>SUMIFS(рўйхат!BN:BN,рўйхат!$CY:$CY,$B$904,рўйхат!$B:$B,$C893)</f>
        <v/>
      </c>
      <c r="BH893" s="36">
        <f>SUMIFS(рўйхат!BO:BO,рўйхат!$CY:$CY,$B$904,рўйхат!$B:$B,$C893)</f>
        <v/>
      </c>
      <c r="BI893" s="35">
        <f>SUMIFS(рўйхат!BP:BP,рўйхат!$CY:$CY,$B$904,рўйхат!$B:$B,$C893)</f>
        <v/>
      </c>
      <c r="BJ893" s="36">
        <f>SUMIFS(рўйхат!BQ:BQ,рўйхат!$CY:$CY,$B$904,рўйхат!$B:$B,$C893)</f>
        <v/>
      </c>
      <c r="BK893" s="35">
        <f>SUMIFS(рўйхат!BR:BR,рўйхат!$CY:$CY,$B$904,рўйхат!$B:$B,$C893)</f>
        <v/>
      </c>
      <c r="BL893" s="36">
        <f>SUMIFS(рўйхат!BS:BS,рўйхат!$CY:$CY,$B$904,рўйхат!$B:$B,$C893)</f>
        <v/>
      </c>
      <c r="BM893" s="35">
        <f>SUMIFS(рўйхат!BT:BT,рўйхат!$CY:$CY,$B$904,рўйхат!$B:$B,$C893)</f>
        <v/>
      </c>
      <c r="BN893" s="36">
        <f>SUMIFS(рўйхат!BU:BU,рўйхат!$CY:$CY,$B$904,рўйхат!$B:$B,$C893)</f>
        <v/>
      </c>
      <c r="BO893" s="35">
        <f>SUMIFS(рўйхат!BX:BX,рўйхат!$CY:$CY,$B$904,рўйхат!$B:$B,$C893)</f>
        <v/>
      </c>
      <c r="BP893" s="36">
        <f>SUMIFS(рўйхат!BY:BY,рўйхат!$CY:$CY,$B$904,рўйхат!$B:$B,$C893)</f>
        <v/>
      </c>
      <c r="BQ893" s="35">
        <f>SUMIFS(рўйхат!BZ:BZ,рўйхат!$CY:$CY,$B$904,рўйхат!$B:$B,$C893)</f>
        <v/>
      </c>
      <c r="BR893" s="36">
        <f>SUMIFS(рўйхат!CA:CA,рўйхат!$CY:$CY,$B$904,рўйхат!$B:$B,$C893)</f>
        <v/>
      </c>
      <c r="BS893" s="35">
        <f>SUMIFS(рўйхат!CB:CB,рўйхат!$CY:$CY,$B$904,рўйхат!$B:$B,$C893)</f>
        <v/>
      </c>
      <c r="BT893" s="36">
        <f>SUMIFS(рўйхат!CC:CC,рўйхат!$CY:$CY,$B$904,рўйхат!$B:$B,$C893)</f>
        <v/>
      </c>
      <c r="BU893" s="35">
        <f>SUMIFS(рўйхат!CD:CD,рўйхат!$CY:$CY,$B$904,рўйхат!$B:$B,$C893)</f>
        <v/>
      </c>
      <c r="BV893" s="36">
        <f>SUMIFS(рўйхат!CE:CE,рўйхат!$CY:$CY,$B$904,рўйхат!$B:$B,$C893)</f>
        <v/>
      </c>
      <c r="BW893" s="35">
        <f>SUMIFS(рўйхат!CH:CH,рўйхат!$CY:$CY,$B$904,рўйхат!$B:$B,$C893)</f>
        <v/>
      </c>
      <c r="BX893" s="36">
        <f>SUMIFS(рўйхат!CI:CI,рўйхат!$CY:$CY,$B$904,рўйхат!$B:$B,$C893)</f>
        <v/>
      </c>
      <c r="BY893" s="35">
        <f>SUMIFS(рўйхат!CJ:CJ,рўйхат!$CY:$CY,$B$904,рўйхат!$B:$B,$C893)</f>
        <v/>
      </c>
      <c r="BZ893" s="36">
        <f>SUMIFS(рўйхат!CK:CK,рўйхат!$CY:$CY,$B$904,рўйхат!$B:$B,$C893)</f>
        <v/>
      </c>
      <c r="CA893" s="35">
        <f>SUMIFS(рўйхат!CL:CL,рўйхат!$CY:$CY,$B$904,рўйхат!$B:$B,$C893)</f>
        <v/>
      </c>
      <c r="CB893" s="36">
        <f>SUMIFS(рўйхат!CM:CM,рўйхат!$CY:$CY,$B$904,рўйхат!$B:$B,$C893)</f>
        <v/>
      </c>
      <c r="CC893" s="35">
        <f>SUMIFS(рўйхат!CN:CN,рўйхат!$CY:$CY,$B$904,рўйхат!$B:$B,$C893)</f>
        <v/>
      </c>
      <c r="CD893" s="36">
        <f>SUMIFS(рўйхат!CO:CO,рўйхат!$CY:$CY,$B$904,рўйхат!$B:$B,$C893)</f>
        <v/>
      </c>
      <c r="CE893" s="77">
        <f>IFERROR(BE893/(Q893+BE893),0)</f>
        <v/>
      </c>
      <c r="CF893" s="78">
        <f>IFERROR(BF893/(R893+BF893),0)</f>
        <v/>
      </c>
      <c r="CG893" s="8">
        <f>COUNTIFS(B:B,B893)</f>
        <v/>
      </c>
    </row>
    <row r="894" hidden="1" outlineLevel="1" ht="17.1" customFormat="1" customHeight="1" s="8">
      <c r="A894" s="33" t="n"/>
      <c r="B894" s="50" t="n">
        <v>22</v>
      </c>
      <c r="C894" s="66" t="inlineStr">
        <is>
          <t>Спорт вазирлиги</t>
        </is>
      </c>
      <c r="D894" s="16" t="n"/>
      <c r="E894" s="35">
        <f>SUMIFS(рўйхат!F:F,рўйхат!$CY:$CY,$B$904,рўйхат!$B:$B,$C894)</f>
        <v/>
      </c>
      <c r="F894" s="36">
        <f>SUMIFS(рўйхат!G:G,рўйхат!$CY:$CY,$B$904,рўйхат!$B:$B,$C894)</f>
        <v/>
      </c>
      <c r="G894" s="35">
        <f>SUMIFS(рўйхат!H:H,рўйхат!$CY:$CY,$B$904,рўйхат!$B:$B,$C894)</f>
        <v/>
      </c>
      <c r="H894" s="36">
        <f>SUMIFS(рўйхат!I:I,рўйхат!$CY:$CY,$B$904,рўйхат!$B:$B,$C894)</f>
        <v/>
      </c>
      <c r="I894" s="35">
        <f>SUMIFS(рўйхат!J:J,рўйхат!$CY:$CY,$B$904,рўйхат!$B:$B,$C894)</f>
        <v/>
      </c>
      <c r="J894" s="36">
        <f>SUMIFS(рўйхат!K:K,рўйхат!$CY:$CY,$B$904,рўйхат!$B:$B,$C894)</f>
        <v/>
      </c>
      <c r="K894" s="35">
        <f>SUMIFS(рўйхат!L:L,рўйхат!$CY:$CY,$B$904,рўйхат!$B:$B,$C894)</f>
        <v/>
      </c>
      <c r="L894" s="36">
        <f>SUMIFS(рўйхат!M:M,рўйхат!$CY:$CY,$B$904,рўйхат!$B:$B,$C894)</f>
        <v/>
      </c>
      <c r="M894" s="35">
        <f>SUMIFS(рўйхат!N:N,рўйхат!$CY:$CY,$B$904,рўйхат!$B:$B,$C894)</f>
        <v/>
      </c>
      <c r="N894" s="36">
        <f>SUMIFS(рўйхат!O:O,рўйхат!$CY:$CY,$B$904,рўйхат!$B:$B,$C894)</f>
        <v/>
      </c>
      <c r="O894" s="34">
        <f>IFERROR(M894/E894,0)</f>
        <v/>
      </c>
      <c r="P894" s="34">
        <f>IFERROR(N894/F894,0)</f>
        <v/>
      </c>
      <c r="Q894" s="35">
        <f>SUMIFS(рўйхат!P:P,рўйхат!$CY:$CY,$B$904,рўйхат!$B:$B,$C894)</f>
        <v/>
      </c>
      <c r="R894" s="36">
        <f>SUMIFS(рўйхат!Q:Q,рўйхат!$CY:$CY,$B$904,рўйхат!$B:$B,$C894)</f>
        <v/>
      </c>
      <c r="S894" s="35">
        <f>SUMIFS(рўйхат!R:R,рўйхат!$CY:$CY,$B$904,рўйхат!$B:$B,$C894)</f>
        <v/>
      </c>
      <c r="T894" s="36">
        <f>SUMIFS(рўйхат!S:S,рўйхат!$CY:$CY,$B$904,рўйхат!$B:$B,$C894)</f>
        <v/>
      </c>
      <c r="U894" s="35">
        <f>SUMIFS(рўйхат!T:T,рўйхат!$CY:$CY,$B$904,рўйхат!$B:$B,$C894)</f>
        <v/>
      </c>
      <c r="V894" s="36">
        <f>SUMIFS(рўйхат!U:U,рўйхат!$CY:$CY,$B$904,рўйхат!$B:$B,$C894)</f>
        <v/>
      </c>
      <c r="W894" s="35">
        <f>SUMIFS(рўйхат!V:V,рўйхат!$CY:$CY,$B$904,рўйхат!$B:$B,$C894)</f>
        <v/>
      </c>
      <c r="X894" s="36">
        <f>SUMIFS(рўйхат!W:W,рўйхат!$CY:$CY,$B$904,рўйхат!$B:$B,$C894)</f>
        <v/>
      </c>
      <c r="Y894" s="35">
        <f>SUMIFS(рўйхат!X:X,рўйхат!$CY:$CY,$B$904,рўйхат!$B:$B,$C894)</f>
        <v/>
      </c>
      <c r="Z894" s="36">
        <f>SUMIFS(рўйхат!Y:Y,рўйхат!$CY:$CY,$B$904,рўйхат!$B:$B,$C894)</f>
        <v/>
      </c>
      <c r="AA894" s="35">
        <f>SUMIFS(рўйхат!Z:Z,рўйхат!$CY:$CY,$B$904,рўйхат!$B:$B,$C894)</f>
        <v/>
      </c>
      <c r="AB894" s="36">
        <f>SUMIFS(рўйхат!AA:AA,рўйхат!$CY:$CY,$B$904,рўйхат!$B:$B,$C894)</f>
        <v/>
      </c>
      <c r="AC894" s="35">
        <f>SUMIFS(рўйхат!AB:AB,рўйхат!$CY:$CY,$B$904,рўйхат!$B:$B,$C894)</f>
        <v/>
      </c>
      <c r="AD894" s="36">
        <f>SUMIFS(рўйхат!AC:AC,рўйхат!$CY:$CY,$B$904,рўйхат!$B:$B,$C894)</f>
        <v/>
      </c>
      <c r="AE894" s="35">
        <f>SUMIFS(рўйхат!AD:AD,рўйхат!$CY:$CY,$B$904,рўйхат!$B:$B,$C894)</f>
        <v/>
      </c>
      <c r="AF894" s="36">
        <f>SUMIFS(рўйхат!AE:AE,рўйхат!$CY:$CY,$B$904,рўйхат!$B:$B,$C894)</f>
        <v/>
      </c>
      <c r="AG894" s="35">
        <f>SUMIFS(рўйхат!AH:AH,рўйхат!$CY:$CY,$B$904,рўйхат!$B:$B,$C894)</f>
        <v/>
      </c>
      <c r="AH894" s="36">
        <f>SUMIFS(рўйхат!AI:AI,рўйхат!$CY:$CY,$B$904,рўйхат!$B:$B,$C894)</f>
        <v/>
      </c>
      <c r="AI894" s="35">
        <f>SUMIFS(рўйхат!AJ:AJ,рўйхат!$CY:$CY,$B$904,рўйхат!$B:$B,$C894)</f>
        <v/>
      </c>
      <c r="AJ894" s="36">
        <f>SUMIFS(рўйхат!AK:AK,рўйхат!$CY:$CY,$B$904,рўйхат!$B:$B,$C894)</f>
        <v/>
      </c>
      <c r="AK894" s="35">
        <f>SUMIFS(рўйхат!AL:AL,рўйхат!$CY:$CY,$B$904,рўйхат!$B:$B,$C894)</f>
        <v/>
      </c>
      <c r="AL894" s="36">
        <f>SUMIFS(рўйхат!AM:AM,рўйхат!$CY:$CY,$B$904,рўйхат!$B:$B,$C894)</f>
        <v/>
      </c>
      <c r="AM894" s="77">
        <f>IFERROR(Q894/E894,0)</f>
        <v/>
      </c>
      <c r="AN894" s="77">
        <f>IFERROR(R894/F894,0)</f>
        <v/>
      </c>
      <c r="AO894" s="35">
        <f>SUMIFS(рўйхат!AX:AX,рўйхат!$CY:$CY,$B$904,рўйхат!$B:$B,$C894)</f>
        <v/>
      </c>
      <c r="AP894" s="36">
        <f>SUMIFS(рўйхат!AY:AY,рўйхат!$CY:$CY,$B$904,рўйхат!$B:$B,$C894)</f>
        <v/>
      </c>
      <c r="AQ894" s="35">
        <f>SUMIFS(рўйхат!AZ:AZ,рўйхат!$CY:$CY,$B$904,рўйхат!$B:$B,$C894)</f>
        <v/>
      </c>
      <c r="AR894" s="36">
        <f>SUMIFS(рўйхат!BA:BA,рўйхат!$CY:$CY,$B$904,рўйхат!$B:$B,$C894)</f>
        <v/>
      </c>
      <c r="AS894" s="35">
        <f>SUMIFS(рўйхат!BB:BB,рўйхат!$CY:$CY,$B$904,рўйхат!$B:$B,$C894)</f>
        <v/>
      </c>
      <c r="AT894" s="36">
        <f>SUMIFS(рўйхат!BC:BC,рўйхат!$CY:$CY,$B$904,рўйхат!$B:$B,$C894)</f>
        <v/>
      </c>
      <c r="AU894" s="35">
        <f>SUMIFS(рўйхат!BD:BD,рўйхат!$CY:$CY,$B$904,рўйхат!$B:$B,$C894)</f>
        <v/>
      </c>
      <c r="AV894" s="36">
        <f>SUMIFS(рўйхат!BE:BE,рўйхат!$CY:$CY,$B$904,рўйхат!$B:$B,$C894)</f>
        <v/>
      </c>
      <c r="AW894" s="35">
        <f>SUMIFS(рўйхат!BF:BF,рўйхат!$CY:$CY,$B$904,рўйхат!$B:$B,$C894)</f>
        <v/>
      </c>
      <c r="AX894" s="36">
        <f>SUMIFS(рўйхат!BG:BG,рўйхат!$CY:$CY,$B$904,рўйхат!$B:$B,$C894)</f>
        <v/>
      </c>
      <c r="AY894" s="35">
        <f>SUMIFS(рўйхат!BH:BH,рўйхат!$CY:$CY,$B$904,рўйхат!$B:$B,$C894)</f>
        <v/>
      </c>
      <c r="AZ894" s="36">
        <f>SUMIFS(рўйхат!BI:BI,рўйхат!$CY:$CY,$B$904,рўйхат!$B:$B,$C894)</f>
        <v/>
      </c>
      <c r="BA894" s="35">
        <f>SUMIFS(рўйхат!BJ:BJ,рўйхат!$CY:$CY,$B$904,рўйхат!$B:$B,$C894)</f>
        <v/>
      </c>
      <c r="BB894" s="36">
        <f>SUMIFS(рўйхат!BK:BK,рўйхат!$CY:$CY,$B$904,рўйхат!$B:$B,$C894)</f>
        <v/>
      </c>
      <c r="BC894" s="77">
        <f>IFERROR(AO894/E894,0)</f>
        <v/>
      </c>
      <c r="BD894" s="77">
        <f>IFERROR(AP894/F894,0)</f>
        <v/>
      </c>
      <c r="BE894" s="35">
        <f>SUMIFS(рўйхат!BL:BL,рўйхат!$CY:$CY,$B$904,рўйхат!$B:$B,$C894)</f>
        <v/>
      </c>
      <c r="BF894" s="36">
        <f>SUMIFS(рўйхат!BM:BM,рўйхат!$CY:$CY,$B$904,рўйхат!$B:$B,$C894)</f>
        <v/>
      </c>
      <c r="BG894" s="35">
        <f>SUMIFS(рўйхат!BN:BN,рўйхат!$CY:$CY,$B$904,рўйхат!$B:$B,$C894)</f>
        <v/>
      </c>
      <c r="BH894" s="36">
        <f>SUMIFS(рўйхат!BO:BO,рўйхат!$CY:$CY,$B$904,рўйхат!$B:$B,$C894)</f>
        <v/>
      </c>
      <c r="BI894" s="35">
        <f>SUMIFS(рўйхат!BP:BP,рўйхат!$CY:$CY,$B$904,рўйхат!$B:$B,$C894)</f>
        <v/>
      </c>
      <c r="BJ894" s="36">
        <f>SUMIFS(рўйхат!BQ:BQ,рўйхат!$CY:$CY,$B$904,рўйхат!$B:$B,$C894)</f>
        <v/>
      </c>
      <c r="BK894" s="35">
        <f>SUMIFS(рўйхат!BR:BR,рўйхат!$CY:$CY,$B$904,рўйхат!$B:$B,$C894)</f>
        <v/>
      </c>
      <c r="BL894" s="36">
        <f>SUMIFS(рўйхат!BS:BS,рўйхат!$CY:$CY,$B$904,рўйхат!$B:$B,$C894)</f>
        <v/>
      </c>
      <c r="BM894" s="35">
        <f>SUMIFS(рўйхат!BT:BT,рўйхат!$CY:$CY,$B$904,рўйхат!$B:$B,$C894)</f>
        <v/>
      </c>
      <c r="BN894" s="36">
        <f>SUMIFS(рўйхат!BU:BU,рўйхат!$CY:$CY,$B$904,рўйхат!$B:$B,$C894)</f>
        <v/>
      </c>
      <c r="BO894" s="35">
        <f>SUMIFS(рўйхат!BX:BX,рўйхат!$CY:$CY,$B$904,рўйхат!$B:$B,$C894)</f>
        <v/>
      </c>
      <c r="BP894" s="36">
        <f>SUMIFS(рўйхат!BY:BY,рўйхат!$CY:$CY,$B$904,рўйхат!$B:$B,$C894)</f>
        <v/>
      </c>
      <c r="BQ894" s="35">
        <f>SUMIFS(рўйхат!BZ:BZ,рўйхат!$CY:$CY,$B$904,рўйхат!$B:$B,$C894)</f>
        <v/>
      </c>
      <c r="BR894" s="36">
        <f>SUMIFS(рўйхат!CA:CA,рўйхат!$CY:$CY,$B$904,рўйхат!$B:$B,$C894)</f>
        <v/>
      </c>
      <c r="BS894" s="35">
        <f>SUMIFS(рўйхат!CB:CB,рўйхат!$CY:$CY,$B$904,рўйхат!$B:$B,$C894)</f>
        <v/>
      </c>
      <c r="BT894" s="36">
        <f>SUMIFS(рўйхат!CC:CC,рўйхат!$CY:$CY,$B$904,рўйхат!$B:$B,$C894)</f>
        <v/>
      </c>
      <c r="BU894" s="35">
        <f>SUMIFS(рўйхат!CD:CD,рўйхат!$CY:$CY,$B$904,рўйхат!$B:$B,$C894)</f>
        <v/>
      </c>
      <c r="BV894" s="36">
        <f>SUMIFS(рўйхат!CE:CE,рўйхат!$CY:$CY,$B$904,рўйхат!$B:$B,$C894)</f>
        <v/>
      </c>
      <c r="BW894" s="35">
        <f>SUMIFS(рўйхат!CH:CH,рўйхат!$CY:$CY,$B$904,рўйхат!$B:$B,$C894)</f>
        <v/>
      </c>
      <c r="BX894" s="36">
        <f>SUMIFS(рўйхат!CI:CI,рўйхат!$CY:$CY,$B$904,рўйхат!$B:$B,$C894)</f>
        <v/>
      </c>
      <c r="BY894" s="35">
        <f>SUMIFS(рўйхат!CJ:CJ,рўйхат!$CY:$CY,$B$904,рўйхат!$B:$B,$C894)</f>
        <v/>
      </c>
      <c r="BZ894" s="36">
        <f>SUMIFS(рўйхат!CK:CK,рўйхат!$CY:$CY,$B$904,рўйхат!$B:$B,$C894)</f>
        <v/>
      </c>
      <c r="CA894" s="35">
        <f>SUMIFS(рўйхат!CL:CL,рўйхат!$CY:$CY,$B$904,рўйхат!$B:$B,$C894)</f>
        <v/>
      </c>
      <c r="CB894" s="36">
        <f>SUMIFS(рўйхат!CM:CM,рўйхат!$CY:$CY,$B$904,рўйхат!$B:$B,$C894)</f>
        <v/>
      </c>
      <c r="CC894" s="35">
        <f>SUMIFS(рўйхат!CN:CN,рўйхат!$CY:$CY,$B$904,рўйхат!$B:$B,$C894)</f>
        <v/>
      </c>
      <c r="CD894" s="36">
        <f>SUMIFS(рўйхат!CO:CO,рўйхат!$CY:$CY,$B$904,рўйхат!$B:$B,$C894)</f>
        <v/>
      </c>
      <c r="CE894" s="77">
        <f>IFERROR(BE894/(Q894+BE894),0)</f>
        <v/>
      </c>
      <c r="CF894" s="78">
        <f>IFERROR(BF894/(R894+BF894),0)</f>
        <v/>
      </c>
      <c r="CG894" s="8">
        <f>COUNTIFS(B:B,B894)</f>
        <v/>
      </c>
    </row>
    <row r="895" hidden="1" outlineLevel="1" ht="17.1" customFormat="1" customHeight="1" s="8">
      <c r="A895" s="33" t="n"/>
      <c r="B895" s="50" t="n">
        <v>23</v>
      </c>
      <c r="C895" s="66" t="inlineStr">
        <is>
          <t>Сув хўжалиги вазирлиги</t>
        </is>
      </c>
      <c r="D895" s="16" t="n"/>
      <c r="E895" s="35">
        <f>SUMIFS(рўйхат!F:F,рўйхат!$CY:$CY,$B$904,рўйхат!$B:$B,$C895)</f>
        <v/>
      </c>
      <c r="F895" s="36">
        <f>SUMIFS(рўйхат!G:G,рўйхат!$CY:$CY,$B$904,рўйхат!$B:$B,$C895)</f>
        <v/>
      </c>
      <c r="G895" s="35">
        <f>SUMIFS(рўйхат!H:H,рўйхат!$CY:$CY,$B$904,рўйхат!$B:$B,$C895)</f>
        <v/>
      </c>
      <c r="H895" s="36">
        <f>SUMIFS(рўйхат!I:I,рўйхат!$CY:$CY,$B$904,рўйхат!$B:$B,$C895)</f>
        <v/>
      </c>
      <c r="I895" s="35">
        <f>SUMIFS(рўйхат!J:J,рўйхат!$CY:$CY,$B$904,рўйхат!$B:$B,$C895)</f>
        <v/>
      </c>
      <c r="J895" s="36">
        <f>SUMIFS(рўйхат!K:K,рўйхат!$CY:$CY,$B$904,рўйхат!$B:$B,$C895)</f>
        <v/>
      </c>
      <c r="K895" s="35">
        <f>SUMIFS(рўйхат!L:L,рўйхат!$CY:$CY,$B$904,рўйхат!$B:$B,$C895)</f>
        <v/>
      </c>
      <c r="L895" s="36">
        <f>SUMIFS(рўйхат!M:M,рўйхат!$CY:$CY,$B$904,рўйхат!$B:$B,$C895)</f>
        <v/>
      </c>
      <c r="M895" s="35">
        <f>SUMIFS(рўйхат!N:N,рўйхат!$CY:$CY,$B$904,рўйхат!$B:$B,$C895)</f>
        <v/>
      </c>
      <c r="N895" s="36">
        <f>SUMIFS(рўйхат!O:O,рўйхат!$CY:$CY,$B$904,рўйхат!$B:$B,$C895)</f>
        <v/>
      </c>
      <c r="O895" s="34">
        <f>IFERROR(M895/E895,0)</f>
        <v/>
      </c>
      <c r="P895" s="34">
        <f>IFERROR(N895/F895,0)</f>
        <v/>
      </c>
      <c r="Q895" s="35">
        <f>SUMIFS(рўйхат!P:P,рўйхат!$CY:$CY,$B$904,рўйхат!$B:$B,$C895)</f>
        <v/>
      </c>
      <c r="R895" s="36">
        <f>SUMIFS(рўйхат!Q:Q,рўйхат!$CY:$CY,$B$904,рўйхат!$B:$B,$C895)</f>
        <v/>
      </c>
      <c r="S895" s="35">
        <f>SUMIFS(рўйхат!R:R,рўйхат!$CY:$CY,$B$904,рўйхат!$B:$B,$C895)</f>
        <v/>
      </c>
      <c r="T895" s="36">
        <f>SUMIFS(рўйхат!S:S,рўйхат!$CY:$CY,$B$904,рўйхат!$B:$B,$C895)</f>
        <v/>
      </c>
      <c r="U895" s="35">
        <f>SUMIFS(рўйхат!T:T,рўйхат!$CY:$CY,$B$904,рўйхат!$B:$B,$C895)</f>
        <v/>
      </c>
      <c r="V895" s="36">
        <f>SUMIFS(рўйхат!U:U,рўйхат!$CY:$CY,$B$904,рўйхат!$B:$B,$C895)</f>
        <v/>
      </c>
      <c r="W895" s="35">
        <f>SUMIFS(рўйхат!V:V,рўйхат!$CY:$CY,$B$904,рўйхат!$B:$B,$C895)</f>
        <v/>
      </c>
      <c r="X895" s="36">
        <f>SUMIFS(рўйхат!W:W,рўйхат!$CY:$CY,$B$904,рўйхат!$B:$B,$C895)</f>
        <v/>
      </c>
      <c r="Y895" s="35">
        <f>SUMIFS(рўйхат!X:X,рўйхат!$CY:$CY,$B$904,рўйхат!$B:$B,$C895)</f>
        <v/>
      </c>
      <c r="Z895" s="36">
        <f>SUMIFS(рўйхат!Y:Y,рўйхат!$CY:$CY,$B$904,рўйхат!$B:$B,$C895)</f>
        <v/>
      </c>
      <c r="AA895" s="35">
        <f>SUMIFS(рўйхат!Z:Z,рўйхат!$CY:$CY,$B$904,рўйхат!$B:$B,$C895)</f>
        <v/>
      </c>
      <c r="AB895" s="36">
        <f>SUMIFS(рўйхат!AA:AA,рўйхат!$CY:$CY,$B$904,рўйхат!$B:$B,$C895)</f>
        <v/>
      </c>
      <c r="AC895" s="35">
        <f>SUMIFS(рўйхат!AB:AB,рўйхат!$CY:$CY,$B$904,рўйхат!$B:$B,$C895)</f>
        <v/>
      </c>
      <c r="AD895" s="36">
        <f>SUMIFS(рўйхат!AC:AC,рўйхат!$CY:$CY,$B$904,рўйхат!$B:$B,$C895)</f>
        <v/>
      </c>
      <c r="AE895" s="35">
        <f>SUMIFS(рўйхат!AD:AD,рўйхат!$CY:$CY,$B$904,рўйхат!$B:$B,$C895)</f>
        <v/>
      </c>
      <c r="AF895" s="36">
        <f>SUMIFS(рўйхат!AE:AE,рўйхат!$CY:$CY,$B$904,рўйхат!$B:$B,$C895)</f>
        <v/>
      </c>
      <c r="AG895" s="35">
        <f>SUMIFS(рўйхат!AH:AH,рўйхат!$CY:$CY,$B$904,рўйхат!$B:$B,$C895)</f>
        <v/>
      </c>
      <c r="AH895" s="36">
        <f>SUMIFS(рўйхат!AI:AI,рўйхат!$CY:$CY,$B$904,рўйхат!$B:$B,$C895)</f>
        <v/>
      </c>
      <c r="AI895" s="35">
        <f>SUMIFS(рўйхат!AJ:AJ,рўйхат!$CY:$CY,$B$904,рўйхат!$B:$B,$C895)</f>
        <v/>
      </c>
      <c r="AJ895" s="36">
        <f>SUMIFS(рўйхат!AK:AK,рўйхат!$CY:$CY,$B$904,рўйхат!$B:$B,$C895)</f>
        <v/>
      </c>
      <c r="AK895" s="35">
        <f>SUMIFS(рўйхат!AL:AL,рўйхат!$CY:$CY,$B$904,рўйхат!$B:$B,$C895)</f>
        <v/>
      </c>
      <c r="AL895" s="36">
        <f>SUMIFS(рўйхат!AM:AM,рўйхат!$CY:$CY,$B$904,рўйхат!$B:$B,$C895)</f>
        <v/>
      </c>
      <c r="AM895" s="77">
        <f>IFERROR(Q895/E895,0)</f>
        <v/>
      </c>
      <c r="AN895" s="77">
        <f>IFERROR(R895/F895,0)</f>
        <v/>
      </c>
      <c r="AO895" s="35">
        <f>SUMIFS(рўйхат!AX:AX,рўйхат!$CY:$CY,$B$904,рўйхат!$B:$B,$C895)</f>
        <v/>
      </c>
      <c r="AP895" s="36">
        <f>SUMIFS(рўйхат!AY:AY,рўйхат!$CY:$CY,$B$904,рўйхат!$B:$B,$C895)</f>
        <v/>
      </c>
      <c r="AQ895" s="35">
        <f>SUMIFS(рўйхат!AZ:AZ,рўйхат!$CY:$CY,$B$904,рўйхат!$B:$B,$C895)</f>
        <v/>
      </c>
      <c r="AR895" s="36">
        <f>SUMIFS(рўйхат!BA:BA,рўйхат!$CY:$CY,$B$904,рўйхат!$B:$B,$C895)</f>
        <v/>
      </c>
      <c r="AS895" s="35">
        <f>SUMIFS(рўйхат!BB:BB,рўйхат!$CY:$CY,$B$904,рўйхат!$B:$B,$C895)</f>
        <v/>
      </c>
      <c r="AT895" s="36">
        <f>SUMIFS(рўйхат!BC:BC,рўйхат!$CY:$CY,$B$904,рўйхат!$B:$B,$C895)</f>
        <v/>
      </c>
      <c r="AU895" s="35">
        <f>SUMIFS(рўйхат!BD:BD,рўйхат!$CY:$CY,$B$904,рўйхат!$B:$B,$C895)</f>
        <v/>
      </c>
      <c r="AV895" s="36">
        <f>SUMIFS(рўйхат!BE:BE,рўйхат!$CY:$CY,$B$904,рўйхат!$B:$B,$C895)</f>
        <v/>
      </c>
      <c r="AW895" s="35">
        <f>SUMIFS(рўйхат!BF:BF,рўйхат!$CY:$CY,$B$904,рўйхат!$B:$B,$C895)</f>
        <v/>
      </c>
      <c r="AX895" s="36">
        <f>SUMIFS(рўйхат!BG:BG,рўйхат!$CY:$CY,$B$904,рўйхат!$B:$B,$C895)</f>
        <v/>
      </c>
      <c r="AY895" s="35">
        <f>SUMIFS(рўйхат!BH:BH,рўйхат!$CY:$CY,$B$904,рўйхат!$B:$B,$C895)</f>
        <v/>
      </c>
      <c r="AZ895" s="36">
        <f>SUMIFS(рўйхат!BI:BI,рўйхат!$CY:$CY,$B$904,рўйхат!$B:$B,$C895)</f>
        <v/>
      </c>
      <c r="BA895" s="35">
        <f>SUMIFS(рўйхат!BJ:BJ,рўйхат!$CY:$CY,$B$904,рўйхат!$B:$B,$C895)</f>
        <v/>
      </c>
      <c r="BB895" s="36">
        <f>SUMIFS(рўйхат!BK:BK,рўйхат!$CY:$CY,$B$904,рўйхат!$B:$B,$C895)</f>
        <v/>
      </c>
      <c r="BC895" s="77">
        <f>IFERROR(AO895/E895,0)</f>
        <v/>
      </c>
      <c r="BD895" s="77">
        <f>IFERROR(AP895/F895,0)</f>
        <v/>
      </c>
      <c r="BE895" s="35">
        <f>SUMIFS(рўйхат!BL:BL,рўйхат!$CY:$CY,$B$904,рўйхат!$B:$B,$C895)</f>
        <v/>
      </c>
      <c r="BF895" s="36">
        <f>SUMIFS(рўйхат!BM:BM,рўйхат!$CY:$CY,$B$904,рўйхат!$B:$B,$C895)</f>
        <v/>
      </c>
      <c r="BG895" s="35">
        <f>SUMIFS(рўйхат!BN:BN,рўйхат!$CY:$CY,$B$904,рўйхат!$B:$B,$C895)</f>
        <v/>
      </c>
      <c r="BH895" s="36">
        <f>SUMIFS(рўйхат!BO:BO,рўйхат!$CY:$CY,$B$904,рўйхат!$B:$B,$C895)</f>
        <v/>
      </c>
      <c r="BI895" s="35">
        <f>SUMIFS(рўйхат!BP:BP,рўйхат!$CY:$CY,$B$904,рўйхат!$B:$B,$C895)</f>
        <v/>
      </c>
      <c r="BJ895" s="36">
        <f>SUMIFS(рўйхат!BQ:BQ,рўйхат!$CY:$CY,$B$904,рўйхат!$B:$B,$C895)</f>
        <v/>
      </c>
      <c r="BK895" s="35">
        <f>SUMIFS(рўйхат!BR:BR,рўйхат!$CY:$CY,$B$904,рўйхат!$B:$B,$C895)</f>
        <v/>
      </c>
      <c r="BL895" s="36">
        <f>SUMIFS(рўйхат!BS:BS,рўйхат!$CY:$CY,$B$904,рўйхат!$B:$B,$C895)</f>
        <v/>
      </c>
      <c r="BM895" s="35">
        <f>SUMIFS(рўйхат!BT:BT,рўйхат!$CY:$CY,$B$904,рўйхат!$B:$B,$C895)</f>
        <v/>
      </c>
      <c r="BN895" s="36">
        <f>SUMIFS(рўйхат!BU:BU,рўйхат!$CY:$CY,$B$904,рўйхат!$B:$B,$C895)</f>
        <v/>
      </c>
      <c r="BO895" s="35">
        <f>SUMIFS(рўйхат!BX:BX,рўйхат!$CY:$CY,$B$904,рўйхат!$B:$B,$C895)</f>
        <v/>
      </c>
      <c r="BP895" s="36">
        <f>SUMIFS(рўйхат!BY:BY,рўйхат!$CY:$CY,$B$904,рўйхат!$B:$B,$C895)</f>
        <v/>
      </c>
      <c r="BQ895" s="35">
        <f>SUMIFS(рўйхат!BZ:BZ,рўйхат!$CY:$CY,$B$904,рўйхат!$B:$B,$C895)</f>
        <v/>
      </c>
      <c r="BR895" s="36">
        <f>SUMIFS(рўйхат!CA:CA,рўйхат!$CY:$CY,$B$904,рўйхат!$B:$B,$C895)</f>
        <v/>
      </c>
      <c r="BS895" s="35">
        <f>SUMIFS(рўйхат!CB:CB,рўйхат!$CY:$CY,$B$904,рўйхат!$B:$B,$C895)</f>
        <v/>
      </c>
      <c r="BT895" s="36">
        <f>SUMIFS(рўйхат!CC:CC,рўйхат!$CY:$CY,$B$904,рўйхат!$B:$B,$C895)</f>
        <v/>
      </c>
      <c r="BU895" s="35">
        <f>SUMIFS(рўйхат!CD:CD,рўйхат!$CY:$CY,$B$904,рўйхат!$B:$B,$C895)</f>
        <v/>
      </c>
      <c r="BV895" s="36">
        <f>SUMIFS(рўйхат!CE:CE,рўйхат!$CY:$CY,$B$904,рўйхат!$B:$B,$C895)</f>
        <v/>
      </c>
      <c r="BW895" s="35">
        <f>SUMIFS(рўйхат!CH:CH,рўйхат!$CY:$CY,$B$904,рўйхат!$B:$B,$C895)</f>
        <v/>
      </c>
      <c r="BX895" s="36">
        <f>SUMIFS(рўйхат!CI:CI,рўйхат!$CY:$CY,$B$904,рўйхат!$B:$B,$C895)</f>
        <v/>
      </c>
      <c r="BY895" s="35">
        <f>SUMIFS(рўйхат!CJ:CJ,рўйхат!$CY:$CY,$B$904,рўйхат!$B:$B,$C895)</f>
        <v/>
      </c>
      <c r="BZ895" s="36">
        <f>SUMIFS(рўйхат!CK:CK,рўйхат!$CY:$CY,$B$904,рўйхат!$B:$B,$C895)</f>
        <v/>
      </c>
      <c r="CA895" s="35">
        <f>SUMIFS(рўйхат!CL:CL,рўйхат!$CY:$CY,$B$904,рўйхат!$B:$B,$C895)</f>
        <v/>
      </c>
      <c r="CB895" s="36">
        <f>SUMIFS(рўйхат!CM:CM,рўйхат!$CY:$CY,$B$904,рўйхат!$B:$B,$C895)</f>
        <v/>
      </c>
      <c r="CC895" s="35">
        <f>SUMIFS(рўйхат!CN:CN,рўйхат!$CY:$CY,$B$904,рўйхат!$B:$B,$C895)</f>
        <v/>
      </c>
      <c r="CD895" s="36">
        <f>SUMIFS(рўйхат!CO:CO,рўйхат!$CY:$CY,$B$904,рўйхат!$B:$B,$C895)</f>
        <v/>
      </c>
      <c r="CE895" s="77">
        <f>IFERROR(BE895/(Q895+BE895),0)</f>
        <v/>
      </c>
      <c r="CF895" s="78">
        <f>IFERROR(BF895/(R895+BF895),0)</f>
        <v/>
      </c>
      <c r="CG895" s="8">
        <f>COUNTIFS(B:B,B895)</f>
        <v/>
      </c>
    </row>
    <row r="896" hidden="1" outlineLevel="1" ht="17.1" customFormat="1" customHeight="1" s="8">
      <c r="A896" s="33" t="n"/>
      <c r="B896" s="50" t="n">
        <v>24</v>
      </c>
      <c r="C896" s="66" t="inlineStr">
        <is>
          <t>Ташқи ишлар вазирлиги</t>
        </is>
      </c>
      <c r="D896" s="16" t="n"/>
      <c r="E896" s="35">
        <f>SUMIFS(рўйхат!F:F,рўйхат!$CY:$CY,$B$904,рўйхат!$B:$B,$C896)</f>
        <v/>
      </c>
      <c r="F896" s="36">
        <f>SUMIFS(рўйхат!G:G,рўйхат!$CY:$CY,$B$904,рўйхат!$B:$B,$C896)</f>
        <v/>
      </c>
      <c r="G896" s="35">
        <f>SUMIFS(рўйхат!H:H,рўйхат!$CY:$CY,$B$904,рўйхат!$B:$B,$C896)</f>
        <v/>
      </c>
      <c r="H896" s="36">
        <f>SUMIFS(рўйхат!I:I,рўйхат!$CY:$CY,$B$904,рўйхат!$B:$B,$C896)</f>
        <v/>
      </c>
      <c r="I896" s="35">
        <f>SUMIFS(рўйхат!J:J,рўйхат!$CY:$CY,$B$904,рўйхат!$B:$B,$C896)</f>
        <v/>
      </c>
      <c r="J896" s="36">
        <f>SUMIFS(рўйхат!K:K,рўйхат!$CY:$CY,$B$904,рўйхат!$B:$B,$C896)</f>
        <v/>
      </c>
      <c r="K896" s="35">
        <f>SUMIFS(рўйхат!L:L,рўйхат!$CY:$CY,$B$904,рўйхат!$B:$B,$C896)</f>
        <v/>
      </c>
      <c r="L896" s="36">
        <f>SUMIFS(рўйхат!M:M,рўйхат!$CY:$CY,$B$904,рўйхат!$B:$B,$C896)</f>
        <v/>
      </c>
      <c r="M896" s="35">
        <f>SUMIFS(рўйхат!N:N,рўйхат!$CY:$CY,$B$904,рўйхат!$B:$B,$C896)</f>
        <v/>
      </c>
      <c r="N896" s="36">
        <f>SUMIFS(рўйхат!O:O,рўйхат!$CY:$CY,$B$904,рўйхат!$B:$B,$C896)</f>
        <v/>
      </c>
      <c r="O896" s="34">
        <f>IFERROR(M896/E896,0)</f>
        <v/>
      </c>
      <c r="P896" s="34">
        <f>IFERROR(N896/F896,0)</f>
        <v/>
      </c>
      <c r="Q896" s="35">
        <f>SUMIFS(рўйхат!P:P,рўйхат!$CY:$CY,$B$904,рўйхат!$B:$B,$C896)</f>
        <v/>
      </c>
      <c r="R896" s="36">
        <f>SUMIFS(рўйхат!Q:Q,рўйхат!$CY:$CY,$B$904,рўйхат!$B:$B,$C896)</f>
        <v/>
      </c>
      <c r="S896" s="35">
        <f>SUMIFS(рўйхат!R:R,рўйхат!$CY:$CY,$B$904,рўйхат!$B:$B,$C896)</f>
        <v/>
      </c>
      <c r="T896" s="36">
        <f>SUMIFS(рўйхат!S:S,рўйхат!$CY:$CY,$B$904,рўйхат!$B:$B,$C896)</f>
        <v/>
      </c>
      <c r="U896" s="35">
        <f>SUMIFS(рўйхат!T:T,рўйхат!$CY:$CY,$B$904,рўйхат!$B:$B,$C896)</f>
        <v/>
      </c>
      <c r="V896" s="36">
        <f>SUMIFS(рўйхат!U:U,рўйхат!$CY:$CY,$B$904,рўйхат!$B:$B,$C896)</f>
        <v/>
      </c>
      <c r="W896" s="35">
        <f>SUMIFS(рўйхат!V:V,рўйхат!$CY:$CY,$B$904,рўйхат!$B:$B,$C896)</f>
        <v/>
      </c>
      <c r="X896" s="36">
        <f>SUMIFS(рўйхат!W:W,рўйхат!$CY:$CY,$B$904,рўйхат!$B:$B,$C896)</f>
        <v/>
      </c>
      <c r="Y896" s="35">
        <f>SUMIFS(рўйхат!X:X,рўйхат!$CY:$CY,$B$904,рўйхат!$B:$B,$C896)</f>
        <v/>
      </c>
      <c r="Z896" s="36">
        <f>SUMIFS(рўйхат!Y:Y,рўйхат!$CY:$CY,$B$904,рўйхат!$B:$B,$C896)</f>
        <v/>
      </c>
      <c r="AA896" s="35">
        <f>SUMIFS(рўйхат!Z:Z,рўйхат!$CY:$CY,$B$904,рўйхат!$B:$B,$C896)</f>
        <v/>
      </c>
      <c r="AB896" s="36">
        <f>SUMIFS(рўйхат!AA:AA,рўйхат!$CY:$CY,$B$904,рўйхат!$B:$B,$C896)</f>
        <v/>
      </c>
      <c r="AC896" s="35">
        <f>SUMIFS(рўйхат!AB:AB,рўйхат!$CY:$CY,$B$904,рўйхат!$B:$B,$C896)</f>
        <v/>
      </c>
      <c r="AD896" s="36">
        <f>SUMIFS(рўйхат!AC:AC,рўйхат!$CY:$CY,$B$904,рўйхат!$B:$B,$C896)</f>
        <v/>
      </c>
      <c r="AE896" s="35">
        <f>SUMIFS(рўйхат!AD:AD,рўйхат!$CY:$CY,$B$904,рўйхат!$B:$B,$C896)</f>
        <v/>
      </c>
      <c r="AF896" s="36">
        <f>SUMIFS(рўйхат!AE:AE,рўйхат!$CY:$CY,$B$904,рўйхат!$B:$B,$C896)</f>
        <v/>
      </c>
      <c r="AG896" s="35">
        <f>SUMIFS(рўйхат!AH:AH,рўйхат!$CY:$CY,$B$904,рўйхат!$B:$B,$C896)</f>
        <v/>
      </c>
      <c r="AH896" s="36">
        <f>SUMIFS(рўйхат!AI:AI,рўйхат!$CY:$CY,$B$904,рўйхат!$B:$B,$C896)</f>
        <v/>
      </c>
      <c r="AI896" s="35">
        <f>SUMIFS(рўйхат!AJ:AJ,рўйхат!$CY:$CY,$B$904,рўйхат!$B:$B,$C896)</f>
        <v/>
      </c>
      <c r="AJ896" s="36">
        <f>SUMIFS(рўйхат!AK:AK,рўйхат!$CY:$CY,$B$904,рўйхат!$B:$B,$C896)</f>
        <v/>
      </c>
      <c r="AK896" s="35">
        <f>SUMIFS(рўйхат!AL:AL,рўйхат!$CY:$CY,$B$904,рўйхат!$B:$B,$C896)</f>
        <v/>
      </c>
      <c r="AL896" s="36">
        <f>SUMIFS(рўйхат!AM:AM,рўйхат!$CY:$CY,$B$904,рўйхат!$B:$B,$C896)</f>
        <v/>
      </c>
      <c r="AM896" s="77">
        <f>IFERROR(Q896/E896,0)</f>
        <v/>
      </c>
      <c r="AN896" s="77">
        <f>IFERROR(R896/F896,0)</f>
        <v/>
      </c>
      <c r="AO896" s="35">
        <f>SUMIFS(рўйхат!AX:AX,рўйхат!$CY:$CY,$B$904,рўйхат!$B:$B,$C896)</f>
        <v/>
      </c>
      <c r="AP896" s="36">
        <f>SUMIFS(рўйхат!AY:AY,рўйхат!$CY:$CY,$B$904,рўйхат!$B:$B,$C896)</f>
        <v/>
      </c>
      <c r="AQ896" s="35">
        <f>SUMIFS(рўйхат!AZ:AZ,рўйхат!$CY:$CY,$B$904,рўйхат!$B:$B,$C896)</f>
        <v/>
      </c>
      <c r="AR896" s="36">
        <f>SUMIFS(рўйхат!BA:BA,рўйхат!$CY:$CY,$B$904,рўйхат!$B:$B,$C896)</f>
        <v/>
      </c>
      <c r="AS896" s="35">
        <f>SUMIFS(рўйхат!BB:BB,рўйхат!$CY:$CY,$B$904,рўйхат!$B:$B,$C896)</f>
        <v/>
      </c>
      <c r="AT896" s="36">
        <f>SUMIFS(рўйхат!BC:BC,рўйхат!$CY:$CY,$B$904,рўйхат!$B:$B,$C896)</f>
        <v/>
      </c>
      <c r="AU896" s="35">
        <f>SUMIFS(рўйхат!BD:BD,рўйхат!$CY:$CY,$B$904,рўйхат!$B:$B,$C896)</f>
        <v/>
      </c>
      <c r="AV896" s="36">
        <f>SUMIFS(рўйхат!BE:BE,рўйхат!$CY:$CY,$B$904,рўйхат!$B:$B,$C896)</f>
        <v/>
      </c>
      <c r="AW896" s="35">
        <f>SUMIFS(рўйхат!BF:BF,рўйхат!$CY:$CY,$B$904,рўйхат!$B:$B,$C896)</f>
        <v/>
      </c>
      <c r="AX896" s="36">
        <f>SUMIFS(рўйхат!BG:BG,рўйхат!$CY:$CY,$B$904,рўйхат!$B:$B,$C896)</f>
        <v/>
      </c>
      <c r="AY896" s="35">
        <f>SUMIFS(рўйхат!BH:BH,рўйхат!$CY:$CY,$B$904,рўйхат!$B:$B,$C896)</f>
        <v/>
      </c>
      <c r="AZ896" s="36">
        <f>SUMIFS(рўйхат!BI:BI,рўйхат!$CY:$CY,$B$904,рўйхат!$B:$B,$C896)</f>
        <v/>
      </c>
      <c r="BA896" s="35">
        <f>SUMIFS(рўйхат!BJ:BJ,рўйхат!$CY:$CY,$B$904,рўйхат!$B:$B,$C896)</f>
        <v/>
      </c>
      <c r="BB896" s="36">
        <f>SUMIFS(рўйхат!BK:BK,рўйхат!$CY:$CY,$B$904,рўйхат!$B:$B,$C896)</f>
        <v/>
      </c>
      <c r="BC896" s="77">
        <f>IFERROR(AO896/E896,0)</f>
        <v/>
      </c>
      <c r="BD896" s="77">
        <f>IFERROR(AP896/F896,0)</f>
        <v/>
      </c>
      <c r="BE896" s="35">
        <f>SUMIFS(рўйхат!BL:BL,рўйхат!$CY:$CY,$B$904,рўйхат!$B:$B,$C896)</f>
        <v/>
      </c>
      <c r="BF896" s="36">
        <f>SUMIFS(рўйхат!BM:BM,рўйхат!$CY:$CY,$B$904,рўйхат!$B:$B,$C896)</f>
        <v/>
      </c>
      <c r="BG896" s="35">
        <f>SUMIFS(рўйхат!BN:BN,рўйхат!$CY:$CY,$B$904,рўйхат!$B:$B,$C896)</f>
        <v/>
      </c>
      <c r="BH896" s="36">
        <f>SUMIFS(рўйхат!BO:BO,рўйхат!$CY:$CY,$B$904,рўйхат!$B:$B,$C896)</f>
        <v/>
      </c>
      <c r="BI896" s="35">
        <f>SUMIFS(рўйхат!BP:BP,рўйхат!$CY:$CY,$B$904,рўйхат!$B:$B,$C896)</f>
        <v/>
      </c>
      <c r="BJ896" s="36">
        <f>SUMIFS(рўйхат!BQ:BQ,рўйхат!$CY:$CY,$B$904,рўйхат!$B:$B,$C896)</f>
        <v/>
      </c>
      <c r="BK896" s="35">
        <f>SUMIFS(рўйхат!BR:BR,рўйхат!$CY:$CY,$B$904,рўйхат!$B:$B,$C896)</f>
        <v/>
      </c>
      <c r="BL896" s="36">
        <f>SUMIFS(рўйхат!BS:BS,рўйхат!$CY:$CY,$B$904,рўйхат!$B:$B,$C896)</f>
        <v/>
      </c>
      <c r="BM896" s="35">
        <f>SUMIFS(рўйхат!BT:BT,рўйхат!$CY:$CY,$B$904,рўйхат!$B:$B,$C896)</f>
        <v/>
      </c>
      <c r="BN896" s="36">
        <f>SUMIFS(рўйхат!BU:BU,рўйхат!$CY:$CY,$B$904,рўйхат!$B:$B,$C896)</f>
        <v/>
      </c>
      <c r="BO896" s="35">
        <f>SUMIFS(рўйхат!BX:BX,рўйхат!$CY:$CY,$B$904,рўйхат!$B:$B,$C896)</f>
        <v/>
      </c>
      <c r="BP896" s="36">
        <f>SUMIFS(рўйхат!BY:BY,рўйхат!$CY:$CY,$B$904,рўйхат!$B:$B,$C896)</f>
        <v/>
      </c>
      <c r="BQ896" s="35">
        <f>SUMIFS(рўйхат!BZ:BZ,рўйхат!$CY:$CY,$B$904,рўйхат!$B:$B,$C896)</f>
        <v/>
      </c>
      <c r="BR896" s="36">
        <f>SUMIFS(рўйхат!CA:CA,рўйхат!$CY:$CY,$B$904,рўйхат!$B:$B,$C896)</f>
        <v/>
      </c>
      <c r="BS896" s="35">
        <f>SUMIFS(рўйхат!CB:CB,рўйхат!$CY:$CY,$B$904,рўйхат!$B:$B,$C896)</f>
        <v/>
      </c>
      <c r="BT896" s="36">
        <f>SUMIFS(рўйхат!CC:CC,рўйхат!$CY:$CY,$B$904,рўйхат!$B:$B,$C896)</f>
        <v/>
      </c>
      <c r="BU896" s="35">
        <f>SUMIFS(рўйхат!CD:CD,рўйхат!$CY:$CY,$B$904,рўйхат!$B:$B,$C896)</f>
        <v/>
      </c>
      <c r="BV896" s="36">
        <f>SUMIFS(рўйхат!CE:CE,рўйхат!$CY:$CY,$B$904,рўйхат!$B:$B,$C896)</f>
        <v/>
      </c>
      <c r="BW896" s="35">
        <f>SUMIFS(рўйхат!CH:CH,рўйхат!$CY:$CY,$B$904,рўйхат!$B:$B,$C896)</f>
        <v/>
      </c>
      <c r="BX896" s="36">
        <f>SUMIFS(рўйхат!CI:CI,рўйхат!$CY:$CY,$B$904,рўйхат!$B:$B,$C896)</f>
        <v/>
      </c>
      <c r="BY896" s="35">
        <f>SUMIFS(рўйхат!CJ:CJ,рўйхат!$CY:$CY,$B$904,рўйхат!$B:$B,$C896)</f>
        <v/>
      </c>
      <c r="BZ896" s="36">
        <f>SUMIFS(рўйхат!CK:CK,рўйхат!$CY:$CY,$B$904,рўйхат!$B:$B,$C896)</f>
        <v/>
      </c>
      <c r="CA896" s="35">
        <f>SUMIFS(рўйхат!CL:CL,рўйхат!$CY:$CY,$B$904,рўйхат!$B:$B,$C896)</f>
        <v/>
      </c>
      <c r="CB896" s="36">
        <f>SUMIFS(рўйхат!CM:CM,рўйхат!$CY:$CY,$B$904,рўйхат!$B:$B,$C896)</f>
        <v/>
      </c>
      <c r="CC896" s="35">
        <f>SUMIFS(рўйхат!CN:CN,рўйхат!$CY:$CY,$B$904,рўйхат!$B:$B,$C896)</f>
        <v/>
      </c>
      <c r="CD896" s="36">
        <f>SUMIFS(рўйхат!CO:CO,рўйхат!$CY:$CY,$B$904,рўйхат!$B:$B,$C896)</f>
        <v/>
      </c>
      <c r="CE896" s="77">
        <f>IFERROR(BE896/(Q896+BE896),0)</f>
        <v/>
      </c>
      <c r="CF896" s="78">
        <f>IFERROR(BF896/(R896+BF896),0)</f>
        <v/>
      </c>
      <c r="CG896" s="8">
        <f>COUNTIFS(B:B,B896)</f>
        <v/>
      </c>
    </row>
    <row r="897" hidden="1" outlineLevel="1" ht="17.1" customFormat="1" customHeight="1" s="8">
      <c r="A897" s="31" t="n"/>
      <c r="B897" s="50" t="n">
        <v>25</v>
      </c>
      <c r="C897" s="65" t="inlineStr">
        <is>
          <t>Тоғ-кон саноати ва геология вазирлиги</t>
        </is>
      </c>
      <c r="D897" s="16" t="n"/>
      <c r="E897" s="35">
        <f>SUMIFS(рўйхат!F:F,рўйхат!$CY:$CY,$B$904,рўйхат!$B:$B,$C897)</f>
        <v/>
      </c>
      <c r="F897" s="36">
        <f>SUMIFS(рўйхат!G:G,рўйхат!$CY:$CY,$B$904,рўйхат!$B:$B,$C897)</f>
        <v/>
      </c>
      <c r="G897" s="35">
        <f>SUMIFS(рўйхат!H:H,рўйхат!$CY:$CY,$B$904,рўйхат!$B:$B,$C897)</f>
        <v/>
      </c>
      <c r="H897" s="36">
        <f>SUMIFS(рўйхат!I:I,рўйхат!$CY:$CY,$B$904,рўйхат!$B:$B,$C897)</f>
        <v/>
      </c>
      <c r="I897" s="35">
        <f>SUMIFS(рўйхат!J:J,рўйхат!$CY:$CY,$B$904,рўйхат!$B:$B,$C897)</f>
        <v/>
      </c>
      <c r="J897" s="36">
        <f>SUMIFS(рўйхат!K:K,рўйхат!$CY:$CY,$B$904,рўйхат!$B:$B,$C897)</f>
        <v/>
      </c>
      <c r="K897" s="35">
        <f>SUMIFS(рўйхат!L:L,рўйхат!$CY:$CY,$B$904,рўйхат!$B:$B,$C897)</f>
        <v/>
      </c>
      <c r="L897" s="36">
        <f>SUMIFS(рўйхат!M:M,рўйхат!$CY:$CY,$B$904,рўйхат!$B:$B,$C897)</f>
        <v/>
      </c>
      <c r="M897" s="35">
        <f>SUMIFS(рўйхат!N:N,рўйхат!$CY:$CY,$B$904,рўйхат!$B:$B,$C897)</f>
        <v/>
      </c>
      <c r="N897" s="36">
        <f>SUMIFS(рўйхат!O:O,рўйхат!$CY:$CY,$B$904,рўйхат!$B:$B,$C897)</f>
        <v/>
      </c>
      <c r="O897" s="34">
        <f>IFERROR(M897/E897,0)</f>
        <v/>
      </c>
      <c r="P897" s="34">
        <f>IFERROR(N897/F897,0)</f>
        <v/>
      </c>
      <c r="Q897" s="35">
        <f>SUMIFS(рўйхат!P:P,рўйхат!$CY:$CY,$B$904,рўйхат!$B:$B,$C897)</f>
        <v/>
      </c>
      <c r="R897" s="36">
        <f>SUMIFS(рўйхат!Q:Q,рўйхат!$CY:$CY,$B$904,рўйхат!$B:$B,$C897)</f>
        <v/>
      </c>
      <c r="S897" s="35">
        <f>SUMIFS(рўйхат!R:R,рўйхат!$CY:$CY,$B$904,рўйхат!$B:$B,$C897)</f>
        <v/>
      </c>
      <c r="T897" s="36">
        <f>SUMIFS(рўйхат!S:S,рўйхат!$CY:$CY,$B$904,рўйхат!$B:$B,$C897)</f>
        <v/>
      </c>
      <c r="U897" s="35">
        <f>SUMIFS(рўйхат!T:T,рўйхат!$CY:$CY,$B$904,рўйхат!$B:$B,$C897)</f>
        <v/>
      </c>
      <c r="V897" s="36">
        <f>SUMIFS(рўйхат!U:U,рўйхат!$CY:$CY,$B$904,рўйхат!$B:$B,$C897)</f>
        <v/>
      </c>
      <c r="W897" s="35">
        <f>SUMIFS(рўйхат!V:V,рўйхат!$CY:$CY,$B$904,рўйхат!$B:$B,$C897)</f>
        <v/>
      </c>
      <c r="X897" s="36">
        <f>SUMIFS(рўйхат!W:W,рўйхат!$CY:$CY,$B$904,рўйхат!$B:$B,$C897)</f>
        <v/>
      </c>
      <c r="Y897" s="35">
        <f>SUMIFS(рўйхат!X:X,рўйхат!$CY:$CY,$B$904,рўйхат!$B:$B,$C897)</f>
        <v/>
      </c>
      <c r="Z897" s="36">
        <f>SUMIFS(рўйхат!Y:Y,рўйхат!$CY:$CY,$B$904,рўйхат!$B:$B,$C897)</f>
        <v/>
      </c>
      <c r="AA897" s="35">
        <f>SUMIFS(рўйхат!Z:Z,рўйхат!$CY:$CY,$B$904,рўйхат!$B:$B,$C897)</f>
        <v/>
      </c>
      <c r="AB897" s="36">
        <f>SUMIFS(рўйхат!AA:AA,рўйхат!$CY:$CY,$B$904,рўйхат!$B:$B,$C897)</f>
        <v/>
      </c>
      <c r="AC897" s="35">
        <f>SUMIFS(рўйхат!AB:AB,рўйхат!$CY:$CY,$B$904,рўйхат!$B:$B,$C897)</f>
        <v/>
      </c>
      <c r="AD897" s="36">
        <f>SUMIFS(рўйхат!AC:AC,рўйхат!$CY:$CY,$B$904,рўйхат!$B:$B,$C897)</f>
        <v/>
      </c>
      <c r="AE897" s="35">
        <f>SUMIFS(рўйхат!AD:AD,рўйхат!$CY:$CY,$B$904,рўйхат!$B:$B,$C897)</f>
        <v/>
      </c>
      <c r="AF897" s="36">
        <f>SUMIFS(рўйхат!AE:AE,рўйхат!$CY:$CY,$B$904,рўйхат!$B:$B,$C897)</f>
        <v/>
      </c>
      <c r="AG897" s="35">
        <f>SUMIFS(рўйхат!AH:AH,рўйхат!$CY:$CY,$B$904,рўйхат!$B:$B,$C897)</f>
        <v/>
      </c>
      <c r="AH897" s="36">
        <f>SUMIFS(рўйхат!AI:AI,рўйхат!$CY:$CY,$B$904,рўйхат!$B:$B,$C897)</f>
        <v/>
      </c>
      <c r="AI897" s="35">
        <f>SUMIFS(рўйхат!AJ:AJ,рўйхат!$CY:$CY,$B$904,рўйхат!$B:$B,$C897)</f>
        <v/>
      </c>
      <c r="AJ897" s="36">
        <f>SUMIFS(рўйхат!AK:AK,рўйхат!$CY:$CY,$B$904,рўйхат!$B:$B,$C897)</f>
        <v/>
      </c>
      <c r="AK897" s="35">
        <f>SUMIFS(рўйхат!AL:AL,рўйхат!$CY:$CY,$B$904,рўйхат!$B:$B,$C897)</f>
        <v/>
      </c>
      <c r="AL897" s="36">
        <f>SUMIFS(рўйхат!AM:AM,рўйхат!$CY:$CY,$B$904,рўйхат!$B:$B,$C897)</f>
        <v/>
      </c>
      <c r="AM897" s="77">
        <f>IFERROR(Q897/E897,0)</f>
        <v/>
      </c>
      <c r="AN897" s="77">
        <f>IFERROR(R897/F897,0)</f>
        <v/>
      </c>
      <c r="AO897" s="35">
        <f>SUMIFS(рўйхат!AX:AX,рўйхат!$CY:$CY,$B$904,рўйхат!$B:$B,$C897)</f>
        <v/>
      </c>
      <c r="AP897" s="36">
        <f>SUMIFS(рўйхат!AY:AY,рўйхат!$CY:$CY,$B$904,рўйхат!$B:$B,$C897)</f>
        <v/>
      </c>
      <c r="AQ897" s="35">
        <f>SUMIFS(рўйхат!AZ:AZ,рўйхат!$CY:$CY,$B$904,рўйхат!$B:$B,$C897)</f>
        <v/>
      </c>
      <c r="AR897" s="36">
        <f>SUMIFS(рўйхат!BA:BA,рўйхат!$CY:$CY,$B$904,рўйхат!$B:$B,$C897)</f>
        <v/>
      </c>
      <c r="AS897" s="35">
        <f>SUMIFS(рўйхат!BB:BB,рўйхат!$CY:$CY,$B$904,рўйхат!$B:$B,$C897)</f>
        <v/>
      </c>
      <c r="AT897" s="36">
        <f>SUMIFS(рўйхат!BC:BC,рўйхат!$CY:$CY,$B$904,рўйхат!$B:$B,$C897)</f>
        <v/>
      </c>
      <c r="AU897" s="35">
        <f>SUMIFS(рўйхат!BD:BD,рўйхат!$CY:$CY,$B$904,рўйхат!$B:$B,$C897)</f>
        <v/>
      </c>
      <c r="AV897" s="36">
        <f>SUMIFS(рўйхат!BE:BE,рўйхат!$CY:$CY,$B$904,рўйхат!$B:$B,$C897)</f>
        <v/>
      </c>
      <c r="AW897" s="35">
        <f>SUMIFS(рўйхат!BF:BF,рўйхат!$CY:$CY,$B$904,рўйхат!$B:$B,$C897)</f>
        <v/>
      </c>
      <c r="AX897" s="36">
        <f>SUMIFS(рўйхат!BG:BG,рўйхат!$CY:$CY,$B$904,рўйхат!$B:$B,$C897)</f>
        <v/>
      </c>
      <c r="AY897" s="35">
        <f>SUMIFS(рўйхат!BH:BH,рўйхат!$CY:$CY,$B$904,рўйхат!$B:$B,$C897)</f>
        <v/>
      </c>
      <c r="AZ897" s="36">
        <f>SUMIFS(рўйхат!BI:BI,рўйхат!$CY:$CY,$B$904,рўйхат!$B:$B,$C897)</f>
        <v/>
      </c>
      <c r="BA897" s="35">
        <f>SUMIFS(рўйхат!BJ:BJ,рўйхат!$CY:$CY,$B$904,рўйхат!$B:$B,$C897)</f>
        <v/>
      </c>
      <c r="BB897" s="36">
        <f>SUMIFS(рўйхат!BK:BK,рўйхат!$CY:$CY,$B$904,рўйхат!$B:$B,$C897)</f>
        <v/>
      </c>
      <c r="BC897" s="77">
        <f>IFERROR(AO897/E897,0)</f>
        <v/>
      </c>
      <c r="BD897" s="77">
        <f>IFERROR(AP897/F897,0)</f>
        <v/>
      </c>
      <c r="BE897" s="35">
        <f>SUMIFS(рўйхат!BL:BL,рўйхат!$CY:$CY,$B$904,рўйхат!$B:$B,$C897)</f>
        <v/>
      </c>
      <c r="BF897" s="36">
        <f>SUMIFS(рўйхат!BM:BM,рўйхат!$CY:$CY,$B$904,рўйхат!$B:$B,$C897)</f>
        <v/>
      </c>
      <c r="BG897" s="35">
        <f>SUMIFS(рўйхат!BN:BN,рўйхат!$CY:$CY,$B$904,рўйхат!$B:$B,$C897)</f>
        <v/>
      </c>
      <c r="BH897" s="36">
        <f>SUMIFS(рўйхат!BO:BO,рўйхат!$CY:$CY,$B$904,рўйхат!$B:$B,$C897)</f>
        <v/>
      </c>
      <c r="BI897" s="35">
        <f>SUMIFS(рўйхат!BP:BP,рўйхат!$CY:$CY,$B$904,рўйхат!$B:$B,$C897)</f>
        <v/>
      </c>
      <c r="BJ897" s="36">
        <f>SUMIFS(рўйхат!BQ:BQ,рўйхат!$CY:$CY,$B$904,рўйхат!$B:$B,$C897)</f>
        <v/>
      </c>
      <c r="BK897" s="35">
        <f>SUMIFS(рўйхат!BR:BR,рўйхат!$CY:$CY,$B$904,рўйхат!$B:$B,$C897)</f>
        <v/>
      </c>
      <c r="BL897" s="36">
        <f>SUMIFS(рўйхат!BS:BS,рўйхат!$CY:$CY,$B$904,рўйхат!$B:$B,$C897)</f>
        <v/>
      </c>
      <c r="BM897" s="35">
        <f>SUMIFS(рўйхат!BT:BT,рўйхат!$CY:$CY,$B$904,рўйхат!$B:$B,$C897)</f>
        <v/>
      </c>
      <c r="BN897" s="36">
        <f>SUMIFS(рўйхат!BU:BU,рўйхат!$CY:$CY,$B$904,рўйхат!$B:$B,$C897)</f>
        <v/>
      </c>
      <c r="BO897" s="35">
        <f>SUMIFS(рўйхат!BX:BX,рўйхат!$CY:$CY,$B$904,рўйхат!$B:$B,$C897)</f>
        <v/>
      </c>
      <c r="BP897" s="36">
        <f>SUMIFS(рўйхат!BY:BY,рўйхат!$CY:$CY,$B$904,рўйхат!$B:$B,$C897)</f>
        <v/>
      </c>
      <c r="BQ897" s="35">
        <f>SUMIFS(рўйхат!BZ:BZ,рўйхат!$CY:$CY,$B$904,рўйхат!$B:$B,$C897)</f>
        <v/>
      </c>
      <c r="BR897" s="36">
        <f>SUMIFS(рўйхат!CA:CA,рўйхат!$CY:$CY,$B$904,рўйхат!$B:$B,$C897)</f>
        <v/>
      </c>
      <c r="BS897" s="35">
        <f>SUMIFS(рўйхат!CB:CB,рўйхат!$CY:$CY,$B$904,рўйхат!$B:$B,$C897)</f>
        <v/>
      </c>
      <c r="BT897" s="36">
        <f>SUMIFS(рўйхат!CC:CC,рўйхат!$CY:$CY,$B$904,рўйхат!$B:$B,$C897)</f>
        <v/>
      </c>
      <c r="BU897" s="35">
        <f>SUMIFS(рўйхат!CD:CD,рўйхат!$CY:$CY,$B$904,рўйхат!$B:$B,$C897)</f>
        <v/>
      </c>
      <c r="BV897" s="36">
        <f>SUMIFS(рўйхат!CE:CE,рўйхат!$CY:$CY,$B$904,рўйхат!$B:$B,$C897)</f>
        <v/>
      </c>
      <c r="BW897" s="35">
        <f>SUMIFS(рўйхат!CH:CH,рўйхат!$CY:$CY,$B$904,рўйхат!$B:$B,$C897)</f>
        <v/>
      </c>
      <c r="BX897" s="36">
        <f>SUMIFS(рўйхат!CI:CI,рўйхат!$CY:$CY,$B$904,рўйхат!$B:$B,$C897)</f>
        <v/>
      </c>
      <c r="BY897" s="35">
        <f>SUMIFS(рўйхат!CJ:CJ,рўйхат!$CY:$CY,$B$904,рўйхат!$B:$B,$C897)</f>
        <v/>
      </c>
      <c r="BZ897" s="36">
        <f>SUMIFS(рўйхат!CK:CK,рўйхат!$CY:$CY,$B$904,рўйхат!$B:$B,$C897)</f>
        <v/>
      </c>
      <c r="CA897" s="35">
        <f>SUMIFS(рўйхат!CL:CL,рўйхат!$CY:$CY,$B$904,рўйхат!$B:$B,$C897)</f>
        <v/>
      </c>
      <c r="CB897" s="36">
        <f>SUMIFS(рўйхат!CM:CM,рўйхат!$CY:$CY,$B$904,рўйхат!$B:$B,$C897)</f>
        <v/>
      </c>
      <c r="CC897" s="35">
        <f>SUMIFS(рўйхат!CN:CN,рўйхат!$CY:$CY,$B$904,рўйхат!$B:$B,$C897)</f>
        <v/>
      </c>
      <c r="CD897" s="36">
        <f>SUMIFS(рўйхат!CO:CO,рўйхат!$CY:$CY,$B$904,рўйхат!$B:$B,$C897)</f>
        <v/>
      </c>
      <c r="CE897" s="77">
        <f>IFERROR(BE897/(Q897+BE897),0)</f>
        <v/>
      </c>
      <c r="CF897" s="78">
        <f>IFERROR(BF897/(R897+BF897),0)</f>
        <v/>
      </c>
      <c r="CG897" s="8">
        <f>COUNTIFS(B:B,B897)</f>
        <v/>
      </c>
    </row>
    <row r="898" hidden="1" outlineLevel="1" ht="17.1" customFormat="1" customHeight="1" s="8">
      <c r="A898" s="31" t="n"/>
      <c r="B898" s="50" t="n">
        <v>26</v>
      </c>
      <c r="C898" s="67" t="inlineStr">
        <is>
          <t>Транспорт вазирлиги</t>
        </is>
      </c>
      <c r="D898" s="16" t="n"/>
      <c r="E898" s="35">
        <f>SUMIFS(рўйхат!F:F,рўйхат!$CY:$CY,$B$904,рўйхат!$B:$B,$C898)</f>
        <v/>
      </c>
      <c r="F898" s="36">
        <f>SUMIFS(рўйхат!G:G,рўйхат!$CY:$CY,$B$904,рўйхат!$B:$B,$C898)</f>
        <v/>
      </c>
      <c r="G898" s="35">
        <f>SUMIFS(рўйхат!H:H,рўйхат!$CY:$CY,$B$904,рўйхат!$B:$B,$C898)</f>
        <v/>
      </c>
      <c r="H898" s="36">
        <f>SUMIFS(рўйхат!I:I,рўйхат!$CY:$CY,$B$904,рўйхат!$B:$B,$C898)</f>
        <v/>
      </c>
      <c r="I898" s="35">
        <f>SUMIFS(рўйхат!J:J,рўйхат!$CY:$CY,$B$904,рўйхат!$B:$B,$C898)</f>
        <v/>
      </c>
      <c r="J898" s="36">
        <f>SUMIFS(рўйхат!K:K,рўйхат!$CY:$CY,$B$904,рўйхат!$B:$B,$C898)</f>
        <v/>
      </c>
      <c r="K898" s="35">
        <f>SUMIFS(рўйхат!L:L,рўйхат!$CY:$CY,$B$904,рўйхат!$B:$B,$C898)</f>
        <v/>
      </c>
      <c r="L898" s="36">
        <f>SUMIFS(рўйхат!M:M,рўйхат!$CY:$CY,$B$904,рўйхат!$B:$B,$C898)</f>
        <v/>
      </c>
      <c r="M898" s="35">
        <f>SUMIFS(рўйхат!N:N,рўйхат!$CY:$CY,$B$904,рўйхат!$B:$B,$C898)</f>
        <v/>
      </c>
      <c r="N898" s="36">
        <f>SUMIFS(рўйхат!O:O,рўйхат!$CY:$CY,$B$904,рўйхат!$B:$B,$C898)</f>
        <v/>
      </c>
      <c r="O898" s="34">
        <f>IFERROR(M898/E898,0)</f>
        <v/>
      </c>
      <c r="P898" s="34">
        <f>IFERROR(N898/F898,0)</f>
        <v/>
      </c>
      <c r="Q898" s="35">
        <f>SUMIFS(рўйхат!P:P,рўйхат!$CY:$CY,$B$904,рўйхат!$B:$B,$C898)</f>
        <v/>
      </c>
      <c r="R898" s="36">
        <f>SUMIFS(рўйхат!Q:Q,рўйхат!$CY:$CY,$B$904,рўйхат!$B:$B,$C898)</f>
        <v/>
      </c>
      <c r="S898" s="35">
        <f>SUMIFS(рўйхат!R:R,рўйхат!$CY:$CY,$B$904,рўйхат!$B:$B,$C898)</f>
        <v/>
      </c>
      <c r="T898" s="36">
        <f>SUMIFS(рўйхат!S:S,рўйхат!$CY:$CY,$B$904,рўйхат!$B:$B,$C898)</f>
        <v/>
      </c>
      <c r="U898" s="35">
        <f>SUMIFS(рўйхат!T:T,рўйхат!$CY:$CY,$B$904,рўйхат!$B:$B,$C898)</f>
        <v/>
      </c>
      <c r="V898" s="36">
        <f>SUMIFS(рўйхат!U:U,рўйхат!$CY:$CY,$B$904,рўйхат!$B:$B,$C898)</f>
        <v/>
      </c>
      <c r="W898" s="35">
        <f>SUMIFS(рўйхат!V:V,рўйхат!$CY:$CY,$B$904,рўйхат!$B:$B,$C898)</f>
        <v/>
      </c>
      <c r="X898" s="36">
        <f>SUMIFS(рўйхат!W:W,рўйхат!$CY:$CY,$B$904,рўйхат!$B:$B,$C898)</f>
        <v/>
      </c>
      <c r="Y898" s="35">
        <f>SUMIFS(рўйхат!X:X,рўйхат!$CY:$CY,$B$904,рўйхат!$B:$B,$C898)</f>
        <v/>
      </c>
      <c r="Z898" s="36">
        <f>SUMIFS(рўйхат!Y:Y,рўйхат!$CY:$CY,$B$904,рўйхат!$B:$B,$C898)</f>
        <v/>
      </c>
      <c r="AA898" s="35">
        <f>SUMIFS(рўйхат!Z:Z,рўйхат!$CY:$CY,$B$904,рўйхат!$B:$B,$C898)</f>
        <v/>
      </c>
      <c r="AB898" s="36">
        <f>SUMIFS(рўйхат!AA:AA,рўйхат!$CY:$CY,$B$904,рўйхат!$B:$B,$C898)</f>
        <v/>
      </c>
      <c r="AC898" s="35">
        <f>SUMIFS(рўйхат!AB:AB,рўйхат!$CY:$CY,$B$904,рўйхат!$B:$B,$C898)</f>
        <v/>
      </c>
      <c r="AD898" s="36">
        <f>SUMIFS(рўйхат!AC:AC,рўйхат!$CY:$CY,$B$904,рўйхат!$B:$B,$C898)</f>
        <v/>
      </c>
      <c r="AE898" s="35">
        <f>SUMIFS(рўйхат!AD:AD,рўйхат!$CY:$CY,$B$904,рўйхат!$B:$B,$C898)</f>
        <v/>
      </c>
      <c r="AF898" s="36">
        <f>SUMIFS(рўйхат!AE:AE,рўйхат!$CY:$CY,$B$904,рўйхат!$B:$B,$C898)</f>
        <v/>
      </c>
      <c r="AG898" s="35">
        <f>SUMIFS(рўйхат!AH:AH,рўйхат!$CY:$CY,$B$904,рўйхат!$B:$B,$C898)</f>
        <v/>
      </c>
      <c r="AH898" s="36">
        <f>SUMIFS(рўйхат!AI:AI,рўйхат!$CY:$CY,$B$904,рўйхат!$B:$B,$C898)</f>
        <v/>
      </c>
      <c r="AI898" s="35">
        <f>SUMIFS(рўйхат!AJ:AJ,рўйхат!$CY:$CY,$B$904,рўйхат!$B:$B,$C898)</f>
        <v/>
      </c>
      <c r="AJ898" s="36">
        <f>SUMIFS(рўйхат!AK:AK,рўйхат!$CY:$CY,$B$904,рўйхат!$B:$B,$C898)</f>
        <v/>
      </c>
      <c r="AK898" s="35">
        <f>SUMIFS(рўйхат!AL:AL,рўйхат!$CY:$CY,$B$904,рўйхат!$B:$B,$C898)</f>
        <v/>
      </c>
      <c r="AL898" s="36">
        <f>SUMIFS(рўйхат!AM:AM,рўйхат!$CY:$CY,$B$904,рўйхат!$B:$B,$C898)</f>
        <v/>
      </c>
      <c r="AM898" s="77">
        <f>IFERROR(Q898/E898,0)</f>
        <v/>
      </c>
      <c r="AN898" s="77">
        <f>IFERROR(R898/F898,0)</f>
        <v/>
      </c>
      <c r="AO898" s="35">
        <f>SUMIFS(рўйхат!AX:AX,рўйхат!$CY:$CY,$B$904,рўйхат!$B:$B,$C898)</f>
        <v/>
      </c>
      <c r="AP898" s="36">
        <f>SUMIFS(рўйхат!AY:AY,рўйхат!$CY:$CY,$B$904,рўйхат!$B:$B,$C898)</f>
        <v/>
      </c>
      <c r="AQ898" s="35">
        <f>SUMIFS(рўйхат!AZ:AZ,рўйхат!$CY:$CY,$B$904,рўйхат!$B:$B,$C898)</f>
        <v/>
      </c>
      <c r="AR898" s="36">
        <f>SUMIFS(рўйхат!BA:BA,рўйхат!$CY:$CY,$B$904,рўйхат!$B:$B,$C898)</f>
        <v/>
      </c>
      <c r="AS898" s="35">
        <f>SUMIFS(рўйхат!BB:BB,рўйхат!$CY:$CY,$B$904,рўйхат!$B:$B,$C898)</f>
        <v/>
      </c>
      <c r="AT898" s="36">
        <f>SUMIFS(рўйхат!BC:BC,рўйхат!$CY:$CY,$B$904,рўйхат!$B:$B,$C898)</f>
        <v/>
      </c>
      <c r="AU898" s="35">
        <f>SUMIFS(рўйхат!BD:BD,рўйхат!$CY:$CY,$B$904,рўйхат!$B:$B,$C898)</f>
        <v/>
      </c>
      <c r="AV898" s="36">
        <f>SUMIFS(рўйхат!BE:BE,рўйхат!$CY:$CY,$B$904,рўйхат!$B:$B,$C898)</f>
        <v/>
      </c>
      <c r="AW898" s="35">
        <f>SUMIFS(рўйхат!BF:BF,рўйхат!$CY:$CY,$B$904,рўйхат!$B:$B,$C898)</f>
        <v/>
      </c>
      <c r="AX898" s="36">
        <f>SUMIFS(рўйхат!BG:BG,рўйхат!$CY:$CY,$B$904,рўйхат!$B:$B,$C898)</f>
        <v/>
      </c>
      <c r="AY898" s="35">
        <f>SUMIFS(рўйхат!BH:BH,рўйхат!$CY:$CY,$B$904,рўйхат!$B:$B,$C898)</f>
        <v/>
      </c>
      <c r="AZ898" s="36">
        <f>SUMIFS(рўйхат!BI:BI,рўйхат!$CY:$CY,$B$904,рўйхат!$B:$B,$C898)</f>
        <v/>
      </c>
      <c r="BA898" s="35">
        <f>SUMIFS(рўйхат!BJ:BJ,рўйхат!$CY:$CY,$B$904,рўйхат!$B:$B,$C898)</f>
        <v/>
      </c>
      <c r="BB898" s="36">
        <f>SUMIFS(рўйхат!BK:BK,рўйхат!$CY:$CY,$B$904,рўйхат!$B:$B,$C898)</f>
        <v/>
      </c>
      <c r="BC898" s="77">
        <f>IFERROR(AO898/E898,0)</f>
        <v/>
      </c>
      <c r="BD898" s="77">
        <f>IFERROR(AP898/F898,0)</f>
        <v/>
      </c>
      <c r="BE898" s="35">
        <f>SUMIFS(рўйхат!BL:BL,рўйхат!$CY:$CY,$B$904,рўйхат!$B:$B,$C898)</f>
        <v/>
      </c>
      <c r="BF898" s="36">
        <f>SUMIFS(рўйхат!BM:BM,рўйхат!$CY:$CY,$B$904,рўйхат!$B:$B,$C898)</f>
        <v/>
      </c>
      <c r="BG898" s="35">
        <f>SUMIFS(рўйхат!BN:BN,рўйхат!$CY:$CY,$B$904,рўйхат!$B:$B,$C898)</f>
        <v/>
      </c>
      <c r="BH898" s="36">
        <f>SUMIFS(рўйхат!BO:BO,рўйхат!$CY:$CY,$B$904,рўйхат!$B:$B,$C898)</f>
        <v/>
      </c>
      <c r="BI898" s="35">
        <f>SUMIFS(рўйхат!BP:BP,рўйхат!$CY:$CY,$B$904,рўйхат!$B:$B,$C898)</f>
        <v/>
      </c>
      <c r="BJ898" s="36">
        <f>SUMIFS(рўйхат!BQ:BQ,рўйхат!$CY:$CY,$B$904,рўйхат!$B:$B,$C898)</f>
        <v/>
      </c>
      <c r="BK898" s="35">
        <f>SUMIFS(рўйхат!BR:BR,рўйхат!$CY:$CY,$B$904,рўйхат!$B:$B,$C898)</f>
        <v/>
      </c>
      <c r="BL898" s="36">
        <f>SUMIFS(рўйхат!BS:BS,рўйхат!$CY:$CY,$B$904,рўйхат!$B:$B,$C898)</f>
        <v/>
      </c>
      <c r="BM898" s="35">
        <f>SUMIFS(рўйхат!BT:BT,рўйхат!$CY:$CY,$B$904,рўйхат!$B:$B,$C898)</f>
        <v/>
      </c>
      <c r="BN898" s="36">
        <f>SUMIFS(рўйхат!BU:BU,рўйхат!$CY:$CY,$B$904,рўйхат!$B:$B,$C898)</f>
        <v/>
      </c>
      <c r="BO898" s="35">
        <f>SUMIFS(рўйхат!BX:BX,рўйхат!$CY:$CY,$B$904,рўйхат!$B:$B,$C898)</f>
        <v/>
      </c>
      <c r="BP898" s="36">
        <f>SUMIFS(рўйхат!BY:BY,рўйхат!$CY:$CY,$B$904,рўйхат!$B:$B,$C898)</f>
        <v/>
      </c>
      <c r="BQ898" s="35">
        <f>SUMIFS(рўйхат!BZ:BZ,рўйхат!$CY:$CY,$B$904,рўйхат!$B:$B,$C898)</f>
        <v/>
      </c>
      <c r="BR898" s="36">
        <f>SUMIFS(рўйхат!CA:CA,рўйхат!$CY:$CY,$B$904,рўйхат!$B:$B,$C898)</f>
        <v/>
      </c>
      <c r="BS898" s="35">
        <f>SUMIFS(рўйхат!CB:CB,рўйхат!$CY:$CY,$B$904,рўйхат!$B:$B,$C898)</f>
        <v/>
      </c>
      <c r="BT898" s="36">
        <f>SUMIFS(рўйхат!CC:CC,рўйхат!$CY:$CY,$B$904,рўйхат!$B:$B,$C898)</f>
        <v/>
      </c>
      <c r="BU898" s="35">
        <f>SUMIFS(рўйхат!CD:CD,рўйхат!$CY:$CY,$B$904,рўйхат!$B:$B,$C898)</f>
        <v/>
      </c>
      <c r="BV898" s="36">
        <f>SUMIFS(рўйхат!CE:CE,рўйхат!$CY:$CY,$B$904,рўйхат!$B:$B,$C898)</f>
        <v/>
      </c>
      <c r="BW898" s="35">
        <f>SUMIFS(рўйхат!CH:CH,рўйхат!$CY:$CY,$B$904,рўйхат!$B:$B,$C898)</f>
        <v/>
      </c>
      <c r="BX898" s="36">
        <f>SUMIFS(рўйхат!CI:CI,рўйхат!$CY:$CY,$B$904,рўйхат!$B:$B,$C898)</f>
        <v/>
      </c>
      <c r="BY898" s="35">
        <f>SUMIFS(рўйхат!CJ:CJ,рўйхат!$CY:$CY,$B$904,рўйхат!$B:$B,$C898)</f>
        <v/>
      </c>
      <c r="BZ898" s="36">
        <f>SUMIFS(рўйхат!CK:CK,рўйхат!$CY:$CY,$B$904,рўйхат!$B:$B,$C898)</f>
        <v/>
      </c>
      <c r="CA898" s="35">
        <f>SUMIFS(рўйхат!CL:CL,рўйхат!$CY:$CY,$B$904,рўйхат!$B:$B,$C898)</f>
        <v/>
      </c>
      <c r="CB898" s="36">
        <f>SUMIFS(рўйхат!CM:CM,рўйхат!$CY:$CY,$B$904,рўйхат!$B:$B,$C898)</f>
        <v/>
      </c>
      <c r="CC898" s="35">
        <f>SUMIFS(рўйхат!CN:CN,рўйхат!$CY:$CY,$B$904,рўйхат!$B:$B,$C898)</f>
        <v/>
      </c>
      <c r="CD898" s="36">
        <f>SUMIFS(рўйхат!CO:CO,рўйхат!$CY:$CY,$B$904,рўйхат!$B:$B,$C898)</f>
        <v/>
      </c>
      <c r="CE898" s="77">
        <f>IFERROR(BE898/(Q898+BE898),0)</f>
        <v/>
      </c>
      <c r="CF898" s="78">
        <f>IFERROR(BF898/(R898+BF898),0)</f>
        <v/>
      </c>
      <c r="CG898" s="8">
        <f>COUNTIFS(B:B,B898)</f>
        <v/>
      </c>
    </row>
    <row r="899" hidden="1" outlineLevel="1" ht="17.1" customFormat="1" customHeight="1" s="8">
      <c r="A899" s="31" t="n"/>
      <c r="B899" s="50" t="n">
        <v>27</v>
      </c>
      <c r="C899" s="67" t="inlineStr">
        <is>
          <t>Фавқулодда вазиятлар вазирлиги</t>
        </is>
      </c>
      <c r="D899" s="16" t="n"/>
      <c r="E899" s="35">
        <f>SUMIFS(рўйхат!F:F,рўйхат!$CY:$CY,$B$904,рўйхат!$B:$B,$C899)</f>
        <v/>
      </c>
      <c r="F899" s="36">
        <f>SUMIFS(рўйхат!G:G,рўйхат!$CY:$CY,$B$904,рўйхат!$B:$B,$C899)</f>
        <v/>
      </c>
      <c r="G899" s="35">
        <f>SUMIFS(рўйхат!H:H,рўйхат!$CY:$CY,$B$904,рўйхат!$B:$B,$C899)</f>
        <v/>
      </c>
      <c r="H899" s="36">
        <f>SUMIFS(рўйхат!I:I,рўйхат!$CY:$CY,$B$904,рўйхат!$B:$B,$C899)</f>
        <v/>
      </c>
      <c r="I899" s="35">
        <f>SUMIFS(рўйхат!J:J,рўйхат!$CY:$CY,$B$904,рўйхат!$B:$B,$C899)</f>
        <v/>
      </c>
      <c r="J899" s="36">
        <f>SUMIFS(рўйхат!K:K,рўйхат!$CY:$CY,$B$904,рўйхат!$B:$B,$C899)</f>
        <v/>
      </c>
      <c r="K899" s="35">
        <f>SUMIFS(рўйхат!L:L,рўйхат!$CY:$CY,$B$904,рўйхат!$B:$B,$C899)</f>
        <v/>
      </c>
      <c r="L899" s="36">
        <f>SUMIFS(рўйхат!M:M,рўйхат!$CY:$CY,$B$904,рўйхат!$B:$B,$C899)</f>
        <v/>
      </c>
      <c r="M899" s="35">
        <f>SUMIFS(рўйхат!N:N,рўйхат!$CY:$CY,$B$904,рўйхат!$B:$B,$C899)</f>
        <v/>
      </c>
      <c r="N899" s="36">
        <f>SUMIFS(рўйхат!O:O,рўйхат!$CY:$CY,$B$904,рўйхат!$B:$B,$C899)</f>
        <v/>
      </c>
      <c r="O899" s="34">
        <f>IFERROR(M899/E899,0)</f>
        <v/>
      </c>
      <c r="P899" s="34">
        <f>IFERROR(N899/F899,0)</f>
        <v/>
      </c>
      <c r="Q899" s="35">
        <f>SUMIFS(рўйхат!P:P,рўйхат!$CY:$CY,$B$904,рўйхат!$B:$B,$C899)</f>
        <v/>
      </c>
      <c r="R899" s="36">
        <f>SUMIFS(рўйхат!Q:Q,рўйхат!$CY:$CY,$B$904,рўйхат!$B:$B,$C899)</f>
        <v/>
      </c>
      <c r="S899" s="35">
        <f>SUMIFS(рўйхат!R:R,рўйхат!$CY:$CY,$B$904,рўйхат!$B:$B,$C899)</f>
        <v/>
      </c>
      <c r="T899" s="36">
        <f>SUMIFS(рўйхат!S:S,рўйхат!$CY:$CY,$B$904,рўйхат!$B:$B,$C899)</f>
        <v/>
      </c>
      <c r="U899" s="35">
        <f>SUMIFS(рўйхат!T:T,рўйхат!$CY:$CY,$B$904,рўйхат!$B:$B,$C899)</f>
        <v/>
      </c>
      <c r="V899" s="36">
        <f>SUMIFS(рўйхат!U:U,рўйхат!$CY:$CY,$B$904,рўйхат!$B:$B,$C899)</f>
        <v/>
      </c>
      <c r="W899" s="35">
        <f>SUMIFS(рўйхат!V:V,рўйхат!$CY:$CY,$B$904,рўйхат!$B:$B,$C899)</f>
        <v/>
      </c>
      <c r="X899" s="36">
        <f>SUMIFS(рўйхат!W:W,рўйхат!$CY:$CY,$B$904,рўйхат!$B:$B,$C899)</f>
        <v/>
      </c>
      <c r="Y899" s="35">
        <f>SUMIFS(рўйхат!X:X,рўйхат!$CY:$CY,$B$904,рўйхат!$B:$B,$C899)</f>
        <v/>
      </c>
      <c r="Z899" s="36">
        <f>SUMIFS(рўйхат!Y:Y,рўйхат!$CY:$CY,$B$904,рўйхат!$B:$B,$C899)</f>
        <v/>
      </c>
      <c r="AA899" s="35">
        <f>SUMIFS(рўйхат!Z:Z,рўйхат!$CY:$CY,$B$904,рўйхат!$B:$B,$C899)</f>
        <v/>
      </c>
      <c r="AB899" s="36">
        <f>SUMIFS(рўйхат!AA:AA,рўйхат!$CY:$CY,$B$904,рўйхат!$B:$B,$C899)</f>
        <v/>
      </c>
      <c r="AC899" s="35">
        <f>SUMIFS(рўйхат!AB:AB,рўйхат!$CY:$CY,$B$904,рўйхат!$B:$B,$C899)</f>
        <v/>
      </c>
      <c r="AD899" s="36">
        <f>SUMIFS(рўйхат!AC:AC,рўйхат!$CY:$CY,$B$904,рўйхат!$B:$B,$C899)</f>
        <v/>
      </c>
      <c r="AE899" s="35">
        <f>SUMIFS(рўйхат!AD:AD,рўйхат!$CY:$CY,$B$904,рўйхат!$B:$B,$C899)</f>
        <v/>
      </c>
      <c r="AF899" s="36">
        <f>SUMIFS(рўйхат!AE:AE,рўйхат!$CY:$CY,$B$904,рўйхат!$B:$B,$C899)</f>
        <v/>
      </c>
      <c r="AG899" s="35">
        <f>SUMIFS(рўйхат!AH:AH,рўйхат!$CY:$CY,$B$904,рўйхат!$B:$B,$C899)</f>
        <v/>
      </c>
      <c r="AH899" s="36">
        <f>SUMIFS(рўйхат!AI:AI,рўйхат!$CY:$CY,$B$904,рўйхат!$B:$B,$C899)</f>
        <v/>
      </c>
      <c r="AI899" s="35">
        <f>SUMIFS(рўйхат!AJ:AJ,рўйхат!$CY:$CY,$B$904,рўйхат!$B:$B,$C899)</f>
        <v/>
      </c>
      <c r="AJ899" s="36">
        <f>SUMIFS(рўйхат!AK:AK,рўйхат!$CY:$CY,$B$904,рўйхат!$B:$B,$C899)</f>
        <v/>
      </c>
      <c r="AK899" s="35">
        <f>SUMIFS(рўйхат!AL:AL,рўйхат!$CY:$CY,$B$904,рўйхат!$B:$B,$C899)</f>
        <v/>
      </c>
      <c r="AL899" s="36">
        <f>SUMIFS(рўйхат!AM:AM,рўйхат!$CY:$CY,$B$904,рўйхат!$B:$B,$C899)</f>
        <v/>
      </c>
      <c r="AM899" s="77">
        <f>IFERROR(Q899/E899,0)</f>
        <v/>
      </c>
      <c r="AN899" s="77">
        <f>IFERROR(R899/F899,0)</f>
        <v/>
      </c>
      <c r="AO899" s="35">
        <f>SUMIFS(рўйхат!AX:AX,рўйхат!$CY:$CY,$B$904,рўйхат!$B:$B,$C899)</f>
        <v/>
      </c>
      <c r="AP899" s="36">
        <f>SUMIFS(рўйхат!AY:AY,рўйхат!$CY:$CY,$B$904,рўйхат!$B:$B,$C899)</f>
        <v/>
      </c>
      <c r="AQ899" s="35">
        <f>SUMIFS(рўйхат!AZ:AZ,рўйхат!$CY:$CY,$B$904,рўйхат!$B:$B,$C899)</f>
        <v/>
      </c>
      <c r="AR899" s="36">
        <f>SUMIFS(рўйхат!BA:BA,рўйхат!$CY:$CY,$B$904,рўйхат!$B:$B,$C899)</f>
        <v/>
      </c>
      <c r="AS899" s="35">
        <f>SUMIFS(рўйхат!BB:BB,рўйхат!$CY:$CY,$B$904,рўйхат!$B:$B,$C899)</f>
        <v/>
      </c>
      <c r="AT899" s="36">
        <f>SUMIFS(рўйхат!BC:BC,рўйхат!$CY:$CY,$B$904,рўйхат!$B:$B,$C899)</f>
        <v/>
      </c>
      <c r="AU899" s="35">
        <f>SUMIFS(рўйхат!BD:BD,рўйхат!$CY:$CY,$B$904,рўйхат!$B:$B,$C899)</f>
        <v/>
      </c>
      <c r="AV899" s="36">
        <f>SUMIFS(рўйхат!BE:BE,рўйхат!$CY:$CY,$B$904,рўйхат!$B:$B,$C899)</f>
        <v/>
      </c>
      <c r="AW899" s="35">
        <f>SUMIFS(рўйхат!BF:BF,рўйхат!$CY:$CY,$B$904,рўйхат!$B:$B,$C899)</f>
        <v/>
      </c>
      <c r="AX899" s="36">
        <f>SUMIFS(рўйхат!BG:BG,рўйхат!$CY:$CY,$B$904,рўйхат!$B:$B,$C899)</f>
        <v/>
      </c>
      <c r="AY899" s="35">
        <f>SUMIFS(рўйхат!BH:BH,рўйхат!$CY:$CY,$B$904,рўйхат!$B:$B,$C899)</f>
        <v/>
      </c>
      <c r="AZ899" s="36">
        <f>SUMIFS(рўйхат!BI:BI,рўйхат!$CY:$CY,$B$904,рўйхат!$B:$B,$C899)</f>
        <v/>
      </c>
      <c r="BA899" s="35">
        <f>SUMIFS(рўйхат!BJ:BJ,рўйхат!$CY:$CY,$B$904,рўйхат!$B:$B,$C899)</f>
        <v/>
      </c>
      <c r="BB899" s="36">
        <f>SUMIFS(рўйхат!BK:BK,рўйхат!$CY:$CY,$B$904,рўйхат!$B:$B,$C899)</f>
        <v/>
      </c>
      <c r="BC899" s="77">
        <f>IFERROR(AO899/E899,0)</f>
        <v/>
      </c>
      <c r="BD899" s="77">
        <f>IFERROR(AP899/F899,0)</f>
        <v/>
      </c>
      <c r="BE899" s="35">
        <f>SUMIFS(рўйхат!BL:BL,рўйхат!$CY:$CY,$B$904,рўйхат!$B:$B,$C899)</f>
        <v/>
      </c>
      <c r="BF899" s="36">
        <f>SUMIFS(рўйхат!BM:BM,рўйхат!$CY:$CY,$B$904,рўйхат!$B:$B,$C899)</f>
        <v/>
      </c>
      <c r="BG899" s="35">
        <f>SUMIFS(рўйхат!BN:BN,рўйхат!$CY:$CY,$B$904,рўйхат!$B:$B,$C899)</f>
        <v/>
      </c>
      <c r="BH899" s="36">
        <f>SUMIFS(рўйхат!BO:BO,рўйхат!$CY:$CY,$B$904,рўйхат!$B:$B,$C899)</f>
        <v/>
      </c>
      <c r="BI899" s="35">
        <f>SUMIFS(рўйхат!BP:BP,рўйхат!$CY:$CY,$B$904,рўйхат!$B:$B,$C899)</f>
        <v/>
      </c>
      <c r="BJ899" s="36">
        <f>SUMIFS(рўйхат!BQ:BQ,рўйхат!$CY:$CY,$B$904,рўйхат!$B:$B,$C899)</f>
        <v/>
      </c>
      <c r="BK899" s="35">
        <f>SUMIFS(рўйхат!BR:BR,рўйхат!$CY:$CY,$B$904,рўйхат!$B:$B,$C899)</f>
        <v/>
      </c>
      <c r="BL899" s="36">
        <f>SUMIFS(рўйхат!BS:BS,рўйхат!$CY:$CY,$B$904,рўйхат!$B:$B,$C899)</f>
        <v/>
      </c>
      <c r="BM899" s="35">
        <f>SUMIFS(рўйхат!BT:BT,рўйхат!$CY:$CY,$B$904,рўйхат!$B:$B,$C899)</f>
        <v/>
      </c>
      <c r="BN899" s="36">
        <f>SUMIFS(рўйхат!BU:BU,рўйхат!$CY:$CY,$B$904,рўйхат!$B:$B,$C899)</f>
        <v/>
      </c>
      <c r="BO899" s="35">
        <f>SUMIFS(рўйхат!BX:BX,рўйхат!$CY:$CY,$B$904,рўйхат!$B:$B,$C899)</f>
        <v/>
      </c>
      <c r="BP899" s="36">
        <f>SUMIFS(рўйхат!BY:BY,рўйхат!$CY:$CY,$B$904,рўйхат!$B:$B,$C899)</f>
        <v/>
      </c>
      <c r="BQ899" s="35">
        <f>SUMIFS(рўйхат!BZ:BZ,рўйхат!$CY:$CY,$B$904,рўйхат!$B:$B,$C899)</f>
        <v/>
      </c>
      <c r="BR899" s="36">
        <f>SUMIFS(рўйхат!CA:CA,рўйхат!$CY:$CY,$B$904,рўйхат!$B:$B,$C899)</f>
        <v/>
      </c>
      <c r="BS899" s="35">
        <f>SUMIFS(рўйхат!CB:CB,рўйхат!$CY:$CY,$B$904,рўйхат!$B:$B,$C899)</f>
        <v/>
      </c>
      <c r="BT899" s="36">
        <f>SUMIFS(рўйхат!CC:CC,рўйхат!$CY:$CY,$B$904,рўйхат!$B:$B,$C899)</f>
        <v/>
      </c>
      <c r="BU899" s="35">
        <f>SUMIFS(рўйхат!CD:CD,рўйхат!$CY:$CY,$B$904,рўйхат!$B:$B,$C899)</f>
        <v/>
      </c>
      <c r="BV899" s="36">
        <f>SUMIFS(рўйхат!CE:CE,рўйхат!$CY:$CY,$B$904,рўйхат!$B:$B,$C899)</f>
        <v/>
      </c>
      <c r="BW899" s="35">
        <f>SUMIFS(рўйхат!CH:CH,рўйхат!$CY:$CY,$B$904,рўйхат!$B:$B,$C899)</f>
        <v/>
      </c>
      <c r="BX899" s="36">
        <f>SUMIFS(рўйхат!CI:CI,рўйхат!$CY:$CY,$B$904,рўйхат!$B:$B,$C899)</f>
        <v/>
      </c>
      <c r="BY899" s="35">
        <f>SUMIFS(рўйхат!CJ:CJ,рўйхат!$CY:$CY,$B$904,рўйхат!$B:$B,$C899)</f>
        <v/>
      </c>
      <c r="BZ899" s="36">
        <f>SUMIFS(рўйхат!CK:CK,рўйхат!$CY:$CY,$B$904,рўйхат!$B:$B,$C899)</f>
        <v/>
      </c>
      <c r="CA899" s="35">
        <f>SUMIFS(рўйхат!CL:CL,рўйхат!$CY:$CY,$B$904,рўйхат!$B:$B,$C899)</f>
        <v/>
      </c>
      <c r="CB899" s="36">
        <f>SUMIFS(рўйхат!CM:CM,рўйхат!$CY:$CY,$B$904,рўйхат!$B:$B,$C899)</f>
        <v/>
      </c>
      <c r="CC899" s="35">
        <f>SUMIFS(рўйхат!CN:CN,рўйхат!$CY:$CY,$B$904,рўйхат!$B:$B,$C899)</f>
        <v/>
      </c>
      <c r="CD899" s="36">
        <f>SUMIFS(рўйхат!CO:CO,рўйхат!$CY:$CY,$B$904,рўйхат!$B:$B,$C899)</f>
        <v/>
      </c>
      <c r="CE899" s="77">
        <f>IFERROR(BE899/(Q899+BE899),0)</f>
        <v/>
      </c>
      <c r="CF899" s="78">
        <f>IFERROR(BF899/(R899+BF899),0)</f>
        <v/>
      </c>
      <c r="CG899" s="8">
        <f>COUNTIFS(B:B,B899)</f>
        <v/>
      </c>
    </row>
    <row r="900" hidden="1" outlineLevel="1" ht="33.95" customFormat="1" customHeight="1" s="8">
      <c r="A900" s="31" t="n"/>
      <c r="B900" s="50" t="n">
        <v>28</v>
      </c>
      <c r="C900" s="67" t="inlineStr">
        <is>
          <t>Экология, атроф-муҳитни муҳофаза қилиш ва иқлим ўзгариши вазирлиги</t>
        </is>
      </c>
      <c r="D900" s="16" t="n"/>
      <c r="E900" s="35">
        <f>SUMIFS(рўйхат!F:F,рўйхат!$CY:$CY,$B$904,рўйхат!$B:$B,$C900)</f>
        <v/>
      </c>
      <c r="F900" s="36">
        <f>SUMIFS(рўйхат!G:G,рўйхат!$CY:$CY,$B$904,рўйхат!$B:$B,$C900)</f>
        <v/>
      </c>
      <c r="G900" s="35">
        <f>SUMIFS(рўйхат!H:H,рўйхат!$CY:$CY,$B$904,рўйхат!$B:$B,$C900)</f>
        <v/>
      </c>
      <c r="H900" s="36">
        <f>SUMIFS(рўйхат!I:I,рўйхат!$CY:$CY,$B$904,рўйхат!$B:$B,$C900)</f>
        <v/>
      </c>
      <c r="I900" s="35">
        <f>SUMIFS(рўйхат!J:J,рўйхат!$CY:$CY,$B$904,рўйхат!$B:$B,$C900)</f>
        <v/>
      </c>
      <c r="J900" s="36">
        <f>SUMIFS(рўйхат!K:K,рўйхат!$CY:$CY,$B$904,рўйхат!$B:$B,$C900)</f>
        <v/>
      </c>
      <c r="K900" s="35">
        <f>SUMIFS(рўйхат!L:L,рўйхат!$CY:$CY,$B$904,рўйхат!$B:$B,$C900)</f>
        <v/>
      </c>
      <c r="L900" s="36">
        <f>SUMIFS(рўйхат!M:M,рўйхат!$CY:$CY,$B$904,рўйхат!$B:$B,$C900)</f>
        <v/>
      </c>
      <c r="M900" s="35">
        <f>SUMIFS(рўйхат!N:N,рўйхат!$CY:$CY,$B$904,рўйхат!$B:$B,$C900)</f>
        <v/>
      </c>
      <c r="N900" s="36">
        <f>SUMIFS(рўйхат!O:O,рўйхат!$CY:$CY,$B$904,рўйхат!$B:$B,$C900)</f>
        <v/>
      </c>
      <c r="O900" s="34">
        <f>IFERROR(M900/E900,0)</f>
        <v/>
      </c>
      <c r="P900" s="34">
        <f>IFERROR(N900/F900,0)</f>
        <v/>
      </c>
      <c r="Q900" s="35">
        <f>SUMIFS(рўйхат!P:P,рўйхат!$CY:$CY,$B$904,рўйхат!$B:$B,$C900)</f>
        <v/>
      </c>
      <c r="R900" s="36">
        <f>SUMIFS(рўйхат!Q:Q,рўйхат!$CY:$CY,$B$904,рўйхат!$B:$B,$C900)</f>
        <v/>
      </c>
      <c r="S900" s="35">
        <f>SUMIFS(рўйхат!R:R,рўйхат!$CY:$CY,$B$904,рўйхат!$B:$B,$C900)</f>
        <v/>
      </c>
      <c r="T900" s="36">
        <f>SUMIFS(рўйхат!S:S,рўйхат!$CY:$CY,$B$904,рўйхат!$B:$B,$C900)</f>
        <v/>
      </c>
      <c r="U900" s="35">
        <f>SUMIFS(рўйхат!T:T,рўйхат!$CY:$CY,$B$904,рўйхат!$B:$B,$C900)</f>
        <v/>
      </c>
      <c r="V900" s="36">
        <f>SUMIFS(рўйхат!U:U,рўйхат!$CY:$CY,$B$904,рўйхат!$B:$B,$C900)</f>
        <v/>
      </c>
      <c r="W900" s="35">
        <f>SUMIFS(рўйхат!V:V,рўйхат!$CY:$CY,$B$904,рўйхат!$B:$B,$C900)</f>
        <v/>
      </c>
      <c r="X900" s="36">
        <f>SUMIFS(рўйхат!W:W,рўйхат!$CY:$CY,$B$904,рўйхат!$B:$B,$C900)</f>
        <v/>
      </c>
      <c r="Y900" s="35">
        <f>SUMIFS(рўйхат!X:X,рўйхат!$CY:$CY,$B$904,рўйхат!$B:$B,$C900)</f>
        <v/>
      </c>
      <c r="Z900" s="36">
        <f>SUMIFS(рўйхат!Y:Y,рўйхат!$CY:$CY,$B$904,рўйхат!$B:$B,$C900)</f>
        <v/>
      </c>
      <c r="AA900" s="35">
        <f>SUMIFS(рўйхат!Z:Z,рўйхат!$CY:$CY,$B$904,рўйхат!$B:$B,$C900)</f>
        <v/>
      </c>
      <c r="AB900" s="36">
        <f>SUMIFS(рўйхат!AA:AA,рўйхат!$CY:$CY,$B$904,рўйхат!$B:$B,$C900)</f>
        <v/>
      </c>
      <c r="AC900" s="35">
        <f>SUMIFS(рўйхат!AB:AB,рўйхат!$CY:$CY,$B$904,рўйхат!$B:$B,$C900)</f>
        <v/>
      </c>
      <c r="AD900" s="36">
        <f>SUMIFS(рўйхат!AC:AC,рўйхат!$CY:$CY,$B$904,рўйхат!$B:$B,$C900)</f>
        <v/>
      </c>
      <c r="AE900" s="35">
        <f>SUMIFS(рўйхат!AD:AD,рўйхат!$CY:$CY,$B$904,рўйхат!$B:$B,$C900)</f>
        <v/>
      </c>
      <c r="AF900" s="36">
        <f>SUMIFS(рўйхат!AE:AE,рўйхат!$CY:$CY,$B$904,рўйхат!$B:$B,$C900)</f>
        <v/>
      </c>
      <c r="AG900" s="35">
        <f>SUMIFS(рўйхат!AH:AH,рўйхат!$CY:$CY,$B$904,рўйхат!$B:$B,$C900)</f>
        <v/>
      </c>
      <c r="AH900" s="36">
        <f>SUMIFS(рўйхат!AI:AI,рўйхат!$CY:$CY,$B$904,рўйхат!$B:$B,$C900)</f>
        <v/>
      </c>
      <c r="AI900" s="35">
        <f>SUMIFS(рўйхат!AJ:AJ,рўйхат!$CY:$CY,$B$904,рўйхат!$B:$B,$C900)</f>
        <v/>
      </c>
      <c r="AJ900" s="36">
        <f>SUMIFS(рўйхат!AK:AK,рўйхат!$CY:$CY,$B$904,рўйхат!$B:$B,$C900)</f>
        <v/>
      </c>
      <c r="AK900" s="35">
        <f>SUMIFS(рўйхат!AL:AL,рўйхат!$CY:$CY,$B$904,рўйхат!$B:$B,$C900)</f>
        <v/>
      </c>
      <c r="AL900" s="36">
        <f>SUMIFS(рўйхат!AM:AM,рўйхат!$CY:$CY,$B$904,рўйхат!$B:$B,$C900)</f>
        <v/>
      </c>
      <c r="AM900" s="77">
        <f>IFERROR(Q900/E900,0)</f>
        <v/>
      </c>
      <c r="AN900" s="77">
        <f>IFERROR(R900/F900,0)</f>
        <v/>
      </c>
      <c r="AO900" s="35">
        <f>SUMIFS(рўйхат!AX:AX,рўйхат!$CY:$CY,$B$904,рўйхат!$B:$B,$C900)</f>
        <v/>
      </c>
      <c r="AP900" s="36">
        <f>SUMIFS(рўйхат!AY:AY,рўйхат!$CY:$CY,$B$904,рўйхат!$B:$B,$C900)</f>
        <v/>
      </c>
      <c r="AQ900" s="35">
        <f>SUMIFS(рўйхат!AZ:AZ,рўйхат!$CY:$CY,$B$904,рўйхат!$B:$B,$C900)</f>
        <v/>
      </c>
      <c r="AR900" s="36">
        <f>SUMIFS(рўйхат!BA:BA,рўйхат!$CY:$CY,$B$904,рўйхат!$B:$B,$C900)</f>
        <v/>
      </c>
      <c r="AS900" s="35">
        <f>SUMIFS(рўйхат!BB:BB,рўйхат!$CY:$CY,$B$904,рўйхат!$B:$B,$C900)</f>
        <v/>
      </c>
      <c r="AT900" s="36">
        <f>SUMIFS(рўйхат!BC:BC,рўйхат!$CY:$CY,$B$904,рўйхат!$B:$B,$C900)</f>
        <v/>
      </c>
      <c r="AU900" s="35">
        <f>SUMIFS(рўйхат!BD:BD,рўйхат!$CY:$CY,$B$904,рўйхат!$B:$B,$C900)</f>
        <v/>
      </c>
      <c r="AV900" s="36">
        <f>SUMIFS(рўйхат!BE:BE,рўйхат!$CY:$CY,$B$904,рўйхат!$B:$B,$C900)</f>
        <v/>
      </c>
      <c r="AW900" s="35">
        <f>SUMIFS(рўйхат!BF:BF,рўйхат!$CY:$CY,$B$904,рўйхат!$B:$B,$C900)</f>
        <v/>
      </c>
      <c r="AX900" s="36">
        <f>SUMIFS(рўйхат!BG:BG,рўйхат!$CY:$CY,$B$904,рўйхат!$B:$B,$C900)</f>
        <v/>
      </c>
      <c r="AY900" s="35">
        <f>SUMIFS(рўйхат!BH:BH,рўйхат!$CY:$CY,$B$904,рўйхат!$B:$B,$C900)</f>
        <v/>
      </c>
      <c r="AZ900" s="36">
        <f>SUMIFS(рўйхат!BI:BI,рўйхат!$CY:$CY,$B$904,рўйхат!$B:$B,$C900)</f>
        <v/>
      </c>
      <c r="BA900" s="35">
        <f>SUMIFS(рўйхат!BJ:BJ,рўйхат!$CY:$CY,$B$904,рўйхат!$B:$B,$C900)</f>
        <v/>
      </c>
      <c r="BB900" s="36">
        <f>SUMIFS(рўйхат!BK:BK,рўйхат!$CY:$CY,$B$904,рўйхат!$B:$B,$C900)</f>
        <v/>
      </c>
      <c r="BC900" s="77">
        <f>IFERROR(AO900/E900,0)</f>
        <v/>
      </c>
      <c r="BD900" s="77">
        <f>IFERROR(AP900/F900,0)</f>
        <v/>
      </c>
      <c r="BE900" s="35">
        <f>SUMIFS(рўйхат!BL:BL,рўйхат!$CY:$CY,$B$904,рўйхат!$B:$B,$C900)</f>
        <v/>
      </c>
      <c r="BF900" s="36">
        <f>SUMIFS(рўйхат!BM:BM,рўйхат!$CY:$CY,$B$904,рўйхат!$B:$B,$C900)</f>
        <v/>
      </c>
      <c r="BG900" s="35">
        <f>SUMIFS(рўйхат!BN:BN,рўйхат!$CY:$CY,$B$904,рўйхат!$B:$B,$C900)</f>
        <v/>
      </c>
      <c r="BH900" s="36">
        <f>SUMIFS(рўйхат!BO:BO,рўйхат!$CY:$CY,$B$904,рўйхат!$B:$B,$C900)</f>
        <v/>
      </c>
      <c r="BI900" s="35">
        <f>SUMIFS(рўйхат!BP:BP,рўйхат!$CY:$CY,$B$904,рўйхат!$B:$B,$C900)</f>
        <v/>
      </c>
      <c r="BJ900" s="36">
        <f>SUMIFS(рўйхат!BQ:BQ,рўйхат!$CY:$CY,$B$904,рўйхат!$B:$B,$C900)</f>
        <v/>
      </c>
      <c r="BK900" s="35">
        <f>SUMIFS(рўйхат!BR:BR,рўйхат!$CY:$CY,$B$904,рўйхат!$B:$B,$C900)</f>
        <v/>
      </c>
      <c r="BL900" s="36">
        <f>SUMIFS(рўйхат!BS:BS,рўйхат!$CY:$CY,$B$904,рўйхат!$B:$B,$C900)</f>
        <v/>
      </c>
      <c r="BM900" s="35">
        <f>SUMIFS(рўйхат!BT:BT,рўйхат!$CY:$CY,$B$904,рўйхат!$B:$B,$C900)</f>
        <v/>
      </c>
      <c r="BN900" s="36">
        <f>SUMIFS(рўйхат!BU:BU,рўйхат!$CY:$CY,$B$904,рўйхат!$B:$B,$C900)</f>
        <v/>
      </c>
      <c r="BO900" s="35">
        <f>SUMIFS(рўйхат!BX:BX,рўйхат!$CY:$CY,$B$904,рўйхат!$B:$B,$C900)</f>
        <v/>
      </c>
      <c r="BP900" s="36">
        <f>SUMIFS(рўйхат!BY:BY,рўйхат!$CY:$CY,$B$904,рўйхат!$B:$B,$C900)</f>
        <v/>
      </c>
      <c r="BQ900" s="35">
        <f>SUMIFS(рўйхат!BZ:BZ,рўйхат!$CY:$CY,$B$904,рўйхат!$B:$B,$C900)</f>
        <v/>
      </c>
      <c r="BR900" s="36">
        <f>SUMIFS(рўйхат!CA:CA,рўйхат!$CY:$CY,$B$904,рўйхат!$B:$B,$C900)</f>
        <v/>
      </c>
      <c r="BS900" s="35">
        <f>SUMIFS(рўйхат!CB:CB,рўйхат!$CY:$CY,$B$904,рўйхат!$B:$B,$C900)</f>
        <v/>
      </c>
      <c r="BT900" s="36">
        <f>SUMIFS(рўйхат!CC:CC,рўйхат!$CY:$CY,$B$904,рўйхат!$B:$B,$C900)</f>
        <v/>
      </c>
      <c r="BU900" s="35">
        <f>SUMIFS(рўйхат!CD:CD,рўйхат!$CY:$CY,$B$904,рўйхат!$B:$B,$C900)</f>
        <v/>
      </c>
      <c r="BV900" s="36">
        <f>SUMIFS(рўйхат!CE:CE,рўйхат!$CY:$CY,$B$904,рўйхат!$B:$B,$C900)</f>
        <v/>
      </c>
      <c r="BW900" s="35">
        <f>SUMIFS(рўйхат!CH:CH,рўйхат!$CY:$CY,$B$904,рўйхат!$B:$B,$C900)</f>
        <v/>
      </c>
      <c r="BX900" s="36">
        <f>SUMIFS(рўйхат!CI:CI,рўйхат!$CY:$CY,$B$904,рўйхат!$B:$B,$C900)</f>
        <v/>
      </c>
      <c r="BY900" s="35">
        <f>SUMIFS(рўйхат!CJ:CJ,рўйхат!$CY:$CY,$B$904,рўйхат!$B:$B,$C900)</f>
        <v/>
      </c>
      <c r="BZ900" s="36">
        <f>SUMIFS(рўйхат!CK:CK,рўйхат!$CY:$CY,$B$904,рўйхат!$B:$B,$C900)</f>
        <v/>
      </c>
      <c r="CA900" s="35">
        <f>SUMIFS(рўйхат!CL:CL,рўйхат!$CY:$CY,$B$904,рўйхат!$B:$B,$C900)</f>
        <v/>
      </c>
      <c r="CB900" s="36">
        <f>SUMIFS(рўйхат!CM:CM,рўйхат!$CY:$CY,$B$904,рўйхат!$B:$B,$C900)</f>
        <v/>
      </c>
      <c r="CC900" s="35">
        <f>SUMIFS(рўйхат!CN:CN,рўйхат!$CY:$CY,$B$904,рўйхат!$B:$B,$C900)</f>
        <v/>
      </c>
      <c r="CD900" s="36">
        <f>SUMIFS(рўйхат!CO:CO,рўйхат!$CY:$CY,$B$904,рўйхат!$B:$B,$C900)</f>
        <v/>
      </c>
      <c r="CE900" s="77">
        <f>IFERROR(BE900/(Q900+BE900),0)</f>
        <v/>
      </c>
      <c r="CF900" s="78">
        <f>IFERROR(BF900/(R900+BF900),0)</f>
        <v/>
      </c>
      <c r="CG900" s="8">
        <f>COUNTIFS(B:B,B900)</f>
        <v/>
      </c>
    </row>
    <row r="901" hidden="1" outlineLevel="1" ht="17.1" customFormat="1" customHeight="1" s="8">
      <c r="A901" s="31" t="n"/>
      <c r="B901" s="50" t="n">
        <v>29</v>
      </c>
      <c r="C901" s="67" t="inlineStr">
        <is>
          <t>Энергетика вазирлиги</t>
        </is>
      </c>
      <c r="D901" s="16" t="n"/>
      <c r="E901" s="35">
        <f>SUMIFS(рўйхат!F:F,рўйхат!$CY:$CY,$B$904,рўйхат!$B:$B,$C901)</f>
        <v/>
      </c>
      <c r="F901" s="36">
        <f>SUMIFS(рўйхат!G:G,рўйхат!$CY:$CY,$B$904,рўйхат!$B:$B,$C901)</f>
        <v/>
      </c>
      <c r="G901" s="35">
        <f>SUMIFS(рўйхат!H:H,рўйхат!$CY:$CY,$B$904,рўйхат!$B:$B,$C901)</f>
        <v/>
      </c>
      <c r="H901" s="36">
        <f>SUMIFS(рўйхат!I:I,рўйхат!$CY:$CY,$B$904,рўйхат!$B:$B,$C901)</f>
        <v/>
      </c>
      <c r="I901" s="35">
        <f>SUMIFS(рўйхат!J:J,рўйхат!$CY:$CY,$B$904,рўйхат!$B:$B,$C901)</f>
        <v/>
      </c>
      <c r="J901" s="36">
        <f>SUMIFS(рўйхат!K:K,рўйхат!$CY:$CY,$B$904,рўйхат!$B:$B,$C901)</f>
        <v/>
      </c>
      <c r="K901" s="35">
        <f>SUMIFS(рўйхат!L:L,рўйхат!$CY:$CY,$B$904,рўйхат!$B:$B,$C901)</f>
        <v/>
      </c>
      <c r="L901" s="36">
        <f>SUMIFS(рўйхат!M:M,рўйхат!$CY:$CY,$B$904,рўйхат!$B:$B,$C901)</f>
        <v/>
      </c>
      <c r="M901" s="35">
        <f>SUMIFS(рўйхат!N:N,рўйхат!$CY:$CY,$B$904,рўйхат!$B:$B,$C901)</f>
        <v/>
      </c>
      <c r="N901" s="36">
        <f>SUMIFS(рўйхат!O:O,рўйхат!$CY:$CY,$B$904,рўйхат!$B:$B,$C901)</f>
        <v/>
      </c>
      <c r="O901" s="34">
        <f>IFERROR(M901/E901,0)</f>
        <v/>
      </c>
      <c r="P901" s="34">
        <f>IFERROR(N901/F901,0)</f>
        <v/>
      </c>
      <c r="Q901" s="35">
        <f>SUMIFS(рўйхат!P:P,рўйхат!$CY:$CY,$B$904,рўйхат!$B:$B,$C901)</f>
        <v/>
      </c>
      <c r="R901" s="36">
        <f>SUMIFS(рўйхат!Q:Q,рўйхат!$CY:$CY,$B$904,рўйхат!$B:$B,$C901)</f>
        <v/>
      </c>
      <c r="S901" s="35">
        <f>SUMIFS(рўйхат!R:R,рўйхат!$CY:$CY,$B$904,рўйхат!$B:$B,$C901)</f>
        <v/>
      </c>
      <c r="T901" s="36">
        <f>SUMIFS(рўйхат!S:S,рўйхат!$CY:$CY,$B$904,рўйхат!$B:$B,$C901)</f>
        <v/>
      </c>
      <c r="U901" s="35">
        <f>SUMIFS(рўйхат!T:T,рўйхат!$CY:$CY,$B$904,рўйхат!$B:$B,$C901)</f>
        <v/>
      </c>
      <c r="V901" s="36">
        <f>SUMIFS(рўйхат!U:U,рўйхат!$CY:$CY,$B$904,рўйхат!$B:$B,$C901)</f>
        <v/>
      </c>
      <c r="W901" s="35">
        <f>SUMIFS(рўйхат!V:V,рўйхат!$CY:$CY,$B$904,рўйхат!$B:$B,$C901)</f>
        <v/>
      </c>
      <c r="X901" s="36">
        <f>SUMIFS(рўйхат!W:W,рўйхат!$CY:$CY,$B$904,рўйхат!$B:$B,$C901)</f>
        <v/>
      </c>
      <c r="Y901" s="35">
        <f>SUMIFS(рўйхат!X:X,рўйхат!$CY:$CY,$B$904,рўйхат!$B:$B,$C901)</f>
        <v/>
      </c>
      <c r="Z901" s="36">
        <f>SUMIFS(рўйхат!Y:Y,рўйхат!$CY:$CY,$B$904,рўйхат!$B:$B,$C901)</f>
        <v/>
      </c>
      <c r="AA901" s="35">
        <f>SUMIFS(рўйхат!Z:Z,рўйхат!$CY:$CY,$B$904,рўйхат!$B:$B,$C901)</f>
        <v/>
      </c>
      <c r="AB901" s="36">
        <f>SUMIFS(рўйхат!AA:AA,рўйхат!$CY:$CY,$B$904,рўйхат!$B:$B,$C901)</f>
        <v/>
      </c>
      <c r="AC901" s="35">
        <f>SUMIFS(рўйхат!AB:AB,рўйхат!$CY:$CY,$B$904,рўйхат!$B:$B,$C901)</f>
        <v/>
      </c>
      <c r="AD901" s="36">
        <f>SUMIFS(рўйхат!AC:AC,рўйхат!$CY:$CY,$B$904,рўйхат!$B:$B,$C901)</f>
        <v/>
      </c>
      <c r="AE901" s="35">
        <f>SUMIFS(рўйхат!AD:AD,рўйхат!$CY:$CY,$B$904,рўйхат!$B:$B,$C901)</f>
        <v/>
      </c>
      <c r="AF901" s="36">
        <f>SUMIFS(рўйхат!AE:AE,рўйхат!$CY:$CY,$B$904,рўйхат!$B:$B,$C901)</f>
        <v/>
      </c>
      <c r="AG901" s="35">
        <f>SUMIFS(рўйхат!AH:AH,рўйхат!$CY:$CY,$B$904,рўйхат!$B:$B,$C901)</f>
        <v/>
      </c>
      <c r="AH901" s="36">
        <f>SUMIFS(рўйхат!AI:AI,рўйхат!$CY:$CY,$B$904,рўйхат!$B:$B,$C901)</f>
        <v/>
      </c>
      <c r="AI901" s="35">
        <f>SUMIFS(рўйхат!AJ:AJ,рўйхат!$CY:$CY,$B$904,рўйхат!$B:$B,$C901)</f>
        <v/>
      </c>
      <c r="AJ901" s="36">
        <f>SUMIFS(рўйхат!AK:AK,рўйхат!$CY:$CY,$B$904,рўйхат!$B:$B,$C901)</f>
        <v/>
      </c>
      <c r="AK901" s="35">
        <f>SUMIFS(рўйхат!AL:AL,рўйхат!$CY:$CY,$B$904,рўйхат!$B:$B,$C901)</f>
        <v/>
      </c>
      <c r="AL901" s="36">
        <f>SUMIFS(рўйхат!AM:AM,рўйхат!$CY:$CY,$B$904,рўйхат!$B:$B,$C901)</f>
        <v/>
      </c>
      <c r="AM901" s="77">
        <f>IFERROR(Q901/E901,0)</f>
        <v/>
      </c>
      <c r="AN901" s="77">
        <f>IFERROR(R901/F901,0)</f>
        <v/>
      </c>
      <c r="AO901" s="35">
        <f>SUMIFS(рўйхат!AX:AX,рўйхат!$CY:$CY,$B$904,рўйхат!$B:$B,$C901)</f>
        <v/>
      </c>
      <c r="AP901" s="36">
        <f>SUMIFS(рўйхат!AY:AY,рўйхат!$CY:$CY,$B$904,рўйхат!$B:$B,$C901)</f>
        <v/>
      </c>
      <c r="AQ901" s="35">
        <f>SUMIFS(рўйхат!AZ:AZ,рўйхат!$CY:$CY,$B$904,рўйхат!$B:$B,$C901)</f>
        <v/>
      </c>
      <c r="AR901" s="36">
        <f>SUMIFS(рўйхат!BA:BA,рўйхат!$CY:$CY,$B$904,рўйхат!$B:$B,$C901)</f>
        <v/>
      </c>
      <c r="AS901" s="35">
        <f>SUMIFS(рўйхат!BB:BB,рўйхат!$CY:$CY,$B$904,рўйхат!$B:$B,$C901)</f>
        <v/>
      </c>
      <c r="AT901" s="36">
        <f>SUMIFS(рўйхат!BC:BC,рўйхат!$CY:$CY,$B$904,рўйхат!$B:$B,$C901)</f>
        <v/>
      </c>
      <c r="AU901" s="35">
        <f>SUMIFS(рўйхат!BD:BD,рўйхат!$CY:$CY,$B$904,рўйхат!$B:$B,$C901)</f>
        <v/>
      </c>
      <c r="AV901" s="36">
        <f>SUMIFS(рўйхат!BE:BE,рўйхат!$CY:$CY,$B$904,рўйхат!$B:$B,$C901)</f>
        <v/>
      </c>
      <c r="AW901" s="35">
        <f>SUMIFS(рўйхат!BF:BF,рўйхат!$CY:$CY,$B$904,рўйхат!$B:$B,$C901)</f>
        <v/>
      </c>
      <c r="AX901" s="36">
        <f>SUMIFS(рўйхат!BG:BG,рўйхат!$CY:$CY,$B$904,рўйхат!$B:$B,$C901)</f>
        <v/>
      </c>
      <c r="AY901" s="35">
        <f>SUMIFS(рўйхат!BH:BH,рўйхат!$CY:$CY,$B$904,рўйхат!$B:$B,$C901)</f>
        <v/>
      </c>
      <c r="AZ901" s="36">
        <f>SUMIFS(рўйхат!BI:BI,рўйхат!$CY:$CY,$B$904,рўйхат!$B:$B,$C901)</f>
        <v/>
      </c>
      <c r="BA901" s="35">
        <f>SUMIFS(рўйхат!BJ:BJ,рўйхат!$CY:$CY,$B$904,рўйхат!$B:$B,$C901)</f>
        <v/>
      </c>
      <c r="BB901" s="36">
        <f>SUMIFS(рўйхат!BK:BK,рўйхат!$CY:$CY,$B$904,рўйхат!$B:$B,$C901)</f>
        <v/>
      </c>
      <c r="BC901" s="77">
        <f>IFERROR(AO901/E901,0)</f>
        <v/>
      </c>
      <c r="BD901" s="77">
        <f>IFERROR(AP901/F901,0)</f>
        <v/>
      </c>
      <c r="BE901" s="35">
        <f>SUMIFS(рўйхат!BL:BL,рўйхат!$CY:$CY,$B$904,рўйхат!$B:$B,$C901)</f>
        <v/>
      </c>
      <c r="BF901" s="36">
        <f>SUMIFS(рўйхат!BM:BM,рўйхат!$CY:$CY,$B$904,рўйхат!$B:$B,$C901)</f>
        <v/>
      </c>
      <c r="BG901" s="35">
        <f>SUMIFS(рўйхат!BN:BN,рўйхат!$CY:$CY,$B$904,рўйхат!$B:$B,$C901)</f>
        <v/>
      </c>
      <c r="BH901" s="36">
        <f>SUMIFS(рўйхат!BO:BO,рўйхат!$CY:$CY,$B$904,рўйхат!$B:$B,$C901)</f>
        <v/>
      </c>
      <c r="BI901" s="35">
        <f>SUMIFS(рўйхат!BP:BP,рўйхат!$CY:$CY,$B$904,рўйхат!$B:$B,$C901)</f>
        <v/>
      </c>
      <c r="BJ901" s="36">
        <f>SUMIFS(рўйхат!BQ:BQ,рўйхат!$CY:$CY,$B$904,рўйхат!$B:$B,$C901)</f>
        <v/>
      </c>
      <c r="BK901" s="35">
        <f>SUMIFS(рўйхат!BR:BR,рўйхат!$CY:$CY,$B$904,рўйхат!$B:$B,$C901)</f>
        <v/>
      </c>
      <c r="BL901" s="36">
        <f>SUMIFS(рўйхат!BS:BS,рўйхат!$CY:$CY,$B$904,рўйхат!$B:$B,$C901)</f>
        <v/>
      </c>
      <c r="BM901" s="35">
        <f>SUMIFS(рўйхат!BT:BT,рўйхат!$CY:$CY,$B$904,рўйхат!$B:$B,$C901)</f>
        <v/>
      </c>
      <c r="BN901" s="36">
        <f>SUMIFS(рўйхат!BU:BU,рўйхат!$CY:$CY,$B$904,рўйхат!$B:$B,$C901)</f>
        <v/>
      </c>
      <c r="BO901" s="35">
        <f>SUMIFS(рўйхат!BX:BX,рўйхат!$CY:$CY,$B$904,рўйхат!$B:$B,$C901)</f>
        <v/>
      </c>
      <c r="BP901" s="36">
        <f>SUMIFS(рўйхат!BY:BY,рўйхат!$CY:$CY,$B$904,рўйхат!$B:$B,$C901)</f>
        <v/>
      </c>
      <c r="BQ901" s="35">
        <f>SUMIFS(рўйхат!BZ:BZ,рўйхат!$CY:$CY,$B$904,рўйхат!$B:$B,$C901)</f>
        <v/>
      </c>
      <c r="BR901" s="36">
        <f>SUMIFS(рўйхат!CA:CA,рўйхат!$CY:$CY,$B$904,рўйхат!$B:$B,$C901)</f>
        <v/>
      </c>
      <c r="BS901" s="35">
        <f>SUMIFS(рўйхат!CB:CB,рўйхат!$CY:$CY,$B$904,рўйхат!$B:$B,$C901)</f>
        <v/>
      </c>
      <c r="BT901" s="36">
        <f>SUMIFS(рўйхат!CC:CC,рўйхат!$CY:$CY,$B$904,рўйхат!$B:$B,$C901)</f>
        <v/>
      </c>
      <c r="BU901" s="35">
        <f>SUMIFS(рўйхат!CD:CD,рўйхат!$CY:$CY,$B$904,рўйхат!$B:$B,$C901)</f>
        <v/>
      </c>
      <c r="BV901" s="36">
        <f>SUMIFS(рўйхат!CE:CE,рўйхат!$CY:$CY,$B$904,рўйхат!$B:$B,$C901)</f>
        <v/>
      </c>
      <c r="BW901" s="35">
        <f>SUMIFS(рўйхат!CH:CH,рўйхат!$CY:$CY,$B$904,рўйхат!$B:$B,$C901)</f>
        <v/>
      </c>
      <c r="BX901" s="36">
        <f>SUMIFS(рўйхат!CI:CI,рўйхат!$CY:$CY,$B$904,рўйхат!$B:$B,$C901)</f>
        <v/>
      </c>
      <c r="BY901" s="35">
        <f>SUMIFS(рўйхат!CJ:CJ,рўйхат!$CY:$CY,$B$904,рўйхат!$B:$B,$C901)</f>
        <v/>
      </c>
      <c r="BZ901" s="36">
        <f>SUMIFS(рўйхат!CK:CK,рўйхат!$CY:$CY,$B$904,рўйхат!$B:$B,$C901)</f>
        <v/>
      </c>
      <c r="CA901" s="35">
        <f>SUMIFS(рўйхат!CL:CL,рўйхат!$CY:$CY,$B$904,рўйхат!$B:$B,$C901)</f>
        <v/>
      </c>
      <c r="CB901" s="36">
        <f>SUMIFS(рўйхат!CM:CM,рўйхат!$CY:$CY,$B$904,рўйхат!$B:$B,$C901)</f>
        <v/>
      </c>
      <c r="CC901" s="35">
        <f>SUMIFS(рўйхат!CN:CN,рўйхат!$CY:$CY,$B$904,рўйхат!$B:$B,$C901)</f>
        <v/>
      </c>
      <c r="CD901" s="36">
        <f>SUMIFS(рўйхат!CO:CO,рўйхат!$CY:$CY,$B$904,рўйхат!$B:$B,$C901)</f>
        <v/>
      </c>
      <c r="CE901" s="77">
        <f>IFERROR(BE901/(Q901+BE901),0)</f>
        <v/>
      </c>
      <c r="CF901" s="78">
        <f>IFERROR(BF901/(R901+BF901),0)</f>
        <v/>
      </c>
      <c r="CG901" s="8">
        <f>COUNTIFS(B:B,B901)</f>
        <v/>
      </c>
    </row>
    <row r="902" hidden="1" outlineLevel="1" ht="17.1" customFormat="1" customHeight="1" s="8">
      <c r="A902" s="31" t="n"/>
      <c r="B902" s="50" t="n">
        <v>30</v>
      </c>
      <c r="C902" s="67" t="inlineStr">
        <is>
          <t>Kadastr agentligi</t>
        </is>
      </c>
      <c r="D902" s="16" t="n"/>
      <c r="E902" s="35">
        <f>SUMIFS(рўйхат!F:F,рўйхат!$CY:$CY,$B$904,рўйхат!$B:$B,$C902)</f>
        <v/>
      </c>
      <c r="F902" s="36">
        <f>SUMIFS(рўйхат!G:G,рўйхат!$CY:$CY,$B$904,рўйхат!$B:$B,$C902)</f>
        <v/>
      </c>
      <c r="G902" s="35">
        <f>SUMIFS(рўйхат!H:H,рўйхат!$CY:$CY,$B$904,рўйхат!$B:$B,$C902)</f>
        <v/>
      </c>
      <c r="H902" s="36">
        <f>SUMIFS(рўйхат!I:I,рўйхат!$CY:$CY,$B$904,рўйхат!$B:$B,$C902)</f>
        <v/>
      </c>
      <c r="I902" s="35">
        <f>SUMIFS(рўйхат!J:J,рўйхат!$CY:$CY,$B$904,рўйхат!$B:$B,$C902)</f>
        <v/>
      </c>
      <c r="J902" s="36">
        <f>SUMIFS(рўйхат!K:K,рўйхат!$CY:$CY,$B$904,рўйхат!$B:$B,$C902)</f>
        <v/>
      </c>
      <c r="K902" s="35">
        <f>SUMIFS(рўйхат!L:L,рўйхат!$CY:$CY,$B$904,рўйхат!$B:$B,$C902)</f>
        <v/>
      </c>
      <c r="L902" s="36">
        <f>SUMIFS(рўйхат!M:M,рўйхат!$CY:$CY,$B$904,рўйхат!$B:$B,$C902)</f>
        <v/>
      </c>
      <c r="M902" s="35">
        <f>SUMIFS(рўйхат!N:N,рўйхат!$CY:$CY,$B$904,рўйхат!$B:$B,$C902)</f>
        <v/>
      </c>
      <c r="N902" s="36">
        <f>SUMIFS(рўйхат!O:O,рўйхат!$CY:$CY,$B$904,рўйхат!$B:$B,$C902)</f>
        <v/>
      </c>
      <c r="O902" s="34">
        <f>IFERROR(M902/E902,0)</f>
        <v/>
      </c>
      <c r="P902" s="34">
        <f>IFERROR(N902/F902,0)</f>
        <v/>
      </c>
      <c r="Q902" s="35">
        <f>SUMIFS(рўйхат!P:P,рўйхат!$CY:$CY,$B$904,рўйхат!$B:$B,$C902)</f>
        <v/>
      </c>
      <c r="R902" s="36">
        <f>SUMIFS(рўйхат!Q:Q,рўйхат!$CY:$CY,$B$904,рўйхат!$B:$B,$C902)</f>
        <v/>
      </c>
      <c r="S902" s="35">
        <f>SUMIFS(рўйхат!R:R,рўйхат!$CY:$CY,$B$904,рўйхат!$B:$B,$C902)</f>
        <v/>
      </c>
      <c r="T902" s="36">
        <f>SUMIFS(рўйхат!S:S,рўйхат!$CY:$CY,$B$904,рўйхат!$B:$B,$C902)</f>
        <v/>
      </c>
      <c r="U902" s="35">
        <f>SUMIFS(рўйхат!T:T,рўйхат!$CY:$CY,$B$904,рўйхат!$B:$B,$C902)</f>
        <v/>
      </c>
      <c r="V902" s="36">
        <f>SUMIFS(рўйхат!U:U,рўйхат!$CY:$CY,$B$904,рўйхат!$B:$B,$C902)</f>
        <v/>
      </c>
      <c r="W902" s="35">
        <f>SUMIFS(рўйхат!V:V,рўйхат!$CY:$CY,$B$904,рўйхат!$B:$B,$C902)</f>
        <v/>
      </c>
      <c r="X902" s="36">
        <f>SUMIFS(рўйхат!W:W,рўйхат!$CY:$CY,$B$904,рўйхат!$B:$B,$C902)</f>
        <v/>
      </c>
      <c r="Y902" s="35">
        <f>SUMIFS(рўйхат!X:X,рўйхат!$CY:$CY,$B$904,рўйхат!$B:$B,$C902)</f>
        <v/>
      </c>
      <c r="Z902" s="36">
        <f>SUMIFS(рўйхат!Y:Y,рўйхат!$CY:$CY,$B$904,рўйхат!$B:$B,$C902)</f>
        <v/>
      </c>
      <c r="AA902" s="35">
        <f>SUMIFS(рўйхат!Z:Z,рўйхат!$CY:$CY,$B$904,рўйхат!$B:$B,$C902)</f>
        <v/>
      </c>
      <c r="AB902" s="36">
        <f>SUMIFS(рўйхат!AA:AA,рўйхат!$CY:$CY,$B$904,рўйхат!$B:$B,$C902)</f>
        <v/>
      </c>
      <c r="AC902" s="35">
        <f>SUMIFS(рўйхат!AB:AB,рўйхат!$CY:$CY,$B$904,рўйхат!$B:$B,$C902)</f>
        <v/>
      </c>
      <c r="AD902" s="36">
        <f>SUMIFS(рўйхат!AC:AC,рўйхат!$CY:$CY,$B$904,рўйхат!$B:$B,$C902)</f>
        <v/>
      </c>
      <c r="AE902" s="35">
        <f>SUMIFS(рўйхат!AD:AD,рўйхат!$CY:$CY,$B$904,рўйхат!$B:$B,$C902)</f>
        <v/>
      </c>
      <c r="AF902" s="36">
        <f>SUMIFS(рўйхат!AE:AE,рўйхат!$CY:$CY,$B$904,рўйхат!$B:$B,$C902)</f>
        <v/>
      </c>
      <c r="AG902" s="35">
        <f>SUMIFS(рўйхат!AH:AH,рўйхат!$CY:$CY,$B$904,рўйхат!$B:$B,$C902)</f>
        <v/>
      </c>
      <c r="AH902" s="36">
        <f>SUMIFS(рўйхат!AI:AI,рўйхат!$CY:$CY,$B$904,рўйхат!$B:$B,$C902)</f>
        <v/>
      </c>
      <c r="AI902" s="35">
        <f>SUMIFS(рўйхат!AJ:AJ,рўйхат!$CY:$CY,$B$904,рўйхат!$B:$B,$C902)</f>
        <v/>
      </c>
      <c r="AJ902" s="36">
        <f>SUMIFS(рўйхат!AK:AK,рўйхат!$CY:$CY,$B$904,рўйхат!$B:$B,$C902)</f>
        <v/>
      </c>
      <c r="AK902" s="35">
        <f>SUMIFS(рўйхат!AL:AL,рўйхат!$CY:$CY,$B$904,рўйхат!$B:$B,$C902)</f>
        <v/>
      </c>
      <c r="AL902" s="36">
        <f>SUMIFS(рўйхат!AM:AM,рўйхат!$CY:$CY,$B$904,рўйхат!$B:$B,$C902)</f>
        <v/>
      </c>
      <c r="AM902" s="77">
        <f>IFERROR(Q902/E902,0)</f>
        <v/>
      </c>
      <c r="AN902" s="77">
        <f>IFERROR(R902/F902,0)</f>
        <v/>
      </c>
      <c r="AO902" s="35">
        <f>SUMIFS(рўйхат!AX:AX,рўйхат!$CY:$CY,$B$904,рўйхат!$B:$B,$C902)</f>
        <v/>
      </c>
      <c r="AP902" s="36">
        <f>SUMIFS(рўйхат!AY:AY,рўйхат!$CY:$CY,$B$904,рўйхат!$B:$B,$C902)</f>
        <v/>
      </c>
      <c r="AQ902" s="35">
        <f>SUMIFS(рўйхат!AZ:AZ,рўйхат!$CY:$CY,$B$904,рўйхат!$B:$B,$C902)</f>
        <v/>
      </c>
      <c r="AR902" s="36">
        <f>SUMIFS(рўйхат!BA:BA,рўйхат!$CY:$CY,$B$904,рўйхат!$B:$B,$C902)</f>
        <v/>
      </c>
      <c r="AS902" s="35">
        <f>SUMIFS(рўйхат!BB:BB,рўйхат!$CY:$CY,$B$904,рўйхат!$B:$B,$C902)</f>
        <v/>
      </c>
      <c r="AT902" s="36">
        <f>SUMIFS(рўйхат!BC:BC,рўйхат!$CY:$CY,$B$904,рўйхат!$B:$B,$C902)</f>
        <v/>
      </c>
      <c r="AU902" s="35">
        <f>SUMIFS(рўйхат!BD:BD,рўйхат!$CY:$CY,$B$904,рўйхат!$B:$B,$C902)</f>
        <v/>
      </c>
      <c r="AV902" s="36">
        <f>SUMIFS(рўйхат!BE:BE,рўйхат!$CY:$CY,$B$904,рўйхат!$B:$B,$C902)</f>
        <v/>
      </c>
      <c r="AW902" s="35">
        <f>SUMIFS(рўйхат!BF:BF,рўйхат!$CY:$CY,$B$904,рўйхат!$B:$B,$C902)</f>
        <v/>
      </c>
      <c r="AX902" s="36">
        <f>SUMIFS(рўйхат!BG:BG,рўйхат!$CY:$CY,$B$904,рўйхат!$B:$B,$C902)</f>
        <v/>
      </c>
      <c r="AY902" s="35">
        <f>SUMIFS(рўйхат!BH:BH,рўйхат!$CY:$CY,$B$904,рўйхат!$B:$B,$C902)</f>
        <v/>
      </c>
      <c r="AZ902" s="36">
        <f>SUMIFS(рўйхат!BI:BI,рўйхат!$CY:$CY,$B$904,рўйхат!$B:$B,$C902)</f>
        <v/>
      </c>
      <c r="BA902" s="35">
        <f>SUMIFS(рўйхат!BJ:BJ,рўйхат!$CY:$CY,$B$904,рўйхат!$B:$B,$C902)</f>
        <v/>
      </c>
      <c r="BB902" s="36">
        <f>SUMIFS(рўйхат!BK:BK,рўйхат!$CY:$CY,$B$904,рўйхат!$B:$B,$C902)</f>
        <v/>
      </c>
      <c r="BC902" s="77">
        <f>IFERROR(AO902/E902,0)</f>
        <v/>
      </c>
      <c r="BD902" s="77">
        <f>IFERROR(AP902/F902,0)</f>
        <v/>
      </c>
      <c r="BE902" s="35">
        <f>SUMIFS(рўйхат!BL:BL,рўйхат!$CY:$CY,$B$904,рўйхат!$B:$B,$C902)</f>
        <v/>
      </c>
      <c r="BF902" s="36">
        <f>SUMIFS(рўйхат!BM:BM,рўйхат!$CY:$CY,$B$904,рўйхат!$B:$B,$C902)</f>
        <v/>
      </c>
      <c r="BG902" s="35">
        <f>SUMIFS(рўйхат!BN:BN,рўйхат!$CY:$CY,$B$904,рўйхат!$B:$B,$C902)</f>
        <v/>
      </c>
      <c r="BH902" s="36">
        <f>SUMIFS(рўйхат!BO:BO,рўйхат!$CY:$CY,$B$904,рўйхат!$B:$B,$C902)</f>
        <v/>
      </c>
      <c r="BI902" s="35">
        <f>SUMIFS(рўйхат!BP:BP,рўйхат!$CY:$CY,$B$904,рўйхат!$B:$B,$C902)</f>
        <v/>
      </c>
      <c r="BJ902" s="36">
        <f>SUMIFS(рўйхат!BQ:BQ,рўйхат!$CY:$CY,$B$904,рўйхат!$B:$B,$C902)</f>
        <v/>
      </c>
      <c r="BK902" s="35">
        <f>SUMIFS(рўйхат!BR:BR,рўйхат!$CY:$CY,$B$904,рўйхат!$B:$B,$C902)</f>
        <v/>
      </c>
      <c r="BL902" s="36">
        <f>SUMIFS(рўйхат!BS:BS,рўйхат!$CY:$CY,$B$904,рўйхат!$B:$B,$C902)</f>
        <v/>
      </c>
      <c r="BM902" s="35">
        <f>SUMIFS(рўйхат!BT:BT,рўйхат!$CY:$CY,$B$904,рўйхат!$B:$B,$C902)</f>
        <v/>
      </c>
      <c r="BN902" s="36">
        <f>SUMIFS(рўйхат!BU:BU,рўйхат!$CY:$CY,$B$904,рўйхат!$B:$B,$C902)</f>
        <v/>
      </c>
      <c r="BO902" s="35">
        <f>SUMIFS(рўйхат!BX:BX,рўйхат!$CY:$CY,$B$904,рўйхат!$B:$B,$C902)</f>
        <v/>
      </c>
      <c r="BP902" s="36">
        <f>SUMIFS(рўйхат!BY:BY,рўйхат!$CY:$CY,$B$904,рўйхат!$B:$B,$C902)</f>
        <v/>
      </c>
      <c r="BQ902" s="35">
        <f>SUMIFS(рўйхат!BZ:BZ,рўйхат!$CY:$CY,$B$904,рўйхат!$B:$B,$C902)</f>
        <v/>
      </c>
      <c r="BR902" s="36">
        <f>SUMIFS(рўйхат!CA:CA,рўйхат!$CY:$CY,$B$904,рўйхат!$B:$B,$C902)</f>
        <v/>
      </c>
      <c r="BS902" s="35">
        <f>SUMIFS(рўйхат!CB:CB,рўйхат!$CY:$CY,$B$904,рўйхат!$B:$B,$C902)</f>
        <v/>
      </c>
      <c r="BT902" s="36">
        <f>SUMIFS(рўйхат!CC:CC,рўйхат!$CY:$CY,$B$904,рўйхат!$B:$B,$C902)</f>
        <v/>
      </c>
      <c r="BU902" s="35">
        <f>SUMIFS(рўйхат!CD:CD,рўйхат!$CY:$CY,$B$904,рўйхат!$B:$B,$C902)</f>
        <v/>
      </c>
      <c r="BV902" s="36">
        <f>SUMIFS(рўйхат!CE:CE,рўйхат!$CY:$CY,$B$904,рўйхат!$B:$B,$C902)</f>
        <v/>
      </c>
      <c r="BW902" s="35">
        <f>SUMIFS(рўйхат!CH:CH,рўйхат!$CY:$CY,$B$904,рўйхат!$B:$B,$C902)</f>
        <v/>
      </c>
      <c r="BX902" s="36">
        <f>SUMIFS(рўйхат!CI:CI,рўйхат!$CY:$CY,$B$904,рўйхат!$B:$B,$C902)</f>
        <v/>
      </c>
      <c r="BY902" s="35">
        <f>SUMIFS(рўйхат!CJ:CJ,рўйхат!$CY:$CY,$B$904,рўйхат!$B:$B,$C902)</f>
        <v/>
      </c>
      <c r="BZ902" s="36">
        <f>SUMIFS(рўйхат!CK:CK,рўйхат!$CY:$CY,$B$904,рўйхат!$B:$B,$C902)</f>
        <v/>
      </c>
      <c r="CA902" s="35">
        <f>SUMIFS(рўйхат!CL:CL,рўйхат!$CY:$CY,$B$904,рўйхат!$B:$B,$C902)</f>
        <v/>
      </c>
      <c r="CB902" s="36">
        <f>SUMIFS(рўйхат!CM:CM,рўйхат!$CY:$CY,$B$904,рўйхат!$B:$B,$C902)</f>
        <v/>
      </c>
      <c r="CC902" s="35">
        <f>SUMIFS(рўйхат!CN:CN,рўйхат!$CY:$CY,$B$904,рўйхат!$B:$B,$C902)</f>
        <v/>
      </c>
      <c r="CD902" s="36">
        <f>SUMIFS(рўйхат!CO:CO,рўйхат!$CY:$CY,$B$904,рўйхат!$B:$B,$C902)</f>
        <v/>
      </c>
      <c r="CE902" s="77">
        <f>IFERROR(BE902/(Q902+BE902),0)</f>
        <v/>
      </c>
      <c r="CF902" s="78">
        <f>IFERROR(BF902/(R902+BF902),0)</f>
        <v/>
      </c>
      <c r="CG902" s="8">
        <f>COUNTIFS(B:B,B902)</f>
        <v/>
      </c>
    </row>
    <row r="903" hidden="1" outlineLevel="1" ht="17.1" customFormat="1" customHeight="1" s="8">
      <c r="A903" s="31" t="n"/>
      <c r="B903" s="50" t="n">
        <v>31</v>
      </c>
      <c r="C903" s="67" t="inlineStr">
        <is>
          <t>Бошқалар</t>
        </is>
      </c>
      <c r="D903" s="16" t="n"/>
      <c r="E903" s="35">
        <f>SUMIFS(рўйхат!F:F,рўйхат!$CY:$CY,$B$904,рўйхат!$B:$B,$C903)</f>
        <v/>
      </c>
      <c r="F903" s="36">
        <f>SUMIFS(рўйхат!G:G,рўйхат!$CY:$CY,$B$904,рўйхат!$B:$B,$C903)</f>
        <v/>
      </c>
      <c r="G903" s="35">
        <f>SUMIFS(рўйхат!H:H,рўйхат!$CY:$CY,$B$904,рўйхат!$B:$B,$C903)</f>
        <v/>
      </c>
      <c r="H903" s="36">
        <f>SUMIFS(рўйхат!I:I,рўйхат!$CY:$CY,$B$904,рўйхат!$B:$B,$C903)</f>
        <v/>
      </c>
      <c r="I903" s="35">
        <f>SUMIFS(рўйхат!J:J,рўйхат!$CY:$CY,$B$904,рўйхат!$B:$B,$C903)</f>
        <v/>
      </c>
      <c r="J903" s="36">
        <f>SUMIFS(рўйхат!K:K,рўйхат!$CY:$CY,$B$904,рўйхат!$B:$B,$C903)</f>
        <v/>
      </c>
      <c r="K903" s="35">
        <f>SUMIFS(рўйхат!L:L,рўйхат!$CY:$CY,$B$904,рўйхат!$B:$B,$C903)</f>
        <v/>
      </c>
      <c r="L903" s="36">
        <f>SUMIFS(рўйхат!M:M,рўйхат!$CY:$CY,$B$904,рўйхат!$B:$B,$C903)</f>
        <v/>
      </c>
      <c r="M903" s="35">
        <f>SUMIFS(рўйхат!N:N,рўйхат!$CY:$CY,$B$904,рўйхат!$B:$B,$C903)</f>
        <v/>
      </c>
      <c r="N903" s="36">
        <f>SUMIFS(рўйхат!O:O,рўйхат!$CY:$CY,$B$904,рўйхат!$B:$B,$C903)</f>
        <v/>
      </c>
      <c r="O903" s="34">
        <f>IFERROR(M903/E903,0)</f>
        <v/>
      </c>
      <c r="P903" s="34">
        <f>IFERROR(N903/F903,0)</f>
        <v/>
      </c>
      <c r="Q903" s="35">
        <f>SUMIFS(рўйхат!P:P,рўйхат!$CY:$CY,$B$904,рўйхат!$B:$B,$C903)</f>
        <v/>
      </c>
      <c r="R903" s="36">
        <f>SUMIFS(рўйхат!Q:Q,рўйхат!$CY:$CY,$B$904,рўйхат!$B:$B,$C903)</f>
        <v/>
      </c>
      <c r="S903" s="35">
        <f>SUMIFS(рўйхат!R:R,рўйхат!$CY:$CY,$B$904,рўйхат!$B:$B,$C903)</f>
        <v/>
      </c>
      <c r="T903" s="36">
        <f>SUMIFS(рўйхат!S:S,рўйхат!$CY:$CY,$B$904,рўйхат!$B:$B,$C903)</f>
        <v/>
      </c>
      <c r="U903" s="35">
        <f>SUMIFS(рўйхат!T:T,рўйхат!$CY:$CY,$B$904,рўйхат!$B:$B,$C903)</f>
        <v/>
      </c>
      <c r="V903" s="36">
        <f>SUMIFS(рўйхат!U:U,рўйхат!$CY:$CY,$B$904,рўйхат!$B:$B,$C903)</f>
        <v/>
      </c>
      <c r="W903" s="35">
        <f>SUMIFS(рўйхат!V:V,рўйхат!$CY:$CY,$B$904,рўйхат!$B:$B,$C903)</f>
        <v/>
      </c>
      <c r="X903" s="36">
        <f>SUMIFS(рўйхат!W:W,рўйхат!$CY:$CY,$B$904,рўйхат!$B:$B,$C903)</f>
        <v/>
      </c>
      <c r="Y903" s="35">
        <f>SUMIFS(рўйхат!X:X,рўйхат!$CY:$CY,$B$904,рўйхат!$B:$B,$C903)</f>
        <v/>
      </c>
      <c r="Z903" s="36">
        <f>SUMIFS(рўйхат!Y:Y,рўйхат!$CY:$CY,$B$904,рўйхат!$B:$B,$C903)</f>
        <v/>
      </c>
      <c r="AA903" s="35">
        <f>SUMIFS(рўйхат!Z:Z,рўйхат!$CY:$CY,$B$904,рўйхат!$B:$B,$C903)</f>
        <v/>
      </c>
      <c r="AB903" s="36">
        <f>SUMIFS(рўйхат!AA:AA,рўйхат!$CY:$CY,$B$904,рўйхат!$B:$B,$C903)</f>
        <v/>
      </c>
      <c r="AC903" s="35">
        <f>SUMIFS(рўйхат!AB:AB,рўйхат!$CY:$CY,$B$904,рўйхат!$B:$B,$C903)</f>
        <v/>
      </c>
      <c r="AD903" s="36">
        <f>SUMIFS(рўйхат!AC:AC,рўйхат!$CY:$CY,$B$904,рўйхат!$B:$B,$C903)</f>
        <v/>
      </c>
      <c r="AE903" s="35">
        <f>SUMIFS(рўйхат!AD:AD,рўйхат!$CY:$CY,$B$904,рўйхат!$B:$B,$C903)</f>
        <v/>
      </c>
      <c r="AF903" s="36">
        <f>SUMIFS(рўйхат!AE:AE,рўйхат!$CY:$CY,$B$904,рўйхат!$B:$B,$C903)</f>
        <v/>
      </c>
      <c r="AG903" s="35">
        <f>SUMIFS(рўйхат!AH:AH,рўйхат!$CY:$CY,$B$904,рўйхат!$B:$B,$C903)</f>
        <v/>
      </c>
      <c r="AH903" s="36">
        <f>SUMIFS(рўйхат!AI:AI,рўйхат!$CY:$CY,$B$904,рўйхат!$B:$B,$C903)</f>
        <v/>
      </c>
      <c r="AI903" s="35">
        <f>SUMIFS(рўйхат!AJ:AJ,рўйхат!$CY:$CY,$B$904,рўйхат!$B:$B,$C903)</f>
        <v/>
      </c>
      <c r="AJ903" s="36">
        <f>SUMIFS(рўйхат!AK:AK,рўйхат!$CY:$CY,$B$904,рўйхат!$B:$B,$C903)</f>
        <v/>
      </c>
      <c r="AK903" s="35">
        <f>SUMIFS(рўйхат!AL:AL,рўйхат!$CY:$CY,$B$904,рўйхат!$B:$B,$C903)</f>
        <v/>
      </c>
      <c r="AL903" s="36">
        <f>SUMIFS(рўйхат!AM:AM,рўйхат!$CY:$CY,$B$904,рўйхат!$B:$B,$C903)</f>
        <v/>
      </c>
      <c r="AM903" s="77">
        <f>IFERROR(Q903/E903,0)</f>
        <v/>
      </c>
      <c r="AN903" s="77">
        <f>IFERROR(R903/F903,0)</f>
        <v/>
      </c>
      <c r="AO903" s="35">
        <f>SUMIFS(рўйхат!AX:AX,рўйхат!$CY:$CY,$B$904,рўйхат!$B:$B,$C903)</f>
        <v/>
      </c>
      <c r="AP903" s="36">
        <f>SUMIFS(рўйхат!AY:AY,рўйхат!$CY:$CY,$B$904,рўйхат!$B:$B,$C903)</f>
        <v/>
      </c>
      <c r="AQ903" s="35">
        <f>SUMIFS(рўйхат!AZ:AZ,рўйхат!$CY:$CY,$B$904,рўйхат!$B:$B,$C903)</f>
        <v/>
      </c>
      <c r="AR903" s="36">
        <f>SUMIFS(рўйхат!BA:BA,рўйхат!$CY:$CY,$B$904,рўйхат!$B:$B,$C903)</f>
        <v/>
      </c>
      <c r="AS903" s="35">
        <f>SUMIFS(рўйхат!BB:BB,рўйхат!$CY:$CY,$B$904,рўйхат!$B:$B,$C903)</f>
        <v/>
      </c>
      <c r="AT903" s="36">
        <f>SUMIFS(рўйхат!BC:BC,рўйхат!$CY:$CY,$B$904,рўйхат!$B:$B,$C903)</f>
        <v/>
      </c>
      <c r="AU903" s="35">
        <f>SUMIFS(рўйхат!BD:BD,рўйхат!$CY:$CY,$B$904,рўйхат!$B:$B,$C903)</f>
        <v/>
      </c>
      <c r="AV903" s="36">
        <f>SUMIFS(рўйхат!BE:BE,рўйхат!$CY:$CY,$B$904,рўйхат!$B:$B,$C903)</f>
        <v/>
      </c>
      <c r="AW903" s="35">
        <f>SUMIFS(рўйхат!BF:BF,рўйхат!$CY:$CY,$B$904,рўйхат!$B:$B,$C903)</f>
        <v/>
      </c>
      <c r="AX903" s="36">
        <f>SUMIFS(рўйхат!BG:BG,рўйхат!$CY:$CY,$B$904,рўйхат!$B:$B,$C903)</f>
        <v/>
      </c>
      <c r="AY903" s="35">
        <f>SUMIFS(рўйхат!BH:BH,рўйхат!$CY:$CY,$B$904,рўйхат!$B:$B,$C903)</f>
        <v/>
      </c>
      <c r="AZ903" s="36">
        <f>SUMIFS(рўйхат!BI:BI,рўйхат!$CY:$CY,$B$904,рўйхат!$B:$B,$C903)</f>
        <v/>
      </c>
      <c r="BA903" s="35">
        <f>SUMIFS(рўйхат!BJ:BJ,рўйхат!$CY:$CY,$B$904,рўйхат!$B:$B,$C903)</f>
        <v/>
      </c>
      <c r="BB903" s="36">
        <f>SUMIFS(рўйхат!BK:BK,рўйхат!$CY:$CY,$B$904,рўйхат!$B:$B,$C903)</f>
        <v/>
      </c>
      <c r="BC903" s="77">
        <f>IFERROR(AO903/E903,0)</f>
        <v/>
      </c>
      <c r="BD903" s="77">
        <f>IFERROR(AP903/F903,0)</f>
        <v/>
      </c>
      <c r="BE903" s="35">
        <f>SUMIFS(рўйхат!BL:BL,рўйхат!$CY:$CY,$B$904,рўйхат!$B:$B,$C903)</f>
        <v/>
      </c>
      <c r="BF903" s="36">
        <f>SUMIFS(рўйхат!BM:BM,рўйхат!$CY:$CY,$B$904,рўйхат!$B:$B,$C903)</f>
        <v/>
      </c>
      <c r="BG903" s="35">
        <f>SUMIFS(рўйхат!BN:BN,рўйхат!$CY:$CY,$B$904,рўйхат!$B:$B,$C903)</f>
        <v/>
      </c>
      <c r="BH903" s="36">
        <f>SUMIFS(рўйхат!BO:BO,рўйхат!$CY:$CY,$B$904,рўйхат!$B:$B,$C903)</f>
        <v/>
      </c>
      <c r="BI903" s="35">
        <f>SUMIFS(рўйхат!BP:BP,рўйхат!$CY:$CY,$B$904,рўйхат!$B:$B,$C903)</f>
        <v/>
      </c>
      <c r="BJ903" s="36">
        <f>SUMIFS(рўйхат!BQ:BQ,рўйхат!$CY:$CY,$B$904,рўйхат!$B:$B,$C903)</f>
        <v/>
      </c>
      <c r="BK903" s="35">
        <f>SUMIFS(рўйхат!BR:BR,рўйхат!$CY:$CY,$B$904,рўйхат!$B:$B,$C903)</f>
        <v/>
      </c>
      <c r="BL903" s="36">
        <f>SUMIFS(рўйхат!BS:BS,рўйхат!$CY:$CY,$B$904,рўйхат!$B:$B,$C903)</f>
        <v/>
      </c>
      <c r="BM903" s="35">
        <f>SUMIFS(рўйхат!BT:BT,рўйхат!$CY:$CY,$B$904,рўйхат!$B:$B,$C903)</f>
        <v/>
      </c>
      <c r="BN903" s="36">
        <f>SUMIFS(рўйхат!BU:BU,рўйхат!$CY:$CY,$B$904,рўйхат!$B:$B,$C903)</f>
        <v/>
      </c>
      <c r="BO903" s="35">
        <f>SUMIFS(рўйхат!BX:BX,рўйхат!$CY:$CY,$B$904,рўйхат!$B:$B,$C903)</f>
        <v/>
      </c>
      <c r="BP903" s="36">
        <f>SUMIFS(рўйхат!BY:BY,рўйхат!$CY:$CY,$B$904,рўйхат!$B:$B,$C903)</f>
        <v/>
      </c>
      <c r="BQ903" s="35">
        <f>SUMIFS(рўйхат!BZ:BZ,рўйхат!$CY:$CY,$B$904,рўйхат!$B:$B,$C903)</f>
        <v/>
      </c>
      <c r="BR903" s="36">
        <f>SUMIFS(рўйхат!CA:CA,рўйхат!$CY:$CY,$B$904,рўйхат!$B:$B,$C903)</f>
        <v/>
      </c>
      <c r="BS903" s="35">
        <f>SUMIFS(рўйхат!CB:CB,рўйхат!$CY:$CY,$B$904,рўйхат!$B:$B,$C903)</f>
        <v/>
      </c>
      <c r="BT903" s="36">
        <f>SUMIFS(рўйхат!CC:CC,рўйхат!$CY:$CY,$B$904,рўйхат!$B:$B,$C903)</f>
        <v/>
      </c>
      <c r="BU903" s="35">
        <f>SUMIFS(рўйхат!CD:CD,рўйхат!$CY:$CY,$B$904,рўйхат!$B:$B,$C903)</f>
        <v/>
      </c>
      <c r="BV903" s="36">
        <f>SUMIFS(рўйхат!CE:CE,рўйхат!$CY:$CY,$B$904,рўйхат!$B:$B,$C903)</f>
        <v/>
      </c>
      <c r="BW903" s="35">
        <f>SUMIFS(рўйхат!CH:CH,рўйхат!$CY:$CY,$B$904,рўйхат!$B:$B,$C903)</f>
        <v/>
      </c>
      <c r="BX903" s="36">
        <f>SUMIFS(рўйхат!CI:CI,рўйхат!$CY:$CY,$B$904,рўйхат!$B:$B,$C903)</f>
        <v/>
      </c>
      <c r="BY903" s="35">
        <f>SUMIFS(рўйхат!CJ:CJ,рўйхат!$CY:$CY,$B$904,рўйхат!$B:$B,$C903)</f>
        <v/>
      </c>
      <c r="BZ903" s="36">
        <f>SUMIFS(рўйхат!CK:CK,рўйхат!$CY:$CY,$B$904,рўйхат!$B:$B,$C903)</f>
        <v/>
      </c>
      <c r="CA903" s="35">
        <f>SUMIFS(рўйхат!CL:CL,рўйхат!$CY:$CY,$B$904,рўйхат!$B:$B,$C903)</f>
        <v/>
      </c>
      <c r="CB903" s="36">
        <f>SUMIFS(рўйхат!CM:CM,рўйхат!$CY:$CY,$B$904,рўйхат!$B:$B,$C903)</f>
        <v/>
      </c>
      <c r="CC903" s="35">
        <f>SUMIFS(рўйхат!CN:CN,рўйхат!$CY:$CY,$B$904,рўйхат!$B:$B,$C903)</f>
        <v/>
      </c>
      <c r="CD903" s="36">
        <f>SUMIFS(рўйхат!CO:CO,рўйхат!$CY:$CY,$B$904,рўйхат!$B:$B,$C903)</f>
        <v/>
      </c>
      <c r="CE903" s="77">
        <f>IFERROR(BE903/(Q903+BE903),0)</f>
        <v/>
      </c>
      <c r="CF903" s="78">
        <f>IFERROR(BF903/(R903+BF903),0)</f>
        <v/>
      </c>
      <c r="CG903" s="8">
        <f>COUNTIFS(B:B,B903)</f>
        <v/>
      </c>
    </row>
    <row r="904" collapsed="1" ht="33.95" customFormat="1" customHeight="1" s="64">
      <c r="A904" s="15" t="n">
        <v>28</v>
      </c>
      <c r="B904" s="198" t="inlineStr">
        <is>
          <t>Нақдлаштириш аломатлари мавжуд шубҳали корхоналар билан тузилган шартномалар</t>
        </is>
      </c>
      <c r="C904" s="199" t="n"/>
      <c r="D904" s="16" t="inlineStr">
        <is>
          <t>А.Усманов</t>
        </is>
      </c>
      <c r="E904" s="17">
        <f>SUMIF(рўйхат!$CY:$CY,$B904,рўйхат!F:F)</f>
        <v/>
      </c>
      <c r="F904" s="18">
        <f>SUMIF(рўйхат!$CY:$CY,$B904,рўйхат!G:G)</f>
        <v/>
      </c>
      <c r="G904" s="17">
        <f>SUMIF(рўйхат!$CY:$CY,$B904,рўйхат!H:H)</f>
        <v/>
      </c>
      <c r="H904" s="18">
        <f>SUMIF(рўйхат!$CY:$CY,$B904,рўйхат!I:I)</f>
        <v/>
      </c>
      <c r="I904" s="17">
        <f>SUMIF(рўйхат!$CY:$CY,$B904,рўйхат!J:J)</f>
        <v/>
      </c>
      <c r="J904" s="18">
        <f>SUMIF(рўйхат!$CY:$CY,$B904,рўйхат!K:K)</f>
        <v/>
      </c>
      <c r="K904" s="17">
        <f>SUMIF(рўйхат!$CY:$CY,$B904,рўйхат!L:L)</f>
        <v/>
      </c>
      <c r="L904" s="18">
        <f>SUMIF(рўйхат!$CY:$CY,$B904,рўйхат!M:M)</f>
        <v/>
      </c>
      <c r="M904" s="17">
        <f>SUMIF(рўйхат!$CY:$CY,$B904,рўйхат!N:N)</f>
        <v/>
      </c>
      <c r="N904" s="18">
        <f>SUMIF(рўйхат!$CY:$CY,$B904,рўйхат!O:O)</f>
        <v/>
      </c>
      <c r="O904" s="75">
        <f>IFERROR(M904/E904,0)</f>
        <v/>
      </c>
      <c r="P904" s="75">
        <f>IFERROR(N904/F904,0)</f>
        <v/>
      </c>
      <c r="Q904" s="17">
        <f>SUMIF(рўйхат!$CY:$CY,$B904,рўйхат!P:P)</f>
        <v/>
      </c>
      <c r="R904" s="18">
        <f>SUMIF(рўйхат!$CY:$CY,$B904,рўйхат!Q:Q)</f>
        <v/>
      </c>
      <c r="S904" s="17">
        <f>SUMIF(рўйхат!$CY:$CY,$B904,рўйхат!R:R)</f>
        <v/>
      </c>
      <c r="T904" s="18">
        <f>SUMIF(рўйхат!$CY:$CY,$B904,рўйхат!S:S)</f>
        <v/>
      </c>
      <c r="U904" s="17">
        <f>SUMIF(рўйхат!$CY:$CY,$B904,рўйхат!T:T)</f>
        <v/>
      </c>
      <c r="V904" s="18">
        <f>SUMIF(рўйхат!$CY:$CY,$B904,рўйхат!U:U)</f>
        <v/>
      </c>
      <c r="W904" s="17">
        <f>SUMIF(рўйхат!$CY:$CY,$B904,рўйхат!V:V)</f>
        <v/>
      </c>
      <c r="X904" s="18">
        <f>SUMIF(рўйхат!$CY:$CY,$B904,рўйхат!W:W)</f>
        <v/>
      </c>
      <c r="Y904" s="17">
        <f>SUMIF(рўйхат!$CY:$CY,$B904,рўйхат!X:X)</f>
        <v/>
      </c>
      <c r="Z904" s="18">
        <f>SUMIF(рўйхат!$CY:$CY,$B904,рўйхат!Y:Y)</f>
        <v/>
      </c>
      <c r="AA904" s="17">
        <f>SUMIF(рўйхат!$CY:$CY,$B904,рўйхат!Z:Z)</f>
        <v/>
      </c>
      <c r="AB904" s="18">
        <f>SUMIF(рўйхат!$CY:$CY,$B904,рўйхат!AA:AA)</f>
        <v/>
      </c>
      <c r="AC904" s="17">
        <f>SUMIF(рўйхат!$CY:$CY,$B904,рўйхат!AB:AB)</f>
        <v/>
      </c>
      <c r="AD904" s="18">
        <f>SUMIF(рўйхат!$CY:$CY,$B904,рўйхат!AC:AC)</f>
        <v/>
      </c>
      <c r="AE904" s="17">
        <f>SUMIF(рўйхат!$CY:$CY,$B904,рўйхат!AD:AD)</f>
        <v/>
      </c>
      <c r="AF904" s="18">
        <f>SUMIF(рўйхат!$CY:$CY,$B904,рўйхат!AE:AE)</f>
        <v/>
      </c>
      <c r="AG904" s="17">
        <f>SUMIF(рўйхат!$CY:$CY,$B904,рўйхат!AH:AH)</f>
        <v/>
      </c>
      <c r="AH904" s="18">
        <f>SUMIF(рўйхат!$CY:$CY,$B904,рўйхат!AI:AI)</f>
        <v/>
      </c>
      <c r="AI904" s="17">
        <f>SUMIF(рўйхат!$CY:$CY,$B904,рўйхат!AJ:AJ)</f>
        <v/>
      </c>
      <c r="AJ904" s="18">
        <f>SUMIF(рўйхат!$CY:$CY,$B904,рўйхат!AK:AK)</f>
        <v/>
      </c>
      <c r="AK904" s="17">
        <f>SUMIF(рўйхат!$CY:$CY,$B904,рўйхат!AL:AL)</f>
        <v/>
      </c>
      <c r="AL904" s="18">
        <f>SUMIF(рўйхат!$CY:$CY,$B904,рўйхат!AM:AM)</f>
        <v/>
      </c>
      <c r="AM904" s="41">
        <f>IFERROR(Q904/E904,0)</f>
        <v/>
      </c>
      <c r="AN904" s="41">
        <f>IFERROR(R904/F904,0)</f>
        <v/>
      </c>
      <c r="AO904" s="17">
        <f>SUMIF(рўйхат!$CY:$CY,$B904,рўйхат!AX:AX)</f>
        <v/>
      </c>
      <c r="AP904" s="18">
        <f>SUMIF(рўйхат!$CY:$CY,$B904,рўйхат!AY:AY)</f>
        <v/>
      </c>
      <c r="AQ904" s="17">
        <f>SUMIF(рўйхат!$CY:$CY,$B904,рўйхат!AZ:AZ)</f>
        <v/>
      </c>
      <c r="AR904" s="18">
        <f>SUMIF(рўйхат!$CY:$CY,$B904,рўйхат!BA:BA)</f>
        <v/>
      </c>
      <c r="AS904" s="17">
        <f>SUMIF(рўйхат!$CY:$CY,$B904,рўйхат!BB:BB)</f>
        <v/>
      </c>
      <c r="AT904" s="18">
        <f>SUMIF(рўйхат!$CY:$CY,$B904,рўйхат!BC:BC)</f>
        <v/>
      </c>
      <c r="AU904" s="17">
        <f>SUMIF(рўйхат!$CY:$CY,$B904,рўйхат!BD:BD)</f>
        <v/>
      </c>
      <c r="AV904" s="18">
        <f>SUMIF(рўйхат!$CY:$CY,$B904,рўйхат!BE:BE)</f>
        <v/>
      </c>
      <c r="AW904" s="17">
        <f>SUMIF(рўйхат!$CY:$CY,$B904,рўйхат!BF:BF)</f>
        <v/>
      </c>
      <c r="AX904" s="18">
        <f>SUMIF(рўйхат!$CY:$CY,$B904,рўйхат!BG:BG)</f>
        <v/>
      </c>
      <c r="AY904" s="17">
        <f>SUMIF(рўйхат!$CY:$CY,$B904,рўйхат!BH:BH)</f>
        <v/>
      </c>
      <c r="AZ904" s="18">
        <f>SUMIF(рўйхат!$CY:$CY,$B904,рўйхат!BI:BI)</f>
        <v/>
      </c>
      <c r="BA904" s="17">
        <f>SUMIF(рўйхат!$CY:$CY,$B904,рўйхат!BJ:BJ)</f>
        <v/>
      </c>
      <c r="BB904" s="18">
        <f>SUMIF(рўйхат!$CY:$CY,$B904,рўйхат!BK:BK)</f>
        <v/>
      </c>
      <c r="BC904" s="41">
        <f>IFERROR(AO904/E904,0)</f>
        <v/>
      </c>
      <c r="BD904" s="41">
        <f>IFERROR(AP904/F904,0)</f>
        <v/>
      </c>
      <c r="BE904" s="17">
        <f>SUMIF(рўйхат!$CY:$CY,$B904,рўйхат!BL:BL)</f>
        <v/>
      </c>
      <c r="BF904" s="18">
        <f>SUMIF(рўйхат!$CY:$CY,$B904,рўйхат!BM:BM)</f>
        <v/>
      </c>
      <c r="BG904" s="17">
        <f>SUMIF(рўйхат!$CY:$CY,$B904,рўйхат!BN:BN)</f>
        <v/>
      </c>
      <c r="BH904" s="18">
        <f>SUMIF(рўйхат!$CY:$CY,$B904,рўйхат!BO:BO)</f>
        <v/>
      </c>
      <c r="BI904" s="17">
        <f>SUMIF(рўйхат!$CY:$CY,$B904,рўйхат!BP:BP)</f>
        <v/>
      </c>
      <c r="BJ904" s="18">
        <f>SUMIF(рўйхат!$CY:$CY,$B904,рўйхат!BQ:BQ)</f>
        <v/>
      </c>
      <c r="BK904" s="17">
        <f>SUMIF(рўйхат!$CY:$CY,$B904,рўйхат!BR:BR)</f>
        <v/>
      </c>
      <c r="BL904" s="18">
        <f>SUMIF(рўйхат!$CY:$CY,$B904,рўйхат!BS:BS)</f>
        <v/>
      </c>
      <c r="BM904" s="17">
        <f>SUMIF(рўйхат!$CY:$CY,$B904,рўйхат!BT:BT)</f>
        <v/>
      </c>
      <c r="BN904" s="18">
        <f>SUMIF(рўйхат!$CY:$CY,$B904,рўйхат!BU:BU)</f>
        <v/>
      </c>
      <c r="BO904" s="17">
        <f>SUMIF(рўйхат!$CY:$CY,$B904,рўйхат!BX:BX)</f>
        <v/>
      </c>
      <c r="BP904" s="18">
        <f>SUMIF(рўйхат!$CY:$CY,$B904,рўйхат!BY:BY)</f>
        <v/>
      </c>
      <c r="BQ904" s="17">
        <f>SUMIF(рўйхат!$CY:$CY,$B904,рўйхат!BZ:BZ)</f>
        <v/>
      </c>
      <c r="BR904" s="18">
        <f>SUMIF(рўйхат!$CY:$CY,$B904,рўйхат!CA:CA)</f>
        <v/>
      </c>
      <c r="BS904" s="17">
        <f>SUMIF(рўйхат!$CY:$CY,$B904,рўйхат!CB:CB)</f>
        <v/>
      </c>
      <c r="BT904" s="18">
        <f>SUMIF(рўйхат!$CY:$CY,$B904,рўйхат!CC:CC)</f>
        <v/>
      </c>
      <c r="BU904" s="17">
        <f>SUMIF(рўйхат!$CY:$CY,$B904,рўйхат!CD:CD)</f>
        <v/>
      </c>
      <c r="BV904" s="18">
        <f>SUMIF(рўйхат!$CY:$CY,$B904,рўйхат!CE:CE)</f>
        <v/>
      </c>
      <c r="BW904" s="17">
        <f>SUMIF(рўйхат!$CY:$CY,$B904,рўйхат!CH:CH)</f>
        <v/>
      </c>
      <c r="BX904" s="18">
        <f>SUMIF(рўйхат!$CY:$CY,$B904,рўйхат!CI:CI)</f>
        <v/>
      </c>
      <c r="BY904" s="17">
        <f>SUMIF(рўйхат!$CY:$CY,$B904,рўйхат!CJ:CJ)</f>
        <v/>
      </c>
      <c r="BZ904" s="18">
        <f>SUMIF(рўйхат!$CY:$CY,$B904,рўйхат!CK:CK)</f>
        <v/>
      </c>
      <c r="CA904" s="17">
        <f>SUMIF(рўйхат!$CY:$CY,$B904,рўйхат!CL:CL)</f>
        <v/>
      </c>
      <c r="CB904" s="18">
        <f>SUMIF(рўйхат!$CY:$CY,$B904,рўйхат!CM:CM)</f>
        <v/>
      </c>
      <c r="CC904" s="17">
        <f>SUMIF(рўйхат!$CY:$CY,$B904,рўйхат!CN:CN)</f>
        <v/>
      </c>
      <c r="CD904" s="18">
        <f>SUMIF(рўйхат!$CY:$CY,$B904,рўйхат!CO:CO)</f>
        <v/>
      </c>
      <c r="CE904" s="41">
        <f>IFERROR(BE904/(Q904+BE904),0)</f>
        <v/>
      </c>
      <c r="CF904" s="42">
        <f>IFERROR(BF904/(R904+BF904),0)</f>
        <v/>
      </c>
      <c r="CG904" s="8">
        <f>COUNTIFS(B:B,B904)</f>
        <v/>
      </c>
    </row>
    <row r="905" hidden="1" outlineLevel="1" ht="17.1" customFormat="1" customHeight="1" s="8">
      <c r="A905" s="39" t="n"/>
      <c r="B905" s="50" t="n">
        <v>1</v>
      </c>
      <c r="C905" s="65" t="inlineStr">
        <is>
          <t>Адлия вазирлиги</t>
        </is>
      </c>
      <c r="D905" s="16" t="n"/>
      <c r="E905" s="35">
        <f>SUMIFS(рўйхат!F:F,рўйхат!$CY:$CY,$B$936,рўйхат!$B:$B,$C905)</f>
        <v/>
      </c>
      <c r="F905" s="36">
        <f>SUMIFS(рўйхат!G:G,рўйхат!$CY:$CY,$B$936,рўйхат!$B:$B,$C905)</f>
        <v/>
      </c>
      <c r="G905" s="35">
        <f>SUMIFS(рўйхат!H:H,рўйхат!$CY:$CY,$B$936,рўйхат!$B:$B,$C905)</f>
        <v/>
      </c>
      <c r="H905" s="36">
        <f>SUMIFS(рўйхат!I:I,рўйхат!$CY:$CY,$B$936,рўйхат!$B:$B,$C905)</f>
        <v/>
      </c>
      <c r="I905" s="35">
        <f>SUMIFS(рўйхат!J:J,рўйхат!$CY:$CY,$B$936,рўйхат!$B:$B,$C905)</f>
        <v/>
      </c>
      <c r="J905" s="36">
        <f>SUMIFS(рўйхат!K:K,рўйхат!$CY:$CY,$B$936,рўйхат!$B:$B,$C905)</f>
        <v/>
      </c>
      <c r="K905" s="35">
        <f>SUMIFS(рўйхат!L:L,рўйхат!$CY:$CY,$B$936,рўйхат!$B:$B,$C905)</f>
        <v/>
      </c>
      <c r="L905" s="36">
        <f>SUMIFS(рўйхат!M:M,рўйхат!$CY:$CY,$B$936,рўйхат!$B:$B,$C905)</f>
        <v/>
      </c>
      <c r="M905" s="35">
        <f>SUMIFS(рўйхат!N:N,рўйхат!$CY:$CY,$B$936,рўйхат!$B:$B,$C905)</f>
        <v/>
      </c>
      <c r="N905" s="36">
        <f>SUMIFS(рўйхат!O:O,рўйхат!$CY:$CY,$B$936,рўйхат!$B:$B,$C905)</f>
        <v/>
      </c>
      <c r="O905" s="34">
        <f>IFERROR(M905/E905,0)</f>
        <v/>
      </c>
      <c r="P905" s="34">
        <f>IFERROR(N905/F905,0)</f>
        <v/>
      </c>
      <c r="Q905" s="35">
        <f>SUMIFS(рўйхат!P:P,рўйхат!$CY:$CY,$B$936,рўйхат!$B:$B,$C905)</f>
        <v/>
      </c>
      <c r="R905" s="36">
        <f>SUMIFS(рўйхат!Q:Q,рўйхат!$CY:$CY,$B$936,рўйхат!$B:$B,$C905)</f>
        <v/>
      </c>
      <c r="S905" s="35">
        <f>SUMIFS(рўйхат!R:R,рўйхат!$CY:$CY,$B$936,рўйхат!$B:$B,$C905)</f>
        <v/>
      </c>
      <c r="T905" s="36">
        <f>SUMIFS(рўйхат!S:S,рўйхат!$CY:$CY,$B$936,рўйхат!$B:$B,$C905)</f>
        <v/>
      </c>
      <c r="U905" s="35">
        <f>SUMIFS(рўйхат!T:T,рўйхат!$CY:$CY,$B$936,рўйхат!$B:$B,$C905)</f>
        <v/>
      </c>
      <c r="V905" s="36">
        <f>SUMIFS(рўйхат!U:U,рўйхат!$CY:$CY,$B$936,рўйхат!$B:$B,$C905)</f>
        <v/>
      </c>
      <c r="W905" s="35">
        <f>SUMIFS(рўйхат!V:V,рўйхат!$CY:$CY,$B$936,рўйхат!$B:$B,$C905)</f>
        <v/>
      </c>
      <c r="X905" s="36">
        <f>SUMIFS(рўйхат!W:W,рўйхат!$CY:$CY,$B$936,рўйхат!$B:$B,$C905)</f>
        <v/>
      </c>
      <c r="Y905" s="35">
        <f>SUMIFS(рўйхат!X:X,рўйхат!$CY:$CY,$B$936,рўйхат!$B:$B,$C905)</f>
        <v/>
      </c>
      <c r="Z905" s="36">
        <f>SUMIFS(рўйхат!Y:Y,рўйхат!$CY:$CY,$B$936,рўйхат!$B:$B,$C905)</f>
        <v/>
      </c>
      <c r="AA905" s="35">
        <f>SUMIFS(рўйхат!Z:Z,рўйхат!$CY:$CY,$B$936,рўйхат!$B:$B,$C905)</f>
        <v/>
      </c>
      <c r="AB905" s="36">
        <f>SUMIFS(рўйхат!AA:AA,рўйхат!$CY:$CY,$B$936,рўйхат!$B:$B,$C905)</f>
        <v/>
      </c>
      <c r="AC905" s="35">
        <f>SUMIFS(рўйхат!AB:AB,рўйхат!$CY:$CY,$B$936,рўйхат!$B:$B,$C905)</f>
        <v/>
      </c>
      <c r="AD905" s="36">
        <f>SUMIFS(рўйхат!AC:AC,рўйхат!$CY:$CY,$B$936,рўйхат!$B:$B,$C905)</f>
        <v/>
      </c>
      <c r="AE905" s="35">
        <f>SUMIFS(рўйхат!AD:AD,рўйхат!$CY:$CY,$B$936,рўйхат!$B:$B,$C905)</f>
        <v/>
      </c>
      <c r="AF905" s="36">
        <f>SUMIFS(рўйхат!AE:AE,рўйхат!$CY:$CY,$B$936,рўйхат!$B:$B,$C905)</f>
        <v/>
      </c>
      <c r="AG905" s="35">
        <f>SUMIFS(рўйхат!AH:AH,рўйхат!$CY:$CY,$B$936,рўйхат!$B:$B,$C905)</f>
        <v/>
      </c>
      <c r="AH905" s="36">
        <f>SUMIFS(рўйхат!AI:AI,рўйхат!$CY:$CY,$B$936,рўйхат!$B:$B,$C905)</f>
        <v/>
      </c>
      <c r="AI905" s="35">
        <f>SUMIFS(рўйхат!AJ:AJ,рўйхат!$CY:$CY,$B$936,рўйхат!$B:$B,$C905)</f>
        <v/>
      </c>
      <c r="AJ905" s="36">
        <f>SUMIFS(рўйхат!AK:AK,рўйхат!$CY:$CY,$B$936,рўйхат!$B:$B,$C905)</f>
        <v/>
      </c>
      <c r="AK905" s="35">
        <f>SUMIFS(рўйхат!AL:AL,рўйхат!$CY:$CY,$B$936,рўйхат!$B:$B,$C905)</f>
        <v/>
      </c>
      <c r="AL905" s="36">
        <f>SUMIFS(рўйхат!AM:AM,рўйхат!$CY:$CY,$B$936,рўйхат!$B:$B,$C905)</f>
        <v/>
      </c>
      <c r="AM905" s="77">
        <f>IFERROR(Q905/E905,0)</f>
        <v/>
      </c>
      <c r="AN905" s="77">
        <f>IFERROR(R905/F905,0)</f>
        <v/>
      </c>
      <c r="AO905" s="36">
        <f>SUMIFS(рўйхат!AX:AX,рўйхат!$CY:$CY,$B$936,рўйхат!$B:$B,$C905)</f>
        <v/>
      </c>
      <c r="AP905" s="36">
        <f>SUMIFS(рўйхат!AY:AY,рўйхат!$CY:$CY,$B$936,рўйхат!$B:$B,$C905)</f>
        <v/>
      </c>
      <c r="AQ905" s="35">
        <f>SUMIFS(рўйхат!AZ:AZ,рўйхат!$CY:$CY,$B$936,рўйхат!$B:$B,$C905)</f>
        <v/>
      </c>
      <c r="AR905" s="36">
        <f>SUMIFS(рўйхат!BA:BA,рўйхат!$CY:$CY,$B$936,рўйхат!$B:$B,$C905)</f>
        <v/>
      </c>
      <c r="AS905" s="35">
        <f>SUMIFS(рўйхат!BB:BB,рўйхат!$CY:$CY,$B$936,рўйхат!$B:$B,$C905)</f>
        <v/>
      </c>
      <c r="AT905" s="36">
        <f>SUMIFS(рўйхат!BC:BC,рўйхат!$CY:$CY,$B$936,рўйхат!$B:$B,$C905)</f>
        <v/>
      </c>
      <c r="AU905" s="35">
        <f>SUMIFS(рўйхат!BD:BD,рўйхат!$CY:$CY,$B$936,рўйхат!$B:$B,$C905)</f>
        <v/>
      </c>
      <c r="AV905" s="36">
        <f>SUMIFS(рўйхат!BE:BE,рўйхат!$CY:$CY,$B$936,рўйхат!$B:$B,$C905)</f>
        <v/>
      </c>
      <c r="AW905" s="35">
        <f>SUMIFS(рўйхат!BF:BF,рўйхат!$CY:$CY,$B$936,рўйхат!$B:$B,$C905)</f>
        <v/>
      </c>
      <c r="AX905" s="36">
        <f>SUMIFS(рўйхат!BG:BG,рўйхат!$CY:$CY,$B$936,рўйхат!$B:$B,$C905)</f>
        <v/>
      </c>
      <c r="AY905" s="35">
        <f>SUMIFS(рўйхат!BH:BH,рўйхат!$CY:$CY,$B$936,рўйхат!$B:$B,$C905)</f>
        <v/>
      </c>
      <c r="AZ905" s="36">
        <f>SUMIFS(рўйхат!BI:BI,рўйхат!$CY:$CY,$B$936,рўйхат!$B:$B,$C905)</f>
        <v/>
      </c>
      <c r="BA905" s="35">
        <f>SUMIFS(рўйхат!BJ:BJ,рўйхат!$CY:$CY,$B$936,рўйхат!$B:$B,$C905)</f>
        <v/>
      </c>
      <c r="BB905" s="36">
        <f>SUMIFS(рўйхат!BK:BK,рўйхат!$CY:$CY,$B$936,рўйхат!$B:$B,$C905)</f>
        <v/>
      </c>
      <c r="BC905" s="77">
        <f>IFERROR(AO905/E905,0)</f>
        <v/>
      </c>
      <c r="BD905" s="77">
        <f>IFERROR(AP905/F905,0)</f>
        <v/>
      </c>
      <c r="BE905" s="35">
        <f>SUMIFS(рўйхат!BL:BL,рўйхат!$CY:$CY,$B$936,рўйхат!$B:$B,$C905)</f>
        <v/>
      </c>
      <c r="BF905" s="36">
        <f>SUMIFS(рўйхат!BM:BM,рўйхат!$CY:$CY,$B$936,рўйхат!$B:$B,$C905)</f>
        <v/>
      </c>
      <c r="BG905" s="35">
        <f>SUMIFS(рўйхат!BN:BN,рўйхат!$CY:$CY,$B$936,рўйхат!$B:$B,$C905)</f>
        <v/>
      </c>
      <c r="BH905" s="36">
        <f>SUMIFS(рўйхат!BO:BO,рўйхат!$CY:$CY,$B$936,рўйхат!$B:$B,$C905)</f>
        <v/>
      </c>
      <c r="BI905" s="35">
        <f>SUMIFS(рўйхат!BP:BP,рўйхат!$CY:$CY,$B$936,рўйхат!$B:$B,$C905)</f>
        <v/>
      </c>
      <c r="BJ905" s="36">
        <f>SUMIFS(рўйхат!BQ:BQ,рўйхат!$CY:$CY,$B$936,рўйхат!$B:$B,$C905)</f>
        <v/>
      </c>
      <c r="BK905" s="35">
        <f>SUMIFS(рўйхат!BR:BR,рўйхат!$CY:$CY,$B$936,рўйхат!$B:$B,$C905)</f>
        <v/>
      </c>
      <c r="BL905" s="36">
        <f>SUMIFS(рўйхат!BS:BS,рўйхат!$CY:$CY,$B$936,рўйхат!$B:$B,$C905)</f>
        <v/>
      </c>
      <c r="BM905" s="35">
        <f>SUMIFS(рўйхат!BT:BT,рўйхат!$CY:$CY,$B$936,рўйхат!$B:$B,$C905)</f>
        <v/>
      </c>
      <c r="BN905" s="36">
        <f>SUMIFS(рўйхат!BU:BU,рўйхат!$CY:$CY,$B$936,рўйхат!$B:$B,$C905)</f>
        <v/>
      </c>
      <c r="BO905" s="35">
        <f>SUMIFS(рўйхат!BX:BX,рўйхат!$CY:$CY,$B$936,рўйхат!$B:$B,$C905)</f>
        <v/>
      </c>
      <c r="BP905" s="36">
        <f>SUMIFS(рўйхат!BY:BY,рўйхат!$CY:$CY,$B$936,рўйхат!$B:$B,$C905)</f>
        <v/>
      </c>
      <c r="BQ905" s="35">
        <f>SUMIFS(рўйхат!BZ:BZ,рўйхат!$CY:$CY,$B$936,рўйхат!$B:$B,$C905)</f>
        <v/>
      </c>
      <c r="BR905" s="36">
        <f>SUMIFS(рўйхат!CA:CA,рўйхат!$CY:$CY,$B$936,рўйхат!$B:$B,$C905)</f>
        <v/>
      </c>
      <c r="BS905" s="35">
        <f>SUMIFS(рўйхат!CB:CB,рўйхат!$CY:$CY,$B$936,рўйхат!$B:$B,$C905)</f>
        <v/>
      </c>
      <c r="BT905" s="36">
        <f>SUMIFS(рўйхат!CC:CC,рўйхат!$CY:$CY,$B$936,рўйхат!$B:$B,$C905)</f>
        <v/>
      </c>
      <c r="BU905" s="35">
        <f>SUMIFS(рўйхат!CD:CD,рўйхат!$CY:$CY,$B$936,рўйхат!$B:$B,$C905)</f>
        <v/>
      </c>
      <c r="BV905" s="36">
        <f>SUMIFS(рўйхат!CE:CE,рўйхат!$CY:$CY,$B$936,рўйхат!$B:$B,$C905)</f>
        <v/>
      </c>
      <c r="BW905" s="35">
        <f>SUMIFS(рўйхат!CH:CH,рўйхат!$CY:$CY,$B$936,рўйхат!$B:$B,$C905)</f>
        <v/>
      </c>
      <c r="BX905" s="36">
        <f>SUMIFS(рўйхат!CI:CI,рўйхат!$CY:$CY,$B$936,рўйхат!$B:$B,$C905)</f>
        <v/>
      </c>
      <c r="BY905" s="35">
        <f>SUMIFS(рўйхат!CJ:CJ,рўйхат!$CY:$CY,$B$936,рўйхат!$B:$B,$C905)</f>
        <v/>
      </c>
      <c r="BZ905" s="36">
        <f>SUMIFS(рўйхат!CK:CK,рўйхат!$CY:$CY,$B$936,рўйхат!$B:$B,$C905)</f>
        <v/>
      </c>
      <c r="CA905" s="35">
        <f>SUMIFS(рўйхат!CL:CL,рўйхат!$CY:$CY,$B$936,рўйхат!$B:$B,$C905)</f>
        <v/>
      </c>
      <c r="CB905" s="36">
        <f>SUMIFS(рўйхат!CM:CM,рўйхат!$CY:$CY,$B$936,рўйхат!$B:$B,$C905)</f>
        <v/>
      </c>
      <c r="CC905" s="35">
        <f>SUMIFS(рўйхат!CN:CN,рўйхат!$CY:$CY,$B$936,рўйхат!$B:$B,$C905)</f>
        <v/>
      </c>
      <c r="CD905" s="36">
        <f>SUMIFS(рўйхат!CO:CO,рўйхат!$CY:$CY,$B$936,рўйхат!$B:$B,$C905)</f>
        <v/>
      </c>
      <c r="CE905" s="77">
        <f>IFERROR(BE905/(Q905+BE905),0)</f>
        <v/>
      </c>
      <c r="CF905" s="78">
        <f>IFERROR(BF905/(R905+BF905),0)</f>
        <v/>
      </c>
      <c r="CG905" s="8">
        <f>COUNTIFS(B:B,B905)</f>
        <v/>
      </c>
    </row>
    <row r="906" hidden="1" outlineLevel="1" ht="17.1" customFormat="1" customHeight="1" s="8">
      <c r="A906" s="31" t="n"/>
      <c r="B906" s="50" t="n">
        <v>2</v>
      </c>
      <c r="C906" s="66" t="inlineStr">
        <is>
          <t>Божхона қўмитаси</t>
        </is>
      </c>
      <c r="D906" s="16" t="n"/>
      <c r="E906" s="35">
        <f>SUMIFS(рўйхат!F:F,рўйхат!$CY:$CY,$B$936,рўйхат!$B:$B,$C906)</f>
        <v/>
      </c>
      <c r="F906" s="36">
        <f>SUMIFS(рўйхат!G:G,рўйхат!$CY:$CY,$B$936,рўйхат!$B:$B,$C906)</f>
        <v/>
      </c>
      <c r="G906" s="35">
        <f>SUMIFS(рўйхат!H:H,рўйхат!$CY:$CY,$B$936,рўйхат!$B:$B,$C906)</f>
        <v/>
      </c>
      <c r="H906" s="36">
        <f>SUMIFS(рўйхат!I:I,рўйхат!$CY:$CY,$B$936,рўйхат!$B:$B,$C906)</f>
        <v/>
      </c>
      <c r="I906" s="35">
        <f>SUMIFS(рўйхат!J:J,рўйхат!$CY:$CY,$B$936,рўйхат!$B:$B,$C906)</f>
        <v/>
      </c>
      <c r="J906" s="36">
        <f>SUMIFS(рўйхат!K:K,рўйхат!$CY:$CY,$B$936,рўйхат!$B:$B,$C906)</f>
        <v/>
      </c>
      <c r="K906" s="35">
        <f>SUMIFS(рўйхат!L:L,рўйхат!$CY:$CY,$B$936,рўйхат!$B:$B,$C906)</f>
        <v/>
      </c>
      <c r="L906" s="36">
        <f>SUMIFS(рўйхат!M:M,рўйхат!$CY:$CY,$B$936,рўйхат!$B:$B,$C906)</f>
        <v/>
      </c>
      <c r="M906" s="35">
        <f>SUMIFS(рўйхат!N:N,рўйхат!$CY:$CY,$B$936,рўйхат!$B:$B,$C906)</f>
        <v/>
      </c>
      <c r="N906" s="36">
        <f>SUMIFS(рўйхат!O:O,рўйхат!$CY:$CY,$B$936,рўйхат!$B:$B,$C906)</f>
        <v/>
      </c>
      <c r="O906" s="34">
        <f>IFERROR(M906/E906,0)</f>
        <v/>
      </c>
      <c r="P906" s="34">
        <f>IFERROR(N906/F906,0)</f>
        <v/>
      </c>
      <c r="Q906" s="35">
        <f>SUMIFS(рўйхат!P:P,рўйхат!$CY:$CY,$B$936,рўйхат!$B:$B,$C906)</f>
        <v/>
      </c>
      <c r="R906" s="36">
        <f>SUMIFS(рўйхат!Q:Q,рўйхат!$CY:$CY,$B$936,рўйхат!$B:$B,$C906)</f>
        <v/>
      </c>
      <c r="S906" s="35">
        <f>SUMIFS(рўйхат!R:R,рўйхат!$CY:$CY,$B$936,рўйхат!$B:$B,$C906)</f>
        <v/>
      </c>
      <c r="T906" s="36">
        <f>SUMIFS(рўйхат!S:S,рўйхат!$CY:$CY,$B$936,рўйхат!$B:$B,$C906)</f>
        <v/>
      </c>
      <c r="U906" s="35">
        <f>SUMIFS(рўйхат!T:T,рўйхат!$CY:$CY,$B$936,рўйхат!$B:$B,$C906)</f>
        <v/>
      </c>
      <c r="V906" s="36">
        <f>SUMIFS(рўйхат!U:U,рўйхат!$CY:$CY,$B$936,рўйхат!$B:$B,$C906)</f>
        <v/>
      </c>
      <c r="W906" s="35">
        <f>SUMIFS(рўйхат!V:V,рўйхат!$CY:$CY,$B$936,рўйхат!$B:$B,$C906)</f>
        <v/>
      </c>
      <c r="X906" s="36">
        <f>SUMIFS(рўйхат!W:W,рўйхат!$CY:$CY,$B$936,рўйхат!$B:$B,$C906)</f>
        <v/>
      </c>
      <c r="Y906" s="35">
        <f>SUMIFS(рўйхат!X:X,рўйхат!$CY:$CY,$B$936,рўйхат!$B:$B,$C906)</f>
        <v/>
      </c>
      <c r="Z906" s="36">
        <f>SUMIFS(рўйхат!Y:Y,рўйхат!$CY:$CY,$B$936,рўйхат!$B:$B,$C906)</f>
        <v/>
      </c>
      <c r="AA906" s="35">
        <f>SUMIFS(рўйхат!Z:Z,рўйхат!$CY:$CY,$B$936,рўйхат!$B:$B,$C906)</f>
        <v/>
      </c>
      <c r="AB906" s="36">
        <f>SUMIFS(рўйхат!AA:AA,рўйхат!$CY:$CY,$B$936,рўйхат!$B:$B,$C906)</f>
        <v/>
      </c>
      <c r="AC906" s="35">
        <f>SUMIFS(рўйхат!AB:AB,рўйхат!$CY:$CY,$B$936,рўйхат!$B:$B,$C906)</f>
        <v/>
      </c>
      <c r="AD906" s="36">
        <f>SUMIFS(рўйхат!AC:AC,рўйхат!$CY:$CY,$B$936,рўйхат!$B:$B,$C906)</f>
        <v/>
      </c>
      <c r="AE906" s="35">
        <f>SUMIFS(рўйхат!AD:AD,рўйхат!$CY:$CY,$B$936,рўйхат!$B:$B,$C906)</f>
        <v/>
      </c>
      <c r="AF906" s="36">
        <f>SUMIFS(рўйхат!AE:AE,рўйхат!$CY:$CY,$B$936,рўйхат!$B:$B,$C906)</f>
        <v/>
      </c>
      <c r="AG906" s="35">
        <f>SUMIFS(рўйхат!AH:AH,рўйхат!$CY:$CY,$B$936,рўйхат!$B:$B,$C906)</f>
        <v/>
      </c>
      <c r="AH906" s="36">
        <f>SUMIFS(рўйхат!AI:AI,рўйхат!$CY:$CY,$B$936,рўйхат!$B:$B,$C906)</f>
        <v/>
      </c>
      <c r="AI906" s="35">
        <f>SUMIFS(рўйхат!AJ:AJ,рўйхат!$CY:$CY,$B$936,рўйхат!$B:$B,$C906)</f>
        <v/>
      </c>
      <c r="AJ906" s="36">
        <f>SUMIFS(рўйхат!AK:AK,рўйхат!$CY:$CY,$B$936,рўйхат!$B:$B,$C906)</f>
        <v/>
      </c>
      <c r="AK906" s="35">
        <f>SUMIFS(рўйхат!AL:AL,рўйхат!$CY:$CY,$B$936,рўйхат!$B:$B,$C906)</f>
        <v/>
      </c>
      <c r="AL906" s="36">
        <f>SUMIFS(рўйхат!AM:AM,рўйхат!$CY:$CY,$B$936,рўйхат!$B:$B,$C906)</f>
        <v/>
      </c>
      <c r="AM906" s="77">
        <f>IFERROR(Q906/E906,0)</f>
        <v/>
      </c>
      <c r="AN906" s="77">
        <f>IFERROR(R906/F906,0)</f>
        <v/>
      </c>
      <c r="AO906" s="35">
        <f>SUMIFS(рўйхат!AX:AX,рўйхат!$CY:$CY,$B$936,рўйхат!$B:$B,$C906)</f>
        <v/>
      </c>
      <c r="AP906" s="36">
        <f>SUMIFS(рўйхат!AY:AY,рўйхат!$CY:$CY,$B$936,рўйхат!$B:$B,$C906)</f>
        <v/>
      </c>
      <c r="AQ906" s="35">
        <f>SUMIFS(рўйхат!AZ:AZ,рўйхат!$CY:$CY,$B$936,рўйхат!$B:$B,$C906)</f>
        <v/>
      </c>
      <c r="AR906" s="36">
        <f>SUMIFS(рўйхат!BA:BA,рўйхат!$CY:$CY,$B$936,рўйхат!$B:$B,$C906)</f>
        <v/>
      </c>
      <c r="AS906" s="35">
        <f>SUMIFS(рўйхат!BB:BB,рўйхат!$CY:$CY,$B$936,рўйхат!$B:$B,$C906)</f>
        <v/>
      </c>
      <c r="AT906" s="36">
        <f>SUMIFS(рўйхат!BC:BC,рўйхат!$CY:$CY,$B$936,рўйхат!$B:$B,$C906)</f>
        <v/>
      </c>
      <c r="AU906" s="35">
        <f>SUMIFS(рўйхат!BD:BD,рўйхат!$CY:$CY,$B$936,рўйхат!$B:$B,$C906)</f>
        <v/>
      </c>
      <c r="AV906" s="36">
        <f>SUMIFS(рўйхат!BE:BE,рўйхат!$CY:$CY,$B$936,рўйхат!$B:$B,$C906)</f>
        <v/>
      </c>
      <c r="AW906" s="35">
        <f>SUMIFS(рўйхат!BF:BF,рўйхат!$CY:$CY,$B$936,рўйхат!$B:$B,$C906)</f>
        <v/>
      </c>
      <c r="AX906" s="36">
        <f>SUMIFS(рўйхат!BG:BG,рўйхат!$CY:$CY,$B$936,рўйхат!$B:$B,$C906)</f>
        <v/>
      </c>
      <c r="AY906" s="35">
        <f>SUMIFS(рўйхат!BH:BH,рўйхат!$CY:$CY,$B$936,рўйхат!$B:$B,$C906)</f>
        <v/>
      </c>
      <c r="AZ906" s="36">
        <f>SUMIFS(рўйхат!BI:BI,рўйхат!$CY:$CY,$B$936,рўйхат!$B:$B,$C906)</f>
        <v/>
      </c>
      <c r="BA906" s="35">
        <f>SUMIFS(рўйхат!BJ:BJ,рўйхат!$CY:$CY,$B$936,рўйхат!$B:$B,$C906)</f>
        <v/>
      </c>
      <c r="BB906" s="36">
        <f>SUMIFS(рўйхат!BK:BK,рўйхат!$CY:$CY,$B$936,рўйхат!$B:$B,$C906)</f>
        <v/>
      </c>
      <c r="BC906" s="77">
        <f>IFERROR(AO906/E906,0)</f>
        <v/>
      </c>
      <c r="BD906" s="77">
        <f>IFERROR(AP906/F906,0)</f>
        <v/>
      </c>
      <c r="BE906" s="35">
        <f>SUMIFS(рўйхат!BL:BL,рўйхат!$CY:$CY,$B$936,рўйхат!$B:$B,$C906)</f>
        <v/>
      </c>
      <c r="BF906" s="36">
        <f>SUMIFS(рўйхат!BM:BM,рўйхат!$CY:$CY,$B$936,рўйхат!$B:$B,$C906)</f>
        <v/>
      </c>
      <c r="BG906" s="35">
        <f>SUMIFS(рўйхат!BN:BN,рўйхат!$CY:$CY,$B$936,рўйхат!$B:$B,$C906)</f>
        <v/>
      </c>
      <c r="BH906" s="36">
        <f>SUMIFS(рўйхат!BO:BO,рўйхат!$CY:$CY,$B$936,рўйхат!$B:$B,$C906)</f>
        <v/>
      </c>
      <c r="BI906" s="35">
        <f>SUMIFS(рўйхат!BP:BP,рўйхат!$CY:$CY,$B$936,рўйхат!$B:$B,$C906)</f>
        <v/>
      </c>
      <c r="BJ906" s="36">
        <f>SUMIFS(рўйхат!BQ:BQ,рўйхат!$CY:$CY,$B$936,рўйхат!$B:$B,$C906)</f>
        <v/>
      </c>
      <c r="BK906" s="35">
        <f>SUMIFS(рўйхат!BR:BR,рўйхат!$CY:$CY,$B$936,рўйхат!$B:$B,$C906)</f>
        <v/>
      </c>
      <c r="BL906" s="36">
        <f>SUMIFS(рўйхат!BS:BS,рўйхат!$CY:$CY,$B$936,рўйхат!$B:$B,$C906)</f>
        <v/>
      </c>
      <c r="BM906" s="35">
        <f>SUMIFS(рўйхат!BT:BT,рўйхат!$CY:$CY,$B$936,рўйхат!$B:$B,$C906)</f>
        <v/>
      </c>
      <c r="BN906" s="36">
        <f>SUMIFS(рўйхат!BU:BU,рўйхат!$CY:$CY,$B$936,рўйхат!$B:$B,$C906)</f>
        <v/>
      </c>
      <c r="BO906" s="35">
        <f>SUMIFS(рўйхат!BX:BX,рўйхат!$CY:$CY,$B$936,рўйхат!$B:$B,$C906)</f>
        <v/>
      </c>
      <c r="BP906" s="36">
        <f>SUMIFS(рўйхат!BY:BY,рўйхат!$CY:$CY,$B$936,рўйхат!$B:$B,$C906)</f>
        <v/>
      </c>
      <c r="BQ906" s="35">
        <f>SUMIFS(рўйхат!BZ:BZ,рўйхат!$CY:$CY,$B$936,рўйхат!$B:$B,$C906)</f>
        <v/>
      </c>
      <c r="BR906" s="36">
        <f>SUMIFS(рўйхат!CA:CA,рўйхат!$CY:$CY,$B$936,рўйхат!$B:$B,$C906)</f>
        <v/>
      </c>
      <c r="BS906" s="35">
        <f>SUMIFS(рўйхат!CB:CB,рўйхат!$CY:$CY,$B$936,рўйхат!$B:$B,$C906)</f>
        <v/>
      </c>
      <c r="BT906" s="36">
        <f>SUMIFS(рўйхат!CC:CC,рўйхат!$CY:$CY,$B$936,рўйхат!$B:$B,$C906)</f>
        <v/>
      </c>
      <c r="BU906" s="35">
        <f>SUMIFS(рўйхат!CD:CD,рўйхат!$CY:$CY,$B$936,рўйхат!$B:$B,$C906)</f>
        <v/>
      </c>
      <c r="BV906" s="36">
        <f>SUMIFS(рўйхат!CE:CE,рўйхат!$CY:$CY,$B$936,рўйхат!$B:$B,$C906)</f>
        <v/>
      </c>
      <c r="BW906" s="35">
        <f>SUMIFS(рўйхат!CH:CH,рўйхат!$CY:$CY,$B$936,рўйхат!$B:$B,$C906)</f>
        <v/>
      </c>
      <c r="BX906" s="36">
        <f>SUMIFS(рўйхат!CI:CI,рўйхат!$CY:$CY,$B$936,рўйхат!$B:$B,$C906)</f>
        <v/>
      </c>
      <c r="BY906" s="35">
        <f>SUMIFS(рўйхат!CJ:CJ,рўйхат!$CY:$CY,$B$936,рўйхат!$B:$B,$C906)</f>
        <v/>
      </c>
      <c r="BZ906" s="36">
        <f>SUMIFS(рўйхат!CK:CK,рўйхат!$CY:$CY,$B$936,рўйхат!$B:$B,$C906)</f>
        <v/>
      </c>
      <c r="CA906" s="35">
        <f>SUMIFS(рўйхат!CL:CL,рўйхат!$CY:$CY,$B$936,рўйхат!$B:$B,$C906)</f>
        <v/>
      </c>
      <c r="CB906" s="36">
        <f>SUMIFS(рўйхат!CM:CM,рўйхат!$CY:$CY,$B$936,рўйхат!$B:$B,$C906)</f>
        <v/>
      </c>
      <c r="CC906" s="35">
        <f>SUMIFS(рўйхат!CN:CN,рўйхат!$CY:$CY,$B$936,рўйхат!$B:$B,$C906)</f>
        <v/>
      </c>
      <c r="CD906" s="36">
        <f>SUMIFS(рўйхат!CO:CO,рўйхат!$CY:$CY,$B$936,рўйхат!$B:$B,$C906)</f>
        <v/>
      </c>
      <c r="CE906" s="77">
        <f>IFERROR(BE906/(Q906+BE906),0)</f>
        <v/>
      </c>
      <c r="CF906" s="78">
        <f>IFERROR(BF906/(R906+BF906),0)</f>
        <v/>
      </c>
      <c r="CG906" s="8">
        <f>COUNTIFS(B:B,B906)</f>
        <v/>
      </c>
    </row>
    <row r="907" hidden="1" outlineLevel="1" ht="17.1" customFormat="1" customHeight="1" s="8">
      <c r="A907" s="31" t="n"/>
      <c r="B907" s="50" t="n">
        <v>3</v>
      </c>
      <c r="C907" s="66" t="inlineStr">
        <is>
          <t>Вазирлар Маҳкамаси ҳузуридаги Солиқ қўмитаси</t>
        </is>
      </c>
      <c r="D907" s="16" t="n"/>
      <c r="E907" s="35">
        <f>SUMIFS(рўйхат!F:F,рўйхат!$CY:$CY,$B$936,рўйхат!$B:$B,$C907)</f>
        <v/>
      </c>
      <c r="F907" s="36">
        <f>SUMIFS(рўйхат!G:G,рўйхат!$CY:$CY,$B$936,рўйхат!$B:$B,$C907)</f>
        <v/>
      </c>
      <c r="G907" s="35">
        <f>SUMIFS(рўйхат!H:H,рўйхат!$CY:$CY,$B$936,рўйхат!$B:$B,$C907)</f>
        <v/>
      </c>
      <c r="H907" s="36">
        <f>SUMIFS(рўйхат!I:I,рўйхат!$CY:$CY,$B$936,рўйхат!$B:$B,$C907)</f>
        <v/>
      </c>
      <c r="I907" s="35">
        <f>SUMIFS(рўйхат!J:J,рўйхат!$CY:$CY,$B$936,рўйхат!$B:$B,$C907)</f>
        <v/>
      </c>
      <c r="J907" s="36">
        <f>SUMIFS(рўйхат!K:K,рўйхат!$CY:$CY,$B$936,рўйхат!$B:$B,$C907)</f>
        <v/>
      </c>
      <c r="K907" s="35">
        <f>SUMIFS(рўйхат!L:L,рўйхат!$CY:$CY,$B$936,рўйхат!$B:$B,$C907)</f>
        <v/>
      </c>
      <c r="L907" s="36">
        <f>SUMIFS(рўйхат!M:M,рўйхат!$CY:$CY,$B$936,рўйхат!$B:$B,$C907)</f>
        <v/>
      </c>
      <c r="M907" s="35">
        <f>SUMIFS(рўйхат!N:N,рўйхат!$CY:$CY,$B$936,рўйхат!$B:$B,$C907)</f>
        <v/>
      </c>
      <c r="N907" s="36">
        <f>SUMIFS(рўйхат!O:O,рўйхат!$CY:$CY,$B$936,рўйхат!$B:$B,$C907)</f>
        <v/>
      </c>
      <c r="O907" s="34">
        <f>IFERROR(M907/E907,0)</f>
        <v/>
      </c>
      <c r="P907" s="34">
        <f>IFERROR(N907/F907,0)</f>
        <v/>
      </c>
      <c r="Q907" s="35">
        <f>SUMIFS(рўйхат!P:P,рўйхат!$CY:$CY,$B$936,рўйхат!$B:$B,$C907)</f>
        <v/>
      </c>
      <c r="R907" s="36">
        <f>SUMIFS(рўйхат!Q:Q,рўйхат!$CY:$CY,$B$936,рўйхат!$B:$B,$C907)</f>
        <v/>
      </c>
      <c r="S907" s="35">
        <f>SUMIFS(рўйхат!R:R,рўйхат!$CY:$CY,$B$936,рўйхат!$B:$B,$C907)</f>
        <v/>
      </c>
      <c r="T907" s="36">
        <f>SUMIFS(рўйхат!S:S,рўйхат!$CY:$CY,$B$936,рўйхат!$B:$B,$C907)</f>
        <v/>
      </c>
      <c r="U907" s="35">
        <f>SUMIFS(рўйхат!T:T,рўйхат!$CY:$CY,$B$936,рўйхат!$B:$B,$C907)</f>
        <v/>
      </c>
      <c r="V907" s="36">
        <f>SUMIFS(рўйхат!U:U,рўйхат!$CY:$CY,$B$936,рўйхат!$B:$B,$C907)</f>
        <v/>
      </c>
      <c r="W907" s="35">
        <f>SUMIFS(рўйхат!V:V,рўйхат!$CY:$CY,$B$936,рўйхат!$B:$B,$C907)</f>
        <v/>
      </c>
      <c r="X907" s="36">
        <f>SUMIFS(рўйхат!W:W,рўйхат!$CY:$CY,$B$936,рўйхат!$B:$B,$C907)</f>
        <v/>
      </c>
      <c r="Y907" s="35">
        <f>SUMIFS(рўйхат!X:X,рўйхат!$CY:$CY,$B$936,рўйхат!$B:$B,$C907)</f>
        <v/>
      </c>
      <c r="Z907" s="36">
        <f>SUMIFS(рўйхат!Y:Y,рўйхат!$CY:$CY,$B$936,рўйхат!$B:$B,$C907)</f>
        <v/>
      </c>
      <c r="AA907" s="35">
        <f>SUMIFS(рўйхат!Z:Z,рўйхат!$CY:$CY,$B$936,рўйхат!$B:$B,$C907)</f>
        <v/>
      </c>
      <c r="AB907" s="36">
        <f>SUMIFS(рўйхат!AA:AA,рўйхат!$CY:$CY,$B$936,рўйхат!$B:$B,$C907)</f>
        <v/>
      </c>
      <c r="AC907" s="35">
        <f>SUMIFS(рўйхат!AB:AB,рўйхат!$CY:$CY,$B$936,рўйхат!$B:$B,$C907)</f>
        <v/>
      </c>
      <c r="AD907" s="36">
        <f>SUMIFS(рўйхат!AC:AC,рўйхат!$CY:$CY,$B$936,рўйхат!$B:$B,$C907)</f>
        <v/>
      </c>
      <c r="AE907" s="35">
        <f>SUMIFS(рўйхат!AD:AD,рўйхат!$CY:$CY,$B$936,рўйхат!$B:$B,$C907)</f>
        <v/>
      </c>
      <c r="AF907" s="36">
        <f>SUMIFS(рўйхат!AE:AE,рўйхат!$CY:$CY,$B$936,рўйхат!$B:$B,$C907)</f>
        <v/>
      </c>
      <c r="AG907" s="35">
        <f>SUMIFS(рўйхат!AH:AH,рўйхат!$CY:$CY,$B$936,рўйхат!$B:$B,$C907)</f>
        <v/>
      </c>
      <c r="AH907" s="36">
        <f>SUMIFS(рўйхат!AI:AI,рўйхат!$CY:$CY,$B$936,рўйхат!$B:$B,$C907)</f>
        <v/>
      </c>
      <c r="AI907" s="35">
        <f>SUMIFS(рўйхат!AJ:AJ,рўйхат!$CY:$CY,$B$936,рўйхат!$B:$B,$C907)</f>
        <v/>
      </c>
      <c r="AJ907" s="36">
        <f>SUMIFS(рўйхат!AK:AK,рўйхат!$CY:$CY,$B$936,рўйхат!$B:$B,$C907)</f>
        <v/>
      </c>
      <c r="AK907" s="35">
        <f>SUMIFS(рўйхат!AL:AL,рўйхат!$CY:$CY,$B$936,рўйхат!$B:$B,$C907)</f>
        <v/>
      </c>
      <c r="AL907" s="36">
        <f>SUMIFS(рўйхат!AM:AM,рўйхат!$CY:$CY,$B$936,рўйхат!$B:$B,$C907)</f>
        <v/>
      </c>
      <c r="AM907" s="77">
        <f>IFERROR(Q907/E907,0)</f>
        <v/>
      </c>
      <c r="AN907" s="77">
        <f>IFERROR(R907/F907,0)</f>
        <v/>
      </c>
      <c r="AO907" s="35">
        <f>SUMIFS(рўйхат!AX:AX,рўйхат!$CY:$CY,$B$936,рўйхат!$B:$B,$C907)</f>
        <v/>
      </c>
      <c r="AP907" s="36">
        <f>SUMIFS(рўйхат!AY:AY,рўйхат!$CY:$CY,$B$936,рўйхат!$B:$B,$C907)</f>
        <v/>
      </c>
      <c r="AQ907" s="35">
        <f>SUMIFS(рўйхат!AZ:AZ,рўйхат!$CY:$CY,$B$936,рўйхат!$B:$B,$C907)</f>
        <v/>
      </c>
      <c r="AR907" s="36">
        <f>SUMIFS(рўйхат!BA:BA,рўйхат!$CY:$CY,$B$936,рўйхат!$B:$B,$C907)</f>
        <v/>
      </c>
      <c r="AS907" s="35">
        <f>SUMIFS(рўйхат!BB:BB,рўйхат!$CY:$CY,$B$936,рўйхат!$B:$B,$C907)</f>
        <v/>
      </c>
      <c r="AT907" s="36">
        <f>SUMIFS(рўйхат!BC:BC,рўйхат!$CY:$CY,$B$936,рўйхат!$B:$B,$C907)</f>
        <v/>
      </c>
      <c r="AU907" s="35">
        <f>SUMIFS(рўйхат!BD:BD,рўйхат!$CY:$CY,$B$936,рўйхат!$B:$B,$C907)</f>
        <v/>
      </c>
      <c r="AV907" s="36">
        <f>SUMIFS(рўйхат!BE:BE,рўйхат!$CY:$CY,$B$936,рўйхат!$B:$B,$C907)</f>
        <v/>
      </c>
      <c r="AW907" s="35">
        <f>SUMIFS(рўйхат!BF:BF,рўйхат!$CY:$CY,$B$936,рўйхат!$B:$B,$C907)</f>
        <v/>
      </c>
      <c r="AX907" s="36">
        <f>SUMIFS(рўйхат!BG:BG,рўйхат!$CY:$CY,$B$936,рўйхат!$B:$B,$C907)</f>
        <v/>
      </c>
      <c r="AY907" s="35">
        <f>SUMIFS(рўйхат!BH:BH,рўйхат!$CY:$CY,$B$936,рўйхат!$B:$B,$C907)</f>
        <v/>
      </c>
      <c r="AZ907" s="36">
        <f>SUMIFS(рўйхат!BI:BI,рўйхат!$CY:$CY,$B$936,рўйхат!$B:$B,$C907)</f>
        <v/>
      </c>
      <c r="BA907" s="35">
        <f>SUMIFS(рўйхат!BJ:BJ,рўйхат!$CY:$CY,$B$936,рўйхат!$B:$B,$C907)</f>
        <v/>
      </c>
      <c r="BB907" s="36">
        <f>SUMIFS(рўйхат!BK:BK,рўйхат!$CY:$CY,$B$936,рўйхат!$B:$B,$C907)</f>
        <v/>
      </c>
      <c r="BC907" s="77">
        <f>IFERROR(AO907/E907,0)</f>
        <v/>
      </c>
      <c r="BD907" s="77">
        <f>IFERROR(AP907/F907,0)</f>
        <v/>
      </c>
      <c r="BE907" s="35">
        <f>SUMIFS(рўйхат!BL:BL,рўйхат!$CY:$CY,$B$936,рўйхат!$B:$B,$C907)</f>
        <v/>
      </c>
      <c r="BF907" s="36">
        <f>SUMIFS(рўйхат!BM:BM,рўйхат!$CY:$CY,$B$936,рўйхат!$B:$B,$C907)</f>
        <v/>
      </c>
      <c r="BG907" s="35">
        <f>SUMIFS(рўйхат!BN:BN,рўйхат!$CY:$CY,$B$936,рўйхат!$B:$B,$C907)</f>
        <v/>
      </c>
      <c r="BH907" s="36">
        <f>SUMIFS(рўйхат!BO:BO,рўйхат!$CY:$CY,$B$936,рўйхат!$B:$B,$C907)</f>
        <v/>
      </c>
      <c r="BI907" s="35">
        <f>SUMIFS(рўйхат!BP:BP,рўйхат!$CY:$CY,$B$936,рўйхат!$B:$B,$C907)</f>
        <v/>
      </c>
      <c r="BJ907" s="36">
        <f>SUMIFS(рўйхат!BQ:BQ,рўйхат!$CY:$CY,$B$936,рўйхат!$B:$B,$C907)</f>
        <v/>
      </c>
      <c r="BK907" s="35">
        <f>SUMIFS(рўйхат!BR:BR,рўйхат!$CY:$CY,$B$936,рўйхат!$B:$B,$C907)</f>
        <v/>
      </c>
      <c r="BL907" s="36">
        <f>SUMIFS(рўйхат!BS:BS,рўйхат!$CY:$CY,$B$936,рўйхат!$B:$B,$C907)</f>
        <v/>
      </c>
      <c r="BM907" s="35">
        <f>SUMIFS(рўйхат!BT:BT,рўйхат!$CY:$CY,$B$936,рўйхат!$B:$B,$C907)</f>
        <v/>
      </c>
      <c r="BN907" s="36">
        <f>SUMIFS(рўйхат!BU:BU,рўйхат!$CY:$CY,$B$936,рўйхат!$B:$B,$C907)</f>
        <v/>
      </c>
      <c r="BO907" s="35">
        <f>SUMIFS(рўйхат!BX:BX,рўйхат!$CY:$CY,$B$936,рўйхат!$B:$B,$C907)</f>
        <v/>
      </c>
      <c r="BP907" s="36">
        <f>SUMIFS(рўйхат!BY:BY,рўйхат!$CY:$CY,$B$936,рўйхат!$B:$B,$C907)</f>
        <v/>
      </c>
      <c r="BQ907" s="35">
        <f>SUMIFS(рўйхат!BZ:BZ,рўйхат!$CY:$CY,$B$936,рўйхат!$B:$B,$C907)</f>
        <v/>
      </c>
      <c r="BR907" s="36">
        <f>SUMIFS(рўйхат!CA:CA,рўйхат!$CY:$CY,$B$936,рўйхат!$B:$B,$C907)</f>
        <v/>
      </c>
      <c r="BS907" s="35">
        <f>SUMIFS(рўйхат!CB:CB,рўйхат!$CY:$CY,$B$936,рўйхат!$B:$B,$C907)</f>
        <v/>
      </c>
      <c r="BT907" s="36">
        <f>SUMIFS(рўйхат!CC:CC,рўйхат!$CY:$CY,$B$936,рўйхат!$B:$B,$C907)</f>
        <v/>
      </c>
      <c r="BU907" s="35">
        <f>SUMIFS(рўйхат!CD:CD,рўйхат!$CY:$CY,$B$936,рўйхат!$B:$B,$C907)</f>
        <v/>
      </c>
      <c r="BV907" s="36">
        <f>SUMIFS(рўйхат!CE:CE,рўйхат!$CY:$CY,$B$936,рўйхат!$B:$B,$C907)</f>
        <v/>
      </c>
      <c r="BW907" s="35">
        <f>SUMIFS(рўйхат!CH:CH,рўйхат!$CY:$CY,$B$936,рўйхат!$B:$B,$C907)</f>
        <v/>
      </c>
      <c r="BX907" s="36">
        <f>SUMIFS(рўйхат!CI:CI,рўйхат!$CY:$CY,$B$936,рўйхат!$B:$B,$C907)</f>
        <v/>
      </c>
      <c r="BY907" s="35">
        <f>SUMIFS(рўйхат!CJ:CJ,рўйхат!$CY:$CY,$B$936,рўйхат!$B:$B,$C907)</f>
        <v/>
      </c>
      <c r="BZ907" s="36">
        <f>SUMIFS(рўйхат!CK:CK,рўйхат!$CY:$CY,$B$936,рўйхат!$B:$B,$C907)</f>
        <v/>
      </c>
      <c r="CA907" s="35">
        <f>SUMIFS(рўйхат!CL:CL,рўйхат!$CY:$CY,$B$936,рўйхат!$B:$B,$C907)</f>
        <v/>
      </c>
      <c r="CB907" s="36">
        <f>SUMIFS(рўйхат!CM:CM,рўйхат!$CY:$CY,$B$936,рўйхат!$B:$B,$C907)</f>
        <v/>
      </c>
      <c r="CC907" s="35">
        <f>SUMIFS(рўйхат!CN:CN,рўйхат!$CY:$CY,$B$936,рўйхат!$B:$B,$C907)</f>
        <v/>
      </c>
      <c r="CD907" s="36">
        <f>SUMIFS(рўйхат!CO:CO,рўйхат!$CY:$CY,$B$936,рўйхат!$B:$B,$C907)</f>
        <v/>
      </c>
      <c r="CE907" s="77">
        <f>IFERROR(BE907/(Q907+BE907),0)</f>
        <v/>
      </c>
      <c r="CF907" s="78">
        <f>IFERROR(BF907/(R907+BF907),0)</f>
        <v/>
      </c>
      <c r="CG907" s="8">
        <f>COUNTIFS(B:B,B907)</f>
        <v/>
      </c>
    </row>
    <row r="908" hidden="1" outlineLevel="1" ht="17.1" customFormat="1" customHeight="1" s="8">
      <c r="A908" s="31" t="n"/>
      <c r="B908" s="50" t="n">
        <v>4</v>
      </c>
      <c r="C908" s="66" t="inlineStr">
        <is>
          <t>Вилоят ҳокимликлари</t>
        </is>
      </c>
      <c r="D908" s="16" t="n"/>
      <c r="E908" s="35">
        <f>SUMIFS(рўйхат!F:F,рўйхат!$CY:$CY,$B$936,рўйхат!$B:$B,$C908)</f>
        <v/>
      </c>
      <c r="F908" s="36">
        <f>SUMIFS(рўйхат!G:G,рўйхат!$CY:$CY,$B$936,рўйхат!$B:$B,$C908)</f>
        <v/>
      </c>
      <c r="G908" s="35">
        <f>SUMIFS(рўйхат!H:H,рўйхат!$CY:$CY,$B$936,рўйхат!$B:$B,$C908)</f>
        <v/>
      </c>
      <c r="H908" s="36">
        <f>SUMIFS(рўйхат!I:I,рўйхат!$CY:$CY,$B$936,рўйхат!$B:$B,$C908)</f>
        <v/>
      </c>
      <c r="I908" s="35">
        <f>SUMIFS(рўйхат!J:J,рўйхат!$CY:$CY,$B$936,рўйхат!$B:$B,$C908)</f>
        <v/>
      </c>
      <c r="J908" s="36">
        <f>SUMIFS(рўйхат!K:K,рўйхат!$CY:$CY,$B$936,рўйхат!$B:$B,$C908)</f>
        <v/>
      </c>
      <c r="K908" s="35">
        <f>SUMIFS(рўйхат!L:L,рўйхат!$CY:$CY,$B$936,рўйхат!$B:$B,$C908)</f>
        <v/>
      </c>
      <c r="L908" s="36">
        <f>SUMIFS(рўйхат!M:M,рўйхат!$CY:$CY,$B$936,рўйхат!$B:$B,$C908)</f>
        <v/>
      </c>
      <c r="M908" s="35">
        <f>SUMIFS(рўйхат!N:N,рўйхат!$CY:$CY,$B$936,рўйхат!$B:$B,$C908)</f>
        <v/>
      </c>
      <c r="N908" s="36">
        <f>SUMIFS(рўйхат!O:O,рўйхат!$CY:$CY,$B$936,рўйхат!$B:$B,$C908)</f>
        <v/>
      </c>
      <c r="O908" s="34">
        <f>IFERROR(M908/E908,0)</f>
        <v/>
      </c>
      <c r="P908" s="34">
        <f>IFERROR(N908/F908,0)</f>
        <v/>
      </c>
      <c r="Q908" s="35">
        <f>SUMIFS(рўйхат!P:P,рўйхат!$CY:$CY,$B$936,рўйхат!$B:$B,$C908)</f>
        <v/>
      </c>
      <c r="R908" s="36">
        <f>SUMIFS(рўйхат!Q:Q,рўйхат!$CY:$CY,$B$936,рўйхат!$B:$B,$C908)</f>
        <v/>
      </c>
      <c r="S908" s="35">
        <f>SUMIFS(рўйхат!R:R,рўйхат!$CY:$CY,$B$936,рўйхат!$B:$B,$C908)</f>
        <v/>
      </c>
      <c r="T908" s="36">
        <f>SUMIFS(рўйхат!S:S,рўйхат!$CY:$CY,$B$936,рўйхат!$B:$B,$C908)</f>
        <v/>
      </c>
      <c r="U908" s="35">
        <f>SUMIFS(рўйхат!T:T,рўйхат!$CY:$CY,$B$936,рўйхат!$B:$B,$C908)</f>
        <v/>
      </c>
      <c r="V908" s="36">
        <f>SUMIFS(рўйхат!U:U,рўйхат!$CY:$CY,$B$936,рўйхат!$B:$B,$C908)</f>
        <v/>
      </c>
      <c r="W908" s="35">
        <f>SUMIFS(рўйхат!V:V,рўйхат!$CY:$CY,$B$936,рўйхат!$B:$B,$C908)</f>
        <v/>
      </c>
      <c r="X908" s="36">
        <f>SUMIFS(рўйхат!W:W,рўйхат!$CY:$CY,$B$936,рўйхат!$B:$B,$C908)</f>
        <v/>
      </c>
      <c r="Y908" s="35">
        <f>SUMIFS(рўйхат!X:X,рўйхат!$CY:$CY,$B$936,рўйхат!$B:$B,$C908)</f>
        <v/>
      </c>
      <c r="Z908" s="36">
        <f>SUMIFS(рўйхат!Y:Y,рўйхат!$CY:$CY,$B$936,рўйхат!$B:$B,$C908)</f>
        <v/>
      </c>
      <c r="AA908" s="35">
        <f>SUMIFS(рўйхат!Z:Z,рўйхат!$CY:$CY,$B$936,рўйхат!$B:$B,$C908)</f>
        <v/>
      </c>
      <c r="AB908" s="36">
        <f>SUMIFS(рўйхат!AA:AA,рўйхат!$CY:$CY,$B$936,рўйхат!$B:$B,$C908)</f>
        <v/>
      </c>
      <c r="AC908" s="35">
        <f>SUMIFS(рўйхат!AB:AB,рўйхат!$CY:$CY,$B$936,рўйхат!$B:$B,$C908)</f>
        <v/>
      </c>
      <c r="AD908" s="36">
        <f>SUMIFS(рўйхат!AC:AC,рўйхат!$CY:$CY,$B$936,рўйхат!$B:$B,$C908)</f>
        <v/>
      </c>
      <c r="AE908" s="35">
        <f>SUMIFS(рўйхат!AD:AD,рўйхат!$CY:$CY,$B$936,рўйхат!$B:$B,$C908)</f>
        <v/>
      </c>
      <c r="AF908" s="36">
        <f>SUMIFS(рўйхат!AE:AE,рўйхат!$CY:$CY,$B$936,рўйхат!$B:$B,$C908)</f>
        <v/>
      </c>
      <c r="AG908" s="35">
        <f>SUMIFS(рўйхат!AH:AH,рўйхат!$CY:$CY,$B$936,рўйхат!$B:$B,$C908)</f>
        <v/>
      </c>
      <c r="AH908" s="36">
        <f>SUMIFS(рўйхат!AI:AI,рўйхат!$CY:$CY,$B$936,рўйхат!$B:$B,$C908)</f>
        <v/>
      </c>
      <c r="AI908" s="35">
        <f>SUMIFS(рўйхат!AJ:AJ,рўйхат!$CY:$CY,$B$936,рўйхат!$B:$B,$C908)</f>
        <v/>
      </c>
      <c r="AJ908" s="36">
        <f>SUMIFS(рўйхат!AK:AK,рўйхат!$CY:$CY,$B$936,рўйхат!$B:$B,$C908)</f>
        <v/>
      </c>
      <c r="AK908" s="35">
        <f>SUMIFS(рўйхат!AL:AL,рўйхат!$CY:$CY,$B$936,рўйхат!$B:$B,$C908)</f>
        <v/>
      </c>
      <c r="AL908" s="36">
        <f>SUMIFS(рўйхат!AM:AM,рўйхат!$CY:$CY,$B$936,рўйхат!$B:$B,$C908)</f>
        <v/>
      </c>
      <c r="AM908" s="77">
        <f>IFERROR(Q908/E908,0)</f>
        <v/>
      </c>
      <c r="AN908" s="77">
        <f>IFERROR(R908/F908,0)</f>
        <v/>
      </c>
      <c r="AO908" s="35">
        <f>SUMIFS(рўйхат!AX:AX,рўйхат!$CY:$CY,$B$936,рўйхат!$B:$B,$C908)</f>
        <v/>
      </c>
      <c r="AP908" s="36">
        <f>SUMIFS(рўйхат!AY:AY,рўйхат!$CY:$CY,$B$936,рўйхат!$B:$B,$C908)</f>
        <v/>
      </c>
      <c r="AQ908" s="35">
        <f>SUMIFS(рўйхат!AZ:AZ,рўйхат!$CY:$CY,$B$936,рўйхат!$B:$B,$C908)</f>
        <v/>
      </c>
      <c r="AR908" s="36">
        <f>SUMIFS(рўйхат!BA:BA,рўйхат!$CY:$CY,$B$936,рўйхат!$B:$B,$C908)</f>
        <v/>
      </c>
      <c r="AS908" s="35">
        <f>SUMIFS(рўйхат!BB:BB,рўйхат!$CY:$CY,$B$936,рўйхат!$B:$B,$C908)</f>
        <v/>
      </c>
      <c r="AT908" s="36">
        <f>SUMIFS(рўйхат!BC:BC,рўйхат!$CY:$CY,$B$936,рўйхат!$B:$B,$C908)</f>
        <v/>
      </c>
      <c r="AU908" s="35">
        <f>SUMIFS(рўйхат!BD:BD,рўйхат!$CY:$CY,$B$936,рўйхат!$B:$B,$C908)</f>
        <v/>
      </c>
      <c r="AV908" s="36">
        <f>SUMIFS(рўйхат!BE:BE,рўйхат!$CY:$CY,$B$936,рўйхат!$B:$B,$C908)</f>
        <v/>
      </c>
      <c r="AW908" s="35">
        <f>SUMIFS(рўйхат!BF:BF,рўйхат!$CY:$CY,$B$936,рўйхат!$B:$B,$C908)</f>
        <v/>
      </c>
      <c r="AX908" s="36">
        <f>SUMIFS(рўйхат!BG:BG,рўйхат!$CY:$CY,$B$936,рўйхат!$B:$B,$C908)</f>
        <v/>
      </c>
      <c r="AY908" s="35">
        <f>SUMIFS(рўйхат!BH:BH,рўйхат!$CY:$CY,$B$936,рўйхат!$B:$B,$C908)</f>
        <v/>
      </c>
      <c r="AZ908" s="36">
        <f>SUMIFS(рўйхат!BI:BI,рўйхат!$CY:$CY,$B$936,рўйхат!$B:$B,$C908)</f>
        <v/>
      </c>
      <c r="BA908" s="35">
        <f>SUMIFS(рўйхат!BJ:BJ,рўйхат!$CY:$CY,$B$936,рўйхат!$B:$B,$C908)</f>
        <v/>
      </c>
      <c r="BB908" s="36">
        <f>SUMIFS(рўйхат!BK:BK,рўйхат!$CY:$CY,$B$936,рўйхат!$B:$B,$C908)</f>
        <v/>
      </c>
      <c r="BC908" s="77">
        <f>IFERROR(AO908/E908,0)</f>
        <v/>
      </c>
      <c r="BD908" s="77">
        <f>IFERROR(AP908/F908,0)</f>
        <v/>
      </c>
      <c r="BE908" s="35">
        <f>SUMIFS(рўйхат!BL:BL,рўйхат!$CY:$CY,$B$936,рўйхат!$B:$B,$C908)</f>
        <v/>
      </c>
      <c r="BF908" s="36">
        <f>SUMIFS(рўйхат!BM:BM,рўйхат!$CY:$CY,$B$936,рўйхат!$B:$B,$C908)</f>
        <v/>
      </c>
      <c r="BG908" s="35">
        <f>SUMIFS(рўйхат!BN:BN,рўйхат!$CY:$CY,$B$936,рўйхат!$B:$B,$C908)</f>
        <v/>
      </c>
      <c r="BH908" s="36">
        <f>SUMIFS(рўйхат!BO:BO,рўйхат!$CY:$CY,$B$936,рўйхат!$B:$B,$C908)</f>
        <v/>
      </c>
      <c r="BI908" s="35">
        <f>SUMIFS(рўйхат!BP:BP,рўйхат!$CY:$CY,$B$936,рўйхат!$B:$B,$C908)</f>
        <v/>
      </c>
      <c r="BJ908" s="36">
        <f>SUMIFS(рўйхат!BQ:BQ,рўйхат!$CY:$CY,$B$936,рўйхат!$B:$B,$C908)</f>
        <v/>
      </c>
      <c r="BK908" s="35">
        <f>SUMIFS(рўйхат!BR:BR,рўйхат!$CY:$CY,$B$936,рўйхат!$B:$B,$C908)</f>
        <v/>
      </c>
      <c r="BL908" s="36">
        <f>SUMIFS(рўйхат!BS:BS,рўйхат!$CY:$CY,$B$936,рўйхат!$B:$B,$C908)</f>
        <v/>
      </c>
      <c r="BM908" s="35">
        <f>SUMIFS(рўйхат!BT:BT,рўйхат!$CY:$CY,$B$936,рўйхат!$B:$B,$C908)</f>
        <v/>
      </c>
      <c r="BN908" s="36">
        <f>SUMIFS(рўйхат!BU:BU,рўйхат!$CY:$CY,$B$936,рўйхат!$B:$B,$C908)</f>
        <v/>
      </c>
      <c r="BO908" s="35">
        <f>SUMIFS(рўйхат!BX:BX,рўйхат!$CY:$CY,$B$936,рўйхат!$B:$B,$C908)</f>
        <v/>
      </c>
      <c r="BP908" s="36">
        <f>SUMIFS(рўйхат!BY:BY,рўйхат!$CY:$CY,$B$936,рўйхат!$B:$B,$C908)</f>
        <v/>
      </c>
      <c r="BQ908" s="35">
        <f>SUMIFS(рўйхат!BZ:BZ,рўйхат!$CY:$CY,$B$936,рўйхат!$B:$B,$C908)</f>
        <v/>
      </c>
      <c r="BR908" s="36">
        <f>SUMIFS(рўйхат!CA:CA,рўйхат!$CY:$CY,$B$936,рўйхат!$B:$B,$C908)</f>
        <v/>
      </c>
      <c r="BS908" s="35">
        <f>SUMIFS(рўйхат!CB:CB,рўйхат!$CY:$CY,$B$936,рўйхат!$B:$B,$C908)</f>
        <v/>
      </c>
      <c r="BT908" s="36">
        <f>SUMIFS(рўйхат!CC:CC,рўйхат!$CY:$CY,$B$936,рўйхат!$B:$B,$C908)</f>
        <v/>
      </c>
      <c r="BU908" s="35">
        <f>SUMIFS(рўйхат!CD:CD,рўйхат!$CY:$CY,$B$936,рўйхат!$B:$B,$C908)</f>
        <v/>
      </c>
      <c r="BV908" s="36">
        <f>SUMIFS(рўйхат!CE:CE,рўйхат!$CY:$CY,$B$936,рўйхат!$B:$B,$C908)</f>
        <v/>
      </c>
      <c r="BW908" s="35">
        <f>SUMIFS(рўйхат!CH:CH,рўйхат!$CY:$CY,$B$936,рўйхат!$B:$B,$C908)</f>
        <v/>
      </c>
      <c r="BX908" s="36">
        <f>SUMIFS(рўйхат!CI:CI,рўйхат!$CY:$CY,$B$936,рўйхат!$B:$B,$C908)</f>
        <v/>
      </c>
      <c r="BY908" s="35">
        <f>SUMIFS(рўйхат!CJ:CJ,рўйхат!$CY:$CY,$B$936,рўйхат!$B:$B,$C908)</f>
        <v/>
      </c>
      <c r="BZ908" s="36">
        <f>SUMIFS(рўйхат!CK:CK,рўйхат!$CY:$CY,$B$936,рўйхат!$B:$B,$C908)</f>
        <v/>
      </c>
      <c r="CA908" s="35">
        <f>SUMIFS(рўйхат!CL:CL,рўйхат!$CY:$CY,$B$936,рўйхат!$B:$B,$C908)</f>
        <v/>
      </c>
      <c r="CB908" s="36">
        <f>SUMIFS(рўйхат!CM:CM,рўйхат!$CY:$CY,$B$936,рўйхат!$B:$B,$C908)</f>
        <v/>
      </c>
      <c r="CC908" s="35">
        <f>SUMIFS(рўйхат!CN:CN,рўйхат!$CY:$CY,$B$936,рўйхат!$B:$B,$C908)</f>
        <v/>
      </c>
      <c r="CD908" s="36">
        <f>SUMIFS(рўйхат!CO:CO,рўйхат!$CY:$CY,$B$936,рўйхат!$B:$B,$C908)</f>
        <v/>
      </c>
      <c r="CE908" s="77">
        <f>IFERROR(BE908/(Q908+BE908),0)</f>
        <v/>
      </c>
      <c r="CF908" s="78">
        <f>IFERROR(BF908/(R908+BF908),0)</f>
        <v/>
      </c>
      <c r="CG908" s="8">
        <f>COUNTIFS(B:B,B908)</f>
        <v/>
      </c>
    </row>
    <row r="909" hidden="1" outlineLevel="1" ht="17.1" customFormat="1" customHeight="1" s="8">
      <c r="A909" s="31" t="n"/>
      <c r="B909" s="50" t="n">
        <v>5</v>
      </c>
      <c r="C909" s="66" t="inlineStr">
        <is>
          <t>Ғазначилик қўмитаси</t>
        </is>
      </c>
      <c r="D909" s="16" t="n"/>
      <c r="E909" s="35">
        <f>SUMIFS(рўйхат!F:F,рўйхат!$CY:$CY,$B$936,рўйхат!$B:$B,$C909)</f>
        <v/>
      </c>
      <c r="F909" s="36">
        <f>SUMIFS(рўйхат!G:G,рўйхат!$CY:$CY,$B$936,рўйхат!$B:$B,$C909)</f>
        <v/>
      </c>
      <c r="G909" s="35">
        <f>SUMIFS(рўйхат!H:H,рўйхат!$CY:$CY,$B$936,рўйхат!$B:$B,$C909)</f>
        <v/>
      </c>
      <c r="H909" s="36">
        <f>SUMIFS(рўйхат!I:I,рўйхат!$CY:$CY,$B$936,рўйхат!$B:$B,$C909)</f>
        <v/>
      </c>
      <c r="I909" s="35">
        <f>SUMIFS(рўйхат!J:J,рўйхат!$CY:$CY,$B$936,рўйхат!$B:$B,$C909)</f>
        <v/>
      </c>
      <c r="J909" s="36">
        <f>SUMIFS(рўйхат!K:K,рўйхат!$CY:$CY,$B$936,рўйхат!$B:$B,$C909)</f>
        <v/>
      </c>
      <c r="K909" s="35">
        <f>SUMIFS(рўйхат!L:L,рўйхат!$CY:$CY,$B$936,рўйхат!$B:$B,$C909)</f>
        <v/>
      </c>
      <c r="L909" s="36">
        <f>SUMIFS(рўйхат!M:M,рўйхат!$CY:$CY,$B$936,рўйхат!$B:$B,$C909)</f>
        <v/>
      </c>
      <c r="M909" s="35">
        <f>SUMIFS(рўйхат!N:N,рўйхат!$CY:$CY,$B$936,рўйхат!$B:$B,$C909)</f>
        <v/>
      </c>
      <c r="N909" s="36">
        <f>SUMIFS(рўйхат!O:O,рўйхат!$CY:$CY,$B$936,рўйхат!$B:$B,$C909)</f>
        <v/>
      </c>
      <c r="O909" s="34">
        <f>IFERROR(M909/E909,0)</f>
        <v/>
      </c>
      <c r="P909" s="34">
        <f>IFERROR(N909/F909,0)</f>
        <v/>
      </c>
      <c r="Q909" s="35">
        <f>SUMIFS(рўйхат!P:P,рўйхат!$CY:$CY,$B$936,рўйхат!$B:$B,$C909)</f>
        <v/>
      </c>
      <c r="R909" s="36">
        <f>SUMIFS(рўйхат!Q:Q,рўйхат!$CY:$CY,$B$936,рўйхат!$B:$B,$C909)</f>
        <v/>
      </c>
      <c r="S909" s="35">
        <f>SUMIFS(рўйхат!R:R,рўйхат!$CY:$CY,$B$936,рўйхат!$B:$B,$C909)</f>
        <v/>
      </c>
      <c r="T909" s="36">
        <f>SUMIFS(рўйхат!S:S,рўйхат!$CY:$CY,$B$936,рўйхат!$B:$B,$C909)</f>
        <v/>
      </c>
      <c r="U909" s="35">
        <f>SUMIFS(рўйхат!T:T,рўйхат!$CY:$CY,$B$936,рўйхат!$B:$B,$C909)</f>
        <v/>
      </c>
      <c r="V909" s="36">
        <f>SUMIFS(рўйхат!U:U,рўйхат!$CY:$CY,$B$936,рўйхат!$B:$B,$C909)</f>
        <v/>
      </c>
      <c r="W909" s="35">
        <f>SUMIFS(рўйхат!V:V,рўйхат!$CY:$CY,$B$936,рўйхат!$B:$B,$C909)</f>
        <v/>
      </c>
      <c r="X909" s="36">
        <f>SUMIFS(рўйхат!W:W,рўйхат!$CY:$CY,$B$936,рўйхат!$B:$B,$C909)</f>
        <v/>
      </c>
      <c r="Y909" s="35">
        <f>SUMIFS(рўйхат!X:X,рўйхат!$CY:$CY,$B$936,рўйхат!$B:$B,$C909)</f>
        <v/>
      </c>
      <c r="Z909" s="36">
        <f>SUMIFS(рўйхат!Y:Y,рўйхат!$CY:$CY,$B$936,рўйхат!$B:$B,$C909)</f>
        <v/>
      </c>
      <c r="AA909" s="35">
        <f>SUMIFS(рўйхат!Z:Z,рўйхат!$CY:$CY,$B$936,рўйхат!$B:$B,$C909)</f>
        <v/>
      </c>
      <c r="AB909" s="36">
        <f>SUMIFS(рўйхат!AA:AA,рўйхат!$CY:$CY,$B$936,рўйхат!$B:$B,$C909)</f>
        <v/>
      </c>
      <c r="AC909" s="35">
        <f>SUMIFS(рўйхат!AB:AB,рўйхат!$CY:$CY,$B$936,рўйхат!$B:$B,$C909)</f>
        <v/>
      </c>
      <c r="AD909" s="36">
        <f>SUMIFS(рўйхат!AC:AC,рўйхат!$CY:$CY,$B$936,рўйхат!$B:$B,$C909)</f>
        <v/>
      </c>
      <c r="AE909" s="35">
        <f>SUMIFS(рўйхат!AD:AD,рўйхат!$CY:$CY,$B$936,рўйхат!$B:$B,$C909)</f>
        <v/>
      </c>
      <c r="AF909" s="36">
        <f>SUMIFS(рўйхат!AE:AE,рўйхат!$CY:$CY,$B$936,рўйхат!$B:$B,$C909)</f>
        <v/>
      </c>
      <c r="AG909" s="35">
        <f>SUMIFS(рўйхат!AH:AH,рўйхат!$CY:$CY,$B$936,рўйхат!$B:$B,$C909)</f>
        <v/>
      </c>
      <c r="AH909" s="36">
        <f>SUMIFS(рўйхат!AI:AI,рўйхат!$CY:$CY,$B$936,рўйхат!$B:$B,$C909)</f>
        <v/>
      </c>
      <c r="AI909" s="35">
        <f>SUMIFS(рўйхат!AJ:AJ,рўйхат!$CY:$CY,$B$936,рўйхат!$B:$B,$C909)</f>
        <v/>
      </c>
      <c r="AJ909" s="36">
        <f>SUMIFS(рўйхат!AK:AK,рўйхат!$CY:$CY,$B$936,рўйхат!$B:$B,$C909)</f>
        <v/>
      </c>
      <c r="AK909" s="35">
        <f>SUMIFS(рўйхат!AL:AL,рўйхат!$CY:$CY,$B$936,рўйхат!$B:$B,$C909)</f>
        <v/>
      </c>
      <c r="AL909" s="36">
        <f>SUMIFS(рўйхат!AM:AM,рўйхат!$CY:$CY,$B$936,рўйхат!$B:$B,$C909)</f>
        <v/>
      </c>
      <c r="AM909" s="77">
        <f>IFERROR(Q909/E909,0)</f>
        <v/>
      </c>
      <c r="AN909" s="77">
        <f>IFERROR(R909/F909,0)</f>
        <v/>
      </c>
      <c r="AO909" s="35">
        <f>SUMIFS(рўйхат!AX:AX,рўйхат!$CY:$CY,$B$936,рўйхат!$B:$B,$C909)</f>
        <v/>
      </c>
      <c r="AP909" s="36">
        <f>SUMIFS(рўйхат!AY:AY,рўйхат!$CY:$CY,$B$936,рўйхат!$B:$B,$C909)</f>
        <v/>
      </c>
      <c r="AQ909" s="35">
        <f>SUMIFS(рўйхат!AZ:AZ,рўйхат!$CY:$CY,$B$936,рўйхат!$B:$B,$C909)</f>
        <v/>
      </c>
      <c r="AR909" s="36">
        <f>SUMIFS(рўйхат!BA:BA,рўйхат!$CY:$CY,$B$936,рўйхат!$B:$B,$C909)</f>
        <v/>
      </c>
      <c r="AS909" s="35">
        <f>SUMIFS(рўйхат!BB:BB,рўйхат!$CY:$CY,$B$936,рўйхат!$B:$B,$C909)</f>
        <v/>
      </c>
      <c r="AT909" s="36">
        <f>SUMIFS(рўйхат!BC:BC,рўйхат!$CY:$CY,$B$936,рўйхат!$B:$B,$C909)</f>
        <v/>
      </c>
      <c r="AU909" s="35">
        <f>SUMIFS(рўйхат!BD:BD,рўйхат!$CY:$CY,$B$936,рўйхат!$B:$B,$C909)</f>
        <v/>
      </c>
      <c r="AV909" s="36">
        <f>SUMIFS(рўйхат!BE:BE,рўйхат!$CY:$CY,$B$936,рўйхат!$B:$B,$C909)</f>
        <v/>
      </c>
      <c r="AW909" s="35">
        <f>SUMIFS(рўйхат!BF:BF,рўйхат!$CY:$CY,$B$936,рўйхат!$B:$B,$C909)</f>
        <v/>
      </c>
      <c r="AX909" s="36">
        <f>SUMIFS(рўйхат!BG:BG,рўйхат!$CY:$CY,$B$936,рўйхат!$B:$B,$C909)</f>
        <v/>
      </c>
      <c r="AY909" s="35">
        <f>SUMIFS(рўйхат!BH:BH,рўйхат!$CY:$CY,$B$936,рўйхат!$B:$B,$C909)</f>
        <v/>
      </c>
      <c r="AZ909" s="36">
        <f>SUMIFS(рўйхат!BI:BI,рўйхат!$CY:$CY,$B$936,рўйхат!$B:$B,$C909)</f>
        <v/>
      </c>
      <c r="BA909" s="35">
        <f>SUMIFS(рўйхат!BJ:BJ,рўйхат!$CY:$CY,$B$936,рўйхат!$B:$B,$C909)</f>
        <v/>
      </c>
      <c r="BB909" s="36">
        <f>SUMIFS(рўйхат!BK:BK,рўйхат!$CY:$CY,$B$936,рўйхат!$B:$B,$C909)</f>
        <v/>
      </c>
      <c r="BC909" s="77">
        <f>IFERROR(AO909/E909,0)</f>
        <v/>
      </c>
      <c r="BD909" s="77">
        <f>IFERROR(AP909/F909,0)</f>
        <v/>
      </c>
      <c r="BE909" s="35">
        <f>SUMIFS(рўйхат!BL:BL,рўйхат!$CY:$CY,$B$936,рўйхат!$B:$B,$C909)</f>
        <v/>
      </c>
      <c r="BF909" s="36">
        <f>SUMIFS(рўйхат!BM:BM,рўйхат!$CY:$CY,$B$936,рўйхат!$B:$B,$C909)</f>
        <v/>
      </c>
      <c r="BG909" s="35">
        <f>SUMIFS(рўйхат!BN:BN,рўйхат!$CY:$CY,$B$936,рўйхат!$B:$B,$C909)</f>
        <v/>
      </c>
      <c r="BH909" s="36">
        <f>SUMIFS(рўйхат!BO:BO,рўйхат!$CY:$CY,$B$936,рўйхат!$B:$B,$C909)</f>
        <v/>
      </c>
      <c r="BI909" s="35">
        <f>SUMIFS(рўйхат!BP:BP,рўйхат!$CY:$CY,$B$936,рўйхат!$B:$B,$C909)</f>
        <v/>
      </c>
      <c r="BJ909" s="36">
        <f>SUMIFS(рўйхат!BQ:BQ,рўйхат!$CY:$CY,$B$936,рўйхат!$B:$B,$C909)</f>
        <v/>
      </c>
      <c r="BK909" s="35">
        <f>SUMIFS(рўйхат!BR:BR,рўйхат!$CY:$CY,$B$936,рўйхат!$B:$B,$C909)</f>
        <v/>
      </c>
      <c r="BL909" s="36">
        <f>SUMIFS(рўйхат!BS:BS,рўйхат!$CY:$CY,$B$936,рўйхат!$B:$B,$C909)</f>
        <v/>
      </c>
      <c r="BM909" s="35">
        <f>SUMIFS(рўйхат!BT:BT,рўйхат!$CY:$CY,$B$936,рўйхат!$B:$B,$C909)</f>
        <v/>
      </c>
      <c r="BN909" s="36">
        <f>SUMIFS(рўйхат!BU:BU,рўйхат!$CY:$CY,$B$936,рўйхат!$B:$B,$C909)</f>
        <v/>
      </c>
      <c r="BO909" s="35">
        <f>SUMIFS(рўйхат!BX:BX,рўйхат!$CY:$CY,$B$936,рўйхат!$B:$B,$C909)</f>
        <v/>
      </c>
      <c r="BP909" s="36">
        <f>SUMIFS(рўйхат!BY:BY,рўйхат!$CY:$CY,$B$936,рўйхат!$B:$B,$C909)</f>
        <v/>
      </c>
      <c r="BQ909" s="35">
        <f>SUMIFS(рўйхат!BZ:BZ,рўйхат!$CY:$CY,$B$936,рўйхат!$B:$B,$C909)</f>
        <v/>
      </c>
      <c r="BR909" s="36">
        <f>SUMIFS(рўйхат!CA:CA,рўйхат!$CY:$CY,$B$936,рўйхат!$B:$B,$C909)</f>
        <v/>
      </c>
      <c r="BS909" s="35">
        <f>SUMIFS(рўйхат!CB:CB,рўйхат!$CY:$CY,$B$936,рўйхат!$B:$B,$C909)</f>
        <v/>
      </c>
      <c r="BT909" s="36">
        <f>SUMIFS(рўйхат!CC:CC,рўйхат!$CY:$CY,$B$936,рўйхат!$B:$B,$C909)</f>
        <v/>
      </c>
      <c r="BU909" s="35">
        <f>SUMIFS(рўйхат!CD:CD,рўйхат!$CY:$CY,$B$936,рўйхат!$B:$B,$C909)</f>
        <v/>
      </c>
      <c r="BV909" s="36">
        <f>SUMIFS(рўйхат!CE:CE,рўйхат!$CY:$CY,$B$936,рўйхат!$B:$B,$C909)</f>
        <v/>
      </c>
      <c r="BW909" s="35">
        <f>SUMIFS(рўйхат!CH:CH,рўйхат!$CY:$CY,$B$936,рўйхат!$B:$B,$C909)</f>
        <v/>
      </c>
      <c r="BX909" s="36">
        <f>SUMIFS(рўйхат!CI:CI,рўйхат!$CY:$CY,$B$936,рўйхат!$B:$B,$C909)</f>
        <v/>
      </c>
      <c r="BY909" s="35">
        <f>SUMIFS(рўйхат!CJ:CJ,рўйхат!$CY:$CY,$B$936,рўйхат!$B:$B,$C909)</f>
        <v/>
      </c>
      <c r="BZ909" s="36">
        <f>SUMIFS(рўйхат!CK:CK,рўйхат!$CY:$CY,$B$936,рўйхат!$B:$B,$C909)</f>
        <v/>
      </c>
      <c r="CA909" s="35">
        <f>SUMIFS(рўйхат!CL:CL,рўйхат!$CY:$CY,$B$936,рўйхат!$B:$B,$C909)</f>
        <v/>
      </c>
      <c r="CB909" s="36">
        <f>SUMIFS(рўйхат!CM:CM,рўйхат!$CY:$CY,$B$936,рўйхат!$B:$B,$C909)</f>
        <v/>
      </c>
      <c r="CC909" s="35">
        <f>SUMIFS(рўйхат!CN:CN,рўйхат!$CY:$CY,$B$936,рўйхат!$B:$B,$C909)</f>
        <v/>
      </c>
      <c r="CD909" s="36">
        <f>SUMIFS(рўйхат!CO:CO,рўйхат!$CY:$CY,$B$936,рўйхат!$B:$B,$C909)</f>
        <v/>
      </c>
      <c r="CE909" s="77">
        <f>IFERROR(BE909/(Q909+BE909),0)</f>
        <v/>
      </c>
      <c r="CF909" s="78">
        <f>IFERROR(BF909/(R909+BF909),0)</f>
        <v/>
      </c>
      <c r="CG909" s="8">
        <f>COUNTIFS(B:B,B909)</f>
        <v/>
      </c>
    </row>
    <row r="910" hidden="1" outlineLevel="1" ht="17.1" customFormat="1" customHeight="1" s="8">
      <c r="A910" s="31" t="n"/>
      <c r="B910" s="50" t="n">
        <v>6</v>
      </c>
      <c r="C910" s="66" t="inlineStr">
        <is>
          <t>Давлат активларини бошқариш агентлиги</t>
        </is>
      </c>
      <c r="D910" s="16" t="n"/>
      <c r="E910" s="35">
        <f>SUMIFS(рўйхат!F:F,рўйхат!$CY:$CY,$B$936,рўйхат!$B:$B,$C910)</f>
        <v/>
      </c>
      <c r="F910" s="36">
        <f>SUMIFS(рўйхат!G:G,рўйхат!$CY:$CY,$B$936,рўйхат!$B:$B,$C910)</f>
        <v/>
      </c>
      <c r="G910" s="35">
        <f>SUMIFS(рўйхат!H:H,рўйхат!$CY:$CY,$B$936,рўйхат!$B:$B,$C910)</f>
        <v/>
      </c>
      <c r="H910" s="36">
        <f>SUMIFS(рўйхат!I:I,рўйхат!$CY:$CY,$B$936,рўйхат!$B:$B,$C910)</f>
        <v/>
      </c>
      <c r="I910" s="35">
        <f>SUMIFS(рўйхат!J:J,рўйхат!$CY:$CY,$B$936,рўйхат!$B:$B,$C910)</f>
        <v/>
      </c>
      <c r="J910" s="36">
        <f>SUMIFS(рўйхат!K:K,рўйхат!$CY:$CY,$B$936,рўйхат!$B:$B,$C910)</f>
        <v/>
      </c>
      <c r="K910" s="35">
        <f>SUMIFS(рўйхат!L:L,рўйхат!$CY:$CY,$B$936,рўйхат!$B:$B,$C910)</f>
        <v/>
      </c>
      <c r="L910" s="36">
        <f>SUMIFS(рўйхат!M:M,рўйхат!$CY:$CY,$B$936,рўйхат!$B:$B,$C910)</f>
        <v/>
      </c>
      <c r="M910" s="35">
        <f>SUMIFS(рўйхат!N:N,рўйхат!$CY:$CY,$B$936,рўйхат!$B:$B,$C910)</f>
        <v/>
      </c>
      <c r="N910" s="36">
        <f>SUMIFS(рўйхат!O:O,рўйхат!$CY:$CY,$B$936,рўйхат!$B:$B,$C910)</f>
        <v/>
      </c>
      <c r="O910" s="34">
        <f>IFERROR(M910/E910,0)</f>
        <v/>
      </c>
      <c r="P910" s="34">
        <f>IFERROR(N910/F910,0)</f>
        <v/>
      </c>
      <c r="Q910" s="35">
        <f>SUMIFS(рўйхат!P:P,рўйхат!$CY:$CY,$B$936,рўйхат!$B:$B,$C910)</f>
        <v/>
      </c>
      <c r="R910" s="36">
        <f>SUMIFS(рўйхат!Q:Q,рўйхат!$CY:$CY,$B$936,рўйхат!$B:$B,$C910)</f>
        <v/>
      </c>
      <c r="S910" s="35">
        <f>SUMIFS(рўйхат!R:R,рўйхат!$CY:$CY,$B$936,рўйхат!$B:$B,$C910)</f>
        <v/>
      </c>
      <c r="T910" s="36">
        <f>SUMIFS(рўйхат!S:S,рўйхат!$CY:$CY,$B$936,рўйхат!$B:$B,$C910)</f>
        <v/>
      </c>
      <c r="U910" s="35">
        <f>SUMIFS(рўйхат!T:T,рўйхат!$CY:$CY,$B$936,рўйхат!$B:$B,$C910)</f>
        <v/>
      </c>
      <c r="V910" s="36">
        <f>SUMIFS(рўйхат!U:U,рўйхат!$CY:$CY,$B$936,рўйхат!$B:$B,$C910)</f>
        <v/>
      </c>
      <c r="W910" s="35">
        <f>SUMIFS(рўйхат!V:V,рўйхат!$CY:$CY,$B$936,рўйхат!$B:$B,$C910)</f>
        <v/>
      </c>
      <c r="X910" s="36">
        <f>SUMIFS(рўйхат!W:W,рўйхат!$CY:$CY,$B$936,рўйхат!$B:$B,$C910)</f>
        <v/>
      </c>
      <c r="Y910" s="35">
        <f>SUMIFS(рўйхат!X:X,рўйхат!$CY:$CY,$B$936,рўйхат!$B:$B,$C910)</f>
        <v/>
      </c>
      <c r="Z910" s="36">
        <f>SUMIFS(рўйхат!Y:Y,рўйхат!$CY:$CY,$B$936,рўйхат!$B:$B,$C910)</f>
        <v/>
      </c>
      <c r="AA910" s="35">
        <f>SUMIFS(рўйхат!Z:Z,рўйхат!$CY:$CY,$B$936,рўйхат!$B:$B,$C910)</f>
        <v/>
      </c>
      <c r="AB910" s="36">
        <f>SUMIFS(рўйхат!AA:AA,рўйхат!$CY:$CY,$B$936,рўйхат!$B:$B,$C910)</f>
        <v/>
      </c>
      <c r="AC910" s="35">
        <f>SUMIFS(рўйхат!AB:AB,рўйхат!$CY:$CY,$B$936,рўйхат!$B:$B,$C910)</f>
        <v/>
      </c>
      <c r="AD910" s="36">
        <f>SUMIFS(рўйхат!AC:AC,рўйхат!$CY:$CY,$B$936,рўйхат!$B:$B,$C910)</f>
        <v/>
      </c>
      <c r="AE910" s="35">
        <f>SUMIFS(рўйхат!AD:AD,рўйхат!$CY:$CY,$B$936,рўйхат!$B:$B,$C910)</f>
        <v/>
      </c>
      <c r="AF910" s="36">
        <f>SUMIFS(рўйхат!AE:AE,рўйхат!$CY:$CY,$B$936,рўйхат!$B:$B,$C910)</f>
        <v/>
      </c>
      <c r="AG910" s="35">
        <f>SUMIFS(рўйхат!AH:AH,рўйхат!$CY:$CY,$B$936,рўйхат!$B:$B,$C910)</f>
        <v/>
      </c>
      <c r="AH910" s="36">
        <f>SUMIFS(рўйхат!AI:AI,рўйхат!$CY:$CY,$B$936,рўйхат!$B:$B,$C910)</f>
        <v/>
      </c>
      <c r="AI910" s="35">
        <f>SUMIFS(рўйхат!AJ:AJ,рўйхат!$CY:$CY,$B$936,рўйхат!$B:$B,$C910)</f>
        <v/>
      </c>
      <c r="AJ910" s="36">
        <f>SUMIFS(рўйхат!AK:AK,рўйхат!$CY:$CY,$B$936,рўйхат!$B:$B,$C910)</f>
        <v/>
      </c>
      <c r="AK910" s="35">
        <f>SUMIFS(рўйхат!AL:AL,рўйхат!$CY:$CY,$B$936,рўйхат!$B:$B,$C910)</f>
        <v/>
      </c>
      <c r="AL910" s="36">
        <f>SUMIFS(рўйхат!AM:AM,рўйхат!$CY:$CY,$B$936,рўйхат!$B:$B,$C910)</f>
        <v/>
      </c>
      <c r="AM910" s="77">
        <f>IFERROR(Q910/E910,0)</f>
        <v/>
      </c>
      <c r="AN910" s="77">
        <f>IFERROR(R910/F910,0)</f>
        <v/>
      </c>
      <c r="AO910" s="35">
        <f>SUMIFS(рўйхат!AX:AX,рўйхат!$CY:$CY,$B$936,рўйхат!$B:$B,$C910)</f>
        <v/>
      </c>
      <c r="AP910" s="36">
        <f>SUMIFS(рўйхат!AY:AY,рўйхат!$CY:$CY,$B$936,рўйхат!$B:$B,$C910)</f>
        <v/>
      </c>
      <c r="AQ910" s="35">
        <f>SUMIFS(рўйхат!AZ:AZ,рўйхат!$CY:$CY,$B$936,рўйхат!$B:$B,$C910)</f>
        <v/>
      </c>
      <c r="AR910" s="36">
        <f>SUMIFS(рўйхат!BA:BA,рўйхат!$CY:$CY,$B$936,рўйхат!$B:$B,$C910)</f>
        <v/>
      </c>
      <c r="AS910" s="35">
        <f>SUMIFS(рўйхат!BB:BB,рўйхат!$CY:$CY,$B$936,рўйхат!$B:$B,$C910)</f>
        <v/>
      </c>
      <c r="AT910" s="36">
        <f>SUMIFS(рўйхат!BC:BC,рўйхат!$CY:$CY,$B$936,рўйхат!$B:$B,$C910)</f>
        <v/>
      </c>
      <c r="AU910" s="35">
        <f>SUMIFS(рўйхат!BD:BD,рўйхат!$CY:$CY,$B$936,рўйхат!$B:$B,$C910)</f>
        <v/>
      </c>
      <c r="AV910" s="36">
        <f>SUMIFS(рўйхат!BE:BE,рўйхат!$CY:$CY,$B$936,рўйхат!$B:$B,$C910)</f>
        <v/>
      </c>
      <c r="AW910" s="35">
        <f>SUMIFS(рўйхат!BF:BF,рўйхат!$CY:$CY,$B$936,рўйхат!$B:$B,$C910)</f>
        <v/>
      </c>
      <c r="AX910" s="36">
        <f>SUMIFS(рўйхат!BG:BG,рўйхат!$CY:$CY,$B$936,рўйхат!$B:$B,$C910)</f>
        <v/>
      </c>
      <c r="AY910" s="35">
        <f>SUMIFS(рўйхат!BH:BH,рўйхат!$CY:$CY,$B$936,рўйхат!$B:$B,$C910)</f>
        <v/>
      </c>
      <c r="AZ910" s="36">
        <f>SUMIFS(рўйхат!BI:BI,рўйхат!$CY:$CY,$B$936,рўйхат!$B:$B,$C910)</f>
        <v/>
      </c>
      <c r="BA910" s="35">
        <f>SUMIFS(рўйхат!BJ:BJ,рўйхат!$CY:$CY,$B$936,рўйхат!$B:$B,$C910)</f>
        <v/>
      </c>
      <c r="BB910" s="36">
        <f>SUMIFS(рўйхат!BK:BK,рўйхат!$CY:$CY,$B$936,рўйхат!$B:$B,$C910)</f>
        <v/>
      </c>
      <c r="BC910" s="77">
        <f>IFERROR(AO910/E910,0)</f>
        <v/>
      </c>
      <c r="BD910" s="77">
        <f>IFERROR(AP910/F910,0)</f>
        <v/>
      </c>
      <c r="BE910" s="35">
        <f>SUMIFS(рўйхат!BL:BL,рўйхат!$CY:$CY,$B$936,рўйхат!$B:$B,$C910)</f>
        <v/>
      </c>
      <c r="BF910" s="36">
        <f>SUMIFS(рўйхат!BM:BM,рўйхат!$CY:$CY,$B$936,рўйхат!$B:$B,$C910)</f>
        <v/>
      </c>
      <c r="BG910" s="35">
        <f>SUMIFS(рўйхат!BN:BN,рўйхат!$CY:$CY,$B$936,рўйхат!$B:$B,$C910)</f>
        <v/>
      </c>
      <c r="BH910" s="36">
        <f>SUMIFS(рўйхат!BO:BO,рўйхат!$CY:$CY,$B$936,рўйхат!$B:$B,$C910)</f>
        <v/>
      </c>
      <c r="BI910" s="35">
        <f>SUMIFS(рўйхат!BP:BP,рўйхат!$CY:$CY,$B$936,рўйхат!$B:$B,$C910)</f>
        <v/>
      </c>
      <c r="BJ910" s="36">
        <f>SUMIFS(рўйхат!BQ:BQ,рўйхат!$CY:$CY,$B$936,рўйхат!$B:$B,$C910)</f>
        <v/>
      </c>
      <c r="BK910" s="35">
        <f>SUMIFS(рўйхат!BR:BR,рўйхат!$CY:$CY,$B$936,рўйхат!$B:$B,$C910)</f>
        <v/>
      </c>
      <c r="BL910" s="36">
        <f>SUMIFS(рўйхат!BS:BS,рўйхат!$CY:$CY,$B$936,рўйхат!$B:$B,$C910)</f>
        <v/>
      </c>
      <c r="BM910" s="35">
        <f>SUMIFS(рўйхат!BT:BT,рўйхат!$CY:$CY,$B$936,рўйхат!$B:$B,$C910)</f>
        <v/>
      </c>
      <c r="BN910" s="36">
        <f>SUMIFS(рўйхат!BU:BU,рўйхат!$CY:$CY,$B$936,рўйхат!$B:$B,$C910)</f>
        <v/>
      </c>
      <c r="BO910" s="35">
        <f>SUMIFS(рўйхат!BX:BX,рўйхат!$CY:$CY,$B$936,рўйхат!$B:$B,$C910)</f>
        <v/>
      </c>
      <c r="BP910" s="36">
        <f>SUMIFS(рўйхат!BY:BY,рўйхат!$CY:$CY,$B$936,рўйхат!$B:$B,$C910)</f>
        <v/>
      </c>
      <c r="BQ910" s="35">
        <f>SUMIFS(рўйхат!BZ:BZ,рўйхат!$CY:$CY,$B$936,рўйхат!$B:$B,$C910)</f>
        <v/>
      </c>
      <c r="BR910" s="36">
        <f>SUMIFS(рўйхат!CA:CA,рўйхат!$CY:$CY,$B$936,рўйхат!$B:$B,$C910)</f>
        <v/>
      </c>
      <c r="BS910" s="35">
        <f>SUMIFS(рўйхат!CB:CB,рўйхат!$CY:$CY,$B$936,рўйхат!$B:$B,$C910)</f>
        <v/>
      </c>
      <c r="BT910" s="36">
        <f>SUMIFS(рўйхат!CC:CC,рўйхат!$CY:$CY,$B$936,рўйхат!$B:$B,$C910)</f>
        <v/>
      </c>
      <c r="BU910" s="35">
        <f>SUMIFS(рўйхат!CD:CD,рўйхат!$CY:$CY,$B$936,рўйхат!$B:$B,$C910)</f>
        <v/>
      </c>
      <c r="BV910" s="36">
        <f>SUMIFS(рўйхат!CE:CE,рўйхат!$CY:$CY,$B$936,рўйхат!$B:$B,$C910)</f>
        <v/>
      </c>
      <c r="BW910" s="35">
        <f>SUMIFS(рўйхат!CH:CH,рўйхат!$CY:$CY,$B$936,рўйхат!$B:$B,$C910)</f>
        <v/>
      </c>
      <c r="BX910" s="36">
        <f>SUMIFS(рўйхат!CI:CI,рўйхат!$CY:$CY,$B$936,рўйхат!$B:$B,$C910)</f>
        <v/>
      </c>
      <c r="BY910" s="35">
        <f>SUMIFS(рўйхат!CJ:CJ,рўйхат!$CY:$CY,$B$936,рўйхат!$B:$B,$C910)</f>
        <v/>
      </c>
      <c r="BZ910" s="36">
        <f>SUMIFS(рўйхат!CK:CK,рўйхат!$CY:$CY,$B$936,рўйхат!$B:$B,$C910)</f>
        <v/>
      </c>
      <c r="CA910" s="35">
        <f>SUMIFS(рўйхат!CL:CL,рўйхат!$CY:$CY,$B$936,рўйхат!$B:$B,$C910)</f>
        <v/>
      </c>
      <c r="CB910" s="36">
        <f>SUMIFS(рўйхат!CM:CM,рўйхат!$CY:$CY,$B$936,рўйхат!$B:$B,$C910)</f>
        <v/>
      </c>
      <c r="CC910" s="35">
        <f>SUMIFS(рўйхат!CN:CN,рўйхат!$CY:$CY,$B$936,рўйхат!$B:$B,$C910)</f>
        <v/>
      </c>
      <c r="CD910" s="36">
        <f>SUMIFS(рўйхат!CO:CO,рўйхат!$CY:$CY,$B$936,рўйхат!$B:$B,$C910)</f>
        <v/>
      </c>
      <c r="CE910" s="77">
        <f>IFERROR(BE910/(Q910+BE910),0)</f>
        <v/>
      </c>
      <c r="CF910" s="78">
        <f>IFERROR(BF910/(R910+BF910),0)</f>
        <v/>
      </c>
      <c r="CG910" s="8">
        <f>COUNTIFS(B:B,B910)</f>
        <v/>
      </c>
    </row>
    <row r="911" hidden="1" outlineLevel="1" ht="17.1" customFormat="1" customHeight="1" s="8">
      <c r="A911" s="31" t="n"/>
      <c r="B911" s="50" t="n">
        <v>7</v>
      </c>
      <c r="C911" s="66" t="inlineStr">
        <is>
          <t>Иқтисодиёт ва молия вазирлиги</t>
        </is>
      </c>
      <c r="D911" s="16" t="n"/>
      <c r="E911" s="35">
        <f>SUMIFS(рўйхат!F:F,рўйхат!$CY:$CY,$B$936,рўйхат!$B:$B,$C911)</f>
        <v/>
      </c>
      <c r="F911" s="36">
        <f>SUMIFS(рўйхат!G:G,рўйхат!$CY:$CY,$B$936,рўйхат!$B:$B,$C911)</f>
        <v/>
      </c>
      <c r="G911" s="35">
        <f>SUMIFS(рўйхат!H:H,рўйхат!$CY:$CY,$B$936,рўйхат!$B:$B,$C911)</f>
        <v/>
      </c>
      <c r="H911" s="36">
        <f>SUMIFS(рўйхат!I:I,рўйхат!$CY:$CY,$B$936,рўйхат!$B:$B,$C911)</f>
        <v/>
      </c>
      <c r="I911" s="35">
        <f>SUMIFS(рўйхат!J:J,рўйхат!$CY:$CY,$B$936,рўйхат!$B:$B,$C911)</f>
        <v/>
      </c>
      <c r="J911" s="36">
        <f>SUMIFS(рўйхат!K:K,рўйхат!$CY:$CY,$B$936,рўйхат!$B:$B,$C911)</f>
        <v/>
      </c>
      <c r="K911" s="35">
        <f>SUMIFS(рўйхат!L:L,рўйхат!$CY:$CY,$B$936,рўйхат!$B:$B,$C911)</f>
        <v/>
      </c>
      <c r="L911" s="36">
        <f>SUMIFS(рўйхат!M:M,рўйхат!$CY:$CY,$B$936,рўйхат!$B:$B,$C911)</f>
        <v/>
      </c>
      <c r="M911" s="35">
        <f>SUMIFS(рўйхат!N:N,рўйхат!$CY:$CY,$B$936,рўйхат!$B:$B,$C911)</f>
        <v/>
      </c>
      <c r="N911" s="36">
        <f>SUMIFS(рўйхат!O:O,рўйхат!$CY:$CY,$B$936,рўйхат!$B:$B,$C911)</f>
        <v/>
      </c>
      <c r="O911" s="34">
        <f>IFERROR(M911/E911,0)</f>
        <v/>
      </c>
      <c r="P911" s="34">
        <f>IFERROR(N911/F911,0)</f>
        <v/>
      </c>
      <c r="Q911" s="35">
        <f>SUMIFS(рўйхат!P:P,рўйхат!$CY:$CY,$B$936,рўйхат!$B:$B,$C911)</f>
        <v/>
      </c>
      <c r="R911" s="36">
        <f>SUMIFS(рўйхат!Q:Q,рўйхат!$CY:$CY,$B$936,рўйхат!$B:$B,$C911)</f>
        <v/>
      </c>
      <c r="S911" s="35">
        <f>SUMIFS(рўйхат!R:R,рўйхат!$CY:$CY,$B$936,рўйхат!$B:$B,$C911)</f>
        <v/>
      </c>
      <c r="T911" s="36">
        <f>SUMIFS(рўйхат!S:S,рўйхат!$CY:$CY,$B$936,рўйхат!$B:$B,$C911)</f>
        <v/>
      </c>
      <c r="U911" s="35">
        <f>SUMIFS(рўйхат!T:T,рўйхат!$CY:$CY,$B$936,рўйхат!$B:$B,$C911)</f>
        <v/>
      </c>
      <c r="V911" s="36">
        <f>SUMIFS(рўйхат!U:U,рўйхат!$CY:$CY,$B$936,рўйхат!$B:$B,$C911)</f>
        <v/>
      </c>
      <c r="W911" s="35">
        <f>SUMIFS(рўйхат!V:V,рўйхат!$CY:$CY,$B$936,рўйхат!$B:$B,$C911)</f>
        <v/>
      </c>
      <c r="X911" s="36">
        <f>SUMIFS(рўйхат!W:W,рўйхат!$CY:$CY,$B$936,рўйхат!$B:$B,$C911)</f>
        <v/>
      </c>
      <c r="Y911" s="35">
        <f>SUMIFS(рўйхат!X:X,рўйхат!$CY:$CY,$B$936,рўйхат!$B:$B,$C911)</f>
        <v/>
      </c>
      <c r="Z911" s="36">
        <f>SUMIFS(рўйхат!Y:Y,рўйхат!$CY:$CY,$B$936,рўйхат!$B:$B,$C911)</f>
        <v/>
      </c>
      <c r="AA911" s="35">
        <f>SUMIFS(рўйхат!Z:Z,рўйхат!$CY:$CY,$B$936,рўйхат!$B:$B,$C911)</f>
        <v/>
      </c>
      <c r="AB911" s="36">
        <f>SUMIFS(рўйхат!AA:AA,рўйхат!$CY:$CY,$B$936,рўйхат!$B:$B,$C911)</f>
        <v/>
      </c>
      <c r="AC911" s="35">
        <f>SUMIFS(рўйхат!AB:AB,рўйхат!$CY:$CY,$B$936,рўйхат!$B:$B,$C911)</f>
        <v/>
      </c>
      <c r="AD911" s="36">
        <f>SUMIFS(рўйхат!AC:AC,рўйхат!$CY:$CY,$B$936,рўйхат!$B:$B,$C911)</f>
        <v/>
      </c>
      <c r="AE911" s="35">
        <f>SUMIFS(рўйхат!AD:AD,рўйхат!$CY:$CY,$B$936,рўйхат!$B:$B,$C911)</f>
        <v/>
      </c>
      <c r="AF911" s="36">
        <f>SUMIFS(рўйхат!AE:AE,рўйхат!$CY:$CY,$B$936,рўйхат!$B:$B,$C911)</f>
        <v/>
      </c>
      <c r="AG911" s="35">
        <f>SUMIFS(рўйхат!AH:AH,рўйхат!$CY:$CY,$B$936,рўйхат!$B:$B,$C911)</f>
        <v/>
      </c>
      <c r="AH911" s="36">
        <f>SUMIFS(рўйхат!AI:AI,рўйхат!$CY:$CY,$B$936,рўйхат!$B:$B,$C911)</f>
        <v/>
      </c>
      <c r="AI911" s="35">
        <f>SUMIFS(рўйхат!AJ:AJ,рўйхат!$CY:$CY,$B$936,рўйхат!$B:$B,$C911)</f>
        <v/>
      </c>
      <c r="AJ911" s="36">
        <f>SUMIFS(рўйхат!AK:AK,рўйхат!$CY:$CY,$B$936,рўйхат!$B:$B,$C911)</f>
        <v/>
      </c>
      <c r="AK911" s="35">
        <f>SUMIFS(рўйхат!AL:AL,рўйхат!$CY:$CY,$B$936,рўйхат!$B:$B,$C911)</f>
        <v/>
      </c>
      <c r="AL911" s="36">
        <f>SUMIFS(рўйхат!AM:AM,рўйхат!$CY:$CY,$B$936,рўйхат!$B:$B,$C911)</f>
        <v/>
      </c>
      <c r="AM911" s="77">
        <f>IFERROR(Q911/E911,0)</f>
        <v/>
      </c>
      <c r="AN911" s="77">
        <f>IFERROR(R911/F911,0)</f>
        <v/>
      </c>
      <c r="AO911" s="35">
        <f>SUMIFS(рўйхат!AX:AX,рўйхат!$CY:$CY,$B$936,рўйхат!$B:$B,$C911)</f>
        <v/>
      </c>
      <c r="AP911" s="36">
        <f>SUMIFS(рўйхат!AY:AY,рўйхат!$CY:$CY,$B$936,рўйхат!$B:$B,$C911)</f>
        <v/>
      </c>
      <c r="AQ911" s="35">
        <f>SUMIFS(рўйхат!AZ:AZ,рўйхат!$CY:$CY,$B$936,рўйхат!$B:$B,$C911)</f>
        <v/>
      </c>
      <c r="AR911" s="36">
        <f>SUMIFS(рўйхат!BA:BA,рўйхат!$CY:$CY,$B$936,рўйхат!$B:$B,$C911)</f>
        <v/>
      </c>
      <c r="AS911" s="35">
        <f>SUMIFS(рўйхат!BB:BB,рўйхат!$CY:$CY,$B$936,рўйхат!$B:$B,$C911)</f>
        <v/>
      </c>
      <c r="AT911" s="36">
        <f>SUMIFS(рўйхат!BC:BC,рўйхат!$CY:$CY,$B$936,рўйхат!$B:$B,$C911)</f>
        <v/>
      </c>
      <c r="AU911" s="35">
        <f>SUMIFS(рўйхат!BD:BD,рўйхат!$CY:$CY,$B$936,рўйхат!$B:$B,$C911)</f>
        <v/>
      </c>
      <c r="AV911" s="36">
        <f>SUMIFS(рўйхат!BE:BE,рўйхат!$CY:$CY,$B$936,рўйхат!$B:$B,$C911)</f>
        <v/>
      </c>
      <c r="AW911" s="35">
        <f>SUMIFS(рўйхат!BF:BF,рўйхат!$CY:$CY,$B$936,рўйхат!$B:$B,$C911)</f>
        <v/>
      </c>
      <c r="AX911" s="36">
        <f>SUMIFS(рўйхат!BG:BG,рўйхат!$CY:$CY,$B$936,рўйхат!$B:$B,$C911)</f>
        <v/>
      </c>
      <c r="AY911" s="35">
        <f>SUMIFS(рўйхат!BH:BH,рўйхат!$CY:$CY,$B$936,рўйхат!$B:$B,$C911)</f>
        <v/>
      </c>
      <c r="AZ911" s="36">
        <f>SUMIFS(рўйхат!BI:BI,рўйхат!$CY:$CY,$B$936,рўйхат!$B:$B,$C911)</f>
        <v/>
      </c>
      <c r="BA911" s="35">
        <f>SUMIFS(рўйхат!BJ:BJ,рўйхат!$CY:$CY,$B$936,рўйхат!$B:$B,$C911)</f>
        <v/>
      </c>
      <c r="BB911" s="36">
        <f>SUMIFS(рўйхат!BK:BK,рўйхат!$CY:$CY,$B$936,рўйхат!$B:$B,$C911)</f>
        <v/>
      </c>
      <c r="BC911" s="77">
        <f>IFERROR(AO911/E911,0)</f>
        <v/>
      </c>
      <c r="BD911" s="77">
        <f>IFERROR(AP911/F911,0)</f>
        <v/>
      </c>
      <c r="BE911" s="35">
        <f>SUMIFS(рўйхат!BL:BL,рўйхат!$CY:$CY,$B$936,рўйхат!$B:$B,$C911)</f>
        <v/>
      </c>
      <c r="BF911" s="36">
        <f>SUMIFS(рўйхат!BM:BM,рўйхат!$CY:$CY,$B$936,рўйхат!$B:$B,$C911)</f>
        <v/>
      </c>
      <c r="BG911" s="35">
        <f>SUMIFS(рўйхат!BN:BN,рўйхат!$CY:$CY,$B$936,рўйхат!$B:$B,$C911)</f>
        <v/>
      </c>
      <c r="BH911" s="36">
        <f>SUMIFS(рўйхат!BO:BO,рўйхат!$CY:$CY,$B$936,рўйхат!$B:$B,$C911)</f>
        <v/>
      </c>
      <c r="BI911" s="35">
        <f>SUMIFS(рўйхат!BP:BP,рўйхат!$CY:$CY,$B$936,рўйхат!$B:$B,$C911)</f>
        <v/>
      </c>
      <c r="BJ911" s="36">
        <f>SUMIFS(рўйхат!BQ:BQ,рўйхат!$CY:$CY,$B$936,рўйхат!$B:$B,$C911)</f>
        <v/>
      </c>
      <c r="BK911" s="35">
        <f>SUMIFS(рўйхат!BR:BR,рўйхат!$CY:$CY,$B$936,рўйхат!$B:$B,$C911)</f>
        <v/>
      </c>
      <c r="BL911" s="36">
        <f>SUMIFS(рўйхат!BS:BS,рўйхат!$CY:$CY,$B$936,рўйхат!$B:$B,$C911)</f>
        <v/>
      </c>
      <c r="BM911" s="35">
        <f>SUMIFS(рўйхат!BT:BT,рўйхат!$CY:$CY,$B$936,рўйхат!$B:$B,$C911)</f>
        <v/>
      </c>
      <c r="BN911" s="36">
        <f>SUMIFS(рўйхат!BU:BU,рўйхат!$CY:$CY,$B$936,рўйхат!$B:$B,$C911)</f>
        <v/>
      </c>
      <c r="BO911" s="35">
        <f>SUMIFS(рўйхат!BX:BX,рўйхат!$CY:$CY,$B$936,рўйхат!$B:$B,$C911)</f>
        <v/>
      </c>
      <c r="BP911" s="36">
        <f>SUMIFS(рўйхат!BY:BY,рўйхат!$CY:$CY,$B$936,рўйхат!$B:$B,$C911)</f>
        <v/>
      </c>
      <c r="BQ911" s="35">
        <f>SUMIFS(рўйхат!BZ:BZ,рўйхат!$CY:$CY,$B$936,рўйхат!$B:$B,$C911)</f>
        <v/>
      </c>
      <c r="BR911" s="36">
        <f>SUMIFS(рўйхат!CA:CA,рўйхат!$CY:$CY,$B$936,рўйхат!$B:$B,$C911)</f>
        <v/>
      </c>
      <c r="BS911" s="35">
        <f>SUMIFS(рўйхат!CB:CB,рўйхат!$CY:$CY,$B$936,рўйхат!$B:$B,$C911)</f>
        <v/>
      </c>
      <c r="BT911" s="36">
        <f>SUMIFS(рўйхат!CC:CC,рўйхат!$CY:$CY,$B$936,рўйхат!$B:$B,$C911)</f>
        <v/>
      </c>
      <c r="BU911" s="35">
        <f>SUMIFS(рўйхат!CD:CD,рўйхат!$CY:$CY,$B$936,рўйхат!$B:$B,$C911)</f>
        <v/>
      </c>
      <c r="BV911" s="36">
        <f>SUMIFS(рўйхат!CE:CE,рўйхат!$CY:$CY,$B$936,рўйхат!$B:$B,$C911)</f>
        <v/>
      </c>
      <c r="BW911" s="35">
        <f>SUMIFS(рўйхат!CH:CH,рўйхат!$CY:$CY,$B$936,рўйхат!$B:$B,$C911)</f>
        <v/>
      </c>
      <c r="BX911" s="36">
        <f>SUMIFS(рўйхат!CI:CI,рўйхат!$CY:$CY,$B$936,рўйхат!$B:$B,$C911)</f>
        <v/>
      </c>
      <c r="BY911" s="35">
        <f>SUMIFS(рўйхат!CJ:CJ,рўйхат!$CY:$CY,$B$936,рўйхат!$B:$B,$C911)</f>
        <v/>
      </c>
      <c r="BZ911" s="36">
        <f>SUMIFS(рўйхат!CK:CK,рўйхат!$CY:$CY,$B$936,рўйхат!$B:$B,$C911)</f>
        <v/>
      </c>
      <c r="CA911" s="35">
        <f>SUMIFS(рўйхат!CL:CL,рўйхат!$CY:$CY,$B$936,рўйхат!$B:$B,$C911)</f>
        <v/>
      </c>
      <c r="CB911" s="36">
        <f>SUMIFS(рўйхат!CM:CM,рўйхат!$CY:$CY,$B$936,рўйхат!$B:$B,$C911)</f>
        <v/>
      </c>
      <c r="CC911" s="35">
        <f>SUMIFS(рўйхат!CN:CN,рўйхат!$CY:$CY,$B$936,рўйхат!$B:$B,$C911)</f>
        <v/>
      </c>
      <c r="CD911" s="36">
        <f>SUMIFS(рўйхат!CO:CO,рўйхат!$CY:$CY,$B$936,рўйхат!$B:$B,$C911)</f>
        <v/>
      </c>
      <c r="CE911" s="77">
        <f>IFERROR(BE911/(Q911+BE911),0)</f>
        <v/>
      </c>
      <c r="CF911" s="78">
        <f>IFERROR(BF911/(R911+BF911),0)</f>
        <v/>
      </c>
      <c r="CG911" s="8">
        <f>COUNTIFS(B:B,B911)</f>
        <v/>
      </c>
    </row>
    <row r="912" hidden="1" outlineLevel="1" ht="33.95" customFormat="1" customHeight="1" s="8">
      <c r="A912" s="31" t="n"/>
      <c r="B912" s="50" t="n">
        <v>8</v>
      </c>
      <c r="C912" s="66" t="inlineStr">
        <is>
          <t>Иқтисодиёт ва молия вазирлиги ҳузуридаги бюджетдан ташқари Пенсия жамғармаси</t>
        </is>
      </c>
      <c r="D912" s="16" t="n"/>
      <c r="E912" s="35">
        <f>SUMIFS(рўйхат!F:F,рўйхат!$CY:$CY,$B$936,рўйхат!$B:$B,$C912)</f>
        <v/>
      </c>
      <c r="F912" s="36">
        <f>SUMIFS(рўйхат!G:G,рўйхат!$CY:$CY,$B$936,рўйхат!$B:$B,$C912)</f>
        <v/>
      </c>
      <c r="G912" s="35">
        <f>SUMIFS(рўйхат!H:H,рўйхат!$CY:$CY,$B$936,рўйхат!$B:$B,$C912)</f>
        <v/>
      </c>
      <c r="H912" s="36">
        <f>SUMIFS(рўйхат!I:I,рўйхат!$CY:$CY,$B$936,рўйхат!$B:$B,$C912)</f>
        <v/>
      </c>
      <c r="I912" s="35">
        <f>SUMIFS(рўйхат!J:J,рўйхат!$CY:$CY,$B$936,рўйхат!$B:$B,$C912)</f>
        <v/>
      </c>
      <c r="J912" s="36">
        <f>SUMIFS(рўйхат!K:K,рўйхат!$CY:$CY,$B$936,рўйхат!$B:$B,$C912)</f>
        <v/>
      </c>
      <c r="K912" s="35">
        <f>SUMIFS(рўйхат!L:L,рўйхат!$CY:$CY,$B$936,рўйхат!$B:$B,$C912)</f>
        <v/>
      </c>
      <c r="L912" s="36">
        <f>SUMIFS(рўйхат!M:M,рўйхат!$CY:$CY,$B$936,рўйхат!$B:$B,$C912)</f>
        <v/>
      </c>
      <c r="M912" s="35">
        <f>SUMIFS(рўйхат!N:N,рўйхат!$CY:$CY,$B$936,рўйхат!$B:$B,$C912)</f>
        <v/>
      </c>
      <c r="N912" s="36">
        <f>SUMIFS(рўйхат!O:O,рўйхат!$CY:$CY,$B$936,рўйхат!$B:$B,$C912)</f>
        <v/>
      </c>
      <c r="O912" s="34">
        <f>IFERROR(M912/E912,0)</f>
        <v/>
      </c>
      <c r="P912" s="34">
        <f>IFERROR(N912/F912,0)</f>
        <v/>
      </c>
      <c r="Q912" s="35">
        <f>SUMIFS(рўйхат!P:P,рўйхат!$CY:$CY,$B$936,рўйхат!$B:$B,$C912)</f>
        <v/>
      </c>
      <c r="R912" s="36">
        <f>SUMIFS(рўйхат!Q:Q,рўйхат!$CY:$CY,$B$936,рўйхат!$B:$B,$C912)</f>
        <v/>
      </c>
      <c r="S912" s="35">
        <f>SUMIFS(рўйхат!R:R,рўйхат!$CY:$CY,$B$936,рўйхат!$B:$B,$C912)</f>
        <v/>
      </c>
      <c r="T912" s="36">
        <f>SUMIFS(рўйхат!S:S,рўйхат!$CY:$CY,$B$936,рўйхат!$B:$B,$C912)</f>
        <v/>
      </c>
      <c r="U912" s="35">
        <f>SUMIFS(рўйхат!T:T,рўйхат!$CY:$CY,$B$936,рўйхат!$B:$B,$C912)</f>
        <v/>
      </c>
      <c r="V912" s="36">
        <f>SUMIFS(рўйхат!U:U,рўйхат!$CY:$CY,$B$936,рўйхат!$B:$B,$C912)</f>
        <v/>
      </c>
      <c r="W912" s="35">
        <f>SUMIFS(рўйхат!V:V,рўйхат!$CY:$CY,$B$936,рўйхат!$B:$B,$C912)</f>
        <v/>
      </c>
      <c r="X912" s="36">
        <f>SUMIFS(рўйхат!W:W,рўйхат!$CY:$CY,$B$936,рўйхат!$B:$B,$C912)</f>
        <v/>
      </c>
      <c r="Y912" s="35">
        <f>SUMIFS(рўйхат!X:X,рўйхат!$CY:$CY,$B$936,рўйхат!$B:$B,$C912)</f>
        <v/>
      </c>
      <c r="Z912" s="36">
        <f>SUMIFS(рўйхат!Y:Y,рўйхат!$CY:$CY,$B$936,рўйхат!$B:$B,$C912)</f>
        <v/>
      </c>
      <c r="AA912" s="35">
        <f>SUMIFS(рўйхат!Z:Z,рўйхат!$CY:$CY,$B$936,рўйхат!$B:$B,$C912)</f>
        <v/>
      </c>
      <c r="AB912" s="36">
        <f>SUMIFS(рўйхат!AA:AA,рўйхат!$CY:$CY,$B$936,рўйхат!$B:$B,$C912)</f>
        <v/>
      </c>
      <c r="AC912" s="35">
        <f>SUMIFS(рўйхат!AB:AB,рўйхат!$CY:$CY,$B$936,рўйхат!$B:$B,$C912)</f>
        <v/>
      </c>
      <c r="AD912" s="36">
        <f>SUMIFS(рўйхат!AC:AC,рўйхат!$CY:$CY,$B$936,рўйхат!$B:$B,$C912)</f>
        <v/>
      </c>
      <c r="AE912" s="35">
        <f>SUMIFS(рўйхат!AD:AD,рўйхат!$CY:$CY,$B$936,рўйхат!$B:$B,$C912)</f>
        <v/>
      </c>
      <c r="AF912" s="36">
        <f>SUMIFS(рўйхат!AE:AE,рўйхат!$CY:$CY,$B$936,рўйхат!$B:$B,$C912)</f>
        <v/>
      </c>
      <c r="AG912" s="35">
        <f>SUMIFS(рўйхат!AH:AH,рўйхат!$CY:$CY,$B$936,рўйхат!$B:$B,$C912)</f>
        <v/>
      </c>
      <c r="AH912" s="36">
        <f>SUMIFS(рўйхат!AI:AI,рўйхат!$CY:$CY,$B$936,рўйхат!$B:$B,$C912)</f>
        <v/>
      </c>
      <c r="AI912" s="35">
        <f>SUMIFS(рўйхат!AJ:AJ,рўйхат!$CY:$CY,$B$936,рўйхат!$B:$B,$C912)</f>
        <v/>
      </c>
      <c r="AJ912" s="36">
        <f>SUMIFS(рўйхат!AK:AK,рўйхат!$CY:$CY,$B$936,рўйхат!$B:$B,$C912)</f>
        <v/>
      </c>
      <c r="AK912" s="35">
        <f>SUMIFS(рўйхат!AL:AL,рўйхат!$CY:$CY,$B$936,рўйхат!$B:$B,$C912)</f>
        <v/>
      </c>
      <c r="AL912" s="36">
        <f>SUMIFS(рўйхат!AM:AM,рўйхат!$CY:$CY,$B$936,рўйхат!$B:$B,$C912)</f>
        <v/>
      </c>
      <c r="AM912" s="77">
        <f>IFERROR(Q912/E912,0)</f>
        <v/>
      </c>
      <c r="AN912" s="77">
        <f>IFERROR(R912/F912,0)</f>
        <v/>
      </c>
      <c r="AO912" s="35">
        <f>SUMIFS(рўйхат!AX:AX,рўйхат!$CY:$CY,$B$936,рўйхат!$B:$B,$C912)</f>
        <v/>
      </c>
      <c r="AP912" s="36">
        <f>SUMIFS(рўйхат!AY:AY,рўйхат!$CY:$CY,$B$936,рўйхат!$B:$B,$C912)</f>
        <v/>
      </c>
      <c r="AQ912" s="35">
        <f>SUMIFS(рўйхат!AZ:AZ,рўйхат!$CY:$CY,$B$936,рўйхат!$B:$B,$C912)</f>
        <v/>
      </c>
      <c r="AR912" s="36">
        <f>SUMIFS(рўйхат!BA:BA,рўйхат!$CY:$CY,$B$936,рўйхат!$B:$B,$C912)</f>
        <v/>
      </c>
      <c r="AS912" s="35">
        <f>SUMIFS(рўйхат!BB:BB,рўйхат!$CY:$CY,$B$936,рўйхат!$B:$B,$C912)</f>
        <v/>
      </c>
      <c r="AT912" s="36">
        <f>SUMIFS(рўйхат!BC:BC,рўйхат!$CY:$CY,$B$936,рўйхат!$B:$B,$C912)</f>
        <v/>
      </c>
      <c r="AU912" s="35">
        <f>SUMIFS(рўйхат!BD:BD,рўйхат!$CY:$CY,$B$936,рўйхат!$B:$B,$C912)</f>
        <v/>
      </c>
      <c r="AV912" s="36">
        <f>SUMIFS(рўйхат!BE:BE,рўйхат!$CY:$CY,$B$936,рўйхат!$B:$B,$C912)</f>
        <v/>
      </c>
      <c r="AW912" s="35">
        <f>SUMIFS(рўйхат!BF:BF,рўйхат!$CY:$CY,$B$936,рўйхат!$B:$B,$C912)</f>
        <v/>
      </c>
      <c r="AX912" s="36">
        <f>SUMIFS(рўйхат!BG:BG,рўйхат!$CY:$CY,$B$936,рўйхат!$B:$B,$C912)</f>
        <v/>
      </c>
      <c r="AY912" s="35">
        <f>SUMIFS(рўйхат!BH:BH,рўйхат!$CY:$CY,$B$936,рўйхат!$B:$B,$C912)</f>
        <v/>
      </c>
      <c r="AZ912" s="36">
        <f>SUMIFS(рўйхат!BI:BI,рўйхат!$CY:$CY,$B$936,рўйхат!$B:$B,$C912)</f>
        <v/>
      </c>
      <c r="BA912" s="35">
        <f>SUMIFS(рўйхат!BJ:BJ,рўйхат!$CY:$CY,$B$936,рўйхат!$B:$B,$C912)</f>
        <v/>
      </c>
      <c r="BB912" s="36">
        <f>SUMIFS(рўйхат!BK:BK,рўйхат!$CY:$CY,$B$936,рўйхат!$B:$B,$C912)</f>
        <v/>
      </c>
      <c r="BC912" s="77">
        <f>IFERROR(AO912/E912,0)</f>
        <v/>
      </c>
      <c r="BD912" s="77">
        <f>IFERROR(AP912/F912,0)</f>
        <v/>
      </c>
      <c r="BE912" s="35">
        <f>SUMIFS(рўйхат!BL:BL,рўйхат!$CY:$CY,$B$936,рўйхат!$B:$B,$C912)</f>
        <v/>
      </c>
      <c r="BF912" s="36">
        <f>SUMIFS(рўйхат!BM:BM,рўйхат!$CY:$CY,$B$936,рўйхат!$B:$B,$C912)</f>
        <v/>
      </c>
      <c r="BG912" s="35">
        <f>SUMIFS(рўйхат!BN:BN,рўйхат!$CY:$CY,$B$936,рўйхат!$B:$B,$C912)</f>
        <v/>
      </c>
      <c r="BH912" s="36">
        <f>SUMIFS(рўйхат!BO:BO,рўйхат!$CY:$CY,$B$936,рўйхат!$B:$B,$C912)</f>
        <v/>
      </c>
      <c r="BI912" s="35">
        <f>SUMIFS(рўйхат!BP:BP,рўйхат!$CY:$CY,$B$936,рўйхат!$B:$B,$C912)</f>
        <v/>
      </c>
      <c r="BJ912" s="36">
        <f>SUMIFS(рўйхат!BQ:BQ,рўйхат!$CY:$CY,$B$936,рўйхат!$B:$B,$C912)</f>
        <v/>
      </c>
      <c r="BK912" s="35">
        <f>SUMIFS(рўйхат!BR:BR,рўйхат!$CY:$CY,$B$936,рўйхат!$B:$B,$C912)</f>
        <v/>
      </c>
      <c r="BL912" s="36">
        <f>SUMIFS(рўйхат!BS:BS,рўйхат!$CY:$CY,$B$936,рўйхат!$B:$B,$C912)</f>
        <v/>
      </c>
      <c r="BM912" s="35">
        <f>SUMIFS(рўйхат!BT:BT,рўйхат!$CY:$CY,$B$936,рўйхат!$B:$B,$C912)</f>
        <v/>
      </c>
      <c r="BN912" s="36">
        <f>SUMIFS(рўйхат!BU:BU,рўйхат!$CY:$CY,$B$936,рўйхат!$B:$B,$C912)</f>
        <v/>
      </c>
      <c r="BO912" s="35">
        <f>SUMIFS(рўйхат!BX:BX,рўйхат!$CY:$CY,$B$936,рўйхат!$B:$B,$C912)</f>
        <v/>
      </c>
      <c r="BP912" s="36">
        <f>SUMIFS(рўйхат!BY:BY,рўйхат!$CY:$CY,$B$936,рўйхат!$B:$B,$C912)</f>
        <v/>
      </c>
      <c r="BQ912" s="35">
        <f>SUMIFS(рўйхат!BZ:BZ,рўйхат!$CY:$CY,$B$936,рўйхат!$B:$B,$C912)</f>
        <v/>
      </c>
      <c r="BR912" s="36">
        <f>SUMIFS(рўйхат!CA:CA,рўйхат!$CY:$CY,$B$936,рўйхат!$B:$B,$C912)</f>
        <v/>
      </c>
      <c r="BS912" s="35">
        <f>SUMIFS(рўйхат!CB:CB,рўйхат!$CY:$CY,$B$936,рўйхат!$B:$B,$C912)</f>
        <v/>
      </c>
      <c r="BT912" s="36">
        <f>SUMIFS(рўйхат!CC:CC,рўйхат!$CY:$CY,$B$936,рўйхат!$B:$B,$C912)</f>
        <v/>
      </c>
      <c r="BU912" s="35">
        <f>SUMIFS(рўйхат!CD:CD,рўйхат!$CY:$CY,$B$936,рўйхат!$B:$B,$C912)</f>
        <v/>
      </c>
      <c r="BV912" s="36">
        <f>SUMIFS(рўйхат!CE:CE,рўйхат!$CY:$CY,$B$936,рўйхат!$B:$B,$C912)</f>
        <v/>
      </c>
      <c r="BW912" s="35">
        <f>SUMIFS(рўйхат!CH:CH,рўйхат!$CY:$CY,$B$936,рўйхат!$B:$B,$C912)</f>
        <v/>
      </c>
      <c r="BX912" s="36">
        <f>SUMIFS(рўйхат!CI:CI,рўйхат!$CY:$CY,$B$936,рўйхат!$B:$B,$C912)</f>
        <v/>
      </c>
      <c r="BY912" s="35">
        <f>SUMIFS(рўйхат!CJ:CJ,рўйхат!$CY:$CY,$B$936,рўйхат!$B:$B,$C912)</f>
        <v/>
      </c>
      <c r="BZ912" s="36">
        <f>SUMIFS(рўйхат!CK:CK,рўйхат!$CY:$CY,$B$936,рўйхат!$B:$B,$C912)</f>
        <v/>
      </c>
      <c r="CA912" s="35">
        <f>SUMIFS(рўйхат!CL:CL,рўйхат!$CY:$CY,$B$936,рўйхат!$B:$B,$C912)</f>
        <v/>
      </c>
      <c r="CB912" s="36">
        <f>SUMIFS(рўйхат!CM:CM,рўйхат!$CY:$CY,$B$936,рўйхат!$B:$B,$C912)</f>
        <v/>
      </c>
      <c r="CC912" s="35">
        <f>SUMIFS(рўйхат!CN:CN,рўйхат!$CY:$CY,$B$936,рўйхат!$B:$B,$C912)</f>
        <v/>
      </c>
      <c r="CD912" s="36">
        <f>SUMIFS(рўйхат!CO:CO,рўйхат!$CY:$CY,$B$936,рўйхат!$B:$B,$C912)</f>
        <v/>
      </c>
      <c r="CE912" s="77">
        <f>IFERROR(BE912/(Q912+BE912),0)</f>
        <v/>
      </c>
      <c r="CF912" s="78">
        <f>IFERROR(BF912/(R912+BF912),0)</f>
        <v/>
      </c>
      <c r="CG912" s="8">
        <f>COUNTIFS(B:B,B912)</f>
        <v/>
      </c>
    </row>
    <row r="913" hidden="1" outlineLevel="1" ht="17.1" customFormat="1" customHeight="1" s="8">
      <c r="A913" s="31" t="n"/>
      <c r="B913" s="50" t="n">
        <v>9</v>
      </c>
      <c r="C913" s="66" t="inlineStr">
        <is>
          <t>Инвестициялар, саноат ва савдо вазирлиги</t>
        </is>
      </c>
      <c r="D913" s="16" t="n"/>
      <c r="E913" s="35">
        <f>SUMIFS(рўйхат!F:F,рўйхат!$CY:$CY,$B$936,рўйхат!$B:$B,$C913)</f>
        <v/>
      </c>
      <c r="F913" s="36">
        <f>SUMIFS(рўйхат!G:G,рўйхат!$CY:$CY,$B$936,рўйхат!$B:$B,$C913)</f>
        <v/>
      </c>
      <c r="G913" s="35">
        <f>SUMIFS(рўйхат!H:H,рўйхат!$CY:$CY,$B$936,рўйхат!$B:$B,$C913)</f>
        <v/>
      </c>
      <c r="H913" s="36">
        <f>SUMIFS(рўйхат!I:I,рўйхат!$CY:$CY,$B$936,рўйхат!$B:$B,$C913)</f>
        <v/>
      </c>
      <c r="I913" s="35">
        <f>SUMIFS(рўйхат!J:J,рўйхат!$CY:$CY,$B$936,рўйхат!$B:$B,$C913)</f>
        <v/>
      </c>
      <c r="J913" s="36">
        <f>SUMIFS(рўйхат!K:K,рўйхат!$CY:$CY,$B$936,рўйхат!$B:$B,$C913)</f>
        <v/>
      </c>
      <c r="K913" s="35">
        <f>SUMIFS(рўйхат!L:L,рўйхат!$CY:$CY,$B$936,рўйхат!$B:$B,$C913)</f>
        <v/>
      </c>
      <c r="L913" s="36">
        <f>SUMIFS(рўйхат!M:M,рўйхат!$CY:$CY,$B$936,рўйхат!$B:$B,$C913)</f>
        <v/>
      </c>
      <c r="M913" s="35">
        <f>SUMIFS(рўйхат!N:N,рўйхат!$CY:$CY,$B$936,рўйхат!$B:$B,$C913)</f>
        <v/>
      </c>
      <c r="N913" s="36">
        <f>SUMIFS(рўйхат!O:O,рўйхат!$CY:$CY,$B$936,рўйхат!$B:$B,$C913)</f>
        <v/>
      </c>
      <c r="O913" s="34">
        <f>IFERROR(M913/E913,0)</f>
        <v/>
      </c>
      <c r="P913" s="34">
        <f>IFERROR(N913/F913,0)</f>
        <v/>
      </c>
      <c r="Q913" s="35">
        <f>SUMIFS(рўйхат!P:P,рўйхат!$CY:$CY,$B$936,рўйхат!$B:$B,$C913)</f>
        <v/>
      </c>
      <c r="R913" s="36">
        <f>SUMIFS(рўйхат!Q:Q,рўйхат!$CY:$CY,$B$936,рўйхат!$B:$B,$C913)</f>
        <v/>
      </c>
      <c r="S913" s="35">
        <f>SUMIFS(рўйхат!R:R,рўйхат!$CY:$CY,$B$936,рўйхат!$B:$B,$C913)</f>
        <v/>
      </c>
      <c r="T913" s="36">
        <f>SUMIFS(рўйхат!S:S,рўйхат!$CY:$CY,$B$936,рўйхат!$B:$B,$C913)</f>
        <v/>
      </c>
      <c r="U913" s="35">
        <f>SUMIFS(рўйхат!T:T,рўйхат!$CY:$CY,$B$936,рўйхат!$B:$B,$C913)</f>
        <v/>
      </c>
      <c r="V913" s="36">
        <f>SUMIFS(рўйхат!U:U,рўйхат!$CY:$CY,$B$936,рўйхат!$B:$B,$C913)</f>
        <v/>
      </c>
      <c r="W913" s="35">
        <f>SUMIFS(рўйхат!V:V,рўйхат!$CY:$CY,$B$936,рўйхат!$B:$B,$C913)</f>
        <v/>
      </c>
      <c r="X913" s="36">
        <f>SUMIFS(рўйхат!W:W,рўйхат!$CY:$CY,$B$936,рўйхат!$B:$B,$C913)</f>
        <v/>
      </c>
      <c r="Y913" s="35">
        <f>SUMIFS(рўйхат!X:X,рўйхат!$CY:$CY,$B$936,рўйхат!$B:$B,$C913)</f>
        <v/>
      </c>
      <c r="Z913" s="36">
        <f>SUMIFS(рўйхат!Y:Y,рўйхат!$CY:$CY,$B$936,рўйхат!$B:$B,$C913)</f>
        <v/>
      </c>
      <c r="AA913" s="35">
        <f>SUMIFS(рўйхат!Z:Z,рўйхат!$CY:$CY,$B$936,рўйхат!$B:$B,$C913)</f>
        <v/>
      </c>
      <c r="AB913" s="36">
        <f>SUMIFS(рўйхат!AA:AA,рўйхат!$CY:$CY,$B$936,рўйхат!$B:$B,$C913)</f>
        <v/>
      </c>
      <c r="AC913" s="35">
        <f>SUMIFS(рўйхат!AB:AB,рўйхат!$CY:$CY,$B$936,рўйхат!$B:$B,$C913)</f>
        <v/>
      </c>
      <c r="AD913" s="36">
        <f>SUMIFS(рўйхат!AC:AC,рўйхат!$CY:$CY,$B$936,рўйхат!$B:$B,$C913)</f>
        <v/>
      </c>
      <c r="AE913" s="35">
        <f>SUMIFS(рўйхат!AD:AD,рўйхат!$CY:$CY,$B$936,рўйхат!$B:$B,$C913)</f>
        <v/>
      </c>
      <c r="AF913" s="36">
        <f>SUMIFS(рўйхат!AE:AE,рўйхат!$CY:$CY,$B$936,рўйхат!$B:$B,$C913)</f>
        <v/>
      </c>
      <c r="AG913" s="35">
        <f>SUMIFS(рўйхат!AH:AH,рўйхат!$CY:$CY,$B$936,рўйхат!$B:$B,$C913)</f>
        <v/>
      </c>
      <c r="AH913" s="36">
        <f>SUMIFS(рўйхат!AI:AI,рўйхат!$CY:$CY,$B$936,рўйхат!$B:$B,$C913)</f>
        <v/>
      </c>
      <c r="AI913" s="35">
        <f>SUMIFS(рўйхат!AJ:AJ,рўйхат!$CY:$CY,$B$936,рўйхат!$B:$B,$C913)</f>
        <v/>
      </c>
      <c r="AJ913" s="36">
        <f>SUMIFS(рўйхат!AK:AK,рўйхат!$CY:$CY,$B$936,рўйхат!$B:$B,$C913)</f>
        <v/>
      </c>
      <c r="AK913" s="35">
        <f>SUMIFS(рўйхат!AL:AL,рўйхат!$CY:$CY,$B$936,рўйхат!$B:$B,$C913)</f>
        <v/>
      </c>
      <c r="AL913" s="36">
        <f>SUMIFS(рўйхат!AM:AM,рўйхат!$CY:$CY,$B$936,рўйхат!$B:$B,$C913)</f>
        <v/>
      </c>
      <c r="AM913" s="77">
        <f>IFERROR(Q913/E913,0)</f>
        <v/>
      </c>
      <c r="AN913" s="77">
        <f>IFERROR(R913/F913,0)</f>
        <v/>
      </c>
      <c r="AO913" s="35">
        <f>SUMIFS(рўйхат!AX:AX,рўйхат!$CY:$CY,$B$936,рўйхат!$B:$B,$C913)</f>
        <v/>
      </c>
      <c r="AP913" s="36">
        <f>SUMIFS(рўйхат!AY:AY,рўйхат!$CY:$CY,$B$936,рўйхат!$B:$B,$C913)</f>
        <v/>
      </c>
      <c r="AQ913" s="35">
        <f>SUMIFS(рўйхат!AZ:AZ,рўйхат!$CY:$CY,$B$936,рўйхат!$B:$B,$C913)</f>
        <v/>
      </c>
      <c r="AR913" s="36">
        <f>SUMIFS(рўйхат!BA:BA,рўйхат!$CY:$CY,$B$936,рўйхат!$B:$B,$C913)</f>
        <v/>
      </c>
      <c r="AS913" s="35">
        <f>SUMIFS(рўйхат!BB:BB,рўйхат!$CY:$CY,$B$936,рўйхат!$B:$B,$C913)</f>
        <v/>
      </c>
      <c r="AT913" s="36">
        <f>SUMIFS(рўйхат!BC:BC,рўйхат!$CY:$CY,$B$936,рўйхат!$B:$B,$C913)</f>
        <v/>
      </c>
      <c r="AU913" s="35">
        <f>SUMIFS(рўйхат!BD:BD,рўйхат!$CY:$CY,$B$936,рўйхат!$B:$B,$C913)</f>
        <v/>
      </c>
      <c r="AV913" s="36">
        <f>SUMIFS(рўйхат!BE:BE,рўйхат!$CY:$CY,$B$936,рўйхат!$B:$B,$C913)</f>
        <v/>
      </c>
      <c r="AW913" s="35">
        <f>SUMIFS(рўйхат!BF:BF,рўйхат!$CY:$CY,$B$936,рўйхат!$B:$B,$C913)</f>
        <v/>
      </c>
      <c r="AX913" s="36">
        <f>SUMIFS(рўйхат!BG:BG,рўйхат!$CY:$CY,$B$936,рўйхат!$B:$B,$C913)</f>
        <v/>
      </c>
      <c r="AY913" s="35">
        <f>SUMIFS(рўйхат!BH:BH,рўйхат!$CY:$CY,$B$936,рўйхат!$B:$B,$C913)</f>
        <v/>
      </c>
      <c r="AZ913" s="36">
        <f>SUMIFS(рўйхат!BI:BI,рўйхат!$CY:$CY,$B$936,рўйхат!$B:$B,$C913)</f>
        <v/>
      </c>
      <c r="BA913" s="35">
        <f>SUMIFS(рўйхат!BJ:BJ,рўйхат!$CY:$CY,$B$936,рўйхат!$B:$B,$C913)</f>
        <v/>
      </c>
      <c r="BB913" s="36">
        <f>SUMIFS(рўйхат!BK:BK,рўйхат!$CY:$CY,$B$936,рўйхат!$B:$B,$C913)</f>
        <v/>
      </c>
      <c r="BC913" s="77">
        <f>IFERROR(AO913/E913,0)</f>
        <v/>
      </c>
      <c r="BD913" s="77">
        <f>IFERROR(AP913/F913,0)</f>
        <v/>
      </c>
      <c r="BE913" s="35">
        <f>SUMIFS(рўйхат!BL:BL,рўйхат!$CY:$CY,$B$936,рўйхат!$B:$B,$C913)</f>
        <v/>
      </c>
      <c r="BF913" s="36">
        <f>SUMIFS(рўйхат!BM:BM,рўйхат!$CY:$CY,$B$936,рўйхат!$B:$B,$C913)</f>
        <v/>
      </c>
      <c r="BG913" s="35">
        <f>SUMIFS(рўйхат!BN:BN,рўйхат!$CY:$CY,$B$936,рўйхат!$B:$B,$C913)</f>
        <v/>
      </c>
      <c r="BH913" s="36">
        <f>SUMIFS(рўйхат!BO:BO,рўйхат!$CY:$CY,$B$936,рўйхат!$B:$B,$C913)</f>
        <v/>
      </c>
      <c r="BI913" s="35">
        <f>SUMIFS(рўйхат!BP:BP,рўйхат!$CY:$CY,$B$936,рўйхат!$B:$B,$C913)</f>
        <v/>
      </c>
      <c r="BJ913" s="36">
        <f>SUMIFS(рўйхат!BQ:BQ,рўйхат!$CY:$CY,$B$936,рўйхат!$B:$B,$C913)</f>
        <v/>
      </c>
      <c r="BK913" s="35">
        <f>SUMIFS(рўйхат!BR:BR,рўйхат!$CY:$CY,$B$936,рўйхат!$B:$B,$C913)</f>
        <v/>
      </c>
      <c r="BL913" s="36">
        <f>SUMIFS(рўйхат!BS:BS,рўйхат!$CY:$CY,$B$936,рўйхат!$B:$B,$C913)</f>
        <v/>
      </c>
      <c r="BM913" s="35">
        <f>SUMIFS(рўйхат!BT:BT,рўйхат!$CY:$CY,$B$936,рўйхат!$B:$B,$C913)</f>
        <v/>
      </c>
      <c r="BN913" s="36">
        <f>SUMIFS(рўйхат!BU:BU,рўйхат!$CY:$CY,$B$936,рўйхат!$B:$B,$C913)</f>
        <v/>
      </c>
      <c r="BO913" s="35">
        <f>SUMIFS(рўйхат!BX:BX,рўйхат!$CY:$CY,$B$936,рўйхат!$B:$B,$C913)</f>
        <v/>
      </c>
      <c r="BP913" s="36">
        <f>SUMIFS(рўйхат!BY:BY,рўйхат!$CY:$CY,$B$936,рўйхат!$B:$B,$C913)</f>
        <v/>
      </c>
      <c r="BQ913" s="35">
        <f>SUMIFS(рўйхат!BZ:BZ,рўйхат!$CY:$CY,$B$936,рўйхат!$B:$B,$C913)</f>
        <v/>
      </c>
      <c r="BR913" s="36">
        <f>SUMIFS(рўйхат!CA:CA,рўйхат!$CY:$CY,$B$936,рўйхат!$B:$B,$C913)</f>
        <v/>
      </c>
      <c r="BS913" s="35">
        <f>SUMIFS(рўйхат!CB:CB,рўйхат!$CY:$CY,$B$936,рўйхат!$B:$B,$C913)</f>
        <v/>
      </c>
      <c r="BT913" s="36">
        <f>SUMIFS(рўйхат!CC:CC,рўйхат!$CY:$CY,$B$936,рўйхат!$B:$B,$C913)</f>
        <v/>
      </c>
      <c r="BU913" s="35">
        <f>SUMIFS(рўйхат!CD:CD,рўйхат!$CY:$CY,$B$936,рўйхат!$B:$B,$C913)</f>
        <v/>
      </c>
      <c r="BV913" s="36">
        <f>SUMIFS(рўйхат!CE:CE,рўйхат!$CY:$CY,$B$936,рўйхат!$B:$B,$C913)</f>
        <v/>
      </c>
      <c r="BW913" s="35">
        <f>SUMIFS(рўйхат!CH:CH,рўйхат!$CY:$CY,$B$936,рўйхат!$B:$B,$C913)</f>
        <v/>
      </c>
      <c r="BX913" s="36">
        <f>SUMIFS(рўйхат!CI:CI,рўйхат!$CY:$CY,$B$936,рўйхат!$B:$B,$C913)</f>
        <v/>
      </c>
      <c r="BY913" s="35">
        <f>SUMIFS(рўйхат!CJ:CJ,рўйхат!$CY:$CY,$B$936,рўйхат!$B:$B,$C913)</f>
        <v/>
      </c>
      <c r="BZ913" s="36">
        <f>SUMIFS(рўйхат!CK:CK,рўйхат!$CY:$CY,$B$936,рўйхат!$B:$B,$C913)</f>
        <v/>
      </c>
      <c r="CA913" s="35">
        <f>SUMIFS(рўйхат!CL:CL,рўйхат!$CY:$CY,$B$936,рўйхат!$B:$B,$C913)</f>
        <v/>
      </c>
      <c r="CB913" s="36">
        <f>SUMIFS(рўйхат!CM:CM,рўйхат!$CY:$CY,$B$936,рўйхат!$B:$B,$C913)</f>
        <v/>
      </c>
      <c r="CC913" s="35">
        <f>SUMIFS(рўйхат!CN:CN,рўйхат!$CY:$CY,$B$936,рўйхат!$B:$B,$C913)</f>
        <v/>
      </c>
      <c r="CD913" s="36">
        <f>SUMIFS(рўйхат!CO:CO,рўйхат!$CY:$CY,$B$936,рўйхат!$B:$B,$C913)</f>
        <v/>
      </c>
      <c r="CE913" s="77">
        <f>IFERROR(BE913/(Q913+BE913),0)</f>
        <v/>
      </c>
      <c r="CF913" s="78">
        <f>IFERROR(BF913/(R913+BF913),0)</f>
        <v/>
      </c>
      <c r="CG913" s="8">
        <f>COUNTIFS(B:B,B913)</f>
        <v/>
      </c>
    </row>
    <row r="914" hidden="1" outlineLevel="1" ht="33.95" customFormat="1" customHeight="1" s="8">
      <c r="A914" s="31" t="n"/>
      <c r="B914" s="50" t="n">
        <v>10</v>
      </c>
      <c r="C914" s="66" t="inlineStr">
        <is>
          <t>Камбағалликни қисқартириш ва бандлик вазирлиги</t>
        </is>
      </c>
      <c r="D914" s="16" t="n"/>
      <c r="E914" s="35">
        <f>SUMIFS(рўйхат!F:F,рўйхат!$CY:$CY,$B$936,рўйхат!$B:$B,$C914)</f>
        <v/>
      </c>
      <c r="F914" s="36">
        <f>SUMIFS(рўйхат!G:G,рўйхат!$CY:$CY,$B$936,рўйхат!$B:$B,$C914)</f>
        <v/>
      </c>
      <c r="G914" s="35">
        <f>SUMIFS(рўйхат!H:H,рўйхат!$CY:$CY,$B$936,рўйхат!$B:$B,$C914)</f>
        <v/>
      </c>
      <c r="H914" s="36">
        <f>SUMIFS(рўйхат!I:I,рўйхат!$CY:$CY,$B$936,рўйхат!$B:$B,$C914)</f>
        <v/>
      </c>
      <c r="I914" s="35">
        <f>SUMIFS(рўйхат!J:J,рўйхат!$CY:$CY,$B$936,рўйхат!$B:$B,$C914)</f>
        <v/>
      </c>
      <c r="J914" s="36">
        <f>SUMIFS(рўйхат!K:K,рўйхат!$CY:$CY,$B$936,рўйхат!$B:$B,$C914)</f>
        <v/>
      </c>
      <c r="K914" s="35">
        <f>SUMIFS(рўйхат!L:L,рўйхат!$CY:$CY,$B$936,рўйхат!$B:$B,$C914)</f>
        <v/>
      </c>
      <c r="L914" s="36">
        <f>SUMIFS(рўйхат!M:M,рўйхат!$CY:$CY,$B$936,рўйхат!$B:$B,$C914)</f>
        <v/>
      </c>
      <c r="M914" s="35">
        <f>SUMIFS(рўйхат!N:N,рўйхат!$CY:$CY,$B$936,рўйхат!$B:$B,$C914)</f>
        <v/>
      </c>
      <c r="N914" s="36">
        <f>SUMIFS(рўйхат!O:O,рўйхат!$CY:$CY,$B$936,рўйхат!$B:$B,$C914)</f>
        <v/>
      </c>
      <c r="O914" s="34">
        <f>IFERROR(M914/E914,0)</f>
        <v/>
      </c>
      <c r="P914" s="34">
        <f>IFERROR(N914/F914,0)</f>
        <v/>
      </c>
      <c r="Q914" s="35">
        <f>SUMIFS(рўйхат!P:P,рўйхат!$CY:$CY,$B$936,рўйхат!$B:$B,$C914)</f>
        <v/>
      </c>
      <c r="R914" s="36">
        <f>SUMIFS(рўйхат!Q:Q,рўйхат!$CY:$CY,$B$936,рўйхат!$B:$B,$C914)</f>
        <v/>
      </c>
      <c r="S914" s="35">
        <f>SUMIFS(рўйхат!R:R,рўйхат!$CY:$CY,$B$936,рўйхат!$B:$B,$C914)</f>
        <v/>
      </c>
      <c r="T914" s="36">
        <f>SUMIFS(рўйхат!S:S,рўйхат!$CY:$CY,$B$936,рўйхат!$B:$B,$C914)</f>
        <v/>
      </c>
      <c r="U914" s="35">
        <f>SUMIFS(рўйхат!T:T,рўйхат!$CY:$CY,$B$936,рўйхат!$B:$B,$C914)</f>
        <v/>
      </c>
      <c r="V914" s="36">
        <f>SUMIFS(рўйхат!U:U,рўйхат!$CY:$CY,$B$936,рўйхат!$B:$B,$C914)</f>
        <v/>
      </c>
      <c r="W914" s="35">
        <f>SUMIFS(рўйхат!V:V,рўйхат!$CY:$CY,$B$936,рўйхат!$B:$B,$C914)</f>
        <v/>
      </c>
      <c r="X914" s="36">
        <f>SUMIFS(рўйхат!W:W,рўйхат!$CY:$CY,$B$936,рўйхат!$B:$B,$C914)</f>
        <v/>
      </c>
      <c r="Y914" s="35">
        <f>SUMIFS(рўйхат!X:X,рўйхат!$CY:$CY,$B$936,рўйхат!$B:$B,$C914)</f>
        <v/>
      </c>
      <c r="Z914" s="36">
        <f>SUMIFS(рўйхат!Y:Y,рўйхат!$CY:$CY,$B$936,рўйхат!$B:$B,$C914)</f>
        <v/>
      </c>
      <c r="AA914" s="35">
        <f>SUMIFS(рўйхат!Z:Z,рўйхат!$CY:$CY,$B$936,рўйхат!$B:$B,$C914)</f>
        <v/>
      </c>
      <c r="AB914" s="36">
        <f>SUMIFS(рўйхат!AA:AA,рўйхат!$CY:$CY,$B$936,рўйхат!$B:$B,$C914)</f>
        <v/>
      </c>
      <c r="AC914" s="35">
        <f>SUMIFS(рўйхат!AB:AB,рўйхат!$CY:$CY,$B$936,рўйхат!$B:$B,$C914)</f>
        <v/>
      </c>
      <c r="AD914" s="36">
        <f>SUMIFS(рўйхат!AC:AC,рўйхат!$CY:$CY,$B$936,рўйхат!$B:$B,$C914)</f>
        <v/>
      </c>
      <c r="AE914" s="35">
        <f>SUMIFS(рўйхат!AD:AD,рўйхат!$CY:$CY,$B$936,рўйхат!$B:$B,$C914)</f>
        <v/>
      </c>
      <c r="AF914" s="36">
        <f>SUMIFS(рўйхат!AE:AE,рўйхат!$CY:$CY,$B$936,рўйхат!$B:$B,$C914)</f>
        <v/>
      </c>
      <c r="AG914" s="35">
        <f>SUMIFS(рўйхат!AH:AH,рўйхат!$CY:$CY,$B$936,рўйхат!$B:$B,$C914)</f>
        <v/>
      </c>
      <c r="AH914" s="36">
        <f>SUMIFS(рўйхат!AI:AI,рўйхат!$CY:$CY,$B$936,рўйхат!$B:$B,$C914)</f>
        <v/>
      </c>
      <c r="AI914" s="35">
        <f>SUMIFS(рўйхат!AJ:AJ,рўйхат!$CY:$CY,$B$936,рўйхат!$B:$B,$C914)</f>
        <v/>
      </c>
      <c r="AJ914" s="36">
        <f>SUMIFS(рўйхат!AK:AK,рўйхат!$CY:$CY,$B$936,рўйхат!$B:$B,$C914)</f>
        <v/>
      </c>
      <c r="AK914" s="35">
        <f>SUMIFS(рўйхат!AL:AL,рўйхат!$CY:$CY,$B$936,рўйхат!$B:$B,$C914)</f>
        <v/>
      </c>
      <c r="AL914" s="36">
        <f>SUMIFS(рўйхат!AM:AM,рўйхат!$CY:$CY,$B$936,рўйхат!$B:$B,$C914)</f>
        <v/>
      </c>
      <c r="AM914" s="77">
        <f>IFERROR(Q914/E914,0)</f>
        <v/>
      </c>
      <c r="AN914" s="77">
        <f>IFERROR(R914/F914,0)</f>
        <v/>
      </c>
      <c r="AO914" s="35">
        <f>SUMIFS(рўйхат!AX:AX,рўйхат!$CY:$CY,$B$936,рўйхат!$B:$B,$C914)</f>
        <v/>
      </c>
      <c r="AP914" s="36">
        <f>SUMIFS(рўйхат!AY:AY,рўйхат!$CY:$CY,$B$936,рўйхат!$B:$B,$C914)</f>
        <v/>
      </c>
      <c r="AQ914" s="35">
        <f>SUMIFS(рўйхат!AZ:AZ,рўйхат!$CY:$CY,$B$936,рўйхат!$B:$B,$C914)</f>
        <v/>
      </c>
      <c r="AR914" s="36">
        <f>SUMIFS(рўйхат!BA:BA,рўйхат!$CY:$CY,$B$936,рўйхат!$B:$B,$C914)</f>
        <v/>
      </c>
      <c r="AS914" s="35">
        <f>SUMIFS(рўйхат!BB:BB,рўйхат!$CY:$CY,$B$936,рўйхат!$B:$B,$C914)</f>
        <v/>
      </c>
      <c r="AT914" s="36">
        <f>SUMIFS(рўйхат!BC:BC,рўйхат!$CY:$CY,$B$936,рўйхат!$B:$B,$C914)</f>
        <v/>
      </c>
      <c r="AU914" s="35">
        <f>SUMIFS(рўйхат!BD:BD,рўйхат!$CY:$CY,$B$936,рўйхат!$B:$B,$C914)</f>
        <v/>
      </c>
      <c r="AV914" s="36">
        <f>SUMIFS(рўйхат!BE:BE,рўйхат!$CY:$CY,$B$936,рўйхат!$B:$B,$C914)</f>
        <v/>
      </c>
      <c r="AW914" s="35">
        <f>SUMIFS(рўйхат!BF:BF,рўйхат!$CY:$CY,$B$936,рўйхат!$B:$B,$C914)</f>
        <v/>
      </c>
      <c r="AX914" s="36">
        <f>SUMIFS(рўйхат!BG:BG,рўйхат!$CY:$CY,$B$936,рўйхат!$B:$B,$C914)</f>
        <v/>
      </c>
      <c r="AY914" s="35">
        <f>SUMIFS(рўйхат!BH:BH,рўйхат!$CY:$CY,$B$936,рўйхат!$B:$B,$C914)</f>
        <v/>
      </c>
      <c r="AZ914" s="36">
        <f>SUMIFS(рўйхат!BI:BI,рўйхат!$CY:$CY,$B$936,рўйхат!$B:$B,$C914)</f>
        <v/>
      </c>
      <c r="BA914" s="35">
        <f>SUMIFS(рўйхат!BJ:BJ,рўйхат!$CY:$CY,$B$936,рўйхат!$B:$B,$C914)</f>
        <v/>
      </c>
      <c r="BB914" s="36">
        <f>SUMIFS(рўйхат!BK:BK,рўйхат!$CY:$CY,$B$936,рўйхат!$B:$B,$C914)</f>
        <v/>
      </c>
      <c r="BC914" s="77">
        <f>IFERROR(AO914/E914,0)</f>
        <v/>
      </c>
      <c r="BD914" s="77">
        <f>IFERROR(AP914/F914,0)</f>
        <v/>
      </c>
      <c r="BE914" s="35">
        <f>SUMIFS(рўйхат!BL:BL,рўйхат!$CY:$CY,$B$936,рўйхат!$B:$B,$C914)</f>
        <v/>
      </c>
      <c r="BF914" s="36">
        <f>SUMIFS(рўйхат!BM:BM,рўйхат!$CY:$CY,$B$936,рўйхат!$B:$B,$C914)</f>
        <v/>
      </c>
      <c r="BG914" s="35">
        <f>SUMIFS(рўйхат!BN:BN,рўйхат!$CY:$CY,$B$936,рўйхат!$B:$B,$C914)</f>
        <v/>
      </c>
      <c r="BH914" s="36">
        <f>SUMIFS(рўйхат!BO:BO,рўйхат!$CY:$CY,$B$936,рўйхат!$B:$B,$C914)</f>
        <v/>
      </c>
      <c r="BI914" s="35">
        <f>SUMIFS(рўйхат!BP:BP,рўйхат!$CY:$CY,$B$936,рўйхат!$B:$B,$C914)</f>
        <v/>
      </c>
      <c r="BJ914" s="36">
        <f>SUMIFS(рўйхат!BQ:BQ,рўйхат!$CY:$CY,$B$936,рўйхат!$B:$B,$C914)</f>
        <v/>
      </c>
      <c r="BK914" s="35">
        <f>SUMIFS(рўйхат!BR:BR,рўйхат!$CY:$CY,$B$936,рўйхат!$B:$B,$C914)</f>
        <v/>
      </c>
      <c r="BL914" s="36">
        <f>SUMIFS(рўйхат!BS:BS,рўйхат!$CY:$CY,$B$936,рўйхат!$B:$B,$C914)</f>
        <v/>
      </c>
      <c r="BM914" s="35">
        <f>SUMIFS(рўйхат!BT:BT,рўйхат!$CY:$CY,$B$936,рўйхат!$B:$B,$C914)</f>
        <v/>
      </c>
      <c r="BN914" s="36">
        <f>SUMIFS(рўйхат!BU:BU,рўйхат!$CY:$CY,$B$936,рўйхат!$B:$B,$C914)</f>
        <v/>
      </c>
      <c r="BO914" s="35">
        <f>SUMIFS(рўйхат!BX:BX,рўйхат!$CY:$CY,$B$936,рўйхат!$B:$B,$C914)</f>
        <v/>
      </c>
      <c r="BP914" s="36">
        <f>SUMIFS(рўйхат!BY:BY,рўйхат!$CY:$CY,$B$936,рўйхат!$B:$B,$C914)</f>
        <v/>
      </c>
      <c r="BQ914" s="35">
        <f>SUMIFS(рўйхат!BZ:BZ,рўйхат!$CY:$CY,$B$936,рўйхат!$B:$B,$C914)</f>
        <v/>
      </c>
      <c r="BR914" s="36">
        <f>SUMIFS(рўйхат!CA:CA,рўйхат!$CY:$CY,$B$936,рўйхат!$B:$B,$C914)</f>
        <v/>
      </c>
      <c r="BS914" s="35">
        <f>SUMIFS(рўйхат!CB:CB,рўйхат!$CY:$CY,$B$936,рўйхат!$B:$B,$C914)</f>
        <v/>
      </c>
      <c r="BT914" s="36">
        <f>SUMIFS(рўйхат!CC:CC,рўйхат!$CY:$CY,$B$936,рўйхат!$B:$B,$C914)</f>
        <v/>
      </c>
      <c r="BU914" s="35">
        <f>SUMIFS(рўйхат!CD:CD,рўйхат!$CY:$CY,$B$936,рўйхат!$B:$B,$C914)</f>
        <v/>
      </c>
      <c r="BV914" s="36">
        <f>SUMIFS(рўйхат!CE:CE,рўйхат!$CY:$CY,$B$936,рўйхат!$B:$B,$C914)</f>
        <v/>
      </c>
      <c r="BW914" s="35">
        <f>SUMIFS(рўйхат!CH:CH,рўйхат!$CY:$CY,$B$936,рўйхат!$B:$B,$C914)</f>
        <v/>
      </c>
      <c r="BX914" s="36">
        <f>SUMIFS(рўйхат!CI:CI,рўйхат!$CY:$CY,$B$936,рўйхат!$B:$B,$C914)</f>
        <v/>
      </c>
      <c r="BY914" s="35">
        <f>SUMIFS(рўйхат!CJ:CJ,рўйхат!$CY:$CY,$B$936,рўйхат!$B:$B,$C914)</f>
        <v/>
      </c>
      <c r="BZ914" s="36">
        <f>SUMIFS(рўйхат!CK:CK,рўйхат!$CY:$CY,$B$936,рўйхат!$B:$B,$C914)</f>
        <v/>
      </c>
      <c r="CA914" s="35">
        <f>SUMIFS(рўйхат!CL:CL,рўйхат!$CY:$CY,$B$936,рўйхат!$B:$B,$C914)</f>
        <v/>
      </c>
      <c r="CB914" s="36">
        <f>SUMIFS(рўйхат!CM:CM,рўйхат!$CY:$CY,$B$936,рўйхат!$B:$B,$C914)</f>
        <v/>
      </c>
      <c r="CC914" s="35">
        <f>SUMIFS(рўйхат!CN:CN,рўйхат!$CY:$CY,$B$936,рўйхат!$B:$B,$C914)</f>
        <v/>
      </c>
      <c r="CD914" s="36">
        <f>SUMIFS(рўйхат!CO:CO,рўйхат!$CY:$CY,$B$936,рўйхат!$B:$B,$C914)</f>
        <v/>
      </c>
      <c r="CE914" s="77">
        <f>IFERROR(BE914/(Q914+BE914),0)</f>
        <v/>
      </c>
      <c r="CF914" s="78">
        <f>IFERROR(BF914/(R914+BF914),0)</f>
        <v/>
      </c>
      <c r="CG914" s="8">
        <f>COUNTIFS(B:B,B914)</f>
        <v/>
      </c>
    </row>
    <row r="915" hidden="1" outlineLevel="1" ht="17.1" customFormat="1" customHeight="1" s="8">
      <c r="A915" s="31" t="n"/>
      <c r="B915" s="50" t="n">
        <v>11</v>
      </c>
      <c r="C915" s="66" t="inlineStr">
        <is>
          <t>Қишлоқ хўжалиги вазирлиги</t>
        </is>
      </c>
      <c r="D915" s="16" t="n"/>
      <c r="E915" s="35">
        <f>SUMIFS(рўйхат!F:F,рўйхат!$CY:$CY,$B$936,рўйхат!$B:$B,$C915)</f>
        <v/>
      </c>
      <c r="F915" s="36">
        <f>SUMIFS(рўйхат!G:G,рўйхат!$CY:$CY,$B$936,рўйхат!$B:$B,$C915)</f>
        <v/>
      </c>
      <c r="G915" s="35">
        <f>SUMIFS(рўйхат!H:H,рўйхат!$CY:$CY,$B$936,рўйхат!$B:$B,$C915)</f>
        <v/>
      </c>
      <c r="H915" s="36">
        <f>SUMIFS(рўйхат!I:I,рўйхат!$CY:$CY,$B$936,рўйхат!$B:$B,$C915)</f>
        <v/>
      </c>
      <c r="I915" s="35">
        <f>SUMIFS(рўйхат!J:J,рўйхат!$CY:$CY,$B$936,рўйхат!$B:$B,$C915)</f>
        <v/>
      </c>
      <c r="J915" s="36">
        <f>SUMIFS(рўйхат!K:K,рўйхат!$CY:$CY,$B$936,рўйхат!$B:$B,$C915)</f>
        <v/>
      </c>
      <c r="K915" s="35">
        <f>SUMIFS(рўйхат!L:L,рўйхат!$CY:$CY,$B$936,рўйхат!$B:$B,$C915)</f>
        <v/>
      </c>
      <c r="L915" s="36">
        <f>SUMIFS(рўйхат!M:M,рўйхат!$CY:$CY,$B$936,рўйхат!$B:$B,$C915)</f>
        <v/>
      </c>
      <c r="M915" s="35">
        <f>SUMIFS(рўйхат!N:N,рўйхат!$CY:$CY,$B$936,рўйхат!$B:$B,$C915)</f>
        <v/>
      </c>
      <c r="N915" s="36">
        <f>SUMIFS(рўйхат!O:O,рўйхат!$CY:$CY,$B$936,рўйхат!$B:$B,$C915)</f>
        <v/>
      </c>
      <c r="O915" s="34">
        <f>IFERROR(M915/E915,0)</f>
        <v/>
      </c>
      <c r="P915" s="34">
        <f>IFERROR(N915/F915,0)</f>
        <v/>
      </c>
      <c r="Q915" s="35">
        <f>SUMIFS(рўйхат!P:P,рўйхат!$CY:$CY,$B$936,рўйхат!$B:$B,$C915)</f>
        <v/>
      </c>
      <c r="R915" s="36">
        <f>SUMIFS(рўйхат!Q:Q,рўйхат!$CY:$CY,$B$936,рўйхат!$B:$B,$C915)</f>
        <v/>
      </c>
      <c r="S915" s="35">
        <f>SUMIFS(рўйхат!R:R,рўйхат!$CY:$CY,$B$936,рўйхат!$B:$B,$C915)</f>
        <v/>
      </c>
      <c r="T915" s="36">
        <f>SUMIFS(рўйхат!S:S,рўйхат!$CY:$CY,$B$936,рўйхат!$B:$B,$C915)</f>
        <v/>
      </c>
      <c r="U915" s="35">
        <f>SUMIFS(рўйхат!T:T,рўйхат!$CY:$CY,$B$936,рўйхат!$B:$B,$C915)</f>
        <v/>
      </c>
      <c r="V915" s="36">
        <f>SUMIFS(рўйхат!U:U,рўйхат!$CY:$CY,$B$936,рўйхат!$B:$B,$C915)</f>
        <v/>
      </c>
      <c r="W915" s="35">
        <f>SUMIFS(рўйхат!V:V,рўйхат!$CY:$CY,$B$936,рўйхат!$B:$B,$C915)</f>
        <v/>
      </c>
      <c r="X915" s="36">
        <f>SUMIFS(рўйхат!W:W,рўйхат!$CY:$CY,$B$936,рўйхат!$B:$B,$C915)</f>
        <v/>
      </c>
      <c r="Y915" s="35">
        <f>SUMIFS(рўйхат!X:X,рўйхат!$CY:$CY,$B$936,рўйхат!$B:$B,$C915)</f>
        <v/>
      </c>
      <c r="Z915" s="36">
        <f>SUMIFS(рўйхат!Y:Y,рўйхат!$CY:$CY,$B$936,рўйхат!$B:$B,$C915)</f>
        <v/>
      </c>
      <c r="AA915" s="35">
        <f>SUMIFS(рўйхат!Z:Z,рўйхат!$CY:$CY,$B$936,рўйхат!$B:$B,$C915)</f>
        <v/>
      </c>
      <c r="AB915" s="36">
        <f>SUMIFS(рўйхат!AA:AA,рўйхат!$CY:$CY,$B$936,рўйхат!$B:$B,$C915)</f>
        <v/>
      </c>
      <c r="AC915" s="35">
        <f>SUMIFS(рўйхат!AB:AB,рўйхат!$CY:$CY,$B$936,рўйхат!$B:$B,$C915)</f>
        <v/>
      </c>
      <c r="AD915" s="36">
        <f>SUMIFS(рўйхат!AC:AC,рўйхат!$CY:$CY,$B$936,рўйхат!$B:$B,$C915)</f>
        <v/>
      </c>
      <c r="AE915" s="35">
        <f>SUMIFS(рўйхат!AD:AD,рўйхат!$CY:$CY,$B$936,рўйхат!$B:$B,$C915)</f>
        <v/>
      </c>
      <c r="AF915" s="36">
        <f>SUMIFS(рўйхат!AE:AE,рўйхат!$CY:$CY,$B$936,рўйхат!$B:$B,$C915)</f>
        <v/>
      </c>
      <c r="AG915" s="35">
        <f>SUMIFS(рўйхат!AH:AH,рўйхат!$CY:$CY,$B$936,рўйхат!$B:$B,$C915)</f>
        <v/>
      </c>
      <c r="AH915" s="36">
        <f>SUMIFS(рўйхат!AI:AI,рўйхат!$CY:$CY,$B$936,рўйхат!$B:$B,$C915)</f>
        <v/>
      </c>
      <c r="AI915" s="35">
        <f>SUMIFS(рўйхат!AJ:AJ,рўйхат!$CY:$CY,$B$936,рўйхат!$B:$B,$C915)</f>
        <v/>
      </c>
      <c r="AJ915" s="36">
        <f>SUMIFS(рўйхат!AK:AK,рўйхат!$CY:$CY,$B$936,рўйхат!$B:$B,$C915)</f>
        <v/>
      </c>
      <c r="AK915" s="35">
        <f>SUMIFS(рўйхат!AL:AL,рўйхат!$CY:$CY,$B$936,рўйхат!$B:$B,$C915)</f>
        <v/>
      </c>
      <c r="AL915" s="36">
        <f>SUMIFS(рўйхат!AM:AM,рўйхат!$CY:$CY,$B$936,рўйхат!$B:$B,$C915)</f>
        <v/>
      </c>
      <c r="AM915" s="77">
        <f>IFERROR(Q915/E915,0)</f>
        <v/>
      </c>
      <c r="AN915" s="77">
        <f>IFERROR(R915/F915,0)</f>
        <v/>
      </c>
      <c r="AO915" s="35">
        <f>SUMIFS(рўйхат!AX:AX,рўйхат!$CY:$CY,$B$936,рўйхат!$B:$B,$C915)</f>
        <v/>
      </c>
      <c r="AP915" s="36">
        <f>SUMIFS(рўйхат!AY:AY,рўйхат!$CY:$CY,$B$936,рўйхат!$B:$B,$C915)</f>
        <v/>
      </c>
      <c r="AQ915" s="35">
        <f>SUMIFS(рўйхат!AZ:AZ,рўйхат!$CY:$CY,$B$936,рўйхат!$B:$B,$C915)</f>
        <v/>
      </c>
      <c r="AR915" s="36">
        <f>SUMIFS(рўйхат!BA:BA,рўйхат!$CY:$CY,$B$936,рўйхат!$B:$B,$C915)</f>
        <v/>
      </c>
      <c r="AS915" s="35">
        <f>SUMIFS(рўйхат!BB:BB,рўйхат!$CY:$CY,$B$936,рўйхат!$B:$B,$C915)</f>
        <v/>
      </c>
      <c r="AT915" s="36">
        <f>SUMIFS(рўйхат!BC:BC,рўйхат!$CY:$CY,$B$936,рўйхат!$B:$B,$C915)</f>
        <v/>
      </c>
      <c r="AU915" s="35">
        <f>SUMIFS(рўйхат!BD:BD,рўйхат!$CY:$CY,$B$936,рўйхат!$B:$B,$C915)</f>
        <v/>
      </c>
      <c r="AV915" s="36">
        <f>SUMIFS(рўйхат!BE:BE,рўйхат!$CY:$CY,$B$936,рўйхат!$B:$B,$C915)</f>
        <v/>
      </c>
      <c r="AW915" s="35">
        <f>SUMIFS(рўйхат!BF:BF,рўйхат!$CY:$CY,$B$936,рўйхат!$B:$B,$C915)</f>
        <v/>
      </c>
      <c r="AX915" s="36">
        <f>SUMIFS(рўйхат!BG:BG,рўйхат!$CY:$CY,$B$936,рўйхат!$B:$B,$C915)</f>
        <v/>
      </c>
      <c r="AY915" s="35">
        <f>SUMIFS(рўйхат!BH:BH,рўйхат!$CY:$CY,$B$936,рўйхат!$B:$B,$C915)</f>
        <v/>
      </c>
      <c r="AZ915" s="36">
        <f>SUMIFS(рўйхат!BI:BI,рўйхат!$CY:$CY,$B$936,рўйхат!$B:$B,$C915)</f>
        <v/>
      </c>
      <c r="BA915" s="35">
        <f>SUMIFS(рўйхат!BJ:BJ,рўйхат!$CY:$CY,$B$936,рўйхат!$B:$B,$C915)</f>
        <v/>
      </c>
      <c r="BB915" s="36">
        <f>SUMIFS(рўйхат!BK:BK,рўйхат!$CY:$CY,$B$936,рўйхат!$B:$B,$C915)</f>
        <v/>
      </c>
      <c r="BC915" s="77">
        <f>IFERROR(AO915/E915,0)</f>
        <v/>
      </c>
      <c r="BD915" s="77">
        <f>IFERROR(AP915/F915,0)</f>
        <v/>
      </c>
      <c r="BE915" s="35">
        <f>SUMIFS(рўйхат!BL:BL,рўйхат!$CY:$CY,$B$936,рўйхат!$B:$B,$C915)</f>
        <v/>
      </c>
      <c r="BF915" s="36">
        <f>SUMIFS(рўйхат!BM:BM,рўйхат!$CY:$CY,$B$936,рўйхат!$B:$B,$C915)</f>
        <v/>
      </c>
      <c r="BG915" s="35">
        <f>SUMIFS(рўйхат!BN:BN,рўйхат!$CY:$CY,$B$936,рўйхат!$B:$B,$C915)</f>
        <v/>
      </c>
      <c r="BH915" s="36">
        <f>SUMIFS(рўйхат!BO:BO,рўйхат!$CY:$CY,$B$936,рўйхат!$B:$B,$C915)</f>
        <v/>
      </c>
      <c r="BI915" s="35">
        <f>SUMIFS(рўйхат!BP:BP,рўйхат!$CY:$CY,$B$936,рўйхат!$B:$B,$C915)</f>
        <v/>
      </c>
      <c r="BJ915" s="36">
        <f>SUMIFS(рўйхат!BQ:BQ,рўйхат!$CY:$CY,$B$936,рўйхат!$B:$B,$C915)</f>
        <v/>
      </c>
      <c r="BK915" s="35">
        <f>SUMIFS(рўйхат!BR:BR,рўйхат!$CY:$CY,$B$936,рўйхат!$B:$B,$C915)</f>
        <v/>
      </c>
      <c r="BL915" s="36">
        <f>SUMIFS(рўйхат!BS:BS,рўйхат!$CY:$CY,$B$936,рўйхат!$B:$B,$C915)</f>
        <v/>
      </c>
      <c r="BM915" s="35">
        <f>SUMIFS(рўйхат!BT:BT,рўйхат!$CY:$CY,$B$936,рўйхат!$B:$B,$C915)</f>
        <v/>
      </c>
      <c r="BN915" s="36">
        <f>SUMIFS(рўйхат!BU:BU,рўйхат!$CY:$CY,$B$936,рўйхат!$B:$B,$C915)</f>
        <v/>
      </c>
      <c r="BO915" s="35">
        <f>SUMIFS(рўйхат!BX:BX,рўйхат!$CY:$CY,$B$936,рўйхат!$B:$B,$C915)</f>
        <v/>
      </c>
      <c r="BP915" s="36">
        <f>SUMIFS(рўйхат!BY:BY,рўйхат!$CY:$CY,$B$936,рўйхат!$B:$B,$C915)</f>
        <v/>
      </c>
      <c r="BQ915" s="35">
        <f>SUMIFS(рўйхат!BZ:BZ,рўйхат!$CY:$CY,$B$936,рўйхат!$B:$B,$C915)</f>
        <v/>
      </c>
      <c r="BR915" s="36">
        <f>SUMIFS(рўйхат!CA:CA,рўйхат!$CY:$CY,$B$936,рўйхат!$B:$B,$C915)</f>
        <v/>
      </c>
      <c r="BS915" s="35">
        <f>SUMIFS(рўйхат!CB:CB,рўйхат!$CY:$CY,$B$936,рўйхат!$B:$B,$C915)</f>
        <v/>
      </c>
      <c r="BT915" s="36">
        <f>SUMIFS(рўйхат!CC:CC,рўйхат!$CY:$CY,$B$936,рўйхат!$B:$B,$C915)</f>
        <v/>
      </c>
      <c r="BU915" s="35">
        <f>SUMIFS(рўйхат!CD:CD,рўйхат!$CY:$CY,$B$936,рўйхат!$B:$B,$C915)</f>
        <v/>
      </c>
      <c r="BV915" s="36">
        <f>SUMIFS(рўйхат!CE:CE,рўйхат!$CY:$CY,$B$936,рўйхат!$B:$B,$C915)</f>
        <v/>
      </c>
      <c r="BW915" s="35">
        <f>SUMIFS(рўйхат!CH:CH,рўйхат!$CY:$CY,$B$936,рўйхат!$B:$B,$C915)</f>
        <v/>
      </c>
      <c r="BX915" s="36">
        <f>SUMIFS(рўйхат!CI:CI,рўйхат!$CY:$CY,$B$936,рўйхат!$B:$B,$C915)</f>
        <v/>
      </c>
      <c r="BY915" s="35">
        <f>SUMIFS(рўйхат!CJ:CJ,рўйхат!$CY:$CY,$B$936,рўйхат!$B:$B,$C915)</f>
        <v/>
      </c>
      <c r="BZ915" s="36">
        <f>SUMIFS(рўйхат!CK:CK,рўйхат!$CY:$CY,$B$936,рўйхат!$B:$B,$C915)</f>
        <v/>
      </c>
      <c r="CA915" s="35">
        <f>SUMIFS(рўйхат!CL:CL,рўйхат!$CY:$CY,$B$936,рўйхат!$B:$B,$C915)</f>
        <v/>
      </c>
      <c r="CB915" s="36">
        <f>SUMIFS(рўйхат!CM:CM,рўйхат!$CY:$CY,$B$936,рўйхат!$B:$B,$C915)</f>
        <v/>
      </c>
      <c r="CC915" s="35">
        <f>SUMIFS(рўйхат!CN:CN,рўйхат!$CY:$CY,$B$936,рўйхат!$B:$B,$C915)</f>
        <v/>
      </c>
      <c r="CD915" s="36">
        <f>SUMIFS(рўйхат!CO:CO,рўйхат!$CY:$CY,$B$936,рўйхат!$B:$B,$C915)</f>
        <v/>
      </c>
      <c r="CE915" s="77">
        <f>IFERROR(BE915/(Q915+BE915),0)</f>
        <v/>
      </c>
      <c r="CF915" s="78">
        <f>IFERROR(BF915/(R915+BF915),0)</f>
        <v/>
      </c>
      <c r="CG915" s="8">
        <f>COUNTIFS(B:B,B915)</f>
        <v/>
      </c>
    </row>
    <row r="916" hidden="1" outlineLevel="1" ht="17.1" customFormat="1" customHeight="1" s="8">
      <c r="A916" s="31" t="n"/>
      <c r="B916" s="50" t="n">
        <v>12</v>
      </c>
      <c r="C916" s="66" t="inlineStr">
        <is>
          <t>Қурилиш ва уй-жой коммунал хўжалиги вазирлиги</t>
        </is>
      </c>
      <c r="D916" s="16" t="n"/>
      <c r="E916" s="35">
        <f>SUMIFS(рўйхат!F:F,рўйхат!$CY:$CY,$B$936,рўйхат!$B:$B,$C916)</f>
        <v/>
      </c>
      <c r="F916" s="36">
        <f>SUMIFS(рўйхат!G:G,рўйхат!$CY:$CY,$B$936,рўйхат!$B:$B,$C916)</f>
        <v/>
      </c>
      <c r="G916" s="35">
        <f>SUMIFS(рўйхат!H:H,рўйхат!$CY:$CY,$B$936,рўйхат!$B:$B,$C916)</f>
        <v/>
      </c>
      <c r="H916" s="36">
        <f>SUMIFS(рўйхат!I:I,рўйхат!$CY:$CY,$B$936,рўйхат!$B:$B,$C916)</f>
        <v/>
      </c>
      <c r="I916" s="35">
        <f>SUMIFS(рўйхат!J:J,рўйхат!$CY:$CY,$B$936,рўйхат!$B:$B,$C916)</f>
        <v/>
      </c>
      <c r="J916" s="36">
        <f>SUMIFS(рўйхат!K:K,рўйхат!$CY:$CY,$B$936,рўйхат!$B:$B,$C916)</f>
        <v/>
      </c>
      <c r="K916" s="35">
        <f>SUMIFS(рўйхат!L:L,рўйхат!$CY:$CY,$B$936,рўйхат!$B:$B,$C916)</f>
        <v/>
      </c>
      <c r="L916" s="36">
        <f>SUMIFS(рўйхат!M:M,рўйхат!$CY:$CY,$B$936,рўйхат!$B:$B,$C916)</f>
        <v/>
      </c>
      <c r="M916" s="35">
        <f>SUMIFS(рўйхат!N:N,рўйхат!$CY:$CY,$B$936,рўйхат!$B:$B,$C916)</f>
        <v/>
      </c>
      <c r="N916" s="36">
        <f>SUMIFS(рўйхат!O:O,рўйхат!$CY:$CY,$B$936,рўйхат!$B:$B,$C916)</f>
        <v/>
      </c>
      <c r="O916" s="34">
        <f>IFERROR(M916/E916,0)</f>
        <v/>
      </c>
      <c r="P916" s="34">
        <f>IFERROR(N916/F916,0)</f>
        <v/>
      </c>
      <c r="Q916" s="35">
        <f>SUMIFS(рўйхат!P:P,рўйхат!$CY:$CY,$B$936,рўйхат!$B:$B,$C916)</f>
        <v/>
      </c>
      <c r="R916" s="36">
        <f>SUMIFS(рўйхат!Q:Q,рўйхат!$CY:$CY,$B$936,рўйхат!$B:$B,$C916)</f>
        <v/>
      </c>
      <c r="S916" s="35">
        <f>SUMIFS(рўйхат!R:R,рўйхат!$CY:$CY,$B$936,рўйхат!$B:$B,$C916)</f>
        <v/>
      </c>
      <c r="T916" s="36">
        <f>SUMIFS(рўйхат!S:S,рўйхат!$CY:$CY,$B$936,рўйхат!$B:$B,$C916)</f>
        <v/>
      </c>
      <c r="U916" s="35">
        <f>SUMIFS(рўйхат!T:T,рўйхат!$CY:$CY,$B$936,рўйхат!$B:$B,$C916)</f>
        <v/>
      </c>
      <c r="V916" s="36">
        <f>SUMIFS(рўйхат!U:U,рўйхат!$CY:$CY,$B$936,рўйхат!$B:$B,$C916)</f>
        <v/>
      </c>
      <c r="W916" s="35">
        <f>SUMIFS(рўйхат!V:V,рўйхат!$CY:$CY,$B$936,рўйхат!$B:$B,$C916)</f>
        <v/>
      </c>
      <c r="X916" s="36">
        <f>SUMIFS(рўйхат!W:W,рўйхат!$CY:$CY,$B$936,рўйхат!$B:$B,$C916)</f>
        <v/>
      </c>
      <c r="Y916" s="35">
        <f>SUMIFS(рўйхат!X:X,рўйхат!$CY:$CY,$B$936,рўйхат!$B:$B,$C916)</f>
        <v/>
      </c>
      <c r="Z916" s="36">
        <f>SUMIFS(рўйхат!Y:Y,рўйхат!$CY:$CY,$B$936,рўйхат!$B:$B,$C916)</f>
        <v/>
      </c>
      <c r="AA916" s="35">
        <f>SUMIFS(рўйхат!Z:Z,рўйхат!$CY:$CY,$B$936,рўйхат!$B:$B,$C916)</f>
        <v/>
      </c>
      <c r="AB916" s="36">
        <f>SUMIFS(рўйхат!AA:AA,рўйхат!$CY:$CY,$B$936,рўйхат!$B:$B,$C916)</f>
        <v/>
      </c>
      <c r="AC916" s="35">
        <f>SUMIFS(рўйхат!AB:AB,рўйхат!$CY:$CY,$B$936,рўйхат!$B:$B,$C916)</f>
        <v/>
      </c>
      <c r="AD916" s="36">
        <f>SUMIFS(рўйхат!AC:AC,рўйхат!$CY:$CY,$B$936,рўйхат!$B:$B,$C916)</f>
        <v/>
      </c>
      <c r="AE916" s="35">
        <f>SUMIFS(рўйхат!AD:AD,рўйхат!$CY:$CY,$B$936,рўйхат!$B:$B,$C916)</f>
        <v/>
      </c>
      <c r="AF916" s="36">
        <f>SUMIFS(рўйхат!AE:AE,рўйхат!$CY:$CY,$B$936,рўйхат!$B:$B,$C916)</f>
        <v/>
      </c>
      <c r="AG916" s="35">
        <f>SUMIFS(рўйхат!AH:AH,рўйхат!$CY:$CY,$B$936,рўйхат!$B:$B,$C916)</f>
        <v/>
      </c>
      <c r="AH916" s="36">
        <f>SUMIFS(рўйхат!AI:AI,рўйхат!$CY:$CY,$B$936,рўйхат!$B:$B,$C916)</f>
        <v/>
      </c>
      <c r="AI916" s="35">
        <f>SUMIFS(рўйхат!AJ:AJ,рўйхат!$CY:$CY,$B$936,рўйхат!$B:$B,$C916)</f>
        <v/>
      </c>
      <c r="AJ916" s="36">
        <f>SUMIFS(рўйхат!AK:AK,рўйхат!$CY:$CY,$B$936,рўйхат!$B:$B,$C916)</f>
        <v/>
      </c>
      <c r="AK916" s="35">
        <f>SUMIFS(рўйхат!AL:AL,рўйхат!$CY:$CY,$B$936,рўйхат!$B:$B,$C916)</f>
        <v/>
      </c>
      <c r="AL916" s="36">
        <f>SUMIFS(рўйхат!AM:AM,рўйхат!$CY:$CY,$B$936,рўйхат!$B:$B,$C916)</f>
        <v/>
      </c>
      <c r="AM916" s="77">
        <f>IFERROR(Q916/E916,0)</f>
        <v/>
      </c>
      <c r="AN916" s="77">
        <f>IFERROR(R916/F916,0)</f>
        <v/>
      </c>
      <c r="AO916" s="35">
        <f>SUMIFS(рўйхат!AX:AX,рўйхат!$CY:$CY,$B$936,рўйхат!$B:$B,$C916)</f>
        <v/>
      </c>
      <c r="AP916" s="36">
        <f>SUMIFS(рўйхат!AY:AY,рўйхат!$CY:$CY,$B$936,рўйхат!$B:$B,$C916)</f>
        <v/>
      </c>
      <c r="AQ916" s="35">
        <f>SUMIFS(рўйхат!AZ:AZ,рўйхат!$CY:$CY,$B$936,рўйхат!$B:$B,$C916)</f>
        <v/>
      </c>
      <c r="AR916" s="36">
        <f>SUMIFS(рўйхат!BA:BA,рўйхат!$CY:$CY,$B$936,рўйхат!$B:$B,$C916)</f>
        <v/>
      </c>
      <c r="AS916" s="35">
        <f>SUMIFS(рўйхат!BB:BB,рўйхат!$CY:$CY,$B$936,рўйхат!$B:$B,$C916)</f>
        <v/>
      </c>
      <c r="AT916" s="36">
        <f>SUMIFS(рўйхат!BC:BC,рўйхат!$CY:$CY,$B$936,рўйхат!$B:$B,$C916)</f>
        <v/>
      </c>
      <c r="AU916" s="35">
        <f>SUMIFS(рўйхат!BD:BD,рўйхат!$CY:$CY,$B$936,рўйхат!$B:$B,$C916)</f>
        <v/>
      </c>
      <c r="AV916" s="36">
        <f>SUMIFS(рўйхат!BE:BE,рўйхат!$CY:$CY,$B$936,рўйхат!$B:$B,$C916)</f>
        <v/>
      </c>
      <c r="AW916" s="35">
        <f>SUMIFS(рўйхат!BF:BF,рўйхат!$CY:$CY,$B$936,рўйхат!$B:$B,$C916)</f>
        <v/>
      </c>
      <c r="AX916" s="36">
        <f>SUMIFS(рўйхат!BG:BG,рўйхат!$CY:$CY,$B$936,рўйхат!$B:$B,$C916)</f>
        <v/>
      </c>
      <c r="AY916" s="35">
        <f>SUMIFS(рўйхат!BH:BH,рўйхат!$CY:$CY,$B$936,рўйхат!$B:$B,$C916)</f>
        <v/>
      </c>
      <c r="AZ916" s="36">
        <f>SUMIFS(рўйхат!BI:BI,рўйхат!$CY:$CY,$B$936,рўйхат!$B:$B,$C916)</f>
        <v/>
      </c>
      <c r="BA916" s="35">
        <f>SUMIFS(рўйхат!BJ:BJ,рўйхат!$CY:$CY,$B$936,рўйхат!$B:$B,$C916)</f>
        <v/>
      </c>
      <c r="BB916" s="36">
        <f>SUMIFS(рўйхат!BK:BK,рўйхат!$CY:$CY,$B$936,рўйхат!$B:$B,$C916)</f>
        <v/>
      </c>
      <c r="BC916" s="77">
        <f>IFERROR(AO916/E916,0)</f>
        <v/>
      </c>
      <c r="BD916" s="77">
        <f>IFERROR(AP916/F916,0)</f>
        <v/>
      </c>
      <c r="BE916" s="35">
        <f>SUMIFS(рўйхат!BL:BL,рўйхат!$CY:$CY,$B$936,рўйхат!$B:$B,$C916)</f>
        <v/>
      </c>
      <c r="BF916" s="36">
        <f>SUMIFS(рўйхат!BM:BM,рўйхат!$CY:$CY,$B$936,рўйхат!$B:$B,$C916)</f>
        <v/>
      </c>
      <c r="BG916" s="35">
        <f>SUMIFS(рўйхат!BN:BN,рўйхат!$CY:$CY,$B$936,рўйхат!$B:$B,$C916)</f>
        <v/>
      </c>
      <c r="BH916" s="36">
        <f>SUMIFS(рўйхат!BO:BO,рўйхат!$CY:$CY,$B$936,рўйхат!$B:$B,$C916)</f>
        <v/>
      </c>
      <c r="BI916" s="35">
        <f>SUMIFS(рўйхат!BP:BP,рўйхат!$CY:$CY,$B$936,рўйхат!$B:$B,$C916)</f>
        <v/>
      </c>
      <c r="BJ916" s="36">
        <f>SUMIFS(рўйхат!BQ:BQ,рўйхат!$CY:$CY,$B$936,рўйхат!$B:$B,$C916)</f>
        <v/>
      </c>
      <c r="BK916" s="35">
        <f>SUMIFS(рўйхат!BR:BR,рўйхат!$CY:$CY,$B$936,рўйхат!$B:$B,$C916)</f>
        <v/>
      </c>
      <c r="BL916" s="36">
        <f>SUMIFS(рўйхат!BS:BS,рўйхат!$CY:$CY,$B$936,рўйхат!$B:$B,$C916)</f>
        <v/>
      </c>
      <c r="BM916" s="35">
        <f>SUMIFS(рўйхат!BT:BT,рўйхат!$CY:$CY,$B$936,рўйхат!$B:$B,$C916)</f>
        <v/>
      </c>
      <c r="BN916" s="36">
        <f>SUMIFS(рўйхат!BU:BU,рўйхат!$CY:$CY,$B$936,рўйхат!$B:$B,$C916)</f>
        <v/>
      </c>
      <c r="BO916" s="35">
        <f>SUMIFS(рўйхат!BX:BX,рўйхат!$CY:$CY,$B$936,рўйхат!$B:$B,$C916)</f>
        <v/>
      </c>
      <c r="BP916" s="36">
        <f>SUMIFS(рўйхат!BY:BY,рўйхат!$CY:$CY,$B$936,рўйхат!$B:$B,$C916)</f>
        <v/>
      </c>
      <c r="BQ916" s="35">
        <f>SUMIFS(рўйхат!BZ:BZ,рўйхат!$CY:$CY,$B$936,рўйхат!$B:$B,$C916)</f>
        <v/>
      </c>
      <c r="BR916" s="36">
        <f>SUMIFS(рўйхат!CA:CA,рўйхат!$CY:$CY,$B$936,рўйхат!$B:$B,$C916)</f>
        <v/>
      </c>
      <c r="BS916" s="35">
        <f>SUMIFS(рўйхат!CB:CB,рўйхат!$CY:$CY,$B$936,рўйхат!$B:$B,$C916)</f>
        <v/>
      </c>
      <c r="BT916" s="36">
        <f>SUMIFS(рўйхат!CC:CC,рўйхат!$CY:$CY,$B$936,рўйхат!$B:$B,$C916)</f>
        <v/>
      </c>
      <c r="BU916" s="35">
        <f>SUMIFS(рўйхат!CD:CD,рўйхат!$CY:$CY,$B$936,рўйхат!$B:$B,$C916)</f>
        <v/>
      </c>
      <c r="BV916" s="36">
        <f>SUMIFS(рўйхат!CE:CE,рўйхат!$CY:$CY,$B$936,рўйхат!$B:$B,$C916)</f>
        <v/>
      </c>
      <c r="BW916" s="35">
        <f>SUMIFS(рўйхат!CH:CH,рўйхат!$CY:$CY,$B$936,рўйхат!$B:$B,$C916)</f>
        <v/>
      </c>
      <c r="BX916" s="36">
        <f>SUMIFS(рўйхат!CI:CI,рўйхат!$CY:$CY,$B$936,рўйхат!$B:$B,$C916)</f>
        <v/>
      </c>
      <c r="BY916" s="35">
        <f>SUMIFS(рўйхат!CJ:CJ,рўйхат!$CY:$CY,$B$936,рўйхат!$B:$B,$C916)</f>
        <v/>
      </c>
      <c r="BZ916" s="36">
        <f>SUMIFS(рўйхат!CK:CK,рўйхат!$CY:$CY,$B$936,рўйхат!$B:$B,$C916)</f>
        <v/>
      </c>
      <c r="CA916" s="35">
        <f>SUMIFS(рўйхат!CL:CL,рўйхат!$CY:$CY,$B$936,рўйхат!$B:$B,$C916)</f>
        <v/>
      </c>
      <c r="CB916" s="36">
        <f>SUMIFS(рўйхат!CM:CM,рўйхат!$CY:$CY,$B$936,рўйхат!$B:$B,$C916)</f>
        <v/>
      </c>
      <c r="CC916" s="35">
        <f>SUMIFS(рўйхат!CN:CN,рўйхат!$CY:$CY,$B$936,рўйхат!$B:$B,$C916)</f>
        <v/>
      </c>
      <c r="CD916" s="36">
        <f>SUMIFS(рўйхат!CO:CO,рўйхат!$CY:$CY,$B$936,рўйхат!$B:$B,$C916)</f>
        <v/>
      </c>
      <c r="CE916" s="77">
        <f>IFERROR(BE916/(Q916+BE916),0)</f>
        <v/>
      </c>
      <c r="CF916" s="78">
        <f>IFERROR(BF916/(R916+BF916),0)</f>
        <v/>
      </c>
      <c r="CG916" s="8">
        <f>COUNTIFS(B:B,B916)</f>
        <v/>
      </c>
    </row>
    <row r="917" hidden="1" outlineLevel="1" ht="17.1" customFormat="1" customHeight="1" s="8">
      <c r="A917" s="31" t="n"/>
      <c r="B917" s="50" t="n">
        <v>13</v>
      </c>
      <c r="C917" s="66" t="inlineStr">
        <is>
          <t>Маданий мерос агентлиги</t>
        </is>
      </c>
      <c r="D917" s="16" t="n"/>
      <c r="E917" s="35">
        <f>SUMIFS(рўйхат!F:F,рўйхат!$CY:$CY,$B$936,рўйхат!$B:$B,$C917)</f>
        <v/>
      </c>
      <c r="F917" s="36">
        <f>SUMIFS(рўйхат!G:G,рўйхат!$CY:$CY,$B$936,рўйхат!$B:$B,$C917)</f>
        <v/>
      </c>
      <c r="G917" s="35">
        <f>SUMIFS(рўйхат!H:H,рўйхат!$CY:$CY,$B$936,рўйхат!$B:$B,$C917)</f>
        <v/>
      </c>
      <c r="H917" s="36">
        <f>SUMIFS(рўйхат!I:I,рўйхат!$CY:$CY,$B$936,рўйхат!$B:$B,$C917)</f>
        <v/>
      </c>
      <c r="I917" s="35">
        <f>SUMIFS(рўйхат!J:J,рўйхат!$CY:$CY,$B$936,рўйхат!$B:$B,$C917)</f>
        <v/>
      </c>
      <c r="J917" s="36">
        <f>SUMIFS(рўйхат!K:K,рўйхат!$CY:$CY,$B$936,рўйхат!$B:$B,$C917)</f>
        <v/>
      </c>
      <c r="K917" s="35">
        <f>SUMIFS(рўйхат!L:L,рўйхат!$CY:$CY,$B$936,рўйхат!$B:$B,$C917)</f>
        <v/>
      </c>
      <c r="L917" s="36">
        <f>SUMIFS(рўйхат!M:M,рўйхат!$CY:$CY,$B$936,рўйхат!$B:$B,$C917)</f>
        <v/>
      </c>
      <c r="M917" s="35">
        <f>SUMIFS(рўйхат!N:N,рўйхат!$CY:$CY,$B$936,рўйхат!$B:$B,$C917)</f>
        <v/>
      </c>
      <c r="N917" s="36">
        <f>SUMIFS(рўйхат!O:O,рўйхат!$CY:$CY,$B$936,рўйхат!$B:$B,$C917)</f>
        <v/>
      </c>
      <c r="O917" s="34">
        <f>IFERROR(M917/E917,0)</f>
        <v/>
      </c>
      <c r="P917" s="34">
        <f>IFERROR(N917/F917,0)</f>
        <v/>
      </c>
      <c r="Q917" s="35">
        <f>SUMIFS(рўйхат!P:P,рўйхат!$CY:$CY,$B$936,рўйхат!$B:$B,$C917)</f>
        <v/>
      </c>
      <c r="R917" s="36">
        <f>SUMIFS(рўйхат!Q:Q,рўйхат!$CY:$CY,$B$936,рўйхат!$B:$B,$C917)</f>
        <v/>
      </c>
      <c r="S917" s="35">
        <f>SUMIFS(рўйхат!R:R,рўйхат!$CY:$CY,$B$936,рўйхат!$B:$B,$C917)</f>
        <v/>
      </c>
      <c r="T917" s="36">
        <f>SUMIFS(рўйхат!S:S,рўйхат!$CY:$CY,$B$936,рўйхат!$B:$B,$C917)</f>
        <v/>
      </c>
      <c r="U917" s="35">
        <f>SUMIFS(рўйхат!T:T,рўйхат!$CY:$CY,$B$936,рўйхат!$B:$B,$C917)</f>
        <v/>
      </c>
      <c r="V917" s="36">
        <f>SUMIFS(рўйхат!U:U,рўйхат!$CY:$CY,$B$936,рўйхат!$B:$B,$C917)</f>
        <v/>
      </c>
      <c r="W917" s="35">
        <f>SUMIFS(рўйхат!V:V,рўйхат!$CY:$CY,$B$936,рўйхат!$B:$B,$C917)</f>
        <v/>
      </c>
      <c r="X917" s="36">
        <f>SUMIFS(рўйхат!W:W,рўйхат!$CY:$CY,$B$936,рўйхат!$B:$B,$C917)</f>
        <v/>
      </c>
      <c r="Y917" s="35">
        <f>SUMIFS(рўйхат!X:X,рўйхат!$CY:$CY,$B$936,рўйхат!$B:$B,$C917)</f>
        <v/>
      </c>
      <c r="Z917" s="36">
        <f>SUMIFS(рўйхат!Y:Y,рўйхат!$CY:$CY,$B$936,рўйхат!$B:$B,$C917)</f>
        <v/>
      </c>
      <c r="AA917" s="35">
        <f>SUMIFS(рўйхат!Z:Z,рўйхат!$CY:$CY,$B$936,рўйхат!$B:$B,$C917)</f>
        <v/>
      </c>
      <c r="AB917" s="36">
        <f>SUMIFS(рўйхат!AA:AA,рўйхат!$CY:$CY,$B$936,рўйхат!$B:$B,$C917)</f>
        <v/>
      </c>
      <c r="AC917" s="35">
        <f>SUMIFS(рўйхат!AB:AB,рўйхат!$CY:$CY,$B$936,рўйхат!$B:$B,$C917)</f>
        <v/>
      </c>
      <c r="AD917" s="36">
        <f>SUMIFS(рўйхат!AC:AC,рўйхат!$CY:$CY,$B$936,рўйхат!$B:$B,$C917)</f>
        <v/>
      </c>
      <c r="AE917" s="35">
        <f>SUMIFS(рўйхат!AD:AD,рўйхат!$CY:$CY,$B$936,рўйхат!$B:$B,$C917)</f>
        <v/>
      </c>
      <c r="AF917" s="36">
        <f>SUMIFS(рўйхат!AE:AE,рўйхат!$CY:$CY,$B$936,рўйхат!$B:$B,$C917)</f>
        <v/>
      </c>
      <c r="AG917" s="35">
        <f>SUMIFS(рўйхат!AH:AH,рўйхат!$CY:$CY,$B$936,рўйхат!$B:$B,$C917)</f>
        <v/>
      </c>
      <c r="AH917" s="36">
        <f>SUMIFS(рўйхат!AI:AI,рўйхат!$CY:$CY,$B$936,рўйхат!$B:$B,$C917)</f>
        <v/>
      </c>
      <c r="AI917" s="35">
        <f>SUMIFS(рўйхат!AJ:AJ,рўйхат!$CY:$CY,$B$936,рўйхат!$B:$B,$C917)</f>
        <v/>
      </c>
      <c r="AJ917" s="36">
        <f>SUMIFS(рўйхат!AK:AK,рўйхат!$CY:$CY,$B$936,рўйхат!$B:$B,$C917)</f>
        <v/>
      </c>
      <c r="AK917" s="35">
        <f>SUMIFS(рўйхат!AL:AL,рўйхат!$CY:$CY,$B$936,рўйхат!$B:$B,$C917)</f>
        <v/>
      </c>
      <c r="AL917" s="36">
        <f>SUMIFS(рўйхат!AM:AM,рўйхат!$CY:$CY,$B$936,рўйхат!$B:$B,$C917)</f>
        <v/>
      </c>
      <c r="AM917" s="77">
        <f>IFERROR(Q917/E917,0)</f>
        <v/>
      </c>
      <c r="AN917" s="77">
        <f>IFERROR(R917/F917,0)</f>
        <v/>
      </c>
      <c r="AO917" s="35">
        <f>SUMIFS(рўйхат!AX:AX,рўйхат!$CY:$CY,$B$936,рўйхат!$B:$B,$C917)</f>
        <v/>
      </c>
      <c r="AP917" s="36">
        <f>SUMIFS(рўйхат!AY:AY,рўйхат!$CY:$CY,$B$936,рўйхат!$B:$B,$C917)</f>
        <v/>
      </c>
      <c r="AQ917" s="35">
        <f>SUMIFS(рўйхат!AZ:AZ,рўйхат!$CY:$CY,$B$936,рўйхат!$B:$B,$C917)</f>
        <v/>
      </c>
      <c r="AR917" s="36">
        <f>SUMIFS(рўйхат!BA:BA,рўйхат!$CY:$CY,$B$936,рўйхат!$B:$B,$C917)</f>
        <v/>
      </c>
      <c r="AS917" s="35">
        <f>SUMIFS(рўйхат!BB:BB,рўйхат!$CY:$CY,$B$936,рўйхат!$B:$B,$C917)</f>
        <v/>
      </c>
      <c r="AT917" s="36">
        <f>SUMIFS(рўйхат!BC:BC,рўйхат!$CY:$CY,$B$936,рўйхат!$B:$B,$C917)</f>
        <v/>
      </c>
      <c r="AU917" s="35">
        <f>SUMIFS(рўйхат!BD:BD,рўйхат!$CY:$CY,$B$936,рўйхат!$B:$B,$C917)</f>
        <v/>
      </c>
      <c r="AV917" s="36">
        <f>SUMIFS(рўйхат!BE:BE,рўйхат!$CY:$CY,$B$936,рўйхат!$B:$B,$C917)</f>
        <v/>
      </c>
      <c r="AW917" s="35">
        <f>SUMIFS(рўйхат!BF:BF,рўйхат!$CY:$CY,$B$936,рўйхат!$B:$B,$C917)</f>
        <v/>
      </c>
      <c r="AX917" s="36">
        <f>SUMIFS(рўйхат!BG:BG,рўйхат!$CY:$CY,$B$936,рўйхат!$B:$B,$C917)</f>
        <v/>
      </c>
      <c r="AY917" s="35">
        <f>SUMIFS(рўйхат!BH:BH,рўйхат!$CY:$CY,$B$936,рўйхат!$B:$B,$C917)</f>
        <v/>
      </c>
      <c r="AZ917" s="36">
        <f>SUMIFS(рўйхат!BI:BI,рўйхат!$CY:$CY,$B$936,рўйхат!$B:$B,$C917)</f>
        <v/>
      </c>
      <c r="BA917" s="35">
        <f>SUMIFS(рўйхат!BJ:BJ,рўйхат!$CY:$CY,$B$936,рўйхат!$B:$B,$C917)</f>
        <v/>
      </c>
      <c r="BB917" s="36">
        <f>SUMIFS(рўйхат!BK:BK,рўйхат!$CY:$CY,$B$936,рўйхат!$B:$B,$C917)</f>
        <v/>
      </c>
      <c r="BC917" s="77">
        <f>IFERROR(AO917/E917,0)</f>
        <v/>
      </c>
      <c r="BD917" s="77">
        <f>IFERROR(AP917/F917,0)</f>
        <v/>
      </c>
      <c r="BE917" s="35">
        <f>SUMIFS(рўйхат!BL:BL,рўйхат!$CY:$CY,$B$936,рўйхат!$B:$B,$C917)</f>
        <v/>
      </c>
      <c r="BF917" s="36">
        <f>SUMIFS(рўйхат!BM:BM,рўйхат!$CY:$CY,$B$936,рўйхат!$B:$B,$C917)</f>
        <v/>
      </c>
      <c r="BG917" s="35">
        <f>SUMIFS(рўйхат!BN:BN,рўйхат!$CY:$CY,$B$936,рўйхат!$B:$B,$C917)</f>
        <v/>
      </c>
      <c r="BH917" s="36">
        <f>SUMIFS(рўйхат!BO:BO,рўйхат!$CY:$CY,$B$936,рўйхат!$B:$B,$C917)</f>
        <v/>
      </c>
      <c r="BI917" s="35">
        <f>SUMIFS(рўйхат!BP:BP,рўйхат!$CY:$CY,$B$936,рўйхат!$B:$B,$C917)</f>
        <v/>
      </c>
      <c r="BJ917" s="36">
        <f>SUMIFS(рўйхат!BQ:BQ,рўйхат!$CY:$CY,$B$936,рўйхат!$B:$B,$C917)</f>
        <v/>
      </c>
      <c r="BK917" s="35">
        <f>SUMIFS(рўйхат!BR:BR,рўйхат!$CY:$CY,$B$936,рўйхат!$B:$B,$C917)</f>
        <v/>
      </c>
      <c r="BL917" s="36">
        <f>SUMIFS(рўйхат!BS:BS,рўйхат!$CY:$CY,$B$936,рўйхат!$B:$B,$C917)</f>
        <v/>
      </c>
      <c r="BM917" s="35">
        <f>SUMIFS(рўйхат!BT:BT,рўйхат!$CY:$CY,$B$936,рўйхат!$B:$B,$C917)</f>
        <v/>
      </c>
      <c r="BN917" s="36">
        <f>SUMIFS(рўйхат!BU:BU,рўйхат!$CY:$CY,$B$936,рўйхат!$B:$B,$C917)</f>
        <v/>
      </c>
      <c r="BO917" s="35">
        <f>SUMIFS(рўйхат!BX:BX,рўйхат!$CY:$CY,$B$936,рўйхат!$B:$B,$C917)</f>
        <v/>
      </c>
      <c r="BP917" s="36">
        <f>SUMIFS(рўйхат!BY:BY,рўйхат!$CY:$CY,$B$936,рўйхат!$B:$B,$C917)</f>
        <v/>
      </c>
      <c r="BQ917" s="35">
        <f>SUMIFS(рўйхат!BZ:BZ,рўйхат!$CY:$CY,$B$936,рўйхат!$B:$B,$C917)</f>
        <v/>
      </c>
      <c r="BR917" s="36">
        <f>SUMIFS(рўйхат!CA:CA,рўйхат!$CY:$CY,$B$936,рўйхат!$B:$B,$C917)</f>
        <v/>
      </c>
      <c r="BS917" s="35">
        <f>SUMIFS(рўйхат!CB:CB,рўйхат!$CY:$CY,$B$936,рўйхат!$B:$B,$C917)</f>
        <v/>
      </c>
      <c r="BT917" s="36">
        <f>SUMIFS(рўйхат!CC:CC,рўйхат!$CY:$CY,$B$936,рўйхат!$B:$B,$C917)</f>
        <v/>
      </c>
      <c r="BU917" s="35">
        <f>SUMIFS(рўйхат!CD:CD,рўйхат!$CY:$CY,$B$936,рўйхат!$B:$B,$C917)</f>
        <v/>
      </c>
      <c r="BV917" s="36">
        <f>SUMIFS(рўйхат!CE:CE,рўйхат!$CY:$CY,$B$936,рўйхат!$B:$B,$C917)</f>
        <v/>
      </c>
      <c r="BW917" s="35">
        <f>SUMIFS(рўйхат!CH:CH,рўйхат!$CY:$CY,$B$936,рўйхат!$B:$B,$C917)</f>
        <v/>
      </c>
      <c r="BX917" s="36">
        <f>SUMIFS(рўйхат!CI:CI,рўйхат!$CY:$CY,$B$936,рўйхат!$B:$B,$C917)</f>
        <v/>
      </c>
      <c r="BY917" s="35">
        <f>SUMIFS(рўйхат!CJ:CJ,рўйхат!$CY:$CY,$B$936,рўйхат!$B:$B,$C917)</f>
        <v/>
      </c>
      <c r="BZ917" s="36">
        <f>SUMIFS(рўйхат!CK:CK,рўйхат!$CY:$CY,$B$936,рўйхат!$B:$B,$C917)</f>
        <v/>
      </c>
      <c r="CA917" s="35">
        <f>SUMIFS(рўйхат!CL:CL,рўйхат!$CY:$CY,$B$936,рўйхат!$B:$B,$C917)</f>
        <v/>
      </c>
      <c r="CB917" s="36">
        <f>SUMIFS(рўйхат!CM:CM,рўйхат!$CY:$CY,$B$936,рўйхат!$B:$B,$C917)</f>
        <v/>
      </c>
      <c r="CC917" s="35">
        <f>SUMIFS(рўйхат!CN:CN,рўйхат!$CY:$CY,$B$936,рўйхат!$B:$B,$C917)</f>
        <v/>
      </c>
      <c r="CD917" s="36">
        <f>SUMIFS(рўйхат!CO:CO,рўйхат!$CY:$CY,$B$936,рўйхат!$B:$B,$C917)</f>
        <v/>
      </c>
      <c r="CE917" s="77">
        <f>IFERROR(BE917/(Q917+BE917),0)</f>
        <v/>
      </c>
      <c r="CF917" s="78">
        <f>IFERROR(BF917/(R917+BF917),0)</f>
        <v/>
      </c>
      <c r="CG917" s="8">
        <f>COUNTIFS(B:B,B917)</f>
        <v/>
      </c>
    </row>
    <row r="918" hidden="1" outlineLevel="1" ht="17.1" customFormat="1" customHeight="1" s="8">
      <c r="A918" s="31" t="n"/>
      <c r="B918" s="50" t="n">
        <v>14</v>
      </c>
      <c r="C918" s="66" t="inlineStr">
        <is>
          <t>Маданият вазирлиги</t>
        </is>
      </c>
      <c r="D918" s="16" t="n"/>
      <c r="E918" s="35">
        <f>SUMIFS(рўйхат!F:F,рўйхат!$CY:$CY,$B$936,рўйхат!$B:$B,$C918)</f>
        <v/>
      </c>
      <c r="F918" s="36">
        <f>SUMIFS(рўйхат!G:G,рўйхат!$CY:$CY,$B$936,рўйхат!$B:$B,$C918)</f>
        <v/>
      </c>
      <c r="G918" s="35">
        <f>SUMIFS(рўйхат!H:H,рўйхат!$CY:$CY,$B$936,рўйхат!$B:$B,$C918)</f>
        <v/>
      </c>
      <c r="H918" s="36">
        <f>SUMIFS(рўйхат!I:I,рўйхат!$CY:$CY,$B$936,рўйхат!$B:$B,$C918)</f>
        <v/>
      </c>
      <c r="I918" s="35">
        <f>SUMIFS(рўйхат!J:J,рўйхат!$CY:$CY,$B$936,рўйхат!$B:$B,$C918)</f>
        <v/>
      </c>
      <c r="J918" s="36">
        <f>SUMIFS(рўйхат!K:K,рўйхат!$CY:$CY,$B$936,рўйхат!$B:$B,$C918)</f>
        <v/>
      </c>
      <c r="K918" s="35">
        <f>SUMIFS(рўйхат!L:L,рўйхат!$CY:$CY,$B$936,рўйхат!$B:$B,$C918)</f>
        <v/>
      </c>
      <c r="L918" s="36">
        <f>SUMIFS(рўйхат!M:M,рўйхат!$CY:$CY,$B$936,рўйхат!$B:$B,$C918)</f>
        <v/>
      </c>
      <c r="M918" s="35">
        <f>SUMIFS(рўйхат!N:N,рўйхат!$CY:$CY,$B$936,рўйхат!$B:$B,$C918)</f>
        <v/>
      </c>
      <c r="N918" s="36">
        <f>SUMIFS(рўйхат!O:O,рўйхат!$CY:$CY,$B$936,рўйхат!$B:$B,$C918)</f>
        <v/>
      </c>
      <c r="O918" s="34">
        <f>IFERROR(M918/E918,0)</f>
        <v/>
      </c>
      <c r="P918" s="34">
        <f>IFERROR(N918/F918,0)</f>
        <v/>
      </c>
      <c r="Q918" s="35">
        <f>SUMIFS(рўйхат!P:P,рўйхат!$CY:$CY,$B$936,рўйхат!$B:$B,$C918)</f>
        <v/>
      </c>
      <c r="R918" s="36">
        <f>SUMIFS(рўйхат!Q:Q,рўйхат!$CY:$CY,$B$936,рўйхат!$B:$B,$C918)</f>
        <v/>
      </c>
      <c r="S918" s="35">
        <f>SUMIFS(рўйхат!R:R,рўйхат!$CY:$CY,$B$936,рўйхат!$B:$B,$C918)</f>
        <v/>
      </c>
      <c r="T918" s="36">
        <f>SUMIFS(рўйхат!S:S,рўйхат!$CY:$CY,$B$936,рўйхат!$B:$B,$C918)</f>
        <v/>
      </c>
      <c r="U918" s="35">
        <f>SUMIFS(рўйхат!T:T,рўйхат!$CY:$CY,$B$936,рўйхат!$B:$B,$C918)</f>
        <v/>
      </c>
      <c r="V918" s="36">
        <f>SUMIFS(рўйхат!U:U,рўйхат!$CY:$CY,$B$936,рўйхат!$B:$B,$C918)</f>
        <v/>
      </c>
      <c r="W918" s="35">
        <f>SUMIFS(рўйхат!V:V,рўйхат!$CY:$CY,$B$936,рўйхат!$B:$B,$C918)</f>
        <v/>
      </c>
      <c r="X918" s="36">
        <f>SUMIFS(рўйхат!W:W,рўйхат!$CY:$CY,$B$936,рўйхат!$B:$B,$C918)</f>
        <v/>
      </c>
      <c r="Y918" s="35">
        <f>SUMIFS(рўйхат!X:X,рўйхат!$CY:$CY,$B$936,рўйхат!$B:$B,$C918)</f>
        <v/>
      </c>
      <c r="Z918" s="36">
        <f>SUMIFS(рўйхат!Y:Y,рўйхат!$CY:$CY,$B$936,рўйхат!$B:$B,$C918)</f>
        <v/>
      </c>
      <c r="AA918" s="35">
        <f>SUMIFS(рўйхат!Z:Z,рўйхат!$CY:$CY,$B$936,рўйхат!$B:$B,$C918)</f>
        <v/>
      </c>
      <c r="AB918" s="36">
        <f>SUMIFS(рўйхат!AA:AA,рўйхат!$CY:$CY,$B$936,рўйхат!$B:$B,$C918)</f>
        <v/>
      </c>
      <c r="AC918" s="35">
        <f>SUMIFS(рўйхат!AB:AB,рўйхат!$CY:$CY,$B$936,рўйхат!$B:$B,$C918)</f>
        <v/>
      </c>
      <c r="AD918" s="36">
        <f>SUMIFS(рўйхат!AC:AC,рўйхат!$CY:$CY,$B$936,рўйхат!$B:$B,$C918)</f>
        <v/>
      </c>
      <c r="AE918" s="35">
        <f>SUMIFS(рўйхат!AD:AD,рўйхат!$CY:$CY,$B$936,рўйхат!$B:$B,$C918)</f>
        <v/>
      </c>
      <c r="AF918" s="36">
        <f>SUMIFS(рўйхат!AE:AE,рўйхат!$CY:$CY,$B$936,рўйхат!$B:$B,$C918)</f>
        <v/>
      </c>
      <c r="AG918" s="35">
        <f>SUMIFS(рўйхат!AH:AH,рўйхат!$CY:$CY,$B$936,рўйхат!$B:$B,$C918)</f>
        <v/>
      </c>
      <c r="AH918" s="36">
        <f>SUMIFS(рўйхат!AI:AI,рўйхат!$CY:$CY,$B$936,рўйхат!$B:$B,$C918)</f>
        <v/>
      </c>
      <c r="AI918" s="35">
        <f>SUMIFS(рўйхат!AJ:AJ,рўйхат!$CY:$CY,$B$936,рўйхат!$B:$B,$C918)</f>
        <v/>
      </c>
      <c r="AJ918" s="36">
        <f>SUMIFS(рўйхат!AK:AK,рўйхат!$CY:$CY,$B$936,рўйхат!$B:$B,$C918)</f>
        <v/>
      </c>
      <c r="AK918" s="35">
        <f>SUMIFS(рўйхат!AL:AL,рўйхат!$CY:$CY,$B$936,рўйхат!$B:$B,$C918)</f>
        <v/>
      </c>
      <c r="AL918" s="36">
        <f>SUMIFS(рўйхат!AM:AM,рўйхат!$CY:$CY,$B$936,рўйхат!$B:$B,$C918)</f>
        <v/>
      </c>
      <c r="AM918" s="77">
        <f>IFERROR(Q918/E918,0)</f>
        <v/>
      </c>
      <c r="AN918" s="77">
        <f>IFERROR(R918/F918,0)</f>
        <v/>
      </c>
      <c r="AO918" s="35">
        <f>SUMIFS(рўйхат!AX:AX,рўйхат!$CY:$CY,$B$936,рўйхат!$B:$B,$C918)</f>
        <v/>
      </c>
      <c r="AP918" s="36">
        <f>SUMIFS(рўйхат!AY:AY,рўйхат!$CY:$CY,$B$936,рўйхат!$B:$B,$C918)</f>
        <v/>
      </c>
      <c r="AQ918" s="35">
        <f>SUMIFS(рўйхат!AZ:AZ,рўйхат!$CY:$CY,$B$936,рўйхат!$B:$B,$C918)</f>
        <v/>
      </c>
      <c r="AR918" s="36">
        <f>SUMIFS(рўйхат!BA:BA,рўйхат!$CY:$CY,$B$936,рўйхат!$B:$B,$C918)</f>
        <v/>
      </c>
      <c r="AS918" s="35">
        <f>SUMIFS(рўйхат!BB:BB,рўйхат!$CY:$CY,$B$936,рўйхат!$B:$B,$C918)</f>
        <v/>
      </c>
      <c r="AT918" s="36">
        <f>SUMIFS(рўйхат!BC:BC,рўйхат!$CY:$CY,$B$936,рўйхат!$B:$B,$C918)</f>
        <v/>
      </c>
      <c r="AU918" s="35">
        <f>SUMIFS(рўйхат!BD:BD,рўйхат!$CY:$CY,$B$936,рўйхат!$B:$B,$C918)</f>
        <v/>
      </c>
      <c r="AV918" s="36">
        <f>SUMIFS(рўйхат!BE:BE,рўйхат!$CY:$CY,$B$936,рўйхат!$B:$B,$C918)</f>
        <v/>
      </c>
      <c r="AW918" s="35">
        <f>SUMIFS(рўйхат!BF:BF,рўйхат!$CY:$CY,$B$936,рўйхат!$B:$B,$C918)</f>
        <v/>
      </c>
      <c r="AX918" s="36">
        <f>SUMIFS(рўйхат!BG:BG,рўйхат!$CY:$CY,$B$936,рўйхат!$B:$B,$C918)</f>
        <v/>
      </c>
      <c r="AY918" s="35">
        <f>SUMIFS(рўйхат!BH:BH,рўйхат!$CY:$CY,$B$936,рўйхат!$B:$B,$C918)</f>
        <v/>
      </c>
      <c r="AZ918" s="36">
        <f>SUMIFS(рўйхат!BI:BI,рўйхат!$CY:$CY,$B$936,рўйхат!$B:$B,$C918)</f>
        <v/>
      </c>
      <c r="BA918" s="35">
        <f>SUMIFS(рўйхат!BJ:BJ,рўйхат!$CY:$CY,$B$936,рўйхат!$B:$B,$C918)</f>
        <v/>
      </c>
      <c r="BB918" s="36">
        <f>SUMIFS(рўйхат!BK:BK,рўйхат!$CY:$CY,$B$936,рўйхат!$B:$B,$C918)</f>
        <v/>
      </c>
      <c r="BC918" s="77">
        <f>IFERROR(AO918/E918,0)</f>
        <v/>
      </c>
      <c r="BD918" s="77">
        <f>IFERROR(AP918/F918,0)</f>
        <v/>
      </c>
      <c r="BE918" s="35">
        <f>SUMIFS(рўйхат!BL:BL,рўйхат!$CY:$CY,$B$936,рўйхат!$B:$B,$C918)</f>
        <v/>
      </c>
      <c r="BF918" s="36">
        <f>SUMIFS(рўйхат!BM:BM,рўйхат!$CY:$CY,$B$936,рўйхат!$B:$B,$C918)</f>
        <v/>
      </c>
      <c r="BG918" s="35">
        <f>SUMIFS(рўйхат!BN:BN,рўйхат!$CY:$CY,$B$936,рўйхат!$B:$B,$C918)</f>
        <v/>
      </c>
      <c r="BH918" s="36">
        <f>SUMIFS(рўйхат!BO:BO,рўйхат!$CY:$CY,$B$936,рўйхат!$B:$B,$C918)</f>
        <v/>
      </c>
      <c r="BI918" s="35">
        <f>SUMIFS(рўйхат!BP:BP,рўйхат!$CY:$CY,$B$936,рўйхат!$B:$B,$C918)</f>
        <v/>
      </c>
      <c r="BJ918" s="36">
        <f>SUMIFS(рўйхат!BQ:BQ,рўйхат!$CY:$CY,$B$936,рўйхат!$B:$B,$C918)</f>
        <v/>
      </c>
      <c r="BK918" s="35">
        <f>SUMIFS(рўйхат!BR:BR,рўйхат!$CY:$CY,$B$936,рўйхат!$B:$B,$C918)</f>
        <v/>
      </c>
      <c r="BL918" s="36">
        <f>SUMIFS(рўйхат!BS:BS,рўйхат!$CY:$CY,$B$936,рўйхат!$B:$B,$C918)</f>
        <v/>
      </c>
      <c r="BM918" s="35">
        <f>SUMIFS(рўйхат!BT:BT,рўйхат!$CY:$CY,$B$936,рўйхат!$B:$B,$C918)</f>
        <v/>
      </c>
      <c r="BN918" s="36">
        <f>SUMIFS(рўйхат!BU:BU,рўйхат!$CY:$CY,$B$936,рўйхат!$B:$B,$C918)</f>
        <v/>
      </c>
      <c r="BO918" s="35">
        <f>SUMIFS(рўйхат!BX:BX,рўйхат!$CY:$CY,$B$936,рўйхат!$B:$B,$C918)</f>
        <v/>
      </c>
      <c r="BP918" s="36">
        <f>SUMIFS(рўйхат!BY:BY,рўйхат!$CY:$CY,$B$936,рўйхат!$B:$B,$C918)</f>
        <v/>
      </c>
      <c r="BQ918" s="35">
        <f>SUMIFS(рўйхат!BZ:BZ,рўйхат!$CY:$CY,$B$936,рўйхат!$B:$B,$C918)</f>
        <v/>
      </c>
      <c r="BR918" s="36">
        <f>SUMIFS(рўйхат!CA:CA,рўйхат!$CY:$CY,$B$936,рўйхат!$B:$B,$C918)</f>
        <v/>
      </c>
      <c r="BS918" s="35">
        <f>SUMIFS(рўйхат!CB:CB,рўйхат!$CY:$CY,$B$936,рўйхат!$B:$B,$C918)</f>
        <v/>
      </c>
      <c r="BT918" s="36">
        <f>SUMIFS(рўйхат!CC:CC,рўйхат!$CY:$CY,$B$936,рўйхат!$B:$B,$C918)</f>
        <v/>
      </c>
      <c r="BU918" s="35">
        <f>SUMIFS(рўйхат!CD:CD,рўйхат!$CY:$CY,$B$936,рўйхат!$B:$B,$C918)</f>
        <v/>
      </c>
      <c r="BV918" s="36">
        <f>SUMIFS(рўйхат!CE:CE,рўйхат!$CY:$CY,$B$936,рўйхат!$B:$B,$C918)</f>
        <v/>
      </c>
      <c r="BW918" s="35">
        <f>SUMIFS(рўйхат!CH:CH,рўйхат!$CY:$CY,$B$936,рўйхат!$B:$B,$C918)</f>
        <v/>
      </c>
      <c r="BX918" s="36">
        <f>SUMIFS(рўйхат!CI:CI,рўйхат!$CY:$CY,$B$936,рўйхат!$B:$B,$C918)</f>
        <v/>
      </c>
      <c r="BY918" s="35">
        <f>SUMIFS(рўйхат!CJ:CJ,рўйхат!$CY:$CY,$B$936,рўйхат!$B:$B,$C918)</f>
        <v/>
      </c>
      <c r="BZ918" s="36">
        <f>SUMIFS(рўйхат!CK:CK,рўйхат!$CY:$CY,$B$936,рўйхат!$B:$B,$C918)</f>
        <v/>
      </c>
      <c r="CA918" s="35">
        <f>SUMIFS(рўйхат!CL:CL,рўйхат!$CY:$CY,$B$936,рўйхат!$B:$B,$C918)</f>
        <v/>
      </c>
      <c r="CB918" s="36">
        <f>SUMIFS(рўйхат!CM:CM,рўйхат!$CY:$CY,$B$936,рўйхат!$B:$B,$C918)</f>
        <v/>
      </c>
      <c r="CC918" s="35">
        <f>SUMIFS(рўйхат!CN:CN,рўйхат!$CY:$CY,$B$936,рўйхат!$B:$B,$C918)</f>
        <v/>
      </c>
      <c r="CD918" s="36">
        <f>SUMIFS(рўйхат!CO:CO,рўйхат!$CY:$CY,$B$936,рўйхат!$B:$B,$C918)</f>
        <v/>
      </c>
      <c r="CE918" s="77">
        <f>IFERROR(BE918/(Q918+BE918),0)</f>
        <v/>
      </c>
      <c r="CF918" s="78">
        <f>IFERROR(BF918/(R918+BF918),0)</f>
        <v/>
      </c>
      <c r="CG918" s="8">
        <f>COUNTIFS(B:B,B918)</f>
        <v/>
      </c>
    </row>
    <row r="919" hidden="1" outlineLevel="1" ht="17.1" customFormat="1" customHeight="1" s="8">
      <c r="A919" s="31" t="n"/>
      <c r="B919" s="50" t="n">
        <v>15</v>
      </c>
      <c r="C919" s="66" t="inlineStr">
        <is>
          <t>Мактабгача ва мактаб таълими вазирлиги</t>
        </is>
      </c>
      <c r="D919" s="16" t="n"/>
      <c r="E919" s="35">
        <f>SUMIFS(рўйхат!F:F,рўйхат!$CY:$CY,$B$936,рўйхат!$B:$B,$C919)</f>
        <v/>
      </c>
      <c r="F919" s="36">
        <f>SUMIFS(рўйхат!G:G,рўйхат!$CY:$CY,$B$936,рўйхат!$B:$B,$C919)</f>
        <v/>
      </c>
      <c r="G919" s="35">
        <f>SUMIFS(рўйхат!H:H,рўйхат!$CY:$CY,$B$936,рўйхат!$B:$B,$C919)</f>
        <v/>
      </c>
      <c r="H919" s="36">
        <f>SUMIFS(рўйхат!I:I,рўйхат!$CY:$CY,$B$936,рўйхат!$B:$B,$C919)</f>
        <v/>
      </c>
      <c r="I919" s="35">
        <f>SUMIFS(рўйхат!J:J,рўйхат!$CY:$CY,$B$936,рўйхат!$B:$B,$C919)</f>
        <v/>
      </c>
      <c r="J919" s="36">
        <f>SUMIFS(рўйхат!K:K,рўйхат!$CY:$CY,$B$936,рўйхат!$B:$B,$C919)</f>
        <v/>
      </c>
      <c r="K919" s="35">
        <f>SUMIFS(рўйхат!L:L,рўйхат!$CY:$CY,$B$936,рўйхат!$B:$B,$C919)</f>
        <v/>
      </c>
      <c r="L919" s="36">
        <f>SUMIFS(рўйхат!M:M,рўйхат!$CY:$CY,$B$936,рўйхат!$B:$B,$C919)</f>
        <v/>
      </c>
      <c r="M919" s="35">
        <f>SUMIFS(рўйхат!N:N,рўйхат!$CY:$CY,$B$936,рўйхат!$B:$B,$C919)</f>
        <v/>
      </c>
      <c r="N919" s="36">
        <f>SUMIFS(рўйхат!O:O,рўйхат!$CY:$CY,$B$936,рўйхат!$B:$B,$C919)</f>
        <v/>
      </c>
      <c r="O919" s="34">
        <f>IFERROR(M919/E919,0)</f>
        <v/>
      </c>
      <c r="P919" s="34">
        <f>IFERROR(N919/F919,0)</f>
        <v/>
      </c>
      <c r="Q919" s="35">
        <f>SUMIFS(рўйхат!P:P,рўйхат!$CY:$CY,$B$936,рўйхат!$B:$B,$C919)</f>
        <v/>
      </c>
      <c r="R919" s="36">
        <f>SUMIFS(рўйхат!Q:Q,рўйхат!$CY:$CY,$B$936,рўйхат!$B:$B,$C919)</f>
        <v/>
      </c>
      <c r="S919" s="35">
        <f>SUMIFS(рўйхат!R:R,рўйхат!$CY:$CY,$B$936,рўйхат!$B:$B,$C919)</f>
        <v/>
      </c>
      <c r="T919" s="36">
        <f>SUMIFS(рўйхат!S:S,рўйхат!$CY:$CY,$B$936,рўйхат!$B:$B,$C919)</f>
        <v/>
      </c>
      <c r="U919" s="35">
        <f>SUMIFS(рўйхат!T:T,рўйхат!$CY:$CY,$B$936,рўйхат!$B:$B,$C919)</f>
        <v/>
      </c>
      <c r="V919" s="36">
        <f>SUMIFS(рўйхат!U:U,рўйхат!$CY:$CY,$B$936,рўйхат!$B:$B,$C919)</f>
        <v/>
      </c>
      <c r="W919" s="35">
        <f>SUMIFS(рўйхат!V:V,рўйхат!$CY:$CY,$B$936,рўйхат!$B:$B,$C919)</f>
        <v/>
      </c>
      <c r="X919" s="36">
        <f>SUMIFS(рўйхат!W:W,рўйхат!$CY:$CY,$B$936,рўйхат!$B:$B,$C919)</f>
        <v/>
      </c>
      <c r="Y919" s="35">
        <f>SUMIFS(рўйхат!X:X,рўйхат!$CY:$CY,$B$936,рўйхат!$B:$B,$C919)</f>
        <v/>
      </c>
      <c r="Z919" s="36">
        <f>SUMIFS(рўйхат!Y:Y,рўйхат!$CY:$CY,$B$936,рўйхат!$B:$B,$C919)</f>
        <v/>
      </c>
      <c r="AA919" s="35">
        <f>SUMIFS(рўйхат!Z:Z,рўйхат!$CY:$CY,$B$936,рўйхат!$B:$B,$C919)</f>
        <v/>
      </c>
      <c r="AB919" s="36">
        <f>SUMIFS(рўйхат!AA:AA,рўйхат!$CY:$CY,$B$936,рўйхат!$B:$B,$C919)</f>
        <v/>
      </c>
      <c r="AC919" s="35">
        <f>SUMIFS(рўйхат!AB:AB,рўйхат!$CY:$CY,$B$936,рўйхат!$B:$B,$C919)</f>
        <v/>
      </c>
      <c r="AD919" s="36">
        <f>SUMIFS(рўйхат!AC:AC,рўйхат!$CY:$CY,$B$936,рўйхат!$B:$B,$C919)</f>
        <v/>
      </c>
      <c r="AE919" s="35">
        <f>SUMIFS(рўйхат!AD:AD,рўйхат!$CY:$CY,$B$936,рўйхат!$B:$B,$C919)</f>
        <v/>
      </c>
      <c r="AF919" s="36">
        <f>SUMIFS(рўйхат!AE:AE,рўйхат!$CY:$CY,$B$936,рўйхат!$B:$B,$C919)</f>
        <v/>
      </c>
      <c r="AG919" s="35">
        <f>SUMIFS(рўйхат!AH:AH,рўйхат!$CY:$CY,$B$936,рўйхат!$B:$B,$C919)</f>
        <v/>
      </c>
      <c r="AH919" s="36">
        <f>SUMIFS(рўйхат!AI:AI,рўйхат!$CY:$CY,$B$936,рўйхат!$B:$B,$C919)</f>
        <v/>
      </c>
      <c r="AI919" s="35">
        <f>SUMIFS(рўйхат!AJ:AJ,рўйхат!$CY:$CY,$B$936,рўйхат!$B:$B,$C919)</f>
        <v/>
      </c>
      <c r="AJ919" s="36">
        <f>SUMIFS(рўйхат!AK:AK,рўйхат!$CY:$CY,$B$936,рўйхат!$B:$B,$C919)</f>
        <v/>
      </c>
      <c r="AK919" s="35">
        <f>SUMIFS(рўйхат!AL:AL,рўйхат!$CY:$CY,$B$936,рўйхат!$B:$B,$C919)</f>
        <v/>
      </c>
      <c r="AL919" s="36">
        <f>SUMIFS(рўйхат!AM:AM,рўйхат!$CY:$CY,$B$936,рўйхат!$B:$B,$C919)</f>
        <v/>
      </c>
      <c r="AM919" s="77">
        <f>IFERROR(Q919/E919,0)</f>
        <v/>
      </c>
      <c r="AN919" s="77">
        <f>IFERROR(R919/F919,0)</f>
        <v/>
      </c>
      <c r="AO919" s="35">
        <f>SUMIFS(рўйхат!AX:AX,рўйхат!$CY:$CY,$B$936,рўйхат!$B:$B,$C919)</f>
        <v/>
      </c>
      <c r="AP919" s="36">
        <f>SUMIFS(рўйхат!AY:AY,рўйхат!$CY:$CY,$B$936,рўйхат!$B:$B,$C919)</f>
        <v/>
      </c>
      <c r="AQ919" s="35">
        <f>SUMIFS(рўйхат!AZ:AZ,рўйхат!$CY:$CY,$B$936,рўйхат!$B:$B,$C919)</f>
        <v/>
      </c>
      <c r="AR919" s="36">
        <f>SUMIFS(рўйхат!BA:BA,рўйхат!$CY:$CY,$B$936,рўйхат!$B:$B,$C919)</f>
        <v/>
      </c>
      <c r="AS919" s="35">
        <f>SUMIFS(рўйхат!BB:BB,рўйхат!$CY:$CY,$B$936,рўйхат!$B:$B,$C919)</f>
        <v/>
      </c>
      <c r="AT919" s="36">
        <f>SUMIFS(рўйхат!BC:BC,рўйхат!$CY:$CY,$B$936,рўйхат!$B:$B,$C919)</f>
        <v/>
      </c>
      <c r="AU919" s="35">
        <f>SUMIFS(рўйхат!BD:BD,рўйхат!$CY:$CY,$B$936,рўйхат!$B:$B,$C919)</f>
        <v/>
      </c>
      <c r="AV919" s="36">
        <f>SUMIFS(рўйхат!BE:BE,рўйхат!$CY:$CY,$B$936,рўйхат!$B:$B,$C919)</f>
        <v/>
      </c>
      <c r="AW919" s="35">
        <f>SUMIFS(рўйхат!BF:BF,рўйхат!$CY:$CY,$B$936,рўйхат!$B:$B,$C919)</f>
        <v/>
      </c>
      <c r="AX919" s="36">
        <f>SUMIFS(рўйхат!BG:BG,рўйхат!$CY:$CY,$B$936,рўйхат!$B:$B,$C919)</f>
        <v/>
      </c>
      <c r="AY919" s="35">
        <f>SUMIFS(рўйхат!BH:BH,рўйхат!$CY:$CY,$B$936,рўйхат!$B:$B,$C919)</f>
        <v/>
      </c>
      <c r="AZ919" s="36">
        <f>SUMIFS(рўйхат!BI:BI,рўйхат!$CY:$CY,$B$936,рўйхат!$B:$B,$C919)</f>
        <v/>
      </c>
      <c r="BA919" s="35">
        <f>SUMIFS(рўйхат!BJ:BJ,рўйхат!$CY:$CY,$B$936,рўйхат!$B:$B,$C919)</f>
        <v/>
      </c>
      <c r="BB919" s="36">
        <f>SUMIFS(рўйхат!BK:BK,рўйхат!$CY:$CY,$B$936,рўйхат!$B:$B,$C919)</f>
        <v/>
      </c>
      <c r="BC919" s="77">
        <f>IFERROR(AO919/E919,0)</f>
        <v/>
      </c>
      <c r="BD919" s="77">
        <f>IFERROR(AP919/F919,0)</f>
        <v/>
      </c>
      <c r="BE919" s="35">
        <f>SUMIFS(рўйхат!BL:BL,рўйхат!$CY:$CY,$B$936,рўйхат!$B:$B,$C919)</f>
        <v/>
      </c>
      <c r="BF919" s="36">
        <f>SUMIFS(рўйхат!BM:BM,рўйхат!$CY:$CY,$B$936,рўйхат!$B:$B,$C919)</f>
        <v/>
      </c>
      <c r="BG919" s="35">
        <f>SUMIFS(рўйхат!BN:BN,рўйхат!$CY:$CY,$B$936,рўйхат!$B:$B,$C919)</f>
        <v/>
      </c>
      <c r="BH919" s="36">
        <f>SUMIFS(рўйхат!BO:BO,рўйхат!$CY:$CY,$B$936,рўйхат!$B:$B,$C919)</f>
        <v/>
      </c>
      <c r="BI919" s="35">
        <f>SUMIFS(рўйхат!BP:BP,рўйхат!$CY:$CY,$B$936,рўйхат!$B:$B,$C919)</f>
        <v/>
      </c>
      <c r="BJ919" s="36">
        <f>SUMIFS(рўйхат!BQ:BQ,рўйхат!$CY:$CY,$B$936,рўйхат!$B:$B,$C919)</f>
        <v/>
      </c>
      <c r="BK919" s="35">
        <f>SUMIFS(рўйхат!BR:BR,рўйхат!$CY:$CY,$B$936,рўйхат!$B:$B,$C919)</f>
        <v/>
      </c>
      <c r="BL919" s="36">
        <f>SUMIFS(рўйхат!BS:BS,рўйхат!$CY:$CY,$B$936,рўйхат!$B:$B,$C919)</f>
        <v/>
      </c>
      <c r="BM919" s="35">
        <f>SUMIFS(рўйхат!BT:BT,рўйхат!$CY:$CY,$B$936,рўйхат!$B:$B,$C919)</f>
        <v/>
      </c>
      <c r="BN919" s="36">
        <f>SUMIFS(рўйхат!BU:BU,рўйхат!$CY:$CY,$B$936,рўйхат!$B:$B,$C919)</f>
        <v/>
      </c>
      <c r="BO919" s="35">
        <f>SUMIFS(рўйхат!BX:BX,рўйхат!$CY:$CY,$B$936,рўйхат!$B:$B,$C919)</f>
        <v/>
      </c>
      <c r="BP919" s="36">
        <f>SUMIFS(рўйхат!BY:BY,рўйхат!$CY:$CY,$B$936,рўйхат!$B:$B,$C919)</f>
        <v/>
      </c>
      <c r="BQ919" s="35">
        <f>SUMIFS(рўйхат!BZ:BZ,рўйхат!$CY:$CY,$B$936,рўйхат!$B:$B,$C919)</f>
        <v/>
      </c>
      <c r="BR919" s="36">
        <f>SUMIFS(рўйхат!CA:CA,рўйхат!$CY:$CY,$B$936,рўйхат!$B:$B,$C919)</f>
        <v/>
      </c>
      <c r="BS919" s="35">
        <f>SUMIFS(рўйхат!CB:CB,рўйхат!$CY:$CY,$B$936,рўйхат!$B:$B,$C919)</f>
        <v/>
      </c>
      <c r="BT919" s="36">
        <f>SUMIFS(рўйхат!CC:CC,рўйхат!$CY:$CY,$B$936,рўйхат!$B:$B,$C919)</f>
        <v/>
      </c>
      <c r="BU919" s="35">
        <f>SUMIFS(рўйхат!CD:CD,рўйхат!$CY:$CY,$B$936,рўйхат!$B:$B,$C919)</f>
        <v/>
      </c>
      <c r="BV919" s="36">
        <f>SUMIFS(рўйхат!CE:CE,рўйхат!$CY:$CY,$B$936,рўйхат!$B:$B,$C919)</f>
        <v/>
      </c>
      <c r="BW919" s="35">
        <f>SUMIFS(рўйхат!CH:CH,рўйхат!$CY:$CY,$B$936,рўйхат!$B:$B,$C919)</f>
        <v/>
      </c>
      <c r="BX919" s="36">
        <f>SUMIFS(рўйхат!CI:CI,рўйхат!$CY:$CY,$B$936,рўйхат!$B:$B,$C919)</f>
        <v/>
      </c>
      <c r="BY919" s="35">
        <f>SUMIFS(рўйхат!CJ:CJ,рўйхат!$CY:$CY,$B$936,рўйхат!$B:$B,$C919)</f>
        <v/>
      </c>
      <c r="BZ919" s="36">
        <f>SUMIFS(рўйхат!CK:CK,рўйхат!$CY:$CY,$B$936,рўйхат!$B:$B,$C919)</f>
        <v/>
      </c>
      <c r="CA919" s="35">
        <f>SUMIFS(рўйхат!CL:CL,рўйхат!$CY:$CY,$B$936,рўйхат!$B:$B,$C919)</f>
        <v/>
      </c>
      <c r="CB919" s="36">
        <f>SUMIFS(рўйхат!CM:CM,рўйхат!$CY:$CY,$B$936,рўйхат!$B:$B,$C919)</f>
        <v/>
      </c>
      <c r="CC919" s="35">
        <f>SUMIFS(рўйхат!CN:CN,рўйхат!$CY:$CY,$B$936,рўйхат!$B:$B,$C919)</f>
        <v/>
      </c>
      <c r="CD919" s="36">
        <f>SUMIFS(рўйхат!CO:CO,рўйхат!$CY:$CY,$B$936,рўйхат!$B:$B,$C919)</f>
        <v/>
      </c>
      <c r="CE919" s="77">
        <f>IFERROR(BE919/(Q919+BE919),0)</f>
        <v/>
      </c>
      <c r="CF919" s="78">
        <f>IFERROR(BF919/(R919+BF919),0)</f>
        <v/>
      </c>
      <c r="CG919" s="8">
        <f>COUNTIFS(B:B,B919)</f>
        <v/>
      </c>
    </row>
    <row r="920" hidden="1" outlineLevel="1" ht="17.1" customFormat="1" customHeight="1" s="8">
      <c r="A920" s="31" t="n"/>
      <c r="B920" s="50" t="n">
        <v>16</v>
      </c>
      <c r="C920" s="66" t="inlineStr">
        <is>
          <t>Марказий банк</t>
        </is>
      </c>
      <c r="D920" s="16" t="n"/>
      <c r="E920" s="35">
        <f>SUMIFS(рўйхат!F:F,рўйхат!$CY:$CY,$B$936,рўйхат!$B:$B,$C920)</f>
        <v/>
      </c>
      <c r="F920" s="36">
        <f>SUMIFS(рўйхат!G:G,рўйхат!$CY:$CY,$B$936,рўйхат!$B:$B,$C920)</f>
        <v/>
      </c>
      <c r="G920" s="35">
        <f>SUMIFS(рўйхат!H:H,рўйхат!$CY:$CY,$B$936,рўйхат!$B:$B,$C920)</f>
        <v/>
      </c>
      <c r="H920" s="36">
        <f>SUMIFS(рўйхат!I:I,рўйхат!$CY:$CY,$B$936,рўйхат!$B:$B,$C920)</f>
        <v/>
      </c>
      <c r="I920" s="35">
        <f>SUMIFS(рўйхат!J:J,рўйхат!$CY:$CY,$B$936,рўйхат!$B:$B,$C920)</f>
        <v/>
      </c>
      <c r="J920" s="36">
        <f>SUMIFS(рўйхат!K:K,рўйхат!$CY:$CY,$B$936,рўйхат!$B:$B,$C920)</f>
        <v/>
      </c>
      <c r="K920" s="35">
        <f>SUMIFS(рўйхат!L:L,рўйхат!$CY:$CY,$B$936,рўйхат!$B:$B,$C920)</f>
        <v/>
      </c>
      <c r="L920" s="36">
        <f>SUMIFS(рўйхат!M:M,рўйхат!$CY:$CY,$B$936,рўйхат!$B:$B,$C920)</f>
        <v/>
      </c>
      <c r="M920" s="35">
        <f>SUMIFS(рўйхат!N:N,рўйхат!$CY:$CY,$B$936,рўйхат!$B:$B,$C920)</f>
        <v/>
      </c>
      <c r="N920" s="36">
        <f>SUMIFS(рўйхат!O:O,рўйхат!$CY:$CY,$B$936,рўйхат!$B:$B,$C920)</f>
        <v/>
      </c>
      <c r="O920" s="34">
        <f>IFERROR(M920/E920,0)</f>
        <v/>
      </c>
      <c r="P920" s="34">
        <f>IFERROR(N920/F920,0)</f>
        <v/>
      </c>
      <c r="Q920" s="35">
        <f>SUMIFS(рўйхат!P:P,рўйхат!$CY:$CY,$B$936,рўйхат!$B:$B,$C920)</f>
        <v/>
      </c>
      <c r="R920" s="36">
        <f>SUMIFS(рўйхат!Q:Q,рўйхат!$CY:$CY,$B$936,рўйхат!$B:$B,$C920)</f>
        <v/>
      </c>
      <c r="S920" s="35">
        <f>SUMIFS(рўйхат!R:R,рўйхат!$CY:$CY,$B$936,рўйхат!$B:$B,$C920)</f>
        <v/>
      </c>
      <c r="T920" s="36">
        <f>SUMIFS(рўйхат!S:S,рўйхат!$CY:$CY,$B$936,рўйхат!$B:$B,$C920)</f>
        <v/>
      </c>
      <c r="U920" s="35">
        <f>SUMIFS(рўйхат!T:T,рўйхат!$CY:$CY,$B$936,рўйхат!$B:$B,$C920)</f>
        <v/>
      </c>
      <c r="V920" s="36">
        <f>SUMIFS(рўйхат!U:U,рўйхат!$CY:$CY,$B$936,рўйхат!$B:$B,$C920)</f>
        <v/>
      </c>
      <c r="W920" s="35">
        <f>SUMIFS(рўйхат!V:V,рўйхат!$CY:$CY,$B$936,рўйхат!$B:$B,$C920)</f>
        <v/>
      </c>
      <c r="X920" s="36">
        <f>SUMIFS(рўйхат!W:W,рўйхат!$CY:$CY,$B$936,рўйхат!$B:$B,$C920)</f>
        <v/>
      </c>
      <c r="Y920" s="35">
        <f>SUMIFS(рўйхат!X:X,рўйхат!$CY:$CY,$B$936,рўйхат!$B:$B,$C920)</f>
        <v/>
      </c>
      <c r="Z920" s="36">
        <f>SUMIFS(рўйхат!Y:Y,рўйхат!$CY:$CY,$B$936,рўйхат!$B:$B,$C920)</f>
        <v/>
      </c>
      <c r="AA920" s="35">
        <f>SUMIFS(рўйхат!Z:Z,рўйхат!$CY:$CY,$B$936,рўйхат!$B:$B,$C920)</f>
        <v/>
      </c>
      <c r="AB920" s="36">
        <f>SUMIFS(рўйхат!AA:AA,рўйхат!$CY:$CY,$B$936,рўйхат!$B:$B,$C920)</f>
        <v/>
      </c>
      <c r="AC920" s="35">
        <f>SUMIFS(рўйхат!AB:AB,рўйхат!$CY:$CY,$B$936,рўйхат!$B:$B,$C920)</f>
        <v/>
      </c>
      <c r="AD920" s="36">
        <f>SUMIFS(рўйхат!AC:AC,рўйхат!$CY:$CY,$B$936,рўйхат!$B:$B,$C920)</f>
        <v/>
      </c>
      <c r="AE920" s="35">
        <f>SUMIFS(рўйхат!AD:AD,рўйхат!$CY:$CY,$B$936,рўйхат!$B:$B,$C920)</f>
        <v/>
      </c>
      <c r="AF920" s="36">
        <f>SUMIFS(рўйхат!AE:AE,рўйхат!$CY:$CY,$B$936,рўйхат!$B:$B,$C920)</f>
        <v/>
      </c>
      <c r="AG920" s="35">
        <f>SUMIFS(рўйхат!AH:AH,рўйхат!$CY:$CY,$B$936,рўйхат!$B:$B,$C920)</f>
        <v/>
      </c>
      <c r="AH920" s="36">
        <f>SUMIFS(рўйхат!AI:AI,рўйхат!$CY:$CY,$B$936,рўйхат!$B:$B,$C920)</f>
        <v/>
      </c>
      <c r="AI920" s="35">
        <f>SUMIFS(рўйхат!AJ:AJ,рўйхат!$CY:$CY,$B$936,рўйхат!$B:$B,$C920)</f>
        <v/>
      </c>
      <c r="AJ920" s="36">
        <f>SUMIFS(рўйхат!AK:AK,рўйхат!$CY:$CY,$B$936,рўйхат!$B:$B,$C920)</f>
        <v/>
      </c>
      <c r="AK920" s="35">
        <f>SUMIFS(рўйхат!AL:AL,рўйхат!$CY:$CY,$B$936,рўйхат!$B:$B,$C920)</f>
        <v/>
      </c>
      <c r="AL920" s="36">
        <f>SUMIFS(рўйхат!AM:AM,рўйхат!$CY:$CY,$B$936,рўйхат!$B:$B,$C920)</f>
        <v/>
      </c>
      <c r="AM920" s="77">
        <f>IFERROR(Q920/E920,0)</f>
        <v/>
      </c>
      <c r="AN920" s="77">
        <f>IFERROR(R920/F920,0)</f>
        <v/>
      </c>
      <c r="AO920" s="35">
        <f>SUMIFS(рўйхат!AX:AX,рўйхат!$CY:$CY,$B$936,рўйхат!$B:$B,$C920)</f>
        <v/>
      </c>
      <c r="AP920" s="36">
        <f>SUMIFS(рўйхат!AY:AY,рўйхат!$CY:$CY,$B$936,рўйхат!$B:$B,$C920)</f>
        <v/>
      </c>
      <c r="AQ920" s="35">
        <f>SUMIFS(рўйхат!AZ:AZ,рўйхат!$CY:$CY,$B$936,рўйхат!$B:$B,$C920)</f>
        <v/>
      </c>
      <c r="AR920" s="36">
        <f>SUMIFS(рўйхат!BA:BA,рўйхат!$CY:$CY,$B$936,рўйхат!$B:$B,$C920)</f>
        <v/>
      </c>
      <c r="AS920" s="35">
        <f>SUMIFS(рўйхат!BB:BB,рўйхат!$CY:$CY,$B$936,рўйхат!$B:$B,$C920)</f>
        <v/>
      </c>
      <c r="AT920" s="36">
        <f>SUMIFS(рўйхат!BC:BC,рўйхат!$CY:$CY,$B$936,рўйхат!$B:$B,$C920)</f>
        <v/>
      </c>
      <c r="AU920" s="35">
        <f>SUMIFS(рўйхат!BD:BD,рўйхат!$CY:$CY,$B$936,рўйхат!$B:$B,$C920)</f>
        <v/>
      </c>
      <c r="AV920" s="36">
        <f>SUMIFS(рўйхат!BE:BE,рўйхат!$CY:$CY,$B$936,рўйхат!$B:$B,$C920)</f>
        <v/>
      </c>
      <c r="AW920" s="35">
        <f>SUMIFS(рўйхат!BF:BF,рўйхат!$CY:$CY,$B$936,рўйхат!$B:$B,$C920)</f>
        <v/>
      </c>
      <c r="AX920" s="36">
        <f>SUMIFS(рўйхат!BG:BG,рўйхат!$CY:$CY,$B$936,рўйхат!$B:$B,$C920)</f>
        <v/>
      </c>
      <c r="AY920" s="35">
        <f>SUMIFS(рўйхат!BH:BH,рўйхат!$CY:$CY,$B$936,рўйхат!$B:$B,$C920)</f>
        <v/>
      </c>
      <c r="AZ920" s="36">
        <f>SUMIFS(рўйхат!BI:BI,рўйхат!$CY:$CY,$B$936,рўйхат!$B:$B,$C920)</f>
        <v/>
      </c>
      <c r="BA920" s="35">
        <f>SUMIFS(рўйхат!BJ:BJ,рўйхат!$CY:$CY,$B$936,рўйхат!$B:$B,$C920)</f>
        <v/>
      </c>
      <c r="BB920" s="36">
        <f>SUMIFS(рўйхат!BK:BK,рўйхат!$CY:$CY,$B$936,рўйхат!$B:$B,$C920)</f>
        <v/>
      </c>
      <c r="BC920" s="77">
        <f>IFERROR(AO920/E920,0)</f>
        <v/>
      </c>
      <c r="BD920" s="77">
        <f>IFERROR(AP920/F920,0)</f>
        <v/>
      </c>
      <c r="BE920" s="35">
        <f>SUMIFS(рўйхат!BL:BL,рўйхат!$CY:$CY,$B$936,рўйхат!$B:$B,$C920)</f>
        <v/>
      </c>
      <c r="BF920" s="36">
        <f>SUMIFS(рўйхат!BM:BM,рўйхат!$CY:$CY,$B$936,рўйхат!$B:$B,$C920)</f>
        <v/>
      </c>
      <c r="BG920" s="35">
        <f>SUMIFS(рўйхат!BN:BN,рўйхат!$CY:$CY,$B$936,рўйхат!$B:$B,$C920)</f>
        <v/>
      </c>
      <c r="BH920" s="36">
        <f>SUMIFS(рўйхат!BO:BO,рўйхат!$CY:$CY,$B$936,рўйхат!$B:$B,$C920)</f>
        <v/>
      </c>
      <c r="BI920" s="35">
        <f>SUMIFS(рўйхат!BP:BP,рўйхат!$CY:$CY,$B$936,рўйхат!$B:$B,$C920)</f>
        <v/>
      </c>
      <c r="BJ920" s="36">
        <f>SUMIFS(рўйхат!BQ:BQ,рўйхат!$CY:$CY,$B$936,рўйхат!$B:$B,$C920)</f>
        <v/>
      </c>
      <c r="BK920" s="35">
        <f>SUMIFS(рўйхат!BR:BR,рўйхат!$CY:$CY,$B$936,рўйхат!$B:$B,$C920)</f>
        <v/>
      </c>
      <c r="BL920" s="36">
        <f>SUMIFS(рўйхат!BS:BS,рўйхат!$CY:$CY,$B$936,рўйхат!$B:$B,$C920)</f>
        <v/>
      </c>
      <c r="BM920" s="35">
        <f>SUMIFS(рўйхат!BT:BT,рўйхат!$CY:$CY,$B$936,рўйхат!$B:$B,$C920)</f>
        <v/>
      </c>
      <c r="BN920" s="36">
        <f>SUMIFS(рўйхат!BU:BU,рўйхат!$CY:$CY,$B$936,рўйхат!$B:$B,$C920)</f>
        <v/>
      </c>
      <c r="BO920" s="35">
        <f>SUMIFS(рўйхат!BX:BX,рўйхат!$CY:$CY,$B$936,рўйхат!$B:$B,$C920)</f>
        <v/>
      </c>
      <c r="BP920" s="36">
        <f>SUMIFS(рўйхат!BY:BY,рўйхат!$CY:$CY,$B$936,рўйхат!$B:$B,$C920)</f>
        <v/>
      </c>
      <c r="BQ920" s="35">
        <f>SUMIFS(рўйхат!BZ:BZ,рўйхат!$CY:$CY,$B$936,рўйхат!$B:$B,$C920)</f>
        <v/>
      </c>
      <c r="BR920" s="36">
        <f>SUMIFS(рўйхат!CA:CA,рўйхат!$CY:$CY,$B$936,рўйхат!$B:$B,$C920)</f>
        <v/>
      </c>
      <c r="BS920" s="35">
        <f>SUMIFS(рўйхат!CB:CB,рўйхат!$CY:$CY,$B$936,рўйхат!$B:$B,$C920)</f>
        <v/>
      </c>
      <c r="BT920" s="36">
        <f>SUMIFS(рўйхат!CC:CC,рўйхат!$CY:$CY,$B$936,рўйхат!$B:$B,$C920)</f>
        <v/>
      </c>
      <c r="BU920" s="35">
        <f>SUMIFS(рўйхат!CD:CD,рўйхат!$CY:$CY,$B$936,рўйхат!$B:$B,$C920)</f>
        <v/>
      </c>
      <c r="BV920" s="36">
        <f>SUMIFS(рўйхат!CE:CE,рўйхат!$CY:$CY,$B$936,рўйхат!$B:$B,$C920)</f>
        <v/>
      </c>
      <c r="BW920" s="35">
        <f>SUMIFS(рўйхат!CH:CH,рўйхат!$CY:$CY,$B$936,рўйхат!$B:$B,$C920)</f>
        <v/>
      </c>
      <c r="BX920" s="36">
        <f>SUMIFS(рўйхат!CI:CI,рўйхат!$CY:$CY,$B$936,рўйхат!$B:$B,$C920)</f>
        <v/>
      </c>
      <c r="BY920" s="35">
        <f>SUMIFS(рўйхат!CJ:CJ,рўйхат!$CY:$CY,$B$936,рўйхат!$B:$B,$C920)</f>
        <v/>
      </c>
      <c r="BZ920" s="36">
        <f>SUMIFS(рўйхат!CK:CK,рўйхат!$CY:$CY,$B$936,рўйхат!$B:$B,$C920)</f>
        <v/>
      </c>
      <c r="CA920" s="35">
        <f>SUMIFS(рўйхат!CL:CL,рўйхат!$CY:$CY,$B$936,рўйхат!$B:$B,$C920)</f>
        <v/>
      </c>
      <c r="CB920" s="36">
        <f>SUMIFS(рўйхат!CM:CM,рўйхат!$CY:$CY,$B$936,рўйхат!$B:$B,$C920)</f>
        <v/>
      </c>
      <c r="CC920" s="35">
        <f>SUMIFS(рўйхат!CN:CN,рўйхат!$CY:$CY,$B$936,рўйхат!$B:$B,$C920)</f>
        <v/>
      </c>
      <c r="CD920" s="36">
        <f>SUMIFS(рўйхат!CO:CO,рўйхат!$CY:$CY,$B$936,рўйхат!$B:$B,$C920)</f>
        <v/>
      </c>
      <c r="CE920" s="77">
        <f>IFERROR(BE920/(Q920+BE920),0)</f>
        <v/>
      </c>
      <c r="CF920" s="78">
        <f>IFERROR(BF920/(R920+BF920),0)</f>
        <v/>
      </c>
      <c r="CG920" s="8">
        <f>COUNTIFS(B:B,B920)</f>
        <v/>
      </c>
    </row>
    <row r="921" hidden="1" outlineLevel="1" ht="17.1" customFormat="1" customHeight="1" s="8">
      <c r="A921" s="31" t="n"/>
      <c r="B921" s="50" t="n">
        <v>17</v>
      </c>
      <c r="C921" s="66" t="inlineStr">
        <is>
          <t>Миллий антидопинг агентлиги</t>
        </is>
      </c>
      <c r="D921" s="16" t="n"/>
      <c r="E921" s="35">
        <f>SUMIFS(рўйхат!F:F,рўйхат!$CY:$CY,$B$936,рўйхат!$B:$B,$C921)</f>
        <v/>
      </c>
      <c r="F921" s="36">
        <f>SUMIFS(рўйхат!G:G,рўйхат!$CY:$CY,$B$936,рўйхат!$B:$B,$C921)</f>
        <v/>
      </c>
      <c r="G921" s="35">
        <f>SUMIFS(рўйхат!H:H,рўйхат!$CY:$CY,$B$936,рўйхат!$B:$B,$C921)</f>
        <v/>
      </c>
      <c r="H921" s="36">
        <f>SUMIFS(рўйхат!I:I,рўйхат!$CY:$CY,$B$936,рўйхат!$B:$B,$C921)</f>
        <v/>
      </c>
      <c r="I921" s="35">
        <f>SUMIFS(рўйхат!J:J,рўйхат!$CY:$CY,$B$936,рўйхат!$B:$B,$C921)</f>
        <v/>
      </c>
      <c r="J921" s="36">
        <f>SUMIFS(рўйхат!K:K,рўйхат!$CY:$CY,$B$936,рўйхат!$B:$B,$C921)</f>
        <v/>
      </c>
      <c r="K921" s="35">
        <f>SUMIFS(рўйхат!L:L,рўйхат!$CY:$CY,$B$936,рўйхат!$B:$B,$C921)</f>
        <v/>
      </c>
      <c r="L921" s="36">
        <f>SUMIFS(рўйхат!M:M,рўйхат!$CY:$CY,$B$936,рўйхат!$B:$B,$C921)</f>
        <v/>
      </c>
      <c r="M921" s="35">
        <f>SUMIFS(рўйхат!N:N,рўйхат!$CY:$CY,$B$936,рўйхат!$B:$B,$C921)</f>
        <v/>
      </c>
      <c r="N921" s="36">
        <f>SUMIFS(рўйхат!O:O,рўйхат!$CY:$CY,$B$936,рўйхат!$B:$B,$C921)</f>
        <v/>
      </c>
      <c r="O921" s="34">
        <f>IFERROR(M921/E921,0)</f>
        <v/>
      </c>
      <c r="P921" s="34">
        <f>IFERROR(N921/F921,0)</f>
        <v/>
      </c>
      <c r="Q921" s="35">
        <f>SUMIFS(рўйхат!P:P,рўйхат!$CY:$CY,$B$936,рўйхат!$B:$B,$C921)</f>
        <v/>
      </c>
      <c r="R921" s="36">
        <f>SUMIFS(рўйхат!Q:Q,рўйхат!$CY:$CY,$B$936,рўйхат!$B:$B,$C921)</f>
        <v/>
      </c>
      <c r="S921" s="35">
        <f>SUMIFS(рўйхат!R:R,рўйхат!$CY:$CY,$B$936,рўйхат!$B:$B,$C921)</f>
        <v/>
      </c>
      <c r="T921" s="36">
        <f>SUMIFS(рўйхат!S:S,рўйхат!$CY:$CY,$B$936,рўйхат!$B:$B,$C921)</f>
        <v/>
      </c>
      <c r="U921" s="35">
        <f>SUMIFS(рўйхат!T:T,рўйхат!$CY:$CY,$B$936,рўйхат!$B:$B,$C921)</f>
        <v/>
      </c>
      <c r="V921" s="36">
        <f>SUMIFS(рўйхат!U:U,рўйхат!$CY:$CY,$B$936,рўйхат!$B:$B,$C921)</f>
        <v/>
      </c>
      <c r="W921" s="35">
        <f>SUMIFS(рўйхат!V:V,рўйхат!$CY:$CY,$B$936,рўйхат!$B:$B,$C921)</f>
        <v/>
      </c>
      <c r="X921" s="36">
        <f>SUMIFS(рўйхат!W:W,рўйхат!$CY:$CY,$B$936,рўйхат!$B:$B,$C921)</f>
        <v/>
      </c>
      <c r="Y921" s="35">
        <f>SUMIFS(рўйхат!X:X,рўйхат!$CY:$CY,$B$936,рўйхат!$B:$B,$C921)</f>
        <v/>
      </c>
      <c r="Z921" s="36">
        <f>SUMIFS(рўйхат!Y:Y,рўйхат!$CY:$CY,$B$936,рўйхат!$B:$B,$C921)</f>
        <v/>
      </c>
      <c r="AA921" s="35">
        <f>SUMIFS(рўйхат!Z:Z,рўйхат!$CY:$CY,$B$936,рўйхат!$B:$B,$C921)</f>
        <v/>
      </c>
      <c r="AB921" s="36">
        <f>SUMIFS(рўйхат!AA:AA,рўйхат!$CY:$CY,$B$936,рўйхат!$B:$B,$C921)</f>
        <v/>
      </c>
      <c r="AC921" s="35">
        <f>SUMIFS(рўйхат!AB:AB,рўйхат!$CY:$CY,$B$936,рўйхат!$B:$B,$C921)</f>
        <v/>
      </c>
      <c r="AD921" s="36">
        <f>SUMIFS(рўйхат!AC:AC,рўйхат!$CY:$CY,$B$936,рўйхат!$B:$B,$C921)</f>
        <v/>
      </c>
      <c r="AE921" s="35">
        <f>SUMIFS(рўйхат!AD:AD,рўйхат!$CY:$CY,$B$936,рўйхат!$B:$B,$C921)</f>
        <v/>
      </c>
      <c r="AF921" s="36">
        <f>SUMIFS(рўйхат!AE:AE,рўйхат!$CY:$CY,$B$936,рўйхат!$B:$B,$C921)</f>
        <v/>
      </c>
      <c r="AG921" s="35">
        <f>SUMIFS(рўйхат!AH:AH,рўйхат!$CY:$CY,$B$936,рўйхат!$B:$B,$C921)</f>
        <v/>
      </c>
      <c r="AH921" s="36">
        <f>SUMIFS(рўйхат!AI:AI,рўйхат!$CY:$CY,$B$936,рўйхат!$B:$B,$C921)</f>
        <v/>
      </c>
      <c r="AI921" s="35">
        <f>SUMIFS(рўйхат!AJ:AJ,рўйхат!$CY:$CY,$B$936,рўйхат!$B:$B,$C921)</f>
        <v/>
      </c>
      <c r="AJ921" s="36">
        <f>SUMIFS(рўйхат!AK:AK,рўйхат!$CY:$CY,$B$936,рўйхат!$B:$B,$C921)</f>
        <v/>
      </c>
      <c r="AK921" s="35">
        <f>SUMIFS(рўйхат!AL:AL,рўйхат!$CY:$CY,$B$936,рўйхат!$B:$B,$C921)</f>
        <v/>
      </c>
      <c r="AL921" s="36">
        <f>SUMIFS(рўйхат!AM:AM,рўйхат!$CY:$CY,$B$936,рўйхат!$B:$B,$C921)</f>
        <v/>
      </c>
      <c r="AM921" s="77">
        <f>IFERROR(Q921/E921,0)</f>
        <v/>
      </c>
      <c r="AN921" s="77">
        <f>IFERROR(R921/F921,0)</f>
        <v/>
      </c>
      <c r="AO921" s="35">
        <f>SUMIFS(рўйхат!AX:AX,рўйхат!$CY:$CY,$B$936,рўйхат!$B:$B,$C921)</f>
        <v/>
      </c>
      <c r="AP921" s="36">
        <f>SUMIFS(рўйхат!AY:AY,рўйхат!$CY:$CY,$B$936,рўйхат!$B:$B,$C921)</f>
        <v/>
      </c>
      <c r="AQ921" s="35">
        <f>SUMIFS(рўйхат!AZ:AZ,рўйхат!$CY:$CY,$B$936,рўйхат!$B:$B,$C921)</f>
        <v/>
      </c>
      <c r="AR921" s="36">
        <f>SUMIFS(рўйхат!BA:BA,рўйхат!$CY:$CY,$B$936,рўйхат!$B:$B,$C921)</f>
        <v/>
      </c>
      <c r="AS921" s="35">
        <f>SUMIFS(рўйхат!BB:BB,рўйхат!$CY:$CY,$B$936,рўйхат!$B:$B,$C921)</f>
        <v/>
      </c>
      <c r="AT921" s="36">
        <f>SUMIFS(рўйхат!BC:BC,рўйхат!$CY:$CY,$B$936,рўйхат!$B:$B,$C921)</f>
        <v/>
      </c>
      <c r="AU921" s="35">
        <f>SUMIFS(рўйхат!BD:BD,рўйхат!$CY:$CY,$B$936,рўйхат!$B:$B,$C921)</f>
        <v/>
      </c>
      <c r="AV921" s="36">
        <f>SUMIFS(рўйхат!BE:BE,рўйхат!$CY:$CY,$B$936,рўйхат!$B:$B,$C921)</f>
        <v/>
      </c>
      <c r="AW921" s="35">
        <f>SUMIFS(рўйхат!BF:BF,рўйхат!$CY:$CY,$B$936,рўйхат!$B:$B,$C921)</f>
        <v/>
      </c>
      <c r="AX921" s="36">
        <f>SUMIFS(рўйхат!BG:BG,рўйхат!$CY:$CY,$B$936,рўйхат!$B:$B,$C921)</f>
        <v/>
      </c>
      <c r="AY921" s="35">
        <f>SUMIFS(рўйхат!BH:BH,рўйхат!$CY:$CY,$B$936,рўйхат!$B:$B,$C921)</f>
        <v/>
      </c>
      <c r="AZ921" s="36">
        <f>SUMIFS(рўйхат!BI:BI,рўйхат!$CY:$CY,$B$936,рўйхат!$B:$B,$C921)</f>
        <v/>
      </c>
      <c r="BA921" s="35">
        <f>SUMIFS(рўйхат!BJ:BJ,рўйхат!$CY:$CY,$B$936,рўйхат!$B:$B,$C921)</f>
        <v/>
      </c>
      <c r="BB921" s="36">
        <f>SUMIFS(рўйхат!BK:BK,рўйхат!$CY:$CY,$B$936,рўйхат!$B:$B,$C921)</f>
        <v/>
      </c>
      <c r="BC921" s="77">
        <f>IFERROR(AO921/E921,0)</f>
        <v/>
      </c>
      <c r="BD921" s="77">
        <f>IFERROR(AP921/F921,0)</f>
        <v/>
      </c>
      <c r="BE921" s="35">
        <f>SUMIFS(рўйхат!BL:BL,рўйхат!$CY:$CY,$B$936,рўйхат!$B:$B,$C921)</f>
        <v/>
      </c>
      <c r="BF921" s="36">
        <f>SUMIFS(рўйхат!BM:BM,рўйхат!$CY:$CY,$B$936,рўйхат!$B:$B,$C921)</f>
        <v/>
      </c>
      <c r="BG921" s="35">
        <f>SUMIFS(рўйхат!BN:BN,рўйхат!$CY:$CY,$B$936,рўйхат!$B:$B,$C921)</f>
        <v/>
      </c>
      <c r="BH921" s="36">
        <f>SUMIFS(рўйхат!BO:BO,рўйхат!$CY:$CY,$B$936,рўйхат!$B:$B,$C921)</f>
        <v/>
      </c>
      <c r="BI921" s="35">
        <f>SUMIFS(рўйхат!BP:BP,рўйхат!$CY:$CY,$B$936,рўйхат!$B:$B,$C921)</f>
        <v/>
      </c>
      <c r="BJ921" s="36">
        <f>SUMIFS(рўйхат!BQ:BQ,рўйхат!$CY:$CY,$B$936,рўйхат!$B:$B,$C921)</f>
        <v/>
      </c>
      <c r="BK921" s="35">
        <f>SUMIFS(рўйхат!BR:BR,рўйхат!$CY:$CY,$B$936,рўйхат!$B:$B,$C921)</f>
        <v/>
      </c>
      <c r="BL921" s="36">
        <f>SUMIFS(рўйхат!BS:BS,рўйхат!$CY:$CY,$B$936,рўйхат!$B:$B,$C921)</f>
        <v/>
      </c>
      <c r="BM921" s="35">
        <f>SUMIFS(рўйхат!BT:BT,рўйхат!$CY:$CY,$B$936,рўйхат!$B:$B,$C921)</f>
        <v/>
      </c>
      <c r="BN921" s="36">
        <f>SUMIFS(рўйхат!BU:BU,рўйхат!$CY:$CY,$B$936,рўйхат!$B:$B,$C921)</f>
        <v/>
      </c>
      <c r="BO921" s="35">
        <f>SUMIFS(рўйхат!BX:BX,рўйхат!$CY:$CY,$B$936,рўйхат!$B:$B,$C921)</f>
        <v/>
      </c>
      <c r="BP921" s="36">
        <f>SUMIFS(рўйхат!BY:BY,рўйхат!$CY:$CY,$B$936,рўйхат!$B:$B,$C921)</f>
        <v/>
      </c>
      <c r="BQ921" s="35">
        <f>SUMIFS(рўйхат!BZ:BZ,рўйхат!$CY:$CY,$B$936,рўйхат!$B:$B,$C921)</f>
        <v/>
      </c>
      <c r="BR921" s="36">
        <f>SUMIFS(рўйхат!CA:CA,рўйхат!$CY:$CY,$B$936,рўйхат!$B:$B,$C921)</f>
        <v/>
      </c>
      <c r="BS921" s="35">
        <f>SUMIFS(рўйхат!CB:CB,рўйхат!$CY:$CY,$B$936,рўйхат!$B:$B,$C921)</f>
        <v/>
      </c>
      <c r="BT921" s="36">
        <f>SUMIFS(рўйхат!CC:CC,рўйхат!$CY:$CY,$B$936,рўйхат!$B:$B,$C921)</f>
        <v/>
      </c>
      <c r="BU921" s="35">
        <f>SUMIFS(рўйхат!CD:CD,рўйхат!$CY:$CY,$B$936,рўйхат!$B:$B,$C921)</f>
        <v/>
      </c>
      <c r="BV921" s="36">
        <f>SUMIFS(рўйхат!CE:CE,рўйхат!$CY:$CY,$B$936,рўйхат!$B:$B,$C921)</f>
        <v/>
      </c>
      <c r="BW921" s="35">
        <f>SUMIFS(рўйхат!CH:CH,рўйхат!$CY:$CY,$B$936,рўйхат!$B:$B,$C921)</f>
        <v/>
      </c>
      <c r="BX921" s="36">
        <f>SUMIFS(рўйхат!CI:CI,рўйхат!$CY:$CY,$B$936,рўйхат!$B:$B,$C921)</f>
        <v/>
      </c>
      <c r="BY921" s="35">
        <f>SUMIFS(рўйхат!CJ:CJ,рўйхат!$CY:$CY,$B$936,рўйхат!$B:$B,$C921)</f>
        <v/>
      </c>
      <c r="BZ921" s="36">
        <f>SUMIFS(рўйхат!CK:CK,рўйхат!$CY:$CY,$B$936,рўйхат!$B:$B,$C921)</f>
        <v/>
      </c>
      <c r="CA921" s="35">
        <f>SUMIFS(рўйхат!CL:CL,рўйхат!$CY:$CY,$B$936,рўйхат!$B:$B,$C921)</f>
        <v/>
      </c>
      <c r="CB921" s="36">
        <f>SUMIFS(рўйхат!CM:CM,рўйхат!$CY:$CY,$B$936,рўйхат!$B:$B,$C921)</f>
        <v/>
      </c>
      <c r="CC921" s="35">
        <f>SUMIFS(рўйхат!CN:CN,рўйхат!$CY:$CY,$B$936,рўйхат!$B:$B,$C921)</f>
        <v/>
      </c>
      <c r="CD921" s="36">
        <f>SUMIFS(рўйхат!CO:CO,рўйхат!$CY:$CY,$B$936,рўйхат!$B:$B,$C921)</f>
        <v/>
      </c>
      <c r="CE921" s="77">
        <f>IFERROR(BE921/(Q921+BE921),0)</f>
        <v/>
      </c>
      <c r="CF921" s="78">
        <f>IFERROR(BF921/(R921+BF921),0)</f>
        <v/>
      </c>
      <c r="CG921" s="8">
        <f>COUNTIFS(B:B,B921)</f>
        <v/>
      </c>
    </row>
    <row r="922" hidden="1" outlineLevel="1" ht="17.1" customFormat="1" customHeight="1" s="8">
      <c r="A922" s="31" t="n"/>
      <c r="B922" s="50" t="n">
        <v>18</v>
      </c>
      <c r="C922" s="66" t="inlineStr">
        <is>
          <t>Олий таълим, фан ва инновациялар вазирлиги</t>
        </is>
      </c>
      <c r="D922" s="16" t="n"/>
      <c r="E922" s="35">
        <f>SUMIFS(рўйхат!F:F,рўйхат!$CY:$CY,$B$936,рўйхат!$B:$B,$C922)</f>
        <v/>
      </c>
      <c r="F922" s="36">
        <f>SUMIFS(рўйхат!G:G,рўйхат!$CY:$CY,$B$936,рўйхат!$B:$B,$C922)</f>
        <v/>
      </c>
      <c r="G922" s="35">
        <f>SUMIFS(рўйхат!H:H,рўйхат!$CY:$CY,$B$936,рўйхат!$B:$B,$C922)</f>
        <v/>
      </c>
      <c r="H922" s="36">
        <f>SUMIFS(рўйхат!I:I,рўйхат!$CY:$CY,$B$936,рўйхат!$B:$B,$C922)</f>
        <v/>
      </c>
      <c r="I922" s="35">
        <f>SUMIFS(рўйхат!J:J,рўйхат!$CY:$CY,$B$936,рўйхат!$B:$B,$C922)</f>
        <v/>
      </c>
      <c r="J922" s="36">
        <f>SUMIFS(рўйхат!K:K,рўйхат!$CY:$CY,$B$936,рўйхат!$B:$B,$C922)</f>
        <v/>
      </c>
      <c r="K922" s="35">
        <f>SUMIFS(рўйхат!L:L,рўйхат!$CY:$CY,$B$936,рўйхат!$B:$B,$C922)</f>
        <v/>
      </c>
      <c r="L922" s="36">
        <f>SUMIFS(рўйхат!M:M,рўйхат!$CY:$CY,$B$936,рўйхат!$B:$B,$C922)</f>
        <v/>
      </c>
      <c r="M922" s="35">
        <f>SUMIFS(рўйхат!N:N,рўйхат!$CY:$CY,$B$936,рўйхат!$B:$B,$C922)</f>
        <v/>
      </c>
      <c r="N922" s="36">
        <f>SUMIFS(рўйхат!O:O,рўйхат!$CY:$CY,$B$936,рўйхат!$B:$B,$C922)</f>
        <v/>
      </c>
      <c r="O922" s="34">
        <f>IFERROR(M922/E922,0)</f>
        <v/>
      </c>
      <c r="P922" s="34">
        <f>IFERROR(N922/F922,0)</f>
        <v/>
      </c>
      <c r="Q922" s="35">
        <f>SUMIFS(рўйхат!P:P,рўйхат!$CY:$CY,$B$936,рўйхат!$B:$B,$C922)</f>
        <v/>
      </c>
      <c r="R922" s="36">
        <f>SUMIFS(рўйхат!Q:Q,рўйхат!$CY:$CY,$B$936,рўйхат!$B:$B,$C922)</f>
        <v/>
      </c>
      <c r="S922" s="35">
        <f>SUMIFS(рўйхат!R:R,рўйхат!$CY:$CY,$B$936,рўйхат!$B:$B,$C922)</f>
        <v/>
      </c>
      <c r="T922" s="36">
        <f>SUMIFS(рўйхат!S:S,рўйхат!$CY:$CY,$B$936,рўйхат!$B:$B,$C922)</f>
        <v/>
      </c>
      <c r="U922" s="35">
        <f>SUMIFS(рўйхат!T:T,рўйхат!$CY:$CY,$B$936,рўйхат!$B:$B,$C922)</f>
        <v/>
      </c>
      <c r="V922" s="36">
        <f>SUMIFS(рўйхат!U:U,рўйхат!$CY:$CY,$B$936,рўйхат!$B:$B,$C922)</f>
        <v/>
      </c>
      <c r="W922" s="35">
        <f>SUMIFS(рўйхат!V:V,рўйхат!$CY:$CY,$B$936,рўйхат!$B:$B,$C922)</f>
        <v/>
      </c>
      <c r="X922" s="36">
        <f>SUMIFS(рўйхат!W:W,рўйхат!$CY:$CY,$B$936,рўйхат!$B:$B,$C922)</f>
        <v/>
      </c>
      <c r="Y922" s="35">
        <f>SUMIFS(рўйхат!X:X,рўйхат!$CY:$CY,$B$936,рўйхат!$B:$B,$C922)</f>
        <v/>
      </c>
      <c r="Z922" s="36">
        <f>SUMIFS(рўйхат!Y:Y,рўйхат!$CY:$CY,$B$936,рўйхат!$B:$B,$C922)</f>
        <v/>
      </c>
      <c r="AA922" s="35">
        <f>SUMIFS(рўйхат!Z:Z,рўйхат!$CY:$CY,$B$936,рўйхат!$B:$B,$C922)</f>
        <v/>
      </c>
      <c r="AB922" s="36">
        <f>SUMIFS(рўйхат!AA:AA,рўйхат!$CY:$CY,$B$936,рўйхат!$B:$B,$C922)</f>
        <v/>
      </c>
      <c r="AC922" s="35">
        <f>SUMIFS(рўйхат!AB:AB,рўйхат!$CY:$CY,$B$936,рўйхат!$B:$B,$C922)</f>
        <v/>
      </c>
      <c r="AD922" s="36">
        <f>SUMIFS(рўйхат!AC:AC,рўйхат!$CY:$CY,$B$936,рўйхат!$B:$B,$C922)</f>
        <v/>
      </c>
      <c r="AE922" s="35">
        <f>SUMIFS(рўйхат!AD:AD,рўйхат!$CY:$CY,$B$936,рўйхат!$B:$B,$C922)</f>
        <v/>
      </c>
      <c r="AF922" s="36">
        <f>SUMIFS(рўйхат!AE:AE,рўйхат!$CY:$CY,$B$936,рўйхат!$B:$B,$C922)</f>
        <v/>
      </c>
      <c r="AG922" s="35">
        <f>SUMIFS(рўйхат!AH:AH,рўйхат!$CY:$CY,$B$936,рўйхат!$B:$B,$C922)</f>
        <v/>
      </c>
      <c r="AH922" s="36">
        <f>SUMIFS(рўйхат!AI:AI,рўйхат!$CY:$CY,$B$936,рўйхат!$B:$B,$C922)</f>
        <v/>
      </c>
      <c r="AI922" s="35">
        <f>SUMIFS(рўйхат!AJ:AJ,рўйхат!$CY:$CY,$B$936,рўйхат!$B:$B,$C922)</f>
        <v/>
      </c>
      <c r="AJ922" s="36">
        <f>SUMIFS(рўйхат!AK:AK,рўйхат!$CY:$CY,$B$936,рўйхат!$B:$B,$C922)</f>
        <v/>
      </c>
      <c r="AK922" s="35">
        <f>SUMIFS(рўйхат!AL:AL,рўйхат!$CY:$CY,$B$936,рўйхат!$B:$B,$C922)</f>
        <v/>
      </c>
      <c r="AL922" s="36">
        <f>SUMIFS(рўйхат!AM:AM,рўйхат!$CY:$CY,$B$936,рўйхат!$B:$B,$C922)</f>
        <v/>
      </c>
      <c r="AM922" s="77">
        <f>IFERROR(Q922/E922,0)</f>
        <v/>
      </c>
      <c r="AN922" s="77">
        <f>IFERROR(R922/F922,0)</f>
        <v/>
      </c>
      <c r="AO922" s="35">
        <f>SUMIFS(рўйхат!AX:AX,рўйхат!$CY:$CY,$B$936,рўйхат!$B:$B,$C922)</f>
        <v/>
      </c>
      <c r="AP922" s="36">
        <f>SUMIFS(рўйхат!AY:AY,рўйхат!$CY:$CY,$B$936,рўйхат!$B:$B,$C922)</f>
        <v/>
      </c>
      <c r="AQ922" s="35">
        <f>SUMIFS(рўйхат!AZ:AZ,рўйхат!$CY:$CY,$B$936,рўйхат!$B:$B,$C922)</f>
        <v/>
      </c>
      <c r="AR922" s="36">
        <f>SUMIFS(рўйхат!BA:BA,рўйхат!$CY:$CY,$B$936,рўйхат!$B:$B,$C922)</f>
        <v/>
      </c>
      <c r="AS922" s="35">
        <f>SUMIFS(рўйхат!BB:BB,рўйхат!$CY:$CY,$B$936,рўйхат!$B:$B,$C922)</f>
        <v/>
      </c>
      <c r="AT922" s="36">
        <f>SUMIFS(рўйхат!BC:BC,рўйхат!$CY:$CY,$B$936,рўйхат!$B:$B,$C922)</f>
        <v/>
      </c>
      <c r="AU922" s="35">
        <f>SUMIFS(рўйхат!BD:BD,рўйхат!$CY:$CY,$B$936,рўйхат!$B:$B,$C922)</f>
        <v/>
      </c>
      <c r="AV922" s="36">
        <f>SUMIFS(рўйхат!BE:BE,рўйхат!$CY:$CY,$B$936,рўйхат!$B:$B,$C922)</f>
        <v/>
      </c>
      <c r="AW922" s="35">
        <f>SUMIFS(рўйхат!BF:BF,рўйхат!$CY:$CY,$B$936,рўйхат!$B:$B,$C922)</f>
        <v/>
      </c>
      <c r="AX922" s="36">
        <f>SUMIFS(рўйхат!BG:BG,рўйхат!$CY:$CY,$B$936,рўйхат!$B:$B,$C922)</f>
        <v/>
      </c>
      <c r="AY922" s="35">
        <f>SUMIFS(рўйхат!BH:BH,рўйхат!$CY:$CY,$B$936,рўйхат!$B:$B,$C922)</f>
        <v/>
      </c>
      <c r="AZ922" s="36">
        <f>SUMIFS(рўйхат!BI:BI,рўйхат!$CY:$CY,$B$936,рўйхат!$B:$B,$C922)</f>
        <v/>
      </c>
      <c r="BA922" s="35">
        <f>SUMIFS(рўйхат!BJ:BJ,рўйхат!$CY:$CY,$B$936,рўйхат!$B:$B,$C922)</f>
        <v/>
      </c>
      <c r="BB922" s="36">
        <f>SUMIFS(рўйхат!BK:BK,рўйхат!$CY:$CY,$B$936,рўйхат!$B:$B,$C922)</f>
        <v/>
      </c>
      <c r="BC922" s="77">
        <f>IFERROR(AO922/E922,0)</f>
        <v/>
      </c>
      <c r="BD922" s="77">
        <f>IFERROR(AP922/F922,0)</f>
        <v/>
      </c>
      <c r="BE922" s="35">
        <f>SUMIFS(рўйхат!BL:BL,рўйхат!$CY:$CY,$B$936,рўйхат!$B:$B,$C922)</f>
        <v/>
      </c>
      <c r="BF922" s="36">
        <f>SUMIFS(рўйхат!BM:BM,рўйхат!$CY:$CY,$B$936,рўйхат!$B:$B,$C922)</f>
        <v/>
      </c>
      <c r="BG922" s="35">
        <f>SUMIFS(рўйхат!BN:BN,рўйхат!$CY:$CY,$B$936,рўйхат!$B:$B,$C922)</f>
        <v/>
      </c>
      <c r="BH922" s="36">
        <f>SUMIFS(рўйхат!BO:BO,рўйхат!$CY:$CY,$B$936,рўйхат!$B:$B,$C922)</f>
        <v/>
      </c>
      <c r="BI922" s="35">
        <f>SUMIFS(рўйхат!BP:BP,рўйхат!$CY:$CY,$B$936,рўйхат!$B:$B,$C922)</f>
        <v/>
      </c>
      <c r="BJ922" s="36">
        <f>SUMIFS(рўйхат!BQ:BQ,рўйхат!$CY:$CY,$B$936,рўйхат!$B:$B,$C922)</f>
        <v/>
      </c>
      <c r="BK922" s="35">
        <f>SUMIFS(рўйхат!BR:BR,рўйхат!$CY:$CY,$B$936,рўйхат!$B:$B,$C922)</f>
        <v/>
      </c>
      <c r="BL922" s="36">
        <f>SUMIFS(рўйхат!BS:BS,рўйхат!$CY:$CY,$B$936,рўйхат!$B:$B,$C922)</f>
        <v/>
      </c>
      <c r="BM922" s="35">
        <f>SUMIFS(рўйхат!BT:BT,рўйхат!$CY:$CY,$B$936,рўйхат!$B:$B,$C922)</f>
        <v/>
      </c>
      <c r="BN922" s="36">
        <f>SUMIFS(рўйхат!BU:BU,рўйхат!$CY:$CY,$B$936,рўйхат!$B:$B,$C922)</f>
        <v/>
      </c>
      <c r="BO922" s="35">
        <f>SUMIFS(рўйхат!BX:BX,рўйхат!$CY:$CY,$B$936,рўйхат!$B:$B,$C922)</f>
        <v/>
      </c>
      <c r="BP922" s="36">
        <f>SUMIFS(рўйхат!BY:BY,рўйхат!$CY:$CY,$B$936,рўйхат!$B:$B,$C922)</f>
        <v/>
      </c>
      <c r="BQ922" s="35">
        <f>SUMIFS(рўйхат!BZ:BZ,рўйхат!$CY:$CY,$B$936,рўйхат!$B:$B,$C922)</f>
        <v/>
      </c>
      <c r="BR922" s="36">
        <f>SUMIFS(рўйхат!CA:CA,рўйхат!$CY:$CY,$B$936,рўйхат!$B:$B,$C922)</f>
        <v/>
      </c>
      <c r="BS922" s="35">
        <f>SUMIFS(рўйхат!CB:CB,рўйхат!$CY:$CY,$B$936,рўйхат!$B:$B,$C922)</f>
        <v/>
      </c>
      <c r="BT922" s="36">
        <f>SUMIFS(рўйхат!CC:CC,рўйхат!$CY:$CY,$B$936,рўйхат!$B:$B,$C922)</f>
        <v/>
      </c>
      <c r="BU922" s="35">
        <f>SUMIFS(рўйхат!CD:CD,рўйхат!$CY:$CY,$B$936,рўйхат!$B:$B,$C922)</f>
        <v/>
      </c>
      <c r="BV922" s="36">
        <f>SUMIFS(рўйхат!CE:CE,рўйхат!$CY:$CY,$B$936,рўйхат!$B:$B,$C922)</f>
        <v/>
      </c>
      <c r="BW922" s="35">
        <f>SUMIFS(рўйхат!CH:CH,рўйхат!$CY:$CY,$B$936,рўйхат!$B:$B,$C922)</f>
        <v/>
      </c>
      <c r="BX922" s="36">
        <f>SUMIFS(рўйхат!CI:CI,рўйхат!$CY:$CY,$B$936,рўйхат!$B:$B,$C922)</f>
        <v/>
      </c>
      <c r="BY922" s="35">
        <f>SUMIFS(рўйхат!CJ:CJ,рўйхат!$CY:$CY,$B$936,рўйхат!$B:$B,$C922)</f>
        <v/>
      </c>
      <c r="BZ922" s="36">
        <f>SUMIFS(рўйхат!CK:CK,рўйхат!$CY:$CY,$B$936,рўйхат!$B:$B,$C922)</f>
        <v/>
      </c>
      <c r="CA922" s="35">
        <f>SUMIFS(рўйхат!CL:CL,рўйхат!$CY:$CY,$B$936,рўйхат!$B:$B,$C922)</f>
        <v/>
      </c>
      <c r="CB922" s="36">
        <f>SUMIFS(рўйхат!CM:CM,рўйхат!$CY:$CY,$B$936,рўйхат!$B:$B,$C922)</f>
        <v/>
      </c>
      <c r="CC922" s="35">
        <f>SUMIFS(рўйхат!CN:CN,рўйхат!$CY:$CY,$B$936,рўйхат!$B:$B,$C922)</f>
        <v/>
      </c>
      <c r="CD922" s="36">
        <f>SUMIFS(рўйхат!CO:CO,рўйхат!$CY:$CY,$B$936,рўйхат!$B:$B,$C922)</f>
        <v/>
      </c>
      <c r="CE922" s="77">
        <f>IFERROR(BE922/(Q922+BE922),0)</f>
        <v/>
      </c>
      <c r="CF922" s="78">
        <f>IFERROR(BF922/(R922+BF922),0)</f>
        <v/>
      </c>
      <c r="CG922" s="8">
        <f>COUNTIFS(B:B,B922)</f>
        <v/>
      </c>
    </row>
    <row r="923" hidden="1" outlineLevel="1" ht="33.95" customFormat="1" customHeight="1" s="8">
      <c r="A923" s="31" t="n"/>
      <c r="B923" s="50" t="n">
        <v>19</v>
      </c>
      <c r="C923" s="66" t="inlineStr">
        <is>
          <t>Президент ҳузуридаги Ижтимоий ҳимоя миллий агентлиги</t>
        </is>
      </c>
      <c r="D923" s="16" t="n"/>
      <c r="E923" s="35">
        <f>SUMIFS(рўйхат!F:F,рўйхат!$CY:$CY,$B$936,рўйхат!$B:$B,$C923)</f>
        <v/>
      </c>
      <c r="F923" s="36">
        <f>SUMIFS(рўйхат!G:G,рўйхат!$CY:$CY,$B$936,рўйхат!$B:$B,$C923)</f>
        <v/>
      </c>
      <c r="G923" s="35">
        <f>SUMIFS(рўйхат!H:H,рўйхат!$CY:$CY,$B$936,рўйхат!$B:$B,$C923)</f>
        <v/>
      </c>
      <c r="H923" s="36">
        <f>SUMIFS(рўйхат!I:I,рўйхат!$CY:$CY,$B$936,рўйхат!$B:$B,$C923)</f>
        <v/>
      </c>
      <c r="I923" s="35">
        <f>SUMIFS(рўйхат!J:J,рўйхат!$CY:$CY,$B$936,рўйхат!$B:$B,$C923)</f>
        <v/>
      </c>
      <c r="J923" s="36">
        <f>SUMIFS(рўйхат!K:K,рўйхат!$CY:$CY,$B$936,рўйхат!$B:$B,$C923)</f>
        <v/>
      </c>
      <c r="K923" s="35">
        <f>SUMIFS(рўйхат!L:L,рўйхат!$CY:$CY,$B$936,рўйхат!$B:$B,$C923)</f>
        <v/>
      </c>
      <c r="L923" s="36">
        <f>SUMIFS(рўйхат!M:M,рўйхат!$CY:$CY,$B$936,рўйхат!$B:$B,$C923)</f>
        <v/>
      </c>
      <c r="M923" s="35">
        <f>SUMIFS(рўйхат!N:N,рўйхат!$CY:$CY,$B$936,рўйхат!$B:$B,$C923)</f>
        <v/>
      </c>
      <c r="N923" s="36">
        <f>SUMIFS(рўйхат!O:O,рўйхат!$CY:$CY,$B$936,рўйхат!$B:$B,$C923)</f>
        <v/>
      </c>
      <c r="O923" s="34">
        <f>IFERROR(M923/E923,0)</f>
        <v/>
      </c>
      <c r="P923" s="34">
        <f>IFERROR(N923/F923,0)</f>
        <v/>
      </c>
      <c r="Q923" s="35">
        <f>SUMIFS(рўйхат!P:P,рўйхат!$CY:$CY,$B$936,рўйхат!$B:$B,$C923)</f>
        <v/>
      </c>
      <c r="R923" s="36">
        <f>SUMIFS(рўйхат!Q:Q,рўйхат!$CY:$CY,$B$936,рўйхат!$B:$B,$C923)</f>
        <v/>
      </c>
      <c r="S923" s="35">
        <f>SUMIFS(рўйхат!R:R,рўйхат!$CY:$CY,$B$936,рўйхат!$B:$B,$C923)</f>
        <v/>
      </c>
      <c r="T923" s="36">
        <f>SUMIFS(рўйхат!S:S,рўйхат!$CY:$CY,$B$936,рўйхат!$B:$B,$C923)</f>
        <v/>
      </c>
      <c r="U923" s="35">
        <f>SUMIFS(рўйхат!T:T,рўйхат!$CY:$CY,$B$936,рўйхат!$B:$B,$C923)</f>
        <v/>
      </c>
      <c r="V923" s="36">
        <f>SUMIFS(рўйхат!U:U,рўйхат!$CY:$CY,$B$936,рўйхат!$B:$B,$C923)</f>
        <v/>
      </c>
      <c r="W923" s="35">
        <f>SUMIFS(рўйхат!V:V,рўйхат!$CY:$CY,$B$936,рўйхат!$B:$B,$C923)</f>
        <v/>
      </c>
      <c r="X923" s="36">
        <f>SUMIFS(рўйхат!W:W,рўйхат!$CY:$CY,$B$936,рўйхат!$B:$B,$C923)</f>
        <v/>
      </c>
      <c r="Y923" s="35">
        <f>SUMIFS(рўйхат!X:X,рўйхат!$CY:$CY,$B$936,рўйхат!$B:$B,$C923)</f>
        <v/>
      </c>
      <c r="Z923" s="36">
        <f>SUMIFS(рўйхат!Y:Y,рўйхат!$CY:$CY,$B$936,рўйхат!$B:$B,$C923)</f>
        <v/>
      </c>
      <c r="AA923" s="35">
        <f>SUMIFS(рўйхат!Z:Z,рўйхат!$CY:$CY,$B$936,рўйхат!$B:$B,$C923)</f>
        <v/>
      </c>
      <c r="AB923" s="36">
        <f>SUMIFS(рўйхат!AA:AA,рўйхат!$CY:$CY,$B$936,рўйхат!$B:$B,$C923)</f>
        <v/>
      </c>
      <c r="AC923" s="35">
        <f>SUMIFS(рўйхат!AB:AB,рўйхат!$CY:$CY,$B$936,рўйхат!$B:$B,$C923)</f>
        <v/>
      </c>
      <c r="AD923" s="36">
        <f>SUMIFS(рўйхат!AC:AC,рўйхат!$CY:$CY,$B$936,рўйхат!$B:$B,$C923)</f>
        <v/>
      </c>
      <c r="AE923" s="35">
        <f>SUMIFS(рўйхат!AD:AD,рўйхат!$CY:$CY,$B$936,рўйхат!$B:$B,$C923)</f>
        <v/>
      </c>
      <c r="AF923" s="36">
        <f>SUMIFS(рўйхат!AE:AE,рўйхат!$CY:$CY,$B$936,рўйхат!$B:$B,$C923)</f>
        <v/>
      </c>
      <c r="AG923" s="35">
        <f>SUMIFS(рўйхат!AH:AH,рўйхат!$CY:$CY,$B$936,рўйхат!$B:$B,$C923)</f>
        <v/>
      </c>
      <c r="AH923" s="36">
        <f>SUMIFS(рўйхат!AI:AI,рўйхат!$CY:$CY,$B$936,рўйхат!$B:$B,$C923)</f>
        <v/>
      </c>
      <c r="AI923" s="35">
        <f>SUMIFS(рўйхат!AJ:AJ,рўйхат!$CY:$CY,$B$936,рўйхат!$B:$B,$C923)</f>
        <v/>
      </c>
      <c r="AJ923" s="36">
        <f>SUMIFS(рўйхат!AK:AK,рўйхат!$CY:$CY,$B$936,рўйхат!$B:$B,$C923)</f>
        <v/>
      </c>
      <c r="AK923" s="35">
        <f>SUMIFS(рўйхат!AL:AL,рўйхат!$CY:$CY,$B$936,рўйхат!$B:$B,$C923)</f>
        <v/>
      </c>
      <c r="AL923" s="36">
        <f>SUMIFS(рўйхат!AM:AM,рўйхат!$CY:$CY,$B$936,рўйхат!$B:$B,$C923)</f>
        <v/>
      </c>
      <c r="AM923" s="77">
        <f>IFERROR(Q923/E923,0)</f>
        <v/>
      </c>
      <c r="AN923" s="77">
        <f>IFERROR(R923/F923,0)</f>
        <v/>
      </c>
      <c r="AO923" s="35">
        <f>SUMIFS(рўйхат!AX:AX,рўйхат!$CY:$CY,$B$936,рўйхат!$B:$B,$C923)</f>
        <v/>
      </c>
      <c r="AP923" s="36">
        <f>SUMIFS(рўйхат!AY:AY,рўйхат!$CY:$CY,$B$936,рўйхат!$B:$B,$C923)</f>
        <v/>
      </c>
      <c r="AQ923" s="35">
        <f>SUMIFS(рўйхат!AZ:AZ,рўйхат!$CY:$CY,$B$936,рўйхат!$B:$B,$C923)</f>
        <v/>
      </c>
      <c r="AR923" s="36">
        <f>SUMIFS(рўйхат!BA:BA,рўйхат!$CY:$CY,$B$936,рўйхат!$B:$B,$C923)</f>
        <v/>
      </c>
      <c r="AS923" s="35">
        <f>SUMIFS(рўйхат!BB:BB,рўйхат!$CY:$CY,$B$936,рўйхат!$B:$B,$C923)</f>
        <v/>
      </c>
      <c r="AT923" s="36">
        <f>SUMIFS(рўйхат!BC:BC,рўйхат!$CY:$CY,$B$936,рўйхат!$B:$B,$C923)</f>
        <v/>
      </c>
      <c r="AU923" s="35">
        <f>SUMIFS(рўйхат!BD:BD,рўйхат!$CY:$CY,$B$936,рўйхат!$B:$B,$C923)</f>
        <v/>
      </c>
      <c r="AV923" s="36">
        <f>SUMIFS(рўйхат!BE:BE,рўйхат!$CY:$CY,$B$936,рўйхат!$B:$B,$C923)</f>
        <v/>
      </c>
      <c r="AW923" s="35">
        <f>SUMIFS(рўйхат!BF:BF,рўйхат!$CY:$CY,$B$936,рўйхат!$B:$B,$C923)</f>
        <v/>
      </c>
      <c r="AX923" s="36">
        <f>SUMIFS(рўйхат!BG:BG,рўйхат!$CY:$CY,$B$936,рўйхат!$B:$B,$C923)</f>
        <v/>
      </c>
      <c r="AY923" s="35">
        <f>SUMIFS(рўйхат!BH:BH,рўйхат!$CY:$CY,$B$936,рўйхат!$B:$B,$C923)</f>
        <v/>
      </c>
      <c r="AZ923" s="36">
        <f>SUMIFS(рўйхат!BI:BI,рўйхат!$CY:$CY,$B$936,рўйхат!$B:$B,$C923)</f>
        <v/>
      </c>
      <c r="BA923" s="35">
        <f>SUMIFS(рўйхат!BJ:BJ,рўйхат!$CY:$CY,$B$936,рўйхат!$B:$B,$C923)</f>
        <v/>
      </c>
      <c r="BB923" s="36">
        <f>SUMIFS(рўйхат!BK:BK,рўйхат!$CY:$CY,$B$936,рўйхат!$B:$B,$C923)</f>
        <v/>
      </c>
      <c r="BC923" s="77">
        <f>IFERROR(AO923/E923,0)</f>
        <v/>
      </c>
      <c r="BD923" s="77">
        <f>IFERROR(AP923/F923,0)</f>
        <v/>
      </c>
      <c r="BE923" s="35">
        <f>SUMIFS(рўйхат!BL:BL,рўйхат!$CY:$CY,$B$936,рўйхат!$B:$B,$C923)</f>
        <v/>
      </c>
      <c r="BF923" s="36">
        <f>SUMIFS(рўйхат!BM:BM,рўйхат!$CY:$CY,$B$936,рўйхат!$B:$B,$C923)</f>
        <v/>
      </c>
      <c r="BG923" s="35">
        <f>SUMIFS(рўйхат!BN:BN,рўйхат!$CY:$CY,$B$936,рўйхат!$B:$B,$C923)</f>
        <v/>
      </c>
      <c r="BH923" s="36">
        <f>SUMIFS(рўйхат!BO:BO,рўйхат!$CY:$CY,$B$936,рўйхат!$B:$B,$C923)</f>
        <v/>
      </c>
      <c r="BI923" s="35">
        <f>SUMIFS(рўйхат!BP:BP,рўйхат!$CY:$CY,$B$936,рўйхат!$B:$B,$C923)</f>
        <v/>
      </c>
      <c r="BJ923" s="36">
        <f>SUMIFS(рўйхат!BQ:BQ,рўйхат!$CY:$CY,$B$936,рўйхат!$B:$B,$C923)</f>
        <v/>
      </c>
      <c r="BK923" s="35">
        <f>SUMIFS(рўйхат!BR:BR,рўйхат!$CY:$CY,$B$936,рўйхат!$B:$B,$C923)</f>
        <v/>
      </c>
      <c r="BL923" s="36">
        <f>SUMIFS(рўйхат!BS:BS,рўйхат!$CY:$CY,$B$936,рўйхат!$B:$B,$C923)</f>
        <v/>
      </c>
      <c r="BM923" s="35">
        <f>SUMIFS(рўйхат!BT:BT,рўйхат!$CY:$CY,$B$936,рўйхат!$B:$B,$C923)</f>
        <v/>
      </c>
      <c r="BN923" s="36">
        <f>SUMIFS(рўйхат!BU:BU,рўйхат!$CY:$CY,$B$936,рўйхат!$B:$B,$C923)</f>
        <v/>
      </c>
      <c r="BO923" s="35">
        <f>SUMIFS(рўйхат!BX:BX,рўйхат!$CY:$CY,$B$936,рўйхат!$B:$B,$C923)</f>
        <v/>
      </c>
      <c r="BP923" s="36">
        <f>SUMIFS(рўйхат!BY:BY,рўйхат!$CY:$CY,$B$936,рўйхат!$B:$B,$C923)</f>
        <v/>
      </c>
      <c r="BQ923" s="35">
        <f>SUMIFS(рўйхат!BZ:BZ,рўйхат!$CY:$CY,$B$936,рўйхат!$B:$B,$C923)</f>
        <v/>
      </c>
      <c r="BR923" s="36">
        <f>SUMIFS(рўйхат!CA:CA,рўйхат!$CY:$CY,$B$936,рўйхат!$B:$B,$C923)</f>
        <v/>
      </c>
      <c r="BS923" s="35">
        <f>SUMIFS(рўйхат!CB:CB,рўйхат!$CY:$CY,$B$936,рўйхат!$B:$B,$C923)</f>
        <v/>
      </c>
      <c r="BT923" s="36">
        <f>SUMIFS(рўйхат!CC:CC,рўйхат!$CY:$CY,$B$936,рўйхат!$B:$B,$C923)</f>
        <v/>
      </c>
      <c r="BU923" s="35">
        <f>SUMIFS(рўйхат!CD:CD,рўйхат!$CY:$CY,$B$936,рўйхат!$B:$B,$C923)</f>
        <v/>
      </c>
      <c r="BV923" s="36">
        <f>SUMIFS(рўйхат!CE:CE,рўйхат!$CY:$CY,$B$936,рўйхат!$B:$B,$C923)</f>
        <v/>
      </c>
      <c r="BW923" s="35">
        <f>SUMIFS(рўйхат!CH:CH,рўйхат!$CY:$CY,$B$936,рўйхат!$B:$B,$C923)</f>
        <v/>
      </c>
      <c r="BX923" s="36">
        <f>SUMIFS(рўйхат!CI:CI,рўйхат!$CY:$CY,$B$936,рўйхат!$B:$B,$C923)</f>
        <v/>
      </c>
      <c r="BY923" s="35">
        <f>SUMIFS(рўйхат!CJ:CJ,рўйхат!$CY:$CY,$B$936,рўйхат!$B:$B,$C923)</f>
        <v/>
      </c>
      <c r="BZ923" s="36">
        <f>SUMIFS(рўйхат!CK:CK,рўйхат!$CY:$CY,$B$936,рўйхат!$B:$B,$C923)</f>
        <v/>
      </c>
      <c r="CA923" s="35">
        <f>SUMIFS(рўйхат!CL:CL,рўйхат!$CY:$CY,$B$936,рўйхат!$B:$B,$C923)</f>
        <v/>
      </c>
      <c r="CB923" s="36">
        <f>SUMIFS(рўйхат!CM:CM,рўйхат!$CY:$CY,$B$936,рўйхат!$B:$B,$C923)</f>
        <v/>
      </c>
      <c r="CC923" s="35">
        <f>SUMIFS(рўйхат!CN:CN,рўйхат!$CY:$CY,$B$936,рўйхат!$B:$B,$C923)</f>
        <v/>
      </c>
      <c r="CD923" s="36">
        <f>SUMIFS(рўйхат!CO:CO,рўйхат!$CY:$CY,$B$936,рўйхат!$B:$B,$C923)</f>
        <v/>
      </c>
      <c r="CE923" s="77">
        <f>IFERROR(BE923/(Q923+BE923),0)</f>
        <v/>
      </c>
      <c r="CF923" s="78">
        <f>IFERROR(BF923/(R923+BF923),0)</f>
        <v/>
      </c>
      <c r="CG923" s="8">
        <f>COUNTIFS(B:B,B923)</f>
        <v/>
      </c>
    </row>
    <row r="924" hidden="1" outlineLevel="1" ht="33.95" customFormat="1" customHeight="1" s="8">
      <c r="A924" s="31" t="n"/>
      <c r="B924" s="50" t="n">
        <v>20</v>
      </c>
      <c r="C924" s="66" t="inlineStr">
        <is>
          <t>Рақобатни ривожлантириш ва истеъмолчилар ҳуқуқларини ҳимоя қилиш қўмитаси</t>
        </is>
      </c>
      <c r="D924" s="16" t="n"/>
      <c r="E924" s="35">
        <f>SUMIFS(рўйхат!F:F,рўйхат!$CY:$CY,$B$936,рўйхат!$B:$B,$C924)</f>
        <v/>
      </c>
      <c r="F924" s="36">
        <f>SUMIFS(рўйхат!G:G,рўйхат!$CY:$CY,$B$936,рўйхат!$B:$B,$C924)</f>
        <v/>
      </c>
      <c r="G924" s="35">
        <f>SUMIFS(рўйхат!H:H,рўйхат!$CY:$CY,$B$936,рўйхат!$B:$B,$C924)</f>
        <v/>
      </c>
      <c r="H924" s="36">
        <f>SUMIFS(рўйхат!I:I,рўйхат!$CY:$CY,$B$936,рўйхат!$B:$B,$C924)</f>
        <v/>
      </c>
      <c r="I924" s="35">
        <f>SUMIFS(рўйхат!J:J,рўйхат!$CY:$CY,$B$936,рўйхат!$B:$B,$C924)</f>
        <v/>
      </c>
      <c r="J924" s="36">
        <f>SUMIFS(рўйхат!K:K,рўйхат!$CY:$CY,$B$936,рўйхат!$B:$B,$C924)</f>
        <v/>
      </c>
      <c r="K924" s="35">
        <f>SUMIFS(рўйхат!L:L,рўйхат!$CY:$CY,$B$936,рўйхат!$B:$B,$C924)</f>
        <v/>
      </c>
      <c r="L924" s="36">
        <f>SUMIFS(рўйхат!M:M,рўйхат!$CY:$CY,$B$936,рўйхат!$B:$B,$C924)</f>
        <v/>
      </c>
      <c r="M924" s="35">
        <f>SUMIFS(рўйхат!N:N,рўйхат!$CY:$CY,$B$936,рўйхат!$B:$B,$C924)</f>
        <v/>
      </c>
      <c r="N924" s="36">
        <f>SUMIFS(рўйхат!O:O,рўйхат!$CY:$CY,$B$936,рўйхат!$B:$B,$C924)</f>
        <v/>
      </c>
      <c r="O924" s="34">
        <f>IFERROR(M924/E924,0)</f>
        <v/>
      </c>
      <c r="P924" s="34">
        <f>IFERROR(N924/F924,0)</f>
        <v/>
      </c>
      <c r="Q924" s="35">
        <f>SUMIFS(рўйхат!P:P,рўйхат!$CY:$CY,$B$936,рўйхат!$B:$B,$C924)</f>
        <v/>
      </c>
      <c r="R924" s="36">
        <f>SUMIFS(рўйхат!Q:Q,рўйхат!$CY:$CY,$B$936,рўйхат!$B:$B,$C924)</f>
        <v/>
      </c>
      <c r="S924" s="35">
        <f>SUMIFS(рўйхат!R:R,рўйхат!$CY:$CY,$B$936,рўйхат!$B:$B,$C924)</f>
        <v/>
      </c>
      <c r="T924" s="36">
        <f>SUMIFS(рўйхат!S:S,рўйхат!$CY:$CY,$B$936,рўйхат!$B:$B,$C924)</f>
        <v/>
      </c>
      <c r="U924" s="35">
        <f>SUMIFS(рўйхат!T:T,рўйхат!$CY:$CY,$B$936,рўйхат!$B:$B,$C924)</f>
        <v/>
      </c>
      <c r="V924" s="36">
        <f>SUMIFS(рўйхат!U:U,рўйхат!$CY:$CY,$B$936,рўйхат!$B:$B,$C924)</f>
        <v/>
      </c>
      <c r="W924" s="35">
        <f>SUMIFS(рўйхат!V:V,рўйхат!$CY:$CY,$B$936,рўйхат!$B:$B,$C924)</f>
        <v/>
      </c>
      <c r="X924" s="36">
        <f>SUMIFS(рўйхат!W:W,рўйхат!$CY:$CY,$B$936,рўйхат!$B:$B,$C924)</f>
        <v/>
      </c>
      <c r="Y924" s="35">
        <f>SUMIFS(рўйхат!X:X,рўйхат!$CY:$CY,$B$936,рўйхат!$B:$B,$C924)</f>
        <v/>
      </c>
      <c r="Z924" s="36">
        <f>SUMIFS(рўйхат!Y:Y,рўйхат!$CY:$CY,$B$936,рўйхат!$B:$B,$C924)</f>
        <v/>
      </c>
      <c r="AA924" s="35">
        <f>SUMIFS(рўйхат!Z:Z,рўйхат!$CY:$CY,$B$936,рўйхат!$B:$B,$C924)</f>
        <v/>
      </c>
      <c r="AB924" s="36">
        <f>SUMIFS(рўйхат!AA:AA,рўйхат!$CY:$CY,$B$936,рўйхат!$B:$B,$C924)</f>
        <v/>
      </c>
      <c r="AC924" s="35">
        <f>SUMIFS(рўйхат!AB:AB,рўйхат!$CY:$CY,$B$936,рўйхат!$B:$B,$C924)</f>
        <v/>
      </c>
      <c r="AD924" s="36">
        <f>SUMIFS(рўйхат!AC:AC,рўйхат!$CY:$CY,$B$936,рўйхат!$B:$B,$C924)</f>
        <v/>
      </c>
      <c r="AE924" s="35">
        <f>SUMIFS(рўйхат!AD:AD,рўйхат!$CY:$CY,$B$936,рўйхат!$B:$B,$C924)</f>
        <v/>
      </c>
      <c r="AF924" s="36">
        <f>SUMIFS(рўйхат!AE:AE,рўйхат!$CY:$CY,$B$936,рўйхат!$B:$B,$C924)</f>
        <v/>
      </c>
      <c r="AG924" s="35">
        <f>SUMIFS(рўйхат!AH:AH,рўйхат!$CY:$CY,$B$936,рўйхат!$B:$B,$C924)</f>
        <v/>
      </c>
      <c r="AH924" s="36">
        <f>SUMIFS(рўйхат!AI:AI,рўйхат!$CY:$CY,$B$936,рўйхат!$B:$B,$C924)</f>
        <v/>
      </c>
      <c r="AI924" s="35">
        <f>SUMIFS(рўйхат!AJ:AJ,рўйхат!$CY:$CY,$B$936,рўйхат!$B:$B,$C924)</f>
        <v/>
      </c>
      <c r="AJ924" s="36">
        <f>SUMIFS(рўйхат!AK:AK,рўйхат!$CY:$CY,$B$936,рўйхат!$B:$B,$C924)</f>
        <v/>
      </c>
      <c r="AK924" s="35">
        <f>SUMIFS(рўйхат!AL:AL,рўйхат!$CY:$CY,$B$936,рўйхат!$B:$B,$C924)</f>
        <v/>
      </c>
      <c r="AL924" s="36">
        <f>SUMIFS(рўйхат!AM:AM,рўйхат!$CY:$CY,$B$936,рўйхат!$B:$B,$C924)</f>
        <v/>
      </c>
      <c r="AM924" s="77">
        <f>IFERROR(Q924/E924,0)</f>
        <v/>
      </c>
      <c r="AN924" s="77">
        <f>IFERROR(R924/F924,0)</f>
        <v/>
      </c>
      <c r="AO924" s="35">
        <f>SUMIFS(рўйхат!AX:AX,рўйхат!$CY:$CY,$B$936,рўйхат!$B:$B,$C924)</f>
        <v/>
      </c>
      <c r="AP924" s="36">
        <f>SUMIFS(рўйхат!AY:AY,рўйхат!$CY:$CY,$B$936,рўйхат!$B:$B,$C924)</f>
        <v/>
      </c>
      <c r="AQ924" s="35">
        <f>SUMIFS(рўйхат!AZ:AZ,рўйхат!$CY:$CY,$B$936,рўйхат!$B:$B,$C924)</f>
        <v/>
      </c>
      <c r="AR924" s="36">
        <f>SUMIFS(рўйхат!BA:BA,рўйхат!$CY:$CY,$B$936,рўйхат!$B:$B,$C924)</f>
        <v/>
      </c>
      <c r="AS924" s="35">
        <f>SUMIFS(рўйхат!BB:BB,рўйхат!$CY:$CY,$B$936,рўйхат!$B:$B,$C924)</f>
        <v/>
      </c>
      <c r="AT924" s="36">
        <f>SUMIFS(рўйхат!BC:BC,рўйхат!$CY:$CY,$B$936,рўйхат!$B:$B,$C924)</f>
        <v/>
      </c>
      <c r="AU924" s="35">
        <f>SUMIFS(рўйхат!BD:BD,рўйхат!$CY:$CY,$B$936,рўйхат!$B:$B,$C924)</f>
        <v/>
      </c>
      <c r="AV924" s="36">
        <f>SUMIFS(рўйхат!BE:BE,рўйхат!$CY:$CY,$B$936,рўйхат!$B:$B,$C924)</f>
        <v/>
      </c>
      <c r="AW924" s="35">
        <f>SUMIFS(рўйхат!BF:BF,рўйхат!$CY:$CY,$B$936,рўйхат!$B:$B,$C924)</f>
        <v/>
      </c>
      <c r="AX924" s="36">
        <f>SUMIFS(рўйхат!BG:BG,рўйхат!$CY:$CY,$B$936,рўйхат!$B:$B,$C924)</f>
        <v/>
      </c>
      <c r="AY924" s="35">
        <f>SUMIFS(рўйхат!BH:BH,рўйхат!$CY:$CY,$B$936,рўйхат!$B:$B,$C924)</f>
        <v/>
      </c>
      <c r="AZ924" s="36">
        <f>SUMIFS(рўйхат!BI:BI,рўйхат!$CY:$CY,$B$936,рўйхат!$B:$B,$C924)</f>
        <v/>
      </c>
      <c r="BA924" s="35">
        <f>SUMIFS(рўйхат!BJ:BJ,рўйхат!$CY:$CY,$B$936,рўйхат!$B:$B,$C924)</f>
        <v/>
      </c>
      <c r="BB924" s="36">
        <f>SUMIFS(рўйхат!BK:BK,рўйхат!$CY:$CY,$B$936,рўйхат!$B:$B,$C924)</f>
        <v/>
      </c>
      <c r="BC924" s="77">
        <f>IFERROR(AO924/E924,0)</f>
        <v/>
      </c>
      <c r="BD924" s="77">
        <f>IFERROR(AP924/F924,0)</f>
        <v/>
      </c>
      <c r="BE924" s="35">
        <f>SUMIFS(рўйхат!BL:BL,рўйхат!$CY:$CY,$B$936,рўйхат!$B:$B,$C924)</f>
        <v/>
      </c>
      <c r="BF924" s="36">
        <f>SUMIFS(рўйхат!BM:BM,рўйхат!$CY:$CY,$B$936,рўйхат!$B:$B,$C924)</f>
        <v/>
      </c>
      <c r="BG924" s="35">
        <f>SUMIFS(рўйхат!BN:BN,рўйхат!$CY:$CY,$B$936,рўйхат!$B:$B,$C924)</f>
        <v/>
      </c>
      <c r="BH924" s="36">
        <f>SUMIFS(рўйхат!BO:BO,рўйхат!$CY:$CY,$B$936,рўйхат!$B:$B,$C924)</f>
        <v/>
      </c>
      <c r="BI924" s="35">
        <f>SUMIFS(рўйхат!BP:BP,рўйхат!$CY:$CY,$B$936,рўйхат!$B:$B,$C924)</f>
        <v/>
      </c>
      <c r="BJ924" s="36">
        <f>SUMIFS(рўйхат!BQ:BQ,рўйхат!$CY:$CY,$B$936,рўйхат!$B:$B,$C924)</f>
        <v/>
      </c>
      <c r="BK924" s="35">
        <f>SUMIFS(рўйхат!BR:BR,рўйхат!$CY:$CY,$B$936,рўйхат!$B:$B,$C924)</f>
        <v/>
      </c>
      <c r="BL924" s="36">
        <f>SUMIFS(рўйхат!BS:BS,рўйхат!$CY:$CY,$B$936,рўйхат!$B:$B,$C924)</f>
        <v/>
      </c>
      <c r="BM924" s="35">
        <f>SUMIFS(рўйхат!BT:BT,рўйхат!$CY:$CY,$B$936,рўйхат!$B:$B,$C924)</f>
        <v/>
      </c>
      <c r="BN924" s="36">
        <f>SUMIFS(рўйхат!BU:BU,рўйхат!$CY:$CY,$B$936,рўйхат!$B:$B,$C924)</f>
        <v/>
      </c>
      <c r="BO924" s="35">
        <f>SUMIFS(рўйхат!BX:BX,рўйхат!$CY:$CY,$B$936,рўйхат!$B:$B,$C924)</f>
        <v/>
      </c>
      <c r="BP924" s="36">
        <f>SUMIFS(рўйхат!BY:BY,рўйхат!$CY:$CY,$B$936,рўйхат!$B:$B,$C924)</f>
        <v/>
      </c>
      <c r="BQ924" s="35">
        <f>SUMIFS(рўйхат!BZ:BZ,рўйхат!$CY:$CY,$B$936,рўйхат!$B:$B,$C924)</f>
        <v/>
      </c>
      <c r="BR924" s="36">
        <f>SUMIFS(рўйхат!CA:CA,рўйхат!$CY:$CY,$B$936,рўйхат!$B:$B,$C924)</f>
        <v/>
      </c>
      <c r="BS924" s="35">
        <f>SUMIFS(рўйхат!CB:CB,рўйхат!$CY:$CY,$B$936,рўйхат!$B:$B,$C924)</f>
        <v/>
      </c>
      <c r="BT924" s="36">
        <f>SUMIFS(рўйхат!CC:CC,рўйхат!$CY:$CY,$B$936,рўйхат!$B:$B,$C924)</f>
        <v/>
      </c>
      <c r="BU924" s="35">
        <f>SUMIFS(рўйхат!CD:CD,рўйхат!$CY:$CY,$B$936,рўйхат!$B:$B,$C924)</f>
        <v/>
      </c>
      <c r="BV924" s="36">
        <f>SUMIFS(рўйхат!CE:CE,рўйхат!$CY:$CY,$B$936,рўйхат!$B:$B,$C924)</f>
        <v/>
      </c>
      <c r="BW924" s="35">
        <f>SUMIFS(рўйхат!CH:CH,рўйхат!$CY:$CY,$B$936,рўйхат!$B:$B,$C924)</f>
        <v/>
      </c>
      <c r="BX924" s="36">
        <f>SUMIFS(рўйхат!CI:CI,рўйхат!$CY:$CY,$B$936,рўйхат!$B:$B,$C924)</f>
        <v/>
      </c>
      <c r="BY924" s="35">
        <f>SUMIFS(рўйхат!CJ:CJ,рўйхат!$CY:$CY,$B$936,рўйхат!$B:$B,$C924)</f>
        <v/>
      </c>
      <c r="BZ924" s="36">
        <f>SUMIFS(рўйхат!CK:CK,рўйхат!$CY:$CY,$B$936,рўйхат!$B:$B,$C924)</f>
        <v/>
      </c>
      <c r="CA924" s="35">
        <f>SUMIFS(рўйхат!CL:CL,рўйхат!$CY:$CY,$B$936,рўйхат!$B:$B,$C924)</f>
        <v/>
      </c>
      <c r="CB924" s="36">
        <f>SUMIFS(рўйхат!CM:CM,рўйхат!$CY:$CY,$B$936,рўйхат!$B:$B,$C924)</f>
        <v/>
      </c>
      <c r="CC924" s="35">
        <f>SUMIFS(рўйхат!CN:CN,рўйхат!$CY:$CY,$B$936,рўйхат!$B:$B,$C924)</f>
        <v/>
      </c>
      <c r="CD924" s="36">
        <f>SUMIFS(рўйхат!CO:CO,рўйхат!$CY:$CY,$B$936,рўйхат!$B:$B,$C924)</f>
        <v/>
      </c>
      <c r="CE924" s="77">
        <f>IFERROR(BE924/(Q924+BE924),0)</f>
        <v/>
      </c>
      <c r="CF924" s="78">
        <f>IFERROR(BF924/(R924+BF924),0)</f>
        <v/>
      </c>
      <c r="CG924" s="8">
        <f>COUNTIFS(B:B,B924)</f>
        <v/>
      </c>
    </row>
    <row r="925" hidden="1" outlineLevel="1" ht="17.1" customFormat="1" customHeight="1" s="8">
      <c r="A925" s="33" t="n"/>
      <c r="B925" s="50" t="n">
        <v>21</v>
      </c>
      <c r="C925" s="66" t="inlineStr">
        <is>
          <t>Соғлиқни сақлаш вазирлиги</t>
        </is>
      </c>
      <c r="D925" s="16" t="n"/>
      <c r="E925" s="35">
        <f>SUMIFS(рўйхат!F:F,рўйхат!$CY:$CY,$B$936,рўйхат!$B:$B,$C925)</f>
        <v/>
      </c>
      <c r="F925" s="36">
        <f>SUMIFS(рўйхат!G:G,рўйхат!$CY:$CY,$B$936,рўйхат!$B:$B,$C925)</f>
        <v/>
      </c>
      <c r="G925" s="35">
        <f>SUMIFS(рўйхат!H:H,рўйхат!$CY:$CY,$B$936,рўйхат!$B:$B,$C925)</f>
        <v/>
      </c>
      <c r="H925" s="36">
        <f>SUMIFS(рўйхат!I:I,рўйхат!$CY:$CY,$B$936,рўйхат!$B:$B,$C925)</f>
        <v/>
      </c>
      <c r="I925" s="35">
        <f>SUMIFS(рўйхат!J:J,рўйхат!$CY:$CY,$B$936,рўйхат!$B:$B,$C925)</f>
        <v/>
      </c>
      <c r="J925" s="36">
        <f>SUMIFS(рўйхат!K:K,рўйхат!$CY:$CY,$B$936,рўйхат!$B:$B,$C925)</f>
        <v/>
      </c>
      <c r="K925" s="35">
        <f>SUMIFS(рўйхат!L:L,рўйхат!$CY:$CY,$B$936,рўйхат!$B:$B,$C925)</f>
        <v/>
      </c>
      <c r="L925" s="36">
        <f>SUMIFS(рўйхат!M:M,рўйхат!$CY:$CY,$B$936,рўйхат!$B:$B,$C925)</f>
        <v/>
      </c>
      <c r="M925" s="35">
        <f>SUMIFS(рўйхат!N:N,рўйхат!$CY:$CY,$B$936,рўйхат!$B:$B,$C925)</f>
        <v/>
      </c>
      <c r="N925" s="36">
        <f>SUMIFS(рўйхат!O:O,рўйхат!$CY:$CY,$B$936,рўйхат!$B:$B,$C925)</f>
        <v/>
      </c>
      <c r="O925" s="34">
        <f>IFERROR(M925/E925,0)</f>
        <v/>
      </c>
      <c r="P925" s="34">
        <f>IFERROR(N925/F925,0)</f>
        <v/>
      </c>
      <c r="Q925" s="35">
        <f>SUMIFS(рўйхат!P:P,рўйхат!$CY:$CY,$B$936,рўйхат!$B:$B,$C925)</f>
        <v/>
      </c>
      <c r="R925" s="36">
        <f>SUMIFS(рўйхат!Q:Q,рўйхат!$CY:$CY,$B$936,рўйхат!$B:$B,$C925)</f>
        <v/>
      </c>
      <c r="S925" s="35">
        <f>SUMIFS(рўйхат!R:R,рўйхат!$CY:$CY,$B$936,рўйхат!$B:$B,$C925)</f>
        <v/>
      </c>
      <c r="T925" s="36">
        <f>SUMIFS(рўйхат!S:S,рўйхат!$CY:$CY,$B$936,рўйхат!$B:$B,$C925)</f>
        <v/>
      </c>
      <c r="U925" s="35">
        <f>SUMIFS(рўйхат!T:T,рўйхат!$CY:$CY,$B$936,рўйхат!$B:$B,$C925)</f>
        <v/>
      </c>
      <c r="V925" s="36">
        <f>SUMIFS(рўйхат!U:U,рўйхат!$CY:$CY,$B$936,рўйхат!$B:$B,$C925)</f>
        <v/>
      </c>
      <c r="W925" s="35">
        <f>SUMIFS(рўйхат!V:V,рўйхат!$CY:$CY,$B$936,рўйхат!$B:$B,$C925)</f>
        <v/>
      </c>
      <c r="X925" s="36">
        <f>SUMIFS(рўйхат!W:W,рўйхат!$CY:$CY,$B$936,рўйхат!$B:$B,$C925)</f>
        <v/>
      </c>
      <c r="Y925" s="35">
        <f>SUMIFS(рўйхат!X:X,рўйхат!$CY:$CY,$B$936,рўйхат!$B:$B,$C925)</f>
        <v/>
      </c>
      <c r="Z925" s="36">
        <f>SUMIFS(рўйхат!Y:Y,рўйхат!$CY:$CY,$B$936,рўйхат!$B:$B,$C925)</f>
        <v/>
      </c>
      <c r="AA925" s="35">
        <f>SUMIFS(рўйхат!Z:Z,рўйхат!$CY:$CY,$B$936,рўйхат!$B:$B,$C925)</f>
        <v/>
      </c>
      <c r="AB925" s="36">
        <f>SUMIFS(рўйхат!AA:AA,рўйхат!$CY:$CY,$B$936,рўйхат!$B:$B,$C925)</f>
        <v/>
      </c>
      <c r="AC925" s="35">
        <f>SUMIFS(рўйхат!AB:AB,рўйхат!$CY:$CY,$B$936,рўйхат!$B:$B,$C925)</f>
        <v/>
      </c>
      <c r="AD925" s="36">
        <f>SUMIFS(рўйхат!AC:AC,рўйхат!$CY:$CY,$B$936,рўйхат!$B:$B,$C925)</f>
        <v/>
      </c>
      <c r="AE925" s="35">
        <f>SUMIFS(рўйхат!AD:AD,рўйхат!$CY:$CY,$B$936,рўйхат!$B:$B,$C925)</f>
        <v/>
      </c>
      <c r="AF925" s="36">
        <f>SUMIFS(рўйхат!AE:AE,рўйхат!$CY:$CY,$B$936,рўйхат!$B:$B,$C925)</f>
        <v/>
      </c>
      <c r="AG925" s="35">
        <f>SUMIFS(рўйхат!AH:AH,рўйхат!$CY:$CY,$B$936,рўйхат!$B:$B,$C925)</f>
        <v/>
      </c>
      <c r="AH925" s="36">
        <f>SUMIFS(рўйхат!AI:AI,рўйхат!$CY:$CY,$B$936,рўйхат!$B:$B,$C925)</f>
        <v/>
      </c>
      <c r="AI925" s="35">
        <f>SUMIFS(рўйхат!AJ:AJ,рўйхат!$CY:$CY,$B$936,рўйхат!$B:$B,$C925)</f>
        <v/>
      </c>
      <c r="AJ925" s="36">
        <f>SUMIFS(рўйхат!AK:AK,рўйхат!$CY:$CY,$B$936,рўйхат!$B:$B,$C925)</f>
        <v/>
      </c>
      <c r="AK925" s="35">
        <f>SUMIFS(рўйхат!AL:AL,рўйхат!$CY:$CY,$B$936,рўйхат!$B:$B,$C925)</f>
        <v/>
      </c>
      <c r="AL925" s="36">
        <f>SUMIFS(рўйхат!AM:AM,рўйхат!$CY:$CY,$B$936,рўйхат!$B:$B,$C925)</f>
        <v/>
      </c>
      <c r="AM925" s="77">
        <f>IFERROR(Q925/E925,0)</f>
        <v/>
      </c>
      <c r="AN925" s="77">
        <f>IFERROR(R925/F925,0)</f>
        <v/>
      </c>
      <c r="AO925" s="35">
        <f>SUMIFS(рўйхат!AX:AX,рўйхат!$CY:$CY,$B$936,рўйхат!$B:$B,$C925)</f>
        <v/>
      </c>
      <c r="AP925" s="36">
        <f>SUMIFS(рўйхат!AY:AY,рўйхат!$CY:$CY,$B$936,рўйхат!$B:$B,$C925)</f>
        <v/>
      </c>
      <c r="AQ925" s="35">
        <f>SUMIFS(рўйхат!AZ:AZ,рўйхат!$CY:$CY,$B$936,рўйхат!$B:$B,$C925)</f>
        <v/>
      </c>
      <c r="AR925" s="36">
        <f>SUMIFS(рўйхат!BA:BA,рўйхат!$CY:$CY,$B$936,рўйхат!$B:$B,$C925)</f>
        <v/>
      </c>
      <c r="AS925" s="35">
        <f>SUMIFS(рўйхат!BB:BB,рўйхат!$CY:$CY,$B$936,рўйхат!$B:$B,$C925)</f>
        <v/>
      </c>
      <c r="AT925" s="36">
        <f>SUMIFS(рўйхат!BC:BC,рўйхат!$CY:$CY,$B$936,рўйхат!$B:$B,$C925)</f>
        <v/>
      </c>
      <c r="AU925" s="35">
        <f>SUMIFS(рўйхат!BD:BD,рўйхат!$CY:$CY,$B$936,рўйхат!$B:$B,$C925)</f>
        <v/>
      </c>
      <c r="AV925" s="36">
        <f>SUMIFS(рўйхат!BE:BE,рўйхат!$CY:$CY,$B$936,рўйхат!$B:$B,$C925)</f>
        <v/>
      </c>
      <c r="AW925" s="35">
        <f>SUMIFS(рўйхат!BF:BF,рўйхат!$CY:$CY,$B$936,рўйхат!$B:$B,$C925)</f>
        <v/>
      </c>
      <c r="AX925" s="36">
        <f>SUMIFS(рўйхат!BG:BG,рўйхат!$CY:$CY,$B$936,рўйхат!$B:$B,$C925)</f>
        <v/>
      </c>
      <c r="AY925" s="35">
        <f>SUMIFS(рўйхат!BH:BH,рўйхат!$CY:$CY,$B$936,рўйхат!$B:$B,$C925)</f>
        <v/>
      </c>
      <c r="AZ925" s="36">
        <f>SUMIFS(рўйхат!BI:BI,рўйхат!$CY:$CY,$B$936,рўйхат!$B:$B,$C925)</f>
        <v/>
      </c>
      <c r="BA925" s="35">
        <f>SUMIFS(рўйхат!BJ:BJ,рўйхат!$CY:$CY,$B$936,рўйхат!$B:$B,$C925)</f>
        <v/>
      </c>
      <c r="BB925" s="36">
        <f>SUMIFS(рўйхат!BK:BK,рўйхат!$CY:$CY,$B$936,рўйхат!$B:$B,$C925)</f>
        <v/>
      </c>
      <c r="BC925" s="77">
        <f>IFERROR(AO925/E925,0)</f>
        <v/>
      </c>
      <c r="BD925" s="77">
        <f>IFERROR(AP925/F925,0)</f>
        <v/>
      </c>
      <c r="BE925" s="35">
        <f>SUMIFS(рўйхат!BL:BL,рўйхат!$CY:$CY,$B$936,рўйхат!$B:$B,$C925)</f>
        <v/>
      </c>
      <c r="BF925" s="36">
        <f>SUMIFS(рўйхат!BM:BM,рўйхат!$CY:$CY,$B$936,рўйхат!$B:$B,$C925)</f>
        <v/>
      </c>
      <c r="BG925" s="35">
        <f>SUMIFS(рўйхат!BN:BN,рўйхат!$CY:$CY,$B$936,рўйхат!$B:$B,$C925)</f>
        <v/>
      </c>
      <c r="BH925" s="36">
        <f>SUMIFS(рўйхат!BO:BO,рўйхат!$CY:$CY,$B$936,рўйхат!$B:$B,$C925)</f>
        <v/>
      </c>
      <c r="BI925" s="35">
        <f>SUMIFS(рўйхат!BP:BP,рўйхат!$CY:$CY,$B$936,рўйхат!$B:$B,$C925)</f>
        <v/>
      </c>
      <c r="BJ925" s="36">
        <f>SUMIFS(рўйхат!BQ:BQ,рўйхат!$CY:$CY,$B$936,рўйхат!$B:$B,$C925)</f>
        <v/>
      </c>
      <c r="BK925" s="35">
        <f>SUMIFS(рўйхат!BR:BR,рўйхат!$CY:$CY,$B$936,рўйхат!$B:$B,$C925)</f>
        <v/>
      </c>
      <c r="BL925" s="36">
        <f>SUMIFS(рўйхат!BS:BS,рўйхат!$CY:$CY,$B$936,рўйхат!$B:$B,$C925)</f>
        <v/>
      </c>
      <c r="BM925" s="35">
        <f>SUMIFS(рўйхат!BT:BT,рўйхат!$CY:$CY,$B$936,рўйхат!$B:$B,$C925)</f>
        <v/>
      </c>
      <c r="BN925" s="36">
        <f>SUMIFS(рўйхат!BU:BU,рўйхат!$CY:$CY,$B$936,рўйхат!$B:$B,$C925)</f>
        <v/>
      </c>
      <c r="BO925" s="35">
        <f>SUMIFS(рўйхат!BX:BX,рўйхат!$CY:$CY,$B$936,рўйхат!$B:$B,$C925)</f>
        <v/>
      </c>
      <c r="BP925" s="36">
        <f>SUMIFS(рўйхат!BY:BY,рўйхат!$CY:$CY,$B$936,рўйхат!$B:$B,$C925)</f>
        <v/>
      </c>
      <c r="BQ925" s="35">
        <f>SUMIFS(рўйхат!BZ:BZ,рўйхат!$CY:$CY,$B$936,рўйхат!$B:$B,$C925)</f>
        <v/>
      </c>
      <c r="BR925" s="36">
        <f>SUMIFS(рўйхат!CA:CA,рўйхат!$CY:$CY,$B$936,рўйхат!$B:$B,$C925)</f>
        <v/>
      </c>
      <c r="BS925" s="35">
        <f>SUMIFS(рўйхат!CB:CB,рўйхат!$CY:$CY,$B$936,рўйхат!$B:$B,$C925)</f>
        <v/>
      </c>
      <c r="BT925" s="36">
        <f>SUMIFS(рўйхат!CC:CC,рўйхат!$CY:$CY,$B$936,рўйхат!$B:$B,$C925)</f>
        <v/>
      </c>
      <c r="BU925" s="35">
        <f>SUMIFS(рўйхат!CD:CD,рўйхат!$CY:$CY,$B$936,рўйхат!$B:$B,$C925)</f>
        <v/>
      </c>
      <c r="BV925" s="36">
        <f>SUMIFS(рўйхат!CE:CE,рўйхат!$CY:$CY,$B$936,рўйхат!$B:$B,$C925)</f>
        <v/>
      </c>
      <c r="BW925" s="35">
        <f>SUMIFS(рўйхат!CH:CH,рўйхат!$CY:$CY,$B$936,рўйхат!$B:$B,$C925)</f>
        <v/>
      </c>
      <c r="BX925" s="36">
        <f>SUMIFS(рўйхат!CI:CI,рўйхат!$CY:$CY,$B$936,рўйхат!$B:$B,$C925)</f>
        <v/>
      </c>
      <c r="BY925" s="35">
        <f>SUMIFS(рўйхат!CJ:CJ,рўйхат!$CY:$CY,$B$936,рўйхат!$B:$B,$C925)</f>
        <v/>
      </c>
      <c r="BZ925" s="36">
        <f>SUMIFS(рўйхат!CK:CK,рўйхат!$CY:$CY,$B$936,рўйхат!$B:$B,$C925)</f>
        <v/>
      </c>
      <c r="CA925" s="35">
        <f>SUMIFS(рўйхат!CL:CL,рўйхат!$CY:$CY,$B$936,рўйхат!$B:$B,$C925)</f>
        <v/>
      </c>
      <c r="CB925" s="36">
        <f>SUMIFS(рўйхат!CM:CM,рўйхат!$CY:$CY,$B$936,рўйхат!$B:$B,$C925)</f>
        <v/>
      </c>
      <c r="CC925" s="35">
        <f>SUMIFS(рўйхат!CN:CN,рўйхат!$CY:$CY,$B$936,рўйхат!$B:$B,$C925)</f>
        <v/>
      </c>
      <c r="CD925" s="36">
        <f>SUMIFS(рўйхат!CO:CO,рўйхат!$CY:$CY,$B$936,рўйхат!$B:$B,$C925)</f>
        <v/>
      </c>
      <c r="CE925" s="77">
        <f>IFERROR(BE925/(Q925+BE925),0)</f>
        <v/>
      </c>
      <c r="CF925" s="78">
        <f>IFERROR(BF925/(R925+BF925),0)</f>
        <v/>
      </c>
      <c r="CG925" s="8">
        <f>COUNTIFS(B:B,B925)</f>
        <v/>
      </c>
    </row>
    <row r="926" hidden="1" outlineLevel="1" ht="17.1" customFormat="1" customHeight="1" s="8">
      <c r="A926" s="33" t="n"/>
      <c r="B926" s="50" t="n">
        <v>22</v>
      </c>
      <c r="C926" s="66" t="inlineStr">
        <is>
          <t>Спорт вазирлиги</t>
        </is>
      </c>
      <c r="D926" s="16" t="n"/>
      <c r="E926" s="35">
        <f>SUMIFS(рўйхат!F:F,рўйхат!$CY:$CY,$B$936,рўйхат!$B:$B,$C926)</f>
        <v/>
      </c>
      <c r="F926" s="36">
        <f>SUMIFS(рўйхат!G:G,рўйхат!$CY:$CY,$B$936,рўйхат!$B:$B,$C926)</f>
        <v/>
      </c>
      <c r="G926" s="35">
        <f>SUMIFS(рўйхат!H:H,рўйхат!$CY:$CY,$B$936,рўйхат!$B:$B,$C926)</f>
        <v/>
      </c>
      <c r="H926" s="36">
        <f>SUMIFS(рўйхат!I:I,рўйхат!$CY:$CY,$B$936,рўйхат!$B:$B,$C926)</f>
        <v/>
      </c>
      <c r="I926" s="35">
        <f>SUMIFS(рўйхат!J:J,рўйхат!$CY:$CY,$B$936,рўйхат!$B:$B,$C926)</f>
        <v/>
      </c>
      <c r="J926" s="36">
        <f>SUMIFS(рўйхат!K:K,рўйхат!$CY:$CY,$B$936,рўйхат!$B:$B,$C926)</f>
        <v/>
      </c>
      <c r="K926" s="35">
        <f>SUMIFS(рўйхат!L:L,рўйхат!$CY:$CY,$B$936,рўйхат!$B:$B,$C926)</f>
        <v/>
      </c>
      <c r="L926" s="36">
        <f>SUMIFS(рўйхат!M:M,рўйхат!$CY:$CY,$B$936,рўйхат!$B:$B,$C926)</f>
        <v/>
      </c>
      <c r="M926" s="35">
        <f>SUMIFS(рўйхат!N:N,рўйхат!$CY:$CY,$B$936,рўйхат!$B:$B,$C926)</f>
        <v/>
      </c>
      <c r="N926" s="36">
        <f>SUMIFS(рўйхат!O:O,рўйхат!$CY:$CY,$B$936,рўйхат!$B:$B,$C926)</f>
        <v/>
      </c>
      <c r="O926" s="34">
        <f>IFERROR(M926/E926,0)</f>
        <v/>
      </c>
      <c r="P926" s="34">
        <f>IFERROR(N926/F926,0)</f>
        <v/>
      </c>
      <c r="Q926" s="35">
        <f>SUMIFS(рўйхат!P:P,рўйхат!$CY:$CY,$B$936,рўйхат!$B:$B,$C926)</f>
        <v/>
      </c>
      <c r="R926" s="36">
        <f>SUMIFS(рўйхат!Q:Q,рўйхат!$CY:$CY,$B$936,рўйхат!$B:$B,$C926)</f>
        <v/>
      </c>
      <c r="S926" s="35">
        <f>SUMIFS(рўйхат!R:R,рўйхат!$CY:$CY,$B$936,рўйхат!$B:$B,$C926)</f>
        <v/>
      </c>
      <c r="T926" s="36">
        <f>SUMIFS(рўйхат!S:S,рўйхат!$CY:$CY,$B$936,рўйхат!$B:$B,$C926)</f>
        <v/>
      </c>
      <c r="U926" s="35">
        <f>SUMIFS(рўйхат!T:T,рўйхат!$CY:$CY,$B$936,рўйхат!$B:$B,$C926)</f>
        <v/>
      </c>
      <c r="V926" s="36">
        <f>SUMIFS(рўйхат!U:U,рўйхат!$CY:$CY,$B$936,рўйхат!$B:$B,$C926)</f>
        <v/>
      </c>
      <c r="W926" s="35">
        <f>SUMIFS(рўйхат!V:V,рўйхат!$CY:$CY,$B$936,рўйхат!$B:$B,$C926)</f>
        <v/>
      </c>
      <c r="X926" s="36">
        <f>SUMIFS(рўйхат!W:W,рўйхат!$CY:$CY,$B$936,рўйхат!$B:$B,$C926)</f>
        <v/>
      </c>
      <c r="Y926" s="35">
        <f>SUMIFS(рўйхат!X:X,рўйхат!$CY:$CY,$B$936,рўйхат!$B:$B,$C926)</f>
        <v/>
      </c>
      <c r="Z926" s="36">
        <f>SUMIFS(рўйхат!Y:Y,рўйхат!$CY:$CY,$B$936,рўйхат!$B:$B,$C926)</f>
        <v/>
      </c>
      <c r="AA926" s="35">
        <f>SUMIFS(рўйхат!Z:Z,рўйхат!$CY:$CY,$B$936,рўйхат!$B:$B,$C926)</f>
        <v/>
      </c>
      <c r="AB926" s="36">
        <f>SUMIFS(рўйхат!AA:AA,рўйхат!$CY:$CY,$B$936,рўйхат!$B:$B,$C926)</f>
        <v/>
      </c>
      <c r="AC926" s="35">
        <f>SUMIFS(рўйхат!AB:AB,рўйхат!$CY:$CY,$B$936,рўйхат!$B:$B,$C926)</f>
        <v/>
      </c>
      <c r="AD926" s="36">
        <f>SUMIFS(рўйхат!AC:AC,рўйхат!$CY:$CY,$B$936,рўйхат!$B:$B,$C926)</f>
        <v/>
      </c>
      <c r="AE926" s="35">
        <f>SUMIFS(рўйхат!AD:AD,рўйхат!$CY:$CY,$B$936,рўйхат!$B:$B,$C926)</f>
        <v/>
      </c>
      <c r="AF926" s="36">
        <f>SUMIFS(рўйхат!AE:AE,рўйхат!$CY:$CY,$B$936,рўйхат!$B:$B,$C926)</f>
        <v/>
      </c>
      <c r="AG926" s="35">
        <f>SUMIFS(рўйхат!AH:AH,рўйхат!$CY:$CY,$B$936,рўйхат!$B:$B,$C926)</f>
        <v/>
      </c>
      <c r="AH926" s="36">
        <f>SUMIFS(рўйхат!AI:AI,рўйхат!$CY:$CY,$B$936,рўйхат!$B:$B,$C926)</f>
        <v/>
      </c>
      <c r="AI926" s="35">
        <f>SUMIFS(рўйхат!AJ:AJ,рўйхат!$CY:$CY,$B$936,рўйхат!$B:$B,$C926)</f>
        <v/>
      </c>
      <c r="AJ926" s="36">
        <f>SUMIFS(рўйхат!AK:AK,рўйхат!$CY:$CY,$B$936,рўйхат!$B:$B,$C926)</f>
        <v/>
      </c>
      <c r="AK926" s="35">
        <f>SUMIFS(рўйхат!AL:AL,рўйхат!$CY:$CY,$B$936,рўйхат!$B:$B,$C926)</f>
        <v/>
      </c>
      <c r="AL926" s="36">
        <f>SUMIFS(рўйхат!AM:AM,рўйхат!$CY:$CY,$B$936,рўйхат!$B:$B,$C926)</f>
        <v/>
      </c>
      <c r="AM926" s="77">
        <f>IFERROR(Q926/E926,0)</f>
        <v/>
      </c>
      <c r="AN926" s="77">
        <f>IFERROR(R926/F926,0)</f>
        <v/>
      </c>
      <c r="AO926" s="35">
        <f>SUMIFS(рўйхат!AX:AX,рўйхат!$CY:$CY,$B$936,рўйхат!$B:$B,$C926)</f>
        <v/>
      </c>
      <c r="AP926" s="36">
        <f>SUMIFS(рўйхат!AY:AY,рўйхат!$CY:$CY,$B$936,рўйхат!$B:$B,$C926)</f>
        <v/>
      </c>
      <c r="AQ926" s="35">
        <f>SUMIFS(рўйхат!AZ:AZ,рўйхат!$CY:$CY,$B$936,рўйхат!$B:$B,$C926)</f>
        <v/>
      </c>
      <c r="AR926" s="36">
        <f>SUMIFS(рўйхат!BA:BA,рўйхат!$CY:$CY,$B$936,рўйхат!$B:$B,$C926)</f>
        <v/>
      </c>
      <c r="AS926" s="35">
        <f>SUMIFS(рўйхат!BB:BB,рўйхат!$CY:$CY,$B$936,рўйхат!$B:$B,$C926)</f>
        <v/>
      </c>
      <c r="AT926" s="36">
        <f>SUMIFS(рўйхат!BC:BC,рўйхат!$CY:$CY,$B$936,рўйхат!$B:$B,$C926)</f>
        <v/>
      </c>
      <c r="AU926" s="35">
        <f>SUMIFS(рўйхат!BD:BD,рўйхат!$CY:$CY,$B$936,рўйхат!$B:$B,$C926)</f>
        <v/>
      </c>
      <c r="AV926" s="36">
        <f>SUMIFS(рўйхат!BE:BE,рўйхат!$CY:$CY,$B$936,рўйхат!$B:$B,$C926)</f>
        <v/>
      </c>
      <c r="AW926" s="35">
        <f>SUMIFS(рўйхат!BF:BF,рўйхат!$CY:$CY,$B$936,рўйхат!$B:$B,$C926)</f>
        <v/>
      </c>
      <c r="AX926" s="36">
        <f>SUMIFS(рўйхат!BG:BG,рўйхат!$CY:$CY,$B$936,рўйхат!$B:$B,$C926)</f>
        <v/>
      </c>
      <c r="AY926" s="35">
        <f>SUMIFS(рўйхат!BH:BH,рўйхат!$CY:$CY,$B$936,рўйхат!$B:$B,$C926)</f>
        <v/>
      </c>
      <c r="AZ926" s="36">
        <f>SUMIFS(рўйхат!BI:BI,рўйхат!$CY:$CY,$B$936,рўйхат!$B:$B,$C926)</f>
        <v/>
      </c>
      <c r="BA926" s="35">
        <f>SUMIFS(рўйхат!BJ:BJ,рўйхат!$CY:$CY,$B$936,рўйхат!$B:$B,$C926)</f>
        <v/>
      </c>
      <c r="BB926" s="36">
        <f>SUMIFS(рўйхат!BK:BK,рўйхат!$CY:$CY,$B$936,рўйхат!$B:$B,$C926)</f>
        <v/>
      </c>
      <c r="BC926" s="77">
        <f>IFERROR(AO926/E926,0)</f>
        <v/>
      </c>
      <c r="BD926" s="77">
        <f>IFERROR(AP926/F926,0)</f>
        <v/>
      </c>
      <c r="BE926" s="35">
        <f>SUMIFS(рўйхат!BL:BL,рўйхат!$CY:$CY,$B$936,рўйхат!$B:$B,$C926)</f>
        <v/>
      </c>
      <c r="BF926" s="36">
        <f>SUMIFS(рўйхат!BM:BM,рўйхат!$CY:$CY,$B$936,рўйхат!$B:$B,$C926)</f>
        <v/>
      </c>
      <c r="BG926" s="35">
        <f>SUMIFS(рўйхат!BN:BN,рўйхат!$CY:$CY,$B$936,рўйхат!$B:$B,$C926)</f>
        <v/>
      </c>
      <c r="BH926" s="36">
        <f>SUMIFS(рўйхат!BO:BO,рўйхат!$CY:$CY,$B$936,рўйхат!$B:$B,$C926)</f>
        <v/>
      </c>
      <c r="BI926" s="35">
        <f>SUMIFS(рўйхат!BP:BP,рўйхат!$CY:$CY,$B$936,рўйхат!$B:$B,$C926)</f>
        <v/>
      </c>
      <c r="BJ926" s="36">
        <f>SUMIFS(рўйхат!BQ:BQ,рўйхат!$CY:$CY,$B$936,рўйхат!$B:$B,$C926)</f>
        <v/>
      </c>
      <c r="BK926" s="35">
        <f>SUMIFS(рўйхат!BR:BR,рўйхат!$CY:$CY,$B$936,рўйхат!$B:$B,$C926)</f>
        <v/>
      </c>
      <c r="BL926" s="36">
        <f>SUMIFS(рўйхат!BS:BS,рўйхат!$CY:$CY,$B$936,рўйхат!$B:$B,$C926)</f>
        <v/>
      </c>
      <c r="BM926" s="35">
        <f>SUMIFS(рўйхат!BT:BT,рўйхат!$CY:$CY,$B$936,рўйхат!$B:$B,$C926)</f>
        <v/>
      </c>
      <c r="BN926" s="36">
        <f>SUMIFS(рўйхат!BU:BU,рўйхат!$CY:$CY,$B$936,рўйхат!$B:$B,$C926)</f>
        <v/>
      </c>
      <c r="BO926" s="35">
        <f>SUMIFS(рўйхат!BX:BX,рўйхат!$CY:$CY,$B$936,рўйхат!$B:$B,$C926)</f>
        <v/>
      </c>
      <c r="BP926" s="36">
        <f>SUMIFS(рўйхат!BY:BY,рўйхат!$CY:$CY,$B$936,рўйхат!$B:$B,$C926)</f>
        <v/>
      </c>
      <c r="BQ926" s="35">
        <f>SUMIFS(рўйхат!BZ:BZ,рўйхат!$CY:$CY,$B$936,рўйхат!$B:$B,$C926)</f>
        <v/>
      </c>
      <c r="BR926" s="36">
        <f>SUMIFS(рўйхат!CA:CA,рўйхат!$CY:$CY,$B$936,рўйхат!$B:$B,$C926)</f>
        <v/>
      </c>
      <c r="BS926" s="35">
        <f>SUMIFS(рўйхат!CB:CB,рўйхат!$CY:$CY,$B$936,рўйхат!$B:$B,$C926)</f>
        <v/>
      </c>
      <c r="BT926" s="36">
        <f>SUMIFS(рўйхат!CC:CC,рўйхат!$CY:$CY,$B$936,рўйхат!$B:$B,$C926)</f>
        <v/>
      </c>
      <c r="BU926" s="35">
        <f>SUMIFS(рўйхат!CD:CD,рўйхат!$CY:$CY,$B$936,рўйхат!$B:$B,$C926)</f>
        <v/>
      </c>
      <c r="BV926" s="36">
        <f>SUMIFS(рўйхат!CE:CE,рўйхат!$CY:$CY,$B$936,рўйхат!$B:$B,$C926)</f>
        <v/>
      </c>
      <c r="BW926" s="35">
        <f>SUMIFS(рўйхат!CH:CH,рўйхат!$CY:$CY,$B$936,рўйхат!$B:$B,$C926)</f>
        <v/>
      </c>
      <c r="BX926" s="36">
        <f>SUMIFS(рўйхат!CI:CI,рўйхат!$CY:$CY,$B$936,рўйхат!$B:$B,$C926)</f>
        <v/>
      </c>
      <c r="BY926" s="35">
        <f>SUMIFS(рўйхат!CJ:CJ,рўйхат!$CY:$CY,$B$936,рўйхат!$B:$B,$C926)</f>
        <v/>
      </c>
      <c r="BZ926" s="36">
        <f>SUMIFS(рўйхат!CK:CK,рўйхат!$CY:$CY,$B$936,рўйхат!$B:$B,$C926)</f>
        <v/>
      </c>
      <c r="CA926" s="35">
        <f>SUMIFS(рўйхат!CL:CL,рўйхат!$CY:$CY,$B$936,рўйхат!$B:$B,$C926)</f>
        <v/>
      </c>
      <c r="CB926" s="36">
        <f>SUMIFS(рўйхат!CM:CM,рўйхат!$CY:$CY,$B$936,рўйхат!$B:$B,$C926)</f>
        <v/>
      </c>
      <c r="CC926" s="35">
        <f>SUMIFS(рўйхат!CN:CN,рўйхат!$CY:$CY,$B$936,рўйхат!$B:$B,$C926)</f>
        <v/>
      </c>
      <c r="CD926" s="36">
        <f>SUMIFS(рўйхат!CO:CO,рўйхат!$CY:$CY,$B$936,рўйхат!$B:$B,$C926)</f>
        <v/>
      </c>
      <c r="CE926" s="77">
        <f>IFERROR(BE926/(Q926+BE926),0)</f>
        <v/>
      </c>
      <c r="CF926" s="78">
        <f>IFERROR(BF926/(R926+BF926),0)</f>
        <v/>
      </c>
      <c r="CG926" s="8">
        <f>COUNTIFS(B:B,B926)</f>
        <v/>
      </c>
    </row>
    <row r="927" hidden="1" outlineLevel="1" ht="17.1" customFormat="1" customHeight="1" s="8">
      <c r="A927" s="33" t="n"/>
      <c r="B927" s="50" t="n">
        <v>23</v>
      </c>
      <c r="C927" s="66" t="inlineStr">
        <is>
          <t>Сув хўжалиги вазирлиги</t>
        </is>
      </c>
      <c r="D927" s="16" t="n"/>
      <c r="E927" s="35">
        <f>SUMIFS(рўйхат!F:F,рўйхат!$CY:$CY,$B$936,рўйхат!$B:$B,$C927)</f>
        <v/>
      </c>
      <c r="F927" s="36">
        <f>SUMIFS(рўйхат!G:G,рўйхат!$CY:$CY,$B$936,рўйхат!$B:$B,$C927)</f>
        <v/>
      </c>
      <c r="G927" s="35">
        <f>SUMIFS(рўйхат!H:H,рўйхат!$CY:$CY,$B$936,рўйхат!$B:$B,$C927)</f>
        <v/>
      </c>
      <c r="H927" s="36">
        <f>SUMIFS(рўйхат!I:I,рўйхат!$CY:$CY,$B$936,рўйхат!$B:$B,$C927)</f>
        <v/>
      </c>
      <c r="I927" s="35">
        <f>SUMIFS(рўйхат!J:J,рўйхат!$CY:$CY,$B$936,рўйхат!$B:$B,$C927)</f>
        <v/>
      </c>
      <c r="J927" s="36">
        <f>SUMIFS(рўйхат!K:K,рўйхат!$CY:$CY,$B$936,рўйхат!$B:$B,$C927)</f>
        <v/>
      </c>
      <c r="K927" s="35">
        <f>SUMIFS(рўйхат!L:L,рўйхат!$CY:$CY,$B$936,рўйхат!$B:$B,$C927)</f>
        <v/>
      </c>
      <c r="L927" s="36">
        <f>SUMIFS(рўйхат!M:M,рўйхат!$CY:$CY,$B$936,рўйхат!$B:$B,$C927)</f>
        <v/>
      </c>
      <c r="M927" s="35">
        <f>SUMIFS(рўйхат!N:N,рўйхат!$CY:$CY,$B$936,рўйхат!$B:$B,$C927)</f>
        <v/>
      </c>
      <c r="N927" s="36">
        <f>SUMIFS(рўйхат!O:O,рўйхат!$CY:$CY,$B$936,рўйхат!$B:$B,$C927)</f>
        <v/>
      </c>
      <c r="O927" s="34">
        <f>IFERROR(M927/E927,0)</f>
        <v/>
      </c>
      <c r="P927" s="34">
        <f>IFERROR(N927/F927,0)</f>
        <v/>
      </c>
      <c r="Q927" s="35">
        <f>SUMIFS(рўйхат!P:P,рўйхат!$CY:$CY,$B$936,рўйхат!$B:$B,$C927)</f>
        <v/>
      </c>
      <c r="R927" s="36">
        <f>SUMIFS(рўйхат!Q:Q,рўйхат!$CY:$CY,$B$936,рўйхат!$B:$B,$C927)</f>
        <v/>
      </c>
      <c r="S927" s="35">
        <f>SUMIFS(рўйхат!R:R,рўйхат!$CY:$CY,$B$936,рўйхат!$B:$B,$C927)</f>
        <v/>
      </c>
      <c r="T927" s="36">
        <f>SUMIFS(рўйхат!S:S,рўйхат!$CY:$CY,$B$936,рўйхат!$B:$B,$C927)</f>
        <v/>
      </c>
      <c r="U927" s="35">
        <f>SUMIFS(рўйхат!T:T,рўйхат!$CY:$CY,$B$936,рўйхат!$B:$B,$C927)</f>
        <v/>
      </c>
      <c r="V927" s="36">
        <f>SUMIFS(рўйхат!U:U,рўйхат!$CY:$CY,$B$936,рўйхат!$B:$B,$C927)</f>
        <v/>
      </c>
      <c r="W927" s="35">
        <f>SUMIFS(рўйхат!V:V,рўйхат!$CY:$CY,$B$936,рўйхат!$B:$B,$C927)</f>
        <v/>
      </c>
      <c r="X927" s="36">
        <f>SUMIFS(рўйхат!W:W,рўйхат!$CY:$CY,$B$936,рўйхат!$B:$B,$C927)</f>
        <v/>
      </c>
      <c r="Y927" s="35">
        <f>SUMIFS(рўйхат!X:X,рўйхат!$CY:$CY,$B$936,рўйхат!$B:$B,$C927)</f>
        <v/>
      </c>
      <c r="Z927" s="36">
        <f>SUMIFS(рўйхат!Y:Y,рўйхат!$CY:$CY,$B$936,рўйхат!$B:$B,$C927)</f>
        <v/>
      </c>
      <c r="AA927" s="35">
        <f>SUMIFS(рўйхат!Z:Z,рўйхат!$CY:$CY,$B$936,рўйхат!$B:$B,$C927)</f>
        <v/>
      </c>
      <c r="AB927" s="36">
        <f>SUMIFS(рўйхат!AA:AA,рўйхат!$CY:$CY,$B$936,рўйхат!$B:$B,$C927)</f>
        <v/>
      </c>
      <c r="AC927" s="35">
        <f>SUMIFS(рўйхат!AB:AB,рўйхат!$CY:$CY,$B$936,рўйхат!$B:$B,$C927)</f>
        <v/>
      </c>
      <c r="AD927" s="36">
        <f>SUMIFS(рўйхат!AC:AC,рўйхат!$CY:$CY,$B$936,рўйхат!$B:$B,$C927)</f>
        <v/>
      </c>
      <c r="AE927" s="35">
        <f>SUMIFS(рўйхат!AD:AD,рўйхат!$CY:$CY,$B$936,рўйхат!$B:$B,$C927)</f>
        <v/>
      </c>
      <c r="AF927" s="36">
        <f>SUMIFS(рўйхат!AE:AE,рўйхат!$CY:$CY,$B$936,рўйхат!$B:$B,$C927)</f>
        <v/>
      </c>
      <c r="AG927" s="35">
        <f>SUMIFS(рўйхат!AH:AH,рўйхат!$CY:$CY,$B$936,рўйхат!$B:$B,$C927)</f>
        <v/>
      </c>
      <c r="AH927" s="36">
        <f>SUMIFS(рўйхат!AI:AI,рўйхат!$CY:$CY,$B$936,рўйхат!$B:$B,$C927)</f>
        <v/>
      </c>
      <c r="AI927" s="35">
        <f>SUMIFS(рўйхат!AJ:AJ,рўйхат!$CY:$CY,$B$936,рўйхат!$B:$B,$C927)</f>
        <v/>
      </c>
      <c r="AJ927" s="36">
        <f>SUMIFS(рўйхат!AK:AK,рўйхат!$CY:$CY,$B$936,рўйхат!$B:$B,$C927)</f>
        <v/>
      </c>
      <c r="AK927" s="35">
        <f>SUMIFS(рўйхат!AL:AL,рўйхат!$CY:$CY,$B$936,рўйхат!$B:$B,$C927)</f>
        <v/>
      </c>
      <c r="AL927" s="36">
        <f>SUMIFS(рўйхат!AM:AM,рўйхат!$CY:$CY,$B$936,рўйхат!$B:$B,$C927)</f>
        <v/>
      </c>
      <c r="AM927" s="77">
        <f>IFERROR(Q927/E927,0)</f>
        <v/>
      </c>
      <c r="AN927" s="77">
        <f>IFERROR(R927/F927,0)</f>
        <v/>
      </c>
      <c r="AO927" s="35">
        <f>SUMIFS(рўйхат!AX:AX,рўйхат!$CY:$CY,$B$936,рўйхат!$B:$B,$C927)</f>
        <v/>
      </c>
      <c r="AP927" s="36">
        <f>SUMIFS(рўйхат!AY:AY,рўйхат!$CY:$CY,$B$936,рўйхат!$B:$B,$C927)</f>
        <v/>
      </c>
      <c r="AQ927" s="35">
        <f>SUMIFS(рўйхат!AZ:AZ,рўйхат!$CY:$CY,$B$936,рўйхат!$B:$B,$C927)</f>
        <v/>
      </c>
      <c r="AR927" s="36">
        <f>SUMIFS(рўйхат!BA:BA,рўйхат!$CY:$CY,$B$936,рўйхат!$B:$B,$C927)</f>
        <v/>
      </c>
      <c r="AS927" s="35">
        <f>SUMIFS(рўйхат!BB:BB,рўйхат!$CY:$CY,$B$936,рўйхат!$B:$B,$C927)</f>
        <v/>
      </c>
      <c r="AT927" s="36">
        <f>SUMIFS(рўйхат!BC:BC,рўйхат!$CY:$CY,$B$936,рўйхат!$B:$B,$C927)</f>
        <v/>
      </c>
      <c r="AU927" s="35">
        <f>SUMIFS(рўйхат!BD:BD,рўйхат!$CY:$CY,$B$936,рўйхат!$B:$B,$C927)</f>
        <v/>
      </c>
      <c r="AV927" s="36">
        <f>SUMIFS(рўйхат!BE:BE,рўйхат!$CY:$CY,$B$936,рўйхат!$B:$B,$C927)</f>
        <v/>
      </c>
      <c r="AW927" s="35">
        <f>SUMIFS(рўйхат!BF:BF,рўйхат!$CY:$CY,$B$936,рўйхат!$B:$B,$C927)</f>
        <v/>
      </c>
      <c r="AX927" s="36">
        <f>SUMIFS(рўйхат!BG:BG,рўйхат!$CY:$CY,$B$936,рўйхат!$B:$B,$C927)</f>
        <v/>
      </c>
      <c r="AY927" s="35">
        <f>SUMIFS(рўйхат!BH:BH,рўйхат!$CY:$CY,$B$936,рўйхат!$B:$B,$C927)</f>
        <v/>
      </c>
      <c r="AZ927" s="36">
        <f>SUMIFS(рўйхат!BI:BI,рўйхат!$CY:$CY,$B$936,рўйхат!$B:$B,$C927)</f>
        <v/>
      </c>
      <c r="BA927" s="35">
        <f>SUMIFS(рўйхат!BJ:BJ,рўйхат!$CY:$CY,$B$936,рўйхат!$B:$B,$C927)</f>
        <v/>
      </c>
      <c r="BB927" s="36">
        <f>SUMIFS(рўйхат!BK:BK,рўйхат!$CY:$CY,$B$936,рўйхат!$B:$B,$C927)</f>
        <v/>
      </c>
      <c r="BC927" s="77">
        <f>IFERROR(AO927/E927,0)</f>
        <v/>
      </c>
      <c r="BD927" s="77">
        <f>IFERROR(AP927/F927,0)</f>
        <v/>
      </c>
      <c r="BE927" s="35">
        <f>SUMIFS(рўйхат!BL:BL,рўйхат!$CY:$CY,$B$936,рўйхат!$B:$B,$C927)</f>
        <v/>
      </c>
      <c r="BF927" s="36">
        <f>SUMIFS(рўйхат!BM:BM,рўйхат!$CY:$CY,$B$936,рўйхат!$B:$B,$C927)</f>
        <v/>
      </c>
      <c r="BG927" s="35">
        <f>SUMIFS(рўйхат!BN:BN,рўйхат!$CY:$CY,$B$936,рўйхат!$B:$B,$C927)</f>
        <v/>
      </c>
      <c r="BH927" s="36">
        <f>SUMIFS(рўйхат!BO:BO,рўйхат!$CY:$CY,$B$936,рўйхат!$B:$B,$C927)</f>
        <v/>
      </c>
      <c r="BI927" s="35">
        <f>SUMIFS(рўйхат!BP:BP,рўйхат!$CY:$CY,$B$936,рўйхат!$B:$B,$C927)</f>
        <v/>
      </c>
      <c r="BJ927" s="36">
        <f>SUMIFS(рўйхат!BQ:BQ,рўйхат!$CY:$CY,$B$936,рўйхат!$B:$B,$C927)</f>
        <v/>
      </c>
      <c r="BK927" s="35">
        <f>SUMIFS(рўйхат!BR:BR,рўйхат!$CY:$CY,$B$936,рўйхат!$B:$B,$C927)</f>
        <v/>
      </c>
      <c r="BL927" s="36">
        <f>SUMIFS(рўйхат!BS:BS,рўйхат!$CY:$CY,$B$936,рўйхат!$B:$B,$C927)</f>
        <v/>
      </c>
      <c r="BM927" s="35">
        <f>SUMIFS(рўйхат!BT:BT,рўйхат!$CY:$CY,$B$936,рўйхат!$B:$B,$C927)</f>
        <v/>
      </c>
      <c r="BN927" s="36">
        <f>SUMIFS(рўйхат!BU:BU,рўйхат!$CY:$CY,$B$936,рўйхат!$B:$B,$C927)</f>
        <v/>
      </c>
      <c r="BO927" s="35">
        <f>SUMIFS(рўйхат!BX:BX,рўйхат!$CY:$CY,$B$936,рўйхат!$B:$B,$C927)</f>
        <v/>
      </c>
      <c r="BP927" s="36">
        <f>SUMIFS(рўйхат!BY:BY,рўйхат!$CY:$CY,$B$936,рўйхат!$B:$B,$C927)</f>
        <v/>
      </c>
      <c r="BQ927" s="35">
        <f>SUMIFS(рўйхат!BZ:BZ,рўйхат!$CY:$CY,$B$936,рўйхат!$B:$B,$C927)</f>
        <v/>
      </c>
      <c r="BR927" s="36">
        <f>SUMIFS(рўйхат!CA:CA,рўйхат!$CY:$CY,$B$936,рўйхат!$B:$B,$C927)</f>
        <v/>
      </c>
      <c r="BS927" s="35">
        <f>SUMIFS(рўйхат!CB:CB,рўйхат!$CY:$CY,$B$936,рўйхат!$B:$B,$C927)</f>
        <v/>
      </c>
      <c r="BT927" s="36">
        <f>SUMIFS(рўйхат!CC:CC,рўйхат!$CY:$CY,$B$936,рўйхат!$B:$B,$C927)</f>
        <v/>
      </c>
      <c r="BU927" s="35">
        <f>SUMIFS(рўйхат!CD:CD,рўйхат!$CY:$CY,$B$936,рўйхат!$B:$B,$C927)</f>
        <v/>
      </c>
      <c r="BV927" s="36">
        <f>SUMIFS(рўйхат!CE:CE,рўйхат!$CY:$CY,$B$936,рўйхат!$B:$B,$C927)</f>
        <v/>
      </c>
      <c r="BW927" s="35">
        <f>SUMIFS(рўйхат!CH:CH,рўйхат!$CY:$CY,$B$936,рўйхат!$B:$B,$C927)</f>
        <v/>
      </c>
      <c r="BX927" s="36">
        <f>SUMIFS(рўйхат!CI:CI,рўйхат!$CY:$CY,$B$936,рўйхат!$B:$B,$C927)</f>
        <v/>
      </c>
      <c r="BY927" s="35">
        <f>SUMIFS(рўйхат!CJ:CJ,рўйхат!$CY:$CY,$B$936,рўйхат!$B:$B,$C927)</f>
        <v/>
      </c>
      <c r="BZ927" s="36">
        <f>SUMIFS(рўйхат!CK:CK,рўйхат!$CY:$CY,$B$936,рўйхат!$B:$B,$C927)</f>
        <v/>
      </c>
      <c r="CA927" s="35">
        <f>SUMIFS(рўйхат!CL:CL,рўйхат!$CY:$CY,$B$936,рўйхат!$B:$B,$C927)</f>
        <v/>
      </c>
      <c r="CB927" s="36">
        <f>SUMIFS(рўйхат!CM:CM,рўйхат!$CY:$CY,$B$936,рўйхат!$B:$B,$C927)</f>
        <v/>
      </c>
      <c r="CC927" s="35">
        <f>SUMIFS(рўйхат!CN:CN,рўйхат!$CY:$CY,$B$936,рўйхат!$B:$B,$C927)</f>
        <v/>
      </c>
      <c r="CD927" s="36">
        <f>SUMIFS(рўйхат!CO:CO,рўйхат!$CY:$CY,$B$936,рўйхат!$B:$B,$C927)</f>
        <v/>
      </c>
      <c r="CE927" s="77">
        <f>IFERROR(BE927/(Q927+BE927),0)</f>
        <v/>
      </c>
      <c r="CF927" s="78">
        <f>IFERROR(BF927/(R927+BF927),0)</f>
        <v/>
      </c>
      <c r="CG927" s="8">
        <f>COUNTIFS(B:B,B927)</f>
        <v/>
      </c>
    </row>
    <row r="928" hidden="1" outlineLevel="1" ht="17.1" customFormat="1" customHeight="1" s="8">
      <c r="A928" s="33" t="n"/>
      <c r="B928" s="50" t="n">
        <v>24</v>
      </c>
      <c r="C928" s="66" t="inlineStr">
        <is>
          <t>Ташқи ишлар вазирлиги</t>
        </is>
      </c>
      <c r="D928" s="16" t="n"/>
      <c r="E928" s="35">
        <f>SUMIFS(рўйхат!F:F,рўйхат!$CY:$CY,$B$936,рўйхат!$B:$B,$C928)</f>
        <v/>
      </c>
      <c r="F928" s="36">
        <f>SUMIFS(рўйхат!G:G,рўйхат!$CY:$CY,$B$936,рўйхат!$B:$B,$C928)</f>
        <v/>
      </c>
      <c r="G928" s="35">
        <f>SUMIFS(рўйхат!H:H,рўйхат!$CY:$CY,$B$936,рўйхат!$B:$B,$C928)</f>
        <v/>
      </c>
      <c r="H928" s="36">
        <f>SUMIFS(рўйхат!I:I,рўйхат!$CY:$CY,$B$936,рўйхат!$B:$B,$C928)</f>
        <v/>
      </c>
      <c r="I928" s="35">
        <f>SUMIFS(рўйхат!J:J,рўйхат!$CY:$CY,$B$936,рўйхат!$B:$B,$C928)</f>
        <v/>
      </c>
      <c r="J928" s="36">
        <f>SUMIFS(рўйхат!K:K,рўйхат!$CY:$CY,$B$936,рўйхат!$B:$B,$C928)</f>
        <v/>
      </c>
      <c r="K928" s="35">
        <f>SUMIFS(рўйхат!L:L,рўйхат!$CY:$CY,$B$936,рўйхат!$B:$B,$C928)</f>
        <v/>
      </c>
      <c r="L928" s="36">
        <f>SUMIFS(рўйхат!M:M,рўйхат!$CY:$CY,$B$936,рўйхат!$B:$B,$C928)</f>
        <v/>
      </c>
      <c r="M928" s="35">
        <f>SUMIFS(рўйхат!N:N,рўйхат!$CY:$CY,$B$936,рўйхат!$B:$B,$C928)</f>
        <v/>
      </c>
      <c r="N928" s="36">
        <f>SUMIFS(рўйхат!O:O,рўйхат!$CY:$CY,$B$936,рўйхат!$B:$B,$C928)</f>
        <v/>
      </c>
      <c r="O928" s="34">
        <f>IFERROR(M928/E928,0)</f>
        <v/>
      </c>
      <c r="P928" s="34">
        <f>IFERROR(N928/F928,0)</f>
        <v/>
      </c>
      <c r="Q928" s="35">
        <f>SUMIFS(рўйхат!P:P,рўйхат!$CY:$CY,$B$936,рўйхат!$B:$B,$C928)</f>
        <v/>
      </c>
      <c r="R928" s="36">
        <f>SUMIFS(рўйхат!Q:Q,рўйхат!$CY:$CY,$B$936,рўйхат!$B:$B,$C928)</f>
        <v/>
      </c>
      <c r="S928" s="35">
        <f>SUMIFS(рўйхат!R:R,рўйхат!$CY:$CY,$B$936,рўйхат!$B:$B,$C928)</f>
        <v/>
      </c>
      <c r="T928" s="36">
        <f>SUMIFS(рўйхат!S:S,рўйхат!$CY:$CY,$B$936,рўйхат!$B:$B,$C928)</f>
        <v/>
      </c>
      <c r="U928" s="35">
        <f>SUMIFS(рўйхат!T:T,рўйхат!$CY:$CY,$B$936,рўйхат!$B:$B,$C928)</f>
        <v/>
      </c>
      <c r="V928" s="36">
        <f>SUMIFS(рўйхат!U:U,рўйхат!$CY:$CY,$B$936,рўйхат!$B:$B,$C928)</f>
        <v/>
      </c>
      <c r="W928" s="35">
        <f>SUMIFS(рўйхат!V:V,рўйхат!$CY:$CY,$B$936,рўйхат!$B:$B,$C928)</f>
        <v/>
      </c>
      <c r="X928" s="36">
        <f>SUMIFS(рўйхат!W:W,рўйхат!$CY:$CY,$B$936,рўйхат!$B:$B,$C928)</f>
        <v/>
      </c>
      <c r="Y928" s="35">
        <f>SUMIFS(рўйхат!X:X,рўйхат!$CY:$CY,$B$936,рўйхат!$B:$B,$C928)</f>
        <v/>
      </c>
      <c r="Z928" s="36">
        <f>SUMIFS(рўйхат!Y:Y,рўйхат!$CY:$CY,$B$936,рўйхат!$B:$B,$C928)</f>
        <v/>
      </c>
      <c r="AA928" s="35">
        <f>SUMIFS(рўйхат!Z:Z,рўйхат!$CY:$CY,$B$936,рўйхат!$B:$B,$C928)</f>
        <v/>
      </c>
      <c r="AB928" s="36">
        <f>SUMIFS(рўйхат!AA:AA,рўйхат!$CY:$CY,$B$936,рўйхат!$B:$B,$C928)</f>
        <v/>
      </c>
      <c r="AC928" s="35">
        <f>SUMIFS(рўйхат!AB:AB,рўйхат!$CY:$CY,$B$936,рўйхат!$B:$B,$C928)</f>
        <v/>
      </c>
      <c r="AD928" s="36">
        <f>SUMIFS(рўйхат!AC:AC,рўйхат!$CY:$CY,$B$936,рўйхат!$B:$B,$C928)</f>
        <v/>
      </c>
      <c r="AE928" s="35">
        <f>SUMIFS(рўйхат!AD:AD,рўйхат!$CY:$CY,$B$936,рўйхат!$B:$B,$C928)</f>
        <v/>
      </c>
      <c r="AF928" s="36">
        <f>SUMIFS(рўйхат!AE:AE,рўйхат!$CY:$CY,$B$936,рўйхат!$B:$B,$C928)</f>
        <v/>
      </c>
      <c r="AG928" s="35">
        <f>SUMIFS(рўйхат!AH:AH,рўйхат!$CY:$CY,$B$936,рўйхат!$B:$B,$C928)</f>
        <v/>
      </c>
      <c r="AH928" s="36">
        <f>SUMIFS(рўйхат!AI:AI,рўйхат!$CY:$CY,$B$936,рўйхат!$B:$B,$C928)</f>
        <v/>
      </c>
      <c r="AI928" s="35">
        <f>SUMIFS(рўйхат!AJ:AJ,рўйхат!$CY:$CY,$B$936,рўйхат!$B:$B,$C928)</f>
        <v/>
      </c>
      <c r="AJ928" s="36">
        <f>SUMIFS(рўйхат!AK:AK,рўйхат!$CY:$CY,$B$936,рўйхат!$B:$B,$C928)</f>
        <v/>
      </c>
      <c r="AK928" s="35">
        <f>SUMIFS(рўйхат!AL:AL,рўйхат!$CY:$CY,$B$936,рўйхат!$B:$B,$C928)</f>
        <v/>
      </c>
      <c r="AL928" s="36">
        <f>SUMIFS(рўйхат!AM:AM,рўйхат!$CY:$CY,$B$936,рўйхат!$B:$B,$C928)</f>
        <v/>
      </c>
      <c r="AM928" s="77">
        <f>IFERROR(Q928/E928,0)</f>
        <v/>
      </c>
      <c r="AN928" s="77">
        <f>IFERROR(R928/F928,0)</f>
        <v/>
      </c>
      <c r="AO928" s="35">
        <f>SUMIFS(рўйхат!AX:AX,рўйхат!$CY:$CY,$B$936,рўйхат!$B:$B,$C928)</f>
        <v/>
      </c>
      <c r="AP928" s="36">
        <f>SUMIFS(рўйхат!AY:AY,рўйхат!$CY:$CY,$B$936,рўйхат!$B:$B,$C928)</f>
        <v/>
      </c>
      <c r="AQ928" s="35">
        <f>SUMIFS(рўйхат!AZ:AZ,рўйхат!$CY:$CY,$B$936,рўйхат!$B:$B,$C928)</f>
        <v/>
      </c>
      <c r="AR928" s="36">
        <f>SUMIFS(рўйхат!BA:BA,рўйхат!$CY:$CY,$B$936,рўйхат!$B:$B,$C928)</f>
        <v/>
      </c>
      <c r="AS928" s="35">
        <f>SUMIFS(рўйхат!BB:BB,рўйхат!$CY:$CY,$B$936,рўйхат!$B:$B,$C928)</f>
        <v/>
      </c>
      <c r="AT928" s="36">
        <f>SUMIFS(рўйхат!BC:BC,рўйхат!$CY:$CY,$B$936,рўйхат!$B:$B,$C928)</f>
        <v/>
      </c>
      <c r="AU928" s="35">
        <f>SUMIFS(рўйхат!BD:BD,рўйхат!$CY:$CY,$B$936,рўйхат!$B:$B,$C928)</f>
        <v/>
      </c>
      <c r="AV928" s="36">
        <f>SUMIFS(рўйхат!BE:BE,рўйхат!$CY:$CY,$B$936,рўйхат!$B:$B,$C928)</f>
        <v/>
      </c>
      <c r="AW928" s="35">
        <f>SUMIFS(рўйхат!BF:BF,рўйхат!$CY:$CY,$B$936,рўйхат!$B:$B,$C928)</f>
        <v/>
      </c>
      <c r="AX928" s="36">
        <f>SUMIFS(рўйхат!BG:BG,рўйхат!$CY:$CY,$B$936,рўйхат!$B:$B,$C928)</f>
        <v/>
      </c>
      <c r="AY928" s="35">
        <f>SUMIFS(рўйхат!BH:BH,рўйхат!$CY:$CY,$B$936,рўйхат!$B:$B,$C928)</f>
        <v/>
      </c>
      <c r="AZ928" s="36">
        <f>SUMIFS(рўйхат!BI:BI,рўйхат!$CY:$CY,$B$936,рўйхат!$B:$B,$C928)</f>
        <v/>
      </c>
      <c r="BA928" s="35">
        <f>SUMIFS(рўйхат!BJ:BJ,рўйхат!$CY:$CY,$B$936,рўйхат!$B:$B,$C928)</f>
        <v/>
      </c>
      <c r="BB928" s="36">
        <f>SUMIFS(рўйхат!BK:BK,рўйхат!$CY:$CY,$B$936,рўйхат!$B:$B,$C928)</f>
        <v/>
      </c>
      <c r="BC928" s="77">
        <f>IFERROR(AO928/E928,0)</f>
        <v/>
      </c>
      <c r="BD928" s="77">
        <f>IFERROR(AP928/F928,0)</f>
        <v/>
      </c>
      <c r="BE928" s="35">
        <f>SUMIFS(рўйхат!BL:BL,рўйхат!$CY:$CY,$B$936,рўйхат!$B:$B,$C928)</f>
        <v/>
      </c>
      <c r="BF928" s="36">
        <f>SUMIFS(рўйхат!BM:BM,рўйхат!$CY:$CY,$B$936,рўйхат!$B:$B,$C928)</f>
        <v/>
      </c>
      <c r="BG928" s="35">
        <f>SUMIFS(рўйхат!BN:BN,рўйхат!$CY:$CY,$B$936,рўйхат!$B:$B,$C928)</f>
        <v/>
      </c>
      <c r="BH928" s="36">
        <f>SUMIFS(рўйхат!BO:BO,рўйхат!$CY:$CY,$B$936,рўйхат!$B:$B,$C928)</f>
        <v/>
      </c>
      <c r="BI928" s="35">
        <f>SUMIFS(рўйхат!BP:BP,рўйхат!$CY:$CY,$B$936,рўйхат!$B:$B,$C928)</f>
        <v/>
      </c>
      <c r="BJ928" s="36">
        <f>SUMIFS(рўйхат!BQ:BQ,рўйхат!$CY:$CY,$B$936,рўйхат!$B:$B,$C928)</f>
        <v/>
      </c>
      <c r="BK928" s="35">
        <f>SUMIFS(рўйхат!BR:BR,рўйхат!$CY:$CY,$B$936,рўйхат!$B:$B,$C928)</f>
        <v/>
      </c>
      <c r="BL928" s="36">
        <f>SUMIFS(рўйхат!BS:BS,рўйхат!$CY:$CY,$B$936,рўйхат!$B:$B,$C928)</f>
        <v/>
      </c>
      <c r="BM928" s="35">
        <f>SUMIFS(рўйхат!BT:BT,рўйхат!$CY:$CY,$B$936,рўйхат!$B:$B,$C928)</f>
        <v/>
      </c>
      <c r="BN928" s="36">
        <f>SUMIFS(рўйхат!BU:BU,рўйхат!$CY:$CY,$B$936,рўйхат!$B:$B,$C928)</f>
        <v/>
      </c>
      <c r="BO928" s="35">
        <f>SUMIFS(рўйхат!BX:BX,рўйхат!$CY:$CY,$B$936,рўйхат!$B:$B,$C928)</f>
        <v/>
      </c>
      <c r="BP928" s="36">
        <f>SUMIFS(рўйхат!BY:BY,рўйхат!$CY:$CY,$B$936,рўйхат!$B:$B,$C928)</f>
        <v/>
      </c>
      <c r="BQ928" s="35">
        <f>SUMIFS(рўйхат!BZ:BZ,рўйхат!$CY:$CY,$B$936,рўйхат!$B:$B,$C928)</f>
        <v/>
      </c>
      <c r="BR928" s="36">
        <f>SUMIFS(рўйхат!CA:CA,рўйхат!$CY:$CY,$B$936,рўйхат!$B:$B,$C928)</f>
        <v/>
      </c>
      <c r="BS928" s="35">
        <f>SUMIFS(рўйхат!CB:CB,рўйхат!$CY:$CY,$B$936,рўйхат!$B:$B,$C928)</f>
        <v/>
      </c>
      <c r="BT928" s="36">
        <f>SUMIFS(рўйхат!CC:CC,рўйхат!$CY:$CY,$B$936,рўйхат!$B:$B,$C928)</f>
        <v/>
      </c>
      <c r="BU928" s="35">
        <f>SUMIFS(рўйхат!CD:CD,рўйхат!$CY:$CY,$B$936,рўйхат!$B:$B,$C928)</f>
        <v/>
      </c>
      <c r="BV928" s="36">
        <f>SUMIFS(рўйхат!CE:CE,рўйхат!$CY:$CY,$B$936,рўйхат!$B:$B,$C928)</f>
        <v/>
      </c>
      <c r="BW928" s="35">
        <f>SUMIFS(рўйхат!CH:CH,рўйхат!$CY:$CY,$B$936,рўйхат!$B:$B,$C928)</f>
        <v/>
      </c>
      <c r="BX928" s="36">
        <f>SUMIFS(рўйхат!CI:CI,рўйхат!$CY:$CY,$B$936,рўйхат!$B:$B,$C928)</f>
        <v/>
      </c>
      <c r="BY928" s="35">
        <f>SUMIFS(рўйхат!CJ:CJ,рўйхат!$CY:$CY,$B$936,рўйхат!$B:$B,$C928)</f>
        <v/>
      </c>
      <c r="BZ928" s="36">
        <f>SUMIFS(рўйхат!CK:CK,рўйхат!$CY:$CY,$B$936,рўйхат!$B:$B,$C928)</f>
        <v/>
      </c>
      <c r="CA928" s="35">
        <f>SUMIFS(рўйхат!CL:CL,рўйхат!$CY:$CY,$B$936,рўйхат!$B:$B,$C928)</f>
        <v/>
      </c>
      <c r="CB928" s="36">
        <f>SUMIFS(рўйхат!CM:CM,рўйхат!$CY:$CY,$B$936,рўйхат!$B:$B,$C928)</f>
        <v/>
      </c>
      <c r="CC928" s="35">
        <f>SUMIFS(рўйхат!CN:CN,рўйхат!$CY:$CY,$B$936,рўйхат!$B:$B,$C928)</f>
        <v/>
      </c>
      <c r="CD928" s="36">
        <f>SUMIFS(рўйхат!CO:CO,рўйхат!$CY:$CY,$B$936,рўйхат!$B:$B,$C928)</f>
        <v/>
      </c>
      <c r="CE928" s="77">
        <f>IFERROR(BE928/(Q928+BE928),0)</f>
        <v/>
      </c>
      <c r="CF928" s="78">
        <f>IFERROR(BF928/(R928+BF928),0)</f>
        <v/>
      </c>
      <c r="CG928" s="8">
        <f>COUNTIFS(B:B,B928)</f>
        <v/>
      </c>
    </row>
    <row r="929" hidden="1" outlineLevel="1" ht="17.1" customFormat="1" customHeight="1" s="8">
      <c r="A929" s="31" t="n"/>
      <c r="B929" s="50" t="n">
        <v>25</v>
      </c>
      <c r="C929" s="65" t="inlineStr">
        <is>
          <t>Тоғ-кон саноати ва геология вазирлиги</t>
        </is>
      </c>
      <c r="D929" s="16" t="n"/>
      <c r="E929" s="35">
        <f>SUMIFS(рўйхат!F:F,рўйхат!$CY:$CY,$B$936,рўйхат!$B:$B,$C929)</f>
        <v/>
      </c>
      <c r="F929" s="36">
        <f>SUMIFS(рўйхат!G:G,рўйхат!$CY:$CY,$B$936,рўйхат!$B:$B,$C929)</f>
        <v/>
      </c>
      <c r="G929" s="35">
        <f>SUMIFS(рўйхат!H:H,рўйхат!$CY:$CY,$B$936,рўйхат!$B:$B,$C929)</f>
        <v/>
      </c>
      <c r="H929" s="36">
        <f>SUMIFS(рўйхат!I:I,рўйхат!$CY:$CY,$B$936,рўйхат!$B:$B,$C929)</f>
        <v/>
      </c>
      <c r="I929" s="35">
        <f>SUMIFS(рўйхат!J:J,рўйхат!$CY:$CY,$B$936,рўйхат!$B:$B,$C929)</f>
        <v/>
      </c>
      <c r="J929" s="36">
        <f>SUMIFS(рўйхат!K:K,рўйхат!$CY:$CY,$B$936,рўйхат!$B:$B,$C929)</f>
        <v/>
      </c>
      <c r="K929" s="35">
        <f>SUMIFS(рўйхат!L:L,рўйхат!$CY:$CY,$B$936,рўйхат!$B:$B,$C929)</f>
        <v/>
      </c>
      <c r="L929" s="36">
        <f>SUMIFS(рўйхат!M:M,рўйхат!$CY:$CY,$B$936,рўйхат!$B:$B,$C929)</f>
        <v/>
      </c>
      <c r="M929" s="35">
        <f>SUMIFS(рўйхат!N:N,рўйхат!$CY:$CY,$B$936,рўйхат!$B:$B,$C929)</f>
        <v/>
      </c>
      <c r="N929" s="36">
        <f>SUMIFS(рўйхат!O:O,рўйхат!$CY:$CY,$B$936,рўйхат!$B:$B,$C929)</f>
        <v/>
      </c>
      <c r="O929" s="34">
        <f>IFERROR(M929/E929,0)</f>
        <v/>
      </c>
      <c r="P929" s="34">
        <f>IFERROR(N929/F929,0)</f>
        <v/>
      </c>
      <c r="Q929" s="35">
        <f>SUMIFS(рўйхат!P:P,рўйхат!$CY:$CY,$B$936,рўйхат!$B:$B,$C929)</f>
        <v/>
      </c>
      <c r="R929" s="36">
        <f>SUMIFS(рўйхат!Q:Q,рўйхат!$CY:$CY,$B$936,рўйхат!$B:$B,$C929)</f>
        <v/>
      </c>
      <c r="S929" s="35">
        <f>SUMIFS(рўйхат!R:R,рўйхат!$CY:$CY,$B$936,рўйхат!$B:$B,$C929)</f>
        <v/>
      </c>
      <c r="T929" s="36">
        <f>SUMIFS(рўйхат!S:S,рўйхат!$CY:$CY,$B$936,рўйхат!$B:$B,$C929)</f>
        <v/>
      </c>
      <c r="U929" s="35">
        <f>SUMIFS(рўйхат!T:T,рўйхат!$CY:$CY,$B$936,рўйхат!$B:$B,$C929)</f>
        <v/>
      </c>
      <c r="V929" s="36">
        <f>SUMIFS(рўйхат!U:U,рўйхат!$CY:$CY,$B$936,рўйхат!$B:$B,$C929)</f>
        <v/>
      </c>
      <c r="W929" s="35">
        <f>SUMIFS(рўйхат!V:V,рўйхат!$CY:$CY,$B$936,рўйхат!$B:$B,$C929)</f>
        <v/>
      </c>
      <c r="X929" s="36">
        <f>SUMIFS(рўйхат!W:W,рўйхат!$CY:$CY,$B$936,рўйхат!$B:$B,$C929)</f>
        <v/>
      </c>
      <c r="Y929" s="35">
        <f>SUMIFS(рўйхат!X:X,рўйхат!$CY:$CY,$B$936,рўйхат!$B:$B,$C929)</f>
        <v/>
      </c>
      <c r="Z929" s="36">
        <f>SUMIFS(рўйхат!Y:Y,рўйхат!$CY:$CY,$B$936,рўйхат!$B:$B,$C929)</f>
        <v/>
      </c>
      <c r="AA929" s="35">
        <f>SUMIFS(рўйхат!Z:Z,рўйхат!$CY:$CY,$B$936,рўйхат!$B:$B,$C929)</f>
        <v/>
      </c>
      <c r="AB929" s="36">
        <f>SUMIFS(рўйхат!AA:AA,рўйхат!$CY:$CY,$B$936,рўйхат!$B:$B,$C929)</f>
        <v/>
      </c>
      <c r="AC929" s="35">
        <f>SUMIFS(рўйхат!AB:AB,рўйхат!$CY:$CY,$B$936,рўйхат!$B:$B,$C929)</f>
        <v/>
      </c>
      <c r="AD929" s="36">
        <f>SUMIFS(рўйхат!AC:AC,рўйхат!$CY:$CY,$B$936,рўйхат!$B:$B,$C929)</f>
        <v/>
      </c>
      <c r="AE929" s="35">
        <f>SUMIFS(рўйхат!AD:AD,рўйхат!$CY:$CY,$B$936,рўйхат!$B:$B,$C929)</f>
        <v/>
      </c>
      <c r="AF929" s="36">
        <f>SUMIFS(рўйхат!AE:AE,рўйхат!$CY:$CY,$B$936,рўйхат!$B:$B,$C929)</f>
        <v/>
      </c>
      <c r="AG929" s="35">
        <f>SUMIFS(рўйхат!AH:AH,рўйхат!$CY:$CY,$B$936,рўйхат!$B:$B,$C929)</f>
        <v/>
      </c>
      <c r="AH929" s="36">
        <f>SUMIFS(рўйхат!AI:AI,рўйхат!$CY:$CY,$B$936,рўйхат!$B:$B,$C929)</f>
        <v/>
      </c>
      <c r="AI929" s="35">
        <f>SUMIFS(рўйхат!AJ:AJ,рўйхат!$CY:$CY,$B$936,рўйхат!$B:$B,$C929)</f>
        <v/>
      </c>
      <c r="AJ929" s="36">
        <f>SUMIFS(рўйхат!AK:AK,рўйхат!$CY:$CY,$B$936,рўйхат!$B:$B,$C929)</f>
        <v/>
      </c>
      <c r="AK929" s="35">
        <f>SUMIFS(рўйхат!AL:AL,рўйхат!$CY:$CY,$B$936,рўйхат!$B:$B,$C929)</f>
        <v/>
      </c>
      <c r="AL929" s="36">
        <f>SUMIFS(рўйхат!AM:AM,рўйхат!$CY:$CY,$B$936,рўйхат!$B:$B,$C929)</f>
        <v/>
      </c>
      <c r="AM929" s="77">
        <f>IFERROR(Q929/E929,0)</f>
        <v/>
      </c>
      <c r="AN929" s="77">
        <f>IFERROR(R929/F929,0)</f>
        <v/>
      </c>
      <c r="AO929" s="35">
        <f>SUMIFS(рўйхат!AX:AX,рўйхат!$CY:$CY,$B$936,рўйхат!$B:$B,$C929)</f>
        <v/>
      </c>
      <c r="AP929" s="36">
        <f>SUMIFS(рўйхат!AY:AY,рўйхат!$CY:$CY,$B$936,рўйхат!$B:$B,$C929)</f>
        <v/>
      </c>
      <c r="AQ929" s="35">
        <f>SUMIFS(рўйхат!AZ:AZ,рўйхат!$CY:$CY,$B$936,рўйхат!$B:$B,$C929)</f>
        <v/>
      </c>
      <c r="AR929" s="36">
        <f>SUMIFS(рўйхат!BA:BA,рўйхат!$CY:$CY,$B$936,рўйхат!$B:$B,$C929)</f>
        <v/>
      </c>
      <c r="AS929" s="35">
        <f>SUMIFS(рўйхат!BB:BB,рўйхат!$CY:$CY,$B$936,рўйхат!$B:$B,$C929)</f>
        <v/>
      </c>
      <c r="AT929" s="36">
        <f>SUMIFS(рўйхат!BC:BC,рўйхат!$CY:$CY,$B$936,рўйхат!$B:$B,$C929)</f>
        <v/>
      </c>
      <c r="AU929" s="35">
        <f>SUMIFS(рўйхат!BD:BD,рўйхат!$CY:$CY,$B$936,рўйхат!$B:$B,$C929)</f>
        <v/>
      </c>
      <c r="AV929" s="36">
        <f>SUMIFS(рўйхат!BE:BE,рўйхат!$CY:$CY,$B$936,рўйхат!$B:$B,$C929)</f>
        <v/>
      </c>
      <c r="AW929" s="35">
        <f>SUMIFS(рўйхат!BF:BF,рўйхат!$CY:$CY,$B$936,рўйхат!$B:$B,$C929)</f>
        <v/>
      </c>
      <c r="AX929" s="36">
        <f>SUMIFS(рўйхат!BG:BG,рўйхат!$CY:$CY,$B$936,рўйхат!$B:$B,$C929)</f>
        <v/>
      </c>
      <c r="AY929" s="35">
        <f>SUMIFS(рўйхат!BH:BH,рўйхат!$CY:$CY,$B$936,рўйхат!$B:$B,$C929)</f>
        <v/>
      </c>
      <c r="AZ929" s="36">
        <f>SUMIFS(рўйхат!BI:BI,рўйхат!$CY:$CY,$B$936,рўйхат!$B:$B,$C929)</f>
        <v/>
      </c>
      <c r="BA929" s="35">
        <f>SUMIFS(рўйхат!BJ:BJ,рўйхат!$CY:$CY,$B$936,рўйхат!$B:$B,$C929)</f>
        <v/>
      </c>
      <c r="BB929" s="36">
        <f>SUMIFS(рўйхат!BK:BK,рўйхат!$CY:$CY,$B$936,рўйхат!$B:$B,$C929)</f>
        <v/>
      </c>
      <c r="BC929" s="77">
        <f>IFERROR(AO929/E929,0)</f>
        <v/>
      </c>
      <c r="BD929" s="77">
        <f>IFERROR(AP929/F929,0)</f>
        <v/>
      </c>
      <c r="BE929" s="35">
        <f>SUMIFS(рўйхат!BL:BL,рўйхат!$CY:$CY,$B$936,рўйхат!$B:$B,$C929)</f>
        <v/>
      </c>
      <c r="BF929" s="36">
        <f>SUMIFS(рўйхат!BM:BM,рўйхат!$CY:$CY,$B$936,рўйхат!$B:$B,$C929)</f>
        <v/>
      </c>
      <c r="BG929" s="35">
        <f>SUMIFS(рўйхат!BN:BN,рўйхат!$CY:$CY,$B$936,рўйхат!$B:$B,$C929)</f>
        <v/>
      </c>
      <c r="BH929" s="36">
        <f>SUMIFS(рўйхат!BO:BO,рўйхат!$CY:$CY,$B$936,рўйхат!$B:$B,$C929)</f>
        <v/>
      </c>
      <c r="BI929" s="35">
        <f>SUMIFS(рўйхат!BP:BP,рўйхат!$CY:$CY,$B$936,рўйхат!$B:$B,$C929)</f>
        <v/>
      </c>
      <c r="BJ929" s="36">
        <f>SUMIFS(рўйхат!BQ:BQ,рўйхат!$CY:$CY,$B$936,рўйхат!$B:$B,$C929)</f>
        <v/>
      </c>
      <c r="BK929" s="35">
        <f>SUMIFS(рўйхат!BR:BR,рўйхат!$CY:$CY,$B$936,рўйхат!$B:$B,$C929)</f>
        <v/>
      </c>
      <c r="BL929" s="36">
        <f>SUMIFS(рўйхат!BS:BS,рўйхат!$CY:$CY,$B$936,рўйхат!$B:$B,$C929)</f>
        <v/>
      </c>
      <c r="BM929" s="35">
        <f>SUMIFS(рўйхат!BT:BT,рўйхат!$CY:$CY,$B$936,рўйхат!$B:$B,$C929)</f>
        <v/>
      </c>
      <c r="BN929" s="36">
        <f>SUMIFS(рўйхат!BU:BU,рўйхат!$CY:$CY,$B$936,рўйхат!$B:$B,$C929)</f>
        <v/>
      </c>
      <c r="BO929" s="35">
        <f>SUMIFS(рўйхат!BX:BX,рўйхат!$CY:$CY,$B$936,рўйхат!$B:$B,$C929)</f>
        <v/>
      </c>
      <c r="BP929" s="36">
        <f>SUMIFS(рўйхат!BY:BY,рўйхат!$CY:$CY,$B$936,рўйхат!$B:$B,$C929)</f>
        <v/>
      </c>
      <c r="BQ929" s="35">
        <f>SUMIFS(рўйхат!BZ:BZ,рўйхат!$CY:$CY,$B$936,рўйхат!$B:$B,$C929)</f>
        <v/>
      </c>
      <c r="BR929" s="36">
        <f>SUMIFS(рўйхат!CA:CA,рўйхат!$CY:$CY,$B$936,рўйхат!$B:$B,$C929)</f>
        <v/>
      </c>
      <c r="BS929" s="35">
        <f>SUMIFS(рўйхат!CB:CB,рўйхат!$CY:$CY,$B$936,рўйхат!$B:$B,$C929)</f>
        <v/>
      </c>
      <c r="BT929" s="36">
        <f>SUMIFS(рўйхат!CC:CC,рўйхат!$CY:$CY,$B$936,рўйхат!$B:$B,$C929)</f>
        <v/>
      </c>
      <c r="BU929" s="35">
        <f>SUMIFS(рўйхат!CD:CD,рўйхат!$CY:$CY,$B$936,рўйхат!$B:$B,$C929)</f>
        <v/>
      </c>
      <c r="BV929" s="36">
        <f>SUMIFS(рўйхат!CE:CE,рўйхат!$CY:$CY,$B$936,рўйхат!$B:$B,$C929)</f>
        <v/>
      </c>
      <c r="BW929" s="35">
        <f>SUMIFS(рўйхат!CH:CH,рўйхат!$CY:$CY,$B$936,рўйхат!$B:$B,$C929)</f>
        <v/>
      </c>
      <c r="BX929" s="36">
        <f>SUMIFS(рўйхат!CI:CI,рўйхат!$CY:$CY,$B$936,рўйхат!$B:$B,$C929)</f>
        <v/>
      </c>
      <c r="BY929" s="35">
        <f>SUMIFS(рўйхат!CJ:CJ,рўйхат!$CY:$CY,$B$936,рўйхат!$B:$B,$C929)</f>
        <v/>
      </c>
      <c r="BZ929" s="36">
        <f>SUMIFS(рўйхат!CK:CK,рўйхат!$CY:$CY,$B$936,рўйхат!$B:$B,$C929)</f>
        <v/>
      </c>
      <c r="CA929" s="35">
        <f>SUMIFS(рўйхат!CL:CL,рўйхат!$CY:$CY,$B$936,рўйхат!$B:$B,$C929)</f>
        <v/>
      </c>
      <c r="CB929" s="36">
        <f>SUMIFS(рўйхат!CM:CM,рўйхат!$CY:$CY,$B$936,рўйхат!$B:$B,$C929)</f>
        <v/>
      </c>
      <c r="CC929" s="35">
        <f>SUMIFS(рўйхат!CN:CN,рўйхат!$CY:$CY,$B$936,рўйхат!$B:$B,$C929)</f>
        <v/>
      </c>
      <c r="CD929" s="36">
        <f>SUMIFS(рўйхат!CO:CO,рўйхат!$CY:$CY,$B$936,рўйхат!$B:$B,$C929)</f>
        <v/>
      </c>
      <c r="CE929" s="77">
        <f>IFERROR(BE929/(Q929+BE929),0)</f>
        <v/>
      </c>
      <c r="CF929" s="78">
        <f>IFERROR(BF929/(R929+BF929),0)</f>
        <v/>
      </c>
      <c r="CG929" s="8">
        <f>COUNTIFS(B:B,B929)</f>
        <v/>
      </c>
    </row>
    <row r="930" hidden="1" outlineLevel="1" ht="17.1" customFormat="1" customHeight="1" s="8">
      <c r="A930" s="31" t="n"/>
      <c r="B930" s="50" t="n">
        <v>26</v>
      </c>
      <c r="C930" s="67" t="inlineStr">
        <is>
          <t>Транспорт вазирлиги</t>
        </is>
      </c>
      <c r="D930" s="16" t="n"/>
      <c r="E930" s="35">
        <f>SUMIFS(рўйхат!F:F,рўйхат!$CY:$CY,$B$936,рўйхат!$B:$B,$C930)</f>
        <v/>
      </c>
      <c r="F930" s="36">
        <f>SUMIFS(рўйхат!G:G,рўйхат!$CY:$CY,$B$936,рўйхат!$B:$B,$C930)</f>
        <v/>
      </c>
      <c r="G930" s="35">
        <f>SUMIFS(рўйхат!H:H,рўйхат!$CY:$CY,$B$936,рўйхат!$B:$B,$C930)</f>
        <v/>
      </c>
      <c r="H930" s="36">
        <f>SUMIFS(рўйхат!I:I,рўйхат!$CY:$CY,$B$936,рўйхат!$B:$B,$C930)</f>
        <v/>
      </c>
      <c r="I930" s="35">
        <f>SUMIFS(рўйхат!J:J,рўйхат!$CY:$CY,$B$936,рўйхат!$B:$B,$C930)</f>
        <v/>
      </c>
      <c r="J930" s="36">
        <f>SUMIFS(рўйхат!K:K,рўйхат!$CY:$CY,$B$936,рўйхат!$B:$B,$C930)</f>
        <v/>
      </c>
      <c r="K930" s="35">
        <f>SUMIFS(рўйхат!L:L,рўйхат!$CY:$CY,$B$936,рўйхат!$B:$B,$C930)</f>
        <v/>
      </c>
      <c r="L930" s="36">
        <f>SUMIFS(рўйхат!M:M,рўйхат!$CY:$CY,$B$936,рўйхат!$B:$B,$C930)</f>
        <v/>
      </c>
      <c r="M930" s="35">
        <f>SUMIFS(рўйхат!N:N,рўйхат!$CY:$CY,$B$936,рўйхат!$B:$B,$C930)</f>
        <v/>
      </c>
      <c r="N930" s="36">
        <f>SUMIFS(рўйхат!O:O,рўйхат!$CY:$CY,$B$936,рўйхат!$B:$B,$C930)</f>
        <v/>
      </c>
      <c r="O930" s="34">
        <f>IFERROR(M930/E930,0)</f>
        <v/>
      </c>
      <c r="P930" s="34">
        <f>IFERROR(N930/F930,0)</f>
        <v/>
      </c>
      <c r="Q930" s="35">
        <f>SUMIFS(рўйхат!P:P,рўйхат!$CY:$CY,$B$936,рўйхат!$B:$B,$C930)</f>
        <v/>
      </c>
      <c r="R930" s="36">
        <f>SUMIFS(рўйхат!Q:Q,рўйхат!$CY:$CY,$B$936,рўйхат!$B:$B,$C930)</f>
        <v/>
      </c>
      <c r="S930" s="35">
        <f>SUMIFS(рўйхат!R:R,рўйхат!$CY:$CY,$B$936,рўйхат!$B:$B,$C930)</f>
        <v/>
      </c>
      <c r="T930" s="36">
        <f>SUMIFS(рўйхат!S:S,рўйхат!$CY:$CY,$B$936,рўйхат!$B:$B,$C930)</f>
        <v/>
      </c>
      <c r="U930" s="35">
        <f>SUMIFS(рўйхат!T:T,рўйхат!$CY:$CY,$B$936,рўйхат!$B:$B,$C930)</f>
        <v/>
      </c>
      <c r="V930" s="36">
        <f>SUMIFS(рўйхат!U:U,рўйхат!$CY:$CY,$B$936,рўйхат!$B:$B,$C930)</f>
        <v/>
      </c>
      <c r="W930" s="35">
        <f>SUMIFS(рўйхат!V:V,рўйхат!$CY:$CY,$B$936,рўйхат!$B:$B,$C930)</f>
        <v/>
      </c>
      <c r="X930" s="36">
        <f>SUMIFS(рўйхат!W:W,рўйхат!$CY:$CY,$B$936,рўйхат!$B:$B,$C930)</f>
        <v/>
      </c>
      <c r="Y930" s="35">
        <f>SUMIFS(рўйхат!X:X,рўйхат!$CY:$CY,$B$936,рўйхат!$B:$B,$C930)</f>
        <v/>
      </c>
      <c r="Z930" s="36">
        <f>SUMIFS(рўйхат!Y:Y,рўйхат!$CY:$CY,$B$936,рўйхат!$B:$B,$C930)</f>
        <v/>
      </c>
      <c r="AA930" s="35">
        <f>SUMIFS(рўйхат!Z:Z,рўйхат!$CY:$CY,$B$936,рўйхат!$B:$B,$C930)</f>
        <v/>
      </c>
      <c r="AB930" s="36">
        <f>SUMIFS(рўйхат!AA:AA,рўйхат!$CY:$CY,$B$936,рўйхат!$B:$B,$C930)</f>
        <v/>
      </c>
      <c r="AC930" s="35">
        <f>SUMIFS(рўйхат!AB:AB,рўйхат!$CY:$CY,$B$936,рўйхат!$B:$B,$C930)</f>
        <v/>
      </c>
      <c r="AD930" s="36">
        <f>SUMIFS(рўйхат!AC:AC,рўйхат!$CY:$CY,$B$936,рўйхат!$B:$B,$C930)</f>
        <v/>
      </c>
      <c r="AE930" s="35">
        <f>SUMIFS(рўйхат!AD:AD,рўйхат!$CY:$CY,$B$936,рўйхат!$B:$B,$C930)</f>
        <v/>
      </c>
      <c r="AF930" s="36">
        <f>SUMIFS(рўйхат!AE:AE,рўйхат!$CY:$CY,$B$936,рўйхат!$B:$B,$C930)</f>
        <v/>
      </c>
      <c r="AG930" s="35">
        <f>SUMIFS(рўйхат!AH:AH,рўйхат!$CY:$CY,$B$936,рўйхат!$B:$B,$C930)</f>
        <v/>
      </c>
      <c r="AH930" s="36">
        <f>SUMIFS(рўйхат!AI:AI,рўйхат!$CY:$CY,$B$936,рўйхат!$B:$B,$C930)</f>
        <v/>
      </c>
      <c r="AI930" s="35">
        <f>SUMIFS(рўйхат!AJ:AJ,рўйхат!$CY:$CY,$B$936,рўйхат!$B:$B,$C930)</f>
        <v/>
      </c>
      <c r="AJ930" s="36">
        <f>SUMIFS(рўйхат!AK:AK,рўйхат!$CY:$CY,$B$936,рўйхат!$B:$B,$C930)</f>
        <v/>
      </c>
      <c r="AK930" s="35">
        <f>SUMIFS(рўйхат!AL:AL,рўйхат!$CY:$CY,$B$936,рўйхат!$B:$B,$C930)</f>
        <v/>
      </c>
      <c r="AL930" s="36">
        <f>SUMIFS(рўйхат!AM:AM,рўйхат!$CY:$CY,$B$936,рўйхат!$B:$B,$C930)</f>
        <v/>
      </c>
      <c r="AM930" s="77">
        <f>IFERROR(Q930/E930,0)</f>
        <v/>
      </c>
      <c r="AN930" s="77">
        <f>IFERROR(R930/F930,0)</f>
        <v/>
      </c>
      <c r="AO930" s="35">
        <f>SUMIFS(рўйхат!AX:AX,рўйхат!$CY:$CY,$B$936,рўйхат!$B:$B,$C930)</f>
        <v/>
      </c>
      <c r="AP930" s="36">
        <f>SUMIFS(рўйхат!AY:AY,рўйхат!$CY:$CY,$B$936,рўйхат!$B:$B,$C930)</f>
        <v/>
      </c>
      <c r="AQ930" s="35">
        <f>SUMIFS(рўйхат!AZ:AZ,рўйхат!$CY:$CY,$B$936,рўйхат!$B:$B,$C930)</f>
        <v/>
      </c>
      <c r="AR930" s="36">
        <f>SUMIFS(рўйхат!BA:BA,рўйхат!$CY:$CY,$B$936,рўйхат!$B:$B,$C930)</f>
        <v/>
      </c>
      <c r="AS930" s="35">
        <f>SUMIFS(рўйхат!BB:BB,рўйхат!$CY:$CY,$B$936,рўйхат!$B:$B,$C930)</f>
        <v/>
      </c>
      <c r="AT930" s="36">
        <f>SUMIFS(рўйхат!BC:BC,рўйхат!$CY:$CY,$B$936,рўйхат!$B:$B,$C930)</f>
        <v/>
      </c>
      <c r="AU930" s="35">
        <f>SUMIFS(рўйхат!BD:BD,рўйхат!$CY:$CY,$B$936,рўйхат!$B:$B,$C930)</f>
        <v/>
      </c>
      <c r="AV930" s="36">
        <f>SUMIFS(рўйхат!BE:BE,рўйхат!$CY:$CY,$B$936,рўйхат!$B:$B,$C930)</f>
        <v/>
      </c>
      <c r="AW930" s="35">
        <f>SUMIFS(рўйхат!BF:BF,рўйхат!$CY:$CY,$B$936,рўйхат!$B:$B,$C930)</f>
        <v/>
      </c>
      <c r="AX930" s="36">
        <f>SUMIFS(рўйхат!BG:BG,рўйхат!$CY:$CY,$B$936,рўйхат!$B:$B,$C930)</f>
        <v/>
      </c>
      <c r="AY930" s="35">
        <f>SUMIFS(рўйхат!BH:BH,рўйхат!$CY:$CY,$B$936,рўйхат!$B:$B,$C930)</f>
        <v/>
      </c>
      <c r="AZ930" s="36">
        <f>SUMIFS(рўйхат!BI:BI,рўйхат!$CY:$CY,$B$936,рўйхат!$B:$B,$C930)</f>
        <v/>
      </c>
      <c r="BA930" s="35">
        <f>SUMIFS(рўйхат!BJ:BJ,рўйхат!$CY:$CY,$B$936,рўйхат!$B:$B,$C930)</f>
        <v/>
      </c>
      <c r="BB930" s="36">
        <f>SUMIFS(рўйхат!BK:BK,рўйхат!$CY:$CY,$B$936,рўйхат!$B:$B,$C930)</f>
        <v/>
      </c>
      <c r="BC930" s="77">
        <f>IFERROR(AO930/E930,0)</f>
        <v/>
      </c>
      <c r="BD930" s="77">
        <f>IFERROR(AP930/F930,0)</f>
        <v/>
      </c>
      <c r="BE930" s="35">
        <f>SUMIFS(рўйхат!BL:BL,рўйхат!$CY:$CY,$B$936,рўйхат!$B:$B,$C930)</f>
        <v/>
      </c>
      <c r="BF930" s="36">
        <f>SUMIFS(рўйхат!BM:BM,рўйхат!$CY:$CY,$B$936,рўйхат!$B:$B,$C930)</f>
        <v/>
      </c>
      <c r="BG930" s="35">
        <f>SUMIFS(рўйхат!BN:BN,рўйхат!$CY:$CY,$B$936,рўйхат!$B:$B,$C930)</f>
        <v/>
      </c>
      <c r="BH930" s="36">
        <f>SUMIFS(рўйхат!BO:BO,рўйхат!$CY:$CY,$B$936,рўйхат!$B:$B,$C930)</f>
        <v/>
      </c>
      <c r="BI930" s="35">
        <f>SUMIFS(рўйхат!BP:BP,рўйхат!$CY:$CY,$B$936,рўйхат!$B:$B,$C930)</f>
        <v/>
      </c>
      <c r="BJ930" s="36">
        <f>SUMIFS(рўйхат!BQ:BQ,рўйхат!$CY:$CY,$B$936,рўйхат!$B:$B,$C930)</f>
        <v/>
      </c>
      <c r="BK930" s="35">
        <f>SUMIFS(рўйхат!BR:BR,рўйхат!$CY:$CY,$B$936,рўйхат!$B:$B,$C930)</f>
        <v/>
      </c>
      <c r="BL930" s="36">
        <f>SUMIFS(рўйхат!BS:BS,рўйхат!$CY:$CY,$B$936,рўйхат!$B:$B,$C930)</f>
        <v/>
      </c>
      <c r="BM930" s="35">
        <f>SUMIFS(рўйхат!BT:BT,рўйхат!$CY:$CY,$B$936,рўйхат!$B:$B,$C930)</f>
        <v/>
      </c>
      <c r="BN930" s="36">
        <f>SUMIFS(рўйхат!BU:BU,рўйхат!$CY:$CY,$B$936,рўйхат!$B:$B,$C930)</f>
        <v/>
      </c>
      <c r="BO930" s="35">
        <f>SUMIFS(рўйхат!BX:BX,рўйхат!$CY:$CY,$B$936,рўйхат!$B:$B,$C930)</f>
        <v/>
      </c>
      <c r="BP930" s="36">
        <f>SUMIFS(рўйхат!BY:BY,рўйхат!$CY:$CY,$B$936,рўйхат!$B:$B,$C930)</f>
        <v/>
      </c>
      <c r="BQ930" s="35">
        <f>SUMIFS(рўйхат!BZ:BZ,рўйхат!$CY:$CY,$B$936,рўйхат!$B:$B,$C930)</f>
        <v/>
      </c>
      <c r="BR930" s="36">
        <f>SUMIFS(рўйхат!CA:CA,рўйхат!$CY:$CY,$B$936,рўйхат!$B:$B,$C930)</f>
        <v/>
      </c>
      <c r="BS930" s="35">
        <f>SUMIFS(рўйхат!CB:CB,рўйхат!$CY:$CY,$B$936,рўйхат!$B:$B,$C930)</f>
        <v/>
      </c>
      <c r="BT930" s="36">
        <f>SUMIFS(рўйхат!CC:CC,рўйхат!$CY:$CY,$B$936,рўйхат!$B:$B,$C930)</f>
        <v/>
      </c>
      <c r="BU930" s="35">
        <f>SUMIFS(рўйхат!CD:CD,рўйхат!$CY:$CY,$B$936,рўйхат!$B:$B,$C930)</f>
        <v/>
      </c>
      <c r="BV930" s="36">
        <f>SUMIFS(рўйхат!CE:CE,рўйхат!$CY:$CY,$B$936,рўйхат!$B:$B,$C930)</f>
        <v/>
      </c>
      <c r="BW930" s="35">
        <f>SUMIFS(рўйхат!CH:CH,рўйхат!$CY:$CY,$B$936,рўйхат!$B:$B,$C930)</f>
        <v/>
      </c>
      <c r="BX930" s="36">
        <f>SUMIFS(рўйхат!CI:CI,рўйхат!$CY:$CY,$B$936,рўйхат!$B:$B,$C930)</f>
        <v/>
      </c>
      <c r="BY930" s="35">
        <f>SUMIFS(рўйхат!CJ:CJ,рўйхат!$CY:$CY,$B$936,рўйхат!$B:$B,$C930)</f>
        <v/>
      </c>
      <c r="BZ930" s="36">
        <f>SUMIFS(рўйхат!CK:CK,рўйхат!$CY:$CY,$B$936,рўйхат!$B:$B,$C930)</f>
        <v/>
      </c>
      <c r="CA930" s="35">
        <f>SUMIFS(рўйхат!CL:CL,рўйхат!$CY:$CY,$B$936,рўйхат!$B:$B,$C930)</f>
        <v/>
      </c>
      <c r="CB930" s="36">
        <f>SUMIFS(рўйхат!CM:CM,рўйхат!$CY:$CY,$B$936,рўйхат!$B:$B,$C930)</f>
        <v/>
      </c>
      <c r="CC930" s="35">
        <f>SUMIFS(рўйхат!CN:CN,рўйхат!$CY:$CY,$B$936,рўйхат!$B:$B,$C930)</f>
        <v/>
      </c>
      <c r="CD930" s="36">
        <f>SUMIFS(рўйхат!CO:CO,рўйхат!$CY:$CY,$B$936,рўйхат!$B:$B,$C930)</f>
        <v/>
      </c>
      <c r="CE930" s="77">
        <f>IFERROR(BE930/(Q930+BE930),0)</f>
        <v/>
      </c>
      <c r="CF930" s="78">
        <f>IFERROR(BF930/(R930+BF930),0)</f>
        <v/>
      </c>
      <c r="CG930" s="8">
        <f>COUNTIFS(B:B,B930)</f>
        <v/>
      </c>
    </row>
    <row r="931" hidden="1" outlineLevel="1" ht="17.1" customFormat="1" customHeight="1" s="8">
      <c r="A931" s="31" t="n"/>
      <c r="B931" s="50" t="n">
        <v>27</v>
      </c>
      <c r="C931" s="67" t="inlineStr">
        <is>
          <t>Фавқулодда вазиятлар вазирлиги</t>
        </is>
      </c>
      <c r="D931" s="16" t="n"/>
      <c r="E931" s="35">
        <f>SUMIFS(рўйхат!F:F,рўйхат!$CY:$CY,$B$936,рўйхат!$B:$B,$C931)</f>
        <v/>
      </c>
      <c r="F931" s="36">
        <f>SUMIFS(рўйхат!G:G,рўйхат!$CY:$CY,$B$936,рўйхат!$B:$B,$C931)</f>
        <v/>
      </c>
      <c r="G931" s="35">
        <f>SUMIFS(рўйхат!H:H,рўйхат!$CY:$CY,$B$936,рўйхат!$B:$B,$C931)</f>
        <v/>
      </c>
      <c r="H931" s="36">
        <f>SUMIFS(рўйхат!I:I,рўйхат!$CY:$CY,$B$936,рўйхат!$B:$B,$C931)</f>
        <v/>
      </c>
      <c r="I931" s="35">
        <f>SUMIFS(рўйхат!J:J,рўйхат!$CY:$CY,$B$936,рўйхат!$B:$B,$C931)</f>
        <v/>
      </c>
      <c r="J931" s="36">
        <f>SUMIFS(рўйхат!K:K,рўйхат!$CY:$CY,$B$936,рўйхат!$B:$B,$C931)</f>
        <v/>
      </c>
      <c r="K931" s="35">
        <f>SUMIFS(рўйхат!L:L,рўйхат!$CY:$CY,$B$936,рўйхат!$B:$B,$C931)</f>
        <v/>
      </c>
      <c r="L931" s="36">
        <f>SUMIFS(рўйхат!M:M,рўйхат!$CY:$CY,$B$936,рўйхат!$B:$B,$C931)</f>
        <v/>
      </c>
      <c r="M931" s="35">
        <f>SUMIFS(рўйхат!N:N,рўйхат!$CY:$CY,$B$936,рўйхат!$B:$B,$C931)</f>
        <v/>
      </c>
      <c r="N931" s="36">
        <f>SUMIFS(рўйхат!O:O,рўйхат!$CY:$CY,$B$936,рўйхат!$B:$B,$C931)</f>
        <v/>
      </c>
      <c r="O931" s="34">
        <f>IFERROR(M931/E931,0)</f>
        <v/>
      </c>
      <c r="P931" s="34">
        <f>IFERROR(N931/F931,0)</f>
        <v/>
      </c>
      <c r="Q931" s="35">
        <f>SUMIFS(рўйхат!P:P,рўйхат!$CY:$CY,$B$936,рўйхат!$B:$B,$C931)</f>
        <v/>
      </c>
      <c r="R931" s="36">
        <f>SUMIFS(рўйхат!Q:Q,рўйхат!$CY:$CY,$B$936,рўйхат!$B:$B,$C931)</f>
        <v/>
      </c>
      <c r="S931" s="35">
        <f>SUMIFS(рўйхат!R:R,рўйхат!$CY:$CY,$B$936,рўйхат!$B:$B,$C931)</f>
        <v/>
      </c>
      <c r="T931" s="36">
        <f>SUMIFS(рўйхат!S:S,рўйхат!$CY:$CY,$B$936,рўйхат!$B:$B,$C931)</f>
        <v/>
      </c>
      <c r="U931" s="35">
        <f>SUMIFS(рўйхат!T:T,рўйхат!$CY:$CY,$B$936,рўйхат!$B:$B,$C931)</f>
        <v/>
      </c>
      <c r="V931" s="36">
        <f>SUMIFS(рўйхат!U:U,рўйхат!$CY:$CY,$B$936,рўйхат!$B:$B,$C931)</f>
        <v/>
      </c>
      <c r="W931" s="35">
        <f>SUMIFS(рўйхат!V:V,рўйхат!$CY:$CY,$B$936,рўйхат!$B:$B,$C931)</f>
        <v/>
      </c>
      <c r="X931" s="36">
        <f>SUMIFS(рўйхат!W:W,рўйхат!$CY:$CY,$B$936,рўйхат!$B:$B,$C931)</f>
        <v/>
      </c>
      <c r="Y931" s="35">
        <f>SUMIFS(рўйхат!X:X,рўйхат!$CY:$CY,$B$936,рўйхат!$B:$B,$C931)</f>
        <v/>
      </c>
      <c r="Z931" s="36">
        <f>SUMIFS(рўйхат!Y:Y,рўйхат!$CY:$CY,$B$936,рўйхат!$B:$B,$C931)</f>
        <v/>
      </c>
      <c r="AA931" s="35">
        <f>SUMIFS(рўйхат!Z:Z,рўйхат!$CY:$CY,$B$936,рўйхат!$B:$B,$C931)</f>
        <v/>
      </c>
      <c r="AB931" s="36">
        <f>SUMIFS(рўйхат!AA:AA,рўйхат!$CY:$CY,$B$936,рўйхат!$B:$B,$C931)</f>
        <v/>
      </c>
      <c r="AC931" s="35">
        <f>SUMIFS(рўйхат!AB:AB,рўйхат!$CY:$CY,$B$936,рўйхат!$B:$B,$C931)</f>
        <v/>
      </c>
      <c r="AD931" s="36">
        <f>SUMIFS(рўйхат!AC:AC,рўйхат!$CY:$CY,$B$936,рўйхат!$B:$B,$C931)</f>
        <v/>
      </c>
      <c r="AE931" s="35">
        <f>SUMIFS(рўйхат!AD:AD,рўйхат!$CY:$CY,$B$936,рўйхат!$B:$B,$C931)</f>
        <v/>
      </c>
      <c r="AF931" s="36">
        <f>SUMIFS(рўйхат!AE:AE,рўйхат!$CY:$CY,$B$936,рўйхат!$B:$B,$C931)</f>
        <v/>
      </c>
      <c r="AG931" s="35">
        <f>SUMIFS(рўйхат!AH:AH,рўйхат!$CY:$CY,$B$936,рўйхат!$B:$B,$C931)</f>
        <v/>
      </c>
      <c r="AH931" s="36">
        <f>SUMIFS(рўйхат!AI:AI,рўйхат!$CY:$CY,$B$936,рўйхат!$B:$B,$C931)</f>
        <v/>
      </c>
      <c r="AI931" s="35">
        <f>SUMIFS(рўйхат!AJ:AJ,рўйхат!$CY:$CY,$B$936,рўйхат!$B:$B,$C931)</f>
        <v/>
      </c>
      <c r="AJ931" s="36">
        <f>SUMIFS(рўйхат!AK:AK,рўйхат!$CY:$CY,$B$936,рўйхат!$B:$B,$C931)</f>
        <v/>
      </c>
      <c r="AK931" s="35">
        <f>SUMIFS(рўйхат!AL:AL,рўйхат!$CY:$CY,$B$936,рўйхат!$B:$B,$C931)</f>
        <v/>
      </c>
      <c r="AL931" s="36">
        <f>SUMIFS(рўйхат!AM:AM,рўйхат!$CY:$CY,$B$936,рўйхат!$B:$B,$C931)</f>
        <v/>
      </c>
      <c r="AM931" s="77">
        <f>IFERROR(Q931/E931,0)</f>
        <v/>
      </c>
      <c r="AN931" s="77">
        <f>IFERROR(R931/F931,0)</f>
        <v/>
      </c>
      <c r="AO931" s="35">
        <f>SUMIFS(рўйхат!AX:AX,рўйхат!$CY:$CY,$B$936,рўйхат!$B:$B,$C931)</f>
        <v/>
      </c>
      <c r="AP931" s="36">
        <f>SUMIFS(рўйхат!AY:AY,рўйхат!$CY:$CY,$B$936,рўйхат!$B:$B,$C931)</f>
        <v/>
      </c>
      <c r="AQ931" s="35">
        <f>SUMIFS(рўйхат!AZ:AZ,рўйхат!$CY:$CY,$B$936,рўйхат!$B:$B,$C931)</f>
        <v/>
      </c>
      <c r="AR931" s="36">
        <f>SUMIFS(рўйхат!BA:BA,рўйхат!$CY:$CY,$B$936,рўйхат!$B:$B,$C931)</f>
        <v/>
      </c>
      <c r="AS931" s="35">
        <f>SUMIFS(рўйхат!BB:BB,рўйхат!$CY:$CY,$B$936,рўйхат!$B:$B,$C931)</f>
        <v/>
      </c>
      <c r="AT931" s="36">
        <f>SUMIFS(рўйхат!BC:BC,рўйхат!$CY:$CY,$B$936,рўйхат!$B:$B,$C931)</f>
        <v/>
      </c>
      <c r="AU931" s="35">
        <f>SUMIFS(рўйхат!BD:BD,рўйхат!$CY:$CY,$B$936,рўйхат!$B:$B,$C931)</f>
        <v/>
      </c>
      <c r="AV931" s="36">
        <f>SUMIFS(рўйхат!BE:BE,рўйхат!$CY:$CY,$B$936,рўйхат!$B:$B,$C931)</f>
        <v/>
      </c>
      <c r="AW931" s="35">
        <f>SUMIFS(рўйхат!BF:BF,рўйхат!$CY:$CY,$B$936,рўйхат!$B:$B,$C931)</f>
        <v/>
      </c>
      <c r="AX931" s="36">
        <f>SUMIFS(рўйхат!BG:BG,рўйхат!$CY:$CY,$B$936,рўйхат!$B:$B,$C931)</f>
        <v/>
      </c>
      <c r="AY931" s="35">
        <f>SUMIFS(рўйхат!BH:BH,рўйхат!$CY:$CY,$B$936,рўйхат!$B:$B,$C931)</f>
        <v/>
      </c>
      <c r="AZ931" s="36">
        <f>SUMIFS(рўйхат!BI:BI,рўйхат!$CY:$CY,$B$936,рўйхат!$B:$B,$C931)</f>
        <v/>
      </c>
      <c r="BA931" s="35">
        <f>SUMIFS(рўйхат!BJ:BJ,рўйхат!$CY:$CY,$B$936,рўйхат!$B:$B,$C931)</f>
        <v/>
      </c>
      <c r="BB931" s="36">
        <f>SUMIFS(рўйхат!BK:BK,рўйхат!$CY:$CY,$B$936,рўйхат!$B:$B,$C931)</f>
        <v/>
      </c>
      <c r="BC931" s="77">
        <f>IFERROR(AO931/E931,0)</f>
        <v/>
      </c>
      <c r="BD931" s="77">
        <f>IFERROR(AP931/F931,0)</f>
        <v/>
      </c>
      <c r="BE931" s="35">
        <f>SUMIFS(рўйхат!BL:BL,рўйхат!$CY:$CY,$B$936,рўйхат!$B:$B,$C931)</f>
        <v/>
      </c>
      <c r="BF931" s="36">
        <f>SUMIFS(рўйхат!BM:BM,рўйхат!$CY:$CY,$B$936,рўйхат!$B:$B,$C931)</f>
        <v/>
      </c>
      <c r="BG931" s="35">
        <f>SUMIFS(рўйхат!BN:BN,рўйхат!$CY:$CY,$B$936,рўйхат!$B:$B,$C931)</f>
        <v/>
      </c>
      <c r="BH931" s="36">
        <f>SUMIFS(рўйхат!BO:BO,рўйхат!$CY:$CY,$B$936,рўйхат!$B:$B,$C931)</f>
        <v/>
      </c>
      <c r="BI931" s="35">
        <f>SUMIFS(рўйхат!BP:BP,рўйхат!$CY:$CY,$B$936,рўйхат!$B:$B,$C931)</f>
        <v/>
      </c>
      <c r="BJ931" s="36">
        <f>SUMIFS(рўйхат!BQ:BQ,рўйхат!$CY:$CY,$B$936,рўйхат!$B:$B,$C931)</f>
        <v/>
      </c>
      <c r="BK931" s="35">
        <f>SUMIFS(рўйхат!BR:BR,рўйхат!$CY:$CY,$B$936,рўйхат!$B:$B,$C931)</f>
        <v/>
      </c>
      <c r="BL931" s="36">
        <f>SUMIFS(рўйхат!BS:BS,рўйхат!$CY:$CY,$B$936,рўйхат!$B:$B,$C931)</f>
        <v/>
      </c>
      <c r="BM931" s="35">
        <f>SUMIFS(рўйхат!BT:BT,рўйхат!$CY:$CY,$B$936,рўйхат!$B:$B,$C931)</f>
        <v/>
      </c>
      <c r="BN931" s="36">
        <f>SUMIFS(рўйхат!BU:BU,рўйхат!$CY:$CY,$B$936,рўйхат!$B:$B,$C931)</f>
        <v/>
      </c>
      <c r="BO931" s="35">
        <f>SUMIFS(рўйхат!BX:BX,рўйхат!$CY:$CY,$B$936,рўйхат!$B:$B,$C931)</f>
        <v/>
      </c>
      <c r="BP931" s="36">
        <f>SUMIFS(рўйхат!BY:BY,рўйхат!$CY:$CY,$B$936,рўйхат!$B:$B,$C931)</f>
        <v/>
      </c>
      <c r="BQ931" s="35">
        <f>SUMIFS(рўйхат!BZ:BZ,рўйхат!$CY:$CY,$B$936,рўйхат!$B:$B,$C931)</f>
        <v/>
      </c>
      <c r="BR931" s="36">
        <f>SUMIFS(рўйхат!CA:CA,рўйхат!$CY:$CY,$B$936,рўйхат!$B:$B,$C931)</f>
        <v/>
      </c>
      <c r="BS931" s="35">
        <f>SUMIFS(рўйхат!CB:CB,рўйхат!$CY:$CY,$B$936,рўйхат!$B:$B,$C931)</f>
        <v/>
      </c>
      <c r="BT931" s="36">
        <f>SUMIFS(рўйхат!CC:CC,рўйхат!$CY:$CY,$B$936,рўйхат!$B:$B,$C931)</f>
        <v/>
      </c>
      <c r="BU931" s="35">
        <f>SUMIFS(рўйхат!CD:CD,рўйхат!$CY:$CY,$B$936,рўйхат!$B:$B,$C931)</f>
        <v/>
      </c>
      <c r="BV931" s="36">
        <f>SUMIFS(рўйхат!CE:CE,рўйхат!$CY:$CY,$B$936,рўйхат!$B:$B,$C931)</f>
        <v/>
      </c>
      <c r="BW931" s="35">
        <f>SUMIFS(рўйхат!CH:CH,рўйхат!$CY:$CY,$B$936,рўйхат!$B:$B,$C931)</f>
        <v/>
      </c>
      <c r="BX931" s="36">
        <f>SUMIFS(рўйхат!CI:CI,рўйхат!$CY:$CY,$B$936,рўйхат!$B:$B,$C931)</f>
        <v/>
      </c>
      <c r="BY931" s="35">
        <f>SUMIFS(рўйхат!CJ:CJ,рўйхат!$CY:$CY,$B$936,рўйхат!$B:$B,$C931)</f>
        <v/>
      </c>
      <c r="BZ931" s="36">
        <f>SUMIFS(рўйхат!CK:CK,рўйхат!$CY:$CY,$B$936,рўйхат!$B:$B,$C931)</f>
        <v/>
      </c>
      <c r="CA931" s="35">
        <f>SUMIFS(рўйхат!CL:CL,рўйхат!$CY:$CY,$B$936,рўйхат!$B:$B,$C931)</f>
        <v/>
      </c>
      <c r="CB931" s="36">
        <f>SUMIFS(рўйхат!CM:CM,рўйхат!$CY:$CY,$B$936,рўйхат!$B:$B,$C931)</f>
        <v/>
      </c>
      <c r="CC931" s="35">
        <f>SUMIFS(рўйхат!CN:CN,рўйхат!$CY:$CY,$B$936,рўйхат!$B:$B,$C931)</f>
        <v/>
      </c>
      <c r="CD931" s="36">
        <f>SUMIFS(рўйхат!CO:CO,рўйхат!$CY:$CY,$B$936,рўйхат!$B:$B,$C931)</f>
        <v/>
      </c>
      <c r="CE931" s="77">
        <f>IFERROR(BE931/(Q931+BE931),0)</f>
        <v/>
      </c>
      <c r="CF931" s="78">
        <f>IFERROR(BF931/(R931+BF931),0)</f>
        <v/>
      </c>
      <c r="CG931" s="8">
        <f>COUNTIFS(B:B,B931)</f>
        <v/>
      </c>
    </row>
    <row r="932" hidden="1" outlineLevel="1" ht="33.95" customFormat="1" customHeight="1" s="8">
      <c r="A932" s="31" t="n"/>
      <c r="B932" s="50" t="n">
        <v>28</v>
      </c>
      <c r="C932" s="67" t="inlineStr">
        <is>
          <t>Экология, атроф-муҳитни муҳофаза қилиш ва иқлим ўзгариши вазирлиги</t>
        </is>
      </c>
      <c r="D932" s="16" t="n"/>
      <c r="E932" s="35">
        <f>SUMIFS(рўйхат!F:F,рўйхат!$CY:$CY,$B$936,рўйхат!$B:$B,$C932)</f>
        <v/>
      </c>
      <c r="F932" s="36">
        <f>SUMIFS(рўйхат!G:G,рўйхат!$CY:$CY,$B$936,рўйхат!$B:$B,$C932)</f>
        <v/>
      </c>
      <c r="G932" s="35">
        <f>SUMIFS(рўйхат!H:H,рўйхат!$CY:$CY,$B$936,рўйхат!$B:$B,$C932)</f>
        <v/>
      </c>
      <c r="H932" s="36">
        <f>SUMIFS(рўйхат!I:I,рўйхат!$CY:$CY,$B$936,рўйхат!$B:$B,$C932)</f>
        <v/>
      </c>
      <c r="I932" s="35">
        <f>SUMIFS(рўйхат!J:J,рўйхат!$CY:$CY,$B$936,рўйхат!$B:$B,$C932)</f>
        <v/>
      </c>
      <c r="J932" s="36">
        <f>SUMIFS(рўйхат!K:K,рўйхат!$CY:$CY,$B$936,рўйхат!$B:$B,$C932)</f>
        <v/>
      </c>
      <c r="K932" s="35">
        <f>SUMIFS(рўйхат!L:L,рўйхат!$CY:$CY,$B$936,рўйхат!$B:$B,$C932)</f>
        <v/>
      </c>
      <c r="L932" s="36">
        <f>SUMIFS(рўйхат!M:M,рўйхат!$CY:$CY,$B$936,рўйхат!$B:$B,$C932)</f>
        <v/>
      </c>
      <c r="M932" s="35">
        <f>SUMIFS(рўйхат!N:N,рўйхат!$CY:$CY,$B$936,рўйхат!$B:$B,$C932)</f>
        <v/>
      </c>
      <c r="N932" s="36">
        <f>SUMIFS(рўйхат!O:O,рўйхат!$CY:$CY,$B$936,рўйхат!$B:$B,$C932)</f>
        <v/>
      </c>
      <c r="O932" s="34">
        <f>IFERROR(M932/E932,0)</f>
        <v/>
      </c>
      <c r="P932" s="34">
        <f>IFERROR(N932/F932,0)</f>
        <v/>
      </c>
      <c r="Q932" s="35">
        <f>SUMIFS(рўйхат!P:P,рўйхат!$CY:$CY,$B$936,рўйхат!$B:$B,$C932)</f>
        <v/>
      </c>
      <c r="R932" s="36">
        <f>SUMIFS(рўйхат!Q:Q,рўйхат!$CY:$CY,$B$936,рўйхат!$B:$B,$C932)</f>
        <v/>
      </c>
      <c r="S932" s="35">
        <f>SUMIFS(рўйхат!R:R,рўйхат!$CY:$CY,$B$936,рўйхат!$B:$B,$C932)</f>
        <v/>
      </c>
      <c r="T932" s="36">
        <f>SUMIFS(рўйхат!S:S,рўйхат!$CY:$CY,$B$936,рўйхат!$B:$B,$C932)</f>
        <v/>
      </c>
      <c r="U932" s="35">
        <f>SUMIFS(рўйхат!T:T,рўйхат!$CY:$CY,$B$936,рўйхат!$B:$B,$C932)</f>
        <v/>
      </c>
      <c r="V932" s="36">
        <f>SUMIFS(рўйхат!U:U,рўйхат!$CY:$CY,$B$936,рўйхат!$B:$B,$C932)</f>
        <v/>
      </c>
      <c r="W932" s="35">
        <f>SUMIFS(рўйхат!V:V,рўйхат!$CY:$CY,$B$936,рўйхат!$B:$B,$C932)</f>
        <v/>
      </c>
      <c r="X932" s="36">
        <f>SUMIFS(рўйхат!W:W,рўйхат!$CY:$CY,$B$936,рўйхат!$B:$B,$C932)</f>
        <v/>
      </c>
      <c r="Y932" s="35">
        <f>SUMIFS(рўйхат!X:X,рўйхат!$CY:$CY,$B$936,рўйхат!$B:$B,$C932)</f>
        <v/>
      </c>
      <c r="Z932" s="36">
        <f>SUMIFS(рўйхат!Y:Y,рўйхат!$CY:$CY,$B$936,рўйхат!$B:$B,$C932)</f>
        <v/>
      </c>
      <c r="AA932" s="35">
        <f>SUMIFS(рўйхат!Z:Z,рўйхат!$CY:$CY,$B$936,рўйхат!$B:$B,$C932)</f>
        <v/>
      </c>
      <c r="AB932" s="36">
        <f>SUMIFS(рўйхат!AA:AA,рўйхат!$CY:$CY,$B$936,рўйхат!$B:$B,$C932)</f>
        <v/>
      </c>
      <c r="AC932" s="35">
        <f>SUMIFS(рўйхат!AB:AB,рўйхат!$CY:$CY,$B$936,рўйхат!$B:$B,$C932)</f>
        <v/>
      </c>
      <c r="AD932" s="36">
        <f>SUMIFS(рўйхат!AC:AC,рўйхат!$CY:$CY,$B$936,рўйхат!$B:$B,$C932)</f>
        <v/>
      </c>
      <c r="AE932" s="35">
        <f>SUMIFS(рўйхат!AD:AD,рўйхат!$CY:$CY,$B$936,рўйхат!$B:$B,$C932)</f>
        <v/>
      </c>
      <c r="AF932" s="36">
        <f>SUMIFS(рўйхат!AE:AE,рўйхат!$CY:$CY,$B$936,рўйхат!$B:$B,$C932)</f>
        <v/>
      </c>
      <c r="AG932" s="35">
        <f>SUMIFS(рўйхат!AH:AH,рўйхат!$CY:$CY,$B$936,рўйхат!$B:$B,$C932)</f>
        <v/>
      </c>
      <c r="AH932" s="36">
        <f>SUMIFS(рўйхат!AI:AI,рўйхат!$CY:$CY,$B$936,рўйхат!$B:$B,$C932)</f>
        <v/>
      </c>
      <c r="AI932" s="35">
        <f>SUMIFS(рўйхат!AJ:AJ,рўйхат!$CY:$CY,$B$936,рўйхат!$B:$B,$C932)</f>
        <v/>
      </c>
      <c r="AJ932" s="36">
        <f>SUMIFS(рўйхат!AK:AK,рўйхат!$CY:$CY,$B$936,рўйхат!$B:$B,$C932)</f>
        <v/>
      </c>
      <c r="AK932" s="35">
        <f>SUMIFS(рўйхат!AL:AL,рўйхат!$CY:$CY,$B$936,рўйхат!$B:$B,$C932)</f>
        <v/>
      </c>
      <c r="AL932" s="36">
        <f>SUMIFS(рўйхат!AM:AM,рўйхат!$CY:$CY,$B$936,рўйхат!$B:$B,$C932)</f>
        <v/>
      </c>
      <c r="AM932" s="77">
        <f>IFERROR(Q932/E932,0)</f>
        <v/>
      </c>
      <c r="AN932" s="77">
        <f>IFERROR(R932/F932,0)</f>
        <v/>
      </c>
      <c r="AO932" s="35">
        <f>SUMIFS(рўйхат!AX:AX,рўйхат!$CY:$CY,$B$936,рўйхат!$B:$B,$C932)</f>
        <v/>
      </c>
      <c r="AP932" s="36">
        <f>SUMIFS(рўйхат!AY:AY,рўйхат!$CY:$CY,$B$936,рўйхат!$B:$B,$C932)</f>
        <v/>
      </c>
      <c r="AQ932" s="35">
        <f>SUMIFS(рўйхат!AZ:AZ,рўйхат!$CY:$CY,$B$936,рўйхат!$B:$B,$C932)</f>
        <v/>
      </c>
      <c r="AR932" s="36">
        <f>SUMIFS(рўйхат!BA:BA,рўйхат!$CY:$CY,$B$936,рўйхат!$B:$B,$C932)</f>
        <v/>
      </c>
      <c r="AS932" s="35">
        <f>SUMIFS(рўйхат!BB:BB,рўйхат!$CY:$CY,$B$936,рўйхат!$B:$B,$C932)</f>
        <v/>
      </c>
      <c r="AT932" s="36">
        <f>SUMIFS(рўйхат!BC:BC,рўйхат!$CY:$CY,$B$936,рўйхат!$B:$B,$C932)</f>
        <v/>
      </c>
      <c r="AU932" s="35">
        <f>SUMIFS(рўйхат!BD:BD,рўйхат!$CY:$CY,$B$936,рўйхат!$B:$B,$C932)</f>
        <v/>
      </c>
      <c r="AV932" s="36">
        <f>SUMIFS(рўйхат!BE:BE,рўйхат!$CY:$CY,$B$936,рўйхат!$B:$B,$C932)</f>
        <v/>
      </c>
      <c r="AW932" s="35">
        <f>SUMIFS(рўйхат!BF:BF,рўйхат!$CY:$CY,$B$936,рўйхат!$B:$B,$C932)</f>
        <v/>
      </c>
      <c r="AX932" s="36">
        <f>SUMIFS(рўйхат!BG:BG,рўйхат!$CY:$CY,$B$936,рўйхат!$B:$B,$C932)</f>
        <v/>
      </c>
      <c r="AY932" s="35">
        <f>SUMIFS(рўйхат!BH:BH,рўйхат!$CY:$CY,$B$936,рўйхат!$B:$B,$C932)</f>
        <v/>
      </c>
      <c r="AZ932" s="36">
        <f>SUMIFS(рўйхат!BI:BI,рўйхат!$CY:$CY,$B$936,рўйхат!$B:$B,$C932)</f>
        <v/>
      </c>
      <c r="BA932" s="35">
        <f>SUMIFS(рўйхат!BJ:BJ,рўйхат!$CY:$CY,$B$936,рўйхат!$B:$B,$C932)</f>
        <v/>
      </c>
      <c r="BB932" s="36">
        <f>SUMIFS(рўйхат!BK:BK,рўйхат!$CY:$CY,$B$936,рўйхат!$B:$B,$C932)</f>
        <v/>
      </c>
      <c r="BC932" s="77">
        <f>IFERROR(AO932/E932,0)</f>
        <v/>
      </c>
      <c r="BD932" s="77">
        <f>IFERROR(AP932/F932,0)</f>
        <v/>
      </c>
      <c r="BE932" s="35">
        <f>SUMIFS(рўйхат!BL:BL,рўйхат!$CY:$CY,$B$936,рўйхат!$B:$B,$C932)</f>
        <v/>
      </c>
      <c r="BF932" s="36">
        <f>SUMIFS(рўйхат!BM:BM,рўйхат!$CY:$CY,$B$936,рўйхат!$B:$B,$C932)</f>
        <v/>
      </c>
      <c r="BG932" s="35">
        <f>SUMIFS(рўйхат!BN:BN,рўйхат!$CY:$CY,$B$936,рўйхат!$B:$B,$C932)</f>
        <v/>
      </c>
      <c r="BH932" s="36">
        <f>SUMIFS(рўйхат!BO:BO,рўйхат!$CY:$CY,$B$936,рўйхат!$B:$B,$C932)</f>
        <v/>
      </c>
      <c r="BI932" s="35">
        <f>SUMIFS(рўйхат!BP:BP,рўйхат!$CY:$CY,$B$936,рўйхат!$B:$B,$C932)</f>
        <v/>
      </c>
      <c r="BJ932" s="36">
        <f>SUMIFS(рўйхат!BQ:BQ,рўйхат!$CY:$CY,$B$936,рўйхат!$B:$B,$C932)</f>
        <v/>
      </c>
      <c r="BK932" s="35">
        <f>SUMIFS(рўйхат!BR:BR,рўйхат!$CY:$CY,$B$936,рўйхат!$B:$B,$C932)</f>
        <v/>
      </c>
      <c r="BL932" s="36">
        <f>SUMIFS(рўйхат!BS:BS,рўйхат!$CY:$CY,$B$936,рўйхат!$B:$B,$C932)</f>
        <v/>
      </c>
      <c r="BM932" s="35">
        <f>SUMIFS(рўйхат!BT:BT,рўйхат!$CY:$CY,$B$936,рўйхат!$B:$B,$C932)</f>
        <v/>
      </c>
      <c r="BN932" s="36">
        <f>SUMIFS(рўйхат!BU:BU,рўйхат!$CY:$CY,$B$936,рўйхат!$B:$B,$C932)</f>
        <v/>
      </c>
      <c r="BO932" s="35">
        <f>SUMIFS(рўйхат!BX:BX,рўйхат!$CY:$CY,$B$936,рўйхат!$B:$B,$C932)</f>
        <v/>
      </c>
      <c r="BP932" s="36">
        <f>SUMIFS(рўйхат!BY:BY,рўйхат!$CY:$CY,$B$936,рўйхат!$B:$B,$C932)</f>
        <v/>
      </c>
      <c r="BQ932" s="35">
        <f>SUMIFS(рўйхат!BZ:BZ,рўйхат!$CY:$CY,$B$936,рўйхат!$B:$B,$C932)</f>
        <v/>
      </c>
      <c r="BR932" s="36">
        <f>SUMIFS(рўйхат!CA:CA,рўйхат!$CY:$CY,$B$936,рўйхат!$B:$B,$C932)</f>
        <v/>
      </c>
      <c r="BS932" s="35">
        <f>SUMIFS(рўйхат!CB:CB,рўйхат!$CY:$CY,$B$936,рўйхат!$B:$B,$C932)</f>
        <v/>
      </c>
      <c r="BT932" s="36">
        <f>SUMIFS(рўйхат!CC:CC,рўйхат!$CY:$CY,$B$936,рўйхат!$B:$B,$C932)</f>
        <v/>
      </c>
      <c r="BU932" s="35">
        <f>SUMIFS(рўйхат!CD:CD,рўйхат!$CY:$CY,$B$936,рўйхат!$B:$B,$C932)</f>
        <v/>
      </c>
      <c r="BV932" s="36">
        <f>SUMIFS(рўйхат!CE:CE,рўйхат!$CY:$CY,$B$936,рўйхат!$B:$B,$C932)</f>
        <v/>
      </c>
      <c r="BW932" s="35">
        <f>SUMIFS(рўйхат!CH:CH,рўйхат!$CY:$CY,$B$936,рўйхат!$B:$B,$C932)</f>
        <v/>
      </c>
      <c r="BX932" s="36">
        <f>SUMIFS(рўйхат!CI:CI,рўйхат!$CY:$CY,$B$936,рўйхат!$B:$B,$C932)</f>
        <v/>
      </c>
      <c r="BY932" s="35">
        <f>SUMIFS(рўйхат!CJ:CJ,рўйхат!$CY:$CY,$B$936,рўйхат!$B:$B,$C932)</f>
        <v/>
      </c>
      <c r="BZ932" s="36">
        <f>SUMIFS(рўйхат!CK:CK,рўйхат!$CY:$CY,$B$936,рўйхат!$B:$B,$C932)</f>
        <v/>
      </c>
      <c r="CA932" s="35">
        <f>SUMIFS(рўйхат!CL:CL,рўйхат!$CY:$CY,$B$936,рўйхат!$B:$B,$C932)</f>
        <v/>
      </c>
      <c r="CB932" s="36">
        <f>SUMIFS(рўйхат!CM:CM,рўйхат!$CY:$CY,$B$936,рўйхат!$B:$B,$C932)</f>
        <v/>
      </c>
      <c r="CC932" s="35">
        <f>SUMIFS(рўйхат!CN:CN,рўйхат!$CY:$CY,$B$936,рўйхат!$B:$B,$C932)</f>
        <v/>
      </c>
      <c r="CD932" s="36">
        <f>SUMIFS(рўйхат!CO:CO,рўйхат!$CY:$CY,$B$936,рўйхат!$B:$B,$C932)</f>
        <v/>
      </c>
      <c r="CE932" s="77">
        <f>IFERROR(BE932/(Q932+BE932),0)</f>
        <v/>
      </c>
      <c r="CF932" s="78">
        <f>IFERROR(BF932/(R932+BF932),0)</f>
        <v/>
      </c>
      <c r="CG932" s="8">
        <f>COUNTIFS(B:B,B932)</f>
        <v/>
      </c>
    </row>
    <row r="933" hidden="1" outlineLevel="1" ht="17.1" customFormat="1" customHeight="1" s="8">
      <c r="A933" s="31" t="n"/>
      <c r="B933" s="50" t="n">
        <v>29</v>
      </c>
      <c r="C933" s="67" t="inlineStr">
        <is>
          <t>Энергетика вазирлиги</t>
        </is>
      </c>
      <c r="D933" s="16" t="n"/>
      <c r="E933" s="35">
        <f>SUMIFS(рўйхат!F:F,рўйхат!$CY:$CY,$B$936,рўйхат!$B:$B,$C933)</f>
        <v/>
      </c>
      <c r="F933" s="36">
        <f>SUMIFS(рўйхат!G:G,рўйхат!$CY:$CY,$B$936,рўйхат!$B:$B,$C933)</f>
        <v/>
      </c>
      <c r="G933" s="35">
        <f>SUMIFS(рўйхат!H:H,рўйхат!$CY:$CY,$B$936,рўйхат!$B:$B,$C933)</f>
        <v/>
      </c>
      <c r="H933" s="36">
        <f>SUMIFS(рўйхат!I:I,рўйхат!$CY:$CY,$B$936,рўйхат!$B:$B,$C933)</f>
        <v/>
      </c>
      <c r="I933" s="35">
        <f>SUMIFS(рўйхат!J:J,рўйхат!$CY:$CY,$B$936,рўйхат!$B:$B,$C933)</f>
        <v/>
      </c>
      <c r="J933" s="36">
        <f>SUMIFS(рўйхат!K:K,рўйхат!$CY:$CY,$B$936,рўйхат!$B:$B,$C933)</f>
        <v/>
      </c>
      <c r="K933" s="35">
        <f>SUMIFS(рўйхат!L:L,рўйхат!$CY:$CY,$B$936,рўйхат!$B:$B,$C933)</f>
        <v/>
      </c>
      <c r="L933" s="36">
        <f>SUMIFS(рўйхат!M:M,рўйхат!$CY:$CY,$B$936,рўйхат!$B:$B,$C933)</f>
        <v/>
      </c>
      <c r="M933" s="35">
        <f>SUMIFS(рўйхат!N:N,рўйхат!$CY:$CY,$B$936,рўйхат!$B:$B,$C933)</f>
        <v/>
      </c>
      <c r="N933" s="36">
        <f>SUMIFS(рўйхат!O:O,рўйхат!$CY:$CY,$B$936,рўйхат!$B:$B,$C933)</f>
        <v/>
      </c>
      <c r="O933" s="34">
        <f>IFERROR(M933/E933,0)</f>
        <v/>
      </c>
      <c r="P933" s="34">
        <f>IFERROR(N933/F933,0)</f>
        <v/>
      </c>
      <c r="Q933" s="35">
        <f>SUMIFS(рўйхат!P:P,рўйхат!$CY:$CY,$B$936,рўйхат!$B:$B,$C933)</f>
        <v/>
      </c>
      <c r="R933" s="36">
        <f>SUMIFS(рўйхат!Q:Q,рўйхат!$CY:$CY,$B$936,рўйхат!$B:$B,$C933)</f>
        <v/>
      </c>
      <c r="S933" s="35">
        <f>SUMIFS(рўйхат!R:R,рўйхат!$CY:$CY,$B$936,рўйхат!$B:$B,$C933)</f>
        <v/>
      </c>
      <c r="T933" s="36">
        <f>SUMIFS(рўйхат!S:S,рўйхат!$CY:$CY,$B$936,рўйхат!$B:$B,$C933)</f>
        <v/>
      </c>
      <c r="U933" s="35">
        <f>SUMIFS(рўйхат!T:T,рўйхат!$CY:$CY,$B$936,рўйхат!$B:$B,$C933)</f>
        <v/>
      </c>
      <c r="V933" s="36">
        <f>SUMIFS(рўйхат!U:U,рўйхат!$CY:$CY,$B$936,рўйхат!$B:$B,$C933)</f>
        <v/>
      </c>
      <c r="W933" s="35">
        <f>SUMIFS(рўйхат!V:V,рўйхат!$CY:$CY,$B$936,рўйхат!$B:$B,$C933)</f>
        <v/>
      </c>
      <c r="X933" s="36">
        <f>SUMIFS(рўйхат!W:W,рўйхат!$CY:$CY,$B$936,рўйхат!$B:$B,$C933)</f>
        <v/>
      </c>
      <c r="Y933" s="35">
        <f>SUMIFS(рўйхат!X:X,рўйхат!$CY:$CY,$B$936,рўйхат!$B:$B,$C933)</f>
        <v/>
      </c>
      <c r="Z933" s="36">
        <f>SUMIFS(рўйхат!Y:Y,рўйхат!$CY:$CY,$B$936,рўйхат!$B:$B,$C933)</f>
        <v/>
      </c>
      <c r="AA933" s="35">
        <f>SUMIFS(рўйхат!Z:Z,рўйхат!$CY:$CY,$B$936,рўйхат!$B:$B,$C933)</f>
        <v/>
      </c>
      <c r="AB933" s="36">
        <f>SUMIFS(рўйхат!AA:AA,рўйхат!$CY:$CY,$B$936,рўйхат!$B:$B,$C933)</f>
        <v/>
      </c>
      <c r="AC933" s="35">
        <f>SUMIFS(рўйхат!AB:AB,рўйхат!$CY:$CY,$B$936,рўйхат!$B:$B,$C933)</f>
        <v/>
      </c>
      <c r="AD933" s="36">
        <f>SUMIFS(рўйхат!AC:AC,рўйхат!$CY:$CY,$B$936,рўйхат!$B:$B,$C933)</f>
        <v/>
      </c>
      <c r="AE933" s="35">
        <f>SUMIFS(рўйхат!AD:AD,рўйхат!$CY:$CY,$B$936,рўйхат!$B:$B,$C933)</f>
        <v/>
      </c>
      <c r="AF933" s="36">
        <f>SUMIFS(рўйхат!AE:AE,рўйхат!$CY:$CY,$B$936,рўйхат!$B:$B,$C933)</f>
        <v/>
      </c>
      <c r="AG933" s="35">
        <f>SUMIFS(рўйхат!AH:AH,рўйхат!$CY:$CY,$B$936,рўйхат!$B:$B,$C933)</f>
        <v/>
      </c>
      <c r="AH933" s="36">
        <f>SUMIFS(рўйхат!AI:AI,рўйхат!$CY:$CY,$B$936,рўйхат!$B:$B,$C933)</f>
        <v/>
      </c>
      <c r="AI933" s="35">
        <f>SUMIFS(рўйхат!AJ:AJ,рўйхат!$CY:$CY,$B$936,рўйхат!$B:$B,$C933)</f>
        <v/>
      </c>
      <c r="AJ933" s="36">
        <f>SUMIFS(рўйхат!AK:AK,рўйхат!$CY:$CY,$B$936,рўйхат!$B:$B,$C933)</f>
        <v/>
      </c>
      <c r="AK933" s="35">
        <f>SUMIFS(рўйхат!AL:AL,рўйхат!$CY:$CY,$B$936,рўйхат!$B:$B,$C933)</f>
        <v/>
      </c>
      <c r="AL933" s="36">
        <f>SUMIFS(рўйхат!AM:AM,рўйхат!$CY:$CY,$B$936,рўйхат!$B:$B,$C933)</f>
        <v/>
      </c>
      <c r="AM933" s="77">
        <f>IFERROR(Q933/E933,0)</f>
        <v/>
      </c>
      <c r="AN933" s="77">
        <f>IFERROR(R933/F933,0)</f>
        <v/>
      </c>
      <c r="AO933" s="35">
        <f>SUMIFS(рўйхат!AX:AX,рўйхат!$CY:$CY,$B$936,рўйхат!$B:$B,$C933)</f>
        <v/>
      </c>
      <c r="AP933" s="36">
        <f>SUMIFS(рўйхат!AY:AY,рўйхат!$CY:$CY,$B$936,рўйхат!$B:$B,$C933)</f>
        <v/>
      </c>
      <c r="AQ933" s="35">
        <f>SUMIFS(рўйхат!AZ:AZ,рўйхат!$CY:$CY,$B$936,рўйхат!$B:$B,$C933)</f>
        <v/>
      </c>
      <c r="AR933" s="36">
        <f>SUMIFS(рўйхат!BA:BA,рўйхат!$CY:$CY,$B$936,рўйхат!$B:$B,$C933)</f>
        <v/>
      </c>
      <c r="AS933" s="35">
        <f>SUMIFS(рўйхат!BB:BB,рўйхат!$CY:$CY,$B$936,рўйхат!$B:$B,$C933)</f>
        <v/>
      </c>
      <c r="AT933" s="36">
        <f>SUMIFS(рўйхат!BC:BC,рўйхат!$CY:$CY,$B$936,рўйхат!$B:$B,$C933)</f>
        <v/>
      </c>
      <c r="AU933" s="35">
        <f>SUMIFS(рўйхат!BD:BD,рўйхат!$CY:$CY,$B$936,рўйхат!$B:$B,$C933)</f>
        <v/>
      </c>
      <c r="AV933" s="36">
        <f>SUMIFS(рўйхат!BE:BE,рўйхат!$CY:$CY,$B$936,рўйхат!$B:$B,$C933)</f>
        <v/>
      </c>
      <c r="AW933" s="35">
        <f>SUMIFS(рўйхат!BF:BF,рўйхат!$CY:$CY,$B$936,рўйхат!$B:$B,$C933)</f>
        <v/>
      </c>
      <c r="AX933" s="36">
        <f>SUMIFS(рўйхат!BG:BG,рўйхат!$CY:$CY,$B$936,рўйхат!$B:$B,$C933)</f>
        <v/>
      </c>
      <c r="AY933" s="35">
        <f>SUMIFS(рўйхат!BH:BH,рўйхат!$CY:$CY,$B$936,рўйхат!$B:$B,$C933)</f>
        <v/>
      </c>
      <c r="AZ933" s="36">
        <f>SUMIFS(рўйхат!BI:BI,рўйхат!$CY:$CY,$B$936,рўйхат!$B:$B,$C933)</f>
        <v/>
      </c>
      <c r="BA933" s="35">
        <f>SUMIFS(рўйхат!BJ:BJ,рўйхат!$CY:$CY,$B$936,рўйхат!$B:$B,$C933)</f>
        <v/>
      </c>
      <c r="BB933" s="36">
        <f>SUMIFS(рўйхат!BK:BK,рўйхат!$CY:$CY,$B$936,рўйхат!$B:$B,$C933)</f>
        <v/>
      </c>
      <c r="BC933" s="77">
        <f>IFERROR(AO933/E933,0)</f>
        <v/>
      </c>
      <c r="BD933" s="77">
        <f>IFERROR(AP933/F933,0)</f>
        <v/>
      </c>
      <c r="BE933" s="35">
        <f>SUMIFS(рўйхат!BL:BL,рўйхат!$CY:$CY,$B$936,рўйхат!$B:$B,$C933)</f>
        <v/>
      </c>
      <c r="BF933" s="36">
        <f>SUMIFS(рўйхат!BM:BM,рўйхат!$CY:$CY,$B$936,рўйхат!$B:$B,$C933)</f>
        <v/>
      </c>
      <c r="BG933" s="35">
        <f>SUMIFS(рўйхат!BN:BN,рўйхат!$CY:$CY,$B$936,рўйхат!$B:$B,$C933)</f>
        <v/>
      </c>
      <c r="BH933" s="36">
        <f>SUMIFS(рўйхат!BO:BO,рўйхат!$CY:$CY,$B$936,рўйхат!$B:$B,$C933)</f>
        <v/>
      </c>
      <c r="BI933" s="35">
        <f>SUMIFS(рўйхат!BP:BP,рўйхат!$CY:$CY,$B$936,рўйхат!$B:$B,$C933)</f>
        <v/>
      </c>
      <c r="BJ933" s="36">
        <f>SUMIFS(рўйхат!BQ:BQ,рўйхат!$CY:$CY,$B$936,рўйхат!$B:$B,$C933)</f>
        <v/>
      </c>
      <c r="BK933" s="35">
        <f>SUMIFS(рўйхат!BR:BR,рўйхат!$CY:$CY,$B$936,рўйхат!$B:$B,$C933)</f>
        <v/>
      </c>
      <c r="BL933" s="36">
        <f>SUMIFS(рўйхат!BS:BS,рўйхат!$CY:$CY,$B$936,рўйхат!$B:$B,$C933)</f>
        <v/>
      </c>
      <c r="BM933" s="35">
        <f>SUMIFS(рўйхат!BT:BT,рўйхат!$CY:$CY,$B$936,рўйхат!$B:$B,$C933)</f>
        <v/>
      </c>
      <c r="BN933" s="36">
        <f>SUMIFS(рўйхат!BU:BU,рўйхат!$CY:$CY,$B$936,рўйхат!$B:$B,$C933)</f>
        <v/>
      </c>
      <c r="BO933" s="35">
        <f>SUMIFS(рўйхат!BX:BX,рўйхат!$CY:$CY,$B$936,рўйхат!$B:$B,$C933)</f>
        <v/>
      </c>
      <c r="BP933" s="36">
        <f>SUMIFS(рўйхат!BY:BY,рўйхат!$CY:$CY,$B$936,рўйхат!$B:$B,$C933)</f>
        <v/>
      </c>
      <c r="BQ933" s="35">
        <f>SUMIFS(рўйхат!BZ:BZ,рўйхат!$CY:$CY,$B$936,рўйхат!$B:$B,$C933)</f>
        <v/>
      </c>
      <c r="BR933" s="36">
        <f>SUMIFS(рўйхат!CA:CA,рўйхат!$CY:$CY,$B$936,рўйхат!$B:$B,$C933)</f>
        <v/>
      </c>
      <c r="BS933" s="35">
        <f>SUMIFS(рўйхат!CB:CB,рўйхат!$CY:$CY,$B$936,рўйхат!$B:$B,$C933)</f>
        <v/>
      </c>
      <c r="BT933" s="36">
        <f>SUMIFS(рўйхат!CC:CC,рўйхат!$CY:$CY,$B$936,рўйхат!$B:$B,$C933)</f>
        <v/>
      </c>
      <c r="BU933" s="35">
        <f>SUMIFS(рўйхат!CD:CD,рўйхат!$CY:$CY,$B$936,рўйхат!$B:$B,$C933)</f>
        <v/>
      </c>
      <c r="BV933" s="36">
        <f>SUMIFS(рўйхат!CE:CE,рўйхат!$CY:$CY,$B$936,рўйхат!$B:$B,$C933)</f>
        <v/>
      </c>
      <c r="BW933" s="35">
        <f>SUMIFS(рўйхат!CH:CH,рўйхат!$CY:$CY,$B$936,рўйхат!$B:$B,$C933)</f>
        <v/>
      </c>
      <c r="BX933" s="36">
        <f>SUMIFS(рўйхат!CI:CI,рўйхат!$CY:$CY,$B$936,рўйхат!$B:$B,$C933)</f>
        <v/>
      </c>
      <c r="BY933" s="35">
        <f>SUMIFS(рўйхат!CJ:CJ,рўйхат!$CY:$CY,$B$936,рўйхат!$B:$B,$C933)</f>
        <v/>
      </c>
      <c r="BZ933" s="36">
        <f>SUMIFS(рўйхат!CK:CK,рўйхат!$CY:$CY,$B$936,рўйхат!$B:$B,$C933)</f>
        <v/>
      </c>
      <c r="CA933" s="35">
        <f>SUMIFS(рўйхат!CL:CL,рўйхат!$CY:$CY,$B$936,рўйхат!$B:$B,$C933)</f>
        <v/>
      </c>
      <c r="CB933" s="36">
        <f>SUMIFS(рўйхат!CM:CM,рўйхат!$CY:$CY,$B$936,рўйхат!$B:$B,$C933)</f>
        <v/>
      </c>
      <c r="CC933" s="35">
        <f>SUMIFS(рўйхат!CN:CN,рўйхат!$CY:$CY,$B$936,рўйхат!$B:$B,$C933)</f>
        <v/>
      </c>
      <c r="CD933" s="36">
        <f>SUMIFS(рўйхат!CO:CO,рўйхат!$CY:$CY,$B$936,рўйхат!$B:$B,$C933)</f>
        <v/>
      </c>
      <c r="CE933" s="77">
        <f>IFERROR(BE933/(Q933+BE933),0)</f>
        <v/>
      </c>
      <c r="CF933" s="78">
        <f>IFERROR(BF933/(R933+BF933),0)</f>
        <v/>
      </c>
      <c r="CG933" s="8">
        <f>COUNTIFS(B:B,B933)</f>
        <v/>
      </c>
    </row>
    <row r="934" hidden="1" outlineLevel="1" ht="17.1" customFormat="1" customHeight="1" s="8">
      <c r="A934" s="31" t="n"/>
      <c r="B934" s="50" t="n">
        <v>30</v>
      </c>
      <c r="C934" s="67" t="inlineStr">
        <is>
          <t>Kadastr agentligi</t>
        </is>
      </c>
      <c r="D934" s="16" t="n"/>
      <c r="E934" s="35">
        <f>SUMIFS(рўйхат!F:F,рўйхат!$CY:$CY,$B$936,рўйхат!$B:$B,$C934)</f>
        <v/>
      </c>
      <c r="F934" s="36">
        <f>SUMIFS(рўйхат!G:G,рўйхат!$CY:$CY,$B$936,рўйхат!$B:$B,$C934)</f>
        <v/>
      </c>
      <c r="G934" s="35">
        <f>SUMIFS(рўйхат!H:H,рўйхат!$CY:$CY,$B$936,рўйхат!$B:$B,$C934)</f>
        <v/>
      </c>
      <c r="H934" s="36">
        <f>SUMIFS(рўйхат!I:I,рўйхат!$CY:$CY,$B$936,рўйхат!$B:$B,$C934)</f>
        <v/>
      </c>
      <c r="I934" s="35">
        <f>SUMIFS(рўйхат!J:J,рўйхат!$CY:$CY,$B$936,рўйхат!$B:$B,$C934)</f>
        <v/>
      </c>
      <c r="J934" s="36">
        <f>SUMIFS(рўйхат!K:K,рўйхат!$CY:$CY,$B$936,рўйхат!$B:$B,$C934)</f>
        <v/>
      </c>
      <c r="K934" s="35">
        <f>SUMIFS(рўйхат!L:L,рўйхат!$CY:$CY,$B$936,рўйхат!$B:$B,$C934)</f>
        <v/>
      </c>
      <c r="L934" s="36">
        <f>SUMIFS(рўйхат!M:M,рўйхат!$CY:$CY,$B$936,рўйхат!$B:$B,$C934)</f>
        <v/>
      </c>
      <c r="M934" s="35">
        <f>SUMIFS(рўйхат!N:N,рўйхат!$CY:$CY,$B$936,рўйхат!$B:$B,$C934)</f>
        <v/>
      </c>
      <c r="N934" s="36">
        <f>SUMIFS(рўйхат!O:O,рўйхат!$CY:$CY,$B$936,рўйхат!$B:$B,$C934)</f>
        <v/>
      </c>
      <c r="O934" s="34">
        <f>IFERROR(M934/E934,0)</f>
        <v/>
      </c>
      <c r="P934" s="34">
        <f>IFERROR(N934/F934,0)</f>
        <v/>
      </c>
      <c r="Q934" s="35">
        <f>SUMIFS(рўйхат!P:P,рўйхат!$CY:$CY,$B$936,рўйхат!$B:$B,$C934)</f>
        <v/>
      </c>
      <c r="R934" s="36">
        <f>SUMIFS(рўйхат!Q:Q,рўйхат!$CY:$CY,$B$936,рўйхат!$B:$B,$C934)</f>
        <v/>
      </c>
      <c r="S934" s="35">
        <f>SUMIFS(рўйхат!R:R,рўйхат!$CY:$CY,$B$936,рўйхат!$B:$B,$C934)</f>
        <v/>
      </c>
      <c r="T934" s="36">
        <f>SUMIFS(рўйхат!S:S,рўйхат!$CY:$CY,$B$936,рўйхат!$B:$B,$C934)</f>
        <v/>
      </c>
      <c r="U934" s="35">
        <f>SUMIFS(рўйхат!T:T,рўйхат!$CY:$CY,$B$936,рўйхат!$B:$B,$C934)</f>
        <v/>
      </c>
      <c r="V934" s="36">
        <f>SUMIFS(рўйхат!U:U,рўйхат!$CY:$CY,$B$936,рўйхат!$B:$B,$C934)</f>
        <v/>
      </c>
      <c r="W934" s="35">
        <f>SUMIFS(рўйхат!V:V,рўйхат!$CY:$CY,$B$936,рўйхат!$B:$B,$C934)</f>
        <v/>
      </c>
      <c r="X934" s="36">
        <f>SUMIFS(рўйхат!W:W,рўйхат!$CY:$CY,$B$936,рўйхат!$B:$B,$C934)</f>
        <v/>
      </c>
      <c r="Y934" s="35">
        <f>SUMIFS(рўйхат!X:X,рўйхат!$CY:$CY,$B$936,рўйхат!$B:$B,$C934)</f>
        <v/>
      </c>
      <c r="Z934" s="36">
        <f>SUMIFS(рўйхат!Y:Y,рўйхат!$CY:$CY,$B$936,рўйхат!$B:$B,$C934)</f>
        <v/>
      </c>
      <c r="AA934" s="35">
        <f>SUMIFS(рўйхат!Z:Z,рўйхат!$CY:$CY,$B$936,рўйхат!$B:$B,$C934)</f>
        <v/>
      </c>
      <c r="AB934" s="36">
        <f>SUMIFS(рўйхат!AA:AA,рўйхат!$CY:$CY,$B$936,рўйхат!$B:$B,$C934)</f>
        <v/>
      </c>
      <c r="AC934" s="35">
        <f>SUMIFS(рўйхат!AB:AB,рўйхат!$CY:$CY,$B$936,рўйхат!$B:$B,$C934)</f>
        <v/>
      </c>
      <c r="AD934" s="36">
        <f>SUMIFS(рўйхат!AC:AC,рўйхат!$CY:$CY,$B$936,рўйхат!$B:$B,$C934)</f>
        <v/>
      </c>
      <c r="AE934" s="35">
        <f>SUMIFS(рўйхат!AD:AD,рўйхат!$CY:$CY,$B$936,рўйхат!$B:$B,$C934)</f>
        <v/>
      </c>
      <c r="AF934" s="36">
        <f>SUMIFS(рўйхат!AE:AE,рўйхат!$CY:$CY,$B$936,рўйхат!$B:$B,$C934)</f>
        <v/>
      </c>
      <c r="AG934" s="35">
        <f>SUMIFS(рўйхат!AH:AH,рўйхат!$CY:$CY,$B$936,рўйхат!$B:$B,$C934)</f>
        <v/>
      </c>
      <c r="AH934" s="36">
        <f>SUMIFS(рўйхат!AI:AI,рўйхат!$CY:$CY,$B$936,рўйхат!$B:$B,$C934)</f>
        <v/>
      </c>
      <c r="AI934" s="35">
        <f>SUMIFS(рўйхат!AJ:AJ,рўйхат!$CY:$CY,$B$936,рўйхат!$B:$B,$C934)</f>
        <v/>
      </c>
      <c r="AJ934" s="36">
        <f>SUMIFS(рўйхат!AK:AK,рўйхат!$CY:$CY,$B$936,рўйхат!$B:$B,$C934)</f>
        <v/>
      </c>
      <c r="AK934" s="35">
        <f>SUMIFS(рўйхат!AL:AL,рўйхат!$CY:$CY,$B$936,рўйхат!$B:$B,$C934)</f>
        <v/>
      </c>
      <c r="AL934" s="36">
        <f>SUMIFS(рўйхат!AM:AM,рўйхат!$CY:$CY,$B$936,рўйхат!$B:$B,$C934)</f>
        <v/>
      </c>
      <c r="AM934" s="77">
        <f>IFERROR(Q934/E934,0)</f>
        <v/>
      </c>
      <c r="AN934" s="77">
        <f>IFERROR(R934/F934,0)</f>
        <v/>
      </c>
      <c r="AO934" s="35">
        <f>SUMIFS(рўйхат!AX:AX,рўйхат!$CY:$CY,$B$936,рўйхат!$B:$B,$C934)</f>
        <v/>
      </c>
      <c r="AP934" s="36">
        <f>SUMIFS(рўйхат!AY:AY,рўйхат!$CY:$CY,$B$936,рўйхат!$B:$B,$C934)</f>
        <v/>
      </c>
      <c r="AQ934" s="35">
        <f>SUMIFS(рўйхат!AZ:AZ,рўйхат!$CY:$CY,$B$936,рўйхат!$B:$B,$C934)</f>
        <v/>
      </c>
      <c r="AR934" s="36">
        <f>SUMIFS(рўйхат!BA:BA,рўйхат!$CY:$CY,$B$936,рўйхат!$B:$B,$C934)</f>
        <v/>
      </c>
      <c r="AS934" s="35">
        <f>SUMIFS(рўйхат!BB:BB,рўйхат!$CY:$CY,$B$936,рўйхат!$B:$B,$C934)</f>
        <v/>
      </c>
      <c r="AT934" s="36">
        <f>SUMIFS(рўйхат!BC:BC,рўйхат!$CY:$CY,$B$936,рўйхат!$B:$B,$C934)</f>
        <v/>
      </c>
      <c r="AU934" s="35">
        <f>SUMIFS(рўйхат!BD:BD,рўйхат!$CY:$CY,$B$936,рўйхат!$B:$B,$C934)</f>
        <v/>
      </c>
      <c r="AV934" s="36">
        <f>SUMIFS(рўйхат!BE:BE,рўйхат!$CY:$CY,$B$936,рўйхат!$B:$B,$C934)</f>
        <v/>
      </c>
      <c r="AW934" s="35">
        <f>SUMIFS(рўйхат!BF:BF,рўйхат!$CY:$CY,$B$936,рўйхат!$B:$B,$C934)</f>
        <v/>
      </c>
      <c r="AX934" s="36">
        <f>SUMIFS(рўйхат!BG:BG,рўйхат!$CY:$CY,$B$936,рўйхат!$B:$B,$C934)</f>
        <v/>
      </c>
      <c r="AY934" s="35">
        <f>SUMIFS(рўйхат!BH:BH,рўйхат!$CY:$CY,$B$936,рўйхат!$B:$B,$C934)</f>
        <v/>
      </c>
      <c r="AZ934" s="36">
        <f>SUMIFS(рўйхат!BI:BI,рўйхат!$CY:$CY,$B$936,рўйхат!$B:$B,$C934)</f>
        <v/>
      </c>
      <c r="BA934" s="35">
        <f>SUMIFS(рўйхат!BJ:BJ,рўйхат!$CY:$CY,$B$936,рўйхат!$B:$B,$C934)</f>
        <v/>
      </c>
      <c r="BB934" s="36">
        <f>SUMIFS(рўйхат!BK:BK,рўйхат!$CY:$CY,$B$936,рўйхат!$B:$B,$C934)</f>
        <v/>
      </c>
      <c r="BC934" s="77">
        <f>IFERROR(AO934/E934,0)</f>
        <v/>
      </c>
      <c r="BD934" s="77">
        <f>IFERROR(AP934/F934,0)</f>
        <v/>
      </c>
      <c r="BE934" s="35">
        <f>SUMIFS(рўйхат!BL:BL,рўйхат!$CY:$CY,$B$936,рўйхат!$B:$B,$C934)</f>
        <v/>
      </c>
      <c r="BF934" s="36">
        <f>SUMIFS(рўйхат!BM:BM,рўйхат!$CY:$CY,$B$936,рўйхат!$B:$B,$C934)</f>
        <v/>
      </c>
      <c r="BG934" s="35">
        <f>SUMIFS(рўйхат!BN:BN,рўйхат!$CY:$CY,$B$936,рўйхат!$B:$B,$C934)</f>
        <v/>
      </c>
      <c r="BH934" s="36">
        <f>SUMIFS(рўйхат!BO:BO,рўйхат!$CY:$CY,$B$936,рўйхат!$B:$B,$C934)</f>
        <v/>
      </c>
      <c r="BI934" s="35">
        <f>SUMIFS(рўйхат!BP:BP,рўйхат!$CY:$CY,$B$936,рўйхат!$B:$B,$C934)</f>
        <v/>
      </c>
      <c r="BJ934" s="36">
        <f>SUMIFS(рўйхат!BQ:BQ,рўйхат!$CY:$CY,$B$936,рўйхат!$B:$B,$C934)</f>
        <v/>
      </c>
      <c r="BK934" s="35">
        <f>SUMIFS(рўйхат!BR:BR,рўйхат!$CY:$CY,$B$936,рўйхат!$B:$B,$C934)</f>
        <v/>
      </c>
      <c r="BL934" s="36">
        <f>SUMIFS(рўйхат!BS:BS,рўйхат!$CY:$CY,$B$936,рўйхат!$B:$B,$C934)</f>
        <v/>
      </c>
      <c r="BM934" s="35">
        <f>SUMIFS(рўйхат!BT:BT,рўйхат!$CY:$CY,$B$936,рўйхат!$B:$B,$C934)</f>
        <v/>
      </c>
      <c r="BN934" s="36">
        <f>SUMIFS(рўйхат!BU:BU,рўйхат!$CY:$CY,$B$936,рўйхат!$B:$B,$C934)</f>
        <v/>
      </c>
      <c r="BO934" s="35">
        <f>SUMIFS(рўйхат!BX:BX,рўйхат!$CY:$CY,$B$936,рўйхат!$B:$B,$C934)</f>
        <v/>
      </c>
      <c r="BP934" s="36">
        <f>SUMIFS(рўйхат!BY:BY,рўйхат!$CY:$CY,$B$936,рўйхат!$B:$B,$C934)</f>
        <v/>
      </c>
      <c r="BQ934" s="35">
        <f>SUMIFS(рўйхат!BZ:BZ,рўйхат!$CY:$CY,$B$936,рўйхат!$B:$B,$C934)</f>
        <v/>
      </c>
      <c r="BR934" s="36">
        <f>SUMIFS(рўйхат!CA:CA,рўйхат!$CY:$CY,$B$936,рўйхат!$B:$B,$C934)</f>
        <v/>
      </c>
      <c r="BS934" s="35">
        <f>SUMIFS(рўйхат!CB:CB,рўйхат!$CY:$CY,$B$936,рўйхат!$B:$B,$C934)</f>
        <v/>
      </c>
      <c r="BT934" s="36">
        <f>SUMIFS(рўйхат!CC:CC,рўйхат!$CY:$CY,$B$936,рўйхат!$B:$B,$C934)</f>
        <v/>
      </c>
      <c r="BU934" s="35">
        <f>SUMIFS(рўйхат!CD:CD,рўйхат!$CY:$CY,$B$936,рўйхат!$B:$B,$C934)</f>
        <v/>
      </c>
      <c r="BV934" s="36">
        <f>SUMIFS(рўйхат!CE:CE,рўйхат!$CY:$CY,$B$936,рўйхат!$B:$B,$C934)</f>
        <v/>
      </c>
      <c r="BW934" s="35">
        <f>SUMIFS(рўйхат!CH:CH,рўйхат!$CY:$CY,$B$936,рўйхат!$B:$B,$C934)</f>
        <v/>
      </c>
      <c r="BX934" s="36">
        <f>SUMIFS(рўйхат!CI:CI,рўйхат!$CY:$CY,$B$936,рўйхат!$B:$B,$C934)</f>
        <v/>
      </c>
      <c r="BY934" s="35">
        <f>SUMIFS(рўйхат!CJ:CJ,рўйхат!$CY:$CY,$B$936,рўйхат!$B:$B,$C934)</f>
        <v/>
      </c>
      <c r="BZ934" s="36">
        <f>SUMIFS(рўйхат!CK:CK,рўйхат!$CY:$CY,$B$936,рўйхат!$B:$B,$C934)</f>
        <v/>
      </c>
      <c r="CA934" s="35">
        <f>SUMIFS(рўйхат!CL:CL,рўйхат!$CY:$CY,$B$936,рўйхат!$B:$B,$C934)</f>
        <v/>
      </c>
      <c r="CB934" s="36">
        <f>SUMIFS(рўйхат!CM:CM,рўйхат!$CY:$CY,$B$936,рўйхат!$B:$B,$C934)</f>
        <v/>
      </c>
      <c r="CC934" s="35">
        <f>SUMIFS(рўйхат!CN:CN,рўйхат!$CY:$CY,$B$936,рўйхат!$B:$B,$C934)</f>
        <v/>
      </c>
      <c r="CD934" s="36">
        <f>SUMIFS(рўйхат!CO:CO,рўйхат!$CY:$CY,$B$936,рўйхат!$B:$B,$C934)</f>
        <v/>
      </c>
      <c r="CE934" s="77">
        <f>IFERROR(BE934/(Q934+BE934),0)</f>
        <v/>
      </c>
      <c r="CF934" s="78">
        <f>IFERROR(BF934/(R934+BF934),0)</f>
        <v/>
      </c>
      <c r="CG934" s="8">
        <f>COUNTIFS(B:B,B934)</f>
        <v/>
      </c>
    </row>
    <row r="935" hidden="1" outlineLevel="1" ht="17.1" customFormat="1" customHeight="1" s="8">
      <c r="A935" s="31" t="n"/>
      <c r="B935" s="50" t="n">
        <v>31</v>
      </c>
      <c r="C935" s="67" t="inlineStr">
        <is>
          <t>Бошқалар</t>
        </is>
      </c>
      <c r="D935" s="16" t="n"/>
      <c r="E935" s="35">
        <f>SUMIFS(рўйхат!F:F,рўйхат!$CY:$CY,$B$936,рўйхат!$B:$B,$C935)</f>
        <v/>
      </c>
      <c r="F935" s="36">
        <f>SUMIFS(рўйхат!G:G,рўйхат!$CY:$CY,$B$936,рўйхат!$B:$B,$C935)</f>
        <v/>
      </c>
      <c r="G935" s="35">
        <f>SUMIFS(рўйхат!H:H,рўйхат!$CY:$CY,$B$936,рўйхат!$B:$B,$C935)</f>
        <v/>
      </c>
      <c r="H935" s="36">
        <f>SUMIFS(рўйхат!I:I,рўйхат!$CY:$CY,$B$936,рўйхат!$B:$B,$C935)</f>
        <v/>
      </c>
      <c r="I935" s="35">
        <f>SUMIFS(рўйхат!J:J,рўйхат!$CY:$CY,$B$936,рўйхат!$B:$B,$C935)</f>
        <v/>
      </c>
      <c r="J935" s="36">
        <f>SUMIFS(рўйхат!K:K,рўйхат!$CY:$CY,$B$936,рўйхат!$B:$B,$C935)</f>
        <v/>
      </c>
      <c r="K935" s="35">
        <f>SUMIFS(рўйхат!L:L,рўйхат!$CY:$CY,$B$936,рўйхат!$B:$B,$C935)</f>
        <v/>
      </c>
      <c r="L935" s="36">
        <f>SUMIFS(рўйхат!M:M,рўйхат!$CY:$CY,$B$936,рўйхат!$B:$B,$C935)</f>
        <v/>
      </c>
      <c r="M935" s="35">
        <f>SUMIFS(рўйхат!N:N,рўйхат!$CY:$CY,$B$936,рўйхат!$B:$B,$C935)</f>
        <v/>
      </c>
      <c r="N935" s="36">
        <f>SUMIFS(рўйхат!O:O,рўйхат!$CY:$CY,$B$936,рўйхат!$B:$B,$C935)</f>
        <v/>
      </c>
      <c r="O935" s="34">
        <f>IFERROR(M935/E935,0)</f>
        <v/>
      </c>
      <c r="P935" s="34">
        <f>IFERROR(N935/F935,0)</f>
        <v/>
      </c>
      <c r="Q935" s="35">
        <f>SUMIFS(рўйхат!P:P,рўйхат!$CY:$CY,$B$936,рўйхат!$B:$B,$C935)</f>
        <v/>
      </c>
      <c r="R935" s="36">
        <f>SUMIFS(рўйхат!Q:Q,рўйхат!$CY:$CY,$B$936,рўйхат!$B:$B,$C935)</f>
        <v/>
      </c>
      <c r="S935" s="35">
        <f>SUMIFS(рўйхат!R:R,рўйхат!$CY:$CY,$B$936,рўйхат!$B:$B,$C935)</f>
        <v/>
      </c>
      <c r="T935" s="36">
        <f>SUMIFS(рўйхат!S:S,рўйхат!$CY:$CY,$B$936,рўйхат!$B:$B,$C935)</f>
        <v/>
      </c>
      <c r="U935" s="35">
        <f>SUMIFS(рўйхат!T:T,рўйхат!$CY:$CY,$B$936,рўйхат!$B:$B,$C935)</f>
        <v/>
      </c>
      <c r="V935" s="36">
        <f>SUMIFS(рўйхат!U:U,рўйхат!$CY:$CY,$B$936,рўйхат!$B:$B,$C935)</f>
        <v/>
      </c>
      <c r="W935" s="35">
        <f>SUMIFS(рўйхат!V:V,рўйхат!$CY:$CY,$B$936,рўйхат!$B:$B,$C935)</f>
        <v/>
      </c>
      <c r="X935" s="36">
        <f>SUMIFS(рўйхат!W:W,рўйхат!$CY:$CY,$B$936,рўйхат!$B:$B,$C935)</f>
        <v/>
      </c>
      <c r="Y935" s="35">
        <f>SUMIFS(рўйхат!X:X,рўйхат!$CY:$CY,$B$936,рўйхат!$B:$B,$C935)</f>
        <v/>
      </c>
      <c r="Z935" s="36">
        <f>SUMIFS(рўйхат!Y:Y,рўйхат!$CY:$CY,$B$936,рўйхат!$B:$B,$C935)</f>
        <v/>
      </c>
      <c r="AA935" s="35">
        <f>SUMIFS(рўйхат!Z:Z,рўйхат!$CY:$CY,$B$936,рўйхат!$B:$B,$C935)</f>
        <v/>
      </c>
      <c r="AB935" s="36">
        <f>SUMIFS(рўйхат!AA:AA,рўйхат!$CY:$CY,$B$936,рўйхат!$B:$B,$C935)</f>
        <v/>
      </c>
      <c r="AC935" s="35">
        <f>SUMIFS(рўйхат!AB:AB,рўйхат!$CY:$CY,$B$936,рўйхат!$B:$B,$C935)</f>
        <v/>
      </c>
      <c r="AD935" s="36">
        <f>SUMIFS(рўйхат!AC:AC,рўйхат!$CY:$CY,$B$936,рўйхат!$B:$B,$C935)</f>
        <v/>
      </c>
      <c r="AE935" s="35">
        <f>SUMIFS(рўйхат!AD:AD,рўйхат!$CY:$CY,$B$936,рўйхат!$B:$B,$C935)</f>
        <v/>
      </c>
      <c r="AF935" s="36">
        <f>SUMIFS(рўйхат!AE:AE,рўйхат!$CY:$CY,$B$936,рўйхат!$B:$B,$C935)</f>
        <v/>
      </c>
      <c r="AG935" s="35">
        <f>SUMIFS(рўйхат!AH:AH,рўйхат!$CY:$CY,$B$936,рўйхат!$B:$B,$C935)</f>
        <v/>
      </c>
      <c r="AH935" s="36">
        <f>SUMIFS(рўйхат!AI:AI,рўйхат!$CY:$CY,$B$936,рўйхат!$B:$B,$C935)</f>
        <v/>
      </c>
      <c r="AI935" s="35">
        <f>SUMIFS(рўйхат!AJ:AJ,рўйхат!$CY:$CY,$B$936,рўйхат!$B:$B,$C935)</f>
        <v/>
      </c>
      <c r="AJ935" s="36">
        <f>SUMIFS(рўйхат!AK:AK,рўйхат!$CY:$CY,$B$936,рўйхат!$B:$B,$C935)</f>
        <v/>
      </c>
      <c r="AK935" s="35">
        <f>SUMIFS(рўйхат!AL:AL,рўйхат!$CY:$CY,$B$936,рўйхат!$B:$B,$C935)</f>
        <v/>
      </c>
      <c r="AL935" s="36">
        <f>SUMIFS(рўйхат!AM:AM,рўйхат!$CY:$CY,$B$936,рўйхат!$B:$B,$C935)</f>
        <v/>
      </c>
      <c r="AM935" s="77">
        <f>IFERROR(Q935/E935,0)</f>
        <v/>
      </c>
      <c r="AN935" s="77">
        <f>IFERROR(R935/F935,0)</f>
        <v/>
      </c>
      <c r="AO935" s="35">
        <f>SUMIFS(рўйхат!AX:AX,рўйхат!$CY:$CY,$B$936,рўйхат!$B:$B,$C935)</f>
        <v/>
      </c>
      <c r="AP935" s="36">
        <f>SUMIFS(рўйхат!AY:AY,рўйхат!$CY:$CY,$B$936,рўйхат!$B:$B,$C935)</f>
        <v/>
      </c>
      <c r="AQ935" s="35">
        <f>SUMIFS(рўйхат!AZ:AZ,рўйхат!$CY:$CY,$B$936,рўйхат!$B:$B,$C935)</f>
        <v/>
      </c>
      <c r="AR935" s="36">
        <f>SUMIFS(рўйхат!BA:BA,рўйхат!$CY:$CY,$B$936,рўйхат!$B:$B,$C935)</f>
        <v/>
      </c>
      <c r="AS935" s="35">
        <f>SUMIFS(рўйхат!BB:BB,рўйхат!$CY:$CY,$B$936,рўйхат!$B:$B,$C935)</f>
        <v/>
      </c>
      <c r="AT935" s="36">
        <f>SUMIFS(рўйхат!BC:BC,рўйхат!$CY:$CY,$B$936,рўйхат!$B:$B,$C935)</f>
        <v/>
      </c>
      <c r="AU935" s="35">
        <f>SUMIFS(рўйхат!BD:BD,рўйхат!$CY:$CY,$B$936,рўйхат!$B:$B,$C935)</f>
        <v/>
      </c>
      <c r="AV935" s="36">
        <f>SUMIFS(рўйхат!BE:BE,рўйхат!$CY:$CY,$B$936,рўйхат!$B:$B,$C935)</f>
        <v/>
      </c>
      <c r="AW935" s="35">
        <f>SUMIFS(рўйхат!BF:BF,рўйхат!$CY:$CY,$B$936,рўйхат!$B:$B,$C935)</f>
        <v/>
      </c>
      <c r="AX935" s="36">
        <f>SUMIFS(рўйхат!BG:BG,рўйхат!$CY:$CY,$B$936,рўйхат!$B:$B,$C935)</f>
        <v/>
      </c>
      <c r="AY935" s="35">
        <f>SUMIFS(рўйхат!BH:BH,рўйхат!$CY:$CY,$B$936,рўйхат!$B:$B,$C935)</f>
        <v/>
      </c>
      <c r="AZ935" s="36">
        <f>SUMIFS(рўйхат!BI:BI,рўйхат!$CY:$CY,$B$936,рўйхат!$B:$B,$C935)</f>
        <v/>
      </c>
      <c r="BA935" s="35">
        <f>SUMIFS(рўйхат!BJ:BJ,рўйхат!$CY:$CY,$B$936,рўйхат!$B:$B,$C935)</f>
        <v/>
      </c>
      <c r="BB935" s="36">
        <f>SUMIFS(рўйхат!BK:BK,рўйхат!$CY:$CY,$B$936,рўйхат!$B:$B,$C935)</f>
        <v/>
      </c>
      <c r="BC935" s="77">
        <f>IFERROR(AO935/E935,0)</f>
        <v/>
      </c>
      <c r="BD935" s="77">
        <f>IFERROR(AP935/F935,0)</f>
        <v/>
      </c>
      <c r="BE935" s="35">
        <f>SUMIFS(рўйхат!BL:BL,рўйхат!$CY:$CY,$B$936,рўйхат!$B:$B,$C935)</f>
        <v/>
      </c>
      <c r="BF935" s="36">
        <f>SUMIFS(рўйхат!BM:BM,рўйхат!$CY:$CY,$B$936,рўйхат!$B:$B,$C935)</f>
        <v/>
      </c>
      <c r="BG935" s="35">
        <f>SUMIFS(рўйхат!BN:BN,рўйхат!$CY:$CY,$B$936,рўйхат!$B:$B,$C935)</f>
        <v/>
      </c>
      <c r="BH935" s="36">
        <f>SUMIFS(рўйхат!BO:BO,рўйхат!$CY:$CY,$B$936,рўйхат!$B:$B,$C935)</f>
        <v/>
      </c>
      <c r="BI935" s="35">
        <f>SUMIFS(рўйхат!BP:BP,рўйхат!$CY:$CY,$B$936,рўйхат!$B:$B,$C935)</f>
        <v/>
      </c>
      <c r="BJ935" s="36">
        <f>SUMIFS(рўйхат!BQ:BQ,рўйхат!$CY:$CY,$B$936,рўйхат!$B:$B,$C935)</f>
        <v/>
      </c>
      <c r="BK935" s="35">
        <f>SUMIFS(рўйхат!BR:BR,рўйхат!$CY:$CY,$B$936,рўйхат!$B:$B,$C935)</f>
        <v/>
      </c>
      <c r="BL935" s="36">
        <f>SUMIFS(рўйхат!BS:BS,рўйхат!$CY:$CY,$B$936,рўйхат!$B:$B,$C935)</f>
        <v/>
      </c>
      <c r="BM935" s="35">
        <f>SUMIFS(рўйхат!BT:BT,рўйхат!$CY:$CY,$B$936,рўйхат!$B:$B,$C935)</f>
        <v/>
      </c>
      <c r="BN935" s="36">
        <f>SUMIFS(рўйхат!BU:BU,рўйхат!$CY:$CY,$B$936,рўйхат!$B:$B,$C935)</f>
        <v/>
      </c>
      <c r="BO935" s="35">
        <f>SUMIFS(рўйхат!BX:BX,рўйхат!$CY:$CY,$B$936,рўйхат!$B:$B,$C935)</f>
        <v/>
      </c>
      <c r="BP935" s="36">
        <f>SUMIFS(рўйхат!BY:BY,рўйхат!$CY:$CY,$B$936,рўйхат!$B:$B,$C935)</f>
        <v/>
      </c>
      <c r="BQ935" s="35">
        <f>SUMIFS(рўйхат!BZ:BZ,рўйхат!$CY:$CY,$B$936,рўйхат!$B:$B,$C935)</f>
        <v/>
      </c>
      <c r="BR935" s="36">
        <f>SUMIFS(рўйхат!CA:CA,рўйхат!$CY:$CY,$B$936,рўйхат!$B:$B,$C935)</f>
        <v/>
      </c>
      <c r="BS935" s="35">
        <f>SUMIFS(рўйхат!CB:CB,рўйхат!$CY:$CY,$B$936,рўйхат!$B:$B,$C935)</f>
        <v/>
      </c>
      <c r="BT935" s="36">
        <f>SUMIFS(рўйхат!CC:CC,рўйхат!$CY:$CY,$B$936,рўйхат!$B:$B,$C935)</f>
        <v/>
      </c>
      <c r="BU935" s="35">
        <f>SUMIFS(рўйхат!CD:CD,рўйхат!$CY:$CY,$B$936,рўйхат!$B:$B,$C935)</f>
        <v/>
      </c>
      <c r="BV935" s="36">
        <f>SUMIFS(рўйхат!CE:CE,рўйхат!$CY:$CY,$B$936,рўйхат!$B:$B,$C935)</f>
        <v/>
      </c>
      <c r="BW935" s="35">
        <f>SUMIFS(рўйхат!CH:CH,рўйхат!$CY:$CY,$B$936,рўйхат!$B:$B,$C935)</f>
        <v/>
      </c>
      <c r="BX935" s="36">
        <f>SUMIFS(рўйхат!CI:CI,рўйхат!$CY:$CY,$B$936,рўйхат!$B:$B,$C935)</f>
        <v/>
      </c>
      <c r="BY935" s="35">
        <f>SUMIFS(рўйхат!CJ:CJ,рўйхат!$CY:$CY,$B$936,рўйхат!$B:$B,$C935)</f>
        <v/>
      </c>
      <c r="BZ935" s="36">
        <f>SUMIFS(рўйхат!CK:CK,рўйхат!$CY:$CY,$B$936,рўйхат!$B:$B,$C935)</f>
        <v/>
      </c>
      <c r="CA935" s="35">
        <f>SUMIFS(рўйхат!CL:CL,рўйхат!$CY:$CY,$B$936,рўйхат!$B:$B,$C935)</f>
        <v/>
      </c>
      <c r="CB935" s="36">
        <f>SUMIFS(рўйхат!CM:CM,рўйхат!$CY:$CY,$B$936,рўйхат!$B:$B,$C935)</f>
        <v/>
      </c>
      <c r="CC935" s="35">
        <f>SUMIFS(рўйхат!CN:CN,рўйхат!$CY:$CY,$B$936,рўйхат!$B:$B,$C935)</f>
        <v/>
      </c>
      <c r="CD935" s="36">
        <f>SUMIFS(рўйхат!CO:CO,рўйхат!$CY:$CY,$B$936,рўйхат!$B:$B,$C935)</f>
        <v/>
      </c>
      <c r="CE935" s="77">
        <f>IFERROR(BE935/(Q935+BE935),0)</f>
        <v/>
      </c>
      <c r="CF935" s="78">
        <f>IFERROR(BF935/(R935+BF935),0)</f>
        <v/>
      </c>
      <c r="CG935" s="8">
        <f>COUNTIFS(B:B,B935)</f>
        <v/>
      </c>
    </row>
    <row r="936" collapsed="1" ht="17.1" customFormat="1" customHeight="1" s="64">
      <c r="A936" s="15" t="n">
        <v>29</v>
      </c>
      <c r="B936" s="198" t="inlineStr">
        <is>
          <t>Рейтинг балига тўғри келмайдиган қурилишлар</t>
        </is>
      </c>
      <c r="C936" s="199" t="n"/>
      <c r="D936" s="16" t="inlineStr">
        <is>
          <t>М.Қосимов</t>
        </is>
      </c>
      <c r="E936" s="17">
        <f>SUMIF(рўйхат!$CY:$CY,$B936,рўйхат!F:F)</f>
        <v/>
      </c>
      <c r="F936" s="18">
        <f>SUMIF(рўйхат!$CY:$CY,$B936,рўйхат!G:G)</f>
        <v/>
      </c>
      <c r="G936" s="17">
        <f>SUMIF(рўйхат!$CY:$CY,$B936,рўйхат!H:H)</f>
        <v/>
      </c>
      <c r="H936" s="18">
        <f>SUMIF(рўйхат!$CY:$CY,$B936,рўйхат!I:I)</f>
        <v/>
      </c>
      <c r="I936" s="17">
        <f>SUMIF(рўйхат!$CY:$CY,$B936,рўйхат!J:J)</f>
        <v/>
      </c>
      <c r="J936" s="18">
        <f>SUMIF(рўйхат!$CY:$CY,$B936,рўйхат!K:K)</f>
        <v/>
      </c>
      <c r="K936" s="17">
        <f>SUMIF(рўйхат!$CY:$CY,$B936,рўйхат!L:L)</f>
        <v/>
      </c>
      <c r="L936" s="18">
        <f>SUMIF(рўйхат!$CY:$CY,$B936,рўйхат!M:M)</f>
        <v/>
      </c>
      <c r="M936" s="17">
        <f>SUMIF(рўйхат!$CY:$CY,$B936,рўйхат!N:N)</f>
        <v/>
      </c>
      <c r="N936" s="18">
        <f>SUMIF(рўйхат!$CY:$CY,$B936,рўйхат!O:O)</f>
        <v/>
      </c>
      <c r="O936" s="75">
        <f>IFERROR(M936/E936,0)</f>
        <v/>
      </c>
      <c r="P936" s="75">
        <f>IFERROR(N936/F936,0)</f>
        <v/>
      </c>
      <c r="Q936" s="17">
        <f>SUMIF(рўйхат!$CY:$CY,$B936,рўйхат!P:P)</f>
        <v/>
      </c>
      <c r="R936" s="18">
        <f>SUMIF(рўйхат!$CY:$CY,$B936,рўйхат!Q:Q)</f>
        <v/>
      </c>
      <c r="S936" s="17">
        <f>SUMIF(рўйхат!$CY:$CY,$B936,рўйхат!R:R)</f>
        <v/>
      </c>
      <c r="T936" s="18">
        <f>SUMIF(рўйхат!$CY:$CY,$B936,рўйхат!S:S)</f>
        <v/>
      </c>
      <c r="U936" s="17">
        <f>SUMIF(рўйхат!$CY:$CY,$B936,рўйхат!T:T)</f>
        <v/>
      </c>
      <c r="V936" s="18">
        <f>SUMIF(рўйхат!$CY:$CY,$B936,рўйхат!U:U)</f>
        <v/>
      </c>
      <c r="W936" s="17">
        <f>SUMIF(рўйхат!$CY:$CY,$B936,рўйхат!V:V)</f>
        <v/>
      </c>
      <c r="X936" s="18">
        <f>SUMIF(рўйхат!$CY:$CY,$B936,рўйхат!W:W)</f>
        <v/>
      </c>
      <c r="Y936" s="17">
        <f>SUMIF(рўйхат!$CY:$CY,$B936,рўйхат!X:X)</f>
        <v/>
      </c>
      <c r="Z936" s="18">
        <f>SUMIF(рўйхат!$CY:$CY,$B936,рўйхат!Y:Y)</f>
        <v/>
      </c>
      <c r="AA936" s="17">
        <f>SUMIF(рўйхат!$CY:$CY,$B936,рўйхат!Z:Z)</f>
        <v/>
      </c>
      <c r="AB936" s="18">
        <f>SUMIF(рўйхат!$CY:$CY,$B936,рўйхат!AA:AA)</f>
        <v/>
      </c>
      <c r="AC936" s="17">
        <f>SUMIF(рўйхат!$CY:$CY,$B936,рўйхат!AB:AB)</f>
        <v/>
      </c>
      <c r="AD936" s="18">
        <f>SUMIF(рўйхат!$CY:$CY,$B936,рўйхат!AC:AC)</f>
        <v/>
      </c>
      <c r="AE936" s="17">
        <f>SUMIF(рўйхат!$CY:$CY,$B936,рўйхат!AD:AD)</f>
        <v/>
      </c>
      <c r="AF936" s="18">
        <f>SUMIF(рўйхат!$CY:$CY,$B936,рўйхат!AE:AE)</f>
        <v/>
      </c>
      <c r="AG936" s="17">
        <f>SUMIF(рўйхат!$CY:$CY,$B936,рўйхат!AH:AH)</f>
        <v/>
      </c>
      <c r="AH936" s="18">
        <f>SUMIF(рўйхат!$CY:$CY,$B936,рўйхат!AI:AI)</f>
        <v/>
      </c>
      <c r="AI936" s="17">
        <f>SUMIF(рўйхат!$CY:$CY,$B936,рўйхат!AJ:AJ)</f>
        <v/>
      </c>
      <c r="AJ936" s="18">
        <f>SUMIF(рўйхат!$CY:$CY,$B936,рўйхат!AK:AK)</f>
        <v/>
      </c>
      <c r="AK936" s="17">
        <f>SUMIF(рўйхат!$CY:$CY,$B936,рўйхат!AL:AL)</f>
        <v/>
      </c>
      <c r="AL936" s="18">
        <f>SUMIF(рўйхат!$CY:$CY,$B936,рўйхат!AM:AM)</f>
        <v/>
      </c>
      <c r="AM936" s="41">
        <f>IFERROR(Q936/E936,0)</f>
        <v/>
      </c>
      <c r="AN936" s="41">
        <f>IFERROR(R936/F936,0)</f>
        <v/>
      </c>
      <c r="AO936" s="17">
        <f>SUMIF(рўйхат!$CY:$CY,$B936,рўйхат!AX:AX)</f>
        <v/>
      </c>
      <c r="AP936" s="18">
        <f>SUMIF(рўйхат!$CY:$CY,$B936,рўйхат!AY:AY)</f>
        <v/>
      </c>
      <c r="AQ936" s="17">
        <f>SUMIF(рўйхат!$CY:$CY,$B936,рўйхат!AZ:AZ)</f>
        <v/>
      </c>
      <c r="AR936" s="18">
        <f>SUMIF(рўйхат!$CY:$CY,$B936,рўйхат!BA:BA)</f>
        <v/>
      </c>
      <c r="AS936" s="17">
        <f>SUMIF(рўйхат!$CY:$CY,$B936,рўйхат!BB:BB)</f>
        <v/>
      </c>
      <c r="AT936" s="18">
        <f>SUMIF(рўйхат!$CY:$CY,$B936,рўйхат!BC:BC)</f>
        <v/>
      </c>
      <c r="AU936" s="17">
        <f>SUMIF(рўйхат!$CY:$CY,$B936,рўйхат!BD:BD)</f>
        <v/>
      </c>
      <c r="AV936" s="18">
        <f>SUMIF(рўйхат!$CY:$CY,$B936,рўйхат!BE:BE)</f>
        <v/>
      </c>
      <c r="AW936" s="17">
        <f>SUMIF(рўйхат!$CY:$CY,$B936,рўйхат!BF:BF)</f>
        <v/>
      </c>
      <c r="AX936" s="18">
        <f>SUMIF(рўйхат!$CY:$CY,$B936,рўйхат!BG:BG)</f>
        <v/>
      </c>
      <c r="AY936" s="17">
        <f>SUMIF(рўйхат!$CY:$CY,$B936,рўйхат!BH:BH)</f>
        <v/>
      </c>
      <c r="AZ936" s="18">
        <f>SUMIF(рўйхат!$CY:$CY,$B936,рўйхат!BI:BI)</f>
        <v/>
      </c>
      <c r="BA936" s="17">
        <f>SUMIF(рўйхат!$CY:$CY,$B936,рўйхат!BJ:BJ)</f>
        <v/>
      </c>
      <c r="BB936" s="18">
        <f>SUMIF(рўйхат!$CY:$CY,$B936,рўйхат!BK:BK)</f>
        <v/>
      </c>
      <c r="BC936" s="41">
        <f>IFERROR(AO936/E936,0)</f>
        <v/>
      </c>
      <c r="BD936" s="41">
        <f>IFERROR(AP936/F936,0)</f>
        <v/>
      </c>
      <c r="BE936" s="17">
        <f>SUMIF(рўйхат!$CY:$CY,$B936,рўйхат!BL:BL)</f>
        <v/>
      </c>
      <c r="BF936" s="18">
        <f>SUMIF(рўйхат!$CY:$CY,$B936,рўйхат!BM:BM)</f>
        <v/>
      </c>
      <c r="BG936" s="17">
        <f>SUMIF(рўйхат!$CY:$CY,$B936,рўйхат!BN:BN)</f>
        <v/>
      </c>
      <c r="BH936" s="18">
        <f>SUMIF(рўйхат!$CY:$CY,$B936,рўйхат!BO:BO)</f>
        <v/>
      </c>
      <c r="BI936" s="17">
        <f>SUMIF(рўйхат!$CY:$CY,$B936,рўйхат!BP:BP)</f>
        <v/>
      </c>
      <c r="BJ936" s="18">
        <f>SUMIF(рўйхат!$CY:$CY,$B936,рўйхат!BQ:BQ)</f>
        <v/>
      </c>
      <c r="BK936" s="17">
        <f>SUMIF(рўйхат!$CY:$CY,$B936,рўйхат!BR:BR)</f>
        <v/>
      </c>
      <c r="BL936" s="18">
        <f>SUMIF(рўйхат!$CY:$CY,$B936,рўйхат!BS:BS)</f>
        <v/>
      </c>
      <c r="BM936" s="17">
        <f>SUMIF(рўйхат!$CY:$CY,$B936,рўйхат!BT:BT)</f>
        <v/>
      </c>
      <c r="BN936" s="18">
        <f>SUMIF(рўйхат!$CY:$CY,$B936,рўйхат!BU:BU)</f>
        <v/>
      </c>
      <c r="BO936" s="17">
        <f>SUMIF(рўйхат!$CY:$CY,$B936,рўйхат!BX:BX)</f>
        <v/>
      </c>
      <c r="BP936" s="18">
        <f>SUMIF(рўйхат!$CY:$CY,$B936,рўйхат!BY:BY)</f>
        <v/>
      </c>
      <c r="BQ936" s="17">
        <f>SUMIF(рўйхат!$CY:$CY,$B936,рўйхат!BZ:BZ)</f>
        <v/>
      </c>
      <c r="BR936" s="18">
        <f>SUMIF(рўйхат!$CY:$CY,$B936,рўйхат!CA:CA)</f>
        <v/>
      </c>
      <c r="BS936" s="17">
        <f>SUMIF(рўйхат!$CY:$CY,$B936,рўйхат!CB:CB)</f>
        <v/>
      </c>
      <c r="BT936" s="18">
        <f>SUMIF(рўйхат!$CY:$CY,$B936,рўйхат!CC:CC)</f>
        <v/>
      </c>
      <c r="BU936" s="17">
        <f>SUMIF(рўйхат!$CY:$CY,$B936,рўйхат!CD:CD)</f>
        <v/>
      </c>
      <c r="BV936" s="18">
        <f>SUMIF(рўйхат!$CY:$CY,$B936,рўйхат!CE:CE)</f>
        <v/>
      </c>
      <c r="BW936" s="17">
        <f>SUMIF(рўйхат!$CY:$CY,$B936,рўйхат!CH:CH)</f>
        <v/>
      </c>
      <c r="BX936" s="18">
        <f>SUMIF(рўйхат!$CY:$CY,$B936,рўйхат!CI:CI)</f>
        <v/>
      </c>
      <c r="BY936" s="17">
        <f>SUMIF(рўйхат!$CY:$CY,$B936,рўйхат!CJ:CJ)</f>
        <v/>
      </c>
      <c r="BZ936" s="18">
        <f>SUMIF(рўйхат!$CY:$CY,$B936,рўйхат!CK:CK)</f>
        <v/>
      </c>
      <c r="CA936" s="17">
        <f>SUMIF(рўйхат!$CY:$CY,$B936,рўйхат!CL:CL)</f>
        <v/>
      </c>
      <c r="CB936" s="18">
        <f>SUMIF(рўйхат!$CY:$CY,$B936,рўйхат!CM:CM)</f>
        <v/>
      </c>
      <c r="CC936" s="17">
        <f>SUMIF(рўйхат!$CY:$CY,$B936,рўйхат!CN:CN)</f>
        <v/>
      </c>
      <c r="CD936" s="18">
        <f>SUMIF(рўйхат!$CY:$CY,$B936,рўйхат!CO:CO)</f>
        <v/>
      </c>
      <c r="CE936" s="41">
        <f>IFERROR(BE936/(Q936+BE936),0)</f>
        <v/>
      </c>
      <c r="CF936" s="42">
        <f>IFERROR(BF936/(R936+BF936),0)</f>
        <v/>
      </c>
      <c r="CG936" s="8">
        <f>COUNTIFS(B:B,B936)</f>
        <v/>
      </c>
    </row>
    <row r="937" hidden="1" outlineLevel="1" ht="17.1" customFormat="1" customHeight="1" s="8">
      <c r="A937" s="39" t="n"/>
      <c r="B937" s="50" t="n">
        <v>1</v>
      </c>
      <c r="C937" s="65" t="inlineStr">
        <is>
          <t>Адлия вазирлиги</t>
        </is>
      </c>
      <c r="D937" s="16" t="n"/>
      <c r="E937" s="35">
        <f>SUMIFS(рўйхат!F:F,рўйхат!$CY:$CY,$B$968,рўйхат!$B:$B,$C937)</f>
        <v/>
      </c>
      <c r="F937" s="36">
        <f>SUMIFS(рўйхат!G:G,рўйхат!$CY:$CY,$B$968,рўйхат!$B:$B,$C937)</f>
        <v/>
      </c>
      <c r="G937" s="35">
        <f>SUMIFS(рўйхат!H:H,рўйхат!$CY:$CY,$B$968,рўйхат!$B:$B,$C937)</f>
        <v/>
      </c>
      <c r="H937" s="36">
        <f>SUMIFS(рўйхат!I:I,рўйхат!$CY:$CY,$B$968,рўйхат!$B:$B,$C937)</f>
        <v/>
      </c>
      <c r="I937" s="35">
        <f>SUMIFS(рўйхат!J:J,рўйхат!$CY:$CY,$B$968,рўйхат!$B:$B,$C937)</f>
        <v/>
      </c>
      <c r="J937" s="36">
        <f>SUMIFS(рўйхат!K:K,рўйхат!$CY:$CY,$B$968,рўйхат!$B:$B,$C937)</f>
        <v/>
      </c>
      <c r="K937" s="35">
        <f>SUMIFS(рўйхат!L:L,рўйхат!$CY:$CY,$B$968,рўйхат!$B:$B,$C937)</f>
        <v/>
      </c>
      <c r="L937" s="36">
        <f>SUMIFS(рўйхат!M:M,рўйхат!$CY:$CY,$B$968,рўйхат!$B:$B,$C937)</f>
        <v/>
      </c>
      <c r="M937" s="35">
        <f>SUMIFS(рўйхат!N:N,рўйхат!$CY:$CY,$B$968,рўйхат!$B:$B,$C937)</f>
        <v/>
      </c>
      <c r="N937" s="36">
        <f>SUMIFS(рўйхат!O:O,рўйхат!$CY:$CY,$B$968,рўйхат!$B:$B,$C937)</f>
        <v/>
      </c>
      <c r="O937" s="34">
        <f>IFERROR(M937/E937,0)</f>
        <v/>
      </c>
      <c r="P937" s="34">
        <f>IFERROR(N937/F937,0)</f>
        <v/>
      </c>
      <c r="Q937" s="35">
        <f>SUMIFS(рўйхат!P:P,рўйхат!$CY:$CY,$B$968,рўйхат!$B:$B,$C937)</f>
        <v/>
      </c>
      <c r="R937" s="36">
        <f>SUMIFS(рўйхат!Q:Q,рўйхат!$CY:$CY,$B$968,рўйхат!$B:$B,$C937)</f>
        <v/>
      </c>
      <c r="S937" s="35">
        <f>SUMIFS(рўйхат!R:R,рўйхат!$CY:$CY,$B$968,рўйхат!$B:$B,$C937)</f>
        <v/>
      </c>
      <c r="T937" s="36">
        <f>SUMIFS(рўйхат!S:S,рўйхат!$CY:$CY,$B$968,рўйхат!$B:$B,$C937)</f>
        <v/>
      </c>
      <c r="U937" s="35">
        <f>SUMIFS(рўйхат!T:T,рўйхат!$CY:$CY,$B$968,рўйхат!$B:$B,$C937)</f>
        <v/>
      </c>
      <c r="V937" s="36">
        <f>SUMIFS(рўйхат!U:U,рўйхат!$CY:$CY,$B$968,рўйхат!$B:$B,$C937)</f>
        <v/>
      </c>
      <c r="W937" s="35">
        <f>SUMIFS(рўйхат!V:V,рўйхат!$CY:$CY,$B$968,рўйхат!$B:$B,$C937)</f>
        <v/>
      </c>
      <c r="X937" s="36">
        <f>SUMIFS(рўйхат!W:W,рўйхат!$CY:$CY,$B$968,рўйхат!$B:$B,$C937)</f>
        <v/>
      </c>
      <c r="Y937" s="35">
        <f>SUMIFS(рўйхат!X:X,рўйхат!$CY:$CY,$B$968,рўйхат!$B:$B,$C937)</f>
        <v/>
      </c>
      <c r="Z937" s="36">
        <f>SUMIFS(рўйхат!Y:Y,рўйхат!$CY:$CY,$B$968,рўйхат!$B:$B,$C937)</f>
        <v/>
      </c>
      <c r="AA937" s="35">
        <f>SUMIFS(рўйхат!Z:Z,рўйхат!$CY:$CY,$B$968,рўйхат!$B:$B,$C937)</f>
        <v/>
      </c>
      <c r="AB937" s="36">
        <f>SUMIFS(рўйхат!AA:AA,рўйхат!$CY:$CY,$B$968,рўйхат!$B:$B,$C937)</f>
        <v/>
      </c>
      <c r="AC937" s="35">
        <f>SUMIFS(рўйхат!AB:AB,рўйхат!$CY:$CY,$B$968,рўйхат!$B:$B,$C937)</f>
        <v/>
      </c>
      <c r="AD937" s="36">
        <f>SUMIFS(рўйхат!AC:AC,рўйхат!$CY:$CY,$B$968,рўйхат!$B:$B,$C937)</f>
        <v/>
      </c>
      <c r="AE937" s="35">
        <f>SUMIFS(рўйхат!AD:AD,рўйхат!$CY:$CY,$B$968,рўйхат!$B:$B,$C937)</f>
        <v/>
      </c>
      <c r="AF937" s="36">
        <f>SUMIFS(рўйхат!AE:AE,рўйхат!$CY:$CY,$B$968,рўйхат!$B:$B,$C937)</f>
        <v/>
      </c>
      <c r="AG937" s="35">
        <f>SUMIFS(рўйхат!AH:AH,рўйхат!$CY:$CY,$B$968,рўйхат!$B:$B,$C937)</f>
        <v/>
      </c>
      <c r="AH937" s="36">
        <f>SUMIFS(рўйхат!AI:AI,рўйхат!$CY:$CY,$B$968,рўйхат!$B:$B,$C937)</f>
        <v/>
      </c>
      <c r="AI937" s="35">
        <f>SUMIFS(рўйхат!AJ:AJ,рўйхат!$CY:$CY,$B$968,рўйхат!$B:$B,$C937)</f>
        <v/>
      </c>
      <c r="AJ937" s="36">
        <f>SUMIFS(рўйхат!AK:AK,рўйхат!$CY:$CY,$B$968,рўйхат!$B:$B,$C937)</f>
        <v/>
      </c>
      <c r="AK937" s="35">
        <f>SUMIFS(рўйхат!AL:AL,рўйхат!$CY:$CY,$B$968,рўйхат!$B:$B,$C937)</f>
        <v/>
      </c>
      <c r="AL937" s="36">
        <f>SUMIFS(рўйхат!AM:AM,рўйхат!$CY:$CY,$B$968,рўйхат!$B:$B,$C937)</f>
        <v/>
      </c>
      <c r="AM937" s="77">
        <f>IFERROR(Q937/E937,0)</f>
        <v/>
      </c>
      <c r="AN937" s="77">
        <f>IFERROR(R937/F937,0)</f>
        <v/>
      </c>
      <c r="AO937" s="36">
        <f>SUMIFS(рўйхат!AX:AX,рўйхат!$CY:$CY,$B$968,рўйхат!$B:$B,$C937)</f>
        <v/>
      </c>
      <c r="AP937" s="36">
        <f>SUMIFS(рўйхат!AY:AY,рўйхат!$CY:$CY,$B$968,рўйхат!$B:$B,$C937)</f>
        <v/>
      </c>
      <c r="AQ937" s="35">
        <f>SUMIFS(рўйхат!AZ:AZ,рўйхат!$CY:$CY,$B$968,рўйхат!$B:$B,$C937)</f>
        <v/>
      </c>
      <c r="AR937" s="36">
        <f>SUMIFS(рўйхат!BA:BA,рўйхат!$CY:$CY,$B$968,рўйхат!$B:$B,$C937)</f>
        <v/>
      </c>
      <c r="AS937" s="35">
        <f>SUMIFS(рўйхат!BB:BB,рўйхат!$CY:$CY,$B$968,рўйхат!$B:$B,$C937)</f>
        <v/>
      </c>
      <c r="AT937" s="36">
        <f>SUMIFS(рўйхат!BC:BC,рўйхат!$CY:$CY,$B$968,рўйхат!$B:$B,$C937)</f>
        <v/>
      </c>
      <c r="AU937" s="35">
        <f>SUMIFS(рўйхат!BD:BD,рўйхат!$CY:$CY,$B$968,рўйхат!$B:$B,$C937)</f>
        <v/>
      </c>
      <c r="AV937" s="36">
        <f>SUMIFS(рўйхат!BE:BE,рўйхат!$CY:$CY,$B$968,рўйхат!$B:$B,$C937)</f>
        <v/>
      </c>
      <c r="AW937" s="35">
        <f>SUMIFS(рўйхат!BF:BF,рўйхат!$CY:$CY,$B$968,рўйхат!$B:$B,$C937)</f>
        <v/>
      </c>
      <c r="AX937" s="36">
        <f>SUMIFS(рўйхат!BG:BG,рўйхат!$CY:$CY,$B$968,рўйхат!$B:$B,$C937)</f>
        <v/>
      </c>
      <c r="AY937" s="35">
        <f>SUMIFS(рўйхат!BH:BH,рўйхат!$CY:$CY,$B$968,рўйхат!$B:$B,$C937)</f>
        <v/>
      </c>
      <c r="AZ937" s="36">
        <f>SUMIFS(рўйхат!BI:BI,рўйхат!$CY:$CY,$B$968,рўйхат!$B:$B,$C937)</f>
        <v/>
      </c>
      <c r="BA937" s="35">
        <f>SUMIFS(рўйхат!BJ:BJ,рўйхат!$CY:$CY,$B$968,рўйхат!$B:$B,$C937)</f>
        <v/>
      </c>
      <c r="BB937" s="36">
        <f>SUMIFS(рўйхат!BK:BK,рўйхат!$CY:$CY,$B$968,рўйхат!$B:$B,$C937)</f>
        <v/>
      </c>
      <c r="BC937" s="77">
        <f>IFERROR(AO937/E937,0)</f>
        <v/>
      </c>
      <c r="BD937" s="77">
        <f>IFERROR(AP937/F937,0)</f>
        <v/>
      </c>
      <c r="BE937" s="35">
        <f>SUMIFS(рўйхат!BL:BL,рўйхат!$CY:$CY,$B$968,рўйхат!$B:$B,$C937)</f>
        <v/>
      </c>
      <c r="BF937" s="36">
        <f>SUMIFS(рўйхат!BM:BM,рўйхат!$CY:$CY,$B$968,рўйхат!$B:$B,$C937)</f>
        <v/>
      </c>
      <c r="BG937" s="35">
        <f>SUMIFS(рўйхат!BN:BN,рўйхат!$CY:$CY,$B$968,рўйхат!$B:$B,$C937)</f>
        <v/>
      </c>
      <c r="BH937" s="36">
        <f>SUMIFS(рўйхат!BO:BO,рўйхат!$CY:$CY,$B$968,рўйхат!$B:$B,$C937)</f>
        <v/>
      </c>
      <c r="BI937" s="35">
        <f>SUMIFS(рўйхат!BP:BP,рўйхат!$CY:$CY,$B$968,рўйхат!$B:$B,$C937)</f>
        <v/>
      </c>
      <c r="BJ937" s="36">
        <f>SUMIFS(рўйхат!BQ:BQ,рўйхат!$CY:$CY,$B$968,рўйхат!$B:$B,$C937)</f>
        <v/>
      </c>
      <c r="BK937" s="35">
        <f>SUMIFS(рўйхат!BR:BR,рўйхат!$CY:$CY,$B$968,рўйхат!$B:$B,$C937)</f>
        <v/>
      </c>
      <c r="BL937" s="36">
        <f>SUMIFS(рўйхат!BS:BS,рўйхат!$CY:$CY,$B$968,рўйхат!$B:$B,$C937)</f>
        <v/>
      </c>
      <c r="BM937" s="35">
        <f>SUMIFS(рўйхат!BT:BT,рўйхат!$CY:$CY,$B$968,рўйхат!$B:$B,$C937)</f>
        <v/>
      </c>
      <c r="BN937" s="36">
        <f>SUMIFS(рўйхат!BU:BU,рўйхат!$CY:$CY,$B$968,рўйхат!$B:$B,$C937)</f>
        <v/>
      </c>
      <c r="BO937" s="35">
        <f>SUMIFS(рўйхат!BX:BX,рўйхат!$CY:$CY,$B$968,рўйхат!$B:$B,$C937)</f>
        <v/>
      </c>
      <c r="BP937" s="36">
        <f>SUMIFS(рўйхат!BY:BY,рўйхат!$CY:$CY,$B$968,рўйхат!$B:$B,$C937)</f>
        <v/>
      </c>
      <c r="BQ937" s="35">
        <f>SUMIFS(рўйхат!BZ:BZ,рўйхат!$CY:$CY,$B$968,рўйхат!$B:$B,$C937)</f>
        <v/>
      </c>
      <c r="BR937" s="36">
        <f>SUMIFS(рўйхат!CA:CA,рўйхат!$CY:$CY,$B$968,рўйхат!$B:$B,$C937)</f>
        <v/>
      </c>
      <c r="BS937" s="35">
        <f>SUMIFS(рўйхат!CB:CB,рўйхат!$CY:$CY,$B$968,рўйхат!$B:$B,$C937)</f>
        <v/>
      </c>
      <c r="BT937" s="36">
        <f>SUMIFS(рўйхат!CC:CC,рўйхат!$CY:$CY,$B$968,рўйхат!$B:$B,$C937)</f>
        <v/>
      </c>
      <c r="BU937" s="35">
        <f>SUMIFS(рўйхат!CD:CD,рўйхат!$CY:$CY,$B$968,рўйхат!$B:$B,$C937)</f>
        <v/>
      </c>
      <c r="BV937" s="36">
        <f>SUMIFS(рўйхат!CE:CE,рўйхат!$CY:$CY,$B$968,рўйхат!$B:$B,$C937)</f>
        <v/>
      </c>
      <c r="BW937" s="35">
        <f>SUMIFS(рўйхат!CH:CH,рўйхат!$CY:$CY,$B$968,рўйхат!$B:$B,$C937)</f>
        <v/>
      </c>
      <c r="BX937" s="36">
        <f>SUMIFS(рўйхат!CI:CI,рўйхат!$CY:$CY,$B$968,рўйхат!$B:$B,$C937)</f>
        <v/>
      </c>
      <c r="BY937" s="35">
        <f>SUMIFS(рўйхат!CJ:CJ,рўйхат!$CY:$CY,$B$968,рўйхат!$B:$B,$C937)</f>
        <v/>
      </c>
      <c r="BZ937" s="36">
        <f>SUMIFS(рўйхат!CK:CK,рўйхат!$CY:$CY,$B$968,рўйхат!$B:$B,$C937)</f>
        <v/>
      </c>
      <c r="CA937" s="35">
        <f>SUMIFS(рўйхат!CL:CL,рўйхат!$CY:$CY,$B$968,рўйхат!$B:$B,$C937)</f>
        <v/>
      </c>
      <c r="CB937" s="36">
        <f>SUMIFS(рўйхат!CM:CM,рўйхат!$CY:$CY,$B$968,рўйхат!$B:$B,$C937)</f>
        <v/>
      </c>
      <c r="CC937" s="35">
        <f>SUMIFS(рўйхат!CN:CN,рўйхат!$CY:$CY,$B$968,рўйхат!$B:$B,$C937)</f>
        <v/>
      </c>
      <c r="CD937" s="36">
        <f>SUMIFS(рўйхат!CO:CO,рўйхат!$CY:$CY,$B$968,рўйхат!$B:$B,$C937)</f>
        <v/>
      </c>
      <c r="CE937" s="77">
        <f>IFERROR(BE937/(Q937+BE937),0)</f>
        <v/>
      </c>
      <c r="CF937" s="78">
        <f>IFERROR(BF937/(R937+BF937),0)</f>
        <v/>
      </c>
      <c r="CG937" s="8">
        <f>COUNTIFS(B:B,B937)</f>
        <v/>
      </c>
    </row>
    <row r="938" hidden="1" outlineLevel="1" ht="17.1" customFormat="1" customHeight="1" s="8">
      <c r="A938" s="39" t="n"/>
      <c r="B938" s="50" t="n">
        <v>2</v>
      </c>
      <c r="C938" s="66" t="inlineStr">
        <is>
          <t>Божхона қўмитаси</t>
        </is>
      </c>
      <c r="D938" s="16" t="n"/>
      <c r="E938" s="35">
        <f>SUMIFS(рўйхат!F:F,рўйхат!$CY:$CY,$B$968,рўйхат!$B:$B,$C938)</f>
        <v/>
      </c>
      <c r="F938" s="36">
        <f>SUMIFS(рўйхат!G:G,рўйхат!$CY:$CY,$B$968,рўйхат!$B:$B,$C938)</f>
        <v/>
      </c>
      <c r="G938" s="35">
        <f>SUMIFS(рўйхат!H:H,рўйхат!$CY:$CY,$B$968,рўйхат!$B:$B,$C938)</f>
        <v/>
      </c>
      <c r="H938" s="36">
        <f>SUMIFS(рўйхат!I:I,рўйхат!$CY:$CY,$B$968,рўйхат!$B:$B,$C938)</f>
        <v/>
      </c>
      <c r="I938" s="35">
        <f>SUMIFS(рўйхат!J:J,рўйхат!$CY:$CY,$B$968,рўйхат!$B:$B,$C938)</f>
        <v/>
      </c>
      <c r="J938" s="36">
        <f>SUMIFS(рўйхат!K:K,рўйхат!$CY:$CY,$B$968,рўйхат!$B:$B,$C938)</f>
        <v/>
      </c>
      <c r="K938" s="35">
        <f>SUMIFS(рўйхат!L:L,рўйхат!$CY:$CY,$B$968,рўйхат!$B:$B,$C938)</f>
        <v/>
      </c>
      <c r="L938" s="36">
        <f>SUMIFS(рўйхат!M:M,рўйхат!$CY:$CY,$B$968,рўйхат!$B:$B,$C938)</f>
        <v/>
      </c>
      <c r="M938" s="35">
        <f>SUMIFS(рўйхат!N:N,рўйхат!$CY:$CY,$B$968,рўйхат!$B:$B,$C938)</f>
        <v/>
      </c>
      <c r="N938" s="36">
        <f>SUMIFS(рўйхат!O:O,рўйхат!$CY:$CY,$B$968,рўйхат!$B:$B,$C938)</f>
        <v/>
      </c>
      <c r="O938" s="34">
        <f>IFERROR(M938/E938,0)</f>
        <v/>
      </c>
      <c r="P938" s="34">
        <f>IFERROR(N938/F938,0)</f>
        <v/>
      </c>
      <c r="Q938" s="35">
        <f>SUMIFS(рўйхат!P:P,рўйхат!$CY:$CY,$B$968,рўйхат!$B:$B,$C938)</f>
        <v/>
      </c>
      <c r="R938" s="36">
        <f>SUMIFS(рўйхат!Q:Q,рўйхат!$CY:$CY,$B$968,рўйхат!$B:$B,$C938)</f>
        <v/>
      </c>
      <c r="S938" s="35">
        <f>SUMIFS(рўйхат!R:R,рўйхат!$CY:$CY,$B$968,рўйхат!$B:$B,$C938)</f>
        <v/>
      </c>
      <c r="T938" s="36">
        <f>SUMIFS(рўйхат!S:S,рўйхат!$CY:$CY,$B$968,рўйхат!$B:$B,$C938)</f>
        <v/>
      </c>
      <c r="U938" s="35">
        <f>SUMIFS(рўйхат!T:T,рўйхат!$CY:$CY,$B$968,рўйхат!$B:$B,$C938)</f>
        <v/>
      </c>
      <c r="V938" s="36">
        <f>SUMIFS(рўйхат!U:U,рўйхат!$CY:$CY,$B$968,рўйхат!$B:$B,$C938)</f>
        <v/>
      </c>
      <c r="W938" s="35">
        <f>SUMIFS(рўйхат!V:V,рўйхат!$CY:$CY,$B$968,рўйхат!$B:$B,$C938)</f>
        <v/>
      </c>
      <c r="X938" s="36">
        <f>SUMIFS(рўйхат!W:W,рўйхат!$CY:$CY,$B$968,рўйхат!$B:$B,$C938)</f>
        <v/>
      </c>
      <c r="Y938" s="35">
        <f>SUMIFS(рўйхат!X:X,рўйхат!$CY:$CY,$B$968,рўйхат!$B:$B,$C938)</f>
        <v/>
      </c>
      <c r="Z938" s="36">
        <f>SUMIFS(рўйхат!Y:Y,рўйхат!$CY:$CY,$B$968,рўйхат!$B:$B,$C938)</f>
        <v/>
      </c>
      <c r="AA938" s="35">
        <f>SUMIFS(рўйхат!Z:Z,рўйхат!$CY:$CY,$B$968,рўйхат!$B:$B,$C938)</f>
        <v/>
      </c>
      <c r="AB938" s="36">
        <f>SUMIFS(рўйхат!AA:AA,рўйхат!$CY:$CY,$B$968,рўйхат!$B:$B,$C938)</f>
        <v/>
      </c>
      <c r="AC938" s="35">
        <f>SUMIFS(рўйхат!AB:AB,рўйхат!$CY:$CY,$B$968,рўйхат!$B:$B,$C938)</f>
        <v/>
      </c>
      <c r="AD938" s="36">
        <f>SUMIFS(рўйхат!AC:AC,рўйхат!$CY:$CY,$B$968,рўйхат!$B:$B,$C938)</f>
        <v/>
      </c>
      <c r="AE938" s="35">
        <f>SUMIFS(рўйхат!AD:AD,рўйхат!$CY:$CY,$B$968,рўйхат!$B:$B,$C938)</f>
        <v/>
      </c>
      <c r="AF938" s="36">
        <f>SUMIFS(рўйхат!AE:AE,рўйхат!$CY:$CY,$B$968,рўйхат!$B:$B,$C938)</f>
        <v/>
      </c>
      <c r="AG938" s="35">
        <f>SUMIFS(рўйхат!AH:AH,рўйхат!$CY:$CY,$B$968,рўйхат!$B:$B,$C938)</f>
        <v/>
      </c>
      <c r="AH938" s="36">
        <f>SUMIFS(рўйхат!AI:AI,рўйхат!$CY:$CY,$B$968,рўйхат!$B:$B,$C938)</f>
        <v/>
      </c>
      <c r="AI938" s="35">
        <f>SUMIFS(рўйхат!AJ:AJ,рўйхат!$CY:$CY,$B$968,рўйхат!$B:$B,$C938)</f>
        <v/>
      </c>
      <c r="AJ938" s="36">
        <f>SUMIFS(рўйхат!AK:AK,рўйхат!$CY:$CY,$B$968,рўйхат!$B:$B,$C938)</f>
        <v/>
      </c>
      <c r="AK938" s="35">
        <f>SUMIFS(рўйхат!AL:AL,рўйхат!$CY:$CY,$B$968,рўйхат!$B:$B,$C938)</f>
        <v/>
      </c>
      <c r="AL938" s="36">
        <f>SUMIFS(рўйхат!AM:AM,рўйхат!$CY:$CY,$B$968,рўйхат!$B:$B,$C938)</f>
        <v/>
      </c>
      <c r="AM938" s="77">
        <f>IFERROR(Q938/E938,0)</f>
        <v/>
      </c>
      <c r="AN938" s="77">
        <f>IFERROR(R938/F938,0)</f>
        <v/>
      </c>
      <c r="AO938" s="36">
        <f>SUMIFS(рўйхат!AX:AX,рўйхат!$CY:$CY,$B$968,рўйхат!$B:$B,$C938)</f>
        <v/>
      </c>
      <c r="AP938" s="36">
        <f>SUMIFS(рўйхат!AY:AY,рўйхат!$CY:$CY,$B$968,рўйхат!$B:$B,$C938)</f>
        <v/>
      </c>
      <c r="AQ938" s="35">
        <f>SUMIFS(рўйхат!AZ:AZ,рўйхат!$CY:$CY,$B$968,рўйхат!$B:$B,$C938)</f>
        <v/>
      </c>
      <c r="AR938" s="36">
        <f>SUMIFS(рўйхат!BA:BA,рўйхат!$CY:$CY,$B$968,рўйхат!$B:$B,$C938)</f>
        <v/>
      </c>
      <c r="AS938" s="35">
        <f>SUMIFS(рўйхат!BB:BB,рўйхат!$CY:$CY,$B$968,рўйхат!$B:$B,$C938)</f>
        <v/>
      </c>
      <c r="AT938" s="36">
        <f>SUMIFS(рўйхат!BC:BC,рўйхат!$CY:$CY,$B$968,рўйхат!$B:$B,$C938)</f>
        <v/>
      </c>
      <c r="AU938" s="35">
        <f>SUMIFS(рўйхат!BD:BD,рўйхат!$CY:$CY,$B$968,рўйхат!$B:$B,$C938)</f>
        <v/>
      </c>
      <c r="AV938" s="36">
        <f>SUMIFS(рўйхат!BE:BE,рўйхат!$CY:$CY,$B$968,рўйхат!$B:$B,$C938)</f>
        <v/>
      </c>
      <c r="AW938" s="35">
        <f>SUMIFS(рўйхат!BF:BF,рўйхат!$CY:$CY,$B$968,рўйхат!$B:$B,$C938)</f>
        <v/>
      </c>
      <c r="AX938" s="36">
        <f>SUMIFS(рўйхат!BG:BG,рўйхат!$CY:$CY,$B$968,рўйхат!$B:$B,$C938)</f>
        <v/>
      </c>
      <c r="AY938" s="35">
        <f>SUMIFS(рўйхат!BH:BH,рўйхат!$CY:$CY,$B$968,рўйхат!$B:$B,$C938)</f>
        <v/>
      </c>
      <c r="AZ938" s="36">
        <f>SUMIFS(рўйхат!BI:BI,рўйхат!$CY:$CY,$B$968,рўйхат!$B:$B,$C938)</f>
        <v/>
      </c>
      <c r="BA938" s="35">
        <f>SUMIFS(рўйхат!BJ:BJ,рўйхат!$CY:$CY,$B$968,рўйхат!$B:$B,$C938)</f>
        <v/>
      </c>
      <c r="BB938" s="36">
        <f>SUMIFS(рўйхат!BK:BK,рўйхат!$CY:$CY,$B$968,рўйхат!$B:$B,$C938)</f>
        <v/>
      </c>
      <c r="BC938" s="77">
        <f>IFERROR(AO938/E938,0)</f>
        <v/>
      </c>
      <c r="BD938" s="77">
        <f>IFERROR(AP938/F938,0)</f>
        <v/>
      </c>
      <c r="BE938" s="35">
        <f>SUMIFS(рўйхат!BL:BL,рўйхат!$CY:$CY,$B$968,рўйхат!$B:$B,$C938)</f>
        <v/>
      </c>
      <c r="BF938" s="36">
        <f>SUMIFS(рўйхат!BM:BM,рўйхат!$CY:$CY,$B$968,рўйхат!$B:$B,$C938)</f>
        <v/>
      </c>
      <c r="BG938" s="35">
        <f>SUMIFS(рўйхат!BN:BN,рўйхат!$CY:$CY,$B$968,рўйхат!$B:$B,$C938)</f>
        <v/>
      </c>
      <c r="BH938" s="36">
        <f>SUMIFS(рўйхат!BO:BO,рўйхат!$CY:$CY,$B$968,рўйхат!$B:$B,$C938)</f>
        <v/>
      </c>
      <c r="BI938" s="35">
        <f>SUMIFS(рўйхат!BP:BP,рўйхат!$CY:$CY,$B$968,рўйхат!$B:$B,$C938)</f>
        <v/>
      </c>
      <c r="BJ938" s="36">
        <f>SUMIFS(рўйхат!BQ:BQ,рўйхат!$CY:$CY,$B$968,рўйхат!$B:$B,$C938)</f>
        <v/>
      </c>
      <c r="BK938" s="35">
        <f>SUMIFS(рўйхат!BR:BR,рўйхат!$CY:$CY,$B$968,рўйхат!$B:$B,$C938)</f>
        <v/>
      </c>
      <c r="BL938" s="36">
        <f>SUMIFS(рўйхат!BS:BS,рўйхат!$CY:$CY,$B$968,рўйхат!$B:$B,$C938)</f>
        <v/>
      </c>
      <c r="BM938" s="35">
        <f>SUMIFS(рўйхат!BT:BT,рўйхат!$CY:$CY,$B$968,рўйхат!$B:$B,$C938)</f>
        <v/>
      </c>
      <c r="BN938" s="36">
        <f>SUMIFS(рўйхат!BU:BU,рўйхат!$CY:$CY,$B$968,рўйхат!$B:$B,$C938)</f>
        <v/>
      </c>
      <c r="BO938" s="35">
        <f>SUMIFS(рўйхат!BX:BX,рўйхат!$CY:$CY,$B$968,рўйхат!$B:$B,$C938)</f>
        <v/>
      </c>
      <c r="BP938" s="36">
        <f>SUMIFS(рўйхат!BY:BY,рўйхат!$CY:$CY,$B$968,рўйхат!$B:$B,$C938)</f>
        <v/>
      </c>
      <c r="BQ938" s="35">
        <f>SUMIFS(рўйхат!BZ:BZ,рўйхат!$CY:$CY,$B$968,рўйхат!$B:$B,$C938)</f>
        <v/>
      </c>
      <c r="BR938" s="36">
        <f>SUMIFS(рўйхат!CA:CA,рўйхат!$CY:$CY,$B$968,рўйхат!$B:$B,$C938)</f>
        <v/>
      </c>
      <c r="BS938" s="35">
        <f>SUMIFS(рўйхат!CB:CB,рўйхат!$CY:$CY,$B$968,рўйхат!$B:$B,$C938)</f>
        <v/>
      </c>
      <c r="BT938" s="36">
        <f>SUMIFS(рўйхат!CC:CC,рўйхат!$CY:$CY,$B$968,рўйхат!$B:$B,$C938)</f>
        <v/>
      </c>
      <c r="BU938" s="35">
        <f>SUMIFS(рўйхат!CD:CD,рўйхат!$CY:$CY,$B$968,рўйхат!$B:$B,$C938)</f>
        <v/>
      </c>
      <c r="BV938" s="36">
        <f>SUMIFS(рўйхат!CE:CE,рўйхат!$CY:$CY,$B$968,рўйхат!$B:$B,$C938)</f>
        <v/>
      </c>
      <c r="BW938" s="35">
        <f>SUMIFS(рўйхат!CH:CH,рўйхат!$CY:$CY,$B$968,рўйхат!$B:$B,$C938)</f>
        <v/>
      </c>
      <c r="BX938" s="36">
        <f>SUMIFS(рўйхат!CI:CI,рўйхат!$CY:$CY,$B$968,рўйхат!$B:$B,$C938)</f>
        <v/>
      </c>
      <c r="BY938" s="35">
        <f>SUMIFS(рўйхат!CJ:CJ,рўйхат!$CY:$CY,$B$968,рўйхат!$B:$B,$C938)</f>
        <v/>
      </c>
      <c r="BZ938" s="36">
        <f>SUMIFS(рўйхат!CK:CK,рўйхат!$CY:$CY,$B$968,рўйхат!$B:$B,$C938)</f>
        <v/>
      </c>
      <c r="CA938" s="35">
        <f>SUMIFS(рўйхат!CL:CL,рўйхат!$CY:$CY,$B$968,рўйхат!$B:$B,$C938)</f>
        <v/>
      </c>
      <c r="CB938" s="36">
        <f>SUMIFS(рўйхат!CM:CM,рўйхат!$CY:$CY,$B$968,рўйхат!$B:$B,$C938)</f>
        <v/>
      </c>
      <c r="CC938" s="35">
        <f>SUMIFS(рўйхат!CN:CN,рўйхат!$CY:$CY,$B$968,рўйхат!$B:$B,$C938)</f>
        <v/>
      </c>
      <c r="CD938" s="36">
        <f>SUMIFS(рўйхат!CO:CO,рўйхат!$CY:$CY,$B$968,рўйхат!$B:$B,$C938)</f>
        <v/>
      </c>
      <c r="CE938" s="77">
        <f>IFERROR(BE938/(Q938+BE938),0)</f>
        <v/>
      </c>
      <c r="CF938" s="78">
        <f>IFERROR(BF938/(R938+BF938),0)</f>
        <v/>
      </c>
      <c r="CG938" s="8">
        <f>COUNTIFS(B:B,B938)</f>
        <v/>
      </c>
    </row>
    <row r="939" hidden="1" outlineLevel="1" ht="17.1" customFormat="1" customHeight="1" s="8">
      <c r="A939" s="39" t="n"/>
      <c r="B939" s="50" t="n">
        <v>3</v>
      </c>
      <c r="C939" s="66" t="inlineStr">
        <is>
          <t>Вазирлар Маҳкамаси ҳузуридаги Солиқ қўмитаси</t>
        </is>
      </c>
      <c r="D939" s="16" t="n"/>
      <c r="E939" s="35">
        <f>SUMIFS(рўйхат!F:F,рўйхат!$CY:$CY,$B$968,рўйхат!$B:$B,$C939)</f>
        <v/>
      </c>
      <c r="F939" s="36">
        <f>SUMIFS(рўйхат!G:G,рўйхат!$CY:$CY,$B$968,рўйхат!$B:$B,$C939)</f>
        <v/>
      </c>
      <c r="G939" s="35">
        <f>SUMIFS(рўйхат!H:H,рўйхат!$CY:$CY,$B$968,рўйхат!$B:$B,$C939)</f>
        <v/>
      </c>
      <c r="H939" s="36">
        <f>SUMIFS(рўйхат!I:I,рўйхат!$CY:$CY,$B$968,рўйхат!$B:$B,$C939)</f>
        <v/>
      </c>
      <c r="I939" s="35">
        <f>SUMIFS(рўйхат!J:J,рўйхат!$CY:$CY,$B$968,рўйхат!$B:$B,$C939)</f>
        <v/>
      </c>
      <c r="J939" s="36">
        <f>SUMIFS(рўйхат!K:K,рўйхат!$CY:$CY,$B$968,рўйхат!$B:$B,$C939)</f>
        <v/>
      </c>
      <c r="K939" s="35">
        <f>SUMIFS(рўйхат!L:L,рўйхат!$CY:$CY,$B$968,рўйхат!$B:$B,$C939)</f>
        <v/>
      </c>
      <c r="L939" s="36">
        <f>SUMIFS(рўйхат!M:M,рўйхат!$CY:$CY,$B$968,рўйхат!$B:$B,$C939)</f>
        <v/>
      </c>
      <c r="M939" s="35">
        <f>SUMIFS(рўйхат!N:N,рўйхат!$CY:$CY,$B$968,рўйхат!$B:$B,$C939)</f>
        <v/>
      </c>
      <c r="N939" s="36">
        <f>SUMIFS(рўйхат!O:O,рўйхат!$CY:$CY,$B$968,рўйхат!$B:$B,$C939)</f>
        <v/>
      </c>
      <c r="O939" s="34">
        <f>IFERROR(M939/E939,0)</f>
        <v/>
      </c>
      <c r="P939" s="34">
        <f>IFERROR(N939/F939,0)</f>
        <v/>
      </c>
      <c r="Q939" s="35">
        <f>SUMIFS(рўйхат!P:P,рўйхат!$CY:$CY,$B$968,рўйхат!$B:$B,$C939)</f>
        <v/>
      </c>
      <c r="R939" s="36">
        <f>SUMIFS(рўйхат!Q:Q,рўйхат!$CY:$CY,$B$968,рўйхат!$B:$B,$C939)</f>
        <v/>
      </c>
      <c r="S939" s="35">
        <f>SUMIFS(рўйхат!R:R,рўйхат!$CY:$CY,$B$968,рўйхат!$B:$B,$C939)</f>
        <v/>
      </c>
      <c r="T939" s="36">
        <f>SUMIFS(рўйхат!S:S,рўйхат!$CY:$CY,$B$968,рўйхат!$B:$B,$C939)</f>
        <v/>
      </c>
      <c r="U939" s="35">
        <f>SUMIFS(рўйхат!T:T,рўйхат!$CY:$CY,$B$968,рўйхат!$B:$B,$C939)</f>
        <v/>
      </c>
      <c r="V939" s="36">
        <f>SUMIFS(рўйхат!U:U,рўйхат!$CY:$CY,$B$968,рўйхат!$B:$B,$C939)</f>
        <v/>
      </c>
      <c r="W939" s="35">
        <f>SUMIFS(рўйхат!V:V,рўйхат!$CY:$CY,$B$968,рўйхат!$B:$B,$C939)</f>
        <v/>
      </c>
      <c r="X939" s="36">
        <f>SUMIFS(рўйхат!W:W,рўйхат!$CY:$CY,$B$968,рўйхат!$B:$B,$C939)</f>
        <v/>
      </c>
      <c r="Y939" s="35">
        <f>SUMIFS(рўйхат!X:X,рўйхат!$CY:$CY,$B$968,рўйхат!$B:$B,$C939)</f>
        <v/>
      </c>
      <c r="Z939" s="36">
        <f>SUMIFS(рўйхат!Y:Y,рўйхат!$CY:$CY,$B$968,рўйхат!$B:$B,$C939)</f>
        <v/>
      </c>
      <c r="AA939" s="35">
        <f>SUMIFS(рўйхат!Z:Z,рўйхат!$CY:$CY,$B$968,рўйхат!$B:$B,$C939)</f>
        <v/>
      </c>
      <c r="AB939" s="36">
        <f>SUMIFS(рўйхат!AA:AA,рўйхат!$CY:$CY,$B$968,рўйхат!$B:$B,$C939)</f>
        <v/>
      </c>
      <c r="AC939" s="35">
        <f>SUMIFS(рўйхат!AB:AB,рўйхат!$CY:$CY,$B$968,рўйхат!$B:$B,$C939)</f>
        <v/>
      </c>
      <c r="AD939" s="36">
        <f>SUMIFS(рўйхат!AC:AC,рўйхат!$CY:$CY,$B$968,рўйхат!$B:$B,$C939)</f>
        <v/>
      </c>
      <c r="AE939" s="35">
        <f>SUMIFS(рўйхат!AD:AD,рўйхат!$CY:$CY,$B$968,рўйхат!$B:$B,$C939)</f>
        <v/>
      </c>
      <c r="AF939" s="36">
        <f>SUMIFS(рўйхат!AE:AE,рўйхат!$CY:$CY,$B$968,рўйхат!$B:$B,$C939)</f>
        <v/>
      </c>
      <c r="AG939" s="35">
        <f>SUMIFS(рўйхат!AH:AH,рўйхат!$CY:$CY,$B$968,рўйхат!$B:$B,$C939)</f>
        <v/>
      </c>
      <c r="AH939" s="36">
        <f>SUMIFS(рўйхат!AI:AI,рўйхат!$CY:$CY,$B$968,рўйхат!$B:$B,$C939)</f>
        <v/>
      </c>
      <c r="AI939" s="35">
        <f>SUMIFS(рўйхат!AJ:AJ,рўйхат!$CY:$CY,$B$968,рўйхат!$B:$B,$C939)</f>
        <v/>
      </c>
      <c r="AJ939" s="36">
        <f>SUMIFS(рўйхат!AK:AK,рўйхат!$CY:$CY,$B$968,рўйхат!$B:$B,$C939)</f>
        <v/>
      </c>
      <c r="AK939" s="35">
        <f>SUMIFS(рўйхат!AL:AL,рўйхат!$CY:$CY,$B$968,рўйхат!$B:$B,$C939)</f>
        <v/>
      </c>
      <c r="AL939" s="36">
        <f>SUMIFS(рўйхат!AM:AM,рўйхат!$CY:$CY,$B$968,рўйхат!$B:$B,$C939)</f>
        <v/>
      </c>
      <c r="AM939" s="77">
        <f>IFERROR(Q939/E939,0)</f>
        <v/>
      </c>
      <c r="AN939" s="77">
        <f>IFERROR(R939/F939,0)</f>
        <v/>
      </c>
      <c r="AO939" s="36">
        <f>SUMIFS(рўйхат!AX:AX,рўйхат!$CY:$CY,$B$968,рўйхат!$B:$B,$C939)</f>
        <v/>
      </c>
      <c r="AP939" s="36">
        <f>SUMIFS(рўйхат!AY:AY,рўйхат!$CY:$CY,$B$968,рўйхат!$B:$B,$C939)</f>
        <v/>
      </c>
      <c r="AQ939" s="35">
        <f>SUMIFS(рўйхат!AZ:AZ,рўйхат!$CY:$CY,$B$968,рўйхат!$B:$B,$C939)</f>
        <v/>
      </c>
      <c r="AR939" s="36">
        <f>SUMIFS(рўйхат!BA:BA,рўйхат!$CY:$CY,$B$968,рўйхат!$B:$B,$C939)</f>
        <v/>
      </c>
      <c r="AS939" s="35">
        <f>SUMIFS(рўйхат!BB:BB,рўйхат!$CY:$CY,$B$968,рўйхат!$B:$B,$C939)</f>
        <v/>
      </c>
      <c r="AT939" s="36">
        <f>SUMIFS(рўйхат!BC:BC,рўйхат!$CY:$CY,$B$968,рўйхат!$B:$B,$C939)</f>
        <v/>
      </c>
      <c r="AU939" s="35">
        <f>SUMIFS(рўйхат!BD:BD,рўйхат!$CY:$CY,$B$968,рўйхат!$B:$B,$C939)</f>
        <v/>
      </c>
      <c r="AV939" s="36">
        <f>SUMIFS(рўйхат!BE:BE,рўйхат!$CY:$CY,$B$968,рўйхат!$B:$B,$C939)</f>
        <v/>
      </c>
      <c r="AW939" s="35">
        <f>SUMIFS(рўйхат!BF:BF,рўйхат!$CY:$CY,$B$968,рўйхат!$B:$B,$C939)</f>
        <v/>
      </c>
      <c r="AX939" s="36">
        <f>SUMIFS(рўйхат!BG:BG,рўйхат!$CY:$CY,$B$968,рўйхат!$B:$B,$C939)</f>
        <v/>
      </c>
      <c r="AY939" s="35">
        <f>SUMIFS(рўйхат!BH:BH,рўйхат!$CY:$CY,$B$968,рўйхат!$B:$B,$C939)</f>
        <v/>
      </c>
      <c r="AZ939" s="36">
        <f>SUMIFS(рўйхат!BI:BI,рўйхат!$CY:$CY,$B$968,рўйхат!$B:$B,$C939)</f>
        <v/>
      </c>
      <c r="BA939" s="35">
        <f>SUMIFS(рўйхат!BJ:BJ,рўйхат!$CY:$CY,$B$968,рўйхат!$B:$B,$C939)</f>
        <v/>
      </c>
      <c r="BB939" s="36">
        <f>SUMIFS(рўйхат!BK:BK,рўйхат!$CY:$CY,$B$968,рўйхат!$B:$B,$C939)</f>
        <v/>
      </c>
      <c r="BC939" s="77">
        <f>IFERROR(AO939/E939,0)</f>
        <v/>
      </c>
      <c r="BD939" s="77">
        <f>IFERROR(AP939/F939,0)</f>
        <v/>
      </c>
      <c r="BE939" s="35">
        <f>SUMIFS(рўйхат!BL:BL,рўйхат!$CY:$CY,$B$968,рўйхат!$B:$B,$C939)</f>
        <v/>
      </c>
      <c r="BF939" s="36">
        <f>SUMIFS(рўйхат!BM:BM,рўйхат!$CY:$CY,$B$968,рўйхат!$B:$B,$C939)</f>
        <v/>
      </c>
      <c r="BG939" s="35">
        <f>SUMIFS(рўйхат!BN:BN,рўйхат!$CY:$CY,$B$968,рўйхат!$B:$B,$C939)</f>
        <v/>
      </c>
      <c r="BH939" s="36">
        <f>SUMIFS(рўйхат!BO:BO,рўйхат!$CY:$CY,$B$968,рўйхат!$B:$B,$C939)</f>
        <v/>
      </c>
      <c r="BI939" s="35">
        <f>SUMIFS(рўйхат!BP:BP,рўйхат!$CY:$CY,$B$968,рўйхат!$B:$B,$C939)</f>
        <v/>
      </c>
      <c r="BJ939" s="36">
        <f>SUMIFS(рўйхат!BQ:BQ,рўйхат!$CY:$CY,$B$968,рўйхат!$B:$B,$C939)</f>
        <v/>
      </c>
      <c r="BK939" s="35">
        <f>SUMIFS(рўйхат!BR:BR,рўйхат!$CY:$CY,$B$968,рўйхат!$B:$B,$C939)</f>
        <v/>
      </c>
      <c r="BL939" s="36">
        <f>SUMIFS(рўйхат!BS:BS,рўйхат!$CY:$CY,$B$968,рўйхат!$B:$B,$C939)</f>
        <v/>
      </c>
      <c r="BM939" s="35">
        <f>SUMIFS(рўйхат!BT:BT,рўйхат!$CY:$CY,$B$968,рўйхат!$B:$B,$C939)</f>
        <v/>
      </c>
      <c r="BN939" s="36">
        <f>SUMIFS(рўйхат!BU:BU,рўйхат!$CY:$CY,$B$968,рўйхат!$B:$B,$C939)</f>
        <v/>
      </c>
      <c r="BO939" s="35">
        <f>SUMIFS(рўйхат!BX:BX,рўйхат!$CY:$CY,$B$968,рўйхат!$B:$B,$C939)</f>
        <v/>
      </c>
      <c r="BP939" s="36">
        <f>SUMIFS(рўйхат!BY:BY,рўйхат!$CY:$CY,$B$968,рўйхат!$B:$B,$C939)</f>
        <v/>
      </c>
      <c r="BQ939" s="35">
        <f>SUMIFS(рўйхат!BZ:BZ,рўйхат!$CY:$CY,$B$968,рўйхат!$B:$B,$C939)</f>
        <v/>
      </c>
      <c r="BR939" s="36">
        <f>SUMIFS(рўйхат!CA:CA,рўйхат!$CY:$CY,$B$968,рўйхат!$B:$B,$C939)</f>
        <v/>
      </c>
      <c r="BS939" s="35">
        <f>SUMIFS(рўйхат!CB:CB,рўйхат!$CY:$CY,$B$968,рўйхат!$B:$B,$C939)</f>
        <v/>
      </c>
      <c r="BT939" s="36">
        <f>SUMIFS(рўйхат!CC:CC,рўйхат!$CY:$CY,$B$968,рўйхат!$B:$B,$C939)</f>
        <v/>
      </c>
      <c r="BU939" s="35">
        <f>SUMIFS(рўйхат!CD:CD,рўйхат!$CY:$CY,$B$968,рўйхат!$B:$B,$C939)</f>
        <v/>
      </c>
      <c r="BV939" s="36">
        <f>SUMIFS(рўйхат!CE:CE,рўйхат!$CY:$CY,$B$968,рўйхат!$B:$B,$C939)</f>
        <v/>
      </c>
      <c r="BW939" s="35">
        <f>SUMIFS(рўйхат!CH:CH,рўйхат!$CY:$CY,$B$968,рўйхат!$B:$B,$C939)</f>
        <v/>
      </c>
      <c r="BX939" s="36">
        <f>SUMIFS(рўйхат!CI:CI,рўйхат!$CY:$CY,$B$968,рўйхат!$B:$B,$C939)</f>
        <v/>
      </c>
      <c r="BY939" s="35">
        <f>SUMIFS(рўйхат!CJ:CJ,рўйхат!$CY:$CY,$B$968,рўйхат!$B:$B,$C939)</f>
        <v/>
      </c>
      <c r="BZ939" s="36">
        <f>SUMIFS(рўйхат!CK:CK,рўйхат!$CY:$CY,$B$968,рўйхат!$B:$B,$C939)</f>
        <v/>
      </c>
      <c r="CA939" s="35">
        <f>SUMIFS(рўйхат!CL:CL,рўйхат!$CY:$CY,$B$968,рўйхат!$B:$B,$C939)</f>
        <v/>
      </c>
      <c r="CB939" s="36">
        <f>SUMIFS(рўйхат!CM:CM,рўйхат!$CY:$CY,$B$968,рўйхат!$B:$B,$C939)</f>
        <v/>
      </c>
      <c r="CC939" s="35">
        <f>SUMIFS(рўйхат!CN:CN,рўйхат!$CY:$CY,$B$968,рўйхат!$B:$B,$C939)</f>
        <v/>
      </c>
      <c r="CD939" s="36">
        <f>SUMIFS(рўйхат!CO:CO,рўйхат!$CY:$CY,$B$968,рўйхат!$B:$B,$C939)</f>
        <v/>
      </c>
      <c r="CE939" s="77">
        <f>IFERROR(BE939/(Q939+BE939),0)</f>
        <v/>
      </c>
      <c r="CF939" s="78">
        <f>IFERROR(BF939/(R939+BF939),0)</f>
        <v/>
      </c>
      <c r="CG939" s="8">
        <f>COUNTIFS(B:B,B939)</f>
        <v/>
      </c>
    </row>
    <row r="940" hidden="1" outlineLevel="1" ht="17.1" customFormat="1" customHeight="1" s="8">
      <c r="A940" s="39" t="n"/>
      <c r="B940" s="50" t="n">
        <v>4</v>
      </c>
      <c r="C940" s="66" t="inlineStr">
        <is>
          <t>Вилоят ҳокимликлари</t>
        </is>
      </c>
      <c r="D940" s="16" t="n"/>
      <c r="E940" s="35">
        <f>SUMIFS(рўйхат!F:F,рўйхат!$CY:$CY,$B$968,рўйхат!$B:$B,$C940)</f>
        <v/>
      </c>
      <c r="F940" s="36">
        <f>SUMIFS(рўйхат!G:G,рўйхат!$CY:$CY,$B$968,рўйхат!$B:$B,$C940)</f>
        <v/>
      </c>
      <c r="G940" s="35">
        <f>SUMIFS(рўйхат!H:H,рўйхат!$CY:$CY,$B$968,рўйхат!$B:$B,$C940)</f>
        <v/>
      </c>
      <c r="H940" s="36">
        <f>SUMIFS(рўйхат!I:I,рўйхат!$CY:$CY,$B$968,рўйхат!$B:$B,$C940)</f>
        <v/>
      </c>
      <c r="I940" s="35">
        <f>SUMIFS(рўйхат!J:J,рўйхат!$CY:$CY,$B$968,рўйхат!$B:$B,$C940)</f>
        <v/>
      </c>
      <c r="J940" s="36">
        <f>SUMIFS(рўйхат!K:K,рўйхат!$CY:$CY,$B$968,рўйхат!$B:$B,$C940)</f>
        <v/>
      </c>
      <c r="K940" s="35">
        <f>SUMIFS(рўйхат!L:L,рўйхат!$CY:$CY,$B$968,рўйхат!$B:$B,$C940)</f>
        <v/>
      </c>
      <c r="L940" s="36">
        <f>SUMIFS(рўйхат!M:M,рўйхат!$CY:$CY,$B$968,рўйхат!$B:$B,$C940)</f>
        <v/>
      </c>
      <c r="M940" s="35">
        <f>SUMIFS(рўйхат!N:N,рўйхат!$CY:$CY,$B$968,рўйхат!$B:$B,$C940)</f>
        <v/>
      </c>
      <c r="N940" s="36">
        <f>SUMIFS(рўйхат!O:O,рўйхат!$CY:$CY,$B$968,рўйхат!$B:$B,$C940)</f>
        <v/>
      </c>
      <c r="O940" s="34">
        <f>IFERROR(M940/E940,0)</f>
        <v/>
      </c>
      <c r="P940" s="34">
        <f>IFERROR(N940/F940,0)</f>
        <v/>
      </c>
      <c r="Q940" s="35">
        <f>SUMIFS(рўйхат!P:P,рўйхат!$CY:$CY,$B$968,рўйхат!$B:$B,$C940)</f>
        <v/>
      </c>
      <c r="R940" s="36">
        <f>SUMIFS(рўйхат!Q:Q,рўйхат!$CY:$CY,$B$968,рўйхат!$B:$B,$C940)</f>
        <v/>
      </c>
      <c r="S940" s="35">
        <f>SUMIFS(рўйхат!R:R,рўйхат!$CY:$CY,$B$968,рўйхат!$B:$B,$C940)</f>
        <v/>
      </c>
      <c r="T940" s="36">
        <f>SUMIFS(рўйхат!S:S,рўйхат!$CY:$CY,$B$968,рўйхат!$B:$B,$C940)</f>
        <v/>
      </c>
      <c r="U940" s="35">
        <f>SUMIFS(рўйхат!T:T,рўйхат!$CY:$CY,$B$968,рўйхат!$B:$B,$C940)</f>
        <v/>
      </c>
      <c r="V940" s="36">
        <f>SUMIFS(рўйхат!U:U,рўйхат!$CY:$CY,$B$968,рўйхат!$B:$B,$C940)</f>
        <v/>
      </c>
      <c r="W940" s="35">
        <f>SUMIFS(рўйхат!V:V,рўйхат!$CY:$CY,$B$968,рўйхат!$B:$B,$C940)</f>
        <v/>
      </c>
      <c r="X940" s="36">
        <f>SUMIFS(рўйхат!W:W,рўйхат!$CY:$CY,$B$968,рўйхат!$B:$B,$C940)</f>
        <v/>
      </c>
      <c r="Y940" s="35">
        <f>SUMIFS(рўйхат!X:X,рўйхат!$CY:$CY,$B$968,рўйхат!$B:$B,$C940)</f>
        <v/>
      </c>
      <c r="Z940" s="36">
        <f>SUMIFS(рўйхат!Y:Y,рўйхат!$CY:$CY,$B$968,рўйхат!$B:$B,$C940)</f>
        <v/>
      </c>
      <c r="AA940" s="35">
        <f>SUMIFS(рўйхат!Z:Z,рўйхат!$CY:$CY,$B$968,рўйхат!$B:$B,$C940)</f>
        <v/>
      </c>
      <c r="AB940" s="36">
        <f>SUMIFS(рўйхат!AA:AA,рўйхат!$CY:$CY,$B$968,рўйхат!$B:$B,$C940)</f>
        <v/>
      </c>
      <c r="AC940" s="35">
        <f>SUMIFS(рўйхат!AB:AB,рўйхат!$CY:$CY,$B$968,рўйхат!$B:$B,$C940)</f>
        <v/>
      </c>
      <c r="AD940" s="36">
        <f>SUMIFS(рўйхат!AC:AC,рўйхат!$CY:$CY,$B$968,рўйхат!$B:$B,$C940)</f>
        <v/>
      </c>
      <c r="AE940" s="35">
        <f>SUMIFS(рўйхат!AD:AD,рўйхат!$CY:$CY,$B$968,рўйхат!$B:$B,$C940)</f>
        <v/>
      </c>
      <c r="AF940" s="36">
        <f>SUMIFS(рўйхат!AE:AE,рўйхат!$CY:$CY,$B$968,рўйхат!$B:$B,$C940)</f>
        <v/>
      </c>
      <c r="AG940" s="35">
        <f>SUMIFS(рўйхат!AH:AH,рўйхат!$CY:$CY,$B$968,рўйхат!$B:$B,$C940)</f>
        <v/>
      </c>
      <c r="AH940" s="36">
        <f>SUMIFS(рўйхат!AI:AI,рўйхат!$CY:$CY,$B$968,рўйхат!$B:$B,$C940)</f>
        <v/>
      </c>
      <c r="AI940" s="35">
        <f>SUMIFS(рўйхат!AJ:AJ,рўйхат!$CY:$CY,$B$968,рўйхат!$B:$B,$C940)</f>
        <v/>
      </c>
      <c r="AJ940" s="36">
        <f>SUMIFS(рўйхат!AK:AK,рўйхат!$CY:$CY,$B$968,рўйхат!$B:$B,$C940)</f>
        <v/>
      </c>
      <c r="AK940" s="35">
        <f>SUMIFS(рўйхат!AL:AL,рўйхат!$CY:$CY,$B$968,рўйхат!$B:$B,$C940)</f>
        <v/>
      </c>
      <c r="AL940" s="36">
        <f>SUMIFS(рўйхат!AM:AM,рўйхат!$CY:$CY,$B$968,рўйхат!$B:$B,$C940)</f>
        <v/>
      </c>
      <c r="AM940" s="77">
        <f>IFERROR(Q940/E940,0)</f>
        <v/>
      </c>
      <c r="AN940" s="77">
        <f>IFERROR(R940/F940,0)</f>
        <v/>
      </c>
      <c r="AO940" s="36">
        <f>SUMIFS(рўйхат!AX:AX,рўйхат!$CY:$CY,$B$968,рўйхат!$B:$B,$C940)</f>
        <v/>
      </c>
      <c r="AP940" s="36">
        <f>SUMIFS(рўйхат!AY:AY,рўйхат!$CY:$CY,$B$968,рўйхат!$B:$B,$C940)</f>
        <v/>
      </c>
      <c r="AQ940" s="35">
        <f>SUMIFS(рўйхат!AZ:AZ,рўйхат!$CY:$CY,$B$968,рўйхат!$B:$B,$C940)</f>
        <v/>
      </c>
      <c r="AR940" s="36">
        <f>SUMIFS(рўйхат!BA:BA,рўйхат!$CY:$CY,$B$968,рўйхат!$B:$B,$C940)</f>
        <v/>
      </c>
      <c r="AS940" s="35">
        <f>SUMIFS(рўйхат!BB:BB,рўйхат!$CY:$CY,$B$968,рўйхат!$B:$B,$C940)</f>
        <v/>
      </c>
      <c r="AT940" s="36">
        <f>SUMIFS(рўйхат!BC:BC,рўйхат!$CY:$CY,$B$968,рўйхат!$B:$B,$C940)</f>
        <v/>
      </c>
      <c r="AU940" s="35">
        <f>SUMIFS(рўйхат!BD:BD,рўйхат!$CY:$CY,$B$968,рўйхат!$B:$B,$C940)</f>
        <v/>
      </c>
      <c r="AV940" s="36">
        <f>SUMIFS(рўйхат!BE:BE,рўйхат!$CY:$CY,$B$968,рўйхат!$B:$B,$C940)</f>
        <v/>
      </c>
      <c r="AW940" s="35">
        <f>SUMIFS(рўйхат!BF:BF,рўйхат!$CY:$CY,$B$968,рўйхат!$B:$B,$C940)</f>
        <v/>
      </c>
      <c r="AX940" s="36">
        <f>SUMIFS(рўйхат!BG:BG,рўйхат!$CY:$CY,$B$968,рўйхат!$B:$B,$C940)</f>
        <v/>
      </c>
      <c r="AY940" s="35">
        <f>SUMIFS(рўйхат!BH:BH,рўйхат!$CY:$CY,$B$968,рўйхат!$B:$B,$C940)</f>
        <v/>
      </c>
      <c r="AZ940" s="36">
        <f>SUMIFS(рўйхат!BI:BI,рўйхат!$CY:$CY,$B$968,рўйхат!$B:$B,$C940)</f>
        <v/>
      </c>
      <c r="BA940" s="35">
        <f>SUMIFS(рўйхат!BJ:BJ,рўйхат!$CY:$CY,$B$968,рўйхат!$B:$B,$C940)</f>
        <v/>
      </c>
      <c r="BB940" s="36">
        <f>SUMIFS(рўйхат!BK:BK,рўйхат!$CY:$CY,$B$968,рўйхат!$B:$B,$C940)</f>
        <v/>
      </c>
      <c r="BC940" s="77">
        <f>IFERROR(AO940/E940,0)</f>
        <v/>
      </c>
      <c r="BD940" s="77">
        <f>IFERROR(AP940/F940,0)</f>
        <v/>
      </c>
      <c r="BE940" s="35">
        <f>SUMIFS(рўйхат!BL:BL,рўйхат!$CY:$CY,$B$968,рўйхат!$B:$B,$C940)</f>
        <v/>
      </c>
      <c r="BF940" s="36">
        <f>SUMIFS(рўйхат!BM:BM,рўйхат!$CY:$CY,$B$968,рўйхат!$B:$B,$C940)</f>
        <v/>
      </c>
      <c r="BG940" s="35">
        <f>SUMIFS(рўйхат!BN:BN,рўйхат!$CY:$CY,$B$968,рўйхат!$B:$B,$C940)</f>
        <v/>
      </c>
      <c r="BH940" s="36">
        <f>SUMIFS(рўйхат!BO:BO,рўйхат!$CY:$CY,$B$968,рўйхат!$B:$B,$C940)</f>
        <v/>
      </c>
      <c r="BI940" s="35">
        <f>SUMIFS(рўйхат!BP:BP,рўйхат!$CY:$CY,$B$968,рўйхат!$B:$B,$C940)</f>
        <v/>
      </c>
      <c r="BJ940" s="36">
        <f>SUMIFS(рўйхат!BQ:BQ,рўйхат!$CY:$CY,$B$968,рўйхат!$B:$B,$C940)</f>
        <v/>
      </c>
      <c r="BK940" s="35">
        <f>SUMIFS(рўйхат!BR:BR,рўйхат!$CY:$CY,$B$968,рўйхат!$B:$B,$C940)</f>
        <v/>
      </c>
      <c r="BL940" s="36">
        <f>SUMIFS(рўйхат!BS:BS,рўйхат!$CY:$CY,$B$968,рўйхат!$B:$B,$C940)</f>
        <v/>
      </c>
      <c r="BM940" s="35">
        <f>SUMIFS(рўйхат!BT:BT,рўйхат!$CY:$CY,$B$968,рўйхат!$B:$B,$C940)</f>
        <v/>
      </c>
      <c r="BN940" s="36">
        <f>SUMIFS(рўйхат!BU:BU,рўйхат!$CY:$CY,$B$968,рўйхат!$B:$B,$C940)</f>
        <v/>
      </c>
      <c r="BO940" s="35">
        <f>SUMIFS(рўйхат!BX:BX,рўйхат!$CY:$CY,$B$968,рўйхат!$B:$B,$C940)</f>
        <v/>
      </c>
      <c r="BP940" s="36">
        <f>SUMIFS(рўйхат!BY:BY,рўйхат!$CY:$CY,$B$968,рўйхат!$B:$B,$C940)</f>
        <v/>
      </c>
      <c r="BQ940" s="35">
        <f>SUMIFS(рўйхат!BZ:BZ,рўйхат!$CY:$CY,$B$968,рўйхат!$B:$B,$C940)</f>
        <v/>
      </c>
      <c r="BR940" s="36">
        <f>SUMIFS(рўйхат!CA:CA,рўйхат!$CY:$CY,$B$968,рўйхат!$B:$B,$C940)</f>
        <v/>
      </c>
      <c r="BS940" s="35">
        <f>SUMIFS(рўйхат!CB:CB,рўйхат!$CY:$CY,$B$968,рўйхат!$B:$B,$C940)</f>
        <v/>
      </c>
      <c r="BT940" s="36">
        <f>SUMIFS(рўйхат!CC:CC,рўйхат!$CY:$CY,$B$968,рўйхат!$B:$B,$C940)</f>
        <v/>
      </c>
      <c r="BU940" s="35">
        <f>SUMIFS(рўйхат!CD:CD,рўйхат!$CY:$CY,$B$968,рўйхат!$B:$B,$C940)</f>
        <v/>
      </c>
      <c r="BV940" s="36">
        <f>SUMIFS(рўйхат!CE:CE,рўйхат!$CY:$CY,$B$968,рўйхат!$B:$B,$C940)</f>
        <v/>
      </c>
      <c r="BW940" s="35">
        <f>SUMIFS(рўйхат!CH:CH,рўйхат!$CY:$CY,$B$968,рўйхат!$B:$B,$C940)</f>
        <v/>
      </c>
      <c r="BX940" s="36">
        <f>SUMIFS(рўйхат!CI:CI,рўйхат!$CY:$CY,$B$968,рўйхат!$B:$B,$C940)</f>
        <v/>
      </c>
      <c r="BY940" s="35">
        <f>SUMIFS(рўйхат!CJ:CJ,рўйхат!$CY:$CY,$B$968,рўйхат!$B:$B,$C940)</f>
        <v/>
      </c>
      <c r="BZ940" s="36">
        <f>SUMIFS(рўйхат!CK:CK,рўйхат!$CY:$CY,$B$968,рўйхат!$B:$B,$C940)</f>
        <v/>
      </c>
      <c r="CA940" s="35">
        <f>SUMIFS(рўйхат!CL:CL,рўйхат!$CY:$CY,$B$968,рўйхат!$B:$B,$C940)</f>
        <v/>
      </c>
      <c r="CB940" s="36">
        <f>SUMIFS(рўйхат!CM:CM,рўйхат!$CY:$CY,$B$968,рўйхат!$B:$B,$C940)</f>
        <v/>
      </c>
      <c r="CC940" s="35">
        <f>SUMIFS(рўйхат!CN:CN,рўйхат!$CY:$CY,$B$968,рўйхат!$B:$B,$C940)</f>
        <v/>
      </c>
      <c r="CD940" s="36">
        <f>SUMIFS(рўйхат!CO:CO,рўйхат!$CY:$CY,$B$968,рўйхат!$B:$B,$C940)</f>
        <v/>
      </c>
      <c r="CE940" s="77">
        <f>IFERROR(BE940/(Q940+BE940),0)</f>
        <v/>
      </c>
      <c r="CF940" s="78">
        <f>IFERROR(BF940/(R940+BF940),0)</f>
        <v/>
      </c>
      <c r="CG940" s="8">
        <f>COUNTIFS(B:B,B940)</f>
        <v/>
      </c>
    </row>
    <row r="941" hidden="1" outlineLevel="1" ht="17.1" customFormat="1" customHeight="1" s="8">
      <c r="A941" s="39" t="n"/>
      <c r="B941" s="50" t="n">
        <v>5</v>
      </c>
      <c r="C941" s="66" t="inlineStr">
        <is>
          <t>Ғазначилик қўмитаси</t>
        </is>
      </c>
      <c r="D941" s="16" t="n"/>
      <c r="E941" s="35">
        <f>SUMIFS(рўйхат!F:F,рўйхат!$CY:$CY,$B$968,рўйхат!$B:$B,$C941)</f>
        <v/>
      </c>
      <c r="F941" s="36">
        <f>SUMIFS(рўйхат!G:G,рўйхат!$CY:$CY,$B$968,рўйхат!$B:$B,$C941)</f>
        <v/>
      </c>
      <c r="G941" s="35">
        <f>SUMIFS(рўйхат!H:H,рўйхат!$CY:$CY,$B$968,рўйхат!$B:$B,$C941)</f>
        <v/>
      </c>
      <c r="H941" s="36">
        <f>SUMIFS(рўйхат!I:I,рўйхат!$CY:$CY,$B$968,рўйхат!$B:$B,$C941)</f>
        <v/>
      </c>
      <c r="I941" s="35">
        <f>SUMIFS(рўйхат!J:J,рўйхат!$CY:$CY,$B$968,рўйхат!$B:$B,$C941)</f>
        <v/>
      </c>
      <c r="J941" s="36">
        <f>SUMIFS(рўйхат!K:K,рўйхат!$CY:$CY,$B$968,рўйхат!$B:$B,$C941)</f>
        <v/>
      </c>
      <c r="K941" s="35">
        <f>SUMIFS(рўйхат!L:L,рўйхат!$CY:$CY,$B$968,рўйхат!$B:$B,$C941)</f>
        <v/>
      </c>
      <c r="L941" s="36">
        <f>SUMIFS(рўйхат!M:M,рўйхат!$CY:$CY,$B$968,рўйхат!$B:$B,$C941)</f>
        <v/>
      </c>
      <c r="M941" s="35">
        <f>SUMIFS(рўйхат!N:N,рўйхат!$CY:$CY,$B$968,рўйхат!$B:$B,$C941)</f>
        <v/>
      </c>
      <c r="N941" s="36">
        <f>SUMIFS(рўйхат!O:O,рўйхат!$CY:$CY,$B$968,рўйхат!$B:$B,$C941)</f>
        <v/>
      </c>
      <c r="O941" s="34">
        <f>IFERROR(M941/E941,0)</f>
        <v/>
      </c>
      <c r="P941" s="34">
        <f>IFERROR(N941/F941,0)</f>
        <v/>
      </c>
      <c r="Q941" s="35">
        <f>SUMIFS(рўйхат!P:P,рўйхат!$CY:$CY,$B$968,рўйхат!$B:$B,$C941)</f>
        <v/>
      </c>
      <c r="R941" s="36">
        <f>SUMIFS(рўйхат!Q:Q,рўйхат!$CY:$CY,$B$968,рўйхат!$B:$B,$C941)</f>
        <v/>
      </c>
      <c r="S941" s="35">
        <f>SUMIFS(рўйхат!R:R,рўйхат!$CY:$CY,$B$968,рўйхат!$B:$B,$C941)</f>
        <v/>
      </c>
      <c r="T941" s="36">
        <f>SUMIFS(рўйхат!S:S,рўйхат!$CY:$CY,$B$968,рўйхат!$B:$B,$C941)</f>
        <v/>
      </c>
      <c r="U941" s="35">
        <f>SUMIFS(рўйхат!T:T,рўйхат!$CY:$CY,$B$968,рўйхат!$B:$B,$C941)</f>
        <v/>
      </c>
      <c r="V941" s="36">
        <f>SUMIFS(рўйхат!U:U,рўйхат!$CY:$CY,$B$968,рўйхат!$B:$B,$C941)</f>
        <v/>
      </c>
      <c r="W941" s="35">
        <f>SUMIFS(рўйхат!V:V,рўйхат!$CY:$CY,$B$968,рўйхат!$B:$B,$C941)</f>
        <v/>
      </c>
      <c r="X941" s="36">
        <f>SUMIFS(рўйхат!W:W,рўйхат!$CY:$CY,$B$968,рўйхат!$B:$B,$C941)</f>
        <v/>
      </c>
      <c r="Y941" s="35">
        <f>SUMIFS(рўйхат!X:X,рўйхат!$CY:$CY,$B$968,рўйхат!$B:$B,$C941)</f>
        <v/>
      </c>
      <c r="Z941" s="36">
        <f>SUMIFS(рўйхат!Y:Y,рўйхат!$CY:$CY,$B$968,рўйхат!$B:$B,$C941)</f>
        <v/>
      </c>
      <c r="AA941" s="35">
        <f>SUMIFS(рўйхат!Z:Z,рўйхат!$CY:$CY,$B$968,рўйхат!$B:$B,$C941)</f>
        <v/>
      </c>
      <c r="AB941" s="36">
        <f>SUMIFS(рўйхат!AA:AA,рўйхат!$CY:$CY,$B$968,рўйхат!$B:$B,$C941)</f>
        <v/>
      </c>
      <c r="AC941" s="35">
        <f>SUMIFS(рўйхат!AB:AB,рўйхат!$CY:$CY,$B$968,рўйхат!$B:$B,$C941)</f>
        <v/>
      </c>
      <c r="AD941" s="36">
        <f>SUMIFS(рўйхат!AC:AC,рўйхат!$CY:$CY,$B$968,рўйхат!$B:$B,$C941)</f>
        <v/>
      </c>
      <c r="AE941" s="35">
        <f>SUMIFS(рўйхат!AD:AD,рўйхат!$CY:$CY,$B$968,рўйхат!$B:$B,$C941)</f>
        <v/>
      </c>
      <c r="AF941" s="36">
        <f>SUMIFS(рўйхат!AE:AE,рўйхат!$CY:$CY,$B$968,рўйхат!$B:$B,$C941)</f>
        <v/>
      </c>
      <c r="AG941" s="35">
        <f>SUMIFS(рўйхат!AH:AH,рўйхат!$CY:$CY,$B$968,рўйхат!$B:$B,$C941)</f>
        <v/>
      </c>
      <c r="AH941" s="36">
        <f>SUMIFS(рўйхат!AI:AI,рўйхат!$CY:$CY,$B$968,рўйхат!$B:$B,$C941)</f>
        <v/>
      </c>
      <c r="AI941" s="35">
        <f>SUMIFS(рўйхат!AJ:AJ,рўйхат!$CY:$CY,$B$968,рўйхат!$B:$B,$C941)</f>
        <v/>
      </c>
      <c r="AJ941" s="36">
        <f>SUMIFS(рўйхат!AK:AK,рўйхат!$CY:$CY,$B$968,рўйхат!$B:$B,$C941)</f>
        <v/>
      </c>
      <c r="AK941" s="35">
        <f>SUMIFS(рўйхат!AL:AL,рўйхат!$CY:$CY,$B$968,рўйхат!$B:$B,$C941)</f>
        <v/>
      </c>
      <c r="AL941" s="36">
        <f>SUMIFS(рўйхат!AM:AM,рўйхат!$CY:$CY,$B$968,рўйхат!$B:$B,$C941)</f>
        <v/>
      </c>
      <c r="AM941" s="77">
        <f>IFERROR(Q941/E941,0)</f>
        <v/>
      </c>
      <c r="AN941" s="77">
        <f>IFERROR(R941/F941,0)</f>
        <v/>
      </c>
      <c r="AO941" s="36">
        <f>SUMIFS(рўйхат!AX:AX,рўйхат!$CY:$CY,$B$968,рўйхат!$B:$B,$C941)</f>
        <v/>
      </c>
      <c r="AP941" s="36">
        <f>SUMIFS(рўйхат!AY:AY,рўйхат!$CY:$CY,$B$968,рўйхат!$B:$B,$C941)</f>
        <v/>
      </c>
      <c r="AQ941" s="35">
        <f>SUMIFS(рўйхат!AZ:AZ,рўйхат!$CY:$CY,$B$968,рўйхат!$B:$B,$C941)</f>
        <v/>
      </c>
      <c r="AR941" s="36">
        <f>SUMIFS(рўйхат!BA:BA,рўйхат!$CY:$CY,$B$968,рўйхат!$B:$B,$C941)</f>
        <v/>
      </c>
      <c r="AS941" s="35">
        <f>SUMIFS(рўйхат!BB:BB,рўйхат!$CY:$CY,$B$968,рўйхат!$B:$B,$C941)</f>
        <v/>
      </c>
      <c r="AT941" s="36">
        <f>SUMIFS(рўйхат!BC:BC,рўйхат!$CY:$CY,$B$968,рўйхат!$B:$B,$C941)</f>
        <v/>
      </c>
      <c r="AU941" s="35">
        <f>SUMIFS(рўйхат!BD:BD,рўйхат!$CY:$CY,$B$968,рўйхат!$B:$B,$C941)</f>
        <v/>
      </c>
      <c r="AV941" s="36">
        <f>SUMIFS(рўйхат!BE:BE,рўйхат!$CY:$CY,$B$968,рўйхат!$B:$B,$C941)</f>
        <v/>
      </c>
      <c r="AW941" s="35">
        <f>SUMIFS(рўйхат!BF:BF,рўйхат!$CY:$CY,$B$968,рўйхат!$B:$B,$C941)</f>
        <v/>
      </c>
      <c r="AX941" s="36">
        <f>SUMIFS(рўйхат!BG:BG,рўйхат!$CY:$CY,$B$968,рўйхат!$B:$B,$C941)</f>
        <v/>
      </c>
      <c r="AY941" s="35">
        <f>SUMIFS(рўйхат!BH:BH,рўйхат!$CY:$CY,$B$968,рўйхат!$B:$B,$C941)</f>
        <v/>
      </c>
      <c r="AZ941" s="36">
        <f>SUMIFS(рўйхат!BI:BI,рўйхат!$CY:$CY,$B$968,рўйхат!$B:$B,$C941)</f>
        <v/>
      </c>
      <c r="BA941" s="35">
        <f>SUMIFS(рўйхат!BJ:BJ,рўйхат!$CY:$CY,$B$968,рўйхат!$B:$B,$C941)</f>
        <v/>
      </c>
      <c r="BB941" s="36">
        <f>SUMIFS(рўйхат!BK:BK,рўйхат!$CY:$CY,$B$968,рўйхат!$B:$B,$C941)</f>
        <v/>
      </c>
      <c r="BC941" s="77">
        <f>IFERROR(AO941/E941,0)</f>
        <v/>
      </c>
      <c r="BD941" s="77">
        <f>IFERROR(AP941/F941,0)</f>
        <v/>
      </c>
      <c r="BE941" s="35">
        <f>SUMIFS(рўйхат!BL:BL,рўйхат!$CY:$CY,$B$968,рўйхат!$B:$B,$C941)</f>
        <v/>
      </c>
      <c r="BF941" s="36">
        <f>SUMIFS(рўйхат!BM:BM,рўйхат!$CY:$CY,$B$968,рўйхат!$B:$B,$C941)</f>
        <v/>
      </c>
      <c r="BG941" s="35">
        <f>SUMIFS(рўйхат!BN:BN,рўйхат!$CY:$CY,$B$968,рўйхат!$B:$B,$C941)</f>
        <v/>
      </c>
      <c r="BH941" s="36">
        <f>SUMIFS(рўйхат!BO:BO,рўйхат!$CY:$CY,$B$968,рўйхат!$B:$B,$C941)</f>
        <v/>
      </c>
      <c r="BI941" s="35">
        <f>SUMIFS(рўйхат!BP:BP,рўйхат!$CY:$CY,$B$968,рўйхат!$B:$B,$C941)</f>
        <v/>
      </c>
      <c r="BJ941" s="36">
        <f>SUMIFS(рўйхат!BQ:BQ,рўйхат!$CY:$CY,$B$968,рўйхат!$B:$B,$C941)</f>
        <v/>
      </c>
      <c r="BK941" s="35">
        <f>SUMIFS(рўйхат!BR:BR,рўйхат!$CY:$CY,$B$968,рўйхат!$B:$B,$C941)</f>
        <v/>
      </c>
      <c r="BL941" s="36">
        <f>SUMIFS(рўйхат!BS:BS,рўйхат!$CY:$CY,$B$968,рўйхат!$B:$B,$C941)</f>
        <v/>
      </c>
      <c r="BM941" s="35">
        <f>SUMIFS(рўйхат!BT:BT,рўйхат!$CY:$CY,$B$968,рўйхат!$B:$B,$C941)</f>
        <v/>
      </c>
      <c r="BN941" s="36">
        <f>SUMIFS(рўйхат!BU:BU,рўйхат!$CY:$CY,$B$968,рўйхат!$B:$B,$C941)</f>
        <v/>
      </c>
      <c r="BO941" s="35">
        <f>SUMIFS(рўйхат!BX:BX,рўйхат!$CY:$CY,$B$968,рўйхат!$B:$B,$C941)</f>
        <v/>
      </c>
      <c r="BP941" s="36">
        <f>SUMIFS(рўйхат!BY:BY,рўйхат!$CY:$CY,$B$968,рўйхат!$B:$B,$C941)</f>
        <v/>
      </c>
      <c r="BQ941" s="35">
        <f>SUMIFS(рўйхат!BZ:BZ,рўйхат!$CY:$CY,$B$968,рўйхат!$B:$B,$C941)</f>
        <v/>
      </c>
      <c r="BR941" s="36">
        <f>SUMIFS(рўйхат!CA:CA,рўйхат!$CY:$CY,$B$968,рўйхат!$B:$B,$C941)</f>
        <v/>
      </c>
      <c r="BS941" s="35">
        <f>SUMIFS(рўйхат!CB:CB,рўйхат!$CY:$CY,$B$968,рўйхат!$B:$B,$C941)</f>
        <v/>
      </c>
      <c r="BT941" s="36">
        <f>SUMIFS(рўйхат!CC:CC,рўйхат!$CY:$CY,$B$968,рўйхат!$B:$B,$C941)</f>
        <v/>
      </c>
      <c r="BU941" s="35">
        <f>SUMIFS(рўйхат!CD:CD,рўйхат!$CY:$CY,$B$968,рўйхат!$B:$B,$C941)</f>
        <v/>
      </c>
      <c r="BV941" s="36">
        <f>SUMIFS(рўйхат!CE:CE,рўйхат!$CY:$CY,$B$968,рўйхат!$B:$B,$C941)</f>
        <v/>
      </c>
      <c r="BW941" s="35">
        <f>SUMIFS(рўйхат!CH:CH,рўйхат!$CY:$CY,$B$968,рўйхат!$B:$B,$C941)</f>
        <v/>
      </c>
      <c r="BX941" s="36">
        <f>SUMIFS(рўйхат!CI:CI,рўйхат!$CY:$CY,$B$968,рўйхат!$B:$B,$C941)</f>
        <v/>
      </c>
      <c r="BY941" s="35">
        <f>SUMIFS(рўйхат!CJ:CJ,рўйхат!$CY:$CY,$B$968,рўйхат!$B:$B,$C941)</f>
        <v/>
      </c>
      <c r="BZ941" s="36">
        <f>SUMIFS(рўйхат!CK:CK,рўйхат!$CY:$CY,$B$968,рўйхат!$B:$B,$C941)</f>
        <v/>
      </c>
      <c r="CA941" s="35">
        <f>SUMIFS(рўйхат!CL:CL,рўйхат!$CY:$CY,$B$968,рўйхат!$B:$B,$C941)</f>
        <v/>
      </c>
      <c r="CB941" s="36">
        <f>SUMIFS(рўйхат!CM:CM,рўйхат!$CY:$CY,$B$968,рўйхат!$B:$B,$C941)</f>
        <v/>
      </c>
      <c r="CC941" s="35">
        <f>SUMIFS(рўйхат!CN:CN,рўйхат!$CY:$CY,$B$968,рўйхат!$B:$B,$C941)</f>
        <v/>
      </c>
      <c r="CD941" s="36">
        <f>SUMIFS(рўйхат!CO:CO,рўйхат!$CY:$CY,$B$968,рўйхат!$B:$B,$C941)</f>
        <v/>
      </c>
      <c r="CE941" s="77">
        <f>IFERROR(BE941/(Q941+BE941),0)</f>
        <v/>
      </c>
      <c r="CF941" s="78">
        <f>IFERROR(BF941/(R941+BF941),0)</f>
        <v/>
      </c>
      <c r="CG941" s="8">
        <f>COUNTIFS(B:B,B941)</f>
        <v/>
      </c>
    </row>
    <row r="942" hidden="1" outlineLevel="1" ht="17.1" customFormat="1" customHeight="1" s="8">
      <c r="A942" s="39" t="n"/>
      <c r="B942" s="50" t="n">
        <v>6</v>
      </c>
      <c r="C942" s="66" t="inlineStr">
        <is>
          <t>Давлат активларини бошқариш агентлиги</t>
        </is>
      </c>
      <c r="D942" s="16" t="n"/>
      <c r="E942" s="35">
        <f>SUMIFS(рўйхат!F:F,рўйхат!$CY:$CY,$B$968,рўйхат!$B:$B,$C942)</f>
        <v/>
      </c>
      <c r="F942" s="36">
        <f>SUMIFS(рўйхат!G:G,рўйхат!$CY:$CY,$B$968,рўйхат!$B:$B,$C942)</f>
        <v/>
      </c>
      <c r="G942" s="35">
        <f>SUMIFS(рўйхат!H:H,рўйхат!$CY:$CY,$B$968,рўйхат!$B:$B,$C942)</f>
        <v/>
      </c>
      <c r="H942" s="36">
        <f>SUMIFS(рўйхат!I:I,рўйхат!$CY:$CY,$B$968,рўйхат!$B:$B,$C942)</f>
        <v/>
      </c>
      <c r="I942" s="35">
        <f>SUMIFS(рўйхат!J:J,рўйхат!$CY:$CY,$B$968,рўйхат!$B:$B,$C942)</f>
        <v/>
      </c>
      <c r="J942" s="36">
        <f>SUMIFS(рўйхат!K:K,рўйхат!$CY:$CY,$B$968,рўйхат!$B:$B,$C942)</f>
        <v/>
      </c>
      <c r="K942" s="35">
        <f>SUMIFS(рўйхат!L:L,рўйхат!$CY:$CY,$B$968,рўйхат!$B:$B,$C942)</f>
        <v/>
      </c>
      <c r="L942" s="36">
        <f>SUMIFS(рўйхат!M:M,рўйхат!$CY:$CY,$B$968,рўйхат!$B:$B,$C942)</f>
        <v/>
      </c>
      <c r="M942" s="35">
        <f>SUMIFS(рўйхат!N:N,рўйхат!$CY:$CY,$B$968,рўйхат!$B:$B,$C942)</f>
        <v/>
      </c>
      <c r="N942" s="36">
        <f>SUMIFS(рўйхат!O:O,рўйхат!$CY:$CY,$B$968,рўйхат!$B:$B,$C942)</f>
        <v/>
      </c>
      <c r="O942" s="34">
        <f>IFERROR(M942/E942,0)</f>
        <v/>
      </c>
      <c r="P942" s="34">
        <f>IFERROR(N942/F942,0)</f>
        <v/>
      </c>
      <c r="Q942" s="35">
        <f>SUMIFS(рўйхат!P:P,рўйхат!$CY:$CY,$B$968,рўйхат!$B:$B,$C942)</f>
        <v/>
      </c>
      <c r="R942" s="36">
        <f>SUMIFS(рўйхат!Q:Q,рўйхат!$CY:$CY,$B$968,рўйхат!$B:$B,$C942)</f>
        <v/>
      </c>
      <c r="S942" s="35">
        <f>SUMIFS(рўйхат!R:R,рўйхат!$CY:$CY,$B$968,рўйхат!$B:$B,$C942)</f>
        <v/>
      </c>
      <c r="T942" s="36">
        <f>SUMIFS(рўйхат!S:S,рўйхат!$CY:$CY,$B$968,рўйхат!$B:$B,$C942)</f>
        <v/>
      </c>
      <c r="U942" s="35">
        <f>SUMIFS(рўйхат!T:T,рўйхат!$CY:$CY,$B$968,рўйхат!$B:$B,$C942)</f>
        <v/>
      </c>
      <c r="V942" s="36">
        <f>SUMIFS(рўйхат!U:U,рўйхат!$CY:$CY,$B$968,рўйхат!$B:$B,$C942)</f>
        <v/>
      </c>
      <c r="W942" s="35">
        <f>SUMIFS(рўйхат!V:V,рўйхат!$CY:$CY,$B$968,рўйхат!$B:$B,$C942)</f>
        <v/>
      </c>
      <c r="X942" s="36">
        <f>SUMIFS(рўйхат!W:W,рўйхат!$CY:$CY,$B$968,рўйхат!$B:$B,$C942)</f>
        <v/>
      </c>
      <c r="Y942" s="35">
        <f>SUMIFS(рўйхат!X:X,рўйхат!$CY:$CY,$B$968,рўйхат!$B:$B,$C942)</f>
        <v/>
      </c>
      <c r="Z942" s="36">
        <f>SUMIFS(рўйхат!Y:Y,рўйхат!$CY:$CY,$B$968,рўйхат!$B:$B,$C942)</f>
        <v/>
      </c>
      <c r="AA942" s="35">
        <f>SUMIFS(рўйхат!Z:Z,рўйхат!$CY:$CY,$B$968,рўйхат!$B:$B,$C942)</f>
        <v/>
      </c>
      <c r="AB942" s="36">
        <f>SUMIFS(рўйхат!AA:AA,рўйхат!$CY:$CY,$B$968,рўйхат!$B:$B,$C942)</f>
        <v/>
      </c>
      <c r="AC942" s="35">
        <f>SUMIFS(рўйхат!AB:AB,рўйхат!$CY:$CY,$B$968,рўйхат!$B:$B,$C942)</f>
        <v/>
      </c>
      <c r="AD942" s="36">
        <f>SUMIFS(рўйхат!AC:AC,рўйхат!$CY:$CY,$B$968,рўйхат!$B:$B,$C942)</f>
        <v/>
      </c>
      <c r="AE942" s="35">
        <f>SUMIFS(рўйхат!AD:AD,рўйхат!$CY:$CY,$B$968,рўйхат!$B:$B,$C942)</f>
        <v/>
      </c>
      <c r="AF942" s="36">
        <f>SUMIFS(рўйхат!AE:AE,рўйхат!$CY:$CY,$B$968,рўйхат!$B:$B,$C942)</f>
        <v/>
      </c>
      <c r="AG942" s="35">
        <f>SUMIFS(рўйхат!AH:AH,рўйхат!$CY:$CY,$B$968,рўйхат!$B:$B,$C942)</f>
        <v/>
      </c>
      <c r="AH942" s="36">
        <f>SUMIFS(рўйхат!AI:AI,рўйхат!$CY:$CY,$B$968,рўйхат!$B:$B,$C942)</f>
        <v/>
      </c>
      <c r="AI942" s="35">
        <f>SUMIFS(рўйхат!AJ:AJ,рўйхат!$CY:$CY,$B$968,рўйхат!$B:$B,$C942)</f>
        <v/>
      </c>
      <c r="AJ942" s="36">
        <f>SUMIFS(рўйхат!AK:AK,рўйхат!$CY:$CY,$B$968,рўйхат!$B:$B,$C942)</f>
        <v/>
      </c>
      <c r="AK942" s="35">
        <f>SUMIFS(рўйхат!AL:AL,рўйхат!$CY:$CY,$B$968,рўйхат!$B:$B,$C942)</f>
        <v/>
      </c>
      <c r="AL942" s="36">
        <f>SUMIFS(рўйхат!AM:AM,рўйхат!$CY:$CY,$B$968,рўйхат!$B:$B,$C942)</f>
        <v/>
      </c>
      <c r="AM942" s="77">
        <f>IFERROR(Q942/E942,0)</f>
        <v/>
      </c>
      <c r="AN942" s="77">
        <f>IFERROR(R942/F942,0)</f>
        <v/>
      </c>
      <c r="AO942" s="36">
        <f>SUMIFS(рўйхат!AX:AX,рўйхат!$CY:$CY,$B$968,рўйхат!$B:$B,$C942)</f>
        <v/>
      </c>
      <c r="AP942" s="36">
        <f>SUMIFS(рўйхат!AY:AY,рўйхат!$CY:$CY,$B$968,рўйхат!$B:$B,$C942)</f>
        <v/>
      </c>
      <c r="AQ942" s="35">
        <f>SUMIFS(рўйхат!AZ:AZ,рўйхат!$CY:$CY,$B$968,рўйхат!$B:$B,$C942)</f>
        <v/>
      </c>
      <c r="AR942" s="36">
        <f>SUMIFS(рўйхат!BA:BA,рўйхат!$CY:$CY,$B$968,рўйхат!$B:$B,$C942)</f>
        <v/>
      </c>
      <c r="AS942" s="35">
        <f>SUMIFS(рўйхат!BB:BB,рўйхат!$CY:$CY,$B$968,рўйхат!$B:$B,$C942)</f>
        <v/>
      </c>
      <c r="AT942" s="36">
        <f>SUMIFS(рўйхат!BC:BC,рўйхат!$CY:$CY,$B$968,рўйхат!$B:$B,$C942)</f>
        <v/>
      </c>
      <c r="AU942" s="35">
        <f>SUMIFS(рўйхат!BD:BD,рўйхат!$CY:$CY,$B$968,рўйхат!$B:$B,$C942)</f>
        <v/>
      </c>
      <c r="AV942" s="36">
        <f>SUMIFS(рўйхат!BE:BE,рўйхат!$CY:$CY,$B$968,рўйхат!$B:$B,$C942)</f>
        <v/>
      </c>
      <c r="AW942" s="35">
        <f>SUMIFS(рўйхат!BF:BF,рўйхат!$CY:$CY,$B$968,рўйхат!$B:$B,$C942)</f>
        <v/>
      </c>
      <c r="AX942" s="36">
        <f>SUMIFS(рўйхат!BG:BG,рўйхат!$CY:$CY,$B$968,рўйхат!$B:$B,$C942)</f>
        <v/>
      </c>
      <c r="AY942" s="35">
        <f>SUMIFS(рўйхат!BH:BH,рўйхат!$CY:$CY,$B$968,рўйхат!$B:$B,$C942)</f>
        <v/>
      </c>
      <c r="AZ942" s="36">
        <f>SUMIFS(рўйхат!BI:BI,рўйхат!$CY:$CY,$B$968,рўйхат!$B:$B,$C942)</f>
        <v/>
      </c>
      <c r="BA942" s="35">
        <f>SUMIFS(рўйхат!BJ:BJ,рўйхат!$CY:$CY,$B$968,рўйхат!$B:$B,$C942)</f>
        <v/>
      </c>
      <c r="BB942" s="36">
        <f>SUMIFS(рўйхат!BK:BK,рўйхат!$CY:$CY,$B$968,рўйхат!$B:$B,$C942)</f>
        <v/>
      </c>
      <c r="BC942" s="77">
        <f>IFERROR(AO942/E942,0)</f>
        <v/>
      </c>
      <c r="BD942" s="77">
        <f>IFERROR(AP942/F942,0)</f>
        <v/>
      </c>
      <c r="BE942" s="35">
        <f>SUMIFS(рўйхат!BL:BL,рўйхат!$CY:$CY,$B$968,рўйхат!$B:$B,$C942)</f>
        <v/>
      </c>
      <c r="BF942" s="36">
        <f>SUMIFS(рўйхат!BM:BM,рўйхат!$CY:$CY,$B$968,рўйхат!$B:$B,$C942)</f>
        <v/>
      </c>
      <c r="BG942" s="35">
        <f>SUMIFS(рўйхат!BN:BN,рўйхат!$CY:$CY,$B$968,рўйхат!$B:$B,$C942)</f>
        <v/>
      </c>
      <c r="BH942" s="36">
        <f>SUMIFS(рўйхат!BO:BO,рўйхат!$CY:$CY,$B$968,рўйхат!$B:$B,$C942)</f>
        <v/>
      </c>
      <c r="BI942" s="35">
        <f>SUMIFS(рўйхат!BP:BP,рўйхат!$CY:$CY,$B$968,рўйхат!$B:$B,$C942)</f>
        <v/>
      </c>
      <c r="BJ942" s="36">
        <f>SUMIFS(рўйхат!BQ:BQ,рўйхат!$CY:$CY,$B$968,рўйхат!$B:$B,$C942)</f>
        <v/>
      </c>
      <c r="BK942" s="35">
        <f>SUMIFS(рўйхат!BR:BR,рўйхат!$CY:$CY,$B$968,рўйхат!$B:$B,$C942)</f>
        <v/>
      </c>
      <c r="BL942" s="36">
        <f>SUMIFS(рўйхат!BS:BS,рўйхат!$CY:$CY,$B$968,рўйхат!$B:$B,$C942)</f>
        <v/>
      </c>
      <c r="BM942" s="35">
        <f>SUMIFS(рўйхат!BT:BT,рўйхат!$CY:$CY,$B$968,рўйхат!$B:$B,$C942)</f>
        <v/>
      </c>
      <c r="BN942" s="36">
        <f>SUMIFS(рўйхат!BU:BU,рўйхат!$CY:$CY,$B$968,рўйхат!$B:$B,$C942)</f>
        <v/>
      </c>
      <c r="BO942" s="35">
        <f>SUMIFS(рўйхат!BX:BX,рўйхат!$CY:$CY,$B$968,рўйхат!$B:$B,$C942)</f>
        <v/>
      </c>
      <c r="BP942" s="36">
        <f>SUMIFS(рўйхат!BY:BY,рўйхат!$CY:$CY,$B$968,рўйхат!$B:$B,$C942)</f>
        <v/>
      </c>
      <c r="BQ942" s="35">
        <f>SUMIFS(рўйхат!BZ:BZ,рўйхат!$CY:$CY,$B$968,рўйхат!$B:$B,$C942)</f>
        <v/>
      </c>
      <c r="BR942" s="36">
        <f>SUMIFS(рўйхат!CA:CA,рўйхат!$CY:$CY,$B$968,рўйхат!$B:$B,$C942)</f>
        <v/>
      </c>
      <c r="BS942" s="35">
        <f>SUMIFS(рўйхат!CB:CB,рўйхат!$CY:$CY,$B$968,рўйхат!$B:$B,$C942)</f>
        <v/>
      </c>
      <c r="BT942" s="36">
        <f>SUMIFS(рўйхат!CC:CC,рўйхат!$CY:$CY,$B$968,рўйхат!$B:$B,$C942)</f>
        <v/>
      </c>
      <c r="BU942" s="35">
        <f>SUMIFS(рўйхат!CD:CD,рўйхат!$CY:$CY,$B$968,рўйхат!$B:$B,$C942)</f>
        <v/>
      </c>
      <c r="BV942" s="36">
        <f>SUMIFS(рўйхат!CE:CE,рўйхат!$CY:$CY,$B$968,рўйхат!$B:$B,$C942)</f>
        <v/>
      </c>
      <c r="BW942" s="35">
        <f>SUMIFS(рўйхат!CH:CH,рўйхат!$CY:$CY,$B$968,рўйхат!$B:$B,$C942)</f>
        <v/>
      </c>
      <c r="BX942" s="36">
        <f>SUMIFS(рўйхат!CI:CI,рўйхат!$CY:$CY,$B$968,рўйхат!$B:$B,$C942)</f>
        <v/>
      </c>
      <c r="BY942" s="35">
        <f>SUMIFS(рўйхат!CJ:CJ,рўйхат!$CY:$CY,$B$968,рўйхат!$B:$B,$C942)</f>
        <v/>
      </c>
      <c r="BZ942" s="36">
        <f>SUMIFS(рўйхат!CK:CK,рўйхат!$CY:$CY,$B$968,рўйхат!$B:$B,$C942)</f>
        <v/>
      </c>
      <c r="CA942" s="35">
        <f>SUMIFS(рўйхат!CL:CL,рўйхат!$CY:$CY,$B$968,рўйхат!$B:$B,$C942)</f>
        <v/>
      </c>
      <c r="CB942" s="36">
        <f>SUMIFS(рўйхат!CM:CM,рўйхат!$CY:$CY,$B$968,рўйхат!$B:$B,$C942)</f>
        <v/>
      </c>
      <c r="CC942" s="35">
        <f>SUMIFS(рўйхат!CN:CN,рўйхат!$CY:$CY,$B$968,рўйхат!$B:$B,$C942)</f>
        <v/>
      </c>
      <c r="CD942" s="36">
        <f>SUMIFS(рўйхат!CO:CO,рўйхат!$CY:$CY,$B$968,рўйхат!$B:$B,$C942)</f>
        <v/>
      </c>
      <c r="CE942" s="77">
        <f>IFERROR(BE942/(Q942+BE942),0)</f>
        <v/>
      </c>
      <c r="CF942" s="78">
        <f>IFERROR(BF942/(R942+BF942),0)</f>
        <v/>
      </c>
      <c r="CG942" s="8">
        <f>COUNTIFS(B:B,B942)</f>
        <v/>
      </c>
    </row>
    <row r="943" hidden="1" outlineLevel="1" ht="17.1" customFormat="1" customHeight="1" s="8">
      <c r="A943" s="39" t="n"/>
      <c r="B943" s="50" t="n">
        <v>7</v>
      </c>
      <c r="C943" s="66" t="inlineStr">
        <is>
          <t>Иқтисодиёт ва молия вазирлиги</t>
        </is>
      </c>
      <c r="D943" s="16" t="n"/>
      <c r="E943" s="35">
        <f>SUMIFS(рўйхат!F:F,рўйхат!$CY:$CY,$B$968,рўйхат!$B:$B,$C943)</f>
        <v/>
      </c>
      <c r="F943" s="36">
        <f>SUMIFS(рўйхат!G:G,рўйхат!$CY:$CY,$B$968,рўйхат!$B:$B,$C943)</f>
        <v/>
      </c>
      <c r="G943" s="35">
        <f>SUMIFS(рўйхат!H:H,рўйхат!$CY:$CY,$B$968,рўйхат!$B:$B,$C943)</f>
        <v/>
      </c>
      <c r="H943" s="36">
        <f>SUMIFS(рўйхат!I:I,рўйхат!$CY:$CY,$B$968,рўйхат!$B:$B,$C943)</f>
        <v/>
      </c>
      <c r="I943" s="35">
        <f>SUMIFS(рўйхат!J:J,рўйхат!$CY:$CY,$B$968,рўйхат!$B:$B,$C943)</f>
        <v/>
      </c>
      <c r="J943" s="36">
        <f>SUMIFS(рўйхат!K:K,рўйхат!$CY:$CY,$B$968,рўйхат!$B:$B,$C943)</f>
        <v/>
      </c>
      <c r="K943" s="35">
        <f>SUMIFS(рўйхат!L:L,рўйхат!$CY:$CY,$B$968,рўйхат!$B:$B,$C943)</f>
        <v/>
      </c>
      <c r="L943" s="36">
        <f>SUMIFS(рўйхат!M:M,рўйхат!$CY:$CY,$B$968,рўйхат!$B:$B,$C943)</f>
        <v/>
      </c>
      <c r="M943" s="35">
        <f>SUMIFS(рўйхат!N:N,рўйхат!$CY:$CY,$B$968,рўйхат!$B:$B,$C943)</f>
        <v/>
      </c>
      <c r="N943" s="36">
        <f>SUMIFS(рўйхат!O:O,рўйхат!$CY:$CY,$B$968,рўйхат!$B:$B,$C943)</f>
        <v/>
      </c>
      <c r="O943" s="34">
        <f>IFERROR(M943/E943,0)</f>
        <v/>
      </c>
      <c r="P943" s="34">
        <f>IFERROR(N943/F943,0)</f>
        <v/>
      </c>
      <c r="Q943" s="35">
        <f>SUMIFS(рўйхат!P:P,рўйхат!$CY:$CY,$B$968,рўйхат!$B:$B,$C943)</f>
        <v/>
      </c>
      <c r="R943" s="36">
        <f>SUMIFS(рўйхат!Q:Q,рўйхат!$CY:$CY,$B$968,рўйхат!$B:$B,$C943)</f>
        <v/>
      </c>
      <c r="S943" s="35">
        <f>SUMIFS(рўйхат!R:R,рўйхат!$CY:$CY,$B$968,рўйхат!$B:$B,$C943)</f>
        <v/>
      </c>
      <c r="T943" s="36">
        <f>SUMIFS(рўйхат!S:S,рўйхат!$CY:$CY,$B$968,рўйхат!$B:$B,$C943)</f>
        <v/>
      </c>
      <c r="U943" s="35">
        <f>SUMIFS(рўйхат!T:T,рўйхат!$CY:$CY,$B$968,рўйхат!$B:$B,$C943)</f>
        <v/>
      </c>
      <c r="V943" s="36">
        <f>SUMIFS(рўйхат!U:U,рўйхат!$CY:$CY,$B$968,рўйхат!$B:$B,$C943)</f>
        <v/>
      </c>
      <c r="W943" s="35">
        <f>SUMIFS(рўйхат!V:V,рўйхат!$CY:$CY,$B$968,рўйхат!$B:$B,$C943)</f>
        <v/>
      </c>
      <c r="X943" s="36">
        <f>SUMIFS(рўйхат!W:W,рўйхат!$CY:$CY,$B$968,рўйхат!$B:$B,$C943)</f>
        <v/>
      </c>
      <c r="Y943" s="35">
        <f>SUMIFS(рўйхат!X:X,рўйхат!$CY:$CY,$B$968,рўйхат!$B:$B,$C943)</f>
        <v/>
      </c>
      <c r="Z943" s="36">
        <f>SUMIFS(рўйхат!Y:Y,рўйхат!$CY:$CY,$B$968,рўйхат!$B:$B,$C943)</f>
        <v/>
      </c>
      <c r="AA943" s="35">
        <f>SUMIFS(рўйхат!Z:Z,рўйхат!$CY:$CY,$B$968,рўйхат!$B:$B,$C943)</f>
        <v/>
      </c>
      <c r="AB943" s="36">
        <f>SUMIFS(рўйхат!AA:AA,рўйхат!$CY:$CY,$B$968,рўйхат!$B:$B,$C943)</f>
        <v/>
      </c>
      <c r="AC943" s="35">
        <f>SUMIFS(рўйхат!AB:AB,рўйхат!$CY:$CY,$B$968,рўйхат!$B:$B,$C943)</f>
        <v/>
      </c>
      <c r="AD943" s="36">
        <f>SUMIFS(рўйхат!AC:AC,рўйхат!$CY:$CY,$B$968,рўйхат!$B:$B,$C943)</f>
        <v/>
      </c>
      <c r="AE943" s="35">
        <f>SUMIFS(рўйхат!AD:AD,рўйхат!$CY:$CY,$B$968,рўйхат!$B:$B,$C943)</f>
        <v/>
      </c>
      <c r="AF943" s="36">
        <f>SUMIFS(рўйхат!AE:AE,рўйхат!$CY:$CY,$B$968,рўйхат!$B:$B,$C943)</f>
        <v/>
      </c>
      <c r="AG943" s="35">
        <f>SUMIFS(рўйхат!AH:AH,рўйхат!$CY:$CY,$B$968,рўйхат!$B:$B,$C943)</f>
        <v/>
      </c>
      <c r="AH943" s="36">
        <f>SUMIFS(рўйхат!AI:AI,рўйхат!$CY:$CY,$B$968,рўйхат!$B:$B,$C943)</f>
        <v/>
      </c>
      <c r="AI943" s="35">
        <f>SUMIFS(рўйхат!AJ:AJ,рўйхат!$CY:$CY,$B$968,рўйхат!$B:$B,$C943)</f>
        <v/>
      </c>
      <c r="AJ943" s="36">
        <f>SUMIFS(рўйхат!AK:AK,рўйхат!$CY:$CY,$B$968,рўйхат!$B:$B,$C943)</f>
        <v/>
      </c>
      <c r="AK943" s="35">
        <f>SUMIFS(рўйхат!AL:AL,рўйхат!$CY:$CY,$B$968,рўйхат!$B:$B,$C943)</f>
        <v/>
      </c>
      <c r="AL943" s="36">
        <f>SUMIFS(рўйхат!AM:AM,рўйхат!$CY:$CY,$B$968,рўйхат!$B:$B,$C943)</f>
        <v/>
      </c>
      <c r="AM943" s="77">
        <f>IFERROR(Q943/E943,0)</f>
        <v/>
      </c>
      <c r="AN943" s="77">
        <f>IFERROR(R943/F943,0)</f>
        <v/>
      </c>
      <c r="AO943" s="36">
        <f>SUMIFS(рўйхат!AX:AX,рўйхат!$CY:$CY,$B$968,рўйхат!$B:$B,$C943)</f>
        <v/>
      </c>
      <c r="AP943" s="36">
        <f>SUMIFS(рўйхат!AY:AY,рўйхат!$CY:$CY,$B$968,рўйхат!$B:$B,$C943)</f>
        <v/>
      </c>
      <c r="AQ943" s="35">
        <f>SUMIFS(рўйхат!AZ:AZ,рўйхат!$CY:$CY,$B$968,рўйхат!$B:$B,$C943)</f>
        <v/>
      </c>
      <c r="AR943" s="36">
        <f>SUMIFS(рўйхат!BA:BA,рўйхат!$CY:$CY,$B$968,рўйхат!$B:$B,$C943)</f>
        <v/>
      </c>
      <c r="AS943" s="35">
        <f>SUMIFS(рўйхат!BB:BB,рўйхат!$CY:$CY,$B$968,рўйхат!$B:$B,$C943)</f>
        <v/>
      </c>
      <c r="AT943" s="36">
        <f>SUMIFS(рўйхат!BC:BC,рўйхат!$CY:$CY,$B$968,рўйхат!$B:$B,$C943)</f>
        <v/>
      </c>
      <c r="AU943" s="35">
        <f>SUMIFS(рўйхат!BD:BD,рўйхат!$CY:$CY,$B$968,рўйхат!$B:$B,$C943)</f>
        <v/>
      </c>
      <c r="AV943" s="36">
        <f>SUMIFS(рўйхат!BE:BE,рўйхат!$CY:$CY,$B$968,рўйхат!$B:$B,$C943)</f>
        <v/>
      </c>
      <c r="AW943" s="35">
        <f>SUMIFS(рўйхат!BF:BF,рўйхат!$CY:$CY,$B$968,рўйхат!$B:$B,$C943)</f>
        <v/>
      </c>
      <c r="AX943" s="36">
        <f>SUMIFS(рўйхат!BG:BG,рўйхат!$CY:$CY,$B$968,рўйхат!$B:$B,$C943)</f>
        <v/>
      </c>
      <c r="AY943" s="35">
        <f>SUMIFS(рўйхат!BH:BH,рўйхат!$CY:$CY,$B$968,рўйхат!$B:$B,$C943)</f>
        <v/>
      </c>
      <c r="AZ943" s="36">
        <f>SUMIFS(рўйхат!BI:BI,рўйхат!$CY:$CY,$B$968,рўйхат!$B:$B,$C943)</f>
        <v/>
      </c>
      <c r="BA943" s="35">
        <f>SUMIFS(рўйхат!BJ:BJ,рўйхат!$CY:$CY,$B$968,рўйхат!$B:$B,$C943)</f>
        <v/>
      </c>
      <c r="BB943" s="36">
        <f>SUMIFS(рўйхат!BK:BK,рўйхат!$CY:$CY,$B$968,рўйхат!$B:$B,$C943)</f>
        <v/>
      </c>
      <c r="BC943" s="77">
        <f>IFERROR(AO943/E943,0)</f>
        <v/>
      </c>
      <c r="BD943" s="77">
        <f>IFERROR(AP943/F943,0)</f>
        <v/>
      </c>
      <c r="BE943" s="35">
        <f>SUMIFS(рўйхат!BL:BL,рўйхат!$CY:$CY,$B$968,рўйхат!$B:$B,$C943)</f>
        <v/>
      </c>
      <c r="BF943" s="36">
        <f>SUMIFS(рўйхат!BM:BM,рўйхат!$CY:$CY,$B$968,рўйхат!$B:$B,$C943)</f>
        <v/>
      </c>
      <c r="BG943" s="35">
        <f>SUMIFS(рўйхат!BN:BN,рўйхат!$CY:$CY,$B$968,рўйхат!$B:$B,$C943)</f>
        <v/>
      </c>
      <c r="BH943" s="36">
        <f>SUMIFS(рўйхат!BO:BO,рўйхат!$CY:$CY,$B$968,рўйхат!$B:$B,$C943)</f>
        <v/>
      </c>
      <c r="BI943" s="35">
        <f>SUMIFS(рўйхат!BP:BP,рўйхат!$CY:$CY,$B$968,рўйхат!$B:$B,$C943)</f>
        <v/>
      </c>
      <c r="BJ943" s="36">
        <f>SUMIFS(рўйхат!BQ:BQ,рўйхат!$CY:$CY,$B$968,рўйхат!$B:$B,$C943)</f>
        <v/>
      </c>
      <c r="BK943" s="35">
        <f>SUMIFS(рўйхат!BR:BR,рўйхат!$CY:$CY,$B$968,рўйхат!$B:$B,$C943)</f>
        <v/>
      </c>
      <c r="BL943" s="36">
        <f>SUMIFS(рўйхат!BS:BS,рўйхат!$CY:$CY,$B$968,рўйхат!$B:$B,$C943)</f>
        <v/>
      </c>
      <c r="BM943" s="35">
        <f>SUMIFS(рўйхат!BT:BT,рўйхат!$CY:$CY,$B$968,рўйхат!$B:$B,$C943)</f>
        <v/>
      </c>
      <c r="BN943" s="36">
        <f>SUMIFS(рўйхат!BU:BU,рўйхат!$CY:$CY,$B$968,рўйхат!$B:$B,$C943)</f>
        <v/>
      </c>
      <c r="BO943" s="35">
        <f>SUMIFS(рўйхат!BX:BX,рўйхат!$CY:$CY,$B$968,рўйхат!$B:$B,$C943)</f>
        <v/>
      </c>
      <c r="BP943" s="36">
        <f>SUMIFS(рўйхат!BY:BY,рўйхат!$CY:$CY,$B$968,рўйхат!$B:$B,$C943)</f>
        <v/>
      </c>
      <c r="BQ943" s="35">
        <f>SUMIFS(рўйхат!BZ:BZ,рўйхат!$CY:$CY,$B$968,рўйхат!$B:$B,$C943)</f>
        <v/>
      </c>
      <c r="BR943" s="36">
        <f>SUMIFS(рўйхат!CA:CA,рўйхат!$CY:$CY,$B$968,рўйхат!$B:$B,$C943)</f>
        <v/>
      </c>
      <c r="BS943" s="35">
        <f>SUMIFS(рўйхат!CB:CB,рўйхат!$CY:$CY,$B$968,рўйхат!$B:$B,$C943)</f>
        <v/>
      </c>
      <c r="BT943" s="36">
        <f>SUMIFS(рўйхат!CC:CC,рўйхат!$CY:$CY,$B$968,рўйхат!$B:$B,$C943)</f>
        <v/>
      </c>
      <c r="BU943" s="35">
        <f>SUMIFS(рўйхат!CD:CD,рўйхат!$CY:$CY,$B$968,рўйхат!$B:$B,$C943)</f>
        <v/>
      </c>
      <c r="BV943" s="36">
        <f>SUMIFS(рўйхат!CE:CE,рўйхат!$CY:$CY,$B$968,рўйхат!$B:$B,$C943)</f>
        <v/>
      </c>
      <c r="BW943" s="35">
        <f>SUMIFS(рўйхат!CH:CH,рўйхат!$CY:$CY,$B$968,рўйхат!$B:$B,$C943)</f>
        <v/>
      </c>
      <c r="BX943" s="36">
        <f>SUMIFS(рўйхат!CI:CI,рўйхат!$CY:$CY,$B$968,рўйхат!$B:$B,$C943)</f>
        <v/>
      </c>
      <c r="BY943" s="35">
        <f>SUMIFS(рўйхат!CJ:CJ,рўйхат!$CY:$CY,$B$968,рўйхат!$B:$B,$C943)</f>
        <v/>
      </c>
      <c r="BZ943" s="36">
        <f>SUMIFS(рўйхат!CK:CK,рўйхат!$CY:$CY,$B$968,рўйхат!$B:$B,$C943)</f>
        <v/>
      </c>
      <c r="CA943" s="35">
        <f>SUMIFS(рўйхат!CL:CL,рўйхат!$CY:$CY,$B$968,рўйхат!$B:$B,$C943)</f>
        <v/>
      </c>
      <c r="CB943" s="36">
        <f>SUMIFS(рўйхат!CM:CM,рўйхат!$CY:$CY,$B$968,рўйхат!$B:$B,$C943)</f>
        <v/>
      </c>
      <c r="CC943" s="35">
        <f>SUMIFS(рўйхат!CN:CN,рўйхат!$CY:$CY,$B$968,рўйхат!$B:$B,$C943)</f>
        <v/>
      </c>
      <c r="CD943" s="36">
        <f>SUMIFS(рўйхат!CO:CO,рўйхат!$CY:$CY,$B$968,рўйхат!$B:$B,$C943)</f>
        <v/>
      </c>
      <c r="CE943" s="77">
        <f>IFERROR(BE943/(Q943+BE943),0)</f>
        <v/>
      </c>
      <c r="CF943" s="78">
        <f>IFERROR(BF943/(R943+BF943),0)</f>
        <v/>
      </c>
      <c r="CG943" s="8">
        <f>COUNTIFS(B:B,B943)</f>
        <v/>
      </c>
    </row>
    <row r="944" hidden="1" outlineLevel="1" ht="33.95" customFormat="1" customHeight="1" s="8">
      <c r="A944" s="39" t="n"/>
      <c r="B944" s="50" t="n">
        <v>8</v>
      </c>
      <c r="C944" s="66" t="inlineStr">
        <is>
          <t>Иқтисодиёт ва молия вазирлиги ҳузуридаги бюджетдан ташқари Пенсия жамғармаси</t>
        </is>
      </c>
      <c r="D944" s="16" t="n"/>
      <c r="E944" s="35">
        <f>SUMIFS(рўйхат!F:F,рўйхат!$CY:$CY,$B$968,рўйхат!$B:$B,$C944)</f>
        <v/>
      </c>
      <c r="F944" s="36">
        <f>SUMIFS(рўйхат!G:G,рўйхат!$CY:$CY,$B$968,рўйхат!$B:$B,$C944)</f>
        <v/>
      </c>
      <c r="G944" s="35">
        <f>SUMIFS(рўйхат!H:H,рўйхат!$CY:$CY,$B$968,рўйхат!$B:$B,$C944)</f>
        <v/>
      </c>
      <c r="H944" s="36">
        <f>SUMIFS(рўйхат!I:I,рўйхат!$CY:$CY,$B$968,рўйхат!$B:$B,$C944)</f>
        <v/>
      </c>
      <c r="I944" s="35">
        <f>SUMIFS(рўйхат!J:J,рўйхат!$CY:$CY,$B$968,рўйхат!$B:$B,$C944)</f>
        <v/>
      </c>
      <c r="J944" s="36">
        <f>SUMIFS(рўйхат!K:K,рўйхат!$CY:$CY,$B$968,рўйхат!$B:$B,$C944)</f>
        <v/>
      </c>
      <c r="K944" s="35">
        <f>SUMIFS(рўйхат!L:L,рўйхат!$CY:$CY,$B$968,рўйхат!$B:$B,$C944)</f>
        <v/>
      </c>
      <c r="L944" s="36">
        <f>SUMIFS(рўйхат!M:M,рўйхат!$CY:$CY,$B$968,рўйхат!$B:$B,$C944)</f>
        <v/>
      </c>
      <c r="M944" s="35">
        <f>SUMIFS(рўйхат!N:N,рўйхат!$CY:$CY,$B$968,рўйхат!$B:$B,$C944)</f>
        <v/>
      </c>
      <c r="N944" s="36">
        <f>SUMIFS(рўйхат!O:O,рўйхат!$CY:$CY,$B$968,рўйхат!$B:$B,$C944)</f>
        <v/>
      </c>
      <c r="O944" s="34">
        <f>IFERROR(M944/E944,0)</f>
        <v/>
      </c>
      <c r="P944" s="34">
        <f>IFERROR(N944/F944,0)</f>
        <v/>
      </c>
      <c r="Q944" s="35">
        <f>SUMIFS(рўйхат!P:P,рўйхат!$CY:$CY,$B$968,рўйхат!$B:$B,$C944)</f>
        <v/>
      </c>
      <c r="R944" s="36">
        <f>SUMIFS(рўйхат!Q:Q,рўйхат!$CY:$CY,$B$968,рўйхат!$B:$B,$C944)</f>
        <v/>
      </c>
      <c r="S944" s="35">
        <f>SUMIFS(рўйхат!R:R,рўйхат!$CY:$CY,$B$968,рўйхат!$B:$B,$C944)</f>
        <v/>
      </c>
      <c r="T944" s="36">
        <f>SUMIFS(рўйхат!S:S,рўйхат!$CY:$CY,$B$968,рўйхат!$B:$B,$C944)</f>
        <v/>
      </c>
      <c r="U944" s="35">
        <f>SUMIFS(рўйхат!T:T,рўйхат!$CY:$CY,$B$968,рўйхат!$B:$B,$C944)</f>
        <v/>
      </c>
      <c r="V944" s="36">
        <f>SUMIFS(рўйхат!U:U,рўйхат!$CY:$CY,$B$968,рўйхат!$B:$B,$C944)</f>
        <v/>
      </c>
      <c r="W944" s="35">
        <f>SUMIFS(рўйхат!V:V,рўйхат!$CY:$CY,$B$968,рўйхат!$B:$B,$C944)</f>
        <v/>
      </c>
      <c r="X944" s="36">
        <f>SUMIFS(рўйхат!W:W,рўйхат!$CY:$CY,$B$968,рўйхат!$B:$B,$C944)</f>
        <v/>
      </c>
      <c r="Y944" s="35">
        <f>SUMIFS(рўйхат!X:X,рўйхат!$CY:$CY,$B$968,рўйхат!$B:$B,$C944)</f>
        <v/>
      </c>
      <c r="Z944" s="36">
        <f>SUMIFS(рўйхат!Y:Y,рўйхат!$CY:$CY,$B$968,рўйхат!$B:$B,$C944)</f>
        <v/>
      </c>
      <c r="AA944" s="35">
        <f>SUMIFS(рўйхат!Z:Z,рўйхат!$CY:$CY,$B$968,рўйхат!$B:$B,$C944)</f>
        <v/>
      </c>
      <c r="AB944" s="36">
        <f>SUMIFS(рўйхат!AA:AA,рўйхат!$CY:$CY,$B$968,рўйхат!$B:$B,$C944)</f>
        <v/>
      </c>
      <c r="AC944" s="35">
        <f>SUMIFS(рўйхат!AB:AB,рўйхат!$CY:$CY,$B$968,рўйхат!$B:$B,$C944)</f>
        <v/>
      </c>
      <c r="AD944" s="36">
        <f>SUMIFS(рўйхат!AC:AC,рўйхат!$CY:$CY,$B$968,рўйхат!$B:$B,$C944)</f>
        <v/>
      </c>
      <c r="AE944" s="35">
        <f>SUMIFS(рўйхат!AD:AD,рўйхат!$CY:$CY,$B$968,рўйхат!$B:$B,$C944)</f>
        <v/>
      </c>
      <c r="AF944" s="36">
        <f>SUMIFS(рўйхат!AE:AE,рўйхат!$CY:$CY,$B$968,рўйхат!$B:$B,$C944)</f>
        <v/>
      </c>
      <c r="AG944" s="35">
        <f>SUMIFS(рўйхат!AH:AH,рўйхат!$CY:$CY,$B$968,рўйхат!$B:$B,$C944)</f>
        <v/>
      </c>
      <c r="AH944" s="36">
        <f>SUMIFS(рўйхат!AI:AI,рўйхат!$CY:$CY,$B$968,рўйхат!$B:$B,$C944)</f>
        <v/>
      </c>
      <c r="AI944" s="35">
        <f>SUMIFS(рўйхат!AJ:AJ,рўйхат!$CY:$CY,$B$968,рўйхат!$B:$B,$C944)</f>
        <v/>
      </c>
      <c r="AJ944" s="36">
        <f>SUMIFS(рўйхат!AK:AK,рўйхат!$CY:$CY,$B$968,рўйхат!$B:$B,$C944)</f>
        <v/>
      </c>
      <c r="AK944" s="35">
        <f>SUMIFS(рўйхат!AL:AL,рўйхат!$CY:$CY,$B$968,рўйхат!$B:$B,$C944)</f>
        <v/>
      </c>
      <c r="AL944" s="36">
        <f>SUMIFS(рўйхат!AM:AM,рўйхат!$CY:$CY,$B$968,рўйхат!$B:$B,$C944)</f>
        <v/>
      </c>
      <c r="AM944" s="77">
        <f>IFERROR(Q944/E944,0)</f>
        <v/>
      </c>
      <c r="AN944" s="77">
        <f>IFERROR(R944/F944,0)</f>
        <v/>
      </c>
      <c r="AO944" s="36">
        <f>SUMIFS(рўйхат!AX:AX,рўйхат!$CY:$CY,$B$968,рўйхат!$B:$B,$C944)</f>
        <v/>
      </c>
      <c r="AP944" s="36">
        <f>SUMIFS(рўйхат!AY:AY,рўйхат!$CY:$CY,$B$968,рўйхат!$B:$B,$C944)</f>
        <v/>
      </c>
      <c r="AQ944" s="35">
        <f>SUMIFS(рўйхат!AZ:AZ,рўйхат!$CY:$CY,$B$968,рўйхат!$B:$B,$C944)</f>
        <v/>
      </c>
      <c r="AR944" s="36">
        <f>SUMIFS(рўйхат!BA:BA,рўйхат!$CY:$CY,$B$968,рўйхат!$B:$B,$C944)</f>
        <v/>
      </c>
      <c r="AS944" s="35">
        <f>SUMIFS(рўйхат!BB:BB,рўйхат!$CY:$CY,$B$968,рўйхат!$B:$B,$C944)</f>
        <v/>
      </c>
      <c r="AT944" s="36">
        <f>SUMIFS(рўйхат!BC:BC,рўйхат!$CY:$CY,$B$968,рўйхат!$B:$B,$C944)</f>
        <v/>
      </c>
      <c r="AU944" s="35">
        <f>SUMIFS(рўйхат!BD:BD,рўйхат!$CY:$CY,$B$968,рўйхат!$B:$B,$C944)</f>
        <v/>
      </c>
      <c r="AV944" s="36">
        <f>SUMIFS(рўйхат!BE:BE,рўйхат!$CY:$CY,$B$968,рўйхат!$B:$B,$C944)</f>
        <v/>
      </c>
      <c r="AW944" s="35">
        <f>SUMIFS(рўйхат!BF:BF,рўйхат!$CY:$CY,$B$968,рўйхат!$B:$B,$C944)</f>
        <v/>
      </c>
      <c r="AX944" s="36">
        <f>SUMIFS(рўйхат!BG:BG,рўйхат!$CY:$CY,$B$968,рўйхат!$B:$B,$C944)</f>
        <v/>
      </c>
      <c r="AY944" s="35">
        <f>SUMIFS(рўйхат!BH:BH,рўйхат!$CY:$CY,$B$968,рўйхат!$B:$B,$C944)</f>
        <v/>
      </c>
      <c r="AZ944" s="36">
        <f>SUMIFS(рўйхат!BI:BI,рўйхат!$CY:$CY,$B$968,рўйхат!$B:$B,$C944)</f>
        <v/>
      </c>
      <c r="BA944" s="35">
        <f>SUMIFS(рўйхат!BJ:BJ,рўйхат!$CY:$CY,$B$968,рўйхат!$B:$B,$C944)</f>
        <v/>
      </c>
      <c r="BB944" s="36">
        <f>SUMIFS(рўйхат!BK:BK,рўйхат!$CY:$CY,$B$968,рўйхат!$B:$B,$C944)</f>
        <v/>
      </c>
      <c r="BC944" s="77">
        <f>IFERROR(AO944/E944,0)</f>
        <v/>
      </c>
      <c r="BD944" s="77">
        <f>IFERROR(AP944/F944,0)</f>
        <v/>
      </c>
      <c r="BE944" s="35">
        <f>SUMIFS(рўйхат!BL:BL,рўйхат!$CY:$CY,$B$968,рўйхат!$B:$B,$C944)</f>
        <v/>
      </c>
      <c r="BF944" s="36">
        <f>SUMIFS(рўйхат!BM:BM,рўйхат!$CY:$CY,$B$968,рўйхат!$B:$B,$C944)</f>
        <v/>
      </c>
      <c r="BG944" s="35">
        <f>SUMIFS(рўйхат!BN:BN,рўйхат!$CY:$CY,$B$968,рўйхат!$B:$B,$C944)</f>
        <v/>
      </c>
      <c r="BH944" s="36">
        <f>SUMIFS(рўйхат!BO:BO,рўйхат!$CY:$CY,$B$968,рўйхат!$B:$B,$C944)</f>
        <v/>
      </c>
      <c r="BI944" s="35">
        <f>SUMIFS(рўйхат!BP:BP,рўйхат!$CY:$CY,$B$968,рўйхат!$B:$B,$C944)</f>
        <v/>
      </c>
      <c r="BJ944" s="36">
        <f>SUMIFS(рўйхат!BQ:BQ,рўйхат!$CY:$CY,$B$968,рўйхат!$B:$B,$C944)</f>
        <v/>
      </c>
      <c r="BK944" s="35">
        <f>SUMIFS(рўйхат!BR:BR,рўйхат!$CY:$CY,$B$968,рўйхат!$B:$B,$C944)</f>
        <v/>
      </c>
      <c r="BL944" s="36">
        <f>SUMIFS(рўйхат!BS:BS,рўйхат!$CY:$CY,$B$968,рўйхат!$B:$B,$C944)</f>
        <v/>
      </c>
      <c r="BM944" s="35">
        <f>SUMIFS(рўйхат!BT:BT,рўйхат!$CY:$CY,$B$968,рўйхат!$B:$B,$C944)</f>
        <v/>
      </c>
      <c r="BN944" s="36">
        <f>SUMIFS(рўйхат!BU:BU,рўйхат!$CY:$CY,$B$968,рўйхат!$B:$B,$C944)</f>
        <v/>
      </c>
      <c r="BO944" s="35">
        <f>SUMIFS(рўйхат!BX:BX,рўйхат!$CY:$CY,$B$968,рўйхат!$B:$B,$C944)</f>
        <v/>
      </c>
      <c r="BP944" s="36">
        <f>SUMIFS(рўйхат!BY:BY,рўйхат!$CY:$CY,$B$968,рўйхат!$B:$B,$C944)</f>
        <v/>
      </c>
      <c r="BQ944" s="35">
        <f>SUMIFS(рўйхат!BZ:BZ,рўйхат!$CY:$CY,$B$968,рўйхат!$B:$B,$C944)</f>
        <v/>
      </c>
      <c r="BR944" s="36">
        <f>SUMIFS(рўйхат!CA:CA,рўйхат!$CY:$CY,$B$968,рўйхат!$B:$B,$C944)</f>
        <v/>
      </c>
      <c r="BS944" s="35">
        <f>SUMIFS(рўйхат!CB:CB,рўйхат!$CY:$CY,$B$968,рўйхат!$B:$B,$C944)</f>
        <v/>
      </c>
      <c r="BT944" s="36">
        <f>SUMIFS(рўйхат!CC:CC,рўйхат!$CY:$CY,$B$968,рўйхат!$B:$B,$C944)</f>
        <v/>
      </c>
      <c r="BU944" s="35">
        <f>SUMIFS(рўйхат!CD:CD,рўйхат!$CY:$CY,$B$968,рўйхат!$B:$B,$C944)</f>
        <v/>
      </c>
      <c r="BV944" s="36">
        <f>SUMIFS(рўйхат!CE:CE,рўйхат!$CY:$CY,$B$968,рўйхат!$B:$B,$C944)</f>
        <v/>
      </c>
      <c r="BW944" s="35">
        <f>SUMIFS(рўйхат!CH:CH,рўйхат!$CY:$CY,$B$968,рўйхат!$B:$B,$C944)</f>
        <v/>
      </c>
      <c r="BX944" s="36">
        <f>SUMIFS(рўйхат!CI:CI,рўйхат!$CY:$CY,$B$968,рўйхат!$B:$B,$C944)</f>
        <v/>
      </c>
      <c r="BY944" s="35">
        <f>SUMIFS(рўйхат!CJ:CJ,рўйхат!$CY:$CY,$B$968,рўйхат!$B:$B,$C944)</f>
        <v/>
      </c>
      <c r="BZ944" s="36">
        <f>SUMIFS(рўйхат!CK:CK,рўйхат!$CY:$CY,$B$968,рўйхат!$B:$B,$C944)</f>
        <v/>
      </c>
      <c r="CA944" s="35">
        <f>SUMIFS(рўйхат!CL:CL,рўйхат!$CY:$CY,$B$968,рўйхат!$B:$B,$C944)</f>
        <v/>
      </c>
      <c r="CB944" s="36">
        <f>SUMIFS(рўйхат!CM:CM,рўйхат!$CY:$CY,$B$968,рўйхат!$B:$B,$C944)</f>
        <v/>
      </c>
      <c r="CC944" s="35">
        <f>SUMIFS(рўйхат!CN:CN,рўйхат!$CY:$CY,$B$968,рўйхат!$B:$B,$C944)</f>
        <v/>
      </c>
      <c r="CD944" s="36">
        <f>SUMIFS(рўйхат!CO:CO,рўйхат!$CY:$CY,$B$968,рўйхат!$B:$B,$C944)</f>
        <v/>
      </c>
      <c r="CE944" s="77">
        <f>IFERROR(BE944/(Q944+BE944),0)</f>
        <v/>
      </c>
      <c r="CF944" s="78">
        <f>IFERROR(BF944/(R944+BF944),0)</f>
        <v/>
      </c>
      <c r="CG944" s="8">
        <f>COUNTIFS(B:B,B944)</f>
        <v/>
      </c>
    </row>
    <row r="945" hidden="1" outlineLevel="1" ht="17.1" customFormat="1" customHeight="1" s="8">
      <c r="A945" s="39" t="n"/>
      <c r="B945" s="50" t="n">
        <v>9</v>
      </c>
      <c r="C945" s="66" t="inlineStr">
        <is>
          <t>Инвестициялар, саноат ва савдо вазирлиги</t>
        </is>
      </c>
      <c r="D945" s="16" t="n"/>
      <c r="E945" s="35">
        <f>SUMIFS(рўйхат!F:F,рўйхат!$CY:$CY,$B$968,рўйхат!$B:$B,$C945)</f>
        <v/>
      </c>
      <c r="F945" s="36">
        <f>SUMIFS(рўйхат!G:G,рўйхат!$CY:$CY,$B$968,рўйхат!$B:$B,$C945)</f>
        <v/>
      </c>
      <c r="G945" s="35">
        <f>SUMIFS(рўйхат!H:H,рўйхат!$CY:$CY,$B$968,рўйхат!$B:$B,$C945)</f>
        <v/>
      </c>
      <c r="H945" s="36">
        <f>SUMIFS(рўйхат!I:I,рўйхат!$CY:$CY,$B$968,рўйхат!$B:$B,$C945)</f>
        <v/>
      </c>
      <c r="I945" s="35">
        <f>SUMIFS(рўйхат!J:J,рўйхат!$CY:$CY,$B$968,рўйхат!$B:$B,$C945)</f>
        <v/>
      </c>
      <c r="J945" s="36">
        <f>SUMIFS(рўйхат!K:K,рўйхат!$CY:$CY,$B$968,рўйхат!$B:$B,$C945)</f>
        <v/>
      </c>
      <c r="K945" s="35">
        <f>SUMIFS(рўйхат!L:L,рўйхат!$CY:$CY,$B$968,рўйхат!$B:$B,$C945)</f>
        <v/>
      </c>
      <c r="L945" s="36">
        <f>SUMIFS(рўйхат!M:M,рўйхат!$CY:$CY,$B$968,рўйхат!$B:$B,$C945)</f>
        <v/>
      </c>
      <c r="M945" s="35">
        <f>SUMIFS(рўйхат!N:N,рўйхат!$CY:$CY,$B$968,рўйхат!$B:$B,$C945)</f>
        <v/>
      </c>
      <c r="N945" s="36">
        <f>SUMIFS(рўйхат!O:O,рўйхат!$CY:$CY,$B$968,рўйхат!$B:$B,$C945)</f>
        <v/>
      </c>
      <c r="O945" s="34">
        <f>IFERROR(M945/E945,0)</f>
        <v/>
      </c>
      <c r="P945" s="34">
        <f>IFERROR(N945/F945,0)</f>
        <v/>
      </c>
      <c r="Q945" s="35">
        <f>SUMIFS(рўйхат!P:P,рўйхат!$CY:$CY,$B$968,рўйхат!$B:$B,$C945)</f>
        <v/>
      </c>
      <c r="R945" s="36">
        <f>SUMIFS(рўйхат!Q:Q,рўйхат!$CY:$CY,$B$968,рўйхат!$B:$B,$C945)</f>
        <v/>
      </c>
      <c r="S945" s="35">
        <f>SUMIFS(рўйхат!R:R,рўйхат!$CY:$CY,$B$968,рўйхат!$B:$B,$C945)</f>
        <v/>
      </c>
      <c r="T945" s="36">
        <f>SUMIFS(рўйхат!S:S,рўйхат!$CY:$CY,$B$968,рўйхат!$B:$B,$C945)</f>
        <v/>
      </c>
      <c r="U945" s="35">
        <f>SUMIFS(рўйхат!T:T,рўйхат!$CY:$CY,$B$968,рўйхат!$B:$B,$C945)</f>
        <v/>
      </c>
      <c r="V945" s="36">
        <f>SUMIFS(рўйхат!U:U,рўйхат!$CY:$CY,$B$968,рўйхат!$B:$B,$C945)</f>
        <v/>
      </c>
      <c r="W945" s="35">
        <f>SUMIFS(рўйхат!V:V,рўйхат!$CY:$CY,$B$968,рўйхат!$B:$B,$C945)</f>
        <v/>
      </c>
      <c r="X945" s="36">
        <f>SUMIFS(рўйхат!W:W,рўйхат!$CY:$CY,$B$968,рўйхат!$B:$B,$C945)</f>
        <v/>
      </c>
      <c r="Y945" s="35">
        <f>SUMIFS(рўйхат!X:X,рўйхат!$CY:$CY,$B$968,рўйхат!$B:$B,$C945)</f>
        <v/>
      </c>
      <c r="Z945" s="36">
        <f>SUMIFS(рўйхат!Y:Y,рўйхат!$CY:$CY,$B$968,рўйхат!$B:$B,$C945)</f>
        <v/>
      </c>
      <c r="AA945" s="35">
        <f>SUMIFS(рўйхат!Z:Z,рўйхат!$CY:$CY,$B$968,рўйхат!$B:$B,$C945)</f>
        <v/>
      </c>
      <c r="AB945" s="36">
        <f>SUMIFS(рўйхат!AA:AA,рўйхат!$CY:$CY,$B$968,рўйхат!$B:$B,$C945)</f>
        <v/>
      </c>
      <c r="AC945" s="35">
        <f>SUMIFS(рўйхат!AB:AB,рўйхат!$CY:$CY,$B$968,рўйхат!$B:$B,$C945)</f>
        <v/>
      </c>
      <c r="AD945" s="36">
        <f>SUMIFS(рўйхат!AC:AC,рўйхат!$CY:$CY,$B$968,рўйхат!$B:$B,$C945)</f>
        <v/>
      </c>
      <c r="AE945" s="35">
        <f>SUMIFS(рўйхат!AD:AD,рўйхат!$CY:$CY,$B$968,рўйхат!$B:$B,$C945)</f>
        <v/>
      </c>
      <c r="AF945" s="36">
        <f>SUMIFS(рўйхат!AE:AE,рўйхат!$CY:$CY,$B$968,рўйхат!$B:$B,$C945)</f>
        <v/>
      </c>
      <c r="AG945" s="35">
        <f>SUMIFS(рўйхат!AH:AH,рўйхат!$CY:$CY,$B$968,рўйхат!$B:$B,$C945)</f>
        <v/>
      </c>
      <c r="AH945" s="36">
        <f>SUMIFS(рўйхат!AI:AI,рўйхат!$CY:$CY,$B$968,рўйхат!$B:$B,$C945)</f>
        <v/>
      </c>
      <c r="AI945" s="35">
        <f>SUMIFS(рўйхат!AJ:AJ,рўйхат!$CY:$CY,$B$968,рўйхат!$B:$B,$C945)</f>
        <v/>
      </c>
      <c r="AJ945" s="36">
        <f>SUMIFS(рўйхат!AK:AK,рўйхат!$CY:$CY,$B$968,рўйхат!$B:$B,$C945)</f>
        <v/>
      </c>
      <c r="AK945" s="35">
        <f>SUMIFS(рўйхат!AL:AL,рўйхат!$CY:$CY,$B$968,рўйхат!$B:$B,$C945)</f>
        <v/>
      </c>
      <c r="AL945" s="36">
        <f>SUMIFS(рўйхат!AM:AM,рўйхат!$CY:$CY,$B$968,рўйхат!$B:$B,$C945)</f>
        <v/>
      </c>
      <c r="AM945" s="77">
        <f>IFERROR(Q945/E945,0)</f>
        <v/>
      </c>
      <c r="AN945" s="77">
        <f>IFERROR(R945/F945,0)</f>
        <v/>
      </c>
      <c r="AO945" s="36">
        <f>SUMIFS(рўйхат!AX:AX,рўйхат!$CY:$CY,$B$968,рўйхат!$B:$B,$C945)</f>
        <v/>
      </c>
      <c r="AP945" s="36">
        <f>SUMIFS(рўйхат!AY:AY,рўйхат!$CY:$CY,$B$968,рўйхат!$B:$B,$C945)</f>
        <v/>
      </c>
      <c r="AQ945" s="35">
        <f>SUMIFS(рўйхат!AZ:AZ,рўйхат!$CY:$CY,$B$968,рўйхат!$B:$B,$C945)</f>
        <v/>
      </c>
      <c r="AR945" s="36">
        <f>SUMIFS(рўйхат!BA:BA,рўйхат!$CY:$CY,$B$968,рўйхат!$B:$B,$C945)</f>
        <v/>
      </c>
      <c r="AS945" s="35">
        <f>SUMIFS(рўйхат!BB:BB,рўйхат!$CY:$CY,$B$968,рўйхат!$B:$B,$C945)</f>
        <v/>
      </c>
      <c r="AT945" s="36">
        <f>SUMIFS(рўйхат!BC:BC,рўйхат!$CY:$CY,$B$968,рўйхат!$B:$B,$C945)</f>
        <v/>
      </c>
      <c r="AU945" s="35">
        <f>SUMIFS(рўйхат!BD:BD,рўйхат!$CY:$CY,$B$968,рўйхат!$B:$B,$C945)</f>
        <v/>
      </c>
      <c r="AV945" s="36">
        <f>SUMIFS(рўйхат!BE:BE,рўйхат!$CY:$CY,$B$968,рўйхат!$B:$B,$C945)</f>
        <v/>
      </c>
      <c r="AW945" s="35">
        <f>SUMIFS(рўйхат!BF:BF,рўйхат!$CY:$CY,$B$968,рўйхат!$B:$B,$C945)</f>
        <v/>
      </c>
      <c r="AX945" s="36">
        <f>SUMIFS(рўйхат!BG:BG,рўйхат!$CY:$CY,$B$968,рўйхат!$B:$B,$C945)</f>
        <v/>
      </c>
      <c r="AY945" s="35">
        <f>SUMIFS(рўйхат!BH:BH,рўйхат!$CY:$CY,$B$968,рўйхат!$B:$B,$C945)</f>
        <v/>
      </c>
      <c r="AZ945" s="36">
        <f>SUMIFS(рўйхат!BI:BI,рўйхат!$CY:$CY,$B$968,рўйхат!$B:$B,$C945)</f>
        <v/>
      </c>
      <c r="BA945" s="35">
        <f>SUMIFS(рўйхат!BJ:BJ,рўйхат!$CY:$CY,$B$968,рўйхат!$B:$B,$C945)</f>
        <v/>
      </c>
      <c r="BB945" s="36">
        <f>SUMIFS(рўйхат!BK:BK,рўйхат!$CY:$CY,$B$968,рўйхат!$B:$B,$C945)</f>
        <v/>
      </c>
      <c r="BC945" s="77">
        <f>IFERROR(AO945/E945,0)</f>
        <v/>
      </c>
      <c r="BD945" s="77">
        <f>IFERROR(AP945/F945,0)</f>
        <v/>
      </c>
      <c r="BE945" s="35">
        <f>SUMIFS(рўйхат!BL:BL,рўйхат!$CY:$CY,$B$968,рўйхат!$B:$B,$C945)</f>
        <v/>
      </c>
      <c r="BF945" s="36">
        <f>SUMIFS(рўйхат!BM:BM,рўйхат!$CY:$CY,$B$968,рўйхат!$B:$B,$C945)</f>
        <v/>
      </c>
      <c r="BG945" s="35">
        <f>SUMIFS(рўйхат!BN:BN,рўйхат!$CY:$CY,$B$968,рўйхат!$B:$B,$C945)</f>
        <v/>
      </c>
      <c r="BH945" s="36">
        <f>SUMIFS(рўйхат!BO:BO,рўйхат!$CY:$CY,$B$968,рўйхат!$B:$B,$C945)</f>
        <v/>
      </c>
      <c r="BI945" s="35">
        <f>SUMIFS(рўйхат!BP:BP,рўйхат!$CY:$CY,$B$968,рўйхат!$B:$B,$C945)</f>
        <v/>
      </c>
      <c r="BJ945" s="36">
        <f>SUMIFS(рўйхат!BQ:BQ,рўйхат!$CY:$CY,$B$968,рўйхат!$B:$B,$C945)</f>
        <v/>
      </c>
      <c r="BK945" s="35">
        <f>SUMIFS(рўйхат!BR:BR,рўйхат!$CY:$CY,$B$968,рўйхат!$B:$B,$C945)</f>
        <v/>
      </c>
      <c r="BL945" s="36">
        <f>SUMIFS(рўйхат!BS:BS,рўйхат!$CY:$CY,$B$968,рўйхат!$B:$B,$C945)</f>
        <v/>
      </c>
      <c r="BM945" s="35">
        <f>SUMIFS(рўйхат!BT:BT,рўйхат!$CY:$CY,$B$968,рўйхат!$B:$B,$C945)</f>
        <v/>
      </c>
      <c r="BN945" s="36">
        <f>SUMIFS(рўйхат!BU:BU,рўйхат!$CY:$CY,$B$968,рўйхат!$B:$B,$C945)</f>
        <v/>
      </c>
      <c r="BO945" s="35">
        <f>SUMIFS(рўйхат!BX:BX,рўйхат!$CY:$CY,$B$968,рўйхат!$B:$B,$C945)</f>
        <v/>
      </c>
      <c r="BP945" s="36">
        <f>SUMIFS(рўйхат!BY:BY,рўйхат!$CY:$CY,$B$968,рўйхат!$B:$B,$C945)</f>
        <v/>
      </c>
      <c r="BQ945" s="35">
        <f>SUMIFS(рўйхат!BZ:BZ,рўйхат!$CY:$CY,$B$968,рўйхат!$B:$B,$C945)</f>
        <v/>
      </c>
      <c r="BR945" s="36">
        <f>SUMIFS(рўйхат!CA:CA,рўйхат!$CY:$CY,$B$968,рўйхат!$B:$B,$C945)</f>
        <v/>
      </c>
      <c r="BS945" s="35">
        <f>SUMIFS(рўйхат!CB:CB,рўйхат!$CY:$CY,$B$968,рўйхат!$B:$B,$C945)</f>
        <v/>
      </c>
      <c r="BT945" s="36">
        <f>SUMIFS(рўйхат!CC:CC,рўйхат!$CY:$CY,$B$968,рўйхат!$B:$B,$C945)</f>
        <v/>
      </c>
      <c r="BU945" s="35">
        <f>SUMIFS(рўйхат!CD:CD,рўйхат!$CY:$CY,$B$968,рўйхат!$B:$B,$C945)</f>
        <v/>
      </c>
      <c r="BV945" s="36">
        <f>SUMIFS(рўйхат!CE:CE,рўйхат!$CY:$CY,$B$968,рўйхат!$B:$B,$C945)</f>
        <v/>
      </c>
      <c r="BW945" s="35">
        <f>SUMIFS(рўйхат!CH:CH,рўйхат!$CY:$CY,$B$968,рўйхат!$B:$B,$C945)</f>
        <v/>
      </c>
      <c r="BX945" s="36">
        <f>SUMIFS(рўйхат!CI:CI,рўйхат!$CY:$CY,$B$968,рўйхат!$B:$B,$C945)</f>
        <v/>
      </c>
      <c r="BY945" s="35">
        <f>SUMIFS(рўйхат!CJ:CJ,рўйхат!$CY:$CY,$B$968,рўйхат!$B:$B,$C945)</f>
        <v/>
      </c>
      <c r="BZ945" s="36">
        <f>SUMIFS(рўйхат!CK:CK,рўйхат!$CY:$CY,$B$968,рўйхат!$B:$B,$C945)</f>
        <v/>
      </c>
      <c r="CA945" s="35">
        <f>SUMIFS(рўйхат!CL:CL,рўйхат!$CY:$CY,$B$968,рўйхат!$B:$B,$C945)</f>
        <v/>
      </c>
      <c r="CB945" s="36">
        <f>SUMIFS(рўйхат!CM:CM,рўйхат!$CY:$CY,$B$968,рўйхат!$B:$B,$C945)</f>
        <v/>
      </c>
      <c r="CC945" s="35">
        <f>SUMIFS(рўйхат!CN:CN,рўйхат!$CY:$CY,$B$968,рўйхат!$B:$B,$C945)</f>
        <v/>
      </c>
      <c r="CD945" s="36">
        <f>SUMIFS(рўйхат!CO:CO,рўйхат!$CY:$CY,$B$968,рўйхат!$B:$B,$C945)</f>
        <v/>
      </c>
      <c r="CE945" s="77">
        <f>IFERROR(BE945/(Q945+BE945),0)</f>
        <v/>
      </c>
      <c r="CF945" s="78">
        <f>IFERROR(BF945/(R945+BF945),0)</f>
        <v/>
      </c>
      <c r="CG945" s="8">
        <f>COUNTIFS(B:B,B945)</f>
        <v/>
      </c>
    </row>
    <row r="946" hidden="1" outlineLevel="1" ht="33.95" customFormat="1" customHeight="1" s="8">
      <c r="A946" s="39" t="n"/>
      <c r="B946" s="50" t="n">
        <v>10</v>
      </c>
      <c r="C946" s="66" t="inlineStr">
        <is>
          <t>Камбағалликни қисқартириш ва бандлик вазирлиги</t>
        </is>
      </c>
      <c r="D946" s="16" t="n"/>
      <c r="E946" s="35">
        <f>SUMIFS(рўйхат!F:F,рўйхат!$CY:$CY,$B$968,рўйхат!$B:$B,$C946)</f>
        <v/>
      </c>
      <c r="F946" s="36">
        <f>SUMIFS(рўйхат!G:G,рўйхат!$CY:$CY,$B$968,рўйхат!$B:$B,$C946)</f>
        <v/>
      </c>
      <c r="G946" s="35">
        <f>SUMIFS(рўйхат!H:H,рўйхат!$CY:$CY,$B$968,рўйхат!$B:$B,$C946)</f>
        <v/>
      </c>
      <c r="H946" s="36">
        <f>SUMIFS(рўйхат!I:I,рўйхат!$CY:$CY,$B$968,рўйхат!$B:$B,$C946)</f>
        <v/>
      </c>
      <c r="I946" s="35">
        <f>SUMIFS(рўйхат!J:J,рўйхат!$CY:$CY,$B$968,рўйхат!$B:$B,$C946)</f>
        <v/>
      </c>
      <c r="J946" s="36">
        <f>SUMIFS(рўйхат!K:K,рўйхат!$CY:$CY,$B$968,рўйхат!$B:$B,$C946)</f>
        <v/>
      </c>
      <c r="K946" s="35">
        <f>SUMIFS(рўйхат!L:L,рўйхат!$CY:$CY,$B$968,рўйхат!$B:$B,$C946)</f>
        <v/>
      </c>
      <c r="L946" s="36">
        <f>SUMIFS(рўйхат!M:M,рўйхат!$CY:$CY,$B$968,рўйхат!$B:$B,$C946)</f>
        <v/>
      </c>
      <c r="M946" s="35">
        <f>SUMIFS(рўйхат!N:N,рўйхат!$CY:$CY,$B$968,рўйхат!$B:$B,$C946)</f>
        <v/>
      </c>
      <c r="N946" s="36">
        <f>SUMIFS(рўйхат!O:O,рўйхат!$CY:$CY,$B$968,рўйхат!$B:$B,$C946)</f>
        <v/>
      </c>
      <c r="O946" s="34">
        <f>IFERROR(M946/E946,0)</f>
        <v/>
      </c>
      <c r="P946" s="34">
        <f>IFERROR(N946/F946,0)</f>
        <v/>
      </c>
      <c r="Q946" s="35">
        <f>SUMIFS(рўйхат!P:P,рўйхат!$CY:$CY,$B$968,рўйхат!$B:$B,$C946)</f>
        <v/>
      </c>
      <c r="R946" s="36">
        <f>SUMIFS(рўйхат!Q:Q,рўйхат!$CY:$CY,$B$968,рўйхат!$B:$B,$C946)</f>
        <v/>
      </c>
      <c r="S946" s="35">
        <f>SUMIFS(рўйхат!R:R,рўйхат!$CY:$CY,$B$968,рўйхат!$B:$B,$C946)</f>
        <v/>
      </c>
      <c r="T946" s="36">
        <f>SUMIFS(рўйхат!S:S,рўйхат!$CY:$CY,$B$968,рўйхат!$B:$B,$C946)</f>
        <v/>
      </c>
      <c r="U946" s="35">
        <f>SUMIFS(рўйхат!T:T,рўйхат!$CY:$CY,$B$968,рўйхат!$B:$B,$C946)</f>
        <v/>
      </c>
      <c r="V946" s="36">
        <f>SUMIFS(рўйхат!U:U,рўйхат!$CY:$CY,$B$968,рўйхат!$B:$B,$C946)</f>
        <v/>
      </c>
      <c r="W946" s="35">
        <f>SUMIFS(рўйхат!V:V,рўйхат!$CY:$CY,$B$968,рўйхат!$B:$B,$C946)</f>
        <v/>
      </c>
      <c r="X946" s="36">
        <f>SUMIFS(рўйхат!W:W,рўйхат!$CY:$CY,$B$968,рўйхат!$B:$B,$C946)</f>
        <v/>
      </c>
      <c r="Y946" s="35">
        <f>SUMIFS(рўйхат!X:X,рўйхат!$CY:$CY,$B$968,рўйхат!$B:$B,$C946)</f>
        <v/>
      </c>
      <c r="Z946" s="36">
        <f>SUMIFS(рўйхат!Y:Y,рўйхат!$CY:$CY,$B$968,рўйхат!$B:$B,$C946)</f>
        <v/>
      </c>
      <c r="AA946" s="35">
        <f>SUMIFS(рўйхат!Z:Z,рўйхат!$CY:$CY,$B$968,рўйхат!$B:$B,$C946)</f>
        <v/>
      </c>
      <c r="AB946" s="36">
        <f>SUMIFS(рўйхат!AA:AA,рўйхат!$CY:$CY,$B$968,рўйхат!$B:$B,$C946)</f>
        <v/>
      </c>
      <c r="AC946" s="35">
        <f>SUMIFS(рўйхат!AB:AB,рўйхат!$CY:$CY,$B$968,рўйхат!$B:$B,$C946)</f>
        <v/>
      </c>
      <c r="AD946" s="36">
        <f>SUMIFS(рўйхат!AC:AC,рўйхат!$CY:$CY,$B$968,рўйхат!$B:$B,$C946)</f>
        <v/>
      </c>
      <c r="AE946" s="35">
        <f>SUMIFS(рўйхат!AD:AD,рўйхат!$CY:$CY,$B$968,рўйхат!$B:$B,$C946)</f>
        <v/>
      </c>
      <c r="AF946" s="36">
        <f>SUMIFS(рўйхат!AE:AE,рўйхат!$CY:$CY,$B$968,рўйхат!$B:$B,$C946)</f>
        <v/>
      </c>
      <c r="AG946" s="35">
        <f>SUMIFS(рўйхат!AH:AH,рўйхат!$CY:$CY,$B$968,рўйхат!$B:$B,$C946)</f>
        <v/>
      </c>
      <c r="AH946" s="36">
        <f>SUMIFS(рўйхат!AI:AI,рўйхат!$CY:$CY,$B$968,рўйхат!$B:$B,$C946)</f>
        <v/>
      </c>
      <c r="AI946" s="35">
        <f>SUMIFS(рўйхат!AJ:AJ,рўйхат!$CY:$CY,$B$968,рўйхат!$B:$B,$C946)</f>
        <v/>
      </c>
      <c r="AJ946" s="36">
        <f>SUMIFS(рўйхат!AK:AK,рўйхат!$CY:$CY,$B$968,рўйхат!$B:$B,$C946)</f>
        <v/>
      </c>
      <c r="AK946" s="35">
        <f>SUMIFS(рўйхат!AL:AL,рўйхат!$CY:$CY,$B$968,рўйхат!$B:$B,$C946)</f>
        <v/>
      </c>
      <c r="AL946" s="36">
        <f>SUMIFS(рўйхат!AM:AM,рўйхат!$CY:$CY,$B$968,рўйхат!$B:$B,$C946)</f>
        <v/>
      </c>
      <c r="AM946" s="77">
        <f>IFERROR(Q946/E946,0)</f>
        <v/>
      </c>
      <c r="AN946" s="77">
        <f>IFERROR(R946/F946,0)</f>
        <v/>
      </c>
      <c r="AO946" s="36">
        <f>SUMIFS(рўйхат!AX:AX,рўйхат!$CY:$CY,$B$968,рўйхат!$B:$B,$C946)</f>
        <v/>
      </c>
      <c r="AP946" s="36">
        <f>SUMIFS(рўйхат!AY:AY,рўйхат!$CY:$CY,$B$968,рўйхат!$B:$B,$C946)</f>
        <v/>
      </c>
      <c r="AQ946" s="35">
        <f>SUMIFS(рўйхат!AZ:AZ,рўйхат!$CY:$CY,$B$968,рўйхат!$B:$B,$C946)</f>
        <v/>
      </c>
      <c r="AR946" s="36">
        <f>SUMIFS(рўйхат!BA:BA,рўйхат!$CY:$CY,$B$968,рўйхат!$B:$B,$C946)</f>
        <v/>
      </c>
      <c r="AS946" s="35">
        <f>SUMIFS(рўйхат!BB:BB,рўйхат!$CY:$CY,$B$968,рўйхат!$B:$B,$C946)</f>
        <v/>
      </c>
      <c r="AT946" s="36">
        <f>SUMIFS(рўйхат!BC:BC,рўйхат!$CY:$CY,$B$968,рўйхат!$B:$B,$C946)</f>
        <v/>
      </c>
      <c r="AU946" s="35">
        <f>SUMIFS(рўйхат!BD:BD,рўйхат!$CY:$CY,$B$968,рўйхат!$B:$B,$C946)</f>
        <v/>
      </c>
      <c r="AV946" s="36">
        <f>SUMIFS(рўйхат!BE:BE,рўйхат!$CY:$CY,$B$968,рўйхат!$B:$B,$C946)</f>
        <v/>
      </c>
      <c r="AW946" s="35">
        <f>SUMIFS(рўйхат!BF:BF,рўйхат!$CY:$CY,$B$968,рўйхат!$B:$B,$C946)</f>
        <v/>
      </c>
      <c r="AX946" s="36">
        <f>SUMIFS(рўйхат!BG:BG,рўйхат!$CY:$CY,$B$968,рўйхат!$B:$B,$C946)</f>
        <v/>
      </c>
      <c r="AY946" s="35">
        <f>SUMIFS(рўйхат!BH:BH,рўйхат!$CY:$CY,$B$968,рўйхат!$B:$B,$C946)</f>
        <v/>
      </c>
      <c r="AZ946" s="36">
        <f>SUMIFS(рўйхат!BI:BI,рўйхат!$CY:$CY,$B$968,рўйхат!$B:$B,$C946)</f>
        <v/>
      </c>
      <c r="BA946" s="35">
        <f>SUMIFS(рўйхат!BJ:BJ,рўйхат!$CY:$CY,$B$968,рўйхат!$B:$B,$C946)</f>
        <v/>
      </c>
      <c r="BB946" s="36">
        <f>SUMIFS(рўйхат!BK:BK,рўйхат!$CY:$CY,$B$968,рўйхат!$B:$B,$C946)</f>
        <v/>
      </c>
      <c r="BC946" s="77">
        <f>IFERROR(AO946/E946,0)</f>
        <v/>
      </c>
      <c r="BD946" s="77">
        <f>IFERROR(AP946/F946,0)</f>
        <v/>
      </c>
      <c r="BE946" s="35">
        <f>SUMIFS(рўйхат!BL:BL,рўйхат!$CY:$CY,$B$968,рўйхат!$B:$B,$C946)</f>
        <v/>
      </c>
      <c r="BF946" s="36">
        <f>SUMIFS(рўйхат!BM:BM,рўйхат!$CY:$CY,$B$968,рўйхат!$B:$B,$C946)</f>
        <v/>
      </c>
      <c r="BG946" s="35">
        <f>SUMIFS(рўйхат!BN:BN,рўйхат!$CY:$CY,$B$968,рўйхат!$B:$B,$C946)</f>
        <v/>
      </c>
      <c r="BH946" s="36">
        <f>SUMIFS(рўйхат!BO:BO,рўйхат!$CY:$CY,$B$968,рўйхат!$B:$B,$C946)</f>
        <v/>
      </c>
      <c r="BI946" s="35">
        <f>SUMIFS(рўйхат!BP:BP,рўйхат!$CY:$CY,$B$968,рўйхат!$B:$B,$C946)</f>
        <v/>
      </c>
      <c r="BJ946" s="36">
        <f>SUMIFS(рўйхат!BQ:BQ,рўйхат!$CY:$CY,$B$968,рўйхат!$B:$B,$C946)</f>
        <v/>
      </c>
      <c r="BK946" s="35">
        <f>SUMIFS(рўйхат!BR:BR,рўйхат!$CY:$CY,$B$968,рўйхат!$B:$B,$C946)</f>
        <v/>
      </c>
      <c r="BL946" s="36">
        <f>SUMIFS(рўйхат!BS:BS,рўйхат!$CY:$CY,$B$968,рўйхат!$B:$B,$C946)</f>
        <v/>
      </c>
      <c r="BM946" s="35">
        <f>SUMIFS(рўйхат!BT:BT,рўйхат!$CY:$CY,$B$968,рўйхат!$B:$B,$C946)</f>
        <v/>
      </c>
      <c r="BN946" s="36">
        <f>SUMIFS(рўйхат!BU:BU,рўйхат!$CY:$CY,$B$968,рўйхат!$B:$B,$C946)</f>
        <v/>
      </c>
      <c r="BO946" s="35">
        <f>SUMIFS(рўйхат!BX:BX,рўйхат!$CY:$CY,$B$968,рўйхат!$B:$B,$C946)</f>
        <v/>
      </c>
      <c r="BP946" s="36">
        <f>SUMIFS(рўйхат!BY:BY,рўйхат!$CY:$CY,$B$968,рўйхат!$B:$B,$C946)</f>
        <v/>
      </c>
      <c r="BQ946" s="35">
        <f>SUMIFS(рўйхат!BZ:BZ,рўйхат!$CY:$CY,$B$968,рўйхат!$B:$B,$C946)</f>
        <v/>
      </c>
      <c r="BR946" s="36">
        <f>SUMIFS(рўйхат!CA:CA,рўйхат!$CY:$CY,$B$968,рўйхат!$B:$B,$C946)</f>
        <v/>
      </c>
      <c r="BS946" s="35">
        <f>SUMIFS(рўйхат!CB:CB,рўйхат!$CY:$CY,$B$968,рўйхат!$B:$B,$C946)</f>
        <v/>
      </c>
      <c r="BT946" s="36">
        <f>SUMIFS(рўйхат!CC:CC,рўйхат!$CY:$CY,$B$968,рўйхат!$B:$B,$C946)</f>
        <v/>
      </c>
      <c r="BU946" s="35">
        <f>SUMIFS(рўйхат!CD:CD,рўйхат!$CY:$CY,$B$968,рўйхат!$B:$B,$C946)</f>
        <v/>
      </c>
      <c r="BV946" s="36">
        <f>SUMIFS(рўйхат!CE:CE,рўйхат!$CY:$CY,$B$968,рўйхат!$B:$B,$C946)</f>
        <v/>
      </c>
      <c r="BW946" s="35">
        <f>SUMIFS(рўйхат!CH:CH,рўйхат!$CY:$CY,$B$968,рўйхат!$B:$B,$C946)</f>
        <v/>
      </c>
      <c r="BX946" s="36">
        <f>SUMIFS(рўйхат!CI:CI,рўйхат!$CY:$CY,$B$968,рўйхат!$B:$B,$C946)</f>
        <v/>
      </c>
      <c r="BY946" s="35">
        <f>SUMIFS(рўйхат!CJ:CJ,рўйхат!$CY:$CY,$B$968,рўйхат!$B:$B,$C946)</f>
        <v/>
      </c>
      <c r="BZ946" s="36">
        <f>SUMIFS(рўйхат!CK:CK,рўйхат!$CY:$CY,$B$968,рўйхат!$B:$B,$C946)</f>
        <v/>
      </c>
      <c r="CA946" s="35">
        <f>SUMIFS(рўйхат!CL:CL,рўйхат!$CY:$CY,$B$968,рўйхат!$B:$B,$C946)</f>
        <v/>
      </c>
      <c r="CB946" s="36">
        <f>SUMIFS(рўйхат!CM:CM,рўйхат!$CY:$CY,$B$968,рўйхат!$B:$B,$C946)</f>
        <v/>
      </c>
      <c r="CC946" s="35">
        <f>SUMIFS(рўйхат!CN:CN,рўйхат!$CY:$CY,$B$968,рўйхат!$B:$B,$C946)</f>
        <v/>
      </c>
      <c r="CD946" s="36">
        <f>SUMIFS(рўйхат!CO:CO,рўйхат!$CY:$CY,$B$968,рўйхат!$B:$B,$C946)</f>
        <v/>
      </c>
      <c r="CE946" s="77">
        <f>IFERROR(BE946/(Q946+BE946),0)</f>
        <v/>
      </c>
      <c r="CF946" s="78">
        <f>IFERROR(BF946/(R946+BF946),0)</f>
        <v/>
      </c>
      <c r="CG946" s="8">
        <f>COUNTIFS(B:B,B946)</f>
        <v/>
      </c>
    </row>
    <row r="947" hidden="1" outlineLevel="1" ht="17.1" customFormat="1" customHeight="1" s="8">
      <c r="A947" s="39" t="n"/>
      <c r="B947" s="50" t="n">
        <v>11</v>
      </c>
      <c r="C947" s="66" t="inlineStr">
        <is>
          <t>Қишлоқ хўжалиги вазирлиги</t>
        </is>
      </c>
      <c r="D947" s="16" t="n"/>
      <c r="E947" s="35">
        <f>SUMIFS(рўйхат!F:F,рўйхат!$CY:$CY,$B$968,рўйхат!$B:$B,$C947)</f>
        <v/>
      </c>
      <c r="F947" s="36">
        <f>SUMIFS(рўйхат!G:G,рўйхат!$CY:$CY,$B$968,рўйхат!$B:$B,$C947)</f>
        <v/>
      </c>
      <c r="G947" s="35">
        <f>SUMIFS(рўйхат!H:H,рўйхат!$CY:$CY,$B$968,рўйхат!$B:$B,$C947)</f>
        <v/>
      </c>
      <c r="H947" s="36">
        <f>SUMIFS(рўйхат!I:I,рўйхат!$CY:$CY,$B$968,рўйхат!$B:$B,$C947)</f>
        <v/>
      </c>
      <c r="I947" s="35">
        <f>SUMIFS(рўйхат!J:J,рўйхат!$CY:$CY,$B$968,рўйхат!$B:$B,$C947)</f>
        <v/>
      </c>
      <c r="J947" s="36">
        <f>SUMIFS(рўйхат!K:K,рўйхат!$CY:$CY,$B$968,рўйхат!$B:$B,$C947)</f>
        <v/>
      </c>
      <c r="K947" s="35">
        <f>SUMIFS(рўйхат!L:L,рўйхат!$CY:$CY,$B$968,рўйхат!$B:$B,$C947)</f>
        <v/>
      </c>
      <c r="L947" s="36">
        <f>SUMIFS(рўйхат!M:M,рўйхат!$CY:$CY,$B$968,рўйхат!$B:$B,$C947)</f>
        <v/>
      </c>
      <c r="M947" s="35">
        <f>SUMIFS(рўйхат!N:N,рўйхат!$CY:$CY,$B$968,рўйхат!$B:$B,$C947)</f>
        <v/>
      </c>
      <c r="N947" s="36">
        <f>SUMIFS(рўйхат!O:O,рўйхат!$CY:$CY,$B$968,рўйхат!$B:$B,$C947)</f>
        <v/>
      </c>
      <c r="O947" s="34">
        <f>IFERROR(M947/E947,0)</f>
        <v/>
      </c>
      <c r="P947" s="34">
        <f>IFERROR(N947/F947,0)</f>
        <v/>
      </c>
      <c r="Q947" s="35">
        <f>SUMIFS(рўйхат!P:P,рўйхат!$CY:$CY,$B$968,рўйхат!$B:$B,$C947)</f>
        <v/>
      </c>
      <c r="R947" s="36">
        <f>SUMIFS(рўйхат!Q:Q,рўйхат!$CY:$CY,$B$968,рўйхат!$B:$B,$C947)</f>
        <v/>
      </c>
      <c r="S947" s="35">
        <f>SUMIFS(рўйхат!R:R,рўйхат!$CY:$CY,$B$968,рўйхат!$B:$B,$C947)</f>
        <v/>
      </c>
      <c r="T947" s="36">
        <f>SUMIFS(рўйхат!S:S,рўйхат!$CY:$CY,$B$968,рўйхат!$B:$B,$C947)</f>
        <v/>
      </c>
      <c r="U947" s="35">
        <f>SUMIFS(рўйхат!T:T,рўйхат!$CY:$CY,$B$968,рўйхат!$B:$B,$C947)</f>
        <v/>
      </c>
      <c r="V947" s="36">
        <f>SUMIFS(рўйхат!U:U,рўйхат!$CY:$CY,$B$968,рўйхат!$B:$B,$C947)</f>
        <v/>
      </c>
      <c r="W947" s="35">
        <f>SUMIFS(рўйхат!V:V,рўйхат!$CY:$CY,$B$968,рўйхат!$B:$B,$C947)</f>
        <v/>
      </c>
      <c r="X947" s="36">
        <f>SUMIFS(рўйхат!W:W,рўйхат!$CY:$CY,$B$968,рўйхат!$B:$B,$C947)</f>
        <v/>
      </c>
      <c r="Y947" s="35">
        <f>SUMIFS(рўйхат!X:X,рўйхат!$CY:$CY,$B$968,рўйхат!$B:$B,$C947)</f>
        <v/>
      </c>
      <c r="Z947" s="36">
        <f>SUMIFS(рўйхат!Y:Y,рўйхат!$CY:$CY,$B$968,рўйхат!$B:$B,$C947)</f>
        <v/>
      </c>
      <c r="AA947" s="35">
        <f>SUMIFS(рўйхат!Z:Z,рўйхат!$CY:$CY,$B$968,рўйхат!$B:$B,$C947)</f>
        <v/>
      </c>
      <c r="AB947" s="36">
        <f>SUMIFS(рўйхат!AA:AA,рўйхат!$CY:$CY,$B$968,рўйхат!$B:$B,$C947)</f>
        <v/>
      </c>
      <c r="AC947" s="35">
        <f>SUMIFS(рўйхат!AB:AB,рўйхат!$CY:$CY,$B$968,рўйхат!$B:$B,$C947)</f>
        <v/>
      </c>
      <c r="AD947" s="36">
        <f>SUMIFS(рўйхат!AC:AC,рўйхат!$CY:$CY,$B$968,рўйхат!$B:$B,$C947)</f>
        <v/>
      </c>
      <c r="AE947" s="35">
        <f>SUMIFS(рўйхат!AD:AD,рўйхат!$CY:$CY,$B$968,рўйхат!$B:$B,$C947)</f>
        <v/>
      </c>
      <c r="AF947" s="36">
        <f>SUMIFS(рўйхат!AE:AE,рўйхат!$CY:$CY,$B$968,рўйхат!$B:$B,$C947)</f>
        <v/>
      </c>
      <c r="AG947" s="35">
        <f>SUMIFS(рўйхат!AH:AH,рўйхат!$CY:$CY,$B$968,рўйхат!$B:$B,$C947)</f>
        <v/>
      </c>
      <c r="AH947" s="36">
        <f>SUMIFS(рўйхат!AI:AI,рўйхат!$CY:$CY,$B$968,рўйхат!$B:$B,$C947)</f>
        <v/>
      </c>
      <c r="AI947" s="35">
        <f>SUMIFS(рўйхат!AJ:AJ,рўйхат!$CY:$CY,$B$968,рўйхат!$B:$B,$C947)</f>
        <v/>
      </c>
      <c r="AJ947" s="36">
        <f>SUMIFS(рўйхат!AK:AK,рўйхат!$CY:$CY,$B$968,рўйхат!$B:$B,$C947)</f>
        <v/>
      </c>
      <c r="AK947" s="35">
        <f>SUMIFS(рўйхат!AL:AL,рўйхат!$CY:$CY,$B$968,рўйхат!$B:$B,$C947)</f>
        <v/>
      </c>
      <c r="AL947" s="36">
        <f>SUMIFS(рўйхат!AM:AM,рўйхат!$CY:$CY,$B$968,рўйхат!$B:$B,$C947)</f>
        <v/>
      </c>
      <c r="AM947" s="77">
        <f>IFERROR(Q947/E947,0)</f>
        <v/>
      </c>
      <c r="AN947" s="77">
        <f>IFERROR(R947/F947,0)</f>
        <v/>
      </c>
      <c r="AO947" s="36">
        <f>SUMIFS(рўйхат!AX:AX,рўйхат!$CY:$CY,$B$968,рўйхат!$B:$B,$C947)</f>
        <v/>
      </c>
      <c r="AP947" s="36">
        <f>SUMIFS(рўйхат!AY:AY,рўйхат!$CY:$CY,$B$968,рўйхат!$B:$B,$C947)</f>
        <v/>
      </c>
      <c r="AQ947" s="35">
        <f>SUMIFS(рўйхат!AZ:AZ,рўйхат!$CY:$CY,$B$968,рўйхат!$B:$B,$C947)</f>
        <v/>
      </c>
      <c r="AR947" s="36">
        <f>SUMIFS(рўйхат!BA:BA,рўйхат!$CY:$CY,$B$968,рўйхат!$B:$B,$C947)</f>
        <v/>
      </c>
      <c r="AS947" s="35">
        <f>SUMIFS(рўйхат!BB:BB,рўйхат!$CY:$CY,$B$968,рўйхат!$B:$B,$C947)</f>
        <v/>
      </c>
      <c r="AT947" s="36">
        <f>SUMIFS(рўйхат!BC:BC,рўйхат!$CY:$CY,$B$968,рўйхат!$B:$B,$C947)</f>
        <v/>
      </c>
      <c r="AU947" s="35">
        <f>SUMIFS(рўйхат!BD:BD,рўйхат!$CY:$CY,$B$968,рўйхат!$B:$B,$C947)</f>
        <v/>
      </c>
      <c r="AV947" s="36">
        <f>SUMIFS(рўйхат!BE:BE,рўйхат!$CY:$CY,$B$968,рўйхат!$B:$B,$C947)</f>
        <v/>
      </c>
      <c r="AW947" s="35">
        <f>SUMIFS(рўйхат!BF:BF,рўйхат!$CY:$CY,$B$968,рўйхат!$B:$B,$C947)</f>
        <v/>
      </c>
      <c r="AX947" s="36">
        <f>SUMIFS(рўйхат!BG:BG,рўйхат!$CY:$CY,$B$968,рўйхат!$B:$B,$C947)</f>
        <v/>
      </c>
      <c r="AY947" s="35">
        <f>SUMIFS(рўйхат!BH:BH,рўйхат!$CY:$CY,$B$968,рўйхат!$B:$B,$C947)</f>
        <v/>
      </c>
      <c r="AZ947" s="36">
        <f>SUMIFS(рўйхат!BI:BI,рўйхат!$CY:$CY,$B$968,рўйхат!$B:$B,$C947)</f>
        <v/>
      </c>
      <c r="BA947" s="35">
        <f>SUMIFS(рўйхат!BJ:BJ,рўйхат!$CY:$CY,$B$968,рўйхат!$B:$B,$C947)</f>
        <v/>
      </c>
      <c r="BB947" s="36">
        <f>SUMIFS(рўйхат!BK:BK,рўйхат!$CY:$CY,$B$968,рўйхат!$B:$B,$C947)</f>
        <v/>
      </c>
      <c r="BC947" s="77">
        <f>IFERROR(AO947/E947,0)</f>
        <v/>
      </c>
      <c r="BD947" s="77">
        <f>IFERROR(AP947/F947,0)</f>
        <v/>
      </c>
      <c r="BE947" s="35">
        <f>SUMIFS(рўйхат!BL:BL,рўйхат!$CY:$CY,$B$968,рўйхат!$B:$B,$C947)</f>
        <v/>
      </c>
      <c r="BF947" s="36">
        <f>SUMIFS(рўйхат!BM:BM,рўйхат!$CY:$CY,$B$968,рўйхат!$B:$B,$C947)</f>
        <v/>
      </c>
      <c r="BG947" s="35">
        <f>SUMIFS(рўйхат!BN:BN,рўйхат!$CY:$CY,$B$968,рўйхат!$B:$B,$C947)</f>
        <v/>
      </c>
      <c r="BH947" s="36">
        <f>SUMIFS(рўйхат!BO:BO,рўйхат!$CY:$CY,$B$968,рўйхат!$B:$B,$C947)</f>
        <v/>
      </c>
      <c r="BI947" s="35">
        <f>SUMIFS(рўйхат!BP:BP,рўйхат!$CY:$CY,$B$968,рўйхат!$B:$B,$C947)</f>
        <v/>
      </c>
      <c r="BJ947" s="36">
        <f>SUMIFS(рўйхат!BQ:BQ,рўйхат!$CY:$CY,$B$968,рўйхат!$B:$B,$C947)</f>
        <v/>
      </c>
      <c r="BK947" s="35">
        <f>SUMIFS(рўйхат!BR:BR,рўйхат!$CY:$CY,$B$968,рўйхат!$B:$B,$C947)</f>
        <v/>
      </c>
      <c r="BL947" s="36">
        <f>SUMIFS(рўйхат!BS:BS,рўйхат!$CY:$CY,$B$968,рўйхат!$B:$B,$C947)</f>
        <v/>
      </c>
      <c r="BM947" s="35">
        <f>SUMIFS(рўйхат!BT:BT,рўйхат!$CY:$CY,$B$968,рўйхат!$B:$B,$C947)</f>
        <v/>
      </c>
      <c r="BN947" s="36">
        <f>SUMIFS(рўйхат!BU:BU,рўйхат!$CY:$CY,$B$968,рўйхат!$B:$B,$C947)</f>
        <v/>
      </c>
      <c r="BO947" s="35">
        <f>SUMIFS(рўйхат!BX:BX,рўйхат!$CY:$CY,$B$968,рўйхат!$B:$B,$C947)</f>
        <v/>
      </c>
      <c r="BP947" s="36">
        <f>SUMIFS(рўйхат!BY:BY,рўйхат!$CY:$CY,$B$968,рўйхат!$B:$B,$C947)</f>
        <v/>
      </c>
      <c r="BQ947" s="35">
        <f>SUMIFS(рўйхат!BZ:BZ,рўйхат!$CY:$CY,$B$968,рўйхат!$B:$B,$C947)</f>
        <v/>
      </c>
      <c r="BR947" s="36">
        <f>SUMIFS(рўйхат!CA:CA,рўйхат!$CY:$CY,$B$968,рўйхат!$B:$B,$C947)</f>
        <v/>
      </c>
      <c r="BS947" s="35">
        <f>SUMIFS(рўйхат!CB:CB,рўйхат!$CY:$CY,$B$968,рўйхат!$B:$B,$C947)</f>
        <v/>
      </c>
      <c r="BT947" s="36">
        <f>SUMIFS(рўйхат!CC:CC,рўйхат!$CY:$CY,$B$968,рўйхат!$B:$B,$C947)</f>
        <v/>
      </c>
      <c r="BU947" s="35">
        <f>SUMIFS(рўйхат!CD:CD,рўйхат!$CY:$CY,$B$968,рўйхат!$B:$B,$C947)</f>
        <v/>
      </c>
      <c r="BV947" s="36">
        <f>SUMIFS(рўйхат!CE:CE,рўйхат!$CY:$CY,$B$968,рўйхат!$B:$B,$C947)</f>
        <v/>
      </c>
      <c r="BW947" s="35">
        <f>SUMIFS(рўйхат!CH:CH,рўйхат!$CY:$CY,$B$968,рўйхат!$B:$B,$C947)</f>
        <v/>
      </c>
      <c r="BX947" s="36">
        <f>SUMIFS(рўйхат!CI:CI,рўйхат!$CY:$CY,$B$968,рўйхат!$B:$B,$C947)</f>
        <v/>
      </c>
      <c r="BY947" s="35">
        <f>SUMIFS(рўйхат!CJ:CJ,рўйхат!$CY:$CY,$B$968,рўйхат!$B:$B,$C947)</f>
        <v/>
      </c>
      <c r="BZ947" s="36">
        <f>SUMIFS(рўйхат!CK:CK,рўйхат!$CY:$CY,$B$968,рўйхат!$B:$B,$C947)</f>
        <v/>
      </c>
      <c r="CA947" s="35">
        <f>SUMIFS(рўйхат!CL:CL,рўйхат!$CY:$CY,$B$968,рўйхат!$B:$B,$C947)</f>
        <v/>
      </c>
      <c r="CB947" s="36">
        <f>SUMIFS(рўйхат!CM:CM,рўйхат!$CY:$CY,$B$968,рўйхат!$B:$B,$C947)</f>
        <v/>
      </c>
      <c r="CC947" s="35">
        <f>SUMIFS(рўйхат!CN:CN,рўйхат!$CY:$CY,$B$968,рўйхат!$B:$B,$C947)</f>
        <v/>
      </c>
      <c r="CD947" s="36">
        <f>SUMIFS(рўйхат!CO:CO,рўйхат!$CY:$CY,$B$968,рўйхат!$B:$B,$C947)</f>
        <v/>
      </c>
      <c r="CE947" s="77">
        <f>IFERROR(BE947/(Q947+BE947),0)</f>
        <v/>
      </c>
      <c r="CF947" s="78">
        <f>IFERROR(BF947/(R947+BF947),0)</f>
        <v/>
      </c>
      <c r="CG947" s="8">
        <f>COUNTIFS(B:B,B947)</f>
        <v/>
      </c>
    </row>
    <row r="948" hidden="1" outlineLevel="1" ht="17.1" customFormat="1" customHeight="1" s="8">
      <c r="A948" s="39" t="n"/>
      <c r="B948" s="50" t="n">
        <v>12</v>
      </c>
      <c r="C948" s="66" t="inlineStr">
        <is>
          <t>Қурилиш ва уй-жой коммунал хўжалиги вазирлиги</t>
        </is>
      </c>
      <c r="D948" s="16" t="n"/>
      <c r="E948" s="35">
        <f>SUMIFS(рўйхат!F:F,рўйхат!$CY:$CY,$B$968,рўйхат!$B:$B,$C948)</f>
        <v/>
      </c>
      <c r="F948" s="36">
        <f>SUMIFS(рўйхат!G:G,рўйхат!$CY:$CY,$B$968,рўйхат!$B:$B,$C948)</f>
        <v/>
      </c>
      <c r="G948" s="35">
        <f>SUMIFS(рўйхат!H:H,рўйхат!$CY:$CY,$B$968,рўйхат!$B:$B,$C948)</f>
        <v/>
      </c>
      <c r="H948" s="36">
        <f>SUMIFS(рўйхат!I:I,рўйхат!$CY:$CY,$B$968,рўйхат!$B:$B,$C948)</f>
        <v/>
      </c>
      <c r="I948" s="35">
        <f>SUMIFS(рўйхат!J:J,рўйхат!$CY:$CY,$B$968,рўйхат!$B:$B,$C948)</f>
        <v/>
      </c>
      <c r="J948" s="36">
        <f>SUMIFS(рўйхат!K:K,рўйхат!$CY:$CY,$B$968,рўйхат!$B:$B,$C948)</f>
        <v/>
      </c>
      <c r="K948" s="35">
        <f>SUMIFS(рўйхат!L:L,рўйхат!$CY:$CY,$B$968,рўйхат!$B:$B,$C948)</f>
        <v/>
      </c>
      <c r="L948" s="36">
        <f>SUMIFS(рўйхат!M:M,рўйхат!$CY:$CY,$B$968,рўйхат!$B:$B,$C948)</f>
        <v/>
      </c>
      <c r="M948" s="35">
        <f>SUMIFS(рўйхат!N:N,рўйхат!$CY:$CY,$B$968,рўйхат!$B:$B,$C948)</f>
        <v/>
      </c>
      <c r="N948" s="36">
        <f>SUMIFS(рўйхат!O:O,рўйхат!$CY:$CY,$B$968,рўйхат!$B:$B,$C948)</f>
        <v/>
      </c>
      <c r="O948" s="34">
        <f>IFERROR(M948/E948,0)</f>
        <v/>
      </c>
      <c r="P948" s="34">
        <f>IFERROR(N948/F948,0)</f>
        <v/>
      </c>
      <c r="Q948" s="35">
        <f>SUMIFS(рўйхат!P:P,рўйхат!$CY:$CY,$B$968,рўйхат!$B:$B,$C948)</f>
        <v/>
      </c>
      <c r="R948" s="36">
        <f>SUMIFS(рўйхат!Q:Q,рўйхат!$CY:$CY,$B$968,рўйхат!$B:$B,$C948)</f>
        <v/>
      </c>
      <c r="S948" s="35">
        <f>SUMIFS(рўйхат!R:R,рўйхат!$CY:$CY,$B$968,рўйхат!$B:$B,$C948)</f>
        <v/>
      </c>
      <c r="T948" s="36">
        <f>SUMIFS(рўйхат!S:S,рўйхат!$CY:$CY,$B$968,рўйхат!$B:$B,$C948)</f>
        <v/>
      </c>
      <c r="U948" s="35">
        <f>SUMIFS(рўйхат!T:T,рўйхат!$CY:$CY,$B$968,рўйхат!$B:$B,$C948)</f>
        <v/>
      </c>
      <c r="V948" s="36">
        <f>SUMIFS(рўйхат!U:U,рўйхат!$CY:$CY,$B$968,рўйхат!$B:$B,$C948)</f>
        <v/>
      </c>
      <c r="W948" s="35">
        <f>SUMIFS(рўйхат!V:V,рўйхат!$CY:$CY,$B$968,рўйхат!$B:$B,$C948)</f>
        <v/>
      </c>
      <c r="X948" s="36">
        <f>SUMIFS(рўйхат!W:W,рўйхат!$CY:$CY,$B$968,рўйхат!$B:$B,$C948)</f>
        <v/>
      </c>
      <c r="Y948" s="35">
        <f>SUMIFS(рўйхат!X:X,рўйхат!$CY:$CY,$B$968,рўйхат!$B:$B,$C948)</f>
        <v/>
      </c>
      <c r="Z948" s="36">
        <f>SUMIFS(рўйхат!Y:Y,рўйхат!$CY:$CY,$B$968,рўйхат!$B:$B,$C948)</f>
        <v/>
      </c>
      <c r="AA948" s="35">
        <f>SUMIFS(рўйхат!Z:Z,рўйхат!$CY:$CY,$B$968,рўйхат!$B:$B,$C948)</f>
        <v/>
      </c>
      <c r="AB948" s="36">
        <f>SUMIFS(рўйхат!AA:AA,рўйхат!$CY:$CY,$B$968,рўйхат!$B:$B,$C948)</f>
        <v/>
      </c>
      <c r="AC948" s="35">
        <f>SUMIFS(рўйхат!AB:AB,рўйхат!$CY:$CY,$B$968,рўйхат!$B:$B,$C948)</f>
        <v/>
      </c>
      <c r="AD948" s="36">
        <f>SUMIFS(рўйхат!AC:AC,рўйхат!$CY:$CY,$B$968,рўйхат!$B:$B,$C948)</f>
        <v/>
      </c>
      <c r="AE948" s="35">
        <f>SUMIFS(рўйхат!AD:AD,рўйхат!$CY:$CY,$B$968,рўйхат!$B:$B,$C948)</f>
        <v/>
      </c>
      <c r="AF948" s="36">
        <f>SUMIFS(рўйхат!AE:AE,рўйхат!$CY:$CY,$B$968,рўйхат!$B:$B,$C948)</f>
        <v/>
      </c>
      <c r="AG948" s="35">
        <f>SUMIFS(рўйхат!AH:AH,рўйхат!$CY:$CY,$B$968,рўйхат!$B:$B,$C948)</f>
        <v/>
      </c>
      <c r="AH948" s="36">
        <f>SUMIFS(рўйхат!AI:AI,рўйхат!$CY:$CY,$B$968,рўйхат!$B:$B,$C948)</f>
        <v/>
      </c>
      <c r="AI948" s="35">
        <f>SUMIFS(рўйхат!AJ:AJ,рўйхат!$CY:$CY,$B$968,рўйхат!$B:$B,$C948)</f>
        <v/>
      </c>
      <c r="AJ948" s="36">
        <f>SUMIFS(рўйхат!AK:AK,рўйхат!$CY:$CY,$B$968,рўйхат!$B:$B,$C948)</f>
        <v/>
      </c>
      <c r="AK948" s="35">
        <f>SUMIFS(рўйхат!AL:AL,рўйхат!$CY:$CY,$B$968,рўйхат!$B:$B,$C948)</f>
        <v/>
      </c>
      <c r="AL948" s="36">
        <f>SUMIFS(рўйхат!AM:AM,рўйхат!$CY:$CY,$B$968,рўйхат!$B:$B,$C948)</f>
        <v/>
      </c>
      <c r="AM948" s="77">
        <f>IFERROR(Q948/E948,0)</f>
        <v/>
      </c>
      <c r="AN948" s="77">
        <f>IFERROR(R948/F948,0)</f>
        <v/>
      </c>
      <c r="AO948" s="36">
        <f>SUMIFS(рўйхат!AX:AX,рўйхат!$CY:$CY,$B$968,рўйхат!$B:$B,$C948)</f>
        <v/>
      </c>
      <c r="AP948" s="36">
        <f>SUMIFS(рўйхат!AY:AY,рўйхат!$CY:$CY,$B$968,рўйхат!$B:$B,$C948)</f>
        <v/>
      </c>
      <c r="AQ948" s="35">
        <f>SUMIFS(рўйхат!AZ:AZ,рўйхат!$CY:$CY,$B$968,рўйхат!$B:$B,$C948)</f>
        <v/>
      </c>
      <c r="AR948" s="36">
        <f>SUMIFS(рўйхат!BA:BA,рўйхат!$CY:$CY,$B$968,рўйхат!$B:$B,$C948)</f>
        <v/>
      </c>
      <c r="AS948" s="35">
        <f>SUMIFS(рўйхат!BB:BB,рўйхат!$CY:$CY,$B$968,рўйхат!$B:$B,$C948)</f>
        <v/>
      </c>
      <c r="AT948" s="36">
        <f>SUMIFS(рўйхат!BC:BC,рўйхат!$CY:$CY,$B$968,рўйхат!$B:$B,$C948)</f>
        <v/>
      </c>
      <c r="AU948" s="35">
        <f>SUMIFS(рўйхат!BD:BD,рўйхат!$CY:$CY,$B$968,рўйхат!$B:$B,$C948)</f>
        <v/>
      </c>
      <c r="AV948" s="36">
        <f>SUMIFS(рўйхат!BE:BE,рўйхат!$CY:$CY,$B$968,рўйхат!$B:$B,$C948)</f>
        <v/>
      </c>
      <c r="AW948" s="35">
        <f>SUMIFS(рўйхат!BF:BF,рўйхат!$CY:$CY,$B$968,рўйхат!$B:$B,$C948)</f>
        <v/>
      </c>
      <c r="AX948" s="36">
        <f>SUMIFS(рўйхат!BG:BG,рўйхат!$CY:$CY,$B$968,рўйхат!$B:$B,$C948)</f>
        <v/>
      </c>
      <c r="AY948" s="35">
        <f>SUMIFS(рўйхат!BH:BH,рўйхат!$CY:$CY,$B$968,рўйхат!$B:$B,$C948)</f>
        <v/>
      </c>
      <c r="AZ948" s="36">
        <f>SUMIFS(рўйхат!BI:BI,рўйхат!$CY:$CY,$B$968,рўйхат!$B:$B,$C948)</f>
        <v/>
      </c>
      <c r="BA948" s="35">
        <f>SUMIFS(рўйхат!BJ:BJ,рўйхат!$CY:$CY,$B$968,рўйхат!$B:$B,$C948)</f>
        <v/>
      </c>
      <c r="BB948" s="36">
        <f>SUMIFS(рўйхат!BK:BK,рўйхат!$CY:$CY,$B$968,рўйхат!$B:$B,$C948)</f>
        <v/>
      </c>
      <c r="BC948" s="77">
        <f>IFERROR(AO948/E948,0)</f>
        <v/>
      </c>
      <c r="BD948" s="77">
        <f>IFERROR(AP948/F948,0)</f>
        <v/>
      </c>
      <c r="BE948" s="35">
        <f>SUMIFS(рўйхат!BL:BL,рўйхат!$CY:$CY,$B$968,рўйхат!$B:$B,$C948)</f>
        <v/>
      </c>
      <c r="BF948" s="36">
        <f>SUMIFS(рўйхат!BM:BM,рўйхат!$CY:$CY,$B$968,рўйхат!$B:$B,$C948)</f>
        <v/>
      </c>
      <c r="BG948" s="35">
        <f>SUMIFS(рўйхат!BN:BN,рўйхат!$CY:$CY,$B$968,рўйхат!$B:$B,$C948)</f>
        <v/>
      </c>
      <c r="BH948" s="36">
        <f>SUMIFS(рўйхат!BO:BO,рўйхат!$CY:$CY,$B$968,рўйхат!$B:$B,$C948)</f>
        <v/>
      </c>
      <c r="BI948" s="35">
        <f>SUMIFS(рўйхат!BP:BP,рўйхат!$CY:$CY,$B$968,рўйхат!$B:$B,$C948)</f>
        <v/>
      </c>
      <c r="BJ948" s="36">
        <f>SUMIFS(рўйхат!BQ:BQ,рўйхат!$CY:$CY,$B$968,рўйхат!$B:$B,$C948)</f>
        <v/>
      </c>
      <c r="BK948" s="35">
        <f>SUMIFS(рўйхат!BR:BR,рўйхат!$CY:$CY,$B$968,рўйхат!$B:$B,$C948)</f>
        <v/>
      </c>
      <c r="BL948" s="36">
        <f>SUMIFS(рўйхат!BS:BS,рўйхат!$CY:$CY,$B$968,рўйхат!$B:$B,$C948)</f>
        <v/>
      </c>
      <c r="BM948" s="35">
        <f>SUMIFS(рўйхат!BT:BT,рўйхат!$CY:$CY,$B$968,рўйхат!$B:$B,$C948)</f>
        <v/>
      </c>
      <c r="BN948" s="36">
        <f>SUMIFS(рўйхат!BU:BU,рўйхат!$CY:$CY,$B$968,рўйхат!$B:$B,$C948)</f>
        <v/>
      </c>
      <c r="BO948" s="35">
        <f>SUMIFS(рўйхат!BX:BX,рўйхат!$CY:$CY,$B$968,рўйхат!$B:$B,$C948)</f>
        <v/>
      </c>
      <c r="BP948" s="36">
        <f>SUMIFS(рўйхат!BY:BY,рўйхат!$CY:$CY,$B$968,рўйхат!$B:$B,$C948)</f>
        <v/>
      </c>
      <c r="BQ948" s="35">
        <f>SUMIFS(рўйхат!BZ:BZ,рўйхат!$CY:$CY,$B$968,рўйхат!$B:$B,$C948)</f>
        <v/>
      </c>
      <c r="BR948" s="36">
        <f>SUMIFS(рўйхат!CA:CA,рўйхат!$CY:$CY,$B$968,рўйхат!$B:$B,$C948)</f>
        <v/>
      </c>
      <c r="BS948" s="35">
        <f>SUMIFS(рўйхат!CB:CB,рўйхат!$CY:$CY,$B$968,рўйхат!$B:$B,$C948)</f>
        <v/>
      </c>
      <c r="BT948" s="36">
        <f>SUMIFS(рўйхат!CC:CC,рўйхат!$CY:$CY,$B$968,рўйхат!$B:$B,$C948)</f>
        <v/>
      </c>
      <c r="BU948" s="35">
        <f>SUMIFS(рўйхат!CD:CD,рўйхат!$CY:$CY,$B$968,рўйхат!$B:$B,$C948)</f>
        <v/>
      </c>
      <c r="BV948" s="36">
        <f>SUMIFS(рўйхат!CE:CE,рўйхат!$CY:$CY,$B$968,рўйхат!$B:$B,$C948)</f>
        <v/>
      </c>
      <c r="BW948" s="35">
        <f>SUMIFS(рўйхат!CH:CH,рўйхат!$CY:$CY,$B$968,рўйхат!$B:$B,$C948)</f>
        <v/>
      </c>
      <c r="BX948" s="36">
        <f>SUMIFS(рўйхат!CI:CI,рўйхат!$CY:$CY,$B$968,рўйхат!$B:$B,$C948)</f>
        <v/>
      </c>
      <c r="BY948" s="35">
        <f>SUMIFS(рўйхат!CJ:CJ,рўйхат!$CY:$CY,$B$968,рўйхат!$B:$B,$C948)</f>
        <v/>
      </c>
      <c r="BZ948" s="36">
        <f>SUMIFS(рўйхат!CK:CK,рўйхат!$CY:$CY,$B$968,рўйхат!$B:$B,$C948)</f>
        <v/>
      </c>
      <c r="CA948" s="35">
        <f>SUMIFS(рўйхат!CL:CL,рўйхат!$CY:$CY,$B$968,рўйхат!$B:$B,$C948)</f>
        <v/>
      </c>
      <c r="CB948" s="36">
        <f>SUMIFS(рўйхат!CM:CM,рўйхат!$CY:$CY,$B$968,рўйхат!$B:$B,$C948)</f>
        <v/>
      </c>
      <c r="CC948" s="35">
        <f>SUMIFS(рўйхат!CN:CN,рўйхат!$CY:$CY,$B$968,рўйхат!$B:$B,$C948)</f>
        <v/>
      </c>
      <c r="CD948" s="36">
        <f>SUMIFS(рўйхат!CO:CO,рўйхат!$CY:$CY,$B$968,рўйхат!$B:$B,$C948)</f>
        <v/>
      </c>
      <c r="CE948" s="77">
        <f>IFERROR(BE948/(Q948+BE948),0)</f>
        <v/>
      </c>
      <c r="CF948" s="78">
        <f>IFERROR(BF948/(R948+BF948),0)</f>
        <v/>
      </c>
      <c r="CG948" s="8">
        <f>COUNTIFS(B:B,B948)</f>
        <v/>
      </c>
    </row>
    <row r="949" hidden="1" outlineLevel="1" ht="17.1" customFormat="1" customHeight="1" s="8">
      <c r="A949" s="39" t="n"/>
      <c r="B949" s="50" t="n">
        <v>13</v>
      </c>
      <c r="C949" s="66" t="inlineStr">
        <is>
          <t>Маданий мерос агентлиги</t>
        </is>
      </c>
      <c r="D949" s="16" t="n"/>
      <c r="E949" s="35">
        <f>SUMIFS(рўйхат!F:F,рўйхат!$CY:$CY,$B$968,рўйхат!$B:$B,$C949)</f>
        <v/>
      </c>
      <c r="F949" s="36">
        <f>SUMIFS(рўйхат!G:G,рўйхат!$CY:$CY,$B$968,рўйхат!$B:$B,$C949)</f>
        <v/>
      </c>
      <c r="G949" s="35">
        <f>SUMIFS(рўйхат!H:H,рўйхат!$CY:$CY,$B$968,рўйхат!$B:$B,$C949)</f>
        <v/>
      </c>
      <c r="H949" s="36">
        <f>SUMIFS(рўйхат!I:I,рўйхат!$CY:$CY,$B$968,рўйхат!$B:$B,$C949)</f>
        <v/>
      </c>
      <c r="I949" s="35">
        <f>SUMIFS(рўйхат!J:J,рўйхат!$CY:$CY,$B$968,рўйхат!$B:$B,$C949)</f>
        <v/>
      </c>
      <c r="J949" s="36">
        <f>SUMIFS(рўйхат!K:K,рўйхат!$CY:$CY,$B$968,рўйхат!$B:$B,$C949)</f>
        <v/>
      </c>
      <c r="K949" s="35">
        <f>SUMIFS(рўйхат!L:L,рўйхат!$CY:$CY,$B$968,рўйхат!$B:$B,$C949)</f>
        <v/>
      </c>
      <c r="L949" s="36">
        <f>SUMIFS(рўйхат!M:M,рўйхат!$CY:$CY,$B$968,рўйхат!$B:$B,$C949)</f>
        <v/>
      </c>
      <c r="M949" s="35">
        <f>SUMIFS(рўйхат!N:N,рўйхат!$CY:$CY,$B$968,рўйхат!$B:$B,$C949)</f>
        <v/>
      </c>
      <c r="N949" s="36">
        <f>SUMIFS(рўйхат!O:O,рўйхат!$CY:$CY,$B$968,рўйхат!$B:$B,$C949)</f>
        <v/>
      </c>
      <c r="O949" s="34">
        <f>IFERROR(M949/E949,0)</f>
        <v/>
      </c>
      <c r="P949" s="34">
        <f>IFERROR(N949/F949,0)</f>
        <v/>
      </c>
      <c r="Q949" s="35">
        <f>SUMIFS(рўйхат!P:P,рўйхат!$CY:$CY,$B$968,рўйхат!$B:$B,$C949)</f>
        <v/>
      </c>
      <c r="R949" s="36">
        <f>SUMIFS(рўйхат!Q:Q,рўйхат!$CY:$CY,$B$968,рўйхат!$B:$B,$C949)</f>
        <v/>
      </c>
      <c r="S949" s="35">
        <f>SUMIFS(рўйхат!R:R,рўйхат!$CY:$CY,$B$968,рўйхат!$B:$B,$C949)</f>
        <v/>
      </c>
      <c r="T949" s="36">
        <f>SUMIFS(рўйхат!S:S,рўйхат!$CY:$CY,$B$968,рўйхат!$B:$B,$C949)</f>
        <v/>
      </c>
      <c r="U949" s="35">
        <f>SUMIFS(рўйхат!T:T,рўйхат!$CY:$CY,$B$968,рўйхат!$B:$B,$C949)</f>
        <v/>
      </c>
      <c r="V949" s="36">
        <f>SUMIFS(рўйхат!U:U,рўйхат!$CY:$CY,$B$968,рўйхат!$B:$B,$C949)</f>
        <v/>
      </c>
      <c r="W949" s="35">
        <f>SUMIFS(рўйхат!V:V,рўйхат!$CY:$CY,$B$968,рўйхат!$B:$B,$C949)</f>
        <v/>
      </c>
      <c r="X949" s="36">
        <f>SUMIFS(рўйхат!W:W,рўйхат!$CY:$CY,$B$968,рўйхат!$B:$B,$C949)</f>
        <v/>
      </c>
      <c r="Y949" s="35">
        <f>SUMIFS(рўйхат!X:X,рўйхат!$CY:$CY,$B$968,рўйхат!$B:$B,$C949)</f>
        <v/>
      </c>
      <c r="Z949" s="36">
        <f>SUMIFS(рўйхат!Y:Y,рўйхат!$CY:$CY,$B$968,рўйхат!$B:$B,$C949)</f>
        <v/>
      </c>
      <c r="AA949" s="35">
        <f>SUMIFS(рўйхат!Z:Z,рўйхат!$CY:$CY,$B$968,рўйхат!$B:$B,$C949)</f>
        <v/>
      </c>
      <c r="AB949" s="36">
        <f>SUMIFS(рўйхат!AA:AA,рўйхат!$CY:$CY,$B$968,рўйхат!$B:$B,$C949)</f>
        <v/>
      </c>
      <c r="AC949" s="35">
        <f>SUMIFS(рўйхат!AB:AB,рўйхат!$CY:$CY,$B$968,рўйхат!$B:$B,$C949)</f>
        <v/>
      </c>
      <c r="AD949" s="36">
        <f>SUMIFS(рўйхат!AC:AC,рўйхат!$CY:$CY,$B$968,рўйхат!$B:$B,$C949)</f>
        <v/>
      </c>
      <c r="AE949" s="35">
        <f>SUMIFS(рўйхат!AD:AD,рўйхат!$CY:$CY,$B$968,рўйхат!$B:$B,$C949)</f>
        <v/>
      </c>
      <c r="AF949" s="36">
        <f>SUMIFS(рўйхат!AE:AE,рўйхат!$CY:$CY,$B$968,рўйхат!$B:$B,$C949)</f>
        <v/>
      </c>
      <c r="AG949" s="35">
        <f>SUMIFS(рўйхат!AH:AH,рўйхат!$CY:$CY,$B$968,рўйхат!$B:$B,$C949)</f>
        <v/>
      </c>
      <c r="AH949" s="36">
        <f>SUMIFS(рўйхат!AI:AI,рўйхат!$CY:$CY,$B$968,рўйхат!$B:$B,$C949)</f>
        <v/>
      </c>
      <c r="AI949" s="35">
        <f>SUMIFS(рўйхат!AJ:AJ,рўйхат!$CY:$CY,$B$968,рўйхат!$B:$B,$C949)</f>
        <v/>
      </c>
      <c r="AJ949" s="36">
        <f>SUMIFS(рўйхат!AK:AK,рўйхат!$CY:$CY,$B$968,рўйхат!$B:$B,$C949)</f>
        <v/>
      </c>
      <c r="AK949" s="35">
        <f>SUMIFS(рўйхат!AL:AL,рўйхат!$CY:$CY,$B$968,рўйхат!$B:$B,$C949)</f>
        <v/>
      </c>
      <c r="AL949" s="36">
        <f>SUMIFS(рўйхат!AM:AM,рўйхат!$CY:$CY,$B$968,рўйхат!$B:$B,$C949)</f>
        <v/>
      </c>
      <c r="AM949" s="77">
        <f>IFERROR(Q949/E949,0)</f>
        <v/>
      </c>
      <c r="AN949" s="77">
        <f>IFERROR(R949/F949,0)</f>
        <v/>
      </c>
      <c r="AO949" s="36">
        <f>SUMIFS(рўйхат!AX:AX,рўйхат!$CY:$CY,$B$968,рўйхат!$B:$B,$C949)</f>
        <v/>
      </c>
      <c r="AP949" s="36">
        <f>SUMIFS(рўйхат!AY:AY,рўйхат!$CY:$CY,$B$968,рўйхат!$B:$B,$C949)</f>
        <v/>
      </c>
      <c r="AQ949" s="35">
        <f>SUMIFS(рўйхат!AZ:AZ,рўйхат!$CY:$CY,$B$968,рўйхат!$B:$B,$C949)</f>
        <v/>
      </c>
      <c r="AR949" s="36">
        <f>SUMIFS(рўйхат!BA:BA,рўйхат!$CY:$CY,$B$968,рўйхат!$B:$B,$C949)</f>
        <v/>
      </c>
      <c r="AS949" s="35">
        <f>SUMIFS(рўйхат!BB:BB,рўйхат!$CY:$CY,$B$968,рўйхат!$B:$B,$C949)</f>
        <v/>
      </c>
      <c r="AT949" s="36">
        <f>SUMIFS(рўйхат!BC:BC,рўйхат!$CY:$CY,$B$968,рўйхат!$B:$B,$C949)</f>
        <v/>
      </c>
      <c r="AU949" s="35">
        <f>SUMIFS(рўйхат!BD:BD,рўйхат!$CY:$CY,$B$968,рўйхат!$B:$B,$C949)</f>
        <v/>
      </c>
      <c r="AV949" s="36">
        <f>SUMIFS(рўйхат!BE:BE,рўйхат!$CY:$CY,$B$968,рўйхат!$B:$B,$C949)</f>
        <v/>
      </c>
      <c r="AW949" s="35">
        <f>SUMIFS(рўйхат!BF:BF,рўйхат!$CY:$CY,$B$968,рўйхат!$B:$B,$C949)</f>
        <v/>
      </c>
      <c r="AX949" s="36">
        <f>SUMIFS(рўйхат!BG:BG,рўйхат!$CY:$CY,$B$968,рўйхат!$B:$B,$C949)</f>
        <v/>
      </c>
      <c r="AY949" s="35">
        <f>SUMIFS(рўйхат!BH:BH,рўйхат!$CY:$CY,$B$968,рўйхат!$B:$B,$C949)</f>
        <v/>
      </c>
      <c r="AZ949" s="36">
        <f>SUMIFS(рўйхат!BI:BI,рўйхат!$CY:$CY,$B$968,рўйхат!$B:$B,$C949)</f>
        <v/>
      </c>
      <c r="BA949" s="35">
        <f>SUMIFS(рўйхат!BJ:BJ,рўйхат!$CY:$CY,$B$968,рўйхат!$B:$B,$C949)</f>
        <v/>
      </c>
      <c r="BB949" s="36">
        <f>SUMIFS(рўйхат!BK:BK,рўйхат!$CY:$CY,$B$968,рўйхат!$B:$B,$C949)</f>
        <v/>
      </c>
      <c r="BC949" s="77">
        <f>IFERROR(AO949/E949,0)</f>
        <v/>
      </c>
      <c r="BD949" s="77">
        <f>IFERROR(AP949/F949,0)</f>
        <v/>
      </c>
      <c r="BE949" s="35">
        <f>SUMIFS(рўйхат!BL:BL,рўйхат!$CY:$CY,$B$968,рўйхат!$B:$B,$C949)</f>
        <v/>
      </c>
      <c r="BF949" s="36">
        <f>SUMIFS(рўйхат!BM:BM,рўйхат!$CY:$CY,$B$968,рўйхат!$B:$B,$C949)</f>
        <v/>
      </c>
      <c r="BG949" s="35">
        <f>SUMIFS(рўйхат!BN:BN,рўйхат!$CY:$CY,$B$968,рўйхат!$B:$B,$C949)</f>
        <v/>
      </c>
      <c r="BH949" s="36">
        <f>SUMIFS(рўйхат!BO:BO,рўйхат!$CY:$CY,$B$968,рўйхат!$B:$B,$C949)</f>
        <v/>
      </c>
      <c r="BI949" s="35">
        <f>SUMIFS(рўйхат!BP:BP,рўйхат!$CY:$CY,$B$968,рўйхат!$B:$B,$C949)</f>
        <v/>
      </c>
      <c r="BJ949" s="36">
        <f>SUMIFS(рўйхат!BQ:BQ,рўйхат!$CY:$CY,$B$968,рўйхат!$B:$B,$C949)</f>
        <v/>
      </c>
      <c r="BK949" s="35">
        <f>SUMIFS(рўйхат!BR:BR,рўйхат!$CY:$CY,$B$968,рўйхат!$B:$B,$C949)</f>
        <v/>
      </c>
      <c r="BL949" s="36">
        <f>SUMIFS(рўйхат!BS:BS,рўйхат!$CY:$CY,$B$968,рўйхат!$B:$B,$C949)</f>
        <v/>
      </c>
      <c r="BM949" s="35">
        <f>SUMIFS(рўйхат!BT:BT,рўйхат!$CY:$CY,$B$968,рўйхат!$B:$B,$C949)</f>
        <v/>
      </c>
      <c r="BN949" s="36">
        <f>SUMIFS(рўйхат!BU:BU,рўйхат!$CY:$CY,$B$968,рўйхат!$B:$B,$C949)</f>
        <v/>
      </c>
      <c r="BO949" s="35">
        <f>SUMIFS(рўйхат!BX:BX,рўйхат!$CY:$CY,$B$968,рўйхат!$B:$B,$C949)</f>
        <v/>
      </c>
      <c r="BP949" s="36">
        <f>SUMIFS(рўйхат!BY:BY,рўйхат!$CY:$CY,$B$968,рўйхат!$B:$B,$C949)</f>
        <v/>
      </c>
      <c r="BQ949" s="35">
        <f>SUMIFS(рўйхат!BZ:BZ,рўйхат!$CY:$CY,$B$968,рўйхат!$B:$B,$C949)</f>
        <v/>
      </c>
      <c r="BR949" s="36">
        <f>SUMIFS(рўйхат!CA:CA,рўйхат!$CY:$CY,$B$968,рўйхат!$B:$B,$C949)</f>
        <v/>
      </c>
      <c r="BS949" s="35">
        <f>SUMIFS(рўйхат!CB:CB,рўйхат!$CY:$CY,$B$968,рўйхат!$B:$B,$C949)</f>
        <v/>
      </c>
      <c r="BT949" s="36">
        <f>SUMIFS(рўйхат!CC:CC,рўйхат!$CY:$CY,$B$968,рўйхат!$B:$B,$C949)</f>
        <v/>
      </c>
      <c r="BU949" s="35">
        <f>SUMIFS(рўйхат!CD:CD,рўйхат!$CY:$CY,$B$968,рўйхат!$B:$B,$C949)</f>
        <v/>
      </c>
      <c r="BV949" s="36">
        <f>SUMIFS(рўйхат!CE:CE,рўйхат!$CY:$CY,$B$968,рўйхат!$B:$B,$C949)</f>
        <v/>
      </c>
      <c r="BW949" s="35">
        <f>SUMIFS(рўйхат!CH:CH,рўйхат!$CY:$CY,$B$968,рўйхат!$B:$B,$C949)</f>
        <v/>
      </c>
      <c r="BX949" s="36">
        <f>SUMIFS(рўйхат!CI:CI,рўйхат!$CY:$CY,$B$968,рўйхат!$B:$B,$C949)</f>
        <v/>
      </c>
      <c r="BY949" s="35">
        <f>SUMIFS(рўйхат!CJ:CJ,рўйхат!$CY:$CY,$B$968,рўйхат!$B:$B,$C949)</f>
        <v/>
      </c>
      <c r="BZ949" s="36">
        <f>SUMIFS(рўйхат!CK:CK,рўйхат!$CY:$CY,$B$968,рўйхат!$B:$B,$C949)</f>
        <v/>
      </c>
      <c r="CA949" s="35">
        <f>SUMIFS(рўйхат!CL:CL,рўйхат!$CY:$CY,$B$968,рўйхат!$B:$B,$C949)</f>
        <v/>
      </c>
      <c r="CB949" s="36">
        <f>SUMIFS(рўйхат!CM:CM,рўйхат!$CY:$CY,$B$968,рўйхат!$B:$B,$C949)</f>
        <v/>
      </c>
      <c r="CC949" s="35">
        <f>SUMIFS(рўйхат!CN:CN,рўйхат!$CY:$CY,$B$968,рўйхат!$B:$B,$C949)</f>
        <v/>
      </c>
      <c r="CD949" s="36">
        <f>SUMIFS(рўйхат!CO:CO,рўйхат!$CY:$CY,$B$968,рўйхат!$B:$B,$C949)</f>
        <v/>
      </c>
      <c r="CE949" s="77">
        <f>IFERROR(BE949/(Q949+BE949),0)</f>
        <v/>
      </c>
      <c r="CF949" s="78">
        <f>IFERROR(BF949/(R949+BF949),0)</f>
        <v/>
      </c>
      <c r="CG949" s="8">
        <f>COUNTIFS(B:B,B949)</f>
        <v/>
      </c>
    </row>
    <row r="950" hidden="1" outlineLevel="1" ht="17.1" customFormat="1" customHeight="1" s="8">
      <c r="A950" s="39" t="n"/>
      <c r="B950" s="50" t="n">
        <v>14</v>
      </c>
      <c r="C950" s="66" t="inlineStr">
        <is>
          <t>Маданият вазирлиги</t>
        </is>
      </c>
      <c r="D950" s="16" t="n"/>
      <c r="E950" s="35">
        <f>SUMIFS(рўйхат!F:F,рўйхат!$CY:$CY,$B$968,рўйхат!$B:$B,$C950)</f>
        <v/>
      </c>
      <c r="F950" s="36">
        <f>SUMIFS(рўйхат!G:G,рўйхат!$CY:$CY,$B$968,рўйхат!$B:$B,$C950)</f>
        <v/>
      </c>
      <c r="G950" s="35">
        <f>SUMIFS(рўйхат!H:H,рўйхат!$CY:$CY,$B$968,рўйхат!$B:$B,$C950)</f>
        <v/>
      </c>
      <c r="H950" s="36">
        <f>SUMIFS(рўйхат!I:I,рўйхат!$CY:$CY,$B$968,рўйхат!$B:$B,$C950)</f>
        <v/>
      </c>
      <c r="I950" s="35">
        <f>SUMIFS(рўйхат!J:J,рўйхат!$CY:$CY,$B$968,рўйхат!$B:$B,$C950)</f>
        <v/>
      </c>
      <c r="J950" s="36">
        <f>SUMIFS(рўйхат!K:K,рўйхат!$CY:$CY,$B$968,рўйхат!$B:$B,$C950)</f>
        <v/>
      </c>
      <c r="K950" s="35">
        <f>SUMIFS(рўйхат!L:L,рўйхат!$CY:$CY,$B$968,рўйхат!$B:$B,$C950)</f>
        <v/>
      </c>
      <c r="L950" s="36">
        <f>SUMIFS(рўйхат!M:M,рўйхат!$CY:$CY,$B$968,рўйхат!$B:$B,$C950)</f>
        <v/>
      </c>
      <c r="M950" s="35">
        <f>SUMIFS(рўйхат!N:N,рўйхат!$CY:$CY,$B$968,рўйхат!$B:$B,$C950)</f>
        <v/>
      </c>
      <c r="N950" s="36">
        <f>SUMIFS(рўйхат!O:O,рўйхат!$CY:$CY,$B$968,рўйхат!$B:$B,$C950)</f>
        <v/>
      </c>
      <c r="O950" s="34">
        <f>IFERROR(M950/E950,0)</f>
        <v/>
      </c>
      <c r="P950" s="34">
        <f>IFERROR(N950/F950,0)</f>
        <v/>
      </c>
      <c r="Q950" s="35">
        <f>SUMIFS(рўйхат!P:P,рўйхат!$CY:$CY,$B$968,рўйхат!$B:$B,$C950)</f>
        <v/>
      </c>
      <c r="R950" s="36">
        <f>SUMIFS(рўйхат!Q:Q,рўйхат!$CY:$CY,$B$968,рўйхат!$B:$B,$C950)</f>
        <v/>
      </c>
      <c r="S950" s="35">
        <f>SUMIFS(рўйхат!R:R,рўйхат!$CY:$CY,$B$968,рўйхат!$B:$B,$C950)</f>
        <v/>
      </c>
      <c r="T950" s="36">
        <f>SUMIFS(рўйхат!S:S,рўйхат!$CY:$CY,$B$968,рўйхат!$B:$B,$C950)</f>
        <v/>
      </c>
      <c r="U950" s="35">
        <f>SUMIFS(рўйхат!T:T,рўйхат!$CY:$CY,$B$968,рўйхат!$B:$B,$C950)</f>
        <v/>
      </c>
      <c r="V950" s="36">
        <f>SUMIFS(рўйхат!U:U,рўйхат!$CY:$CY,$B$968,рўйхат!$B:$B,$C950)</f>
        <v/>
      </c>
      <c r="W950" s="35">
        <f>SUMIFS(рўйхат!V:V,рўйхат!$CY:$CY,$B$968,рўйхат!$B:$B,$C950)</f>
        <v/>
      </c>
      <c r="X950" s="36">
        <f>SUMIFS(рўйхат!W:W,рўйхат!$CY:$CY,$B$968,рўйхат!$B:$B,$C950)</f>
        <v/>
      </c>
      <c r="Y950" s="35">
        <f>SUMIFS(рўйхат!X:X,рўйхат!$CY:$CY,$B$968,рўйхат!$B:$B,$C950)</f>
        <v/>
      </c>
      <c r="Z950" s="36">
        <f>SUMIFS(рўйхат!Y:Y,рўйхат!$CY:$CY,$B$968,рўйхат!$B:$B,$C950)</f>
        <v/>
      </c>
      <c r="AA950" s="35">
        <f>SUMIFS(рўйхат!Z:Z,рўйхат!$CY:$CY,$B$968,рўйхат!$B:$B,$C950)</f>
        <v/>
      </c>
      <c r="AB950" s="36">
        <f>SUMIFS(рўйхат!AA:AA,рўйхат!$CY:$CY,$B$968,рўйхат!$B:$B,$C950)</f>
        <v/>
      </c>
      <c r="AC950" s="35">
        <f>SUMIFS(рўйхат!AB:AB,рўйхат!$CY:$CY,$B$968,рўйхат!$B:$B,$C950)</f>
        <v/>
      </c>
      <c r="AD950" s="36">
        <f>SUMIFS(рўйхат!AC:AC,рўйхат!$CY:$CY,$B$968,рўйхат!$B:$B,$C950)</f>
        <v/>
      </c>
      <c r="AE950" s="35">
        <f>SUMIFS(рўйхат!AD:AD,рўйхат!$CY:$CY,$B$968,рўйхат!$B:$B,$C950)</f>
        <v/>
      </c>
      <c r="AF950" s="36">
        <f>SUMIFS(рўйхат!AE:AE,рўйхат!$CY:$CY,$B$968,рўйхат!$B:$B,$C950)</f>
        <v/>
      </c>
      <c r="AG950" s="35">
        <f>SUMIFS(рўйхат!AH:AH,рўйхат!$CY:$CY,$B$968,рўйхат!$B:$B,$C950)</f>
        <v/>
      </c>
      <c r="AH950" s="36">
        <f>SUMIFS(рўйхат!AI:AI,рўйхат!$CY:$CY,$B$968,рўйхат!$B:$B,$C950)</f>
        <v/>
      </c>
      <c r="AI950" s="35">
        <f>SUMIFS(рўйхат!AJ:AJ,рўйхат!$CY:$CY,$B$968,рўйхат!$B:$B,$C950)</f>
        <v/>
      </c>
      <c r="AJ950" s="36">
        <f>SUMIFS(рўйхат!AK:AK,рўйхат!$CY:$CY,$B$968,рўйхат!$B:$B,$C950)</f>
        <v/>
      </c>
      <c r="AK950" s="35">
        <f>SUMIFS(рўйхат!AL:AL,рўйхат!$CY:$CY,$B$968,рўйхат!$B:$B,$C950)</f>
        <v/>
      </c>
      <c r="AL950" s="36">
        <f>SUMIFS(рўйхат!AM:AM,рўйхат!$CY:$CY,$B$968,рўйхат!$B:$B,$C950)</f>
        <v/>
      </c>
      <c r="AM950" s="77">
        <f>IFERROR(Q950/E950,0)</f>
        <v/>
      </c>
      <c r="AN950" s="77">
        <f>IFERROR(R950/F950,0)</f>
        <v/>
      </c>
      <c r="AO950" s="36">
        <f>SUMIFS(рўйхат!AX:AX,рўйхат!$CY:$CY,$B$968,рўйхат!$B:$B,$C950)</f>
        <v/>
      </c>
      <c r="AP950" s="36">
        <f>SUMIFS(рўйхат!AY:AY,рўйхат!$CY:$CY,$B$968,рўйхат!$B:$B,$C950)</f>
        <v/>
      </c>
      <c r="AQ950" s="35">
        <f>SUMIFS(рўйхат!AZ:AZ,рўйхат!$CY:$CY,$B$968,рўйхат!$B:$B,$C950)</f>
        <v/>
      </c>
      <c r="AR950" s="36">
        <f>SUMIFS(рўйхат!BA:BA,рўйхат!$CY:$CY,$B$968,рўйхат!$B:$B,$C950)</f>
        <v/>
      </c>
      <c r="AS950" s="35">
        <f>SUMIFS(рўйхат!BB:BB,рўйхат!$CY:$CY,$B$968,рўйхат!$B:$B,$C950)</f>
        <v/>
      </c>
      <c r="AT950" s="36">
        <f>SUMIFS(рўйхат!BC:BC,рўйхат!$CY:$CY,$B$968,рўйхат!$B:$B,$C950)</f>
        <v/>
      </c>
      <c r="AU950" s="35">
        <f>SUMIFS(рўйхат!BD:BD,рўйхат!$CY:$CY,$B$968,рўйхат!$B:$B,$C950)</f>
        <v/>
      </c>
      <c r="AV950" s="36">
        <f>SUMIFS(рўйхат!BE:BE,рўйхат!$CY:$CY,$B$968,рўйхат!$B:$B,$C950)</f>
        <v/>
      </c>
      <c r="AW950" s="35">
        <f>SUMIFS(рўйхат!BF:BF,рўйхат!$CY:$CY,$B$968,рўйхат!$B:$B,$C950)</f>
        <v/>
      </c>
      <c r="AX950" s="36">
        <f>SUMIFS(рўйхат!BG:BG,рўйхат!$CY:$CY,$B$968,рўйхат!$B:$B,$C950)</f>
        <v/>
      </c>
      <c r="AY950" s="35">
        <f>SUMIFS(рўйхат!BH:BH,рўйхат!$CY:$CY,$B$968,рўйхат!$B:$B,$C950)</f>
        <v/>
      </c>
      <c r="AZ950" s="36">
        <f>SUMIFS(рўйхат!BI:BI,рўйхат!$CY:$CY,$B$968,рўйхат!$B:$B,$C950)</f>
        <v/>
      </c>
      <c r="BA950" s="35">
        <f>SUMIFS(рўйхат!BJ:BJ,рўйхат!$CY:$CY,$B$968,рўйхат!$B:$B,$C950)</f>
        <v/>
      </c>
      <c r="BB950" s="36">
        <f>SUMIFS(рўйхат!BK:BK,рўйхат!$CY:$CY,$B$968,рўйхат!$B:$B,$C950)</f>
        <v/>
      </c>
      <c r="BC950" s="77">
        <f>IFERROR(AO950/E950,0)</f>
        <v/>
      </c>
      <c r="BD950" s="77">
        <f>IFERROR(AP950/F950,0)</f>
        <v/>
      </c>
      <c r="BE950" s="35">
        <f>SUMIFS(рўйхат!BL:BL,рўйхат!$CY:$CY,$B$968,рўйхат!$B:$B,$C950)</f>
        <v/>
      </c>
      <c r="BF950" s="36">
        <f>SUMIFS(рўйхат!BM:BM,рўйхат!$CY:$CY,$B$968,рўйхат!$B:$B,$C950)</f>
        <v/>
      </c>
      <c r="BG950" s="35">
        <f>SUMIFS(рўйхат!BN:BN,рўйхат!$CY:$CY,$B$968,рўйхат!$B:$B,$C950)</f>
        <v/>
      </c>
      <c r="BH950" s="36">
        <f>SUMIFS(рўйхат!BO:BO,рўйхат!$CY:$CY,$B$968,рўйхат!$B:$B,$C950)</f>
        <v/>
      </c>
      <c r="BI950" s="35">
        <f>SUMIFS(рўйхат!BP:BP,рўйхат!$CY:$CY,$B$968,рўйхат!$B:$B,$C950)</f>
        <v/>
      </c>
      <c r="BJ950" s="36">
        <f>SUMIFS(рўйхат!BQ:BQ,рўйхат!$CY:$CY,$B$968,рўйхат!$B:$B,$C950)</f>
        <v/>
      </c>
      <c r="BK950" s="35">
        <f>SUMIFS(рўйхат!BR:BR,рўйхат!$CY:$CY,$B$968,рўйхат!$B:$B,$C950)</f>
        <v/>
      </c>
      <c r="BL950" s="36">
        <f>SUMIFS(рўйхат!BS:BS,рўйхат!$CY:$CY,$B$968,рўйхат!$B:$B,$C950)</f>
        <v/>
      </c>
      <c r="BM950" s="35">
        <f>SUMIFS(рўйхат!BT:BT,рўйхат!$CY:$CY,$B$968,рўйхат!$B:$B,$C950)</f>
        <v/>
      </c>
      <c r="BN950" s="36">
        <f>SUMIFS(рўйхат!BU:BU,рўйхат!$CY:$CY,$B$968,рўйхат!$B:$B,$C950)</f>
        <v/>
      </c>
      <c r="BO950" s="35">
        <f>SUMIFS(рўйхат!BX:BX,рўйхат!$CY:$CY,$B$968,рўйхат!$B:$B,$C950)</f>
        <v/>
      </c>
      <c r="BP950" s="36">
        <f>SUMIFS(рўйхат!BY:BY,рўйхат!$CY:$CY,$B$968,рўйхат!$B:$B,$C950)</f>
        <v/>
      </c>
      <c r="BQ950" s="35">
        <f>SUMIFS(рўйхат!BZ:BZ,рўйхат!$CY:$CY,$B$968,рўйхат!$B:$B,$C950)</f>
        <v/>
      </c>
      <c r="BR950" s="36">
        <f>SUMIFS(рўйхат!CA:CA,рўйхат!$CY:$CY,$B$968,рўйхат!$B:$B,$C950)</f>
        <v/>
      </c>
      <c r="BS950" s="35">
        <f>SUMIFS(рўйхат!CB:CB,рўйхат!$CY:$CY,$B$968,рўйхат!$B:$B,$C950)</f>
        <v/>
      </c>
      <c r="BT950" s="36">
        <f>SUMIFS(рўйхат!CC:CC,рўйхат!$CY:$CY,$B$968,рўйхат!$B:$B,$C950)</f>
        <v/>
      </c>
      <c r="BU950" s="35">
        <f>SUMIFS(рўйхат!CD:CD,рўйхат!$CY:$CY,$B$968,рўйхат!$B:$B,$C950)</f>
        <v/>
      </c>
      <c r="BV950" s="36">
        <f>SUMIFS(рўйхат!CE:CE,рўйхат!$CY:$CY,$B$968,рўйхат!$B:$B,$C950)</f>
        <v/>
      </c>
      <c r="BW950" s="35">
        <f>SUMIFS(рўйхат!CH:CH,рўйхат!$CY:$CY,$B$968,рўйхат!$B:$B,$C950)</f>
        <v/>
      </c>
      <c r="BX950" s="36">
        <f>SUMIFS(рўйхат!CI:CI,рўйхат!$CY:$CY,$B$968,рўйхат!$B:$B,$C950)</f>
        <v/>
      </c>
      <c r="BY950" s="35">
        <f>SUMIFS(рўйхат!CJ:CJ,рўйхат!$CY:$CY,$B$968,рўйхат!$B:$B,$C950)</f>
        <v/>
      </c>
      <c r="BZ950" s="36">
        <f>SUMIFS(рўйхат!CK:CK,рўйхат!$CY:$CY,$B$968,рўйхат!$B:$B,$C950)</f>
        <v/>
      </c>
      <c r="CA950" s="35">
        <f>SUMIFS(рўйхат!CL:CL,рўйхат!$CY:$CY,$B$968,рўйхат!$B:$B,$C950)</f>
        <v/>
      </c>
      <c r="CB950" s="36">
        <f>SUMIFS(рўйхат!CM:CM,рўйхат!$CY:$CY,$B$968,рўйхат!$B:$B,$C950)</f>
        <v/>
      </c>
      <c r="CC950" s="35">
        <f>SUMIFS(рўйхат!CN:CN,рўйхат!$CY:$CY,$B$968,рўйхат!$B:$B,$C950)</f>
        <v/>
      </c>
      <c r="CD950" s="36">
        <f>SUMIFS(рўйхат!CO:CO,рўйхат!$CY:$CY,$B$968,рўйхат!$B:$B,$C950)</f>
        <v/>
      </c>
      <c r="CE950" s="77">
        <f>IFERROR(BE950/(Q950+BE950),0)</f>
        <v/>
      </c>
      <c r="CF950" s="78">
        <f>IFERROR(BF950/(R950+BF950),0)</f>
        <v/>
      </c>
      <c r="CG950" s="8">
        <f>COUNTIFS(B:B,B950)</f>
        <v/>
      </c>
    </row>
    <row r="951" hidden="1" outlineLevel="1" ht="17.1" customFormat="1" customHeight="1" s="8">
      <c r="A951" s="39" t="n"/>
      <c r="B951" s="50" t="n">
        <v>15</v>
      </c>
      <c r="C951" s="66" t="inlineStr">
        <is>
          <t>Мактабгача ва мактаб таълими вазирлиги</t>
        </is>
      </c>
      <c r="D951" s="16" t="n"/>
      <c r="E951" s="35">
        <f>SUMIFS(рўйхат!F:F,рўйхат!$CY:$CY,$B$968,рўйхат!$B:$B,$C951)</f>
        <v/>
      </c>
      <c r="F951" s="36">
        <f>SUMIFS(рўйхат!G:G,рўйхат!$CY:$CY,$B$968,рўйхат!$B:$B,$C951)</f>
        <v/>
      </c>
      <c r="G951" s="35">
        <f>SUMIFS(рўйхат!H:H,рўйхат!$CY:$CY,$B$968,рўйхат!$B:$B,$C951)</f>
        <v/>
      </c>
      <c r="H951" s="36">
        <f>SUMIFS(рўйхат!I:I,рўйхат!$CY:$CY,$B$968,рўйхат!$B:$B,$C951)</f>
        <v/>
      </c>
      <c r="I951" s="35">
        <f>SUMIFS(рўйхат!J:J,рўйхат!$CY:$CY,$B$968,рўйхат!$B:$B,$C951)</f>
        <v/>
      </c>
      <c r="J951" s="36">
        <f>SUMIFS(рўйхат!K:K,рўйхат!$CY:$CY,$B$968,рўйхат!$B:$B,$C951)</f>
        <v/>
      </c>
      <c r="K951" s="35">
        <f>SUMIFS(рўйхат!L:L,рўйхат!$CY:$CY,$B$968,рўйхат!$B:$B,$C951)</f>
        <v/>
      </c>
      <c r="L951" s="36">
        <f>SUMIFS(рўйхат!M:M,рўйхат!$CY:$CY,$B$968,рўйхат!$B:$B,$C951)</f>
        <v/>
      </c>
      <c r="M951" s="35">
        <f>SUMIFS(рўйхат!N:N,рўйхат!$CY:$CY,$B$968,рўйхат!$B:$B,$C951)</f>
        <v/>
      </c>
      <c r="N951" s="36">
        <f>SUMIFS(рўйхат!O:O,рўйхат!$CY:$CY,$B$968,рўйхат!$B:$B,$C951)</f>
        <v/>
      </c>
      <c r="O951" s="34">
        <f>IFERROR(M951/E951,0)</f>
        <v/>
      </c>
      <c r="P951" s="34">
        <f>IFERROR(N951/F951,0)</f>
        <v/>
      </c>
      <c r="Q951" s="35">
        <f>SUMIFS(рўйхат!P:P,рўйхат!$CY:$CY,$B$968,рўйхат!$B:$B,$C951)</f>
        <v/>
      </c>
      <c r="R951" s="36">
        <f>SUMIFS(рўйхат!Q:Q,рўйхат!$CY:$CY,$B$968,рўйхат!$B:$B,$C951)</f>
        <v/>
      </c>
      <c r="S951" s="35">
        <f>SUMIFS(рўйхат!R:R,рўйхат!$CY:$CY,$B$968,рўйхат!$B:$B,$C951)</f>
        <v/>
      </c>
      <c r="T951" s="36">
        <f>SUMIFS(рўйхат!S:S,рўйхат!$CY:$CY,$B$968,рўйхат!$B:$B,$C951)</f>
        <v/>
      </c>
      <c r="U951" s="35">
        <f>SUMIFS(рўйхат!T:T,рўйхат!$CY:$CY,$B$968,рўйхат!$B:$B,$C951)</f>
        <v/>
      </c>
      <c r="V951" s="36">
        <f>SUMIFS(рўйхат!U:U,рўйхат!$CY:$CY,$B$968,рўйхат!$B:$B,$C951)</f>
        <v/>
      </c>
      <c r="W951" s="35">
        <f>SUMIFS(рўйхат!V:V,рўйхат!$CY:$CY,$B$968,рўйхат!$B:$B,$C951)</f>
        <v/>
      </c>
      <c r="X951" s="36">
        <f>SUMIFS(рўйхат!W:W,рўйхат!$CY:$CY,$B$968,рўйхат!$B:$B,$C951)</f>
        <v/>
      </c>
      <c r="Y951" s="35">
        <f>SUMIFS(рўйхат!X:X,рўйхат!$CY:$CY,$B$968,рўйхат!$B:$B,$C951)</f>
        <v/>
      </c>
      <c r="Z951" s="36">
        <f>SUMIFS(рўйхат!Y:Y,рўйхат!$CY:$CY,$B$968,рўйхат!$B:$B,$C951)</f>
        <v/>
      </c>
      <c r="AA951" s="35">
        <f>SUMIFS(рўйхат!Z:Z,рўйхат!$CY:$CY,$B$968,рўйхат!$B:$B,$C951)</f>
        <v/>
      </c>
      <c r="AB951" s="36">
        <f>SUMIFS(рўйхат!AA:AA,рўйхат!$CY:$CY,$B$968,рўйхат!$B:$B,$C951)</f>
        <v/>
      </c>
      <c r="AC951" s="35">
        <f>SUMIFS(рўйхат!AB:AB,рўйхат!$CY:$CY,$B$968,рўйхат!$B:$B,$C951)</f>
        <v/>
      </c>
      <c r="AD951" s="36">
        <f>SUMIFS(рўйхат!AC:AC,рўйхат!$CY:$CY,$B$968,рўйхат!$B:$B,$C951)</f>
        <v/>
      </c>
      <c r="AE951" s="35">
        <f>SUMIFS(рўйхат!AD:AD,рўйхат!$CY:$CY,$B$968,рўйхат!$B:$B,$C951)</f>
        <v/>
      </c>
      <c r="AF951" s="36">
        <f>SUMIFS(рўйхат!AE:AE,рўйхат!$CY:$CY,$B$968,рўйхат!$B:$B,$C951)</f>
        <v/>
      </c>
      <c r="AG951" s="35">
        <f>SUMIFS(рўйхат!AH:AH,рўйхат!$CY:$CY,$B$968,рўйхат!$B:$B,$C951)</f>
        <v/>
      </c>
      <c r="AH951" s="36">
        <f>SUMIFS(рўйхат!AI:AI,рўйхат!$CY:$CY,$B$968,рўйхат!$B:$B,$C951)</f>
        <v/>
      </c>
      <c r="AI951" s="35">
        <f>SUMIFS(рўйхат!AJ:AJ,рўйхат!$CY:$CY,$B$968,рўйхат!$B:$B,$C951)</f>
        <v/>
      </c>
      <c r="AJ951" s="36">
        <f>SUMIFS(рўйхат!AK:AK,рўйхат!$CY:$CY,$B$968,рўйхат!$B:$B,$C951)</f>
        <v/>
      </c>
      <c r="AK951" s="35">
        <f>SUMIFS(рўйхат!AL:AL,рўйхат!$CY:$CY,$B$968,рўйхат!$B:$B,$C951)</f>
        <v/>
      </c>
      <c r="AL951" s="36">
        <f>SUMIFS(рўйхат!AM:AM,рўйхат!$CY:$CY,$B$968,рўйхат!$B:$B,$C951)</f>
        <v/>
      </c>
      <c r="AM951" s="77">
        <f>IFERROR(Q951/E951,0)</f>
        <v/>
      </c>
      <c r="AN951" s="77">
        <f>IFERROR(R951/F951,0)</f>
        <v/>
      </c>
      <c r="AO951" s="36">
        <f>SUMIFS(рўйхат!AX:AX,рўйхат!$CY:$CY,$B$968,рўйхат!$B:$B,$C951)</f>
        <v/>
      </c>
      <c r="AP951" s="36">
        <f>SUMIFS(рўйхат!AY:AY,рўйхат!$CY:$CY,$B$968,рўйхат!$B:$B,$C951)</f>
        <v/>
      </c>
      <c r="AQ951" s="35">
        <f>SUMIFS(рўйхат!AZ:AZ,рўйхат!$CY:$CY,$B$968,рўйхат!$B:$B,$C951)</f>
        <v/>
      </c>
      <c r="AR951" s="36">
        <f>SUMIFS(рўйхат!BA:BA,рўйхат!$CY:$CY,$B$968,рўйхат!$B:$B,$C951)</f>
        <v/>
      </c>
      <c r="AS951" s="35">
        <f>SUMIFS(рўйхат!BB:BB,рўйхат!$CY:$CY,$B$968,рўйхат!$B:$B,$C951)</f>
        <v/>
      </c>
      <c r="AT951" s="36">
        <f>SUMIFS(рўйхат!BC:BC,рўйхат!$CY:$CY,$B$968,рўйхат!$B:$B,$C951)</f>
        <v/>
      </c>
      <c r="AU951" s="35">
        <f>SUMIFS(рўйхат!BD:BD,рўйхат!$CY:$CY,$B$968,рўйхат!$B:$B,$C951)</f>
        <v/>
      </c>
      <c r="AV951" s="36">
        <f>SUMIFS(рўйхат!BE:BE,рўйхат!$CY:$CY,$B$968,рўйхат!$B:$B,$C951)</f>
        <v/>
      </c>
      <c r="AW951" s="35">
        <f>SUMIFS(рўйхат!BF:BF,рўйхат!$CY:$CY,$B$968,рўйхат!$B:$B,$C951)</f>
        <v/>
      </c>
      <c r="AX951" s="36">
        <f>SUMIFS(рўйхат!BG:BG,рўйхат!$CY:$CY,$B$968,рўйхат!$B:$B,$C951)</f>
        <v/>
      </c>
      <c r="AY951" s="35">
        <f>SUMIFS(рўйхат!BH:BH,рўйхат!$CY:$CY,$B$968,рўйхат!$B:$B,$C951)</f>
        <v/>
      </c>
      <c r="AZ951" s="36">
        <f>SUMIFS(рўйхат!BI:BI,рўйхат!$CY:$CY,$B$968,рўйхат!$B:$B,$C951)</f>
        <v/>
      </c>
      <c r="BA951" s="35">
        <f>SUMIFS(рўйхат!BJ:BJ,рўйхат!$CY:$CY,$B$968,рўйхат!$B:$B,$C951)</f>
        <v/>
      </c>
      <c r="BB951" s="36">
        <f>SUMIFS(рўйхат!BK:BK,рўйхат!$CY:$CY,$B$968,рўйхат!$B:$B,$C951)</f>
        <v/>
      </c>
      <c r="BC951" s="77">
        <f>IFERROR(AO951/E951,0)</f>
        <v/>
      </c>
      <c r="BD951" s="77">
        <f>IFERROR(AP951/F951,0)</f>
        <v/>
      </c>
      <c r="BE951" s="35">
        <f>SUMIFS(рўйхат!BL:BL,рўйхат!$CY:$CY,$B$968,рўйхат!$B:$B,$C951)</f>
        <v/>
      </c>
      <c r="BF951" s="36">
        <f>SUMIFS(рўйхат!BM:BM,рўйхат!$CY:$CY,$B$968,рўйхат!$B:$B,$C951)</f>
        <v/>
      </c>
      <c r="BG951" s="35">
        <f>SUMIFS(рўйхат!BN:BN,рўйхат!$CY:$CY,$B$968,рўйхат!$B:$B,$C951)</f>
        <v/>
      </c>
      <c r="BH951" s="36">
        <f>SUMIFS(рўйхат!BO:BO,рўйхат!$CY:$CY,$B$968,рўйхат!$B:$B,$C951)</f>
        <v/>
      </c>
      <c r="BI951" s="35">
        <f>SUMIFS(рўйхат!BP:BP,рўйхат!$CY:$CY,$B$968,рўйхат!$B:$B,$C951)</f>
        <v/>
      </c>
      <c r="BJ951" s="36">
        <f>SUMIFS(рўйхат!BQ:BQ,рўйхат!$CY:$CY,$B$968,рўйхат!$B:$B,$C951)</f>
        <v/>
      </c>
      <c r="BK951" s="35">
        <f>SUMIFS(рўйхат!BR:BR,рўйхат!$CY:$CY,$B$968,рўйхат!$B:$B,$C951)</f>
        <v/>
      </c>
      <c r="BL951" s="36">
        <f>SUMIFS(рўйхат!BS:BS,рўйхат!$CY:$CY,$B$968,рўйхат!$B:$B,$C951)</f>
        <v/>
      </c>
      <c r="BM951" s="35">
        <f>SUMIFS(рўйхат!BT:BT,рўйхат!$CY:$CY,$B$968,рўйхат!$B:$B,$C951)</f>
        <v/>
      </c>
      <c r="BN951" s="36">
        <f>SUMIFS(рўйхат!BU:BU,рўйхат!$CY:$CY,$B$968,рўйхат!$B:$B,$C951)</f>
        <v/>
      </c>
      <c r="BO951" s="35">
        <f>SUMIFS(рўйхат!BX:BX,рўйхат!$CY:$CY,$B$968,рўйхат!$B:$B,$C951)</f>
        <v/>
      </c>
      <c r="BP951" s="36">
        <f>SUMIFS(рўйхат!BY:BY,рўйхат!$CY:$CY,$B$968,рўйхат!$B:$B,$C951)</f>
        <v/>
      </c>
      <c r="BQ951" s="35">
        <f>SUMIFS(рўйхат!BZ:BZ,рўйхат!$CY:$CY,$B$968,рўйхат!$B:$B,$C951)</f>
        <v/>
      </c>
      <c r="BR951" s="36">
        <f>SUMIFS(рўйхат!CA:CA,рўйхат!$CY:$CY,$B$968,рўйхат!$B:$B,$C951)</f>
        <v/>
      </c>
      <c r="BS951" s="35">
        <f>SUMIFS(рўйхат!CB:CB,рўйхат!$CY:$CY,$B$968,рўйхат!$B:$B,$C951)</f>
        <v/>
      </c>
      <c r="BT951" s="36">
        <f>SUMIFS(рўйхат!CC:CC,рўйхат!$CY:$CY,$B$968,рўйхат!$B:$B,$C951)</f>
        <v/>
      </c>
      <c r="BU951" s="35">
        <f>SUMIFS(рўйхат!CD:CD,рўйхат!$CY:$CY,$B$968,рўйхат!$B:$B,$C951)</f>
        <v/>
      </c>
      <c r="BV951" s="36">
        <f>SUMIFS(рўйхат!CE:CE,рўйхат!$CY:$CY,$B$968,рўйхат!$B:$B,$C951)</f>
        <v/>
      </c>
      <c r="BW951" s="35">
        <f>SUMIFS(рўйхат!CH:CH,рўйхат!$CY:$CY,$B$968,рўйхат!$B:$B,$C951)</f>
        <v/>
      </c>
      <c r="BX951" s="36">
        <f>SUMIFS(рўйхат!CI:CI,рўйхат!$CY:$CY,$B$968,рўйхат!$B:$B,$C951)</f>
        <v/>
      </c>
      <c r="BY951" s="35">
        <f>SUMIFS(рўйхат!CJ:CJ,рўйхат!$CY:$CY,$B$968,рўйхат!$B:$B,$C951)</f>
        <v/>
      </c>
      <c r="BZ951" s="36">
        <f>SUMIFS(рўйхат!CK:CK,рўйхат!$CY:$CY,$B$968,рўйхат!$B:$B,$C951)</f>
        <v/>
      </c>
      <c r="CA951" s="35">
        <f>SUMIFS(рўйхат!CL:CL,рўйхат!$CY:$CY,$B$968,рўйхат!$B:$B,$C951)</f>
        <v/>
      </c>
      <c r="CB951" s="36">
        <f>SUMIFS(рўйхат!CM:CM,рўйхат!$CY:$CY,$B$968,рўйхат!$B:$B,$C951)</f>
        <v/>
      </c>
      <c r="CC951" s="35">
        <f>SUMIFS(рўйхат!CN:CN,рўйхат!$CY:$CY,$B$968,рўйхат!$B:$B,$C951)</f>
        <v/>
      </c>
      <c r="CD951" s="36">
        <f>SUMIFS(рўйхат!CO:CO,рўйхат!$CY:$CY,$B$968,рўйхат!$B:$B,$C951)</f>
        <v/>
      </c>
      <c r="CE951" s="77">
        <f>IFERROR(BE951/(Q951+BE951),0)</f>
        <v/>
      </c>
      <c r="CF951" s="78">
        <f>IFERROR(BF951/(R951+BF951),0)</f>
        <v/>
      </c>
      <c r="CG951" s="8">
        <f>COUNTIFS(B:B,B951)</f>
        <v/>
      </c>
    </row>
    <row r="952" hidden="1" outlineLevel="1" ht="17.1" customFormat="1" customHeight="1" s="8">
      <c r="A952" s="39" t="n"/>
      <c r="B952" s="50" t="n">
        <v>16</v>
      </c>
      <c r="C952" s="66" t="inlineStr">
        <is>
          <t>Марказий банк</t>
        </is>
      </c>
      <c r="D952" s="16" t="n"/>
      <c r="E952" s="35">
        <f>SUMIFS(рўйхат!F:F,рўйхат!$CY:$CY,$B$968,рўйхат!$B:$B,$C952)</f>
        <v/>
      </c>
      <c r="F952" s="36">
        <f>SUMIFS(рўйхат!G:G,рўйхат!$CY:$CY,$B$968,рўйхат!$B:$B,$C952)</f>
        <v/>
      </c>
      <c r="G952" s="35">
        <f>SUMIFS(рўйхат!H:H,рўйхат!$CY:$CY,$B$968,рўйхат!$B:$B,$C952)</f>
        <v/>
      </c>
      <c r="H952" s="36">
        <f>SUMIFS(рўйхат!I:I,рўйхат!$CY:$CY,$B$968,рўйхат!$B:$B,$C952)</f>
        <v/>
      </c>
      <c r="I952" s="35">
        <f>SUMIFS(рўйхат!J:J,рўйхат!$CY:$CY,$B$968,рўйхат!$B:$B,$C952)</f>
        <v/>
      </c>
      <c r="J952" s="36">
        <f>SUMIFS(рўйхат!K:K,рўйхат!$CY:$CY,$B$968,рўйхат!$B:$B,$C952)</f>
        <v/>
      </c>
      <c r="K952" s="35">
        <f>SUMIFS(рўйхат!L:L,рўйхат!$CY:$CY,$B$968,рўйхат!$B:$B,$C952)</f>
        <v/>
      </c>
      <c r="L952" s="36">
        <f>SUMIFS(рўйхат!M:M,рўйхат!$CY:$CY,$B$968,рўйхат!$B:$B,$C952)</f>
        <v/>
      </c>
      <c r="M952" s="35">
        <f>SUMIFS(рўйхат!N:N,рўйхат!$CY:$CY,$B$968,рўйхат!$B:$B,$C952)</f>
        <v/>
      </c>
      <c r="N952" s="36">
        <f>SUMIFS(рўйхат!O:O,рўйхат!$CY:$CY,$B$968,рўйхат!$B:$B,$C952)</f>
        <v/>
      </c>
      <c r="O952" s="34">
        <f>IFERROR(M952/E952,0)</f>
        <v/>
      </c>
      <c r="P952" s="34">
        <f>IFERROR(N952/F952,0)</f>
        <v/>
      </c>
      <c r="Q952" s="35">
        <f>SUMIFS(рўйхат!P:P,рўйхат!$CY:$CY,$B$968,рўйхат!$B:$B,$C952)</f>
        <v/>
      </c>
      <c r="R952" s="36">
        <f>SUMIFS(рўйхат!Q:Q,рўйхат!$CY:$CY,$B$968,рўйхат!$B:$B,$C952)</f>
        <v/>
      </c>
      <c r="S952" s="35">
        <f>SUMIFS(рўйхат!R:R,рўйхат!$CY:$CY,$B$968,рўйхат!$B:$B,$C952)</f>
        <v/>
      </c>
      <c r="T952" s="36">
        <f>SUMIFS(рўйхат!S:S,рўйхат!$CY:$CY,$B$968,рўйхат!$B:$B,$C952)</f>
        <v/>
      </c>
      <c r="U952" s="35">
        <f>SUMIFS(рўйхат!T:T,рўйхат!$CY:$CY,$B$968,рўйхат!$B:$B,$C952)</f>
        <v/>
      </c>
      <c r="V952" s="36">
        <f>SUMIFS(рўйхат!U:U,рўйхат!$CY:$CY,$B$968,рўйхат!$B:$B,$C952)</f>
        <v/>
      </c>
      <c r="W952" s="35">
        <f>SUMIFS(рўйхат!V:V,рўйхат!$CY:$CY,$B$968,рўйхат!$B:$B,$C952)</f>
        <v/>
      </c>
      <c r="X952" s="36">
        <f>SUMIFS(рўйхат!W:W,рўйхат!$CY:$CY,$B$968,рўйхат!$B:$B,$C952)</f>
        <v/>
      </c>
      <c r="Y952" s="35">
        <f>SUMIFS(рўйхат!X:X,рўйхат!$CY:$CY,$B$968,рўйхат!$B:$B,$C952)</f>
        <v/>
      </c>
      <c r="Z952" s="36">
        <f>SUMIFS(рўйхат!Y:Y,рўйхат!$CY:$CY,$B$968,рўйхат!$B:$B,$C952)</f>
        <v/>
      </c>
      <c r="AA952" s="35">
        <f>SUMIFS(рўйхат!Z:Z,рўйхат!$CY:$CY,$B$968,рўйхат!$B:$B,$C952)</f>
        <v/>
      </c>
      <c r="AB952" s="36">
        <f>SUMIFS(рўйхат!AA:AA,рўйхат!$CY:$CY,$B$968,рўйхат!$B:$B,$C952)</f>
        <v/>
      </c>
      <c r="AC952" s="35">
        <f>SUMIFS(рўйхат!AB:AB,рўйхат!$CY:$CY,$B$968,рўйхат!$B:$B,$C952)</f>
        <v/>
      </c>
      <c r="AD952" s="36">
        <f>SUMIFS(рўйхат!AC:AC,рўйхат!$CY:$CY,$B$968,рўйхат!$B:$B,$C952)</f>
        <v/>
      </c>
      <c r="AE952" s="35">
        <f>SUMIFS(рўйхат!AD:AD,рўйхат!$CY:$CY,$B$968,рўйхат!$B:$B,$C952)</f>
        <v/>
      </c>
      <c r="AF952" s="36">
        <f>SUMIFS(рўйхат!AE:AE,рўйхат!$CY:$CY,$B$968,рўйхат!$B:$B,$C952)</f>
        <v/>
      </c>
      <c r="AG952" s="35">
        <f>SUMIFS(рўйхат!AH:AH,рўйхат!$CY:$CY,$B$968,рўйхат!$B:$B,$C952)</f>
        <v/>
      </c>
      <c r="AH952" s="36">
        <f>SUMIFS(рўйхат!AI:AI,рўйхат!$CY:$CY,$B$968,рўйхат!$B:$B,$C952)</f>
        <v/>
      </c>
      <c r="AI952" s="35">
        <f>SUMIFS(рўйхат!AJ:AJ,рўйхат!$CY:$CY,$B$968,рўйхат!$B:$B,$C952)</f>
        <v/>
      </c>
      <c r="AJ952" s="36">
        <f>SUMIFS(рўйхат!AK:AK,рўйхат!$CY:$CY,$B$968,рўйхат!$B:$B,$C952)</f>
        <v/>
      </c>
      <c r="AK952" s="35">
        <f>SUMIFS(рўйхат!AL:AL,рўйхат!$CY:$CY,$B$968,рўйхат!$B:$B,$C952)</f>
        <v/>
      </c>
      <c r="AL952" s="36">
        <f>SUMIFS(рўйхат!AM:AM,рўйхат!$CY:$CY,$B$968,рўйхат!$B:$B,$C952)</f>
        <v/>
      </c>
      <c r="AM952" s="77">
        <f>IFERROR(Q952/E952,0)</f>
        <v/>
      </c>
      <c r="AN952" s="77">
        <f>IFERROR(R952/F952,0)</f>
        <v/>
      </c>
      <c r="AO952" s="36">
        <f>SUMIFS(рўйхат!AX:AX,рўйхат!$CY:$CY,$B$968,рўйхат!$B:$B,$C952)</f>
        <v/>
      </c>
      <c r="AP952" s="36">
        <f>SUMIFS(рўйхат!AY:AY,рўйхат!$CY:$CY,$B$968,рўйхат!$B:$B,$C952)</f>
        <v/>
      </c>
      <c r="AQ952" s="35">
        <f>SUMIFS(рўйхат!AZ:AZ,рўйхат!$CY:$CY,$B$968,рўйхат!$B:$B,$C952)</f>
        <v/>
      </c>
      <c r="AR952" s="36">
        <f>SUMIFS(рўйхат!BA:BA,рўйхат!$CY:$CY,$B$968,рўйхат!$B:$B,$C952)</f>
        <v/>
      </c>
      <c r="AS952" s="35">
        <f>SUMIFS(рўйхат!BB:BB,рўйхат!$CY:$CY,$B$968,рўйхат!$B:$B,$C952)</f>
        <v/>
      </c>
      <c r="AT952" s="36">
        <f>SUMIFS(рўйхат!BC:BC,рўйхат!$CY:$CY,$B$968,рўйхат!$B:$B,$C952)</f>
        <v/>
      </c>
      <c r="AU952" s="35">
        <f>SUMIFS(рўйхат!BD:BD,рўйхат!$CY:$CY,$B$968,рўйхат!$B:$B,$C952)</f>
        <v/>
      </c>
      <c r="AV952" s="36">
        <f>SUMIFS(рўйхат!BE:BE,рўйхат!$CY:$CY,$B$968,рўйхат!$B:$B,$C952)</f>
        <v/>
      </c>
      <c r="AW952" s="35">
        <f>SUMIFS(рўйхат!BF:BF,рўйхат!$CY:$CY,$B$968,рўйхат!$B:$B,$C952)</f>
        <v/>
      </c>
      <c r="AX952" s="36">
        <f>SUMIFS(рўйхат!BG:BG,рўйхат!$CY:$CY,$B$968,рўйхат!$B:$B,$C952)</f>
        <v/>
      </c>
      <c r="AY952" s="35">
        <f>SUMIFS(рўйхат!BH:BH,рўйхат!$CY:$CY,$B$968,рўйхат!$B:$B,$C952)</f>
        <v/>
      </c>
      <c r="AZ952" s="36">
        <f>SUMIFS(рўйхат!BI:BI,рўйхат!$CY:$CY,$B$968,рўйхат!$B:$B,$C952)</f>
        <v/>
      </c>
      <c r="BA952" s="35">
        <f>SUMIFS(рўйхат!BJ:BJ,рўйхат!$CY:$CY,$B$968,рўйхат!$B:$B,$C952)</f>
        <v/>
      </c>
      <c r="BB952" s="36">
        <f>SUMIFS(рўйхат!BK:BK,рўйхат!$CY:$CY,$B$968,рўйхат!$B:$B,$C952)</f>
        <v/>
      </c>
      <c r="BC952" s="77">
        <f>IFERROR(AO952/E952,0)</f>
        <v/>
      </c>
      <c r="BD952" s="77">
        <f>IFERROR(AP952/F952,0)</f>
        <v/>
      </c>
      <c r="BE952" s="35">
        <f>SUMIFS(рўйхат!BL:BL,рўйхат!$CY:$CY,$B$968,рўйхат!$B:$B,$C952)</f>
        <v/>
      </c>
      <c r="BF952" s="36">
        <f>SUMIFS(рўйхат!BM:BM,рўйхат!$CY:$CY,$B$968,рўйхат!$B:$B,$C952)</f>
        <v/>
      </c>
      <c r="BG952" s="35">
        <f>SUMIFS(рўйхат!BN:BN,рўйхат!$CY:$CY,$B$968,рўйхат!$B:$B,$C952)</f>
        <v/>
      </c>
      <c r="BH952" s="36">
        <f>SUMIFS(рўйхат!BO:BO,рўйхат!$CY:$CY,$B$968,рўйхат!$B:$B,$C952)</f>
        <v/>
      </c>
      <c r="BI952" s="35">
        <f>SUMIFS(рўйхат!BP:BP,рўйхат!$CY:$CY,$B$968,рўйхат!$B:$B,$C952)</f>
        <v/>
      </c>
      <c r="BJ952" s="36">
        <f>SUMIFS(рўйхат!BQ:BQ,рўйхат!$CY:$CY,$B$968,рўйхат!$B:$B,$C952)</f>
        <v/>
      </c>
      <c r="BK952" s="35">
        <f>SUMIFS(рўйхат!BR:BR,рўйхат!$CY:$CY,$B$968,рўйхат!$B:$B,$C952)</f>
        <v/>
      </c>
      <c r="BL952" s="36">
        <f>SUMIFS(рўйхат!BS:BS,рўйхат!$CY:$CY,$B$968,рўйхат!$B:$B,$C952)</f>
        <v/>
      </c>
      <c r="BM952" s="35">
        <f>SUMIFS(рўйхат!BT:BT,рўйхат!$CY:$CY,$B$968,рўйхат!$B:$B,$C952)</f>
        <v/>
      </c>
      <c r="BN952" s="36">
        <f>SUMIFS(рўйхат!BU:BU,рўйхат!$CY:$CY,$B$968,рўйхат!$B:$B,$C952)</f>
        <v/>
      </c>
      <c r="BO952" s="35">
        <f>SUMIFS(рўйхат!BX:BX,рўйхат!$CY:$CY,$B$968,рўйхат!$B:$B,$C952)</f>
        <v/>
      </c>
      <c r="BP952" s="36">
        <f>SUMIFS(рўйхат!BY:BY,рўйхат!$CY:$CY,$B$968,рўйхат!$B:$B,$C952)</f>
        <v/>
      </c>
      <c r="BQ952" s="35">
        <f>SUMIFS(рўйхат!BZ:BZ,рўйхат!$CY:$CY,$B$968,рўйхат!$B:$B,$C952)</f>
        <v/>
      </c>
      <c r="BR952" s="36">
        <f>SUMIFS(рўйхат!CA:CA,рўйхат!$CY:$CY,$B$968,рўйхат!$B:$B,$C952)</f>
        <v/>
      </c>
      <c r="BS952" s="35">
        <f>SUMIFS(рўйхат!CB:CB,рўйхат!$CY:$CY,$B$968,рўйхат!$B:$B,$C952)</f>
        <v/>
      </c>
      <c r="BT952" s="36">
        <f>SUMIFS(рўйхат!CC:CC,рўйхат!$CY:$CY,$B$968,рўйхат!$B:$B,$C952)</f>
        <v/>
      </c>
      <c r="BU952" s="35">
        <f>SUMIFS(рўйхат!CD:CD,рўйхат!$CY:$CY,$B$968,рўйхат!$B:$B,$C952)</f>
        <v/>
      </c>
      <c r="BV952" s="36">
        <f>SUMIFS(рўйхат!CE:CE,рўйхат!$CY:$CY,$B$968,рўйхат!$B:$B,$C952)</f>
        <v/>
      </c>
      <c r="BW952" s="35">
        <f>SUMIFS(рўйхат!CH:CH,рўйхат!$CY:$CY,$B$968,рўйхат!$B:$B,$C952)</f>
        <v/>
      </c>
      <c r="BX952" s="36">
        <f>SUMIFS(рўйхат!CI:CI,рўйхат!$CY:$CY,$B$968,рўйхат!$B:$B,$C952)</f>
        <v/>
      </c>
      <c r="BY952" s="35">
        <f>SUMIFS(рўйхат!CJ:CJ,рўйхат!$CY:$CY,$B$968,рўйхат!$B:$B,$C952)</f>
        <v/>
      </c>
      <c r="BZ952" s="36">
        <f>SUMIFS(рўйхат!CK:CK,рўйхат!$CY:$CY,$B$968,рўйхат!$B:$B,$C952)</f>
        <v/>
      </c>
      <c r="CA952" s="35">
        <f>SUMIFS(рўйхат!CL:CL,рўйхат!$CY:$CY,$B$968,рўйхат!$B:$B,$C952)</f>
        <v/>
      </c>
      <c r="CB952" s="36">
        <f>SUMIFS(рўйхат!CM:CM,рўйхат!$CY:$CY,$B$968,рўйхат!$B:$B,$C952)</f>
        <v/>
      </c>
      <c r="CC952" s="35">
        <f>SUMIFS(рўйхат!CN:CN,рўйхат!$CY:$CY,$B$968,рўйхат!$B:$B,$C952)</f>
        <v/>
      </c>
      <c r="CD952" s="36">
        <f>SUMIFS(рўйхат!CO:CO,рўйхат!$CY:$CY,$B$968,рўйхат!$B:$B,$C952)</f>
        <v/>
      </c>
      <c r="CE952" s="77">
        <f>IFERROR(BE952/(Q952+BE952),0)</f>
        <v/>
      </c>
      <c r="CF952" s="78">
        <f>IFERROR(BF952/(R952+BF952),0)</f>
        <v/>
      </c>
      <c r="CG952" s="8">
        <f>COUNTIFS(B:B,B952)</f>
        <v/>
      </c>
    </row>
    <row r="953" hidden="1" outlineLevel="1" ht="17.1" customFormat="1" customHeight="1" s="8">
      <c r="A953" s="39" t="n"/>
      <c r="B953" s="50" t="n">
        <v>17</v>
      </c>
      <c r="C953" s="66" t="inlineStr">
        <is>
          <t>Миллий антидопинг агентлиги</t>
        </is>
      </c>
      <c r="D953" s="16" t="n"/>
      <c r="E953" s="35">
        <f>SUMIFS(рўйхат!F:F,рўйхат!$CY:$CY,$B$968,рўйхат!$B:$B,$C953)</f>
        <v/>
      </c>
      <c r="F953" s="36">
        <f>SUMIFS(рўйхат!G:G,рўйхат!$CY:$CY,$B$968,рўйхат!$B:$B,$C953)</f>
        <v/>
      </c>
      <c r="G953" s="35">
        <f>SUMIFS(рўйхат!H:H,рўйхат!$CY:$CY,$B$968,рўйхат!$B:$B,$C953)</f>
        <v/>
      </c>
      <c r="H953" s="36">
        <f>SUMIFS(рўйхат!I:I,рўйхат!$CY:$CY,$B$968,рўйхат!$B:$B,$C953)</f>
        <v/>
      </c>
      <c r="I953" s="35">
        <f>SUMIFS(рўйхат!J:J,рўйхат!$CY:$CY,$B$968,рўйхат!$B:$B,$C953)</f>
        <v/>
      </c>
      <c r="J953" s="36">
        <f>SUMIFS(рўйхат!K:K,рўйхат!$CY:$CY,$B$968,рўйхат!$B:$B,$C953)</f>
        <v/>
      </c>
      <c r="K953" s="35">
        <f>SUMIFS(рўйхат!L:L,рўйхат!$CY:$CY,$B$968,рўйхат!$B:$B,$C953)</f>
        <v/>
      </c>
      <c r="L953" s="36">
        <f>SUMIFS(рўйхат!M:M,рўйхат!$CY:$CY,$B$968,рўйхат!$B:$B,$C953)</f>
        <v/>
      </c>
      <c r="M953" s="35">
        <f>SUMIFS(рўйхат!N:N,рўйхат!$CY:$CY,$B$968,рўйхат!$B:$B,$C953)</f>
        <v/>
      </c>
      <c r="N953" s="36">
        <f>SUMIFS(рўйхат!O:O,рўйхат!$CY:$CY,$B$968,рўйхат!$B:$B,$C953)</f>
        <v/>
      </c>
      <c r="O953" s="34">
        <f>IFERROR(M953/E953,0)</f>
        <v/>
      </c>
      <c r="P953" s="34">
        <f>IFERROR(N953/F953,0)</f>
        <v/>
      </c>
      <c r="Q953" s="35">
        <f>SUMIFS(рўйхат!P:P,рўйхат!$CY:$CY,$B$968,рўйхат!$B:$B,$C953)</f>
        <v/>
      </c>
      <c r="R953" s="36">
        <f>SUMIFS(рўйхат!Q:Q,рўйхат!$CY:$CY,$B$968,рўйхат!$B:$B,$C953)</f>
        <v/>
      </c>
      <c r="S953" s="35">
        <f>SUMIFS(рўйхат!R:R,рўйхат!$CY:$CY,$B$968,рўйхат!$B:$B,$C953)</f>
        <v/>
      </c>
      <c r="T953" s="36">
        <f>SUMIFS(рўйхат!S:S,рўйхат!$CY:$CY,$B$968,рўйхат!$B:$B,$C953)</f>
        <v/>
      </c>
      <c r="U953" s="35">
        <f>SUMIFS(рўйхат!T:T,рўйхат!$CY:$CY,$B$968,рўйхат!$B:$B,$C953)</f>
        <v/>
      </c>
      <c r="V953" s="36">
        <f>SUMIFS(рўйхат!U:U,рўйхат!$CY:$CY,$B$968,рўйхат!$B:$B,$C953)</f>
        <v/>
      </c>
      <c r="W953" s="35">
        <f>SUMIFS(рўйхат!V:V,рўйхат!$CY:$CY,$B$968,рўйхат!$B:$B,$C953)</f>
        <v/>
      </c>
      <c r="X953" s="36">
        <f>SUMIFS(рўйхат!W:W,рўйхат!$CY:$CY,$B$968,рўйхат!$B:$B,$C953)</f>
        <v/>
      </c>
      <c r="Y953" s="35">
        <f>SUMIFS(рўйхат!X:X,рўйхат!$CY:$CY,$B$968,рўйхат!$B:$B,$C953)</f>
        <v/>
      </c>
      <c r="Z953" s="36">
        <f>SUMIFS(рўйхат!Y:Y,рўйхат!$CY:$CY,$B$968,рўйхат!$B:$B,$C953)</f>
        <v/>
      </c>
      <c r="AA953" s="35">
        <f>SUMIFS(рўйхат!Z:Z,рўйхат!$CY:$CY,$B$968,рўйхат!$B:$B,$C953)</f>
        <v/>
      </c>
      <c r="AB953" s="36">
        <f>SUMIFS(рўйхат!AA:AA,рўйхат!$CY:$CY,$B$968,рўйхат!$B:$B,$C953)</f>
        <v/>
      </c>
      <c r="AC953" s="35">
        <f>SUMIFS(рўйхат!AB:AB,рўйхат!$CY:$CY,$B$968,рўйхат!$B:$B,$C953)</f>
        <v/>
      </c>
      <c r="AD953" s="36">
        <f>SUMIFS(рўйхат!AC:AC,рўйхат!$CY:$CY,$B$968,рўйхат!$B:$B,$C953)</f>
        <v/>
      </c>
      <c r="AE953" s="35">
        <f>SUMIFS(рўйхат!AD:AD,рўйхат!$CY:$CY,$B$968,рўйхат!$B:$B,$C953)</f>
        <v/>
      </c>
      <c r="AF953" s="36">
        <f>SUMIFS(рўйхат!AE:AE,рўйхат!$CY:$CY,$B$968,рўйхат!$B:$B,$C953)</f>
        <v/>
      </c>
      <c r="AG953" s="35">
        <f>SUMIFS(рўйхат!AH:AH,рўйхат!$CY:$CY,$B$968,рўйхат!$B:$B,$C953)</f>
        <v/>
      </c>
      <c r="AH953" s="36">
        <f>SUMIFS(рўйхат!AI:AI,рўйхат!$CY:$CY,$B$968,рўйхат!$B:$B,$C953)</f>
        <v/>
      </c>
      <c r="AI953" s="35">
        <f>SUMIFS(рўйхат!AJ:AJ,рўйхат!$CY:$CY,$B$968,рўйхат!$B:$B,$C953)</f>
        <v/>
      </c>
      <c r="AJ953" s="36">
        <f>SUMIFS(рўйхат!AK:AK,рўйхат!$CY:$CY,$B$968,рўйхат!$B:$B,$C953)</f>
        <v/>
      </c>
      <c r="AK953" s="35">
        <f>SUMIFS(рўйхат!AL:AL,рўйхат!$CY:$CY,$B$968,рўйхат!$B:$B,$C953)</f>
        <v/>
      </c>
      <c r="AL953" s="36">
        <f>SUMIFS(рўйхат!AM:AM,рўйхат!$CY:$CY,$B$968,рўйхат!$B:$B,$C953)</f>
        <v/>
      </c>
      <c r="AM953" s="77">
        <f>IFERROR(Q953/E953,0)</f>
        <v/>
      </c>
      <c r="AN953" s="77">
        <f>IFERROR(R953/F953,0)</f>
        <v/>
      </c>
      <c r="AO953" s="36">
        <f>SUMIFS(рўйхат!AX:AX,рўйхат!$CY:$CY,$B$968,рўйхат!$B:$B,$C953)</f>
        <v/>
      </c>
      <c r="AP953" s="36">
        <f>SUMIFS(рўйхат!AY:AY,рўйхат!$CY:$CY,$B$968,рўйхат!$B:$B,$C953)</f>
        <v/>
      </c>
      <c r="AQ953" s="35">
        <f>SUMIFS(рўйхат!AZ:AZ,рўйхат!$CY:$CY,$B$968,рўйхат!$B:$B,$C953)</f>
        <v/>
      </c>
      <c r="AR953" s="36">
        <f>SUMIFS(рўйхат!BA:BA,рўйхат!$CY:$CY,$B$968,рўйхат!$B:$B,$C953)</f>
        <v/>
      </c>
      <c r="AS953" s="35">
        <f>SUMIFS(рўйхат!BB:BB,рўйхат!$CY:$CY,$B$968,рўйхат!$B:$B,$C953)</f>
        <v/>
      </c>
      <c r="AT953" s="36">
        <f>SUMIFS(рўйхат!BC:BC,рўйхат!$CY:$CY,$B$968,рўйхат!$B:$B,$C953)</f>
        <v/>
      </c>
      <c r="AU953" s="35">
        <f>SUMIFS(рўйхат!BD:BD,рўйхат!$CY:$CY,$B$968,рўйхат!$B:$B,$C953)</f>
        <v/>
      </c>
      <c r="AV953" s="36">
        <f>SUMIFS(рўйхат!BE:BE,рўйхат!$CY:$CY,$B$968,рўйхат!$B:$B,$C953)</f>
        <v/>
      </c>
      <c r="AW953" s="35">
        <f>SUMIFS(рўйхат!BF:BF,рўйхат!$CY:$CY,$B$968,рўйхат!$B:$B,$C953)</f>
        <v/>
      </c>
      <c r="AX953" s="36">
        <f>SUMIFS(рўйхат!BG:BG,рўйхат!$CY:$CY,$B$968,рўйхат!$B:$B,$C953)</f>
        <v/>
      </c>
      <c r="AY953" s="35">
        <f>SUMIFS(рўйхат!BH:BH,рўйхат!$CY:$CY,$B$968,рўйхат!$B:$B,$C953)</f>
        <v/>
      </c>
      <c r="AZ953" s="36">
        <f>SUMIFS(рўйхат!BI:BI,рўйхат!$CY:$CY,$B$968,рўйхат!$B:$B,$C953)</f>
        <v/>
      </c>
      <c r="BA953" s="35">
        <f>SUMIFS(рўйхат!BJ:BJ,рўйхат!$CY:$CY,$B$968,рўйхат!$B:$B,$C953)</f>
        <v/>
      </c>
      <c r="BB953" s="36">
        <f>SUMIFS(рўйхат!BK:BK,рўйхат!$CY:$CY,$B$968,рўйхат!$B:$B,$C953)</f>
        <v/>
      </c>
      <c r="BC953" s="77">
        <f>IFERROR(AO953/E953,0)</f>
        <v/>
      </c>
      <c r="BD953" s="77">
        <f>IFERROR(AP953/F953,0)</f>
        <v/>
      </c>
      <c r="BE953" s="35">
        <f>SUMIFS(рўйхат!BL:BL,рўйхат!$CY:$CY,$B$968,рўйхат!$B:$B,$C953)</f>
        <v/>
      </c>
      <c r="BF953" s="36">
        <f>SUMIFS(рўйхат!BM:BM,рўйхат!$CY:$CY,$B$968,рўйхат!$B:$B,$C953)</f>
        <v/>
      </c>
      <c r="BG953" s="35">
        <f>SUMIFS(рўйхат!BN:BN,рўйхат!$CY:$CY,$B$968,рўйхат!$B:$B,$C953)</f>
        <v/>
      </c>
      <c r="BH953" s="36">
        <f>SUMIFS(рўйхат!BO:BO,рўйхат!$CY:$CY,$B$968,рўйхат!$B:$B,$C953)</f>
        <v/>
      </c>
      <c r="BI953" s="35">
        <f>SUMIFS(рўйхат!BP:BP,рўйхат!$CY:$CY,$B$968,рўйхат!$B:$B,$C953)</f>
        <v/>
      </c>
      <c r="BJ953" s="36">
        <f>SUMIFS(рўйхат!BQ:BQ,рўйхат!$CY:$CY,$B$968,рўйхат!$B:$B,$C953)</f>
        <v/>
      </c>
      <c r="BK953" s="35">
        <f>SUMIFS(рўйхат!BR:BR,рўйхат!$CY:$CY,$B$968,рўйхат!$B:$B,$C953)</f>
        <v/>
      </c>
      <c r="BL953" s="36">
        <f>SUMIFS(рўйхат!BS:BS,рўйхат!$CY:$CY,$B$968,рўйхат!$B:$B,$C953)</f>
        <v/>
      </c>
      <c r="BM953" s="35">
        <f>SUMIFS(рўйхат!BT:BT,рўйхат!$CY:$CY,$B$968,рўйхат!$B:$B,$C953)</f>
        <v/>
      </c>
      <c r="BN953" s="36">
        <f>SUMIFS(рўйхат!BU:BU,рўйхат!$CY:$CY,$B$968,рўйхат!$B:$B,$C953)</f>
        <v/>
      </c>
      <c r="BO953" s="35">
        <f>SUMIFS(рўйхат!BX:BX,рўйхат!$CY:$CY,$B$968,рўйхат!$B:$B,$C953)</f>
        <v/>
      </c>
      <c r="BP953" s="36">
        <f>SUMIFS(рўйхат!BY:BY,рўйхат!$CY:$CY,$B$968,рўйхат!$B:$B,$C953)</f>
        <v/>
      </c>
      <c r="BQ953" s="35">
        <f>SUMIFS(рўйхат!BZ:BZ,рўйхат!$CY:$CY,$B$968,рўйхат!$B:$B,$C953)</f>
        <v/>
      </c>
      <c r="BR953" s="36">
        <f>SUMIFS(рўйхат!CA:CA,рўйхат!$CY:$CY,$B$968,рўйхат!$B:$B,$C953)</f>
        <v/>
      </c>
      <c r="BS953" s="35">
        <f>SUMIFS(рўйхат!CB:CB,рўйхат!$CY:$CY,$B$968,рўйхат!$B:$B,$C953)</f>
        <v/>
      </c>
      <c r="BT953" s="36">
        <f>SUMIFS(рўйхат!CC:CC,рўйхат!$CY:$CY,$B$968,рўйхат!$B:$B,$C953)</f>
        <v/>
      </c>
      <c r="BU953" s="35">
        <f>SUMIFS(рўйхат!CD:CD,рўйхат!$CY:$CY,$B$968,рўйхат!$B:$B,$C953)</f>
        <v/>
      </c>
      <c r="BV953" s="36">
        <f>SUMIFS(рўйхат!CE:CE,рўйхат!$CY:$CY,$B$968,рўйхат!$B:$B,$C953)</f>
        <v/>
      </c>
      <c r="BW953" s="35">
        <f>SUMIFS(рўйхат!CH:CH,рўйхат!$CY:$CY,$B$968,рўйхат!$B:$B,$C953)</f>
        <v/>
      </c>
      <c r="BX953" s="36">
        <f>SUMIFS(рўйхат!CI:CI,рўйхат!$CY:$CY,$B$968,рўйхат!$B:$B,$C953)</f>
        <v/>
      </c>
      <c r="BY953" s="35">
        <f>SUMIFS(рўйхат!CJ:CJ,рўйхат!$CY:$CY,$B$968,рўйхат!$B:$B,$C953)</f>
        <v/>
      </c>
      <c r="BZ953" s="36">
        <f>SUMIFS(рўйхат!CK:CK,рўйхат!$CY:$CY,$B$968,рўйхат!$B:$B,$C953)</f>
        <v/>
      </c>
      <c r="CA953" s="35">
        <f>SUMIFS(рўйхат!CL:CL,рўйхат!$CY:$CY,$B$968,рўйхат!$B:$B,$C953)</f>
        <v/>
      </c>
      <c r="CB953" s="36">
        <f>SUMIFS(рўйхат!CM:CM,рўйхат!$CY:$CY,$B$968,рўйхат!$B:$B,$C953)</f>
        <v/>
      </c>
      <c r="CC953" s="35">
        <f>SUMIFS(рўйхат!CN:CN,рўйхат!$CY:$CY,$B$968,рўйхат!$B:$B,$C953)</f>
        <v/>
      </c>
      <c r="CD953" s="36">
        <f>SUMIFS(рўйхат!CO:CO,рўйхат!$CY:$CY,$B$968,рўйхат!$B:$B,$C953)</f>
        <v/>
      </c>
      <c r="CE953" s="77">
        <f>IFERROR(BE953/(Q953+BE953),0)</f>
        <v/>
      </c>
      <c r="CF953" s="78">
        <f>IFERROR(BF953/(R953+BF953),0)</f>
        <v/>
      </c>
      <c r="CG953" s="8">
        <f>COUNTIFS(B:B,B953)</f>
        <v/>
      </c>
    </row>
    <row r="954" hidden="1" outlineLevel="1" ht="17.1" customFormat="1" customHeight="1" s="8">
      <c r="A954" s="39" t="n"/>
      <c r="B954" s="50" t="n">
        <v>18</v>
      </c>
      <c r="C954" s="66" t="inlineStr">
        <is>
          <t>Олий таълим, фан ва инновациялар вазирлиги</t>
        </is>
      </c>
      <c r="D954" s="16" t="n"/>
      <c r="E954" s="35">
        <f>SUMIFS(рўйхат!F:F,рўйхат!$CY:$CY,$B$968,рўйхат!$B:$B,$C954)</f>
        <v/>
      </c>
      <c r="F954" s="36">
        <f>SUMIFS(рўйхат!G:G,рўйхат!$CY:$CY,$B$968,рўйхат!$B:$B,$C954)</f>
        <v/>
      </c>
      <c r="G954" s="35">
        <f>SUMIFS(рўйхат!H:H,рўйхат!$CY:$CY,$B$968,рўйхат!$B:$B,$C954)</f>
        <v/>
      </c>
      <c r="H954" s="36">
        <f>SUMIFS(рўйхат!I:I,рўйхат!$CY:$CY,$B$968,рўйхат!$B:$B,$C954)</f>
        <v/>
      </c>
      <c r="I954" s="35">
        <f>SUMIFS(рўйхат!J:J,рўйхат!$CY:$CY,$B$968,рўйхат!$B:$B,$C954)</f>
        <v/>
      </c>
      <c r="J954" s="36">
        <f>SUMIFS(рўйхат!K:K,рўйхат!$CY:$CY,$B$968,рўйхат!$B:$B,$C954)</f>
        <v/>
      </c>
      <c r="K954" s="35">
        <f>SUMIFS(рўйхат!L:L,рўйхат!$CY:$CY,$B$968,рўйхат!$B:$B,$C954)</f>
        <v/>
      </c>
      <c r="L954" s="36">
        <f>SUMIFS(рўйхат!M:M,рўйхат!$CY:$CY,$B$968,рўйхат!$B:$B,$C954)</f>
        <v/>
      </c>
      <c r="M954" s="35">
        <f>SUMIFS(рўйхат!N:N,рўйхат!$CY:$CY,$B$968,рўйхат!$B:$B,$C954)</f>
        <v/>
      </c>
      <c r="N954" s="36">
        <f>SUMIFS(рўйхат!O:O,рўйхат!$CY:$CY,$B$968,рўйхат!$B:$B,$C954)</f>
        <v/>
      </c>
      <c r="O954" s="34">
        <f>IFERROR(M954/E954,0)</f>
        <v/>
      </c>
      <c r="P954" s="34">
        <f>IFERROR(N954/F954,0)</f>
        <v/>
      </c>
      <c r="Q954" s="35">
        <f>SUMIFS(рўйхат!P:P,рўйхат!$CY:$CY,$B$968,рўйхат!$B:$B,$C954)</f>
        <v/>
      </c>
      <c r="R954" s="36">
        <f>SUMIFS(рўйхат!Q:Q,рўйхат!$CY:$CY,$B$968,рўйхат!$B:$B,$C954)</f>
        <v/>
      </c>
      <c r="S954" s="35">
        <f>SUMIFS(рўйхат!R:R,рўйхат!$CY:$CY,$B$968,рўйхат!$B:$B,$C954)</f>
        <v/>
      </c>
      <c r="T954" s="36">
        <f>SUMIFS(рўйхат!S:S,рўйхат!$CY:$CY,$B$968,рўйхат!$B:$B,$C954)</f>
        <v/>
      </c>
      <c r="U954" s="35">
        <f>SUMIFS(рўйхат!T:T,рўйхат!$CY:$CY,$B$968,рўйхат!$B:$B,$C954)</f>
        <v/>
      </c>
      <c r="V954" s="36">
        <f>SUMIFS(рўйхат!U:U,рўйхат!$CY:$CY,$B$968,рўйхат!$B:$B,$C954)</f>
        <v/>
      </c>
      <c r="W954" s="35">
        <f>SUMIFS(рўйхат!V:V,рўйхат!$CY:$CY,$B$968,рўйхат!$B:$B,$C954)</f>
        <v/>
      </c>
      <c r="X954" s="36">
        <f>SUMIFS(рўйхат!W:W,рўйхат!$CY:$CY,$B$968,рўйхат!$B:$B,$C954)</f>
        <v/>
      </c>
      <c r="Y954" s="35">
        <f>SUMIFS(рўйхат!X:X,рўйхат!$CY:$CY,$B$968,рўйхат!$B:$B,$C954)</f>
        <v/>
      </c>
      <c r="Z954" s="36">
        <f>SUMIFS(рўйхат!Y:Y,рўйхат!$CY:$CY,$B$968,рўйхат!$B:$B,$C954)</f>
        <v/>
      </c>
      <c r="AA954" s="35">
        <f>SUMIFS(рўйхат!Z:Z,рўйхат!$CY:$CY,$B$968,рўйхат!$B:$B,$C954)</f>
        <v/>
      </c>
      <c r="AB954" s="36">
        <f>SUMIFS(рўйхат!AA:AA,рўйхат!$CY:$CY,$B$968,рўйхат!$B:$B,$C954)</f>
        <v/>
      </c>
      <c r="AC954" s="35">
        <f>SUMIFS(рўйхат!AB:AB,рўйхат!$CY:$CY,$B$968,рўйхат!$B:$B,$C954)</f>
        <v/>
      </c>
      <c r="AD954" s="36">
        <f>SUMIFS(рўйхат!AC:AC,рўйхат!$CY:$CY,$B$968,рўйхат!$B:$B,$C954)</f>
        <v/>
      </c>
      <c r="AE954" s="35">
        <f>SUMIFS(рўйхат!AD:AD,рўйхат!$CY:$CY,$B$968,рўйхат!$B:$B,$C954)</f>
        <v/>
      </c>
      <c r="AF954" s="36">
        <f>SUMIFS(рўйхат!AE:AE,рўйхат!$CY:$CY,$B$968,рўйхат!$B:$B,$C954)</f>
        <v/>
      </c>
      <c r="AG954" s="35">
        <f>SUMIFS(рўйхат!AH:AH,рўйхат!$CY:$CY,$B$968,рўйхат!$B:$B,$C954)</f>
        <v/>
      </c>
      <c r="AH954" s="36">
        <f>SUMIFS(рўйхат!AI:AI,рўйхат!$CY:$CY,$B$968,рўйхат!$B:$B,$C954)</f>
        <v/>
      </c>
      <c r="AI954" s="35">
        <f>SUMIFS(рўйхат!AJ:AJ,рўйхат!$CY:$CY,$B$968,рўйхат!$B:$B,$C954)</f>
        <v/>
      </c>
      <c r="AJ954" s="36">
        <f>SUMIFS(рўйхат!AK:AK,рўйхат!$CY:$CY,$B$968,рўйхат!$B:$B,$C954)</f>
        <v/>
      </c>
      <c r="AK954" s="35">
        <f>SUMIFS(рўйхат!AL:AL,рўйхат!$CY:$CY,$B$968,рўйхат!$B:$B,$C954)</f>
        <v/>
      </c>
      <c r="AL954" s="36">
        <f>SUMIFS(рўйхат!AM:AM,рўйхат!$CY:$CY,$B$968,рўйхат!$B:$B,$C954)</f>
        <v/>
      </c>
      <c r="AM954" s="77">
        <f>IFERROR(Q954/E954,0)</f>
        <v/>
      </c>
      <c r="AN954" s="77">
        <f>IFERROR(R954/F954,0)</f>
        <v/>
      </c>
      <c r="AO954" s="36">
        <f>SUMIFS(рўйхат!AX:AX,рўйхат!$CY:$CY,$B$968,рўйхат!$B:$B,$C954)</f>
        <v/>
      </c>
      <c r="AP954" s="36">
        <f>SUMIFS(рўйхат!AY:AY,рўйхат!$CY:$CY,$B$968,рўйхат!$B:$B,$C954)</f>
        <v/>
      </c>
      <c r="AQ954" s="35">
        <f>SUMIFS(рўйхат!AZ:AZ,рўйхат!$CY:$CY,$B$968,рўйхат!$B:$B,$C954)</f>
        <v/>
      </c>
      <c r="AR954" s="36">
        <f>SUMIFS(рўйхат!BA:BA,рўйхат!$CY:$CY,$B$968,рўйхат!$B:$B,$C954)</f>
        <v/>
      </c>
      <c r="AS954" s="35">
        <f>SUMIFS(рўйхат!BB:BB,рўйхат!$CY:$CY,$B$968,рўйхат!$B:$B,$C954)</f>
        <v/>
      </c>
      <c r="AT954" s="36">
        <f>SUMIFS(рўйхат!BC:BC,рўйхат!$CY:$CY,$B$968,рўйхат!$B:$B,$C954)</f>
        <v/>
      </c>
      <c r="AU954" s="35">
        <f>SUMIFS(рўйхат!BD:BD,рўйхат!$CY:$CY,$B$968,рўйхат!$B:$B,$C954)</f>
        <v/>
      </c>
      <c r="AV954" s="36">
        <f>SUMIFS(рўйхат!BE:BE,рўйхат!$CY:$CY,$B$968,рўйхат!$B:$B,$C954)</f>
        <v/>
      </c>
      <c r="AW954" s="35">
        <f>SUMIFS(рўйхат!BF:BF,рўйхат!$CY:$CY,$B$968,рўйхат!$B:$B,$C954)</f>
        <v/>
      </c>
      <c r="AX954" s="36">
        <f>SUMIFS(рўйхат!BG:BG,рўйхат!$CY:$CY,$B$968,рўйхат!$B:$B,$C954)</f>
        <v/>
      </c>
      <c r="AY954" s="35">
        <f>SUMIFS(рўйхат!BH:BH,рўйхат!$CY:$CY,$B$968,рўйхат!$B:$B,$C954)</f>
        <v/>
      </c>
      <c r="AZ954" s="36">
        <f>SUMIFS(рўйхат!BI:BI,рўйхат!$CY:$CY,$B$968,рўйхат!$B:$B,$C954)</f>
        <v/>
      </c>
      <c r="BA954" s="35">
        <f>SUMIFS(рўйхат!BJ:BJ,рўйхат!$CY:$CY,$B$968,рўйхат!$B:$B,$C954)</f>
        <v/>
      </c>
      <c r="BB954" s="36">
        <f>SUMIFS(рўйхат!BK:BK,рўйхат!$CY:$CY,$B$968,рўйхат!$B:$B,$C954)</f>
        <v/>
      </c>
      <c r="BC954" s="77">
        <f>IFERROR(AO954/E954,0)</f>
        <v/>
      </c>
      <c r="BD954" s="77">
        <f>IFERROR(AP954/F954,0)</f>
        <v/>
      </c>
      <c r="BE954" s="35">
        <f>SUMIFS(рўйхат!BL:BL,рўйхат!$CY:$CY,$B$968,рўйхат!$B:$B,$C954)</f>
        <v/>
      </c>
      <c r="BF954" s="36">
        <f>SUMIFS(рўйхат!BM:BM,рўйхат!$CY:$CY,$B$968,рўйхат!$B:$B,$C954)</f>
        <v/>
      </c>
      <c r="BG954" s="35">
        <f>SUMIFS(рўйхат!BN:BN,рўйхат!$CY:$CY,$B$968,рўйхат!$B:$B,$C954)</f>
        <v/>
      </c>
      <c r="BH954" s="36">
        <f>SUMIFS(рўйхат!BO:BO,рўйхат!$CY:$CY,$B$968,рўйхат!$B:$B,$C954)</f>
        <v/>
      </c>
      <c r="BI954" s="35">
        <f>SUMIFS(рўйхат!BP:BP,рўйхат!$CY:$CY,$B$968,рўйхат!$B:$B,$C954)</f>
        <v/>
      </c>
      <c r="BJ954" s="36">
        <f>SUMIFS(рўйхат!BQ:BQ,рўйхат!$CY:$CY,$B$968,рўйхат!$B:$B,$C954)</f>
        <v/>
      </c>
      <c r="BK954" s="35">
        <f>SUMIFS(рўйхат!BR:BR,рўйхат!$CY:$CY,$B$968,рўйхат!$B:$B,$C954)</f>
        <v/>
      </c>
      <c r="BL954" s="36">
        <f>SUMIFS(рўйхат!BS:BS,рўйхат!$CY:$CY,$B$968,рўйхат!$B:$B,$C954)</f>
        <v/>
      </c>
      <c r="BM954" s="35">
        <f>SUMIFS(рўйхат!BT:BT,рўйхат!$CY:$CY,$B$968,рўйхат!$B:$B,$C954)</f>
        <v/>
      </c>
      <c r="BN954" s="36">
        <f>SUMIFS(рўйхат!BU:BU,рўйхат!$CY:$CY,$B$968,рўйхат!$B:$B,$C954)</f>
        <v/>
      </c>
      <c r="BO954" s="35">
        <f>SUMIFS(рўйхат!BX:BX,рўйхат!$CY:$CY,$B$968,рўйхат!$B:$B,$C954)</f>
        <v/>
      </c>
      <c r="BP954" s="36">
        <f>SUMIFS(рўйхат!BY:BY,рўйхат!$CY:$CY,$B$968,рўйхат!$B:$B,$C954)</f>
        <v/>
      </c>
      <c r="BQ954" s="35">
        <f>SUMIFS(рўйхат!BZ:BZ,рўйхат!$CY:$CY,$B$968,рўйхат!$B:$B,$C954)</f>
        <v/>
      </c>
      <c r="BR954" s="36">
        <f>SUMIFS(рўйхат!CA:CA,рўйхат!$CY:$CY,$B$968,рўйхат!$B:$B,$C954)</f>
        <v/>
      </c>
      <c r="BS954" s="35">
        <f>SUMIFS(рўйхат!CB:CB,рўйхат!$CY:$CY,$B$968,рўйхат!$B:$B,$C954)</f>
        <v/>
      </c>
      <c r="BT954" s="36">
        <f>SUMIFS(рўйхат!CC:CC,рўйхат!$CY:$CY,$B$968,рўйхат!$B:$B,$C954)</f>
        <v/>
      </c>
      <c r="BU954" s="35">
        <f>SUMIFS(рўйхат!CD:CD,рўйхат!$CY:$CY,$B$968,рўйхат!$B:$B,$C954)</f>
        <v/>
      </c>
      <c r="BV954" s="36">
        <f>SUMIFS(рўйхат!CE:CE,рўйхат!$CY:$CY,$B$968,рўйхат!$B:$B,$C954)</f>
        <v/>
      </c>
      <c r="BW954" s="35">
        <f>SUMIFS(рўйхат!CH:CH,рўйхат!$CY:$CY,$B$968,рўйхат!$B:$B,$C954)</f>
        <v/>
      </c>
      <c r="BX954" s="36">
        <f>SUMIFS(рўйхат!CI:CI,рўйхат!$CY:$CY,$B$968,рўйхат!$B:$B,$C954)</f>
        <v/>
      </c>
      <c r="BY954" s="35">
        <f>SUMIFS(рўйхат!CJ:CJ,рўйхат!$CY:$CY,$B$968,рўйхат!$B:$B,$C954)</f>
        <v/>
      </c>
      <c r="BZ954" s="36">
        <f>SUMIFS(рўйхат!CK:CK,рўйхат!$CY:$CY,$B$968,рўйхат!$B:$B,$C954)</f>
        <v/>
      </c>
      <c r="CA954" s="35">
        <f>SUMIFS(рўйхат!CL:CL,рўйхат!$CY:$CY,$B$968,рўйхат!$B:$B,$C954)</f>
        <v/>
      </c>
      <c r="CB954" s="36">
        <f>SUMIFS(рўйхат!CM:CM,рўйхат!$CY:$CY,$B$968,рўйхат!$B:$B,$C954)</f>
        <v/>
      </c>
      <c r="CC954" s="35">
        <f>SUMIFS(рўйхат!CN:CN,рўйхат!$CY:$CY,$B$968,рўйхат!$B:$B,$C954)</f>
        <v/>
      </c>
      <c r="CD954" s="36">
        <f>SUMIFS(рўйхат!CO:CO,рўйхат!$CY:$CY,$B$968,рўйхат!$B:$B,$C954)</f>
        <v/>
      </c>
      <c r="CE954" s="77">
        <f>IFERROR(BE954/(Q954+BE954),0)</f>
        <v/>
      </c>
      <c r="CF954" s="78">
        <f>IFERROR(BF954/(R954+BF954),0)</f>
        <v/>
      </c>
      <c r="CG954" s="8">
        <f>COUNTIFS(B:B,B954)</f>
        <v/>
      </c>
    </row>
    <row r="955" hidden="1" outlineLevel="1" ht="33.95" customFormat="1" customHeight="1" s="8">
      <c r="A955" s="39" t="n"/>
      <c r="B955" s="50" t="n">
        <v>19</v>
      </c>
      <c r="C955" s="66" t="inlineStr">
        <is>
          <t>Президент ҳузуридаги Ижтимоий ҳимоя миллий агентлиги</t>
        </is>
      </c>
      <c r="D955" s="16" t="n"/>
      <c r="E955" s="35">
        <f>SUMIFS(рўйхат!F:F,рўйхат!$CY:$CY,$B$968,рўйхат!$B:$B,$C955)</f>
        <v/>
      </c>
      <c r="F955" s="36">
        <f>SUMIFS(рўйхат!G:G,рўйхат!$CY:$CY,$B$968,рўйхат!$B:$B,$C955)</f>
        <v/>
      </c>
      <c r="G955" s="35">
        <f>SUMIFS(рўйхат!H:H,рўйхат!$CY:$CY,$B$968,рўйхат!$B:$B,$C955)</f>
        <v/>
      </c>
      <c r="H955" s="36">
        <f>SUMIFS(рўйхат!I:I,рўйхат!$CY:$CY,$B$968,рўйхат!$B:$B,$C955)</f>
        <v/>
      </c>
      <c r="I955" s="35">
        <f>SUMIFS(рўйхат!J:J,рўйхат!$CY:$CY,$B$968,рўйхат!$B:$B,$C955)</f>
        <v/>
      </c>
      <c r="J955" s="36">
        <f>SUMIFS(рўйхат!K:K,рўйхат!$CY:$CY,$B$968,рўйхат!$B:$B,$C955)</f>
        <v/>
      </c>
      <c r="K955" s="35">
        <f>SUMIFS(рўйхат!L:L,рўйхат!$CY:$CY,$B$968,рўйхат!$B:$B,$C955)</f>
        <v/>
      </c>
      <c r="L955" s="36">
        <f>SUMIFS(рўйхат!M:M,рўйхат!$CY:$CY,$B$968,рўйхат!$B:$B,$C955)</f>
        <v/>
      </c>
      <c r="M955" s="35">
        <f>SUMIFS(рўйхат!N:N,рўйхат!$CY:$CY,$B$968,рўйхат!$B:$B,$C955)</f>
        <v/>
      </c>
      <c r="N955" s="36">
        <f>SUMIFS(рўйхат!O:O,рўйхат!$CY:$CY,$B$968,рўйхат!$B:$B,$C955)</f>
        <v/>
      </c>
      <c r="O955" s="34">
        <f>IFERROR(M955/E955,0)</f>
        <v/>
      </c>
      <c r="P955" s="34">
        <f>IFERROR(N955/F955,0)</f>
        <v/>
      </c>
      <c r="Q955" s="35">
        <f>SUMIFS(рўйхат!P:P,рўйхат!$CY:$CY,$B$968,рўйхат!$B:$B,$C955)</f>
        <v/>
      </c>
      <c r="R955" s="36">
        <f>SUMIFS(рўйхат!Q:Q,рўйхат!$CY:$CY,$B$968,рўйхат!$B:$B,$C955)</f>
        <v/>
      </c>
      <c r="S955" s="35">
        <f>SUMIFS(рўйхат!R:R,рўйхат!$CY:$CY,$B$968,рўйхат!$B:$B,$C955)</f>
        <v/>
      </c>
      <c r="T955" s="36">
        <f>SUMIFS(рўйхат!S:S,рўйхат!$CY:$CY,$B$968,рўйхат!$B:$B,$C955)</f>
        <v/>
      </c>
      <c r="U955" s="35">
        <f>SUMIFS(рўйхат!T:T,рўйхат!$CY:$CY,$B$968,рўйхат!$B:$B,$C955)</f>
        <v/>
      </c>
      <c r="V955" s="36">
        <f>SUMIFS(рўйхат!U:U,рўйхат!$CY:$CY,$B$968,рўйхат!$B:$B,$C955)</f>
        <v/>
      </c>
      <c r="W955" s="35">
        <f>SUMIFS(рўйхат!V:V,рўйхат!$CY:$CY,$B$968,рўйхат!$B:$B,$C955)</f>
        <v/>
      </c>
      <c r="X955" s="36">
        <f>SUMIFS(рўйхат!W:W,рўйхат!$CY:$CY,$B$968,рўйхат!$B:$B,$C955)</f>
        <v/>
      </c>
      <c r="Y955" s="35">
        <f>SUMIFS(рўйхат!X:X,рўйхат!$CY:$CY,$B$968,рўйхат!$B:$B,$C955)</f>
        <v/>
      </c>
      <c r="Z955" s="36">
        <f>SUMIFS(рўйхат!Y:Y,рўйхат!$CY:$CY,$B$968,рўйхат!$B:$B,$C955)</f>
        <v/>
      </c>
      <c r="AA955" s="35">
        <f>SUMIFS(рўйхат!Z:Z,рўйхат!$CY:$CY,$B$968,рўйхат!$B:$B,$C955)</f>
        <v/>
      </c>
      <c r="AB955" s="36">
        <f>SUMIFS(рўйхат!AA:AA,рўйхат!$CY:$CY,$B$968,рўйхат!$B:$B,$C955)</f>
        <v/>
      </c>
      <c r="AC955" s="35">
        <f>SUMIFS(рўйхат!AB:AB,рўйхат!$CY:$CY,$B$968,рўйхат!$B:$B,$C955)</f>
        <v/>
      </c>
      <c r="AD955" s="36">
        <f>SUMIFS(рўйхат!AC:AC,рўйхат!$CY:$CY,$B$968,рўйхат!$B:$B,$C955)</f>
        <v/>
      </c>
      <c r="AE955" s="35">
        <f>SUMIFS(рўйхат!AD:AD,рўйхат!$CY:$CY,$B$968,рўйхат!$B:$B,$C955)</f>
        <v/>
      </c>
      <c r="AF955" s="36">
        <f>SUMIFS(рўйхат!AE:AE,рўйхат!$CY:$CY,$B$968,рўйхат!$B:$B,$C955)</f>
        <v/>
      </c>
      <c r="AG955" s="35">
        <f>SUMIFS(рўйхат!AH:AH,рўйхат!$CY:$CY,$B$968,рўйхат!$B:$B,$C955)</f>
        <v/>
      </c>
      <c r="AH955" s="36">
        <f>SUMIFS(рўйхат!AI:AI,рўйхат!$CY:$CY,$B$968,рўйхат!$B:$B,$C955)</f>
        <v/>
      </c>
      <c r="AI955" s="35">
        <f>SUMIFS(рўйхат!AJ:AJ,рўйхат!$CY:$CY,$B$968,рўйхат!$B:$B,$C955)</f>
        <v/>
      </c>
      <c r="AJ955" s="36">
        <f>SUMIFS(рўйхат!AK:AK,рўйхат!$CY:$CY,$B$968,рўйхат!$B:$B,$C955)</f>
        <v/>
      </c>
      <c r="AK955" s="35">
        <f>SUMIFS(рўйхат!AL:AL,рўйхат!$CY:$CY,$B$968,рўйхат!$B:$B,$C955)</f>
        <v/>
      </c>
      <c r="AL955" s="36">
        <f>SUMIFS(рўйхат!AM:AM,рўйхат!$CY:$CY,$B$968,рўйхат!$B:$B,$C955)</f>
        <v/>
      </c>
      <c r="AM955" s="77">
        <f>IFERROR(Q955/E955,0)</f>
        <v/>
      </c>
      <c r="AN955" s="77">
        <f>IFERROR(R955/F955,0)</f>
        <v/>
      </c>
      <c r="AO955" s="36">
        <f>SUMIFS(рўйхат!AX:AX,рўйхат!$CY:$CY,$B$968,рўйхат!$B:$B,$C955)</f>
        <v/>
      </c>
      <c r="AP955" s="36">
        <f>SUMIFS(рўйхат!AY:AY,рўйхат!$CY:$CY,$B$968,рўйхат!$B:$B,$C955)</f>
        <v/>
      </c>
      <c r="AQ955" s="35">
        <f>SUMIFS(рўйхат!AZ:AZ,рўйхат!$CY:$CY,$B$968,рўйхат!$B:$B,$C955)</f>
        <v/>
      </c>
      <c r="AR955" s="36">
        <f>SUMIFS(рўйхат!BA:BA,рўйхат!$CY:$CY,$B$968,рўйхат!$B:$B,$C955)</f>
        <v/>
      </c>
      <c r="AS955" s="35">
        <f>SUMIFS(рўйхат!BB:BB,рўйхат!$CY:$CY,$B$968,рўйхат!$B:$B,$C955)</f>
        <v/>
      </c>
      <c r="AT955" s="36">
        <f>SUMIFS(рўйхат!BC:BC,рўйхат!$CY:$CY,$B$968,рўйхат!$B:$B,$C955)</f>
        <v/>
      </c>
      <c r="AU955" s="35">
        <f>SUMIFS(рўйхат!BD:BD,рўйхат!$CY:$CY,$B$968,рўйхат!$B:$B,$C955)</f>
        <v/>
      </c>
      <c r="AV955" s="36">
        <f>SUMIFS(рўйхат!BE:BE,рўйхат!$CY:$CY,$B$968,рўйхат!$B:$B,$C955)</f>
        <v/>
      </c>
      <c r="AW955" s="35">
        <f>SUMIFS(рўйхат!BF:BF,рўйхат!$CY:$CY,$B$968,рўйхат!$B:$B,$C955)</f>
        <v/>
      </c>
      <c r="AX955" s="36">
        <f>SUMIFS(рўйхат!BG:BG,рўйхат!$CY:$CY,$B$968,рўйхат!$B:$B,$C955)</f>
        <v/>
      </c>
      <c r="AY955" s="35">
        <f>SUMIFS(рўйхат!BH:BH,рўйхат!$CY:$CY,$B$968,рўйхат!$B:$B,$C955)</f>
        <v/>
      </c>
      <c r="AZ955" s="36">
        <f>SUMIFS(рўйхат!BI:BI,рўйхат!$CY:$CY,$B$968,рўйхат!$B:$B,$C955)</f>
        <v/>
      </c>
      <c r="BA955" s="35">
        <f>SUMIFS(рўйхат!BJ:BJ,рўйхат!$CY:$CY,$B$968,рўйхат!$B:$B,$C955)</f>
        <v/>
      </c>
      <c r="BB955" s="36">
        <f>SUMIFS(рўйхат!BK:BK,рўйхат!$CY:$CY,$B$968,рўйхат!$B:$B,$C955)</f>
        <v/>
      </c>
      <c r="BC955" s="77">
        <f>IFERROR(AO955/E955,0)</f>
        <v/>
      </c>
      <c r="BD955" s="77">
        <f>IFERROR(AP955/F955,0)</f>
        <v/>
      </c>
      <c r="BE955" s="35">
        <f>SUMIFS(рўйхат!BL:BL,рўйхат!$CY:$CY,$B$968,рўйхат!$B:$B,$C955)</f>
        <v/>
      </c>
      <c r="BF955" s="36">
        <f>SUMIFS(рўйхат!BM:BM,рўйхат!$CY:$CY,$B$968,рўйхат!$B:$B,$C955)</f>
        <v/>
      </c>
      <c r="BG955" s="35">
        <f>SUMIFS(рўйхат!BN:BN,рўйхат!$CY:$CY,$B$968,рўйхат!$B:$B,$C955)</f>
        <v/>
      </c>
      <c r="BH955" s="36">
        <f>SUMIFS(рўйхат!BO:BO,рўйхат!$CY:$CY,$B$968,рўйхат!$B:$B,$C955)</f>
        <v/>
      </c>
      <c r="BI955" s="35">
        <f>SUMIFS(рўйхат!BP:BP,рўйхат!$CY:$CY,$B$968,рўйхат!$B:$B,$C955)</f>
        <v/>
      </c>
      <c r="BJ955" s="36">
        <f>SUMIFS(рўйхат!BQ:BQ,рўйхат!$CY:$CY,$B$968,рўйхат!$B:$B,$C955)</f>
        <v/>
      </c>
      <c r="BK955" s="35">
        <f>SUMIFS(рўйхат!BR:BR,рўйхат!$CY:$CY,$B$968,рўйхат!$B:$B,$C955)</f>
        <v/>
      </c>
      <c r="BL955" s="36">
        <f>SUMIFS(рўйхат!BS:BS,рўйхат!$CY:$CY,$B$968,рўйхат!$B:$B,$C955)</f>
        <v/>
      </c>
      <c r="BM955" s="35">
        <f>SUMIFS(рўйхат!BT:BT,рўйхат!$CY:$CY,$B$968,рўйхат!$B:$B,$C955)</f>
        <v/>
      </c>
      <c r="BN955" s="36">
        <f>SUMIFS(рўйхат!BU:BU,рўйхат!$CY:$CY,$B$968,рўйхат!$B:$B,$C955)</f>
        <v/>
      </c>
      <c r="BO955" s="35">
        <f>SUMIFS(рўйхат!BX:BX,рўйхат!$CY:$CY,$B$968,рўйхат!$B:$B,$C955)</f>
        <v/>
      </c>
      <c r="BP955" s="36">
        <f>SUMIFS(рўйхат!BY:BY,рўйхат!$CY:$CY,$B$968,рўйхат!$B:$B,$C955)</f>
        <v/>
      </c>
      <c r="BQ955" s="35">
        <f>SUMIFS(рўйхат!BZ:BZ,рўйхат!$CY:$CY,$B$968,рўйхат!$B:$B,$C955)</f>
        <v/>
      </c>
      <c r="BR955" s="36">
        <f>SUMIFS(рўйхат!CA:CA,рўйхат!$CY:$CY,$B$968,рўйхат!$B:$B,$C955)</f>
        <v/>
      </c>
      <c r="BS955" s="35">
        <f>SUMIFS(рўйхат!CB:CB,рўйхат!$CY:$CY,$B$968,рўйхат!$B:$B,$C955)</f>
        <v/>
      </c>
      <c r="BT955" s="36">
        <f>SUMIFS(рўйхат!CC:CC,рўйхат!$CY:$CY,$B$968,рўйхат!$B:$B,$C955)</f>
        <v/>
      </c>
      <c r="BU955" s="35">
        <f>SUMIFS(рўйхат!CD:CD,рўйхат!$CY:$CY,$B$968,рўйхат!$B:$B,$C955)</f>
        <v/>
      </c>
      <c r="BV955" s="36">
        <f>SUMIFS(рўйхат!CE:CE,рўйхат!$CY:$CY,$B$968,рўйхат!$B:$B,$C955)</f>
        <v/>
      </c>
      <c r="BW955" s="35">
        <f>SUMIFS(рўйхат!CH:CH,рўйхат!$CY:$CY,$B$968,рўйхат!$B:$B,$C955)</f>
        <v/>
      </c>
      <c r="BX955" s="36">
        <f>SUMIFS(рўйхат!CI:CI,рўйхат!$CY:$CY,$B$968,рўйхат!$B:$B,$C955)</f>
        <v/>
      </c>
      <c r="BY955" s="35">
        <f>SUMIFS(рўйхат!CJ:CJ,рўйхат!$CY:$CY,$B$968,рўйхат!$B:$B,$C955)</f>
        <v/>
      </c>
      <c r="BZ955" s="36">
        <f>SUMIFS(рўйхат!CK:CK,рўйхат!$CY:$CY,$B$968,рўйхат!$B:$B,$C955)</f>
        <v/>
      </c>
      <c r="CA955" s="35">
        <f>SUMIFS(рўйхат!CL:CL,рўйхат!$CY:$CY,$B$968,рўйхат!$B:$B,$C955)</f>
        <v/>
      </c>
      <c r="CB955" s="36">
        <f>SUMIFS(рўйхат!CM:CM,рўйхат!$CY:$CY,$B$968,рўйхат!$B:$B,$C955)</f>
        <v/>
      </c>
      <c r="CC955" s="35">
        <f>SUMIFS(рўйхат!CN:CN,рўйхат!$CY:$CY,$B$968,рўйхат!$B:$B,$C955)</f>
        <v/>
      </c>
      <c r="CD955" s="36">
        <f>SUMIFS(рўйхат!CO:CO,рўйхат!$CY:$CY,$B$968,рўйхат!$B:$B,$C955)</f>
        <v/>
      </c>
      <c r="CE955" s="77">
        <f>IFERROR(BE955/(Q955+BE955),0)</f>
        <v/>
      </c>
      <c r="CF955" s="78">
        <f>IFERROR(BF955/(R955+BF955),0)</f>
        <v/>
      </c>
      <c r="CG955" s="8">
        <f>COUNTIFS(B:B,B955)</f>
        <v/>
      </c>
    </row>
    <row r="956" hidden="1" outlineLevel="1" ht="33.95" customFormat="1" customHeight="1" s="8">
      <c r="A956" s="39" t="n"/>
      <c r="B956" s="50" t="n">
        <v>20</v>
      </c>
      <c r="C956" s="66" t="inlineStr">
        <is>
          <t>Рақобатни ривожлантириш ва истеъмолчилар ҳуқуқларини ҳимоя қилиш қўмитаси</t>
        </is>
      </c>
      <c r="D956" s="16" t="n"/>
      <c r="E956" s="35">
        <f>SUMIFS(рўйхат!F:F,рўйхат!$CY:$CY,$B$968,рўйхат!$B:$B,$C956)</f>
        <v/>
      </c>
      <c r="F956" s="36">
        <f>SUMIFS(рўйхат!G:G,рўйхат!$CY:$CY,$B$968,рўйхат!$B:$B,$C956)</f>
        <v/>
      </c>
      <c r="G956" s="35">
        <f>SUMIFS(рўйхат!H:H,рўйхат!$CY:$CY,$B$968,рўйхат!$B:$B,$C956)</f>
        <v/>
      </c>
      <c r="H956" s="36">
        <f>SUMIFS(рўйхат!I:I,рўйхат!$CY:$CY,$B$968,рўйхат!$B:$B,$C956)</f>
        <v/>
      </c>
      <c r="I956" s="35">
        <f>SUMIFS(рўйхат!J:J,рўйхат!$CY:$CY,$B$968,рўйхат!$B:$B,$C956)</f>
        <v/>
      </c>
      <c r="J956" s="36">
        <f>SUMIFS(рўйхат!K:K,рўйхат!$CY:$CY,$B$968,рўйхат!$B:$B,$C956)</f>
        <v/>
      </c>
      <c r="K956" s="35">
        <f>SUMIFS(рўйхат!L:L,рўйхат!$CY:$CY,$B$968,рўйхат!$B:$B,$C956)</f>
        <v/>
      </c>
      <c r="L956" s="36">
        <f>SUMIFS(рўйхат!M:M,рўйхат!$CY:$CY,$B$968,рўйхат!$B:$B,$C956)</f>
        <v/>
      </c>
      <c r="M956" s="35">
        <f>SUMIFS(рўйхат!N:N,рўйхат!$CY:$CY,$B$968,рўйхат!$B:$B,$C956)</f>
        <v/>
      </c>
      <c r="N956" s="36">
        <f>SUMIFS(рўйхат!O:O,рўйхат!$CY:$CY,$B$968,рўйхат!$B:$B,$C956)</f>
        <v/>
      </c>
      <c r="O956" s="34">
        <f>IFERROR(M956/E956,0)</f>
        <v/>
      </c>
      <c r="P956" s="34">
        <f>IFERROR(N956/F956,0)</f>
        <v/>
      </c>
      <c r="Q956" s="35">
        <f>SUMIFS(рўйхат!P:P,рўйхат!$CY:$CY,$B$968,рўйхат!$B:$B,$C956)</f>
        <v/>
      </c>
      <c r="R956" s="36">
        <f>SUMIFS(рўйхат!Q:Q,рўйхат!$CY:$CY,$B$968,рўйхат!$B:$B,$C956)</f>
        <v/>
      </c>
      <c r="S956" s="35">
        <f>SUMIFS(рўйхат!R:R,рўйхат!$CY:$CY,$B$968,рўйхат!$B:$B,$C956)</f>
        <v/>
      </c>
      <c r="T956" s="36">
        <f>SUMIFS(рўйхат!S:S,рўйхат!$CY:$CY,$B$968,рўйхат!$B:$B,$C956)</f>
        <v/>
      </c>
      <c r="U956" s="35">
        <f>SUMIFS(рўйхат!T:T,рўйхат!$CY:$CY,$B$968,рўйхат!$B:$B,$C956)</f>
        <v/>
      </c>
      <c r="V956" s="36">
        <f>SUMIFS(рўйхат!U:U,рўйхат!$CY:$CY,$B$968,рўйхат!$B:$B,$C956)</f>
        <v/>
      </c>
      <c r="W956" s="35">
        <f>SUMIFS(рўйхат!V:V,рўйхат!$CY:$CY,$B$968,рўйхат!$B:$B,$C956)</f>
        <v/>
      </c>
      <c r="X956" s="36">
        <f>SUMIFS(рўйхат!W:W,рўйхат!$CY:$CY,$B$968,рўйхат!$B:$B,$C956)</f>
        <v/>
      </c>
      <c r="Y956" s="35">
        <f>SUMIFS(рўйхат!X:X,рўйхат!$CY:$CY,$B$968,рўйхат!$B:$B,$C956)</f>
        <v/>
      </c>
      <c r="Z956" s="36">
        <f>SUMIFS(рўйхат!Y:Y,рўйхат!$CY:$CY,$B$968,рўйхат!$B:$B,$C956)</f>
        <v/>
      </c>
      <c r="AA956" s="35">
        <f>SUMIFS(рўйхат!Z:Z,рўйхат!$CY:$CY,$B$968,рўйхат!$B:$B,$C956)</f>
        <v/>
      </c>
      <c r="AB956" s="36">
        <f>SUMIFS(рўйхат!AA:AA,рўйхат!$CY:$CY,$B$968,рўйхат!$B:$B,$C956)</f>
        <v/>
      </c>
      <c r="AC956" s="35">
        <f>SUMIFS(рўйхат!AB:AB,рўйхат!$CY:$CY,$B$968,рўйхат!$B:$B,$C956)</f>
        <v/>
      </c>
      <c r="AD956" s="36">
        <f>SUMIFS(рўйхат!AC:AC,рўйхат!$CY:$CY,$B$968,рўйхат!$B:$B,$C956)</f>
        <v/>
      </c>
      <c r="AE956" s="35">
        <f>SUMIFS(рўйхат!AD:AD,рўйхат!$CY:$CY,$B$968,рўйхат!$B:$B,$C956)</f>
        <v/>
      </c>
      <c r="AF956" s="36">
        <f>SUMIFS(рўйхат!AE:AE,рўйхат!$CY:$CY,$B$968,рўйхат!$B:$B,$C956)</f>
        <v/>
      </c>
      <c r="AG956" s="35">
        <f>SUMIFS(рўйхат!AH:AH,рўйхат!$CY:$CY,$B$968,рўйхат!$B:$B,$C956)</f>
        <v/>
      </c>
      <c r="AH956" s="36">
        <f>SUMIFS(рўйхат!AI:AI,рўйхат!$CY:$CY,$B$968,рўйхат!$B:$B,$C956)</f>
        <v/>
      </c>
      <c r="AI956" s="35">
        <f>SUMIFS(рўйхат!AJ:AJ,рўйхат!$CY:$CY,$B$968,рўйхат!$B:$B,$C956)</f>
        <v/>
      </c>
      <c r="AJ956" s="36">
        <f>SUMIFS(рўйхат!AK:AK,рўйхат!$CY:$CY,$B$968,рўйхат!$B:$B,$C956)</f>
        <v/>
      </c>
      <c r="AK956" s="35">
        <f>SUMIFS(рўйхат!AL:AL,рўйхат!$CY:$CY,$B$968,рўйхат!$B:$B,$C956)</f>
        <v/>
      </c>
      <c r="AL956" s="36">
        <f>SUMIFS(рўйхат!AM:AM,рўйхат!$CY:$CY,$B$968,рўйхат!$B:$B,$C956)</f>
        <v/>
      </c>
      <c r="AM956" s="77">
        <f>IFERROR(Q956/E956,0)</f>
        <v/>
      </c>
      <c r="AN956" s="77">
        <f>IFERROR(R956/F956,0)</f>
        <v/>
      </c>
      <c r="AO956" s="36">
        <f>SUMIFS(рўйхат!AX:AX,рўйхат!$CY:$CY,$B$968,рўйхат!$B:$B,$C956)</f>
        <v/>
      </c>
      <c r="AP956" s="36">
        <f>SUMIFS(рўйхат!AY:AY,рўйхат!$CY:$CY,$B$968,рўйхат!$B:$B,$C956)</f>
        <v/>
      </c>
      <c r="AQ956" s="35">
        <f>SUMIFS(рўйхат!AZ:AZ,рўйхат!$CY:$CY,$B$968,рўйхат!$B:$B,$C956)</f>
        <v/>
      </c>
      <c r="AR956" s="36">
        <f>SUMIFS(рўйхат!BA:BA,рўйхат!$CY:$CY,$B$968,рўйхат!$B:$B,$C956)</f>
        <v/>
      </c>
      <c r="AS956" s="35">
        <f>SUMIFS(рўйхат!BB:BB,рўйхат!$CY:$CY,$B$968,рўйхат!$B:$B,$C956)</f>
        <v/>
      </c>
      <c r="AT956" s="36">
        <f>SUMIFS(рўйхат!BC:BC,рўйхат!$CY:$CY,$B$968,рўйхат!$B:$B,$C956)</f>
        <v/>
      </c>
      <c r="AU956" s="35">
        <f>SUMIFS(рўйхат!BD:BD,рўйхат!$CY:$CY,$B$968,рўйхат!$B:$B,$C956)</f>
        <v/>
      </c>
      <c r="AV956" s="36">
        <f>SUMIFS(рўйхат!BE:BE,рўйхат!$CY:$CY,$B$968,рўйхат!$B:$B,$C956)</f>
        <v/>
      </c>
      <c r="AW956" s="35">
        <f>SUMIFS(рўйхат!BF:BF,рўйхат!$CY:$CY,$B$968,рўйхат!$B:$B,$C956)</f>
        <v/>
      </c>
      <c r="AX956" s="36">
        <f>SUMIFS(рўйхат!BG:BG,рўйхат!$CY:$CY,$B$968,рўйхат!$B:$B,$C956)</f>
        <v/>
      </c>
      <c r="AY956" s="35">
        <f>SUMIFS(рўйхат!BH:BH,рўйхат!$CY:$CY,$B$968,рўйхат!$B:$B,$C956)</f>
        <v/>
      </c>
      <c r="AZ956" s="36">
        <f>SUMIFS(рўйхат!BI:BI,рўйхат!$CY:$CY,$B$968,рўйхат!$B:$B,$C956)</f>
        <v/>
      </c>
      <c r="BA956" s="35">
        <f>SUMIFS(рўйхат!BJ:BJ,рўйхат!$CY:$CY,$B$968,рўйхат!$B:$B,$C956)</f>
        <v/>
      </c>
      <c r="BB956" s="36">
        <f>SUMIFS(рўйхат!BK:BK,рўйхат!$CY:$CY,$B$968,рўйхат!$B:$B,$C956)</f>
        <v/>
      </c>
      <c r="BC956" s="77">
        <f>IFERROR(AO956/E956,0)</f>
        <v/>
      </c>
      <c r="BD956" s="77">
        <f>IFERROR(AP956/F956,0)</f>
        <v/>
      </c>
      <c r="BE956" s="35">
        <f>SUMIFS(рўйхат!BL:BL,рўйхат!$CY:$CY,$B$968,рўйхат!$B:$B,$C956)</f>
        <v/>
      </c>
      <c r="BF956" s="36">
        <f>SUMIFS(рўйхат!BM:BM,рўйхат!$CY:$CY,$B$968,рўйхат!$B:$B,$C956)</f>
        <v/>
      </c>
      <c r="BG956" s="35">
        <f>SUMIFS(рўйхат!BN:BN,рўйхат!$CY:$CY,$B$968,рўйхат!$B:$B,$C956)</f>
        <v/>
      </c>
      <c r="BH956" s="36">
        <f>SUMIFS(рўйхат!BO:BO,рўйхат!$CY:$CY,$B$968,рўйхат!$B:$B,$C956)</f>
        <v/>
      </c>
      <c r="BI956" s="35">
        <f>SUMIFS(рўйхат!BP:BP,рўйхат!$CY:$CY,$B$968,рўйхат!$B:$B,$C956)</f>
        <v/>
      </c>
      <c r="BJ956" s="36">
        <f>SUMIFS(рўйхат!BQ:BQ,рўйхат!$CY:$CY,$B$968,рўйхат!$B:$B,$C956)</f>
        <v/>
      </c>
      <c r="BK956" s="35">
        <f>SUMIFS(рўйхат!BR:BR,рўйхат!$CY:$CY,$B$968,рўйхат!$B:$B,$C956)</f>
        <v/>
      </c>
      <c r="BL956" s="36">
        <f>SUMIFS(рўйхат!BS:BS,рўйхат!$CY:$CY,$B$968,рўйхат!$B:$B,$C956)</f>
        <v/>
      </c>
      <c r="BM956" s="35">
        <f>SUMIFS(рўйхат!BT:BT,рўйхат!$CY:$CY,$B$968,рўйхат!$B:$B,$C956)</f>
        <v/>
      </c>
      <c r="BN956" s="36">
        <f>SUMIFS(рўйхат!BU:BU,рўйхат!$CY:$CY,$B$968,рўйхат!$B:$B,$C956)</f>
        <v/>
      </c>
      <c r="BO956" s="35">
        <f>SUMIFS(рўйхат!BX:BX,рўйхат!$CY:$CY,$B$968,рўйхат!$B:$B,$C956)</f>
        <v/>
      </c>
      <c r="BP956" s="36">
        <f>SUMIFS(рўйхат!BY:BY,рўйхат!$CY:$CY,$B$968,рўйхат!$B:$B,$C956)</f>
        <v/>
      </c>
      <c r="BQ956" s="35">
        <f>SUMIFS(рўйхат!BZ:BZ,рўйхат!$CY:$CY,$B$968,рўйхат!$B:$B,$C956)</f>
        <v/>
      </c>
      <c r="BR956" s="36">
        <f>SUMIFS(рўйхат!CA:CA,рўйхат!$CY:$CY,$B$968,рўйхат!$B:$B,$C956)</f>
        <v/>
      </c>
      <c r="BS956" s="35">
        <f>SUMIFS(рўйхат!CB:CB,рўйхат!$CY:$CY,$B$968,рўйхат!$B:$B,$C956)</f>
        <v/>
      </c>
      <c r="BT956" s="36">
        <f>SUMIFS(рўйхат!CC:CC,рўйхат!$CY:$CY,$B$968,рўйхат!$B:$B,$C956)</f>
        <v/>
      </c>
      <c r="BU956" s="35">
        <f>SUMIFS(рўйхат!CD:CD,рўйхат!$CY:$CY,$B$968,рўйхат!$B:$B,$C956)</f>
        <v/>
      </c>
      <c r="BV956" s="36">
        <f>SUMIFS(рўйхат!CE:CE,рўйхат!$CY:$CY,$B$968,рўйхат!$B:$B,$C956)</f>
        <v/>
      </c>
      <c r="BW956" s="35">
        <f>SUMIFS(рўйхат!CH:CH,рўйхат!$CY:$CY,$B$968,рўйхат!$B:$B,$C956)</f>
        <v/>
      </c>
      <c r="BX956" s="36">
        <f>SUMIFS(рўйхат!CI:CI,рўйхат!$CY:$CY,$B$968,рўйхат!$B:$B,$C956)</f>
        <v/>
      </c>
      <c r="BY956" s="35">
        <f>SUMIFS(рўйхат!CJ:CJ,рўйхат!$CY:$CY,$B$968,рўйхат!$B:$B,$C956)</f>
        <v/>
      </c>
      <c r="BZ956" s="36">
        <f>SUMIFS(рўйхат!CK:CK,рўйхат!$CY:$CY,$B$968,рўйхат!$B:$B,$C956)</f>
        <v/>
      </c>
      <c r="CA956" s="35">
        <f>SUMIFS(рўйхат!CL:CL,рўйхат!$CY:$CY,$B$968,рўйхат!$B:$B,$C956)</f>
        <v/>
      </c>
      <c r="CB956" s="36">
        <f>SUMIFS(рўйхат!CM:CM,рўйхат!$CY:$CY,$B$968,рўйхат!$B:$B,$C956)</f>
        <v/>
      </c>
      <c r="CC956" s="35">
        <f>SUMIFS(рўйхат!CN:CN,рўйхат!$CY:$CY,$B$968,рўйхат!$B:$B,$C956)</f>
        <v/>
      </c>
      <c r="CD956" s="36">
        <f>SUMIFS(рўйхат!CO:CO,рўйхат!$CY:$CY,$B$968,рўйхат!$B:$B,$C956)</f>
        <v/>
      </c>
      <c r="CE956" s="77">
        <f>IFERROR(BE956/(Q956+BE956),0)</f>
        <v/>
      </c>
      <c r="CF956" s="78">
        <f>IFERROR(BF956/(R956+BF956),0)</f>
        <v/>
      </c>
      <c r="CG956" s="8">
        <f>COUNTIFS(B:B,B956)</f>
        <v/>
      </c>
    </row>
    <row r="957" hidden="1" outlineLevel="1" ht="17.1" customFormat="1" customHeight="1" s="8">
      <c r="A957" s="39" t="n"/>
      <c r="B957" s="50" t="n">
        <v>21</v>
      </c>
      <c r="C957" s="66" t="inlineStr">
        <is>
          <t>Соғлиқни сақлаш вазирлиги</t>
        </is>
      </c>
      <c r="D957" s="16" t="n"/>
      <c r="E957" s="35">
        <f>SUMIFS(рўйхат!F:F,рўйхат!$CY:$CY,$B$968,рўйхат!$B:$B,$C957)</f>
        <v/>
      </c>
      <c r="F957" s="36">
        <f>SUMIFS(рўйхат!G:G,рўйхат!$CY:$CY,$B$968,рўйхат!$B:$B,$C957)</f>
        <v/>
      </c>
      <c r="G957" s="35">
        <f>SUMIFS(рўйхат!H:H,рўйхат!$CY:$CY,$B$968,рўйхат!$B:$B,$C957)</f>
        <v/>
      </c>
      <c r="H957" s="36">
        <f>SUMIFS(рўйхат!I:I,рўйхат!$CY:$CY,$B$968,рўйхат!$B:$B,$C957)</f>
        <v/>
      </c>
      <c r="I957" s="35">
        <f>SUMIFS(рўйхат!J:J,рўйхат!$CY:$CY,$B$968,рўйхат!$B:$B,$C957)</f>
        <v/>
      </c>
      <c r="J957" s="36">
        <f>SUMIFS(рўйхат!K:K,рўйхат!$CY:$CY,$B$968,рўйхат!$B:$B,$C957)</f>
        <v/>
      </c>
      <c r="K957" s="35">
        <f>SUMIFS(рўйхат!L:L,рўйхат!$CY:$CY,$B$968,рўйхат!$B:$B,$C957)</f>
        <v/>
      </c>
      <c r="L957" s="36">
        <f>SUMIFS(рўйхат!M:M,рўйхат!$CY:$CY,$B$968,рўйхат!$B:$B,$C957)</f>
        <v/>
      </c>
      <c r="M957" s="35">
        <f>SUMIFS(рўйхат!N:N,рўйхат!$CY:$CY,$B$968,рўйхат!$B:$B,$C957)</f>
        <v/>
      </c>
      <c r="N957" s="36">
        <f>SUMIFS(рўйхат!O:O,рўйхат!$CY:$CY,$B$968,рўйхат!$B:$B,$C957)</f>
        <v/>
      </c>
      <c r="O957" s="34">
        <f>IFERROR(M957/E957,0)</f>
        <v/>
      </c>
      <c r="P957" s="34">
        <f>IFERROR(N957/F957,0)</f>
        <v/>
      </c>
      <c r="Q957" s="35">
        <f>SUMIFS(рўйхат!P:P,рўйхат!$CY:$CY,$B$968,рўйхат!$B:$B,$C957)</f>
        <v/>
      </c>
      <c r="R957" s="36">
        <f>SUMIFS(рўйхат!Q:Q,рўйхат!$CY:$CY,$B$968,рўйхат!$B:$B,$C957)</f>
        <v/>
      </c>
      <c r="S957" s="35">
        <f>SUMIFS(рўйхат!R:R,рўйхат!$CY:$CY,$B$968,рўйхат!$B:$B,$C957)</f>
        <v/>
      </c>
      <c r="T957" s="36">
        <f>SUMIFS(рўйхат!S:S,рўйхат!$CY:$CY,$B$968,рўйхат!$B:$B,$C957)</f>
        <v/>
      </c>
      <c r="U957" s="35">
        <f>SUMIFS(рўйхат!T:T,рўйхат!$CY:$CY,$B$968,рўйхат!$B:$B,$C957)</f>
        <v/>
      </c>
      <c r="V957" s="36">
        <f>SUMIFS(рўйхат!U:U,рўйхат!$CY:$CY,$B$968,рўйхат!$B:$B,$C957)</f>
        <v/>
      </c>
      <c r="W957" s="35">
        <f>SUMIFS(рўйхат!V:V,рўйхат!$CY:$CY,$B$968,рўйхат!$B:$B,$C957)</f>
        <v/>
      </c>
      <c r="X957" s="36">
        <f>SUMIFS(рўйхат!W:W,рўйхат!$CY:$CY,$B$968,рўйхат!$B:$B,$C957)</f>
        <v/>
      </c>
      <c r="Y957" s="35">
        <f>SUMIFS(рўйхат!X:X,рўйхат!$CY:$CY,$B$968,рўйхат!$B:$B,$C957)</f>
        <v/>
      </c>
      <c r="Z957" s="36">
        <f>SUMIFS(рўйхат!Y:Y,рўйхат!$CY:$CY,$B$968,рўйхат!$B:$B,$C957)</f>
        <v/>
      </c>
      <c r="AA957" s="35">
        <f>SUMIFS(рўйхат!Z:Z,рўйхат!$CY:$CY,$B$968,рўйхат!$B:$B,$C957)</f>
        <v/>
      </c>
      <c r="AB957" s="36">
        <f>SUMIFS(рўйхат!AA:AA,рўйхат!$CY:$CY,$B$968,рўйхат!$B:$B,$C957)</f>
        <v/>
      </c>
      <c r="AC957" s="35">
        <f>SUMIFS(рўйхат!AB:AB,рўйхат!$CY:$CY,$B$968,рўйхат!$B:$B,$C957)</f>
        <v/>
      </c>
      <c r="AD957" s="36">
        <f>SUMIFS(рўйхат!AC:AC,рўйхат!$CY:$CY,$B$968,рўйхат!$B:$B,$C957)</f>
        <v/>
      </c>
      <c r="AE957" s="35">
        <f>SUMIFS(рўйхат!AD:AD,рўйхат!$CY:$CY,$B$968,рўйхат!$B:$B,$C957)</f>
        <v/>
      </c>
      <c r="AF957" s="36">
        <f>SUMIFS(рўйхат!AE:AE,рўйхат!$CY:$CY,$B$968,рўйхат!$B:$B,$C957)</f>
        <v/>
      </c>
      <c r="AG957" s="35">
        <f>SUMIFS(рўйхат!AH:AH,рўйхат!$CY:$CY,$B$968,рўйхат!$B:$B,$C957)</f>
        <v/>
      </c>
      <c r="AH957" s="36">
        <f>SUMIFS(рўйхат!AI:AI,рўйхат!$CY:$CY,$B$968,рўйхат!$B:$B,$C957)</f>
        <v/>
      </c>
      <c r="AI957" s="35">
        <f>SUMIFS(рўйхат!AJ:AJ,рўйхат!$CY:$CY,$B$968,рўйхат!$B:$B,$C957)</f>
        <v/>
      </c>
      <c r="AJ957" s="36">
        <f>SUMIFS(рўйхат!AK:AK,рўйхат!$CY:$CY,$B$968,рўйхат!$B:$B,$C957)</f>
        <v/>
      </c>
      <c r="AK957" s="35">
        <f>SUMIFS(рўйхат!AL:AL,рўйхат!$CY:$CY,$B$968,рўйхат!$B:$B,$C957)</f>
        <v/>
      </c>
      <c r="AL957" s="36">
        <f>SUMIFS(рўйхат!AM:AM,рўйхат!$CY:$CY,$B$968,рўйхат!$B:$B,$C957)</f>
        <v/>
      </c>
      <c r="AM957" s="77">
        <f>IFERROR(Q957/E957,0)</f>
        <v/>
      </c>
      <c r="AN957" s="77">
        <f>IFERROR(R957/F957,0)</f>
        <v/>
      </c>
      <c r="AO957" s="36">
        <f>SUMIFS(рўйхат!AX:AX,рўйхат!$CY:$CY,$B$968,рўйхат!$B:$B,$C957)</f>
        <v/>
      </c>
      <c r="AP957" s="36">
        <f>SUMIFS(рўйхат!AY:AY,рўйхат!$CY:$CY,$B$968,рўйхат!$B:$B,$C957)</f>
        <v/>
      </c>
      <c r="AQ957" s="35">
        <f>SUMIFS(рўйхат!AZ:AZ,рўйхат!$CY:$CY,$B$968,рўйхат!$B:$B,$C957)</f>
        <v/>
      </c>
      <c r="AR957" s="36">
        <f>SUMIFS(рўйхат!BA:BA,рўйхат!$CY:$CY,$B$968,рўйхат!$B:$B,$C957)</f>
        <v/>
      </c>
      <c r="AS957" s="35">
        <f>SUMIFS(рўйхат!BB:BB,рўйхат!$CY:$CY,$B$968,рўйхат!$B:$B,$C957)</f>
        <v/>
      </c>
      <c r="AT957" s="36">
        <f>SUMIFS(рўйхат!BC:BC,рўйхат!$CY:$CY,$B$968,рўйхат!$B:$B,$C957)</f>
        <v/>
      </c>
      <c r="AU957" s="35">
        <f>SUMIFS(рўйхат!BD:BD,рўйхат!$CY:$CY,$B$968,рўйхат!$B:$B,$C957)</f>
        <v/>
      </c>
      <c r="AV957" s="36">
        <f>SUMIFS(рўйхат!BE:BE,рўйхат!$CY:$CY,$B$968,рўйхат!$B:$B,$C957)</f>
        <v/>
      </c>
      <c r="AW957" s="35">
        <f>SUMIFS(рўйхат!BF:BF,рўйхат!$CY:$CY,$B$968,рўйхат!$B:$B,$C957)</f>
        <v/>
      </c>
      <c r="AX957" s="36">
        <f>SUMIFS(рўйхат!BG:BG,рўйхат!$CY:$CY,$B$968,рўйхат!$B:$B,$C957)</f>
        <v/>
      </c>
      <c r="AY957" s="35">
        <f>SUMIFS(рўйхат!BH:BH,рўйхат!$CY:$CY,$B$968,рўйхат!$B:$B,$C957)</f>
        <v/>
      </c>
      <c r="AZ957" s="36">
        <f>SUMIFS(рўйхат!BI:BI,рўйхат!$CY:$CY,$B$968,рўйхат!$B:$B,$C957)</f>
        <v/>
      </c>
      <c r="BA957" s="35">
        <f>SUMIFS(рўйхат!BJ:BJ,рўйхат!$CY:$CY,$B$968,рўйхат!$B:$B,$C957)</f>
        <v/>
      </c>
      <c r="BB957" s="36">
        <f>SUMIFS(рўйхат!BK:BK,рўйхат!$CY:$CY,$B$968,рўйхат!$B:$B,$C957)</f>
        <v/>
      </c>
      <c r="BC957" s="77">
        <f>IFERROR(AO957/E957,0)</f>
        <v/>
      </c>
      <c r="BD957" s="77">
        <f>IFERROR(AP957/F957,0)</f>
        <v/>
      </c>
      <c r="BE957" s="35">
        <f>SUMIFS(рўйхат!BL:BL,рўйхат!$CY:$CY,$B$968,рўйхат!$B:$B,$C957)</f>
        <v/>
      </c>
      <c r="BF957" s="36">
        <f>SUMIFS(рўйхат!BM:BM,рўйхат!$CY:$CY,$B$968,рўйхат!$B:$B,$C957)</f>
        <v/>
      </c>
      <c r="BG957" s="35">
        <f>SUMIFS(рўйхат!BN:BN,рўйхат!$CY:$CY,$B$968,рўйхат!$B:$B,$C957)</f>
        <v/>
      </c>
      <c r="BH957" s="36">
        <f>SUMIFS(рўйхат!BO:BO,рўйхат!$CY:$CY,$B$968,рўйхат!$B:$B,$C957)</f>
        <v/>
      </c>
      <c r="BI957" s="35">
        <f>SUMIFS(рўйхат!BP:BP,рўйхат!$CY:$CY,$B$968,рўйхат!$B:$B,$C957)</f>
        <v/>
      </c>
      <c r="BJ957" s="36">
        <f>SUMIFS(рўйхат!BQ:BQ,рўйхат!$CY:$CY,$B$968,рўйхат!$B:$B,$C957)</f>
        <v/>
      </c>
      <c r="BK957" s="35">
        <f>SUMIFS(рўйхат!BR:BR,рўйхат!$CY:$CY,$B$968,рўйхат!$B:$B,$C957)</f>
        <v/>
      </c>
      <c r="BL957" s="36">
        <f>SUMIFS(рўйхат!BS:BS,рўйхат!$CY:$CY,$B$968,рўйхат!$B:$B,$C957)</f>
        <v/>
      </c>
      <c r="BM957" s="35">
        <f>SUMIFS(рўйхат!BT:BT,рўйхат!$CY:$CY,$B$968,рўйхат!$B:$B,$C957)</f>
        <v/>
      </c>
      <c r="BN957" s="36">
        <f>SUMIFS(рўйхат!BU:BU,рўйхат!$CY:$CY,$B$968,рўйхат!$B:$B,$C957)</f>
        <v/>
      </c>
      <c r="BO957" s="35">
        <f>SUMIFS(рўйхат!BX:BX,рўйхат!$CY:$CY,$B$968,рўйхат!$B:$B,$C957)</f>
        <v/>
      </c>
      <c r="BP957" s="36">
        <f>SUMIFS(рўйхат!BY:BY,рўйхат!$CY:$CY,$B$968,рўйхат!$B:$B,$C957)</f>
        <v/>
      </c>
      <c r="BQ957" s="35">
        <f>SUMIFS(рўйхат!BZ:BZ,рўйхат!$CY:$CY,$B$968,рўйхат!$B:$B,$C957)</f>
        <v/>
      </c>
      <c r="BR957" s="36">
        <f>SUMIFS(рўйхат!CA:CA,рўйхат!$CY:$CY,$B$968,рўйхат!$B:$B,$C957)</f>
        <v/>
      </c>
      <c r="BS957" s="35">
        <f>SUMIFS(рўйхат!CB:CB,рўйхат!$CY:$CY,$B$968,рўйхат!$B:$B,$C957)</f>
        <v/>
      </c>
      <c r="BT957" s="36">
        <f>SUMIFS(рўйхат!CC:CC,рўйхат!$CY:$CY,$B$968,рўйхат!$B:$B,$C957)</f>
        <v/>
      </c>
      <c r="BU957" s="35">
        <f>SUMIFS(рўйхат!CD:CD,рўйхат!$CY:$CY,$B$968,рўйхат!$B:$B,$C957)</f>
        <v/>
      </c>
      <c r="BV957" s="36">
        <f>SUMIFS(рўйхат!CE:CE,рўйхат!$CY:$CY,$B$968,рўйхат!$B:$B,$C957)</f>
        <v/>
      </c>
      <c r="BW957" s="35">
        <f>SUMIFS(рўйхат!CH:CH,рўйхат!$CY:$CY,$B$968,рўйхат!$B:$B,$C957)</f>
        <v/>
      </c>
      <c r="BX957" s="36">
        <f>SUMIFS(рўйхат!CI:CI,рўйхат!$CY:$CY,$B$968,рўйхат!$B:$B,$C957)</f>
        <v/>
      </c>
      <c r="BY957" s="35">
        <f>SUMIFS(рўйхат!CJ:CJ,рўйхат!$CY:$CY,$B$968,рўйхат!$B:$B,$C957)</f>
        <v/>
      </c>
      <c r="BZ957" s="36">
        <f>SUMIFS(рўйхат!CK:CK,рўйхат!$CY:$CY,$B$968,рўйхат!$B:$B,$C957)</f>
        <v/>
      </c>
      <c r="CA957" s="35">
        <f>SUMIFS(рўйхат!CL:CL,рўйхат!$CY:$CY,$B$968,рўйхат!$B:$B,$C957)</f>
        <v/>
      </c>
      <c r="CB957" s="36">
        <f>SUMIFS(рўйхат!CM:CM,рўйхат!$CY:$CY,$B$968,рўйхат!$B:$B,$C957)</f>
        <v/>
      </c>
      <c r="CC957" s="35">
        <f>SUMIFS(рўйхат!CN:CN,рўйхат!$CY:$CY,$B$968,рўйхат!$B:$B,$C957)</f>
        <v/>
      </c>
      <c r="CD957" s="36">
        <f>SUMIFS(рўйхат!CO:CO,рўйхат!$CY:$CY,$B$968,рўйхат!$B:$B,$C957)</f>
        <v/>
      </c>
      <c r="CE957" s="77">
        <f>IFERROR(BE957/(Q957+BE957),0)</f>
        <v/>
      </c>
      <c r="CF957" s="78">
        <f>IFERROR(BF957/(R957+BF957),0)</f>
        <v/>
      </c>
      <c r="CG957" s="8">
        <f>COUNTIFS(B:B,B957)</f>
        <v/>
      </c>
    </row>
    <row r="958" hidden="1" outlineLevel="1" ht="17.1" customFormat="1" customHeight="1" s="8">
      <c r="A958" s="39" t="n"/>
      <c r="B958" s="50" t="n">
        <v>22</v>
      </c>
      <c r="C958" s="66" t="inlineStr">
        <is>
          <t>Спорт вазирлиги</t>
        </is>
      </c>
      <c r="D958" s="16" t="n"/>
      <c r="E958" s="35">
        <f>SUMIFS(рўйхат!F:F,рўйхат!$CY:$CY,$B$968,рўйхат!$B:$B,$C958)</f>
        <v/>
      </c>
      <c r="F958" s="36">
        <f>SUMIFS(рўйхат!G:G,рўйхат!$CY:$CY,$B$968,рўйхат!$B:$B,$C958)</f>
        <v/>
      </c>
      <c r="G958" s="35">
        <f>SUMIFS(рўйхат!H:H,рўйхат!$CY:$CY,$B$968,рўйхат!$B:$B,$C958)</f>
        <v/>
      </c>
      <c r="H958" s="36">
        <f>SUMIFS(рўйхат!I:I,рўйхат!$CY:$CY,$B$968,рўйхат!$B:$B,$C958)</f>
        <v/>
      </c>
      <c r="I958" s="35">
        <f>SUMIFS(рўйхат!J:J,рўйхат!$CY:$CY,$B$968,рўйхат!$B:$B,$C958)</f>
        <v/>
      </c>
      <c r="J958" s="36">
        <f>SUMIFS(рўйхат!K:K,рўйхат!$CY:$CY,$B$968,рўйхат!$B:$B,$C958)</f>
        <v/>
      </c>
      <c r="K958" s="35">
        <f>SUMIFS(рўйхат!L:L,рўйхат!$CY:$CY,$B$968,рўйхат!$B:$B,$C958)</f>
        <v/>
      </c>
      <c r="L958" s="36">
        <f>SUMIFS(рўйхат!M:M,рўйхат!$CY:$CY,$B$968,рўйхат!$B:$B,$C958)</f>
        <v/>
      </c>
      <c r="M958" s="35">
        <f>SUMIFS(рўйхат!N:N,рўйхат!$CY:$CY,$B$968,рўйхат!$B:$B,$C958)</f>
        <v/>
      </c>
      <c r="N958" s="36">
        <f>SUMIFS(рўйхат!O:O,рўйхат!$CY:$CY,$B$968,рўйхат!$B:$B,$C958)</f>
        <v/>
      </c>
      <c r="O958" s="34">
        <f>IFERROR(M958/E958,0)</f>
        <v/>
      </c>
      <c r="P958" s="34">
        <f>IFERROR(N958/F958,0)</f>
        <v/>
      </c>
      <c r="Q958" s="35">
        <f>SUMIFS(рўйхат!P:P,рўйхат!$CY:$CY,$B$968,рўйхат!$B:$B,$C958)</f>
        <v/>
      </c>
      <c r="R958" s="36">
        <f>SUMIFS(рўйхат!Q:Q,рўйхат!$CY:$CY,$B$968,рўйхат!$B:$B,$C958)</f>
        <v/>
      </c>
      <c r="S958" s="35">
        <f>SUMIFS(рўйхат!R:R,рўйхат!$CY:$CY,$B$968,рўйхат!$B:$B,$C958)</f>
        <v/>
      </c>
      <c r="T958" s="36">
        <f>SUMIFS(рўйхат!S:S,рўйхат!$CY:$CY,$B$968,рўйхат!$B:$B,$C958)</f>
        <v/>
      </c>
      <c r="U958" s="35">
        <f>SUMIFS(рўйхат!T:T,рўйхат!$CY:$CY,$B$968,рўйхат!$B:$B,$C958)</f>
        <v/>
      </c>
      <c r="V958" s="36">
        <f>SUMIFS(рўйхат!U:U,рўйхат!$CY:$CY,$B$968,рўйхат!$B:$B,$C958)</f>
        <v/>
      </c>
      <c r="W958" s="35">
        <f>SUMIFS(рўйхат!V:V,рўйхат!$CY:$CY,$B$968,рўйхат!$B:$B,$C958)</f>
        <v/>
      </c>
      <c r="X958" s="36">
        <f>SUMIFS(рўйхат!W:W,рўйхат!$CY:$CY,$B$968,рўйхат!$B:$B,$C958)</f>
        <v/>
      </c>
      <c r="Y958" s="35">
        <f>SUMIFS(рўйхат!X:X,рўйхат!$CY:$CY,$B$968,рўйхат!$B:$B,$C958)</f>
        <v/>
      </c>
      <c r="Z958" s="36">
        <f>SUMIFS(рўйхат!Y:Y,рўйхат!$CY:$CY,$B$968,рўйхат!$B:$B,$C958)</f>
        <v/>
      </c>
      <c r="AA958" s="35">
        <f>SUMIFS(рўйхат!Z:Z,рўйхат!$CY:$CY,$B$968,рўйхат!$B:$B,$C958)</f>
        <v/>
      </c>
      <c r="AB958" s="36">
        <f>SUMIFS(рўйхат!AA:AA,рўйхат!$CY:$CY,$B$968,рўйхат!$B:$B,$C958)</f>
        <v/>
      </c>
      <c r="AC958" s="35">
        <f>SUMIFS(рўйхат!AB:AB,рўйхат!$CY:$CY,$B$968,рўйхат!$B:$B,$C958)</f>
        <v/>
      </c>
      <c r="AD958" s="36">
        <f>SUMIFS(рўйхат!AC:AC,рўйхат!$CY:$CY,$B$968,рўйхат!$B:$B,$C958)</f>
        <v/>
      </c>
      <c r="AE958" s="35">
        <f>SUMIFS(рўйхат!AD:AD,рўйхат!$CY:$CY,$B$968,рўйхат!$B:$B,$C958)</f>
        <v/>
      </c>
      <c r="AF958" s="36">
        <f>SUMIFS(рўйхат!AE:AE,рўйхат!$CY:$CY,$B$968,рўйхат!$B:$B,$C958)</f>
        <v/>
      </c>
      <c r="AG958" s="35">
        <f>SUMIFS(рўйхат!AH:AH,рўйхат!$CY:$CY,$B$968,рўйхат!$B:$B,$C958)</f>
        <v/>
      </c>
      <c r="AH958" s="36">
        <f>SUMIFS(рўйхат!AI:AI,рўйхат!$CY:$CY,$B$968,рўйхат!$B:$B,$C958)</f>
        <v/>
      </c>
      <c r="AI958" s="35">
        <f>SUMIFS(рўйхат!AJ:AJ,рўйхат!$CY:$CY,$B$968,рўйхат!$B:$B,$C958)</f>
        <v/>
      </c>
      <c r="AJ958" s="36">
        <f>SUMIFS(рўйхат!AK:AK,рўйхат!$CY:$CY,$B$968,рўйхат!$B:$B,$C958)</f>
        <v/>
      </c>
      <c r="AK958" s="35">
        <f>SUMIFS(рўйхат!AL:AL,рўйхат!$CY:$CY,$B$968,рўйхат!$B:$B,$C958)</f>
        <v/>
      </c>
      <c r="AL958" s="36">
        <f>SUMIFS(рўйхат!AM:AM,рўйхат!$CY:$CY,$B$968,рўйхат!$B:$B,$C958)</f>
        <v/>
      </c>
      <c r="AM958" s="77">
        <f>IFERROR(Q958/E958,0)</f>
        <v/>
      </c>
      <c r="AN958" s="77">
        <f>IFERROR(R958/F958,0)</f>
        <v/>
      </c>
      <c r="AO958" s="36">
        <f>SUMIFS(рўйхат!AX:AX,рўйхат!$CY:$CY,$B$968,рўйхат!$B:$B,$C958)</f>
        <v/>
      </c>
      <c r="AP958" s="36">
        <f>SUMIFS(рўйхат!AY:AY,рўйхат!$CY:$CY,$B$968,рўйхат!$B:$B,$C958)</f>
        <v/>
      </c>
      <c r="AQ958" s="35">
        <f>SUMIFS(рўйхат!AZ:AZ,рўйхат!$CY:$CY,$B$968,рўйхат!$B:$B,$C958)</f>
        <v/>
      </c>
      <c r="AR958" s="36">
        <f>SUMIFS(рўйхат!BA:BA,рўйхат!$CY:$CY,$B$968,рўйхат!$B:$B,$C958)</f>
        <v/>
      </c>
      <c r="AS958" s="35">
        <f>SUMIFS(рўйхат!BB:BB,рўйхат!$CY:$CY,$B$968,рўйхат!$B:$B,$C958)</f>
        <v/>
      </c>
      <c r="AT958" s="36">
        <f>SUMIFS(рўйхат!BC:BC,рўйхат!$CY:$CY,$B$968,рўйхат!$B:$B,$C958)</f>
        <v/>
      </c>
      <c r="AU958" s="35">
        <f>SUMIFS(рўйхат!BD:BD,рўйхат!$CY:$CY,$B$968,рўйхат!$B:$B,$C958)</f>
        <v/>
      </c>
      <c r="AV958" s="36">
        <f>SUMIFS(рўйхат!BE:BE,рўйхат!$CY:$CY,$B$968,рўйхат!$B:$B,$C958)</f>
        <v/>
      </c>
      <c r="AW958" s="35">
        <f>SUMIFS(рўйхат!BF:BF,рўйхат!$CY:$CY,$B$968,рўйхат!$B:$B,$C958)</f>
        <v/>
      </c>
      <c r="AX958" s="36">
        <f>SUMIFS(рўйхат!BG:BG,рўйхат!$CY:$CY,$B$968,рўйхат!$B:$B,$C958)</f>
        <v/>
      </c>
      <c r="AY958" s="35">
        <f>SUMIFS(рўйхат!BH:BH,рўйхат!$CY:$CY,$B$968,рўйхат!$B:$B,$C958)</f>
        <v/>
      </c>
      <c r="AZ958" s="36">
        <f>SUMIFS(рўйхат!BI:BI,рўйхат!$CY:$CY,$B$968,рўйхат!$B:$B,$C958)</f>
        <v/>
      </c>
      <c r="BA958" s="35">
        <f>SUMIFS(рўйхат!BJ:BJ,рўйхат!$CY:$CY,$B$968,рўйхат!$B:$B,$C958)</f>
        <v/>
      </c>
      <c r="BB958" s="36">
        <f>SUMIFS(рўйхат!BK:BK,рўйхат!$CY:$CY,$B$968,рўйхат!$B:$B,$C958)</f>
        <v/>
      </c>
      <c r="BC958" s="77">
        <f>IFERROR(AO958/E958,0)</f>
        <v/>
      </c>
      <c r="BD958" s="77">
        <f>IFERROR(AP958/F958,0)</f>
        <v/>
      </c>
      <c r="BE958" s="35">
        <f>SUMIFS(рўйхат!BL:BL,рўйхат!$CY:$CY,$B$968,рўйхат!$B:$B,$C958)</f>
        <v/>
      </c>
      <c r="BF958" s="36">
        <f>SUMIFS(рўйхат!BM:BM,рўйхат!$CY:$CY,$B$968,рўйхат!$B:$B,$C958)</f>
        <v/>
      </c>
      <c r="BG958" s="35">
        <f>SUMIFS(рўйхат!BN:BN,рўйхат!$CY:$CY,$B$968,рўйхат!$B:$B,$C958)</f>
        <v/>
      </c>
      <c r="BH958" s="36">
        <f>SUMIFS(рўйхат!BO:BO,рўйхат!$CY:$CY,$B$968,рўйхат!$B:$B,$C958)</f>
        <v/>
      </c>
      <c r="BI958" s="35">
        <f>SUMIFS(рўйхат!BP:BP,рўйхат!$CY:$CY,$B$968,рўйхат!$B:$B,$C958)</f>
        <v/>
      </c>
      <c r="BJ958" s="36">
        <f>SUMIFS(рўйхат!BQ:BQ,рўйхат!$CY:$CY,$B$968,рўйхат!$B:$B,$C958)</f>
        <v/>
      </c>
      <c r="BK958" s="35">
        <f>SUMIFS(рўйхат!BR:BR,рўйхат!$CY:$CY,$B$968,рўйхат!$B:$B,$C958)</f>
        <v/>
      </c>
      <c r="BL958" s="36">
        <f>SUMIFS(рўйхат!BS:BS,рўйхат!$CY:$CY,$B$968,рўйхат!$B:$B,$C958)</f>
        <v/>
      </c>
      <c r="BM958" s="35">
        <f>SUMIFS(рўйхат!BT:BT,рўйхат!$CY:$CY,$B$968,рўйхат!$B:$B,$C958)</f>
        <v/>
      </c>
      <c r="BN958" s="36">
        <f>SUMIFS(рўйхат!BU:BU,рўйхат!$CY:$CY,$B$968,рўйхат!$B:$B,$C958)</f>
        <v/>
      </c>
      <c r="BO958" s="35">
        <f>SUMIFS(рўйхат!BX:BX,рўйхат!$CY:$CY,$B$968,рўйхат!$B:$B,$C958)</f>
        <v/>
      </c>
      <c r="BP958" s="36">
        <f>SUMIFS(рўйхат!BY:BY,рўйхат!$CY:$CY,$B$968,рўйхат!$B:$B,$C958)</f>
        <v/>
      </c>
      <c r="BQ958" s="35">
        <f>SUMIFS(рўйхат!BZ:BZ,рўйхат!$CY:$CY,$B$968,рўйхат!$B:$B,$C958)</f>
        <v/>
      </c>
      <c r="BR958" s="36">
        <f>SUMIFS(рўйхат!CA:CA,рўйхат!$CY:$CY,$B$968,рўйхат!$B:$B,$C958)</f>
        <v/>
      </c>
      <c r="BS958" s="35">
        <f>SUMIFS(рўйхат!CB:CB,рўйхат!$CY:$CY,$B$968,рўйхат!$B:$B,$C958)</f>
        <v/>
      </c>
      <c r="BT958" s="36">
        <f>SUMIFS(рўйхат!CC:CC,рўйхат!$CY:$CY,$B$968,рўйхат!$B:$B,$C958)</f>
        <v/>
      </c>
      <c r="BU958" s="35">
        <f>SUMIFS(рўйхат!CD:CD,рўйхат!$CY:$CY,$B$968,рўйхат!$B:$B,$C958)</f>
        <v/>
      </c>
      <c r="BV958" s="36">
        <f>SUMIFS(рўйхат!CE:CE,рўйхат!$CY:$CY,$B$968,рўйхат!$B:$B,$C958)</f>
        <v/>
      </c>
      <c r="BW958" s="35">
        <f>SUMIFS(рўйхат!CH:CH,рўйхат!$CY:$CY,$B$968,рўйхат!$B:$B,$C958)</f>
        <v/>
      </c>
      <c r="BX958" s="36">
        <f>SUMIFS(рўйхат!CI:CI,рўйхат!$CY:$CY,$B$968,рўйхат!$B:$B,$C958)</f>
        <v/>
      </c>
      <c r="BY958" s="35">
        <f>SUMIFS(рўйхат!CJ:CJ,рўйхат!$CY:$CY,$B$968,рўйхат!$B:$B,$C958)</f>
        <v/>
      </c>
      <c r="BZ958" s="36">
        <f>SUMIFS(рўйхат!CK:CK,рўйхат!$CY:$CY,$B$968,рўйхат!$B:$B,$C958)</f>
        <v/>
      </c>
      <c r="CA958" s="35">
        <f>SUMIFS(рўйхат!CL:CL,рўйхат!$CY:$CY,$B$968,рўйхат!$B:$B,$C958)</f>
        <v/>
      </c>
      <c r="CB958" s="36">
        <f>SUMIFS(рўйхат!CM:CM,рўйхат!$CY:$CY,$B$968,рўйхат!$B:$B,$C958)</f>
        <v/>
      </c>
      <c r="CC958" s="35">
        <f>SUMIFS(рўйхат!CN:CN,рўйхат!$CY:$CY,$B$968,рўйхат!$B:$B,$C958)</f>
        <v/>
      </c>
      <c r="CD958" s="36">
        <f>SUMIFS(рўйхат!CO:CO,рўйхат!$CY:$CY,$B$968,рўйхат!$B:$B,$C958)</f>
        <v/>
      </c>
      <c r="CE958" s="77">
        <f>IFERROR(BE958/(Q958+BE958),0)</f>
        <v/>
      </c>
      <c r="CF958" s="78">
        <f>IFERROR(BF958/(R958+BF958),0)</f>
        <v/>
      </c>
      <c r="CG958" s="8">
        <f>COUNTIFS(B:B,B958)</f>
        <v/>
      </c>
    </row>
    <row r="959" hidden="1" outlineLevel="1" ht="17.1" customFormat="1" customHeight="1" s="8">
      <c r="A959" s="39" t="n"/>
      <c r="B959" s="50" t="n">
        <v>23</v>
      </c>
      <c r="C959" s="66" t="inlineStr">
        <is>
          <t>Сув хўжалиги вазирлиги</t>
        </is>
      </c>
      <c r="D959" s="16" t="n"/>
      <c r="E959" s="35">
        <f>SUMIFS(рўйхат!F:F,рўйхат!$CY:$CY,$B$968,рўйхат!$B:$B,$C959)</f>
        <v/>
      </c>
      <c r="F959" s="36">
        <f>SUMIFS(рўйхат!G:G,рўйхат!$CY:$CY,$B$968,рўйхат!$B:$B,$C959)</f>
        <v/>
      </c>
      <c r="G959" s="35">
        <f>SUMIFS(рўйхат!H:H,рўйхат!$CY:$CY,$B$968,рўйхат!$B:$B,$C959)</f>
        <v/>
      </c>
      <c r="H959" s="36">
        <f>SUMIFS(рўйхат!I:I,рўйхат!$CY:$CY,$B$968,рўйхат!$B:$B,$C959)</f>
        <v/>
      </c>
      <c r="I959" s="35">
        <f>SUMIFS(рўйхат!J:J,рўйхат!$CY:$CY,$B$968,рўйхат!$B:$B,$C959)</f>
        <v/>
      </c>
      <c r="J959" s="36">
        <f>SUMIFS(рўйхат!K:K,рўйхат!$CY:$CY,$B$968,рўйхат!$B:$B,$C959)</f>
        <v/>
      </c>
      <c r="K959" s="35">
        <f>SUMIFS(рўйхат!L:L,рўйхат!$CY:$CY,$B$968,рўйхат!$B:$B,$C959)</f>
        <v/>
      </c>
      <c r="L959" s="36">
        <f>SUMIFS(рўйхат!M:M,рўйхат!$CY:$CY,$B$968,рўйхат!$B:$B,$C959)</f>
        <v/>
      </c>
      <c r="M959" s="35">
        <f>SUMIFS(рўйхат!N:N,рўйхат!$CY:$CY,$B$968,рўйхат!$B:$B,$C959)</f>
        <v/>
      </c>
      <c r="N959" s="36">
        <f>SUMIFS(рўйхат!O:O,рўйхат!$CY:$CY,$B$968,рўйхат!$B:$B,$C959)</f>
        <v/>
      </c>
      <c r="O959" s="34">
        <f>IFERROR(M959/E959,0)</f>
        <v/>
      </c>
      <c r="P959" s="34">
        <f>IFERROR(N959/F959,0)</f>
        <v/>
      </c>
      <c r="Q959" s="35">
        <f>SUMIFS(рўйхат!P:P,рўйхат!$CY:$CY,$B$968,рўйхат!$B:$B,$C959)</f>
        <v/>
      </c>
      <c r="R959" s="36">
        <f>SUMIFS(рўйхат!Q:Q,рўйхат!$CY:$CY,$B$968,рўйхат!$B:$B,$C959)</f>
        <v/>
      </c>
      <c r="S959" s="35">
        <f>SUMIFS(рўйхат!R:R,рўйхат!$CY:$CY,$B$968,рўйхат!$B:$B,$C959)</f>
        <v/>
      </c>
      <c r="T959" s="36">
        <f>SUMIFS(рўйхат!S:S,рўйхат!$CY:$CY,$B$968,рўйхат!$B:$B,$C959)</f>
        <v/>
      </c>
      <c r="U959" s="35">
        <f>SUMIFS(рўйхат!T:T,рўйхат!$CY:$CY,$B$968,рўйхат!$B:$B,$C959)</f>
        <v/>
      </c>
      <c r="V959" s="36">
        <f>SUMIFS(рўйхат!U:U,рўйхат!$CY:$CY,$B$968,рўйхат!$B:$B,$C959)</f>
        <v/>
      </c>
      <c r="W959" s="35">
        <f>SUMIFS(рўйхат!V:V,рўйхат!$CY:$CY,$B$968,рўйхат!$B:$B,$C959)</f>
        <v/>
      </c>
      <c r="X959" s="36">
        <f>SUMIFS(рўйхат!W:W,рўйхат!$CY:$CY,$B$968,рўйхат!$B:$B,$C959)</f>
        <v/>
      </c>
      <c r="Y959" s="35">
        <f>SUMIFS(рўйхат!X:X,рўйхат!$CY:$CY,$B$968,рўйхат!$B:$B,$C959)</f>
        <v/>
      </c>
      <c r="Z959" s="36">
        <f>SUMIFS(рўйхат!Y:Y,рўйхат!$CY:$CY,$B$968,рўйхат!$B:$B,$C959)</f>
        <v/>
      </c>
      <c r="AA959" s="35">
        <f>SUMIFS(рўйхат!Z:Z,рўйхат!$CY:$CY,$B$968,рўйхат!$B:$B,$C959)</f>
        <v/>
      </c>
      <c r="AB959" s="36">
        <f>SUMIFS(рўйхат!AA:AA,рўйхат!$CY:$CY,$B$968,рўйхат!$B:$B,$C959)</f>
        <v/>
      </c>
      <c r="AC959" s="35">
        <f>SUMIFS(рўйхат!AB:AB,рўйхат!$CY:$CY,$B$968,рўйхат!$B:$B,$C959)</f>
        <v/>
      </c>
      <c r="AD959" s="36">
        <f>SUMIFS(рўйхат!AC:AC,рўйхат!$CY:$CY,$B$968,рўйхат!$B:$B,$C959)</f>
        <v/>
      </c>
      <c r="AE959" s="35">
        <f>SUMIFS(рўйхат!AD:AD,рўйхат!$CY:$CY,$B$968,рўйхат!$B:$B,$C959)</f>
        <v/>
      </c>
      <c r="AF959" s="36">
        <f>SUMIFS(рўйхат!AE:AE,рўйхат!$CY:$CY,$B$968,рўйхат!$B:$B,$C959)</f>
        <v/>
      </c>
      <c r="AG959" s="35">
        <f>SUMIFS(рўйхат!AH:AH,рўйхат!$CY:$CY,$B$968,рўйхат!$B:$B,$C959)</f>
        <v/>
      </c>
      <c r="AH959" s="36">
        <f>SUMIFS(рўйхат!AI:AI,рўйхат!$CY:$CY,$B$968,рўйхат!$B:$B,$C959)</f>
        <v/>
      </c>
      <c r="AI959" s="35">
        <f>SUMIFS(рўйхат!AJ:AJ,рўйхат!$CY:$CY,$B$968,рўйхат!$B:$B,$C959)</f>
        <v/>
      </c>
      <c r="AJ959" s="36">
        <f>SUMIFS(рўйхат!AK:AK,рўйхат!$CY:$CY,$B$968,рўйхат!$B:$B,$C959)</f>
        <v/>
      </c>
      <c r="AK959" s="35">
        <f>SUMIFS(рўйхат!AL:AL,рўйхат!$CY:$CY,$B$968,рўйхат!$B:$B,$C959)</f>
        <v/>
      </c>
      <c r="AL959" s="36">
        <f>SUMIFS(рўйхат!AM:AM,рўйхат!$CY:$CY,$B$968,рўйхат!$B:$B,$C959)</f>
        <v/>
      </c>
      <c r="AM959" s="77">
        <f>IFERROR(Q959/E959,0)</f>
        <v/>
      </c>
      <c r="AN959" s="77">
        <f>IFERROR(R959/F959,0)</f>
        <v/>
      </c>
      <c r="AO959" s="36">
        <f>SUMIFS(рўйхат!AX:AX,рўйхат!$CY:$CY,$B$968,рўйхат!$B:$B,$C959)</f>
        <v/>
      </c>
      <c r="AP959" s="36">
        <f>SUMIFS(рўйхат!AY:AY,рўйхат!$CY:$CY,$B$968,рўйхат!$B:$B,$C959)</f>
        <v/>
      </c>
      <c r="AQ959" s="35">
        <f>SUMIFS(рўйхат!AZ:AZ,рўйхат!$CY:$CY,$B$968,рўйхат!$B:$B,$C959)</f>
        <v/>
      </c>
      <c r="AR959" s="36">
        <f>SUMIFS(рўйхат!BA:BA,рўйхат!$CY:$CY,$B$968,рўйхат!$B:$B,$C959)</f>
        <v/>
      </c>
      <c r="AS959" s="35">
        <f>SUMIFS(рўйхат!BB:BB,рўйхат!$CY:$CY,$B$968,рўйхат!$B:$B,$C959)</f>
        <v/>
      </c>
      <c r="AT959" s="36">
        <f>SUMIFS(рўйхат!BC:BC,рўйхат!$CY:$CY,$B$968,рўйхат!$B:$B,$C959)</f>
        <v/>
      </c>
      <c r="AU959" s="35">
        <f>SUMIFS(рўйхат!BD:BD,рўйхат!$CY:$CY,$B$968,рўйхат!$B:$B,$C959)</f>
        <v/>
      </c>
      <c r="AV959" s="36">
        <f>SUMIFS(рўйхат!BE:BE,рўйхат!$CY:$CY,$B$968,рўйхат!$B:$B,$C959)</f>
        <v/>
      </c>
      <c r="AW959" s="35">
        <f>SUMIFS(рўйхат!BF:BF,рўйхат!$CY:$CY,$B$968,рўйхат!$B:$B,$C959)</f>
        <v/>
      </c>
      <c r="AX959" s="36">
        <f>SUMIFS(рўйхат!BG:BG,рўйхат!$CY:$CY,$B$968,рўйхат!$B:$B,$C959)</f>
        <v/>
      </c>
      <c r="AY959" s="35">
        <f>SUMIFS(рўйхат!BH:BH,рўйхат!$CY:$CY,$B$968,рўйхат!$B:$B,$C959)</f>
        <v/>
      </c>
      <c r="AZ959" s="36">
        <f>SUMIFS(рўйхат!BI:BI,рўйхат!$CY:$CY,$B$968,рўйхат!$B:$B,$C959)</f>
        <v/>
      </c>
      <c r="BA959" s="35">
        <f>SUMIFS(рўйхат!BJ:BJ,рўйхат!$CY:$CY,$B$968,рўйхат!$B:$B,$C959)</f>
        <v/>
      </c>
      <c r="BB959" s="36">
        <f>SUMIFS(рўйхат!BK:BK,рўйхат!$CY:$CY,$B$968,рўйхат!$B:$B,$C959)</f>
        <v/>
      </c>
      <c r="BC959" s="77">
        <f>IFERROR(AO959/E959,0)</f>
        <v/>
      </c>
      <c r="BD959" s="77">
        <f>IFERROR(AP959/F959,0)</f>
        <v/>
      </c>
      <c r="BE959" s="35">
        <f>SUMIFS(рўйхат!BL:BL,рўйхат!$CY:$CY,$B$968,рўйхат!$B:$B,$C959)</f>
        <v/>
      </c>
      <c r="BF959" s="36">
        <f>SUMIFS(рўйхат!BM:BM,рўйхат!$CY:$CY,$B$968,рўйхат!$B:$B,$C959)</f>
        <v/>
      </c>
      <c r="BG959" s="35">
        <f>SUMIFS(рўйхат!BN:BN,рўйхат!$CY:$CY,$B$968,рўйхат!$B:$B,$C959)</f>
        <v/>
      </c>
      <c r="BH959" s="36">
        <f>SUMIFS(рўйхат!BO:BO,рўйхат!$CY:$CY,$B$968,рўйхат!$B:$B,$C959)</f>
        <v/>
      </c>
      <c r="BI959" s="35">
        <f>SUMIFS(рўйхат!BP:BP,рўйхат!$CY:$CY,$B$968,рўйхат!$B:$B,$C959)</f>
        <v/>
      </c>
      <c r="BJ959" s="36">
        <f>SUMIFS(рўйхат!BQ:BQ,рўйхат!$CY:$CY,$B$968,рўйхат!$B:$B,$C959)</f>
        <v/>
      </c>
      <c r="BK959" s="35">
        <f>SUMIFS(рўйхат!BR:BR,рўйхат!$CY:$CY,$B$968,рўйхат!$B:$B,$C959)</f>
        <v/>
      </c>
      <c r="BL959" s="36">
        <f>SUMIFS(рўйхат!BS:BS,рўйхат!$CY:$CY,$B$968,рўйхат!$B:$B,$C959)</f>
        <v/>
      </c>
      <c r="BM959" s="35">
        <f>SUMIFS(рўйхат!BT:BT,рўйхат!$CY:$CY,$B$968,рўйхат!$B:$B,$C959)</f>
        <v/>
      </c>
      <c r="BN959" s="36">
        <f>SUMIFS(рўйхат!BU:BU,рўйхат!$CY:$CY,$B$968,рўйхат!$B:$B,$C959)</f>
        <v/>
      </c>
      <c r="BO959" s="35">
        <f>SUMIFS(рўйхат!BX:BX,рўйхат!$CY:$CY,$B$968,рўйхат!$B:$B,$C959)</f>
        <v/>
      </c>
      <c r="BP959" s="36">
        <f>SUMIFS(рўйхат!BY:BY,рўйхат!$CY:$CY,$B$968,рўйхат!$B:$B,$C959)</f>
        <v/>
      </c>
      <c r="BQ959" s="35">
        <f>SUMIFS(рўйхат!BZ:BZ,рўйхат!$CY:$CY,$B$968,рўйхат!$B:$B,$C959)</f>
        <v/>
      </c>
      <c r="BR959" s="36">
        <f>SUMIFS(рўйхат!CA:CA,рўйхат!$CY:$CY,$B$968,рўйхат!$B:$B,$C959)</f>
        <v/>
      </c>
      <c r="BS959" s="35">
        <f>SUMIFS(рўйхат!CB:CB,рўйхат!$CY:$CY,$B$968,рўйхат!$B:$B,$C959)</f>
        <v/>
      </c>
      <c r="BT959" s="36">
        <f>SUMIFS(рўйхат!CC:CC,рўйхат!$CY:$CY,$B$968,рўйхат!$B:$B,$C959)</f>
        <v/>
      </c>
      <c r="BU959" s="35">
        <f>SUMIFS(рўйхат!CD:CD,рўйхат!$CY:$CY,$B$968,рўйхат!$B:$B,$C959)</f>
        <v/>
      </c>
      <c r="BV959" s="36">
        <f>SUMIFS(рўйхат!CE:CE,рўйхат!$CY:$CY,$B$968,рўйхат!$B:$B,$C959)</f>
        <v/>
      </c>
      <c r="BW959" s="35">
        <f>SUMIFS(рўйхат!CH:CH,рўйхат!$CY:$CY,$B$968,рўйхат!$B:$B,$C959)</f>
        <v/>
      </c>
      <c r="BX959" s="36">
        <f>SUMIFS(рўйхат!CI:CI,рўйхат!$CY:$CY,$B$968,рўйхат!$B:$B,$C959)</f>
        <v/>
      </c>
      <c r="BY959" s="35">
        <f>SUMIFS(рўйхат!CJ:CJ,рўйхат!$CY:$CY,$B$968,рўйхат!$B:$B,$C959)</f>
        <v/>
      </c>
      <c r="BZ959" s="36">
        <f>SUMIFS(рўйхат!CK:CK,рўйхат!$CY:$CY,$B$968,рўйхат!$B:$B,$C959)</f>
        <v/>
      </c>
      <c r="CA959" s="35">
        <f>SUMIFS(рўйхат!CL:CL,рўйхат!$CY:$CY,$B$968,рўйхат!$B:$B,$C959)</f>
        <v/>
      </c>
      <c r="CB959" s="36">
        <f>SUMIFS(рўйхат!CM:CM,рўйхат!$CY:$CY,$B$968,рўйхат!$B:$B,$C959)</f>
        <v/>
      </c>
      <c r="CC959" s="35">
        <f>SUMIFS(рўйхат!CN:CN,рўйхат!$CY:$CY,$B$968,рўйхат!$B:$B,$C959)</f>
        <v/>
      </c>
      <c r="CD959" s="36">
        <f>SUMIFS(рўйхат!CO:CO,рўйхат!$CY:$CY,$B$968,рўйхат!$B:$B,$C959)</f>
        <v/>
      </c>
      <c r="CE959" s="77">
        <f>IFERROR(BE959/(Q959+BE959),0)</f>
        <v/>
      </c>
      <c r="CF959" s="78">
        <f>IFERROR(BF959/(R959+BF959),0)</f>
        <v/>
      </c>
      <c r="CG959" s="8">
        <f>COUNTIFS(B:B,B959)</f>
        <v/>
      </c>
    </row>
    <row r="960" hidden="1" outlineLevel="1" ht="17.1" customFormat="1" customHeight="1" s="8">
      <c r="A960" s="39" t="n"/>
      <c r="B960" s="50" t="n">
        <v>24</v>
      </c>
      <c r="C960" s="66" t="inlineStr">
        <is>
          <t>Ташқи ишлар вазирлиги</t>
        </is>
      </c>
      <c r="D960" s="16" t="n"/>
      <c r="E960" s="35">
        <f>SUMIFS(рўйхат!F:F,рўйхат!$CY:$CY,$B$968,рўйхат!$B:$B,$C960)</f>
        <v/>
      </c>
      <c r="F960" s="36">
        <f>SUMIFS(рўйхат!G:G,рўйхат!$CY:$CY,$B$968,рўйхат!$B:$B,$C960)</f>
        <v/>
      </c>
      <c r="G960" s="35">
        <f>SUMIFS(рўйхат!H:H,рўйхат!$CY:$CY,$B$968,рўйхат!$B:$B,$C960)</f>
        <v/>
      </c>
      <c r="H960" s="36">
        <f>SUMIFS(рўйхат!I:I,рўйхат!$CY:$CY,$B$968,рўйхат!$B:$B,$C960)</f>
        <v/>
      </c>
      <c r="I960" s="35">
        <f>SUMIFS(рўйхат!J:J,рўйхат!$CY:$CY,$B$968,рўйхат!$B:$B,$C960)</f>
        <v/>
      </c>
      <c r="J960" s="36">
        <f>SUMIFS(рўйхат!K:K,рўйхат!$CY:$CY,$B$968,рўйхат!$B:$B,$C960)</f>
        <v/>
      </c>
      <c r="K960" s="35">
        <f>SUMIFS(рўйхат!L:L,рўйхат!$CY:$CY,$B$968,рўйхат!$B:$B,$C960)</f>
        <v/>
      </c>
      <c r="L960" s="36">
        <f>SUMIFS(рўйхат!M:M,рўйхат!$CY:$CY,$B$968,рўйхат!$B:$B,$C960)</f>
        <v/>
      </c>
      <c r="M960" s="35">
        <f>SUMIFS(рўйхат!N:N,рўйхат!$CY:$CY,$B$968,рўйхат!$B:$B,$C960)</f>
        <v/>
      </c>
      <c r="N960" s="36">
        <f>SUMIFS(рўйхат!O:O,рўйхат!$CY:$CY,$B$968,рўйхат!$B:$B,$C960)</f>
        <v/>
      </c>
      <c r="O960" s="34">
        <f>IFERROR(M960/E960,0)</f>
        <v/>
      </c>
      <c r="P960" s="34">
        <f>IFERROR(N960/F960,0)</f>
        <v/>
      </c>
      <c r="Q960" s="35">
        <f>SUMIFS(рўйхат!P:P,рўйхат!$CY:$CY,$B$968,рўйхат!$B:$B,$C960)</f>
        <v/>
      </c>
      <c r="R960" s="36">
        <f>SUMIFS(рўйхат!Q:Q,рўйхат!$CY:$CY,$B$968,рўйхат!$B:$B,$C960)</f>
        <v/>
      </c>
      <c r="S960" s="35">
        <f>SUMIFS(рўйхат!R:R,рўйхат!$CY:$CY,$B$968,рўйхат!$B:$B,$C960)</f>
        <v/>
      </c>
      <c r="T960" s="36">
        <f>SUMIFS(рўйхат!S:S,рўйхат!$CY:$CY,$B$968,рўйхат!$B:$B,$C960)</f>
        <v/>
      </c>
      <c r="U960" s="35">
        <f>SUMIFS(рўйхат!T:T,рўйхат!$CY:$CY,$B$968,рўйхат!$B:$B,$C960)</f>
        <v/>
      </c>
      <c r="V960" s="36">
        <f>SUMIFS(рўйхат!U:U,рўйхат!$CY:$CY,$B$968,рўйхат!$B:$B,$C960)</f>
        <v/>
      </c>
      <c r="W960" s="35">
        <f>SUMIFS(рўйхат!V:V,рўйхат!$CY:$CY,$B$968,рўйхат!$B:$B,$C960)</f>
        <v/>
      </c>
      <c r="X960" s="36">
        <f>SUMIFS(рўйхат!W:W,рўйхат!$CY:$CY,$B$968,рўйхат!$B:$B,$C960)</f>
        <v/>
      </c>
      <c r="Y960" s="35">
        <f>SUMIFS(рўйхат!X:X,рўйхат!$CY:$CY,$B$968,рўйхат!$B:$B,$C960)</f>
        <v/>
      </c>
      <c r="Z960" s="36">
        <f>SUMIFS(рўйхат!Y:Y,рўйхат!$CY:$CY,$B$968,рўйхат!$B:$B,$C960)</f>
        <v/>
      </c>
      <c r="AA960" s="35">
        <f>SUMIFS(рўйхат!Z:Z,рўйхат!$CY:$CY,$B$968,рўйхат!$B:$B,$C960)</f>
        <v/>
      </c>
      <c r="AB960" s="36">
        <f>SUMIFS(рўйхат!AA:AA,рўйхат!$CY:$CY,$B$968,рўйхат!$B:$B,$C960)</f>
        <v/>
      </c>
      <c r="AC960" s="35">
        <f>SUMIFS(рўйхат!AB:AB,рўйхат!$CY:$CY,$B$968,рўйхат!$B:$B,$C960)</f>
        <v/>
      </c>
      <c r="AD960" s="36">
        <f>SUMIFS(рўйхат!AC:AC,рўйхат!$CY:$CY,$B$968,рўйхат!$B:$B,$C960)</f>
        <v/>
      </c>
      <c r="AE960" s="35">
        <f>SUMIFS(рўйхат!AD:AD,рўйхат!$CY:$CY,$B$968,рўйхат!$B:$B,$C960)</f>
        <v/>
      </c>
      <c r="AF960" s="36">
        <f>SUMIFS(рўйхат!AE:AE,рўйхат!$CY:$CY,$B$968,рўйхат!$B:$B,$C960)</f>
        <v/>
      </c>
      <c r="AG960" s="35">
        <f>SUMIFS(рўйхат!AH:AH,рўйхат!$CY:$CY,$B$968,рўйхат!$B:$B,$C960)</f>
        <v/>
      </c>
      <c r="AH960" s="36">
        <f>SUMIFS(рўйхат!AI:AI,рўйхат!$CY:$CY,$B$968,рўйхат!$B:$B,$C960)</f>
        <v/>
      </c>
      <c r="AI960" s="35">
        <f>SUMIFS(рўйхат!AJ:AJ,рўйхат!$CY:$CY,$B$968,рўйхат!$B:$B,$C960)</f>
        <v/>
      </c>
      <c r="AJ960" s="36">
        <f>SUMIFS(рўйхат!AK:AK,рўйхат!$CY:$CY,$B$968,рўйхат!$B:$B,$C960)</f>
        <v/>
      </c>
      <c r="AK960" s="35">
        <f>SUMIFS(рўйхат!AL:AL,рўйхат!$CY:$CY,$B$968,рўйхат!$B:$B,$C960)</f>
        <v/>
      </c>
      <c r="AL960" s="36">
        <f>SUMIFS(рўйхат!AM:AM,рўйхат!$CY:$CY,$B$968,рўйхат!$B:$B,$C960)</f>
        <v/>
      </c>
      <c r="AM960" s="77">
        <f>IFERROR(Q960/E960,0)</f>
        <v/>
      </c>
      <c r="AN960" s="77">
        <f>IFERROR(R960/F960,0)</f>
        <v/>
      </c>
      <c r="AO960" s="36">
        <f>SUMIFS(рўйхат!AX:AX,рўйхат!$CY:$CY,$B$968,рўйхат!$B:$B,$C960)</f>
        <v/>
      </c>
      <c r="AP960" s="36">
        <f>SUMIFS(рўйхат!AY:AY,рўйхат!$CY:$CY,$B$968,рўйхат!$B:$B,$C960)</f>
        <v/>
      </c>
      <c r="AQ960" s="35">
        <f>SUMIFS(рўйхат!AZ:AZ,рўйхат!$CY:$CY,$B$968,рўйхат!$B:$B,$C960)</f>
        <v/>
      </c>
      <c r="AR960" s="36">
        <f>SUMIFS(рўйхат!BA:BA,рўйхат!$CY:$CY,$B$968,рўйхат!$B:$B,$C960)</f>
        <v/>
      </c>
      <c r="AS960" s="35">
        <f>SUMIFS(рўйхат!BB:BB,рўйхат!$CY:$CY,$B$968,рўйхат!$B:$B,$C960)</f>
        <v/>
      </c>
      <c r="AT960" s="36">
        <f>SUMIFS(рўйхат!BC:BC,рўйхат!$CY:$CY,$B$968,рўйхат!$B:$B,$C960)</f>
        <v/>
      </c>
      <c r="AU960" s="35">
        <f>SUMIFS(рўйхат!BD:BD,рўйхат!$CY:$CY,$B$968,рўйхат!$B:$B,$C960)</f>
        <v/>
      </c>
      <c r="AV960" s="36">
        <f>SUMIFS(рўйхат!BE:BE,рўйхат!$CY:$CY,$B$968,рўйхат!$B:$B,$C960)</f>
        <v/>
      </c>
      <c r="AW960" s="35">
        <f>SUMIFS(рўйхат!BF:BF,рўйхат!$CY:$CY,$B$968,рўйхат!$B:$B,$C960)</f>
        <v/>
      </c>
      <c r="AX960" s="36">
        <f>SUMIFS(рўйхат!BG:BG,рўйхат!$CY:$CY,$B$968,рўйхат!$B:$B,$C960)</f>
        <v/>
      </c>
      <c r="AY960" s="35">
        <f>SUMIFS(рўйхат!BH:BH,рўйхат!$CY:$CY,$B$968,рўйхат!$B:$B,$C960)</f>
        <v/>
      </c>
      <c r="AZ960" s="36">
        <f>SUMIFS(рўйхат!BI:BI,рўйхат!$CY:$CY,$B$968,рўйхат!$B:$B,$C960)</f>
        <v/>
      </c>
      <c r="BA960" s="35">
        <f>SUMIFS(рўйхат!BJ:BJ,рўйхат!$CY:$CY,$B$968,рўйхат!$B:$B,$C960)</f>
        <v/>
      </c>
      <c r="BB960" s="36">
        <f>SUMIFS(рўйхат!BK:BK,рўйхат!$CY:$CY,$B$968,рўйхат!$B:$B,$C960)</f>
        <v/>
      </c>
      <c r="BC960" s="77">
        <f>IFERROR(AO960/E960,0)</f>
        <v/>
      </c>
      <c r="BD960" s="77">
        <f>IFERROR(AP960/F960,0)</f>
        <v/>
      </c>
      <c r="BE960" s="35">
        <f>SUMIFS(рўйхат!BL:BL,рўйхат!$CY:$CY,$B$968,рўйхат!$B:$B,$C960)</f>
        <v/>
      </c>
      <c r="BF960" s="36">
        <f>SUMIFS(рўйхат!BM:BM,рўйхат!$CY:$CY,$B$968,рўйхат!$B:$B,$C960)</f>
        <v/>
      </c>
      <c r="BG960" s="35">
        <f>SUMIFS(рўйхат!BN:BN,рўйхат!$CY:$CY,$B$968,рўйхат!$B:$B,$C960)</f>
        <v/>
      </c>
      <c r="BH960" s="36">
        <f>SUMIFS(рўйхат!BO:BO,рўйхат!$CY:$CY,$B$968,рўйхат!$B:$B,$C960)</f>
        <v/>
      </c>
      <c r="BI960" s="35">
        <f>SUMIFS(рўйхат!BP:BP,рўйхат!$CY:$CY,$B$968,рўйхат!$B:$B,$C960)</f>
        <v/>
      </c>
      <c r="BJ960" s="36">
        <f>SUMIFS(рўйхат!BQ:BQ,рўйхат!$CY:$CY,$B$968,рўйхат!$B:$B,$C960)</f>
        <v/>
      </c>
      <c r="BK960" s="35">
        <f>SUMIFS(рўйхат!BR:BR,рўйхат!$CY:$CY,$B$968,рўйхат!$B:$B,$C960)</f>
        <v/>
      </c>
      <c r="BL960" s="36">
        <f>SUMIFS(рўйхат!BS:BS,рўйхат!$CY:$CY,$B$968,рўйхат!$B:$B,$C960)</f>
        <v/>
      </c>
      <c r="BM960" s="35">
        <f>SUMIFS(рўйхат!BT:BT,рўйхат!$CY:$CY,$B$968,рўйхат!$B:$B,$C960)</f>
        <v/>
      </c>
      <c r="BN960" s="36">
        <f>SUMIFS(рўйхат!BU:BU,рўйхат!$CY:$CY,$B$968,рўйхат!$B:$B,$C960)</f>
        <v/>
      </c>
      <c r="BO960" s="35">
        <f>SUMIFS(рўйхат!BX:BX,рўйхат!$CY:$CY,$B$968,рўйхат!$B:$B,$C960)</f>
        <v/>
      </c>
      <c r="BP960" s="36">
        <f>SUMIFS(рўйхат!BY:BY,рўйхат!$CY:$CY,$B$968,рўйхат!$B:$B,$C960)</f>
        <v/>
      </c>
      <c r="BQ960" s="35">
        <f>SUMIFS(рўйхат!BZ:BZ,рўйхат!$CY:$CY,$B$968,рўйхат!$B:$B,$C960)</f>
        <v/>
      </c>
      <c r="BR960" s="36">
        <f>SUMIFS(рўйхат!CA:CA,рўйхат!$CY:$CY,$B$968,рўйхат!$B:$B,$C960)</f>
        <v/>
      </c>
      <c r="BS960" s="35">
        <f>SUMIFS(рўйхат!CB:CB,рўйхат!$CY:$CY,$B$968,рўйхат!$B:$B,$C960)</f>
        <v/>
      </c>
      <c r="BT960" s="36">
        <f>SUMIFS(рўйхат!CC:CC,рўйхат!$CY:$CY,$B$968,рўйхат!$B:$B,$C960)</f>
        <v/>
      </c>
      <c r="BU960" s="35">
        <f>SUMIFS(рўйхат!CD:CD,рўйхат!$CY:$CY,$B$968,рўйхат!$B:$B,$C960)</f>
        <v/>
      </c>
      <c r="BV960" s="36">
        <f>SUMIFS(рўйхат!CE:CE,рўйхат!$CY:$CY,$B$968,рўйхат!$B:$B,$C960)</f>
        <v/>
      </c>
      <c r="BW960" s="35">
        <f>SUMIFS(рўйхат!CH:CH,рўйхат!$CY:$CY,$B$968,рўйхат!$B:$B,$C960)</f>
        <v/>
      </c>
      <c r="BX960" s="36">
        <f>SUMIFS(рўйхат!CI:CI,рўйхат!$CY:$CY,$B$968,рўйхат!$B:$B,$C960)</f>
        <v/>
      </c>
      <c r="BY960" s="35">
        <f>SUMIFS(рўйхат!CJ:CJ,рўйхат!$CY:$CY,$B$968,рўйхат!$B:$B,$C960)</f>
        <v/>
      </c>
      <c r="BZ960" s="36">
        <f>SUMIFS(рўйхат!CK:CK,рўйхат!$CY:$CY,$B$968,рўйхат!$B:$B,$C960)</f>
        <v/>
      </c>
      <c r="CA960" s="35">
        <f>SUMIFS(рўйхат!CL:CL,рўйхат!$CY:$CY,$B$968,рўйхат!$B:$B,$C960)</f>
        <v/>
      </c>
      <c r="CB960" s="36">
        <f>SUMIFS(рўйхат!CM:CM,рўйхат!$CY:$CY,$B$968,рўйхат!$B:$B,$C960)</f>
        <v/>
      </c>
      <c r="CC960" s="35">
        <f>SUMIFS(рўйхат!CN:CN,рўйхат!$CY:$CY,$B$968,рўйхат!$B:$B,$C960)</f>
        <v/>
      </c>
      <c r="CD960" s="36">
        <f>SUMIFS(рўйхат!CO:CO,рўйхат!$CY:$CY,$B$968,рўйхат!$B:$B,$C960)</f>
        <v/>
      </c>
      <c r="CE960" s="77">
        <f>IFERROR(BE960/(Q960+BE960),0)</f>
        <v/>
      </c>
      <c r="CF960" s="78">
        <f>IFERROR(BF960/(R960+BF960),0)</f>
        <v/>
      </c>
      <c r="CG960" s="8">
        <f>COUNTIFS(B:B,B960)</f>
        <v/>
      </c>
    </row>
    <row r="961" hidden="1" outlineLevel="1" ht="17.1" customFormat="1" customHeight="1" s="8">
      <c r="A961" s="39" t="n"/>
      <c r="B961" s="50" t="n">
        <v>25</v>
      </c>
      <c r="C961" s="65" t="inlineStr">
        <is>
          <t>Тоғ-кон саноати ва геология вазирлиги</t>
        </is>
      </c>
      <c r="D961" s="16" t="n"/>
      <c r="E961" s="35">
        <f>SUMIFS(рўйхат!F:F,рўйхат!$CY:$CY,$B$968,рўйхат!$B:$B,$C961)</f>
        <v/>
      </c>
      <c r="F961" s="36">
        <f>SUMIFS(рўйхат!G:G,рўйхат!$CY:$CY,$B$968,рўйхат!$B:$B,$C961)</f>
        <v/>
      </c>
      <c r="G961" s="35">
        <f>SUMIFS(рўйхат!H:H,рўйхат!$CY:$CY,$B$968,рўйхат!$B:$B,$C961)</f>
        <v/>
      </c>
      <c r="H961" s="36">
        <f>SUMIFS(рўйхат!I:I,рўйхат!$CY:$CY,$B$968,рўйхат!$B:$B,$C961)</f>
        <v/>
      </c>
      <c r="I961" s="35">
        <f>SUMIFS(рўйхат!J:J,рўйхат!$CY:$CY,$B$968,рўйхат!$B:$B,$C961)</f>
        <v/>
      </c>
      <c r="J961" s="36">
        <f>SUMIFS(рўйхат!K:K,рўйхат!$CY:$CY,$B$968,рўйхат!$B:$B,$C961)</f>
        <v/>
      </c>
      <c r="K961" s="35">
        <f>SUMIFS(рўйхат!L:L,рўйхат!$CY:$CY,$B$968,рўйхат!$B:$B,$C961)</f>
        <v/>
      </c>
      <c r="L961" s="36">
        <f>SUMIFS(рўйхат!M:M,рўйхат!$CY:$CY,$B$968,рўйхат!$B:$B,$C961)</f>
        <v/>
      </c>
      <c r="M961" s="35">
        <f>SUMIFS(рўйхат!N:N,рўйхат!$CY:$CY,$B$968,рўйхат!$B:$B,$C961)</f>
        <v/>
      </c>
      <c r="N961" s="36">
        <f>SUMIFS(рўйхат!O:O,рўйхат!$CY:$CY,$B$968,рўйхат!$B:$B,$C961)</f>
        <v/>
      </c>
      <c r="O961" s="34">
        <f>IFERROR(M961/E961,0)</f>
        <v/>
      </c>
      <c r="P961" s="34">
        <f>IFERROR(N961/F961,0)</f>
        <v/>
      </c>
      <c r="Q961" s="35">
        <f>SUMIFS(рўйхат!P:P,рўйхат!$CY:$CY,$B$968,рўйхат!$B:$B,$C961)</f>
        <v/>
      </c>
      <c r="R961" s="36">
        <f>SUMIFS(рўйхат!Q:Q,рўйхат!$CY:$CY,$B$968,рўйхат!$B:$B,$C961)</f>
        <v/>
      </c>
      <c r="S961" s="35">
        <f>SUMIFS(рўйхат!R:R,рўйхат!$CY:$CY,$B$968,рўйхат!$B:$B,$C961)</f>
        <v/>
      </c>
      <c r="T961" s="36">
        <f>SUMIFS(рўйхат!S:S,рўйхат!$CY:$CY,$B$968,рўйхат!$B:$B,$C961)</f>
        <v/>
      </c>
      <c r="U961" s="35">
        <f>SUMIFS(рўйхат!T:T,рўйхат!$CY:$CY,$B$968,рўйхат!$B:$B,$C961)</f>
        <v/>
      </c>
      <c r="V961" s="36">
        <f>SUMIFS(рўйхат!U:U,рўйхат!$CY:$CY,$B$968,рўйхат!$B:$B,$C961)</f>
        <v/>
      </c>
      <c r="W961" s="35">
        <f>SUMIFS(рўйхат!V:V,рўйхат!$CY:$CY,$B$968,рўйхат!$B:$B,$C961)</f>
        <v/>
      </c>
      <c r="X961" s="36">
        <f>SUMIFS(рўйхат!W:W,рўйхат!$CY:$CY,$B$968,рўйхат!$B:$B,$C961)</f>
        <v/>
      </c>
      <c r="Y961" s="35">
        <f>SUMIFS(рўйхат!X:X,рўйхат!$CY:$CY,$B$968,рўйхат!$B:$B,$C961)</f>
        <v/>
      </c>
      <c r="Z961" s="36">
        <f>SUMIFS(рўйхат!Y:Y,рўйхат!$CY:$CY,$B$968,рўйхат!$B:$B,$C961)</f>
        <v/>
      </c>
      <c r="AA961" s="35">
        <f>SUMIFS(рўйхат!Z:Z,рўйхат!$CY:$CY,$B$968,рўйхат!$B:$B,$C961)</f>
        <v/>
      </c>
      <c r="AB961" s="36">
        <f>SUMIFS(рўйхат!AA:AA,рўйхат!$CY:$CY,$B$968,рўйхат!$B:$B,$C961)</f>
        <v/>
      </c>
      <c r="AC961" s="35">
        <f>SUMIFS(рўйхат!AB:AB,рўйхат!$CY:$CY,$B$968,рўйхат!$B:$B,$C961)</f>
        <v/>
      </c>
      <c r="AD961" s="36">
        <f>SUMIFS(рўйхат!AC:AC,рўйхат!$CY:$CY,$B$968,рўйхат!$B:$B,$C961)</f>
        <v/>
      </c>
      <c r="AE961" s="35">
        <f>SUMIFS(рўйхат!AD:AD,рўйхат!$CY:$CY,$B$968,рўйхат!$B:$B,$C961)</f>
        <v/>
      </c>
      <c r="AF961" s="36">
        <f>SUMIFS(рўйхат!AE:AE,рўйхат!$CY:$CY,$B$968,рўйхат!$B:$B,$C961)</f>
        <v/>
      </c>
      <c r="AG961" s="35">
        <f>SUMIFS(рўйхат!AH:AH,рўйхат!$CY:$CY,$B$968,рўйхат!$B:$B,$C961)</f>
        <v/>
      </c>
      <c r="AH961" s="36">
        <f>SUMIFS(рўйхат!AI:AI,рўйхат!$CY:$CY,$B$968,рўйхат!$B:$B,$C961)</f>
        <v/>
      </c>
      <c r="AI961" s="35">
        <f>SUMIFS(рўйхат!AJ:AJ,рўйхат!$CY:$CY,$B$968,рўйхат!$B:$B,$C961)</f>
        <v/>
      </c>
      <c r="AJ961" s="36">
        <f>SUMIFS(рўйхат!AK:AK,рўйхат!$CY:$CY,$B$968,рўйхат!$B:$B,$C961)</f>
        <v/>
      </c>
      <c r="AK961" s="35">
        <f>SUMIFS(рўйхат!AL:AL,рўйхат!$CY:$CY,$B$968,рўйхат!$B:$B,$C961)</f>
        <v/>
      </c>
      <c r="AL961" s="36">
        <f>SUMIFS(рўйхат!AM:AM,рўйхат!$CY:$CY,$B$968,рўйхат!$B:$B,$C961)</f>
        <v/>
      </c>
      <c r="AM961" s="77">
        <f>IFERROR(Q961/E961,0)</f>
        <v/>
      </c>
      <c r="AN961" s="77">
        <f>IFERROR(R961/F961,0)</f>
        <v/>
      </c>
      <c r="AO961" s="36">
        <f>SUMIFS(рўйхат!AX:AX,рўйхат!$CY:$CY,$B$968,рўйхат!$B:$B,$C961)</f>
        <v/>
      </c>
      <c r="AP961" s="36">
        <f>SUMIFS(рўйхат!AY:AY,рўйхат!$CY:$CY,$B$968,рўйхат!$B:$B,$C961)</f>
        <v/>
      </c>
      <c r="AQ961" s="35">
        <f>SUMIFS(рўйхат!AZ:AZ,рўйхат!$CY:$CY,$B$968,рўйхат!$B:$B,$C961)</f>
        <v/>
      </c>
      <c r="AR961" s="36">
        <f>SUMIFS(рўйхат!BA:BA,рўйхат!$CY:$CY,$B$968,рўйхат!$B:$B,$C961)</f>
        <v/>
      </c>
      <c r="AS961" s="35">
        <f>SUMIFS(рўйхат!BB:BB,рўйхат!$CY:$CY,$B$968,рўйхат!$B:$B,$C961)</f>
        <v/>
      </c>
      <c r="AT961" s="36">
        <f>SUMIFS(рўйхат!BC:BC,рўйхат!$CY:$CY,$B$968,рўйхат!$B:$B,$C961)</f>
        <v/>
      </c>
      <c r="AU961" s="35">
        <f>SUMIFS(рўйхат!BD:BD,рўйхат!$CY:$CY,$B$968,рўйхат!$B:$B,$C961)</f>
        <v/>
      </c>
      <c r="AV961" s="36">
        <f>SUMIFS(рўйхат!BE:BE,рўйхат!$CY:$CY,$B$968,рўйхат!$B:$B,$C961)</f>
        <v/>
      </c>
      <c r="AW961" s="35">
        <f>SUMIFS(рўйхат!BF:BF,рўйхат!$CY:$CY,$B$968,рўйхат!$B:$B,$C961)</f>
        <v/>
      </c>
      <c r="AX961" s="36">
        <f>SUMIFS(рўйхат!BG:BG,рўйхат!$CY:$CY,$B$968,рўйхат!$B:$B,$C961)</f>
        <v/>
      </c>
      <c r="AY961" s="35">
        <f>SUMIFS(рўйхат!BH:BH,рўйхат!$CY:$CY,$B$968,рўйхат!$B:$B,$C961)</f>
        <v/>
      </c>
      <c r="AZ961" s="36">
        <f>SUMIFS(рўйхат!BI:BI,рўйхат!$CY:$CY,$B$968,рўйхат!$B:$B,$C961)</f>
        <v/>
      </c>
      <c r="BA961" s="35">
        <f>SUMIFS(рўйхат!BJ:BJ,рўйхат!$CY:$CY,$B$968,рўйхат!$B:$B,$C961)</f>
        <v/>
      </c>
      <c r="BB961" s="36">
        <f>SUMIFS(рўйхат!BK:BK,рўйхат!$CY:$CY,$B$968,рўйхат!$B:$B,$C961)</f>
        <v/>
      </c>
      <c r="BC961" s="77">
        <f>IFERROR(AO961/E961,0)</f>
        <v/>
      </c>
      <c r="BD961" s="77">
        <f>IFERROR(AP961/F961,0)</f>
        <v/>
      </c>
      <c r="BE961" s="35">
        <f>SUMIFS(рўйхат!BL:BL,рўйхат!$CY:$CY,$B$968,рўйхат!$B:$B,$C961)</f>
        <v/>
      </c>
      <c r="BF961" s="36">
        <f>SUMIFS(рўйхат!BM:BM,рўйхат!$CY:$CY,$B$968,рўйхат!$B:$B,$C961)</f>
        <v/>
      </c>
      <c r="BG961" s="35">
        <f>SUMIFS(рўйхат!BN:BN,рўйхат!$CY:$CY,$B$968,рўйхат!$B:$B,$C961)</f>
        <v/>
      </c>
      <c r="BH961" s="36">
        <f>SUMIFS(рўйхат!BO:BO,рўйхат!$CY:$CY,$B$968,рўйхат!$B:$B,$C961)</f>
        <v/>
      </c>
      <c r="BI961" s="35">
        <f>SUMIFS(рўйхат!BP:BP,рўйхат!$CY:$CY,$B$968,рўйхат!$B:$B,$C961)</f>
        <v/>
      </c>
      <c r="BJ961" s="36">
        <f>SUMIFS(рўйхат!BQ:BQ,рўйхат!$CY:$CY,$B$968,рўйхат!$B:$B,$C961)</f>
        <v/>
      </c>
      <c r="BK961" s="35">
        <f>SUMIFS(рўйхат!BR:BR,рўйхат!$CY:$CY,$B$968,рўйхат!$B:$B,$C961)</f>
        <v/>
      </c>
      <c r="BL961" s="36">
        <f>SUMIFS(рўйхат!BS:BS,рўйхат!$CY:$CY,$B$968,рўйхат!$B:$B,$C961)</f>
        <v/>
      </c>
      <c r="BM961" s="35">
        <f>SUMIFS(рўйхат!BT:BT,рўйхат!$CY:$CY,$B$968,рўйхат!$B:$B,$C961)</f>
        <v/>
      </c>
      <c r="BN961" s="36">
        <f>SUMIFS(рўйхат!BU:BU,рўйхат!$CY:$CY,$B$968,рўйхат!$B:$B,$C961)</f>
        <v/>
      </c>
      <c r="BO961" s="35">
        <f>SUMIFS(рўйхат!BX:BX,рўйхат!$CY:$CY,$B$968,рўйхат!$B:$B,$C961)</f>
        <v/>
      </c>
      <c r="BP961" s="36">
        <f>SUMIFS(рўйхат!BY:BY,рўйхат!$CY:$CY,$B$968,рўйхат!$B:$B,$C961)</f>
        <v/>
      </c>
      <c r="BQ961" s="35">
        <f>SUMIFS(рўйхат!BZ:BZ,рўйхат!$CY:$CY,$B$968,рўйхат!$B:$B,$C961)</f>
        <v/>
      </c>
      <c r="BR961" s="36">
        <f>SUMIFS(рўйхат!CA:CA,рўйхат!$CY:$CY,$B$968,рўйхат!$B:$B,$C961)</f>
        <v/>
      </c>
      <c r="BS961" s="35">
        <f>SUMIFS(рўйхат!CB:CB,рўйхат!$CY:$CY,$B$968,рўйхат!$B:$B,$C961)</f>
        <v/>
      </c>
      <c r="BT961" s="36">
        <f>SUMIFS(рўйхат!CC:CC,рўйхат!$CY:$CY,$B$968,рўйхат!$B:$B,$C961)</f>
        <v/>
      </c>
      <c r="BU961" s="35">
        <f>SUMIFS(рўйхат!CD:CD,рўйхат!$CY:$CY,$B$968,рўйхат!$B:$B,$C961)</f>
        <v/>
      </c>
      <c r="BV961" s="36">
        <f>SUMIFS(рўйхат!CE:CE,рўйхат!$CY:$CY,$B$968,рўйхат!$B:$B,$C961)</f>
        <v/>
      </c>
      <c r="BW961" s="35">
        <f>SUMIFS(рўйхат!CH:CH,рўйхат!$CY:$CY,$B$968,рўйхат!$B:$B,$C961)</f>
        <v/>
      </c>
      <c r="BX961" s="36">
        <f>SUMIFS(рўйхат!CI:CI,рўйхат!$CY:$CY,$B$968,рўйхат!$B:$B,$C961)</f>
        <v/>
      </c>
      <c r="BY961" s="35">
        <f>SUMIFS(рўйхат!CJ:CJ,рўйхат!$CY:$CY,$B$968,рўйхат!$B:$B,$C961)</f>
        <v/>
      </c>
      <c r="BZ961" s="36">
        <f>SUMIFS(рўйхат!CK:CK,рўйхат!$CY:$CY,$B$968,рўйхат!$B:$B,$C961)</f>
        <v/>
      </c>
      <c r="CA961" s="35">
        <f>SUMIFS(рўйхат!CL:CL,рўйхат!$CY:$CY,$B$968,рўйхат!$B:$B,$C961)</f>
        <v/>
      </c>
      <c r="CB961" s="36">
        <f>SUMIFS(рўйхат!CM:CM,рўйхат!$CY:$CY,$B$968,рўйхат!$B:$B,$C961)</f>
        <v/>
      </c>
      <c r="CC961" s="35">
        <f>SUMIFS(рўйхат!CN:CN,рўйхат!$CY:$CY,$B$968,рўйхат!$B:$B,$C961)</f>
        <v/>
      </c>
      <c r="CD961" s="36">
        <f>SUMIFS(рўйхат!CO:CO,рўйхат!$CY:$CY,$B$968,рўйхат!$B:$B,$C961)</f>
        <v/>
      </c>
      <c r="CE961" s="77">
        <f>IFERROR(BE961/(Q961+BE961),0)</f>
        <v/>
      </c>
      <c r="CF961" s="78">
        <f>IFERROR(BF961/(R961+BF961),0)</f>
        <v/>
      </c>
      <c r="CG961" s="8">
        <f>COUNTIFS(B:B,B961)</f>
        <v/>
      </c>
    </row>
    <row r="962" hidden="1" outlineLevel="1" ht="17.1" customFormat="1" customHeight="1" s="8">
      <c r="A962" s="39" t="n"/>
      <c r="B962" s="50" t="n">
        <v>26</v>
      </c>
      <c r="C962" s="67" t="inlineStr">
        <is>
          <t>Транспорт вазирлиги</t>
        </is>
      </c>
      <c r="D962" s="16" t="n"/>
      <c r="E962" s="35">
        <f>SUMIFS(рўйхат!F:F,рўйхат!$CY:$CY,$B$968,рўйхат!$B:$B,$C962)</f>
        <v/>
      </c>
      <c r="F962" s="36">
        <f>SUMIFS(рўйхат!G:G,рўйхат!$CY:$CY,$B$968,рўйхат!$B:$B,$C962)</f>
        <v/>
      </c>
      <c r="G962" s="35">
        <f>SUMIFS(рўйхат!H:H,рўйхат!$CY:$CY,$B$968,рўйхат!$B:$B,$C962)</f>
        <v/>
      </c>
      <c r="H962" s="36">
        <f>SUMIFS(рўйхат!I:I,рўйхат!$CY:$CY,$B$968,рўйхат!$B:$B,$C962)</f>
        <v/>
      </c>
      <c r="I962" s="35">
        <f>SUMIFS(рўйхат!J:J,рўйхат!$CY:$CY,$B$968,рўйхат!$B:$B,$C962)</f>
        <v/>
      </c>
      <c r="J962" s="36">
        <f>SUMIFS(рўйхат!K:K,рўйхат!$CY:$CY,$B$968,рўйхат!$B:$B,$C962)</f>
        <v/>
      </c>
      <c r="K962" s="35">
        <f>SUMIFS(рўйхат!L:L,рўйхат!$CY:$CY,$B$968,рўйхат!$B:$B,$C962)</f>
        <v/>
      </c>
      <c r="L962" s="36">
        <f>SUMIFS(рўйхат!M:M,рўйхат!$CY:$CY,$B$968,рўйхат!$B:$B,$C962)</f>
        <v/>
      </c>
      <c r="M962" s="35">
        <f>SUMIFS(рўйхат!N:N,рўйхат!$CY:$CY,$B$968,рўйхат!$B:$B,$C962)</f>
        <v/>
      </c>
      <c r="N962" s="36">
        <f>SUMIFS(рўйхат!O:O,рўйхат!$CY:$CY,$B$968,рўйхат!$B:$B,$C962)</f>
        <v/>
      </c>
      <c r="O962" s="34">
        <f>IFERROR(M962/E962,0)</f>
        <v/>
      </c>
      <c r="P962" s="34">
        <f>IFERROR(N962/F962,0)</f>
        <v/>
      </c>
      <c r="Q962" s="35">
        <f>SUMIFS(рўйхат!P:P,рўйхат!$CY:$CY,$B$968,рўйхат!$B:$B,$C962)</f>
        <v/>
      </c>
      <c r="R962" s="36">
        <f>SUMIFS(рўйхат!Q:Q,рўйхат!$CY:$CY,$B$968,рўйхат!$B:$B,$C962)</f>
        <v/>
      </c>
      <c r="S962" s="35">
        <f>SUMIFS(рўйхат!R:R,рўйхат!$CY:$CY,$B$968,рўйхат!$B:$B,$C962)</f>
        <v/>
      </c>
      <c r="T962" s="36">
        <f>SUMIFS(рўйхат!S:S,рўйхат!$CY:$CY,$B$968,рўйхат!$B:$B,$C962)</f>
        <v/>
      </c>
      <c r="U962" s="35">
        <f>SUMIFS(рўйхат!T:T,рўйхат!$CY:$CY,$B$968,рўйхат!$B:$B,$C962)</f>
        <v/>
      </c>
      <c r="V962" s="36">
        <f>SUMIFS(рўйхат!U:U,рўйхат!$CY:$CY,$B$968,рўйхат!$B:$B,$C962)</f>
        <v/>
      </c>
      <c r="W962" s="35">
        <f>SUMIFS(рўйхат!V:V,рўйхат!$CY:$CY,$B$968,рўйхат!$B:$B,$C962)</f>
        <v/>
      </c>
      <c r="X962" s="36">
        <f>SUMIFS(рўйхат!W:W,рўйхат!$CY:$CY,$B$968,рўйхат!$B:$B,$C962)</f>
        <v/>
      </c>
      <c r="Y962" s="35">
        <f>SUMIFS(рўйхат!X:X,рўйхат!$CY:$CY,$B$968,рўйхат!$B:$B,$C962)</f>
        <v/>
      </c>
      <c r="Z962" s="36">
        <f>SUMIFS(рўйхат!Y:Y,рўйхат!$CY:$CY,$B$968,рўйхат!$B:$B,$C962)</f>
        <v/>
      </c>
      <c r="AA962" s="35">
        <f>SUMIFS(рўйхат!Z:Z,рўйхат!$CY:$CY,$B$968,рўйхат!$B:$B,$C962)</f>
        <v/>
      </c>
      <c r="AB962" s="36">
        <f>SUMIFS(рўйхат!AA:AA,рўйхат!$CY:$CY,$B$968,рўйхат!$B:$B,$C962)</f>
        <v/>
      </c>
      <c r="AC962" s="35">
        <f>SUMIFS(рўйхат!AB:AB,рўйхат!$CY:$CY,$B$968,рўйхат!$B:$B,$C962)</f>
        <v/>
      </c>
      <c r="AD962" s="36">
        <f>SUMIFS(рўйхат!AC:AC,рўйхат!$CY:$CY,$B$968,рўйхат!$B:$B,$C962)</f>
        <v/>
      </c>
      <c r="AE962" s="35">
        <f>SUMIFS(рўйхат!AD:AD,рўйхат!$CY:$CY,$B$968,рўйхат!$B:$B,$C962)</f>
        <v/>
      </c>
      <c r="AF962" s="36">
        <f>SUMIFS(рўйхат!AE:AE,рўйхат!$CY:$CY,$B$968,рўйхат!$B:$B,$C962)</f>
        <v/>
      </c>
      <c r="AG962" s="35">
        <f>SUMIFS(рўйхат!AH:AH,рўйхат!$CY:$CY,$B$968,рўйхат!$B:$B,$C962)</f>
        <v/>
      </c>
      <c r="AH962" s="36">
        <f>SUMIFS(рўйхат!AI:AI,рўйхат!$CY:$CY,$B$968,рўйхат!$B:$B,$C962)</f>
        <v/>
      </c>
      <c r="AI962" s="35">
        <f>SUMIFS(рўйхат!AJ:AJ,рўйхат!$CY:$CY,$B$968,рўйхат!$B:$B,$C962)</f>
        <v/>
      </c>
      <c r="AJ962" s="36">
        <f>SUMIFS(рўйхат!AK:AK,рўйхат!$CY:$CY,$B$968,рўйхат!$B:$B,$C962)</f>
        <v/>
      </c>
      <c r="AK962" s="35">
        <f>SUMIFS(рўйхат!AL:AL,рўйхат!$CY:$CY,$B$968,рўйхат!$B:$B,$C962)</f>
        <v/>
      </c>
      <c r="AL962" s="36">
        <f>SUMIFS(рўйхат!AM:AM,рўйхат!$CY:$CY,$B$968,рўйхат!$B:$B,$C962)</f>
        <v/>
      </c>
      <c r="AM962" s="77">
        <f>IFERROR(Q962/E962,0)</f>
        <v/>
      </c>
      <c r="AN962" s="77">
        <f>IFERROR(R962/F962,0)</f>
        <v/>
      </c>
      <c r="AO962" s="36">
        <f>SUMIFS(рўйхат!AX:AX,рўйхат!$CY:$CY,$B$968,рўйхат!$B:$B,$C962)</f>
        <v/>
      </c>
      <c r="AP962" s="36">
        <f>SUMIFS(рўйхат!AY:AY,рўйхат!$CY:$CY,$B$968,рўйхат!$B:$B,$C962)</f>
        <v/>
      </c>
      <c r="AQ962" s="35">
        <f>SUMIFS(рўйхат!AZ:AZ,рўйхат!$CY:$CY,$B$968,рўйхат!$B:$B,$C962)</f>
        <v/>
      </c>
      <c r="AR962" s="36">
        <f>SUMIFS(рўйхат!BA:BA,рўйхат!$CY:$CY,$B$968,рўйхат!$B:$B,$C962)</f>
        <v/>
      </c>
      <c r="AS962" s="35">
        <f>SUMIFS(рўйхат!BB:BB,рўйхат!$CY:$CY,$B$968,рўйхат!$B:$B,$C962)</f>
        <v/>
      </c>
      <c r="AT962" s="36">
        <f>SUMIFS(рўйхат!BC:BC,рўйхат!$CY:$CY,$B$968,рўйхат!$B:$B,$C962)</f>
        <v/>
      </c>
      <c r="AU962" s="35">
        <f>SUMIFS(рўйхат!BD:BD,рўйхат!$CY:$CY,$B$968,рўйхат!$B:$B,$C962)</f>
        <v/>
      </c>
      <c r="AV962" s="36">
        <f>SUMIFS(рўйхат!BE:BE,рўйхат!$CY:$CY,$B$968,рўйхат!$B:$B,$C962)</f>
        <v/>
      </c>
      <c r="AW962" s="35">
        <f>SUMIFS(рўйхат!BF:BF,рўйхат!$CY:$CY,$B$968,рўйхат!$B:$B,$C962)</f>
        <v/>
      </c>
      <c r="AX962" s="36">
        <f>SUMIFS(рўйхат!BG:BG,рўйхат!$CY:$CY,$B$968,рўйхат!$B:$B,$C962)</f>
        <v/>
      </c>
      <c r="AY962" s="35">
        <f>SUMIFS(рўйхат!BH:BH,рўйхат!$CY:$CY,$B$968,рўйхат!$B:$B,$C962)</f>
        <v/>
      </c>
      <c r="AZ962" s="36">
        <f>SUMIFS(рўйхат!BI:BI,рўйхат!$CY:$CY,$B$968,рўйхат!$B:$B,$C962)</f>
        <v/>
      </c>
      <c r="BA962" s="35">
        <f>SUMIFS(рўйхат!BJ:BJ,рўйхат!$CY:$CY,$B$968,рўйхат!$B:$B,$C962)</f>
        <v/>
      </c>
      <c r="BB962" s="36">
        <f>SUMIFS(рўйхат!BK:BK,рўйхат!$CY:$CY,$B$968,рўйхат!$B:$B,$C962)</f>
        <v/>
      </c>
      <c r="BC962" s="77">
        <f>IFERROR(AO962/E962,0)</f>
        <v/>
      </c>
      <c r="BD962" s="77">
        <f>IFERROR(AP962/F962,0)</f>
        <v/>
      </c>
      <c r="BE962" s="35">
        <f>SUMIFS(рўйхат!BL:BL,рўйхат!$CY:$CY,$B$968,рўйхат!$B:$B,$C962)</f>
        <v/>
      </c>
      <c r="BF962" s="36">
        <f>SUMIFS(рўйхат!BM:BM,рўйхат!$CY:$CY,$B$968,рўйхат!$B:$B,$C962)</f>
        <v/>
      </c>
      <c r="BG962" s="35">
        <f>SUMIFS(рўйхат!BN:BN,рўйхат!$CY:$CY,$B$968,рўйхат!$B:$B,$C962)</f>
        <v/>
      </c>
      <c r="BH962" s="36">
        <f>SUMIFS(рўйхат!BO:BO,рўйхат!$CY:$CY,$B$968,рўйхат!$B:$B,$C962)</f>
        <v/>
      </c>
      <c r="BI962" s="35">
        <f>SUMIFS(рўйхат!BP:BP,рўйхат!$CY:$CY,$B$968,рўйхат!$B:$B,$C962)</f>
        <v/>
      </c>
      <c r="BJ962" s="36">
        <f>SUMIFS(рўйхат!BQ:BQ,рўйхат!$CY:$CY,$B$968,рўйхат!$B:$B,$C962)</f>
        <v/>
      </c>
      <c r="BK962" s="35">
        <f>SUMIFS(рўйхат!BR:BR,рўйхат!$CY:$CY,$B$968,рўйхат!$B:$B,$C962)</f>
        <v/>
      </c>
      <c r="BL962" s="36">
        <f>SUMIFS(рўйхат!BS:BS,рўйхат!$CY:$CY,$B$968,рўйхат!$B:$B,$C962)</f>
        <v/>
      </c>
      <c r="BM962" s="35">
        <f>SUMIFS(рўйхат!BT:BT,рўйхат!$CY:$CY,$B$968,рўйхат!$B:$B,$C962)</f>
        <v/>
      </c>
      <c r="BN962" s="36">
        <f>SUMIFS(рўйхат!BU:BU,рўйхат!$CY:$CY,$B$968,рўйхат!$B:$B,$C962)</f>
        <v/>
      </c>
      <c r="BO962" s="35">
        <f>SUMIFS(рўйхат!BX:BX,рўйхат!$CY:$CY,$B$968,рўйхат!$B:$B,$C962)</f>
        <v/>
      </c>
      <c r="BP962" s="36">
        <f>SUMIFS(рўйхат!BY:BY,рўйхат!$CY:$CY,$B$968,рўйхат!$B:$B,$C962)</f>
        <v/>
      </c>
      <c r="BQ962" s="35">
        <f>SUMIFS(рўйхат!BZ:BZ,рўйхат!$CY:$CY,$B$968,рўйхат!$B:$B,$C962)</f>
        <v/>
      </c>
      <c r="BR962" s="36">
        <f>SUMIFS(рўйхат!CA:CA,рўйхат!$CY:$CY,$B$968,рўйхат!$B:$B,$C962)</f>
        <v/>
      </c>
      <c r="BS962" s="35">
        <f>SUMIFS(рўйхат!CB:CB,рўйхат!$CY:$CY,$B$968,рўйхат!$B:$B,$C962)</f>
        <v/>
      </c>
      <c r="BT962" s="36">
        <f>SUMIFS(рўйхат!CC:CC,рўйхат!$CY:$CY,$B$968,рўйхат!$B:$B,$C962)</f>
        <v/>
      </c>
      <c r="BU962" s="35">
        <f>SUMIFS(рўйхат!CD:CD,рўйхат!$CY:$CY,$B$968,рўйхат!$B:$B,$C962)</f>
        <v/>
      </c>
      <c r="BV962" s="36">
        <f>SUMIFS(рўйхат!CE:CE,рўйхат!$CY:$CY,$B$968,рўйхат!$B:$B,$C962)</f>
        <v/>
      </c>
      <c r="BW962" s="35">
        <f>SUMIFS(рўйхат!CH:CH,рўйхат!$CY:$CY,$B$968,рўйхат!$B:$B,$C962)</f>
        <v/>
      </c>
      <c r="BX962" s="36">
        <f>SUMIFS(рўйхат!CI:CI,рўйхат!$CY:$CY,$B$968,рўйхат!$B:$B,$C962)</f>
        <v/>
      </c>
      <c r="BY962" s="35">
        <f>SUMIFS(рўйхат!CJ:CJ,рўйхат!$CY:$CY,$B$968,рўйхат!$B:$B,$C962)</f>
        <v/>
      </c>
      <c r="BZ962" s="36">
        <f>SUMIFS(рўйхат!CK:CK,рўйхат!$CY:$CY,$B$968,рўйхат!$B:$B,$C962)</f>
        <v/>
      </c>
      <c r="CA962" s="35">
        <f>SUMIFS(рўйхат!CL:CL,рўйхат!$CY:$CY,$B$968,рўйхат!$B:$B,$C962)</f>
        <v/>
      </c>
      <c r="CB962" s="36">
        <f>SUMIFS(рўйхат!CM:CM,рўйхат!$CY:$CY,$B$968,рўйхат!$B:$B,$C962)</f>
        <v/>
      </c>
      <c r="CC962" s="35">
        <f>SUMIFS(рўйхат!CN:CN,рўйхат!$CY:$CY,$B$968,рўйхат!$B:$B,$C962)</f>
        <v/>
      </c>
      <c r="CD962" s="36">
        <f>SUMIFS(рўйхат!CO:CO,рўйхат!$CY:$CY,$B$968,рўйхат!$B:$B,$C962)</f>
        <v/>
      </c>
      <c r="CE962" s="77">
        <f>IFERROR(BE962/(Q962+BE962),0)</f>
        <v/>
      </c>
      <c r="CF962" s="78">
        <f>IFERROR(BF962/(R962+BF962),0)</f>
        <v/>
      </c>
      <c r="CG962" s="8">
        <f>COUNTIFS(B:B,B962)</f>
        <v/>
      </c>
    </row>
    <row r="963" hidden="1" outlineLevel="1" ht="17.1" customFormat="1" customHeight="1" s="8">
      <c r="A963" s="39" t="n"/>
      <c r="B963" s="50" t="n">
        <v>27</v>
      </c>
      <c r="C963" s="67" t="inlineStr">
        <is>
          <t>Фавқулодда вазиятлар вазирлиги</t>
        </is>
      </c>
      <c r="D963" s="16" t="n"/>
      <c r="E963" s="35">
        <f>SUMIFS(рўйхат!F:F,рўйхат!$CY:$CY,$B$968,рўйхат!$B:$B,$C963)</f>
        <v/>
      </c>
      <c r="F963" s="36">
        <f>SUMIFS(рўйхат!G:G,рўйхат!$CY:$CY,$B$968,рўйхат!$B:$B,$C963)</f>
        <v/>
      </c>
      <c r="G963" s="35">
        <f>SUMIFS(рўйхат!H:H,рўйхат!$CY:$CY,$B$968,рўйхат!$B:$B,$C963)</f>
        <v/>
      </c>
      <c r="H963" s="36">
        <f>SUMIFS(рўйхат!I:I,рўйхат!$CY:$CY,$B$968,рўйхат!$B:$B,$C963)</f>
        <v/>
      </c>
      <c r="I963" s="35">
        <f>SUMIFS(рўйхат!J:J,рўйхат!$CY:$CY,$B$968,рўйхат!$B:$B,$C963)</f>
        <v/>
      </c>
      <c r="J963" s="36">
        <f>SUMIFS(рўйхат!K:K,рўйхат!$CY:$CY,$B$968,рўйхат!$B:$B,$C963)</f>
        <v/>
      </c>
      <c r="K963" s="35">
        <f>SUMIFS(рўйхат!L:L,рўйхат!$CY:$CY,$B$968,рўйхат!$B:$B,$C963)</f>
        <v/>
      </c>
      <c r="L963" s="36">
        <f>SUMIFS(рўйхат!M:M,рўйхат!$CY:$CY,$B$968,рўйхат!$B:$B,$C963)</f>
        <v/>
      </c>
      <c r="M963" s="35">
        <f>SUMIFS(рўйхат!N:N,рўйхат!$CY:$CY,$B$968,рўйхат!$B:$B,$C963)</f>
        <v/>
      </c>
      <c r="N963" s="36">
        <f>SUMIFS(рўйхат!O:O,рўйхат!$CY:$CY,$B$968,рўйхат!$B:$B,$C963)</f>
        <v/>
      </c>
      <c r="O963" s="34">
        <f>IFERROR(M963/E963,0)</f>
        <v/>
      </c>
      <c r="P963" s="34">
        <f>IFERROR(N963/F963,0)</f>
        <v/>
      </c>
      <c r="Q963" s="35">
        <f>SUMIFS(рўйхат!P:P,рўйхат!$CY:$CY,$B$968,рўйхат!$B:$B,$C963)</f>
        <v/>
      </c>
      <c r="R963" s="36">
        <f>SUMIFS(рўйхат!Q:Q,рўйхат!$CY:$CY,$B$968,рўйхат!$B:$B,$C963)</f>
        <v/>
      </c>
      <c r="S963" s="35">
        <f>SUMIFS(рўйхат!R:R,рўйхат!$CY:$CY,$B$968,рўйхат!$B:$B,$C963)</f>
        <v/>
      </c>
      <c r="T963" s="36">
        <f>SUMIFS(рўйхат!S:S,рўйхат!$CY:$CY,$B$968,рўйхат!$B:$B,$C963)</f>
        <v/>
      </c>
      <c r="U963" s="35">
        <f>SUMIFS(рўйхат!T:T,рўйхат!$CY:$CY,$B$968,рўйхат!$B:$B,$C963)</f>
        <v/>
      </c>
      <c r="V963" s="36">
        <f>SUMIFS(рўйхат!U:U,рўйхат!$CY:$CY,$B$968,рўйхат!$B:$B,$C963)</f>
        <v/>
      </c>
      <c r="W963" s="35">
        <f>SUMIFS(рўйхат!V:V,рўйхат!$CY:$CY,$B$968,рўйхат!$B:$B,$C963)</f>
        <v/>
      </c>
      <c r="X963" s="36">
        <f>SUMIFS(рўйхат!W:W,рўйхат!$CY:$CY,$B$968,рўйхат!$B:$B,$C963)</f>
        <v/>
      </c>
      <c r="Y963" s="35">
        <f>SUMIFS(рўйхат!X:X,рўйхат!$CY:$CY,$B$968,рўйхат!$B:$B,$C963)</f>
        <v/>
      </c>
      <c r="Z963" s="36">
        <f>SUMIFS(рўйхат!Y:Y,рўйхат!$CY:$CY,$B$968,рўйхат!$B:$B,$C963)</f>
        <v/>
      </c>
      <c r="AA963" s="35">
        <f>SUMIFS(рўйхат!Z:Z,рўйхат!$CY:$CY,$B$968,рўйхат!$B:$B,$C963)</f>
        <v/>
      </c>
      <c r="AB963" s="36">
        <f>SUMIFS(рўйхат!AA:AA,рўйхат!$CY:$CY,$B$968,рўйхат!$B:$B,$C963)</f>
        <v/>
      </c>
      <c r="AC963" s="35">
        <f>SUMIFS(рўйхат!AB:AB,рўйхат!$CY:$CY,$B$968,рўйхат!$B:$B,$C963)</f>
        <v/>
      </c>
      <c r="AD963" s="36">
        <f>SUMIFS(рўйхат!AC:AC,рўйхат!$CY:$CY,$B$968,рўйхат!$B:$B,$C963)</f>
        <v/>
      </c>
      <c r="AE963" s="35">
        <f>SUMIFS(рўйхат!AD:AD,рўйхат!$CY:$CY,$B$968,рўйхат!$B:$B,$C963)</f>
        <v/>
      </c>
      <c r="AF963" s="36">
        <f>SUMIFS(рўйхат!AE:AE,рўйхат!$CY:$CY,$B$968,рўйхат!$B:$B,$C963)</f>
        <v/>
      </c>
      <c r="AG963" s="35">
        <f>SUMIFS(рўйхат!AH:AH,рўйхат!$CY:$CY,$B$968,рўйхат!$B:$B,$C963)</f>
        <v/>
      </c>
      <c r="AH963" s="36">
        <f>SUMIFS(рўйхат!AI:AI,рўйхат!$CY:$CY,$B$968,рўйхат!$B:$B,$C963)</f>
        <v/>
      </c>
      <c r="AI963" s="35">
        <f>SUMIFS(рўйхат!AJ:AJ,рўйхат!$CY:$CY,$B$968,рўйхат!$B:$B,$C963)</f>
        <v/>
      </c>
      <c r="AJ963" s="36">
        <f>SUMIFS(рўйхат!AK:AK,рўйхат!$CY:$CY,$B$968,рўйхат!$B:$B,$C963)</f>
        <v/>
      </c>
      <c r="AK963" s="35">
        <f>SUMIFS(рўйхат!AL:AL,рўйхат!$CY:$CY,$B$968,рўйхат!$B:$B,$C963)</f>
        <v/>
      </c>
      <c r="AL963" s="36">
        <f>SUMIFS(рўйхат!AM:AM,рўйхат!$CY:$CY,$B$968,рўйхат!$B:$B,$C963)</f>
        <v/>
      </c>
      <c r="AM963" s="77">
        <f>IFERROR(Q963/E963,0)</f>
        <v/>
      </c>
      <c r="AN963" s="77">
        <f>IFERROR(R963/F963,0)</f>
        <v/>
      </c>
      <c r="AO963" s="36">
        <f>SUMIFS(рўйхат!AX:AX,рўйхат!$CY:$CY,$B$968,рўйхат!$B:$B,$C963)</f>
        <v/>
      </c>
      <c r="AP963" s="36">
        <f>SUMIFS(рўйхат!AY:AY,рўйхат!$CY:$CY,$B$968,рўйхат!$B:$B,$C963)</f>
        <v/>
      </c>
      <c r="AQ963" s="35">
        <f>SUMIFS(рўйхат!AZ:AZ,рўйхат!$CY:$CY,$B$968,рўйхат!$B:$B,$C963)</f>
        <v/>
      </c>
      <c r="AR963" s="36">
        <f>SUMIFS(рўйхат!BA:BA,рўйхат!$CY:$CY,$B$968,рўйхат!$B:$B,$C963)</f>
        <v/>
      </c>
      <c r="AS963" s="35">
        <f>SUMIFS(рўйхат!BB:BB,рўйхат!$CY:$CY,$B$968,рўйхат!$B:$B,$C963)</f>
        <v/>
      </c>
      <c r="AT963" s="36">
        <f>SUMIFS(рўйхат!BC:BC,рўйхат!$CY:$CY,$B$968,рўйхат!$B:$B,$C963)</f>
        <v/>
      </c>
      <c r="AU963" s="35">
        <f>SUMIFS(рўйхат!BD:BD,рўйхат!$CY:$CY,$B$968,рўйхат!$B:$B,$C963)</f>
        <v/>
      </c>
      <c r="AV963" s="36">
        <f>SUMIFS(рўйхат!BE:BE,рўйхат!$CY:$CY,$B$968,рўйхат!$B:$B,$C963)</f>
        <v/>
      </c>
      <c r="AW963" s="35">
        <f>SUMIFS(рўйхат!BF:BF,рўйхат!$CY:$CY,$B$968,рўйхат!$B:$B,$C963)</f>
        <v/>
      </c>
      <c r="AX963" s="36">
        <f>SUMIFS(рўйхат!BG:BG,рўйхат!$CY:$CY,$B$968,рўйхат!$B:$B,$C963)</f>
        <v/>
      </c>
      <c r="AY963" s="35">
        <f>SUMIFS(рўйхат!BH:BH,рўйхат!$CY:$CY,$B$968,рўйхат!$B:$B,$C963)</f>
        <v/>
      </c>
      <c r="AZ963" s="36">
        <f>SUMIFS(рўйхат!BI:BI,рўйхат!$CY:$CY,$B$968,рўйхат!$B:$B,$C963)</f>
        <v/>
      </c>
      <c r="BA963" s="35">
        <f>SUMIFS(рўйхат!BJ:BJ,рўйхат!$CY:$CY,$B$968,рўйхат!$B:$B,$C963)</f>
        <v/>
      </c>
      <c r="BB963" s="36">
        <f>SUMIFS(рўйхат!BK:BK,рўйхат!$CY:$CY,$B$968,рўйхат!$B:$B,$C963)</f>
        <v/>
      </c>
      <c r="BC963" s="77">
        <f>IFERROR(AO963/E963,0)</f>
        <v/>
      </c>
      <c r="BD963" s="77">
        <f>IFERROR(AP963/F963,0)</f>
        <v/>
      </c>
      <c r="BE963" s="35">
        <f>SUMIFS(рўйхат!BL:BL,рўйхат!$CY:$CY,$B$968,рўйхат!$B:$B,$C963)</f>
        <v/>
      </c>
      <c r="BF963" s="36">
        <f>SUMIFS(рўйхат!BM:BM,рўйхат!$CY:$CY,$B$968,рўйхат!$B:$B,$C963)</f>
        <v/>
      </c>
      <c r="BG963" s="35">
        <f>SUMIFS(рўйхат!BN:BN,рўйхат!$CY:$CY,$B$968,рўйхат!$B:$B,$C963)</f>
        <v/>
      </c>
      <c r="BH963" s="36">
        <f>SUMIFS(рўйхат!BO:BO,рўйхат!$CY:$CY,$B$968,рўйхат!$B:$B,$C963)</f>
        <v/>
      </c>
      <c r="BI963" s="35">
        <f>SUMIFS(рўйхат!BP:BP,рўйхат!$CY:$CY,$B$968,рўйхат!$B:$B,$C963)</f>
        <v/>
      </c>
      <c r="BJ963" s="36">
        <f>SUMIFS(рўйхат!BQ:BQ,рўйхат!$CY:$CY,$B$968,рўйхат!$B:$B,$C963)</f>
        <v/>
      </c>
      <c r="BK963" s="35">
        <f>SUMIFS(рўйхат!BR:BR,рўйхат!$CY:$CY,$B$968,рўйхат!$B:$B,$C963)</f>
        <v/>
      </c>
      <c r="BL963" s="36">
        <f>SUMIFS(рўйхат!BS:BS,рўйхат!$CY:$CY,$B$968,рўйхат!$B:$B,$C963)</f>
        <v/>
      </c>
      <c r="BM963" s="35">
        <f>SUMIFS(рўйхат!BT:BT,рўйхат!$CY:$CY,$B$968,рўйхат!$B:$B,$C963)</f>
        <v/>
      </c>
      <c r="BN963" s="36">
        <f>SUMIFS(рўйхат!BU:BU,рўйхат!$CY:$CY,$B$968,рўйхат!$B:$B,$C963)</f>
        <v/>
      </c>
      <c r="BO963" s="35">
        <f>SUMIFS(рўйхат!BX:BX,рўйхат!$CY:$CY,$B$968,рўйхат!$B:$B,$C963)</f>
        <v/>
      </c>
      <c r="BP963" s="36">
        <f>SUMIFS(рўйхат!BY:BY,рўйхат!$CY:$CY,$B$968,рўйхат!$B:$B,$C963)</f>
        <v/>
      </c>
      <c r="BQ963" s="35">
        <f>SUMIFS(рўйхат!BZ:BZ,рўйхат!$CY:$CY,$B$968,рўйхат!$B:$B,$C963)</f>
        <v/>
      </c>
      <c r="BR963" s="36">
        <f>SUMIFS(рўйхат!CA:CA,рўйхат!$CY:$CY,$B$968,рўйхат!$B:$B,$C963)</f>
        <v/>
      </c>
      <c r="BS963" s="35">
        <f>SUMIFS(рўйхат!CB:CB,рўйхат!$CY:$CY,$B$968,рўйхат!$B:$B,$C963)</f>
        <v/>
      </c>
      <c r="BT963" s="36">
        <f>SUMIFS(рўйхат!CC:CC,рўйхат!$CY:$CY,$B$968,рўйхат!$B:$B,$C963)</f>
        <v/>
      </c>
      <c r="BU963" s="35">
        <f>SUMIFS(рўйхат!CD:CD,рўйхат!$CY:$CY,$B$968,рўйхат!$B:$B,$C963)</f>
        <v/>
      </c>
      <c r="BV963" s="36">
        <f>SUMIFS(рўйхат!CE:CE,рўйхат!$CY:$CY,$B$968,рўйхат!$B:$B,$C963)</f>
        <v/>
      </c>
      <c r="BW963" s="35">
        <f>SUMIFS(рўйхат!CH:CH,рўйхат!$CY:$CY,$B$968,рўйхат!$B:$B,$C963)</f>
        <v/>
      </c>
      <c r="BX963" s="36">
        <f>SUMIFS(рўйхат!CI:CI,рўйхат!$CY:$CY,$B$968,рўйхат!$B:$B,$C963)</f>
        <v/>
      </c>
      <c r="BY963" s="35">
        <f>SUMIFS(рўйхат!CJ:CJ,рўйхат!$CY:$CY,$B$968,рўйхат!$B:$B,$C963)</f>
        <v/>
      </c>
      <c r="BZ963" s="36">
        <f>SUMIFS(рўйхат!CK:CK,рўйхат!$CY:$CY,$B$968,рўйхат!$B:$B,$C963)</f>
        <v/>
      </c>
      <c r="CA963" s="35">
        <f>SUMIFS(рўйхат!CL:CL,рўйхат!$CY:$CY,$B$968,рўйхат!$B:$B,$C963)</f>
        <v/>
      </c>
      <c r="CB963" s="36">
        <f>SUMIFS(рўйхат!CM:CM,рўйхат!$CY:$CY,$B$968,рўйхат!$B:$B,$C963)</f>
        <v/>
      </c>
      <c r="CC963" s="35">
        <f>SUMIFS(рўйхат!CN:CN,рўйхат!$CY:$CY,$B$968,рўйхат!$B:$B,$C963)</f>
        <v/>
      </c>
      <c r="CD963" s="36">
        <f>SUMIFS(рўйхат!CO:CO,рўйхат!$CY:$CY,$B$968,рўйхат!$B:$B,$C963)</f>
        <v/>
      </c>
      <c r="CE963" s="77">
        <f>IFERROR(BE963/(Q963+BE963),0)</f>
        <v/>
      </c>
      <c r="CF963" s="78">
        <f>IFERROR(BF963/(R963+BF963),0)</f>
        <v/>
      </c>
      <c r="CG963" s="8">
        <f>COUNTIFS(B:B,B963)</f>
        <v/>
      </c>
    </row>
    <row r="964" hidden="1" outlineLevel="1" ht="33.95" customFormat="1" customHeight="1" s="8">
      <c r="A964" s="39" t="n"/>
      <c r="B964" s="50" t="n">
        <v>28</v>
      </c>
      <c r="C964" s="67" t="inlineStr">
        <is>
          <t>Экология, атроф-муҳитни муҳофаза қилиш ва иқлим ўзгариши вазирлиги</t>
        </is>
      </c>
      <c r="D964" s="16" t="n"/>
      <c r="E964" s="35">
        <f>SUMIFS(рўйхат!F:F,рўйхат!$CY:$CY,$B$968,рўйхат!$B:$B,$C964)</f>
        <v/>
      </c>
      <c r="F964" s="36">
        <f>SUMIFS(рўйхат!G:G,рўйхат!$CY:$CY,$B$968,рўйхат!$B:$B,$C964)</f>
        <v/>
      </c>
      <c r="G964" s="35">
        <f>SUMIFS(рўйхат!H:H,рўйхат!$CY:$CY,$B$968,рўйхат!$B:$B,$C964)</f>
        <v/>
      </c>
      <c r="H964" s="36">
        <f>SUMIFS(рўйхат!I:I,рўйхат!$CY:$CY,$B$968,рўйхат!$B:$B,$C964)</f>
        <v/>
      </c>
      <c r="I964" s="35">
        <f>SUMIFS(рўйхат!J:J,рўйхат!$CY:$CY,$B$968,рўйхат!$B:$B,$C964)</f>
        <v/>
      </c>
      <c r="J964" s="36">
        <f>SUMIFS(рўйхат!K:K,рўйхат!$CY:$CY,$B$968,рўйхат!$B:$B,$C964)</f>
        <v/>
      </c>
      <c r="K964" s="35">
        <f>SUMIFS(рўйхат!L:L,рўйхат!$CY:$CY,$B$968,рўйхат!$B:$B,$C964)</f>
        <v/>
      </c>
      <c r="L964" s="36">
        <f>SUMIFS(рўйхат!M:M,рўйхат!$CY:$CY,$B$968,рўйхат!$B:$B,$C964)</f>
        <v/>
      </c>
      <c r="M964" s="35">
        <f>SUMIFS(рўйхат!N:N,рўйхат!$CY:$CY,$B$968,рўйхат!$B:$B,$C964)</f>
        <v/>
      </c>
      <c r="N964" s="36">
        <f>SUMIFS(рўйхат!O:O,рўйхат!$CY:$CY,$B$968,рўйхат!$B:$B,$C964)</f>
        <v/>
      </c>
      <c r="O964" s="34">
        <f>IFERROR(M964/E964,0)</f>
        <v/>
      </c>
      <c r="P964" s="34">
        <f>IFERROR(N964/F964,0)</f>
        <v/>
      </c>
      <c r="Q964" s="35">
        <f>SUMIFS(рўйхат!P:P,рўйхат!$CY:$CY,$B$968,рўйхат!$B:$B,$C964)</f>
        <v/>
      </c>
      <c r="R964" s="36">
        <f>SUMIFS(рўйхат!Q:Q,рўйхат!$CY:$CY,$B$968,рўйхат!$B:$B,$C964)</f>
        <v/>
      </c>
      <c r="S964" s="35">
        <f>SUMIFS(рўйхат!R:R,рўйхат!$CY:$CY,$B$968,рўйхат!$B:$B,$C964)</f>
        <v/>
      </c>
      <c r="T964" s="36">
        <f>SUMIFS(рўйхат!S:S,рўйхат!$CY:$CY,$B$968,рўйхат!$B:$B,$C964)</f>
        <v/>
      </c>
      <c r="U964" s="35">
        <f>SUMIFS(рўйхат!T:T,рўйхат!$CY:$CY,$B$968,рўйхат!$B:$B,$C964)</f>
        <v/>
      </c>
      <c r="V964" s="36">
        <f>SUMIFS(рўйхат!U:U,рўйхат!$CY:$CY,$B$968,рўйхат!$B:$B,$C964)</f>
        <v/>
      </c>
      <c r="W964" s="35">
        <f>SUMIFS(рўйхат!V:V,рўйхат!$CY:$CY,$B$968,рўйхат!$B:$B,$C964)</f>
        <v/>
      </c>
      <c r="X964" s="36">
        <f>SUMIFS(рўйхат!W:W,рўйхат!$CY:$CY,$B$968,рўйхат!$B:$B,$C964)</f>
        <v/>
      </c>
      <c r="Y964" s="35">
        <f>SUMIFS(рўйхат!X:X,рўйхат!$CY:$CY,$B$968,рўйхат!$B:$B,$C964)</f>
        <v/>
      </c>
      <c r="Z964" s="36">
        <f>SUMIFS(рўйхат!Y:Y,рўйхат!$CY:$CY,$B$968,рўйхат!$B:$B,$C964)</f>
        <v/>
      </c>
      <c r="AA964" s="35">
        <f>SUMIFS(рўйхат!Z:Z,рўйхат!$CY:$CY,$B$968,рўйхат!$B:$B,$C964)</f>
        <v/>
      </c>
      <c r="AB964" s="36">
        <f>SUMIFS(рўйхат!AA:AA,рўйхат!$CY:$CY,$B$968,рўйхат!$B:$B,$C964)</f>
        <v/>
      </c>
      <c r="AC964" s="35">
        <f>SUMIFS(рўйхат!AB:AB,рўйхат!$CY:$CY,$B$968,рўйхат!$B:$B,$C964)</f>
        <v/>
      </c>
      <c r="AD964" s="36">
        <f>SUMIFS(рўйхат!AC:AC,рўйхат!$CY:$CY,$B$968,рўйхат!$B:$B,$C964)</f>
        <v/>
      </c>
      <c r="AE964" s="35">
        <f>SUMIFS(рўйхат!AD:AD,рўйхат!$CY:$CY,$B$968,рўйхат!$B:$B,$C964)</f>
        <v/>
      </c>
      <c r="AF964" s="36">
        <f>SUMIFS(рўйхат!AE:AE,рўйхат!$CY:$CY,$B$968,рўйхат!$B:$B,$C964)</f>
        <v/>
      </c>
      <c r="AG964" s="35">
        <f>SUMIFS(рўйхат!AH:AH,рўйхат!$CY:$CY,$B$968,рўйхат!$B:$B,$C964)</f>
        <v/>
      </c>
      <c r="AH964" s="36">
        <f>SUMIFS(рўйхат!AI:AI,рўйхат!$CY:$CY,$B$968,рўйхат!$B:$B,$C964)</f>
        <v/>
      </c>
      <c r="AI964" s="35">
        <f>SUMIFS(рўйхат!AJ:AJ,рўйхат!$CY:$CY,$B$968,рўйхат!$B:$B,$C964)</f>
        <v/>
      </c>
      <c r="AJ964" s="36">
        <f>SUMIFS(рўйхат!AK:AK,рўйхат!$CY:$CY,$B$968,рўйхат!$B:$B,$C964)</f>
        <v/>
      </c>
      <c r="AK964" s="35">
        <f>SUMIFS(рўйхат!AL:AL,рўйхат!$CY:$CY,$B$968,рўйхат!$B:$B,$C964)</f>
        <v/>
      </c>
      <c r="AL964" s="36">
        <f>SUMIFS(рўйхат!AM:AM,рўйхат!$CY:$CY,$B$968,рўйхат!$B:$B,$C964)</f>
        <v/>
      </c>
      <c r="AM964" s="77">
        <f>IFERROR(Q964/E964,0)</f>
        <v/>
      </c>
      <c r="AN964" s="77">
        <f>IFERROR(R964/F964,0)</f>
        <v/>
      </c>
      <c r="AO964" s="36">
        <f>SUMIFS(рўйхат!AX:AX,рўйхат!$CY:$CY,$B$968,рўйхат!$B:$B,$C964)</f>
        <v/>
      </c>
      <c r="AP964" s="36">
        <f>SUMIFS(рўйхат!AY:AY,рўйхат!$CY:$CY,$B$968,рўйхат!$B:$B,$C964)</f>
        <v/>
      </c>
      <c r="AQ964" s="35">
        <f>SUMIFS(рўйхат!AZ:AZ,рўйхат!$CY:$CY,$B$968,рўйхат!$B:$B,$C964)</f>
        <v/>
      </c>
      <c r="AR964" s="36">
        <f>SUMIFS(рўйхат!BA:BA,рўйхат!$CY:$CY,$B$968,рўйхат!$B:$B,$C964)</f>
        <v/>
      </c>
      <c r="AS964" s="35">
        <f>SUMIFS(рўйхат!BB:BB,рўйхат!$CY:$CY,$B$968,рўйхат!$B:$B,$C964)</f>
        <v/>
      </c>
      <c r="AT964" s="36">
        <f>SUMIFS(рўйхат!BC:BC,рўйхат!$CY:$CY,$B$968,рўйхат!$B:$B,$C964)</f>
        <v/>
      </c>
      <c r="AU964" s="35">
        <f>SUMIFS(рўйхат!BD:BD,рўйхат!$CY:$CY,$B$968,рўйхат!$B:$B,$C964)</f>
        <v/>
      </c>
      <c r="AV964" s="36">
        <f>SUMIFS(рўйхат!BE:BE,рўйхат!$CY:$CY,$B$968,рўйхат!$B:$B,$C964)</f>
        <v/>
      </c>
      <c r="AW964" s="35">
        <f>SUMIFS(рўйхат!BF:BF,рўйхат!$CY:$CY,$B$968,рўйхат!$B:$B,$C964)</f>
        <v/>
      </c>
      <c r="AX964" s="36">
        <f>SUMIFS(рўйхат!BG:BG,рўйхат!$CY:$CY,$B$968,рўйхат!$B:$B,$C964)</f>
        <v/>
      </c>
      <c r="AY964" s="35">
        <f>SUMIFS(рўйхат!BH:BH,рўйхат!$CY:$CY,$B$968,рўйхат!$B:$B,$C964)</f>
        <v/>
      </c>
      <c r="AZ964" s="36">
        <f>SUMIFS(рўйхат!BI:BI,рўйхат!$CY:$CY,$B$968,рўйхат!$B:$B,$C964)</f>
        <v/>
      </c>
      <c r="BA964" s="35">
        <f>SUMIFS(рўйхат!BJ:BJ,рўйхат!$CY:$CY,$B$968,рўйхат!$B:$B,$C964)</f>
        <v/>
      </c>
      <c r="BB964" s="36">
        <f>SUMIFS(рўйхат!BK:BK,рўйхат!$CY:$CY,$B$968,рўйхат!$B:$B,$C964)</f>
        <v/>
      </c>
      <c r="BC964" s="77">
        <f>IFERROR(AO964/E964,0)</f>
        <v/>
      </c>
      <c r="BD964" s="77">
        <f>IFERROR(AP964/F964,0)</f>
        <v/>
      </c>
      <c r="BE964" s="35">
        <f>SUMIFS(рўйхат!BL:BL,рўйхат!$CY:$CY,$B$968,рўйхат!$B:$B,$C964)</f>
        <v/>
      </c>
      <c r="BF964" s="36">
        <f>SUMIFS(рўйхат!BM:BM,рўйхат!$CY:$CY,$B$968,рўйхат!$B:$B,$C964)</f>
        <v/>
      </c>
      <c r="BG964" s="35">
        <f>SUMIFS(рўйхат!BN:BN,рўйхат!$CY:$CY,$B$968,рўйхат!$B:$B,$C964)</f>
        <v/>
      </c>
      <c r="BH964" s="36">
        <f>SUMIFS(рўйхат!BO:BO,рўйхат!$CY:$CY,$B$968,рўйхат!$B:$B,$C964)</f>
        <v/>
      </c>
      <c r="BI964" s="35">
        <f>SUMIFS(рўйхат!BP:BP,рўйхат!$CY:$CY,$B$968,рўйхат!$B:$B,$C964)</f>
        <v/>
      </c>
      <c r="BJ964" s="36">
        <f>SUMIFS(рўйхат!BQ:BQ,рўйхат!$CY:$CY,$B$968,рўйхат!$B:$B,$C964)</f>
        <v/>
      </c>
      <c r="BK964" s="35">
        <f>SUMIFS(рўйхат!BR:BR,рўйхат!$CY:$CY,$B$968,рўйхат!$B:$B,$C964)</f>
        <v/>
      </c>
      <c r="BL964" s="36">
        <f>SUMIFS(рўйхат!BS:BS,рўйхат!$CY:$CY,$B$968,рўйхат!$B:$B,$C964)</f>
        <v/>
      </c>
      <c r="BM964" s="35">
        <f>SUMIFS(рўйхат!BT:BT,рўйхат!$CY:$CY,$B$968,рўйхат!$B:$B,$C964)</f>
        <v/>
      </c>
      <c r="BN964" s="36">
        <f>SUMIFS(рўйхат!BU:BU,рўйхат!$CY:$CY,$B$968,рўйхат!$B:$B,$C964)</f>
        <v/>
      </c>
      <c r="BO964" s="35">
        <f>SUMIFS(рўйхат!BX:BX,рўйхат!$CY:$CY,$B$968,рўйхат!$B:$B,$C964)</f>
        <v/>
      </c>
      <c r="BP964" s="36">
        <f>SUMIFS(рўйхат!BY:BY,рўйхат!$CY:$CY,$B$968,рўйхат!$B:$B,$C964)</f>
        <v/>
      </c>
      <c r="BQ964" s="35">
        <f>SUMIFS(рўйхат!BZ:BZ,рўйхат!$CY:$CY,$B$968,рўйхат!$B:$B,$C964)</f>
        <v/>
      </c>
      <c r="BR964" s="36">
        <f>SUMIFS(рўйхат!CA:CA,рўйхат!$CY:$CY,$B$968,рўйхат!$B:$B,$C964)</f>
        <v/>
      </c>
      <c r="BS964" s="35">
        <f>SUMIFS(рўйхат!CB:CB,рўйхат!$CY:$CY,$B$968,рўйхат!$B:$B,$C964)</f>
        <v/>
      </c>
      <c r="BT964" s="36">
        <f>SUMIFS(рўйхат!CC:CC,рўйхат!$CY:$CY,$B$968,рўйхат!$B:$B,$C964)</f>
        <v/>
      </c>
      <c r="BU964" s="35">
        <f>SUMIFS(рўйхат!CD:CD,рўйхат!$CY:$CY,$B$968,рўйхат!$B:$B,$C964)</f>
        <v/>
      </c>
      <c r="BV964" s="36">
        <f>SUMIFS(рўйхат!CE:CE,рўйхат!$CY:$CY,$B$968,рўйхат!$B:$B,$C964)</f>
        <v/>
      </c>
      <c r="BW964" s="35">
        <f>SUMIFS(рўйхат!CH:CH,рўйхат!$CY:$CY,$B$968,рўйхат!$B:$B,$C964)</f>
        <v/>
      </c>
      <c r="BX964" s="36">
        <f>SUMIFS(рўйхат!CI:CI,рўйхат!$CY:$CY,$B$968,рўйхат!$B:$B,$C964)</f>
        <v/>
      </c>
      <c r="BY964" s="35">
        <f>SUMIFS(рўйхат!CJ:CJ,рўйхат!$CY:$CY,$B$968,рўйхат!$B:$B,$C964)</f>
        <v/>
      </c>
      <c r="BZ964" s="36">
        <f>SUMIFS(рўйхат!CK:CK,рўйхат!$CY:$CY,$B$968,рўйхат!$B:$B,$C964)</f>
        <v/>
      </c>
      <c r="CA964" s="35">
        <f>SUMIFS(рўйхат!CL:CL,рўйхат!$CY:$CY,$B$968,рўйхат!$B:$B,$C964)</f>
        <v/>
      </c>
      <c r="CB964" s="36">
        <f>SUMIFS(рўйхат!CM:CM,рўйхат!$CY:$CY,$B$968,рўйхат!$B:$B,$C964)</f>
        <v/>
      </c>
      <c r="CC964" s="35">
        <f>SUMIFS(рўйхат!CN:CN,рўйхат!$CY:$CY,$B$968,рўйхат!$B:$B,$C964)</f>
        <v/>
      </c>
      <c r="CD964" s="36">
        <f>SUMIFS(рўйхат!CO:CO,рўйхат!$CY:$CY,$B$968,рўйхат!$B:$B,$C964)</f>
        <v/>
      </c>
      <c r="CE964" s="77">
        <f>IFERROR(BE964/(Q964+BE964),0)</f>
        <v/>
      </c>
      <c r="CF964" s="78">
        <f>IFERROR(BF964/(R964+BF964),0)</f>
        <v/>
      </c>
      <c r="CG964" s="8">
        <f>COUNTIFS(B:B,B964)</f>
        <v/>
      </c>
    </row>
    <row r="965" hidden="1" outlineLevel="1" ht="17.1" customFormat="1" customHeight="1" s="8">
      <c r="A965" s="39" t="n"/>
      <c r="B965" s="50" t="n">
        <v>29</v>
      </c>
      <c r="C965" s="67" t="inlineStr">
        <is>
          <t>Энергетика вазирлиги</t>
        </is>
      </c>
      <c r="D965" s="16" t="n"/>
      <c r="E965" s="35">
        <f>SUMIFS(рўйхат!F:F,рўйхат!$CY:$CY,$B$968,рўйхат!$B:$B,$C965)</f>
        <v/>
      </c>
      <c r="F965" s="36">
        <f>SUMIFS(рўйхат!G:G,рўйхат!$CY:$CY,$B$968,рўйхат!$B:$B,$C965)</f>
        <v/>
      </c>
      <c r="G965" s="35">
        <f>SUMIFS(рўйхат!H:H,рўйхат!$CY:$CY,$B$968,рўйхат!$B:$B,$C965)</f>
        <v/>
      </c>
      <c r="H965" s="36">
        <f>SUMIFS(рўйхат!I:I,рўйхат!$CY:$CY,$B$968,рўйхат!$B:$B,$C965)</f>
        <v/>
      </c>
      <c r="I965" s="35">
        <f>SUMIFS(рўйхат!J:J,рўйхат!$CY:$CY,$B$968,рўйхат!$B:$B,$C965)</f>
        <v/>
      </c>
      <c r="J965" s="36">
        <f>SUMIFS(рўйхат!K:K,рўйхат!$CY:$CY,$B$968,рўйхат!$B:$B,$C965)</f>
        <v/>
      </c>
      <c r="K965" s="35">
        <f>SUMIFS(рўйхат!L:L,рўйхат!$CY:$CY,$B$968,рўйхат!$B:$B,$C965)</f>
        <v/>
      </c>
      <c r="L965" s="36">
        <f>SUMIFS(рўйхат!M:M,рўйхат!$CY:$CY,$B$968,рўйхат!$B:$B,$C965)</f>
        <v/>
      </c>
      <c r="M965" s="35">
        <f>SUMIFS(рўйхат!N:N,рўйхат!$CY:$CY,$B$968,рўйхат!$B:$B,$C965)</f>
        <v/>
      </c>
      <c r="N965" s="36">
        <f>SUMIFS(рўйхат!O:O,рўйхат!$CY:$CY,$B$968,рўйхат!$B:$B,$C965)</f>
        <v/>
      </c>
      <c r="O965" s="34">
        <f>IFERROR(M965/E965,0)</f>
        <v/>
      </c>
      <c r="P965" s="34">
        <f>IFERROR(N965/F965,0)</f>
        <v/>
      </c>
      <c r="Q965" s="35">
        <f>SUMIFS(рўйхат!P:P,рўйхат!$CY:$CY,$B$968,рўйхат!$B:$B,$C965)</f>
        <v/>
      </c>
      <c r="R965" s="36">
        <f>SUMIFS(рўйхат!Q:Q,рўйхат!$CY:$CY,$B$968,рўйхат!$B:$B,$C965)</f>
        <v/>
      </c>
      <c r="S965" s="35">
        <f>SUMIFS(рўйхат!R:R,рўйхат!$CY:$CY,$B$968,рўйхат!$B:$B,$C965)</f>
        <v/>
      </c>
      <c r="T965" s="36">
        <f>SUMIFS(рўйхат!S:S,рўйхат!$CY:$CY,$B$968,рўйхат!$B:$B,$C965)</f>
        <v/>
      </c>
      <c r="U965" s="35">
        <f>SUMIFS(рўйхат!T:T,рўйхат!$CY:$CY,$B$968,рўйхат!$B:$B,$C965)</f>
        <v/>
      </c>
      <c r="V965" s="36">
        <f>SUMIFS(рўйхат!U:U,рўйхат!$CY:$CY,$B$968,рўйхат!$B:$B,$C965)</f>
        <v/>
      </c>
      <c r="W965" s="35">
        <f>SUMIFS(рўйхат!V:V,рўйхат!$CY:$CY,$B$968,рўйхат!$B:$B,$C965)</f>
        <v/>
      </c>
      <c r="X965" s="36">
        <f>SUMIFS(рўйхат!W:W,рўйхат!$CY:$CY,$B$968,рўйхат!$B:$B,$C965)</f>
        <v/>
      </c>
      <c r="Y965" s="35">
        <f>SUMIFS(рўйхат!X:X,рўйхат!$CY:$CY,$B$968,рўйхат!$B:$B,$C965)</f>
        <v/>
      </c>
      <c r="Z965" s="36">
        <f>SUMIFS(рўйхат!Y:Y,рўйхат!$CY:$CY,$B$968,рўйхат!$B:$B,$C965)</f>
        <v/>
      </c>
      <c r="AA965" s="35">
        <f>SUMIFS(рўйхат!Z:Z,рўйхат!$CY:$CY,$B$968,рўйхат!$B:$B,$C965)</f>
        <v/>
      </c>
      <c r="AB965" s="36">
        <f>SUMIFS(рўйхат!AA:AA,рўйхат!$CY:$CY,$B$968,рўйхат!$B:$B,$C965)</f>
        <v/>
      </c>
      <c r="AC965" s="35">
        <f>SUMIFS(рўйхат!AB:AB,рўйхат!$CY:$CY,$B$968,рўйхат!$B:$B,$C965)</f>
        <v/>
      </c>
      <c r="AD965" s="36">
        <f>SUMIFS(рўйхат!AC:AC,рўйхат!$CY:$CY,$B$968,рўйхат!$B:$B,$C965)</f>
        <v/>
      </c>
      <c r="AE965" s="35">
        <f>SUMIFS(рўйхат!AD:AD,рўйхат!$CY:$CY,$B$968,рўйхат!$B:$B,$C965)</f>
        <v/>
      </c>
      <c r="AF965" s="36">
        <f>SUMIFS(рўйхат!AE:AE,рўйхат!$CY:$CY,$B$968,рўйхат!$B:$B,$C965)</f>
        <v/>
      </c>
      <c r="AG965" s="35">
        <f>SUMIFS(рўйхат!AH:AH,рўйхат!$CY:$CY,$B$968,рўйхат!$B:$B,$C965)</f>
        <v/>
      </c>
      <c r="AH965" s="36">
        <f>SUMIFS(рўйхат!AI:AI,рўйхат!$CY:$CY,$B$968,рўйхат!$B:$B,$C965)</f>
        <v/>
      </c>
      <c r="AI965" s="35">
        <f>SUMIFS(рўйхат!AJ:AJ,рўйхат!$CY:$CY,$B$968,рўйхат!$B:$B,$C965)</f>
        <v/>
      </c>
      <c r="AJ965" s="36">
        <f>SUMIFS(рўйхат!AK:AK,рўйхат!$CY:$CY,$B$968,рўйхат!$B:$B,$C965)</f>
        <v/>
      </c>
      <c r="AK965" s="35">
        <f>SUMIFS(рўйхат!AL:AL,рўйхат!$CY:$CY,$B$968,рўйхат!$B:$B,$C965)</f>
        <v/>
      </c>
      <c r="AL965" s="36">
        <f>SUMIFS(рўйхат!AM:AM,рўйхат!$CY:$CY,$B$968,рўйхат!$B:$B,$C965)</f>
        <v/>
      </c>
      <c r="AM965" s="77">
        <f>IFERROR(Q965/E965,0)</f>
        <v/>
      </c>
      <c r="AN965" s="77">
        <f>IFERROR(R965/F965,0)</f>
        <v/>
      </c>
      <c r="AO965" s="36">
        <f>SUMIFS(рўйхат!AX:AX,рўйхат!$CY:$CY,$B$968,рўйхат!$B:$B,$C965)</f>
        <v/>
      </c>
      <c r="AP965" s="36">
        <f>SUMIFS(рўйхат!AY:AY,рўйхат!$CY:$CY,$B$968,рўйхат!$B:$B,$C965)</f>
        <v/>
      </c>
      <c r="AQ965" s="35">
        <f>SUMIFS(рўйхат!AZ:AZ,рўйхат!$CY:$CY,$B$968,рўйхат!$B:$B,$C965)</f>
        <v/>
      </c>
      <c r="AR965" s="36">
        <f>SUMIFS(рўйхат!BA:BA,рўйхат!$CY:$CY,$B$968,рўйхат!$B:$B,$C965)</f>
        <v/>
      </c>
      <c r="AS965" s="35">
        <f>SUMIFS(рўйхат!BB:BB,рўйхат!$CY:$CY,$B$968,рўйхат!$B:$B,$C965)</f>
        <v/>
      </c>
      <c r="AT965" s="36">
        <f>SUMIFS(рўйхат!BC:BC,рўйхат!$CY:$CY,$B$968,рўйхат!$B:$B,$C965)</f>
        <v/>
      </c>
      <c r="AU965" s="35">
        <f>SUMIFS(рўйхат!BD:BD,рўйхат!$CY:$CY,$B$968,рўйхат!$B:$B,$C965)</f>
        <v/>
      </c>
      <c r="AV965" s="36">
        <f>SUMIFS(рўйхат!BE:BE,рўйхат!$CY:$CY,$B$968,рўйхат!$B:$B,$C965)</f>
        <v/>
      </c>
      <c r="AW965" s="35">
        <f>SUMIFS(рўйхат!BF:BF,рўйхат!$CY:$CY,$B$968,рўйхат!$B:$B,$C965)</f>
        <v/>
      </c>
      <c r="AX965" s="36">
        <f>SUMIFS(рўйхат!BG:BG,рўйхат!$CY:$CY,$B$968,рўйхат!$B:$B,$C965)</f>
        <v/>
      </c>
      <c r="AY965" s="35">
        <f>SUMIFS(рўйхат!BH:BH,рўйхат!$CY:$CY,$B$968,рўйхат!$B:$B,$C965)</f>
        <v/>
      </c>
      <c r="AZ965" s="36">
        <f>SUMIFS(рўйхат!BI:BI,рўйхат!$CY:$CY,$B$968,рўйхат!$B:$B,$C965)</f>
        <v/>
      </c>
      <c r="BA965" s="35">
        <f>SUMIFS(рўйхат!BJ:BJ,рўйхат!$CY:$CY,$B$968,рўйхат!$B:$B,$C965)</f>
        <v/>
      </c>
      <c r="BB965" s="36">
        <f>SUMIFS(рўйхат!BK:BK,рўйхат!$CY:$CY,$B$968,рўйхат!$B:$B,$C965)</f>
        <v/>
      </c>
      <c r="BC965" s="77">
        <f>IFERROR(AO965/E965,0)</f>
        <v/>
      </c>
      <c r="BD965" s="77">
        <f>IFERROR(AP965/F965,0)</f>
        <v/>
      </c>
      <c r="BE965" s="35">
        <f>SUMIFS(рўйхат!BL:BL,рўйхат!$CY:$CY,$B$968,рўйхат!$B:$B,$C965)</f>
        <v/>
      </c>
      <c r="BF965" s="36">
        <f>SUMIFS(рўйхат!BM:BM,рўйхат!$CY:$CY,$B$968,рўйхат!$B:$B,$C965)</f>
        <v/>
      </c>
      <c r="BG965" s="35">
        <f>SUMIFS(рўйхат!BN:BN,рўйхат!$CY:$CY,$B$968,рўйхат!$B:$B,$C965)</f>
        <v/>
      </c>
      <c r="BH965" s="36">
        <f>SUMIFS(рўйхат!BO:BO,рўйхат!$CY:$CY,$B$968,рўйхат!$B:$B,$C965)</f>
        <v/>
      </c>
      <c r="BI965" s="35">
        <f>SUMIFS(рўйхат!BP:BP,рўйхат!$CY:$CY,$B$968,рўйхат!$B:$B,$C965)</f>
        <v/>
      </c>
      <c r="BJ965" s="36">
        <f>SUMIFS(рўйхат!BQ:BQ,рўйхат!$CY:$CY,$B$968,рўйхат!$B:$B,$C965)</f>
        <v/>
      </c>
      <c r="BK965" s="35">
        <f>SUMIFS(рўйхат!BR:BR,рўйхат!$CY:$CY,$B$968,рўйхат!$B:$B,$C965)</f>
        <v/>
      </c>
      <c r="BL965" s="36">
        <f>SUMIFS(рўйхат!BS:BS,рўйхат!$CY:$CY,$B$968,рўйхат!$B:$B,$C965)</f>
        <v/>
      </c>
      <c r="BM965" s="35">
        <f>SUMIFS(рўйхат!BT:BT,рўйхат!$CY:$CY,$B$968,рўйхат!$B:$B,$C965)</f>
        <v/>
      </c>
      <c r="BN965" s="36">
        <f>SUMIFS(рўйхат!BU:BU,рўйхат!$CY:$CY,$B$968,рўйхат!$B:$B,$C965)</f>
        <v/>
      </c>
      <c r="BO965" s="35">
        <f>SUMIFS(рўйхат!BX:BX,рўйхат!$CY:$CY,$B$968,рўйхат!$B:$B,$C965)</f>
        <v/>
      </c>
      <c r="BP965" s="36">
        <f>SUMIFS(рўйхат!BY:BY,рўйхат!$CY:$CY,$B$968,рўйхат!$B:$B,$C965)</f>
        <v/>
      </c>
      <c r="BQ965" s="35">
        <f>SUMIFS(рўйхат!BZ:BZ,рўйхат!$CY:$CY,$B$968,рўйхат!$B:$B,$C965)</f>
        <v/>
      </c>
      <c r="BR965" s="36">
        <f>SUMIFS(рўйхат!CA:CA,рўйхат!$CY:$CY,$B$968,рўйхат!$B:$B,$C965)</f>
        <v/>
      </c>
      <c r="BS965" s="35">
        <f>SUMIFS(рўйхат!CB:CB,рўйхат!$CY:$CY,$B$968,рўйхат!$B:$B,$C965)</f>
        <v/>
      </c>
      <c r="BT965" s="36">
        <f>SUMIFS(рўйхат!CC:CC,рўйхат!$CY:$CY,$B$968,рўйхат!$B:$B,$C965)</f>
        <v/>
      </c>
      <c r="BU965" s="35">
        <f>SUMIFS(рўйхат!CD:CD,рўйхат!$CY:$CY,$B$968,рўйхат!$B:$B,$C965)</f>
        <v/>
      </c>
      <c r="BV965" s="36">
        <f>SUMIFS(рўйхат!CE:CE,рўйхат!$CY:$CY,$B$968,рўйхат!$B:$B,$C965)</f>
        <v/>
      </c>
      <c r="BW965" s="35">
        <f>SUMIFS(рўйхат!CH:CH,рўйхат!$CY:$CY,$B$968,рўйхат!$B:$B,$C965)</f>
        <v/>
      </c>
      <c r="BX965" s="36">
        <f>SUMIFS(рўйхат!CI:CI,рўйхат!$CY:$CY,$B$968,рўйхат!$B:$B,$C965)</f>
        <v/>
      </c>
      <c r="BY965" s="35">
        <f>SUMIFS(рўйхат!CJ:CJ,рўйхат!$CY:$CY,$B$968,рўйхат!$B:$B,$C965)</f>
        <v/>
      </c>
      <c r="BZ965" s="36">
        <f>SUMIFS(рўйхат!CK:CK,рўйхат!$CY:$CY,$B$968,рўйхат!$B:$B,$C965)</f>
        <v/>
      </c>
      <c r="CA965" s="35">
        <f>SUMIFS(рўйхат!CL:CL,рўйхат!$CY:$CY,$B$968,рўйхат!$B:$B,$C965)</f>
        <v/>
      </c>
      <c r="CB965" s="36">
        <f>SUMIFS(рўйхат!CM:CM,рўйхат!$CY:$CY,$B$968,рўйхат!$B:$B,$C965)</f>
        <v/>
      </c>
      <c r="CC965" s="35">
        <f>SUMIFS(рўйхат!CN:CN,рўйхат!$CY:$CY,$B$968,рўйхат!$B:$B,$C965)</f>
        <v/>
      </c>
      <c r="CD965" s="36">
        <f>SUMIFS(рўйхат!CO:CO,рўйхат!$CY:$CY,$B$968,рўйхат!$B:$B,$C965)</f>
        <v/>
      </c>
      <c r="CE965" s="77">
        <f>IFERROR(BE965/(Q965+BE965),0)</f>
        <v/>
      </c>
      <c r="CF965" s="78">
        <f>IFERROR(BF965/(R965+BF965),0)</f>
        <v/>
      </c>
      <c r="CG965" s="8">
        <f>COUNTIFS(B:B,B965)</f>
        <v/>
      </c>
    </row>
    <row r="966" hidden="1" outlineLevel="1" ht="17.1" customFormat="1" customHeight="1" s="8">
      <c r="A966" s="39" t="n"/>
      <c r="B966" s="50" t="n">
        <v>30</v>
      </c>
      <c r="C966" s="67" t="inlineStr">
        <is>
          <t>Kadastr agentligi</t>
        </is>
      </c>
      <c r="D966" s="16" t="n"/>
      <c r="E966" s="35">
        <f>SUMIFS(рўйхат!F:F,рўйхат!$CY:$CY,$B$968,рўйхат!$B:$B,$C966)</f>
        <v/>
      </c>
      <c r="F966" s="36">
        <f>SUMIFS(рўйхат!G:G,рўйхат!$CY:$CY,$B$968,рўйхат!$B:$B,$C966)</f>
        <v/>
      </c>
      <c r="G966" s="35">
        <f>SUMIFS(рўйхат!H:H,рўйхат!$CY:$CY,$B$968,рўйхат!$B:$B,$C966)</f>
        <v/>
      </c>
      <c r="H966" s="36">
        <f>SUMIFS(рўйхат!I:I,рўйхат!$CY:$CY,$B$968,рўйхат!$B:$B,$C966)</f>
        <v/>
      </c>
      <c r="I966" s="35">
        <f>SUMIFS(рўйхат!J:J,рўйхат!$CY:$CY,$B$968,рўйхат!$B:$B,$C966)</f>
        <v/>
      </c>
      <c r="J966" s="36">
        <f>SUMIFS(рўйхат!K:K,рўйхат!$CY:$CY,$B$968,рўйхат!$B:$B,$C966)</f>
        <v/>
      </c>
      <c r="K966" s="35">
        <f>SUMIFS(рўйхат!L:L,рўйхат!$CY:$CY,$B$968,рўйхат!$B:$B,$C966)</f>
        <v/>
      </c>
      <c r="L966" s="36">
        <f>SUMIFS(рўйхат!M:M,рўйхат!$CY:$CY,$B$968,рўйхат!$B:$B,$C966)</f>
        <v/>
      </c>
      <c r="M966" s="35">
        <f>SUMIFS(рўйхат!N:N,рўйхат!$CY:$CY,$B$968,рўйхат!$B:$B,$C966)</f>
        <v/>
      </c>
      <c r="N966" s="36">
        <f>SUMIFS(рўйхат!O:O,рўйхат!$CY:$CY,$B$968,рўйхат!$B:$B,$C966)</f>
        <v/>
      </c>
      <c r="O966" s="34">
        <f>IFERROR(M966/E966,0)</f>
        <v/>
      </c>
      <c r="P966" s="34">
        <f>IFERROR(N966/F966,0)</f>
        <v/>
      </c>
      <c r="Q966" s="35">
        <f>SUMIFS(рўйхат!P:P,рўйхат!$CY:$CY,$B$968,рўйхат!$B:$B,$C966)</f>
        <v/>
      </c>
      <c r="R966" s="36">
        <f>SUMIFS(рўйхат!Q:Q,рўйхат!$CY:$CY,$B$968,рўйхат!$B:$B,$C966)</f>
        <v/>
      </c>
      <c r="S966" s="35">
        <f>SUMIFS(рўйхат!R:R,рўйхат!$CY:$CY,$B$968,рўйхат!$B:$B,$C966)</f>
        <v/>
      </c>
      <c r="T966" s="36">
        <f>SUMIFS(рўйхат!S:S,рўйхат!$CY:$CY,$B$968,рўйхат!$B:$B,$C966)</f>
        <v/>
      </c>
      <c r="U966" s="35">
        <f>SUMIFS(рўйхат!T:T,рўйхат!$CY:$CY,$B$968,рўйхат!$B:$B,$C966)</f>
        <v/>
      </c>
      <c r="V966" s="36">
        <f>SUMIFS(рўйхат!U:U,рўйхат!$CY:$CY,$B$968,рўйхат!$B:$B,$C966)</f>
        <v/>
      </c>
      <c r="W966" s="35">
        <f>SUMIFS(рўйхат!V:V,рўйхат!$CY:$CY,$B$968,рўйхат!$B:$B,$C966)</f>
        <v/>
      </c>
      <c r="X966" s="36">
        <f>SUMIFS(рўйхат!W:W,рўйхат!$CY:$CY,$B$968,рўйхат!$B:$B,$C966)</f>
        <v/>
      </c>
      <c r="Y966" s="35">
        <f>SUMIFS(рўйхат!X:X,рўйхат!$CY:$CY,$B$968,рўйхат!$B:$B,$C966)</f>
        <v/>
      </c>
      <c r="Z966" s="36">
        <f>SUMIFS(рўйхат!Y:Y,рўйхат!$CY:$CY,$B$968,рўйхат!$B:$B,$C966)</f>
        <v/>
      </c>
      <c r="AA966" s="35">
        <f>SUMIFS(рўйхат!Z:Z,рўйхат!$CY:$CY,$B$968,рўйхат!$B:$B,$C966)</f>
        <v/>
      </c>
      <c r="AB966" s="36">
        <f>SUMIFS(рўйхат!AA:AA,рўйхат!$CY:$CY,$B$968,рўйхат!$B:$B,$C966)</f>
        <v/>
      </c>
      <c r="AC966" s="35">
        <f>SUMIFS(рўйхат!AB:AB,рўйхат!$CY:$CY,$B$968,рўйхат!$B:$B,$C966)</f>
        <v/>
      </c>
      <c r="AD966" s="36">
        <f>SUMIFS(рўйхат!AC:AC,рўйхат!$CY:$CY,$B$968,рўйхат!$B:$B,$C966)</f>
        <v/>
      </c>
      <c r="AE966" s="35">
        <f>SUMIFS(рўйхат!AD:AD,рўйхат!$CY:$CY,$B$968,рўйхат!$B:$B,$C966)</f>
        <v/>
      </c>
      <c r="AF966" s="36">
        <f>SUMIFS(рўйхат!AE:AE,рўйхат!$CY:$CY,$B$968,рўйхат!$B:$B,$C966)</f>
        <v/>
      </c>
      <c r="AG966" s="35">
        <f>SUMIFS(рўйхат!AH:AH,рўйхат!$CY:$CY,$B$968,рўйхат!$B:$B,$C966)</f>
        <v/>
      </c>
      <c r="AH966" s="36">
        <f>SUMIFS(рўйхат!AI:AI,рўйхат!$CY:$CY,$B$968,рўйхат!$B:$B,$C966)</f>
        <v/>
      </c>
      <c r="AI966" s="35">
        <f>SUMIFS(рўйхат!AJ:AJ,рўйхат!$CY:$CY,$B$968,рўйхат!$B:$B,$C966)</f>
        <v/>
      </c>
      <c r="AJ966" s="36">
        <f>SUMIFS(рўйхат!AK:AK,рўйхат!$CY:$CY,$B$968,рўйхат!$B:$B,$C966)</f>
        <v/>
      </c>
      <c r="AK966" s="35">
        <f>SUMIFS(рўйхат!AL:AL,рўйхат!$CY:$CY,$B$968,рўйхат!$B:$B,$C966)</f>
        <v/>
      </c>
      <c r="AL966" s="36">
        <f>SUMIFS(рўйхат!AM:AM,рўйхат!$CY:$CY,$B$968,рўйхат!$B:$B,$C966)</f>
        <v/>
      </c>
      <c r="AM966" s="77">
        <f>IFERROR(Q966/E966,0)</f>
        <v/>
      </c>
      <c r="AN966" s="77">
        <f>IFERROR(R966/F966,0)</f>
        <v/>
      </c>
      <c r="AO966" s="36">
        <f>SUMIFS(рўйхат!AX:AX,рўйхат!$CY:$CY,$B$968,рўйхат!$B:$B,$C966)</f>
        <v/>
      </c>
      <c r="AP966" s="36">
        <f>SUMIFS(рўйхат!AY:AY,рўйхат!$CY:$CY,$B$968,рўйхат!$B:$B,$C966)</f>
        <v/>
      </c>
      <c r="AQ966" s="35">
        <f>SUMIFS(рўйхат!AZ:AZ,рўйхат!$CY:$CY,$B$968,рўйхат!$B:$B,$C966)</f>
        <v/>
      </c>
      <c r="AR966" s="36">
        <f>SUMIFS(рўйхат!BA:BA,рўйхат!$CY:$CY,$B$968,рўйхат!$B:$B,$C966)</f>
        <v/>
      </c>
      <c r="AS966" s="35">
        <f>SUMIFS(рўйхат!BB:BB,рўйхат!$CY:$CY,$B$968,рўйхат!$B:$B,$C966)</f>
        <v/>
      </c>
      <c r="AT966" s="36">
        <f>SUMIFS(рўйхат!BC:BC,рўйхат!$CY:$CY,$B$968,рўйхат!$B:$B,$C966)</f>
        <v/>
      </c>
      <c r="AU966" s="35">
        <f>SUMIFS(рўйхат!BD:BD,рўйхат!$CY:$CY,$B$968,рўйхат!$B:$B,$C966)</f>
        <v/>
      </c>
      <c r="AV966" s="36">
        <f>SUMIFS(рўйхат!BE:BE,рўйхат!$CY:$CY,$B$968,рўйхат!$B:$B,$C966)</f>
        <v/>
      </c>
      <c r="AW966" s="35">
        <f>SUMIFS(рўйхат!BF:BF,рўйхат!$CY:$CY,$B$968,рўйхат!$B:$B,$C966)</f>
        <v/>
      </c>
      <c r="AX966" s="36">
        <f>SUMIFS(рўйхат!BG:BG,рўйхат!$CY:$CY,$B$968,рўйхат!$B:$B,$C966)</f>
        <v/>
      </c>
      <c r="AY966" s="35">
        <f>SUMIFS(рўйхат!BH:BH,рўйхат!$CY:$CY,$B$968,рўйхат!$B:$B,$C966)</f>
        <v/>
      </c>
      <c r="AZ966" s="36">
        <f>SUMIFS(рўйхат!BI:BI,рўйхат!$CY:$CY,$B$968,рўйхат!$B:$B,$C966)</f>
        <v/>
      </c>
      <c r="BA966" s="35">
        <f>SUMIFS(рўйхат!BJ:BJ,рўйхат!$CY:$CY,$B$968,рўйхат!$B:$B,$C966)</f>
        <v/>
      </c>
      <c r="BB966" s="36">
        <f>SUMIFS(рўйхат!BK:BK,рўйхат!$CY:$CY,$B$968,рўйхат!$B:$B,$C966)</f>
        <v/>
      </c>
      <c r="BC966" s="77">
        <f>IFERROR(AO966/E966,0)</f>
        <v/>
      </c>
      <c r="BD966" s="77">
        <f>IFERROR(AP966/F966,0)</f>
        <v/>
      </c>
      <c r="BE966" s="35">
        <f>SUMIFS(рўйхат!BL:BL,рўйхат!$CY:$CY,$B$968,рўйхат!$B:$B,$C966)</f>
        <v/>
      </c>
      <c r="BF966" s="36">
        <f>SUMIFS(рўйхат!BM:BM,рўйхат!$CY:$CY,$B$968,рўйхат!$B:$B,$C966)</f>
        <v/>
      </c>
      <c r="BG966" s="35">
        <f>SUMIFS(рўйхат!BN:BN,рўйхат!$CY:$CY,$B$968,рўйхат!$B:$B,$C966)</f>
        <v/>
      </c>
      <c r="BH966" s="36">
        <f>SUMIFS(рўйхат!BO:BO,рўйхат!$CY:$CY,$B$968,рўйхат!$B:$B,$C966)</f>
        <v/>
      </c>
      <c r="BI966" s="35">
        <f>SUMIFS(рўйхат!BP:BP,рўйхат!$CY:$CY,$B$968,рўйхат!$B:$B,$C966)</f>
        <v/>
      </c>
      <c r="BJ966" s="36">
        <f>SUMIFS(рўйхат!BQ:BQ,рўйхат!$CY:$CY,$B$968,рўйхат!$B:$B,$C966)</f>
        <v/>
      </c>
      <c r="BK966" s="35">
        <f>SUMIFS(рўйхат!BR:BR,рўйхат!$CY:$CY,$B$968,рўйхат!$B:$B,$C966)</f>
        <v/>
      </c>
      <c r="BL966" s="36">
        <f>SUMIFS(рўйхат!BS:BS,рўйхат!$CY:$CY,$B$968,рўйхат!$B:$B,$C966)</f>
        <v/>
      </c>
      <c r="BM966" s="35">
        <f>SUMIFS(рўйхат!BT:BT,рўйхат!$CY:$CY,$B$968,рўйхат!$B:$B,$C966)</f>
        <v/>
      </c>
      <c r="BN966" s="36">
        <f>SUMIFS(рўйхат!BU:BU,рўйхат!$CY:$CY,$B$968,рўйхат!$B:$B,$C966)</f>
        <v/>
      </c>
      <c r="BO966" s="35">
        <f>SUMIFS(рўйхат!BX:BX,рўйхат!$CY:$CY,$B$968,рўйхат!$B:$B,$C966)</f>
        <v/>
      </c>
      <c r="BP966" s="36">
        <f>SUMIFS(рўйхат!BY:BY,рўйхат!$CY:$CY,$B$968,рўйхат!$B:$B,$C966)</f>
        <v/>
      </c>
      <c r="BQ966" s="35">
        <f>SUMIFS(рўйхат!BZ:BZ,рўйхат!$CY:$CY,$B$968,рўйхат!$B:$B,$C966)</f>
        <v/>
      </c>
      <c r="BR966" s="36">
        <f>SUMIFS(рўйхат!CA:CA,рўйхат!$CY:$CY,$B$968,рўйхат!$B:$B,$C966)</f>
        <v/>
      </c>
      <c r="BS966" s="35">
        <f>SUMIFS(рўйхат!CB:CB,рўйхат!$CY:$CY,$B$968,рўйхат!$B:$B,$C966)</f>
        <v/>
      </c>
      <c r="BT966" s="36">
        <f>SUMIFS(рўйхат!CC:CC,рўйхат!$CY:$CY,$B$968,рўйхат!$B:$B,$C966)</f>
        <v/>
      </c>
      <c r="BU966" s="35">
        <f>SUMIFS(рўйхат!CD:CD,рўйхат!$CY:$CY,$B$968,рўйхат!$B:$B,$C966)</f>
        <v/>
      </c>
      <c r="BV966" s="36">
        <f>SUMIFS(рўйхат!CE:CE,рўйхат!$CY:$CY,$B$968,рўйхат!$B:$B,$C966)</f>
        <v/>
      </c>
      <c r="BW966" s="35">
        <f>SUMIFS(рўйхат!CH:CH,рўйхат!$CY:$CY,$B$968,рўйхат!$B:$B,$C966)</f>
        <v/>
      </c>
      <c r="BX966" s="36">
        <f>SUMIFS(рўйхат!CI:CI,рўйхат!$CY:$CY,$B$968,рўйхат!$B:$B,$C966)</f>
        <v/>
      </c>
      <c r="BY966" s="35">
        <f>SUMIFS(рўйхат!CJ:CJ,рўйхат!$CY:$CY,$B$968,рўйхат!$B:$B,$C966)</f>
        <v/>
      </c>
      <c r="BZ966" s="36">
        <f>SUMIFS(рўйхат!CK:CK,рўйхат!$CY:$CY,$B$968,рўйхат!$B:$B,$C966)</f>
        <v/>
      </c>
      <c r="CA966" s="35">
        <f>SUMIFS(рўйхат!CL:CL,рўйхат!$CY:$CY,$B$968,рўйхат!$B:$B,$C966)</f>
        <v/>
      </c>
      <c r="CB966" s="36">
        <f>SUMIFS(рўйхат!CM:CM,рўйхат!$CY:$CY,$B$968,рўйхат!$B:$B,$C966)</f>
        <v/>
      </c>
      <c r="CC966" s="35">
        <f>SUMIFS(рўйхат!CN:CN,рўйхат!$CY:$CY,$B$968,рўйхат!$B:$B,$C966)</f>
        <v/>
      </c>
      <c r="CD966" s="36">
        <f>SUMIFS(рўйхат!CO:CO,рўйхат!$CY:$CY,$B$968,рўйхат!$B:$B,$C966)</f>
        <v/>
      </c>
      <c r="CE966" s="77">
        <f>IFERROR(BE966/(Q966+BE966),0)</f>
        <v/>
      </c>
      <c r="CF966" s="78">
        <f>IFERROR(BF966/(R966+BF966),0)</f>
        <v/>
      </c>
      <c r="CG966" s="8">
        <f>COUNTIFS(B:B,B966)</f>
        <v/>
      </c>
    </row>
    <row r="967" hidden="1" outlineLevel="1" ht="17.1" customFormat="1" customHeight="1" s="8">
      <c r="A967" s="39" t="n"/>
      <c r="B967" s="50" t="n">
        <v>31</v>
      </c>
      <c r="C967" s="67" t="inlineStr">
        <is>
          <t>Бошқалар</t>
        </is>
      </c>
      <c r="D967" s="16" t="n"/>
      <c r="E967" s="35">
        <f>SUMIFS(рўйхат!F:F,рўйхат!$CY:$CY,$B$968,рўйхат!$B:$B,$C967)</f>
        <v/>
      </c>
      <c r="F967" s="36">
        <f>SUMIFS(рўйхат!G:G,рўйхат!$CY:$CY,$B$968,рўйхат!$B:$B,$C967)</f>
        <v/>
      </c>
      <c r="G967" s="35">
        <f>SUMIFS(рўйхат!H:H,рўйхат!$CY:$CY,$B$968,рўйхат!$B:$B,$C967)</f>
        <v/>
      </c>
      <c r="H967" s="36">
        <f>SUMIFS(рўйхат!I:I,рўйхат!$CY:$CY,$B$968,рўйхат!$B:$B,$C967)</f>
        <v/>
      </c>
      <c r="I967" s="35">
        <f>SUMIFS(рўйхат!J:J,рўйхат!$CY:$CY,$B$968,рўйхат!$B:$B,$C967)</f>
        <v/>
      </c>
      <c r="J967" s="36">
        <f>SUMIFS(рўйхат!K:K,рўйхат!$CY:$CY,$B$968,рўйхат!$B:$B,$C967)</f>
        <v/>
      </c>
      <c r="K967" s="35">
        <f>SUMIFS(рўйхат!L:L,рўйхат!$CY:$CY,$B$968,рўйхат!$B:$B,$C967)</f>
        <v/>
      </c>
      <c r="L967" s="36">
        <f>SUMIFS(рўйхат!M:M,рўйхат!$CY:$CY,$B$968,рўйхат!$B:$B,$C967)</f>
        <v/>
      </c>
      <c r="M967" s="35">
        <f>SUMIFS(рўйхат!N:N,рўйхат!$CY:$CY,$B$968,рўйхат!$B:$B,$C967)</f>
        <v/>
      </c>
      <c r="N967" s="36">
        <f>SUMIFS(рўйхат!O:O,рўйхат!$CY:$CY,$B$968,рўйхат!$B:$B,$C967)</f>
        <v/>
      </c>
      <c r="O967" s="34">
        <f>IFERROR(M967/E967,0)</f>
        <v/>
      </c>
      <c r="P967" s="34">
        <f>IFERROR(N967/F967,0)</f>
        <v/>
      </c>
      <c r="Q967" s="35">
        <f>SUMIFS(рўйхат!P:P,рўйхат!$CY:$CY,$B$968,рўйхат!$B:$B,$C967)</f>
        <v/>
      </c>
      <c r="R967" s="36">
        <f>SUMIFS(рўйхат!Q:Q,рўйхат!$CY:$CY,$B$968,рўйхат!$B:$B,$C967)</f>
        <v/>
      </c>
      <c r="S967" s="35">
        <f>SUMIFS(рўйхат!R:R,рўйхат!$CY:$CY,$B$968,рўйхат!$B:$B,$C967)</f>
        <v/>
      </c>
      <c r="T967" s="36">
        <f>SUMIFS(рўйхат!S:S,рўйхат!$CY:$CY,$B$968,рўйхат!$B:$B,$C967)</f>
        <v/>
      </c>
      <c r="U967" s="35">
        <f>SUMIFS(рўйхат!T:T,рўйхат!$CY:$CY,$B$968,рўйхат!$B:$B,$C967)</f>
        <v/>
      </c>
      <c r="V967" s="36">
        <f>SUMIFS(рўйхат!U:U,рўйхат!$CY:$CY,$B$968,рўйхат!$B:$B,$C967)</f>
        <v/>
      </c>
      <c r="W967" s="35">
        <f>SUMIFS(рўйхат!V:V,рўйхат!$CY:$CY,$B$968,рўйхат!$B:$B,$C967)</f>
        <v/>
      </c>
      <c r="X967" s="36">
        <f>SUMIFS(рўйхат!W:W,рўйхат!$CY:$CY,$B$968,рўйхат!$B:$B,$C967)</f>
        <v/>
      </c>
      <c r="Y967" s="35">
        <f>SUMIFS(рўйхат!X:X,рўйхат!$CY:$CY,$B$968,рўйхат!$B:$B,$C967)</f>
        <v/>
      </c>
      <c r="Z967" s="36">
        <f>SUMIFS(рўйхат!Y:Y,рўйхат!$CY:$CY,$B$968,рўйхат!$B:$B,$C967)</f>
        <v/>
      </c>
      <c r="AA967" s="35">
        <f>SUMIFS(рўйхат!Z:Z,рўйхат!$CY:$CY,$B$968,рўйхат!$B:$B,$C967)</f>
        <v/>
      </c>
      <c r="AB967" s="36">
        <f>SUMIFS(рўйхат!AA:AA,рўйхат!$CY:$CY,$B$968,рўйхат!$B:$B,$C967)</f>
        <v/>
      </c>
      <c r="AC967" s="35">
        <f>SUMIFS(рўйхат!AB:AB,рўйхат!$CY:$CY,$B$968,рўйхат!$B:$B,$C967)</f>
        <v/>
      </c>
      <c r="AD967" s="36">
        <f>SUMIFS(рўйхат!AC:AC,рўйхат!$CY:$CY,$B$968,рўйхат!$B:$B,$C967)</f>
        <v/>
      </c>
      <c r="AE967" s="35">
        <f>SUMIFS(рўйхат!AD:AD,рўйхат!$CY:$CY,$B$968,рўйхат!$B:$B,$C967)</f>
        <v/>
      </c>
      <c r="AF967" s="36">
        <f>SUMIFS(рўйхат!AE:AE,рўйхат!$CY:$CY,$B$968,рўйхат!$B:$B,$C967)</f>
        <v/>
      </c>
      <c r="AG967" s="35">
        <f>SUMIFS(рўйхат!AH:AH,рўйхат!$CY:$CY,$B$968,рўйхат!$B:$B,$C967)</f>
        <v/>
      </c>
      <c r="AH967" s="36">
        <f>SUMIFS(рўйхат!AI:AI,рўйхат!$CY:$CY,$B$968,рўйхат!$B:$B,$C967)</f>
        <v/>
      </c>
      <c r="AI967" s="35">
        <f>SUMIFS(рўйхат!AJ:AJ,рўйхат!$CY:$CY,$B$968,рўйхат!$B:$B,$C967)</f>
        <v/>
      </c>
      <c r="AJ967" s="36">
        <f>SUMIFS(рўйхат!AK:AK,рўйхат!$CY:$CY,$B$968,рўйхат!$B:$B,$C967)</f>
        <v/>
      </c>
      <c r="AK967" s="35">
        <f>SUMIFS(рўйхат!AL:AL,рўйхат!$CY:$CY,$B$968,рўйхат!$B:$B,$C967)</f>
        <v/>
      </c>
      <c r="AL967" s="36">
        <f>SUMIFS(рўйхат!AM:AM,рўйхат!$CY:$CY,$B$968,рўйхат!$B:$B,$C967)</f>
        <v/>
      </c>
      <c r="AM967" s="77">
        <f>IFERROR(Q967/E967,0)</f>
        <v/>
      </c>
      <c r="AN967" s="77">
        <f>IFERROR(R967/F967,0)</f>
        <v/>
      </c>
      <c r="AO967" s="36">
        <f>SUMIFS(рўйхат!AX:AX,рўйхат!$CY:$CY,$B$968,рўйхат!$B:$B,$C967)</f>
        <v/>
      </c>
      <c r="AP967" s="36">
        <f>SUMIFS(рўйхат!AY:AY,рўйхат!$CY:$CY,$B$968,рўйхат!$B:$B,$C967)</f>
        <v/>
      </c>
      <c r="AQ967" s="35">
        <f>SUMIFS(рўйхат!AZ:AZ,рўйхат!$CY:$CY,$B$968,рўйхат!$B:$B,$C967)</f>
        <v/>
      </c>
      <c r="AR967" s="36">
        <f>SUMIFS(рўйхат!BA:BA,рўйхат!$CY:$CY,$B$968,рўйхат!$B:$B,$C967)</f>
        <v/>
      </c>
      <c r="AS967" s="35">
        <f>SUMIFS(рўйхат!BB:BB,рўйхат!$CY:$CY,$B$968,рўйхат!$B:$B,$C967)</f>
        <v/>
      </c>
      <c r="AT967" s="36">
        <f>SUMIFS(рўйхат!BC:BC,рўйхат!$CY:$CY,$B$968,рўйхат!$B:$B,$C967)</f>
        <v/>
      </c>
      <c r="AU967" s="35">
        <f>SUMIFS(рўйхат!BD:BD,рўйхат!$CY:$CY,$B$968,рўйхат!$B:$B,$C967)</f>
        <v/>
      </c>
      <c r="AV967" s="36">
        <f>SUMIFS(рўйхат!BE:BE,рўйхат!$CY:$CY,$B$968,рўйхат!$B:$B,$C967)</f>
        <v/>
      </c>
      <c r="AW967" s="35">
        <f>SUMIFS(рўйхат!BF:BF,рўйхат!$CY:$CY,$B$968,рўйхат!$B:$B,$C967)</f>
        <v/>
      </c>
      <c r="AX967" s="36">
        <f>SUMIFS(рўйхат!BG:BG,рўйхат!$CY:$CY,$B$968,рўйхат!$B:$B,$C967)</f>
        <v/>
      </c>
      <c r="AY967" s="35">
        <f>SUMIFS(рўйхат!BH:BH,рўйхат!$CY:$CY,$B$968,рўйхат!$B:$B,$C967)</f>
        <v/>
      </c>
      <c r="AZ967" s="36">
        <f>SUMIFS(рўйхат!BI:BI,рўйхат!$CY:$CY,$B$968,рўйхат!$B:$B,$C967)</f>
        <v/>
      </c>
      <c r="BA967" s="35">
        <f>SUMIFS(рўйхат!BJ:BJ,рўйхат!$CY:$CY,$B$968,рўйхат!$B:$B,$C967)</f>
        <v/>
      </c>
      <c r="BB967" s="36">
        <f>SUMIFS(рўйхат!BK:BK,рўйхат!$CY:$CY,$B$968,рўйхат!$B:$B,$C967)</f>
        <v/>
      </c>
      <c r="BC967" s="77">
        <f>IFERROR(AO967/E967,0)</f>
        <v/>
      </c>
      <c r="BD967" s="77">
        <f>IFERROR(AP967/F967,0)</f>
        <v/>
      </c>
      <c r="BE967" s="35">
        <f>SUMIFS(рўйхат!BL:BL,рўйхат!$CY:$CY,$B$968,рўйхат!$B:$B,$C967)</f>
        <v/>
      </c>
      <c r="BF967" s="36">
        <f>SUMIFS(рўйхат!BM:BM,рўйхат!$CY:$CY,$B$968,рўйхат!$B:$B,$C967)</f>
        <v/>
      </c>
      <c r="BG967" s="35">
        <f>SUMIFS(рўйхат!BN:BN,рўйхат!$CY:$CY,$B$968,рўйхат!$B:$B,$C967)</f>
        <v/>
      </c>
      <c r="BH967" s="36">
        <f>SUMIFS(рўйхат!BO:BO,рўйхат!$CY:$CY,$B$968,рўйхат!$B:$B,$C967)</f>
        <v/>
      </c>
      <c r="BI967" s="35">
        <f>SUMIFS(рўйхат!BP:BP,рўйхат!$CY:$CY,$B$968,рўйхат!$B:$B,$C967)</f>
        <v/>
      </c>
      <c r="BJ967" s="36">
        <f>SUMIFS(рўйхат!BQ:BQ,рўйхат!$CY:$CY,$B$968,рўйхат!$B:$B,$C967)</f>
        <v/>
      </c>
      <c r="BK967" s="35">
        <f>SUMIFS(рўйхат!BR:BR,рўйхат!$CY:$CY,$B$968,рўйхат!$B:$B,$C967)</f>
        <v/>
      </c>
      <c r="BL967" s="36">
        <f>SUMIFS(рўйхат!BS:BS,рўйхат!$CY:$CY,$B$968,рўйхат!$B:$B,$C967)</f>
        <v/>
      </c>
      <c r="BM967" s="35">
        <f>SUMIFS(рўйхат!BT:BT,рўйхат!$CY:$CY,$B$968,рўйхат!$B:$B,$C967)</f>
        <v/>
      </c>
      <c r="BN967" s="36">
        <f>SUMIFS(рўйхат!BU:BU,рўйхат!$CY:$CY,$B$968,рўйхат!$B:$B,$C967)</f>
        <v/>
      </c>
      <c r="BO967" s="35">
        <f>SUMIFS(рўйхат!BX:BX,рўйхат!$CY:$CY,$B$968,рўйхат!$B:$B,$C967)</f>
        <v/>
      </c>
      <c r="BP967" s="36">
        <f>SUMIFS(рўйхат!BY:BY,рўйхат!$CY:$CY,$B$968,рўйхат!$B:$B,$C967)</f>
        <v/>
      </c>
      <c r="BQ967" s="35">
        <f>SUMIFS(рўйхат!BZ:BZ,рўйхат!$CY:$CY,$B$968,рўйхат!$B:$B,$C967)</f>
        <v/>
      </c>
      <c r="BR967" s="36">
        <f>SUMIFS(рўйхат!CA:CA,рўйхат!$CY:$CY,$B$968,рўйхат!$B:$B,$C967)</f>
        <v/>
      </c>
      <c r="BS967" s="35">
        <f>SUMIFS(рўйхат!CB:CB,рўйхат!$CY:$CY,$B$968,рўйхат!$B:$B,$C967)</f>
        <v/>
      </c>
      <c r="BT967" s="36">
        <f>SUMIFS(рўйхат!CC:CC,рўйхат!$CY:$CY,$B$968,рўйхат!$B:$B,$C967)</f>
        <v/>
      </c>
      <c r="BU967" s="35">
        <f>SUMIFS(рўйхат!CD:CD,рўйхат!$CY:$CY,$B$968,рўйхат!$B:$B,$C967)</f>
        <v/>
      </c>
      <c r="BV967" s="36">
        <f>SUMIFS(рўйхат!CE:CE,рўйхат!$CY:$CY,$B$968,рўйхат!$B:$B,$C967)</f>
        <v/>
      </c>
      <c r="BW967" s="35">
        <f>SUMIFS(рўйхат!CH:CH,рўйхат!$CY:$CY,$B$968,рўйхат!$B:$B,$C967)</f>
        <v/>
      </c>
      <c r="BX967" s="36">
        <f>SUMIFS(рўйхат!CI:CI,рўйхат!$CY:$CY,$B$968,рўйхат!$B:$B,$C967)</f>
        <v/>
      </c>
      <c r="BY967" s="35">
        <f>SUMIFS(рўйхат!CJ:CJ,рўйхат!$CY:$CY,$B$968,рўйхат!$B:$B,$C967)</f>
        <v/>
      </c>
      <c r="BZ967" s="36">
        <f>SUMIFS(рўйхат!CK:CK,рўйхат!$CY:$CY,$B$968,рўйхат!$B:$B,$C967)</f>
        <v/>
      </c>
      <c r="CA967" s="35">
        <f>SUMIFS(рўйхат!CL:CL,рўйхат!$CY:$CY,$B$968,рўйхат!$B:$B,$C967)</f>
        <v/>
      </c>
      <c r="CB967" s="36">
        <f>SUMIFS(рўйхат!CM:CM,рўйхат!$CY:$CY,$B$968,рўйхат!$B:$B,$C967)</f>
        <v/>
      </c>
      <c r="CC967" s="35">
        <f>SUMIFS(рўйхат!CN:CN,рўйхат!$CY:$CY,$B$968,рўйхат!$B:$B,$C967)</f>
        <v/>
      </c>
      <c r="CD967" s="36">
        <f>SUMIFS(рўйхат!CO:CO,рўйхат!$CY:$CY,$B$968,рўйхат!$B:$B,$C967)</f>
        <v/>
      </c>
      <c r="CE967" s="77">
        <f>IFERROR(BE967/(Q967+BE967),0)</f>
        <v/>
      </c>
      <c r="CF967" s="78">
        <f>IFERROR(BF967/(R967+BF967),0)</f>
        <v/>
      </c>
      <c r="CG967" s="8">
        <f>COUNTIFS(B:B,B967)</f>
        <v/>
      </c>
    </row>
    <row r="968" collapsed="1" ht="17.1" customFormat="1" customHeight="1" s="8">
      <c r="A968" s="39" t="n">
        <v>30</v>
      </c>
      <c r="B968" s="198" t="inlineStr">
        <is>
          <t>Мулкдорларни ижарага беришда коммунал тўловларни ҳисобга олмаслик</t>
        </is>
      </c>
      <c r="C968" s="199" t="n"/>
      <c r="D968" s="16" t="inlineStr">
        <is>
          <t>М.Атаходжаев</t>
        </is>
      </c>
      <c r="E968" s="17">
        <f>SUMIF(рўйхат!$CY:$CY,$B968,рўйхат!F:F)</f>
        <v/>
      </c>
      <c r="F968" s="18">
        <f>SUMIF(рўйхат!$CY:$CY,$B968,рўйхат!G:G)</f>
        <v/>
      </c>
      <c r="G968" s="17">
        <f>SUMIF(рўйхат!$CY:$CY,$B968,рўйхат!H:H)</f>
        <v/>
      </c>
      <c r="H968" s="18">
        <f>SUMIF(рўйхат!$CY:$CY,$B968,рўйхат!I:I)</f>
        <v/>
      </c>
      <c r="I968" s="17">
        <f>SUMIF(рўйхат!$CY:$CY,$B968,рўйхат!J:J)</f>
        <v/>
      </c>
      <c r="J968" s="18">
        <f>SUMIF(рўйхат!$CY:$CY,$B968,рўйхат!K:K)</f>
        <v/>
      </c>
      <c r="K968" s="17">
        <f>SUMIF(рўйхат!$CY:$CY,$B968,рўйхат!L:L)</f>
        <v/>
      </c>
      <c r="L968" s="18">
        <f>SUMIF(рўйхат!$CY:$CY,$B968,рўйхат!M:M)</f>
        <v/>
      </c>
      <c r="M968" s="17">
        <f>SUMIF(рўйхат!$CY:$CY,$B968,рўйхат!N:N)</f>
        <v/>
      </c>
      <c r="N968" s="18">
        <f>SUMIF(рўйхат!$CY:$CY,$B968,рўйхат!O:O)</f>
        <v/>
      </c>
      <c r="O968" s="75">
        <f>IFERROR(M968/E968,0)</f>
        <v/>
      </c>
      <c r="P968" s="75">
        <f>IFERROR(N968/F968,0)</f>
        <v/>
      </c>
      <c r="Q968" s="17">
        <f>SUMIF(рўйхат!$CY:$CY,$B968,рўйхат!P:P)</f>
        <v/>
      </c>
      <c r="R968" s="18">
        <f>SUMIF(рўйхат!$CY:$CY,$B968,рўйхат!Q:Q)</f>
        <v/>
      </c>
      <c r="S968" s="17">
        <f>SUMIF(рўйхат!$CY:$CY,$B968,рўйхат!R:R)</f>
        <v/>
      </c>
      <c r="T968" s="18">
        <f>SUMIF(рўйхат!$CY:$CY,$B968,рўйхат!S:S)</f>
        <v/>
      </c>
      <c r="U968" s="17">
        <f>SUMIF(рўйхат!$CY:$CY,$B968,рўйхат!T:T)</f>
        <v/>
      </c>
      <c r="V968" s="18">
        <f>SUMIF(рўйхат!$CY:$CY,$B968,рўйхат!U:U)</f>
        <v/>
      </c>
      <c r="W968" s="17">
        <f>SUMIF(рўйхат!$CY:$CY,$B968,рўйхат!V:V)</f>
        <v/>
      </c>
      <c r="X968" s="18">
        <f>SUMIF(рўйхат!$CY:$CY,$B968,рўйхат!W:W)</f>
        <v/>
      </c>
      <c r="Y968" s="17">
        <f>SUMIF(рўйхат!$CY:$CY,$B968,рўйхат!X:X)</f>
        <v/>
      </c>
      <c r="Z968" s="18">
        <f>SUMIF(рўйхат!$CY:$CY,$B968,рўйхат!Y:Y)</f>
        <v/>
      </c>
      <c r="AA968" s="17">
        <f>SUMIF(рўйхат!$CY:$CY,$B968,рўйхат!Z:Z)</f>
        <v/>
      </c>
      <c r="AB968" s="18">
        <f>SUMIF(рўйхат!$CY:$CY,$B968,рўйхат!AA:AA)</f>
        <v/>
      </c>
      <c r="AC968" s="17">
        <f>SUMIF(рўйхат!$CY:$CY,$B968,рўйхат!AB:AB)</f>
        <v/>
      </c>
      <c r="AD968" s="18">
        <f>SUMIF(рўйхат!$CY:$CY,$B968,рўйхат!AC:AC)</f>
        <v/>
      </c>
      <c r="AE968" s="17">
        <f>SUMIF(рўйхат!$CY:$CY,$B968,рўйхат!AD:AD)</f>
        <v/>
      </c>
      <c r="AF968" s="18">
        <f>SUMIF(рўйхат!$CY:$CY,$B968,рўйхат!AE:AE)</f>
        <v/>
      </c>
      <c r="AG968" s="17">
        <f>SUMIF(рўйхат!$CY:$CY,$B968,рўйхат!AH:AH)</f>
        <v/>
      </c>
      <c r="AH968" s="18">
        <f>SUMIF(рўйхат!$CY:$CY,$B968,рўйхат!AI:AI)</f>
        <v/>
      </c>
      <c r="AI968" s="17">
        <f>SUMIF(рўйхат!$CY:$CY,$B968,рўйхат!AJ:AJ)</f>
        <v/>
      </c>
      <c r="AJ968" s="18">
        <f>SUMIF(рўйхат!$CY:$CY,$B968,рўйхат!AK:AK)</f>
        <v/>
      </c>
      <c r="AK968" s="17">
        <f>SUMIF(рўйхат!$CY:$CY,$B968,рўйхат!AL:AL)</f>
        <v/>
      </c>
      <c r="AL968" s="18">
        <f>SUMIF(рўйхат!$CY:$CY,$B968,рўйхат!AM:AM)</f>
        <v/>
      </c>
      <c r="AM968" s="41">
        <f>IFERROR(Q968/E968,0)</f>
        <v/>
      </c>
      <c r="AN968" s="41">
        <f>IFERROR(R968/F968,0)</f>
        <v/>
      </c>
      <c r="AO968" s="17">
        <f>SUMIF(рўйхат!$CY:$CY,$B968,рўйхат!AX:AX)</f>
        <v/>
      </c>
      <c r="AP968" s="18">
        <f>SUMIF(рўйхат!$CY:$CY,$B968,рўйхат!AY:AY)</f>
        <v/>
      </c>
      <c r="AQ968" s="17">
        <f>SUMIF(рўйхат!$CY:$CY,$B968,рўйхат!AZ:AZ)</f>
        <v/>
      </c>
      <c r="AR968" s="18">
        <f>SUMIF(рўйхат!$CY:$CY,$B968,рўйхат!BA:BA)</f>
        <v/>
      </c>
      <c r="AS968" s="17">
        <f>SUMIF(рўйхат!$CY:$CY,$B968,рўйхат!BB:BB)</f>
        <v/>
      </c>
      <c r="AT968" s="18">
        <f>SUMIF(рўйхат!$CY:$CY,$B968,рўйхат!BC:BC)</f>
        <v/>
      </c>
      <c r="AU968" s="17">
        <f>SUMIF(рўйхат!$CY:$CY,$B968,рўйхат!BD:BD)</f>
        <v/>
      </c>
      <c r="AV968" s="18">
        <f>SUMIF(рўйхат!$CY:$CY,$B968,рўйхат!BE:BE)</f>
        <v/>
      </c>
      <c r="AW968" s="17">
        <f>SUMIF(рўйхат!$CY:$CY,$B968,рўйхат!BF:BF)</f>
        <v/>
      </c>
      <c r="AX968" s="18">
        <f>SUMIF(рўйхат!$CY:$CY,$B968,рўйхат!BG:BG)</f>
        <v/>
      </c>
      <c r="AY968" s="17">
        <f>SUMIF(рўйхат!$CY:$CY,$B968,рўйхат!BH:BH)</f>
        <v/>
      </c>
      <c r="AZ968" s="18">
        <f>SUMIF(рўйхат!$CY:$CY,$B968,рўйхат!BI:BI)</f>
        <v/>
      </c>
      <c r="BA968" s="17">
        <f>SUMIF(рўйхат!$CY:$CY,$B968,рўйхат!BJ:BJ)</f>
        <v/>
      </c>
      <c r="BB968" s="18">
        <f>SUMIF(рўйхат!$CY:$CY,$B968,рўйхат!BK:BK)</f>
        <v/>
      </c>
      <c r="BC968" s="41">
        <f>IFERROR(AO968/E968,0)</f>
        <v/>
      </c>
      <c r="BD968" s="41">
        <f>IFERROR(AP968/F968,0)</f>
        <v/>
      </c>
      <c r="BE968" s="17">
        <f>SUMIF(рўйхат!$CY:$CY,$B968,рўйхат!BL:BL)</f>
        <v/>
      </c>
      <c r="BF968" s="18">
        <f>SUMIF(рўйхат!$CY:$CY,$B968,рўйхат!BM:BM)</f>
        <v/>
      </c>
      <c r="BG968" s="17">
        <f>SUMIF(рўйхат!$CY:$CY,$B968,рўйхат!BN:BN)</f>
        <v/>
      </c>
      <c r="BH968" s="18">
        <f>SUMIF(рўйхат!$CY:$CY,$B968,рўйхат!BO:BO)</f>
        <v/>
      </c>
      <c r="BI968" s="17">
        <f>SUMIF(рўйхат!$CY:$CY,$B968,рўйхат!BP:BP)</f>
        <v/>
      </c>
      <c r="BJ968" s="18">
        <f>SUMIF(рўйхат!$CY:$CY,$B968,рўйхат!BQ:BQ)</f>
        <v/>
      </c>
      <c r="BK968" s="17">
        <f>SUMIF(рўйхат!$CY:$CY,$B968,рўйхат!BR:BR)</f>
        <v/>
      </c>
      <c r="BL968" s="18">
        <f>SUMIF(рўйхат!$CY:$CY,$B968,рўйхат!BS:BS)</f>
        <v/>
      </c>
      <c r="BM968" s="17">
        <f>SUMIF(рўйхат!$CY:$CY,$B968,рўйхат!BT:BT)</f>
        <v/>
      </c>
      <c r="BN968" s="18">
        <f>SUMIF(рўйхат!$CY:$CY,$B968,рўйхат!BU:BU)</f>
        <v/>
      </c>
      <c r="BO968" s="17">
        <f>SUMIF(рўйхат!$CY:$CY,$B968,рўйхат!BX:BX)</f>
        <v/>
      </c>
      <c r="BP968" s="18">
        <f>SUMIF(рўйхат!$CY:$CY,$B968,рўйхат!BY:BY)</f>
        <v/>
      </c>
      <c r="BQ968" s="17">
        <f>SUMIF(рўйхат!$CY:$CY,$B968,рўйхат!BZ:BZ)</f>
        <v/>
      </c>
      <c r="BR968" s="18">
        <f>SUMIF(рўйхат!$CY:$CY,$B968,рўйхат!CA:CA)</f>
        <v/>
      </c>
      <c r="BS968" s="17">
        <f>SUMIF(рўйхат!$CY:$CY,$B968,рўйхат!CB:CB)</f>
        <v/>
      </c>
      <c r="BT968" s="18">
        <f>SUMIF(рўйхат!$CY:$CY,$B968,рўйхат!CC:CC)</f>
        <v/>
      </c>
      <c r="BU968" s="17">
        <f>SUMIF(рўйхат!$CY:$CY,$B968,рўйхат!CD:CD)</f>
        <v/>
      </c>
      <c r="BV968" s="18">
        <f>SUMIF(рўйхат!$CY:$CY,$B968,рўйхат!CE:CE)</f>
        <v/>
      </c>
      <c r="BW968" s="17">
        <f>SUMIF(рўйхат!$CY:$CY,$B968,рўйхат!CH:CH)</f>
        <v/>
      </c>
      <c r="BX968" s="18">
        <f>SUMIF(рўйхат!$CY:$CY,$B968,рўйхат!CI:CI)</f>
        <v/>
      </c>
      <c r="BY968" s="17">
        <f>SUMIF(рўйхат!$CY:$CY,$B968,рўйхат!CJ:CJ)</f>
        <v/>
      </c>
      <c r="BZ968" s="18">
        <f>SUMIF(рўйхат!$CY:$CY,$B968,рўйхат!CK:CK)</f>
        <v/>
      </c>
      <c r="CA968" s="17">
        <f>SUMIF(рўйхат!$CY:$CY,$B968,рўйхат!CL:CL)</f>
        <v/>
      </c>
      <c r="CB968" s="18">
        <f>SUMIF(рўйхат!$CY:$CY,$B968,рўйхат!CM:CM)</f>
        <v/>
      </c>
      <c r="CC968" s="17">
        <f>SUMIF(рўйхат!$CY:$CY,$B968,рўйхат!CN:CN)</f>
        <v/>
      </c>
      <c r="CD968" s="18">
        <f>SUMIF(рўйхат!$CY:$CY,$B968,рўйхат!CO:CO)</f>
        <v/>
      </c>
      <c r="CE968" s="41">
        <f>IFERROR(BE968/(Q968+BE968),0)</f>
        <v/>
      </c>
      <c r="CF968" s="42">
        <f>IFERROR(BF968/(R968+BF968),0)</f>
        <v/>
      </c>
      <c r="CG968" s="8">
        <f>COUNTIFS(B:B,B968)</f>
        <v/>
      </c>
    </row>
    <row r="969" hidden="1" outlineLevel="1" ht="17.1" customFormat="1" customHeight="1" s="8">
      <c r="A969" s="39" t="n"/>
      <c r="B969" s="50" t="n">
        <v>1</v>
      </c>
      <c r="C969" s="65" t="inlineStr">
        <is>
          <t>Адлия вазирлиги</t>
        </is>
      </c>
      <c r="D969" s="16" t="n"/>
      <c r="E969" s="35">
        <f>SUMIFS(рўйхат!F:F,рўйхат!$CY:$CY,$B$1000,рўйхат!$B:$B,$C969)</f>
        <v/>
      </c>
      <c r="F969" s="36">
        <f>SUMIFS(рўйхат!G:G,рўйхат!$CY:$CY,$B$1000,рўйхат!$B:$B,$C969)</f>
        <v/>
      </c>
      <c r="G969" s="35">
        <f>SUMIFS(рўйхат!H:H,рўйхат!$CY:$CY,$B$1000,рўйхат!$B:$B,$C969)</f>
        <v/>
      </c>
      <c r="H969" s="36">
        <f>SUMIFS(рўйхат!I:I,рўйхат!$CY:$CY,$B$1000,рўйхат!$B:$B,$C969)</f>
        <v/>
      </c>
      <c r="I969" s="35">
        <f>SUMIFS(рўйхат!J:J,рўйхат!$CY:$CY,$B$1000,рўйхат!$B:$B,$C969)</f>
        <v/>
      </c>
      <c r="J969" s="36">
        <f>SUMIFS(рўйхат!K:K,рўйхат!$CY:$CY,$B$1000,рўйхат!$B:$B,$C969)</f>
        <v/>
      </c>
      <c r="K969" s="35">
        <f>SUMIFS(рўйхат!L:L,рўйхат!$CY:$CY,$B$1000,рўйхат!$B:$B,$C969)</f>
        <v/>
      </c>
      <c r="L969" s="36">
        <f>SUMIFS(рўйхат!M:M,рўйхат!$CY:$CY,$B$1000,рўйхат!$B:$B,$C969)</f>
        <v/>
      </c>
      <c r="M969" s="35">
        <f>SUMIFS(рўйхат!N:N,рўйхат!$CY:$CY,$B$1000,рўйхат!$B:$B,$C969)</f>
        <v/>
      </c>
      <c r="N969" s="36">
        <f>SUMIFS(рўйхат!O:O,рўйхат!$CY:$CY,$B$1000,рўйхат!$B:$B,$C969)</f>
        <v/>
      </c>
      <c r="O969" s="34">
        <f>IFERROR(M969/E969,0)</f>
        <v/>
      </c>
      <c r="P969" s="34">
        <f>IFERROR(N969/F969,0)</f>
        <v/>
      </c>
      <c r="Q969" s="35">
        <f>SUMIFS(рўйхат!P:P,рўйхат!$CY:$CY,$B$1000,рўйхат!$B:$B,$C969)</f>
        <v/>
      </c>
      <c r="R969" s="36">
        <f>SUMIFS(рўйхат!Q:Q,рўйхат!$CY:$CY,$B$1000,рўйхат!$B:$B,$C969)</f>
        <v/>
      </c>
      <c r="S969" s="35">
        <f>SUMIFS(рўйхат!R:R,рўйхат!$CY:$CY,$B$1000,рўйхат!$B:$B,$C969)</f>
        <v/>
      </c>
      <c r="T969" s="36">
        <f>SUMIFS(рўйхат!S:S,рўйхат!$CY:$CY,$B$1000,рўйхат!$B:$B,$C969)</f>
        <v/>
      </c>
      <c r="U969" s="35">
        <f>SUMIFS(рўйхат!T:T,рўйхат!$CY:$CY,$B$1000,рўйхат!$B:$B,$C969)</f>
        <v/>
      </c>
      <c r="V969" s="36">
        <f>SUMIFS(рўйхат!U:U,рўйхат!$CY:$CY,$B$1000,рўйхат!$B:$B,$C969)</f>
        <v/>
      </c>
      <c r="W969" s="35">
        <f>SUMIFS(рўйхат!V:V,рўйхат!$CY:$CY,$B$1000,рўйхат!$B:$B,$C969)</f>
        <v/>
      </c>
      <c r="X969" s="36">
        <f>SUMIFS(рўйхат!W:W,рўйхат!$CY:$CY,$B$1000,рўйхат!$B:$B,$C969)</f>
        <v/>
      </c>
      <c r="Y969" s="35">
        <f>SUMIFS(рўйхат!X:X,рўйхат!$CY:$CY,$B$1000,рўйхат!$B:$B,$C969)</f>
        <v/>
      </c>
      <c r="Z969" s="36">
        <f>SUMIFS(рўйхат!Y:Y,рўйхат!$CY:$CY,$B$1000,рўйхат!$B:$B,$C969)</f>
        <v/>
      </c>
      <c r="AA969" s="35">
        <f>SUMIFS(рўйхат!Z:Z,рўйхат!$CY:$CY,$B$1000,рўйхат!$B:$B,$C969)</f>
        <v/>
      </c>
      <c r="AB969" s="36">
        <f>SUMIFS(рўйхат!AA:AA,рўйхат!$CY:$CY,$B$1000,рўйхат!$B:$B,$C969)</f>
        <v/>
      </c>
      <c r="AC969" s="35">
        <f>SUMIFS(рўйхат!AB:AB,рўйхат!$CY:$CY,$B$1000,рўйхат!$B:$B,$C969)</f>
        <v/>
      </c>
      <c r="AD969" s="36">
        <f>SUMIFS(рўйхат!AC:AC,рўйхат!$CY:$CY,$B$1000,рўйхат!$B:$B,$C969)</f>
        <v/>
      </c>
      <c r="AE969" s="35">
        <f>SUMIFS(рўйхат!AD:AD,рўйхат!$CY:$CY,$B$1000,рўйхат!$B:$B,$C969)</f>
        <v/>
      </c>
      <c r="AF969" s="36">
        <f>SUMIFS(рўйхат!AE:AE,рўйхат!$CY:$CY,$B$1000,рўйхат!$B:$B,$C969)</f>
        <v/>
      </c>
      <c r="AG969" s="35">
        <f>SUMIFS(рўйхат!AH:AH,рўйхат!$CY:$CY,$B$1000,рўйхат!$B:$B,$C969)</f>
        <v/>
      </c>
      <c r="AH969" s="36">
        <f>SUMIFS(рўйхат!AI:AI,рўйхат!$CY:$CY,$B$1000,рўйхат!$B:$B,$C969)</f>
        <v/>
      </c>
      <c r="AI969" s="35">
        <f>SUMIFS(рўйхат!AJ:AJ,рўйхат!$CY:$CY,$B$1000,рўйхат!$B:$B,$C969)</f>
        <v/>
      </c>
      <c r="AJ969" s="36">
        <f>SUMIFS(рўйхат!AK:AK,рўйхат!$CY:$CY,$B$1000,рўйхат!$B:$B,$C969)</f>
        <v/>
      </c>
      <c r="AK969" s="35">
        <f>SUMIFS(рўйхат!AL:AL,рўйхат!$CY:$CY,$B$1000,рўйхат!$B:$B,$C969)</f>
        <v/>
      </c>
      <c r="AL969" s="36">
        <f>SUMIFS(рўйхат!AM:AM,рўйхат!$CY:$CY,$B$1000,рўйхат!$B:$B,$C969)</f>
        <v/>
      </c>
      <c r="AM969" s="77">
        <f>IFERROR(Q969/E969,0)</f>
        <v/>
      </c>
      <c r="AN969" s="77">
        <f>IFERROR(R969/F969,0)</f>
        <v/>
      </c>
      <c r="AO969" s="36">
        <f>SUMIFS(рўйхат!AX:AX,рўйхат!$CY:$CY,$B$1000,рўйхат!$B:$B,$C969)</f>
        <v/>
      </c>
      <c r="AP969" s="36">
        <f>SUMIFS(рўйхат!AY:AY,рўйхат!$CY:$CY,$B$1000,рўйхат!$B:$B,$C969)</f>
        <v/>
      </c>
      <c r="AQ969" s="35">
        <f>SUMIFS(рўйхат!AZ:AZ,рўйхат!$CY:$CY,$B$1000,рўйхат!$B:$B,$C969)</f>
        <v/>
      </c>
      <c r="AR969" s="36">
        <f>SUMIFS(рўйхат!BA:BA,рўйхат!$CY:$CY,$B$1000,рўйхат!$B:$B,$C969)</f>
        <v/>
      </c>
      <c r="AS969" s="35">
        <f>SUMIFS(рўйхат!BB:BB,рўйхат!$CY:$CY,$B$1000,рўйхат!$B:$B,$C969)</f>
        <v/>
      </c>
      <c r="AT969" s="36">
        <f>SUMIFS(рўйхат!BC:BC,рўйхат!$CY:$CY,$B$1000,рўйхат!$B:$B,$C969)</f>
        <v/>
      </c>
      <c r="AU969" s="35">
        <f>SUMIFS(рўйхат!BD:BD,рўйхат!$CY:$CY,$B$1000,рўйхат!$B:$B,$C969)</f>
        <v/>
      </c>
      <c r="AV969" s="36">
        <f>SUMIFS(рўйхат!BE:BE,рўйхат!$CY:$CY,$B$1000,рўйхат!$B:$B,$C969)</f>
        <v/>
      </c>
      <c r="AW969" s="35">
        <f>SUMIFS(рўйхат!BF:BF,рўйхат!$CY:$CY,$B$1000,рўйхат!$B:$B,$C969)</f>
        <v/>
      </c>
      <c r="AX969" s="36">
        <f>SUMIFS(рўйхат!BG:BG,рўйхат!$CY:$CY,$B$1000,рўйхат!$B:$B,$C969)</f>
        <v/>
      </c>
      <c r="AY969" s="35">
        <f>SUMIFS(рўйхат!BH:BH,рўйхат!$CY:$CY,$B$1000,рўйхат!$B:$B,$C969)</f>
        <v/>
      </c>
      <c r="AZ969" s="36">
        <f>SUMIFS(рўйхат!BI:BI,рўйхат!$CY:$CY,$B$1000,рўйхат!$B:$B,$C969)</f>
        <v/>
      </c>
      <c r="BA969" s="35">
        <f>SUMIFS(рўйхат!BJ:BJ,рўйхат!$CY:$CY,$B$1000,рўйхат!$B:$B,$C969)</f>
        <v/>
      </c>
      <c r="BB969" s="36">
        <f>SUMIFS(рўйхат!BK:BK,рўйхат!$CY:$CY,$B$1000,рўйхат!$B:$B,$C969)</f>
        <v/>
      </c>
      <c r="BC969" s="77">
        <f>IFERROR(AO969/E969,0)</f>
        <v/>
      </c>
      <c r="BD969" s="77">
        <f>IFERROR(AP969/F969,0)</f>
        <v/>
      </c>
      <c r="BE969" s="35">
        <f>SUMIFS(рўйхат!BL:BL,рўйхат!$CY:$CY,$B$1000,рўйхат!$B:$B,$C969)</f>
        <v/>
      </c>
      <c r="BF969" s="36">
        <f>SUMIFS(рўйхат!BM:BM,рўйхат!$CY:$CY,$B$1000,рўйхат!$B:$B,$C969)</f>
        <v/>
      </c>
      <c r="BG969" s="35">
        <f>SUMIFS(рўйхат!BN:BN,рўйхат!$CY:$CY,$B$1000,рўйхат!$B:$B,$C969)</f>
        <v/>
      </c>
      <c r="BH969" s="36">
        <f>SUMIFS(рўйхат!BO:BO,рўйхат!$CY:$CY,$B$1000,рўйхат!$B:$B,$C969)</f>
        <v/>
      </c>
      <c r="BI969" s="35">
        <f>SUMIFS(рўйхат!BP:BP,рўйхат!$CY:$CY,$B$1000,рўйхат!$B:$B,$C969)</f>
        <v/>
      </c>
      <c r="BJ969" s="36">
        <f>SUMIFS(рўйхат!BQ:BQ,рўйхат!$CY:$CY,$B$1000,рўйхат!$B:$B,$C969)</f>
        <v/>
      </c>
      <c r="BK969" s="35">
        <f>SUMIFS(рўйхат!BR:BR,рўйхат!$CY:$CY,$B$1000,рўйхат!$B:$B,$C969)</f>
        <v/>
      </c>
      <c r="BL969" s="36">
        <f>SUMIFS(рўйхат!BS:BS,рўйхат!$CY:$CY,$B$1000,рўйхат!$B:$B,$C969)</f>
        <v/>
      </c>
      <c r="BM969" s="35">
        <f>SUMIFS(рўйхат!BT:BT,рўйхат!$CY:$CY,$B$1000,рўйхат!$B:$B,$C969)</f>
        <v/>
      </c>
      <c r="BN969" s="36">
        <f>SUMIFS(рўйхат!BU:BU,рўйхат!$CY:$CY,$B$1000,рўйхат!$B:$B,$C969)</f>
        <v/>
      </c>
      <c r="BO969" s="35">
        <f>SUMIFS(рўйхат!BX:BX,рўйхат!$CY:$CY,$B$1000,рўйхат!$B:$B,$C969)</f>
        <v/>
      </c>
      <c r="BP969" s="36">
        <f>SUMIFS(рўйхат!BY:BY,рўйхат!$CY:$CY,$B$1000,рўйхат!$B:$B,$C969)</f>
        <v/>
      </c>
      <c r="BQ969" s="35">
        <f>SUMIFS(рўйхат!BZ:BZ,рўйхат!$CY:$CY,$B$1000,рўйхат!$B:$B,$C969)</f>
        <v/>
      </c>
      <c r="BR969" s="36">
        <f>SUMIFS(рўйхат!CA:CA,рўйхат!$CY:$CY,$B$1000,рўйхат!$B:$B,$C969)</f>
        <v/>
      </c>
      <c r="BS969" s="35">
        <f>SUMIFS(рўйхат!CB:CB,рўйхат!$CY:$CY,$B$1000,рўйхат!$B:$B,$C969)</f>
        <v/>
      </c>
      <c r="BT969" s="36">
        <f>SUMIFS(рўйхат!CC:CC,рўйхат!$CY:$CY,$B$1000,рўйхат!$B:$B,$C969)</f>
        <v/>
      </c>
      <c r="BU969" s="35">
        <f>SUMIFS(рўйхат!CD:CD,рўйхат!$CY:$CY,$B$1000,рўйхат!$B:$B,$C969)</f>
        <v/>
      </c>
      <c r="BV969" s="36">
        <f>SUMIFS(рўйхат!CE:CE,рўйхат!$CY:$CY,$B$1000,рўйхат!$B:$B,$C969)</f>
        <v/>
      </c>
      <c r="BW969" s="35">
        <f>SUMIFS(рўйхат!CH:CH,рўйхат!$CY:$CY,$B$1000,рўйхат!$B:$B,$C969)</f>
        <v/>
      </c>
      <c r="BX969" s="36">
        <f>SUMIFS(рўйхат!CI:CI,рўйхат!$CY:$CY,$B$1000,рўйхат!$B:$B,$C969)</f>
        <v/>
      </c>
      <c r="BY969" s="35">
        <f>SUMIFS(рўйхат!CJ:CJ,рўйхат!$CY:$CY,$B$1000,рўйхат!$B:$B,$C969)</f>
        <v/>
      </c>
      <c r="BZ969" s="36">
        <f>SUMIFS(рўйхат!CK:CK,рўйхат!$CY:$CY,$B$1000,рўйхат!$B:$B,$C969)</f>
        <v/>
      </c>
      <c r="CA969" s="35">
        <f>SUMIFS(рўйхат!CL:CL,рўйхат!$CY:$CY,$B$1000,рўйхат!$B:$B,$C969)</f>
        <v/>
      </c>
      <c r="CB969" s="36">
        <f>SUMIFS(рўйхат!CM:CM,рўйхат!$CY:$CY,$B$1000,рўйхат!$B:$B,$C969)</f>
        <v/>
      </c>
      <c r="CC969" s="35">
        <f>SUMIFS(рўйхат!CN:CN,рўйхат!$CY:$CY,$B$1000,рўйхат!$B:$B,$C969)</f>
        <v/>
      </c>
      <c r="CD969" s="36">
        <f>SUMIFS(рўйхат!CO:CO,рўйхат!$CY:$CY,$B$1000,рўйхат!$B:$B,$C969)</f>
        <v/>
      </c>
      <c r="CE969" s="77">
        <f>IFERROR(BE969/(Q969+BE969),0)</f>
        <v/>
      </c>
      <c r="CF969" s="78">
        <f>IFERROR(BF969/(R969+BF969),0)</f>
        <v/>
      </c>
      <c r="CG969" s="8">
        <f>COUNTIFS(B:B,B969)</f>
        <v/>
      </c>
    </row>
    <row r="970" hidden="1" outlineLevel="1" ht="17.1" customFormat="1" customHeight="1" s="8">
      <c r="A970" s="31" t="n"/>
      <c r="B970" s="50" t="n">
        <v>2</v>
      </c>
      <c r="C970" s="66" t="inlineStr">
        <is>
          <t>Божхона қўмитаси</t>
        </is>
      </c>
      <c r="D970" s="16" t="n"/>
      <c r="E970" s="35">
        <f>SUMIFS(рўйхат!F:F,рўйхат!$CY:$CY,$B$1000,рўйхат!$B:$B,$C970)</f>
        <v/>
      </c>
      <c r="F970" s="36">
        <f>SUMIFS(рўйхат!G:G,рўйхат!$CY:$CY,$B$1000,рўйхат!$B:$B,$C970)</f>
        <v/>
      </c>
      <c r="G970" s="35">
        <f>SUMIFS(рўйхат!H:H,рўйхат!$CY:$CY,$B$1000,рўйхат!$B:$B,$C970)</f>
        <v/>
      </c>
      <c r="H970" s="36">
        <f>SUMIFS(рўйхат!I:I,рўйхат!$CY:$CY,$B$1000,рўйхат!$B:$B,$C970)</f>
        <v/>
      </c>
      <c r="I970" s="35">
        <f>SUMIFS(рўйхат!J:J,рўйхат!$CY:$CY,$B$1000,рўйхат!$B:$B,$C970)</f>
        <v/>
      </c>
      <c r="J970" s="36">
        <f>SUMIFS(рўйхат!K:K,рўйхат!$CY:$CY,$B$1000,рўйхат!$B:$B,$C970)</f>
        <v/>
      </c>
      <c r="K970" s="35">
        <f>SUMIFS(рўйхат!L:L,рўйхат!$CY:$CY,$B$1000,рўйхат!$B:$B,$C970)</f>
        <v/>
      </c>
      <c r="L970" s="36">
        <f>SUMIFS(рўйхат!M:M,рўйхат!$CY:$CY,$B$1000,рўйхат!$B:$B,$C970)</f>
        <v/>
      </c>
      <c r="M970" s="35">
        <f>SUMIFS(рўйхат!N:N,рўйхат!$CY:$CY,$B$1000,рўйхат!$B:$B,$C970)</f>
        <v/>
      </c>
      <c r="N970" s="36">
        <f>SUMIFS(рўйхат!O:O,рўйхат!$CY:$CY,$B$1000,рўйхат!$B:$B,$C970)</f>
        <v/>
      </c>
      <c r="O970" s="34">
        <f>IFERROR(M970/E970,0)</f>
        <v/>
      </c>
      <c r="P970" s="34">
        <f>IFERROR(N970/F970,0)</f>
        <v/>
      </c>
      <c r="Q970" s="35">
        <f>SUMIFS(рўйхат!P:P,рўйхат!$CY:$CY,$B$1000,рўйхат!$B:$B,$C970)</f>
        <v/>
      </c>
      <c r="R970" s="36">
        <f>SUMIFS(рўйхат!Q:Q,рўйхат!$CY:$CY,$B$1000,рўйхат!$B:$B,$C970)</f>
        <v/>
      </c>
      <c r="S970" s="35">
        <f>SUMIFS(рўйхат!R:R,рўйхат!$CY:$CY,$B$1000,рўйхат!$B:$B,$C970)</f>
        <v/>
      </c>
      <c r="T970" s="36">
        <f>SUMIFS(рўйхат!S:S,рўйхат!$CY:$CY,$B$1000,рўйхат!$B:$B,$C970)</f>
        <v/>
      </c>
      <c r="U970" s="35">
        <f>SUMIFS(рўйхат!T:T,рўйхат!$CY:$CY,$B$1000,рўйхат!$B:$B,$C970)</f>
        <v/>
      </c>
      <c r="V970" s="36">
        <f>SUMIFS(рўйхат!U:U,рўйхат!$CY:$CY,$B$1000,рўйхат!$B:$B,$C970)</f>
        <v/>
      </c>
      <c r="W970" s="35">
        <f>SUMIFS(рўйхат!V:V,рўйхат!$CY:$CY,$B$1000,рўйхат!$B:$B,$C970)</f>
        <v/>
      </c>
      <c r="X970" s="36">
        <f>SUMIFS(рўйхат!W:W,рўйхат!$CY:$CY,$B$1000,рўйхат!$B:$B,$C970)</f>
        <v/>
      </c>
      <c r="Y970" s="35">
        <f>SUMIFS(рўйхат!X:X,рўйхат!$CY:$CY,$B$1000,рўйхат!$B:$B,$C970)</f>
        <v/>
      </c>
      <c r="Z970" s="36">
        <f>SUMIFS(рўйхат!Y:Y,рўйхат!$CY:$CY,$B$1000,рўйхат!$B:$B,$C970)</f>
        <v/>
      </c>
      <c r="AA970" s="35">
        <f>SUMIFS(рўйхат!Z:Z,рўйхат!$CY:$CY,$B$1000,рўйхат!$B:$B,$C970)</f>
        <v/>
      </c>
      <c r="AB970" s="36">
        <f>SUMIFS(рўйхат!AA:AA,рўйхат!$CY:$CY,$B$1000,рўйхат!$B:$B,$C970)</f>
        <v/>
      </c>
      <c r="AC970" s="35">
        <f>SUMIFS(рўйхат!AB:AB,рўйхат!$CY:$CY,$B$1000,рўйхат!$B:$B,$C970)</f>
        <v/>
      </c>
      <c r="AD970" s="36">
        <f>SUMIFS(рўйхат!AC:AC,рўйхат!$CY:$CY,$B$1000,рўйхат!$B:$B,$C970)</f>
        <v/>
      </c>
      <c r="AE970" s="35">
        <f>SUMIFS(рўйхат!AD:AD,рўйхат!$CY:$CY,$B$1000,рўйхат!$B:$B,$C970)</f>
        <v/>
      </c>
      <c r="AF970" s="36">
        <f>SUMIFS(рўйхат!AE:AE,рўйхат!$CY:$CY,$B$1000,рўйхат!$B:$B,$C970)</f>
        <v/>
      </c>
      <c r="AG970" s="35">
        <f>SUMIFS(рўйхат!AH:AH,рўйхат!$CY:$CY,$B$1000,рўйхат!$B:$B,$C970)</f>
        <v/>
      </c>
      <c r="AH970" s="36">
        <f>SUMIFS(рўйхат!AI:AI,рўйхат!$CY:$CY,$B$1000,рўйхат!$B:$B,$C970)</f>
        <v/>
      </c>
      <c r="AI970" s="35">
        <f>SUMIFS(рўйхат!AJ:AJ,рўйхат!$CY:$CY,$B$1000,рўйхат!$B:$B,$C970)</f>
        <v/>
      </c>
      <c r="AJ970" s="36">
        <f>SUMIFS(рўйхат!AK:AK,рўйхат!$CY:$CY,$B$1000,рўйхат!$B:$B,$C970)</f>
        <v/>
      </c>
      <c r="AK970" s="35">
        <f>SUMIFS(рўйхат!AL:AL,рўйхат!$CY:$CY,$B$1000,рўйхат!$B:$B,$C970)</f>
        <v/>
      </c>
      <c r="AL970" s="36">
        <f>SUMIFS(рўйхат!AM:AM,рўйхат!$CY:$CY,$B$1000,рўйхат!$B:$B,$C970)</f>
        <v/>
      </c>
      <c r="AM970" s="77">
        <f>IFERROR(Q970/E970,0)</f>
        <v/>
      </c>
      <c r="AN970" s="77">
        <f>IFERROR(R970/F970,0)</f>
        <v/>
      </c>
      <c r="AO970" s="35">
        <f>SUMIFS(рўйхат!AX:AX,рўйхат!$CY:$CY,$B$1000,рўйхат!$B:$B,$C970)</f>
        <v/>
      </c>
      <c r="AP970" s="36">
        <f>SUMIFS(рўйхат!AY:AY,рўйхат!$CY:$CY,$B$1000,рўйхат!$B:$B,$C970)</f>
        <v/>
      </c>
      <c r="AQ970" s="35">
        <f>SUMIFS(рўйхат!AZ:AZ,рўйхат!$CY:$CY,$B$1000,рўйхат!$B:$B,$C970)</f>
        <v/>
      </c>
      <c r="AR970" s="36">
        <f>SUMIFS(рўйхат!BA:BA,рўйхат!$CY:$CY,$B$1000,рўйхат!$B:$B,$C970)</f>
        <v/>
      </c>
      <c r="AS970" s="35">
        <f>SUMIFS(рўйхат!BB:BB,рўйхат!$CY:$CY,$B$1000,рўйхат!$B:$B,$C970)</f>
        <v/>
      </c>
      <c r="AT970" s="36">
        <f>SUMIFS(рўйхат!BC:BC,рўйхат!$CY:$CY,$B$1000,рўйхат!$B:$B,$C970)</f>
        <v/>
      </c>
      <c r="AU970" s="35">
        <f>SUMIFS(рўйхат!BD:BD,рўйхат!$CY:$CY,$B$1000,рўйхат!$B:$B,$C970)</f>
        <v/>
      </c>
      <c r="AV970" s="36">
        <f>SUMIFS(рўйхат!BE:BE,рўйхат!$CY:$CY,$B$1000,рўйхат!$B:$B,$C970)</f>
        <v/>
      </c>
      <c r="AW970" s="35">
        <f>SUMIFS(рўйхат!BF:BF,рўйхат!$CY:$CY,$B$1000,рўйхат!$B:$B,$C970)</f>
        <v/>
      </c>
      <c r="AX970" s="36">
        <f>SUMIFS(рўйхат!BG:BG,рўйхат!$CY:$CY,$B$1000,рўйхат!$B:$B,$C970)</f>
        <v/>
      </c>
      <c r="AY970" s="35">
        <f>SUMIFS(рўйхат!BH:BH,рўйхат!$CY:$CY,$B$1000,рўйхат!$B:$B,$C970)</f>
        <v/>
      </c>
      <c r="AZ970" s="36">
        <f>SUMIFS(рўйхат!BI:BI,рўйхат!$CY:$CY,$B$1000,рўйхат!$B:$B,$C970)</f>
        <v/>
      </c>
      <c r="BA970" s="35">
        <f>SUMIFS(рўйхат!BJ:BJ,рўйхат!$CY:$CY,$B$1000,рўйхат!$B:$B,$C970)</f>
        <v/>
      </c>
      <c r="BB970" s="36">
        <f>SUMIFS(рўйхат!BK:BK,рўйхат!$CY:$CY,$B$1000,рўйхат!$B:$B,$C970)</f>
        <v/>
      </c>
      <c r="BC970" s="77">
        <f>IFERROR(AO970/E970,0)</f>
        <v/>
      </c>
      <c r="BD970" s="77">
        <f>IFERROR(AP970/F970,0)</f>
        <v/>
      </c>
      <c r="BE970" s="35">
        <f>SUMIFS(рўйхат!BL:BL,рўйхат!$CY:$CY,$B$1000,рўйхат!$B:$B,$C970)</f>
        <v/>
      </c>
      <c r="BF970" s="36">
        <f>SUMIFS(рўйхат!BM:BM,рўйхат!$CY:$CY,$B$1000,рўйхат!$B:$B,$C970)</f>
        <v/>
      </c>
      <c r="BG970" s="35">
        <f>SUMIFS(рўйхат!BN:BN,рўйхат!$CY:$CY,$B$1000,рўйхат!$B:$B,$C970)</f>
        <v/>
      </c>
      <c r="BH970" s="36">
        <f>SUMIFS(рўйхат!BO:BO,рўйхат!$CY:$CY,$B$1000,рўйхат!$B:$B,$C970)</f>
        <v/>
      </c>
      <c r="BI970" s="35">
        <f>SUMIFS(рўйхат!BP:BP,рўйхат!$CY:$CY,$B$1000,рўйхат!$B:$B,$C970)</f>
        <v/>
      </c>
      <c r="BJ970" s="36">
        <f>SUMIFS(рўйхат!BQ:BQ,рўйхат!$CY:$CY,$B$1000,рўйхат!$B:$B,$C970)</f>
        <v/>
      </c>
      <c r="BK970" s="35">
        <f>SUMIFS(рўйхат!BR:BR,рўйхат!$CY:$CY,$B$1000,рўйхат!$B:$B,$C970)</f>
        <v/>
      </c>
      <c r="BL970" s="36">
        <f>SUMIFS(рўйхат!BS:BS,рўйхат!$CY:$CY,$B$1000,рўйхат!$B:$B,$C970)</f>
        <v/>
      </c>
      <c r="BM970" s="35">
        <f>SUMIFS(рўйхат!BT:BT,рўйхат!$CY:$CY,$B$1000,рўйхат!$B:$B,$C970)</f>
        <v/>
      </c>
      <c r="BN970" s="36">
        <f>SUMIFS(рўйхат!BU:BU,рўйхат!$CY:$CY,$B$1000,рўйхат!$B:$B,$C970)</f>
        <v/>
      </c>
      <c r="BO970" s="35">
        <f>SUMIFS(рўйхат!BX:BX,рўйхат!$CY:$CY,$B$1000,рўйхат!$B:$B,$C970)</f>
        <v/>
      </c>
      <c r="BP970" s="36">
        <f>SUMIFS(рўйхат!BY:BY,рўйхат!$CY:$CY,$B$1000,рўйхат!$B:$B,$C970)</f>
        <v/>
      </c>
      <c r="BQ970" s="35">
        <f>SUMIFS(рўйхат!BZ:BZ,рўйхат!$CY:$CY,$B$1000,рўйхат!$B:$B,$C970)</f>
        <v/>
      </c>
      <c r="BR970" s="36">
        <f>SUMIFS(рўйхат!CA:CA,рўйхат!$CY:$CY,$B$1000,рўйхат!$B:$B,$C970)</f>
        <v/>
      </c>
      <c r="BS970" s="35">
        <f>SUMIFS(рўйхат!CB:CB,рўйхат!$CY:$CY,$B$1000,рўйхат!$B:$B,$C970)</f>
        <v/>
      </c>
      <c r="BT970" s="36">
        <f>SUMIFS(рўйхат!CC:CC,рўйхат!$CY:$CY,$B$1000,рўйхат!$B:$B,$C970)</f>
        <v/>
      </c>
      <c r="BU970" s="35">
        <f>SUMIFS(рўйхат!CD:CD,рўйхат!$CY:$CY,$B$1000,рўйхат!$B:$B,$C970)</f>
        <v/>
      </c>
      <c r="BV970" s="36">
        <f>SUMIFS(рўйхат!CE:CE,рўйхат!$CY:$CY,$B$1000,рўйхат!$B:$B,$C970)</f>
        <v/>
      </c>
      <c r="BW970" s="35">
        <f>SUMIFS(рўйхат!CH:CH,рўйхат!$CY:$CY,$B$1000,рўйхат!$B:$B,$C970)</f>
        <v/>
      </c>
      <c r="BX970" s="36">
        <f>SUMIFS(рўйхат!CI:CI,рўйхат!$CY:$CY,$B$1000,рўйхат!$B:$B,$C970)</f>
        <v/>
      </c>
      <c r="BY970" s="35">
        <f>SUMIFS(рўйхат!CJ:CJ,рўйхат!$CY:$CY,$B$1000,рўйхат!$B:$B,$C970)</f>
        <v/>
      </c>
      <c r="BZ970" s="36">
        <f>SUMIFS(рўйхат!CK:CK,рўйхат!$CY:$CY,$B$1000,рўйхат!$B:$B,$C970)</f>
        <v/>
      </c>
      <c r="CA970" s="35">
        <f>SUMIFS(рўйхат!CL:CL,рўйхат!$CY:$CY,$B$1000,рўйхат!$B:$B,$C970)</f>
        <v/>
      </c>
      <c r="CB970" s="36">
        <f>SUMIFS(рўйхат!CM:CM,рўйхат!$CY:$CY,$B$1000,рўйхат!$B:$B,$C970)</f>
        <v/>
      </c>
      <c r="CC970" s="35">
        <f>SUMIFS(рўйхат!CN:CN,рўйхат!$CY:$CY,$B$1000,рўйхат!$B:$B,$C970)</f>
        <v/>
      </c>
      <c r="CD970" s="36">
        <f>SUMIFS(рўйхат!CO:CO,рўйхат!$CY:$CY,$B$1000,рўйхат!$B:$B,$C970)</f>
        <v/>
      </c>
      <c r="CE970" s="77">
        <f>IFERROR(BE970/(Q970+BE970),0)</f>
        <v/>
      </c>
      <c r="CF970" s="78">
        <f>IFERROR(BF970/(R970+BF970),0)</f>
        <v/>
      </c>
      <c r="CG970" s="8">
        <f>COUNTIFS(B:B,B970)</f>
        <v/>
      </c>
    </row>
    <row r="971" hidden="1" outlineLevel="1" ht="17.1" customFormat="1" customHeight="1" s="8">
      <c r="A971" s="31" t="n"/>
      <c r="B971" s="50" t="n">
        <v>3</v>
      </c>
      <c r="C971" s="66" t="inlineStr">
        <is>
          <t>Вазирлар Маҳкамаси ҳузуридаги Солиқ қўмитаси</t>
        </is>
      </c>
      <c r="D971" s="16" t="n"/>
      <c r="E971" s="35">
        <f>SUMIFS(рўйхат!F:F,рўйхат!$CY:$CY,$B$1000,рўйхат!$B:$B,$C971)</f>
        <v/>
      </c>
      <c r="F971" s="36">
        <f>SUMIFS(рўйхат!G:G,рўйхат!$CY:$CY,$B$1000,рўйхат!$B:$B,$C971)</f>
        <v/>
      </c>
      <c r="G971" s="35">
        <f>SUMIFS(рўйхат!H:H,рўйхат!$CY:$CY,$B$1000,рўйхат!$B:$B,$C971)</f>
        <v/>
      </c>
      <c r="H971" s="36">
        <f>SUMIFS(рўйхат!I:I,рўйхат!$CY:$CY,$B$1000,рўйхат!$B:$B,$C971)</f>
        <v/>
      </c>
      <c r="I971" s="35">
        <f>SUMIFS(рўйхат!J:J,рўйхат!$CY:$CY,$B$1000,рўйхат!$B:$B,$C971)</f>
        <v/>
      </c>
      <c r="J971" s="36">
        <f>SUMIFS(рўйхат!K:K,рўйхат!$CY:$CY,$B$1000,рўйхат!$B:$B,$C971)</f>
        <v/>
      </c>
      <c r="K971" s="35">
        <f>SUMIFS(рўйхат!L:L,рўйхат!$CY:$CY,$B$1000,рўйхат!$B:$B,$C971)</f>
        <v/>
      </c>
      <c r="L971" s="36">
        <f>SUMIFS(рўйхат!M:M,рўйхат!$CY:$CY,$B$1000,рўйхат!$B:$B,$C971)</f>
        <v/>
      </c>
      <c r="M971" s="35">
        <f>SUMIFS(рўйхат!N:N,рўйхат!$CY:$CY,$B$1000,рўйхат!$B:$B,$C971)</f>
        <v/>
      </c>
      <c r="N971" s="36">
        <f>SUMIFS(рўйхат!O:O,рўйхат!$CY:$CY,$B$1000,рўйхат!$B:$B,$C971)</f>
        <v/>
      </c>
      <c r="O971" s="34">
        <f>IFERROR(M971/E971,0)</f>
        <v/>
      </c>
      <c r="P971" s="34">
        <f>IFERROR(N971/F971,0)</f>
        <v/>
      </c>
      <c r="Q971" s="35">
        <f>SUMIFS(рўйхат!P:P,рўйхат!$CY:$CY,$B$1000,рўйхат!$B:$B,$C971)</f>
        <v/>
      </c>
      <c r="R971" s="36">
        <f>SUMIFS(рўйхат!Q:Q,рўйхат!$CY:$CY,$B$1000,рўйхат!$B:$B,$C971)</f>
        <v/>
      </c>
      <c r="S971" s="35">
        <f>SUMIFS(рўйхат!R:R,рўйхат!$CY:$CY,$B$1000,рўйхат!$B:$B,$C971)</f>
        <v/>
      </c>
      <c r="T971" s="36">
        <f>SUMIFS(рўйхат!S:S,рўйхат!$CY:$CY,$B$1000,рўйхат!$B:$B,$C971)</f>
        <v/>
      </c>
      <c r="U971" s="35">
        <f>SUMIFS(рўйхат!T:T,рўйхат!$CY:$CY,$B$1000,рўйхат!$B:$B,$C971)</f>
        <v/>
      </c>
      <c r="V971" s="36">
        <f>SUMIFS(рўйхат!U:U,рўйхат!$CY:$CY,$B$1000,рўйхат!$B:$B,$C971)</f>
        <v/>
      </c>
      <c r="W971" s="35">
        <f>SUMIFS(рўйхат!V:V,рўйхат!$CY:$CY,$B$1000,рўйхат!$B:$B,$C971)</f>
        <v/>
      </c>
      <c r="X971" s="36">
        <f>SUMIFS(рўйхат!W:W,рўйхат!$CY:$CY,$B$1000,рўйхат!$B:$B,$C971)</f>
        <v/>
      </c>
      <c r="Y971" s="35">
        <f>SUMIFS(рўйхат!X:X,рўйхат!$CY:$CY,$B$1000,рўйхат!$B:$B,$C971)</f>
        <v/>
      </c>
      <c r="Z971" s="36">
        <f>SUMIFS(рўйхат!Y:Y,рўйхат!$CY:$CY,$B$1000,рўйхат!$B:$B,$C971)</f>
        <v/>
      </c>
      <c r="AA971" s="35">
        <f>SUMIFS(рўйхат!Z:Z,рўйхат!$CY:$CY,$B$1000,рўйхат!$B:$B,$C971)</f>
        <v/>
      </c>
      <c r="AB971" s="36">
        <f>SUMIFS(рўйхат!AA:AA,рўйхат!$CY:$CY,$B$1000,рўйхат!$B:$B,$C971)</f>
        <v/>
      </c>
      <c r="AC971" s="35">
        <f>SUMIFS(рўйхат!AB:AB,рўйхат!$CY:$CY,$B$1000,рўйхат!$B:$B,$C971)</f>
        <v/>
      </c>
      <c r="AD971" s="36">
        <f>SUMIFS(рўйхат!AC:AC,рўйхат!$CY:$CY,$B$1000,рўйхат!$B:$B,$C971)</f>
        <v/>
      </c>
      <c r="AE971" s="35">
        <f>SUMIFS(рўйхат!AD:AD,рўйхат!$CY:$CY,$B$1000,рўйхат!$B:$B,$C971)</f>
        <v/>
      </c>
      <c r="AF971" s="36">
        <f>SUMIFS(рўйхат!AE:AE,рўйхат!$CY:$CY,$B$1000,рўйхат!$B:$B,$C971)</f>
        <v/>
      </c>
      <c r="AG971" s="35">
        <f>SUMIFS(рўйхат!AH:AH,рўйхат!$CY:$CY,$B$1000,рўйхат!$B:$B,$C971)</f>
        <v/>
      </c>
      <c r="AH971" s="36">
        <f>SUMIFS(рўйхат!AI:AI,рўйхат!$CY:$CY,$B$1000,рўйхат!$B:$B,$C971)</f>
        <v/>
      </c>
      <c r="AI971" s="35">
        <f>SUMIFS(рўйхат!AJ:AJ,рўйхат!$CY:$CY,$B$1000,рўйхат!$B:$B,$C971)</f>
        <v/>
      </c>
      <c r="AJ971" s="36">
        <f>SUMIFS(рўйхат!AK:AK,рўйхат!$CY:$CY,$B$1000,рўйхат!$B:$B,$C971)</f>
        <v/>
      </c>
      <c r="AK971" s="35">
        <f>SUMIFS(рўйхат!AL:AL,рўйхат!$CY:$CY,$B$1000,рўйхат!$B:$B,$C971)</f>
        <v/>
      </c>
      <c r="AL971" s="36">
        <f>SUMIFS(рўйхат!AM:AM,рўйхат!$CY:$CY,$B$1000,рўйхат!$B:$B,$C971)</f>
        <v/>
      </c>
      <c r="AM971" s="77">
        <f>IFERROR(Q971/E971,0)</f>
        <v/>
      </c>
      <c r="AN971" s="77">
        <f>IFERROR(R971/F971,0)</f>
        <v/>
      </c>
      <c r="AO971" s="35">
        <f>SUMIFS(рўйхат!AX:AX,рўйхат!$CY:$CY,$B$1000,рўйхат!$B:$B,$C971)</f>
        <v/>
      </c>
      <c r="AP971" s="36">
        <f>SUMIFS(рўйхат!AY:AY,рўйхат!$CY:$CY,$B$1000,рўйхат!$B:$B,$C971)</f>
        <v/>
      </c>
      <c r="AQ971" s="35">
        <f>SUMIFS(рўйхат!AZ:AZ,рўйхат!$CY:$CY,$B$1000,рўйхат!$B:$B,$C971)</f>
        <v/>
      </c>
      <c r="AR971" s="36">
        <f>SUMIFS(рўйхат!BA:BA,рўйхат!$CY:$CY,$B$1000,рўйхат!$B:$B,$C971)</f>
        <v/>
      </c>
      <c r="AS971" s="35">
        <f>SUMIFS(рўйхат!BB:BB,рўйхат!$CY:$CY,$B$1000,рўйхат!$B:$B,$C971)</f>
        <v/>
      </c>
      <c r="AT971" s="36">
        <f>SUMIFS(рўйхат!BC:BC,рўйхат!$CY:$CY,$B$1000,рўйхат!$B:$B,$C971)</f>
        <v/>
      </c>
      <c r="AU971" s="35">
        <f>SUMIFS(рўйхат!BD:BD,рўйхат!$CY:$CY,$B$1000,рўйхат!$B:$B,$C971)</f>
        <v/>
      </c>
      <c r="AV971" s="36">
        <f>SUMIFS(рўйхат!BE:BE,рўйхат!$CY:$CY,$B$1000,рўйхат!$B:$B,$C971)</f>
        <v/>
      </c>
      <c r="AW971" s="35">
        <f>SUMIFS(рўйхат!BF:BF,рўйхат!$CY:$CY,$B$1000,рўйхат!$B:$B,$C971)</f>
        <v/>
      </c>
      <c r="AX971" s="36">
        <f>SUMIFS(рўйхат!BG:BG,рўйхат!$CY:$CY,$B$1000,рўйхат!$B:$B,$C971)</f>
        <v/>
      </c>
      <c r="AY971" s="35">
        <f>SUMIFS(рўйхат!BH:BH,рўйхат!$CY:$CY,$B$1000,рўйхат!$B:$B,$C971)</f>
        <v/>
      </c>
      <c r="AZ971" s="36">
        <f>SUMIFS(рўйхат!BI:BI,рўйхат!$CY:$CY,$B$1000,рўйхат!$B:$B,$C971)</f>
        <v/>
      </c>
      <c r="BA971" s="35">
        <f>SUMIFS(рўйхат!BJ:BJ,рўйхат!$CY:$CY,$B$1000,рўйхат!$B:$B,$C971)</f>
        <v/>
      </c>
      <c r="BB971" s="36">
        <f>SUMIFS(рўйхат!BK:BK,рўйхат!$CY:$CY,$B$1000,рўйхат!$B:$B,$C971)</f>
        <v/>
      </c>
      <c r="BC971" s="77">
        <f>IFERROR(AO971/E971,0)</f>
        <v/>
      </c>
      <c r="BD971" s="77">
        <f>IFERROR(AP971/F971,0)</f>
        <v/>
      </c>
      <c r="BE971" s="35">
        <f>SUMIFS(рўйхат!BL:BL,рўйхат!$CY:$CY,$B$1000,рўйхат!$B:$B,$C971)</f>
        <v/>
      </c>
      <c r="BF971" s="36">
        <f>SUMIFS(рўйхат!BM:BM,рўйхат!$CY:$CY,$B$1000,рўйхат!$B:$B,$C971)</f>
        <v/>
      </c>
      <c r="BG971" s="35">
        <f>SUMIFS(рўйхат!BN:BN,рўйхат!$CY:$CY,$B$1000,рўйхат!$B:$B,$C971)</f>
        <v/>
      </c>
      <c r="BH971" s="36">
        <f>SUMIFS(рўйхат!BO:BO,рўйхат!$CY:$CY,$B$1000,рўйхат!$B:$B,$C971)</f>
        <v/>
      </c>
      <c r="BI971" s="35">
        <f>SUMIFS(рўйхат!BP:BP,рўйхат!$CY:$CY,$B$1000,рўйхат!$B:$B,$C971)</f>
        <v/>
      </c>
      <c r="BJ971" s="36">
        <f>SUMIFS(рўйхат!BQ:BQ,рўйхат!$CY:$CY,$B$1000,рўйхат!$B:$B,$C971)</f>
        <v/>
      </c>
      <c r="BK971" s="35">
        <f>SUMIFS(рўйхат!BR:BR,рўйхат!$CY:$CY,$B$1000,рўйхат!$B:$B,$C971)</f>
        <v/>
      </c>
      <c r="BL971" s="36">
        <f>SUMIFS(рўйхат!BS:BS,рўйхат!$CY:$CY,$B$1000,рўйхат!$B:$B,$C971)</f>
        <v/>
      </c>
      <c r="BM971" s="35">
        <f>SUMIFS(рўйхат!BT:BT,рўйхат!$CY:$CY,$B$1000,рўйхат!$B:$B,$C971)</f>
        <v/>
      </c>
      <c r="BN971" s="36">
        <f>SUMIFS(рўйхат!BU:BU,рўйхат!$CY:$CY,$B$1000,рўйхат!$B:$B,$C971)</f>
        <v/>
      </c>
      <c r="BO971" s="35">
        <f>SUMIFS(рўйхат!BX:BX,рўйхат!$CY:$CY,$B$1000,рўйхат!$B:$B,$C971)</f>
        <v/>
      </c>
      <c r="BP971" s="36">
        <f>SUMIFS(рўйхат!BY:BY,рўйхат!$CY:$CY,$B$1000,рўйхат!$B:$B,$C971)</f>
        <v/>
      </c>
      <c r="BQ971" s="35">
        <f>SUMIFS(рўйхат!BZ:BZ,рўйхат!$CY:$CY,$B$1000,рўйхат!$B:$B,$C971)</f>
        <v/>
      </c>
      <c r="BR971" s="36">
        <f>SUMIFS(рўйхат!CA:CA,рўйхат!$CY:$CY,$B$1000,рўйхат!$B:$B,$C971)</f>
        <v/>
      </c>
      <c r="BS971" s="35">
        <f>SUMIFS(рўйхат!CB:CB,рўйхат!$CY:$CY,$B$1000,рўйхат!$B:$B,$C971)</f>
        <v/>
      </c>
      <c r="BT971" s="36">
        <f>SUMIFS(рўйхат!CC:CC,рўйхат!$CY:$CY,$B$1000,рўйхат!$B:$B,$C971)</f>
        <v/>
      </c>
      <c r="BU971" s="35">
        <f>SUMIFS(рўйхат!CD:CD,рўйхат!$CY:$CY,$B$1000,рўйхат!$B:$B,$C971)</f>
        <v/>
      </c>
      <c r="BV971" s="36">
        <f>SUMIFS(рўйхат!CE:CE,рўйхат!$CY:$CY,$B$1000,рўйхат!$B:$B,$C971)</f>
        <v/>
      </c>
      <c r="BW971" s="35">
        <f>SUMIFS(рўйхат!CH:CH,рўйхат!$CY:$CY,$B$1000,рўйхат!$B:$B,$C971)</f>
        <v/>
      </c>
      <c r="BX971" s="36">
        <f>SUMIFS(рўйхат!CI:CI,рўйхат!$CY:$CY,$B$1000,рўйхат!$B:$B,$C971)</f>
        <v/>
      </c>
      <c r="BY971" s="35">
        <f>SUMIFS(рўйхат!CJ:CJ,рўйхат!$CY:$CY,$B$1000,рўйхат!$B:$B,$C971)</f>
        <v/>
      </c>
      <c r="BZ971" s="36">
        <f>SUMIFS(рўйхат!CK:CK,рўйхат!$CY:$CY,$B$1000,рўйхат!$B:$B,$C971)</f>
        <v/>
      </c>
      <c r="CA971" s="35">
        <f>SUMIFS(рўйхат!CL:CL,рўйхат!$CY:$CY,$B$1000,рўйхат!$B:$B,$C971)</f>
        <v/>
      </c>
      <c r="CB971" s="36">
        <f>SUMIFS(рўйхат!CM:CM,рўйхат!$CY:$CY,$B$1000,рўйхат!$B:$B,$C971)</f>
        <v/>
      </c>
      <c r="CC971" s="35">
        <f>SUMIFS(рўйхат!CN:CN,рўйхат!$CY:$CY,$B$1000,рўйхат!$B:$B,$C971)</f>
        <v/>
      </c>
      <c r="CD971" s="36">
        <f>SUMIFS(рўйхат!CO:CO,рўйхат!$CY:$CY,$B$1000,рўйхат!$B:$B,$C971)</f>
        <v/>
      </c>
      <c r="CE971" s="77">
        <f>IFERROR(BE971/(Q971+BE971),0)</f>
        <v/>
      </c>
      <c r="CF971" s="78">
        <f>IFERROR(BF971/(R971+BF971),0)</f>
        <v/>
      </c>
      <c r="CG971" s="8">
        <f>COUNTIFS(B:B,B971)</f>
        <v/>
      </c>
    </row>
    <row r="972" hidden="1" outlineLevel="1" ht="17.1" customFormat="1" customHeight="1" s="8">
      <c r="A972" s="31" t="n"/>
      <c r="B972" s="50" t="n">
        <v>4</v>
      </c>
      <c r="C972" s="66" t="inlineStr">
        <is>
          <t>Вилоят ҳокимликлари</t>
        </is>
      </c>
      <c r="D972" s="16" t="n"/>
      <c r="E972" s="35">
        <f>SUMIFS(рўйхат!F:F,рўйхат!$CY:$CY,$B$1000,рўйхат!$B:$B,$C972)</f>
        <v/>
      </c>
      <c r="F972" s="36">
        <f>SUMIFS(рўйхат!G:G,рўйхат!$CY:$CY,$B$1000,рўйхат!$B:$B,$C972)</f>
        <v/>
      </c>
      <c r="G972" s="35">
        <f>SUMIFS(рўйхат!H:H,рўйхат!$CY:$CY,$B$1000,рўйхат!$B:$B,$C972)</f>
        <v/>
      </c>
      <c r="H972" s="36">
        <f>SUMIFS(рўйхат!I:I,рўйхат!$CY:$CY,$B$1000,рўйхат!$B:$B,$C972)</f>
        <v/>
      </c>
      <c r="I972" s="35">
        <f>SUMIFS(рўйхат!J:J,рўйхат!$CY:$CY,$B$1000,рўйхат!$B:$B,$C972)</f>
        <v/>
      </c>
      <c r="J972" s="36">
        <f>SUMIFS(рўйхат!K:K,рўйхат!$CY:$CY,$B$1000,рўйхат!$B:$B,$C972)</f>
        <v/>
      </c>
      <c r="K972" s="35">
        <f>SUMIFS(рўйхат!L:L,рўйхат!$CY:$CY,$B$1000,рўйхат!$B:$B,$C972)</f>
        <v/>
      </c>
      <c r="L972" s="36">
        <f>SUMIFS(рўйхат!M:M,рўйхат!$CY:$CY,$B$1000,рўйхат!$B:$B,$C972)</f>
        <v/>
      </c>
      <c r="M972" s="35">
        <f>SUMIFS(рўйхат!N:N,рўйхат!$CY:$CY,$B$1000,рўйхат!$B:$B,$C972)</f>
        <v/>
      </c>
      <c r="N972" s="36">
        <f>SUMIFS(рўйхат!O:O,рўйхат!$CY:$CY,$B$1000,рўйхат!$B:$B,$C972)</f>
        <v/>
      </c>
      <c r="O972" s="34">
        <f>IFERROR(M972/E972,0)</f>
        <v/>
      </c>
      <c r="P972" s="34">
        <f>IFERROR(N972/F972,0)</f>
        <v/>
      </c>
      <c r="Q972" s="35">
        <f>SUMIFS(рўйхат!P:P,рўйхат!$CY:$CY,$B$1000,рўйхат!$B:$B,$C972)</f>
        <v/>
      </c>
      <c r="R972" s="36">
        <f>SUMIFS(рўйхат!Q:Q,рўйхат!$CY:$CY,$B$1000,рўйхат!$B:$B,$C972)</f>
        <v/>
      </c>
      <c r="S972" s="35">
        <f>SUMIFS(рўйхат!R:R,рўйхат!$CY:$CY,$B$1000,рўйхат!$B:$B,$C972)</f>
        <v/>
      </c>
      <c r="T972" s="36">
        <f>SUMIFS(рўйхат!S:S,рўйхат!$CY:$CY,$B$1000,рўйхат!$B:$B,$C972)</f>
        <v/>
      </c>
      <c r="U972" s="35">
        <f>SUMIFS(рўйхат!T:T,рўйхат!$CY:$CY,$B$1000,рўйхат!$B:$B,$C972)</f>
        <v/>
      </c>
      <c r="V972" s="36">
        <f>SUMIFS(рўйхат!U:U,рўйхат!$CY:$CY,$B$1000,рўйхат!$B:$B,$C972)</f>
        <v/>
      </c>
      <c r="W972" s="35">
        <f>SUMIFS(рўйхат!V:V,рўйхат!$CY:$CY,$B$1000,рўйхат!$B:$B,$C972)</f>
        <v/>
      </c>
      <c r="X972" s="36">
        <f>SUMIFS(рўйхат!W:W,рўйхат!$CY:$CY,$B$1000,рўйхат!$B:$B,$C972)</f>
        <v/>
      </c>
      <c r="Y972" s="35">
        <f>SUMIFS(рўйхат!X:X,рўйхат!$CY:$CY,$B$1000,рўйхат!$B:$B,$C972)</f>
        <v/>
      </c>
      <c r="Z972" s="36">
        <f>SUMIFS(рўйхат!Y:Y,рўйхат!$CY:$CY,$B$1000,рўйхат!$B:$B,$C972)</f>
        <v/>
      </c>
      <c r="AA972" s="35">
        <f>SUMIFS(рўйхат!Z:Z,рўйхат!$CY:$CY,$B$1000,рўйхат!$B:$B,$C972)</f>
        <v/>
      </c>
      <c r="AB972" s="36">
        <f>SUMIFS(рўйхат!AA:AA,рўйхат!$CY:$CY,$B$1000,рўйхат!$B:$B,$C972)</f>
        <v/>
      </c>
      <c r="AC972" s="35">
        <f>SUMIFS(рўйхат!AB:AB,рўйхат!$CY:$CY,$B$1000,рўйхат!$B:$B,$C972)</f>
        <v/>
      </c>
      <c r="AD972" s="36">
        <f>SUMIFS(рўйхат!AC:AC,рўйхат!$CY:$CY,$B$1000,рўйхат!$B:$B,$C972)</f>
        <v/>
      </c>
      <c r="AE972" s="35">
        <f>SUMIFS(рўйхат!AD:AD,рўйхат!$CY:$CY,$B$1000,рўйхат!$B:$B,$C972)</f>
        <v/>
      </c>
      <c r="AF972" s="36">
        <f>SUMIFS(рўйхат!AE:AE,рўйхат!$CY:$CY,$B$1000,рўйхат!$B:$B,$C972)</f>
        <v/>
      </c>
      <c r="AG972" s="35">
        <f>SUMIFS(рўйхат!AH:AH,рўйхат!$CY:$CY,$B$1000,рўйхат!$B:$B,$C972)</f>
        <v/>
      </c>
      <c r="AH972" s="36">
        <f>SUMIFS(рўйхат!AI:AI,рўйхат!$CY:$CY,$B$1000,рўйхат!$B:$B,$C972)</f>
        <v/>
      </c>
      <c r="AI972" s="35">
        <f>SUMIFS(рўйхат!AJ:AJ,рўйхат!$CY:$CY,$B$1000,рўйхат!$B:$B,$C972)</f>
        <v/>
      </c>
      <c r="AJ972" s="36">
        <f>SUMIFS(рўйхат!AK:AK,рўйхат!$CY:$CY,$B$1000,рўйхат!$B:$B,$C972)</f>
        <v/>
      </c>
      <c r="AK972" s="35">
        <f>SUMIFS(рўйхат!AL:AL,рўйхат!$CY:$CY,$B$1000,рўйхат!$B:$B,$C972)</f>
        <v/>
      </c>
      <c r="AL972" s="36">
        <f>SUMIFS(рўйхат!AM:AM,рўйхат!$CY:$CY,$B$1000,рўйхат!$B:$B,$C972)</f>
        <v/>
      </c>
      <c r="AM972" s="77">
        <f>IFERROR(Q972/E972,0)</f>
        <v/>
      </c>
      <c r="AN972" s="77">
        <f>IFERROR(R972/F972,0)</f>
        <v/>
      </c>
      <c r="AO972" s="35">
        <f>SUMIFS(рўйхат!AX:AX,рўйхат!$CY:$CY,$B$1000,рўйхат!$B:$B,$C972)</f>
        <v/>
      </c>
      <c r="AP972" s="36">
        <f>SUMIFS(рўйхат!AY:AY,рўйхат!$CY:$CY,$B$1000,рўйхат!$B:$B,$C972)</f>
        <v/>
      </c>
      <c r="AQ972" s="35">
        <f>SUMIFS(рўйхат!AZ:AZ,рўйхат!$CY:$CY,$B$1000,рўйхат!$B:$B,$C972)</f>
        <v/>
      </c>
      <c r="AR972" s="36">
        <f>SUMIFS(рўйхат!BA:BA,рўйхат!$CY:$CY,$B$1000,рўйхат!$B:$B,$C972)</f>
        <v/>
      </c>
      <c r="AS972" s="35">
        <f>SUMIFS(рўйхат!BB:BB,рўйхат!$CY:$CY,$B$1000,рўйхат!$B:$B,$C972)</f>
        <v/>
      </c>
      <c r="AT972" s="36">
        <f>SUMIFS(рўйхат!BC:BC,рўйхат!$CY:$CY,$B$1000,рўйхат!$B:$B,$C972)</f>
        <v/>
      </c>
      <c r="AU972" s="35">
        <f>SUMIFS(рўйхат!BD:BD,рўйхат!$CY:$CY,$B$1000,рўйхат!$B:$B,$C972)</f>
        <v/>
      </c>
      <c r="AV972" s="36">
        <f>SUMIFS(рўйхат!BE:BE,рўйхат!$CY:$CY,$B$1000,рўйхат!$B:$B,$C972)</f>
        <v/>
      </c>
      <c r="AW972" s="35">
        <f>SUMIFS(рўйхат!BF:BF,рўйхат!$CY:$CY,$B$1000,рўйхат!$B:$B,$C972)</f>
        <v/>
      </c>
      <c r="AX972" s="36">
        <f>SUMIFS(рўйхат!BG:BG,рўйхат!$CY:$CY,$B$1000,рўйхат!$B:$B,$C972)</f>
        <v/>
      </c>
      <c r="AY972" s="35">
        <f>SUMIFS(рўйхат!BH:BH,рўйхат!$CY:$CY,$B$1000,рўйхат!$B:$B,$C972)</f>
        <v/>
      </c>
      <c r="AZ972" s="36">
        <f>SUMIFS(рўйхат!BI:BI,рўйхат!$CY:$CY,$B$1000,рўйхат!$B:$B,$C972)</f>
        <v/>
      </c>
      <c r="BA972" s="35">
        <f>SUMIFS(рўйхат!BJ:BJ,рўйхат!$CY:$CY,$B$1000,рўйхат!$B:$B,$C972)</f>
        <v/>
      </c>
      <c r="BB972" s="36">
        <f>SUMIFS(рўйхат!BK:BK,рўйхат!$CY:$CY,$B$1000,рўйхат!$B:$B,$C972)</f>
        <v/>
      </c>
      <c r="BC972" s="77">
        <f>IFERROR(AO972/E972,0)</f>
        <v/>
      </c>
      <c r="BD972" s="77">
        <f>IFERROR(AP972/F972,0)</f>
        <v/>
      </c>
      <c r="BE972" s="35">
        <f>SUMIFS(рўйхат!BL:BL,рўйхат!$CY:$CY,$B$1000,рўйхат!$B:$B,$C972)</f>
        <v/>
      </c>
      <c r="BF972" s="36">
        <f>SUMIFS(рўйхат!BM:BM,рўйхат!$CY:$CY,$B$1000,рўйхат!$B:$B,$C972)</f>
        <v/>
      </c>
      <c r="BG972" s="35">
        <f>SUMIFS(рўйхат!BN:BN,рўйхат!$CY:$CY,$B$1000,рўйхат!$B:$B,$C972)</f>
        <v/>
      </c>
      <c r="BH972" s="36">
        <f>SUMIFS(рўйхат!BO:BO,рўйхат!$CY:$CY,$B$1000,рўйхат!$B:$B,$C972)</f>
        <v/>
      </c>
      <c r="BI972" s="35">
        <f>SUMIFS(рўйхат!BP:BP,рўйхат!$CY:$CY,$B$1000,рўйхат!$B:$B,$C972)</f>
        <v/>
      </c>
      <c r="BJ972" s="36">
        <f>SUMIFS(рўйхат!BQ:BQ,рўйхат!$CY:$CY,$B$1000,рўйхат!$B:$B,$C972)</f>
        <v/>
      </c>
      <c r="BK972" s="35">
        <f>SUMIFS(рўйхат!BR:BR,рўйхат!$CY:$CY,$B$1000,рўйхат!$B:$B,$C972)</f>
        <v/>
      </c>
      <c r="BL972" s="36">
        <f>SUMIFS(рўйхат!BS:BS,рўйхат!$CY:$CY,$B$1000,рўйхат!$B:$B,$C972)</f>
        <v/>
      </c>
      <c r="BM972" s="35">
        <f>SUMIFS(рўйхат!BT:BT,рўйхат!$CY:$CY,$B$1000,рўйхат!$B:$B,$C972)</f>
        <v/>
      </c>
      <c r="BN972" s="36">
        <f>SUMIFS(рўйхат!BU:BU,рўйхат!$CY:$CY,$B$1000,рўйхат!$B:$B,$C972)</f>
        <v/>
      </c>
      <c r="BO972" s="35">
        <f>SUMIFS(рўйхат!BX:BX,рўйхат!$CY:$CY,$B$1000,рўйхат!$B:$B,$C972)</f>
        <v/>
      </c>
      <c r="BP972" s="36">
        <f>SUMIFS(рўйхат!BY:BY,рўйхат!$CY:$CY,$B$1000,рўйхат!$B:$B,$C972)</f>
        <v/>
      </c>
      <c r="BQ972" s="35">
        <f>SUMIFS(рўйхат!BZ:BZ,рўйхат!$CY:$CY,$B$1000,рўйхат!$B:$B,$C972)</f>
        <v/>
      </c>
      <c r="BR972" s="36">
        <f>SUMIFS(рўйхат!CA:CA,рўйхат!$CY:$CY,$B$1000,рўйхат!$B:$B,$C972)</f>
        <v/>
      </c>
      <c r="BS972" s="35">
        <f>SUMIFS(рўйхат!CB:CB,рўйхат!$CY:$CY,$B$1000,рўйхат!$B:$B,$C972)</f>
        <v/>
      </c>
      <c r="BT972" s="36">
        <f>SUMIFS(рўйхат!CC:CC,рўйхат!$CY:$CY,$B$1000,рўйхат!$B:$B,$C972)</f>
        <v/>
      </c>
      <c r="BU972" s="35">
        <f>SUMIFS(рўйхат!CD:CD,рўйхат!$CY:$CY,$B$1000,рўйхат!$B:$B,$C972)</f>
        <v/>
      </c>
      <c r="BV972" s="36">
        <f>SUMIFS(рўйхат!CE:CE,рўйхат!$CY:$CY,$B$1000,рўйхат!$B:$B,$C972)</f>
        <v/>
      </c>
      <c r="BW972" s="35">
        <f>SUMIFS(рўйхат!CH:CH,рўйхат!$CY:$CY,$B$1000,рўйхат!$B:$B,$C972)</f>
        <v/>
      </c>
      <c r="BX972" s="36">
        <f>SUMIFS(рўйхат!CI:CI,рўйхат!$CY:$CY,$B$1000,рўйхат!$B:$B,$C972)</f>
        <v/>
      </c>
      <c r="BY972" s="35">
        <f>SUMIFS(рўйхат!CJ:CJ,рўйхат!$CY:$CY,$B$1000,рўйхат!$B:$B,$C972)</f>
        <v/>
      </c>
      <c r="BZ972" s="36">
        <f>SUMIFS(рўйхат!CK:CK,рўйхат!$CY:$CY,$B$1000,рўйхат!$B:$B,$C972)</f>
        <v/>
      </c>
      <c r="CA972" s="35">
        <f>SUMIFS(рўйхат!CL:CL,рўйхат!$CY:$CY,$B$1000,рўйхат!$B:$B,$C972)</f>
        <v/>
      </c>
      <c r="CB972" s="36">
        <f>SUMIFS(рўйхат!CM:CM,рўйхат!$CY:$CY,$B$1000,рўйхат!$B:$B,$C972)</f>
        <v/>
      </c>
      <c r="CC972" s="35">
        <f>SUMIFS(рўйхат!CN:CN,рўйхат!$CY:$CY,$B$1000,рўйхат!$B:$B,$C972)</f>
        <v/>
      </c>
      <c r="CD972" s="36">
        <f>SUMIFS(рўйхат!CO:CO,рўйхат!$CY:$CY,$B$1000,рўйхат!$B:$B,$C972)</f>
        <v/>
      </c>
      <c r="CE972" s="77">
        <f>IFERROR(BE972/(Q972+BE972),0)</f>
        <v/>
      </c>
      <c r="CF972" s="78">
        <f>IFERROR(BF972/(R972+BF972),0)</f>
        <v/>
      </c>
      <c r="CG972" s="8">
        <f>COUNTIFS(B:B,B972)</f>
        <v/>
      </c>
    </row>
    <row r="973" hidden="1" outlineLevel="1" ht="17.1" customFormat="1" customHeight="1" s="8">
      <c r="A973" s="31" t="n"/>
      <c r="B973" s="50" t="n">
        <v>5</v>
      </c>
      <c r="C973" s="66" t="inlineStr">
        <is>
          <t>Ғазначилик қўмитаси</t>
        </is>
      </c>
      <c r="D973" s="16" t="n"/>
      <c r="E973" s="35">
        <f>SUMIFS(рўйхат!F:F,рўйхат!$CY:$CY,$B$1000,рўйхат!$B:$B,$C973)</f>
        <v/>
      </c>
      <c r="F973" s="36">
        <f>SUMIFS(рўйхат!G:G,рўйхат!$CY:$CY,$B$1000,рўйхат!$B:$B,$C973)</f>
        <v/>
      </c>
      <c r="G973" s="35">
        <f>SUMIFS(рўйхат!H:H,рўйхат!$CY:$CY,$B$1000,рўйхат!$B:$B,$C973)</f>
        <v/>
      </c>
      <c r="H973" s="36">
        <f>SUMIFS(рўйхат!I:I,рўйхат!$CY:$CY,$B$1000,рўйхат!$B:$B,$C973)</f>
        <v/>
      </c>
      <c r="I973" s="35">
        <f>SUMIFS(рўйхат!J:J,рўйхат!$CY:$CY,$B$1000,рўйхат!$B:$B,$C973)</f>
        <v/>
      </c>
      <c r="J973" s="36">
        <f>SUMIFS(рўйхат!K:K,рўйхат!$CY:$CY,$B$1000,рўйхат!$B:$B,$C973)</f>
        <v/>
      </c>
      <c r="K973" s="35">
        <f>SUMIFS(рўйхат!L:L,рўйхат!$CY:$CY,$B$1000,рўйхат!$B:$B,$C973)</f>
        <v/>
      </c>
      <c r="L973" s="36">
        <f>SUMIFS(рўйхат!M:M,рўйхат!$CY:$CY,$B$1000,рўйхат!$B:$B,$C973)</f>
        <v/>
      </c>
      <c r="M973" s="35">
        <f>SUMIFS(рўйхат!N:N,рўйхат!$CY:$CY,$B$1000,рўйхат!$B:$B,$C973)</f>
        <v/>
      </c>
      <c r="N973" s="36">
        <f>SUMIFS(рўйхат!O:O,рўйхат!$CY:$CY,$B$1000,рўйхат!$B:$B,$C973)</f>
        <v/>
      </c>
      <c r="O973" s="34">
        <f>IFERROR(M973/E973,0)</f>
        <v/>
      </c>
      <c r="P973" s="34">
        <f>IFERROR(N973/F973,0)</f>
        <v/>
      </c>
      <c r="Q973" s="35">
        <f>SUMIFS(рўйхат!P:P,рўйхат!$CY:$CY,$B$1000,рўйхат!$B:$B,$C973)</f>
        <v/>
      </c>
      <c r="R973" s="36">
        <f>SUMIFS(рўйхат!Q:Q,рўйхат!$CY:$CY,$B$1000,рўйхат!$B:$B,$C973)</f>
        <v/>
      </c>
      <c r="S973" s="35">
        <f>SUMIFS(рўйхат!R:R,рўйхат!$CY:$CY,$B$1000,рўйхат!$B:$B,$C973)</f>
        <v/>
      </c>
      <c r="T973" s="36">
        <f>SUMIFS(рўйхат!S:S,рўйхат!$CY:$CY,$B$1000,рўйхат!$B:$B,$C973)</f>
        <v/>
      </c>
      <c r="U973" s="35">
        <f>SUMIFS(рўйхат!T:T,рўйхат!$CY:$CY,$B$1000,рўйхат!$B:$B,$C973)</f>
        <v/>
      </c>
      <c r="V973" s="36">
        <f>SUMIFS(рўйхат!U:U,рўйхат!$CY:$CY,$B$1000,рўйхат!$B:$B,$C973)</f>
        <v/>
      </c>
      <c r="W973" s="35">
        <f>SUMIFS(рўйхат!V:V,рўйхат!$CY:$CY,$B$1000,рўйхат!$B:$B,$C973)</f>
        <v/>
      </c>
      <c r="X973" s="36">
        <f>SUMIFS(рўйхат!W:W,рўйхат!$CY:$CY,$B$1000,рўйхат!$B:$B,$C973)</f>
        <v/>
      </c>
      <c r="Y973" s="35">
        <f>SUMIFS(рўйхат!X:X,рўйхат!$CY:$CY,$B$1000,рўйхат!$B:$B,$C973)</f>
        <v/>
      </c>
      <c r="Z973" s="36">
        <f>SUMIFS(рўйхат!Y:Y,рўйхат!$CY:$CY,$B$1000,рўйхат!$B:$B,$C973)</f>
        <v/>
      </c>
      <c r="AA973" s="35">
        <f>SUMIFS(рўйхат!Z:Z,рўйхат!$CY:$CY,$B$1000,рўйхат!$B:$B,$C973)</f>
        <v/>
      </c>
      <c r="AB973" s="36">
        <f>SUMIFS(рўйхат!AA:AA,рўйхат!$CY:$CY,$B$1000,рўйхат!$B:$B,$C973)</f>
        <v/>
      </c>
      <c r="AC973" s="35">
        <f>SUMIFS(рўйхат!AB:AB,рўйхат!$CY:$CY,$B$1000,рўйхат!$B:$B,$C973)</f>
        <v/>
      </c>
      <c r="AD973" s="36">
        <f>SUMIFS(рўйхат!AC:AC,рўйхат!$CY:$CY,$B$1000,рўйхат!$B:$B,$C973)</f>
        <v/>
      </c>
      <c r="AE973" s="35">
        <f>SUMIFS(рўйхат!AD:AD,рўйхат!$CY:$CY,$B$1000,рўйхат!$B:$B,$C973)</f>
        <v/>
      </c>
      <c r="AF973" s="36">
        <f>SUMIFS(рўйхат!AE:AE,рўйхат!$CY:$CY,$B$1000,рўйхат!$B:$B,$C973)</f>
        <v/>
      </c>
      <c r="AG973" s="35">
        <f>SUMIFS(рўйхат!AH:AH,рўйхат!$CY:$CY,$B$1000,рўйхат!$B:$B,$C973)</f>
        <v/>
      </c>
      <c r="AH973" s="36">
        <f>SUMIFS(рўйхат!AI:AI,рўйхат!$CY:$CY,$B$1000,рўйхат!$B:$B,$C973)</f>
        <v/>
      </c>
      <c r="AI973" s="35">
        <f>SUMIFS(рўйхат!AJ:AJ,рўйхат!$CY:$CY,$B$1000,рўйхат!$B:$B,$C973)</f>
        <v/>
      </c>
      <c r="AJ973" s="36">
        <f>SUMIFS(рўйхат!AK:AK,рўйхат!$CY:$CY,$B$1000,рўйхат!$B:$B,$C973)</f>
        <v/>
      </c>
      <c r="AK973" s="35">
        <f>SUMIFS(рўйхат!AL:AL,рўйхат!$CY:$CY,$B$1000,рўйхат!$B:$B,$C973)</f>
        <v/>
      </c>
      <c r="AL973" s="36">
        <f>SUMIFS(рўйхат!AM:AM,рўйхат!$CY:$CY,$B$1000,рўйхат!$B:$B,$C973)</f>
        <v/>
      </c>
      <c r="AM973" s="77">
        <f>IFERROR(Q973/E973,0)</f>
        <v/>
      </c>
      <c r="AN973" s="77">
        <f>IFERROR(R973/F973,0)</f>
        <v/>
      </c>
      <c r="AO973" s="35">
        <f>SUMIFS(рўйхат!AX:AX,рўйхат!$CY:$CY,$B$1000,рўйхат!$B:$B,$C973)</f>
        <v/>
      </c>
      <c r="AP973" s="36">
        <f>SUMIFS(рўйхат!AY:AY,рўйхат!$CY:$CY,$B$1000,рўйхат!$B:$B,$C973)</f>
        <v/>
      </c>
      <c r="AQ973" s="35">
        <f>SUMIFS(рўйхат!AZ:AZ,рўйхат!$CY:$CY,$B$1000,рўйхат!$B:$B,$C973)</f>
        <v/>
      </c>
      <c r="AR973" s="36">
        <f>SUMIFS(рўйхат!BA:BA,рўйхат!$CY:$CY,$B$1000,рўйхат!$B:$B,$C973)</f>
        <v/>
      </c>
      <c r="AS973" s="35">
        <f>SUMIFS(рўйхат!BB:BB,рўйхат!$CY:$CY,$B$1000,рўйхат!$B:$B,$C973)</f>
        <v/>
      </c>
      <c r="AT973" s="36">
        <f>SUMIFS(рўйхат!BC:BC,рўйхат!$CY:$CY,$B$1000,рўйхат!$B:$B,$C973)</f>
        <v/>
      </c>
      <c r="AU973" s="35">
        <f>SUMIFS(рўйхат!BD:BD,рўйхат!$CY:$CY,$B$1000,рўйхат!$B:$B,$C973)</f>
        <v/>
      </c>
      <c r="AV973" s="36">
        <f>SUMIFS(рўйхат!BE:BE,рўйхат!$CY:$CY,$B$1000,рўйхат!$B:$B,$C973)</f>
        <v/>
      </c>
      <c r="AW973" s="35">
        <f>SUMIFS(рўйхат!BF:BF,рўйхат!$CY:$CY,$B$1000,рўйхат!$B:$B,$C973)</f>
        <v/>
      </c>
      <c r="AX973" s="36">
        <f>SUMIFS(рўйхат!BG:BG,рўйхат!$CY:$CY,$B$1000,рўйхат!$B:$B,$C973)</f>
        <v/>
      </c>
      <c r="AY973" s="35">
        <f>SUMIFS(рўйхат!BH:BH,рўйхат!$CY:$CY,$B$1000,рўйхат!$B:$B,$C973)</f>
        <v/>
      </c>
      <c r="AZ973" s="36">
        <f>SUMIFS(рўйхат!BI:BI,рўйхат!$CY:$CY,$B$1000,рўйхат!$B:$B,$C973)</f>
        <v/>
      </c>
      <c r="BA973" s="35">
        <f>SUMIFS(рўйхат!BJ:BJ,рўйхат!$CY:$CY,$B$1000,рўйхат!$B:$B,$C973)</f>
        <v/>
      </c>
      <c r="BB973" s="36">
        <f>SUMIFS(рўйхат!BK:BK,рўйхат!$CY:$CY,$B$1000,рўйхат!$B:$B,$C973)</f>
        <v/>
      </c>
      <c r="BC973" s="77">
        <f>IFERROR(AO973/E973,0)</f>
        <v/>
      </c>
      <c r="BD973" s="77">
        <f>IFERROR(AP973/F973,0)</f>
        <v/>
      </c>
      <c r="BE973" s="35">
        <f>SUMIFS(рўйхат!BL:BL,рўйхат!$CY:$CY,$B$1000,рўйхат!$B:$B,$C973)</f>
        <v/>
      </c>
      <c r="BF973" s="36">
        <f>SUMIFS(рўйхат!BM:BM,рўйхат!$CY:$CY,$B$1000,рўйхат!$B:$B,$C973)</f>
        <v/>
      </c>
      <c r="BG973" s="35">
        <f>SUMIFS(рўйхат!BN:BN,рўйхат!$CY:$CY,$B$1000,рўйхат!$B:$B,$C973)</f>
        <v/>
      </c>
      <c r="BH973" s="36">
        <f>SUMIFS(рўйхат!BO:BO,рўйхат!$CY:$CY,$B$1000,рўйхат!$B:$B,$C973)</f>
        <v/>
      </c>
      <c r="BI973" s="35">
        <f>SUMIFS(рўйхат!BP:BP,рўйхат!$CY:$CY,$B$1000,рўйхат!$B:$B,$C973)</f>
        <v/>
      </c>
      <c r="BJ973" s="36">
        <f>SUMIFS(рўйхат!BQ:BQ,рўйхат!$CY:$CY,$B$1000,рўйхат!$B:$B,$C973)</f>
        <v/>
      </c>
      <c r="BK973" s="35">
        <f>SUMIFS(рўйхат!BR:BR,рўйхат!$CY:$CY,$B$1000,рўйхат!$B:$B,$C973)</f>
        <v/>
      </c>
      <c r="BL973" s="36">
        <f>SUMIFS(рўйхат!BS:BS,рўйхат!$CY:$CY,$B$1000,рўйхат!$B:$B,$C973)</f>
        <v/>
      </c>
      <c r="BM973" s="35">
        <f>SUMIFS(рўйхат!BT:BT,рўйхат!$CY:$CY,$B$1000,рўйхат!$B:$B,$C973)</f>
        <v/>
      </c>
      <c r="BN973" s="36">
        <f>SUMIFS(рўйхат!BU:BU,рўйхат!$CY:$CY,$B$1000,рўйхат!$B:$B,$C973)</f>
        <v/>
      </c>
      <c r="BO973" s="35">
        <f>SUMIFS(рўйхат!BX:BX,рўйхат!$CY:$CY,$B$1000,рўйхат!$B:$B,$C973)</f>
        <v/>
      </c>
      <c r="BP973" s="36">
        <f>SUMIFS(рўйхат!BY:BY,рўйхат!$CY:$CY,$B$1000,рўйхат!$B:$B,$C973)</f>
        <v/>
      </c>
      <c r="BQ973" s="35">
        <f>SUMIFS(рўйхат!BZ:BZ,рўйхат!$CY:$CY,$B$1000,рўйхат!$B:$B,$C973)</f>
        <v/>
      </c>
      <c r="BR973" s="36">
        <f>SUMIFS(рўйхат!CA:CA,рўйхат!$CY:$CY,$B$1000,рўйхат!$B:$B,$C973)</f>
        <v/>
      </c>
      <c r="BS973" s="35">
        <f>SUMIFS(рўйхат!CB:CB,рўйхат!$CY:$CY,$B$1000,рўйхат!$B:$B,$C973)</f>
        <v/>
      </c>
      <c r="BT973" s="36">
        <f>SUMIFS(рўйхат!CC:CC,рўйхат!$CY:$CY,$B$1000,рўйхат!$B:$B,$C973)</f>
        <v/>
      </c>
      <c r="BU973" s="35">
        <f>SUMIFS(рўйхат!CD:CD,рўйхат!$CY:$CY,$B$1000,рўйхат!$B:$B,$C973)</f>
        <v/>
      </c>
      <c r="BV973" s="36">
        <f>SUMIFS(рўйхат!CE:CE,рўйхат!$CY:$CY,$B$1000,рўйхат!$B:$B,$C973)</f>
        <v/>
      </c>
      <c r="BW973" s="35">
        <f>SUMIFS(рўйхат!CH:CH,рўйхат!$CY:$CY,$B$1000,рўйхат!$B:$B,$C973)</f>
        <v/>
      </c>
      <c r="BX973" s="36">
        <f>SUMIFS(рўйхат!CI:CI,рўйхат!$CY:$CY,$B$1000,рўйхат!$B:$B,$C973)</f>
        <v/>
      </c>
      <c r="BY973" s="35">
        <f>SUMIFS(рўйхат!CJ:CJ,рўйхат!$CY:$CY,$B$1000,рўйхат!$B:$B,$C973)</f>
        <v/>
      </c>
      <c r="BZ973" s="36">
        <f>SUMIFS(рўйхат!CK:CK,рўйхат!$CY:$CY,$B$1000,рўйхат!$B:$B,$C973)</f>
        <v/>
      </c>
      <c r="CA973" s="35">
        <f>SUMIFS(рўйхат!CL:CL,рўйхат!$CY:$CY,$B$1000,рўйхат!$B:$B,$C973)</f>
        <v/>
      </c>
      <c r="CB973" s="36">
        <f>SUMIFS(рўйхат!CM:CM,рўйхат!$CY:$CY,$B$1000,рўйхат!$B:$B,$C973)</f>
        <v/>
      </c>
      <c r="CC973" s="35">
        <f>SUMIFS(рўйхат!CN:CN,рўйхат!$CY:$CY,$B$1000,рўйхат!$B:$B,$C973)</f>
        <v/>
      </c>
      <c r="CD973" s="36">
        <f>SUMIFS(рўйхат!CO:CO,рўйхат!$CY:$CY,$B$1000,рўйхат!$B:$B,$C973)</f>
        <v/>
      </c>
      <c r="CE973" s="77">
        <f>IFERROR(BE973/(Q973+BE973),0)</f>
        <v/>
      </c>
      <c r="CF973" s="78">
        <f>IFERROR(BF973/(R973+BF973),0)</f>
        <v/>
      </c>
      <c r="CG973" s="8">
        <f>COUNTIFS(B:B,B973)</f>
        <v/>
      </c>
    </row>
    <row r="974" hidden="1" outlineLevel="1" ht="17.1" customFormat="1" customHeight="1" s="8">
      <c r="A974" s="31" t="n"/>
      <c r="B974" s="50" t="n">
        <v>6</v>
      </c>
      <c r="C974" s="66" t="inlineStr">
        <is>
          <t>Давлат активларини бошқариш агентлиги</t>
        </is>
      </c>
      <c r="D974" s="16" t="n"/>
      <c r="E974" s="35">
        <f>SUMIFS(рўйхат!F:F,рўйхат!$CY:$CY,$B$1000,рўйхат!$B:$B,$C974)</f>
        <v/>
      </c>
      <c r="F974" s="36">
        <f>SUMIFS(рўйхат!G:G,рўйхат!$CY:$CY,$B$1000,рўйхат!$B:$B,$C974)</f>
        <v/>
      </c>
      <c r="G974" s="35">
        <f>SUMIFS(рўйхат!H:H,рўйхат!$CY:$CY,$B$1000,рўйхат!$B:$B,$C974)</f>
        <v/>
      </c>
      <c r="H974" s="36">
        <f>SUMIFS(рўйхат!I:I,рўйхат!$CY:$CY,$B$1000,рўйхат!$B:$B,$C974)</f>
        <v/>
      </c>
      <c r="I974" s="35">
        <f>SUMIFS(рўйхат!J:J,рўйхат!$CY:$CY,$B$1000,рўйхат!$B:$B,$C974)</f>
        <v/>
      </c>
      <c r="J974" s="36">
        <f>SUMIFS(рўйхат!K:K,рўйхат!$CY:$CY,$B$1000,рўйхат!$B:$B,$C974)</f>
        <v/>
      </c>
      <c r="K974" s="35">
        <f>SUMIFS(рўйхат!L:L,рўйхат!$CY:$CY,$B$1000,рўйхат!$B:$B,$C974)</f>
        <v/>
      </c>
      <c r="L974" s="36">
        <f>SUMIFS(рўйхат!M:M,рўйхат!$CY:$CY,$B$1000,рўйхат!$B:$B,$C974)</f>
        <v/>
      </c>
      <c r="M974" s="35">
        <f>SUMIFS(рўйхат!N:N,рўйхат!$CY:$CY,$B$1000,рўйхат!$B:$B,$C974)</f>
        <v/>
      </c>
      <c r="N974" s="36">
        <f>SUMIFS(рўйхат!O:O,рўйхат!$CY:$CY,$B$1000,рўйхат!$B:$B,$C974)</f>
        <v/>
      </c>
      <c r="O974" s="34">
        <f>IFERROR(M974/E974,0)</f>
        <v/>
      </c>
      <c r="P974" s="34">
        <f>IFERROR(N974/F974,0)</f>
        <v/>
      </c>
      <c r="Q974" s="35">
        <f>SUMIFS(рўйхат!P:P,рўйхат!$CY:$CY,$B$1000,рўйхат!$B:$B,$C974)</f>
        <v/>
      </c>
      <c r="R974" s="36">
        <f>SUMIFS(рўйхат!Q:Q,рўйхат!$CY:$CY,$B$1000,рўйхат!$B:$B,$C974)</f>
        <v/>
      </c>
      <c r="S974" s="35">
        <f>SUMIFS(рўйхат!R:R,рўйхат!$CY:$CY,$B$1000,рўйхат!$B:$B,$C974)</f>
        <v/>
      </c>
      <c r="T974" s="36">
        <f>SUMIFS(рўйхат!S:S,рўйхат!$CY:$CY,$B$1000,рўйхат!$B:$B,$C974)</f>
        <v/>
      </c>
      <c r="U974" s="35">
        <f>SUMIFS(рўйхат!T:T,рўйхат!$CY:$CY,$B$1000,рўйхат!$B:$B,$C974)</f>
        <v/>
      </c>
      <c r="V974" s="36">
        <f>SUMIFS(рўйхат!U:U,рўйхат!$CY:$CY,$B$1000,рўйхат!$B:$B,$C974)</f>
        <v/>
      </c>
      <c r="W974" s="35">
        <f>SUMIFS(рўйхат!V:V,рўйхат!$CY:$CY,$B$1000,рўйхат!$B:$B,$C974)</f>
        <v/>
      </c>
      <c r="X974" s="36">
        <f>SUMIFS(рўйхат!W:W,рўйхат!$CY:$CY,$B$1000,рўйхат!$B:$B,$C974)</f>
        <v/>
      </c>
      <c r="Y974" s="35">
        <f>SUMIFS(рўйхат!X:X,рўйхат!$CY:$CY,$B$1000,рўйхат!$B:$B,$C974)</f>
        <v/>
      </c>
      <c r="Z974" s="36">
        <f>SUMIFS(рўйхат!Y:Y,рўйхат!$CY:$CY,$B$1000,рўйхат!$B:$B,$C974)</f>
        <v/>
      </c>
      <c r="AA974" s="35">
        <f>SUMIFS(рўйхат!Z:Z,рўйхат!$CY:$CY,$B$1000,рўйхат!$B:$B,$C974)</f>
        <v/>
      </c>
      <c r="AB974" s="36">
        <f>SUMIFS(рўйхат!AA:AA,рўйхат!$CY:$CY,$B$1000,рўйхат!$B:$B,$C974)</f>
        <v/>
      </c>
      <c r="AC974" s="35">
        <f>SUMIFS(рўйхат!AB:AB,рўйхат!$CY:$CY,$B$1000,рўйхат!$B:$B,$C974)</f>
        <v/>
      </c>
      <c r="AD974" s="36">
        <f>SUMIFS(рўйхат!AC:AC,рўйхат!$CY:$CY,$B$1000,рўйхат!$B:$B,$C974)</f>
        <v/>
      </c>
      <c r="AE974" s="35">
        <f>SUMIFS(рўйхат!AD:AD,рўйхат!$CY:$CY,$B$1000,рўйхат!$B:$B,$C974)</f>
        <v/>
      </c>
      <c r="AF974" s="36">
        <f>SUMIFS(рўйхат!AE:AE,рўйхат!$CY:$CY,$B$1000,рўйхат!$B:$B,$C974)</f>
        <v/>
      </c>
      <c r="AG974" s="35">
        <f>SUMIFS(рўйхат!AH:AH,рўйхат!$CY:$CY,$B$1000,рўйхат!$B:$B,$C974)</f>
        <v/>
      </c>
      <c r="AH974" s="36">
        <f>SUMIFS(рўйхат!AI:AI,рўйхат!$CY:$CY,$B$1000,рўйхат!$B:$B,$C974)</f>
        <v/>
      </c>
      <c r="AI974" s="35">
        <f>SUMIFS(рўйхат!AJ:AJ,рўйхат!$CY:$CY,$B$1000,рўйхат!$B:$B,$C974)</f>
        <v/>
      </c>
      <c r="AJ974" s="36">
        <f>SUMIFS(рўйхат!AK:AK,рўйхат!$CY:$CY,$B$1000,рўйхат!$B:$B,$C974)</f>
        <v/>
      </c>
      <c r="AK974" s="35">
        <f>SUMIFS(рўйхат!AL:AL,рўйхат!$CY:$CY,$B$1000,рўйхат!$B:$B,$C974)</f>
        <v/>
      </c>
      <c r="AL974" s="36">
        <f>SUMIFS(рўйхат!AM:AM,рўйхат!$CY:$CY,$B$1000,рўйхат!$B:$B,$C974)</f>
        <v/>
      </c>
      <c r="AM974" s="77">
        <f>IFERROR(Q974/E974,0)</f>
        <v/>
      </c>
      <c r="AN974" s="77">
        <f>IFERROR(R974/F974,0)</f>
        <v/>
      </c>
      <c r="AO974" s="35">
        <f>SUMIFS(рўйхат!AX:AX,рўйхат!$CY:$CY,$B$1000,рўйхат!$B:$B,$C974)</f>
        <v/>
      </c>
      <c r="AP974" s="36">
        <f>SUMIFS(рўйхат!AY:AY,рўйхат!$CY:$CY,$B$1000,рўйхат!$B:$B,$C974)</f>
        <v/>
      </c>
      <c r="AQ974" s="35">
        <f>SUMIFS(рўйхат!AZ:AZ,рўйхат!$CY:$CY,$B$1000,рўйхат!$B:$B,$C974)</f>
        <v/>
      </c>
      <c r="AR974" s="36">
        <f>SUMIFS(рўйхат!BA:BA,рўйхат!$CY:$CY,$B$1000,рўйхат!$B:$B,$C974)</f>
        <v/>
      </c>
      <c r="AS974" s="35">
        <f>SUMIFS(рўйхат!BB:BB,рўйхат!$CY:$CY,$B$1000,рўйхат!$B:$B,$C974)</f>
        <v/>
      </c>
      <c r="AT974" s="36">
        <f>SUMIFS(рўйхат!BC:BC,рўйхат!$CY:$CY,$B$1000,рўйхат!$B:$B,$C974)</f>
        <v/>
      </c>
      <c r="AU974" s="35">
        <f>SUMIFS(рўйхат!BD:BD,рўйхат!$CY:$CY,$B$1000,рўйхат!$B:$B,$C974)</f>
        <v/>
      </c>
      <c r="AV974" s="36">
        <f>SUMIFS(рўйхат!BE:BE,рўйхат!$CY:$CY,$B$1000,рўйхат!$B:$B,$C974)</f>
        <v/>
      </c>
      <c r="AW974" s="35">
        <f>SUMIFS(рўйхат!BF:BF,рўйхат!$CY:$CY,$B$1000,рўйхат!$B:$B,$C974)</f>
        <v/>
      </c>
      <c r="AX974" s="36">
        <f>SUMIFS(рўйхат!BG:BG,рўйхат!$CY:$CY,$B$1000,рўйхат!$B:$B,$C974)</f>
        <v/>
      </c>
      <c r="AY974" s="35">
        <f>SUMIFS(рўйхат!BH:BH,рўйхат!$CY:$CY,$B$1000,рўйхат!$B:$B,$C974)</f>
        <v/>
      </c>
      <c r="AZ974" s="36">
        <f>SUMIFS(рўйхат!BI:BI,рўйхат!$CY:$CY,$B$1000,рўйхат!$B:$B,$C974)</f>
        <v/>
      </c>
      <c r="BA974" s="35">
        <f>SUMIFS(рўйхат!BJ:BJ,рўйхат!$CY:$CY,$B$1000,рўйхат!$B:$B,$C974)</f>
        <v/>
      </c>
      <c r="BB974" s="36">
        <f>SUMIFS(рўйхат!BK:BK,рўйхат!$CY:$CY,$B$1000,рўйхат!$B:$B,$C974)</f>
        <v/>
      </c>
      <c r="BC974" s="77">
        <f>IFERROR(AO974/E974,0)</f>
        <v/>
      </c>
      <c r="BD974" s="77">
        <f>IFERROR(AP974/F974,0)</f>
        <v/>
      </c>
      <c r="BE974" s="35">
        <f>SUMIFS(рўйхат!BL:BL,рўйхат!$CY:$CY,$B$1000,рўйхат!$B:$B,$C974)</f>
        <v/>
      </c>
      <c r="BF974" s="36">
        <f>SUMIFS(рўйхат!BM:BM,рўйхат!$CY:$CY,$B$1000,рўйхат!$B:$B,$C974)</f>
        <v/>
      </c>
      <c r="BG974" s="35">
        <f>SUMIFS(рўйхат!BN:BN,рўйхат!$CY:$CY,$B$1000,рўйхат!$B:$B,$C974)</f>
        <v/>
      </c>
      <c r="BH974" s="36">
        <f>SUMIFS(рўйхат!BO:BO,рўйхат!$CY:$CY,$B$1000,рўйхат!$B:$B,$C974)</f>
        <v/>
      </c>
      <c r="BI974" s="35">
        <f>SUMIFS(рўйхат!BP:BP,рўйхат!$CY:$CY,$B$1000,рўйхат!$B:$B,$C974)</f>
        <v/>
      </c>
      <c r="BJ974" s="36">
        <f>SUMIFS(рўйхат!BQ:BQ,рўйхат!$CY:$CY,$B$1000,рўйхат!$B:$B,$C974)</f>
        <v/>
      </c>
      <c r="BK974" s="35">
        <f>SUMIFS(рўйхат!BR:BR,рўйхат!$CY:$CY,$B$1000,рўйхат!$B:$B,$C974)</f>
        <v/>
      </c>
      <c r="BL974" s="36">
        <f>SUMIFS(рўйхат!BS:BS,рўйхат!$CY:$CY,$B$1000,рўйхат!$B:$B,$C974)</f>
        <v/>
      </c>
      <c r="BM974" s="35">
        <f>SUMIFS(рўйхат!BT:BT,рўйхат!$CY:$CY,$B$1000,рўйхат!$B:$B,$C974)</f>
        <v/>
      </c>
      <c r="BN974" s="36">
        <f>SUMIFS(рўйхат!BU:BU,рўйхат!$CY:$CY,$B$1000,рўйхат!$B:$B,$C974)</f>
        <v/>
      </c>
      <c r="BO974" s="35">
        <f>SUMIFS(рўйхат!BX:BX,рўйхат!$CY:$CY,$B$1000,рўйхат!$B:$B,$C974)</f>
        <v/>
      </c>
      <c r="BP974" s="36">
        <f>SUMIFS(рўйхат!BY:BY,рўйхат!$CY:$CY,$B$1000,рўйхат!$B:$B,$C974)</f>
        <v/>
      </c>
      <c r="BQ974" s="35">
        <f>SUMIFS(рўйхат!BZ:BZ,рўйхат!$CY:$CY,$B$1000,рўйхат!$B:$B,$C974)</f>
        <v/>
      </c>
      <c r="BR974" s="36">
        <f>SUMIFS(рўйхат!CA:CA,рўйхат!$CY:$CY,$B$1000,рўйхат!$B:$B,$C974)</f>
        <v/>
      </c>
      <c r="BS974" s="35">
        <f>SUMIFS(рўйхат!CB:CB,рўйхат!$CY:$CY,$B$1000,рўйхат!$B:$B,$C974)</f>
        <v/>
      </c>
      <c r="BT974" s="36">
        <f>SUMIFS(рўйхат!CC:CC,рўйхат!$CY:$CY,$B$1000,рўйхат!$B:$B,$C974)</f>
        <v/>
      </c>
      <c r="BU974" s="35">
        <f>SUMIFS(рўйхат!CD:CD,рўйхат!$CY:$CY,$B$1000,рўйхат!$B:$B,$C974)</f>
        <v/>
      </c>
      <c r="BV974" s="36">
        <f>SUMIFS(рўйхат!CE:CE,рўйхат!$CY:$CY,$B$1000,рўйхат!$B:$B,$C974)</f>
        <v/>
      </c>
      <c r="BW974" s="35">
        <f>SUMIFS(рўйхат!CH:CH,рўйхат!$CY:$CY,$B$1000,рўйхат!$B:$B,$C974)</f>
        <v/>
      </c>
      <c r="BX974" s="36">
        <f>SUMIFS(рўйхат!CI:CI,рўйхат!$CY:$CY,$B$1000,рўйхат!$B:$B,$C974)</f>
        <v/>
      </c>
      <c r="BY974" s="35">
        <f>SUMIFS(рўйхат!CJ:CJ,рўйхат!$CY:$CY,$B$1000,рўйхат!$B:$B,$C974)</f>
        <v/>
      </c>
      <c r="BZ974" s="36">
        <f>SUMIFS(рўйхат!CK:CK,рўйхат!$CY:$CY,$B$1000,рўйхат!$B:$B,$C974)</f>
        <v/>
      </c>
      <c r="CA974" s="35">
        <f>SUMIFS(рўйхат!CL:CL,рўйхат!$CY:$CY,$B$1000,рўйхат!$B:$B,$C974)</f>
        <v/>
      </c>
      <c r="CB974" s="36">
        <f>SUMIFS(рўйхат!CM:CM,рўйхат!$CY:$CY,$B$1000,рўйхат!$B:$B,$C974)</f>
        <v/>
      </c>
      <c r="CC974" s="35">
        <f>SUMIFS(рўйхат!CN:CN,рўйхат!$CY:$CY,$B$1000,рўйхат!$B:$B,$C974)</f>
        <v/>
      </c>
      <c r="CD974" s="36">
        <f>SUMIFS(рўйхат!CO:CO,рўйхат!$CY:$CY,$B$1000,рўйхат!$B:$B,$C974)</f>
        <v/>
      </c>
      <c r="CE974" s="77">
        <f>IFERROR(BE974/(Q974+BE974),0)</f>
        <v/>
      </c>
      <c r="CF974" s="78">
        <f>IFERROR(BF974/(R974+BF974),0)</f>
        <v/>
      </c>
      <c r="CG974" s="8">
        <f>COUNTIFS(B:B,B974)</f>
        <v/>
      </c>
    </row>
    <row r="975" hidden="1" outlineLevel="1" ht="17.1" customFormat="1" customHeight="1" s="8">
      <c r="A975" s="31" t="n"/>
      <c r="B975" s="50" t="n">
        <v>7</v>
      </c>
      <c r="C975" s="66" t="inlineStr">
        <is>
          <t>Иқтисодиёт ва молия вазирлиги</t>
        </is>
      </c>
      <c r="D975" s="16" t="n"/>
      <c r="E975" s="35">
        <f>SUMIFS(рўйхат!F:F,рўйхат!$CY:$CY,$B$1000,рўйхат!$B:$B,$C975)</f>
        <v/>
      </c>
      <c r="F975" s="36">
        <f>SUMIFS(рўйхат!G:G,рўйхат!$CY:$CY,$B$1000,рўйхат!$B:$B,$C975)</f>
        <v/>
      </c>
      <c r="G975" s="35">
        <f>SUMIFS(рўйхат!H:H,рўйхат!$CY:$CY,$B$1000,рўйхат!$B:$B,$C975)</f>
        <v/>
      </c>
      <c r="H975" s="36">
        <f>SUMIFS(рўйхат!I:I,рўйхат!$CY:$CY,$B$1000,рўйхат!$B:$B,$C975)</f>
        <v/>
      </c>
      <c r="I975" s="35">
        <f>SUMIFS(рўйхат!J:J,рўйхат!$CY:$CY,$B$1000,рўйхат!$B:$B,$C975)</f>
        <v/>
      </c>
      <c r="J975" s="36">
        <f>SUMIFS(рўйхат!K:K,рўйхат!$CY:$CY,$B$1000,рўйхат!$B:$B,$C975)</f>
        <v/>
      </c>
      <c r="K975" s="35">
        <f>SUMIFS(рўйхат!L:L,рўйхат!$CY:$CY,$B$1000,рўйхат!$B:$B,$C975)</f>
        <v/>
      </c>
      <c r="L975" s="36">
        <f>SUMIFS(рўйхат!M:M,рўйхат!$CY:$CY,$B$1000,рўйхат!$B:$B,$C975)</f>
        <v/>
      </c>
      <c r="M975" s="35">
        <f>SUMIFS(рўйхат!N:N,рўйхат!$CY:$CY,$B$1000,рўйхат!$B:$B,$C975)</f>
        <v/>
      </c>
      <c r="N975" s="36">
        <f>SUMIFS(рўйхат!O:O,рўйхат!$CY:$CY,$B$1000,рўйхат!$B:$B,$C975)</f>
        <v/>
      </c>
      <c r="O975" s="34">
        <f>IFERROR(M975/E975,0)</f>
        <v/>
      </c>
      <c r="P975" s="34">
        <f>IFERROR(N975/F975,0)</f>
        <v/>
      </c>
      <c r="Q975" s="35">
        <f>SUMIFS(рўйхат!P:P,рўйхат!$CY:$CY,$B$1000,рўйхат!$B:$B,$C975)</f>
        <v/>
      </c>
      <c r="R975" s="36">
        <f>SUMIFS(рўйхат!Q:Q,рўйхат!$CY:$CY,$B$1000,рўйхат!$B:$B,$C975)</f>
        <v/>
      </c>
      <c r="S975" s="35">
        <f>SUMIFS(рўйхат!R:R,рўйхат!$CY:$CY,$B$1000,рўйхат!$B:$B,$C975)</f>
        <v/>
      </c>
      <c r="T975" s="36">
        <f>SUMIFS(рўйхат!S:S,рўйхат!$CY:$CY,$B$1000,рўйхат!$B:$B,$C975)</f>
        <v/>
      </c>
      <c r="U975" s="35">
        <f>SUMIFS(рўйхат!T:T,рўйхат!$CY:$CY,$B$1000,рўйхат!$B:$B,$C975)</f>
        <v/>
      </c>
      <c r="V975" s="36">
        <f>SUMIFS(рўйхат!U:U,рўйхат!$CY:$CY,$B$1000,рўйхат!$B:$B,$C975)</f>
        <v/>
      </c>
      <c r="W975" s="35">
        <f>SUMIFS(рўйхат!V:V,рўйхат!$CY:$CY,$B$1000,рўйхат!$B:$B,$C975)</f>
        <v/>
      </c>
      <c r="X975" s="36">
        <f>SUMIFS(рўйхат!W:W,рўйхат!$CY:$CY,$B$1000,рўйхат!$B:$B,$C975)</f>
        <v/>
      </c>
      <c r="Y975" s="35">
        <f>SUMIFS(рўйхат!X:X,рўйхат!$CY:$CY,$B$1000,рўйхат!$B:$B,$C975)</f>
        <v/>
      </c>
      <c r="Z975" s="36">
        <f>SUMIFS(рўйхат!Y:Y,рўйхат!$CY:$CY,$B$1000,рўйхат!$B:$B,$C975)</f>
        <v/>
      </c>
      <c r="AA975" s="35">
        <f>SUMIFS(рўйхат!Z:Z,рўйхат!$CY:$CY,$B$1000,рўйхат!$B:$B,$C975)</f>
        <v/>
      </c>
      <c r="AB975" s="36">
        <f>SUMIFS(рўйхат!AA:AA,рўйхат!$CY:$CY,$B$1000,рўйхат!$B:$B,$C975)</f>
        <v/>
      </c>
      <c r="AC975" s="35">
        <f>SUMIFS(рўйхат!AB:AB,рўйхат!$CY:$CY,$B$1000,рўйхат!$B:$B,$C975)</f>
        <v/>
      </c>
      <c r="AD975" s="36">
        <f>SUMIFS(рўйхат!AC:AC,рўйхат!$CY:$CY,$B$1000,рўйхат!$B:$B,$C975)</f>
        <v/>
      </c>
      <c r="AE975" s="35">
        <f>SUMIFS(рўйхат!AD:AD,рўйхат!$CY:$CY,$B$1000,рўйхат!$B:$B,$C975)</f>
        <v/>
      </c>
      <c r="AF975" s="36">
        <f>SUMIFS(рўйхат!AE:AE,рўйхат!$CY:$CY,$B$1000,рўйхат!$B:$B,$C975)</f>
        <v/>
      </c>
      <c r="AG975" s="35">
        <f>SUMIFS(рўйхат!AH:AH,рўйхат!$CY:$CY,$B$1000,рўйхат!$B:$B,$C975)</f>
        <v/>
      </c>
      <c r="AH975" s="36">
        <f>SUMIFS(рўйхат!AI:AI,рўйхат!$CY:$CY,$B$1000,рўйхат!$B:$B,$C975)</f>
        <v/>
      </c>
      <c r="AI975" s="35">
        <f>SUMIFS(рўйхат!AJ:AJ,рўйхат!$CY:$CY,$B$1000,рўйхат!$B:$B,$C975)</f>
        <v/>
      </c>
      <c r="AJ975" s="36">
        <f>SUMIFS(рўйхат!AK:AK,рўйхат!$CY:$CY,$B$1000,рўйхат!$B:$B,$C975)</f>
        <v/>
      </c>
      <c r="AK975" s="35">
        <f>SUMIFS(рўйхат!AL:AL,рўйхат!$CY:$CY,$B$1000,рўйхат!$B:$B,$C975)</f>
        <v/>
      </c>
      <c r="AL975" s="36">
        <f>SUMIFS(рўйхат!AM:AM,рўйхат!$CY:$CY,$B$1000,рўйхат!$B:$B,$C975)</f>
        <v/>
      </c>
      <c r="AM975" s="77">
        <f>IFERROR(Q975/E975,0)</f>
        <v/>
      </c>
      <c r="AN975" s="77">
        <f>IFERROR(R975/F975,0)</f>
        <v/>
      </c>
      <c r="AO975" s="35">
        <f>SUMIFS(рўйхат!AX:AX,рўйхат!$CY:$CY,$B$1000,рўйхат!$B:$B,$C975)</f>
        <v/>
      </c>
      <c r="AP975" s="36">
        <f>SUMIFS(рўйхат!AY:AY,рўйхат!$CY:$CY,$B$1000,рўйхат!$B:$B,$C975)</f>
        <v/>
      </c>
      <c r="AQ975" s="35">
        <f>SUMIFS(рўйхат!AZ:AZ,рўйхат!$CY:$CY,$B$1000,рўйхат!$B:$B,$C975)</f>
        <v/>
      </c>
      <c r="AR975" s="36">
        <f>SUMIFS(рўйхат!BA:BA,рўйхат!$CY:$CY,$B$1000,рўйхат!$B:$B,$C975)</f>
        <v/>
      </c>
      <c r="AS975" s="35">
        <f>SUMIFS(рўйхат!BB:BB,рўйхат!$CY:$CY,$B$1000,рўйхат!$B:$B,$C975)</f>
        <v/>
      </c>
      <c r="AT975" s="36">
        <f>SUMIFS(рўйхат!BC:BC,рўйхат!$CY:$CY,$B$1000,рўйхат!$B:$B,$C975)</f>
        <v/>
      </c>
      <c r="AU975" s="35">
        <f>SUMIFS(рўйхат!BD:BD,рўйхат!$CY:$CY,$B$1000,рўйхат!$B:$B,$C975)</f>
        <v/>
      </c>
      <c r="AV975" s="36">
        <f>SUMIFS(рўйхат!BE:BE,рўйхат!$CY:$CY,$B$1000,рўйхат!$B:$B,$C975)</f>
        <v/>
      </c>
      <c r="AW975" s="35">
        <f>SUMIFS(рўйхат!BF:BF,рўйхат!$CY:$CY,$B$1000,рўйхат!$B:$B,$C975)</f>
        <v/>
      </c>
      <c r="AX975" s="36">
        <f>SUMIFS(рўйхат!BG:BG,рўйхат!$CY:$CY,$B$1000,рўйхат!$B:$B,$C975)</f>
        <v/>
      </c>
      <c r="AY975" s="35">
        <f>SUMIFS(рўйхат!BH:BH,рўйхат!$CY:$CY,$B$1000,рўйхат!$B:$B,$C975)</f>
        <v/>
      </c>
      <c r="AZ975" s="36">
        <f>SUMIFS(рўйхат!BI:BI,рўйхат!$CY:$CY,$B$1000,рўйхат!$B:$B,$C975)</f>
        <v/>
      </c>
      <c r="BA975" s="35">
        <f>SUMIFS(рўйхат!BJ:BJ,рўйхат!$CY:$CY,$B$1000,рўйхат!$B:$B,$C975)</f>
        <v/>
      </c>
      <c r="BB975" s="36">
        <f>SUMIFS(рўйхат!BK:BK,рўйхат!$CY:$CY,$B$1000,рўйхат!$B:$B,$C975)</f>
        <v/>
      </c>
      <c r="BC975" s="77">
        <f>IFERROR(AO975/E975,0)</f>
        <v/>
      </c>
      <c r="BD975" s="77">
        <f>IFERROR(AP975/F975,0)</f>
        <v/>
      </c>
      <c r="BE975" s="35">
        <f>SUMIFS(рўйхат!BL:BL,рўйхат!$CY:$CY,$B$1000,рўйхат!$B:$B,$C975)</f>
        <v/>
      </c>
      <c r="BF975" s="36">
        <f>SUMIFS(рўйхат!BM:BM,рўйхат!$CY:$CY,$B$1000,рўйхат!$B:$B,$C975)</f>
        <v/>
      </c>
      <c r="BG975" s="35">
        <f>SUMIFS(рўйхат!BN:BN,рўйхат!$CY:$CY,$B$1000,рўйхат!$B:$B,$C975)</f>
        <v/>
      </c>
      <c r="BH975" s="36">
        <f>SUMIFS(рўйхат!BO:BO,рўйхат!$CY:$CY,$B$1000,рўйхат!$B:$B,$C975)</f>
        <v/>
      </c>
      <c r="BI975" s="35">
        <f>SUMIFS(рўйхат!BP:BP,рўйхат!$CY:$CY,$B$1000,рўйхат!$B:$B,$C975)</f>
        <v/>
      </c>
      <c r="BJ975" s="36">
        <f>SUMIFS(рўйхат!BQ:BQ,рўйхат!$CY:$CY,$B$1000,рўйхат!$B:$B,$C975)</f>
        <v/>
      </c>
      <c r="BK975" s="35">
        <f>SUMIFS(рўйхат!BR:BR,рўйхат!$CY:$CY,$B$1000,рўйхат!$B:$B,$C975)</f>
        <v/>
      </c>
      <c r="BL975" s="36">
        <f>SUMIFS(рўйхат!BS:BS,рўйхат!$CY:$CY,$B$1000,рўйхат!$B:$B,$C975)</f>
        <v/>
      </c>
      <c r="BM975" s="35">
        <f>SUMIFS(рўйхат!BT:BT,рўйхат!$CY:$CY,$B$1000,рўйхат!$B:$B,$C975)</f>
        <v/>
      </c>
      <c r="BN975" s="36">
        <f>SUMIFS(рўйхат!BU:BU,рўйхат!$CY:$CY,$B$1000,рўйхат!$B:$B,$C975)</f>
        <v/>
      </c>
      <c r="BO975" s="35">
        <f>SUMIFS(рўйхат!BX:BX,рўйхат!$CY:$CY,$B$1000,рўйхат!$B:$B,$C975)</f>
        <v/>
      </c>
      <c r="BP975" s="36">
        <f>SUMIFS(рўйхат!BY:BY,рўйхат!$CY:$CY,$B$1000,рўйхат!$B:$B,$C975)</f>
        <v/>
      </c>
      <c r="BQ975" s="35">
        <f>SUMIFS(рўйхат!BZ:BZ,рўйхат!$CY:$CY,$B$1000,рўйхат!$B:$B,$C975)</f>
        <v/>
      </c>
      <c r="BR975" s="36">
        <f>SUMIFS(рўйхат!CA:CA,рўйхат!$CY:$CY,$B$1000,рўйхат!$B:$B,$C975)</f>
        <v/>
      </c>
      <c r="BS975" s="35">
        <f>SUMIFS(рўйхат!CB:CB,рўйхат!$CY:$CY,$B$1000,рўйхат!$B:$B,$C975)</f>
        <v/>
      </c>
      <c r="BT975" s="36">
        <f>SUMIFS(рўйхат!CC:CC,рўйхат!$CY:$CY,$B$1000,рўйхат!$B:$B,$C975)</f>
        <v/>
      </c>
      <c r="BU975" s="35">
        <f>SUMIFS(рўйхат!CD:CD,рўйхат!$CY:$CY,$B$1000,рўйхат!$B:$B,$C975)</f>
        <v/>
      </c>
      <c r="BV975" s="36">
        <f>SUMIFS(рўйхат!CE:CE,рўйхат!$CY:$CY,$B$1000,рўйхат!$B:$B,$C975)</f>
        <v/>
      </c>
      <c r="BW975" s="35">
        <f>SUMIFS(рўйхат!CH:CH,рўйхат!$CY:$CY,$B$1000,рўйхат!$B:$B,$C975)</f>
        <v/>
      </c>
      <c r="BX975" s="36">
        <f>SUMIFS(рўйхат!CI:CI,рўйхат!$CY:$CY,$B$1000,рўйхат!$B:$B,$C975)</f>
        <v/>
      </c>
      <c r="BY975" s="35">
        <f>SUMIFS(рўйхат!CJ:CJ,рўйхат!$CY:$CY,$B$1000,рўйхат!$B:$B,$C975)</f>
        <v/>
      </c>
      <c r="BZ975" s="36">
        <f>SUMIFS(рўйхат!CK:CK,рўйхат!$CY:$CY,$B$1000,рўйхат!$B:$B,$C975)</f>
        <v/>
      </c>
      <c r="CA975" s="35">
        <f>SUMIFS(рўйхат!CL:CL,рўйхат!$CY:$CY,$B$1000,рўйхат!$B:$B,$C975)</f>
        <v/>
      </c>
      <c r="CB975" s="36">
        <f>SUMIFS(рўйхат!CM:CM,рўйхат!$CY:$CY,$B$1000,рўйхат!$B:$B,$C975)</f>
        <v/>
      </c>
      <c r="CC975" s="35">
        <f>SUMIFS(рўйхат!CN:CN,рўйхат!$CY:$CY,$B$1000,рўйхат!$B:$B,$C975)</f>
        <v/>
      </c>
      <c r="CD975" s="36">
        <f>SUMIFS(рўйхат!CO:CO,рўйхат!$CY:$CY,$B$1000,рўйхат!$B:$B,$C975)</f>
        <v/>
      </c>
      <c r="CE975" s="77">
        <f>IFERROR(BE975/(Q975+BE975),0)</f>
        <v/>
      </c>
      <c r="CF975" s="78">
        <f>IFERROR(BF975/(R975+BF975),0)</f>
        <v/>
      </c>
      <c r="CG975" s="8">
        <f>COUNTIFS(B:B,B975)</f>
        <v/>
      </c>
    </row>
    <row r="976" hidden="1" outlineLevel="1" ht="33.95" customFormat="1" customHeight="1" s="8">
      <c r="A976" s="31" t="n"/>
      <c r="B976" s="50" t="n">
        <v>8</v>
      </c>
      <c r="C976" s="66" t="inlineStr">
        <is>
          <t>Иқтисодиёт ва молия вазирлиги ҳузуридаги бюджетдан ташқари Пенсия жамғармаси</t>
        </is>
      </c>
      <c r="D976" s="16" t="n"/>
      <c r="E976" s="35">
        <f>SUMIFS(рўйхат!F:F,рўйхат!$CY:$CY,$B$1000,рўйхат!$B:$B,$C976)</f>
        <v/>
      </c>
      <c r="F976" s="36">
        <f>SUMIFS(рўйхат!G:G,рўйхат!$CY:$CY,$B$1000,рўйхат!$B:$B,$C976)</f>
        <v/>
      </c>
      <c r="G976" s="35">
        <f>SUMIFS(рўйхат!H:H,рўйхат!$CY:$CY,$B$1000,рўйхат!$B:$B,$C976)</f>
        <v/>
      </c>
      <c r="H976" s="36">
        <f>SUMIFS(рўйхат!I:I,рўйхат!$CY:$CY,$B$1000,рўйхат!$B:$B,$C976)</f>
        <v/>
      </c>
      <c r="I976" s="35">
        <f>SUMIFS(рўйхат!J:J,рўйхат!$CY:$CY,$B$1000,рўйхат!$B:$B,$C976)</f>
        <v/>
      </c>
      <c r="J976" s="36">
        <f>SUMIFS(рўйхат!K:K,рўйхат!$CY:$CY,$B$1000,рўйхат!$B:$B,$C976)</f>
        <v/>
      </c>
      <c r="K976" s="35">
        <f>SUMIFS(рўйхат!L:L,рўйхат!$CY:$CY,$B$1000,рўйхат!$B:$B,$C976)</f>
        <v/>
      </c>
      <c r="L976" s="36">
        <f>SUMIFS(рўйхат!M:M,рўйхат!$CY:$CY,$B$1000,рўйхат!$B:$B,$C976)</f>
        <v/>
      </c>
      <c r="M976" s="35">
        <f>SUMIFS(рўйхат!N:N,рўйхат!$CY:$CY,$B$1000,рўйхат!$B:$B,$C976)</f>
        <v/>
      </c>
      <c r="N976" s="36">
        <f>SUMIFS(рўйхат!O:O,рўйхат!$CY:$CY,$B$1000,рўйхат!$B:$B,$C976)</f>
        <v/>
      </c>
      <c r="O976" s="34">
        <f>IFERROR(M976/E976,0)</f>
        <v/>
      </c>
      <c r="P976" s="34">
        <f>IFERROR(N976/F976,0)</f>
        <v/>
      </c>
      <c r="Q976" s="35">
        <f>SUMIFS(рўйхат!P:P,рўйхат!$CY:$CY,$B$1000,рўйхат!$B:$B,$C976)</f>
        <v/>
      </c>
      <c r="R976" s="36">
        <f>SUMIFS(рўйхат!Q:Q,рўйхат!$CY:$CY,$B$1000,рўйхат!$B:$B,$C976)</f>
        <v/>
      </c>
      <c r="S976" s="35">
        <f>SUMIFS(рўйхат!R:R,рўйхат!$CY:$CY,$B$1000,рўйхат!$B:$B,$C976)</f>
        <v/>
      </c>
      <c r="T976" s="36">
        <f>SUMIFS(рўйхат!S:S,рўйхат!$CY:$CY,$B$1000,рўйхат!$B:$B,$C976)</f>
        <v/>
      </c>
      <c r="U976" s="35">
        <f>SUMIFS(рўйхат!T:T,рўйхат!$CY:$CY,$B$1000,рўйхат!$B:$B,$C976)</f>
        <v/>
      </c>
      <c r="V976" s="36">
        <f>SUMIFS(рўйхат!U:U,рўйхат!$CY:$CY,$B$1000,рўйхат!$B:$B,$C976)</f>
        <v/>
      </c>
      <c r="W976" s="35">
        <f>SUMIFS(рўйхат!V:V,рўйхат!$CY:$CY,$B$1000,рўйхат!$B:$B,$C976)</f>
        <v/>
      </c>
      <c r="X976" s="36">
        <f>SUMIFS(рўйхат!W:W,рўйхат!$CY:$CY,$B$1000,рўйхат!$B:$B,$C976)</f>
        <v/>
      </c>
      <c r="Y976" s="35">
        <f>SUMIFS(рўйхат!X:X,рўйхат!$CY:$CY,$B$1000,рўйхат!$B:$B,$C976)</f>
        <v/>
      </c>
      <c r="Z976" s="36">
        <f>SUMIFS(рўйхат!Y:Y,рўйхат!$CY:$CY,$B$1000,рўйхат!$B:$B,$C976)</f>
        <v/>
      </c>
      <c r="AA976" s="35">
        <f>SUMIFS(рўйхат!Z:Z,рўйхат!$CY:$CY,$B$1000,рўйхат!$B:$B,$C976)</f>
        <v/>
      </c>
      <c r="AB976" s="36">
        <f>SUMIFS(рўйхат!AA:AA,рўйхат!$CY:$CY,$B$1000,рўйхат!$B:$B,$C976)</f>
        <v/>
      </c>
      <c r="AC976" s="35">
        <f>SUMIFS(рўйхат!AB:AB,рўйхат!$CY:$CY,$B$1000,рўйхат!$B:$B,$C976)</f>
        <v/>
      </c>
      <c r="AD976" s="36">
        <f>SUMIFS(рўйхат!AC:AC,рўйхат!$CY:$CY,$B$1000,рўйхат!$B:$B,$C976)</f>
        <v/>
      </c>
      <c r="AE976" s="35">
        <f>SUMIFS(рўйхат!AD:AD,рўйхат!$CY:$CY,$B$1000,рўйхат!$B:$B,$C976)</f>
        <v/>
      </c>
      <c r="AF976" s="36">
        <f>SUMIFS(рўйхат!AE:AE,рўйхат!$CY:$CY,$B$1000,рўйхат!$B:$B,$C976)</f>
        <v/>
      </c>
      <c r="AG976" s="35">
        <f>SUMIFS(рўйхат!AH:AH,рўйхат!$CY:$CY,$B$1000,рўйхат!$B:$B,$C976)</f>
        <v/>
      </c>
      <c r="AH976" s="36">
        <f>SUMIFS(рўйхат!AI:AI,рўйхат!$CY:$CY,$B$1000,рўйхат!$B:$B,$C976)</f>
        <v/>
      </c>
      <c r="AI976" s="35">
        <f>SUMIFS(рўйхат!AJ:AJ,рўйхат!$CY:$CY,$B$1000,рўйхат!$B:$B,$C976)</f>
        <v/>
      </c>
      <c r="AJ976" s="36">
        <f>SUMIFS(рўйхат!AK:AK,рўйхат!$CY:$CY,$B$1000,рўйхат!$B:$B,$C976)</f>
        <v/>
      </c>
      <c r="AK976" s="35">
        <f>SUMIFS(рўйхат!AL:AL,рўйхат!$CY:$CY,$B$1000,рўйхат!$B:$B,$C976)</f>
        <v/>
      </c>
      <c r="AL976" s="36">
        <f>SUMIFS(рўйхат!AM:AM,рўйхат!$CY:$CY,$B$1000,рўйхат!$B:$B,$C976)</f>
        <v/>
      </c>
      <c r="AM976" s="77">
        <f>IFERROR(Q976/E976,0)</f>
        <v/>
      </c>
      <c r="AN976" s="77">
        <f>IFERROR(R976/F976,0)</f>
        <v/>
      </c>
      <c r="AO976" s="35">
        <f>SUMIFS(рўйхат!AX:AX,рўйхат!$CY:$CY,$B$1000,рўйхат!$B:$B,$C976)</f>
        <v/>
      </c>
      <c r="AP976" s="36">
        <f>SUMIFS(рўйхат!AY:AY,рўйхат!$CY:$CY,$B$1000,рўйхат!$B:$B,$C976)</f>
        <v/>
      </c>
      <c r="AQ976" s="35">
        <f>SUMIFS(рўйхат!AZ:AZ,рўйхат!$CY:$CY,$B$1000,рўйхат!$B:$B,$C976)</f>
        <v/>
      </c>
      <c r="AR976" s="36">
        <f>SUMIFS(рўйхат!BA:BA,рўйхат!$CY:$CY,$B$1000,рўйхат!$B:$B,$C976)</f>
        <v/>
      </c>
      <c r="AS976" s="35">
        <f>SUMIFS(рўйхат!BB:BB,рўйхат!$CY:$CY,$B$1000,рўйхат!$B:$B,$C976)</f>
        <v/>
      </c>
      <c r="AT976" s="36">
        <f>SUMIFS(рўйхат!BC:BC,рўйхат!$CY:$CY,$B$1000,рўйхат!$B:$B,$C976)</f>
        <v/>
      </c>
      <c r="AU976" s="35">
        <f>SUMIFS(рўйхат!BD:BD,рўйхат!$CY:$CY,$B$1000,рўйхат!$B:$B,$C976)</f>
        <v/>
      </c>
      <c r="AV976" s="36">
        <f>SUMIFS(рўйхат!BE:BE,рўйхат!$CY:$CY,$B$1000,рўйхат!$B:$B,$C976)</f>
        <v/>
      </c>
      <c r="AW976" s="35">
        <f>SUMIFS(рўйхат!BF:BF,рўйхат!$CY:$CY,$B$1000,рўйхат!$B:$B,$C976)</f>
        <v/>
      </c>
      <c r="AX976" s="36">
        <f>SUMIFS(рўйхат!BG:BG,рўйхат!$CY:$CY,$B$1000,рўйхат!$B:$B,$C976)</f>
        <v/>
      </c>
      <c r="AY976" s="35">
        <f>SUMIFS(рўйхат!BH:BH,рўйхат!$CY:$CY,$B$1000,рўйхат!$B:$B,$C976)</f>
        <v/>
      </c>
      <c r="AZ976" s="36">
        <f>SUMIFS(рўйхат!BI:BI,рўйхат!$CY:$CY,$B$1000,рўйхат!$B:$B,$C976)</f>
        <v/>
      </c>
      <c r="BA976" s="35">
        <f>SUMIFS(рўйхат!BJ:BJ,рўйхат!$CY:$CY,$B$1000,рўйхат!$B:$B,$C976)</f>
        <v/>
      </c>
      <c r="BB976" s="36">
        <f>SUMIFS(рўйхат!BK:BK,рўйхат!$CY:$CY,$B$1000,рўйхат!$B:$B,$C976)</f>
        <v/>
      </c>
      <c r="BC976" s="77">
        <f>IFERROR(AO976/E976,0)</f>
        <v/>
      </c>
      <c r="BD976" s="77">
        <f>IFERROR(AP976/F976,0)</f>
        <v/>
      </c>
      <c r="BE976" s="35">
        <f>SUMIFS(рўйхат!BL:BL,рўйхат!$CY:$CY,$B$1000,рўйхат!$B:$B,$C976)</f>
        <v/>
      </c>
      <c r="BF976" s="36">
        <f>SUMIFS(рўйхат!BM:BM,рўйхат!$CY:$CY,$B$1000,рўйхат!$B:$B,$C976)</f>
        <v/>
      </c>
      <c r="BG976" s="35">
        <f>SUMIFS(рўйхат!BN:BN,рўйхат!$CY:$CY,$B$1000,рўйхат!$B:$B,$C976)</f>
        <v/>
      </c>
      <c r="BH976" s="36">
        <f>SUMIFS(рўйхат!BO:BO,рўйхат!$CY:$CY,$B$1000,рўйхат!$B:$B,$C976)</f>
        <v/>
      </c>
      <c r="BI976" s="35">
        <f>SUMIFS(рўйхат!BP:BP,рўйхат!$CY:$CY,$B$1000,рўйхат!$B:$B,$C976)</f>
        <v/>
      </c>
      <c r="BJ976" s="36">
        <f>SUMIFS(рўйхат!BQ:BQ,рўйхат!$CY:$CY,$B$1000,рўйхат!$B:$B,$C976)</f>
        <v/>
      </c>
      <c r="BK976" s="35">
        <f>SUMIFS(рўйхат!BR:BR,рўйхат!$CY:$CY,$B$1000,рўйхат!$B:$B,$C976)</f>
        <v/>
      </c>
      <c r="BL976" s="36">
        <f>SUMIFS(рўйхат!BS:BS,рўйхат!$CY:$CY,$B$1000,рўйхат!$B:$B,$C976)</f>
        <v/>
      </c>
      <c r="BM976" s="35">
        <f>SUMIFS(рўйхат!BT:BT,рўйхат!$CY:$CY,$B$1000,рўйхат!$B:$B,$C976)</f>
        <v/>
      </c>
      <c r="BN976" s="36">
        <f>SUMIFS(рўйхат!BU:BU,рўйхат!$CY:$CY,$B$1000,рўйхат!$B:$B,$C976)</f>
        <v/>
      </c>
      <c r="BO976" s="35">
        <f>SUMIFS(рўйхат!BX:BX,рўйхат!$CY:$CY,$B$1000,рўйхат!$B:$B,$C976)</f>
        <v/>
      </c>
      <c r="BP976" s="36">
        <f>SUMIFS(рўйхат!BY:BY,рўйхат!$CY:$CY,$B$1000,рўйхат!$B:$B,$C976)</f>
        <v/>
      </c>
      <c r="BQ976" s="35">
        <f>SUMIFS(рўйхат!BZ:BZ,рўйхат!$CY:$CY,$B$1000,рўйхат!$B:$B,$C976)</f>
        <v/>
      </c>
      <c r="BR976" s="36">
        <f>SUMIFS(рўйхат!CA:CA,рўйхат!$CY:$CY,$B$1000,рўйхат!$B:$B,$C976)</f>
        <v/>
      </c>
      <c r="BS976" s="35">
        <f>SUMIFS(рўйхат!CB:CB,рўйхат!$CY:$CY,$B$1000,рўйхат!$B:$B,$C976)</f>
        <v/>
      </c>
      <c r="BT976" s="36">
        <f>SUMIFS(рўйхат!CC:CC,рўйхат!$CY:$CY,$B$1000,рўйхат!$B:$B,$C976)</f>
        <v/>
      </c>
      <c r="BU976" s="35">
        <f>SUMIFS(рўйхат!CD:CD,рўйхат!$CY:$CY,$B$1000,рўйхат!$B:$B,$C976)</f>
        <v/>
      </c>
      <c r="BV976" s="36">
        <f>SUMIFS(рўйхат!CE:CE,рўйхат!$CY:$CY,$B$1000,рўйхат!$B:$B,$C976)</f>
        <v/>
      </c>
      <c r="BW976" s="35">
        <f>SUMIFS(рўйхат!CH:CH,рўйхат!$CY:$CY,$B$1000,рўйхат!$B:$B,$C976)</f>
        <v/>
      </c>
      <c r="BX976" s="36">
        <f>SUMIFS(рўйхат!CI:CI,рўйхат!$CY:$CY,$B$1000,рўйхат!$B:$B,$C976)</f>
        <v/>
      </c>
      <c r="BY976" s="35">
        <f>SUMIFS(рўйхат!CJ:CJ,рўйхат!$CY:$CY,$B$1000,рўйхат!$B:$B,$C976)</f>
        <v/>
      </c>
      <c r="BZ976" s="36">
        <f>SUMIFS(рўйхат!CK:CK,рўйхат!$CY:$CY,$B$1000,рўйхат!$B:$B,$C976)</f>
        <v/>
      </c>
      <c r="CA976" s="35">
        <f>SUMIFS(рўйхат!CL:CL,рўйхат!$CY:$CY,$B$1000,рўйхат!$B:$B,$C976)</f>
        <v/>
      </c>
      <c r="CB976" s="36">
        <f>SUMIFS(рўйхат!CM:CM,рўйхат!$CY:$CY,$B$1000,рўйхат!$B:$B,$C976)</f>
        <v/>
      </c>
      <c r="CC976" s="35">
        <f>SUMIFS(рўйхат!CN:CN,рўйхат!$CY:$CY,$B$1000,рўйхат!$B:$B,$C976)</f>
        <v/>
      </c>
      <c r="CD976" s="36">
        <f>SUMIFS(рўйхат!CO:CO,рўйхат!$CY:$CY,$B$1000,рўйхат!$B:$B,$C976)</f>
        <v/>
      </c>
      <c r="CE976" s="77">
        <f>IFERROR(BE976/(Q976+BE976),0)</f>
        <v/>
      </c>
      <c r="CF976" s="78">
        <f>IFERROR(BF976/(R976+BF976),0)</f>
        <v/>
      </c>
      <c r="CG976" s="8">
        <f>COUNTIFS(B:B,B976)</f>
        <v/>
      </c>
    </row>
    <row r="977" hidden="1" outlineLevel="1" ht="17.1" customFormat="1" customHeight="1" s="8">
      <c r="A977" s="31" t="n"/>
      <c r="B977" s="50" t="n">
        <v>9</v>
      </c>
      <c r="C977" s="66" t="inlineStr">
        <is>
          <t>Инвестициялар, саноат ва савдо вазирлиги</t>
        </is>
      </c>
      <c r="D977" s="16" t="n"/>
      <c r="E977" s="35">
        <f>SUMIFS(рўйхат!F:F,рўйхат!$CY:$CY,$B$1000,рўйхат!$B:$B,$C977)</f>
        <v/>
      </c>
      <c r="F977" s="36">
        <f>SUMIFS(рўйхат!G:G,рўйхат!$CY:$CY,$B$1000,рўйхат!$B:$B,$C977)</f>
        <v/>
      </c>
      <c r="G977" s="35">
        <f>SUMIFS(рўйхат!H:H,рўйхат!$CY:$CY,$B$1000,рўйхат!$B:$B,$C977)</f>
        <v/>
      </c>
      <c r="H977" s="36">
        <f>SUMIFS(рўйхат!I:I,рўйхат!$CY:$CY,$B$1000,рўйхат!$B:$B,$C977)</f>
        <v/>
      </c>
      <c r="I977" s="35">
        <f>SUMIFS(рўйхат!J:J,рўйхат!$CY:$CY,$B$1000,рўйхат!$B:$B,$C977)</f>
        <v/>
      </c>
      <c r="J977" s="36">
        <f>SUMIFS(рўйхат!K:K,рўйхат!$CY:$CY,$B$1000,рўйхат!$B:$B,$C977)</f>
        <v/>
      </c>
      <c r="K977" s="35">
        <f>SUMIFS(рўйхат!L:L,рўйхат!$CY:$CY,$B$1000,рўйхат!$B:$B,$C977)</f>
        <v/>
      </c>
      <c r="L977" s="36">
        <f>SUMIFS(рўйхат!M:M,рўйхат!$CY:$CY,$B$1000,рўйхат!$B:$B,$C977)</f>
        <v/>
      </c>
      <c r="M977" s="35">
        <f>SUMIFS(рўйхат!N:N,рўйхат!$CY:$CY,$B$1000,рўйхат!$B:$B,$C977)</f>
        <v/>
      </c>
      <c r="N977" s="36">
        <f>SUMIFS(рўйхат!O:O,рўйхат!$CY:$CY,$B$1000,рўйхат!$B:$B,$C977)</f>
        <v/>
      </c>
      <c r="O977" s="34">
        <f>IFERROR(M977/E977,0)</f>
        <v/>
      </c>
      <c r="P977" s="34">
        <f>IFERROR(N977/F977,0)</f>
        <v/>
      </c>
      <c r="Q977" s="35">
        <f>SUMIFS(рўйхат!P:P,рўйхат!$CY:$CY,$B$1000,рўйхат!$B:$B,$C977)</f>
        <v/>
      </c>
      <c r="R977" s="36">
        <f>SUMIFS(рўйхат!Q:Q,рўйхат!$CY:$CY,$B$1000,рўйхат!$B:$B,$C977)</f>
        <v/>
      </c>
      <c r="S977" s="35">
        <f>SUMIFS(рўйхат!R:R,рўйхат!$CY:$CY,$B$1000,рўйхат!$B:$B,$C977)</f>
        <v/>
      </c>
      <c r="T977" s="36">
        <f>SUMIFS(рўйхат!S:S,рўйхат!$CY:$CY,$B$1000,рўйхат!$B:$B,$C977)</f>
        <v/>
      </c>
      <c r="U977" s="35">
        <f>SUMIFS(рўйхат!T:T,рўйхат!$CY:$CY,$B$1000,рўйхат!$B:$B,$C977)</f>
        <v/>
      </c>
      <c r="V977" s="36">
        <f>SUMIFS(рўйхат!U:U,рўйхат!$CY:$CY,$B$1000,рўйхат!$B:$B,$C977)</f>
        <v/>
      </c>
      <c r="W977" s="35">
        <f>SUMIFS(рўйхат!V:V,рўйхат!$CY:$CY,$B$1000,рўйхат!$B:$B,$C977)</f>
        <v/>
      </c>
      <c r="X977" s="36">
        <f>SUMIFS(рўйхат!W:W,рўйхат!$CY:$CY,$B$1000,рўйхат!$B:$B,$C977)</f>
        <v/>
      </c>
      <c r="Y977" s="35">
        <f>SUMIFS(рўйхат!X:X,рўйхат!$CY:$CY,$B$1000,рўйхат!$B:$B,$C977)</f>
        <v/>
      </c>
      <c r="Z977" s="36">
        <f>SUMIFS(рўйхат!Y:Y,рўйхат!$CY:$CY,$B$1000,рўйхат!$B:$B,$C977)</f>
        <v/>
      </c>
      <c r="AA977" s="35">
        <f>SUMIFS(рўйхат!Z:Z,рўйхат!$CY:$CY,$B$1000,рўйхат!$B:$B,$C977)</f>
        <v/>
      </c>
      <c r="AB977" s="36">
        <f>SUMIFS(рўйхат!AA:AA,рўйхат!$CY:$CY,$B$1000,рўйхат!$B:$B,$C977)</f>
        <v/>
      </c>
      <c r="AC977" s="35">
        <f>SUMIFS(рўйхат!AB:AB,рўйхат!$CY:$CY,$B$1000,рўйхат!$B:$B,$C977)</f>
        <v/>
      </c>
      <c r="AD977" s="36">
        <f>SUMIFS(рўйхат!AC:AC,рўйхат!$CY:$CY,$B$1000,рўйхат!$B:$B,$C977)</f>
        <v/>
      </c>
      <c r="AE977" s="35">
        <f>SUMIFS(рўйхат!AD:AD,рўйхат!$CY:$CY,$B$1000,рўйхат!$B:$B,$C977)</f>
        <v/>
      </c>
      <c r="AF977" s="36">
        <f>SUMIFS(рўйхат!AE:AE,рўйхат!$CY:$CY,$B$1000,рўйхат!$B:$B,$C977)</f>
        <v/>
      </c>
      <c r="AG977" s="35">
        <f>SUMIFS(рўйхат!AH:AH,рўйхат!$CY:$CY,$B$1000,рўйхат!$B:$B,$C977)</f>
        <v/>
      </c>
      <c r="AH977" s="36">
        <f>SUMIFS(рўйхат!AI:AI,рўйхат!$CY:$CY,$B$1000,рўйхат!$B:$B,$C977)</f>
        <v/>
      </c>
      <c r="AI977" s="35">
        <f>SUMIFS(рўйхат!AJ:AJ,рўйхат!$CY:$CY,$B$1000,рўйхат!$B:$B,$C977)</f>
        <v/>
      </c>
      <c r="AJ977" s="36">
        <f>SUMIFS(рўйхат!AK:AK,рўйхат!$CY:$CY,$B$1000,рўйхат!$B:$B,$C977)</f>
        <v/>
      </c>
      <c r="AK977" s="35">
        <f>SUMIFS(рўйхат!AL:AL,рўйхат!$CY:$CY,$B$1000,рўйхат!$B:$B,$C977)</f>
        <v/>
      </c>
      <c r="AL977" s="36">
        <f>SUMIFS(рўйхат!AM:AM,рўйхат!$CY:$CY,$B$1000,рўйхат!$B:$B,$C977)</f>
        <v/>
      </c>
      <c r="AM977" s="77">
        <f>IFERROR(Q977/E977,0)</f>
        <v/>
      </c>
      <c r="AN977" s="77">
        <f>IFERROR(R977/F977,0)</f>
        <v/>
      </c>
      <c r="AO977" s="35">
        <f>SUMIFS(рўйхат!AX:AX,рўйхат!$CY:$CY,$B$1000,рўйхат!$B:$B,$C977)</f>
        <v/>
      </c>
      <c r="AP977" s="36">
        <f>SUMIFS(рўйхат!AY:AY,рўйхат!$CY:$CY,$B$1000,рўйхат!$B:$B,$C977)</f>
        <v/>
      </c>
      <c r="AQ977" s="35">
        <f>SUMIFS(рўйхат!AZ:AZ,рўйхат!$CY:$CY,$B$1000,рўйхат!$B:$B,$C977)</f>
        <v/>
      </c>
      <c r="AR977" s="36">
        <f>SUMIFS(рўйхат!BA:BA,рўйхат!$CY:$CY,$B$1000,рўйхат!$B:$B,$C977)</f>
        <v/>
      </c>
      <c r="AS977" s="35">
        <f>SUMIFS(рўйхат!BB:BB,рўйхат!$CY:$CY,$B$1000,рўйхат!$B:$B,$C977)</f>
        <v/>
      </c>
      <c r="AT977" s="36">
        <f>SUMIFS(рўйхат!BC:BC,рўйхат!$CY:$CY,$B$1000,рўйхат!$B:$B,$C977)</f>
        <v/>
      </c>
      <c r="AU977" s="35">
        <f>SUMIFS(рўйхат!BD:BD,рўйхат!$CY:$CY,$B$1000,рўйхат!$B:$B,$C977)</f>
        <v/>
      </c>
      <c r="AV977" s="36">
        <f>SUMIFS(рўйхат!BE:BE,рўйхат!$CY:$CY,$B$1000,рўйхат!$B:$B,$C977)</f>
        <v/>
      </c>
      <c r="AW977" s="35">
        <f>SUMIFS(рўйхат!BF:BF,рўйхат!$CY:$CY,$B$1000,рўйхат!$B:$B,$C977)</f>
        <v/>
      </c>
      <c r="AX977" s="36">
        <f>SUMIFS(рўйхат!BG:BG,рўйхат!$CY:$CY,$B$1000,рўйхат!$B:$B,$C977)</f>
        <v/>
      </c>
      <c r="AY977" s="35">
        <f>SUMIFS(рўйхат!BH:BH,рўйхат!$CY:$CY,$B$1000,рўйхат!$B:$B,$C977)</f>
        <v/>
      </c>
      <c r="AZ977" s="36">
        <f>SUMIFS(рўйхат!BI:BI,рўйхат!$CY:$CY,$B$1000,рўйхат!$B:$B,$C977)</f>
        <v/>
      </c>
      <c r="BA977" s="35">
        <f>SUMIFS(рўйхат!BJ:BJ,рўйхат!$CY:$CY,$B$1000,рўйхат!$B:$B,$C977)</f>
        <v/>
      </c>
      <c r="BB977" s="36">
        <f>SUMIFS(рўйхат!BK:BK,рўйхат!$CY:$CY,$B$1000,рўйхат!$B:$B,$C977)</f>
        <v/>
      </c>
      <c r="BC977" s="77">
        <f>IFERROR(AO977/E977,0)</f>
        <v/>
      </c>
      <c r="BD977" s="77">
        <f>IFERROR(AP977/F977,0)</f>
        <v/>
      </c>
      <c r="BE977" s="35">
        <f>SUMIFS(рўйхат!BL:BL,рўйхат!$CY:$CY,$B$1000,рўйхат!$B:$B,$C977)</f>
        <v/>
      </c>
      <c r="BF977" s="36">
        <f>SUMIFS(рўйхат!BM:BM,рўйхат!$CY:$CY,$B$1000,рўйхат!$B:$B,$C977)</f>
        <v/>
      </c>
      <c r="BG977" s="35">
        <f>SUMIFS(рўйхат!BN:BN,рўйхат!$CY:$CY,$B$1000,рўйхат!$B:$B,$C977)</f>
        <v/>
      </c>
      <c r="BH977" s="36">
        <f>SUMIFS(рўйхат!BO:BO,рўйхат!$CY:$CY,$B$1000,рўйхат!$B:$B,$C977)</f>
        <v/>
      </c>
      <c r="BI977" s="35">
        <f>SUMIFS(рўйхат!BP:BP,рўйхат!$CY:$CY,$B$1000,рўйхат!$B:$B,$C977)</f>
        <v/>
      </c>
      <c r="BJ977" s="36">
        <f>SUMIFS(рўйхат!BQ:BQ,рўйхат!$CY:$CY,$B$1000,рўйхат!$B:$B,$C977)</f>
        <v/>
      </c>
      <c r="BK977" s="35">
        <f>SUMIFS(рўйхат!BR:BR,рўйхат!$CY:$CY,$B$1000,рўйхат!$B:$B,$C977)</f>
        <v/>
      </c>
      <c r="BL977" s="36">
        <f>SUMIFS(рўйхат!BS:BS,рўйхат!$CY:$CY,$B$1000,рўйхат!$B:$B,$C977)</f>
        <v/>
      </c>
      <c r="BM977" s="35">
        <f>SUMIFS(рўйхат!BT:BT,рўйхат!$CY:$CY,$B$1000,рўйхат!$B:$B,$C977)</f>
        <v/>
      </c>
      <c r="BN977" s="36">
        <f>SUMIFS(рўйхат!BU:BU,рўйхат!$CY:$CY,$B$1000,рўйхат!$B:$B,$C977)</f>
        <v/>
      </c>
      <c r="BO977" s="35">
        <f>SUMIFS(рўйхат!BX:BX,рўйхат!$CY:$CY,$B$1000,рўйхат!$B:$B,$C977)</f>
        <v/>
      </c>
      <c r="BP977" s="36">
        <f>SUMIFS(рўйхат!BY:BY,рўйхат!$CY:$CY,$B$1000,рўйхат!$B:$B,$C977)</f>
        <v/>
      </c>
      <c r="BQ977" s="35">
        <f>SUMIFS(рўйхат!BZ:BZ,рўйхат!$CY:$CY,$B$1000,рўйхат!$B:$B,$C977)</f>
        <v/>
      </c>
      <c r="BR977" s="36">
        <f>SUMIFS(рўйхат!CA:CA,рўйхат!$CY:$CY,$B$1000,рўйхат!$B:$B,$C977)</f>
        <v/>
      </c>
      <c r="BS977" s="35">
        <f>SUMIFS(рўйхат!CB:CB,рўйхат!$CY:$CY,$B$1000,рўйхат!$B:$B,$C977)</f>
        <v/>
      </c>
      <c r="BT977" s="36">
        <f>SUMIFS(рўйхат!CC:CC,рўйхат!$CY:$CY,$B$1000,рўйхат!$B:$B,$C977)</f>
        <v/>
      </c>
      <c r="BU977" s="35">
        <f>SUMIFS(рўйхат!CD:CD,рўйхат!$CY:$CY,$B$1000,рўйхат!$B:$B,$C977)</f>
        <v/>
      </c>
      <c r="BV977" s="36">
        <f>SUMIFS(рўйхат!CE:CE,рўйхат!$CY:$CY,$B$1000,рўйхат!$B:$B,$C977)</f>
        <v/>
      </c>
      <c r="BW977" s="35">
        <f>SUMIFS(рўйхат!CH:CH,рўйхат!$CY:$CY,$B$1000,рўйхат!$B:$B,$C977)</f>
        <v/>
      </c>
      <c r="BX977" s="36">
        <f>SUMIFS(рўйхат!CI:CI,рўйхат!$CY:$CY,$B$1000,рўйхат!$B:$B,$C977)</f>
        <v/>
      </c>
      <c r="BY977" s="35">
        <f>SUMIFS(рўйхат!CJ:CJ,рўйхат!$CY:$CY,$B$1000,рўйхат!$B:$B,$C977)</f>
        <v/>
      </c>
      <c r="BZ977" s="36">
        <f>SUMIFS(рўйхат!CK:CK,рўйхат!$CY:$CY,$B$1000,рўйхат!$B:$B,$C977)</f>
        <v/>
      </c>
      <c r="CA977" s="35">
        <f>SUMIFS(рўйхат!CL:CL,рўйхат!$CY:$CY,$B$1000,рўйхат!$B:$B,$C977)</f>
        <v/>
      </c>
      <c r="CB977" s="36">
        <f>SUMIFS(рўйхат!CM:CM,рўйхат!$CY:$CY,$B$1000,рўйхат!$B:$B,$C977)</f>
        <v/>
      </c>
      <c r="CC977" s="35">
        <f>SUMIFS(рўйхат!CN:CN,рўйхат!$CY:$CY,$B$1000,рўйхат!$B:$B,$C977)</f>
        <v/>
      </c>
      <c r="CD977" s="36">
        <f>SUMIFS(рўйхат!CO:CO,рўйхат!$CY:$CY,$B$1000,рўйхат!$B:$B,$C977)</f>
        <v/>
      </c>
      <c r="CE977" s="77">
        <f>IFERROR(BE977/(Q977+BE977),0)</f>
        <v/>
      </c>
      <c r="CF977" s="78">
        <f>IFERROR(BF977/(R977+BF977),0)</f>
        <v/>
      </c>
      <c r="CG977" s="8">
        <f>COUNTIFS(B:B,B977)</f>
        <v/>
      </c>
    </row>
    <row r="978" hidden="1" outlineLevel="1" ht="33.95" customFormat="1" customHeight="1" s="8">
      <c r="A978" s="31" t="n"/>
      <c r="B978" s="50" t="n">
        <v>10</v>
      </c>
      <c r="C978" s="66" t="inlineStr">
        <is>
          <t>Камбағалликни қисқартириш ва бандлик вазирлиги</t>
        </is>
      </c>
      <c r="D978" s="16" t="n"/>
      <c r="E978" s="35">
        <f>SUMIFS(рўйхат!F:F,рўйхат!$CY:$CY,$B$1000,рўйхат!$B:$B,$C978)</f>
        <v/>
      </c>
      <c r="F978" s="36">
        <f>SUMIFS(рўйхат!G:G,рўйхат!$CY:$CY,$B$1000,рўйхат!$B:$B,$C978)</f>
        <v/>
      </c>
      <c r="G978" s="35">
        <f>SUMIFS(рўйхат!H:H,рўйхат!$CY:$CY,$B$1000,рўйхат!$B:$B,$C978)</f>
        <v/>
      </c>
      <c r="H978" s="36">
        <f>SUMIFS(рўйхат!I:I,рўйхат!$CY:$CY,$B$1000,рўйхат!$B:$B,$C978)</f>
        <v/>
      </c>
      <c r="I978" s="35">
        <f>SUMIFS(рўйхат!J:J,рўйхат!$CY:$CY,$B$1000,рўйхат!$B:$B,$C978)</f>
        <v/>
      </c>
      <c r="J978" s="36">
        <f>SUMIFS(рўйхат!K:K,рўйхат!$CY:$CY,$B$1000,рўйхат!$B:$B,$C978)</f>
        <v/>
      </c>
      <c r="K978" s="35">
        <f>SUMIFS(рўйхат!L:L,рўйхат!$CY:$CY,$B$1000,рўйхат!$B:$B,$C978)</f>
        <v/>
      </c>
      <c r="L978" s="36">
        <f>SUMIFS(рўйхат!M:M,рўйхат!$CY:$CY,$B$1000,рўйхат!$B:$B,$C978)</f>
        <v/>
      </c>
      <c r="M978" s="35">
        <f>SUMIFS(рўйхат!N:N,рўйхат!$CY:$CY,$B$1000,рўйхат!$B:$B,$C978)</f>
        <v/>
      </c>
      <c r="N978" s="36">
        <f>SUMIFS(рўйхат!O:O,рўйхат!$CY:$CY,$B$1000,рўйхат!$B:$B,$C978)</f>
        <v/>
      </c>
      <c r="O978" s="34">
        <f>IFERROR(M978/E978,0)</f>
        <v/>
      </c>
      <c r="P978" s="34">
        <f>IFERROR(N978/F978,0)</f>
        <v/>
      </c>
      <c r="Q978" s="35">
        <f>SUMIFS(рўйхат!P:P,рўйхат!$CY:$CY,$B$1000,рўйхат!$B:$B,$C978)</f>
        <v/>
      </c>
      <c r="R978" s="36">
        <f>SUMIFS(рўйхат!Q:Q,рўйхат!$CY:$CY,$B$1000,рўйхат!$B:$B,$C978)</f>
        <v/>
      </c>
      <c r="S978" s="35">
        <f>SUMIFS(рўйхат!R:R,рўйхат!$CY:$CY,$B$1000,рўйхат!$B:$B,$C978)</f>
        <v/>
      </c>
      <c r="T978" s="36">
        <f>SUMIFS(рўйхат!S:S,рўйхат!$CY:$CY,$B$1000,рўйхат!$B:$B,$C978)</f>
        <v/>
      </c>
      <c r="U978" s="35">
        <f>SUMIFS(рўйхат!T:T,рўйхат!$CY:$CY,$B$1000,рўйхат!$B:$B,$C978)</f>
        <v/>
      </c>
      <c r="V978" s="36">
        <f>SUMIFS(рўйхат!U:U,рўйхат!$CY:$CY,$B$1000,рўйхат!$B:$B,$C978)</f>
        <v/>
      </c>
      <c r="W978" s="35">
        <f>SUMIFS(рўйхат!V:V,рўйхат!$CY:$CY,$B$1000,рўйхат!$B:$B,$C978)</f>
        <v/>
      </c>
      <c r="X978" s="36">
        <f>SUMIFS(рўйхат!W:W,рўйхат!$CY:$CY,$B$1000,рўйхат!$B:$B,$C978)</f>
        <v/>
      </c>
      <c r="Y978" s="35">
        <f>SUMIFS(рўйхат!X:X,рўйхат!$CY:$CY,$B$1000,рўйхат!$B:$B,$C978)</f>
        <v/>
      </c>
      <c r="Z978" s="36">
        <f>SUMIFS(рўйхат!Y:Y,рўйхат!$CY:$CY,$B$1000,рўйхат!$B:$B,$C978)</f>
        <v/>
      </c>
      <c r="AA978" s="35">
        <f>SUMIFS(рўйхат!Z:Z,рўйхат!$CY:$CY,$B$1000,рўйхат!$B:$B,$C978)</f>
        <v/>
      </c>
      <c r="AB978" s="36">
        <f>SUMIFS(рўйхат!AA:AA,рўйхат!$CY:$CY,$B$1000,рўйхат!$B:$B,$C978)</f>
        <v/>
      </c>
      <c r="AC978" s="35">
        <f>SUMIFS(рўйхат!AB:AB,рўйхат!$CY:$CY,$B$1000,рўйхат!$B:$B,$C978)</f>
        <v/>
      </c>
      <c r="AD978" s="36">
        <f>SUMIFS(рўйхат!AC:AC,рўйхат!$CY:$CY,$B$1000,рўйхат!$B:$B,$C978)</f>
        <v/>
      </c>
      <c r="AE978" s="35">
        <f>SUMIFS(рўйхат!AD:AD,рўйхат!$CY:$CY,$B$1000,рўйхат!$B:$B,$C978)</f>
        <v/>
      </c>
      <c r="AF978" s="36">
        <f>SUMIFS(рўйхат!AE:AE,рўйхат!$CY:$CY,$B$1000,рўйхат!$B:$B,$C978)</f>
        <v/>
      </c>
      <c r="AG978" s="35">
        <f>SUMIFS(рўйхат!AH:AH,рўйхат!$CY:$CY,$B$1000,рўйхат!$B:$B,$C978)</f>
        <v/>
      </c>
      <c r="AH978" s="36">
        <f>SUMIFS(рўйхат!AI:AI,рўйхат!$CY:$CY,$B$1000,рўйхат!$B:$B,$C978)</f>
        <v/>
      </c>
      <c r="AI978" s="35">
        <f>SUMIFS(рўйхат!AJ:AJ,рўйхат!$CY:$CY,$B$1000,рўйхат!$B:$B,$C978)</f>
        <v/>
      </c>
      <c r="AJ978" s="36">
        <f>SUMIFS(рўйхат!AK:AK,рўйхат!$CY:$CY,$B$1000,рўйхат!$B:$B,$C978)</f>
        <v/>
      </c>
      <c r="AK978" s="35">
        <f>SUMIFS(рўйхат!AL:AL,рўйхат!$CY:$CY,$B$1000,рўйхат!$B:$B,$C978)</f>
        <v/>
      </c>
      <c r="AL978" s="36">
        <f>SUMIFS(рўйхат!AM:AM,рўйхат!$CY:$CY,$B$1000,рўйхат!$B:$B,$C978)</f>
        <v/>
      </c>
      <c r="AM978" s="77">
        <f>IFERROR(Q978/E978,0)</f>
        <v/>
      </c>
      <c r="AN978" s="77">
        <f>IFERROR(R978/F978,0)</f>
        <v/>
      </c>
      <c r="AO978" s="35">
        <f>SUMIFS(рўйхат!AX:AX,рўйхат!$CY:$CY,$B$1000,рўйхат!$B:$B,$C978)</f>
        <v/>
      </c>
      <c r="AP978" s="36">
        <f>SUMIFS(рўйхат!AY:AY,рўйхат!$CY:$CY,$B$1000,рўйхат!$B:$B,$C978)</f>
        <v/>
      </c>
      <c r="AQ978" s="35">
        <f>SUMIFS(рўйхат!AZ:AZ,рўйхат!$CY:$CY,$B$1000,рўйхат!$B:$B,$C978)</f>
        <v/>
      </c>
      <c r="AR978" s="36">
        <f>SUMIFS(рўйхат!BA:BA,рўйхат!$CY:$CY,$B$1000,рўйхат!$B:$B,$C978)</f>
        <v/>
      </c>
      <c r="AS978" s="35">
        <f>SUMIFS(рўйхат!BB:BB,рўйхат!$CY:$CY,$B$1000,рўйхат!$B:$B,$C978)</f>
        <v/>
      </c>
      <c r="AT978" s="36">
        <f>SUMIFS(рўйхат!BC:BC,рўйхат!$CY:$CY,$B$1000,рўйхат!$B:$B,$C978)</f>
        <v/>
      </c>
      <c r="AU978" s="35">
        <f>SUMIFS(рўйхат!BD:BD,рўйхат!$CY:$CY,$B$1000,рўйхат!$B:$B,$C978)</f>
        <v/>
      </c>
      <c r="AV978" s="36">
        <f>SUMIFS(рўйхат!BE:BE,рўйхат!$CY:$CY,$B$1000,рўйхат!$B:$B,$C978)</f>
        <v/>
      </c>
      <c r="AW978" s="35">
        <f>SUMIFS(рўйхат!BF:BF,рўйхат!$CY:$CY,$B$1000,рўйхат!$B:$B,$C978)</f>
        <v/>
      </c>
      <c r="AX978" s="36">
        <f>SUMIFS(рўйхат!BG:BG,рўйхат!$CY:$CY,$B$1000,рўйхат!$B:$B,$C978)</f>
        <v/>
      </c>
      <c r="AY978" s="35">
        <f>SUMIFS(рўйхат!BH:BH,рўйхат!$CY:$CY,$B$1000,рўйхат!$B:$B,$C978)</f>
        <v/>
      </c>
      <c r="AZ978" s="36">
        <f>SUMIFS(рўйхат!BI:BI,рўйхат!$CY:$CY,$B$1000,рўйхат!$B:$B,$C978)</f>
        <v/>
      </c>
      <c r="BA978" s="35">
        <f>SUMIFS(рўйхат!BJ:BJ,рўйхат!$CY:$CY,$B$1000,рўйхат!$B:$B,$C978)</f>
        <v/>
      </c>
      <c r="BB978" s="36">
        <f>SUMIFS(рўйхат!BK:BK,рўйхат!$CY:$CY,$B$1000,рўйхат!$B:$B,$C978)</f>
        <v/>
      </c>
      <c r="BC978" s="77">
        <f>IFERROR(AO978/E978,0)</f>
        <v/>
      </c>
      <c r="BD978" s="77">
        <f>IFERROR(AP978/F978,0)</f>
        <v/>
      </c>
      <c r="BE978" s="35">
        <f>SUMIFS(рўйхат!BL:BL,рўйхат!$CY:$CY,$B$1000,рўйхат!$B:$B,$C978)</f>
        <v/>
      </c>
      <c r="BF978" s="36">
        <f>SUMIFS(рўйхат!BM:BM,рўйхат!$CY:$CY,$B$1000,рўйхат!$B:$B,$C978)</f>
        <v/>
      </c>
      <c r="BG978" s="35">
        <f>SUMIFS(рўйхат!BN:BN,рўйхат!$CY:$CY,$B$1000,рўйхат!$B:$B,$C978)</f>
        <v/>
      </c>
      <c r="BH978" s="36">
        <f>SUMIFS(рўйхат!BO:BO,рўйхат!$CY:$CY,$B$1000,рўйхат!$B:$B,$C978)</f>
        <v/>
      </c>
      <c r="BI978" s="35">
        <f>SUMIFS(рўйхат!BP:BP,рўйхат!$CY:$CY,$B$1000,рўйхат!$B:$B,$C978)</f>
        <v/>
      </c>
      <c r="BJ978" s="36">
        <f>SUMIFS(рўйхат!BQ:BQ,рўйхат!$CY:$CY,$B$1000,рўйхат!$B:$B,$C978)</f>
        <v/>
      </c>
      <c r="BK978" s="35">
        <f>SUMIFS(рўйхат!BR:BR,рўйхат!$CY:$CY,$B$1000,рўйхат!$B:$B,$C978)</f>
        <v/>
      </c>
      <c r="BL978" s="36">
        <f>SUMIFS(рўйхат!BS:BS,рўйхат!$CY:$CY,$B$1000,рўйхат!$B:$B,$C978)</f>
        <v/>
      </c>
      <c r="BM978" s="35">
        <f>SUMIFS(рўйхат!BT:BT,рўйхат!$CY:$CY,$B$1000,рўйхат!$B:$B,$C978)</f>
        <v/>
      </c>
      <c r="BN978" s="36">
        <f>SUMIFS(рўйхат!BU:BU,рўйхат!$CY:$CY,$B$1000,рўйхат!$B:$B,$C978)</f>
        <v/>
      </c>
      <c r="BO978" s="35">
        <f>SUMIFS(рўйхат!BX:BX,рўйхат!$CY:$CY,$B$1000,рўйхат!$B:$B,$C978)</f>
        <v/>
      </c>
      <c r="BP978" s="36">
        <f>SUMIFS(рўйхат!BY:BY,рўйхат!$CY:$CY,$B$1000,рўйхат!$B:$B,$C978)</f>
        <v/>
      </c>
      <c r="BQ978" s="35">
        <f>SUMIFS(рўйхат!BZ:BZ,рўйхат!$CY:$CY,$B$1000,рўйхат!$B:$B,$C978)</f>
        <v/>
      </c>
      <c r="BR978" s="36">
        <f>SUMIFS(рўйхат!CA:CA,рўйхат!$CY:$CY,$B$1000,рўйхат!$B:$B,$C978)</f>
        <v/>
      </c>
      <c r="BS978" s="35">
        <f>SUMIFS(рўйхат!CB:CB,рўйхат!$CY:$CY,$B$1000,рўйхат!$B:$B,$C978)</f>
        <v/>
      </c>
      <c r="BT978" s="36">
        <f>SUMIFS(рўйхат!CC:CC,рўйхат!$CY:$CY,$B$1000,рўйхат!$B:$B,$C978)</f>
        <v/>
      </c>
      <c r="BU978" s="35">
        <f>SUMIFS(рўйхат!CD:CD,рўйхат!$CY:$CY,$B$1000,рўйхат!$B:$B,$C978)</f>
        <v/>
      </c>
      <c r="BV978" s="36">
        <f>SUMIFS(рўйхат!CE:CE,рўйхат!$CY:$CY,$B$1000,рўйхат!$B:$B,$C978)</f>
        <v/>
      </c>
      <c r="BW978" s="35">
        <f>SUMIFS(рўйхат!CH:CH,рўйхат!$CY:$CY,$B$1000,рўйхат!$B:$B,$C978)</f>
        <v/>
      </c>
      <c r="BX978" s="36">
        <f>SUMIFS(рўйхат!CI:CI,рўйхат!$CY:$CY,$B$1000,рўйхат!$B:$B,$C978)</f>
        <v/>
      </c>
      <c r="BY978" s="35">
        <f>SUMIFS(рўйхат!CJ:CJ,рўйхат!$CY:$CY,$B$1000,рўйхат!$B:$B,$C978)</f>
        <v/>
      </c>
      <c r="BZ978" s="36">
        <f>SUMIFS(рўйхат!CK:CK,рўйхат!$CY:$CY,$B$1000,рўйхат!$B:$B,$C978)</f>
        <v/>
      </c>
      <c r="CA978" s="35">
        <f>SUMIFS(рўйхат!CL:CL,рўйхат!$CY:$CY,$B$1000,рўйхат!$B:$B,$C978)</f>
        <v/>
      </c>
      <c r="CB978" s="36">
        <f>SUMIFS(рўйхат!CM:CM,рўйхат!$CY:$CY,$B$1000,рўйхат!$B:$B,$C978)</f>
        <v/>
      </c>
      <c r="CC978" s="35">
        <f>SUMIFS(рўйхат!CN:CN,рўйхат!$CY:$CY,$B$1000,рўйхат!$B:$B,$C978)</f>
        <v/>
      </c>
      <c r="CD978" s="36">
        <f>SUMIFS(рўйхат!CO:CO,рўйхат!$CY:$CY,$B$1000,рўйхат!$B:$B,$C978)</f>
        <v/>
      </c>
      <c r="CE978" s="77">
        <f>IFERROR(BE978/(Q978+BE978),0)</f>
        <v/>
      </c>
      <c r="CF978" s="78">
        <f>IFERROR(BF978/(R978+BF978),0)</f>
        <v/>
      </c>
      <c r="CG978" s="8">
        <f>COUNTIFS(B:B,B978)</f>
        <v/>
      </c>
    </row>
    <row r="979" hidden="1" outlineLevel="1" ht="17.1" customFormat="1" customHeight="1" s="8">
      <c r="A979" s="31" t="n"/>
      <c r="B979" s="50" t="n">
        <v>11</v>
      </c>
      <c r="C979" s="66" t="inlineStr">
        <is>
          <t>Қишлоқ хўжалиги вазирлиги</t>
        </is>
      </c>
      <c r="D979" s="16" t="n"/>
      <c r="E979" s="35">
        <f>SUMIFS(рўйхат!F:F,рўйхат!$CY:$CY,$B$1000,рўйхат!$B:$B,$C979)</f>
        <v/>
      </c>
      <c r="F979" s="36">
        <f>SUMIFS(рўйхат!G:G,рўйхат!$CY:$CY,$B$1000,рўйхат!$B:$B,$C979)</f>
        <v/>
      </c>
      <c r="G979" s="35">
        <f>SUMIFS(рўйхат!H:H,рўйхат!$CY:$CY,$B$1000,рўйхат!$B:$B,$C979)</f>
        <v/>
      </c>
      <c r="H979" s="36">
        <f>SUMIFS(рўйхат!I:I,рўйхат!$CY:$CY,$B$1000,рўйхат!$B:$B,$C979)</f>
        <v/>
      </c>
      <c r="I979" s="35">
        <f>SUMIFS(рўйхат!J:J,рўйхат!$CY:$CY,$B$1000,рўйхат!$B:$B,$C979)</f>
        <v/>
      </c>
      <c r="J979" s="36">
        <f>SUMIFS(рўйхат!K:K,рўйхат!$CY:$CY,$B$1000,рўйхат!$B:$B,$C979)</f>
        <v/>
      </c>
      <c r="K979" s="35">
        <f>SUMIFS(рўйхат!L:L,рўйхат!$CY:$CY,$B$1000,рўйхат!$B:$B,$C979)</f>
        <v/>
      </c>
      <c r="L979" s="36">
        <f>SUMIFS(рўйхат!M:M,рўйхат!$CY:$CY,$B$1000,рўйхат!$B:$B,$C979)</f>
        <v/>
      </c>
      <c r="M979" s="35">
        <f>SUMIFS(рўйхат!N:N,рўйхат!$CY:$CY,$B$1000,рўйхат!$B:$B,$C979)</f>
        <v/>
      </c>
      <c r="N979" s="36">
        <f>SUMIFS(рўйхат!O:O,рўйхат!$CY:$CY,$B$1000,рўйхат!$B:$B,$C979)</f>
        <v/>
      </c>
      <c r="O979" s="34">
        <f>IFERROR(M979/E979,0)</f>
        <v/>
      </c>
      <c r="P979" s="34">
        <f>IFERROR(N979/F979,0)</f>
        <v/>
      </c>
      <c r="Q979" s="35">
        <f>SUMIFS(рўйхат!P:P,рўйхат!$CY:$CY,$B$1000,рўйхат!$B:$B,$C979)</f>
        <v/>
      </c>
      <c r="R979" s="36">
        <f>SUMIFS(рўйхат!Q:Q,рўйхат!$CY:$CY,$B$1000,рўйхат!$B:$B,$C979)</f>
        <v/>
      </c>
      <c r="S979" s="35">
        <f>SUMIFS(рўйхат!R:R,рўйхат!$CY:$CY,$B$1000,рўйхат!$B:$B,$C979)</f>
        <v/>
      </c>
      <c r="T979" s="36">
        <f>SUMIFS(рўйхат!S:S,рўйхат!$CY:$CY,$B$1000,рўйхат!$B:$B,$C979)</f>
        <v/>
      </c>
      <c r="U979" s="35">
        <f>SUMIFS(рўйхат!T:T,рўйхат!$CY:$CY,$B$1000,рўйхат!$B:$B,$C979)</f>
        <v/>
      </c>
      <c r="V979" s="36">
        <f>SUMIFS(рўйхат!U:U,рўйхат!$CY:$CY,$B$1000,рўйхат!$B:$B,$C979)</f>
        <v/>
      </c>
      <c r="W979" s="35">
        <f>SUMIFS(рўйхат!V:V,рўйхат!$CY:$CY,$B$1000,рўйхат!$B:$B,$C979)</f>
        <v/>
      </c>
      <c r="X979" s="36">
        <f>SUMIFS(рўйхат!W:W,рўйхат!$CY:$CY,$B$1000,рўйхат!$B:$B,$C979)</f>
        <v/>
      </c>
      <c r="Y979" s="35">
        <f>SUMIFS(рўйхат!X:X,рўйхат!$CY:$CY,$B$1000,рўйхат!$B:$B,$C979)</f>
        <v/>
      </c>
      <c r="Z979" s="36">
        <f>SUMIFS(рўйхат!Y:Y,рўйхат!$CY:$CY,$B$1000,рўйхат!$B:$B,$C979)</f>
        <v/>
      </c>
      <c r="AA979" s="35">
        <f>SUMIFS(рўйхат!Z:Z,рўйхат!$CY:$CY,$B$1000,рўйхат!$B:$B,$C979)</f>
        <v/>
      </c>
      <c r="AB979" s="36">
        <f>SUMIFS(рўйхат!AA:AA,рўйхат!$CY:$CY,$B$1000,рўйхат!$B:$B,$C979)</f>
        <v/>
      </c>
      <c r="AC979" s="35">
        <f>SUMIFS(рўйхат!AB:AB,рўйхат!$CY:$CY,$B$1000,рўйхат!$B:$B,$C979)</f>
        <v/>
      </c>
      <c r="AD979" s="36">
        <f>SUMIFS(рўйхат!AC:AC,рўйхат!$CY:$CY,$B$1000,рўйхат!$B:$B,$C979)</f>
        <v/>
      </c>
      <c r="AE979" s="35">
        <f>SUMIFS(рўйхат!AD:AD,рўйхат!$CY:$CY,$B$1000,рўйхат!$B:$B,$C979)</f>
        <v/>
      </c>
      <c r="AF979" s="36">
        <f>SUMIFS(рўйхат!AE:AE,рўйхат!$CY:$CY,$B$1000,рўйхат!$B:$B,$C979)</f>
        <v/>
      </c>
      <c r="AG979" s="35">
        <f>SUMIFS(рўйхат!AH:AH,рўйхат!$CY:$CY,$B$1000,рўйхат!$B:$B,$C979)</f>
        <v/>
      </c>
      <c r="AH979" s="36">
        <f>SUMIFS(рўйхат!AI:AI,рўйхат!$CY:$CY,$B$1000,рўйхат!$B:$B,$C979)</f>
        <v/>
      </c>
      <c r="AI979" s="35">
        <f>SUMIFS(рўйхат!AJ:AJ,рўйхат!$CY:$CY,$B$1000,рўйхат!$B:$B,$C979)</f>
        <v/>
      </c>
      <c r="AJ979" s="36">
        <f>SUMIFS(рўйхат!AK:AK,рўйхат!$CY:$CY,$B$1000,рўйхат!$B:$B,$C979)</f>
        <v/>
      </c>
      <c r="AK979" s="35">
        <f>SUMIFS(рўйхат!AL:AL,рўйхат!$CY:$CY,$B$1000,рўйхат!$B:$B,$C979)</f>
        <v/>
      </c>
      <c r="AL979" s="36">
        <f>SUMIFS(рўйхат!AM:AM,рўйхат!$CY:$CY,$B$1000,рўйхат!$B:$B,$C979)</f>
        <v/>
      </c>
      <c r="AM979" s="77">
        <f>IFERROR(Q979/E979,0)</f>
        <v/>
      </c>
      <c r="AN979" s="77">
        <f>IFERROR(R979/F979,0)</f>
        <v/>
      </c>
      <c r="AO979" s="35">
        <f>SUMIFS(рўйхат!AX:AX,рўйхат!$CY:$CY,$B$1000,рўйхат!$B:$B,$C979)</f>
        <v/>
      </c>
      <c r="AP979" s="36">
        <f>SUMIFS(рўйхат!AY:AY,рўйхат!$CY:$CY,$B$1000,рўйхат!$B:$B,$C979)</f>
        <v/>
      </c>
      <c r="AQ979" s="35">
        <f>SUMIFS(рўйхат!AZ:AZ,рўйхат!$CY:$CY,$B$1000,рўйхат!$B:$B,$C979)</f>
        <v/>
      </c>
      <c r="AR979" s="36">
        <f>SUMIFS(рўйхат!BA:BA,рўйхат!$CY:$CY,$B$1000,рўйхат!$B:$B,$C979)</f>
        <v/>
      </c>
      <c r="AS979" s="35">
        <f>SUMIFS(рўйхат!BB:BB,рўйхат!$CY:$CY,$B$1000,рўйхат!$B:$B,$C979)</f>
        <v/>
      </c>
      <c r="AT979" s="36">
        <f>SUMIFS(рўйхат!BC:BC,рўйхат!$CY:$CY,$B$1000,рўйхат!$B:$B,$C979)</f>
        <v/>
      </c>
      <c r="AU979" s="35">
        <f>SUMIFS(рўйхат!BD:BD,рўйхат!$CY:$CY,$B$1000,рўйхат!$B:$B,$C979)</f>
        <v/>
      </c>
      <c r="AV979" s="36">
        <f>SUMIFS(рўйхат!BE:BE,рўйхат!$CY:$CY,$B$1000,рўйхат!$B:$B,$C979)</f>
        <v/>
      </c>
      <c r="AW979" s="35">
        <f>SUMIFS(рўйхат!BF:BF,рўйхат!$CY:$CY,$B$1000,рўйхат!$B:$B,$C979)</f>
        <v/>
      </c>
      <c r="AX979" s="36">
        <f>SUMIFS(рўйхат!BG:BG,рўйхат!$CY:$CY,$B$1000,рўйхат!$B:$B,$C979)</f>
        <v/>
      </c>
      <c r="AY979" s="35">
        <f>SUMIFS(рўйхат!BH:BH,рўйхат!$CY:$CY,$B$1000,рўйхат!$B:$B,$C979)</f>
        <v/>
      </c>
      <c r="AZ979" s="36">
        <f>SUMIFS(рўйхат!BI:BI,рўйхат!$CY:$CY,$B$1000,рўйхат!$B:$B,$C979)</f>
        <v/>
      </c>
      <c r="BA979" s="35">
        <f>SUMIFS(рўйхат!BJ:BJ,рўйхат!$CY:$CY,$B$1000,рўйхат!$B:$B,$C979)</f>
        <v/>
      </c>
      <c r="BB979" s="36">
        <f>SUMIFS(рўйхат!BK:BK,рўйхат!$CY:$CY,$B$1000,рўйхат!$B:$B,$C979)</f>
        <v/>
      </c>
      <c r="BC979" s="77">
        <f>IFERROR(AO979/E979,0)</f>
        <v/>
      </c>
      <c r="BD979" s="77">
        <f>IFERROR(AP979/F979,0)</f>
        <v/>
      </c>
      <c r="BE979" s="35">
        <f>SUMIFS(рўйхат!BL:BL,рўйхат!$CY:$CY,$B$1000,рўйхат!$B:$B,$C979)</f>
        <v/>
      </c>
      <c r="BF979" s="36">
        <f>SUMIFS(рўйхат!BM:BM,рўйхат!$CY:$CY,$B$1000,рўйхат!$B:$B,$C979)</f>
        <v/>
      </c>
      <c r="BG979" s="35">
        <f>SUMIFS(рўйхат!BN:BN,рўйхат!$CY:$CY,$B$1000,рўйхат!$B:$B,$C979)</f>
        <v/>
      </c>
      <c r="BH979" s="36">
        <f>SUMIFS(рўйхат!BO:BO,рўйхат!$CY:$CY,$B$1000,рўйхат!$B:$B,$C979)</f>
        <v/>
      </c>
      <c r="BI979" s="35">
        <f>SUMIFS(рўйхат!BP:BP,рўйхат!$CY:$CY,$B$1000,рўйхат!$B:$B,$C979)</f>
        <v/>
      </c>
      <c r="BJ979" s="36">
        <f>SUMIFS(рўйхат!BQ:BQ,рўйхат!$CY:$CY,$B$1000,рўйхат!$B:$B,$C979)</f>
        <v/>
      </c>
      <c r="BK979" s="35">
        <f>SUMIFS(рўйхат!BR:BR,рўйхат!$CY:$CY,$B$1000,рўйхат!$B:$B,$C979)</f>
        <v/>
      </c>
      <c r="BL979" s="36">
        <f>SUMIFS(рўйхат!BS:BS,рўйхат!$CY:$CY,$B$1000,рўйхат!$B:$B,$C979)</f>
        <v/>
      </c>
      <c r="BM979" s="35">
        <f>SUMIFS(рўйхат!BT:BT,рўйхат!$CY:$CY,$B$1000,рўйхат!$B:$B,$C979)</f>
        <v/>
      </c>
      <c r="BN979" s="36">
        <f>SUMIFS(рўйхат!BU:BU,рўйхат!$CY:$CY,$B$1000,рўйхат!$B:$B,$C979)</f>
        <v/>
      </c>
      <c r="BO979" s="35">
        <f>SUMIFS(рўйхат!BX:BX,рўйхат!$CY:$CY,$B$1000,рўйхат!$B:$B,$C979)</f>
        <v/>
      </c>
      <c r="BP979" s="36">
        <f>SUMIFS(рўйхат!BY:BY,рўйхат!$CY:$CY,$B$1000,рўйхат!$B:$B,$C979)</f>
        <v/>
      </c>
      <c r="BQ979" s="35">
        <f>SUMIFS(рўйхат!BZ:BZ,рўйхат!$CY:$CY,$B$1000,рўйхат!$B:$B,$C979)</f>
        <v/>
      </c>
      <c r="BR979" s="36">
        <f>SUMIFS(рўйхат!CA:CA,рўйхат!$CY:$CY,$B$1000,рўйхат!$B:$B,$C979)</f>
        <v/>
      </c>
      <c r="BS979" s="35">
        <f>SUMIFS(рўйхат!CB:CB,рўйхат!$CY:$CY,$B$1000,рўйхат!$B:$B,$C979)</f>
        <v/>
      </c>
      <c r="BT979" s="36">
        <f>SUMIFS(рўйхат!CC:CC,рўйхат!$CY:$CY,$B$1000,рўйхат!$B:$B,$C979)</f>
        <v/>
      </c>
      <c r="BU979" s="35">
        <f>SUMIFS(рўйхат!CD:CD,рўйхат!$CY:$CY,$B$1000,рўйхат!$B:$B,$C979)</f>
        <v/>
      </c>
      <c r="BV979" s="36">
        <f>SUMIFS(рўйхат!CE:CE,рўйхат!$CY:$CY,$B$1000,рўйхат!$B:$B,$C979)</f>
        <v/>
      </c>
      <c r="BW979" s="35">
        <f>SUMIFS(рўйхат!CH:CH,рўйхат!$CY:$CY,$B$1000,рўйхат!$B:$B,$C979)</f>
        <v/>
      </c>
      <c r="BX979" s="36">
        <f>SUMIFS(рўйхат!CI:CI,рўйхат!$CY:$CY,$B$1000,рўйхат!$B:$B,$C979)</f>
        <v/>
      </c>
      <c r="BY979" s="35">
        <f>SUMIFS(рўйхат!CJ:CJ,рўйхат!$CY:$CY,$B$1000,рўйхат!$B:$B,$C979)</f>
        <v/>
      </c>
      <c r="BZ979" s="36">
        <f>SUMIFS(рўйхат!CK:CK,рўйхат!$CY:$CY,$B$1000,рўйхат!$B:$B,$C979)</f>
        <v/>
      </c>
      <c r="CA979" s="35">
        <f>SUMIFS(рўйхат!CL:CL,рўйхат!$CY:$CY,$B$1000,рўйхат!$B:$B,$C979)</f>
        <v/>
      </c>
      <c r="CB979" s="36">
        <f>SUMIFS(рўйхат!CM:CM,рўйхат!$CY:$CY,$B$1000,рўйхат!$B:$B,$C979)</f>
        <v/>
      </c>
      <c r="CC979" s="35">
        <f>SUMIFS(рўйхат!CN:CN,рўйхат!$CY:$CY,$B$1000,рўйхат!$B:$B,$C979)</f>
        <v/>
      </c>
      <c r="CD979" s="36">
        <f>SUMIFS(рўйхат!CO:CO,рўйхат!$CY:$CY,$B$1000,рўйхат!$B:$B,$C979)</f>
        <v/>
      </c>
      <c r="CE979" s="77">
        <f>IFERROR(BE979/(Q979+BE979),0)</f>
        <v/>
      </c>
      <c r="CF979" s="78">
        <f>IFERROR(BF979/(R979+BF979),0)</f>
        <v/>
      </c>
      <c r="CG979" s="8">
        <f>COUNTIFS(B:B,B979)</f>
        <v/>
      </c>
    </row>
    <row r="980" hidden="1" outlineLevel="1" ht="17.1" customFormat="1" customHeight="1" s="8">
      <c r="A980" s="31" t="n"/>
      <c r="B980" s="50" t="n">
        <v>12</v>
      </c>
      <c r="C980" s="66" t="inlineStr">
        <is>
          <t>Қурилиш ва уй-жой коммунал хўжалиги вазирлиги</t>
        </is>
      </c>
      <c r="D980" s="16" t="n"/>
      <c r="E980" s="35">
        <f>SUMIFS(рўйхат!F:F,рўйхат!$CY:$CY,$B$1000,рўйхат!$B:$B,$C980)</f>
        <v/>
      </c>
      <c r="F980" s="36">
        <f>SUMIFS(рўйхат!G:G,рўйхат!$CY:$CY,$B$1000,рўйхат!$B:$B,$C980)</f>
        <v/>
      </c>
      <c r="G980" s="35">
        <f>SUMIFS(рўйхат!H:H,рўйхат!$CY:$CY,$B$1000,рўйхат!$B:$B,$C980)</f>
        <v/>
      </c>
      <c r="H980" s="36">
        <f>SUMIFS(рўйхат!I:I,рўйхат!$CY:$CY,$B$1000,рўйхат!$B:$B,$C980)</f>
        <v/>
      </c>
      <c r="I980" s="35">
        <f>SUMIFS(рўйхат!J:J,рўйхат!$CY:$CY,$B$1000,рўйхат!$B:$B,$C980)</f>
        <v/>
      </c>
      <c r="J980" s="36">
        <f>SUMIFS(рўйхат!K:K,рўйхат!$CY:$CY,$B$1000,рўйхат!$B:$B,$C980)</f>
        <v/>
      </c>
      <c r="K980" s="35">
        <f>SUMIFS(рўйхат!L:L,рўйхат!$CY:$CY,$B$1000,рўйхат!$B:$B,$C980)</f>
        <v/>
      </c>
      <c r="L980" s="36">
        <f>SUMIFS(рўйхат!M:M,рўйхат!$CY:$CY,$B$1000,рўйхат!$B:$B,$C980)</f>
        <v/>
      </c>
      <c r="M980" s="35">
        <f>SUMIFS(рўйхат!N:N,рўйхат!$CY:$CY,$B$1000,рўйхат!$B:$B,$C980)</f>
        <v/>
      </c>
      <c r="N980" s="36">
        <f>SUMIFS(рўйхат!O:O,рўйхат!$CY:$CY,$B$1000,рўйхат!$B:$B,$C980)</f>
        <v/>
      </c>
      <c r="O980" s="34">
        <f>IFERROR(M980/E980,0)</f>
        <v/>
      </c>
      <c r="P980" s="34">
        <f>IFERROR(N980/F980,0)</f>
        <v/>
      </c>
      <c r="Q980" s="35">
        <f>SUMIFS(рўйхат!P:P,рўйхат!$CY:$CY,$B$1000,рўйхат!$B:$B,$C980)</f>
        <v/>
      </c>
      <c r="R980" s="36">
        <f>SUMIFS(рўйхат!Q:Q,рўйхат!$CY:$CY,$B$1000,рўйхат!$B:$B,$C980)</f>
        <v/>
      </c>
      <c r="S980" s="35">
        <f>SUMIFS(рўйхат!R:R,рўйхат!$CY:$CY,$B$1000,рўйхат!$B:$B,$C980)</f>
        <v/>
      </c>
      <c r="T980" s="36">
        <f>SUMIFS(рўйхат!S:S,рўйхат!$CY:$CY,$B$1000,рўйхат!$B:$B,$C980)</f>
        <v/>
      </c>
      <c r="U980" s="35">
        <f>SUMIFS(рўйхат!T:T,рўйхат!$CY:$CY,$B$1000,рўйхат!$B:$B,$C980)</f>
        <v/>
      </c>
      <c r="V980" s="36">
        <f>SUMIFS(рўйхат!U:U,рўйхат!$CY:$CY,$B$1000,рўйхат!$B:$B,$C980)</f>
        <v/>
      </c>
      <c r="W980" s="35">
        <f>SUMIFS(рўйхат!V:V,рўйхат!$CY:$CY,$B$1000,рўйхат!$B:$B,$C980)</f>
        <v/>
      </c>
      <c r="X980" s="36">
        <f>SUMIFS(рўйхат!W:W,рўйхат!$CY:$CY,$B$1000,рўйхат!$B:$B,$C980)</f>
        <v/>
      </c>
      <c r="Y980" s="35">
        <f>SUMIFS(рўйхат!X:X,рўйхат!$CY:$CY,$B$1000,рўйхат!$B:$B,$C980)</f>
        <v/>
      </c>
      <c r="Z980" s="36">
        <f>SUMIFS(рўйхат!Y:Y,рўйхат!$CY:$CY,$B$1000,рўйхат!$B:$B,$C980)</f>
        <v/>
      </c>
      <c r="AA980" s="35">
        <f>SUMIFS(рўйхат!Z:Z,рўйхат!$CY:$CY,$B$1000,рўйхат!$B:$B,$C980)</f>
        <v/>
      </c>
      <c r="AB980" s="36">
        <f>SUMIFS(рўйхат!AA:AA,рўйхат!$CY:$CY,$B$1000,рўйхат!$B:$B,$C980)</f>
        <v/>
      </c>
      <c r="AC980" s="35">
        <f>SUMIFS(рўйхат!AB:AB,рўйхат!$CY:$CY,$B$1000,рўйхат!$B:$B,$C980)</f>
        <v/>
      </c>
      <c r="AD980" s="36">
        <f>SUMIFS(рўйхат!AC:AC,рўйхат!$CY:$CY,$B$1000,рўйхат!$B:$B,$C980)</f>
        <v/>
      </c>
      <c r="AE980" s="35">
        <f>SUMIFS(рўйхат!AD:AD,рўйхат!$CY:$CY,$B$1000,рўйхат!$B:$B,$C980)</f>
        <v/>
      </c>
      <c r="AF980" s="36">
        <f>SUMIFS(рўйхат!AE:AE,рўйхат!$CY:$CY,$B$1000,рўйхат!$B:$B,$C980)</f>
        <v/>
      </c>
      <c r="AG980" s="35">
        <f>SUMIFS(рўйхат!AH:AH,рўйхат!$CY:$CY,$B$1000,рўйхат!$B:$B,$C980)</f>
        <v/>
      </c>
      <c r="AH980" s="36">
        <f>SUMIFS(рўйхат!AI:AI,рўйхат!$CY:$CY,$B$1000,рўйхат!$B:$B,$C980)</f>
        <v/>
      </c>
      <c r="AI980" s="35">
        <f>SUMIFS(рўйхат!AJ:AJ,рўйхат!$CY:$CY,$B$1000,рўйхат!$B:$B,$C980)</f>
        <v/>
      </c>
      <c r="AJ980" s="36">
        <f>SUMIFS(рўйхат!AK:AK,рўйхат!$CY:$CY,$B$1000,рўйхат!$B:$B,$C980)</f>
        <v/>
      </c>
      <c r="AK980" s="35">
        <f>SUMIFS(рўйхат!AL:AL,рўйхат!$CY:$CY,$B$1000,рўйхат!$B:$B,$C980)</f>
        <v/>
      </c>
      <c r="AL980" s="36">
        <f>SUMIFS(рўйхат!AM:AM,рўйхат!$CY:$CY,$B$1000,рўйхат!$B:$B,$C980)</f>
        <v/>
      </c>
      <c r="AM980" s="77">
        <f>IFERROR(Q980/E980,0)</f>
        <v/>
      </c>
      <c r="AN980" s="77">
        <f>IFERROR(R980/F980,0)</f>
        <v/>
      </c>
      <c r="AO980" s="35">
        <f>SUMIFS(рўйхат!AX:AX,рўйхат!$CY:$CY,$B$1000,рўйхат!$B:$B,$C980)</f>
        <v/>
      </c>
      <c r="AP980" s="36">
        <f>SUMIFS(рўйхат!AY:AY,рўйхат!$CY:$CY,$B$1000,рўйхат!$B:$B,$C980)</f>
        <v/>
      </c>
      <c r="AQ980" s="35">
        <f>SUMIFS(рўйхат!AZ:AZ,рўйхат!$CY:$CY,$B$1000,рўйхат!$B:$B,$C980)</f>
        <v/>
      </c>
      <c r="AR980" s="36">
        <f>SUMIFS(рўйхат!BA:BA,рўйхат!$CY:$CY,$B$1000,рўйхат!$B:$B,$C980)</f>
        <v/>
      </c>
      <c r="AS980" s="35">
        <f>SUMIFS(рўйхат!BB:BB,рўйхат!$CY:$CY,$B$1000,рўйхат!$B:$B,$C980)</f>
        <v/>
      </c>
      <c r="AT980" s="36">
        <f>SUMIFS(рўйхат!BC:BC,рўйхат!$CY:$CY,$B$1000,рўйхат!$B:$B,$C980)</f>
        <v/>
      </c>
      <c r="AU980" s="35">
        <f>SUMIFS(рўйхат!BD:BD,рўйхат!$CY:$CY,$B$1000,рўйхат!$B:$B,$C980)</f>
        <v/>
      </c>
      <c r="AV980" s="36">
        <f>SUMIFS(рўйхат!BE:BE,рўйхат!$CY:$CY,$B$1000,рўйхат!$B:$B,$C980)</f>
        <v/>
      </c>
      <c r="AW980" s="35">
        <f>SUMIFS(рўйхат!BF:BF,рўйхат!$CY:$CY,$B$1000,рўйхат!$B:$B,$C980)</f>
        <v/>
      </c>
      <c r="AX980" s="36">
        <f>SUMIFS(рўйхат!BG:BG,рўйхат!$CY:$CY,$B$1000,рўйхат!$B:$B,$C980)</f>
        <v/>
      </c>
      <c r="AY980" s="35">
        <f>SUMIFS(рўйхат!BH:BH,рўйхат!$CY:$CY,$B$1000,рўйхат!$B:$B,$C980)</f>
        <v/>
      </c>
      <c r="AZ980" s="36">
        <f>SUMIFS(рўйхат!BI:BI,рўйхат!$CY:$CY,$B$1000,рўйхат!$B:$B,$C980)</f>
        <v/>
      </c>
      <c r="BA980" s="35">
        <f>SUMIFS(рўйхат!BJ:BJ,рўйхат!$CY:$CY,$B$1000,рўйхат!$B:$B,$C980)</f>
        <v/>
      </c>
      <c r="BB980" s="36">
        <f>SUMIFS(рўйхат!BK:BK,рўйхат!$CY:$CY,$B$1000,рўйхат!$B:$B,$C980)</f>
        <v/>
      </c>
      <c r="BC980" s="77">
        <f>IFERROR(AO980/E980,0)</f>
        <v/>
      </c>
      <c r="BD980" s="77">
        <f>IFERROR(AP980/F980,0)</f>
        <v/>
      </c>
      <c r="BE980" s="35">
        <f>SUMIFS(рўйхат!BL:BL,рўйхат!$CY:$CY,$B$1000,рўйхат!$B:$B,$C980)</f>
        <v/>
      </c>
      <c r="BF980" s="36">
        <f>SUMIFS(рўйхат!BM:BM,рўйхат!$CY:$CY,$B$1000,рўйхат!$B:$B,$C980)</f>
        <v/>
      </c>
      <c r="BG980" s="35">
        <f>SUMIFS(рўйхат!BN:BN,рўйхат!$CY:$CY,$B$1000,рўйхат!$B:$B,$C980)</f>
        <v/>
      </c>
      <c r="BH980" s="36">
        <f>SUMIFS(рўйхат!BO:BO,рўйхат!$CY:$CY,$B$1000,рўйхат!$B:$B,$C980)</f>
        <v/>
      </c>
      <c r="BI980" s="35">
        <f>SUMIFS(рўйхат!BP:BP,рўйхат!$CY:$CY,$B$1000,рўйхат!$B:$B,$C980)</f>
        <v/>
      </c>
      <c r="BJ980" s="36">
        <f>SUMIFS(рўйхат!BQ:BQ,рўйхат!$CY:$CY,$B$1000,рўйхат!$B:$B,$C980)</f>
        <v/>
      </c>
      <c r="BK980" s="35">
        <f>SUMIFS(рўйхат!BR:BR,рўйхат!$CY:$CY,$B$1000,рўйхат!$B:$B,$C980)</f>
        <v/>
      </c>
      <c r="BL980" s="36">
        <f>SUMIFS(рўйхат!BS:BS,рўйхат!$CY:$CY,$B$1000,рўйхат!$B:$B,$C980)</f>
        <v/>
      </c>
      <c r="BM980" s="35">
        <f>SUMIFS(рўйхат!BT:BT,рўйхат!$CY:$CY,$B$1000,рўйхат!$B:$B,$C980)</f>
        <v/>
      </c>
      <c r="BN980" s="36">
        <f>SUMIFS(рўйхат!BU:BU,рўйхат!$CY:$CY,$B$1000,рўйхат!$B:$B,$C980)</f>
        <v/>
      </c>
      <c r="BO980" s="35">
        <f>SUMIFS(рўйхат!BX:BX,рўйхат!$CY:$CY,$B$1000,рўйхат!$B:$B,$C980)</f>
        <v/>
      </c>
      <c r="BP980" s="36">
        <f>SUMIFS(рўйхат!BY:BY,рўйхат!$CY:$CY,$B$1000,рўйхат!$B:$B,$C980)</f>
        <v/>
      </c>
      <c r="BQ980" s="35">
        <f>SUMIFS(рўйхат!BZ:BZ,рўйхат!$CY:$CY,$B$1000,рўйхат!$B:$B,$C980)</f>
        <v/>
      </c>
      <c r="BR980" s="36">
        <f>SUMIFS(рўйхат!CA:CA,рўйхат!$CY:$CY,$B$1000,рўйхат!$B:$B,$C980)</f>
        <v/>
      </c>
      <c r="BS980" s="35">
        <f>SUMIFS(рўйхат!CB:CB,рўйхат!$CY:$CY,$B$1000,рўйхат!$B:$B,$C980)</f>
        <v/>
      </c>
      <c r="BT980" s="36">
        <f>SUMIFS(рўйхат!CC:CC,рўйхат!$CY:$CY,$B$1000,рўйхат!$B:$B,$C980)</f>
        <v/>
      </c>
      <c r="BU980" s="35">
        <f>SUMIFS(рўйхат!CD:CD,рўйхат!$CY:$CY,$B$1000,рўйхат!$B:$B,$C980)</f>
        <v/>
      </c>
      <c r="BV980" s="36">
        <f>SUMIFS(рўйхат!CE:CE,рўйхат!$CY:$CY,$B$1000,рўйхат!$B:$B,$C980)</f>
        <v/>
      </c>
      <c r="BW980" s="35">
        <f>SUMIFS(рўйхат!CH:CH,рўйхат!$CY:$CY,$B$1000,рўйхат!$B:$B,$C980)</f>
        <v/>
      </c>
      <c r="BX980" s="36">
        <f>SUMIFS(рўйхат!CI:CI,рўйхат!$CY:$CY,$B$1000,рўйхат!$B:$B,$C980)</f>
        <v/>
      </c>
      <c r="BY980" s="35">
        <f>SUMIFS(рўйхат!CJ:CJ,рўйхат!$CY:$CY,$B$1000,рўйхат!$B:$B,$C980)</f>
        <v/>
      </c>
      <c r="BZ980" s="36">
        <f>SUMIFS(рўйхат!CK:CK,рўйхат!$CY:$CY,$B$1000,рўйхат!$B:$B,$C980)</f>
        <v/>
      </c>
      <c r="CA980" s="35">
        <f>SUMIFS(рўйхат!CL:CL,рўйхат!$CY:$CY,$B$1000,рўйхат!$B:$B,$C980)</f>
        <v/>
      </c>
      <c r="CB980" s="36">
        <f>SUMIFS(рўйхат!CM:CM,рўйхат!$CY:$CY,$B$1000,рўйхат!$B:$B,$C980)</f>
        <v/>
      </c>
      <c r="CC980" s="35">
        <f>SUMIFS(рўйхат!CN:CN,рўйхат!$CY:$CY,$B$1000,рўйхат!$B:$B,$C980)</f>
        <v/>
      </c>
      <c r="CD980" s="36">
        <f>SUMIFS(рўйхат!CO:CO,рўйхат!$CY:$CY,$B$1000,рўйхат!$B:$B,$C980)</f>
        <v/>
      </c>
      <c r="CE980" s="77">
        <f>IFERROR(BE980/(Q980+BE980),0)</f>
        <v/>
      </c>
      <c r="CF980" s="78">
        <f>IFERROR(BF980/(R980+BF980),0)</f>
        <v/>
      </c>
      <c r="CG980" s="8">
        <f>COUNTIFS(B:B,B980)</f>
        <v/>
      </c>
    </row>
    <row r="981" hidden="1" outlineLevel="1" ht="17.1" customFormat="1" customHeight="1" s="8">
      <c r="A981" s="31" t="n"/>
      <c r="B981" s="50" t="n">
        <v>13</v>
      </c>
      <c r="C981" s="66" t="inlineStr">
        <is>
          <t>Маданий мерос агентлиги</t>
        </is>
      </c>
      <c r="D981" s="16" t="n"/>
      <c r="E981" s="35">
        <f>SUMIFS(рўйхат!F:F,рўйхат!$CY:$CY,$B$1000,рўйхат!$B:$B,$C981)</f>
        <v/>
      </c>
      <c r="F981" s="36">
        <f>SUMIFS(рўйхат!G:G,рўйхат!$CY:$CY,$B$1000,рўйхат!$B:$B,$C981)</f>
        <v/>
      </c>
      <c r="G981" s="35">
        <f>SUMIFS(рўйхат!H:H,рўйхат!$CY:$CY,$B$1000,рўйхат!$B:$B,$C981)</f>
        <v/>
      </c>
      <c r="H981" s="36">
        <f>SUMIFS(рўйхат!I:I,рўйхат!$CY:$CY,$B$1000,рўйхат!$B:$B,$C981)</f>
        <v/>
      </c>
      <c r="I981" s="35">
        <f>SUMIFS(рўйхат!J:J,рўйхат!$CY:$CY,$B$1000,рўйхат!$B:$B,$C981)</f>
        <v/>
      </c>
      <c r="J981" s="36">
        <f>SUMIFS(рўйхат!K:K,рўйхат!$CY:$CY,$B$1000,рўйхат!$B:$B,$C981)</f>
        <v/>
      </c>
      <c r="K981" s="35">
        <f>SUMIFS(рўйхат!L:L,рўйхат!$CY:$CY,$B$1000,рўйхат!$B:$B,$C981)</f>
        <v/>
      </c>
      <c r="L981" s="36">
        <f>SUMIFS(рўйхат!M:M,рўйхат!$CY:$CY,$B$1000,рўйхат!$B:$B,$C981)</f>
        <v/>
      </c>
      <c r="M981" s="35">
        <f>SUMIFS(рўйхат!N:N,рўйхат!$CY:$CY,$B$1000,рўйхат!$B:$B,$C981)</f>
        <v/>
      </c>
      <c r="N981" s="36">
        <f>SUMIFS(рўйхат!O:O,рўйхат!$CY:$CY,$B$1000,рўйхат!$B:$B,$C981)</f>
        <v/>
      </c>
      <c r="O981" s="34">
        <f>IFERROR(M981/E981,0)</f>
        <v/>
      </c>
      <c r="P981" s="34">
        <f>IFERROR(N981/F981,0)</f>
        <v/>
      </c>
      <c r="Q981" s="35">
        <f>SUMIFS(рўйхат!P:P,рўйхат!$CY:$CY,$B$1000,рўйхат!$B:$B,$C981)</f>
        <v/>
      </c>
      <c r="R981" s="36">
        <f>SUMIFS(рўйхат!Q:Q,рўйхат!$CY:$CY,$B$1000,рўйхат!$B:$B,$C981)</f>
        <v/>
      </c>
      <c r="S981" s="35">
        <f>SUMIFS(рўйхат!R:R,рўйхат!$CY:$CY,$B$1000,рўйхат!$B:$B,$C981)</f>
        <v/>
      </c>
      <c r="T981" s="36">
        <f>SUMIFS(рўйхат!S:S,рўйхат!$CY:$CY,$B$1000,рўйхат!$B:$B,$C981)</f>
        <v/>
      </c>
      <c r="U981" s="35">
        <f>SUMIFS(рўйхат!T:T,рўйхат!$CY:$CY,$B$1000,рўйхат!$B:$B,$C981)</f>
        <v/>
      </c>
      <c r="V981" s="36">
        <f>SUMIFS(рўйхат!U:U,рўйхат!$CY:$CY,$B$1000,рўйхат!$B:$B,$C981)</f>
        <v/>
      </c>
      <c r="W981" s="35">
        <f>SUMIFS(рўйхат!V:V,рўйхат!$CY:$CY,$B$1000,рўйхат!$B:$B,$C981)</f>
        <v/>
      </c>
      <c r="X981" s="36">
        <f>SUMIFS(рўйхат!W:W,рўйхат!$CY:$CY,$B$1000,рўйхат!$B:$B,$C981)</f>
        <v/>
      </c>
      <c r="Y981" s="35">
        <f>SUMIFS(рўйхат!X:X,рўйхат!$CY:$CY,$B$1000,рўйхат!$B:$B,$C981)</f>
        <v/>
      </c>
      <c r="Z981" s="36">
        <f>SUMIFS(рўйхат!Y:Y,рўйхат!$CY:$CY,$B$1000,рўйхат!$B:$B,$C981)</f>
        <v/>
      </c>
      <c r="AA981" s="35">
        <f>SUMIFS(рўйхат!Z:Z,рўйхат!$CY:$CY,$B$1000,рўйхат!$B:$B,$C981)</f>
        <v/>
      </c>
      <c r="AB981" s="36">
        <f>SUMIFS(рўйхат!AA:AA,рўйхат!$CY:$CY,$B$1000,рўйхат!$B:$B,$C981)</f>
        <v/>
      </c>
      <c r="AC981" s="35">
        <f>SUMIFS(рўйхат!AB:AB,рўйхат!$CY:$CY,$B$1000,рўйхат!$B:$B,$C981)</f>
        <v/>
      </c>
      <c r="AD981" s="36">
        <f>SUMIFS(рўйхат!AC:AC,рўйхат!$CY:$CY,$B$1000,рўйхат!$B:$B,$C981)</f>
        <v/>
      </c>
      <c r="AE981" s="35">
        <f>SUMIFS(рўйхат!AD:AD,рўйхат!$CY:$CY,$B$1000,рўйхат!$B:$B,$C981)</f>
        <v/>
      </c>
      <c r="AF981" s="36">
        <f>SUMIFS(рўйхат!AE:AE,рўйхат!$CY:$CY,$B$1000,рўйхат!$B:$B,$C981)</f>
        <v/>
      </c>
      <c r="AG981" s="35">
        <f>SUMIFS(рўйхат!AH:AH,рўйхат!$CY:$CY,$B$1000,рўйхат!$B:$B,$C981)</f>
        <v/>
      </c>
      <c r="AH981" s="36">
        <f>SUMIFS(рўйхат!AI:AI,рўйхат!$CY:$CY,$B$1000,рўйхат!$B:$B,$C981)</f>
        <v/>
      </c>
      <c r="AI981" s="35">
        <f>SUMIFS(рўйхат!AJ:AJ,рўйхат!$CY:$CY,$B$1000,рўйхат!$B:$B,$C981)</f>
        <v/>
      </c>
      <c r="AJ981" s="36">
        <f>SUMIFS(рўйхат!AK:AK,рўйхат!$CY:$CY,$B$1000,рўйхат!$B:$B,$C981)</f>
        <v/>
      </c>
      <c r="AK981" s="35">
        <f>SUMIFS(рўйхат!AL:AL,рўйхат!$CY:$CY,$B$1000,рўйхат!$B:$B,$C981)</f>
        <v/>
      </c>
      <c r="AL981" s="36">
        <f>SUMIFS(рўйхат!AM:AM,рўйхат!$CY:$CY,$B$1000,рўйхат!$B:$B,$C981)</f>
        <v/>
      </c>
      <c r="AM981" s="77">
        <f>IFERROR(Q981/E981,0)</f>
        <v/>
      </c>
      <c r="AN981" s="77">
        <f>IFERROR(R981/F981,0)</f>
        <v/>
      </c>
      <c r="AO981" s="35">
        <f>SUMIFS(рўйхат!AX:AX,рўйхат!$CY:$CY,$B$1000,рўйхат!$B:$B,$C981)</f>
        <v/>
      </c>
      <c r="AP981" s="36">
        <f>SUMIFS(рўйхат!AY:AY,рўйхат!$CY:$CY,$B$1000,рўйхат!$B:$B,$C981)</f>
        <v/>
      </c>
      <c r="AQ981" s="35">
        <f>SUMIFS(рўйхат!AZ:AZ,рўйхат!$CY:$CY,$B$1000,рўйхат!$B:$B,$C981)</f>
        <v/>
      </c>
      <c r="AR981" s="36">
        <f>SUMIFS(рўйхат!BA:BA,рўйхат!$CY:$CY,$B$1000,рўйхат!$B:$B,$C981)</f>
        <v/>
      </c>
      <c r="AS981" s="35">
        <f>SUMIFS(рўйхат!BB:BB,рўйхат!$CY:$CY,$B$1000,рўйхат!$B:$B,$C981)</f>
        <v/>
      </c>
      <c r="AT981" s="36">
        <f>SUMIFS(рўйхат!BC:BC,рўйхат!$CY:$CY,$B$1000,рўйхат!$B:$B,$C981)</f>
        <v/>
      </c>
      <c r="AU981" s="35">
        <f>SUMIFS(рўйхат!BD:BD,рўйхат!$CY:$CY,$B$1000,рўйхат!$B:$B,$C981)</f>
        <v/>
      </c>
      <c r="AV981" s="36">
        <f>SUMIFS(рўйхат!BE:BE,рўйхат!$CY:$CY,$B$1000,рўйхат!$B:$B,$C981)</f>
        <v/>
      </c>
      <c r="AW981" s="35">
        <f>SUMIFS(рўйхат!BF:BF,рўйхат!$CY:$CY,$B$1000,рўйхат!$B:$B,$C981)</f>
        <v/>
      </c>
      <c r="AX981" s="36">
        <f>SUMIFS(рўйхат!BG:BG,рўйхат!$CY:$CY,$B$1000,рўйхат!$B:$B,$C981)</f>
        <v/>
      </c>
      <c r="AY981" s="35">
        <f>SUMIFS(рўйхат!BH:BH,рўйхат!$CY:$CY,$B$1000,рўйхат!$B:$B,$C981)</f>
        <v/>
      </c>
      <c r="AZ981" s="36">
        <f>SUMIFS(рўйхат!BI:BI,рўйхат!$CY:$CY,$B$1000,рўйхат!$B:$B,$C981)</f>
        <v/>
      </c>
      <c r="BA981" s="35">
        <f>SUMIFS(рўйхат!BJ:BJ,рўйхат!$CY:$CY,$B$1000,рўйхат!$B:$B,$C981)</f>
        <v/>
      </c>
      <c r="BB981" s="36">
        <f>SUMIFS(рўйхат!BK:BK,рўйхат!$CY:$CY,$B$1000,рўйхат!$B:$B,$C981)</f>
        <v/>
      </c>
      <c r="BC981" s="77">
        <f>IFERROR(AO981/E981,0)</f>
        <v/>
      </c>
      <c r="BD981" s="77">
        <f>IFERROR(AP981/F981,0)</f>
        <v/>
      </c>
      <c r="BE981" s="35">
        <f>SUMIFS(рўйхат!BL:BL,рўйхат!$CY:$CY,$B$1000,рўйхат!$B:$B,$C981)</f>
        <v/>
      </c>
      <c r="BF981" s="36">
        <f>SUMIFS(рўйхат!BM:BM,рўйхат!$CY:$CY,$B$1000,рўйхат!$B:$B,$C981)</f>
        <v/>
      </c>
      <c r="BG981" s="35">
        <f>SUMIFS(рўйхат!BN:BN,рўйхат!$CY:$CY,$B$1000,рўйхат!$B:$B,$C981)</f>
        <v/>
      </c>
      <c r="BH981" s="36">
        <f>SUMIFS(рўйхат!BO:BO,рўйхат!$CY:$CY,$B$1000,рўйхат!$B:$B,$C981)</f>
        <v/>
      </c>
      <c r="BI981" s="35">
        <f>SUMIFS(рўйхат!BP:BP,рўйхат!$CY:$CY,$B$1000,рўйхат!$B:$B,$C981)</f>
        <v/>
      </c>
      <c r="BJ981" s="36">
        <f>SUMIFS(рўйхат!BQ:BQ,рўйхат!$CY:$CY,$B$1000,рўйхат!$B:$B,$C981)</f>
        <v/>
      </c>
      <c r="BK981" s="35">
        <f>SUMIFS(рўйхат!BR:BR,рўйхат!$CY:$CY,$B$1000,рўйхат!$B:$B,$C981)</f>
        <v/>
      </c>
      <c r="BL981" s="36">
        <f>SUMIFS(рўйхат!BS:BS,рўйхат!$CY:$CY,$B$1000,рўйхат!$B:$B,$C981)</f>
        <v/>
      </c>
      <c r="BM981" s="35">
        <f>SUMIFS(рўйхат!BT:BT,рўйхат!$CY:$CY,$B$1000,рўйхат!$B:$B,$C981)</f>
        <v/>
      </c>
      <c r="BN981" s="36">
        <f>SUMIFS(рўйхат!BU:BU,рўйхат!$CY:$CY,$B$1000,рўйхат!$B:$B,$C981)</f>
        <v/>
      </c>
      <c r="BO981" s="35">
        <f>SUMIFS(рўйхат!BX:BX,рўйхат!$CY:$CY,$B$1000,рўйхат!$B:$B,$C981)</f>
        <v/>
      </c>
      <c r="BP981" s="36">
        <f>SUMIFS(рўйхат!BY:BY,рўйхат!$CY:$CY,$B$1000,рўйхат!$B:$B,$C981)</f>
        <v/>
      </c>
      <c r="BQ981" s="35">
        <f>SUMIFS(рўйхат!BZ:BZ,рўйхат!$CY:$CY,$B$1000,рўйхат!$B:$B,$C981)</f>
        <v/>
      </c>
      <c r="BR981" s="36">
        <f>SUMIFS(рўйхат!CA:CA,рўйхат!$CY:$CY,$B$1000,рўйхат!$B:$B,$C981)</f>
        <v/>
      </c>
      <c r="BS981" s="35">
        <f>SUMIFS(рўйхат!CB:CB,рўйхат!$CY:$CY,$B$1000,рўйхат!$B:$B,$C981)</f>
        <v/>
      </c>
      <c r="BT981" s="36">
        <f>SUMIFS(рўйхат!CC:CC,рўйхат!$CY:$CY,$B$1000,рўйхат!$B:$B,$C981)</f>
        <v/>
      </c>
      <c r="BU981" s="35">
        <f>SUMIFS(рўйхат!CD:CD,рўйхат!$CY:$CY,$B$1000,рўйхат!$B:$B,$C981)</f>
        <v/>
      </c>
      <c r="BV981" s="36">
        <f>SUMIFS(рўйхат!CE:CE,рўйхат!$CY:$CY,$B$1000,рўйхат!$B:$B,$C981)</f>
        <v/>
      </c>
      <c r="BW981" s="35">
        <f>SUMIFS(рўйхат!CH:CH,рўйхат!$CY:$CY,$B$1000,рўйхат!$B:$B,$C981)</f>
        <v/>
      </c>
      <c r="BX981" s="36">
        <f>SUMIFS(рўйхат!CI:CI,рўйхат!$CY:$CY,$B$1000,рўйхат!$B:$B,$C981)</f>
        <v/>
      </c>
      <c r="BY981" s="35">
        <f>SUMIFS(рўйхат!CJ:CJ,рўйхат!$CY:$CY,$B$1000,рўйхат!$B:$B,$C981)</f>
        <v/>
      </c>
      <c r="BZ981" s="36">
        <f>SUMIFS(рўйхат!CK:CK,рўйхат!$CY:$CY,$B$1000,рўйхат!$B:$B,$C981)</f>
        <v/>
      </c>
      <c r="CA981" s="35">
        <f>SUMIFS(рўйхат!CL:CL,рўйхат!$CY:$CY,$B$1000,рўйхат!$B:$B,$C981)</f>
        <v/>
      </c>
      <c r="CB981" s="36">
        <f>SUMIFS(рўйхат!CM:CM,рўйхат!$CY:$CY,$B$1000,рўйхат!$B:$B,$C981)</f>
        <v/>
      </c>
      <c r="CC981" s="35">
        <f>SUMIFS(рўйхат!CN:CN,рўйхат!$CY:$CY,$B$1000,рўйхат!$B:$B,$C981)</f>
        <v/>
      </c>
      <c r="CD981" s="36">
        <f>SUMIFS(рўйхат!CO:CO,рўйхат!$CY:$CY,$B$1000,рўйхат!$B:$B,$C981)</f>
        <v/>
      </c>
      <c r="CE981" s="77">
        <f>IFERROR(BE981/(Q981+BE981),0)</f>
        <v/>
      </c>
      <c r="CF981" s="78">
        <f>IFERROR(BF981/(R981+BF981),0)</f>
        <v/>
      </c>
      <c r="CG981" s="8">
        <f>COUNTIFS(B:B,B981)</f>
        <v/>
      </c>
    </row>
    <row r="982" hidden="1" outlineLevel="1" ht="17.1" customFormat="1" customHeight="1" s="8">
      <c r="A982" s="31" t="n"/>
      <c r="B982" s="50" t="n">
        <v>14</v>
      </c>
      <c r="C982" s="66" t="inlineStr">
        <is>
          <t>Маданият вазирлиги</t>
        </is>
      </c>
      <c r="D982" s="16" t="n"/>
      <c r="E982" s="35">
        <f>SUMIFS(рўйхат!F:F,рўйхат!$CY:$CY,$B$1000,рўйхат!$B:$B,$C982)</f>
        <v/>
      </c>
      <c r="F982" s="36">
        <f>SUMIFS(рўйхат!G:G,рўйхат!$CY:$CY,$B$1000,рўйхат!$B:$B,$C982)</f>
        <v/>
      </c>
      <c r="G982" s="35">
        <f>SUMIFS(рўйхат!H:H,рўйхат!$CY:$CY,$B$1000,рўйхат!$B:$B,$C982)</f>
        <v/>
      </c>
      <c r="H982" s="36">
        <f>SUMIFS(рўйхат!I:I,рўйхат!$CY:$CY,$B$1000,рўйхат!$B:$B,$C982)</f>
        <v/>
      </c>
      <c r="I982" s="35">
        <f>SUMIFS(рўйхат!J:J,рўйхат!$CY:$CY,$B$1000,рўйхат!$B:$B,$C982)</f>
        <v/>
      </c>
      <c r="J982" s="36">
        <f>SUMIFS(рўйхат!K:K,рўйхат!$CY:$CY,$B$1000,рўйхат!$B:$B,$C982)</f>
        <v/>
      </c>
      <c r="K982" s="35">
        <f>SUMIFS(рўйхат!L:L,рўйхат!$CY:$CY,$B$1000,рўйхат!$B:$B,$C982)</f>
        <v/>
      </c>
      <c r="L982" s="36">
        <f>SUMIFS(рўйхат!M:M,рўйхат!$CY:$CY,$B$1000,рўйхат!$B:$B,$C982)</f>
        <v/>
      </c>
      <c r="M982" s="35">
        <f>SUMIFS(рўйхат!N:N,рўйхат!$CY:$CY,$B$1000,рўйхат!$B:$B,$C982)</f>
        <v/>
      </c>
      <c r="N982" s="36">
        <f>SUMIFS(рўйхат!O:O,рўйхат!$CY:$CY,$B$1000,рўйхат!$B:$B,$C982)</f>
        <v/>
      </c>
      <c r="O982" s="34">
        <f>IFERROR(M982/E982,0)</f>
        <v/>
      </c>
      <c r="P982" s="34">
        <f>IFERROR(N982/F982,0)</f>
        <v/>
      </c>
      <c r="Q982" s="35">
        <f>SUMIFS(рўйхат!P:P,рўйхат!$CY:$CY,$B$1000,рўйхат!$B:$B,$C982)</f>
        <v/>
      </c>
      <c r="R982" s="36">
        <f>SUMIFS(рўйхат!Q:Q,рўйхат!$CY:$CY,$B$1000,рўйхат!$B:$B,$C982)</f>
        <v/>
      </c>
      <c r="S982" s="35">
        <f>SUMIFS(рўйхат!R:R,рўйхат!$CY:$CY,$B$1000,рўйхат!$B:$B,$C982)</f>
        <v/>
      </c>
      <c r="T982" s="36">
        <f>SUMIFS(рўйхат!S:S,рўйхат!$CY:$CY,$B$1000,рўйхат!$B:$B,$C982)</f>
        <v/>
      </c>
      <c r="U982" s="35">
        <f>SUMIFS(рўйхат!T:T,рўйхат!$CY:$CY,$B$1000,рўйхат!$B:$B,$C982)</f>
        <v/>
      </c>
      <c r="V982" s="36">
        <f>SUMIFS(рўйхат!U:U,рўйхат!$CY:$CY,$B$1000,рўйхат!$B:$B,$C982)</f>
        <v/>
      </c>
      <c r="W982" s="35">
        <f>SUMIFS(рўйхат!V:V,рўйхат!$CY:$CY,$B$1000,рўйхат!$B:$B,$C982)</f>
        <v/>
      </c>
      <c r="X982" s="36">
        <f>SUMIFS(рўйхат!W:W,рўйхат!$CY:$CY,$B$1000,рўйхат!$B:$B,$C982)</f>
        <v/>
      </c>
      <c r="Y982" s="35">
        <f>SUMIFS(рўйхат!X:X,рўйхат!$CY:$CY,$B$1000,рўйхат!$B:$B,$C982)</f>
        <v/>
      </c>
      <c r="Z982" s="36">
        <f>SUMIFS(рўйхат!Y:Y,рўйхат!$CY:$CY,$B$1000,рўйхат!$B:$B,$C982)</f>
        <v/>
      </c>
      <c r="AA982" s="35">
        <f>SUMIFS(рўйхат!Z:Z,рўйхат!$CY:$CY,$B$1000,рўйхат!$B:$B,$C982)</f>
        <v/>
      </c>
      <c r="AB982" s="36">
        <f>SUMIFS(рўйхат!AA:AA,рўйхат!$CY:$CY,$B$1000,рўйхат!$B:$B,$C982)</f>
        <v/>
      </c>
      <c r="AC982" s="35">
        <f>SUMIFS(рўйхат!AB:AB,рўйхат!$CY:$CY,$B$1000,рўйхат!$B:$B,$C982)</f>
        <v/>
      </c>
      <c r="AD982" s="36">
        <f>SUMIFS(рўйхат!AC:AC,рўйхат!$CY:$CY,$B$1000,рўйхат!$B:$B,$C982)</f>
        <v/>
      </c>
      <c r="AE982" s="35">
        <f>SUMIFS(рўйхат!AD:AD,рўйхат!$CY:$CY,$B$1000,рўйхат!$B:$B,$C982)</f>
        <v/>
      </c>
      <c r="AF982" s="36">
        <f>SUMIFS(рўйхат!AE:AE,рўйхат!$CY:$CY,$B$1000,рўйхат!$B:$B,$C982)</f>
        <v/>
      </c>
      <c r="AG982" s="35">
        <f>SUMIFS(рўйхат!AH:AH,рўйхат!$CY:$CY,$B$1000,рўйхат!$B:$B,$C982)</f>
        <v/>
      </c>
      <c r="AH982" s="36">
        <f>SUMIFS(рўйхат!AI:AI,рўйхат!$CY:$CY,$B$1000,рўйхат!$B:$B,$C982)</f>
        <v/>
      </c>
      <c r="AI982" s="35">
        <f>SUMIFS(рўйхат!AJ:AJ,рўйхат!$CY:$CY,$B$1000,рўйхат!$B:$B,$C982)</f>
        <v/>
      </c>
      <c r="AJ982" s="36">
        <f>SUMIFS(рўйхат!AK:AK,рўйхат!$CY:$CY,$B$1000,рўйхат!$B:$B,$C982)</f>
        <v/>
      </c>
      <c r="AK982" s="35">
        <f>SUMIFS(рўйхат!AL:AL,рўйхат!$CY:$CY,$B$1000,рўйхат!$B:$B,$C982)</f>
        <v/>
      </c>
      <c r="AL982" s="36">
        <f>SUMIFS(рўйхат!AM:AM,рўйхат!$CY:$CY,$B$1000,рўйхат!$B:$B,$C982)</f>
        <v/>
      </c>
      <c r="AM982" s="77">
        <f>IFERROR(Q982/E982,0)</f>
        <v/>
      </c>
      <c r="AN982" s="77">
        <f>IFERROR(R982/F982,0)</f>
        <v/>
      </c>
      <c r="AO982" s="35">
        <f>SUMIFS(рўйхат!AX:AX,рўйхат!$CY:$CY,$B$1000,рўйхат!$B:$B,$C982)</f>
        <v/>
      </c>
      <c r="AP982" s="36">
        <f>SUMIFS(рўйхат!AY:AY,рўйхат!$CY:$CY,$B$1000,рўйхат!$B:$B,$C982)</f>
        <v/>
      </c>
      <c r="AQ982" s="35">
        <f>SUMIFS(рўйхат!AZ:AZ,рўйхат!$CY:$CY,$B$1000,рўйхат!$B:$B,$C982)</f>
        <v/>
      </c>
      <c r="AR982" s="36">
        <f>SUMIFS(рўйхат!BA:BA,рўйхат!$CY:$CY,$B$1000,рўйхат!$B:$B,$C982)</f>
        <v/>
      </c>
      <c r="AS982" s="35">
        <f>SUMIFS(рўйхат!BB:BB,рўйхат!$CY:$CY,$B$1000,рўйхат!$B:$B,$C982)</f>
        <v/>
      </c>
      <c r="AT982" s="36">
        <f>SUMIFS(рўйхат!BC:BC,рўйхат!$CY:$CY,$B$1000,рўйхат!$B:$B,$C982)</f>
        <v/>
      </c>
      <c r="AU982" s="35">
        <f>SUMIFS(рўйхат!BD:BD,рўйхат!$CY:$CY,$B$1000,рўйхат!$B:$B,$C982)</f>
        <v/>
      </c>
      <c r="AV982" s="36">
        <f>SUMIFS(рўйхат!BE:BE,рўйхат!$CY:$CY,$B$1000,рўйхат!$B:$B,$C982)</f>
        <v/>
      </c>
      <c r="AW982" s="35">
        <f>SUMIFS(рўйхат!BF:BF,рўйхат!$CY:$CY,$B$1000,рўйхат!$B:$B,$C982)</f>
        <v/>
      </c>
      <c r="AX982" s="36">
        <f>SUMIFS(рўйхат!BG:BG,рўйхат!$CY:$CY,$B$1000,рўйхат!$B:$B,$C982)</f>
        <v/>
      </c>
      <c r="AY982" s="35">
        <f>SUMIFS(рўйхат!BH:BH,рўйхат!$CY:$CY,$B$1000,рўйхат!$B:$B,$C982)</f>
        <v/>
      </c>
      <c r="AZ982" s="36">
        <f>SUMIFS(рўйхат!BI:BI,рўйхат!$CY:$CY,$B$1000,рўйхат!$B:$B,$C982)</f>
        <v/>
      </c>
      <c r="BA982" s="35">
        <f>SUMIFS(рўйхат!BJ:BJ,рўйхат!$CY:$CY,$B$1000,рўйхат!$B:$B,$C982)</f>
        <v/>
      </c>
      <c r="BB982" s="36">
        <f>SUMIFS(рўйхат!BK:BK,рўйхат!$CY:$CY,$B$1000,рўйхат!$B:$B,$C982)</f>
        <v/>
      </c>
      <c r="BC982" s="77">
        <f>IFERROR(AO982/E982,0)</f>
        <v/>
      </c>
      <c r="BD982" s="77">
        <f>IFERROR(AP982/F982,0)</f>
        <v/>
      </c>
      <c r="BE982" s="35">
        <f>SUMIFS(рўйхат!BL:BL,рўйхат!$CY:$CY,$B$1000,рўйхат!$B:$B,$C982)</f>
        <v/>
      </c>
      <c r="BF982" s="36">
        <f>SUMIFS(рўйхат!BM:BM,рўйхат!$CY:$CY,$B$1000,рўйхат!$B:$B,$C982)</f>
        <v/>
      </c>
      <c r="BG982" s="35">
        <f>SUMIFS(рўйхат!BN:BN,рўйхат!$CY:$CY,$B$1000,рўйхат!$B:$B,$C982)</f>
        <v/>
      </c>
      <c r="BH982" s="36">
        <f>SUMIFS(рўйхат!BO:BO,рўйхат!$CY:$CY,$B$1000,рўйхат!$B:$B,$C982)</f>
        <v/>
      </c>
      <c r="BI982" s="35">
        <f>SUMIFS(рўйхат!BP:BP,рўйхат!$CY:$CY,$B$1000,рўйхат!$B:$B,$C982)</f>
        <v/>
      </c>
      <c r="BJ982" s="36">
        <f>SUMIFS(рўйхат!BQ:BQ,рўйхат!$CY:$CY,$B$1000,рўйхат!$B:$B,$C982)</f>
        <v/>
      </c>
      <c r="BK982" s="35">
        <f>SUMIFS(рўйхат!BR:BR,рўйхат!$CY:$CY,$B$1000,рўйхат!$B:$B,$C982)</f>
        <v/>
      </c>
      <c r="BL982" s="36">
        <f>SUMIFS(рўйхат!BS:BS,рўйхат!$CY:$CY,$B$1000,рўйхат!$B:$B,$C982)</f>
        <v/>
      </c>
      <c r="BM982" s="35">
        <f>SUMIFS(рўйхат!BT:BT,рўйхат!$CY:$CY,$B$1000,рўйхат!$B:$B,$C982)</f>
        <v/>
      </c>
      <c r="BN982" s="36">
        <f>SUMIFS(рўйхат!BU:BU,рўйхат!$CY:$CY,$B$1000,рўйхат!$B:$B,$C982)</f>
        <v/>
      </c>
      <c r="BO982" s="35">
        <f>SUMIFS(рўйхат!BX:BX,рўйхат!$CY:$CY,$B$1000,рўйхат!$B:$B,$C982)</f>
        <v/>
      </c>
      <c r="BP982" s="36">
        <f>SUMIFS(рўйхат!BY:BY,рўйхат!$CY:$CY,$B$1000,рўйхат!$B:$B,$C982)</f>
        <v/>
      </c>
      <c r="BQ982" s="35">
        <f>SUMIFS(рўйхат!BZ:BZ,рўйхат!$CY:$CY,$B$1000,рўйхат!$B:$B,$C982)</f>
        <v/>
      </c>
      <c r="BR982" s="36">
        <f>SUMIFS(рўйхат!CA:CA,рўйхат!$CY:$CY,$B$1000,рўйхат!$B:$B,$C982)</f>
        <v/>
      </c>
      <c r="BS982" s="35">
        <f>SUMIFS(рўйхат!CB:CB,рўйхат!$CY:$CY,$B$1000,рўйхат!$B:$B,$C982)</f>
        <v/>
      </c>
      <c r="BT982" s="36">
        <f>SUMIFS(рўйхат!CC:CC,рўйхат!$CY:$CY,$B$1000,рўйхат!$B:$B,$C982)</f>
        <v/>
      </c>
      <c r="BU982" s="35">
        <f>SUMIFS(рўйхат!CD:CD,рўйхат!$CY:$CY,$B$1000,рўйхат!$B:$B,$C982)</f>
        <v/>
      </c>
      <c r="BV982" s="36">
        <f>SUMIFS(рўйхат!CE:CE,рўйхат!$CY:$CY,$B$1000,рўйхат!$B:$B,$C982)</f>
        <v/>
      </c>
      <c r="BW982" s="35">
        <f>SUMIFS(рўйхат!CH:CH,рўйхат!$CY:$CY,$B$1000,рўйхат!$B:$B,$C982)</f>
        <v/>
      </c>
      <c r="BX982" s="36">
        <f>SUMIFS(рўйхат!CI:CI,рўйхат!$CY:$CY,$B$1000,рўйхат!$B:$B,$C982)</f>
        <v/>
      </c>
      <c r="BY982" s="35">
        <f>SUMIFS(рўйхат!CJ:CJ,рўйхат!$CY:$CY,$B$1000,рўйхат!$B:$B,$C982)</f>
        <v/>
      </c>
      <c r="BZ982" s="36">
        <f>SUMIFS(рўйхат!CK:CK,рўйхат!$CY:$CY,$B$1000,рўйхат!$B:$B,$C982)</f>
        <v/>
      </c>
      <c r="CA982" s="35">
        <f>SUMIFS(рўйхат!CL:CL,рўйхат!$CY:$CY,$B$1000,рўйхат!$B:$B,$C982)</f>
        <v/>
      </c>
      <c r="CB982" s="36">
        <f>SUMIFS(рўйхат!CM:CM,рўйхат!$CY:$CY,$B$1000,рўйхат!$B:$B,$C982)</f>
        <v/>
      </c>
      <c r="CC982" s="35">
        <f>SUMIFS(рўйхат!CN:CN,рўйхат!$CY:$CY,$B$1000,рўйхат!$B:$B,$C982)</f>
        <v/>
      </c>
      <c r="CD982" s="36">
        <f>SUMIFS(рўйхат!CO:CO,рўйхат!$CY:$CY,$B$1000,рўйхат!$B:$B,$C982)</f>
        <v/>
      </c>
      <c r="CE982" s="77">
        <f>IFERROR(BE982/(Q982+BE982),0)</f>
        <v/>
      </c>
      <c r="CF982" s="78">
        <f>IFERROR(BF982/(R982+BF982),0)</f>
        <v/>
      </c>
      <c r="CG982" s="8">
        <f>COUNTIFS(B:B,B982)</f>
        <v/>
      </c>
    </row>
    <row r="983" hidden="1" outlineLevel="1" ht="17.1" customFormat="1" customHeight="1" s="8">
      <c r="A983" s="31" t="n"/>
      <c r="B983" s="50" t="n">
        <v>15</v>
      </c>
      <c r="C983" s="66" t="inlineStr">
        <is>
          <t>Мактабгача ва мактаб таълими вазирлиги</t>
        </is>
      </c>
      <c r="D983" s="16" t="n"/>
      <c r="E983" s="35">
        <f>SUMIFS(рўйхат!F:F,рўйхат!$CY:$CY,$B$1000,рўйхат!$B:$B,$C983)</f>
        <v/>
      </c>
      <c r="F983" s="36">
        <f>SUMIFS(рўйхат!G:G,рўйхат!$CY:$CY,$B$1000,рўйхат!$B:$B,$C983)</f>
        <v/>
      </c>
      <c r="G983" s="35">
        <f>SUMIFS(рўйхат!H:H,рўйхат!$CY:$CY,$B$1000,рўйхат!$B:$B,$C983)</f>
        <v/>
      </c>
      <c r="H983" s="36">
        <f>SUMIFS(рўйхат!I:I,рўйхат!$CY:$CY,$B$1000,рўйхат!$B:$B,$C983)</f>
        <v/>
      </c>
      <c r="I983" s="35">
        <f>SUMIFS(рўйхат!J:J,рўйхат!$CY:$CY,$B$1000,рўйхат!$B:$B,$C983)</f>
        <v/>
      </c>
      <c r="J983" s="36">
        <f>SUMIFS(рўйхат!K:K,рўйхат!$CY:$CY,$B$1000,рўйхат!$B:$B,$C983)</f>
        <v/>
      </c>
      <c r="K983" s="35">
        <f>SUMIFS(рўйхат!L:L,рўйхат!$CY:$CY,$B$1000,рўйхат!$B:$B,$C983)</f>
        <v/>
      </c>
      <c r="L983" s="36">
        <f>SUMIFS(рўйхат!M:M,рўйхат!$CY:$CY,$B$1000,рўйхат!$B:$B,$C983)</f>
        <v/>
      </c>
      <c r="M983" s="35">
        <f>SUMIFS(рўйхат!N:N,рўйхат!$CY:$CY,$B$1000,рўйхат!$B:$B,$C983)</f>
        <v/>
      </c>
      <c r="N983" s="36">
        <f>SUMIFS(рўйхат!O:O,рўйхат!$CY:$CY,$B$1000,рўйхат!$B:$B,$C983)</f>
        <v/>
      </c>
      <c r="O983" s="34">
        <f>IFERROR(M983/E983,0)</f>
        <v/>
      </c>
      <c r="P983" s="34">
        <f>IFERROR(N983/F983,0)</f>
        <v/>
      </c>
      <c r="Q983" s="35">
        <f>SUMIFS(рўйхат!P:P,рўйхат!$CY:$CY,$B$1000,рўйхат!$B:$B,$C983)</f>
        <v/>
      </c>
      <c r="R983" s="36">
        <f>SUMIFS(рўйхат!Q:Q,рўйхат!$CY:$CY,$B$1000,рўйхат!$B:$B,$C983)</f>
        <v/>
      </c>
      <c r="S983" s="35">
        <f>SUMIFS(рўйхат!R:R,рўйхат!$CY:$CY,$B$1000,рўйхат!$B:$B,$C983)</f>
        <v/>
      </c>
      <c r="T983" s="36">
        <f>SUMIFS(рўйхат!S:S,рўйхат!$CY:$CY,$B$1000,рўйхат!$B:$B,$C983)</f>
        <v/>
      </c>
      <c r="U983" s="35">
        <f>SUMIFS(рўйхат!T:T,рўйхат!$CY:$CY,$B$1000,рўйхат!$B:$B,$C983)</f>
        <v/>
      </c>
      <c r="V983" s="36">
        <f>SUMIFS(рўйхат!U:U,рўйхат!$CY:$CY,$B$1000,рўйхат!$B:$B,$C983)</f>
        <v/>
      </c>
      <c r="W983" s="35">
        <f>SUMIFS(рўйхат!V:V,рўйхат!$CY:$CY,$B$1000,рўйхат!$B:$B,$C983)</f>
        <v/>
      </c>
      <c r="X983" s="36">
        <f>SUMIFS(рўйхат!W:W,рўйхат!$CY:$CY,$B$1000,рўйхат!$B:$B,$C983)</f>
        <v/>
      </c>
      <c r="Y983" s="35">
        <f>SUMIFS(рўйхат!X:X,рўйхат!$CY:$CY,$B$1000,рўйхат!$B:$B,$C983)</f>
        <v/>
      </c>
      <c r="Z983" s="36">
        <f>SUMIFS(рўйхат!Y:Y,рўйхат!$CY:$CY,$B$1000,рўйхат!$B:$B,$C983)</f>
        <v/>
      </c>
      <c r="AA983" s="35">
        <f>SUMIFS(рўйхат!Z:Z,рўйхат!$CY:$CY,$B$1000,рўйхат!$B:$B,$C983)</f>
        <v/>
      </c>
      <c r="AB983" s="36">
        <f>SUMIFS(рўйхат!AA:AA,рўйхат!$CY:$CY,$B$1000,рўйхат!$B:$B,$C983)</f>
        <v/>
      </c>
      <c r="AC983" s="35">
        <f>SUMIFS(рўйхат!AB:AB,рўйхат!$CY:$CY,$B$1000,рўйхат!$B:$B,$C983)</f>
        <v/>
      </c>
      <c r="AD983" s="36">
        <f>SUMIFS(рўйхат!AC:AC,рўйхат!$CY:$CY,$B$1000,рўйхат!$B:$B,$C983)</f>
        <v/>
      </c>
      <c r="AE983" s="35">
        <f>SUMIFS(рўйхат!AD:AD,рўйхат!$CY:$CY,$B$1000,рўйхат!$B:$B,$C983)</f>
        <v/>
      </c>
      <c r="AF983" s="36">
        <f>SUMIFS(рўйхат!AE:AE,рўйхат!$CY:$CY,$B$1000,рўйхат!$B:$B,$C983)</f>
        <v/>
      </c>
      <c r="AG983" s="35">
        <f>SUMIFS(рўйхат!AH:AH,рўйхат!$CY:$CY,$B$1000,рўйхат!$B:$B,$C983)</f>
        <v/>
      </c>
      <c r="AH983" s="36">
        <f>SUMIFS(рўйхат!AI:AI,рўйхат!$CY:$CY,$B$1000,рўйхат!$B:$B,$C983)</f>
        <v/>
      </c>
      <c r="AI983" s="35">
        <f>SUMIFS(рўйхат!AJ:AJ,рўйхат!$CY:$CY,$B$1000,рўйхат!$B:$B,$C983)</f>
        <v/>
      </c>
      <c r="AJ983" s="36">
        <f>SUMIFS(рўйхат!AK:AK,рўйхат!$CY:$CY,$B$1000,рўйхат!$B:$B,$C983)</f>
        <v/>
      </c>
      <c r="AK983" s="35">
        <f>SUMIFS(рўйхат!AL:AL,рўйхат!$CY:$CY,$B$1000,рўйхат!$B:$B,$C983)</f>
        <v/>
      </c>
      <c r="AL983" s="36">
        <f>SUMIFS(рўйхат!AM:AM,рўйхат!$CY:$CY,$B$1000,рўйхат!$B:$B,$C983)</f>
        <v/>
      </c>
      <c r="AM983" s="77">
        <f>IFERROR(Q983/E983,0)</f>
        <v/>
      </c>
      <c r="AN983" s="77">
        <f>IFERROR(R983/F983,0)</f>
        <v/>
      </c>
      <c r="AO983" s="35">
        <f>SUMIFS(рўйхат!AX:AX,рўйхат!$CY:$CY,$B$1000,рўйхат!$B:$B,$C983)</f>
        <v/>
      </c>
      <c r="AP983" s="36">
        <f>SUMIFS(рўйхат!AY:AY,рўйхат!$CY:$CY,$B$1000,рўйхат!$B:$B,$C983)</f>
        <v/>
      </c>
      <c r="AQ983" s="35">
        <f>SUMIFS(рўйхат!AZ:AZ,рўйхат!$CY:$CY,$B$1000,рўйхат!$B:$B,$C983)</f>
        <v/>
      </c>
      <c r="AR983" s="36">
        <f>SUMIFS(рўйхат!BA:BA,рўйхат!$CY:$CY,$B$1000,рўйхат!$B:$B,$C983)</f>
        <v/>
      </c>
      <c r="AS983" s="35">
        <f>SUMIFS(рўйхат!BB:BB,рўйхат!$CY:$CY,$B$1000,рўйхат!$B:$B,$C983)</f>
        <v/>
      </c>
      <c r="AT983" s="36">
        <f>SUMIFS(рўйхат!BC:BC,рўйхат!$CY:$CY,$B$1000,рўйхат!$B:$B,$C983)</f>
        <v/>
      </c>
      <c r="AU983" s="35">
        <f>SUMIFS(рўйхат!BD:BD,рўйхат!$CY:$CY,$B$1000,рўйхат!$B:$B,$C983)</f>
        <v/>
      </c>
      <c r="AV983" s="36">
        <f>SUMIFS(рўйхат!BE:BE,рўйхат!$CY:$CY,$B$1000,рўйхат!$B:$B,$C983)</f>
        <v/>
      </c>
      <c r="AW983" s="35">
        <f>SUMIFS(рўйхат!BF:BF,рўйхат!$CY:$CY,$B$1000,рўйхат!$B:$B,$C983)</f>
        <v/>
      </c>
      <c r="AX983" s="36">
        <f>SUMIFS(рўйхат!BG:BG,рўйхат!$CY:$CY,$B$1000,рўйхат!$B:$B,$C983)</f>
        <v/>
      </c>
      <c r="AY983" s="35">
        <f>SUMIFS(рўйхат!BH:BH,рўйхат!$CY:$CY,$B$1000,рўйхат!$B:$B,$C983)</f>
        <v/>
      </c>
      <c r="AZ983" s="36">
        <f>SUMIFS(рўйхат!BI:BI,рўйхат!$CY:$CY,$B$1000,рўйхат!$B:$B,$C983)</f>
        <v/>
      </c>
      <c r="BA983" s="35">
        <f>SUMIFS(рўйхат!BJ:BJ,рўйхат!$CY:$CY,$B$1000,рўйхат!$B:$B,$C983)</f>
        <v/>
      </c>
      <c r="BB983" s="36">
        <f>SUMIFS(рўйхат!BK:BK,рўйхат!$CY:$CY,$B$1000,рўйхат!$B:$B,$C983)</f>
        <v/>
      </c>
      <c r="BC983" s="77">
        <f>IFERROR(AO983/E983,0)</f>
        <v/>
      </c>
      <c r="BD983" s="77">
        <f>IFERROR(AP983/F983,0)</f>
        <v/>
      </c>
      <c r="BE983" s="35">
        <f>SUMIFS(рўйхат!BL:BL,рўйхат!$CY:$CY,$B$1000,рўйхат!$B:$B,$C983)</f>
        <v/>
      </c>
      <c r="BF983" s="36">
        <f>SUMIFS(рўйхат!BM:BM,рўйхат!$CY:$CY,$B$1000,рўйхат!$B:$B,$C983)</f>
        <v/>
      </c>
      <c r="BG983" s="35">
        <f>SUMIFS(рўйхат!BN:BN,рўйхат!$CY:$CY,$B$1000,рўйхат!$B:$B,$C983)</f>
        <v/>
      </c>
      <c r="BH983" s="36">
        <f>SUMIFS(рўйхат!BO:BO,рўйхат!$CY:$CY,$B$1000,рўйхат!$B:$B,$C983)</f>
        <v/>
      </c>
      <c r="BI983" s="35">
        <f>SUMIFS(рўйхат!BP:BP,рўйхат!$CY:$CY,$B$1000,рўйхат!$B:$B,$C983)</f>
        <v/>
      </c>
      <c r="BJ983" s="36">
        <f>SUMIFS(рўйхат!BQ:BQ,рўйхат!$CY:$CY,$B$1000,рўйхат!$B:$B,$C983)</f>
        <v/>
      </c>
      <c r="BK983" s="35">
        <f>SUMIFS(рўйхат!BR:BR,рўйхат!$CY:$CY,$B$1000,рўйхат!$B:$B,$C983)</f>
        <v/>
      </c>
      <c r="BL983" s="36">
        <f>SUMIFS(рўйхат!BS:BS,рўйхат!$CY:$CY,$B$1000,рўйхат!$B:$B,$C983)</f>
        <v/>
      </c>
      <c r="BM983" s="35">
        <f>SUMIFS(рўйхат!BT:BT,рўйхат!$CY:$CY,$B$1000,рўйхат!$B:$B,$C983)</f>
        <v/>
      </c>
      <c r="BN983" s="36">
        <f>SUMIFS(рўйхат!BU:BU,рўйхат!$CY:$CY,$B$1000,рўйхат!$B:$B,$C983)</f>
        <v/>
      </c>
      <c r="BO983" s="35">
        <f>SUMIFS(рўйхат!BX:BX,рўйхат!$CY:$CY,$B$1000,рўйхат!$B:$B,$C983)</f>
        <v/>
      </c>
      <c r="BP983" s="36">
        <f>SUMIFS(рўйхат!BY:BY,рўйхат!$CY:$CY,$B$1000,рўйхат!$B:$B,$C983)</f>
        <v/>
      </c>
      <c r="BQ983" s="35">
        <f>SUMIFS(рўйхат!BZ:BZ,рўйхат!$CY:$CY,$B$1000,рўйхат!$B:$B,$C983)</f>
        <v/>
      </c>
      <c r="BR983" s="36">
        <f>SUMIFS(рўйхат!CA:CA,рўйхат!$CY:$CY,$B$1000,рўйхат!$B:$B,$C983)</f>
        <v/>
      </c>
      <c r="BS983" s="35">
        <f>SUMIFS(рўйхат!CB:CB,рўйхат!$CY:$CY,$B$1000,рўйхат!$B:$B,$C983)</f>
        <v/>
      </c>
      <c r="BT983" s="36">
        <f>SUMIFS(рўйхат!CC:CC,рўйхат!$CY:$CY,$B$1000,рўйхат!$B:$B,$C983)</f>
        <v/>
      </c>
      <c r="BU983" s="35">
        <f>SUMIFS(рўйхат!CD:CD,рўйхат!$CY:$CY,$B$1000,рўйхат!$B:$B,$C983)</f>
        <v/>
      </c>
      <c r="BV983" s="36">
        <f>SUMIFS(рўйхат!CE:CE,рўйхат!$CY:$CY,$B$1000,рўйхат!$B:$B,$C983)</f>
        <v/>
      </c>
      <c r="BW983" s="35">
        <f>SUMIFS(рўйхат!CH:CH,рўйхат!$CY:$CY,$B$1000,рўйхат!$B:$B,$C983)</f>
        <v/>
      </c>
      <c r="BX983" s="36">
        <f>SUMIFS(рўйхат!CI:CI,рўйхат!$CY:$CY,$B$1000,рўйхат!$B:$B,$C983)</f>
        <v/>
      </c>
      <c r="BY983" s="35">
        <f>SUMIFS(рўйхат!CJ:CJ,рўйхат!$CY:$CY,$B$1000,рўйхат!$B:$B,$C983)</f>
        <v/>
      </c>
      <c r="BZ983" s="36">
        <f>SUMIFS(рўйхат!CK:CK,рўйхат!$CY:$CY,$B$1000,рўйхат!$B:$B,$C983)</f>
        <v/>
      </c>
      <c r="CA983" s="35">
        <f>SUMIFS(рўйхат!CL:CL,рўйхат!$CY:$CY,$B$1000,рўйхат!$B:$B,$C983)</f>
        <v/>
      </c>
      <c r="CB983" s="36">
        <f>SUMIFS(рўйхат!CM:CM,рўйхат!$CY:$CY,$B$1000,рўйхат!$B:$B,$C983)</f>
        <v/>
      </c>
      <c r="CC983" s="35">
        <f>SUMIFS(рўйхат!CN:CN,рўйхат!$CY:$CY,$B$1000,рўйхат!$B:$B,$C983)</f>
        <v/>
      </c>
      <c r="CD983" s="36">
        <f>SUMIFS(рўйхат!CO:CO,рўйхат!$CY:$CY,$B$1000,рўйхат!$B:$B,$C983)</f>
        <v/>
      </c>
      <c r="CE983" s="77">
        <f>IFERROR(BE983/(Q983+BE983),0)</f>
        <v/>
      </c>
      <c r="CF983" s="78">
        <f>IFERROR(BF983/(R983+BF983),0)</f>
        <v/>
      </c>
      <c r="CG983" s="8">
        <f>COUNTIFS(B:B,B983)</f>
        <v/>
      </c>
    </row>
    <row r="984" hidden="1" outlineLevel="1" ht="17.1" customFormat="1" customHeight="1" s="8">
      <c r="A984" s="31" t="n"/>
      <c r="B984" s="50" t="n">
        <v>16</v>
      </c>
      <c r="C984" s="66" t="inlineStr">
        <is>
          <t>Марказий банк</t>
        </is>
      </c>
      <c r="D984" s="16" t="n"/>
      <c r="E984" s="35">
        <f>SUMIFS(рўйхат!F:F,рўйхат!$CY:$CY,$B$1000,рўйхат!$B:$B,$C984)</f>
        <v/>
      </c>
      <c r="F984" s="36">
        <f>SUMIFS(рўйхат!G:G,рўйхат!$CY:$CY,$B$1000,рўйхат!$B:$B,$C984)</f>
        <v/>
      </c>
      <c r="G984" s="35">
        <f>SUMIFS(рўйхат!H:H,рўйхат!$CY:$CY,$B$1000,рўйхат!$B:$B,$C984)</f>
        <v/>
      </c>
      <c r="H984" s="36">
        <f>SUMIFS(рўйхат!I:I,рўйхат!$CY:$CY,$B$1000,рўйхат!$B:$B,$C984)</f>
        <v/>
      </c>
      <c r="I984" s="35">
        <f>SUMIFS(рўйхат!J:J,рўйхат!$CY:$CY,$B$1000,рўйхат!$B:$B,$C984)</f>
        <v/>
      </c>
      <c r="J984" s="36">
        <f>SUMIFS(рўйхат!K:K,рўйхат!$CY:$CY,$B$1000,рўйхат!$B:$B,$C984)</f>
        <v/>
      </c>
      <c r="K984" s="35">
        <f>SUMIFS(рўйхат!L:L,рўйхат!$CY:$CY,$B$1000,рўйхат!$B:$B,$C984)</f>
        <v/>
      </c>
      <c r="L984" s="36">
        <f>SUMIFS(рўйхат!M:M,рўйхат!$CY:$CY,$B$1000,рўйхат!$B:$B,$C984)</f>
        <v/>
      </c>
      <c r="M984" s="35">
        <f>SUMIFS(рўйхат!N:N,рўйхат!$CY:$CY,$B$1000,рўйхат!$B:$B,$C984)</f>
        <v/>
      </c>
      <c r="N984" s="36">
        <f>SUMIFS(рўйхат!O:O,рўйхат!$CY:$CY,$B$1000,рўйхат!$B:$B,$C984)</f>
        <v/>
      </c>
      <c r="O984" s="34">
        <f>IFERROR(M984/E984,0)</f>
        <v/>
      </c>
      <c r="P984" s="34">
        <f>IFERROR(N984/F984,0)</f>
        <v/>
      </c>
      <c r="Q984" s="35">
        <f>SUMIFS(рўйхат!P:P,рўйхат!$CY:$CY,$B$1000,рўйхат!$B:$B,$C984)</f>
        <v/>
      </c>
      <c r="R984" s="36">
        <f>SUMIFS(рўйхат!Q:Q,рўйхат!$CY:$CY,$B$1000,рўйхат!$B:$B,$C984)</f>
        <v/>
      </c>
      <c r="S984" s="35">
        <f>SUMIFS(рўйхат!R:R,рўйхат!$CY:$CY,$B$1000,рўйхат!$B:$B,$C984)</f>
        <v/>
      </c>
      <c r="T984" s="36">
        <f>SUMIFS(рўйхат!S:S,рўйхат!$CY:$CY,$B$1000,рўйхат!$B:$B,$C984)</f>
        <v/>
      </c>
      <c r="U984" s="35">
        <f>SUMIFS(рўйхат!T:T,рўйхат!$CY:$CY,$B$1000,рўйхат!$B:$B,$C984)</f>
        <v/>
      </c>
      <c r="V984" s="36">
        <f>SUMIFS(рўйхат!U:U,рўйхат!$CY:$CY,$B$1000,рўйхат!$B:$B,$C984)</f>
        <v/>
      </c>
      <c r="W984" s="35">
        <f>SUMIFS(рўйхат!V:V,рўйхат!$CY:$CY,$B$1000,рўйхат!$B:$B,$C984)</f>
        <v/>
      </c>
      <c r="X984" s="36">
        <f>SUMIFS(рўйхат!W:W,рўйхат!$CY:$CY,$B$1000,рўйхат!$B:$B,$C984)</f>
        <v/>
      </c>
      <c r="Y984" s="35">
        <f>SUMIFS(рўйхат!X:X,рўйхат!$CY:$CY,$B$1000,рўйхат!$B:$B,$C984)</f>
        <v/>
      </c>
      <c r="Z984" s="36">
        <f>SUMIFS(рўйхат!Y:Y,рўйхат!$CY:$CY,$B$1000,рўйхат!$B:$B,$C984)</f>
        <v/>
      </c>
      <c r="AA984" s="35">
        <f>SUMIFS(рўйхат!Z:Z,рўйхат!$CY:$CY,$B$1000,рўйхат!$B:$B,$C984)</f>
        <v/>
      </c>
      <c r="AB984" s="36">
        <f>SUMIFS(рўйхат!AA:AA,рўйхат!$CY:$CY,$B$1000,рўйхат!$B:$B,$C984)</f>
        <v/>
      </c>
      <c r="AC984" s="35">
        <f>SUMIFS(рўйхат!AB:AB,рўйхат!$CY:$CY,$B$1000,рўйхат!$B:$B,$C984)</f>
        <v/>
      </c>
      <c r="AD984" s="36">
        <f>SUMIFS(рўйхат!AC:AC,рўйхат!$CY:$CY,$B$1000,рўйхат!$B:$B,$C984)</f>
        <v/>
      </c>
      <c r="AE984" s="35">
        <f>SUMIFS(рўйхат!AD:AD,рўйхат!$CY:$CY,$B$1000,рўйхат!$B:$B,$C984)</f>
        <v/>
      </c>
      <c r="AF984" s="36">
        <f>SUMIFS(рўйхат!AE:AE,рўйхат!$CY:$CY,$B$1000,рўйхат!$B:$B,$C984)</f>
        <v/>
      </c>
      <c r="AG984" s="35">
        <f>SUMIFS(рўйхат!AH:AH,рўйхат!$CY:$CY,$B$1000,рўйхат!$B:$B,$C984)</f>
        <v/>
      </c>
      <c r="AH984" s="36">
        <f>SUMIFS(рўйхат!AI:AI,рўйхат!$CY:$CY,$B$1000,рўйхат!$B:$B,$C984)</f>
        <v/>
      </c>
      <c r="AI984" s="35">
        <f>SUMIFS(рўйхат!AJ:AJ,рўйхат!$CY:$CY,$B$1000,рўйхат!$B:$B,$C984)</f>
        <v/>
      </c>
      <c r="AJ984" s="36">
        <f>SUMIFS(рўйхат!AK:AK,рўйхат!$CY:$CY,$B$1000,рўйхат!$B:$B,$C984)</f>
        <v/>
      </c>
      <c r="AK984" s="35">
        <f>SUMIFS(рўйхат!AL:AL,рўйхат!$CY:$CY,$B$1000,рўйхат!$B:$B,$C984)</f>
        <v/>
      </c>
      <c r="AL984" s="36">
        <f>SUMIFS(рўйхат!AM:AM,рўйхат!$CY:$CY,$B$1000,рўйхат!$B:$B,$C984)</f>
        <v/>
      </c>
      <c r="AM984" s="77">
        <f>IFERROR(Q984/E984,0)</f>
        <v/>
      </c>
      <c r="AN984" s="77">
        <f>IFERROR(R984/F984,0)</f>
        <v/>
      </c>
      <c r="AO984" s="35">
        <f>SUMIFS(рўйхат!AX:AX,рўйхат!$CY:$CY,$B$1000,рўйхат!$B:$B,$C984)</f>
        <v/>
      </c>
      <c r="AP984" s="36">
        <f>SUMIFS(рўйхат!AY:AY,рўйхат!$CY:$CY,$B$1000,рўйхат!$B:$B,$C984)</f>
        <v/>
      </c>
      <c r="AQ984" s="35">
        <f>SUMIFS(рўйхат!AZ:AZ,рўйхат!$CY:$CY,$B$1000,рўйхат!$B:$B,$C984)</f>
        <v/>
      </c>
      <c r="AR984" s="36">
        <f>SUMIFS(рўйхат!BA:BA,рўйхат!$CY:$CY,$B$1000,рўйхат!$B:$B,$C984)</f>
        <v/>
      </c>
      <c r="AS984" s="35">
        <f>SUMIFS(рўйхат!BB:BB,рўйхат!$CY:$CY,$B$1000,рўйхат!$B:$B,$C984)</f>
        <v/>
      </c>
      <c r="AT984" s="36">
        <f>SUMIFS(рўйхат!BC:BC,рўйхат!$CY:$CY,$B$1000,рўйхат!$B:$B,$C984)</f>
        <v/>
      </c>
      <c r="AU984" s="35">
        <f>SUMIFS(рўйхат!BD:BD,рўйхат!$CY:$CY,$B$1000,рўйхат!$B:$B,$C984)</f>
        <v/>
      </c>
      <c r="AV984" s="36">
        <f>SUMIFS(рўйхат!BE:BE,рўйхат!$CY:$CY,$B$1000,рўйхат!$B:$B,$C984)</f>
        <v/>
      </c>
      <c r="AW984" s="35">
        <f>SUMIFS(рўйхат!BF:BF,рўйхат!$CY:$CY,$B$1000,рўйхат!$B:$B,$C984)</f>
        <v/>
      </c>
      <c r="AX984" s="36">
        <f>SUMIFS(рўйхат!BG:BG,рўйхат!$CY:$CY,$B$1000,рўйхат!$B:$B,$C984)</f>
        <v/>
      </c>
      <c r="AY984" s="35">
        <f>SUMIFS(рўйхат!BH:BH,рўйхат!$CY:$CY,$B$1000,рўйхат!$B:$B,$C984)</f>
        <v/>
      </c>
      <c r="AZ984" s="36">
        <f>SUMIFS(рўйхат!BI:BI,рўйхат!$CY:$CY,$B$1000,рўйхат!$B:$B,$C984)</f>
        <v/>
      </c>
      <c r="BA984" s="35">
        <f>SUMIFS(рўйхат!BJ:BJ,рўйхат!$CY:$CY,$B$1000,рўйхат!$B:$B,$C984)</f>
        <v/>
      </c>
      <c r="BB984" s="36">
        <f>SUMIFS(рўйхат!BK:BK,рўйхат!$CY:$CY,$B$1000,рўйхат!$B:$B,$C984)</f>
        <v/>
      </c>
      <c r="BC984" s="77">
        <f>IFERROR(AO984/E984,0)</f>
        <v/>
      </c>
      <c r="BD984" s="77">
        <f>IFERROR(AP984/F984,0)</f>
        <v/>
      </c>
      <c r="BE984" s="35">
        <f>SUMIFS(рўйхат!BL:BL,рўйхат!$CY:$CY,$B$1000,рўйхат!$B:$B,$C984)</f>
        <v/>
      </c>
      <c r="BF984" s="36">
        <f>SUMIFS(рўйхат!BM:BM,рўйхат!$CY:$CY,$B$1000,рўйхат!$B:$B,$C984)</f>
        <v/>
      </c>
      <c r="BG984" s="35">
        <f>SUMIFS(рўйхат!BN:BN,рўйхат!$CY:$CY,$B$1000,рўйхат!$B:$B,$C984)</f>
        <v/>
      </c>
      <c r="BH984" s="36">
        <f>SUMIFS(рўйхат!BO:BO,рўйхат!$CY:$CY,$B$1000,рўйхат!$B:$B,$C984)</f>
        <v/>
      </c>
      <c r="BI984" s="35">
        <f>SUMIFS(рўйхат!BP:BP,рўйхат!$CY:$CY,$B$1000,рўйхат!$B:$B,$C984)</f>
        <v/>
      </c>
      <c r="BJ984" s="36">
        <f>SUMIFS(рўйхат!BQ:BQ,рўйхат!$CY:$CY,$B$1000,рўйхат!$B:$B,$C984)</f>
        <v/>
      </c>
      <c r="BK984" s="35">
        <f>SUMIFS(рўйхат!BR:BR,рўйхат!$CY:$CY,$B$1000,рўйхат!$B:$B,$C984)</f>
        <v/>
      </c>
      <c r="BL984" s="36">
        <f>SUMIFS(рўйхат!BS:BS,рўйхат!$CY:$CY,$B$1000,рўйхат!$B:$B,$C984)</f>
        <v/>
      </c>
      <c r="BM984" s="35">
        <f>SUMIFS(рўйхат!BT:BT,рўйхат!$CY:$CY,$B$1000,рўйхат!$B:$B,$C984)</f>
        <v/>
      </c>
      <c r="BN984" s="36">
        <f>SUMIFS(рўйхат!BU:BU,рўйхат!$CY:$CY,$B$1000,рўйхат!$B:$B,$C984)</f>
        <v/>
      </c>
      <c r="BO984" s="35">
        <f>SUMIFS(рўйхат!BX:BX,рўйхат!$CY:$CY,$B$1000,рўйхат!$B:$B,$C984)</f>
        <v/>
      </c>
      <c r="BP984" s="36">
        <f>SUMIFS(рўйхат!BY:BY,рўйхат!$CY:$CY,$B$1000,рўйхат!$B:$B,$C984)</f>
        <v/>
      </c>
      <c r="BQ984" s="35">
        <f>SUMIFS(рўйхат!BZ:BZ,рўйхат!$CY:$CY,$B$1000,рўйхат!$B:$B,$C984)</f>
        <v/>
      </c>
      <c r="BR984" s="36">
        <f>SUMIFS(рўйхат!CA:CA,рўйхат!$CY:$CY,$B$1000,рўйхат!$B:$B,$C984)</f>
        <v/>
      </c>
      <c r="BS984" s="35">
        <f>SUMIFS(рўйхат!CB:CB,рўйхат!$CY:$CY,$B$1000,рўйхат!$B:$B,$C984)</f>
        <v/>
      </c>
      <c r="BT984" s="36">
        <f>SUMIFS(рўйхат!CC:CC,рўйхат!$CY:$CY,$B$1000,рўйхат!$B:$B,$C984)</f>
        <v/>
      </c>
      <c r="BU984" s="35">
        <f>SUMIFS(рўйхат!CD:CD,рўйхат!$CY:$CY,$B$1000,рўйхат!$B:$B,$C984)</f>
        <v/>
      </c>
      <c r="BV984" s="36">
        <f>SUMIFS(рўйхат!CE:CE,рўйхат!$CY:$CY,$B$1000,рўйхат!$B:$B,$C984)</f>
        <v/>
      </c>
      <c r="BW984" s="35">
        <f>SUMIFS(рўйхат!CH:CH,рўйхат!$CY:$CY,$B$1000,рўйхат!$B:$B,$C984)</f>
        <v/>
      </c>
      <c r="BX984" s="36">
        <f>SUMIFS(рўйхат!CI:CI,рўйхат!$CY:$CY,$B$1000,рўйхат!$B:$B,$C984)</f>
        <v/>
      </c>
      <c r="BY984" s="35">
        <f>SUMIFS(рўйхат!CJ:CJ,рўйхат!$CY:$CY,$B$1000,рўйхат!$B:$B,$C984)</f>
        <v/>
      </c>
      <c r="BZ984" s="36">
        <f>SUMIFS(рўйхат!CK:CK,рўйхат!$CY:$CY,$B$1000,рўйхат!$B:$B,$C984)</f>
        <v/>
      </c>
      <c r="CA984" s="35">
        <f>SUMIFS(рўйхат!CL:CL,рўйхат!$CY:$CY,$B$1000,рўйхат!$B:$B,$C984)</f>
        <v/>
      </c>
      <c r="CB984" s="36">
        <f>SUMIFS(рўйхат!CM:CM,рўйхат!$CY:$CY,$B$1000,рўйхат!$B:$B,$C984)</f>
        <v/>
      </c>
      <c r="CC984" s="35">
        <f>SUMIFS(рўйхат!CN:CN,рўйхат!$CY:$CY,$B$1000,рўйхат!$B:$B,$C984)</f>
        <v/>
      </c>
      <c r="CD984" s="36">
        <f>SUMIFS(рўйхат!CO:CO,рўйхат!$CY:$CY,$B$1000,рўйхат!$B:$B,$C984)</f>
        <v/>
      </c>
      <c r="CE984" s="77">
        <f>IFERROR(BE984/(Q984+BE984),0)</f>
        <v/>
      </c>
      <c r="CF984" s="78">
        <f>IFERROR(BF984/(R984+BF984),0)</f>
        <v/>
      </c>
      <c r="CG984" s="8">
        <f>COUNTIFS(B:B,B984)</f>
        <v/>
      </c>
    </row>
    <row r="985" hidden="1" outlineLevel="1" ht="17.1" customFormat="1" customHeight="1" s="8">
      <c r="A985" s="31" t="n"/>
      <c r="B985" s="50" t="n">
        <v>17</v>
      </c>
      <c r="C985" s="66" t="inlineStr">
        <is>
          <t>Миллий антидопинг агентлиги</t>
        </is>
      </c>
      <c r="D985" s="16" t="n"/>
      <c r="E985" s="35">
        <f>SUMIFS(рўйхат!F:F,рўйхат!$CY:$CY,$B$1000,рўйхат!$B:$B,$C985)</f>
        <v/>
      </c>
      <c r="F985" s="36">
        <f>SUMIFS(рўйхат!G:G,рўйхат!$CY:$CY,$B$1000,рўйхат!$B:$B,$C985)</f>
        <v/>
      </c>
      <c r="G985" s="35">
        <f>SUMIFS(рўйхат!H:H,рўйхат!$CY:$CY,$B$1000,рўйхат!$B:$B,$C985)</f>
        <v/>
      </c>
      <c r="H985" s="36">
        <f>SUMIFS(рўйхат!I:I,рўйхат!$CY:$CY,$B$1000,рўйхат!$B:$B,$C985)</f>
        <v/>
      </c>
      <c r="I985" s="35">
        <f>SUMIFS(рўйхат!J:J,рўйхат!$CY:$CY,$B$1000,рўйхат!$B:$B,$C985)</f>
        <v/>
      </c>
      <c r="J985" s="36">
        <f>SUMIFS(рўйхат!K:K,рўйхат!$CY:$CY,$B$1000,рўйхат!$B:$B,$C985)</f>
        <v/>
      </c>
      <c r="K985" s="35">
        <f>SUMIFS(рўйхат!L:L,рўйхат!$CY:$CY,$B$1000,рўйхат!$B:$B,$C985)</f>
        <v/>
      </c>
      <c r="L985" s="36">
        <f>SUMIFS(рўйхат!M:M,рўйхат!$CY:$CY,$B$1000,рўйхат!$B:$B,$C985)</f>
        <v/>
      </c>
      <c r="M985" s="35">
        <f>SUMIFS(рўйхат!N:N,рўйхат!$CY:$CY,$B$1000,рўйхат!$B:$B,$C985)</f>
        <v/>
      </c>
      <c r="N985" s="36">
        <f>SUMIFS(рўйхат!O:O,рўйхат!$CY:$CY,$B$1000,рўйхат!$B:$B,$C985)</f>
        <v/>
      </c>
      <c r="O985" s="34">
        <f>IFERROR(M985/E985,0)</f>
        <v/>
      </c>
      <c r="P985" s="34">
        <f>IFERROR(N985/F985,0)</f>
        <v/>
      </c>
      <c r="Q985" s="35">
        <f>SUMIFS(рўйхат!P:P,рўйхат!$CY:$CY,$B$1000,рўйхат!$B:$B,$C985)</f>
        <v/>
      </c>
      <c r="R985" s="36">
        <f>SUMIFS(рўйхат!Q:Q,рўйхат!$CY:$CY,$B$1000,рўйхат!$B:$B,$C985)</f>
        <v/>
      </c>
      <c r="S985" s="35">
        <f>SUMIFS(рўйхат!R:R,рўйхат!$CY:$CY,$B$1000,рўйхат!$B:$B,$C985)</f>
        <v/>
      </c>
      <c r="T985" s="36">
        <f>SUMIFS(рўйхат!S:S,рўйхат!$CY:$CY,$B$1000,рўйхат!$B:$B,$C985)</f>
        <v/>
      </c>
      <c r="U985" s="35">
        <f>SUMIFS(рўйхат!T:T,рўйхат!$CY:$CY,$B$1000,рўйхат!$B:$B,$C985)</f>
        <v/>
      </c>
      <c r="V985" s="36">
        <f>SUMIFS(рўйхат!U:U,рўйхат!$CY:$CY,$B$1000,рўйхат!$B:$B,$C985)</f>
        <v/>
      </c>
      <c r="W985" s="35">
        <f>SUMIFS(рўйхат!V:V,рўйхат!$CY:$CY,$B$1000,рўйхат!$B:$B,$C985)</f>
        <v/>
      </c>
      <c r="X985" s="36">
        <f>SUMIFS(рўйхат!W:W,рўйхат!$CY:$CY,$B$1000,рўйхат!$B:$B,$C985)</f>
        <v/>
      </c>
      <c r="Y985" s="35">
        <f>SUMIFS(рўйхат!X:X,рўйхат!$CY:$CY,$B$1000,рўйхат!$B:$B,$C985)</f>
        <v/>
      </c>
      <c r="Z985" s="36">
        <f>SUMIFS(рўйхат!Y:Y,рўйхат!$CY:$CY,$B$1000,рўйхат!$B:$B,$C985)</f>
        <v/>
      </c>
      <c r="AA985" s="35">
        <f>SUMIFS(рўйхат!Z:Z,рўйхат!$CY:$CY,$B$1000,рўйхат!$B:$B,$C985)</f>
        <v/>
      </c>
      <c r="AB985" s="36">
        <f>SUMIFS(рўйхат!AA:AA,рўйхат!$CY:$CY,$B$1000,рўйхат!$B:$B,$C985)</f>
        <v/>
      </c>
      <c r="AC985" s="35">
        <f>SUMIFS(рўйхат!AB:AB,рўйхат!$CY:$CY,$B$1000,рўйхат!$B:$B,$C985)</f>
        <v/>
      </c>
      <c r="AD985" s="36">
        <f>SUMIFS(рўйхат!AC:AC,рўйхат!$CY:$CY,$B$1000,рўйхат!$B:$B,$C985)</f>
        <v/>
      </c>
      <c r="AE985" s="35">
        <f>SUMIFS(рўйхат!AD:AD,рўйхат!$CY:$CY,$B$1000,рўйхат!$B:$B,$C985)</f>
        <v/>
      </c>
      <c r="AF985" s="36">
        <f>SUMIFS(рўйхат!AE:AE,рўйхат!$CY:$CY,$B$1000,рўйхат!$B:$B,$C985)</f>
        <v/>
      </c>
      <c r="AG985" s="35">
        <f>SUMIFS(рўйхат!AH:AH,рўйхат!$CY:$CY,$B$1000,рўйхат!$B:$B,$C985)</f>
        <v/>
      </c>
      <c r="AH985" s="36">
        <f>SUMIFS(рўйхат!AI:AI,рўйхат!$CY:$CY,$B$1000,рўйхат!$B:$B,$C985)</f>
        <v/>
      </c>
      <c r="AI985" s="35">
        <f>SUMIFS(рўйхат!AJ:AJ,рўйхат!$CY:$CY,$B$1000,рўйхат!$B:$B,$C985)</f>
        <v/>
      </c>
      <c r="AJ985" s="36">
        <f>SUMIFS(рўйхат!AK:AK,рўйхат!$CY:$CY,$B$1000,рўйхат!$B:$B,$C985)</f>
        <v/>
      </c>
      <c r="AK985" s="35">
        <f>SUMIFS(рўйхат!AL:AL,рўйхат!$CY:$CY,$B$1000,рўйхат!$B:$B,$C985)</f>
        <v/>
      </c>
      <c r="AL985" s="36">
        <f>SUMIFS(рўйхат!AM:AM,рўйхат!$CY:$CY,$B$1000,рўйхат!$B:$B,$C985)</f>
        <v/>
      </c>
      <c r="AM985" s="77">
        <f>IFERROR(Q985/E985,0)</f>
        <v/>
      </c>
      <c r="AN985" s="77">
        <f>IFERROR(R985/F985,0)</f>
        <v/>
      </c>
      <c r="AO985" s="35">
        <f>SUMIFS(рўйхат!AX:AX,рўйхат!$CY:$CY,$B$1000,рўйхат!$B:$B,$C985)</f>
        <v/>
      </c>
      <c r="AP985" s="36">
        <f>SUMIFS(рўйхат!AY:AY,рўйхат!$CY:$CY,$B$1000,рўйхат!$B:$B,$C985)</f>
        <v/>
      </c>
      <c r="AQ985" s="35">
        <f>SUMIFS(рўйхат!AZ:AZ,рўйхат!$CY:$CY,$B$1000,рўйхат!$B:$B,$C985)</f>
        <v/>
      </c>
      <c r="AR985" s="36">
        <f>SUMIFS(рўйхат!BA:BA,рўйхат!$CY:$CY,$B$1000,рўйхат!$B:$B,$C985)</f>
        <v/>
      </c>
      <c r="AS985" s="35">
        <f>SUMIFS(рўйхат!BB:BB,рўйхат!$CY:$CY,$B$1000,рўйхат!$B:$B,$C985)</f>
        <v/>
      </c>
      <c r="AT985" s="36">
        <f>SUMIFS(рўйхат!BC:BC,рўйхат!$CY:$CY,$B$1000,рўйхат!$B:$B,$C985)</f>
        <v/>
      </c>
      <c r="AU985" s="35">
        <f>SUMIFS(рўйхат!BD:BD,рўйхат!$CY:$CY,$B$1000,рўйхат!$B:$B,$C985)</f>
        <v/>
      </c>
      <c r="AV985" s="36">
        <f>SUMIFS(рўйхат!BE:BE,рўйхат!$CY:$CY,$B$1000,рўйхат!$B:$B,$C985)</f>
        <v/>
      </c>
      <c r="AW985" s="35">
        <f>SUMIFS(рўйхат!BF:BF,рўйхат!$CY:$CY,$B$1000,рўйхат!$B:$B,$C985)</f>
        <v/>
      </c>
      <c r="AX985" s="36">
        <f>SUMIFS(рўйхат!BG:BG,рўйхат!$CY:$CY,$B$1000,рўйхат!$B:$B,$C985)</f>
        <v/>
      </c>
      <c r="AY985" s="35">
        <f>SUMIFS(рўйхат!BH:BH,рўйхат!$CY:$CY,$B$1000,рўйхат!$B:$B,$C985)</f>
        <v/>
      </c>
      <c r="AZ985" s="36">
        <f>SUMIFS(рўйхат!BI:BI,рўйхат!$CY:$CY,$B$1000,рўйхат!$B:$B,$C985)</f>
        <v/>
      </c>
      <c r="BA985" s="35">
        <f>SUMIFS(рўйхат!BJ:BJ,рўйхат!$CY:$CY,$B$1000,рўйхат!$B:$B,$C985)</f>
        <v/>
      </c>
      <c r="BB985" s="36">
        <f>SUMIFS(рўйхат!BK:BK,рўйхат!$CY:$CY,$B$1000,рўйхат!$B:$B,$C985)</f>
        <v/>
      </c>
      <c r="BC985" s="77">
        <f>IFERROR(AO985/E985,0)</f>
        <v/>
      </c>
      <c r="BD985" s="77">
        <f>IFERROR(AP985/F985,0)</f>
        <v/>
      </c>
      <c r="BE985" s="35">
        <f>SUMIFS(рўйхат!BL:BL,рўйхат!$CY:$CY,$B$1000,рўйхат!$B:$B,$C985)</f>
        <v/>
      </c>
      <c r="BF985" s="36">
        <f>SUMIFS(рўйхат!BM:BM,рўйхат!$CY:$CY,$B$1000,рўйхат!$B:$B,$C985)</f>
        <v/>
      </c>
      <c r="BG985" s="35">
        <f>SUMIFS(рўйхат!BN:BN,рўйхат!$CY:$CY,$B$1000,рўйхат!$B:$B,$C985)</f>
        <v/>
      </c>
      <c r="BH985" s="36">
        <f>SUMIFS(рўйхат!BO:BO,рўйхат!$CY:$CY,$B$1000,рўйхат!$B:$B,$C985)</f>
        <v/>
      </c>
      <c r="BI985" s="35">
        <f>SUMIFS(рўйхат!BP:BP,рўйхат!$CY:$CY,$B$1000,рўйхат!$B:$B,$C985)</f>
        <v/>
      </c>
      <c r="BJ985" s="36">
        <f>SUMIFS(рўйхат!BQ:BQ,рўйхат!$CY:$CY,$B$1000,рўйхат!$B:$B,$C985)</f>
        <v/>
      </c>
      <c r="BK985" s="35">
        <f>SUMIFS(рўйхат!BR:BR,рўйхат!$CY:$CY,$B$1000,рўйхат!$B:$B,$C985)</f>
        <v/>
      </c>
      <c r="BL985" s="36">
        <f>SUMIFS(рўйхат!BS:BS,рўйхат!$CY:$CY,$B$1000,рўйхат!$B:$B,$C985)</f>
        <v/>
      </c>
      <c r="BM985" s="35">
        <f>SUMIFS(рўйхат!BT:BT,рўйхат!$CY:$CY,$B$1000,рўйхат!$B:$B,$C985)</f>
        <v/>
      </c>
      <c r="BN985" s="36">
        <f>SUMIFS(рўйхат!BU:BU,рўйхат!$CY:$CY,$B$1000,рўйхат!$B:$B,$C985)</f>
        <v/>
      </c>
      <c r="BO985" s="35">
        <f>SUMIFS(рўйхат!BX:BX,рўйхат!$CY:$CY,$B$1000,рўйхат!$B:$B,$C985)</f>
        <v/>
      </c>
      <c r="BP985" s="36">
        <f>SUMIFS(рўйхат!BY:BY,рўйхат!$CY:$CY,$B$1000,рўйхат!$B:$B,$C985)</f>
        <v/>
      </c>
      <c r="BQ985" s="35">
        <f>SUMIFS(рўйхат!BZ:BZ,рўйхат!$CY:$CY,$B$1000,рўйхат!$B:$B,$C985)</f>
        <v/>
      </c>
      <c r="BR985" s="36">
        <f>SUMIFS(рўйхат!CA:CA,рўйхат!$CY:$CY,$B$1000,рўйхат!$B:$B,$C985)</f>
        <v/>
      </c>
      <c r="BS985" s="35">
        <f>SUMIFS(рўйхат!CB:CB,рўйхат!$CY:$CY,$B$1000,рўйхат!$B:$B,$C985)</f>
        <v/>
      </c>
      <c r="BT985" s="36">
        <f>SUMIFS(рўйхат!CC:CC,рўйхат!$CY:$CY,$B$1000,рўйхат!$B:$B,$C985)</f>
        <v/>
      </c>
      <c r="BU985" s="35">
        <f>SUMIFS(рўйхат!CD:CD,рўйхат!$CY:$CY,$B$1000,рўйхат!$B:$B,$C985)</f>
        <v/>
      </c>
      <c r="BV985" s="36">
        <f>SUMIFS(рўйхат!CE:CE,рўйхат!$CY:$CY,$B$1000,рўйхат!$B:$B,$C985)</f>
        <v/>
      </c>
      <c r="BW985" s="35">
        <f>SUMIFS(рўйхат!CH:CH,рўйхат!$CY:$CY,$B$1000,рўйхат!$B:$B,$C985)</f>
        <v/>
      </c>
      <c r="BX985" s="36">
        <f>SUMIFS(рўйхат!CI:CI,рўйхат!$CY:$CY,$B$1000,рўйхат!$B:$B,$C985)</f>
        <v/>
      </c>
      <c r="BY985" s="35">
        <f>SUMIFS(рўйхат!CJ:CJ,рўйхат!$CY:$CY,$B$1000,рўйхат!$B:$B,$C985)</f>
        <v/>
      </c>
      <c r="BZ985" s="36">
        <f>SUMIFS(рўйхат!CK:CK,рўйхат!$CY:$CY,$B$1000,рўйхат!$B:$B,$C985)</f>
        <v/>
      </c>
      <c r="CA985" s="35">
        <f>SUMIFS(рўйхат!CL:CL,рўйхат!$CY:$CY,$B$1000,рўйхат!$B:$B,$C985)</f>
        <v/>
      </c>
      <c r="CB985" s="36">
        <f>SUMIFS(рўйхат!CM:CM,рўйхат!$CY:$CY,$B$1000,рўйхат!$B:$B,$C985)</f>
        <v/>
      </c>
      <c r="CC985" s="35">
        <f>SUMIFS(рўйхат!CN:CN,рўйхат!$CY:$CY,$B$1000,рўйхат!$B:$B,$C985)</f>
        <v/>
      </c>
      <c r="CD985" s="36">
        <f>SUMIFS(рўйхат!CO:CO,рўйхат!$CY:$CY,$B$1000,рўйхат!$B:$B,$C985)</f>
        <v/>
      </c>
      <c r="CE985" s="77">
        <f>IFERROR(BE985/(Q985+BE985),0)</f>
        <v/>
      </c>
      <c r="CF985" s="78">
        <f>IFERROR(BF985/(R985+BF985),0)</f>
        <v/>
      </c>
      <c r="CG985" s="8">
        <f>COUNTIFS(B:B,B985)</f>
        <v/>
      </c>
    </row>
    <row r="986" hidden="1" outlineLevel="1" ht="17.1" customFormat="1" customHeight="1" s="8">
      <c r="A986" s="31" t="n"/>
      <c r="B986" s="50" t="n">
        <v>18</v>
      </c>
      <c r="C986" s="66" t="inlineStr">
        <is>
          <t>Олий таълим, фан ва инновациялар вазирлиги</t>
        </is>
      </c>
      <c r="D986" s="16" t="n"/>
      <c r="E986" s="35">
        <f>SUMIFS(рўйхат!F:F,рўйхат!$CY:$CY,$B$1000,рўйхат!$B:$B,$C986)</f>
        <v/>
      </c>
      <c r="F986" s="36">
        <f>SUMIFS(рўйхат!G:G,рўйхат!$CY:$CY,$B$1000,рўйхат!$B:$B,$C986)</f>
        <v/>
      </c>
      <c r="G986" s="35">
        <f>SUMIFS(рўйхат!H:H,рўйхат!$CY:$CY,$B$1000,рўйхат!$B:$B,$C986)</f>
        <v/>
      </c>
      <c r="H986" s="36">
        <f>SUMIFS(рўйхат!I:I,рўйхат!$CY:$CY,$B$1000,рўйхат!$B:$B,$C986)</f>
        <v/>
      </c>
      <c r="I986" s="35">
        <f>SUMIFS(рўйхат!J:J,рўйхат!$CY:$CY,$B$1000,рўйхат!$B:$B,$C986)</f>
        <v/>
      </c>
      <c r="J986" s="36">
        <f>SUMIFS(рўйхат!K:K,рўйхат!$CY:$CY,$B$1000,рўйхат!$B:$B,$C986)</f>
        <v/>
      </c>
      <c r="K986" s="35">
        <f>SUMIFS(рўйхат!L:L,рўйхат!$CY:$CY,$B$1000,рўйхат!$B:$B,$C986)</f>
        <v/>
      </c>
      <c r="L986" s="36">
        <f>SUMIFS(рўйхат!M:M,рўйхат!$CY:$CY,$B$1000,рўйхат!$B:$B,$C986)</f>
        <v/>
      </c>
      <c r="M986" s="35">
        <f>SUMIFS(рўйхат!N:N,рўйхат!$CY:$CY,$B$1000,рўйхат!$B:$B,$C986)</f>
        <v/>
      </c>
      <c r="N986" s="36">
        <f>SUMIFS(рўйхат!O:O,рўйхат!$CY:$CY,$B$1000,рўйхат!$B:$B,$C986)</f>
        <v/>
      </c>
      <c r="O986" s="34">
        <f>IFERROR(M986/E986,0)</f>
        <v/>
      </c>
      <c r="P986" s="34">
        <f>IFERROR(N986/F986,0)</f>
        <v/>
      </c>
      <c r="Q986" s="35">
        <f>SUMIFS(рўйхат!P:P,рўйхат!$CY:$CY,$B$1000,рўйхат!$B:$B,$C986)</f>
        <v/>
      </c>
      <c r="R986" s="36">
        <f>SUMIFS(рўйхат!Q:Q,рўйхат!$CY:$CY,$B$1000,рўйхат!$B:$B,$C986)</f>
        <v/>
      </c>
      <c r="S986" s="35">
        <f>SUMIFS(рўйхат!R:R,рўйхат!$CY:$CY,$B$1000,рўйхат!$B:$B,$C986)</f>
        <v/>
      </c>
      <c r="T986" s="36">
        <f>SUMIFS(рўйхат!S:S,рўйхат!$CY:$CY,$B$1000,рўйхат!$B:$B,$C986)</f>
        <v/>
      </c>
      <c r="U986" s="35">
        <f>SUMIFS(рўйхат!T:T,рўйхат!$CY:$CY,$B$1000,рўйхат!$B:$B,$C986)</f>
        <v/>
      </c>
      <c r="V986" s="36">
        <f>SUMIFS(рўйхат!U:U,рўйхат!$CY:$CY,$B$1000,рўйхат!$B:$B,$C986)</f>
        <v/>
      </c>
      <c r="W986" s="35">
        <f>SUMIFS(рўйхат!V:V,рўйхат!$CY:$CY,$B$1000,рўйхат!$B:$B,$C986)</f>
        <v/>
      </c>
      <c r="X986" s="36">
        <f>SUMIFS(рўйхат!W:W,рўйхат!$CY:$CY,$B$1000,рўйхат!$B:$B,$C986)</f>
        <v/>
      </c>
      <c r="Y986" s="35">
        <f>SUMIFS(рўйхат!X:X,рўйхат!$CY:$CY,$B$1000,рўйхат!$B:$B,$C986)</f>
        <v/>
      </c>
      <c r="Z986" s="36">
        <f>SUMIFS(рўйхат!Y:Y,рўйхат!$CY:$CY,$B$1000,рўйхат!$B:$B,$C986)</f>
        <v/>
      </c>
      <c r="AA986" s="35">
        <f>SUMIFS(рўйхат!Z:Z,рўйхат!$CY:$CY,$B$1000,рўйхат!$B:$B,$C986)</f>
        <v/>
      </c>
      <c r="AB986" s="36">
        <f>SUMIFS(рўйхат!AA:AA,рўйхат!$CY:$CY,$B$1000,рўйхат!$B:$B,$C986)</f>
        <v/>
      </c>
      <c r="AC986" s="35">
        <f>SUMIFS(рўйхат!AB:AB,рўйхат!$CY:$CY,$B$1000,рўйхат!$B:$B,$C986)</f>
        <v/>
      </c>
      <c r="AD986" s="36">
        <f>SUMIFS(рўйхат!AC:AC,рўйхат!$CY:$CY,$B$1000,рўйхат!$B:$B,$C986)</f>
        <v/>
      </c>
      <c r="AE986" s="35">
        <f>SUMIFS(рўйхат!AD:AD,рўйхат!$CY:$CY,$B$1000,рўйхат!$B:$B,$C986)</f>
        <v/>
      </c>
      <c r="AF986" s="36">
        <f>SUMIFS(рўйхат!AE:AE,рўйхат!$CY:$CY,$B$1000,рўйхат!$B:$B,$C986)</f>
        <v/>
      </c>
      <c r="AG986" s="35">
        <f>SUMIFS(рўйхат!AH:AH,рўйхат!$CY:$CY,$B$1000,рўйхат!$B:$B,$C986)</f>
        <v/>
      </c>
      <c r="AH986" s="36">
        <f>SUMIFS(рўйхат!AI:AI,рўйхат!$CY:$CY,$B$1000,рўйхат!$B:$B,$C986)</f>
        <v/>
      </c>
      <c r="AI986" s="35">
        <f>SUMIFS(рўйхат!AJ:AJ,рўйхат!$CY:$CY,$B$1000,рўйхат!$B:$B,$C986)</f>
        <v/>
      </c>
      <c r="AJ986" s="36">
        <f>SUMIFS(рўйхат!AK:AK,рўйхат!$CY:$CY,$B$1000,рўйхат!$B:$B,$C986)</f>
        <v/>
      </c>
      <c r="AK986" s="35">
        <f>SUMIFS(рўйхат!AL:AL,рўйхат!$CY:$CY,$B$1000,рўйхат!$B:$B,$C986)</f>
        <v/>
      </c>
      <c r="AL986" s="36">
        <f>SUMIFS(рўйхат!AM:AM,рўйхат!$CY:$CY,$B$1000,рўйхат!$B:$B,$C986)</f>
        <v/>
      </c>
      <c r="AM986" s="77">
        <f>IFERROR(Q986/E986,0)</f>
        <v/>
      </c>
      <c r="AN986" s="77">
        <f>IFERROR(R986/F986,0)</f>
        <v/>
      </c>
      <c r="AO986" s="35">
        <f>SUMIFS(рўйхат!AX:AX,рўйхат!$CY:$CY,$B$1000,рўйхат!$B:$B,$C986)</f>
        <v/>
      </c>
      <c r="AP986" s="36">
        <f>SUMIFS(рўйхат!AY:AY,рўйхат!$CY:$CY,$B$1000,рўйхат!$B:$B,$C986)</f>
        <v/>
      </c>
      <c r="AQ986" s="35">
        <f>SUMIFS(рўйхат!AZ:AZ,рўйхат!$CY:$CY,$B$1000,рўйхат!$B:$B,$C986)</f>
        <v/>
      </c>
      <c r="AR986" s="36">
        <f>SUMIFS(рўйхат!BA:BA,рўйхат!$CY:$CY,$B$1000,рўйхат!$B:$B,$C986)</f>
        <v/>
      </c>
      <c r="AS986" s="35">
        <f>SUMIFS(рўйхат!BB:BB,рўйхат!$CY:$CY,$B$1000,рўйхат!$B:$B,$C986)</f>
        <v/>
      </c>
      <c r="AT986" s="36">
        <f>SUMIFS(рўйхат!BC:BC,рўйхат!$CY:$CY,$B$1000,рўйхат!$B:$B,$C986)</f>
        <v/>
      </c>
      <c r="AU986" s="35">
        <f>SUMIFS(рўйхат!BD:BD,рўйхат!$CY:$CY,$B$1000,рўйхат!$B:$B,$C986)</f>
        <v/>
      </c>
      <c r="AV986" s="36">
        <f>SUMIFS(рўйхат!BE:BE,рўйхат!$CY:$CY,$B$1000,рўйхат!$B:$B,$C986)</f>
        <v/>
      </c>
      <c r="AW986" s="35">
        <f>SUMIFS(рўйхат!BF:BF,рўйхат!$CY:$CY,$B$1000,рўйхат!$B:$B,$C986)</f>
        <v/>
      </c>
      <c r="AX986" s="36">
        <f>SUMIFS(рўйхат!BG:BG,рўйхат!$CY:$CY,$B$1000,рўйхат!$B:$B,$C986)</f>
        <v/>
      </c>
      <c r="AY986" s="35">
        <f>SUMIFS(рўйхат!BH:BH,рўйхат!$CY:$CY,$B$1000,рўйхат!$B:$B,$C986)</f>
        <v/>
      </c>
      <c r="AZ986" s="36">
        <f>SUMIFS(рўйхат!BI:BI,рўйхат!$CY:$CY,$B$1000,рўйхат!$B:$B,$C986)</f>
        <v/>
      </c>
      <c r="BA986" s="35">
        <f>SUMIFS(рўйхат!BJ:BJ,рўйхат!$CY:$CY,$B$1000,рўйхат!$B:$B,$C986)</f>
        <v/>
      </c>
      <c r="BB986" s="36">
        <f>SUMIFS(рўйхат!BK:BK,рўйхат!$CY:$CY,$B$1000,рўйхат!$B:$B,$C986)</f>
        <v/>
      </c>
      <c r="BC986" s="77">
        <f>IFERROR(AO986/E986,0)</f>
        <v/>
      </c>
      <c r="BD986" s="77">
        <f>IFERROR(AP986/F986,0)</f>
        <v/>
      </c>
      <c r="BE986" s="35">
        <f>SUMIFS(рўйхат!BL:BL,рўйхат!$CY:$CY,$B$1000,рўйхат!$B:$B,$C986)</f>
        <v/>
      </c>
      <c r="BF986" s="36">
        <f>SUMIFS(рўйхат!BM:BM,рўйхат!$CY:$CY,$B$1000,рўйхат!$B:$B,$C986)</f>
        <v/>
      </c>
      <c r="BG986" s="35">
        <f>SUMIFS(рўйхат!BN:BN,рўйхат!$CY:$CY,$B$1000,рўйхат!$B:$B,$C986)</f>
        <v/>
      </c>
      <c r="BH986" s="36">
        <f>SUMIFS(рўйхат!BO:BO,рўйхат!$CY:$CY,$B$1000,рўйхат!$B:$B,$C986)</f>
        <v/>
      </c>
      <c r="BI986" s="35">
        <f>SUMIFS(рўйхат!BP:BP,рўйхат!$CY:$CY,$B$1000,рўйхат!$B:$B,$C986)</f>
        <v/>
      </c>
      <c r="BJ986" s="36">
        <f>SUMIFS(рўйхат!BQ:BQ,рўйхат!$CY:$CY,$B$1000,рўйхат!$B:$B,$C986)</f>
        <v/>
      </c>
      <c r="BK986" s="35">
        <f>SUMIFS(рўйхат!BR:BR,рўйхат!$CY:$CY,$B$1000,рўйхат!$B:$B,$C986)</f>
        <v/>
      </c>
      <c r="BL986" s="36">
        <f>SUMIFS(рўйхат!BS:BS,рўйхат!$CY:$CY,$B$1000,рўйхат!$B:$B,$C986)</f>
        <v/>
      </c>
      <c r="BM986" s="35">
        <f>SUMIFS(рўйхат!BT:BT,рўйхат!$CY:$CY,$B$1000,рўйхат!$B:$B,$C986)</f>
        <v/>
      </c>
      <c r="BN986" s="36">
        <f>SUMIFS(рўйхат!BU:BU,рўйхат!$CY:$CY,$B$1000,рўйхат!$B:$B,$C986)</f>
        <v/>
      </c>
      <c r="BO986" s="35">
        <f>SUMIFS(рўйхат!BX:BX,рўйхат!$CY:$CY,$B$1000,рўйхат!$B:$B,$C986)</f>
        <v/>
      </c>
      <c r="BP986" s="36">
        <f>SUMIFS(рўйхат!BY:BY,рўйхат!$CY:$CY,$B$1000,рўйхат!$B:$B,$C986)</f>
        <v/>
      </c>
      <c r="BQ986" s="35">
        <f>SUMIFS(рўйхат!BZ:BZ,рўйхат!$CY:$CY,$B$1000,рўйхат!$B:$B,$C986)</f>
        <v/>
      </c>
      <c r="BR986" s="36">
        <f>SUMIFS(рўйхат!CA:CA,рўйхат!$CY:$CY,$B$1000,рўйхат!$B:$B,$C986)</f>
        <v/>
      </c>
      <c r="BS986" s="35">
        <f>SUMIFS(рўйхат!CB:CB,рўйхат!$CY:$CY,$B$1000,рўйхат!$B:$B,$C986)</f>
        <v/>
      </c>
      <c r="BT986" s="36">
        <f>SUMIFS(рўйхат!CC:CC,рўйхат!$CY:$CY,$B$1000,рўйхат!$B:$B,$C986)</f>
        <v/>
      </c>
      <c r="BU986" s="35">
        <f>SUMIFS(рўйхат!CD:CD,рўйхат!$CY:$CY,$B$1000,рўйхат!$B:$B,$C986)</f>
        <v/>
      </c>
      <c r="BV986" s="36">
        <f>SUMIFS(рўйхат!CE:CE,рўйхат!$CY:$CY,$B$1000,рўйхат!$B:$B,$C986)</f>
        <v/>
      </c>
      <c r="BW986" s="35">
        <f>SUMIFS(рўйхат!CH:CH,рўйхат!$CY:$CY,$B$1000,рўйхат!$B:$B,$C986)</f>
        <v/>
      </c>
      <c r="BX986" s="36">
        <f>SUMIFS(рўйхат!CI:CI,рўйхат!$CY:$CY,$B$1000,рўйхат!$B:$B,$C986)</f>
        <v/>
      </c>
      <c r="BY986" s="35">
        <f>SUMIFS(рўйхат!CJ:CJ,рўйхат!$CY:$CY,$B$1000,рўйхат!$B:$B,$C986)</f>
        <v/>
      </c>
      <c r="BZ986" s="36">
        <f>SUMIFS(рўйхат!CK:CK,рўйхат!$CY:$CY,$B$1000,рўйхат!$B:$B,$C986)</f>
        <v/>
      </c>
      <c r="CA986" s="35">
        <f>SUMIFS(рўйхат!CL:CL,рўйхат!$CY:$CY,$B$1000,рўйхат!$B:$B,$C986)</f>
        <v/>
      </c>
      <c r="CB986" s="36">
        <f>SUMIFS(рўйхат!CM:CM,рўйхат!$CY:$CY,$B$1000,рўйхат!$B:$B,$C986)</f>
        <v/>
      </c>
      <c r="CC986" s="35">
        <f>SUMIFS(рўйхат!CN:CN,рўйхат!$CY:$CY,$B$1000,рўйхат!$B:$B,$C986)</f>
        <v/>
      </c>
      <c r="CD986" s="36">
        <f>SUMIFS(рўйхат!CO:CO,рўйхат!$CY:$CY,$B$1000,рўйхат!$B:$B,$C986)</f>
        <v/>
      </c>
      <c r="CE986" s="77">
        <f>IFERROR(BE986/(Q986+BE986),0)</f>
        <v/>
      </c>
      <c r="CF986" s="78">
        <f>IFERROR(BF986/(R986+BF986),0)</f>
        <v/>
      </c>
      <c r="CG986" s="8">
        <f>COUNTIFS(B:B,B986)</f>
        <v/>
      </c>
    </row>
    <row r="987" hidden="1" outlineLevel="1" ht="33.95" customFormat="1" customHeight="1" s="8">
      <c r="A987" s="31" t="n"/>
      <c r="B987" s="50" t="n">
        <v>19</v>
      </c>
      <c r="C987" s="66" t="inlineStr">
        <is>
          <t>Президент ҳузуридаги Ижтимоий ҳимоя миллий агентлиги</t>
        </is>
      </c>
      <c r="D987" s="16" t="n"/>
      <c r="E987" s="35">
        <f>SUMIFS(рўйхат!F:F,рўйхат!$CY:$CY,$B$1000,рўйхат!$B:$B,$C987)</f>
        <v/>
      </c>
      <c r="F987" s="36">
        <f>SUMIFS(рўйхат!G:G,рўйхат!$CY:$CY,$B$1000,рўйхат!$B:$B,$C987)</f>
        <v/>
      </c>
      <c r="G987" s="35">
        <f>SUMIFS(рўйхат!H:H,рўйхат!$CY:$CY,$B$1000,рўйхат!$B:$B,$C987)</f>
        <v/>
      </c>
      <c r="H987" s="36">
        <f>SUMIFS(рўйхат!I:I,рўйхат!$CY:$CY,$B$1000,рўйхат!$B:$B,$C987)</f>
        <v/>
      </c>
      <c r="I987" s="35">
        <f>SUMIFS(рўйхат!J:J,рўйхат!$CY:$CY,$B$1000,рўйхат!$B:$B,$C987)</f>
        <v/>
      </c>
      <c r="J987" s="36">
        <f>SUMIFS(рўйхат!K:K,рўйхат!$CY:$CY,$B$1000,рўйхат!$B:$B,$C987)</f>
        <v/>
      </c>
      <c r="K987" s="35">
        <f>SUMIFS(рўйхат!L:L,рўйхат!$CY:$CY,$B$1000,рўйхат!$B:$B,$C987)</f>
        <v/>
      </c>
      <c r="L987" s="36">
        <f>SUMIFS(рўйхат!M:M,рўйхат!$CY:$CY,$B$1000,рўйхат!$B:$B,$C987)</f>
        <v/>
      </c>
      <c r="M987" s="35">
        <f>SUMIFS(рўйхат!N:N,рўйхат!$CY:$CY,$B$1000,рўйхат!$B:$B,$C987)</f>
        <v/>
      </c>
      <c r="N987" s="36">
        <f>SUMIFS(рўйхат!O:O,рўйхат!$CY:$CY,$B$1000,рўйхат!$B:$B,$C987)</f>
        <v/>
      </c>
      <c r="O987" s="34">
        <f>IFERROR(M987/E987,0)</f>
        <v/>
      </c>
      <c r="P987" s="34">
        <f>IFERROR(N987/F987,0)</f>
        <v/>
      </c>
      <c r="Q987" s="35">
        <f>SUMIFS(рўйхат!P:P,рўйхат!$CY:$CY,$B$1000,рўйхат!$B:$B,$C987)</f>
        <v/>
      </c>
      <c r="R987" s="36">
        <f>SUMIFS(рўйхат!Q:Q,рўйхат!$CY:$CY,$B$1000,рўйхат!$B:$B,$C987)</f>
        <v/>
      </c>
      <c r="S987" s="35">
        <f>SUMIFS(рўйхат!R:R,рўйхат!$CY:$CY,$B$1000,рўйхат!$B:$B,$C987)</f>
        <v/>
      </c>
      <c r="T987" s="36">
        <f>SUMIFS(рўйхат!S:S,рўйхат!$CY:$CY,$B$1000,рўйхат!$B:$B,$C987)</f>
        <v/>
      </c>
      <c r="U987" s="35">
        <f>SUMIFS(рўйхат!T:T,рўйхат!$CY:$CY,$B$1000,рўйхат!$B:$B,$C987)</f>
        <v/>
      </c>
      <c r="V987" s="36">
        <f>SUMIFS(рўйхат!U:U,рўйхат!$CY:$CY,$B$1000,рўйхат!$B:$B,$C987)</f>
        <v/>
      </c>
      <c r="W987" s="35">
        <f>SUMIFS(рўйхат!V:V,рўйхат!$CY:$CY,$B$1000,рўйхат!$B:$B,$C987)</f>
        <v/>
      </c>
      <c r="X987" s="36">
        <f>SUMIFS(рўйхат!W:W,рўйхат!$CY:$CY,$B$1000,рўйхат!$B:$B,$C987)</f>
        <v/>
      </c>
      <c r="Y987" s="35">
        <f>SUMIFS(рўйхат!X:X,рўйхат!$CY:$CY,$B$1000,рўйхат!$B:$B,$C987)</f>
        <v/>
      </c>
      <c r="Z987" s="36">
        <f>SUMIFS(рўйхат!Y:Y,рўйхат!$CY:$CY,$B$1000,рўйхат!$B:$B,$C987)</f>
        <v/>
      </c>
      <c r="AA987" s="35">
        <f>SUMIFS(рўйхат!Z:Z,рўйхат!$CY:$CY,$B$1000,рўйхат!$B:$B,$C987)</f>
        <v/>
      </c>
      <c r="AB987" s="36">
        <f>SUMIFS(рўйхат!AA:AA,рўйхат!$CY:$CY,$B$1000,рўйхат!$B:$B,$C987)</f>
        <v/>
      </c>
      <c r="AC987" s="35">
        <f>SUMIFS(рўйхат!AB:AB,рўйхат!$CY:$CY,$B$1000,рўйхат!$B:$B,$C987)</f>
        <v/>
      </c>
      <c r="AD987" s="36">
        <f>SUMIFS(рўйхат!AC:AC,рўйхат!$CY:$CY,$B$1000,рўйхат!$B:$B,$C987)</f>
        <v/>
      </c>
      <c r="AE987" s="35">
        <f>SUMIFS(рўйхат!AD:AD,рўйхат!$CY:$CY,$B$1000,рўйхат!$B:$B,$C987)</f>
        <v/>
      </c>
      <c r="AF987" s="36">
        <f>SUMIFS(рўйхат!AE:AE,рўйхат!$CY:$CY,$B$1000,рўйхат!$B:$B,$C987)</f>
        <v/>
      </c>
      <c r="AG987" s="35">
        <f>SUMIFS(рўйхат!AH:AH,рўйхат!$CY:$CY,$B$1000,рўйхат!$B:$B,$C987)</f>
        <v/>
      </c>
      <c r="AH987" s="36">
        <f>SUMIFS(рўйхат!AI:AI,рўйхат!$CY:$CY,$B$1000,рўйхат!$B:$B,$C987)</f>
        <v/>
      </c>
      <c r="AI987" s="35">
        <f>SUMIFS(рўйхат!AJ:AJ,рўйхат!$CY:$CY,$B$1000,рўйхат!$B:$B,$C987)</f>
        <v/>
      </c>
      <c r="AJ987" s="36">
        <f>SUMIFS(рўйхат!AK:AK,рўйхат!$CY:$CY,$B$1000,рўйхат!$B:$B,$C987)</f>
        <v/>
      </c>
      <c r="AK987" s="35">
        <f>SUMIFS(рўйхат!AL:AL,рўйхат!$CY:$CY,$B$1000,рўйхат!$B:$B,$C987)</f>
        <v/>
      </c>
      <c r="AL987" s="36">
        <f>SUMIFS(рўйхат!AM:AM,рўйхат!$CY:$CY,$B$1000,рўйхат!$B:$B,$C987)</f>
        <v/>
      </c>
      <c r="AM987" s="77">
        <f>IFERROR(Q987/E987,0)</f>
        <v/>
      </c>
      <c r="AN987" s="77">
        <f>IFERROR(R987/F987,0)</f>
        <v/>
      </c>
      <c r="AO987" s="35">
        <f>SUMIFS(рўйхат!AX:AX,рўйхат!$CY:$CY,$B$1000,рўйхат!$B:$B,$C987)</f>
        <v/>
      </c>
      <c r="AP987" s="36">
        <f>SUMIFS(рўйхат!AY:AY,рўйхат!$CY:$CY,$B$1000,рўйхат!$B:$B,$C987)</f>
        <v/>
      </c>
      <c r="AQ987" s="35">
        <f>SUMIFS(рўйхат!AZ:AZ,рўйхат!$CY:$CY,$B$1000,рўйхат!$B:$B,$C987)</f>
        <v/>
      </c>
      <c r="AR987" s="36">
        <f>SUMIFS(рўйхат!BA:BA,рўйхат!$CY:$CY,$B$1000,рўйхат!$B:$B,$C987)</f>
        <v/>
      </c>
      <c r="AS987" s="35">
        <f>SUMIFS(рўйхат!BB:BB,рўйхат!$CY:$CY,$B$1000,рўйхат!$B:$B,$C987)</f>
        <v/>
      </c>
      <c r="AT987" s="36">
        <f>SUMIFS(рўйхат!BC:BC,рўйхат!$CY:$CY,$B$1000,рўйхат!$B:$B,$C987)</f>
        <v/>
      </c>
      <c r="AU987" s="35">
        <f>SUMIFS(рўйхат!BD:BD,рўйхат!$CY:$CY,$B$1000,рўйхат!$B:$B,$C987)</f>
        <v/>
      </c>
      <c r="AV987" s="36">
        <f>SUMIFS(рўйхат!BE:BE,рўйхат!$CY:$CY,$B$1000,рўйхат!$B:$B,$C987)</f>
        <v/>
      </c>
      <c r="AW987" s="35">
        <f>SUMIFS(рўйхат!BF:BF,рўйхат!$CY:$CY,$B$1000,рўйхат!$B:$B,$C987)</f>
        <v/>
      </c>
      <c r="AX987" s="36">
        <f>SUMIFS(рўйхат!BG:BG,рўйхат!$CY:$CY,$B$1000,рўйхат!$B:$B,$C987)</f>
        <v/>
      </c>
      <c r="AY987" s="35">
        <f>SUMIFS(рўйхат!BH:BH,рўйхат!$CY:$CY,$B$1000,рўйхат!$B:$B,$C987)</f>
        <v/>
      </c>
      <c r="AZ987" s="36">
        <f>SUMIFS(рўйхат!BI:BI,рўйхат!$CY:$CY,$B$1000,рўйхат!$B:$B,$C987)</f>
        <v/>
      </c>
      <c r="BA987" s="35">
        <f>SUMIFS(рўйхат!BJ:BJ,рўйхат!$CY:$CY,$B$1000,рўйхат!$B:$B,$C987)</f>
        <v/>
      </c>
      <c r="BB987" s="36">
        <f>SUMIFS(рўйхат!BK:BK,рўйхат!$CY:$CY,$B$1000,рўйхат!$B:$B,$C987)</f>
        <v/>
      </c>
      <c r="BC987" s="77">
        <f>IFERROR(AO987/E987,0)</f>
        <v/>
      </c>
      <c r="BD987" s="77">
        <f>IFERROR(AP987/F987,0)</f>
        <v/>
      </c>
      <c r="BE987" s="35">
        <f>SUMIFS(рўйхат!BL:BL,рўйхат!$CY:$CY,$B$1000,рўйхат!$B:$B,$C987)</f>
        <v/>
      </c>
      <c r="BF987" s="36">
        <f>SUMIFS(рўйхат!BM:BM,рўйхат!$CY:$CY,$B$1000,рўйхат!$B:$B,$C987)</f>
        <v/>
      </c>
      <c r="BG987" s="35">
        <f>SUMIFS(рўйхат!BN:BN,рўйхат!$CY:$CY,$B$1000,рўйхат!$B:$B,$C987)</f>
        <v/>
      </c>
      <c r="BH987" s="36">
        <f>SUMIFS(рўйхат!BO:BO,рўйхат!$CY:$CY,$B$1000,рўйхат!$B:$B,$C987)</f>
        <v/>
      </c>
      <c r="BI987" s="35">
        <f>SUMIFS(рўйхат!BP:BP,рўйхат!$CY:$CY,$B$1000,рўйхат!$B:$B,$C987)</f>
        <v/>
      </c>
      <c r="BJ987" s="36">
        <f>SUMIFS(рўйхат!BQ:BQ,рўйхат!$CY:$CY,$B$1000,рўйхат!$B:$B,$C987)</f>
        <v/>
      </c>
      <c r="BK987" s="35">
        <f>SUMIFS(рўйхат!BR:BR,рўйхат!$CY:$CY,$B$1000,рўйхат!$B:$B,$C987)</f>
        <v/>
      </c>
      <c r="BL987" s="36">
        <f>SUMIFS(рўйхат!BS:BS,рўйхат!$CY:$CY,$B$1000,рўйхат!$B:$B,$C987)</f>
        <v/>
      </c>
      <c r="BM987" s="35">
        <f>SUMIFS(рўйхат!BT:BT,рўйхат!$CY:$CY,$B$1000,рўйхат!$B:$B,$C987)</f>
        <v/>
      </c>
      <c r="BN987" s="36">
        <f>SUMIFS(рўйхат!BU:BU,рўйхат!$CY:$CY,$B$1000,рўйхат!$B:$B,$C987)</f>
        <v/>
      </c>
      <c r="BO987" s="35">
        <f>SUMIFS(рўйхат!BX:BX,рўйхат!$CY:$CY,$B$1000,рўйхат!$B:$B,$C987)</f>
        <v/>
      </c>
      <c r="BP987" s="36">
        <f>SUMIFS(рўйхат!BY:BY,рўйхат!$CY:$CY,$B$1000,рўйхат!$B:$B,$C987)</f>
        <v/>
      </c>
      <c r="BQ987" s="35">
        <f>SUMIFS(рўйхат!BZ:BZ,рўйхат!$CY:$CY,$B$1000,рўйхат!$B:$B,$C987)</f>
        <v/>
      </c>
      <c r="BR987" s="36">
        <f>SUMIFS(рўйхат!CA:CA,рўйхат!$CY:$CY,$B$1000,рўйхат!$B:$B,$C987)</f>
        <v/>
      </c>
      <c r="BS987" s="35">
        <f>SUMIFS(рўйхат!CB:CB,рўйхат!$CY:$CY,$B$1000,рўйхат!$B:$B,$C987)</f>
        <v/>
      </c>
      <c r="BT987" s="36">
        <f>SUMIFS(рўйхат!CC:CC,рўйхат!$CY:$CY,$B$1000,рўйхат!$B:$B,$C987)</f>
        <v/>
      </c>
      <c r="BU987" s="35">
        <f>SUMIFS(рўйхат!CD:CD,рўйхат!$CY:$CY,$B$1000,рўйхат!$B:$B,$C987)</f>
        <v/>
      </c>
      <c r="BV987" s="36">
        <f>SUMIFS(рўйхат!CE:CE,рўйхат!$CY:$CY,$B$1000,рўйхат!$B:$B,$C987)</f>
        <v/>
      </c>
      <c r="BW987" s="35">
        <f>SUMIFS(рўйхат!CH:CH,рўйхат!$CY:$CY,$B$1000,рўйхат!$B:$B,$C987)</f>
        <v/>
      </c>
      <c r="BX987" s="36">
        <f>SUMIFS(рўйхат!CI:CI,рўйхат!$CY:$CY,$B$1000,рўйхат!$B:$B,$C987)</f>
        <v/>
      </c>
      <c r="BY987" s="35">
        <f>SUMIFS(рўйхат!CJ:CJ,рўйхат!$CY:$CY,$B$1000,рўйхат!$B:$B,$C987)</f>
        <v/>
      </c>
      <c r="BZ987" s="36">
        <f>SUMIFS(рўйхат!CK:CK,рўйхат!$CY:$CY,$B$1000,рўйхат!$B:$B,$C987)</f>
        <v/>
      </c>
      <c r="CA987" s="35">
        <f>SUMIFS(рўйхат!CL:CL,рўйхат!$CY:$CY,$B$1000,рўйхат!$B:$B,$C987)</f>
        <v/>
      </c>
      <c r="CB987" s="36">
        <f>SUMIFS(рўйхат!CM:CM,рўйхат!$CY:$CY,$B$1000,рўйхат!$B:$B,$C987)</f>
        <v/>
      </c>
      <c r="CC987" s="35">
        <f>SUMIFS(рўйхат!CN:CN,рўйхат!$CY:$CY,$B$1000,рўйхат!$B:$B,$C987)</f>
        <v/>
      </c>
      <c r="CD987" s="36">
        <f>SUMIFS(рўйхат!CO:CO,рўйхат!$CY:$CY,$B$1000,рўйхат!$B:$B,$C987)</f>
        <v/>
      </c>
      <c r="CE987" s="77">
        <f>IFERROR(BE987/(Q987+BE987),0)</f>
        <v/>
      </c>
      <c r="CF987" s="78">
        <f>IFERROR(BF987/(R987+BF987),0)</f>
        <v/>
      </c>
      <c r="CG987" s="8">
        <f>COUNTIFS(B:B,B987)</f>
        <v/>
      </c>
    </row>
    <row r="988" hidden="1" outlineLevel="1" ht="33.95" customFormat="1" customHeight="1" s="8">
      <c r="A988" s="31" t="n"/>
      <c r="B988" s="50" t="n">
        <v>20</v>
      </c>
      <c r="C988" s="66" t="inlineStr">
        <is>
          <t>Рақобатни ривожлантириш ва истеъмолчилар ҳуқуқларини ҳимоя қилиш қўмитаси</t>
        </is>
      </c>
      <c r="D988" s="16" t="n"/>
      <c r="E988" s="35">
        <f>SUMIFS(рўйхат!F:F,рўйхат!$CY:$CY,$B$1000,рўйхат!$B:$B,$C988)</f>
        <v/>
      </c>
      <c r="F988" s="36">
        <f>SUMIFS(рўйхат!G:G,рўйхат!$CY:$CY,$B$1000,рўйхат!$B:$B,$C988)</f>
        <v/>
      </c>
      <c r="G988" s="35">
        <f>SUMIFS(рўйхат!H:H,рўйхат!$CY:$CY,$B$1000,рўйхат!$B:$B,$C988)</f>
        <v/>
      </c>
      <c r="H988" s="36">
        <f>SUMIFS(рўйхат!I:I,рўйхат!$CY:$CY,$B$1000,рўйхат!$B:$B,$C988)</f>
        <v/>
      </c>
      <c r="I988" s="35">
        <f>SUMIFS(рўйхат!J:J,рўйхат!$CY:$CY,$B$1000,рўйхат!$B:$B,$C988)</f>
        <v/>
      </c>
      <c r="J988" s="36">
        <f>SUMIFS(рўйхат!K:K,рўйхат!$CY:$CY,$B$1000,рўйхат!$B:$B,$C988)</f>
        <v/>
      </c>
      <c r="K988" s="35">
        <f>SUMIFS(рўйхат!L:L,рўйхат!$CY:$CY,$B$1000,рўйхат!$B:$B,$C988)</f>
        <v/>
      </c>
      <c r="L988" s="36">
        <f>SUMIFS(рўйхат!M:M,рўйхат!$CY:$CY,$B$1000,рўйхат!$B:$B,$C988)</f>
        <v/>
      </c>
      <c r="M988" s="35">
        <f>SUMIFS(рўйхат!N:N,рўйхат!$CY:$CY,$B$1000,рўйхат!$B:$B,$C988)</f>
        <v/>
      </c>
      <c r="N988" s="36">
        <f>SUMIFS(рўйхат!O:O,рўйхат!$CY:$CY,$B$1000,рўйхат!$B:$B,$C988)</f>
        <v/>
      </c>
      <c r="O988" s="34">
        <f>IFERROR(M988/E988,0)</f>
        <v/>
      </c>
      <c r="P988" s="34">
        <f>IFERROR(N988/F988,0)</f>
        <v/>
      </c>
      <c r="Q988" s="35">
        <f>SUMIFS(рўйхат!P:P,рўйхат!$CY:$CY,$B$1000,рўйхат!$B:$B,$C988)</f>
        <v/>
      </c>
      <c r="R988" s="36">
        <f>SUMIFS(рўйхат!Q:Q,рўйхат!$CY:$CY,$B$1000,рўйхат!$B:$B,$C988)</f>
        <v/>
      </c>
      <c r="S988" s="35">
        <f>SUMIFS(рўйхат!R:R,рўйхат!$CY:$CY,$B$1000,рўйхат!$B:$B,$C988)</f>
        <v/>
      </c>
      <c r="T988" s="36">
        <f>SUMIFS(рўйхат!S:S,рўйхат!$CY:$CY,$B$1000,рўйхат!$B:$B,$C988)</f>
        <v/>
      </c>
      <c r="U988" s="35">
        <f>SUMIFS(рўйхат!T:T,рўйхат!$CY:$CY,$B$1000,рўйхат!$B:$B,$C988)</f>
        <v/>
      </c>
      <c r="V988" s="36">
        <f>SUMIFS(рўйхат!U:U,рўйхат!$CY:$CY,$B$1000,рўйхат!$B:$B,$C988)</f>
        <v/>
      </c>
      <c r="W988" s="35">
        <f>SUMIFS(рўйхат!V:V,рўйхат!$CY:$CY,$B$1000,рўйхат!$B:$B,$C988)</f>
        <v/>
      </c>
      <c r="X988" s="36">
        <f>SUMIFS(рўйхат!W:W,рўйхат!$CY:$CY,$B$1000,рўйхат!$B:$B,$C988)</f>
        <v/>
      </c>
      <c r="Y988" s="35">
        <f>SUMIFS(рўйхат!X:X,рўйхат!$CY:$CY,$B$1000,рўйхат!$B:$B,$C988)</f>
        <v/>
      </c>
      <c r="Z988" s="36">
        <f>SUMIFS(рўйхат!Y:Y,рўйхат!$CY:$CY,$B$1000,рўйхат!$B:$B,$C988)</f>
        <v/>
      </c>
      <c r="AA988" s="35">
        <f>SUMIFS(рўйхат!Z:Z,рўйхат!$CY:$CY,$B$1000,рўйхат!$B:$B,$C988)</f>
        <v/>
      </c>
      <c r="AB988" s="36">
        <f>SUMIFS(рўйхат!AA:AA,рўйхат!$CY:$CY,$B$1000,рўйхат!$B:$B,$C988)</f>
        <v/>
      </c>
      <c r="AC988" s="35">
        <f>SUMIFS(рўйхат!AB:AB,рўйхат!$CY:$CY,$B$1000,рўйхат!$B:$B,$C988)</f>
        <v/>
      </c>
      <c r="AD988" s="36">
        <f>SUMIFS(рўйхат!AC:AC,рўйхат!$CY:$CY,$B$1000,рўйхат!$B:$B,$C988)</f>
        <v/>
      </c>
      <c r="AE988" s="35">
        <f>SUMIFS(рўйхат!AD:AD,рўйхат!$CY:$CY,$B$1000,рўйхат!$B:$B,$C988)</f>
        <v/>
      </c>
      <c r="AF988" s="36">
        <f>SUMIFS(рўйхат!AE:AE,рўйхат!$CY:$CY,$B$1000,рўйхат!$B:$B,$C988)</f>
        <v/>
      </c>
      <c r="AG988" s="35">
        <f>SUMIFS(рўйхат!AH:AH,рўйхат!$CY:$CY,$B$1000,рўйхат!$B:$B,$C988)</f>
        <v/>
      </c>
      <c r="AH988" s="36">
        <f>SUMIFS(рўйхат!AI:AI,рўйхат!$CY:$CY,$B$1000,рўйхат!$B:$B,$C988)</f>
        <v/>
      </c>
      <c r="AI988" s="35">
        <f>SUMIFS(рўйхат!AJ:AJ,рўйхат!$CY:$CY,$B$1000,рўйхат!$B:$B,$C988)</f>
        <v/>
      </c>
      <c r="AJ988" s="36">
        <f>SUMIFS(рўйхат!AK:AK,рўйхат!$CY:$CY,$B$1000,рўйхат!$B:$B,$C988)</f>
        <v/>
      </c>
      <c r="AK988" s="35">
        <f>SUMIFS(рўйхат!AL:AL,рўйхат!$CY:$CY,$B$1000,рўйхат!$B:$B,$C988)</f>
        <v/>
      </c>
      <c r="AL988" s="36">
        <f>SUMIFS(рўйхат!AM:AM,рўйхат!$CY:$CY,$B$1000,рўйхат!$B:$B,$C988)</f>
        <v/>
      </c>
      <c r="AM988" s="77">
        <f>IFERROR(Q988/E988,0)</f>
        <v/>
      </c>
      <c r="AN988" s="77">
        <f>IFERROR(R988/F988,0)</f>
        <v/>
      </c>
      <c r="AO988" s="35">
        <f>SUMIFS(рўйхат!AX:AX,рўйхат!$CY:$CY,$B$1000,рўйхат!$B:$B,$C988)</f>
        <v/>
      </c>
      <c r="AP988" s="36">
        <f>SUMIFS(рўйхат!AY:AY,рўйхат!$CY:$CY,$B$1000,рўйхат!$B:$B,$C988)</f>
        <v/>
      </c>
      <c r="AQ988" s="35">
        <f>SUMIFS(рўйхат!AZ:AZ,рўйхат!$CY:$CY,$B$1000,рўйхат!$B:$B,$C988)</f>
        <v/>
      </c>
      <c r="AR988" s="36">
        <f>SUMIFS(рўйхат!BA:BA,рўйхат!$CY:$CY,$B$1000,рўйхат!$B:$B,$C988)</f>
        <v/>
      </c>
      <c r="AS988" s="35">
        <f>SUMIFS(рўйхат!BB:BB,рўйхат!$CY:$CY,$B$1000,рўйхат!$B:$B,$C988)</f>
        <v/>
      </c>
      <c r="AT988" s="36">
        <f>SUMIFS(рўйхат!BC:BC,рўйхат!$CY:$CY,$B$1000,рўйхат!$B:$B,$C988)</f>
        <v/>
      </c>
      <c r="AU988" s="35">
        <f>SUMIFS(рўйхат!BD:BD,рўйхат!$CY:$CY,$B$1000,рўйхат!$B:$B,$C988)</f>
        <v/>
      </c>
      <c r="AV988" s="36">
        <f>SUMIFS(рўйхат!BE:BE,рўйхат!$CY:$CY,$B$1000,рўйхат!$B:$B,$C988)</f>
        <v/>
      </c>
      <c r="AW988" s="35">
        <f>SUMIFS(рўйхат!BF:BF,рўйхат!$CY:$CY,$B$1000,рўйхат!$B:$B,$C988)</f>
        <v/>
      </c>
      <c r="AX988" s="36">
        <f>SUMIFS(рўйхат!BG:BG,рўйхат!$CY:$CY,$B$1000,рўйхат!$B:$B,$C988)</f>
        <v/>
      </c>
      <c r="AY988" s="35">
        <f>SUMIFS(рўйхат!BH:BH,рўйхат!$CY:$CY,$B$1000,рўйхат!$B:$B,$C988)</f>
        <v/>
      </c>
      <c r="AZ988" s="36">
        <f>SUMIFS(рўйхат!BI:BI,рўйхат!$CY:$CY,$B$1000,рўйхат!$B:$B,$C988)</f>
        <v/>
      </c>
      <c r="BA988" s="35">
        <f>SUMIFS(рўйхат!BJ:BJ,рўйхат!$CY:$CY,$B$1000,рўйхат!$B:$B,$C988)</f>
        <v/>
      </c>
      <c r="BB988" s="36">
        <f>SUMIFS(рўйхат!BK:BK,рўйхат!$CY:$CY,$B$1000,рўйхат!$B:$B,$C988)</f>
        <v/>
      </c>
      <c r="BC988" s="77">
        <f>IFERROR(AO988/E988,0)</f>
        <v/>
      </c>
      <c r="BD988" s="77">
        <f>IFERROR(AP988/F988,0)</f>
        <v/>
      </c>
      <c r="BE988" s="35">
        <f>SUMIFS(рўйхат!BL:BL,рўйхат!$CY:$CY,$B$1000,рўйхат!$B:$B,$C988)</f>
        <v/>
      </c>
      <c r="BF988" s="36">
        <f>SUMIFS(рўйхат!BM:BM,рўйхат!$CY:$CY,$B$1000,рўйхат!$B:$B,$C988)</f>
        <v/>
      </c>
      <c r="BG988" s="35">
        <f>SUMIFS(рўйхат!BN:BN,рўйхат!$CY:$CY,$B$1000,рўйхат!$B:$B,$C988)</f>
        <v/>
      </c>
      <c r="BH988" s="36">
        <f>SUMIFS(рўйхат!BO:BO,рўйхат!$CY:$CY,$B$1000,рўйхат!$B:$B,$C988)</f>
        <v/>
      </c>
      <c r="BI988" s="35">
        <f>SUMIFS(рўйхат!BP:BP,рўйхат!$CY:$CY,$B$1000,рўйхат!$B:$B,$C988)</f>
        <v/>
      </c>
      <c r="BJ988" s="36">
        <f>SUMIFS(рўйхат!BQ:BQ,рўйхат!$CY:$CY,$B$1000,рўйхат!$B:$B,$C988)</f>
        <v/>
      </c>
      <c r="BK988" s="35">
        <f>SUMIFS(рўйхат!BR:BR,рўйхат!$CY:$CY,$B$1000,рўйхат!$B:$B,$C988)</f>
        <v/>
      </c>
      <c r="BL988" s="36">
        <f>SUMIFS(рўйхат!BS:BS,рўйхат!$CY:$CY,$B$1000,рўйхат!$B:$B,$C988)</f>
        <v/>
      </c>
      <c r="BM988" s="35">
        <f>SUMIFS(рўйхат!BT:BT,рўйхат!$CY:$CY,$B$1000,рўйхат!$B:$B,$C988)</f>
        <v/>
      </c>
      <c r="BN988" s="36">
        <f>SUMIFS(рўйхат!BU:BU,рўйхат!$CY:$CY,$B$1000,рўйхат!$B:$B,$C988)</f>
        <v/>
      </c>
      <c r="BO988" s="35">
        <f>SUMIFS(рўйхат!BX:BX,рўйхат!$CY:$CY,$B$1000,рўйхат!$B:$B,$C988)</f>
        <v/>
      </c>
      <c r="BP988" s="36">
        <f>SUMIFS(рўйхат!BY:BY,рўйхат!$CY:$CY,$B$1000,рўйхат!$B:$B,$C988)</f>
        <v/>
      </c>
      <c r="BQ988" s="35">
        <f>SUMIFS(рўйхат!BZ:BZ,рўйхат!$CY:$CY,$B$1000,рўйхат!$B:$B,$C988)</f>
        <v/>
      </c>
      <c r="BR988" s="36">
        <f>SUMIFS(рўйхат!CA:CA,рўйхат!$CY:$CY,$B$1000,рўйхат!$B:$B,$C988)</f>
        <v/>
      </c>
      <c r="BS988" s="35">
        <f>SUMIFS(рўйхат!CB:CB,рўйхат!$CY:$CY,$B$1000,рўйхат!$B:$B,$C988)</f>
        <v/>
      </c>
      <c r="BT988" s="36">
        <f>SUMIFS(рўйхат!CC:CC,рўйхат!$CY:$CY,$B$1000,рўйхат!$B:$B,$C988)</f>
        <v/>
      </c>
      <c r="BU988" s="35">
        <f>SUMIFS(рўйхат!CD:CD,рўйхат!$CY:$CY,$B$1000,рўйхат!$B:$B,$C988)</f>
        <v/>
      </c>
      <c r="BV988" s="36">
        <f>SUMIFS(рўйхат!CE:CE,рўйхат!$CY:$CY,$B$1000,рўйхат!$B:$B,$C988)</f>
        <v/>
      </c>
      <c r="BW988" s="35">
        <f>SUMIFS(рўйхат!CH:CH,рўйхат!$CY:$CY,$B$1000,рўйхат!$B:$B,$C988)</f>
        <v/>
      </c>
      <c r="BX988" s="36">
        <f>SUMIFS(рўйхат!CI:CI,рўйхат!$CY:$CY,$B$1000,рўйхат!$B:$B,$C988)</f>
        <v/>
      </c>
      <c r="BY988" s="35">
        <f>SUMIFS(рўйхат!CJ:CJ,рўйхат!$CY:$CY,$B$1000,рўйхат!$B:$B,$C988)</f>
        <v/>
      </c>
      <c r="BZ988" s="36">
        <f>SUMIFS(рўйхат!CK:CK,рўйхат!$CY:$CY,$B$1000,рўйхат!$B:$B,$C988)</f>
        <v/>
      </c>
      <c r="CA988" s="35">
        <f>SUMIFS(рўйхат!CL:CL,рўйхат!$CY:$CY,$B$1000,рўйхат!$B:$B,$C988)</f>
        <v/>
      </c>
      <c r="CB988" s="36">
        <f>SUMIFS(рўйхат!CM:CM,рўйхат!$CY:$CY,$B$1000,рўйхат!$B:$B,$C988)</f>
        <v/>
      </c>
      <c r="CC988" s="35">
        <f>SUMIFS(рўйхат!CN:CN,рўйхат!$CY:$CY,$B$1000,рўйхат!$B:$B,$C988)</f>
        <v/>
      </c>
      <c r="CD988" s="36">
        <f>SUMIFS(рўйхат!CO:CO,рўйхат!$CY:$CY,$B$1000,рўйхат!$B:$B,$C988)</f>
        <v/>
      </c>
      <c r="CE988" s="77">
        <f>IFERROR(BE988/(Q988+BE988),0)</f>
        <v/>
      </c>
      <c r="CF988" s="78">
        <f>IFERROR(BF988/(R988+BF988),0)</f>
        <v/>
      </c>
      <c r="CG988" s="8">
        <f>COUNTIFS(B:B,B988)</f>
        <v/>
      </c>
    </row>
    <row r="989" hidden="1" outlineLevel="1" ht="17.1" customFormat="1" customHeight="1" s="8">
      <c r="A989" s="33" t="n"/>
      <c r="B989" s="50" t="n">
        <v>21</v>
      </c>
      <c r="C989" s="66" t="inlineStr">
        <is>
          <t>Соғлиқни сақлаш вазирлиги</t>
        </is>
      </c>
      <c r="D989" s="16" t="n"/>
      <c r="E989" s="35">
        <f>SUMIFS(рўйхат!F:F,рўйхат!$CY:$CY,$B$1000,рўйхат!$B:$B,$C989)</f>
        <v/>
      </c>
      <c r="F989" s="36">
        <f>SUMIFS(рўйхат!G:G,рўйхат!$CY:$CY,$B$1000,рўйхат!$B:$B,$C989)</f>
        <v/>
      </c>
      <c r="G989" s="35">
        <f>SUMIFS(рўйхат!H:H,рўйхат!$CY:$CY,$B$1000,рўйхат!$B:$B,$C989)</f>
        <v/>
      </c>
      <c r="H989" s="36">
        <f>SUMIFS(рўйхат!I:I,рўйхат!$CY:$CY,$B$1000,рўйхат!$B:$B,$C989)</f>
        <v/>
      </c>
      <c r="I989" s="35">
        <f>SUMIFS(рўйхат!J:J,рўйхат!$CY:$CY,$B$1000,рўйхат!$B:$B,$C989)</f>
        <v/>
      </c>
      <c r="J989" s="36">
        <f>SUMIFS(рўйхат!K:K,рўйхат!$CY:$CY,$B$1000,рўйхат!$B:$B,$C989)</f>
        <v/>
      </c>
      <c r="K989" s="35">
        <f>SUMIFS(рўйхат!L:L,рўйхат!$CY:$CY,$B$1000,рўйхат!$B:$B,$C989)</f>
        <v/>
      </c>
      <c r="L989" s="36">
        <f>SUMIFS(рўйхат!M:M,рўйхат!$CY:$CY,$B$1000,рўйхат!$B:$B,$C989)</f>
        <v/>
      </c>
      <c r="M989" s="35">
        <f>SUMIFS(рўйхат!N:N,рўйхат!$CY:$CY,$B$1000,рўйхат!$B:$B,$C989)</f>
        <v/>
      </c>
      <c r="N989" s="36">
        <f>SUMIFS(рўйхат!O:O,рўйхат!$CY:$CY,$B$1000,рўйхат!$B:$B,$C989)</f>
        <v/>
      </c>
      <c r="O989" s="34">
        <f>IFERROR(M989/E989,0)</f>
        <v/>
      </c>
      <c r="P989" s="34">
        <f>IFERROR(N989/F989,0)</f>
        <v/>
      </c>
      <c r="Q989" s="35">
        <f>SUMIFS(рўйхат!P:P,рўйхат!$CY:$CY,$B$1000,рўйхат!$B:$B,$C989)</f>
        <v/>
      </c>
      <c r="R989" s="36">
        <f>SUMIFS(рўйхат!Q:Q,рўйхат!$CY:$CY,$B$1000,рўйхат!$B:$B,$C989)</f>
        <v/>
      </c>
      <c r="S989" s="35">
        <f>SUMIFS(рўйхат!R:R,рўйхат!$CY:$CY,$B$1000,рўйхат!$B:$B,$C989)</f>
        <v/>
      </c>
      <c r="T989" s="36">
        <f>SUMIFS(рўйхат!S:S,рўйхат!$CY:$CY,$B$1000,рўйхат!$B:$B,$C989)</f>
        <v/>
      </c>
      <c r="U989" s="35">
        <f>SUMIFS(рўйхат!T:T,рўйхат!$CY:$CY,$B$1000,рўйхат!$B:$B,$C989)</f>
        <v/>
      </c>
      <c r="V989" s="36">
        <f>SUMIFS(рўйхат!U:U,рўйхат!$CY:$CY,$B$1000,рўйхат!$B:$B,$C989)</f>
        <v/>
      </c>
      <c r="W989" s="35">
        <f>SUMIFS(рўйхат!V:V,рўйхат!$CY:$CY,$B$1000,рўйхат!$B:$B,$C989)</f>
        <v/>
      </c>
      <c r="X989" s="36">
        <f>SUMIFS(рўйхат!W:W,рўйхат!$CY:$CY,$B$1000,рўйхат!$B:$B,$C989)</f>
        <v/>
      </c>
      <c r="Y989" s="35">
        <f>SUMIFS(рўйхат!X:X,рўйхат!$CY:$CY,$B$1000,рўйхат!$B:$B,$C989)</f>
        <v/>
      </c>
      <c r="Z989" s="36">
        <f>SUMIFS(рўйхат!Y:Y,рўйхат!$CY:$CY,$B$1000,рўйхат!$B:$B,$C989)</f>
        <v/>
      </c>
      <c r="AA989" s="35">
        <f>SUMIFS(рўйхат!Z:Z,рўйхат!$CY:$CY,$B$1000,рўйхат!$B:$B,$C989)</f>
        <v/>
      </c>
      <c r="AB989" s="36">
        <f>SUMIFS(рўйхат!AA:AA,рўйхат!$CY:$CY,$B$1000,рўйхат!$B:$B,$C989)</f>
        <v/>
      </c>
      <c r="AC989" s="35">
        <f>SUMIFS(рўйхат!AB:AB,рўйхат!$CY:$CY,$B$1000,рўйхат!$B:$B,$C989)</f>
        <v/>
      </c>
      <c r="AD989" s="36">
        <f>SUMIFS(рўйхат!AC:AC,рўйхат!$CY:$CY,$B$1000,рўйхат!$B:$B,$C989)</f>
        <v/>
      </c>
      <c r="AE989" s="35">
        <f>SUMIFS(рўйхат!AD:AD,рўйхат!$CY:$CY,$B$1000,рўйхат!$B:$B,$C989)</f>
        <v/>
      </c>
      <c r="AF989" s="36">
        <f>SUMIFS(рўйхат!AE:AE,рўйхат!$CY:$CY,$B$1000,рўйхат!$B:$B,$C989)</f>
        <v/>
      </c>
      <c r="AG989" s="35">
        <f>SUMIFS(рўйхат!AH:AH,рўйхат!$CY:$CY,$B$1000,рўйхат!$B:$B,$C989)</f>
        <v/>
      </c>
      <c r="AH989" s="36">
        <f>SUMIFS(рўйхат!AI:AI,рўйхат!$CY:$CY,$B$1000,рўйхат!$B:$B,$C989)</f>
        <v/>
      </c>
      <c r="AI989" s="35">
        <f>SUMIFS(рўйхат!AJ:AJ,рўйхат!$CY:$CY,$B$1000,рўйхат!$B:$B,$C989)</f>
        <v/>
      </c>
      <c r="AJ989" s="36">
        <f>SUMIFS(рўйхат!AK:AK,рўйхат!$CY:$CY,$B$1000,рўйхат!$B:$B,$C989)</f>
        <v/>
      </c>
      <c r="AK989" s="35">
        <f>SUMIFS(рўйхат!AL:AL,рўйхат!$CY:$CY,$B$1000,рўйхат!$B:$B,$C989)</f>
        <v/>
      </c>
      <c r="AL989" s="36">
        <f>SUMIFS(рўйхат!AM:AM,рўйхат!$CY:$CY,$B$1000,рўйхат!$B:$B,$C989)</f>
        <v/>
      </c>
      <c r="AM989" s="77">
        <f>IFERROR(Q989/E989,0)</f>
        <v/>
      </c>
      <c r="AN989" s="77">
        <f>IFERROR(R989/F989,0)</f>
        <v/>
      </c>
      <c r="AO989" s="35">
        <f>SUMIFS(рўйхат!AX:AX,рўйхат!$CY:$CY,$B$1000,рўйхат!$B:$B,$C989)</f>
        <v/>
      </c>
      <c r="AP989" s="36">
        <f>SUMIFS(рўйхат!AY:AY,рўйхат!$CY:$CY,$B$1000,рўйхат!$B:$B,$C989)</f>
        <v/>
      </c>
      <c r="AQ989" s="35">
        <f>SUMIFS(рўйхат!AZ:AZ,рўйхат!$CY:$CY,$B$1000,рўйхат!$B:$B,$C989)</f>
        <v/>
      </c>
      <c r="AR989" s="36">
        <f>SUMIFS(рўйхат!BA:BA,рўйхат!$CY:$CY,$B$1000,рўйхат!$B:$B,$C989)</f>
        <v/>
      </c>
      <c r="AS989" s="35">
        <f>SUMIFS(рўйхат!BB:BB,рўйхат!$CY:$CY,$B$1000,рўйхат!$B:$B,$C989)</f>
        <v/>
      </c>
      <c r="AT989" s="36">
        <f>SUMIFS(рўйхат!BC:BC,рўйхат!$CY:$CY,$B$1000,рўйхат!$B:$B,$C989)</f>
        <v/>
      </c>
      <c r="AU989" s="35">
        <f>SUMIFS(рўйхат!BD:BD,рўйхат!$CY:$CY,$B$1000,рўйхат!$B:$B,$C989)</f>
        <v/>
      </c>
      <c r="AV989" s="36">
        <f>SUMIFS(рўйхат!BE:BE,рўйхат!$CY:$CY,$B$1000,рўйхат!$B:$B,$C989)</f>
        <v/>
      </c>
      <c r="AW989" s="35">
        <f>SUMIFS(рўйхат!BF:BF,рўйхат!$CY:$CY,$B$1000,рўйхат!$B:$B,$C989)</f>
        <v/>
      </c>
      <c r="AX989" s="36">
        <f>SUMIFS(рўйхат!BG:BG,рўйхат!$CY:$CY,$B$1000,рўйхат!$B:$B,$C989)</f>
        <v/>
      </c>
      <c r="AY989" s="35">
        <f>SUMIFS(рўйхат!BH:BH,рўйхат!$CY:$CY,$B$1000,рўйхат!$B:$B,$C989)</f>
        <v/>
      </c>
      <c r="AZ989" s="36">
        <f>SUMIFS(рўйхат!BI:BI,рўйхат!$CY:$CY,$B$1000,рўйхат!$B:$B,$C989)</f>
        <v/>
      </c>
      <c r="BA989" s="35">
        <f>SUMIFS(рўйхат!BJ:BJ,рўйхат!$CY:$CY,$B$1000,рўйхат!$B:$B,$C989)</f>
        <v/>
      </c>
      <c r="BB989" s="36">
        <f>SUMIFS(рўйхат!BK:BK,рўйхат!$CY:$CY,$B$1000,рўйхат!$B:$B,$C989)</f>
        <v/>
      </c>
      <c r="BC989" s="77">
        <f>IFERROR(AO989/E989,0)</f>
        <v/>
      </c>
      <c r="BD989" s="77">
        <f>IFERROR(AP989/F989,0)</f>
        <v/>
      </c>
      <c r="BE989" s="35">
        <f>SUMIFS(рўйхат!BL:BL,рўйхат!$CY:$CY,$B$1000,рўйхат!$B:$B,$C989)</f>
        <v/>
      </c>
      <c r="BF989" s="36">
        <f>SUMIFS(рўйхат!BM:BM,рўйхат!$CY:$CY,$B$1000,рўйхат!$B:$B,$C989)</f>
        <v/>
      </c>
      <c r="BG989" s="35">
        <f>SUMIFS(рўйхат!BN:BN,рўйхат!$CY:$CY,$B$1000,рўйхат!$B:$B,$C989)</f>
        <v/>
      </c>
      <c r="BH989" s="36">
        <f>SUMIFS(рўйхат!BO:BO,рўйхат!$CY:$CY,$B$1000,рўйхат!$B:$B,$C989)</f>
        <v/>
      </c>
      <c r="BI989" s="35">
        <f>SUMIFS(рўйхат!BP:BP,рўйхат!$CY:$CY,$B$1000,рўйхат!$B:$B,$C989)</f>
        <v/>
      </c>
      <c r="BJ989" s="36">
        <f>SUMIFS(рўйхат!BQ:BQ,рўйхат!$CY:$CY,$B$1000,рўйхат!$B:$B,$C989)</f>
        <v/>
      </c>
      <c r="BK989" s="35">
        <f>SUMIFS(рўйхат!BR:BR,рўйхат!$CY:$CY,$B$1000,рўйхат!$B:$B,$C989)</f>
        <v/>
      </c>
      <c r="BL989" s="36">
        <f>SUMIFS(рўйхат!BS:BS,рўйхат!$CY:$CY,$B$1000,рўйхат!$B:$B,$C989)</f>
        <v/>
      </c>
      <c r="BM989" s="35">
        <f>SUMIFS(рўйхат!BT:BT,рўйхат!$CY:$CY,$B$1000,рўйхат!$B:$B,$C989)</f>
        <v/>
      </c>
      <c r="BN989" s="36">
        <f>SUMIFS(рўйхат!BU:BU,рўйхат!$CY:$CY,$B$1000,рўйхат!$B:$B,$C989)</f>
        <v/>
      </c>
      <c r="BO989" s="35">
        <f>SUMIFS(рўйхат!BX:BX,рўйхат!$CY:$CY,$B$1000,рўйхат!$B:$B,$C989)</f>
        <v/>
      </c>
      <c r="BP989" s="36">
        <f>SUMIFS(рўйхат!BY:BY,рўйхат!$CY:$CY,$B$1000,рўйхат!$B:$B,$C989)</f>
        <v/>
      </c>
      <c r="BQ989" s="35">
        <f>SUMIFS(рўйхат!BZ:BZ,рўйхат!$CY:$CY,$B$1000,рўйхат!$B:$B,$C989)</f>
        <v/>
      </c>
      <c r="BR989" s="36">
        <f>SUMIFS(рўйхат!CA:CA,рўйхат!$CY:$CY,$B$1000,рўйхат!$B:$B,$C989)</f>
        <v/>
      </c>
      <c r="BS989" s="35">
        <f>SUMIFS(рўйхат!CB:CB,рўйхат!$CY:$CY,$B$1000,рўйхат!$B:$B,$C989)</f>
        <v/>
      </c>
      <c r="BT989" s="36">
        <f>SUMIFS(рўйхат!CC:CC,рўйхат!$CY:$CY,$B$1000,рўйхат!$B:$B,$C989)</f>
        <v/>
      </c>
      <c r="BU989" s="35">
        <f>SUMIFS(рўйхат!CD:CD,рўйхат!$CY:$CY,$B$1000,рўйхат!$B:$B,$C989)</f>
        <v/>
      </c>
      <c r="BV989" s="36">
        <f>SUMIFS(рўйхат!CE:CE,рўйхат!$CY:$CY,$B$1000,рўйхат!$B:$B,$C989)</f>
        <v/>
      </c>
      <c r="BW989" s="35">
        <f>SUMIFS(рўйхат!CH:CH,рўйхат!$CY:$CY,$B$1000,рўйхат!$B:$B,$C989)</f>
        <v/>
      </c>
      <c r="BX989" s="36">
        <f>SUMIFS(рўйхат!CI:CI,рўйхат!$CY:$CY,$B$1000,рўйхат!$B:$B,$C989)</f>
        <v/>
      </c>
      <c r="BY989" s="35">
        <f>SUMIFS(рўйхат!CJ:CJ,рўйхат!$CY:$CY,$B$1000,рўйхат!$B:$B,$C989)</f>
        <v/>
      </c>
      <c r="BZ989" s="36">
        <f>SUMIFS(рўйхат!CK:CK,рўйхат!$CY:$CY,$B$1000,рўйхат!$B:$B,$C989)</f>
        <v/>
      </c>
      <c r="CA989" s="35">
        <f>SUMIFS(рўйхат!CL:CL,рўйхат!$CY:$CY,$B$1000,рўйхат!$B:$B,$C989)</f>
        <v/>
      </c>
      <c r="CB989" s="36">
        <f>SUMIFS(рўйхат!CM:CM,рўйхат!$CY:$CY,$B$1000,рўйхат!$B:$B,$C989)</f>
        <v/>
      </c>
      <c r="CC989" s="35">
        <f>SUMIFS(рўйхат!CN:CN,рўйхат!$CY:$CY,$B$1000,рўйхат!$B:$B,$C989)</f>
        <v/>
      </c>
      <c r="CD989" s="36">
        <f>SUMIFS(рўйхат!CO:CO,рўйхат!$CY:$CY,$B$1000,рўйхат!$B:$B,$C989)</f>
        <v/>
      </c>
      <c r="CE989" s="77">
        <f>IFERROR(BE989/(Q989+BE989),0)</f>
        <v/>
      </c>
      <c r="CF989" s="78">
        <f>IFERROR(BF989/(R989+BF989),0)</f>
        <v/>
      </c>
      <c r="CG989" s="8">
        <f>COUNTIFS(B:B,B989)</f>
        <v/>
      </c>
    </row>
    <row r="990" hidden="1" outlineLevel="1" ht="17.1" customFormat="1" customHeight="1" s="8">
      <c r="A990" s="33" t="n"/>
      <c r="B990" s="50" t="n">
        <v>22</v>
      </c>
      <c r="C990" s="66" t="inlineStr">
        <is>
          <t>Спорт вазирлиги</t>
        </is>
      </c>
      <c r="D990" s="16" t="n"/>
      <c r="E990" s="35">
        <f>SUMIFS(рўйхат!F:F,рўйхат!$CY:$CY,$B$1000,рўйхат!$B:$B,$C990)</f>
        <v/>
      </c>
      <c r="F990" s="36">
        <f>SUMIFS(рўйхат!G:G,рўйхат!$CY:$CY,$B$1000,рўйхат!$B:$B,$C990)</f>
        <v/>
      </c>
      <c r="G990" s="35">
        <f>SUMIFS(рўйхат!H:H,рўйхат!$CY:$CY,$B$1000,рўйхат!$B:$B,$C990)</f>
        <v/>
      </c>
      <c r="H990" s="36">
        <f>SUMIFS(рўйхат!I:I,рўйхат!$CY:$CY,$B$1000,рўйхат!$B:$B,$C990)</f>
        <v/>
      </c>
      <c r="I990" s="35">
        <f>SUMIFS(рўйхат!J:J,рўйхат!$CY:$CY,$B$1000,рўйхат!$B:$B,$C990)</f>
        <v/>
      </c>
      <c r="J990" s="36">
        <f>SUMIFS(рўйхат!K:K,рўйхат!$CY:$CY,$B$1000,рўйхат!$B:$B,$C990)</f>
        <v/>
      </c>
      <c r="K990" s="35">
        <f>SUMIFS(рўйхат!L:L,рўйхат!$CY:$CY,$B$1000,рўйхат!$B:$B,$C990)</f>
        <v/>
      </c>
      <c r="L990" s="36">
        <f>SUMIFS(рўйхат!M:M,рўйхат!$CY:$CY,$B$1000,рўйхат!$B:$B,$C990)</f>
        <v/>
      </c>
      <c r="M990" s="35">
        <f>SUMIFS(рўйхат!N:N,рўйхат!$CY:$CY,$B$1000,рўйхат!$B:$B,$C990)</f>
        <v/>
      </c>
      <c r="N990" s="36">
        <f>SUMIFS(рўйхат!O:O,рўйхат!$CY:$CY,$B$1000,рўйхат!$B:$B,$C990)</f>
        <v/>
      </c>
      <c r="O990" s="34">
        <f>IFERROR(M990/E990,0)</f>
        <v/>
      </c>
      <c r="P990" s="34">
        <f>IFERROR(N990/F990,0)</f>
        <v/>
      </c>
      <c r="Q990" s="35">
        <f>SUMIFS(рўйхат!P:P,рўйхат!$CY:$CY,$B$1000,рўйхат!$B:$B,$C990)</f>
        <v/>
      </c>
      <c r="R990" s="36">
        <f>SUMIFS(рўйхат!Q:Q,рўйхат!$CY:$CY,$B$1000,рўйхат!$B:$B,$C990)</f>
        <v/>
      </c>
      <c r="S990" s="35">
        <f>SUMIFS(рўйхат!R:R,рўйхат!$CY:$CY,$B$1000,рўйхат!$B:$B,$C990)</f>
        <v/>
      </c>
      <c r="T990" s="36">
        <f>SUMIFS(рўйхат!S:S,рўйхат!$CY:$CY,$B$1000,рўйхат!$B:$B,$C990)</f>
        <v/>
      </c>
      <c r="U990" s="35">
        <f>SUMIFS(рўйхат!T:T,рўйхат!$CY:$CY,$B$1000,рўйхат!$B:$B,$C990)</f>
        <v/>
      </c>
      <c r="V990" s="36">
        <f>SUMIFS(рўйхат!U:U,рўйхат!$CY:$CY,$B$1000,рўйхат!$B:$B,$C990)</f>
        <v/>
      </c>
      <c r="W990" s="35">
        <f>SUMIFS(рўйхат!V:V,рўйхат!$CY:$CY,$B$1000,рўйхат!$B:$B,$C990)</f>
        <v/>
      </c>
      <c r="X990" s="36">
        <f>SUMIFS(рўйхат!W:W,рўйхат!$CY:$CY,$B$1000,рўйхат!$B:$B,$C990)</f>
        <v/>
      </c>
      <c r="Y990" s="35">
        <f>SUMIFS(рўйхат!X:X,рўйхат!$CY:$CY,$B$1000,рўйхат!$B:$B,$C990)</f>
        <v/>
      </c>
      <c r="Z990" s="36">
        <f>SUMIFS(рўйхат!Y:Y,рўйхат!$CY:$CY,$B$1000,рўйхат!$B:$B,$C990)</f>
        <v/>
      </c>
      <c r="AA990" s="35">
        <f>SUMIFS(рўйхат!Z:Z,рўйхат!$CY:$CY,$B$1000,рўйхат!$B:$B,$C990)</f>
        <v/>
      </c>
      <c r="AB990" s="36">
        <f>SUMIFS(рўйхат!AA:AA,рўйхат!$CY:$CY,$B$1000,рўйхат!$B:$B,$C990)</f>
        <v/>
      </c>
      <c r="AC990" s="35">
        <f>SUMIFS(рўйхат!AB:AB,рўйхат!$CY:$CY,$B$1000,рўйхат!$B:$B,$C990)</f>
        <v/>
      </c>
      <c r="AD990" s="36">
        <f>SUMIFS(рўйхат!AC:AC,рўйхат!$CY:$CY,$B$1000,рўйхат!$B:$B,$C990)</f>
        <v/>
      </c>
      <c r="AE990" s="35">
        <f>SUMIFS(рўйхат!AD:AD,рўйхат!$CY:$CY,$B$1000,рўйхат!$B:$B,$C990)</f>
        <v/>
      </c>
      <c r="AF990" s="36">
        <f>SUMIFS(рўйхат!AE:AE,рўйхат!$CY:$CY,$B$1000,рўйхат!$B:$B,$C990)</f>
        <v/>
      </c>
      <c r="AG990" s="35">
        <f>SUMIFS(рўйхат!AH:AH,рўйхат!$CY:$CY,$B$1000,рўйхат!$B:$B,$C990)</f>
        <v/>
      </c>
      <c r="AH990" s="36">
        <f>SUMIFS(рўйхат!AI:AI,рўйхат!$CY:$CY,$B$1000,рўйхат!$B:$B,$C990)</f>
        <v/>
      </c>
      <c r="AI990" s="35">
        <f>SUMIFS(рўйхат!AJ:AJ,рўйхат!$CY:$CY,$B$1000,рўйхат!$B:$B,$C990)</f>
        <v/>
      </c>
      <c r="AJ990" s="36">
        <f>SUMIFS(рўйхат!AK:AK,рўйхат!$CY:$CY,$B$1000,рўйхат!$B:$B,$C990)</f>
        <v/>
      </c>
      <c r="AK990" s="35">
        <f>SUMIFS(рўйхат!AL:AL,рўйхат!$CY:$CY,$B$1000,рўйхат!$B:$B,$C990)</f>
        <v/>
      </c>
      <c r="AL990" s="36">
        <f>SUMIFS(рўйхат!AM:AM,рўйхат!$CY:$CY,$B$1000,рўйхат!$B:$B,$C990)</f>
        <v/>
      </c>
      <c r="AM990" s="77">
        <f>IFERROR(Q990/E990,0)</f>
        <v/>
      </c>
      <c r="AN990" s="77">
        <f>IFERROR(R990/F990,0)</f>
        <v/>
      </c>
      <c r="AO990" s="35">
        <f>SUMIFS(рўйхат!AX:AX,рўйхат!$CY:$CY,$B$1000,рўйхат!$B:$B,$C990)</f>
        <v/>
      </c>
      <c r="AP990" s="36">
        <f>SUMIFS(рўйхат!AY:AY,рўйхат!$CY:$CY,$B$1000,рўйхат!$B:$B,$C990)</f>
        <v/>
      </c>
      <c r="AQ990" s="35">
        <f>SUMIFS(рўйхат!AZ:AZ,рўйхат!$CY:$CY,$B$1000,рўйхат!$B:$B,$C990)</f>
        <v/>
      </c>
      <c r="AR990" s="36">
        <f>SUMIFS(рўйхат!BA:BA,рўйхат!$CY:$CY,$B$1000,рўйхат!$B:$B,$C990)</f>
        <v/>
      </c>
      <c r="AS990" s="35">
        <f>SUMIFS(рўйхат!BB:BB,рўйхат!$CY:$CY,$B$1000,рўйхат!$B:$B,$C990)</f>
        <v/>
      </c>
      <c r="AT990" s="36">
        <f>SUMIFS(рўйхат!BC:BC,рўйхат!$CY:$CY,$B$1000,рўйхат!$B:$B,$C990)</f>
        <v/>
      </c>
      <c r="AU990" s="35">
        <f>SUMIFS(рўйхат!BD:BD,рўйхат!$CY:$CY,$B$1000,рўйхат!$B:$B,$C990)</f>
        <v/>
      </c>
      <c r="AV990" s="36">
        <f>SUMIFS(рўйхат!BE:BE,рўйхат!$CY:$CY,$B$1000,рўйхат!$B:$B,$C990)</f>
        <v/>
      </c>
      <c r="AW990" s="35">
        <f>SUMIFS(рўйхат!BF:BF,рўйхат!$CY:$CY,$B$1000,рўйхат!$B:$B,$C990)</f>
        <v/>
      </c>
      <c r="AX990" s="36">
        <f>SUMIFS(рўйхат!BG:BG,рўйхат!$CY:$CY,$B$1000,рўйхат!$B:$B,$C990)</f>
        <v/>
      </c>
      <c r="AY990" s="35">
        <f>SUMIFS(рўйхат!BH:BH,рўйхат!$CY:$CY,$B$1000,рўйхат!$B:$B,$C990)</f>
        <v/>
      </c>
      <c r="AZ990" s="36">
        <f>SUMIFS(рўйхат!BI:BI,рўйхат!$CY:$CY,$B$1000,рўйхат!$B:$B,$C990)</f>
        <v/>
      </c>
      <c r="BA990" s="35">
        <f>SUMIFS(рўйхат!BJ:BJ,рўйхат!$CY:$CY,$B$1000,рўйхат!$B:$B,$C990)</f>
        <v/>
      </c>
      <c r="BB990" s="36">
        <f>SUMIFS(рўйхат!BK:BK,рўйхат!$CY:$CY,$B$1000,рўйхат!$B:$B,$C990)</f>
        <v/>
      </c>
      <c r="BC990" s="77">
        <f>IFERROR(AO990/E990,0)</f>
        <v/>
      </c>
      <c r="BD990" s="77">
        <f>IFERROR(AP990/F990,0)</f>
        <v/>
      </c>
      <c r="BE990" s="35">
        <f>SUMIFS(рўйхат!BL:BL,рўйхат!$CY:$CY,$B$1000,рўйхат!$B:$B,$C990)</f>
        <v/>
      </c>
      <c r="BF990" s="36">
        <f>SUMIFS(рўйхат!BM:BM,рўйхат!$CY:$CY,$B$1000,рўйхат!$B:$B,$C990)</f>
        <v/>
      </c>
      <c r="BG990" s="35">
        <f>SUMIFS(рўйхат!BN:BN,рўйхат!$CY:$CY,$B$1000,рўйхат!$B:$B,$C990)</f>
        <v/>
      </c>
      <c r="BH990" s="36">
        <f>SUMIFS(рўйхат!BO:BO,рўйхат!$CY:$CY,$B$1000,рўйхат!$B:$B,$C990)</f>
        <v/>
      </c>
      <c r="BI990" s="35">
        <f>SUMIFS(рўйхат!BP:BP,рўйхат!$CY:$CY,$B$1000,рўйхат!$B:$B,$C990)</f>
        <v/>
      </c>
      <c r="BJ990" s="36">
        <f>SUMIFS(рўйхат!BQ:BQ,рўйхат!$CY:$CY,$B$1000,рўйхат!$B:$B,$C990)</f>
        <v/>
      </c>
      <c r="BK990" s="35">
        <f>SUMIFS(рўйхат!BR:BR,рўйхат!$CY:$CY,$B$1000,рўйхат!$B:$B,$C990)</f>
        <v/>
      </c>
      <c r="BL990" s="36">
        <f>SUMIFS(рўйхат!BS:BS,рўйхат!$CY:$CY,$B$1000,рўйхат!$B:$B,$C990)</f>
        <v/>
      </c>
      <c r="BM990" s="35">
        <f>SUMIFS(рўйхат!BT:BT,рўйхат!$CY:$CY,$B$1000,рўйхат!$B:$B,$C990)</f>
        <v/>
      </c>
      <c r="BN990" s="36">
        <f>SUMIFS(рўйхат!BU:BU,рўйхат!$CY:$CY,$B$1000,рўйхат!$B:$B,$C990)</f>
        <v/>
      </c>
      <c r="BO990" s="35">
        <f>SUMIFS(рўйхат!BX:BX,рўйхат!$CY:$CY,$B$1000,рўйхат!$B:$B,$C990)</f>
        <v/>
      </c>
      <c r="BP990" s="36">
        <f>SUMIFS(рўйхат!BY:BY,рўйхат!$CY:$CY,$B$1000,рўйхат!$B:$B,$C990)</f>
        <v/>
      </c>
      <c r="BQ990" s="35">
        <f>SUMIFS(рўйхат!BZ:BZ,рўйхат!$CY:$CY,$B$1000,рўйхат!$B:$B,$C990)</f>
        <v/>
      </c>
      <c r="BR990" s="36">
        <f>SUMIFS(рўйхат!CA:CA,рўйхат!$CY:$CY,$B$1000,рўйхат!$B:$B,$C990)</f>
        <v/>
      </c>
      <c r="BS990" s="35">
        <f>SUMIFS(рўйхат!CB:CB,рўйхат!$CY:$CY,$B$1000,рўйхат!$B:$B,$C990)</f>
        <v/>
      </c>
      <c r="BT990" s="36">
        <f>SUMIFS(рўйхат!CC:CC,рўйхат!$CY:$CY,$B$1000,рўйхат!$B:$B,$C990)</f>
        <v/>
      </c>
      <c r="BU990" s="35">
        <f>SUMIFS(рўйхат!CD:CD,рўйхат!$CY:$CY,$B$1000,рўйхат!$B:$B,$C990)</f>
        <v/>
      </c>
      <c r="BV990" s="36">
        <f>SUMIFS(рўйхат!CE:CE,рўйхат!$CY:$CY,$B$1000,рўйхат!$B:$B,$C990)</f>
        <v/>
      </c>
      <c r="BW990" s="35">
        <f>SUMIFS(рўйхат!CH:CH,рўйхат!$CY:$CY,$B$1000,рўйхат!$B:$B,$C990)</f>
        <v/>
      </c>
      <c r="BX990" s="36">
        <f>SUMIFS(рўйхат!CI:CI,рўйхат!$CY:$CY,$B$1000,рўйхат!$B:$B,$C990)</f>
        <v/>
      </c>
      <c r="BY990" s="35">
        <f>SUMIFS(рўйхат!CJ:CJ,рўйхат!$CY:$CY,$B$1000,рўйхат!$B:$B,$C990)</f>
        <v/>
      </c>
      <c r="BZ990" s="36">
        <f>SUMIFS(рўйхат!CK:CK,рўйхат!$CY:$CY,$B$1000,рўйхат!$B:$B,$C990)</f>
        <v/>
      </c>
      <c r="CA990" s="35">
        <f>SUMIFS(рўйхат!CL:CL,рўйхат!$CY:$CY,$B$1000,рўйхат!$B:$B,$C990)</f>
        <v/>
      </c>
      <c r="CB990" s="36">
        <f>SUMIFS(рўйхат!CM:CM,рўйхат!$CY:$CY,$B$1000,рўйхат!$B:$B,$C990)</f>
        <v/>
      </c>
      <c r="CC990" s="35">
        <f>SUMIFS(рўйхат!CN:CN,рўйхат!$CY:$CY,$B$1000,рўйхат!$B:$B,$C990)</f>
        <v/>
      </c>
      <c r="CD990" s="36">
        <f>SUMIFS(рўйхат!CO:CO,рўйхат!$CY:$CY,$B$1000,рўйхат!$B:$B,$C990)</f>
        <v/>
      </c>
      <c r="CE990" s="77">
        <f>IFERROR(BE990/(Q990+BE990),0)</f>
        <v/>
      </c>
      <c r="CF990" s="78">
        <f>IFERROR(BF990/(R990+BF990),0)</f>
        <v/>
      </c>
      <c r="CG990" s="8">
        <f>COUNTIFS(B:B,B990)</f>
        <v/>
      </c>
    </row>
    <row r="991" hidden="1" outlineLevel="1" ht="17.1" customFormat="1" customHeight="1" s="8">
      <c r="A991" s="33" t="n"/>
      <c r="B991" s="50" t="n">
        <v>23</v>
      </c>
      <c r="C991" s="66" t="inlineStr">
        <is>
          <t>Сув хўжалиги вазирлиги</t>
        </is>
      </c>
      <c r="D991" s="16" t="n"/>
      <c r="E991" s="35">
        <f>SUMIFS(рўйхат!F:F,рўйхат!$CY:$CY,$B$1000,рўйхат!$B:$B,$C991)</f>
        <v/>
      </c>
      <c r="F991" s="36">
        <f>SUMIFS(рўйхат!G:G,рўйхат!$CY:$CY,$B$1000,рўйхат!$B:$B,$C991)</f>
        <v/>
      </c>
      <c r="G991" s="35">
        <f>SUMIFS(рўйхат!H:H,рўйхат!$CY:$CY,$B$1000,рўйхат!$B:$B,$C991)</f>
        <v/>
      </c>
      <c r="H991" s="36">
        <f>SUMIFS(рўйхат!I:I,рўйхат!$CY:$CY,$B$1000,рўйхат!$B:$B,$C991)</f>
        <v/>
      </c>
      <c r="I991" s="35">
        <f>SUMIFS(рўйхат!J:J,рўйхат!$CY:$CY,$B$1000,рўйхат!$B:$B,$C991)</f>
        <v/>
      </c>
      <c r="J991" s="36">
        <f>SUMIFS(рўйхат!K:K,рўйхат!$CY:$CY,$B$1000,рўйхат!$B:$B,$C991)</f>
        <v/>
      </c>
      <c r="K991" s="35">
        <f>SUMIFS(рўйхат!L:L,рўйхат!$CY:$CY,$B$1000,рўйхат!$B:$B,$C991)</f>
        <v/>
      </c>
      <c r="L991" s="36">
        <f>SUMIFS(рўйхат!M:M,рўйхат!$CY:$CY,$B$1000,рўйхат!$B:$B,$C991)</f>
        <v/>
      </c>
      <c r="M991" s="35">
        <f>SUMIFS(рўйхат!N:N,рўйхат!$CY:$CY,$B$1000,рўйхат!$B:$B,$C991)</f>
        <v/>
      </c>
      <c r="N991" s="36">
        <f>SUMIFS(рўйхат!O:O,рўйхат!$CY:$CY,$B$1000,рўйхат!$B:$B,$C991)</f>
        <v/>
      </c>
      <c r="O991" s="34">
        <f>IFERROR(M991/E991,0)</f>
        <v/>
      </c>
      <c r="P991" s="34">
        <f>IFERROR(N991/F991,0)</f>
        <v/>
      </c>
      <c r="Q991" s="35">
        <f>SUMIFS(рўйхат!P:P,рўйхат!$CY:$CY,$B$1000,рўйхат!$B:$B,$C991)</f>
        <v/>
      </c>
      <c r="R991" s="36">
        <f>SUMIFS(рўйхат!Q:Q,рўйхат!$CY:$CY,$B$1000,рўйхат!$B:$B,$C991)</f>
        <v/>
      </c>
      <c r="S991" s="35">
        <f>SUMIFS(рўйхат!R:R,рўйхат!$CY:$CY,$B$1000,рўйхат!$B:$B,$C991)</f>
        <v/>
      </c>
      <c r="T991" s="36">
        <f>SUMIFS(рўйхат!S:S,рўйхат!$CY:$CY,$B$1000,рўйхат!$B:$B,$C991)</f>
        <v/>
      </c>
      <c r="U991" s="35">
        <f>SUMIFS(рўйхат!T:T,рўйхат!$CY:$CY,$B$1000,рўйхат!$B:$B,$C991)</f>
        <v/>
      </c>
      <c r="V991" s="36">
        <f>SUMIFS(рўйхат!U:U,рўйхат!$CY:$CY,$B$1000,рўйхат!$B:$B,$C991)</f>
        <v/>
      </c>
      <c r="W991" s="35">
        <f>SUMIFS(рўйхат!V:V,рўйхат!$CY:$CY,$B$1000,рўйхат!$B:$B,$C991)</f>
        <v/>
      </c>
      <c r="X991" s="36">
        <f>SUMIFS(рўйхат!W:W,рўйхат!$CY:$CY,$B$1000,рўйхат!$B:$B,$C991)</f>
        <v/>
      </c>
      <c r="Y991" s="35">
        <f>SUMIFS(рўйхат!X:X,рўйхат!$CY:$CY,$B$1000,рўйхат!$B:$B,$C991)</f>
        <v/>
      </c>
      <c r="Z991" s="36">
        <f>SUMIFS(рўйхат!Y:Y,рўйхат!$CY:$CY,$B$1000,рўйхат!$B:$B,$C991)</f>
        <v/>
      </c>
      <c r="AA991" s="35">
        <f>SUMIFS(рўйхат!Z:Z,рўйхат!$CY:$CY,$B$1000,рўйхат!$B:$B,$C991)</f>
        <v/>
      </c>
      <c r="AB991" s="36">
        <f>SUMIFS(рўйхат!AA:AA,рўйхат!$CY:$CY,$B$1000,рўйхат!$B:$B,$C991)</f>
        <v/>
      </c>
      <c r="AC991" s="35">
        <f>SUMIFS(рўйхат!AB:AB,рўйхат!$CY:$CY,$B$1000,рўйхат!$B:$B,$C991)</f>
        <v/>
      </c>
      <c r="AD991" s="36">
        <f>SUMIFS(рўйхат!AC:AC,рўйхат!$CY:$CY,$B$1000,рўйхат!$B:$B,$C991)</f>
        <v/>
      </c>
      <c r="AE991" s="35">
        <f>SUMIFS(рўйхат!AD:AD,рўйхат!$CY:$CY,$B$1000,рўйхат!$B:$B,$C991)</f>
        <v/>
      </c>
      <c r="AF991" s="36">
        <f>SUMIFS(рўйхат!AE:AE,рўйхат!$CY:$CY,$B$1000,рўйхат!$B:$B,$C991)</f>
        <v/>
      </c>
      <c r="AG991" s="35">
        <f>SUMIFS(рўйхат!AH:AH,рўйхат!$CY:$CY,$B$1000,рўйхат!$B:$B,$C991)</f>
        <v/>
      </c>
      <c r="AH991" s="36">
        <f>SUMIFS(рўйхат!AI:AI,рўйхат!$CY:$CY,$B$1000,рўйхат!$B:$B,$C991)</f>
        <v/>
      </c>
      <c r="AI991" s="35">
        <f>SUMIFS(рўйхат!AJ:AJ,рўйхат!$CY:$CY,$B$1000,рўйхат!$B:$B,$C991)</f>
        <v/>
      </c>
      <c r="AJ991" s="36">
        <f>SUMIFS(рўйхат!AK:AK,рўйхат!$CY:$CY,$B$1000,рўйхат!$B:$B,$C991)</f>
        <v/>
      </c>
      <c r="AK991" s="35">
        <f>SUMIFS(рўйхат!AL:AL,рўйхат!$CY:$CY,$B$1000,рўйхат!$B:$B,$C991)</f>
        <v/>
      </c>
      <c r="AL991" s="36">
        <f>SUMIFS(рўйхат!AM:AM,рўйхат!$CY:$CY,$B$1000,рўйхат!$B:$B,$C991)</f>
        <v/>
      </c>
      <c r="AM991" s="77">
        <f>IFERROR(Q991/E991,0)</f>
        <v/>
      </c>
      <c r="AN991" s="77">
        <f>IFERROR(R991/F991,0)</f>
        <v/>
      </c>
      <c r="AO991" s="35">
        <f>SUMIFS(рўйхат!AX:AX,рўйхат!$CY:$CY,$B$1000,рўйхат!$B:$B,$C991)</f>
        <v/>
      </c>
      <c r="AP991" s="36">
        <f>SUMIFS(рўйхат!AY:AY,рўйхат!$CY:$CY,$B$1000,рўйхат!$B:$B,$C991)</f>
        <v/>
      </c>
      <c r="AQ991" s="35">
        <f>SUMIFS(рўйхат!AZ:AZ,рўйхат!$CY:$CY,$B$1000,рўйхат!$B:$B,$C991)</f>
        <v/>
      </c>
      <c r="AR991" s="36">
        <f>SUMIFS(рўйхат!BA:BA,рўйхат!$CY:$CY,$B$1000,рўйхат!$B:$B,$C991)</f>
        <v/>
      </c>
      <c r="AS991" s="35">
        <f>SUMIFS(рўйхат!BB:BB,рўйхат!$CY:$CY,$B$1000,рўйхат!$B:$B,$C991)</f>
        <v/>
      </c>
      <c r="AT991" s="36">
        <f>SUMIFS(рўйхат!BC:BC,рўйхат!$CY:$CY,$B$1000,рўйхат!$B:$B,$C991)</f>
        <v/>
      </c>
      <c r="AU991" s="35">
        <f>SUMIFS(рўйхат!BD:BD,рўйхат!$CY:$CY,$B$1000,рўйхат!$B:$B,$C991)</f>
        <v/>
      </c>
      <c r="AV991" s="36">
        <f>SUMIFS(рўйхат!BE:BE,рўйхат!$CY:$CY,$B$1000,рўйхат!$B:$B,$C991)</f>
        <v/>
      </c>
      <c r="AW991" s="35">
        <f>SUMIFS(рўйхат!BF:BF,рўйхат!$CY:$CY,$B$1000,рўйхат!$B:$B,$C991)</f>
        <v/>
      </c>
      <c r="AX991" s="36">
        <f>SUMIFS(рўйхат!BG:BG,рўйхат!$CY:$CY,$B$1000,рўйхат!$B:$B,$C991)</f>
        <v/>
      </c>
      <c r="AY991" s="35">
        <f>SUMIFS(рўйхат!BH:BH,рўйхат!$CY:$CY,$B$1000,рўйхат!$B:$B,$C991)</f>
        <v/>
      </c>
      <c r="AZ991" s="36">
        <f>SUMIFS(рўйхат!BI:BI,рўйхат!$CY:$CY,$B$1000,рўйхат!$B:$B,$C991)</f>
        <v/>
      </c>
      <c r="BA991" s="35">
        <f>SUMIFS(рўйхат!BJ:BJ,рўйхат!$CY:$CY,$B$1000,рўйхат!$B:$B,$C991)</f>
        <v/>
      </c>
      <c r="BB991" s="36">
        <f>SUMIFS(рўйхат!BK:BK,рўйхат!$CY:$CY,$B$1000,рўйхат!$B:$B,$C991)</f>
        <v/>
      </c>
      <c r="BC991" s="77">
        <f>IFERROR(AO991/E991,0)</f>
        <v/>
      </c>
      <c r="BD991" s="77">
        <f>IFERROR(AP991/F991,0)</f>
        <v/>
      </c>
      <c r="BE991" s="35">
        <f>SUMIFS(рўйхат!BL:BL,рўйхат!$CY:$CY,$B$1000,рўйхат!$B:$B,$C991)</f>
        <v/>
      </c>
      <c r="BF991" s="36">
        <f>SUMIFS(рўйхат!BM:BM,рўйхат!$CY:$CY,$B$1000,рўйхат!$B:$B,$C991)</f>
        <v/>
      </c>
      <c r="BG991" s="35">
        <f>SUMIFS(рўйхат!BN:BN,рўйхат!$CY:$CY,$B$1000,рўйхат!$B:$B,$C991)</f>
        <v/>
      </c>
      <c r="BH991" s="36">
        <f>SUMIFS(рўйхат!BO:BO,рўйхат!$CY:$CY,$B$1000,рўйхат!$B:$B,$C991)</f>
        <v/>
      </c>
      <c r="BI991" s="35">
        <f>SUMIFS(рўйхат!BP:BP,рўйхат!$CY:$CY,$B$1000,рўйхат!$B:$B,$C991)</f>
        <v/>
      </c>
      <c r="BJ991" s="36">
        <f>SUMIFS(рўйхат!BQ:BQ,рўйхат!$CY:$CY,$B$1000,рўйхат!$B:$B,$C991)</f>
        <v/>
      </c>
      <c r="BK991" s="35">
        <f>SUMIFS(рўйхат!BR:BR,рўйхат!$CY:$CY,$B$1000,рўйхат!$B:$B,$C991)</f>
        <v/>
      </c>
      <c r="BL991" s="36">
        <f>SUMIFS(рўйхат!BS:BS,рўйхат!$CY:$CY,$B$1000,рўйхат!$B:$B,$C991)</f>
        <v/>
      </c>
      <c r="BM991" s="35">
        <f>SUMIFS(рўйхат!BT:BT,рўйхат!$CY:$CY,$B$1000,рўйхат!$B:$B,$C991)</f>
        <v/>
      </c>
      <c r="BN991" s="36">
        <f>SUMIFS(рўйхат!BU:BU,рўйхат!$CY:$CY,$B$1000,рўйхат!$B:$B,$C991)</f>
        <v/>
      </c>
      <c r="BO991" s="35">
        <f>SUMIFS(рўйхат!BX:BX,рўйхат!$CY:$CY,$B$1000,рўйхат!$B:$B,$C991)</f>
        <v/>
      </c>
      <c r="BP991" s="36">
        <f>SUMIFS(рўйхат!BY:BY,рўйхат!$CY:$CY,$B$1000,рўйхат!$B:$B,$C991)</f>
        <v/>
      </c>
      <c r="BQ991" s="35">
        <f>SUMIFS(рўйхат!BZ:BZ,рўйхат!$CY:$CY,$B$1000,рўйхат!$B:$B,$C991)</f>
        <v/>
      </c>
      <c r="BR991" s="36">
        <f>SUMIFS(рўйхат!CA:CA,рўйхат!$CY:$CY,$B$1000,рўйхат!$B:$B,$C991)</f>
        <v/>
      </c>
      <c r="BS991" s="35">
        <f>SUMIFS(рўйхат!CB:CB,рўйхат!$CY:$CY,$B$1000,рўйхат!$B:$B,$C991)</f>
        <v/>
      </c>
      <c r="BT991" s="36">
        <f>SUMIFS(рўйхат!CC:CC,рўйхат!$CY:$CY,$B$1000,рўйхат!$B:$B,$C991)</f>
        <v/>
      </c>
      <c r="BU991" s="35">
        <f>SUMIFS(рўйхат!CD:CD,рўйхат!$CY:$CY,$B$1000,рўйхат!$B:$B,$C991)</f>
        <v/>
      </c>
      <c r="BV991" s="36">
        <f>SUMIFS(рўйхат!CE:CE,рўйхат!$CY:$CY,$B$1000,рўйхат!$B:$B,$C991)</f>
        <v/>
      </c>
      <c r="BW991" s="35">
        <f>SUMIFS(рўйхат!CH:CH,рўйхат!$CY:$CY,$B$1000,рўйхат!$B:$B,$C991)</f>
        <v/>
      </c>
      <c r="BX991" s="36">
        <f>SUMIFS(рўйхат!CI:CI,рўйхат!$CY:$CY,$B$1000,рўйхат!$B:$B,$C991)</f>
        <v/>
      </c>
      <c r="BY991" s="35">
        <f>SUMIFS(рўйхат!CJ:CJ,рўйхат!$CY:$CY,$B$1000,рўйхат!$B:$B,$C991)</f>
        <v/>
      </c>
      <c r="BZ991" s="36">
        <f>SUMIFS(рўйхат!CK:CK,рўйхат!$CY:$CY,$B$1000,рўйхат!$B:$B,$C991)</f>
        <v/>
      </c>
      <c r="CA991" s="35">
        <f>SUMIFS(рўйхат!CL:CL,рўйхат!$CY:$CY,$B$1000,рўйхат!$B:$B,$C991)</f>
        <v/>
      </c>
      <c r="CB991" s="36">
        <f>SUMIFS(рўйхат!CM:CM,рўйхат!$CY:$CY,$B$1000,рўйхат!$B:$B,$C991)</f>
        <v/>
      </c>
      <c r="CC991" s="35">
        <f>SUMIFS(рўйхат!CN:CN,рўйхат!$CY:$CY,$B$1000,рўйхат!$B:$B,$C991)</f>
        <v/>
      </c>
      <c r="CD991" s="36">
        <f>SUMIFS(рўйхат!CO:CO,рўйхат!$CY:$CY,$B$1000,рўйхат!$B:$B,$C991)</f>
        <v/>
      </c>
      <c r="CE991" s="77">
        <f>IFERROR(BE991/(Q991+BE991),0)</f>
        <v/>
      </c>
      <c r="CF991" s="78">
        <f>IFERROR(BF991/(R991+BF991),0)</f>
        <v/>
      </c>
      <c r="CG991" s="8">
        <f>COUNTIFS(B:B,B991)</f>
        <v/>
      </c>
    </row>
    <row r="992" hidden="1" outlineLevel="1" ht="17.1" customFormat="1" customHeight="1" s="8">
      <c r="A992" s="33" t="n"/>
      <c r="B992" s="50" t="n">
        <v>24</v>
      </c>
      <c r="C992" s="66" t="inlineStr">
        <is>
          <t>Ташқи ишлар вазирлиги</t>
        </is>
      </c>
      <c r="D992" s="16" t="n"/>
      <c r="E992" s="35">
        <f>SUMIFS(рўйхат!F:F,рўйхат!$CY:$CY,$B$1000,рўйхат!$B:$B,$C992)</f>
        <v/>
      </c>
      <c r="F992" s="36">
        <f>SUMIFS(рўйхат!G:G,рўйхат!$CY:$CY,$B$1000,рўйхат!$B:$B,$C992)</f>
        <v/>
      </c>
      <c r="G992" s="35">
        <f>SUMIFS(рўйхат!H:H,рўйхат!$CY:$CY,$B$1000,рўйхат!$B:$B,$C992)</f>
        <v/>
      </c>
      <c r="H992" s="36">
        <f>SUMIFS(рўйхат!I:I,рўйхат!$CY:$CY,$B$1000,рўйхат!$B:$B,$C992)</f>
        <v/>
      </c>
      <c r="I992" s="35">
        <f>SUMIFS(рўйхат!J:J,рўйхат!$CY:$CY,$B$1000,рўйхат!$B:$B,$C992)</f>
        <v/>
      </c>
      <c r="J992" s="36">
        <f>SUMIFS(рўйхат!K:K,рўйхат!$CY:$CY,$B$1000,рўйхат!$B:$B,$C992)</f>
        <v/>
      </c>
      <c r="K992" s="35">
        <f>SUMIFS(рўйхат!L:L,рўйхат!$CY:$CY,$B$1000,рўйхат!$B:$B,$C992)</f>
        <v/>
      </c>
      <c r="L992" s="36">
        <f>SUMIFS(рўйхат!M:M,рўйхат!$CY:$CY,$B$1000,рўйхат!$B:$B,$C992)</f>
        <v/>
      </c>
      <c r="M992" s="35">
        <f>SUMIFS(рўйхат!N:N,рўйхат!$CY:$CY,$B$1000,рўйхат!$B:$B,$C992)</f>
        <v/>
      </c>
      <c r="N992" s="36">
        <f>SUMIFS(рўйхат!O:O,рўйхат!$CY:$CY,$B$1000,рўйхат!$B:$B,$C992)</f>
        <v/>
      </c>
      <c r="O992" s="34">
        <f>IFERROR(M992/E992,0)</f>
        <v/>
      </c>
      <c r="P992" s="34">
        <f>IFERROR(N992/F992,0)</f>
        <v/>
      </c>
      <c r="Q992" s="35">
        <f>SUMIFS(рўйхат!P:P,рўйхат!$CY:$CY,$B$1000,рўйхат!$B:$B,$C992)</f>
        <v/>
      </c>
      <c r="R992" s="36">
        <f>SUMIFS(рўйхат!Q:Q,рўйхат!$CY:$CY,$B$1000,рўйхат!$B:$B,$C992)</f>
        <v/>
      </c>
      <c r="S992" s="35">
        <f>SUMIFS(рўйхат!R:R,рўйхат!$CY:$CY,$B$1000,рўйхат!$B:$B,$C992)</f>
        <v/>
      </c>
      <c r="T992" s="36">
        <f>SUMIFS(рўйхат!S:S,рўйхат!$CY:$CY,$B$1000,рўйхат!$B:$B,$C992)</f>
        <v/>
      </c>
      <c r="U992" s="35">
        <f>SUMIFS(рўйхат!T:T,рўйхат!$CY:$CY,$B$1000,рўйхат!$B:$B,$C992)</f>
        <v/>
      </c>
      <c r="V992" s="36">
        <f>SUMIFS(рўйхат!U:U,рўйхат!$CY:$CY,$B$1000,рўйхат!$B:$B,$C992)</f>
        <v/>
      </c>
      <c r="W992" s="35">
        <f>SUMIFS(рўйхат!V:V,рўйхат!$CY:$CY,$B$1000,рўйхат!$B:$B,$C992)</f>
        <v/>
      </c>
      <c r="X992" s="36">
        <f>SUMIFS(рўйхат!W:W,рўйхат!$CY:$CY,$B$1000,рўйхат!$B:$B,$C992)</f>
        <v/>
      </c>
      <c r="Y992" s="35">
        <f>SUMIFS(рўйхат!X:X,рўйхат!$CY:$CY,$B$1000,рўйхат!$B:$B,$C992)</f>
        <v/>
      </c>
      <c r="Z992" s="36">
        <f>SUMIFS(рўйхат!Y:Y,рўйхат!$CY:$CY,$B$1000,рўйхат!$B:$B,$C992)</f>
        <v/>
      </c>
      <c r="AA992" s="35">
        <f>SUMIFS(рўйхат!Z:Z,рўйхат!$CY:$CY,$B$1000,рўйхат!$B:$B,$C992)</f>
        <v/>
      </c>
      <c r="AB992" s="36">
        <f>SUMIFS(рўйхат!AA:AA,рўйхат!$CY:$CY,$B$1000,рўйхат!$B:$B,$C992)</f>
        <v/>
      </c>
      <c r="AC992" s="35">
        <f>SUMIFS(рўйхат!AB:AB,рўйхат!$CY:$CY,$B$1000,рўйхат!$B:$B,$C992)</f>
        <v/>
      </c>
      <c r="AD992" s="36">
        <f>SUMIFS(рўйхат!AC:AC,рўйхат!$CY:$CY,$B$1000,рўйхат!$B:$B,$C992)</f>
        <v/>
      </c>
      <c r="AE992" s="35">
        <f>SUMIFS(рўйхат!AD:AD,рўйхат!$CY:$CY,$B$1000,рўйхат!$B:$B,$C992)</f>
        <v/>
      </c>
      <c r="AF992" s="36">
        <f>SUMIFS(рўйхат!AE:AE,рўйхат!$CY:$CY,$B$1000,рўйхат!$B:$B,$C992)</f>
        <v/>
      </c>
      <c r="AG992" s="35">
        <f>SUMIFS(рўйхат!AH:AH,рўйхат!$CY:$CY,$B$1000,рўйхат!$B:$B,$C992)</f>
        <v/>
      </c>
      <c r="AH992" s="36">
        <f>SUMIFS(рўйхат!AI:AI,рўйхат!$CY:$CY,$B$1000,рўйхат!$B:$B,$C992)</f>
        <v/>
      </c>
      <c r="AI992" s="35">
        <f>SUMIFS(рўйхат!AJ:AJ,рўйхат!$CY:$CY,$B$1000,рўйхат!$B:$B,$C992)</f>
        <v/>
      </c>
      <c r="AJ992" s="36">
        <f>SUMIFS(рўйхат!AK:AK,рўйхат!$CY:$CY,$B$1000,рўйхат!$B:$B,$C992)</f>
        <v/>
      </c>
      <c r="AK992" s="35">
        <f>SUMIFS(рўйхат!AL:AL,рўйхат!$CY:$CY,$B$1000,рўйхат!$B:$B,$C992)</f>
        <v/>
      </c>
      <c r="AL992" s="36">
        <f>SUMIFS(рўйхат!AM:AM,рўйхат!$CY:$CY,$B$1000,рўйхат!$B:$B,$C992)</f>
        <v/>
      </c>
      <c r="AM992" s="77">
        <f>IFERROR(Q992/E992,0)</f>
        <v/>
      </c>
      <c r="AN992" s="77">
        <f>IFERROR(R992/F992,0)</f>
        <v/>
      </c>
      <c r="AO992" s="35">
        <f>SUMIFS(рўйхат!AX:AX,рўйхат!$CY:$CY,$B$1000,рўйхат!$B:$B,$C992)</f>
        <v/>
      </c>
      <c r="AP992" s="36">
        <f>SUMIFS(рўйхат!AY:AY,рўйхат!$CY:$CY,$B$1000,рўйхат!$B:$B,$C992)</f>
        <v/>
      </c>
      <c r="AQ992" s="35">
        <f>SUMIFS(рўйхат!AZ:AZ,рўйхат!$CY:$CY,$B$1000,рўйхат!$B:$B,$C992)</f>
        <v/>
      </c>
      <c r="AR992" s="36">
        <f>SUMIFS(рўйхат!BA:BA,рўйхат!$CY:$CY,$B$1000,рўйхат!$B:$B,$C992)</f>
        <v/>
      </c>
      <c r="AS992" s="35">
        <f>SUMIFS(рўйхат!BB:BB,рўйхат!$CY:$CY,$B$1000,рўйхат!$B:$B,$C992)</f>
        <v/>
      </c>
      <c r="AT992" s="36">
        <f>SUMIFS(рўйхат!BC:BC,рўйхат!$CY:$CY,$B$1000,рўйхат!$B:$B,$C992)</f>
        <v/>
      </c>
      <c r="AU992" s="35">
        <f>SUMIFS(рўйхат!BD:BD,рўйхат!$CY:$CY,$B$1000,рўйхат!$B:$B,$C992)</f>
        <v/>
      </c>
      <c r="AV992" s="36">
        <f>SUMIFS(рўйхат!BE:BE,рўйхат!$CY:$CY,$B$1000,рўйхат!$B:$B,$C992)</f>
        <v/>
      </c>
      <c r="AW992" s="35">
        <f>SUMIFS(рўйхат!BF:BF,рўйхат!$CY:$CY,$B$1000,рўйхат!$B:$B,$C992)</f>
        <v/>
      </c>
      <c r="AX992" s="36">
        <f>SUMIFS(рўйхат!BG:BG,рўйхат!$CY:$CY,$B$1000,рўйхат!$B:$B,$C992)</f>
        <v/>
      </c>
      <c r="AY992" s="35">
        <f>SUMIFS(рўйхат!BH:BH,рўйхат!$CY:$CY,$B$1000,рўйхат!$B:$B,$C992)</f>
        <v/>
      </c>
      <c r="AZ992" s="36">
        <f>SUMIFS(рўйхат!BI:BI,рўйхат!$CY:$CY,$B$1000,рўйхат!$B:$B,$C992)</f>
        <v/>
      </c>
      <c r="BA992" s="35">
        <f>SUMIFS(рўйхат!BJ:BJ,рўйхат!$CY:$CY,$B$1000,рўйхат!$B:$B,$C992)</f>
        <v/>
      </c>
      <c r="BB992" s="36">
        <f>SUMIFS(рўйхат!BK:BK,рўйхат!$CY:$CY,$B$1000,рўйхат!$B:$B,$C992)</f>
        <v/>
      </c>
      <c r="BC992" s="77">
        <f>IFERROR(AO992/E992,0)</f>
        <v/>
      </c>
      <c r="BD992" s="77">
        <f>IFERROR(AP992/F992,0)</f>
        <v/>
      </c>
      <c r="BE992" s="35">
        <f>SUMIFS(рўйхат!BL:BL,рўйхат!$CY:$CY,$B$1000,рўйхат!$B:$B,$C992)</f>
        <v/>
      </c>
      <c r="BF992" s="36">
        <f>SUMIFS(рўйхат!BM:BM,рўйхат!$CY:$CY,$B$1000,рўйхат!$B:$B,$C992)</f>
        <v/>
      </c>
      <c r="BG992" s="35">
        <f>SUMIFS(рўйхат!BN:BN,рўйхат!$CY:$CY,$B$1000,рўйхат!$B:$B,$C992)</f>
        <v/>
      </c>
      <c r="BH992" s="36">
        <f>SUMIFS(рўйхат!BO:BO,рўйхат!$CY:$CY,$B$1000,рўйхат!$B:$B,$C992)</f>
        <v/>
      </c>
      <c r="BI992" s="35">
        <f>SUMIFS(рўйхат!BP:BP,рўйхат!$CY:$CY,$B$1000,рўйхат!$B:$B,$C992)</f>
        <v/>
      </c>
      <c r="BJ992" s="36">
        <f>SUMIFS(рўйхат!BQ:BQ,рўйхат!$CY:$CY,$B$1000,рўйхат!$B:$B,$C992)</f>
        <v/>
      </c>
      <c r="BK992" s="35">
        <f>SUMIFS(рўйхат!BR:BR,рўйхат!$CY:$CY,$B$1000,рўйхат!$B:$B,$C992)</f>
        <v/>
      </c>
      <c r="BL992" s="36">
        <f>SUMIFS(рўйхат!BS:BS,рўйхат!$CY:$CY,$B$1000,рўйхат!$B:$B,$C992)</f>
        <v/>
      </c>
      <c r="BM992" s="35">
        <f>SUMIFS(рўйхат!BT:BT,рўйхат!$CY:$CY,$B$1000,рўйхат!$B:$B,$C992)</f>
        <v/>
      </c>
      <c r="BN992" s="36">
        <f>SUMIFS(рўйхат!BU:BU,рўйхат!$CY:$CY,$B$1000,рўйхат!$B:$B,$C992)</f>
        <v/>
      </c>
      <c r="BO992" s="35">
        <f>SUMIFS(рўйхат!BX:BX,рўйхат!$CY:$CY,$B$1000,рўйхат!$B:$B,$C992)</f>
        <v/>
      </c>
      <c r="BP992" s="36">
        <f>SUMIFS(рўйхат!BY:BY,рўйхат!$CY:$CY,$B$1000,рўйхат!$B:$B,$C992)</f>
        <v/>
      </c>
      <c r="BQ992" s="35">
        <f>SUMIFS(рўйхат!BZ:BZ,рўйхат!$CY:$CY,$B$1000,рўйхат!$B:$B,$C992)</f>
        <v/>
      </c>
      <c r="BR992" s="36">
        <f>SUMIFS(рўйхат!CA:CA,рўйхат!$CY:$CY,$B$1000,рўйхат!$B:$B,$C992)</f>
        <v/>
      </c>
      <c r="BS992" s="35">
        <f>SUMIFS(рўйхат!CB:CB,рўйхат!$CY:$CY,$B$1000,рўйхат!$B:$B,$C992)</f>
        <v/>
      </c>
      <c r="BT992" s="36">
        <f>SUMIFS(рўйхат!CC:CC,рўйхат!$CY:$CY,$B$1000,рўйхат!$B:$B,$C992)</f>
        <v/>
      </c>
      <c r="BU992" s="35">
        <f>SUMIFS(рўйхат!CD:CD,рўйхат!$CY:$CY,$B$1000,рўйхат!$B:$B,$C992)</f>
        <v/>
      </c>
      <c r="BV992" s="36">
        <f>SUMIFS(рўйхат!CE:CE,рўйхат!$CY:$CY,$B$1000,рўйхат!$B:$B,$C992)</f>
        <v/>
      </c>
      <c r="BW992" s="35">
        <f>SUMIFS(рўйхат!CH:CH,рўйхат!$CY:$CY,$B$1000,рўйхат!$B:$B,$C992)</f>
        <v/>
      </c>
      <c r="BX992" s="36">
        <f>SUMIFS(рўйхат!CI:CI,рўйхат!$CY:$CY,$B$1000,рўйхат!$B:$B,$C992)</f>
        <v/>
      </c>
      <c r="BY992" s="35">
        <f>SUMIFS(рўйхат!CJ:CJ,рўйхат!$CY:$CY,$B$1000,рўйхат!$B:$B,$C992)</f>
        <v/>
      </c>
      <c r="BZ992" s="36">
        <f>SUMIFS(рўйхат!CK:CK,рўйхат!$CY:$CY,$B$1000,рўйхат!$B:$B,$C992)</f>
        <v/>
      </c>
      <c r="CA992" s="35">
        <f>SUMIFS(рўйхат!CL:CL,рўйхат!$CY:$CY,$B$1000,рўйхат!$B:$B,$C992)</f>
        <v/>
      </c>
      <c r="CB992" s="36">
        <f>SUMIFS(рўйхат!CM:CM,рўйхат!$CY:$CY,$B$1000,рўйхат!$B:$B,$C992)</f>
        <v/>
      </c>
      <c r="CC992" s="35">
        <f>SUMIFS(рўйхат!CN:CN,рўйхат!$CY:$CY,$B$1000,рўйхат!$B:$B,$C992)</f>
        <v/>
      </c>
      <c r="CD992" s="36">
        <f>SUMIFS(рўйхат!CO:CO,рўйхат!$CY:$CY,$B$1000,рўйхат!$B:$B,$C992)</f>
        <v/>
      </c>
      <c r="CE992" s="77">
        <f>IFERROR(BE992/(Q992+BE992),0)</f>
        <v/>
      </c>
      <c r="CF992" s="78">
        <f>IFERROR(BF992/(R992+BF992),0)</f>
        <v/>
      </c>
      <c r="CG992" s="8">
        <f>COUNTIFS(B:B,B992)</f>
        <v/>
      </c>
    </row>
    <row r="993" hidden="1" outlineLevel="1" ht="17.1" customFormat="1" customHeight="1" s="8">
      <c r="A993" s="31" t="n"/>
      <c r="B993" s="50" t="n">
        <v>25</v>
      </c>
      <c r="C993" s="65" t="inlineStr">
        <is>
          <t>Тоғ-кон саноати ва геология вазирлиги</t>
        </is>
      </c>
      <c r="D993" s="16" t="n"/>
      <c r="E993" s="35">
        <f>SUMIFS(рўйхат!F:F,рўйхат!$CY:$CY,$B$1000,рўйхат!$B:$B,$C993)</f>
        <v/>
      </c>
      <c r="F993" s="36">
        <f>SUMIFS(рўйхат!G:G,рўйхат!$CY:$CY,$B$1000,рўйхат!$B:$B,$C993)</f>
        <v/>
      </c>
      <c r="G993" s="35">
        <f>SUMIFS(рўйхат!H:H,рўйхат!$CY:$CY,$B$1000,рўйхат!$B:$B,$C993)</f>
        <v/>
      </c>
      <c r="H993" s="36">
        <f>SUMIFS(рўйхат!I:I,рўйхат!$CY:$CY,$B$1000,рўйхат!$B:$B,$C993)</f>
        <v/>
      </c>
      <c r="I993" s="35">
        <f>SUMIFS(рўйхат!J:J,рўйхат!$CY:$CY,$B$1000,рўйхат!$B:$B,$C993)</f>
        <v/>
      </c>
      <c r="J993" s="36">
        <f>SUMIFS(рўйхат!K:K,рўйхат!$CY:$CY,$B$1000,рўйхат!$B:$B,$C993)</f>
        <v/>
      </c>
      <c r="K993" s="35">
        <f>SUMIFS(рўйхат!L:L,рўйхат!$CY:$CY,$B$1000,рўйхат!$B:$B,$C993)</f>
        <v/>
      </c>
      <c r="L993" s="36">
        <f>SUMIFS(рўйхат!M:M,рўйхат!$CY:$CY,$B$1000,рўйхат!$B:$B,$C993)</f>
        <v/>
      </c>
      <c r="M993" s="35">
        <f>SUMIFS(рўйхат!N:N,рўйхат!$CY:$CY,$B$1000,рўйхат!$B:$B,$C993)</f>
        <v/>
      </c>
      <c r="N993" s="36">
        <f>SUMIFS(рўйхат!O:O,рўйхат!$CY:$CY,$B$1000,рўйхат!$B:$B,$C993)</f>
        <v/>
      </c>
      <c r="O993" s="34">
        <f>IFERROR(M993/E993,0)</f>
        <v/>
      </c>
      <c r="P993" s="34">
        <f>IFERROR(N993/F993,0)</f>
        <v/>
      </c>
      <c r="Q993" s="35">
        <f>SUMIFS(рўйхат!P:P,рўйхат!$CY:$CY,$B$1000,рўйхат!$B:$B,$C993)</f>
        <v/>
      </c>
      <c r="R993" s="36">
        <f>SUMIFS(рўйхат!Q:Q,рўйхат!$CY:$CY,$B$1000,рўйхат!$B:$B,$C993)</f>
        <v/>
      </c>
      <c r="S993" s="35">
        <f>SUMIFS(рўйхат!R:R,рўйхат!$CY:$CY,$B$1000,рўйхат!$B:$B,$C993)</f>
        <v/>
      </c>
      <c r="T993" s="36">
        <f>SUMIFS(рўйхат!S:S,рўйхат!$CY:$CY,$B$1000,рўйхат!$B:$B,$C993)</f>
        <v/>
      </c>
      <c r="U993" s="35">
        <f>SUMIFS(рўйхат!T:T,рўйхат!$CY:$CY,$B$1000,рўйхат!$B:$B,$C993)</f>
        <v/>
      </c>
      <c r="V993" s="36">
        <f>SUMIFS(рўйхат!U:U,рўйхат!$CY:$CY,$B$1000,рўйхат!$B:$B,$C993)</f>
        <v/>
      </c>
      <c r="W993" s="35">
        <f>SUMIFS(рўйхат!V:V,рўйхат!$CY:$CY,$B$1000,рўйхат!$B:$B,$C993)</f>
        <v/>
      </c>
      <c r="X993" s="36">
        <f>SUMIFS(рўйхат!W:W,рўйхат!$CY:$CY,$B$1000,рўйхат!$B:$B,$C993)</f>
        <v/>
      </c>
      <c r="Y993" s="35">
        <f>SUMIFS(рўйхат!X:X,рўйхат!$CY:$CY,$B$1000,рўйхат!$B:$B,$C993)</f>
        <v/>
      </c>
      <c r="Z993" s="36">
        <f>SUMIFS(рўйхат!Y:Y,рўйхат!$CY:$CY,$B$1000,рўйхат!$B:$B,$C993)</f>
        <v/>
      </c>
      <c r="AA993" s="35">
        <f>SUMIFS(рўйхат!Z:Z,рўйхат!$CY:$CY,$B$1000,рўйхат!$B:$B,$C993)</f>
        <v/>
      </c>
      <c r="AB993" s="36">
        <f>SUMIFS(рўйхат!AA:AA,рўйхат!$CY:$CY,$B$1000,рўйхат!$B:$B,$C993)</f>
        <v/>
      </c>
      <c r="AC993" s="35">
        <f>SUMIFS(рўйхат!AB:AB,рўйхат!$CY:$CY,$B$1000,рўйхат!$B:$B,$C993)</f>
        <v/>
      </c>
      <c r="AD993" s="36">
        <f>SUMIFS(рўйхат!AC:AC,рўйхат!$CY:$CY,$B$1000,рўйхат!$B:$B,$C993)</f>
        <v/>
      </c>
      <c r="AE993" s="35">
        <f>SUMIFS(рўйхат!AD:AD,рўйхат!$CY:$CY,$B$1000,рўйхат!$B:$B,$C993)</f>
        <v/>
      </c>
      <c r="AF993" s="36">
        <f>SUMIFS(рўйхат!AE:AE,рўйхат!$CY:$CY,$B$1000,рўйхат!$B:$B,$C993)</f>
        <v/>
      </c>
      <c r="AG993" s="35">
        <f>SUMIFS(рўйхат!AH:AH,рўйхат!$CY:$CY,$B$1000,рўйхат!$B:$B,$C993)</f>
        <v/>
      </c>
      <c r="AH993" s="36">
        <f>SUMIFS(рўйхат!AI:AI,рўйхат!$CY:$CY,$B$1000,рўйхат!$B:$B,$C993)</f>
        <v/>
      </c>
      <c r="AI993" s="35">
        <f>SUMIFS(рўйхат!AJ:AJ,рўйхат!$CY:$CY,$B$1000,рўйхат!$B:$B,$C993)</f>
        <v/>
      </c>
      <c r="AJ993" s="36">
        <f>SUMIFS(рўйхат!AK:AK,рўйхат!$CY:$CY,$B$1000,рўйхат!$B:$B,$C993)</f>
        <v/>
      </c>
      <c r="AK993" s="35">
        <f>SUMIFS(рўйхат!AL:AL,рўйхат!$CY:$CY,$B$1000,рўйхат!$B:$B,$C993)</f>
        <v/>
      </c>
      <c r="AL993" s="36">
        <f>SUMIFS(рўйхат!AM:AM,рўйхат!$CY:$CY,$B$1000,рўйхат!$B:$B,$C993)</f>
        <v/>
      </c>
      <c r="AM993" s="77">
        <f>IFERROR(Q993/E993,0)</f>
        <v/>
      </c>
      <c r="AN993" s="77">
        <f>IFERROR(R993/F993,0)</f>
        <v/>
      </c>
      <c r="AO993" s="35">
        <f>SUMIFS(рўйхат!AX:AX,рўйхат!$CY:$CY,$B$1000,рўйхат!$B:$B,$C993)</f>
        <v/>
      </c>
      <c r="AP993" s="36">
        <f>SUMIFS(рўйхат!AY:AY,рўйхат!$CY:$CY,$B$1000,рўйхат!$B:$B,$C993)</f>
        <v/>
      </c>
      <c r="AQ993" s="35">
        <f>SUMIFS(рўйхат!AZ:AZ,рўйхат!$CY:$CY,$B$1000,рўйхат!$B:$B,$C993)</f>
        <v/>
      </c>
      <c r="AR993" s="36">
        <f>SUMIFS(рўйхат!BA:BA,рўйхат!$CY:$CY,$B$1000,рўйхат!$B:$B,$C993)</f>
        <v/>
      </c>
      <c r="AS993" s="35">
        <f>SUMIFS(рўйхат!BB:BB,рўйхат!$CY:$CY,$B$1000,рўйхат!$B:$B,$C993)</f>
        <v/>
      </c>
      <c r="AT993" s="36">
        <f>SUMIFS(рўйхат!BC:BC,рўйхат!$CY:$CY,$B$1000,рўйхат!$B:$B,$C993)</f>
        <v/>
      </c>
      <c r="AU993" s="35">
        <f>SUMIFS(рўйхат!BD:BD,рўйхат!$CY:$CY,$B$1000,рўйхат!$B:$B,$C993)</f>
        <v/>
      </c>
      <c r="AV993" s="36">
        <f>SUMIFS(рўйхат!BE:BE,рўйхат!$CY:$CY,$B$1000,рўйхат!$B:$B,$C993)</f>
        <v/>
      </c>
      <c r="AW993" s="35">
        <f>SUMIFS(рўйхат!BF:BF,рўйхат!$CY:$CY,$B$1000,рўйхат!$B:$B,$C993)</f>
        <v/>
      </c>
      <c r="AX993" s="36">
        <f>SUMIFS(рўйхат!BG:BG,рўйхат!$CY:$CY,$B$1000,рўйхат!$B:$B,$C993)</f>
        <v/>
      </c>
      <c r="AY993" s="35">
        <f>SUMIFS(рўйхат!BH:BH,рўйхат!$CY:$CY,$B$1000,рўйхат!$B:$B,$C993)</f>
        <v/>
      </c>
      <c r="AZ993" s="36">
        <f>SUMIFS(рўйхат!BI:BI,рўйхат!$CY:$CY,$B$1000,рўйхат!$B:$B,$C993)</f>
        <v/>
      </c>
      <c r="BA993" s="35">
        <f>SUMIFS(рўйхат!BJ:BJ,рўйхат!$CY:$CY,$B$1000,рўйхат!$B:$B,$C993)</f>
        <v/>
      </c>
      <c r="BB993" s="36">
        <f>SUMIFS(рўйхат!BK:BK,рўйхат!$CY:$CY,$B$1000,рўйхат!$B:$B,$C993)</f>
        <v/>
      </c>
      <c r="BC993" s="77">
        <f>IFERROR(AO993/E993,0)</f>
        <v/>
      </c>
      <c r="BD993" s="77">
        <f>IFERROR(AP993/F993,0)</f>
        <v/>
      </c>
      <c r="BE993" s="35">
        <f>SUMIFS(рўйхат!BL:BL,рўйхат!$CY:$CY,$B$1000,рўйхат!$B:$B,$C993)</f>
        <v/>
      </c>
      <c r="BF993" s="36">
        <f>SUMIFS(рўйхат!BM:BM,рўйхат!$CY:$CY,$B$1000,рўйхат!$B:$B,$C993)</f>
        <v/>
      </c>
      <c r="BG993" s="35">
        <f>SUMIFS(рўйхат!BN:BN,рўйхат!$CY:$CY,$B$1000,рўйхат!$B:$B,$C993)</f>
        <v/>
      </c>
      <c r="BH993" s="36">
        <f>SUMIFS(рўйхат!BO:BO,рўйхат!$CY:$CY,$B$1000,рўйхат!$B:$B,$C993)</f>
        <v/>
      </c>
      <c r="BI993" s="35">
        <f>SUMIFS(рўйхат!BP:BP,рўйхат!$CY:$CY,$B$1000,рўйхат!$B:$B,$C993)</f>
        <v/>
      </c>
      <c r="BJ993" s="36">
        <f>SUMIFS(рўйхат!BQ:BQ,рўйхат!$CY:$CY,$B$1000,рўйхат!$B:$B,$C993)</f>
        <v/>
      </c>
      <c r="BK993" s="35">
        <f>SUMIFS(рўйхат!BR:BR,рўйхат!$CY:$CY,$B$1000,рўйхат!$B:$B,$C993)</f>
        <v/>
      </c>
      <c r="BL993" s="36">
        <f>SUMIFS(рўйхат!BS:BS,рўйхат!$CY:$CY,$B$1000,рўйхат!$B:$B,$C993)</f>
        <v/>
      </c>
      <c r="BM993" s="35">
        <f>SUMIFS(рўйхат!BT:BT,рўйхат!$CY:$CY,$B$1000,рўйхат!$B:$B,$C993)</f>
        <v/>
      </c>
      <c r="BN993" s="36">
        <f>SUMIFS(рўйхат!BU:BU,рўйхат!$CY:$CY,$B$1000,рўйхат!$B:$B,$C993)</f>
        <v/>
      </c>
      <c r="BO993" s="35">
        <f>SUMIFS(рўйхат!BX:BX,рўйхат!$CY:$CY,$B$1000,рўйхат!$B:$B,$C993)</f>
        <v/>
      </c>
      <c r="BP993" s="36">
        <f>SUMIFS(рўйхат!BY:BY,рўйхат!$CY:$CY,$B$1000,рўйхат!$B:$B,$C993)</f>
        <v/>
      </c>
      <c r="BQ993" s="35">
        <f>SUMIFS(рўйхат!BZ:BZ,рўйхат!$CY:$CY,$B$1000,рўйхат!$B:$B,$C993)</f>
        <v/>
      </c>
      <c r="BR993" s="36">
        <f>SUMIFS(рўйхат!CA:CA,рўйхат!$CY:$CY,$B$1000,рўйхат!$B:$B,$C993)</f>
        <v/>
      </c>
      <c r="BS993" s="35">
        <f>SUMIFS(рўйхат!CB:CB,рўйхат!$CY:$CY,$B$1000,рўйхат!$B:$B,$C993)</f>
        <v/>
      </c>
      <c r="BT993" s="36">
        <f>SUMIFS(рўйхат!CC:CC,рўйхат!$CY:$CY,$B$1000,рўйхат!$B:$B,$C993)</f>
        <v/>
      </c>
      <c r="BU993" s="35">
        <f>SUMIFS(рўйхат!CD:CD,рўйхат!$CY:$CY,$B$1000,рўйхат!$B:$B,$C993)</f>
        <v/>
      </c>
      <c r="BV993" s="36">
        <f>SUMIFS(рўйхат!CE:CE,рўйхат!$CY:$CY,$B$1000,рўйхат!$B:$B,$C993)</f>
        <v/>
      </c>
      <c r="BW993" s="35">
        <f>SUMIFS(рўйхат!CH:CH,рўйхат!$CY:$CY,$B$1000,рўйхат!$B:$B,$C993)</f>
        <v/>
      </c>
      <c r="BX993" s="36">
        <f>SUMIFS(рўйхат!CI:CI,рўйхат!$CY:$CY,$B$1000,рўйхат!$B:$B,$C993)</f>
        <v/>
      </c>
      <c r="BY993" s="35">
        <f>SUMIFS(рўйхат!CJ:CJ,рўйхат!$CY:$CY,$B$1000,рўйхат!$B:$B,$C993)</f>
        <v/>
      </c>
      <c r="BZ993" s="36">
        <f>SUMIFS(рўйхат!CK:CK,рўйхат!$CY:$CY,$B$1000,рўйхат!$B:$B,$C993)</f>
        <v/>
      </c>
      <c r="CA993" s="35">
        <f>SUMIFS(рўйхат!CL:CL,рўйхат!$CY:$CY,$B$1000,рўйхат!$B:$B,$C993)</f>
        <v/>
      </c>
      <c r="CB993" s="36">
        <f>SUMIFS(рўйхат!CM:CM,рўйхат!$CY:$CY,$B$1000,рўйхат!$B:$B,$C993)</f>
        <v/>
      </c>
      <c r="CC993" s="35">
        <f>SUMIFS(рўйхат!CN:CN,рўйхат!$CY:$CY,$B$1000,рўйхат!$B:$B,$C993)</f>
        <v/>
      </c>
      <c r="CD993" s="36">
        <f>SUMIFS(рўйхат!CO:CO,рўйхат!$CY:$CY,$B$1000,рўйхат!$B:$B,$C993)</f>
        <v/>
      </c>
      <c r="CE993" s="77">
        <f>IFERROR(BE993/(Q993+BE993),0)</f>
        <v/>
      </c>
      <c r="CF993" s="78">
        <f>IFERROR(BF993/(R993+BF993),0)</f>
        <v/>
      </c>
      <c r="CG993" s="8">
        <f>COUNTIFS(B:B,B993)</f>
        <v/>
      </c>
    </row>
    <row r="994" hidden="1" outlineLevel="1" ht="17.1" customFormat="1" customHeight="1" s="8">
      <c r="A994" s="31" t="n"/>
      <c r="B994" s="50" t="n">
        <v>26</v>
      </c>
      <c r="C994" s="67" t="inlineStr">
        <is>
          <t>Транспорт вазирлиги</t>
        </is>
      </c>
      <c r="D994" s="16" t="n"/>
      <c r="E994" s="35">
        <f>SUMIFS(рўйхат!F:F,рўйхат!$CY:$CY,$B$1000,рўйхат!$B:$B,$C994)</f>
        <v/>
      </c>
      <c r="F994" s="36">
        <f>SUMIFS(рўйхат!G:G,рўйхат!$CY:$CY,$B$1000,рўйхат!$B:$B,$C994)</f>
        <v/>
      </c>
      <c r="G994" s="35">
        <f>SUMIFS(рўйхат!H:H,рўйхат!$CY:$CY,$B$1000,рўйхат!$B:$B,$C994)</f>
        <v/>
      </c>
      <c r="H994" s="36">
        <f>SUMIFS(рўйхат!I:I,рўйхат!$CY:$CY,$B$1000,рўйхат!$B:$B,$C994)</f>
        <v/>
      </c>
      <c r="I994" s="35">
        <f>SUMIFS(рўйхат!J:J,рўйхат!$CY:$CY,$B$1000,рўйхат!$B:$B,$C994)</f>
        <v/>
      </c>
      <c r="J994" s="36">
        <f>SUMIFS(рўйхат!K:K,рўйхат!$CY:$CY,$B$1000,рўйхат!$B:$B,$C994)</f>
        <v/>
      </c>
      <c r="K994" s="35">
        <f>SUMIFS(рўйхат!L:L,рўйхат!$CY:$CY,$B$1000,рўйхат!$B:$B,$C994)</f>
        <v/>
      </c>
      <c r="L994" s="36">
        <f>SUMIFS(рўйхат!M:M,рўйхат!$CY:$CY,$B$1000,рўйхат!$B:$B,$C994)</f>
        <v/>
      </c>
      <c r="M994" s="35">
        <f>SUMIFS(рўйхат!N:N,рўйхат!$CY:$CY,$B$1000,рўйхат!$B:$B,$C994)</f>
        <v/>
      </c>
      <c r="N994" s="36">
        <f>SUMIFS(рўйхат!O:O,рўйхат!$CY:$CY,$B$1000,рўйхат!$B:$B,$C994)</f>
        <v/>
      </c>
      <c r="O994" s="34">
        <f>IFERROR(M994/E994,0)</f>
        <v/>
      </c>
      <c r="P994" s="34">
        <f>IFERROR(N994/F994,0)</f>
        <v/>
      </c>
      <c r="Q994" s="35">
        <f>SUMIFS(рўйхат!P:P,рўйхат!$CY:$CY,$B$1000,рўйхат!$B:$B,$C994)</f>
        <v/>
      </c>
      <c r="R994" s="36">
        <f>SUMIFS(рўйхат!Q:Q,рўйхат!$CY:$CY,$B$1000,рўйхат!$B:$B,$C994)</f>
        <v/>
      </c>
      <c r="S994" s="35">
        <f>SUMIFS(рўйхат!R:R,рўйхат!$CY:$CY,$B$1000,рўйхат!$B:$B,$C994)</f>
        <v/>
      </c>
      <c r="T994" s="36">
        <f>SUMIFS(рўйхат!S:S,рўйхат!$CY:$CY,$B$1000,рўйхат!$B:$B,$C994)</f>
        <v/>
      </c>
      <c r="U994" s="35">
        <f>SUMIFS(рўйхат!T:T,рўйхат!$CY:$CY,$B$1000,рўйхат!$B:$B,$C994)</f>
        <v/>
      </c>
      <c r="V994" s="36">
        <f>SUMIFS(рўйхат!U:U,рўйхат!$CY:$CY,$B$1000,рўйхат!$B:$B,$C994)</f>
        <v/>
      </c>
      <c r="W994" s="35">
        <f>SUMIFS(рўйхат!V:V,рўйхат!$CY:$CY,$B$1000,рўйхат!$B:$B,$C994)</f>
        <v/>
      </c>
      <c r="X994" s="36">
        <f>SUMIFS(рўйхат!W:W,рўйхат!$CY:$CY,$B$1000,рўйхат!$B:$B,$C994)</f>
        <v/>
      </c>
      <c r="Y994" s="35">
        <f>SUMIFS(рўйхат!X:X,рўйхат!$CY:$CY,$B$1000,рўйхат!$B:$B,$C994)</f>
        <v/>
      </c>
      <c r="Z994" s="36">
        <f>SUMIFS(рўйхат!Y:Y,рўйхат!$CY:$CY,$B$1000,рўйхат!$B:$B,$C994)</f>
        <v/>
      </c>
      <c r="AA994" s="35">
        <f>SUMIFS(рўйхат!Z:Z,рўйхат!$CY:$CY,$B$1000,рўйхат!$B:$B,$C994)</f>
        <v/>
      </c>
      <c r="AB994" s="36">
        <f>SUMIFS(рўйхат!AA:AA,рўйхат!$CY:$CY,$B$1000,рўйхат!$B:$B,$C994)</f>
        <v/>
      </c>
      <c r="AC994" s="35">
        <f>SUMIFS(рўйхат!AB:AB,рўйхат!$CY:$CY,$B$1000,рўйхат!$B:$B,$C994)</f>
        <v/>
      </c>
      <c r="AD994" s="36">
        <f>SUMIFS(рўйхат!AC:AC,рўйхат!$CY:$CY,$B$1000,рўйхат!$B:$B,$C994)</f>
        <v/>
      </c>
      <c r="AE994" s="35">
        <f>SUMIFS(рўйхат!AD:AD,рўйхат!$CY:$CY,$B$1000,рўйхат!$B:$B,$C994)</f>
        <v/>
      </c>
      <c r="AF994" s="36">
        <f>SUMIFS(рўйхат!AE:AE,рўйхат!$CY:$CY,$B$1000,рўйхат!$B:$B,$C994)</f>
        <v/>
      </c>
      <c r="AG994" s="35">
        <f>SUMIFS(рўйхат!AH:AH,рўйхат!$CY:$CY,$B$1000,рўйхат!$B:$B,$C994)</f>
        <v/>
      </c>
      <c r="AH994" s="36">
        <f>SUMIFS(рўйхат!AI:AI,рўйхат!$CY:$CY,$B$1000,рўйхат!$B:$B,$C994)</f>
        <v/>
      </c>
      <c r="AI994" s="35">
        <f>SUMIFS(рўйхат!AJ:AJ,рўйхат!$CY:$CY,$B$1000,рўйхат!$B:$B,$C994)</f>
        <v/>
      </c>
      <c r="AJ994" s="36">
        <f>SUMIFS(рўйхат!AK:AK,рўйхат!$CY:$CY,$B$1000,рўйхат!$B:$B,$C994)</f>
        <v/>
      </c>
      <c r="AK994" s="35">
        <f>SUMIFS(рўйхат!AL:AL,рўйхат!$CY:$CY,$B$1000,рўйхат!$B:$B,$C994)</f>
        <v/>
      </c>
      <c r="AL994" s="36">
        <f>SUMIFS(рўйхат!AM:AM,рўйхат!$CY:$CY,$B$1000,рўйхат!$B:$B,$C994)</f>
        <v/>
      </c>
      <c r="AM994" s="77">
        <f>IFERROR(Q994/E994,0)</f>
        <v/>
      </c>
      <c r="AN994" s="77">
        <f>IFERROR(R994/F994,0)</f>
        <v/>
      </c>
      <c r="AO994" s="35">
        <f>SUMIFS(рўйхат!AX:AX,рўйхат!$CY:$CY,$B$1000,рўйхат!$B:$B,$C994)</f>
        <v/>
      </c>
      <c r="AP994" s="36">
        <f>SUMIFS(рўйхат!AY:AY,рўйхат!$CY:$CY,$B$1000,рўйхат!$B:$B,$C994)</f>
        <v/>
      </c>
      <c r="AQ994" s="35">
        <f>SUMIFS(рўйхат!AZ:AZ,рўйхат!$CY:$CY,$B$1000,рўйхат!$B:$B,$C994)</f>
        <v/>
      </c>
      <c r="AR994" s="36">
        <f>SUMIFS(рўйхат!BA:BA,рўйхат!$CY:$CY,$B$1000,рўйхат!$B:$B,$C994)</f>
        <v/>
      </c>
      <c r="AS994" s="35">
        <f>SUMIFS(рўйхат!BB:BB,рўйхат!$CY:$CY,$B$1000,рўйхат!$B:$B,$C994)</f>
        <v/>
      </c>
      <c r="AT994" s="36">
        <f>SUMIFS(рўйхат!BC:BC,рўйхат!$CY:$CY,$B$1000,рўйхат!$B:$B,$C994)</f>
        <v/>
      </c>
      <c r="AU994" s="35">
        <f>SUMIFS(рўйхат!BD:BD,рўйхат!$CY:$CY,$B$1000,рўйхат!$B:$B,$C994)</f>
        <v/>
      </c>
      <c r="AV994" s="36">
        <f>SUMIFS(рўйхат!BE:BE,рўйхат!$CY:$CY,$B$1000,рўйхат!$B:$B,$C994)</f>
        <v/>
      </c>
      <c r="AW994" s="35">
        <f>SUMIFS(рўйхат!BF:BF,рўйхат!$CY:$CY,$B$1000,рўйхат!$B:$B,$C994)</f>
        <v/>
      </c>
      <c r="AX994" s="36">
        <f>SUMIFS(рўйхат!BG:BG,рўйхат!$CY:$CY,$B$1000,рўйхат!$B:$B,$C994)</f>
        <v/>
      </c>
      <c r="AY994" s="35">
        <f>SUMIFS(рўйхат!BH:BH,рўйхат!$CY:$CY,$B$1000,рўйхат!$B:$B,$C994)</f>
        <v/>
      </c>
      <c r="AZ994" s="36">
        <f>SUMIFS(рўйхат!BI:BI,рўйхат!$CY:$CY,$B$1000,рўйхат!$B:$B,$C994)</f>
        <v/>
      </c>
      <c r="BA994" s="35">
        <f>SUMIFS(рўйхат!BJ:BJ,рўйхат!$CY:$CY,$B$1000,рўйхат!$B:$B,$C994)</f>
        <v/>
      </c>
      <c r="BB994" s="36">
        <f>SUMIFS(рўйхат!BK:BK,рўйхат!$CY:$CY,$B$1000,рўйхат!$B:$B,$C994)</f>
        <v/>
      </c>
      <c r="BC994" s="77">
        <f>IFERROR(AO994/E994,0)</f>
        <v/>
      </c>
      <c r="BD994" s="77">
        <f>IFERROR(AP994/F994,0)</f>
        <v/>
      </c>
      <c r="BE994" s="35">
        <f>SUMIFS(рўйхат!BL:BL,рўйхат!$CY:$CY,$B$1000,рўйхат!$B:$B,$C994)</f>
        <v/>
      </c>
      <c r="BF994" s="36">
        <f>SUMIFS(рўйхат!BM:BM,рўйхат!$CY:$CY,$B$1000,рўйхат!$B:$B,$C994)</f>
        <v/>
      </c>
      <c r="BG994" s="35">
        <f>SUMIFS(рўйхат!BN:BN,рўйхат!$CY:$CY,$B$1000,рўйхат!$B:$B,$C994)</f>
        <v/>
      </c>
      <c r="BH994" s="36">
        <f>SUMIFS(рўйхат!BO:BO,рўйхат!$CY:$CY,$B$1000,рўйхат!$B:$B,$C994)</f>
        <v/>
      </c>
      <c r="BI994" s="35">
        <f>SUMIFS(рўйхат!BP:BP,рўйхат!$CY:$CY,$B$1000,рўйхат!$B:$B,$C994)</f>
        <v/>
      </c>
      <c r="BJ994" s="36">
        <f>SUMIFS(рўйхат!BQ:BQ,рўйхат!$CY:$CY,$B$1000,рўйхат!$B:$B,$C994)</f>
        <v/>
      </c>
      <c r="BK994" s="35">
        <f>SUMIFS(рўйхат!BR:BR,рўйхат!$CY:$CY,$B$1000,рўйхат!$B:$B,$C994)</f>
        <v/>
      </c>
      <c r="BL994" s="36">
        <f>SUMIFS(рўйхат!BS:BS,рўйхат!$CY:$CY,$B$1000,рўйхат!$B:$B,$C994)</f>
        <v/>
      </c>
      <c r="BM994" s="35">
        <f>SUMIFS(рўйхат!BT:BT,рўйхат!$CY:$CY,$B$1000,рўйхат!$B:$B,$C994)</f>
        <v/>
      </c>
      <c r="BN994" s="36">
        <f>SUMIFS(рўйхат!BU:BU,рўйхат!$CY:$CY,$B$1000,рўйхат!$B:$B,$C994)</f>
        <v/>
      </c>
      <c r="BO994" s="35">
        <f>SUMIFS(рўйхат!BX:BX,рўйхат!$CY:$CY,$B$1000,рўйхат!$B:$B,$C994)</f>
        <v/>
      </c>
      <c r="BP994" s="36">
        <f>SUMIFS(рўйхат!BY:BY,рўйхат!$CY:$CY,$B$1000,рўйхат!$B:$B,$C994)</f>
        <v/>
      </c>
      <c r="BQ994" s="35">
        <f>SUMIFS(рўйхат!BZ:BZ,рўйхат!$CY:$CY,$B$1000,рўйхат!$B:$B,$C994)</f>
        <v/>
      </c>
      <c r="BR994" s="36">
        <f>SUMIFS(рўйхат!CA:CA,рўйхат!$CY:$CY,$B$1000,рўйхат!$B:$B,$C994)</f>
        <v/>
      </c>
      <c r="BS994" s="35">
        <f>SUMIFS(рўйхат!CB:CB,рўйхат!$CY:$CY,$B$1000,рўйхат!$B:$B,$C994)</f>
        <v/>
      </c>
      <c r="BT994" s="36">
        <f>SUMIFS(рўйхат!CC:CC,рўйхат!$CY:$CY,$B$1000,рўйхат!$B:$B,$C994)</f>
        <v/>
      </c>
      <c r="BU994" s="35">
        <f>SUMIFS(рўйхат!CD:CD,рўйхат!$CY:$CY,$B$1000,рўйхат!$B:$B,$C994)</f>
        <v/>
      </c>
      <c r="BV994" s="36">
        <f>SUMIFS(рўйхат!CE:CE,рўйхат!$CY:$CY,$B$1000,рўйхат!$B:$B,$C994)</f>
        <v/>
      </c>
      <c r="BW994" s="35">
        <f>SUMIFS(рўйхат!CH:CH,рўйхат!$CY:$CY,$B$1000,рўйхат!$B:$B,$C994)</f>
        <v/>
      </c>
      <c r="BX994" s="36">
        <f>SUMIFS(рўйхат!CI:CI,рўйхат!$CY:$CY,$B$1000,рўйхат!$B:$B,$C994)</f>
        <v/>
      </c>
      <c r="BY994" s="35">
        <f>SUMIFS(рўйхат!CJ:CJ,рўйхат!$CY:$CY,$B$1000,рўйхат!$B:$B,$C994)</f>
        <v/>
      </c>
      <c r="BZ994" s="36">
        <f>SUMIFS(рўйхат!CK:CK,рўйхат!$CY:$CY,$B$1000,рўйхат!$B:$B,$C994)</f>
        <v/>
      </c>
      <c r="CA994" s="35">
        <f>SUMIFS(рўйхат!CL:CL,рўйхат!$CY:$CY,$B$1000,рўйхат!$B:$B,$C994)</f>
        <v/>
      </c>
      <c r="CB994" s="36">
        <f>SUMIFS(рўйхат!CM:CM,рўйхат!$CY:$CY,$B$1000,рўйхат!$B:$B,$C994)</f>
        <v/>
      </c>
      <c r="CC994" s="35">
        <f>SUMIFS(рўйхат!CN:CN,рўйхат!$CY:$CY,$B$1000,рўйхат!$B:$B,$C994)</f>
        <v/>
      </c>
      <c r="CD994" s="36">
        <f>SUMIFS(рўйхат!CO:CO,рўйхат!$CY:$CY,$B$1000,рўйхат!$B:$B,$C994)</f>
        <v/>
      </c>
      <c r="CE994" s="77">
        <f>IFERROR(BE994/(Q994+BE994),0)</f>
        <v/>
      </c>
      <c r="CF994" s="78">
        <f>IFERROR(BF994/(R994+BF994),0)</f>
        <v/>
      </c>
      <c r="CG994" s="8">
        <f>COUNTIFS(B:B,B994)</f>
        <v/>
      </c>
    </row>
    <row r="995" hidden="1" outlineLevel="1" ht="17.1" customFormat="1" customHeight="1" s="8">
      <c r="A995" s="31" t="n"/>
      <c r="B995" s="50" t="n">
        <v>27</v>
      </c>
      <c r="C995" s="67" t="inlineStr">
        <is>
          <t>Фавқулодда вазиятлар вазирлиги</t>
        </is>
      </c>
      <c r="D995" s="16" t="n"/>
      <c r="E995" s="35">
        <f>SUMIFS(рўйхат!F:F,рўйхат!$CY:$CY,$B$1000,рўйхат!$B:$B,$C995)</f>
        <v/>
      </c>
      <c r="F995" s="36">
        <f>SUMIFS(рўйхат!G:G,рўйхат!$CY:$CY,$B$1000,рўйхат!$B:$B,$C995)</f>
        <v/>
      </c>
      <c r="G995" s="35">
        <f>SUMIFS(рўйхат!H:H,рўйхат!$CY:$CY,$B$1000,рўйхат!$B:$B,$C995)</f>
        <v/>
      </c>
      <c r="H995" s="36">
        <f>SUMIFS(рўйхат!I:I,рўйхат!$CY:$CY,$B$1000,рўйхат!$B:$B,$C995)</f>
        <v/>
      </c>
      <c r="I995" s="35">
        <f>SUMIFS(рўйхат!J:J,рўйхат!$CY:$CY,$B$1000,рўйхат!$B:$B,$C995)</f>
        <v/>
      </c>
      <c r="J995" s="36">
        <f>SUMIFS(рўйхат!K:K,рўйхат!$CY:$CY,$B$1000,рўйхат!$B:$B,$C995)</f>
        <v/>
      </c>
      <c r="K995" s="35">
        <f>SUMIFS(рўйхат!L:L,рўйхат!$CY:$CY,$B$1000,рўйхат!$B:$B,$C995)</f>
        <v/>
      </c>
      <c r="L995" s="36">
        <f>SUMIFS(рўйхат!M:M,рўйхат!$CY:$CY,$B$1000,рўйхат!$B:$B,$C995)</f>
        <v/>
      </c>
      <c r="M995" s="35">
        <f>SUMIFS(рўйхат!N:N,рўйхат!$CY:$CY,$B$1000,рўйхат!$B:$B,$C995)</f>
        <v/>
      </c>
      <c r="N995" s="36">
        <f>SUMIFS(рўйхат!O:O,рўйхат!$CY:$CY,$B$1000,рўйхат!$B:$B,$C995)</f>
        <v/>
      </c>
      <c r="O995" s="34">
        <f>IFERROR(M995/E995,0)</f>
        <v/>
      </c>
      <c r="P995" s="34">
        <f>IFERROR(N995/F995,0)</f>
        <v/>
      </c>
      <c r="Q995" s="35">
        <f>SUMIFS(рўйхат!P:P,рўйхат!$CY:$CY,$B$1000,рўйхат!$B:$B,$C995)</f>
        <v/>
      </c>
      <c r="R995" s="36">
        <f>SUMIFS(рўйхат!Q:Q,рўйхат!$CY:$CY,$B$1000,рўйхат!$B:$B,$C995)</f>
        <v/>
      </c>
      <c r="S995" s="35">
        <f>SUMIFS(рўйхат!R:R,рўйхат!$CY:$CY,$B$1000,рўйхат!$B:$B,$C995)</f>
        <v/>
      </c>
      <c r="T995" s="36">
        <f>SUMIFS(рўйхат!S:S,рўйхат!$CY:$CY,$B$1000,рўйхат!$B:$B,$C995)</f>
        <v/>
      </c>
      <c r="U995" s="35">
        <f>SUMIFS(рўйхат!T:T,рўйхат!$CY:$CY,$B$1000,рўйхат!$B:$B,$C995)</f>
        <v/>
      </c>
      <c r="V995" s="36">
        <f>SUMIFS(рўйхат!U:U,рўйхат!$CY:$CY,$B$1000,рўйхат!$B:$B,$C995)</f>
        <v/>
      </c>
      <c r="W995" s="35">
        <f>SUMIFS(рўйхат!V:V,рўйхат!$CY:$CY,$B$1000,рўйхат!$B:$B,$C995)</f>
        <v/>
      </c>
      <c r="X995" s="36">
        <f>SUMIFS(рўйхат!W:W,рўйхат!$CY:$CY,$B$1000,рўйхат!$B:$B,$C995)</f>
        <v/>
      </c>
      <c r="Y995" s="35">
        <f>SUMIFS(рўйхат!X:X,рўйхат!$CY:$CY,$B$1000,рўйхат!$B:$B,$C995)</f>
        <v/>
      </c>
      <c r="Z995" s="36">
        <f>SUMIFS(рўйхат!Y:Y,рўйхат!$CY:$CY,$B$1000,рўйхат!$B:$B,$C995)</f>
        <v/>
      </c>
      <c r="AA995" s="35">
        <f>SUMIFS(рўйхат!Z:Z,рўйхат!$CY:$CY,$B$1000,рўйхат!$B:$B,$C995)</f>
        <v/>
      </c>
      <c r="AB995" s="36">
        <f>SUMIFS(рўйхат!AA:AA,рўйхат!$CY:$CY,$B$1000,рўйхат!$B:$B,$C995)</f>
        <v/>
      </c>
      <c r="AC995" s="35">
        <f>SUMIFS(рўйхат!AB:AB,рўйхат!$CY:$CY,$B$1000,рўйхат!$B:$B,$C995)</f>
        <v/>
      </c>
      <c r="AD995" s="36">
        <f>SUMIFS(рўйхат!AC:AC,рўйхат!$CY:$CY,$B$1000,рўйхат!$B:$B,$C995)</f>
        <v/>
      </c>
      <c r="AE995" s="35">
        <f>SUMIFS(рўйхат!AD:AD,рўйхат!$CY:$CY,$B$1000,рўйхат!$B:$B,$C995)</f>
        <v/>
      </c>
      <c r="AF995" s="36">
        <f>SUMIFS(рўйхат!AE:AE,рўйхат!$CY:$CY,$B$1000,рўйхат!$B:$B,$C995)</f>
        <v/>
      </c>
      <c r="AG995" s="35">
        <f>SUMIFS(рўйхат!AH:AH,рўйхат!$CY:$CY,$B$1000,рўйхат!$B:$B,$C995)</f>
        <v/>
      </c>
      <c r="AH995" s="36">
        <f>SUMIFS(рўйхат!AI:AI,рўйхат!$CY:$CY,$B$1000,рўйхат!$B:$B,$C995)</f>
        <v/>
      </c>
      <c r="AI995" s="35">
        <f>SUMIFS(рўйхат!AJ:AJ,рўйхат!$CY:$CY,$B$1000,рўйхат!$B:$B,$C995)</f>
        <v/>
      </c>
      <c r="AJ995" s="36">
        <f>SUMIFS(рўйхат!AK:AK,рўйхат!$CY:$CY,$B$1000,рўйхат!$B:$B,$C995)</f>
        <v/>
      </c>
      <c r="AK995" s="35">
        <f>SUMIFS(рўйхат!AL:AL,рўйхат!$CY:$CY,$B$1000,рўйхат!$B:$B,$C995)</f>
        <v/>
      </c>
      <c r="AL995" s="36">
        <f>SUMIFS(рўйхат!AM:AM,рўйхат!$CY:$CY,$B$1000,рўйхат!$B:$B,$C995)</f>
        <v/>
      </c>
      <c r="AM995" s="77">
        <f>IFERROR(Q995/E995,0)</f>
        <v/>
      </c>
      <c r="AN995" s="77">
        <f>IFERROR(R995/F995,0)</f>
        <v/>
      </c>
      <c r="AO995" s="35">
        <f>SUMIFS(рўйхат!AX:AX,рўйхат!$CY:$CY,$B$1000,рўйхат!$B:$B,$C995)</f>
        <v/>
      </c>
      <c r="AP995" s="36">
        <f>SUMIFS(рўйхат!AY:AY,рўйхат!$CY:$CY,$B$1000,рўйхат!$B:$B,$C995)</f>
        <v/>
      </c>
      <c r="AQ995" s="35">
        <f>SUMIFS(рўйхат!AZ:AZ,рўйхат!$CY:$CY,$B$1000,рўйхат!$B:$B,$C995)</f>
        <v/>
      </c>
      <c r="AR995" s="36">
        <f>SUMIFS(рўйхат!BA:BA,рўйхат!$CY:$CY,$B$1000,рўйхат!$B:$B,$C995)</f>
        <v/>
      </c>
      <c r="AS995" s="35">
        <f>SUMIFS(рўйхат!BB:BB,рўйхат!$CY:$CY,$B$1000,рўйхат!$B:$B,$C995)</f>
        <v/>
      </c>
      <c r="AT995" s="36">
        <f>SUMIFS(рўйхат!BC:BC,рўйхат!$CY:$CY,$B$1000,рўйхат!$B:$B,$C995)</f>
        <v/>
      </c>
      <c r="AU995" s="35">
        <f>SUMIFS(рўйхат!BD:BD,рўйхат!$CY:$CY,$B$1000,рўйхат!$B:$B,$C995)</f>
        <v/>
      </c>
      <c r="AV995" s="36">
        <f>SUMIFS(рўйхат!BE:BE,рўйхат!$CY:$CY,$B$1000,рўйхат!$B:$B,$C995)</f>
        <v/>
      </c>
      <c r="AW995" s="35">
        <f>SUMIFS(рўйхат!BF:BF,рўйхат!$CY:$CY,$B$1000,рўйхат!$B:$B,$C995)</f>
        <v/>
      </c>
      <c r="AX995" s="36">
        <f>SUMIFS(рўйхат!BG:BG,рўйхат!$CY:$CY,$B$1000,рўйхат!$B:$B,$C995)</f>
        <v/>
      </c>
      <c r="AY995" s="35">
        <f>SUMIFS(рўйхат!BH:BH,рўйхат!$CY:$CY,$B$1000,рўйхат!$B:$B,$C995)</f>
        <v/>
      </c>
      <c r="AZ995" s="36">
        <f>SUMIFS(рўйхат!BI:BI,рўйхат!$CY:$CY,$B$1000,рўйхат!$B:$B,$C995)</f>
        <v/>
      </c>
      <c r="BA995" s="35">
        <f>SUMIFS(рўйхат!BJ:BJ,рўйхат!$CY:$CY,$B$1000,рўйхат!$B:$B,$C995)</f>
        <v/>
      </c>
      <c r="BB995" s="36">
        <f>SUMIFS(рўйхат!BK:BK,рўйхат!$CY:$CY,$B$1000,рўйхат!$B:$B,$C995)</f>
        <v/>
      </c>
      <c r="BC995" s="77">
        <f>IFERROR(AO995/E995,0)</f>
        <v/>
      </c>
      <c r="BD995" s="77">
        <f>IFERROR(AP995/F995,0)</f>
        <v/>
      </c>
      <c r="BE995" s="35">
        <f>SUMIFS(рўйхат!BL:BL,рўйхат!$CY:$CY,$B$1000,рўйхат!$B:$B,$C995)</f>
        <v/>
      </c>
      <c r="BF995" s="36">
        <f>SUMIFS(рўйхат!BM:BM,рўйхат!$CY:$CY,$B$1000,рўйхат!$B:$B,$C995)</f>
        <v/>
      </c>
      <c r="BG995" s="35">
        <f>SUMIFS(рўйхат!BN:BN,рўйхат!$CY:$CY,$B$1000,рўйхат!$B:$B,$C995)</f>
        <v/>
      </c>
      <c r="BH995" s="36">
        <f>SUMIFS(рўйхат!BO:BO,рўйхат!$CY:$CY,$B$1000,рўйхат!$B:$B,$C995)</f>
        <v/>
      </c>
      <c r="BI995" s="35">
        <f>SUMIFS(рўйхат!BP:BP,рўйхат!$CY:$CY,$B$1000,рўйхат!$B:$B,$C995)</f>
        <v/>
      </c>
      <c r="BJ995" s="36">
        <f>SUMIFS(рўйхат!BQ:BQ,рўйхат!$CY:$CY,$B$1000,рўйхат!$B:$B,$C995)</f>
        <v/>
      </c>
      <c r="BK995" s="35">
        <f>SUMIFS(рўйхат!BR:BR,рўйхат!$CY:$CY,$B$1000,рўйхат!$B:$B,$C995)</f>
        <v/>
      </c>
      <c r="BL995" s="36">
        <f>SUMIFS(рўйхат!BS:BS,рўйхат!$CY:$CY,$B$1000,рўйхат!$B:$B,$C995)</f>
        <v/>
      </c>
      <c r="BM995" s="35">
        <f>SUMIFS(рўйхат!BT:BT,рўйхат!$CY:$CY,$B$1000,рўйхат!$B:$B,$C995)</f>
        <v/>
      </c>
      <c r="BN995" s="36">
        <f>SUMIFS(рўйхат!BU:BU,рўйхат!$CY:$CY,$B$1000,рўйхат!$B:$B,$C995)</f>
        <v/>
      </c>
      <c r="BO995" s="35">
        <f>SUMIFS(рўйхат!BX:BX,рўйхат!$CY:$CY,$B$1000,рўйхат!$B:$B,$C995)</f>
        <v/>
      </c>
      <c r="BP995" s="36">
        <f>SUMIFS(рўйхат!BY:BY,рўйхат!$CY:$CY,$B$1000,рўйхат!$B:$B,$C995)</f>
        <v/>
      </c>
      <c r="BQ995" s="35">
        <f>SUMIFS(рўйхат!BZ:BZ,рўйхат!$CY:$CY,$B$1000,рўйхат!$B:$B,$C995)</f>
        <v/>
      </c>
      <c r="BR995" s="36">
        <f>SUMIFS(рўйхат!CA:CA,рўйхат!$CY:$CY,$B$1000,рўйхат!$B:$B,$C995)</f>
        <v/>
      </c>
      <c r="BS995" s="35">
        <f>SUMIFS(рўйхат!CB:CB,рўйхат!$CY:$CY,$B$1000,рўйхат!$B:$B,$C995)</f>
        <v/>
      </c>
      <c r="BT995" s="36">
        <f>SUMIFS(рўйхат!CC:CC,рўйхат!$CY:$CY,$B$1000,рўйхат!$B:$B,$C995)</f>
        <v/>
      </c>
      <c r="BU995" s="35">
        <f>SUMIFS(рўйхат!CD:CD,рўйхат!$CY:$CY,$B$1000,рўйхат!$B:$B,$C995)</f>
        <v/>
      </c>
      <c r="BV995" s="36">
        <f>SUMIFS(рўйхат!CE:CE,рўйхат!$CY:$CY,$B$1000,рўйхат!$B:$B,$C995)</f>
        <v/>
      </c>
      <c r="BW995" s="35">
        <f>SUMIFS(рўйхат!CH:CH,рўйхат!$CY:$CY,$B$1000,рўйхат!$B:$B,$C995)</f>
        <v/>
      </c>
      <c r="BX995" s="36">
        <f>SUMIFS(рўйхат!CI:CI,рўйхат!$CY:$CY,$B$1000,рўйхат!$B:$B,$C995)</f>
        <v/>
      </c>
      <c r="BY995" s="35">
        <f>SUMIFS(рўйхат!CJ:CJ,рўйхат!$CY:$CY,$B$1000,рўйхат!$B:$B,$C995)</f>
        <v/>
      </c>
      <c r="BZ995" s="36">
        <f>SUMIFS(рўйхат!CK:CK,рўйхат!$CY:$CY,$B$1000,рўйхат!$B:$B,$C995)</f>
        <v/>
      </c>
      <c r="CA995" s="35">
        <f>SUMIFS(рўйхат!CL:CL,рўйхат!$CY:$CY,$B$1000,рўйхат!$B:$B,$C995)</f>
        <v/>
      </c>
      <c r="CB995" s="36">
        <f>SUMIFS(рўйхат!CM:CM,рўйхат!$CY:$CY,$B$1000,рўйхат!$B:$B,$C995)</f>
        <v/>
      </c>
      <c r="CC995" s="35">
        <f>SUMIFS(рўйхат!CN:CN,рўйхат!$CY:$CY,$B$1000,рўйхат!$B:$B,$C995)</f>
        <v/>
      </c>
      <c r="CD995" s="36">
        <f>SUMIFS(рўйхат!CO:CO,рўйхат!$CY:$CY,$B$1000,рўйхат!$B:$B,$C995)</f>
        <v/>
      </c>
      <c r="CE995" s="77">
        <f>IFERROR(BE995/(Q995+BE995),0)</f>
        <v/>
      </c>
      <c r="CF995" s="78">
        <f>IFERROR(BF995/(R995+BF995),0)</f>
        <v/>
      </c>
      <c r="CG995" s="8">
        <f>COUNTIFS(B:B,B995)</f>
        <v/>
      </c>
    </row>
    <row r="996" hidden="1" outlineLevel="1" ht="33.95" customFormat="1" customHeight="1" s="8">
      <c r="A996" s="31" t="n"/>
      <c r="B996" s="50" t="n">
        <v>28</v>
      </c>
      <c r="C996" s="67" t="inlineStr">
        <is>
          <t>Экология, атроф-муҳитни муҳофаза қилиш ва иқлим ўзгариши вазирлиги</t>
        </is>
      </c>
      <c r="D996" s="16" t="n"/>
      <c r="E996" s="35">
        <f>SUMIFS(рўйхат!F:F,рўйхат!$CY:$CY,$B$1000,рўйхат!$B:$B,$C996)</f>
        <v/>
      </c>
      <c r="F996" s="36">
        <f>SUMIFS(рўйхат!G:G,рўйхат!$CY:$CY,$B$1000,рўйхат!$B:$B,$C996)</f>
        <v/>
      </c>
      <c r="G996" s="35">
        <f>SUMIFS(рўйхат!H:H,рўйхат!$CY:$CY,$B$1000,рўйхат!$B:$B,$C996)</f>
        <v/>
      </c>
      <c r="H996" s="36">
        <f>SUMIFS(рўйхат!I:I,рўйхат!$CY:$CY,$B$1000,рўйхат!$B:$B,$C996)</f>
        <v/>
      </c>
      <c r="I996" s="35">
        <f>SUMIFS(рўйхат!J:J,рўйхат!$CY:$CY,$B$1000,рўйхат!$B:$B,$C996)</f>
        <v/>
      </c>
      <c r="J996" s="36">
        <f>SUMIFS(рўйхат!K:K,рўйхат!$CY:$CY,$B$1000,рўйхат!$B:$B,$C996)</f>
        <v/>
      </c>
      <c r="K996" s="35">
        <f>SUMIFS(рўйхат!L:L,рўйхат!$CY:$CY,$B$1000,рўйхат!$B:$B,$C996)</f>
        <v/>
      </c>
      <c r="L996" s="36">
        <f>SUMIFS(рўйхат!M:M,рўйхат!$CY:$CY,$B$1000,рўйхат!$B:$B,$C996)</f>
        <v/>
      </c>
      <c r="M996" s="35">
        <f>SUMIFS(рўйхат!N:N,рўйхат!$CY:$CY,$B$1000,рўйхат!$B:$B,$C996)</f>
        <v/>
      </c>
      <c r="N996" s="36">
        <f>SUMIFS(рўйхат!O:O,рўйхат!$CY:$CY,$B$1000,рўйхат!$B:$B,$C996)</f>
        <v/>
      </c>
      <c r="O996" s="34">
        <f>IFERROR(M996/E996,0)</f>
        <v/>
      </c>
      <c r="P996" s="34">
        <f>IFERROR(N996/F996,0)</f>
        <v/>
      </c>
      <c r="Q996" s="35">
        <f>SUMIFS(рўйхат!P:P,рўйхат!$CY:$CY,$B$1000,рўйхат!$B:$B,$C996)</f>
        <v/>
      </c>
      <c r="R996" s="36">
        <f>SUMIFS(рўйхат!Q:Q,рўйхат!$CY:$CY,$B$1000,рўйхат!$B:$B,$C996)</f>
        <v/>
      </c>
      <c r="S996" s="35">
        <f>SUMIFS(рўйхат!R:R,рўйхат!$CY:$CY,$B$1000,рўйхат!$B:$B,$C996)</f>
        <v/>
      </c>
      <c r="T996" s="36">
        <f>SUMIFS(рўйхат!S:S,рўйхат!$CY:$CY,$B$1000,рўйхат!$B:$B,$C996)</f>
        <v/>
      </c>
      <c r="U996" s="35">
        <f>SUMIFS(рўйхат!T:T,рўйхат!$CY:$CY,$B$1000,рўйхат!$B:$B,$C996)</f>
        <v/>
      </c>
      <c r="V996" s="36">
        <f>SUMIFS(рўйхат!U:U,рўйхат!$CY:$CY,$B$1000,рўйхат!$B:$B,$C996)</f>
        <v/>
      </c>
      <c r="W996" s="35">
        <f>SUMIFS(рўйхат!V:V,рўйхат!$CY:$CY,$B$1000,рўйхат!$B:$B,$C996)</f>
        <v/>
      </c>
      <c r="X996" s="36">
        <f>SUMIFS(рўйхат!W:W,рўйхат!$CY:$CY,$B$1000,рўйхат!$B:$B,$C996)</f>
        <v/>
      </c>
      <c r="Y996" s="35">
        <f>SUMIFS(рўйхат!X:X,рўйхат!$CY:$CY,$B$1000,рўйхат!$B:$B,$C996)</f>
        <v/>
      </c>
      <c r="Z996" s="36">
        <f>SUMIFS(рўйхат!Y:Y,рўйхат!$CY:$CY,$B$1000,рўйхат!$B:$B,$C996)</f>
        <v/>
      </c>
      <c r="AA996" s="35">
        <f>SUMIFS(рўйхат!Z:Z,рўйхат!$CY:$CY,$B$1000,рўйхат!$B:$B,$C996)</f>
        <v/>
      </c>
      <c r="AB996" s="36">
        <f>SUMIFS(рўйхат!AA:AA,рўйхат!$CY:$CY,$B$1000,рўйхат!$B:$B,$C996)</f>
        <v/>
      </c>
      <c r="AC996" s="35">
        <f>SUMIFS(рўйхат!AB:AB,рўйхат!$CY:$CY,$B$1000,рўйхат!$B:$B,$C996)</f>
        <v/>
      </c>
      <c r="AD996" s="36">
        <f>SUMIFS(рўйхат!AC:AC,рўйхат!$CY:$CY,$B$1000,рўйхат!$B:$B,$C996)</f>
        <v/>
      </c>
      <c r="AE996" s="35">
        <f>SUMIFS(рўйхат!AD:AD,рўйхат!$CY:$CY,$B$1000,рўйхат!$B:$B,$C996)</f>
        <v/>
      </c>
      <c r="AF996" s="36">
        <f>SUMIFS(рўйхат!AE:AE,рўйхат!$CY:$CY,$B$1000,рўйхат!$B:$B,$C996)</f>
        <v/>
      </c>
      <c r="AG996" s="35">
        <f>SUMIFS(рўйхат!AH:AH,рўйхат!$CY:$CY,$B$1000,рўйхат!$B:$B,$C996)</f>
        <v/>
      </c>
      <c r="AH996" s="36">
        <f>SUMIFS(рўйхат!AI:AI,рўйхат!$CY:$CY,$B$1000,рўйхат!$B:$B,$C996)</f>
        <v/>
      </c>
      <c r="AI996" s="35">
        <f>SUMIFS(рўйхат!AJ:AJ,рўйхат!$CY:$CY,$B$1000,рўйхат!$B:$B,$C996)</f>
        <v/>
      </c>
      <c r="AJ996" s="36">
        <f>SUMIFS(рўйхат!AK:AK,рўйхат!$CY:$CY,$B$1000,рўйхат!$B:$B,$C996)</f>
        <v/>
      </c>
      <c r="AK996" s="35">
        <f>SUMIFS(рўйхат!AL:AL,рўйхат!$CY:$CY,$B$1000,рўйхат!$B:$B,$C996)</f>
        <v/>
      </c>
      <c r="AL996" s="36">
        <f>SUMIFS(рўйхат!AM:AM,рўйхат!$CY:$CY,$B$1000,рўйхат!$B:$B,$C996)</f>
        <v/>
      </c>
      <c r="AM996" s="77">
        <f>IFERROR(Q996/E996,0)</f>
        <v/>
      </c>
      <c r="AN996" s="77">
        <f>IFERROR(R996/F996,0)</f>
        <v/>
      </c>
      <c r="AO996" s="35">
        <f>SUMIFS(рўйхат!AX:AX,рўйхат!$CY:$CY,$B$1000,рўйхат!$B:$B,$C996)</f>
        <v/>
      </c>
      <c r="AP996" s="36">
        <f>SUMIFS(рўйхат!AY:AY,рўйхат!$CY:$CY,$B$1000,рўйхат!$B:$B,$C996)</f>
        <v/>
      </c>
      <c r="AQ996" s="35">
        <f>SUMIFS(рўйхат!AZ:AZ,рўйхат!$CY:$CY,$B$1000,рўйхат!$B:$B,$C996)</f>
        <v/>
      </c>
      <c r="AR996" s="36">
        <f>SUMIFS(рўйхат!BA:BA,рўйхат!$CY:$CY,$B$1000,рўйхат!$B:$B,$C996)</f>
        <v/>
      </c>
      <c r="AS996" s="35">
        <f>SUMIFS(рўйхат!BB:BB,рўйхат!$CY:$CY,$B$1000,рўйхат!$B:$B,$C996)</f>
        <v/>
      </c>
      <c r="AT996" s="36">
        <f>SUMIFS(рўйхат!BC:BC,рўйхат!$CY:$CY,$B$1000,рўйхат!$B:$B,$C996)</f>
        <v/>
      </c>
      <c r="AU996" s="35">
        <f>SUMIFS(рўйхат!BD:BD,рўйхат!$CY:$CY,$B$1000,рўйхат!$B:$B,$C996)</f>
        <v/>
      </c>
      <c r="AV996" s="36">
        <f>SUMIFS(рўйхат!BE:BE,рўйхат!$CY:$CY,$B$1000,рўйхат!$B:$B,$C996)</f>
        <v/>
      </c>
      <c r="AW996" s="35">
        <f>SUMIFS(рўйхат!BF:BF,рўйхат!$CY:$CY,$B$1000,рўйхат!$B:$B,$C996)</f>
        <v/>
      </c>
      <c r="AX996" s="36">
        <f>SUMIFS(рўйхат!BG:BG,рўйхат!$CY:$CY,$B$1000,рўйхат!$B:$B,$C996)</f>
        <v/>
      </c>
      <c r="AY996" s="35">
        <f>SUMIFS(рўйхат!BH:BH,рўйхат!$CY:$CY,$B$1000,рўйхат!$B:$B,$C996)</f>
        <v/>
      </c>
      <c r="AZ996" s="36">
        <f>SUMIFS(рўйхат!BI:BI,рўйхат!$CY:$CY,$B$1000,рўйхат!$B:$B,$C996)</f>
        <v/>
      </c>
      <c r="BA996" s="35">
        <f>SUMIFS(рўйхат!BJ:BJ,рўйхат!$CY:$CY,$B$1000,рўйхат!$B:$B,$C996)</f>
        <v/>
      </c>
      <c r="BB996" s="36">
        <f>SUMIFS(рўйхат!BK:BK,рўйхат!$CY:$CY,$B$1000,рўйхат!$B:$B,$C996)</f>
        <v/>
      </c>
      <c r="BC996" s="77">
        <f>IFERROR(AO996/E996,0)</f>
        <v/>
      </c>
      <c r="BD996" s="77">
        <f>IFERROR(AP996/F996,0)</f>
        <v/>
      </c>
      <c r="BE996" s="35">
        <f>SUMIFS(рўйхат!BL:BL,рўйхат!$CY:$CY,$B$1000,рўйхат!$B:$B,$C996)</f>
        <v/>
      </c>
      <c r="BF996" s="36">
        <f>SUMIFS(рўйхат!BM:BM,рўйхат!$CY:$CY,$B$1000,рўйхат!$B:$B,$C996)</f>
        <v/>
      </c>
      <c r="BG996" s="35">
        <f>SUMIFS(рўйхат!BN:BN,рўйхат!$CY:$CY,$B$1000,рўйхат!$B:$B,$C996)</f>
        <v/>
      </c>
      <c r="BH996" s="36">
        <f>SUMIFS(рўйхат!BO:BO,рўйхат!$CY:$CY,$B$1000,рўйхат!$B:$B,$C996)</f>
        <v/>
      </c>
      <c r="BI996" s="35">
        <f>SUMIFS(рўйхат!BP:BP,рўйхат!$CY:$CY,$B$1000,рўйхат!$B:$B,$C996)</f>
        <v/>
      </c>
      <c r="BJ996" s="36">
        <f>SUMIFS(рўйхат!BQ:BQ,рўйхат!$CY:$CY,$B$1000,рўйхат!$B:$B,$C996)</f>
        <v/>
      </c>
      <c r="BK996" s="35">
        <f>SUMIFS(рўйхат!BR:BR,рўйхат!$CY:$CY,$B$1000,рўйхат!$B:$B,$C996)</f>
        <v/>
      </c>
      <c r="BL996" s="36">
        <f>SUMIFS(рўйхат!BS:BS,рўйхат!$CY:$CY,$B$1000,рўйхат!$B:$B,$C996)</f>
        <v/>
      </c>
      <c r="BM996" s="35">
        <f>SUMIFS(рўйхат!BT:BT,рўйхат!$CY:$CY,$B$1000,рўйхат!$B:$B,$C996)</f>
        <v/>
      </c>
      <c r="BN996" s="36">
        <f>SUMIFS(рўйхат!BU:BU,рўйхат!$CY:$CY,$B$1000,рўйхат!$B:$B,$C996)</f>
        <v/>
      </c>
      <c r="BO996" s="35">
        <f>SUMIFS(рўйхат!BX:BX,рўйхат!$CY:$CY,$B$1000,рўйхат!$B:$B,$C996)</f>
        <v/>
      </c>
      <c r="BP996" s="36">
        <f>SUMIFS(рўйхат!BY:BY,рўйхат!$CY:$CY,$B$1000,рўйхат!$B:$B,$C996)</f>
        <v/>
      </c>
      <c r="BQ996" s="35">
        <f>SUMIFS(рўйхат!BZ:BZ,рўйхат!$CY:$CY,$B$1000,рўйхат!$B:$B,$C996)</f>
        <v/>
      </c>
      <c r="BR996" s="36">
        <f>SUMIFS(рўйхат!CA:CA,рўйхат!$CY:$CY,$B$1000,рўйхат!$B:$B,$C996)</f>
        <v/>
      </c>
      <c r="BS996" s="35">
        <f>SUMIFS(рўйхат!CB:CB,рўйхат!$CY:$CY,$B$1000,рўйхат!$B:$B,$C996)</f>
        <v/>
      </c>
      <c r="BT996" s="36">
        <f>SUMIFS(рўйхат!CC:CC,рўйхат!$CY:$CY,$B$1000,рўйхат!$B:$B,$C996)</f>
        <v/>
      </c>
      <c r="BU996" s="35">
        <f>SUMIFS(рўйхат!CD:CD,рўйхат!$CY:$CY,$B$1000,рўйхат!$B:$B,$C996)</f>
        <v/>
      </c>
      <c r="BV996" s="36">
        <f>SUMIFS(рўйхат!CE:CE,рўйхат!$CY:$CY,$B$1000,рўйхат!$B:$B,$C996)</f>
        <v/>
      </c>
      <c r="BW996" s="35">
        <f>SUMIFS(рўйхат!CH:CH,рўйхат!$CY:$CY,$B$1000,рўйхат!$B:$B,$C996)</f>
        <v/>
      </c>
      <c r="BX996" s="36">
        <f>SUMIFS(рўйхат!CI:CI,рўйхат!$CY:$CY,$B$1000,рўйхат!$B:$B,$C996)</f>
        <v/>
      </c>
      <c r="BY996" s="35">
        <f>SUMIFS(рўйхат!CJ:CJ,рўйхат!$CY:$CY,$B$1000,рўйхат!$B:$B,$C996)</f>
        <v/>
      </c>
      <c r="BZ996" s="36">
        <f>SUMIFS(рўйхат!CK:CK,рўйхат!$CY:$CY,$B$1000,рўйхат!$B:$B,$C996)</f>
        <v/>
      </c>
      <c r="CA996" s="35">
        <f>SUMIFS(рўйхат!CL:CL,рўйхат!$CY:$CY,$B$1000,рўйхат!$B:$B,$C996)</f>
        <v/>
      </c>
      <c r="CB996" s="36">
        <f>SUMIFS(рўйхат!CM:CM,рўйхат!$CY:$CY,$B$1000,рўйхат!$B:$B,$C996)</f>
        <v/>
      </c>
      <c r="CC996" s="35">
        <f>SUMIFS(рўйхат!CN:CN,рўйхат!$CY:$CY,$B$1000,рўйхат!$B:$B,$C996)</f>
        <v/>
      </c>
      <c r="CD996" s="36">
        <f>SUMIFS(рўйхат!CO:CO,рўйхат!$CY:$CY,$B$1000,рўйхат!$B:$B,$C996)</f>
        <v/>
      </c>
      <c r="CE996" s="77">
        <f>IFERROR(BE996/(Q996+BE996),0)</f>
        <v/>
      </c>
      <c r="CF996" s="78">
        <f>IFERROR(BF996/(R996+BF996),0)</f>
        <v/>
      </c>
      <c r="CG996" s="8">
        <f>COUNTIFS(B:B,B996)</f>
        <v/>
      </c>
    </row>
    <row r="997" hidden="1" outlineLevel="1" ht="17.1" customFormat="1" customHeight="1" s="8">
      <c r="A997" s="31" t="n"/>
      <c r="B997" s="50" t="n">
        <v>29</v>
      </c>
      <c r="C997" s="67" t="inlineStr">
        <is>
          <t>Энергетика вазирлиги</t>
        </is>
      </c>
      <c r="D997" s="16" t="n"/>
      <c r="E997" s="35">
        <f>SUMIFS(рўйхат!F:F,рўйхат!$CY:$CY,$B$1000,рўйхат!$B:$B,$C997)</f>
        <v/>
      </c>
      <c r="F997" s="36">
        <f>SUMIFS(рўйхат!G:G,рўйхат!$CY:$CY,$B$1000,рўйхат!$B:$B,$C997)</f>
        <v/>
      </c>
      <c r="G997" s="35">
        <f>SUMIFS(рўйхат!H:H,рўйхат!$CY:$CY,$B$1000,рўйхат!$B:$B,$C997)</f>
        <v/>
      </c>
      <c r="H997" s="36">
        <f>SUMIFS(рўйхат!I:I,рўйхат!$CY:$CY,$B$1000,рўйхат!$B:$B,$C997)</f>
        <v/>
      </c>
      <c r="I997" s="35">
        <f>SUMIFS(рўйхат!J:J,рўйхат!$CY:$CY,$B$1000,рўйхат!$B:$B,$C997)</f>
        <v/>
      </c>
      <c r="J997" s="36">
        <f>SUMIFS(рўйхат!K:K,рўйхат!$CY:$CY,$B$1000,рўйхат!$B:$B,$C997)</f>
        <v/>
      </c>
      <c r="K997" s="35">
        <f>SUMIFS(рўйхат!L:L,рўйхат!$CY:$CY,$B$1000,рўйхат!$B:$B,$C997)</f>
        <v/>
      </c>
      <c r="L997" s="36">
        <f>SUMIFS(рўйхат!M:M,рўйхат!$CY:$CY,$B$1000,рўйхат!$B:$B,$C997)</f>
        <v/>
      </c>
      <c r="M997" s="35">
        <f>SUMIFS(рўйхат!N:N,рўйхат!$CY:$CY,$B$1000,рўйхат!$B:$B,$C997)</f>
        <v/>
      </c>
      <c r="N997" s="36">
        <f>SUMIFS(рўйхат!O:O,рўйхат!$CY:$CY,$B$1000,рўйхат!$B:$B,$C997)</f>
        <v/>
      </c>
      <c r="O997" s="34">
        <f>IFERROR(M997/E997,0)</f>
        <v/>
      </c>
      <c r="P997" s="34">
        <f>IFERROR(N997/F997,0)</f>
        <v/>
      </c>
      <c r="Q997" s="35">
        <f>SUMIFS(рўйхат!P:P,рўйхат!$CY:$CY,$B$1000,рўйхат!$B:$B,$C997)</f>
        <v/>
      </c>
      <c r="R997" s="36">
        <f>SUMIFS(рўйхат!Q:Q,рўйхат!$CY:$CY,$B$1000,рўйхат!$B:$B,$C997)</f>
        <v/>
      </c>
      <c r="S997" s="35">
        <f>SUMIFS(рўйхат!R:R,рўйхат!$CY:$CY,$B$1000,рўйхат!$B:$B,$C997)</f>
        <v/>
      </c>
      <c r="T997" s="36">
        <f>SUMIFS(рўйхат!S:S,рўйхат!$CY:$CY,$B$1000,рўйхат!$B:$B,$C997)</f>
        <v/>
      </c>
      <c r="U997" s="35">
        <f>SUMIFS(рўйхат!T:T,рўйхат!$CY:$CY,$B$1000,рўйхат!$B:$B,$C997)</f>
        <v/>
      </c>
      <c r="V997" s="36">
        <f>SUMIFS(рўйхат!U:U,рўйхат!$CY:$CY,$B$1000,рўйхат!$B:$B,$C997)</f>
        <v/>
      </c>
      <c r="W997" s="35">
        <f>SUMIFS(рўйхат!V:V,рўйхат!$CY:$CY,$B$1000,рўйхат!$B:$B,$C997)</f>
        <v/>
      </c>
      <c r="X997" s="36">
        <f>SUMIFS(рўйхат!W:W,рўйхат!$CY:$CY,$B$1000,рўйхат!$B:$B,$C997)</f>
        <v/>
      </c>
      <c r="Y997" s="35">
        <f>SUMIFS(рўйхат!X:X,рўйхат!$CY:$CY,$B$1000,рўйхат!$B:$B,$C997)</f>
        <v/>
      </c>
      <c r="Z997" s="36">
        <f>SUMIFS(рўйхат!Y:Y,рўйхат!$CY:$CY,$B$1000,рўйхат!$B:$B,$C997)</f>
        <v/>
      </c>
      <c r="AA997" s="35">
        <f>SUMIFS(рўйхат!Z:Z,рўйхат!$CY:$CY,$B$1000,рўйхат!$B:$B,$C997)</f>
        <v/>
      </c>
      <c r="AB997" s="36">
        <f>SUMIFS(рўйхат!AA:AA,рўйхат!$CY:$CY,$B$1000,рўйхат!$B:$B,$C997)</f>
        <v/>
      </c>
      <c r="AC997" s="35">
        <f>SUMIFS(рўйхат!AB:AB,рўйхат!$CY:$CY,$B$1000,рўйхат!$B:$B,$C997)</f>
        <v/>
      </c>
      <c r="AD997" s="36">
        <f>SUMIFS(рўйхат!AC:AC,рўйхат!$CY:$CY,$B$1000,рўйхат!$B:$B,$C997)</f>
        <v/>
      </c>
      <c r="AE997" s="35">
        <f>SUMIFS(рўйхат!AD:AD,рўйхат!$CY:$CY,$B$1000,рўйхат!$B:$B,$C997)</f>
        <v/>
      </c>
      <c r="AF997" s="36">
        <f>SUMIFS(рўйхат!AE:AE,рўйхат!$CY:$CY,$B$1000,рўйхат!$B:$B,$C997)</f>
        <v/>
      </c>
      <c r="AG997" s="35">
        <f>SUMIFS(рўйхат!AH:AH,рўйхат!$CY:$CY,$B$1000,рўйхат!$B:$B,$C997)</f>
        <v/>
      </c>
      <c r="AH997" s="36">
        <f>SUMIFS(рўйхат!AI:AI,рўйхат!$CY:$CY,$B$1000,рўйхат!$B:$B,$C997)</f>
        <v/>
      </c>
      <c r="AI997" s="35">
        <f>SUMIFS(рўйхат!AJ:AJ,рўйхат!$CY:$CY,$B$1000,рўйхат!$B:$B,$C997)</f>
        <v/>
      </c>
      <c r="AJ997" s="36">
        <f>SUMIFS(рўйхат!AK:AK,рўйхат!$CY:$CY,$B$1000,рўйхат!$B:$B,$C997)</f>
        <v/>
      </c>
      <c r="AK997" s="35">
        <f>SUMIFS(рўйхат!AL:AL,рўйхат!$CY:$CY,$B$1000,рўйхат!$B:$B,$C997)</f>
        <v/>
      </c>
      <c r="AL997" s="36">
        <f>SUMIFS(рўйхат!AM:AM,рўйхат!$CY:$CY,$B$1000,рўйхат!$B:$B,$C997)</f>
        <v/>
      </c>
      <c r="AM997" s="77">
        <f>IFERROR(Q997/E997,0)</f>
        <v/>
      </c>
      <c r="AN997" s="77">
        <f>IFERROR(R997/F997,0)</f>
        <v/>
      </c>
      <c r="AO997" s="35">
        <f>SUMIFS(рўйхат!AX:AX,рўйхат!$CY:$CY,$B$1000,рўйхат!$B:$B,$C997)</f>
        <v/>
      </c>
      <c r="AP997" s="36">
        <f>SUMIFS(рўйхат!AY:AY,рўйхат!$CY:$CY,$B$1000,рўйхат!$B:$B,$C997)</f>
        <v/>
      </c>
      <c r="AQ997" s="35">
        <f>SUMIFS(рўйхат!AZ:AZ,рўйхат!$CY:$CY,$B$1000,рўйхат!$B:$B,$C997)</f>
        <v/>
      </c>
      <c r="AR997" s="36">
        <f>SUMIFS(рўйхат!BA:BA,рўйхат!$CY:$CY,$B$1000,рўйхат!$B:$B,$C997)</f>
        <v/>
      </c>
      <c r="AS997" s="35">
        <f>SUMIFS(рўйхат!BB:BB,рўйхат!$CY:$CY,$B$1000,рўйхат!$B:$B,$C997)</f>
        <v/>
      </c>
      <c r="AT997" s="36">
        <f>SUMIFS(рўйхат!BC:BC,рўйхат!$CY:$CY,$B$1000,рўйхат!$B:$B,$C997)</f>
        <v/>
      </c>
      <c r="AU997" s="35">
        <f>SUMIFS(рўйхат!BD:BD,рўйхат!$CY:$CY,$B$1000,рўйхат!$B:$B,$C997)</f>
        <v/>
      </c>
      <c r="AV997" s="36">
        <f>SUMIFS(рўйхат!BE:BE,рўйхат!$CY:$CY,$B$1000,рўйхат!$B:$B,$C997)</f>
        <v/>
      </c>
      <c r="AW997" s="35">
        <f>SUMIFS(рўйхат!BF:BF,рўйхат!$CY:$CY,$B$1000,рўйхат!$B:$B,$C997)</f>
        <v/>
      </c>
      <c r="AX997" s="36">
        <f>SUMIFS(рўйхат!BG:BG,рўйхат!$CY:$CY,$B$1000,рўйхат!$B:$B,$C997)</f>
        <v/>
      </c>
      <c r="AY997" s="35">
        <f>SUMIFS(рўйхат!BH:BH,рўйхат!$CY:$CY,$B$1000,рўйхат!$B:$B,$C997)</f>
        <v/>
      </c>
      <c r="AZ997" s="36">
        <f>SUMIFS(рўйхат!BI:BI,рўйхат!$CY:$CY,$B$1000,рўйхат!$B:$B,$C997)</f>
        <v/>
      </c>
      <c r="BA997" s="35">
        <f>SUMIFS(рўйхат!BJ:BJ,рўйхат!$CY:$CY,$B$1000,рўйхат!$B:$B,$C997)</f>
        <v/>
      </c>
      <c r="BB997" s="36">
        <f>SUMIFS(рўйхат!BK:BK,рўйхат!$CY:$CY,$B$1000,рўйхат!$B:$B,$C997)</f>
        <v/>
      </c>
      <c r="BC997" s="77">
        <f>IFERROR(AO997/E997,0)</f>
        <v/>
      </c>
      <c r="BD997" s="77">
        <f>IFERROR(AP997/F997,0)</f>
        <v/>
      </c>
      <c r="BE997" s="35">
        <f>SUMIFS(рўйхат!BL:BL,рўйхат!$CY:$CY,$B$1000,рўйхат!$B:$B,$C997)</f>
        <v/>
      </c>
      <c r="BF997" s="36">
        <f>SUMIFS(рўйхат!BM:BM,рўйхат!$CY:$CY,$B$1000,рўйхат!$B:$B,$C997)</f>
        <v/>
      </c>
      <c r="BG997" s="35">
        <f>SUMIFS(рўйхат!BN:BN,рўйхат!$CY:$CY,$B$1000,рўйхат!$B:$B,$C997)</f>
        <v/>
      </c>
      <c r="BH997" s="36">
        <f>SUMIFS(рўйхат!BO:BO,рўйхат!$CY:$CY,$B$1000,рўйхат!$B:$B,$C997)</f>
        <v/>
      </c>
      <c r="BI997" s="35">
        <f>SUMIFS(рўйхат!BP:BP,рўйхат!$CY:$CY,$B$1000,рўйхат!$B:$B,$C997)</f>
        <v/>
      </c>
      <c r="BJ997" s="36">
        <f>SUMIFS(рўйхат!BQ:BQ,рўйхат!$CY:$CY,$B$1000,рўйхат!$B:$B,$C997)</f>
        <v/>
      </c>
      <c r="BK997" s="35">
        <f>SUMIFS(рўйхат!BR:BR,рўйхат!$CY:$CY,$B$1000,рўйхат!$B:$B,$C997)</f>
        <v/>
      </c>
      <c r="BL997" s="36">
        <f>SUMIFS(рўйхат!BS:BS,рўйхат!$CY:$CY,$B$1000,рўйхат!$B:$B,$C997)</f>
        <v/>
      </c>
      <c r="BM997" s="35">
        <f>SUMIFS(рўйхат!BT:BT,рўйхат!$CY:$CY,$B$1000,рўйхат!$B:$B,$C997)</f>
        <v/>
      </c>
      <c r="BN997" s="36">
        <f>SUMIFS(рўйхат!BU:BU,рўйхат!$CY:$CY,$B$1000,рўйхат!$B:$B,$C997)</f>
        <v/>
      </c>
      <c r="BO997" s="35">
        <f>SUMIFS(рўйхат!BX:BX,рўйхат!$CY:$CY,$B$1000,рўйхат!$B:$B,$C997)</f>
        <v/>
      </c>
      <c r="BP997" s="36">
        <f>SUMIFS(рўйхат!BY:BY,рўйхат!$CY:$CY,$B$1000,рўйхат!$B:$B,$C997)</f>
        <v/>
      </c>
      <c r="BQ997" s="35">
        <f>SUMIFS(рўйхат!BZ:BZ,рўйхат!$CY:$CY,$B$1000,рўйхат!$B:$B,$C997)</f>
        <v/>
      </c>
      <c r="BR997" s="36">
        <f>SUMIFS(рўйхат!CA:CA,рўйхат!$CY:$CY,$B$1000,рўйхат!$B:$B,$C997)</f>
        <v/>
      </c>
      <c r="BS997" s="35">
        <f>SUMIFS(рўйхат!CB:CB,рўйхат!$CY:$CY,$B$1000,рўйхат!$B:$B,$C997)</f>
        <v/>
      </c>
      <c r="BT997" s="36">
        <f>SUMIFS(рўйхат!CC:CC,рўйхат!$CY:$CY,$B$1000,рўйхат!$B:$B,$C997)</f>
        <v/>
      </c>
      <c r="BU997" s="35">
        <f>SUMIFS(рўйхат!CD:CD,рўйхат!$CY:$CY,$B$1000,рўйхат!$B:$B,$C997)</f>
        <v/>
      </c>
      <c r="BV997" s="36">
        <f>SUMIFS(рўйхат!CE:CE,рўйхат!$CY:$CY,$B$1000,рўйхат!$B:$B,$C997)</f>
        <v/>
      </c>
      <c r="BW997" s="35">
        <f>SUMIFS(рўйхат!CH:CH,рўйхат!$CY:$CY,$B$1000,рўйхат!$B:$B,$C997)</f>
        <v/>
      </c>
      <c r="BX997" s="36">
        <f>SUMIFS(рўйхат!CI:CI,рўйхат!$CY:$CY,$B$1000,рўйхат!$B:$B,$C997)</f>
        <v/>
      </c>
      <c r="BY997" s="35">
        <f>SUMIFS(рўйхат!CJ:CJ,рўйхат!$CY:$CY,$B$1000,рўйхат!$B:$B,$C997)</f>
        <v/>
      </c>
      <c r="BZ997" s="36">
        <f>SUMIFS(рўйхат!CK:CK,рўйхат!$CY:$CY,$B$1000,рўйхат!$B:$B,$C997)</f>
        <v/>
      </c>
      <c r="CA997" s="35">
        <f>SUMIFS(рўйхат!CL:CL,рўйхат!$CY:$CY,$B$1000,рўйхат!$B:$B,$C997)</f>
        <v/>
      </c>
      <c r="CB997" s="36">
        <f>SUMIFS(рўйхат!CM:CM,рўйхат!$CY:$CY,$B$1000,рўйхат!$B:$B,$C997)</f>
        <v/>
      </c>
      <c r="CC997" s="35">
        <f>SUMIFS(рўйхат!CN:CN,рўйхат!$CY:$CY,$B$1000,рўйхат!$B:$B,$C997)</f>
        <v/>
      </c>
      <c r="CD997" s="36">
        <f>SUMIFS(рўйхат!CO:CO,рўйхат!$CY:$CY,$B$1000,рўйхат!$B:$B,$C997)</f>
        <v/>
      </c>
      <c r="CE997" s="77">
        <f>IFERROR(BE997/(Q997+BE997),0)</f>
        <v/>
      </c>
      <c r="CF997" s="78">
        <f>IFERROR(BF997/(R997+BF997),0)</f>
        <v/>
      </c>
      <c r="CG997" s="8">
        <f>COUNTIFS(B:B,B997)</f>
        <v/>
      </c>
    </row>
    <row r="998" hidden="1" outlineLevel="1" ht="17.1" customFormat="1" customHeight="1" s="8">
      <c r="A998" s="31" t="n"/>
      <c r="B998" s="50" t="n">
        <v>30</v>
      </c>
      <c r="C998" s="67" t="inlineStr">
        <is>
          <t>Kadastr agentligi</t>
        </is>
      </c>
      <c r="D998" s="16" t="n"/>
      <c r="E998" s="35">
        <f>SUMIFS(рўйхат!F:F,рўйхат!$CY:$CY,$B$1000,рўйхат!$B:$B,$C998)</f>
        <v/>
      </c>
      <c r="F998" s="36">
        <f>SUMIFS(рўйхат!G:G,рўйхат!$CY:$CY,$B$1000,рўйхат!$B:$B,$C998)</f>
        <v/>
      </c>
      <c r="G998" s="35">
        <f>SUMIFS(рўйхат!H:H,рўйхат!$CY:$CY,$B$1000,рўйхат!$B:$B,$C998)</f>
        <v/>
      </c>
      <c r="H998" s="36">
        <f>SUMIFS(рўйхат!I:I,рўйхат!$CY:$CY,$B$1000,рўйхат!$B:$B,$C998)</f>
        <v/>
      </c>
      <c r="I998" s="35">
        <f>SUMIFS(рўйхат!J:J,рўйхат!$CY:$CY,$B$1000,рўйхат!$B:$B,$C998)</f>
        <v/>
      </c>
      <c r="J998" s="36">
        <f>SUMIFS(рўйхат!K:K,рўйхат!$CY:$CY,$B$1000,рўйхат!$B:$B,$C998)</f>
        <v/>
      </c>
      <c r="K998" s="35">
        <f>SUMIFS(рўйхат!L:L,рўйхат!$CY:$CY,$B$1000,рўйхат!$B:$B,$C998)</f>
        <v/>
      </c>
      <c r="L998" s="36">
        <f>SUMIFS(рўйхат!M:M,рўйхат!$CY:$CY,$B$1000,рўйхат!$B:$B,$C998)</f>
        <v/>
      </c>
      <c r="M998" s="35">
        <f>SUMIFS(рўйхат!N:N,рўйхат!$CY:$CY,$B$1000,рўйхат!$B:$B,$C998)</f>
        <v/>
      </c>
      <c r="N998" s="36">
        <f>SUMIFS(рўйхат!O:O,рўйхат!$CY:$CY,$B$1000,рўйхат!$B:$B,$C998)</f>
        <v/>
      </c>
      <c r="O998" s="34">
        <f>IFERROR(M998/E998,0)</f>
        <v/>
      </c>
      <c r="P998" s="34">
        <f>IFERROR(N998/F998,0)</f>
        <v/>
      </c>
      <c r="Q998" s="35">
        <f>SUMIFS(рўйхат!P:P,рўйхат!$CY:$CY,$B$1000,рўйхат!$B:$B,$C998)</f>
        <v/>
      </c>
      <c r="R998" s="36">
        <f>SUMIFS(рўйхат!Q:Q,рўйхат!$CY:$CY,$B$1000,рўйхат!$B:$B,$C998)</f>
        <v/>
      </c>
      <c r="S998" s="35">
        <f>SUMIFS(рўйхат!R:R,рўйхат!$CY:$CY,$B$1000,рўйхат!$B:$B,$C998)</f>
        <v/>
      </c>
      <c r="T998" s="36">
        <f>SUMIFS(рўйхат!S:S,рўйхат!$CY:$CY,$B$1000,рўйхат!$B:$B,$C998)</f>
        <v/>
      </c>
      <c r="U998" s="35">
        <f>SUMIFS(рўйхат!T:T,рўйхат!$CY:$CY,$B$1000,рўйхат!$B:$B,$C998)</f>
        <v/>
      </c>
      <c r="V998" s="36">
        <f>SUMIFS(рўйхат!U:U,рўйхат!$CY:$CY,$B$1000,рўйхат!$B:$B,$C998)</f>
        <v/>
      </c>
      <c r="W998" s="35">
        <f>SUMIFS(рўйхат!V:V,рўйхат!$CY:$CY,$B$1000,рўйхат!$B:$B,$C998)</f>
        <v/>
      </c>
      <c r="X998" s="36">
        <f>SUMIFS(рўйхат!W:W,рўйхат!$CY:$CY,$B$1000,рўйхат!$B:$B,$C998)</f>
        <v/>
      </c>
      <c r="Y998" s="35">
        <f>SUMIFS(рўйхат!X:X,рўйхат!$CY:$CY,$B$1000,рўйхат!$B:$B,$C998)</f>
        <v/>
      </c>
      <c r="Z998" s="36">
        <f>SUMIFS(рўйхат!Y:Y,рўйхат!$CY:$CY,$B$1000,рўйхат!$B:$B,$C998)</f>
        <v/>
      </c>
      <c r="AA998" s="35">
        <f>SUMIFS(рўйхат!Z:Z,рўйхат!$CY:$CY,$B$1000,рўйхат!$B:$B,$C998)</f>
        <v/>
      </c>
      <c r="AB998" s="36">
        <f>SUMIFS(рўйхат!AA:AA,рўйхат!$CY:$CY,$B$1000,рўйхат!$B:$B,$C998)</f>
        <v/>
      </c>
      <c r="AC998" s="35">
        <f>SUMIFS(рўйхат!AB:AB,рўйхат!$CY:$CY,$B$1000,рўйхат!$B:$B,$C998)</f>
        <v/>
      </c>
      <c r="AD998" s="36">
        <f>SUMIFS(рўйхат!AC:AC,рўйхат!$CY:$CY,$B$1000,рўйхат!$B:$B,$C998)</f>
        <v/>
      </c>
      <c r="AE998" s="35">
        <f>SUMIFS(рўйхат!AD:AD,рўйхат!$CY:$CY,$B$1000,рўйхат!$B:$B,$C998)</f>
        <v/>
      </c>
      <c r="AF998" s="36">
        <f>SUMIFS(рўйхат!AE:AE,рўйхат!$CY:$CY,$B$1000,рўйхат!$B:$B,$C998)</f>
        <v/>
      </c>
      <c r="AG998" s="35">
        <f>SUMIFS(рўйхат!AH:AH,рўйхат!$CY:$CY,$B$1000,рўйхат!$B:$B,$C998)</f>
        <v/>
      </c>
      <c r="AH998" s="36">
        <f>SUMIFS(рўйхат!AI:AI,рўйхат!$CY:$CY,$B$1000,рўйхат!$B:$B,$C998)</f>
        <v/>
      </c>
      <c r="AI998" s="35">
        <f>SUMIFS(рўйхат!AJ:AJ,рўйхат!$CY:$CY,$B$1000,рўйхат!$B:$B,$C998)</f>
        <v/>
      </c>
      <c r="AJ998" s="36">
        <f>SUMIFS(рўйхат!AK:AK,рўйхат!$CY:$CY,$B$1000,рўйхат!$B:$B,$C998)</f>
        <v/>
      </c>
      <c r="AK998" s="35">
        <f>SUMIFS(рўйхат!AL:AL,рўйхат!$CY:$CY,$B$1000,рўйхат!$B:$B,$C998)</f>
        <v/>
      </c>
      <c r="AL998" s="36">
        <f>SUMIFS(рўйхат!AM:AM,рўйхат!$CY:$CY,$B$1000,рўйхат!$B:$B,$C998)</f>
        <v/>
      </c>
      <c r="AM998" s="77">
        <f>IFERROR(Q998/E998,0)</f>
        <v/>
      </c>
      <c r="AN998" s="77">
        <f>IFERROR(R998/F998,0)</f>
        <v/>
      </c>
      <c r="AO998" s="35">
        <f>SUMIFS(рўйхат!AX:AX,рўйхат!$CY:$CY,$B$1000,рўйхат!$B:$B,$C998)</f>
        <v/>
      </c>
      <c r="AP998" s="36">
        <f>SUMIFS(рўйхат!AY:AY,рўйхат!$CY:$CY,$B$1000,рўйхат!$B:$B,$C998)</f>
        <v/>
      </c>
      <c r="AQ998" s="35">
        <f>SUMIFS(рўйхат!AZ:AZ,рўйхат!$CY:$CY,$B$1000,рўйхат!$B:$B,$C998)</f>
        <v/>
      </c>
      <c r="AR998" s="36">
        <f>SUMIFS(рўйхат!BA:BA,рўйхат!$CY:$CY,$B$1000,рўйхат!$B:$B,$C998)</f>
        <v/>
      </c>
      <c r="AS998" s="35">
        <f>SUMIFS(рўйхат!BB:BB,рўйхат!$CY:$CY,$B$1000,рўйхат!$B:$B,$C998)</f>
        <v/>
      </c>
      <c r="AT998" s="36">
        <f>SUMIFS(рўйхат!BC:BC,рўйхат!$CY:$CY,$B$1000,рўйхат!$B:$B,$C998)</f>
        <v/>
      </c>
      <c r="AU998" s="35">
        <f>SUMIFS(рўйхат!BD:BD,рўйхат!$CY:$CY,$B$1000,рўйхат!$B:$B,$C998)</f>
        <v/>
      </c>
      <c r="AV998" s="36">
        <f>SUMIFS(рўйхат!BE:BE,рўйхат!$CY:$CY,$B$1000,рўйхат!$B:$B,$C998)</f>
        <v/>
      </c>
      <c r="AW998" s="35">
        <f>SUMIFS(рўйхат!BF:BF,рўйхат!$CY:$CY,$B$1000,рўйхат!$B:$B,$C998)</f>
        <v/>
      </c>
      <c r="AX998" s="36">
        <f>SUMIFS(рўйхат!BG:BG,рўйхат!$CY:$CY,$B$1000,рўйхат!$B:$B,$C998)</f>
        <v/>
      </c>
      <c r="AY998" s="35">
        <f>SUMIFS(рўйхат!BH:BH,рўйхат!$CY:$CY,$B$1000,рўйхат!$B:$B,$C998)</f>
        <v/>
      </c>
      <c r="AZ998" s="36">
        <f>SUMIFS(рўйхат!BI:BI,рўйхат!$CY:$CY,$B$1000,рўйхат!$B:$B,$C998)</f>
        <v/>
      </c>
      <c r="BA998" s="35">
        <f>SUMIFS(рўйхат!BJ:BJ,рўйхат!$CY:$CY,$B$1000,рўйхат!$B:$B,$C998)</f>
        <v/>
      </c>
      <c r="BB998" s="36">
        <f>SUMIFS(рўйхат!BK:BK,рўйхат!$CY:$CY,$B$1000,рўйхат!$B:$B,$C998)</f>
        <v/>
      </c>
      <c r="BC998" s="77">
        <f>IFERROR(AO998/E998,0)</f>
        <v/>
      </c>
      <c r="BD998" s="77">
        <f>IFERROR(AP998/F998,0)</f>
        <v/>
      </c>
      <c r="BE998" s="35">
        <f>SUMIFS(рўйхат!BL:BL,рўйхат!$CY:$CY,$B$1000,рўйхат!$B:$B,$C998)</f>
        <v/>
      </c>
      <c r="BF998" s="36">
        <f>SUMIFS(рўйхат!BM:BM,рўйхат!$CY:$CY,$B$1000,рўйхат!$B:$B,$C998)</f>
        <v/>
      </c>
      <c r="BG998" s="35">
        <f>SUMIFS(рўйхат!BN:BN,рўйхат!$CY:$CY,$B$1000,рўйхат!$B:$B,$C998)</f>
        <v/>
      </c>
      <c r="BH998" s="36">
        <f>SUMIFS(рўйхат!BO:BO,рўйхат!$CY:$CY,$B$1000,рўйхат!$B:$B,$C998)</f>
        <v/>
      </c>
      <c r="BI998" s="35">
        <f>SUMIFS(рўйхат!BP:BP,рўйхат!$CY:$CY,$B$1000,рўйхат!$B:$B,$C998)</f>
        <v/>
      </c>
      <c r="BJ998" s="36">
        <f>SUMIFS(рўйхат!BQ:BQ,рўйхат!$CY:$CY,$B$1000,рўйхат!$B:$B,$C998)</f>
        <v/>
      </c>
      <c r="BK998" s="35">
        <f>SUMIFS(рўйхат!BR:BR,рўйхат!$CY:$CY,$B$1000,рўйхат!$B:$B,$C998)</f>
        <v/>
      </c>
      <c r="BL998" s="36">
        <f>SUMIFS(рўйхат!BS:BS,рўйхат!$CY:$CY,$B$1000,рўйхат!$B:$B,$C998)</f>
        <v/>
      </c>
      <c r="BM998" s="35">
        <f>SUMIFS(рўйхат!BT:BT,рўйхат!$CY:$CY,$B$1000,рўйхат!$B:$B,$C998)</f>
        <v/>
      </c>
      <c r="BN998" s="36">
        <f>SUMIFS(рўйхат!BU:BU,рўйхат!$CY:$CY,$B$1000,рўйхат!$B:$B,$C998)</f>
        <v/>
      </c>
      <c r="BO998" s="35">
        <f>SUMIFS(рўйхат!BX:BX,рўйхат!$CY:$CY,$B$1000,рўйхат!$B:$B,$C998)</f>
        <v/>
      </c>
      <c r="BP998" s="36">
        <f>SUMIFS(рўйхат!BY:BY,рўйхат!$CY:$CY,$B$1000,рўйхат!$B:$B,$C998)</f>
        <v/>
      </c>
      <c r="BQ998" s="35">
        <f>SUMIFS(рўйхат!BZ:BZ,рўйхат!$CY:$CY,$B$1000,рўйхат!$B:$B,$C998)</f>
        <v/>
      </c>
      <c r="BR998" s="36">
        <f>SUMIFS(рўйхат!CA:CA,рўйхат!$CY:$CY,$B$1000,рўйхат!$B:$B,$C998)</f>
        <v/>
      </c>
      <c r="BS998" s="35">
        <f>SUMIFS(рўйхат!CB:CB,рўйхат!$CY:$CY,$B$1000,рўйхат!$B:$B,$C998)</f>
        <v/>
      </c>
      <c r="BT998" s="36">
        <f>SUMIFS(рўйхат!CC:CC,рўйхат!$CY:$CY,$B$1000,рўйхат!$B:$B,$C998)</f>
        <v/>
      </c>
      <c r="BU998" s="35">
        <f>SUMIFS(рўйхат!CD:CD,рўйхат!$CY:$CY,$B$1000,рўйхат!$B:$B,$C998)</f>
        <v/>
      </c>
      <c r="BV998" s="36">
        <f>SUMIFS(рўйхат!CE:CE,рўйхат!$CY:$CY,$B$1000,рўйхат!$B:$B,$C998)</f>
        <v/>
      </c>
      <c r="BW998" s="35">
        <f>SUMIFS(рўйхат!CH:CH,рўйхат!$CY:$CY,$B$1000,рўйхат!$B:$B,$C998)</f>
        <v/>
      </c>
      <c r="BX998" s="36">
        <f>SUMIFS(рўйхат!CI:CI,рўйхат!$CY:$CY,$B$1000,рўйхат!$B:$B,$C998)</f>
        <v/>
      </c>
      <c r="BY998" s="35">
        <f>SUMIFS(рўйхат!CJ:CJ,рўйхат!$CY:$CY,$B$1000,рўйхат!$B:$B,$C998)</f>
        <v/>
      </c>
      <c r="BZ998" s="36">
        <f>SUMIFS(рўйхат!CK:CK,рўйхат!$CY:$CY,$B$1000,рўйхат!$B:$B,$C998)</f>
        <v/>
      </c>
      <c r="CA998" s="35">
        <f>SUMIFS(рўйхат!CL:CL,рўйхат!$CY:$CY,$B$1000,рўйхат!$B:$B,$C998)</f>
        <v/>
      </c>
      <c r="CB998" s="36">
        <f>SUMIFS(рўйхат!CM:CM,рўйхат!$CY:$CY,$B$1000,рўйхат!$B:$B,$C998)</f>
        <v/>
      </c>
      <c r="CC998" s="35">
        <f>SUMIFS(рўйхат!CN:CN,рўйхат!$CY:$CY,$B$1000,рўйхат!$B:$B,$C998)</f>
        <v/>
      </c>
      <c r="CD998" s="36">
        <f>SUMIFS(рўйхат!CO:CO,рўйхат!$CY:$CY,$B$1000,рўйхат!$B:$B,$C998)</f>
        <v/>
      </c>
      <c r="CE998" s="77">
        <f>IFERROR(BE998/(Q998+BE998),0)</f>
        <v/>
      </c>
      <c r="CF998" s="78">
        <f>IFERROR(BF998/(R998+BF998),0)</f>
        <v/>
      </c>
      <c r="CG998" s="8">
        <f>COUNTIFS(B:B,B998)</f>
        <v/>
      </c>
    </row>
    <row r="999" hidden="1" outlineLevel="1" ht="17.1" customFormat="1" customHeight="1" s="8">
      <c r="A999" s="31" t="n"/>
      <c r="B999" s="50" t="n">
        <v>31</v>
      </c>
      <c r="C999" s="67" t="inlineStr">
        <is>
          <t>Бошқалар</t>
        </is>
      </c>
      <c r="D999" s="16" t="n"/>
      <c r="E999" s="35">
        <f>SUMIFS(рўйхат!F:F,рўйхат!$CY:$CY,$B$1000,рўйхат!$B:$B,$C999)</f>
        <v/>
      </c>
      <c r="F999" s="36">
        <f>SUMIFS(рўйхат!G:G,рўйхат!$CY:$CY,$B$1000,рўйхат!$B:$B,$C999)</f>
        <v/>
      </c>
      <c r="G999" s="35">
        <f>SUMIFS(рўйхат!H:H,рўйхат!$CY:$CY,$B$1000,рўйхат!$B:$B,$C999)</f>
        <v/>
      </c>
      <c r="H999" s="36">
        <f>SUMIFS(рўйхат!I:I,рўйхат!$CY:$CY,$B$1000,рўйхат!$B:$B,$C999)</f>
        <v/>
      </c>
      <c r="I999" s="35">
        <f>SUMIFS(рўйхат!J:J,рўйхат!$CY:$CY,$B$1000,рўйхат!$B:$B,$C999)</f>
        <v/>
      </c>
      <c r="J999" s="36">
        <f>SUMIFS(рўйхат!K:K,рўйхат!$CY:$CY,$B$1000,рўйхат!$B:$B,$C999)</f>
        <v/>
      </c>
      <c r="K999" s="35">
        <f>SUMIFS(рўйхат!L:L,рўйхат!$CY:$CY,$B$1000,рўйхат!$B:$B,$C999)</f>
        <v/>
      </c>
      <c r="L999" s="36">
        <f>SUMIFS(рўйхат!M:M,рўйхат!$CY:$CY,$B$1000,рўйхат!$B:$B,$C999)</f>
        <v/>
      </c>
      <c r="M999" s="35">
        <f>SUMIFS(рўйхат!N:N,рўйхат!$CY:$CY,$B$1000,рўйхат!$B:$B,$C999)</f>
        <v/>
      </c>
      <c r="N999" s="36">
        <f>SUMIFS(рўйхат!O:O,рўйхат!$CY:$CY,$B$1000,рўйхат!$B:$B,$C999)</f>
        <v/>
      </c>
      <c r="O999" s="34">
        <f>IFERROR(M999/E999,0)</f>
        <v/>
      </c>
      <c r="P999" s="34">
        <f>IFERROR(N999/F999,0)</f>
        <v/>
      </c>
      <c r="Q999" s="35">
        <f>SUMIFS(рўйхат!P:P,рўйхат!$CY:$CY,$B$1000,рўйхат!$B:$B,$C999)</f>
        <v/>
      </c>
      <c r="R999" s="36">
        <f>SUMIFS(рўйхат!Q:Q,рўйхат!$CY:$CY,$B$1000,рўйхат!$B:$B,$C999)</f>
        <v/>
      </c>
      <c r="S999" s="35">
        <f>SUMIFS(рўйхат!R:R,рўйхат!$CY:$CY,$B$1000,рўйхат!$B:$B,$C999)</f>
        <v/>
      </c>
      <c r="T999" s="36">
        <f>SUMIFS(рўйхат!S:S,рўйхат!$CY:$CY,$B$1000,рўйхат!$B:$B,$C999)</f>
        <v/>
      </c>
      <c r="U999" s="35">
        <f>SUMIFS(рўйхат!T:T,рўйхат!$CY:$CY,$B$1000,рўйхат!$B:$B,$C999)</f>
        <v/>
      </c>
      <c r="V999" s="36">
        <f>SUMIFS(рўйхат!U:U,рўйхат!$CY:$CY,$B$1000,рўйхат!$B:$B,$C999)</f>
        <v/>
      </c>
      <c r="W999" s="35">
        <f>SUMIFS(рўйхат!V:V,рўйхат!$CY:$CY,$B$1000,рўйхат!$B:$B,$C999)</f>
        <v/>
      </c>
      <c r="X999" s="36">
        <f>SUMIFS(рўйхат!W:W,рўйхат!$CY:$CY,$B$1000,рўйхат!$B:$B,$C999)</f>
        <v/>
      </c>
      <c r="Y999" s="35">
        <f>SUMIFS(рўйхат!X:X,рўйхат!$CY:$CY,$B$1000,рўйхат!$B:$B,$C999)</f>
        <v/>
      </c>
      <c r="Z999" s="36">
        <f>SUMIFS(рўйхат!Y:Y,рўйхат!$CY:$CY,$B$1000,рўйхат!$B:$B,$C999)</f>
        <v/>
      </c>
      <c r="AA999" s="35">
        <f>SUMIFS(рўйхат!Z:Z,рўйхат!$CY:$CY,$B$1000,рўйхат!$B:$B,$C999)</f>
        <v/>
      </c>
      <c r="AB999" s="36">
        <f>SUMIFS(рўйхат!AA:AA,рўйхат!$CY:$CY,$B$1000,рўйхат!$B:$B,$C999)</f>
        <v/>
      </c>
      <c r="AC999" s="35">
        <f>SUMIFS(рўйхат!AB:AB,рўйхат!$CY:$CY,$B$1000,рўйхат!$B:$B,$C999)</f>
        <v/>
      </c>
      <c r="AD999" s="36">
        <f>SUMIFS(рўйхат!AC:AC,рўйхат!$CY:$CY,$B$1000,рўйхат!$B:$B,$C999)</f>
        <v/>
      </c>
      <c r="AE999" s="35">
        <f>SUMIFS(рўйхат!AD:AD,рўйхат!$CY:$CY,$B$1000,рўйхат!$B:$B,$C999)</f>
        <v/>
      </c>
      <c r="AF999" s="36">
        <f>SUMIFS(рўйхат!AE:AE,рўйхат!$CY:$CY,$B$1000,рўйхат!$B:$B,$C999)</f>
        <v/>
      </c>
      <c r="AG999" s="35">
        <f>SUMIFS(рўйхат!AH:AH,рўйхат!$CY:$CY,$B$1000,рўйхат!$B:$B,$C999)</f>
        <v/>
      </c>
      <c r="AH999" s="36">
        <f>SUMIFS(рўйхат!AI:AI,рўйхат!$CY:$CY,$B$1000,рўйхат!$B:$B,$C999)</f>
        <v/>
      </c>
      <c r="AI999" s="35">
        <f>SUMIFS(рўйхат!AJ:AJ,рўйхат!$CY:$CY,$B$1000,рўйхат!$B:$B,$C999)</f>
        <v/>
      </c>
      <c r="AJ999" s="36">
        <f>SUMIFS(рўйхат!AK:AK,рўйхат!$CY:$CY,$B$1000,рўйхат!$B:$B,$C999)</f>
        <v/>
      </c>
      <c r="AK999" s="35">
        <f>SUMIFS(рўйхат!AL:AL,рўйхат!$CY:$CY,$B$1000,рўйхат!$B:$B,$C999)</f>
        <v/>
      </c>
      <c r="AL999" s="36">
        <f>SUMIFS(рўйхат!AM:AM,рўйхат!$CY:$CY,$B$1000,рўйхат!$B:$B,$C999)</f>
        <v/>
      </c>
      <c r="AM999" s="77">
        <f>IFERROR(Q999/E999,0)</f>
        <v/>
      </c>
      <c r="AN999" s="77">
        <f>IFERROR(R999/F999,0)</f>
        <v/>
      </c>
      <c r="AO999" s="35">
        <f>SUMIFS(рўйхат!AX:AX,рўйхат!$CY:$CY,$B$1000,рўйхат!$B:$B,$C999)</f>
        <v/>
      </c>
      <c r="AP999" s="36">
        <f>SUMIFS(рўйхат!AY:AY,рўйхат!$CY:$CY,$B$1000,рўйхат!$B:$B,$C999)</f>
        <v/>
      </c>
      <c r="AQ999" s="35">
        <f>SUMIFS(рўйхат!AZ:AZ,рўйхат!$CY:$CY,$B$1000,рўйхат!$B:$B,$C999)</f>
        <v/>
      </c>
      <c r="AR999" s="36">
        <f>SUMIFS(рўйхат!BA:BA,рўйхат!$CY:$CY,$B$1000,рўйхат!$B:$B,$C999)</f>
        <v/>
      </c>
      <c r="AS999" s="35">
        <f>SUMIFS(рўйхат!BB:BB,рўйхат!$CY:$CY,$B$1000,рўйхат!$B:$B,$C999)</f>
        <v/>
      </c>
      <c r="AT999" s="36">
        <f>SUMIFS(рўйхат!BC:BC,рўйхат!$CY:$CY,$B$1000,рўйхат!$B:$B,$C999)</f>
        <v/>
      </c>
      <c r="AU999" s="35">
        <f>SUMIFS(рўйхат!BD:BD,рўйхат!$CY:$CY,$B$1000,рўйхат!$B:$B,$C999)</f>
        <v/>
      </c>
      <c r="AV999" s="36">
        <f>SUMIFS(рўйхат!BE:BE,рўйхат!$CY:$CY,$B$1000,рўйхат!$B:$B,$C999)</f>
        <v/>
      </c>
      <c r="AW999" s="35">
        <f>SUMIFS(рўйхат!BF:BF,рўйхат!$CY:$CY,$B$1000,рўйхат!$B:$B,$C999)</f>
        <v/>
      </c>
      <c r="AX999" s="36">
        <f>SUMIFS(рўйхат!BG:BG,рўйхат!$CY:$CY,$B$1000,рўйхат!$B:$B,$C999)</f>
        <v/>
      </c>
      <c r="AY999" s="35">
        <f>SUMIFS(рўйхат!BH:BH,рўйхат!$CY:$CY,$B$1000,рўйхат!$B:$B,$C999)</f>
        <v/>
      </c>
      <c r="AZ999" s="36">
        <f>SUMIFS(рўйхат!BI:BI,рўйхат!$CY:$CY,$B$1000,рўйхат!$B:$B,$C999)</f>
        <v/>
      </c>
      <c r="BA999" s="35">
        <f>SUMIFS(рўйхат!BJ:BJ,рўйхат!$CY:$CY,$B$1000,рўйхат!$B:$B,$C999)</f>
        <v/>
      </c>
      <c r="BB999" s="36">
        <f>SUMIFS(рўйхат!BK:BK,рўйхат!$CY:$CY,$B$1000,рўйхат!$B:$B,$C999)</f>
        <v/>
      </c>
      <c r="BC999" s="77">
        <f>IFERROR(AO999/E999,0)</f>
        <v/>
      </c>
      <c r="BD999" s="77">
        <f>IFERROR(AP999/F999,0)</f>
        <v/>
      </c>
      <c r="BE999" s="35">
        <f>SUMIFS(рўйхат!BL:BL,рўйхат!$CY:$CY,$B$1000,рўйхат!$B:$B,$C999)</f>
        <v/>
      </c>
      <c r="BF999" s="36">
        <f>SUMIFS(рўйхат!BM:BM,рўйхат!$CY:$CY,$B$1000,рўйхат!$B:$B,$C999)</f>
        <v/>
      </c>
      <c r="BG999" s="35">
        <f>SUMIFS(рўйхат!BN:BN,рўйхат!$CY:$CY,$B$1000,рўйхат!$B:$B,$C999)</f>
        <v/>
      </c>
      <c r="BH999" s="36">
        <f>SUMIFS(рўйхат!BO:BO,рўйхат!$CY:$CY,$B$1000,рўйхат!$B:$B,$C999)</f>
        <v/>
      </c>
      <c r="BI999" s="35">
        <f>SUMIFS(рўйхат!BP:BP,рўйхат!$CY:$CY,$B$1000,рўйхат!$B:$B,$C999)</f>
        <v/>
      </c>
      <c r="BJ999" s="36">
        <f>SUMIFS(рўйхат!BQ:BQ,рўйхат!$CY:$CY,$B$1000,рўйхат!$B:$B,$C999)</f>
        <v/>
      </c>
      <c r="BK999" s="35">
        <f>SUMIFS(рўйхат!BR:BR,рўйхат!$CY:$CY,$B$1000,рўйхат!$B:$B,$C999)</f>
        <v/>
      </c>
      <c r="BL999" s="36">
        <f>SUMIFS(рўйхат!BS:BS,рўйхат!$CY:$CY,$B$1000,рўйхат!$B:$B,$C999)</f>
        <v/>
      </c>
      <c r="BM999" s="35">
        <f>SUMIFS(рўйхат!BT:BT,рўйхат!$CY:$CY,$B$1000,рўйхат!$B:$B,$C999)</f>
        <v/>
      </c>
      <c r="BN999" s="36">
        <f>SUMIFS(рўйхат!BU:BU,рўйхат!$CY:$CY,$B$1000,рўйхат!$B:$B,$C999)</f>
        <v/>
      </c>
      <c r="BO999" s="35">
        <f>SUMIFS(рўйхат!BX:BX,рўйхат!$CY:$CY,$B$1000,рўйхат!$B:$B,$C999)</f>
        <v/>
      </c>
      <c r="BP999" s="36">
        <f>SUMIFS(рўйхат!BY:BY,рўйхат!$CY:$CY,$B$1000,рўйхат!$B:$B,$C999)</f>
        <v/>
      </c>
      <c r="BQ999" s="35">
        <f>SUMIFS(рўйхат!BZ:BZ,рўйхат!$CY:$CY,$B$1000,рўйхат!$B:$B,$C999)</f>
        <v/>
      </c>
      <c r="BR999" s="36">
        <f>SUMIFS(рўйхат!CA:CA,рўйхат!$CY:$CY,$B$1000,рўйхат!$B:$B,$C999)</f>
        <v/>
      </c>
      <c r="BS999" s="35">
        <f>SUMIFS(рўйхат!CB:CB,рўйхат!$CY:$CY,$B$1000,рўйхат!$B:$B,$C999)</f>
        <v/>
      </c>
      <c r="BT999" s="36">
        <f>SUMIFS(рўйхат!CC:CC,рўйхат!$CY:$CY,$B$1000,рўйхат!$B:$B,$C999)</f>
        <v/>
      </c>
      <c r="BU999" s="35">
        <f>SUMIFS(рўйхат!CD:CD,рўйхат!$CY:$CY,$B$1000,рўйхат!$B:$B,$C999)</f>
        <v/>
      </c>
      <c r="BV999" s="36">
        <f>SUMIFS(рўйхат!CE:CE,рўйхат!$CY:$CY,$B$1000,рўйхат!$B:$B,$C999)</f>
        <v/>
      </c>
      <c r="BW999" s="35">
        <f>SUMIFS(рўйхат!CH:CH,рўйхат!$CY:$CY,$B$1000,рўйхат!$B:$B,$C999)</f>
        <v/>
      </c>
      <c r="BX999" s="36">
        <f>SUMIFS(рўйхат!CI:CI,рўйхат!$CY:$CY,$B$1000,рўйхат!$B:$B,$C999)</f>
        <v/>
      </c>
      <c r="BY999" s="35">
        <f>SUMIFS(рўйхат!CJ:CJ,рўйхат!$CY:$CY,$B$1000,рўйхат!$B:$B,$C999)</f>
        <v/>
      </c>
      <c r="BZ999" s="36">
        <f>SUMIFS(рўйхат!CK:CK,рўйхат!$CY:$CY,$B$1000,рўйхат!$B:$B,$C999)</f>
        <v/>
      </c>
      <c r="CA999" s="35">
        <f>SUMIFS(рўйхат!CL:CL,рўйхат!$CY:$CY,$B$1000,рўйхат!$B:$B,$C999)</f>
        <v/>
      </c>
      <c r="CB999" s="36">
        <f>SUMIFS(рўйхат!CM:CM,рўйхат!$CY:$CY,$B$1000,рўйхат!$B:$B,$C999)</f>
        <v/>
      </c>
      <c r="CC999" s="35">
        <f>SUMIFS(рўйхат!CN:CN,рўйхат!$CY:$CY,$B$1000,рўйхат!$B:$B,$C999)</f>
        <v/>
      </c>
      <c r="CD999" s="36">
        <f>SUMIFS(рўйхат!CO:CO,рўйхат!$CY:$CY,$B$1000,рўйхат!$B:$B,$C999)</f>
        <v/>
      </c>
      <c r="CE999" s="77">
        <f>IFERROR(BE999/(Q999+BE999),0)</f>
        <v/>
      </c>
      <c r="CF999" s="78">
        <f>IFERROR(BF999/(R999+BF999),0)</f>
        <v/>
      </c>
      <c r="CG999" s="8">
        <f>COUNTIFS(B:B,B999)</f>
        <v/>
      </c>
    </row>
    <row r="1000" collapsed="1" ht="17.1" customFormat="1" customHeight="1" s="64">
      <c r="A1000" s="15" t="n">
        <v>31</v>
      </c>
      <c r="B1000" s="198" t="inlineStr">
        <is>
          <t>Қурилиш объекти пулларини тўланиши таҳлили</t>
        </is>
      </c>
      <c r="C1000" s="199" t="n"/>
      <c r="D1000" s="16" t="inlineStr">
        <is>
          <t>У.Тангриев</t>
        </is>
      </c>
      <c r="E1000" s="17">
        <f>SUMIF(рўйхат!$CY:$CY,$B1000,рўйхат!F:F)</f>
        <v/>
      </c>
      <c r="F1000" s="18">
        <f>SUMIF(рўйхат!$CY:$CY,$B1000,рўйхат!G:G)</f>
        <v/>
      </c>
      <c r="G1000" s="17">
        <f>SUMIF(рўйхат!$CY:$CY,$B1000,рўйхат!H:H)</f>
        <v/>
      </c>
      <c r="H1000" s="18">
        <f>SUMIF(рўйхат!$CY:$CY,$B1000,рўйхат!I:I)</f>
        <v/>
      </c>
      <c r="I1000" s="17">
        <f>SUMIF(рўйхат!$CY:$CY,$B1000,рўйхат!J:J)</f>
        <v/>
      </c>
      <c r="J1000" s="18">
        <f>SUMIF(рўйхат!$CY:$CY,$B1000,рўйхат!K:K)</f>
        <v/>
      </c>
      <c r="K1000" s="17">
        <f>SUMIF(рўйхат!$CY:$CY,$B1000,рўйхат!L:L)</f>
        <v/>
      </c>
      <c r="L1000" s="18">
        <f>SUMIF(рўйхат!$CY:$CY,$B1000,рўйхат!M:M)</f>
        <v/>
      </c>
      <c r="M1000" s="17">
        <f>SUMIF(рўйхат!$CY:$CY,$B1000,рўйхат!N:N)</f>
        <v/>
      </c>
      <c r="N1000" s="18">
        <f>SUMIF(рўйхат!$CY:$CY,$B1000,рўйхат!O:O)</f>
        <v/>
      </c>
      <c r="O1000" s="75">
        <f>IFERROR(M1000/E1000,0)</f>
        <v/>
      </c>
      <c r="P1000" s="75">
        <f>IFERROR(N1000/F1000,0)</f>
        <v/>
      </c>
      <c r="Q1000" s="17">
        <f>SUMIF(рўйхат!$CY:$CY,$B1000,рўйхат!P:P)</f>
        <v/>
      </c>
      <c r="R1000" s="18">
        <f>SUMIF(рўйхат!$CY:$CY,$B1000,рўйхат!Q:Q)</f>
        <v/>
      </c>
      <c r="S1000" s="17">
        <f>SUMIF(рўйхат!$CY:$CY,$B1000,рўйхат!R:R)</f>
        <v/>
      </c>
      <c r="T1000" s="18">
        <f>SUMIF(рўйхат!$CY:$CY,$B1000,рўйхат!S:S)</f>
        <v/>
      </c>
      <c r="U1000" s="17">
        <f>SUMIF(рўйхат!$CY:$CY,$B1000,рўйхат!T:T)</f>
        <v/>
      </c>
      <c r="V1000" s="18">
        <f>SUMIF(рўйхат!$CY:$CY,$B1000,рўйхат!U:U)</f>
        <v/>
      </c>
      <c r="W1000" s="17">
        <f>SUMIF(рўйхат!$CY:$CY,$B1000,рўйхат!V:V)</f>
        <v/>
      </c>
      <c r="X1000" s="18">
        <f>SUMIF(рўйхат!$CY:$CY,$B1000,рўйхат!W:W)</f>
        <v/>
      </c>
      <c r="Y1000" s="17">
        <f>SUMIF(рўйхат!$CY:$CY,$B1000,рўйхат!X:X)</f>
        <v/>
      </c>
      <c r="Z1000" s="18">
        <f>SUMIF(рўйхат!$CY:$CY,$B1000,рўйхат!Y:Y)</f>
        <v/>
      </c>
      <c r="AA1000" s="17">
        <f>SUMIF(рўйхат!$CY:$CY,$B1000,рўйхат!Z:Z)</f>
        <v/>
      </c>
      <c r="AB1000" s="18">
        <f>SUMIF(рўйхат!$CY:$CY,$B1000,рўйхат!AA:AA)</f>
        <v/>
      </c>
      <c r="AC1000" s="17">
        <f>SUMIF(рўйхат!$CY:$CY,$B1000,рўйхат!AB:AB)</f>
        <v/>
      </c>
      <c r="AD1000" s="18">
        <f>SUMIF(рўйхат!$CY:$CY,$B1000,рўйхат!AC:AC)</f>
        <v/>
      </c>
      <c r="AE1000" s="17">
        <f>SUMIF(рўйхат!$CY:$CY,$B1000,рўйхат!AD:AD)</f>
        <v/>
      </c>
      <c r="AF1000" s="18">
        <f>SUMIF(рўйхат!$CY:$CY,$B1000,рўйхат!AE:AE)</f>
        <v/>
      </c>
      <c r="AG1000" s="17">
        <f>SUMIF(рўйхат!$CY:$CY,$B1000,рўйхат!AH:AH)</f>
        <v/>
      </c>
      <c r="AH1000" s="18">
        <f>SUMIF(рўйхат!$CY:$CY,$B1000,рўйхат!AI:AI)</f>
        <v/>
      </c>
      <c r="AI1000" s="17">
        <f>SUMIF(рўйхат!$CY:$CY,$B1000,рўйхат!AJ:AJ)</f>
        <v/>
      </c>
      <c r="AJ1000" s="18">
        <f>SUMIF(рўйхат!$CY:$CY,$B1000,рўйхат!AK:AK)</f>
        <v/>
      </c>
      <c r="AK1000" s="17">
        <f>SUMIF(рўйхат!$CY:$CY,$B1000,рўйхат!AL:AL)</f>
        <v/>
      </c>
      <c r="AL1000" s="18">
        <f>SUMIF(рўйхат!$CY:$CY,$B1000,рўйхат!AM:AM)</f>
        <v/>
      </c>
      <c r="AM1000" s="41">
        <f>IFERROR(Q1000/E1000,0)</f>
        <v/>
      </c>
      <c r="AN1000" s="41">
        <f>IFERROR(R1000/F1000,0)</f>
        <v/>
      </c>
      <c r="AO1000" s="17">
        <f>SUMIF(рўйхат!$CY:$CY,$B1000,рўйхат!AX:AX)</f>
        <v/>
      </c>
      <c r="AP1000" s="18">
        <f>SUMIF(рўйхат!$CY:$CY,$B1000,рўйхат!AY:AY)</f>
        <v/>
      </c>
      <c r="AQ1000" s="17">
        <f>SUMIF(рўйхат!$CY:$CY,$B1000,рўйхат!AZ:AZ)</f>
        <v/>
      </c>
      <c r="AR1000" s="18">
        <f>SUMIF(рўйхат!$CY:$CY,$B1000,рўйхат!BA:BA)</f>
        <v/>
      </c>
      <c r="AS1000" s="17">
        <f>SUMIF(рўйхат!$CY:$CY,$B1000,рўйхат!BB:BB)</f>
        <v/>
      </c>
      <c r="AT1000" s="18">
        <f>SUMIF(рўйхат!$CY:$CY,$B1000,рўйхат!BC:BC)</f>
        <v/>
      </c>
      <c r="AU1000" s="17">
        <f>SUMIF(рўйхат!$CY:$CY,$B1000,рўйхат!BD:BD)</f>
        <v/>
      </c>
      <c r="AV1000" s="18">
        <f>SUMIF(рўйхат!$CY:$CY,$B1000,рўйхат!BE:BE)</f>
        <v/>
      </c>
      <c r="AW1000" s="17">
        <f>SUMIF(рўйхат!$CY:$CY,$B1000,рўйхат!BF:BF)</f>
        <v/>
      </c>
      <c r="AX1000" s="18">
        <f>SUMIF(рўйхат!$CY:$CY,$B1000,рўйхат!BG:BG)</f>
        <v/>
      </c>
      <c r="AY1000" s="17">
        <f>SUMIF(рўйхат!$CY:$CY,$B1000,рўйхат!BH:BH)</f>
        <v/>
      </c>
      <c r="AZ1000" s="18">
        <f>SUMIF(рўйхат!$CY:$CY,$B1000,рўйхат!BI:BI)</f>
        <v/>
      </c>
      <c r="BA1000" s="17">
        <f>SUMIF(рўйхат!$CY:$CY,$B1000,рўйхат!BJ:BJ)</f>
        <v/>
      </c>
      <c r="BB1000" s="18">
        <f>SUMIF(рўйхат!$CY:$CY,$B1000,рўйхат!BK:BK)</f>
        <v/>
      </c>
      <c r="BC1000" s="41">
        <f>IFERROR(AO1000/E1000,0)</f>
        <v/>
      </c>
      <c r="BD1000" s="41">
        <f>IFERROR(AP1000/F1000,0)</f>
        <v/>
      </c>
      <c r="BE1000" s="17">
        <f>SUMIF(рўйхат!$CY:$CY,$B1000,рўйхат!BL:BL)</f>
        <v/>
      </c>
      <c r="BF1000" s="18">
        <f>SUMIF(рўйхат!$CY:$CY,$B1000,рўйхат!BM:BM)</f>
        <v/>
      </c>
      <c r="BG1000" s="17">
        <f>SUMIF(рўйхат!$CY:$CY,$B1000,рўйхат!BN:BN)</f>
        <v/>
      </c>
      <c r="BH1000" s="18">
        <f>SUMIF(рўйхат!$CY:$CY,$B1000,рўйхат!BO:BO)</f>
        <v/>
      </c>
      <c r="BI1000" s="17">
        <f>SUMIF(рўйхат!$CY:$CY,$B1000,рўйхат!BP:BP)</f>
        <v/>
      </c>
      <c r="BJ1000" s="18">
        <f>SUMIF(рўйхат!$CY:$CY,$B1000,рўйхат!BQ:BQ)</f>
        <v/>
      </c>
      <c r="BK1000" s="17">
        <f>SUMIF(рўйхат!$CY:$CY,$B1000,рўйхат!BR:BR)</f>
        <v/>
      </c>
      <c r="BL1000" s="18">
        <f>SUMIF(рўйхат!$CY:$CY,$B1000,рўйхат!BS:BS)</f>
        <v/>
      </c>
      <c r="BM1000" s="17">
        <f>SUMIF(рўйхат!$CY:$CY,$B1000,рўйхат!BT:BT)</f>
        <v/>
      </c>
      <c r="BN1000" s="18">
        <f>SUMIF(рўйхат!$CY:$CY,$B1000,рўйхат!BU:BU)</f>
        <v/>
      </c>
      <c r="BO1000" s="17">
        <f>SUMIF(рўйхат!$CY:$CY,$B1000,рўйхат!BX:BX)</f>
        <v/>
      </c>
      <c r="BP1000" s="18">
        <f>SUMIF(рўйхат!$CY:$CY,$B1000,рўйхат!BY:BY)</f>
        <v/>
      </c>
      <c r="BQ1000" s="17">
        <f>SUMIF(рўйхат!$CY:$CY,$B1000,рўйхат!BZ:BZ)</f>
        <v/>
      </c>
      <c r="BR1000" s="18">
        <f>SUMIF(рўйхат!$CY:$CY,$B1000,рўйхат!CA:CA)</f>
        <v/>
      </c>
      <c r="BS1000" s="17">
        <f>SUMIF(рўйхат!$CY:$CY,$B1000,рўйхат!CB:CB)</f>
        <v/>
      </c>
      <c r="BT1000" s="18">
        <f>SUMIF(рўйхат!$CY:$CY,$B1000,рўйхат!CC:CC)</f>
        <v/>
      </c>
      <c r="BU1000" s="17">
        <f>SUMIF(рўйхат!$CY:$CY,$B1000,рўйхат!CD:CD)</f>
        <v/>
      </c>
      <c r="BV1000" s="18">
        <f>SUMIF(рўйхат!$CY:$CY,$B1000,рўйхат!CE:CE)</f>
        <v/>
      </c>
      <c r="BW1000" s="17">
        <f>SUMIF(рўйхат!$CY:$CY,$B1000,рўйхат!CH:CH)</f>
        <v/>
      </c>
      <c r="BX1000" s="18">
        <f>SUMIF(рўйхат!$CY:$CY,$B1000,рўйхат!CI:CI)</f>
        <v/>
      </c>
      <c r="BY1000" s="17">
        <f>SUMIF(рўйхат!$CY:$CY,$B1000,рўйхат!CJ:CJ)</f>
        <v/>
      </c>
      <c r="BZ1000" s="18">
        <f>SUMIF(рўйхат!$CY:$CY,$B1000,рўйхат!CK:CK)</f>
        <v/>
      </c>
      <c r="CA1000" s="17">
        <f>SUMIF(рўйхат!$CY:$CY,$B1000,рўйхат!CL:CL)</f>
        <v/>
      </c>
      <c r="CB1000" s="18">
        <f>SUMIF(рўйхат!$CY:$CY,$B1000,рўйхат!CM:CM)</f>
        <v/>
      </c>
      <c r="CC1000" s="17">
        <f>SUMIF(рўйхат!$CY:$CY,$B1000,рўйхат!CN:CN)</f>
        <v/>
      </c>
      <c r="CD1000" s="18">
        <f>SUMIF(рўйхат!$CY:$CY,$B1000,рўйхат!CO:CO)</f>
        <v/>
      </c>
      <c r="CE1000" s="41">
        <f>IFERROR(BE1000/(Q1000+BE1000),0)</f>
        <v/>
      </c>
      <c r="CF1000" s="42">
        <f>IFERROR(BF1000/(R1000+BF1000),0)</f>
        <v/>
      </c>
      <c r="CG1000" s="8">
        <f>COUNTIFS(B:B,B1000)</f>
        <v/>
      </c>
    </row>
    <row r="1001" hidden="1" outlineLevel="1" ht="17.1" customFormat="1" customHeight="1" s="8">
      <c r="A1001" s="39" t="n"/>
      <c r="B1001" s="50" t="n">
        <v>1</v>
      </c>
      <c r="C1001" s="65" t="inlineStr">
        <is>
          <t>Адлия вазирлиги</t>
        </is>
      </c>
      <c r="D1001" s="16" t="n"/>
      <c r="E1001" s="35">
        <f>SUMIFS(рўйхат!F:F,рўйхат!$CY:$CY,$B$1032,рўйхат!$B:$B,$C1001)</f>
        <v/>
      </c>
      <c r="F1001" s="36">
        <f>SUMIFS(рўйхат!G:G,рўйхат!$CY:$CY,$B$1032,рўйхат!$B:$B,$C1001)</f>
        <v/>
      </c>
      <c r="G1001" s="35">
        <f>SUMIFS(рўйхат!H:H,рўйхат!$CY:$CY,$B$1032,рўйхат!$B:$B,$C1001)</f>
        <v/>
      </c>
      <c r="H1001" s="36">
        <f>SUMIFS(рўйхат!I:I,рўйхат!$CY:$CY,$B$1032,рўйхат!$B:$B,$C1001)</f>
        <v/>
      </c>
      <c r="I1001" s="35">
        <f>SUMIFS(рўйхат!J:J,рўйхат!$CY:$CY,$B$1032,рўйхат!$B:$B,$C1001)</f>
        <v/>
      </c>
      <c r="J1001" s="36">
        <f>SUMIFS(рўйхат!K:K,рўйхат!$CY:$CY,$B$1032,рўйхат!$B:$B,$C1001)</f>
        <v/>
      </c>
      <c r="K1001" s="35">
        <f>SUMIFS(рўйхат!L:L,рўйхат!$CY:$CY,$B$1032,рўйхат!$B:$B,$C1001)</f>
        <v/>
      </c>
      <c r="L1001" s="36">
        <f>SUMIFS(рўйхат!M:M,рўйхат!$CY:$CY,$B$1032,рўйхат!$B:$B,$C1001)</f>
        <v/>
      </c>
      <c r="M1001" s="35">
        <f>SUMIFS(рўйхат!N:N,рўйхат!$CY:$CY,$B$1032,рўйхат!$B:$B,$C1001)</f>
        <v/>
      </c>
      <c r="N1001" s="36">
        <f>SUMIFS(рўйхат!O:O,рўйхат!$CY:$CY,$B$1032,рўйхат!$B:$B,$C1001)</f>
        <v/>
      </c>
      <c r="O1001" s="34">
        <f>IFERROR(M1001/E1001,0)</f>
        <v/>
      </c>
      <c r="P1001" s="34">
        <f>IFERROR(N1001/F1001,0)</f>
        <v/>
      </c>
      <c r="Q1001" s="35">
        <f>SUMIFS(рўйхат!P:P,рўйхат!$CY:$CY,$B$1032,рўйхат!$B:$B,$C1001)</f>
        <v/>
      </c>
      <c r="R1001" s="36">
        <f>SUMIFS(рўйхат!Q:Q,рўйхат!$CY:$CY,$B$1032,рўйхат!$B:$B,$C1001)</f>
        <v/>
      </c>
      <c r="S1001" s="35">
        <f>SUMIFS(рўйхат!R:R,рўйхат!$CY:$CY,$B$1032,рўйхат!$B:$B,$C1001)</f>
        <v/>
      </c>
      <c r="T1001" s="36">
        <f>SUMIFS(рўйхат!S:S,рўйхат!$CY:$CY,$B$1032,рўйхат!$B:$B,$C1001)</f>
        <v/>
      </c>
      <c r="U1001" s="35">
        <f>SUMIFS(рўйхат!T:T,рўйхат!$CY:$CY,$B$1032,рўйхат!$B:$B,$C1001)</f>
        <v/>
      </c>
      <c r="V1001" s="36">
        <f>SUMIFS(рўйхат!U:U,рўйхат!$CY:$CY,$B$1032,рўйхат!$B:$B,$C1001)</f>
        <v/>
      </c>
      <c r="W1001" s="35">
        <f>SUMIFS(рўйхат!V:V,рўйхат!$CY:$CY,$B$1032,рўйхат!$B:$B,$C1001)</f>
        <v/>
      </c>
      <c r="X1001" s="36">
        <f>SUMIFS(рўйхат!W:W,рўйхат!$CY:$CY,$B$1032,рўйхат!$B:$B,$C1001)</f>
        <v/>
      </c>
      <c r="Y1001" s="35">
        <f>SUMIFS(рўйхат!X:X,рўйхат!$CY:$CY,$B$1032,рўйхат!$B:$B,$C1001)</f>
        <v/>
      </c>
      <c r="Z1001" s="36">
        <f>SUMIFS(рўйхат!Y:Y,рўйхат!$CY:$CY,$B$1032,рўйхат!$B:$B,$C1001)</f>
        <v/>
      </c>
      <c r="AA1001" s="35">
        <f>SUMIFS(рўйхат!Z:Z,рўйхат!$CY:$CY,$B$1032,рўйхат!$B:$B,$C1001)</f>
        <v/>
      </c>
      <c r="AB1001" s="36">
        <f>SUMIFS(рўйхат!AA:AA,рўйхат!$CY:$CY,$B$1032,рўйхат!$B:$B,$C1001)</f>
        <v/>
      </c>
      <c r="AC1001" s="35">
        <f>SUMIFS(рўйхат!AB:AB,рўйхат!$CY:$CY,$B$1032,рўйхат!$B:$B,$C1001)</f>
        <v/>
      </c>
      <c r="AD1001" s="36">
        <f>SUMIFS(рўйхат!AC:AC,рўйхат!$CY:$CY,$B$1032,рўйхат!$B:$B,$C1001)</f>
        <v/>
      </c>
      <c r="AE1001" s="35">
        <f>SUMIFS(рўйхат!AD:AD,рўйхат!$CY:$CY,$B$1032,рўйхат!$B:$B,$C1001)</f>
        <v/>
      </c>
      <c r="AF1001" s="36">
        <f>SUMIFS(рўйхат!AE:AE,рўйхат!$CY:$CY,$B$1032,рўйхат!$B:$B,$C1001)</f>
        <v/>
      </c>
      <c r="AG1001" s="35">
        <f>SUMIFS(рўйхат!AH:AH,рўйхат!$CY:$CY,$B$1032,рўйхат!$B:$B,$C1001)</f>
        <v/>
      </c>
      <c r="AH1001" s="36">
        <f>SUMIFS(рўйхат!AI:AI,рўйхат!$CY:$CY,$B$1032,рўйхат!$B:$B,$C1001)</f>
        <v/>
      </c>
      <c r="AI1001" s="35">
        <f>SUMIFS(рўйхат!AJ:AJ,рўйхат!$CY:$CY,$B$1032,рўйхат!$B:$B,$C1001)</f>
        <v/>
      </c>
      <c r="AJ1001" s="36">
        <f>SUMIFS(рўйхат!AK:AK,рўйхат!$CY:$CY,$B$1032,рўйхат!$B:$B,$C1001)</f>
        <v/>
      </c>
      <c r="AK1001" s="35">
        <f>SUMIFS(рўйхат!AL:AL,рўйхат!$CY:$CY,$B$1032,рўйхат!$B:$B,$C1001)</f>
        <v/>
      </c>
      <c r="AL1001" s="36">
        <f>SUMIFS(рўйхат!AM:AM,рўйхат!$CY:$CY,$B$1032,рўйхат!$B:$B,$C1001)</f>
        <v/>
      </c>
      <c r="AM1001" s="77">
        <f>IFERROR(Q1001/E1001,0)</f>
        <v/>
      </c>
      <c r="AN1001" s="77">
        <f>IFERROR(R1001/F1001,0)</f>
        <v/>
      </c>
      <c r="AO1001" s="36">
        <f>SUMIFS(рўйхат!AX:AX,рўйхат!$CY:$CY,$B$1032,рўйхат!$B:$B,$C1001)</f>
        <v/>
      </c>
      <c r="AP1001" s="36">
        <f>SUMIFS(рўйхат!AY:AY,рўйхат!$CY:$CY,$B$1032,рўйхат!$B:$B,$C1001)</f>
        <v/>
      </c>
      <c r="AQ1001" s="35">
        <f>SUMIFS(рўйхат!AZ:AZ,рўйхат!$CY:$CY,$B$1032,рўйхат!$B:$B,$C1001)</f>
        <v/>
      </c>
      <c r="AR1001" s="36">
        <f>SUMIFS(рўйхат!BA:BA,рўйхат!$CY:$CY,$B$1032,рўйхат!$B:$B,$C1001)</f>
        <v/>
      </c>
      <c r="AS1001" s="35">
        <f>SUMIFS(рўйхат!BB:BB,рўйхат!$CY:$CY,$B$1032,рўйхат!$B:$B,$C1001)</f>
        <v/>
      </c>
      <c r="AT1001" s="36">
        <f>SUMIFS(рўйхат!BC:BC,рўйхат!$CY:$CY,$B$1032,рўйхат!$B:$B,$C1001)</f>
        <v/>
      </c>
      <c r="AU1001" s="35">
        <f>SUMIFS(рўйхат!BD:BD,рўйхат!$CY:$CY,$B$1032,рўйхат!$B:$B,$C1001)</f>
        <v/>
      </c>
      <c r="AV1001" s="36">
        <f>SUMIFS(рўйхат!BE:BE,рўйхат!$CY:$CY,$B$1032,рўйхат!$B:$B,$C1001)</f>
        <v/>
      </c>
      <c r="AW1001" s="35">
        <f>SUMIFS(рўйхат!BF:BF,рўйхат!$CY:$CY,$B$1032,рўйхат!$B:$B,$C1001)</f>
        <v/>
      </c>
      <c r="AX1001" s="36">
        <f>SUMIFS(рўйхат!BG:BG,рўйхат!$CY:$CY,$B$1032,рўйхат!$B:$B,$C1001)</f>
        <v/>
      </c>
      <c r="AY1001" s="35">
        <f>SUMIFS(рўйхат!BH:BH,рўйхат!$CY:$CY,$B$1032,рўйхат!$B:$B,$C1001)</f>
        <v/>
      </c>
      <c r="AZ1001" s="36">
        <f>SUMIFS(рўйхат!BI:BI,рўйхат!$CY:$CY,$B$1032,рўйхат!$B:$B,$C1001)</f>
        <v/>
      </c>
      <c r="BA1001" s="35">
        <f>SUMIFS(рўйхат!BJ:BJ,рўйхат!$CY:$CY,$B$1032,рўйхат!$B:$B,$C1001)</f>
        <v/>
      </c>
      <c r="BB1001" s="36">
        <f>SUMIFS(рўйхат!BK:BK,рўйхат!$CY:$CY,$B$1032,рўйхат!$B:$B,$C1001)</f>
        <v/>
      </c>
      <c r="BC1001" s="77">
        <f>IFERROR(AO1001/E1001,0)</f>
        <v/>
      </c>
      <c r="BD1001" s="77">
        <f>IFERROR(AP1001/F1001,0)</f>
        <v/>
      </c>
      <c r="BE1001" s="35">
        <f>SUMIFS(рўйхат!BL:BL,рўйхат!$CY:$CY,$B$1032,рўйхат!$B:$B,$C1001)</f>
        <v/>
      </c>
      <c r="BF1001" s="36">
        <f>SUMIFS(рўйхат!BM:BM,рўйхат!$CY:$CY,$B$1032,рўйхат!$B:$B,$C1001)</f>
        <v/>
      </c>
      <c r="BG1001" s="35">
        <f>SUMIFS(рўйхат!BN:BN,рўйхат!$CY:$CY,$B$1032,рўйхат!$B:$B,$C1001)</f>
        <v/>
      </c>
      <c r="BH1001" s="36">
        <f>SUMIFS(рўйхат!BO:BO,рўйхат!$CY:$CY,$B$1032,рўйхат!$B:$B,$C1001)</f>
        <v/>
      </c>
      <c r="BI1001" s="35">
        <f>SUMIFS(рўйхат!BP:BP,рўйхат!$CY:$CY,$B$1032,рўйхат!$B:$B,$C1001)</f>
        <v/>
      </c>
      <c r="BJ1001" s="36">
        <f>SUMIFS(рўйхат!BQ:BQ,рўйхат!$CY:$CY,$B$1032,рўйхат!$B:$B,$C1001)</f>
        <v/>
      </c>
      <c r="BK1001" s="35">
        <f>SUMIFS(рўйхат!BR:BR,рўйхат!$CY:$CY,$B$1032,рўйхат!$B:$B,$C1001)</f>
        <v/>
      </c>
      <c r="BL1001" s="36">
        <f>SUMIFS(рўйхат!BS:BS,рўйхат!$CY:$CY,$B$1032,рўйхат!$B:$B,$C1001)</f>
        <v/>
      </c>
      <c r="BM1001" s="35">
        <f>SUMIFS(рўйхат!BT:BT,рўйхат!$CY:$CY,$B$1032,рўйхат!$B:$B,$C1001)</f>
        <v/>
      </c>
      <c r="BN1001" s="36">
        <f>SUMIFS(рўйхат!BU:BU,рўйхат!$CY:$CY,$B$1032,рўйхат!$B:$B,$C1001)</f>
        <v/>
      </c>
      <c r="BO1001" s="35">
        <f>SUMIFS(рўйхат!BX:BX,рўйхат!$CY:$CY,$B$1032,рўйхат!$B:$B,$C1001)</f>
        <v/>
      </c>
      <c r="BP1001" s="36">
        <f>SUMIFS(рўйхат!BY:BY,рўйхат!$CY:$CY,$B$1032,рўйхат!$B:$B,$C1001)</f>
        <v/>
      </c>
      <c r="BQ1001" s="35">
        <f>SUMIFS(рўйхат!BZ:BZ,рўйхат!$CY:$CY,$B$1032,рўйхат!$B:$B,$C1001)</f>
        <v/>
      </c>
      <c r="BR1001" s="36">
        <f>SUMIFS(рўйхат!CA:CA,рўйхат!$CY:$CY,$B$1032,рўйхат!$B:$B,$C1001)</f>
        <v/>
      </c>
      <c r="BS1001" s="35">
        <f>SUMIFS(рўйхат!CB:CB,рўйхат!$CY:$CY,$B$1032,рўйхат!$B:$B,$C1001)</f>
        <v/>
      </c>
      <c r="BT1001" s="36">
        <f>SUMIFS(рўйхат!CC:CC,рўйхат!$CY:$CY,$B$1032,рўйхат!$B:$B,$C1001)</f>
        <v/>
      </c>
      <c r="BU1001" s="35">
        <f>SUMIFS(рўйхат!CD:CD,рўйхат!$CY:$CY,$B$1032,рўйхат!$B:$B,$C1001)</f>
        <v/>
      </c>
      <c r="BV1001" s="36">
        <f>SUMIFS(рўйхат!CE:CE,рўйхат!$CY:$CY,$B$1032,рўйхат!$B:$B,$C1001)</f>
        <v/>
      </c>
      <c r="BW1001" s="35">
        <f>SUMIFS(рўйхат!CH:CH,рўйхат!$CY:$CY,$B$1032,рўйхат!$B:$B,$C1001)</f>
        <v/>
      </c>
      <c r="BX1001" s="36">
        <f>SUMIFS(рўйхат!CI:CI,рўйхат!$CY:$CY,$B$1032,рўйхат!$B:$B,$C1001)</f>
        <v/>
      </c>
      <c r="BY1001" s="35">
        <f>SUMIFS(рўйхат!CJ:CJ,рўйхат!$CY:$CY,$B$1032,рўйхат!$B:$B,$C1001)</f>
        <v/>
      </c>
      <c r="BZ1001" s="36">
        <f>SUMIFS(рўйхат!CK:CK,рўйхат!$CY:$CY,$B$1032,рўйхат!$B:$B,$C1001)</f>
        <v/>
      </c>
      <c r="CA1001" s="35">
        <f>SUMIFS(рўйхат!CL:CL,рўйхат!$CY:$CY,$B$1032,рўйхат!$B:$B,$C1001)</f>
        <v/>
      </c>
      <c r="CB1001" s="36">
        <f>SUMIFS(рўйхат!CM:CM,рўйхат!$CY:$CY,$B$1032,рўйхат!$B:$B,$C1001)</f>
        <v/>
      </c>
      <c r="CC1001" s="35">
        <f>SUMIFS(рўйхат!CN:CN,рўйхат!$CY:$CY,$B$1032,рўйхат!$B:$B,$C1001)</f>
        <v/>
      </c>
      <c r="CD1001" s="36">
        <f>SUMIFS(рўйхат!CO:CO,рўйхат!$CY:$CY,$B$1032,рўйхат!$B:$B,$C1001)</f>
        <v/>
      </c>
      <c r="CE1001" s="77">
        <f>IFERROR(BE1001/(Q1001+BE1001),0)</f>
        <v/>
      </c>
      <c r="CF1001" s="78">
        <f>IFERROR(BF1001/(R1001+BF1001),0)</f>
        <v/>
      </c>
      <c r="CG1001" s="8">
        <f>COUNTIFS(B:B,B1001)</f>
        <v/>
      </c>
    </row>
    <row r="1002" hidden="1" outlineLevel="1" ht="17.1" customFormat="1" customHeight="1" s="8">
      <c r="A1002" s="31" t="n"/>
      <c r="B1002" s="50" t="n">
        <v>2</v>
      </c>
      <c r="C1002" s="66" t="inlineStr">
        <is>
          <t>Божхона қўмитаси</t>
        </is>
      </c>
      <c r="D1002" s="16" t="n"/>
      <c r="E1002" s="35">
        <f>SUMIFS(рўйхат!F:F,рўйхат!$CY:$CY,$B$1032,рўйхат!$B:$B,$C1002)</f>
        <v/>
      </c>
      <c r="F1002" s="36">
        <f>SUMIFS(рўйхат!G:G,рўйхат!$CY:$CY,$B$1032,рўйхат!$B:$B,$C1002)</f>
        <v/>
      </c>
      <c r="G1002" s="35">
        <f>SUMIFS(рўйхат!H:H,рўйхат!$CY:$CY,$B$1032,рўйхат!$B:$B,$C1002)</f>
        <v/>
      </c>
      <c r="H1002" s="36">
        <f>SUMIFS(рўйхат!I:I,рўйхат!$CY:$CY,$B$1032,рўйхат!$B:$B,$C1002)</f>
        <v/>
      </c>
      <c r="I1002" s="35">
        <f>SUMIFS(рўйхат!J:J,рўйхат!$CY:$CY,$B$1032,рўйхат!$B:$B,$C1002)</f>
        <v/>
      </c>
      <c r="J1002" s="36">
        <f>SUMIFS(рўйхат!K:K,рўйхат!$CY:$CY,$B$1032,рўйхат!$B:$B,$C1002)</f>
        <v/>
      </c>
      <c r="K1002" s="35">
        <f>SUMIFS(рўйхат!L:L,рўйхат!$CY:$CY,$B$1032,рўйхат!$B:$B,$C1002)</f>
        <v/>
      </c>
      <c r="L1002" s="36">
        <f>SUMIFS(рўйхат!M:M,рўйхат!$CY:$CY,$B$1032,рўйхат!$B:$B,$C1002)</f>
        <v/>
      </c>
      <c r="M1002" s="35">
        <f>SUMIFS(рўйхат!N:N,рўйхат!$CY:$CY,$B$1032,рўйхат!$B:$B,$C1002)</f>
        <v/>
      </c>
      <c r="N1002" s="36">
        <f>SUMIFS(рўйхат!O:O,рўйхат!$CY:$CY,$B$1032,рўйхат!$B:$B,$C1002)</f>
        <v/>
      </c>
      <c r="O1002" s="34">
        <f>IFERROR(M1002/E1002,0)</f>
        <v/>
      </c>
      <c r="P1002" s="34">
        <f>IFERROR(N1002/F1002,0)</f>
        <v/>
      </c>
      <c r="Q1002" s="35">
        <f>SUMIFS(рўйхат!P:P,рўйхат!$CY:$CY,$B$1032,рўйхат!$B:$B,$C1002)</f>
        <v/>
      </c>
      <c r="R1002" s="36">
        <f>SUMIFS(рўйхат!Q:Q,рўйхат!$CY:$CY,$B$1032,рўйхат!$B:$B,$C1002)</f>
        <v/>
      </c>
      <c r="S1002" s="35">
        <f>SUMIFS(рўйхат!R:R,рўйхат!$CY:$CY,$B$1032,рўйхат!$B:$B,$C1002)</f>
        <v/>
      </c>
      <c r="T1002" s="36">
        <f>SUMIFS(рўйхат!S:S,рўйхат!$CY:$CY,$B$1032,рўйхат!$B:$B,$C1002)</f>
        <v/>
      </c>
      <c r="U1002" s="35">
        <f>SUMIFS(рўйхат!T:T,рўйхат!$CY:$CY,$B$1032,рўйхат!$B:$B,$C1002)</f>
        <v/>
      </c>
      <c r="V1002" s="36">
        <f>SUMIFS(рўйхат!U:U,рўйхат!$CY:$CY,$B$1032,рўйхат!$B:$B,$C1002)</f>
        <v/>
      </c>
      <c r="W1002" s="35">
        <f>SUMIFS(рўйхат!V:V,рўйхат!$CY:$CY,$B$1032,рўйхат!$B:$B,$C1002)</f>
        <v/>
      </c>
      <c r="X1002" s="36">
        <f>SUMIFS(рўйхат!W:W,рўйхат!$CY:$CY,$B$1032,рўйхат!$B:$B,$C1002)</f>
        <v/>
      </c>
      <c r="Y1002" s="35">
        <f>SUMIFS(рўйхат!X:X,рўйхат!$CY:$CY,$B$1032,рўйхат!$B:$B,$C1002)</f>
        <v/>
      </c>
      <c r="Z1002" s="36">
        <f>SUMIFS(рўйхат!Y:Y,рўйхат!$CY:$CY,$B$1032,рўйхат!$B:$B,$C1002)</f>
        <v/>
      </c>
      <c r="AA1002" s="35">
        <f>SUMIFS(рўйхат!Z:Z,рўйхат!$CY:$CY,$B$1032,рўйхат!$B:$B,$C1002)</f>
        <v/>
      </c>
      <c r="AB1002" s="36">
        <f>SUMIFS(рўйхат!AA:AA,рўйхат!$CY:$CY,$B$1032,рўйхат!$B:$B,$C1002)</f>
        <v/>
      </c>
      <c r="AC1002" s="35">
        <f>SUMIFS(рўйхат!AB:AB,рўйхат!$CY:$CY,$B$1032,рўйхат!$B:$B,$C1002)</f>
        <v/>
      </c>
      <c r="AD1002" s="36">
        <f>SUMIFS(рўйхат!AC:AC,рўйхат!$CY:$CY,$B$1032,рўйхат!$B:$B,$C1002)</f>
        <v/>
      </c>
      <c r="AE1002" s="35">
        <f>SUMIFS(рўйхат!AD:AD,рўйхат!$CY:$CY,$B$1032,рўйхат!$B:$B,$C1002)</f>
        <v/>
      </c>
      <c r="AF1002" s="36">
        <f>SUMIFS(рўйхат!AE:AE,рўйхат!$CY:$CY,$B$1032,рўйхат!$B:$B,$C1002)</f>
        <v/>
      </c>
      <c r="AG1002" s="35">
        <f>SUMIFS(рўйхат!AH:AH,рўйхат!$CY:$CY,$B$1032,рўйхат!$B:$B,$C1002)</f>
        <v/>
      </c>
      <c r="AH1002" s="36">
        <f>SUMIFS(рўйхат!AI:AI,рўйхат!$CY:$CY,$B$1032,рўйхат!$B:$B,$C1002)</f>
        <v/>
      </c>
      <c r="AI1002" s="35">
        <f>SUMIFS(рўйхат!AJ:AJ,рўйхат!$CY:$CY,$B$1032,рўйхат!$B:$B,$C1002)</f>
        <v/>
      </c>
      <c r="AJ1002" s="36">
        <f>SUMIFS(рўйхат!AK:AK,рўйхат!$CY:$CY,$B$1032,рўйхат!$B:$B,$C1002)</f>
        <v/>
      </c>
      <c r="AK1002" s="35">
        <f>SUMIFS(рўйхат!AL:AL,рўйхат!$CY:$CY,$B$1032,рўйхат!$B:$B,$C1002)</f>
        <v/>
      </c>
      <c r="AL1002" s="36">
        <f>SUMIFS(рўйхат!AM:AM,рўйхат!$CY:$CY,$B$1032,рўйхат!$B:$B,$C1002)</f>
        <v/>
      </c>
      <c r="AM1002" s="77">
        <f>IFERROR(Q1002/E1002,0)</f>
        <v/>
      </c>
      <c r="AN1002" s="77">
        <f>IFERROR(R1002/F1002,0)</f>
        <v/>
      </c>
      <c r="AO1002" s="36">
        <f>SUMIFS(рўйхат!AX:AX,рўйхат!$CY:$CY,$B$1032,рўйхат!$B:$B,$C1002)</f>
        <v/>
      </c>
      <c r="AP1002" s="36">
        <f>SUMIFS(рўйхат!AY:AY,рўйхат!$CY:$CY,$B$1032,рўйхат!$B:$B,$C1002)</f>
        <v/>
      </c>
      <c r="AQ1002" s="35">
        <f>SUMIFS(рўйхат!AZ:AZ,рўйхат!$CY:$CY,$B$1032,рўйхат!$B:$B,$C1002)</f>
        <v/>
      </c>
      <c r="AR1002" s="36">
        <f>SUMIFS(рўйхат!BA:BA,рўйхат!$CY:$CY,$B$1032,рўйхат!$B:$B,$C1002)</f>
        <v/>
      </c>
      <c r="AS1002" s="35">
        <f>SUMIFS(рўйхат!BB:BB,рўйхат!$CY:$CY,$B$1032,рўйхат!$B:$B,$C1002)</f>
        <v/>
      </c>
      <c r="AT1002" s="36">
        <f>SUMIFS(рўйхат!BC:BC,рўйхат!$CY:$CY,$B$1032,рўйхат!$B:$B,$C1002)</f>
        <v/>
      </c>
      <c r="AU1002" s="35">
        <f>SUMIFS(рўйхат!BD:BD,рўйхат!$CY:$CY,$B$1032,рўйхат!$B:$B,$C1002)</f>
        <v/>
      </c>
      <c r="AV1002" s="36">
        <f>SUMIFS(рўйхат!BE:BE,рўйхат!$CY:$CY,$B$1032,рўйхат!$B:$B,$C1002)</f>
        <v/>
      </c>
      <c r="AW1002" s="35">
        <f>SUMIFS(рўйхат!BF:BF,рўйхат!$CY:$CY,$B$1032,рўйхат!$B:$B,$C1002)</f>
        <v/>
      </c>
      <c r="AX1002" s="36">
        <f>SUMIFS(рўйхат!BG:BG,рўйхат!$CY:$CY,$B$1032,рўйхат!$B:$B,$C1002)</f>
        <v/>
      </c>
      <c r="AY1002" s="35">
        <f>SUMIFS(рўйхат!BH:BH,рўйхат!$CY:$CY,$B$1032,рўйхат!$B:$B,$C1002)</f>
        <v/>
      </c>
      <c r="AZ1002" s="36">
        <f>SUMIFS(рўйхат!BI:BI,рўйхат!$CY:$CY,$B$1032,рўйхат!$B:$B,$C1002)</f>
        <v/>
      </c>
      <c r="BA1002" s="35">
        <f>SUMIFS(рўйхат!BJ:BJ,рўйхат!$CY:$CY,$B$1032,рўйхат!$B:$B,$C1002)</f>
        <v/>
      </c>
      <c r="BB1002" s="36">
        <f>SUMIFS(рўйхат!BK:BK,рўйхат!$CY:$CY,$B$1032,рўйхат!$B:$B,$C1002)</f>
        <v/>
      </c>
      <c r="BC1002" s="77">
        <f>IFERROR(AO1002/E1002,0)</f>
        <v/>
      </c>
      <c r="BD1002" s="77">
        <f>IFERROR(AP1002/F1002,0)</f>
        <v/>
      </c>
      <c r="BE1002" s="35">
        <f>SUMIFS(рўйхат!BL:BL,рўйхат!$CY:$CY,$B$1032,рўйхат!$B:$B,$C1002)</f>
        <v/>
      </c>
      <c r="BF1002" s="36">
        <f>SUMIFS(рўйхат!BM:BM,рўйхат!$CY:$CY,$B$1032,рўйхат!$B:$B,$C1002)</f>
        <v/>
      </c>
      <c r="BG1002" s="35">
        <f>SUMIFS(рўйхат!BN:BN,рўйхат!$CY:$CY,$B$1032,рўйхат!$B:$B,$C1002)</f>
        <v/>
      </c>
      <c r="BH1002" s="36">
        <f>SUMIFS(рўйхат!BO:BO,рўйхат!$CY:$CY,$B$1032,рўйхат!$B:$B,$C1002)</f>
        <v/>
      </c>
      <c r="BI1002" s="35">
        <f>SUMIFS(рўйхат!BP:BP,рўйхат!$CY:$CY,$B$1032,рўйхат!$B:$B,$C1002)</f>
        <v/>
      </c>
      <c r="BJ1002" s="36">
        <f>SUMIFS(рўйхат!BQ:BQ,рўйхат!$CY:$CY,$B$1032,рўйхат!$B:$B,$C1002)</f>
        <v/>
      </c>
      <c r="BK1002" s="35">
        <f>SUMIFS(рўйхат!BR:BR,рўйхат!$CY:$CY,$B$1032,рўйхат!$B:$B,$C1002)</f>
        <v/>
      </c>
      <c r="BL1002" s="36">
        <f>SUMIFS(рўйхат!BS:BS,рўйхат!$CY:$CY,$B$1032,рўйхат!$B:$B,$C1002)</f>
        <v/>
      </c>
      <c r="BM1002" s="35">
        <f>SUMIFS(рўйхат!BT:BT,рўйхат!$CY:$CY,$B$1032,рўйхат!$B:$B,$C1002)</f>
        <v/>
      </c>
      <c r="BN1002" s="36">
        <f>SUMIFS(рўйхат!BU:BU,рўйхат!$CY:$CY,$B$1032,рўйхат!$B:$B,$C1002)</f>
        <v/>
      </c>
      <c r="BO1002" s="35">
        <f>SUMIFS(рўйхат!BX:BX,рўйхат!$CY:$CY,$B$1032,рўйхат!$B:$B,$C1002)</f>
        <v/>
      </c>
      <c r="BP1002" s="36">
        <f>SUMIFS(рўйхат!BY:BY,рўйхат!$CY:$CY,$B$1032,рўйхат!$B:$B,$C1002)</f>
        <v/>
      </c>
      <c r="BQ1002" s="35">
        <f>SUMIFS(рўйхат!BZ:BZ,рўйхат!$CY:$CY,$B$1032,рўйхат!$B:$B,$C1002)</f>
        <v/>
      </c>
      <c r="BR1002" s="36">
        <f>SUMIFS(рўйхат!CA:CA,рўйхат!$CY:$CY,$B$1032,рўйхат!$B:$B,$C1002)</f>
        <v/>
      </c>
      <c r="BS1002" s="35">
        <f>SUMIFS(рўйхат!CB:CB,рўйхат!$CY:$CY,$B$1032,рўйхат!$B:$B,$C1002)</f>
        <v/>
      </c>
      <c r="BT1002" s="36">
        <f>SUMIFS(рўйхат!CC:CC,рўйхат!$CY:$CY,$B$1032,рўйхат!$B:$B,$C1002)</f>
        <v/>
      </c>
      <c r="BU1002" s="35">
        <f>SUMIFS(рўйхат!CD:CD,рўйхат!$CY:$CY,$B$1032,рўйхат!$B:$B,$C1002)</f>
        <v/>
      </c>
      <c r="BV1002" s="36">
        <f>SUMIFS(рўйхат!CE:CE,рўйхат!$CY:$CY,$B$1032,рўйхат!$B:$B,$C1002)</f>
        <v/>
      </c>
      <c r="BW1002" s="35">
        <f>SUMIFS(рўйхат!CH:CH,рўйхат!$CY:$CY,$B$1032,рўйхат!$B:$B,$C1002)</f>
        <v/>
      </c>
      <c r="BX1002" s="36">
        <f>SUMIFS(рўйхат!CI:CI,рўйхат!$CY:$CY,$B$1032,рўйхат!$B:$B,$C1002)</f>
        <v/>
      </c>
      <c r="BY1002" s="35">
        <f>SUMIFS(рўйхат!CJ:CJ,рўйхат!$CY:$CY,$B$1032,рўйхат!$B:$B,$C1002)</f>
        <v/>
      </c>
      <c r="BZ1002" s="36">
        <f>SUMIFS(рўйхат!CK:CK,рўйхат!$CY:$CY,$B$1032,рўйхат!$B:$B,$C1002)</f>
        <v/>
      </c>
      <c r="CA1002" s="35">
        <f>SUMIFS(рўйхат!CL:CL,рўйхат!$CY:$CY,$B$1032,рўйхат!$B:$B,$C1002)</f>
        <v/>
      </c>
      <c r="CB1002" s="36">
        <f>SUMIFS(рўйхат!CM:CM,рўйхат!$CY:$CY,$B$1032,рўйхат!$B:$B,$C1002)</f>
        <v/>
      </c>
      <c r="CC1002" s="35">
        <f>SUMIFS(рўйхат!CN:CN,рўйхат!$CY:$CY,$B$1032,рўйхат!$B:$B,$C1002)</f>
        <v/>
      </c>
      <c r="CD1002" s="36">
        <f>SUMIFS(рўйхат!CO:CO,рўйхат!$CY:$CY,$B$1032,рўйхат!$B:$B,$C1002)</f>
        <v/>
      </c>
      <c r="CE1002" s="77">
        <f>IFERROR(BE1002/(Q1002+BE1002),0)</f>
        <v/>
      </c>
      <c r="CF1002" s="78">
        <f>IFERROR(BF1002/(R1002+BF1002),0)</f>
        <v/>
      </c>
      <c r="CG1002" s="8">
        <f>COUNTIFS(B:B,B1002)</f>
        <v/>
      </c>
    </row>
    <row r="1003" hidden="1" outlineLevel="1" ht="17.1" customFormat="1" customHeight="1" s="8">
      <c r="A1003" s="31" t="n"/>
      <c r="B1003" s="50" t="n">
        <v>3</v>
      </c>
      <c r="C1003" s="66" t="inlineStr">
        <is>
          <t>Вазирлар Маҳкамаси ҳузуридаги Солиқ қўмитаси</t>
        </is>
      </c>
      <c r="D1003" s="16" t="n"/>
      <c r="E1003" s="35">
        <f>SUMIFS(рўйхат!F:F,рўйхат!$CY:$CY,$B$1032,рўйхат!$B:$B,$C1003)</f>
        <v/>
      </c>
      <c r="F1003" s="36">
        <f>SUMIFS(рўйхат!G:G,рўйхат!$CY:$CY,$B$1032,рўйхат!$B:$B,$C1003)</f>
        <v/>
      </c>
      <c r="G1003" s="35">
        <f>SUMIFS(рўйхат!H:H,рўйхат!$CY:$CY,$B$1032,рўйхат!$B:$B,$C1003)</f>
        <v/>
      </c>
      <c r="H1003" s="36">
        <f>SUMIFS(рўйхат!I:I,рўйхат!$CY:$CY,$B$1032,рўйхат!$B:$B,$C1003)</f>
        <v/>
      </c>
      <c r="I1003" s="35">
        <f>SUMIFS(рўйхат!J:J,рўйхат!$CY:$CY,$B$1032,рўйхат!$B:$B,$C1003)</f>
        <v/>
      </c>
      <c r="J1003" s="36">
        <f>SUMIFS(рўйхат!K:K,рўйхат!$CY:$CY,$B$1032,рўйхат!$B:$B,$C1003)</f>
        <v/>
      </c>
      <c r="K1003" s="35">
        <f>SUMIFS(рўйхат!L:L,рўйхат!$CY:$CY,$B$1032,рўйхат!$B:$B,$C1003)</f>
        <v/>
      </c>
      <c r="L1003" s="36">
        <f>SUMIFS(рўйхат!M:M,рўйхат!$CY:$CY,$B$1032,рўйхат!$B:$B,$C1003)</f>
        <v/>
      </c>
      <c r="M1003" s="35">
        <f>SUMIFS(рўйхат!N:N,рўйхат!$CY:$CY,$B$1032,рўйхат!$B:$B,$C1003)</f>
        <v/>
      </c>
      <c r="N1003" s="36">
        <f>SUMIFS(рўйхат!O:O,рўйхат!$CY:$CY,$B$1032,рўйхат!$B:$B,$C1003)</f>
        <v/>
      </c>
      <c r="O1003" s="34">
        <f>IFERROR(M1003/E1003,0)</f>
        <v/>
      </c>
      <c r="P1003" s="34">
        <f>IFERROR(N1003/F1003,0)</f>
        <v/>
      </c>
      <c r="Q1003" s="35">
        <f>SUMIFS(рўйхат!P:P,рўйхат!$CY:$CY,$B$1032,рўйхат!$B:$B,$C1003)</f>
        <v/>
      </c>
      <c r="R1003" s="36">
        <f>SUMIFS(рўйхат!Q:Q,рўйхат!$CY:$CY,$B$1032,рўйхат!$B:$B,$C1003)</f>
        <v/>
      </c>
      <c r="S1003" s="35">
        <f>SUMIFS(рўйхат!R:R,рўйхат!$CY:$CY,$B$1032,рўйхат!$B:$B,$C1003)</f>
        <v/>
      </c>
      <c r="T1003" s="36">
        <f>SUMIFS(рўйхат!S:S,рўйхат!$CY:$CY,$B$1032,рўйхат!$B:$B,$C1003)</f>
        <v/>
      </c>
      <c r="U1003" s="35">
        <f>SUMIFS(рўйхат!T:T,рўйхат!$CY:$CY,$B$1032,рўйхат!$B:$B,$C1003)</f>
        <v/>
      </c>
      <c r="V1003" s="36">
        <f>SUMIFS(рўйхат!U:U,рўйхат!$CY:$CY,$B$1032,рўйхат!$B:$B,$C1003)</f>
        <v/>
      </c>
      <c r="W1003" s="35">
        <f>SUMIFS(рўйхат!V:V,рўйхат!$CY:$CY,$B$1032,рўйхат!$B:$B,$C1003)</f>
        <v/>
      </c>
      <c r="X1003" s="36">
        <f>SUMIFS(рўйхат!W:W,рўйхат!$CY:$CY,$B$1032,рўйхат!$B:$B,$C1003)</f>
        <v/>
      </c>
      <c r="Y1003" s="35">
        <f>SUMIFS(рўйхат!X:X,рўйхат!$CY:$CY,$B$1032,рўйхат!$B:$B,$C1003)</f>
        <v/>
      </c>
      <c r="Z1003" s="36">
        <f>SUMIFS(рўйхат!Y:Y,рўйхат!$CY:$CY,$B$1032,рўйхат!$B:$B,$C1003)</f>
        <v/>
      </c>
      <c r="AA1003" s="35">
        <f>SUMIFS(рўйхат!Z:Z,рўйхат!$CY:$CY,$B$1032,рўйхат!$B:$B,$C1003)</f>
        <v/>
      </c>
      <c r="AB1003" s="36">
        <f>SUMIFS(рўйхат!AA:AA,рўйхат!$CY:$CY,$B$1032,рўйхат!$B:$B,$C1003)</f>
        <v/>
      </c>
      <c r="AC1003" s="35">
        <f>SUMIFS(рўйхат!AB:AB,рўйхат!$CY:$CY,$B$1032,рўйхат!$B:$B,$C1003)</f>
        <v/>
      </c>
      <c r="AD1003" s="36">
        <f>SUMIFS(рўйхат!AC:AC,рўйхат!$CY:$CY,$B$1032,рўйхат!$B:$B,$C1003)</f>
        <v/>
      </c>
      <c r="AE1003" s="35">
        <f>SUMIFS(рўйхат!AD:AD,рўйхат!$CY:$CY,$B$1032,рўйхат!$B:$B,$C1003)</f>
        <v/>
      </c>
      <c r="AF1003" s="36">
        <f>SUMIFS(рўйхат!AE:AE,рўйхат!$CY:$CY,$B$1032,рўйхат!$B:$B,$C1003)</f>
        <v/>
      </c>
      <c r="AG1003" s="35">
        <f>SUMIFS(рўйхат!AH:AH,рўйхат!$CY:$CY,$B$1032,рўйхат!$B:$B,$C1003)</f>
        <v/>
      </c>
      <c r="AH1003" s="36">
        <f>SUMIFS(рўйхат!AI:AI,рўйхат!$CY:$CY,$B$1032,рўйхат!$B:$B,$C1003)</f>
        <v/>
      </c>
      <c r="AI1003" s="35">
        <f>SUMIFS(рўйхат!AJ:AJ,рўйхат!$CY:$CY,$B$1032,рўйхат!$B:$B,$C1003)</f>
        <v/>
      </c>
      <c r="AJ1003" s="36">
        <f>SUMIFS(рўйхат!AK:AK,рўйхат!$CY:$CY,$B$1032,рўйхат!$B:$B,$C1003)</f>
        <v/>
      </c>
      <c r="AK1003" s="35">
        <f>SUMIFS(рўйхат!AL:AL,рўйхат!$CY:$CY,$B$1032,рўйхат!$B:$B,$C1003)</f>
        <v/>
      </c>
      <c r="AL1003" s="36">
        <f>SUMIFS(рўйхат!AM:AM,рўйхат!$CY:$CY,$B$1032,рўйхат!$B:$B,$C1003)</f>
        <v/>
      </c>
      <c r="AM1003" s="77">
        <f>IFERROR(Q1003/E1003,0)</f>
        <v/>
      </c>
      <c r="AN1003" s="77">
        <f>IFERROR(R1003/F1003,0)</f>
        <v/>
      </c>
      <c r="AO1003" s="36">
        <f>SUMIFS(рўйхат!AX:AX,рўйхат!$CY:$CY,$B$1032,рўйхат!$B:$B,$C1003)</f>
        <v/>
      </c>
      <c r="AP1003" s="36">
        <f>SUMIFS(рўйхат!AY:AY,рўйхат!$CY:$CY,$B$1032,рўйхат!$B:$B,$C1003)</f>
        <v/>
      </c>
      <c r="AQ1003" s="35">
        <f>SUMIFS(рўйхат!AZ:AZ,рўйхат!$CY:$CY,$B$1032,рўйхат!$B:$B,$C1003)</f>
        <v/>
      </c>
      <c r="AR1003" s="36">
        <f>SUMIFS(рўйхат!BA:BA,рўйхат!$CY:$CY,$B$1032,рўйхат!$B:$B,$C1003)</f>
        <v/>
      </c>
      <c r="AS1003" s="35">
        <f>SUMIFS(рўйхат!BB:BB,рўйхат!$CY:$CY,$B$1032,рўйхат!$B:$B,$C1003)</f>
        <v/>
      </c>
      <c r="AT1003" s="36">
        <f>SUMIFS(рўйхат!BC:BC,рўйхат!$CY:$CY,$B$1032,рўйхат!$B:$B,$C1003)</f>
        <v/>
      </c>
      <c r="AU1003" s="35">
        <f>SUMIFS(рўйхат!BD:BD,рўйхат!$CY:$CY,$B$1032,рўйхат!$B:$B,$C1003)</f>
        <v/>
      </c>
      <c r="AV1003" s="36">
        <f>SUMIFS(рўйхат!BE:BE,рўйхат!$CY:$CY,$B$1032,рўйхат!$B:$B,$C1003)</f>
        <v/>
      </c>
      <c r="AW1003" s="35">
        <f>SUMIFS(рўйхат!BF:BF,рўйхат!$CY:$CY,$B$1032,рўйхат!$B:$B,$C1003)</f>
        <v/>
      </c>
      <c r="AX1003" s="36">
        <f>SUMIFS(рўйхат!BG:BG,рўйхат!$CY:$CY,$B$1032,рўйхат!$B:$B,$C1003)</f>
        <v/>
      </c>
      <c r="AY1003" s="35">
        <f>SUMIFS(рўйхат!BH:BH,рўйхат!$CY:$CY,$B$1032,рўйхат!$B:$B,$C1003)</f>
        <v/>
      </c>
      <c r="AZ1003" s="36">
        <f>SUMIFS(рўйхат!BI:BI,рўйхат!$CY:$CY,$B$1032,рўйхат!$B:$B,$C1003)</f>
        <v/>
      </c>
      <c r="BA1003" s="35">
        <f>SUMIFS(рўйхат!BJ:BJ,рўйхат!$CY:$CY,$B$1032,рўйхат!$B:$B,$C1003)</f>
        <v/>
      </c>
      <c r="BB1003" s="36">
        <f>SUMIFS(рўйхат!BK:BK,рўйхат!$CY:$CY,$B$1032,рўйхат!$B:$B,$C1003)</f>
        <v/>
      </c>
      <c r="BC1003" s="77">
        <f>IFERROR(AO1003/E1003,0)</f>
        <v/>
      </c>
      <c r="BD1003" s="77">
        <f>IFERROR(AP1003/F1003,0)</f>
        <v/>
      </c>
      <c r="BE1003" s="35">
        <f>SUMIFS(рўйхат!BL:BL,рўйхат!$CY:$CY,$B$1032,рўйхат!$B:$B,$C1003)</f>
        <v/>
      </c>
      <c r="BF1003" s="36">
        <f>SUMIFS(рўйхат!BM:BM,рўйхат!$CY:$CY,$B$1032,рўйхат!$B:$B,$C1003)</f>
        <v/>
      </c>
      <c r="BG1003" s="35">
        <f>SUMIFS(рўйхат!BN:BN,рўйхат!$CY:$CY,$B$1032,рўйхат!$B:$B,$C1003)</f>
        <v/>
      </c>
      <c r="BH1003" s="36">
        <f>SUMIFS(рўйхат!BO:BO,рўйхат!$CY:$CY,$B$1032,рўйхат!$B:$B,$C1003)</f>
        <v/>
      </c>
      <c r="BI1003" s="35">
        <f>SUMIFS(рўйхат!BP:BP,рўйхат!$CY:$CY,$B$1032,рўйхат!$B:$B,$C1003)</f>
        <v/>
      </c>
      <c r="BJ1003" s="36">
        <f>SUMIFS(рўйхат!BQ:BQ,рўйхат!$CY:$CY,$B$1032,рўйхат!$B:$B,$C1003)</f>
        <v/>
      </c>
      <c r="BK1003" s="35">
        <f>SUMIFS(рўйхат!BR:BR,рўйхат!$CY:$CY,$B$1032,рўйхат!$B:$B,$C1003)</f>
        <v/>
      </c>
      <c r="BL1003" s="36">
        <f>SUMIFS(рўйхат!BS:BS,рўйхат!$CY:$CY,$B$1032,рўйхат!$B:$B,$C1003)</f>
        <v/>
      </c>
      <c r="BM1003" s="35">
        <f>SUMIFS(рўйхат!BT:BT,рўйхат!$CY:$CY,$B$1032,рўйхат!$B:$B,$C1003)</f>
        <v/>
      </c>
      <c r="BN1003" s="36">
        <f>SUMIFS(рўйхат!BU:BU,рўйхат!$CY:$CY,$B$1032,рўйхат!$B:$B,$C1003)</f>
        <v/>
      </c>
      <c r="BO1003" s="35">
        <f>SUMIFS(рўйхат!BX:BX,рўйхат!$CY:$CY,$B$1032,рўйхат!$B:$B,$C1003)</f>
        <v/>
      </c>
      <c r="BP1003" s="36">
        <f>SUMIFS(рўйхат!BY:BY,рўйхат!$CY:$CY,$B$1032,рўйхат!$B:$B,$C1003)</f>
        <v/>
      </c>
      <c r="BQ1003" s="35">
        <f>SUMIFS(рўйхат!BZ:BZ,рўйхат!$CY:$CY,$B$1032,рўйхат!$B:$B,$C1003)</f>
        <v/>
      </c>
      <c r="BR1003" s="36">
        <f>SUMIFS(рўйхат!CA:CA,рўйхат!$CY:$CY,$B$1032,рўйхат!$B:$B,$C1003)</f>
        <v/>
      </c>
      <c r="BS1003" s="35">
        <f>SUMIFS(рўйхат!CB:CB,рўйхат!$CY:$CY,$B$1032,рўйхат!$B:$B,$C1003)</f>
        <v/>
      </c>
      <c r="BT1003" s="36">
        <f>SUMIFS(рўйхат!CC:CC,рўйхат!$CY:$CY,$B$1032,рўйхат!$B:$B,$C1003)</f>
        <v/>
      </c>
      <c r="BU1003" s="35">
        <f>SUMIFS(рўйхат!CD:CD,рўйхат!$CY:$CY,$B$1032,рўйхат!$B:$B,$C1003)</f>
        <v/>
      </c>
      <c r="BV1003" s="36">
        <f>SUMIFS(рўйхат!CE:CE,рўйхат!$CY:$CY,$B$1032,рўйхат!$B:$B,$C1003)</f>
        <v/>
      </c>
      <c r="BW1003" s="35">
        <f>SUMIFS(рўйхат!CH:CH,рўйхат!$CY:$CY,$B$1032,рўйхат!$B:$B,$C1003)</f>
        <v/>
      </c>
      <c r="BX1003" s="36">
        <f>SUMIFS(рўйхат!CI:CI,рўйхат!$CY:$CY,$B$1032,рўйхат!$B:$B,$C1003)</f>
        <v/>
      </c>
      <c r="BY1003" s="35">
        <f>SUMIFS(рўйхат!CJ:CJ,рўйхат!$CY:$CY,$B$1032,рўйхат!$B:$B,$C1003)</f>
        <v/>
      </c>
      <c r="BZ1003" s="36">
        <f>SUMIFS(рўйхат!CK:CK,рўйхат!$CY:$CY,$B$1032,рўйхат!$B:$B,$C1003)</f>
        <v/>
      </c>
      <c r="CA1003" s="35">
        <f>SUMIFS(рўйхат!CL:CL,рўйхат!$CY:$CY,$B$1032,рўйхат!$B:$B,$C1003)</f>
        <v/>
      </c>
      <c r="CB1003" s="36">
        <f>SUMIFS(рўйхат!CM:CM,рўйхат!$CY:$CY,$B$1032,рўйхат!$B:$B,$C1003)</f>
        <v/>
      </c>
      <c r="CC1003" s="35">
        <f>SUMIFS(рўйхат!CN:CN,рўйхат!$CY:$CY,$B$1032,рўйхат!$B:$B,$C1003)</f>
        <v/>
      </c>
      <c r="CD1003" s="36">
        <f>SUMIFS(рўйхат!CO:CO,рўйхат!$CY:$CY,$B$1032,рўйхат!$B:$B,$C1003)</f>
        <v/>
      </c>
      <c r="CE1003" s="77">
        <f>IFERROR(BE1003/(Q1003+BE1003),0)</f>
        <v/>
      </c>
      <c r="CF1003" s="78">
        <f>IFERROR(BF1003/(R1003+BF1003),0)</f>
        <v/>
      </c>
      <c r="CG1003" s="8">
        <f>COUNTIFS(B:B,B1003)</f>
        <v/>
      </c>
    </row>
    <row r="1004" hidden="1" outlineLevel="1" ht="17.1" customFormat="1" customHeight="1" s="8">
      <c r="A1004" s="31" t="n"/>
      <c r="B1004" s="50" t="n">
        <v>4</v>
      </c>
      <c r="C1004" s="66" t="inlineStr">
        <is>
          <t>Вилоят ҳокимликлари</t>
        </is>
      </c>
      <c r="D1004" s="16" t="n"/>
      <c r="E1004" s="35">
        <f>SUMIFS(рўйхат!F:F,рўйхат!$CY:$CY,$B$1032,рўйхат!$B:$B,$C1004)</f>
        <v/>
      </c>
      <c r="F1004" s="36">
        <f>SUMIFS(рўйхат!G:G,рўйхат!$CY:$CY,$B$1032,рўйхат!$B:$B,$C1004)</f>
        <v/>
      </c>
      <c r="G1004" s="35">
        <f>SUMIFS(рўйхат!H:H,рўйхат!$CY:$CY,$B$1032,рўйхат!$B:$B,$C1004)</f>
        <v/>
      </c>
      <c r="H1004" s="36">
        <f>SUMIFS(рўйхат!I:I,рўйхат!$CY:$CY,$B$1032,рўйхат!$B:$B,$C1004)</f>
        <v/>
      </c>
      <c r="I1004" s="35">
        <f>SUMIFS(рўйхат!J:J,рўйхат!$CY:$CY,$B$1032,рўйхат!$B:$B,$C1004)</f>
        <v/>
      </c>
      <c r="J1004" s="36">
        <f>SUMIFS(рўйхат!K:K,рўйхат!$CY:$CY,$B$1032,рўйхат!$B:$B,$C1004)</f>
        <v/>
      </c>
      <c r="K1004" s="35">
        <f>SUMIFS(рўйхат!L:L,рўйхат!$CY:$CY,$B$1032,рўйхат!$B:$B,$C1004)</f>
        <v/>
      </c>
      <c r="L1004" s="36">
        <f>SUMIFS(рўйхат!M:M,рўйхат!$CY:$CY,$B$1032,рўйхат!$B:$B,$C1004)</f>
        <v/>
      </c>
      <c r="M1004" s="35">
        <f>SUMIFS(рўйхат!N:N,рўйхат!$CY:$CY,$B$1032,рўйхат!$B:$B,$C1004)</f>
        <v/>
      </c>
      <c r="N1004" s="36">
        <f>SUMIFS(рўйхат!O:O,рўйхат!$CY:$CY,$B$1032,рўйхат!$B:$B,$C1004)</f>
        <v/>
      </c>
      <c r="O1004" s="34">
        <f>IFERROR(M1004/E1004,0)</f>
        <v/>
      </c>
      <c r="P1004" s="34">
        <f>IFERROR(N1004/F1004,0)</f>
        <v/>
      </c>
      <c r="Q1004" s="35">
        <f>SUMIFS(рўйхат!P:P,рўйхат!$CY:$CY,$B$1032,рўйхат!$B:$B,$C1004)</f>
        <v/>
      </c>
      <c r="R1004" s="36">
        <f>SUMIFS(рўйхат!Q:Q,рўйхат!$CY:$CY,$B$1032,рўйхат!$B:$B,$C1004)</f>
        <v/>
      </c>
      <c r="S1004" s="35">
        <f>SUMIFS(рўйхат!R:R,рўйхат!$CY:$CY,$B$1032,рўйхат!$B:$B,$C1004)</f>
        <v/>
      </c>
      <c r="T1004" s="36">
        <f>SUMIFS(рўйхат!S:S,рўйхат!$CY:$CY,$B$1032,рўйхат!$B:$B,$C1004)</f>
        <v/>
      </c>
      <c r="U1004" s="35">
        <f>SUMIFS(рўйхат!T:T,рўйхат!$CY:$CY,$B$1032,рўйхат!$B:$B,$C1004)</f>
        <v/>
      </c>
      <c r="V1004" s="36">
        <f>SUMIFS(рўйхат!U:U,рўйхат!$CY:$CY,$B$1032,рўйхат!$B:$B,$C1004)</f>
        <v/>
      </c>
      <c r="W1004" s="35">
        <f>SUMIFS(рўйхат!V:V,рўйхат!$CY:$CY,$B$1032,рўйхат!$B:$B,$C1004)</f>
        <v/>
      </c>
      <c r="X1004" s="36">
        <f>SUMIFS(рўйхат!W:W,рўйхат!$CY:$CY,$B$1032,рўйхат!$B:$B,$C1004)</f>
        <v/>
      </c>
      <c r="Y1004" s="35">
        <f>SUMIFS(рўйхат!X:X,рўйхат!$CY:$CY,$B$1032,рўйхат!$B:$B,$C1004)</f>
        <v/>
      </c>
      <c r="Z1004" s="36">
        <f>SUMIFS(рўйхат!Y:Y,рўйхат!$CY:$CY,$B$1032,рўйхат!$B:$B,$C1004)</f>
        <v/>
      </c>
      <c r="AA1004" s="35">
        <f>SUMIFS(рўйхат!Z:Z,рўйхат!$CY:$CY,$B$1032,рўйхат!$B:$B,$C1004)</f>
        <v/>
      </c>
      <c r="AB1004" s="36">
        <f>SUMIFS(рўйхат!AA:AA,рўйхат!$CY:$CY,$B$1032,рўйхат!$B:$B,$C1004)</f>
        <v/>
      </c>
      <c r="AC1004" s="35">
        <f>SUMIFS(рўйхат!AB:AB,рўйхат!$CY:$CY,$B$1032,рўйхат!$B:$B,$C1004)</f>
        <v/>
      </c>
      <c r="AD1004" s="36">
        <f>SUMIFS(рўйхат!AC:AC,рўйхат!$CY:$CY,$B$1032,рўйхат!$B:$B,$C1004)</f>
        <v/>
      </c>
      <c r="AE1004" s="35">
        <f>SUMIFS(рўйхат!AD:AD,рўйхат!$CY:$CY,$B$1032,рўйхат!$B:$B,$C1004)</f>
        <v/>
      </c>
      <c r="AF1004" s="36">
        <f>SUMIFS(рўйхат!AE:AE,рўйхат!$CY:$CY,$B$1032,рўйхат!$B:$B,$C1004)</f>
        <v/>
      </c>
      <c r="AG1004" s="35">
        <f>SUMIFS(рўйхат!AH:AH,рўйхат!$CY:$CY,$B$1032,рўйхат!$B:$B,$C1004)</f>
        <v/>
      </c>
      <c r="AH1004" s="36">
        <f>SUMIFS(рўйхат!AI:AI,рўйхат!$CY:$CY,$B$1032,рўйхат!$B:$B,$C1004)</f>
        <v/>
      </c>
      <c r="AI1004" s="35">
        <f>SUMIFS(рўйхат!AJ:AJ,рўйхат!$CY:$CY,$B$1032,рўйхат!$B:$B,$C1004)</f>
        <v/>
      </c>
      <c r="AJ1004" s="36">
        <f>SUMIFS(рўйхат!AK:AK,рўйхат!$CY:$CY,$B$1032,рўйхат!$B:$B,$C1004)</f>
        <v/>
      </c>
      <c r="AK1004" s="35">
        <f>SUMIFS(рўйхат!AL:AL,рўйхат!$CY:$CY,$B$1032,рўйхат!$B:$B,$C1004)</f>
        <v/>
      </c>
      <c r="AL1004" s="36">
        <f>SUMIFS(рўйхат!AM:AM,рўйхат!$CY:$CY,$B$1032,рўйхат!$B:$B,$C1004)</f>
        <v/>
      </c>
      <c r="AM1004" s="77">
        <f>IFERROR(Q1004/E1004,0)</f>
        <v/>
      </c>
      <c r="AN1004" s="77">
        <f>IFERROR(R1004/F1004,0)</f>
        <v/>
      </c>
      <c r="AO1004" s="36">
        <f>SUMIFS(рўйхат!AX:AX,рўйхат!$CY:$CY,$B$1032,рўйхат!$B:$B,$C1004)</f>
        <v/>
      </c>
      <c r="AP1004" s="36">
        <f>SUMIFS(рўйхат!AY:AY,рўйхат!$CY:$CY,$B$1032,рўйхат!$B:$B,$C1004)</f>
        <v/>
      </c>
      <c r="AQ1004" s="35">
        <f>SUMIFS(рўйхат!AZ:AZ,рўйхат!$CY:$CY,$B$1032,рўйхат!$B:$B,$C1004)</f>
        <v/>
      </c>
      <c r="AR1004" s="36">
        <f>SUMIFS(рўйхат!BA:BA,рўйхат!$CY:$CY,$B$1032,рўйхат!$B:$B,$C1004)</f>
        <v/>
      </c>
      <c r="AS1004" s="35">
        <f>SUMIFS(рўйхат!BB:BB,рўйхат!$CY:$CY,$B$1032,рўйхат!$B:$B,$C1004)</f>
        <v/>
      </c>
      <c r="AT1004" s="36">
        <f>SUMIFS(рўйхат!BC:BC,рўйхат!$CY:$CY,$B$1032,рўйхат!$B:$B,$C1004)</f>
        <v/>
      </c>
      <c r="AU1004" s="35">
        <f>SUMIFS(рўйхат!BD:BD,рўйхат!$CY:$CY,$B$1032,рўйхат!$B:$B,$C1004)</f>
        <v/>
      </c>
      <c r="AV1004" s="36">
        <f>SUMIFS(рўйхат!BE:BE,рўйхат!$CY:$CY,$B$1032,рўйхат!$B:$B,$C1004)</f>
        <v/>
      </c>
      <c r="AW1004" s="35">
        <f>SUMIFS(рўйхат!BF:BF,рўйхат!$CY:$CY,$B$1032,рўйхат!$B:$B,$C1004)</f>
        <v/>
      </c>
      <c r="AX1004" s="36">
        <f>SUMIFS(рўйхат!BG:BG,рўйхат!$CY:$CY,$B$1032,рўйхат!$B:$B,$C1004)</f>
        <v/>
      </c>
      <c r="AY1004" s="35">
        <f>SUMIFS(рўйхат!BH:BH,рўйхат!$CY:$CY,$B$1032,рўйхат!$B:$B,$C1004)</f>
        <v/>
      </c>
      <c r="AZ1004" s="36">
        <f>SUMIFS(рўйхат!BI:BI,рўйхат!$CY:$CY,$B$1032,рўйхат!$B:$B,$C1004)</f>
        <v/>
      </c>
      <c r="BA1004" s="35">
        <f>SUMIFS(рўйхат!BJ:BJ,рўйхат!$CY:$CY,$B$1032,рўйхат!$B:$B,$C1004)</f>
        <v/>
      </c>
      <c r="BB1004" s="36">
        <f>SUMIFS(рўйхат!BK:BK,рўйхат!$CY:$CY,$B$1032,рўйхат!$B:$B,$C1004)</f>
        <v/>
      </c>
      <c r="BC1004" s="77">
        <f>IFERROR(AO1004/E1004,0)</f>
        <v/>
      </c>
      <c r="BD1004" s="77">
        <f>IFERROR(AP1004/F1004,0)</f>
        <v/>
      </c>
      <c r="BE1004" s="35">
        <f>SUMIFS(рўйхат!BL:BL,рўйхат!$CY:$CY,$B$1032,рўйхат!$B:$B,$C1004)</f>
        <v/>
      </c>
      <c r="BF1004" s="36">
        <f>SUMIFS(рўйхат!BM:BM,рўйхат!$CY:$CY,$B$1032,рўйхат!$B:$B,$C1004)</f>
        <v/>
      </c>
      <c r="BG1004" s="35">
        <f>SUMIFS(рўйхат!BN:BN,рўйхат!$CY:$CY,$B$1032,рўйхат!$B:$B,$C1004)</f>
        <v/>
      </c>
      <c r="BH1004" s="36">
        <f>SUMIFS(рўйхат!BO:BO,рўйхат!$CY:$CY,$B$1032,рўйхат!$B:$B,$C1004)</f>
        <v/>
      </c>
      <c r="BI1004" s="35">
        <f>SUMIFS(рўйхат!BP:BP,рўйхат!$CY:$CY,$B$1032,рўйхат!$B:$B,$C1004)</f>
        <v/>
      </c>
      <c r="BJ1004" s="36">
        <f>SUMIFS(рўйхат!BQ:BQ,рўйхат!$CY:$CY,$B$1032,рўйхат!$B:$B,$C1004)</f>
        <v/>
      </c>
      <c r="BK1004" s="35">
        <f>SUMIFS(рўйхат!BR:BR,рўйхат!$CY:$CY,$B$1032,рўйхат!$B:$B,$C1004)</f>
        <v/>
      </c>
      <c r="BL1004" s="36">
        <f>SUMIFS(рўйхат!BS:BS,рўйхат!$CY:$CY,$B$1032,рўйхат!$B:$B,$C1004)</f>
        <v/>
      </c>
      <c r="BM1004" s="35">
        <f>SUMIFS(рўйхат!BT:BT,рўйхат!$CY:$CY,$B$1032,рўйхат!$B:$B,$C1004)</f>
        <v/>
      </c>
      <c r="BN1004" s="36">
        <f>SUMIFS(рўйхат!BU:BU,рўйхат!$CY:$CY,$B$1032,рўйхат!$B:$B,$C1004)</f>
        <v/>
      </c>
      <c r="BO1004" s="35">
        <f>SUMIFS(рўйхат!BX:BX,рўйхат!$CY:$CY,$B$1032,рўйхат!$B:$B,$C1004)</f>
        <v/>
      </c>
      <c r="BP1004" s="36">
        <f>SUMIFS(рўйхат!BY:BY,рўйхат!$CY:$CY,$B$1032,рўйхат!$B:$B,$C1004)</f>
        <v/>
      </c>
      <c r="BQ1004" s="35">
        <f>SUMIFS(рўйхат!BZ:BZ,рўйхат!$CY:$CY,$B$1032,рўйхат!$B:$B,$C1004)</f>
        <v/>
      </c>
      <c r="BR1004" s="36">
        <f>SUMIFS(рўйхат!CA:CA,рўйхат!$CY:$CY,$B$1032,рўйхат!$B:$B,$C1004)</f>
        <v/>
      </c>
      <c r="BS1004" s="35">
        <f>SUMIFS(рўйхат!CB:CB,рўйхат!$CY:$CY,$B$1032,рўйхат!$B:$B,$C1004)</f>
        <v/>
      </c>
      <c r="BT1004" s="36">
        <f>SUMIFS(рўйхат!CC:CC,рўйхат!$CY:$CY,$B$1032,рўйхат!$B:$B,$C1004)</f>
        <v/>
      </c>
      <c r="BU1004" s="35">
        <f>SUMIFS(рўйхат!CD:CD,рўйхат!$CY:$CY,$B$1032,рўйхат!$B:$B,$C1004)</f>
        <v/>
      </c>
      <c r="BV1004" s="36">
        <f>SUMIFS(рўйхат!CE:CE,рўйхат!$CY:$CY,$B$1032,рўйхат!$B:$B,$C1004)</f>
        <v/>
      </c>
      <c r="BW1004" s="35">
        <f>SUMIFS(рўйхат!CH:CH,рўйхат!$CY:$CY,$B$1032,рўйхат!$B:$B,$C1004)</f>
        <v/>
      </c>
      <c r="BX1004" s="36">
        <f>SUMIFS(рўйхат!CI:CI,рўйхат!$CY:$CY,$B$1032,рўйхат!$B:$B,$C1004)</f>
        <v/>
      </c>
      <c r="BY1004" s="35">
        <f>SUMIFS(рўйхат!CJ:CJ,рўйхат!$CY:$CY,$B$1032,рўйхат!$B:$B,$C1004)</f>
        <v/>
      </c>
      <c r="BZ1004" s="36">
        <f>SUMIFS(рўйхат!CK:CK,рўйхат!$CY:$CY,$B$1032,рўйхат!$B:$B,$C1004)</f>
        <v/>
      </c>
      <c r="CA1004" s="35">
        <f>SUMIFS(рўйхат!CL:CL,рўйхат!$CY:$CY,$B$1032,рўйхат!$B:$B,$C1004)</f>
        <v/>
      </c>
      <c r="CB1004" s="36">
        <f>SUMIFS(рўйхат!CM:CM,рўйхат!$CY:$CY,$B$1032,рўйхат!$B:$B,$C1004)</f>
        <v/>
      </c>
      <c r="CC1004" s="35">
        <f>SUMIFS(рўйхат!CN:CN,рўйхат!$CY:$CY,$B$1032,рўйхат!$B:$B,$C1004)</f>
        <v/>
      </c>
      <c r="CD1004" s="36">
        <f>SUMIFS(рўйхат!CO:CO,рўйхат!$CY:$CY,$B$1032,рўйхат!$B:$B,$C1004)</f>
        <v/>
      </c>
      <c r="CE1004" s="77">
        <f>IFERROR(BE1004/(Q1004+BE1004),0)</f>
        <v/>
      </c>
      <c r="CF1004" s="78">
        <f>IFERROR(BF1004/(R1004+BF1004),0)</f>
        <v/>
      </c>
      <c r="CG1004" s="8">
        <f>COUNTIFS(B:B,B1004)</f>
        <v/>
      </c>
    </row>
    <row r="1005" hidden="1" outlineLevel="1" ht="17.1" customFormat="1" customHeight="1" s="8">
      <c r="A1005" s="31" t="n"/>
      <c r="B1005" s="50" t="n">
        <v>5</v>
      </c>
      <c r="C1005" s="66" t="inlineStr">
        <is>
          <t>Ғазначилик қўмитаси</t>
        </is>
      </c>
      <c r="D1005" s="16" t="n"/>
      <c r="E1005" s="35">
        <f>SUMIFS(рўйхат!F:F,рўйхат!$CY:$CY,$B$1032,рўйхат!$B:$B,$C1005)</f>
        <v/>
      </c>
      <c r="F1005" s="36">
        <f>SUMIFS(рўйхат!G:G,рўйхат!$CY:$CY,$B$1032,рўйхат!$B:$B,$C1005)</f>
        <v/>
      </c>
      <c r="G1005" s="35">
        <f>SUMIFS(рўйхат!H:H,рўйхат!$CY:$CY,$B$1032,рўйхат!$B:$B,$C1005)</f>
        <v/>
      </c>
      <c r="H1005" s="36">
        <f>SUMIFS(рўйхат!I:I,рўйхат!$CY:$CY,$B$1032,рўйхат!$B:$B,$C1005)</f>
        <v/>
      </c>
      <c r="I1005" s="35">
        <f>SUMIFS(рўйхат!J:J,рўйхат!$CY:$CY,$B$1032,рўйхат!$B:$B,$C1005)</f>
        <v/>
      </c>
      <c r="J1005" s="36">
        <f>SUMIFS(рўйхат!K:K,рўйхат!$CY:$CY,$B$1032,рўйхат!$B:$B,$C1005)</f>
        <v/>
      </c>
      <c r="K1005" s="35">
        <f>SUMIFS(рўйхат!L:L,рўйхат!$CY:$CY,$B$1032,рўйхат!$B:$B,$C1005)</f>
        <v/>
      </c>
      <c r="L1005" s="36">
        <f>SUMIFS(рўйхат!M:M,рўйхат!$CY:$CY,$B$1032,рўйхат!$B:$B,$C1005)</f>
        <v/>
      </c>
      <c r="M1005" s="35">
        <f>SUMIFS(рўйхат!N:N,рўйхат!$CY:$CY,$B$1032,рўйхат!$B:$B,$C1005)</f>
        <v/>
      </c>
      <c r="N1005" s="36">
        <f>SUMIFS(рўйхат!O:O,рўйхат!$CY:$CY,$B$1032,рўйхат!$B:$B,$C1005)</f>
        <v/>
      </c>
      <c r="O1005" s="34">
        <f>IFERROR(M1005/E1005,0)</f>
        <v/>
      </c>
      <c r="P1005" s="34">
        <f>IFERROR(N1005/F1005,0)</f>
        <v/>
      </c>
      <c r="Q1005" s="35">
        <f>SUMIFS(рўйхат!P:P,рўйхат!$CY:$CY,$B$1032,рўйхат!$B:$B,$C1005)</f>
        <v/>
      </c>
      <c r="R1005" s="36">
        <f>SUMIFS(рўйхат!Q:Q,рўйхат!$CY:$CY,$B$1032,рўйхат!$B:$B,$C1005)</f>
        <v/>
      </c>
      <c r="S1005" s="35">
        <f>SUMIFS(рўйхат!R:R,рўйхат!$CY:$CY,$B$1032,рўйхат!$B:$B,$C1005)</f>
        <v/>
      </c>
      <c r="T1005" s="36">
        <f>SUMIFS(рўйхат!S:S,рўйхат!$CY:$CY,$B$1032,рўйхат!$B:$B,$C1005)</f>
        <v/>
      </c>
      <c r="U1005" s="35">
        <f>SUMIFS(рўйхат!T:T,рўйхат!$CY:$CY,$B$1032,рўйхат!$B:$B,$C1005)</f>
        <v/>
      </c>
      <c r="V1005" s="36">
        <f>SUMIFS(рўйхат!U:U,рўйхат!$CY:$CY,$B$1032,рўйхат!$B:$B,$C1005)</f>
        <v/>
      </c>
      <c r="W1005" s="35">
        <f>SUMIFS(рўйхат!V:V,рўйхат!$CY:$CY,$B$1032,рўйхат!$B:$B,$C1005)</f>
        <v/>
      </c>
      <c r="X1005" s="36">
        <f>SUMIFS(рўйхат!W:W,рўйхат!$CY:$CY,$B$1032,рўйхат!$B:$B,$C1005)</f>
        <v/>
      </c>
      <c r="Y1005" s="35">
        <f>SUMIFS(рўйхат!X:X,рўйхат!$CY:$CY,$B$1032,рўйхат!$B:$B,$C1005)</f>
        <v/>
      </c>
      <c r="Z1005" s="36">
        <f>SUMIFS(рўйхат!Y:Y,рўйхат!$CY:$CY,$B$1032,рўйхат!$B:$B,$C1005)</f>
        <v/>
      </c>
      <c r="AA1005" s="35">
        <f>SUMIFS(рўйхат!Z:Z,рўйхат!$CY:$CY,$B$1032,рўйхат!$B:$B,$C1005)</f>
        <v/>
      </c>
      <c r="AB1005" s="36">
        <f>SUMIFS(рўйхат!AA:AA,рўйхат!$CY:$CY,$B$1032,рўйхат!$B:$B,$C1005)</f>
        <v/>
      </c>
      <c r="AC1005" s="35">
        <f>SUMIFS(рўйхат!AB:AB,рўйхат!$CY:$CY,$B$1032,рўйхат!$B:$B,$C1005)</f>
        <v/>
      </c>
      <c r="AD1005" s="36">
        <f>SUMIFS(рўйхат!AC:AC,рўйхат!$CY:$CY,$B$1032,рўйхат!$B:$B,$C1005)</f>
        <v/>
      </c>
      <c r="AE1005" s="35">
        <f>SUMIFS(рўйхат!AD:AD,рўйхат!$CY:$CY,$B$1032,рўйхат!$B:$B,$C1005)</f>
        <v/>
      </c>
      <c r="AF1005" s="36">
        <f>SUMIFS(рўйхат!AE:AE,рўйхат!$CY:$CY,$B$1032,рўйхат!$B:$B,$C1005)</f>
        <v/>
      </c>
      <c r="AG1005" s="35">
        <f>SUMIFS(рўйхат!AH:AH,рўйхат!$CY:$CY,$B$1032,рўйхат!$B:$B,$C1005)</f>
        <v/>
      </c>
      <c r="AH1005" s="36">
        <f>SUMIFS(рўйхат!AI:AI,рўйхат!$CY:$CY,$B$1032,рўйхат!$B:$B,$C1005)</f>
        <v/>
      </c>
      <c r="AI1005" s="35">
        <f>SUMIFS(рўйхат!AJ:AJ,рўйхат!$CY:$CY,$B$1032,рўйхат!$B:$B,$C1005)</f>
        <v/>
      </c>
      <c r="AJ1005" s="36">
        <f>SUMIFS(рўйхат!AK:AK,рўйхат!$CY:$CY,$B$1032,рўйхат!$B:$B,$C1005)</f>
        <v/>
      </c>
      <c r="AK1005" s="35">
        <f>SUMIFS(рўйхат!AL:AL,рўйхат!$CY:$CY,$B$1032,рўйхат!$B:$B,$C1005)</f>
        <v/>
      </c>
      <c r="AL1005" s="36">
        <f>SUMIFS(рўйхат!AM:AM,рўйхат!$CY:$CY,$B$1032,рўйхат!$B:$B,$C1005)</f>
        <v/>
      </c>
      <c r="AM1005" s="77">
        <f>IFERROR(Q1005/E1005,0)</f>
        <v/>
      </c>
      <c r="AN1005" s="77">
        <f>IFERROR(R1005/F1005,0)</f>
        <v/>
      </c>
      <c r="AO1005" s="36">
        <f>SUMIFS(рўйхат!AX:AX,рўйхат!$CY:$CY,$B$1032,рўйхат!$B:$B,$C1005)</f>
        <v/>
      </c>
      <c r="AP1005" s="36">
        <f>SUMIFS(рўйхат!AY:AY,рўйхат!$CY:$CY,$B$1032,рўйхат!$B:$B,$C1005)</f>
        <v/>
      </c>
      <c r="AQ1005" s="35">
        <f>SUMIFS(рўйхат!AZ:AZ,рўйхат!$CY:$CY,$B$1032,рўйхат!$B:$B,$C1005)</f>
        <v/>
      </c>
      <c r="AR1005" s="36">
        <f>SUMIFS(рўйхат!BA:BA,рўйхат!$CY:$CY,$B$1032,рўйхат!$B:$B,$C1005)</f>
        <v/>
      </c>
      <c r="AS1005" s="35">
        <f>SUMIFS(рўйхат!BB:BB,рўйхат!$CY:$CY,$B$1032,рўйхат!$B:$B,$C1005)</f>
        <v/>
      </c>
      <c r="AT1005" s="36">
        <f>SUMIFS(рўйхат!BC:BC,рўйхат!$CY:$CY,$B$1032,рўйхат!$B:$B,$C1005)</f>
        <v/>
      </c>
      <c r="AU1005" s="35">
        <f>SUMIFS(рўйхат!BD:BD,рўйхат!$CY:$CY,$B$1032,рўйхат!$B:$B,$C1005)</f>
        <v/>
      </c>
      <c r="AV1005" s="36">
        <f>SUMIFS(рўйхат!BE:BE,рўйхат!$CY:$CY,$B$1032,рўйхат!$B:$B,$C1005)</f>
        <v/>
      </c>
      <c r="AW1005" s="35">
        <f>SUMIFS(рўйхат!BF:BF,рўйхат!$CY:$CY,$B$1032,рўйхат!$B:$B,$C1005)</f>
        <v/>
      </c>
      <c r="AX1005" s="36">
        <f>SUMIFS(рўйхат!BG:BG,рўйхат!$CY:$CY,$B$1032,рўйхат!$B:$B,$C1005)</f>
        <v/>
      </c>
      <c r="AY1005" s="35">
        <f>SUMIFS(рўйхат!BH:BH,рўйхат!$CY:$CY,$B$1032,рўйхат!$B:$B,$C1005)</f>
        <v/>
      </c>
      <c r="AZ1005" s="36">
        <f>SUMIFS(рўйхат!BI:BI,рўйхат!$CY:$CY,$B$1032,рўйхат!$B:$B,$C1005)</f>
        <v/>
      </c>
      <c r="BA1005" s="35">
        <f>SUMIFS(рўйхат!BJ:BJ,рўйхат!$CY:$CY,$B$1032,рўйхат!$B:$B,$C1005)</f>
        <v/>
      </c>
      <c r="BB1005" s="36">
        <f>SUMIFS(рўйхат!BK:BK,рўйхат!$CY:$CY,$B$1032,рўйхат!$B:$B,$C1005)</f>
        <v/>
      </c>
      <c r="BC1005" s="77">
        <f>IFERROR(AO1005/E1005,0)</f>
        <v/>
      </c>
      <c r="BD1005" s="77">
        <f>IFERROR(AP1005/F1005,0)</f>
        <v/>
      </c>
      <c r="BE1005" s="35">
        <f>SUMIFS(рўйхат!BL:BL,рўйхат!$CY:$CY,$B$1032,рўйхат!$B:$B,$C1005)</f>
        <v/>
      </c>
      <c r="BF1005" s="36">
        <f>SUMIFS(рўйхат!BM:BM,рўйхат!$CY:$CY,$B$1032,рўйхат!$B:$B,$C1005)</f>
        <v/>
      </c>
      <c r="BG1005" s="35">
        <f>SUMIFS(рўйхат!BN:BN,рўйхат!$CY:$CY,$B$1032,рўйхат!$B:$B,$C1005)</f>
        <v/>
      </c>
      <c r="BH1005" s="36">
        <f>SUMIFS(рўйхат!BO:BO,рўйхат!$CY:$CY,$B$1032,рўйхат!$B:$B,$C1005)</f>
        <v/>
      </c>
      <c r="BI1005" s="35">
        <f>SUMIFS(рўйхат!BP:BP,рўйхат!$CY:$CY,$B$1032,рўйхат!$B:$B,$C1005)</f>
        <v/>
      </c>
      <c r="BJ1005" s="36">
        <f>SUMIFS(рўйхат!BQ:BQ,рўйхат!$CY:$CY,$B$1032,рўйхат!$B:$B,$C1005)</f>
        <v/>
      </c>
      <c r="BK1005" s="35">
        <f>SUMIFS(рўйхат!BR:BR,рўйхат!$CY:$CY,$B$1032,рўйхат!$B:$B,$C1005)</f>
        <v/>
      </c>
      <c r="BL1005" s="36">
        <f>SUMIFS(рўйхат!BS:BS,рўйхат!$CY:$CY,$B$1032,рўйхат!$B:$B,$C1005)</f>
        <v/>
      </c>
      <c r="BM1005" s="35">
        <f>SUMIFS(рўйхат!BT:BT,рўйхат!$CY:$CY,$B$1032,рўйхат!$B:$B,$C1005)</f>
        <v/>
      </c>
      <c r="BN1005" s="36">
        <f>SUMIFS(рўйхат!BU:BU,рўйхат!$CY:$CY,$B$1032,рўйхат!$B:$B,$C1005)</f>
        <v/>
      </c>
      <c r="BO1005" s="35">
        <f>SUMIFS(рўйхат!BX:BX,рўйхат!$CY:$CY,$B$1032,рўйхат!$B:$B,$C1005)</f>
        <v/>
      </c>
      <c r="BP1005" s="36">
        <f>SUMIFS(рўйхат!BY:BY,рўйхат!$CY:$CY,$B$1032,рўйхат!$B:$B,$C1005)</f>
        <v/>
      </c>
      <c r="BQ1005" s="35">
        <f>SUMIFS(рўйхат!BZ:BZ,рўйхат!$CY:$CY,$B$1032,рўйхат!$B:$B,$C1005)</f>
        <v/>
      </c>
      <c r="BR1005" s="36">
        <f>SUMIFS(рўйхат!CA:CA,рўйхат!$CY:$CY,$B$1032,рўйхат!$B:$B,$C1005)</f>
        <v/>
      </c>
      <c r="BS1005" s="35">
        <f>SUMIFS(рўйхат!CB:CB,рўйхат!$CY:$CY,$B$1032,рўйхат!$B:$B,$C1005)</f>
        <v/>
      </c>
      <c r="BT1005" s="36">
        <f>SUMIFS(рўйхат!CC:CC,рўйхат!$CY:$CY,$B$1032,рўйхат!$B:$B,$C1005)</f>
        <v/>
      </c>
      <c r="BU1005" s="35">
        <f>SUMIFS(рўйхат!CD:CD,рўйхат!$CY:$CY,$B$1032,рўйхат!$B:$B,$C1005)</f>
        <v/>
      </c>
      <c r="BV1005" s="36">
        <f>SUMIFS(рўйхат!CE:CE,рўйхат!$CY:$CY,$B$1032,рўйхат!$B:$B,$C1005)</f>
        <v/>
      </c>
      <c r="BW1005" s="35">
        <f>SUMIFS(рўйхат!CH:CH,рўйхат!$CY:$CY,$B$1032,рўйхат!$B:$B,$C1005)</f>
        <v/>
      </c>
      <c r="BX1005" s="36">
        <f>SUMIFS(рўйхат!CI:CI,рўйхат!$CY:$CY,$B$1032,рўйхат!$B:$B,$C1005)</f>
        <v/>
      </c>
      <c r="BY1005" s="35">
        <f>SUMIFS(рўйхат!CJ:CJ,рўйхат!$CY:$CY,$B$1032,рўйхат!$B:$B,$C1005)</f>
        <v/>
      </c>
      <c r="BZ1005" s="36">
        <f>SUMIFS(рўйхат!CK:CK,рўйхат!$CY:$CY,$B$1032,рўйхат!$B:$B,$C1005)</f>
        <v/>
      </c>
      <c r="CA1005" s="35">
        <f>SUMIFS(рўйхат!CL:CL,рўйхат!$CY:$CY,$B$1032,рўйхат!$B:$B,$C1005)</f>
        <v/>
      </c>
      <c r="CB1005" s="36">
        <f>SUMIFS(рўйхат!CM:CM,рўйхат!$CY:$CY,$B$1032,рўйхат!$B:$B,$C1005)</f>
        <v/>
      </c>
      <c r="CC1005" s="35">
        <f>SUMIFS(рўйхат!CN:CN,рўйхат!$CY:$CY,$B$1032,рўйхат!$B:$B,$C1005)</f>
        <v/>
      </c>
      <c r="CD1005" s="36">
        <f>SUMIFS(рўйхат!CO:CO,рўйхат!$CY:$CY,$B$1032,рўйхат!$B:$B,$C1005)</f>
        <v/>
      </c>
      <c r="CE1005" s="77">
        <f>IFERROR(BE1005/(Q1005+BE1005),0)</f>
        <v/>
      </c>
      <c r="CF1005" s="78">
        <f>IFERROR(BF1005/(R1005+BF1005),0)</f>
        <v/>
      </c>
      <c r="CG1005" s="8">
        <f>COUNTIFS(B:B,B1005)</f>
        <v/>
      </c>
    </row>
    <row r="1006" hidden="1" outlineLevel="1" ht="17.1" customFormat="1" customHeight="1" s="8">
      <c r="A1006" s="31" t="n"/>
      <c r="B1006" s="50" t="n">
        <v>6</v>
      </c>
      <c r="C1006" s="66" t="inlineStr">
        <is>
          <t>Давлат активларини бошқариш агентлиги</t>
        </is>
      </c>
      <c r="D1006" s="16" t="n"/>
      <c r="E1006" s="35">
        <f>SUMIFS(рўйхат!F:F,рўйхат!$CY:$CY,$B$1032,рўйхат!$B:$B,$C1006)</f>
        <v/>
      </c>
      <c r="F1006" s="36">
        <f>SUMIFS(рўйхат!G:G,рўйхат!$CY:$CY,$B$1032,рўйхат!$B:$B,$C1006)</f>
        <v/>
      </c>
      <c r="G1006" s="35">
        <f>SUMIFS(рўйхат!H:H,рўйхат!$CY:$CY,$B$1032,рўйхат!$B:$B,$C1006)</f>
        <v/>
      </c>
      <c r="H1006" s="36">
        <f>SUMIFS(рўйхат!I:I,рўйхат!$CY:$CY,$B$1032,рўйхат!$B:$B,$C1006)</f>
        <v/>
      </c>
      <c r="I1006" s="35">
        <f>SUMIFS(рўйхат!J:J,рўйхат!$CY:$CY,$B$1032,рўйхат!$B:$B,$C1006)</f>
        <v/>
      </c>
      <c r="J1006" s="36">
        <f>SUMIFS(рўйхат!K:K,рўйхат!$CY:$CY,$B$1032,рўйхат!$B:$B,$C1006)</f>
        <v/>
      </c>
      <c r="K1006" s="35">
        <f>SUMIFS(рўйхат!L:L,рўйхат!$CY:$CY,$B$1032,рўйхат!$B:$B,$C1006)</f>
        <v/>
      </c>
      <c r="L1006" s="36">
        <f>SUMIFS(рўйхат!M:M,рўйхат!$CY:$CY,$B$1032,рўйхат!$B:$B,$C1006)</f>
        <v/>
      </c>
      <c r="M1006" s="35">
        <f>SUMIFS(рўйхат!N:N,рўйхат!$CY:$CY,$B$1032,рўйхат!$B:$B,$C1006)</f>
        <v/>
      </c>
      <c r="N1006" s="36">
        <f>SUMIFS(рўйхат!O:O,рўйхат!$CY:$CY,$B$1032,рўйхат!$B:$B,$C1006)</f>
        <v/>
      </c>
      <c r="O1006" s="34">
        <f>IFERROR(M1006/E1006,0)</f>
        <v/>
      </c>
      <c r="P1006" s="34">
        <f>IFERROR(N1006/F1006,0)</f>
        <v/>
      </c>
      <c r="Q1006" s="35">
        <f>SUMIFS(рўйхат!P:P,рўйхат!$CY:$CY,$B$1032,рўйхат!$B:$B,$C1006)</f>
        <v/>
      </c>
      <c r="R1006" s="36">
        <f>SUMIFS(рўйхат!Q:Q,рўйхат!$CY:$CY,$B$1032,рўйхат!$B:$B,$C1006)</f>
        <v/>
      </c>
      <c r="S1006" s="35">
        <f>SUMIFS(рўйхат!R:R,рўйхат!$CY:$CY,$B$1032,рўйхат!$B:$B,$C1006)</f>
        <v/>
      </c>
      <c r="T1006" s="36">
        <f>SUMIFS(рўйхат!S:S,рўйхат!$CY:$CY,$B$1032,рўйхат!$B:$B,$C1006)</f>
        <v/>
      </c>
      <c r="U1006" s="35">
        <f>SUMIFS(рўйхат!T:T,рўйхат!$CY:$CY,$B$1032,рўйхат!$B:$B,$C1006)</f>
        <v/>
      </c>
      <c r="V1006" s="36">
        <f>SUMIFS(рўйхат!U:U,рўйхат!$CY:$CY,$B$1032,рўйхат!$B:$B,$C1006)</f>
        <v/>
      </c>
      <c r="W1006" s="35">
        <f>SUMIFS(рўйхат!V:V,рўйхат!$CY:$CY,$B$1032,рўйхат!$B:$B,$C1006)</f>
        <v/>
      </c>
      <c r="X1006" s="36">
        <f>SUMIFS(рўйхат!W:W,рўйхат!$CY:$CY,$B$1032,рўйхат!$B:$B,$C1006)</f>
        <v/>
      </c>
      <c r="Y1006" s="35">
        <f>SUMIFS(рўйхат!X:X,рўйхат!$CY:$CY,$B$1032,рўйхат!$B:$B,$C1006)</f>
        <v/>
      </c>
      <c r="Z1006" s="36">
        <f>SUMIFS(рўйхат!Y:Y,рўйхат!$CY:$CY,$B$1032,рўйхат!$B:$B,$C1006)</f>
        <v/>
      </c>
      <c r="AA1006" s="35">
        <f>SUMIFS(рўйхат!Z:Z,рўйхат!$CY:$CY,$B$1032,рўйхат!$B:$B,$C1006)</f>
        <v/>
      </c>
      <c r="AB1006" s="36">
        <f>SUMIFS(рўйхат!AA:AA,рўйхат!$CY:$CY,$B$1032,рўйхат!$B:$B,$C1006)</f>
        <v/>
      </c>
      <c r="AC1006" s="35">
        <f>SUMIFS(рўйхат!AB:AB,рўйхат!$CY:$CY,$B$1032,рўйхат!$B:$B,$C1006)</f>
        <v/>
      </c>
      <c r="AD1006" s="36">
        <f>SUMIFS(рўйхат!AC:AC,рўйхат!$CY:$CY,$B$1032,рўйхат!$B:$B,$C1006)</f>
        <v/>
      </c>
      <c r="AE1006" s="35">
        <f>SUMIFS(рўйхат!AD:AD,рўйхат!$CY:$CY,$B$1032,рўйхат!$B:$B,$C1006)</f>
        <v/>
      </c>
      <c r="AF1006" s="36">
        <f>SUMIFS(рўйхат!AE:AE,рўйхат!$CY:$CY,$B$1032,рўйхат!$B:$B,$C1006)</f>
        <v/>
      </c>
      <c r="AG1006" s="35">
        <f>SUMIFS(рўйхат!AH:AH,рўйхат!$CY:$CY,$B$1032,рўйхат!$B:$B,$C1006)</f>
        <v/>
      </c>
      <c r="AH1006" s="36">
        <f>SUMIFS(рўйхат!AI:AI,рўйхат!$CY:$CY,$B$1032,рўйхат!$B:$B,$C1006)</f>
        <v/>
      </c>
      <c r="AI1006" s="35">
        <f>SUMIFS(рўйхат!AJ:AJ,рўйхат!$CY:$CY,$B$1032,рўйхат!$B:$B,$C1006)</f>
        <v/>
      </c>
      <c r="AJ1006" s="36">
        <f>SUMIFS(рўйхат!AK:AK,рўйхат!$CY:$CY,$B$1032,рўйхат!$B:$B,$C1006)</f>
        <v/>
      </c>
      <c r="AK1006" s="35">
        <f>SUMIFS(рўйхат!AL:AL,рўйхат!$CY:$CY,$B$1032,рўйхат!$B:$B,$C1006)</f>
        <v/>
      </c>
      <c r="AL1006" s="36">
        <f>SUMIFS(рўйхат!AM:AM,рўйхат!$CY:$CY,$B$1032,рўйхат!$B:$B,$C1006)</f>
        <v/>
      </c>
      <c r="AM1006" s="77">
        <f>IFERROR(Q1006/E1006,0)</f>
        <v/>
      </c>
      <c r="AN1006" s="77">
        <f>IFERROR(R1006/F1006,0)</f>
        <v/>
      </c>
      <c r="AO1006" s="36">
        <f>SUMIFS(рўйхат!AX:AX,рўйхат!$CY:$CY,$B$1032,рўйхат!$B:$B,$C1006)</f>
        <v/>
      </c>
      <c r="AP1006" s="36">
        <f>SUMIFS(рўйхат!AY:AY,рўйхат!$CY:$CY,$B$1032,рўйхат!$B:$B,$C1006)</f>
        <v/>
      </c>
      <c r="AQ1006" s="35">
        <f>SUMIFS(рўйхат!AZ:AZ,рўйхат!$CY:$CY,$B$1032,рўйхат!$B:$B,$C1006)</f>
        <v/>
      </c>
      <c r="AR1006" s="36">
        <f>SUMIFS(рўйхат!BA:BA,рўйхат!$CY:$CY,$B$1032,рўйхат!$B:$B,$C1006)</f>
        <v/>
      </c>
      <c r="AS1006" s="35">
        <f>SUMIFS(рўйхат!BB:BB,рўйхат!$CY:$CY,$B$1032,рўйхат!$B:$B,$C1006)</f>
        <v/>
      </c>
      <c r="AT1006" s="36">
        <f>SUMIFS(рўйхат!BC:BC,рўйхат!$CY:$CY,$B$1032,рўйхат!$B:$B,$C1006)</f>
        <v/>
      </c>
      <c r="AU1006" s="35">
        <f>SUMIFS(рўйхат!BD:BD,рўйхат!$CY:$CY,$B$1032,рўйхат!$B:$B,$C1006)</f>
        <v/>
      </c>
      <c r="AV1006" s="36">
        <f>SUMIFS(рўйхат!BE:BE,рўйхат!$CY:$CY,$B$1032,рўйхат!$B:$B,$C1006)</f>
        <v/>
      </c>
      <c r="AW1006" s="35">
        <f>SUMIFS(рўйхат!BF:BF,рўйхат!$CY:$CY,$B$1032,рўйхат!$B:$B,$C1006)</f>
        <v/>
      </c>
      <c r="AX1006" s="36">
        <f>SUMIFS(рўйхат!BG:BG,рўйхат!$CY:$CY,$B$1032,рўйхат!$B:$B,$C1006)</f>
        <v/>
      </c>
      <c r="AY1006" s="35">
        <f>SUMIFS(рўйхат!BH:BH,рўйхат!$CY:$CY,$B$1032,рўйхат!$B:$B,$C1006)</f>
        <v/>
      </c>
      <c r="AZ1006" s="36">
        <f>SUMIFS(рўйхат!BI:BI,рўйхат!$CY:$CY,$B$1032,рўйхат!$B:$B,$C1006)</f>
        <v/>
      </c>
      <c r="BA1006" s="35">
        <f>SUMIFS(рўйхат!BJ:BJ,рўйхат!$CY:$CY,$B$1032,рўйхат!$B:$B,$C1006)</f>
        <v/>
      </c>
      <c r="BB1006" s="36">
        <f>SUMIFS(рўйхат!BK:BK,рўйхат!$CY:$CY,$B$1032,рўйхат!$B:$B,$C1006)</f>
        <v/>
      </c>
      <c r="BC1006" s="77">
        <f>IFERROR(AO1006/E1006,0)</f>
        <v/>
      </c>
      <c r="BD1006" s="77">
        <f>IFERROR(AP1006/F1006,0)</f>
        <v/>
      </c>
      <c r="BE1006" s="35">
        <f>SUMIFS(рўйхат!BL:BL,рўйхат!$CY:$CY,$B$1032,рўйхат!$B:$B,$C1006)</f>
        <v/>
      </c>
      <c r="BF1006" s="36">
        <f>SUMIFS(рўйхат!BM:BM,рўйхат!$CY:$CY,$B$1032,рўйхат!$B:$B,$C1006)</f>
        <v/>
      </c>
      <c r="BG1006" s="35">
        <f>SUMIFS(рўйхат!BN:BN,рўйхат!$CY:$CY,$B$1032,рўйхат!$B:$B,$C1006)</f>
        <v/>
      </c>
      <c r="BH1006" s="36">
        <f>SUMIFS(рўйхат!BO:BO,рўйхат!$CY:$CY,$B$1032,рўйхат!$B:$B,$C1006)</f>
        <v/>
      </c>
      <c r="BI1006" s="35">
        <f>SUMIFS(рўйхат!BP:BP,рўйхат!$CY:$CY,$B$1032,рўйхат!$B:$B,$C1006)</f>
        <v/>
      </c>
      <c r="BJ1006" s="36">
        <f>SUMIFS(рўйхат!BQ:BQ,рўйхат!$CY:$CY,$B$1032,рўйхат!$B:$B,$C1006)</f>
        <v/>
      </c>
      <c r="BK1006" s="35">
        <f>SUMIFS(рўйхат!BR:BR,рўйхат!$CY:$CY,$B$1032,рўйхат!$B:$B,$C1006)</f>
        <v/>
      </c>
      <c r="BL1006" s="36">
        <f>SUMIFS(рўйхат!BS:BS,рўйхат!$CY:$CY,$B$1032,рўйхат!$B:$B,$C1006)</f>
        <v/>
      </c>
      <c r="BM1006" s="35">
        <f>SUMIFS(рўйхат!BT:BT,рўйхат!$CY:$CY,$B$1032,рўйхат!$B:$B,$C1006)</f>
        <v/>
      </c>
      <c r="BN1006" s="36">
        <f>SUMIFS(рўйхат!BU:BU,рўйхат!$CY:$CY,$B$1032,рўйхат!$B:$B,$C1006)</f>
        <v/>
      </c>
      <c r="BO1006" s="35">
        <f>SUMIFS(рўйхат!BX:BX,рўйхат!$CY:$CY,$B$1032,рўйхат!$B:$B,$C1006)</f>
        <v/>
      </c>
      <c r="BP1006" s="36">
        <f>SUMIFS(рўйхат!BY:BY,рўйхат!$CY:$CY,$B$1032,рўйхат!$B:$B,$C1006)</f>
        <v/>
      </c>
      <c r="BQ1006" s="35">
        <f>SUMIFS(рўйхат!BZ:BZ,рўйхат!$CY:$CY,$B$1032,рўйхат!$B:$B,$C1006)</f>
        <v/>
      </c>
      <c r="BR1006" s="36">
        <f>SUMIFS(рўйхат!CA:CA,рўйхат!$CY:$CY,$B$1032,рўйхат!$B:$B,$C1006)</f>
        <v/>
      </c>
      <c r="BS1006" s="35">
        <f>SUMIFS(рўйхат!CB:CB,рўйхат!$CY:$CY,$B$1032,рўйхат!$B:$B,$C1006)</f>
        <v/>
      </c>
      <c r="BT1006" s="36">
        <f>SUMIFS(рўйхат!CC:CC,рўйхат!$CY:$CY,$B$1032,рўйхат!$B:$B,$C1006)</f>
        <v/>
      </c>
      <c r="BU1006" s="35">
        <f>SUMIFS(рўйхат!CD:CD,рўйхат!$CY:$CY,$B$1032,рўйхат!$B:$B,$C1006)</f>
        <v/>
      </c>
      <c r="BV1006" s="36">
        <f>SUMIFS(рўйхат!CE:CE,рўйхат!$CY:$CY,$B$1032,рўйхат!$B:$B,$C1006)</f>
        <v/>
      </c>
      <c r="BW1006" s="35">
        <f>SUMIFS(рўйхат!CH:CH,рўйхат!$CY:$CY,$B$1032,рўйхат!$B:$B,$C1006)</f>
        <v/>
      </c>
      <c r="BX1006" s="36">
        <f>SUMIFS(рўйхат!CI:CI,рўйхат!$CY:$CY,$B$1032,рўйхат!$B:$B,$C1006)</f>
        <v/>
      </c>
      <c r="BY1006" s="35">
        <f>SUMIFS(рўйхат!CJ:CJ,рўйхат!$CY:$CY,$B$1032,рўйхат!$B:$B,$C1006)</f>
        <v/>
      </c>
      <c r="BZ1006" s="36">
        <f>SUMIFS(рўйхат!CK:CK,рўйхат!$CY:$CY,$B$1032,рўйхат!$B:$B,$C1006)</f>
        <v/>
      </c>
      <c r="CA1006" s="35">
        <f>SUMIFS(рўйхат!CL:CL,рўйхат!$CY:$CY,$B$1032,рўйхат!$B:$B,$C1006)</f>
        <v/>
      </c>
      <c r="CB1006" s="36">
        <f>SUMIFS(рўйхат!CM:CM,рўйхат!$CY:$CY,$B$1032,рўйхат!$B:$B,$C1006)</f>
        <v/>
      </c>
      <c r="CC1006" s="35">
        <f>SUMIFS(рўйхат!CN:CN,рўйхат!$CY:$CY,$B$1032,рўйхат!$B:$B,$C1006)</f>
        <v/>
      </c>
      <c r="CD1006" s="36">
        <f>SUMIFS(рўйхат!CO:CO,рўйхат!$CY:$CY,$B$1032,рўйхат!$B:$B,$C1006)</f>
        <v/>
      </c>
      <c r="CE1006" s="77">
        <f>IFERROR(BE1006/(Q1006+BE1006),0)</f>
        <v/>
      </c>
      <c r="CF1006" s="78">
        <f>IFERROR(BF1006/(R1006+BF1006),0)</f>
        <v/>
      </c>
      <c r="CG1006" s="8">
        <f>COUNTIFS(B:B,B1006)</f>
        <v/>
      </c>
    </row>
    <row r="1007" hidden="1" outlineLevel="1" ht="17.1" customFormat="1" customHeight="1" s="8">
      <c r="A1007" s="31" t="n"/>
      <c r="B1007" s="50" t="n">
        <v>7</v>
      </c>
      <c r="C1007" s="66" t="inlineStr">
        <is>
          <t>Иқтисодиёт ва молия вазирлиги</t>
        </is>
      </c>
      <c r="D1007" s="16" t="n"/>
      <c r="E1007" s="35">
        <f>SUMIFS(рўйхат!F:F,рўйхат!$CY:$CY,$B$1032,рўйхат!$B:$B,$C1007)</f>
        <v/>
      </c>
      <c r="F1007" s="36">
        <f>SUMIFS(рўйхат!G:G,рўйхат!$CY:$CY,$B$1032,рўйхат!$B:$B,$C1007)</f>
        <v/>
      </c>
      <c r="G1007" s="35">
        <f>SUMIFS(рўйхат!H:H,рўйхат!$CY:$CY,$B$1032,рўйхат!$B:$B,$C1007)</f>
        <v/>
      </c>
      <c r="H1007" s="36">
        <f>SUMIFS(рўйхат!I:I,рўйхат!$CY:$CY,$B$1032,рўйхат!$B:$B,$C1007)</f>
        <v/>
      </c>
      <c r="I1007" s="35">
        <f>SUMIFS(рўйхат!J:J,рўйхат!$CY:$CY,$B$1032,рўйхат!$B:$B,$C1007)</f>
        <v/>
      </c>
      <c r="J1007" s="36">
        <f>SUMIFS(рўйхат!K:K,рўйхат!$CY:$CY,$B$1032,рўйхат!$B:$B,$C1007)</f>
        <v/>
      </c>
      <c r="K1007" s="35">
        <f>SUMIFS(рўйхат!L:L,рўйхат!$CY:$CY,$B$1032,рўйхат!$B:$B,$C1007)</f>
        <v/>
      </c>
      <c r="L1007" s="36">
        <f>SUMIFS(рўйхат!M:M,рўйхат!$CY:$CY,$B$1032,рўйхат!$B:$B,$C1007)</f>
        <v/>
      </c>
      <c r="M1007" s="35">
        <f>SUMIFS(рўйхат!N:N,рўйхат!$CY:$CY,$B$1032,рўйхат!$B:$B,$C1007)</f>
        <v/>
      </c>
      <c r="N1007" s="36">
        <f>SUMIFS(рўйхат!O:O,рўйхат!$CY:$CY,$B$1032,рўйхат!$B:$B,$C1007)</f>
        <v/>
      </c>
      <c r="O1007" s="34">
        <f>IFERROR(M1007/E1007,0)</f>
        <v/>
      </c>
      <c r="P1007" s="34">
        <f>IFERROR(N1007/F1007,0)</f>
        <v/>
      </c>
      <c r="Q1007" s="35">
        <f>SUMIFS(рўйхат!P:P,рўйхат!$CY:$CY,$B$1032,рўйхат!$B:$B,$C1007)</f>
        <v/>
      </c>
      <c r="R1007" s="36">
        <f>SUMIFS(рўйхат!Q:Q,рўйхат!$CY:$CY,$B$1032,рўйхат!$B:$B,$C1007)</f>
        <v/>
      </c>
      <c r="S1007" s="35">
        <f>SUMIFS(рўйхат!R:R,рўйхат!$CY:$CY,$B$1032,рўйхат!$B:$B,$C1007)</f>
        <v/>
      </c>
      <c r="T1007" s="36">
        <f>SUMIFS(рўйхат!S:S,рўйхат!$CY:$CY,$B$1032,рўйхат!$B:$B,$C1007)</f>
        <v/>
      </c>
      <c r="U1007" s="35">
        <f>SUMIFS(рўйхат!T:T,рўйхат!$CY:$CY,$B$1032,рўйхат!$B:$B,$C1007)</f>
        <v/>
      </c>
      <c r="V1007" s="36">
        <f>SUMIFS(рўйхат!U:U,рўйхат!$CY:$CY,$B$1032,рўйхат!$B:$B,$C1007)</f>
        <v/>
      </c>
      <c r="W1007" s="35">
        <f>SUMIFS(рўйхат!V:V,рўйхат!$CY:$CY,$B$1032,рўйхат!$B:$B,$C1007)</f>
        <v/>
      </c>
      <c r="X1007" s="36">
        <f>SUMIFS(рўйхат!W:W,рўйхат!$CY:$CY,$B$1032,рўйхат!$B:$B,$C1007)</f>
        <v/>
      </c>
      <c r="Y1007" s="35">
        <f>SUMIFS(рўйхат!X:X,рўйхат!$CY:$CY,$B$1032,рўйхат!$B:$B,$C1007)</f>
        <v/>
      </c>
      <c r="Z1007" s="36">
        <f>SUMIFS(рўйхат!Y:Y,рўйхат!$CY:$CY,$B$1032,рўйхат!$B:$B,$C1007)</f>
        <v/>
      </c>
      <c r="AA1007" s="35">
        <f>SUMIFS(рўйхат!Z:Z,рўйхат!$CY:$CY,$B$1032,рўйхат!$B:$B,$C1007)</f>
        <v/>
      </c>
      <c r="AB1007" s="36">
        <f>SUMIFS(рўйхат!AA:AA,рўйхат!$CY:$CY,$B$1032,рўйхат!$B:$B,$C1007)</f>
        <v/>
      </c>
      <c r="AC1007" s="35">
        <f>SUMIFS(рўйхат!AB:AB,рўйхат!$CY:$CY,$B$1032,рўйхат!$B:$B,$C1007)</f>
        <v/>
      </c>
      <c r="AD1007" s="36">
        <f>SUMIFS(рўйхат!AC:AC,рўйхат!$CY:$CY,$B$1032,рўйхат!$B:$B,$C1007)</f>
        <v/>
      </c>
      <c r="AE1007" s="35">
        <f>SUMIFS(рўйхат!AD:AD,рўйхат!$CY:$CY,$B$1032,рўйхат!$B:$B,$C1007)</f>
        <v/>
      </c>
      <c r="AF1007" s="36">
        <f>SUMIFS(рўйхат!AE:AE,рўйхат!$CY:$CY,$B$1032,рўйхат!$B:$B,$C1007)</f>
        <v/>
      </c>
      <c r="AG1007" s="35">
        <f>SUMIFS(рўйхат!AH:AH,рўйхат!$CY:$CY,$B$1032,рўйхат!$B:$B,$C1007)</f>
        <v/>
      </c>
      <c r="AH1007" s="36">
        <f>SUMIFS(рўйхат!AI:AI,рўйхат!$CY:$CY,$B$1032,рўйхат!$B:$B,$C1007)</f>
        <v/>
      </c>
      <c r="AI1007" s="35">
        <f>SUMIFS(рўйхат!AJ:AJ,рўйхат!$CY:$CY,$B$1032,рўйхат!$B:$B,$C1007)</f>
        <v/>
      </c>
      <c r="AJ1007" s="36">
        <f>SUMIFS(рўйхат!AK:AK,рўйхат!$CY:$CY,$B$1032,рўйхат!$B:$B,$C1007)</f>
        <v/>
      </c>
      <c r="AK1007" s="35">
        <f>SUMIFS(рўйхат!AL:AL,рўйхат!$CY:$CY,$B$1032,рўйхат!$B:$B,$C1007)</f>
        <v/>
      </c>
      <c r="AL1007" s="36">
        <f>SUMIFS(рўйхат!AM:AM,рўйхат!$CY:$CY,$B$1032,рўйхат!$B:$B,$C1007)</f>
        <v/>
      </c>
      <c r="AM1007" s="77">
        <f>IFERROR(Q1007/E1007,0)</f>
        <v/>
      </c>
      <c r="AN1007" s="77">
        <f>IFERROR(R1007/F1007,0)</f>
        <v/>
      </c>
      <c r="AO1007" s="36">
        <f>SUMIFS(рўйхат!AX:AX,рўйхат!$CY:$CY,$B$1032,рўйхат!$B:$B,$C1007)</f>
        <v/>
      </c>
      <c r="AP1007" s="36">
        <f>SUMIFS(рўйхат!AY:AY,рўйхат!$CY:$CY,$B$1032,рўйхат!$B:$B,$C1007)</f>
        <v/>
      </c>
      <c r="AQ1007" s="35">
        <f>SUMIFS(рўйхат!AZ:AZ,рўйхат!$CY:$CY,$B$1032,рўйхат!$B:$B,$C1007)</f>
        <v/>
      </c>
      <c r="AR1007" s="36">
        <f>SUMIFS(рўйхат!BA:BA,рўйхат!$CY:$CY,$B$1032,рўйхат!$B:$B,$C1007)</f>
        <v/>
      </c>
      <c r="AS1007" s="35">
        <f>SUMIFS(рўйхат!BB:BB,рўйхат!$CY:$CY,$B$1032,рўйхат!$B:$B,$C1007)</f>
        <v/>
      </c>
      <c r="AT1007" s="36">
        <f>SUMIFS(рўйхат!BC:BC,рўйхат!$CY:$CY,$B$1032,рўйхат!$B:$B,$C1007)</f>
        <v/>
      </c>
      <c r="AU1007" s="35">
        <f>SUMIFS(рўйхат!BD:BD,рўйхат!$CY:$CY,$B$1032,рўйхат!$B:$B,$C1007)</f>
        <v/>
      </c>
      <c r="AV1007" s="36">
        <f>SUMIFS(рўйхат!BE:BE,рўйхат!$CY:$CY,$B$1032,рўйхат!$B:$B,$C1007)</f>
        <v/>
      </c>
      <c r="AW1007" s="35">
        <f>SUMIFS(рўйхат!BF:BF,рўйхат!$CY:$CY,$B$1032,рўйхат!$B:$B,$C1007)</f>
        <v/>
      </c>
      <c r="AX1007" s="36">
        <f>SUMIFS(рўйхат!BG:BG,рўйхат!$CY:$CY,$B$1032,рўйхат!$B:$B,$C1007)</f>
        <v/>
      </c>
      <c r="AY1007" s="35">
        <f>SUMIFS(рўйхат!BH:BH,рўйхат!$CY:$CY,$B$1032,рўйхат!$B:$B,$C1007)</f>
        <v/>
      </c>
      <c r="AZ1007" s="36">
        <f>SUMIFS(рўйхат!BI:BI,рўйхат!$CY:$CY,$B$1032,рўйхат!$B:$B,$C1007)</f>
        <v/>
      </c>
      <c r="BA1007" s="35">
        <f>SUMIFS(рўйхат!BJ:BJ,рўйхат!$CY:$CY,$B$1032,рўйхат!$B:$B,$C1007)</f>
        <v/>
      </c>
      <c r="BB1007" s="36">
        <f>SUMIFS(рўйхат!BK:BK,рўйхат!$CY:$CY,$B$1032,рўйхат!$B:$B,$C1007)</f>
        <v/>
      </c>
      <c r="BC1007" s="77">
        <f>IFERROR(AO1007/E1007,0)</f>
        <v/>
      </c>
      <c r="BD1007" s="77">
        <f>IFERROR(AP1007/F1007,0)</f>
        <v/>
      </c>
      <c r="BE1007" s="35">
        <f>SUMIFS(рўйхат!BL:BL,рўйхат!$CY:$CY,$B$1032,рўйхат!$B:$B,$C1007)</f>
        <v/>
      </c>
      <c r="BF1007" s="36">
        <f>SUMIFS(рўйхат!BM:BM,рўйхат!$CY:$CY,$B$1032,рўйхат!$B:$B,$C1007)</f>
        <v/>
      </c>
      <c r="BG1007" s="35">
        <f>SUMIFS(рўйхат!BN:BN,рўйхат!$CY:$CY,$B$1032,рўйхат!$B:$B,$C1007)</f>
        <v/>
      </c>
      <c r="BH1007" s="36">
        <f>SUMIFS(рўйхат!BO:BO,рўйхат!$CY:$CY,$B$1032,рўйхат!$B:$B,$C1007)</f>
        <v/>
      </c>
      <c r="BI1007" s="35">
        <f>SUMIFS(рўйхат!BP:BP,рўйхат!$CY:$CY,$B$1032,рўйхат!$B:$B,$C1007)</f>
        <v/>
      </c>
      <c r="BJ1007" s="36">
        <f>SUMIFS(рўйхат!BQ:BQ,рўйхат!$CY:$CY,$B$1032,рўйхат!$B:$B,$C1007)</f>
        <v/>
      </c>
      <c r="BK1007" s="35">
        <f>SUMIFS(рўйхат!BR:BR,рўйхат!$CY:$CY,$B$1032,рўйхат!$B:$B,$C1007)</f>
        <v/>
      </c>
      <c r="BL1007" s="36">
        <f>SUMIFS(рўйхат!BS:BS,рўйхат!$CY:$CY,$B$1032,рўйхат!$B:$B,$C1007)</f>
        <v/>
      </c>
      <c r="BM1007" s="35">
        <f>SUMIFS(рўйхат!BT:BT,рўйхат!$CY:$CY,$B$1032,рўйхат!$B:$B,$C1007)</f>
        <v/>
      </c>
      <c r="BN1007" s="36">
        <f>SUMIFS(рўйхат!BU:BU,рўйхат!$CY:$CY,$B$1032,рўйхат!$B:$B,$C1007)</f>
        <v/>
      </c>
      <c r="BO1007" s="35">
        <f>SUMIFS(рўйхат!BX:BX,рўйхат!$CY:$CY,$B$1032,рўйхат!$B:$B,$C1007)</f>
        <v/>
      </c>
      <c r="BP1007" s="36">
        <f>SUMIFS(рўйхат!BY:BY,рўйхат!$CY:$CY,$B$1032,рўйхат!$B:$B,$C1007)</f>
        <v/>
      </c>
      <c r="BQ1007" s="35">
        <f>SUMIFS(рўйхат!BZ:BZ,рўйхат!$CY:$CY,$B$1032,рўйхат!$B:$B,$C1007)</f>
        <v/>
      </c>
      <c r="BR1007" s="36">
        <f>SUMIFS(рўйхат!CA:CA,рўйхат!$CY:$CY,$B$1032,рўйхат!$B:$B,$C1007)</f>
        <v/>
      </c>
      <c r="BS1007" s="35">
        <f>SUMIFS(рўйхат!CB:CB,рўйхат!$CY:$CY,$B$1032,рўйхат!$B:$B,$C1007)</f>
        <v/>
      </c>
      <c r="BT1007" s="36">
        <f>SUMIFS(рўйхат!CC:CC,рўйхат!$CY:$CY,$B$1032,рўйхат!$B:$B,$C1007)</f>
        <v/>
      </c>
      <c r="BU1007" s="35">
        <f>SUMIFS(рўйхат!CD:CD,рўйхат!$CY:$CY,$B$1032,рўйхат!$B:$B,$C1007)</f>
        <v/>
      </c>
      <c r="BV1007" s="36">
        <f>SUMIFS(рўйхат!CE:CE,рўйхат!$CY:$CY,$B$1032,рўйхат!$B:$B,$C1007)</f>
        <v/>
      </c>
      <c r="BW1007" s="35">
        <f>SUMIFS(рўйхат!CH:CH,рўйхат!$CY:$CY,$B$1032,рўйхат!$B:$B,$C1007)</f>
        <v/>
      </c>
      <c r="BX1007" s="36">
        <f>SUMIFS(рўйхат!CI:CI,рўйхат!$CY:$CY,$B$1032,рўйхат!$B:$B,$C1007)</f>
        <v/>
      </c>
      <c r="BY1007" s="35">
        <f>SUMIFS(рўйхат!CJ:CJ,рўйхат!$CY:$CY,$B$1032,рўйхат!$B:$B,$C1007)</f>
        <v/>
      </c>
      <c r="BZ1007" s="36">
        <f>SUMIFS(рўйхат!CK:CK,рўйхат!$CY:$CY,$B$1032,рўйхат!$B:$B,$C1007)</f>
        <v/>
      </c>
      <c r="CA1007" s="35">
        <f>SUMIFS(рўйхат!CL:CL,рўйхат!$CY:$CY,$B$1032,рўйхат!$B:$B,$C1007)</f>
        <v/>
      </c>
      <c r="CB1007" s="36">
        <f>SUMIFS(рўйхат!CM:CM,рўйхат!$CY:$CY,$B$1032,рўйхат!$B:$B,$C1007)</f>
        <v/>
      </c>
      <c r="CC1007" s="35">
        <f>SUMIFS(рўйхат!CN:CN,рўйхат!$CY:$CY,$B$1032,рўйхат!$B:$B,$C1007)</f>
        <v/>
      </c>
      <c r="CD1007" s="36">
        <f>SUMIFS(рўйхат!CO:CO,рўйхат!$CY:$CY,$B$1032,рўйхат!$B:$B,$C1007)</f>
        <v/>
      </c>
      <c r="CE1007" s="77">
        <f>IFERROR(BE1007/(Q1007+BE1007),0)</f>
        <v/>
      </c>
      <c r="CF1007" s="78">
        <f>IFERROR(BF1007/(R1007+BF1007),0)</f>
        <v/>
      </c>
      <c r="CG1007" s="8">
        <f>COUNTIFS(B:B,B1007)</f>
        <v/>
      </c>
    </row>
    <row r="1008" hidden="1" outlineLevel="1" ht="33.95" customFormat="1" customHeight="1" s="8">
      <c r="A1008" s="31" t="n"/>
      <c r="B1008" s="50" t="n">
        <v>8</v>
      </c>
      <c r="C1008" s="66" t="inlineStr">
        <is>
          <t>Иқтисодиёт ва молия вазирлиги ҳузуридаги бюджетдан ташқари Пенсия жамғармаси</t>
        </is>
      </c>
      <c r="D1008" s="16" t="n"/>
      <c r="E1008" s="35">
        <f>SUMIFS(рўйхат!F:F,рўйхат!$CY:$CY,$B$1032,рўйхат!$B:$B,$C1008)</f>
        <v/>
      </c>
      <c r="F1008" s="36">
        <f>SUMIFS(рўйхат!G:G,рўйхат!$CY:$CY,$B$1032,рўйхат!$B:$B,$C1008)</f>
        <v/>
      </c>
      <c r="G1008" s="35">
        <f>SUMIFS(рўйхат!H:H,рўйхат!$CY:$CY,$B$1032,рўйхат!$B:$B,$C1008)</f>
        <v/>
      </c>
      <c r="H1008" s="36">
        <f>SUMIFS(рўйхат!I:I,рўйхат!$CY:$CY,$B$1032,рўйхат!$B:$B,$C1008)</f>
        <v/>
      </c>
      <c r="I1008" s="35">
        <f>SUMIFS(рўйхат!J:J,рўйхат!$CY:$CY,$B$1032,рўйхат!$B:$B,$C1008)</f>
        <v/>
      </c>
      <c r="J1008" s="36">
        <f>SUMIFS(рўйхат!K:K,рўйхат!$CY:$CY,$B$1032,рўйхат!$B:$B,$C1008)</f>
        <v/>
      </c>
      <c r="K1008" s="35">
        <f>SUMIFS(рўйхат!L:L,рўйхат!$CY:$CY,$B$1032,рўйхат!$B:$B,$C1008)</f>
        <v/>
      </c>
      <c r="L1008" s="36">
        <f>SUMIFS(рўйхат!M:M,рўйхат!$CY:$CY,$B$1032,рўйхат!$B:$B,$C1008)</f>
        <v/>
      </c>
      <c r="M1008" s="35">
        <f>SUMIFS(рўйхат!N:N,рўйхат!$CY:$CY,$B$1032,рўйхат!$B:$B,$C1008)</f>
        <v/>
      </c>
      <c r="N1008" s="36">
        <f>SUMIFS(рўйхат!O:O,рўйхат!$CY:$CY,$B$1032,рўйхат!$B:$B,$C1008)</f>
        <v/>
      </c>
      <c r="O1008" s="34">
        <f>IFERROR(M1008/E1008,0)</f>
        <v/>
      </c>
      <c r="P1008" s="34">
        <f>IFERROR(N1008/F1008,0)</f>
        <v/>
      </c>
      <c r="Q1008" s="35">
        <f>SUMIFS(рўйхат!P:P,рўйхат!$CY:$CY,$B$1032,рўйхат!$B:$B,$C1008)</f>
        <v/>
      </c>
      <c r="R1008" s="36">
        <f>SUMIFS(рўйхат!Q:Q,рўйхат!$CY:$CY,$B$1032,рўйхат!$B:$B,$C1008)</f>
        <v/>
      </c>
      <c r="S1008" s="35">
        <f>SUMIFS(рўйхат!R:R,рўйхат!$CY:$CY,$B$1032,рўйхат!$B:$B,$C1008)</f>
        <v/>
      </c>
      <c r="T1008" s="36">
        <f>SUMIFS(рўйхат!S:S,рўйхат!$CY:$CY,$B$1032,рўйхат!$B:$B,$C1008)</f>
        <v/>
      </c>
      <c r="U1008" s="35">
        <f>SUMIFS(рўйхат!T:T,рўйхат!$CY:$CY,$B$1032,рўйхат!$B:$B,$C1008)</f>
        <v/>
      </c>
      <c r="V1008" s="36">
        <f>SUMIFS(рўйхат!U:U,рўйхат!$CY:$CY,$B$1032,рўйхат!$B:$B,$C1008)</f>
        <v/>
      </c>
      <c r="W1008" s="35">
        <f>SUMIFS(рўйхат!V:V,рўйхат!$CY:$CY,$B$1032,рўйхат!$B:$B,$C1008)</f>
        <v/>
      </c>
      <c r="X1008" s="36">
        <f>SUMIFS(рўйхат!W:W,рўйхат!$CY:$CY,$B$1032,рўйхат!$B:$B,$C1008)</f>
        <v/>
      </c>
      <c r="Y1008" s="35">
        <f>SUMIFS(рўйхат!X:X,рўйхат!$CY:$CY,$B$1032,рўйхат!$B:$B,$C1008)</f>
        <v/>
      </c>
      <c r="Z1008" s="36">
        <f>SUMIFS(рўйхат!Y:Y,рўйхат!$CY:$CY,$B$1032,рўйхат!$B:$B,$C1008)</f>
        <v/>
      </c>
      <c r="AA1008" s="35">
        <f>SUMIFS(рўйхат!Z:Z,рўйхат!$CY:$CY,$B$1032,рўйхат!$B:$B,$C1008)</f>
        <v/>
      </c>
      <c r="AB1008" s="36">
        <f>SUMIFS(рўйхат!AA:AA,рўйхат!$CY:$CY,$B$1032,рўйхат!$B:$B,$C1008)</f>
        <v/>
      </c>
      <c r="AC1008" s="35">
        <f>SUMIFS(рўйхат!AB:AB,рўйхат!$CY:$CY,$B$1032,рўйхат!$B:$B,$C1008)</f>
        <v/>
      </c>
      <c r="AD1008" s="36">
        <f>SUMIFS(рўйхат!AC:AC,рўйхат!$CY:$CY,$B$1032,рўйхат!$B:$B,$C1008)</f>
        <v/>
      </c>
      <c r="AE1008" s="35">
        <f>SUMIFS(рўйхат!AD:AD,рўйхат!$CY:$CY,$B$1032,рўйхат!$B:$B,$C1008)</f>
        <v/>
      </c>
      <c r="AF1008" s="36">
        <f>SUMIFS(рўйхат!AE:AE,рўйхат!$CY:$CY,$B$1032,рўйхат!$B:$B,$C1008)</f>
        <v/>
      </c>
      <c r="AG1008" s="35">
        <f>SUMIFS(рўйхат!AH:AH,рўйхат!$CY:$CY,$B$1032,рўйхат!$B:$B,$C1008)</f>
        <v/>
      </c>
      <c r="AH1008" s="36">
        <f>SUMIFS(рўйхат!AI:AI,рўйхат!$CY:$CY,$B$1032,рўйхат!$B:$B,$C1008)</f>
        <v/>
      </c>
      <c r="AI1008" s="35">
        <f>SUMIFS(рўйхат!AJ:AJ,рўйхат!$CY:$CY,$B$1032,рўйхат!$B:$B,$C1008)</f>
        <v/>
      </c>
      <c r="AJ1008" s="36">
        <f>SUMIFS(рўйхат!AK:AK,рўйхат!$CY:$CY,$B$1032,рўйхат!$B:$B,$C1008)</f>
        <v/>
      </c>
      <c r="AK1008" s="35">
        <f>SUMIFS(рўйхат!AL:AL,рўйхат!$CY:$CY,$B$1032,рўйхат!$B:$B,$C1008)</f>
        <v/>
      </c>
      <c r="AL1008" s="36">
        <f>SUMIFS(рўйхат!AM:AM,рўйхат!$CY:$CY,$B$1032,рўйхат!$B:$B,$C1008)</f>
        <v/>
      </c>
      <c r="AM1008" s="77">
        <f>IFERROR(Q1008/E1008,0)</f>
        <v/>
      </c>
      <c r="AN1008" s="77">
        <f>IFERROR(R1008/F1008,0)</f>
        <v/>
      </c>
      <c r="AO1008" s="36">
        <f>SUMIFS(рўйхат!AX:AX,рўйхат!$CY:$CY,$B$1032,рўйхат!$B:$B,$C1008)</f>
        <v/>
      </c>
      <c r="AP1008" s="36">
        <f>SUMIFS(рўйхат!AY:AY,рўйхат!$CY:$CY,$B$1032,рўйхат!$B:$B,$C1008)</f>
        <v/>
      </c>
      <c r="AQ1008" s="35">
        <f>SUMIFS(рўйхат!AZ:AZ,рўйхат!$CY:$CY,$B$1032,рўйхат!$B:$B,$C1008)</f>
        <v/>
      </c>
      <c r="AR1008" s="36">
        <f>SUMIFS(рўйхат!BA:BA,рўйхат!$CY:$CY,$B$1032,рўйхат!$B:$B,$C1008)</f>
        <v/>
      </c>
      <c r="AS1008" s="35">
        <f>SUMIFS(рўйхат!BB:BB,рўйхат!$CY:$CY,$B$1032,рўйхат!$B:$B,$C1008)</f>
        <v/>
      </c>
      <c r="AT1008" s="36">
        <f>SUMIFS(рўйхат!BC:BC,рўйхат!$CY:$CY,$B$1032,рўйхат!$B:$B,$C1008)</f>
        <v/>
      </c>
      <c r="AU1008" s="35">
        <f>SUMIFS(рўйхат!BD:BD,рўйхат!$CY:$CY,$B$1032,рўйхат!$B:$B,$C1008)</f>
        <v/>
      </c>
      <c r="AV1008" s="36">
        <f>SUMIFS(рўйхат!BE:BE,рўйхат!$CY:$CY,$B$1032,рўйхат!$B:$B,$C1008)</f>
        <v/>
      </c>
      <c r="AW1008" s="35">
        <f>SUMIFS(рўйхат!BF:BF,рўйхат!$CY:$CY,$B$1032,рўйхат!$B:$B,$C1008)</f>
        <v/>
      </c>
      <c r="AX1008" s="36">
        <f>SUMIFS(рўйхат!BG:BG,рўйхат!$CY:$CY,$B$1032,рўйхат!$B:$B,$C1008)</f>
        <v/>
      </c>
      <c r="AY1008" s="35">
        <f>SUMIFS(рўйхат!BH:BH,рўйхат!$CY:$CY,$B$1032,рўйхат!$B:$B,$C1008)</f>
        <v/>
      </c>
      <c r="AZ1008" s="36">
        <f>SUMIFS(рўйхат!BI:BI,рўйхат!$CY:$CY,$B$1032,рўйхат!$B:$B,$C1008)</f>
        <v/>
      </c>
      <c r="BA1008" s="35">
        <f>SUMIFS(рўйхат!BJ:BJ,рўйхат!$CY:$CY,$B$1032,рўйхат!$B:$B,$C1008)</f>
        <v/>
      </c>
      <c r="BB1008" s="36">
        <f>SUMIFS(рўйхат!BK:BK,рўйхат!$CY:$CY,$B$1032,рўйхат!$B:$B,$C1008)</f>
        <v/>
      </c>
      <c r="BC1008" s="77">
        <f>IFERROR(AO1008/E1008,0)</f>
        <v/>
      </c>
      <c r="BD1008" s="77">
        <f>IFERROR(AP1008/F1008,0)</f>
        <v/>
      </c>
      <c r="BE1008" s="35">
        <f>SUMIFS(рўйхат!BL:BL,рўйхат!$CY:$CY,$B$1032,рўйхат!$B:$B,$C1008)</f>
        <v/>
      </c>
      <c r="BF1008" s="36">
        <f>SUMIFS(рўйхат!BM:BM,рўйхат!$CY:$CY,$B$1032,рўйхат!$B:$B,$C1008)</f>
        <v/>
      </c>
      <c r="BG1008" s="35">
        <f>SUMIFS(рўйхат!BN:BN,рўйхат!$CY:$CY,$B$1032,рўйхат!$B:$B,$C1008)</f>
        <v/>
      </c>
      <c r="BH1008" s="36">
        <f>SUMIFS(рўйхат!BO:BO,рўйхат!$CY:$CY,$B$1032,рўйхат!$B:$B,$C1008)</f>
        <v/>
      </c>
      <c r="BI1008" s="35">
        <f>SUMIFS(рўйхат!BP:BP,рўйхат!$CY:$CY,$B$1032,рўйхат!$B:$B,$C1008)</f>
        <v/>
      </c>
      <c r="BJ1008" s="36">
        <f>SUMIFS(рўйхат!BQ:BQ,рўйхат!$CY:$CY,$B$1032,рўйхат!$B:$B,$C1008)</f>
        <v/>
      </c>
      <c r="BK1008" s="35">
        <f>SUMIFS(рўйхат!BR:BR,рўйхат!$CY:$CY,$B$1032,рўйхат!$B:$B,$C1008)</f>
        <v/>
      </c>
      <c r="BL1008" s="36">
        <f>SUMIFS(рўйхат!BS:BS,рўйхат!$CY:$CY,$B$1032,рўйхат!$B:$B,$C1008)</f>
        <v/>
      </c>
      <c r="BM1008" s="35">
        <f>SUMIFS(рўйхат!BT:BT,рўйхат!$CY:$CY,$B$1032,рўйхат!$B:$B,$C1008)</f>
        <v/>
      </c>
      <c r="BN1008" s="36">
        <f>SUMIFS(рўйхат!BU:BU,рўйхат!$CY:$CY,$B$1032,рўйхат!$B:$B,$C1008)</f>
        <v/>
      </c>
      <c r="BO1008" s="35">
        <f>SUMIFS(рўйхат!BX:BX,рўйхат!$CY:$CY,$B$1032,рўйхат!$B:$B,$C1008)</f>
        <v/>
      </c>
      <c r="BP1008" s="36">
        <f>SUMIFS(рўйхат!BY:BY,рўйхат!$CY:$CY,$B$1032,рўйхат!$B:$B,$C1008)</f>
        <v/>
      </c>
      <c r="BQ1008" s="35">
        <f>SUMIFS(рўйхат!BZ:BZ,рўйхат!$CY:$CY,$B$1032,рўйхат!$B:$B,$C1008)</f>
        <v/>
      </c>
      <c r="BR1008" s="36">
        <f>SUMIFS(рўйхат!CA:CA,рўйхат!$CY:$CY,$B$1032,рўйхат!$B:$B,$C1008)</f>
        <v/>
      </c>
      <c r="BS1008" s="35">
        <f>SUMIFS(рўйхат!CB:CB,рўйхат!$CY:$CY,$B$1032,рўйхат!$B:$B,$C1008)</f>
        <v/>
      </c>
      <c r="BT1008" s="36">
        <f>SUMIFS(рўйхат!CC:CC,рўйхат!$CY:$CY,$B$1032,рўйхат!$B:$B,$C1008)</f>
        <v/>
      </c>
      <c r="BU1008" s="35">
        <f>SUMIFS(рўйхат!CD:CD,рўйхат!$CY:$CY,$B$1032,рўйхат!$B:$B,$C1008)</f>
        <v/>
      </c>
      <c r="BV1008" s="36">
        <f>SUMIFS(рўйхат!CE:CE,рўйхат!$CY:$CY,$B$1032,рўйхат!$B:$B,$C1008)</f>
        <v/>
      </c>
      <c r="BW1008" s="35">
        <f>SUMIFS(рўйхат!CH:CH,рўйхат!$CY:$CY,$B$1032,рўйхат!$B:$B,$C1008)</f>
        <v/>
      </c>
      <c r="BX1008" s="36">
        <f>SUMIFS(рўйхат!CI:CI,рўйхат!$CY:$CY,$B$1032,рўйхат!$B:$B,$C1008)</f>
        <v/>
      </c>
      <c r="BY1008" s="35">
        <f>SUMIFS(рўйхат!CJ:CJ,рўйхат!$CY:$CY,$B$1032,рўйхат!$B:$B,$C1008)</f>
        <v/>
      </c>
      <c r="BZ1008" s="36">
        <f>SUMIFS(рўйхат!CK:CK,рўйхат!$CY:$CY,$B$1032,рўйхат!$B:$B,$C1008)</f>
        <v/>
      </c>
      <c r="CA1008" s="35">
        <f>SUMIFS(рўйхат!CL:CL,рўйхат!$CY:$CY,$B$1032,рўйхат!$B:$B,$C1008)</f>
        <v/>
      </c>
      <c r="CB1008" s="36">
        <f>SUMIFS(рўйхат!CM:CM,рўйхат!$CY:$CY,$B$1032,рўйхат!$B:$B,$C1008)</f>
        <v/>
      </c>
      <c r="CC1008" s="35">
        <f>SUMIFS(рўйхат!CN:CN,рўйхат!$CY:$CY,$B$1032,рўйхат!$B:$B,$C1008)</f>
        <v/>
      </c>
      <c r="CD1008" s="36">
        <f>SUMIFS(рўйхат!CO:CO,рўйхат!$CY:$CY,$B$1032,рўйхат!$B:$B,$C1008)</f>
        <v/>
      </c>
      <c r="CE1008" s="77">
        <f>IFERROR(BE1008/(Q1008+BE1008),0)</f>
        <v/>
      </c>
      <c r="CF1008" s="78">
        <f>IFERROR(BF1008/(R1008+BF1008),0)</f>
        <v/>
      </c>
      <c r="CG1008" s="8">
        <f>COUNTIFS(B:B,B1008)</f>
        <v/>
      </c>
    </row>
    <row r="1009" hidden="1" outlineLevel="1" ht="17.1" customFormat="1" customHeight="1" s="8">
      <c r="A1009" s="31" t="n"/>
      <c r="B1009" s="50" t="n">
        <v>9</v>
      </c>
      <c r="C1009" s="66" t="inlineStr">
        <is>
          <t>Инвестициялар, саноат ва савдо вазирлиги</t>
        </is>
      </c>
      <c r="D1009" s="16" t="n"/>
      <c r="E1009" s="35">
        <f>SUMIFS(рўйхат!F:F,рўйхат!$CY:$CY,$B$1032,рўйхат!$B:$B,$C1009)</f>
        <v/>
      </c>
      <c r="F1009" s="36">
        <f>SUMIFS(рўйхат!G:G,рўйхат!$CY:$CY,$B$1032,рўйхат!$B:$B,$C1009)</f>
        <v/>
      </c>
      <c r="G1009" s="35">
        <f>SUMIFS(рўйхат!H:H,рўйхат!$CY:$CY,$B$1032,рўйхат!$B:$B,$C1009)</f>
        <v/>
      </c>
      <c r="H1009" s="36">
        <f>SUMIFS(рўйхат!I:I,рўйхат!$CY:$CY,$B$1032,рўйхат!$B:$B,$C1009)</f>
        <v/>
      </c>
      <c r="I1009" s="35">
        <f>SUMIFS(рўйхат!J:J,рўйхат!$CY:$CY,$B$1032,рўйхат!$B:$B,$C1009)</f>
        <v/>
      </c>
      <c r="J1009" s="36">
        <f>SUMIFS(рўйхат!K:K,рўйхат!$CY:$CY,$B$1032,рўйхат!$B:$B,$C1009)</f>
        <v/>
      </c>
      <c r="K1009" s="35">
        <f>SUMIFS(рўйхат!L:L,рўйхат!$CY:$CY,$B$1032,рўйхат!$B:$B,$C1009)</f>
        <v/>
      </c>
      <c r="L1009" s="36">
        <f>SUMIFS(рўйхат!M:M,рўйхат!$CY:$CY,$B$1032,рўйхат!$B:$B,$C1009)</f>
        <v/>
      </c>
      <c r="M1009" s="35">
        <f>SUMIFS(рўйхат!N:N,рўйхат!$CY:$CY,$B$1032,рўйхат!$B:$B,$C1009)</f>
        <v/>
      </c>
      <c r="N1009" s="36">
        <f>SUMIFS(рўйхат!O:O,рўйхат!$CY:$CY,$B$1032,рўйхат!$B:$B,$C1009)</f>
        <v/>
      </c>
      <c r="O1009" s="34">
        <f>IFERROR(M1009/E1009,0)</f>
        <v/>
      </c>
      <c r="P1009" s="34">
        <f>IFERROR(N1009/F1009,0)</f>
        <v/>
      </c>
      <c r="Q1009" s="35">
        <f>SUMIFS(рўйхат!P:P,рўйхат!$CY:$CY,$B$1032,рўйхат!$B:$B,$C1009)</f>
        <v/>
      </c>
      <c r="R1009" s="36">
        <f>SUMIFS(рўйхат!Q:Q,рўйхат!$CY:$CY,$B$1032,рўйхат!$B:$B,$C1009)</f>
        <v/>
      </c>
      <c r="S1009" s="35">
        <f>SUMIFS(рўйхат!R:R,рўйхат!$CY:$CY,$B$1032,рўйхат!$B:$B,$C1009)</f>
        <v/>
      </c>
      <c r="T1009" s="36">
        <f>SUMIFS(рўйхат!S:S,рўйхат!$CY:$CY,$B$1032,рўйхат!$B:$B,$C1009)</f>
        <v/>
      </c>
      <c r="U1009" s="35">
        <f>SUMIFS(рўйхат!T:T,рўйхат!$CY:$CY,$B$1032,рўйхат!$B:$B,$C1009)</f>
        <v/>
      </c>
      <c r="V1009" s="36">
        <f>SUMIFS(рўйхат!U:U,рўйхат!$CY:$CY,$B$1032,рўйхат!$B:$B,$C1009)</f>
        <v/>
      </c>
      <c r="W1009" s="35">
        <f>SUMIFS(рўйхат!V:V,рўйхат!$CY:$CY,$B$1032,рўйхат!$B:$B,$C1009)</f>
        <v/>
      </c>
      <c r="X1009" s="36">
        <f>SUMIFS(рўйхат!W:W,рўйхат!$CY:$CY,$B$1032,рўйхат!$B:$B,$C1009)</f>
        <v/>
      </c>
      <c r="Y1009" s="35">
        <f>SUMIFS(рўйхат!X:X,рўйхат!$CY:$CY,$B$1032,рўйхат!$B:$B,$C1009)</f>
        <v/>
      </c>
      <c r="Z1009" s="36">
        <f>SUMIFS(рўйхат!Y:Y,рўйхат!$CY:$CY,$B$1032,рўйхат!$B:$B,$C1009)</f>
        <v/>
      </c>
      <c r="AA1009" s="35">
        <f>SUMIFS(рўйхат!Z:Z,рўйхат!$CY:$CY,$B$1032,рўйхат!$B:$B,$C1009)</f>
        <v/>
      </c>
      <c r="AB1009" s="36">
        <f>SUMIFS(рўйхат!AA:AA,рўйхат!$CY:$CY,$B$1032,рўйхат!$B:$B,$C1009)</f>
        <v/>
      </c>
      <c r="AC1009" s="35">
        <f>SUMIFS(рўйхат!AB:AB,рўйхат!$CY:$CY,$B$1032,рўйхат!$B:$B,$C1009)</f>
        <v/>
      </c>
      <c r="AD1009" s="36">
        <f>SUMIFS(рўйхат!AC:AC,рўйхат!$CY:$CY,$B$1032,рўйхат!$B:$B,$C1009)</f>
        <v/>
      </c>
      <c r="AE1009" s="35">
        <f>SUMIFS(рўйхат!AD:AD,рўйхат!$CY:$CY,$B$1032,рўйхат!$B:$B,$C1009)</f>
        <v/>
      </c>
      <c r="AF1009" s="36">
        <f>SUMIFS(рўйхат!AE:AE,рўйхат!$CY:$CY,$B$1032,рўйхат!$B:$B,$C1009)</f>
        <v/>
      </c>
      <c r="AG1009" s="35">
        <f>SUMIFS(рўйхат!AH:AH,рўйхат!$CY:$CY,$B$1032,рўйхат!$B:$B,$C1009)</f>
        <v/>
      </c>
      <c r="AH1009" s="36">
        <f>SUMIFS(рўйхат!AI:AI,рўйхат!$CY:$CY,$B$1032,рўйхат!$B:$B,$C1009)</f>
        <v/>
      </c>
      <c r="AI1009" s="35">
        <f>SUMIFS(рўйхат!AJ:AJ,рўйхат!$CY:$CY,$B$1032,рўйхат!$B:$B,$C1009)</f>
        <v/>
      </c>
      <c r="AJ1009" s="36">
        <f>SUMIFS(рўйхат!AK:AK,рўйхат!$CY:$CY,$B$1032,рўйхат!$B:$B,$C1009)</f>
        <v/>
      </c>
      <c r="AK1009" s="35">
        <f>SUMIFS(рўйхат!AL:AL,рўйхат!$CY:$CY,$B$1032,рўйхат!$B:$B,$C1009)</f>
        <v/>
      </c>
      <c r="AL1009" s="36">
        <f>SUMIFS(рўйхат!AM:AM,рўйхат!$CY:$CY,$B$1032,рўйхат!$B:$B,$C1009)</f>
        <v/>
      </c>
      <c r="AM1009" s="77">
        <f>IFERROR(Q1009/E1009,0)</f>
        <v/>
      </c>
      <c r="AN1009" s="77">
        <f>IFERROR(R1009/F1009,0)</f>
        <v/>
      </c>
      <c r="AO1009" s="36">
        <f>SUMIFS(рўйхат!AX:AX,рўйхат!$CY:$CY,$B$1032,рўйхат!$B:$B,$C1009)</f>
        <v/>
      </c>
      <c r="AP1009" s="36">
        <f>SUMIFS(рўйхат!AY:AY,рўйхат!$CY:$CY,$B$1032,рўйхат!$B:$B,$C1009)</f>
        <v/>
      </c>
      <c r="AQ1009" s="35">
        <f>SUMIFS(рўйхат!AZ:AZ,рўйхат!$CY:$CY,$B$1032,рўйхат!$B:$B,$C1009)</f>
        <v/>
      </c>
      <c r="AR1009" s="36">
        <f>SUMIFS(рўйхат!BA:BA,рўйхат!$CY:$CY,$B$1032,рўйхат!$B:$B,$C1009)</f>
        <v/>
      </c>
      <c r="AS1009" s="35">
        <f>SUMIFS(рўйхат!BB:BB,рўйхат!$CY:$CY,$B$1032,рўйхат!$B:$B,$C1009)</f>
        <v/>
      </c>
      <c r="AT1009" s="36">
        <f>SUMIFS(рўйхат!BC:BC,рўйхат!$CY:$CY,$B$1032,рўйхат!$B:$B,$C1009)</f>
        <v/>
      </c>
      <c r="AU1009" s="35">
        <f>SUMIFS(рўйхат!BD:BD,рўйхат!$CY:$CY,$B$1032,рўйхат!$B:$B,$C1009)</f>
        <v/>
      </c>
      <c r="AV1009" s="36">
        <f>SUMIFS(рўйхат!BE:BE,рўйхат!$CY:$CY,$B$1032,рўйхат!$B:$B,$C1009)</f>
        <v/>
      </c>
      <c r="AW1009" s="35">
        <f>SUMIFS(рўйхат!BF:BF,рўйхат!$CY:$CY,$B$1032,рўйхат!$B:$B,$C1009)</f>
        <v/>
      </c>
      <c r="AX1009" s="36">
        <f>SUMIFS(рўйхат!BG:BG,рўйхат!$CY:$CY,$B$1032,рўйхат!$B:$B,$C1009)</f>
        <v/>
      </c>
      <c r="AY1009" s="35">
        <f>SUMIFS(рўйхат!BH:BH,рўйхат!$CY:$CY,$B$1032,рўйхат!$B:$B,$C1009)</f>
        <v/>
      </c>
      <c r="AZ1009" s="36">
        <f>SUMIFS(рўйхат!BI:BI,рўйхат!$CY:$CY,$B$1032,рўйхат!$B:$B,$C1009)</f>
        <v/>
      </c>
      <c r="BA1009" s="35">
        <f>SUMIFS(рўйхат!BJ:BJ,рўйхат!$CY:$CY,$B$1032,рўйхат!$B:$B,$C1009)</f>
        <v/>
      </c>
      <c r="BB1009" s="36">
        <f>SUMIFS(рўйхат!BK:BK,рўйхат!$CY:$CY,$B$1032,рўйхат!$B:$B,$C1009)</f>
        <v/>
      </c>
      <c r="BC1009" s="77">
        <f>IFERROR(AO1009/E1009,0)</f>
        <v/>
      </c>
      <c r="BD1009" s="77">
        <f>IFERROR(AP1009/F1009,0)</f>
        <v/>
      </c>
      <c r="BE1009" s="35">
        <f>SUMIFS(рўйхат!BL:BL,рўйхат!$CY:$CY,$B$1032,рўйхат!$B:$B,$C1009)</f>
        <v/>
      </c>
      <c r="BF1009" s="36">
        <f>SUMIFS(рўйхат!BM:BM,рўйхат!$CY:$CY,$B$1032,рўйхат!$B:$B,$C1009)</f>
        <v/>
      </c>
      <c r="BG1009" s="35">
        <f>SUMIFS(рўйхат!BN:BN,рўйхат!$CY:$CY,$B$1032,рўйхат!$B:$B,$C1009)</f>
        <v/>
      </c>
      <c r="BH1009" s="36">
        <f>SUMIFS(рўйхат!BO:BO,рўйхат!$CY:$CY,$B$1032,рўйхат!$B:$B,$C1009)</f>
        <v/>
      </c>
      <c r="BI1009" s="35">
        <f>SUMIFS(рўйхат!BP:BP,рўйхат!$CY:$CY,$B$1032,рўйхат!$B:$B,$C1009)</f>
        <v/>
      </c>
      <c r="BJ1009" s="36">
        <f>SUMIFS(рўйхат!BQ:BQ,рўйхат!$CY:$CY,$B$1032,рўйхат!$B:$B,$C1009)</f>
        <v/>
      </c>
      <c r="BK1009" s="35">
        <f>SUMIFS(рўйхат!BR:BR,рўйхат!$CY:$CY,$B$1032,рўйхат!$B:$B,$C1009)</f>
        <v/>
      </c>
      <c r="BL1009" s="36">
        <f>SUMIFS(рўйхат!BS:BS,рўйхат!$CY:$CY,$B$1032,рўйхат!$B:$B,$C1009)</f>
        <v/>
      </c>
      <c r="BM1009" s="35">
        <f>SUMIFS(рўйхат!BT:BT,рўйхат!$CY:$CY,$B$1032,рўйхат!$B:$B,$C1009)</f>
        <v/>
      </c>
      <c r="BN1009" s="36">
        <f>SUMIFS(рўйхат!BU:BU,рўйхат!$CY:$CY,$B$1032,рўйхат!$B:$B,$C1009)</f>
        <v/>
      </c>
      <c r="BO1009" s="35">
        <f>SUMIFS(рўйхат!BX:BX,рўйхат!$CY:$CY,$B$1032,рўйхат!$B:$B,$C1009)</f>
        <v/>
      </c>
      <c r="BP1009" s="36">
        <f>SUMIFS(рўйхат!BY:BY,рўйхат!$CY:$CY,$B$1032,рўйхат!$B:$B,$C1009)</f>
        <v/>
      </c>
      <c r="BQ1009" s="35">
        <f>SUMIFS(рўйхат!BZ:BZ,рўйхат!$CY:$CY,$B$1032,рўйхат!$B:$B,$C1009)</f>
        <v/>
      </c>
      <c r="BR1009" s="36">
        <f>SUMIFS(рўйхат!CA:CA,рўйхат!$CY:$CY,$B$1032,рўйхат!$B:$B,$C1009)</f>
        <v/>
      </c>
      <c r="BS1009" s="35">
        <f>SUMIFS(рўйхат!CB:CB,рўйхат!$CY:$CY,$B$1032,рўйхат!$B:$B,$C1009)</f>
        <v/>
      </c>
      <c r="BT1009" s="36">
        <f>SUMIFS(рўйхат!CC:CC,рўйхат!$CY:$CY,$B$1032,рўйхат!$B:$B,$C1009)</f>
        <v/>
      </c>
      <c r="BU1009" s="35">
        <f>SUMIFS(рўйхат!CD:CD,рўйхат!$CY:$CY,$B$1032,рўйхат!$B:$B,$C1009)</f>
        <v/>
      </c>
      <c r="BV1009" s="36">
        <f>SUMIFS(рўйхат!CE:CE,рўйхат!$CY:$CY,$B$1032,рўйхат!$B:$B,$C1009)</f>
        <v/>
      </c>
      <c r="BW1009" s="35">
        <f>SUMIFS(рўйхат!CH:CH,рўйхат!$CY:$CY,$B$1032,рўйхат!$B:$B,$C1009)</f>
        <v/>
      </c>
      <c r="BX1009" s="36">
        <f>SUMIFS(рўйхат!CI:CI,рўйхат!$CY:$CY,$B$1032,рўйхат!$B:$B,$C1009)</f>
        <v/>
      </c>
      <c r="BY1009" s="35">
        <f>SUMIFS(рўйхат!CJ:CJ,рўйхат!$CY:$CY,$B$1032,рўйхат!$B:$B,$C1009)</f>
        <v/>
      </c>
      <c r="BZ1009" s="36">
        <f>SUMIFS(рўйхат!CK:CK,рўйхат!$CY:$CY,$B$1032,рўйхат!$B:$B,$C1009)</f>
        <v/>
      </c>
      <c r="CA1009" s="35">
        <f>SUMIFS(рўйхат!CL:CL,рўйхат!$CY:$CY,$B$1032,рўйхат!$B:$B,$C1009)</f>
        <v/>
      </c>
      <c r="CB1009" s="36">
        <f>SUMIFS(рўйхат!CM:CM,рўйхат!$CY:$CY,$B$1032,рўйхат!$B:$B,$C1009)</f>
        <v/>
      </c>
      <c r="CC1009" s="35">
        <f>SUMIFS(рўйхат!CN:CN,рўйхат!$CY:$CY,$B$1032,рўйхат!$B:$B,$C1009)</f>
        <v/>
      </c>
      <c r="CD1009" s="36">
        <f>SUMIFS(рўйхат!CO:CO,рўйхат!$CY:$CY,$B$1032,рўйхат!$B:$B,$C1009)</f>
        <v/>
      </c>
      <c r="CE1009" s="77">
        <f>IFERROR(BE1009/(Q1009+BE1009),0)</f>
        <v/>
      </c>
      <c r="CF1009" s="78">
        <f>IFERROR(BF1009/(R1009+BF1009),0)</f>
        <v/>
      </c>
      <c r="CG1009" s="8">
        <f>COUNTIFS(B:B,B1009)</f>
        <v/>
      </c>
    </row>
    <row r="1010" hidden="1" outlineLevel="1" ht="33.95" customFormat="1" customHeight="1" s="8">
      <c r="A1010" s="31" t="n"/>
      <c r="B1010" s="50" t="n">
        <v>10</v>
      </c>
      <c r="C1010" s="66" t="inlineStr">
        <is>
          <t>Камбағалликни қисқартириш ва бандлик вазирлиги</t>
        </is>
      </c>
      <c r="D1010" s="16" t="n"/>
      <c r="E1010" s="35">
        <f>SUMIFS(рўйхат!F:F,рўйхат!$CY:$CY,$B$1032,рўйхат!$B:$B,$C1010)</f>
        <v/>
      </c>
      <c r="F1010" s="36">
        <f>SUMIFS(рўйхат!G:G,рўйхат!$CY:$CY,$B$1032,рўйхат!$B:$B,$C1010)</f>
        <v/>
      </c>
      <c r="G1010" s="35">
        <f>SUMIFS(рўйхат!H:H,рўйхат!$CY:$CY,$B$1032,рўйхат!$B:$B,$C1010)</f>
        <v/>
      </c>
      <c r="H1010" s="36">
        <f>SUMIFS(рўйхат!I:I,рўйхат!$CY:$CY,$B$1032,рўйхат!$B:$B,$C1010)</f>
        <v/>
      </c>
      <c r="I1010" s="35">
        <f>SUMIFS(рўйхат!J:J,рўйхат!$CY:$CY,$B$1032,рўйхат!$B:$B,$C1010)</f>
        <v/>
      </c>
      <c r="J1010" s="36">
        <f>SUMIFS(рўйхат!K:K,рўйхат!$CY:$CY,$B$1032,рўйхат!$B:$B,$C1010)</f>
        <v/>
      </c>
      <c r="K1010" s="35">
        <f>SUMIFS(рўйхат!L:L,рўйхат!$CY:$CY,$B$1032,рўйхат!$B:$B,$C1010)</f>
        <v/>
      </c>
      <c r="L1010" s="36">
        <f>SUMIFS(рўйхат!M:M,рўйхат!$CY:$CY,$B$1032,рўйхат!$B:$B,$C1010)</f>
        <v/>
      </c>
      <c r="M1010" s="35">
        <f>SUMIFS(рўйхат!N:N,рўйхат!$CY:$CY,$B$1032,рўйхат!$B:$B,$C1010)</f>
        <v/>
      </c>
      <c r="N1010" s="36">
        <f>SUMIFS(рўйхат!O:O,рўйхат!$CY:$CY,$B$1032,рўйхат!$B:$B,$C1010)</f>
        <v/>
      </c>
      <c r="O1010" s="34">
        <f>IFERROR(M1010/E1010,0)</f>
        <v/>
      </c>
      <c r="P1010" s="34">
        <f>IFERROR(N1010/F1010,0)</f>
        <v/>
      </c>
      <c r="Q1010" s="35">
        <f>SUMIFS(рўйхат!P:P,рўйхат!$CY:$CY,$B$1032,рўйхат!$B:$B,$C1010)</f>
        <v/>
      </c>
      <c r="R1010" s="36">
        <f>SUMIFS(рўйхат!Q:Q,рўйхат!$CY:$CY,$B$1032,рўйхат!$B:$B,$C1010)</f>
        <v/>
      </c>
      <c r="S1010" s="35">
        <f>SUMIFS(рўйхат!R:R,рўйхат!$CY:$CY,$B$1032,рўйхат!$B:$B,$C1010)</f>
        <v/>
      </c>
      <c r="T1010" s="36">
        <f>SUMIFS(рўйхат!S:S,рўйхат!$CY:$CY,$B$1032,рўйхат!$B:$B,$C1010)</f>
        <v/>
      </c>
      <c r="U1010" s="35">
        <f>SUMIFS(рўйхат!T:T,рўйхат!$CY:$CY,$B$1032,рўйхат!$B:$B,$C1010)</f>
        <v/>
      </c>
      <c r="V1010" s="36">
        <f>SUMIFS(рўйхат!U:U,рўйхат!$CY:$CY,$B$1032,рўйхат!$B:$B,$C1010)</f>
        <v/>
      </c>
      <c r="W1010" s="35">
        <f>SUMIFS(рўйхат!V:V,рўйхат!$CY:$CY,$B$1032,рўйхат!$B:$B,$C1010)</f>
        <v/>
      </c>
      <c r="X1010" s="36">
        <f>SUMIFS(рўйхат!W:W,рўйхат!$CY:$CY,$B$1032,рўйхат!$B:$B,$C1010)</f>
        <v/>
      </c>
      <c r="Y1010" s="35">
        <f>SUMIFS(рўйхат!X:X,рўйхат!$CY:$CY,$B$1032,рўйхат!$B:$B,$C1010)</f>
        <v/>
      </c>
      <c r="Z1010" s="36">
        <f>SUMIFS(рўйхат!Y:Y,рўйхат!$CY:$CY,$B$1032,рўйхат!$B:$B,$C1010)</f>
        <v/>
      </c>
      <c r="AA1010" s="35">
        <f>SUMIFS(рўйхат!Z:Z,рўйхат!$CY:$CY,$B$1032,рўйхат!$B:$B,$C1010)</f>
        <v/>
      </c>
      <c r="AB1010" s="36">
        <f>SUMIFS(рўйхат!AA:AA,рўйхат!$CY:$CY,$B$1032,рўйхат!$B:$B,$C1010)</f>
        <v/>
      </c>
      <c r="AC1010" s="35">
        <f>SUMIFS(рўйхат!AB:AB,рўйхат!$CY:$CY,$B$1032,рўйхат!$B:$B,$C1010)</f>
        <v/>
      </c>
      <c r="AD1010" s="36">
        <f>SUMIFS(рўйхат!AC:AC,рўйхат!$CY:$CY,$B$1032,рўйхат!$B:$B,$C1010)</f>
        <v/>
      </c>
      <c r="AE1010" s="35">
        <f>SUMIFS(рўйхат!AD:AD,рўйхат!$CY:$CY,$B$1032,рўйхат!$B:$B,$C1010)</f>
        <v/>
      </c>
      <c r="AF1010" s="36">
        <f>SUMIFS(рўйхат!AE:AE,рўйхат!$CY:$CY,$B$1032,рўйхат!$B:$B,$C1010)</f>
        <v/>
      </c>
      <c r="AG1010" s="35">
        <f>SUMIFS(рўйхат!AH:AH,рўйхат!$CY:$CY,$B$1032,рўйхат!$B:$B,$C1010)</f>
        <v/>
      </c>
      <c r="AH1010" s="36">
        <f>SUMIFS(рўйхат!AI:AI,рўйхат!$CY:$CY,$B$1032,рўйхат!$B:$B,$C1010)</f>
        <v/>
      </c>
      <c r="AI1010" s="35">
        <f>SUMIFS(рўйхат!AJ:AJ,рўйхат!$CY:$CY,$B$1032,рўйхат!$B:$B,$C1010)</f>
        <v/>
      </c>
      <c r="AJ1010" s="36">
        <f>SUMIFS(рўйхат!AK:AK,рўйхат!$CY:$CY,$B$1032,рўйхат!$B:$B,$C1010)</f>
        <v/>
      </c>
      <c r="AK1010" s="35">
        <f>SUMIFS(рўйхат!AL:AL,рўйхат!$CY:$CY,$B$1032,рўйхат!$B:$B,$C1010)</f>
        <v/>
      </c>
      <c r="AL1010" s="36">
        <f>SUMIFS(рўйхат!AM:AM,рўйхат!$CY:$CY,$B$1032,рўйхат!$B:$B,$C1010)</f>
        <v/>
      </c>
      <c r="AM1010" s="77">
        <f>IFERROR(Q1010/E1010,0)</f>
        <v/>
      </c>
      <c r="AN1010" s="77">
        <f>IFERROR(R1010/F1010,0)</f>
        <v/>
      </c>
      <c r="AO1010" s="36">
        <f>SUMIFS(рўйхат!AX:AX,рўйхат!$CY:$CY,$B$1032,рўйхат!$B:$B,$C1010)</f>
        <v/>
      </c>
      <c r="AP1010" s="36">
        <f>SUMIFS(рўйхат!AY:AY,рўйхат!$CY:$CY,$B$1032,рўйхат!$B:$B,$C1010)</f>
        <v/>
      </c>
      <c r="AQ1010" s="35">
        <f>SUMIFS(рўйхат!AZ:AZ,рўйхат!$CY:$CY,$B$1032,рўйхат!$B:$B,$C1010)</f>
        <v/>
      </c>
      <c r="AR1010" s="36">
        <f>SUMIFS(рўйхат!BA:BA,рўйхат!$CY:$CY,$B$1032,рўйхат!$B:$B,$C1010)</f>
        <v/>
      </c>
      <c r="AS1010" s="35">
        <f>SUMIFS(рўйхат!BB:BB,рўйхат!$CY:$CY,$B$1032,рўйхат!$B:$B,$C1010)</f>
        <v/>
      </c>
      <c r="AT1010" s="36">
        <f>SUMIFS(рўйхат!BC:BC,рўйхат!$CY:$CY,$B$1032,рўйхат!$B:$B,$C1010)</f>
        <v/>
      </c>
      <c r="AU1010" s="35">
        <f>SUMIFS(рўйхат!BD:BD,рўйхат!$CY:$CY,$B$1032,рўйхат!$B:$B,$C1010)</f>
        <v/>
      </c>
      <c r="AV1010" s="36">
        <f>SUMIFS(рўйхат!BE:BE,рўйхат!$CY:$CY,$B$1032,рўйхат!$B:$B,$C1010)</f>
        <v/>
      </c>
      <c r="AW1010" s="35">
        <f>SUMIFS(рўйхат!BF:BF,рўйхат!$CY:$CY,$B$1032,рўйхат!$B:$B,$C1010)</f>
        <v/>
      </c>
      <c r="AX1010" s="36">
        <f>SUMIFS(рўйхат!BG:BG,рўйхат!$CY:$CY,$B$1032,рўйхат!$B:$B,$C1010)</f>
        <v/>
      </c>
      <c r="AY1010" s="35">
        <f>SUMIFS(рўйхат!BH:BH,рўйхат!$CY:$CY,$B$1032,рўйхат!$B:$B,$C1010)</f>
        <v/>
      </c>
      <c r="AZ1010" s="36">
        <f>SUMIFS(рўйхат!BI:BI,рўйхат!$CY:$CY,$B$1032,рўйхат!$B:$B,$C1010)</f>
        <v/>
      </c>
      <c r="BA1010" s="35">
        <f>SUMIFS(рўйхат!BJ:BJ,рўйхат!$CY:$CY,$B$1032,рўйхат!$B:$B,$C1010)</f>
        <v/>
      </c>
      <c r="BB1010" s="36">
        <f>SUMIFS(рўйхат!BK:BK,рўйхат!$CY:$CY,$B$1032,рўйхат!$B:$B,$C1010)</f>
        <v/>
      </c>
      <c r="BC1010" s="77">
        <f>IFERROR(AO1010/E1010,0)</f>
        <v/>
      </c>
      <c r="BD1010" s="77">
        <f>IFERROR(AP1010/F1010,0)</f>
        <v/>
      </c>
      <c r="BE1010" s="35">
        <f>SUMIFS(рўйхат!BL:BL,рўйхат!$CY:$CY,$B$1032,рўйхат!$B:$B,$C1010)</f>
        <v/>
      </c>
      <c r="BF1010" s="36">
        <f>SUMIFS(рўйхат!BM:BM,рўйхат!$CY:$CY,$B$1032,рўйхат!$B:$B,$C1010)</f>
        <v/>
      </c>
      <c r="BG1010" s="35">
        <f>SUMIFS(рўйхат!BN:BN,рўйхат!$CY:$CY,$B$1032,рўйхат!$B:$B,$C1010)</f>
        <v/>
      </c>
      <c r="BH1010" s="36">
        <f>SUMIFS(рўйхат!BO:BO,рўйхат!$CY:$CY,$B$1032,рўйхат!$B:$B,$C1010)</f>
        <v/>
      </c>
      <c r="BI1010" s="35">
        <f>SUMIFS(рўйхат!BP:BP,рўйхат!$CY:$CY,$B$1032,рўйхат!$B:$B,$C1010)</f>
        <v/>
      </c>
      <c r="BJ1010" s="36">
        <f>SUMIFS(рўйхат!BQ:BQ,рўйхат!$CY:$CY,$B$1032,рўйхат!$B:$B,$C1010)</f>
        <v/>
      </c>
      <c r="BK1010" s="35">
        <f>SUMIFS(рўйхат!BR:BR,рўйхат!$CY:$CY,$B$1032,рўйхат!$B:$B,$C1010)</f>
        <v/>
      </c>
      <c r="BL1010" s="36">
        <f>SUMIFS(рўйхат!BS:BS,рўйхат!$CY:$CY,$B$1032,рўйхат!$B:$B,$C1010)</f>
        <v/>
      </c>
      <c r="BM1010" s="35">
        <f>SUMIFS(рўйхат!BT:BT,рўйхат!$CY:$CY,$B$1032,рўйхат!$B:$B,$C1010)</f>
        <v/>
      </c>
      <c r="BN1010" s="36">
        <f>SUMIFS(рўйхат!BU:BU,рўйхат!$CY:$CY,$B$1032,рўйхат!$B:$B,$C1010)</f>
        <v/>
      </c>
      <c r="BO1010" s="35">
        <f>SUMIFS(рўйхат!BX:BX,рўйхат!$CY:$CY,$B$1032,рўйхат!$B:$B,$C1010)</f>
        <v/>
      </c>
      <c r="BP1010" s="36">
        <f>SUMIFS(рўйхат!BY:BY,рўйхат!$CY:$CY,$B$1032,рўйхат!$B:$B,$C1010)</f>
        <v/>
      </c>
      <c r="BQ1010" s="35">
        <f>SUMIFS(рўйхат!BZ:BZ,рўйхат!$CY:$CY,$B$1032,рўйхат!$B:$B,$C1010)</f>
        <v/>
      </c>
      <c r="BR1010" s="36">
        <f>SUMIFS(рўйхат!CA:CA,рўйхат!$CY:$CY,$B$1032,рўйхат!$B:$B,$C1010)</f>
        <v/>
      </c>
      <c r="BS1010" s="35">
        <f>SUMIFS(рўйхат!CB:CB,рўйхат!$CY:$CY,$B$1032,рўйхат!$B:$B,$C1010)</f>
        <v/>
      </c>
      <c r="BT1010" s="36">
        <f>SUMIFS(рўйхат!CC:CC,рўйхат!$CY:$CY,$B$1032,рўйхат!$B:$B,$C1010)</f>
        <v/>
      </c>
      <c r="BU1010" s="35">
        <f>SUMIFS(рўйхат!CD:CD,рўйхат!$CY:$CY,$B$1032,рўйхат!$B:$B,$C1010)</f>
        <v/>
      </c>
      <c r="BV1010" s="36">
        <f>SUMIFS(рўйхат!CE:CE,рўйхат!$CY:$CY,$B$1032,рўйхат!$B:$B,$C1010)</f>
        <v/>
      </c>
      <c r="BW1010" s="35">
        <f>SUMIFS(рўйхат!CH:CH,рўйхат!$CY:$CY,$B$1032,рўйхат!$B:$B,$C1010)</f>
        <v/>
      </c>
      <c r="BX1010" s="36">
        <f>SUMIFS(рўйхат!CI:CI,рўйхат!$CY:$CY,$B$1032,рўйхат!$B:$B,$C1010)</f>
        <v/>
      </c>
      <c r="BY1010" s="35">
        <f>SUMIFS(рўйхат!CJ:CJ,рўйхат!$CY:$CY,$B$1032,рўйхат!$B:$B,$C1010)</f>
        <v/>
      </c>
      <c r="BZ1010" s="36">
        <f>SUMIFS(рўйхат!CK:CK,рўйхат!$CY:$CY,$B$1032,рўйхат!$B:$B,$C1010)</f>
        <v/>
      </c>
      <c r="CA1010" s="35">
        <f>SUMIFS(рўйхат!CL:CL,рўйхат!$CY:$CY,$B$1032,рўйхат!$B:$B,$C1010)</f>
        <v/>
      </c>
      <c r="CB1010" s="36">
        <f>SUMIFS(рўйхат!CM:CM,рўйхат!$CY:$CY,$B$1032,рўйхат!$B:$B,$C1010)</f>
        <v/>
      </c>
      <c r="CC1010" s="35">
        <f>SUMIFS(рўйхат!CN:CN,рўйхат!$CY:$CY,$B$1032,рўйхат!$B:$B,$C1010)</f>
        <v/>
      </c>
      <c r="CD1010" s="36">
        <f>SUMIFS(рўйхат!CO:CO,рўйхат!$CY:$CY,$B$1032,рўйхат!$B:$B,$C1010)</f>
        <v/>
      </c>
      <c r="CE1010" s="77">
        <f>IFERROR(BE1010/(Q1010+BE1010),0)</f>
        <v/>
      </c>
      <c r="CF1010" s="78">
        <f>IFERROR(BF1010/(R1010+BF1010),0)</f>
        <v/>
      </c>
      <c r="CG1010" s="8">
        <f>COUNTIFS(B:B,B1010)</f>
        <v/>
      </c>
    </row>
    <row r="1011" hidden="1" outlineLevel="1" ht="17.1" customFormat="1" customHeight="1" s="8">
      <c r="A1011" s="31" t="n"/>
      <c r="B1011" s="50" t="n">
        <v>11</v>
      </c>
      <c r="C1011" s="66" t="inlineStr">
        <is>
          <t>Қишлоқ хўжалиги вазирлиги</t>
        </is>
      </c>
      <c r="D1011" s="16" t="n"/>
      <c r="E1011" s="35">
        <f>SUMIFS(рўйхат!F:F,рўйхат!$CY:$CY,$B$1032,рўйхат!$B:$B,$C1011)</f>
        <v/>
      </c>
      <c r="F1011" s="36">
        <f>SUMIFS(рўйхат!G:G,рўйхат!$CY:$CY,$B$1032,рўйхат!$B:$B,$C1011)</f>
        <v/>
      </c>
      <c r="G1011" s="35">
        <f>SUMIFS(рўйхат!H:H,рўйхат!$CY:$CY,$B$1032,рўйхат!$B:$B,$C1011)</f>
        <v/>
      </c>
      <c r="H1011" s="36">
        <f>SUMIFS(рўйхат!I:I,рўйхат!$CY:$CY,$B$1032,рўйхат!$B:$B,$C1011)</f>
        <v/>
      </c>
      <c r="I1011" s="35">
        <f>SUMIFS(рўйхат!J:J,рўйхат!$CY:$CY,$B$1032,рўйхат!$B:$B,$C1011)</f>
        <v/>
      </c>
      <c r="J1011" s="36">
        <f>SUMIFS(рўйхат!K:K,рўйхат!$CY:$CY,$B$1032,рўйхат!$B:$B,$C1011)</f>
        <v/>
      </c>
      <c r="K1011" s="35">
        <f>SUMIFS(рўйхат!L:L,рўйхат!$CY:$CY,$B$1032,рўйхат!$B:$B,$C1011)</f>
        <v/>
      </c>
      <c r="L1011" s="36">
        <f>SUMIFS(рўйхат!M:M,рўйхат!$CY:$CY,$B$1032,рўйхат!$B:$B,$C1011)</f>
        <v/>
      </c>
      <c r="M1011" s="35">
        <f>SUMIFS(рўйхат!N:N,рўйхат!$CY:$CY,$B$1032,рўйхат!$B:$B,$C1011)</f>
        <v/>
      </c>
      <c r="N1011" s="36">
        <f>SUMIFS(рўйхат!O:O,рўйхат!$CY:$CY,$B$1032,рўйхат!$B:$B,$C1011)</f>
        <v/>
      </c>
      <c r="O1011" s="34">
        <f>IFERROR(M1011/E1011,0)</f>
        <v/>
      </c>
      <c r="P1011" s="34">
        <f>IFERROR(N1011/F1011,0)</f>
        <v/>
      </c>
      <c r="Q1011" s="35">
        <f>SUMIFS(рўйхат!P:P,рўйхат!$CY:$CY,$B$1032,рўйхат!$B:$B,$C1011)</f>
        <v/>
      </c>
      <c r="R1011" s="36">
        <f>SUMIFS(рўйхат!Q:Q,рўйхат!$CY:$CY,$B$1032,рўйхат!$B:$B,$C1011)</f>
        <v/>
      </c>
      <c r="S1011" s="35">
        <f>SUMIFS(рўйхат!R:R,рўйхат!$CY:$CY,$B$1032,рўйхат!$B:$B,$C1011)</f>
        <v/>
      </c>
      <c r="T1011" s="36">
        <f>SUMIFS(рўйхат!S:S,рўйхат!$CY:$CY,$B$1032,рўйхат!$B:$B,$C1011)</f>
        <v/>
      </c>
      <c r="U1011" s="35">
        <f>SUMIFS(рўйхат!T:T,рўйхат!$CY:$CY,$B$1032,рўйхат!$B:$B,$C1011)</f>
        <v/>
      </c>
      <c r="V1011" s="36">
        <f>SUMIFS(рўйхат!U:U,рўйхат!$CY:$CY,$B$1032,рўйхат!$B:$B,$C1011)</f>
        <v/>
      </c>
      <c r="W1011" s="35">
        <f>SUMIFS(рўйхат!V:V,рўйхат!$CY:$CY,$B$1032,рўйхат!$B:$B,$C1011)</f>
        <v/>
      </c>
      <c r="X1011" s="36">
        <f>SUMIFS(рўйхат!W:W,рўйхат!$CY:$CY,$B$1032,рўйхат!$B:$B,$C1011)</f>
        <v/>
      </c>
      <c r="Y1011" s="35">
        <f>SUMIFS(рўйхат!X:X,рўйхат!$CY:$CY,$B$1032,рўйхат!$B:$B,$C1011)</f>
        <v/>
      </c>
      <c r="Z1011" s="36">
        <f>SUMIFS(рўйхат!Y:Y,рўйхат!$CY:$CY,$B$1032,рўйхат!$B:$B,$C1011)</f>
        <v/>
      </c>
      <c r="AA1011" s="35">
        <f>SUMIFS(рўйхат!Z:Z,рўйхат!$CY:$CY,$B$1032,рўйхат!$B:$B,$C1011)</f>
        <v/>
      </c>
      <c r="AB1011" s="36">
        <f>SUMIFS(рўйхат!AA:AA,рўйхат!$CY:$CY,$B$1032,рўйхат!$B:$B,$C1011)</f>
        <v/>
      </c>
      <c r="AC1011" s="35">
        <f>SUMIFS(рўйхат!AB:AB,рўйхат!$CY:$CY,$B$1032,рўйхат!$B:$B,$C1011)</f>
        <v/>
      </c>
      <c r="AD1011" s="36">
        <f>SUMIFS(рўйхат!AC:AC,рўйхат!$CY:$CY,$B$1032,рўйхат!$B:$B,$C1011)</f>
        <v/>
      </c>
      <c r="AE1011" s="35">
        <f>SUMIFS(рўйхат!AD:AD,рўйхат!$CY:$CY,$B$1032,рўйхат!$B:$B,$C1011)</f>
        <v/>
      </c>
      <c r="AF1011" s="36">
        <f>SUMIFS(рўйхат!AE:AE,рўйхат!$CY:$CY,$B$1032,рўйхат!$B:$B,$C1011)</f>
        <v/>
      </c>
      <c r="AG1011" s="35">
        <f>SUMIFS(рўйхат!AH:AH,рўйхат!$CY:$CY,$B$1032,рўйхат!$B:$B,$C1011)</f>
        <v/>
      </c>
      <c r="AH1011" s="36">
        <f>SUMIFS(рўйхат!AI:AI,рўйхат!$CY:$CY,$B$1032,рўйхат!$B:$B,$C1011)</f>
        <v/>
      </c>
      <c r="AI1011" s="35">
        <f>SUMIFS(рўйхат!AJ:AJ,рўйхат!$CY:$CY,$B$1032,рўйхат!$B:$B,$C1011)</f>
        <v/>
      </c>
      <c r="AJ1011" s="36">
        <f>SUMIFS(рўйхат!AK:AK,рўйхат!$CY:$CY,$B$1032,рўйхат!$B:$B,$C1011)</f>
        <v/>
      </c>
      <c r="AK1011" s="35">
        <f>SUMIFS(рўйхат!AL:AL,рўйхат!$CY:$CY,$B$1032,рўйхат!$B:$B,$C1011)</f>
        <v/>
      </c>
      <c r="AL1011" s="36">
        <f>SUMIFS(рўйхат!AM:AM,рўйхат!$CY:$CY,$B$1032,рўйхат!$B:$B,$C1011)</f>
        <v/>
      </c>
      <c r="AM1011" s="77">
        <f>IFERROR(Q1011/E1011,0)</f>
        <v/>
      </c>
      <c r="AN1011" s="77">
        <f>IFERROR(R1011/F1011,0)</f>
        <v/>
      </c>
      <c r="AO1011" s="36">
        <f>SUMIFS(рўйхат!AX:AX,рўйхат!$CY:$CY,$B$1032,рўйхат!$B:$B,$C1011)</f>
        <v/>
      </c>
      <c r="AP1011" s="36">
        <f>SUMIFS(рўйхат!AY:AY,рўйхат!$CY:$CY,$B$1032,рўйхат!$B:$B,$C1011)</f>
        <v/>
      </c>
      <c r="AQ1011" s="35">
        <f>SUMIFS(рўйхат!AZ:AZ,рўйхат!$CY:$CY,$B$1032,рўйхат!$B:$B,$C1011)</f>
        <v/>
      </c>
      <c r="AR1011" s="36">
        <f>SUMIFS(рўйхат!BA:BA,рўйхат!$CY:$CY,$B$1032,рўйхат!$B:$B,$C1011)</f>
        <v/>
      </c>
      <c r="AS1011" s="35">
        <f>SUMIFS(рўйхат!BB:BB,рўйхат!$CY:$CY,$B$1032,рўйхат!$B:$B,$C1011)</f>
        <v/>
      </c>
      <c r="AT1011" s="36">
        <f>SUMIFS(рўйхат!BC:BC,рўйхат!$CY:$CY,$B$1032,рўйхат!$B:$B,$C1011)</f>
        <v/>
      </c>
      <c r="AU1011" s="35">
        <f>SUMIFS(рўйхат!BD:BD,рўйхат!$CY:$CY,$B$1032,рўйхат!$B:$B,$C1011)</f>
        <v/>
      </c>
      <c r="AV1011" s="36">
        <f>SUMIFS(рўйхат!BE:BE,рўйхат!$CY:$CY,$B$1032,рўйхат!$B:$B,$C1011)</f>
        <v/>
      </c>
      <c r="AW1011" s="35">
        <f>SUMIFS(рўйхат!BF:BF,рўйхат!$CY:$CY,$B$1032,рўйхат!$B:$B,$C1011)</f>
        <v/>
      </c>
      <c r="AX1011" s="36">
        <f>SUMIFS(рўйхат!BG:BG,рўйхат!$CY:$CY,$B$1032,рўйхат!$B:$B,$C1011)</f>
        <v/>
      </c>
      <c r="AY1011" s="35">
        <f>SUMIFS(рўйхат!BH:BH,рўйхат!$CY:$CY,$B$1032,рўйхат!$B:$B,$C1011)</f>
        <v/>
      </c>
      <c r="AZ1011" s="36">
        <f>SUMIFS(рўйхат!BI:BI,рўйхат!$CY:$CY,$B$1032,рўйхат!$B:$B,$C1011)</f>
        <v/>
      </c>
      <c r="BA1011" s="35">
        <f>SUMIFS(рўйхат!BJ:BJ,рўйхат!$CY:$CY,$B$1032,рўйхат!$B:$B,$C1011)</f>
        <v/>
      </c>
      <c r="BB1011" s="36">
        <f>SUMIFS(рўйхат!BK:BK,рўйхат!$CY:$CY,$B$1032,рўйхат!$B:$B,$C1011)</f>
        <v/>
      </c>
      <c r="BC1011" s="77">
        <f>IFERROR(AO1011/E1011,0)</f>
        <v/>
      </c>
      <c r="BD1011" s="77">
        <f>IFERROR(AP1011/F1011,0)</f>
        <v/>
      </c>
      <c r="BE1011" s="35">
        <f>SUMIFS(рўйхат!BL:BL,рўйхат!$CY:$CY,$B$1032,рўйхат!$B:$B,$C1011)</f>
        <v/>
      </c>
      <c r="BF1011" s="36">
        <f>SUMIFS(рўйхат!BM:BM,рўйхат!$CY:$CY,$B$1032,рўйхат!$B:$B,$C1011)</f>
        <v/>
      </c>
      <c r="BG1011" s="35">
        <f>SUMIFS(рўйхат!BN:BN,рўйхат!$CY:$CY,$B$1032,рўйхат!$B:$B,$C1011)</f>
        <v/>
      </c>
      <c r="BH1011" s="36">
        <f>SUMIFS(рўйхат!BO:BO,рўйхат!$CY:$CY,$B$1032,рўйхат!$B:$B,$C1011)</f>
        <v/>
      </c>
      <c r="BI1011" s="35">
        <f>SUMIFS(рўйхат!BP:BP,рўйхат!$CY:$CY,$B$1032,рўйхат!$B:$B,$C1011)</f>
        <v/>
      </c>
      <c r="BJ1011" s="36">
        <f>SUMIFS(рўйхат!BQ:BQ,рўйхат!$CY:$CY,$B$1032,рўйхат!$B:$B,$C1011)</f>
        <v/>
      </c>
      <c r="BK1011" s="35">
        <f>SUMIFS(рўйхат!BR:BR,рўйхат!$CY:$CY,$B$1032,рўйхат!$B:$B,$C1011)</f>
        <v/>
      </c>
      <c r="BL1011" s="36">
        <f>SUMIFS(рўйхат!BS:BS,рўйхат!$CY:$CY,$B$1032,рўйхат!$B:$B,$C1011)</f>
        <v/>
      </c>
      <c r="BM1011" s="35">
        <f>SUMIFS(рўйхат!BT:BT,рўйхат!$CY:$CY,$B$1032,рўйхат!$B:$B,$C1011)</f>
        <v/>
      </c>
      <c r="BN1011" s="36">
        <f>SUMIFS(рўйхат!BU:BU,рўйхат!$CY:$CY,$B$1032,рўйхат!$B:$B,$C1011)</f>
        <v/>
      </c>
      <c r="BO1011" s="35">
        <f>SUMIFS(рўйхат!BX:BX,рўйхат!$CY:$CY,$B$1032,рўйхат!$B:$B,$C1011)</f>
        <v/>
      </c>
      <c r="BP1011" s="36">
        <f>SUMIFS(рўйхат!BY:BY,рўйхат!$CY:$CY,$B$1032,рўйхат!$B:$B,$C1011)</f>
        <v/>
      </c>
      <c r="BQ1011" s="35">
        <f>SUMIFS(рўйхат!BZ:BZ,рўйхат!$CY:$CY,$B$1032,рўйхат!$B:$B,$C1011)</f>
        <v/>
      </c>
      <c r="BR1011" s="36">
        <f>SUMIFS(рўйхат!CA:CA,рўйхат!$CY:$CY,$B$1032,рўйхат!$B:$B,$C1011)</f>
        <v/>
      </c>
      <c r="BS1011" s="35">
        <f>SUMIFS(рўйхат!CB:CB,рўйхат!$CY:$CY,$B$1032,рўйхат!$B:$B,$C1011)</f>
        <v/>
      </c>
      <c r="BT1011" s="36">
        <f>SUMIFS(рўйхат!CC:CC,рўйхат!$CY:$CY,$B$1032,рўйхат!$B:$B,$C1011)</f>
        <v/>
      </c>
      <c r="BU1011" s="35">
        <f>SUMIFS(рўйхат!CD:CD,рўйхат!$CY:$CY,$B$1032,рўйхат!$B:$B,$C1011)</f>
        <v/>
      </c>
      <c r="BV1011" s="36">
        <f>SUMIFS(рўйхат!CE:CE,рўйхат!$CY:$CY,$B$1032,рўйхат!$B:$B,$C1011)</f>
        <v/>
      </c>
      <c r="BW1011" s="35">
        <f>SUMIFS(рўйхат!CH:CH,рўйхат!$CY:$CY,$B$1032,рўйхат!$B:$B,$C1011)</f>
        <v/>
      </c>
      <c r="BX1011" s="36">
        <f>SUMIFS(рўйхат!CI:CI,рўйхат!$CY:$CY,$B$1032,рўйхат!$B:$B,$C1011)</f>
        <v/>
      </c>
      <c r="BY1011" s="35">
        <f>SUMIFS(рўйхат!CJ:CJ,рўйхат!$CY:$CY,$B$1032,рўйхат!$B:$B,$C1011)</f>
        <v/>
      </c>
      <c r="BZ1011" s="36">
        <f>SUMIFS(рўйхат!CK:CK,рўйхат!$CY:$CY,$B$1032,рўйхат!$B:$B,$C1011)</f>
        <v/>
      </c>
      <c r="CA1011" s="35">
        <f>SUMIFS(рўйхат!CL:CL,рўйхат!$CY:$CY,$B$1032,рўйхат!$B:$B,$C1011)</f>
        <v/>
      </c>
      <c r="CB1011" s="36">
        <f>SUMIFS(рўйхат!CM:CM,рўйхат!$CY:$CY,$B$1032,рўйхат!$B:$B,$C1011)</f>
        <v/>
      </c>
      <c r="CC1011" s="35">
        <f>SUMIFS(рўйхат!CN:CN,рўйхат!$CY:$CY,$B$1032,рўйхат!$B:$B,$C1011)</f>
        <v/>
      </c>
      <c r="CD1011" s="36">
        <f>SUMIFS(рўйхат!CO:CO,рўйхат!$CY:$CY,$B$1032,рўйхат!$B:$B,$C1011)</f>
        <v/>
      </c>
      <c r="CE1011" s="77">
        <f>IFERROR(BE1011/(Q1011+BE1011),0)</f>
        <v/>
      </c>
      <c r="CF1011" s="78">
        <f>IFERROR(BF1011/(R1011+BF1011),0)</f>
        <v/>
      </c>
      <c r="CG1011" s="8">
        <f>COUNTIFS(B:B,B1011)</f>
        <v/>
      </c>
    </row>
    <row r="1012" hidden="1" outlineLevel="1" ht="17.1" customFormat="1" customHeight="1" s="8">
      <c r="A1012" s="31" t="n"/>
      <c r="B1012" s="50" t="n">
        <v>12</v>
      </c>
      <c r="C1012" s="66" t="inlineStr">
        <is>
          <t>Қурилиш ва уй-жой коммунал хўжалиги вазирлиги</t>
        </is>
      </c>
      <c r="D1012" s="16" t="n"/>
      <c r="E1012" s="35">
        <f>SUMIFS(рўйхат!F:F,рўйхат!$CY:$CY,$B$1032,рўйхат!$B:$B,$C1012)</f>
        <v/>
      </c>
      <c r="F1012" s="36">
        <f>SUMIFS(рўйхат!G:G,рўйхат!$CY:$CY,$B$1032,рўйхат!$B:$B,$C1012)</f>
        <v/>
      </c>
      <c r="G1012" s="35">
        <f>SUMIFS(рўйхат!H:H,рўйхат!$CY:$CY,$B$1032,рўйхат!$B:$B,$C1012)</f>
        <v/>
      </c>
      <c r="H1012" s="36">
        <f>SUMIFS(рўйхат!I:I,рўйхат!$CY:$CY,$B$1032,рўйхат!$B:$B,$C1012)</f>
        <v/>
      </c>
      <c r="I1012" s="35">
        <f>SUMIFS(рўйхат!J:J,рўйхат!$CY:$CY,$B$1032,рўйхат!$B:$B,$C1012)</f>
        <v/>
      </c>
      <c r="J1012" s="36">
        <f>SUMIFS(рўйхат!K:K,рўйхат!$CY:$CY,$B$1032,рўйхат!$B:$B,$C1012)</f>
        <v/>
      </c>
      <c r="K1012" s="35">
        <f>SUMIFS(рўйхат!L:L,рўйхат!$CY:$CY,$B$1032,рўйхат!$B:$B,$C1012)</f>
        <v/>
      </c>
      <c r="L1012" s="36">
        <f>SUMIFS(рўйхат!M:M,рўйхат!$CY:$CY,$B$1032,рўйхат!$B:$B,$C1012)</f>
        <v/>
      </c>
      <c r="M1012" s="35">
        <f>SUMIFS(рўйхат!N:N,рўйхат!$CY:$CY,$B$1032,рўйхат!$B:$B,$C1012)</f>
        <v/>
      </c>
      <c r="N1012" s="36">
        <f>SUMIFS(рўйхат!O:O,рўйхат!$CY:$CY,$B$1032,рўйхат!$B:$B,$C1012)</f>
        <v/>
      </c>
      <c r="O1012" s="34">
        <f>IFERROR(M1012/E1012,0)</f>
        <v/>
      </c>
      <c r="P1012" s="34">
        <f>IFERROR(N1012/F1012,0)</f>
        <v/>
      </c>
      <c r="Q1012" s="35">
        <f>SUMIFS(рўйхат!P:P,рўйхат!$CY:$CY,$B$1032,рўйхат!$B:$B,$C1012)</f>
        <v/>
      </c>
      <c r="R1012" s="36">
        <f>SUMIFS(рўйхат!Q:Q,рўйхат!$CY:$CY,$B$1032,рўйхат!$B:$B,$C1012)</f>
        <v/>
      </c>
      <c r="S1012" s="35">
        <f>SUMIFS(рўйхат!R:R,рўйхат!$CY:$CY,$B$1032,рўйхат!$B:$B,$C1012)</f>
        <v/>
      </c>
      <c r="T1012" s="36">
        <f>SUMIFS(рўйхат!S:S,рўйхат!$CY:$CY,$B$1032,рўйхат!$B:$B,$C1012)</f>
        <v/>
      </c>
      <c r="U1012" s="35">
        <f>SUMIFS(рўйхат!T:T,рўйхат!$CY:$CY,$B$1032,рўйхат!$B:$B,$C1012)</f>
        <v/>
      </c>
      <c r="V1012" s="36">
        <f>SUMIFS(рўйхат!U:U,рўйхат!$CY:$CY,$B$1032,рўйхат!$B:$B,$C1012)</f>
        <v/>
      </c>
      <c r="W1012" s="35">
        <f>SUMIFS(рўйхат!V:V,рўйхат!$CY:$CY,$B$1032,рўйхат!$B:$B,$C1012)</f>
        <v/>
      </c>
      <c r="X1012" s="36">
        <f>SUMIFS(рўйхат!W:W,рўйхат!$CY:$CY,$B$1032,рўйхат!$B:$B,$C1012)</f>
        <v/>
      </c>
      <c r="Y1012" s="35">
        <f>SUMIFS(рўйхат!X:X,рўйхат!$CY:$CY,$B$1032,рўйхат!$B:$B,$C1012)</f>
        <v/>
      </c>
      <c r="Z1012" s="36">
        <f>SUMIFS(рўйхат!Y:Y,рўйхат!$CY:$CY,$B$1032,рўйхат!$B:$B,$C1012)</f>
        <v/>
      </c>
      <c r="AA1012" s="35">
        <f>SUMIFS(рўйхат!Z:Z,рўйхат!$CY:$CY,$B$1032,рўйхат!$B:$B,$C1012)</f>
        <v/>
      </c>
      <c r="AB1012" s="36">
        <f>SUMIFS(рўйхат!AA:AA,рўйхат!$CY:$CY,$B$1032,рўйхат!$B:$B,$C1012)</f>
        <v/>
      </c>
      <c r="AC1012" s="35">
        <f>SUMIFS(рўйхат!AB:AB,рўйхат!$CY:$CY,$B$1032,рўйхат!$B:$B,$C1012)</f>
        <v/>
      </c>
      <c r="AD1012" s="36">
        <f>SUMIFS(рўйхат!AC:AC,рўйхат!$CY:$CY,$B$1032,рўйхат!$B:$B,$C1012)</f>
        <v/>
      </c>
      <c r="AE1012" s="35">
        <f>SUMIFS(рўйхат!AD:AD,рўйхат!$CY:$CY,$B$1032,рўйхат!$B:$B,$C1012)</f>
        <v/>
      </c>
      <c r="AF1012" s="36">
        <f>SUMIFS(рўйхат!AE:AE,рўйхат!$CY:$CY,$B$1032,рўйхат!$B:$B,$C1012)</f>
        <v/>
      </c>
      <c r="AG1012" s="35">
        <f>SUMIFS(рўйхат!AH:AH,рўйхат!$CY:$CY,$B$1032,рўйхат!$B:$B,$C1012)</f>
        <v/>
      </c>
      <c r="AH1012" s="36">
        <f>SUMIFS(рўйхат!AI:AI,рўйхат!$CY:$CY,$B$1032,рўйхат!$B:$B,$C1012)</f>
        <v/>
      </c>
      <c r="AI1012" s="35">
        <f>SUMIFS(рўйхат!AJ:AJ,рўйхат!$CY:$CY,$B$1032,рўйхат!$B:$B,$C1012)</f>
        <v/>
      </c>
      <c r="AJ1012" s="36">
        <f>SUMIFS(рўйхат!AK:AK,рўйхат!$CY:$CY,$B$1032,рўйхат!$B:$B,$C1012)</f>
        <v/>
      </c>
      <c r="AK1012" s="35">
        <f>SUMIFS(рўйхат!AL:AL,рўйхат!$CY:$CY,$B$1032,рўйхат!$B:$B,$C1012)</f>
        <v/>
      </c>
      <c r="AL1012" s="36">
        <f>SUMIFS(рўйхат!AM:AM,рўйхат!$CY:$CY,$B$1032,рўйхат!$B:$B,$C1012)</f>
        <v/>
      </c>
      <c r="AM1012" s="77">
        <f>IFERROR(Q1012/E1012,0)</f>
        <v/>
      </c>
      <c r="AN1012" s="77">
        <f>IFERROR(R1012/F1012,0)</f>
        <v/>
      </c>
      <c r="AO1012" s="36">
        <f>SUMIFS(рўйхат!AX:AX,рўйхат!$CY:$CY,$B$1032,рўйхат!$B:$B,$C1012)</f>
        <v/>
      </c>
      <c r="AP1012" s="36">
        <f>SUMIFS(рўйхат!AY:AY,рўйхат!$CY:$CY,$B$1032,рўйхат!$B:$B,$C1012)</f>
        <v/>
      </c>
      <c r="AQ1012" s="35">
        <f>SUMIFS(рўйхат!AZ:AZ,рўйхат!$CY:$CY,$B$1032,рўйхат!$B:$B,$C1012)</f>
        <v/>
      </c>
      <c r="AR1012" s="36">
        <f>SUMIFS(рўйхат!BA:BA,рўйхат!$CY:$CY,$B$1032,рўйхат!$B:$B,$C1012)</f>
        <v/>
      </c>
      <c r="AS1012" s="35">
        <f>SUMIFS(рўйхат!BB:BB,рўйхат!$CY:$CY,$B$1032,рўйхат!$B:$B,$C1012)</f>
        <v/>
      </c>
      <c r="AT1012" s="36">
        <f>SUMIFS(рўйхат!BC:BC,рўйхат!$CY:$CY,$B$1032,рўйхат!$B:$B,$C1012)</f>
        <v/>
      </c>
      <c r="AU1012" s="35">
        <f>SUMIFS(рўйхат!BD:BD,рўйхат!$CY:$CY,$B$1032,рўйхат!$B:$B,$C1012)</f>
        <v/>
      </c>
      <c r="AV1012" s="36">
        <f>SUMIFS(рўйхат!BE:BE,рўйхат!$CY:$CY,$B$1032,рўйхат!$B:$B,$C1012)</f>
        <v/>
      </c>
      <c r="AW1012" s="35">
        <f>SUMIFS(рўйхат!BF:BF,рўйхат!$CY:$CY,$B$1032,рўйхат!$B:$B,$C1012)</f>
        <v/>
      </c>
      <c r="AX1012" s="36">
        <f>SUMIFS(рўйхат!BG:BG,рўйхат!$CY:$CY,$B$1032,рўйхат!$B:$B,$C1012)</f>
        <v/>
      </c>
      <c r="AY1012" s="35">
        <f>SUMIFS(рўйхат!BH:BH,рўйхат!$CY:$CY,$B$1032,рўйхат!$B:$B,$C1012)</f>
        <v/>
      </c>
      <c r="AZ1012" s="36">
        <f>SUMIFS(рўйхат!BI:BI,рўйхат!$CY:$CY,$B$1032,рўйхат!$B:$B,$C1012)</f>
        <v/>
      </c>
      <c r="BA1012" s="35">
        <f>SUMIFS(рўйхат!BJ:BJ,рўйхат!$CY:$CY,$B$1032,рўйхат!$B:$B,$C1012)</f>
        <v/>
      </c>
      <c r="BB1012" s="36">
        <f>SUMIFS(рўйхат!BK:BK,рўйхат!$CY:$CY,$B$1032,рўйхат!$B:$B,$C1012)</f>
        <v/>
      </c>
      <c r="BC1012" s="77">
        <f>IFERROR(AO1012/E1012,0)</f>
        <v/>
      </c>
      <c r="BD1012" s="77">
        <f>IFERROR(AP1012/F1012,0)</f>
        <v/>
      </c>
      <c r="BE1012" s="35">
        <f>SUMIFS(рўйхат!BL:BL,рўйхат!$CY:$CY,$B$1032,рўйхат!$B:$B,$C1012)</f>
        <v/>
      </c>
      <c r="BF1012" s="36">
        <f>SUMIFS(рўйхат!BM:BM,рўйхат!$CY:$CY,$B$1032,рўйхат!$B:$B,$C1012)</f>
        <v/>
      </c>
      <c r="BG1012" s="35">
        <f>SUMIFS(рўйхат!BN:BN,рўйхат!$CY:$CY,$B$1032,рўйхат!$B:$B,$C1012)</f>
        <v/>
      </c>
      <c r="BH1012" s="36">
        <f>SUMIFS(рўйхат!BO:BO,рўйхат!$CY:$CY,$B$1032,рўйхат!$B:$B,$C1012)</f>
        <v/>
      </c>
      <c r="BI1012" s="35">
        <f>SUMIFS(рўйхат!BP:BP,рўйхат!$CY:$CY,$B$1032,рўйхат!$B:$B,$C1012)</f>
        <v/>
      </c>
      <c r="BJ1012" s="36">
        <f>SUMIFS(рўйхат!BQ:BQ,рўйхат!$CY:$CY,$B$1032,рўйхат!$B:$B,$C1012)</f>
        <v/>
      </c>
      <c r="BK1012" s="35">
        <f>SUMIFS(рўйхат!BR:BR,рўйхат!$CY:$CY,$B$1032,рўйхат!$B:$B,$C1012)</f>
        <v/>
      </c>
      <c r="BL1012" s="36">
        <f>SUMIFS(рўйхат!BS:BS,рўйхат!$CY:$CY,$B$1032,рўйхат!$B:$B,$C1012)</f>
        <v/>
      </c>
      <c r="BM1012" s="35">
        <f>SUMIFS(рўйхат!BT:BT,рўйхат!$CY:$CY,$B$1032,рўйхат!$B:$B,$C1012)</f>
        <v/>
      </c>
      <c r="BN1012" s="36">
        <f>SUMIFS(рўйхат!BU:BU,рўйхат!$CY:$CY,$B$1032,рўйхат!$B:$B,$C1012)</f>
        <v/>
      </c>
      <c r="BO1012" s="35">
        <f>SUMIFS(рўйхат!BX:BX,рўйхат!$CY:$CY,$B$1032,рўйхат!$B:$B,$C1012)</f>
        <v/>
      </c>
      <c r="BP1012" s="36">
        <f>SUMIFS(рўйхат!BY:BY,рўйхат!$CY:$CY,$B$1032,рўйхат!$B:$B,$C1012)</f>
        <v/>
      </c>
      <c r="BQ1012" s="35">
        <f>SUMIFS(рўйхат!BZ:BZ,рўйхат!$CY:$CY,$B$1032,рўйхат!$B:$B,$C1012)</f>
        <v/>
      </c>
      <c r="BR1012" s="36">
        <f>SUMIFS(рўйхат!CA:CA,рўйхат!$CY:$CY,$B$1032,рўйхат!$B:$B,$C1012)</f>
        <v/>
      </c>
      <c r="BS1012" s="35">
        <f>SUMIFS(рўйхат!CB:CB,рўйхат!$CY:$CY,$B$1032,рўйхат!$B:$B,$C1012)</f>
        <v/>
      </c>
      <c r="BT1012" s="36">
        <f>SUMIFS(рўйхат!CC:CC,рўйхат!$CY:$CY,$B$1032,рўйхат!$B:$B,$C1012)</f>
        <v/>
      </c>
      <c r="BU1012" s="35">
        <f>SUMIFS(рўйхат!CD:CD,рўйхат!$CY:$CY,$B$1032,рўйхат!$B:$B,$C1012)</f>
        <v/>
      </c>
      <c r="BV1012" s="36">
        <f>SUMIFS(рўйхат!CE:CE,рўйхат!$CY:$CY,$B$1032,рўйхат!$B:$B,$C1012)</f>
        <v/>
      </c>
      <c r="BW1012" s="35">
        <f>SUMIFS(рўйхат!CH:CH,рўйхат!$CY:$CY,$B$1032,рўйхат!$B:$B,$C1012)</f>
        <v/>
      </c>
      <c r="BX1012" s="36">
        <f>SUMIFS(рўйхат!CI:CI,рўйхат!$CY:$CY,$B$1032,рўйхат!$B:$B,$C1012)</f>
        <v/>
      </c>
      <c r="BY1012" s="35">
        <f>SUMIFS(рўйхат!CJ:CJ,рўйхат!$CY:$CY,$B$1032,рўйхат!$B:$B,$C1012)</f>
        <v/>
      </c>
      <c r="BZ1012" s="36">
        <f>SUMIFS(рўйхат!CK:CK,рўйхат!$CY:$CY,$B$1032,рўйхат!$B:$B,$C1012)</f>
        <v/>
      </c>
      <c r="CA1012" s="35">
        <f>SUMIFS(рўйхат!CL:CL,рўйхат!$CY:$CY,$B$1032,рўйхат!$B:$B,$C1012)</f>
        <v/>
      </c>
      <c r="CB1012" s="36">
        <f>SUMIFS(рўйхат!CM:CM,рўйхат!$CY:$CY,$B$1032,рўйхат!$B:$B,$C1012)</f>
        <v/>
      </c>
      <c r="CC1012" s="35">
        <f>SUMIFS(рўйхат!CN:CN,рўйхат!$CY:$CY,$B$1032,рўйхат!$B:$B,$C1012)</f>
        <v/>
      </c>
      <c r="CD1012" s="36">
        <f>SUMIFS(рўйхат!CO:CO,рўйхат!$CY:$CY,$B$1032,рўйхат!$B:$B,$C1012)</f>
        <v/>
      </c>
      <c r="CE1012" s="77">
        <f>IFERROR(BE1012/(Q1012+BE1012),0)</f>
        <v/>
      </c>
      <c r="CF1012" s="78">
        <f>IFERROR(BF1012/(R1012+BF1012),0)</f>
        <v/>
      </c>
      <c r="CG1012" s="8">
        <f>COUNTIFS(B:B,B1012)</f>
        <v/>
      </c>
    </row>
    <row r="1013" hidden="1" outlineLevel="1" ht="17.1" customFormat="1" customHeight="1" s="8">
      <c r="A1013" s="31" t="n"/>
      <c r="B1013" s="50" t="n">
        <v>13</v>
      </c>
      <c r="C1013" s="66" t="inlineStr">
        <is>
          <t>Маданий мерос агентлиги</t>
        </is>
      </c>
      <c r="D1013" s="16" t="n"/>
      <c r="E1013" s="35">
        <f>SUMIFS(рўйхат!F:F,рўйхат!$CY:$CY,$B$1032,рўйхат!$B:$B,$C1013)</f>
        <v/>
      </c>
      <c r="F1013" s="36">
        <f>SUMIFS(рўйхат!G:G,рўйхат!$CY:$CY,$B$1032,рўйхат!$B:$B,$C1013)</f>
        <v/>
      </c>
      <c r="G1013" s="35">
        <f>SUMIFS(рўйхат!H:H,рўйхат!$CY:$CY,$B$1032,рўйхат!$B:$B,$C1013)</f>
        <v/>
      </c>
      <c r="H1013" s="36">
        <f>SUMIFS(рўйхат!I:I,рўйхат!$CY:$CY,$B$1032,рўйхат!$B:$B,$C1013)</f>
        <v/>
      </c>
      <c r="I1013" s="35">
        <f>SUMIFS(рўйхат!J:J,рўйхат!$CY:$CY,$B$1032,рўйхат!$B:$B,$C1013)</f>
        <v/>
      </c>
      <c r="J1013" s="36">
        <f>SUMIFS(рўйхат!K:K,рўйхат!$CY:$CY,$B$1032,рўйхат!$B:$B,$C1013)</f>
        <v/>
      </c>
      <c r="K1013" s="35">
        <f>SUMIFS(рўйхат!L:L,рўйхат!$CY:$CY,$B$1032,рўйхат!$B:$B,$C1013)</f>
        <v/>
      </c>
      <c r="L1013" s="36">
        <f>SUMIFS(рўйхат!M:M,рўйхат!$CY:$CY,$B$1032,рўйхат!$B:$B,$C1013)</f>
        <v/>
      </c>
      <c r="M1013" s="35">
        <f>SUMIFS(рўйхат!N:N,рўйхат!$CY:$CY,$B$1032,рўйхат!$B:$B,$C1013)</f>
        <v/>
      </c>
      <c r="N1013" s="36">
        <f>SUMIFS(рўйхат!O:O,рўйхат!$CY:$CY,$B$1032,рўйхат!$B:$B,$C1013)</f>
        <v/>
      </c>
      <c r="O1013" s="34">
        <f>IFERROR(M1013/E1013,0)</f>
        <v/>
      </c>
      <c r="P1013" s="34">
        <f>IFERROR(N1013/F1013,0)</f>
        <v/>
      </c>
      <c r="Q1013" s="35">
        <f>SUMIFS(рўйхат!P:P,рўйхат!$CY:$CY,$B$1032,рўйхат!$B:$B,$C1013)</f>
        <v/>
      </c>
      <c r="R1013" s="36">
        <f>SUMIFS(рўйхат!Q:Q,рўйхат!$CY:$CY,$B$1032,рўйхат!$B:$B,$C1013)</f>
        <v/>
      </c>
      <c r="S1013" s="35">
        <f>SUMIFS(рўйхат!R:R,рўйхат!$CY:$CY,$B$1032,рўйхат!$B:$B,$C1013)</f>
        <v/>
      </c>
      <c r="T1013" s="36">
        <f>SUMIFS(рўйхат!S:S,рўйхат!$CY:$CY,$B$1032,рўйхат!$B:$B,$C1013)</f>
        <v/>
      </c>
      <c r="U1013" s="35">
        <f>SUMIFS(рўйхат!T:T,рўйхат!$CY:$CY,$B$1032,рўйхат!$B:$B,$C1013)</f>
        <v/>
      </c>
      <c r="V1013" s="36">
        <f>SUMIFS(рўйхат!U:U,рўйхат!$CY:$CY,$B$1032,рўйхат!$B:$B,$C1013)</f>
        <v/>
      </c>
      <c r="W1013" s="35">
        <f>SUMIFS(рўйхат!V:V,рўйхат!$CY:$CY,$B$1032,рўйхат!$B:$B,$C1013)</f>
        <v/>
      </c>
      <c r="X1013" s="36">
        <f>SUMIFS(рўйхат!W:W,рўйхат!$CY:$CY,$B$1032,рўйхат!$B:$B,$C1013)</f>
        <v/>
      </c>
      <c r="Y1013" s="35">
        <f>SUMIFS(рўйхат!X:X,рўйхат!$CY:$CY,$B$1032,рўйхат!$B:$B,$C1013)</f>
        <v/>
      </c>
      <c r="Z1013" s="36">
        <f>SUMIFS(рўйхат!Y:Y,рўйхат!$CY:$CY,$B$1032,рўйхат!$B:$B,$C1013)</f>
        <v/>
      </c>
      <c r="AA1013" s="35">
        <f>SUMIFS(рўйхат!Z:Z,рўйхат!$CY:$CY,$B$1032,рўйхат!$B:$B,$C1013)</f>
        <v/>
      </c>
      <c r="AB1013" s="36">
        <f>SUMIFS(рўйхат!AA:AA,рўйхат!$CY:$CY,$B$1032,рўйхат!$B:$B,$C1013)</f>
        <v/>
      </c>
      <c r="AC1013" s="35">
        <f>SUMIFS(рўйхат!AB:AB,рўйхат!$CY:$CY,$B$1032,рўйхат!$B:$B,$C1013)</f>
        <v/>
      </c>
      <c r="AD1013" s="36">
        <f>SUMIFS(рўйхат!AC:AC,рўйхат!$CY:$CY,$B$1032,рўйхат!$B:$B,$C1013)</f>
        <v/>
      </c>
      <c r="AE1013" s="35">
        <f>SUMIFS(рўйхат!AD:AD,рўйхат!$CY:$CY,$B$1032,рўйхат!$B:$B,$C1013)</f>
        <v/>
      </c>
      <c r="AF1013" s="36">
        <f>SUMIFS(рўйхат!AE:AE,рўйхат!$CY:$CY,$B$1032,рўйхат!$B:$B,$C1013)</f>
        <v/>
      </c>
      <c r="AG1013" s="35">
        <f>SUMIFS(рўйхат!AH:AH,рўйхат!$CY:$CY,$B$1032,рўйхат!$B:$B,$C1013)</f>
        <v/>
      </c>
      <c r="AH1013" s="36">
        <f>SUMIFS(рўйхат!AI:AI,рўйхат!$CY:$CY,$B$1032,рўйхат!$B:$B,$C1013)</f>
        <v/>
      </c>
      <c r="AI1013" s="35">
        <f>SUMIFS(рўйхат!AJ:AJ,рўйхат!$CY:$CY,$B$1032,рўйхат!$B:$B,$C1013)</f>
        <v/>
      </c>
      <c r="AJ1013" s="36">
        <f>SUMIFS(рўйхат!AK:AK,рўйхат!$CY:$CY,$B$1032,рўйхат!$B:$B,$C1013)</f>
        <v/>
      </c>
      <c r="AK1013" s="35">
        <f>SUMIFS(рўйхат!AL:AL,рўйхат!$CY:$CY,$B$1032,рўйхат!$B:$B,$C1013)</f>
        <v/>
      </c>
      <c r="AL1013" s="36">
        <f>SUMIFS(рўйхат!AM:AM,рўйхат!$CY:$CY,$B$1032,рўйхат!$B:$B,$C1013)</f>
        <v/>
      </c>
      <c r="AM1013" s="77">
        <f>IFERROR(Q1013/E1013,0)</f>
        <v/>
      </c>
      <c r="AN1013" s="77">
        <f>IFERROR(R1013/F1013,0)</f>
        <v/>
      </c>
      <c r="AO1013" s="36">
        <f>SUMIFS(рўйхат!AX:AX,рўйхат!$CY:$CY,$B$1032,рўйхат!$B:$B,$C1013)</f>
        <v/>
      </c>
      <c r="AP1013" s="36">
        <f>SUMIFS(рўйхат!AY:AY,рўйхат!$CY:$CY,$B$1032,рўйхат!$B:$B,$C1013)</f>
        <v/>
      </c>
      <c r="AQ1013" s="35">
        <f>SUMIFS(рўйхат!AZ:AZ,рўйхат!$CY:$CY,$B$1032,рўйхат!$B:$B,$C1013)</f>
        <v/>
      </c>
      <c r="AR1013" s="36">
        <f>SUMIFS(рўйхат!BA:BA,рўйхат!$CY:$CY,$B$1032,рўйхат!$B:$B,$C1013)</f>
        <v/>
      </c>
      <c r="AS1013" s="35">
        <f>SUMIFS(рўйхат!BB:BB,рўйхат!$CY:$CY,$B$1032,рўйхат!$B:$B,$C1013)</f>
        <v/>
      </c>
      <c r="AT1013" s="36">
        <f>SUMIFS(рўйхат!BC:BC,рўйхат!$CY:$CY,$B$1032,рўйхат!$B:$B,$C1013)</f>
        <v/>
      </c>
      <c r="AU1013" s="35">
        <f>SUMIFS(рўйхат!BD:BD,рўйхат!$CY:$CY,$B$1032,рўйхат!$B:$B,$C1013)</f>
        <v/>
      </c>
      <c r="AV1013" s="36">
        <f>SUMIFS(рўйхат!BE:BE,рўйхат!$CY:$CY,$B$1032,рўйхат!$B:$B,$C1013)</f>
        <v/>
      </c>
      <c r="AW1013" s="35">
        <f>SUMIFS(рўйхат!BF:BF,рўйхат!$CY:$CY,$B$1032,рўйхат!$B:$B,$C1013)</f>
        <v/>
      </c>
      <c r="AX1013" s="36">
        <f>SUMIFS(рўйхат!BG:BG,рўйхат!$CY:$CY,$B$1032,рўйхат!$B:$B,$C1013)</f>
        <v/>
      </c>
      <c r="AY1013" s="35">
        <f>SUMIFS(рўйхат!BH:BH,рўйхат!$CY:$CY,$B$1032,рўйхат!$B:$B,$C1013)</f>
        <v/>
      </c>
      <c r="AZ1013" s="36">
        <f>SUMIFS(рўйхат!BI:BI,рўйхат!$CY:$CY,$B$1032,рўйхат!$B:$B,$C1013)</f>
        <v/>
      </c>
      <c r="BA1013" s="35">
        <f>SUMIFS(рўйхат!BJ:BJ,рўйхат!$CY:$CY,$B$1032,рўйхат!$B:$B,$C1013)</f>
        <v/>
      </c>
      <c r="BB1013" s="36">
        <f>SUMIFS(рўйхат!BK:BK,рўйхат!$CY:$CY,$B$1032,рўйхат!$B:$B,$C1013)</f>
        <v/>
      </c>
      <c r="BC1013" s="77">
        <f>IFERROR(AO1013/E1013,0)</f>
        <v/>
      </c>
      <c r="BD1013" s="77">
        <f>IFERROR(AP1013/F1013,0)</f>
        <v/>
      </c>
      <c r="BE1013" s="35">
        <f>SUMIFS(рўйхат!BL:BL,рўйхат!$CY:$CY,$B$1032,рўйхат!$B:$B,$C1013)</f>
        <v/>
      </c>
      <c r="BF1013" s="36">
        <f>SUMIFS(рўйхат!BM:BM,рўйхат!$CY:$CY,$B$1032,рўйхат!$B:$B,$C1013)</f>
        <v/>
      </c>
      <c r="BG1013" s="35">
        <f>SUMIFS(рўйхат!BN:BN,рўйхат!$CY:$CY,$B$1032,рўйхат!$B:$B,$C1013)</f>
        <v/>
      </c>
      <c r="BH1013" s="36">
        <f>SUMIFS(рўйхат!BO:BO,рўйхат!$CY:$CY,$B$1032,рўйхат!$B:$B,$C1013)</f>
        <v/>
      </c>
      <c r="BI1013" s="35">
        <f>SUMIFS(рўйхат!BP:BP,рўйхат!$CY:$CY,$B$1032,рўйхат!$B:$B,$C1013)</f>
        <v/>
      </c>
      <c r="BJ1013" s="36">
        <f>SUMIFS(рўйхат!BQ:BQ,рўйхат!$CY:$CY,$B$1032,рўйхат!$B:$B,$C1013)</f>
        <v/>
      </c>
      <c r="BK1013" s="35">
        <f>SUMIFS(рўйхат!BR:BR,рўйхат!$CY:$CY,$B$1032,рўйхат!$B:$B,$C1013)</f>
        <v/>
      </c>
      <c r="BL1013" s="36">
        <f>SUMIFS(рўйхат!BS:BS,рўйхат!$CY:$CY,$B$1032,рўйхат!$B:$B,$C1013)</f>
        <v/>
      </c>
      <c r="BM1013" s="35">
        <f>SUMIFS(рўйхат!BT:BT,рўйхат!$CY:$CY,$B$1032,рўйхат!$B:$B,$C1013)</f>
        <v/>
      </c>
      <c r="BN1013" s="36">
        <f>SUMIFS(рўйхат!BU:BU,рўйхат!$CY:$CY,$B$1032,рўйхат!$B:$B,$C1013)</f>
        <v/>
      </c>
      <c r="BO1013" s="35">
        <f>SUMIFS(рўйхат!BX:BX,рўйхат!$CY:$CY,$B$1032,рўйхат!$B:$B,$C1013)</f>
        <v/>
      </c>
      <c r="BP1013" s="36">
        <f>SUMIFS(рўйхат!BY:BY,рўйхат!$CY:$CY,$B$1032,рўйхат!$B:$B,$C1013)</f>
        <v/>
      </c>
      <c r="BQ1013" s="35">
        <f>SUMIFS(рўйхат!BZ:BZ,рўйхат!$CY:$CY,$B$1032,рўйхат!$B:$B,$C1013)</f>
        <v/>
      </c>
      <c r="BR1013" s="36">
        <f>SUMIFS(рўйхат!CA:CA,рўйхат!$CY:$CY,$B$1032,рўйхат!$B:$B,$C1013)</f>
        <v/>
      </c>
      <c r="BS1013" s="35">
        <f>SUMIFS(рўйхат!CB:CB,рўйхат!$CY:$CY,$B$1032,рўйхат!$B:$B,$C1013)</f>
        <v/>
      </c>
      <c r="BT1013" s="36">
        <f>SUMIFS(рўйхат!CC:CC,рўйхат!$CY:$CY,$B$1032,рўйхат!$B:$B,$C1013)</f>
        <v/>
      </c>
      <c r="BU1013" s="35">
        <f>SUMIFS(рўйхат!CD:CD,рўйхат!$CY:$CY,$B$1032,рўйхат!$B:$B,$C1013)</f>
        <v/>
      </c>
      <c r="BV1013" s="36">
        <f>SUMIFS(рўйхат!CE:CE,рўйхат!$CY:$CY,$B$1032,рўйхат!$B:$B,$C1013)</f>
        <v/>
      </c>
      <c r="BW1013" s="35">
        <f>SUMIFS(рўйхат!CH:CH,рўйхат!$CY:$CY,$B$1032,рўйхат!$B:$B,$C1013)</f>
        <v/>
      </c>
      <c r="BX1013" s="36">
        <f>SUMIFS(рўйхат!CI:CI,рўйхат!$CY:$CY,$B$1032,рўйхат!$B:$B,$C1013)</f>
        <v/>
      </c>
      <c r="BY1013" s="35">
        <f>SUMIFS(рўйхат!CJ:CJ,рўйхат!$CY:$CY,$B$1032,рўйхат!$B:$B,$C1013)</f>
        <v/>
      </c>
      <c r="BZ1013" s="36">
        <f>SUMIFS(рўйхат!CK:CK,рўйхат!$CY:$CY,$B$1032,рўйхат!$B:$B,$C1013)</f>
        <v/>
      </c>
      <c r="CA1013" s="35">
        <f>SUMIFS(рўйхат!CL:CL,рўйхат!$CY:$CY,$B$1032,рўйхат!$B:$B,$C1013)</f>
        <v/>
      </c>
      <c r="CB1013" s="36">
        <f>SUMIFS(рўйхат!CM:CM,рўйхат!$CY:$CY,$B$1032,рўйхат!$B:$B,$C1013)</f>
        <v/>
      </c>
      <c r="CC1013" s="35">
        <f>SUMIFS(рўйхат!CN:CN,рўйхат!$CY:$CY,$B$1032,рўйхат!$B:$B,$C1013)</f>
        <v/>
      </c>
      <c r="CD1013" s="36">
        <f>SUMIFS(рўйхат!CO:CO,рўйхат!$CY:$CY,$B$1032,рўйхат!$B:$B,$C1013)</f>
        <v/>
      </c>
      <c r="CE1013" s="77">
        <f>IFERROR(BE1013/(Q1013+BE1013),0)</f>
        <v/>
      </c>
      <c r="CF1013" s="78">
        <f>IFERROR(BF1013/(R1013+BF1013),0)</f>
        <v/>
      </c>
      <c r="CG1013" s="8">
        <f>COUNTIFS(B:B,B1013)</f>
        <v/>
      </c>
    </row>
    <row r="1014" hidden="1" outlineLevel="1" ht="17.1" customFormat="1" customHeight="1" s="8">
      <c r="A1014" s="31" t="n"/>
      <c r="B1014" s="50" t="n">
        <v>14</v>
      </c>
      <c r="C1014" s="66" t="inlineStr">
        <is>
          <t>Маданият вазирлиги</t>
        </is>
      </c>
      <c r="D1014" s="16" t="n"/>
      <c r="E1014" s="35">
        <f>SUMIFS(рўйхат!F:F,рўйхат!$CY:$CY,$B$1032,рўйхат!$B:$B,$C1014)</f>
        <v/>
      </c>
      <c r="F1014" s="36">
        <f>SUMIFS(рўйхат!G:G,рўйхат!$CY:$CY,$B$1032,рўйхат!$B:$B,$C1014)</f>
        <v/>
      </c>
      <c r="G1014" s="35">
        <f>SUMIFS(рўйхат!H:H,рўйхат!$CY:$CY,$B$1032,рўйхат!$B:$B,$C1014)</f>
        <v/>
      </c>
      <c r="H1014" s="36">
        <f>SUMIFS(рўйхат!I:I,рўйхат!$CY:$CY,$B$1032,рўйхат!$B:$B,$C1014)</f>
        <v/>
      </c>
      <c r="I1014" s="35">
        <f>SUMIFS(рўйхат!J:J,рўйхат!$CY:$CY,$B$1032,рўйхат!$B:$B,$C1014)</f>
        <v/>
      </c>
      <c r="J1014" s="36">
        <f>SUMIFS(рўйхат!K:K,рўйхат!$CY:$CY,$B$1032,рўйхат!$B:$B,$C1014)</f>
        <v/>
      </c>
      <c r="K1014" s="35">
        <f>SUMIFS(рўйхат!L:L,рўйхат!$CY:$CY,$B$1032,рўйхат!$B:$B,$C1014)</f>
        <v/>
      </c>
      <c r="L1014" s="36">
        <f>SUMIFS(рўйхат!M:M,рўйхат!$CY:$CY,$B$1032,рўйхат!$B:$B,$C1014)</f>
        <v/>
      </c>
      <c r="M1014" s="35">
        <f>SUMIFS(рўйхат!N:N,рўйхат!$CY:$CY,$B$1032,рўйхат!$B:$B,$C1014)</f>
        <v/>
      </c>
      <c r="N1014" s="36">
        <f>SUMIFS(рўйхат!O:O,рўйхат!$CY:$CY,$B$1032,рўйхат!$B:$B,$C1014)</f>
        <v/>
      </c>
      <c r="O1014" s="34">
        <f>IFERROR(M1014/E1014,0)</f>
        <v/>
      </c>
      <c r="P1014" s="34">
        <f>IFERROR(N1014/F1014,0)</f>
        <v/>
      </c>
      <c r="Q1014" s="35">
        <f>SUMIFS(рўйхат!P:P,рўйхат!$CY:$CY,$B$1032,рўйхат!$B:$B,$C1014)</f>
        <v/>
      </c>
      <c r="R1014" s="36">
        <f>SUMIFS(рўйхат!Q:Q,рўйхат!$CY:$CY,$B$1032,рўйхат!$B:$B,$C1014)</f>
        <v/>
      </c>
      <c r="S1014" s="35">
        <f>SUMIFS(рўйхат!R:R,рўйхат!$CY:$CY,$B$1032,рўйхат!$B:$B,$C1014)</f>
        <v/>
      </c>
      <c r="T1014" s="36">
        <f>SUMIFS(рўйхат!S:S,рўйхат!$CY:$CY,$B$1032,рўйхат!$B:$B,$C1014)</f>
        <v/>
      </c>
      <c r="U1014" s="35">
        <f>SUMIFS(рўйхат!T:T,рўйхат!$CY:$CY,$B$1032,рўйхат!$B:$B,$C1014)</f>
        <v/>
      </c>
      <c r="V1014" s="36">
        <f>SUMIFS(рўйхат!U:U,рўйхат!$CY:$CY,$B$1032,рўйхат!$B:$B,$C1014)</f>
        <v/>
      </c>
      <c r="W1014" s="35">
        <f>SUMIFS(рўйхат!V:V,рўйхат!$CY:$CY,$B$1032,рўйхат!$B:$B,$C1014)</f>
        <v/>
      </c>
      <c r="X1014" s="36">
        <f>SUMIFS(рўйхат!W:W,рўйхат!$CY:$CY,$B$1032,рўйхат!$B:$B,$C1014)</f>
        <v/>
      </c>
      <c r="Y1014" s="35">
        <f>SUMIFS(рўйхат!X:X,рўйхат!$CY:$CY,$B$1032,рўйхат!$B:$B,$C1014)</f>
        <v/>
      </c>
      <c r="Z1014" s="36">
        <f>SUMIFS(рўйхат!Y:Y,рўйхат!$CY:$CY,$B$1032,рўйхат!$B:$B,$C1014)</f>
        <v/>
      </c>
      <c r="AA1014" s="35">
        <f>SUMIFS(рўйхат!Z:Z,рўйхат!$CY:$CY,$B$1032,рўйхат!$B:$B,$C1014)</f>
        <v/>
      </c>
      <c r="AB1014" s="36">
        <f>SUMIFS(рўйхат!AA:AA,рўйхат!$CY:$CY,$B$1032,рўйхат!$B:$B,$C1014)</f>
        <v/>
      </c>
      <c r="AC1014" s="35">
        <f>SUMIFS(рўйхат!AB:AB,рўйхат!$CY:$CY,$B$1032,рўйхат!$B:$B,$C1014)</f>
        <v/>
      </c>
      <c r="AD1014" s="36">
        <f>SUMIFS(рўйхат!AC:AC,рўйхат!$CY:$CY,$B$1032,рўйхат!$B:$B,$C1014)</f>
        <v/>
      </c>
      <c r="AE1014" s="35">
        <f>SUMIFS(рўйхат!AD:AD,рўйхат!$CY:$CY,$B$1032,рўйхат!$B:$B,$C1014)</f>
        <v/>
      </c>
      <c r="AF1014" s="36">
        <f>SUMIFS(рўйхат!AE:AE,рўйхат!$CY:$CY,$B$1032,рўйхат!$B:$B,$C1014)</f>
        <v/>
      </c>
      <c r="AG1014" s="35">
        <f>SUMIFS(рўйхат!AH:AH,рўйхат!$CY:$CY,$B$1032,рўйхат!$B:$B,$C1014)</f>
        <v/>
      </c>
      <c r="AH1014" s="36">
        <f>SUMIFS(рўйхат!AI:AI,рўйхат!$CY:$CY,$B$1032,рўйхат!$B:$B,$C1014)</f>
        <v/>
      </c>
      <c r="AI1014" s="35">
        <f>SUMIFS(рўйхат!AJ:AJ,рўйхат!$CY:$CY,$B$1032,рўйхат!$B:$B,$C1014)</f>
        <v/>
      </c>
      <c r="AJ1014" s="36">
        <f>SUMIFS(рўйхат!AK:AK,рўйхат!$CY:$CY,$B$1032,рўйхат!$B:$B,$C1014)</f>
        <v/>
      </c>
      <c r="AK1014" s="35">
        <f>SUMIFS(рўйхат!AL:AL,рўйхат!$CY:$CY,$B$1032,рўйхат!$B:$B,$C1014)</f>
        <v/>
      </c>
      <c r="AL1014" s="36">
        <f>SUMIFS(рўйхат!AM:AM,рўйхат!$CY:$CY,$B$1032,рўйхат!$B:$B,$C1014)</f>
        <v/>
      </c>
      <c r="AM1014" s="77">
        <f>IFERROR(Q1014/E1014,0)</f>
        <v/>
      </c>
      <c r="AN1014" s="77">
        <f>IFERROR(R1014/F1014,0)</f>
        <v/>
      </c>
      <c r="AO1014" s="36">
        <f>SUMIFS(рўйхат!AX:AX,рўйхат!$CY:$CY,$B$1032,рўйхат!$B:$B,$C1014)</f>
        <v/>
      </c>
      <c r="AP1014" s="36">
        <f>SUMIFS(рўйхат!AY:AY,рўйхат!$CY:$CY,$B$1032,рўйхат!$B:$B,$C1014)</f>
        <v/>
      </c>
      <c r="AQ1014" s="35">
        <f>SUMIFS(рўйхат!AZ:AZ,рўйхат!$CY:$CY,$B$1032,рўйхат!$B:$B,$C1014)</f>
        <v/>
      </c>
      <c r="AR1014" s="36">
        <f>SUMIFS(рўйхат!BA:BA,рўйхат!$CY:$CY,$B$1032,рўйхат!$B:$B,$C1014)</f>
        <v/>
      </c>
      <c r="AS1014" s="35">
        <f>SUMIFS(рўйхат!BB:BB,рўйхат!$CY:$CY,$B$1032,рўйхат!$B:$B,$C1014)</f>
        <v/>
      </c>
      <c r="AT1014" s="36">
        <f>SUMIFS(рўйхат!BC:BC,рўйхат!$CY:$CY,$B$1032,рўйхат!$B:$B,$C1014)</f>
        <v/>
      </c>
      <c r="AU1014" s="35">
        <f>SUMIFS(рўйхат!BD:BD,рўйхат!$CY:$CY,$B$1032,рўйхат!$B:$B,$C1014)</f>
        <v/>
      </c>
      <c r="AV1014" s="36">
        <f>SUMIFS(рўйхат!BE:BE,рўйхат!$CY:$CY,$B$1032,рўйхат!$B:$B,$C1014)</f>
        <v/>
      </c>
      <c r="AW1014" s="35">
        <f>SUMIFS(рўйхат!BF:BF,рўйхат!$CY:$CY,$B$1032,рўйхат!$B:$B,$C1014)</f>
        <v/>
      </c>
      <c r="AX1014" s="36">
        <f>SUMIFS(рўйхат!BG:BG,рўйхат!$CY:$CY,$B$1032,рўйхат!$B:$B,$C1014)</f>
        <v/>
      </c>
      <c r="AY1014" s="35">
        <f>SUMIFS(рўйхат!BH:BH,рўйхат!$CY:$CY,$B$1032,рўйхат!$B:$B,$C1014)</f>
        <v/>
      </c>
      <c r="AZ1014" s="36">
        <f>SUMIFS(рўйхат!BI:BI,рўйхат!$CY:$CY,$B$1032,рўйхат!$B:$B,$C1014)</f>
        <v/>
      </c>
      <c r="BA1014" s="35">
        <f>SUMIFS(рўйхат!BJ:BJ,рўйхат!$CY:$CY,$B$1032,рўйхат!$B:$B,$C1014)</f>
        <v/>
      </c>
      <c r="BB1014" s="36">
        <f>SUMIFS(рўйхат!BK:BK,рўйхат!$CY:$CY,$B$1032,рўйхат!$B:$B,$C1014)</f>
        <v/>
      </c>
      <c r="BC1014" s="77">
        <f>IFERROR(AO1014/E1014,0)</f>
        <v/>
      </c>
      <c r="BD1014" s="77">
        <f>IFERROR(AP1014/F1014,0)</f>
        <v/>
      </c>
      <c r="BE1014" s="35">
        <f>SUMIFS(рўйхат!BL:BL,рўйхат!$CY:$CY,$B$1032,рўйхат!$B:$B,$C1014)</f>
        <v/>
      </c>
      <c r="BF1014" s="36">
        <f>SUMIFS(рўйхат!BM:BM,рўйхат!$CY:$CY,$B$1032,рўйхат!$B:$B,$C1014)</f>
        <v/>
      </c>
      <c r="BG1014" s="35">
        <f>SUMIFS(рўйхат!BN:BN,рўйхат!$CY:$CY,$B$1032,рўйхат!$B:$B,$C1014)</f>
        <v/>
      </c>
      <c r="BH1014" s="36">
        <f>SUMIFS(рўйхат!BO:BO,рўйхат!$CY:$CY,$B$1032,рўйхат!$B:$B,$C1014)</f>
        <v/>
      </c>
      <c r="BI1014" s="35">
        <f>SUMIFS(рўйхат!BP:BP,рўйхат!$CY:$CY,$B$1032,рўйхат!$B:$B,$C1014)</f>
        <v/>
      </c>
      <c r="BJ1014" s="36">
        <f>SUMIFS(рўйхат!BQ:BQ,рўйхат!$CY:$CY,$B$1032,рўйхат!$B:$B,$C1014)</f>
        <v/>
      </c>
      <c r="BK1014" s="35">
        <f>SUMIFS(рўйхат!BR:BR,рўйхат!$CY:$CY,$B$1032,рўйхат!$B:$B,$C1014)</f>
        <v/>
      </c>
      <c r="BL1014" s="36">
        <f>SUMIFS(рўйхат!BS:BS,рўйхат!$CY:$CY,$B$1032,рўйхат!$B:$B,$C1014)</f>
        <v/>
      </c>
      <c r="BM1014" s="35">
        <f>SUMIFS(рўйхат!BT:BT,рўйхат!$CY:$CY,$B$1032,рўйхат!$B:$B,$C1014)</f>
        <v/>
      </c>
      <c r="BN1014" s="36">
        <f>SUMIFS(рўйхат!BU:BU,рўйхат!$CY:$CY,$B$1032,рўйхат!$B:$B,$C1014)</f>
        <v/>
      </c>
      <c r="BO1014" s="35">
        <f>SUMIFS(рўйхат!BX:BX,рўйхат!$CY:$CY,$B$1032,рўйхат!$B:$B,$C1014)</f>
        <v/>
      </c>
      <c r="BP1014" s="36">
        <f>SUMIFS(рўйхат!BY:BY,рўйхат!$CY:$CY,$B$1032,рўйхат!$B:$B,$C1014)</f>
        <v/>
      </c>
      <c r="BQ1014" s="35">
        <f>SUMIFS(рўйхат!BZ:BZ,рўйхат!$CY:$CY,$B$1032,рўйхат!$B:$B,$C1014)</f>
        <v/>
      </c>
      <c r="BR1014" s="36">
        <f>SUMIFS(рўйхат!CA:CA,рўйхат!$CY:$CY,$B$1032,рўйхат!$B:$B,$C1014)</f>
        <v/>
      </c>
      <c r="BS1014" s="35">
        <f>SUMIFS(рўйхат!CB:CB,рўйхат!$CY:$CY,$B$1032,рўйхат!$B:$B,$C1014)</f>
        <v/>
      </c>
      <c r="BT1014" s="36">
        <f>SUMIFS(рўйхат!CC:CC,рўйхат!$CY:$CY,$B$1032,рўйхат!$B:$B,$C1014)</f>
        <v/>
      </c>
      <c r="BU1014" s="35">
        <f>SUMIFS(рўйхат!CD:CD,рўйхат!$CY:$CY,$B$1032,рўйхат!$B:$B,$C1014)</f>
        <v/>
      </c>
      <c r="BV1014" s="36">
        <f>SUMIFS(рўйхат!CE:CE,рўйхат!$CY:$CY,$B$1032,рўйхат!$B:$B,$C1014)</f>
        <v/>
      </c>
      <c r="BW1014" s="35">
        <f>SUMIFS(рўйхат!CH:CH,рўйхат!$CY:$CY,$B$1032,рўйхат!$B:$B,$C1014)</f>
        <v/>
      </c>
      <c r="BX1014" s="36">
        <f>SUMIFS(рўйхат!CI:CI,рўйхат!$CY:$CY,$B$1032,рўйхат!$B:$B,$C1014)</f>
        <v/>
      </c>
      <c r="BY1014" s="35">
        <f>SUMIFS(рўйхат!CJ:CJ,рўйхат!$CY:$CY,$B$1032,рўйхат!$B:$B,$C1014)</f>
        <v/>
      </c>
      <c r="BZ1014" s="36">
        <f>SUMIFS(рўйхат!CK:CK,рўйхат!$CY:$CY,$B$1032,рўйхат!$B:$B,$C1014)</f>
        <v/>
      </c>
      <c r="CA1014" s="35">
        <f>SUMIFS(рўйхат!CL:CL,рўйхат!$CY:$CY,$B$1032,рўйхат!$B:$B,$C1014)</f>
        <v/>
      </c>
      <c r="CB1014" s="36">
        <f>SUMIFS(рўйхат!CM:CM,рўйхат!$CY:$CY,$B$1032,рўйхат!$B:$B,$C1014)</f>
        <v/>
      </c>
      <c r="CC1014" s="35">
        <f>SUMIFS(рўйхат!CN:CN,рўйхат!$CY:$CY,$B$1032,рўйхат!$B:$B,$C1014)</f>
        <v/>
      </c>
      <c r="CD1014" s="36">
        <f>SUMIFS(рўйхат!CO:CO,рўйхат!$CY:$CY,$B$1032,рўйхат!$B:$B,$C1014)</f>
        <v/>
      </c>
      <c r="CE1014" s="77">
        <f>IFERROR(BE1014/(Q1014+BE1014),0)</f>
        <v/>
      </c>
      <c r="CF1014" s="78">
        <f>IFERROR(BF1014/(R1014+BF1014),0)</f>
        <v/>
      </c>
      <c r="CG1014" s="8">
        <f>COUNTIFS(B:B,B1014)</f>
        <v/>
      </c>
    </row>
    <row r="1015" hidden="1" outlineLevel="1" ht="17.1" customFormat="1" customHeight="1" s="8">
      <c r="A1015" s="31" t="n"/>
      <c r="B1015" s="50" t="n">
        <v>15</v>
      </c>
      <c r="C1015" s="66" t="inlineStr">
        <is>
          <t>Мактабгача ва мактаб таълими вазирлиги</t>
        </is>
      </c>
      <c r="D1015" s="16" t="n"/>
      <c r="E1015" s="35">
        <f>SUMIFS(рўйхат!F:F,рўйхат!$CY:$CY,$B$1032,рўйхат!$B:$B,$C1015)</f>
        <v/>
      </c>
      <c r="F1015" s="36">
        <f>SUMIFS(рўйхат!G:G,рўйхат!$CY:$CY,$B$1032,рўйхат!$B:$B,$C1015)</f>
        <v/>
      </c>
      <c r="G1015" s="35">
        <f>SUMIFS(рўйхат!H:H,рўйхат!$CY:$CY,$B$1032,рўйхат!$B:$B,$C1015)</f>
        <v/>
      </c>
      <c r="H1015" s="36">
        <f>SUMIFS(рўйхат!I:I,рўйхат!$CY:$CY,$B$1032,рўйхат!$B:$B,$C1015)</f>
        <v/>
      </c>
      <c r="I1015" s="35">
        <f>SUMIFS(рўйхат!J:J,рўйхат!$CY:$CY,$B$1032,рўйхат!$B:$B,$C1015)</f>
        <v/>
      </c>
      <c r="J1015" s="36">
        <f>SUMIFS(рўйхат!K:K,рўйхат!$CY:$CY,$B$1032,рўйхат!$B:$B,$C1015)</f>
        <v/>
      </c>
      <c r="K1015" s="35">
        <f>SUMIFS(рўйхат!L:L,рўйхат!$CY:$CY,$B$1032,рўйхат!$B:$B,$C1015)</f>
        <v/>
      </c>
      <c r="L1015" s="36">
        <f>SUMIFS(рўйхат!M:M,рўйхат!$CY:$CY,$B$1032,рўйхат!$B:$B,$C1015)</f>
        <v/>
      </c>
      <c r="M1015" s="35">
        <f>SUMIFS(рўйхат!N:N,рўйхат!$CY:$CY,$B$1032,рўйхат!$B:$B,$C1015)</f>
        <v/>
      </c>
      <c r="N1015" s="36">
        <f>SUMIFS(рўйхат!O:O,рўйхат!$CY:$CY,$B$1032,рўйхат!$B:$B,$C1015)</f>
        <v/>
      </c>
      <c r="O1015" s="34">
        <f>IFERROR(M1015/E1015,0)</f>
        <v/>
      </c>
      <c r="P1015" s="34">
        <f>IFERROR(N1015/F1015,0)</f>
        <v/>
      </c>
      <c r="Q1015" s="35">
        <f>SUMIFS(рўйхат!P:P,рўйхат!$CY:$CY,$B$1032,рўйхат!$B:$B,$C1015)</f>
        <v/>
      </c>
      <c r="R1015" s="36">
        <f>SUMIFS(рўйхат!Q:Q,рўйхат!$CY:$CY,$B$1032,рўйхат!$B:$B,$C1015)</f>
        <v/>
      </c>
      <c r="S1015" s="35">
        <f>SUMIFS(рўйхат!R:R,рўйхат!$CY:$CY,$B$1032,рўйхат!$B:$B,$C1015)</f>
        <v/>
      </c>
      <c r="T1015" s="36">
        <f>SUMIFS(рўйхат!S:S,рўйхат!$CY:$CY,$B$1032,рўйхат!$B:$B,$C1015)</f>
        <v/>
      </c>
      <c r="U1015" s="35">
        <f>SUMIFS(рўйхат!T:T,рўйхат!$CY:$CY,$B$1032,рўйхат!$B:$B,$C1015)</f>
        <v/>
      </c>
      <c r="V1015" s="36">
        <f>SUMIFS(рўйхат!U:U,рўйхат!$CY:$CY,$B$1032,рўйхат!$B:$B,$C1015)</f>
        <v/>
      </c>
      <c r="W1015" s="35">
        <f>SUMIFS(рўйхат!V:V,рўйхат!$CY:$CY,$B$1032,рўйхат!$B:$B,$C1015)</f>
        <v/>
      </c>
      <c r="X1015" s="36">
        <f>SUMIFS(рўйхат!W:W,рўйхат!$CY:$CY,$B$1032,рўйхат!$B:$B,$C1015)</f>
        <v/>
      </c>
      <c r="Y1015" s="35">
        <f>SUMIFS(рўйхат!X:X,рўйхат!$CY:$CY,$B$1032,рўйхат!$B:$B,$C1015)</f>
        <v/>
      </c>
      <c r="Z1015" s="36">
        <f>SUMIFS(рўйхат!Y:Y,рўйхат!$CY:$CY,$B$1032,рўйхат!$B:$B,$C1015)</f>
        <v/>
      </c>
      <c r="AA1015" s="35">
        <f>SUMIFS(рўйхат!Z:Z,рўйхат!$CY:$CY,$B$1032,рўйхат!$B:$B,$C1015)</f>
        <v/>
      </c>
      <c r="AB1015" s="36">
        <f>SUMIFS(рўйхат!AA:AA,рўйхат!$CY:$CY,$B$1032,рўйхат!$B:$B,$C1015)</f>
        <v/>
      </c>
      <c r="AC1015" s="35">
        <f>SUMIFS(рўйхат!AB:AB,рўйхат!$CY:$CY,$B$1032,рўйхат!$B:$B,$C1015)</f>
        <v/>
      </c>
      <c r="AD1015" s="36">
        <f>SUMIFS(рўйхат!AC:AC,рўйхат!$CY:$CY,$B$1032,рўйхат!$B:$B,$C1015)</f>
        <v/>
      </c>
      <c r="AE1015" s="35">
        <f>SUMIFS(рўйхат!AD:AD,рўйхат!$CY:$CY,$B$1032,рўйхат!$B:$B,$C1015)</f>
        <v/>
      </c>
      <c r="AF1015" s="36">
        <f>SUMIFS(рўйхат!AE:AE,рўйхат!$CY:$CY,$B$1032,рўйхат!$B:$B,$C1015)</f>
        <v/>
      </c>
      <c r="AG1015" s="35">
        <f>SUMIFS(рўйхат!AH:AH,рўйхат!$CY:$CY,$B$1032,рўйхат!$B:$B,$C1015)</f>
        <v/>
      </c>
      <c r="AH1015" s="36">
        <f>SUMIFS(рўйхат!AI:AI,рўйхат!$CY:$CY,$B$1032,рўйхат!$B:$B,$C1015)</f>
        <v/>
      </c>
      <c r="AI1015" s="35">
        <f>SUMIFS(рўйхат!AJ:AJ,рўйхат!$CY:$CY,$B$1032,рўйхат!$B:$B,$C1015)</f>
        <v/>
      </c>
      <c r="AJ1015" s="36">
        <f>SUMIFS(рўйхат!AK:AK,рўйхат!$CY:$CY,$B$1032,рўйхат!$B:$B,$C1015)</f>
        <v/>
      </c>
      <c r="AK1015" s="35">
        <f>SUMIFS(рўйхат!AL:AL,рўйхат!$CY:$CY,$B$1032,рўйхат!$B:$B,$C1015)</f>
        <v/>
      </c>
      <c r="AL1015" s="36">
        <f>SUMIFS(рўйхат!AM:AM,рўйхат!$CY:$CY,$B$1032,рўйхат!$B:$B,$C1015)</f>
        <v/>
      </c>
      <c r="AM1015" s="77">
        <f>IFERROR(Q1015/E1015,0)</f>
        <v/>
      </c>
      <c r="AN1015" s="77">
        <f>IFERROR(R1015/F1015,0)</f>
        <v/>
      </c>
      <c r="AO1015" s="36">
        <f>SUMIFS(рўйхат!AX:AX,рўйхат!$CY:$CY,$B$1032,рўйхат!$B:$B,$C1015)</f>
        <v/>
      </c>
      <c r="AP1015" s="36">
        <f>SUMIFS(рўйхат!AY:AY,рўйхат!$CY:$CY,$B$1032,рўйхат!$B:$B,$C1015)</f>
        <v/>
      </c>
      <c r="AQ1015" s="35">
        <f>SUMIFS(рўйхат!AZ:AZ,рўйхат!$CY:$CY,$B$1032,рўйхат!$B:$B,$C1015)</f>
        <v/>
      </c>
      <c r="AR1015" s="36">
        <f>SUMIFS(рўйхат!BA:BA,рўйхат!$CY:$CY,$B$1032,рўйхат!$B:$B,$C1015)</f>
        <v/>
      </c>
      <c r="AS1015" s="35">
        <f>SUMIFS(рўйхат!BB:BB,рўйхат!$CY:$CY,$B$1032,рўйхат!$B:$B,$C1015)</f>
        <v/>
      </c>
      <c r="AT1015" s="36">
        <f>SUMIFS(рўйхат!BC:BC,рўйхат!$CY:$CY,$B$1032,рўйхат!$B:$B,$C1015)</f>
        <v/>
      </c>
      <c r="AU1015" s="35">
        <f>SUMIFS(рўйхат!BD:BD,рўйхат!$CY:$CY,$B$1032,рўйхат!$B:$B,$C1015)</f>
        <v/>
      </c>
      <c r="AV1015" s="36">
        <f>SUMIFS(рўйхат!BE:BE,рўйхат!$CY:$CY,$B$1032,рўйхат!$B:$B,$C1015)</f>
        <v/>
      </c>
      <c r="AW1015" s="35">
        <f>SUMIFS(рўйхат!BF:BF,рўйхат!$CY:$CY,$B$1032,рўйхат!$B:$B,$C1015)</f>
        <v/>
      </c>
      <c r="AX1015" s="36">
        <f>SUMIFS(рўйхат!BG:BG,рўйхат!$CY:$CY,$B$1032,рўйхат!$B:$B,$C1015)</f>
        <v/>
      </c>
      <c r="AY1015" s="35">
        <f>SUMIFS(рўйхат!BH:BH,рўйхат!$CY:$CY,$B$1032,рўйхат!$B:$B,$C1015)</f>
        <v/>
      </c>
      <c r="AZ1015" s="36">
        <f>SUMIFS(рўйхат!BI:BI,рўйхат!$CY:$CY,$B$1032,рўйхат!$B:$B,$C1015)</f>
        <v/>
      </c>
      <c r="BA1015" s="35">
        <f>SUMIFS(рўйхат!BJ:BJ,рўйхат!$CY:$CY,$B$1032,рўйхат!$B:$B,$C1015)</f>
        <v/>
      </c>
      <c r="BB1015" s="36">
        <f>SUMIFS(рўйхат!BK:BK,рўйхат!$CY:$CY,$B$1032,рўйхат!$B:$B,$C1015)</f>
        <v/>
      </c>
      <c r="BC1015" s="77">
        <f>IFERROR(AO1015/E1015,0)</f>
        <v/>
      </c>
      <c r="BD1015" s="77">
        <f>IFERROR(AP1015/F1015,0)</f>
        <v/>
      </c>
      <c r="BE1015" s="35">
        <f>SUMIFS(рўйхат!BL:BL,рўйхат!$CY:$CY,$B$1032,рўйхат!$B:$B,$C1015)</f>
        <v/>
      </c>
      <c r="BF1015" s="36">
        <f>SUMIFS(рўйхат!BM:BM,рўйхат!$CY:$CY,$B$1032,рўйхат!$B:$B,$C1015)</f>
        <v/>
      </c>
      <c r="BG1015" s="35">
        <f>SUMIFS(рўйхат!BN:BN,рўйхат!$CY:$CY,$B$1032,рўйхат!$B:$B,$C1015)</f>
        <v/>
      </c>
      <c r="BH1015" s="36">
        <f>SUMIFS(рўйхат!BO:BO,рўйхат!$CY:$CY,$B$1032,рўйхат!$B:$B,$C1015)</f>
        <v/>
      </c>
      <c r="BI1015" s="35">
        <f>SUMIFS(рўйхат!BP:BP,рўйхат!$CY:$CY,$B$1032,рўйхат!$B:$B,$C1015)</f>
        <v/>
      </c>
      <c r="BJ1015" s="36">
        <f>SUMIFS(рўйхат!BQ:BQ,рўйхат!$CY:$CY,$B$1032,рўйхат!$B:$B,$C1015)</f>
        <v/>
      </c>
      <c r="BK1015" s="35">
        <f>SUMIFS(рўйхат!BR:BR,рўйхат!$CY:$CY,$B$1032,рўйхат!$B:$B,$C1015)</f>
        <v/>
      </c>
      <c r="BL1015" s="36">
        <f>SUMIFS(рўйхат!BS:BS,рўйхат!$CY:$CY,$B$1032,рўйхат!$B:$B,$C1015)</f>
        <v/>
      </c>
      <c r="BM1015" s="35">
        <f>SUMIFS(рўйхат!BT:BT,рўйхат!$CY:$CY,$B$1032,рўйхат!$B:$B,$C1015)</f>
        <v/>
      </c>
      <c r="BN1015" s="36">
        <f>SUMIFS(рўйхат!BU:BU,рўйхат!$CY:$CY,$B$1032,рўйхат!$B:$B,$C1015)</f>
        <v/>
      </c>
      <c r="BO1015" s="35">
        <f>SUMIFS(рўйхат!BX:BX,рўйхат!$CY:$CY,$B$1032,рўйхат!$B:$B,$C1015)</f>
        <v/>
      </c>
      <c r="BP1015" s="36">
        <f>SUMIFS(рўйхат!BY:BY,рўйхат!$CY:$CY,$B$1032,рўйхат!$B:$B,$C1015)</f>
        <v/>
      </c>
      <c r="BQ1015" s="35">
        <f>SUMIFS(рўйхат!BZ:BZ,рўйхат!$CY:$CY,$B$1032,рўйхат!$B:$B,$C1015)</f>
        <v/>
      </c>
      <c r="BR1015" s="36">
        <f>SUMIFS(рўйхат!CA:CA,рўйхат!$CY:$CY,$B$1032,рўйхат!$B:$B,$C1015)</f>
        <v/>
      </c>
      <c r="BS1015" s="35">
        <f>SUMIFS(рўйхат!CB:CB,рўйхат!$CY:$CY,$B$1032,рўйхат!$B:$B,$C1015)</f>
        <v/>
      </c>
      <c r="BT1015" s="36">
        <f>SUMIFS(рўйхат!CC:CC,рўйхат!$CY:$CY,$B$1032,рўйхат!$B:$B,$C1015)</f>
        <v/>
      </c>
      <c r="BU1015" s="35">
        <f>SUMIFS(рўйхат!CD:CD,рўйхат!$CY:$CY,$B$1032,рўйхат!$B:$B,$C1015)</f>
        <v/>
      </c>
      <c r="BV1015" s="36">
        <f>SUMIFS(рўйхат!CE:CE,рўйхат!$CY:$CY,$B$1032,рўйхат!$B:$B,$C1015)</f>
        <v/>
      </c>
      <c r="BW1015" s="35">
        <f>SUMIFS(рўйхат!CH:CH,рўйхат!$CY:$CY,$B$1032,рўйхат!$B:$B,$C1015)</f>
        <v/>
      </c>
      <c r="BX1015" s="36">
        <f>SUMIFS(рўйхат!CI:CI,рўйхат!$CY:$CY,$B$1032,рўйхат!$B:$B,$C1015)</f>
        <v/>
      </c>
      <c r="BY1015" s="35">
        <f>SUMIFS(рўйхат!CJ:CJ,рўйхат!$CY:$CY,$B$1032,рўйхат!$B:$B,$C1015)</f>
        <v/>
      </c>
      <c r="BZ1015" s="36">
        <f>SUMIFS(рўйхат!CK:CK,рўйхат!$CY:$CY,$B$1032,рўйхат!$B:$B,$C1015)</f>
        <v/>
      </c>
      <c r="CA1015" s="35">
        <f>SUMIFS(рўйхат!CL:CL,рўйхат!$CY:$CY,$B$1032,рўйхат!$B:$B,$C1015)</f>
        <v/>
      </c>
      <c r="CB1015" s="36">
        <f>SUMIFS(рўйхат!CM:CM,рўйхат!$CY:$CY,$B$1032,рўйхат!$B:$B,$C1015)</f>
        <v/>
      </c>
      <c r="CC1015" s="35">
        <f>SUMIFS(рўйхат!CN:CN,рўйхат!$CY:$CY,$B$1032,рўйхат!$B:$B,$C1015)</f>
        <v/>
      </c>
      <c r="CD1015" s="36">
        <f>SUMIFS(рўйхат!CO:CO,рўйхат!$CY:$CY,$B$1032,рўйхат!$B:$B,$C1015)</f>
        <v/>
      </c>
      <c r="CE1015" s="77">
        <f>IFERROR(BE1015/(Q1015+BE1015),0)</f>
        <v/>
      </c>
      <c r="CF1015" s="78">
        <f>IFERROR(BF1015/(R1015+BF1015),0)</f>
        <v/>
      </c>
      <c r="CG1015" s="8">
        <f>COUNTIFS(B:B,B1015)</f>
        <v/>
      </c>
    </row>
    <row r="1016" hidden="1" outlineLevel="1" ht="17.1" customFormat="1" customHeight="1" s="8">
      <c r="A1016" s="31" t="n"/>
      <c r="B1016" s="50" t="n">
        <v>16</v>
      </c>
      <c r="C1016" s="66" t="inlineStr">
        <is>
          <t>Марказий банк</t>
        </is>
      </c>
      <c r="D1016" s="16" t="n"/>
      <c r="E1016" s="35">
        <f>SUMIFS(рўйхат!F:F,рўйхат!$CY:$CY,$B$1032,рўйхат!$B:$B,$C1016)</f>
        <v/>
      </c>
      <c r="F1016" s="36">
        <f>SUMIFS(рўйхат!G:G,рўйхат!$CY:$CY,$B$1032,рўйхат!$B:$B,$C1016)</f>
        <v/>
      </c>
      <c r="G1016" s="35">
        <f>SUMIFS(рўйхат!H:H,рўйхат!$CY:$CY,$B$1032,рўйхат!$B:$B,$C1016)</f>
        <v/>
      </c>
      <c r="H1016" s="36">
        <f>SUMIFS(рўйхат!I:I,рўйхат!$CY:$CY,$B$1032,рўйхат!$B:$B,$C1016)</f>
        <v/>
      </c>
      <c r="I1016" s="35">
        <f>SUMIFS(рўйхат!J:J,рўйхат!$CY:$CY,$B$1032,рўйхат!$B:$B,$C1016)</f>
        <v/>
      </c>
      <c r="J1016" s="36">
        <f>SUMIFS(рўйхат!K:K,рўйхат!$CY:$CY,$B$1032,рўйхат!$B:$B,$C1016)</f>
        <v/>
      </c>
      <c r="K1016" s="35">
        <f>SUMIFS(рўйхат!L:L,рўйхат!$CY:$CY,$B$1032,рўйхат!$B:$B,$C1016)</f>
        <v/>
      </c>
      <c r="L1016" s="36">
        <f>SUMIFS(рўйхат!M:M,рўйхат!$CY:$CY,$B$1032,рўйхат!$B:$B,$C1016)</f>
        <v/>
      </c>
      <c r="M1016" s="35">
        <f>SUMIFS(рўйхат!N:N,рўйхат!$CY:$CY,$B$1032,рўйхат!$B:$B,$C1016)</f>
        <v/>
      </c>
      <c r="N1016" s="36">
        <f>SUMIFS(рўйхат!O:O,рўйхат!$CY:$CY,$B$1032,рўйхат!$B:$B,$C1016)</f>
        <v/>
      </c>
      <c r="O1016" s="34">
        <f>IFERROR(M1016/E1016,0)</f>
        <v/>
      </c>
      <c r="P1016" s="34">
        <f>IFERROR(N1016/F1016,0)</f>
        <v/>
      </c>
      <c r="Q1016" s="35">
        <f>SUMIFS(рўйхат!P:P,рўйхат!$CY:$CY,$B$1032,рўйхат!$B:$B,$C1016)</f>
        <v/>
      </c>
      <c r="R1016" s="36">
        <f>SUMIFS(рўйхат!Q:Q,рўйхат!$CY:$CY,$B$1032,рўйхат!$B:$B,$C1016)</f>
        <v/>
      </c>
      <c r="S1016" s="35">
        <f>SUMIFS(рўйхат!R:R,рўйхат!$CY:$CY,$B$1032,рўйхат!$B:$B,$C1016)</f>
        <v/>
      </c>
      <c r="T1016" s="36">
        <f>SUMIFS(рўйхат!S:S,рўйхат!$CY:$CY,$B$1032,рўйхат!$B:$B,$C1016)</f>
        <v/>
      </c>
      <c r="U1016" s="35">
        <f>SUMIFS(рўйхат!T:T,рўйхат!$CY:$CY,$B$1032,рўйхат!$B:$B,$C1016)</f>
        <v/>
      </c>
      <c r="V1016" s="36">
        <f>SUMIFS(рўйхат!U:U,рўйхат!$CY:$CY,$B$1032,рўйхат!$B:$B,$C1016)</f>
        <v/>
      </c>
      <c r="W1016" s="35">
        <f>SUMIFS(рўйхат!V:V,рўйхат!$CY:$CY,$B$1032,рўйхат!$B:$B,$C1016)</f>
        <v/>
      </c>
      <c r="X1016" s="36">
        <f>SUMIFS(рўйхат!W:W,рўйхат!$CY:$CY,$B$1032,рўйхат!$B:$B,$C1016)</f>
        <v/>
      </c>
      <c r="Y1016" s="35">
        <f>SUMIFS(рўйхат!X:X,рўйхат!$CY:$CY,$B$1032,рўйхат!$B:$B,$C1016)</f>
        <v/>
      </c>
      <c r="Z1016" s="36">
        <f>SUMIFS(рўйхат!Y:Y,рўйхат!$CY:$CY,$B$1032,рўйхат!$B:$B,$C1016)</f>
        <v/>
      </c>
      <c r="AA1016" s="35">
        <f>SUMIFS(рўйхат!Z:Z,рўйхат!$CY:$CY,$B$1032,рўйхат!$B:$B,$C1016)</f>
        <v/>
      </c>
      <c r="AB1016" s="36">
        <f>SUMIFS(рўйхат!AA:AA,рўйхат!$CY:$CY,$B$1032,рўйхат!$B:$B,$C1016)</f>
        <v/>
      </c>
      <c r="AC1016" s="35">
        <f>SUMIFS(рўйхат!AB:AB,рўйхат!$CY:$CY,$B$1032,рўйхат!$B:$B,$C1016)</f>
        <v/>
      </c>
      <c r="AD1016" s="36">
        <f>SUMIFS(рўйхат!AC:AC,рўйхат!$CY:$CY,$B$1032,рўйхат!$B:$B,$C1016)</f>
        <v/>
      </c>
      <c r="AE1016" s="35">
        <f>SUMIFS(рўйхат!AD:AD,рўйхат!$CY:$CY,$B$1032,рўйхат!$B:$B,$C1016)</f>
        <v/>
      </c>
      <c r="AF1016" s="36">
        <f>SUMIFS(рўйхат!AE:AE,рўйхат!$CY:$CY,$B$1032,рўйхат!$B:$B,$C1016)</f>
        <v/>
      </c>
      <c r="AG1016" s="35">
        <f>SUMIFS(рўйхат!AH:AH,рўйхат!$CY:$CY,$B$1032,рўйхат!$B:$B,$C1016)</f>
        <v/>
      </c>
      <c r="AH1016" s="36">
        <f>SUMIFS(рўйхат!AI:AI,рўйхат!$CY:$CY,$B$1032,рўйхат!$B:$B,$C1016)</f>
        <v/>
      </c>
      <c r="AI1016" s="35">
        <f>SUMIFS(рўйхат!AJ:AJ,рўйхат!$CY:$CY,$B$1032,рўйхат!$B:$B,$C1016)</f>
        <v/>
      </c>
      <c r="AJ1016" s="36">
        <f>SUMIFS(рўйхат!AK:AK,рўйхат!$CY:$CY,$B$1032,рўйхат!$B:$B,$C1016)</f>
        <v/>
      </c>
      <c r="AK1016" s="35">
        <f>SUMIFS(рўйхат!AL:AL,рўйхат!$CY:$CY,$B$1032,рўйхат!$B:$B,$C1016)</f>
        <v/>
      </c>
      <c r="AL1016" s="36">
        <f>SUMIFS(рўйхат!AM:AM,рўйхат!$CY:$CY,$B$1032,рўйхат!$B:$B,$C1016)</f>
        <v/>
      </c>
      <c r="AM1016" s="77">
        <f>IFERROR(Q1016/E1016,0)</f>
        <v/>
      </c>
      <c r="AN1016" s="77">
        <f>IFERROR(R1016/F1016,0)</f>
        <v/>
      </c>
      <c r="AO1016" s="36">
        <f>SUMIFS(рўйхат!AX:AX,рўйхат!$CY:$CY,$B$1032,рўйхат!$B:$B,$C1016)</f>
        <v/>
      </c>
      <c r="AP1016" s="36">
        <f>SUMIFS(рўйхат!AY:AY,рўйхат!$CY:$CY,$B$1032,рўйхат!$B:$B,$C1016)</f>
        <v/>
      </c>
      <c r="AQ1016" s="35">
        <f>SUMIFS(рўйхат!AZ:AZ,рўйхат!$CY:$CY,$B$1032,рўйхат!$B:$B,$C1016)</f>
        <v/>
      </c>
      <c r="AR1016" s="36">
        <f>SUMIFS(рўйхат!BA:BA,рўйхат!$CY:$CY,$B$1032,рўйхат!$B:$B,$C1016)</f>
        <v/>
      </c>
      <c r="AS1016" s="35">
        <f>SUMIFS(рўйхат!BB:BB,рўйхат!$CY:$CY,$B$1032,рўйхат!$B:$B,$C1016)</f>
        <v/>
      </c>
      <c r="AT1016" s="36">
        <f>SUMIFS(рўйхат!BC:BC,рўйхат!$CY:$CY,$B$1032,рўйхат!$B:$B,$C1016)</f>
        <v/>
      </c>
      <c r="AU1016" s="35">
        <f>SUMIFS(рўйхат!BD:BD,рўйхат!$CY:$CY,$B$1032,рўйхат!$B:$B,$C1016)</f>
        <v/>
      </c>
      <c r="AV1016" s="36">
        <f>SUMIFS(рўйхат!BE:BE,рўйхат!$CY:$CY,$B$1032,рўйхат!$B:$B,$C1016)</f>
        <v/>
      </c>
      <c r="AW1016" s="35">
        <f>SUMIFS(рўйхат!BF:BF,рўйхат!$CY:$CY,$B$1032,рўйхат!$B:$B,$C1016)</f>
        <v/>
      </c>
      <c r="AX1016" s="36">
        <f>SUMIFS(рўйхат!BG:BG,рўйхат!$CY:$CY,$B$1032,рўйхат!$B:$B,$C1016)</f>
        <v/>
      </c>
      <c r="AY1016" s="35">
        <f>SUMIFS(рўйхат!BH:BH,рўйхат!$CY:$CY,$B$1032,рўйхат!$B:$B,$C1016)</f>
        <v/>
      </c>
      <c r="AZ1016" s="36">
        <f>SUMIFS(рўйхат!BI:BI,рўйхат!$CY:$CY,$B$1032,рўйхат!$B:$B,$C1016)</f>
        <v/>
      </c>
      <c r="BA1016" s="35">
        <f>SUMIFS(рўйхат!BJ:BJ,рўйхат!$CY:$CY,$B$1032,рўйхат!$B:$B,$C1016)</f>
        <v/>
      </c>
      <c r="BB1016" s="36">
        <f>SUMIFS(рўйхат!BK:BK,рўйхат!$CY:$CY,$B$1032,рўйхат!$B:$B,$C1016)</f>
        <v/>
      </c>
      <c r="BC1016" s="77">
        <f>IFERROR(AO1016/E1016,0)</f>
        <v/>
      </c>
      <c r="BD1016" s="77">
        <f>IFERROR(AP1016/F1016,0)</f>
        <v/>
      </c>
      <c r="BE1016" s="35">
        <f>SUMIFS(рўйхат!BL:BL,рўйхат!$CY:$CY,$B$1032,рўйхат!$B:$B,$C1016)</f>
        <v/>
      </c>
      <c r="BF1016" s="36">
        <f>SUMIFS(рўйхат!BM:BM,рўйхат!$CY:$CY,$B$1032,рўйхат!$B:$B,$C1016)</f>
        <v/>
      </c>
      <c r="BG1016" s="35">
        <f>SUMIFS(рўйхат!BN:BN,рўйхат!$CY:$CY,$B$1032,рўйхат!$B:$B,$C1016)</f>
        <v/>
      </c>
      <c r="BH1016" s="36">
        <f>SUMIFS(рўйхат!BO:BO,рўйхат!$CY:$CY,$B$1032,рўйхат!$B:$B,$C1016)</f>
        <v/>
      </c>
      <c r="BI1016" s="35">
        <f>SUMIFS(рўйхат!BP:BP,рўйхат!$CY:$CY,$B$1032,рўйхат!$B:$B,$C1016)</f>
        <v/>
      </c>
      <c r="BJ1016" s="36">
        <f>SUMIFS(рўйхат!BQ:BQ,рўйхат!$CY:$CY,$B$1032,рўйхат!$B:$B,$C1016)</f>
        <v/>
      </c>
      <c r="BK1016" s="35">
        <f>SUMIFS(рўйхат!BR:BR,рўйхат!$CY:$CY,$B$1032,рўйхат!$B:$B,$C1016)</f>
        <v/>
      </c>
      <c r="BL1016" s="36">
        <f>SUMIFS(рўйхат!BS:BS,рўйхат!$CY:$CY,$B$1032,рўйхат!$B:$B,$C1016)</f>
        <v/>
      </c>
      <c r="BM1016" s="35">
        <f>SUMIFS(рўйхат!BT:BT,рўйхат!$CY:$CY,$B$1032,рўйхат!$B:$B,$C1016)</f>
        <v/>
      </c>
      <c r="BN1016" s="36">
        <f>SUMIFS(рўйхат!BU:BU,рўйхат!$CY:$CY,$B$1032,рўйхат!$B:$B,$C1016)</f>
        <v/>
      </c>
      <c r="BO1016" s="35">
        <f>SUMIFS(рўйхат!BX:BX,рўйхат!$CY:$CY,$B$1032,рўйхат!$B:$B,$C1016)</f>
        <v/>
      </c>
      <c r="BP1016" s="36">
        <f>SUMIFS(рўйхат!BY:BY,рўйхат!$CY:$CY,$B$1032,рўйхат!$B:$B,$C1016)</f>
        <v/>
      </c>
      <c r="BQ1016" s="35">
        <f>SUMIFS(рўйхат!BZ:BZ,рўйхат!$CY:$CY,$B$1032,рўйхат!$B:$B,$C1016)</f>
        <v/>
      </c>
      <c r="BR1016" s="36">
        <f>SUMIFS(рўйхат!CA:CA,рўйхат!$CY:$CY,$B$1032,рўйхат!$B:$B,$C1016)</f>
        <v/>
      </c>
      <c r="BS1016" s="35">
        <f>SUMIFS(рўйхат!CB:CB,рўйхат!$CY:$CY,$B$1032,рўйхат!$B:$B,$C1016)</f>
        <v/>
      </c>
      <c r="BT1016" s="36">
        <f>SUMIFS(рўйхат!CC:CC,рўйхат!$CY:$CY,$B$1032,рўйхат!$B:$B,$C1016)</f>
        <v/>
      </c>
      <c r="BU1016" s="35">
        <f>SUMIFS(рўйхат!CD:CD,рўйхат!$CY:$CY,$B$1032,рўйхат!$B:$B,$C1016)</f>
        <v/>
      </c>
      <c r="BV1016" s="36">
        <f>SUMIFS(рўйхат!CE:CE,рўйхат!$CY:$CY,$B$1032,рўйхат!$B:$B,$C1016)</f>
        <v/>
      </c>
      <c r="BW1016" s="35">
        <f>SUMIFS(рўйхат!CH:CH,рўйхат!$CY:$CY,$B$1032,рўйхат!$B:$B,$C1016)</f>
        <v/>
      </c>
      <c r="BX1016" s="36">
        <f>SUMIFS(рўйхат!CI:CI,рўйхат!$CY:$CY,$B$1032,рўйхат!$B:$B,$C1016)</f>
        <v/>
      </c>
      <c r="BY1016" s="35">
        <f>SUMIFS(рўйхат!CJ:CJ,рўйхат!$CY:$CY,$B$1032,рўйхат!$B:$B,$C1016)</f>
        <v/>
      </c>
      <c r="BZ1016" s="36">
        <f>SUMIFS(рўйхат!CK:CK,рўйхат!$CY:$CY,$B$1032,рўйхат!$B:$B,$C1016)</f>
        <v/>
      </c>
      <c r="CA1016" s="35">
        <f>SUMIFS(рўйхат!CL:CL,рўйхат!$CY:$CY,$B$1032,рўйхат!$B:$B,$C1016)</f>
        <v/>
      </c>
      <c r="CB1016" s="36">
        <f>SUMIFS(рўйхат!CM:CM,рўйхат!$CY:$CY,$B$1032,рўйхат!$B:$B,$C1016)</f>
        <v/>
      </c>
      <c r="CC1016" s="35">
        <f>SUMIFS(рўйхат!CN:CN,рўйхат!$CY:$CY,$B$1032,рўйхат!$B:$B,$C1016)</f>
        <v/>
      </c>
      <c r="CD1016" s="36">
        <f>SUMIFS(рўйхат!CO:CO,рўйхат!$CY:$CY,$B$1032,рўйхат!$B:$B,$C1016)</f>
        <v/>
      </c>
      <c r="CE1016" s="77">
        <f>IFERROR(BE1016/(Q1016+BE1016),0)</f>
        <v/>
      </c>
      <c r="CF1016" s="78">
        <f>IFERROR(BF1016/(R1016+BF1016),0)</f>
        <v/>
      </c>
      <c r="CG1016" s="8">
        <f>COUNTIFS(B:B,B1016)</f>
        <v/>
      </c>
    </row>
    <row r="1017" hidden="1" outlineLevel="1" ht="17.1" customFormat="1" customHeight="1" s="8">
      <c r="A1017" s="31" t="n"/>
      <c r="B1017" s="50" t="n">
        <v>17</v>
      </c>
      <c r="C1017" s="66" t="inlineStr">
        <is>
          <t>Миллий антидопинг агентлиги</t>
        </is>
      </c>
      <c r="D1017" s="16" t="n"/>
      <c r="E1017" s="35">
        <f>SUMIFS(рўйхат!F:F,рўйхат!$CY:$CY,$B$1032,рўйхат!$B:$B,$C1017)</f>
        <v/>
      </c>
      <c r="F1017" s="36">
        <f>SUMIFS(рўйхат!G:G,рўйхат!$CY:$CY,$B$1032,рўйхат!$B:$B,$C1017)</f>
        <v/>
      </c>
      <c r="G1017" s="35">
        <f>SUMIFS(рўйхат!H:H,рўйхат!$CY:$CY,$B$1032,рўйхат!$B:$B,$C1017)</f>
        <v/>
      </c>
      <c r="H1017" s="36">
        <f>SUMIFS(рўйхат!I:I,рўйхат!$CY:$CY,$B$1032,рўйхат!$B:$B,$C1017)</f>
        <v/>
      </c>
      <c r="I1017" s="35">
        <f>SUMIFS(рўйхат!J:J,рўйхат!$CY:$CY,$B$1032,рўйхат!$B:$B,$C1017)</f>
        <v/>
      </c>
      <c r="J1017" s="36">
        <f>SUMIFS(рўйхат!K:K,рўйхат!$CY:$CY,$B$1032,рўйхат!$B:$B,$C1017)</f>
        <v/>
      </c>
      <c r="K1017" s="35">
        <f>SUMIFS(рўйхат!L:L,рўйхат!$CY:$CY,$B$1032,рўйхат!$B:$B,$C1017)</f>
        <v/>
      </c>
      <c r="L1017" s="36">
        <f>SUMIFS(рўйхат!M:M,рўйхат!$CY:$CY,$B$1032,рўйхат!$B:$B,$C1017)</f>
        <v/>
      </c>
      <c r="M1017" s="35">
        <f>SUMIFS(рўйхат!N:N,рўйхат!$CY:$CY,$B$1032,рўйхат!$B:$B,$C1017)</f>
        <v/>
      </c>
      <c r="N1017" s="36">
        <f>SUMIFS(рўйхат!O:O,рўйхат!$CY:$CY,$B$1032,рўйхат!$B:$B,$C1017)</f>
        <v/>
      </c>
      <c r="O1017" s="34">
        <f>IFERROR(M1017/E1017,0)</f>
        <v/>
      </c>
      <c r="P1017" s="34">
        <f>IFERROR(N1017/F1017,0)</f>
        <v/>
      </c>
      <c r="Q1017" s="35">
        <f>SUMIFS(рўйхат!P:P,рўйхат!$CY:$CY,$B$1032,рўйхат!$B:$B,$C1017)</f>
        <v/>
      </c>
      <c r="R1017" s="36">
        <f>SUMIFS(рўйхат!Q:Q,рўйхат!$CY:$CY,$B$1032,рўйхат!$B:$B,$C1017)</f>
        <v/>
      </c>
      <c r="S1017" s="35">
        <f>SUMIFS(рўйхат!R:R,рўйхат!$CY:$CY,$B$1032,рўйхат!$B:$B,$C1017)</f>
        <v/>
      </c>
      <c r="T1017" s="36">
        <f>SUMIFS(рўйхат!S:S,рўйхат!$CY:$CY,$B$1032,рўйхат!$B:$B,$C1017)</f>
        <v/>
      </c>
      <c r="U1017" s="35">
        <f>SUMIFS(рўйхат!T:T,рўйхат!$CY:$CY,$B$1032,рўйхат!$B:$B,$C1017)</f>
        <v/>
      </c>
      <c r="V1017" s="36">
        <f>SUMIFS(рўйхат!U:U,рўйхат!$CY:$CY,$B$1032,рўйхат!$B:$B,$C1017)</f>
        <v/>
      </c>
      <c r="W1017" s="35">
        <f>SUMIFS(рўйхат!V:V,рўйхат!$CY:$CY,$B$1032,рўйхат!$B:$B,$C1017)</f>
        <v/>
      </c>
      <c r="X1017" s="36">
        <f>SUMIFS(рўйхат!W:W,рўйхат!$CY:$CY,$B$1032,рўйхат!$B:$B,$C1017)</f>
        <v/>
      </c>
      <c r="Y1017" s="35">
        <f>SUMIFS(рўйхат!X:X,рўйхат!$CY:$CY,$B$1032,рўйхат!$B:$B,$C1017)</f>
        <v/>
      </c>
      <c r="Z1017" s="36">
        <f>SUMIFS(рўйхат!Y:Y,рўйхат!$CY:$CY,$B$1032,рўйхат!$B:$B,$C1017)</f>
        <v/>
      </c>
      <c r="AA1017" s="35">
        <f>SUMIFS(рўйхат!Z:Z,рўйхат!$CY:$CY,$B$1032,рўйхат!$B:$B,$C1017)</f>
        <v/>
      </c>
      <c r="AB1017" s="36">
        <f>SUMIFS(рўйхат!AA:AA,рўйхат!$CY:$CY,$B$1032,рўйхат!$B:$B,$C1017)</f>
        <v/>
      </c>
      <c r="AC1017" s="35">
        <f>SUMIFS(рўйхат!AB:AB,рўйхат!$CY:$CY,$B$1032,рўйхат!$B:$B,$C1017)</f>
        <v/>
      </c>
      <c r="AD1017" s="36">
        <f>SUMIFS(рўйхат!AC:AC,рўйхат!$CY:$CY,$B$1032,рўйхат!$B:$B,$C1017)</f>
        <v/>
      </c>
      <c r="AE1017" s="35">
        <f>SUMIFS(рўйхат!AD:AD,рўйхат!$CY:$CY,$B$1032,рўйхат!$B:$B,$C1017)</f>
        <v/>
      </c>
      <c r="AF1017" s="36">
        <f>SUMIFS(рўйхат!AE:AE,рўйхат!$CY:$CY,$B$1032,рўйхат!$B:$B,$C1017)</f>
        <v/>
      </c>
      <c r="AG1017" s="35">
        <f>SUMIFS(рўйхат!AH:AH,рўйхат!$CY:$CY,$B$1032,рўйхат!$B:$B,$C1017)</f>
        <v/>
      </c>
      <c r="AH1017" s="36">
        <f>SUMIFS(рўйхат!AI:AI,рўйхат!$CY:$CY,$B$1032,рўйхат!$B:$B,$C1017)</f>
        <v/>
      </c>
      <c r="AI1017" s="35">
        <f>SUMIFS(рўйхат!AJ:AJ,рўйхат!$CY:$CY,$B$1032,рўйхат!$B:$B,$C1017)</f>
        <v/>
      </c>
      <c r="AJ1017" s="36">
        <f>SUMIFS(рўйхат!AK:AK,рўйхат!$CY:$CY,$B$1032,рўйхат!$B:$B,$C1017)</f>
        <v/>
      </c>
      <c r="AK1017" s="35">
        <f>SUMIFS(рўйхат!AL:AL,рўйхат!$CY:$CY,$B$1032,рўйхат!$B:$B,$C1017)</f>
        <v/>
      </c>
      <c r="AL1017" s="36">
        <f>SUMIFS(рўйхат!AM:AM,рўйхат!$CY:$CY,$B$1032,рўйхат!$B:$B,$C1017)</f>
        <v/>
      </c>
      <c r="AM1017" s="77">
        <f>IFERROR(Q1017/E1017,0)</f>
        <v/>
      </c>
      <c r="AN1017" s="77">
        <f>IFERROR(R1017/F1017,0)</f>
        <v/>
      </c>
      <c r="AO1017" s="36">
        <f>SUMIFS(рўйхат!AX:AX,рўйхат!$CY:$CY,$B$1032,рўйхат!$B:$B,$C1017)</f>
        <v/>
      </c>
      <c r="AP1017" s="36">
        <f>SUMIFS(рўйхат!AY:AY,рўйхат!$CY:$CY,$B$1032,рўйхат!$B:$B,$C1017)</f>
        <v/>
      </c>
      <c r="AQ1017" s="35">
        <f>SUMIFS(рўйхат!AZ:AZ,рўйхат!$CY:$CY,$B$1032,рўйхат!$B:$B,$C1017)</f>
        <v/>
      </c>
      <c r="AR1017" s="36">
        <f>SUMIFS(рўйхат!BA:BA,рўйхат!$CY:$CY,$B$1032,рўйхат!$B:$B,$C1017)</f>
        <v/>
      </c>
      <c r="AS1017" s="35">
        <f>SUMIFS(рўйхат!BB:BB,рўйхат!$CY:$CY,$B$1032,рўйхат!$B:$B,$C1017)</f>
        <v/>
      </c>
      <c r="AT1017" s="36">
        <f>SUMIFS(рўйхат!BC:BC,рўйхат!$CY:$CY,$B$1032,рўйхат!$B:$B,$C1017)</f>
        <v/>
      </c>
      <c r="AU1017" s="35">
        <f>SUMIFS(рўйхат!BD:BD,рўйхат!$CY:$CY,$B$1032,рўйхат!$B:$B,$C1017)</f>
        <v/>
      </c>
      <c r="AV1017" s="36">
        <f>SUMIFS(рўйхат!BE:BE,рўйхат!$CY:$CY,$B$1032,рўйхат!$B:$B,$C1017)</f>
        <v/>
      </c>
      <c r="AW1017" s="35">
        <f>SUMIFS(рўйхат!BF:BF,рўйхат!$CY:$CY,$B$1032,рўйхат!$B:$B,$C1017)</f>
        <v/>
      </c>
      <c r="AX1017" s="36">
        <f>SUMIFS(рўйхат!BG:BG,рўйхат!$CY:$CY,$B$1032,рўйхат!$B:$B,$C1017)</f>
        <v/>
      </c>
      <c r="AY1017" s="35">
        <f>SUMIFS(рўйхат!BH:BH,рўйхат!$CY:$CY,$B$1032,рўйхат!$B:$B,$C1017)</f>
        <v/>
      </c>
      <c r="AZ1017" s="36">
        <f>SUMIFS(рўйхат!BI:BI,рўйхат!$CY:$CY,$B$1032,рўйхат!$B:$B,$C1017)</f>
        <v/>
      </c>
      <c r="BA1017" s="35">
        <f>SUMIFS(рўйхат!BJ:BJ,рўйхат!$CY:$CY,$B$1032,рўйхат!$B:$B,$C1017)</f>
        <v/>
      </c>
      <c r="BB1017" s="36">
        <f>SUMIFS(рўйхат!BK:BK,рўйхат!$CY:$CY,$B$1032,рўйхат!$B:$B,$C1017)</f>
        <v/>
      </c>
      <c r="BC1017" s="77">
        <f>IFERROR(AO1017/E1017,0)</f>
        <v/>
      </c>
      <c r="BD1017" s="77">
        <f>IFERROR(AP1017/F1017,0)</f>
        <v/>
      </c>
      <c r="BE1017" s="35">
        <f>SUMIFS(рўйхат!BL:BL,рўйхат!$CY:$CY,$B$1032,рўйхат!$B:$B,$C1017)</f>
        <v/>
      </c>
      <c r="BF1017" s="36">
        <f>SUMIFS(рўйхат!BM:BM,рўйхат!$CY:$CY,$B$1032,рўйхат!$B:$B,$C1017)</f>
        <v/>
      </c>
      <c r="BG1017" s="35">
        <f>SUMIFS(рўйхат!BN:BN,рўйхат!$CY:$CY,$B$1032,рўйхат!$B:$B,$C1017)</f>
        <v/>
      </c>
      <c r="BH1017" s="36">
        <f>SUMIFS(рўйхат!BO:BO,рўйхат!$CY:$CY,$B$1032,рўйхат!$B:$B,$C1017)</f>
        <v/>
      </c>
      <c r="BI1017" s="35">
        <f>SUMIFS(рўйхат!BP:BP,рўйхат!$CY:$CY,$B$1032,рўйхат!$B:$B,$C1017)</f>
        <v/>
      </c>
      <c r="BJ1017" s="36">
        <f>SUMIFS(рўйхат!BQ:BQ,рўйхат!$CY:$CY,$B$1032,рўйхат!$B:$B,$C1017)</f>
        <v/>
      </c>
      <c r="BK1017" s="35">
        <f>SUMIFS(рўйхат!BR:BR,рўйхат!$CY:$CY,$B$1032,рўйхат!$B:$B,$C1017)</f>
        <v/>
      </c>
      <c r="BL1017" s="36">
        <f>SUMIFS(рўйхат!BS:BS,рўйхат!$CY:$CY,$B$1032,рўйхат!$B:$B,$C1017)</f>
        <v/>
      </c>
      <c r="BM1017" s="35">
        <f>SUMIFS(рўйхат!BT:BT,рўйхат!$CY:$CY,$B$1032,рўйхат!$B:$B,$C1017)</f>
        <v/>
      </c>
      <c r="BN1017" s="36">
        <f>SUMIFS(рўйхат!BU:BU,рўйхат!$CY:$CY,$B$1032,рўйхат!$B:$B,$C1017)</f>
        <v/>
      </c>
      <c r="BO1017" s="35">
        <f>SUMIFS(рўйхат!BX:BX,рўйхат!$CY:$CY,$B$1032,рўйхат!$B:$B,$C1017)</f>
        <v/>
      </c>
      <c r="BP1017" s="36">
        <f>SUMIFS(рўйхат!BY:BY,рўйхат!$CY:$CY,$B$1032,рўйхат!$B:$B,$C1017)</f>
        <v/>
      </c>
      <c r="BQ1017" s="35">
        <f>SUMIFS(рўйхат!BZ:BZ,рўйхат!$CY:$CY,$B$1032,рўйхат!$B:$B,$C1017)</f>
        <v/>
      </c>
      <c r="BR1017" s="36">
        <f>SUMIFS(рўйхат!CA:CA,рўйхат!$CY:$CY,$B$1032,рўйхат!$B:$B,$C1017)</f>
        <v/>
      </c>
      <c r="BS1017" s="35">
        <f>SUMIFS(рўйхат!CB:CB,рўйхат!$CY:$CY,$B$1032,рўйхат!$B:$B,$C1017)</f>
        <v/>
      </c>
      <c r="BT1017" s="36">
        <f>SUMIFS(рўйхат!CC:CC,рўйхат!$CY:$CY,$B$1032,рўйхат!$B:$B,$C1017)</f>
        <v/>
      </c>
      <c r="BU1017" s="35">
        <f>SUMIFS(рўйхат!CD:CD,рўйхат!$CY:$CY,$B$1032,рўйхат!$B:$B,$C1017)</f>
        <v/>
      </c>
      <c r="BV1017" s="36">
        <f>SUMIFS(рўйхат!CE:CE,рўйхат!$CY:$CY,$B$1032,рўйхат!$B:$B,$C1017)</f>
        <v/>
      </c>
      <c r="BW1017" s="35">
        <f>SUMIFS(рўйхат!CH:CH,рўйхат!$CY:$CY,$B$1032,рўйхат!$B:$B,$C1017)</f>
        <v/>
      </c>
      <c r="BX1017" s="36">
        <f>SUMIFS(рўйхат!CI:CI,рўйхат!$CY:$CY,$B$1032,рўйхат!$B:$B,$C1017)</f>
        <v/>
      </c>
      <c r="BY1017" s="35">
        <f>SUMIFS(рўйхат!CJ:CJ,рўйхат!$CY:$CY,$B$1032,рўйхат!$B:$B,$C1017)</f>
        <v/>
      </c>
      <c r="BZ1017" s="36">
        <f>SUMIFS(рўйхат!CK:CK,рўйхат!$CY:$CY,$B$1032,рўйхат!$B:$B,$C1017)</f>
        <v/>
      </c>
      <c r="CA1017" s="35">
        <f>SUMIFS(рўйхат!CL:CL,рўйхат!$CY:$CY,$B$1032,рўйхат!$B:$B,$C1017)</f>
        <v/>
      </c>
      <c r="CB1017" s="36">
        <f>SUMIFS(рўйхат!CM:CM,рўйхат!$CY:$CY,$B$1032,рўйхат!$B:$B,$C1017)</f>
        <v/>
      </c>
      <c r="CC1017" s="35">
        <f>SUMIFS(рўйхат!CN:CN,рўйхат!$CY:$CY,$B$1032,рўйхат!$B:$B,$C1017)</f>
        <v/>
      </c>
      <c r="CD1017" s="36">
        <f>SUMIFS(рўйхат!CO:CO,рўйхат!$CY:$CY,$B$1032,рўйхат!$B:$B,$C1017)</f>
        <v/>
      </c>
      <c r="CE1017" s="77">
        <f>IFERROR(BE1017/(Q1017+BE1017),0)</f>
        <v/>
      </c>
      <c r="CF1017" s="78">
        <f>IFERROR(BF1017/(R1017+BF1017),0)</f>
        <v/>
      </c>
      <c r="CG1017" s="8">
        <f>COUNTIFS(B:B,B1017)</f>
        <v/>
      </c>
    </row>
    <row r="1018" hidden="1" outlineLevel="1" ht="17.1" customFormat="1" customHeight="1" s="8">
      <c r="A1018" s="31" t="n"/>
      <c r="B1018" s="50" t="n">
        <v>18</v>
      </c>
      <c r="C1018" s="66" t="inlineStr">
        <is>
          <t>Олий таълим, фан ва инновациялар вазирлиги</t>
        </is>
      </c>
      <c r="D1018" s="16" t="n"/>
      <c r="E1018" s="35">
        <f>SUMIFS(рўйхат!F:F,рўйхат!$CY:$CY,$B$1032,рўйхат!$B:$B,$C1018)</f>
        <v/>
      </c>
      <c r="F1018" s="36">
        <f>SUMIFS(рўйхат!G:G,рўйхат!$CY:$CY,$B$1032,рўйхат!$B:$B,$C1018)</f>
        <v/>
      </c>
      <c r="G1018" s="35">
        <f>SUMIFS(рўйхат!H:H,рўйхат!$CY:$CY,$B$1032,рўйхат!$B:$B,$C1018)</f>
        <v/>
      </c>
      <c r="H1018" s="36">
        <f>SUMIFS(рўйхат!I:I,рўйхат!$CY:$CY,$B$1032,рўйхат!$B:$B,$C1018)</f>
        <v/>
      </c>
      <c r="I1018" s="35">
        <f>SUMIFS(рўйхат!J:J,рўйхат!$CY:$CY,$B$1032,рўйхат!$B:$B,$C1018)</f>
        <v/>
      </c>
      <c r="J1018" s="36">
        <f>SUMIFS(рўйхат!K:K,рўйхат!$CY:$CY,$B$1032,рўйхат!$B:$B,$C1018)</f>
        <v/>
      </c>
      <c r="K1018" s="35">
        <f>SUMIFS(рўйхат!L:L,рўйхат!$CY:$CY,$B$1032,рўйхат!$B:$B,$C1018)</f>
        <v/>
      </c>
      <c r="L1018" s="36">
        <f>SUMIFS(рўйхат!M:M,рўйхат!$CY:$CY,$B$1032,рўйхат!$B:$B,$C1018)</f>
        <v/>
      </c>
      <c r="M1018" s="35">
        <f>SUMIFS(рўйхат!N:N,рўйхат!$CY:$CY,$B$1032,рўйхат!$B:$B,$C1018)</f>
        <v/>
      </c>
      <c r="N1018" s="36">
        <f>SUMIFS(рўйхат!O:O,рўйхат!$CY:$CY,$B$1032,рўйхат!$B:$B,$C1018)</f>
        <v/>
      </c>
      <c r="O1018" s="34">
        <f>IFERROR(M1018/E1018,0)</f>
        <v/>
      </c>
      <c r="P1018" s="34">
        <f>IFERROR(N1018/F1018,0)</f>
        <v/>
      </c>
      <c r="Q1018" s="35">
        <f>SUMIFS(рўйхат!P:P,рўйхат!$CY:$CY,$B$1032,рўйхат!$B:$B,$C1018)</f>
        <v/>
      </c>
      <c r="R1018" s="36">
        <f>SUMIFS(рўйхат!Q:Q,рўйхат!$CY:$CY,$B$1032,рўйхат!$B:$B,$C1018)</f>
        <v/>
      </c>
      <c r="S1018" s="35">
        <f>SUMIFS(рўйхат!R:R,рўйхат!$CY:$CY,$B$1032,рўйхат!$B:$B,$C1018)</f>
        <v/>
      </c>
      <c r="T1018" s="36">
        <f>SUMIFS(рўйхат!S:S,рўйхат!$CY:$CY,$B$1032,рўйхат!$B:$B,$C1018)</f>
        <v/>
      </c>
      <c r="U1018" s="35">
        <f>SUMIFS(рўйхат!T:T,рўйхат!$CY:$CY,$B$1032,рўйхат!$B:$B,$C1018)</f>
        <v/>
      </c>
      <c r="V1018" s="36">
        <f>SUMIFS(рўйхат!U:U,рўйхат!$CY:$CY,$B$1032,рўйхат!$B:$B,$C1018)</f>
        <v/>
      </c>
      <c r="W1018" s="35">
        <f>SUMIFS(рўйхат!V:V,рўйхат!$CY:$CY,$B$1032,рўйхат!$B:$B,$C1018)</f>
        <v/>
      </c>
      <c r="X1018" s="36">
        <f>SUMIFS(рўйхат!W:W,рўйхат!$CY:$CY,$B$1032,рўйхат!$B:$B,$C1018)</f>
        <v/>
      </c>
      <c r="Y1018" s="35">
        <f>SUMIFS(рўйхат!X:X,рўйхат!$CY:$CY,$B$1032,рўйхат!$B:$B,$C1018)</f>
        <v/>
      </c>
      <c r="Z1018" s="36">
        <f>SUMIFS(рўйхат!Y:Y,рўйхат!$CY:$CY,$B$1032,рўйхат!$B:$B,$C1018)</f>
        <v/>
      </c>
      <c r="AA1018" s="35">
        <f>SUMIFS(рўйхат!Z:Z,рўйхат!$CY:$CY,$B$1032,рўйхат!$B:$B,$C1018)</f>
        <v/>
      </c>
      <c r="AB1018" s="36">
        <f>SUMIFS(рўйхат!AA:AA,рўйхат!$CY:$CY,$B$1032,рўйхат!$B:$B,$C1018)</f>
        <v/>
      </c>
      <c r="AC1018" s="35">
        <f>SUMIFS(рўйхат!AB:AB,рўйхат!$CY:$CY,$B$1032,рўйхат!$B:$B,$C1018)</f>
        <v/>
      </c>
      <c r="AD1018" s="36">
        <f>SUMIFS(рўйхат!AC:AC,рўйхат!$CY:$CY,$B$1032,рўйхат!$B:$B,$C1018)</f>
        <v/>
      </c>
      <c r="AE1018" s="35">
        <f>SUMIFS(рўйхат!AD:AD,рўйхат!$CY:$CY,$B$1032,рўйхат!$B:$B,$C1018)</f>
        <v/>
      </c>
      <c r="AF1018" s="36">
        <f>SUMIFS(рўйхат!AE:AE,рўйхат!$CY:$CY,$B$1032,рўйхат!$B:$B,$C1018)</f>
        <v/>
      </c>
      <c r="AG1018" s="35">
        <f>SUMIFS(рўйхат!AH:AH,рўйхат!$CY:$CY,$B$1032,рўйхат!$B:$B,$C1018)</f>
        <v/>
      </c>
      <c r="AH1018" s="36">
        <f>SUMIFS(рўйхат!AI:AI,рўйхат!$CY:$CY,$B$1032,рўйхат!$B:$B,$C1018)</f>
        <v/>
      </c>
      <c r="AI1018" s="35">
        <f>SUMIFS(рўйхат!AJ:AJ,рўйхат!$CY:$CY,$B$1032,рўйхат!$B:$B,$C1018)</f>
        <v/>
      </c>
      <c r="AJ1018" s="36">
        <f>SUMIFS(рўйхат!AK:AK,рўйхат!$CY:$CY,$B$1032,рўйхат!$B:$B,$C1018)</f>
        <v/>
      </c>
      <c r="AK1018" s="35">
        <f>SUMIFS(рўйхат!AL:AL,рўйхат!$CY:$CY,$B$1032,рўйхат!$B:$B,$C1018)</f>
        <v/>
      </c>
      <c r="AL1018" s="36">
        <f>SUMIFS(рўйхат!AM:AM,рўйхат!$CY:$CY,$B$1032,рўйхат!$B:$B,$C1018)</f>
        <v/>
      </c>
      <c r="AM1018" s="77">
        <f>IFERROR(Q1018/E1018,0)</f>
        <v/>
      </c>
      <c r="AN1018" s="77">
        <f>IFERROR(R1018/F1018,0)</f>
        <v/>
      </c>
      <c r="AO1018" s="36">
        <f>SUMIFS(рўйхат!AX:AX,рўйхат!$CY:$CY,$B$1032,рўйхат!$B:$B,$C1018)</f>
        <v/>
      </c>
      <c r="AP1018" s="36">
        <f>SUMIFS(рўйхат!AY:AY,рўйхат!$CY:$CY,$B$1032,рўйхат!$B:$B,$C1018)</f>
        <v/>
      </c>
      <c r="AQ1018" s="35">
        <f>SUMIFS(рўйхат!AZ:AZ,рўйхат!$CY:$CY,$B$1032,рўйхат!$B:$B,$C1018)</f>
        <v/>
      </c>
      <c r="AR1018" s="36">
        <f>SUMIFS(рўйхат!BA:BA,рўйхат!$CY:$CY,$B$1032,рўйхат!$B:$B,$C1018)</f>
        <v/>
      </c>
      <c r="AS1018" s="35">
        <f>SUMIFS(рўйхат!BB:BB,рўйхат!$CY:$CY,$B$1032,рўйхат!$B:$B,$C1018)</f>
        <v/>
      </c>
      <c r="AT1018" s="36">
        <f>SUMIFS(рўйхат!BC:BC,рўйхат!$CY:$CY,$B$1032,рўйхат!$B:$B,$C1018)</f>
        <v/>
      </c>
      <c r="AU1018" s="35">
        <f>SUMIFS(рўйхат!BD:BD,рўйхат!$CY:$CY,$B$1032,рўйхат!$B:$B,$C1018)</f>
        <v/>
      </c>
      <c r="AV1018" s="36">
        <f>SUMIFS(рўйхат!BE:BE,рўйхат!$CY:$CY,$B$1032,рўйхат!$B:$B,$C1018)</f>
        <v/>
      </c>
      <c r="AW1018" s="35">
        <f>SUMIFS(рўйхат!BF:BF,рўйхат!$CY:$CY,$B$1032,рўйхат!$B:$B,$C1018)</f>
        <v/>
      </c>
      <c r="AX1018" s="36">
        <f>SUMIFS(рўйхат!BG:BG,рўйхат!$CY:$CY,$B$1032,рўйхат!$B:$B,$C1018)</f>
        <v/>
      </c>
      <c r="AY1018" s="35">
        <f>SUMIFS(рўйхат!BH:BH,рўйхат!$CY:$CY,$B$1032,рўйхат!$B:$B,$C1018)</f>
        <v/>
      </c>
      <c r="AZ1018" s="36">
        <f>SUMIFS(рўйхат!BI:BI,рўйхат!$CY:$CY,$B$1032,рўйхат!$B:$B,$C1018)</f>
        <v/>
      </c>
      <c r="BA1018" s="35">
        <f>SUMIFS(рўйхат!BJ:BJ,рўйхат!$CY:$CY,$B$1032,рўйхат!$B:$B,$C1018)</f>
        <v/>
      </c>
      <c r="BB1018" s="36">
        <f>SUMIFS(рўйхат!BK:BK,рўйхат!$CY:$CY,$B$1032,рўйхат!$B:$B,$C1018)</f>
        <v/>
      </c>
      <c r="BC1018" s="77">
        <f>IFERROR(AO1018/E1018,0)</f>
        <v/>
      </c>
      <c r="BD1018" s="77">
        <f>IFERROR(AP1018/F1018,0)</f>
        <v/>
      </c>
      <c r="BE1018" s="35">
        <f>SUMIFS(рўйхат!BL:BL,рўйхат!$CY:$CY,$B$1032,рўйхат!$B:$B,$C1018)</f>
        <v/>
      </c>
      <c r="BF1018" s="36">
        <f>SUMIFS(рўйхат!BM:BM,рўйхат!$CY:$CY,$B$1032,рўйхат!$B:$B,$C1018)</f>
        <v/>
      </c>
      <c r="BG1018" s="35">
        <f>SUMIFS(рўйхат!BN:BN,рўйхат!$CY:$CY,$B$1032,рўйхат!$B:$B,$C1018)</f>
        <v/>
      </c>
      <c r="BH1018" s="36">
        <f>SUMIFS(рўйхат!BO:BO,рўйхат!$CY:$CY,$B$1032,рўйхат!$B:$B,$C1018)</f>
        <v/>
      </c>
      <c r="BI1018" s="35">
        <f>SUMIFS(рўйхат!BP:BP,рўйхат!$CY:$CY,$B$1032,рўйхат!$B:$B,$C1018)</f>
        <v/>
      </c>
      <c r="BJ1018" s="36">
        <f>SUMIFS(рўйхат!BQ:BQ,рўйхат!$CY:$CY,$B$1032,рўйхат!$B:$B,$C1018)</f>
        <v/>
      </c>
      <c r="BK1018" s="35">
        <f>SUMIFS(рўйхат!BR:BR,рўйхат!$CY:$CY,$B$1032,рўйхат!$B:$B,$C1018)</f>
        <v/>
      </c>
      <c r="BL1018" s="36">
        <f>SUMIFS(рўйхат!BS:BS,рўйхат!$CY:$CY,$B$1032,рўйхат!$B:$B,$C1018)</f>
        <v/>
      </c>
      <c r="BM1018" s="35">
        <f>SUMIFS(рўйхат!BT:BT,рўйхат!$CY:$CY,$B$1032,рўйхат!$B:$B,$C1018)</f>
        <v/>
      </c>
      <c r="BN1018" s="36">
        <f>SUMIFS(рўйхат!BU:BU,рўйхат!$CY:$CY,$B$1032,рўйхат!$B:$B,$C1018)</f>
        <v/>
      </c>
      <c r="BO1018" s="35">
        <f>SUMIFS(рўйхат!BX:BX,рўйхат!$CY:$CY,$B$1032,рўйхат!$B:$B,$C1018)</f>
        <v/>
      </c>
      <c r="BP1018" s="36">
        <f>SUMIFS(рўйхат!BY:BY,рўйхат!$CY:$CY,$B$1032,рўйхат!$B:$B,$C1018)</f>
        <v/>
      </c>
      <c r="BQ1018" s="35">
        <f>SUMIFS(рўйхат!BZ:BZ,рўйхат!$CY:$CY,$B$1032,рўйхат!$B:$B,$C1018)</f>
        <v/>
      </c>
      <c r="BR1018" s="36">
        <f>SUMIFS(рўйхат!CA:CA,рўйхат!$CY:$CY,$B$1032,рўйхат!$B:$B,$C1018)</f>
        <v/>
      </c>
      <c r="BS1018" s="35">
        <f>SUMIFS(рўйхат!CB:CB,рўйхат!$CY:$CY,$B$1032,рўйхат!$B:$B,$C1018)</f>
        <v/>
      </c>
      <c r="BT1018" s="36">
        <f>SUMIFS(рўйхат!CC:CC,рўйхат!$CY:$CY,$B$1032,рўйхат!$B:$B,$C1018)</f>
        <v/>
      </c>
      <c r="BU1018" s="35">
        <f>SUMIFS(рўйхат!CD:CD,рўйхат!$CY:$CY,$B$1032,рўйхат!$B:$B,$C1018)</f>
        <v/>
      </c>
      <c r="BV1018" s="36">
        <f>SUMIFS(рўйхат!CE:CE,рўйхат!$CY:$CY,$B$1032,рўйхат!$B:$B,$C1018)</f>
        <v/>
      </c>
      <c r="BW1018" s="35">
        <f>SUMIFS(рўйхат!CH:CH,рўйхат!$CY:$CY,$B$1032,рўйхат!$B:$B,$C1018)</f>
        <v/>
      </c>
      <c r="BX1018" s="36">
        <f>SUMIFS(рўйхат!CI:CI,рўйхат!$CY:$CY,$B$1032,рўйхат!$B:$B,$C1018)</f>
        <v/>
      </c>
      <c r="BY1018" s="35">
        <f>SUMIFS(рўйхат!CJ:CJ,рўйхат!$CY:$CY,$B$1032,рўйхат!$B:$B,$C1018)</f>
        <v/>
      </c>
      <c r="BZ1018" s="36">
        <f>SUMIFS(рўйхат!CK:CK,рўйхат!$CY:$CY,$B$1032,рўйхат!$B:$B,$C1018)</f>
        <v/>
      </c>
      <c r="CA1018" s="35">
        <f>SUMIFS(рўйхат!CL:CL,рўйхат!$CY:$CY,$B$1032,рўйхат!$B:$B,$C1018)</f>
        <v/>
      </c>
      <c r="CB1018" s="36">
        <f>SUMIFS(рўйхат!CM:CM,рўйхат!$CY:$CY,$B$1032,рўйхат!$B:$B,$C1018)</f>
        <v/>
      </c>
      <c r="CC1018" s="35">
        <f>SUMIFS(рўйхат!CN:CN,рўйхат!$CY:$CY,$B$1032,рўйхат!$B:$B,$C1018)</f>
        <v/>
      </c>
      <c r="CD1018" s="36">
        <f>SUMIFS(рўйхат!CO:CO,рўйхат!$CY:$CY,$B$1032,рўйхат!$B:$B,$C1018)</f>
        <v/>
      </c>
      <c r="CE1018" s="77">
        <f>IFERROR(BE1018/(Q1018+BE1018),0)</f>
        <v/>
      </c>
      <c r="CF1018" s="78">
        <f>IFERROR(BF1018/(R1018+BF1018),0)</f>
        <v/>
      </c>
      <c r="CG1018" s="8">
        <f>COUNTIFS(B:B,B1018)</f>
        <v/>
      </c>
    </row>
    <row r="1019" hidden="1" outlineLevel="1" ht="33.95" customFormat="1" customHeight="1" s="8">
      <c r="A1019" s="31" t="n"/>
      <c r="B1019" s="50" t="n">
        <v>19</v>
      </c>
      <c r="C1019" s="66" t="inlineStr">
        <is>
          <t>Президент ҳузуридаги Ижтимоий ҳимоя миллий агентлиги</t>
        </is>
      </c>
      <c r="D1019" s="16" t="n"/>
      <c r="E1019" s="35">
        <f>SUMIFS(рўйхат!F:F,рўйхат!$CY:$CY,$B$1032,рўйхат!$B:$B,$C1019)</f>
        <v/>
      </c>
      <c r="F1019" s="36">
        <f>SUMIFS(рўйхат!G:G,рўйхат!$CY:$CY,$B$1032,рўйхат!$B:$B,$C1019)</f>
        <v/>
      </c>
      <c r="G1019" s="35">
        <f>SUMIFS(рўйхат!H:H,рўйхат!$CY:$CY,$B$1032,рўйхат!$B:$B,$C1019)</f>
        <v/>
      </c>
      <c r="H1019" s="36">
        <f>SUMIFS(рўйхат!I:I,рўйхат!$CY:$CY,$B$1032,рўйхат!$B:$B,$C1019)</f>
        <v/>
      </c>
      <c r="I1019" s="35">
        <f>SUMIFS(рўйхат!J:J,рўйхат!$CY:$CY,$B$1032,рўйхат!$B:$B,$C1019)</f>
        <v/>
      </c>
      <c r="J1019" s="36">
        <f>SUMIFS(рўйхат!K:K,рўйхат!$CY:$CY,$B$1032,рўйхат!$B:$B,$C1019)</f>
        <v/>
      </c>
      <c r="K1019" s="35">
        <f>SUMIFS(рўйхат!L:L,рўйхат!$CY:$CY,$B$1032,рўйхат!$B:$B,$C1019)</f>
        <v/>
      </c>
      <c r="L1019" s="36">
        <f>SUMIFS(рўйхат!M:M,рўйхат!$CY:$CY,$B$1032,рўйхат!$B:$B,$C1019)</f>
        <v/>
      </c>
      <c r="M1019" s="35">
        <f>SUMIFS(рўйхат!N:N,рўйхат!$CY:$CY,$B$1032,рўйхат!$B:$B,$C1019)</f>
        <v/>
      </c>
      <c r="N1019" s="36">
        <f>SUMIFS(рўйхат!O:O,рўйхат!$CY:$CY,$B$1032,рўйхат!$B:$B,$C1019)</f>
        <v/>
      </c>
      <c r="O1019" s="34">
        <f>IFERROR(M1019/E1019,0)</f>
        <v/>
      </c>
      <c r="P1019" s="34">
        <f>IFERROR(N1019/F1019,0)</f>
        <v/>
      </c>
      <c r="Q1019" s="35">
        <f>SUMIFS(рўйхат!P:P,рўйхат!$CY:$CY,$B$1032,рўйхат!$B:$B,$C1019)</f>
        <v/>
      </c>
      <c r="R1019" s="36">
        <f>SUMIFS(рўйхат!Q:Q,рўйхат!$CY:$CY,$B$1032,рўйхат!$B:$B,$C1019)</f>
        <v/>
      </c>
      <c r="S1019" s="35">
        <f>SUMIFS(рўйхат!R:R,рўйхат!$CY:$CY,$B$1032,рўйхат!$B:$B,$C1019)</f>
        <v/>
      </c>
      <c r="T1019" s="36">
        <f>SUMIFS(рўйхат!S:S,рўйхат!$CY:$CY,$B$1032,рўйхат!$B:$B,$C1019)</f>
        <v/>
      </c>
      <c r="U1019" s="35">
        <f>SUMIFS(рўйхат!T:T,рўйхат!$CY:$CY,$B$1032,рўйхат!$B:$B,$C1019)</f>
        <v/>
      </c>
      <c r="V1019" s="36">
        <f>SUMIFS(рўйхат!U:U,рўйхат!$CY:$CY,$B$1032,рўйхат!$B:$B,$C1019)</f>
        <v/>
      </c>
      <c r="W1019" s="35">
        <f>SUMIFS(рўйхат!V:V,рўйхат!$CY:$CY,$B$1032,рўйхат!$B:$B,$C1019)</f>
        <v/>
      </c>
      <c r="X1019" s="36">
        <f>SUMIFS(рўйхат!W:W,рўйхат!$CY:$CY,$B$1032,рўйхат!$B:$B,$C1019)</f>
        <v/>
      </c>
      <c r="Y1019" s="35">
        <f>SUMIFS(рўйхат!X:X,рўйхат!$CY:$CY,$B$1032,рўйхат!$B:$B,$C1019)</f>
        <v/>
      </c>
      <c r="Z1019" s="36">
        <f>SUMIFS(рўйхат!Y:Y,рўйхат!$CY:$CY,$B$1032,рўйхат!$B:$B,$C1019)</f>
        <v/>
      </c>
      <c r="AA1019" s="35">
        <f>SUMIFS(рўйхат!Z:Z,рўйхат!$CY:$CY,$B$1032,рўйхат!$B:$B,$C1019)</f>
        <v/>
      </c>
      <c r="AB1019" s="36">
        <f>SUMIFS(рўйхат!AA:AA,рўйхат!$CY:$CY,$B$1032,рўйхат!$B:$B,$C1019)</f>
        <v/>
      </c>
      <c r="AC1019" s="35">
        <f>SUMIFS(рўйхат!AB:AB,рўйхат!$CY:$CY,$B$1032,рўйхат!$B:$B,$C1019)</f>
        <v/>
      </c>
      <c r="AD1019" s="36">
        <f>SUMIFS(рўйхат!AC:AC,рўйхат!$CY:$CY,$B$1032,рўйхат!$B:$B,$C1019)</f>
        <v/>
      </c>
      <c r="AE1019" s="35">
        <f>SUMIFS(рўйхат!AD:AD,рўйхат!$CY:$CY,$B$1032,рўйхат!$B:$B,$C1019)</f>
        <v/>
      </c>
      <c r="AF1019" s="36">
        <f>SUMIFS(рўйхат!AE:AE,рўйхат!$CY:$CY,$B$1032,рўйхат!$B:$B,$C1019)</f>
        <v/>
      </c>
      <c r="AG1019" s="35">
        <f>SUMIFS(рўйхат!AH:AH,рўйхат!$CY:$CY,$B$1032,рўйхат!$B:$B,$C1019)</f>
        <v/>
      </c>
      <c r="AH1019" s="36">
        <f>SUMIFS(рўйхат!AI:AI,рўйхат!$CY:$CY,$B$1032,рўйхат!$B:$B,$C1019)</f>
        <v/>
      </c>
      <c r="AI1019" s="35">
        <f>SUMIFS(рўйхат!AJ:AJ,рўйхат!$CY:$CY,$B$1032,рўйхат!$B:$B,$C1019)</f>
        <v/>
      </c>
      <c r="AJ1019" s="36">
        <f>SUMIFS(рўйхат!AK:AK,рўйхат!$CY:$CY,$B$1032,рўйхат!$B:$B,$C1019)</f>
        <v/>
      </c>
      <c r="AK1019" s="35">
        <f>SUMIFS(рўйхат!AL:AL,рўйхат!$CY:$CY,$B$1032,рўйхат!$B:$B,$C1019)</f>
        <v/>
      </c>
      <c r="AL1019" s="36">
        <f>SUMIFS(рўйхат!AM:AM,рўйхат!$CY:$CY,$B$1032,рўйхат!$B:$B,$C1019)</f>
        <v/>
      </c>
      <c r="AM1019" s="77">
        <f>IFERROR(Q1019/E1019,0)</f>
        <v/>
      </c>
      <c r="AN1019" s="77">
        <f>IFERROR(R1019/F1019,0)</f>
        <v/>
      </c>
      <c r="AO1019" s="36">
        <f>SUMIFS(рўйхат!AX:AX,рўйхат!$CY:$CY,$B$1032,рўйхат!$B:$B,$C1019)</f>
        <v/>
      </c>
      <c r="AP1019" s="36">
        <f>SUMIFS(рўйхат!AY:AY,рўйхат!$CY:$CY,$B$1032,рўйхат!$B:$B,$C1019)</f>
        <v/>
      </c>
      <c r="AQ1019" s="35">
        <f>SUMIFS(рўйхат!AZ:AZ,рўйхат!$CY:$CY,$B$1032,рўйхат!$B:$B,$C1019)</f>
        <v/>
      </c>
      <c r="AR1019" s="36">
        <f>SUMIFS(рўйхат!BA:BA,рўйхат!$CY:$CY,$B$1032,рўйхат!$B:$B,$C1019)</f>
        <v/>
      </c>
      <c r="AS1019" s="35">
        <f>SUMIFS(рўйхат!BB:BB,рўйхат!$CY:$CY,$B$1032,рўйхат!$B:$B,$C1019)</f>
        <v/>
      </c>
      <c r="AT1019" s="36">
        <f>SUMIFS(рўйхат!BC:BC,рўйхат!$CY:$CY,$B$1032,рўйхат!$B:$B,$C1019)</f>
        <v/>
      </c>
      <c r="AU1019" s="35">
        <f>SUMIFS(рўйхат!BD:BD,рўйхат!$CY:$CY,$B$1032,рўйхат!$B:$B,$C1019)</f>
        <v/>
      </c>
      <c r="AV1019" s="36">
        <f>SUMIFS(рўйхат!BE:BE,рўйхат!$CY:$CY,$B$1032,рўйхат!$B:$B,$C1019)</f>
        <v/>
      </c>
      <c r="AW1019" s="35">
        <f>SUMIFS(рўйхат!BF:BF,рўйхат!$CY:$CY,$B$1032,рўйхат!$B:$B,$C1019)</f>
        <v/>
      </c>
      <c r="AX1019" s="36">
        <f>SUMIFS(рўйхат!BG:BG,рўйхат!$CY:$CY,$B$1032,рўйхат!$B:$B,$C1019)</f>
        <v/>
      </c>
      <c r="AY1019" s="35">
        <f>SUMIFS(рўйхат!BH:BH,рўйхат!$CY:$CY,$B$1032,рўйхат!$B:$B,$C1019)</f>
        <v/>
      </c>
      <c r="AZ1019" s="36">
        <f>SUMIFS(рўйхат!BI:BI,рўйхат!$CY:$CY,$B$1032,рўйхат!$B:$B,$C1019)</f>
        <v/>
      </c>
      <c r="BA1019" s="35">
        <f>SUMIFS(рўйхат!BJ:BJ,рўйхат!$CY:$CY,$B$1032,рўйхат!$B:$B,$C1019)</f>
        <v/>
      </c>
      <c r="BB1019" s="36">
        <f>SUMIFS(рўйхат!BK:BK,рўйхат!$CY:$CY,$B$1032,рўйхат!$B:$B,$C1019)</f>
        <v/>
      </c>
      <c r="BC1019" s="77">
        <f>IFERROR(AO1019/E1019,0)</f>
        <v/>
      </c>
      <c r="BD1019" s="77">
        <f>IFERROR(AP1019/F1019,0)</f>
        <v/>
      </c>
      <c r="BE1019" s="35">
        <f>SUMIFS(рўйхат!BL:BL,рўйхат!$CY:$CY,$B$1032,рўйхат!$B:$B,$C1019)</f>
        <v/>
      </c>
      <c r="BF1019" s="36">
        <f>SUMIFS(рўйхат!BM:BM,рўйхат!$CY:$CY,$B$1032,рўйхат!$B:$B,$C1019)</f>
        <v/>
      </c>
      <c r="BG1019" s="35">
        <f>SUMIFS(рўйхат!BN:BN,рўйхат!$CY:$CY,$B$1032,рўйхат!$B:$B,$C1019)</f>
        <v/>
      </c>
      <c r="BH1019" s="36">
        <f>SUMIFS(рўйхат!BO:BO,рўйхат!$CY:$CY,$B$1032,рўйхат!$B:$B,$C1019)</f>
        <v/>
      </c>
      <c r="BI1019" s="35">
        <f>SUMIFS(рўйхат!BP:BP,рўйхат!$CY:$CY,$B$1032,рўйхат!$B:$B,$C1019)</f>
        <v/>
      </c>
      <c r="BJ1019" s="36">
        <f>SUMIFS(рўйхат!BQ:BQ,рўйхат!$CY:$CY,$B$1032,рўйхат!$B:$B,$C1019)</f>
        <v/>
      </c>
      <c r="BK1019" s="35">
        <f>SUMIFS(рўйхат!BR:BR,рўйхат!$CY:$CY,$B$1032,рўйхат!$B:$B,$C1019)</f>
        <v/>
      </c>
      <c r="BL1019" s="36">
        <f>SUMIFS(рўйхат!BS:BS,рўйхат!$CY:$CY,$B$1032,рўйхат!$B:$B,$C1019)</f>
        <v/>
      </c>
      <c r="BM1019" s="35">
        <f>SUMIFS(рўйхат!BT:BT,рўйхат!$CY:$CY,$B$1032,рўйхат!$B:$B,$C1019)</f>
        <v/>
      </c>
      <c r="BN1019" s="36">
        <f>SUMIFS(рўйхат!BU:BU,рўйхат!$CY:$CY,$B$1032,рўйхат!$B:$B,$C1019)</f>
        <v/>
      </c>
      <c r="BO1019" s="35">
        <f>SUMIFS(рўйхат!BX:BX,рўйхат!$CY:$CY,$B$1032,рўйхат!$B:$B,$C1019)</f>
        <v/>
      </c>
      <c r="BP1019" s="36">
        <f>SUMIFS(рўйхат!BY:BY,рўйхат!$CY:$CY,$B$1032,рўйхат!$B:$B,$C1019)</f>
        <v/>
      </c>
      <c r="BQ1019" s="35">
        <f>SUMIFS(рўйхат!BZ:BZ,рўйхат!$CY:$CY,$B$1032,рўйхат!$B:$B,$C1019)</f>
        <v/>
      </c>
      <c r="BR1019" s="36">
        <f>SUMIFS(рўйхат!CA:CA,рўйхат!$CY:$CY,$B$1032,рўйхат!$B:$B,$C1019)</f>
        <v/>
      </c>
      <c r="BS1019" s="35">
        <f>SUMIFS(рўйхат!CB:CB,рўйхат!$CY:$CY,$B$1032,рўйхат!$B:$B,$C1019)</f>
        <v/>
      </c>
      <c r="BT1019" s="36">
        <f>SUMIFS(рўйхат!CC:CC,рўйхат!$CY:$CY,$B$1032,рўйхат!$B:$B,$C1019)</f>
        <v/>
      </c>
      <c r="BU1019" s="35">
        <f>SUMIFS(рўйхат!CD:CD,рўйхат!$CY:$CY,$B$1032,рўйхат!$B:$B,$C1019)</f>
        <v/>
      </c>
      <c r="BV1019" s="36">
        <f>SUMIFS(рўйхат!CE:CE,рўйхат!$CY:$CY,$B$1032,рўйхат!$B:$B,$C1019)</f>
        <v/>
      </c>
      <c r="BW1019" s="35">
        <f>SUMIFS(рўйхат!CH:CH,рўйхат!$CY:$CY,$B$1032,рўйхат!$B:$B,$C1019)</f>
        <v/>
      </c>
      <c r="BX1019" s="36">
        <f>SUMIFS(рўйхат!CI:CI,рўйхат!$CY:$CY,$B$1032,рўйхат!$B:$B,$C1019)</f>
        <v/>
      </c>
      <c r="BY1019" s="35">
        <f>SUMIFS(рўйхат!CJ:CJ,рўйхат!$CY:$CY,$B$1032,рўйхат!$B:$B,$C1019)</f>
        <v/>
      </c>
      <c r="BZ1019" s="36">
        <f>SUMIFS(рўйхат!CK:CK,рўйхат!$CY:$CY,$B$1032,рўйхат!$B:$B,$C1019)</f>
        <v/>
      </c>
      <c r="CA1019" s="35">
        <f>SUMIFS(рўйхат!CL:CL,рўйхат!$CY:$CY,$B$1032,рўйхат!$B:$B,$C1019)</f>
        <v/>
      </c>
      <c r="CB1019" s="36">
        <f>SUMIFS(рўйхат!CM:CM,рўйхат!$CY:$CY,$B$1032,рўйхат!$B:$B,$C1019)</f>
        <v/>
      </c>
      <c r="CC1019" s="35">
        <f>SUMIFS(рўйхат!CN:CN,рўйхат!$CY:$CY,$B$1032,рўйхат!$B:$B,$C1019)</f>
        <v/>
      </c>
      <c r="CD1019" s="36">
        <f>SUMIFS(рўйхат!CO:CO,рўйхат!$CY:$CY,$B$1032,рўйхат!$B:$B,$C1019)</f>
        <v/>
      </c>
      <c r="CE1019" s="77">
        <f>IFERROR(BE1019/(Q1019+BE1019),0)</f>
        <v/>
      </c>
      <c r="CF1019" s="78">
        <f>IFERROR(BF1019/(R1019+BF1019),0)</f>
        <v/>
      </c>
      <c r="CG1019" s="8">
        <f>COUNTIFS(B:B,B1019)</f>
        <v/>
      </c>
    </row>
    <row r="1020" hidden="1" outlineLevel="1" ht="33.95" customFormat="1" customHeight="1" s="8">
      <c r="A1020" s="31" t="n"/>
      <c r="B1020" s="50" t="n">
        <v>20</v>
      </c>
      <c r="C1020" s="66" t="inlineStr">
        <is>
          <t>Рақобатни ривожлантириш ва истеъмолчилар ҳуқуқларини ҳимоя қилиш қўмитаси</t>
        </is>
      </c>
      <c r="D1020" s="16" t="n"/>
      <c r="E1020" s="35">
        <f>SUMIFS(рўйхат!F:F,рўйхат!$CY:$CY,$B$1032,рўйхат!$B:$B,$C1020)</f>
        <v/>
      </c>
      <c r="F1020" s="36">
        <f>SUMIFS(рўйхат!G:G,рўйхат!$CY:$CY,$B$1032,рўйхат!$B:$B,$C1020)</f>
        <v/>
      </c>
      <c r="G1020" s="35">
        <f>SUMIFS(рўйхат!H:H,рўйхат!$CY:$CY,$B$1032,рўйхат!$B:$B,$C1020)</f>
        <v/>
      </c>
      <c r="H1020" s="36">
        <f>SUMIFS(рўйхат!I:I,рўйхат!$CY:$CY,$B$1032,рўйхат!$B:$B,$C1020)</f>
        <v/>
      </c>
      <c r="I1020" s="35">
        <f>SUMIFS(рўйхат!J:J,рўйхат!$CY:$CY,$B$1032,рўйхат!$B:$B,$C1020)</f>
        <v/>
      </c>
      <c r="J1020" s="36">
        <f>SUMIFS(рўйхат!K:K,рўйхат!$CY:$CY,$B$1032,рўйхат!$B:$B,$C1020)</f>
        <v/>
      </c>
      <c r="K1020" s="35">
        <f>SUMIFS(рўйхат!L:L,рўйхат!$CY:$CY,$B$1032,рўйхат!$B:$B,$C1020)</f>
        <v/>
      </c>
      <c r="L1020" s="36">
        <f>SUMIFS(рўйхат!M:M,рўйхат!$CY:$CY,$B$1032,рўйхат!$B:$B,$C1020)</f>
        <v/>
      </c>
      <c r="M1020" s="35">
        <f>SUMIFS(рўйхат!N:N,рўйхат!$CY:$CY,$B$1032,рўйхат!$B:$B,$C1020)</f>
        <v/>
      </c>
      <c r="N1020" s="36">
        <f>SUMIFS(рўйхат!O:O,рўйхат!$CY:$CY,$B$1032,рўйхат!$B:$B,$C1020)</f>
        <v/>
      </c>
      <c r="O1020" s="34">
        <f>IFERROR(M1020/E1020,0)</f>
        <v/>
      </c>
      <c r="P1020" s="34">
        <f>IFERROR(N1020/F1020,0)</f>
        <v/>
      </c>
      <c r="Q1020" s="35">
        <f>SUMIFS(рўйхат!P:P,рўйхат!$CY:$CY,$B$1032,рўйхат!$B:$B,$C1020)</f>
        <v/>
      </c>
      <c r="R1020" s="36">
        <f>SUMIFS(рўйхат!Q:Q,рўйхат!$CY:$CY,$B$1032,рўйхат!$B:$B,$C1020)</f>
        <v/>
      </c>
      <c r="S1020" s="35">
        <f>SUMIFS(рўйхат!R:R,рўйхат!$CY:$CY,$B$1032,рўйхат!$B:$B,$C1020)</f>
        <v/>
      </c>
      <c r="T1020" s="36">
        <f>SUMIFS(рўйхат!S:S,рўйхат!$CY:$CY,$B$1032,рўйхат!$B:$B,$C1020)</f>
        <v/>
      </c>
      <c r="U1020" s="35">
        <f>SUMIFS(рўйхат!T:T,рўйхат!$CY:$CY,$B$1032,рўйхат!$B:$B,$C1020)</f>
        <v/>
      </c>
      <c r="V1020" s="36">
        <f>SUMIFS(рўйхат!U:U,рўйхат!$CY:$CY,$B$1032,рўйхат!$B:$B,$C1020)</f>
        <v/>
      </c>
      <c r="W1020" s="35">
        <f>SUMIFS(рўйхат!V:V,рўйхат!$CY:$CY,$B$1032,рўйхат!$B:$B,$C1020)</f>
        <v/>
      </c>
      <c r="X1020" s="36">
        <f>SUMIFS(рўйхат!W:W,рўйхат!$CY:$CY,$B$1032,рўйхат!$B:$B,$C1020)</f>
        <v/>
      </c>
      <c r="Y1020" s="35">
        <f>SUMIFS(рўйхат!X:X,рўйхат!$CY:$CY,$B$1032,рўйхат!$B:$B,$C1020)</f>
        <v/>
      </c>
      <c r="Z1020" s="36">
        <f>SUMIFS(рўйхат!Y:Y,рўйхат!$CY:$CY,$B$1032,рўйхат!$B:$B,$C1020)</f>
        <v/>
      </c>
      <c r="AA1020" s="35">
        <f>SUMIFS(рўйхат!Z:Z,рўйхат!$CY:$CY,$B$1032,рўйхат!$B:$B,$C1020)</f>
        <v/>
      </c>
      <c r="AB1020" s="36">
        <f>SUMIFS(рўйхат!AA:AA,рўйхат!$CY:$CY,$B$1032,рўйхат!$B:$B,$C1020)</f>
        <v/>
      </c>
      <c r="AC1020" s="35">
        <f>SUMIFS(рўйхат!AB:AB,рўйхат!$CY:$CY,$B$1032,рўйхат!$B:$B,$C1020)</f>
        <v/>
      </c>
      <c r="AD1020" s="36">
        <f>SUMIFS(рўйхат!AC:AC,рўйхат!$CY:$CY,$B$1032,рўйхат!$B:$B,$C1020)</f>
        <v/>
      </c>
      <c r="AE1020" s="35">
        <f>SUMIFS(рўйхат!AD:AD,рўйхат!$CY:$CY,$B$1032,рўйхат!$B:$B,$C1020)</f>
        <v/>
      </c>
      <c r="AF1020" s="36">
        <f>SUMIFS(рўйхат!AE:AE,рўйхат!$CY:$CY,$B$1032,рўйхат!$B:$B,$C1020)</f>
        <v/>
      </c>
      <c r="AG1020" s="35">
        <f>SUMIFS(рўйхат!AH:AH,рўйхат!$CY:$CY,$B$1032,рўйхат!$B:$B,$C1020)</f>
        <v/>
      </c>
      <c r="AH1020" s="36">
        <f>SUMIFS(рўйхат!AI:AI,рўйхат!$CY:$CY,$B$1032,рўйхат!$B:$B,$C1020)</f>
        <v/>
      </c>
      <c r="AI1020" s="35">
        <f>SUMIFS(рўйхат!AJ:AJ,рўйхат!$CY:$CY,$B$1032,рўйхат!$B:$B,$C1020)</f>
        <v/>
      </c>
      <c r="AJ1020" s="36">
        <f>SUMIFS(рўйхат!AK:AK,рўйхат!$CY:$CY,$B$1032,рўйхат!$B:$B,$C1020)</f>
        <v/>
      </c>
      <c r="AK1020" s="35">
        <f>SUMIFS(рўйхат!AL:AL,рўйхат!$CY:$CY,$B$1032,рўйхат!$B:$B,$C1020)</f>
        <v/>
      </c>
      <c r="AL1020" s="36">
        <f>SUMIFS(рўйхат!AM:AM,рўйхат!$CY:$CY,$B$1032,рўйхат!$B:$B,$C1020)</f>
        <v/>
      </c>
      <c r="AM1020" s="77">
        <f>IFERROR(Q1020/E1020,0)</f>
        <v/>
      </c>
      <c r="AN1020" s="77">
        <f>IFERROR(R1020/F1020,0)</f>
        <v/>
      </c>
      <c r="AO1020" s="36">
        <f>SUMIFS(рўйхат!AX:AX,рўйхат!$CY:$CY,$B$1032,рўйхат!$B:$B,$C1020)</f>
        <v/>
      </c>
      <c r="AP1020" s="36">
        <f>SUMIFS(рўйхат!AY:AY,рўйхат!$CY:$CY,$B$1032,рўйхат!$B:$B,$C1020)</f>
        <v/>
      </c>
      <c r="AQ1020" s="35">
        <f>SUMIFS(рўйхат!AZ:AZ,рўйхат!$CY:$CY,$B$1032,рўйхат!$B:$B,$C1020)</f>
        <v/>
      </c>
      <c r="AR1020" s="36">
        <f>SUMIFS(рўйхат!BA:BA,рўйхат!$CY:$CY,$B$1032,рўйхат!$B:$B,$C1020)</f>
        <v/>
      </c>
      <c r="AS1020" s="35">
        <f>SUMIFS(рўйхат!BB:BB,рўйхат!$CY:$CY,$B$1032,рўйхат!$B:$B,$C1020)</f>
        <v/>
      </c>
      <c r="AT1020" s="36">
        <f>SUMIFS(рўйхат!BC:BC,рўйхат!$CY:$CY,$B$1032,рўйхат!$B:$B,$C1020)</f>
        <v/>
      </c>
      <c r="AU1020" s="35">
        <f>SUMIFS(рўйхат!BD:BD,рўйхат!$CY:$CY,$B$1032,рўйхат!$B:$B,$C1020)</f>
        <v/>
      </c>
      <c r="AV1020" s="36">
        <f>SUMIFS(рўйхат!BE:BE,рўйхат!$CY:$CY,$B$1032,рўйхат!$B:$B,$C1020)</f>
        <v/>
      </c>
      <c r="AW1020" s="35">
        <f>SUMIFS(рўйхат!BF:BF,рўйхат!$CY:$CY,$B$1032,рўйхат!$B:$B,$C1020)</f>
        <v/>
      </c>
      <c r="AX1020" s="36">
        <f>SUMIFS(рўйхат!BG:BG,рўйхат!$CY:$CY,$B$1032,рўйхат!$B:$B,$C1020)</f>
        <v/>
      </c>
      <c r="AY1020" s="35">
        <f>SUMIFS(рўйхат!BH:BH,рўйхат!$CY:$CY,$B$1032,рўйхат!$B:$B,$C1020)</f>
        <v/>
      </c>
      <c r="AZ1020" s="36">
        <f>SUMIFS(рўйхат!BI:BI,рўйхат!$CY:$CY,$B$1032,рўйхат!$B:$B,$C1020)</f>
        <v/>
      </c>
      <c r="BA1020" s="35">
        <f>SUMIFS(рўйхат!BJ:BJ,рўйхат!$CY:$CY,$B$1032,рўйхат!$B:$B,$C1020)</f>
        <v/>
      </c>
      <c r="BB1020" s="36">
        <f>SUMIFS(рўйхат!BK:BK,рўйхат!$CY:$CY,$B$1032,рўйхат!$B:$B,$C1020)</f>
        <v/>
      </c>
      <c r="BC1020" s="77">
        <f>IFERROR(AO1020/E1020,0)</f>
        <v/>
      </c>
      <c r="BD1020" s="77">
        <f>IFERROR(AP1020/F1020,0)</f>
        <v/>
      </c>
      <c r="BE1020" s="35">
        <f>SUMIFS(рўйхат!BL:BL,рўйхат!$CY:$CY,$B$1032,рўйхат!$B:$B,$C1020)</f>
        <v/>
      </c>
      <c r="BF1020" s="36">
        <f>SUMIFS(рўйхат!BM:BM,рўйхат!$CY:$CY,$B$1032,рўйхат!$B:$B,$C1020)</f>
        <v/>
      </c>
      <c r="BG1020" s="35">
        <f>SUMIFS(рўйхат!BN:BN,рўйхат!$CY:$CY,$B$1032,рўйхат!$B:$B,$C1020)</f>
        <v/>
      </c>
      <c r="BH1020" s="36">
        <f>SUMIFS(рўйхат!BO:BO,рўйхат!$CY:$CY,$B$1032,рўйхат!$B:$B,$C1020)</f>
        <v/>
      </c>
      <c r="BI1020" s="35">
        <f>SUMIFS(рўйхат!BP:BP,рўйхат!$CY:$CY,$B$1032,рўйхат!$B:$B,$C1020)</f>
        <v/>
      </c>
      <c r="BJ1020" s="36">
        <f>SUMIFS(рўйхат!BQ:BQ,рўйхат!$CY:$CY,$B$1032,рўйхат!$B:$B,$C1020)</f>
        <v/>
      </c>
      <c r="BK1020" s="35">
        <f>SUMIFS(рўйхат!BR:BR,рўйхат!$CY:$CY,$B$1032,рўйхат!$B:$B,$C1020)</f>
        <v/>
      </c>
      <c r="BL1020" s="36">
        <f>SUMIFS(рўйхат!BS:BS,рўйхат!$CY:$CY,$B$1032,рўйхат!$B:$B,$C1020)</f>
        <v/>
      </c>
      <c r="BM1020" s="35">
        <f>SUMIFS(рўйхат!BT:BT,рўйхат!$CY:$CY,$B$1032,рўйхат!$B:$B,$C1020)</f>
        <v/>
      </c>
      <c r="BN1020" s="36">
        <f>SUMIFS(рўйхат!BU:BU,рўйхат!$CY:$CY,$B$1032,рўйхат!$B:$B,$C1020)</f>
        <v/>
      </c>
      <c r="BO1020" s="35">
        <f>SUMIFS(рўйхат!BX:BX,рўйхат!$CY:$CY,$B$1032,рўйхат!$B:$B,$C1020)</f>
        <v/>
      </c>
      <c r="BP1020" s="36">
        <f>SUMIFS(рўйхат!BY:BY,рўйхат!$CY:$CY,$B$1032,рўйхат!$B:$B,$C1020)</f>
        <v/>
      </c>
      <c r="BQ1020" s="35">
        <f>SUMIFS(рўйхат!BZ:BZ,рўйхат!$CY:$CY,$B$1032,рўйхат!$B:$B,$C1020)</f>
        <v/>
      </c>
      <c r="BR1020" s="36">
        <f>SUMIFS(рўйхат!CA:CA,рўйхат!$CY:$CY,$B$1032,рўйхат!$B:$B,$C1020)</f>
        <v/>
      </c>
      <c r="BS1020" s="35">
        <f>SUMIFS(рўйхат!CB:CB,рўйхат!$CY:$CY,$B$1032,рўйхат!$B:$B,$C1020)</f>
        <v/>
      </c>
      <c r="BT1020" s="36">
        <f>SUMIFS(рўйхат!CC:CC,рўйхат!$CY:$CY,$B$1032,рўйхат!$B:$B,$C1020)</f>
        <v/>
      </c>
      <c r="BU1020" s="35">
        <f>SUMIFS(рўйхат!CD:CD,рўйхат!$CY:$CY,$B$1032,рўйхат!$B:$B,$C1020)</f>
        <v/>
      </c>
      <c r="BV1020" s="36">
        <f>SUMIFS(рўйхат!CE:CE,рўйхат!$CY:$CY,$B$1032,рўйхат!$B:$B,$C1020)</f>
        <v/>
      </c>
      <c r="BW1020" s="35">
        <f>SUMIFS(рўйхат!CH:CH,рўйхат!$CY:$CY,$B$1032,рўйхат!$B:$B,$C1020)</f>
        <v/>
      </c>
      <c r="BX1020" s="36">
        <f>SUMIFS(рўйхат!CI:CI,рўйхат!$CY:$CY,$B$1032,рўйхат!$B:$B,$C1020)</f>
        <v/>
      </c>
      <c r="BY1020" s="35">
        <f>SUMIFS(рўйхат!CJ:CJ,рўйхат!$CY:$CY,$B$1032,рўйхат!$B:$B,$C1020)</f>
        <v/>
      </c>
      <c r="BZ1020" s="36">
        <f>SUMIFS(рўйхат!CK:CK,рўйхат!$CY:$CY,$B$1032,рўйхат!$B:$B,$C1020)</f>
        <v/>
      </c>
      <c r="CA1020" s="35">
        <f>SUMIFS(рўйхат!CL:CL,рўйхат!$CY:$CY,$B$1032,рўйхат!$B:$B,$C1020)</f>
        <v/>
      </c>
      <c r="CB1020" s="36">
        <f>SUMIFS(рўйхат!CM:CM,рўйхат!$CY:$CY,$B$1032,рўйхат!$B:$B,$C1020)</f>
        <v/>
      </c>
      <c r="CC1020" s="35">
        <f>SUMIFS(рўйхат!CN:CN,рўйхат!$CY:$CY,$B$1032,рўйхат!$B:$B,$C1020)</f>
        <v/>
      </c>
      <c r="CD1020" s="36">
        <f>SUMIFS(рўйхат!CO:CO,рўйхат!$CY:$CY,$B$1032,рўйхат!$B:$B,$C1020)</f>
        <v/>
      </c>
      <c r="CE1020" s="77">
        <f>IFERROR(BE1020/(Q1020+BE1020),0)</f>
        <v/>
      </c>
      <c r="CF1020" s="78">
        <f>IFERROR(BF1020/(R1020+BF1020),0)</f>
        <v/>
      </c>
      <c r="CG1020" s="8">
        <f>COUNTIFS(B:B,B1020)</f>
        <v/>
      </c>
    </row>
    <row r="1021" hidden="1" outlineLevel="1" ht="17.1" customFormat="1" customHeight="1" s="8">
      <c r="A1021" s="33" t="n"/>
      <c r="B1021" s="50" t="n">
        <v>21</v>
      </c>
      <c r="C1021" s="66" t="inlineStr">
        <is>
          <t>Соғлиқни сақлаш вазирлиги</t>
        </is>
      </c>
      <c r="D1021" s="16" t="n"/>
      <c r="E1021" s="35">
        <f>SUMIFS(рўйхат!F:F,рўйхат!$CY:$CY,$B$1032,рўйхат!$B:$B,$C1021)</f>
        <v/>
      </c>
      <c r="F1021" s="36">
        <f>SUMIFS(рўйхат!G:G,рўйхат!$CY:$CY,$B$1032,рўйхат!$B:$B,$C1021)</f>
        <v/>
      </c>
      <c r="G1021" s="35">
        <f>SUMIFS(рўйхат!H:H,рўйхат!$CY:$CY,$B$1032,рўйхат!$B:$B,$C1021)</f>
        <v/>
      </c>
      <c r="H1021" s="36">
        <f>SUMIFS(рўйхат!I:I,рўйхат!$CY:$CY,$B$1032,рўйхат!$B:$B,$C1021)</f>
        <v/>
      </c>
      <c r="I1021" s="35">
        <f>SUMIFS(рўйхат!J:J,рўйхат!$CY:$CY,$B$1032,рўйхат!$B:$B,$C1021)</f>
        <v/>
      </c>
      <c r="J1021" s="36">
        <f>SUMIFS(рўйхат!K:K,рўйхат!$CY:$CY,$B$1032,рўйхат!$B:$B,$C1021)</f>
        <v/>
      </c>
      <c r="K1021" s="35">
        <f>SUMIFS(рўйхат!L:L,рўйхат!$CY:$CY,$B$1032,рўйхат!$B:$B,$C1021)</f>
        <v/>
      </c>
      <c r="L1021" s="36">
        <f>SUMIFS(рўйхат!M:M,рўйхат!$CY:$CY,$B$1032,рўйхат!$B:$B,$C1021)</f>
        <v/>
      </c>
      <c r="M1021" s="35">
        <f>SUMIFS(рўйхат!N:N,рўйхат!$CY:$CY,$B$1032,рўйхат!$B:$B,$C1021)</f>
        <v/>
      </c>
      <c r="N1021" s="36">
        <f>SUMIFS(рўйхат!O:O,рўйхат!$CY:$CY,$B$1032,рўйхат!$B:$B,$C1021)</f>
        <v/>
      </c>
      <c r="O1021" s="34">
        <f>IFERROR(M1021/E1021,0)</f>
        <v/>
      </c>
      <c r="P1021" s="34">
        <f>IFERROR(N1021/F1021,0)</f>
        <v/>
      </c>
      <c r="Q1021" s="35">
        <f>SUMIFS(рўйхат!P:P,рўйхат!$CY:$CY,$B$1032,рўйхат!$B:$B,$C1021)</f>
        <v/>
      </c>
      <c r="R1021" s="36">
        <f>SUMIFS(рўйхат!Q:Q,рўйхат!$CY:$CY,$B$1032,рўйхат!$B:$B,$C1021)</f>
        <v/>
      </c>
      <c r="S1021" s="35">
        <f>SUMIFS(рўйхат!R:R,рўйхат!$CY:$CY,$B$1032,рўйхат!$B:$B,$C1021)</f>
        <v/>
      </c>
      <c r="T1021" s="36">
        <f>SUMIFS(рўйхат!S:S,рўйхат!$CY:$CY,$B$1032,рўйхат!$B:$B,$C1021)</f>
        <v/>
      </c>
      <c r="U1021" s="35">
        <f>SUMIFS(рўйхат!T:T,рўйхат!$CY:$CY,$B$1032,рўйхат!$B:$B,$C1021)</f>
        <v/>
      </c>
      <c r="V1021" s="36">
        <f>SUMIFS(рўйхат!U:U,рўйхат!$CY:$CY,$B$1032,рўйхат!$B:$B,$C1021)</f>
        <v/>
      </c>
      <c r="W1021" s="35">
        <f>SUMIFS(рўйхат!V:V,рўйхат!$CY:$CY,$B$1032,рўйхат!$B:$B,$C1021)</f>
        <v/>
      </c>
      <c r="X1021" s="36">
        <f>SUMIFS(рўйхат!W:W,рўйхат!$CY:$CY,$B$1032,рўйхат!$B:$B,$C1021)</f>
        <v/>
      </c>
      <c r="Y1021" s="35">
        <f>SUMIFS(рўйхат!X:X,рўйхат!$CY:$CY,$B$1032,рўйхат!$B:$B,$C1021)</f>
        <v/>
      </c>
      <c r="Z1021" s="36">
        <f>SUMIFS(рўйхат!Y:Y,рўйхат!$CY:$CY,$B$1032,рўйхат!$B:$B,$C1021)</f>
        <v/>
      </c>
      <c r="AA1021" s="35">
        <f>SUMIFS(рўйхат!Z:Z,рўйхат!$CY:$CY,$B$1032,рўйхат!$B:$B,$C1021)</f>
        <v/>
      </c>
      <c r="AB1021" s="36">
        <f>SUMIFS(рўйхат!AA:AA,рўйхат!$CY:$CY,$B$1032,рўйхат!$B:$B,$C1021)</f>
        <v/>
      </c>
      <c r="AC1021" s="35">
        <f>SUMIFS(рўйхат!AB:AB,рўйхат!$CY:$CY,$B$1032,рўйхат!$B:$B,$C1021)</f>
        <v/>
      </c>
      <c r="AD1021" s="36">
        <f>SUMIFS(рўйхат!AC:AC,рўйхат!$CY:$CY,$B$1032,рўйхат!$B:$B,$C1021)</f>
        <v/>
      </c>
      <c r="AE1021" s="35">
        <f>SUMIFS(рўйхат!AD:AD,рўйхат!$CY:$CY,$B$1032,рўйхат!$B:$B,$C1021)</f>
        <v/>
      </c>
      <c r="AF1021" s="36">
        <f>SUMIFS(рўйхат!AE:AE,рўйхат!$CY:$CY,$B$1032,рўйхат!$B:$B,$C1021)</f>
        <v/>
      </c>
      <c r="AG1021" s="35">
        <f>SUMIFS(рўйхат!AH:AH,рўйхат!$CY:$CY,$B$1032,рўйхат!$B:$B,$C1021)</f>
        <v/>
      </c>
      <c r="AH1021" s="36">
        <f>SUMIFS(рўйхат!AI:AI,рўйхат!$CY:$CY,$B$1032,рўйхат!$B:$B,$C1021)</f>
        <v/>
      </c>
      <c r="AI1021" s="35">
        <f>SUMIFS(рўйхат!AJ:AJ,рўйхат!$CY:$CY,$B$1032,рўйхат!$B:$B,$C1021)</f>
        <v/>
      </c>
      <c r="AJ1021" s="36">
        <f>SUMIFS(рўйхат!AK:AK,рўйхат!$CY:$CY,$B$1032,рўйхат!$B:$B,$C1021)</f>
        <v/>
      </c>
      <c r="AK1021" s="35">
        <f>SUMIFS(рўйхат!AL:AL,рўйхат!$CY:$CY,$B$1032,рўйхат!$B:$B,$C1021)</f>
        <v/>
      </c>
      <c r="AL1021" s="36">
        <f>SUMIFS(рўйхат!AM:AM,рўйхат!$CY:$CY,$B$1032,рўйхат!$B:$B,$C1021)</f>
        <v/>
      </c>
      <c r="AM1021" s="77">
        <f>IFERROR(Q1021/E1021,0)</f>
        <v/>
      </c>
      <c r="AN1021" s="77">
        <f>IFERROR(R1021/F1021,0)</f>
        <v/>
      </c>
      <c r="AO1021" s="36">
        <f>SUMIFS(рўйхат!AX:AX,рўйхат!$CY:$CY,$B$1032,рўйхат!$B:$B,$C1021)</f>
        <v/>
      </c>
      <c r="AP1021" s="36">
        <f>SUMIFS(рўйхат!AY:AY,рўйхат!$CY:$CY,$B$1032,рўйхат!$B:$B,$C1021)</f>
        <v/>
      </c>
      <c r="AQ1021" s="35">
        <f>SUMIFS(рўйхат!AZ:AZ,рўйхат!$CY:$CY,$B$1032,рўйхат!$B:$B,$C1021)</f>
        <v/>
      </c>
      <c r="AR1021" s="36">
        <f>SUMIFS(рўйхат!BA:BA,рўйхат!$CY:$CY,$B$1032,рўйхат!$B:$B,$C1021)</f>
        <v/>
      </c>
      <c r="AS1021" s="35">
        <f>SUMIFS(рўйхат!BB:BB,рўйхат!$CY:$CY,$B$1032,рўйхат!$B:$B,$C1021)</f>
        <v/>
      </c>
      <c r="AT1021" s="36">
        <f>SUMIFS(рўйхат!BC:BC,рўйхат!$CY:$CY,$B$1032,рўйхат!$B:$B,$C1021)</f>
        <v/>
      </c>
      <c r="AU1021" s="35">
        <f>SUMIFS(рўйхат!BD:BD,рўйхат!$CY:$CY,$B$1032,рўйхат!$B:$B,$C1021)</f>
        <v/>
      </c>
      <c r="AV1021" s="36">
        <f>SUMIFS(рўйхат!BE:BE,рўйхат!$CY:$CY,$B$1032,рўйхат!$B:$B,$C1021)</f>
        <v/>
      </c>
      <c r="AW1021" s="35">
        <f>SUMIFS(рўйхат!BF:BF,рўйхат!$CY:$CY,$B$1032,рўйхат!$B:$B,$C1021)</f>
        <v/>
      </c>
      <c r="AX1021" s="36">
        <f>SUMIFS(рўйхат!BG:BG,рўйхат!$CY:$CY,$B$1032,рўйхат!$B:$B,$C1021)</f>
        <v/>
      </c>
      <c r="AY1021" s="35">
        <f>SUMIFS(рўйхат!BH:BH,рўйхат!$CY:$CY,$B$1032,рўйхат!$B:$B,$C1021)</f>
        <v/>
      </c>
      <c r="AZ1021" s="36">
        <f>SUMIFS(рўйхат!BI:BI,рўйхат!$CY:$CY,$B$1032,рўйхат!$B:$B,$C1021)</f>
        <v/>
      </c>
      <c r="BA1021" s="35">
        <f>SUMIFS(рўйхат!BJ:BJ,рўйхат!$CY:$CY,$B$1032,рўйхат!$B:$B,$C1021)</f>
        <v/>
      </c>
      <c r="BB1021" s="36">
        <f>SUMIFS(рўйхат!BK:BK,рўйхат!$CY:$CY,$B$1032,рўйхат!$B:$B,$C1021)</f>
        <v/>
      </c>
      <c r="BC1021" s="77">
        <f>IFERROR(AO1021/E1021,0)</f>
        <v/>
      </c>
      <c r="BD1021" s="77">
        <f>IFERROR(AP1021/F1021,0)</f>
        <v/>
      </c>
      <c r="BE1021" s="35">
        <f>SUMIFS(рўйхат!BL:BL,рўйхат!$CY:$CY,$B$1032,рўйхат!$B:$B,$C1021)</f>
        <v/>
      </c>
      <c r="BF1021" s="36">
        <f>SUMIFS(рўйхат!BM:BM,рўйхат!$CY:$CY,$B$1032,рўйхат!$B:$B,$C1021)</f>
        <v/>
      </c>
      <c r="BG1021" s="35">
        <f>SUMIFS(рўйхат!BN:BN,рўйхат!$CY:$CY,$B$1032,рўйхат!$B:$B,$C1021)</f>
        <v/>
      </c>
      <c r="BH1021" s="36">
        <f>SUMIFS(рўйхат!BO:BO,рўйхат!$CY:$CY,$B$1032,рўйхат!$B:$B,$C1021)</f>
        <v/>
      </c>
      <c r="BI1021" s="35">
        <f>SUMIFS(рўйхат!BP:BP,рўйхат!$CY:$CY,$B$1032,рўйхат!$B:$B,$C1021)</f>
        <v/>
      </c>
      <c r="BJ1021" s="36">
        <f>SUMIFS(рўйхат!BQ:BQ,рўйхат!$CY:$CY,$B$1032,рўйхат!$B:$B,$C1021)</f>
        <v/>
      </c>
      <c r="BK1021" s="35">
        <f>SUMIFS(рўйхат!BR:BR,рўйхат!$CY:$CY,$B$1032,рўйхат!$B:$B,$C1021)</f>
        <v/>
      </c>
      <c r="BL1021" s="36">
        <f>SUMIFS(рўйхат!BS:BS,рўйхат!$CY:$CY,$B$1032,рўйхат!$B:$B,$C1021)</f>
        <v/>
      </c>
      <c r="BM1021" s="35">
        <f>SUMIFS(рўйхат!BT:BT,рўйхат!$CY:$CY,$B$1032,рўйхат!$B:$B,$C1021)</f>
        <v/>
      </c>
      <c r="BN1021" s="36">
        <f>SUMIFS(рўйхат!BU:BU,рўйхат!$CY:$CY,$B$1032,рўйхат!$B:$B,$C1021)</f>
        <v/>
      </c>
      <c r="BO1021" s="35">
        <f>SUMIFS(рўйхат!BX:BX,рўйхат!$CY:$CY,$B$1032,рўйхат!$B:$B,$C1021)</f>
        <v/>
      </c>
      <c r="BP1021" s="36">
        <f>SUMIFS(рўйхат!BY:BY,рўйхат!$CY:$CY,$B$1032,рўйхат!$B:$B,$C1021)</f>
        <v/>
      </c>
      <c r="BQ1021" s="35">
        <f>SUMIFS(рўйхат!BZ:BZ,рўйхат!$CY:$CY,$B$1032,рўйхат!$B:$B,$C1021)</f>
        <v/>
      </c>
      <c r="BR1021" s="36">
        <f>SUMIFS(рўйхат!CA:CA,рўйхат!$CY:$CY,$B$1032,рўйхат!$B:$B,$C1021)</f>
        <v/>
      </c>
      <c r="BS1021" s="35">
        <f>SUMIFS(рўйхат!CB:CB,рўйхат!$CY:$CY,$B$1032,рўйхат!$B:$B,$C1021)</f>
        <v/>
      </c>
      <c r="BT1021" s="36">
        <f>SUMIFS(рўйхат!CC:CC,рўйхат!$CY:$CY,$B$1032,рўйхат!$B:$B,$C1021)</f>
        <v/>
      </c>
      <c r="BU1021" s="35">
        <f>SUMIFS(рўйхат!CD:CD,рўйхат!$CY:$CY,$B$1032,рўйхат!$B:$B,$C1021)</f>
        <v/>
      </c>
      <c r="BV1021" s="36">
        <f>SUMIFS(рўйхат!CE:CE,рўйхат!$CY:$CY,$B$1032,рўйхат!$B:$B,$C1021)</f>
        <v/>
      </c>
      <c r="BW1021" s="35">
        <f>SUMIFS(рўйхат!CH:CH,рўйхат!$CY:$CY,$B$1032,рўйхат!$B:$B,$C1021)</f>
        <v/>
      </c>
      <c r="BX1021" s="36">
        <f>SUMIFS(рўйхат!CI:CI,рўйхат!$CY:$CY,$B$1032,рўйхат!$B:$B,$C1021)</f>
        <v/>
      </c>
      <c r="BY1021" s="35">
        <f>SUMIFS(рўйхат!CJ:CJ,рўйхат!$CY:$CY,$B$1032,рўйхат!$B:$B,$C1021)</f>
        <v/>
      </c>
      <c r="BZ1021" s="36">
        <f>SUMIFS(рўйхат!CK:CK,рўйхат!$CY:$CY,$B$1032,рўйхат!$B:$B,$C1021)</f>
        <v/>
      </c>
      <c r="CA1021" s="35">
        <f>SUMIFS(рўйхат!CL:CL,рўйхат!$CY:$CY,$B$1032,рўйхат!$B:$B,$C1021)</f>
        <v/>
      </c>
      <c r="CB1021" s="36">
        <f>SUMIFS(рўйхат!CM:CM,рўйхат!$CY:$CY,$B$1032,рўйхат!$B:$B,$C1021)</f>
        <v/>
      </c>
      <c r="CC1021" s="35">
        <f>SUMIFS(рўйхат!CN:CN,рўйхат!$CY:$CY,$B$1032,рўйхат!$B:$B,$C1021)</f>
        <v/>
      </c>
      <c r="CD1021" s="36">
        <f>SUMIFS(рўйхат!CO:CO,рўйхат!$CY:$CY,$B$1032,рўйхат!$B:$B,$C1021)</f>
        <v/>
      </c>
      <c r="CE1021" s="77">
        <f>IFERROR(BE1021/(Q1021+BE1021),0)</f>
        <v/>
      </c>
      <c r="CF1021" s="78">
        <f>IFERROR(BF1021/(R1021+BF1021),0)</f>
        <v/>
      </c>
      <c r="CG1021" s="8">
        <f>COUNTIFS(B:B,B1021)</f>
        <v/>
      </c>
    </row>
    <row r="1022" hidden="1" outlineLevel="1" ht="17.1" customFormat="1" customHeight="1" s="8">
      <c r="A1022" s="33" t="n"/>
      <c r="B1022" s="50" t="n">
        <v>22</v>
      </c>
      <c r="C1022" s="66" t="inlineStr">
        <is>
          <t>Спорт вазирлиги</t>
        </is>
      </c>
      <c r="D1022" s="16" t="n"/>
      <c r="E1022" s="35">
        <f>SUMIFS(рўйхат!F:F,рўйхат!$CY:$CY,$B$1032,рўйхат!$B:$B,$C1022)</f>
        <v/>
      </c>
      <c r="F1022" s="36">
        <f>SUMIFS(рўйхат!G:G,рўйхат!$CY:$CY,$B$1032,рўйхат!$B:$B,$C1022)</f>
        <v/>
      </c>
      <c r="G1022" s="35">
        <f>SUMIFS(рўйхат!H:H,рўйхат!$CY:$CY,$B$1032,рўйхат!$B:$B,$C1022)</f>
        <v/>
      </c>
      <c r="H1022" s="36">
        <f>SUMIFS(рўйхат!I:I,рўйхат!$CY:$CY,$B$1032,рўйхат!$B:$B,$C1022)</f>
        <v/>
      </c>
      <c r="I1022" s="35">
        <f>SUMIFS(рўйхат!J:J,рўйхат!$CY:$CY,$B$1032,рўйхат!$B:$B,$C1022)</f>
        <v/>
      </c>
      <c r="J1022" s="36">
        <f>SUMIFS(рўйхат!K:K,рўйхат!$CY:$CY,$B$1032,рўйхат!$B:$B,$C1022)</f>
        <v/>
      </c>
      <c r="K1022" s="35">
        <f>SUMIFS(рўйхат!L:L,рўйхат!$CY:$CY,$B$1032,рўйхат!$B:$B,$C1022)</f>
        <v/>
      </c>
      <c r="L1022" s="36">
        <f>SUMIFS(рўйхат!M:M,рўйхат!$CY:$CY,$B$1032,рўйхат!$B:$B,$C1022)</f>
        <v/>
      </c>
      <c r="M1022" s="35">
        <f>SUMIFS(рўйхат!N:N,рўйхат!$CY:$CY,$B$1032,рўйхат!$B:$B,$C1022)</f>
        <v/>
      </c>
      <c r="N1022" s="36">
        <f>SUMIFS(рўйхат!O:O,рўйхат!$CY:$CY,$B$1032,рўйхат!$B:$B,$C1022)</f>
        <v/>
      </c>
      <c r="O1022" s="34">
        <f>IFERROR(M1022/E1022,0)</f>
        <v/>
      </c>
      <c r="P1022" s="34">
        <f>IFERROR(N1022/F1022,0)</f>
        <v/>
      </c>
      <c r="Q1022" s="35">
        <f>SUMIFS(рўйхат!P:P,рўйхат!$CY:$CY,$B$1032,рўйхат!$B:$B,$C1022)</f>
        <v/>
      </c>
      <c r="R1022" s="36">
        <f>SUMIFS(рўйхат!Q:Q,рўйхат!$CY:$CY,$B$1032,рўйхат!$B:$B,$C1022)</f>
        <v/>
      </c>
      <c r="S1022" s="35">
        <f>SUMIFS(рўйхат!R:R,рўйхат!$CY:$CY,$B$1032,рўйхат!$B:$B,$C1022)</f>
        <v/>
      </c>
      <c r="T1022" s="36">
        <f>SUMIFS(рўйхат!S:S,рўйхат!$CY:$CY,$B$1032,рўйхат!$B:$B,$C1022)</f>
        <v/>
      </c>
      <c r="U1022" s="35">
        <f>SUMIFS(рўйхат!T:T,рўйхат!$CY:$CY,$B$1032,рўйхат!$B:$B,$C1022)</f>
        <v/>
      </c>
      <c r="V1022" s="36">
        <f>SUMIFS(рўйхат!U:U,рўйхат!$CY:$CY,$B$1032,рўйхат!$B:$B,$C1022)</f>
        <v/>
      </c>
      <c r="W1022" s="35">
        <f>SUMIFS(рўйхат!V:V,рўйхат!$CY:$CY,$B$1032,рўйхат!$B:$B,$C1022)</f>
        <v/>
      </c>
      <c r="X1022" s="36">
        <f>SUMIFS(рўйхат!W:W,рўйхат!$CY:$CY,$B$1032,рўйхат!$B:$B,$C1022)</f>
        <v/>
      </c>
      <c r="Y1022" s="35">
        <f>SUMIFS(рўйхат!X:X,рўйхат!$CY:$CY,$B$1032,рўйхат!$B:$B,$C1022)</f>
        <v/>
      </c>
      <c r="Z1022" s="36">
        <f>SUMIFS(рўйхат!Y:Y,рўйхат!$CY:$CY,$B$1032,рўйхат!$B:$B,$C1022)</f>
        <v/>
      </c>
      <c r="AA1022" s="35">
        <f>SUMIFS(рўйхат!Z:Z,рўйхат!$CY:$CY,$B$1032,рўйхат!$B:$B,$C1022)</f>
        <v/>
      </c>
      <c r="AB1022" s="36">
        <f>SUMIFS(рўйхат!AA:AA,рўйхат!$CY:$CY,$B$1032,рўйхат!$B:$B,$C1022)</f>
        <v/>
      </c>
      <c r="AC1022" s="35">
        <f>SUMIFS(рўйхат!AB:AB,рўйхат!$CY:$CY,$B$1032,рўйхат!$B:$B,$C1022)</f>
        <v/>
      </c>
      <c r="AD1022" s="36">
        <f>SUMIFS(рўйхат!AC:AC,рўйхат!$CY:$CY,$B$1032,рўйхат!$B:$B,$C1022)</f>
        <v/>
      </c>
      <c r="AE1022" s="35">
        <f>SUMIFS(рўйхат!AD:AD,рўйхат!$CY:$CY,$B$1032,рўйхат!$B:$B,$C1022)</f>
        <v/>
      </c>
      <c r="AF1022" s="36">
        <f>SUMIFS(рўйхат!AE:AE,рўйхат!$CY:$CY,$B$1032,рўйхат!$B:$B,$C1022)</f>
        <v/>
      </c>
      <c r="AG1022" s="35">
        <f>SUMIFS(рўйхат!AH:AH,рўйхат!$CY:$CY,$B$1032,рўйхат!$B:$B,$C1022)</f>
        <v/>
      </c>
      <c r="AH1022" s="36">
        <f>SUMIFS(рўйхат!AI:AI,рўйхат!$CY:$CY,$B$1032,рўйхат!$B:$B,$C1022)</f>
        <v/>
      </c>
      <c r="AI1022" s="35">
        <f>SUMIFS(рўйхат!AJ:AJ,рўйхат!$CY:$CY,$B$1032,рўйхат!$B:$B,$C1022)</f>
        <v/>
      </c>
      <c r="AJ1022" s="36">
        <f>SUMIFS(рўйхат!AK:AK,рўйхат!$CY:$CY,$B$1032,рўйхат!$B:$B,$C1022)</f>
        <v/>
      </c>
      <c r="AK1022" s="35">
        <f>SUMIFS(рўйхат!AL:AL,рўйхат!$CY:$CY,$B$1032,рўйхат!$B:$B,$C1022)</f>
        <v/>
      </c>
      <c r="AL1022" s="36">
        <f>SUMIFS(рўйхат!AM:AM,рўйхат!$CY:$CY,$B$1032,рўйхат!$B:$B,$C1022)</f>
        <v/>
      </c>
      <c r="AM1022" s="77">
        <f>IFERROR(Q1022/E1022,0)</f>
        <v/>
      </c>
      <c r="AN1022" s="77">
        <f>IFERROR(R1022/F1022,0)</f>
        <v/>
      </c>
      <c r="AO1022" s="36">
        <f>SUMIFS(рўйхат!AX:AX,рўйхат!$CY:$CY,$B$1032,рўйхат!$B:$B,$C1022)</f>
        <v/>
      </c>
      <c r="AP1022" s="36">
        <f>SUMIFS(рўйхат!AY:AY,рўйхат!$CY:$CY,$B$1032,рўйхат!$B:$B,$C1022)</f>
        <v/>
      </c>
      <c r="AQ1022" s="35">
        <f>SUMIFS(рўйхат!AZ:AZ,рўйхат!$CY:$CY,$B$1032,рўйхат!$B:$B,$C1022)</f>
        <v/>
      </c>
      <c r="AR1022" s="36">
        <f>SUMIFS(рўйхат!BA:BA,рўйхат!$CY:$CY,$B$1032,рўйхат!$B:$B,$C1022)</f>
        <v/>
      </c>
      <c r="AS1022" s="35">
        <f>SUMIFS(рўйхат!BB:BB,рўйхат!$CY:$CY,$B$1032,рўйхат!$B:$B,$C1022)</f>
        <v/>
      </c>
      <c r="AT1022" s="36">
        <f>SUMIFS(рўйхат!BC:BC,рўйхат!$CY:$CY,$B$1032,рўйхат!$B:$B,$C1022)</f>
        <v/>
      </c>
      <c r="AU1022" s="35">
        <f>SUMIFS(рўйхат!BD:BD,рўйхат!$CY:$CY,$B$1032,рўйхат!$B:$B,$C1022)</f>
        <v/>
      </c>
      <c r="AV1022" s="36">
        <f>SUMIFS(рўйхат!BE:BE,рўйхат!$CY:$CY,$B$1032,рўйхат!$B:$B,$C1022)</f>
        <v/>
      </c>
      <c r="AW1022" s="35">
        <f>SUMIFS(рўйхат!BF:BF,рўйхат!$CY:$CY,$B$1032,рўйхат!$B:$B,$C1022)</f>
        <v/>
      </c>
      <c r="AX1022" s="36">
        <f>SUMIFS(рўйхат!BG:BG,рўйхат!$CY:$CY,$B$1032,рўйхат!$B:$B,$C1022)</f>
        <v/>
      </c>
      <c r="AY1022" s="35">
        <f>SUMIFS(рўйхат!BH:BH,рўйхат!$CY:$CY,$B$1032,рўйхат!$B:$B,$C1022)</f>
        <v/>
      </c>
      <c r="AZ1022" s="36">
        <f>SUMIFS(рўйхат!BI:BI,рўйхат!$CY:$CY,$B$1032,рўйхат!$B:$B,$C1022)</f>
        <v/>
      </c>
      <c r="BA1022" s="35">
        <f>SUMIFS(рўйхат!BJ:BJ,рўйхат!$CY:$CY,$B$1032,рўйхат!$B:$B,$C1022)</f>
        <v/>
      </c>
      <c r="BB1022" s="36">
        <f>SUMIFS(рўйхат!BK:BK,рўйхат!$CY:$CY,$B$1032,рўйхат!$B:$B,$C1022)</f>
        <v/>
      </c>
      <c r="BC1022" s="77">
        <f>IFERROR(AO1022/E1022,0)</f>
        <v/>
      </c>
      <c r="BD1022" s="77">
        <f>IFERROR(AP1022/F1022,0)</f>
        <v/>
      </c>
      <c r="BE1022" s="35">
        <f>SUMIFS(рўйхат!BL:BL,рўйхат!$CY:$CY,$B$1032,рўйхат!$B:$B,$C1022)</f>
        <v/>
      </c>
      <c r="BF1022" s="36">
        <f>SUMIFS(рўйхат!BM:BM,рўйхат!$CY:$CY,$B$1032,рўйхат!$B:$B,$C1022)</f>
        <v/>
      </c>
      <c r="BG1022" s="35">
        <f>SUMIFS(рўйхат!BN:BN,рўйхат!$CY:$CY,$B$1032,рўйхат!$B:$B,$C1022)</f>
        <v/>
      </c>
      <c r="BH1022" s="36">
        <f>SUMIFS(рўйхат!BO:BO,рўйхат!$CY:$CY,$B$1032,рўйхат!$B:$B,$C1022)</f>
        <v/>
      </c>
      <c r="BI1022" s="35">
        <f>SUMIFS(рўйхат!BP:BP,рўйхат!$CY:$CY,$B$1032,рўйхат!$B:$B,$C1022)</f>
        <v/>
      </c>
      <c r="BJ1022" s="36">
        <f>SUMIFS(рўйхат!BQ:BQ,рўйхат!$CY:$CY,$B$1032,рўйхат!$B:$B,$C1022)</f>
        <v/>
      </c>
      <c r="BK1022" s="35">
        <f>SUMIFS(рўйхат!BR:BR,рўйхат!$CY:$CY,$B$1032,рўйхат!$B:$B,$C1022)</f>
        <v/>
      </c>
      <c r="BL1022" s="36">
        <f>SUMIFS(рўйхат!BS:BS,рўйхат!$CY:$CY,$B$1032,рўйхат!$B:$B,$C1022)</f>
        <v/>
      </c>
      <c r="BM1022" s="35">
        <f>SUMIFS(рўйхат!BT:BT,рўйхат!$CY:$CY,$B$1032,рўйхат!$B:$B,$C1022)</f>
        <v/>
      </c>
      <c r="BN1022" s="36">
        <f>SUMIFS(рўйхат!BU:BU,рўйхат!$CY:$CY,$B$1032,рўйхат!$B:$B,$C1022)</f>
        <v/>
      </c>
      <c r="BO1022" s="35">
        <f>SUMIFS(рўйхат!BX:BX,рўйхат!$CY:$CY,$B$1032,рўйхат!$B:$B,$C1022)</f>
        <v/>
      </c>
      <c r="BP1022" s="36">
        <f>SUMIFS(рўйхат!BY:BY,рўйхат!$CY:$CY,$B$1032,рўйхат!$B:$B,$C1022)</f>
        <v/>
      </c>
      <c r="BQ1022" s="35">
        <f>SUMIFS(рўйхат!BZ:BZ,рўйхат!$CY:$CY,$B$1032,рўйхат!$B:$B,$C1022)</f>
        <v/>
      </c>
      <c r="BR1022" s="36">
        <f>SUMIFS(рўйхат!CA:CA,рўйхат!$CY:$CY,$B$1032,рўйхат!$B:$B,$C1022)</f>
        <v/>
      </c>
      <c r="BS1022" s="35">
        <f>SUMIFS(рўйхат!CB:CB,рўйхат!$CY:$CY,$B$1032,рўйхат!$B:$B,$C1022)</f>
        <v/>
      </c>
      <c r="BT1022" s="36">
        <f>SUMIFS(рўйхат!CC:CC,рўйхат!$CY:$CY,$B$1032,рўйхат!$B:$B,$C1022)</f>
        <v/>
      </c>
      <c r="BU1022" s="35">
        <f>SUMIFS(рўйхат!CD:CD,рўйхат!$CY:$CY,$B$1032,рўйхат!$B:$B,$C1022)</f>
        <v/>
      </c>
      <c r="BV1022" s="36">
        <f>SUMIFS(рўйхат!CE:CE,рўйхат!$CY:$CY,$B$1032,рўйхат!$B:$B,$C1022)</f>
        <v/>
      </c>
      <c r="BW1022" s="35">
        <f>SUMIFS(рўйхат!CH:CH,рўйхат!$CY:$CY,$B$1032,рўйхат!$B:$B,$C1022)</f>
        <v/>
      </c>
      <c r="BX1022" s="36">
        <f>SUMIFS(рўйхат!CI:CI,рўйхат!$CY:$CY,$B$1032,рўйхат!$B:$B,$C1022)</f>
        <v/>
      </c>
      <c r="BY1022" s="35">
        <f>SUMIFS(рўйхат!CJ:CJ,рўйхат!$CY:$CY,$B$1032,рўйхат!$B:$B,$C1022)</f>
        <v/>
      </c>
      <c r="BZ1022" s="36">
        <f>SUMIFS(рўйхат!CK:CK,рўйхат!$CY:$CY,$B$1032,рўйхат!$B:$B,$C1022)</f>
        <v/>
      </c>
      <c r="CA1022" s="35">
        <f>SUMIFS(рўйхат!CL:CL,рўйхат!$CY:$CY,$B$1032,рўйхат!$B:$B,$C1022)</f>
        <v/>
      </c>
      <c r="CB1022" s="36">
        <f>SUMIFS(рўйхат!CM:CM,рўйхат!$CY:$CY,$B$1032,рўйхат!$B:$B,$C1022)</f>
        <v/>
      </c>
      <c r="CC1022" s="35">
        <f>SUMIFS(рўйхат!CN:CN,рўйхат!$CY:$CY,$B$1032,рўйхат!$B:$B,$C1022)</f>
        <v/>
      </c>
      <c r="CD1022" s="36">
        <f>SUMIFS(рўйхат!CO:CO,рўйхат!$CY:$CY,$B$1032,рўйхат!$B:$B,$C1022)</f>
        <v/>
      </c>
      <c r="CE1022" s="77">
        <f>IFERROR(BE1022/(Q1022+BE1022),0)</f>
        <v/>
      </c>
      <c r="CF1022" s="78">
        <f>IFERROR(BF1022/(R1022+BF1022),0)</f>
        <v/>
      </c>
      <c r="CG1022" s="8">
        <f>COUNTIFS(B:B,B1022)</f>
        <v/>
      </c>
    </row>
    <row r="1023" hidden="1" outlineLevel="1" ht="17.1" customFormat="1" customHeight="1" s="8">
      <c r="A1023" s="33" t="n"/>
      <c r="B1023" s="50" t="n">
        <v>23</v>
      </c>
      <c r="C1023" s="66" t="inlineStr">
        <is>
          <t>Сув хўжалиги вазирлиги</t>
        </is>
      </c>
      <c r="D1023" s="16" t="n"/>
      <c r="E1023" s="35">
        <f>SUMIFS(рўйхат!F:F,рўйхат!$CY:$CY,$B$1032,рўйхат!$B:$B,$C1023)</f>
        <v/>
      </c>
      <c r="F1023" s="36">
        <f>SUMIFS(рўйхат!G:G,рўйхат!$CY:$CY,$B$1032,рўйхат!$B:$B,$C1023)</f>
        <v/>
      </c>
      <c r="G1023" s="35">
        <f>SUMIFS(рўйхат!H:H,рўйхат!$CY:$CY,$B$1032,рўйхат!$B:$B,$C1023)</f>
        <v/>
      </c>
      <c r="H1023" s="36">
        <f>SUMIFS(рўйхат!I:I,рўйхат!$CY:$CY,$B$1032,рўйхат!$B:$B,$C1023)</f>
        <v/>
      </c>
      <c r="I1023" s="35">
        <f>SUMIFS(рўйхат!J:J,рўйхат!$CY:$CY,$B$1032,рўйхат!$B:$B,$C1023)</f>
        <v/>
      </c>
      <c r="J1023" s="36">
        <f>SUMIFS(рўйхат!K:K,рўйхат!$CY:$CY,$B$1032,рўйхат!$B:$B,$C1023)</f>
        <v/>
      </c>
      <c r="K1023" s="35">
        <f>SUMIFS(рўйхат!L:L,рўйхат!$CY:$CY,$B$1032,рўйхат!$B:$B,$C1023)</f>
        <v/>
      </c>
      <c r="L1023" s="36">
        <f>SUMIFS(рўйхат!M:M,рўйхат!$CY:$CY,$B$1032,рўйхат!$B:$B,$C1023)</f>
        <v/>
      </c>
      <c r="M1023" s="35">
        <f>SUMIFS(рўйхат!N:N,рўйхат!$CY:$CY,$B$1032,рўйхат!$B:$B,$C1023)</f>
        <v/>
      </c>
      <c r="N1023" s="36">
        <f>SUMIFS(рўйхат!O:O,рўйхат!$CY:$CY,$B$1032,рўйхат!$B:$B,$C1023)</f>
        <v/>
      </c>
      <c r="O1023" s="34">
        <f>IFERROR(M1023/E1023,0)</f>
        <v/>
      </c>
      <c r="P1023" s="34">
        <f>IFERROR(N1023/F1023,0)</f>
        <v/>
      </c>
      <c r="Q1023" s="35">
        <f>SUMIFS(рўйхат!P:P,рўйхат!$CY:$CY,$B$1032,рўйхат!$B:$B,$C1023)</f>
        <v/>
      </c>
      <c r="R1023" s="36">
        <f>SUMIFS(рўйхат!Q:Q,рўйхат!$CY:$CY,$B$1032,рўйхат!$B:$B,$C1023)</f>
        <v/>
      </c>
      <c r="S1023" s="35">
        <f>SUMIFS(рўйхат!R:R,рўйхат!$CY:$CY,$B$1032,рўйхат!$B:$B,$C1023)</f>
        <v/>
      </c>
      <c r="T1023" s="36">
        <f>SUMIFS(рўйхат!S:S,рўйхат!$CY:$CY,$B$1032,рўйхат!$B:$B,$C1023)</f>
        <v/>
      </c>
      <c r="U1023" s="35">
        <f>SUMIFS(рўйхат!T:T,рўйхат!$CY:$CY,$B$1032,рўйхат!$B:$B,$C1023)</f>
        <v/>
      </c>
      <c r="V1023" s="36">
        <f>SUMIFS(рўйхат!U:U,рўйхат!$CY:$CY,$B$1032,рўйхат!$B:$B,$C1023)</f>
        <v/>
      </c>
      <c r="W1023" s="35">
        <f>SUMIFS(рўйхат!V:V,рўйхат!$CY:$CY,$B$1032,рўйхат!$B:$B,$C1023)</f>
        <v/>
      </c>
      <c r="X1023" s="36">
        <f>SUMIFS(рўйхат!W:W,рўйхат!$CY:$CY,$B$1032,рўйхат!$B:$B,$C1023)</f>
        <v/>
      </c>
      <c r="Y1023" s="35">
        <f>SUMIFS(рўйхат!X:X,рўйхат!$CY:$CY,$B$1032,рўйхат!$B:$B,$C1023)</f>
        <v/>
      </c>
      <c r="Z1023" s="36">
        <f>SUMIFS(рўйхат!Y:Y,рўйхат!$CY:$CY,$B$1032,рўйхат!$B:$B,$C1023)</f>
        <v/>
      </c>
      <c r="AA1023" s="35">
        <f>SUMIFS(рўйхат!Z:Z,рўйхат!$CY:$CY,$B$1032,рўйхат!$B:$B,$C1023)</f>
        <v/>
      </c>
      <c r="AB1023" s="36">
        <f>SUMIFS(рўйхат!AA:AA,рўйхат!$CY:$CY,$B$1032,рўйхат!$B:$B,$C1023)</f>
        <v/>
      </c>
      <c r="AC1023" s="35">
        <f>SUMIFS(рўйхат!AB:AB,рўйхат!$CY:$CY,$B$1032,рўйхат!$B:$B,$C1023)</f>
        <v/>
      </c>
      <c r="AD1023" s="36">
        <f>SUMIFS(рўйхат!AC:AC,рўйхат!$CY:$CY,$B$1032,рўйхат!$B:$B,$C1023)</f>
        <v/>
      </c>
      <c r="AE1023" s="35">
        <f>SUMIFS(рўйхат!AD:AD,рўйхат!$CY:$CY,$B$1032,рўйхат!$B:$B,$C1023)</f>
        <v/>
      </c>
      <c r="AF1023" s="36">
        <f>SUMIFS(рўйхат!AE:AE,рўйхат!$CY:$CY,$B$1032,рўйхат!$B:$B,$C1023)</f>
        <v/>
      </c>
      <c r="AG1023" s="35">
        <f>SUMIFS(рўйхат!AH:AH,рўйхат!$CY:$CY,$B$1032,рўйхат!$B:$B,$C1023)</f>
        <v/>
      </c>
      <c r="AH1023" s="36">
        <f>SUMIFS(рўйхат!AI:AI,рўйхат!$CY:$CY,$B$1032,рўйхат!$B:$B,$C1023)</f>
        <v/>
      </c>
      <c r="AI1023" s="35">
        <f>SUMIFS(рўйхат!AJ:AJ,рўйхат!$CY:$CY,$B$1032,рўйхат!$B:$B,$C1023)</f>
        <v/>
      </c>
      <c r="AJ1023" s="36">
        <f>SUMIFS(рўйхат!AK:AK,рўйхат!$CY:$CY,$B$1032,рўйхат!$B:$B,$C1023)</f>
        <v/>
      </c>
      <c r="AK1023" s="35">
        <f>SUMIFS(рўйхат!AL:AL,рўйхат!$CY:$CY,$B$1032,рўйхат!$B:$B,$C1023)</f>
        <v/>
      </c>
      <c r="AL1023" s="36">
        <f>SUMIFS(рўйхат!AM:AM,рўйхат!$CY:$CY,$B$1032,рўйхат!$B:$B,$C1023)</f>
        <v/>
      </c>
      <c r="AM1023" s="77">
        <f>IFERROR(Q1023/E1023,0)</f>
        <v/>
      </c>
      <c r="AN1023" s="77">
        <f>IFERROR(R1023/F1023,0)</f>
        <v/>
      </c>
      <c r="AO1023" s="36">
        <f>SUMIFS(рўйхат!AX:AX,рўйхат!$CY:$CY,$B$1032,рўйхат!$B:$B,$C1023)</f>
        <v/>
      </c>
      <c r="AP1023" s="36">
        <f>SUMIFS(рўйхат!AY:AY,рўйхат!$CY:$CY,$B$1032,рўйхат!$B:$B,$C1023)</f>
        <v/>
      </c>
      <c r="AQ1023" s="35">
        <f>SUMIFS(рўйхат!AZ:AZ,рўйхат!$CY:$CY,$B$1032,рўйхат!$B:$B,$C1023)</f>
        <v/>
      </c>
      <c r="AR1023" s="36">
        <f>SUMIFS(рўйхат!BA:BA,рўйхат!$CY:$CY,$B$1032,рўйхат!$B:$B,$C1023)</f>
        <v/>
      </c>
      <c r="AS1023" s="35">
        <f>SUMIFS(рўйхат!BB:BB,рўйхат!$CY:$CY,$B$1032,рўйхат!$B:$B,$C1023)</f>
        <v/>
      </c>
      <c r="AT1023" s="36">
        <f>SUMIFS(рўйхат!BC:BC,рўйхат!$CY:$CY,$B$1032,рўйхат!$B:$B,$C1023)</f>
        <v/>
      </c>
      <c r="AU1023" s="35">
        <f>SUMIFS(рўйхат!BD:BD,рўйхат!$CY:$CY,$B$1032,рўйхат!$B:$B,$C1023)</f>
        <v/>
      </c>
      <c r="AV1023" s="36">
        <f>SUMIFS(рўйхат!BE:BE,рўйхат!$CY:$CY,$B$1032,рўйхат!$B:$B,$C1023)</f>
        <v/>
      </c>
      <c r="AW1023" s="35">
        <f>SUMIFS(рўйхат!BF:BF,рўйхат!$CY:$CY,$B$1032,рўйхат!$B:$B,$C1023)</f>
        <v/>
      </c>
      <c r="AX1023" s="36">
        <f>SUMIFS(рўйхат!BG:BG,рўйхат!$CY:$CY,$B$1032,рўйхат!$B:$B,$C1023)</f>
        <v/>
      </c>
      <c r="AY1023" s="35">
        <f>SUMIFS(рўйхат!BH:BH,рўйхат!$CY:$CY,$B$1032,рўйхат!$B:$B,$C1023)</f>
        <v/>
      </c>
      <c r="AZ1023" s="36">
        <f>SUMIFS(рўйхат!BI:BI,рўйхат!$CY:$CY,$B$1032,рўйхат!$B:$B,$C1023)</f>
        <v/>
      </c>
      <c r="BA1023" s="35">
        <f>SUMIFS(рўйхат!BJ:BJ,рўйхат!$CY:$CY,$B$1032,рўйхат!$B:$B,$C1023)</f>
        <v/>
      </c>
      <c r="BB1023" s="36">
        <f>SUMIFS(рўйхат!BK:BK,рўйхат!$CY:$CY,$B$1032,рўйхат!$B:$B,$C1023)</f>
        <v/>
      </c>
      <c r="BC1023" s="77">
        <f>IFERROR(AO1023/E1023,0)</f>
        <v/>
      </c>
      <c r="BD1023" s="77">
        <f>IFERROR(AP1023/F1023,0)</f>
        <v/>
      </c>
      <c r="BE1023" s="35">
        <f>SUMIFS(рўйхат!BL:BL,рўйхат!$CY:$CY,$B$1032,рўйхат!$B:$B,$C1023)</f>
        <v/>
      </c>
      <c r="BF1023" s="36">
        <f>SUMIFS(рўйхат!BM:BM,рўйхат!$CY:$CY,$B$1032,рўйхат!$B:$B,$C1023)</f>
        <v/>
      </c>
      <c r="BG1023" s="35">
        <f>SUMIFS(рўйхат!BN:BN,рўйхат!$CY:$CY,$B$1032,рўйхат!$B:$B,$C1023)</f>
        <v/>
      </c>
      <c r="BH1023" s="36">
        <f>SUMIFS(рўйхат!BO:BO,рўйхат!$CY:$CY,$B$1032,рўйхат!$B:$B,$C1023)</f>
        <v/>
      </c>
      <c r="BI1023" s="35">
        <f>SUMIFS(рўйхат!BP:BP,рўйхат!$CY:$CY,$B$1032,рўйхат!$B:$B,$C1023)</f>
        <v/>
      </c>
      <c r="BJ1023" s="36">
        <f>SUMIFS(рўйхат!BQ:BQ,рўйхат!$CY:$CY,$B$1032,рўйхат!$B:$B,$C1023)</f>
        <v/>
      </c>
      <c r="BK1023" s="35">
        <f>SUMIFS(рўйхат!BR:BR,рўйхат!$CY:$CY,$B$1032,рўйхат!$B:$B,$C1023)</f>
        <v/>
      </c>
      <c r="BL1023" s="36">
        <f>SUMIFS(рўйхат!BS:BS,рўйхат!$CY:$CY,$B$1032,рўйхат!$B:$B,$C1023)</f>
        <v/>
      </c>
      <c r="BM1023" s="35">
        <f>SUMIFS(рўйхат!BT:BT,рўйхат!$CY:$CY,$B$1032,рўйхат!$B:$B,$C1023)</f>
        <v/>
      </c>
      <c r="BN1023" s="36">
        <f>SUMIFS(рўйхат!BU:BU,рўйхат!$CY:$CY,$B$1032,рўйхат!$B:$B,$C1023)</f>
        <v/>
      </c>
      <c r="BO1023" s="35">
        <f>SUMIFS(рўйхат!BX:BX,рўйхат!$CY:$CY,$B$1032,рўйхат!$B:$B,$C1023)</f>
        <v/>
      </c>
      <c r="BP1023" s="36">
        <f>SUMIFS(рўйхат!BY:BY,рўйхат!$CY:$CY,$B$1032,рўйхат!$B:$B,$C1023)</f>
        <v/>
      </c>
      <c r="BQ1023" s="35">
        <f>SUMIFS(рўйхат!BZ:BZ,рўйхат!$CY:$CY,$B$1032,рўйхат!$B:$B,$C1023)</f>
        <v/>
      </c>
      <c r="BR1023" s="36">
        <f>SUMIFS(рўйхат!CA:CA,рўйхат!$CY:$CY,$B$1032,рўйхат!$B:$B,$C1023)</f>
        <v/>
      </c>
      <c r="BS1023" s="35">
        <f>SUMIFS(рўйхат!CB:CB,рўйхат!$CY:$CY,$B$1032,рўйхат!$B:$B,$C1023)</f>
        <v/>
      </c>
      <c r="BT1023" s="36">
        <f>SUMIFS(рўйхат!CC:CC,рўйхат!$CY:$CY,$B$1032,рўйхат!$B:$B,$C1023)</f>
        <v/>
      </c>
      <c r="BU1023" s="35">
        <f>SUMIFS(рўйхат!CD:CD,рўйхат!$CY:$CY,$B$1032,рўйхат!$B:$B,$C1023)</f>
        <v/>
      </c>
      <c r="BV1023" s="36">
        <f>SUMIFS(рўйхат!CE:CE,рўйхат!$CY:$CY,$B$1032,рўйхат!$B:$B,$C1023)</f>
        <v/>
      </c>
      <c r="BW1023" s="35">
        <f>SUMIFS(рўйхат!CH:CH,рўйхат!$CY:$CY,$B$1032,рўйхат!$B:$B,$C1023)</f>
        <v/>
      </c>
      <c r="BX1023" s="36">
        <f>SUMIFS(рўйхат!CI:CI,рўйхат!$CY:$CY,$B$1032,рўйхат!$B:$B,$C1023)</f>
        <v/>
      </c>
      <c r="BY1023" s="35">
        <f>SUMIFS(рўйхат!CJ:CJ,рўйхат!$CY:$CY,$B$1032,рўйхат!$B:$B,$C1023)</f>
        <v/>
      </c>
      <c r="BZ1023" s="36">
        <f>SUMIFS(рўйхат!CK:CK,рўйхат!$CY:$CY,$B$1032,рўйхат!$B:$B,$C1023)</f>
        <v/>
      </c>
      <c r="CA1023" s="35">
        <f>SUMIFS(рўйхат!CL:CL,рўйхат!$CY:$CY,$B$1032,рўйхат!$B:$B,$C1023)</f>
        <v/>
      </c>
      <c r="CB1023" s="36">
        <f>SUMIFS(рўйхат!CM:CM,рўйхат!$CY:$CY,$B$1032,рўйхат!$B:$B,$C1023)</f>
        <v/>
      </c>
      <c r="CC1023" s="35">
        <f>SUMIFS(рўйхат!CN:CN,рўйхат!$CY:$CY,$B$1032,рўйхат!$B:$B,$C1023)</f>
        <v/>
      </c>
      <c r="CD1023" s="36">
        <f>SUMIFS(рўйхат!CO:CO,рўйхат!$CY:$CY,$B$1032,рўйхат!$B:$B,$C1023)</f>
        <v/>
      </c>
      <c r="CE1023" s="77">
        <f>IFERROR(BE1023/(Q1023+BE1023),0)</f>
        <v/>
      </c>
      <c r="CF1023" s="78">
        <f>IFERROR(BF1023/(R1023+BF1023),0)</f>
        <v/>
      </c>
      <c r="CG1023" s="8">
        <f>COUNTIFS(B:B,B1023)</f>
        <v/>
      </c>
    </row>
    <row r="1024" hidden="1" outlineLevel="1" ht="17.1" customFormat="1" customHeight="1" s="8">
      <c r="A1024" s="33" t="n"/>
      <c r="B1024" s="50" t="n">
        <v>24</v>
      </c>
      <c r="C1024" s="66" t="inlineStr">
        <is>
          <t>Ташқи ишлар вазирлиги</t>
        </is>
      </c>
      <c r="D1024" s="16" t="n"/>
      <c r="E1024" s="35">
        <f>SUMIFS(рўйхат!F:F,рўйхат!$CY:$CY,$B$1032,рўйхат!$B:$B,$C1024)</f>
        <v/>
      </c>
      <c r="F1024" s="36">
        <f>SUMIFS(рўйхат!G:G,рўйхат!$CY:$CY,$B$1032,рўйхат!$B:$B,$C1024)</f>
        <v/>
      </c>
      <c r="G1024" s="35">
        <f>SUMIFS(рўйхат!H:H,рўйхат!$CY:$CY,$B$1032,рўйхат!$B:$B,$C1024)</f>
        <v/>
      </c>
      <c r="H1024" s="36">
        <f>SUMIFS(рўйхат!I:I,рўйхат!$CY:$CY,$B$1032,рўйхат!$B:$B,$C1024)</f>
        <v/>
      </c>
      <c r="I1024" s="35">
        <f>SUMIFS(рўйхат!J:J,рўйхат!$CY:$CY,$B$1032,рўйхат!$B:$B,$C1024)</f>
        <v/>
      </c>
      <c r="J1024" s="36">
        <f>SUMIFS(рўйхат!K:K,рўйхат!$CY:$CY,$B$1032,рўйхат!$B:$B,$C1024)</f>
        <v/>
      </c>
      <c r="K1024" s="35">
        <f>SUMIFS(рўйхат!L:L,рўйхат!$CY:$CY,$B$1032,рўйхат!$B:$B,$C1024)</f>
        <v/>
      </c>
      <c r="L1024" s="36">
        <f>SUMIFS(рўйхат!M:M,рўйхат!$CY:$CY,$B$1032,рўйхат!$B:$B,$C1024)</f>
        <v/>
      </c>
      <c r="M1024" s="35">
        <f>SUMIFS(рўйхат!N:N,рўйхат!$CY:$CY,$B$1032,рўйхат!$B:$B,$C1024)</f>
        <v/>
      </c>
      <c r="N1024" s="36">
        <f>SUMIFS(рўйхат!O:O,рўйхат!$CY:$CY,$B$1032,рўйхат!$B:$B,$C1024)</f>
        <v/>
      </c>
      <c r="O1024" s="34">
        <f>IFERROR(M1024/E1024,0)</f>
        <v/>
      </c>
      <c r="P1024" s="34">
        <f>IFERROR(N1024/F1024,0)</f>
        <v/>
      </c>
      <c r="Q1024" s="35">
        <f>SUMIFS(рўйхат!P:P,рўйхат!$CY:$CY,$B$1032,рўйхат!$B:$B,$C1024)</f>
        <v/>
      </c>
      <c r="R1024" s="36">
        <f>SUMIFS(рўйхат!Q:Q,рўйхат!$CY:$CY,$B$1032,рўйхат!$B:$B,$C1024)</f>
        <v/>
      </c>
      <c r="S1024" s="35">
        <f>SUMIFS(рўйхат!R:R,рўйхат!$CY:$CY,$B$1032,рўйхат!$B:$B,$C1024)</f>
        <v/>
      </c>
      <c r="T1024" s="36">
        <f>SUMIFS(рўйхат!S:S,рўйхат!$CY:$CY,$B$1032,рўйхат!$B:$B,$C1024)</f>
        <v/>
      </c>
      <c r="U1024" s="35">
        <f>SUMIFS(рўйхат!T:T,рўйхат!$CY:$CY,$B$1032,рўйхат!$B:$B,$C1024)</f>
        <v/>
      </c>
      <c r="V1024" s="36">
        <f>SUMIFS(рўйхат!U:U,рўйхат!$CY:$CY,$B$1032,рўйхат!$B:$B,$C1024)</f>
        <v/>
      </c>
      <c r="W1024" s="35">
        <f>SUMIFS(рўйхат!V:V,рўйхат!$CY:$CY,$B$1032,рўйхат!$B:$B,$C1024)</f>
        <v/>
      </c>
      <c r="X1024" s="36">
        <f>SUMIFS(рўйхат!W:W,рўйхат!$CY:$CY,$B$1032,рўйхат!$B:$B,$C1024)</f>
        <v/>
      </c>
      <c r="Y1024" s="35">
        <f>SUMIFS(рўйхат!X:X,рўйхат!$CY:$CY,$B$1032,рўйхат!$B:$B,$C1024)</f>
        <v/>
      </c>
      <c r="Z1024" s="36">
        <f>SUMIFS(рўйхат!Y:Y,рўйхат!$CY:$CY,$B$1032,рўйхат!$B:$B,$C1024)</f>
        <v/>
      </c>
      <c r="AA1024" s="35">
        <f>SUMIFS(рўйхат!Z:Z,рўйхат!$CY:$CY,$B$1032,рўйхат!$B:$B,$C1024)</f>
        <v/>
      </c>
      <c r="AB1024" s="36">
        <f>SUMIFS(рўйхат!AA:AA,рўйхат!$CY:$CY,$B$1032,рўйхат!$B:$B,$C1024)</f>
        <v/>
      </c>
      <c r="AC1024" s="35">
        <f>SUMIFS(рўйхат!AB:AB,рўйхат!$CY:$CY,$B$1032,рўйхат!$B:$B,$C1024)</f>
        <v/>
      </c>
      <c r="AD1024" s="36">
        <f>SUMIFS(рўйхат!AC:AC,рўйхат!$CY:$CY,$B$1032,рўйхат!$B:$B,$C1024)</f>
        <v/>
      </c>
      <c r="AE1024" s="35">
        <f>SUMIFS(рўйхат!AD:AD,рўйхат!$CY:$CY,$B$1032,рўйхат!$B:$B,$C1024)</f>
        <v/>
      </c>
      <c r="AF1024" s="36">
        <f>SUMIFS(рўйхат!AE:AE,рўйхат!$CY:$CY,$B$1032,рўйхат!$B:$B,$C1024)</f>
        <v/>
      </c>
      <c r="AG1024" s="35">
        <f>SUMIFS(рўйхат!AH:AH,рўйхат!$CY:$CY,$B$1032,рўйхат!$B:$B,$C1024)</f>
        <v/>
      </c>
      <c r="AH1024" s="36">
        <f>SUMIFS(рўйхат!AI:AI,рўйхат!$CY:$CY,$B$1032,рўйхат!$B:$B,$C1024)</f>
        <v/>
      </c>
      <c r="AI1024" s="35">
        <f>SUMIFS(рўйхат!AJ:AJ,рўйхат!$CY:$CY,$B$1032,рўйхат!$B:$B,$C1024)</f>
        <v/>
      </c>
      <c r="AJ1024" s="36">
        <f>SUMIFS(рўйхат!AK:AK,рўйхат!$CY:$CY,$B$1032,рўйхат!$B:$B,$C1024)</f>
        <v/>
      </c>
      <c r="AK1024" s="35">
        <f>SUMIFS(рўйхат!AL:AL,рўйхат!$CY:$CY,$B$1032,рўйхат!$B:$B,$C1024)</f>
        <v/>
      </c>
      <c r="AL1024" s="36">
        <f>SUMIFS(рўйхат!AM:AM,рўйхат!$CY:$CY,$B$1032,рўйхат!$B:$B,$C1024)</f>
        <v/>
      </c>
      <c r="AM1024" s="77">
        <f>IFERROR(Q1024/E1024,0)</f>
        <v/>
      </c>
      <c r="AN1024" s="77">
        <f>IFERROR(R1024/F1024,0)</f>
        <v/>
      </c>
      <c r="AO1024" s="36">
        <f>SUMIFS(рўйхат!AX:AX,рўйхат!$CY:$CY,$B$1032,рўйхат!$B:$B,$C1024)</f>
        <v/>
      </c>
      <c r="AP1024" s="36">
        <f>SUMIFS(рўйхат!AY:AY,рўйхат!$CY:$CY,$B$1032,рўйхат!$B:$B,$C1024)</f>
        <v/>
      </c>
      <c r="AQ1024" s="35">
        <f>SUMIFS(рўйхат!AZ:AZ,рўйхат!$CY:$CY,$B$1032,рўйхат!$B:$B,$C1024)</f>
        <v/>
      </c>
      <c r="AR1024" s="36">
        <f>SUMIFS(рўйхат!BA:BA,рўйхат!$CY:$CY,$B$1032,рўйхат!$B:$B,$C1024)</f>
        <v/>
      </c>
      <c r="AS1024" s="35">
        <f>SUMIFS(рўйхат!BB:BB,рўйхат!$CY:$CY,$B$1032,рўйхат!$B:$B,$C1024)</f>
        <v/>
      </c>
      <c r="AT1024" s="36">
        <f>SUMIFS(рўйхат!BC:BC,рўйхат!$CY:$CY,$B$1032,рўйхат!$B:$B,$C1024)</f>
        <v/>
      </c>
      <c r="AU1024" s="35">
        <f>SUMIFS(рўйхат!BD:BD,рўйхат!$CY:$CY,$B$1032,рўйхат!$B:$B,$C1024)</f>
        <v/>
      </c>
      <c r="AV1024" s="36">
        <f>SUMIFS(рўйхат!BE:BE,рўйхат!$CY:$CY,$B$1032,рўйхат!$B:$B,$C1024)</f>
        <v/>
      </c>
      <c r="AW1024" s="35">
        <f>SUMIFS(рўйхат!BF:BF,рўйхат!$CY:$CY,$B$1032,рўйхат!$B:$B,$C1024)</f>
        <v/>
      </c>
      <c r="AX1024" s="36">
        <f>SUMIFS(рўйхат!BG:BG,рўйхат!$CY:$CY,$B$1032,рўйхат!$B:$B,$C1024)</f>
        <v/>
      </c>
      <c r="AY1024" s="35">
        <f>SUMIFS(рўйхат!BH:BH,рўйхат!$CY:$CY,$B$1032,рўйхат!$B:$B,$C1024)</f>
        <v/>
      </c>
      <c r="AZ1024" s="36">
        <f>SUMIFS(рўйхат!BI:BI,рўйхат!$CY:$CY,$B$1032,рўйхат!$B:$B,$C1024)</f>
        <v/>
      </c>
      <c r="BA1024" s="35">
        <f>SUMIFS(рўйхат!BJ:BJ,рўйхат!$CY:$CY,$B$1032,рўйхат!$B:$B,$C1024)</f>
        <v/>
      </c>
      <c r="BB1024" s="36">
        <f>SUMIFS(рўйхат!BK:BK,рўйхат!$CY:$CY,$B$1032,рўйхат!$B:$B,$C1024)</f>
        <v/>
      </c>
      <c r="BC1024" s="77">
        <f>IFERROR(AO1024/E1024,0)</f>
        <v/>
      </c>
      <c r="BD1024" s="77">
        <f>IFERROR(AP1024/F1024,0)</f>
        <v/>
      </c>
      <c r="BE1024" s="35">
        <f>SUMIFS(рўйхат!BL:BL,рўйхат!$CY:$CY,$B$1032,рўйхат!$B:$B,$C1024)</f>
        <v/>
      </c>
      <c r="BF1024" s="36">
        <f>SUMIFS(рўйхат!BM:BM,рўйхат!$CY:$CY,$B$1032,рўйхат!$B:$B,$C1024)</f>
        <v/>
      </c>
      <c r="BG1024" s="35">
        <f>SUMIFS(рўйхат!BN:BN,рўйхат!$CY:$CY,$B$1032,рўйхат!$B:$B,$C1024)</f>
        <v/>
      </c>
      <c r="BH1024" s="36">
        <f>SUMIFS(рўйхат!BO:BO,рўйхат!$CY:$CY,$B$1032,рўйхат!$B:$B,$C1024)</f>
        <v/>
      </c>
      <c r="BI1024" s="35">
        <f>SUMIFS(рўйхат!BP:BP,рўйхат!$CY:$CY,$B$1032,рўйхат!$B:$B,$C1024)</f>
        <v/>
      </c>
      <c r="BJ1024" s="36">
        <f>SUMIFS(рўйхат!BQ:BQ,рўйхат!$CY:$CY,$B$1032,рўйхат!$B:$B,$C1024)</f>
        <v/>
      </c>
      <c r="BK1024" s="35">
        <f>SUMIFS(рўйхат!BR:BR,рўйхат!$CY:$CY,$B$1032,рўйхат!$B:$B,$C1024)</f>
        <v/>
      </c>
      <c r="BL1024" s="36">
        <f>SUMIFS(рўйхат!BS:BS,рўйхат!$CY:$CY,$B$1032,рўйхат!$B:$B,$C1024)</f>
        <v/>
      </c>
      <c r="BM1024" s="35">
        <f>SUMIFS(рўйхат!BT:BT,рўйхат!$CY:$CY,$B$1032,рўйхат!$B:$B,$C1024)</f>
        <v/>
      </c>
      <c r="BN1024" s="36">
        <f>SUMIFS(рўйхат!BU:BU,рўйхат!$CY:$CY,$B$1032,рўйхат!$B:$B,$C1024)</f>
        <v/>
      </c>
      <c r="BO1024" s="35">
        <f>SUMIFS(рўйхат!BX:BX,рўйхат!$CY:$CY,$B$1032,рўйхат!$B:$B,$C1024)</f>
        <v/>
      </c>
      <c r="BP1024" s="36">
        <f>SUMIFS(рўйхат!BY:BY,рўйхат!$CY:$CY,$B$1032,рўйхат!$B:$B,$C1024)</f>
        <v/>
      </c>
      <c r="BQ1024" s="35">
        <f>SUMIFS(рўйхат!BZ:BZ,рўйхат!$CY:$CY,$B$1032,рўйхат!$B:$B,$C1024)</f>
        <v/>
      </c>
      <c r="BR1024" s="36">
        <f>SUMIFS(рўйхат!CA:CA,рўйхат!$CY:$CY,$B$1032,рўйхат!$B:$B,$C1024)</f>
        <v/>
      </c>
      <c r="BS1024" s="35">
        <f>SUMIFS(рўйхат!CB:CB,рўйхат!$CY:$CY,$B$1032,рўйхат!$B:$B,$C1024)</f>
        <v/>
      </c>
      <c r="BT1024" s="36">
        <f>SUMIFS(рўйхат!CC:CC,рўйхат!$CY:$CY,$B$1032,рўйхат!$B:$B,$C1024)</f>
        <v/>
      </c>
      <c r="BU1024" s="35">
        <f>SUMIFS(рўйхат!CD:CD,рўйхат!$CY:$CY,$B$1032,рўйхат!$B:$B,$C1024)</f>
        <v/>
      </c>
      <c r="BV1024" s="36">
        <f>SUMIFS(рўйхат!CE:CE,рўйхат!$CY:$CY,$B$1032,рўйхат!$B:$B,$C1024)</f>
        <v/>
      </c>
      <c r="BW1024" s="35">
        <f>SUMIFS(рўйхат!CH:CH,рўйхат!$CY:$CY,$B$1032,рўйхат!$B:$B,$C1024)</f>
        <v/>
      </c>
      <c r="BX1024" s="36">
        <f>SUMIFS(рўйхат!CI:CI,рўйхат!$CY:$CY,$B$1032,рўйхат!$B:$B,$C1024)</f>
        <v/>
      </c>
      <c r="BY1024" s="35">
        <f>SUMIFS(рўйхат!CJ:CJ,рўйхат!$CY:$CY,$B$1032,рўйхат!$B:$B,$C1024)</f>
        <v/>
      </c>
      <c r="BZ1024" s="36">
        <f>SUMIFS(рўйхат!CK:CK,рўйхат!$CY:$CY,$B$1032,рўйхат!$B:$B,$C1024)</f>
        <v/>
      </c>
      <c r="CA1024" s="35">
        <f>SUMIFS(рўйхат!CL:CL,рўйхат!$CY:$CY,$B$1032,рўйхат!$B:$B,$C1024)</f>
        <v/>
      </c>
      <c r="CB1024" s="36">
        <f>SUMIFS(рўйхат!CM:CM,рўйхат!$CY:$CY,$B$1032,рўйхат!$B:$B,$C1024)</f>
        <v/>
      </c>
      <c r="CC1024" s="35">
        <f>SUMIFS(рўйхат!CN:CN,рўйхат!$CY:$CY,$B$1032,рўйхат!$B:$B,$C1024)</f>
        <v/>
      </c>
      <c r="CD1024" s="36">
        <f>SUMIFS(рўйхат!CO:CO,рўйхат!$CY:$CY,$B$1032,рўйхат!$B:$B,$C1024)</f>
        <v/>
      </c>
      <c r="CE1024" s="77">
        <f>IFERROR(BE1024/(Q1024+BE1024),0)</f>
        <v/>
      </c>
      <c r="CF1024" s="78">
        <f>IFERROR(BF1024/(R1024+BF1024),0)</f>
        <v/>
      </c>
      <c r="CG1024" s="8">
        <f>COUNTIFS(B:B,B1024)</f>
        <v/>
      </c>
    </row>
    <row r="1025" hidden="1" outlineLevel="1" ht="17.1" customFormat="1" customHeight="1" s="8">
      <c r="A1025" s="31" t="n"/>
      <c r="B1025" s="50" t="n">
        <v>25</v>
      </c>
      <c r="C1025" s="65" t="inlineStr">
        <is>
          <t>Тоғ-кон саноати ва геология вазирлиги</t>
        </is>
      </c>
      <c r="D1025" s="16" t="n"/>
      <c r="E1025" s="35">
        <f>SUMIFS(рўйхат!F:F,рўйхат!$CY:$CY,$B$1032,рўйхат!$B:$B,$C1025)</f>
        <v/>
      </c>
      <c r="F1025" s="36">
        <f>SUMIFS(рўйхат!G:G,рўйхат!$CY:$CY,$B$1032,рўйхат!$B:$B,$C1025)</f>
        <v/>
      </c>
      <c r="G1025" s="35">
        <f>SUMIFS(рўйхат!H:H,рўйхат!$CY:$CY,$B$1032,рўйхат!$B:$B,$C1025)</f>
        <v/>
      </c>
      <c r="H1025" s="36">
        <f>SUMIFS(рўйхат!I:I,рўйхат!$CY:$CY,$B$1032,рўйхат!$B:$B,$C1025)</f>
        <v/>
      </c>
      <c r="I1025" s="35">
        <f>SUMIFS(рўйхат!J:J,рўйхат!$CY:$CY,$B$1032,рўйхат!$B:$B,$C1025)</f>
        <v/>
      </c>
      <c r="J1025" s="36">
        <f>SUMIFS(рўйхат!K:K,рўйхат!$CY:$CY,$B$1032,рўйхат!$B:$B,$C1025)</f>
        <v/>
      </c>
      <c r="K1025" s="35">
        <f>SUMIFS(рўйхат!L:L,рўйхат!$CY:$CY,$B$1032,рўйхат!$B:$B,$C1025)</f>
        <v/>
      </c>
      <c r="L1025" s="36">
        <f>SUMIFS(рўйхат!M:M,рўйхат!$CY:$CY,$B$1032,рўйхат!$B:$B,$C1025)</f>
        <v/>
      </c>
      <c r="M1025" s="35">
        <f>SUMIFS(рўйхат!N:N,рўйхат!$CY:$CY,$B$1032,рўйхат!$B:$B,$C1025)</f>
        <v/>
      </c>
      <c r="N1025" s="36">
        <f>SUMIFS(рўйхат!O:O,рўйхат!$CY:$CY,$B$1032,рўйхат!$B:$B,$C1025)</f>
        <v/>
      </c>
      <c r="O1025" s="34">
        <f>IFERROR(M1025/E1025,0)</f>
        <v/>
      </c>
      <c r="P1025" s="34">
        <f>IFERROR(N1025/F1025,0)</f>
        <v/>
      </c>
      <c r="Q1025" s="35">
        <f>SUMIFS(рўйхат!P:P,рўйхат!$CY:$CY,$B$1032,рўйхат!$B:$B,$C1025)</f>
        <v/>
      </c>
      <c r="R1025" s="36">
        <f>SUMIFS(рўйхат!Q:Q,рўйхат!$CY:$CY,$B$1032,рўйхат!$B:$B,$C1025)</f>
        <v/>
      </c>
      <c r="S1025" s="35">
        <f>SUMIFS(рўйхат!R:R,рўйхат!$CY:$CY,$B$1032,рўйхат!$B:$B,$C1025)</f>
        <v/>
      </c>
      <c r="T1025" s="36">
        <f>SUMIFS(рўйхат!S:S,рўйхат!$CY:$CY,$B$1032,рўйхат!$B:$B,$C1025)</f>
        <v/>
      </c>
      <c r="U1025" s="35">
        <f>SUMIFS(рўйхат!T:T,рўйхат!$CY:$CY,$B$1032,рўйхат!$B:$B,$C1025)</f>
        <v/>
      </c>
      <c r="V1025" s="36">
        <f>SUMIFS(рўйхат!U:U,рўйхат!$CY:$CY,$B$1032,рўйхат!$B:$B,$C1025)</f>
        <v/>
      </c>
      <c r="W1025" s="35">
        <f>SUMIFS(рўйхат!V:V,рўйхат!$CY:$CY,$B$1032,рўйхат!$B:$B,$C1025)</f>
        <v/>
      </c>
      <c r="X1025" s="36">
        <f>SUMIFS(рўйхат!W:W,рўйхат!$CY:$CY,$B$1032,рўйхат!$B:$B,$C1025)</f>
        <v/>
      </c>
      <c r="Y1025" s="35">
        <f>SUMIFS(рўйхат!X:X,рўйхат!$CY:$CY,$B$1032,рўйхат!$B:$B,$C1025)</f>
        <v/>
      </c>
      <c r="Z1025" s="36">
        <f>SUMIFS(рўйхат!Y:Y,рўйхат!$CY:$CY,$B$1032,рўйхат!$B:$B,$C1025)</f>
        <v/>
      </c>
      <c r="AA1025" s="35">
        <f>SUMIFS(рўйхат!Z:Z,рўйхат!$CY:$CY,$B$1032,рўйхат!$B:$B,$C1025)</f>
        <v/>
      </c>
      <c r="AB1025" s="36">
        <f>SUMIFS(рўйхат!AA:AA,рўйхат!$CY:$CY,$B$1032,рўйхат!$B:$B,$C1025)</f>
        <v/>
      </c>
      <c r="AC1025" s="35">
        <f>SUMIFS(рўйхат!AB:AB,рўйхат!$CY:$CY,$B$1032,рўйхат!$B:$B,$C1025)</f>
        <v/>
      </c>
      <c r="AD1025" s="36">
        <f>SUMIFS(рўйхат!AC:AC,рўйхат!$CY:$CY,$B$1032,рўйхат!$B:$B,$C1025)</f>
        <v/>
      </c>
      <c r="AE1025" s="35">
        <f>SUMIFS(рўйхат!AD:AD,рўйхат!$CY:$CY,$B$1032,рўйхат!$B:$B,$C1025)</f>
        <v/>
      </c>
      <c r="AF1025" s="36">
        <f>SUMIFS(рўйхат!AE:AE,рўйхат!$CY:$CY,$B$1032,рўйхат!$B:$B,$C1025)</f>
        <v/>
      </c>
      <c r="AG1025" s="35">
        <f>SUMIFS(рўйхат!AH:AH,рўйхат!$CY:$CY,$B$1032,рўйхат!$B:$B,$C1025)</f>
        <v/>
      </c>
      <c r="AH1025" s="36">
        <f>SUMIFS(рўйхат!AI:AI,рўйхат!$CY:$CY,$B$1032,рўйхат!$B:$B,$C1025)</f>
        <v/>
      </c>
      <c r="AI1025" s="35">
        <f>SUMIFS(рўйхат!AJ:AJ,рўйхат!$CY:$CY,$B$1032,рўйхат!$B:$B,$C1025)</f>
        <v/>
      </c>
      <c r="AJ1025" s="36">
        <f>SUMIFS(рўйхат!AK:AK,рўйхат!$CY:$CY,$B$1032,рўйхат!$B:$B,$C1025)</f>
        <v/>
      </c>
      <c r="AK1025" s="35">
        <f>SUMIFS(рўйхат!AL:AL,рўйхат!$CY:$CY,$B$1032,рўйхат!$B:$B,$C1025)</f>
        <v/>
      </c>
      <c r="AL1025" s="36">
        <f>SUMIFS(рўйхат!AM:AM,рўйхат!$CY:$CY,$B$1032,рўйхат!$B:$B,$C1025)</f>
        <v/>
      </c>
      <c r="AM1025" s="77">
        <f>IFERROR(Q1025/E1025,0)</f>
        <v/>
      </c>
      <c r="AN1025" s="77">
        <f>IFERROR(R1025/F1025,0)</f>
        <v/>
      </c>
      <c r="AO1025" s="36">
        <f>SUMIFS(рўйхат!AX:AX,рўйхат!$CY:$CY,$B$1032,рўйхат!$B:$B,$C1025)</f>
        <v/>
      </c>
      <c r="AP1025" s="36">
        <f>SUMIFS(рўйхат!AY:AY,рўйхат!$CY:$CY,$B$1032,рўйхат!$B:$B,$C1025)</f>
        <v/>
      </c>
      <c r="AQ1025" s="35">
        <f>SUMIFS(рўйхат!AZ:AZ,рўйхат!$CY:$CY,$B$1032,рўйхат!$B:$B,$C1025)</f>
        <v/>
      </c>
      <c r="AR1025" s="36">
        <f>SUMIFS(рўйхат!BA:BA,рўйхат!$CY:$CY,$B$1032,рўйхат!$B:$B,$C1025)</f>
        <v/>
      </c>
      <c r="AS1025" s="35">
        <f>SUMIFS(рўйхат!BB:BB,рўйхат!$CY:$CY,$B$1032,рўйхат!$B:$B,$C1025)</f>
        <v/>
      </c>
      <c r="AT1025" s="36">
        <f>SUMIFS(рўйхат!BC:BC,рўйхат!$CY:$CY,$B$1032,рўйхат!$B:$B,$C1025)</f>
        <v/>
      </c>
      <c r="AU1025" s="35">
        <f>SUMIFS(рўйхат!BD:BD,рўйхат!$CY:$CY,$B$1032,рўйхат!$B:$B,$C1025)</f>
        <v/>
      </c>
      <c r="AV1025" s="36">
        <f>SUMIFS(рўйхат!BE:BE,рўйхат!$CY:$CY,$B$1032,рўйхат!$B:$B,$C1025)</f>
        <v/>
      </c>
      <c r="AW1025" s="35">
        <f>SUMIFS(рўйхат!BF:BF,рўйхат!$CY:$CY,$B$1032,рўйхат!$B:$B,$C1025)</f>
        <v/>
      </c>
      <c r="AX1025" s="36">
        <f>SUMIFS(рўйхат!BG:BG,рўйхат!$CY:$CY,$B$1032,рўйхат!$B:$B,$C1025)</f>
        <v/>
      </c>
      <c r="AY1025" s="35">
        <f>SUMIFS(рўйхат!BH:BH,рўйхат!$CY:$CY,$B$1032,рўйхат!$B:$B,$C1025)</f>
        <v/>
      </c>
      <c r="AZ1025" s="36">
        <f>SUMIFS(рўйхат!BI:BI,рўйхат!$CY:$CY,$B$1032,рўйхат!$B:$B,$C1025)</f>
        <v/>
      </c>
      <c r="BA1025" s="35">
        <f>SUMIFS(рўйхат!BJ:BJ,рўйхат!$CY:$CY,$B$1032,рўйхат!$B:$B,$C1025)</f>
        <v/>
      </c>
      <c r="BB1025" s="36">
        <f>SUMIFS(рўйхат!BK:BK,рўйхат!$CY:$CY,$B$1032,рўйхат!$B:$B,$C1025)</f>
        <v/>
      </c>
      <c r="BC1025" s="77">
        <f>IFERROR(AO1025/E1025,0)</f>
        <v/>
      </c>
      <c r="BD1025" s="77">
        <f>IFERROR(AP1025/F1025,0)</f>
        <v/>
      </c>
      <c r="BE1025" s="35">
        <f>SUMIFS(рўйхат!BL:BL,рўйхат!$CY:$CY,$B$1032,рўйхат!$B:$B,$C1025)</f>
        <v/>
      </c>
      <c r="BF1025" s="36">
        <f>SUMIFS(рўйхат!BM:BM,рўйхат!$CY:$CY,$B$1032,рўйхат!$B:$B,$C1025)</f>
        <v/>
      </c>
      <c r="BG1025" s="35">
        <f>SUMIFS(рўйхат!BN:BN,рўйхат!$CY:$CY,$B$1032,рўйхат!$B:$B,$C1025)</f>
        <v/>
      </c>
      <c r="BH1025" s="36">
        <f>SUMIFS(рўйхат!BO:BO,рўйхат!$CY:$CY,$B$1032,рўйхат!$B:$B,$C1025)</f>
        <v/>
      </c>
      <c r="BI1025" s="35">
        <f>SUMIFS(рўйхат!BP:BP,рўйхат!$CY:$CY,$B$1032,рўйхат!$B:$B,$C1025)</f>
        <v/>
      </c>
      <c r="BJ1025" s="36">
        <f>SUMIFS(рўйхат!BQ:BQ,рўйхат!$CY:$CY,$B$1032,рўйхат!$B:$B,$C1025)</f>
        <v/>
      </c>
      <c r="BK1025" s="35">
        <f>SUMIFS(рўйхат!BR:BR,рўйхат!$CY:$CY,$B$1032,рўйхат!$B:$B,$C1025)</f>
        <v/>
      </c>
      <c r="BL1025" s="36">
        <f>SUMIFS(рўйхат!BS:BS,рўйхат!$CY:$CY,$B$1032,рўйхат!$B:$B,$C1025)</f>
        <v/>
      </c>
      <c r="BM1025" s="35">
        <f>SUMIFS(рўйхат!BT:BT,рўйхат!$CY:$CY,$B$1032,рўйхат!$B:$B,$C1025)</f>
        <v/>
      </c>
      <c r="BN1025" s="36">
        <f>SUMIFS(рўйхат!BU:BU,рўйхат!$CY:$CY,$B$1032,рўйхат!$B:$B,$C1025)</f>
        <v/>
      </c>
      <c r="BO1025" s="35">
        <f>SUMIFS(рўйхат!BX:BX,рўйхат!$CY:$CY,$B$1032,рўйхат!$B:$B,$C1025)</f>
        <v/>
      </c>
      <c r="BP1025" s="36">
        <f>SUMIFS(рўйхат!BY:BY,рўйхат!$CY:$CY,$B$1032,рўйхат!$B:$B,$C1025)</f>
        <v/>
      </c>
      <c r="BQ1025" s="35">
        <f>SUMIFS(рўйхат!BZ:BZ,рўйхат!$CY:$CY,$B$1032,рўйхат!$B:$B,$C1025)</f>
        <v/>
      </c>
      <c r="BR1025" s="36">
        <f>SUMIFS(рўйхат!CA:CA,рўйхат!$CY:$CY,$B$1032,рўйхат!$B:$B,$C1025)</f>
        <v/>
      </c>
      <c r="BS1025" s="35">
        <f>SUMIFS(рўйхат!CB:CB,рўйхат!$CY:$CY,$B$1032,рўйхат!$B:$B,$C1025)</f>
        <v/>
      </c>
      <c r="BT1025" s="36">
        <f>SUMIFS(рўйхат!CC:CC,рўйхат!$CY:$CY,$B$1032,рўйхат!$B:$B,$C1025)</f>
        <v/>
      </c>
      <c r="BU1025" s="35">
        <f>SUMIFS(рўйхат!CD:CD,рўйхат!$CY:$CY,$B$1032,рўйхат!$B:$B,$C1025)</f>
        <v/>
      </c>
      <c r="BV1025" s="36">
        <f>SUMIFS(рўйхат!CE:CE,рўйхат!$CY:$CY,$B$1032,рўйхат!$B:$B,$C1025)</f>
        <v/>
      </c>
      <c r="BW1025" s="35">
        <f>SUMIFS(рўйхат!CH:CH,рўйхат!$CY:$CY,$B$1032,рўйхат!$B:$B,$C1025)</f>
        <v/>
      </c>
      <c r="BX1025" s="36">
        <f>SUMIFS(рўйхат!CI:CI,рўйхат!$CY:$CY,$B$1032,рўйхат!$B:$B,$C1025)</f>
        <v/>
      </c>
      <c r="BY1025" s="35">
        <f>SUMIFS(рўйхат!CJ:CJ,рўйхат!$CY:$CY,$B$1032,рўйхат!$B:$B,$C1025)</f>
        <v/>
      </c>
      <c r="BZ1025" s="36">
        <f>SUMIFS(рўйхат!CK:CK,рўйхат!$CY:$CY,$B$1032,рўйхат!$B:$B,$C1025)</f>
        <v/>
      </c>
      <c r="CA1025" s="35">
        <f>SUMIFS(рўйхат!CL:CL,рўйхат!$CY:$CY,$B$1032,рўйхат!$B:$B,$C1025)</f>
        <v/>
      </c>
      <c r="CB1025" s="36">
        <f>SUMIFS(рўйхат!CM:CM,рўйхат!$CY:$CY,$B$1032,рўйхат!$B:$B,$C1025)</f>
        <v/>
      </c>
      <c r="CC1025" s="35">
        <f>SUMIFS(рўйхат!CN:CN,рўйхат!$CY:$CY,$B$1032,рўйхат!$B:$B,$C1025)</f>
        <v/>
      </c>
      <c r="CD1025" s="36">
        <f>SUMIFS(рўйхат!CO:CO,рўйхат!$CY:$CY,$B$1032,рўйхат!$B:$B,$C1025)</f>
        <v/>
      </c>
      <c r="CE1025" s="77">
        <f>IFERROR(BE1025/(Q1025+BE1025),0)</f>
        <v/>
      </c>
      <c r="CF1025" s="78">
        <f>IFERROR(BF1025/(R1025+BF1025),0)</f>
        <v/>
      </c>
      <c r="CG1025" s="8">
        <f>COUNTIFS(B:B,B1025)</f>
        <v/>
      </c>
    </row>
    <row r="1026" hidden="1" outlineLevel="1" ht="17.1" customFormat="1" customHeight="1" s="8">
      <c r="A1026" s="31" t="n"/>
      <c r="B1026" s="50" t="n">
        <v>26</v>
      </c>
      <c r="C1026" s="67" t="inlineStr">
        <is>
          <t>Транспорт вазирлиги</t>
        </is>
      </c>
      <c r="D1026" s="16" t="n"/>
      <c r="E1026" s="35">
        <f>SUMIFS(рўйхат!F:F,рўйхат!$CY:$CY,$B$1032,рўйхат!$B:$B,$C1026)</f>
        <v/>
      </c>
      <c r="F1026" s="36">
        <f>SUMIFS(рўйхат!G:G,рўйхат!$CY:$CY,$B$1032,рўйхат!$B:$B,$C1026)</f>
        <v/>
      </c>
      <c r="G1026" s="35">
        <f>SUMIFS(рўйхат!H:H,рўйхат!$CY:$CY,$B$1032,рўйхат!$B:$B,$C1026)</f>
        <v/>
      </c>
      <c r="H1026" s="36">
        <f>SUMIFS(рўйхат!I:I,рўйхат!$CY:$CY,$B$1032,рўйхат!$B:$B,$C1026)</f>
        <v/>
      </c>
      <c r="I1026" s="35">
        <f>SUMIFS(рўйхат!J:J,рўйхат!$CY:$CY,$B$1032,рўйхат!$B:$B,$C1026)</f>
        <v/>
      </c>
      <c r="J1026" s="36">
        <f>SUMIFS(рўйхат!K:K,рўйхат!$CY:$CY,$B$1032,рўйхат!$B:$B,$C1026)</f>
        <v/>
      </c>
      <c r="K1026" s="35">
        <f>SUMIFS(рўйхат!L:L,рўйхат!$CY:$CY,$B$1032,рўйхат!$B:$B,$C1026)</f>
        <v/>
      </c>
      <c r="L1026" s="36">
        <f>SUMIFS(рўйхат!M:M,рўйхат!$CY:$CY,$B$1032,рўйхат!$B:$B,$C1026)</f>
        <v/>
      </c>
      <c r="M1026" s="35">
        <f>SUMIFS(рўйхат!N:N,рўйхат!$CY:$CY,$B$1032,рўйхат!$B:$B,$C1026)</f>
        <v/>
      </c>
      <c r="N1026" s="36">
        <f>SUMIFS(рўйхат!O:O,рўйхат!$CY:$CY,$B$1032,рўйхат!$B:$B,$C1026)</f>
        <v/>
      </c>
      <c r="O1026" s="34">
        <f>IFERROR(M1026/E1026,0)</f>
        <v/>
      </c>
      <c r="P1026" s="34">
        <f>IFERROR(N1026/F1026,0)</f>
        <v/>
      </c>
      <c r="Q1026" s="35">
        <f>SUMIFS(рўйхат!P:P,рўйхат!$CY:$CY,$B$1032,рўйхат!$B:$B,$C1026)</f>
        <v/>
      </c>
      <c r="R1026" s="36">
        <f>SUMIFS(рўйхат!Q:Q,рўйхат!$CY:$CY,$B$1032,рўйхат!$B:$B,$C1026)</f>
        <v/>
      </c>
      <c r="S1026" s="35">
        <f>SUMIFS(рўйхат!R:R,рўйхат!$CY:$CY,$B$1032,рўйхат!$B:$B,$C1026)</f>
        <v/>
      </c>
      <c r="T1026" s="36">
        <f>SUMIFS(рўйхат!S:S,рўйхат!$CY:$CY,$B$1032,рўйхат!$B:$B,$C1026)</f>
        <v/>
      </c>
      <c r="U1026" s="35">
        <f>SUMIFS(рўйхат!T:T,рўйхат!$CY:$CY,$B$1032,рўйхат!$B:$B,$C1026)</f>
        <v/>
      </c>
      <c r="V1026" s="36">
        <f>SUMIFS(рўйхат!U:U,рўйхат!$CY:$CY,$B$1032,рўйхат!$B:$B,$C1026)</f>
        <v/>
      </c>
      <c r="W1026" s="35">
        <f>SUMIFS(рўйхат!V:V,рўйхат!$CY:$CY,$B$1032,рўйхат!$B:$B,$C1026)</f>
        <v/>
      </c>
      <c r="X1026" s="36">
        <f>SUMIFS(рўйхат!W:W,рўйхат!$CY:$CY,$B$1032,рўйхат!$B:$B,$C1026)</f>
        <v/>
      </c>
      <c r="Y1026" s="35">
        <f>SUMIFS(рўйхат!X:X,рўйхат!$CY:$CY,$B$1032,рўйхат!$B:$B,$C1026)</f>
        <v/>
      </c>
      <c r="Z1026" s="36">
        <f>SUMIFS(рўйхат!Y:Y,рўйхат!$CY:$CY,$B$1032,рўйхат!$B:$B,$C1026)</f>
        <v/>
      </c>
      <c r="AA1026" s="35">
        <f>SUMIFS(рўйхат!Z:Z,рўйхат!$CY:$CY,$B$1032,рўйхат!$B:$B,$C1026)</f>
        <v/>
      </c>
      <c r="AB1026" s="36">
        <f>SUMIFS(рўйхат!AA:AA,рўйхат!$CY:$CY,$B$1032,рўйхат!$B:$B,$C1026)</f>
        <v/>
      </c>
      <c r="AC1026" s="35">
        <f>SUMIFS(рўйхат!AB:AB,рўйхат!$CY:$CY,$B$1032,рўйхат!$B:$B,$C1026)</f>
        <v/>
      </c>
      <c r="AD1026" s="36">
        <f>SUMIFS(рўйхат!AC:AC,рўйхат!$CY:$CY,$B$1032,рўйхат!$B:$B,$C1026)</f>
        <v/>
      </c>
      <c r="AE1026" s="35">
        <f>SUMIFS(рўйхат!AD:AD,рўйхат!$CY:$CY,$B$1032,рўйхат!$B:$B,$C1026)</f>
        <v/>
      </c>
      <c r="AF1026" s="36">
        <f>SUMIFS(рўйхат!AE:AE,рўйхат!$CY:$CY,$B$1032,рўйхат!$B:$B,$C1026)</f>
        <v/>
      </c>
      <c r="AG1026" s="35">
        <f>SUMIFS(рўйхат!AH:AH,рўйхат!$CY:$CY,$B$1032,рўйхат!$B:$B,$C1026)</f>
        <v/>
      </c>
      <c r="AH1026" s="36">
        <f>SUMIFS(рўйхат!AI:AI,рўйхат!$CY:$CY,$B$1032,рўйхат!$B:$B,$C1026)</f>
        <v/>
      </c>
      <c r="AI1026" s="35">
        <f>SUMIFS(рўйхат!AJ:AJ,рўйхат!$CY:$CY,$B$1032,рўйхат!$B:$B,$C1026)</f>
        <v/>
      </c>
      <c r="AJ1026" s="36">
        <f>SUMIFS(рўйхат!AK:AK,рўйхат!$CY:$CY,$B$1032,рўйхат!$B:$B,$C1026)</f>
        <v/>
      </c>
      <c r="AK1026" s="35">
        <f>SUMIFS(рўйхат!AL:AL,рўйхат!$CY:$CY,$B$1032,рўйхат!$B:$B,$C1026)</f>
        <v/>
      </c>
      <c r="AL1026" s="36">
        <f>SUMIFS(рўйхат!AM:AM,рўйхат!$CY:$CY,$B$1032,рўйхат!$B:$B,$C1026)</f>
        <v/>
      </c>
      <c r="AM1026" s="77">
        <f>IFERROR(Q1026/E1026,0)</f>
        <v/>
      </c>
      <c r="AN1026" s="77">
        <f>IFERROR(R1026/F1026,0)</f>
        <v/>
      </c>
      <c r="AO1026" s="36">
        <f>SUMIFS(рўйхат!AX:AX,рўйхат!$CY:$CY,$B$1032,рўйхат!$B:$B,$C1026)</f>
        <v/>
      </c>
      <c r="AP1026" s="36">
        <f>SUMIFS(рўйхат!AY:AY,рўйхат!$CY:$CY,$B$1032,рўйхат!$B:$B,$C1026)</f>
        <v/>
      </c>
      <c r="AQ1026" s="35">
        <f>SUMIFS(рўйхат!AZ:AZ,рўйхат!$CY:$CY,$B$1032,рўйхат!$B:$B,$C1026)</f>
        <v/>
      </c>
      <c r="AR1026" s="36">
        <f>SUMIFS(рўйхат!BA:BA,рўйхат!$CY:$CY,$B$1032,рўйхат!$B:$B,$C1026)</f>
        <v/>
      </c>
      <c r="AS1026" s="35">
        <f>SUMIFS(рўйхат!BB:BB,рўйхат!$CY:$CY,$B$1032,рўйхат!$B:$B,$C1026)</f>
        <v/>
      </c>
      <c r="AT1026" s="36">
        <f>SUMIFS(рўйхат!BC:BC,рўйхат!$CY:$CY,$B$1032,рўйхат!$B:$B,$C1026)</f>
        <v/>
      </c>
      <c r="AU1026" s="35">
        <f>SUMIFS(рўйхат!BD:BD,рўйхат!$CY:$CY,$B$1032,рўйхат!$B:$B,$C1026)</f>
        <v/>
      </c>
      <c r="AV1026" s="36">
        <f>SUMIFS(рўйхат!BE:BE,рўйхат!$CY:$CY,$B$1032,рўйхат!$B:$B,$C1026)</f>
        <v/>
      </c>
      <c r="AW1026" s="35">
        <f>SUMIFS(рўйхат!BF:BF,рўйхат!$CY:$CY,$B$1032,рўйхат!$B:$B,$C1026)</f>
        <v/>
      </c>
      <c r="AX1026" s="36">
        <f>SUMIFS(рўйхат!BG:BG,рўйхат!$CY:$CY,$B$1032,рўйхат!$B:$B,$C1026)</f>
        <v/>
      </c>
      <c r="AY1026" s="35">
        <f>SUMIFS(рўйхат!BH:BH,рўйхат!$CY:$CY,$B$1032,рўйхат!$B:$B,$C1026)</f>
        <v/>
      </c>
      <c r="AZ1026" s="36">
        <f>SUMIFS(рўйхат!BI:BI,рўйхат!$CY:$CY,$B$1032,рўйхат!$B:$B,$C1026)</f>
        <v/>
      </c>
      <c r="BA1026" s="35">
        <f>SUMIFS(рўйхат!BJ:BJ,рўйхат!$CY:$CY,$B$1032,рўйхат!$B:$B,$C1026)</f>
        <v/>
      </c>
      <c r="BB1026" s="36">
        <f>SUMIFS(рўйхат!BK:BK,рўйхат!$CY:$CY,$B$1032,рўйхат!$B:$B,$C1026)</f>
        <v/>
      </c>
      <c r="BC1026" s="77">
        <f>IFERROR(AO1026/E1026,0)</f>
        <v/>
      </c>
      <c r="BD1026" s="77">
        <f>IFERROR(AP1026/F1026,0)</f>
        <v/>
      </c>
      <c r="BE1026" s="35">
        <f>SUMIFS(рўйхат!BL:BL,рўйхат!$CY:$CY,$B$1032,рўйхат!$B:$B,$C1026)</f>
        <v/>
      </c>
      <c r="BF1026" s="36">
        <f>SUMIFS(рўйхат!BM:BM,рўйхат!$CY:$CY,$B$1032,рўйхат!$B:$B,$C1026)</f>
        <v/>
      </c>
      <c r="BG1026" s="35">
        <f>SUMIFS(рўйхат!BN:BN,рўйхат!$CY:$CY,$B$1032,рўйхат!$B:$B,$C1026)</f>
        <v/>
      </c>
      <c r="BH1026" s="36">
        <f>SUMIFS(рўйхат!BO:BO,рўйхат!$CY:$CY,$B$1032,рўйхат!$B:$B,$C1026)</f>
        <v/>
      </c>
      <c r="BI1026" s="35">
        <f>SUMIFS(рўйхат!BP:BP,рўйхат!$CY:$CY,$B$1032,рўйхат!$B:$B,$C1026)</f>
        <v/>
      </c>
      <c r="BJ1026" s="36">
        <f>SUMIFS(рўйхат!BQ:BQ,рўйхат!$CY:$CY,$B$1032,рўйхат!$B:$B,$C1026)</f>
        <v/>
      </c>
      <c r="BK1026" s="35">
        <f>SUMIFS(рўйхат!BR:BR,рўйхат!$CY:$CY,$B$1032,рўйхат!$B:$B,$C1026)</f>
        <v/>
      </c>
      <c r="BL1026" s="36">
        <f>SUMIFS(рўйхат!BS:BS,рўйхат!$CY:$CY,$B$1032,рўйхат!$B:$B,$C1026)</f>
        <v/>
      </c>
      <c r="BM1026" s="35">
        <f>SUMIFS(рўйхат!BT:BT,рўйхат!$CY:$CY,$B$1032,рўйхат!$B:$B,$C1026)</f>
        <v/>
      </c>
      <c r="BN1026" s="36">
        <f>SUMIFS(рўйхат!BU:BU,рўйхат!$CY:$CY,$B$1032,рўйхат!$B:$B,$C1026)</f>
        <v/>
      </c>
      <c r="BO1026" s="35">
        <f>SUMIFS(рўйхат!BX:BX,рўйхат!$CY:$CY,$B$1032,рўйхат!$B:$B,$C1026)</f>
        <v/>
      </c>
      <c r="BP1026" s="36">
        <f>SUMIFS(рўйхат!BY:BY,рўйхат!$CY:$CY,$B$1032,рўйхат!$B:$B,$C1026)</f>
        <v/>
      </c>
      <c r="BQ1026" s="35">
        <f>SUMIFS(рўйхат!BZ:BZ,рўйхат!$CY:$CY,$B$1032,рўйхат!$B:$B,$C1026)</f>
        <v/>
      </c>
      <c r="BR1026" s="36">
        <f>SUMIFS(рўйхат!CA:CA,рўйхат!$CY:$CY,$B$1032,рўйхат!$B:$B,$C1026)</f>
        <v/>
      </c>
      <c r="BS1026" s="35">
        <f>SUMIFS(рўйхат!CB:CB,рўйхат!$CY:$CY,$B$1032,рўйхат!$B:$B,$C1026)</f>
        <v/>
      </c>
      <c r="BT1026" s="36">
        <f>SUMIFS(рўйхат!CC:CC,рўйхат!$CY:$CY,$B$1032,рўйхат!$B:$B,$C1026)</f>
        <v/>
      </c>
      <c r="BU1026" s="35">
        <f>SUMIFS(рўйхат!CD:CD,рўйхат!$CY:$CY,$B$1032,рўйхат!$B:$B,$C1026)</f>
        <v/>
      </c>
      <c r="BV1026" s="36">
        <f>SUMIFS(рўйхат!CE:CE,рўйхат!$CY:$CY,$B$1032,рўйхат!$B:$B,$C1026)</f>
        <v/>
      </c>
      <c r="BW1026" s="35">
        <f>SUMIFS(рўйхат!CH:CH,рўйхат!$CY:$CY,$B$1032,рўйхат!$B:$B,$C1026)</f>
        <v/>
      </c>
      <c r="BX1026" s="36">
        <f>SUMIFS(рўйхат!CI:CI,рўйхат!$CY:$CY,$B$1032,рўйхат!$B:$B,$C1026)</f>
        <v/>
      </c>
      <c r="BY1026" s="35">
        <f>SUMIFS(рўйхат!CJ:CJ,рўйхат!$CY:$CY,$B$1032,рўйхат!$B:$B,$C1026)</f>
        <v/>
      </c>
      <c r="BZ1026" s="36">
        <f>SUMIFS(рўйхат!CK:CK,рўйхат!$CY:$CY,$B$1032,рўйхат!$B:$B,$C1026)</f>
        <v/>
      </c>
      <c r="CA1026" s="35">
        <f>SUMIFS(рўйхат!CL:CL,рўйхат!$CY:$CY,$B$1032,рўйхат!$B:$B,$C1026)</f>
        <v/>
      </c>
      <c r="CB1026" s="36">
        <f>SUMIFS(рўйхат!CM:CM,рўйхат!$CY:$CY,$B$1032,рўйхат!$B:$B,$C1026)</f>
        <v/>
      </c>
      <c r="CC1026" s="35">
        <f>SUMIFS(рўйхат!CN:CN,рўйхат!$CY:$CY,$B$1032,рўйхат!$B:$B,$C1026)</f>
        <v/>
      </c>
      <c r="CD1026" s="36">
        <f>SUMIFS(рўйхат!CO:CO,рўйхат!$CY:$CY,$B$1032,рўйхат!$B:$B,$C1026)</f>
        <v/>
      </c>
      <c r="CE1026" s="77">
        <f>IFERROR(BE1026/(Q1026+BE1026),0)</f>
        <v/>
      </c>
      <c r="CF1026" s="78">
        <f>IFERROR(BF1026/(R1026+BF1026),0)</f>
        <v/>
      </c>
      <c r="CG1026" s="8">
        <f>COUNTIFS(B:B,B1026)</f>
        <v/>
      </c>
    </row>
    <row r="1027" hidden="1" outlineLevel="1" ht="17.1" customFormat="1" customHeight="1" s="8">
      <c r="A1027" s="31" t="n"/>
      <c r="B1027" s="50" t="n">
        <v>27</v>
      </c>
      <c r="C1027" s="67" t="inlineStr">
        <is>
          <t>Фавқулодда вазиятлар вазирлиги</t>
        </is>
      </c>
      <c r="D1027" s="16" t="n"/>
      <c r="E1027" s="35">
        <f>SUMIFS(рўйхат!F:F,рўйхат!$CY:$CY,$B$1032,рўйхат!$B:$B,$C1027)</f>
        <v/>
      </c>
      <c r="F1027" s="36">
        <f>SUMIFS(рўйхат!G:G,рўйхат!$CY:$CY,$B$1032,рўйхат!$B:$B,$C1027)</f>
        <v/>
      </c>
      <c r="G1027" s="35">
        <f>SUMIFS(рўйхат!H:H,рўйхат!$CY:$CY,$B$1032,рўйхат!$B:$B,$C1027)</f>
        <v/>
      </c>
      <c r="H1027" s="36">
        <f>SUMIFS(рўйхат!I:I,рўйхат!$CY:$CY,$B$1032,рўйхат!$B:$B,$C1027)</f>
        <v/>
      </c>
      <c r="I1027" s="35">
        <f>SUMIFS(рўйхат!J:J,рўйхат!$CY:$CY,$B$1032,рўйхат!$B:$B,$C1027)</f>
        <v/>
      </c>
      <c r="J1027" s="36">
        <f>SUMIFS(рўйхат!K:K,рўйхат!$CY:$CY,$B$1032,рўйхат!$B:$B,$C1027)</f>
        <v/>
      </c>
      <c r="K1027" s="35">
        <f>SUMIFS(рўйхат!L:L,рўйхат!$CY:$CY,$B$1032,рўйхат!$B:$B,$C1027)</f>
        <v/>
      </c>
      <c r="L1027" s="36">
        <f>SUMIFS(рўйхат!M:M,рўйхат!$CY:$CY,$B$1032,рўйхат!$B:$B,$C1027)</f>
        <v/>
      </c>
      <c r="M1027" s="35">
        <f>SUMIFS(рўйхат!N:N,рўйхат!$CY:$CY,$B$1032,рўйхат!$B:$B,$C1027)</f>
        <v/>
      </c>
      <c r="N1027" s="36">
        <f>SUMIFS(рўйхат!O:O,рўйхат!$CY:$CY,$B$1032,рўйхат!$B:$B,$C1027)</f>
        <v/>
      </c>
      <c r="O1027" s="34">
        <f>IFERROR(M1027/E1027,0)</f>
        <v/>
      </c>
      <c r="P1027" s="34">
        <f>IFERROR(N1027/F1027,0)</f>
        <v/>
      </c>
      <c r="Q1027" s="35">
        <f>SUMIFS(рўйхат!P:P,рўйхат!$CY:$CY,$B$1032,рўйхат!$B:$B,$C1027)</f>
        <v/>
      </c>
      <c r="R1027" s="36">
        <f>SUMIFS(рўйхат!Q:Q,рўйхат!$CY:$CY,$B$1032,рўйхат!$B:$B,$C1027)</f>
        <v/>
      </c>
      <c r="S1027" s="35">
        <f>SUMIFS(рўйхат!R:R,рўйхат!$CY:$CY,$B$1032,рўйхат!$B:$B,$C1027)</f>
        <v/>
      </c>
      <c r="T1027" s="36">
        <f>SUMIFS(рўйхат!S:S,рўйхат!$CY:$CY,$B$1032,рўйхат!$B:$B,$C1027)</f>
        <v/>
      </c>
      <c r="U1027" s="35">
        <f>SUMIFS(рўйхат!T:T,рўйхат!$CY:$CY,$B$1032,рўйхат!$B:$B,$C1027)</f>
        <v/>
      </c>
      <c r="V1027" s="36">
        <f>SUMIFS(рўйхат!U:U,рўйхат!$CY:$CY,$B$1032,рўйхат!$B:$B,$C1027)</f>
        <v/>
      </c>
      <c r="W1027" s="35">
        <f>SUMIFS(рўйхат!V:V,рўйхат!$CY:$CY,$B$1032,рўйхат!$B:$B,$C1027)</f>
        <v/>
      </c>
      <c r="X1027" s="36">
        <f>SUMIFS(рўйхат!W:W,рўйхат!$CY:$CY,$B$1032,рўйхат!$B:$B,$C1027)</f>
        <v/>
      </c>
      <c r="Y1027" s="35">
        <f>SUMIFS(рўйхат!X:X,рўйхат!$CY:$CY,$B$1032,рўйхат!$B:$B,$C1027)</f>
        <v/>
      </c>
      <c r="Z1027" s="36">
        <f>SUMIFS(рўйхат!Y:Y,рўйхат!$CY:$CY,$B$1032,рўйхат!$B:$B,$C1027)</f>
        <v/>
      </c>
      <c r="AA1027" s="35">
        <f>SUMIFS(рўйхат!Z:Z,рўйхат!$CY:$CY,$B$1032,рўйхат!$B:$B,$C1027)</f>
        <v/>
      </c>
      <c r="AB1027" s="36">
        <f>SUMIFS(рўйхат!AA:AA,рўйхат!$CY:$CY,$B$1032,рўйхат!$B:$B,$C1027)</f>
        <v/>
      </c>
      <c r="AC1027" s="35">
        <f>SUMIFS(рўйхат!AB:AB,рўйхат!$CY:$CY,$B$1032,рўйхат!$B:$B,$C1027)</f>
        <v/>
      </c>
      <c r="AD1027" s="36">
        <f>SUMIFS(рўйхат!AC:AC,рўйхат!$CY:$CY,$B$1032,рўйхат!$B:$B,$C1027)</f>
        <v/>
      </c>
      <c r="AE1027" s="35">
        <f>SUMIFS(рўйхат!AD:AD,рўйхат!$CY:$CY,$B$1032,рўйхат!$B:$B,$C1027)</f>
        <v/>
      </c>
      <c r="AF1027" s="36">
        <f>SUMIFS(рўйхат!AE:AE,рўйхат!$CY:$CY,$B$1032,рўйхат!$B:$B,$C1027)</f>
        <v/>
      </c>
      <c r="AG1027" s="35">
        <f>SUMIFS(рўйхат!AH:AH,рўйхат!$CY:$CY,$B$1032,рўйхат!$B:$B,$C1027)</f>
        <v/>
      </c>
      <c r="AH1027" s="36">
        <f>SUMIFS(рўйхат!AI:AI,рўйхат!$CY:$CY,$B$1032,рўйхат!$B:$B,$C1027)</f>
        <v/>
      </c>
      <c r="AI1027" s="35">
        <f>SUMIFS(рўйхат!AJ:AJ,рўйхат!$CY:$CY,$B$1032,рўйхат!$B:$B,$C1027)</f>
        <v/>
      </c>
      <c r="AJ1027" s="36">
        <f>SUMIFS(рўйхат!AK:AK,рўйхат!$CY:$CY,$B$1032,рўйхат!$B:$B,$C1027)</f>
        <v/>
      </c>
      <c r="AK1027" s="35">
        <f>SUMIFS(рўйхат!AL:AL,рўйхат!$CY:$CY,$B$1032,рўйхат!$B:$B,$C1027)</f>
        <v/>
      </c>
      <c r="AL1027" s="36">
        <f>SUMIFS(рўйхат!AM:AM,рўйхат!$CY:$CY,$B$1032,рўйхат!$B:$B,$C1027)</f>
        <v/>
      </c>
      <c r="AM1027" s="77">
        <f>IFERROR(Q1027/E1027,0)</f>
        <v/>
      </c>
      <c r="AN1027" s="77">
        <f>IFERROR(R1027/F1027,0)</f>
        <v/>
      </c>
      <c r="AO1027" s="36">
        <f>SUMIFS(рўйхат!AX:AX,рўйхат!$CY:$CY,$B$1032,рўйхат!$B:$B,$C1027)</f>
        <v/>
      </c>
      <c r="AP1027" s="36">
        <f>SUMIFS(рўйхат!AY:AY,рўйхат!$CY:$CY,$B$1032,рўйхат!$B:$B,$C1027)</f>
        <v/>
      </c>
      <c r="AQ1027" s="35">
        <f>SUMIFS(рўйхат!AZ:AZ,рўйхат!$CY:$CY,$B$1032,рўйхат!$B:$B,$C1027)</f>
        <v/>
      </c>
      <c r="AR1027" s="36">
        <f>SUMIFS(рўйхат!BA:BA,рўйхат!$CY:$CY,$B$1032,рўйхат!$B:$B,$C1027)</f>
        <v/>
      </c>
      <c r="AS1027" s="35">
        <f>SUMIFS(рўйхат!BB:BB,рўйхат!$CY:$CY,$B$1032,рўйхат!$B:$B,$C1027)</f>
        <v/>
      </c>
      <c r="AT1027" s="36">
        <f>SUMIFS(рўйхат!BC:BC,рўйхат!$CY:$CY,$B$1032,рўйхат!$B:$B,$C1027)</f>
        <v/>
      </c>
      <c r="AU1027" s="35">
        <f>SUMIFS(рўйхат!BD:BD,рўйхат!$CY:$CY,$B$1032,рўйхат!$B:$B,$C1027)</f>
        <v/>
      </c>
      <c r="AV1027" s="36">
        <f>SUMIFS(рўйхат!BE:BE,рўйхат!$CY:$CY,$B$1032,рўйхат!$B:$B,$C1027)</f>
        <v/>
      </c>
      <c r="AW1027" s="35">
        <f>SUMIFS(рўйхат!BF:BF,рўйхат!$CY:$CY,$B$1032,рўйхат!$B:$B,$C1027)</f>
        <v/>
      </c>
      <c r="AX1027" s="36">
        <f>SUMIFS(рўйхат!BG:BG,рўйхат!$CY:$CY,$B$1032,рўйхат!$B:$B,$C1027)</f>
        <v/>
      </c>
      <c r="AY1027" s="35">
        <f>SUMIFS(рўйхат!BH:BH,рўйхат!$CY:$CY,$B$1032,рўйхат!$B:$B,$C1027)</f>
        <v/>
      </c>
      <c r="AZ1027" s="36">
        <f>SUMIFS(рўйхат!BI:BI,рўйхат!$CY:$CY,$B$1032,рўйхат!$B:$B,$C1027)</f>
        <v/>
      </c>
      <c r="BA1027" s="35">
        <f>SUMIFS(рўйхат!BJ:BJ,рўйхат!$CY:$CY,$B$1032,рўйхат!$B:$B,$C1027)</f>
        <v/>
      </c>
      <c r="BB1027" s="36">
        <f>SUMIFS(рўйхат!BK:BK,рўйхат!$CY:$CY,$B$1032,рўйхат!$B:$B,$C1027)</f>
        <v/>
      </c>
      <c r="BC1027" s="77">
        <f>IFERROR(AO1027/E1027,0)</f>
        <v/>
      </c>
      <c r="BD1027" s="77">
        <f>IFERROR(AP1027/F1027,0)</f>
        <v/>
      </c>
      <c r="BE1027" s="35">
        <f>SUMIFS(рўйхат!BL:BL,рўйхат!$CY:$CY,$B$1032,рўйхат!$B:$B,$C1027)</f>
        <v/>
      </c>
      <c r="BF1027" s="36">
        <f>SUMIFS(рўйхат!BM:BM,рўйхат!$CY:$CY,$B$1032,рўйхат!$B:$B,$C1027)</f>
        <v/>
      </c>
      <c r="BG1027" s="35">
        <f>SUMIFS(рўйхат!BN:BN,рўйхат!$CY:$CY,$B$1032,рўйхат!$B:$B,$C1027)</f>
        <v/>
      </c>
      <c r="BH1027" s="36">
        <f>SUMIFS(рўйхат!BO:BO,рўйхат!$CY:$CY,$B$1032,рўйхат!$B:$B,$C1027)</f>
        <v/>
      </c>
      <c r="BI1027" s="35">
        <f>SUMIFS(рўйхат!BP:BP,рўйхат!$CY:$CY,$B$1032,рўйхат!$B:$B,$C1027)</f>
        <v/>
      </c>
      <c r="BJ1027" s="36">
        <f>SUMIFS(рўйхат!BQ:BQ,рўйхат!$CY:$CY,$B$1032,рўйхат!$B:$B,$C1027)</f>
        <v/>
      </c>
      <c r="BK1027" s="35">
        <f>SUMIFS(рўйхат!BR:BR,рўйхат!$CY:$CY,$B$1032,рўйхат!$B:$B,$C1027)</f>
        <v/>
      </c>
      <c r="BL1027" s="36">
        <f>SUMIFS(рўйхат!BS:BS,рўйхат!$CY:$CY,$B$1032,рўйхат!$B:$B,$C1027)</f>
        <v/>
      </c>
      <c r="BM1027" s="35">
        <f>SUMIFS(рўйхат!BT:BT,рўйхат!$CY:$CY,$B$1032,рўйхат!$B:$B,$C1027)</f>
        <v/>
      </c>
      <c r="BN1027" s="36">
        <f>SUMIFS(рўйхат!BU:BU,рўйхат!$CY:$CY,$B$1032,рўйхат!$B:$B,$C1027)</f>
        <v/>
      </c>
      <c r="BO1027" s="35">
        <f>SUMIFS(рўйхат!BX:BX,рўйхат!$CY:$CY,$B$1032,рўйхат!$B:$B,$C1027)</f>
        <v/>
      </c>
      <c r="BP1027" s="36">
        <f>SUMIFS(рўйхат!BY:BY,рўйхат!$CY:$CY,$B$1032,рўйхат!$B:$B,$C1027)</f>
        <v/>
      </c>
      <c r="BQ1027" s="35">
        <f>SUMIFS(рўйхат!BZ:BZ,рўйхат!$CY:$CY,$B$1032,рўйхат!$B:$B,$C1027)</f>
        <v/>
      </c>
      <c r="BR1027" s="36">
        <f>SUMIFS(рўйхат!CA:CA,рўйхат!$CY:$CY,$B$1032,рўйхат!$B:$B,$C1027)</f>
        <v/>
      </c>
      <c r="BS1027" s="35">
        <f>SUMIFS(рўйхат!CB:CB,рўйхат!$CY:$CY,$B$1032,рўйхат!$B:$B,$C1027)</f>
        <v/>
      </c>
      <c r="BT1027" s="36">
        <f>SUMIFS(рўйхат!CC:CC,рўйхат!$CY:$CY,$B$1032,рўйхат!$B:$B,$C1027)</f>
        <v/>
      </c>
      <c r="BU1027" s="35">
        <f>SUMIFS(рўйхат!CD:CD,рўйхат!$CY:$CY,$B$1032,рўйхат!$B:$B,$C1027)</f>
        <v/>
      </c>
      <c r="BV1027" s="36">
        <f>SUMIFS(рўйхат!CE:CE,рўйхат!$CY:$CY,$B$1032,рўйхат!$B:$B,$C1027)</f>
        <v/>
      </c>
      <c r="BW1027" s="35">
        <f>SUMIFS(рўйхат!CH:CH,рўйхат!$CY:$CY,$B$1032,рўйхат!$B:$B,$C1027)</f>
        <v/>
      </c>
      <c r="BX1027" s="36">
        <f>SUMIFS(рўйхат!CI:CI,рўйхат!$CY:$CY,$B$1032,рўйхат!$B:$B,$C1027)</f>
        <v/>
      </c>
      <c r="BY1027" s="35">
        <f>SUMIFS(рўйхат!CJ:CJ,рўйхат!$CY:$CY,$B$1032,рўйхат!$B:$B,$C1027)</f>
        <v/>
      </c>
      <c r="BZ1027" s="36">
        <f>SUMIFS(рўйхат!CK:CK,рўйхат!$CY:$CY,$B$1032,рўйхат!$B:$B,$C1027)</f>
        <v/>
      </c>
      <c r="CA1027" s="35">
        <f>SUMIFS(рўйхат!CL:CL,рўйхат!$CY:$CY,$B$1032,рўйхат!$B:$B,$C1027)</f>
        <v/>
      </c>
      <c r="CB1027" s="36">
        <f>SUMIFS(рўйхат!CM:CM,рўйхат!$CY:$CY,$B$1032,рўйхат!$B:$B,$C1027)</f>
        <v/>
      </c>
      <c r="CC1027" s="35">
        <f>SUMIFS(рўйхат!CN:CN,рўйхат!$CY:$CY,$B$1032,рўйхат!$B:$B,$C1027)</f>
        <v/>
      </c>
      <c r="CD1027" s="36">
        <f>SUMIFS(рўйхат!CO:CO,рўйхат!$CY:$CY,$B$1032,рўйхат!$B:$B,$C1027)</f>
        <v/>
      </c>
      <c r="CE1027" s="77">
        <f>IFERROR(BE1027/(Q1027+BE1027),0)</f>
        <v/>
      </c>
      <c r="CF1027" s="78">
        <f>IFERROR(BF1027/(R1027+BF1027),0)</f>
        <v/>
      </c>
      <c r="CG1027" s="8">
        <f>COUNTIFS(B:B,B1027)</f>
        <v/>
      </c>
    </row>
    <row r="1028" hidden="1" outlineLevel="1" ht="33.95" customFormat="1" customHeight="1" s="8">
      <c r="A1028" s="31" t="n"/>
      <c r="B1028" s="50" t="n">
        <v>28</v>
      </c>
      <c r="C1028" s="67" t="inlineStr">
        <is>
          <t>Экология, атроф-муҳитни муҳофаза қилиш ва иқлим ўзгариши вазирлиги</t>
        </is>
      </c>
      <c r="D1028" s="16" t="n"/>
      <c r="E1028" s="35">
        <f>SUMIFS(рўйхат!F:F,рўйхат!$CY:$CY,$B$1032,рўйхат!$B:$B,$C1028)</f>
        <v/>
      </c>
      <c r="F1028" s="36">
        <f>SUMIFS(рўйхат!G:G,рўйхат!$CY:$CY,$B$1032,рўйхат!$B:$B,$C1028)</f>
        <v/>
      </c>
      <c r="G1028" s="35">
        <f>SUMIFS(рўйхат!H:H,рўйхат!$CY:$CY,$B$1032,рўйхат!$B:$B,$C1028)</f>
        <v/>
      </c>
      <c r="H1028" s="36">
        <f>SUMIFS(рўйхат!I:I,рўйхат!$CY:$CY,$B$1032,рўйхат!$B:$B,$C1028)</f>
        <v/>
      </c>
      <c r="I1028" s="35">
        <f>SUMIFS(рўйхат!J:J,рўйхат!$CY:$CY,$B$1032,рўйхат!$B:$B,$C1028)</f>
        <v/>
      </c>
      <c r="J1028" s="36">
        <f>SUMIFS(рўйхат!K:K,рўйхат!$CY:$CY,$B$1032,рўйхат!$B:$B,$C1028)</f>
        <v/>
      </c>
      <c r="K1028" s="35">
        <f>SUMIFS(рўйхат!L:L,рўйхат!$CY:$CY,$B$1032,рўйхат!$B:$B,$C1028)</f>
        <v/>
      </c>
      <c r="L1028" s="36">
        <f>SUMIFS(рўйхат!M:M,рўйхат!$CY:$CY,$B$1032,рўйхат!$B:$B,$C1028)</f>
        <v/>
      </c>
      <c r="M1028" s="35">
        <f>SUMIFS(рўйхат!N:N,рўйхат!$CY:$CY,$B$1032,рўйхат!$B:$B,$C1028)</f>
        <v/>
      </c>
      <c r="N1028" s="36">
        <f>SUMIFS(рўйхат!O:O,рўйхат!$CY:$CY,$B$1032,рўйхат!$B:$B,$C1028)</f>
        <v/>
      </c>
      <c r="O1028" s="34">
        <f>IFERROR(M1028/E1028,0)</f>
        <v/>
      </c>
      <c r="P1028" s="34">
        <f>IFERROR(N1028/F1028,0)</f>
        <v/>
      </c>
      <c r="Q1028" s="35">
        <f>SUMIFS(рўйхат!P:P,рўйхат!$CY:$CY,$B$1032,рўйхат!$B:$B,$C1028)</f>
        <v/>
      </c>
      <c r="R1028" s="36">
        <f>SUMIFS(рўйхат!Q:Q,рўйхат!$CY:$CY,$B$1032,рўйхат!$B:$B,$C1028)</f>
        <v/>
      </c>
      <c r="S1028" s="35">
        <f>SUMIFS(рўйхат!R:R,рўйхат!$CY:$CY,$B$1032,рўйхат!$B:$B,$C1028)</f>
        <v/>
      </c>
      <c r="T1028" s="36">
        <f>SUMIFS(рўйхат!S:S,рўйхат!$CY:$CY,$B$1032,рўйхат!$B:$B,$C1028)</f>
        <v/>
      </c>
      <c r="U1028" s="35">
        <f>SUMIFS(рўйхат!T:T,рўйхат!$CY:$CY,$B$1032,рўйхат!$B:$B,$C1028)</f>
        <v/>
      </c>
      <c r="V1028" s="36">
        <f>SUMIFS(рўйхат!U:U,рўйхат!$CY:$CY,$B$1032,рўйхат!$B:$B,$C1028)</f>
        <v/>
      </c>
      <c r="W1028" s="35">
        <f>SUMIFS(рўйхат!V:V,рўйхат!$CY:$CY,$B$1032,рўйхат!$B:$B,$C1028)</f>
        <v/>
      </c>
      <c r="X1028" s="36">
        <f>SUMIFS(рўйхат!W:W,рўйхат!$CY:$CY,$B$1032,рўйхат!$B:$B,$C1028)</f>
        <v/>
      </c>
      <c r="Y1028" s="35">
        <f>SUMIFS(рўйхат!X:X,рўйхат!$CY:$CY,$B$1032,рўйхат!$B:$B,$C1028)</f>
        <v/>
      </c>
      <c r="Z1028" s="36">
        <f>SUMIFS(рўйхат!Y:Y,рўйхат!$CY:$CY,$B$1032,рўйхат!$B:$B,$C1028)</f>
        <v/>
      </c>
      <c r="AA1028" s="35">
        <f>SUMIFS(рўйхат!Z:Z,рўйхат!$CY:$CY,$B$1032,рўйхат!$B:$B,$C1028)</f>
        <v/>
      </c>
      <c r="AB1028" s="36">
        <f>SUMIFS(рўйхат!AA:AA,рўйхат!$CY:$CY,$B$1032,рўйхат!$B:$B,$C1028)</f>
        <v/>
      </c>
      <c r="AC1028" s="35">
        <f>SUMIFS(рўйхат!AB:AB,рўйхат!$CY:$CY,$B$1032,рўйхат!$B:$B,$C1028)</f>
        <v/>
      </c>
      <c r="AD1028" s="36">
        <f>SUMIFS(рўйхат!AC:AC,рўйхат!$CY:$CY,$B$1032,рўйхат!$B:$B,$C1028)</f>
        <v/>
      </c>
      <c r="AE1028" s="35">
        <f>SUMIFS(рўйхат!AD:AD,рўйхат!$CY:$CY,$B$1032,рўйхат!$B:$B,$C1028)</f>
        <v/>
      </c>
      <c r="AF1028" s="36">
        <f>SUMIFS(рўйхат!AE:AE,рўйхат!$CY:$CY,$B$1032,рўйхат!$B:$B,$C1028)</f>
        <v/>
      </c>
      <c r="AG1028" s="35">
        <f>SUMIFS(рўйхат!AH:AH,рўйхат!$CY:$CY,$B$1032,рўйхат!$B:$B,$C1028)</f>
        <v/>
      </c>
      <c r="AH1028" s="36">
        <f>SUMIFS(рўйхат!AI:AI,рўйхат!$CY:$CY,$B$1032,рўйхат!$B:$B,$C1028)</f>
        <v/>
      </c>
      <c r="AI1028" s="35">
        <f>SUMIFS(рўйхат!AJ:AJ,рўйхат!$CY:$CY,$B$1032,рўйхат!$B:$B,$C1028)</f>
        <v/>
      </c>
      <c r="AJ1028" s="36">
        <f>SUMIFS(рўйхат!AK:AK,рўйхат!$CY:$CY,$B$1032,рўйхат!$B:$B,$C1028)</f>
        <v/>
      </c>
      <c r="AK1028" s="35">
        <f>SUMIFS(рўйхат!AL:AL,рўйхат!$CY:$CY,$B$1032,рўйхат!$B:$B,$C1028)</f>
        <v/>
      </c>
      <c r="AL1028" s="36">
        <f>SUMIFS(рўйхат!AM:AM,рўйхат!$CY:$CY,$B$1032,рўйхат!$B:$B,$C1028)</f>
        <v/>
      </c>
      <c r="AM1028" s="77">
        <f>IFERROR(Q1028/E1028,0)</f>
        <v/>
      </c>
      <c r="AN1028" s="77">
        <f>IFERROR(R1028/F1028,0)</f>
        <v/>
      </c>
      <c r="AO1028" s="36">
        <f>SUMIFS(рўйхат!AX:AX,рўйхат!$CY:$CY,$B$1032,рўйхат!$B:$B,$C1028)</f>
        <v/>
      </c>
      <c r="AP1028" s="36">
        <f>SUMIFS(рўйхат!AY:AY,рўйхат!$CY:$CY,$B$1032,рўйхат!$B:$B,$C1028)</f>
        <v/>
      </c>
      <c r="AQ1028" s="35">
        <f>SUMIFS(рўйхат!AZ:AZ,рўйхат!$CY:$CY,$B$1032,рўйхат!$B:$B,$C1028)</f>
        <v/>
      </c>
      <c r="AR1028" s="36">
        <f>SUMIFS(рўйхат!BA:BA,рўйхат!$CY:$CY,$B$1032,рўйхат!$B:$B,$C1028)</f>
        <v/>
      </c>
      <c r="AS1028" s="35">
        <f>SUMIFS(рўйхат!BB:BB,рўйхат!$CY:$CY,$B$1032,рўйхат!$B:$B,$C1028)</f>
        <v/>
      </c>
      <c r="AT1028" s="36">
        <f>SUMIFS(рўйхат!BC:BC,рўйхат!$CY:$CY,$B$1032,рўйхат!$B:$B,$C1028)</f>
        <v/>
      </c>
      <c r="AU1028" s="35">
        <f>SUMIFS(рўйхат!BD:BD,рўйхат!$CY:$CY,$B$1032,рўйхат!$B:$B,$C1028)</f>
        <v/>
      </c>
      <c r="AV1028" s="36">
        <f>SUMIFS(рўйхат!BE:BE,рўйхат!$CY:$CY,$B$1032,рўйхат!$B:$B,$C1028)</f>
        <v/>
      </c>
      <c r="AW1028" s="35">
        <f>SUMIFS(рўйхат!BF:BF,рўйхат!$CY:$CY,$B$1032,рўйхат!$B:$B,$C1028)</f>
        <v/>
      </c>
      <c r="AX1028" s="36">
        <f>SUMIFS(рўйхат!BG:BG,рўйхат!$CY:$CY,$B$1032,рўйхат!$B:$B,$C1028)</f>
        <v/>
      </c>
      <c r="AY1028" s="35">
        <f>SUMIFS(рўйхат!BH:BH,рўйхат!$CY:$CY,$B$1032,рўйхат!$B:$B,$C1028)</f>
        <v/>
      </c>
      <c r="AZ1028" s="36">
        <f>SUMIFS(рўйхат!BI:BI,рўйхат!$CY:$CY,$B$1032,рўйхат!$B:$B,$C1028)</f>
        <v/>
      </c>
      <c r="BA1028" s="35">
        <f>SUMIFS(рўйхат!BJ:BJ,рўйхат!$CY:$CY,$B$1032,рўйхат!$B:$B,$C1028)</f>
        <v/>
      </c>
      <c r="BB1028" s="36">
        <f>SUMIFS(рўйхат!BK:BK,рўйхат!$CY:$CY,$B$1032,рўйхат!$B:$B,$C1028)</f>
        <v/>
      </c>
      <c r="BC1028" s="77">
        <f>IFERROR(AO1028/E1028,0)</f>
        <v/>
      </c>
      <c r="BD1028" s="77">
        <f>IFERROR(AP1028/F1028,0)</f>
        <v/>
      </c>
      <c r="BE1028" s="35">
        <f>SUMIFS(рўйхат!BL:BL,рўйхат!$CY:$CY,$B$1032,рўйхат!$B:$B,$C1028)</f>
        <v/>
      </c>
      <c r="BF1028" s="36">
        <f>SUMIFS(рўйхат!BM:BM,рўйхат!$CY:$CY,$B$1032,рўйхат!$B:$B,$C1028)</f>
        <v/>
      </c>
      <c r="BG1028" s="35">
        <f>SUMIFS(рўйхат!BN:BN,рўйхат!$CY:$CY,$B$1032,рўйхат!$B:$B,$C1028)</f>
        <v/>
      </c>
      <c r="BH1028" s="36">
        <f>SUMIFS(рўйхат!BO:BO,рўйхат!$CY:$CY,$B$1032,рўйхат!$B:$B,$C1028)</f>
        <v/>
      </c>
      <c r="BI1028" s="35">
        <f>SUMIFS(рўйхат!BP:BP,рўйхат!$CY:$CY,$B$1032,рўйхат!$B:$B,$C1028)</f>
        <v/>
      </c>
      <c r="BJ1028" s="36">
        <f>SUMIFS(рўйхат!BQ:BQ,рўйхат!$CY:$CY,$B$1032,рўйхат!$B:$B,$C1028)</f>
        <v/>
      </c>
      <c r="BK1028" s="35">
        <f>SUMIFS(рўйхат!BR:BR,рўйхат!$CY:$CY,$B$1032,рўйхат!$B:$B,$C1028)</f>
        <v/>
      </c>
      <c r="BL1028" s="36">
        <f>SUMIFS(рўйхат!BS:BS,рўйхат!$CY:$CY,$B$1032,рўйхат!$B:$B,$C1028)</f>
        <v/>
      </c>
      <c r="BM1028" s="35">
        <f>SUMIFS(рўйхат!BT:BT,рўйхат!$CY:$CY,$B$1032,рўйхат!$B:$B,$C1028)</f>
        <v/>
      </c>
      <c r="BN1028" s="36">
        <f>SUMIFS(рўйхат!BU:BU,рўйхат!$CY:$CY,$B$1032,рўйхат!$B:$B,$C1028)</f>
        <v/>
      </c>
      <c r="BO1028" s="35">
        <f>SUMIFS(рўйхат!BX:BX,рўйхат!$CY:$CY,$B$1032,рўйхат!$B:$B,$C1028)</f>
        <v/>
      </c>
      <c r="BP1028" s="36">
        <f>SUMIFS(рўйхат!BY:BY,рўйхат!$CY:$CY,$B$1032,рўйхат!$B:$B,$C1028)</f>
        <v/>
      </c>
      <c r="BQ1028" s="35">
        <f>SUMIFS(рўйхат!BZ:BZ,рўйхат!$CY:$CY,$B$1032,рўйхат!$B:$B,$C1028)</f>
        <v/>
      </c>
      <c r="BR1028" s="36">
        <f>SUMIFS(рўйхат!CA:CA,рўйхат!$CY:$CY,$B$1032,рўйхат!$B:$B,$C1028)</f>
        <v/>
      </c>
      <c r="BS1028" s="35">
        <f>SUMIFS(рўйхат!CB:CB,рўйхат!$CY:$CY,$B$1032,рўйхат!$B:$B,$C1028)</f>
        <v/>
      </c>
      <c r="BT1028" s="36">
        <f>SUMIFS(рўйхат!CC:CC,рўйхат!$CY:$CY,$B$1032,рўйхат!$B:$B,$C1028)</f>
        <v/>
      </c>
      <c r="BU1028" s="35">
        <f>SUMIFS(рўйхат!CD:CD,рўйхат!$CY:$CY,$B$1032,рўйхат!$B:$B,$C1028)</f>
        <v/>
      </c>
      <c r="BV1028" s="36">
        <f>SUMIFS(рўйхат!CE:CE,рўйхат!$CY:$CY,$B$1032,рўйхат!$B:$B,$C1028)</f>
        <v/>
      </c>
      <c r="BW1028" s="35">
        <f>SUMIFS(рўйхат!CH:CH,рўйхат!$CY:$CY,$B$1032,рўйхат!$B:$B,$C1028)</f>
        <v/>
      </c>
      <c r="BX1028" s="36">
        <f>SUMIFS(рўйхат!CI:CI,рўйхат!$CY:$CY,$B$1032,рўйхат!$B:$B,$C1028)</f>
        <v/>
      </c>
      <c r="BY1028" s="35">
        <f>SUMIFS(рўйхат!CJ:CJ,рўйхат!$CY:$CY,$B$1032,рўйхат!$B:$B,$C1028)</f>
        <v/>
      </c>
      <c r="BZ1028" s="36">
        <f>SUMIFS(рўйхат!CK:CK,рўйхат!$CY:$CY,$B$1032,рўйхат!$B:$B,$C1028)</f>
        <v/>
      </c>
      <c r="CA1028" s="35">
        <f>SUMIFS(рўйхат!CL:CL,рўйхат!$CY:$CY,$B$1032,рўйхат!$B:$B,$C1028)</f>
        <v/>
      </c>
      <c r="CB1028" s="36">
        <f>SUMIFS(рўйхат!CM:CM,рўйхат!$CY:$CY,$B$1032,рўйхат!$B:$B,$C1028)</f>
        <v/>
      </c>
      <c r="CC1028" s="35">
        <f>SUMIFS(рўйхат!CN:CN,рўйхат!$CY:$CY,$B$1032,рўйхат!$B:$B,$C1028)</f>
        <v/>
      </c>
      <c r="CD1028" s="36">
        <f>SUMIFS(рўйхат!CO:CO,рўйхат!$CY:$CY,$B$1032,рўйхат!$B:$B,$C1028)</f>
        <v/>
      </c>
      <c r="CE1028" s="77">
        <f>IFERROR(BE1028/(Q1028+BE1028),0)</f>
        <v/>
      </c>
      <c r="CF1028" s="78">
        <f>IFERROR(BF1028/(R1028+BF1028),0)</f>
        <v/>
      </c>
      <c r="CG1028" s="8">
        <f>COUNTIFS(B:B,B1028)</f>
        <v/>
      </c>
    </row>
    <row r="1029" hidden="1" outlineLevel="1" ht="17.1" customFormat="1" customHeight="1" s="8">
      <c r="A1029" s="31" t="n"/>
      <c r="B1029" s="50" t="n">
        <v>29</v>
      </c>
      <c r="C1029" s="67" t="inlineStr">
        <is>
          <t>Энергетика вазирлиги</t>
        </is>
      </c>
      <c r="D1029" s="16" t="n"/>
      <c r="E1029" s="35">
        <f>SUMIFS(рўйхат!F:F,рўйхат!$CY:$CY,$B$1032,рўйхат!$B:$B,$C1029)</f>
        <v/>
      </c>
      <c r="F1029" s="36">
        <f>SUMIFS(рўйхат!G:G,рўйхат!$CY:$CY,$B$1032,рўйхат!$B:$B,$C1029)</f>
        <v/>
      </c>
      <c r="G1029" s="35">
        <f>SUMIFS(рўйхат!H:H,рўйхат!$CY:$CY,$B$1032,рўйхат!$B:$B,$C1029)</f>
        <v/>
      </c>
      <c r="H1029" s="36">
        <f>SUMIFS(рўйхат!I:I,рўйхат!$CY:$CY,$B$1032,рўйхат!$B:$B,$C1029)</f>
        <v/>
      </c>
      <c r="I1029" s="35">
        <f>SUMIFS(рўйхат!J:J,рўйхат!$CY:$CY,$B$1032,рўйхат!$B:$B,$C1029)</f>
        <v/>
      </c>
      <c r="J1029" s="36">
        <f>SUMIFS(рўйхат!K:K,рўйхат!$CY:$CY,$B$1032,рўйхат!$B:$B,$C1029)</f>
        <v/>
      </c>
      <c r="K1029" s="35">
        <f>SUMIFS(рўйхат!L:L,рўйхат!$CY:$CY,$B$1032,рўйхат!$B:$B,$C1029)</f>
        <v/>
      </c>
      <c r="L1029" s="36">
        <f>SUMIFS(рўйхат!M:M,рўйхат!$CY:$CY,$B$1032,рўйхат!$B:$B,$C1029)</f>
        <v/>
      </c>
      <c r="M1029" s="35">
        <f>SUMIFS(рўйхат!N:N,рўйхат!$CY:$CY,$B$1032,рўйхат!$B:$B,$C1029)</f>
        <v/>
      </c>
      <c r="N1029" s="36">
        <f>SUMIFS(рўйхат!O:O,рўйхат!$CY:$CY,$B$1032,рўйхат!$B:$B,$C1029)</f>
        <v/>
      </c>
      <c r="O1029" s="34">
        <f>IFERROR(M1029/E1029,0)</f>
        <v/>
      </c>
      <c r="P1029" s="34">
        <f>IFERROR(N1029/F1029,0)</f>
        <v/>
      </c>
      <c r="Q1029" s="35">
        <f>SUMIFS(рўйхат!P:P,рўйхат!$CY:$CY,$B$1032,рўйхат!$B:$B,$C1029)</f>
        <v/>
      </c>
      <c r="R1029" s="36">
        <f>SUMIFS(рўйхат!Q:Q,рўйхат!$CY:$CY,$B$1032,рўйхат!$B:$B,$C1029)</f>
        <v/>
      </c>
      <c r="S1029" s="35">
        <f>SUMIFS(рўйхат!R:R,рўйхат!$CY:$CY,$B$1032,рўйхат!$B:$B,$C1029)</f>
        <v/>
      </c>
      <c r="T1029" s="36">
        <f>SUMIFS(рўйхат!S:S,рўйхат!$CY:$CY,$B$1032,рўйхат!$B:$B,$C1029)</f>
        <v/>
      </c>
      <c r="U1029" s="35">
        <f>SUMIFS(рўйхат!T:T,рўйхат!$CY:$CY,$B$1032,рўйхат!$B:$B,$C1029)</f>
        <v/>
      </c>
      <c r="V1029" s="36">
        <f>SUMIFS(рўйхат!U:U,рўйхат!$CY:$CY,$B$1032,рўйхат!$B:$B,$C1029)</f>
        <v/>
      </c>
      <c r="W1029" s="35">
        <f>SUMIFS(рўйхат!V:V,рўйхат!$CY:$CY,$B$1032,рўйхат!$B:$B,$C1029)</f>
        <v/>
      </c>
      <c r="X1029" s="36">
        <f>SUMIFS(рўйхат!W:W,рўйхат!$CY:$CY,$B$1032,рўйхат!$B:$B,$C1029)</f>
        <v/>
      </c>
      <c r="Y1029" s="35">
        <f>SUMIFS(рўйхат!X:X,рўйхат!$CY:$CY,$B$1032,рўйхат!$B:$B,$C1029)</f>
        <v/>
      </c>
      <c r="Z1029" s="36">
        <f>SUMIFS(рўйхат!Y:Y,рўйхат!$CY:$CY,$B$1032,рўйхат!$B:$B,$C1029)</f>
        <v/>
      </c>
      <c r="AA1029" s="35">
        <f>SUMIFS(рўйхат!Z:Z,рўйхат!$CY:$CY,$B$1032,рўйхат!$B:$B,$C1029)</f>
        <v/>
      </c>
      <c r="AB1029" s="36">
        <f>SUMIFS(рўйхат!AA:AA,рўйхат!$CY:$CY,$B$1032,рўйхат!$B:$B,$C1029)</f>
        <v/>
      </c>
      <c r="AC1029" s="35">
        <f>SUMIFS(рўйхат!AB:AB,рўйхат!$CY:$CY,$B$1032,рўйхат!$B:$B,$C1029)</f>
        <v/>
      </c>
      <c r="AD1029" s="36">
        <f>SUMIFS(рўйхат!AC:AC,рўйхат!$CY:$CY,$B$1032,рўйхат!$B:$B,$C1029)</f>
        <v/>
      </c>
      <c r="AE1029" s="35">
        <f>SUMIFS(рўйхат!AD:AD,рўйхат!$CY:$CY,$B$1032,рўйхат!$B:$B,$C1029)</f>
        <v/>
      </c>
      <c r="AF1029" s="36">
        <f>SUMIFS(рўйхат!AE:AE,рўйхат!$CY:$CY,$B$1032,рўйхат!$B:$B,$C1029)</f>
        <v/>
      </c>
      <c r="AG1029" s="35">
        <f>SUMIFS(рўйхат!AH:AH,рўйхат!$CY:$CY,$B$1032,рўйхат!$B:$B,$C1029)</f>
        <v/>
      </c>
      <c r="AH1029" s="36">
        <f>SUMIFS(рўйхат!AI:AI,рўйхат!$CY:$CY,$B$1032,рўйхат!$B:$B,$C1029)</f>
        <v/>
      </c>
      <c r="AI1029" s="35">
        <f>SUMIFS(рўйхат!AJ:AJ,рўйхат!$CY:$CY,$B$1032,рўйхат!$B:$B,$C1029)</f>
        <v/>
      </c>
      <c r="AJ1029" s="36">
        <f>SUMIFS(рўйхат!AK:AK,рўйхат!$CY:$CY,$B$1032,рўйхат!$B:$B,$C1029)</f>
        <v/>
      </c>
      <c r="AK1029" s="35">
        <f>SUMIFS(рўйхат!AL:AL,рўйхат!$CY:$CY,$B$1032,рўйхат!$B:$B,$C1029)</f>
        <v/>
      </c>
      <c r="AL1029" s="36">
        <f>SUMIFS(рўйхат!AM:AM,рўйхат!$CY:$CY,$B$1032,рўйхат!$B:$B,$C1029)</f>
        <v/>
      </c>
      <c r="AM1029" s="77">
        <f>IFERROR(Q1029/E1029,0)</f>
        <v/>
      </c>
      <c r="AN1029" s="77">
        <f>IFERROR(R1029/F1029,0)</f>
        <v/>
      </c>
      <c r="AO1029" s="36">
        <f>SUMIFS(рўйхат!AX:AX,рўйхат!$CY:$CY,$B$1032,рўйхат!$B:$B,$C1029)</f>
        <v/>
      </c>
      <c r="AP1029" s="36">
        <f>SUMIFS(рўйхат!AY:AY,рўйхат!$CY:$CY,$B$1032,рўйхат!$B:$B,$C1029)</f>
        <v/>
      </c>
      <c r="AQ1029" s="35">
        <f>SUMIFS(рўйхат!AZ:AZ,рўйхат!$CY:$CY,$B$1032,рўйхат!$B:$B,$C1029)</f>
        <v/>
      </c>
      <c r="AR1029" s="36">
        <f>SUMIFS(рўйхат!BA:BA,рўйхат!$CY:$CY,$B$1032,рўйхат!$B:$B,$C1029)</f>
        <v/>
      </c>
      <c r="AS1029" s="35">
        <f>SUMIFS(рўйхат!BB:BB,рўйхат!$CY:$CY,$B$1032,рўйхат!$B:$B,$C1029)</f>
        <v/>
      </c>
      <c r="AT1029" s="36">
        <f>SUMIFS(рўйхат!BC:BC,рўйхат!$CY:$CY,$B$1032,рўйхат!$B:$B,$C1029)</f>
        <v/>
      </c>
      <c r="AU1029" s="35">
        <f>SUMIFS(рўйхат!BD:BD,рўйхат!$CY:$CY,$B$1032,рўйхат!$B:$B,$C1029)</f>
        <v/>
      </c>
      <c r="AV1029" s="36">
        <f>SUMIFS(рўйхат!BE:BE,рўйхат!$CY:$CY,$B$1032,рўйхат!$B:$B,$C1029)</f>
        <v/>
      </c>
      <c r="AW1029" s="35">
        <f>SUMIFS(рўйхат!BF:BF,рўйхат!$CY:$CY,$B$1032,рўйхат!$B:$B,$C1029)</f>
        <v/>
      </c>
      <c r="AX1029" s="36">
        <f>SUMIFS(рўйхат!BG:BG,рўйхат!$CY:$CY,$B$1032,рўйхат!$B:$B,$C1029)</f>
        <v/>
      </c>
      <c r="AY1029" s="35">
        <f>SUMIFS(рўйхат!BH:BH,рўйхат!$CY:$CY,$B$1032,рўйхат!$B:$B,$C1029)</f>
        <v/>
      </c>
      <c r="AZ1029" s="36">
        <f>SUMIFS(рўйхат!BI:BI,рўйхат!$CY:$CY,$B$1032,рўйхат!$B:$B,$C1029)</f>
        <v/>
      </c>
      <c r="BA1029" s="35">
        <f>SUMIFS(рўйхат!BJ:BJ,рўйхат!$CY:$CY,$B$1032,рўйхат!$B:$B,$C1029)</f>
        <v/>
      </c>
      <c r="BB1029" s="36">
        <f>SUMIFS(рўйхат!BK:BK,рўйхат!$CY:$CY,$B$1032,рўйхат!$B:$B,$C1029)</f>
        <v/>
      </c>
      <c r="BC1029" s="77">
        <f>IFERROR(AO1029/E1029,0)</f>
        <v/>
      </c>
      <c r="BD1029" s="77">
        <f>IFERROR(AP1029/F1029,0)</f>
        <v/>
      </c>
      <c r="BE1029" s="35">
        <f>SUMIFS(рўйхат!BL:BL,рўйхат!$CY:$CY,$B$1032,рўйхат!$B:$B,$C1029)</f>
        <v/>
      </c>
      <c r="BF1029" s="36">
        <f>SUMIFS(рўйхат!BM:BM,рўйхат!$CY:$CY,$B$1032,рўйхат!$B:$B,$C1029)</f>
        <v/>
      </c>
      <c r="BG1029" s="35">
        <f>SUMIFS(рўйхат!BN:BN,рўйхат!$CY:$CY,$B$1032,рўйхат!$B:$B,$C1029)</f>
        <v/>
      </c>
      <c r="BH1029" s="36">
        <f>SUMIFS(рўйхат!BO:BO,рўйхат!$CY:$CY,$B$1032,рўйхат!$B:$B,$C1029)</f>
        <v/>
      </c>
      <c r="BI1029" s="35">
        <f>SUMIFS(рўйхат!BP:BP,рўйхат!$CY:$CY,$B$1032,рўйхат!$B:$B,$C1029)</f>
        <v/>
      </c>
      <c r="BJ1029" s="36">
        <f>SUMIFS(рўйхат!BQ:BQ,рўйхат!$CY:$CY,$B$1032,рўйхат!$B:$B,$C1029)</f>
        <v/>
      </c>
      <c r="BK1029" s="35">
        <f>SUMIFS(рўйхат!BR:BR,рўйхат!$CY:$CY,$B$1032,рўйхат!$B:$B,$C1029)</f>
        <v/>
      </c>
      <c r="BL1029" s="36">
        <f>SUMIFS(рўйхат!BS:BS,рўйхат!$CY:$CY,$B$1032,рўйхат!$B:$B,$C1029)</f>
        <v/>
      </c>
      <c r="BM1029" s="35">
        <f>SUMIFS(рўйхат!BT:BT,рўйхат!$CY:$CY,$B$1032,рўйхат!$B:$B,$C1029)</f>
        <v/>
      </c>
      <c r="BN1029" s="36">
        <f>SUMIFS(рўйхат!BU:BU,рўйхат!$CY:$CY,$B$1032,рўйхат!$B:$B,$C1029)</f>
        <v/>
      </c>
      <c r="BO1029" s="35">
        <f>SUMIFS(рўйхат!BX:BX,рўйхат!$CY:$CY,$B$1032,рўйхат!$B:$B,$C1029)</f>
        <v/>
      </c>
      <c r="BP1029" s="36">
        <f>SUMIFS(рўйхат!BY:BY,рўйхат!$CY:$CY,$B$1032,рўйхат!$B:$B,$C1029)</f>
        <v/>
      </c>
      <c r="BQ1029" s="35">
        <f>SUMIFS(рўйхат!BZ:BZ,рўйхат!$CY:$CY,$B$1032,рўйхат!$B:$B,$C1029)</f>
        <v/>
      </c>
      <c r="BR1029" s="36">
        <f>SUMIFS(рўйхат!CA:CA,рўйхат!$CY:$CY,$B$1032,рўйхат!$B:$B,$C1029)</f>
        <v/>
      </c>
      <c r="BS1029" s="35">
        <f>SUMIFS(рўйхат!CB:CB,рўйхат!$CY:$CY,$B$1032,рўйхат!$B:$B,$C1029)</f>
        <v/>
      </c>
      <c r="BT1029" s="36">
        <f>SUMIFS(рўйхат!CC:CC,рўйхат!$CY:$CY,$B$1032,рўйхат!$B:$B,$C1029)</f>
        <v/>
      </c>
      <c r="BU1029" s="35">
        <f>SUMIFS(рўйхат!CD:CD,рўйхат!$CY:$CY,$B$1032,рўйхат!$B:$B,$C1029)</f>
        <v/>
      </c>
      <c r="BV1029" s="36">
        <f>SUMIFS(рўйхат!CE:CE,рўйхат!$CY:$CY,$B$1032,рўйхат!$B:$B,$C1029)</f>
        <v/>
      </c>
      <c r="BW1029" s="35">
        <f>SUMIFS(рўйхат!CH:CH,рўйхат!$CY:$CY,$B$1032,рўйхат!$B:$B,$C1029)</f>
        <v/>
      </c>
      <c r="BX1029" s="36">
        <f>SUMIFS(рўйхат!CI:CI,рўйхат!$CY:$CY,$B$1032,рўйхат!$B:$B,$C1029)</f>
        <v/>
      </c>
      <c r="BY1029" s="35">
        <f>SUMIFS(рўйхат!CJ:CJ,рўйхат!$CY:$CY,$B$1032,рўйхат!$B:$B,$C1029)</f>
        <v/>
      </c>
      <c r="BZ1029" s="36">
        <f>SUMIFS(рўйхат!CK:CK,рўйхат!$CY:$CY,$B$1032,рўйхат!$B:$B,$C1029)</f>
        <v/>
      </c>
      <c r="CA1029" s="35">
        <f>SUMIFS(рўйхат!CL:CL,рўйхат!$CY:$CY,$B$1032,рўйхат!$B:$B,$C1029)</f>
        <v/>
      </c>
      <c r="CB1029" s="36">
        <f>SUMIFS(рўйхат!CM:CM,рўйхат!$CY:$CY,$B$1032,рўйхат!$B:$B,$C1029)</f>
        <v/>
      </c>
      <c r="CC1029" s="35">
        <f>SUMIFS(рўйхат!CN:CN,рўйхат!$CY:$CY,$B$1032,рўйхат!$B:$B,$C1029)</f>
        <v/>
      </c>
      <c r="CD1029" s="36">
        <f>SUMIFS(рўйхат!CO:CO,рўйхат!$CY:$CY,$B$1032,рўйхат!$B:$B,$C1029)</f>
        <v/>
      </c>
      <c r="CE1029" s="77">
        <f>IFERROR(BE1029/(Q1029+BE1029),0)</f>
        <v/>
      </c>
      <c r="CF1029" s="78">
        <f>IFERROR(BF1029/(R1029+BF1029),0)</f>
        <v/>
      </c>
      <c r="CG1029" s="8">
        <f>COUNTIFS(B:B,B1029)</f>
        <v/>
      </c>
    </row>
    <row r="1030" hidden="1" outlineLevel="1" ht="17.1" customFormat="1" customHeight="1" s="8">
      <c r="A1030" s="31" t="n"/>
      <c r="B1030" s="50" t="n">
        <v>30</v>
      </c>
      <c r="C1030" s="67" t="inlineStr">
        <is>
          <t>Kadastr agentligi</t>
        </is>
      </c>
      <c r="D1030" s="16" t="n"/>
      <c r="E1030" s="35">
        <f>SUMIFS(рўйхат!F:F,рўйхат!$CY:$CY,$B$1032,рўйхат!$B:$B,$C1030)</f>
        <v/>
      </c>
      <c r="F1030" s="36">
        <f>SUMIFS(рўйхат!G:G,рўйхат!$CY:$CY,$B$1032,рўйхат!$B:$B,$C1030)</f>
        <v/>
      </c>
      <c r="G1030" s="35">
        <f>SUMIFS(рўйхат!H:H,рўйхат!$CY:$CY,$B$1032,рўйхат!$B:$B,$C1030)</f>
        <v/>
      </c>
      <c r="H1030" s="36">
        <f>SUMIFS(рўйхат!I:I,рўйхат!$CY:$CY,$B$1032,рўйхат!$B:$B,$C1030)</f>
        <v/>
      </c>
      <c r="I1030" s="35">
        <f>SUMIFS(рўйхат!J:J,рўйхат!$CY:$CY,$B$1032,рўйхат!$B:$B,$C1030)</f>
        <v/>
      </c>
      <c r="J1030" s="36">
        <f>SUMIFS(рўйхат!K:K,рўйхат!$CY:$CY,$B$1032,рўйхат!$B:$B,$C1030)</f>
        <v/>
      </c>
      <c r="K1030" s="35">
        <f>SUMIFS(рўйхат!L:L,рўйхат!$CY:$CY,$B$1032,рўйхат!$B:$B,$C1030)</f>
        <v/>
      </c>
      <c r="L1030" s="36">
        <f>SUMIFS(рўйхат!M:M,рўйхат!$CY:$CY,$B$1032,рўйхат!$B:$B,$C1030)</f>
        <v/>
      </c>
      <c r="M1030" s="35">
        <f>SUMIFS(рўйхат!N:N,рўйхат!$CY:$CY,$B$1032,рўйхат!$B:$B,$C1030)</f>
        <v/>
      </c>
      <c r="N1030" s="36">
        <f>SUMIFS(рўйхат!O:O,рўйхат!$CY:$CY,$B$1032,рўйхат!$B:$B,$C1030)</f>
        <v/>
      </c>
      <c r="O1030" s="34">
        <f>IFERROR(M1030/E1030,0)</f>
        <v/>
      </c>
      <c r="P1030" s="34">
        <f>IFERROR(N1030/F1030,0)</f>
        <v/>
      </c>
      <c r="Q1030" s="35">
        <f>SUMIFS(рўйхат!P:P,рўйхат!$CY:$CY,$B$1032,рўйхат!$B:$B,$C1030)</f>
        <v/>
      </c>
      <c r="R1030" s="36">
        <f>SUMIFS(рўйхат!Q:Q,рўйхат!$CY:$CY,$B$1032,рўйхат!$B:$B,$C1030)</f>
        <v/>
      </c>
      <c r="S1030" s="35">
        <f>SUMIFS(рўйхат!R:R,рўйхат!$CY:$CY,$B$1032,рўйхат!$B:$B,$C1030)</f>
        <v/>
      </c>
      <c r="T1030" s="36">
        <f>SUMIFS(рўйхат!S:S,рўйхат!$CY:$CY,$B$1032,рўйхат!$B:$B,$C1030)</f>
        <v/>
      </c>
      <c r="U1030" s="35">
        <f>SUMIFS(рўйхат!T:T,рўйхат!$CY:$CY,$B$1032,рўйхат!$B:$B,$C1030)</f>
        <v/>
      </c>
      <c r="V1030" s="36">
        <f>SUMIFS(рўйхат!U:U,рўйхат!$CY:$CY,$B$1032,рўйхат!$B:$B,$C1030)</f>
        <v/>
      </c>
      <c r="W1030" s="35">
        <f>SUMIFS(рўйхат!V:V,рўйхат!$CY:$CY,$B$1032,рўйхат!$B:$B,$C1030)</f>
        <v/>
      </c>
      <c r="X1030" s="36">
        <f>SUMIFS(рўйхат!W:W,рўйхат!$CY:$CY,$B$1032,рўйхат!$B:$B,$C1030)</f>
        <v/>
      </c>
      <c r="Y1030" s="35">
        <f>SUMIFS(рўйхат!X:X,рўйхат!$CY:$CY,$B$1032,рўйхат!$B:$B,$C1030)</f>
        <v/>
      </c>
      <c r="Z1030" s="36">
        <f>SUMIFS(рўйхат!Y:Y,рўйхат!$CY:$CY,$B$1032,рўйхат!$B:$B,$C1030)</f>
        <v/>
      </c>
      <c r="AA1030" s="35">
        <f>SUMIFS(рўйхат!Z:Z,рўйхат!$CY:$CY,$B$1032,рўйхат!$B:$B,$C1030)</f>
        <v/>
      </c>
      <c r="AB1030" s="36">
        <f>SUMIFS(рўйхат!AA:AA,рўйхат!$CY:$CY,$B$1032,рўйхат!$B:$B,$C1030)</f>
        <v/>
      </c>
      <c r="AC1030" s="35">
        <f>SUMIFS(рўйхат!AB:AB,рўйхат!$CY:$CY,$B$1032,рўйхат!$B:$B,$C1030)</f>
        <v/>
      </c>
      <c r="AD1030" s="36">
        <f>SUMIFS(рўйхат!AC:AC,рўйхат!$CY:$CY,$B$1032,рўйхат!$B:$B,$C1030)</f>
        <v/>
      </c>
      <c r="AE1030" s="35">
        <f>SUMIFS(рўйхат!AD:AD,рўйхат!$CY:$CY,$B$1032,рўйхат!$B:$B,$C1030)</f>
        <v/>
      </c>
      <c r="AF1030" s="36">
        <f>SUMIFS(рўйхат!AE:AE,рўйхат!$CY:$CY,$B$1032,рўйхат!$B:$B,$C1030)</f>
        <v/>
      </c>
      <c r="AG1030" s="35">
        <f>SUMIFS(рўйхат!AH:AH,рўйхат!$CY:$CY,$B$1032,рўйхат!$B:$B,$C1030)</f>
        <v/>
      </c>
      <c r="AH1030" s="36">
        <f>SUMIFS(рўйхат!AI:AI,рўйхат!$CY:$CY,$B$1032,рўйхат!$B:$B,$C1030)</f>
        <v/>
      </c>
      <c r="AI1030" s="35">
        <f>SUMIFS(рўйхат!AJ:AJ,рўйхат!$CY:$CY,$B$1032,рўйхат!$B:$B,$C1030)</f>
        <v/>
      </c>
      <c r="AJ1030" s="36">
        <f>SUMIFS(рўйхат!AK:AK,рўйхат!$CY:$CY,$B$1032,рўйхат!$B:$B,$C1030)</f>
        <v/>
      </c>
      <c r="AK1030" s="35">
        <f>SUMIFS(рўйхат!AL:AL,рўйхат!$CY:$CY,$B$1032,рўйхат!$B:$B,$C1030)</f>
        <v/>
      </c>
      <c r="AL1030" s="36">
        <f>SUMIFS(рўйхат!AM:AM,рўйхат!$CY:$CY,$B$1032,рўйхат!$B:$B,$C1030)</f>
        <v/>
      </c>
      <c r="AM1030" s="77">
        <f>IFERROR(Q1030/E1030,0)</f>
        <v/>
      </c>
      <c r="AN1030" s="77">
        <f>IFERROR(R1030/F1030,0)</f>
        <v/>
      </c>
      <c r="AO1030" s="36">
        <f>SUMIFS(рўйхат!AX:AX,рўйхат!$CY:$CY,$B$1032,рўйхат!$B:$B,$C1030)</f>
        <v/>
      </c>
      <c r="AP1030" s="36">
        <f>SUMIFS(рўйхат!AY:AY,рўйхат!$CY:$CY,$B$1032,рўйхат!$B:$B,$C1030)</f>
        <v/>
      </c>
      <c r="AQ1030" s="35">
        <f>SUMIFS(рўйхат!AZ:AZ,рўйхат!$CY:$CY,$B$1032,рўйхат!$B:$B,$C1030)</f>
        <v/>
      </c>
      <c r="AR1030" s="36">
        <f>SUMIFS(рўйхат!BA:BA,рўйхат!$CY:$CY,$B$1032,рўйхат!$B:$B,$C1030)</f>
        <v/>
      </c>
      <c r="AS1030" s="35">
        <f>SUMIFS(рўйхат!BB:BB,рўйхат!$CY:$CY,$B$1032,рўйхат!$B:$B,$C1030)</f>
        <v/>
      </c>
      <c r="AT1030" s="36">
        <f>SUMIFS(рўйхат!BC:BC,рўйхат!$CY:$CY,$B$1032,рўйхат!$B:$B,$C1030)</f>
        <v/>
      </c>
      <c r="AU1030" s="35">
        <f>SUMIFS(рўйхат!BD:BD,рўйхат!$CY:$CY,$B$1032,рўйхат!$B:$B,$C1030)</f>
        <v/>
      </c>
      <c r="AV1030" s="36">
        <f>SUMIFS(рўйхат!BE:BE,рўйхат!$CY:$CY,$B$1032,рўйхат!$B:$B,$C1030)</f>
        <v/>
      </c>
      <c r="AW1030" s="35">
        <f>SUMIFS(рўйхат!BF:BF,рўйхат!$CY:$CY,$B$1032,рўйхат!$B:$B,$C1030)</f>
        <v/>
      </c>
      <c r="AX1030" s="36">
        <f>SUMIFS(рўйхат!BG:BG,рўйхат!$CY:$CY,$B$1032,рўйхат!$B:$B,$C1030)</f>
        <v/>
      </c>
      <c r="AY1030" s="35">
        <f>SUMIFS(рўйхат!BH:BH,рўйхат!$CY:$CY,$B$1032,рўйхат!$B:$B,$C1030)</f>
        <v/>
      </c>
      <c r="AZ1030" s="36">
        <f>SUMIFS(рўйхат!BI:BI,рўйхат!$CY:$CY,$B$1032,рўйхат!$B:$B,$C1030)</f>
        <v/>
      </c>
      <c r="BA1030" s="35">
        <f>SUMIFS(рўйхат!BJ:BJ,рўйхат!$CY:$CY,$B$1032,рўйхат!$B:$B,$C1030)</f>
        <v/>
      </c>
      <c r="BB1030" s="36">
        <f>SUMIFS(рўйхат!BK:BK,рўйхат!$CY:$CY,$B$1032,рўйхат!$B:$B,$C1030)</f>
        <v/>
      </c>
      <c r="BC1030" s="77">
        <f>IFERROR(AO1030/E1030,0)</f>
        <v/>
      </c>
      <c r="BD1030" s="77">
        <f>IFERROR(AP1030/F1030,0)</f>
        <v/>
      </c>
      <c r="BE1030" s="35">
        <f>SUMIFS(рўйхат!BL:BL,рўйхат!$CY:$CY,$B$1032,рўйхат!$B:$B,$C1030)</f>
        <v/>
      </c>
      <c r="BF1030" s="36">
        <f>SUMIFS(рўйхат!BM:BM,рўйхат!$CY:$CY,$B$1032,рўйхат!$B:$B,$C1030)</f>
        <v/>
      </c>
      <c r="BG1030" s="35">
        <f>SUMIFS(рўйхат!BN:BN,рўйхат!$CY:$CY,$B$1032,рўйхат!$B:$B,$C1030)</f>
        <v/>
      </c>
      <c r="BH1030" s="36">
        <f>SUMIFS(рўйхат!BO:BO,рўйхат!$CY:$CY,$B$1032,рўйхат!$B:$B,$C1030)</f>
        <v/>
      </c>
      <c r="BI1030" s="35">
        <f>SUMIFS(рўйхат!BP:BP,рўйхат!$CY:$CY,$B$1032,рўйхат!$B:$B,$C1030)</f>
        <v/>
      </c>
      <c r="BJ1030" s="36">
        <f>SUMIFS(рўйхат!BQ:BQ,рўйхат!$CY:$CY,$B$1032,рўйхат!$B:$B,$C1030)</f>
        <v/>
      </c>
      <c r="BK1030" s="35">
        <f>SUMIFS(рўйхат!BR:BR,рўйхат!$CY:$CY,$B$1032,рўйхат!$B:$B,$C1030)</f>
        <v/>
      </c>
      <c r="BL1030" s="36">
        <f>SUMIFS(рўйхат!BS:BS,рўйхат!$CY:$CY,$B$1032,рўйхат!$B:$B,$C1030)</f>
        <v/>
      </c>
      <c r="BM1030" s="35">
        <f>SUMIFS(рўйхат!BT:BT,рўйхат!$CY:$CY,$B$1032,рўйхат!$B:$B,$C1030)</f>
        <v/>
      </c>
      <c r="BN1030" s="36">
        <f>SUMIFS(рўйхат!BU:BU,рўйхат!$CY:$CY,$B$1032,рўйхат!$B:$B,$C1030)</f>
        <v/>
      </c>
      <c r="BO1030" s="35">
        <f>SUMIFS(рўйхат!BX:BX,рўйхат!$CY:$CY,$B$1032,рўйхат!$B:$B,$C1030)</f>
        <v/>
      </c>
      <c r="BP1030" s="36">
        <f>SUMIFS(рўйхат!BY:BY,рўйхат!$CY:$CY,$B$1032,рўйхат!$B:$B,$C1030)</f>
        <v/>
      </c>
      <c r="BQ1030" s="35">
        <f>SUMIFS(рўйхат!BZ:BZ,рўйхат!$CY:$CY,$B$1032,рўйхат!$B:$B,$C1030)</f>
        <v/>
      </c>
      <c r="BR1030" s="36">
        <f>SUMIFS(рўйхат!CA:CA,рўйхат!$CY:$CY,$B$1032,рўйхат!$B:$B,$C1030)</f>
        <v/>
      </c>
      <c r="BS1030" s="35">
        <f>SUMIFS(рўйхат!CB:CB,рўйхат!$CY:$CY,$B$1032,рўйхат!$B:$B,$C1030)</f>
        <v/>
      </c>
      <c r="BT1030" s="36">
        <f>SUMIFS(рўйхат!CC:CC,рўйхат!$CY:$CY,$B$1032,рўйхат!$B:$B,$C1030)</f>
        <v/>
      </c>
      <c r="BU1030" s="35">
        <f>SUMIFS(рўйхат!CD:CD,рўйхат!$CY:$CY,$B$1032,рўйхат!$B:$B,$C1030)</f>
        <v/>
      </c>
      <c r="BV1030" s="36">
        <f>SUMIFS(рўйхат!CE:CE,рўйхат!$CY:$CY,$B$1032,рўйхат!$B:$B,$C1030)</f>
        <v/>
      </c>
      <c r="BW1030" s="35">
        <f>SUMIFS(рўйхат!CH:CH,рўйхат!$CY:$CY,$B$1032,рўйхат!$B:$B,$C1030)</f>
        <v/>
      </c>
      <c r="BX1030" s="36">
        <f>SUMIFS(рўйхат!CI:CI,рўйхат!$CY:$CY,$B$1032,рўйхат!$B:$B,$C1030)</f>
        <v/>
      </c>
      <c r="BY1030" s="35">
        <f>SUMIFS(рўйхат!CJ:CJ,рўйхат!$CY:$CY,$B$1032,рўйхат!$B:$B,$C1030)</f>
        <v/>
      </c>
      <c r="BZ1030" s="36">
        <f>SUMIFS(рўйхат!CK:CK,рўйхат!$CY:$CY,$B$1032,рўйхат!$B:$B,$C1030)</f>
        <v/>
      </c>
      <c r="CA1030" s="35">
        <f>SUMIFS(рўйхат!CL:CL,рўйхат!$CY:$CY,$B$1032,рўйхат!$B:$B,$C1030)</f>
        <v/>
      </c>
      <c r="CB1030" s="36">
        <f>SUMIFS(рўйхат!CM:CM,рўйхат!$CY:$CY,$B$1032,рўйхат!$B:$B,$C1030)</f>
        <v/>
      </c>
      <c r="CC1030" s="35">
        <f>SUMIFS(рўйхат!CN:CN,рўйхат!$CY:$CY,$B$1032,рўйхат!$B:$B,$C1030)</f>
        <v/>
      </c>
      <c r="CD1030" s="36">
        <f>SUMIFS(рўйхат!CO:CO,рўйхат!$CY:$CY,$B$1032,рўйхат!$B:$B,$C1030)</f>
        <v/>
      </c>
      <c r="CE1030" s="77">
        <f>IFERROR(BE1030/(Q1030+BE1030),0)</f>
        <v/>
      </c>
      <c r="CF1030" s="78">
        <f>IFERROR(BF1030/(R1030+BF1030),0)</f>
        <v/>
      </c>
      <c r="CG1030" s="8">
        <f>COUNTIFS(B:B,B1030)</f>
        <v/>
      </c>
    </row>
    <row r="1031" hidden="1" outlineLevel="1" ht="17.1" customFormat="1" customHeight="1" s="8">
      <c r="A1031" s="31" t="n"/>
      <c r="B1031" s="50" t="n">
        <v>31</v>
      </c>
      <c r="C1031" s="67" t="inlineStr">
        <is>
          <t>Бошқалар</t>
        </is>
      </c>
      <c r="D1031" s="16" t="n"/>
      <c r="E1031" s="35">
        <f>SUMIFS(рўйхат!F:F,рўйхат!$CY:$CY,$B$1032,рўйхат!$B:$B,$C1031)</f>
        <v/>
      </c>
      <c r="F1031" s="36">
        <f>SUMIFS(рўйхат!G:G,рўйхат!$CY:$CY,$B$1032,рўйхат!$B:$B,$C1031)</f>
        <v/>
      </c>
      <c r="G1031" s="35">
        <f>SUMIFS(рўйхат!H:H,рўйхат!$CY:$CY,$B$1032,рўйхат!$B:$B,$C1031)</f>
        <v/>
      </c>
      <c r="H1031" s="36">
        <f>SUMIFS(рўйхат!I:I,рўйхат!$CY:$CY,$B$1032,рўйхат!$B:$B,$C1031)</f>
        <v/>
      </c>
      <c r="I1031" s="35">
        <f>SUMIFS(рўйхат!J:J,рўйхат!$CY:$CY,$B$1032,рўйхат!$B:$B,$C1031)</f>
        <v/>
      </c>
      <c r="J1031" s="36">
        <f>SUMIFS(рўйхат!K:K,рўйхат!$CY:$CY,$B$1032,рўйхат!$B:$B,$C1031)</f>
        <v/>
      </c>
      <c r="K1031" s="35">
        <f>SUMIFS(рўйхат!L:L,рўйхат!$CY:$CY,$B$1032,рўйхат!$B:$B,$C1031)</f>
        <v/>
      </c>
      <c r="L1031" s="36">
        <f>SUMIFS(рўйхат!M:M,рўйхат!$CY:$CY,$B$1032,рўйхат!$B:$B,$C1031)</f>
        <v/>
      </c>
      <c r="M1031" s="35">
        <f>SUMIFS(рўйхат!N:N,рўйхат!$CY:$CY,$B$1032,рўйхат!$B:$B,$C1031)</f>
        <v/>
      </c>
      <c r="N1031" s="36">
        <f>SUMIFS(рўйхат!O:O,рўйхат!$CY:$CY,$B$1032,рўйхат!$B:$B,$C1031)</f>
        <v/>
      </c>
      <c r="O1031" s="34">
        <f>IFERROR(M1031/E1031,0)</f>
        <v/>
      </c>
      <c r="P1031" s="34">
        <f>IFERROR(N1031/F1031,0)</f>
        <v/>
      </c>
      <c r="Q1031" s="35">
        <f>SUMIFS(рўйхат!P:P,рўйхат!$CY:$CY,$B$1032,рўйхат!$B:$B,$C1031)</f>
        <v/>
      </c>
      <c r="R1031" s="36">
        <f>SUMIFS(рўйхат!Q:Q,рўйхат!$CY:$CY,$B$1032,рўйхат!$B:$B,$C1031)</f>
        <v/>
      </c>
      <c r="S1031" s="35">
        <f>SUMIFS(рўйхат!R:R,рўйхат!$CY:$CY,$B$1032,рўйхат!$B:$B,$C1031)</f>
        <v/>
      </c>
      <c r="T1031" s="36">
        <f>SUMIFS(рўйхат!S:S,рўйхат!$CY:$CY,$B$1032,рўйхат!$B:$B,$C1031)</f>
        <v/>
      </c>
      <c r="U1031" s="35">
        <f>SUMIFS(рўйхат!T:T,рўйхат!$CY:$CY,$B$1032,рўйхат!$B:$B,$C1031)</f>
        <v/>
      </c>
      <c r="V1031" s="36">
        <f>SUMIFS(рўйхат!U:U,рўйхат!$CY:$CY,$B$1032,рўйхат!$B:$B,$C1031)</f>
        <v/>
      </c>
      <c r="W1031" s="35">
        <f>SUMIFS(рўйхат!V:V,рўйхат!$CY:$CY,$B$1032,рўйхат!$B:$B,$C1031)</f>
        <v/>
      </c>
      <c r="X1031" s="36">
        <f>SUMIFS(рўйхат!W:W,рўйхат!$CY:$CY,$B$1032,рўйхат!$B:$B,$C1031)</f>
        <v/>
      </c>
      <c r="Y1031" s="35">
        <f>SUMIFS(рўйхат!X:X,рўйхат!$CY:$CY,$B$1032,рўйхат!$B:$B,$C1031)</f>
        <v/>
      </c>
      <c r="Z1031" s="36">
        <f>SUMIFS(рўйхат!Y:Y,рўйхат!$CY:$CY,$B$1032,рўйхат!$B:$B,$C1031)</f>
        <v/>
      </c>
      <c r="AA1031" s="35">
        <f>SUMIFS(рўйхат!Z:Z,рўйхат!$CY:$CY,$B$1032,рўйхат!$B:$B,$C1031)</f>
        <v/>
      </c>
      <c r="AB1031" s="36">
        <f>SUMIFS(рўйхат!AA:AA,рўйхат!$CY:$CY,$B$1032,рўйхат!$B:$B,$C1031)</f>
        <v/>
      </c>
      <c r="AC1031" s="35">
        <f>SUMIFS(рўйхат!AB:AB,рўйхат!$CY:$CY,$B$1032,рўйхат!$B:$B,$C1031)</f>
        <v/>
      </c>
      <c r="AD1031" s="36">
        <f>SUMIFS(рўйхат!AC:AC,рўйхат!$CY:$CY,$B$1032,рўйхат!$B:$B,$C1031)</f>
        <v/>
      </c>
      <c r="AE1031" s="35">
        <f>SUMIFS(рўйхат!AD:AD,рўйхат!$CY:$CY,$B$1032,рўйхат!$B:$B,$C1031)</f>
        <v/>
      </c>
      <c r="AF1031" s="36">
        <f>SUMIFS(рўйхат!AE:AE,рўйхат!$CY:$CY,$B$1032,рўйхат!$B:$B,$C1031)</f>
        <v/>
      </c>
      <c r="AG1031" s="35">
        <f>SUMIFS(рўйхат!AH:AH,рўйхат!$CY:$CY,$B$1032,рўйхат!$B:$B,$C1031)</f>
        <v/>
      </c>
      <c r="AH1031" s="36">
        <f>SUMIFS(рўйхат!AI:AI,рўйхат!$CY:$CY,$B$1032,рўйхат!$B:$B,$C1031)</f>
        <v/>
      </c>
      <c r="AI1031" s="35">
        <f>SUMIFS(рўйхат!AJ:AJ,рўйхат!$CY:$CY,$B$1032,рўйхат!$B:$B,$C1031)</f>
        <v/>
      </c>
      <c r="AJ1031" s="36">
        <f>SUMIFS(рўйхат!AK:AK,рўйхат!$CY:$CY,$B$1032,рўйхат!$B:$B,$C1031)</f>
        <v/>
      </c>
      <c r="AK1031" s="35">
        <f>SUMIFS(рўйхат!AL:AL,рўйхат!$CY:$CY,$B$1032,рўйхат!$B:$B,$C1031)</f>
        <v/>
      </c>
      <c r="AL1031" s="36">
        <f>SUMIFS(рўйхат!AM:AM,рўйхат!$CY:$CY,$B$1032,рўйхат!$B:$B,$C1031)</f>
        <v/>
      </c>
      <c r="AM1031" s="77">
        <f>IFERROR(Q1031/E1031,0)</f>
        <v/>
      </c>
      <c r="AN1031" s="77">
        <f>IFERROR(R1031/F1031,0)</f>
        <v/>
      </c>
      <c r="AO1031" s="36">
        <f>SUMIFS(рўйхат!AX:AX,рўйхат!$CY:$CY,$B$1032,рўйхат!$B:$B,$C1031)</f>
        <v/>
      </c>
      <c r="AP1031" s="36">
        <f>SUMIFS(рўйхат!AY:AY,рўйхат!$CY:$CY,$B$1032,рўйхат!$B:$B,$C1031)</f>
        <v/>
      </c>
      <c r="AQ1031" s="35">
        <f>SUMIFS(рўйхат!AZ:AZ,рўйхат!$CY:$CY,$B$1032,рўйхат!$B:$B,$C1031)</f>
        <v/>
      </c>
      <c r="AR1031" s="36">
        <f>SUMIFS(рўйхат!BA:BA,рўйхат!$CY:$CY,$B$1032,рўйхат!$B:$B,$C1031)</f>
        <v/>
      </c>
      <c r="AS1031" s="35">
        <f>SUMIFS(рўйхат!BB:BB,рўйхат!$CY:$CY,$B$1032,рўйхат!$B:$B,$C1031)</f>
        <v/>
      </c>
      <c r="AT1031" s="36">
        <f>SUMIFS(рўйхат!BC:BC,рўйхат!$CY:$CY,$B$1032,рўйхат!$B:$B,$C1031)</f>
        <v/>
      </c>
      <c r="AU1031" s="35">
        <f>SUMIFS(рўйхат!BD:BD,рўйхат!$CY:$CY,$B$1032,рўйхат!$B:$B,$C1031)</f>
        <v/>
      </c>
      <c r="AV1031" s="36">
        <f>SUMIFS(рўйхат!BE:BE,рўйхат!$CY:$CY,$B$1032,рўйхат!$B:$B,$C1031)</f>
        <v/>
      </c>
      <c r="AW1031" s="35">
        <f>SUMIFS(рўйхат!BF:BF,рўйхат!$CY:$CY,$B$1032,рўйхат!$B:$B,$C1031)</f>
        <v/>
      </c>
      <c r="AX1031" s="36">
        <f>SUMIFS(рўйхат!BG:BG,рўйхат!$CY:$CY,$B$1032,рўйхат!$B:$B,$C1031)</f>
        <v/>
      </c>
      <c r="AY1031" s="35">
        <f>SUMIFS(рўйхат!BH:BH,рўйхат!$CY:$CY,$B$1032,рўйхат!$B:$B,$C1031)</f>
        <v/>
      </c>
      <c r="AZ1031" s="36">
        <f>SUMIFS(рўйхат!BI:BI,рўйхат!$CY:$CY,$B$1032,рўйхат!$B:$B,$C1031)</f>
        <v/>
      </c>
      <c r="BA1031" s="35">
        <f>SUMIFS(рўйхат!BJ:BJ,рўйхат!$CY:$CY,$B$1032,рўйхат!$B:$B,$C1031)</f>
        <v/>
      </c>
      <c r="BB1031" s="36">
        <f>SUMIFS(рўйхат!BK:BK,рўйхат!$CY:$CY,$B$1032,рўйхат!$B:$B,$C1031)</f>
        <v/>
      </c>
      <c r="BC1031" s="77">
        <f>IFERROR(AO1031/E1031,0)</f>
        <v/>
      </c>
      <c r="BD1031" s="77">
        <f>IFERROR(AP1031/F1031,0)</f>
        <v/>
      </c>
      <c r="BE1031" s="35">
        <f>SUMIFS(рўйхат!BL:BL,рўйхат!$CY:$CY,$B$1032,рўйхат!$B:$B,$C1031)</f>
        <v/>
      </c>
      <c r="BF1031" s="36">
        <f>SUMIFS(рўйхат!BM:BM,рўйхат!$CY:$CY,$B$1032,рўйхат!$B:$B,$C1031)</f>
        <v/>
      </c>
      <c r="BG1031" s="35">
        <f>SUMIFS(рўйхат!BN:BN,рўйхат!$CY:$CY,$B$1032,рўйхат!$B:$B,$C1031)</f>
        <v/>
      </c>
      <c r="BH1031" s="36">
        <f>SUMIFS(рўйхат!BO:BO,рўйхат!$CY:$CY,$B$1032,рўйхат!$B:$B,$C1031)</f>
        <v/>
      </c>
      <c r="BI1031" s="35">
        <f>SUMIFS(рўйхат!BP:BP,рўйхат!$CY:$CY,$B$1032,рўйхат!$B:$B,$C1031)</f>
        <v/>
      </c>
      <c r="BJ1031" s="36">
        <f>SUMIFS(рўйхат!BQ:BQ,рўйхат!$CY:$CY,$B$1032,рўйхат!$B:$B,$C1031)</f>
        <v/>
      </c>
      <c r="BK1031" s="35">
        <f>SUMIFS(рўйхат!BR:BR,рўйхат!$CY:$CY,$B$1032,рўйхат!$B:$B,$C1031)</f>
        <v/>
      </c>
      <c r="BL1031" s="36">
        <f>SUMIFS(рўйхат!BS:BS,рўйхат!$CY:$CY,$B$1032,рўйхат!$B:$B,$C1031)</f>
        <v/>
      </c>
      <c r="BM1031" s="35">
        <f>SUMIFS(рўйхат!BT:BT,рўйхат!$CY:$CY,$B$1032,рўйхат!$B:$B,$C1031)</f>
        <v/>
      </c>
      <c r="BN1031" s="36">
        <f>SUMIFS(рўйхат!BU:BU,рўйхат!$CY:$CY,$B$1032,рўйхат!$B:$B,$C1031)</f>
        <v/>
      </c>
      <c r="BO1031" s="35">
        <f>SUMIFS(рўйхат!BX:BX,рўйхат!$CY:$CY,$B$1032,рўйхат!$B:$B,$C1031)</f>
        <v/>
      </c>
      <c r="BP1031" s="36">
        <f>SUMIFS(рўйхат!BY:BY,рўйхат!$CY:$CY,$B$1032,рўйхат!$B:$B,$C1031)</f>
        <v/>
      </c>
      <c r="BQ1031" s="35">
        <f>SUMIFS(рўйхат!BZ:BZ,рўйхат!$CY:$CY,$B$1032,рўйхат!$B:$B,$C1031)</f>
        <v/>
      </c>
      <c r="BR1031" s="36">
        <f>SUMIFS(рўйхат!CA:CA,рўйхат!$CY:$CY,$B$1032,рўйхат!$B:$B,$C1031)</f>
        <v/>
      </c>
      <c r="BS1031" s="35">
        <f>SUMIFS(рўйхат!CB:CB,рўйхат!$CY:$CY,$B$1032,рўйхат!$B:$B,$C1031)</f>
        <v/>
      </c>
      <c r="BT1031" s="36">
        <f>SUMIFS(рўйхат!CC:CC,рўйхат!$CY:$CY,$B$1032,рўйхат!$B:$B,$C1031)</f>
        <v/>
      </c>
      <c r="BU1031" s="35">
        <f>SUMIFS(рўйхат!CD:CD,рўйхат!$CY:$CY,$B$1032,рўйхат!$B:$B,$C1031)</f>
        <v/>
      </c>
      <c r="BV1031" s="36">
        <f>SUMIFS(рўйхат!CE:CE,рўйхат!$CY:$CY,$B$1032,рўйхат!$B:$B,$C1031)</f>
        <v/>
      </c>
      <c r="BW1031" s="35">
        <f>SUMIFS(рўйхат!CH:CH,рўйхат!$CY:$CY,$B$1032,рўйхат!$B:$B,$C1031)</f>
        <v/>
      </c>
      <c r="BX1031" s="36">
        <f>SUMIFS(рўйхат!CI:CI,рўйхат!$CY:$CY,$B$1032,рўйхат!$B:$B,$C1031)</f>
        <v/>
      </c>
      <c r="BY1031" s="35">
        <f>SUMIFS(рўйхат!CJ:CJ,рўйхат!$CY:$CY,$B$1032,рўйхат!$B:$B,$C1031)</f>
        <v/>
      </c>
      <c r="BZ1031" s="36">
        <f>SUMIFS(рўйхат!CK:CK,рўйхат!$CY:$CY,$B$1032,рўйхат!$B:$B,$C1031)</f>
        <v/>
      </c>
      <c r="CA1031" s="35">
        <f>SUMIFS(рўйхат!CL:CL,рўйхат!$CY:$CY,$B$1032,рўйхат!$B:$B,$C1031)</f>
        <v/>
      </c>
      <c r="CB1031" s="36">
        <f>SUMIFS(рўйхат!CM:CM,рўйхат!$CY:$CY,$B$1032,рўйхат!$B:$B,$C1031)</f>
        <v/>
      </c>
      <c r="CC1031" s="35">
        <f>SUMIFS(рўйхат!CN:CN,рўйхат!$CY:$CY,$B$1032,рўйхат!$B:$B,$C1031)</f>
        <v/>
      </c>
      <c r="CD1031" s="36">
        <f>SUMIFS(рўйхат!CO:CO,рўйхат!$CY:$CY,$B$1032,рўйхат!$B:$B,$C1031)</f>
        <v/>
      </c>
      <c r="CE1031" s="77">
        <f>IFERROR(BE1031/(Q1031+BE1031),0)</f>
        <v/>
      </c>
      <c r="CF1031" s="78">
        <f>IFERROR(BF1031/(R1031+BF1031),0)</f>
        <v/>
      </c>
      <c r="CG1031" s="8">
        <f>COUNTIFS(B:B,B1031)</f>
        <v/>
      </c>
    </row>
    <row r="1032" collapsed="1" ht="45" customFormat="1" customHeight="1" s="64">
      <c r="A1032" s="15" t="n">
        <v>32</v>
      </c>
      <c r="B1032" s="198" t="inlineStr">
        <is>
          <t>Автомобилларга ёқилғи қуйиш шохобчалари томонидан сотилган газ (метан) миқдори таҳлили</t>
        </is>
      </c>
      <c r="C1032" s="199" t="n"/>
      <c r="D1032" s="16" t="inlineStr">
        <is>
          <t>У.Тангриев</t>
        </is>
      </c>
      <c r="E1032" s="17">
        <f>SUMIF(рўйхат!$CY:$CY,$B1032,рўйхат!F:F)</f>
        <v/>
      </c>
      <c r="F1032" s="18">
        <f>SUMIF(рўйхат!$CY:$CY,$B1032,рўйхат!G:G)</f>
        <v/>
      </c>
      <c r="G1032" s="17">
        <f>SUMIF(рўйхат!$CY:$CY,$B1032,рўйхат!H:H)</f>
        <v/>
      </c>
      <c r="H1032" s="18">
        <f>SUMIF(рўйхат!$CY:$CY,$B1032,рўйхат!I:I)</f>
        <v/>
      </c>
      <c r="I1032" s="17">
        <f>SUMIF(рўйхат!$CY:$CY,$B1032,рўйхат!J:J)</f>
        <v/>
      </c>
      <c r="J1032" s="18">
        <f>SUMIF(рўйхат!$CY:$CY,$B1032,рўйхат!K:K)</f>
        <v/>
      </c>
      <c r="K1032" s="17">
        <f>SUMIF(рўйхат!$CY:$CY,$B1032,рўйхат!L:L)</f>
        <v/>
      </c>
      <c r="L1032" s="18">
        <f>SUMIF(рўйхат!$CY:$CY,$B1032,рўйхат!M:M)</f>
        <v/>
      </c>
      <c r="M1032" s="17">
        <f>SUMIF(рўйхат!$CY:$CY,$B1032,рўйхат!N:N)</f>
        <v/>
      </c>
      <c r="N1032" s="18">
        <f>SUMIF(рўйхат!$CY:$CY,$B1032,рўйхат!O:O)</f>
        <v/>
      </c>
      <c r="O1032" s="75">
        <f>IFERROR(M1032/E1032,0)</f>
        <v/>
      </c>
      <c r="P1032" s="75">
        <f>IFERROR(N1032/F1032,0)</f>
        <v/>
      </c>
      <c r="Q1032" s="17">
        <f>SUMIF(рўйхат!$CY:$CY,$B1032,рўйхат!P:P)</f>
        <v/>
      </c>
      <c r="R1032" s="18">
        <f>SUMIF(рўйхат!$CY:$CY,$B1032,рўйхат!Q:Q)</f>
        <v/>
      </c>
      <c r="S1032" s="17">
        <f>SUMIF(рўйхат!$CY:$CY,$B1032,рўйхат!R:R)</f>
        <v/>
      </c>
      <c r="T1032" s="18">
        <f>SUMIF(рўйхат!$CY:$CY,$B1032,рўйхат!S:S)</f>
        <v/>
      </c>
      <c r="U1032" s="17">
        <f>SUMIF(рўйхат!$CY:$CY,$B1032,рўйхат!T:T)</f>
        <v/>
      </c>
      <c r="V1032" s="18">
        <f>SUMIF(рўйхат!$CY:$CY,$B1032,рўйхат!U:U)</f>
        <v/>
      </c>
      <c r="W1032" s="17">
        <f>SUMIF(рўйхат!$CY:$CY,$B1032,рўйхат!V:V)</f>
        <v/>
      </c>
      <c r="X1032" s="18">
        <f>SUMIF(рўйхат!$CY:$CY,$B1032,рўйхат!W:W)</f>
        <v/>
      </c>
      <c r="Y1032" s="17">
        <f>SUMIF(рўйхат!$CY:$CY,$B1032,рўйхат!X:X)</f>
        <v/>
      </c>
      <c r="Z1032" s="18">
        <f>SUMIF(рўйхат!$CY:$CY,$B1032,рўйхат!Y:Y)</f>
        <v/>
      </c>
      <c r="AA1032" s="17">
        <f>SUMIF(рўйхат!$CY:$CY,$B1032,рўйхат!Z:Z)</f>
        <v/>
      </c>
      <c r="AB1032" s="18">
        <f>SUMIF(рўйхат!$CY:$CY,$B1032,рўйхат!AA:AA)</f>
        <v/>
      </c>
      <c r="AC1032" s="17">
        <f>SUMIF(рўйхат!$CY:$CY,$B1032,рўйхат!AB:AB)</f>
        <v/>
      </c>
      <c r="AD1032" s="18">
        <f>SUMIF(рўйхат!$CY:$CY,$B1032,рўйхат!AC:AC)</f>
        <v/>
      </c>
      <c r="AE1032" s="17">
        <f>SUMIF(рўйхат!$CY:$CY,$B1032,рўйхат!AD:AD)</f>
        <v/>
      </c>
      <c r="AF1032" s="18">
        <f>SUMIF(рўйхат!$CY:$CY,$B1032,рўйхат!AE:AE)</f>
        <v/>
      </c>
      <c r="AG1032" s="17">
        <f>SUMIF(рўйхат!$CY:$CY,$B1032,рўйхат!AH:AH)</f>
        <v/>
      </c>
      <c r="AH1032" s="18">
        <f>SUMIF(рўйхат!$CY:$CY,$B1032,рўйхат!AI:AI)</f>
        <v/>
      </c>
      <c r="AI1032" s="17">
        <f>SUMIF(рўйхат!$CY:$CY,$B1032,рўйхат!AJ:AJ)</f>
        <v/>
      </c>
      <c r="AJ1032" s="18">
        <f>SUMIF(рўйхат!$CY:$CY,$B1032,рўйхат!AK:AK)</f>
        <v/>
      </c>
      <c r="AK1032" s="17">
        <f>SUMIF(рўйхат!$CY:$CY,$B1032,рўйхат!AL:AL)</f>
        <v/>
      </c>
      <c r="AL1032" s="18">
        <f>SUMIF(рўйхат!$CY:$CY,$B1032,рўйхат!AM:AM)</f>
        <v/>
      </c>
      <c r="AM1032" s="41">
        <f>IFERROR(Q1032/E1032,0)</f>
        <v/>
      </c>
      <c r="AN1032" s="41">
        <f>IFERROR(R1032/F1032,0)</f>
        <v/>
      </c>
      <c r="AO1032" s="17">
        <f>SUMIF(рўйхат!$CY:$CY,$B1032,рўйхат!AX:AX)</f>
        <v/>
      </c>
      <c r="AP1032" s="18">
        <f>SUMIF(рўйхат!$CY:$CY,$B1032,рўйхат!AY:AY)</f>
        <v/>
      </c>
      <c r="AQ1032" s="17">
        <f>SUMIF(рўйхат!$CY:$CY,$B1032,рўйхат!AZ:AZ)</f>
        <v/>
      </c>
      <c r="AR1032" s="18">
        <f>SUMIF(рўйхат!$CY:$CY,$B1032,рўйхат!BA:BA)</f>
        <v/>
      </c>
      <c r="AS1032" s="17">
        <f>SUMIF(рўйхат!$CY:$CY,$B1032,рўйхат!BB:BB)</f>
        <v/>
      </c>
      <c r="AT1032" s="18">
        <f>SUMIF(рўйхат!$CY:$CY,$B1032,рўйхат!BC:BC)</f>
        <v/>
      </c>
      <c r="AU1032" s="17">
        <f>SUMIF(рўйхат!$CY:$CY,$B1032,рўйхат!BD:BD)</f>
        <v/>
      </c>
      <c r="AV1032" s="18">
        <f>SUMIF(рўйхат!$CY:$CY,$B1032,рўйхат!BE:BE)</f>
        <v/>
      </c>
      <c r="AW1032" s="17">
        <f>SUMIF(рўйхат!$CY:$CY,$B1032,рўйхат!BF:BF)</f>
        <v/>
      </c>
      <c r="AX1032" s="18">
        <f>SUMIF(рўйхат!$CY:$CY,$B1032,рўйхат!BG:BG)</f>
        <v/>
      </c>
      <c r="AY1032" s="17">
        <f>SUMIF(рўйхат!$CY:$CY,$B1032,рўйхат!BH:BH)</f>
        <v/>
      </c>
      <c r="AZ1032" s="18">
        <f>SUMIF(рўйхат!$CY:$CY,$B1032,рўйхат!BI:BI)</f>
        <v/>
      </c>
      <c r="BA1032" s="17">
        <f>SUMIF(рўйхат!$CY:$CY,$B1032,рўйхат!BJ:BJ)</f>
        <v/>
      </c>
      <c r="BB1032" s="18">
        <f>SUMIF(рўйхат!$CY:$CY,$B1032,рўйхат!BK:BK)</f>
        <v/>
      </c>
      <c r="BC1032" s="41">
        <f>IFERROR(AO1032/E1032,0)</f>
        <v/>
      </c>
      <c r="BD1032" s="41">
        <f>IFERROR(AP1032/F1032,0)</f>
        <v/>
      </c>
      <c r="BE1032" s="17">
        <f>SUMIF(рўйхат!$CY:$CY,$B1032,рўйхат!BL:BL)</f>
        <v/>
      </c>
      <c r="BF1032" s="18">
        <f>SUMIF(рўйхат!$CY:$CY,$B1032,рўйхат!BM:BM)</f>
        <v/>
      </c>
      <c r="BG1032" s="17">
        <f>SUMIF(рўйхат!$CY:$CY,$B1032,рўйхат!BN:BN)</f>
        <v/>
      </c>
      <c r="BH1032" s="18">
        <f>SUMIF(рўйхат!$CY:$CY,$B1032,рўйхат!BO:BO)</f>
        <v/>
      </c>
      <c r="BI1032" s="17">
        <f>SUMIF(рўйхат!$CY:$CY,$B1032,рўйхат!BP:BP)</f>
        <v/>
      </c>
      <c r="BJ1032" s="18">
        <f>SUMIF(рўйхат!$CY:$CY,$B1032,рўйхат!BQ:BQ)</f>
        <v/>
      </c>
      <c r="BK1032" s="17">
        <f>SUMIF(рўйхат!$CY:$CY,$B1032,рўйхат!BR:BR)</f>
        <v/>
      </c>
      <c r="BL1032" s="18">
        <f>SUMIF(рўйхат!$CY:$CY,$B1032,рўйхат!BS:BS)</f>
        <v/>
      </c>
      <c r="BM1032" s="17">
        <f>SUMIF(рўйхат!$CY:$CY,$B1032,рўйхат!BT:BT)</f>
        <v/>
      </c>
      <c r="BN1032" s="18">
        <f>SUMIF(рўйхат!$CY:$CY,$B1032,рўйхат!BU:BU)</f>
        <v/>
      </c>
      <c r="BO1032" s="17">
        <f>SUMIF(рўйхат!$CY:$CY,$B1032,рўйхат!BX:BX)</f>
        <v/>
      </c>
      <c r="BP1032" s="18">
        <f>SUMIF(рўйхат!$CY:$CY,$B1032,рўйхат!BY:BY)</f>
        <v/>
      </c>
      <c r="BQ1032" s="17">
        <f>SUMIF(рўйхат!$CY:$CY,$B1032,рўйхат!BZ:BZ)</f>
        <v/>
      </c>
      <c r="BR1032" s="18">
        <f>SUMIF(рўйхат!$CY:$CY,$B1032,рўйхат!CA:CA)</f>
        <v/>
      </c>
      <c r="BS1032" s="17">
        <f>SUMIF(рўйхат!$CY:$CY,$B1032,рўйхат!CB:CB)</f>
        <v/>
      </c>
      <c r="BT1032" s="18">
        <f>SUMIF(рўйхат!$CY:$CY,$B1032,рўйхат!CC:CC)</f>
        <v/>
      </c>
      <c r="BU1032" s="17">
        <f>SUMIF(рўйхат!$CY:$CY,$B1032,рўйхат!CD:CD)</f>
        <v/>
      </c>
      <c r="BV1032" s="18">
        <f>SUMIF(рўйхат!$CY:$CY,$B1032,рўйхат!CE:CE)</f>
        <v/>
      </c>
      <c r="BW1032" s="17">
        <f>SUMIF(рўйхат!$CY:$CY,$B1032,рўйхат!CH:CH)</f>
        <v/>
      </c>
      <c r="BX1032" s="18">
        <f>SUMIF(рўйхат!$CY:$CY,$B1032,рўйхат!CI:CI)</f>
        <v/>
      </c>
      <c r="BY1032" s="17">
        <f>SUMIF(рўйхат!$CY:$CY,$B1032,рўйхат!CJ:CJ)</f>
        <v/>
      </c>
      <c r="BZ1032" s="18">
        <f>SUMIF(рўйхат!$CY:$CY,$B1032,рўйхат!CK:CK)</f>
        <v/>
      </c>
      <c r="CA1032" s="17">
        <f>SUMIF(рўйхат!$CY:$CY,$B1032,рўйхат!CL:CL)</f>
        <v/>
      </c>
      <c r="CB1032" s="18">
        <f>SUMIF(рўйхат!$CY:$CY,$B1032,рўйхат!CM:CM)</f>
        <v/>
      </c>
      <c r="CC1032" s="17">
        <f>SUMIF(рўйхат!$CY:$CY,$B1032,рўйхат!CN:CN)</f>
        <v/>
      </c>
      <c r="CD1032" s="18">
        <f>SUMIF(рўйхат!$CY:$CY,$B1032,рўйхат!CO:CO)</f>
        <v/>
      </c>
      <c r="CE1032" s="41">
        <f>IFERROR(BE1032/(Q1032+BE1032),0)</f>
        <v/>
      </c>
      <c r="CF1032" s="42">
        <f>IFERROR(BF1032/(R1032+BF1032),0)</f>
        <v/>
      </c>
      <c r="CG1032" s="8">
        <f>COUNTIFS(B:B,B1032)</f>
        <v/>
      </c>
    </row>
    <row r="1033" hidden="1" outlineLevel="1" ht="17.1" customHeight="1" s="245">
      <c r="A1033" s="39" t="n"/>
      <c r="B1033" s="50" t="n">
        <v>1</v>
      </c>
      <c r="C1033" s="65" t="inlineStr">
        <is>
          <t>Адлия вазирлиги</t>
        </is>
      </c>
      <c r="D1033" s="16" t="n"/>
      <c r="E1033" s="35">
        <f>SUMIFS(рўйхат!F:F,рўйхат!$CY:$CY,$B$1064,рўйхат!$B:$B,$C1033)</f>
        <v/>
      </c>
      <c r="F1033" s="36">
        <f>SUMIFS(рўйхат!G:G,рўйхат!$CY:$CY,$B$1064,рўйхат!$B:$B,$C1033)</f>
        <v/>
      </c>
      <c r="G1033" s="35">
        <f>SUMIFS(рўйхат!H:H,рўйхат!$CY:$CY,$B$1064,рўйхат!$B:$B,$C1033)</f>
        <v/>
      </c>
      <c r="H1033" s="36">
        <f>SUMIFS(рўйхат!I:I,рўйхат!$CY:$CY,$B$1064,рўйхат!$B:$B,$C1033)</f>
        <v/>
      </c>
      <c r="I1033" s="35">
        <f>SUMIFS(рўйхат!J:J,рўйхат!$CY:$CY,$B$1064,рўйхат!$B:$B,$C1033)</f>
        <v/>
      </c>
      <c r="J1033" s="36">
        <f>SUMIFS(рўйхат!K:K,рўйхат!$CY:$CY,$B$1064,рўйхат!$B:$B,$C1033)</f>
        <v/>
      </c>
      <c r="K1033" s="35">
        <f>SUMIFS(рўйхат!L:L,рўйхат!$CY:$CY,$B$1064,рўйхат!$B:$B,$C1033)</f>
        <v/>
      </c>
      <c r="L1033" s="36">
        <f>SUMIFS(рўйхат!M:M,рўйхат!$CY:$CY,$B$1064,рўйхат!$B:$B,$C1033)</f>
        <v/>
      </c>
      <c r="M1033" s="35">
        <f>SUMIFS(рўйхат!N:N,рўйхат!$CY:$CY,$B$1064,рўйхат!$B:$B,$C1033)</f>
        <v/>
      </c>
      <c r="N1033" s="36">
        <f>SUMIFS(рўйхат!O:O,рўйхат!$CY:$CY,$B$1064,рўйхат!$B:$B,$C1033)</f>
        <v/>
      </c>
      <c r="O1033" s="34">
        <f>IFERROR(M1033/E1033,0)</f>
        <v/>
      </c>
      <c r="P1033" s="34">
        <f>IFERROR(N1033/F1033,0)</f>
        <v/>
      </c>
      <c r="Q1033" s="35">
        <f>SUMIFS(рўйхат!R:R,рўйхат!$CY:$CY,$B$1064,рўйхат!$B:$B,$C1033)</f>
        <v/>
      </c>
      <c r="R1033" s="36">
        <f>SUMIFS(рўйхат!S:S,рўйхат!$CY:$CY,$B$1064,рўйхат!$B:$B,$C1033)</f>
        <v/>
      </c>
      <c r="S1033" s="35">
        <f>SUMIFS(рўйхат!T:T,рўйхат!$CY:$CY,$B$1064,рўйхат!$B:$B,$C1033)</f>
        <v/>
      </c>
      <c r="T1033" s="36">
        <f>SUMIFS(рўйхат!U:U,рўйхат!$CY:$CY,$B$1064,рўйхат!$B:$B,$C1033)</f>
        <v/>
      </c>
      <c r="U1033" s="35">
        <f>SUMIFS(рўйхат!V:V,рўйхат!$CY:$CY,$B$1064,рўйхат!$B:$B,$C1033)</f>
        <v/>
      </c>
      <c r="V1033" s="36">
        <f>SUMIFS(рўйхат!W:W,рўйхат!$CY:$CY,$B$1064,рўйхат!$B:$B,$C1033)</f>
        <v/>
      </c>
      <c r="W1033" s="35">
        <f>SUMIFS(рўйхат!X:X,рўйхат!$CY:$CY,$B$1064,рўйхат!$B:$B,$C1033)</f>
        <v/>
      </c>
      <c r="X1033" s="36">
        <f>SUMIFS(рўйхат!Y:Y,рўйхат!$CY:$CY,$B$1064,рўйхат!$B:$B,$C1033)</f>
        <v/>
      </c>
      <c r="Y1033" s="35">
        <f>SUMIFS(рўйхат!Z:Z,рўйхат!$CY:$CY,$B$1064,рўйхат!$B:$B,$C1033)</f>
        <v/>
      </c>
      <c r="Z1033" s="36">
        <f>SUMIFS(рўйхат!AA:AA,рўйхат!$CY:$CY,$B$1064,рўйхат!$B:$B,$C1033)</f>
        <v/>
      </c>
      <c r="AA1033" s="35">
        <f>SUMIFS(рўйхат!AB:AB,рўйхат!$CY:$CY,$B$1064,рўйхат!$B:$B,$C1033)</f>
        <v/>
      </c>
      <c r="AB1033" s="36">
        <f>SUMIFS(рўйхат!AC:AC,рўйхат!$CY:$CY,$B$1064,рўйхат!$B:$B,$C1033)</f>
        <v/>
      </c>
      <c r="AC1033" s="35">
        <f>SUMIFS(рўйхат!AD:AD,рўйхат!$CY:$CY,$B$1064,рўйхат!$B:$B,$C1033)</f>
        <v/>
      </c>
      <c r="AD1033" s="36">
        <f>SUMIFS(рўйхат!AE:AE,рўйхат!$CY:$CY,$B$1064,рўйхат!$B:$B,$C1033)</f>
        <v/>
      </c>
      <c r="AE1033" s="35">
        <f>SUMIFS(рўйхат!AF:AF,рўйхат!$CY:$CY,$B$1064,рўйхат!$B:$B,$C1033)</f>
        <v/>
      </c>
      <c r="AF1033" s="36">
        <f>SUMIFS(рўйхат!AG:AG,рўйхат!$CY:$CY,$B$1064,рўйхат!$B:$B,$C1033)</f>
        <v/>
      </c>
      <c r="AG1033" s="35">
        <f>SUMIFS(рўйхат!AH:AH,рўйхат!$CY:$CY,$B$1064,рўйхат!$B:$B,$C1033)</f>
        <v/>
      </c>
      <c r="AH1033" s="36">
        <f>SUMIFS(рўйхат!AI:AI,рўйхат!$CY:$CY,$B$1064,рўйхат!$B:$B,$C1033)</f>
        <v/>
      </c>
      <c r="AI1033" s="35">
        <f>SUMIFS(рўйхат!AJ:AJ,рўйхат!$CY:$CY,$B$1064,рўйхат!$B:$B,$C1033)</f>
        <v/>
      </c>
      <c r="AJ1033" s="36">
        <f>SUMIFS(рўйхат!AK:AK,рўйхат!$CY:$CY,$B$1064,рўйхат!$B:$B,$C1033)</f>
        <v/>
      </c>
      <c r="AK1033" s="35">
        <f>SUMIFS(рўйхат!AL:AL,рўйхат!$CY:$CY,$B$1064,рўйхат!$B:$B,$C1033)</f>
        <v/>
      </c>
      <c r="AL1033" s="36">
        <f>SUMIFS(рўйхат!AM:AM,рўйхат!$CY:$CY,$B$1064,рўйхат!$B:$B,$C1033)</f>
        <v/>
      </c>
      <c r="AM1033" s="77">
        <f>IFERROR(Q1033/E1033,0)</f>
        <v/>
      </c>
      <c r="AN1033" s="77">
        <f>IFERROR(R1033/F1033,0)</f>
        <v/>
      </c>
      <c r="AO1033" s="36">
        <f>SUMIFS(рўйхат!AZ:AZ,рўйхат!$CY:$CY,$B$1064,рўйхат!$B:$B,$C1033)</f>
        <v/>
      </c>
      <c r="AP1033" s="36">
        <f>SUMIFS(рўйхат!BA:BA,рўйхат!$CY:$CY,$B$1064,рўйхат!$B:$B,$C1033)</f>
        <v/>
      </c>
      <c r="AQ1033" s="35">
        <f>SUMIFS(рўйхат!BB:BB,рўйхат!$CY:$CY,$B$1064,рўйхат!$B:$B,$C1033)</f>
        <v/>
      </c>
      <c r="AR1033" s="36">
        <f>SUMIFS(рўйхат!BC:BC,рўйхат!$CY:$CY,$B$1064,рўйхат!$B:$B,$C1033)</f>
        <v/>
      </c>
      <c r="AS1033" s="35">
        <f>SUMIFS(рўйхат!BD:BD,рўйхат!$CY:$CY,$B$1064,рўйхат!$B:$B,$C1033)</f>
        <v/>
      </c>
      <c r="AT1033" s="36">
        <f>SUMIFS(рўйхат!BE:BE,рўйхат!$CY:$CY,$B$1064,рўйхат!$B:$B,$C1033)</f>
        <v/>
      </c>
      <c r="AU1033" s="35">
        <f>SUMIFS(рўйхат!BF:BF,рўйхат!$CY:$CY,$B$1064,рўйхат!$B:$B,$C1033)</f>
        <v/>
      </c>
      <c r="AV1033" s="36">
        <f>SUMIFS(рўйхат!BG:BG,рўйхат!$CY:$CY,$B$1064,рўйхат!$B:$B,$C1033)</f>
        <v/>
      </c>
      <c r="AW1033" s="35">
        <f>SUMIFS(рўйхат!BH:BH,рўйхат!$CY:$CY,$B$1064,рўйхат!$B:$B,$C1033)</f>
        <v/>
      </c>
      <c r="AX1033" s="36">
        <f>SUMIFS(рўйхат!BI:BI,рўйхат!$CY:$CY,$B$1064,рўйхат!$B:$B,$C1033)</f>
        <v/>
      </c>
      <c r="AY1033" s="35">
        <f>SUMIFS(рўйхат!BJ:BJ,рўйхат!$CY:$CY,$B$1064,рўйхат!$B:$B,$C1033)</f>
        <v/>
      </c>
      <c r="AZ1033" s="36">
        <f>SUMIFS(рўйхат!BK:BK,рўйхат!$CY:$CY,$B$1064,рўйхат!$B:$B,$C1033)</f>
        <v/>
      </c>
      <c r="BA1033" s="35">
        <f>SUMIFS(рўйхат!BL:BL,рўйхат!$CY:$CY,$B$1064,рўйхат!$B:$B,$C1033)</f>
        <v/>
      </c>
      <c r="BB1033" s="36">
        <f>SUMIFS(рўйхат!BM:BM,рўйхат!$CY:$CY,$B$1064,рўйхат!$B:$B,$C1033)</f>
        <v/>
      </c>
      <c r="BC1033" s="77">
        <f>IFERROR(AO1033/E1033,0)</f>
        <v/>
      </c>
      <c r="BD1033" s="77">
        <f>IFERROR(AP1033/F1033,0)</f>
        <v/>
      </c>
      <c r="BE1033" s="35">
        <f>SUMIFS(рўйхат!BP:BP,рўйхат!$CY:$CY,$B$1064,рўйхат!$B:$B,$C1033)</f>
        <v/>
      </c>
      <c r="BF1033" s="36">
        <f>SUMIFS(рўйхат!BQ:BQ,рўйхат!$CY:$CY,$B$1064,рўйхат!$B:$B,$C1033)</f>
        <v/>
      </c>
      <c r="BG1033" s="35">
        <f>SUMIFS(рўйхат!BR:BR,рўйхат!$CY:$CY,$B$1064,рўйхат!$B:$B,$C1033)</f>
        <v/>
      </c>
      <c r="BH1033" s="36">
        <f>SUMIFS(рўйхат!BS:BS,рўйхат!$CY:$CY,$B$1064,рўйхат!$B:$B,$C1033)</f>
        <v/>
      </c>
      <c r="BI1033" s="35">
        <f>SUMIFS(рўйхат!BT:BT,рўйхат!$CY:$CY,$B$1064,рўйхат!$B:$B,$C1033)</f>
        <v/>
      </c>
      <c r="BJ1033" s="36">
        <f>SUMIFS(рўйхат!BU:BU,рўйхат!$CY:$CY,$B$1064,рўйхат!$B:$B,$C1033)</f>
        <v/>
      </c>
      <c r="BK1033" s="35">
        <f>SUMIFS(рўйхат!BX:BX,рўйхат!$CY:$CY,$B$1064,рўйхат!$B:$B,$C1033)</f>
        <v/>
      </c>
      <c r="BL1033" s="36">
        <f>SUMIFS(рўйхат!BY:BY,рўйхат!$CY:$CY,$B$1064,рўйхат!$B:$B,$C1033)</f>
        <v/>
      </c>
      <c r="BM1033" s="35">
        <f>SUMIFS(рўйхат!BZ:BZ,рўйхат!$CY:$CY,$B$1064,рўйхат!$B:$B,$C1033)</f>
        <v/>
      </c>
      <c r="BN1033" s="36">
        <f>SUMIFS(рўйхат!CA:CA,рўйхат!$CY:$CY,$B$1064,рўйхат!$B:$B,$C1033)</f>
        <v/>
      </c>
      <c r="BO1033" s="35">
        <f>SUMIFS(рўйхат!CB:CB,рўйхат!$CY:$CY,$B$1064,рўйхат!$B:$B,$C1033)</f>
        <v/>
      </c>
      <c r="BP1033" s="36">
        <f>SUMIFS(рўйхат!CC:CC,рўйхат!$CY:$CY,$B$1064,рўйхат!$B:$B,$C1033)</f>
        <v/>
      </c>
      <c r="BQ1033" s="35">
        <f>SUMIFS(рўйхат!CD:CD,рўйхат!$CY:$CY,$B$1064,рўйхат!$B:$B,$C1033)</f>
        <v/>
      </c>
      <c r="BR1033" s="36">
        <f>SUMIFS(рўйхат!CE:CE,рўйхат!$CY:$CY,$B$1064,рўйхат!$B:$B,$C1033)</f>
        <v/>
      </c>
      <c r="BS1033" s="35">
        <f>SUMIFS(рўйхат!CH:CH,рўйхат!$CY:$CY,$B$1064,рўйхат!$B:$B,$C1033)</f>
        <v/>
      </c>
      <c r="BT1033" s="36">
        <f>SUMIFS(рўйхат!CI:CI,рўйхат!$CY:$CY,$B$1064,рўйхат!$B:$B,$C1033)</f>
        <v/>
      </c>
      <c r="BU1033" s="35">
        <f>SUMIFS(рўйхат!CJ:CJ,рўйхат!$CY:$CY,$B$1064,рўйхат!$B:$B,$C1033)</f>
        <v/>
      </c>
      <c r="BV1033" s="36">
        <f>SUMIFS(рўйхат!CK:CK,рўйхат!$CY:$CY,$B$1064,рўйхат!$B:$B,$C1033)</f>
        <v/>
      </c>
      <c r="BW1033" s="35">
        <f>SUMIFS(рўйхат!CL:CL,рўйхат!$CY:$CY,$B$1064,рўйхат!$B:$B,$C1033)</f>
        <v/>
      </c>
      <c r="BX1033" s="36">
        <f>SUMIFS(рўйхат!CM:CM,рўйхат!$CY:$CY,$B$1064,рўйхат!$B:$B,$C1033)</f>
        <v/>
      </c>
      <c r="BY1033" s="35">
        <f>SUMIFS(рўйхат!CN:CN,рўйхат!$CY:$CY,$B$1064,рўйхат!$B:$B,$C1033)</f>
        <v/>
      </c>
      <c r="BZ1033" s="36">
        <f>SUMIFS(рўйхат!CO:CO,рўйхат!$CY:$CY,$B$1064,рўйхат!$B:$B,$C1033)</f>
        <v/>
      </c>
      <c r="CA1033" s="35">
        <f>SUMIFS(рўйхат!CT:CT,рўйхат!$CY:$CY,$B$1064,рўйхат!$B:$B,$C1033)</f>
        <v/>
      </c>
      <c r="CB1033" s="36">
        <f>SUMIFS(рўйхат!CU:CU,рўйхат!$CY:$CY,$B$1064,рўйхат!$B:$B,$C1033)</f>
        <v/>
      </c>
      <c r="CC1033" s="35">
        <f>SUMIFS(рўйхат!CV:CV,рўйхат!$CY:$CY,$B$1064,рўйхат!$B:$B,$C1033)</f>
        <v/>
      </c>
      <c r="CD1033" s="36">
        <f>SUMIFS(рўйхат!CW:CW,рўйхат!$CY:$CY,$B$1064,рўйхат!$B:$B,$C1033)</f>
        <v/>
      </c>
      <c r="CE1033" s="77">
        <f>IFERROR(BE1033/(Q1033+BE1033),0)</f>
        <v/>
      </c>
      <c r="CF1033" s="78">
        <f>IFERROR(BF1033/(R1033+BF1033),0)</f>
        <v/>
      </c>
      <c r="CG1033" s="8">
        <f>COUNTIFS(B:B,B1033)</f>
        <v/>
      </c>
    </row>
    <row r="1034" hidden="1" outlineLevel="1" ht="17.1" customHeight="1" s="245">
      <c r="A1034" s="31" t="n"/>
      <c r="B1034" s="50" t="n">
        <v>2</v>
      </c>
      <c r="C1034" s="66" t="inlineStr">
        <is>
          <t>Божхона қўмитаси</t>
        </is>
      </c>
      <c r="D1034" s="16" t="n"/>
      <c r="E1034" s="35">
        <f>SUMIFS(рўйхат!F:F,рўйхат!$CY:$CY,$B$1064,рўйхат!$B:$B,$C1034)</f>
        <v/>
      </c>
      <c r="F1034" s="36">
        <f>SUMIFS(рўйхат!G:G,рўйхат!$CY:$CY,$B$1064,рўйхат!$B:$B,$C1034)</f>
        <v/>
      </c>
      <c r="G1034" s="35">
        <f>SUMIFS(рўйхат!H:H,рўйхат!$CY:$CY,$B$1064,рўйхат!$B:$B,$C1034)</f>
        <v/>
      </c>
      <c r="H1034" s="36">
        <f>SUMIFS(рўйхат!I:I,рўйхат!$CY:$CY,$B$1064,рўйхат!$B:$B,$C1034)</f>
        <v/>
      </c>
      <c r="I1034" s="35">
        <f>SUMIFS(рўйхат!J:J,рўйхат!$CY:$CY,$B$1064,рўйхат!$B:$B,$C1034)</f>
        <v/>
      </c>
      <c r="J1034" s="36">
        <f>SUMIFS(рўйхат!K:K,рўйхат!$CY:$CY,$B$1064,рўйхат!$B:$B,$C1034)</f>
        <v/>
      </c>
      <c r="K1034" s="35">
        <f>SUMIFS(рўйхат!L:L,рўйхат!$CY:$CY,$B$1064,рўйхат!$B:$B,$C1034)</f>
        <v/>
      </c>
      <c r="L1034" s="36">
        <f>SUMIFS(рўйхат!M:M,рўйхат!$CY:$CY,$B$1064,рўйхат!$B:$B,$C1034)</f>
        <v/>
      </c>
      <c r="M1034" s="35">
        <f>SUMIFS(рўйхат!N:N,рўйхат!$CY:$CY,$B$1064,рўйхат!$B:$B,$C1034)</f>
        <v/>
      </c>
      <c r="N1034" s="36">
        <f>SUMIFS(рўйхат!O:O,рўйхат!$CY:$CY,$B$1064,рўйхат!$B:$B,$C1034)</f>
        <v/>
      </c>
      <c r="O1034" s="34">
        <f>IFERROR(M1034/E1034,0)</f>
        <v/>
      </c>
      <c r="P1034" s="34">
        <f>IFERROR(N1034/F1034,0)</f>
        <v/>
      </c>
      <c r="Q1034" s="35">
        <f>SUMIFS(рўйхат!R:R,рўйхат!$CY:$CY,$B$1064,рўйхат!$B:$B,$C1034)</f>
        <v/>
      </c>
      <c r="R1034" s="36">
        <f>SUMIFS(рўйхат!S:S,рўйхат!$CY:$CY,$B$1064,рўйхат!$B:$B,$C1034)</f>
        <v/>
      </c>
      <c r="S1034" s="35">
        <f>SUMIFS(рўйхат!T:T,рўйхат!$CY:$CY,$B$1064,рўйхат!$B:$B,$C1034)</f>
        <v/>
      </c>
      <c r="T1034" s="36">
        <f>SUMIFS(рўйхат!U:U,рўйхат!$CY:$CY,$B$1064,рўйхат!$B:$B,$C1034)</f>
        <v/>
      </c>
      <c r="U1034" s="35">
        <f>SUMIFS(рўйхат!V:V,рўйхат!$CY:$CY,$B$1064,рўйхат!$B:$B,$C1034)</f>
        <v/>
      </c>
      <c r="V1034" s="36">
        <f>SUMIFS(рўйхат!W:W,рўйхат!$CY:$CY,$B$1064,рўйхат!$B:$B,$C1034)</f>
        <v/>
      </c>
      <c r="W1034" s="35">
        <f>SUMIFS(рўйхат!X:X,рўйхат!$CY:$CY,$B$1064,рўйхат!$B:$B,$C1034)</f>
        <v/>
      </c>
      <c r="X1034" s="36">
        <f>SUMIFS(рўйхат!Y:Y,рўйхат!$CY:$CY,$B$1064,рўйхат!$B:$B,$C1034)</f>
        <v/>
      </c>
      <c r="Y1034" s="35">
        <f>SUMIFS(рўйхат!Z:Z,рўйхат!$CY:$CY,$B$1064,рўйхат!$B:$B,$C1034)</f>
        <v/>
      </c>
      <c r="Z1034" s="36">
        <f>SUMIFS(рўйхат!AA:AA,рўйхат!$CY:$CY,$B$1064,рўйхат!$B:$B,$C1034)</f>
        <v/>
      </c>
      <c r="AA1034" s="35">
        <f>SUMIFS(рўйхат!AB:AB,рўйхат!$CY:$CY,$B$1064,рўйхат!$B:$B,$C1034)</f>
        <v/>
      </c>
      <c r="AB1034" s="36">
        <f>SUMIFS(рўйхат!AC:AC,рўйхат!$CY:$CY,$B$1064,рўйхат!$B:$B,$C1034)</f>
        <v/>
      </c>
      <c r="AC1034" s="35">
        <f>SUMIFS(рўйхат!AD:AD,рўйхат!$CY:$CY,$B$1064,рўйхат!$B:$B,$C1034)</f>
        <v/>
      </c>
      <c r="AD1034" s="36">
        <f>SUMIFS(рўйхат!AE:AE,рўйхат!$CY:$CY,$B$1064,рўйхат!$B:$B,$C1034)</f>
        <v/>
      </c>
      <c r="AE1034" s="35">
        <f>SUMIFS(рўйхат!AF:AF,рўйхат!$CY:$CY,$B$1064,рўйхат!$B:$B,$C1034)</f>
        <v/>
      </c>
      <c r="AF1034" s="36">
        <f>SUMIFS(рўйхат!AG:AG,рўйхат!$CY:$CY,$B$1064,рўйхат!$B:$B,$C1034)</f>
        <v/>
      </c>
      <c r="AG1034" s="35">
        <f>SUMIFS(рўйхат!AH:AH,рўйхат!$CY:$CY,$B$1064,рўйхат!$B:$B,$C1034)</f>
        <v/>
      </c>
      <c r="AH1034" s="36">
        <f>SUMIFS(рўйхат!AI:AI,рўйхат!$CY:$CY,$B$1064,рўйхат!$B:$B,$C1034)</f>
        <v/>
      </c>
      <c r="AI1034" s="35">
        <f>SUMIFS(рўйхат!AJ:AJ,рўйхат!$CY:$CY,$B$1064,рўйхат!$B:$B,$C1034)</f>
        <v/>
      </c>
      <c r="AJ1034" s="36">
        <f>SUMIFS(рўйхат!AK:AK,рўйхат!$CY:$CY,$B$1064,рўйхат!$B:$B,$C1034)</f>
        <v/>
      </c>
      <c r="AK1034" s="35">
        <f>SUMIFS(рўйхат!AL:AL,рўйхат!$CY:$CY,$B$1064,рўйхат!$B:$B,$C1034)</f>
        <v/>
      </c>
      <c r="AL1034" s="36">
        <f>SUMIFS(рўйхат!AM:AM,рўйхат!$CY:$CY,$B$1064,рўйхат!$B:$B,$C1034)</f>
        <v/>
      </c>
      <c r="AM1034" s="77">
        <f>IFERROR(Q1034/E1034,0)</f>
        <v/>
      </c>
      <c r="AN1034" s="77">
        <f>IFERROR(R1034/F1034,0)</f>
        <v/>
      </c>
      <c r="AO1034" s="36">
        <f>SUMIFS(рўйхат!AZ:AZ,рўйхат!$CY:$CY,$B$1064,рўйхат!$B:$B,$C1034)</f>
        <v/>
      </c>
      <c r="AP1034" s="36">
        <f>SUMIFS(рўйхат!BA:BA,рўйхат!$CY:$CY,$B$1064,рўйхат!$B:$B,$C1034)</f>
        <v/>
      </c>
      <c r="AQ1034" s="35">
        <f>SUMIFS(рўйхат!BB:BB,рўйхат!$CY:$CY,$B$1064,рўйхат!$B:$B,$C1034)</f>
        <v/>
      </c>
      <c r="AR1034" s="36">
        <f>SUMIFS(рўйхат!BC:BC,рўйхат!$CY:$CY,$B$1064,рўйхат!$B:$B,$C1034)</f>
        <v/>
      </c>
      <c r="AS1034" s="35">
        <f>SUMIFS(рўйхат!BD:BD,рўйхат!$CY:$CY,$B$1064,рўйхат!$B:$B,$C1034)</f>
        <v/>
      </c>
      <c r="AT1034" s="36">
        <f>SUMIFS(рўйхат!BE:BE,рўйхат!$CY:$CY,$B$1064,рўйхат!$B:$B,$C1034)</f>
        <v/>
      </c>
      <c r="AU1034" s="35">
        <f>SUMIFS(рўйхат!BF:BF,рўйхат!$CY:$CY,$B$1064,рўйхат!$B:$B,$C1034)</f>
        <v/>
      </c>
      <c r="AV1034" s="36">
        <f>SUMIFS(рўйхат!BG:BG,рўйхат!$CY:$CY,$B$1064,рўйхат!$B:$B,$C1034)</f>
        <v/>
      </c>
      <c r="AW1034" s="35">
        <f>SUMIFS(рўйхат!BH:BH,рўйхат!$CY:$CY,$B$1064,рўйхат!$B:$B,$C1034)</f>
        <v/>
      </c>
      <c r="AX1034" s="36">
        <f>SUMIFS(рўйхат!BI:BI,рўйхат!$CY:$CY,$B$1064,рўйхат!$B:$B,$C1034)</f>
        <v/>
      </c>
      <c r="AY1034" s="35">
        <f>SUMIFS(рўйхат!BJ:BJ,рўйхат!$CY:$CY,$B$1064,рўйхат!$B:$B,$C1034)</f>
        <v/>
      </c>
      <c r="AZ1034" s="36">
        <f>SUMIFS(рўйхат!BK:BK,рўйхат!$CY:$CY,$B$1064,рўйхат!$B:$B,$C1034)</f>
        <v/>
      </c>
      <c r="BA1034" s="35">
        <f>SUMIFS(рўйхат!BL:BL,рўйхат!$CY:$CY,$B$1064,рўйхат!$B:$B,$C1034)</f>
        <v/>
      </c>
      <c r="BB1034" s="36">
        <f>SUMIFS(рўйхат!BM:BM,рўйхат!$CY:$CY,$B$1064,рўйхат!$B:$B,$C1034)</f>
        <v/>
      </c>
      <c r="BC1034" s="77">
        <f>IFERROR(AO1034/E1034,0)</f>
        <v/>
      </c>
      <c r="BD1034" s="77">
        <f>IFERROR(AP1034/F1034,0)</f>
        <v/>
      </c>
      <c r="BE1034" s="35">
        <f>SUMIFS(рўйхат!BP:BP,рўйхат!$CY:$CY,$B$1064,рўйхат!$B:$B,$C1034)</f>
        <v/>
      </c>
      <c r="BF1034" s="36">
        <f>SUMIFS(рўйхат!BQ:BQ,рўйхат!$CY:$CY,$B$1064,рўйхат!$B:$B,$C1034)</f>
        <v/>
      </c>
      <c r="BG1034" s="35">
        <f>SUMIFS(рўйхат!BR:BR,рўйхат!$CY:$CY,$B$1064,рўйхат!$B:$B,$C1034)</f>
        <v/>
      </c>
      <c r="BH1034" s="36">
        <f>SUMIFS(рўйхат!BS:BS,рўйхат!$CY:$CY,$B$1064,рўйхат!$B:$B,$C1034)</f>
        <v/>
      </c>
      <c r="BI1034" s="35">
        <f>SUMIFS(рўйхат!BT:BT,рўйхат!$CY:$CY,$B$1064,рўйхат!$B:$B,$C1034)</f>
        <v/>
      </c>
      <c r="BJ1034" s="36">
        <f>SUMIFS(рўйхат!BU:BU,рўйхат!$CY:$CY,$B$1064,рўйхат!$B:$B,$C1034)</f>
        <v/>
      </c>
      <c r="BK1034" s="35">
        <f>SUMIFS(рўйхат!BX:BX,рўйхат!$CY:$CY,$B$1064,рўйхат!$B:$B,$C1034)</f>
        <v/>
      </c>
      <c r="BL1034" s="36">
        <f>SUMIFS(рўйхат!BY:BY,рўйхат!$CY:$CY,$B$1064,рўйхат!$B:$B,$C1034)</f>
        <v/>
      </c>
      <c r="BM1034" s="35">
        <f>SUMIFS(рўйхат!BZ:BZ,рўйхат!$CY:$CY,$B$1064,рўйхат!$B:$B,$C1034)</f>
        <v/>
      </c>
      <c r="BN1034" s="36">
        <f>SUMIFS(рўйхат!CA:CA,рўйхат!$CY:$CY,$B$1064,рўйхат!$B:$B,$C1034)</f>
        <v/>
      </c>
      <c r="BO1034" s="35">
        <f>SUMIFS(рўйхат!CB:CB,рўйхат!$CY:$CY,$B$1064,рўйхат!$B:$B,$C1034)</f>
        <v/>
      </c>
      <c r="BP1034" s="36">
        <f>SUMIFS(рўйхат!CC:CC,рўйхат!$CY:$CY,$B$1064,рўйхат!$B:$B,$C1034)</f>
        <v/>
      </c>
      <c r="BQ1034" s="35">
        <f>SUMIFS(рўйхат!CD:CD,рўйхат!$CY:$CY,$B$1064,рўйхат!$B:$B,$C1034)</f>
        <v/>
      </c>
      <c r="BR1034" s="36">
        <f>SUMIFS(рўйхат!CE:CE,рўйхат!$CY:$CY,$B$1064,рўйхат!$B:$B,$C1034)</f>
        <v/>
      </c>
      <c r="BS1034" s="35">
        <f>SUMIFS(рўйхат!CH:CH,рўйхат!$CY:$CY,$B$1064,рўйхат!$B:$B,$C1034)</f>
        <v/>
      </c>
      <c r="BT1034" s="36">
        <f>SUMIFS(рўйхат!CI:CI,рўйхат!$CY:$CY,$B$1064,рўйхат!$B:$B,$C1034)</f>
        <v/>
      </c>
      <c r="BU1034" s="35">
        <f>SUMIFS(рўйхат!CJ:CJ,рўйхат!$CY:$CY,$B$1064,рўйхат!$B:$B,$C1034)</f>
        <v/>
      </c>
      <c r="BV1034" s="36">
        <f>SUMIFS(рўйхат!CK:CK,рўйхат!$CY:$CY,$B$1064,рўйхат!$B:$B,$C1034)</f>
        <v/>
      </c>
      <c r="BW1034" s="35">
        <f>SUMIFS(рўйхат!CL:CL,рўйхат!$CY:$CY,$B$1064,рўйхат!$B:$B,$C1034)</f>
        <v/>
      </c>
      <c r="BX1034" s="36">
        <f>SUMIFS(рўйхат!CM:CM,рўйхат!$CY:$CY,$B$1064,рўйхат!$B:$B,$C1034)</f>
        <v/>
      </c>
      <c r="BY1034" s="35">
        <f>SUMIFS(рўйхат!CN:CN,рўйхат!$CY:$CY,$B$1064,рўйхат!$B:$B,$C1034)</f>
        <v/>
      </c>
      <c r="BZ1034" s="36">
        <f>SUMIFS(рўйхат!CO:CO,рўйхат!$CY:$CY,$B$1064,рўйхат!$B:$B,$C1034)</f>
        <v/>
      </c>
      <c r="CA1034" s="35">
        <f>SUMIFS(рўйхат!CT:CT,рўйхат!$CY:$CY,$B$1064,рўйхат!$B:$B,$C1034)</f>
        <v/>
      </c>
      <c r="CB1034" s="36">
        <f>SUMIFS(рўйхат!CU:CU,рўйхат!$CY:$CY,$B$1064,рўйхат!$B:$B,$C1034)</f>
        <v/>
      </c>
      <c r="CC1034" s="35">
        <f>SUMIFS(рўйхат!CV:CV,рўйхат!$CY:$CY,$B$1064,рўйхат!$B:$B,$C1034)</f>
        <v/>
      </c>
      <c r="CD1034" s="36">
        <f>SUMIFS(рўйхат!CW:CW,рўйхат!$CY:$CY,$B$1064,рўйхат!$B:$B,$C1034)</f>
        <v/>
      </c>
      <c r="CE1034" s="77">
        <f>IFERROR(BE1034/(Q1034+BE1034),0)</f>
        <v/>
      </c>
      <c r="CF1034" s="78">
        <f>IFERROR(BF1034/(R1034+BF1034),0)</f>
        <v/>
      </c>
      <c r="CG1034" s="8">
        <f>COUNTIFS(B:B,B1034)</f>
        <v/>
      </c>
    </row>
    <row r="1035" hidden="1" outlineLevel="1" ht="17.1" customHeight="1" s="245">
      <c r="A1035" s="31" t="n"/>
      <c r="B1035" s="50" t="n">
        <v>3</v>
      </c>
      <c r="C1035" s="66" t="inlineStr">
        <is>
          <t>Вазирлар Маҳкамаси ҳузуридаги Солиқ қўмитаси</t>
        </is>
      </c>
      <c r="D1035" s="16" t="n"/>
      <c r="E1035" s="35">
        <f>SUMIFS(рўйхат!F:F,рўйхат!$CY:$CY,$B$1064,рўйхат!$B:$B,$C1035)</f>
        <v/>
      </c>
      <c r="F1035" s="36">
        <f>SUMIFS(рўйхат!G:G,рўйхат!$CY:$CY,$B$1064,рўйхат!$B:$B,$C1035)</f>
        <v/>
      </c>
      <c r="G1035" s="35">
        <f>SUMIFS(рўйхат!H:H,рўйхат!$CY:$CY,$B$1064,рўйхат!$B:$B,$C1035)</f>
        <v/>
      </c>
      <c r="H1035" s="36">
        <f>SUMIFS(рўйхат!I:I,рўйхат!$CY:$CY,$B$1064,рўйхат!$B:$B,$C1035)</f>
        <v/>
      </c>
      <c r="I1035" s="35">
        <f>SUMIFS(рўйхат!J:J,рўйхат!$CY:$CY,$B$1064,рўйхат!$B:$B,$C1035)</f>
        <v/>
      </c>
      <c r="J1035" s="36">
        <f>SUMIFS(рўйхат!K:K,рўйхат!$CY:$CY,$B$1064,рўйхат!$B:$B,$C1035)</f>
        <v/>
      </c>
      <c r="K1035" s="35">
        <f>SUMIFS(рўйхат!L:L,рўйхат!$CY:$CY,$B$1064,рўйхат!$B:$B,$C1035)</f>
        <v/>
      </c>
      <c r="L1035" s="36">
        <f>SUMIFS(рўйхат!M:M,рўйхат!$CY:$CY,$B$1064,рўйхат!$B:$B,$C1035)</f>
        <v/>
      </c>
      <c r="M1035" s="35">
        <f>SUMIFS(рўйхат!N:N,рўйхат!$CY:$CY,$B$1064,рўйхат!$B:$B,$C1035)</f>
        <v/>
      </c>
      <c r="N1035" s="36">
        <f>SUMIFS(рўйхат!O:O,рўйхат!$CY:$CY,$B$1064,рўйхат!$B:$B,$C1035)</f>
        <v/>
      </c>
      <c r="O1035" s="34">
        <f>IFERROR(M1035/E1035,0)</f>
        <v/>
      </c>
      <c r="P1035" s="34">
        <f>IFERROR(N1035/F1035,0)</f>
        <v/>
      </c>
      <c r="Q1035" s="35">
        <f>SUMIFS(рўйхат!R:R,рўйхат!$CY:$CY,$B$1064,рўйхат!$B:$B,$C1035)</f>
        <v/>
      </c>
      <c r="R1035" s="36">
        <f>SUMIFS(рўйхат!S:S,рўйхат!$CY:$CY,$B$1064,рўйхат!$B:$B,$C1035)</f>
        <v/>
      </c>
      <c r="S1035" s="35">
        <f>SUMIFS(рўйхат!T:T,рўйхат!$CY:$CY,$B$1064,рўйхат!$B:$B,$C1035)</f>
        <v/>
      </c>
      <c r="T1035" s="36">
        <f>SUMIFS(рўйхат!U:U,рўйхат!$CY:$CY,$B$1064,рўйхат!$B:$B,$C1035)</f>
        <v/>
      </c>
      <c r="U1035" s="35">
        <f>SUMIFS(рўйхат!V:V,рўйхат!$CY:$CY,$B$1064,рўйхат!$B:$B,$C1035)</f>
        <v/>
      </c>
      <c r="V1035" s="36">
        <f>SUMIFS(рўйхат!W:W,рўйхат!$CY:$CY,$B$1064,рўйхат!$B:$B,$C1035)</f>
        <v/>
      </c>
      <c r="W1035" s="35">
        <f>SUMIFS(рўйхат!X:X,рўйхат!$CY:$CY,$B$1064,рўйхат!$B:$B,$C1035)</f>
        <v/>
      </c>
      <c r="X1035" s="36">
        <f>SUMIFS(рўйхат!Y:Y,рўйхат!$CY:$CY,$B$1064,рўйхат!$B:$B,$C1035)</f>
        <v/>
      </c>
      <c r="Y1035" s="35">
        <f>SUMIFS(рўйхат!Z:Z,рўйхат!$CY:$CY,$B$1064,рўйхат!$B:$B,$C1035)</f>
        <v/>
      </c>
      <c r="Z1035" s="36">
        <f>SUMIFS(рўйхат!AA:AA,рўйхат!$CY:$CY,$B$1064,рўйхат!$B:$B,$C1035)</f>
        <v/>
      </c>
      <c r="AA1035" s="35">
        <f>SUMIFS(рўйхат!AB:AB,рўйхат!$CY:$CY,$B$1064,рўйхат!$B:$B,$C1035)</f>
        <v/>
      </c>
      <c r="AB1035" s="36">
        <f>SUMIFS(рўйхат!AC:AC,рўйхат!$CY:$CY,$B$1064,рўйхат!$B:$B,$C1035)</f>
        <v/>
      </c>
      <c r="AC1035" s="35">
        <f>SUMIFS(рўйхат!AD:AD,рўйхат!$CY:$CY,$B$1064,рўйхат!$B:$B,$C1035)</f>
        <v/>
      </c>
      <c r="AD1035" s="36">
        <f>SUMIFS(рўйхат!AE:AE,рўйхат!$CY:$CY,$B$1064,рўйхат!$B:$B,$C1035)</f>
        <v/>
      </c>
      <c r="AE1035" s="35">
        <f>SUMIFS(рўйхат!AF:AF,рўйхат!$CY:$CY,$B$1064,рўйхат!$B:$B,$C1035)</f>
        <v/>
      </c>
      <c r="AF1035" s="36">
        <f>SUMIFS(рўйхат!AG:AG,рўйхат!$CY:$CY,$B$1064,рўйхат!$B:$B,$C1035)</f>
        <v/>
      </c>
      <c r="AG1035" s="35">
        <f>SUMIFS(рўйхат!AH:AH,рўйхат!$CY:$CY,$B$1064,рўйхат!$B:$B,$C1035)</f>
        <v/>
      </c>
      <c r="AH1035" s="36">
        <f>SUMIFS(рўйхат!AI:AI,рўйхат!$CY:$CY,$B$1064,рўйхат!$B:$B,$C1035)</f>
        <v/>
      </c>
      <c r="AI1035" s="35">
        <f>SUMIFS(рўйхат!AJ:AJ,рўйхат!$CY:$CY,$B$1064,рўйхат!$B:$B,$C1035)</f>
        <v/>
      </c>
      <c r="AJ1035" s="36">
        <f>SUMIFS(рўйхат!AK:AK,рўйхат!$CY:$CY,$B$1064,рўйхат!$B:$B,$C1035)</f>
        <v/>
      </c>
      <c r="AK1035" s="35">
        <f>SUMIFS(рўйхат!AL:AL,рўйхат!$CY:$CY,$B$1064,рўйхат!$B:$B,$C1035)</f>
        <v/>
      </c>
      <c r="AL1035" s="36">
        <f>SUMIFS(рўйхат!AM:AM,рўйхат!$CY:$CY,$B$1064,рўйхат!$B:$B,$C1035)</f>
        <v/>
      </c>
      <c r="AM1035" s="77">
        <f>IFERROR(Q1035/E1035,0)</f>
        <v/>
      </c>
      <c r="AN1035" s="77">
        <f>IFERROR(R1035/F1035,0)</f>
        <v/>
      </c>
      <c r="AO1035" s="36">
        <f>SUMIFS(рўйхат!AZ:AZ,рўйхат!$CY:$CY,$B$1064,рўйхат!$B:$B,$C1035)</f>
        <v/>
      </c>
      <c r="AP1035" s="36">
        <f>SUMIFS(рўйхат!BA:BA,рўйхат!$CY:$CY,$B$1064,рўйхат!$B:$B,$C1035)</f>
        <v/>
      </c>
      <c r="AQ1035" s="35">
        <f>SUMIFS(рўйхат!BB:BB,рўйхат!$CY:$CY,$B$1064,рўйхат!$B:$B,$C1035)</f>
        <v/>
      </c>
      <c r="AR1035" s="36">
        <f>SUMIFS(рўйхат!BC:BC,рўйхат!$CY:$CY,$B$1064,рўйхат!$B:$B,$C1035)</f>
        <v/>
      </c>
      <c r="AS1035" s="35">
        <f>SUMIFS(рўйхат!BD:BD,рўйхат!$CY:$CY,$B$1064,рўйхат!$B:$B,$C1035)</f>
        <v/>
      </c>
      <c r="AT1035" s="36">
        <f>SUMIFS(рўйхат!BE:BE,рўйхат!$CY:$CY,$B$1064,рўйхат!$B:$B,$C1035)</f>
        <v/>
      </c>
      <c r="AU1035" s="35">
        <f>SUMIFS(рўйхат!BF:BF,рўйхат!$CY:$CY,$B$1064,рўйхат!$B:$B,$C1035)</f>
        <v/>
      </c>
      <c r="AV1035" s="36">
        <f>SUMIFS(рўйхат!BG:BG,рўйхат!$CY:$CY,$B$1064,рўйхат!$B:$B,$C1035)</f>
        <v/>
      </c>
      <c r="AW1035" s="35">
        <f>SUMIFS(рўйхат!BH:BH,рўйхат!$CY:$CY,$B$1064,рўйхат!$B:$B,$C1035)</f>
        <v/>
      </c>
      <c r="AX1035" s="36">
        <f>SUMIFS(рўйхат!BI:BI,рўйхат!$CY:$CY,$B$1064,рўйхат!$B:$B,$C1035)</f>
        <v/>
      </c>
      <c r="AY1035" s="35">
        <f>SUMIFS(рўйхат!BJ:BJ,рўйхат!$CY:$CY,$B$1064,рўйхат!$B:$B,$C1035)</f>
        <v/>
      </c>
      <c r="AZ1035" s="36">
        <f>SUMIFS(рўйхат!BK:BK,рўйхат!$CY:$CY,$B$1064,рўйхат!$B:$B,$C1035)</f>
        <v/>
      </c>
      <c r="BA1035" s="35">
        <f>SUMIFS(рўйхат!BL:BL,рўйхат!$CY:$CY,$B$1064,рўйхат!$B:$B,$C1035)</f>
        <v/>
      </c>
      <c r="BB1035" s="36">
        <f>SUMIFS(рўйхат!BM:BM,рўйхат!$CY:$CY,$B$1064,рўйхат!$B:$B,$C1035)</f>
        <v/>
      </c>
      <c r="BC1035" s="77">
        <f>IFERROR(AO1035/E1035,0)</f>
        <v/>
      </c>
      <c r="BD1035" s="77">
        <f>IFERROR(AP1035/F1035,0)</f>
        <v/>
      </c>
      <c r="BE1035" s="35">
        <f>SUMIFS(рўйхат!BP:BP,рўйхат!$CY:$CY,$B$1064,рўйхат!$B:$B,$C1035)</f>
        <v/>
      </c>
      <c r="BF1035" s="36">
        <f>SUMIFS(рўйхат!BQ:BQ,рўйхат!$CY:$CY,$B$1064,рўйхат!$B:$B,$C1035)</f>
        <v/>
      </c>
      <c r="BG1035" s="35">
        <f>SUMIFS(рўйхат!BR:BR,рўйхат!$CY:$CY,$B$1064,рўйхат!$B:$B,$C1035)</f>
        <v/>
      </c>
      <c r="BH1035" s="36">
        <f>SUMIFS(рўйхат!BS:BS,рўйхат!$CY:$CY,$B$1064,рўйхат!$B:$B,$C1035)</f>
        <v/>
      </c>
      <c r="BI1035" s="35">
        <f>SUMIFS(рўйхат!BT:BT,рўйхат!$CY:$CY,$B$1064,рўйхат!$B:$B,$C1035)</f>
        <v/>
      </c>
      <c r="BJ1035" s="36">
        <f>SUMIFS(рўйхат!BU:BU,рўйхат!$CY:$CY,$B$1064,рўйхат!$B:$B,$C1035)</f>
        <v/>
      </c>
      <c r="BK1035" s="35">
        <f>SUMIFS(рўйхат!BX:BX,рўйхат!$CY:$CY,$B$1064,рўйхат!$B:$B,$C1035)</f>
        <v/>
      </c>
      <c r="BL1035" s="36">
        <f>SUMIFS(рўйхат!BY:BY,рўйхат!$CY:$CY,$B$1064,рўйхат!$B:$B,$C1035)</f>
        <v/>
      </c>
      <c r="BM1035" s="35">
        <f>SUMIFS(рўйхат!BZ:BZ,рўйхат!$CY:$CY,$B$1064,рўйхат!$B:$B,$C1035)</f>
        <v/>
      </c>
      <c r="BN1035" s="36">
        <f>SUMIFS(рўйхат!CA:CA,рўйхат!$CY:$CY,$B$1064,рўйхат!$B:$B,$C1035)</f>
        <v/>
      </c>
      <c r="BO1035" s="35">
        <f>SUMIFS(рўйхат!CB:CB,рўйхат!$CY:$CY,$B$1064,рўйхат!$B:$B,$C1035)</f>
        <v/>
      </c>
      <c r="BP1035" s="36">
        <f>SUMIFS(рўйхат!CC:CC,рўйхат!$CY:$CY,$B$1064,рўйхат!$B:$B,$C1035)</f>
        <v/>
      </c>
      <c r="BQ1035" s="35">
        <f>SUMIFS(рўйхат!CD:CD,рўйхат!$CY:$CY,$B$1064,рўйхат!$B:$B,$C1035)</f>
        <v/>
      </c>
      <c r="BR1035" s="36">
        <f>SUMIFS(рўйхат!CE:CE,рўйхат!$CY:$CY,$B$1064,рўйхат!$B:$B,$C1035)</f>
        <v/>
      </c>
      <c r="BS1035" s="35">
        <f>SUMIFS(рўйхат!CH:CH,рўйхат!$CY:$CY,$B$1064,рўйхат!$B:$B,$C1035)</f>
        <v/>
      </c>
      <c r="BT1035" s="36">
        <f>SUMIFS(рўйхат!CI:CI,рўйхат!$CY:$CY,$B$1064,рўйхат!$B:$B,$C1035)</f>
        <v/>
      </c>
      <c r="BU1035" s="35">
        <f>SUMIFS(рўйхат!CJ:CJ,рўйхат!$CY:$CY,$B$1064,рўйхат!$B:$B,$C1035)</f>
        <v/>
      </c>
      <c r="BV1035" s="36">
        <f>SUMIFS(рўйхат!CK:CK,рўйхат!$CY:$CY,$B$1064,рўйхат!$B:$B,$C1035)</f>
        <v/>
      </c>
      <c r="BW1035" s="35">
        <f>SUMIFS(рўйхат!CL:CL,рўйхат!$CY:$CY,$B$1064,рўйхат!$B:$B,$C1035)</f>
        <v/>
      </c>
      <c r="BX1035" s="36">
        <f>SUMIFS(рўйхат!CM:CM,рўйхат!$CY:$CY,$B$1064,рўйхат!$B:$B,$C1035)</f>
        <v/>
      </c>
      <c r="BY1035" s="35">
        <f>SUMIFS(рўйхат!CN:CN,рўйхат!$CY:$CY,$B$1064,рўйхат!$B:$B,$C1035)</f>
        <v/>
      </c>
      <c r="BZ1035" s="36">
        <f>SUMIFS(рўйхат!CO:CO,рўйхат!$CY:$CY,$B$1064,рўйхат!$B:$B,$C1035)</f>
        <v/>
      </c>
      <c r="CA1035" s="35">
        <f>SUMIFS(рўйхат!CT:CT,рўйхат!$CY:$CY,$B$1064,рўйхат!$B:$B,$C1035)</f>
        <v/>
      </c>
      <c r="CB1035" s="36">
        <f>SUMIFS(рўйхат!CU:CU,рўйхат!$CY:$CY,$B$1064,рўйхат!$B:$B,$C1035)</f>
        <v/>
      </c>
      <c r="CC1035" s="35">
        <f>SUMIFS(рўйхат!CV:CV,рўйхат!$CY:$CY,$B$1064,рўйхат!$B:$B,$C1035)</f>
        <v/>
      </c>
      <c r="CD1035" s="36">
        <f>SUMIFS(рўйхат!CW:CW,рўйхат!$CY:$CY,$B$1064,рўйхат!$B:$B,$C1035)</f>
        <v/>
      </c>
      <c r="CE1035" s="77">
        <f>IFERROR(BE1035/(Q1035+BE1035),0)</f>
        <v/>
      </c>
      <c r="CF1035" s="78">
        <f>IFERROR(BF1035/(R1035+BF1035),0)</f>
        <v/>
      </c>
      <c r="CG1035" s="8">
        <f>COUNTIFS(B:B,B1035)</f>
        <v/>
      </c>
    </row>
    <row r="1036" hidden="1" outlineLevel="1" ht="17.1" customHeight="1" s="245">
      <c r="A1036" s="31" t="n"/>
      <c r="B1036" s="50" t="n">
        <v>4</v>
      </c>
      <c r="C1036" s="66" t="inlineStr">
        <is>
          <t>Вилоят ҳокимликлари</t>
        </is>
      </c>
      <c r="D1036" s="16" t="n"/>
      <c r="E1036" s="35">
        <f>SUMIFS(рўйхат!F:F,рўйхат!$CY:$CY,$B$1064,рўйхат!$B:$B,$C1036)</f>
        <v/>
      </c>
      <c r="F1036" s="36">
        <f>SUMIFS(рўйхат!G:G,рўйхат!$CY:$CY,$B$1064,рўйхат!$B:$B,$C1036)</f>
        <v/>
      </c>
      <c r="G1036" s="35">
        <f>SUMIFS(рўйхат!H:H,рўйхат!$CY:$CY,$B$1064,рўйхат!$B:$B,$C1036)</f>
        <v/>
      </c>
      <c r="H1036" s="36">
        <f>SUMIFS(рўйхат!I:I,рўйхат!$CY:$CY,$B$1064,рўйхат!$B:$B,$C1036)</f>
        <v/>
      </c>
      <c r="I1036" s="35">
        <f>SUMIFS(рўйхат!J:J,рўйхат!$CY:$CY,$B$1064,рўйхат!$B:$B,$C1036)</f>
        <v/>
      </c>
      <c r="J1036" s="36">
        <f>SUMIFS(рўйхат!K:K,рўйхат!$CY:$CY,$B$1064,рўйхат!$B:$B,$C1036)</f>
        <v/>
      </c>
      <c r="K1036" s="35">
        <f>SUMIFS(рўйхат!L:L,рўйхат!$CY:$CY,$B$1064,рўйхат!$B:$B,$C1036)</f>
        <v/>
      </c>
      <c r="L1036" s="36">
        <f>SUMIFS(рўйхат!M:M,рўйхат!$CY:$CY,$B$1064,рўйхат!$B:$B,$C1036)</f>
        <v/>
      </c>
      <c r="M1036" s="35">
        <f>SUMIFS(рўйхат!N:N,рўйхат!$CY:$CY,$B$1064,рўйхат!$B:$B,$C1036)</f>
        <v/>
      </c>
      <c r="N1036" s="36">
        <f>SUMIFS(рўйхат!O:O,рўйхат!$CY:$CY,$B$1064,рўйхат!$B:$B,$C1036)</f>
        <v/>
      </c>
      <c r="O1036" s="34">
        <f>IFERROR(M1036/E1036,0)</f>
        <v/>
      </c>
      <c r="P1036" s="34">
        <f>IFERROR(N1036/F1036,0)</f>
        <v/>
      </c>
      <c r="Q1036" s="35">
        <f>SUMIFS(рўйхат!R:R,рўйхат!$CY:$CY,$B$1064,рўйхат!$B:$B,$C1036)</f>
        <v/>
      </c>
      <c r="R1036" s="36">
        <f>SUMIFS(рўйхат!S:S,рўйхат!$CY:$CY,$B$1064,рўйхат!$B:$B,$C1036)</f>
        <v/>
      </c>
      <c r="S1036" s="35">
        <f>SUMIFS(рўйхат!T:T,рўйхат!$CY:$CY,$B$1064,рўйхат!$B:$B,$C1036)</f>
        <v/>
      </c>
      <c r="T1036" s="36">
        <f>SUMIFS(рўйхат!U:U,рўйхат!$CY:$CY,$B$1064,рўйхат!$B:$B,$C1036)</f>
        <v/>
      </c>
      <c r="U1036" s="35">
        <f>SUMIFS(рўйхат!V:V,рўйхат!$CY:$CY,$B$1064,рўйхат!$B:$B,$C1036)</f>
        <v/>
      </c>
      <c r="V1036" s="36">
        <f>SUMIFS(рўйхат!W:W,рўйхат!$CY:$CY,$B$1064,рўйхат!$B:$B,$C1036)</f>
        <v/>
      </c>
      <c r="W1036" s="35">
        <f>SUMIFS(рўйхат!X:X,рўйхат!$CY:$CY,$B$1064,рўйхат!$B:$B,$C1036)</f>
        <v/>
      </c>
      <c r="X1036" s="36">
        <f>SUMIFS(рўйхат!Y:Y,рўйхат!$CY:$CY,$B$1064,рўйхат!$B:$B,$C1036)</f>
        <v/>
      </c>
      <c r="Y1036" s="35">
        <f>SUMIFS(рўйхат!Z:Z,рўйхат!$CY:$CY,$B$1064,рўйхат!$B:$B,$C1036)</f>
        <v/>
      </c>
      <c r="Z1036" s="36">
        <f>SUMIFS(рўйхат!AA:AA,рўйхат!$CY:$CY,$B$1064,рўйхат!$B:$B,$C1036)</f>
        <v/>
      </c>
      <c r="AA1036" s="35">
        <f>SUMIFS(рўйхат!AB:AB,рўйхат!$CY:$CY,$B$1064,рўйхат!$B:$B,$C1036)</f>
        <v/>
      </c>
      <c r="AB1036" s="36">
        <f>SUMIFS(рўйхат!AC:AC,рўйхат!$CY:$CY,$B$1064,рўйхат!$B:$B,$C1036)</f>
        <v/>
      </c>
      <c r="AC1036" s="35">
        <f>SUMIFS(рўйхат!AD:AD,рўйхат!$CY:$CY,$B$1064,рўйхат!$B:$B,$C1036)</f>
        <v/>
      </c>
      <c r="AD1036" s="36">
        <f>SUMIFS(рўйхат!AE:AE,рўйхат!$CY:$CY,$B$1064,рўйхат!$B:$B,$C1036)</f>
        <v/>
      </c>
      <c r="AE1036" s="35">
        <f>SUMIFS(рўйхат!AF:AF,рўйхат!$CY:$CY,$B$1064,рўйхат!$B:$B,$C1036)</f>
        <v/>
      </c>
      <c r="AF1036" s="36">
        <f>SUMIFS(рўйхат!AG:AG,рўйхат!$CY:$CY,$B$1064,рўйхат!$B:$B,$C1036)</f>
        <v/>
      </c>
      <c r="AG1036" s="35">
        <f>SUMIFS(рўйхат!AH:AH,рўйхат!$CY:$CY,$B$1064,рўйхат!$B:$B,$C1036)</f>
        <v/>
      </c>
      <c r="AH1036" s="36">
        <f>SUMIFS(рўйхат!AI:AI,рўйхат!$CY:$CY,$B$1064,рўйхат!$B:$B,$C1036)</f>
        <v/>
      </c>
      <c r="AI1036" s="35">
        <f>SUMIFS(рўйхат!AJ:AJ,рўйхат!$CY:$CY,$B$1064,рўйхат!$B:$B,$C1036)</f>
        <v/>
      </c>
      <c r="AJ1036" s="36">
        <f>SUMIFS(рўйхат!AK:AK,рўйхат!$CY:$CY,$B$1064,рўйхат!$B:$B,$C1036)</f>
        <v/>
      </c>
      <c r="AK1036" s="35">
        <f>SUMIFS(рўйхат!AL:AL,рўйхат!$CY:$CY,$B$1064,рўйхат!$B:$B,$C1036)</f>
        <v/>
      </c>
      <c r="AL1036" s="36">
        <f>SUMIFS(рўйхат!AM:AM,рўйхат!$CY:$CY,$B$1064,рўйхат!$B:$B,$C1036)</f>
        <v/>
      </c>
      <c r="AM1036" s="77">
        <f>IFERROR(Q1036/E1036,0)</f>
        <v/>
      </c>
      <c r="AN1036" s="77">
        <f>IFERROR(R1036/F1036,0)</f>
        <v/>
      </c>
      <c r="AO1036" s="36">
        <f>SUMIFS(рўйхат!AZ:AZ,рўйхат!$CY:$CY,$B$1064,рўйхат!$B:$B,$C1036)</f>
        <v/>
      </c>
      <c r="AP1036" s="36">
        <f>SUMIFS(рўйхат!BA:BA,рўйхат!$CY:$CY,$B$1064,рўйхат!$B:$B,$C1036)</f>
        <v/>
      </c>
      <c r="AQ1036" s="35">
        <f>SUMIFS(рўйхат!BB:BB,рўйхат!$CY:$CY,$B$1064,рўйхат!$B:$B,$C1036)</f>
        <v/>
      </c>
      <c r="AR1036" s="36">
        <f>SUMIFS(рўйхат!BC:BC,рўйхат!$CY:$CY,$B$1064,рўйхат!$B:$B,$C1036)</f>
        <v/>
      </c>
      <c r="AS1036" s="35">
        <f>SUMIFS(рўйхат!BD:BD,рўйхат!$CY:$CY,$B$1064,рўйхат!$B:$B,$C1036)</f>
        <v/>
      </c>
      <c r="AT1036" s="36">
        <f>SUMIFS(рўйхат!BE:BE,рўйхат!$CY:$CY,$B$1064,рўйхат!$B:$B,$C1036)</f>
        <v/>
      </c>
      <c r="AU1036" s="35">
        <f>SUMIFS(рўйхат!BF:BF,рўйхат!$CY:$CY,$B$1064,рўйхат!$B:$B,$C1036)</f>
        <v/>
      </c>
      <c r="AV1036" s="36">
        <f>SUMIFS(рўйхат!BG:BG,рўйхат!$CY:$CY,$B$1064,рўйхат!$B:$B,$C1036)</f>
        <v/>
      </c>
      <c r="AW1036" s="35">
        <f>SUMIFS(рўйхат!BH:BH,рўйхат!$CY:$CY,$B$1064,рўйхат!$B:$B,$C1036)</f>
        <v/>
      </c>
      <c r="AX1036" s="36">
        <f>SUMIFS(рўйхат!BI:BI,рўйхат!$CY:$CY,$B$1064,рўйхат!$B:$B,$C1036)</f>
        <v/>
      </c>
      <c r="AY1036" s="35">
        <f>SUMIFS(рўйхат!BJ:BJ,рўйхат!$CY:$CY,$B$1064,рўйхат!$B:$B,$C1036)</f>
        <v/>
      </c>
      <c r="AZ1036" s="36">
        <f>SUMIFS(рўйхат!BK:BK,рўйхат!$CY:$CY,$B$1064,рўйхат!$B:$B,$C1036)</f>
        <v/>
      </c>
      <c r="BA1036" s="35">
        <f>SUMIFS(рўйхат!BL:BL,рўйхат!$CY:$CY,$B$1064,рўйхат!$B:$B,$C1036)</f>
        <v/>
      </c>
      <c r="BB1036" s="36">
        <f>SUMIFS(рўйхат!BM:BM,рўйхат!$CY:$CY,$B$1064,рўйхат!$B:$B,$C1036)</f>
        <v/>
      </c>
      <c r="BC1036" s="77">
        <f>IFERROR(AO1036/E1036,0)</f>
        <v/>
      </c>
      <c r="BD1036" s="77">
        <f>IFERROR(AP1036/F1036,0)</f>
        <v/>
      </c>
      <c r="BE1036" s="35">
        <f>SUMIFS(рўйхат!BP:BP,рўйхат!$CY:$CY,$B$1064,рўйхат!$B:$B,$C1036)</f>
        <v/>
      </c>
      <c r="BF1036" s="36">
        <f>SUMIFS(рўйхат!BQ:BQ,рўйхат!$CY:$CY,$B$1064,рўйхат!$B:$B,$C1036)</f>
        <v/>
      </c>
      <c r="BG1036" s="35">
        <f>SUMIFS(рўйхат!BR:BR,рўйхат!$CY:$CY,$B$1064,рўйхат!$B:$B,$C1036)</f>
        <v/>
      </c>
      <c r="BH1036" s="36">
        <f>SUMIFS(рўйхат!BS:BS,рўйхат!$CY:$CY,$B$1064,рўйхат!$B:$B,$C1036)</f>
        <v/>
      </c>
      <c r="BI1036" s="35">
        <f>SUMIFS(рўйхат!BT:BT,рўйхат!$CY:$CY,$B$1064,рўйхат!$B:$B,$C1036)</f>
        <v/>
      </c>
      <c r="BJ1036" s="36">
        <f>SUMIFS(рўйхат!BU:BU,рўйхат!$CY:$CY,$B$1064,рўйхат!$B:$B,$C1036)</f>
        <v/>
      </c>
      <c r="BK1036" s="35">
        <f>SUMIFS(рўйхат!BX:BX,рўйхат!$CY:$CY,$B$1064,рўйхат!$B:$B,$C1036)</f>
        <v/>
      </c>
      <c r="BL1036" s="36">
        <f>SUMIFS(рўйхат!BY:BY,рўйхат!$CY:$CY,$B$1064,рўйхат!$B:$B,$C1036)</f>
        <v/>
      </c>
      <c r="BM1036" s="35">
        <f>SUMIFS(рўйхат!BZ:BZ,рўйхат!$CY:$CY,$B$1064,рўйхат!$B:$B,$C1036)</f>
        <v/>
      </c>
      <c r="BN1036" s="36">
        <f>SUMIFS(рўйхат!CA:CA,рўйхат!$CY:$CY,$B$1064,рўйхат!$B:$B,$C1036)</f>
        <v/>
      </c>
      <c r="BO1036" s="35">
        <f>SUMIFS(рўйхат!CB:CB,рўйхат!$CY:$CY,$B$1064,рўйхат!$B:$B,$C1036)</f>
        <v/>
      </c>
      <c r="BP1036" s="36">
        <f>SUMIFS(рўйхат!CC:CC,рўйхат!$CY:$CY,$B$1064,рўйхат!$B:$B,$C1036)</f>
        <v/>
      </c>
      <c r="BQ1036" s="35">
        <f>SUMIFS(рўйхат!CD:CD,рўйхат!$CY:$CY,$B$1064,рўйхат!$B:$B,$C1036)</f>
        <v/>
      </c>
      <c r="BR1036" s="36">
        <f>SUMIFS(рўйхат!CE:CE,рўйхат!$CY:$CY,$B$1064,рўйхат!$B:$B,$C1036)</f>
        <v/>
      </c>
      <c r="BS1036" s="35">
        <f>SUMIFS(рўйхат!CH:CH,рўйхат!$CY:$CY,$B$1064,рўйхат!$B:$B,$C1036)</f>
        <v/>
      </c>
      <c r="BT1036" s="36">
        <f>SUMIFS(рўйхат!CI:CI,рўйхат!$CY:$CY,$B$1064,рўйхат!$B:$B,$C1036)</f>
        <v/>
      </c>
      <c r="BU1036" s="35">
        <f>SUMIFS(рўйхат!CJ:CJ,рўйхат!$CY:$CY,$B$1064,рўйхат!$B:$B,$C1036)</f>
        <v/>
      </c>
      <c r="BV1036" s="36">
        <f>SUMIFS(рўйхат!CK:CK,рўйхат!$CY:$CY,$B$1064,рўйхат!$B:$B,$C1036)</f>
        <v/>
      </c>
      <c r="BW1036" s="35">
        <f>SUMIFS(рўйхат!CL:CL,рўйхат!$CY:$CY,$B$1064,рўйхат!$B:$B,$C1036)</f>
        <v/>
      </c>
      <c r="BX1036" s="36">
        <f>SUMIFS(рўйхат!CM:CM,рўйхат!$CY:$CY,$B$1064,рўйхат!$B:$B,$C1036)</f>
        <v/>
      </c>
      <c r="BY1036" s="35">
        <f>SUMIFS(рўйхат!CN:CN,рўйхат!$CY:$CY,$B$1064,рўйхат!$B:$B,$C1036)</f>
        <v/>
      </c>
      <c r="BZ1036" s="36">
        <f>SUMIFS(рўйхат!CO:CO,рўйхат!$CY:$CY,$B$1064,рўйхат!$B:$B,$C1036)</f>
        <v/>
      </c>
      <c r="CA1036" s="35">
        <f>SUMIFS(рўйхат!CT:CT,рўйхат!$CY:$CY,$B$1064,рўйхат!$B:$B,$C1036)</f>
        <v/>
      </c>
      <c r="CB1036" s="36">
        <f>SUMIFS(рўйхат!CU:CU,рўйхат!$CY:$CY,$B$1064,рўйхат!$B:$B,$C1036)</f>
        <v/>
      </c>
      <c r="CC1036" s="35">
        <f>SUMIFS(рўйхат!CV:CV,рўйхат!$CY:$CY,$B$1064,рўйхат!$B:$B,$C1036)</f>
        <v/>
      </c>
      <c r="CD1036" s="36">
        <f>SUMIFS(рўйхат!CW:CW,рўйхат!$CY:$CY,$B$1064,рўйхат!$B:$B,$C1036)</f>
        <v/>
      </c>
      <c r="CE1036" s="77">
        <f>IFERROR(BE1036/(Q1036+BE1036),0)</f>
        <v/>
      </c>
      <c r="CF1036" s="78">
        <f>IFERROR(BF1036/(R1036+BF1036),0)</f>
        <v/>
      </c>
      <c r="CG1036" s="8">
        <f>COUNTIFS(B:B,B1036)</f>
        <v/>
      </c>
    </row>
    <row r="1037" hidden="1" outlineLevel="1" ht="17.1" customHeight="1" s="245">
      <c r="A1037" s="31" t="n"/>
      <c r="B1037" s="50" t="n">
        <v>5</v>
      </c>
      <c r="C1037" s="66" t="inlineStr">
        <is>
          <t>Ғазначилик қўмитаси</t>
        </is>
      </c>
      <c r="D1037" s="16" t="n"/>
      <c r="E1037" s="35">
        <f>SUMIFS(рўйхат!F:F,рўйхат!$CY:$CY,$B$1064,рўйхат!$B:$B,$C1037)</f>
        <v/>
      </c>
      <c r="F1037" s="36">
        <f>SUMIFS(рўйхат!G:G,рўйхат!$CY:$CY,$B$1064,рўйхат!$B:$B,$C1037)</f>
        <v/>
      </c>
      <c r="G1037" s="35">
        <f>SUMIFS(рўйхат!H:H,рўйхат!$CY:$CY,$B$1064,рўйхат!$B:$B,$C1037)</f>
        <v/>
      </c>
      <c r="H1037" s="36">
        <f>SUMIFS(рўйхат!I:I,рўйхат!$CY:$CY,$B$1064,рўйхат!$B:$B,$C1037)</f>
        <v/>
      </c>
      <c r="I1037" s="35">
        <f>SUMIFS(рўйхат!J:J,рўйхат!$CY:$CY,$B$1064,рўйхат!$B:$B,$C1037)</f>
        <v/>
      </c>
      <c r="J1037" s="36">
        <f>SUMIFS(рўйхат!K:K,рўйхат!$CY:$CY,$B$1064,рўйхат!$B:$B,$C1037)</f>
        <v/>
      </c>
      <c r="K1037" s="35">
        <f>SUMIFS(рўйхат!L:L,рўйхат!$CY:$CY,$B$1064,рўйхат!$B:$B,$C1037)</f>
        <v/>
      </c>
      <c r="L1037" s="36">
        <f>SUMIFS(рўйхат!M:M,рўйхат!$CY:$CY,$B$1064,рўйхат!$B:$B,$C1037)</f>
        <v/>
      </c>
      <c r="M1037" s="35">
        <f>SUMIFS(рўйхат!N:N,рўйхат!$CY:$CY,$B$1064,рўйхат!$B:$B,$C1037)</f>
        <v/>
      </c>
      <c r="N1037" s="36">
        <f>SUMIFS(рўйхат!O:O,рўйхат!$CY:$CY,$B$1064,рўйхат!$B:$B,$C1037)</f>
        <v/>
      </c>
      <c r="O1037" s="34">
        <f>IFERROR(M1037/E1037,0)</f>
        <v/>
      </c>
      <c r="P1037" s="34">
        <f>IFERROR(N1037/F1037,0)</f>
        <v/>
      </c>
      <c r="Q1037" s="35">
        <f>SUMIFS(рўйхат!R:R,рўйхат!$CY:$CY,$B$1064,рўйхат!$B:$B,$C1037)</f>
        <v/>
      </c>
      <c r="R1037" s="36">
        <f>SUMIFS(рўйхат!S:S,рўйхат!$CY:$CY,$B$1064,рўйхат!$B:$B,$C1037)</f>
        <v/>
      </c>
      <c r="S1037" s="35">
        <f>SUMIFS(рўйхат!T:T,рўйхат!$CY:$CY,$B$1064,рўйхат!$B:$B,$C1037)</f>
        <v/>
      </c>
      <c r="T1037" s="36">
        <f>SUMIFS(рўйхат!U:U,рўйхат!$CY:$CY,$B$1064,рўйхат!$B:$B,$C1037)</f>
        <v/>
      </c>
      <c r="U1037" s="35">
        <f>SUMIFS(рўйхат!V:V,рўйхат!$CY:$CY,$B$1064,рўйхат!$B:$B,$C1037)</f>
        <v/>
      </c>
      <c r="V1037" s="36">
        <f>SUMIFS(рўйхат!W:W,рўйхат!$CY:$CY,$B$1064,рўйхат!$B:$B,$C1037)</f>
        <v/>
      </c>
      <c r="W1037" s="35">
        <f>SUMIFS(рўйхат!X:X,рўйхат!$CY:$CY,$B$1064,рўйхат!$B:$B,$C1037)</f>
        <v/>
      </c>
      <c r="X1037" s="36">
        <f>SUMIFS(рўйхат!Y:Y,рўйхат!$CY:$CY,$B$1064,рўйхат!$B:$B,$C1037)</f>
        <v/>
      </c>
      <c r="Y1037" s="35">
        <f>SUMIFS(рўйхат!Z:Z,рўйхат!$CY:$CY,$B$1064,рўйхат!$B:$B,$C1037)</f>
        <v/>
      </c>
      <c r="Z1037" s="36">
        <f>SUMIFS(рўйхат!AA:AA,рўйхат!$CY:$CY,$B$1064,рўйхат!$B:$B,$C1037)</f>
        <v/>
      </c>
      <c r="AA1037" s="35">
        <f>SUMIFS(рўйхат!AB:AB,рўйхат!$CY:$CY,$B$1064,рўйхат!$B:$B,$C1037)</f>
        <v/>
      </c>
      <c r="AB1037" s="36">
        <f>SUMIFS(рўйхат!AC:AC,рўйхат!$CY:$CY,$B$1064,рўйхат!$B:$B,$C1037)</f>
        <v/>
      </c>
      <c r="AC1037" s="35">
        <f>SUMIFS(рўйхат!AD:AD,рўйхат!$CY:$CY,$B$1064,рўйхат!$B:$B,$C1037)</f>
        <v/>
      </c>
      <c r="AD1037" s="36">
        <f>SUMIFS(рўйхат!AE:AE,рўйхат!$CY:$CY,$B$1064,рўйхат!$B:$B,$C1037)</f>
        <v/>
      </c>
      <c r="AE1037" s="35">
        <f>SUMIFS(рўйхат!AF:AF,рўйхат!$CY:$CY,$B$1064,рўйхат!$B:$B,$C1037)</f>
        <v/>
      </c>
      <c r="AF1037" s="36">
        <f>SUMIFS(рўйхат!AG:AG,рўйхат!$CY:$CY,$B$1064,рўйхат!$B:$B,$C1037)</f>
        <v/>
      </c>
      <c r="AG1037" s="35">
        <f>SUMIFS(рўйхат!AH:AH,рўйхат!$CY:$CY,$B$1064,рўйхат!$B:$B,$C1037)</f>
        <v/>
      </c>
      <c r="AH1037" s="36">
        <f>SUMIFS(рўйхат!AI:AI,рўйхат!$CY:$CY,$B$1064,рўйхат!$B:$B,$C1037)</f>
        <v/>
      </c>
      <c r="AI1037" s="35">
        <f>SUMIFS(рўйхат!AJ:AJ,рўйхат!$CY:$CY,$B$1064,рўйхат!$B:$B,$C1037)</f>
        <v/>
      </c>
      <c r="AJ1037" s="36">
        <f>SUMIFS(рўйхат!AK:AK,рўйхат!$CY:$CY,$B$1064,рўйхат!$B:$B,$C1037)</f>
        <v/>
      </c>
      <c r="AK1037" s="35">
        <f>SUMIFS(рўйхат!AL:AL,рўйхат!$CY:$CY,$B$1064,рўйхат!$B:$B,$C1037)</f>
        <v/>
      </c>
      <c r="AL1037" s="36">
        <f>SUMIFS(рўйхат!AM:AM,рўйхат!$CY:$CY,$B$1064,рўйхат!$B:$B,$C1037)</f>
        <v/>
      </c>
      <c r="AM1037" s="77">
        <f>IFERROR(Q1037/E1037,0)</f>
        <v/>
      </c>
      <c r="AN1037" s="77">
        <f>IFERROR(R1037/F1037,0)</f>
        <v/>
      </c>
      <c r="AO1037" s="36">
        <f>SUMIFS(рўйхат!AZ:AZ,рўйхат!$CY:$CY,$B$1064,рўйхат!$B:$B,$C1037)</f>
        <v/>
      </c>
      <c r="AP1037" s="36">
        <f>SUMIFS(рўйхат!BA:BA,рўйхат!$CY:$CY,$B$1064,рўйхат!$B:$B,$C1037)</f>
        <v/>
      </c>
      <c r="AQ1037" s="35">
        <f>SUMIFS(рўйхат!BB:BB,рўйхат!$CY:$CY,$B$1064,рўйхат!$B:$B,$C1037)</f>
        <v/>
      </c>
      <c r="AR1037" s="36">
        <f>SUMIFS(рўйхат!BC:BC,рўйхат!$CY:$CY,$B$1064,рўйхат!$B:$B,$C1037)</f>
        <v/>
      </c>
      <c r="AS1037" s="35">
        <f>SUMIFS(рўйхат!BD:BD,рўйхат!$CY:$CY,$B$1064,рўйхат!$B:$B,$C1037)</f>
        <v/>
      </c>
      <c r="AT1037" s="36">
        <f>SUMIFS(рўйхат!BE:BE,рўйхат!$CY:$CY,$B$1064,рўйхат!$B:$B,$C1037)</f>
        <v/>
      </c>
      <c r="AU1037" s="35">
        <f>SUMIFS(рўйхат!BF:BF,рўйхат!$CY:$CY,$B$1064,рўйхат!$B:$B,$C1037)</f>
        <v/>
      </c>
      <c r="AV1037" s="36">
        <f>SUMIFS(рўйхат!BG:BG,рўйхат!$CY:$CY,$B$1064,рўйхат!$B:$B,$C1037)</f>
        <v/>
      </c>
      <c r="AW1037" s="35">
        <f>SUMIFS(рўйхат!BH:BH,рўйхат!$CY:$CY,$B$1064,рўйхат!$B:$B,$C1037)</f>
        <v/>
      </c>
      <c r="AX1037" s="36">
        <f>SUMIFS(рўйхат!BI:BI,рўйхат!$CY:$CY,$B$1064,рўйхат!$B:$B,$C1037)</f>
        <v/>
      </c>
      <c r="AY1037" s="35">
        <f>SUMIFS(рўйхат!BJ:BJ,рўйхат!$CY:$CY,$B$1064,рўйхат!$B:$B,$C1037)</f>
        <v/>
      </c>
      <c r="AZ1037" s="36">
        <f>SUMIFS(рўйхат!BK:BK,рўйхат!$CY:$CY,$B$1064,рўйхат!$B:$B,$C1037)</f>
        <v/>
      </c>
      <c r="BA1037" s="35">
        <f>SUMIFS(рўйхат!BL:BL,рўйхат!$CY:$CY,$B$1064,рўйхат!$B:$B,$C1037)</f>
        <v/>
      </c>
      <c r="BB1037" s="36">
        <f>SUMIFS(рўйхат!BM:BM,рўйхат!$CY:$CY,$B$1064,рўйхат!$B:$B,$C1037)</f>
        <v/>
      </c>
      <c r="BC1037" s="77">
        <f>IFERROR(AO1037/E1037,0)</f>
        <v/>
      </c>
      <c r="BD1037" s="77">
        <f>IFERROR(AP1037/F1037,0)</f>
        <v/>
      </c>
      <c r="BE1037" s="35">
        <f>SUMIFS(рўйхат!BP:BP,рўйхат!$CY:$CY,$B$1064,рўйхат!$B:$B,$C1037)</f>
        <v/>
      </c>
      <c r="BF1037" s="36">
        <f>SUMIFS(рўйхат!BQ:BQ,рўйхат!$CY:$CY,$B$1064,рўйхат!$B:$B,$C1037)</f>
        <v/>
      </c>
      <c r="BG1037" s="35">
        <f>SUMIFS(рўйхат!BR:BR,рўйхат!$CY:$CY,$B$1064,рўйхат!$B:$B,$C1037)</f>
        <v/>
      </c>
      <c r="BH1037" s="36">
        <f>SUMIFS(рўйхат!BS:BS,рўйхат!$CY:$CY,$B$1064,рўйхат!$B:$B,$C1037)</f>
        <v/>
      </c>
      <c r="BI1037" s="35">
        <f>SUMIFS(рўйхат!BT:BT,рўйхат!$CY:$CY,$B$1064,рўйхат!$B:$B,$C1037)</f>
        <v/>
      </c>
      <c r="BJ1037" s="36">
        <f>SUMIFS(рўйхат!BU:BU,рўйхат!$CY:$CY,$B$1064,рўйхат!$B:$B,$C1037)</f>
        <v/>
      </c>
      <c r="BK1037" s="35">
        <f>SUMIFS(рўйхат!BX:BX,рўйхат!$CY:$CY,$B$1064,рўйхат!$B:$B,$C1037)</f>
        <v/>
      </c>
      <c r="BL1037" s="36">
        <f>SUMIFS(рўйхат!BY:BY,рўйхат!$CY:$CY,$B$1064,рўйхат!$B:$B,$C1037)</f>
        <v/>
      </c>
      <c r="BM1037" s="35">
        <f>SUMIFS(рўйхат!BZ:BZ,рўйхат!$CY:$CY,$B$1064,рўйхат!$B:$B,$C1037)</f>
        <v/>
      </c>
      <c r="BN1037" s="36">
        <f>SUMIFS(рўйхат!CA:CA,рўйхат!$CY:$CY,$B$1064,рўйхат!$B:$B,$C1037)</f>
        <v/>
      </c>
      <c r="BO1037" s="35">
        <f>SUMIFS(рўйхат!CB:CB,рўйхат!$CY:$CY,$B$1064,рўйхат!$B:$B,$C1037)</f>
        <v/>
      </c>
      <c r="BP1037" s="36">
        <f>SUMIFS(рўйхат!CC:CC,рўйхат!$CY:$CY,$B$1064,рўйхат!$B:$B,$C1037)</f>
        <v/>
      </c>
      <c r="BQ1037" s="35">
        <f>SUMIFS(рўйхат!CD:CD,рўйхат!$CY:$CY,$B$1064,рўйхат!$B:$B,$C1037)</f>
        <v/>
      </c>
      <c r="BR1037" s="36">
        <f>SUMIFS(рўйхат!CE:CE,рўйхат!$CY:$CY,$B$1064,рўйхат!$B:$B,$C1037)</f>
        <v/>
      </c>
      <c r="BS1037" s="35">
        <f>SUMIFS(рўйхат!CH:CH,рўйхат!$CY:$CY,$B$1064,рўйхат!$B:$B,$C1037)</f>
        <v/>
      </c>
      <c r="BT1037" s="36">
        <f>SUMIFS(рўйхат!CI:CI,рўйхат!$CY:$CY,$B$1064,рўйхат!$B:$B,$C1037)</f>
        <v/>
      </c>
      <c r="BU1037" s="35">
        <f>SUMIFS(рўйхат!CJ:CJ,рўйхат!$CY:$CY,$B$1064,рўйхат!$B:$B,$C1037)</f>
        <v/>
      </c>
      <c r="BV1037" s="36">
        <f>SUMIFS(рўйхат!CK:CK,рўйхат!$CY:$CY,$B$1064,рўйхат!$B:$B,$C1037)</f>
        <v/>
      </c>
      <c r="BW1037" s="35">
        <f>SUMIFS(рўйхат!CL:CL,рўйхат!$CY:$CY,$B$1064,рўйхат!$B:$B,$C1037)</f>
        <v/>
      </c>
      <c r="BX1037" s="36">
        <f>SUMIFS(рўйхат!CM:CM,рўйхат!$CY:$CY,$B$1064,рўйхат!$B:$B,$C1037)</f>
        <v/>
      </c>
      <c r="BY1037" s="35">
        <f>SUMIFS(рўйхат!CN:CN,рўйхат!$CY:$CY,$B$1064,рўйхат!$B:$B,$C1037)</f>
        <v/>
      </c>
      <c r="BZ1037" s="36">
        <f>SUMIFS(рўйхат!CO:CO,рўйхат!$CY:$CY,$B$1064,рўйхат!$B:$B,$C1037)</f>
        <v/>
      </c>
      <c r="CA1037" s="35">
        <f>SUMIFS(рўйхат!CT:CT,рўйхат!$CY:$CY,$B$1064,рўйхат!$B:$B,$C1037)</f>
        <v/>
      </c>
      <c r="CB1037" s="36">
        <f>SUMIFS(рўйхат!CU:CU,рўйхат!$CY:$CY,$B$1064,рўйхат!$B:$B,$C1037)</f>
        <v/>
      </c>
      <c r="CC1037" s="35">
        <f>SUMIFS(рўйхат!CV:CV,рўйхат!$CY:$CY,$B$1064,рўйхат!$B:$B,$C1037)</f>
        <v/>
      </c>
      <c r="CD1037" s="36">
        <f>SUMIFS(рўйхат!CW:CW,рўйхат!$CY:$CY,$B$1064,рўйхат!$B:$B,$C1037)</f>
        <v/>
      </c>
      <c r="CE1037" s="77">
        <f>IFERROR(BE1037/(Q1037+BE1037),0)</f>
        <v/>
      </c>
      <c r="CF1037" s="78">
        <f>IFERROR(BF1037/(R1037+BF1037),0)</f>
        <v/>
      </c>
      <c r="CG1037" s="8">
        <f>COUNTIFS(B:B,B1037)</f>
        <v/>
      </c>
    </row>
    <row r="1038" hidden="1" outlineLevel="1" ht="17.1" customHeight="1" s="245">
      <c r="A1038" s="31" t="n"/>
      <c r="B1038" s="50" t="n">
        <v>6</v>
      </c>
      <c r="C1038" s="66" t="inlineStr">
        <is>
          <t>Давлат активларини бошқариш агентлиги</t>
        </is>
      </c>
      <c r="D1038" s="16" t="n"/>
      <c r="E1038" s="35">
        <f>SUMIFS(рўйхат!F:F,рўйхат!$CY:$CY,$B$1064,рўйхат!$B:$B,$C1038)</f>
        <v/>
      </c>
      <c r="F1038" s="36">
        <f>SUMIFS(рўйхат!G:G,рўйхат!$CY:$CY,$B$1064,рўйхат!$B:$B,$C1038)</f>
        <v/>
      </c>
      <c r="G1038" s="35">
        <f>SUMIFS(рўйхат!H:H,рўйхат!$CY:$CY,$B$1064,рўйхат!$B:$B,$C1038)</f>
        <v/>
      </c>
      <c r="H1038" s="36">
        <f>SUMIFS(рўйхат!I:I,рўйхат!$CY:$CY,$B$1064,рўйхат!$B:$B,$C1038)</f>
        <v/>
      </c>
      <c r="I1038" s="35">
        <f>SUMIFS(рўйхат!J:J,рўйхат!$CY:$CY,$B$1064,рўйхат!$B:$B,$C1038)</f>
        <v/>
      </c>
      <c r="J1038" s="36">
        <f>SUMIFS(рўйхат!K:K,рўйхат!$CY:$CY,$B$1064,рўйхат!$B:$B,$C1038)</f>
        <v/>
      </c>
      <c r="K1038" s="35">
        <f>SUMIFS(рўйхат!L:L,рўйхат!$CY:$CY,$B$1064,рўйхат!$B:$B,$C1038)</f>
        <v/>
      </c>
      <c r="L1038" s="36">
        <f>SUMIFS(рўйхат!M:M,рўйхат!$CY:$CY,$B$1064,рўйхат!$B:$B,$C1038)</f>
        <v/>
      </c>
      <c r="M1038" s="35">
        <f>SUMIFS(рўйхат!N:N,рўйхат!$CY:$CY,$B$1064,рўйхат!$B:$B,$C1038)</f>
        <v/>
      </c>
      <c r="N1038" s="36">
        <f>SUMIFS(рўйхат!O:O,рўйхат!$CY:$CY,$B$1064,рўйхат!$B:$B,$C1038)</f>
        <v/>
      </c>
      <c r="O1038" s="34">
        <f>IFERROR(M1038/E1038,0)</f>
        <v/>
      </c>
      <c r="P1038" s="34">
        <f>IFERROR(N1038/F1038,0)</f>
        <v/>
      </c>
      <c r="Q1038" s="35">
        <f>SUMIFS(рўйхат!R:R,рўйхат!$CY:$CY,$B$1064,рўйхат!$B:$B,$C1038)</f>
        <v/>
      </c>
      <c r="R1038" s="36">
        <f>SUMIFS(рўйхат!S:S,рўйхат!$CY:$CY,$B$1064,рўйхат!$B:$B,$C1038)</f>
        <v/>
      </c>
      <c r="S1038" s="35">
        <f>SUMIFS(рўйхат!T:T,рўйхат!$CY:$CY,$B$1064,рўйхат!$B:$B,$C1038)</f>
        <v/>
      </c>
      <c r="T1038" s="36">
        <f>SUMIFS(рўйхат!U:U,рўйхат!$CY:$CY,$B$1064,рўйхат!$B:$B,$C1038)</f>
        <v/>
      </c>
      <c r="U1038" s="35">
        <f>SUMIFS(рўйхат!V:V,рўйхат!$CY:$CY,$B$1064,рўйхат!$B:$B,$C1038)</f>
        <v/>
      </c>
      <c r="V1038" s="36">
        <f>SUMIFS(рўйхат!W:W,рўйхат!$CY:$CY,$B$1064,рўйхат!$B:$B,$C1038)</f>
        <v/>
      </c>
      <c r="W1038" s="35">
        <f>SUMIFS(рўйхат!X:X,рўйхат!$CY:$CY,$B$1064,рўйхат!$B:$B,$C1038)</f>
        <v/>
      </c>
      <c r="X1038" s="36">
        <f>SUMIFS(рўйхат!Y:Y,рўйхат!$CY:$CY,$B$1064,рўйхат!$B:$B,$C1038)</f>
        <v/>
      </c>
      <c r="Y1038" s="35">
        <f>SUMIFS(рўйхат!Z:Z,рўйхат!$CY:$CY,$B$1064,рўйхат!$B:$B,$C1038)</f>
        <v/>
      </c>
      <c r="Z1038" s="36">
        <f>SUMIFS(рўйхат!AA:AA,рўйхат!$CY:$CY,$B$1064,рўйхат!$B:$B,$C1038)</f>
        <v/>
      </c>
      <c r="AA1038" s="35">
        <f>SUMIFS(рўйхат!AB:AB,рўйхат!$CY:$CY,$B$1064,рўйхат!$B:$B,$C1038)</f>
        <v/>
      </c>
      <c r="AB1038" s="36">
        <f>SUMIFS(рўйхат!AC:AC,рўйхат!$CY:$CY,$B$1064,рўйхат!$B:$B,$C1038)</f>
        <v/>
      </c>
      <c r="AC1038" s="35">
        <f>SUMIFS(рўйхат!AD:AD,рўйхат!$CY:$CY,$B$1064,рўйхат!$B:$B,$C1038)</f>
        <v/>
      </c>
      <c r="AD1038" s="36">
        <f>SUMIFS(рўйхат!AE:AE,рўйхат!$CY:$CY,$B$1064,рўйхат!$B:$B,$C1038)</f>
        <v/>
      </c>
      <c r="AE1038" s="35">
        <f>SUMIFS(рўйхат!AF:AF,рўйхат!$CY:$CY,$B$1064,рўйхат!$B:$B,$C1038)</f>
        <v/>
      </c>
      <c r="AF1038" s="36">
        <f>SUMIFS(рўйхат!AG:AG,рўйхат!$CY:$CY,$B$1064,рўйхат!$B:$B,$C1038)</f>
        <v/>
      </c>
      <c r="AG1038" s="35">
        <f>SUMIFS(рўйхат!AH:AH,рўйхат!$CY:$CY,$B$1064,рўйхат!$B:$B,$C1038)</f>
        <v/>
      </c>
      <c r="AH1038" s="36">
        <f>SUMIFS(рўйхат!AI:AI,рўйхат!$CY:$CY,$B$1064,рўйхат!$B:$B,$C1038)</f>
        <v/>
      </c>
      <c r="AI1038" s="35">
        <f>SUMIFS(рўйхат!AJ:AJ,рўйхат!$CY:$CY,$B$1064,рўйхат!$B:$B,$C1038)</f>
        <v/>
      </c>
      <c r="AJ1038" s="36">
        <f>SUMIFS(рўйхат!AK:AK,рўйхат!$CY:$CY,$B$1064,рўйхат!$B:$B,$C1038)</f>
        <v/>
      </c>
      <c r="AK1038" s="35">
        <f>SUMIFS(рўйхат!AL:AL,рўйхат!$CY:$CY,$B$1064,рўйхат!$B:$B,$C1038)</f>
        <v/>
      </c>
      <c r="AL1038" s="36">
        <f>SUMIFS(рўйхат!AM:AM,рўйхат!$CY:$CY,$B$1064,рўйхат!$B:$B,$C1038)</f>
        <v/>
      </c>
      <c r="AM1038" s="77">
        <f>IFERROR(Q1038/E1038,0)</f>
        <v/>
      </c>
      <c r="AN1038" s="77">
        <f>IFERROR(R1038/F1038,0)</f>
        <v/>
      </c>
      <c r="AO1038" s="36">
        <f>SUMIFS(рўйхат!AZ:AZ,рўйхат!$CY:$CY,$B$1064,рўйхат!$B:$B,$C1038)</f>
        <v/>
      </c>
      <c r="AP1038" s="36">
        <f>SUMIFS(рўйхат!BA:BA,рўйхат!$CY:$CY,$B$1064,рўйхат!$B:$B,$C1038)</f>
        <v/>
      </c>
      <c r="AQ1038" s="35">
        <f>SUMIFS(рўйхат!BB:BB,рўйхат!$CY:$CY,$B$1064,рўйхат!$B:$B,$C1038)</f>
        <v/>
      </c>
      <c r="AR1038" s="36">
        <f>SUMIFS(рўйхат!BC:BC,рўйхат!$CY:$CY,$B$1064,рўйхат!$B:$B,$C1038)</f>
        <v/>
      </c>
      <c r="AS1038" s="35">
        <f>SUMIFS(рўйхат!BD:BD,рўйхат!$CY:$CY,$B$1064,рўйхат!$B:$B,$C1038)</f>
        <v/>
      </c>
      <c r="AT1038" s="36">
        <f>SUMIFS(рўйхат!BE:BE,рўйхат!$CY:$CY,$B$1064,рўйхат!$B:$B,$C1038)</f>
        <v/>
      </c>
      <c r="AU1038" s="35">
        <f>SUMIFS(рўйхат!BF:BF,рўйхат!$CY:$CY,$B$1064,рўйхат!$B:$B,$C1038)</f>
        <v/>
      </c>
      <c r="AV1038" s="36">
        <f>SUMIFS(рўйхат!BG:BG,рўйхат!$CY:$CY,$B$1064,рўйхат!$B:$B,$C1038)</f>
        <v/>
      </c>
      <c r="AW1038" s="35">
        <f>SUMIFS(рўйхат!BH:BH,рўйхат!$CY:$CY,$B$1064,рўйхат!$B:$B,$C1038)</f>
        <v/>
      </c>
      <c r="AX1038" s="36">
        <f>SUMIFS(рўйхат!BI:BI,рўйхат!$CY:$CY,$B$1064,рўйхат!$B:$B,$C1038)</f>
        <v/>
      </c>
      <c r="AY1038" s="35">
        <f>SUMIFS(рўйхат!BJ:BJ,рўйхат!$CY:$CY,$B$1064,рўйхат!$B:$B,$C1038)</f>
        <v/>
      </c>
      <c r="AZ1038" s="36">
        <f>SUMIFS(рўйхат!BK:BK,рўйхат!$CY:$CY,$B$1064,рўйхат!$B:$B,$C1038)</f>
        <v/>
      </c>
      <c r="BA1038" s="35">
        <f>SUMIFS(рўйхат!BL:BL,рўйхат!$CY:$CY,$B$1064,рўйхат!$B:$B,$C1038)</f>
        <v/>
      </c>
      <c r="BB1038" s="36">
        <f>SUMIFS(рўйхат!BM:BM,рўйхат!$CY:$CY,$B$1064,рўйхат!$B:$B,$C1038)</f>
        <v/>
      </c>
      <c r="BC1038" s="77">
        <f>IFERROR(AO1038/E1038,0)</f>
        <v/>
      </c>
      <c r="BD1038" s="77">
        <f>IFERROR(AP1038/F1038,0)</f>
        <v/>
      </c>
      <c r="BE1038" s="35">
        <f>SUMIFS(рўйхат!BP:BP,рўйхат!$CY:$CY,$B$1064,рўйхат!$B:$B,$C1038)</f>
        <v/>
      </c>
      <c r="BF1038" s="36">
        <f>SUMIFS(рўйхат!BQ:BQ,рўйхат!$CY:$CY,$B$1064,рўйхат!$B:$B,$C1038)</f>
        <v/>
      </c>
      <c r="BG1038" s="35">
        <f>SUMIFS(рўйхат!BR:BR,рўйхат!$CY:$CY,$B$1064,рўйхат!$B:$B,$C1038)</f>
        <v/>
      </c>
      <c r="BH1038" s="36">
        <f>SUMIFS(рўйхат!BS:BS,рўйхат!$CY:$CY,$B$1064,рўйхат!$B:$B,$C1038)</f>
        <v/>
      </c>
      <c r="BI1038" s="35">
        <f>SUMIFS(рўйхат!BT:BT,рўйхат!$CY:$CY,$B$1064,рўйхат!$B:$B,$C1038)</f>
        <v/>
      </c>
      <c r="BJ1038" s="36">
        <f>SUMIFS(рўйхат!BU:BU,рўйхат!$CY:$CY,$B$1064,рўйхат!$B:$B,$C1038)</f>
        <v/>
      </c>
      <c r="BK1038" s="35">
        <f>SUMIFS(рўйхат!BX:BX,рўйхат!$CY:$CY,$B$1064,рўйхат!$B:$B,$C1038)</f>
        <v/>
      </c>
      <c r="BL1038" s="36">
        <f>SUMIFS(рўйхат!BY:BY,рўйхат!$CY:$CY,$B$1064,рўйхат!$B:$B,$C1038)</f>
        <v/>
      </c>
      <c r="BM1038" s="35">
        <f>SUMIFS(рўйхат!BZ:BZ,рўйхат!$CY:$CY,$B$1064,рўйхат!$B:$B,$C1038)</f>
        <v/>
      </c>
      <c r="BN1038" s="36">
        <f>SUMIFS(рўйхат!CA:CA,рўйхат!$CY:$CY,$B$1064,рўйхат!$B:$B,$C1038)</f>
        <v/>
      </c>
      <c r="BO1038" s="35">
        <f>SUMIFS(рўйхат!CB:CB,рўйхат!$CY:$CY,$B$1064,рўйхат!$B:$B,$C1038)</f>
        <v/>
      </c>
      <c r="BP1038" s="36">
        <f>SUMIFS(рўйхат!CC:CC,рўйхат!$CY:$CY,$B$1064,рўйхат!$B:$B,$C1038)</f>
        <v/>
      </c>
      <c r="BQ1038" s="35">
        <f>SUMIFS(рўйхат!CD:CD,рўйхат!$CY:$CY,$B$1064,рўйхат!$B:$B,$C1038)</f>
        <v/>
      </c>
      <c r="BR1038" s="36">
        <f>SUMIFS(рўйхат!CE:CE,рўйхат!$CY:$CY,$B$1064,рўйхат!$B:$B,$C1038)</f>
        <v/>
      </c>
      <c r="BS1038" s="35">
        <f>SUMIFS(рўйхат!CH:CH,рўйхат!$CY:$CY,$B$1064,рўйхат!$B:$B,$C1038)</f>
        <v/>
      </c>
      <c r="BT1038" s="36">
        <f>SUMIFS(рўйхат!CI:CI,рўйхат!$CY:$CY,$B$1064,рўйхат!$B:$B,$C1038)</f>
        <v/>
      </c>
      <c r="BU1038" s="35">
        <f>SUMIFS(рўйхат!CJ:CJ,рўйхат!$CY:$CY,$B$1064,рўйхат!$B:$B,$C1038)</f>
        <v/>
      </c>
      <c r="BV1038" s="36">
        <f>SUMIFS(рўйхат!CK:CK,рўйхат!$CY:$CY,$B$1064,рўйхат!$B:$B,$C1038)</f>
        <v/>
      </c>
      <c r="BW1038" s="35">
        <f>SUMIFS(рўйхат!CL:CL,рўйхат!$CY:$CY,$B$1064,рўйхат!$B:$B,$C1038)</f>
        <v/>
      </c>
      <c r="BX1038" s="36">
        <f>SUMIFS(рўйхат!CM:CM,рўйхат!$CY:$CY,$B$1064,рўйхат!$B:$B,$C1038)</f>
        <v/>
      </c>
      <c r="BY1038" s="35">
        <f>SUMIFS(рўйхат!CN:CN,рўйхат!$CY:$CY,$B$1064,рўйхат!$B:$B,$C1038)</f>
        <v/>
      </c>
      <c r="BZ1038" s="36">
        <f>SUMIFS(рўйхат!CO:CO,рўйхат!$CY:$CY,$B$1064,рўйхат!$B:$B,$C1038)</f>
        <v/>
      </c>
      <c r="CA1038" s="35">
        <f>SUMIFS(рўйхат!CT:CT,рўйхат!$CY:$CY,$B$1064,рўйхат!$B:$B,$C1038)</f>
        <v/>
      </c>
      <c r="CB1038" s="36">
        <f>SUMIFS(рўйхат!CU:CU,рўйхат!$CY:$CY,$B$1064,рўйхат!$B:$B,$C1038)</f>
        <v/>
      </c>
      <c r="CC1038" s="35">
        <f>SUMIFS(рўйхат!CV:CV,рўйхат!$CY:$CY,$B$1064,рўйхат!$B:$B,$C1038)</f>
        <v/>
      </c>
      <c r="CD1038" s="36">
        <f>SUMIFS(рўйхат!CW:CW,рўйхат!$CY:$CY,$B$1064,рўйхат!$B:$B,$C1038)</f>
        <v/>
      </c>
      <c r="CE1038" s="77">
        <f>IFERROR(BE1038/(Q1038+BE1038),0)</f>
        <v/>
      </c>
      <c r="CF1038" s="78">
        <f>IFERROR(BF1038/(R1038+BF1038),0)</f>
        <v/>
      </c>
      <c r="CG1038" s="8">
        <f>COUNTIFS(B:B,B1038)</f>
        <v/>
      </c>
    </row>
    <row r="1039" hidden="1" outlineLevel="1" ht="17.1" customHeight="1" s="245">
      <c r="A1039" s="31" t="n"/>
      <c r="B1039" s="50" t="n">
        <v>7</v>
      </c>
      <c r="C1039" s="66" t="inlineStr">
        <is>
          <t>Иқтисодиёт ва молия вазирлиги</t>
        </is>
      </c>
      <c r="D1039" s="16" t="n"/>
      <c r="E1039" s="35">
        <f>SUMIFS(рўйхат!F:F,рўйхат!$CY:$CY,$B$1064,рўйхат!$B:$B,$C1039)</f>
        <v/>
      </c>
      <c r="F1039" s="36">
        <f>SUMIFS(рўйхат!G:G,рўйхат!$CY:$CY,$B$1064,рўйхат!$B:$B,$C1039)</f>
        <v/>
      </c>
      <c r="G1039" s="35">
        <f>SUMIFS(рўйхат!H:H,рўйхат!$CY:$CY,$B$1064,рўйхат!$B:$B,$C1039)</f>
        <v/>
      </c>
      <c r="H1039" s="36">
        <f>SUMIFS(рўйхат!I:I,рўйхат!$CY:$CY,$B$1064,рўйхат!$B:$B,$C1039)</f>
        <v/>
      </c>
      <c r="I1039" s="35">
        <f>SUMIFS(рўйхат!J:J,рўйхат!$CY:$CY,$B$1064,рўйхат!$B:$B,$C1039)</f>
        <v/>
      </c>
      <c r="J1039" s="36">
        <f>SUMIFS(рўйхат!K:K,рўйхат!$CY:$CY,$B$1064,рўйхат!$B:$B,$C1039)</f>
        <v/>
      </c>
      <c r="K1039" s="35">
        <f>SUMIFS(рўйхат!L:L,рўйхат!$CY:$CY,$B$1064,рўйхат!$B:$B,$C1039)</f>
        <v/>
      </c>
      <c r="L1039" s="36">
        <f>SUMIFS(рўйхат!M:M,рўйхат!$CY:$CY,$B$1064,рўйхат!$B:$B,$C1039)</f>
        <v/>
      </c>
      <c r="M1039" s="35">
        <f>SUMIFS(рўйхат!N:N,рўйхат!$CY:$CY,$B$1064,рўйхат!$B:$B,$C1039)</f>
        <v/>
      </c>
      <c r="N1039" s="36">
        <f>SUMIFS(рўйхат!O:O,рўйхат!$CY:$CY,$B$1064,рўйхат!$B:$B,$C1039)</f>
        <v/>
      </c>
      <c r="O1039" s="34">
        <f>IFERROR(M1039/E1039,0)</f>
        <v/>
      </c>
      <c r="P1039" s="34">
        <f>IFERROR(N1039/F1039,0)</f>
        <v/>
      </c>
      <c r="Q1039" s="35">
        <f>SUMIFS(рўйхат!R:R,рўйхат!$CY:$CY,$B$1064,рўйхат!$B:$B,$C1039)</f>
        <v/>
      </c>
      <c r="R1039" s="36">
        <f>SUMIFS(рўйхат!S:S,рўйхат!$CY:$CY,$B$1064,рўйхат!$B:$B,$C1039)</f>
        <v/>
      </c>
      <c r="S1039" s="35">
        <f>SUMIFS(рўйхат!T:T,рўйхат!$CY:$CY,$B$1064,рўйхат!$B:$B,$C1039)</f>
        <v/>
      </c>
      <c r="T1039" s="36">
        <f>SUMIFS(рўйхат!U:U,рўйхат!$CY:$CY,$B$1064,рўйхат!$B:$B,$C1039)</f>
        <v/>
      </c>
      <c r="U1039" s="35">
        <f>SUMIFS(рўйхат!V:V,рўйхат!$CY:$CY,$B$1064,рўйхат!$B:$B,$C1039)</f>
        <v/>
      </c>
      <c r="V1039" s="36">
        <f>SUMIFS(рўйхат!W:W,рўйхат!$CY:$CY,$B$1064,рўйхат!$B:$B,$C1039)</f>
        <v/>
      </c>
      <c r="W1039" s="35">
        <f>SUMIFS(рўйхат!X:X,рўйхат!$CY:$CY,$B$1064,рўйхат!$B:$B,$C1039)</f>
        <v/>
      </c>
      <c r="X1039" s="36">
        <f>SUMIFS(рўйхат!Y:Y,рўйхат!$CY:$CY,$B$1064,рўйхат!$B:$B,$C1039)</f>
        <v/>
      </c>
      <c r="Y1039" s="35">
        <f>SUMIFS(рўйхат!Z:Z,рўйхат!$CY:$CY,$B$1064,рўйхат!$B:$B,$C1039)</f>
        <v/>
      </c>
      <c r="Z1039" s="36">
        <f>SUMIFS(рўйхат!AA:AA,рўйхат!$CY:$CY,$B$1064,рўйхат!$B:$B,$C1039)</f>
        <v/>
      </c>
      <c r="AA1039" s="35">
        <f>SUMIFS(рўйхат!AB:AB,рўйхат!$CY:$CY,$B$1064,рўйхат!$B:$B,$C1039)</f>
        <v/>
      </c>
      <c r="AB1039" s="36">
        <f>SUMIFS(рўйхат!AC:AC,рўйхат!$CY:$CY,$B$1064,рўйхат!$B:$B,$C1039)</f>
        <v/>
      </c>
      <c r="AC1039" s="35">
        <f>SUMIFS(рўйхат!AD:AD,рўйхат!$CY:$CY,$B$1064,рўйхат!$B:$B,$C1039)</f>
        <v/>
      </c>
      <c r="AD1039" s="36">
        <f>SUMIFS(рўйхат!AE:AE,рўйхат!$CY:$CY,$B$1064,рўйхат!$B:$B,$C1039)</f>
        <v/>
      </c>
      <c r="AE1039" s="35">
        <f>SUMIFS(рўйхат!AF:AF,рўйхат!$CY:$CY,$B$1064,рўйхат!$B:$B,$C1039)</f>
        <v/>
      </c>
      <c r="AF1039" s="36">
        <f>SUMIFS(рўйхат!AG:AG,рўйхат!$CY:$CY,$B$1064,рўйхат!$B:$B,$C1039)</f>
        <v/>
      </c>
      <c r="AG1039" s="35">
        <f>SUMIFS(рўйхат!AH:AH,рўйхат!$CY:$CY,$B$1064,рўйхат!$B:$B,$C1039)</f>
        <v/>
      </c>
      <c r="AH1039" s="36">
        <f>SUMIFS(рўйхат!AI:AI,рўйхат!$CY:$CY,$B$1064,рўйхат!$B:$B,$C1039)</f>
        <v/>
      </c>
      <c r="AI1039" s="35">
        <f>SUMIFS(рўйхат!AJ:AJ,рўйхат!$CY:$CY,$B$1064,рўйхат!$B:$B,$C1039)</f>
        <v/>
      </c>
      <c r="AJ1039" s="36">
        <f>SUMIFS(рўйхат!AK:AK,рўйхат!$CY:$CY,$B$1064,рўйхат!$B:$B,$C1039)</f>
        <v/>
      </c>
      <c r="AK1039" s="35">
        <f>SUMIFS(рўйхат!AL:AL,рўйхат!$CY:$CY,$B$1064,рўйхат!$B:$B,$C1039)</f>
        <v/>
      </c>
      <c r="AL1039" s="36">
        <f>SUMIFS(рўйхат!AM:AM,рўйхат!$CY:$CY,$B$1064,рўйхат!$B:$B,$C1039)</f>
        <v/>
      </c>
      <c r="AM1039" s="77">
        <f>IFERROR(Q1039/E1039,0)</f>
        <v/>
      </c>
      <c r="AN1039" s="77">
        <f>IFERROR(R1039/F1039,0)</f>
        <v/>
      </c>
      <c r="AO1039" s="36">
        <f>SUMIFS(рўйхат!AZ:AZ,рўйхат!$CY:$CY,$B$1064,рўйхат!$B:$B,$C1039)</f>
        <v/>
      </c>
      <c r="AP1039" s="36">
        <f>SUMIFS(рўйхат!BA:BA,рўйхат!$CY:$CY,$B$1064,рўйхат!$B:$B,$C1039)</f>
        <v/>
      </c>
      <c r="AQ1039" s="35">
        <f>SUMIFS(рўйхат!BB:BB,рўйхат!$CY:$CY,$B$1064,рўйхат!$B:$B,$C1039)</f>
        <v/>
      </c>
      <c r="AR1039" s="36">
        <f>SUMIFS(рўйхат!BC:BC,рўйхат!$CY:$CY,$B$1064,рўйхат!$B:$B,$C1039)</f>
        <v/>
      </c>
      <c r="AS1039" s="35">
        <f>SUMIFS(рўйхат!BD:BD,рўйхат!$CY:$CY,$B$1064,рўйхат!$B:$B,$C1039)</f>
        <v/>
      </c>
      <c r="AT1039" s="36">
        <f>SUMIFS(рўйхат!BE:BE,рўйхат!$CY:$CY,$B$1064,рўйхат!$B:$B,$C1039)</f>
        <v/>
      </c>
      <c r="AU1039" s="35">
        <f>SUMIFS(рўйхат!BF:BF,рўйхат!$CY:$CY,$B$1064,рўйхат!$B:$B,$C1039)</f>
        <v/>
      </c>
      <c r="AV1039" s="36">
        <f>SUMIFS(рўйхат!BG:BG,рўйхат!$CY:$CY,$B$1064,рўйхат!$B:$B,$C1039)</f>
        <v/>
      </c>
      <c r="AW1039" s="35">
        <f>SUMIFS(рўйхат!BH:BH,рўйхат!$CY:$CY,$B$1064,рўйхат!$B:$B,$C1039)</f>
        <v/>
      </c>
      <c r="AX1039" s="36">
        <f>SUMIFS(рўйхат!BI:BI,рўйхат!$CY:$CY,$B$1064,рўйхат!$B:$B,$C1039)</f>
        <v/>
      </c>
      <c r="AY1039" s="35">
        <f>SUMIFS(рўйхат!BJ:BJ,рўйхат!$CY:$CY,$B$1064,рўйхат!$B:$B,$C1039)</f>
        <v/>
      </c>
      <c r="AZ1039" s="36">
        <f>SUMIFS(рўйхат!BK:BK,рўйхат!$CY:$CY,$B$1064,рўйхат!$B:$B,$C1039)</f>
        <v/>
      </c>
      <c r="BA1039" s="35">
        <f>SUMIFS(рўйхат!BL:BL,рўйхат!$CY:$CY,$B$1064,рўйхат!$B:$B,$C1039)</f>
        <v/>
      </c>
      <c r="BB1039" s="36">
        <f>SUMIFS(рўйхат!BM:BM,рўйхат!$CY:$CY,$B$1064,рўйхат!$B:$B,$C1039)</f>
        <v/>
      </c>
      <c r="BC1039" s="77">
        <f>IFERROR(AO1039/E1039,0)</f>
        <v/>
      </c>
      <c r="BD1039" s="77">
        <f>IFERROR(AP1039/F1039,0)</f>
        <v/>
      </c>
      <c r="BE1039" s="35">
        <f>SUMIFS(рўйхат!BP:BP,рўйхат!$CY:$CY,$B$1064,рўйхат!$B:$B,$C1039)</f>
        <v/>
      </c>
      <c r="BF1039" s="36">
        <f>SUMIFS(рўйхат!BQ:BQ,рўйхат!$CY:$CY,$B$1064,рўйхат!$B:$B,$C1039)</f>
        <v/>
      </c>
      <c r="BG1039" s="35">
        <f>SUMIFS(рўйхат!BR:BR,рўйхат!$CY:$CY,$B$1064,рўйхат!$B:$B,$C1039)</f>
        <v/>
      </c>
      <c r="BH1039" s="36">
        <f>SUMIFS(рўйхат!BS:BS,рўйхат!$CY:$CY,$B$1064,рўйхат!$B:$B,$C1039)</f>
        <v/>
      </c>
      <c r="BI1039" s="35">
        <f>SUMIFS(рўйхат!BT:BT,рўйхат!$CY:$CY,$B$1064,рўйхат!$B:$B,$C1039)</f>
        <v/>
      </c>
      <c r="BJ1039" s="36">
        <f>SUMIFS(рўйхат!BU:BU,рўйхат!$CY:$CY,$B$1064,рўйхат!$B:$B,$C1039)</f>
        <v/>
      </c>
      <c r="BK1039" s="35">
        <f>SUMIFS(рўйхат!BX:BX,рўйхат!$CY:$CY,$B$1064,рўйхат!$B:$B,$C1039)</f>
        <v/>
      </c>
      <c r="BL1039" s="36">
        <f>SUMIFS(рўйхат!BY:BY,рўйхат!$CY:$CY,$B$1064,рўйхат!$B:$B,$C1039)</f>
        <v/>
      </c>
      <c r="BM1039" s="35">
        <f>SUMIFS(рўйхат!BZ:BZ,рўйхат!$CY:$CY,$B$1064,рўйхат!$B:$B,$C1039)</f>
        <v/>
      </c>
      <c r="BN1039" s="36">
        <f>SUMIFS(рўйхат!CA:CA,рўйхат!$CY:$CY,$B$1064,рўйхат!$B:$B,$C1039)</f>
        <v/>
      </c>
      <c r="BO1039" s="35">
        <f>SUMIFS(рўйхат!CB:CB,рўйхат!$CY:$CY,$B$1064,рўйхат!$B:$B,$C1039)</f>
        <v/>
      </c>
      <c r="BP1039" s="36">
        <f>SUMIFS(рўйхат!CC:CC,рўйхат!$CY:$CY,$B$1064,рўйхат!$B:$B,$C1039)</f>
        <v/>
      </c>
      <c r="BQ1039" s="35">
        <f>SUMIFS(рўйхат!CD:CD,рўйхат!$CY:$CY,$B$1064,рўйхат!$B:$B,$C1039)</f>
        <v/>
      </c>
      <c r="BR1039" s="36">
        <f>SUMIFS(рўйхат!CE:CE,рўйхат!$CY:$CY,$B$1064,рўйхат!$B:$B,$C1039)</f>
        <v/>
      </c>
      <c r="BS1039" s="35">
        <f>SUMIFS(рўйхат!CH:CH,рўйхат!$CY:$CY,$B$1064,рўйхат!$B:$B,$C1039)</f>
        <v/>
      </c>
      <c r="BT1039" s="36">
        <f>SUMIFS(рўйхат!CI:CI,рўйхат!$CY:$CY,$B$1064,рўйхат!$B:$B,$C1039)</f>
        <v/>
      </c>
      <c r="BU1039" s="35">
        <f>SUMIFS(рўйхат!CJ:CJ,рўйхат!$CY:$CY,$B$1064,рўйхат!$B:$B,$C1039)</f>
        <v/>
      </c>
      <c r="BV1039" s="36">
        <f>SUMIFS(рўйхат!CK:CK,рўйхат!$CY:$CY,$B$1064,рўйхат!$B:$B,$C1039)</f>
        <v/>
      </c>
      <c r="BW1039" s="35">
        <f>SUMIFS(рўйхат!CL:CL,рўйхат!$CY:$CY,$B$1064,рўйхат!$B:$B,$C1039)</f>
        <v/>
      </c>
      <c r="BX1039" s="36">
        <f>SUMIFS(рўйхат!CM:CM,рўйхат!$CY:$CY,$B$1064,рўйхат!$B:$B,$C1039)</f>
        <v/>
      </c>
      <c r="BY1039" s="35">
        <f>SUMIFS(рўйхат!CN:CN,рўйхат!$CY:$CY,$B$1064,рўйхат!$B:$B,$C1039)</f>
        <v/>
      </c>
      <c r="BZ1039" s="36">
        <f>SUMIFS(рўйхат!CO:CO,рўйхат!$CY:$CY,$B$1064,рўйхат!$B:$B,$C1039)</f>
        <v/>
      </c>
      <c r="CA1039" s="35">
        <f>SUMIFS(рўйхат!CT:CT,рўйхат!$CY:$CY,$B$1064,рўйхат!$B:$B,$C1039)</f>
        <v/>
      </c>
      <c r="CB1039" s="36">
        <f>SUMIFS(рўйхат!CU:CU,рўйхат!$CY:$CY,$B$1064,рўйхат!$B:$B,$C1039)</f>
        <v/>
      </c>
      <c r="CC1039" s="35">
        <f>SUMIFS(рўйхат!CV:CV,рўйхат!$CY:$CY,$B$1064,рўйхат!$B:$B,$C1039)</f>
        <v/>
      </c>
      <c r="CD1039" s="36">
        <f>SUMIFS(рўйхат!CW:CW,рўйхат!$CY:$CY,$B$1064,рўйхат!$B:$B,$C1039)</f>
        <v/>
      </c>
      <c r="CE1039" s="77">
        <f>IFERROR(BE1039/(Q1039+BE1039),0)</f>
        <v/>
      </c>
      <c r="CF1039" s="78">
        <f>IFERROR(BF1039/(R1039+BF1039),0)</f>
        <v/>
      </c>
      <c r="CG1039" s="8">
        <f>COUNTIFS(B:B,B1039)</f>
        <v/>
      </c>
    </row>
    <row r="1040" hidden="1" outlineLevel="1" ht="33.95" customHeight="1" s="245">
      <c r="A1040" s="31" t="n"/>
      <c r="B1040" s="50" t="n">
        <v>8</v>
      </c>
      <c r="C1040" s="66" t="inlineStr">
        <is>
          <t>Иқтисодиёт ва молия вазирлиги ҳузуридаги бюджетдан ташқари Пенсия жамғармаси</t>
        </is>
      </c>
      <c r="D1040" s="16" t="n"/>
      <c r="E1040" s="35">
        <f>SUMIFS(рўйхат!F:F,рўйхат!$CY:$CY,$B$1064,рўйхат!$B:$B,$C1040)</f>
        <v/>
      </c>
      <c r="F1040" s="36">
        <f>SUMIFS(рўйхат!G:G,рўйхат!$CY:$CY,$B$1064,рўйхат!$B:$B,$C1040)</f>
        <v/>
      </c>
      <c r="G1040" s="35">
        <f>SUMIFS(рўйхат!H:H,рўйхат!$CY:$CY,$B$1064,рўйхат!$B:$B,$C1040)</f>
        <v/>
      </c>
      <c r="H1040" s="36">
        <f>SUMIFS(рўйхат!I:I,рўйхат!$CY:$CY,$B$1064,рўйхат!$B:$B,$C1040)</f>
        <v/>
      </c>
      <c r="I1040" s="35">
        <f>SUMIFS(рўйхат!J:J,рўйхат!$CY:$CY,$B$1064,рўйхат!$B:$B,$C1040)</f>
        <v/>
      </c>
      <c r="J1040" s="36">
        <f>SUMIFS(рўйхат!K:K,рўйхат!$CY:$CY,$B$1064,рўйхат!$B:$B,$C1040)</f>
        <v/>
      </c>
      <c r="K1040" s="35">
        <f>SUMIFS(рўйхат!L:L,рўйхат!$CY:$CY,$B$1064,рўйхат!$B:$B,$C1040)</f>
        <v/>
      </c>
      <c r="L1040" s="36">
        <f>SUMIFS(рўйхат!M:M,рўйхат!$CY:$CY,$B$1064,рўйхат!$B:$B,$C1040)</f>
        <v/>
      </c>
      <c r="M1040" s="35">
        <f>SUMIFS(рўйхат!N:N,рўйхат!$CY:$CY,$B$1064,рўйхат!$B:$B,$C1040)</f>
        <v/>
      </c>
      <c r="N1040" s="36">
        <f>SUMIFS(рўйхат!O:O,рўйхат!$CY:$CY,$B$1064,рўйхат!$B:$B,$C1040)</f>
        <v/>
      </c>
      <c r="O1040" s="34">
        <f>IFERROR(M1040/E1040,0)</f>
        <v/>
      </c>
      <c r="P1040" s="34">
        <f>IFERROR(N1040/F1040,0)</f>
        <v/>
      </c>
      <c r="Q1040" s="35">
        <f>SUMIFS(рўйхат!R:R,рўйхат!$CY:$CY,$B$1064,рўйхат!$B:$B,$C1040)</f>
        <v/>
      </c>
      <c r="R1040" s="36">
        <f>SUMIFS(рўйхат!S:S,рўйхат!$CY:$CY,$B$1064,рўйхат!$B:$B,$C1040)</f>
        <v/>
      </c>
      <c r="S1040" s="35">
        <f>SUMIFS(рўйхат!T:T,рўйхат!$CY:$CY,$B$1064,рўйхат!$B:$B,$C1040)</f>
        <v/>
      </c>
      <c r="T1040" s="36">
        <f>SUMIFS(рўйхат!U:U,рўйхат!$CY:$CY,$B$1064,рўйхат!$B:$B,$C1040)</f>
        <v/>
      </c>
      <c r="U1040" s="35">
        <f>SUMIFS(рўйхат!V:V,рўйхат!$CY:$CY,$B$1064,рўйхат!$B:$B,$C1040)</f>
        <v/>
      </c>
      <c r="V1040" s="36">
        <f>SUMIFS(рўйхат!W:W,рўйхат!$CY:$CY,$B$1064,рўйхат!$B:$B,$C1040)</f>
        <v/>
      </c>
      <c r="W1040" s="35">
        <f>SUMIFS(рўйхат!X:X,рўйхат!$CY:$CY,$B$1064,рўйхат!$B:$B,$C1040)</f>
        <v/>
      </c>
      <c r="X1040" s="36">
        <f>SUMIFS(рўйхат!Y:Y,рўйхат!$CY:$CY,$B$1064,рўйхат!$B:$B,$C1040)</f>
        <v/>
      </c>
      <c r="Y1040" s="35">
        <f>SUMIFS(рўйхат!Z:Z,рўйхат!$CY:$CY,$B$1064,рўйхат!$B:$B,$C1040)</f>
        <v/>
      </c>
      <c r="Z1040" s="36">
        <f>SUMIFS(рўйхат!AA:AA,рўйхат!$CY:$CY,$B$1064,рўйхат!$B:$B,$C1040)</f>
        <v/>
      </c>
      <c r="AA1040" s="35">
        <f>SUMIFS(рўйхат!AB:AB,рўйхат!$CY:$CY,$B$1064,рўйхат!$B:$B,$C1040)</f>
        <v/>
      </c>
      <c r="AB1040" s="36">
        <f>SUMIFS(рўйхат!AC:AC,рўйхат!$CY:$CY,$B$1064,рўйхат!$B:$B,$C1040)</f>
        <v/>
      </c>
      <c r="AC1040" s="35">
        <f>SUMIFS(рўйхат!AD:AD,рўйхат!$CY:$CY,$B$1064,рўйхат!$B:$B,$C1040)</f>
        <v/>
      </c>
      <c r="AD1040" s="36">
        <f>SUMIFS(рўйхат!AE:AE,рўйхат!$CY:$CY,$B$1064,рўйхат!$B:$B,$C1040)</f>
        <v/>
      </c>
      <c r="AE1040" s="35">
        <f>SUMIFS(рўйхат!AF:AF,рўйхат!$CY:$CY,$B$1064,рўйхат!$B:$B,$C1040)</f>
        <v/>
      </c>
      <c r="AF1040" s="36">
        <f>SUMIFS(рўйхат!AG:AG,рўйхат!$CY:$CY,$B$1064,рўйхат!$B:$B,$C1040)</f>
        <v/>
      </c>
      <c r="AG1040" s="35">
        <f>SUMIFS(рўйхат!AH:AH,рўйхат!$CY:$CY,$B$1064,рўйхат!$B:$B,$C1040)</f>
        <v/>
      </c>
      <c r="AH1040" s="36">
        <f>SUMIFS(рўйхат!AI:AI,рўйхат!$CY:$CY,$B$1064,рўйхат!$B:$B,$C1040)</f>
        <v/>
      </c>
      <c r="AI1040" s="35">
        <f>SUMIFS(рўйхат!AJ:AJ,рўйхат!$CY:$CY,$B$1064,рўйхат!$B:$B,$C1040)</f>
        <v/>
      </c>
      <c r="AJ1040" s="36">
        <f>SUMIFS(рўйхат!AK:AK,рўйхат!$CY:$CY,$B$1064,рўйхат!$B:$B,$C1040)</f>
        <v/>
      </c>
      <c r="AK1040" s="35">
        <f>SUMIFS(рўйхат!AL:AL,рўйхат!$CY:$CY,$B$1064,рўйхат!$B:$B,$C1040)</f>
        <v/>
      </c>
      <c r="AL1040" s="36">
        <f>SUMIFS(рўйхат!AM:AM,рўйхат!$CY:$CY,$B$1064,рўйхат!$B:$B,$C1040)</f>
        <v/>
      </c>
      <c r="AM1040" s="77">
        <f>IFERROR(Q1040/E1040,0)</f>
        <v/>
      </c>
      <c r="AN1040" s="77">
        <f>IFERROR(R1040/F1040,0)</f>
        <v/>
      </c>
      <c r="AO1040" s="36">
        <f>SUMIFS(рўйхат!AZ:AZ,рўйхат!$CY:$CY,$B$1064,рўйхат!$B:$B,$C1040)</f>
        <v/>
      </c>
      <c r="AP1040" s="36">
        <f>SUMIFS(рўйхат!BA:BA,рўйхат!$CY:$CY,$B$1064,рўйхат!$B:$B,$C1040)</f>
        <v/>
      </c>
      <c r="AQ1040" s="35">
        <f>SUMIFS(рўйхат!BB:BB,рўйхат!$CY:$CY,$B$1064,рўйхат!$B:$B,$C1040)</f>
        <v/>
      </c>
      <c r="AR1040" s="36">
        <f>SUMIFS(рўйхат!BC:BC,рўйхат!$CY:$CY,$B$1064,рўйхат!$B:$B,$C1040)</f>
        <v/>
      </c>
      <c r="AS1040" s="35">
        <f>SUMIFS(рўйхат!BD:BD,рўйхат!$CY:$CY,$B$1064,рўйхат!$B:$B,$C1040)</f>
        <v/>
      </c>
      <c r="AT1040" s="36">
        <f>SUMIFS(рўйхат!BE:BE,рўйхат!$CY:$CY,$B$1064,рўйхат!$B:$B,$C1040)</f>
        <v/>
      </c>
      <c r="AU1040" s="35">
        <f>SUMIFS(рўйхат!BF:BF,рўйхат!$CY:$CY,$B$1064,рўйхат!$B:$B,$C1040)</f>
        <v/>
      </c>
      <c r="AV1040" s="36">
        <f>SUMIFS(рўйхат!BG:BG,рўйхат!$CY:$CY,$B$1064,рўйхат!$B:$B,$C1040)</f>
        <v/>
      </c>
      <c r="AW1040" s="35">
        <f>SUMIFS(рўйхат!BH:BH,рўйхат!$CY:$CY,$B$1064,рўйхат!$B:$B,$C1040)</f>
        <v/>
      </c>
      <c r="AX1040" s="36">
        <f>SUMIFS(рўйхат!BI:BI,рўйхат!$CY:$CY,$B$1064,рўйхат!$B:$B,$C1040)</f>
        <v/>
      </c>
      <c r="AY1040" s="35">
        <f>SUMIFS(рўйхат!BJ:BJ,рўйхат!$CY:$CY,$B$1064,рўйхат!$B:$B,$C1040)</f>
        <v/>
      </c>
      <c r="AZ1040" s="36">
        <f>SUMIFS(рўйхат!BK:BK,рўйхат!$CY:$CY,$B$1064,рўйхат!$B:$B,$C1040)</f>
        <v/>
      </c>
      <c r="BA1040" s="35">
        <f>SUMIFS(рўйхат!BL:BL,рўйхат!$CY:$CY,$B$1064,рўйхат!$B:$B,$C1040)</f>
        <v/>
      </c>
      <c r="BB1040" s="36">
        <f>SUMIFS(рўйхат!BM:BM,рўйхат!$CY:$CY,$B$1064,рўйхат!$B:$B,$C1040)</f>
        <v/>
      </c>
      <c r="BC1040" s="77">
        <f>IFERROR(AO1040/E1040,0)</f>
        <v/>
      </c>
      <c r="BD1040" s="77">
        <f>IFERROR(AP1040/F1040,0)</f>
        <v/>
      </c>
      <c r="BE1040" s="35">
        <f>SUMIFS(рўйхат!BP:BP,рўйхат!$CY:$CY,$B$1064,рўйхат!$B:$B,$C1040)</f>
        <v/>
      </c>
      <c r="BF1040" s="36">
        <f>SUMIFS(рўйхат!BQ:BQ,рўйхат!$CY:$CY,$B$1064,рўйхат!$B:$B,$C1040)</f>
        <v/>
      </c>
      <c r="BG1040" s="35">
        <f>SUMIFS(рўйхат!BR:BR,рўйхат!$CY:$CY,$B$1064,рўйхат!$B:$B,$C1040)</f>
        <v/>
      </c>
      <c r="BH1040" s="36">
        <f>SUMIFS(рўйхат!BS:BS,рўйхат!$CY:$CY,$B$1064,рўйхат!$B:$B,$C1040)</f>
        <v/>
      </c>
      <c r="BI1040" s="35">
        <f>SUMIFS(рўйхат!BT:BT,рўйхат!$CY:$CY,$B$1064,рўйхат!$B:$B,$C1040)</f>
        <v/>
      </c>
      <c r="BJ1040" s="36">
        <f>SUMIFS(рўйхат!BU:BU,рўйхат!$CY:$CY,$B$1064,рўйхат!$B:$B,$C1040)</f>
        <v/>
      </c>
      <c r="BK1040" s="35">
        <f>SUMIFS(рўйхат!BX:BX,рўйхат!$CY:$CY,$B$1064,рўйхат!$B:$B,$C1040)</f>
        <v/>
      </c>
      <c r="BL1040" s="36">
        <f>SUMIFS(рўйхат!BY:BY,рўйхат!$CY:$CY,$B$1064,рўйхат!$B:$B,$C1040)</f>
        <v/>
      </c>
      <c r="BM1040" s="35">
        <f>SUMIFS(рўйхат!BZ:BZ,рўйхат!$CY:$CY,$B$1064,рўйхат!$B:$B,$C1040)</f>
        <v/>
      </c>
      <c r="BN1040" s="36">
        <f>SUMIFS(рўйхат!CA:CA,рўйхат!$CY:$CY,$B$1064,рўйхат!$B:$B,$C1040)</f>
        <v/>
      </c>
      <c r="BO1040" s="35">
        <f>SUMIFS(рўйхат!CB:CB,рўйхат!$CY:$CY,$B$1064,рўйхат!$B:$B,$C1040)</f>
        <v/>
      </c>
      <c r="BP1040" s="36">
        <f>SUMIFS(рўйхат!CC:CC,рўйхат!$CY:$CY,$B$1064,рўйхат!$B:$B,$C1040)</f>
        <v/>
      </c>
      <c r="BQ1040" s="35">
        <f>SUMIFS(рўйхат!CD:CD,рўйхат!$CY:$CY,$B$1064,рўйхат!$B:$B,$C1040)</f>
        <v/>
      </c>
      <c r="BR1040" s="36">
        <f>SUMIFS(рўйхат!CE:CE,рўйхат!$CY:$CY,$B$1064,рўйхат!$B:$B,$C1040)</f>
        <v/>
      </c>
      <c r="BS1040" s="35">
        <f>SUMIFS(рўйхат!CH:CH,рўйхат!$CY:$CY,$B$1064,рўйхат!$B:$B,$C1040)</f>
        <v/>
      </c>
      <c r="BT1040" s="36">
        <f>SUMIFS(рўйхат!CI:CI,рўйхат!$CY:$CY,$B$1064,рўйхат!$B:$B,$C1040)</f>
        <v/>
      </c>
      <c r="BU1040" s="35">
        <f>SUMIFS(рўйхат!CJ:CJ,рўйхат!$CY:$CY,$B$1064,рўйхат!$B:$B,$C1040)</f>
        <v/>
      </c>
      <c r="BV1040" s="36">
        <f>SUMIFS(рўйхат!CK:CK,рўйхат!$CY:$CY,$B$1064,рўйхат!$B:$B,$C1040)</f>
        <v/>
      </c>
      <c r="BW1040" s="35">
        <f>SUMIFS(рўйхат!CL:CL,рўйхат!$CY:$CY,$B$1064,рўйхат!$B:$B,$C1040)</f>
        <v/>
      </c>
      <c r="BX1040" s="36">
        <f>SUMIFS(рўйхат!CM:CM,рўйхат!$CY:$CY,$B$1064,рўйхат!$B:$B,$C1040)</f>
        <v/>
      </c>
      <c r="BY1040" s="35">
        <f>SUMIFS(рўйхат!CN:CN,рўйхат!$CY:$CY,$B$1064,рўйхат!$B:$B,$C1040)</f>
        <v/>
      </c>
      <c r="BZ1040" s="36">
        <f>SUMIFS(рўйхат!CO:CO,рўйхат!$CY:$CY,$B$1064,рўйхат!$B:$B,$C1040)</f>
        <v/>
      </c>
      <c r="CA1040" s="35">
        <f>SUMIFS(рўйхат!CT:CT,рўйхат!$CY:$CY,$B$1064,рўйхат!$B:$B,$C1040)</f>
        <v/>
      </c>
      <c r="CB1040" s="36">
        <f>SUMIFS(рўйхат!CU:CU,рўйхат!$CY:$CY,$B$1064,рўйхат!$B:$B,$C1040)</f>
        <v/>
      </c>
      <c r="CC1040" s="35">
        <f>SUMIFS(рўйхат!CV:CV,рўйхат!$CY:$CY,$B$1064,рўйхат!$B:$B,$C1040)</f>
        <v/>
      </c>
      <c r="CD1040" s="36">
        <f>SUMIFS(рўйхат!CW:CW,рўйхат!$CY:$CY,$B$1064,рўйхат!$B:$B,$C1040)</f>
        <v/>
      </c>
      <c r="CE1040" s="77">
        <f>IFERROR(BE1040/(Q1040+BE1040),0)</f>
        <v/>
      </c>
      <c r="CF1040" s="78">
        <f>IFERROR(BF1040/(R1040+BF1040),0)</f>
        <v/>
      </c>
      <c r="CG1040" s="8">
        <f>COUNTIFS(B:B,B1040)</f>
        <v/>
      </c>
    </row>
    <row r="1041" hidden="1" outlineLevel="1" ht="17.1" customHeight="1" s="245">
      <c r="A1041" s="31" t="n"/>
      <c r="B1041" s="50" t="n">
        <v>9</v>
      </c>
      <c r="C1041" s="66" t="inlineStr">
        <is>
          <t>Инвестициялар, саноат ва савдо вазирлиги</t>
        </is>
      </c>
      <c r="D1041" s="16" t="n"/>
      <c r="E1041" s="35">
        <f>SUMIFS(рўйхат!F:F,рўйхат!$CY:$CY,$B$1064,рўйхат!$B:$B,$C1041)</f>
        <v/>
      </c>
      <c r="F1041" s="36">
        <f>SUMIFS(рўйхат!G:G,рўйхат!$CY:$CY,$B$1064,рўйхат!$B:$B,$C1041)</f>
        <v/>
      </c>
      <c r="G1041" s="35">
        <f>SUMIFS(рўйхат!H:H,рўйхат!$CY:$CY,$B$1064,рўйхат!$B:$B,$C1041)</f>
        <v/>
      </c>
      <c r="H1041" s="36">
        <f>SUMIFS(рўйхат!I:I,рўйхат!$CY:$CY,$B$1064,рўйхат!$B:$B,$C1041)</f>
        <v/>
      </c>
      <c r="I1041" s="35">
        <f>SUMIFS(рўйхат!J:J,рўйхат!$CY:$CY,$B$1064,рўйхат!$B:$B,$C1041)</f>
        <v/>
      </c>
      <c r="J1041" s="36">
        <f>SUMIFS(рўйхат!K:K,рўйхат!$CY:$CY,$B$1064,рўйхат!$B:$B,$C1041)</f>
        <v/>
      </c>
      <c r="K1041" s="35">
        <f>SUMIFS(рўйхат!L:L,рўйхат!$CY:$CY,$B$1064,рўйхат!$B:$B,$C1041)</f>
        <v/>
      </c>
      <c r="L1041" s="36">
        <f>SUMIFS(рўйхат!M:M,рўйхат!$CY:$CY,$B$1064,рўйхат!$B:$B,$C1041)</f>
        <v/>
      </c>
      <c r="M1041" s="35">
        <f>SUMIFS(рўйхат!N:N,рўйхат!$CY:$CY,$B$1064,рўйхат!$B:$B,$C1041)</f>
        <v/>
      </c>
      <c r="N1041" s="36">
        <f>SUMIFS(рўйхат!O:O,рўйхат!$CY:$CY,$B$1064,рўйхат!$B:$B,$C1041)</f>
        <v/>
      </c>
      <c r="O1041" s="34">
        <f>IFERROR(M1041/E1041,0)</f>
        <v/>
      </c>
      <c r="P1041" s="34">
        <f>IFERROR(N1041/F1041,0)</f>
        <v/>
      </c>
      <c r="Q1041" s="35">
        <f>SUMIFS(рўйхат!R:R,рўйхат!$CY:$CY,$B$1064,рўйхат!$B:$B,$C1041)</f>
        <v/>
      </c>
      <c r="R1041" s="36">
        <f>SUMIFS(рўйхат!S:S,рўйхат!$CY:$CY,$B$1064,рўйхат!$B:$B,$C1041)</f>
        <v/>
      </c>
      <c r="S1041" s="35">
        <f>SUMIFS(рўйхат!T:T,рўйхат!$CY:$CY,$B$1064,рўйхат!$B:$B,$C1041)</f>
        <v/>
      </c>
      <c r="T1041" s="36">
        <f>SUMIFS(рўйхат!U:U,рўйхат!$CY:$CY,$B$1064,рўйхат!$B:$B,$C1041)</f>
        <v/>
      </c>
      <c r="U1041" s="35">
        <f>SUMIFS(рўйхат!V:V,рўйхат!$CY:$CY,$B$1064,рўйхат!$B:$B,$C1041)</f>
        <v/>
      </c>
      <c r="V1041" s="36">
        <f>SUMIFS(рўйхат!W:W,рўйхат!$CY:$CY,$B$1064,рўйхат!$B:$B,$C1041)</f>
        <v/>
      </c>
      <c r="W1041" s="35">
        <f>SUMIFS(рўйхат!X:X,рўйхат!$CY:$CY,$B$1064,рўйхат!$B:$B,$C1041)</f>
        <v/>
      </c>
      <c r="X1041" s="36">
        <f>SUMIFS(рўйхат!Y:Y,рўйхат!$CY:$CY,$B$1064,рўйхат!$B:$B,$C1041)</f>
        <v/>
      </c>
      <c r="Y1041" s="35">
        <f>SUMIFS(рўйхат!Z:Z,рўйхат!$CY:$CY,$B$1064,рўйхат!$B:$B,$C1041)</f>
        <v/>
      </c>
      <c r="Z1041" s="36">
        <f>SUMIFS(рўйхат!AA:AA,рўйхат!$CY:$CY,$B$1064,рўйхат!$B:$B,$C1041)</f>
        <v/>
      </c>
      <c r="AA1041" s="35">
        <f>SUMIFS(рўйхат!AB:AB,рўйхат!$CY:$CY,$B$1064,рўйхат!$B:$B,$C1041)</f>
        <v/>
      </c>
      <c r="AB1041" s="36">
        <f>SUMIFS(рўйхат!AC:AC,рўйхат!$CY:$CY,$B$1064,рўйхат!$B:$B,$C1041)</f>
        <v/>
      </c>
      <c r="AC1041" s="35">
        <f>SUMIFS(рўйхат!AD:AD,рўйхат!$CY:$CY,$B$1064,рўйхат!$B:$B,$C1041)</f>
        <v/>
      </c>
      <c r="AD1041" s="36">
        <f>SUMIFS(рўйхат!AE:AE,рўйхат!$CY:$CY,$B$1064,рўйхат!$B:$B,$C1041)</f>
        <v/>
      </c>
      <c r="AE1041" s="35">
        <f>SUMIFS(рўйхат!AF:AF,рўйхат!$CY:$CY,$B$1064,рўйхат!$B:$B,$C1041)</f>
        <v/>
      </c>
      <c r="AF1041" s="36">
        <f>SUMIFS(рўйхат!AG:AG,рўйхат!$CY:$CY,$B$1064,рўйхат!$B:$B,$C1041)</f>
        <v/>
      </c>
      <c r="AG1041" s="35">
        <f>SUMIFS(рўйхат!AH:AH,рўйхат!$CY:$CY,$B$1064,рўйхат!$B:$B,$C1041)</f>
        <v/>
      </c>
      <c r="AH1041" s="36">
        <f>SUMIFS(рўйхат!AI:AI,рўйхат!$CY:$CY,$B$1064,рўйхат!$B:$B,$C1041)</f>
        <v/>
      </c>
      <c r="AI1041" s="35">
        <f>SUMIFS(рўйхат!AJ:AJ,рўйхат!$CY:$CY,$B$1064,рўйхат!$B:$B,$C1041)</f>
        <v/>
      </c>
      <c r="AJ1041" s="36">
        <f>SUMIFS(рўйхат!AK:AK,рўйхат!$CY:$CY,$B$1064,рўйхат!$B:$B,$C1041)</f>
        <v/>
      </c>
      <c r="AK1041" s="35">
        <f>SUMIFS(рўйхат!AL:AL,рўйхат!$CY:$CY,$B$1064,рўйхат!$B:$B,$C1041)</f>
        <v/>
      </c>
      <c r="AL1041" s="36">
        <f>SUMIFS(рўйхат!AM:AM,рўйхат!$CY:$CY,$B$1064,рўйхат!$B:$B,$C1041)</f>
        <v/>
      </c>
      <c r="AM1041" s="77">
        <f>IFERROR(Q1041/E1041,0)</f>
        <v/>
      </c>
      <c r="AN1041" s="77">
        <f>IFERROR(R1041/F1041,0)</f>
        <v/>
      </c>
      <c r="AO1041" s="36">
        <f>SUMIFS(рўйхат!AZ:AZ,рўйхат!$CY:$CY,$B$1064,рўйхат!$B:$B,$C1041)</f>
        <v/>
      </c>
      <c r="AP1041" s="36">
        <f>SUMIFS(рўйхат!BA:BA,рўйхат!$CY:$CY,$B$1064,рўйхат!$B:$B,$C1041)</f>
        <v/>
      </c>
      <c r="AQ1041" s="35">
        <f>SUMIFS(рўйхат!BB:BB,рўйхат!$CY:$CY,$B$1064,рўйхат!$B:$B,$C1041)</f>
        <v/>
      </c>
      <c r="AR1041" s="36">
        <f>SUMIFS(рўйхат!BC:BC,рўйхат!$CY:$CY,$B$1064,рўйхат!$B:$B,$C1041)</f>
        <v/>
      </c>
      <c r="AS1041" s="35">
        <f>SUMIFS(рўйхат!BD:BD,рўйхат!$CY:$CY,$B$1064,рўйхат!$B:$B,$C1041)</f>
        <v/>
      </c>
      <c r="AT1041" s="36">
        <f>SUMIFS(рўйхат!BE:BE,рўйхат!$CY:$CY,$B$1064,рўйхат!$B:$B,$C1041)</f>
        <v/>
      </c>
      <c r="AU1041" s="35">
        <f>SUMIFS(рўйхат!BF:BF,рўйхат!$CY:$CY,$B$1064,рўйхат!$B:$B,$C1041)</f>
        <v/>
      </c>
      <c r="AV1041" s="36">
        <f>SUMIFS(рўйхат!BG:BG,рўйхат!$CY:$CY,$B$1064,рўйхат!$B:$B,$C1041)</f>
        <v/>
      </c>
      <c r="AW1041" s="35">
        <f>SUMIFS(рўйхат!BH:BH,рўйхат!$CY:$CY,$B$1064,рўйхат!$B:$B,$C1041)</f>
        <v/>
      </c>
      <c r="AX1041" s="36">
        <f>SUMIFS(рўйхат!BI:BI,рўйхат!$CY:$CY,$B$1064,рўйхат!$B:$B,$C1041)</f>
        <v/>
      </c>
      <c r="AY1041" s="35">
        <f>SUMIFS(рўйхат!BJ:BJ,рўйхат!$CY:$CY,$B$1064,рўйхат!$B:$B,$C1041)</f>
        <v/>
      </c>
      <c r="AZ1041" s="36">
        <f>SUMIFS(рўйхат!BK:BK,рўйхат!$CY:$CY,$B$1064,рўйхат!$B:$B,$C1041)</f>
        <v/>
      </c>
      <c r="BA1041" s="35">
        <f>SUMIFS(рўйхат!BL:BL,рўйхат!$CY:$CY,$B$1064,рўйхат!$B:$B,$C1041)</f>
        <v/>
      </c>
      <c r="BB1041" s="36">
        <f>SUMIFS(рўйхат!BM:BM,рўйхат!$CY:$CY,$B$1064,рўйхат!$B:$B,$C1041)</f>
        <v/>
      </c>
      <c r="BC1041" s="77">
        <f>IFERROR(AO1041/E1041,0)</f>
        <v/>
      </c>
      <c r="BD1041" s="77">
        <f>IFERROR(AP1041/F1041,0)</f>
        <v/>
      </c>
      <c r="BE1041" s="35">
        <f>SUMIFS(рўйхат!BP:BP,рўйхат!$CY:$CY,$B$1064,рўйхат!$B:$B,$C1041)</f>
        <v/>
      </c>
      <c r="BF1041" s="36">
        <f>SUMIFS(рўйхат!BQ:BQ,рўйхат!$CY:$CY,$B$1064,рўйхат!$B:$B,$C1041)</f>
        <v/>
      </c>
      <c r="BG1041" s="35">
        <f>SUMIFS(рўйхат!BR:BR,рўйхат!$CY:$CY,$B$1064,рўйхат!$B:$B,$C1041)</f>
        <v/>
      </c>
      <c r="BH1041" s="36">
        <f>SUMIFS(рўйхат!BS:BS,рўйхат!$CY:$CY,$B$1064,рўйхат!$B:$B,$C1041)</f>
        <v/>
      </c>
      <c r="BI1041" s="35">
        <f>SUMIFS(рўйхат!BT:BT,рўйхат!$CY:$CY,$B$1064,рўйхат!$B:$B,$C1041)</f>
        <v/>
      </c>
      <c r="BJ1041" s="36">
        <f>SUMIFS(рўйхат!BU:BU,рўйхат!$CY:$CY,$B$1064,рўйхат!$B:$B,$C1041)</f>
        <v/>
      </c>
      <c r="BK1041" s="35">
        <f>SUMIFS(рўйхат!BX:BX,рўйхат!$CY:$CY,$B$1064,рўйхат!$B:$B,$C1041)</f>
        <v/>
      </c>
      <c r="BL1041" s="36">
        <f>SUMIFS(рўйхат!BY:BY,рўйхат!$CY:$CY,$B$1064,рўйхат!$B:$B,$C1041)</f>
        <v/>
      </c>
      <c r="BM1041" s="35">
        <f>SUMIFS(рўйхат!BZ:BZ,рўйхат!$CY:$CY,$B$1064,рўйхат!$B:$B,$C1041)</f>
        <v/>
      </c>
      <c r="BN1041" s="36">
        <f>SUMIFS(рўйхат!CA:CA,рўйхат!$CY:$CY,$B$1064,рўйхат!$B:$B,$C1041)</f>
        <v/>
      </c>
      <c r="BO1041" s="35">
        <f>SUMIFS(рўйхат!CB:CB,рўйхат!$CY:$CY,$B$1064,рўйхат!$B:$B,$C1041)</f>
        <v/>
      </c>
      <c r="BP1041" s="36">
        <f>SUMIFS(рўйхат!CC:CC,рўйхат!$CY:$CY,$B$1064,рўйхат!$B:$B,$C1041)</f>
        <v/>
      </c>
      <c r="BQ1041" s="35">
        <f>SUMIFS(рўйхат!CD:CD,рўйхат!$CY:$CY,$B$1064,рўйхат!$B:$B,$C1041)</f>
        <v/>
      </c>
      <c r="BR1041" s="36">
        <f>SUMIFS(рўйхат!CE:CE,рўйхат!$CY:$CY,$B$1064,рўйхат!$B:$B,$C1041)</f>
        <v/>
      </c>
      <c r="BS1041" s="35">
        <f>SUMIFS(рўйхат!CH:CH,рўйхат!$CY:$CY,$B$1064,рўйхат!$B:$B,$C1041)</f>
        <v/>
      </c>
      <c r="BT1041" s="36">
        <f>SUMIFS(рўйхат!CI:CI,рўйхат!$CY:$CY,$B$1064,рўйхат!$B:$B,$C1041)</f>
        <v/>
      </c>
      <c r="BU1041" s="35">
        <f>SUMIFS(рўйхат!CJ:CJ,рўйхат!$CY:$CY,$B$1064,рўйхат!$B:$B,$C1041)</f>
        <v/>
      </c>
      <c r="BV1041" s="36">
        <f>SUMIFS(рўйхат!CK:CK,рўйхат!$CY:$CY,$B$1064,рўйхат!$B:$B,$C1041)</f>
        <v/>
      </c>
      <c r="BW1041" s="35">
        <f>SUMIFS(рўйхат!CL:CL,рўйхат!$CY:$CY,$B$1064,рўйхат!$B:$B,$C1041)</f>
        <v/>
      </c>
      <c r="BX1041" s="36">
        <f>SUMIFS(рўйхат!CM:CM,рўйхат!$CY:$CY,$B$1064,рўйхат!$B:$B,$C1041)</f>
        <v/>
      </c>
      <c r="BY1041" s="35">
        <f>SUMIFS(рўйхат!CN:CN,рўйхат!$CY:$CY,$B$1064,рўйхат!$B:$B,$C1041)</f>
        <v/>
      </c>
      <c r="BZ1041" s="36">
        <f>SUMIFS(рўйхат!CO:CO,рўйхат!$CY:$CY,$B$1064,рўйхат!$B:$B,$C1041)</f>
        <v/>
      </c>
      <c r="CA1041" s="35">
        <f>SUMIFS(рўйхат!CT:CT,рўйхат!$CY:$CY,$B$1064,рўйхат!$B:$B,$C1041)</f>
        <v/>
      </c>
      <c r="CB1041" s="36">
        <f>SUMIFS(рўйхат!CU:CU,рўйхат!$CY:$CY,$B$1064,рўйхат!$B:$B,$C1041)</f>
        <v/>
      </c>
      <c r="CC1041" s="35">
        <f>SUMIFS(рўйхат!CV:CV,рўйхат!$CY:$CY,$B$1064,рўйхат!$B:$B,$C1041)</f>
        <v/>
      </c>
      <c r="CD1041" s="36">
        <f>SUMIFS(рўйхат!CW:CW,рўйхат!$CY:$CY,$B$1064,рўйхат!$B:$B,$C1041)</f>
        <v/>
      </c>
      <c r="CE1041" s="77">
        <f>IFERROR(BE1041/(Q1041+BE1041),0)</f>
        <v/>
      </c>
      <c r="CF1041" s="78">
        <f>IFERROR(BF1041/(R1041+BF1041),0)</f>
        <v/>
      </c>
      <c r="CG1041" s="8">
        <f>COUNTIFS(B:B,B1041)</f>
        <v/>
      </c>
    </row>
    <row r="1042" hidden="1" outlineLevel="1" ht="33.95" customHeight="1" s="245">
      <c r="A1042" s="31" t="n"/>
      <c r="B1042" s="50" t="n">
        <v>10</v>
      </c>
      <c r="C1042" s="66" t="inlineStr">
        <is>
          <t>Камбағалликни қисқартириш ва бандлик вазирлиги</t>
        </is>
      </c>
      <c r="D1042" s="16" t="n"/>
      <c r="E1042" s="35">
        <f>SUMIFS(рўйхат!F:F,рўйхат!$CY:$CY,$B$1064,рўйхат!$B:$B,$C1042)</f>
        <v/>
      </c>
      <c r="F1042" s="36">
        <f>SUMIFS(рўйхат!G:G,рўйхат!$CY:$CY,$B$1064,рўйхат!$B:$B,$C1042)</f>
        <v/>
      </c>
      <c r="G1042" s="35">
        <f>SUMIFS(рўйхат!H:H,рўйхат!$CY:$CY,$B$1064,рўйхат!$B:$B,$C1042)</f>
        <v/>
      </c>
      <c r="H1042" s="36">
        <f>SUMIFS(рўйхат!I:I,рўйхат!$CY:$CY,$B$1064,рўйхат!$B:$B,$C1042)</f>
        <v/>
      </c>
      <c r="I1042" s="35">
        <f>SUMIFS(рўйхат!J:J,рўйхат!$CY:$CY,$B$1064,рўйхат!$B:$B,$C1042)</f>
        <v/>
      </c>
      <c r="J1042" s="36">
        <f>SUMIFS(рўйхат!K:K,рўйхат!$CY:$CY,$B$1064,рўйхат!$B:$B,$C1042)</f>
        <v/>
      </c>
      <c r="K1042" s="35">
        <f>SUMIFS(рўйхат!L:L,рўйхат!$CY:$CY,$B$1064,рўйхат!$B:$B,$C1042)</f>
        <v/>
      </c>
      <c r="L1042" s="36">
        <f>SUMIFS(рўйхат!M:M,рўйхат!$CY:$CY,$B$1064,рўйхат!$B:$B,$C1042)</f>
        <v/>
      </c>
      <c r="M1042" s="35">
        <f>SUMIFS(рўйхат!N:N,рўйхат!$CY:$CY,$B$1064,рўйхат!$B:$B,$C1042)</f>
        <v/>
      </c>
      <c r="N1042" s="36">
        <f>SUMIFS(рўйхат!O:O,рўйхат!$CY:$CY,$B$1064,рўйхат!$B:$B,$C1042)</f>
        <v/>
      </c>
      <c r="O1042" s="34">
        <f>IFERROR(M1042/E1042,0)</f>
        <v/>
      </c>
      <c r="P1042" s="34">
        <f>IFERROR(N1042/F1042,0)</f>
        <v/>
      </c>
      <c r="Q1042" s="35">
        <f>SUMIFS(рўйхат!R:R,рўйхат!$CY:$CY,$B$1064,рўйхат!$B:$B,$C1042)</f>
        <v/>
      </c>
      <c r="R1042" s="36">
        <f>SUMIFS(рўйхат!S:S,рўйхат!$CY:$CY,$B$1064,рўйхат!$B:$B,$C1042)</f>
        <v/>
      </c>
      <c r="S1042" s="35">
        <f>SUMIFS(рўйхат!T:T,рўйхат!$CY:$CY,$B$1064,рўйхат!$B:$B,$C1042)</f>
        <v/>
      </c>
      <c r="T1042" s="36">
        <f>SUMIFS(рўйхат!U:U,рўйхат!$CY:$CY,$B$1064,рўйхат!$B:$B,$C1042)</f>
        <v/>
      </c>
      <c r="U1042" s="35">
        <f>SUMIFS(рўйхат!V:V,рўйхат!$CY:$CY,$B$1064,рўйхат!$B:$B,$C1042)</f>
        <v/>
      </c>
      <c r="V1042" s="36">
        <f>SUMIFS(рўйхат!W:W,рўйхат!$CY:$CY,$B$1064,рўйхат!$B:$B,$C1042)</f>
        <v/>
      </c>
      <c r="W1042" s="35">
        <f>SUMIFS(рўйхат!X:X,рўйхат!$CY:$CY,$B$1064,рўйхат!$B:$B,$C1042)</f>
        <v/>
      </c>
      <c r="X1042" s="36">
        <f>SUMIFS(рўйхат!Y:Y,рўйхат!$CY:$CY,$B$1064,рўйхат!$B:$B,$C1042)</f>
        <v/>
      </c>
      <c r="Y1042" s="35">
        <f>SUMIFS(рўйхат!Z:Z,рўйхат!$CY:$CY,$B$1064,рўйхат!$B:$B,$C1042)</f>
        <v/>
      </c>
      <c r="Z1042" s="36">
        <f>SUMIFS(рўйхат!AA:AA,рўйхат!$CY:$CY,$B$1064,рўйхат!$B:$B,$C1042)</f>
        <v/>
      </c>
      <c r="AA1042" s="35">
        <f>SUMIFS(рўйхат!AB:AB,рўйхат!$CY:$CY,$B$1064,рўйхат!$B:$B,$C1042)</f>
        <v/>
      </c>
      <c r="AB1042" s="36">
        <f>SUMIFS(рўйхат!AC:AC,рўйхат!$CY:$CY,$B$1064,рўйхат!$B:$B,$C1042)</f>
        <v/>
      </c>
      <c r="AC1042" s="35">
        <f>SUMIFS(рўйхат!AD:AD,рўйхат!$CY:$CY,$B$1064,рўйхат!$B:$B,$C1042)</f>
        <v/>
      </c>
      <c r="AD1042" s="36">
        <f>SUMIFS(рўйхат!AE:AE,рўйхат!$CY:$CY,$B$1064,рўйхат!$B:$B,$C1042)</f>
        <v/>
      </c>
      <c r="AE1042" s="35">
        <f>SUMIFS(рўйхат!AF:AF,рўйхат!$CY:$CY,$B$1064,рўйхат!$B:$B,$C1042)</f>
        <v/>
      </c>
      <c r="AF1042" s="36">
        <f>SUMIFS(рўйхат!AG:AG,рўйхат!$CY:$CY,$B$1064,рўйхат!$B:$B,$C1042)</f>
        <v/>
      </c>
      <c r="AG1042" s="35">
        <f>SUMIFS(рўйхат!AH:AH,рўйхат!$CY:$CY,$B$1064,рўйхат!$B:$B,$C1042)</f>
        <v/>
      </c>
      <c r="AH1042" s="36">
        <f>SUMIFS(рўйхат!AI:AI,рўйхат!$CY:$CY,$B$1064,рўйхат!$B:$B,$C1042)</f>
        <v/>
      </c>
      <c r="AI1042" s="35">
        <f>SUMIFS(рўйхат!AJ:AJ,рўйхат!$CY:$CY,$B$1064,рўйхат!$B:$B,$C1042)</f>
        <v/>
      </c>
      <c r="AJ1042" s="36">
        <f>SUMIFS(рўйхат!AK:AK,рўйхат!$CY:$CY,$B$1064,рўйхат!$B:$B,$C1042)</f>
        <v/>
      </c>
      <c r="AK1042" s="35">
        <f>SUMIFS(рўйхат!AL:AL,рўйхат!$CY:$CY,$B$1064,рўйхат!$B:$B,$C1042)</f>
        <v/>
      </c>
      <c r="AL1042" s="36">
        <f>SUMIFS(рўйхат!AM:AM,рўйхат!$CY:$CY,$B$1064,рўйхат!$B:$B,$C1042)</f>
        <v/>
      </c>
      <c r="AM1042" s="77">
        <f>IFERROR(Q1042/E1042,0)</f>
        <v/>
      </c>
      <c r="AN1042" s="77">
        <f>IFERROR(R1042/F1042,0)</f>
        <v/>
      </c>
      <c r="AO1042" s="36">
        <f>SUMIFS(рўйхат!AZ:AZ,рўйхат!$CY:$CY,$B$1064,рўйхат!$B:$B,$C1042)</f>
        <v/>
      </c>
      <c r="AP1042" s="36">
        <f>SUMIFS(рўйхат!BA:BA,рўйхат!$CY:$CY,$B$1064,рўйхат!$B:$B,$C1042)</f>
        <v/>
      </c>
      <c r="AQ1042" s="35">
        <f>SUMIFS(рўйхат!BB:BB,рўйхат!$CY:$CY,$B$1064,рўйхат!$B:$B,$C1042)</f>
        <v/>
      </c>
      <c r="AR1042" s="36">
        <f>SUMIFS(рўйхат!BC:BC,рўйхат!$CY:$CY,$B$1064,рўйхат!$B:$B,$C1042)</f>
        <v/>
      </c>
      <c r="AS1042" s="35">
        <f>SUMIFS(рўйхат!BD:BD,рўйхат!$CY:$CY,$B$1064,рўйхат!$B:$B,$C1042)</f>
        <v/>
      </c>
      <c r="AT1042" s="36">
        <f>SUMIFS(рўйхат!BE:BE,рўйхат!$CY:$CY,$B$1064,рўйхат!$B:$B,$C1042)</f>
        <v/>
      </c>
      <c r="AU1042" s="35">
        <f>SUMIFS(рўйхат!BF:BF,рўйхат!$CY:$CY,$B$1064,рўйхат!$B:$B,$C1042)</f>
        <v/>
      </c>
      <c r="AV1042" s="36">
        <f>SUMIFS(рўйхат!BG:BG,рўйхат!$CY:$CY,$B$1064,рўйхат!$B:$B,$C1042)</f>
        <v/>
      </c>
      <c r="AW1042" s="35">
        <f>SUMIFS(рўйхат!BH:BH,рўйхат!$CY:$CY,$B$1064,рўйхат!$B:$B,$C1042)</f>
        <v/>
      </c>
      <c r="AX1042" s="36">
        <f>SUMIFS(рўйхат!BI:BI,рўйхат!$CY:$CY,$B$1064,рўйхат!$B:$B,$C1042)</f>
        <v/>
      </c>
      <c r="AY1042" s="35">
        <f>SUMIFS(рўйхат!BJ:BJ,рўйхат!$CY:$CY,$B$1064,рўйхат!$B:$B,$C1042)</f>
        <v/>
      </c>
      <c r="AZ1042" s="36">
        <f>SUMIFS(рўйхат!BK:BK,рўйхат!$CY:$CY,$B$1064,рўйхат!$B:$B,$C1042)</f>
        <v/>
      </c>
      <c r="BA1042" s="35">
        <f>SUMIFS(рўйхат!BL:BL,рўйхат!$CY:$CY,$B$1064,рўйхат!$B:$B,$C1042)</f>
        <v/>
      </c>
      <c r="BB1042" s="36">
        <f>SUMIFS(рўйхат!BM:BM,рўйхат!$CY:$CY,$B$1064,рўйхат!$B:$B,$C1042)</f>
        <v/>
      </c>
      <c r="BC1042" s="77">
        <f>IFERROR(AO1042/E1042,0)</f>
        <v/>
      </c>
      <c r="BD1042" s="77">
        <f>IFERROR(AP1042/F1042,0)</f>
        <v/>
      </c>
      <c r="BE1042" s="35">
        <f>SUMIFS(рўйхат!BP:BP,рўйхат!$CY:$CY,$B$1064,рўйхат!$B:$B,$C1042)</f>
        <v/>
      </c>
      <c r="BF1042" s="36">
        <f>SUMIFS(рўйхат!BQ:BQ,рўйхат!$CY:$CY,$B$1064,рўйхат!$B:$B,$C1042)</f>
        <v/>
      </c>
      <c r="BG1042" s="35">
        <f>SUMIFS(рўйхат!BR:BR,рўйхат!$CY:$CY,$B$1064,рўйхат!$B:$B,$C1042)</f>
        <v/>
      </c>
      <c r="BH1042" s="36">
        <f>SUMIFS(рўйхат!BS:BS,рўйхат!$CY:$CY,$B$1064,рўйхат!$B:$B,$C1042)</f>
        <v/>
      </c>
      <c r="BI1042" s="35">
        <f>SUMIFS(рўйхат!BT:BT,рўйхат!$CY:$CY,$B$1064,рўйхат!$B:$B,$C1042)</f>
        <v/>
      </c>
      <c r="BJ1042" s="36">
        <f>SUMIFS(рўйхат!BU:BU,рўйхат!$CY:$CY,$B$1064,рўйхат!$B:$B,$C1042)</f>
        <v/>
      </c>
      <c r="BK1042" s="35">
        <f>SUMIFS(рўйхат!BX:BX,рўйхат!$CY:$CY,$B$1064,рўйхат!$B:$B,$C1042)</f>
        <v/>
      </c>
      <c r="BL1042" s="36">
        <f>SUMIFS(рўйхат!BY:BY,рўйхат!$CY:$CY,$B$1064,рўйхат!$B:$B,$C1042)</f>
        <v/>
      </c>
      <c r="BM1042" s="35">
        <f>SUMIFS(рўйхат!BZ:BZ,рўйхат!$CY:$CY,$B$1064,рўйхат!$B:$B,$C1042)</f>
        <v/>
      </c>
      <c r="BN1042" s="36">
        <f>SUMIFS(рўйхат!CA:CA,рўйхат!$CY:$CY,$B$1064,рўйхат!$B:$B,$C1042)</f>
        <v/>
      </c>
      <c r="BO1042" s="35">
        <f>SUMIFS(рўйхат!CB:CB,рўйхат!$CY:$CY,$B$1064,рўйхат!$B:$B,$C1042)</f>
        <v/>
      </c>
      <c r="BP1042" s="36">
        <f>SUMIFS(рўйхат!CC:CC,рўйхат!$CY:$CY,$B$1064,рўйхат!$B:$B,$C1042)</f>
        <v/>
      </c>
      <c r="BQ1042" s="35">
        <f>SUMIFS(рўйхат!CD:CD,рўйхат!$CY:$CY,$B$1064,рўйхат!$B:$B,$C1042)</f>
        <v/>
      </c>
      <c r="BR1042" s="36">
        <f>SUMIFS(рўйхат!CE:CE,рўйхат!$CY:$CY,$B$1064,рўйхат!$B:$B,$C1042)</f>
        <v/>
      </c>
      <c r="BS1042" s="35">
        <f>SUMIFS(рўйхат!CH:CH,рўйхат!$CY:$CY,$B$1064,рўйхат!$B:$B,$C1042)</f>
        <v/>
      </c>
      <c r="BT1042" s="36">
        <f>SUMIFS(рўйхат!CI:CI,рўйхат!$CY:$CY,$B$1064,рўйхат!$B:$B,$C1042)</f>
        <v/>
      </c>
      <c r="BU1042" s="35">
        <f>SUMIFS(рўйхат!CJ:CJ,рўйхат!$CY:$CY,$B$1064,рўйхат!$B:$B,$C1042)</f>
        <v/>
      </c>
      <c r="BV1042" s="36">
        <f>SUMIFS(рўйхат!CK:CK,рўйхат!$CY:$CY,$B$1064,рўйхат!$B:$B,$C1042)</f>
        <v/>
      </c>
      <c r="BW1042" s="35">
        <f>SUMIFS(рўйхат!CL:CL,рўйхат!$CY:$CY,$B$1064,рўйхат!$B:$B,$C1042)</f>
        <v/>
      </c>
      <c r="BX1042" s="36">
        <f>SUMIFS(рўйхат!CM:CM,рўйхат!$CY:$CY,$B$1064,рўйхат!$B:$B,$C1042)</f>
        <v/>
      </c>
      <c r="BY1042" s="35">
        <f>SUMIFS(рўйхат!CN:CN,рўйхат!$CY:$CY,$B$1064,рўйхат!$B:$B,$C1042)</f>
        <v/>
      </c>
      <c r="BZ1042" s="36">
        <f>SUMIFS(рўйхат!CO:CO,рўйхат!$CY:$CY,$B$1064,рўйхат!$B:$B,$C1042)</f>
        <v/>
      </c>
      <c r="CA1042" s="35">
        <f>SUMIFS(рўйхат!CT:CT,рўйхат!$CY:$CY,$B$1064,рўйхат!$B:$B,$C1042)</f>
        <v/>
      </c>
      <c r="CB1042" s="36">
        <f>SUMIFS(рўйхат!CU:CU,рўйхат!$CY:$CY,$B$1064,рўйхат!$B:$B,$C1042)</f>
        <v/>
      </c>
      <c r="CC1042" s="35">
        <f>SUMIFS(рўйхат!CV:CV,рўйхат!$CY:$CY,$B$1064,рўйхат!$B:$B,$C1042)</f>
        <v/>
      </c>
      <c r="CD1042" s="36">
        <f>SUMIFS(рўйхат!CW:CW,рўйхат!$CY:$CY,$B$1064,рўйхат!$B:$B,$C1042)</f>
        <v/>
      </c>
      <c r="CE1042" s="77">
        <f>IFERROR(BE1042/(Q1042+BE1042),0)</f>
        <v/>
      </c>
      <c r="CF1042" s="78">
        <f>IFERROR(BF1042/(R1042+BF1042),0)</f>
        <v/>
      </c>
      <c r="CG1042" s="8">
        <f>COUNTIFS(B:B,B1042)</f>
        <v/>
      </c>
    </row>
    <row r="1043" hidden="1" outlineLevel="1" ht="17.1" customHeight="1" s="245">
      <c r="A1043" s="31" t="n"/>
      <c r="B1043" s="50" t="n">
        <v>11</v>
      </c>
      <c r="C1043" s="66" t="inlineStr">
        <is>
          <t>Қишлоқ хўжалиги вазирлиги</t>
        </is>
      </c>
      <c r="D1043" s="16" t="n"/>
      <c r="E1043" s="35">
        <f>SUMIFS(рўйхат!F:F,рўйхат!$CY:$CY,$B$1064,рўйхат!$B:$B,$C1043)</f>
        <v/>
      </c>
      <c r="F1043" s="36">
        <f>SUMIFS(рўйхат!G:G,рўйхат!$CY:$CY,$B$1064,рўйхат!$B:$B,$C1043)</f>
        <v/>
      </c>
      <c r="G1043" s="35">
        <f>SUMIFS(рўйхат!H:H,рўйхат!$CY:$CY,$B$1064,рўйхат!$B:$B,$C1043)</f>
        <v/>
      </c>
      <c r="H1043" s="36">
        <f>SUMIFS(рўйхат!I:I,рўйхат!$CY:$CY,$B$1064,рўйхат!$B:$B,$C1043)</f>
        <v/>
      </c>
      <c r="I1043" s="35">
        <f>SUMIFS(рўйхат!J:J,рўйхат!$CY:$CY,$B$1064,рўйхат!$B:$B,$C1043)</f>
        <v/>
      </c>
      <c r="J1043" s="36">
        <f>SUMIFS(рўйхат!K:K,рўйхат!$CY:$CY,$B$1064,рўйхат!$B:$B,$C1043)</f>
        <v/>
      </c>
      <c r="K1043" s="35">
        <f>SUMIFS(рўйхат!L:L,рўйхат!$CY:$CY,$B$1064,рўйхат!$B:$B,$C1043)</f>
        <v/>
      </c>
      <c r="L1043" s="36">
        <f>SUMIFS(рўйхат!M:M,рўйхат!$CY:$CY,$B$1064,рўйхат!$B:$B,$C1043)</f>
        <v/>
      </c>
      <c r="M1043" s="35">
        <f>SUMIFS(рўйхат!N:N,рўйхат!$CY:$CY,$B$1064,рўйхат!$B:$B,$C1043)</f>
        <v/>
      </c>
      <c r="N1043" s="36">
        <f>SUMIFS(рўйхат!O:O,рўйхат!$CY:$CY,$B$1064,рўйхат!$B:$B,$C1043)</f>
        <v/>
      </c>
      <c r="O1043" s="34">
        <f>IFERROR(M1043/E1043,0)</f>
        <v/>
      </c>
      <c r="P1043" s="34">
        <f>IFERROR(N1043/F1043,0)</f>
        <v/>
      </c>
      <c r="Q1043" s="35">
        <f>SUMIFS(рўйхат!R:R,рўйхат!$CY:$CY,$B$1064,рўйхат!$B:$B,$C1043)</f>
        <v/>
      </c>
      <c r="R1043" s="36">
        <f>SUMIFS(рўйхат!S:S,рўйхат!$CY:$CY,$B$1064,рўйхат!$B:$B,$C1043)</f>
        <v/>
      </c>
      <c r="S1043" s="35">
        <f>SUMIFS(рўйхат!T:T,рўйхат!$CY:$CY,$B$1064,рўйхат!$B:$B,$C1043)</f>
        <v/>
      </c>
      <c r="T1043" s="36">
        <f>SUMIFS(рўйхат!U:U,рўйхат!$CY:$CY,$B$1064,рўйхат!$B:$B,$C1043)</f>
        <v/>
      </c>
      <c r="U1043" s="35">
        <f>SUMIFS(рўйхат!V:V,рўйхат!$CY:$CY,$B$1064,рўйхат!$B:$B,$C1043)</f>
        <v/>
      </c>
      <c r="V1043" s="36">
        <f>SUMIFS(рўйхат!W:W,рўйхат!$CY:$CY,$B$1064,рўйхат!$B:$B,$C1043)</f>
        <v/>
      </c>
      <c r="W1043" s="35">
        <f>SUMIFS(рўйхат!X:X,рўйхат!$CY:$CY,$B$1064,рўйхат!$B:$B,$C1043)</f>
        <v/>
      </c>
      <c r="X1043" s="36">
        <f>SUMIFS(рўйхат!Y:Y,рўйхат!$CY:$CY,$B$1064,рўйхат!$B:$B,$C1043)</f>
        <v/>
      </c>
      <c r="Y1043" s="35">
        <f>SUMIFS(рўйхат!Z:Z,рўйхат!$CY:$CY,$B$1064,рўйхат!$B:$B,$C1043)</f>
        <v/>
      </c>
      <c r="Z1043" s="36">
        <f>SUMIFS(рўйхат!AA:AA,рўйхат!$CY:$CY,$B$1064,рўйхат!$B:$B,$C1043)</f>
        <v/>
      </c>
      <c r="AA1043" s="35">
        <f>SUMIFS(рўйхат!AB:AB,рўйхат!$CY:$CY,$B$1064,рўйхат!$B:$B,$C1043)</f>
        <v/>
      </c>
      <c r="AB1043" s="36">
        <f>SUMIFS(рўйхат!AC:AC,рўйхат!$CY:$CY,$B$1064,рўйхат!$B:$B,$C1043)</f>
        <v/>
      </c>
      <c r="AC1043" s="35">
        <f>SUMIFS(рўйхат!AD:AD,рўйхат!$CY:$CY,$B$1064,рўйхат!$B:$B,$C1043)</f>
        <v/>
      </c>
      <c r="AD1043" s="36">
        <f>SUMIFS(рўйхат!AE:AE,рўйхат!$CY:$CY,$B$1064,рўйхат!$B:$B,$C1043)</f>
        <v/>
      </c>
      <c r="AE1043" s="35">
        <f>SUMIFS(рўйхат!AF:AF,рўйхат!$CY:$CY,$B$1064,рўйхат!$B:$B,$C1043)</f>
        <v/>
      </c>
      <c r="AF1043" s="36">
        <f>SUMIFS(рўйхат!AG:AG,рўйхат!$CY:$CY,$B$1064,рўйхат!$B:$B,$C1043)</f>
        <v/>
      </c>
      <c r="AG1043" s="35">
        <f>SUMIFS(рўйхат!AH:AH,рўйхат!$CY:$CY,$B$1064,рўйхат!$B:$B,$C1043)</f>
        <v/>
      </c>
      <c r="AH1043" s="36">
        <f>SUMIFS(рўйхат!AI:AI,рўйхат!$CY:$CY,$B$1064,рўйхат!$B:$B,$C1043)</f>
        <v/>
      </c>
      <c r="AI1043" s="35">
        <f>SUMIFS(рўйхат!AJ:AJ,рўйхат!$CY:$CY,$B$1064,рўйхат!$B:$B,$C1043)</f>
        <v/>
      </c>
      <c r="AJ1043" s="36">
        <f>SUMIFS(рўйхат!AK:AK,рўйхат!$CY:$CY,$B$1064,рўйхат!$B:$B,$C1043)</f>
        <v/>
      </c>
      <c r="AK1043" s="35">
        <f>SUMIFS(рўйхат!AL:AL,рўйхат!$CY:$CY,$B$1064,рўйхат!$B:$B,$C1043)</f>
        <v/>
      </c>
      <c r="AL1043" s="36">
        <f>SUMIFS(рўйхат!AM:AM,рўйхат!$CY:$CY,$B$1064,рўйхат!$B:$B,$C1043)</f>
        <v/>
      </c>
      <c r="AM1043" s="77">
        <f>IFERROR(Q1043/E1043,0)</f>
        <v/>
      </c>
      <c r="AN1043" s="77">
        <f>IFERROR(R1043/F1043,0)</f>
        <v/>
      </c>
      <c r="AO1043" s="36">
        <f>SUMIFS(рўйхат!AZ:AZ,рўйхат!$CY:$CY,$B$1064,рўйхат!$B:$B,$C1043)</f>
        <v/>
      </c>
      <c r="AP1043" s="36">
        <f>SUMIFS(рўйхат!BA:BA,рўйхат!$CY:$CY,$B$1064,рўйхат!$B:$B,$C1043)</f>
        <v/>
      </c>
      <c r="AQ1043" s="35">
        <f>SUMIFS(рўйхат!BB:BB,рўйхат!$CY:$CY,$B$1064,рўйхат!$B:$B,$C1043)</f>
        <v/>
      </c>
      <c r="AR1043" s="36">
        <f>SUMIFS(рўйхат!BC:BC,рўйхат!$CY:$CY,$B$1064,рўйхат!$B:$B,$C1043)</f>
        <v/>
      </c>
      <c r="AS1043" s="35">
        <f>SUMIFS(рўйхат!BD:BD,рўйхат!$CY:$CY,$B$1064,рўйхат!$B:$B,$C1043)</f>
        <v/>
      </c>
      <c r="AT1043" s="36">
        <f>SUMIFS(рўйхат!BE:BE,рўйхат!$CY:$CY,$B$1064,рўйхат!$B:$B,$C1043)</f>
        <v/>
      </c>
      <c r="AU1043" s="35">
        <f>SUMIFS(рўйхат!BF:BF,рўйхат!$CY:$CY,$B$1064,рўйхат!$B:$B,$C1043)</f>
        <v/>
      </c>
      <c r="AV1043" s="36">
        <f>SUMIFS(рўйхат!BG:BG,рўйхат!$CY:$CY,$B$1064,рўйхат!$B:$B,$C1043)</f>
        <v/>
      </c>
      <c r="AW1043" s="35">
        <f>SUMIFS(рўйхат!BH:BH,рўйхат!$CY:$CY,$B$1064,рўйхат!$B:$B,$C1043)</f>
        <v/>
      </c>
      <c r="AX1043" s="36">
        <f>SUMIFS(рўйхат!BI:BI,рўйхат!$CY:$CY,$B$1064,рўйхат!$B:$B,$C1043)</f>
        <v/>
      </c>
      <c r="AY1043" s="35">
        <f>SUMIFS(рўйхат!BJ:BJ,рўйхат!$CY:$CY,$B$1064,рўйхат!$B:$B,$C1043)</f>
        <v/>
      </c>
      <c r="AZ1043" s="36">
        <f>SUMIFS(рўйхат!BK:BK,рўйхат!$CY:$CY,$B$1064,рўйхат!$B:$B,$C1043)</f>
        <v/>
      </c>
      <c r="BA1043" s="35">
        <f>SUMIFS(рўйхат!BL:BL,рўйхат!$CY:$CY,$B$1064,рўйхат!$B:$B,$C1043)</f>
        <v/>
      </c>
      <c r="BB1043" s="36">
        <f>SUMIFS(рўйхат!BM:BM,рўйхат!$CY:$CY,$B$1064,рўйхат!$B:$B,$C1043)</f>
        <v/>
      </c>
      <c r="BC1043" s="77">
        <f>IFERROR(AO1043/E1043,0)</f>
        <v/>
      </c>
      <c r="BD1043" s="77">
        <f>IFERROR(AP1043/F1043,0)</f>
        <v/>
      </c>
      <c r="BE1043" s="35">
        <f>SUMIFS(рўйхат!BP:BP,рўйхат!$CY:$CY,$B$1064,рўйхат!$B:$B,$C1043)</f>
        <v/>
      </c>
      <c r="BF1043" s="36">
        <f>SUMIFS(рўйхат!BQ:BQ,рўйхат!$CY:$CY,$B$1064,рўйхат!$B:$B,$C1043)</f>
        <v/>
      </c>
      <c r="BG1043" s="35">
        <f>SUMIFS(рўйхат!BR:BR,рўйхат!$CY:$CY,$B$1064,рўйхат!$B:$B,$C1043)</f>
        <v/>
      </c>
      <c r="BH1043" s="36">
        <f>SUMIFS(рўйхат!BS:BS,рўйхат!$CY:$CY,$B$1064,рўйхат!$B:$B,$C1043)</f>
        <v/>
      </c>
      <c r="BI1043" s="35">
        <f>SUMIFS(рўйхат!BT:BT,рўйхат!$CY:$CY,$B$1064,рўйхат!$B:$B,$C1043)</f>
        <v/>
      </c>
      <c r="BJ1043" s="36">
        <f>SUMIFS(рўйхат!BU:BU,рўйхат!$CY:$CY,$B$1064,рўйхат!$B:$B,$C1043)</f>
        <v/>
      </c>
      <c r="BK1043" s="35">
        <f>SUMIFS(рўйхат!BX:BX,рўйхат!$CY:$CY,$B$1064,рўйхат!$B:$B,$C1043)</f>
        <v/>
      </c>
      <c r="BL1043" s="36">
        <f>SUMIFS(рўйхат!BY:BY,рўйхат!$CY:$CY,$B$1064,рўйхат!$B:$B,$C1043)</f>
        <v/>
      </c>
      <c r="BM1043" s="35">
        <f>SUMIFS(рўйхат!BZ:BZ,рўйхат!$CY:$CY,$B$1064,рўйхат!$B:$B,$C1043)</f>
        <v/>
      </c>
      <c r="BN1043" s="36">
        <f>SUMIFS(рўйхат!CA:CA,рўйхат!$CY:$CY,$B$1064,рўйхат!$B:$B,$C1043)</f>
        <v/>
      </c>
      <c r="BO1043" s="35">
        <f>SUMIFS(рўйхат!CB:CB,рўйхат!$CY:$CY,$B$1064,рўйхат!$B:$B,$C1043)</f>
        <v/>
      </c>
      <c r="BP1043" s="36">
        <f>SUMIFS(рўйхат!CC:CC,рўйхат!$CY:$CY,$B$1064,рўйхат!$B:$B,$C1043)</f>
        <v/>
      </c>
      <c r="BQ1043" s="35">
        <f>SUMIFS(рўйхат!CD:CD,рўйхат!$CY:$CY,$B$1064,рўйхат!$B:$B,$C1043)</f>
        <v/>
      </c>
      <c r="BR1043" s="36">
        <f>SUMIFS(рўйхат!CE:CE,рўйхат!$CY:$CY,$B$1064,рўйхат!$B:$B,$C1043)</f>
        <v/>
      </c>
      <c r="BS1043" s="35">
        <f>SUMIFS(рўйхат!CH:CH,рўйхат!$CY:$CY,$B$1064,рўйхат!$B:$B,$C1043)</f>
        <v/>
      </c>
      <c r="BT1043" s="36">
        <f>SUMIFS(рўйхат!CI:CI,рўйхат!$CY:$CY,$B$1064,рўйхат!$B:$B,$C1043)</f>
        <v/>
      </c>
      <c r="BU1043" s="35">
        <f>SUMIFS(рўйхат!CJ:CJ,рўйхат!$CY:$CY,$B$1064,рўйхат!$B:$B,$C1043)</f>
        <v/>
      </c>
      <c r="BV1043" s="36">
        <f>SUMIFS(рўйхат!CK:CK,рўйхат!$CY:$CY,$B$1064,рўйхат!$B:$B,$C1043)</f>
        <v/>
      </c>
      <c r="BW1043" s="35">
        <f>SUMIFS(рўйхат!CL:CL,рўйхат!$CY:$CY,$B$1064,рўйхат!$B:$B,$C1043)</f>
        <v/>
      </c>
      <c r="BX1043" s="36">
        <f>SUMIFS(рўйхат!CM:CM,рўйхат!$CY:$CY,$B$1064,рўйхат!$B:$B,$C1043)</f>
        <v/>
      </c>
      <c r="BY1043" s="35">
        <f>SUMIFS(рўйхат!CN:CN,рўйхат!$CY:$CY,$B$1064,рўйхат!$B:$B,$C1043)</f>
        <v/>
      </c>
      <c r="BZ1043" s="36">
        <f>SUMIFS(рўйхат!CO:CO,рўйхат!$CY:$CY,$B$1064,рўйхат!$B:$B,$C1043)</f>
        <v/>
      </c>
      <c r="CA1043" s="35">
        <f>SUMIFS(рўйхат!CT:CT,рўйхат!$CY:$CY,$B$1064,рўйхат!$B:$B,$C1043)</f>
        <v/>
      </c>
      <c r="CB1043" s="36">
        <f>SUMIFS(рўйхат!CU:CU,рўйхат!$CY:$CY,$B$1064,рўйхат!$B:$B,$C1043)</f>
        <v/>
      </c>
      <c r="CC1043" s="35">
        <f>SUMIFS(рўйхат!CV:CV,рўйхат!$CY:$CY,$B$1064,рўйхат!$B:$B,$C1043)</f>
        <v/>
      </c>
      <c r="CD1043" s="36">
        <f>SUMIFS(рўйхат!CW:CW,рўйхат!$CY:$CY,$B$1064,рўйхат!$B:$B,$C1043)</f>
        <v/>
      </c>
      <c r="CE1043" s="77">
        <f>IFERROR(BE1043/(Q1043+BE1043),0)</f>
        <v/>
      </c>
      <c r="CF1043" s="78">
        <f>IFERROR(BF1043/(R1043+BF1043),0)</f>
        <v/>
      </c>
      <c r="CG1043" s="8">
        <f>COUNTIFS(B:B,B1043)</f>
        <v/>
      </c>
    </row>
    <row r="1044" hidden="1" outlineLevel="1" ht="17.1" customHeight="1" s="245">
      <c r="A1044" s="31" t="n"/>
      <c r="B1044" s="50" t="n">
        <v>12</v>
      </c>
      <c r="C1044" s="66" t="inlineStr">
        <is>
          <t>Қурилиш ва уй-жой коммунал хўжалиги вазирлиги</t>
        </is>
      </c>
      <c r="D1044" s="16" t="n"/>
      <c r="E1044" s="35">
        <f>SUMIFS(рўйхат!F:F,рўйхат!$CY:$CY,$B$1064,рўйхат!$B:$B,$C1044)</f>
        <v/>
      </c>
      <c r="F1044" s="36">
        <f>SUMIFS(рўйхат!G:G,рўйхат!$CY:$CY,$B$1064,рўйхат!$B:$B,$C1044)</f>
        <v/>
      </c>
      <c r="G1044" s="35">
        <f>SUMIFS(рўйхат!H:H,рўйхат!$CY:$CY,$B$1064,рўйхат!$B:$B,$C1044)</f>
        <v/>
      </c>
      <c r="H1044" s="36">
        <f>SUMIFS(рўйхат!I:I,рўйхат!$CY:$CY,$B$1064,рўйхат!$B:$B,$C1044)</f>
        <v/>
      </c>
      <c r="I1044" s="35">
        <f>SUMIFS(рўйхат!J:J,рўйхат!$CY:$CY,$B$1064,рўйхат!$B:$B,$C1044)</f>
        <v/>
      </c>
      <c r="J1044" s="36">
        <f>SUMIFS(рўйхат!K:K,рўйхат!$CY:$CY,$B$1064,рўйхат!$B:$B,$C1044)</f>
        <v/>
      </c>
      <c r="K1044" s="35">
        <f>SUMIFS(рўйхат!L:L,рўйхат!$CY:$CY,$B$1064,рўйхат!$B:$B,$C1044)</f>
        <v/>
      </c>
      <c r="L1044" s="36">
        <f>SUMIFS(рўйхат!M:M,рўйхат!$CY:$CY,$B$1064,рўйхат!$B:$B,$C1044)</f>
        <v/>
      </c>
      <c r="M1044" s="35">
        <f>SUMIFS(рўйхат!N:N,рўйхат!$CY:$CY,$B$1064,рўйхат!$B:$B,$C1044)</f>
        <v/>
      </c>
      <c r="N1044" s="36">
        <f>SUMIFS(рўйхат!O:O,рўйхат!$CY:$CY,$B$1064,рўйхат!$B:$B,$C1044)</f>
        <v/>
      </c>
      <c r="O1044" s="34">
        <f>IFERROR(M1044/E1044,0)</f>
        <v/>
      </c>
      <c r="P1044" s="34">
        <f>IFERROR(N1044/F1044,0)</f>
        <v/>
      </c>
      <c r="Q1044" s="35">
        <f>SUMIFS(рўйхат!R:R,рўйхат!$CY:$CY,$B$1064,рўйхат!$B:$B,$C1044)</f>
        <v/>
      </c>
      <c r="R1044" s="36">
        <f>SUMIFS(рўйхат!S:S,рўйхат!$CY:$CY,$B$1064,рўйхат!$B:$B,$C1044)</f>
        <v/>
      </c>
      <c r="S1044" s="35">
        <f>SUMIFS(рўйхат!T:T,рўйхат!$CY:$CY,$B$1064,рўйхат!$B:$B,$C1044)</f>
        <v/>
      </c>
      <c r="T1044" s="36">
        <f>SUMIFS(рўйхат!U:U,рўйхат!$CY:$CY,$B$1064,рўйхат!$B:$B,$C1044)</f>
        <v/>
      </c>
      <c r="U1044" s="35">
        <f>SUMIFS(рўйхат!V:V,рўйхат!$CY:$CY,$B$1064,рўйхат!$B:$B,$C1044)</f>
        <v/>
      </c>
      <c r="V1044" s="36">
        <f>SUMIFS(рўйхат!W:W,рўйхат!$CY:$CY,$B$1064,рўйхат!$B:$B,$C1044)</f>
        <v/>
      </c>
      <c r="W1044" s="35">
        <f>SUMIFS(рўйхат!X:X,рўйхат!$CY:$CY,$B$1064,рўйхат!$B:$B,$C1044)</f>
        <v/>
      </c>
      <c r="X1044" s="36">
        <f>SUMIFS(рўйхат!Y:Y,рўйхат!$CY:$CY,$B$1064,рўйхат!$B:$B,$C1044)</f>
        <v/>
      </c>
      <c r="Y1044" s="35">
        <f>SUMIFS(рўйхат!Z:Z,рўйхат!$CY:$CY,$B$1064,рўйхат!$B:$B,$C1044)</f>
        <v/>
      </c>
      <c r="Z1044" s="36">
        <f>SUMIFS(рўйхат!AA:AA,рўйхат!$CY:$CY,$B$1064,рўйхат!$B:$B,$C1044)</f>
        <v/>
      </c>
      <c r="AA1044" s="35">
        <f>SUMIFS(рўйхат!AB:AB,рўйхат!$CY:$CY,$B$1064,рўйхат!$B:$B,$C1044)</f>
        <v/>
      </c>
      <c r="AB1044" s="36">
        <f>SUMIFS(рўйхат!AC:AC,рўйхат!$CY:$CY,$B$1064,рўйхат!$B:$B,$C1044)</f>
        <v/>
      </c>
      <c r="AC1044" s="35">
        <f>SUMIFS(рўйхат!AD:AD,рўйхат!$CY:$CY,$B$1064,рўйхат!$B:$B,$C1044)</f>
        <v/>
      </c>
      <c r="AD1044" s="36">
        <f>SUMIFS(рўйхат!AE:AE,рўйхат!$CY:$CY,$B$1064,рўйхат!$B:$B,$C1044)</f>
        <v/>
      </c>
      <c r="AE1044" s="35">
        <f>SUMIFS(рўйхат!AF:AF,рўйхат!$CY:$CY,$B$1064,рўйхат!$B:$B,$C1044)</f>
        <v/>
      </c>
      <c r="AF1044" s="36">
        <f>SUMIFS(рўйхат!AG:AG,рўйхат!$CY:$CY,$B$1064,рўйхат!$B:$B,$C1044)</f>
        <v/>
      </c>
      <c r="AG1044" s="35">
        <f>SUMIFS(рўйхат!AH:AH,рўйхат!$CY:$CY,$B$1064,рўйхат!$B:$B,$C1044)</f>
        <v/>
      </c>
      <c r="AH1044" s="36">
        <f>SUMIFS(рўйхат!AI:AI,рўйхат!$CY:$CY,$B$1064,рўйхат!$B:$B,$C1044)</f>
        <v/>
      </c>
      <c r="AI1044" s="35">
        <f>SUMIFS(рўйхат!AJ:AJ,рўйхат!$CY:$CY,$B$1064,рўйхат!$B:$B,$C1044)</f>
        <v/>
      </c>
      <c r="AJ1044" s="36">
        <f>SUMIFS(рўйхат!AK:AK,рўйхат!$CY:$CY,$B$1064,рўйхат!$B:$B,$C1044)</f>
        <v/>
      </c>
      <c r="AK1044" s="35">
        <f>SUMIFS(рўйхат!AL:AL,рўйхат!$CY:$CY,$B$1064,рўйхат!$B:$B,$C1044)</f>
        <v/>
      </c>
      <c r="AL1044" s="36">
        <f>SUMIFS(рўйхат!AM:AM,рўйхат!$CY:$CY,$B$1064,рўйхат!$B:$B,$C1044)</f>
        <v/>
      </c>
      <c r="AM1044" s="77">
        <f>IFERROR(Q1044/E1044,0)</f>
        <v/>
      </c>
      <c r="AN1044" s="77">
        <f>IFERROR(R1044/F1044,0)</f>
        <v/>
      </c>
      <c r="AO1044" s="36">
        <f>SUMIFS(рўйхат!AZ:AZ,рўйхат!$CY:$CY,$B$1064,рўйхат!$B:$B,$C1044)</f>
        <v/>
      </c>
      <c r="AP1044" s="36">
        <f>SUMIFS(рўйхат!BA:BA,рўйхат!$CY:$CY,$B$1064,рўйхат!$B:$B,$C1044)</f>
        <v/>
      </c>
      <c r="AQ1044" s="35">
        <f>SUMIFS(рўйхат!BB:BB,рўйхат!$CY:$CY,$B$1064,рўйхат!$B:$B,$C1044)</f>
        <v/>
      </c>
      <c r="AR1044" s="36">
        <f>SUMIFS(рўйхат!BC:BC,рўйхат!$CY:$CY,$B$1064,рўйхат!$B:$B,$C1044)</f>
        <v/>
      </c>
      <c r="AS1044" s="35">
        <f>SUMIFS(рўйхат!BD:BD,рўйхат!$CY:$CY,$B$1064,рўйхат!$B:$B,$C1044)</f>
        <v/>
      </c>
      <c r="AT1044" s="36">
        <f>SUMIFS(рўйхат!BE:BE,рўйхат!$CY:$CY,$B$1064,рўйхат!$B:$B,$C1044)</f>
        <v/>
      </c>
      <c r="AU1044" s="35">
        <f>SUMIFS(рўйхат!BF:BF,рўйхат!$CY:$CY,$B$1064,рўйхат!$B:$B,$C1044)</f>
        <v/>
      </c>
      <c r="AV1044" s="36">
        <f>SUMIFS(рўйхат!BG:BG,рўйхат!$CY:$CY,$B$1064,рўйхат!$B:$B,$C1044)</f>
        <v/>
      </c>
      <c r="AW1044" s="35">
        <f>SUMIFS(рўйхат!BH:BH,рўйхат!$CY:$CY,$B$1064,рўйхат!$B:$B,$C1044)</f>
        <v/>
      </c>
      <c r="AX1044" s="36">
        <f>SUMIFS(рўйхат!BI:BI,рўйхат!$CY:$CY,$B$1064,рўйхат!$B:$B,$C1044)</f>
        <v/>
      </c>
      <c r="AY1044" s="35">
        <f>SUMIFS(рўйхат!BJ:BJ,рўйхат!$CY:$CY,$B$1064,рўйхат!$B:$B,$C1044)</f>
        <v/>
      </c>
      <c r="AZ1044" s="36">
        <f>SUMIFS(рўйхат!BK:BK,рўйхат!$CY:$CY,$B$1064,рўйхат!$B:$B,$C1044)</f>
        <v/>
      </c>
      <c r="BA1044" s="35">
        <f>SUMIFS(рўйхат!BL:BL,рўйхат!$CY:$CY,$B$1064,рўйхат!$B:$B,$C1044)</f>
        <v/>
      </c>
      <c r="BB1044" s="36">
        <f>SUMIFS(рўйхат!BM:BM,рўйхат!$CY:$CY,$B$1064,рўйхат!$B:$B,$C1044)</f>
        <v/>
      </c>
      <c r="BC1044" s="77">
        <f>IFERROR(AO1044/E1044,0)</f>
        <v/>
      </c>
      <c r="BD1044" s="77">
        <f>IFERROR(AP1044/F1044,0)</f>
        <v/>
      </c>
      <c r="BE1044" s="35">
        <f>SUMIFS(рўйхат!BP:BP,рўйхат!$CY:$CY,$B$1064,рўйхат!$B:$B,$C1044)</f>
        <v/>
      </c>
      <c r="BF1044" s="36">
        <f>SUMIFS(рўйхат!BQ:BQ,рўйхат!$CY:$CY,$B$1064,рўйхат!$B:$B,$C1044)</f>
        <v/>
      </c>
      <c r="BG1044" s="35">
        <f>SUMIFS(рўйхат!BR:BR,рўйхат!$CY:$CY,$B$1064,рўйхат!$B:$B,$C1044)</f>
        <v/>
      </c>
      <c r="BH1044" s="36">
        <f>SUMIFS(рўйхат!BS:BS,рўйхат!$CY:$CY,$B$1064,рўйхат!$B:$B,$C1044)</f>
        <v/>
      </c>
      <c r="BI1044" s="35">
        <f>SUMIFS(рўйхат!BT:BT,рўйхат!$CY:$CY,$B$1064,рўйхат!$B:$B,$C1044)</f>
        <v/>
      </c>
      <c r="BJ1044" s="36">
        <f>SUMIFS(рўйхат!BU:BU,рўйхат!$CY:$CY,$B$1064,рўйхат!$B:$B,$C1044)</f>
        <v/>
      </c>
      <c r="BK1044" s="35">
        <f>SUMIFS(рўйхат!BX:BX,рўйхат!$CY:$CY,$B$1064,рўйхат!$B:$B,$C1044)</f>
        <v/>
      </c>
      <c r="BL1044" s="36">
        <f>SUMIFS(рўйхат!BY:BY,рўйхат!$CY:$CY,$B$1064,рўйхат!$B:$B,$C1044)</f>
        <v/>
      </c>
      <c r="BM1044" s="35">
        <f>SUMIFS(рўйхат!BZ:BZ,рўйхат!$CY:$CY,$B$1064,рўйхат!$B:$B,$C1044)</f>
        <v/>
      </c>
      <c r="BN1044" s="36">
        <f>SUMIFS(рўйхат!CA:CA,рўйхат!$CY:$CY,$B$1064,рўйхат!$B:$B,$C1044)</f>
        <v/>
      </c>
      <c r="BO1044" s="35">
        <f>SUMIFS(рўйхат!CB:CB,рўйхат!$CY:$CY,$B$1064,рўйхат!$B:$B,$C1044)</f>
        <v/>
      </c>
      <c r="BP1044" s="36">
        <f>SUMIFS(рўйхат!CC:CC,рўйхат!$CY:$CY,$B$1064,рўйхат!$B:$B,$C1044)</f>
        <v/>
      </c>
      <c r="BQ1044" s="35">
        <f>SUMIFS(рўйхат!CD:CD,рўйхат!$CY:$CY,$B$1064,рўйхат!$B:$B,$C1044)</f>
        <v/>
      </c>
      <c r="BR1044" s="36">
        <f>SUMIFS(рўйхат!CE:CE,рўйхат!$CY:$CY,$B$1064,рўйхат!$B:$B,$C1044)</f>
        <v/>
      </c>
      <c r="BS1044" s="35">
        <f>SUMIFS(рўйхат!CH:CH,рўйхат!$CY:$CY,$B$1064,рўйхат!$B:$B,$C1044)</f>
        <v/>
      </c>
      <c r="BT1044" s="36">
        <f>SUMIFS(рўйхат!CI:CI,рўйхат!$CY:$CY,$B$1064,рўйхат!$B:$B,$C1044)</f>
        <v/>
      </c>
      <c r="BU1044" s="35">
        <f>SUMIFS(рўйхат!CJ:CJ,рўйхат!$CY:$CY,$B$1064,рўйхат!$B:$B,$C1044)</f>
        <v/>
      </c>
      <c r="BV1044" s="36">
        <f>SUMIFS(рўйхат!CK:CK,рўйхат!$CY:$CY,$B$1064,рўйхат!$B:$B,$C1044)</f>
        <v/>
      </c>
      <c r="BW1044" s="35">
        <f>SUMIFS(рўйхат!CL:CL,рўйхат!$CY:$CY,$B$1064,рўйхат!$B:$B,$C1044)</f>
        <v/>
      </c>
      <c r="BX1044" s="36">
        <f>SUMIFS(рўйхат!CM:CM,рўйхат!$CY:$CY,$B$1064,рўйхат!$B:$B,$C1044)</f>
        <v/>
      </c>
      <c r="BY1044" s="35">
        <f>SUMIFS(рўйхат!CN:CN,рўйхат!$CY:$CY,$B$1064,рўйхат!$B:$B,$C1044)</f>
        <v/>
      </c>
      <c r="BZ1044" s="36">
        <f>SUMIFS(рўйхат!CO:CO,рўйхат!$CY:$CY,$B$1064,рўйхат!$B:$B,$C1044)</f>
        <v/>
      </c>
      <c r="CA1044" s="35">
        <f>SUMIFS(рўйхат!CT:CT,рўйхат!$CY:$CY,$B$1064,рўйхат!$B:$B,$C1044)</f>
        <v/>
      </c>
      <c r="CB1044" s="36">
        <f>SUMIFS(рўйхат!CU:CU,рўйхат!$CY:$CY,$B$1064,рўйхат!$B:$B,$C1044)</f>
        <v/>
      </c>
      <c r="CC1044" s="35">
        <f>SUMIFS(рўйхат!CV:CV,рўйхат!$CY:$CY,$B$1064,рўйхат!$B:$B,$C1044)</f>
        <v/>
      </c>
      <c r="CD1044" s="36">
        <f>SUMIFS(рўйхат!CW:CW,рўйхат!$CY:$CY,$B$1064,рўйхат!$B:$B,$C1044)</f>
        <v/>
      </c>
      <c r="CE1044" s="77">
        <f>IFERROR(BE1044/(Q1044+BE1044),0)</f>
        <v/>
      </c>
      <c r="CF1044" s="78">
        <f>IFERROR(BF1044/(R1044+BF1044),0)</f>
        <v/>
      </c>
      <c r="CG1044" s="8">
        <f>COUNTIFS(B:B,B1044)</f>
        <v/>
      </c>
    </row>
    <row r="1045" hidden="1" outlineLevel="1" ht="17.1" customHeight="1" s="245">
      <c r="A1045" s="31" t="n"/>
      <c r="B1045" s="50" t="n">
        <v>13</v>
      </c>
      <c r="C1045" s="66" t="inlineStr">
        <is>
          <t>Маданий мерос агентлиги</t>
        </is>
      </c>
      <c r="D1045" s="16" t="n"/>
      <c r="E1045" s="35">
        <f>SUMIFS(рўйхат!F:F,рўйхат!$CY:$CY,$B$1064,рўйхат!$B:$B,$C1045)</f>
        <v/>
      </c>
      <c r="F1045" s="36">
        <f>SUMIFS(рўйхат!G:G,рўйхат!$CY:$CY,$B$1064,рўйхат!$B:$B,$C1045)</f>
        <v/>
      </c>
      <c r="G1045" s="35">
        <f>SUMIFS(рўйхат!H:H,рўйхат!$CY:$CY,$B$1064,рўйхат!$B:$B,$C1045)</f>
        <v/>
      </c>
      <c r="H1045" s="36">
        <f>SUMIFS(рўйхат!I:I,рўйхат!$CY:$CY,$B$1064,рўйхат!$B:$B,$C1045)</f>
        <v/>
      </c>
      <c r="I1045" s="35">
        <f>SUMIFS(рўйхат!J:J,рўйхат!$CY:$CY,$B$1064,рўйхат!$B:$B,$C1045)</f>
        <v/>
      </c>
      <c r="J1045" s="36">
        <f>SUMIFS(рўйхат!K:K,рўйхат!$CY:$CY,$B$1064,рўйхат!$B:$B,$C1045)</f>
        <v/>
      </c>
      <c r="K1045" s="35">
        <f>SUMIFS(рўйхат!L:L,рўйхат!$CY:$CY,$B$1064,рўйхат!$B:$B,$C1045)</f>
        <v/>
      </c>
      <c r="L1045" s="36">
        <f>SUMIFS(рўйхат!M:M,рўйхат!$CY:$CY,$B$1064,рўйхат!$B:$B,$C1045)</f>
        <v/>
      </c>
      <c r="M1045" s="35">
        <f>SUMIFS(рўйхат!N:N,рўйхат!$CY:$CY,$B$1064,рўйхат!$B:$B,$C1045)</f>
        <v/>
      </c>
      <c r="N1045" s="36">
        <f>SUMIFS(рўйхат!O:O,рўйхат!$CY:$CY,$B$1064,рўйхат!$B:$B,$C1045)</f>
        <v/>
      </c>
      <c r="O1045" s="34">
        <f>IFERROR(M1045/E1045,0)</f>
        <v/>
      </c>
      <c r="P1045" s="34">
        <f>IFERROR(N1045/F1045,0)</f>
        <v/>
      </c>
      <c r="Q1045" s="35">
        <f>SUMIFS(рўйхат!R:R,рўйхат!$CY:$CY,$B$1064,рўйхат!$B:$B,$C1045)</f>
        <v/>
      </c>
      <c r="R1045" s="36">
        <f>SUMIFS(рўйхат!S:S,рўйхат!$CY:$CY,$B$1064,рўйхат!$B:$B,$C1045)</f>
        <v/>
      </c>
      <c r="S1045" s="35">
        <f>SUMIFS(рўйхат!T:T,рўйхат!$CY:$CY,$B$1064,рўйхат!$B:$B,$C1045)</f>
        <v/>
      </c>
      <c r="T1045" s="36">
        <f>SUMIFS(рўйхат!U:U,рўйхат!$CY:$CY,$B$1064,рўйхат!$B:$B,$C1045)</f>
        <v/>
      </c>
      <c r="U1045" s="35">
        <f>SUMIFS(рўйхат!V:V,рўйхат!$CY:$CY,$B$1064,рўйхат!$B:$B,$C1045)</f>
        <v/>
      </c>
      <c r="V1045" s="36">
        <f>SUMIFS(рўйхат!W:W,рўйхат!$CY:$CY,$B$1064,рўйхат!$B:$B,$C1045)</f>
        <v/>
      </c>
      <c r="W1045" s="35">
        <f>SUMIFS(рўйхат!X:X,рўйхат!$CY:$CY,$B$1064,рўйхат!$B:$B,$C1045)</f>
        <v/>
      </c>
      <c r="X1045" s="36">
        <f>SUMIFS(рўйхат!Y:Y,рўйхат!$CY:$CY,$B$1064,рўйхат!$B:$B,$C1045)</f>
        <v/>
      </c>
      <c r="Y1045" s="35">
        <f>SUMIFS(рўйхат!Z:Z,рўйхат!$CY:$CY,$B$1064,рўйхат!$B:$B,$C1045)</f>
        <v/>
      </c>
      <c r="Z1045" s="36">
        <f>SUMIFS(рўйхат!AA:AA,рўйхат!$CY:$CY,$B$1064,рўйхат!$B:$B,$C1045)</f>
        <v/>
      </c>
      <c r="AA1045" s="35">
        <f>SUMIFS(рўйхат!AB:AB,рўйхат!$CY:$CY,$B$1064,рўйхат!$B:$B,$C1045)</f>
        <v/>
      </c>
      <c r="AB1045" s="36">
        <f>SUMIFS(рўйхат!AC:AC,рўйхат!$CY:$CY,$B$1064,рўйхат!$B:$B,$C1045)</f>
        <v/>
      </c>
      <c r="AC1045" s="35">
        <f>SUMIFS(рўйхат!AD:AD,рўйхат!$CY:$CY,$B$1064,рўйхат!$B:$B,$C1045)</f>
        <v/>
      </c>
      <c r="AD1045" s="36">
        <f>SUMIFS(рўйхат!AE:AE,рўйхат!$CY:$CY,$B$1064,рўйхат!$B:$B,$C1045)</f>
        <v/>
      </c>
      <c r="AE1045" s="35">
        <f>SUMIFS(рўйхат!AF:AF,рўйхат!$CY:$CY,$B$1064,рўйхат!$B:$B,$C1045)</f>
        <v/>
      </c>
      <c r="AF1045" s="36">
        <f>SUMIFS(рўйхат!AG:AG,рўйхат!$CY:$CY,$B$1064,рўйхат!$B:$B,$C1045)</f>
        <v/>
      </c>
      <c r="AG1045" s="35">
        <f>SUMIFS(рўйхат!AH:AH,рўйхат!$CY:$CY,$B$1064,рўйхат!$B:$B,$C1045)</f>
        <v/>
      </c>
      <c r="AH1045" s="36">
        <f>SUMIFS(рўйхат!AI:AI,рўйхат!$CY:$CY,$B$1064,рўйхат!$B:$B,$C1045)</f>
        <v/>
      </c>
      <c r="AI1045" s="35">
        <f>SUMIFS(рўйхат!AJ:AJ,рўйхат!$CY:$CY,$B$1064,рўйхат!$B:$B,$C1045)</f>
        <v/>
      </c>
      <c r="AJ1045" s="36">
        <f>SUMIFS(рўйхат!AK:AK,рўйхат!$CY:$CY,$B$1064,рўйхат!$B:$B,$C1045)</f>
        <v/>
      </c>
      <c r="AK1045" s="35">
        <f>SUMIFS(рўйхат!AL:AL,рўйхат!$CY:$CY,$B$1064,рўйхат!$B:$B,$C1045)</f>
        <v/>
      </c>
      <c r="AL1045" s="36">
        <f>SUMIFS(рўйхат!AM:AM,рўйхат!$CY:$CY,$B$1064,рўйхат!$B:$B,$C1045)</f>
        <v/>
      </c>
      <c r="AM1045" s="77">
        <f>IFERROR(Q1045/E1045,0)</f>
        <v/>
      </c>
      <c r="AN1045" s="77">
        <f>IFERROR(R1045/F1045,0)</f>
        <v/>
      </c>
      <c r="AO1045" s="36">
        <f>SUMIFS(рўйхат!AZ:AZ,рўйхат!$CY:$CY,$B$1064,рўйхат!$B:$B,$C1045)</f>
        <v/>
      </c>
      <c r="AP1045" s="36">
        <f>SUMIFS(рўйхат!BA:BA,рўйхат!$CY:$CY,$B$1064,рўйхат!$B:$B,$C1045)</f>
        <v/>
      </c>
      <c r="AQ1045" s="35">
        <f>SUMIFS(рўйхат!BB:BB,рўйхат!$CY:$CY,$B$1064,рўйхат!$B:$B,$C1045)</f>
        <v/>
      </c>
      <c r="AR1045" s="36">
        <f>SUMIFS(рўйхат!BC:BC,рўйхат!$CY:$CY,$B$1064,рўйхат!$B:$B,$C1045)</f>
        <v/>
      </c>
      <c r="AS1045" s="35">
        <f>SUMIFS(рўйхат!BD:BD,рўйхат!$CY:$CY,$B$1064,рўйхат!$B:$B,$C1045)</f>
        <v/>
      </c>
      <c r="AT1045" s="36">
        <f>SUMIFS(рўйхат!BE:BE,рўйхат!$CY:$CY,$B$1064,рўйхат!$B:$B,$C1045)</f>
        <v/>
      </c>
      <c r="AU1045" s="35">
        <f>SUMIFS(рўйхат!BF:BF,рўйхат!$CY:$CY,$B$1064,рўйхат!$B:$B,$C1045)</f>
        <v/>
      </c>
      <c r="AV1045" s="36">
        <f>SUMIFS(рўйхат!BG:BG,рўйхат!$CY:$CY,$B$1064,рўйхат!$B:$B,$C1045)</f>
        <v/>
      </c>
      <c r="AW1045" s="35">
        <f>SUMIFS(рўйхат!BH:BH,рўйхат!$CY:$CY,$B$1064,рўйхат!$B:$B,$C1045)</f>
        <v/>
      </c>
      <c r="AX1045" s="36">
        <f>SUMIFS(рўйхат!BI:BI,рўйхат!$CY:$CY,$B$1064,рўйхат!$B:$B,$C1045)</f>
        <v/>
      </c>
      <c r="AY1045" s="35">
        <f>SUMIFS(рўйхат!BJ:BJ,рўйхат!$CY:$CY,$B$1064,рўйхат!$B:$B,$C1045)</f>
        <v/>
      </c>
      <c r="AZ1045" s="36">
        <f>SUMIFS(рўйхат!BK:BK,рўйхат!$CY:$CY,$B$1064,рўйхат!$B:$B,$C1045)</f>
        <v/>
      </c>
      <c r="BA1045" s="35">
        <f>SUMIFS(рўйхат!BL:BL,рўйхат!$CY:$CY,$B$1064,рўйхат!$B:$B,$C1045)</f>
        <v/>
      </c>
      <c r="BB1045" s="36">
        <f>SUMIFS(рўйхат!BM:BM,рўйхат!$CY:$CY,$B$1064,рўйхат!$B:$B,$C1045)</f>
        <v/>
      </c>
      <c r="BC1045" s="77">
        <f>IFERROR(AO1045/E1045,0)</f>
        <v/>
      </c>
      <c r="BD1045" s="77">
        <f>IFERROR(AP1045/F1045,0)</f>
        <v/>
      </c>
      <c r="BE1045" s="35">
        <f>SUMIFS(рўйхат!BP:BP,рўйхат!$CY:$CY,$B$1064,рўйхат!$B:$B,$C1045)</f>
        <v/>
      </c>
      <c r="BF1045" s="36">
        <f>SUMIFS(рўйхат!BQ:BQ,рўйхат!$CY:$CY,$B$1064,рўйхат!$B:$B,$C1045)</f>
        <v/>
      </c>
      <c r="BG1045" s="35">
        <f>SUMIFS(рўйхат!BR:BR,рўйхат!$CY:$CY,$B$1064,рўйхат!$B:$B,$C1045)</f>
        <v/>
      </c>
      <c r="BH1045" s="36">
        <f>SUMIFS(рўйхат!BS:BS,рўйхат!$CY:$CY,$B$1064,рўйхат!$B:$B,$C1045)</f>
        <v/>
      </c>
      <c r="BI1045" s="35">
        <f>SUMIFS(рўйхат!BT:BT,рўйхат!$CY:$CY,$B$1064,рўйхат!$B:$B,$C1045)</f>
        <v/>
      </c>
      <c r="BJ1045" s="36">
        <f>SUMIFS(рўйхат!BU:BU,рўйхат!$CY:$CY,$B$1064,рўйхат!$B:$B,$C1045)</f>
        <v/>
      </c>
      <c r="BK1045" s="35">
        <f>SUMIFS(рўйхат!BX:BX,рўйхат!$CY:$CY,$B$1064,рўйхат!$B:$B,$C1045)</f>
        <v/>
      </c>
      <c r="BL1045" s="36">
        <f>SUMIFS(рўйхат!BY:BY,рўйхат!$CY:$CY,$B$1064,рўйхат!$B:$B,$C1045)</f>
        <v/>
      </c>
      <c r="BM1045" s="35">
        <f>SUMIFS(рўйхат!BZ:BZ,рўйхат!$CY:$CY,$B$1064,рўйхат!$B:$B,$C1045)</f>
        <v/>
      </c>
      <c r="BN1045" s="36">
        <f>SUMIFS(рўйхат!CA:CA,рўйхат!$CY:$CY,$B$1064,рўйхат!$B:$B,$C1045)</f>
        <v/>
      </c>
      <c r="BO1045" s="35">
        <f>SUMIFS(рўйхат!CB:CB,рўйхат!$CY:$CY,$B$1064,рўйхат!$B:$B,$C1045)</f>
        <v/>
      </c>
      <c r="BP1045" s="36">
        <f>SUMIFS(рўйхат!CC:CC,рўйхат!$CY:$CY,$B$1064,рўйхат!$B:$B,$C1045)</f>
        <v/>
      </c>
      <c r="BQ1045" s="35">
        <f>SUMIFS(рўйхат!CD:CD,рўйхат!$CY:$CY,$B$1064,рўйхат!$B:$B,$C1045)</f>
        <v/>
      </c>
      <c r="BR1045" s="36">
        <f>SUMIFS(рўйхат!CE:CE,рўйхат!$CY:$CY,$B$1064,рўйхат!$B:$B,$C1045)</f>
        <v/>
      </c>
      <c r="BS1045" s="35">
        <f>SUMIFS(рўйхат!CH:CH,рўйхат!$CY:$CY,$B$1064,рўйхат!$B:$B,$C1045)</f>
        <v/>
      </c>
      <c r="BT1045" s="36">
        <f>SUMIFS(рўйхат!CI:CI,рўйхат!$CY:$CY,$B$1064,рўйхат!$B:$B,$C1045)</f>
        <v/>
      </c>
      <c r="BU1045" s="35">
        <f>SUMIFS(рўйхат!CJ:CJ,рўйхат!$CY:$CY,$B$1064,рўйхат!$B:$B,$C1045)</f>
        <v/>
      </c>
      <c r="BV1045" s="36">
        <f>SUMIFS(рўйхат!CK:CK,рўйхат!$CY:$CY,$B$1064,рўйхат!$B:$B,$C1045)</f>
        <v/>
      </c>
      <c r="BW1045" s="35">
        <f>SUMIFS(рўйхат!CL:CL,рўйхат!$CY:$CY,$B$1064,рўйхат!$B:$B,$C1045)</f>
        <v/>
      </c>
      <c r="BX1045" s="36">
        <f>SUMIFS(рўйхат!CM:CM,рўйхат!$CY:$CY,$B$1064,рўйхат!$B:$B,$C1045)</f>
        <v/>
      </c>
      <c r="BY1045" s="35">
        <f>SUMIFS(рўйхат!CN:CN,рўйхат!$CY:$CY,$B$1064,рўйхат!$B:$B,$C1045)</f>
        <v/>
      </c>
      <c r="BZ1045" s="36">
        <f>SUMIFS(рўйхат!CO:CO,рўйхат!$CY:$CY,$B$1064,рўйхат!$B:$B,$C1045)</f>
        <v/>
      </c>
      <c r="CA1045" s="35">
        <f>SUMIFS(рўйхат!CT:CT,рўйхат!$CY:$CY,$B$1064,рўйхат!$B:$B,$C1045)</f>
        <v/>
      </c>
      <c r="CB1045" s="36">
        <f>SUMIFS(рўйхат!CU:CU,рўйхат!$CY:$CY,$B$1064,рўйхат!$B:$B,$C1045)</f>
        <v/>
      </c>
      <c r="CC1045" s="35">
        <f>SUMIFS(рўйхат!CV:CV,рўйхат!$CY:$CY,$B$1064,рўйхат!$B:$B,$C1045)</f>
        <v/>
      </c>
      <c r="CD1045" s="36">
        <f>SUMIFS(рўйхат!CW:CW,рўйхат!$CY:$CY,$B$1064,рўйхат!$B:$B,$C1045)</f>
        <v/>
      </c>
      <c r="CE1045" s="77">
        <f>IFERROR(BE1045/(Q1045+BE1045),0)</f>
        <v/>
      </c>
      <c r="CF1045" s="78">
        <f>IFERROR(BF1045/(R1045+BF1045),0)</f>
        <v/>
      </c>
      <c r="CG1045" s="8">
        <f>COUNTIFS(B:B,B1045)</f>
        <v/>
      </c>
    </row>
    <row r="1046" hidden="1" outlineLevel="1" ht="17.1" customHeight="1" s="245">
      <c r="A1046" s="31" t="n"/>
      <c r="B1046" s="50" t="n">
        <v>14</v>
      </c>
      <c r="C1046" s="66" t="inlineStr">
        <is>
          <t>Маданият вазирлиги</t>
        </is>
      </c>
      <c r="D1046" s="16" t="n"/>
      <c r="E1046" s="35">
        <f>SUMIFS(рўйхат!F:F,рўйхат!$CY:$CY,$B$1064,рўйхат!$B:$B,$C1046)</f>
        <v/>
      </c>
      <c r="F1046" s="36">
        <f>SUMIFS(рўйхат!G:G,рўйхат!$CY:$CY,$B$1064,рўйхат!$B:$B,$C1046)</f>
        <v/>
      </c>
      <c r="G1046" s="35">
        <f>SUMIFS(рўйхат!H:H,рўйхат!$CY:$CY,$B$1064,рўйхат!$B:$B,$C1046)</f>
        <v/>
      </c>
      <c r="H1046" s="36">
        <f>SUMIFS(рўйхат!I:I,рўйхат!$CY:$CY,$B$1064,рўйхат!$B:$B,$C1046)</f>
        <v/>
      </c>
      <c r="I1046" s="35">
        <f>SUMIFS(рўйхат!J:J,рўйхат!$CY:$CY,$B$1064,рўйхат!$B:$B,$C1046)</f>
        <v/>
      </c>
      <c r="J1046" s="36">
        <f>SUMIFS(рўйхат!K:K,рўйхат!$CY:$CY,$B$1064,рўйхат!$B:$B,$C1046)</f>
        <v/>
      </c>
      <c r="K1046" s="35">
        <f>SUMIFS(рўйхат!L:L,рўйхат!$CY:$CY,$B$1064,рўйхат!$B:$B,$C1046)</f>
        <v/>
      </c>
      <c r="L1046" s="36">
        <f>SUMIFS(рўйхат!M:M,рўйхат!$CY:$CY,$B$1064,рўйхат!$B:$B,$C1046)</f>
        <v/>
      </c>
      <c r="M1046" s="35">
        <f>SUMIFS(рўйхат!N:N,рўйхат!$CY:$CY,$B$1064,рўйхат!$B:$B,$C1046)</f>
        <v/>
      </c>
      <c r="N1046" s="36">
        <f>SUMIFS(рўйхат!O:O,рўйхат!$CY:$CY,$B$1064,рўйхат!$B:$B,$C1046)</f>
        <v/>
      </c>
      <c r="O1046" s="34">
        <f>IFERROR(M1046/E1046,0)</f>
        <v/>
      </c>
      <c r="P1046" s="34">
        <f>IFERROR(N1046/F1046,0)</f>
        <v/>
      </c>
      <c r="Q1046" s="35">
        <f>SUMIFS(рўйхат!R:R,рўйхат!$CY:$CY,$B$1064,рўйхат!$B:$B,$C1046)</f>
        <v/>
      </c>
      <c r="R1046" s="36">
        <f>SUMIFS(рўйхат!S:S,рўйхат!$CY:$CY,$B$1064,рўйхат!$B:$B,$C1046)</f>
        <v/>
      </c>
      <c r="S1046" s="35">
        <f>SUMIFS(рўйхат!T:T,рўйхат!$CY:$CY,$B$1064,рўйхат!$B:$B,$C1046)</f>
        <v/>
      </c>
      <c r="T1046" s="36">
        <f>SUMIFS(рўйхат!U:U,рўйхат!$CY:$CY,$B$1064,рўйхат!$B:$B,$C1046)</f>
        <v/>
      </c>
      <c r="U1046" s="35">
        <f>SUMIFS(рўйхат!V:V,рўйхат!$CY:$CY,$B$1064,рўйхат!$B:$B,$C1046)</f>
        <v/>
      </c>
      <c r="V1046" s="36">
        <f>SUMIFS(рўйхат!W:W,рўйхат!$CY:$CY,$B$1064,рўйхат!$B:$B,$C1046)</f>
        <v/>
      </c>
      <c r="W1046" s="35">
        <f>SUMIFS(рўйхат!X:X,рўйхат!$CY:$CY,$B$1064,рўйхат!$B:$B,$C1046)</f>
        <v/>
      </c>
      <c r="X1046" s="36">
        <f>SUMIFS(рўйхат!Y:Y,рўйхат!$CY:$CY,$B$1064,рўйхат!$B:$B,$C1046)</f>
        <v/>
      </c>
      <c r="Y1046" s="35">
        <f>SUMIFS(рўйхат!Z:Z,рўйхат!$CY:$CY,$B$1064,рўйхат!$B:$B,$C1046)</f>
        <v/>
      </c>
      <c r="Z1046" s="36">
        <f>SUMIFS(рўйхат!AA:AA,рўйхат!$CY:$CY,$B$1064,рўйхат!$B:$B,$C1046)</f>
        <v/>
      </c>
      <c r="AA1046" s="35">
        <f>SUMIFS(рўйхат!AB:AB,рўйхат!$CY:$CY,$B$1064,рўйхат!$B:$B,$C1046)</f>
        <v/>
      </c>
      <c r="AB1046" s="36">
        <f>SUMIFS(рўйхат!AC:AC,рўйхат!$CY:$CY,$B$1064,рўйхат!$B:$B,$C1046)</f>
        <v/>
      </c>
      <c r="AC1046" s="35">
        <f>SUMIFS(рўйхат!AD:AD,рўйхат!$CY:$CY,$B$1064,рўйхат!$B:$B,$C1046)</f>
        <v/>
      </c>
      <c r="AD1046" s="36">
        <f>SUMIFS(рўйхат!AE:AE,рўйхат!$CY:$CY,$B$1064,рўйхат!$B:$B,$C1046)</f>
        <v/>
      </c>
      <c r="AE1046" s="35">
        <f>SUMIFS(рўйхат!AF:AF,рўйхат!$CY:$CY,$B$1064,рўйхат!$B:$B,$C1046)</f>
        <v/>
      </c>
      <c r="AF1046" s="36">
        <f>SUMIFS(рўйхат!AG:AG,рўйхат!$CY:$CY,$B$1064,рўйхат!$B:$B,$C1046)</f>
        <v/>
      </c>
      <c r="AG1046" s="35">
        <f>SUMIFS(рўйхат!AH:AH,рўйхат!$CY:$CY,$B$1064,рўйхат!$B:$B,$C1046)</f>
        <v/>
      </c>
      <c r="AH1046" s="36">
        <f>SUMIFS(рўйхат!AI:AI,рўйхат!$CY:$CY,$B$1064,рўйхат!$B:$B,$C1046)</f>
        <v/>
      </c>
      <c r="AI1046" s="35">
        <f>SUMIFS(рўйхат!AJ:AJ,рўйхат!$CY:$CY,$B$1064,рўйхат!$B:$B,$C1046)</f>
        <v/>
      </c>
      <c r="AJ1046" s="36">
        <f>SUMIFS(рўйхат!AK:AK,рўйхат!$CY:$CY,$B$1064,рўйхат!$B:$B,$C1046)</f>
        <v/>
      </c>
      <c r="AK1046" s="35">
        <f>SUMIFS(рўйхат!AL:AL,рўйхат!$CY:$CY,$B$1064,рўйхат!$B:$B,$C1046)</f>
        <v/>
      </c>
      <c r="AL1046" s="36">
        <f>SUMIFS(рўйхат!AM:AM,рўйхат!$CY:$CY,$B$1064,рўйхат!$B:$B,$C1046)</f>
        <v/>
      </c>
      <c r="AM1046" s="77">
        <f>IFERROR(Q1046/E1046,0)</f>
        <v/>
      </c>
      <c r="AN1046" s="77">
        <f>IFERROR(R1046/F1046,0)</f>
        <v/>
      </c>
      <c r="AO1046" s="36">
        <f>SUMIFS(рўйхат!AZ:AZ,рўйхат!$CY:$CY,$B$1064,рўйхат!$B:$B,$C1046)</f>
        <v/>
      </c>
      <c r="AP1046" s="36">
        <f>SUMIFS(рўйхат!BA:BA,рўйхат!$CY:$CY,$B$1064,рўйхат!$B:$B,$C1046)</f>
        <v/>
      </c>
      <c r="AQ1046" s="35">
        <f>SUMIFS(рўйхат!BB:BB,рўйхат!$CY:$CY,$B$1064,рўйхат!$B:$B,$C1046)</f>
        <v/>
      </c>
      <c r="AR1046" s="36">
        <f>SUMIFS(рўйхат!BC:BC,рўйхат!$CY:$CY,$B$1064,рўйхат!$B:$B,$C1046)</f>
        <v/>
      </c>
      <c r="AS1046" s="35">
        <f>SUMIFS(рўйхат!BD:BD,рўйхат!$CY:$CY,$B$1064,рўйхат!$B:$B,$C1046)</f>
        <v/>
      </c>
      <c r="AT1046" s="36">
        <f>SUMIFS(рўйхат!BE:BE,рўйхат!$CY:$CY,$B$1064,рўйхат!$B:$B,$C1046)</f>
        <v/>
      </c>
      <c r="AU1046" s="35">
        <f>SUMIFS(рўйхат!BF:BF,рўйхат!$CY:$CY,$B$1064,рўйхат!$B:$B,$C1046)</f>
        <v/>
      </c>
      <c r="AV1046" s="36">
        <f>SUMIFS(рўйхат!BG:BG,рўйхат!$CY:$CY,$B$1064,рўйхат!$B:$B,$C1046)</f>
        <v/>
      </c>
      <c r="AW1046" s="35">
        <f>SUMIFS(рўйхат!BH:BH,рўйхат!$CY:$CY,$B$1064,рўйхат!$B:$B,$C1046)</f>
        <v/>
      </c>
      <c r="AX1046" s="36">
        <f>SUMIFS(рўйхат!BI:BI,рўйхат!$CY:$CY,$B$1064,рўйхат!$B:$B,$C1046)</f>
        <v/>
      </c>
      <c r="AY1046" s="35">
        <f>SUMIFS(рўйхат!BJ:BJ,рўйхат!$CY:$CY,$B$1064,рўйхат!$B:$B,$C1046)</f>
        <v/>
      </c>
      <c r="AZ1046" s="36">
        <f>SUMIFS(рўйхат!BK:BK,рўйхат!$CY:$CY,$B$1064,рўйхат!$B:$B,$C1046)</f>
        <v/>
      </c>
      <c r="BA1046" s="35">
        <f>SUMIFS(рўйхат!BL:BL,рўйхат!$CY:$CY,$B$1064,рўйхат!$B:$B,$C1046)</f>
        <v/>
      </c>
      <c r="BB1046" s="36">
        <f>SUMIFS(рўйхат!BM:BM,рўйхат!$CY:$CY,$B$1064,рўйхат!$B:$B,$C1046)</f>
        <v/>
      </c>
      <c r="BC1046" s="77">
        <f>IFERROR(AO1046/E1046,0)</f>
        <v/>
      </c>
      <c r="BD1046" s="77">
        <f>IFERROR(AP1046/F1046,0)</f>
        <v/>
      </c>
      <c r="BE1046" s="35">
        <f>SUMIFS(рўйхат!BP:BP,рўйхат!$CY:$CY,$B$1064,рўйхат!$B:$B,$C1046)</f>
        <v/>
      </c>
      <c r="BF1046" s="36">
        <f>SUMIFS(рўйхат!BQ:BQ,рўйхат!$CY:$CY,$B$1064,рўйхат!$B:$B,$C1046)</f>
        <v/>
      </c>
      <c r="BG1046" s="35">
        <f>SUMIFS(рўйхат!BR:BR,рўйхат!$CY:$CY,$B$1064,рўйхат!$B:$B,$C1046)</f>
        <v/>
      </c>
      <c r="BH1046" s="36">
        <f>SUMIFS(рўйхат!BS:BS,рўйхат!$CY:$CY,$B$1064,рўйхат!$B:$B,$C1046)</f>
        <v/>
      </c>
      <c r="BI1046" s="35">
        <f>SUMIFS(рўйхат!BT:BT,рўйхат!$CY:$CY,$B$1064,рўйхат!$B:$B,$C1046)</f>
        <v/>
      </c>
      <c r="BJ1046" s="36">
        <f>SUMIFS(рўйхат!BU:BU,рўйхат!$CY:$CY,$B$1064,рўйхат!$B:$B,$C1046)</f>
        <v/>
      </c>
      <c r="BK1046" s="35">
        <f>SUMIFS(рўйхат!BX:BX,рўйхат!$CY:$CY,$B$1064,рўйхат!$B:$B,$C1046)</f>
        <v/>
      </c>
      <c r="BL1046" s="36">
        <f>SUMIFS(рўйхат!BY:BY,рўйхат!$CY:$CY,$B$1064,рўйхат!$B:$B,$C1046)</f>
        <v/>
      </c>
      <c r="BM1046" s="35">
        <f>SUMIFS(рўйхат!BZ:BZ,рўйхат!$CY:$CY,$B$1064,рўйхат!$B:$B,$C1046)</f>
        <v/>
      </c>
      <c r="BN1046" s="36">
        <f>SUMIFS(рўйхат!CA:CA,рўйхат!$CY:$CY,$B$1064,рўйхат!$B:$B,$C1046)</f>
        <v/>
      </c>
      <c r="BO1046" s="35">
        <f>SUMIFS(рўйхат!CB:CB,рўйхат!$CY:$CY,$B$1064,рўйхат!$B:$B,$C1046)</f>
        <v/>
      </c>
      <c r="BP1046" s="36">
        <f>SUMIFS(рўйхат!CC:CC,рўйхат!$CY:$CY,$B$1064,рўйхат!$B:$B,$C1046)</f>
        <v/>
      </c>
      <c r="BQ1046" s="35">
        <f>SUMIFS(рўйхат!CD:CD,рўйхат!$CY:$CY,$B$1064,рўйхат!$B:$B,$C1046)</f>
        <v/>
      </c>
      <c r="BR1046" s="36">
        <f>SUMIFS(рўйхат!CE:CE,рўйхат!$CY:$CY,$B$1064,рўйхат!$B:$B,$C1046)</f>
        <v/>
      </c>
      <c r="BS1046" s="35">
        <f>SUMIFS(рўйхат!CH:CH,рўйхат!$CY:$CY,$B$1064,рўйхат!$B:$B,$C1046)</f>
        <v/>
      </c>
      <c r="BT1046" s="36">
        <f>SUMIFS(рўйхат!CI:CI,рўйхат!$CY:$CY,$B$1064,рўйхат!$B:$B,$C1046)</f>
        <v/>
      </c>
      <c r="BU1046" s="35">
        <f>SUMIFS(рўйхат!CJ:CJ,рўйхат!$CY:$CY,$B$1064,рўйхат!$B:$B,$C1046)</f>
        <v/>
      </c>
      <c r="BV1046" s="36">
        <f>SUMIFS(рўйхат!CK:CK,рўйхат!$CY:$CY,$B$1064,рўйхат!$B:$B,$C1046)</f>
        <v/>
      </c>
      <c r="BW1046" s="35">
        <f>SUMIFS(рўйхат!CL:CL,рўйхат!$CY:$CY,$B$1064,рўйхат!$B:$B,$C1046)</f>
        <v/>
      </c>
      <c r="BX1046" s="36">
        <f>SUMIFS(рўйхат!CM:CM,рўйхат!$CY:$CY,$B$1064,рўйхат!$B:$B,$C1046)</f>
        <v/>
      </c>
      <c r="BY1046" s="35">
        <f>SUMIFS(рўйхат!CN:CN,рўйхат!$CY:$CY,$B$1064,рўйхат!$B:$B,$C1046)</f>
        <v/>
      </c>
      <c r="BZ1046" s="36">
        <f>SUMIFS(рўйхат!CO:CO,рўйхат!$CY:$CY,$B$1064,рўйхат!$B:$B,$C1046)</f>
        <v/>
      </c>
      <c r="CA1046" s="35">
        <f>SUMIFS(рўйхат!CT:CT,рўйхат!$CY:$CY,$B$1064,рўйхат!$B:$B,$C1046)</f>
        <v/>
      </c>
      <c r="CB1046" s="36">
        <f>SUMIFS(рўйхат!CU:CU,рўйхат!$CY:$CY,$B$1064,рўйхат!$B:$B,$C1046)</f>
        <v/>
      </c>
      <c r="CC1046" s="35">
        <f>SUMIFS(рўйхат!CV:CV,рўйхат!$CY:$CY,$B$1064,рўйхат!$B:$B,$C1046)</f>
        <v/>
      </c>
      <c r="CD1046" s="36">
        <f>SUMIFS(рўйхат!CW:CW,рўйхат!$CY:$CY,$B$1064,рўйхат!$B:$B,$C1046)</f>
        <v/>
      </c>
      <c r="CE1046" s="77">
        <f>IFERROR(BE1046/(Q1046+BE1046),0)</f>
        <v/>
      </c>
      <c r="CF1046" s="78">
        <f>IFERROR(BF1046/(R1046+BF1046),0)</f>
        <v/>
      </c>
      <c r="CG1046" s="8">
        <f>COUNTIFS(B:B,B1046)</f>
        <v/>
      </c>
    </row>
    <row r="1047" hidden="1" outlineLevel="1" ht="17.1" customHeight="1" s="245">
      <c r="A1047" s="31" t="n"/>
      <c r="B1047" s="50" t="n">
        <v>15</v>
      </c>
      <c r="C1047" s="66" t="inlineStr">
        <is>
          <t>Мактабгача ва мактаб таълими вазирлиги</t>
        </is>
      </c>
      <c r="D1047" s="16" t="n"/>
      <c r="E1047" s="35">
        <f>SUMIFS(рўйхат!F:F,рўйхат!$CY:$CY,$B$1064,рўйхат!$B:$B,$C1047)</f>
        <v/>
      </c>
      <c r="F1047" s="36">
        <f>SUMIFS(рўйхат!G:G,рўйхат!$CY:$CY,$B$1064,рўйхат!$B:$B,$C1047)</f>
        <v/>
      </c>
      <c r="G1047" s="35">
        <f>SUMIFS(рўйхат!H:H,рўйхат!$CY:$CY,$B$1064,рўйхат!$B:$B,$C1047)</f>
        <v/>
      </c>
      <c r="H1047" s="36">
        <f>SUMIFS(рўйхат!I:I,рўйхат!$CY:$CY,$B$1064,рўйхат!$B:$B,$C1047)</f>
        <v/>
      </c>
      <c r="I1047" s="35">
        <f>SUMIFS(рўйхат!J:J,рўйхат!$CY:$CY,$B$1064,рўйхат!$B:$B,$C1047)</f>
        <v/>
      </c>
      <c r="J1047" s="36">
        <f>SUMIFS(рўйхат!K:K,рўйхат!$CY:$CY,$B$1064,рўйхат!$B:$B,$C1047)</f>
        <v/>
      </c>
      <c r="K1047" s="35">
        <f>SUMIFS(рўйхат!L:L,рўйхат!$CY:$CY,$B$1064,рўйхат!$B:$B,$C1047)</f>
        <v/>
      </c>
      <c r="L1047" s="36">
        <f>SUMIFS(рўйхат!M:M,рўйхат!$CY:$CY,$B$1064,рўйхат!$B:$B,$C1047)</f>
        <v/>
      </c>
      <c r="M1047" s="35">
        <f>SUMIFS(рўйхат!N:N,рўйхат!$CY:$CY,$B$1064,рўйхат!$B:$B,$C1047)</f>
        <v/>
      </c>
      <c r="N1047" s="36">
        <f>SUMIFS(рўйхат!O:O,рўйхат!$CY:$CY,$B$1064,рўйхат!$B:$B,$C1047)</f>
        <v/>
      </c>
      <c r="O1047" s="34">
        <f>IFERROR(M1047/E1047,0)</f>
        <v/>
      </c>
      <c r="P1047" s="34">
        <f>IFERROR(N1047/F1047,0)</f>
        <v/>
      </c>
      <c r="Q1047" s="35">
        <f>SUMIFS(рўйхат!R:R,рўйхат!$CY:$CY,$B$1064,рўйхат!$B:$B,$C1047)</f>
        <v/>
      </c>
      <c r="R1047" s="36">
        <f>SUMIFS(рўйхат!S:S,рўйхат!$CY:$CY,$B$1064,рўйхат!$B:$B,$C1047)</f>
        <v/>
      </c>
      <c r="S1047" s="35">
        <f>SUMIFS(рўйхат!T:T,рўйхат!$CY:$CY,$B$1064,рўйхат!$B:$B,$C1047)</f>
        <v/>
      </c>
      <c r="T1047" s="36">
        <f>SUMIFS(рўйхат!U:U,рўйхат!$CY:$CY,$B$1064,рўйхат!$B:$B,$C1047)</f>
        <v/>
      </c>
      <c r="U1047" s="35">
        <f>SUMIFS(рўйхат!V:V,рўйхат!$CY:$CY,$B$1064,рўйхат!$B:$B,$C1047)</f>
        <v/>
      </c>
      <c r="V1047" s="36">
        <f>SUMIFS(рўйхат!W:W,рўйхат!$CY:$CY,$B$1064,рўйхат!$B:$B,$C1047)</f>
        <v/>
      </c>
      <c r="W1047" s="35">
        <f>SUMIFS(рўйхат!X:X,рўйхат!$CY:$CY,$B$1064,рўйхат!$B:$B,$C1047)</f>
        <v/>
      </c>
      <c r="X1047" s="36">
        <f>SUMIFS(рўйхат!Y:Y,рўйхат!$CY:$CY,$B$1064,рўйхат!$B:$B,$C1047)</f>
        <v/>
      </c>
      <c r="Y1047" s="35">
        <f>SUMIFS(рўйхат!Z:Z,рўйхат!$CY:$CY,$B$1064,рўйхат!$B:$B,$C1047)</f>
        <v/>
      </c>
      <c r="Z1047" s="36">
        <f>SUMIFS(рўйхат!AA:AA,рўйхат!$CY:$CY,$B$1064,рўйхат!$B:$B,$C1047)</f>
        <v/>
      </c>
      <c r="AA1047" s="35">
        <f>SUMIFS(рўйхат!AB:AB,рўйхат!$CY:$CY,$B$1064,рўйхат!$B:$B,$C1047)</f>
        <v/>
      </c>
      <c r="AB1047" s="36">
        <f>SUMIFS(рўйхат!AC:AC,рўйхат!$CY:$CY,$B$1064,рўйхат!$B:$B,$C1047)</f>
        <v/>
      </c>
      <c r="AC1047" s="35">
        <f>SUMIFS(рўйхат!AD:AD,рўйхат!$CY:$CY,$B$1064,рўйхат!$B:$B,$C1047)</f>
        <v/>
      </c>
      <c r="AD1047" s="36">
        <f>SUMIFS(рўйхат!AE:AE,рўйхат!$CY:$CY,$B$1064,рўйхат!$B:$B,$C1047)</f>
        <v/>
      </c>
      <c r="AE1047" s="35">
        <f>SUMIFS(рўйхат!AF:AF,рўйхат!$CY:$CY,$B$1064,рўйхат!$B:$B,$C1047)</f>
        <v/>
      </c>
      <c r="AF1047" s="36">
        <f>SUMIFS(рўйхат!AG:AG,рўйхат!$CY:$CY,$B$1064,рўйхат!$B:$B,$C1047)</f>
        <v/>
      </c>
      <c r="AG1047" s="35">
        <f>SUMIFS(рўйхат!AH:AH,рўйхат!$CY:$CY,$B$1064,рўйхат!$B:$B,$C1047)</f>
        <v/>
      </c>
      <c r="AH1047" s="36">
        <f>SUMIFS(рўйхат!AI:AI,рўйхат!$CY:$CY,$B$1064,рўйхат!$B:$B,$C1047)</f>
        <v/>
      </c>
      <c r="AI1047" s="35">
        <f>SUMIFS(рўйхат!AJ:AJ,рўйхат!$CY:$CY,$B$1064,рўйхат!$B:$B,$C1047)</f>
        <v/>
      </c>
      <c r="AJ1047" s="36">
        <f>SUMIFS(рўйхат!AK:AK,рўйхат!$CY:$CY,$B$1064,рўйхат!$B:$B,$C1047)</f>
        <v/>
      </c>
      <c r="AK1047" s="35">
        <f>SUMIFS(рўйхат!AL:AL,рўйхат!$CY:$CY,$B$1064,рўйхат!$B:$B,$C1047)</f>
        <v/>
      </c>
      <c r="AL1047" s="36">
        <f>SUMIFS(рўйхат!AM:AM,рўйхат!$CY:$CY,$B$1064,рўйхат!$B:$B,$C1047)</f>
        <v/>
      </c>
      <c r="AM1047" s="77">
        <f>IFERROR(Q1047/E1047,0)</f>
        <v/>
      </c>
      <c r="AN1047" s="77">
        <f>IFERROR(R1047/F1047,0)</f>
        <v/>
      </c>
      <c r="AO1047" s="36">
        <f>SUMIFS(рўйхат!AZ:AZ,рўйхат!$CY:$CY,$B$1064,рўйхат!$B:$B,$C1047)</f>
        <v/>
      </c>
      <c r="AP1047" s="36">
        <f>SUMIFS(рўйхат!BA:BA,рўйхат!$CY:$CY,$B$1064,рўйхат!$B:$B,$C1047)</f>
        <v/>
      </c>
      <c r="AQ1047" s="35">
        <f>SUMIFS(рўйхат!BB:BB,рўйхат!$CY:$CY,$B$1064,рўйхат!$B:$B,$C1047)</f>
        <v/>
      </c>
      <c r="AR1047" s="36">
        <f>SUMIFS(рўйхат!BC:BC,рўйхат!$CY:$CY,$B$1064,рўйхат!$B:$B,$C1047)</f>
        <v/>
      </c>
      <c r="AS1047" s="35">
        <f>SUMIFS(рўйхат!BD:BD,рўйхат!$CY:$CY,$B$1064,рўйхат!$B:$B,$C1047)</f>
        <v/>
      </c>
      <c r="AT1047" s="36">
        <f>SUMIFS(рўйхат!BE:BE,рўйхат!$CY:$CY,$B$1064,рўйхат!$B:$B,$C1047)</f>
        <v/>
      </c>
      <c r="AU1047" s="35">
        <f>SUMIFS(рўйхат!BF:BF,рўйхат!$CY:$CY,$B$1064,рўйхат!$B:$B,$C1047)</f>
        <v/>
      </c>
      <c r="AV1047" s="36">
        <f>SUMIFS(рўйхат!BG:BG,рўйхат!$CY:$CY,$B$1064,рўйхат!$B:$B,$C1047)</f>
        <v/>
      </c>
      <c r="AW1047" s="35">
        <f>SUMIFS(рўйхат!BH:BH,рўйхат!$CY:$CY,$B$1064,рўйхат!$B:$B,$C1047)</f>
        <v/>
      </c>
      <c r="AX1047" s="36">
        <f>SUMIFS(рўйхат!BI:BI,рўйхат!$CY:$CY,$B$1064,рўйхат!$B:$B,$C1047)</f>
        <v/>
      </c>
      <c r="AY1047" s="35">
        <f>SUMIFS(рўйхат!BJ:BJ,рўйхат!$CY:$CY,$B$1064,рўйхат!$B:$B,$C1047)</f>
        <v/>
      </c>
      <c r="AZ1047" s="36">
        <f>SUMIFS(рўйхат!BK:BK,рўйхат!$CY:$CY,$B$1064,рўйхат!$B:$B,$C1047)</f>
        <v/>
      </c>
      <c r="BA1047" s="35">
        <f>SUMIFS(рўйхат!BL:BL,рўйхат!$CY:$CY,$B$1064,рўйхат!$B:$B,$C1047)</f>
        <v/>
      </c>
      <c r="BB1047" s="36">
        <f>SUMIFS(рўйхат!BM:BM,рўйхат!$CY:$CY,$B$1064,рўйхат!$B:$B,$C1047)</f>
        <v/>
      </c>
      <c r="BC1047" s="77">
        <f>IFERROR(AO1047/E1047,0)</f>
        <v/>
      </c>
      <c r="BD1047" s="77">
        <f>IFERROR(AP1047/F1047,0)</f>
        <v/>
      </c>
      <c r="BE1047" s="35">
        <f>SUMIFS(рўйхат!BP:BP,рўйхат!$CY:$CY,$B$1064,рўйхат!$B:$B,$C1047)</f>
        <v/>
      </c>
      <c r="BF1047" s="36">
        <f>SUMIFS(рўйхат!BQ:BQ,рўйхат!$CY:$CY,$B$1064,рўйхат!$B:$B,$C1047)</f>
        <v/>
      </c>
      <c r="BG1047" s="35">
        <f>SUMIFS(рўйхат!BR:BR,рўйхат!$CY:$CY,$B$1064,рўйхат!$B:$B,$C1047)</f>
        <v/>
      </c>
      <c r="BH1047" s="36">
        <f>SUMIFS(рўйхат!BS:BS,рўйхат!$CY:$CY,$B$1064,рўйхат!$B:$B,$C1047)</f>
        <v/>
      </c>
      <c r="BI1047" s="35">
        <f>SUMIFS(рўйхат!BT:BT,рўйхат!$CY:$CY,$B$1064,рўйхат!$B:$B,$C1047)</f>
        <v/>
      </c>
      <c r="BJ1047" s="36">
        <f>SUMIFS(рўйхат!BU:BU,рўйхат!$CY:$CY,$B$1064,рўйхат!$B:$B,$C1047)</f>
        <v/>
      </c>
      <c r="BK1047" s="35">
        <f>SUMIFS(рўйхат!BX:BX,рўйхат!$CY:$CY,$B$1064,рўйхат!$B:$B,$C1047)</f>
        <v/>
      </c>
      <c r="BL1047" s="36">
        <f>SUMIFS(рўйхат!BY:BY,рўйхат!$CY:$CY,$B$1064,рўйхат!$B:$B,$C1047)</f>
        <v/>
      </c>
      <c r="BM1047" s="35">
        <f>SUMIFS(рўйхат!BZ:BZ,рўйхат!$CY:$CY,$B$1064,рўйхат!$B:$B,$C1047)</f>
        <v/>
      </c>
      <c r="BN1047" s="36">
        <f>SUMIFS(рўйхат!CA:CA,рўйхат!$CY:$CY,$B$1064,рўйхат!$B:$B,$C1047)</f>
        <v/>
      </c>
      <c r="BO1047" s="35">
        <f>SUMIFS(рўйхат!CB:CB,рўйхат!$CY:$CY,$B$1064,рўйхат!$B:$B,$C1047)</f>
        <v/>
      </c>
      <c r="BP1047" s="36">
        <f>SUMIFS(рўйхат!CC:CC,рўйхат!$CY:$CY,$B$1064,рўйхат!$B:$B,$C1047)</f>
        <v/>
      </c>
      <c r="BQ1047" s="35">
        <f>SUMIFS(рўйхат!CD:CD,рўйхат!$CY:$CY,$B$1064,рўйхат!$B:$B,$C1047)</f>
        <v/>
      </c>
      <c r="BR1047" s="36">
        <f>SUMIFS(рўйхат!CE:CE,рўйхат!$CY:$CY,$B$1064,рўйхат!$B:$B,$C1047)</f>
        <v/>
      </c>
      <c r="BS1047" s="35">
        <f>SUMIFS(рўйхат!CH:CH,рўйхат!$CY:$CY,$B$1064,рўйхат!$B:$B,$C1047)</f>
        <v/>
      </c>
      <c r="BT1047" s="36">
        <f>SUMIFS(рўйхат!CI:CI,рўйхат!$CY:$CY,$B$1064,рўйхат!$B:$B,$C1047)</f>
        <v/>
      </c>
      <c r="BU1047" s="35">
        <f>SUMIFS(рўйхат!CJ:CJ,рўйхат!$CY:$CY,$B$1064,рўйхат!$B:$B,$C1047)</f>
        <v/>
      </c>
      <c r="BV1047" s="36">
        <f>SUMIFS(рўйхат!CK:CK,рўйхат!$CY:$CY,$B$1064,рўйхат!$B:$B,$C1047)</f>
        <v/>
      </c>
      <c r="BW1047" s="35">
        <f>SUMIFS(рўйхат!CL:CL,рўйхат!$CY:$CY,$B$1064,рўйхат!$B:$B,$C1047)</f>
        <v/>
      </c>
      <c r="BX1047" s="36">
        <f>SUMIFS(рўйхат!CM:CM,рўйхат!$CY:$CY,$B$1064,рўйхат!$B:$B,$C1047)</f>
        <v/>
      </c>
      <c r="BY1047" s="35">
        <f>SUMIFS(рўйхат!CN:CN,рўйхат!$CY:$CY,$B$1064,рўйхат!$B:$B,$C1047)</f>
        <v/>
      </c>
      <c r="BZ1047" s="36">
        <f>SUMIFS(рўйхат!CO:CO,рўйхат!$CY:$CY,$B$1064,рўйхат!$B:$B,$C1047)</f>
        <v/>
      </c>
      <c r="CA1047" s="35">
        <f>SUMIFS(рўйхат!CT:CT,рўйхат!$CY:$CY,$B$1064,рўйхат!$B:$B,$C1047)</f>
        <v/>
      </c>
      <c r="CB1047" s="36">
        <f>SUMIFS(рўйхат!CU:CU,рўйхат!$CY:$CY,$B$1064,рўйхат!$B:$B,$C1047)</f>
        <v/>
      </c>
      <c r="CC1047" s="35">
        <f>SUMIFS(рўйхат!CV:CV,рўйхат!$CY:$CY,$B$1064,рўйхат!$B:$B,$C1047)</f>
        <v/>
      </c>
      <c r="CD1047" s="36">
        <f>SUMIFS(рўйхат!CW:CW,рўйхат!$CY:$CY,$B$1064,рўйхат!$B:$B,$C1047)</f>
        <v/>
      </c>
      <c r="CE1047" s="77">
        <f>IFERROR(BE1047/(Q1047+BE1047),0)</f>
        <v/>
      </c>
      <c r="CF1047" s="78">
        <f>IFERROR(BF1047/(R1047+BF1047),0)</f>
        <v/>
      </c>
      <c r="CG1047" s="8">
        <f>COUNTIFS(B:B,B1047)</f>
        <v/>
      </c>
    </row>
    <row r="1048" hidden="1" outlineLevel="1" ht="17.1" customHeight="1" s="245">
      <c r="A1048" s="31" t="n"/>
      <c r="B1048" s="50" t="n">
        <v>16</v>
      </c>
      <c r="C1048" s="66" t="inlineStr">
        <is>
          <t>Марказий банк</t>
        </is>
      </c>
      <c r="D1048" s="16" t="n"/>
      <c r="E1048" s="35">
        <f>SUMIFS(рўйхат!F:F,рўйхат!$CY:$CY,$B$1064,рўйхат!$B:$B,$C1048)</f>
        <v/>
      </c>
      <c r="F1048" s="36">
        <f>SUMIFS(рўйхат!G:G,рўйхат!$CY:$CY,$B$1064,рўйхат!$B:$B,$C1048)</f>
        <v/>
      </c>
      <c r="G1048" s="35">
        <f>SUMIFS(рўйхат!H:H,рўйхат!$CY:$CY,$B$1064,рўйхат!$B:$B,$C1048)</f>
        <v/>
      </c>
      <c r="H1048" s="36">
        <f>SUMIFS(рўйхат!I:I,рўйхат!$CY:$CY,$B$1064,рўйхат!$B:$B,$C1048)</f>
        <v/>
      </c>
      <c r="I1048" s="35">
        <f>SUMIFS(рўйхат!J:J,рўйхат!$CY:$CY,$B$1064,рўйхат!$B:$B,$C1048)</f>
        <v/>
      </c>
      <c r="J1048" s="36">
        <f>SUMIFS(рўйхат!K:K,рўйхат!$CY:$CY,$B$1064,рўйхат!$B:$B,$C1048)</f>
        <v/>
      </c>
      <c r="K1048" s="35">
        <f>SUMIFS(рўйхат!L:L,рўйхат!$CY:$CY,$B$1064,рўйхат!$B:$B,$C1048)</f>
        <v/>
      </c>
      <c r="L1048" s="36">
        <f>SUMIFS(рўйхат!M:M,рўйхат!$CY:$CY,$B$1064,рўйхат!$B:$B,$C1048)</f>
        <v/>
      </c>
      <c r="M1048" s="35">
        <f>SUMIFS(рўйхат!N:N,рўйхат!$CY:$CY,$B$1064,рўйхат!$B:$B,$C1048)</f>
        <v/>
      </c>
      <c r="N1048" s="36">
        <f>SUMIFS(рўйхат!O:O,рўйхат!$CY:$CY,$B$1064,рўйхат!$B:$B,$C1048)</f>
        <v/>
      </c>
      <c r="O1048" s="34">
        <f>IFERROR(M1048/E1048,0)</f>
        <v/>
      </c>
      <c r="P1048" s="34">
        <f>IFERROR(N1048/F1048,0)</f>
        <v/>
      </c>
      <c r="Q1048" s="35">
        <f>SUMIFS(рўйхат!R:R,рўйхат!$CY:$CY,$B$1064,рўйхат!$B:$B,$C1048)</f>
        <v/>
      </c>
      <c r="R1048" s="36">
        <f>SUMIFS(рўйхат!S:S,рўйхат!$CY:$CY,$B$1064,рўйхат!$B:$B,$C1048)</f>
        <v/>
      </c>
      <c r="S1048" s="35">
        <f>SUMIFS(рўйхат!T:T,рўйхат!$CY:$CY,$B$1064,рўйхат!$B:$B,$C1048)</f>
        <v/>
      </c>
      <c r="T1048" s="36">
        <f>SUMIFS(рўйхат!U:U,рўйхат!$CY:$CY,$B$1064,рўйхат!$B:$B,$C1048)</f>
        <v/>
      </c>
      <c r="U1048" s="35">
        <f>SUMIFS(рўйхат!V:V,рўйхат!$CY:$CY,$B$1064,рўйхат!$B:$B,$C1048)</f>
        <v/>
      </c>
      <c r="V1048" s="36">
        <f>SUMIFS(рўйхат!W:W,рўйхат!$CY:$CY,$B$1064,рўйхат!$B:$B,$C1048)</f>
        <v/>
      </c>
      <c r="W1048" s="35">
        <f>SUMIFS(рўйхат!X:X,рўйхат!$CY:$CY,$B$1064,рўйхат!$B:$B,$C1048)</f>
        <v/>
      </c>
      <c r="X1048" s="36">
        <f>SUMIFS(рўйхат!Y:Y,рўйхат!$CY:$CY,$B$1064,рўйхат!$B:$B,$C1048)</f>
        <v/>
      </c>
      <c r="Y1048" s="35">
        <f>SUMIFS(рўйхат!Z:Z,рўйхат!$CY:$CY,$B$1064,рўйхат!$B:$B,$C1048)</f>
        <v/>
      </c>
      <c r="Z1048" s="36">
        <f>SUMIFS(рўйхат!AA:AA,рўйхат!$CY:$CY,$B$1064,рўйхат!$B:$B,$C1048)</f>
        <v/>
      </c>
      <c r="AA1048" s="35">
        <f>SUMIFS(рўйхат!AB:AB,рўйхат!$CY:$CY,$B$1064,рўйхат!$B:$B,$C1048)</f>
        <v/>
      </c>
      <c r="AB1048" s="36">
        <f>SUMIFS(рўйхат!AC:AC,рўйхат!$CY:$CY,$B$1064,рўйхат!$B:$B,$C1048)</f>
        <v/>
      </c>
      <c r="AC1048" s="35">
        <f>SUMIFS(рўйхат!AD:AD,рўйхат!$CY:$CY,$B$1064,рўйхат!$B:$B,$C1048)</f>
        <v/>
      </c>
      <c r="AD1048" s="36">
        <f>SUMIFS(рўйхат!AE:AE,рўйхат!$CY:$CY,$B$1064,рўйхат!$B:$B,$C1048)</f>
        <v/>
      </c>
      <c r="AE1048" s="35">
        <f>SUMIFS(рўйхат!AF:AF,рўйхат!$CY:$CY,$B$1064,рўйхат!$B:$B,$C1048)</f>
        <v/>
      </c>
      <c r="AF1048" s="36">
        <f>SUMIFS(рўйхат!AG:AG,рўйхат!$CY:$CY,$B$1064,рўйхат!$B:$B,$C1048)</f>
        <v/>
      </c>
      <c r="AG1048" s="35">
        <f>SUMIFS(рўйхат!AH:AH,рўйхат!$CY:$CY,$B$1064,рўйхат!$B:$B,$C1048)</f>
        <v/>
      </c>
      <c r="AH1048" s="36">
        <f>SUMIFS(рўйхат!AI:AI,рўйхат!$CY:$CY,$B$1064,рўйхат!$B:$B,$C1048)</f>
        <v/>
      </c>
      <c r="AI1048" s="35">
        <f>SUMIFS(рўйхат!AJ:AJ,рўйхат!$CY:$CY,$B$1064,рўйхат!$B:$B,$C1048)</f>
        <v/>
      </c>
      <c r="AJ1048" s="36">
        <f>SUMIFS(рўйхат!AK:AK,рўйхат!$CY:$CY,$B$1064,рўйхат!$B:$B,$C1048)</f>
        <v/>
      </c>
      <c r="AK1048" s="35">
        <f>SUMIFS(рўйхат!AL:AL,рўйхат!$CY:$CY,$B$1064,рўйхат!$B:$B,$C1048)</f>
        <v/>
      </c>
      <c r="AL1048" s="36">
        <f>SUMIFS(рўйхат!AM:AM,рўйхат!$CY:$CY,$B$1064,рўйхат!$B:$B,$C1048)</f>
        <v/>
      </c>
      <c r="AM1048" s="77">
        <f>IFERROR(Q1048/E1048,0)</f>
        <v/>
      </c>
      <c r="AN1048" s="77">
        <f>IFERROR(R1048/F1048,0)</f>
        <v/>
      </c>
      <c r="AO1048" s="36">
        <f>SUMIFS(рўйхат!AZ:AZ,рўйхат!$CY:$CY,$B$1064,рўйхат!$B:$B,$C1048)</f>
        <v/>
      </c>
      <c r="AP1048" s="36">
        <f>SUMIFS(рўйхат!BA:BA,рўйхат!$CY:$CY,$B$1064,рўйхат!$B:$B,$C1048)</f>
        <v/>
      </c>
      <c r="AQ1048" s="35">
        <f>SUMIFS(рўйхат!BB:BB,рўйхат!$CY:$CY,$B$1064,рўйхат!$B:$B,$C1048)</f>
        <v/>
      </c>
      <c r="AR1048" s="36">
        <f>SUMIFS(рўйхат!BC:BC,рўйхат!$CY:$CY,$B$1064,рўйхат!$B:$B,$C1048)</f>
        <v/>
      </c>
      <c r="AS1048" s="35">
        <f>SUMIFS(рўйхат!BD:BD,рўйхат!$CY:$CY,$B$1064,рўйхат!$B:$B,$C1048)</f>
        <v/>
      </c>
      <c r="AT1048" s="36">
        <f>SUMIFS(рўйхат!BE:BE,рўйхат!$CY:$CY,$B$1064,рўйхат!$B:$B,$C1048)</f>
        <v/>
      </c>
      <c r="AU1048" s="35">
        <f>SUMIFS(рўйхат!BF:BF,рўйхат!$CY:$CY,$B$1064,рўйхат!$B:$B,$C1048)</f>
        <v/>
      </c>
      <c r="AV1048" s="36">
        <f>SUMIFS(рўйхат!BG:BG,рўйхат!$CY:$CY,$B$1064,рўйхат!$B:$B,$C1048)</f>
        <v/>
      </c>
      <c r="AW1048" s="35">
        <f>SUMIFS(рўйхат!BH:BH,рўйхат!$CY:$CY,$B$1064,рўйхат!$B:$B,$C1048)</f>
        <v/>
      </c>
      <c r="AX1048" s="36">
        <f>SUMIFS(рўйхат!BI:BI,рўйхат!$CY:$CY,$B$1064,рўйхат!$B:$B,$C1048)</f>
        <v/>
      </c>
      <c r="AY1048" s="35">
        <f>SUMIFS(рўйхат!BJ:BJ,рўйхат!$CY:$CY,$B$1064,рўйхат!$B:$B,$C1048)</f>
        <v/>
      </c>
      <c r="AZ1048" s="36">
        <f>SUMIFS(рўйхат!BK:BK,рўйхат!$CY:$CY,$B$1064,рўйхат!$B:$B,$C1048)</f>
        <v/>
      </c>
      <c r="BA1048" s="35">
        <f>SUMIFS(рўйхат!BL:BL,рўйхат!$CY:$CY,$B$1064,рўйхат!$B:$B,$C1048)</f>
        <v/>
      </c>
      <c r="BB1048" s="36">
        <f>SUMIFS(рўйхат!BM:BM,рўйхат!$CY:$CY,$B$1064,рўйхат!$B:$B,$C1048)</f>
        <v/>
      </c>
      <c r="BC1048" s="77">
        <f>IFERROR(AO1048/E1048,0)</f>
        <v/>
      </c>
      <c r="BD1048" s="77">
        <f>IFERROR(AP1048/F1048,0)</f>
        <v/>
      </c>
      <c r="BE1048" s="35">
        <f>SUMIFS(рўйхат!BP:BP,рўйхат!$CY:$CY,$B$1064,рўйхат!$B:$B,$C1048)</f>
        <v/>
      </c>
      <c r="BF1048" s="36">
        <f>SUMIFS(рўйхат!BQ:BQ,рўйхат!$CY:$CY,$B$1064,рўйхат!$B:$B,$C1048)</f>
        <v/>
      </c>
      <c r="BG1048" s="35">
        <f>SUMIFS(рўйхат!BR:BR,рўйхат!$CY:$CY,$B$1064,рўйхат!$B:$B,$C1048)</f>
        <v/>
      </c>
      <c r="BH1048" s="36">
        <f>SUMIFS(рўйхат!BS:BS,рўйхат!$CY:$CY,$B$1064,рўйхат!$B:$B,$C1048)</f>
        <v/>
      </c>
      <c r="BI1048" s="35">
        <f>SUMIFS(рўйхат!BT:BT,рўйхат!$CY:$CY,$B$1064,рўйхат!$B:$B,$C1048)</f>
        <v/>
      </c>
      <c r="BJ1048" s="36">
        <f>SUMIFS(рўйхат!BU:BU,рўйхат!$CY:$CY,$B$1064,рўйхат!$B:$B,$C1048)</f>
        <v/>
      </c>
      <c r="BK1048" s="35">
        <f>SUMIFS(рўйхат!BX:BX,рўйхат!$CY:$CY,$B$1064,рўйхат!$B:$B,$C1048)</f>
        <v/>
      </c>
      <c r="BL1048" s="36">
        <f>SUMIFS(рўйхат!BY:BY,рўйхат!$CY:$CY,$B$1064,рўйхат!$B:$B,$C1048)</f>
        <v/>
      </c>
      <c r="BM1048" s="35">
        <f>SUMIFS(рўйхат!BZ:BZ,рўйхат!$CY:$CY,$B$1064,рўйхат!$B:$B,$C1048)</f>
        <v/>
      </c>
      <c r="BN1048" s="36">
        <f>SUMIFS(рўйхат!CA:CA,рўйхат!$CY:$CY,$B$1064,рўйхат!$B:$B,$C1048)</f>
        <v/>
      </c>
      <c r="BO1048" s="35">
        <f>SUMIFS(рўйхат!CB:CB,рўйхат!$CY:$CY,$B$1064,рўйхат!$B:$B,$C1048)</f>
        <v/>
      </c>
      <c r="BP1048" s="36">
        <f>SUMIFS(рўйхат!CC:CC,рўйхат!$CY:$CY,$B$1064,рўйхат!$B:$B,$C1048)</f>
        <v/>
      </c>
      <c r="BQ1048" s="35">
        <f>SUMIFS(рўйхат!CD:CD,рўйхат!$CY:$CY,$B$1064,рўйхат!$B:$B,$C1048)</f>
        <v/>
      </c>
      <c r="BR1048" s="36">
        <f>SUMIFS(рўйхат!CE:CE,рўйхат!$CY:$CY,$B$1064,рўйхат!$B:$B,$C1048)</f>
        <v/>
      </c>
      <c r="BS1048" s="35">
        <f>SUMIFS(рўйхат!CH:CH,рўйхат!$CY:$CY,$B$1064,рўйхат!$B:$B,$C1048)</f>
        <v/>
      </c>
      <c r="BT1048" s="36">
        <f>SUMIFS(рўйхат!CI:CI,рўйхат!$CY:$CY,$B$1064,рўйхат!$B:$B,$C1048)</f>
        <v/>
      </c>
      <c r="BU1048" s="35">
        <f>SUMIFS(рўйхат!CJ:CJ,рўйхат!$CY:$CY,$B$1064,рўйхат!$B:$B,$C1048)</f>
        <v/>
      </c>
      <c r="BV1048" s="36">
        <f>SUMIFS(рўйхат!CK:CK,рўйхат!$CY:$CY,$B$1064,рўйхат!$B:$B,$C1048)</f>
        <v/>
      </c>
      <c r="BW1048" s="35">
        <f>SUMIFS(рўйхат!CL:CL,рўйхат!$CY:$CY,$B$1064,рўйхат!$B:$B,$C1048)</f>
        <v/>
      </c>
      <c r="BX1048" s="36">
        <f>SUMIFS(рўйхат!CM:CM,рўйхат!$CY:$CY,$B$1064,рўйхат!$B:$B,$C1048)</f>
        <v/>
      </c>
      <c r="BY1048" s="35">
        <f>SUMIFS(рўйхат!CN:CN,рўйхат!$CY:$CY,$B$1064,рўйхат!$B:$B,$C1048)</f>
        <v/>
      </c>
      <c r="BZ1048" s="36">
        <f>SUMIFS(рўйхат!CO:CO,рўйхат!$CY:$CY,$B$1064,рўйхат!$B:$B,$C1048)</f>
        <v/>
      </c>
      <c r="CA1048" s="35">
        <f>SUMIFS(рўйхат!CT:CT,рўйхат!$CY:$CY,$B$1064,рўйхат!$B:$B,$C1048)</f>
        <v/>
      </c>
      <c r="CB1048" s="36">
        <f>SUMIFS(рўйхат!CU:CU,рўйхат!$CY:$CY,$B$1064,рўйхат!$B:$B,$C1048)</f>
        <v/>
      </c>
      <c r="CC1048" s="35">
        <f>SUMIFS(рўйхат!CV:CV,рўйхат!$CY:$CY,$B$1064,рўйхат!$B:$B,$C1048)</f>
        <v/>
      </c>
      <c r="CD1048" s="36">
        <f>SUMIFS(рўйхат!CW:CW,рўйхат!$CY:$CY,$B$1064,рўйхат!$B:$B,$C1048)</f>
        <v/>
      </c>
      <c r="CE1048" s="77">
        <f>IFERROR(BE1048/(Q1048+BE1048),0)</f>
        <v/>
      </c>
      <c r="CF1048" s="78">
        <f>IFERROR(BF1048/(R1048+BF1048),0)</f>
        <v/>
      </c>
      <c r="CG1048" s="8">
        <f>COUNTIFS(B:B,B1048)</f>
        <v/>
      </c>
    </row>
    <row r="1049" hidden="1" outlineLevel="1" ht="17.1" customHeight="1" s="245">
      <c r="A1049" s="31" t="n"/>
      <c r="B1049" s="50" t="n">
        <v>17</v>
      </c>
      <c r="C1049" s="66" t="inlineStr">
        <is>
          <t>Миллий антидопинг агентлиги</t>
        </is>
      </c>
      <c r="D1049" s="16" t="n"/>
      <c r="E1049" s="35">
        <f>SUMIFS(рўйхат!F:F,рўйхат!$CY:$CY,$B$1064,рўйхат!$B:$B,$C1049)</f>
        <v/>
      </c>
      <c r="F1049" s="36">
        <f>SUMIFS(рўйхат!G:G,рўйхат!$CY:$CY,$B$1064,рўйхат!$B:$B,$C1049)</f>
        <v/>
      </c>
      <c r="G1049" s="35">
        <f>SUMIFS(рўйхат!H:H,рўйхат!$CY:$CY,$B$1064,рўйхат!$B:$B,$C1049)</f>
        <v/>
      </c>
      <c r="H1049" s="36">
        <f>SUMIFS(рўйхат!I:I,рўйхат!$CY:$CY,$B$1064,рўйхат!$B:$B,$C1049)</f>
        <v/>
      </c>
      <c r="I1049" s="35">
        <f>SUMIFS(рўйхат!J:J,рўйхат!$CY:$CY,$B$1064,рўйхат!$B:$B,$C1049)</f>
        <v/>
      </c>
      <c r="J1049" s="36">
        <f>SUMIFS(рўйхат!K:K,рўйхат!$CY:$CY,$B$1064,рўйхат!$B:$B,$C1049)</f>
        <v/>
      </c>
      <c r="K1049" s="35">
        <f>SUMIFS(рўйхат!L:L,рўйхат!$CY:$CY,$B$1064,рўйхат!$B:$B,$C1049)</f>
        <v/>
      </c>
      <c r="L1049" s="36">
        <f>SUMIFS(рўйхат!M:M,рўйхат!$CY:$CY,$B$1064,рўйхат!$B:$B,$C1049)</f>
        <v/>
      </c>
      <c r="M1049" s="35">
        <f>SUMIFS(рўйхат!N:N,рўйхат!$CY:$CY,$B$1064,рўйхат!$B:$B,$C1049)</f>
        <v/>
      </c>
      <c r="N1049" s="36">
        <f>SUMIFS(рўйхат!O:O,рўйхат!$CY:$CY,$B$1064,рўйхат!$B:$B,$C1049)</f>
        <v/>
      </c>
      <c r="O1049" s="34">
        <f>IFERROR(M1049/E1049,0)</f>
        <v/>
      </c>
      <c r="P1049" s="34">
        <f>IFERROR(N1049/F1049,0)</f>
        <v/>
      </c>
      <c r="Q1049" s="35">
        <f>SUMIFS(рўйхат!R:R,рўйхат!$CY:$CY,$B$1064,рўйхат!$B:$B,$C1049)</f>
        <v/>
      </c>
      <c r="R1049" s="36">
        <f>SUMIFS(рўйхат!S:S,рўйхат!$CY:$CY,$B$1064,рўйхат!$B:$B,$C1049)</f>
        <v/>
      </c>
      <c r="S1049" s="35">
        <f>SUMIFS(рўйхат!T:T,рўйхат!$CY:$CY,$B$1064,рўйхат!$B:$B,$C1049)</f>
        <v/>
      </c>
      <c r="T1049" s="36">
        <f>SUMIFS(рўйхат!U:U,рўйхат!$CY:$CY,$B$1064,рўйхат!$B:$B,$C1049)</f>
        <v/>
      </c>
      <c r="U1049" s="35">
        <f>SUMIFS(рўйхат!V:V,рўйхат!$CY:$CY,$B$1064,рўйхат!$B:$B,$C1049)</f>
        <v/>
      </c>
      <c r="V1049" s="36">
        <f>SUMIFS(рўйхат!W:W,рўйхат!$CY:$CY,$B$1064,рўйхат!$B:$B,$C1049)</f>
        <v/>
      </c>
      <c r="W1049" s="35">
        <f>SUMIFS(рўйхат!X:X,рўйхат!$CY:$CY,$B$1064,рўйхат!$B:$B,$C1049)</f>
        <v/>
      </c>
      <c r="X1049" s="36">
        <f>SUMIFS(рўйхат!Y:Y,рўйхат!$CY:$CY,$B$1064,рўйхат!$B:$B,$C1049)</f>
        <v/>
      </c>
      <c r="Y1049" s="35">
        <f>SUMIFS(рўйхат!Z:Z,рўйхат!$CY:$CY,$B$1064,рўйхат!$B:$B,$C1049)</f>
        <v/>
      </c>
      <c r="Z1049" s="36">
        <f>SUMIFS(рўйхат!AA:AA,рўйхат!$CY:$CY,$B$1064,рўйхат!$B:$B,$C1049)</f>
        <v/>
      </c>
      <c r="AA1049" s="35">
        <f>SUMIFS(рўйхат!AB:AB,рўйхат!$CY:$CY,$B$1064,рўйхат!$B:$B,$C1049)</f>
        <v/>
      </c>
      <c r="AB1049" s="36">
        <f>SUMIFS(рўйхат!AC:AC,рўйхат!$CY:$CY,$B$1064,рўйхат!$B:$B,$C1049)</f>
        <v/>
      </c>
      <c r="AC1049" s="35">
        <f>SUMIFS(рўйхат!AD:AD,рўйхат!$CY:$CY,$B$1064,рўйхат!$B:$B,$C1049)</f>
        <v/>
      </c>
      <c r="AD1049" s="36">
        <f>SUMIFS(рўйхат!AE:AE,рўйхат!$CY:$CY,$B$1064,рўйхат!$B:$B,$C1049)</f>
        <v/>
      </c>
      <c r="AE1049" s="35">
        <f>SUMIFS(рўйхат!AF:AF,рўйхат!$CY:$CY,$B$1064,рўйхат!$B:$B,$C1049)</f>
        <v/>
      </c>
      <c r="AF1049" s="36">
        <f>SUMIFS(рўйхат!AG:AG,рўйхат!$CY:$CY,$B$1064,рўйхат!$B:$B,$C1049)</f>
        <v/>
      </c>
      <c r="AG1049" s="35">
        <f>SUMIFS(рўйхат!AH:AH,рўйхат!$CY:$CY,$B$1064,рўйхат!$B:$B,$C1049)</f>
        <v/>
      </c>
      <c r="AH1049" s="36">
        <f>SUMIFS(рўйхат!AI:AI,рўйхат!$CY:$CY,$B$1064,рўйхат!$B:$B,$C1049)</f>
        <v/>
      </c>
      <c r="AI1049" s="35">
        <f>SUMIFS(рўйхат!AJ:AJ,рўйхат!$CY:$CY,$B$1064,рўйхат!$B:$B,$C1049)</f>
        <v/>
      </c>
      <c r="AJ1049" s="36">
        <f>SUMIFS(рўйхат!AK:AK,рўйхат!$CY:$CY,$B$1064,рўйхат!$B:$B,$C1049)</f>
        <v/>
      </c>
      <c r="AK1049" s="35">
        <f>SUMIFS(рўйхат!AL:AL,рўйхат!$CY:$CY,$B$1064,рўйхат!$B:$B,$C1049)</f>
        <v/>
      </c>
      <c r="AL1049" s="36">
        <f>SUMIFS(рўйхат!AM:AM,рўйхат!$CY:$CY,$B$1064,рўйхат!$B:$B,$C1049)</f>
        <v/>
      </c>
      <c r="AM1049" s="77">
        <f>IFERROR(Q1049/E1049,0)</f>
        <v/>
      </c>
      <c r="AN1049" s="77">
        <f>IFERROR(R1049/F1049,0)</f>
        <v/>
      </c>
      <c r="AO1049" s="36">
        <f>SUMIFS(рўйхат!AZ:AZ,рўйхат!$CY:$CY,$B$1064,рўйхат!$B:$B,$C1049)</f>
        <v/>
      </c>
      <c r="AP1049" s="36">
        <f>SUMIFS(рўйхат!BA:BA,рўйхат!$CY:$CY,$B$1064,рўйхат!$B:$B,$C1049)</f>
        <v/>
      </c>
      <c r="AQ1049" s="35">
        <f>SUMIFS(рўйхат!BB:BB,рўйхат!$CY:$CY,$B$1064,рўйхат!$B:$B,$C1049)</f>
        <v/>
      </c>
      <c r="AR1049" s="36">
        <f>SUMIFS(рўйхат!BC:BC,рўйхат!$CY:$CY,$B$1064,рўйхат!$B:$B,$C1049)</f>
        <v/>
      </c>
      <c r="AS1049" s="35">
        <f>SUMIFS(рўйхат!BD:BD,рўйхат!$CY:$CY,$B$1064,рўйхат!$B:$B,$C1049)</f>
        <v/>
      </c>
      <c r="AT1049" s="36">
        <f>SUMIFS(рўйхат!BE:BE,рўйхат!$CY:$CY,$B$1064,рўйхат!$B:$B,$C1049)</f>
        <v/>
      </c>
      <c r="AU1049" s="35">
        <f>SUMIFS(рўйхат!BF:BF,рўйхат!$CY:$CY,$B$1064,рўйхат!$B:$B,$C1049)</f>
        <v/>
      </c>
      <c r="AV1049" s="36">
        <f>SUMIFS(рўйхат!BG:BG,рўйхат!$CY:$CY,$B$1064,рўйхат!$B:$B,$C1049)</f>
        <v/>
      </c>
      <c r="AW1049" s="35">
        <f>SUMIFS(рўйхат!BH:BH,рўйхат!$CY:$CY,$B$1064,рўйхат!$B:$B,$C1049)</f>
        <v/>
      </c>
      <c r="AX1049" s="36">
        <f>SUMIFS(рўйхат!BI:BI,рўйхат!$CY:$CY,$B$1064,рўйхат!$B:$B,$C1049)</f>
        <v/>
      </c>
      <c r="AY1049" s="35">
        <f>SUMIFS(рўйхат!BJ:BJ,рўйхат!$CY:$CY,$B$1064,рўйхат!$B:$B,$C1049)</f>
        <v/>
      </c>
      <c r="AZ1049" s="36">
        <f>SUMIFS(рўйхат!BK:BK,рўйхат!$CY:$CY,$B$1064,рўйхат!$B:$B,$C1049)</f>
        <v/>
      </c>
      <c r="BA1049" s="35">
        <f>SUMIFS(рўйхат!BL:BL,рўйхат!$CY:$CY,$B$1064,рўйхат!$B:$B,$C1049)</f>
        <v/>
      </c>
      <c r="BB1049" s="36">
        <f>SUMIFS(рўйхат!BM:BM,рўйхат!$CY:$CY,$B$1064,рўйхат!$B:$B,$C1049)</f>
        <v/>
      </c>
      <c r="BC1049" s="77">
        <f>IFERROR(AO1049/E1049,0)</f>
        <v/>
      </c>
      <c r="BD1049" s="77">
        <f>IFERROR(AP1049/F1049,0)</f>
        <v/>
      </c>
      <c r="BE1049" s="35">
        <f>SUMIFS(рўйхат!BP:BP,рўйхат!$CY:$CY,$B$1064,рўйхат!$B:$B,$C1049)</f>
        <v/>
      </c>
      <c r="BF1049" s="36">
        <f>SUMIFS(рўйхат!BQ:BQ,рўйхат!$CY:$CY,$B$1064,рўйхат!$B:$B,$C1049)</f>
        <v/>
      </c>
      <c r="BG1049" s="35">
        <f>SUMIFS(рўйхат!BR:BR,рўйхат!$CY:$CY,$B$1064,рўйхат!$B:$B,$C1049)</f>
        <v/>
      </c>
      <c r="BH1049" s="36">
        <f>SUMIFS(рўйхат!BS:BS,рўйхат!$CY:$CY,$B$1064,рўйхат!$B:$B,$C1049)</f>
        <v/>
      </c>
      <c r="BI1049" s="35">
        <f>SUMIFS(рўйхат!BT:BT,рўйхат!$CY:$CY,$B$1064,рўйхат!$B:$B,$C1049)</f>
        <v/>
      </c>
      <c r="BJ1049" s="36">
        <f>SUMIFS(рўйхат!BU:BU,рўйхат!$CY:$CY,$B$1064,рўйхат!$B:$B,$C1049)</f>
        <v/>
      </c>
      <c r="BK1049" s="35">
        <f>SUMIFS(рўйхат!BX:BX,рўйхат!$CY:$CY,$B$1064,рўйхат!$B:$B,$C1049)</f>
        <v/>
      </c>
      <c r="BL1049" s="36">
        <f>SUMIFS(рўйхат!BY:BY,рўйхат!$CY:$CY,$B$1064,рўйхат!$B:$B,$C1049)</f>
        <v/>
      </c>
      <c r="BM1049" s="35">
        <f>SUMIFS(рўйхат!BZ:BZ,рўйхат!$CY:$CY,$B$1064,рўйхат!$B:$B,$C1049)</f>
        <v/>
      </c>
      <c r="BN1049" s="36">
        <f>SUMIFS(рўйхат!CA:CA,рўйхат!$CY:$CY,$B$1064,рўйхат!$B:$B,$C1049)</f>
        <v/>
      </c>
      <c r="BO1049" s="35">
        <f>SUMIFS(рўйхат!CB:CB,рўйхат!$CY:$CY,$B$1064,рўйхат!$B:$B,$C1049)</f>
        <v/>
      </c>
      <c r="BP1049" s="36">
        <f>SUMIFS(рўйхат!CC:CC,рўйхат!$CY:$CY,$B$1064,рўйхат!$B:$B,$C1049)</f>
        <v/>
      </c>
      <c r="BQ1049" s="35">
        <f>SUMIFS(рўйхат!CD:CD,рўйхат!$CY:$CY,$B$1064,рўйхат!$B:$B,$C1049)</f>
        <v/>
      </c>
      <c r="BR1049" s="36">
        <f>SUMIFS(рўйхат!CE:CE,рўйхат!$CY:$CY,$B$1064,рўйхат!$B:$B,$C1049)</f>
        <v/>
      </c>
      <c r="BS1049" s="35">
        <f>SUMIFS(рўйхат!CH:CH,рўйхат!$CY:$CY,$B$1064,рўйхат!$B:$B,$C1049)</f>
        <v/>
      </c>
      <c r="BT1049" s="36">
        <f>SUMIFS(рўйхат!CI:CI,рўйхат!$CY:$CY,$B$1064,рўйхат!$B:$B,$C1049)</f>
        <v/>
      </c>
      <c r="BU1049" s="35">
        <f>SUMIFS(рўйхат!CJ:CJ,рўйхат!$CY:$CY,$B$1064,рўйхат!$B:$B,$C1049)</f>
        <v/>
      </c>
      <c r="BV1049" s="36">
        <f>SUMIFS(рўйхат!CK:CK,рўйхат!$CY:$CY,$B$1064,рўйхат!$B:$B,$C1049)</f>
        <v/>
      </c>
      <c r="BW1049" s="35">
        <f>SUMIFS(рўйхат!CL:CL,рўйхат!$CY:$CY,$B$1064,рўйхат!$B:$B,$C1049)</f>
        <v/>
      </c>
      <c r="BX1049" s="36">
        <f>SUMIFS(рўйхат!CM:CM,рўйхат!$CY:$CY,$B$1064,рўйхат!$B:$B,$C1049)</f>
        <v/>
      </c>
      <c r="BY1049" s="35">
        <f>SUMIFS(рўйхат!CN:CN,рўйхат!$CY:$CY,$B$1064,рўйхат!$B:$B,$C1049)</f>
        <v/>
      </c>
      <c r="BZ1049" s="36">
        <f>SUMIFS(рўйхат!CO:CO,рўйхат!$CY:$CY,$B$1064,рўйхат!$B:$B,$C1049)</f>
        <v/>
      </c>
      <c r="CA1049" s="35">
        <f>SUMIFS(рўйхат!CT:CT,рўйхат!$CY:$CY,$B$1064,рўйхат!$B:$B,$C1049)</f>
        <v/>
      </c>
      <c r="CB1049" s="36">
        <f>SUMIFS(рўйхат!CU:CU,рўйхат!$CY:$CY,$B$1064,рўйхат!$B:$B,$C1049)</f>
        <v/>
      </c>
      <c r="CC1049" s="35">
        <f>SUMIFS(рўйхат!CV:CV,рўйхат!$CY:$CY,$B$1064,рўйхат!$B:$B,$C1049)</f>
        <v/>
      </c>
      <c r="CD1049" s="36">
        <f>SUMIFS(рўйхат!CW:CW,рўйхат!$CY:$CY,$B$1064,рўйхат!$B:$B,$C1049)</f>
        <v/>
      </c>
      <c r="CE1049" s="77">
        <f>IFERROR(BE1049/(Q1049+BE1049),0)</f>
        <v/>
      </c>
      <c r="CF1049" s="78">
        <f>IFERROR(BF1049/(R1049+BF1049),0)</f>
        <v/>
      </c>
      <c r="CG1049" s="8">
        <f>COUNTIFS(B:B,B1049)</f>
        <v/>
      </c>
    </row>
    <row r="1050" hidden="1" outlineLevel="1" ht="17.1" customHeight="1" s="245">
      <c r="A1050" s="31" t="n"/>
      <c r="B1050" s="50" t="n">
        <v>18</v>
      </c>
      <c r="C1050" s="66" t="inlineStr">
        <is>
          <t>Олий таълим, фан ва инновациялар вазирлиги</t>
        </is>
      </c>
      <c r="D1050" s="16" t="n"/>
      <c r="E1050" s="35">
        <f>SUMIFS(рўйхат!F:F,рўйхат!$CY:$CY,$B$1064,рўйхат!$B:$B,$C1050)</f>
        <v/>
      </c>
      <c r="F1050" s="36">
        <f>SUMIFS(рўйхат!G:G,рўйхат!$CY:$CY,$B$1064,рўйхат!$B:$B,$C1050)</f>
        <v/>
      </c>
      <c r="G1050" s="35">
        <f>SUMIFS(рўйхат!H:H,рўйхат!$CY:$CY,$B$1064,рўйхат!$B:$B,$C1050)</f>
        <v/>
      </c>
      <c r="H1050" s="36">
        <f>SUMIFS(рўйхат!I:I,рўйхат!$CY:$CY,$B$1064,рўйхат!$B:$B,$C1050)</f>
        <v/>
      </c>
      <c r="I1050" s="35">
        <f>SUMIFS(рўйхат!J:J,рўйхат!$CY:$CY,$B$1064,рўйхат!$B:$B,$C1050)</f>
        <v/>
      </c>
      <c r="J1050" s="36">
        <f>SUMIFS(рўйхат!K:K,рўйхат!$CY:$CY,$B$1064,рўйхат!$B:$B,$C1050)</f>
        <v/>
      </c>
      <c r="K1050" s="35">
        <f>SUMIFS(рўйхат!L:L,рўйхат!$CY:$CY,$B$1064,рўйхат!$B:$B,$C1050)</f>
        <v/>
      </c>
      <c r="L1050" s="36">
        <f>SUMIFS(рўйхат!M:M,рўйхат!$CY:$CY,$B$1064,рўйхат!$B:$B,$C1050)</f>
        <v/>
      </c>
      <c r="M1050" s="35">
        <f>SUMIFS(рўйхат!N:N,рўйхат!$CY:$CY,$B$1064,рўйхат!$B:$B,$C1050)</f>
        <v/>
      </c>
      <c r="N1050" s="36">
        <f>SUMIFS(рўйхат!O:O,рўйхат!$CY:$CY,$B$1064,рўйхат!$B:$B,$C1050)</f>
        <v/>
      </c>
      <c r="O1050" s="34">
        <f>IFERROR(M1050/E1050,0)</f>
        <v/>
      </c>
      <c r="P1050" s="34">
        <f>IFERROR(N1050/F1050,0)</f>
        <v/>
      </c>
      <c r="Q1050" s="35">
        <f>SUMIFS(рўйхат!R:R,рўйхат!$CY:$CY,$B$1064,рўйхат!$B:$B,$C1050)</f>
        <v/>
      </c>
      <c r="R1050" s="36">
        <f>SUMIFS(рўйхат!S:S,рўйхат!$CY:$CY,$B$1064,рўйхат!$B:$B,$C1050)</f>
        <v/>
      </c>
      <c r="S1050" s="35">
        <f>SUMIFS(рўйхат!T:T,рўйхат!$CY:$CY,$B$1064,рўйхат!$B:$B,$C1050)</f>
        <v/>
      </c>
      <c r="T1050" s="36">
        <f>SUMIFS(рўйхат!U:U,рўйхат!$CY:$CY,$B$1064,рўйхат!$B:$B,$C1050)</f>
        <v/>
      </c>
      <c r="U1050" s="35">
        <f>SUMIFS(рўйхат!V:V,рўйхат!$CY:$CY,$B$1064,рўйхат!$B:$B,$C1050)</f>
        <v/>
      </c>
      <c r="V1050" s="36">
        <f>SUMIFS(рўйхат!W:W,рўйхат!$CY:$CY,$B$1064,рўйхат!$B:$B,$C1050)</f>
        <v/>
      </c>
      <c r="W1050" s="35">
        <f>SUMIFS(рўйхат!X:X,рўйхат!$CY:$CY,$B$1064,рўйхат!$B:$B,$C1050)</f>
        <v/>
      </c>
      <c r="X1050" s="36">
        <f>SUMIFS(рўйхат!Y:Y,рўйхат!$CY:$CY,$B$1064,рўйхат!$B:$B,$C1050)</f>
        <v/>
      </c>
      <c r="Y1050" s="35">
        <f>SUMIFS(рўйхат!Z:Z,рўйхат!$CY:$CY,$B$1064,рўйхат!$B:$B,$C1050)</f>
        <v/>
      </c>
      <c r="Z1050" s="36">
        <f>SUMIFS(рўйхат!AA:AA,рўйхат!$CY:$CY,$B$1064,рўйхат!$B:$B,$C1050)</f>
        <v/>
      </c>
      <c r="AA1050" s="35">
        <f>SUMIFS(рўйхат!AB:AB,рўйхат!$CY:$CY,$B$1064,рўйхат!$B:$B,$C1050)</f>
        <v/>
      </c>
      <c r="AB1050" s="36">
        <f>SUMIFS(рўйхат!AC:AC,рўйхат!$CY:$CY,$B$1064,рўйхат!$B:$B,$C1050)</f>
        <v/>
      </c>
      <c r="AC1050" s="35">
        <f>SUMIFS(рўйхат!AD:AD,рўйхат!$CY:$CY,$B$1064,рўйхат!$B:$B,$C1050)</f>
        <v/>
      </c>
      <c r="AD1050" s="36">
        <f>SUMIFS(рўйхат!AE:AE,рўйхат!$CY:$CY,$B$1064,рўйхат!$B:$B,$C1050)</f>
        <v/>
      </c>
      <c r="AE1050" s="35">
        <f>SUMIFS(рўйхат!AF:AF,рўйхат!$CY:$CY,$B$1064,рўйхат!$B:$B,$C1050)</f>
        <v/>
      </c>
      <c r="AF1050" s="36">
        <f>SUMIFS(рўйхат!AG:AG,рўйхат!$CY:$CY,$B$1064,рўйхат!$B:$B,$C1050)</f>
        <v/>
      </c>
      <c r="AG1050" s="35">
        <f>SUMIFS(рўйхат!AH:AH,рўйхат!$CY:$CY,$B$1064,рўйхат!$B:$B,$C1050)</f>
        <v/>
      </c>
      <c r="AH1050" s="36">
        <f>SUMIFS(рўйхат!AI:AI,рўйхат!$CY:$CY,$B$1064,рўйхат!$B:$B,$C1050)</f>
        <v/>
      </c>
      <c r="AI1050" s="35">
        <f>SUMIFS(рўйхат!AJ:AJ,рўйхат!$CY:$CY,$B$1064,рўйхат!$B:$B,$C1050)</f>
        <v/>
      </c>
      <c r="AJ1050" s="36">
        <f>SUMIFS(рўйхат!AK:AK,рўйхат!$CY:$CY,$B$1064,рўйхат!$B:$B,$C1050)</f>
        <v/>
      </c>
      <c r="AK1050" s="35">
        <f>SUMIFS(рўйхат!AL:AL,рўйхат!$CY:$CY,$B$1064,рўйхат!$B:$B,$C1050)</f>
        <v/>
      </c>
      <c r="AL1050" s="36">
        <f>SUMIFS(рўйхат!AM:AM,рўйхат!$CY:$CY,$B$1064,рўйхат!$B:$B,$C1050)</f>
        <v/>
      </c>
      <c r="AM1050" s="77">
        <f>IFERROR(Q1050/E1050,0)</f>
        <v/>
      </c>
      <c r="AN1050" s="77">
        <f>IFERROR(R1050/F1050,0)</f>
        <v/>
      </c>
      <c r="AO1050" s="36">
        <f>SUMIFS(рўйхат!AZ:AZ,рўйхат!$CY:$CY,$B$1064,рўйхат!$B:$B,$C1050)</f>
        <v/>
      </c>
      <c r="AP1050" s="36">
        <f>SUMIFS(рўйхат!BA:BA,рўйхат!$CY:$CY,$B$1064,рўйхат!$B:$B,$C1050)</f>
        <v/>
      </c>
      <c r="AQ1050" s="35">
        <f>SUMIFS(рўйхат!BB:BB,рўйхат!$CY:$CY,$B$1064,рўйхат!$B:$B,$C1050)</f>
        <v/>
      </c>
      <c r="AR1050" s="36">
        <f>SUMIFS(рўйхат!BC:BC,рўйхат!$CY:$CY,$B$1064,рўйхат!$B:$B,$C1050)</f>
        <v/>
      </c>
      <c r="AS1050" s="35">
        <f>SUMIFS(рўйхат!BD:BD,рўйхат!$CY:$CY,$B$1064,рўйхат!$B:$B,$C1050)</f>
        <v/>
      </c>
      <c r="AT1050" s="36">
        <f>SUMIFS(рўйхат!BE:BE,рўйхат!$CY:$CY,$B$1064,рўйхат!$B:$B,$C1050)</f>
        <v/>
      </c>
      <c r="AU1050" s="35">
        <f>SUMIFS(рўйхат!BF:BF,рўйхат!$CY:$CY,$B$1064,рўйхат!$B:$B,$C1050)</f>
        <v/>
      </c>
      <c r="AV1050" s="36">
        <f>SUMIFS(рўйхат!BG:BG,рўйхат!$CY:$CY,$B$1064,рўйхат!$B:$B,$C1050)</f>
        <v/>
      </c>
      <c r="AW1050" s="35">
        <f>SUMIFS(рўйхат!BH:BH,рўйхат!$CY:$CY,$B$1064,рўйхат!$B:$B,$C1050)</f>
        <v/>
      </c>
      <c r="AX1050" s="36">
        <f>SUMIFS(рўйхат!BI:BI,рўйхат!$CY:$CY,$B$1064,рўйхат!$B:$B,$C1050)</f>
        <v/>
      </c>
      <c r="AY1050" s="35">
        <f>SUMIFS(рўйхат!BJ:BJ,рўйхат!$CY:$CY,$B$1064,рўйхат!$B:$B,$C1050)</f>
        <v/>
      </c>
      <c r="AZ1050" s="36">
        <f>SUMIFS(рўйхат!BK:BK,рўйхат!$CY:$CY,$B$1064,рўйхат!$B:$B,$C1050)</f>
        <v/>
      </c>
      <c r="BA1050" s="35">
        <f>SUMIFS(рўйхат!BL:BL,рўйхат!$CY:$CY,$B$1064,рўйхат!$B:$B,$C1050)</f>
        <v/>
      </c>
      <c r="BB1050" s="36">
        <f>SUMIFS(рўйхат!BM:BM,рўйхат!$CY:$CY,$B$1064,рўйхат!$B:$B,$C1050)</f>
        <v/>
      </c>
      <c r="BC1050" s="77">
        <f>IFERROR(AO1050/E1050,0)</f>
        <v/>
      </c>
      <c r="BD1050" s="77">
        <f>IFERROR(AP1050/F1050,0)</f>
        <v/>
      </c>
      <c r="BE1050" s="35">
        <f>SUMIFS(рўйхат!BP:BP,рўйхат!$CY:$CY,$B$1064,рўйхат!$B:$B,$C1050)</f>
        <v/>
      </c>
      <c r="BF1050" s="36">
        <f>SUMIFS(рўйхат!BQ:BQ,рўйхат!$CY:$CY,$B$1064,рўйхат!$B:$B,$C1050)</f>
        <v/>
      </c>
      <c r="BG1050" s="35">
        <f>SUMIFS(рўйхат!BR:BR,рўйхат!$CY:$CY,$B$1064,рўйхат!$B:$B,$C1050)</f>
        <v/>
      </c>
      <c r="BH1050" s="36">
        <f>SUMIFS(рўйхат!BS:BS,рўйхат!$CY:$CY,$B$1064,рўйхат!$B:$B,$C1050)</f>
        <v/>
      </c>
      <c r="BI1050" s="35">
        <f>SUMIFS(рўйхат!BT:BT,рўйхат!$CY:$CY,$B$1064,рўйхат!$B:$B,$C1050)</f>
        <v/>
      </c>
      <c r="BJ1050" s="36">
        <f>SUMIFS(рўйхат!BU:BU,рўйхат!$CY:$CY,$B$1064,рўйхат!$B:$B,$C1050)</f>
        <v/>
      </c>
      <c r="BK1050" s="35">
        <f>SUMIFS(рўйхат!BX:BX,рўйхат!$CY:$CY,$B$1064,рўйхат!$B:$B,$C1050)</f>
        <v/>
      </c>
      <c r="BL1050" s="36">
        <f>SUMIFS(рўйхат!BY:BY,рўйхат!$CY:$CY,$B$1064,рўйхат!$B:$B,$C1050)</f>
        <v/>
      </c>
      <c r="BM1050" s="35">
        <f>SUMIFS(рўйхат!BZ:BZ,рўйхат!$CY:$CY,$B$1064,рўйхат!$B:$B,$C1050)</f>
        <v/>
      </c>
      <c r="BN1050" s="36">
        <f>SUMIFS(рўйхат!CA:CA,рўйхат!$CY:$CY,$B$1064,рўйхат!$B:$B,$C1050)</f>
        <v/>
      </c>
      <c r="BO1050" s="35">
        <f>SUMIFS(рўйхат!CB:CB,рўйхат!$CY:$CY,$B$1064,рўйхат!$B:$B,$C1050)</f>
        <v/>
      </c>
      <c r="BP1050" s="36">
        <f>SUMIFS(рўйхат!CC:CC,рўйхат!$CY:$CY,$B$1064,рўйхат!$B:$B,$C1050)</f>
        <v/>
      </c>
      <c r="BQ1050" s="35">
        <f>SUMIFS(рўйхат!CD:CD,рўйхат!$CY:$CY,$B$1064,рўйхат!$B:$B,$C1050)</f>
        <v/>
      </c>
      <c r="BR1050" s="36">
        <f>SUMIFS(рўйхат!CE:CE,рўйхат!$CY:$CY,$B$1064,рўйхат!$B:$B,$C1050)</f>
        <v/>
      </c>
      <c r="BS1050" s="35">
        <f>SUMIFS(рўйхат!CH:CH,рўйхат!$CY:$CY,$B$1064,рўйхат!$B:$B,$C1050)</f>
        <v/>
      </c>
      <c r="BT1050" s="36">
        <f>SUMIFS(рўйхат!CI:CI,рўйхат!$CY:$CY,$B$1064,рўйхат!$B:$B,$C1050)</f>
        <v/>
      </c>
      <c r="BU1050" s="35">
        <f>SUMIFS(рўйхат!CJ:CJ,рўйхат!$CY:$CY,$B$1064,рўйхат!$B:$B,$C1050)</f>
        <v/>
      </c>
      <c r="BV1050" s="36">
        <f>SUMIFS(рўйхат!CK:CK,рўйхат!$CY:$CY,$B$1064,рўйхат!$B:$B,$C1050)</f>
        <v/>
      </c>
      <c r="BW1050" s="35">
        <f>SUMIFS(рўйхат!CL:CL,рўйхат!$CY:$CY,$B$1064,рўйхат!$B:$B,$C1050)</f>
        <v/>
      </c>
      <c r="BX1050" s="36">
        <f>SUMIFS(рўйхат!CM:CM,рўйхат!$CY:$CY,$B$1064,рўйхат!$B:$B,$C1050)</f>
        <v/>
      </c>
      <c r="BY1050" s="35">
        <f>SUMIFS(рўйхат!CN:CN,рўйхат!$CY:$CY,$B$1064,рўйхат!$B:$B,$C1050)</f>
        <v/>
      </c>
      <c r="BZ1050" s="36">
        <f>SUMIFS(рўйхат!CO:CO,рўйхат!$CY:$CY,$B$1064,рўйхат!$B:$B,$C1050)</f>
        <v/>
      </c>
      <c r="CA1050" s="35">
        <f>SUMIFS(рўйхат!CT:CT,рўйхат!$CY:$CY,$B$1064,рўйхат!$B:$B,$C1050)</f>
        <v/>
      </c>
      <c r="CB1050" s="36">
        <f>SUMIFS(рўйхат!CU:CU,рўйхат!$CY:$CY,$B$1064,рўйхат!$B:$B,$C1050)</f>
        <v/>
      </c>
      <c r="CC1050" s="35">
        <f>SUMIFS(рўйхат!CV:CV,рўйхат!$CY:$CY,$B$1064,рўйхат!$B:$B,$C1050)</f>
        <v/>
      </c>
      <c r="CD1050" s="36">
        <f>SUMIFS(рўйхат!CW:CW,рўйхат!$CY:$CY,$B$1064,рўйхат!$B:$B,$C1050)</f>
        <v/>
      </c>
      <c r="CE1050" s="77">
        <f>IFERROR(BE1050/(Q1050+BE1050),0)</f>
        <v/>
      </c>
      <c r="CF1050" s="78">
        <f>IFERROR(BF1050/(R1050+BF1050),0)</f>
        <v/>
      </c>
      <c r="CG1050" s="8">
        <f>COUNTIFS(B:B,B1050)</f>
        <v/>
      </c>
    </row>
    <row r="1051" hidden="1" outlineLevel="1" ht="33.95" customHeight="1" s="245">
      <c r="A1051" s="31" t="n"/>
      <c r="B1051" s="50" t="n">
        <v>19</v>
      </c>
      <c r="C1051" s="66" t="inlineStr">
        <is>
          <t>Президент ҳузуридаги Ижтимоий ҳимоя миллий агентлиги</t>
        </is>
      </c>
      <c r="D1051" s="16" t="n"/>
      <c r="E1051" s="35">
        <f>SUMIFS(рўйхат!F:F,рўйхат!$CY:$CY,$B$1064,рўйхат!$B:$B,$C1051)</f>
        <v/>
      </c>
      <c r="F1051" s="36">
        <f>SUMIFS(рўйхат!G:G,рўйхат!$CY:$CY,$B$1064,рўйхат!$B:$B,$C1051)</f>
        <v/>
      </c>
      <c r="G1051" s="35">
        <f>SUMIFS(рўйхат!H:H,рўйхат!$CY:$CY,$B$1064,рўйхат!$B:$B,$C1051)</f>
        <v/>
      </c>
      <c r="H1051" s="36">
        <f>SUMIFS(рўйхат!I:I,рўйхат!$CY:$CY,$B$1064,рўйхат!$B:$B,$C1051)</f>
        <v/>
      </c>
      <c r="I1051" s="35">
        <f>SUMIFS(рўйхат!J:J,рўйхат!$CY:$CY,$B$1064,рўйхат!$B:$B,$C1051)</f>
        <v/>
      </c>
      <c r="J1051" s="36">
        <f>SUMIFS(рўйхат!K:K,рўйхат!$CY:$CY,$B$1064,рўйхат!$B:$B,$C1051)</f>
        <v/>
      </c>
      <c r="K1051" s="35">
        <f>SUMIFS(рўйхат!L:L,рўйхат!$CY:$CY,$B$1064,рўйхат!$B:$B,$C1051)</f>
        <v/>
      </c>
      <c r="L1051" s="36">
        <f>SUMIFS(рўйхат!M:M,рўйхат!$CY:$CY,$B$1064,рўйхат!$B:$B,$C1051)</f>
        <v/>
      </c>
      <c r="M1051" s="35">
        <f>SUMIFS(рўйхат!N:N,рўйхат!$CY:$CY,$B$1064,рўйхат!$B:$B,$C1051)</f>
        <v/>
      </c>
      <c r="N1051" s="36">
        <f>SUMIFS(рўйхат!O:O,рўйхат!$CY:$CY,$B$1064,рўйхат!$B:$B,$C1051)</f>
        <v/>
      </c>
      <c r="O1051" s="34">
        <f>IFERROR(M1051/E1051,0)</f>
        <v/>
      </c>
      <c r="P1051" s="34">
        <f>IFERROR(N1051/F1051,0)</f>
        <v/>
      </c>
      <c r="Q1051" s="35">
        <f>SUMIFS(рўйхат!R:R,рўйхат!$CY:$CY,$B$1064,рўйхат!$B:$B,$C1051)</f>
        <v/>
      </c>
      <c r="R1051" s="36">
        <f>SUMIFS(рўйхат!S:S,рўйхат!$CY:$CY,$B$1064,рўйхат!$B:$B,$C1051)</f>
        <v/>
      </c>
      <c r="S1051" s="35">
        <f>SUMIFS(рўйхат!T:T,рўйхат!$CY:$CY,$B$1064,рўйхат!$B:$B,$C1051)</f>
        <v/>
      </c>
      <c r="T1051" s="36">
        <f>SUMIFS(рўйхат!U:U,рўйхат!$CY:$CY,$B$1064,рўйхат!$B:$B,$C1051)</f>
        <v/>
      </c>
      <c r="U1051" s="35">
        <f>SUMIFS(рўйхат!V:V,рўйхат!$CY:$CY,$B$1064,рўйхат!$B:$B,$C1051)</f>
        <v/>
      </c>
      <c r="V1051" s="36">
        <f>SUMIFS(рўйхат!W:W,рўйхат!$CY:$CY,$B$1064,рўйхат!$B:$B,$C1051)</f>
        <v/>
      </c>
      <c r="W1051" s="35">
        <f>SUMIFS(рўйхат!X:X,рўйхат!$CY:$CY,$B$1064,рўйхат!$B:$B,$C1051)</f>
        <v/>
      </c>
      <c r="X1051" s="36">
        <f>SUMIFS(рўйхат!Y:Y,рўйхат!$CY:$CY,$B$1064,рўйхат!$B:$B,$C1051)</f>
        <v/>
      </c>
      <c r="Y1051" s="35">
        <f>SUMIFS(рўйхат!Z:Z,рўйхат!$CY:$CY,$B$1064,рўйхат!$B:$B,$C1051)</f>
        <v/>
      </c>
      <c r="Z1051" s="36">
        <f>SUMIFS(рўйхат!AA:AA,рўйхат!$CY:$CY,$B$1064,рўйхат!$B:$B,$C1051)</f>
        <v/>
      </c>
      <c r="AA1051" s="35">
        <f>SUMIFS(рўйхат!AB:AB,рўйхат!$CY:$CY,$B$1064,рўйхат!$B:$B,$C1051)</f>
        <v/>
      </c>
      <c r="AB1051" s="36">
        <f>SUMIFS(рўйхат!AC:AC,рўйхат!$CY:$CY,$B$1064,рўйхат!$B:$B,$C1051)</f>
        <v/>
      </c>
      <c r="AC1051" s="35">
        <f>SUMIFS(рўйхат!AD:AD,рўйхат!$CY:$CY,$B$1064,рўйхат!$B:$B,$C1051)</f>
        <v/>
      </c>
      <c r="AD1051" s="36">
        <f>SUMIFS(рўйхат!AE:AE,рўйхат!$CY:$CY,$B$1064,рўйхат!$B:$B,$C1051)</f>
        <v/>
      </c>
      <c r="AE1051" s="35">
        <f>SUMIFS(рўйхат!AF:AF,рўйхат!$CY:$CY,$B$1064,рўйхат!$B:$B,$C1051)</f>
        <v/>
      </c>
      <c r="AF1051" s="36">
        <f>SUMIFS(рўйхат!AG:AG,рўйхат!$CY:$CY,$B$1064,рўйхат!$B:$B,$C1051)</f>
        <v/>
      </c>
      <c r="AG1051" s="35">
        <f>SUMIFS(рўйхат!AH:AH,рўйхат!$CY:$CY,$B$1064,рўйхат!$B:$B,$C1051)</f>
        <v/>
      </c>
      <c r="AH1051" s="36">
        <f>SUMIFS(рўйхат!AI:AI,рўйхат!$CY:$CY,$B$1064,рўйхат!$B:$B,$C1051)</f>
        <v/>
      </c>
      <c r="AI1051" s="35">
        <f>SUMIFS(рўйхат!AJ:AJ,рўйхат!$CY:$CY,$B$1064,рўйхат!$B:$B,$C1051)</f>
        <v/>
      </c>
      <c r="AJ1051" s="36">
        <f>SUMIFS(рўйхат!AK:AK,рўйхат!$CY:$CY,$B$1064,рўйхат!$B:$B,$C1051)</f>
        <v/>
      </c>
      <c r="AK1051" s="35">
        <f>SUMIFS(рўйхат!AL:AL,рўйхат!$CY:$CY,$B$1064,рўйхат!$B:$B,$C1051)</f>
        <v/>
      </c>
      <c r="AL1051" s="36">
        <f>SUMIFS(рўйхат!AM:AM,рўйхат!$CY:$CY,$B$1064,рўйхат!$B:$B,$C1051)</f>
        <v/>
      </c>
      <c r="AM1051" s="77">
        <f>IFERROR(Q1051/E1051,0)</f>
        <v/>
      </c>
      <c r="AN1051" s="77">
        <f>IFERROR(R1051/F1051,0)</f>
        <v/>
      </c>
      <c r="AO1051" s="36">
        <f>SUMIFS(рўйхат!AZ:AZ,рўйхат!$CY:$CY,$B$1064,рўйхат!$B:$B,$C1051)</f>
        <v/>
      </c>
      <c r="AP1051" s="36">
        <f>SUMIFS(рўйхат!BA:BA,рўйхат!$CY:$CY,$B$1064,рўйхат!$B:$B,$C1051)</f>
        <v/>
      </c>
      <c r="AQ1051" s="35">
        <f>SUMIFS(рўйхат!BB:BB,рўйхат!$CY:$CY,$B$1064,рўйхат!$B:$B,$C1051)</f>
        <v/>
      </c>
      <c r="AR1051" s="36">
        <f>SUMIFS(рўйхат!BC:BC,рўйхат!$CY:$CY,$B$1064,рўйхат!$B:$B,$C1051)</f>
        <v/>
      </c>
      <c r="AS1051" s="35">
        <f>SUMIFS(рўйхат!BD:BD,рўйхат!$CY:$CY,$B$1064,рўйхат!$B:$B,$C1051)</f>
        <v/>
      </c>
      <c r="AT1051" s="36">
        <f>SUMIFS(рўйхат!BE:BE,рўйхат!$CY:$CY,$B$1064,рўйхат!$B:$B,$C1051)</f>
        <v/>
      </c>
      <c r="AU1051" s="35">
        <f>SUMIFS(рўйхат!BF:BF,рўйхат!$CY:$CY,$B$1064,рўйхат!$B:$B,$C1051)</f>
        <v/>
      </c>
      <c r="AV1051" s="36">
        <f>SUMIFS(рўйхат!BG:BG,рўйхат!$CY:$CY,$B$1064,рўйхат!$B:$B,$C1051)</f>
        <v/>
      </c>
      <c r="AW1051" s="35">
        <f>SUMIFS(рўйхат!BH:BH,рўйхат!$CY:$CY,$B$1064,рўйхат!$B:$B,$C1051)</f>
        <v/>
      </c>
      <c r="AX1051" s="36">
        <f>SUMIFS(рўйхат!BI:BI,рўйхат!$CY:$CY,$B$1064,рўйхат!$B:$B,$C1051)</f>
        <v/>
      </c>
      <c r="AY1051" s="35">
        <f>SUMIFS(рўйхат!BJ:BJ,рўйхат!$CY:$CY,$B$1064,рўйхат!$B:$B,$C1051)</f>
        <v/>
      </c>
      <c r="AZ1051" s="36">
        <f>SUMIFS(рўйхат!BK:BK,рўйхат!$CY:$CY,$B$1064,рўйхат!$B:$B,$C1051)</f>
        <v/>
      </c>
      <c r="BA1051" s="35">
        <f>SUMIFS(рўйхат!BL:BL,рўйхат!$CY:$CY,$B$1064,рўйхат!$B:$B,$C1051)</f>
        <v/>
      </c>
      <c r="BB1051" s="36">
        <f>SUMIFS(рўйхат!BM:BM,рўйхат!$CY:$CY,$B$1064,рўйхат!$B:$B,$C1051)</f>
        <v/>
      </c>
      <c r="BC1051" s="77">
        <f>IFERROR(AO1051/E1051,0)</f>
        <v/>
      </c>
      <c r="BD1051" s="77">
        <f>IFERROR(AP1051/F1051,0)</f>
        <v/>
      </c>
      <c r="BE1051" s="35">
        <f>SUMIFS(рўйхат!BP:BP,рўйхат!$CY:$CY,$B$1064,рўйхат!$B:$B,$C1051)</f>
        <v/>
      </c>
      <c r="BF1051" s="36">
        <f>SUMIFS(рўйхат!BQ:BQ,рўйхат!$CY:$CY,$B$1064,рўйхат!$B:$B,$C1051)</f>
        <v/>
      </c>
      <c r="BG1051" s="35">
        <f>SUMIFS(рўйхат!BR:BR,рўйхат!$CY:$CY,$B$1064,рўйхат!$B:$B,$C1051)</f>
        <v/>
      </c>
      <c r="BH1051" s="36">
        <f>SUMIFS(рўйхат!BS:BS,рўйхат!$CY:$CY,$B$1064,рўйхат!$B:$B,$C1051)</f>
        <v/>
      </c>
      <c r="BI1051" s="35">
        <f>SUMIFS(рўйхат!BT:BT,рўйхат!$CY:$CY,$B$1064,рўйхат!$B:$B,$C1051)</f>
        <v/>
      </c>
      <c r="BJ1051" s="36">
        <f>SUMIFS(рўйхат!BU:BU,рўйхат!$CY:$CY,$B$1064,рўйхат!$B:$B,$C1051)</f>
        <v/>
      </c>
      <c r="BK1051" s="35">
        <f>SUMIFS(рўйхат!BX:BX,рўйхат!$CY:$CY,$B$1064,рўйхат!$B:$B,$C1051)</f>
        <v/>
      </c>
      <c r="BL1051" s="36">
        <f>SUMIFS(рўйхат!BY:BY,рўйхат!$CY:$CY,$B$1064,рўйхат!$B:$B,$C1051)</f>
        <v/>
      </c>
      <c r="BM1051" s="35">
        <f>SUMIFS(рўйхат!BZ:BZ,рўйхат!$CY:$CY,$B$1064,рўйхат!$B:$B,$C1051)</f>
        <v/>
      </c>
      <c r="BN1051" s="36">
        <f>SUMIFS(рўйхат!CA:CA,рўйхат!$CY:$CY,$B$1064,рўйхат!$B:$B,$C1051)</f>
        <v/>
      </c>
      <c r="BO1051" s="35">
        <f>SUMIFS(рўйхат!CB:CB,рўйхат!$CY:$CY,$B$1064,рўйхат!$B:$B,$C1051)</f>
        <v/>
      </c>
      <c r="BP1051" s="36">
        <f>SUMIFS(рўйхат!CC:CC,рўйхат!$CY:$CY,$B$1064,рўйхат!$B:$B,$C1051)</f>
        <v/>
      </c>
      <c r="BQ1051" s="35">
        <f>SUMIFS(рўйхат!CD:CD,рўйхат!$CY:$CY,$B$1064,рўйхат!$B:$B,$C1051)</f>
        <v/>
      </c>
      <c r="BR1051" s="36">
        <f>SUMIFS(рўйхат!CE:CE,рўйхат!$CY:$CY,$B$1064,рўйхат!$B:$B,$C1051)</f>
        <v/>
      </c>
      <c r="BS1051" s="35">
        <f>SUMIFS(рўйхат!CH:CH,рўйхат!$CY:$CY,$B$1064,рўйхат!$B:$B,$C1051)</f>
        <v/>
      </c>
      <c r="BT1051" s="36">
        <f>SUMIFS(рўйхат!CI:CI,рўйхат!$CY:$CY,$B$1064,рўйхат!$B:$B,$C1051)</f>
        <v/>
      </c>
      <c r="BU1051" s="35">
        <f>SUMIFS(рўйхат!CJ:CJ,рўйхат!$CY:$CY,$B$1064,рўйхат!$B:$B,$C1051)</f>
        <v/>
      </c>
      <c r="BV1051" s="36">
        <f>SUMIFS(рўйхат!CK:CK,рўйхат!$CY:$CY,$B$1064,рўйхат!$B:$B,$C1051)</f>
        <v/>
      </c>
      <c r="BW1051" s="35">
        <f>SUMIFS(рўйхат!CL:CL,рўйхат!$CY:$CY,$B$1064,рўйхат!$B:$B,$C1051)</f>
        <v/>
      </c>
      <c r="BX1051" s="36">
        <f>SUMIFS(рўйхат!CM:CM,рўйхат!$CY:$CY,$B$1064,рўйхат!$B:$B,$C1051)</f>
        <v/>
      </c>
      <c r="BY1051" s="35">
        <f>SUMIFS(рўйхат!CN:CN,рўйхат!$CY:$CY,$B$1064,рўйхат!$B:$B,$C1051)</f>
        <v/>
      </c>
      <c r="BZ1051" s="36">
        <f>SUMIFS(рўйхат!CO:CO,рўйхат!$CY:$CY,$B$1064,рўйхат!$B:$B,$C1051)</f>
        <v/>
      </c>
      <c r="CA1051" s="35">
        <f>SUMIFS(рўйхат!CT:CT,рўйхат!$CY:$CY,$B$1064,рўйхат!$B:$B,$C1051)</f>
        <v/>
      </c>
      <c r="CB1051" s="36">
        <f>SUMIFS(рўйхат!CU:CU,рўйхат!$CY:$CY,$B$1064,рўйхат!$B:$B,$C1051)</f>
        <v/>
      </c>
      <c r="CC1051" s="35">
        <f>SUMIFS(рўйхат!CV:CV,рўйхат!$CY:$CY,$B$1064,рўйхат!$B:$B,$C1051)</f>
        <v/>
      </c>
      <c r="CD1051" s="36">
        <f>SUMIFS(рўйхат!CW:CW,рўйхат!$CY:$CY,$B$1064,рўйхат!$B:$B,$C1051)</f>
        <v/>
      </c>
      <c r="CE1051" s="77">
        <f>IFERROR(BE1051/(Q1051+BE1051),0)</f>
        <v/>
      </c>
      <c r="CF1051" s="78">
        <f>IFERROR(BF1051/(R1051+BF1051),0)</f>
        <v/>
      </c>
      <c r="CG1051" s="8">
        <f>COUNTIFS(B:B,B1051)</f>
        <v/>
      </c>
    </row>
    <row r="1052" hidden="1" outlineLevel="1" ht="33.95" customHeight="1" s="245">
      <c r="A1052" s="31" t="n"/>
      <c r="B1052" s="50" t="n">
        <v>20</v>
      </c>
      <c r="C1052" s="66" t="inlineStr">
        <is>
          <t>Рақобатни ривожлантириш ва истеъмолчилар ҳуқуқларини ҳимоя қилиш қўмитаси</t>
        </is>
      </c>
      <c r="D1052" s="16" t="n"/>
      <c r="E1052" s="35">
        <f>SUMIFS(рўйхат!F:F,рўйхат!$CY:$CY,$B$1064,рўйхат!$B:$B,$C1052)</f>
        <v/>
      </c>
      <c r="F1052" s="36">
        <f>SUMIFS(рўйхат!G:G,рўйхат!$CY:$CY,$B$1064,рўйхат!$B:$B,$C1052)</f>
        <v/>
      </c>
      <c r="G1052" s="35">
        <f>SUMIFS(рўйхат!H:H,рўйхат!$CY:$CY,$B$1064,рўйхат!$B:$B,$C1052)</f>
        <v/>
      </c>
      <c r="H1052" s="36">
        <f>SUMIFS(рўйхат!I:I,рўйхат!$CY:$CY,$B$1064,рўйхат!$B:$B,$C1052)</f>
        <v/>
      </c>
      <c r="I1052" s="35">
        <f>SUMIFS(рўйхат!J:J,рўйхат!$CY:$CY,$B$1064,рўйхат!$B:$B,$C1052)</f>
        <v/>
      </c>
      <c r="J1052" s="36">
        <f>SUMIFS(рўйхат!K:K,рўйхат!$CY:$CY,$B$1064,рўйхат!$B:$B,$C1052)</f>
        <v/>
      </c>
      <c r="K1052" s="35">
        <f>SUMIFS(рўйхат!L:L,рўйхат!$CY:$CY,$B$1064,рўйхат!$B:$B,$C1052)</f>
        <v/>
      </c>
      <c r="L1052" s="36">
        <f>SUMIFS(рўйхат!M:M,рўйхат!$CY:$CY,$B$1064,рўйхат!$B:$B,$C1052)</f>
        <v/>
      </c>
      <c r="M1052" s="35">
        <f>SUMIFS(рўйхат!N:N,рўйхат!$CY:$CY,$B$1064,рўйхат!$B:$B,$C1052)</f>
        <v/>
      </c>
      <c r="N1052" s="36">
        <f>SUMIFS(рўйхат!O:O,рўйхат!$CY:$CY,$B$1064,рўйхат!$B:$B,$C1052)</f>
        <v/>
      </c>
      <c r="O1052" s="34">
        <f>IFERROR(M1052/E1052,0)</f>
        <v/>
      </c>
      <c r="P1052" s="34">
        <f>IFERROR(N1052/F1052,0)</f>
        <v/>
      </c>
      <c r="Q1052" s="35">
        <f>SUMIFS(рўйхат!R:R,рўйхат!$CY:$CY,$B$1064,рўйхат!$B:$B,$C1052)</f>
        <v/>
      </c>
      <c r="R1052" s="36">
        <f>SUMIFS(рўйхат!S:S,рўйхат!$CY:$CY,$B$1064,рўйхат!$B:$B,$C1052)</f>
        <v/>
      </c>
      <c r="S1052" s="35">
        <f>SUMIFS(рўйхат!T:T,рўйхат!$CY:$CY,$B$1064,рўйхат!$B:$B,$C1052)</f>
        <v/>
      </c>
      <c r="T1052" s="36">
        <f>SUMIFS(рўйхат!U:U,рўйхат!$CY:$CY,$B$1064,рўйхат!$B:$B,$C1052)</f>
        <v/>
      </c>
      <c r="U1052" s="35">
        <f>SUMIFS(рўйхат!V:V,рўйхат!$CY:$CY,$B$1064,рўйхат!$B:$B,$C1052)</f>
        <v/>
      </c>
      <c r="V1052" s="36">
        <f>SUMIFS(рўйхат!W:W,рўйхат!$CY:$CY,$B$1064,рўйхат!$B:$B,$C1052)</f>
        <v/>
      </c>
      <c r="W1052" s="35">
        <f>SUMIFS(рўйхат!X:X,рўйхат!$CY:$CY,$B$1064,рўйхат!$B:$B,$C1052)</f>
        <v/>
      </c>
      <c r="X1052" s="36">
        <f>SUMIFS(рўйхат!Y:Y,рўйхат!$CY:$CY,$B$1064,рўйхат!$B:$B,$C1052)</f>
        <v/>
      </c>
      <c r="Y1052" s="35">
        <f>SUMIFS(рўйхат!Z:Z,рўйхат!$CY:$CY,$B$1064,рўйхат!$B:$B,$C1052)</f>
        <v/>
      </c>
      <c r="Z1052" s="36">
        <f>SUMIFS(рўйхат!AA:AA,рўйхат!$CY:$CY,$B$1064,рўйхат!$B:$B,$C1052)</f>
        <v/>
      </c>
      <c r="AA1052" s="35">
        <f>SUMIFS(рўйхат!AB:AB,рўйхат!$CY:$CY,$B$1064,рўйхат!$B:$B,$C1052)</f>
        <v/>
      </c>
      <c r="AB1052" s="36">
        <f>SUMIFS(рўйхат!AC:AC,рўйхат!$CY:$CY,$B$1064,рўйхат!$B:$B,$C1052)</f>
        <v/>
      </c>
      <c r="AC1052" s="35">
        <f>SUMIFS(рўйхат!AD:AD,рўйхат!$CY:$CY,$B$1064,рўйхат!$B:$B,$C1052)</f>
        <v/>
      </c>
      <c r="AD1052" s="36">
        <f>SUMIFS(рўйхат!AE:AE,рўйхат!$CY:$CY,$B$1064,рўйхат!$B:$B,$C1052)</f>
        <v/>
      </c>
      <c r="AE1052" s="35">
        <f>SUMIFS(рўйхат!AF:AF,рўйхат!$CY:$CY,$B$1064,рўйхат!$B:$B,$C1052)</f>
        <v/>
      </c>
      <c r="AF1052" s="36">
        <f>SUMIFS(рўйхат!AG:AG,рўйхат!$CY:$CY,$B$1064,рўйхат!$B:$B,$C1052)</f>
        <v/>
      </c>
      <c r="AG1052" s="35">
        <f>SUMIFS(рўйхат!AH:AH,рўйхат!$CY:$CY,$B$1064,рўйхат!$B:$B,$C1052)</f>
        <v/>
      </c>
      <c r="AH1052" s="36">
        <f>SUMIFS(рўйхат!AI:AI,рўйхат!$CY:$CY,$B$1064,рўйхат!$B:$B,$C1052)</f>
        <v/>
      </c>
      <c r="AI1052" s="35">
        <f>SUMIFS(рўйхат!AJ:AJ,рўйхат!$CY:$CY,$B$1064,рўйхат!$B:$B,$C1052)</f>
        <v/>
      </c>
      <c r="AJ1052" s="36">
        <f>SUMIFS(рўйхат!AK:AK,рўйхат!$CY:$CY,$B$1064,рўйхат!$B:$B,$C1052)</f>
        <v/>
      </c>
      <c r="AK1052" s="35">
        <f>SUMIFS(рўйхат!AL:AL,рўйхат!$CY:$CY,$B$1064,рўйхат!$B:$B,$C1052)</f>
        <v/>
      </c>
      <c r="AL1052" s="36">
        <f>SUMIFS(рўйхат!AM:AM,рўйхат!$CY:$CY,$B$1064,рўйхат!$B:$B,$C1052)</f>
        <v/>
      </c>
      <c r="AM1052" s="77">
        <f>IFERROR(Q1052/E1052,0)</f>
        <v/>
      </c>
      <c r="AN1052" s="77">
        <f>IFERROR(R1052/F1052,0)</f>
        <v/>
      </c>
      <c r="AO1052" s="36">
        <f>SUMIFS(рўйхат!AZ:AZ,рўйхат!$CY:$CY,$B$1064,рўйхат!$B:$B,$C1052)</f>
        <v/>
      </c>
      <c r="AP1052" s="36">
        <f>SUMIFS(рўйхат!BA:BA,рўйхат!$CY:$CY,$B$1064,рўйхат!$B:$B,$C1052)</f>
        <v/>
      </c>
      <c r="AQ1052" s="35">
        <f>SUMIFS(рўйхат!BB:BB,рўйхат!$CY:$CY,$B$1064,рўйхат!$B:$B,$C1052)</f>
        <v/>
      </c>
      <c r="AR1052" s="36">
        <f>SUMIFS(рўйхат!BC:BC,рўйхат!$CY:$CY,$B$1064,рўйхат!$B:$B,$C1052)</f>
        <v/>
      </c>
      <c r="AS1052" s="35">
        <f>SUMIFS(рўйхат!BD:BD,рўйхат!$CY:$CY,$B$1064,рўйхат!$B:$B,$C1052)</f>
        <v/>
      </c>
      <c r="AT1052" s="36">
        <f>SUMIFS(рўйхат!BE:BE,рўйхат!$CY:$CY,$B$1064,рўйхат!$B:$B,$C1052)</f>
        <v/>
      </c>
      <c r="AU1052" s="35">
        <f>SUMIFS(рўйхат!BF:BF,рўйхат!$CY:$CY,$B$1064,рўйхат!$B:$B,$C1052)</f>
        <v/>
      </c>
      <c r="AV1052" s="36">
        <f>SUMIFS(рўйхат!BG:BG,рўйхат!$CY:$CY,$B$1064,рўйхат!$B:$B,$C1052)</f>
        <v/>
      </c>
      <c r="AW1052" s="35">
        <f>SUMIFS(рўйхат!BH:BH,рўйхат!$CY:$CY,$B$1064,рўйхат!$B:$B,$C1052)</f>
        <v/>
      </c>
      <c r="AX1052" s="36">
        <f>SUMIFS(рўйхат!BI:BI,рўйхат!$CY:$CY,$B$1064,рўйхат!$B:$B,$C1052)</f>
        <v/>
      </c>
      <c r="AY1052" s="35">
        <f>SUMIFS(рўйхат!BJ:BJ,рўйхат!$CY:$CY,$B$1064,рўйхат!$B:$B,$C1052)</f>
        <v/>
      </c>
      <c r="AZ1052" s="36">
        <f>SUMIFS(рўйхат!BK:BK,рўйхат!$CY:$CY,$B$1064,рўйхат!$B:$B,$C1052)</f>
        <v/>
      </c>
      <c r="BA1052" s="35">
        <f>SUMIFS(рўйхат!BL:BL,рўйхат!$CY:$CY,$B$1064,рўйхат!$B:$B,$C1052)</f>
        <v/>
      </c>
      <c r="BB1052" s="36">
        <f>SUMIFS(рўйхат!BM:BM,рўйхат!$CY:$CY,$B$1064,рўйхат!$B:$B,$C1052)</f>
        <v/>
      </c>
      <c r="BC1052" s="77">
        <f>IFERROR(AO1052/E1052,0)</f>
        <v/>
      </c>
      <c r="BD1052" s="77">
        <f>IFERROR(AP1052/F1052,0)</f>
        <v/>
      </c>
      <c r="BE1052" s="35">
        <f>SUMIFS(рўйхат!BP:BP,рўйхат!$CY:$CY,$B$1064,рўйхат!$B:$B,$C1052)</f>
        <v/>
      </c>
      <c r="BF1052" s="36">
        <f>SUMIFS(рўйхат!BQ:BQ,рўйхат!$CY:$CY,$B$1064,рўйхат!$B:$B,$C1052)</f>
        <v/>
      </c>
      <c r="BG1052" s="35">
        <f>SUMIFS(рўйхат!BR:BR,рўйхат!$CY:$CY,$B$1064,рўйхат!$B:$B,$C1052)</f>
        <v/>
      </c>
      <c r="BH1052" s="36">
        <f>SUMIFS(рўйхат!BS:BS,рўйхат!$CY:$CY,$B$1064,рўйхат!$B:$B,$C1052)</f>
        <v/>
      </c>
      <c r="BI1052" s="35">
        <f>SUMIFS(рўйхат!BT:BT,рўйхат!$CY:$CY,$B$1064,рўйхат!$B:$B,$C1052)</f>
        <v/>
      </c>
      <c r="BJ1052" s="36">
        <f>SUMIFS(рўйхат!BU:BU,рўйхат!$CY:$CY,$B$1064,рўйхат!$B:$B,$C1052)</f>
        <v/>
      </c>
      <c r="BK1052" s="35">
        <f>SUMIFS(рўйхат!BX:BX,рўйхат!$CY:$CY,$B$1064,рўйхат!$B:$B,$C1052)</f>
        <v/>
      </c>
      <c r="BL1052" s="36">
        <f>SUMIFS(рўйхат!BY:BY,рўйхат!$CY:$CY,$B$1064,рўйхат!$B:$B,$C1052)</f>
        <v/>
      </c>
      <c r="BM1052" s="35">
        <f>SUMIFS(рўйхат!BZ:BZ,рўйхат!$CY:$CY,$B$1064,рўйхат!$B:$B,$C1052)</f>
        <v/>
      </c>
      <c r="BN1052" s="36">
        <f>SUMIFS(рўйхат!CA:CA,рўйхат!$CY:$CY,$B$1064,рўйхат!$B:$B,$C1052)</f>
        <v/>
      </c>
      <c r="BO1052" s="35">
        <f>SUMIFS(рўйхат!CB:CB,рўйхат!$CY:$CY,$B$1064,рўйхат!$B:$B,$C1052)</f>
        <v/>
      </c>
      <c r="BP1052" s="36">
        <f>SUMIFS(рўйхат!CC:CC,рўйхат!$CY:$CY,$B$1064,рўйхат!$B:$B,$C1052)</f>
        <v/>
      </c>
      <c r="BQ1052" s="35">
        <f>SUMIFS(рўйхат!CD:CD,рўйхат!$CY:$CY,$B$1064,рўйхат!$B:$B,$C1052)</f>
        <v/>
      </c>
      <c r="BR1052" s="36">
        <f>SUMIFS(рўйхат!CE:CE,рўйхат!$CY:$CY,$B$1064,рўйхат!$B:$B,$C1052)</f>
        <v/>
      </c>
      <c r="BS1052" s="35">
        <f>SUMIFS(рўйхат!CH:CH,рўйхат!$CY:$CY,$B$1064,рўйхат!$B:$B,$C1052)</f>
        <v/>
      </c>
      <c r="BT1052" s="36">
        <f>SUMIFS(рўйхат!CI:CI,рўйхат!$CY:$CY,$B$1064,рўйхат!$B:$B,$C1052)</f>
        <v/>
      </c>
      <c r="BU1052" s="35">
        <f>SUMIFS(рўйхат!CJ:CJ,рўйхат!$CY:$CY,$B$1064,рўйхат!$B:$B,$C1052)</f>
        <v/>
      </c>
      <c r="BV1052" s="36">
        <f>SUMIFS(рўйхат!CK:CK,рўйхат!$CY:$CY,$B$1064,рўйхат!$B:$B,$C1052)</f>
        <v/>
      </c>
      <c r="BW1052" s="35">
        <f>SUMIFS(рўйхат!CL:CL,рўйхат!$CY:$CY,$B$1064,рўйхат!$B:$B,$C1052)</f>
        <v/>
      </c>
      <c r="BX1052" s="36">
        <f>SUMIFS(рўйхат!CM:CM,рўйхат!$CY:$CY,$B$1064,рўйхат!$B:$B,$C1052)</f>
        <v/>
      </c>
      <c r="BY1052" s="35">
        <f>SUMIFS(рўйхат!CN:CN,рўйхат!$CY:$CY,$B$1064,рўйхат!$B:$B,$C1052)</f>
        <v/>
      </c>
      <c r="BZ1052" s="36">
        <f>SUMIFS(рўйхат!CO:CO,рўйхат!$CY:$CY,$B$1064,рўйхат!$B:$B,$C1052)</f>
        <v/>
      </c>
      <c r="CA1052" s="35">
        <f>SUMIFS(рўйхат!CT:CT,рўйхат!$CY:$CY,$B$1064,рўйхат!$B:$B,$C1052)</f>
        <v/>
      </c>
      <c r="CB1052" s="36">
        <f>SUMIFS(рўйхат!CU:CU,рўйхат!$CY:$CY,$B$1064,рўйхат!$B:$B,$C1052)</f>
        <v/>
      </c>
      <c r="CC1052" s="35">
        <f>SUMIFS(рўйхат!CV:CV,рўйхат!$CY:$CY,$B$1064,рўйхат!$B:$B,$C1052)</f>
        <v/>
      </c>
      <c r="CD1052" s="36">
        <f>SUMIFS(рўйхат!CW:CW,рўйхат!$CY:$CY,$B$1064,рўйхат!$B:$B,$C1052)</f>
        <v/>
      </c>
      <c r="CE1052" s="77">
        <f>IFERROR(BE1052/(Q1052+BE1052),0)</f>
        <v/>
      </c>
      <c r="CF1052" s="78">
        <f>IFERROR(BF1052/(R1052+BF1052),0)</f>
        <v/>
      </c>
      <c r="CG1052" s="8">
        <f>COUNTIFS(B:B,B1052)</f>
        <v/>
      </c>
    </row>
    <row r="1053" hidden="1" outlineLevel="1" ht="17.1" customFormat="1" customHeight="1" s="8">
      <c r="A1053" s="33" t="n"/>
      <c r="B1053" s="50" t="n">
        <v>21</v>
      </c>
      <c r="C1053" s="66" t="inlineStr">
        <is>
          <t>Соғлиқни сақлаш вазирлиги</t>
        </is>
      </c>
      <c r="D1053" s="16" t="n"/>
      <c r="E1053" s="35">
        <f>SUMIFS(рўйхат!F:F,рўйхат!$CY:$CY,$B$1064,рўйхат!$B:$B,$C1053)</f>
        <v/>
      </c>
      <c r="F1053" s="36">
        <f>SUMIFS(рўйхат!G:G,рўйхат!$CY:$CY,$B$1064,рўйхат!$B:$B,$C1053)</f>
        <v/>
      </c>
      <c r="G1053" s="35">
        <f>SUMIFS(рўйхат!H:H,рўйхат!$CY:$CY,$B$1064,рўйхат!$B:$B,$C1053)</f>
        <v/>
      </c>
      <c r="H1053" s="36">
        <f>SUMIFS(рўйхат!I:I,рўйхат!$CY:$CY,$B$1064,рўйхат!$B:$B,$C1053)</f>
        <v/>
      </c>
      <c r="I1053" s="35">
        <f>SUMIFS(рўйхат!J:J,рўйхат!$CY:$CY,$B$1064,рўйхат!$B:$B,$C1053)</f>
        <v/>
      </c>
      <c r="J1053" s="36">
        <f>SUMIFS(рўйхат!K:K,рўйхат!$CY:$CY,$B$1064,рўйхат!$B:$B,$C1053)</f>
        <v/>
      </c>
      <c r="K1053" s="35">
        <f>SUMIFS(рўйхат!L:L,рўйхат!$CY:$CY,$B$1064,рўйхат!$B:$B,$C1053)</f>
        <v/>
      </c>
      <c r="L1053" s="36">
        <f>SUMIFS(рўйхат!M:M,рўйхат!$CY:$CY,$B$1064,рўйхат!$B:$B,$C1053)</f>
        <v/>
      </c>
      <c r="M1053" s="35">
        <f>SUMIFS(рўйхат!N:N,рўйхат!$CY:$CY,$B$1064,рўйхат!$B:$B,$C1053)</f>
        <v/>
      </c>
      <c r="N1053" s="36">
        <f>SUMIFS(рўйхат!O:O,рўйхат!$CY:$CY,$B$1064,рўйхат!$B:$B,$C1053)</f>
        <v/>
      </c>
      <c r="O1053" s="34">
        <f>IFERROR(M1053/E1053,0)</f>
        <v/>
      </c>
      <c r="P1053" s="34">
        <f>IFERROR(N1053/F1053,0)</f>
        <v/>
      </c>
      <c r="Q1053" s="35">
        <f>SUMIFS(рўйхат!R:R,рўйхат!$CY:$CY,$B$1064,рўйхат!$B:$B,$C1053)</f>
        <v/>
      </c>
      <c r="R1053" s="36">
        <f>SUMIFS(рўйхат!S:S,рўйхат!$CY:$CY,$B$1064,рўйхат!$B:$B,$C1053)</f>
        <v/>
      </c>
      <c r="S1053" s="35">
        <f>SUMIFS(рўйхат!T:T,рўйхат!$CY:$CY,$B$1064,рўйхат!$B:$B,$C1053)</f>
        <v/>
      </c>
      <c r="T1053" s="36">
        <f>SUMIFS(рўйхат!U:U,рўйхат!$CY:$CY,$B$1064,рўйхат!$B:$B,$C1053)</f>
        <v/>
      </c>
      <c r="U1053" s="35">
        <f>SUMIFS(рўйхат!V:V,рўйхат!$CY:$CY,$B$1064,рўйхат!$B:$B,$C1053)</f>
        <v/>
      </c>
      <c r="V1053" s="36">
        <f>SUMIFS(рўйхат!W:W,рўйхат!$CY:$CY,$B$1064,рўйхат!$B:$B,$C1053)</f>
        <v/>
      </c>
      <c r="W1053" s="35">
        <f>SUMIFS(рўйхат!X:X,рўйхат!$CY:$CY,$B$1064,рўйхат!$B:$B,$C1053)</f>
        <v/>
      </c>
      <c r="X1053" s="36">
        <f>SUMIFS(рўйхат!Y:Y,рўйхат!$CY:$CY,$B$1064,рўйхат!$B:$B,$C1053)</f>
        <v/>
      </c>
      <c r="Y1053" s="35">
        <f>SUMIFS(рўйхат!Z:Z,рўйхат!$CY:$CY,$B$1064,рўйхат!$B:$B,$C1053)</f>
        <v/>
      </c>
      <c r="Z1053" s="36">
        <f>SUMIFS(рўйхат!AA:AA,рўйхат!$CY:$CY,$B$1064,рўйхат!$B:$B,$C1053)</f>
        <v/>
      </c>
      <c r="AA1053" s="35">
        <f>SUMIFS(рўйхат!AB:AB,рўйхат!$CY:$CY,$B$1064,рўйхат!$B:$B,$C1053)</f>
        <v/>
      </c>
      <c r="AB1053" s="36">
        <f>SUMIFS(рўйхат!AC:AC,рўйхат!$CY:$CY,$B$1064,рўйхат!$B:$B,$C1053)</f>
        <v/>
      </c>
      <c r="AC1053" s="35">
        <f>SUMIFS(рўйхат!AD:AD,рўйхат!$CY:$CY,$B$1064,рўйхат!$B:$B,$C1053)</f>
        <v/>
      </c>
      <c r="AD1053" s="36">
        <f>SUMIFS(рўйхат!AE:AE,рўйхат!$CY:$CY,$B$1064,рўйхат!$B:$B,$C1053)</f>
        <v/>
      </c>
      <c r="AE1053" s="35">
        <f>SUMIFS(рўйхат!AF:AF,рўйхат!$CY:$CY,$B$1064,рўйхат!$B:$B,$C1053)</f>
        <v/>
      </c>
      <c r="AF1053" s="36">
        <f>SUMIFS(рўйхат!AG:AG,рўйхат!$CY:$CY,$B$1064,рўйхат!$B:$B,$C1053)</f>
        <v/>
      </c>
      <c r="AG1053" s="35">
        <f>SUMIFS(рўйхат!AH:AH,рўйхат!$CY:$CY,$B$1064,рўйхат!$B:$B,$C1053)</f>
        <v/>
      </c>
      <c r="AH1053" s="36">
        <f>SUMIFS(рўйхат!AI:AI,рўйхат!$CY:$CY,$B$1064,рўйхат!$B:$B,$C1053)</f>
        <v/>
      </c>
      <c r="AI1053" s="35">
        <f>SUMIFS(рўйхат!AJ:AJ,рўйхат!$CY:$CY,$B$1064,рўйхат!$B:$B,$C1053)</f>
        <v/>
      </c>
      <c r="AJ1053" s="36">
        <f>SUMIFS(рўйхат!AK:AK,рўйхат!$CY:$CY,$B$1064,рўйхат!$B:$B,$C1053)</f>
        <v/>
      </c>
      <c r="AK1053" s="35">
        <f>SUMIFS(рўйхат!AL:AL,рўйхат!$CY:$CY,$B$1064,рўйхат!$B:$B,$C1053)</f>
        <v/>
      </c>
      <c r="AL1053" s="36">
        <f>SUMIFS(рўйхат!AM:AM,рўйхат!$CY:$CY,$B$1064,рўйхат!$B:$B,$C1053)</f>
        <v/>
      </c>
      <c r="AM1053" s="77">
        <f>IFERROR(Q1053/E1053,0)</f>
        <v/>
      </c>
      <c r="AN1053" s="77">
        <f>IFERROR(R1053/F1053,0)</f>
        <v/>
      </c>
      <c r="AO1053" s="36">
        <f>SUMIFS(рўйхат!AZ:AZ,рўйхат!$CY:$CY,$B$1064,рўйхат!$B:$B,$C1053)</f>
        <v/>
      </c>
      <c r="AP1053" s="36">
        <f>SUMIFS(рўйхат!BA:BA,рўйхат!$CY:$CY,$B$1064,рўйхат!$B:$B,$C1053)</f>
        <v/>
      </c>
      <c r="AQ1053" s="35">
        <f>SUMIFS(рўйхат!BB:BB,рўйхат!$CY:$CY,$B$1064,рўйхат!$B:$B,$C1053)</f>
        <v/>
      </c>
      <c r="AR1053" s="36">
        <f>SUMIFS(рўйхат!BC:BC,рўйхат!$CY:$CY,$B$1064,рўйхат!$B:$B,$C1053)</f>
        <v/>
      </c>
      <c r="AS1053" s="35">
        <f>SUMIFS(рўйхат!BD:BD,рўйхат!$CY:$CY,$B$1064,рўйхат!$B:$B,$C1053)</f>
        <v/>
      </c>
      <c r="AT1053" s="36">
        <f>SUMIFS(рўйхат!BE:BE,рўйхат!$CY:$CY,$B$1064,рўйхат!$B:$B,$C1053)</f>
        <v/>
      </c>
      <c r="AU1053" s="35">
        <f>SUMIFS(рўйхат!BF:BF,рўйхат!$CY:$CY,$B$1064,рўйхат!$B:$B,$C1053)</f>
        <v/>
      </c>
      <c r="AV1053" s="36">
        <f>SUMIFS(рўйхат!BG:BG,рўйхат!$CY:$CY,$B$1064,рўйхат!$B:$B,$C1053)</f>
        <v/>
      </c>
      <c r="AW1053" s="35">
        <f>SUMIFS(рўйхат!BH:BH,рўйхат!$CY:$CY,$B$1064,рўйхат!$B:$B,$C1053)</f>
        <v/>
      </c>
      <c r="AX1053" s="36">
        <f>SUMIFS(рўйхат!BI:BI,рўйхат!$CY:$CY,$B$1064,рўйхат!$B:$B,$C1053)</f>
        <v/>
      </c>
      <c r="AY1053" s="35">
        <f>SUMIFS(рўйхат!BJ:BJ,рўйхат!$CY:$CY,$B$1064,рўйхат!$B:$B,$C1053)</f>
        <v/>
      </c>
      <c r="AZ1053" s="36">
        <f>SUMIFS(рўйхат!BK:BK,рўйхат!$CY:$CY,$B$1064,рўйхат!$B:$B,$C1053)</f>
        <v/>
      </c>
      <c r="BA1053" s="35">
        <f>SUMIFS(рўйхат!BL:BL,рўйхат!$CY:$CY,$B$1064,рўйхат!$B:$B,$C1053)</f>
        <v/>
      </c>
      <c r="BB1053" s="36">
        <f>SUMIFS(рўйхат!BM:BM,рўйхат!$CY:$CY,$B$1064,рўйхат!$B:$B,$C1053)</f>
        <v/>
      </c>
      <c r="BC1053" s="77">
        <f>IFERROR(AO1053/E1053,0)</f>
        <v/>
      </c>
      <c r="BD1053" s="77">
        <f>IFERROR(AP1053/F1053,0)</f>
        <v/>
      </c>
      <c r="BE1053" s="35">
        <f>SUMIFS(рўйхат!BP:BP,рўйхат!$CY:$CY,$B$1064,рўйхат!$B:$B,$C1053)</f>
        <v/>
      </c>
      <c r="BF1053" s="36">
        <f>SUMIFS(рўйхат!BQ:BQ,рўйхат!$CY:$CY,$B$1064,рўйхат!$B:$B,$C1053)</f>
        <v/>
      </c>
      <c r="BG1053" s="35">
        <f>SUMIFS(рўйхат!BR:BR,рўйхат!$CY:$CY,$B$1064,рўйхат!$B:$B,$C1053)</f>
        <v/>
      </c>
      <c r="BH1053" s="36">
        <f>SUMIFS(рўйхат!BS:BS,рўйхат!$CY:$CY,$B$1064,рўйхат!$B:$B,$C1053)</f>
        <v/>
      </c>
      <c r="BI1053" s="35">
        <f>SUMIFS(рўйхат!BT:BT,рўйхат!$CY:$CY,$B$1064,рўйхат!$B:$B,$C1053)</f>
        <v/>
      </c>
      <c r="BJ1053" s="36">
        <f>SUMIFS(рўйхат!BU:BU,рўйхат!$CY:$CY,$B$1064,рўйхат!$B:$B,$C1053)</f>
        <v/>
      </c>
      <c r="BK1053" s="35">
        <f>SUMIFS(рўйхат!BX:BX,рўйхат!$CY:$CY,$B$1064,рўйхат!$B:$B,$C1053)</f>
        <v/>
      </c>
      <c r="BL1053" s="36">
        <f>SUMIFS(рўйхат!BY:BY,рўйхат!$CY:$CY,$B$1064,рўйхат!$B:$B,$C1053)</f>
        <v/>
      </c>
      <c r="BM1053" s="35">
        <f>SUMIFS(рўйхат!BZ:BZ,рўйхат!$CY:$CY,$B$1064,рўйхат!$B:$B,$C1053)</f>
        <v/>
      </c>
      <c r="BN1053" s="36">
        <f>SUMIFS(рўйхат!CA:CA,рўйхат!$CY:$CY,$B$1064,рўйхат!$B:$B,$C1053)</f>
        <v/>
      </c>
      <c r="BO1053" s="35">
        <f>SUMIFS(рўйхат!CB:CB,рўйхат!$CY:$CY,$B$1064,рўйхат!$B:$B,$C1053)</f>
        <v/>
      </c>
      <c r="BP1053" s="36">
        <f>SUMIFS(рўйхат!CC:CC,рўйхат!$CY:$CY,$B$1064,рўйхат!$B:$B,$C1053)</f>
        <v/>
      </c>
      <c r="BQ1053" s="35">
        <f>SUMIFS(рўйхат!CD:CD,рўйхат!$CY:$CY,$B$1064,рўйхат!$B:$B,$C1053)</f>
        <v/>
      </c>
      <c r="BR1053" s="36">
        <f>SUMIFS(рўйхат!CE:CE,рўйхат!$CY:$CY,$B$1064,рўйхат!$B:$B,$C1053)</f>
        <v/>
      </c>
      <c r="BS1053" s="35">
        <f>SUMIFS(рўйхат!CH:CH,рўйхат!$CY:$CY,$B$1064,рўйхат!$B:$B,$C1053)</f>
        <v/>
      </c>
      <c r="BT1053" s="36">
        <f>SUMIFS(рўйхат!CI:CI,рўйхат!$CY:$CY,$B$1064,рўйхат!$B:$B,$C1053)</f>
        <v/>
      </c>
      <c r="BU1053" s="35">
        <f>SUMIFS(рўйхат!CJ:CJ,рўйхат!$CY:$CY,$B$1064,рўйхат!$B:$B,$C1053)</f>
        <v/>
      </c>
      <c r="BV1053" s="36">
        <f>SUMIFS(рўйхат!CK:CK,рўйхат!$CY:$CY,$B$1064,рўйхат!$B:$B,$C1053)</f>
        <v/>
      </c>
      <c r="BW1053" s="35">
        <f>SUMIFS(рўйхат!CL:CL,рўйхат!$CY:$CY,$B$1064,рўйхат!$B:$B,$C1053)</f>
        <v/>
      </c>
      <c r="BX1053" s="36">
        <f>SUMIFS(рўйхат!CM:CM,рўйхат!$CY:$CY,$B$1064,рўйхат!$B:$B,$C1053)</f>
        <v/>
      </c>
      <c r="BY1053" s="35">
        <f>SUMIFS(рўйхат!CN:CN,рўйхат!$CY:$CY,$B$1064,рўйхат!$B:$B,$C1053)</f>
        <v/>
      </c>
      <c r="BZ1053" s="36">
        <f>SUMIFS(рўйхат!CO:CO,рўйхат!$CY:$CY,$B$1064,рўйхат!$B:$B,$C1053)</f>
        <v/>
      </c>
      <c r="CA1053" s="35">
        <f>SUMIFS(рўйхат!CT:CT,рўйхат!$CY:$CY,$B$1064,рўйхат!$B:$B,$C1053)</f>
        <v/>
      </c>
      <c r="CB1053" s="36">
        <f>SUMIFS(рўйхат!CU:CU,рўйхат!$CY:$CY,$B$1064,рўйхат!$B:$B,$C1053)</f>
        <v/>
      </c>
      <c r="CC1053" s="35">
        <f>SUMIFS(рўйхат!CV:CV,рўйхат!$CY:$CY,$B$1064,рўйхат!$B:$B,$C1053)</f>
        <v/>
      </c>
      <c r="CD1053" s="36">
        <f>SUMIFS(рўйхат!CW:CW,рўйхат!$CY:$CY,$B$1064,рўйхат!$B:$B,$C1053)</f>
        <v/>
      </c>
      <c r="CE1053" s="77">
        <f>IFERROR(BE1053/(Q1053+BE1053),0)</f>
        <v/>
      </c>
      <c r="CF1053" s="78">
        <f>IFERROR(BF1053/(R1053+BF1053),0)</f>
        <v/>
      </c>
      <c r="CG1053" s="8">
        <f>COUNTIFS(B:B,B1053)</f>
        <v/>
      </c>
    </row>
    <row r="1054" hidden="1" outlineLevel="1" ht="17.1" customFormat="1" customHeight="1" s="8">
      <c r="A1054" s="33" t="n"/>
      <c r="B1054" s="50" t="n">
        <v>22</v>
      </c>
      <c r="C1054" s="66" t="inlineStr">
        <is>
          <t>Спорт вазирлиги</t>
        </is>
      </c>
      <c r="D1054" s="16" t="n"/>
      <c r="E1054" s="35">
        <f>SUMIFS(рўйхат!F:F,рўйхат!$CY:$CY,$B$1064,рўйхат!$B:$B,$C1054)</f>
        <v/>
      </c>
      <c r="F1054" s="36">
        <f>SUMIFS(рўйхат!G:G,рўйхат!$CY:$CY,$B$1064,рўйхат!$B:$B,$C1054)</f>
        <v/>
      </c>
      <c r="G1054" s="35">
        <f>SUMIFS(рўйхат!H:H,рўйхат!$CY:$CY,$B$1064,рўйхат!$B:$B,$C1054)</f>
        <v/>
      </c>
      <c r="H1054" s="36">
        <f>SUMIFS(рўйхат!I:I,рўйхат!$CY:$CY,$B$1064,рўйхат!$B:$B,$C1054)</f>
        <v/>
      </c>
      <c r="I1054" s="35">
        <f>SUMIFS(рўйхат!J:J,рўйхат!$CY:$CY,$B$1064,рўйхат!$B:$B,$C1054)</f>
        <v/>
      </c>
      <c r="J1054" s="36">
        <f>SUMIFS(рўйхат!K:K,рўйхат!$CY:$CY,$B$1064,рўйхат!$B:$B,$C1054)</f>
        <v/>
      </c>
      <c r="K1054" s="35">
        <f>SUMIFS(рўйхат!L:L,рўйхат!$CY:$CY,$B$1064,рўйхат!$B:$B,$C1054)</f>
        <v/>
      </c>
      <c r="L1054" s="36">
        <f>SUMIFS(рўйхат!M:M,рўйхат!$CY:$CY,$B$1064,рўйхат!$B:$B,$C1054)</f>
        <v/>
      </c>
      <c r="M1054" s="35">
        <f>SUMIFS(рўйхат!N:N,рўйхат!$CY:$CY,$B$1064,рўйхат!$B:$B,$C1054)</f>
        <v/>
      </c>
      <c r="N1054" s="36">
        <f>SUMIFS(рўйхат!O:O,рўйхат!$CY:$CY,$B$1064,рўйхат!$B:$B,$C1054)</f>
        <v/>
      </c>
      <c r="O1054" s="34">
        <f>IFERROR(M1054/E1054,0)</f>
        <v/>
      </c>
      <c r="P1054" s="34">
        <f>IFERROR(N1054/F1054,0)</f>
        <v/>
      </c>
      <c r="Q1054" s="35">
        <f>SUMIFS(рўйхат!R:R,рўйхат!$CY:$CY,$B$1064,рўйхат!$B:$B,$C1054)</f>
        <v/>
      </c>
      <c r="R1054" s="36">
        <f>SUMIFS(рўйхат!S:S,рўйхат!$CY:$CY,$B$1064,рўйхат!$B:$B,$C1054)</f>
        <v/>
      </c>
      <c r="S1054" s="35">
        <f>SUMIFS(рўйхат!T:T,рўйхат!$CY:$CY,$B$1064,рўйхат!$B:$B,$C1054)</f>
        <v/>
      </c>
      <c r="T1054" s="36">
        <f>SUMIFS(рўйхат!U:U,рўйхат!$CY:$CY,$B$1064,рўйхат!$B:$B,$C1054)</f>
        <v/>
      </c>
      <c r="U1054" s="35">
        <f>SUMIFS(рўйхат!V:V,рўйхат!$CY:$CY,$B$1064,рўйхат!$B:$B,$C1054)</f>
        <v/>
      </c>
      <c r="V1054" s="36">
        <f>SUMIFS(рўйхат!W:W,рўйхат!$CY:$CY,$B$1064,рўйхат!$B:$B,$C1054)</f>
        <v/>
      </c>
      <c r="W1054" s="35">
        <f>SUMIFS(рўйхат!X:X,рўйхат!$CY:$CY,$B$1064,рўйхат!$B:$B,$C1054)</f>
        <v/>
      </c>
      <c r="X1054" s="36">
        <f>SUMIFS(рўйхат!Y:Y,рўйхат!$CY:$CY,$B$1064,рўйхат!$B:$B,$C1054)</f>
        <v/>
      </c>
      <c r="Y1054" s="35">
        <f>SUMIFS(рўйхат!Z:Z,рўйхат!$CY:$CY,$B$1064,рўйхат!$B:$B,$C1054)</f>
        <v/>
      </c>
      <c r="Z1054" s="36">
        <f>SUMIFS(рўйхат!AA:AA,рўйхат!$CY:$CY,$B$1064,рўйхат!$B:$B,$C1054)</f>
        <v/>
      </c>
      <c r="AA1054" s="35">
        <f>SUMIFS(рўйхат!AB:AB,рўйхат!$CY:$CY,$B$1064,рўйхат!$B:$B,$C1054)</f>
        <v/>
      </c>
      <c r="AB1054" s="36">
        <f>SUMIFS(рўйхат!AC:AC,рўйхат!$CY:$CY,$B$1064,рўйхат!$B:$B,$C1054)</f>
        <v/>
      </c>
      <c r="AC1054" s="35">
        <f>SUMIFS(рўйхат!AD:AD,рўйхат!$CY:$CY,$B$1064,рўйхат!$B:$B,$C1054)</f>
        <v/>
      </c>
      <c r="AD1054" s="36">
        <f>SUMIFS(рўйхат!AE:AE,рўйхат!$CY:$CY,$B$1064,рўйхат!$B:$B,$C1054)</f>
        <v/>
      </c>
      <c r="AE1054" s="35">
        <f>SUMIFS(рўйхат!AF:AF,рўйхат!$CY:$CY,$B$1064,рўйхат!$B:$B,$C1054)</f>
        <v/>
      </c>
      <c r="AF1054" s="36">
        <f>SUMIFS(рўйхат!AG:AG,рўйхат!$CY:$CY,$B$1064,рўйхат!$B:$B,$C1054)</f>
        <v/>
      </c>
      <c r="AG1054" s="35">
        <f>SUMIFS(рўйхат!AH:AH,рўйхат!$CY:$CY,$B$1064,рўйхат!$B:$B,$C1054)</f>
        <v/>
      </c>
      <c r="AH1054" s="36">
        <f>SUMIFS(рўйхат!AI:AI,рўйхат!$CY:$CY,$B$1064,рўйхат!$B:$B,$C1054)</f>
        <v/>
      </c>
      <c r="AI1054" s="35">
        <f>SUMIFS(рўйхат!AJ:AJ,рўйхат!$CY:$CY,$B$1064,рўйхат!$B:$B,$C1054)</f>
        <v/>
      </c>
      <c r="AJ1054" s="36">
        <f>SUMIFS(рўйхат!AK:AK,рўйхат!$CY:$CY,$B$1064,рўйхат!$B:$B,$C1054)</f>
        <v/>
      </c>
      <c r="AK1054" s="35">
        <f>SUMIFS(рўйхат!AL:AL,рўйхат!$CY:$CY,$B$1064,рўйхат!$B:$B,$C1054)</f>
        <v/>
      </c>
      <c r="AL1054" s="36">
        <f>SUMIFS(рўйхат!AM:AM,рўйхат!$CY:$CY,$B$1064,рўйхат!$B:$B,$C1054)</f>
        <v/>
      </c>
      <c r="AM1054" s="77">
        <f>IFERROR(Q1054/E1054,0)</f>
        <v/>
      </c>
      <c r="AN1054" s="77">
        <f>IFERROR(R1054/F1054,0)</f>
        <v/>
      </c>
      <c r="AO1054" s="36">
        <f>SUMIFS(рўйхат!AZ:AZ,рўйхат!$CY:$CY,$B$1064,рўйхат!$B:$B,$C1054)</f>
        <v/>
      </c>
      <c r="AP1054" s="36">
        <f>SUMIFS(рўйхат!BA:BA,рўйхат!$CY:$CY,$B$1064,рўйхат!$B:$B,$C1054)</f>
        <v/>
      </c>
      <c r="AQ1054" s="35">
        <f>SUMIFS(рўйхат!BB:BB,рўйхат!$CY:$CY,$B$1064,рўйхат!$B:$B,$C1054)</f>
        <v/>
      </c>
      <c r="AR1054" s="36">
        <f>SUMIFS(рўйхат!BC:BC,рўйхат!$CY:$CY,$B$1064,рўйхат!$B:$B,$C1054)</f>
        <v/>
      </c>
      <c r="AS1054" s="35">
        <f>SUMIFS(рўйхат!BD:BD,рўйхат!$CY:$CY,$B$1064,рўйхат!$B:$B,$C1054)</f>
        <v/>
      </c>
      <c r="AT1054" s="36">
        <f>SUMIFS(рўйхат!BE:BE,рўйхат!$CY:$CY,$B$1064,рўйхат!$B:$B,$C1054)</f>
        <v/>
      </c>
      <c r="AU1054" s="35">
        <f>SUMIFS(рўйхат!BF:BF,рўйхат!$CY:$CY,$B$1064,рўйхат!$B:$B,$C1054)</f>
        <v/>
      </c>
      <c r="AV1054" s="36">
        <f>SUMIFS(рўйхат!BG:BG,рўйхат!$CY:$CY,$B$1064,рўйхат!$B:$B,$C1054)</f>
        <v/>
      </c>
      <c r="AW1054" s="35">
        <f>SUMIFS(рўйхат!BH:BH,рўйхат!$CY:$CY,$B$1064,рўйхат!$B:$B,$C1054)</f>
        <v/>
      </c>
      <c r="AX1054" s="36">
        <f>SUMIFS(рўйхат!BI:BI,рўйхат!$CY:$CY,$B$1064,рўйхат!$B:$B,$C1054)</f>
        <v/>
      </c>
      <c r="AY1054" s="35">
        <f>SUMIFS(рўйхат!BJ:BJ,рўйхат!$CY:$CY,$B$1064,рўйхат!$B:$B,$C1054)</f>
        <v/>
      </c>
      <c r="AZ1054" s="36">
        <f>SUMIFS(рўйхат!BK:BK,рўйхат!$CY:$CY,$B$1064,рўйхат!$B:$B,$C1054)</f>
        <v/>
      </c>
      <c r="BA1054" s="35">
        <f>SUMIFS(рўйхат!BL:BL,рўйхат!$CY:$CY,$B$1064,рўйхат!$B:$B,$C1054)</f>
        <v/>
      </c>
      <c r="BB1054" s="36">
        <f>SUMIFS(рўйхат!BM:BM,рўйхат!$CY:$CY,$B$1064,рўйхат!$B:$B,$C1054)</f>
        <v/>
      </c>
      <c r="BC1054" s="77">
        <f>IFERROR(AO1054/E1054,0)</f>
        <v/>
      </c>
      <c r="BD1054" s="77">
        <f>IFERROR(AP1054/F1054,0)</f>
        <v/>
      </c>
      <c r="BE1054" s="35">
        <f>SUMIFS(рўйхат!BP:BP,рўйхат!$CY:$CY,$B$1064,рўйхат!$B:$B,$C1054)</f>
        <v/>
      </c>
      <c r="BF1054" s="36">
        <f>SUMIFS(рўйхат!BQ:BQ,рўйхат!$CY:$CY,$B$1064,рўйхат!$B:$B,$C1054)</f>
        <v/>
      </c>
      <c r="BG1054" s="35">
        <f>SUMIFS(рўйхат!BR:BR,рўйхат!$CY:$CY,$B$1064,рўйхат!$B:$B,$C1054)</f>
        <v/>
      </c>
      <c r="BH1054" s="36">
        <f>SUMIFS(рўйхат!BS:BS,рўйхат!$CY:$CY,$B$1064,рўйхат!$B:$B,$C1054)</f>
        <v/>
      </c>
      <c r="BI1054" s="35">
        <f>SUMIFS(рўйхат!BT:BT,рўйхат!$CY:$CY,$B$1064,рўйхат!$B:$B,$C1054)</f>
        <v/>
      </c>
      <c r="BJ1054" s="36">
        <f>SUMIFS(рўйхат!BU:BU,рўйхат!$CY:$CY,$B$1064,рўйхат!$B:$B,$C1054)</f>
        <v/>
      </c>
      <c r="BK1054" s="35">
        <f>SUMIFS(рўйхат!BX:BX,рўйхат!$CY:$CY,$B$1064,рўйхат!$B:$B,$C1054)</f>
        <v/>
      </c>
      <c r="BL1054" s="36">
        <f>SUMIFS(рўйхат!BY:BY,рўйхат!$CY:$CY,$B$1064,рўйхат!$B:$B,$C1054)</f>
        <v/>
      </c>
      <c r="BM1054" s="35">
        <f>SUMIFS(рўйхат!BZ:BZ,рўйхат!$CY:$CY,$B$1064,рўйхат!$B:$B,$C1054)</f>
        <v/>
      </c>
      <c r="BN1054" s="36">
        <f>SUMIFS(рўйхат!CA:CA,рўйхат!$CY:$CY,$B$1064,рўйхат!$B:$B,$C1054)</f>
        <v/>
      </c>
      <c r="BO1054" s="35">
        <f>SUMIFS(рўйхат!CB:CB,рўйхат!$CY:$CY,$B$1064,рўйхат!$B:$B,$C1054)</f>
        <v/>
      </c>
      <c r="BP1054" s="36">
        <f>SUMIFS(рўйхат!CC:CC,рўйхат!$CY:$CY,$B$1064,рўйхат!$B:$B,$C1054)</f>
        <v/>
      </c>
      <c r="BQ1054" s="35">
        <f>SUMIFS(рўйхат!CD:CD,рўйхат!$CY:$CY,$B$1064,рўйхат!$B:$B,$C1054)</f>
        <v/>
      </c>
      <c r="BR1054" s="36">
        <f>SUMIFS(рўйхат!CE:CE,рўйхат!$CY:$CY,$B$1064,рўйхат!$B:$B,$C1054)</f>
        <v/>
      </c>
      <c r="BS1054" s="35">
        <f>SUMIFS(рўйхат!CH:CH,рўйхат!$CY:$CY,$B$1064,рўйхат!$B:$B,$C1054)</f>
        <v/>
      </c>
      <c r="BT1054" s="36">
        <f>SUMIFS(рўйхат!CI:CI,рўйхат!$CY:$CY,$B$1064,рўйхат!$B:$B,$C1054)</f>
        <v/>
      </c>
      <c r="BU1054" s="35">
        <f>SUMIFS(рўйхат!CJ:CJ,рўйхат!$CY:$CY,$B$1064,рўйхат!$B:$B,$C1054)</f>
        <v/>
      </c>
      <c r="BV1054" s="36">
        <f>SUMIFS(рўйхат!CK:CK,рўйхат!$CY:$CY,$B$1064,рўйхат!$B:$B,$C1054)</f>
        <v/>
      </c>
      <c r="BW1054" s="35">
        <f>SUMIFS(рўйхат!CL:CL,рўйхат!$CY:$CY,$B$1064,рўйхат!$B:$B,$C1054)</f>
        <v/>
      </c>
      <c r="BX1054" s="36">
        <f>SUMIFS(рўйхат!CM:CM,рўйхат!$CY:$CY,$B$1064,рўйхат!$B:$B,$C1054)</f>
        <v/>
      </c>
      <c r="BY1054" s="35">
        <f>SUMIFS(рўйхат!CN:CN,рўйхат!$CY:$CY,$B$1064,рўйхат!$B:$B,$C1054)</f>
        <v/>
      </c>
      <c r="BZ1054" s="36">
        <f>SUMIFS(рўйхат!CO:CO,рўйхат!$CY:$CY,$B$1064,рўйхат!$B:$B,$C1054)</f>
        <v/>
      </c>
      <c r="CA1054" s="35">
        <f>SUMIFS(рўйхат!CT:CT,рўйхат!$CY:$CY,$B$1064,рўйхат!$B:$B,$C1054)</f>
        <v/>
      </c>
      <c r="CB1054" s="36">
        <f>SUMIFS(рўйхат!CU:CU,рўйхат!$CY:$CY,$B$1064,рўйхат!$B:$B,$C1054)</f>
        <v/>
      </c>
      <c r="CC1054" s="35">
        <f>SUMIFS(рўйхат!CV:CV,рўйхат!$CY:$CY,$B$1064,рўйхат!$B:$B,$C1054)</f>
        <v/>
      </c>
      <c r="CD1054" s="36">
        <f>SUMIFS(рўйхат!CW:CW,рўйхат!$CY:$CY,$B$1064,рўйхат!$B:$B,$C1054)</f>
        <v/>
      </c>
      <c r="CE1054" s="77">
        <f>IFERROR(BE1054/(Q1054+BE1054),0)</f>
        <v/>
      </c>
      <c r="CF1054" s="78">
        <f>IFERROR(BF1054/(R1054+BF1054),0)</f>
        <v/>
      </c>
      <c r="CG1054" s="8">
        <f>COUNTIFS(B:B,B1054)</f>
        <v/>
      </c>
    </row>
    <row r="1055" hidden="1" outlineLevel="1" ht="17.1" customFormat="1" customHeight="1" s="8">
      <c r="A1055" s="33" t="n"/>
      <c r="B1055" s="50" t="n">
        <v>23</v>
      </c>
      <c r="C1055" s="66" t="inlineStr">
        <is>
          <t>Сув хўжалиги вазирлиги</t>
        </is>
      </c>
      <c r="D1055" s="16" t="n"/>
      <c r="E1055" s="35">
        <f>SUMIFS(рўйхат!F:F,рўйхат!$CY:$CY,$B$1064,рўйхат!$B:$B,$C1055)</f>
        <v/>
      </c>
      <c r="F1055" s="36">
        <f>SUMIFS(рўйхат!G:G,рўйхат!$CY:$CY,$B$1064,рўйхат!$B:$B,$C1055)</f>
        <v/>
      </c>
      <c r="G1055" s="35">
        <f>SUMIFS(рўйхат!H:H,рўйхат!$CY:$CY,$B$1064,рўйхат!$B:$B,$C1055)</f>
        <v/>
      </c>
      <c r="H1055" s="36">
        <f>SUMIFS(рўйхат!I:I,рўйхат!$CY:$CY,$B$1064,рўйхат!$B:$B,$C1055)</f>
        <v/>
      </c>
      <c r="I1055" s="35">
        <f>SUMIFS(рўйхат!J:J,рўйхат!$CY:$CY,$B$1064,рўйхат!$B:$B,$C1055)</f>
        <v/>
      </c>
      <c r="J1055" s="36">
        <f>SUMIFS(рўйхат!K:K,рўйхат!$CY:$CY,$B$1064,рўйхат!$B:$B,$C1055)</f>
        <v/>
      </c>
      <c r="K1055" s="35">
        <f>SUMIFS(рўйхат!L:L,рўйхат!$CY:$CY,$B$1064,рўйхат!$B:$B,$C1055)</f>
        <v/>
      </c>
      <c r="L1055" s="36">
        <f>SUMIFS(рўйхат!M:M,рўйхат!$CY:$CY,$B$1064,рўйхат!$B:$B,$C1055)</f>
        <v/>
      </c>
      <c r="M1055" s="35">
        <f>SUMIFS(рўйхат!N:N,рўйхат!$CY:$CY,$B$1064,рўйхат!$B:$B,$C1055)</f>
        <v/>
      </c>
      <c r="N1055" s="36">
        <f>SUMIFS(рўйхат!O:O,рўйхат!$CY:$CY,$B$1064,рўйхат!$B:$B,$C1055)</f>
        <v/>
      </c>
      <c r="O1055" s="34">
        <f>IFERROR(M1055/E1055,0)</f>
        <v/>
      </c>
      <c r="P1055" s="34">
        <f>IFERROR(N1055/F1055,0)</f>
        <v/>
      </c>
      <c r="Q1055" s="35">
        <f>SUMIFS(рўйхат!R:R,рўйхат!$CY:$CY,$B$1064,рўйхат!$B:$B,$C1055)</f>
        <v/>
      </c>
      <c r="R1055" s="36">
        <f>SUMIFS(рўйхат!S:S,рўйхат!$CY:$CY,$B$1064,рўйхат!$B:$B,$C1055)</f>
        <v/>
      </c>
      <c r="S1055" s="35">
        <f>SUMIFS(рўйхат!T:T,рўйхат!$CY:$CY,$B$1064,рўйхат!$B:$B,$C1055)</f>
        <v/>
      </c>
      <c r="T1055" s="36">
        <f>SUMIFS(рўйхат!U:U,рўйхат!$CY:$CY,$B$1064,рўйхат!$B:$B,$C1055)</f>
        <v/>
      </c>
      <c r="U1055" s="35">
        <f>SUMIFS(рўйхат!V:V,рўйхат!$CY:$CY,$B$1064,рўйхат!$B:$B,$C1055)</f>
        <v/>
      </c>
      <c r="V1055" s="36">
        <f>SUMIFS(рўйхат!W:W,рўйхат!$CY:$CY,$B$1064,рўйхат!$B:$B,$C1055)</f>
        <v/>
      </c>
      <c r="W1055" s="35">
        <f>SUMIFS(рўйхат!X:X,рўйхат!$CY:$CY,$B$1064,рўйхат!$B:$B,$C1055)</f>
        <v/>
      </c>
      <c r="X1055" s="36">
        <f>SUMIFS(рўйхат!Y:Y,рўйхат!$CY:$CY,$B$1064,рўйхат!$B:$B,$C1055)</f>
        <v/>
      </c>
      <c r="Y1055" s="35">
        <f>SUMIFS(рўйхат!Z:Z,рўйхат!$CY:$CY,$B$1064,рўйхат!$B:$B,$C1055)</f>
        <v/>
      </c>
      <c r="Z1055" s="36">
        <f>SUMIFS(рўйхат!AA:AA,рўйхат!$CY:$CY,$B$1064,рўйхат!$B:$B,$C1055)</f>
        <v/>
      </c>
      <c r="AA1055" s="35">
        <f>SUMIFS(рўйхат!AB:AB,рўйхат!$CY:$CY,$B$1064,рўйхат!$B:$B,$C1055)</f>
        <v/>
      </c>
      <c r="AB1055" s="36">
        <f>SUMIFS(рўйхат!AC:AC,рўйхат!$CY:$CY,$B$1064,рўйхат!$B:$B,$C1055)</f>
        <v/>
      </c>
      <c r="AC1055" s="35">
        <f>SUMIFS(рўйхат!AD:AD,рўйхат!$CY:$CY,$B$1064,рўйхат!$B:$B,$C1055)</f>
        <v/>
      </c>
      <c r="AD1055" s="36">
        <f>SUMIFS(рўйхат!AE:AE,рўйхат!$CY:$CY,$B$1064,рўйхат!$B:$B,$C1055)</f>
        <v/>
      </c>
      <c r="AE1055" s="35">
        <f>SUMIFS(рўйхат!AF:AF,рўйхат!$CY:$CY,$B$1064,рўйхат!$B:$B,$C1055)</f>
        <v/>
      </c>
      <c r="AF1055" s="36">
        <f>SUMIFS(рўйхат!AG:AG,рўйхат!$CY:$CY,$B$1064,рўйхат!$B:$B,$C1055)</f>
        <v/>
      </c>
      <c r="AG1055" s="35">
        <f>SUMIFS(рўйхат!AH:AH,рўйхат!$CY:$CY,$B$1064,рўйхат!$B:$B,$C1055)</f>
        <v/>
      </c>
      <c r="AH1055" s="36">
        <f>SUMIFS(рўйхат!AI:AI,рўйхат!$CY:$CY,$B$1064,рўйхат!$B:$B,$C1055)</f>
        <v/>
      </c>
      <c r="AI1055" s="35">
        <f>SUMIFS(рўйхат!AJ:AJ,рўйхат!$CY:$CY,$B$1064,рўйхат!$B:$B,$C1055)</f>
        <v/>
      </c>
      <c r="AJ1055" s="36">
        <f>SUMIFS(рўйхат!AK:AK,рўйхат!$CY:$CY,$B$1064,рўйхат!$B:$B,$C1055)</f>
        <v/>
      </c>
      <c r="AK1055" s="35">
        <f>SUMIFS(рўйхат!AL:AL,рўйхат!$CY:$CY,$B$1064,рўйхат!$B:$B,$C1055)</f>
        <v/>
      </c>
      <c r="AL1055" s="36">
        <f>SUMIFS(рўйхат!AM:AM,рўйхат!$CY:$CY,$B$1064,рўйхат!$B:$B,$C1055)</f>
        <v/>
      </c>
      <c r="AM1055" s="77">
        <f>IFERROR(Q1055/E1055,0)</f>
        <v/>
      </c>
      <c r="AN1055" s="77">
        <f>IFERROR(R1055/F1055,0)</f>
        <v/>
      </c>
      <c r="AO1055" s="36">
        <f>SUMIFS(рўйхат!AZ:AZ,рўйхат!$CY:$CY,$B$1064,рўйхат!$B:$B,$C1055)</f>
        <v/>
      </c>
      <c r="AP1055" s="36">
        <f>SUMIFS(рўйхат!BA:BA,рўйхат!$CY:$CY,$B$1064,рўйхат!$B:$B,$C1055)</f>
        <v/>
      </c>
      <c r="AQ1055" s="35">
        <f>SUMIFS(рўйхат!BB:BB,рўйхат!$CY:$CY,$B$1064,рўйхат!$B:$B,$C1055)</f>
        <v/>
      </c>
      <c r="AR1055" s="36">
        <f>SUMIFS(рўйхат!BC:BC,рўйхат!$CY:$CY,$B$1064,рўйхат!$B:$B,$C1055)</f>
        <v/>
      </c>
      <c r="AS1055" s="35">
        <f>SUMIFS(рўйхат!BD:BD,рўйхат!$CY:$CY,$B$1064,рўйхат!$B:$B,$C1055)</f>
        <v/>
      </c>
      <c r="AT1055" s="36">
        <f>SUMIFS(рўйхат!BE:BE,рўйхат!$CY:$CY,$B$1064,рўйхат!$B:$B,$C1055)</f>
        <v/>
      </c>
      <c r="AU1055" s="35">
        <f>SUMIFS(рўйхат!BF:BF,рўйхат!$CY:$CY,$B$1064,рўйхат!$B:$B,$C1055)</f>
        <v/>
      </c>
      <c r="AV1055" s="36">
        <f>SUMIFS(рўйхат!BG:BG,рўйхат!$CY:$CY,$B$1064,рўйхат!$B:$B,$C1055)</f>
        <v/>
      </c>
      <c r="AW1055" s="35">
        <f>SUMIFS(рўйхат!BH:BH,рўйхат!$CY:$CY,$B$1064,рўйхат!$B:$B,$C1055)</f>
        <v/>
      </c>
      <c r="AX1055" s="36">
        <f>SUMIFS(рўйхат!BI:BI,рўйхат!$CY:$CY,$B$1064,рўйхат!$B:$B,$C1055)</f>
        <v/>
      </c>
      <c r="AY1055" s="35">
        <f>SUMIFS(рўйхат!BJ:BJ,рўйхат!$CY:$CY,$B$1064,рўйхат!$B:$B,$C1055)</f>
        <v/>
      </c>
      <c r="AZ1055" s="36">
        <f>SUMIFS(рўйхат!BK:BK,рўйхат!$CY:$CY,$B$1064,рўйхат!$B:$B,$C1055)</f>
        <v/>
      </c>
      <c r="BA1055" s="35">
        <f>SUMIFS(рўйхат!BL:BL,рўйхат!$CY:$CY,$B$1064,рўйхат!$B:$B,$C1055)</f>
        <v/>
      </c>
      <c r="BB1055" s="36">
        <f>SUMIFS(рўйхат!BM:BM,рўйхат!$CY:$CY,$B$1064,рўйхат!$B:$B,$C1055)</f>
        <v/>
      </c>
      <c r="BC1055" s="77">
        <f>IFERROR(AO1055/E1055,0)</f>
        <v/>
      </c>
      <c r="BD1055" s="77">
        <f>IFERROR(AP1055/F1055,0)</f>
        <v/>
      </c>
      <c r="BE1055" s="35">
        <f>SUMIFS(рўйхат!BP:BP,рўйхат!$CY:$CY,$B$1064,рўйхат!$B:$B,$C1055)</f>
        <v/>
      </c>
      <c r="BF1055" s="36">
        <f>SUMIFS(рўйхат!BQ:BQ,рўйхат!$CY:$CY,$B$1064,рўйхат!$B:$B,$C1055)</f>
        <v/>
      </c>
      <c r="BG1055" s="35">
        <f>SUMIFS(рўйхат!BR:BR,рўйхат!$CY:$CY,$B$1064,рўйхат!$B:$B,$C1055)</f>
        <v/>
      </c>
      <c r="BH1055" s="36">
        <f>SUMIFS(рўйхат!BS:BS,рўйхат!$CY:$CY,$B$1064,рўйхат!$B:$B,$C1055)</f>
        <v/>
      </c>
      <c r="BI1055" s="35">
        <f>SUMIFS(рўйхат!BT:BT,рўйхат!$CY:$CY,$B$1064,рўйхат!$B:$B,$C1055)</f>
        <v/>
      </c>
      <c r="BJ1055" s="36">
        <f>SUMIFS(рўйхат!BU:BU,рўйхат!$CY:$CY,$B$1064,рўйхат!$B:$B,$C1055)</f>
        <v/>
      </c>
      <c r="BK1055" s="35">
        <f>SUMIFS(рўйхат!BX:BX,рўйхат!$CY:$CY,$B$1064,рўйхат!$B:$B,$C1055)</f>
        <v/>
      </c>
      <c r="BL1055" s="36">
        <f>SUMIFS(рўйхат!BY:BY,рўйхат!$CY:$CY,$B$1064,рўйхат!$B:$B,$C1055)</f>
        <v/>
      </c>
      <c r="BM1055" s="35">
        <f>SUMIFS(рўйхат!BZ:BZ,рўйхат!$CY:$CY,$B$1064,рўйхат!$B:$B,$C1055)</f>
        <v/>
      </c>
      <c r="BN1055" s="36">
        <f>SUMIFS(рўйхат!CA:CA,рўйхат!$CY:$CY,$B$1064,рўйхат!$B:$B,$C1055)</f>
        <v/>
      </c>
      <c r="BO1055" s="35">
        <f>SUMIFS(рўйхат!CB:CB,рўйхат!$CY:$CY,$B$1064,рўйхат!$B:$B,$C1055)</f>
        <v/>
      </c>
      <c r="BP1055" s="36">
        <f>SUMIFS(рўйхат!CC:CC,рўйхат!$CY:$CY,$B$1064,рўйхат!$B:$B,$C1055)</f>
        <v/>
      </c>
      <c r="BQ1055" s="35">
        <f>SUMIFS(рўйхат!CD:CD,рўйхат!$CY:$CY,$B$1064,рўйхат!$B:$B,$C1055)</f>
        <v/>
      </c>
      <c r="BR1055" s="36">
        <f>SUMIFS(рўйхат!CE:CE,рўйхат!$CY:$CY,$B$1064,рўйхат!$B:$B,$C1055)</f>
        <v/>
      </c>
      <c r="BS1055" s="35">
        <f>SUMIFS(рўйхат!CH:CH,рўйхат!$CY:$CY,$B$1064,рўйхат!$B:$B,$C1055)</f>
        <v/>
      </c>
      <c r="BT1055" s="36">
        <f>SUMIFS(рўйхат!CI:CI,рўйхат!$CY:$CY,$B$1064,рўйхат!$B:$B,$C1055)</f>
        <v/>
      </c>
      <c r="BU1055" s="35">
        <f>SUMIFS(рўйхат!CJ:CJ,рўйхат!$CY:$CY,$B$1064,рўйхат!$B:$B,$C1055)</f>
        <v/>
      </c>
      <c r="BV1055" s="36">
        <f>SUMIFS(рўйхат!CK:CK,рўйхат!$CY:$CY,$B$1064,рўйхат!$B:$B,$C1055)</f>
        <v/>
      </c>
      <c r="BW1055" s="35">
        <f>SUMIFS(рўйхат!CL:CL,рўйхат!$CY:$CY,$B$1064,рўйхат!$B:$B,$C1055)</f>
        <v/>
      </c>
      <c r="BX1055" s="36">
        <f>SUMIFS(рўйхат!CM:CM,рўйхат!$CY:$CY,$B$1064,рўйхат!$B:$B,$C1055)</f>
        <v/>
      </c>
      <c r="BY1055" s="35">
        <f>SUMIFS(рўйхат!CN:CN,рўйхат!$CY:$CY,$B$1064,рўйхат!$B:$B,$C1055)</f>
        <v/>
      </c>
      <c r="BZ1055" s="36">
        <f>SUMIFS(рўйхат!CO:CO,рўйхат!$CY:$CY,$B$1064,рўйхат!$B:$B,$C1055)</f>
        <v/>
      </c>
      <c r="CA1055" s="35">
        <f>SUMIFS(рўйхат!CT:CT,рўйхат!$CY:$CY,$B$1064,рўйхат!$B:$B,$C1055)</f>
        <v/>
      </c>
      <c r="CB1055" s="36">
        <f>SUMIFS(рўйхат!CU:CU,рўйхат!$CY:$CY,$B$1064,рўйхат!$B:$B,$C1055)</f>
        <v/>
      </c>
      <c r="CC1055" s="35">
        <f>SUMIFS(рўйхат!CV:CV,рўйхат!$CY:$CY,$B$1064,рўйхат!$B:$B,$C1055)</f>
        <v/>
      </c>
      <c r="CD1055" s="36">
        <f>SUMIFS(рўйхат!CW:CW,рўйхат!$CY:$CY,$B$1064,рўйхат!$B:$B,$C1055)</f>
        <v/>
      </c>
      <c r="CE1055" s="77">
        <f>IFERROR(BE1055/(Q1055+BE1055),0)</f>
        <v/>
      </c>
      <c r="CF1055" s="78">
        <f>IFERROR(BF1055/(R1055+BF1055),0)</f>
        <v/>
      </c>
      <c r="CG1055" s="8">
        <f>COUNTIFS(B:B,B1055)</f>
        <v/>
      </c>
    </row>
    <row r="1056" hidden="1" outlineLevel="1" ht="17.1" customFormat="1" customHeight="1" s="8">
      <c r="A1056" s="33" t="n"/>
      <c r="B1056" s="50" t="n">
        <v>24</v>
      </c>
      <c r="C1056" s="66" t="inlineStr">
        <is>
          <t>Ташқи ишлар вазирлиги</t>
        </is>
      </c>
      <c r="D1056" s="16" t="n"/>
      <c r="E1056" s="35">
        <f>SUMIFS(рўйхат!F:F,рўйхат!$CY:$CY,$B$1064,рўйхат!$B:$B,$C1056)</f>
        <v/>
      </c>
      <c r="F1056" s="36">
        <f>SUMIFS(рўйхат!G:G,рўйхат!$CY:$CY,$B$1064,рўйхат!$B:$B,$C1056)</f>
        <v/>
      </c>
      <c r="G1056" s="35">
        <f>SUMIFS(рўйхат!H:H,рўйхат!$CY:$CY,$B$1064,рўйхат!$B:$B,$C1056)</f>
        <v/>
      </c>
      <c r="H1056" s="36">
        <f>SUMIFS(рўйхат!I:I,рўйхат!$CY:$CY,$B$1064,рўйхат!$B:$B,$C1056)</f>
        <v/>
      </c>
      <c r="I1056" s="35">
        <f>SUMIFS(рўйхат!J:J,рўйхат!$CY:$CY,$B$1064,рўйхат!$B:$B,$C1056)</f>
        <v/>
      </c>
      <c r="J1056" s="36">
        <f>SUMIFS(рўйхат!K:K,рўйхат!$CY:$CY,$B$1064,рўйхат!$B:$B,$C1056)</f>
        <v/>
      </c>
      <c r="K1056" s="35">
        <f>SUMIFS(рўйхат!L:L,рўйхат!$CY:$CY,$B$1064,рўйхат!$B:$B,$C1056)</f>
        <v/>
      </c>
      <c r="L1056" s="36">
        <f>SUMIFS(рўйхат!M:M,рўйхат!$CY:$CY,$B$1064,рўйхат!$B:$B,$C1056)</f>
        <v/>
      </c>
      <c r="M1056" s="35">
        <f>SUMIFS(рўйхат!N:N,рўйхат!$CY:$CY,$B$1064,рўйхат!$B:$B,$C1056)</f>
        <v/>
      </c>
      <c r="N1056" s="36">
        <f>SUMIFS(рўйхат!O:O,рўйхат!$CY:$CY,$B$1064,рўйхат!$B:$B,$C1056)</f>
        <v/>
      </c>
      <c r="O1056" s="34">
        <f>IFERROR(M1056/E1056,0)</f>
        <v/>
      </c>
      <c r="P1056" s="34">
        <f>IFERROR(N1056/F1056,0)</f>
        <v/>
      </c>
      <c r="Q1056" s="35">
        <f>SUMIFS(рўйхат!R:R,рўйхат!$CY:$CY,$B$1064,рўйхат!$B:$B,$C1056)</f>
        <v/>
      </c>
      <c r="R1056" s="36">
        <f>SUMIFS(рўйхат!S:S,рўйхат!$CY:$CY,$B$1064,рўйхат!$B:$B,$C1056)</f>
        <v/>
      </c>
      <c r="S1056" s="35">
        <f>SUMIFS(рўйхат!T:T,рўйхат!$CY:$CY,$B$1064,рўйхат!$B:$B,$C1056)</f>
        <v/>
      </c>
      <c r="T1056" s="36">
        <f>SUMIFS(рўйхат!U:U,рўйхат!$CY:$CY,$B$1064,рўйхат!$B:$B,$C1056)</f>
        <v/>
      </c>
      <c r="U1056" s="35">
        <f>SUMIFS(рўйхат!V:V,рўйхат!$CY:$CY,$B$1064,рўйхат!$B:$B,$C1056)</f>
        <v/>
      </c>
      <c r="V1056" s="36">
        <f>SUMIFS(рўйхат!W:W,рўйхат!$CY:$CY,$B$1064,рўйхат!$B:$B,$C1056)</f>
        <v/>
      </c>
      <c r="W1056" s="35">
        <f>SUMIFS(рўйхат!X:X,рўйхат!$CY:$CY,$B$1064,рўйхат!$B:$B,$C1056)</f>
        <v/>
      </c>
      <c r="X1056" s="36">
        <f>SUMIFS(рўйхат!Y:Y,рўйхат!$CY:$CY,$B$1064,рўйхат!$B:$B,$C1056)</f>
        <v/>
      </c>
      <c r="Y1056" s="35">
        <f>SUMIFS(рўйхат!Z:Z,рўйхат!$CY:$CY,$B$1064,рўйхат!$B:$B,$C1056)</f>
        <v/>
      </c>
      <c r="Z1056" s="36">
        <f>SUMIFS(рўйхат!AA:AA,рўйхат!$CY:$CY,$B$1064,рўйхат!$B:$B,$C1056)</f>
        <v/>
      </c>
      <c r="AA1056" s="35">
        <f>SUMIFS(рўйхат!AB:AB,рўйхат!$CY:$CY,$B$1064,рўйхат!$B:$B,$C1056)</f>
        <v/>
      </c>
      <c r="AB1056" s="36">
        <f>SUMIFS(рўйхат!AC:AC,рўйхат!$CY:$CY,$B$1064,рўйхат!$B:$B,$C1056)</f>
        <v/>
      </c>
      <c r="AC1056" s="35">
        <f>SUMIFS(рўйхат!AD:AD,рўйхат!$CY:$CY,$B$1064,рўйхат!$B:$B,$C1056)</f>
        <v/>
      </c>
      <c r="AD1056" s="36">
        <f>SUMIFS(рўйхат!AE:AE,рўйхат!$CY:$CY,$B$1064,рўйхат!$B:$B,$C1056)</f>
        <v/>
      </c>
      <c r="AE1056" s="35">
        <f>SUMIFS(рўйхат!AF:AF,рўйхат!$CY:$CY,$B$1064,рўйхат!$B:$B,$C1056)</f>
        <v/>
      </c>
      <c r="AF1056" s="36">
        <f>SUMIFS(рўйхат!AG:AG,рўйхат!$CY:$CY,$B$1064,рўйхат!$B:$B,$C1056)</f>
        <v/>
      </c>
      <c r="AG1056" s="35">
        <f>SUMIFS(рўйхат!AH:AH,рўйхат!$CY:$CY,$B$1064,рўйхат!$B:$B,$C1056)</f>
        <v/>
      </c>
      <c r="AH1056" s="36">
        <f>SUMIFS(рўйхат!AI:AI,рўйхат!$CY:$CY,$B$1064,рўйхат!$B:$B,$C1056)</f>
        <v/>
      </c>
      <c r="AI1056" s="35">
        <f>SUMIFS(рўйхат!AJ:AJ,рўйхат!$CY:$CY,$B$1064,рўйхат!$B:$B,$C1056)</f>
        <v/>
      </c>
      <c r="AJ1056" s="36">
        <f>SUMIFS(рўйхат!AK:AK,рўйхат!$CY:$CY,$B$1064,рўйхат!$B:$B,$C1056)</f>
        <v/>
      </c>
      <c r="AK1056" s="35">
        <f>SUMIFS(рўйхат!AL:AL,рўйхат!$CY:$CY,$B$1064,рўйхат!$B:$B,$C1056)</f>
        <v/>
      </c>
      <c r="AL1056" s="36">
        <f>SUMIFS(рўйхат!AM:AM,рўйхат!$CY:$CY,$B$1064,рўйхат!$B:$B,$C1056)</f>
        <v/>
      </c>
      <c r="AM1056" s="77">
        <f>IFERROR(Q1056/E1056,0)</f>
        <v/>
      </c>
      <c r="AN1056" s="77">
        <f>IFERROR(R1056/F1056,0)</f>
        <v/>
      </c>
      <c r="AO1056" s="36">
        <f>SUMIFS(рўйхат!AZ:AZ,рўйхат!$CY:$CY,$B$1064,рўйхат!$B:$B,$C1056)</f>
        <v/>
      </c>
      <c r="AP1056" s="36">
        <f>SUMIFS(рўйхат!BA:BA,рўйхат!$CY:$CY,$B$1064,рўйхат!$B:$B,$C1056)</f>
        <v/>
      </c>
      <c r="AQ1056" s="35">
        <f>SUMIFS(рўйхат!BB:BB,рўйхат!$CY:$CY,$B$1064,рўйхат!$B:$B,$C1056)</f>
        <v/>
      </c>
      <c r="AR1056" s="36">
        <f>SUMIFS(рўйхат!BC:BC,рўйхат!$CY:$CY,$B$1064,рўйхат!$B:$B,$C1056)</f>
        <v/>
      </c>
      <c r="AS1056" s="35">
        <f>SUMIFS(рўйхат!BD:BD,рўйхат!$CY:$CY,$B$1064,рўйхат!$B:$B,$C1056)</f>
        <v/>
      </c>
      <c r="AT1056" s="36">
        <f>SUMIFS(рўйхат!BE:BE,рўйхат!$CY:$CY,$B$1064,рўйхат!$B:$B,$C1056)</f>
        <v/>
      </c>
      <c r="AU1056" s="35">
        <f>SUMIFS(рўйхат!BF:BF,рўйхат!$CY:$CY,$B$1064,рўйхат!$B:$B,$C1056)</f>
        <v/>
      </c>
      <c r="AV1056" s="36">
        <f>SUMIFS(рўйхат!BG:BG,рўйхат!$CY:$CY,$B$1064,рўйхат!$B:$B,$C1056)</f>
        <v/>
      </c>
      <c r="AW1056" s="35">
        <f>SUMIFS(рўйхат!BH:BH,рўйхат!$CY:$CY,$B$1064,рўйхат!$B:$B,$C1056)</f>
        <v/>
      </c>
      <c r="AX1056" s="36">
        <f>SUMIFS(рўйхат!BI:BI,рўйхат!$CY:$CY,$B$1064,рўйхат!$B:$B,$C1056)</f>
        <v/>
      </c>
      <c r="AY1056" s="35">
        <f>SUMIFS(рўйхат!BJ:BJ,рўйхат!$CY:$CY,$B$1064,рўйхат!$B:$B,$C1056)</f>
        <v/>
      </c>
      <c r="AZ1056" s="36">
        <f>SUMIFS(рўйхат!BK:BK,рўйхат!$CY:$CY,$B$1064,рўйхат!$B:$B,$C1056)</f>
        <v/>
      </c>
      <c r="BA1056" s="35">
        <f>SUMIFS(рўйхат!BL:BL,рўйхат!$CY:$CY,$B$1064,рўйхат!$B:$B,$C1056)</f>
        <v/>
      </c>
      <c r="BB1056" s="36">
        <f>SUMIFS(рўйхат!BM:BM,рўйхат!$CY:$CY,$B$1064,рўйхат!$B:$B,$C1056)</f>
        <v/>
      </c>
      <c r="BC1056" s="77">
        <f>IFERROR(AO1056/E1056,0)</f>
        <v/>
      </c>
      <c r="BD1056" s="77">
        <f>IFERROR(AP1056/F1056,0)</f>
        <v/>
      </c>
      <c r="BE1056" s="35">
        <f>SUMIFS(рўйхат!BP:BP,рўйхат!$CY:$CY,$B$1064,рўйхат!$B:$B,$C1056)</f>
        <v/>
      </c>
      <c r="BF1056" s="36">
        <f>SUMIFS(рўйхат!BQ:BQ,рўйхат!$CY:$CY,$B$1064,рўйхат!$B:$B,$C1056)</f>
        <v/>
      </c>
      <c r="BG1056" s="35">
        <f>SUMIFS(рўйхат!BR:BR,рўйхат!$CY:$CY,$B$1064,рўйхат!$B:$B,$C1056)</f>
        <v/>
      </c>
      <c r="BH1056" s="36">
        <f>SUMIFS(рўйхат!BS:BS,рўйхат!$CY:$CY,$B$1064,рўйхат!$B:$B,$C1056)</f>
        <v/>
      </c>
      <c r="BI1056" s="35">
        <f>SUMIFS(рўйхат!BT:BT,рўйхат!$CY:$CY,$B$1064,рўйхат!$B:$B,$C1056)</f>
        <v/>
      </c>
      <c r="BJ1056" s="36">
        <f>SUMIFS(рўйхат!BU:BU,рўйхат!$CY:$CY,$B$1064,рўйхат!$B:$B,$C1056)</f>
        <v/>
      </c>
      <c r="BK1056" s="35">
        <f>SUMIFS(рўйхат!BX:BX,рўйхат!$CY:$CY,$B$1064,рўйхат!$B:$B,$C1056)</f>
        <v/>
      </c>
      <c r="BL1056" s="36">
        <f>SUMIFS(рўйхат!BY:BY,рўйхат!$CY:$CY,$B$1064,рўйхат!$B:$B,$C1056)</f>
        <v/>
      </c>
      <c r="BM1056" s="35">
        <f>SUMIFS(рўйхат!BZ:BZ,рўйхат!$CY:$CY,$B$1064,рўйхат!$B:$B,$C1056)</f>
        <v/>
      </c>
      <c r="BN1056" s="36">
        <f>SUMIFS(рўйхат!CA:CA,рўйхат!$CY:$CY,$B$1064,рўйхат!$B:$B,$C1056)</f>
        <v/>
      </c>
      <c r="BO1056" s="35">
        <f>SUMIFS(рўйхат!CB:CB,рўйхат!$CY:$CY,$B$1064,рўйхат!$B:$B,$C1056)</f>
        <v/>
      </c>
      <c r="BP1056" s="36">
        <f>SUMIFS(рўйхат!CC:CC,рўйхат!$CY:$CY,$B$1064,рўйхат!$B:$B,$C1056)</f>
        <v/>
      </c>
      <c r="BQ1056" s="35">
        <f>SUMIFS(рўйхат!CD:CD,рўйхат!$CY:$CY,$B$1064,рўйхат!$B:$B,$C1056)</f>
        <v/>
      </c>
      <c r="BR1056" s="36">
        <f>SUMIFS(рўйхат!CE:CE,рўйхат!$CY:$CY,$B$1064,рўйхат!$B:$B,$C1056)</f>
        <v/>
      </c>
      <c r="BS1056" s="35">
        <f>SUMIFS(рўйхат!CH:CH,рўйхат!$CY:$CY,$B$1064,рўйхат!$B:$B,$C1056)</f>
        <v/>
      </c>
      <c r="BT1056" s="36">
        <f>SUMIFS(рўйхат!CI:CI,рўйхат!$CY:$CY,$B$1064,рўйхат!$B:$B,$C1056)</f>
        <v/>
      </c>
      <c r="BU1056" s="35">
        <f>SUMIFS(рўйхат!CJ:CJ,рўйхат!$CY:$CY,$B$1064,рўйхат!$B:$B,$C1056)</f>
        <v/>
      </c>
      <c r="BV1056" s="36">
        <f>SUMIFS(рўйхат!CK:CK,рўйхат!$CY:$CY,$B$1064,рўйхат!$B:$B,$C1056)</f>
        <v/>
      </c>
      <c r="BW1056" s="35">
        <f>SUMIFS(рўйхат!CL:CL,рўйхат!$CY:$CY,$B$1064,рўйхат!$B:$B,$C1056)</f>
        <v/>
      </c>
      <c r="BX1056" s="36">
        <f>SUMIFS(рўйхат!CM:CM,рўйхат!$CY:$CY,$B$1064,рўйхат!$B:$B,$C1056)</f>
        <v/>
      </c>
      <c r="BY1056" s="35">
        <f>SUMIFS(рўйхат!CN:CN,рўйхат!$CY:$CY,$B$1064,рўйхат!$B:$B,$C1056)</f>
        <v/>
      </c>
      <c r="BZ1056" s="36">
        <f>SUMIFS(рўйхат!CO:CO,рўйхат!$CY:$CY,$B$1064,рўйхат!$B:$B,$C1056)</f>
        <v/>
      </c>
      <c r="CA1056" s="35">
        <f>SUMIFS(рўйхат!CT:CT,рўйхат!$CY:$CY,$B$1064,рўйхат!$B:$B,$C1056)</f>
        <v/>
      </c>
      <c r="CB1056" s="36">
        <f>SUMIFS(рўйхат!CU:CU,рўйхат!$CY:$CY,$B$1064,рўйхат!$B:$B,$C1056)</f>
        <v/>
      </c>
      <c r="CC1056" s="35">
        <f>SUMIFS(рўйхат!CV:CV,рўйхат!$CY:$CY,$B$1064,рўйхат!$B:$B,$C1056)</f>
        <v/>
      </c>
      <c r="CD1056" s="36">
        <f>SUMIFS(рўйхат!CW:CW,рўйхат!$CY:$CY,$B$1064,рўйхат!$B:$B,$C1056)</f>
        <v/>
      </c>
      <c r="CE1056" s="77">
        <f>IFERROR(BE1056/(Q1056+BE1056),0)</f>
        <v/>
      </c>
      <c r="CF1056" s="78">
        <f>IFERROR(BF1056/(R1056+BF1056),0)</f>
        <v/>
      </c>
      <c r="CG1056" s="8">
        <f>COUNTIFS(B:B,B1056)</f>
        <v/>
      </c>
    </row>
    <row r="1057" hidden="1" outlineLevel="1" ht="17.1" customHeight="1" s="245">
      <c r="A1057" s="31" t="n"/>
      <c r="B1057" s="50" t="n">
        <v>25</v>
      </c>
      <c r="C1057" s="65" t="inlineStr">
        <is>
          <t>Тоғ-кон саноати ва геология вазирлиги</t>
        </is>
      </c>
      <c r="D1057" s="16" t="n"/>
      <c r="E1057" s="35">
        <f>SUMIFS(рўйхат!F:F,рўйхат!$CY:$CY,$B$1064,рўйхат!$B:$B,$C1057)</f>
        <v/>
      </c>
      <c r="F1057" s="36">
        <f>SUMIFS(рўйхат!G:G,рўйхат!$CY:$CY,$B$1064,рўйхат!$B:$B,$C1057)</f>
        <v/>
      </c>
      <c r="G1057" s="35">
        <f>SUMIFS(рўйхат!H:H,рўйхат!$CY:$CY,$B$1064,рўйхат!$B:$B,$C1057)</f>
        <v/>
      </c>
      <c r="H1057" s="36">
        <f>SUMIFS(рўйхат!I:I,рўйхат!$CY:$CY,$B$1064,рўйхат!$B:$B,$C1057)</f>
        <v/>
      </c>
      <c r="I1057" s="35">
        <f>SUMIFS(рўйхат!J:J,рўйхат!$CY:$CY,$B$1064,рўйхат!$B:$B,$C1057)</f>
        <v/>
      </c>
      <c r="J1057" s="36">
        <f>SUMIFS(рўйхат!K:K,рўйхат!$CY:$CY,$B$1064,рўйхат!$B:$B,$C1057)</f>
        <v/>
      </c>
      <c r="K1057" s="35">
        <f>SUMIFS(рўйхат!L:L,рўйхат!$CY:$CY,$B$1064,рўйхат!$B:$B,$C1057)</f>
        <v/>
      </c>
      <c r="L1057" s="36">
        <f>SUMIFS(рўйхат!M:M,рўйхат!$CY:$CY,$B$1064,рўйхат!$B:$B,$C1057)</f>
        <v/>
      </c>
      <c r="M1057" s="35">
        <f>SUMIFS(рўйхат!N:N,рўйхат!$CY:$CY,$B$1064,рўйхат!$B:$B,$C1057)</f>
        <v/>
      </c>
      <c r="N1057" s="36">
        <f>SUMIFS(рўйхат!O:O,рўйхат!$CY:$CY,$B$1064,рўйхат!$B:$B,$C1057)</f>
        <v/>
      </c>
      <c r="O1057" s="34">
        <f>IFERROR(M1057/E1057,0)</f>
        <v/>
      </c>
      <c r="P1057" s="34">
        <f>IFERROR(N1057/F1057,0)</f>
        <v/>
      </c>
      <c r="Q1057" s="35">
        <f>SUMIFS(рўйхат!R:R,рўйхат!$CY:$CY,$B$1064,рўйхат!$B:$B,$C1057)</f>
        <v/>
      </c>
      <c r="R1057" s="36">
        <f>SUMIFS(рўйхат!S:S,рўйхат!$CY:$CY,$B$1064,рўйхат!$B:$B,$C1057)</f>
        <v/>
      </c>
      <c r="S1057" s="35">
        <f>SUMIFS(рўйхат!T:T,рўйхат!$CY:$CY,$B$1064,рўйхат!$B:$B,$C1057)</f>
        <v/>
      </c>
      <c r="T1057" s="36">
        <f>SUMIFS(рўйхат!U:U,рўйхат!$CY:$CY,$B$1064,рўйхат!$B:$B,$C1057)</f>
        <v/>
      </c>
      <c r="U1057" s="35">
        <f>SUMIFS(рўйхат!V:V,рўйхат!$CY:$CY,$B$1064,рўйхат!$B:$B,$C1057)</f>
        <v/>
      </c>
      <c r="V1057" s="36">
        <f>SUMIFS(рўйхат!W:W,рўйхат!$CY:$CY,$B$1064,рўйхат!$B:$B,$C1057)</f>
        <v/>
      </c>
      <c r="W1057" s="35">
        <f>SUMIFS(рўйхат!X:X,рўйхат!$CY:$CY,$B$1064,рўйхат!$B:$B,$C1057)</f>
        <v/>
      </c>
      <c r="X1057" s="36">
        <f>SUMIFS(рўйхат!Y:Y,рўйхат!$CY:$CY,$B$1064,рўйхат!$B:$B,$C1057)</f>
        <v/>
      </c>
      <c r="Y1057" s="35">
        <f>SUMIFS(рўйхат!Z:Z,рўйхат!$CY:$CY,$B$1064,рўйхат!$B:$B,$C1057)</f>
        <v/>
      </c>
      <c r="Z1057" s="36">
        <f>SUMIFS(рўйхат!AA:AA,рўйхат!$CY:$CY,$B$1064,рўйхат!$B:$B,$C1057)</f>
        <v/>
      </c>
      <c r="AA1057" s="35">
        <f>SUMIFS(рўйхат!AB:AB,рўйхат!$CY:$CY,$B$1064,рўйхат!$B:$B,$C1057)</f>
        <v/>
      </c>
      <c r="AB1057" s="36">
        <f>SUMIFS(рўйхат!AC:AC,рўйхат!$CY:$CY,$B$1064,рўйхат!$B:$B,$C1057)</f>
        <v/>
      </c>
      <c r="AC1057" s="35">
        <f>SUMIFS(рўйхат!AD:AD,рўйхат!$CY:$CY,$B$1064,рўйхат!$B:$B,$C1057)</f>
        <v/>
      </c>
      <c r="AD1057" s="36">
        <f>SUMIFS(рўйхат!AE:AE,рўйхат!$CY:$CY,$B$1064,рўйхат!$B:$B,$C1057)</f>
        <v/>
      </c>
      <c r="AE1057" s="35">
        <f>SUMIFS(рўйхат!AF:AF,рўйхат!$CY:$CY,$B$1064,рўйхат!$B:$B,$C1057)</f>
        <v/>
      </c>
      <c r="AF1057" s="36">
        <f>SUMIFS(рўйхат!AG:AG,рўйхат!$CY:$CY,$B$1064,рўйхат!$B:$B,$C1057)</f>
        <v/>
      </c>
      <c r="AG1057" s="35">
        <f>SUMIFS(рўйхат!AH:AH,рўйхат!$CY:$CY,$B$1064,рўйхат!$B:$B,$C1057)</f>
        <v/>
      </c>
      <c r="AH1057" s="36">
        <f>SUMIFS(рўйхат!AI:AI,рўйхат!$CY:$CY,$B$1064,рўйхат!$B:$B,$C1057)</f>
        <v/>
      </c>
      <c r="AI1057" s="35">
        <f>SUMIFS(рўйхат!AJ:AJ,рўйхат!$CY:$CY,$B$1064,рўйхат!$B:$B,$C1057)</f>
        <v/>
      </c>
      <c r="AJ1057" s="36">
        <f>SUMIFS(рўйхат!AK:AK,рўйхат!$CY:$CY,$B$1064,рўйхат!$B:$B,$C1057)</f>
        <v/>
      </c>
      <c r="AK1057" s="35">
        <f>SUMIFS(рўйхат!AL:AL,рўйхат!$CY:$CY,$B$1064,рўйхат!$B:$B,$C1057)</f>
        <v/>
      </c>
      <c r="AL1057" s="36">
        <f>SUMIFS(рўйхат!AM:AM,рўйхат!$CY:$CY,$B$1064,рўйхат!$B:$B,$C1057)</f>
        <v/>
      </c>
      <c r="AM1057" s="77">
        <f>IFERROR(Q1057/E1057,0)</f>
        <v/>
      </c>
      <c r="AN1057" s="77">
        <f>IFERROR(R1057/F1057,0)</f>
        <v/>
      </c>
      <c r="AO1057" s="36">
        <f>SUMIFS(рўйхат!AZ:AZ,рўйхат!$CY:$CY,$B$1064,рўйхат!$B:$B,$C1057)</f>
        <v/>
      </c>
      <c r="AP1057" s="36">
        <f>SUMIFS(рўйхат!BA:BA,рўйхат!$CY:$CY,$B$1064,рўйхат!$B:$B,$C1057)</f>
        <v/>
      </c>
      <c r="AQ1057" s="35">
        <f>SUMIFS(рўйхат!BB:BB,рўйхат!$CY:$CY,$B$1064,рўйхат!$B:$B,$C1057)</f>
        <v/>
      </c>
      <c r="AR1057" s="36">
        <f>SUMIFS(рўйхат!BC:BC,рўйхат!$CY:$CY,$B$1064,рўйхат!$B:$B,$C1057)</f>
        <v/>
      </c>
      <c r="AS1057" s="35">
        <f>SUMIFS(рўйхат!BD:BD,рўйхат!$CY:$CY,$B$1064,рўйхат!$B:$B,$C1057)</f>
        <v/>
      </c>
      <c r="AT1057" s="36">
        <f>SUMIFS(рўйхат!BE:BE,рўйхат!$CY:$CY,$B$1064,рўйхат!$B:$B,$C1057)</f>
        <v/>
      </c>
      <c r="AU1057" s="35">
        <f>SUMIFS(рўйхат!BF:BF,рўйхат!$CY:$CY,$B$1064,рўйхат!$B:$B,$C1057)</f>
        <v/>
      </c>
      <c r="AV1057" s="36">
        <f>SUMIFS(рўйхат!BG:BG,рўйхат!$CY:$CY,$B$1064,рўйхат!$B:$B,$C1057)</f>
        <v/>
      </c>
      <c r="AW1057" s="35">
        <f>SUMIFS(рўйхат!BH:BH,рўйхат!$CY:$CY,$B$1064,рўйхат!$B:$B,$C1057)</f>
        <v/>
      </c>
      <c r="AX1057" s="36">
        <f>SUMIFS(рўйхат!BI:BI,рўйхат!$CY:$CY,$B$1064,рўйхат!$B:$B,$C1057)</f>
        <v/>
      </c>
      <c r="AY1057" s="35">
        <f>SUMIFS(рўйхат!BJ:BJ,рўйхат!$CY:$CY,$B$1064,рўйхат!$B:$B,$C1057)</f>
        <v/>
      </c>
      <c r="AZ1057" s="36">
        <f>SUMIFS(рўйхат!BK:BK,рўйхат!$CY:$CY,$B$1064,рўйхат!$B:$B,$C1057)</f>
        <v/>
      </c>
      <c r="BA1057" s="35">
        <f>SUMIFS(рўйхат!BL:BL,рўйхат!$CY:$CY,$B$1064,рўйхат!$B:$B,$C1057)</f>
        <v/>
      </c>
      <c r="BB1057" s="36">
        <f>SUMIFS(рўйхат!BM:BM,рўйхат!$CY:$CY,$B$1064,рўйхат!$B:$B,$C1057)</f>
        <v/>
      </c>
      <c r="BC1057" s="77">
        <f>IFERROR(AO1057/E1057,0)</f>
        <v/>
      </c>
      <c r="BD1057" s="77">
        <f>IFERROR(AP1057/F1057,0)</f>
        <v/>
      </c>
      <c r="BE1057" s="35">
        <f>SUMIFS(рўйхат!BP:BP,рўйхат!$CY:$CY,$B$1064,рўйхат!$B:$B,$C1057)</f>
        <v/>
      </c>
      <c r="BF1057" s="36">
        <f>SUMIFS(рўйхат!BQ:BQ,рўйхат!$CY:$CY,$B$1064,рўйхат!$B:$B,$C1057)</f>
        <v/>
      </c>
      <c r="BG1057" s="35">
        <f>SUMIFS(рўйхат!BR:BR,рўйхат!$CY:$CY,$B$1064,рўйхат!$B:$B,$C1057)</f>
        <v/>
      </c>
      <c r="BH1057" s="36">
        <f>SUMIFS(рўйхат!BS:BS,рўйхат!$CY:$CY,$B$1064,рўйхат!$B:$B,$C1057)</f>
        <v/>
      </c>
      <c r="BI1057" s="35">
        <f>SUMIFS(рўйхат!BT:BT,рўйхат!$CY:$CY,$B$1064,рўйхат!$B:$B,$C1057)</f>
        <v/>
      </c>
      <c r="BJ1057" s="36">
        <f>SUMIFS(рўйхат!BU:BU,рўйхат!$CY:$CY,$B$1064,рўйхат!$B:$B,$C1057)</f>
        <v/>
      </c>
      <c r="BK1057" s="35">
        <f>SUMIFS(рўйхат!BX:BX,рўйхат!$CY:$CY,$B$1064,рўйхат!$B:$B,$C1057)</f>
        <v/>
      </c>
      <c r="BL1057" s="36">
        <f>SUMIFS(рўйхат!BY:BY,рўйхат!$CY:$CY,$B$1064,рўйхат!$B:$B,$C1057)</f>
        <v/>
      </c>
      <c r="BM1057" s="35">
        <f>SUMIFS(рўйхат!BZ:BZ,рўйхат!$CY:$CY,$B$1064,рўйхат!$B:$B,$C1057)</f>
        <v/>
      </c>
      <c r="BN1057" s="36">
        <f>SUMIFS(рўйхат!CA:CA,рўйхат!$CY:$CY,$B$1064,рўйхат!$B:$B,$C1057)</f>
        <v/>
      </c>
      <c r="BO1057" s="35">
        <f>SUMIFS(рўйхат!CB:CB,рўйхат!$CY:$CY,$B$1064,рўйхат!$B:$B,$C1057)</f>
        <v/>
      </c>
      <c r="BP1057" s="36">
        <f>SUMIFS(рўйхат!CC:CC,рўйхат!$CY:$CY,$B$1064,рўйхат!$B:$B,$C1057)</f>
        <v/>
      </c>
      <c r="BQ1057" s="35">
        <f>SUMIFS(рўйхат!CD:CD,рўйхат!$CY:$CY,$B$1064,рўйхат!$B:$B,$C1057)</f>
        <v/>
      </c>
      <c r="BR1057" s="36">
        <f>SUMIFS(рўйхат!CE:CE,рўйхат!$CY:$CY,$B$1064,рўйхат!$B:$B,$C1057)</f>
        <v/>
      </c>
      <c r="BS1057" s="35">
        <f>SUMIFS(рўйхат!CH:CH,рўйхат!$CY:$CY,$B$1064,рўйхат!$B:$B,$C1057)</f>
        <v/>
      </c>
      <c r="BT1057" s="36">
        <f>SUMIFS(рўйхат!CI:CI,рўйхат!$CY:$CY,$B$1064,рўйхат!$B:$B,$C1057)</f>
        <v/>
      </c>
      <c r="BU1057" s="35">
        <f>SUMIFS(рўйхат!CJ:CJ,рўйхат!$CY:$CY,$B$1064,рўйхат!$B:$B,$C1057)</f>
        <v/>
      </c>
      <c r="BV1057" s="36">
        <f>SUMIFS(рўйхат!CK:CK,рўйхат!$CY:$CY,$B$1064,рўйхат!$B:$B,$C1057)</f>
        <v/>
      </c>
      <c r="BW1057" s="35">
        <f>SUMIFS(рўйхат!CL:CL,рўйхат!$CY:$CY,$B$1064,рўйхат!$B:$B,$C1057)</f>
        <v/>
      </c>
      <c r="BX1057" s="36">
        <f>SUMIFS(рўйхат!CM:CM,рўйхат!$CY:$CY,$B$1064,рўйхат!$B:$B,$C1057)</f>
        <v/>
      </c>
      <c r="BY1057" s="35">
        <f>SUMIFS(рўйхат!CN:CN,рўйхат!$CY:$CY,$B$1064,рўйхат!$B:$B,$C1057)</f>
        <v/>
      </c>
      <c r="BZ1057" s="36">
        <f>SUMIFS(рўйхат!CO:CO,рўйхат!$CY:$CY,$B$1064,рўйхат!$B:$B,$C1057)</f>
        <v/>
      </c>
      <c r="CA1057" s="35">
        <f>SUMIFS(рўйхат!CT:CT,рўйхат!$CY:$CY,$B$1064,рўйхат!$B:$B,$C1057)</f>
        <v/>
      </c>
      <c r="CB1057" s="36">
        <f>SUMIFS(рўйхат!CU:CU,рўйхат!$CY:$CY,$B$1064,рўйхат!$B:$B,$C1057)</f>
        <v/>
      </c>
      <c r="CC1057" s="35">
        <f>SUMIFS(рўйхат!CV:CV,рўйхат!$CY:$CY,$B$1064,рўйхат!$B:$B,$C1057)</f>
        <v/>
      </c>
      <c r="CD1057" s="36">
        <f>SUMIFS(рўйхат!CW:CW,рўйхат!$CY:$CY,$B$1064,рўйхат!$B:$B,$C1057)</f>
        <v/>
      </c>
      <c r="CE1057" s="77">
        <f>IFERROR(BE1057/(Q1057+BE1057),0)</f>
        <v/>
      </c>
      <c r="CF1057" s="78">
        <f>IFERROR(BF1057/(R1057+BF1057),0)</f>
        <v/>
      </c>
      <c r="CG1057" s="8">
        <f>COUNTIFS(B:B,B1057)</f>
        <v/>
      </c>
    </row>
    <row r="1058" hidden="1" outlineLevel="1" ht="17.1" customHeight="1" s="245">
      <c r="A1058" s="31" t="n"/>
      <c r="B1058" s="50" t="n">
        <v>26</v>
      </c>
      <c r="C1058" s="67" t="inlineStr">
        <is>
          <t>Транспорт вазирлиги</t>
        </is>
      </c>
      <c r="D1058" s="16" t="n"/>
      <c r="E1058" s="35">
        <f>SUMIFS(рўйхат!F:F,рўйхат!$CY:$CY,$B$1064,рўйхат!$B:$B,$C1058)</f>
        <v/>
      </c>
      <c r="F1058" s="36">
        <f>SUMIFS(рўйхат!G:G,рўйхат!$CY:$CY,$B$1064,рўйхат!$B:$B,$C1058)</f>
        <v/>
      </c>
      <c r="G1058" s="35">
        <f>SUMIFS(рўйхат!H:H,рўйхат!$CY:$CY,$B$1064,рўйхат!$B:$B,$C1058)</f>
        <v/>
      </c>
      <c r="H1058" s="36">
        <f>SUMIFS(рўйхат!I:I,рўйхат!$CY:$CY,$B$1064,рўйхат!$B:$B,$C1058)</f>
        <v/>
      </c>
      <c r="I1058" s="35">
        <f>SUMIFS(рўйхат!J:J,рўйхат!$CY:$CY,$B$1064,рўйхат!$B:$B,$C1058)</f>
        <v/>
      </c>
      <c r="J1058" s="36">
        <f>SUMIFS(рўйхат!K:K,рўйхат!$CY:$CY,$B$1064,рўйхат!$B:$B,$C1058)</f>
        <v/>
      </c>
      <c r="K1058" s="35">
        <f>SUMIFS(рўйхат!L:L,рўйхат!$CY:$CY,$B$1064,рўйхат!$B:$B,$C1058)</f>
        <v/>
      </c>
      <c r="L1058" s="36">
        <f>SUMIFS(рўйхат!M:M,рўйхат!$CY:$CY,$B$1064,рўйхат!$B:$B,$C1058)</f>
        <v/>
      </c>
      <c r="M1058" s="35">
        <f>SUMIFS(рўйхат!N:N,рўйхат!$CY:$CY,$B$1064,рўйхат!$B:$B,$C1058)</f>
        <v/>
      </c>
      <c r="N1058" s="36">
        <f>SUMIFS(рўйхат!O:O,рўйхат!$CY:$CY,$B$1064,рўйхат!$B:$B,$C1058)</f>
        <v/>
      </c>
      <c r="O1058" s="34">
        <f>IFERROR(M1058/E1058,0)</f>
        <v/>
      </c>
      <c r="P1058" s="34">
        <f>IFERROR(N1058/F1058,0)</f>
        <v/>
      </c>
      <c r="Q1058" s="35">
        <f>SUMIFS(рўйхат!R:R,рўйхат!$CY:$CY,$B$1064,рўйхат!$B:$B,$C1058)</f>
        <v/>
      </c>
      <c r="R1058" s="36">
        <f>SUMIFS(рўйхат!S:S,рўйхат!$CY:$CY,$B$1064,рўйхат!$B:$B,$C1058)</f>
        <v/>
      </c>
      <c r="S1058" s="35">
        <f>SUMIFS(рўйхат!T:T,рўйхат!$CY:$CY,$B$1064,рўйхат!$B:$B,$C1058)</f>
        <v/>
      </c>
      <c r="T1058" s="36">
        <f>SUMIFS(рўйхат!U:U,рўйхат!$CY:$CY,$B$1064,рўйхат!$B:$B,$C1058)</f>
        <v/>
      </c>
      <c r="U1058" s="35">
        <f>SUMIFS(рўйхат!V:V,рўйхат!$CY:$CY,$B$1064,рўйхат!$B:$B,$C1058)</f>
        <v/>
      </c>
      <c r="V1058" s="36">
        <f>SUMIFS(рўйхат!W:W,рўйхат!$CY:$CY,$B$1064,рўйхат!$B:$B,$C1058)</f>
        <v/>
      </c>
      <c r="W1058" s="35">
        <f>SUMIFS(рўйхат!X:X,рўйхат!$CY:$CY,$B$1064,рўйхат!$B:$B,$C1058)</f>
        <v/>
      </c>
      <c r="X1058" s="36">
        <f>SUMIFS(рўйхат!Y:Y,рўйхат!$CY:$CY,$B$1064,рўйхат!$B:$B,$C1058)</f>
        <v/>
      </c>
      <c r="Y1058" s="35">
        <f>SUMIFS(рўйхат!Z:Z,рўйхат!$CY:$CY,$B$1064,рўйхат!$B:$B,$C1058)</f>
        <v/>
      </c>
      <c r="Z1058" s="36">
        <f>SUMIFS(рўйхат!AA:AA,рўйхат!$CY:$CY,$B$1064,рўйхат!$B:$B,$C1058)</f>
        <v/>
      </c>
      <c r="AA1058" s="35">
        <f>SUMIFS(рўйхат!AB:AB,рўйхат!$CY:$CY,$B$1064,рўйхат!$B:$B,$C1058)</f>
        <v/>
      </c>
      <c r="AB1058" s="36">
        <f>SUMIFS(рўйхат!AC:AC,рўйхат!$CY:$CY,$B$1064,рўйхат!$B:$B,$C1058)</f>
        <v/>
      </c>
      <c r="AC1058" s="35">
        <f>SUMIFS(рўйхат!AD:AD,рўйхат!$CY:$CY,$B$1064,рўйхат!$B:$B,$C1058)</f>
        <v/>
      </c>
      <c r="AD1058" s="36">
        <f>SUMIFS(рўйхат!AE:AE,рўйхат!$CY:$CY,$B$1064,рўйхат!$B:$B,$C1058)</f>
        <v/>
      </c>
      <c r="AE1058" s="35">
        <f>SUMIFS(рўйхат!AF:AF,рўйхат!$CY:$CY,$B$1064,рўйхат!$B:$B,$C1058)</f>
        <v/>
      </c>
      <c r="AF1058" s="36">
        <f>SUMIFS(рўйхат!AG:AG,рўйхат!$CY:$CY,$B$1064,рўйхат!$B:$B,$C1058)</f>
        <v/>
      </c>
      <c r="AG1058" s="35">
        <f>SUMIFS(рўйхат!AH:AH,рўйхат!$CY:$CY,$B$1064,рўйхат!$B:$B,$C1058)</f>
        <v/>
      </c>
      <c r="AH1058" s="36">
        <f>SUMIFS(рўйхат!AI:AI,рўйхат!$CY:$CY,$B$1064,рўйхат!$B:$B,$C1058)</f>
        <v/>
      </c>
      <c r="AI1058" s="35">
        <f>SUMIFS(рўйхат!AJ:AJ,рўйхат!$CY:$CY,$B$1064,рўйхат!$B:$B,$C1058)</f>
        <v/>
      </c>
      <c r="AJ1058" s="36">
        <f>SUMIFS(рўйхат!AK:AK,рўйхат!$CY:$CY,$B$1064,рўйхат!$B:$B,$C1058)</f>
        <v/>
      </c>
      <c r="AK1058" s="35">
        <f>SUMIFS(рўйхат!AL:AL,рўйхат!$CY:$CY,$B$1064,рўйхат!$B:$B,$C1058)</f>
        <v/>
      </c>
      <c r="AL1058" s="36">
        <f>SUMIFS(рўйхат!AM:AM,рўйхат!$CY:$CY,$B$1064,рўйхат!$B:$B,$C1058)</f>
        <v/>
      </c>
      <c r="AM1058" s="77">
        <f>IFERROR(Q1058/E1058,0)</f>
        <v/>
      </c>
      <c r="AN1058" s="77">
        <f>IFERROR(R1058/F1058,0)</f>
        <v/>
      </c>
      <c r="AO1058" s="36">
        <f>SUMIFS(рўйхат!AZ:AZ,рўйхат!$CY:$CY,$B$1064,рўйхат!$B:$B,$C1058)</f>
        <v/>
      </c>
      <c r="AP1058" s="36">
        <f>SUMIFS(рўйхат!BA:BA,рўйхат!$CY:$CY,$B$1064,рўйхат!$B:$B,$C1058)</f>
        <v/>
      </c>
      <c r="AQ1058" s="35">
        <f>SUMIFS(рўйхат!BB:BB,рўйхат!$CY:$CY,$B$1064,рўйхат!$B:$B,$C1058)</f>
        <v/>
      </c>
      <c r="AR1058" s="36">
        <f>SUMIFS(рўйхат!BC:BC,рўйхат!$CY:$CY,$B$1064,рўйхат!$B:$B,$C1058)</f>
        <v/>
      </c>
      <c r="AS1058" s="35">
        <f>SUMIFS(рўйхат!BD:BD,рўйхат!$CY:$CY,$B$1064,рўйхат!$B:$B,$C1058)</f>
        <v/>
      </c>
      <c r="AT1058" s="36">
        <f>SUMIFS(рўйхат!BE:BE,рўйхат!$CY:$CY,$B$1064,рўйхат!$B:$B,$C1058)</f>
        <v/>
      </c>
      <c r="AU1058" s="35">
        <f>SUMIFS(рўйхат!BF:BF,рўйхат!$CY:$CY,$B$1064,рўйхат!$B:$B,$C1058)</f>
        <v/>
      </c>
      <c r="AV1058" s="36">
        <f>SUMIFS(рўйхат!BG:BG,рўйхат!$CY:$CY,$B$1064,рўйхат!$B:$B,$C1058)</f>
        <v/>
      </c>
      <c r="AW1058" s="35">
        <f>SUMIFS(рўйхат!BH:BH,рўйхат!$CY:$CY,$B$1064,рўйхат!$B:$B,$C1058)</f>
        <v/>
      </c>
      <c r="AX1058" s="36">
        <f>SUMIFS(рўйхат!BI:BI,рўйхат!$CY:$CY,$B$1064,рўйхат!$B:$B,$C1058)</f>
        <v/>
      </c>
      <c r="AY1058" s="35">
        <f>SUMIFS(рўйхат!BJ:BJ,рўйхат!$CY:$CY,$B$1064,рўйхат!$B:$B,$C1058)</f>
        <v/>
      </c>
      <c r="AZ1058" s="36">
        <f>SUMIFS(рўйхат!BK:BK,рўйхат!$CY:$CY,$B$1064,рўйхат!$B:$B,$C1058)</f>
        <v/>
      </c>
      <c r="BA1058" s="35">
        <f>SUMIFS(рўйхат!BL:BL,рўйхат!$CY:$CY,$B$1064,рўйхат!$B:$B,$C1058)</f>
        <v/>
      </c>
      <c r="BB1058" s="36">
        <f>SUMIFS(рўйхат!BM:BM,рўйхат!$CY:$CY,$B$1064,рўйхат!$B:$B,$C1058)</f>
        <v/>
      </c>
      <c r="BC1058" s="77">
        <f>IFERROR(AO1058/E1058,0)</f>
        <v/>
      </c>
      <c r="BD1058" s="77">
        <f>IFERROR(AP1058/F1058,0)</f>
        <v/>
      </c>
      <c r="BE1058" s="35">
        <f>SUMIFS(рўйхат!BP:BP,рўйхат!$CY:$CY,$B$1064,рўйхат!$B:$B,$C1058)</f>
        <v/>
      </c>
      <c r="BF1058" s="36">
        <f>SUMIFS(рўйхат!BQ:BQ,рўйхат!$CY:$CY,$B$1064,рўйхат!$B:$B,$C1058)</f>
        <v/>
      </c>
      <c r="BG1058" s="35">
        <f>SUMIFS(рўйхат!BR:BR,рўйхат!$CY:$CY,$B$1064,рўйхат!$B:$B,$C1058)</f>
        <v/>
      </c>
      <c r="BH1058" s="36">
        <f>SUMIFS(рўйхат!BS:BS,рўйхат!$CY:$CY,$B$1064,рўйхат!$B:$B,$C1058)</f>
        <v/>
      </c>
      <c r="BI1058" s="35">
        <f>SUMIFS(рўйхат!BT:BT,рўйхат!$CY:$CY,$B$1064,рўйхат!$B:$B,$C1058)</f>
        <v/>
      </c>
      <c r="BJ1058" s="36">
        <f>SUMIFS(рўйхат!BU:BU,рўйхат!$CY:$CY,$B$1064,рўйхат!$B:$B,$C1058)</f>
        <v/>
      </c>
      <c r="BK1058" s="35">
        <f>SUMIFS(рўйхат!BX:BX,рўйхат!$CY:$CY,$B$1064,рўйхат!$B:$B,$C1058)</f>
        <v/>
      </c>
      <c r="BL1058" s="36">
        <f>SUMIFS(рўйхат!BY:BY,рўйхат!$CY:$CY,$B$1064,рўйхат!$B:$B,$C1058)</f>
        <v/>
      </c>
      <c r="BM1058" s="35">
        <f>SUMIFS(рўйхат!BZ:BZ,рўйхат!$CY:$CY,$B$1064,рўйхат!$B:$B,$C1058)</f>
        <v/>
      </c>
      <c r="BN1058" s="36">
        <f>SUMIFS(рўйхат!CA:CA,рўйхат!$CY:$CY,$B$1064,рўйхат!$B:$B,$C1058)</f>
        <v/>
      </c>
      <c r="BO1058" s="35">
        <f>SUMIFS(рўйхат!CB:CB,рўйхат!$CY:$CY,$B$1064,рўйхат!$B:$B,$C1058)</f>
        <v/>
      </c>
      <c r="BP1058" s="36">
        <f>SUMIFS(рўйхат!CC:CC,рўйхат!$CY:$CY,$B$1064,рўйхат!$B:$B,$C1058)</f>
        <v/>
      </c>
      <c r="BQ1058" s="35">
        <f>SUMIFS(рўйхат!CD:CD,рўйхат!$CY:$CY,$B$1064,рўйхат!$B:$B,$C1058)</f>
        <v/>
      </c>
      <c r="BR1058" s="36">
        <f>SUMIFS(рўйхат!CE:CE,рўйхат!$CY:$CY,$B$1064,рўйхат!$B:$B,$C1058)</f>
        <v/>
      </c>
      <c r="BS1058" s="35">
        <f>SUMIFS(рўйхат!CH:CH,рўйхат!$CY:$CY,$B$1064,рўйхат!$B:$B,$C1058)</f>
        <v/>
      </c>
      <c r="BT1058" s="36">
        <f>SUMIFS(рўйхат!CI:CI,рўйхат!$CY:$CY,$B$1064,рўйхат!$B:$B,$C1058)</f>
        <v/>
      </c>
      <c r="BU1058" s="35">
        <f>SUMIFS(рўйхат!CJ:CJ,рўйхат!$CY:$CY,$B$1064,рўйхат!$B:$B,$C1058)</f>
        <v/>
      </c>
      <c r="BV1058" s="36">
        <f>SUMIFS(рўйхат!CK:CK,рўйхат!$CY:$CY,$B$1064,рўйхат!$B:$B,$C1058)</f>
        <v/>
      </c>
      <c r="BW1058" s="35">
        <f>SUMIFS(рўйхат!CL:CL,рўйхат!$CY:$CY,$B$1064,рўйхат!$B:$B,$C1058)</f>
        <v/>
      </c>
      <c r="BX1058" s="36">
        <f>SUMIFS(рўйхат!CM:CM,рўйхат!$CY:$CY,$B$1064,рўйхат!$B:$B,$C1058)</f>
        <v/>
      </c>
      <c r="BY1058" s="35">
        <f>SUMIFS(рўйхат!CN:CN,рўйхат!$CY:$CY,$B$1064,рўйхат!$B:$B,$C1058)</f>
        <v/>
      </c>
      <c r="BZ1058" s="36">
        <f>SUMIFS(рўйхат!CO:CO,рўйхат!$CY:$CY,$B$1064,рўйхат!$B:$B,$C1058)</f>
        <v/>
      </c>
      <c r="CA1058" s="35">
        <f>SUMIFS(рўйхат!CT:CT,рўйхат!$CY:$CY,$B$1064,рўйхат!$B:$B,$C1058)</f>
        <v/>
      </c>
      <c r="CB1058" s="36">
        <f>SUMIFS(рўйхат!CU:CU,рўйхат!$CY:$CY,$B$1064,рўйхат!$B:$B,$C1058)</f>
        <v/>
      </c>
      <c r="CC1058" s="35">
        <f>SUMIFS(рўйхат!CV:CV,рўйхат!$CY:$CY,$B$1064,рўйхат!$B:$B,$C1058)</f>
        <v/>
      </c>
      <c r="CD1058" s="36">
        <f>SUMIFS(рўйхат!CW:CW,рўйхат!$CY:$CY,$B$1064,рўйхат!$B:$B,$C1058)</f>
        <v/>
      </c>
      <c r="CE1058" s="77">
        <f>IFERROR(BE1058/(Q1058+BE1058),0)</f>
        <v/>
      </c>
      <c r="CF1058" s="78">
        <f>IFERROR(BF1058/(R1058+BF1058),0)</f>
        <v/>
      </c>
      <c r="CG1058" s="8">
        <f>COUNTIFS(B:B,B1058)</f>
        <v/>
      </c>
    </row>
    <row r="1059" hidden="1" outlineLevel="1" ht="17.1" customHeight="1" s="245">
      <c r="A1059" s="31" t="n"/>
      <c r="B1059" s="50" t="n">
        <v>27</v>
      </c>
      <c r="C1059" s="67" t="inlineStr">
        <is>
          <t>Фавқулодда вазиятлар вазирлиги</t>
        </is>
      </c>
      <c r="D1059" s="16" t="n"/>
      <c r="E1059" s="35">
        <f>SUMIFS(рўйхат!F:F,рўйхат!$CY:$CY,$B$1064,рўйхат!$B:$B,$C1059)</f>
        <v/>
      </c>
      <c r="F1059" s="36">
        <f>SUMIFS(рўйхат!G:G,рўйхат!$CY:$CY,$B$1064,рўйхат!$B:$B,$C1059)</f>
        <v/>
      </c>
      <c r="G1059" s="35">
        <f>SUMIFS(рўйхат!H:H,рўйхат!$CY:$CY,$B$1064,рўйхат!$B:$B,$C1059)</f>
        <v/>
      </c>
      <c r="H1059" s="36">
        <f>SUMIFS(рўйхат!I:I,рўйхат!$CY:$CY,$B$1064,рўйхат!$B:$B,$C1059)</f>
        <v/>
      </c>
      <c r="I1059" s="35">
        <f>SUMIFS(рўйхат!J:J,рўйхат!$CY:$CY,$B$1064,рўйхат!$B:$B,$C1059)</f>
        <v/>
      </c>
      <c r="J1059" s="36">
        <f>SUMIFS(рўйхат!K:K,рўйхат!$CY:$CY,$B$1064,рўйхат!$B:$B,$C1059)</f>
        <v/>
      </c>
      <c r="K1059" s="35">
        <f>SUMIFS(рўйхат!L:L,рўйхат!$CY:$CY,$B$1064,рўйхат!$B:$B,$C1059)</f>
        <v/>
      </c>
      <c r="L1059" s="36">
        <f>SUMIFS(рўйхат!M:M,рўйхат!$CY:$CY,$B$1064,рўйхат!$B:$B,$C1059)</f>
        <v/>
      </c>
      <c r="M1059" s="35">
        <f>SUMIFS(рўйхат!N:N,рўйхат!$CY:$CY,$B$1064,рўйхат!$B:$B,$C1059)</f>
        <v/>
      </c>
      <c r="N1059" s="36">
        <f>SUMIFS(рўйхат!O:O,рўйхат!$CY:$CY,$B$1064,рўйхат!$B:$B,$C1059)</f>
        <v/>
      </c>
      <c r="O1059" s="34">
        <f>IFERROR(M1059/E1059,0)</f>
        <v/>
      </c>
      <c r="P1059" s="34">
        <f>IFERROR(N1059/F1059,0)</f>
        <v/>
      </c>
      <c r="Q1059" s="35">
        <f>SUMIFS(рўйхат!R:R,рўйхат!$CY:$CY,$B$1064,рўйхат!$B:$B,$C1059)</f>
        <v/>
      </c>
      <c r="R1059" s="36">
        <f>SUMIFS(рўйхат!S:S,рўйхат!$CY:$CY,$B$1064,рўйхат!$B:$B,$C1059)</f>
        <v/>
      </c>
      <c r="S1059" s="35">
        <f>SUMIFS(рўйхат!T:T,рўйхат!$CY:$CY,$B$1064,рўйхат!$B:$B,$C1059)</f>
        <v/>
      </c>
      <c r="T1059" s="36">
        <f>SUMIFS(рўйхат!U:U,рўйхат!$CY:$CY,$B$1064,рўйхат!$B:$B,$C1059)</f>
        <v/>
      </c>
      <c r="U1059" s="35">
        <f>SUMIFS(рўйхат!V:V,рўйхат!$CY:$CY,$B$1064,рўйхат!$B:$B,$C1059)</f>
        <v/>
      </c>
      <c r="V1059" s="36">
        <f>SUMIFS(рўйхат!W:W,рўйхат!$CY:$CY,$B$1064,рўйхат!$B:$B,$C1059)</f>
        <v/>
      </c>
      <c r="W1059" s="35">
        <f>SUMIFS(рўйхат!X:X,рўйхат!$CY:$CY,$B$1064,рўйхат!$B:$B,$C1059)</f>
        <v/>
      </c>
      <c r="X1059" s="36">
        <f>SUMIFS(рўйхат!Y:Y,рўйхат!$CY:$CY,$B$1064,рўйхат!$B:$B,$C1059)</f>
        <v/>
      </c>
      <c r="Y1059" s="35">
        <f>SUMIFS(рўйхат!Z:Z,рўйхат!$CY:$CY,$B$1064,рўйхат!$B:$B,$C1059)</f>
        <v/>
      </c>
      <c r="Z1059" s="36">
        <f>SUMIFS(рўйхат!AA:AA,рўйхат!$CY:$CY,$B$1064,рўйхат!$B:$B,$C1059)</f>
        <v/>
      </c>
      <c r="AA1059" s="35">
        <f>SUMIFS(рўйхат!AB:AB,рўйхат!$CY:$CY,$B$1064,рўйхат!$B:$B,$C1059)</f>
        <v/>
      </c>
      <c r="AB1059" s="36">
        <f>SUMIFS(рўйхат!AC:AC,рўйхат!$CY:$CY,$B$1064,рўйхат!$B:$B,$C1059)</f>
        <v/>
      </c>
      <c r="AC1059" s="35">
        <f>SUMIFS(рўйхат!AD:AD,рўйхат!$CY:$CY,$B$1064,рўйхат!$B:$B,$C1059)</f>
        <v/>
      </c>
      <c r="AD1059" s="36">
        <f>SUMIFS(рўйхат!AE:AE,рўйхат!$CY:$CY,$B$1064,рўйхат!$B:$B,$C1059)</f>
        <v/>
      </c>
      <c r="AE1059" s="35">
        <f>SUMIFS(рўйхат!AF:AF,рўйхат!$CY:$CY,$B$1064,рўйхат!$B:$B,$C1059)</f>
        <v/>
      </c>
      <c r="AF1059" s="36">
        <f>SUMIFS(рўйхат!AG:AG,рўйхат!$CY:$CY,$B$1064,рўйхат!$B:$B,$C1059)</f>
        <v/>
      </c>
      <c r="AG1059" s="35">
        <f>SUMIFS(рўйхат!AH:AH,рўйхат!$CY:$CY,$B$1064,рўйхат!$B:$B,$C1059)</f>
        <v/>
      </c>
      <c r="AH1059" s="36">
        <f>SUMIFS(рўйхат!AI:AI,рўйхат!$CY:$CY,$B$1064,рўйхат!$B:$B,$C1059)</f>
        <v/>
      </c>
      <c r="AI1059" s="35">
        <f>SUMIFS(рўйхат!AJ:AJ,рўйхат!$CY:$CY,$B$1064,рўйхат!$B:$B,$C1059)</f>
        <v/>
      </c>
      <c r="AJ1059" s="36">
        <f>SUMIFS(рўйхат!AK:AK,рўйхат!$CY:$CY,$B$1064,рўйхат!$B:$B,$C1059)</f>
        <v/>
      </c>
      <c r="AK1059" s="35">
        <f>SUMIFS(рўйхат!AL:AL,рўйхат!$CY:$CY,$B$1064,рўйхат!$B:$B,$C1059)</f>
        <v/>
      </c>
      <c r="AL1059" s="36">
        <f>SUMIFS(рўйхат!AM:AM,рўйхат!$CY:$CY,$B$1064,рўйхат!$B:$B,$C1059)</f>
        <v/>
      </c>
      <c r="AM1059" s="77">
        <f>IFERROR(Q1059/E1059,0)</f>
        <v/>
      </c>
      <c r="AN1059" s="77">
        <f>IFERROR(R1059/F1059,0)</f>
        <v/>
      </c>
      <c r="AO1059" s="36">
        <f>SUMIFS(рўйхат!AZ:AZ,рўйхат!$CY:$CY,$B$1064,рўйхат!$B:$B,$C1059)</f>
        <v/>
      </c>
      <c r="AP1059" s="36">
        <f>SUMIFS(рўйхат!BA:BA,рўйхат!$CY:$CY,$B$1064,рўйхат!$B:$B,$C1059)</f>
        <v/>
      </c>
      <c r="AQ1059" s="35">
        <f>SUMIFS(рўйхат!BB:BB,рўйхат!$CY:$CY,$B$1064,рўйхат!$B:$B,$C1059)</f>
        <v/>
      </c>
      <c r="AR1059" s="36">
        <f>SUMIFS(рўйхат!BC:BC,рўйхат!$CY:$CY,$B$1064,рўйхат!$B:$B,$C1059)</f>
        <v/>
      </c>
      <c r="AS1059" s="35">
        <f>SUMIFS(рўйхат!BD:BD,рўйхат!$CY:$CY,$B$1064,рўйхат!$B:$B,$C1059)</f>
        <v/>
      </c>
      <c r="AT1059" s="36">
        <f>SUMIFS(рўйхат!BE:BE,рўйхат!$CY:$CY,$B$1064,рўйхат!$B:$B,$C1059)</f>
        <v/>
      </c>
      <c r="AU1059" s="35">
        <f>SUMIFS(рўйхат!BF:BF,рўйхат!$CY:$CY,$B$1064,рўйхат!$B:$B,$C1059)</f>
        <v/>
      </c>
      <c r="AV1059" s="36">
        <f>SUMIFS(рўйхат!BG:BG,рўйхат!$CY:$CY,$B$1064,рўйхат!$B:$B,$C1059)</f>
        <v/>
      </c>
      <c r="AW1059" s="35">
        <f>SUMIFS(рўйхат!BH:BH,рўйхат!$CY:$CY,$B$1064,рўйхат!$B:$B,$C1059)</f>
        <v/>
      </c>
      <c r="AX1059" s="36">
        <f>SUMIFS(рўйхат!BI:BI,рўйхат!$CY:$CY,$B$1064,рўйхат!$B:$B,$C1059)</f>
        <v/>
      </c>
      <c r="AY1059" s="35">
        <f>SUMIFS(рўйхат!BJ:BJ,рўйхат!$CY:$CY,$B$1064,рўйхат!$B:$B,$C1059)</f>
        <v/>
      </c>
      <c r="AZ1059" s="36">
        <f>SUMIFS(рўйхат!BK:BK,рўйхат!$CY:$CY,$B$1064,рўйхат!$B:$B,$C1059)</f>
        <v/>
      </c>
      <c r="BA1059" s="35">
        <f>SUMIFS(рўйхат!BL:BL,рўйхат!$CY:$CY,$B$1064,рўйхат!$B:$B,$C1059)</f>
        <v/>
      </c>
      <c r="BB1059" s="36">
        <f>SUMIFS(рўйхат!BM:BM,рўйхат!$CY:$CY,$B$1064,рўйхат!$B:$B,$C1059)</f>
        <v/>
      </c>
      <c r="BC1059" s="77">
        <f>IFERROR(AO1059/E1059,0)</f>
        <v/>
      </c>
      <c r="BD1059" s="77">
        <f>IFERROR(AP1059/F1059,0)</f>
        <v/>
      </c>
      <c r="BE1059" s="35">
        <f>SUMIFS(рўйхат!BP:BP,рўйхат!$CY:$CY,$B$1064,рўйхат!$B:$B,$C1059)</f>
        <v/>
      </c>
      <c r="BF1059" s="36">
        <f>SUMIFS(рўйхат!BQ:BQ,рўйхат!$CY:$CY,$B$1064,рўйхат!$B:$B,$C1059)</f>
        <v/>
      </c>
      <c r="BG1059" s="35">
        <f>SUMIFS(рўйхат!BR:BR,рўйхат!$CY:$CY,$B$1064,рўйхат!$B:$B,$C1059)</f>
        <v/>
      </c>
      <c r="BH1059" s="36">
        <f>SUMIFS(рўйхат!BS:BS,рўйхат!$CY:$CY,$B$1064,рўйхат!$B:$B,$C1059)</f>
        <v/>
      </c>
      <c r="BI1059" s="35">
        <f>SUMIFS(рўйхат!BT:BT,рўйхат!$CY:$CY,$B$1064,рўйхат!$B:$B,$C1059)</f>
        <v/>
      </c>
      <c r="BJ1059" s="36">
        <f>SUMIFS(рўйхат!BU:BU,рўйхат!$CY:$CY,$B$1064,рўйхат!$B:$B,$C1059)</f>
        <v/>
      </c>
      <c r="BK1059" s="35">
        <f>SUMIFS(рўйхат!BX:BX,рўйхат!$CY:$CY,$B$1064,рўйхат!$B:$B,$C1059)</f>
        <v/>
      </c>
      <c r="BL1059" s="36">
        <f>SUMIFS(рўйхат!BY:BY,рўйхат!$CY:$CY,$B$1064,рўйхат!$B:$B,$C1059)</f>
        <v/>
      </c>
      <c r="BM1059" s="35">
        <f>SUMIFS(рўйхат!BZ:BZ,рўйхат!$CY:$CY,$B$1064,рўйхат!$B:$B,$C1059)</f>
        <v/>
      </c>
      <c r="BN1059" s="36">
        <f>SUMIFS(рўйхат!CA:CA,рўйхат!$CY:$CY,$B$1064,рўйхат!$B:$B,$C1059)</f>
        <v/>
      </c>
      <c r="BO1059" s="35">
        <f>SUMIFS(рўйхат!CB:CB,рўйхат!$CY:$CY,$B$1064,рўйхат!$B:$B,$C1059)</f>
        <v/>
      </c>
      <c r="BP1059" s="36">
        <f>SUMIFS(рўйхат!CC:CC,рўйхат!$CY:$CY,$B$1064,рўйхат!$B:$B,$C1059)</f>
        <v/>
      </c>
      <c r="BQ1059" s="35">
        <f>SUMIFS(рўйхат!CD:CD,рўйхат!$CY:$CY,$B$1064,рўйхат!$B:$B,$C1059)</f>
        <v/>
      </c>
      <c r="BR1059" s="36">
        <f>SUMIFS(рўйхат!CE:CE,рўйхат!$CY:$CY,$B$1064,рўйхат!$B:$B,$C1059)</f>
        <v/>
      </c>
      <c r="BS1059" s="35">
        <f>SUMIFS(рўйхат!CH:CH,рўйхат!$CY:$CY,$B$1064,рўйхат!$B:$B,$C1059)</f>
        <v/>
      </c>
      <c r="BT1059" s="36">
        <f>SUMIFS(рўйхат!CI:CI,рўйхат!$CY:$CY,$B$1064,рўйхат!$B:$B,$C1059)</f>
        <v/>
      </c>
      <c r="BU1059" s="35">
        <f>SUMIFS(рўйхат!CJ:CJ,рўйхат!$CY:$CY,$B$1064,рўйхат!$B:$B,$C1059)</f>
        <v/>
      </c>
      <c r="BV1059" s="36">
        <f>SUMIFS(рўйхат!CK:CK,рўйхат!$CY:$CY,$B$1064,рўйхат!$B:$B,$C1059)</f>
        <v/>
      </c>
      <c r="BW1059" s="35">
        <f>SUMIFS(рўйхат!CL:CL,рўйхат!$CY:$CY,$B$1064,рўйхат!$B:$B,$C1059)</f>
        <v/>
      </c>
      <c r="BX1059" s="36">
        <f>SUMIFS(рўйхат!CM:CM,рўйхат!$CY:$CY,$B$1064,рўйхат!$B:$B,$C1059)</f>
        <v/>
      </c>
      <c r="BY1059" s="35">
        <f>SUMIFS(рўйхат!CN:CN,рўйхат!$CY:$CY,$B$1064,рўйхат!$B:$B,$C1059)</f>
        <v/>
      </c>
      <c r="BZ1059" s="36">
        <f>SUMIFS(рўйхат!CO:CO,рўйхат!$CY:$CY,$B$1064,рўйхат!$B:$B,$C1059)</f>
        <v/>
      </c>
      <c r="CA1059" s="35">
        <f>SUMIFS(рўйхат!CT:CT,рўйхат!$CY:$CY,$B$1064,рўйхат!$B:$B,$C1059)</f>
        <v/>
      </c>
      <c r="CB1059" s="36">
        <f>SUMIFS(рўйхат!CU:CU,рўйхат!$CY:$CY,$B$1064,рўйхат!$B:$B,$C1059)</f>
        <v/>
      </c>
      <c r="CC1059" s="35">
        <f>SUMIFS(рўйхат!CV:CV,рўйхат!$CY:$CY,$B$1064,рўйхат!$B:$B,$C1059)</f>
        <v/>
      </c>
      <c r="CD1059" s="36">
        <f>SUMIFS(рўйхат!CW:CW,рўйхат!$CY:$CY,$B$1064,рўйхат!$B:$B,$C1059)</f>
        <v/>
      </c>
      <c r="CE1059" s="77">
        <f>IFERROR(BE1059/(Q1059+BE1059),0)</f>
        <v/>
      </c>
      <c r="CF1059" s="78">
        <f>IFERROR(BF1059/(R1059+BF1059),0)</f>
        <v/>
      </c>
      <c r="CG1059" s="8">
        <f>COUNTIFS(B:B,B1059)</f>
        <v/>
      </c>
    </row>
    <row r="1060" hidden="1" outlineLevel="1" ht="33.95" customHeight="1" s="245">
      <c r="A1060" s="31" t="n"/>
      <c r="B1060" s="50" t="n">
        <v>28</v>
      </c>
      <c r="C1060" s="67" t="inlineStr">
        <is>
          <t>Экология, атроф-муҳитни муҳофаза қилиш ва иқлим ўзгариши вазирлиги</t>
        </is>
      </c>
      <c r="D1060" s="16" t="n"/>
      <c r="E1060" s="35">
        <f>SUMIFS(рўйхат!F:F,рўйхат!$CY:$CY,$B$1064,рўйхат!$B:$B,$C1060)</f>
        <v/>
      </c>
      <c r="F1060" s="36">
        <f>SUMIFS(рўйхат!G:G,рўйхат!$CY:$CY,$B$1064,рўйхат!$B:$B,$C1060)</f>
        <v/>
      </c>
      <c r="G1060" s="35">
        <f>SUMIFS(рўйхат!H:H,рўйхат!$CY:$CY,$B$1064,рўйхат!$B:$B,$C1060)</f>
        <v/>
      </c>
      <c r="H1060" s="36">
        <f>SUMIFS(рўйхат!I:I,рўйхат!$CY:$CY,$B$1064,рўйхат!$B:$B,$C1060)</f>
        <v/>
      </c>
      <c r="I1060" s="35">
        <f>SUMIFS(рўйхат!J:J,рўйхат!$CY:$CY,$B$1064,рўйхат!$B:$B,$C1060)</f>
        <v/>
      </c>
      <c r="J1060" s="36">
        <f>SUMIFS(рўйхат!K:K,рўйхат!$CY:$CY,$B$1064,рўйхат!$B:$B,$C1060)</f>
        <v/>
      </c>
      <c r="K1060" s="35">
        <f>SUMIFS(рўйхат!L:L,рўйхат!$CY:$CY,$B$1064,рўйхат!$B:$B,$C1060)</f>
        <v/>
      </c>
      <c r="L1060" s="36">
        <f>SUMIFS(рўйхат!M:M,рўйхат!$CY:$CY,$B$1064,рўйхат!$B:$B,$C1060)</f>
        <v/>
      </c>
      <c r="M1060" s="35">
        <f>SUMIFS(рўйхат!N:N,рўйхат!$CY:$CY,$B$1064,рўйхат!$B:$B,$C1060)</f>
        <v/>
      </c>
      <c r="N1060" s="36">
        <f>SUMIFS(рўйхат!O:O,рўйхат!$CY:$CY,$B$1064,рўйхат!$B:$B,$C1060)</f>
        <v/>
      </c>
      <c r="O1060" s="34">
        <f>IFERROR(M1060/E1060,0)</f>
        <v/>
      </c>
      <c r="P1060" s="34">
        <f>IFERROR(N1060/F1060,0)</f>
        <v/>
      </c>
      <c r="Q1060" s="35">
        <f>SUMIFS(рўйхат!R:R,рўйхат!$CY:$CY,$B$1064,рўйхат!$B:$B,$C1060)</f>
        <v/>
      </c>
      <c r="R1060" s="36">
        <f>SUMIFS(рўйхат!S:S,рўйхат!$CY:$CY,$B$1064,рўйхат!$B:$B,$C1060)</f>
        <v/>
      </c>
      <c r="S1060" s="35">
        <f>SUMIFS(рўйхат!T:T,рўйхат!$CY:$CY,$B$1064,рўйхат!$B:$B,$C1060)</f>
        <v/>
      </c>
      <c r="T1060" s="36">
        <f>SUMIFS(рўйхат!U:U,рўйхат!$CY:$CY,$B$1064,рўйхат!$B:$B,$C1060)</f>
        <v/>
      </c>
      <c r="U1060" s="35">
        <f>SUMIFS(рўйхат!V:V,рўйхат!$CY:$CY,$B$1064,рўйхат!$B:$B,$C1060)</f>
        <v/>
      </c>
      <c r="V1060" s="36">
        <f>SUMIFS(рўйхат!W:W,рўйхат!$CY:$CY,$B$1064,рўйхат!$B:$B,$C1060)</f>
        <v/>
      </c>
      <c r="W1060" s="35">
        <f>SUMIFS(рўйхат!X:X,рўйхат!$CY:$CY,$B$1064,рўйхат!$B:$B,$C1060)</f>
        <v/>
      </c>
      <c r="X1060" s="36">
        <f>SUMIFS(рўйхат!Y:Y,рўйхат!$CY:$CY,$B$1064,рўйхат!$B:$B,$C1060)</f>
        <v/>
      </c>
      <c r="Y1060" s="35">
        <f>SUMIFS(рўйхат!Z:Z,рўйхат!$CY:$CY,$B$1064,рўйхат!$B:$B,$C1060)</f>
        <v/>
      </c>
      <c r="Z1060" s="36">
        <f>SUMIFS(рўйхат!AA:AA,рўйхат!$CY:$CY,$B$1064,рўйхат!$B:$B,$C1060)</f>
        <v/>
      </c>
      <c r="AA1060" s="35">
        <f>SUMIFS(рўйхат!AB:AB,рўйхат!$CY:$CY,$B$1064,рўйхат!$B:$B,$C1060)</f>
        <v/>
      </c>
      <c r="AB1060" s="36">
        <f>SUMIFS(рўйхат!AC:AC,рўйхат!$CY:$CY,$B$1064,рўйхат!$B:$B,$C1060)</f>
        <v/>
      </c>
      <c r="AC1060" s="35">
        <f>SUMIFS(рўйхат!AD:AD,рўйхат!$CY:$CY,$B$1064,рўйхат!$B:$B,$C1060)</f>
        <v/>
      </c>
      <c r="AD1060" s="36">
        <f>SUMIFS(рўйхат!AE:AE,рўйхат!$CY:$CY,$B$1064,рўйхат!$B:$B,$C1060)</f>
        <v/>
      </c>
      <c r="AE1060" s="35">
        <f>SUMIFS(рўйхат!AF:AF,рўйхат!$CY:$CY,$B$1064,рўйхат!$B:$B,$C1060)</f>
        <v/>
      </c>
      <c r="AF1060" s="36">
        <f>SUMIFS(рўйхат!AG:AG,рўйхат!$CY:$CY,$B$1064,рўйхат!$B:$B,$C1060)</f>
        <v/>
      </c>
      <c r="AG1060" s="35">
        <f>SUMIFS(рўйхат!AH:AH,рўйхат!$CY:$CY,$B$1064,рўйхат!$B:$B,$C1060)</f>
        <v/>
      </c>
      <c r="AH1060" s="36">
        <f>SUMIFS(рўйхат!AI:AI,рўйхат!$CY:$CY,$B$1064,рўйхат!$B:$B,$C1060)</f>
        <v/>
      </c>
      <c r="AI1060" s="35">
        <f>SUMIFS(рўйхат!AJ:AJ,рўйхат!$CY:$CY,$B$1064,рўйхат!$B:$B,$C1060)</f>
        <v/>
      </c>
      <c r="AJ1060" s="36">
        <f>SUMIFS(рўйхат!AK:AK,рўйхат!$CY:$CY,$B$1064,рўйхат!$B:$B,$C1060)</f>
        <v/>
      </c>
      <c r="AK1060" s="35">
        <f>SUMIFS(рўйхат!AL:AL,рўйхат!$CY:$CY,$B$1064,рўйхат!$B:$B,$C1060)</f>
        <v/>
      </c>
      <c r="AL1060" s="36">
        <f>SUMIFS(рўйхат!AM:AM,рўйхат!$CY:$CY,$B$1064,рўйхат!$B:$B,$C1060)</f>
        <v/>
      </c>
      <c r="AM1060" s="77">
        <f>IFERROR(Q1060/E1060,0)</f>
        <v/>
      </c>
      <c r="AN1060" s="77">
        <f>IFERROR(R1060/F1060,0)</f>
        <v/>
      </c>
      <c r="AO1060" s="36">
        <f>SUMIFS(рўйхат!AZ:AZ,рўйхат!$CY:$CY,$B$1064,рўйхат!$B:$B,$C1060)</f>
        <v/>
      </c>
      <c r="AP1060" s="36">
        <f>SUMIFS(рўйхат!BA:BA,рўйхат!$CY:$CY,$B$1064,рўйхат!$B:$B,$C1060)</f>
        <v/>
      </c>
      <c r="AQ1060" s="35">
        <f>SUMIFS(рўйхат!BB:BB,рўйхат!$CY:$CY,$B$1064,рўйхат!$B:$B,$C1060)</f>
        <v/>
      </c>
      <c r="AR1060" s="36">
        <f>SUMIFS(рўйхат!BC:BC,рўйхат!$CY:$CY,$B$1064,рўйхат!$B:$B,$C1060)</f>
        <v/>
      </c>
      <c r="AS1060" s="35">
        <f>SUMIFS(рўйхат!BD:BD,рўйхат!$CY:$CY,$B$1064,рўйхат!$B:$B,$C1060)</f>
        <v/>
      </c>
      <c r="AT1060" s="36">
        <f>SUMIFS(рўйхат!BE:BE,рўйхат!$CY:$CY,$B$1064,рўйхат!$B:$B,$C1060)</f>
        <v/>
      </c>
      <c r="AU1060" s="35">
        <f>SUMIFS(рўйхат!BF:BF,рўйхат!$CY:$CY,$B$1064,рўйхат!$B:$B,$C1060)</f>
        <v/>
      </c>
      <c r="AV1060" s="36">
        <f>SUMIFS(рўйхат!BG:BG,рўйхат!$CY:$CY,$B$1064,рўйхат!$B:$B,$C1060)</f>
        <v/>
      </c>
      <c r="AW1060" s="35">
        <f>SUMIFS(рўйхат!BH:BH,рўйхат!$CY:$CY,$B$1064,рўйхат!$B:$B,$C1060)</f>
        <v/>
      </c>
      <c r="AX1060" s="36">
        <f>SUMIFS(рўйхат!BI:BI,рўйхат!$CY:$CY,$B$1064,рўйхат!$B:$B,$C1060)</f>
        <v/>
      </c>
      <c r="AY1060" s="35">
        <f>SUMIFS(рўйхат!BJ:BJ,рўйхат!$CY:$CY,$B$1064,рўйхат!$B:$B,$C1060)</f>
        <v/>
      </c>
      <c r="AZ1060" s="36">
        <f>SUMIFS(рўйхат!BK:BK,рўйхат!$CY:$CY,$B$1064,рўйхат!$B:$B,$C1060)</f>
        <v/>
      </c>
      <c r="BA1060" s="35">
        <f>SUMIFS(рўйхат!BL:BL,рўйхат!$CY:$CY,$B$1064,рўйхат!$B:$B,$C1060)</f>
        <v/>
      </c>
      <c r="BB1060" s="36">
        <f>SUMIFS(рўйхат!BM:BM,рўйхат!$CY:$CY,$B$1064,рўйхат!$B:$B,$C1060)</f>
        <v/>
      </c>
      <c r="BC1060" s="77">
        <f>IFERROR(AO1060/E1060,0)</f>
        <v/>
      </c>
      <c r="BD1060" s="77">
        <f>IFERROR(AP1060/F1060,0)</f>
        <v/>
      </c>
      <c r="BE1060" s="35">
        <f>SUMIFS(рўйхат!BP:BP,рўйхат!$CY:$CY,$B$1064,рўйхат!$B:$B,$C1060)</f>
        <v/>
      </c>
      <c r="BF1060" s="36">
        <f>SUMIFS(рўйхат!BQ:BQ,рўйхат!$CY:$CY,$B$1064,рўйхат!$B:$B,$C1060)</f>
        <v/>
      </c>
      <c r="BG1060" s="35">
        <f>SUMIFS(рўйхат!BR:BR,рўйхат!$CY:$CY,$B$1064,рўйхат!$B:$B,$C1060)</f>
        <v/>
      </c>
      <c r="BH1060" s="36">
        <f>SUMIFS(рўйхат!BS:BS,рўйхат!$CY:$CY,$B$1064,рўйхат!$B:$B,$C1060)</f>
        <v/>
      </c>
      <c r="BI1060" s="35">
        <f>SUMIFS(рўйхат!BT:BT,рўйхат!$CY:$CY,$B$1064,рўйхат!$B:$B,$C1060)</f>
        <v/>
      </c>
      <c r="BJ1060" s="36">
        <f>SUMIFS(рўйхат!BU:BU,рўйхат!$CY:$CY,$B$1064,рўйхат!$B:$B,$C1060)</f>
        <v/>
      </c>
      <c r="BK1060" s="35">
        <f>SUMIFS(рўйхат!BX:BX,рўйхат!$CY:$CY,$B$1064,рўйхат!$B:$B,$C1060)</f>
        <v/>
      </c>
      <c r="BL1060" s="36">
        <f>SUMIFS(рўйхат!BY:BY,рўйхат!$CY:$CY,$B$1064,рўйхат!$B:$B,$C1060)</f>
        <v/>
      </c>
      <c r="BM1060" s="35">
        <f>SUMIFS(рўйхат!BZ:BZ,рўйхат!$CY:$CY,$B$1064,рўйхат!$B:$B,$C1060)</f>
        <v/>
      </c>
      <c r="BN1060" s="36">
        <f>SUMIFS(рўйхат!CA:CA,рўйхат!$CY:$CY,$B$1064,рўйхат!$B:$B,$C1060)</f>
        <v/>
      </c>
      <c r="BO1060" s="35">
        <f>SUMIFS(рўйхат!CB:CB,рўйхат!$CY:$CY,$B$1064,рўйхат!$B:$B,$C1060)</f>
        <v/>
      </c>
      <c r="BP1060" s="36">
        <f>SUMIFS(рўйхат!CC:CC,рўйхат!$CY:$CY,$B$1064,рўйхат!$B:$B,$C1060)</f>
        <v/>
      </c>
      <c r="BQ1060" s="35">
        <f>SUMIFS(рўйхат!CD:CD,рўйхат!$CY:$CY,$B$1064,рўйхат!$B:$B,$C1060)</f>
        <v/>
      </c>
      <c r="BR1060" s="36">
        <f>SUMIFS(рўйхат!CE:CE,рўйхат!$CY:$CY,$B$1064,рўйхат!$B:$B,$C1060)</f>
        <v/>
      </c>
      <c r="BS1060" s="35">
        <f>SUMIFS(рўйхат!CH:CH,рўйхат!$CY:$CY,$B$1064,рўйхат!$B:$B,$C1060)</f>
        <v/>
      </c>
      <c r="BT1060" s="36">
        <f>SUMIFS(рўйхат!CI:CI,рўйхат!$CY:$CY,$B$1064,рўйхат!$B:$B,$C1060)</f>
        <v/>
      </c>
      <c r="BU1060" s="35">
        <f>SUMIFS(рўйхат!CJ:CJ,рўйхат!$CY:$CY,$B$1064,рўйхат!$B:$B,$C1060)</f>
        <v/>
      </c>
      <c r="BV1060" s="36">
        <f>SUMIFS(рўйхат!CK:CK,рўйхат!$CY:$CY,$B$1064,рўйхат!$B:$B,$C1060)</f>
        <v/>
      </c>
      <c r="BW1060" s="35">
        <f>SUMIFS(рўйхат!CL:CL,рўйхат!$CY:$CY,$B$1064,рўйхат!$B:$B,$C1060)</f>
        <v/>
      </c>
      <c r="BX1060" s="36">
        <f>SUMIFS(рўйхат!CM:CM,рўйхат!$CY:$CY,$B$1064,рўйхат!$B:$B,$C1060)</f>
        <v/>
      </c>
      <c r="BY1060" s="35">
        <f>SUMIFS(рўйхат!CN:CN,рўйхат!$CY:$CY,$B$1064,рўйхат!$B:$B,$C1060)</f>
        <v/>
      </c>
      <c r="BZ1060" s="36">
        <f>SUMIFS(рўйхат!CO:CO,рўйхат!$CY:$CY,$B$1064,рўйхат!$B:$B,$C1060)</f>
        <v/>
      </c>
      <c r="CA1060" s="35">
        <f>SUMIFS(рўйхат!CT:CT,рўйхат!$CY:$CY,$B$1064,рўйхат!$B:$B,$C1060)</f>
        <v/>
      </c>
      <c r="CB1060" s="36">
        <f>SUMIFS(рўйхат!CU:CU,рўйхат!$CY:$CY,$B$1064,рўйхат!$B:$B,$C1060)</f>
        <v/>
      </c>
      <c r="CC1060" s="35">
        <f>SUMIFS(рўйхат!CV:CV,рўйхат!$CY:$CY,$B$1064,рўйхат!$B:$B,$C1060)</f>
        <v/>
      </c>
      <c r="CD1060" s="36">
        <f>SUMIFS(рўйхат!CW:CW,рўйхат!$CY:$CY,$B$1064,рўйхат!$B:$B,$C1060)</f>
        <v/>
      </c>
      <c r="CE1060" s="77">
        <f>IFERROR(BE1060/(Q1060+BE1060),0)</f>
        <v/>
      </c>
      <c r="CF1060" s="78">
        <f>IFERROR(BF1060/(R1060+BF1060),0)</f>
        <v/>
      </c>
      <c r="CG1060" s="8">
        <f>COUNTIFS(B:B,B1060)</f>
        <v/>
      </c>
    </row>
    <row r="1061" hidden="1" outlineLevel="1" ht="17.1" customHeight="1" s="245">
      <c r="A1061" s="31" t="n"/>
      <c r="B1061" s="50" t="n">
        <v>29</v>
      </c>
      <c r="C1061" s="67" t="inlineStr">
        <is>
          <t>Энергетика вазирлиги</t>
        </is>
      </c>
      <c r="D1061" s="16" t="n"/>
      <c r="E1061" s="35">
        <f>SUMIFS(рўйхат!F:F,рўйхат!$CY:$CY,$B$1064,рўйхат!$B:$B,$C1061)</f>
        <v/>
      </c>
      <c r="F1061" s="36">
        <f>SUMIFS(рўйхат!G:G,рўйхат!$CY:$CY,$B$1064,рўйхат!$B:$B,$C1061)</f>
        <v/>
      </c>
      <c r="G1061" s="35">
        <f>SUMIFS(рўйхат!H:H,рўйхат!$CY:$CY,$B$1064,рўйхат!$B:$B,$C1061)</f>
        <v/>
      </c>
      <c r="H1061" s="36">
        <f>SUMIFS(рўйхат!I:I,рўйхат!$CY:$CY,$B$1064,рўйхат!$B:$B,$C1061)</f>
        <v/>
      </c>
      <c r="I1061" s="35">
        <f>SUMIFS(рўйхат!J:J,рўйхат!$CY:$CY,$B$1064,рўйхат!$B:$B,$C1061)</f>
        <v/>
      </c>
      <c r="J1061" s="36">
        <f>SUMIFS(рўйхат!K:K,рўйхат!$CY:$CY,$B$1064,рўйхат!$B:$B,$C1061)</f>
        <v/>
      </c>
      <c r="K1061" s="35">
        <f>SUMIFS(рўйхат!L:L,рўйхат!$CY:$CY,$B$1064,рўйхат!$B:$B,$C1061)</f>
        <v/>
      </c>
      <c r="L1061" s="36">
        <f>SUMIFS(рўйхат!M:M,рўйхат!$CY:$CY,$B$1064,рўйхат!$B:$B,$C1061)</f>
        <v/>
      </c>
      <c r="M1061" s="35">
        <f>SUMIFS(рўйхат!N:N,рўйхат!$CY:$CY,$B$1064,рўйхат!$B:$B,$C1061)</f>
        <v/>
      </c>
      <c r="N1061" s="36">
        <f>SUMIFS(рўйхат!O:O,рўйхат!$CY:$CY,$B$1064,рўйхат!$B:$B,$C1061)</f>
        <v/>
      </c>
      <c r="O1061" s="34">
        <f>IFERROR(M1061/E1061,0)</f>
        <v/>
      </c>
      <c r="P1061" s="34">
        <f>IFERROR(N1061/F1061,0)</f>
        <v/>
      </c>
      <c r="Q1061" s="35">
        <f>SUMIFS(рўйхат!R:R,рўйхат!$CY:$CY,$B$1064,рўйхат!$B:$B,$C1061)</f>
        <v/>
      </c>
      <c r="R1061" s="36">
        <f>SUMIFS(рўйхат!S:S,рўйхат!$CY:$CY,$B$1064,рўйхат!$B:$B,$C1061)</f>
        <v/>
      </c>
      <c r="S1061" s="35">
        <f>SUMIFS(рўйхат!T:T,рўйхат!$CY:$CY,$B$1064,рўйхат!$B:$B,$C1061)</f>
        <v/>
      </c>
      <c r="T1061" s="36">
        <f>SUMIFS(рўйхат!U:U,рўйхат!$CY:$CY,$B$1064,рўйхат!$B:$B,$C1061)</f>
        <v/>
      </c>
      <c r="U1061" s="35">
        <f>SUMIFS(рўйхат!V:V,рўйхат!$CY:$CY,$B$1064,рўйхат!$B:$B,$C1061)</f>
        <v/>
      </c>
      <c r="V1061" s="36">
        <f>SUMIFS(рўйхат!W:W,рўйхат!$CY:$CY,$B$1064,рўйхат!$B:$B,$C1061)</f>
        <v/>
      </c>
      <c r="W1061" s="35">
        <f>SUMIFS(рўйхат!X:X,рўйхат!$CY:$CY,$B$1064,рўйхат!$B:$B,$C1061)</f>
        <v/>
      </c>
      <c r="X1061" s="36">
        <f>SUMIFS(рўйхат!Y:Y,рўйхат!$CY:$CY,$B$1064,рўйхат!$B:$B,$C1061)</f>
        <v/>
      </c>
      <c r="Y1061" s="35">
        <f>SUMIFS(рўйхат!Z:Z,рўйхат!$CY:$CY,$B$1064,рўйхат!$B:$B,$C1061)</f>
        <v/>
      </c>
      <c r="Z1061" s="36">
        <f>SUMIFS(рўйхат!AA:AA,рўйхат!$CY:$CY,$B$1064,рўйхат!$B:$B,$C1061)</f>
        <v/>
      </c>
      <c r="AA1061" s="35">
        <f>SUMIFS(рўйхат!AB:AB,рўйхат!$CY:$CY,$B$1064,рўйхат!$B:$B,$C1061)</f>
        <v/>
      </c>
      <c r="AB1061" s="36">
        <f>SUMIFS(рўйхат!AC:AC,рўйхат!$CY:$CY,$B$1064,рўйхат!$B:$B,$C1061)</f>
        <v/>
      </c>
      <c r="AC1061" s="35">
        <f>SUMIFS(рўйхат!AD:AD,рўйхат!$CY:$CY,$B$1064,рўйхат!$B:$B,$C1061)</f>
        <v/>
      </c>
      <c r="AD1061" s="36">
        <f>SUMIFS(рўйхат!AE:AE,рўйхат!$CY:$CY,$B$1064,рўйхат!$B:$B,$C1061)</f>
        <v/>
      </c>
      <c r="AE1061" s="35">
        <f>SUMIFS(рўйхат!AF:AF,рўйхат!$CY:$CY,$B$1064,рўйхат!$B:$B,$C1061)</f>
        <v/>
      </c>
      <c r="AF1061" s="36">
        <f>SUMIFS(рўйхат!AG:AG,рўйхат!$CY:$CY,$B$1064,рўйхат!$B:$B,$C1061)</f>
        <v/>
      </c>
      <c r="AG1061" s="35">
        <f>SUMIFS(рўйхат!AH:AH,рўйхат!$CY:$CY,$B$1064,рўйхат!$B:$B,$C1061)</f>
        <v/>
      </c>
      <c r="AH1061" s="36">
        <f>SUMIFS(рўйхат!AI:AI,рўйхат!$CY:$CY,$B$1064,рўйхат!$B:$B,$C1061)</f>
        <v/>
      </c>
      <c r="AI1061" s="35">
        <f>SUMIFS(рўйхат!AJ:AJ,рўйхат!$CY:$CY,$B$1064,рўйхат!$B:$B,$C1061)</f>
        <v/>
      </c>
      <c r="AJ1061" s="36">
        <f>SUMIFS(рўйхат!AK:AK,рўйхат!$CY:$CY,$B$1064,рўйхат!$B:$B,$C1061)</f>
        <v/>
      </c>
      <c r="AK1061" s="35">
        <f>SUMIFS(рўйхат!AL:AL,рўйхат!$CY:$CY,$B$1064,рўйхат!$B:$B,$C1061)</f>
        <v/>
      </c>
      <c r="AL1061" s="36">
        <f>SUMIFS(рўйхат!AM:AM,рўйхат!$CY:$CY,$B$1064,рўйхат!$B:$B,$C1061)</f>
        <v/>
      </c>
      <c r="AM1061" s="77">
        <f>IFERROR(Q1061/E1061,0)</f>
        <v/>
      </c>
      <c r="AN1061" s="77">
        <f>IFERROR(R1061/F1061,0)</f>
        <v/>
      </c>
      <c r="AO1061" s="36">
        <f>SUMIFS(рўйхат!AZ:AZ,рўйхат!$CY:$CY,$B$1064,рўйхат!$B:$B,$C1061)</f>
        <v/>
      </c>
      <c r="AP1061" s="36">
        <f>SUMIFS(рўйхат!BA:BA,рўйхат!$CY:$CY,$B$1064,рўйхат!$B:$B,$C1061)</f>
        <v/>
      </c>
      <c r="AQ1061" s="35">
        <f>SUMIFS(рўйхат!BB:BB,рўйхат!$CY:$CY,$B$1064,рўйхат!$B:$B,$C1061)</f>
        <v/>
      </c>
      <c r="AR1061" s="36">
        <f>SUMIFS(рўйхат!BC:BC,рўйхат!$CY:$CY,$B$1064,рўйхат!$B:$B,$C1061)</f>
        <v/>
      </c>
      <c r="AS1061" s="35">
        <f>SUMIFS(рўйхат!BD:BD,рўйхат!$CY:$CY,$B$1064,рўйхат!$B:$B,$C1061)</f>
        <v/>
      </c>
      <c r="AT1061" s="36">
        <f>SUMIFS(рўйхат!BE:BE,рўйхат!$CY:$CY,$B$1064,рўйхат!$B:$B,$C1061)</f>
        <v/>
      </c>
      <c r="AU1061" s="35">
        <f>SUMIFS(рўйхат!BF:BF,рўйхат!$CY:$CY,$B$1064,рўйхат!$B:$B,$C1061)</f>
        <v/>
      </c>
      <c r="AV1061" s="36">
        <f>SUMIFS(рўйхат!BG:BG,рўйхат!$CY:$CY,$B$1064,рўйхат!$B:$B,$C1061)</f>
        <v/>
      </c>
      <c r="AW1061" s="35">
        <f>SUMIFS(рўйхат!BH:BH,рўйхат!$CY:$CY,$B$1064,рўйхат!$B:$B,$C1061)</f>
        <v/>
      </c>
      <c r="AX1061" s="36">
        <f>SUMIFS(рўйхат!BI:BI,рўйхат!$CY:$CY,$B$1064,рўйхат!$B:$B,$C1061)</f>
        <v/>
      </c>
      <c r="AY1061" s="35">
        <f>SUMIFS(рўйхат!BJ:BJ,рўйхат!$CY:$CY,$B$1064,рўйхат!$B:$B,$C1061)</f>
        <v/>
      </c>
      <c r="AZ1061" s="36">
        <f>SUMIFS(рўйхат!BK:BK,рўйхат!$CY:$CY,$B$1064,рўйхат!$B:$B,$C1061)</f>
        <v/>
      </c>
      <c r="BA1061" s="35">
        <f>SUMIFS(рўйхат!BL:BL,рўйхат!$CY:$CY,$B$1064,рўйхат!$B:$B,$C1061)</f>
        <v/>
      </c>
      <c r="BB1061" s="36">
        <f>SUMIFS(рўйхат!BM:BM,рўйхат!$CY:$CY,$B$1064,рўйхат!$B:$B,$C1061)</f>
        <v/>
      </c>
      <c r="BC1061" s="77">
        <f>IFERROR(AO1061/E1061,0)</f>
        <v/>
      </c>
      <c r="BD1061" s="77">
        <f>IFERROR(AP1061/F1061,0)</f>
        <v/>
      </c>
      <c r="BE1061" s="35">
        <f>SUMIFS(рўйхат!BP:BP,рўйхат!$CY:$CY,$B$1064,рўйхат!$B:$B,$C1061)</f>
        <v/>
      </c>
      <c r="BF1061" s="36">
        <f>SUMIFS(рўйхат!BQ:BQ,рўйхат!$CY:$CY,$B$1064,рўйхат!$B:$B,$C1061)</f>
        <v/>
      </c>
      <c r="BG1061" s="35">
        <f>SUMIFS(рўйхат!BR:BR,рўйхат!$CY:$CY,$B$1064,рўйхат!$B:$B,$C1061)</f>
        <v/>
      </c>
      <c r="BH1061" s="36">
        <f>SUMIFS(рўйхат!BS:BS,рўйхат!$CY:$CY,$B$1064,рўйхат!$B:$B,$C1061)</f>
        <v/>
      </c>
      <c r="BI1061" s="35">
        <f>SUMIFS(рўйхат!BT:BT,рўйхат!$CY:$CY,$B$1064,рўйхат!$B:$B,$C1061)</f>
        <v/>
      </c>
      <c r="BJ1061" s="36">
        <f>SUMIFS(рўйхат!BU:BU,рўйхат!$CY:$CY,$B$1064,рўйхат!$B:$B,$C1061)</f>
        <v/>
      </c>
      <c r="BK1061" s="35">
        <f>SUMIFS(рўйхат!BX:BX,рўйхат!$CY:$CY,$B$1064,рўйхат!$B:$B,$C1061)</f>
        <v/>
      </c>
      <c r="BL1061" s="36">
        <f>SUMIFS(рўйхат!BY:BY,рўйхат!$CY:$CY,$B$1064,рўйхат!$B:$B,$C1061)</f>
        <v/>
      </c>
      <c r="BM1061" s="35">
        <f>SUMIFS(рўйхат!BZ:BZ,рўйхат!$CY:$CY,$B$1064,рўйхат!$B:$B,$C1061)</f>
        <v/>
      </c>
      <c r="BN1061" s="36">
        <f>SUMIFS(рўйхат!CA:CA,рўйхат!$CY:$CY,$B$1064,рўйхат!$B:$B,$C1061)</f>
        <v/>
      </c>
      <c r="BO1061" s="35">
        <f>SUMIFS(рўйхат!CB:CB,рўйхат!$CY:$CY,$B$1064,рўйхат!$B:$B,$C1061)</f>
        <v/>
      </c>
      <c r="BP1061" s="36">
        <f>SUMIFS(рўйхат!CC:CC,рўйхат!$CY:$CY,$B$1064,рўйхат!$B:$B,$C1061)</f>
        <v/>
      </c>
      <c r="BQ1061" s="35">
        <f>SUMIFS(рўйхат!CD:CD,рўйхат!$CY:$CY,$B$1064,рўйхат!$B:$B,$C1061)</f>
        <v/>
      </c>
      <c r="BR1061" s="36">
        <f>SUMIFS(рўйхат!CE:CE,рўйхат!$CY:$CY,$B$1064,рўйхат!$B:$B,$C1061)</f>
        <v/>
      </c>
      <c r="BS1061" s="35">
        <f>SUMIFS(рўйхат!CH:CH,рўйхат!$CY:$CY,$B$1064,рўйхат!$B:$B,$C1061)</f>
        <v/>
      </c>
      <c r="BT1061" s="36">
        <f>SUMIFS(рўйхат!CI:CI,рўйхат!$CY:$CY,$B$1064,рўйхат!$B:$B,$C1061)</f>
        <v/>
      </c>
      <c r="BU1061" s="35">
        <f>SUMIFS(рўйхат!CJ:CJ,рўйхат!$CY:$CY,$B$1064,рўйхат!$B:$B,$C1061)</f>
        <v/>
      </c>
      <c r="BV1061" s="36">
        <f>SUMIFS(рўйхат!CK:CK,рўйхат!$CY:$CY,$B$1064,рўйхат!$B:$B,$C1061)</f>
        <v/>
      </c>
      <c r="BW1061" s="35">
        <f>SUMIFS(рўйхат!CL:CL,рўйхат!$CY:$CY,$B$1064,рўйхат!$B:$B,$C1061)</f>
        <v/>
      </c>
      <c r="BX1061" s="36">
        <f>SUMIFS(рўйхат!CM:CM,рўйхат!$CY:$CY,$B$1064,рўйхат!$B:$B,$C1061)</f>
        <v/>
      </c>
      <c r="BY1061" s="35">
        <f>SUMIFS(рўйхат!CN:CN,рўйхат!$CY:$CY,$B$1064,рўйхат!$B:$B,$C1061)</f>
        <v/>
      </c>
      <c r="BZ1061" s="36">
        <f>SUMIFS(рўйхат!CO:CO,рўйхат!$CY:$CY,$B$1064,рўйхат!$B:$B,$C1061)</f>
        <v/>
      </c>
      <c r="CA1061" s="35">
        <f>SUMIFS(рўйхат!CT:CT,рўйхат!$CY:$CY,$B$1064,рўйхат!$B:$B,$C1061)</f>
        <v/>
      </c>
      <c r="CB1061" s="36">
        <f>SUMIFS(рўйхат!CU:CU,рўйхат!$CY:$CY,$B$1064,рўйхат!$B:$B,$C1061)</f>
        <v/>
      </c>
      <c r="CC1061" s="35">
        <f>SUMIFS(рўйхат!CV:CV,рўйхат!$CY:$CY,$B$1064,рўйхат!$B:$B,$C1061)</f>
        <v/>
      </c>
      <c r="CD1061" s="36">
        <f>SUMIFS(рўйхат!CW:CW,рўйхат!$CY:$CY,$B$1064,рўйхат!$B:$B,$C1061)</f>
        <v/>
      </c>
      <c r="CE1061" s="77">
        <f>IFERROR(BE1061/(Q1061+BE1061),0)</f>
        <v/>
      </c>
      <c r="CF1061" s="78">
        <f>IFERROR(BF1061/(R1061+BF1061),0)</f>
        <v/>
      </c>
      <c r="CG1061" s="8">
        <f>COUNTIFS(B:B,B1061)</f>
        <v/>
      </c>
    </row>
    <row r="1062" hidden="1" outlineLevel="1" ht="17.1" customHeight="1" s="245">
      <c r="A1062" s="31" t="n"/>
      <c r="B1062" s="50" t="n">
        <v>30</v>
      </c>
      <c r="C1062" s="67" t="inlineStr">
        <is>
          <t>Kadastr agentligi</t>
        </is>
      </c>
      <c r="D1062" s="16" t="n"/>
      <c r="E1062" s="35">
        <f>SUMIFS(рўйхат!F:F,рўйхат!$CY:$CY,$B$1064,рўйхат!$B:$B,$C1062)</f>
        <v/>
      </c>
      <c r="F1062" s="36">
        <f>SUMIFS(рўйхат!G:G,рўйхат!$CY:$CY,$B$1064,рўйхат!$B:$B,$C1062)</f>
        <v/>
      </c>
      <c r="G1062" s="35">
        <f>SUMIFS(рўйхат!H:H,рўйхат!$CY:$CY,$B$1064,рўйхат!$B:$B,$C1062)</f>
        <v/>
      </c>
      <c r="H1062" s="36">
        <f>SUMIFS(рўйхат!I:I,рўйхат!$CY:$CY,$B$1064,рўйхат!$B:$B,$C1062)</f>
        <v/>
      </c>
      <c r="I1062" s="35">
        <f>SUMIFS(рўйхат!J:J,рўйхат!$CY:$CY,$B$1064,рўйхат!$B:$B,$C1062)</f>
        <v/>
      </c>
      <c r="J1062" s="36">
        <f>SUMIFS(рўйхат!K:K,рўйхат!$CY:$CY,$B$1064,рўйхат!$B:$B,$C1062)</f>
        <v/>
      </c>
      <c r="K1062" s="35">
        <f>SUMIFS(рўйхат!L:L,рўйхат!$CY:$CY,$B$1064,рўйхат!$B:$B,$C1062)</f>
        <v/>
      </c>
      <c r="L1062" s="36">
        <f>SUMIFS(рўйхат!M:M,рўйхат!$CY:$CY,$B$1064,рўйхат!$B:$B,$C1062)</f>
        <v/>
      </c>
      <c r="M1062" s="35">
        <f>SUMIFS(рўйхат!N:N,рўйхат!$CY:$CY,$B$1064,рўйхат!$B:$B,$C1062)</f>
        <v/>
      </c>
      <c r="N1062" s="36">
        <f>SUMIFS(рўйхат!O:O,рўйхат!$CY:$CY,$B$1064,рўйхат!$B:$B,$C1062)</f>
        <v/>
      </c>
      <c r="O1062" s="34">
        <f>IFERROR(M1062/E1062,0)</f>
        <v/>
      </c>
      <c r="P1062" s="34">
        <f>IFERROR(N1062/F1062,0)</f>
        <v/>
      </c>
      <c r="Q1062" s="35">
        <f>SUMIFS(рўйхат!R:R,рўйхат!$CY:$CY,$B$1064,рўйхат!$B:$B,$C1062)</f>
        <v/>
      </c>
      <c r="R1062" s="36">
        <f>SUMIFS(рўйхат!S:S,рўйхат!$CY:$CY,$B$1064,рўйхат!$B:$B,$C1062)</f>
        <v/>
      </c>
      <c r="S1062" s="35">
        <f>SUMIFS(рўйхат!T:T,рўйхат!$CY:$CY,$B$1064,рўйхат!$B:$B,$C1062)</f>
        <v/>
      </c>
      <c r="T1062" s="36">
        <f>SUMIFS(рўйхат!U:U,рўйхат!$CY:$CY,$B$1064,рўйхат!$B:$B,$C1062)</f>
        <v/>
      </c>
      <c r="U1062" s="35">
        <f>SUMIFS(рўйхат!V:V,рўйхат!$CY:$CY,$B$1064,рўйхат!$B:$B,$C1062)</f>
        <v/>
      </c>
      <c r="V1062" s="36">
        <f>SUMIFS(рўйхат!W:W,рўйхат!$CY:$CY,$B$1064,рўйхат!$B:$B,$C1062)</f>
        <v/>
      </c>
      <c r="W1062" s="35">
        <f>SUMIFS(рўйхат!X:X,рўйхат!$CY:$CY,$B$1064,рўйхат!$B:$B,$C1062)</f>
        <v/>
      </c>
      <c r="X1062" s="36">
        <f>SUMIFS(рўйхат!Y:Y,рўйхат!$CY:$CY,$B$1064,рўйхат!$B:$B,$C1062)</f>
        <v/>
      </c>
      <c r="Y1062" s="35">
        <f>SUMIFS(рўйхат!Z:Z,рўйхат!$CY:$CY,$B$1064,рўйхат!$B:$B,$C1062)</f>
        <v/>
      </c>
      <c r="Z1062" s="36">
        <f>SUMIFS(рўйхат!AA:AA,рўйхат!$CY:$CY,$B$1064,рўйхат!$B:$B,$C1062)</f>
        <v/>
      </c>
      <c r="AA1062" s="35">
        <f>SUMIFS(рўйхат!AB:AB,рўйхат!$CY:$CY,$B$1064,рўйхат!$B:$B,$C1062)</f>
        <v/>
      </c>
      <c r="AB1062" s="36">
        <f>SUMIFS(рўйхат!AC:AC,рўйхат!$CY:$CY,$B$1064,рўйхат!$B:$B,$C1062)</f>
        <v/>
      </c>
      <c r="AC1062" s="35">
        <f>SUMIFS(рўйхат!AD:AD,рўйхат!$CY:$CY,$B$1064,рўйхат!$B:$B,$C1062)</f>
        <v/>
      </c>
      <c r="AD1062" s="36">
        <f>SUMIFS(рўйхат!AE:AE,рўйхат!$CY:$CY,$B$1064,рўйхат!$B:$B,$C1062)</f>
        <v/>
      </c>
      <c r="AE1062" s="35">
        <f>SUMIFS(рўйхат!AF:AF,рўйхат!$CY:$CY,$B$1064,рўйхат!$B:$B,$C1062)</f>
        <v/>
      </c>
      <c r="AF1062" s="36">
        <f>SUMIFS(рўйхат!AG:AG,рўйхат!$CY:$CY,$B$1064,рўйхат!$B:$B,$C1062)</f>
        <v/>
      </c>
      <c r="AG1062" s="35">
        <f>SUMIFS(рўйхат!AH:AH,рўйхат!$CY:$CY,$B$1064,рўйхат!$B:$B,$C1062)</f>
        <v/>
      </c>
      <c r="AH1062" s="36">
        <f>SUMIFS(рўйхат!AI:AI,рўйхат!$CY:$CY,$B$1064,рўйхат!$B:$B,$C1062)</f>
        <v/>
      </c>
      <c r="AI1062" s="35">
        <f>SUMIFS(рўйхат!AJ:AJ,рўйхат!$CY:$CY,$B$1064,рўйхат!$B:$B,$C1062)</f>
        <v/>
      </c>
      <c r="AJ1062" s="36">
        <f>SUMIFS(рўйхат!AK:AK,рўйхат!$CY:$CY,$B$1064,рўйхат!$B:$B,$C1062)</f>
        <v/>
      </c>
      <c r="AK1062" s="35">
        <f>SUMIFS(рўйхат!AL:AL,рўйхат!$CY:$CY,$B$1064,рўйхат!$B:$B,$C1062)</f>
        <v/>
      </c>
      <c r="AL1062" s="36">
        <f>SUMIFS(рўйхат!AM:AM,рўйхат!$CY:$CY,$B$1064,рўйхат!$B:$B,$C1062)</f>
        <v/>
      </c>
      <c r="AM1062" s="77">
        <f>IFERROR(Q1062/E1062,0)</f>
        <v/>
      </c>
      <c r="AN1062" s="77">
        <f>IFERROR(R1062/F1062,0)</f>
        <v/>
      </c>
      <c r="AO1062" s="36">
        <f>SUMIFS(рўйхат!AZ:AZ,рўйхат!$CY:$CY,$B$1064,рўйхат!$B:$B,$C1062)</f>
        <v/>
      </c>
      <c r="AP1062" s="36">
        <f>SUMIFS(рўйхат!BA:BA,рўйхат!$CY:$CY,$B$1064,рўйхат!$B:$B,$C1062)</f>
        <v/>
      </c>
      <c r="AQ1062" s="35">
        <f>SUMIFS(рўйхат!BB:BB,рўйхат!$CY:$CY,$B$1064,рўйхат!$B:$B,$C1062)</f>
        <v/>
      </c>
      <c r="AR1062" s="36">
        <f>SUMIFS(рўйхат!BC:BC,рўйхат!$CY:$CY,$B$1064,рўйхат!$B:$B,$C1062)</f>
        <v/>
      </c>
      <c r="AS1062" s="35">
        <f>SUMIFS(рўйхат!BD:BD,рўйхат!$CY:$CY,$B$1064,рўйхат!$B:$B,$C1062)</f>
        <v/>
      </c>
      <c r="AT1062" s="36">
        <f>SUMIFS(рўйхат!BE:BE,рўйхат!$CY:$CY,$B$1064,рўйхат!$B:$B,$C1062)</f>
        <v/>
      </c>
      <c r="AU1062" s="35">
        <f>SUMIFS(рўйхат!BF:BF,рўйхат!$CY:$CY,$B$1064,рўйхат!$B:$B,$C1062)</f>
        <v/>
      </c>
      <c r="AV1062" s="36">
        <f>SUMIFS(рўйхат!BG:BG,рўйхат!$CY:$CY,$B$1064,рўйхат!$B:$B,$C1062)</f>
        <v/>
      </c>
      <c r="AW1062" s="35">
        <f>SUMIFS(рўйхат!BH:BH,рўйхат!$CY:$CY,$B$1064,рўйхат!$B:$B,$C1062)</f>
        <v/>
      </c>
      <c r="AX1062" s="36">
        <f>SUMIFS(рўйхат!BI:BI,рўйхат!$CY:$CY,$B$1064,рўйхат!$B:$B,$C1062)</f>
        <v/>
      </c>
      <c r="AY1062" s="35">
        <f>SUMIFS(рўйхат!BJ:BJ,рўйхат!$CY:$CY,$B$1064,рўйхат!$B:$B,$C1062)</f>
        <v/>
      </c>
      <c r="AZ1062" s="36">
        <f>SUMIFS(рўйхат!BK:BK,рўйхат!$CY:$CY,$B$1064,рўйхат!$B:$B,$C1062)</f>
        <v/>
      </c>
      <c r="BA1062" s="35">
        <f>SUMIFS(рўйхат!BL:BL,рўйхат!$CY:$CY,$B$1064,рўйхат!$B:$B,$C1062)</f>
        <v/>
      </c>
      <c r="BB1062" s="36">
        <f>SUMIFS(рўйхат!BM:BM,рўйхат!$CY:$CY,$B$1064,рўйхат!$B:$B,$C1062)</f>
        <v/>
      </c>
      <c r="BC1062" s="77">
        <f>IFERROR(AO1062/E1062,0)</f>
        <v/>
      </c>
      <c r="BD1062" s="77">
        <f>IFERROR(AP1062/F1062,0)</f>
        <v/>
      </c>
      <c r="BE1062" s="35">
        <f>SUMIFS(рўйхат!BP:BP,рўйхат!$CY:$CY,$B$1064,рўйхат!$B:$B,$C1062)</f>
        <v/>
      </c>
      <c r="BF1062" s="36">
        <f>SUMIFS(рўйхат!BQ:BQ,рўйхат!$CY:$CY,$B$1064,рўйхат!$B:$B,$C1062)</f>
        <v/>
      </c>
      <c r="BG1062" s="35">
        <f>SUMIFS(рўйхат!BR:BR,рўйхат!$CY:$CY,$B$1064,рўйхат!$B:$B,$C1062)</f>
        <v/>
      </c>
      <c r="BH1062" s="36">
        <f>SUMIFS(рўйхат!BS:BS,рўйхат!$CY:$CY,$B$1064,рўйхат!$B:$B,$C1062)</f>
        <v/>
      </c>
      <c r="BI1062" s="35">
        <f>SUMIFS(рўйхат!BT:BT,рўйхат!$CY:$CY,$B$1064,рўйхат!$B:$B,$C1062)</f>
        <v/>
      </c>
      <c r="BJ1062" s="36">
        <f>SUMIFS(рўйхат!BU:BU,рўйхат!$CY:$CY,$B$1064,рўйхат!$B:$B,$C1062)</f>
        <v/>
      </c>
      <c r="BK1062" s="35">
        <f>SUMIFS(рўйхат!BX:BX,рўйхат!$CY:$CY,$B$1064,рўйхат!$B:$B,$C1062)</f>
        <v/>
      </c>
      <c r="BL1062" s="36">
        <f>SUMIFS(рўйхат!BY:BY,рўйхат!$CY:$CY,$B$1064,рўйхат!$B:$B,$C1062)</f>
        <v/>
      </c>
      <c r="BM1062" s="35">
        <f>SUMIFS(рўйхат!BZ:BZ,рўйхат!$CY:$CY,$B$1064,рўйхат!$B:$B,$C1062)</f>
        <v/>
      </c>
      <c r="BN1062" s="36">
        <f>SUMIFS(рўйхат!CA:CA,рўйхат!$CY:$CY,$B$1064,рўйхат!$B:$B,$C1062)</f>
        <v/>
      </c>
      <c r="BO1062" s="35">
        <f>SUMIFS(рўйхат!CB:CB,рўйхат!$CY:$CY,$B$1064,рўйхат!$B:$B,$C1062)</f>
        <v/>
      </c>
      <c r="BP1062" s="36">
        <f>SUMIFS(рўйхат!CC:CC,рўйхат!$CY:$CY,$B$1064,рўйхат!$B:$B,$C1062)</f>
        <v/>
      </c>
      <c r="BQ1062" s="35">
        <f>SUMIFS(рўйхат!CD:CD,рўйхат!$CY:$CY,$B$1064,рўйхат!$B:$B,$C1062)</f>
        <v/>
      </c>
      <c r="BR1062" s="36">
        <f>SUMIFS(рўйхат!CE:CE,рўйхат!$CY:$CY,$B$1064,рўйхат!$B:$B,$C1062)</f>
        <v/>
      </c>
      <c r="BS1062" s="35">
        <f>SUMIFS(рўйхат!CH:CH,рўйхат!$CY:$CY,$B$1064,рўйхат!$B:$B,$C1062)</f>
        <v/>
      </c>
      <c r="BT1062" s="36">
        <f>SUMIFS(рўйхат!CI:CI,рўйхат!$CY:$CY,$B$1064,рўйхат!$B:$B,$C1062)</f>
        <v/>
      </c>
      <c r="BU1062" s="35">
        <f>SUMIFS(рўйхат!CJ:CJ,рўйхат!$CY:$CY,$B$1064,рўйхат!$B:$B,$C1062)</f>
        <v/>
      </c>
      <c r="BV1062" s="36">
        <f>SUMIFS(рўйхат!CK:CK,рўйхат!$CY:$CY,$B$1064,рўйхат!$B:$B,$C1062)</f>
        <v/>
      </c>
      <c r="BW1062" s="35">
        <f>SUMIFS(рўйхат!CL:CL,рўйхат!$CY:$CY,$B$1064,рўйхат!$B:$B,$C1062)</f>
        <v/>
      </c>
      <c r="BX1062" s="36">
        <f>SUMIFS(рўйхат!CM:CM,рўйхат!$CY:$CY,$B$1064,рўйхат!$B:$B,$C1062)</f>
        <v/>
      </c>
      <c r="BY1062" s="35">
        <f>SUMIFS(рўйхат!CN:CN,рўйхат!$CY:$CY,$B$1064,рўйхат!$B:$B,$C1062)</f>
        <v/>
      </c>
      <c r="BZ1062" s="36">
        <f>SUMIFS(рўйхат!CO:CO,рўйхат!$CY:$CY,$B$1064,рўйхат!$B:$B,$C1062)</f>
        <v/>
      </c>
      <c r="CA1062" s="35">
        <f>SUMIFS(рўйхат!CT:CT,рўйхат!$CY:$CY,$B$1064,рўйхат!$B:$B,$C1062)</f>
        <v/>
      </c>
      <c r="CB1062" s="36">
        <f>SUMIFS(рўйхат!CU:CU,рўйхат!$CY:$CY,$B$1064,рўйхат!$B:$B,$C1062)</f>
        <v/>
      </c>
      <c r="CC1062" s="35">
        <f>SUMIFS(рўйхат!CV:CV,рўйхат!$CY:$CY,$B$1064,рўйхат!$B:$B,$C1062)</f>
        <v/>
      </c>
      <c r="CD1062" s="36">
        <f>SUMIFS(рўйхат!CW:CW,рўйхат!$CY:$CY,$B$1064,рўйхат!$B:$B,$C1062)</f>
        <v/>
      </c>
      <c r="CE1062" s="77">
        <f>IFERROR(BE1062/(Q1062+BE1062),0)</f>
        <v/>
      </c>
      <c r="CF1062" s="78">
        <f>IFERROR(BF1062/(R1062+BF1062),0)</f>
        <v/>
      </c>
      <c r="CG1062" s="8">
        <f>COUNTIFS(B:B,B1062)</f>
        <v/>
      </c>
    </row>
    <row r="1063" hidden="1" outlineLevel="1" ht="17.1" customHeight="1" s="245">
      <c r="A1063" s="31" t="n"/>
      <c r="B1063" s="50" t="n">
        <v>31</v>
      </c>
      <c r="C1063" s="67" t="inlineStr">
        <is>
          <t>Бошқалар</t>
        </is>
      </c>
      <c r="D1063" s="16" t="n"/>
      <c r="E1063" s="35">
        <f>SUMIFS(рўйхат!F:F,рўйхат!$CY:$CY,$B$1064,рўйхат!$B:$B,$C1063)</f>
        <v/>
      </c>
      <c r="F1063" s="36">
        <f>SUMIFS(рўйхат!G:G,рўйхат!$CY:$CY,$B$1064,рўйхат!$B:$B,$C1063)</f>
        <v/>
      </c>
      <c r="G1063" s="35">
        <f>SUMIFS(рўйхат!H:H,рўйхат!$CY:$CY,$B$1064,рўйхат!$B:$B,$C1063)</f>
        <v/>
      </c>
      <c r="H1063" s="36">
        <f>SUMIFS(рўйхат!I:I,рўйхат!$CY:$CY,$B$1064,рўйхат!$B:$B,$C1063)</f>
        <v/>
      </c>
      <c r="I1063" s="35">
        <f>SUMIFS(рўйхат!J:J,рўйхат!$CY:$CY,$B$1064,рўйхат!$B:$B,$C1063)</f>
        <v/>
      </c>
      <c r="J1063" s="36">
        <f>SUMIFS(рўйхат!K:K,рўйхат!$CY:$CY,$B$1064,рўйхат!$B:$B,$C1063)</f>
        <v/>
      </c>
      <c r="K1063" s="35">
        <f>SUMIFS(рўйхат!L:L,рўйхат!$CY:$CY,$B$1064,рўйхат!$B:$B,$C1063)</f>
        <v/>
      </c>
      <c r="L1063" s="36">
        <f>SUMIFS(рўйхат!M:M,рўйхат!$CY:$CY,$B$1064,рўйхат!$B:$B,$C1063)</f>
        <v/>
      </c>
      <c r="M1063" s="35">
        <f>SUMIFS(рўйхат!N:N,рўйхат!$CY:$CY,$B$1064,рўйхат!$B:$B,$C1063)</f>
        <v/>
      </c>
      <c r="N1063" s="36">
        <f>SUMIFS(рўйхат!O:O,рўйхат!$CY:$CY,$B$1064,рўйхат!$B:$B,$C1063)</f>
        <v/>
      </c>
      <c r="O1063" s="34">
        <f>IFERROR(M1063/E1063,0)</f>
        <v/>
      </c>
      <c r="P1063" s="34">
        <f>IFERROR(N1063/F1063,0)</f>
        <v/>
      </c>
      <c r="Q1063" s="35">
        <f>SUMIFS(рўйхат!R:R,рўйхат!$CY:$CY,$B$1064,рўйхат!$B:$B,$C1063)</f>
        <v/>
      </c>
      <c r="R1063" s="36">
        <f>SUMIFS(рўйхат!S:S,рўйхат!$CY:$CY,$B$1064,рўйхат!$B:$B,$C1063)</f>
        <v/>
      </c>
      <c r="S1063" s="35">
        <f>SUMIFS(рўйхат!T:T,рўйхат!$CY:$CY,$B$1064,рўйхат!$B:$B,$C1063)</f>
        <v/>
      </c>
      <c r="T1063" s="36">
        <f>SUMIFS(рўйхат!U:U,рўйхат!$CY:$CY,$B$1064,рўйхат!$B:$B,$C1063)</f>
        <v/>
      </c>
      <c r="U1063" s="35">
        <f>SUMIFS(рўйхат!V:V,рўйхат!$CY:$CY,$B$1064,рўйхат!$B:$B,$C1063)</f>
        <v/>
      </c>
      <c r="V1063" s="36">
        <f>SUMIFS(рўйхат!W:W,рўйхат!$CY:$CY,$B$1064,рўйхат!$B:$B,$C1063)</f>
        <v/>
      </c>
      <c r="W1063" s="35">
        <f>SUMIFS(рўйхат!X:X,рўйхат!$CY:$CY,$B$1064,рўйхат!$B:$B,$C1063)</f>
        <v/>
      </c>
      <c r="X1063" s="36">
        <f>SUMIFS(рўйхат!Y:Y,рўйхат!$CY:$CY,$B$1064,рўйхат!$B:$B,$C1063)</f>
        <v/>
      </c>
      <c r="Y1063" s="35">
        <f>SUMIFS(рўйхат!Z:Z,рўйхат!$CY:$CY,$B$1064,рўйхат!$B:$B,$C1063)</f>
        <v/>
      </c>
      <c r="Z1063" s="36">
        <f>SUMIFS(рўйхат!AA:AA,рўйхат!$CY:$CY,$B$1064,рўйхат!$B:$B,$C1063)</f>
        <v/>
      </c>
      <c r="AA1063" s="35">
        <f>SUMIFS(рўйхат!AB:AB,рўйхат!$CY:$CY,$B$1064,рўйхат!$B:$B,$C1063)</f>
        <v/>
      </c>
      <c r="AB1063" s="36">
        <f>SUMIFS(рўйхат!AC:AC,рўйхат!$CY:$CY,$B$1064,рўйхат!$B:$B,$C1063)</f>
        <v/>
      </c>
      <c r="AC1063" s="35">
        <f>SUMIFS(рўйхат!AD:AD,рўйхат!$CY:$CY,$B$1064,рўйхат!$B:$B,$C1063)</f>
        <v/>
      </c>
      <c r="AD1063" s="36">
        <f>SUMIFS(рўйхат!AE:AE,рўйхат!$CY:$CY,$B$1064,рўйхат!$B:$B,$C1063)</f>
        <v/>
      </c>
      <c r="AE1063" s="35">
        <f>SUMIFS(рўйхат!AF:AF,рўйхат!$CY:$CY,$B$1064,рўйхат!$B:$B,$C1063)</f>
        <v/>
      </c>
      <c r="AF1063" s="36">
        <f>SUMIFS(рўйхат!AG:AG,рўйхат!$CY:$CY,$B$1064,рўйхат!$B:$B,$C1063)</f>
        <v/>
      </c>
      <c r="AG1063" s="35">
        <f>SUMIFS(рўйхат!AH:AH,рўйхат!$CY:$CY,$B$1064,рўйхат!$B:$B,$C1063)</f>
        <v/>
      </c>
      <c r="AH1063" s="36">
        <f>SUMIFS(рўйхат!AI:AI,рўйхат!$CY:$CY,$B$1064,рўйхат!$B:$B,$C1063)</f>
        <v/>
      </c>
      <c r="AI1063" s="35">
        <f>SUMIFS(рўйхат!AJ:AJ,рўйхат!$CY:$CY,$B$1064,рўйхат!$B:$B,$C1063)</f>
        <v/>
      </c>
      <c r="AJ1063" s="36">
        <f>SUMIFS(рўйхат!AK:AK,рўйхат!$CY:$CY,$B$1064,рўйхат!$B:$B,$C1063)</f>
        <v/>
      </c>
      <c r="AK1063" s="35">
        <f>SUMIFS(рўйхат!AL:AL,рўйхат!$CY:$CY,$B$1064,рўйхат!$B:$B,$C1063)</f>
        <v/>
      </c>
      <c r="AL1063" s="36">
        <f>SUMIFS(рўйхат!AM:AM,рўйхат!$CY:$CY,$B$1064,рўйхат!$B:$B,$C1063)</f>
        <v/>
      </c>
      <c r="AM1063" s="77">
        <f>IFERROR(Q1063/E1063,0)</f>
        <v/>
      </c>
      <c r="AN1063" s="77">
        <f>IFERROR(R1063/F1063,0)</f>
        <v/>
      </c>
      <c r="AO1063" s="36">
        <f>SUMIFS(рўйхат!AZ:AZ,рўйхат!$CY:$CY,$B$1064,рўйхат!$B:$B,$C1063)</f>
        <v/>
      </c>
      <c r="AP1063" s="36">
        <f>SUMIFS(рўйхат!BA:BA,рўйхат!$CY:$CY,$B$1064,рўйхат!$B:$B,$C1063)</f>
        <v/>
      </c>
      <c r="AQ1063" s="35">
        <f>SUMIFS(рўйхат!BB:BB,рўйхат!$CY:$CY,$B$1064,рўйхат!$B:$B,$C1063)</f>
        <v/>
      </c>
      <c r="AR1063" s="36">
        <f>SUMIFS(рўйхат!BC:BC,рўйхат!$CY:$CY,$B$1064,рўйхат!$B:$B,$C1063)</f>
        <v/>
      </c>
      <c r="AS1063" s="35">
        <f>SUMIFS(рўйхат!BD:BD,рўйхат!$CY:$CY,$B$1064,рўйхат!$B:$B,$C1063)</f>
        <v/>
      </c>
      <c r="AT1063" s="36">
        <f>SUMIFS(рўйхат!BE:BE,рўйхат!$CY:$CY,$B$1064,рўйхат!$B:$B,$C1063)</f>
        <v/>
      </c>
      <c r="AU1063" s="35">
        <f>SUMIFS(рўйхат!BF:BF,рўйхат!$CY:$CY,$B$1064,рўйхат!$B:$B,$C1063)</f>
        <v/>
      </c>
      <c r="AV1063" s="36">
        <f>SUMIFS(рўйхат!BG:BG,рўйхат!$CY:$CY,$B$1064,рўйхат!$B:$B,$C1063)</f>
        <v/>
      </c>
      <c r="AW1063" s="35">
        <f>SUMIFS(рўйхат!BH:BH,рўйхат!$CY:$CY,$B$1064,рўйхат!$B:$B,$C1063)</f>
        <v/>
      </c>
      <c r="AX1063" s="36">
        <f>SUMIFS(рўйхат!BI:BI,рўйхат!$CY:$CY,$B$1064,рўйхат!$B:$B,$C1063)</f>
        <v/>
      </c>
      <c r="AY1063" s="35">
        <f>SUMIFS(рўйхат!BJ:BJ,рўйхат!$CY:$CY,$B$1064,рўйхат!$B:$B,$C1063)</f>
        <v/>
      </c>
      <c r="AZ1063" s="36">
        <f>SUMIFS(рўйхат!BK:BK,рўйхат!$CY:$CY,$B$1064,рўйхат!$B:$B,$C1063)</f>
        <v/>
      </c>
      <c r="BA1063" s="35">
        <f>SUMIFS(рўйхат!BL:BL,рўйхат!$CY:$CY,$B$1064,рўйхат!$B:$B,$C1063)</f>
        <v/>
      </c>
      <c r="BB1063" s="36">
        <f>SUMIFS(рўйхат!BM:BM,рўйхат!$CY:$CY,$B$1064,рўйхат!$B:$B,$C1063)</f>
        <v/>
      </c>
      <c r="BC1063" s="77">
        <f>IFERROR(AO1063/E1063,0)</f>
        <v/>
      </c>
      <c r="BD1063" s="77">
        <f>IFERROR(AP1063/F1063,0)</f>
        <v/>
      </c>
      <c r="BE1063" s="35">
        <f>SUMIFS(рўйхат!BP:BP,рўйхат!$CY:$CY,$B$1064,рўйхат!$B:$B,$C1063)</f>
        <v/>
      </c>
      <c r="BF1063" s="36">
        <f>SUMIFS(рўйхат!BQ:BQ,рўйхат!$CY:$CY,$B$1064,рўйхат!$B:$B,$C1063)</f>
        <v/>
      </c>
      <c r="BG1063" s="35">
        <f>SUMIFS(рўйхат!BR:BR,рўйхат!$CY:$CY,$B$1064,рўйхат!$B:$B,$C1063)</f>
        <v/>
      </c>
      <c r="BH1063" s="36">
        <f>SUMIFS(рўйхат!BS:BS,рўйхат!$CY:$CY,$B$1064,рўйхат!$B:$B,$C1063)</f>
        <v/>
      </c>
      <c r="BI1063" s="35">
        <f>SUMIFS(рўйхат!BT:BT,рўйхат!$CY:$CY,$B$1064,рўйхат!$B:$B,$C1063)</f>
        <v/>
      </c>
      <c r="BJ1063" s="36">
        <f>SUMIFS(рўйхат!BU:BU,рўйхат!$CY:$CY,$B$1064,рўйхат!$B:$B,$C1063)</f>
        <v/>
      </c>
      <c r="BK1063" s="35">
        <f>SUMIFS(рўйхат!BX:BX,рўйхат!$CY:$CY,$B$1064,рўйхат!$B:$B,$C1063)</f>
        <v/>
      </c>
      <c r="BL1063" s="36">
        <f>SUMIFS(рўйхат!BY:BY,рўйхат!$CY:$CY,$B$1064,рўйхат!$B:$B,$C1063)</f>
        <v/>
      </c>
      <c r="BM1063" s="35">
        <f>SUMIFS(рўйхат!BZ:BZ,рўйхат!$CY:$CY,$B$1064,рўйхат!$B:$B,$C1063)</f>
        <v/>
      </c>
      <c r="BN1063" s="36">
        <f>SUMIFS(рўйхат!CA:CA,рўйхат!$CY:$CY,$B$1064,рўйхат!$B:$B,$C1063)</f>
        <v/>
      </c>
      <c r="BO1063" s="35">
        <f>SUMIFS(рўйхат!CB:CB,рўйхат!$CY:$CY,$B$1064,рўйхат!$B:$B,$C1063)</f>
        <v/>
      </c>
      <c r="BP1063" s="36">
        <f>SUMIFS(рўйхат!CC:CC,рўйхат!$CY:$CY,$B$1064,рўйхат!$B:$B,$C1063)</f>
        <v/>
      </c>
      <c r="BQ1063" s="35">
        <f>SUMIFS(рўйхат!CD:CD,рўйхат!$CY:$CY,$B$1064,рўйхат!$B:$B,$C1063)</f>
        <v/>
      </c>
      <c r="BR1063" s="36">
        <f>SUMIFS(рўйхат!CE:CE,рўйхат!$CY:$CY,$B$1064,рўйхат!$B:$B,$C1063)</f>
        <v/>
      </c>
      <c r="BS1063" s="35">
        <f>SUMIFS(рўйхат!CH:CH,рўйхат!$CY:$CY,$B$1064,рўйхат!$B:$B,$C1063)</f>
        <v/>
      </c>
      <c r="BT1063" s="36">
        <f>SUMIFS(рўйхат!CI:CI,рўйхат!$CY:$CY,$B$1064,рўйхат!$B:$B,$C1063)</f>
        <v/>
      </c>
      <c r="BU1063" s="35">
        <f>SUMIFS(рўйхат!CJ:CJ,рўйхат!$CY:$CY,$B$1064,рўйхат!$B:$B,$C1063)</f>
        <v/>
      </c>
      <c r="BV1063" s="36">
        <f>SUMIFS(рўйхат!CK:CK,рўйхат!$CY:$CY,$B$1064,рўйхат!$B:$B,$C1063)</f>
        <v/>
      </c>
      <c r="BW1063" s="35">
        <f>SUMIFS(рўйхат!CL:CL,рўйхат!$CY:$CY,$B$1064,рўйхат!$B:$B,$C1063)</f>
        <v/>
      </c>
      <c r="BX1063" s="36">
        <f>SUMIFS(рўйхат!CM:CM,рўйхат!$CY:$CY,$B$1064,рўйхат!$B:$B,$C1063)</f>
        <v/>
      </c>
      <c r="BY1063" s="35">
        <f>SUMIFS(рўйхат!CN:CN,рўйхат!$CY:$CY,$B$1064,рўйхат!$B:$B,$C1063)</f>
        <v/>
      </c>
      <c r="BZ1063" s="36">
        <f>SUMIFS(рўйхат!CO:CO,рўйхат!$CY:$CY,$B$1064,рўйхат!$B:$B,$C1063)</f>
        <v/>
      </c>
      <c r="CA1063" s="35">
        <f>SUMIFS(рўйхат!CT:CT,рўйхат!$CY:$CY,$B$1064,рўйхат!$B:$B,$C1063)</f>
        <v/>
      </c>
      <c r="CB1063" s="36">
        <f>SUMIFS(рўйхат!CU:CU,рўйхат!$CY:$CY,$B$1064,рўйхат!$B:$B,$C1063)</f>
        <v/>
      </c>
      <c r="CC1063" s="35">
        <f>SUMIFS(рўйхат!CV:CV,рўйхат!$CY:$CY,$B$1064,рўйхат!$B:$B,$C1063)</f>
        <v/>
      </c>
      <c r="CD1063" s="36">
        <f>SUMIFS(рўйхат!CW:CW,рўйхат!$CY:$CY,$B$1064,рўйхат!$B:$B,$C1063)</f>
        <v/>
      </c>
      <c r="CE1063" s="77">
        <f>IFERROR(BE1063/(Q1063+BE1063),0)</f>
        <v/>
      </c>
      <c r="CF1063" s="78">
        <f>IFERROR(BF1063/(R1063+BF1063),0)</f>
        <v/>
      </c>
      <c r="CG1063" s="8">
        <f>COUNTIFS(B:B,B1063)</f>
        <v/>
      </c>
    </row>
    <row r="1064" collapsed="1" ht="45" customFormat="1" customHeight="1" s="64">
      <c r="A1064" s="15" t="n">
        <v>33</v>
      </c>
      <c r="B1064" s="198" t="inlineStr">
        <is>
          <t>Лицензияга эга бўлмаган етказиб берувчилардан дори воситаларининг хариди</t>
        </is>
      </c>
      <c r="C1064" s="199" t="n"/>
      <c r="D1064" s="16" t="inlineStr">
        <is>
          <t>М.Атаходжаев</t>
        </is>
      </c>
      <c r="E1064" s="17">
        <f>SUMIF(рўйхат!$CY:$CY,$B1064,рўйхат!F:F)</f>
        <v/>
      </c>
      <c r="F1064" s="18">
        <f>SUMIF(рўйхат!$CY:$CY,$B1064,рўйхат!G:G)</f>
        <v/>
      </c>
      <c r="G1064" s="17">
        <f>SUMIF(рўйхат!$CY:$CY,$B1064,рўйхат!H:H)</f>
        <v/>
      </c>
      <c r="H1064" s="18">
        <f>SUMIF(рўйхат!$CY:$CY,$B1064,рўйхат!I:I)</f>
        <v/>
      </c>
      <c r="I1064" s="17">
        <f>SUMIF(рўйхат!$CY:$CY,$B1064,рўйхат!J:J)</f>
        <v/>
      </c>
      <c r="J1064" s="18">
        <f>SUMIF(рўйхат!$CY:$CY,$B1064,рўйхат!K:K)</f>
        <v/>
      </c>
      <c r="K1064" s="17">
        <f>SUMIF(рўйхат!$CY:$CY,$B1064,рўйхат!L:L)</f>
        <v/>
      </c>
      <c r="L1064" s="18">
        <f>SUMIF(рўйхат!$CY:$CY,$B1064,рўйхат!M:M)</f>
        <v/>
      </c>
      <c r="M1064" s="17">
        <f>SUMIF(рўйхат!$CY:$CY,$B1064,рўйхат!N:N)</f>
        <v/>
      </c>
      <c r="N1064" s="18">
        <f>SUMIF(рўйхат!$CY:$CY,$B1064,рўйхат!O:O)</f>
        <v/>
      </c>
      <c r="O1064" s="75">
        <f>IFERROR(M1064/E1064,0)</f>
        <v/>
      </c>
      <c r="P1064" s="75">
        <f>IFERROR(N1064/F1064,0)</f>
        <v/>
      </c>
      <c r="Q1064" s="17">
        <f>SUMIF(рўйхат!$CY:$CY,$B1064,рўйхат!P:P)</f>
        <v/>
      </c>
      <c r="R1064" s="18">
        <f>SUMIF(рўйхат!$CY:$CY,$B1064,рўйхат!Q:Q)</f>
        <v/>
      </c>
      <c r="S1064" s="17">
        <f>SUMIF(рўйхат!$CY:$CY,$B1064,рўйхат!R:R)</f>
        <v/>
      </c>
      <c r="T1064" s="18">
        <f>SUMIF(рўйхат!$CY:$CY,$B1064,рўйхат!S:S)</f>
        <v/>
      </c>
      <c r="U1064" s="17">
        <f>SUMIF(рўйхат!$CY:$CY,$B1064,рўйхат!T:T)</f>
        <v/>
      </c>
      <c r="V1064" s="18">
        <f>SUMIF(рўйхат!$CY:$CY,$B1064,рўйхат!U:U)</f>
        <v/>
      </c>
      <c r="W1064" s="17">
        <f>SUMIF(рўйхат!$CY:$CY,$B1064,рўйхат!V:V)</f>
        <v/>
      </c>
      <c r="X1064" s="18">
        <f>SUMIF(рўйхат!$CY:$CY,$B1064,рўйхат!W:W)</f>
        <v/>
      </c>
      <c r="Y1064" s="17">
        <f>SUMIF(рўйхат!$CY:$CY,$B1064,рўйхат!X:X)</f>
        <v/>
      </c>
      <c r="Z1064" s="18">
        <f>SUMIF(рўйхат!$CY:$CY,$B1064,рўйхат!Y:Y)</f>
        <v/>
      </c>
      <c r="AA1064" s="17">
        <f>SUMIF(рўйхат!$CY:$CY,$B1064,рўйхат!Z:Z)</f>
        <v/>
      </c>
      <c r="AB1064" s="18">
        <f>SUMIF(рўйхат!$CY:$CY,$B1064,рўйхат!AA:AA)</f>
        <v/>
      </c>
      <c r="AC1064" s="17">
        <f>SUMIF(рўйхат!$CY:$CY,$B1064,рўйхат!AB:AB)</f>
        <v/>
      </c>
      <c r="AD1064" s="18">
        <f>SUMIF(рўйхат!$CY:$CY,$B1064,рўйхат!AC:AC)</f>
        <v/>
      </c>
      <c r="AE1064" s="17">
        <f>SUMIF(рўйхат!$CY:$CY,$B1064,рўйхат!AD:AD)</f>
        <v/>
      </c>
      <c r="AF1064" s="18">
        <f>SUMIF(рўйхат!$CY:$CY,$B1064,рўйхат!AE:AE)</f>
        <v/>
      </c>
      <c r="AG1064" s="17">
        <f>SUMIF(рўйхат!$CY:$CY,$B1064,рўйхат!AH:AH)</f>
        <v/>
      </c>
      <c r="AH1064" s="18">
        <f>SUMIF(рўйхат!$CY:$CY,$B1064,рўйхат!AI:AI)</f>
        <v/>
      </c>
      <c r="AI1064" s="17">
        <f>SUMIF(рўйхат!$CY:$CY,$B1064,рўйхат!AJ:AJ)</f>
        <v/>
      </c>
      <c r="AJ1064" s="18">
        <f>SUMIF(рўйхат!$CY:$CY,$B1064,рўйхат!AK:AK)</f>
        <v/>
      </c>
      <c r="AK1064" s="17">
        <f>SUMIF(рўйхат!$CY:$CY,$B1064,рўйхат!AL:AL)</f>
        <v/>
      </c>
      <c r="AL1064" s="18">
        <f>SUMIF(рўйхат!$CY:$CY,$B1064,рўйхат!AM:AM)</f>
        <v/>
      </c>
      <c r="AM1064" s="41">
        <f>IFERROR(Q1064/E1064,0)</f>
        <v/>
      </c>
      <c r="AN1064" s="41">
        <f>IFERROR(R1064/F1064,0)</f>
        <v/>
      </c>
      <c r="AO1064" s="17">
        <f>SUMIF(рўйхат!$CY:$CY,$B1064,рўйхат!AX:AX)</f>
        <v/>
      </c>
      <c r="AP1064" s="18">
        <f>SUMIF(рўйхат!$CY:$CY,$B1064,рўйхат!AY:AY)</f>
        <v/>
      </c>
      <c r="AQ1064" s="17">
        <f>SUMIF(рўйхат!$CY:$CY,$B1064,рўйхат!AZ:AZ)</f>
        <v/>
      </c>
      <c r="AR1064" s="18">
        <f>SUMIF(рўйхат!$CY:$CY,$B1064,рўйхат!BA:BA)</f>
        <v/>
      </c>
      <c r="AS1064" s="17">
        <f>SUMIF(рўйхат!$CY:$CY,$B1064,рўйхат!BB:BB)</f>
        <v/>
      </c>
      <c r="AT1064" s="18">
        <f>SUMIF(рўйхат!$CY:$CY,$B1064,рўйхат!BC:BC)</f>
        <v/>
      </c>
      <c r="AU1064" s="17">
        <f>SUMIF(рўйхат!$CY:$CY,$B1064,рўйхат!BD:BD)</f>
        <v/>
      </c>
      <c r="AV1064" s="18">
        <f>SUMIF(рўйхат!$CY:$CY,$B1064,рўйхат!BE:BE)</f>
        <v/>
      </c>
      <c r="AW1064" s="17">
        <f>SUMIF(рўйхат!$CY:$CY,$B1064,рўйхат!BF:BF)</f>
        <v/>
      </c>
      <c r="AX1064" s="18">
        <f>SUMIF(рўйхат!$CY:$CY,$B1064,рўйхат!BG:BG)</f>
        <v/>
      </c>
      <c r="AY1064" s="17">
        <f>SUMIF(рўйхат!$CY:$CY,$B1064,рўйхат!BH:BH)</f>
        <v/>
      </c>
      <c r="AZ1064" s="18">
        <f>SUMIF(рўйхат!$CY:$CY,$B1064,рўйхат!BI:BI)</f>
        <v/>
      </c>
      <c r="BA1064" s="17">
        <f>SUMIF(рўйхат!$CY:$CY,$B1064,рўйхат!BJ:BJ)</f>
        <v/>
      </c>
      <c r="BB1064" s="18">
        <f>SUMIF(рўйхат!$CY:$CY,$B1064,рўйхат!BK:BK)</f>
        <v/>
      </c>
      <c r="BC1064" s="41">
        <f>IFERROR(AO1064/E1064,0)</f>
        <v/>
      </c>
      <c r="BD1064" s="41">
        <f>IFERROR(AP1064/F1064,0)</f>
        <v/>
      </c>
      <c r="BE1064" s="17">
        <f>SUMIF(рўйхат!$CY:$CY,$B1064,рўйхат!BL:BL)</f>
        <v/>
      </c>
      <c r="BF1064" s="18">
        <f>SUMIF(рўйхат!$CY:$CY,$B1064,рўйхат!BM:BM)</f>
        <v/>
      </c>
      <c r="BG1064" s="17">
        <f>SUMIF(рўйхат!$CY:$CY,$B1064,рўйхат!BN:BN)</f>
        <v/>
      </c>
      <c r="BH1064" s="18">
        <f>SUMIF(рўйхат!$CY:$CY,$B1064,рўйхат!BO:BO)</f>
        <v/>
      </c>
      <c r="BI1064" s="17">
        <f>SUMIF(рўйхат!$CY:$CY,$B1064,рўйхат!BP:BP)</f>
        <v/>
      </c>
      <c r="BJ1064" s="18">
        <f>SUMIF(рўйхат!$CY:$CY,$B1064,рўйхат!BQ:BQ)</f>
        <v/>
      </c>
      <c r="BK1064" s="17">
        <f>SUMIF(рўйхат!$CY:$CY,$B1064,рўйхат!BR:BR)</f>
        <v/>
      </c>
      <c r="BL1064" s="18">
        <f>SUMIF(рўйхат!$CY:$CY,$B1064,рўйхат!BS:BS)</f>
        <v/>
      </c>
      <c r="BM1064" s="17">
        <f>SUMIF(рўйхат!$CY:$CY,$B1064,рўйхат!BT:BT)</f>
        <v/>
      </c>
      <c r="BN1064" s="18">
        <f>SUMIF(рўйхат!$CY:$CY,$B1064,рўйхат!BU:BU)</f>
        <v/>
      </c>
      <c r="BO1064" s="17">
        <f>SUMIF(рўйхат!$CY:$CY,$B1064,рўйхат!BX:BX)</f>
        <v/>
      </c>
      <c r="BP1064" s="18">
        <f>SUMIF(рўйхат!$CY:$CY,$B1064,рўйхат!BY:BY)</f>
        <v/>
      </c>
      <c r="BQ1064" s="17">
        <f>SUMIF(рўйхат!$CY:$CY,$B1064,рўйхат!BZ:BZ)</f>
        <v/>
      </c>
      <c r="BR1064" s="18">
        <f>SUMIF(рўйхат!$CY:$CY,$B1064,рўйхат!CA:CA)</f>
        <v/>
      </c>
      <c r="BS1064" s="17">
        <f>SUMIF(рўйхат!$CY:$CY,$B1064,рўйхат!CB:CB)</f>
        <v/>
      </c>
      <c r="BT1064" s="18">
        <f>SUMIF(рўйхат!$CY:$CY,$B1064,рўйхат!CC:CC)</f>
        <v/>
      </c>
      <c r="BU1064" s="17">
        <f>SUMIF(рўйхат!$CY:$CY,$B1064,рўйхат!CD:CD)</f>
        <v/>
      </c>
      <c r="BV1064" s="18">
        <f>SUMIF(рўйхат!$CY:$CY,$B1064,рўйхат!CE:CE)</f>
        <v/>
      </c>
      <c r="BW1064" s="17">
        <f>SUMIF(рўйхат!$CY:$CY,$B1064,рўйхат!CH:CH)</f>
        <v/>
      </c>
      <c r="BX1064" s="18">
        <f>SUMIF(рўйхат!$CY:$CY,$B1064,рўйхат!CI:CI)</f>
        <v/>
      </c>
      <c r="BY1064" s="17">
        <f>SUMIF(рўйхат!$CY:$CY,$B1064,рўйхат!CJ:CJ)</f>
        <v/>
      </c>
      <c r="BZ1064" s="18">
        <f>SUMIF(рўйхат!$CY:$CY,$B1064,рўйхат!CK:CK)</f>
        <v/>
      </c>
      <c r="CA1064" s="17">
        <f>SUMIF(рўйхат!$CY:$CY,$B1064,рўйхат!CL:CL)</f>
        <v/>
      </c>
      <c r="CB1064" s="18">
        <f>SUMIF(рўйхат!$CY:$CY,$B1064,рўйхат!CM:CM)</f>
        <v/>
      </c>
      <c r="CC1064" s="17">
        <f>SUMIF(рўйхат!$CY:$CY,$B1064,рўйхат!CN:CN)</f>
        <v/>
      </c>
      <c r="CD1064" s="18">
        <f>SUMIF(рўйхат!$CY:$CY,$B1064,рўйхат!CO:CO)</f>
        <v/>
      </c>
      <c r="CE1064" s="41">
        <f>IFERROR(BE1064/(Q1064+BE1064),0)</f>
        <v/>
      </c>
      <c r="CF1064" s="42">
        <f>IFERROR(BF1064/(R1064+BF1064),0)</f>
        <v/>
      </c>
      <c r="CG1064" s="8">
        <f>COUNTIFS(B:B,B1064)</f>
        <v/>
      </c>
    </row>
    <row r="1065" hidden="1" outlineLevel="1" ht="17.1" customHeight="1" s="245">
      <c r="A1065" s="39" t="n"/>
      <c r="B1065" s="50" t="n">
        <v>1</v>
      </c>
      <c r="C1065" s="65" t="inlineStr">
        <is>
          <t>Адлия вазирлиги</t>
        </is>
      </c>
      <c r="D1065" s="16" t="n"/>
      <c r="E1065" s="35">
        <f>SUMIFS(рўйхат!F:F,рўйхат!$CY:$CY,$B$1096,рўйхат!$B:$B,$C1065)</f>
        <v/>
      </c>
      <c r="F1065" s="36">
        <f>SUMIFS(рўйхат!G:G,рўйхат!$CY:$CY,$B$1096,рўйхат!$B:$B,$C1065)</f>
        <v/>
      </c>
      <c r="G1065" s="35">
        <f>SUMIFS(рўйхат!H:H,рўйхат!$CY:$CY,$B$1096,рўйхат!$B:$B,$C1065)</f>
        <v/>
      </c>
      <c r="H1065" s="36">
        <f>SUMIFS(рўйхат!I:I,рўйхат!$CY:$CY,$B$1096,рўйхат!$B:$B,$C1065)</f>
        <v/>
      </c>
      <c r="I1065" s="35">
        <f>SUMIFS(рўйхат!J:J,рўйхат!$CY:$CY,$B$1096,рўйхат!$B:$B,$C1065)</f>
        <v/>
      </c>
      <c r="J1065" s="36">
        <f>SUMIFS(рўйхат!K:K,рўйхат!$CY:$CY,$B$1096,рўйхат!$B:$B,$C1065)</f>
        <v/>
      </c>
      <c r="K1065" s="35">
        <f>SUMIFS(рўйхат!L:L,рўйхат!$CY:$CY,$B$1096,рўйхат!$B:$B,$C1065)</f>
        <v/>
      </c>
      <c r="L1065" s="36">
        <f>SUMIFS(рўйхат!M:M,рўйхат!$CY:$CY,$B$1096,рўйхат!$B:$B,$C1065)</f>
        <v/>
      </c>
      <c r="M1065" s="35">
        <f>SUMIFS(рўйхат!N:N,рўйхат!$CY:$CY,$B$1096,рўйхат!$B:$B,$C1065)</f>
        <v/>
      </c>
      <c r="N1065" s="36">
        <f>SUMIFS(рўйхат!O:O,рўйхат!$CY:$CY,$B$1096,рўйхат!$B:$B,$C1065)</f>
        <v/>
      </c>
      <c r="O1065" s="34">
        <f>IFERROR(M1065/E1065,0)</f>
        <v/>
      </c>
      <c r="P1065" s="34">
        <f>IFERROR(N1065/F1065,0)</f>
        <v/>
      </c>
      <c r="Q1065" s="35">
        <f>SUMIFS(рўйхат!P:P,рўйхат!$CY:$CY,$B$1096,рўйхат!$B:$B,$C1065)</f>
        <v/>
      </c>
      <c r="R1065" s="36">
        <f>SUMIFS(рўйхат!Q:Q,рўйхат!$CY:$CY,$B$1096,рўйхат!$B:$B,$C1065)</f>
        <v/>
      </c>
      <c r="S1065" s="35">
        <f>SUMIFS(рўйхат!R:R,рўйхат!$CY:$CY,$B$1096,рўйхат!$B:$B,$C1065)</f>
        <v/>
      </c>
      <c r="T1065" s="36">
        <f>SUMIFS(рўйхат!S:S,рўйхат!$CY:$CY,$B$1096,рўйхат!$B:$B,$C1065)</f>
        <v/>
      </c>
      <c r="U1065" s="35">
        <f>SUMIFS(рўйхат!T:T,рўйхат!$CY:$CY,$B$1096,рўйхат!$B:$B,$C1065)</f>
        <v/>
      </c>
      <c r="V1065" s="36">
        <f>SUMIFS(рўйхат!U:U,рўйхат!$CY:$CY,$B$1096,рўйхат!$B:$B,$C1065)</f>
        <v/>
      </c>
      <c r="W1065" s="35">
        <f>SUMIFS(рўйхат!V:V,рўйхат!$CY:$CY,$B$1096,рўйхат!$B:$B,$C1065)</f>
        <v/>
      </c>
      <c r="X1065" s="36">
        <f>SUMIFS(рўйхат!W:W,рўйхат!$CY:$CY,$B$1096,рўйхат!$B:$B,$C1065)</f>
        <v/>
      </c>
      <c r="Y1065" s="35">
        <f>SUMIFS(рўйхат!X:X,рўйхат!$CY:$CY,$B$1096,рўйхат!$B:$B,$C1065)</f>
        <v/>
      </c>
      <c r="Z1065" s="36">
        <f>SUMIFS(рўйхат!Y:Y,рўйхат!$CY:$CY,$B$1096,рўйхат!$B:$B,$C1065)</f>
        <v/>
      </c>
      <c r="AA1065" s="35">
        <f>SUMIFS(рўйхат!Z:Z,рўйхат!$CY:$CY,$B$1096,рўйхат!$B:$B,$C1065)</f>
        <v/>
      </c>
      <c r="AB1065" s="36">
        <f>SUMIFS(рўйхат!AA:AA,рўйхат!$CY:$CY,$B$1096,рўйхат!$B:$B,$C1065)</f>
        <v/>
      </c>
      <c r="AC1065" s="35">
        <f>SUMIFS(рўйхат!AB:AB,рўйхат!$CY:$CY,$B$1096,рўйхат!$B:$B,$C1065)</f>
        <v/>
      </c>
      <c r="AD1065" s="36">
        <f>SUMIFS(рўйхат!AC:AC,рўйхат!$CY:$CY,$B$1096,рўйхат!$B:$B,$C1065)</f>
        <v/>
      </c>
      <c r="AE1065" s="35">
        <f>SUMIFS(рўйхат!AD:AD,рўйхат!$CY:$CY,$B$1096,рўйхат!$B:$B,$C1065)</f>
        <v/>
      </c>
      <c r="AF1065" s="36">
        <f>SUMIFS(рўйхат!AE:AE,рўйхат!$CY:$CY,$B$1096,рўйхат!$B:$B,$C1065)</f>
        <v/>
      </c>
      <c r="AG1065" s="35">
        <f>SUMIFS(рўйхат!AH:AH,рўйхат!$CY:$CY,$B$1096,рўйхат!$B:$B,$C1065)</f>
        <v/>
      </c>
      <c r="AH1065" s="36">
        <f>SUMIFS(рўйхат!AI:AI,рўйхат!$CY:$CY,$B$1096,рўйхат!$B:$B,$C1065)</f>
        <v/>
      </c>
      <c r="AI1065" s="35">
        <f>SUMIFS(рўйхат!AJ:AJ,рўйхат!$CY:$CY,$B$1096,рўйхат!$B:$B,$C1065)</f>
        <v/>
      </c>
      <c r="AJ1065" s="36">
        <f>SUMIFS(рўйхат!AK:AK,рўйхат!$CY:$CY,$B$1096,рўйхат!$B:$B,$C1065)</f>
        <v/>
      </c>
      <c r="AK1065" s="35">
        <f>SUMIFS(рўйхат!AL:AL,рўйхат!$CY:$CY,$B$1096,рўйхат!$B:$B,$C1065)</f>
        <v/>
      </c>
      <c r="AL1065" s="36">
        <f>SUMIFS(рўйхат!AM:AM,рўйхат!$CY:$CY,$B$1096,рўйхат!$B:$B,$C1065)</f>
        <v/>
      </c>
      <c r="AM1065" s="77">
        <f>IFERROR(Q1065/E1065,0)</f>
        <v/>
      </c>
      <c r="AN1065" s="77">
        <f>IFERROR(R1065/F1065,0)</f>
        <v/>
      </c>
      <c r="AO1065" s="35">
        <f>SUMIFS(рўйхат!AX:AX,рўйхат!$CY:$CY,$B$1096,рўйхат!$B:$B,$C1065)</f>
        <v/>
      </c>
      <c r="AP1065" s="36">
        <f>SUMIFS(рўйхат!AY:AY,рўйхат!$CY:$CY,$B$1096,рўйхат!$B:$B,$C1065)</f>
        <v/>
      </c>
      <c r="AQ1065" s="35">
        <f>SUMIFS(рўйхат!AZ:AZ,рўйхат!$CY:$CY,$B$1096,рўйхат!$B:$B,$C1065)</f>
        <v/>
      </c>
      <c r="AR1065" s="36">
        <f>SUMIFS(рўйхат!BA:BA,рўйхат!$CY:$CY,$B$1096,рўйхат!$B:$B,$C1065)</f>
        <v/>
      </c>
      <c r="AS1065" s="35">
        <f>SUMIFS(рўйхат!BB:BB,рўйхат!$CY:$CY,$B$1096,рўйхат!$B:$B,$C1065)</f>
        <v/>
      </c>
      <c r="AT1065" s="36">
        <f>SUMIFS(рўйхат!BC:BC,рўйхат!$CY:$CY,$B$1096,рўйхат!$B:$B,$C1065)</f>
        <v/>
      </c>
      <c r="AU1065" s="35">
        <f>SUMIFS(рўйхат!BD:BD,рўйхат!$CY:$CY,$B$1096,рўйхат!$B:$B,$C1065)</f>
        <v/>
      </c>
      <c r="AV1065" s="36">
        <f>SUMIFS(рўйхат!BE:BE,рўйхат!$CY:$CY,$B$1096,рўйхат!$B:$B,$C1065)</f>
        <v/>
      </c>
      <c r="AW1065" s="35">
        <f>SUMIFS(рўйхат!BF:BF,рўйхат!$CY:$CY,$B$1096,рўйхат!$B:$B,$C1065)</f>
        <v/>
      </c>
      <c r="AX1065" s="36">
        <f>SUMIFS(рўйхат!BG:BG,рўйхат!$CY:$CY,$B$1096,рўйхат!$B:$B,$C1065)</f>
        <v/>
      </c>
      <c r="AY1065" s="35">
        <f>SUMIFS(рўйхат!BH:BH,рўйхат!$CY:$CY,$B$1096,рўйхат!$B:$B,$C1065)</f>
        <v/>
      </c>
      <c r="AZ1065" s="36">
        <f>SUMIFS(рўйхат!BI:BI,рўйхат!$CY:$CY,$B$1096,рўйхат!$B:$B,$C1065)</f>
        <v/>
      </c>
      <c r="BA1065" s="35">
        <f>SUMIFS(рўйхат!BJ:BJ,рўйхат!$CY:$CY,$B$1096,рўйхат!$B:$B,$C1065)</f>
        <v/>
      </c>
      <c r="BB1065" s="36">
        <f>SUMIFS(рўйхат!BK:BK,рўйхат!$CY:$CY,$B$1096,рўйхат!$B:$B,$C1065)</f>
        <v/>
      </c>
      <c r="BC1065" s="77">
        <f>IFERROR(AO1065/E1065,0)</f>
        <v/>
      </c>
      <c r="BD1065" s="77">
        <f>IFERROR(AP1065/F1065,0)</f>
        <v/>
      </c>
      <c r="BE1065" s="35">
        <f>SUMIFS(рўйхат!BL:BL,рўйхат!$CY:$CY,$B$1096,рўйхат!$B:$B,$C1065)</f>
        <v/>
      </c>
      <c r="BF1065" s="36">
        <f>SUMIFS(рўйхат!BM:BM,рўйхат!$CY:$CY,$B$1096,рўйхат!$B:$B,$C1065)</f>
        <v/>
      </c>
      <c r="BG1065" s="35">
        <f>SUMIFS(рўйхат!BN:BN,рўйхат!$CY:$CY,$B$1096,рўйхат!$B:$B,$C1065)</f>
        <v/>
      </c>
      <c r="BH1065" s="36">
        <f>SUMIFS(рўйхат!BO:BO,рўйхат!$CY:$CY,$B$1096,рўйхат!$B:$B,$C1065)</f>
        <v/>
      </c>
      <c r="BI1065" s="35">
        <f>SUMIFS(рўйхат!BP:BP,рўйхат!$CY:$CY,$B$1096,рўйхат!$B:$B,$C1065)</f>
        <v/>
      </c>
      <c r="BJ1065" s="36">
        <f>SUMIFS(рўйхат!BQ:BQ,рўйхат!$CY:$CY,$B$1096,рўйхат!$B:$B,$C1065)</f>
        <v/>
      </c>
      <c r="BK1065" s="35">
        <f>SUMIFS(рўйхат!BR:BR,рўйхат!$CY:$CY,$B$1096,рўйхат!$B:$B,$C1065)</f>
        <v/>
      </c>
      <c r="BL1065" s="36">
        <f>SUMIFS(рўйхат!BS:BS,рўйхат!$CY:$CY,$B$1096,рўйхат!$B:$B,$C1065)</f>
        <v/>
      </c>
      <c r="BM1065" s="35">
        <f>SUMIFS(рўйхат!BT:BT,рўйхат!$CY:$CY,$B$1096,рўйхат!$B:$B,$C1065)</f>
        <v/>
      </c>
      <c r="BN1065" s="36">
        <f>SUMIFS(рўйхат!BU:BU,рўйхат!$CY:$CY,$B$1096,рўйхат!$B:$B,$C1065)</f>
        <v/>
      </c>
      <c r="BO1065" s="35">
        <f>SUMIFS(рўйхат!BX:BX,рўйхат!$CY:$CY,$B$1096,рўйхат!$B:$B,$C1065)</f>
        <v/>
      </c>
      <c r="BP1065" s="36">
        <f>SUMIFS(рўйхат!BY:BY,рўйхат!$CY:$CY,$B$1096,рўйхат!$B:$B,$C1065)</f>
        <v/>
      </c>
      <c r="BQ1065" s="35">
        <f>SUMIFS(рўйхат!BZ:BZ,рўйхат!$CY:$CY,$B$1096,рўйхат!$B:$B,$C1065)</f>
        <v/>
      </c>
      <c r="BR1065" s="36">
        <f>SUMIFS(рўйхат!CA:CA,рўйхат!$CY:$CY,$B$1096,рўйхат!$B:$B,$C1065)</f>
        <v/>
      </c>
      <c r="BS1065" s="35">
        <f>SUMIFS(рўйхат!CB:CB,рўйхат!$CY:$CY,$B$1096,рўйхат!$B:$B,$C1065)</f>
        <v/>
      </c>
      <c r="BT1065" s="36">
        <f>SUMIFS(рўйхат!CC:CC,рўйхат!$CY:$CY,$B$1096,рўйхат!$B:$B,$C1065)</f>
        <v/>
      </c>
      <c r="BU1065" s="35">
        <f>SUMIFS(рўйхат!CD:CD,рўйхат!$CY:$CY,$B$1096,рўйхат!$B:$B,$C1065)</f>
        <v/>
      </c>
      <c r="BV1065" s="36">
        <f>SUMIFS(рўйхат!CE:CE,рўйхат!$CY:$CY,$B$1096,рўйхат!$B:$B,$C1065)</f>
        <v/>
      </c>
      <c r="BW1065" s="35">
        <f>SUMIFS(рўйхат!CH:CH,рўйхат!$CY:$CY,$B$1096,рўйхат!$B:$B,$C1065)</f>
        <v/>
      </c>
      <c r="BX1065" s="36">
        <f>SUMIFS(рўйхат!CI:CI,рўйхат!$CY:$CY,$B$1096,рўйхат!$B:$B,$C1065)</f>
        <v/>
      </c>
      <c r="BY1065" s="35">
        <f>SUMIFS(рўйхат!CJ:CJ,рўйхат!$CY:$CY,$B$1096,рўйхат!$B:$B,$C1065)</f>
        <v/>
      </c>
      <c r="BZ1065" s="36">
        <f>SUMIFS(рўйхат!CK:CK,рўйхат!$CY:$CY,$B$1096,рўйхат!$B:$B,$C1065)</f>
        <v/>
      </c>
      <c r="CA1065" s="35">
        <f>SUMIFS(рўйхат!CL:CL,рўйхат!$CY:$CY,$B$1096,рўйхат!$B:$B,$C1065)</f>
        <v/>
      </c>
      <c r="CB1065" s="36">
        <f>SUMIFS(рўйхат!CM:CM,рўйхат!$CY:$CY,$B$1096,рўйхат!$B:$B,$C1065)</f>
        <v/>
      </c>
      <c r="CC1065" s="35">
        <f>SUMIFS(рўйхат!CN:CN,рўйхат!$CY:$CY,$B$1096,рўйхат!$B:$B,$C1065)</f>
        <v/>
      </c>
      <c r="CD1065" s="36">
        <f>SUMIFS(рўйхат!CO:CO,рўйхат!$CY:$CY,$B$1096,рўйхат!$B:$B,$C1065)</f>
        <v/>
      </c>
      <c r="CE1065" s="77">
        <f>IFERROR(BE1065/(Q1065+BE1065),0)</f>
        <v/>
      </c>
      <c r="CF1065" s="78">
        <f>IFERROR(BF1065/(R1065+BF1065),0)</f>
        <v/>
      </c>
      <c r="CG1065" s="8">
        <f>COUNTIFS(B:B,B1065)</f>
        <v/>
      </c>
    </row>
    <row r="1066" hidden="1" outlineLevel="1" ht="17.1" customHeight="1" s="245">
      <c r="A1066" s="31" t="n"/>
      <c r="B1066" s="50" t="n">
        <v>2</v>
      </c>
      <c r="C1066" s="66" t="inlineStr">
        <is>
          <t>Божхона қўмитаси</t>
        </is>
      </c>
      <c r="D1066" s="16" t="n"/>
      <c r="E1066" s="35">
        <f>SUMIFS(рўйхат!F:F,рўйхат!$CY:$CY,$B$1096,рўйхат!$B:$B,$C1066)</f>
        <v/>
      </c>
      <c r="F1066" s="36">
        <f>SUMIFS(рўйхат!G:G,рўйхат!$CY:$CY,$B$1096,рўйхат!$B:$B,$C1066)</f>
        <v/>
      </c>
      <c r="G1066" s="35">
        <f>SUMIFS(рўйхат!H:H,рўйхат!$CY:$CY,$B$1096,рўйхат!$B:$B,$C1066)</f>
        <v/>
      </c>
      <c r="H1066" s="36">
        <f>SUMIFS(рўйхат!I:I,рўйхат!$CY:$CY,$B$1096,рўйхат!$B:$B,$C1066)</f>
        <v/>
      </c>
      <c r="I1066" s="35">
        <f>SUMIFS(рўйхат!J:J,рўйхат!$CY:$CY,$B$1096,рўйхат!$B:$B,$C1066)</f>
        <v/>
      </c>
      <c r="J1066" s="36">
        <f>SUMIFS(рўйхат!K:K,рўйхат!$CY:$CY,$B$1096,рўйхат!$B:$B,$C1066)</f>
        <v/>
      </c>
      <c r="K1066" s="35">
        <f>SUMIFS(рўйхат!L:L,рўйхат!$CY:$CY,$B$1096,рўйхат!$B:$B,$C1066)</f>
        <v/>
      </c>
      <c r="L1066" s="36">
        <f>SUMIFS(рўйхат!M:M,рўйхат!$CY:$CY,$B$1096,рўйхат!$B:$B,$C1066)</f>
        <v/>
      </c>
      <c r="M1066" s="35">
        <f>SUMIFS(рўйхат!N:N,рўйхат!$CY:$CY,$B$1096,рўйхат!$B:$B,$C1066)</f>
        <v/>
      </c>
      <c r="N1066" s="36">
        <f>SUMIFS(рўйхат!O:O,рўйхат!$CY:$CY,$B$1096,рўйхат!$B:$B,$C1066)</f>
        <v/>
      </c>
      <c r="O1066" s="34">
        <f>IFERROR(M1066/E1066,0)</f>
        <v/>
      </c>
      <c r="P1066" s="34">
        <f>IFERROR(N1066/F1066,0)</f>
        <v/>
      </c>
      <c r="Q1066" s="35">
        <f>SUMIFS(рўйхат!P:P,рўйхат!$CY:$CY,$B$1096,рўйхат!$B:$B,$C1066)</f>
        <v/>
      </c>
      <c r="R1066" s="36">
        <f>SUMIFS(рўйхат!Q:Q,рўйхат!$CY:$CY,$B$1096,рўйхат!$B:$B,$C1066)</f>
        <v/>
      </c>
      <c r="S1066" s="35">
        <f>SUMIFS(рўйхат!R:R,рўйхат!$CY:$CY,$B$1096,рўйхат!$B:$B,$C1066)</f>
        <v/>
      </c>
      <c r="T1066" s="36">
        <f>SUMIFS(рўйхат!S:S,рўйхат!$CY:$CY,$B$1096,рўйхат!$B:$B,$C1066)</f>
        <v/>
      </c>
      <c r="U1066" s="35">
        <f>SUMIFS(рўйхат!T:T,рўйхат!$CY:$CY,$B$1096,рўйхат!$B:$B,$C1066)</f>
        <v/>
      </c>
      <c r="V1066" s="36">
        <f>SUMIFS(рўйхат!U:U,рўйхат!$CY:$CY,$B$1096,рўйхат!$B:$B,$C1066)</f>
        <v/>
      </c>
      <c r="W1066" s="35">
        <f>SUMIFS(рўйхат!V:V,рўйхат!$CY:$CY,$B$1096,рўйхат!$B:$B,$C1066)</f>
        <v/>
      </c>
      <c r="X1066" s="36">
        <f>SUMIFS(рўйхат!W:W,рўйхат!$CY:$CY,$B$1096,рўйхат!$B:$B,$C1066)</f>
        <v/>
      </c>
      <c r="Y1066" s="35">
        <f>SUMIFS(рўйхат!X:X,рўйхат!$CY:$CY,$B$1096,рўйхат!$B:$B,$C1066)</f>
        <v/>
      </c>
      <c r="Z1066" s="36">
        <f>SUMIFS(рўйхат!Y:Y,рўйхат!$CY:$CY,$B$1096,рўйхат!$B:$B,$C1066)</f>
        <v/>
      </c>
      <c r="AA1066" s="35">
        <f>SUMIFS(рўйхат!Z:Z,рўйхат!$CY:$CY,$B$1096,рўйхат!$B:$B,$C1066)</f>
        <v/>
      </c>
      <c r="AB1066" s="36">
        <f>SUMIFS(рўйхат!AA:AA,рўйхат!$CY:$CY,$B$1096,рўйхат!$B:$B,$C1066)</f>
        <v/>
      </c>
      <c r="AC1066" s="35">
        <f>SUMIFS(рўйхат!AB:AB,рўйхат!$CY:$CY,$B$1096,рўйхат!$B:$B,$C1066)</f>
        <v/>
      </c>
      <c r="AD1066" s="36">
        <f>SUMIFS(рўйхат!AC:AC,рўйхат!$CY:$CY,$B$1096,рўйхат!$B:$B,$C1066)</f>
        <v/>
      </c>
      <c r="AE1066" s="35">
        <f>SUMIFS(рўйхат!AD:AD,рўйхат!$CY:$CY,$B$1096,рўйхат!$B:$B,$C1066)</f>
        <v/>
      </c>
      <c r="AF1066" s="36">
        <f>SUMIFS(рўйхат!AE:AE,рўйхат!$CY:$CY,$B$1096,рўйхат!$B:$B,$C1066)</f>
        <v/>
      </c>
      <c r="AG1066" s="35">
        <f>SUMIFS(рўйхат!AH:AH,рўйхат!$CY:$CY,$B$1096,рўйхат!$B:$B,$C1066)</f>
        <v/>
      </c>
      <c r="AH1066" s="36">
        <f>SUMIFS(рўйхат!AI:AI,рўйхат!$CY:$CY,$B$1096,рўйхат!$B:$B,$C1066)</f>
        <v/>
      </c>
      <c r="AI1066" s="35">
        <f>SUMIFS(рўйхат!AJ:AJ,рўйхат!$CY:$CY,$B$1096,рўйхат!$B:$B,$C1066)</f>
        <v/>
      </c>
      <c r="AJ1066" s="36">
        <f>SUMIFS(рўйхат!AK:AK,рўйхат!$CY:$CY,$B$1096,рўйхат!$B:$B,$C1066)</f>
        <v/>
      </c>
      <c r="AK1066" s="35">
        <f>SUMIFS(рўйхат!AL:AL,рўйхат!$CY:$CY,$B$1096,рўйхат!$B:$B,$C1066)</f>
        <v/>
      </c>
      <c r="AL1066" s="36">
        <f>SUMIFS(рўйхат!AM:AM,рўйхат!$CY:$CY,$B$1096,рўйхат!$B:$B,$C1066)</f>
        <v/>
      </c>
      <c r="AM1066" s="77">
        <f>IFERROR(Q1066/E1066,0)</f>
        <v/>
      </c>
      <c r="AN1066" s="77">
        <f>IFERROR(R1066/F1066,0)</f>
        <v/>
      </c>
      <c r="AO1066" s="35">
        <f>SUMIFS(рўйхат!AX:AX,рўйхат!$CY:$CY,$B$1096,рўйхат!$B:$B,$C1066)</f>
        <v/>
      </c>
      <c r="AP1066" s="36">
        <f>SUMIFS(рўйхат!AY:AY,рўйхат!$CY:$CY,$B$1096,рўйхат!$B:$B,$C1066)</f>
        <v/>
      </c>
      <c r="AQ1066" s="35">
        <f>SUMIFS(рўйхат!AZ:AZ,рўйхат!$CY:$CY,$B$1096,рўйхат!$B:$B,$C1066)</f>
        <v/>
      </c>
      <c r="AR1066" s="36">
        <f>SUMIFS(рўйхат!BA:BA,рўйхат!$CY:$CY,$B$1096,рўйхат!$B:$B,$C1066)</f>
        <v/>
      </c>
      <c r="AS1066" s="35">
        <f>SUMIFS(рўйхат!BB:BB,рўйхат!$CY:$CY,$B$1096,рўйхат!$B:$B,$C1066)</f>
        <v/>
      </c>
      <c r="AT1066" s="36">
        <f>SUMIFS(рўйхат!BC:BC,рўйхат!$CY:$CY,$B$1096,рўйхат!$B:$B,$C1066)</f>
        <v/>
      </c>
      <c r="AU1066" s="35">
        <f>SUMIFS(рўйхат!BD:BD,рўйхат!$CY:$CY,$B$1096,рўйхат!$B:$B,$C1066)</f>
        <v/>
      </c>
      <c r="AV1066" s="36">
        <f>SUMIFS(рўйхат!BE:BE,рўйхат!$CY:$CY,$B$1096,рўйхат!$B:$B,$C1066)</f>
        <v/>
      </c>
      <c r="AW1066" s="35">
        <f>SUMIFS(рўйхат!BF:BF,рўйхат!$CY:$CY,$B$1096,рўйхат!$B:$B,$C1066)</f>
        <v/>
      </c>
      <c r="AX1066" s="36">
        <f>SUMIFS(рўйхат!BG:BG,рўйхат!$CY:$CY,$B$1096,рўйхат!$B:$B,$C1066)</f>
        <v/>
      </c>
      <c r="AY1066" s="35">
        <f>SUMIFS(рўйхат!BH:BH,рўйхат!$CY:$CY,$B$1096,рўйхат!$B:$B,$C1066)</f>
        <v/>
      </c>
      <c r="AZ1066" s="36">
        <f>SUMIFS(рўйхат!BI:BI,рўйхат!$CY:$CY,$B$1096,рўйхат!$B:$B,$C1066)</f>
        <v/>
      </c>
      <c r="BA1066" s="35">
        <f>SUMIFS(рўйхат!BJ:BJ,рўйхат!$CY:$CY,$B$1096,рўйхат!$B:$B,$C1066)</f>
        <v/>
      </c>
      <c r="BB1066" s="36">
        <f>SUMIFS(рўйхат!BK:BK,рўйхат!$CY:$CY,$B$1096,рўйхат!$B:$B,$C1066)</f>
        <v/>
      </c>
      <c r="BC1066" s="77">
        <f>IFERROR(AO1066/E1066,0)</f>
        <v/>
      </c>
      <c r="BD1066" s="77">
        <f>IFERROR(AP1066/F1066,0)</f>
        <v/>
      </c>
      <c r="BE1066" s="35">
        <f>SUMIFS(рўйхат!BL:BL,рўйхат!$CY:$CY,$B$1096,рўйхат!$B:$B,$C1066)</f>
        <v/>
      </c>
      <c r="BF1066" s="36">
        <f>SUMIFS(рўйхат!BM:BM,рўйхат!$CY:$CY,$B$1096,рўйхат!$B:$B,$C1066)</f>
        <v/>
      </c>
      <c r="BG1066" s="35">
        <f>SUMIFS(рўйхат!BN:BN,рўйхат!$CY:$CY,$B$1096,рўйхат!$B:$B,$C1066)</f>
        <v/>
      </c>
      <c r="BH1066" s="36">
        <f>SUMIFS(рўйхат!BO:BO,рўйхат!$CY:$CY,$B$1096,рўйхат!$B:$B,$C1066)</f>
        <v/>
      </c>
      <c r="BI1066" s="35">
        <f>SUMIFS(рўйхат!BP:BP,рўйхат!$CY:$CY,$B$1096,рўйхат!$B:$B,$C1066)</f>
        <v/>
      </c>
      <c r="BJ1066" s="36">
        <f>SUMIFS(рўйхат!BQ:BQ,рўйхат!$CY:$CY,$B$1096,рўйхат!$B:$B,$C1066)</f>
        <v/>
      </c>
      <c r="BK1066" s="35">
        <f>SUMIFS(рўйхат!BR:BR,рўйхат!$CY:$CY,$B$1096,рўйхат!$B:$B,$C1066)</f>
        <v/>
      </c>
      <c r="BL1066" s="36">
        <f>SUMIFS(рўйхат!BS:BS,рўйхат!$CY:$CY,$B$1096,рўйхат!$B:$B,$C1066)</f>
        <v/>
      </c>
      <c r="BM1066" s="35">
        <f>SUMIFS(рўйхат!BT:BT,рўйхат!$CY:$CY,$B$1096,рўйхат!$B:$B,$C1066)</f>
        <v/>
      </c>
      <c r="BN1066" s="36">
        <f>SUMIFS(рўйхат!BU:BU,рўйхат!$CY:$CY,$B$1096,рўйхат!$B:$B,$C1066)</f>
        <v/>
      </c>
      <c r="BO1066" s="35">
        <f>SUMIFS(рўйхат!BX:BX,рўйхат!$CY:$CY,$B$1096,рўйхат!$B:$B,$C1066)</f>
        <v/>
      </c>
      <c r="BP1066" s="36">
        <f>SUMIFS(рўйхат!BY:BY,рўйхат!$CY:$CY,$B$1096,рўйхат!$B:$B,$C1066)</f>
        <v/>
      </c>
      <c r="BQ1066" s="35">
        <f>SUMIFS(рўйхат!BZ:BZ,рўйхат!$CY:$CY,$B$1096,рўйхат!$B:$B,$C1066)</f>
        <v/>
      </c>
      <c r="BR1066" s="36">
        <f>SUMIFS(рўйхат!CA:CA,рўйхат!$CY:$CY,$B$1096,рўйхат!$B:$B,$C1066)</f>
        <v/>
      </c>
      <c r="BS1066" s="35">
        <f>SUMIFS(рўйхат!CB:CB,рўйхат!$CY:$CY,$B$1096,рўйхат!$B:$B,$C1066)</f>
        <v/>
      </c>
      <c r="BT1066" s="36">
        <f>SUMIFS(рўйхат!CC:CC,рўйхат!$CY:$CY,$B$1096,рўйхат!$B:$B,$C1066)</f>
        <v/>
      </c>
      <c r="BU1066" s="35">
        <f>SUMIFS(рўйхат!CD:CD,рўйхат!$CY:$CY,$B$1096,рўйхат!$B:$B,$C1066)</f>
        <v/>
      </c>
      <c r="BV1066" s="36">
        <f>SUMIFS(рўйхат!CE:CE,рўйхат!$CY:$CY,$B$1096,рўйхат!$B:$B,$C1066)</f>
        <v/>
      </c>
      <c r="BW1066" s="35">
        <f>SUMIFS(рўйхат!CH:CH,рўйхат!$CY:$CY,$B$1096,рўйхат!$B:$B,$C1066)</f>
        <v/>
      </c>
      <c r="BX1066" s="36">
        <f>SUMIFS(рўйхат!CI:CI,рўйхат!$CY:$CY,$B$1096,рўйхат!$B:$B,$C1066)</f>
        <v/>
      </c>
      <c r="BY1066" s="35">
        <f>SUMIFS(рўйхат!CJ:CJ,рўйхат!$CY:$CY,$B$1096,рўйхат!$B:$B,$C1066)</f>
        <v/>
      </c>
      <c r="BZ1066" s="36">
        <f>SUMIFS(рўйхат!CK:CK,рўйхат!$CY:$CY,$B$1096,рўйхат!$B:$B,$C1066)</f>
        <v/>
      </c>
      <c r="CA1066" s="35">
        <f>SUMIFS(рўйхат!CL:CL,рўйхат!$CY:$CY,$B$1096,рўйхат!$B:$B,$C1066)</f>
        <v/>
      </c>
      <c r="CB1066" s="36">
        <f>SUMIFS(рўйхат!CM:CM,рўйхат!$CY:$CY,$B$1096,рўйхат!$B:$B,$C1066)</f>
        <v/>
      </c>
      <c r="CC1066" s="35">
        <f>SUMIFS(рўйхат!CN:CN,рўйхат!$CY:$CY,$B$1096,рўйхат!$B:$B,$C1066)</f>
        <v/>
      </c>
      <c r="CD1066" s="36">
        <f>SUMIFS(рўйхат!CO:CO,рўйхат!$CY:$CY,$B$1096,рўйхат!$B:$B,$C1066)</f>
        <v/>
      </c>
      <c r="CE1066" s="77">
        <f>IFERROR(BE1066/(Q1066+BE1066),0)</f>
        <v/>
      </c>
      <c r="CF1066" s="78">
        <f>IFERROR(BF1066/(R1066+BF1066),0)</f>
        <v/>
      </c>
      <c r="CG1066" s="8">
        <f>COUNTIFS(B:B,B1066)</f>
        <v/>
      </c>
    </row>
    <row r="1067" hidden="1" outlineLevel="1" ht="17.1" customHeight="1" s="245">
      <c r="A1067" s="31" t="n"/>
      <c r="B1067" s="50" t="n">
        <v>3</v>
      </c>
      <c r="C1067" s="66" t="inlineStr">
        <is>
          <t>Вазирлар Маҳкамаси ҳузуридаги Солиқ қўмитаси</t>
        </is>
      </c>
      <c r="D1067" s="16" t="n"/>
      <c r="E1067" s="35">
        <f>SUMIFS(рўйхат!F:F,рўйхат!$CY:$CY,$B$1096,рўйхат!$B:$B,$C1067)</f>
        <v/>
      </c>
      <c r="F1067" s="36">
        <f>SUMIFS(рўйхат!G:G,рўйхат!$CY:$CY,$B$1096,рўйхат!$B:$B,$C1067)</f>
        <v/>
      </c>
      <c r="G1067" s="35">
        <f>SUMIFS(рўйхат!H:H,рўйхат!$CY:$CY,$B$1096,рўйхат!$B:$B,$C1067)</f>
        <v/>
      </c>
      <c r="H1067" s="36">
        <f>SUMIFS(рўйхат!I:I,рўйхат!$CY:$CY,$B$1096,рўйхат!$B:$B,$C1067)</f>
        <v/>
      </c>
      <c r="I1067" s="35">
        <f>SUMIFS(рўйхат!J:J,рўйхат!$CY:$CY,$B$1096,рўйхат!$B:$B,$C1067)</f>
        <v/>
      </c>
      <c r="J1067" s="36">
        <f>SUMIFS(рўйхат!K:K,рўйхат!$CY:$CY,$B$1096,рўйхат!$B:$B,$C1067)</f>
        <v/>
      </c>
      <c r="K1067" s="35">
        <f>SUMIFS(рўйхат!L:L,рўйхат!$CY:$CY,$B$1096,рўйхат!$B:$B,$C1067)</f>
        <v/>
      </c>
      <c r="L1067" s="36">
        <f>SUMIFS(рўйхат!M:M,рўйхат!$CY:$CY,$B$1096,рўйхат!$B:$B,$C1067)</f>
        <v/>
      </c>
      <c r="M1067" s="35">
        <f>SUMIFS(рўйхат!N:N,рўйхат!$CY:$CY,$B$1096,рўйхат!$B:$B,$C1067)</f>
        <v/>
      </c>
      <c r="N1067" s="36">
        <f>SUMIFS(рўйхат!O:O,рўйхат!$CY:$CY,$B$1096,рўйхат!$B:$B,$C1067)</f>
        <v/>
      </c>
      <c r="O1067" s="34">
        <f>IFERROR(M1067/E1067,0)</f>
        <v/>
      </c>
      <c r="P1067" s="34">
        <f>IFERROR(N1067/F1067,0)</f>
        <v/>
      </c>
      <c r="Q1067" s="35">
        <f>SUMIFS(рўйхат!P:P,рўйхат!$CY:$CY,$B$1096,рўйхат!$B:$B,$C1067)</f>
        <v/>
      </c>
      <c r="R1067" s="36">
        <f>SUMIFS(рўйхат!Q:Q,рўйхат!$CY:$CY,$B$1096,рўйхат!$B:$B,$C1067)</f>
        <v/>
      </c>
      <c r="S1067" s="35">
        <f>SUMIFS(рўйхат!R:R,рўйхат!$CY:$CY,$B$1096,рўйхат!$B:$B,$C1067)</f>
        <v/>
      </c>
      <c r="T1067" s="36">
        <f>SUMIFS(рўйхат!S:S,рўйхат!$CY:$CY,$B$1096,рўйхат!$B:$B,$C1067)</f>
        <v/>
      </c>
      <c r="U1067" s="35">
        <f>SUMIFS(рўйхат!T:T,рўйхат!$CY:$CY,$B$1096,рўйхат!$B:$B,$C1067)</f>
        <v/>
      </c>
      <c r="V1067" s="36">
        <f>SUMIFS(рўйхат!U:U,рўйхат!$CY:$CY,$B$1096,рўйхат!$B:$B,$C1067)</f>
        <v/>
      </c>
      <c r="W1067" s="35">
        <f>SUMIFS(рўйхат!V:V,рўйхат!$CY:$CY,$B$1096,рўйхат!$B:$B,$C1067)</f>
        <v/>
      </c>
      <c r="X1067" s="36">
        <f>SUMIFS(рўйхат!W:W,рўйхат!$CY:$CY,$B$1096,рўйхат!$B:$B,$C1067)</f>
        <v/>
      </c>
      <c r="Y1067" s="35">
        <f>SUMIFS(рўйхат!X:X,рўйхат!$CY:$CY,$B$1096,рўйхат!$B:$B,$C1067)</f>
        <v/>
      </c>
      <c r="Z1067" s="36">
        <f>SUMIFS(рўйхат!Y:Y,рўйхат!$CY:$CY,$B$1096,рўйхат!$B:$B,$C1067)</f>
        <v/>
      </c>
      <c r="AA1067" s="35">
        <f>SUMIFS(рўйхат!Z:Z,рўйхат!$CY:$CY,$B$1096,рўйхат!$B:$B,$C1067)</f>
        <v/>
      </c>
      <c r="AB1067" s="36">
        <f>SUMIFS(рўйхат!AA:AA,рўйхат!$CY:$CY,$B$1096,рўйхат!$B:$B,$C1067)</f>
        <v/>
      </c>
      <c r="AC1067" s="35">
        <f>SUMIFS(рўйхат!AB:AB,рўйхат!$CY:$CY,$B$1096,рўйхат!$B:$B,$C1067)</f>
        <v/>
      </c>
      <c r="AD1067" s="36">
        <f>SUMIFS(рўйхат!AC:AC,рўйхат!$CY:$CY,$B$1096,рўйхат!$B:$B,$C1067)</f>
        <v/>
      </c>
      <c r="AE1067" s="35">
        <f>SUMIFS(рўйхат!AD:AD,рўйхат!$CY:$CY,$B$1096,рўйхат!$B:$B,$C1067)</f>
        <v/>
      </c>
      <c r="AF1067" s="36">
        <f>SUMIFS(рўйхат!AE:AE,рўйхат!$CY:$CY,$B$1096,рўйхат!$B:$B,$C1067)</f>
        <v/>
      </c>
      <c r="AG1067" s="35">
        <f>SUMIFS(рўйхат!AH:AH,рўйхат!$CY:$CY,$B$1096,рўйхат!$B:$B,$C1067)</f>
        <v/>
      </c>
      <c r="AH1067" s="36">
        <f>SUMIFS(рўйхат!AI:AI,рўйхат!$CY:$CY,$B$1096,рўйхат!$B:$B,$C1067)</f>
        <v/>
      </c>
      <c r="AI1067" s="35">
        <f>SUMIFS(рўйхат!AJ:AJ,рўйхат!$CY:$CY,$B$1096,рўйхат!$B:$B,$C1067)</f>
        <v/>
      </c>
      <c r="AJ1067" s="36">
        <f>SUMIFS(рўйхат!AK:AK,рўйхат!$CY:$CY,$B$1096,рўйхат!$B:$B,$C1067)</f>
        <v/>
      </c>
      <c r="AK1067" s="35">
        <f>SUMIFS(рўйхат!AL:AL,рўйхат!$CY:$CY,$B$1096,рўйхат!$B:$B,$C1067)</f>
        <v/>
      </c>
      <c r="AL1067" s="36">
        <f>SUMIFS(рўйхат!AM:AM,рўйхат!$CY:$CY,$B$1096,рўйхат!$B:$B,$C1067)</f>
        <v/>
      </c>
      <c r="AM1067" s="77">
        <f>IFERROR(Q1067/E1067,0)</f>
        <v/>
      </c>
      <c r="AN1067" s="77">
        <f>IFERROR(R1067/F1067,0)</f>
        <v/>
      </c>
      <c r="AO1067" s="35">
        <f>SUMIFS(рўйхат!AX:AX,рўйхат!$CY:$CY,$B$1096,рўйхат!$B:$B,$C1067)</f>
        <v/>
      </c>
      <c r="AP1067" s="36">
        <f>SUMIFS(рўйхат!AY:AY,рўйхат!$CY:$CY,$B$1096,рўйхат!$B:$B,$C1067)</f>
        <v/>
      </c>
      <c r="AQ1067" s="35">
        <f>SUMIFS(рўйхат!AZ:AZ,рўйхат!$CY:$CY,$B$1096,рўйхат!$B:$B,$C1067)</f>
        <v/>
      </c>
      <c r="AR1067" s="36">
        <f>SUMIFS(рўйхат!BA:BA,рўйхат!$CY:$CY,$B$1096,рўйхат!$B:$B,$C1067)</f>
        <v/>
      </c>
      <c r="AS1067" s="35">
        <f>SUMIFS(рўйхат!BB:BB,рўйхат!$CY:$CY,$B$1096,рўйхат!$B:$B,$C1067)</f>
        <v/>
      </c>
      <c r="AT1067" s="36">
        <f>SUMIFS(рўйхат!BC:BC,рўйхат!$CY:$CY,$B$1096,рўйхат!$B:$B,$C1067)</f>
        <v/>
      </c>
      <c r="AU1067" s="35">
        <f>SUMIFS(рўйхат!BD:BD,рўйхат!$CY:$CY,$B$1096,рўйхат!$B:$B,$C1067)</f>
        <v/>
      </c>
      <c r="AV1067" s="36">
        <f>SUMIFS(рўйхат!BE:BE,рўйхат!$CY:$CY,$B$1096,рўйхат!$B:$B,$C1067)</f>
        <v/>
      </c>
      <c r="AW1067" s="35">
        <f>SUMIFS(рўйхат!BF:BF,рўйхат!$CY:$CY,$B$1096,рўйхат!$B:$B,$C1067)</f>
        <v/>
      </c>
      <c r="AX1067" s="36">
        <f>SUMIFS(рўйхат!BG:BG,рўйхат!$CY:$CY,$B$1096,рўйхат!$B:$B,$C1067)</f>
        <v/>
      </c>
      <c r="AY1067" s="35">
        <f>SUMIFS(рўйхат!BH:BH,рўйхат!$CY:$CY,$B$1096,рўйхат!$B:$B,$C1067)</f>
        <v/>
      </c>
      <c r="AZ1067" s="36">
        <f>SUMIFS(рўйхат!BI:BI,рўйхат!$CY:$CY,$B$1096,рўйхат!$B:$B,$C1067)</f>
        <v/>
      </c>
      <c r="BA1067" s="35">
        <f>SUMIFS(рўйхат!BJ:BJ,рўйхат!$CY:$CY,$B$1096,рўйхат!$B:$B,$C1067)</f>
        <v/>
      </c>
      <c r="BB1067" s="36">
        <f>SUMIFS(рўйхат!BK:BK,рўйхат!$CY:$CY,$B$1096,рўйхат!$B:$B,$C1067)</f>
        <v/>
      </c>
      <c r="BC1067" s="77">
        <f>IFERROR(AO1067/E1067,0)</f>
        <v/>
      </c>
      <c r="BD1067" s="77">
        <f>IFERROR(AP1067/F1067,0)</f>
        <v/>
      </c>
      <c r="BE1067" s="35">
        <f>SUMIFS(рўйхат!BL:BL,рўйхат!$CY:$CY,$B$1096,рўйхат!$B:$B,$C1067)</f>
        <v/>
      </c>
      <c r="BF1067" s="36">
        <f>SUMIFS(рўйхат!BM:BM,рўйхат!$CY:$CY,$B$1096,рўйхат!$B:$B,$C1067)</f>
        <v/>
      </c>
      <c r="BG1067" s="35">
        <f>SUMIFS(рўйхат!BN:BN,рўйхат!$CY:$CY,$B$1096,рўйхат!$B:$B,$C1067)</f>
        <v/>
      </c>
      <c r="BH1067" s="36">
        <f>SUMIFS(рўйхат!BO:BO,рўйхат!$CY:$CY,$B$1096,рўйхат!$B:$B,$C1067)</f>
        <v/>
      </c>
      <c r="BI1067" s="35">
        <f>SUMIFS(рўйхат!BP:BP,рўйхат!$CY:$CY,$B$1096,рўйхат!$B:$B,$C1067)</f>
        <v/>
      </c>
      <c r="BJ1067" s="36">
        <f>SUMIFS(рўйхат!BQ:BQ,рўйхат!$CY:$CY,$B$1096,рўйхат!$B:$B,$C1067)</f>
        <v/>
      </c>
      <c r="BK1067" s="35">
        <f>SUMIFS(рўйхат!BR:BR,рўйхат!$CY:$CY,$B$1096,рўйхат!$B:$B,$C1067)</f>
        <v/>
      </c>
      <c r="BL1067" s="36">
        <f>SUMIFS(рўйхат!BS:BS,рўйхат!$CY:$CY,$B$1096,рўйхат!$B:$B,$C1067)</f>
        <v/>
      </c>
      <c r="BM1067" s="35">
        <f>SUMIFS(рўйхат!BT:BT,рўйхат!$CY:$CY,$B$1096,рўйхат!$B:$B,$C1067)</f>
        <v/>
      </c>
      <c r="BN1067" s="36">
        <f>SUMIFS(рўйхат!BU:BU,рўйхат!$CY:$CY,$B$1096,рўйхат!$B:$B,$C1067)</f>
        <v/>
      </c>
      <c r="BO1067" s="35">
        <f>SUMIFS(рўйхат!BX:BX,рўйхат!$CY:$CY,$B$1096,рўйхат!$B:$B,$C1067)</f>
        <v/>
      </c>
      <c r="BP1067" s="36">
        <f>SUMIFS(рўйхат!BY:BY,рўйхат!$CY:$CY,$B$1096,рўйхат!$B:$B,$C1067)</f>
        <v/>
      </c>
      <c r="BQ1067" s="35">
        <f>SUMIFS(рўйхат!BZ:BZ,рўйхат!$CY:$CY,$B$1096,рўйхат!$B:$B,$C1067)</f>
        <v/>
      </c>
      <c r="BR1067" s="36">
        <f>SUMIFS(рўйхат!CA:CA,рўйхат!$CY:$CY,$B$1096,рўйхат!$B:$B,$C1067)</f>
        <v/>
      </c>
      <c r="BS1067" s="35">
        <f>SUMIFS(рўйхат!CB:CB,рўйхат!$CY:$CY,$B$1096,рўйхат!$B:$B,$C1067)</f>
        <v/>
      </c>
      <c r="BT1067" s="36">
        <f>SUMIFS(рўйхат!CC:CC,рўйхат!$CY:$CY,$B$1096,рўйхат!$B:$B,$C1067)</f>
        <v/>
      </c>
      <c r="BU1067" s="35">
        <f>SUMIFS(рўйхат!CD:CD,рўйхат!$CY:$CY,$B$1096,рўйхат!$B:$B,$C1067)</f>
        <v/>
      </c>
      <c r="BV1067" s="36">
        <f>SUMIFS(рўйхат!CE:CE,рўйхат!$CY:$CY,$B$1096,рўйхат!$B:$B,$C1067)</f>
        <v/>
      </c>
      <c r="BW1067" s="35">
        <f>SUMIFS(рўйхат!CH:CH,рўйхат!$CY:$CY,$B$1096,рўйхат!$B:$B,$C1067)</f>
        <v/>
      </c>
      <c r="BX1067" s="36">
        <f>SUMIFS(рўйхат!CI:CI,рўйхат!$CY:$CY,$B$1096,рўйхат!$B:$B,$C1067)</f>
        <v/>
      </c>
      <c r="BY1067" s="35">
        <f>SUMIFS(рўйхат!CJ:CJ,рўйхат!$CY:$CY,$B$1096,рўйхат!$B:$B,$C1067)</f>
        <v/>
      </c>
      <c r="BZ1067" s="36">
        <f>SUMIFS(рўйхат!CK:CK,рўйхат!$CY:$CY,$B$1096,рўйхат!$B:$B,$C1067)</f>
        <v/>
      </c>
      <c r="CA1067" s="35">
        <f>SUMIFS(рўйхат!CL:CL,рўйхат!$CY:$CY,$B$1096,рўйхат!$B:$B,$C1067)</f>
        <v/>
      </c>
      <c r="CB1067" s="36">
        <f>SUMIFS(рўйхат!CM:CM,рўйхат!$CY:$CY,$B$1096,рўйхат!$B:$B,$C1067)</f>
        <v/>
      </c>
      <c r="CC1067" s="35">
        <f>SUMIFS(рўйхат!CN:CN,рўйхат!$CY:$CY,$B$1096,рўйхат!$B:$B,$C1067)</f>
        <v/>
      </c>
      <c r="CD1067" s="36">
        <f>SUMIFS(рўйхат!CO:CO,рўйхат!$CY:$CY,$B$1096,рўйхат!$B:$B,$C1067)</f>
        <v/>
      </c>
      <c r="CE1067" s="77">
        <f>IFERROR(BE1067/(Q1067+BE1067),0)</f>
        <v/>
      </c>
      <c r="CF1067" s="78">
        <f>IFERROR(BF1067/(R1067+BF1067),0)</f>
        <v/>
      </c>
      <c r="CG1067" s="8">
        <f>COUNTIFS(B:B,B1067)</f>
        <v/>
      </c>
    </row>
    <row r="1068" hidden="1" outlineLevel="1" ht="17.1" customHeight="1" s="245">
      <c r="A1068" s="31" t="n"/>
      <c r="B1068" s="50" t="n">
        <v>4</v>
      </c>
      <c r="C1068" s="66" t="inlineStr">
        <is>
          <t>Вилоят ҳокимликлари</t>
        </is>
      </c>
      <c r="D1068" s="16" t="n"/>
      <c r="E1068" s="35">
        <f>SUMIFS(рўйхат!F:F,рўйхат!$CY:$CY,$B$1096,рўйхат!$B:$B,$C1068)</f>
        <v/>
      </c>
      <c r="F1068" s="36">
        <f>SUMIFS(рўйхат!G:G,рўйхат!$CY:$CY,$B$1096,рўйхат!$B:$B,$C1068)</f>
        <v/>
      </c>
      <c r="G1068" s="35">
        <f>SUMIFS(рўйхат!H:H,рўйхат!$CY:$CY,$B$1096,рўйхат!$B:$B,$C1068)</f>
        <v/>
      </c>
      <c r="H1068" s="36">
        <f>SUMIFS(рўйхат!I:I,рўйхат!$CY:$CY,$B$1096,рўйхат!$B:$B,$C1068)</f>
        <v/>
      </c>
      <c r="I1068" s="35">
        <f>SUMIFS(рўйхат!J:J,рўйхат!$CY:$CY,$B$1096,рўйхат!$B:$B,$C1068)</f>
        <v/>
      </c>
      <c r="J1068" s="36">
        <f>SUMIFS(рўйхат!K:K,рўйхат!$CY:$CY,$B$1096,рўйхат!$B:$B,$C1068)</f>
        <v/>
      </c>
      <c r="K1068" s="35">
        <f>SUMIFS(рўйхат!L:L,рўйхат!$CY:$CY,$B$1096,рўйхат!$B:$B,$C1068)</f>
        <v/>
      </c>
      <c r="L1068" s="36">
        <f>SUMIFS(рўйхат!M:M,рўйхат!$CY:$CY,$B$1096,рўйхат!$B:$B,$C1068)</f>
        <v/>
      </c>
      <c r="M1068" s="35">
        <f>SUMIFS(рўйхат!N:N,рўйхат!$CY:$CY,$B$1096,рўйхат!$B:$B,$C1068)</f>
        <v/>
      </c>
      <c r="N1068" s="36">
        <f>SUMIFS(рўйхат!O:O,рўйхат!$CY:$CY,$B$1096,рўйхат!$B:$B,$C1068)</f>
        <v/>
      </c>
      <c r="O1068" s="34">
        <f>IFERROR(M1068/E1068,0)</f>
        <v/>
      </c>
      <c r="P1068" s="34">
        <f>IFERROR(N1068/F1068,0)</f>
        <v/>
      </c>
      <c r="Q1068" s="35">
        <f>SUMIFS(рўйхат!P:P,рўйхат!$CY:$CY,$B$1096,рўйхат!$B:$B,$C1068)</f>
        <v/>
      </c>
      <c r="R1068" s="36">
        <f>SUMIFS(рўйхат!Q:Q,рўйхат!$CY:$CY,$B$1096,рўйхат!$B:$B,$C1068)</f>
        <v/>
      </c>
      <c r="S1068" s="35">
        <f>SUMIFS(рўйхат!R:R,рўйхат!$CY:$CY,$B$1096,рўйхат!$B:$B,$C1068)</f>
        <v/>
      </c>
      <c r="T1068" s="36">
        <f>SUMIFS(рўйхат!S:S,рўйхат!$CY:$CY,$B$1096,рўйхат!$B:$B,$C1068)</f>
        <v/>
      </c>
      <c r="U1068" s="35">
        <f>SUMIFS(рўйхат!T:T,рўйхат!$CY:$CY,$B$1096,рўйхат!$B:$B,$C1068)</f>
        <v/>
      </c>
      <c r="V1068" s="36">
        <f>SUMIFS(рўйхат!U:U,рўйхат!$CY:$CY,$B$1096,рўйхат!$B:$B,$C1068)</f>
        <v/>
      </c>
      <c r="W1068" s="35">
        <f>SUMIFS(рўйхат!V:V,рўйхат!$CY:$CY,$B$1096,рўйхат!$B:$B,$C1068)</f>
        <v/>
      </c>
      <c r="X1068" s="36">
        <f>SUMIFS(рўйхат!W:W,рўйхат!$CY:$CY,$B$1096,рўйхат!$B:$B,$C1068)</f>
        <v/>
      </c>
      <c r="Y1068" s="35">
        <f>SUMIFS(рўйхат!X:X,рўйхат!$CY:$CY,$B$1096,рўйхат!$B:$B,$C1068)</f>
        <v/>
      </c>
      <c r="Z1068" s="36">
        <f>SUMIFS(рўйхат!Y:Y,рўйхат!$CY:$CY,$B$1096,рўйхат!$B:$B,$C1068)</f>
        <v/>
      </c>
      <c r="AA1068" s="35">
        <f>SUMIFS(рўйхат!Z:Z,рўйхат!$CY:$CY,$B$1096,рўйхат!$B:$B,$C1068)</f>
        <v/>
      </c>
      <c r="AB1068" s="36">
        <f>SUMIFS(рўйхат!AA:AA,рўйхат!$CY:$CY,$B$1096,рўйхат!$B:$B,$C1068)</f>
        <v/>
      </c>
      <c r="AC1068" s="35">
        <f>SUMIFS(рўйхат!AB:AB,рўйхат!$CY:$CY,$B$1096,рўйхат!$B:$B,$C1068)</f>
        <v/>
      </c>
      <c r="AD1068" s="36">
        <f>SUMIFS(рўйхат!AC:AC,рўйхат!$CY:$CY,$B$1096,рўйхат!$B:$B,$C1068)</f>
        <v/>
      </c>
      <c r="AE1068" s="35">
        <f>SUMIFS(рўйхат!AD:AD,рўйхат!$CY:$CY,$B$1096,рўйхат!$B:$B,$C1068)</f>
        <v/>
      </c>
      <c r="AF1068" s="36">
        <f>SUMIFS(рўйхат!AE:AE,рўйхат!$CY:$CY,$B$1096,рўйхат!$B:$B,$C1068)</f>
        <v/>
      </c>
      <c r="AG1068" s="35">
        <f>SUMIFS(рўйхат!AH:AH,рўйхат!$CY:$CY,$B$1096,рўйхат!$B:$B,$C1068)</f>
        <v/>
      </c>
      <c r="AH1068" s="36">
        <f>SUMIFS(рўйхат!AI:AI,рўйхат!$CY:$CY,$B$1096,рўйхат!$B:$B,$C1068)</f>
        <v/>
      </c>
      <c r="AI1068" s="35">
        <f>SUMIFS(рўйхат!AJ:AJ,рўйхат!$CY:$CY,$B$1096,рўйхат!$B:$B,$C1068)</f>
        <v/>
      </c>
      <c r="AJ1068" s="36">
        <f>SUMIFS(рўйхат!AK:AK,рўйхат!$CY:$CY,$B$1096,рўйхат!$B:$B,$C1068)</f>
        <v/>
      </c>
      <c r="AK1068" s="35">
        <f>SUMIFS(рўйхат!AL:AL,рўйхат!$CY:$CY,$B$1096,рўйхат!$B:$B,$C1068)</f>
        <v/>
      </c>
      <c r="AL1068" s="36">
        <f>SUMIFS(рўйхат!AM:AM,рўйхат!$CY:$CY,$B$1096,рўйхат!$B:$B,$C1068)</f>
        <v/>
      </c>
      <c r="AM1068" s="77">
        <f>IFERROR(Q1068/E1068,0)</f>
        <v/>
      </c>
      <c r="AN1068" s="77">
        <f>IFERROR(R1068/F1068,0)</f>
        <v/>
      </c>
      <c r="AO1068" s="35">
        <f>SUMIFS(рўйхат!AX:AX,рўйхат!$CY:$CY,$B$1096,рўйхат!$B:$B,$C1068)</f>
        <v/>
      </c>
      <c r="AP1068" s="36">
        <f>SUMIFS(рўйхат!AY:AY,рўйхат!$CY:$CY,$B$1096,рўйхат!$B:$B,$C1068)</f>
        <v/>
      </c>
      <c r="AQ1068" s="35">
        <f>SUMIFS(рўйхат!AZ:AZ,рўйхат!$CY:$CY,$B$1096,рўйхат!$B:$B,$C1068)</f>
        <v/>
      </c>
      <c r="AR1068" s="36">
        <f>SUMIFS(рўйхат!BA:BA,рўйхат!$CY:$CY,$B$1096,рўйхат!$B:$B,$C1068)</f>
        <v/>
      </c>
      <c r="AS1068" s="35">
        <f>SUMIFS(рўйхат!BB:BB,рўйхат!$CY:$CY,$B$1096,рўйхат!$B:$B,$C1068)</f>
        <v/>
      </c>
      <c r="AT1068" s="36">
        <f>SUMIFS(рўйхат!BC:BC,рўйхат!$CY:$CY,$B$1096,рўйхат!$B:$B,$C1068)</f>
        <v/>
      </c>
      <c r="AU1068" s="35">
        <f>SUMIFS(рўйхат!BD:BD,рўйхат!$CY:$CY,$B$1096,рўйхат!$B:$B,$C1068)</f>
        <v/>
      </c>
      <c r="AV1068" s="36">
        <f>SUMIFS(рўйхат!BE:BE,рўйхат!$CY:$CY,$B$1096,рўйхат!$B:$B,$C1068)</f>
        <v/>
      </c>
      <c r="AW1068" s="35">
        <f>SUMIFS(рўйхат!BF:BF,рўйхат!$CY:$CY,$B$1096,рўйхат!$B:$B,$C1068)</f>
        <v/>
      </c>
      <c r="AX1068" s="36">
        <f>SUMIFS(рўйхат!BG:BG,рўйхат!$CY:$CY,$B$1096,рўйхат!$B:$B,$C1068)</f>
        <v/>
      </c>
      <c r="AY1068" s="35">
        <f>SUMIFS(рўйхат!BH:BH,рўйхат!$CY:$CY,$B$1096,рўйхат!$B:$B,$C1068)</f>
        <v/>
      </c>
      <c r="AZ1068" s="36">
        <f>SUMIFS(рўйхат!BI:BI,рўйхат!$CY:$CY,$B$1096,рўйхат!$B:$B,$C1068)</f>
        <v/>
      </c>
      <c r="BA1068" s="35">
        <f>SUMIFS(рўйхат!BJ:BJ,рўйхат!$CY:$CY,$B$1096,рўйхат!$B:$B,$C1068)</f>
        <v/>
      </c>
      <c r="BB1068" s="36">
        <f>SUMIFS(рўйхат!BK:BK,рўйхат!$CY:$CY,$B$1096,рўйхат!$B:$B,$C1068)</f>
        <v/>
      </c>
      <c r="BC1068" s="77">
        <f>IFERROR(AO1068/E1068,0)</f>
        <v/>
      </c>
      <c r="BD1068" s="77">
        <f>IFERROR(AP1068/F1068,0)</f>
        <v/>
      </c>
      <c r="BE1068" s="35">
        <f>SUMIFS(рўйхат!BL:BL,рўйхат!$CY:$CY,$B$1096,рўйхат!$B:$B,$C1068)</f>
        <v/>
      </c>
      <c r="BF1068" s="36">
        <f>SUMIFS(рўйхат!BM:BM,рўйхат!$CY:$CY,$B$1096,рўйхат!$B:$B,$C1068)</f>
        <v/>
      </c>
      <c r="BG1068" s="35">
        <f>SUMIFS(рўйхат!BN:BN,рўйхат!$CY:$CY,$B$1096,рўйхат!$B:$B,$C1068)</f>
        <v/>
      </c>
      <c r="BH1068" s="36">
        <f>SUMIFS(рўйхат!BO:BO,рўйхат!$CY:$CY,$B$1096,рўйхат!$B:$B,$C1068)</f>
        <v/>
      </c>
      <c r="BI1068" s="35">
        <f>SUMIFS(рўйхат!BP:BP,рўйхат!$CY:$CY,$B$1096,рўйхат!$B:$B,$C1068)</f>
        <v/>
      </c>
      <c r="BJ1068" s="36">
        <f>SUMIFS(рўйхат!BQ:BQ,рўйхат!$CY:$CY,$B$1096,рўйхат!$B:$B,$C1068)</f>
        <v/>
      </c>
      <c r="BK1068" s="35">
        <f>SUMIFS(рўйхат!BR:BR,рўйхат!$CY:$CY,$B$1096,рўйхат!$B:$B,$C1068)</f>
        <v/>
      </c>
      <c r="BL1068" s="36">
        <f>SUMIFS(рўйхат!BS:BS,рўйхат!$CY:$CY,$B$1096,рўйхат!$B:$B,$C1068)</f>
        <v/>
      </c>
      <c r="BM1068" s="35">
        <f>SUMIFS(рўйхат!BT:BT,рўйхат!$CY:$CY,$B$1096,рўйхат!$B:$B,$C1068)</f>
        <v/>
      </c>
      <c r="BN1068" s="36">
        <f>SUMIFS(рўйхат!BU:BU,рўйхат!$CY:$CY,$B$1096,рўйхат!$B:$B,$C1068)</f>
        <v/>
      </c>
      <c r="BO1068" s="35">
        <f>SUMIFS(рўйхат!BX:BX,рўйхат!$CY:$CY,$B$1096,рўйхат!$B:$B,$C1068)</f>
        <v/>
      </c>
      <c r="BP1068" s="36">
        <f>SUMIFS(рўйхат!BY:BY,рўйхат!$CY:$CY,$B$1096,рўйхат!$B:$B,$C1068)</f>
        <v/>
      </c>
      <c r="BQ1068" s="35">
        <f>SUMIFS(рўйхат!BZ:BZ,рўйхат!$CY:$CY,$B$1096,рўйхат!$B:$B,$C1068)</f>
        <v/>
      </c>
      <c r="BR1068" s="36">
        <f>SUMIFS(рўйхат!CA:CA,рўйхат!$CY:$CY,$B$1096,рўйхат!$B:$B,$C1068)</f>
        <v/>
      </c>
      <c r="BS1068" s="35">
        <f>SUMIFS(рўйхат!CB:CB,рўйхат!$CY:$CY,$B$1096,рўйхат!$B:$B,$C1068)</f>
        <v/>
      </c>
      <c r="BT1068" s="36">
        <f>SUMIFS(рўйхат!CC:CC,рўйхат!$CY:$CY,$B$1096,рўйхат!$B:$B,$C1068)</f>
        <v/>
      </c>
      <c r="BU1068" s="35">
        <f>SUMIFS(рўйхат!CD:CD,рўйхат!$CY:$CY,$B$1096,рўйхат!$B:$B,$C1068)</f>
        <v/>
      </c>
      <c r="BV1068" s="36">
        <f>SUMIFS(рўйхат!CE:CE,рўйхат!$CY:$CY,$B$1096,рўйхат!$B:$B,$C1068)</f>
        <v/>
      </c>
      <c r="BW1068" s="35">
        <f>SUMIFS(рўйхат!CH:CH,рўйхат!$CY:$CY,$B$1096,рўйхат!$B:$B,$C1068)</f>
        <v/>
      </c>
      <c r="BX1068" s="36">
        <f>SUMIFS(рўйхат!CI:CI,рўйхат!$CY:$CY,$B$1096,рўйхат!$B:$B,$C1068)</f>
        <v/>
      </c>
      <c r="BY1068" s="35">
        <f>SUMIFS(рўйхат!CJ:CJ,рўйхат!$CY:$CY,$B$1096,рўйхат!$B:$B,$C1068)</f>
        <v/>
      </c>
      <c r="BZ1068" s="36">
        <f>SUMIFS(рўйхат!CK:CK,рўйхат!$CY:$CY,$B$1096,рўйхат!$B:$B,$C1068)</f>
        <v/>
      </c>
      <c r="CA1068" s="35">
        <f>SUMIFS(рўйхат!CL:CL,рўйхат!$CY:$CY,$B$1096,рўйхат!$B:$B,$C1068)</f>
        <v/>
      </c>
      <c r="CB1068" s="36">
        <f>SUMIFS(рўйхат!CM:CM,рўйхат!$CY:$CY,$B$1096,рўйхат!$B:$B,$C1068)</f>
        <v/>
      </c>
      <c r="CC1068" s="35">
        <f>SUMIFS(рўйхат!CN:CN,рўйхат!$CY:$CY,$B$1096,рўйхат!$B:$B,$C1068)</f>
        <v/>
      </c>
      <c r="CD1068" s="36">
        <f>SUMIFS(рўйхат!CO:CO,рўйхат!$CY:$CY,$B$1096,рўйхат!$B:$B,$C1068)</f>
        <v/>
      </c>
      <c r="CE1068" s="77">
        <f>IFERROR(BE1068/(Q1068+BE1068),0)</f>
        <v/>
      </c>
      <c r="CF1068" s="78">
        <f>IFERROR(BF1068/(R1068+BF1068),0)</f>
        <v/>
      </c>
      <c r="CG1068" s="8">
        <f>COUNTIFS(B:B,B1068)</f>
        <v/>
      </c>
    </row>
    <row r="1069" hidden="1" outlineLevel="1" ht="17.1" customHeight="1" s="245">
      <c r="A1069" s="31" t="n"/>
      <c r="B1069" s="50" t="n">
        <v>5</v>
      </c>
      <c r="C1069" s="66" t="inlineStr">
        <is>
          <t>Ғазначилик қўмитаси</t>
        </is>
      </c>
      <c r="D1069" s="16" t="n"/>
      <c r="E1069" s="35">
        <f>SUMIFS(рўйхат!F:F,рўйхат!$CY:$CY,$B$1096,рўйхат!$B:$B,$C1069)</f>
        <v/>
      </c>
      <c r="F1069" s="36">
        <f>SUMIFS(рўйхат!G:G,рўйхат!$CY:$CY,$B$1096,рўйхат!$B:$B,$C1069)</f>
        <v/>
      </c>
      <c r="G1069" s="35">
        <f>SUMIFS(рўйхат!H:H,рўйхат!$CY:$CY,$B$1096,рўйхат!$B:$B,$C1069)</f>
        <v/>
      </c>
      <c r="H1069" s="36">
        <f>SUMIFS(рўйхат!I:I,рўйхат!$CY:$CY,$B$1096,рўйхат!$B:$B,$C1069)</f>
        <v/>
      </c>
      <c r="I1069" s="35">
        <f>SUMIFS(рўйхат!J:J,рўйхат!$CY:$CY,$B$1096,рўйхат!$B:$B,$C1069)</f>
        <v/>
      </c>
      <c r="J1069" s="36">
        <f>SUMIFS(рўйхат!K:K,рўйхат!$CY:$CY,$B$1096,рўйхат!$B:$B,$C1069)</f>
        <v/>
      </c>
      <c r="K1069" s="35">
        <f>SUMIFS(рўйхат!L:L,рўйхат!$CY:$CY,$B$1096,рўйхат!$B:$B,$C1069)</f>
        <v/>
      </c>
      <c r="L1069" s="36">
        <f>SUMIFS(рўйхат!M:M,рўйхат!$CY:$CY,$B$1096,рўйхат!$B:$B,$C1069)</f>
        <v/>
      </c>
      <c r="M1069" s="35">
        <f>SUMIFS(рўйхат!N:N,рўйхат!$CY:$CY,$B$1096,рўйхат!$B:$B,$C1069)</f>
        <v/>
      </c>
      <c r="N1069" s="36">
        <f>SUMIFS(рўйхат!O:O,рўйхат!$CY:$CY,$B$1096,рўйхат!$B:$B,$C1069)</f>
        <v/>
      </c>
      <c r="O1069" s="34">
        <f>IFERROR(M1069/E1069,0)</f>
        <v/>
      </c>
      <c r="P1069" s="34">
        <f>IFERROR(N1069/F1069,0)</f>
        <v/>
      </c>
      <c r="Q1069" s="35">
        <f>SUMIFS(рўйхат!P:P,рўйхат!$CY:$CY,$B$1096,рўйхат!$B:$B,$C1069)</f>
        <v/>
      </c>
      <c r="R1069" s="36">
        <f>SUMIFS(рўйхат!Q:Q,рўйхат!$CY:$CY,$B$1096,рўйхат!$B:$B,$C1069)</f>
        <v/>
      </c>
      <c r="S1069" s="35">
        <f>SUMIFS(рўйхат!R:R,рўйхат!$CY:$CY,$B$1096,рўйхат!$B:$B,$C1069)</f>
        <v/>
      </c>
      <c r="T1069" s="36">
        <f>SUMIFS(рўйхат!S:S,рўйхат!$CY:$CY,$B$1096,рўйхат!$B:$B,$C1069)</f>
        <v/>
      </c>
      <c r="U1069" s="35">
        <f>SUMIFS(рўйхат!T:T,рўйхат!$CY:$CY,$B$1096,рўйхат!$B:$B,$C1069)</f>
        <v/>
      </c>
      <c r="V1069" s="36">
        <f>SUMIFS(рўйхат!U:U,рўйхат!$CY:$CY,$B$1096,рўйхат!$B:$B,$C1069)</f>
        <v/>
      </c>
      <c r="W1069" s="35">
        <f>SUMIFS(рўйхат!V:V,рўйхат!$CY:$CY,$B$1096,рўйхат!$B:$B,$C1069)</f>
        <v/>
      </c>
      <c r="X1069" s="36">
        <f>SUMIFS(рўйхат!W:W,рўйхат!$CY:$CY,$B$1096,рўйхат!$B:$B,$C1069)</f>
        <v/>
      </c>
      <c r="Y1069" s="35">
        <f>SUMIFS(рўйхат!X:X,рўйхат!$CY:$CY,$B$1096,рўйхат!$B:$B,$C1069)</f>
        <v/>
      </c>
      <c r="Z1069" s="36">
        <f>SUMIFS(рўйхат!Y:Y,рўйхат!$CY:$CY,$B$1096,рўйхат!$B:$B,$C1069)</f>
        <v/>
      </c>
      <c r="AA1069" s="35">
        <f>SUMIFS(рўйхат!Z:Z,рўйхат!$CY:$CY,$B$1096,рўйхат!$B:$B,$C1069)</f>
        <v/>
      </c>
      <c r="AB1069" s="36">
        <f>SUMIFS(рўйхат!AA:AA,рўйхат!$CY:$CY,$B$1096,рўйхат!$B:$B,$C1069)</f>
        <v/>
      </c>
      <c r="AC1069" s="35">
        <f>SUMIFS(рўйхат!AB:AB,рўйхат!$CY:$CY,$B$1096,рўйхат!$B:$B,$C1069)</f>
        <v/>
      </c>
      <c r="AD1069" s="36">
        <f>SUMIFS(рўйхат!AC:AC,рўйхат!$CY:$CY,$B$1096,рўйхат!$B:$B,$C1069)</f>
        <v/>
      </c>
      <c r="AE1069" s="35">
        <f>SUMIFS(рўйхат!AD:AD,рўйхат!$CY:$CY,$B$1096,рўйхат!$B:$B,$C1069)</f>
        <v/>
      </c>
      <c r="AF1069" s="36">
        <f>SUMIFS(рўйхат!AE:AE,рўйхат!$CY:$CY,$B$1096,рўйхат!$B:$B,$C1069)</f>
        <v/>
      </c>
      <c r="AG1069" s="35">
        <f>SUMIFS(рўйхат!AH:AH,рўйхат!$CY:$CY,$B$1096,рўйхат!$B:$B,$C1069)</f>
        <v/>
      </c>
      <c r="AH1069" s="36">
        <f>SUMIFS(рўйхат!AI:AI,рўйхат!$CY:$CY,$B$1096,рўйхат!$B:$B,$C1069)</f>
        <v/>
      </c>
      <c r="AI1069" s="35">
        <f>SUMIFS(рўйхат!AJ:AJ,рўйхат!$CY:$CY,$B$1096,рўйхат!$B:$B,$C1069)</f>
        <v/>
      </c>
      <c r="AJ1069" s="36">
        <f>SUMIFS(рўйхат!AK:AK,рўйхат!$CY:$CY,$B$1096,рўйхат!$B:$B,$C1069)</f>
        <v/>
      </c>
      <c r="AK1069" s="35">
        <f>SUMIFS(рўйхат!AL:AL,рўйхат!$CY:$CY,$B$1096,рўйхат!$B:$B,$C1069)</f>
        <v/>
      </c>
      <c r="AL1069" s="36">
        <f>SUMIFS(рўйхат!AM:AM,рўйхат!$CY:$CY,$B$1096,рўйхат!$B:$B,$C1069)</f>
        <v/>
      </c>
      <c r="AM1069" s="77">
        <f>IFERROR(Q1069/E1069,0)</f>
        <v/>
      </c>
      <c r="AN1069" s="77">
        <f>IFERROR(R1069/F1069,0)</f>
        <v/>
      </c>
      <c r="AO1069" s="35">
        <f>SUMIFS(рўйхат!AX:AX,рўйхат!$CY:$CY,$B$1096,рўйхат!$B:$B,$C1069)</f>
        <v/>
      </c>
      <c r="AP1069" s="36">
        <f>SUMIFS(рўйхат!AY:AY,рўйхат!$CY:$CY,$B$1096,рўйхат!$B:$B,$C1069)</f>
        <v/>
      </c>
      <c r="AQ1069" s="35">
        <f>SUMIFS(рўйхат!AZ:AZ,рўйхат!$CY:$CY,$B$1096,рўйхат!$B:$B,$C1069)</f>
        <v/>
      </c>
      <c r="AR1069" s="36">
        <f>SUMIFS(рўйхат!BA:BA,рўйхат!$CY:$CY,$B$1096,рўйхат!$B:$B,$C1069)</f>
        <v/>
      </c>
      <c r="AS1069" s="35">
        <f>SUMIFS(рўйхат!BB:BB,рўйхат!$CY:$CY,$B$1096,рўйхат!$B:$B,$C1069)</f>
        <v/>
      </c>
      <c r="AT1069" s="36">
        <f>SUMIFS(рўйхат!BC:BC,рўйхат!$CY:$CY,$B$1096,рўйхат!$B:$B,$C1069)</f>
        <v/>
      </c>
      <c r="AU1069" s="35">
        <f>SUMIFS(рўйхат!BD:BD,рўйхат!$CY:$CY,$B$1096,рўйхат!$B:$B,$C1069)</f>
        <v/>
      </c>
      <c r="AV1069" s="36">
        <f>SUMIFS(рўйхат!BE:BE,рўйхат!$CY:$CY,$B$1096,рўйхат!$B:$B,$C1069)</f>
        <v/>
      </c>
      <c r="AW1069" s="35">
        <f>SUMIFS(рўйхат!BF:BF,рўйхат!$CY:$CY,$B$1096,рўйхат!$B:$B,$C1069)</f>
        <v/>
      </c>
      <c r="AX1069" s="36">
        <f>SUMIFS(рўйхат!BG:BG,рўйхат!$CY:$CY,$B$1096,рўйхат!$B:$B,$C1069)</f>
        <v/>
      </c>
      <c r="AY1069" s="35">
        <f>SUMIFS(рўйхат!BH:BH,рўйхат!$CY:$CY,$B$1096,рўйхат!$B:$B,$C1069)</f>
        <v/>
      </c>
      <c r="AZ1069" s="36">
        <f>SUMIFS(рўйхат!BI:BI,рўйхат!$CY:$CY,$B$1096,рўйхат!$B:$B,$C1069)</f>
        <v/>
      </c>
      <c r="BA1069" s="35">
        <f>SUMIFS(рўйхат!BJ:BJ,рўйхат!$CY:$CY,$B$1096,рўйхат!$B:$B,$C1069)</f>
        <v/>
      </c>
      <c r="BB1069" s="36">
        <f>SUMIFS(рўйхат!BK:BK,рўйхат!$CY:$CY,$B$1096,рўйхат!$B:$B,$C1069)</f>
        <v/>
      </c>
      <c r="BC1069" s="77">
        <f>IFERROR(AO1069/E1069,0)</f>
        <v/>
      </c>
      <c r="BD1069" s="77">
        <f>IFERROR(AP1069/F1069,0)</f>
        <v/>
      </c>
      <c r="BE1069" s="35">
        <f>SUMIFS(рўйхат!BL:BL,рўйхат!$CY:$CY,$B$1096,рўйхат!$B:$B,$C1069)</f>
        <v/>
      </c>
      <c r="BF1069" s="36">
        <f>SUMIFS(рўйхат!BM:BM,рўйхат!$CY:$CY,$B$1096,рўйхат!$B:$B,$C1069)</f>
        <v/>
      </c>
      <c r="BG1069" s="35">
        <f>SUMIFS(рўйхат!BN:BN,рўйхат!$CY:$CY,$B$1096,рўйхат!$B:$B,$C1069)</f>
        <v/>
      </c>
      <c r="BH1069" s="36">
        <f>SUMIFS(рўйхат!BO:BO,рўйхат!$CY:$CY,$B$1096,рўйхат!$B:$B,$C1069)</f>
        <v/>
      </c>
      <c r="BI1069" s="35">
        <f>SUMIFS(рўйхат!BP:BP,рўйхат!$CY:$CY,$B$1096,рўйхат!$B:$B,$C1069)</f>
        <v/>
      </c>
      <c r="BJ1069" s="36">
        <f>SUMIFS(рўйхат!BQ:BQ,рўйхат!$CY:$CY,$B$1096,рўйхат!$B:$B,$C1069)</f>
        <v/>
      </c>
      <c r="BK1069" s="35">
        <f>SUMIFS(рўйхат!BR:BR,рўйхат!$CY:$CY,$B$1096,рўйхат!$B:$B,$C1069)</f>
        <v/>
      </c>
      <c r="BL1069" s="36">
        <f>SUMIFS(рўйхат!BS:BS,рўйхат!$CY:$CY,$B$1096,рўйхат!$B:$B,$C1069)</f>
        <v/>
      </c>
      <c r="BM1069" s="35">
        <f>SUMIFS(рўйхат!BT:BT,рўйхат!$CY:$CY,$B$1096,рўйхат!$B:$B,$C1069)</f>
        <v/>
      </c>
      <c r="BN1069" s="36">
        <f>SUMIFS(рўйхат!BU:BU,рўйхат!$CY:$CY,$B$1096,рўйхат!$B:$B,$C1069)</f>
        <v/>
      </c>
      <c r="BO1069" s="35">
        <f>SUMIFS(рўйхат!BX:BX,рўйхат!$CY:$CY,$B$1096,рўйхат!$B:$B,$C1069)</f>
        <v/>
      </c>
      <c r="BP1069" s="36">
        <f>SUMIFS(рўйхат!BY:BY,рўйхат!$CY:$CY,$B$1096,рўйхат!$B:$B,$C1069)</f>
        <v/>
      </c>
      <c r="BQ1069" s="35">
        <f>SUMIFS(рўйхат!BZ:BZ,рўйхат!$CY:$CY,$B$1096,рўйхат!$B:$B,$C1069)</f>
        <v/>
      </c>
      <c r="BR1069" s="36">
        <f>SUMIFS(рўйхат!CA:CA,рўйхат!$CY:$CY,$B$1096,рўйхат!$B:$B,$C1069)</f>
        <v/>
      </c>
      <c r="BS1069" s="35">
        <f>SUMIFS(рўйхат!CB:CB,рўйхат!$CY:$CY,$B$1096,рўйхат!$B:$B,$C1069)</f>
        <v/>
      </c>
      <c r="BT1069" s="36">
        <f>SUMIFS(рўйхат!CC:CC,рўйхат!$CY:$CY,$B$1096,рўйхат!$B:$B,$C1069)</f>
        <v/>
      </c>
      <c r="BU1069" s="35">
        <f>SUMIFS(рўйхат!CD:CD,рўйхат!$CY:$CY,$B$1096,рўйхат!$B:$B,$C1069)</f>
        <v/>
      </c>
      <c r="BV1069" s="36">
        <f>SUMIFS(рўйхат!CE:CE,рўйхат!$CY:$CY,$B$1096,рўйхат!$B:$B,$C1069)</f>
        <v/>
      </c>
      <c r="BW1069" s="35">
        <f>SUMIFS(рўйхат!CH:CH,рўйхат!$CY:$CY,$B$1096,рўйхат!$B:$B,$C1069)</f>
        <v/>
      </c>
      <c r="BX1069" s="36">
        <f>SUMIFS(рўйхат!CI:CI,рўйхат!$CY:$CY,$B$1096,рўйхат!$B:$B,$C1069)</f>
        <v/>
      </c>
      <c r="BY1069" s="35">
        <f>SUMIFS(рўйхат!CJ:CJ,рўйхат!$CY:$CY,$B$1096,рўйхат!$B:$B,$C1069)</f>
        <v/>
      </c>
      <c r="BZ1069" s="36">
        <f>SUMIFS(рўйхат!CK:CK,рўйхат!$CY:$CY,$B$1096,рўйхат!$B:$B,$C1069)</f>
        <v/>
      </c>
      <c r="CA1069" s="35">
        <f>SUMIFS(рўйхат!CL:CL,рўйхат!$CY:$CY,$B$1096,рўйхат!$B:$B,$C1069)</f>
        <v/>
      </c>
      <c r="CB1069" s="36">
        <f>SUMIFS(рўйхат!CM:CM,рўйхат!$CY:$CY,$B$1096,рўйхат!$B:$B,$C1069)</f>
        <v/>
      </c>
      <c r="CC1069" s="35">
        <f>SUMIFS(рўйхат!CN:CN,рўйхат!$CY:$CY,$B$1096,рўйхат!$B:$B,$C1069)</f>
        <v/>
      </c>
      <c r="CD1069" s="36">
        <f>SUMIFS(рўйхат!CO:CO,рўйхат!$CY:$CY,$B$1096,рўйхат!$B:$B,$C1069)</f>
        <v/>
      </c>
      <c r="CE1069" s="77">
        <f>IFERROR(BE1069/(Q1069+BE1069),0)</f>
        <v/>
      </c>
      <c r="CF1069" s="78">
        <f>IFERROR(BF1069/(R1069+BF1069),0)</f>
        <v/>
      </c>
      <c r="CG1069" s="8">
        <f>COUNTIFS(B:B,B1069)</f>
        <v/>
      </c>
    </row>
    <row r="1070" hidden="1" outlineLevel="1" ht="17.1" customHeight="1" s="245">
      <c r="A1070" s="31" t="n"/>
      <c r="B1070" s="50" t="n">
        <v>6</v>
      </c>
      <c r="C1070" s="66" t="inlineStr">
        <is>
          <t>Давлат активларини бошқариш агентлиги</t>
        </is>
      </c>
      <c r="D1070" s="16" t="n"/>
      <c r="E1070" s="35">
        <f>SUMIFS(рўйхат!F:F,рўйхат!$CY:$CY,$B$1096,рўйхат!$B:$B,$C1070)</f>
        <v/>
      </c>
      <c r="F1070" s="36">
        <f>SUMIFS(рўйхат!G:G,рўйхат!$CY:$CY,$B$1096,рўйхат!$B:$B,$C1070)</f>
        <v/>
      </c>
      <c r="G1070" s="35">
        <f>SUMIFS(рўйхат!H:H,рўйхат!$CY:$CY,$B$1096,рўйхат!$B:$B,$C1070)</f>
        <v/>
      </c>
      <c r="H1070" s="36">
        <f>SUMIFS(рўйхат!I:I,рўйхат!$CY:$CY,$B$1096,рўйхат!$B:$B,$C1070)</f>
        <v/>
      </c>
      <c r="I1070" s="35">
        <f>SUMIFS(рўйхат!J:J,рўйхат!$CY:$CY,$B$1096,рўйхат!$B:$B,$C1070)</f>
        <v/>
      </c>
      <c r="J1070" s="36">
        <f>SUMIFS(рўйхат!K:K,рўйхат!$CY:$CY,$B$1096,рўйхат!$B:$B,$C1070)</f>
        <v/>
      </c>
      <c r="K1070" s="35">
        <f>SUMIFS(рўйхат!L:L,рўйхат!$CY:$CY,$B$1096,рўйхат!$B:$B,$C1070)</f>
        <v/>
      </c>
      <c r="L1070" s="36">
        <f>SUMIFS(рўйхат!M:M,рўйхат!$CY:$CY,$B$1096,рўйхат!$B:$B,$C1070)</f>
        <v/>
      </c>
      <c r="M1070" s="35">
        <f>SUMIFS(рўйхат!N:N,рўйхат!$CY:$CY,$B$1096,рўйхат!$B:$B,$C1070)</f>
        <v/>
      </c>
      <c r="N1070" s="36">
        <f>SUMIFS(рўйхат!O:O,рўйхат!$CY:$CY,$B$1096,рўйхат!$B:$B,$C1070)</f>
        <v/>
      </c>
      <c r="O1070" s="34">
        <f>IFERROR(M1070/E1070,0)</f>
        <v/>
      </c>
      <c r="P1070" s="34">
        <f>IFERROR(N1070/F1070,0)</f>
        <v/>
      </c>
      <c r="Q1070" s="35">
        <f>SUMIFS(рўйхат!P:P,рўйхат!$CY:$CY,$B$1096,рўйхат!$B:$B,$C1070)</f>
        <v/>
      </c>
      <c r="R1070" s="36">
        <f>SUMIFS(рўйхат!Q:Q,рўйхат!$CY:$CY,$B$1096,рўйхат!$B:$B,$C1070)</f>
        <v/>
      </c>
      <c r="S1070" s="35">
        <f>SUMIFS(рўйхат!R:R,рўйхат!$CY:$CY,$B$1096,рўйхат!$B:$B,$C1070)</f>
        <v/>
      </c>
      <c r="T1070" s="36">
        <f>SUMIFS(рўйхат!S:S,рўйхат!$CY:$CY,$B$1096,рўйхат!$B:$B,$C1070)</f>
        <v/>
      </c>
      <c r="U1070" s="35">
        <f>SUMIFS(рўйхат!T:T,рўйхат!$CY:$CY,$B$1096,рўйхат!$B:$B,$C1070)</f>
        <v/>
      </c>
      <c r="V1070" s="36">
        <f>SUMIFS(рўйхат!U:U,рўйхат!$CY:$CY,$B$1096,рўйхат!$B:$B,$C1070)</f>
        <v/>
      </c>
      <c r="W1070" s="35">
        <f>SUMIFS(рўйхат!V:V,рўйхат!$CY:$CY,$B$1096,рўйхат!$B:$B,$C1070)</f>
        <v/>
      </c>
      <c r="X1070" s="36">
        <f>SUMIFS(рўйхат!W:W,рўйхат!$CY:$CY,$B$1096,рўйхат!$B:$B,$C1070)</f>
        <v/>
      </c>
      <c r="Y1070" s="35">
        <f>SUMIFS(рўйхат!X:X,рўйхат!$CY:$CY,$B$1096,рўйхат!$B:$B,$C1070)</f>
        <v/>
      </c>
      <c r="Z1070" s="36">
        <f>SUMIFS(рўйхат!Y:Y,рўйхат!$CY:$CY,$B$1096,рўйхат!$B:$B,$C1070)</f>
        <v/>
      </c>
      <c r="AA1070" s="35">
        <f>SUMIFS(рўйхат!Z:Z,рўйхат!$CY:$CY,$B$1096,рўйхат!$B:$B,$C1070)</f>
        <v/>
      </c>
      <c r="AB1070" s="36">
        <f>SUMIFS(рўйхат!AA:AA,рўйхат!$CY:$CY,$B$1096,рўйхат!$B:$B,$C1070)</f>
        <v/>
      </c>
      <c r="AC1070" s="35">
        <f>SUMIFS(рўйхат!AB:AB,рўйхат!$CY:$CY,$B$1096,рўйхат!$B:$B,$C1070)</f>
        <v/>
      </c>
      <c r="AD1070" s="36">
        <f>SUMIFS(рўйхат!AC:AC,рўйхат!$CY:$CY,$B$1096,рўйхат!$B:$B,$C1070)</f>
        <v/>
      </c>
      <c r="AE1070" s="35">
        <f>SUMIFS(рўйхат!AD:AD,рўйхат!$CY:$CY,$B$1096,рўйхат!$B:$B,$C1070)</f>
        <v/>
      </c>
      <c r="AF1070" s="36">
        <f>SUMIFS(рўйхат!AE:AE,рўйхат!$CY:$CY,$B$1096,рўйхат!$B:$B,$C1070)</f>
        <v/>
      </c>
      <c r="AG1070" s="35">
        <f>SUMIFS(рўйхат!AH:AH,рўйхат!$CY:$CY,$B$1096,рўйхат!$B:$B,$C1070)</f>
        <v/>
      </c>
      <c r="AH1070" s="36">
        <f>SUMIFS(рўйхат!AI:AI,рўйхат!$CY:$CY,$B$1096,рўйхат!$B:$B,$C1070)</f>
        <v/>
      </c>
      <c r="AI1070" s="35">
        <f>SUMIFS(рўйхат!AJ:AJ,рўйхат!$CY:$CY,$B$1096,рўйхат!$B:$B,$C1070)</f>
        <v/>
      </c>
      <c r="AJ1070" s="36">
        <f>SUMIFS(рўйхат!AK:AK,рўйхат!$CY:$CY,$B$1096,рўйхат!$B:$B,$C1070)</f>
        <v/>
      </c>
      <c r="AK1070" s="35">
        <f>SUMIFS(рўйхат!AL:AL,рўйхат!$CY:$CY,$B$1096,рўйхат!$B:$B,$C1070)</f>
        <v/>
      </c>
      <c r="AL1070" s="36">
        <f>SUMIFS(рўйхат!AM:AM,рўйхат!$CY:$CY,$B$1096,рўйхат!$B:$B,$C1070)</f>
        <v/>
      </c>
      <c r="AM1070" s="77">
        <f>IFERROR(Q1070/E1070,0)</f>
        <v/>
      </c>
      <c r="AN1070" s="77">
        <f>IFERROR(R1070/F1070,0)</f>
        <v/>
      </c>
      <c r="AO1070" s="35">
        <f>SUMIFS(рўйхат!AX:AX,рўйхат!$CY:$CY,$B$1096,рўйхат!$B:$B,$C1070)</f>
        <v/>
      </c>
      <c r="AP1070" s="36">
        <f>SUMIFS(рўйхат!AY:AY,рўйхат!$CY:$CY,$B$1096,рўйхат!$B:$B,$C1070)</f>
        <v/>
      </c>
      <c r="AQ1070" s="35">
        <f>SUMIFS(рўйхат!AZ:AZ,рўйхат!$CY:$CY,$B$1096,рўйхат!$B:$B,$C1070)</f>
        <v/>
      </c>
      <c r="AR1070" s="36">
        <f>SUMIFS(рўйхат!BA:BA,рўйхат!$CY:$CY,$B$1096,рўйхат!$B:$B,$C1070)</f>
        <v/>
      </c>
      <c r="AS1070" s="35">
        <f>SUMIFS(рўйхат!BB:BB,рўйхат!$CY:$CY,$B$1096,рўйхат!$B:$B,$C1070)</f>
        <v/>
      </c>
      <c r="AT1070" s="36">
        <f>SUMIFS(рўйхат!BC:BC,рўйхат!$CY:$CY,$B$1096,рўйхат!$B:$B,$C1070)</f>
        <v/>
      </c>
      <c r="AU1070" s="35">
        <f>SUMIFS(рўйхат!BD:BD,рўйхат!$CY:$CY,$B$1096,рўйхат!$B:$B,$C1070)</f>
        <v/>
      </c>
      <c r="AV1070" s="36">
        <f>SUMIFS(рўйхат!BE:BE,рўйхат!$CY:$CY,$B$1096,рўйхат!$B:$B,$C1070)</f>
        <v/>
      </c>
      <c r="AW1070" s="35">
        <f>SUMIFS(рўйхат!BF:BF,рўйхат!$CY:$CY,$B$1096,рўйхат!$B:$B,$C1070)</f>
        <v/>
      </c>
      <c r="AX1070" s="36">
        <f>SUMIFS(рўйхат!BG:BG,рўйхат!$CY:$CY,$B$1096,рўйхат!$B:$B,$C1070)</f>
        <v/>
      </c>
      <c r="AY1070" s="35">
        <f>SUMIFS(рўйхат!BH:BH,рўйхат!$CY:$CY,$B$1096,рўйхат!$B:$B,$C1070)</f>
        <v/>
      </c>
      <c r="AZ1070" s="36">
        <f>SUMIFS(рўйхат!BI:BI,рўйхат!$CY:$CY,$B$1096,рўйхат!$B:$B,$C1070)</f>
        <v/>
      </c>
      <c r="BA1070" s="35">
        <f>SUMIFS(рўйхат!BJ:BJ,рўйхат!$CY:$CY,$B$1096,рўйхат!$B:$B,$C1070)</f>
        <v/>
      </c>
      <c r="BB1070" s="36">
        <f>SUMIFS(рўйхат!BK:BK,рўйхат!$CY:$CY,$B$1096,рўйхат!$B:$B,$C1070)</f>
        <v/>
      </c>
      <c r="BC1070" s="77">
        <f>IFERROR(AO1070/E1070,0)</f>
        <v/>
      </c>
      <c r="BD1070" s="77">
        <f>IFERROR(AP1070/F1070,0)</f>
        <v/>
      </c>
      <c r="BE1070" s="35">
        <f>SUMIFS(рўйхат!BL:BL,рўйхат!$CY:$CY,$B$1096,рўйхат!$B:$B,$C1070)</f>
        <v/>
      </c>
      <c r="BF1070" s="36">
        <f>SUMIFS(рўйхат!BM:BM,рўйхат!$CY:$CY,$B$1096,рўйхат!$B:$B,$C1070)</f>
        <v/>
      </c>
      <c r="BG1070" s="35">
        <f>SUMIFS(рўйхат!BN:BN,рўйхат!$CY:$CY,$B$1096,рўйхат!$B:$B,$C1070)</f>
        <v/>
      </c>
      <c r="BH1070" s="36">
        <f>SUMIFS(рўйхат!BO:BO,рўйхат!$CY:$CY,$B$1096,рўйхат!$B:$B,$C1070)</f>
        <v/>
      </c>
      <c r="BI1070" s="35">
        <f>SUMIFS(рўйхат!BP:BP,рўйхат!$CY:$CY,$B$1096,рўйхат!$B:$B,$C1070)</f>
        <v/>
      </c>
      <c r="BJ1070" s="36">
        <f>SUMIFS(рўйхат!BQ:BQ,рўйхат!$CY:$CY,$B$1096,рўйхат!$B:$B,$C1070)</f>
        <v/>
      </c>
      <c r="BK1070" s="35">
        <f>SUMIFS(рўйхат!BR:BR,рўйхат!$CY:$CY,$B$1096,рўйхат!$B:$B,$C1070)</f>
        <v/>
      </c>
      <c r="BL1070" s="36">
        <f>SUMIFS(рўйхат!BS:BS,рўйхат!$CY:$CY,$B$1096,рўйхат!$B:$B,$C1070)</f>
        <v/>
      </c>
      <c r="BM1070" s="35">
        <f>SUMIFS(рўйхат!BT:BT,рўйхат!$CY:$CY,$B$1096,рўйхат!$B:$B,$C1070)</f>
        <v/>
      </c>
      <c r="BN1070" s="36">
        <f>SUMIFS(рўйхат!BU:BU,рўйхат!$CY:$CY,$B$1096,рўйхат!$B:$B,$C1070)</f>
        <v/>
      </c>
      <c r="BO1070" s="35">
        <f>SUMIFS(рўйхат!BX:BX,рўйхат!$CY:$CY,$B$1096,рўйхат!$B:$B,$C1070)</f>
        <v/>
      </c>
      <c r="BP1070" s="36">
        <f>SUMIFS(рўйхат!BY:BY,рўйхат!$CY:$CY,$B$1096,рўйхат!$B:$B,$C1070)</f>
        <v/>
      </c>
      <c r="BQ1070" s="35">
        <f>SUMIFS(рўйхат!BZ:BZ,рўйхат!$CY:$CY,$B$1096,рўйхат!$B:$B,$C1070)</f>
        <v/>
      </c>
      <c r="BR1070" s="36">
        <f>SUMIFS(рўйхат!CA:CA,рўйхат!$CY:$CY,$B$1096,рўйхат!$B:$B,$C1070)</f>
        <v/>
      </c>
      <c r="BS1070" s="35">
        <f>SUMIFS(рўйхат!CB:CB,рўйхат!$CY:$CY,$B$1096,рўйхат!$B:$B,$C1070)</f>
        <v/>
      </c>
      <c r="BT1070" s="36">
        <f>SUMIFS(рўйхат!CC:CC,рўйхат!$CY:$CY,$B$1096,рўйхат!$B:$B,$C1070)</f>
        <v/>
      </c>
      <c r="BU1070" s="35">
        <f>SUMIFS(рўйхат!CD:CD,рўйхат!$CY:$CY,$B$1096,рўйхат!$B:$B,$C1070)</f>
        <v/>
      </c>
      <c r="BV1070" s="36">
        <f>SUMIFS(рўйхат!CE:CE,рўйхат!$CY:$CY,$B$1096,рўйхат!$B:$B,$C1070)</f>
        <v/>
      </c>
      <c r="BW1070" s="35">
        <f>SUMIFS(рўйхат!CH:CH,рўйхат!$CY:$CY,$B$1096,рўйхат!$B:$B,$C1070)</f>
        <v/>
      </c>
      <c r="BX1070" s="36">
        <f>SUMIFS(рўйхат!CI:CI,рўйхат!$CY:$CY,$B$1096,рўйхат!$B:$B,$C1070)</f>
        <v/>
      </c>
      <c r="BY1070" s="35">
        <f>SUMIFS(рўйхат!CJ:CJ,рўйхат!$CY:$CY,$B$1096,рўйхат!$B:$B,$C1070)</f>
        <v/>
      </c>
      <c r="BZ1070" s="36">
        <f>SUMIFS(рўйхат!CK:CK,рўйхат!$CY:$CY,$B$1096,рўйхат!$B:$B,$C1070)</f>
        <v/>
      </c>
      <c r="CA1070" s="35">
        <f>SUMIFS(рўйхат!CL:CL,рўйхат!$CY:$CY,$B$1096,рўйхат!$B:$B,$C1070)</f>
        <v/>
      </c>
      <c r="CB1070" s="36">
        <f>SUMIFS(рўйхат!CM:CM,рўйхат!$CY:$CY,$B$1096,рўйхат!$B:$B,$C1070)</f>
        <v/>
      </c>
      <c r="CC1070" s="35">
        <f>SUMIFS(рўйхат!CN:CN,рўйхат!$CY:$CY,$B$1096,рўйхат!$B:$B,$C1070)</f>
        <v/>
      </c>
      <c r="CD1070" s="36">
        <f>SUMIFS(рўйхат!CO:CO,рўйхат!$CY:$CY,$B$1096,рўйхат!$B:$B,$C1070)</f>
        <v/>
      </c>
      <c r="CE1070" s="77">
        <f>IFERROR(BE1070/(Q1070+BE1070),0)</f>
        <v/>
      </c>
      <c r="CF1070" s="78">
        <f>IFERROR(BF1070/(R1070+BF1070),0)</f>
        <v/>
      </c>
      <c r="CG1070" s="8">
        <f>COUNTIFS(B:B,B1070)</f>
        <v/>
      </c>
    </row>
    <row r="1071" hidden="1" outlineLevel="1" ht="17.1" customHeight="1" s="245">
      <c r="A1071" s="31" t="n"/>
      <c r="B1071" s="50" t="n">
        <v>7</v>
      </c>
      <c r="C1071" s="66" t="inlineStr">
        <is>
          <t>Иқтисодиёт ва молия вазирлиги</t>
        </is>
      </c>
      <c r="D1071" s="16" t="n"/>
      <c r="E1071" s="35">
        <f>SUMIFS(рўйхат!F:F,рўйхат!$CY:$CY,$B$1096,рўйхат!$B:$B,$C1071)</f>
        <v/>
      </c>
      <c r="F1071" s="36">
        <f>SUMIFS(рўйхат!G:G,рўйхат!$CY:$CY,$B$1096,рўйхат!$B:$B,$C1071)</f>
        <v/>
      </c>
      <c r="G1071" s="35">
        <f>SUMIFS(рўйхат!H:H,рўйхат!$CY:$CY,$B$1096,рўйхат!$B:$B,$C1071)</f>
        <v/>
      </c>
      <c r="H1071" s="36">
        <f>SUMIFS(рўйхат!I:I,рўйхат!$CY:$CY,$B$1096,рўйхат!$B:$B,$C1071)</f>
        <v/>
      </c>
      <c r="I1071" s="35">
        <f>SUMIFS(рўйхат!J:J,рўйхат!$CY:$CY,$B$1096,рўйхат!$B:$B,$C1071)</f>
        <v/>
      </c>
      <c r="J1071" s="36">
        <f>SUMIFS(рўйхат!K:K,рўйхат!$CY:$CY,$B$1096,рўйхат!$B:$B,$C1071)</f>
        <v/>
      </c>
      <c r="K1071" s="35">
        <f>SUMIFS(рўйхат!L:L,рўйхат!$CY:$CY,$B$1096,рўйхат!$B:$B,$C1071)</f>
        <v/>
      </c>
      <c r="L1071" s="36">
        <f>SUMIFS(рўйхат!M:M,рўйхат!$CY:$CY,$B$1096,рўйхат!$B:$B,$C1071)</f>
        <v/>
      </c>
      <c r="M1071" s="35">
        <f>SUMIFS(рўйхат!N:N,рўйхат!$CY:$CY,$B$1096,рўйхат!$B:$B,$C1071)</f>
        <v/>
      </c>
      <c r="N1071" s="36">
        <f>SUMIFS(рўйхат!O:O,рўйхат!$CY:$CY,$B$1096,рўйхат!$B:$B,$C1071)</f>
        <v/>
      </c>
      <c r="O1071" s="34">
        <f>IFERROR(M1071/E1071,0)</f>
        <v/>
      </c>
      <c r="P1071" s="34">
        <f>IFERROR(N1071/F1071,0)</f>
        <v/>
      </c>
      <c r="Q1071" s="35">
        <f>SUMIFS(рўйхат!P:P,рўйхат!$CY:$CY,$B$1096,рўйхат!$B:$B,$C1071)</f>
        <v/>
      </c>
      <c r="R1071" s="36">
        <f>SUMIFS(рўйхат!Q:Q,рўйхат!$CY:$CY,$B$1096,рўйхат!$B:$B,$C1071)</f>
        <v/>
      </c>
      <c r="S1071" s="35">
        <f>SUMIFS(рўйхат!R:R,рўйхат!$CY:$CY,$B$1096,рўйхат!$B:$B,$C1071)</f>
        <v/>
      </c>
      <c r="T1071" s="36">
        <f>SUMIFS(рўйхат!S:S,рўйхат!$CY:$CY,$B$1096,рўйхат!$B:$B,$C1071)</f>
        <v/>
      </c>
      <c r="U1071" s="35">
        <f>SUMIFS(рўйхат!T:T,рўйхат!$CY:$CY,$B$1096,рўйхат!$B:$B,$C1071)</f>
        <v/>
      </c>
      <c r="V1071" s="36">
        <f>SUMIFS(рўйхат!U:U,рўйхат!$CY:$CY,$B$1096,рўйхат!$B:$B,$C1071)</f>
        <v/>
      </c>
      <c r="W1071" s="35">
        <f>SUMIFS(рўйхат!V:V,рўйхат!$CY:$CY,$B$1096,рўйхат!$B:$B,$C1071)</f>
        <v/>
      </c>
      <c r="X1071" s="36">
        <f>SUMIFS(рўйхат!W:W,рўйхат!$CY:$CY,$B$1096,рўйхат!$B:$B,$C1071)</f>
        <v/>
      </c>
      <c r="Y1071" s="35">
        <f>SUMIFS(рўйхат!X:X,рўйхат!$CY:$CY,$B$1096,рўйхат!$B:$B,$C1071)</f>
        <v/>
      </c>
      <c r="Z1071" s="36">
        <f>SUMIFS(рўйхат!Y:Y,рўйхат!$CY:$CY,$B$1096,рўйхат!$B:$B,$C1071)</f>
        <v/>
      </c>
      <c r="AA1071" s="35">
        <f>SUMIFS(рўйхат!Z:Z,рўйхат!$CY:$CY,$B$1096,рўйхат!$B:$B,$C1071)</f>
        <v/>
      </c>
      <c r="AB1071" s="36">
        <f>SUMIFS(рўйхат!AA:AA,рўйхат!$CY:$CY,$B$1096,рўйхат!$B:$B,$C1071)</f>
        <v/>
      </c>
      <c r="AC1071" s="35">
        <f>SUMIFS(рўйхат!AB:AB,рўйхат!$CY:$CY,$B$1096,рўйхат!$B:$B,$C1071)</f>
        <v/>
      </c>
      <c r="AD1071" s="36">
        <f>SUMIFS(рўйхат!AC:AC,рўйхат!$CY:$CY,$B$1096,рўйхат!$B:$B,$C1071)</f>
        <v/>
      </c>
      <c r="AE1071" s="35">
        <f>SUMIFS(рўйхат!AD:AD,рўйхат!$CY:$CY,$B$1096,рўйхат!$B:$B,$C1071)</f>
        <v/>
      </c>
      <c r="AF1071" s="36">
        <f>SUMIFS(рўйхат!AE:AE,рўйхат!$CY:$CY,$B$1096,рўйхат!$B:$B,$C1071)</f>
        <v/>
      </c>
      <c r="AG1071" s="35">
        <f>SUMIFS(рўйхат!AH:AH,рўйхат!$CY:$CY,$B$1096,рўйхат!$B:$B,$C1071)</f>
        <v/>
      </c>
      <c r="AH1071" s="36">
        <f>SUMIFS(рўйхат!AI:AI,рўйхат!$CY:$CY,$B$1096,рўйхат!$B:$B,$C1071)</f>
        <v/>
      </c>
      <c r="AI1071" s="35">
        <f>SUMIFS(рўйхат!AJ:AJ,рўйхат!$CY:$CY,$B$1096,рўйхат!$B:$B,$C1071)</f>
        <v/>
      </c>
      <c r="AJ1071" s="36">
        <f>SUMIFS(рўйхат!AK:AK,рўйхат!$CY:$CY,$B$1096,рўйхат!$B:$B,$C1071)</f>
        <v/>
      </c>
      <c r="AK1071" s="35">
        <f>SUMIFS(рўйхат!AL:AL,рўйхат!$CY:$CY,$B$1096,рўйхат!$B:$B,$C1071)</f>
        <v/>
      </c>
      <c r="AL1071" s="36">
        <f>SUMIFS(рўйхат!AM:AM,рўйхат!$CY:$CY,$B$1096,рўйхат!$B:$B,$C1071)</f>
        <v/>
      </c>
      <c r="AM1071" s="77">
        <f>IFERROR(Q1071/E1071,0)</f>
        <v/>
      </c>
      <c r="AN1071" s="77">
        <f>IFERROR(R1071/F1071,0)</f>
        <v/>
      </c>
      <c r="AO1071" s="35">
        <f>SUMIFS(рўйхат!AX:AX,рўйхат!$CY:$CY,$B$1096,рўйхат!$B:$B,$C1071)</f>
        <v/>
      </c>
      <c r="AP1071" s="36">
        <f>SUMIFS(рўйхат!AY:AY,рўйхат!$CY:$CY,$B$1096,рўйхат!$B:$B,$C1071)</f>
        <v/>
      </c>
      <c r="AQ1071" s="35">
        <f>SUMIFS(рўйхат!AZ:AZ,рўйхат!$CY:$CY,$B$1096,рўйхат!$B:$B,$C1071)</f>
        <v/>
      </c>
      <c r="AR1071" s="36">
        <f>SUMIFS(рўйхат!BA:BA,рўйхат!$CY:$CY,$B$1096,рўйхат!$B:$B,$C1071)</f>
        <v/>
      </c>
      <c r="AS1071" s="35">
        <f>SUMIFS(рўйхат!BB:BB,рўйхат!$CY:$CY,$B$1096,рўйхат!$B:$B,$C1071)</f>
        <v/>
      </c>
      <c r="AT1071" s="36">
        <f>SUMIFS(рўйхат!BC:BC,рўйхат!$CY:$CY,$B$1096,рўйхат!$B:$B,$C1071)</f>
        <v/>
      </c>
      <c r="AU1071" s="35">
        <f>SUMIFS(рўйхат!BD:BD,рўйхат!$CY:$CY,$B$1096,рўйхат!$B:$B,$C1071)</f>
        <v/>
      </c>
      <c r="AV1071" s="36">
        <f>SUMIFS(рўйхат!BE:BE,рўйхат!$CY:$CY,$B$1096,рўйхат!$B:$B,$C1071)</f>
        <v/>
      </c>
      <c r="AW1071" s="35">
        <f>SUMIFS(рўйхат!BF:BF,рўйхат!$CY:$CY,$B$1096,рўйхат!$B:$B,$C1071)</f>
        <v/>
      </c>
      <c r="AX1071" s="36">
        <f>SUMIFS(рўйхат!BG:BG,рўйхат!$CY:$CY,$B$1096,рўйхат!$B:$B,$C1071)</f>
        <v/>
      </c>
      <c r="AY1071" s="35">
        <f>SUMIFS(рўйхат!BH:BH,рўйхат!$CY:$CY,$B$1096,рўйхат!$B:$B,$C1071)</f>
        <v/>
      </c>
      <c r="AZ1071" s="36">
        <f>SUMIFS(рўйхат!BI:BI,рўйхат!$CY:$CY,$B$1096,рўйхат!$B:$B,$C1071)</f>
        <v/>
      </c>
      <c r="BA1071" s="35">
        <f>SUMIFS(рўйхат!BJ:BJ,рўйхат!$CY:$CY,$B$1096,рўйхат!$B:$B,$C1071)</f>
        <v/>
      </c>
      <c r="BB1071" s="36">
        <f>SUMIFS(рўйхат!BK:BK,рўйхат!$CY:$CY,$B$1096,рўйхат!$B:$B,$C1071)</f>
        <v/>
      </c>
      <c r="BC1071" s="77">
        <f>IFERROR(AO1071/E1071,0)</f>
        <v/>
      </c>
      <c r="BD1071" s="77">
        <f>IFERROR(AP1071/F1071,0)</f>
        <v/>
      </c>
      <c r="BE1071" s="35">
        <f>SUMIFS(рўйхат!BL:BL,рўйхат!$CY:$CY,$B$1096,рўйхат!$B:$B,$C1071)</f>
        <v/>
      </c>
      <c r="BF1071" s="36">
        <f>SUMIFS(рўйхат!BM:BM,рўйхат!$CY:$CY,$B$1096,рўйхат!$B:$B,$C1071)</f>
        <v/>
      </c>
      <c r="BG1071" s="35">
        <f>SUMIFS(рўйхат!BN:BN,рўйхат!$CY:$CY,$B$1096,рўйхат!$B:$B,$C1071)</f>
        <v/>
      </c>
      <c r="BH1071" s="36">
        <f>SUMIFS(рўйхат!BO:BO,рўйхат!$CY:$CY,$B$1096,рўйхат!$B:$B,$C1071)</f>
        <v/>
      </c>
      <c r="BI1071" s="35">
        <f>SUMIFS(рўйхат!BP:BP,рўйхат!$CY:$CY,$B$1096,рўйхат!$B:$B,$C1071)</f>
        <v/>
      </c>
      <c r="BJ1071" s="36">
        <f>SUMIFS(рўйхат!BQ:BQ,рўйхат!$CY:$CY,$B$1096,рўйхат!$B:$B,$C1071)</f>
        <v/>
      </c>
      <c r="BK1071" s="35">
        <f>SUMIFS(рўйхат!BR:BR,рўйхат!$CY:$CY,$B$1096,рўйхат!$B:$B,$C1071)</f>
        <v/>
      </c>
      <c r="BL1071" s="36">
        <f>SUMIFS(рўйхат!BS:BS,рўйхат!$CY:$CY,$B$1096,рўйхат!$B:$B,$C1071)</f>
        <v/>
      </c>
      <c r="BM1071" s="35">
        <f>SUMIFS(рўйхат!BT:BT,рўйхат!$CY:$CY,$B$1096,рўйхат!$B:$B,$C1071)</f>
        <v/>
      </c>
      <c r="BN1071" s="36">
        <f>SUMIFS(рўйхат!BU:BU,рўйхат!$CY:$CY,$B$1096,рўйхат!$B:$B,$C1071)</f>
        <v/>
      </c>
      <c r="BO1071" s="35">
        <f>SUMIFS(рўйхат!BX:BX,рўйхат!$CY:$CY,$B$1096,рўйхат!$B:$B,$C1071)</f>
        <v/>
      </c>
      <c r="BP1071" s="36">
        <f>SUMIFS(рўйхат!BY:BY,рўйхат!$CY:$CY,$B$1096,рўйхат!$B:$B,$C1071)</f>
        <v/>
      </c>
      <c r="BQ1071" s="35">
        <f>SUMIFS(рўйхат!BZ:BZ,рўйхат!$CY:$CY,$B$1096,рўйхат!$B:$B,$C1071)</f>
        <v/>
      </c>
      <c r="BR1071" s="36">
        <f>SUMIFS(рўйхат!CA:CA,рўйхат!$CY:$CY,$B$1096,рўйхат!$B:$B,$C1071)</f>
        <v/>
      </c>
      <c r="BS1071" s="35">
        <f>SUMIFS(рўйхат!CB:CB,рўйхат!$CY:$CY,$B$1096,рўйхат!$B:$B,$C1071)</f>
        <v/>
      </c>
      <c r="BT1071" s="36">
        <f>SUMIFS(рўйхат!CC:CC,рўйхат!$CY:$CY,$B$1096,рўйхат!$B:$B,$C1071)</f>
        <v/>
      </c>
      <c r="BU1071" s="35">
        <f>SUMIFS(рўйхат!CD:CD,рўйхат!$CY:$CY,$B$1096,рўйхат!$B:$B,$C1071)</f>
        <v/>
      </c>
      <c r="BV1071" s="36">
        <f>SUMIFS(рўйхат!CE:CE,рўйхат!$CY:$CY,$B$1096,рўйхат!$B:$B,$C1071)</f>
        <v/>
      </c>
      <c r="BW1071" s="35">
        <f>SUMIFS(рўйхат!CH:CH,рўйхат!$CY:$CY,$B$1096,рўйхат!$B:$B,$C1071)</f>
        <v/>
      </c>
      <c r="BX1071" s="36">
        <f>SUMIFS(рўйхат!CI:CI,рўйхат!$CY:$CY,$B$1096,рўйхат!$B:$B,$C1071)</f>
        <v/>
      </c>
      <c r="BY1071" s="35">
        <f>SUMIFS(рўйхат!CJ:CJ,рўйхат!$CY:$CY,$B$1096,рўйхат!$B:$B,$C1071)</f>
        <v/>
      </c>
      <c r="BZ1071" s="36">
        <f>SUMIFS(рўйхат!CK:CK,рўйхат!$CY:$CY,$B$1096,рўйхат!$B:$B,$C1071)</f>
        <v/>
      </c>
      <c r="CA1071" s="35">
        <f>SUMIFS(рўйхат!CL:CL,рўйхат!$CY:$CY,$B$1096,рўйхат!$B:$B,$C1071)</f>
        <v/>
      </c>
      <c r="CB1071" s="36">
        <f>SUMIFS(рўйхат!CM:CM,рўйхат!$CY:$CY,$B$1096,рўйхат!$B:$B,$C1071)</f>
        <v/>
      </c>
      <c r="CC1071" s="35">
        <f>SUMIFS(рўйхат!CN:CN,рўйхат!$CY:$CY,$B$1096,рўйхат!$B:$B,$C1071)</f>
        <v/>
      </c>
      <c r="CD1071" s="36">
        <f>SUMIFS(рўйхат!CO:CO,рўйхат!$CY:$CY,$B$1096,рўйхат!$B:$B,$C1071)</f>
        <v/>
      </c>
      <c r="CE1071" s="77">
        <f>IFERROR(BE1071/(Q1071+BE1071),0)</f>
        <v/>
      </c>
      <c r="CF1071" s="78">
        <f>IFERROR(BF1071/(R1071+BF1071),0)</f>
        <v/>
      </c>
      <c r="CG1071" s="8">
        <f>COUNTIFS(B:B,B1071)</f>
        <v/>
      </c>
    </row>
    <row r="1072" hidden="1" outlineLevel="1" ht="33.95" customHeight="1" s="245">
      <c r="A1072" s="31" t="n"/>
      <c r="B1072" s="50" t="n">
        <v>8</v>
      </c>
      <c r="C1072" s="66" t="inlineStr">
        <is>
          <t>Иқтисодиёт ва молия вазирлиги ҳузуридаги бюджетдан ташқари Пенсия жамғармаси</t>
        </is>
      </c>
      <c r="D1072" s="16" t="n"/>
      <c r="E1072" s="35">
        <f>SUMIFS(рўйхат!F:F,рўйхат!$CY:$CY,$B$1096,рўйхат!$B:$B,$C1072)</f>
        <v/>
      </c>
      <c r="F1072" s="36">
        <f>SUMIFS(рўйхат!G:G,рўйхат!$CY:$CY,$B$1096,рўйхат!$B:$B,$C1072)</f>
        <v/>
      </c>
      <c r="G1072" s="35">
        <f>SUMIFS(рўйхат!H:H,рўйхат!$CY:$CY,$B$1096,рўйхат!$B:$B,$C1072)</f>
        <v/>
      </c>
      <c r="H1072" s="36">
        <f>SUMIFS(рўйхат!I:I,рўйхат!$CY:$CY,$B$1096,рўйхат!$B:$B,$C1072)</f>
        <v/>
      </c>
      <c r="I1072" s="35">
        <f>SUMIFS(рўйхат!J:J,рўйхат!$CY:$CY,$B$1096,рўйхат!$B:$B,$C1072)</f>
        <v/>
      </c>
      <c r="J1072" s="36">
        <f>SUMIFS(рўйхат!K:K,рўйхат!$CY:$CY,$B$1096,рўйхат!$B:$B,$C1072)</f>
        <v/>
      </c>
      <c r="K1072" s="35">
        <f>SUMIFS(рўйхат!L:L,рўйхат!$CY:$CY,$B$1096,рўйхат!$B:$B,$C1072)</f>
        <v/>
      </c>
      <c r="L1072" s="36">
        <f>SUMIFS(рўйхат!M:M,рўйхат!$CY:$CY,$B$1096,рўйхат!$B:$B,$C1072)</f>
        <v/>
      </c>
      <c r="M1072" s="35">
        <f>SUMIFS(рўйхат!N:N,рўйхат!$CY:$CY,$B$1096,рўйхат!$B:$B,$C1072)</f>
        <v/>
      </c>
      <c r="N1072" s="36">
        <f>SUMIFS(рўйхат!O:O,рўйхат!$CY:$CY,$B$1096,рўйхат!$B:$B,$C1072)</f>
        <v/>
      </c>
      <c r="O1072" s="34">
        <f>IFERROR(M1072/E1072,0)</f>
        <v/>
      </c>
      <c r="P1072" s="34">
        <f>IFERROR(N1072/F1072,0)</f>
        <v/>
      </c>
      <c r="Q1072" s="35">
        <f>SUMIFS(рўйхат!P:P,рўйхат!$CY:$CY,$B$1096,рўйхат!$B:$B,$C1072)</f>
        <v/>
      </c>
      <c r="R1072" s="36">
        <f>SUMIFS(рўйхат!Q:Q,рўйхат!$CY:$CY,$B$1096,рўйхат!$B:$B,$C1072)</f>
        <v/>
      </c>
      <c r="S1072" s="35">
        <f>SUMIFS(рўйхат!R:R,рўйхат!$CY:$CY,$B$1096,рўйхат!$B:$B,$C1072)</f>
        <v/>
      </c>
      <c r="T1072" s="36">
        <f>SUMIFS(рўйхат!S:S,рўйхат!$CY:$CY,$B$1096,рўйхат!$B:$B,$C1072)</f>
        <v/>
      </c>
      <c r="U1072" s="35">
        <f>SUMIFS(рўйхат!T:T,рўйхат!$CY:$CY,$B$1096,рўйхат!$B:$B,$C1072)</f>
        <v/>
      </c>
      <c r="V1072" s="36">
        <f>SUMIFS(рўйхат!U:U,рўйхат!$CY:$CY,$B$1096,рўйхат!$B:$B,$C1072)</f>
        <v/>
      </c>
      <c r="W1072" s="35">
        <f>SUMIFS(рўйхат!V:V,рўйхат!$CY:$CY,$B$1096,рўйхат!$B:$B,$C1072)</f>
        <v/>
      </c>
      <c r="X1072" s="36">
        <f>SUMIFS(рўйхат!W:W,рўйхат!$CY:$CY,$B$1096,рўйхат!$B:$B,$C1072)</f>
        <v/>
      </c>
      <c r="Y1072" s="35">
        <f>SUMIFS(рўйхат!X:X,рўйхат!$CY:$CY,$B$1096,рўйхат!$B:$B,$C1072)</f>
        <v/>
      </c>
      <c r="Z1072" s="36">
        <f>SUMIFS(рўйхат!Y:Y,рўйхат!$CY:$CY,$B$1096,рўйхат!$B:$B,$C1072)</f>
        <v/>
      </c>
      <c r="AA1072" s="35">
        <f>SUMIFS(рўйхат!Z:Z,рўйхат!$CY:$CY,$B$1096,рўйхат!$B:$B,$C1072)</f>
        <v/>
      </c>
      <c r="AB1072" s="36">
        <f>SUMIFS(рўйхат!AA:AA,рўйхат!$CY:$CY,$B$1096,рўйхат!$B:$B,$C1072)</f>
        <v/>
      </c>
      <c r="AC1072" s="35">
        <f>SUMIFS(рўйхат!AB:AB,рўйхат!$CY:$CY,$B$1096,рўйхат!$B:$B,$C1072)</f>
        <v/>
      </c>
      <c r="AD1072" s="36">
        <f>SUMIFS(рўйхат!AC:AC,рўйхат!$CY:$CY,$B$1096,рўйхат!$B:$B,$C1072)</f>
        <v/>
      </c>
      <c r="AE1072" s="35">
        <f>SUMIFS(рўйхат!AD:AD,рўйхат!$CY:$CY,$B$1096,рўйхат!$B:$B,$C1072)</f>
        <v/>
      </c>
      <c r="AF1072" s="36">
        <f>SUMIFS(рўйхат!AE:AE,рўйхат!$CY:$CY,$B$1096,рўйхат!$B:$B,$C1072)</f>
        <v/>
      </c>
      <c r="AG1072" s="35">
        <f>SUMIFS(рўйхат!AH:AH,рўйхат!$CY:$CY,$B$1096,рўйхат!$B:$B,$C1072)</f>
        <v/>
      </c>
      <c r="AH1072" s="36">
        <f>SUMIFS(рўйхат!AI:AI,рўйхат!$CY:$CY,$B$1096,рўйхат!$B:$B,$C1072)</f>
        <v/>
      </c>
      <c r="AI1072" s="35">
        <f>SUMIFS(рўйхат!AJ:AJ,рўйхат!$CY:$CY,$B$1096,рўйхат!$B:$B,$C1072)</f>
        <v/>
      </c>
      <c r="AJ1072" s="36">
        <f>SUMIFS(рўйхат!AK:AK,рўйхат!$CY:$CY,$B$1096,рўйхат!$B:$B,$C1072)</f>
        <v/>
      </c>
      <c r="AK1072" s="35">
        <f>SUMIFS(рўйхат!AL:AL,рўйхат!$CY:$CY,$B$1096,рўйхат!$B:$B,$C1072)</f>
        <v/>
      </c>
      <c r="AL1072" s="36">
        <f>SUMIFS(рўйхат!AM:AM,рўйхат!$CY:$CY,$B$1096,рўйхат!$B:$B,$C1072)</f>
        <v/>
      </c>
      <c r="AM1072" s="77">
        <f>IFERROR(Q1072/E1072,0)</f>
        <v/>
      </c>
      <c r="AN1072" s="77">
        <f>IFERROR(R1072/F1072,0)</f>
        <v/>
      </c>
      <c r="AO1072" s="35">
        <f>SUMIFS(рўйхат!AX:AX,рўйхат!$CY:$CY,$B$1096,рўйхат!$B:$B,$C1072)</f>
        <v/>
      </c>
      <c r="AP1072" s="36">
        <f>SUMIFS(рўйхат!AY:AY,рўйхат!$CY:$CY,$B$1096,рўйхат!$B:$B,$C1072)</f>
        <v/>
      </c>
      <c r="AQ1072" s="35">
        <f>SUMIFS(рўйхат!AZ:AZ,рўйхат!$CY:$CY,$B$1096,рўйхат!$B:$B,$C1072)</f>
        <v/>
      </c>
      <c r="AR1072" s="36">
        <f>SUMIFS(рўйхат!BA:BA,рўйхат!$CY:$CY,$B$1096,рўйхат!$B:$B,$C1072)</f>
        <v/>
      </c>
      <c r="AS1072" s="35">
        <f>SUMIFS(рўйхат!BB:BB,рўйхат!$CY:$CY,$B$1096,рўйхат!$B:$B,$C1072)</f>
        <v/>
      </c>
      <c r="AT1072" s="36">
        <f>SUMIFS(рўйхат!BC:BC,рўйхат!$CY:$CY,$B$1096,рўйхат!$B:$B,$C1072)</f>
        <v/>
      </c>
      <c r="AU1072" s="35">
        <f>SUMIFS(рўйхат!BD:BD,рўйхат!$CY:$CY,$B$1096,рўйхат!$B:$B,$C1072)</f>
        <v/>
      </c>
      <c r="AV1072" s="36">
        <f>SUMIFS(рўйхат!BE:BE,рўйхат!$CY:$CY,$B$1096,рўйхат!$B:$B,$C1072)</f>
        <v/>
      </c>
      <c r="AW1072" s="35">
        <f>SUMIFS(рўйхат!BF:BF,рўйхат!$CY:$CY,$B$1096,рўйхат!$B:$B,$C1072)</f>
        <v/>
      </c>
      <c r="AX1072" s="36">
        <f>SUMIFS(рўйхат!BG:BG,рўйхат!$CY:$CY,$B$1096,рўйхат!$B:$B,$C1072)</f>
        <v/>
      </c>
      <c r="AY1072" s="35">
        <f>SUMIFS(рўйхат!BH:BH,рўйхат!$CY:$CY,$B$1096,рўйхат!$B:$B,$C1072)</f>
        <v/>
      </c>
      <c r="AZ1072" s="36">
        <f>SUMIFS(рўйхат!BI:BI,рўйхат!$CY:$CY,$B$1096,рўйхат!$B:$B,$C1072)</f>
        <v/>
      </c>
      <c r="BA1072" s="35">
        <f>SUMIFS(рўйхат!BJ:BJ,рўйхат!$CY:$CY,$B$1096,рўйхат!$B:$B,$C1072)</f>
        <v/>
      </c>
      <c r="BB1072" s="36">
        <f>SUMIFS(рўйхат!BK:BK,рўйхат!$CY:$CY,$B$1096,рўйхат!$B:$B,$C1072)</f>
        <v/>
      </c>
      <c r="BC1072" s="77">
        <f>IFERROR(AO1072/E1072,0)</f>
        <v/>
      </c>
      <c r="BD1072" s="77">
        <f>IFERROR(AP1072/F1072,0)</f>
        <v/>
      </c>
      <c r="BE1072" s="35">
        <f>SUMIFS(рўйхат!BL:BL,рўйхат!$CY:$CY,$B$1096,рўйхат!$B:$B,$C1072)</f>
        <v/>
      </c>
      <c r="BF1072" s="36">
        <f>SUMIFS(рўйхат!BM:BM,рўйхат!$CY:$CY,$B$1096,рўйхат!$B:$B,$C1072)</f>
        <v/>
      </c>
      <c r="BG1072" s="35">
        <f>SUMIFS(рўйхат!BN:BN,рўйхат!$CY:$CY,$B$1096,рўйхат!$B:$B,$C1072)</f>
        <v/>
      </c>
      <c r="BH1072" s="36">
        <f>SUMIFS(рўйхат!BO:BO,рўйхат!$CY:$CY,$B$1096,рўйхат!$B:$B,$C1072)</f>
        <v/>
      </c>
      <c r="BI1072" s="35">
        <f>SUMIFS(рўйхат!BP:BP,рўйхат!$CY:$CY,$B$1096,рўйхат!$B:$B,$C1072)</f>
        <v/>
      </c>
      <c r="BJ1072" s="36">
        <f>SUMIFS(рўйхат!BQ:BQ,рўйхат!$CY:$CY,$B$1096,рўйхат!$B:$B,$C1072)</f>
        <v/>
      </c>
      <c r="BK1072" s="35">
        <f>SUMIFS(рўйхат!BR:BR,рўйхат!$CY:$CY,$B$1096,рўйхат!$B:$B,$C1072)</f>
        <v/>
      </c>
      <c r="BL1072" s="36">
        <f>SUMIFS(рўйхат!BS:BS,рўйхат!$CY:$CY,$B$1096,рўйхат!$B:$B,$C1072)</f>
        <v/>
      </c>
      <c r="BM1072" s="35">
        <f>SUMIFS(рўйхат!BT:BT,рўйхат!$CY:$CY,$B$1096,рўйхат!$B:$B,$C1072)</f>
        <v/>
      </c>
      <c r="BN1072" s="36">
        <f>SUMIFS(рўйхат!BU:BU,рўйхат!$CY:$CY,$B$1096,рўйхат!$B:$B,$C1072)</f>
        <v/>
      </c>
      <c r="BO1072" s="35">
        <f>SUMIFS(рўйхат!BX:BX,рўйхат!$CY:$CY,$B$1096,рўйхат!$B:$B,$C1072)</f>
        <v/>
      </c>
      <c r="BP1072" s="36">
        <f>SUMIFS(рўйхат!BY:BY,рўйхат!$CY:$CY,$B$1096,рўйхат!$B:$B,$C1072)</f>
        <v/>
      </c>
      <c r="BQ1072" s="35">
        <f>SUMIFS(рўйхат!BZ:BZ,рўйхат!$CY:$CY,$B$1096,рўйхат!$B:$B,$C1072)</f>
        <v/>
      </c>
      <c r="BR1072" s="36">
        <f>SUMIFS(рўйхат!CA:CA,рўйхат!$CY:$CY,$B$1096,рўйхат!$B:$B,$C1072)</f>
        <v/>
      </c>
      <c r="BS1072" s="35">
        <f>SUMIFS(рўйхат!CB:CB,рўйхат!$CY:$CY,$B$1096,рўйхат!$B:$B,$C1072)</f>
        <v/>
      </c>
      <c r="BT1072" s="36">
        <f>SUMIFS(рўйхат!CC:CC,рўйхат!$CY:$CY,$B$1096,рўйхат!$B:$B,$C1072)</f>
        <v/>
      </c>
      <c r="BU1072" s="35">
        <f>SUMIFS(рўйхат!CD:CD,рўйхат!$CY:$CY,$B$1096,рўйхат!$B:$B,$C1072)</f>
        <v/>
      </c>
      <c r="BV1072" s="36">
        <f>SUMIFS(рўйхат!CE:CE,рўйхат!$CY:$CY,$B$1096,рўйхат!$B:$B,$C1072)</f>
        <v/>
      </c>
      <c r="BW1072" s="35">
        <f>SUMIFS(рўйхат!CH:CH,рўйхат!$CY:$CY,$B$1096,рўйхат!$B:$B,$C1072)</f>
        <v/>
      </c>
      <c r="BX1072" s="36">
        <f>SUMIFS(рўйхат!CI:CI,рўйхат!$CY:$CY,$B$1096,рўйхат!$B:$B,$C1072)</f>
        <v/>
      </c>
      <c r="BY1072" s="35">
        <f>SUMIFS(рўйхат!CJ:CJ,рўйхат!$CY:$CY,$B$1096,рўйхат!$B:$B,$C1072)</f>
        <v/>
      </c>
      <c r="BZ1072" s="36">
        <f>SUMIFS(рўйхат!CK:CK,рўйхат!$CY:$CY,$B$1096,рўйхат!$B:$B,$C1072)</f>
        <v/>
      </c>
      <c r="CA1072" s="35">
        <f>SUMIFS(рўйхат!CL:CL,рўйхат!$CY:$CY,$B$1096,рўйхат!$B:$B,$C1072)</f>
        <v/>
      </c>
      <c r="CB1072" s="36">
        <f>SUMIFS(рўйхат!CM:CM,рўйхат!$CY:$CY,$B$1096,рўйхат!$B:$B,$C1072)</f>
        <v/>
      </c>
      <c r="CC1072" s="35">
        <f>SUMIFS(рўйхат!CN:CN,рўйхат!$CY:$CY,$B$1096,рўйхат!$B:$B,$C1072)</f>
        <v/>
      </c>
      <c r="CD1072" s="36">
        <f>SUMIFS(рўйхат!CO:CO,рўйхат!$CY:$CY,$B$1096,рўйхат!$B:$B,$C1072)</f>
        <v/>
      </c>
      <c r="CE1072" s="77">
        <f>IFERROR(BE1072/(Q1072+BE1072),0)</f>
        <v/>
      </c>
      <c r="CF1072" s="78">
        <f>IFERROR(BF1072/(R1072+BF1072),0)</f>
        <v/>
      </c>
      <c r="CG1072" s="8">
        <f>COUNTIFS(B:B,B1072)</f>
        <v/>
      </c>
    </row>
    <row r="1073" hidden="1" outlineLevel="1" ht="17.1" customHeight="1" s="245">
      <c r="A1073" s="31" t="n"/>
      <c r="B1073" s="50" t="n">
        <v>9</v>
      </c>
      <c r="C1073" s="66" t="inlineStr">
        <is>
          <t>Инвестициялар, саноат ва савдо вазирлиги</t>
        </is>
      </c>
      <c r="D1073" s="16" t="n"/>
      <c r="E1073" s="35">
        <f>SUMIFS(рўйхат!F:F,рўйхат!$CY:$CY,$B$1096,рўйхат!$B:$B,$C1073)</f>
        <v/>
      </c>
      <c r="F1073" s="36">
        <f>SUMIFS(рўйхат!G:G,рўйхат!$CY:$CY,$B$1096,рўйхат!$B:$B,$C1073)</f>
        <v/>
      </c>
      <c r="G1073" s="35">
        <f>SUMIFS(рўйхат!H:H,рўйхат!$CY:$CY,$B$1096,рўйхат!$B:$B,$C1073)</f>
        <v/>
      </c>
      <c r="H1073" s="36">
        <f>SUMIFS(рўйхат!I:I,рўйхат!$CY:$CY,$B$1096,рўйхат!$B:$B,$C1073)</f>
        <v/>
      </c>
      <c r="I1073" s="35">
        <f>SUMIFS(рўйхат!J:J,рўйхат!$CY:$CY,$B$1096,рўйхат!$B:$B,$C1073)</f>
        <v/>
      </c>
      <c r="J1073" s="36">
        <f>SUMIFS(рўйхат!K:K,рўйхат!$CY:$CY,$B$1096,рўйхат!$B:$B,$C1073)</f>
        <v/>
      </c>
      <c r="K1073" s="35">
        <f>SUMIFS(рўйхат!L:L,рўйхат!$CY:$CY,$B$1096,рўйхат!$B:$B,$C1073)</f>
        <v/>
      </c>
      <c r="L1073" s="36">
        <f>SUMIFS(рўйхат!M:M,рўйхат!$CY:$CY,$B$1096,рўйхат!$B:$B,$C1073)</f>
        <v/>
      </c>
      <c r="M1073" s="35">
        <f>SUMIFS(рўйхат!N:N,рўйхат!$CY:$CY,$B$1096,рўйхат!$B:$B,$C1073)</f>
        <v/>
      </c>
      <c r="N1073" s="36">
        <f>SUMIFS(рўйхат!O:O,рўйхат!$CY:$CY,$B$1096,рўйхат!$B:$B,$C1073)</f>
        <v/>
      </c>
      <c r="O1073" s="34">
        <f>IFERROR(M1073/E1073,0)</f>
        <v/>
      </c>
      <c r="P1073" s="34">
        <f>IFERROR(N1073/F1073,0)</f>
        <v/>
      </c>
      <c r="Q1073" s="35">
        <f>SUMIFS(рўйхат!P:P,рўйхат!$CY:$CY,$B$1096,рўйхат!$B:$B,$C1073)</f>
        <v/>
      </c>
      <c r="R1073" s="36">
        <f>SUMIFS(рўйхат!Q:Q,рўйхат!$CY:$CY,$B$1096,рўйхат!$B:$B,$C1073)</f>
        <v/>
      </c>
      <c r="S1073" s="35">
        <f>SUMIFS(рўйхат!R:R,рўйхат!$CY:$CY,$B$1096,рўйхат!$B:$B,$C1073)</f>
        <v/>
      </c>
      <c r="T1073" s="36">
        <f>SUMIFS(рўйхат!S:S,рўйхат!$CY:$CY,$B$1096,рўйхат!$B:$B,$C1073)</f>
        <v/>
      </c>
      <c r="U1073" s="35">
        <f>SUMIFS(рўйхат!T:T,рўйхат!$CY:$CY,$B$1096,рўйхат!$B:$B,$C1073)</f>
        <v/>
      </c>
      <c r="V1073" s="36">
        <f>SUMIFS(рўйхат!U:U,рўйхат!$CY:$CY,$B$1096,рўйхат!$B:$B,$C1073)</f>
        <v/>
      </c>
      <c r="W1073" s="35">
        <f>SUMIFS(рўйхат!V:V,рўйхат!$CY:$CY,$B$1096,рўйхат!$B:$B,$C1073)</f>
        <v/>
      </c>
      <c r="X1073" s="36">
        <f>SUMIFS(рўйхат!W:W,рўйхат!$CY:$CY,$B$1096,рўйхат!$B:$B,$C1073)</f>
        <v/>
      </c>
      <c r="Y1073" s="35">
        <f>SUMIFS(рўйхат!X:X,рўйхат!$CY:$CY,$B$1096,рўйхат!$B:$B,$C1073)</f>
        <v/>
      </c>
      <c r="Z1073" s="36">
        <f>SUMIFS(рўйхат!Y:Y,рўйхат!$CY:$CY,$B$1096,рўйхат!$B:$B,$C1073)</f>
        <v/>
      </c>
      <c r="AA1073" s="35">
        <f>SUMIFS(рўйхат!Z:Z,рўйхат!$CY:$CY,$B$1096,рўйхат!$B:$B,$C1073)</f>
        <v/>
      </c>
      <c r="AB1073" s="36">
        <f>SUMIFS(рўйхат!AA:AA,рўйхат!$CY:$CY,$B$1096,рўйхат!$B:$B,$C1073)</f>
        <v/>
      </c>
      <c r="AC1073" s="35">
        <f>SUMIFS(рўйхат!AB:AB,рўйхат!$CY:$CY,$B$1096,рўйхат!$B:$B,$C1073)</f>
        <v/>
      </c>
      <c r="AD1073" s="36">
        <f>SUMIFS(рўйхат!AC:AC,рўйхат!$CY:$CY,$B$1096,рўйхат!$B:$B,$C1073)</f>
        <v/>
      </c>
      <c r="AE1073" s="35">
        <f>SUMIFS(рўйхат!AD:AD,рўйхат!$CY:$CY,$B$1096,рўйхат!$B:$B,$C1073)</f>
        <v/>
      </c>
      <c r="AF1073" s="36">
        <f>SUMIFS(рўйхат!AE:AE,рўйхат!$CY:$CY,$B$1096,рўйхат!$B:$B,$C1073)</f>
        <v/>
      </c>
      <c r="AG1073" s="35">
        <f>SUMIFS(рўйхат!AH:AH,рўйхат!$CY:$CY,$B$1096,рўйхат!$B:$B,$C1073)</f>
        <v/>
      </c>
      <c r="AH1073" s="36">
        <f>SUMIFS(рўйхат!AI:AI,рўйхат!$CY:$CY,$B$1096,рўйхат!$B:$B,$C1073)</f>
        <v/>
      </c>
      <c r="AI1073" s="35">
        <f>SUMIFS(рўйхат!AJ:AJ,рўйхат!$CY:$CY,$B$1096,рўйхат!$B:$B,$C1073)</f>
        <v/>
      </c>
      <c r="AJ1073" s="36">
        <f>SUMIFS(рўйхат!AK:AK,рўйхат!$CY:$CY,$B$1096,рўйхат!$B:$B,$C1073)</f>
        <v/>
      </c>
      <c r="AK1073" s="35">
        <f>SUMIFS(рўйхат!AL:AL,рўйхат!$CY:$CY,$B$1096,рўйхат!$B:$B,$C1073)</f>
        <v/>
      </c>
      <c r="AL1073" s="36">
        <f>SUMIFS(рўйхат!AM:AM,рўйхат!$CY:$CY,$B$1096,рўйхат!$B:$B,$C1073)</f>
        <v/>
      </c>
      <c r="AM1073" s="77">
        <f>IFERROR(Q1073/E1073,0)</f>
        <v/>
      </c>
      <c r="AN1073" s="77">
        <f>IFERROR(R1073/F1073,0)</f>
        <v/>
      </c>
      <c r="AO1073" s="35">
        <f>SUMIFS(рўйхат!AX:AX,рўйхат!$CY:$CY,$B$1096,рўйхат!$B:$B,$C1073)</f>
        <v/>
      </c>
      <c r="AP1073" s="36">
        <f>SUMIFS(рўйхат!AY:AY,рўйхат!$CY:$CY,$B$1096,рўйхат!$B:$B,$C1073)</f>
        <v/>
      </c>
      <c r="AQ1073" s="35">
        <f>SUMIFS(рўйхат!AZ:AZ,рўйхат!$CY:$CY,$B$1096,рўйхат!$B:$B,$C1073)</f>
        <v/>
      </c>
      <c r="AR1073" s="36">
        <f>SUMIFS(рўйхат!BA:BA,рўйхат!$CY:$CY,$B$1096,рўйхат!$B:$B,$C1073)</f>
        <v/>
      </c>
      <c r="AS1073" s="35">
        <f>SUMIFS(рўйхат!BB:BB,рўйхат!$CY:$CY,$B$1096,рўйхат!$B:$B,$C1073)</f>
        <v/>
      </c>
      <c r="AT1073" s="36">
        <f>SUMIFS(рўйхат!BC:BC,рўйхат!$CY:$CY,$B$1096,рўйхат!$B:$B,$C1073)</f>
        <v/>
      </c>
      <c r="AU1073" s="35">
        <f>SUMIFS(рўйхат!BD:BD,рўйхат!$CY:$CY,$B$1096,рўйхат!$B:$B,$C1073)</f>
        <v/>
      </c>
      <c r="AV1073" s="36">
        <f>SUMIFS(рўйхат!BE:BE,рўйхат!$CY:$CY,$B$1096,рўйхат!$B:$B,$C1073)</f>
        <v/>
      </c>
      <c r="AW1073" s="35">
        <f>SUMIFS(рўйхат!BF:BF,рўйхат!$CY:$CY,$B$1096,рўйхат!$B:$B,$C1073)</f>
        <v/>
      </c>
      <c r="AX1073" s="36">
        <f>SUMIFS(рўйхат!BG:BG,рўйхат!$CY:$CY,$B$1096,рўйхат!$B:$B,$C1073)</f>
        <v/>
      </c>
      <c r="AY1073" s="35">
        <f>SUMIFS(рўйхат!BH:BH,рўйхат!$CY:$CY,$B$1096,рўйхат!$B:$B,$C1073)</f>
        <v/>
      </c>
      <c r="AZ1073" s="36">
        <f>SUMIFS(рўйхат!BI:BI,рўйхат!$CY:$CY,$B$1096,рўйхат!$B:$B,$C1073)</f>
        <v/>
      </c>
      <c r="BA1073" s="35">
        <f>SUMIFS(рўйхат!BJ:BJ,рўйхат!$CY:$CY,$B$1096,рўйхат!$B:$B,$C1073)</f>
        <v/>
      </c>
      <c r="BB1073" s="36">
        <f>SUMIFS(рўйхат!BK:BK,рўйхат!$CY:$CY,$B$1096,рўйхат!$B:$B,$C1073)</f>
        <v/>
      </c>
      <c r="BC1073" s="77">
        <f>IFERROR(AO1073/E1073,0)</f>
        <v/>
      </c>
      <c r="BD1073" s="77">
        <f>IFERROR(AP1073/F1073,0)</f>
        <v/>
      </c>
      <c r="BE1073" s="35">
        <f>SUMIFS(рўйхат!BL:BL,рўйхат!$CY:$CY,$B$1096,рўйхат!$B:$B,$C1073)</f>
        <v/>
      </c>
      <c r="BF1073" s="36">
        <f>SUMIFS(рўйхат!BM:BM,рўйхат!$CY:$CY,$B$1096,рўйхат!$B:$B,$C1073)</f>
        <v/>
      </c>
      <c r="BG1073" s="35">
        <f>SUMIFS(рўйхат!BN:BN,рўйхат!$CY:$CY,$B$1096,рўйхат!$B:$B,$C1073)</f>
        <v/>
      </c>
      <c r="BH1073" s="36">
        <f>SUMIFS(рўйхат!BO:BO,рўйхат!$CY:$CY,$B$1096,рўйхат!$B:$B,$C1073)</f>
        <v/>
      </c>
      <c r="BI1073" s="35">
        <f>SUMIFS(рўйхат!BP:BP,рўйхат!$CY:$CY,$B$1096,рўйхат!$B:$B,$C1073)</f>
        <v/>
      </c>
      <c r="BJ1073" s="36">
        <f>SUMIFS(рўйхат!BQ:BQ,рўйхат!$CY:$CY,$B$1096,рўйхат!$B:$B,$C1073)</f>
        <v/>
      </c>
      <c r="BK1073" s="35">
        <f>SUMIFS(рўйхат!BR:BR,рўйхат!$CY:$CY,$B$1096,рўйхат!$B:$B,$C1073)</f>
        <v/>
      </c>
      <c r="BL1073" s="36">
        <f>SUMIFS(рўйхат!BS:BS,рўйхат!$CY:$CY,$B$1096,рўйхат!$B:$B,$C1073)</f>
        <v/>
      </c>
      <c r="BM1073" s="35">
        <f>SUMIFS(рўйхат!BT:BT,рўйхат!$CY:$CY,$B$1096,рўйхат!$B:$B,$C1073)</f>
        <v/>
      </c>
      <c r="BN1073" s="36">
        <f>SUMIFS(рўйхат!BU:BU,рўйхат!$CY:$CY,$B$1096,рўйхат!$B:$B,$C1073)</f>
        <v/>
      </c>
      <c r="BO1073" s="35">
        <f>SUMIFS(рўйхат!BX:BX,рўйхат!$CY:$CY,$B$1096,рўйхат!$B:$B,$C1073)</f>
        <v/>
      </c>
      <c r="BP1073" s="36">
        <f>SUMIFS(рўйхат!BY:BY,рўйхат!$CY:$CY,$B$1096,рўйхат!$B:$B,$C1073)</f>
        <v/>
      </c>
      <c r="BQ1073" s="35">
        <f>SUMIFS(рўйхат!BZ:BZ,рўйхат!$CY:$CY,$B$1096,рўйхат!$B:$B,$C1073)</f>
        <v/>
      </c>
      <c r="BR1073" s="36">
        <f>SUMIFS(рўйхат!CA:CA,рўйхат!$CY:$CY,$B$1096,рўйхат!$B:$B,$C1073)</f>
        <v/>
      </c>
      <c r="BS1073" s="35">
        <f>SUMIFS(рўйхат!CB:CB,рўйхат!$CY:$CY,$B$1096,рўйхат!$B:$B,$C1073)</f>
        <v/>
      </c>
      <c r="BT1073" s="36">
        <f>SUMIFS(рўйхат!CC:CC,рўйхат!$CY:$CY,$B$1096,рўйхат!$B:$B,$C1073)</f>
        <v/>
      </c>
      <c r="BU1073" s="35">
        <f>SUMIFS(рўйхат!CD:CD,рўйхат!$CY:$CY,$B$1096,рўйхат!$B:$B,$C1073)</f>
        <v/>
      </c>
      <c r="BV1073" s="36">
        <f>SUMIFS(рўйхат!CE:CE,рўйхат!$CY:$CY,$B$1096,рўйхат!$B:$B,$C1073)</f>
        <v/>
      </c>
      <c r="BW1073" s="35">
        <f>SUMIFS(рўйхат!CH:CH,рўйхат!$CY:$CY,$B$1096,рўйхат!$B:$B,$C1073)</f>
        <v/>
      </c>
      <c r="BX1073" s="36">
        <f>SUMIFS(рўйхат!CI:CI,рўйхат!$CY:$CY,$B$1096,рўйхат!$B:$B,$C1073)</f>
        <v/>
      </c>
      <c r="BY1073" s="35">
        <f>SUMIFS(рўйхат!CJ:CJ,рўйхат!$CY:$CY,$B$1096,рўйхат!$B:$B,$C1073)</f>
        <v/>
      </c>
      <c r="BZ1073" s="36">
        <f>SUMIFS(рўйхат!CK:CK,рўйхат!$CY:$CY,$B$1096,рўйхат!$B:$B,$C1073)</f>
        <v/>
      </c>
      <c r="CA1073" s="35">
        <f>SUMIFS(рўйхат!CL:CL,рўйхат!$CY:$CY,$B$1096,рўйхат!$B:$B,$C1073)</f>
        <v/>
      </c>
      <c r="CB1073" s="36">
        <f>SUMIFS(рўйхат!CM:CM,рўйхат!$CY:$CY,$B$1096,рўйхат!$B:$B,$C1073)</f>
        <v/>
      </c>
      <c r="CC1073" s="35">
        <f>SUMIFS(рўйхат!CN:CN,рўйхат!$CY:$CY,$B$1096,рўйхат!$B:$B,$C1073)</f>
        <v/>
      </c>
      <c r="CD1073" s="36">
        <f>SUMIFS(рўйхат!CO:CO,рўйхат!$CY:$CY,$B$1096,рўйхат!$B:$B,$C1073)</f>
        <v/>
      </c>
      <c r="CE1073" s="77">
        <f>IFERROR(BE1073/(Q1073+BE1073),0)</f>
        <v/>
      </c>
      <c r="CF1073" s="78">
        <f>IFERROR(BF1073/(R1073+BF1073),0)</f>
        <v/>
      </c>
      <c r="CG1073" s="8">
        <f>COUNTIFS(B:B,B1073)</f>
        <v/>
      </c>
    </row>
    <row r="1074" hidden="1" outlineLevel="1" ht="33.95" customHeight="1" s="245">
      <c r="A1074" s="31" t="n"/>
      <c r="B1074" s="50" t="n">
        <v>10</v>
      </c>
      <c r="C1074" s="66" t="inlineStr">
        <is>
          <t>Камбағалликни қисқартириш ва бандлик вазирлиги</t>
        </is>
      </c>
      <c r="D1074" s="16" t="n"/>
      <c r="E1074" s="35">
        <f>SUMIFS(рўйхат!F:F,рўйхат!$CY:$CY,$B$1096,рўйхат!$B:$B,$C1074)</f>
        <v/>
      </c>
      <c r="F1074" s="36">
        <f>SUMIFS(рўйхат!G:G,рўйхат!$CY:$CY,$B$1096,рўйхат!$B:$B,$C1074)</f>
        <v/>
      </c>
      <c r="G1074" s="35">
        <f>SUMIFS(рўйхат!H:H,рўйхат!$CY:$CY,$B$1096,рўйхат!$B:$B,$C1074)</f>
        <v/>
      </c>
      <c r="H1074" s="36">
        <f>SUMIFS(рўйхат!I:I,рўйхат!$CY:$CY,$B$1096,рўйхат!$B:$B,$C1074)</f>
        <v/>
      </c>
      <c r="I1074" s="35">
        <f>SUMIFS(рўйхат!J:J,рўйхат!$CY:$CY,$B$1096,рўйхат!$B:$B,$C1074)</f>
        <v/>
      </c>
      <c r="J1074" s="36">
        <f>SUMIFS(рўйхат!K:K,рўйхат!$CY:$CY,$B$1096,рўйхат!$B:$B,$C1074)</f>
        <v/>
      </c>
      <c r="K1074" s="35">
        <f>SUMIFS(рўйхат!L:L,рўйхат!$CY:$CY,$B$1096,рўйхат!$B:$B,$C1074)</f>
        <v/>
      </c>
      <c r="L1074" s="36">
        <f>SUMIFS(рўйхат!M:M,рўйхат!$CY:$CY,$B$1096,рўйхат!$B:$B,$C1074)</f>
        <v/>
      </c>
      <c r="M1074" s="35">
        <f>SUMIFS(рўйхат!N:N,рўйхат!$CY:$CY,$B$1096,рўйхат!$B:$B,$C1074)</f>
        <v/>
      </c>
      <c r="N1074" s="36">
        <f>SUMIFS(рўйхат!O:O,рўйхат!$CY:$CY,$B$1096,рўйхат!$B:$B,$C1074)</f>
        <v/>
      </c>
      <c r="O1074" s="34">
        <f>IFERROR(M1074/E1074,0)</f>
        <v/>
      </c>
      <c r="P1074" s="34">
        <f>IFERROR(N1074/F1074,0)</f>
        <v/>
      </c>
      <c r="Q1074" s="35">
        <f>SUMIFS(рўйхат!P:P,рўйхат!$CY:$CY,$B$1096,рўйхат!$B:$B,$C1074)</f>
        <v/>
      </c>
      <c r="R1074" s="36">
        <f>SUMIFS(рўйхат!Q:Q,рўйхат!$CY:$CY,$B$1096,рўйхат!$B:$B,$C1074)</f>
        <v/>
      </c>
      <c r="S1074" s="35">
        <f>SUMIFS(рўйхат!R:R,рўйхат!$CY:$CY,$B$1096,рўйхат!$B:$B,$C1074)</f>
        <v/>
      </c>
      <c r="T1074" s="36">
        <f>SUMIFS(рўйхат!S:S,рўйхат!$CY:$CY,$B$1096,рўйхат!$B:$B,$C1074)</f>
        <v/>
      </c>
      <c r="U1074" s="35">
        <f>SUMIFS(рўйхат!T:T,рўйхат!$CY:$CY,$B$1096,рўйхат!$B:$B,$C1074)</f>
        <v/>
      </c>
      <c r="V1074" s="36">
        <f>SUMIFS(рўйхат!U:U,рўйхат!$CY:$CY,$B$1096,рўйхат!$B:$B,$C1074)</f>
        <v/>
      </c>
      <c r="W1074" s="35">
        <f>SUMIFS(рўйхат!V:V,рўйхат!$CY:$CY,$B$1096,рўйхат!$B:$B,$C1074)</f>
        <v/>
      </c>
      <c r="X1074" s="36">
        <f>SUMIFS(рўйхат!W:W,рўйхат!$CY:$CY,$B$1096,рўйхат!$B:$B,$C1074)</f>
        <v/>
      </c>
      <c r="Y1074" s="35">
        <f>SUMIFS(рўйхат!X:X,рўйхат!$CY:$CY,$B$1096,рўйхат!$B:$B,$C1074)</f>
        <v/>
      </c>
      <c r="Z1074" s="36">
        <f>SUMIFS(рўйхат!Y:Y,рўйхат!$CY:$CY,$B$1096,рўйхат!$B:$B,$C1074)</f>
        <v/>
      </c>
      <c r="AA1074" s="35">
        <f>SUMIFS(рўйхат!Z:Z,рўйхат!$CY:$CY,$B$1096,рўйхат!$B:$B,$C1074)</f>
        <v/>
      </c>
      <c r="AB1074" s="36">
        <f>SUMIFS(рўйхат!AA:AA,рўйхат!$CY:$CY,$B$1096,рўйхат!$B:$B,$C1074)</f>
        <v/>
      </c>
      <c r="AC1074" s="35">
        <f>SUMIFS(рўйхат!AB:AB,рўйхат!$CY:$CY,$B$1096,рўйхат!$B:$B,$C1074)</f>
        <v/>
      </c>
      <c r="AD1074" s="36">
        <f>SUMIFS(рўйхат!AC:AC,рўйхат!$CY:$CY,$B$1096,рўйхат!$B:$B,$C1074)</f>
        <v/>
      </c>
      <c r="AE1074" s="35">
        <f>SUMIFS(рўйхат!AD:AD,рўйхат!$CY:$CY,$B$1096,рўйхат!$B:$B,$C1074)</f>
        <v/>
      </c>
      <c r="AF1074" s="36">
        <f>SUMIFS(рўйхат!AE:AE,рўйхат!$CY:$CY,$B$1096,рўйхат!$B:$B,$C1074)</f>
        <v/>
      </c>
      <c r="AG1074" s="35">
        <f>SUMIFS(рўйхат!AH:AH,рўйхат!$CY:$CY,$B$1096,рўйхат!$B:$B,$C1074)</f>
        <v/>
      </c>
      <c r="AH1074" s="36">
        <f>SUMIFS(рўйхат!AI:AI,рўйхат!$CY:$CY,$B$1096,рўйхат!$B:$B,$C1074)</f>
        <v/>
      </c>
      <c r="AI1074" s="35">
        <f>SUMIFS(рўйхат!AJ:AJ,рўйхат!$CY:$CY,$B$1096,рўйхат!$B:$B,$C1074)</f>
        <v/>
      </c>
      <c r="AJ1074" s="36">
        <f>SUMIFS(рўйхат!AK:AK,рўйхат!$CY:$CY,$B$1096,рўйхат!$B:$B,$C1074)</f>
        <v/>
      </c>
      <c r="AK1074" s="35">
        <f>SUMIFS(рўйхат!AL:AL,рўйхат!$CY:$CY,$B$1096,рўйхат!$B:$B,$C1074)</f>
        <v/>
      </c>
      <c r="AL1074" s="36">
        <f>SUMIFS(рўйхат!AM:AM,рўйхат!$CY:$CY,$B$1096,рўйхат!$B:$B,$C1074)</f>
        <v/>
      </c>
      <c r="AM1074" s="77">
        <f>IFERROR(Q1074/E1074,0)</f>
        <v/>
      </c>
      <c r="AN1074" s="77">
        <f>IFERROR(R1074/F1074,0)</f>
        <v/>
      </c>
      <c r="AO1074" s="35">
        <f>SUMIFS(рўйхат!AX:AX,рўйхат!$CY:$CY,$B$1096,рўйхат!$B:$B,$C1074)</f>
        <v/>
      </c>
      <c r="AP1074" s="36">
        <f>SUMIFS(рўйхат!AY:AY,рўйхат!$CY:$CY,$B$1096,рўйхат!$B:$B,$C1074)</f>
        <v/>
      </c>
      <c r="AQ1074" s="35">
        <f>SUMIFS(рўйхат!AZ:AZ,рўйхат!$CY:$CY,$B$1096,рўйхат!$B:$B,$C1074)</f>
        <v/>
      </c>
      <c r="AR1074" s="36">
        <f>SUMIFS(рўйхат!BA:BA,рўйхат!$CY:$CY,$B$1096,рўйхат!$B:$B,$C1074)</f>
        <v/>
      </c>
      <c r="AS1074" s="35">
        <f>SUMIFS(рўйхат!BB:BB,рўйхат!$CY:$CY,$B$1096,рўйхат!$B:$B,$C1074)</f>
        <v/>
      </c>
      <c r="AT1074" s="36">
        <f>SUMIFS(рўйхат!BC:BC,рўйхат!$CY:$CY,$B$1096,рўйхат!$B:$B,$C1074)</f>
        <v/>
      </c>
      <c r="AU1074" s="35">
        <f>SUMIFS(рўйхат!BD:BD,рўйхат!$CY:$CY,$B$1096,рўйхат!$B:$B,$C1074)</f>
        <v/>
      </c>
      <c r="AV1074" s="36">
        <f>SUMIFS(рўйхат!BE:BE,рўйхат!$CY:$CY,$B$1096,рўйхат!$B:$B,$C1074)</f>
        <v/>
      </c>
      <c r="AW1074" s="35">
        <f>SUMIFS(рўйхат!BF:BF,рўйхат!$CY:$CY,$B$1096,рўйхат!$B:$B,$C1074)</f>
        <v/>
      </c>
      <c r="AX1074" s="36">
        <f>SUMIFS(рўйхат!BG:BG,рўйхат!$CY:$CY,$B$1096,рўйхат!$B:$B,$C1074)</f>
        <v/>
      </c>
      <c r="AY1074" s="35">
        <f>SUMIFS(рўйхат!BH:BH,рўйхат!$CY:$CY,$B$1096,рўйхат!$B:$B,$C1074)</f>
        <v/>
      </c>
      <c r="AZ1074" s="36">
        <f>SUMIFS(рўйхат!BI:BI,рўйхат!$CY:$CY,$B$1096,рўйхат!$B:$B,$C1074)</f>
        <v/>
      </c>
      <c r="BA1074" s="35">
        <f>SUMIFS(рўйхат!BJ:BJ,рўйхат!$CY:$CY,$B$1096,рўйхат!$B:$B,$C1074)</f>
        <v/>
      </c>
      <c r="BB1074" s="36">
        <f>SUMIFS(рўйхат!BK:BK,рўйхат!$CY:$CY,$B$1096,рўйхат!$B:$B,$C1074)</f>
        <v/>
      </c>
      <c r="BC1074" s="77">
        <f>IFERROR(AO1074/E1074,0)</f>
        <v/>
      </c>
      <c r="BD1074" s="77">
        <f>IFERROR(AP1074/F1074,0)</f>
        <v/>
      </c>
      <c r="BE1074" s="35">
        <f>SUMIFS(рўйхат!BL:BL,рўйхат!$CY:$CY,$B$1096,рўйхат!$B:$B,$C1074)</f>
        <v/>
      </c>
      <c r="BF1074" s="36">
        <f>SUMIFS(рўйхат!BM:BM,рўйхат!$CY:$CY,$B$1096,рўйхат!$B:$B,$C1074)</f>
        <v/>
      </c>
      <c r="BG1074" s="35">
        <f>SUMIFS(рўйхат!BN:BN,рўйхат!$CY:$CY,$B$1096,рўйхат!$B:$B,$C1074)</f>
        <v/>
      </c>
      <c r="BH1074" s="36">
        <f>SUMIFS(рўйхат!BO:BO,рўйхат!$CY:$CY,$B$1096,рўйхат!$B:$B,$C1074)</f>
        <v/>
      </c>
      <c r="BI1074" s="35">
        <f>SUMIFS(рўйхат!BP:BP,рўйхат!$CY:$CY,$B$1096,рўйхат!$B:$B,$C1074)</f>
        <v/>
      </c>
      <c r="BJ1074" s="36">
        <f>SUMIFS(рўйхат!BQ:BQ,рўйхат!$CY:$CY,$B$1096,рўйхат!$B:$B,$C1074)</f>
        <v/>
      </c>
      <c r="BK1074" s="35">
        <f>SUMIFS(рўйхат!BR:BR,рўйхат!$CY:$CY,$B$1096,рўйхат!$B:$B,$C1074)</f>
        <v/>
      </c>
      <c r="BL1074" s="36">
        <f>SUMIFS(рўйхат!BS:BS,рўйхат!$CY:$CY,$B$1096,рўйхат!$B:$B,$C1074)</f>
        <v/>
      </c>
      <c r="BM1074" s="35">
        <f>SUMIFS(рўйхат!BT:BT,рўйхат!$CY:$CY,$B$1096,рўйхат!$B:$B,$C1074)</f>
        <v/>
      </c>
      <c r="BN1074" s="36">
        <f>SUMIFS(рўйхат!BU:BU,рўйхат!$CY:$CY,$B$1096,рўйхат!$B:$B,$C1074)</f>
        <v/>
      </c>
      <c r="BO1074" s="35">
        <f>SUMIFS(рўйхат!BX:BX,рўйхат!$CY:$CY,$B$1096,рўйхат!$B:$B,$C1074)</f>
        <v/>
      </c>
      <c r="BP1074" s="36">
        <f>SUMIFS(рўйхат!BY:BY,рўйхат!$CY:$CY,$B$1096,рўйхат!$B:$B,$C1074)</f>
        <v/>
      </c>
      <c r="BQ1074" s="35">
        <f>SUMIFS(рўйхат!BZ:BZ,рўйхат!$CY:$CY,$B$1096,рўйхат!$B:$B,$C1074)</f>
        <v/>
      </c>
      <c r="BR1074" s="36">
        <f>SUMIFS(рўйхат!CA:CA,рўйхат!$CY:$CY,$B$1096,рўйхат!$B:$B,$C1074)</f>
        <v/>
      </c>
      <c r="BS1074" s="35">
        <f>SUMIFS(рўйхат!CB:CB,рўйхат!$CY:$CY,$B$1096,рўйхат!$B:$B,$C1074)</f>
        <v/>
      </c>
      <c r="BT1074" s="36">
        <f>SUMIFS(рўйхат!CC:CC,рўйхат!$CY:$CY,$B$1096,рўйхат!$B:$B,$C1074)</f>
        <v/>
      </c>
      <c r="BU1074" s="35">
        <f>SUMIFS(рўйхат!CD:CD,рўйхат!$CY:$CY,$B$1096,рўйхат!$B:$B,$C1074)</f>
        <v/>
      </c>
      <c r="BV1074" s="36">
        <f>SUMIFS(рўйхат!CE:CE,рўйхат!$CY:$CY,$B$1096,рўйхат!$B:$B,$C1074)</f>
        <v/>
      </c>
      <c r="BW1074" s="35">
        <f>SUMIFS(рўйхат!CH:CH,рўйхат!$CY:$CY,$B$1096,рўйхат!$B:$B,$C1074)</f>
        <v/>
      </c>
      <c r="BX1074" s="36">
        <f>SUMIFS(рўйхат!CI:CI,рўйхат!$CY:$CY,$B$1096,рўйхат!$B:$B,$C1074)</f>
        <v/>
      </c>
      <c r="BY1074" s="35">
        <f>SUMIFS(рўйхат!CJ:CJ,рўйхат!$CY:$CY,$B$1096,рўйхат!$B:$B,$C1074)</f>
        <v/>
      </c>
      <c r="BZ1074" s="36">
        <f>SUMIFS(рўйхат!CK:CK,рўйхат!$CY:$CY,$B$1096,рўйхат!$B:$B,$C1074)</f>
        <v/>
      </c>
      <c r="CA1074" s="35">
        <f>SUMIFS(рўйхат!CL:CL,рўйхат!$CY:$CY,$B$1096,рўйхат!$B:$B,$C1074)</f>
        <v/>
      </c>
      <c r="CB1074" s="36">
        <f>SUMIFS(рўйхат!CM:CM,рўйхат!$CY:$CY,$B$1096,рўйхат!$B:$B,$C1074)</f>
        <v/>
      </c>
      <c r="CC1074" s="35">
        <f>SUMIFS(рўйхат!CN:CN,рўйхат!$CY:$CY,$B$1096,рўйхат!$B:$B,$C1074)</f>
        <v/>
      </c>
      <c r="CD1074" s="36">
        <f>SUMIFS(рўйхат!CO:CO,рўйхат!$CY:$CY,$B$1096,рўйхат!$B:$B,$C1074)</f>
        <v/>
      </c>
      <c r="CE1074" s="77">
        <f>IFERROR(BE1074/(Q1074+BE1074),0)</f>
        <v/>
      </c>
      <c r="CF1074" s="78">
        <f>IFERROR(BF1074/(R1074+BF1074),0)</f>
        <v/>
      </c>
      <c r="CG1074" s="8">
        <f>COUNTIFS(B:B,B1074)</f>
        <v/>
      </c>
    </row>
    <row r="1075" hidden="1" outlineLevel="1" ht="17.1" customHeight="1" s="245">
      <c r="A1075" s="31" t="n"/>
      <c r="B1075" s="50" t="n">
        <v>11</v>
      </c>
      <c r="C1075" s="66" t="inlineStr">
        <is>
          <t>Қишлоқ хўжалиги вазирлиги</t>
        </is>
      </c>
      <c r="D1075" s="16" t="n"/>
      <c r="E1075" s="35">
        <f>SUMIFS(рўйхат!F:F,рўйхат!$CY:$CY,$B$1096,рўйхат!$B:$B,$C1075)</f>
        <v/>
      </c>
      <c r="F1075" s="36">
        <f>SUMIFS(рўйхат!G:G,рўйхат!$CY:$CY,$B$1096,рўйхат!$B:$B,$C1075)</f>
        <v/>
      </c>
      <c r="G1075" s="35">
        <f>SUMIFS(рўйхат!H:H,рўйхат!$CY:$CY,$B$1096,рўйхат!$B:$B,$C1075)</f>
        <v/>
      </c>
      <c r="H1075" s="36">
        <f>SUMIFS(рўйхат!I:I,рўйхат!$CY:$CY,$B$1096,рўйхат!$B:$B,$C1075)</f>
        <v/>
      </c>
      <c r="I1075" s="35">
        <f>SUMIFS(рўйхат!J:J,рўйхат!$CY:$CY,$B$1096,рўйхат!$B:$B,$C1075)</f>
        <v/>
      </c>
      <c r="J1075" s="36">
        <f>SUMIFS(рўйхат!K:K,рўйхат!$CY:$CY,$B$1096,рўйхат!$B:$B,$C1075)</f>
        <v/>
      </c>
      <c r="K1075" s="35">
        <f>SUMIFS(рўйхат!L:L,рўйхат!$CY:$CY,$B$1096,рўйхат!$B:$B,$C1075)</f>
        <v/>
      </c>
      <c r="L1075" s="36">
        <f>SUMIFS(рўйхат!M:M,рўйхат!$CY:$CY,$B$1096,рўйхат!$B:$B,$C1075)</f>
        <v/>
      </c>
      <c r="M1075" s="35">
        <f>SUMIFS(рўйхат!N:N,рўйхат!$CY:$CY,$B$1096,рўйхат!$B:$B,$C1075)</f>
        <v/>
      </c>
      <c r="N1075" s="36">
        <f>SUMIFS(рўйхат!O:O,рўйхат!$CY:$CY,$B$1096,рўйхат!$B:$B,$C1075)</f>
        <v/>
      </c>
      <c r="O1075" s="34">
        <f>IFERROR(M1075/E1075,0)</f>
        <v/>
      </c>
      <c r="P1075" s="34">
        <f>IFERROR(N1075/F1075,0)</f>
        <v/>
      </c>
      <c r="Q1075" s="35">
        <f>SUMIFS(рўйхат!P:P,рўйхат!$CY:$CY,$B$1096,рўйхат!$B:$B,$C1075)</f>
        <v/>
      </c>
      <c r="R1075" s="36">
        <f>SUMIFS(рўйхат!Q:Q,рўйхат!$CY:$CY,$B$1096,рўйхат!$B:$B,$C1075)</f>
        <v/>
      </c>
      <c r="S1075" s="35">
        <f>SUMIFS(рўйхат!R:R,рўйхат!$CY:$CY,$B$1096,рўйхат!$B:$B,$C1075)</f>
        <v/>
      </c>
      <c r="T1075" s="36">
        <f>SUMIFS(рўйхат!S:S,рўйхат!$CY:$CY,$B$1096,рўйхат!$B:$B,$C1075)</f>
        <v/>
      </c>
      <c r="U1075" s="35">
        <f>SUMIFS(рўйхат!T:T,рўйхат!$CY:$CY,$B$1096,рўйхат!$B:$B,$C1075)</f>
        <v/>
      </c>
      <c r="V1075" s="36">
        <f>SUMIFS(рўйхат!U:U,рўйхат!$CY:$CY,$B$1096,рўйхат!$B:$B,$C1075)</f>
        <v/>
      </c>
      <c r="W1075" s="35">
        <f>SUMIFS(рўйхат!V:V,рўйхат!$CY:$CY,$B$1096,рўйхат!$B:$B,$C1075)</f>
        <v/>
      </c>
      <c r="X1075" s="36">
        <f>SUMIFS(рўйхат!W:W,рўйхат!$CY:$CY,$B$1096,рўйхат!$B:$B,$C1075)</f>
        <v/>
      </c>
      <c r="Y1075" s="35">
        <f>SUMIFS(рўйхат!X:X,рўйхат!$CY:$CY,$B$1096,рўйхат!$B:$B,$C1075)</f>
        <v/>
      </c>
      <c r="Z1075" s="36">
        <f>SUMIFS(рўйхат!Y:Y,рўйхат!$CY:$CY,$B$1096,рўйхат!$B:$B,$C1075)</f>
        <v/>
      </c>
      <c r="AA1075" s="35">
        <f>SUMIFS(рўйхат!Z:Z,рўйхат!$CY:$CY,$B$1096,рўйхат!$B:$B,$C1075)</f>
        <v/>
      </c>
      <c r="AB1075" s="36">
        <f>SUMIFS(рўйхат!AA:AA,рўйхат!$CY:$CY,$B$1096,рўйхат!$B:$B,$C1075)</f>
        <v/>
      </c>
      <c r="AC1075" s="35">
        <f>SUMIFS(рўйхат!AB:AB,рўйхат!$CY:$CY,$B$1096,рўйхат!$B:$B,$C1075)</f>
        <v/>
      </c>
      <c r="AD1075" s="36">
        <f>SUMIFS(рўйхат!AC:AC,рўйхат!$CY:$CY,$B$1096,рўйхат!$B:$B,$C1075)</f>
        <v/>
      </c>
      <c r="AE1075" s="35">
        <f>SUMIFS(рўйхат!AD:AD,рўйхат!$CY:$CY,$B$1096,рўйхат!$B:$B,$C1075)</f>
        <v/>
      </c>
      <c r="AF1075" s="36">
        <f>SUMIFS(рўйхат!AE:AE,рўйхат!$CY:$CY,$B$1096,рўйхат!$B:$B,$C1075)</f>
        <v/>
      </c>
      <c r="AG1075" s="35">
        <f>SUMIFS(рўйхат!AH:AH,рўйхат!$CY:$CY,$B$1096,рўйхат!$B:$B,$C1075)</f>
        <v/>
      </c>
      <c r="AH1075" s="36">
        <f>SUMIFS(рўйхат!AI:AI,рўйхат!$CY:$CY,$B$1096,рўйхат!$B:$B,$C1075)</f>
        <v/>
      </c>
      <c r="AI1075" s="35">
        <f>SUMIFS(рўйхат!AJ:AJ,рўйхат!$CY:$CY,$B$1096,рўйхат!$B:$B,$C1075)</f>
        <v/>
      </c>
      <c r="AJ1075" s="36">
        <f>SUMIFS(рўйхат!AK:AK,рўйхат!$CY:$CY,$B$1096,рўйхат!$B:$B,$C1075)</f>
        <v/>
      </c>
      <c r="AK1075" s="35">
        <f>SUMIFS(рўйхат!AL:AL,рўйхат!$CY:$CY,$B$1096,рўйхат!$B:$B,$C1075)</f>
        <v/>
      </c>
      <c r="AL1075" s="36">
        <f>SUMIFS(рўйхат!AM:AM,рўйхат!$CY:$CY,$B$1096,рўйхат!$B:$B,$C1075)</f>
        <v/>
      </c>
      <c r="AM1075" s="77">
        <f>IFERROR(Q1075/E1075,0)</f>
        <v/>
      </c>
      <c r="AN1075" s="77">
        <f>IFERROR(R1075/F1075,0)</f>
        <v/>
      </c>
      <c r="AO1075" s="35">
        <f>SUMIFS(рўйхат!AX:AX,рўйхат!$CY:$CY,$B$1096,рўйхат!$B:$B,$C1075)</f>
        <v/>
      </c>
      <c r="AP1075" s="36">
        <f>SUMIFS(рўйхат!AY:AY,рўйхат!$CY:$CY,$B$1096,рўйхат!$B:$B,$C1075)</f>
        <v/>
      </c>
      <c r="AQ1075" s="35">
        <f>SUMIFS(рўйхат!AZ:AZ,рўйхат!$CY:$CY,$B$1096,рўйхат!$B:$B,$C1075)</f>
        <v/>
      </c>
      <c r="AR1075" s="36">
        <f>SUMIFS(рўйхат!BA:BA,рўйхат!$CY:$CY,$B$1096,рўйхат!$B:$B,$C1075)</f>
        <v/>
      </c>
      <c r="AS1075" s="35">
        <f>SUMIFS(рўйхат!BB:BB,рўйхат!$CY:$CY,$B$1096,рўйхат!$B:$B,$C1075)</f>
        <v/>
      </c>
      <c r="AT1075" s="36">
        <f>SUMIFS(рўйхат!BC:BC,рўйхат!$CY:$CY,$B$1096,рўйхат!$B:$B,$C1075)</f>
        <v/>
      </c>
      <c r="AU1075" s="35">
        <f>SUMIFS(рўйхат!BD:BD,рўйхат!$CY:$CY,$B$1096,рўйхат!$B:$B,$C1075)</f>
        <v/>
      </c>
      <c r="AV1075" s="36">
        <f>SUMIFS(рўйхат!BE:BE,рўйхат!$CY:$CY,$B$1096,рўйхат!$B:$B,$C1075)</f>
        <v/>
      </c>
      <c r="AW1075" s="35">
        <f>SUMIFS(рўйхат!BF:BF,рўйхат!$CY:$CY,$B$1096,рўйхат!$B:$B,$C1075)</f>
        <v/>
      </c>
      <c r="AX1075" s="36">
        <f>SUMIFS(рўйхат!BG:BG,рўйхат!$CY:$CY,$B$1096,рўйхат!$B:$B,$C1075)</f>
        <v/>
      </c>
      <c r="AY1075" s="35">
        <f>SUMIFS(рўйхат!BH:BH,рўйхат!$CY:$CY,$B$1096,рўйхат!$B:$B,$C1075)</f>
        <v/>
      </c>
      <c r="AZ1075" s="36">
        <f>SUMIFS(рўйхат!BI:BI,рўйхат!$CY:$CY,$B$1096,рўйхат!$B:$B,$C1075)</f>
        <v/>
      </c>
      <c r="BA1075" s="35">
        <f>SUMIFS(рўйхат!BJ:BJ,рўйхат!$CY:$CY,$B$1096,рўйхат!$B:$B,$C1075)</f>
        <v/>
      </c>
      <c r="BB1075" s="36">
        <f>SUMIFS(рўйхат!BK:BK,рўйхат!$CY:$CY,$B$1096,рўйхат!$B:$B,$C1075)</f>
        <v/>
      </c>
      <c r="BC1075" s="77">
        <f>IFERROR(AO1075/E1075,0)</f>
        <v/>
      </c>
      <c r="BD1075" s="77">
        <f>IFERROR(AP1075/F1075,0)</f>
        <v/>
      </c>
      <c r="BE1075" s="35">
        <f>SUMIFS(рўйхат!BL:BL,рўйхат!$CY:$CY,$B$1096,рўйхат!$B:$B,$C1075)</f>
        <v/>
      </c>
      <c r="BF1075" s="36">
        <f>SUMIFS(рўйхат!BM:BM,рўйхат!$CY:$CY,$B$1096,рўйхат!$B:$B,$C1075)</f>
        <v/>
      </c>
      <c r="BG1075" s="35">
        <f>SUMIFS(рўйхат!BN:BN,рўйхат!$CY:$CY,$B$1096,рўйхат!$B:$B,$C1075)</f>
        <v/>
      </c>
      <c r="BH1075" s="36">
        <f>SUMIFS(рўйхат!BO:BO,рўйхат!$CY:$CY,$B$1096,рўйхат!$B:$B,$C1075)</f>
        <v/>
      </c>
      <c r="BI1075" s="35">
        <f>SUMIFS(рўйхат!BP:BP,рўйхат!$CY:$CY,$B$1096,рўйхат!$B:$B,$C1075)</f>
        <v/>
      </c>
      <c r="BJ1075" s="36">
        <f>SUMIFS(рўйхат!BQ:BQ,рўйхат!$CY:$CY,$B$1096,рўйхат!$B:$B,$C1075)</f>
        <v/>
      </c>
      <c r="BK1075" s="35">
        <f>SUMIFS(рўйхат!BR:BR,рўйхат!$CY:$CY,$B$1096,рўйхат!$B:$B,$C1075)</f>
        <v/>
      </c>
      <c r="BL1075" s="36">
        <f>SUMIFS(рўйхат!BS:BS,рўйхат!$CY:$CY,$B$1096,рўйхат!$B:$B,$C1075)</f>
        <v/>
      </c>
      <c r="BM1075" s="35">
        <f>SUMIFS(рўйхат!BT:BT,рўйхат!$CY:$CY,$B$1096,рўйхат!$B:$B,$C1075)</f>
        <v/>
      </c>
      <c r="BN1075" s="36">
        <f>SUMIFS(рўйхат!BU:BU,рўйхат!$CY:$CY,$B$1096,рўйхат!$B:$B,$C1075)</f>
        <v/>
      </c>
      <c r="BO1075" s="35">
        <f>SUMIFS(рўйхат!BX:BX,рўйхат!$CY:$CY,$B$1096,рўйхат!$B:$B,$C1075)</f>
        <v/>
      </c>
      <c r="BP1075" s="36">
        <f>SUMIFS(рўйхат!BY:BY,рўйхат!$CY:$CY,$B$1096,рўйхат!$B:$B,$C1075)</f>
        <v/>
      </c>
      <c r="BQ1075" s="35">
        <f>SUMIFS(рўйхат!BZ:BZ,рўйхат!$CY:$CY,$B$1096,рўйхат!$B:$B,$C1075)</f>
        <v/>
      </c>
      <c r="BR1075" s="36">
        <f>SUMIFS(рўйхат!CA:CA,рўйхат!$CY:$CY,$B$1096,рўйхат!$B:$B,$C1075)</f>
        <v/>
      </c>
      <c r="BS1075" s="35">
        <f>SUMIFS(рўйхат!CB:CB,рўйхат!$CY:$CY,$B$1096,рўйхат!$B:$B,$C1075)</f>
        <v/>
      </c>
      <c r="BT1075" s="36">
        <f>SUMIFS(рўйхат!CC:CC,рўйхат!$CY:$CY,$B$1096,рўйхат!$B:$B,$C1075)</f>
        <v/>
      </c>
      <c r="BU1075" s="35">
        <f>SUMIFS(рўйхат!CD:CD,рўйхат!$CY:$CY,$B$1096,рўйхат!$B:$B,$C1075)</f>
        <v/>
      </c>
      <c r="BV1075" s="36">
        <f>SUMIFS(рўйхат!CE:CE,рўйхат!$CY:$CY,$B$1096,рўйхат!$B:$B,$C1075)</f>
        <v/>
      </c>
      <c r="BW1075" s="35">
        <f>SUMIFS(рўйхат!CH:CH,рўйхат!$CY:$CY,$B$1096,рўйхат!$B:$B,$C1075)</f>
        <v/>
      </c>
      <c r="BX1075" s="36">
        <f>SUMIFS(рўйхат!CI:CI,рўйхат!$CY:$CY,$B$1096,рўйхат!$B:$B,$C1075)</f>
        <v/>
      </c>
      <c r="BY1075" s="35">
        <f>SUMIFS(рўйхат!CJ:CJ,рўйхат!$CY:$CY,$B$1096,рўйхат!$B:$B,$C1075)</f>
        <v/>
      </c>
      <c r="BZ1075" s="36">
        <f>SUMIFS(рўйхат!CK:CK,рўйхат!$CY:$CY,$B$1096,рўйхат!$B:$B,$C1075)</f>
        <v/>
      </c>
      <c r="CA1075" s="35">
        <f>SUMIFS(рўйхат!CL:CL,рўйхат!$CY:$CY,$B$1096,рўйхат!$B:$B,$C1075)</f>
        <v/>
      </c>
      <c r="CB1075" s="36">
        <f>SUMIFS(рўйхат!CM:CM,рўйхат!$CY:$CY,$B$1096,рўйхат!$B:$B,$C1075)</f>
        <v/>
      </c>
      <c r="CC1075" s="35">
        <f>SUMIFS(рўйхат!CN:CN,рўйхат!$CY:$CY,$B$1096,рўйхат!$B:$B,$C1075)</f>
        <v/>
      </c>
      <c r="CD1075" s="36">
        <f>SUMIFS(рўйхат!CO:CO,рўйхат!$CY:$CY,$B$1096,рўйхат!$B:$B,$C1075)</f>
        <v/>
      </c>
      <c r="CE1075" s="77">
        <f>IFERROR(BE1075/(Q1075+BE1075),0)</f>
        <v/>
      </c>
      <c r="CF1075" s="78">
        <f>IFERROR(BF1075/(R1075+BF1075),0)</f>
        <v/>
      </c>
      <c r="CG1075" s="8">
        <f>COUNTIFS(B:B,B1075)</f>
        <v/>
      </c>
    </row>
    <row r="1076" hidden="1" outlineLevel="1" ht="17.1" customHeight="1" s="245">
      <c r="A1076" s="31" t="n"/>
      <c r="B1076" s="50" t="n">
        <v>12</v>
      </c>
      <c r="C1076" s="66" t="inlineStr">
        <is>
          <t>Қурилиш ва уй-жой коммунал хўжалиги вазирлиги</t>
        </is>
      </c>
      <c r="D1076" s="16" t="n"/>
      <c r="E1076" s="35">
        <f>SUMIFS(рўйхат!F:F,рўйхат!$CY:$CY,$B$1096,рўйхат!$B:$B,$C1076)</f>
        <v/>
      </c>
      <c r="F1076" s="36">
        <f>SUMIFS(рўйхат!G:G,рўйхат!$CY:$CY,$B$1096,рўйхат!$B:$B,$C1076)</f>
        <v/>
      </c>
      <c r="G1076" s="35">
        <f>SUMIFS(рўйхат!H:H,рўйхат!$CY:$CY,$B$1096,рўйхат!$B:$B,$C1076)</f>
        <v/>
      </c>
      <c r="H1076" s="36">
        <f>SUMIFS(рўйхат!I:I,рўйхат!$CY:$CY,$B$1096,рўйхат!$B:$B,$C1076)</f>
        <v/>
      </c>
      <c r="I1076" s="35">
        <f>SUMIFS(рўйхат!J:J,рўйхат!$CY:$CY,$B$1096,рўйхат!$B:$B,$C1076)</f>
        <v/>
      </c>
      <c r="J1076" s="36">
        <f>SUMIFS(рўйхат!K:K,рўйхат!$CY:$CY,$B$1096,рўйхат!$B:$B,$C1076)</f>
        <v/>
      </c>
      <c r="K1076" s="35">
        <f>SUMIFS(рўйхат!L:L,рўйхат!$CY:$CY,$B$1096,рўйхат!$B:$B,$C1076)</f>
        <v/>
      </c>
      <c r="L1076" s="36">
        <f>SUMIFS(рўйхат!M:M,рўйхат!$CY:$CY,$B$1096,рўйхат!$B:$B,$C1076)</f>
        <v/>
      </c>
      <c r="M1076" s="35">
        <f>SUMIFS(рўйхат!N:N,рўйхат!$CY:$CY,$B$1096,рўйхат!$B:$B,$C1076)</f>
        <v/>
      </c>
      <c r="N1076" s="36">
        <f>SUMIFS(рўйхат!O:O,рўйхат!$CY:$CY,$B$1096,рўйхат!$B:$B,$C1076)</f>
        <v/>
      </c>
      <c r="O1076" s="34">
        <f>IFERROR(M1076/E1076,0)</f>
        <v/>
      </c>
      <c r="P1076" s="34">
        <f>IFERROR(N1076/F1076,0)</f>
        <v/>
      </c>
      <c r="Q1076" s="35">
        <f>SUMIFS(рўйхат!P:P,рўйхат!$CY:$CY,$B$1096,рўйхат!$B:$B,$C1076)</f>
        <v/>
      </c>
      <c r="R1076" s="36">
        <f>SUMIFS(рўйхат!Q:Q,рўйхат!$CY:$CY,$B$1096,рўйхат!$B:$B,$C1076)</f>
        <v/>
      </c>
      <c r="S1076" s="35">
        <f>SUMIFS(рўйхат!R:R,рўйхат!$CY:$CY,$B$1096,рўйхат!$B:$B,$C1076)</f>
        <v/>
      </c>
      <c r="T1076" s="36">
        <f>SUMIFS(рўйхат!S:S,рўйхат!$CY:$CY,$B$1096,рўйхат!$B:$B,$C1076)</f>
        <v/>
      </c>
      <c r="U1076" s="35">
        <f>SUMIFS(рўйхат!T:T,рўйхат!$CY:$CY,$B$1096,рўйхат!$B:$B,$C1076)</f>
        <v/>
      </c>
      <c r="V1076" s="36">
        <f>SUMIFS(рўйхат!U:U,рўйхат!$CY:$CY,$B$1096,рўйхат!$B:$B,$C1076)</f>
        <v/>
      </c>
      <c r="W1076" s="35">
        <f>SUMIFS(рўйхат!V:V,рўйхат!$CY:$CY,$B$1096,рўйхат!$B:$B,$C1076)</f>
        <v/>
      </c>
      <c r="X1076" s="36">
        <f>SUMIFS(рўйхат!W:W,рўйхат!$CY:$CY,$B$1096,рўйхат!$B:$B,$C1076)</f>
        <v/>
      </c>
      <c r="Y1076" s="35">
        <f>SUMIFS(рўйхат!X:X,рўйхат!$CY:$CY,$B$1096,рўйхат!$B:$B,$C1076)</f>
        <v/>
      </c>
      <c r="Z1076" s="36">
        <f>SUMIFS(рўйхат!Y:Y,рўйхат!$CY:$CY,$B$1096,рўйхат!$B:$B,$C1076)</f>
        <v/>
      </c>
      <c r="AA1076" s="35">
        <f>SUMIFS(рўйхат!Z:Z,рўйхат!$CY:$CY,$B$1096,рўйхат!$B:$B,$C1076)</f>
        <v/>
      </c>
      <c r="AB1076" s="36">
        <f>SUMIFS(рўйхат!AA:AA,рўйхат!$CY:$CY,$B$1096,рўйхат!$B:$B,$C1076)</f>
        <v/>
      </c>
      <c r="AC1076" s="35">
        <f>SUMIFS(рўйхат!AB:AB,рўйхат!$CY:$CY,$B$1096,рўйхат!$B:$B,$C1076)</f>
        <v/>
      </c>
      <c r="AD1076" s="36">
        <f>SUMIFS(рўйхат!AC:AC,рўйхат!$CY:$CY,$B$1096,рўйхат!$B:$B,$C1076)</f>
        <v/>
      </c>
      <c r="AE1076" s="35">
        <f>SUMIFS(рўйхат!AD:AD,рўйхат!$CY:$CY,$B$1096,рўйхат!$B:$B,$C1076)</f>
        <v/>
      </c>
      <c r="AF1076" s="36">
        <f>SUMIFS(рўйхат!AE:AE,рўйхат!$CY:$CY,$B$1096,рўйхат!$B:$B,$C1076)</f>
        <v/>
      </c>
      <c r="AG1076" s="35">
        <f>SUMIFS(рўйхат!AH:AH,рўйхат!$CY:$CY,$B$1096,рўйхат!$B:$B,$C1076)</f>
        <v/>
      </c>
      <c r="AH1076" s="36">
        <f>SUMIFS(рўйхат!AI:AI,рўйхат!$CY:$CY,$B$1096,рўйхат!$B:$B,$C1076)</f>
        <v/>
      </c>
      <c r="AI1076" s="35">
        <f>SUMIFS(рўйхат!AJ:AJ,рўйхат!$CY:$CY,$B$1096,рўйхат!$B:$B,$C1076)</f>
        <v/>
      </c>
      <c r="AJ1076" s="36">
        <f>SUMIFS(рўйхат!AK:AK,рўйхат!$CY:$CY,$B$1096,рўйхат!$B:$B,$C1076)</f>
        <v/>
      </c>
      <c r="AK1076" s="35">
        <f>SUMIFS(рўйхат!AL:AL,рўйхат!$CY:$CY,$B$1096,рўйхат!$B:$B,$C1076)</f>
        <v/>
      </c>
      <c r="AL1076" s="36">
        <f>SUMIFS(рўйхат!AM:AM,рўйхат!$CY:$CY,$B$1096,рўйхат!$B:$B,$C1076)</f>
        <v/>
      </c>
      <c r="AM1076" s="77">
        <f>IFERROR(Q1076/E1076,0)</f>
        <v/>
      </c>
      <c r="AN1076" s="77">
        <f>IFERROR(R1076/F1076,0)</f>
        <v/>
      </c>
      <c r="AO1076" s="35">
        <f>SUMIFS(рўйхат!AX:AX,рўйхат!$CY:$CY,$B$1096,рўйхат!$B:$B,$C1076)</f>
        <v/>
      </c>
      <c r="AP1076" s="36">
        <f>SUMIFS(рўйхат!AY:AY,рўйхат!$CY:$CY,$B$1096,рўйхат!$B:$B,$C1076)</f>
        <v/>
      </c>
      <c r="AQ1076" s="35">
        <f>SUMIFS(рўйхат!AZ:AZ,рўйхат!$CY:$CY,$B$1096,рўйхат!$B:$B,$C1076)</f>
        <v/>
      </c>
      <c r="AR1076" s="36">
        <f>SUMIFS(рўйхат!BA:BA,рўйхат!$CY:$CY,$B$1096,рўйхат!$B:$B,$C1076)</f>
        <v/>
      </c>
      <c r="AS1076" s="35">
        <f>SUMIFS(рўйхат!BB:BB,рўйхат!$CY:$CY,$B$1096,рўйхат!$B:$B,$C1076)</f>
        <v/>
      </c>
      <c r="AT1076" s="36">
        <f>SUMIFS(рўйхат!BC:BC,рўйхат!$CY:$CY,$B$1096,рўйхат!$B:$B,$C1076)</f>
        <v/>
      </c>
      <c r="AU1076" s="35">
        <f>SUMIFS(рўйхат!BD:BD,рўйхат!$CY:$CY,$B$1096,рўйхат!$B:$B,$C1076)</f>
        <v/>
      </c>
      <c r="AV1076" s="36">
        <f>SUMIFS(рўйхат!BE:BE,рўйхат!$CY:$CY,$B$1096,рўйхат!$B:$B,$C1076)</f>
        <v/>
      </c>
      <c r="AW1076" s="35">
        <f>SUMIFS(рўйхат!BF:BF,рўйхат!$CY:$CY,$B$1096,рўйхат!$B:$B,$C1076)</f>
        <v/>
      </c>
      <c r="AX1076" s="36">
        <f>SUMIFS(рўйхат!BG:BG,рўйхат!$CY:$CY,$B$1096,рўйхат!$B:$B,$C1076)</f>
        <v/>
      </c>
      <c r="AY1076" s="35">
        <f>SUMIFS(рўйхат!BH:BH,рўйхат!$CY:$CY,$B$1096,рўйхат!$B:$B,$C1076)</f>
        <v/>
      </c>
      <c r="AZ1076" s="36">
        <f>SUMIFS(рўйхат!BI:BI,рўйхат!$CY:$CY,$B$1096,рўйхат!$B:$B,$C1076)</f>
        <v/>
      </c>
      <c r="BA1076" s="35">
        <f>SUMIFS(рўйхат!BJ:BJ,рўйхат!$CY:$CY,$B$1096,рўйхат!$B:$B,$C1076)</f>
        <v/>
      </c>
      <c r="BB1076" s="36">
        <f>SUMIFS(рўйхат!BK:BK,рўйхат!$CY:$CY,$B$1096,рўйхат!$B:$B,$C1076)</f>
        <v/>
      </c>
      <c r="BC1076" s="77">
        <f>IFERROR(AO1076/E1076,0)</f>
        <v/>
      </c>
      <c r="BD1076" s="77">
        <f>IFERROR(AP1076/F1076,0)</f>
        <v/>
      </c>
      <c r="BE1076" s="35">
        <f>SUMIFS(рўйхат!BL:BL,рўйхат!$CY:$CY,$B$1096,рўйхат!$B:$B,$C1076)</f>
        <v/>
      </c>
      <c r="BF1076" s="36">
        <f>SUMIFS(рўйхат!BM:BM,рўйхат!$CY:$CY,$B$1096,рўйхат!$B:$B,$C1076)</f>
        <v/>
      </c>
      <c r="BG1076" s="35">
        <f>SUMIFS(рўйхат!BN:BN,рўйхат!$CY:$CY,$B$1096,рўйхат!$B:$B,$C1076)</f>
        <v/>
      </c>
      <c r="BH1076" s="36">
        <f>SUMIFS(рўйхат!BO:BO,рўйхат!$CY:$CY,$B$1096,рўйхат!$B:$B,$C1076)</f>
        <v/>
      </c>
      <c r="BI1076" s="35">
        <f>SUMIFS(рўйхат!BP:BP,рўйхат!$CY:$CY,$B$1096,рўйхат!$B:$B,$C1076)</f>
        <v/>
      </c>
      <c r="BJ1076" s="36">
        <f>SUMIFS(рўйхат!BQ:BQ,рўйхат!$CY:$CY,$B$1096,рўйхат!$B:$B,$C1076)</f>
        <v/>
      </c>
      <c r="BK1076" s="35">
        <f>SUMIFS(рўйхат!BR:BR,рўйхат!$CY:$CY,$B$1096,рўйхат!$B:$B,$C1076)</f>
        <v/>
      </c>
      <c r="BL1076" s="36">
        <f>SUMIFS(рўйхат!BS:BS,рўйхат!$CY:$CY,$B$1096,рўйхат!$B:$B,$C1076)</f>
        <v/>
      </c>
      <c r="BM1076" s="35">
        <f>SUMIFS(рўйхат!BT:BT,рўйхат!$CY:$CY,$B$1096,рўйхат!$B:$B,$C1076)</f>
        <v/>
      </c>
      <c r="BN1076" s="36">
        <f>SUMIFS(рўйхат!BU:BU,рўйхат!$CY:$CY,$B$1096,рўйхат!$B:$B,$C1076)</f>
        <v/>
      </c>
      <c r="BO1076" s="35">
        <f>SUMIFS(рўйхат!BX:BX,рўйхат!$CY:$CY,$B$1096,рўйхат!$B:$B,$C1076)</f>
        <v/>
      </c>
      <c r="BP1076" s="36">
        <f>SUMIFS(рўйхат!BY:BY,рўйхат!$CY:$CY,$B$1096,рўйхат!$B:$B,$C1076)</f>
        <v/>
      </c>
      <c r="BQ1076" s="35">
        <f>SUMIFS(рўйхат!BZ:BZ,рўйхат!$CY:$CY,$B$1096,рўйхат!$B:$B,$C1076)</f>
        <v/>
      </c>
      <c r="BR1076" s="36">
        <f>SUMIFS(рўйхат!CA:CA,рўйхат!$CY:$CY,$B$1096,рўйхат!$B:$B,$C1076)</f>
        <v/>
      </c>
      <c r="BS1076" s="35">
        <f>SUMIFS(рўйхат!CB:CB,рўйхат!$CY:$CY,$B$1096,рўйхат!$B:$B,$C1076)</f>
        <v/>
      </c>
      <c r="BT1076" s="36">
        <f>SUMIFS(рўйхат!CC:CC,рўйхат!$CY:$CY,$B$1096,рўйхат!$B:$B,$C1076)</f>
        <v/>
      </c>
      <c r="BU1076" s="35">
        <f>SUMIFS(рўйхат!CD:CD,рўйхат!$CY:$CY,$B$1096,рўйхат!$B:$B,$C1076)</f>
        <v/>
      </c>
      <c r="BV1076" s="36">
        <f>SUMIFS(рўйхат!CE:CE,рўйхат!$CY:$CY,$B$1096,рўйхат!$B:$B,$C1076)</f>
        <v/>
      </c>
      <c r="BW1076" s="35">
        <f>SUMIFS(рўйхат!CH:CH,рўйхат!$CY:$CY,$B$1096,рўйхат!$B:$B,$C1076)</f>
        <v/>
      </c>
      <c r="BX1076" s="36">
        <f>SUMIFS(рўйхат!CI:CI,рўйхат!$CY:$CY,$B$1096,рўйхат!$B:$B,$C1076)</f>
        <v/>
      </c>
      <c r="BY1076" s="35">
        <f>SUMIFS(рўйхат!CJ:CJ,рўйхат!$CY:$CY,$B$1096,рўйхат!$B:$B,$C1076)</f>
        <v/>
      </c>
      <c r="BZ1076" s="36">
        <f>SUMIFS(рўйхат!CK:CK,рўйхат!$CY:$CY,$B$1096,рўйхат!$B:$B,$C1076)</f>
        <v/>
      </c>
      <c r="CA1076" s="35">
        <f>SUMIFS(рўйхат!CL:CL,рўйхат!$CY:$CY,$B$1096,рўйхат!$B:$B,$C1076)</f>
        <v/>
      </c>
      <c r="CB1076" s="36">
        <f>SUMIFS(рўйхат!CM:CM,рўйхат!$CY:$CY,$B$1096,рўйхат!$B:$B,$C1076)</f>
        <v/>
      </c>
      <c r="CC1076" s="35">
        <f>SUMIFS(рўйхат!CN:CN,рўйхат!$CY:$CY,$B$1096,рўйхат!$B:$B,$C1076)</f>
        <v/>
      </c>
      <c r="CD1076" s="36">
        <f>SUMIFS(рўйхат!CO:CO,рўйхат!$CY:$CY,$B$1096,рўйхат!$B:$B,$C1076)</f>
        <v/>
      </c>
      <c r="CE1076" s="77">
        <f>IFERROR(BE1076/(Q1076+BE1076),0)</f>
        <v/>
      </c>
      <c r="CF1076" s="78">
        <f>IFERROR(BF1076/(R1076+BF1076),0)</f>
        <v/>
      </c>
      <c r="CG1076" s="8">
        <f>COUNTIFS(B:B,B1076)</f>
        <v/>
      </c>
    </row>
    <row r="1077" hidden="1" outlineLevel="1" ht="17.1" customHeight="1" s="245">
      <c r="A1077" s="31" t="n"/>
      <c r="B1077" s="50" t="n">
        <v>13</v>
      </c>
      <c r="C1077" s="66" t="inlineStr">
        <is>
          <t>Маданий мерос агентлиги</t>
        </is>
      </c>
      <c r="D1077" s="16" t="n"/>
      <c r="E1077" s="35">
        <f>SUMIFS(рўйхат!F:F,рўйхат!$CY:$CY,$B$1096,рўйхат!$B:$B,$C1077)</f>
        <v/>
      </c>
      <c r="F1077" s="36">
        <f>SUMIFS(рўйхат!G:G,рўйхат!$CY:$CY,$B$1096,рўйхат!$B:$B,$C1077)</f>
        <v/>
      </c>
      <c r="G1077" s="35">
        <f>SUMIFS(рўйхат!H:H,рўйхат!$CY:$CY,$B$1096,рўйхат!$B:$B,$C1077)</f>
        <v/>
      </c>
      <c r="H1077" s="36">
        <f>SUMIFS(рўйхат!I:I,рўйхат!$CY:$CY,$B$1096,рўйхат!$B:$B,$C1077)</f>
        <v/>
      </c>
      <c r="I1077" s="35">
        <f>SUMIFS(рўйхат!J:J,рўйхат!$CY:$CY,$B$1096,рўйхат!$B:$B,$C1077)</f>
        <v/>
      </c>
      <c r="J1077" s="36">
        <f>SUMIFS(рўйхат!K:K,рўйхат!$CY:$CY,$B$1096,рўйхат!$B:$B,$C1077)</f>
        <v/>
      </c>
      <c r="K1077" s="35">
        <f>SUMIFS(рўйхат!L:L,рўйхат!$CY:$CY,$B$1096,рўйхат!$B:$B,$C1077)</f>
        <v/>
      </c>
      <c r="L1077" s="36">
        <f>SUMIFS(рўйхат!M:M,рўйхат!$CY:$CY,$B$1096,рўйхат!$B:$B,$C1077)</f>
        <v/>
      </c>
      <c r="M1077" s="35">
        <f>SUMIFS(рўйхат!N:N,рўйхат!$CY:$CY,$B$1096,рўйхат!$B:$B,$C1077)</f>
        <v/>
      </c>
      <c r="N1077" s="36">
        <f>SUMIFS(рўйхат!O:O,рўйхат!$CY:$CY,$B$1096,рўйхат!$B:$B,$C1077)</f>
        <v/>
      </c>
      <c r="O1077" s="34">
        <f>IFERROR(M1077/E1077,0)</f>
        <v/>
      </c>
      <c r="P1077" s="34">
        <f>IFERROR(N1077/F1077,0)</f>
        <v/>
      </c>
      <c r="Q1077" s="35">
        <f>SUMIFS(рўйхат!P:P,рўйхат!$CY:$CY,$B$1096,рўйхат!$B:$B,$C1077)</f>
        <v/>
      </c>
      <c r="R1077" s="36">
        <f>SUMIFS(рўйхат!Q:Q,рўйхат!$CY:$CY,$B$1096,рўйхат!$B:$B,$C1077)</f>
        <v/>
      </c>
      <c r="S1077" s="35">
        <f>SUMIFS(рўйхат!R:R,рўйхат!$CY:$CY,$B$1096,рўйхат!$B:$B,$C1077)</f>
        <v/>
      </c>
      <c r="T1077" s="36">
        <f>SUMIFS(рўйхат!S:S,рўйхат!$CY:$CY,$B$1096,рўйхат!$B:$B,$C1077)</f>
        <v/>
      </c>
      <c r="U1077" s="35">
        <f>SUMIFS(рўйхат!T:T,рўйхат!$CY:$CY,$B$1096,рўйхат!$B:$B,$C1077)</f>
        <v/>
      </c>
      <c r="V1077" s="36">
        <f>SUMIFS(рўйхат!U:U,рўйхат!$CY:$CY,$B$1096,рўйхат!$B:$B,$C1077)</f>
        <v/>
      </c>
      <c r="W1077" s="35">
        <f>SUMIFS(рўйхат!V:V,рўйхат!$CY:$CY,$B$1096,рўйхат!$B:$B,$C1077)</f>
        <v/>
      </c>
      <c r="X1077" s="36">
        <f>SUMIFS(рўйхат!W:W,рўйхат!$CY:$CY,$B$1096,рўйхат!$B:$B,$C1077)</f>
        <v/>
      </c>
      <c r="Y1077" s="35">
        <f>SUMIFS(рўйхат!X:X,рўйхат!$CY:$CY,$B$1096,рўйхат!$B:$B,$C1077)</f>
        <v/>
      </c>
      <c r="Z1077" s="36">
        <f>SUMIFS(рўйхат!Y:Y,рўйхат!$CY:$CY,$B$1096,рўйхат!$B:$B,$C1077)</f>
        <v/>
      </c>
      <c r="AA1077" s="35">
        <f>SUMIFS(рўйхат!Z:Z,рўйхат!$CY:$CY,$B$1096,рўйхат!$B:$B,$C1077)</f>
        <v/>
      </c>
      <c r="AB1077" s="36">
        <f>SUMIFS(рўйхат!AA:AA,рўйхат!$CY:$CY,$B$1096,рўйхат!$B:$B,$C1077)</f>
        <v/>
      </c>
      <c r="AC1077" s="35">
        <f>SUMIFS(рўйхат!AB:AB,рўйхат!$CY:$CY,$B$1096,рўйхат!$B:$B,$C1077)</f>
        <v/>
      </c>
      <c r="AD1077" s="36">
        <f>SUMIFS(рўйхат!AC:AC,рўйхат!$CY:$CY,$B$1096,рўйхат!$B:$B,$C1077)</f>
        <v/>
      </c>
      <c r="AE1077" s="35">
        <f>SUMIFS(рўйхат!AD:AD,рўйхат!$CY:$CY,$B$1096,рўйхат!$B:$B,$C1077)</f>
        <v/>
      </c>
      <c r="AF1077" s="36">
        <f>SUMIFS(рўйхат!AE:AE,рўйхат!$CY:$CY,$B$1096,рўйхат!$B:$B,$C1077)</f>
        <v/>
      </c>
      <c r="AG1077" s="35">
        <f>SUMIFS(рўйхат!AH:AH,рўйхат!$CY:$CY,$B$1096,рўйхат!$B:$B,$C1077)</f>
        <v/>
      </c>
      <c r="AH1077" s="36">
        <f>SUMIFS(рўйхат!AI:AI,рўйхат!$CY:$CY,$B$1096,рўйхат!$B:$B,$C1077)</f>
        <v/>
      </c>
      <c r="AI1077" s="35">
        <f>SUMIFS(рўйхат!AJ:AJ,рўйхат!$CY:$CY,$B$1096,рўйхат!$B:$B,$C1077)</f>
        <v/>
      </c>
      <c r="AJ1077" s="36">
        <f>SUMIFS(рўйхат!AK:AK,рўйхат!$CY:$CY,$B$1096,рўйхат!$B:$B,$C1077)</f>
        <v/>
      </c>
      <c r="AK1077" s="35">
        <f>SUMIFS(рўйхат!AL:AL,рўйхат!$CY:$CY,$B$1096,рўйхат!$B:$B,$C1077)</f>
        <v/>
      </c>
      <c r="AL1077" s="36">
        <f>SUMIFS(рўйхат!AM:AM,рўйхат!$CY:$CY,$B$1096,рўйхат!$B:$B,$C1077)</f>
        <v/>
      </c>
      <c r="AM1077" s="77">
        <f>IFERROR(Q1077/E1077,0)</f>
        <v/>
      </c>
      <c r="AN1077" s="77">
        <f>IFERROR(R1077/F1077,0)</f>
        <v/>
      </c>
      <c r="AO1077" s="35">
        <f>SUMIFS(рўйхат!AX:AX,рўйхат!$CY:$CY,$B$1096,рўйхат!$B:$B,$C1077)</f>
        <v/>
      </c>
      <c r="AP1077" s="36">
        <f>SUMIFS(рўйхат!AY:AY,рўйхат!$CY:$CY,$B$1096,рўйхат!$B:$B,$C1077)</f>
        <v/>
      </c>
      <c r="AQ1077" s="35">
        <f>SUMIFS(рўйхат!AZ:AZ,рўйхат!$CY:$CY,$B$1096,рўйхат!$B:$B,$C1077)</f>
        <v/>
      </c>
      <c r="AR1077" s="36">
        <f>SUMIFS(рўйхат!BA:BA,рўйхат!$CY:$CY,$B$1096,рўйхат!$B:$B,$C1077)</f>
        <v/>
      </c>
      <c r="AS1077" s="35">
        <f>SUMIFS(рўйхат!BB:BB,рўйхат!$CY:$CY,$B$1096,рўйхат!$B:$B,$C1077)</f>
        <v/>
      </c>
      <c r="AT1077" s="36">
        <f>SUMIFS(рўйхат!BC:BC,рўйхат!$CY:$CY,$B$1096,рўйхат!$B:$B,$C1077)</f>
        <v/>
      </c>
      <c r="AU1077" s="35">
        <f>SUMIFS(рўйхат!BD:BD,рўйхат!$CY:$CY,$B$1096,рўйхат!$B:$B,$C1077)</f>
        <v/>
      </c>
      <c r="AV1077" s="36">
        <f>SUMIFS(рўйхат!BE:BE,рўйхат!$CY:$CY,$B$1096,рўйхат!$B:$B,$C1077)</f>
        <v/>
      </c>
      <c r="AW1077" s="35">
        <f>SUMIFS(рўйхат!BF:BF,рўйхат!$CY:$CY,$B$1096,рўйхат!$B:$B,$C1077)</f>
        <v/>
      </c>
      <c r="AX1077" s="36">
        <f>SUMIFS(рўйхат!BG:BG,рўйхат!$CY:$CY,$B$1096,рўйхат!$B:$B,$C1077)</f>
        <v/>
      </c>
      <c r="AY1077" s="35">
        <f>SUMIFS(рўйхат!BH:BH,рўйхат!$CY:$CY,$B$1096,рўйхат!$B:$B,$C1077)</f>
        <v/>
      </c>
      <c r="AZ1077" s="36">
        <f>SUMIFS(рўйхат!BI:BI,рўйхат!$CY:$CY,$B$1096,рўйхат!$B:$B,$C1077)</f>
        <v/>
      </c>
      <c r="BA1077" s="35">
        <f>SUMIFS(рўйхат!BJ:BJ,рўйхат!$CY:$CY,$B$1096,рўйхат!$B:$B,$C1077)</f>
        <v/>
      </c>
      <c r="BB1077" s="36">
        <f>SUMIFS(рўйхат!BK:BK,рўйхат!$CY:$CY,$B$1096,рўйхат!$B:$B,$C1077)</f>
        <v/>
      </c>
      <c r="BC1077" s="77">
        <f>IFERROR(AO1077/E1077,0)</f>
        <v/>
      </c>
      <c r="BD1077" s="77">
        <f>IFERROR(AP1077/F1077,0)</f>
        <v/>
      </c>
      <c r="BE1077" s="35">
        <f>SUMIFS(рўйхат!BL:BL,рўйхат!$CY:$CY,$B$1096,рўйхат!$B:$B,$C1077)</f>
        <v/>
      </c>
      <c r="BF1077" s="36">
        <f>SUMIFS(рўйхат!BM:BM,рўйхат!$CY:$CY,$B$1096,рўйхат!$B:$B,$C1077)</f>
        <v/>
      </c>
      <c r="BG1077" s="35">
        <f>SUMIFS(рўйхат!BN:BN,рўйхат!$CY:$CY,$B$1096,рўйхат!$B:$B,$C1077)</f>
        <v/>
      </c>
      <c r="BH1077" s="36">
        <f>SUMIFS(рўйхат!BO:BO,рўйхат!$CY:$CY,$B$1096,рўйхат!$B:$B,$C1077)</f>
        <v/>
      </c>
      <c r="BI1077" s="35">
        <f>SUMIFS(рўйхат!BP:BP,рўйхат!$CY:$CY,$B$1096,рўйхат!$B:$B,$C1077)</f>
        <v/>
      </c>
      <c r="BJ1077" s="36">
        <f>SUMIFS(рўйхат!BQ:BQ,рўйхат!$CY:$CY,$B$1096,рўйхат!$B:$B,$C1077)</f>
        <v/>
      </c>
      <c r="BK1077" s="35">
        <f>SUMIFS(рўйхат!BR:BR,рўйхат!$CY:$CY,$B$1096,рўйхат!$B:$B,$C1077)</f>
        <v/>
      </c>
      <c r="BL1077" s="36">
        <f>SUMIFS(рўйхат!BS:BS,рўйхат!$CY:$CY,$B$1096,рўйхат!$B:$B,$C1077)</f>
        <v/>
      </c>
      <c r="BM1077" s="35">
        <f>SUMIFS(рўйхат!BT:BT,рўйхат!$CY:$CY,$B$1096,рўйхат!$B:$B,$C1077)</f>
        <v/>
      </c>
      <c r="BN1077" s="36">
        <f>SUMIFS(рўйхат!BU:BU,рўйхат!$CY:$CY,$B$1096,рўйхат!$B:$B,$C1077)</f>
        <v/>
      </c>
      <c r="BO1077" s="35">
        <f>SUMIFS(рўйхат!BX:BX,рўйхат!$CY:$CY,$B$1096,рўйхат!$B:$B,$C1077)</f>
        <v/>
      </c>
      <c r="BP1077" s="36">
        <f>SUMIFS(рўйхат!BY:BY,рўйхат!$CY:$CY,$B$1096,рўйхат!$B:$B,$C1077)</f>
        <v/>
      </c>
      <c r="BQ1077" s="35">
        <f>SUMIFS(рўйхат!BZ:BZ,рўйхат!$CY:$CY,$B$1096,рўйхат!$B:$B,$C1077)</f>
        <v/>
      </c>
      <c r="BR1077" s="36">
        <f>SUMIFS(рўйхат!CA:CA,рўйхат!$CY:$CY,$B$1096,рўйхат!$B:$B,$C1077)</f>
        <v/>
      </c>
      <c r="BS1077" s="35">
        <f>SUMIFS(рўйхат!CB:CB,рўйхат!$CY:$CY,$B$1096,рўйхат!$B:$B,$C1077)</f>
        <v/>
      </c>
      <c r="BT1077" s="36">
        <f>SUMIFS(рўйхат!CC:CC,рўйхат!$CY:$CY,$B$1096,рўйхат!$B:$B,$C1077)</f>
        <v/>
      </c>
      <c r="BU1077" s="35">
        <f>SUMIFS(рўйхат!CD:CD,рўйхат!$CY:$CY,$B$1096,рўйхат!$B:$B,$C1077)</f>
        <v/>
      </c>
      <c r="BV1077" s="36">
        <f>SUMIFS(рўйхат!CE:CE,рўйхат!$CY:$CY,$B$1096,рўйхат!$B:$B,$C1077)</f>
        <v/>
      </c>
      <c r="BW1077" s="35">
        <f>SUMIFS(рўйхат!CH:CH,рўйхат!$CY:$CY,$B$1096,рўйхат!$B:$B,$C1077)</f>
        <v/>
      </c>
      <c r="BX1077" s="36">
        <f>SUMIFS(рўйхат!CI:CI,рўйхат!$CY:$CY,$B$1096,рўйхат!$B:$B,$C1077)</f>
        <v/>
      </c>
      <c r="BY1077" s="35">
        <f>SUMIFS(рўйхат!CJ:CJ,рўйхат!$CY:$CY,$B$1096,рўйхат!$B:$B,$C1077)</f>
        <v/>
      </c>
      <c r="BZ1077" s="36">
        <f>SUMIFS(рўйхат!CK:CK,рўйхат!$CY:$CY,$B$1096,рўйхат!$B:$B,$C1077)</f>
        <v/>
      </c>
      <c r="CA1077" s="35">
        <f>SUMIFS(рўйхат!CL:CL,рўйхат!$CY:$CY,$B$1096,рўйхат!$B:$B,$C1077)</f>
        <v/>
      </c>
      <c r="CB1077" s="36">
        <f>SUMIFS(рўйхат!CM:CM,рўйхат!$CY:$CY,$B$1096,рўйхат!$B:$B,$C1077)</f>
        <v/>
      </c>
      <c r="CC1077" s="35">
        <f>SUMIFS(рўйхат!CN:CN,рўйхат!$CY:$CY,$B$1096,рўйхат!$B:$B,$C1077)</f>
        <v/>
      </c>
      <c r="CD1077" s="36">
        <f>SUMIFS(рўйхат!CO:CO,рўйхат!$CY:$CY,$B$1096,рўйхат!$B:$B,$C1077)</f>
        <v/>
      </c>
      <c r="CE1077" s="77">
        <f>IFERROR(BE1077/(Q1077+BE1077),0)</f>
        <v/>
      </c>
      <c r="CF1077" s="78">
        <f>IFERROR(BF1077/(R1077+BF1077),0)</f>
        <v/>
      </c>
      <c r="CG1077" s="8">
        <f>COUNTIFS(B:B,B1077)</f>
        <v/>
      </c>
    </row>
    <row r="1078" hidden="1" outlineLevel="1" ht="17.1" customHeight="1" s="245">
      <c r="A1078" s="31" t="n"/>
      <c r="B1078" s="50" t="n">
        <v>14</v>
      </c>
      <c r="C1078" s="66" t="inlineStr">
        <is>
          <t>Маданият вазирлиги</t>
        </is>
      </c>
      <c r="D1078" s="16" t="n"/>
      <c r="E1078" s="35">
        <f>SUMIFS(рўйхат!F:F,рўйхат!$CY:$CY,$B$1096,рўйхат!$B:$B,$C1078)</f>
        <v/>
      </c>
      <c r="F1078" s="36">
        <f>SUMIFS(рўйхат!G:G,рўйхат!$CY:$CY,$B$1096,рўйхат!$B:$B,$C1078)</f>
        <v/>
      </c>
      <c r="G1078" s="35">
        <f>SUMIFS(рўйхат!H:H,рўйхат!$CY:$CY,$B$1096,рўйхат!$B:$B,$C1078)</f>
        <v/>
      </c>
      <c r="H1078" s="36">
        <f>SUMIFS(рўйхат!I:I,рўйхат!$CY:$CY,$B$1096,рўйхат!$B:$B,$C1078)</f>
        <v/>
      </c>
      <c r="I1078" s="35">
        <f>SUMIFS(рўйхат!J:J,рўйхат!$CY:$CY,$B$1096,рўйхат!$B:$B,$C1078)</f>
        <v/>
      </c>
      <c r="J1078" s="36">
        <f>SUMIFS(рўйхат!K:K,рўйхат!$CY:$CY,$B$1096,рўйхат!$B:$B,$C1078)</f>
        <v/>
      </c>
      <c r="K1078" s="35">
        <f>SUMIFS(рўйхат!L:L,рўйхат!$CY:$CY,$B$1096,рўйхат!$B:$B,$C1078)</f>
        <v/>
      </c>
      <c r="L1078" s="36">
        <f>SUMIFS(рўйхат!M:M,рўйхат!$CY:$CY,$B$1096,рўйхат!$B:$B,$C1078)</f>
        <v/>
      </c>
      <c r="M1078" s="35">
        <f>SUMIFS(рўйхат!N:N,рўйхат!$CY:$CY,$B$1096,рўйхат!$B:$B,$C1078)</f>
        <v/>
      </c>
      <c r="N1078" s="36">
        <f>SUMIFS(рўйхат!O:O,рўйхат!$CY:$CY,$B$1096,рўйхат!$B:$B,$C1078)</f>
        <v/>
      </c>
      <c r="O1078" s="34">
        <f>IFERROR(M1078/E1078,0)</f>
        <v/>
      </c>
      <c r="P1078" s="34">
        <f>IFERROR(N1078/F1078,0)</f>
        <v/>
      </c>
      <c r="Q1078" s="35">
        <f>SUMIFS(рўйхат!P:P,рўйхат!$CY:$CY,$B$1096,рўйхат!$B:$B,$C1078)</f>
        <v/>
      </c>
      <c r="R1078" s="36">
        <f>SUMIFS(рўйхат!Q:Q,рўйхат!$CY:$CY,$B$1096,рўйхат!$B:$B,$C1078)</f>
        <v/>
      </c>
      <c r="S1078" s="35">
        <f>SUMIFS(рўйхат!R:R,рўйхат!$CY:$CY,$B$1096,рўйхат!$B:$B,$C1078)</f>
        <v/>
      </c>
      <c r="T1078" s="36">
        <f>SUMIFS(рўйхат!S:S,рўйхат!$CY:$CY,$B$1096,рўйхат!$B:$B,$C1078)</f>
        <v/>
      </c>
      <c r="U1078" s="35">
        <f>SUMIFS(рўйхат!T:T,рўйхат!$CY:$CY,$B$1096,рўйхат!$B:$B,$C1078)</f>
        <v/>
      </c>
      <c r="V1078" s="36">
        <f>SUMIFS(рўйхат!U:U,рўйхат!$CY:$CY,$B$1096,рўйхат!$B:$B,$C1078)</f>
        <v/>
      </c>
      <c r="W1078" s="35">
        <f>SUMIFS(рўйхат!V:V,рўйхат!$CY:$CY,$B$1096,рўйхат!$B:$B,$C1078)</f>
        <v/>
      </c>
      <c r="X1078" s="36">
        <f>SUMIFS(рўйхат!W:W,рўйхат!$CY:$CY,$B$1096,рўйхат!$B:$B,$C1078)</f>
        <v/>
      </c>
      <c r="Y1078" s="35">
        <f>SUMIFS(рўйхат!X:X,рўйхат!$CY:$CY,$B$1096,рўйхат!$B:$B,$C1078)</f>
        <v/>
      </c>
      <c r="Z1078" s="36">
        <f>SUMIFS(рўйхат!Y:Y,рўйхат!$CY:$CY,$B$1096,рўйхат!$B:$B,$C1078)</f>
        <v/>
      </c>
      <c r="AA1078" s="35">
        <f>SUMIFS(рўйхат!Z:Z,рўйхат!$CY:$CY,$B$1096,рўйхат!$B:$B,$C1078)</f>
        <v/>
      </c>
      <c r="AB1078" s="36">
        <f>SUMIFS(рўйхат!AA:AA,рўйхат!$CY:$CY,$B$1096,рўйхат!$B:$B,$C1078)</f>
        <v/>
      </c>
      <c r="AC1078" s="35">
        <f>SUMIFS(рўйхат!AB:AB,рўйхат!$CY:$CY,$B$1096,рўйхат!$B:$B,$C1078)</f>
        <v/>
      </c>
      <c r="AD1078" s="36">
        <f>SUMIFS(рўйхат!AC:AC,рўйхат!$CY:$CY,$B$1096,рўйхат!$B:$B,$C1078)</f>
        <v/>
      </c>
      <c r="AE1078" s="35">
        <f>SUMIFS(рўйхат!AD:AD,рўйхат!$CY:$CY,$B$1096,рўйхат!$B:$B,$C1078)</f>
        <v/>
      </c>
      <c r="AF1078" s="36">
        <f>SUMIFS(рўйхат!AE:AE,рўйхат!$CY:$CY,$B$1096,рўйхат!$B:$B,$C1078)</f>
        <v/>
      </c>
      <c r="AG1078" s="35">
        <f>SUMIFS(рўйхат!AH:AH,рўйхат!$CY:$CY,$B$1096,рўйхат!$B:$B,$C1078)</f>
        <v/>
      </c>
      <c r="AH1078" s="36">
        <f>SUMIFS(рўйхат!AI:AI,рўйхат!$CY:$CY,$B$1096,рўйхат!$B:$B,$C1078)</f>
        <v/>
      </c>
      <c r="AI1078" s="35">
        <f>SUMIFS(рўйхат!AJ:AJ,рўйхат!$CY:$CY,$B$1096,рўйхат!$B:$B,$C1078)</f>
        <v/>
      </c>
      <c r="AJ1078" s="36">
        <f>SUMIFS(рўйхат!AK:AK,рўйхат!$CY:$CY,$B$1096,рўйхат!$B:$B,$C1078)</f>
        <v/>
      </c>
      <c r="AK1078" s="35">
        <f>SUMIFS(рўйхат!AL:AL,рўйхат!$CY:$CY,$B$1096,рўйхат!$B:$B,$C1078)</f>
        <v/>
      </c>
      <c r="AL1078" s="36">
        <f>SUMIFS(рўйхат!AM:AM,рўйхат!$CY:$CY,$B$1096,рўйхат!$B:$B,$C1078)</f>
        <v/>
      </c>
      <c r="AM1078" s="77">
        <f>IFERROR(Q1078/E1078,0)</f>
        <v/>
      </c>
      <c r="AN1078" s="77">
        <f>IFERROR(R1078/F1078,0)</f>
        <v/>
      </c>
      <c r="AO1078" s="35">
        <f>SUMIFS(рўйхат!AX:AX,рўйхат!$CY:$CY,$B$1096,рўйхат!$B:$B,$C1078)</f>
        <v/>
      </c>
      <c r="AP1078" s="36">
        <f>SUMIFS(рўйхат!AY:AY,рўйхат!$CY:$CY,$B$1096,рўйхат!$B:$B,$C1078)</f>
        <v/>
      </c>
      <c r="AQ1078" s="35">
        <f>SUMIFS(рўйхат!AZ:AZ,рўйхат!$CY:$CY,$B$1096,рўйхат!$B:$B,$C1078)</f>
        <v/>
      </c>
      <c r="AR1078" s="36">
        <f>SUMIFS(рўйхат!BA:BA,рўйхат!$CY:$CY,$B$1096,рўйхат!$B:$B,$C1078)</f>
        <v/>
      </c>
      <c r="AS1078" s="35">
        <f>SUMIFS(рўйхат!BB:BB,рўйхат!$CY:$CY,$B$1096,рўйхат!$B:$B,$C1078)</f>
        <v/>
      </c>
      <c r="AT1078" s="36">
        <f>SUMIFS(рўйхат!BC:BC,рўйхат!$CY:$CY,$B$1096,рўйхат!$B:$B,$C1078)</f>
        <v/>
      </c>
      <c r="AU1078" s="35">
        <f>SUMIFS(рўйхат!BD:BD,рўйхат!$CY:$CY,$B$1096,рўйхат!$B:$B,$C1078)</f>
        <v/>
      </c>
      <c r="AV1078" s="36">
        <f>SUMIFS(рўйхат!BE:BE,рўйхат!$CY:$CY,$B$1096,рўйхат!$B:$B,$C1078)</f>
        <v/>
      </c>
      <c r="AW1078" s="35">
        <f>SUMIFS(рўйхат!BF:BF,рўйхат!$CY:$CY,$B$1096,рўйхат!$B:$B,$C1078)</f>
        <v/>
      </c>
      <c r="AX1078" s="36">
        <f>SUMIFS(рўйхат!BG:BG,рўйхат!$CY:$CY,$B$1096,рўйхат!$B:$B,$C1078)</f>
        <v/>
      </c>
      <c r="AY1078" s="35">
        <f>SUMIFS(рўйхат!BH:BH,рўйхат!$CY:$CY,$B$1096,рўйхат!$B:$B,$C1078)</f>
        <v/>
      </c>
      <c r="AZ1078" s="36">
        <f>SUMIFS(рўйхат!BI:BI,рўйхат!$CY:$CY,$B$1096,рўйхат!$B:$B,$C1078)</f>
        <v/>
      </c>
      <c r="BA1078" s="35">
        <f>SUMIFS(рўйхат!BJ:BJ,рўйхат!$CY:$CY,$B$1096,рўйхат!$B:$B,$C1078)</f>
        <v/>
      </c>
      <c r="BB1078" s="36">
        <f>SUMIFS(рўйхат!BK:BK,рўйхат!$CY:$CY,$B$1096,рўйхат!$B:$B,$C1078)</f>
        <v/>
      </c>
      <c r="BC1078" s="77">
        <f>IFERROR(AO1078/E1078,0)</f>
        <v/>
      </c>
      <c r="BD1078" s="77">
        <f>IFERROR(AP1078/F1078,0)</f>
        <v/>
      </c>
      <c r="BE1078" s="35">
        <f>SUMIFS(рўйхат!BL:BL,рўйхат!$CY:$CY,$B$1096,рўйхат!$B:$B,$C1078)</f>
        <v/>
      </c>
      <c r="BF1078" s="36">
        <f>SUMIFS(рўйхат!BM:BM,рўйхат!$CY:$CY,$B$1096,рўйхат!$B:$B,$C1078)</f>
        <v/>
      </c>
      <c r="BG1078" s="35">
        <f>SUMIFS(рўйхат!BN:BN,рўйхат!$CY:$CY,$B$1096,рўйхат!$B:$B,$C1078)</f>
        <v/>
      </c>
      <c r="BH1078" s="36">
        <f>SUMIFS(рўйхат!BO:BO,рўйхат!$CY:$CY,$B$1096,рўйхат!$B:$B,$C1078)</f>
        <v/>
      </c>
      <c r="BI1078" s="35">
        <f>SUMIFS(рўйхат!BP:BP,рўйхат!$CY:$CY,$B$1096,рўйхат!$B:$B,$C1078)</f>
        <v/>
      </c>
      <c r="BJ1078" s="36">
        <f>SUMIFS(рўйхат!BQ:BQ,рўйхат!$CY:$CY,$B$1096,рўйхат!$B:$B,$C1078)</f>
        <v/>
      </c>
      <c r="BK1078" s="35">
        <f>SUMIFS(рўйхат!BR:BR,рўйхат!$CY:$CY,$B$1096,рўйхат!$B:$B,$C1078)</f>
        <v/>
      </c>
      <c r="BL1078" s="36">
        <f>SUMIFS(рўйхат!BS:BS,рўйхат!$CY:$CY,$B$1096,рўйхат!$B:$B,$C1078)</f>
        <v/>
      </c>
      <c r="BM1078" s="35">
        <f>SUMIFS(рўйхат!BT:BT,рўйхат!$CY:$CY,$B$1096,рўйхат!$B:$B,$C1078)</f>
        <v/>
      </c>
      <c r="BN1078" s="36">
        <f>SUMIFS(рўйхат!BU:BU,рўйхат!$CY:$CY,$B$1096,рўйхат!$B:$B,$C1078)</f>
        <v/>
      </c>
      <c r="BO1078" s="35">
        <f>SUMIFS(рўйхат!BX:BX,рўйхат!$CY:$CY,$B$1096,рўйхат!$B:$B,$C1078)</f>
        <v/>
      </c>
      <c r="BP1078" s="36">
        <f>SUMIFS(рўйхат!BY:BY,рўйхат!$CY:$CY,$B$1096,рўйхат!$B:$B,$C1078)</f>
        <v/>
      </c>
      <c r="BQ1078" s="35">
        <f>SUMIFS(рўйхат!BZ:BZ,рўйхат!$CY:$CY,$B$1096,рўйхат!$B:$B,$C1078)</f>
        <v/>
      </c>
      <c r="BR1078" s="36">
        <f>SUMIFS(рўйхат!CA:CA,рўйхат!$CY:$CY,$B$1096,рўйхат!$B:$B,$C1078)</f>
        <v/>
      </c>
      <c r="BS1078" s="35">
        <f>SUMIFS(рўйхат!CB:CB,рўйхат!$CY:$CY,$B$1096,рўйхат!$B:$B,$C1078)</f>
        <v/>
      </c>
      <c r="BT1078" s="36">
        <f>SUMIFS(рўйхат!CC:CC,рўйхат!$CY:$CY,$B$1096,рўйхат!$B:$B,$C1078)</f>
        <v/>
      </c>
      <c r="BU1078" s="35">
        <f>SUMIFS(рўйхат!CD:CD,рўйхат!$CY:$CY,$B$1096,рўйхат!$B:$B,$C1078)</f>
        <v/>
      </c>
      <c r="BV1078" s="36">
        <f>SUMIFS(рўйхат!CE:CE,рўйхат!$CY:$CY,$B$1096,рўйхат!$B:$B,$C1078)</f>
        <v/>
      </c>
      <c r="BW1078" s="35">
        <f>SUMIFS(рўйхат!CH:CH,рўйхат!$CY:$CY,$B$1096,рўйхат!$B:$B,$C1078)</f>
        <v/>
      </c>
      <c r="BX1078" s="36">
        <f>SUMIFS(рўйхат!CI:CI,рўйхат!$CY:$CY,$B$1096,рўйхат!$B:$B,$C1078)</f>
        <v/>
      </c>
      <c r="BY1078" s="35">
        <f>SUMIFS(рўйхат!CJ:CJ,рўйхат!$CY:$CY,$B$1096,рўйхат!$B:$B,$C1078)</f>
        <v/>
      </c>
      <c r="BZ1078" s="36">
        <f>SUMIFS(рўйхат!CK:CK,рўйхат!$CY:$CY,$B$1096,рўйхат!$B:$B,$C1078)</f>
        <v/>
      </c>
      <c r="CA1078" s="35">
        <f>SUMIFS(рўйхат!CL:CL,рўйхат!$CY:$CY,$B$1096,рўйхат!$B:$B,$C1078)</f>
        <v/>
      </c>
      <c r="CB1078" s="36">
        <f>SUMIFS(рўйхат!CM:CM,рўйхат!$CY:$CY,$B$1096,рўйхат!$B:$B,$C1078)</f>
        <v/>
      </c>
      <c r="CC1078" s="35">
        <f>SUMIFS(рўйхат!CN:CN,рўйхат!$CY:$CY,$B$1096,рўйхат!$B:$B,$C1078)</f>
        <v/>
      </c>
      <c r="CD1078" s="36">
        <f>SUMIFS(рўйхат!CO:CO,рўйхат!$CY:$CY,$B$1096,рўйхат!$B:$B,$C1078)</f>
        <v/>
      </c>
      <c r="CE1078" s="77">
        <f>IFERROR(BE1078/(Q1078+BE1078),0)</f>
        <v/>
      </c>
      <c r="CF1078" s="78">
        <f>IFERROR(BF1078/(R1078+BF1078),0)</f>
        <v/>
      </c>
      <c r="CG1078" s="8">
        <f>COUNTIFS(B:B,B1078)</f>
        <v/>
      </c>
    </row>
    <row r="1079" hidden="1" outlineLevel="1" ht="17.1" customHeight="1" s="245">
      <c r="A1079" s="31" t="n"/>
      <c r="B1079" s="50" t="n">
        <v>15</v>
      </c>
      <c r="C1079" s="66" t="inlineStr">
        <is>
          <t>Мактабгача ва мактаб таълими вазирлиги</t>
        </is>
      </c>
      <c r="D1079" s="16" t="n"/>
      <c r="E1079" s="35">
        <f>SUMIFS(рўйхат!F:F,рўйхат!$CY:$CY,$B$1096,рўйхат!$B:$B,$C1079)</f>
        <v/>
      </c>
      <c r="F1079" s="36">
        <f>SUMIFS(рўйхат!G:G,рўйхат!$CY:$CY,$B$1096,рўйхат!$B:$B,$C1079)</f>
        <v/>
      </c>
      <c r="G1079" s="35">
        <f>SUMIFS(рўйхат!H:H,рўйхат!$CY:$CY,$B$1096,рўйхат!$B:$B,$C1079)</f>
        <v/>
      </c>
      <c r="H1079" s="36">
        <f>SUMIFS(рўйхат!I:I,рўйхат!$CY:$CY,$B$1096,рўйхат!$B:$B,$C1079)</f>
        <v/>
      </c>
      <c r="I1079" s="35">
        <f>SUMIFS(рўйхат!J:J,рўйхат!$CY:$CY,$B$1096,рўйхат!$B:$B,$C1079)</f>
        <v/>
      </c>
      <c r="J1079" s="36">
        <f>SUMIFS(рўйхат!K:K,рўйхат!$CY:$CY,$B$1096,рўйхат!$B:$B,$C1079)</f>
        <v/>
      </c>
      <c r="K1079" s="35">
        <f>SUMIFS(рўйхат!L:L,рўйхат!$CY:$CY,$B$1096,рўйхат!$B:$B,$C1079)</f>
        <v/>
      </c>
      <c r="L1079" s="36">
        <f>SUMIFS(рўйхат!M:M,рўйхат!$CY:$CY,$B$1096,рўйхат!$B:$B,$C1079)</f>
        <v/>
      </c>
      <c r="M1079" s="35">
        <f>SUMIFS(рўйхат!N:N,рўйхат!$CY:$CY,$B$1096,рўйхат!$B:$B,$C1079)</f>
        <v/>
      </c>
      <c r="N1079" s="36">
        <f>SUMIFS(рўйхат!O:O,рўйхат!$CY:$CY,$B$1096,рўйхат!$B:$B,$C1079)</f>
        <v/>
      </c>
      <c r="O1079" s="34">
        <f>IFERROR(M1079/E1079,0)</f>
        <v/>
      </c>
      <c r="P1079" s="34">
        <f>IFERROR(N1079/F1079,0)</f>
        <v/>
      </c>
      <c r="Q1079" s="35">
        <f>SUMIFS(рўйхат!P:P,рўйхат!$CY:$CY,$B$1096,рўйхат!$B:$B,$C1079)</f>
        <v/>
      </c>
      <c r="R1079" s="36">
        <f>SUMIFS(рўйхат!Q:Q,рўйхат!$CY:$CY,$B$1096,рўйхат!$B:$B,$C1079)</f>
        <v/>
      </c>
      <c r="S1079" s="35">
        <f>SUMIFS(рўйхат!R:R,рўйхат!$CY:$CY,$B$1096,рўйхат!$B:$B,$C1079)</f>
        <v/>
      </c>
      <c r="T1079" s="36">
        <f>SUMIFS(рўйхат!S:S,рўйхат!$CY:$CY,$B$1096,рўйхат!$B:$B,$C1079)</f>
        <v/>
      </c>
      <c r="U1079" s="35">
        <f>SUMIFS(рўйхат!T:T,рўйхат!$CY:$CY,$B$1096,рўйхат!$B:$B,$C1079)</f>
        <v/>
      </c>
      <c r="V1079" s="36">
        <f>SUMIFS(рўйхат!U:U,рўйхат!$CY:$CY,$B$1096,рўйхат!$B:$B,$C1079)</f>
        <v/>
      </c>
      <c r="W1079" s="35">
        <f>SUMIFS(рўйхат!V:V,рўйхат!$CY:$CY,$B$1096,рўйхат!$B:$B,$C1079)</f>
        <v/>
      </c>
      <c r="X1079" s="36">
        <f>SUMIFS(рўйхат!W:W,рўйхат!$CY:$CY,$B$1096,рўйхат!$B:$B,$C1079)</f>
        <v/>
      </c>
      <c r="Y1079" s="35">
        <f>SUMIFS(рўйхат!X:X,рўйхат!$CY:$CY,$B$1096,рўйхат!$B:$B,$C1079)</f>
        <v/>
      </c>
      <c r="Z1079" s="36">
        <f>SUMIFS(рўйхат!Y:Y,рўйхат!$CY:$CY,$B$1096,рўйхат!$B:$B,$C1079)</f>
        <v/>
      </c>
      <c r="AA1079" s="35">
        <f>SUMIFS(рўйхат!Z:Z,рўйхат!$CY:$CY,$B$1096,рўйхат!$B:$B,$C1079)</f>
        <v/>
      </c>
      <c r="AB1079" s="36">
        <f>SUMIFS(рўйхат!AA:AA,рўйхат!$CY:$CY,$B$1096,рўйхат!$B:$B,$C1079)</f>
        <v/>
      </c>
      <c r="AC1079" s="35">
        <f>SUMIFS(рўйхат!AB:AB,рўйхат!$CY:$CY,$B$1096,рўйхат!$B:$B,$C1079)</f>
        <v/>
      </c>
      <c r="AD1079" s="36">
        <f>SUMIFS(рўйхат!AC:AC,рўйхат!$CY:$CY,$B$1096,рўйхат!$B:$B,$C1079)</f>
        <v/>
      </c>
      <c r="AE1079" s="35">
        <f>SUMIFS(рўйхат!AD:AD,рўйхат!$CY:$CY,$B$1096,рўйхат!$B:$B,$C1079)</f>
        <v/>
      </c>
      <c r="AF1079" s="36">
        <f>SUMIFS(рўйхат!AE:AE,рўйхат!$CY:$CY,$B$1096,рўйхат!$B:$B,$C1079)</f>
        <v/>
      </c>
      <c r="AG1079" s="35">
        <f>SUMIFS(рўйхат!AH:AH,рўйхат!$CY:$CY,$B$1096,рўйхат!$B:$B,$C1079)</f>
        <v/>
      </c>
      <c r="AH1079" s="36">
        <f>SUMIFS(рўйхат!AI:AI,рўйхат!$CY:$CY,$B$1096,рўйхат!$B:$B,$C1079)</f>
        <v/>
      </c>
      <c r="AI1079" s="35">
        <f>SUMIFS(рўйхат!AJ:AJ,рўйхат!$CY:$CY,$B$1096,рўйхат!$B:$B,$C1079)</f>
        <v/>
      </c>
      <c r="AJ1079" s="36">
        <f>SUMIFS(рўйхат!AK:AK,рўйхат!$CY:$CY,$B$1096,рўйхат!$B:$B,$C1079)</f>
        <v/>
      </c>
      <c r="AK1079" s="35">
        <f>SUMIFS(рўйхат!AL:AL,рўйхат!$CY:$CY,$B$1096,рўйхат!$B:$B,$C1079)</f>
        <v/>
      </c>
      <c r="AL1079" s="36">
        <f>SUMIFS(рўйхат!AM:AM,рўйхат!$CY:$CY,$B$1096,рўйхат!$B:$B,$C1079)</f>
        <v/>
      </c>
      <c r="AM1079" s="77">
        <f>IFERROR(Q1079/E1079,0)</f>
        <v/>
      </c>
      <c r="AN1079" s="77">
        <f>IFERROR(R1079/F1079,0)</f>
        <v/>
      </c>
      <c r="AO1079" s="35">
        <f>SUMIFS(рўйхат!AX:AX,рўйхат!$CY:$CY,$B$1096,рўйхат!$B:$B,$C1079)</f>
        <v/>
      </c>
      <c r="AP1079" s="36">
        <f>SUMIFS(рўйхат!AY:AY,рўйхат!$CY:$CY,$B$1096,рўйхат!$B:$B,$C1079)</f>
        <v/>
      </c>
      <c r="AQ1079" s="35">
        <f>SUMIFS(рўйхат!AZ:AZ,рўйхат!$CY:$CY,$B$1096,рўйхат!$B:$B,$C1079)</f>
        <v/>
      </c>
      <c r="AR1079" s="36">
        <f>SUMIFS(рўйхат!BA:BA,рўйхат!$CY:$CY,$B$1096,рўйхат!$B:$B,$C1079)</f>
        <v/>
      </c>
      <c r="AS1079" s="35">
        <f>SUMIFS(рўйхат!BB:BB,рўйхат!$CY:$CY,$B$1096,рўйхат!$B:$B,$C1079)</f>
        <v/>
      </c>
      <c r="AT1079" s="36">
        <f>SUMIFS(рўйхат!BC:BC,рўйхат!$CY:$CY,$B$1096,рўйхат!$B:$B,$C1079)</f>
        <v/>
      </c>
      <c r="AU1079" s="35">
        <f>SUMIFS(рўйхат!BD:BD,рўйхат!$CY:$CY,$B$1096,рўйхат!$B:$B,$C1079)</f>
        <v/>
      </c>
      <c r="AV1079" s="36">
        <f>SUMIFS(рўйхат!BE:BE,рўйхат!$CY:$CY,$B$1096,рўйхат!$B:$B,$C1079)</f>
        <v/>
      </c>
      <c r="AW1079" s="35">
        <f>SUMIFS(рўйхат!BF:BF,рўйхат!$CY:$CY,$B$1096,рўйхат!$B:$B,$C1079)</f>
        <v/>
      </c>
      <c r="AX1079" s="36">
        <f>SUMIFS(рўйхат!BG:BG,рўйхат!$CY:$CY,$B$1096,рўйхат!$B:$B,$C1079)</f>
        <v/>
      </c>
      <c r="AY1079" s="35">
        <f>SUMIFS(рўйхат!BH:BH,рўйхат!$CY:$CY,$B$1096,рўйхат!$B:$B,$C1079)</f>
        <v/>
      </c>
      <c r="AZ1079" s="36">
        <f>SUMIFS(рўйхат!BI:BI,рўйхат!$CY:$CY,$B$1096,рўйхат!$B:$B,$C1079)</f>
        <v/>
      </c>
      <c r="BA1079" s="35">
        <f>SUMIFS(рўйхат!BJ:BJ,рўйхат!$CY:$CY,$B$1096,рўйхат!$B:$B,$C1079)</f>
        <v/>
      </c>
      <c r="BB1079" s="36">
        <f>SUMIFS(рўйхат!BK:BK,рўйхат!$CY:$CY,$B$1096,рўйхат!$B:$B,$C1079)</f>
        <v/>
      </c>
      <c r="BC1079" s="77">
        <f>IFERROR(AO1079/E1079,0)</f>
        <v/>
      </c>
      <c r="BD1079" s="77">
        <f>IFERROR(AP1079/F1079,0)</f>
        <v/>
      </c>
      <c r="BE1079" s="35">
        <f>SUMIFS(рўйхат!BL:BL,рўйхат!$CY:$CY,$B$1096,рўйхат!$B:$B,$C1079)</f>
        <v/>
      </c>
      <c r="BF1079" s="36">
        <f>SUMIFS(рўйхат!BM:BM,рўйхат!$CY:$CY,$B$1096,рўйхат!$B:$B,$C1079)</f>
        <v/>
      </c>
      <c r="BG1079" s="35">
        <f>SUMIFS(рўйхат!BN:BN,рўйхат!$CY:$CY,$B$1096,рўйхат!$B:$B,$C1079)</f>
        <v/>
      </c>
      <c r="BH1079" s="36">
        <f>SUMIFS(рўйхат!BO:BO,рўйхат!$CY:$CY,$B$1096,рўйхат!$B:$B,$C1079)</f>
        <v/>
      </c>
      <c r="BI1079" s="35">
        <f>SUMIFS(рўйхат!BP:BP,рўйхат!$CY:$CY,$B$1096,рўйхат!$B:$B,$C1079)</f>
        <v/>
      </c>
      <c r="BJ1079" s="36">
        <f>SUMIFS(рўйхат!BQ:BQ,рўйхат!$CY:$CY,$B$1096,рўйхат!$B:$B,$C1079)</f>
        <v/>
      </c>
      <c r="BK1079" s="35">
        <f>SUMIFS(рўйхат!BR:BR,рўйхат!$CY:$CY,$B$1096,рўйхат!$B:$B,$C1079)</f>
        <v/>
      </c>
      <c r="BL1079" s="36">
        <f>SUMIFS(рўйхат!BS:BS,рўйхат!$CY:$CY,$B$1096,рўйхат!$B:$B,$C1079)</f>
        <v/>
      </c>
      <c r="BM1079" s="35">
        <f>SUMIFS(рўйхат!BT:BT,рўйхат!$CY:$CY,$B$1096,рўйхат!$B:$B,$C1079)</f>
        <v/>
      </c>
      <c r="BN1079" s="36">
        <f>SUMIFS(рўйхат!BU:BU,рўйхат!$CY:$CY,$B$1096,рўйхат!$B:$B,$C1079)</f>
        <v/>
      </c>
      <c r="BO1079" s="35">
        <f>SUMIFS(рўйхат!BX:BX,рўйхат!$CY:$CY,$B$1096,рўйхат!$B:$B,$C1079)</f>
        <v/>
      </c>
      <c r="BP1079" s="36">
        <f>SUMIFS(рўйхат!BY:BY,рўйхат!$CY:$CY,$B$1096,рўйхат!$B:$B,$C1079)</f>
        <v/>
      </c>
      <c r="BQ1079" s="35">
        <f>SUMIFS(рўйхат!BZ:BZ,рўйхат!$CY:$CY,$B$1096,рўйхат!$B:$B,$C1079)</f>
        <v/>
      </c>
      <c r="BR1079" s="36">
        <f>SUMIFS(рўйхат!CA:CA,рўйхат!$CY:$CY,$B$1096,рўйхат!$B:$B,$C1079)</f>
        <v/>
      </c>
      <c r="BS1079" s="35">
        <f>SUMIFS(рўйхат!CB:CB,рўйхат!$CY:$CY,$B$1096,рўйхат!$B:$B,$C1079)</f>
        <v/>
      </c>
      <c r="BT1079" s="36">
        <f>SUMIFS(рўйхат!CC:CC,рўйхат!$CY:$CY,$B$1096,рўйхат!$B:$B,$C1079)</f>
        <v/>
      </c>
      <c r="BU1079" s="35">
        <f>SUMIFS(рўйхат!CD:CD,рўйхат!$CY:$CY,$B$1096,рўйхат!$B:$B,$C1079)</f>
        <v/>
      </c>
      <c r="BV1079" s="36">
        <f>SUMIFS(рўйхат!CE:CE,рўйхат!$CY:$CY,$B$1096,рўйхат!$B:$B,$C1079)</f>
        <v/>
      </c>
      <c r="BW1079" s="35">
        <f>SUMIFS(рўйхат!CH:CH,рўйхат!$CY:$CY,$B$1096,рўйхат!$B:$B,$C1079)</f>
        <v/>
      </c>
      <c r="BX1079" s="36">
        <f>SUMIFS(рўйхат!CI:CI,рўйхат!$CY:$CY,$B$1096,рўйхат!$B:$B,$C1079)</f>
        <v/>
      </c>
      <c r="BY1079" s="35">
        <f>SUMIFS(рўйхат!CJ:CJ,рўйхат!$CY:$CY,$B$1096,рўйхат!$B:$B,$C1079)</f>
        <v/>
      </c>
      <c r="BZ1079" s="36">
        <f>SUMIFS(рўйхат!CK:CK,рўйхат!$CY:$CY,$B$1096,рўйхат!$B:$B,$C1079)</f>
        <v/>
      </c>
      <c r="CA1079" s="35">
        <f>SUMIFS(рўйхат!CL:CL,рўйхат!$CY:$CY,$B$1096,рўйхат!$B:$B,$C1079)</f>
        <v/>
      </c>
      <c r="CB1079" s="36">
        <f>SUMIFS(рўйхат!CM:CM,рўйхат!$CY:$CY,$B$1096,рўйхат!$B:$B,$C1079)</f>
        <v/>
      </c>
      <c r="CC1079" s="35">
        <f>SUMIFS(рўйхат!CN:CN,рўйхат!$CY:$CY,$B$1096,рўйхат!$B:$B,$C1079)</f>
        <v/>
      </c>
      <c r="CD1079" s="36">
        <f>SUMIFS(рўйхат!CO:CO,рўйхат!$CY:$CY,$B$1096,рўйхат!$B:$B,$C1079)</f>
        <v/>
      </c>
      <c r="CE1079" s="77">
        <f>IFERROR(BE1079/(Q1079+BE1079),0)</f>
        <v/>
      </c>
      <c r="CF1079" s="78">
        <f>IFERROR(BF1079/(R1079+BF1079),0)</f>
        <v/>
      </c>
      <c r="CG1079" s="8">
        <f>COUNTIFS(B:B,B1079)</f>
        <v/>
      </c>
    </row>
    <row r="1080" hidden="1" outlineLevel="1" ht="17.1" customHeight="1" s="245">
      <c r="A1080" s="31" t="n"/>
      <c r="B1080" s="50" t="n">
        <v>16</v>
      </c>
      <c r="C1080" s="66" t="inlineStr">
        <is>
          <t>Марказий банк</t>
        </is>
      </c>
      <c r="D1080" s="16" t="n"/>
      <c r="E1080" s="35">
        <f>SUMIFS(рўйхат!F:F,рўйхат!$CY:$CY,$B$1096,рўйхат!$B:$B,$C1080)</f>
        <v/>
      </c>
      <c r="F1080" s="36">
        <f>SUMIFS(рўйхат!G:G,рўйхат!$CY:$CY,$B$1096,рўйхат!$B:$B,$C1080)</f>
        <v/>
      </c>
      <c r="G1080" s="35">
        <f>SUMIFS(рўйхат!H:H,рўйхат!$CY:$CY,$B$1096,рўйхат!$B:$B,$C1080)</f>
        <v/>
      </c>
      <c r="H1080" s="36">
        <f>SUMIFS(рўйхат!I:I,рўйхат!$CY:$CY,$B$1096,рўйхат!$B:$B,$C1080)</f>
        <v/>
      </c>
      <c r="I1080" s="35">
        <f>SUMIFS(рўйхат!J:J,рўйхат!$CY:$CY,$B$1096,рўйхат!$B:$B,$C1080)</f>
        <v/>
      </c>
      <c r="J1080" s="36">
        <f>SUMIFS(рўйхат!K:K,рўйхат!$CY:$CY,$B$1096,рўйхат!$B:$B,$C1080)</f>
        <v/>
      </c>
      <c r="K1080" s="35">
        <f>SUMIFS(рўйхат!L:L,рўйхат!$CY:$CY,$B$1096,рўйхат!$B:$B,$C1080)</f>
        <v/>
      </c>
      <c r="L1080" s="36">
        <f>SUMIFS(рўйхат!M:M,рўйхат!$CY:$CY,$B$1096,рўйхат!$B:$B,$C1080)</f>
        <v/>
      </c>
      <c r="M1080" s="35">
        <f>SUMIFS(рўйхат!N:N,рўйхат!$CY:$CY,$B$1096,рўйхат!$B:$B,$C1080)</f>
        <v/>
      </c>
      <c r="N1080" s="36">
        <f>SUMIFS(рўйхат!O:O,рўйхат!$CY:$CY,$B$1096,рўйхат!$B:$B,$C1080)</f>
        <v/>
      </c>
      <c r="O1080" s="34">
        <f>IFERROR(M1080/E1080,0)</f>
        <v/>
      </c>
      <c r="P1080" s="34">
        <f>IFERROR(N1080/F1080,0)</f>
        <v/>
      </c>
      <c r="Q1080" s="35">
        <f>SUMIFS(рўйхат!P:P,рўйхат!$CY:$CY,$B$1096,рўйхат!$B:$B,$C1080)</f>
        <v/>
      </c>
      <c r="R1080" s="36">
        <f>SUMIFS(рўйхат!Q:Q,рўйхат!$CY:$CY,$B$1096,рўйхат!$B:$B,$C1080)</f>
        <v/>
      </c>
      <c r="S1080" s="35">
        <f>SUMIFS(рўйхат!R:R,рўйхат!$CY:$CY,$B$1096,рўйхат!$B:$B,$C1080)</f>
        <v/>
      </c>
      <c r="T1080" s="36">
        <f>SUMIFS(рўйхат!S:S,рўйхат!$CY:$CY,$B$1096,рўйхат!$B:$B,$C1080)</f>
        <v/>
      </c>
      <c r="U1080" s="35">
        <f>SUMIFS(рўйхат!T:T,рўйхат!$CY:$CY,$B$1096,рўйхат!$B:$B,$C1080)</f>
        <v/>
      </c>
      <c r="V1080" s="36">
        <f>SUMIFS(рўйхат!U:U,рўйхат!$CY:$CY,$B$1096,рўйхат!$B:$B,$C1080)</f>
        <v/>
      </c>
      <c r="W1080" s="35">
        <f>SUMIFS(рўйхат!V:V,рўйхат!$CY:$CY,$B$1096,рўйхат!$B:$B,$C1080)</f>
        <v/>
      </c>
      <c r="X1080" s="36">
        <f>SUMIFS(рўйхат!W:W,рўйхат!$CY:$CY,$B$1096,рўйхат!$B:$B,$C1080)</f>
        <v/>
      </c>
      <c r="Y1080" s="35">
        <f>SUMIFS(рўйхат!X:X,рўйхат!$CY:$CY,$B$1096,рўйхат!$B:$B,$C1080)</f>
        <v/>
      </c>
      <c r="Z1080" s="36">
        <f>SUMIFS(рўйхат!Y:Y,рўйхат!$CY:$CY,$B$1096,рўйхат!$B:$B,$C1080)</f>
        <v/>
      </c>
      <c r="AA1080" s="35">
        <f>SUMIFS(рўйхат!Z:Z,рўйхат!$CY:$CY,$B$1096,рўйхат!$B:$B,$C1080)</f>
        <v/>
      </c>
      <c r="AB1080" s="36">
        <f>SUMIFS(рўйхат!AA:AA,рўйхат!$CY:$CY,$B$1096,рўйхат!$B:$B,$C1080)</f>
        <v/>
      </c>
      <c r="AC1080" s="35">
        <f>SUMIFS(рўйхат!AB:AB,рўйхат!$CY:$CY,$B$1096,рўйхат!$B:$B,$C1080)</f>
        <v/>
      </c>
      <c r="AD1080" s="36">
        <f>SUMIFS(рўйхат!AC:AC,рўйхат!$CY:$CY,$B$1096,рўйхат!$B:$B,$C1080)</f>
        <v/>
      </c>
      <c r="AE1080" s="35">
        <f>SUMIFS(рўйхат!AD:AD,рўйхат!$CY:$CY,$B$1096,рўйхат!$B:$B,$C1080)</f>
        <v/>
      </c>
      <c r="AF1080" s="36">
        <f>SUMIFS(рўйхат!AE:AE,рўйхат!$CY:$CY,$B$1096,рўйхат!$B:$B,$C1080)</f>
        <v/>
      </c>
      <c r="AG1080" s="35">
        <f>SUMIFS(рўйхат!AH:AH,рўйхат!$CY:$CY,$B$1096,рўйхат!$B:$B,$C1080)</f>
        <v/>
      </c>
      <c r="AH1080" s="36">
        <f>SUMIFS(рўйхат!AI:AI,рўйхат!$CY:$CY,$B$1096,рўйхат!$B:$B,$C1080)</f>
        <v/>
      </c>
      <c r="AI1080" s="35">
        <f>SUMIFS(рўйхат!AJ:AJ,рўйхат!$CY:$CY,$B$1096,рўйхат!$B:$B,$C1080)</f>
        <v/>
      </c>
      <c r="AJ1080" s="36">
        <f>SUMIFS(рўйхат!AK:AK,рўйхат!$CY:$CY,$B$1096,рўйхат!$B:$B,$C1080)</f>
        <v/>
      </c>
      <c r="AK1080" s="35">
        <f>SUMIFS(рўйхат!AL:AL,рўйхат!$CY:$CY,$B$1096,рўйхат!$B:$B,$C1080)</f>
        <v/>
      </c>
      <c r="AL1080" s="36">
        <f>SUMIFS(рўйхат!AM:AM,рўйхат!$CY:$CY,$B$1096,рўйхат!$B:$B,$C1080)</f>
        <v/>
      </c>
      <c r="AM1080" s="77">
        <f>IFERROR(Q1080/E1080,0)</f>
        <v/>
      </c>
      <c r="AN1080" s="77">
        <f>IFERROR(R1080/F1080,0)</f>
        <v/>
      </c>
      <c r="AO1080" s="35">
        <f>SUMIFS(рўйхат!AX:AX,рўйхат!$CY:$CY,$B$1096,рўйхат!$B:$B,$C1080)</f>
        <v/>
      </c>
      <c r="AP1080" s="36">
        <f>SUMIFS(рўйхат!AY:AY,рўйхат!$CY:$CY,$B$1096,рўйхат!$B:$B,$C1080)</f>
        <v/>
      </c>
      <c r="AQ1080" s="35">
        <f>SUMIFS(рўйхат!AZ:AZ,рўйхат!$CY:$CY,$B$1096,рўйхат!$B:$B,$C1080)</f>
        <v/>
      </c>
      <c r="AR1080" s="36">
        <f>SUMIFS(рўйхат!BA:BA,рўйхат!$CY:$CY,$B$1096,рўйхат!$B:$B,$C1080)</f>
        <v/>
      </c>
      <c r="AS1080" s="35">
        <f>SUMIFS(рўйхат!BB:BB,рўйхат!$CY:$CY,$B$1096,рўйхат!$B:$B,$C1080)</f>
        <v/>
      </c>
      <c r="AT1080" s="36">
        <f>SUMIFS(рўйхат!BC:BC,рўйхат!$CY:$CY,$B$1096,рўйхат!$B:$B,$C1080)</f>
        <v/>
      </c>
      <c r="AU1080" s="35">
        <f>SUMIFS(рўйхат!BD:BD,рўйхат!$CY:$CY,$B$1096,рўйхат!$B:$B,$C1080)</f>
        <v/>
      </c>
      <c r="AV1080" s="36">
        <f>SUMIFS(рўйхат!BE:BE,рўйхат!$CY:$CY,$B$1096,рўйхат!$B:$B,$C1080)</f>
        <v/>
      </c>
      <c r="AW1080" s="35">
        <f>SUMIFS(рўйхат!BF:BF,рўйхат!$CY:$CY,$B$1096,рўйхат!$B:$B,$C1080)</f>
        <v/>
      </c>
      <c r="AX1080" s="36">
        <f>SUMIFS(рўйхат!BG:BG,рўйхат!$CY:$CY,$B$1096,рўйхат!$B:$B,$C1080)</f>
        <v/>
      </c>
      <c r="AY1080" s="35">
        <f>SUMIFS(рўйхат!BH:BH,рўйхат!$CY:$CY,$B$1096,рўйхат!$B:$B,$C1080)</f>
        <v/>
      </c>
      <c r="AZ1080" s="36">
        <f>SUMIFS(рўйхат!BI:BI,рўйхат!$CY:$CY,$B$1096,рўйхат!$B:$B,$C1080)</f>
        <v/>
      </c>
      <c r="BA1080" s="35">
        <f>SUMIFS(рўйхат!BJ:BJ,рўйхат!$CY:$CY,$B$1096,рўйхат!$B:$B,$C1080)</f>
        <v/>
      </c>
      <c r="BB1080" s="36">
        <f>SUMIFS(рўйхат!BK:BK,рўйхат!$CY:$CY,$B$1096,рўйхат!$B:$B,$C1080)</f>
        <v/>
      </c>
      <c r="BC1080" s="77">
        <f>IFERROR(AO1080/E1080,0)</f>
        <v/>
      </c>
      <c r="BD1080" s="77">
        <f>IFERROR(AP1080/F1080,0)</f>
        <v/>
      </c>
      <c r="BE1080" s="35">
        <f>SUMIFS(рўйхат!BL:BL,рўйхат!$CY:$CY,$B$1096,рўйхат!$B:$B,$C1080)</f>
        <v/>
      </c>
      <c r="BF1080" s="36">
        <f>SUMIFS(рўйхат!BM:BM,рўйхат!$CY:$CY,$B$1096,рўйхат!$B:$B,$C1080)</f>
        <v/>
      </c>
      <c r="BG1080" s="35">
        <f>SUMIFS(рўйхат!BN:BN,рўйхат!$CY:$CY,$B$1096,рўйхат!$B:$B,$C1080)</f>
        <v/>
      </c>
      <c r="BH1080" s="36">
        <f>SUMIFS(рўйхат!BO:BO,рўйхат!$CY:$CY,$B$1096,рўйхат!$B:$B,$C1080)</f>
        <v/>
      </c>
      <c r="BI1080" s="35">
        <f>SUMIFS(рўйхат!BP:BP,рўйхат!$CY:$CY,$B$1096,рўйхат!$B:$B,$C1080)</f>
        <v/>
      </c>
      <c r="BJ1080" s="36">
        <f>SUMIFS(рўйхат!BQ:BQ,рўйхат!$CY:$CY,$B$1096,рўйхат!$B:$B,$C1080)</f>
        <v/>
      </c>
      <c r="BK1080" s="35">
        <f>SUMIFS(рўйхат!BR:BR,рўйхат!$CY:$CY,$B$1096,рўйхат!$B:$B,$C1080)</f>
        <v/>
      </c>
      <c r="BL1080" s="36">
        <f>SUMIFS(рўйхат!BS:BS,рўйхат!$CY:$CY,$B$1096,рўйхат!$B:$B,$C1080)</f>
        <v/>
      </c>
      <c r="BM1080" s="35">
        <f>SUMIFS(рўйхат!BT:BT,рўйхат!$CY:$CY,$B$1096,рўйхат!$B:$B,$C1080)</f>
        <v/>
      </c>
      <c r="BN1080" s="36">
        <f>SUMIFS(рўйхат!BU:BU,рўйхат!$CY:$CY,$B$1096,рўйхат!$B:$B,$C1080)</f>
        <v/>
      </c>
      <c r="BO1080" s="35">
        <f>SUMIFS(рўйхат!BX:BX,рўйхат!$CY:$CY,$B$1096,рўйхат!$B:$B,$C1080)</f>
        <v/>
      </c>
      <c r="BP1080" s="36">
        <f>SUMIFS(рўйхат!BY:BY,рўйхат!$CY:$CY,$B$1096,рўйхат!$B:$B,$C1080)</f>
        <v/>
      </c>
      <c r="BQ1080" s="35">
        <f>SUMIFS(рўйхат!BZ:BZ,рўйхат!$CY:$CY,$B$1096,рўйхат!$B:$B,$C1080)</f>
        <v/>
      </c>
      <c r="BR1080" s="36">
        <f>SUMIFS(рўйхат!CA:CA,рўйхат!$CY:$CY,$B$1096,рўйхат!$B:$B,$C1080)</f>
        <v/>
      </c>
      <c r="BS1080" s="35">
        <f>SUMIFS(рўйхат!CB:CB,рўйхат!$CY:$CY,$B$1096,рўйхат!$B:$B,$C1080)</f>
        <v/>
      </c>
      <c r="BT1080" s="36">
        <f>SUMIFS(рўйхат!CC:CC,рўйхат!$CY:$CY,$B$1096,рўйхат!$B:$B,$C1080)</f>
        <v/>
      </c>
      <c r="BU1080" s="35">
        <f>SUMIFS(рўйхат!CD:CD,рўйхат!$CY:$CY,$B$1096,рўйхат!$B:$B,$C1080)</f>
        <v/>
      </c>
      <c r="BV1080" s="36">
        <f>SUMIFS(рўйхат!CE:CE,рўйхат!$CY:$CY,$B$1096,рўйхат!$B:$B,$C1080)</f>
        <v/>
      </c>
      <c r="BW1080" s="35">
        <f>SUMIFS(рўйхат!CH:CH,рўйхат!$CY:$CY,$B$1096,рўйхат!$B:$B,$C1080)</f>
        <v/>
      </c>
      <c r="BX1080" s="36">
        <f>SUMIFS(рўйхат!CI:CI,рўйхат!$CY:$CY,$B$1096,рўйхат!$B:$B,$C1080)</f>
        <v/>
      </c>
      <c r="BY1080" s="35">
        <f>SUMIFS(рўйхат!CJ:CJ,рўйхат!$CY:$CY,$B$1096,рўйхат!$B:$B,$C1080)</f>
        <v/>
      </c>
      <c r="BZ1080" s="36">
        <f>SUMIFS(рўйхат!CK:CK,рўйхат!$CY:$CY,$B$1096,рўйхат!$B:$B,$C1080)</f>
        <v/>
      </c>
      <c r="CA1080" s="35">
        <f>SUMIFS(рўйхат!CL:CL,рўйхат!$CY:$CY,$B$1096,рўйхат!$B:$B,$C1080)</f>
        <v/>
      </c>
      <c r="CB1080" s="36">
        <f>SUMIFS(рўйхат!CM:CM,рўйхат!$CY:$CY,$B$1096,рўйхат!$B:$B,$C1080)</f>
        <v/>
      </c>
      <c r="CC1080" s="35">
        <f>SUMIFS(рўйхат!CN:CN,рўйхат!$CY:$CY,$B$1096,рўйхат!$B:$B,$C1080)</f>
        <v/>
      </c>
      <c r="CD1080" s="36">
        <f>SUMIFS(рўйхат!CO:CO,рўйхат!$CY:$CY,$B$1096,рўйхат!$B:$B,$C1080)</f>
        <v/>
      </c>
      <c r="CE1080" s="77">
        <f>IFERROR(BE1080/(Q1080+BE1080),0)</f>
        <v/>
      </c>
      <c r="CF1080" s="78">
        <f>IFERROR(BF1080/(R1080+BF1080),0)</f>
        <v/>
      </c>
      <c r="CG1080" s="8">
        <f>COUNTIFS(B:B,B1080)</f>
        <v/>
      </c>
    </row>
    <row r="1081" hidden="1" outlineLevel="1" ht="17.1" customHeight="1" s="245">
      <c r="A1081" s="31" t="n"/>
      <c r="B1081" s="50" t="n">
        <v>17</v>
      </c>
      <c r="C1081" s="66" t="inlineStr">
        <is>
          <t>Миллий антидопинг агентлиги</t>
        </is>
      </c>
      <c r="D1081" s="16" t="n"/>
      <c r="E1081" s="35">
        <f>SUMIFS(рўйхат!F:F,рўйхат!$CY:$CY,$B$1096,рўйхат!$B:$B,$C1081)</f>
        <v/>
      </c>
      <c r="F1081" s="36">
        <f>SUMIFS(рўйхат!G:G,рўйхат!$CY:$CY,$B$1096,рўйхат!$B:$B,$C1081)</f>
        <v/>
      </c>
      <c r="G1081" s="35">
        <f>SUMIFS(рўйхат!H:H,рўйхат!$CY:$CY,$B$1096,рўйхат!$B:$B,$C1081)</f>
        <v/>
      </c>
      <c r="H1081" s="36">
        <f>SUMIFS(рўйхат!I:I,рўйхат!$CY:$CY,$B$1096,рўйхат!$B:$B,$C1081)</f>
        <v/>
      </c>
      <c r="I1081" s="35">
        <f>SUMIFS(рўйхат!J:J,рўйхат!$CY:$CY,$B$1096,рўйхат!$B:$B,$C1081)</f>
        <v/>
      </c>
      <c r="J1081" s="36">
        <f>SUMIFS(рўйхат!K:K,рўйхат!$CY:$CY,$B$1096,рўйхат!$B:$B,$C1081)</f>
        <v/>
      </c>
      <c r="K1081" s="35">
        <f>SUMIFS(рўйхат!L:L,рўйхат!$CY:$CY,$B$1096,рўйхат!$B:$B,$C1081)</f>
        <v/>
      </c>
      <c r="L1081" s="36">
        <f>SUMIFS(рўйхат!M:M,рўйхат!$CY:$CY,$B$1096,рўйхат!$B:$B,$C1081)</f>
        <v/>
      </c>
      <c r="M1081" s="35">
        <f>SUMIFS(рўйхат!N:N,рўйхат!$CY:$CY,$B$1096,рўйхат!$B:$B,$C1081)</f>
        <v/>
      </c>
      <c r="N1081" s="36">
        <f>SUMIFS(рўйхат!O:O,рўйхат!$CY:$CY,$B$1096,рўйхат!$B:$B,$C1081)</f>
        <v/>
      </c>
      <c r="O1081" s="34">
        <f>IFERROR(M1081/E1081,0)</f>
        <v/>
      </c>
      <c r="P1081" s="34">
        <f>IFERROR(N1081/F1081,0)</f>
        <v/>
      </c>
      <c r="Q1081" s="35">
        <f>SUMIFS(рўйхат!P:P,рўйхат!$CY:$CY,$B$1096,рўйхат!$B:$B,$C1081)</f>
        <v/>
      </c>
      <c r="R1081" s="36">
        <f>SUMIFS(рўйхат!Q:Q,рўйхат!$CY:$CY,$B$1096,рўйхат!$B:$B,$C1081)</f>
        <v/>
      </c>
      <c r="S1081" s="35">
        <f>SUMIFS(рўйхат!R:R,рўйхат!$CY:$CY,$B$1096,рўйхат!$B:$B,$C1081)</f>
        <v/>
      </c>
      <c r="T1081" s="36">
        <f>SUMIFS(рўйхат!S:S,рўйхат!$CY:$CY,$B$1096,рўйхат!$B:$B,$C1081)</f>
        <v/>
      </c>
      <c r="U1081" s="35">
        <f>SUMIFS(рўйхат!T:T,рўйхат!$CY:$CY,$B$1096,рўйхат!$B:$B,$C1081)</f>
        <v/>
      </c>
      <c r="V1081" s="36">
        <f>SUMIFS(рўйхат!U:U,рўйхат!$CY:$CY,$B$1096,рўйхат!$B:$B,$C1081)</f>
        <v/>
      </c>
      <c r="W1081" s="35">
        <f>SUMIFS(рўйхат!V:V,рўйхат!$CY:$CY,$B$1096,рўйхат!$B:$B,$C1081)</f>
        <v/>
      </c>
      <c r="X1081" s="36">
        <f>SUMIFS(рўйхат!W:W,рўйхат!$CY:$CY,$B$1096,рўйхат!$B:$B,$C1081)</f>
        <v/>
      </c>
      <c r="Y1081" s="35">
        <f>SUMIFS(рўйхат!X:X,рўйхат!$CY:$CY,$B$1096,рўйхат!$B:$B,$C1081)</f>
        <v/>
      </c>
      <c r="Z1081" s="36">
        <f>SUMIFS(рўйхат!Y:Y,рўйхат!$CY:$CY,$B$1096,рўйхат!$B:$B,$C1081)</f>
        <v/>
      </c>
      <c r="AA1081" s="35">
        <f>SUMIFS(рўйхат!Z:Z,рўйхат!$CY:$CY,$B$1096,рўйхат!$B:$B,$C1081)</f>
        <v/>
      </c>
      <c r="AB1081" s="36">
        <f>SUMIFS(рўйхат!AA:AA,рўйхат!$CY:$CY,$B$1096,рўйхат!$B:$B,$C1081)</f>
        <v/>
      </c>
      <c r="AC1081" s="35">
        <f>SUMIFS(рўйхат!AB:AB,рўйхат!$CY:$CY,$B$1096,рўйхат!$B:$B,$C1081)</f>
        <v/>
      </c>
      <c r="AD1081" s="36">
        <f>SUMIFS(рўйхат!AC:AC,рўйхат!$CY:$CY,$B$1096,рўйхат!$B:$B,$C1081)</f>
        <v/>
      </c>
      <c r="AE1081" s="35">
        <f>SUMIFS(рўйхат!AD:AD,рўйхат!$CY:$CY,$B$1096,рўйхат!$B:$B,$C1081)</f>
        <v/>
      </c>
      <c r="AF1081" s="36">
        <f>SUMIFS(рўйхат!AE:AE,рўйхат!$CY:$CY,$B$1096,рўйхат!$B:$B,$C1081)</f>
        <v/>
      </c>
      <c r="AG1081" s="35">
        <f>SUMIFS(рўйхат!AH:AH,рўйхат!$CY:$CY,$B$1096,рўйхат!$B:$B,$C1081)</f>
        <v/>
      </c>
      <c r="AH1081" s="36">
        <f>SUMIFS(рўйхат!AI:AI,рўйхат!$CY:$CY,$B$1096,рўйхат!$B:$B,$C1081)</f>
        <v/>
      </c>
      <c r="AI1081" s="35">
        <f>SUMIFS(рўйхат!AJ:AJ,рўйхат!$CY:$CY,$B$1096,рўйхат!$B:$B,$C1081)</f>
        <v/>
      </c>
      <c r="AJ1081" s="36">
        <f>SUMIFS(рўйхат!AK:AK,рўйхат!$CY:$CY,$B$1096,рўйхат!$B:$B,$C1081)</f>
        <v/>
      </c>
      <c r="AK1081" s="35">
        <f>SUMIFS(рўйхат!AL:AL,рўйхат!$CY:$CY,$B$1096,рўйхат!$B:$B,$C1081)</f>
        <v/>
      </c>
      <c r="AL1081" s="36">
        <f>SUMIFS(рўйхат!AM:AM,рўйхат!$CY:$CY,$B$1096,рўйхат!$B:$B,$C1081)</f>
        <v/>
      </c>
      <c r="AM1081" s="77">
        <f>IFERROR(Q1081/E1081,0)</f>
        <v/>
      </c>
      <c r="AN1081" s="77">
        <f>IFERROR(R1081/F1081,0)</f>
        <v/>
      </c>
      <c r="AO1081" s="35">
        <f>SUMIFS(рўйхат!AX:AX,рўйхат!$CY:$CY,$B$1096,рўйхат!$B:$B,$C1081)</f>
        <v/>
      </c>
      <c r="AP1081" s="36">
        <f>SUMIFS(рўйхат!AY:AY,рўйхат!$CY:$CY,$B$1096,рўйхат!$B:$B,$C1081)</f>
        <v/>
      </c>
      <c r="AQ1081" s="35">
        <f>SUMIFS(рўйхат!AZ:AZ,рўйхат!$CY:$CY,$B$1096,рўйхат!$B:$B,$C1081)</f>
        <v/>
      </c>
      <c r="AR1081" s="36">
        <f>SUMIFS(рўйхат!BA:BA,рўйхат!$CY:$CY,$B$1096,рўйхат!$B:$B,$C1081)</f>
        <v/>
      </c>
      <c r="AS1081" s="35">
        <f>SUMIFS(рўйхат!BB:BB,рўйхат!$CY:$CY,$B$1096,рўйхат!$B:$B,$C1081)</f>
        <v/>
      </c>
      <c r="AT1081" s="36">
        <f>SUMIFS(рўйхат!BC:BC,рўйхат!$CY:$CY,$B$1096,рўйхат!$B:$B,$C1081)</f>
        <v/>
      </c>
      <c r="AU1081" s="35">
        <f>SUMIFS(рўйхат!BD:BD,рўйхат!$CY:$CY,$B$1096,рўйхат!$B:$B,$C1081)</f>
        <v/>
      </c>
      <c r="AV1081" s="36">
        <f>SUMIFS(рўйхат!BE:BE,рўйхат!$CY:$CY,$B$1096,рўйхат!$B:$B,$C1081)</f>
        <v/>
      </c>
      <c r="AW1081" s="35">
        <f>SUMIFS(рўйхат!BF:BF,рўйхат!$CY:$CY,$B$1096,рўйхат!$B:$B,$C1081)</f>
        <v/>
      </c>
      <c r="AX1081" s="36">
        <f>SUMIFS(рўйхат!BG:BG,рўйхат!$CY:$CY,$B$1096,рўйхат!$B:$B,$C1081)</f>
        <v/>
      </c>
      <c r="AY1081" s="35">
        <f>SUMIFS(рўйхат!BH:BH,рўйхат!$CY:$CY,$B$1096,рўйхат!$B:$B,$C1081)</f>
        <v/>
      </c>
      <c r="AZ1081" s="36">
        <f>SUMIFS(рўйхат!BI:BI,рўйхат!$CY:$CY,$B$1096,рўйхат!$B:$B,$C1081)</f>
        <v/>
      </c>
      <c r="BA1081" s="35">
        <f>SUMIFS(рўйхат!BJ:BJ,рўйхат!$CY:$CY,$B$1096,рўйхат!$B:$B,$C1081)</f>
        <v/>
      </c>
      <c r="BB1081" s="36">
        <f>SUMIFS(рўйхат!BK:BK,рўйхат!$CY:$CY,$B$1096,рўйхат!$B:$B,$C1081)</f>
        <v/>
      </c>
      <c r="BC1081" s="77">
        <f>IFERROR(AO1081/E1081,0)</f>
        <v/>
      </c>
      <c r="BD1081" s="77">
        <f>IFERROR(AP1081/F1081,0)</f>
        <v/>
      </c>
      <c r="BE1081" s="35">
        <f>SUMIFS(рўйхат!BL:BL,рўйхат!$CY:$CY,$B$1096,рўйхат!$B:$B,$C1081)</f>
        <v/>
      </c>
      <c r="BF1081" s="36">
        <f>SUMIFS(рўйхат!BM:BM,рўйхат!$CY:$CY,$B$1096,рўйхат!$B:$B,$C1081)</f>
        <v/>
      </c>
      <c r="BG1081" s="35">
        <f>SUMIFS(рўйхат!BN:BN,рўйхат!$CY:$CY,$B$1096,рўйхат!$B:$B,$C1081)</f>
        <v/>
      </c>
      <c r="BH1081" s="36">
        <f>SUMIFS(рўйхат!BO:BO,рўйхат!$CY:$CY,$B$1096,рўйхат!$B:$B,$C1081)</f>
        <v/>
      </c>
      <c r="BI1081" s="35">
        <f>SUMIFS(рўйхат!BP:BP,рўйхат!$CY:$CY,$B$1096,рўйхат!$B:$B,$C1081)</f>
        <v/>
      </c>
      <c r="BJ1081" s="36">
        <f>SUMIFS(рўйхат!BQ:BQ,рўйхат!$CY:$CY,$B$1096,рўйхат!$B:$B,$C1081)</f>
        <v/>
      </c>
      <c r="BK1081" s="35">
        <f>SUMIFS(рўйхат!BR:BR,рўйхат!$CY:$CY,$B$1096,рўйхат!$B:$B,$C1081)</f>
        <v/>
      </c>
      <c r="BL1081" s="36">
        <f>SUMIFS(рўйхат!BS:BS,рўйхат!$CY:$CY,$B$1096,рўйхат!$B:$B,$C1081)</f>
        <v/>
      </c>
      <c r="BM1081" s="35">
        <f>SUMIFS(рўйхат!BT:BT,рўйхат!$CY:$CY,$B$1096,рўйхат!$B:$B,$C1081)</f>
        <v/>
      </c>
      <c r="BN1081" s="36">
        <f>SUMIFS(рўйхат!BU:BU,рўйхат!$CY:$CY,$B$1096,рўйхат!$B:$B,$C1081)</f>
        <v/>
      </c>
      <c r="BO1081" s="35">
        <f>SUMIFS(рўйхат!BX:BX,рўйхат!$CY:$CY,$B$1096,рўйхат!$B:$B,$C1081)</f>
        <v/>
      </c>
      <c r="BP1081" s="36">
        <f>SUMIFS(рўйхат!BY:BY,рўйхат!$CY:$CY,$B$1096,рўйхат!$B:$B,$C1081)</f>
        <v/>
      </c>
      <c r="BQ1081" s="35">
        <f>SUMIFS(рўйхат!BZ:BZ,рўйхат!$CY:$CY,$B$1096,рўйхат!$B:$B,$C1081)</f>
        <v/>
      </c>
      <c r="BR1081" s="36">
        <f>SUMIFS(рўйхат!CA:CA,рўйхат!$CY:$CY,$B$1096,рўйхат!$B:$B,$C1081)</f>
        <v/>
      </c>
      <c r="BS1081" s="35">
        <f>SUMIFS(рўйхат!CB:CB,рўйхат!$CY:$CY,$B$1096,рўйхат!$B:$B,$C1081)</f>
        <v/>
      </c>
      <c r="BT1081" s="36">
        <f>SUMIFS(рўйхат!CC:CC,рўйхат!$CY:$CY,$B$1096,рўйхат!$B:$B,$C1081)</f>
        <v/>
      </c>
      <c r="BU1081" s="35">
        <f>SUMIFS(рўйхат!CD:CD,рўйхат!$CY:$CY,$B$1096,рўйхат!$B:$B,$C1081)</f>
        <v/>
      </c>
      <c r="BV1081" s="36">
        <f>SUMIFS(рўйхат!CE:CE,рўйхат!$CY:$CY,$B$1096,рўйхат!$B:$B,$C1081)</f>
        <v/>
      </c>
      <c r="BW1081" s="35">
        <f>SUMIFS(рўйхат!CH:CH,рўйхат!$CY:$CY,$B$1096,рўйхат!$B:$B,$C1081)</f>
        <v/>
      </c>
      <c r="BX1081" s="36">
        <f>SUMIFS(рўйхат!CI:CI,рўйхат!$CY:$CY,$B$1096,рўйхат!$B:$B,$C1081)</f>
        <v/>
      </c>
      <c r="BY1081" s="35">
        <f>SUMIFS(рўйхат!CJ:CJ,рўйхат!$CY:$CY,$B$1096,рўйхат!$B:$B,$C1081)</f>
        <v/>
      </c>
      <c r="BZ1081" s="36">
        <f>SUMIFS(рўйхат!CK:CK,рўйхат!$CY:$CY,$B$1096,рўйхат!$B:$B,$C1081)</f>
        <v/>
      </c>
      <c r="CA1081" s="35">
        <f>SUMIFS(рўйхат!CL:CL,рўйхат!$CY:$CY,$B$1096,рўйхат!$B:$B,$C1081)</f>
        <v/>
      </c>
      <c r="CB1081" s="36">
        <f>SUMIFS(рўйхат!CM:CM,рўйхат!$CY:$CY,$B$1096,рўйхат!$B:$B,$C1081)</f>
        <v/>
      </c>
      <c r="CC1081" s="35">
        <f>SUMIFS(рўйхат!CN:CN,рўйхат!$CY:$CY,$B$1096,рўйхат!$B:$B,$C1081)</f>
        <v/>
      </c>
      <c r="CD1081" s="36">
        <f>SUMIFS(рўйхат!CO:CO,рўйхат!$CY:$CY,$B$1096,рўйхат!$B:$B,$C1081)</f>
        <v/>
      </c>
      <c r="CE1081" s="77">
        <f>IFERROR(BE1081/(Q1081+BE1081),0)</f>
        <v/>
      </c>
      <c r="CF1081" s="78">
        <f>IFERROR(BF1081/(R1081+BF1081),0)</f>
        <v/>
      </c>
      <c r="CG1081" s="8">
        <f>COUNTIFS(B:B,B1081)</f>
        <v/>
      </c>
    </row>
    <row r="1082" hidden="1" outlineLevel="1" ht="17.1" customHeight="1" s="245">
      <c r="A1082" s="31" t="n"/>
      <c r="B1082" s="50" t="n">
        <v>18</v>
      </c>
      <c r="C1082" s="66" t="inlineStr">
        <is>
          <t>Олий таълим, фан ва инновациялар вазирлиги</t>
        </is>
      </c>
      <c r="D1082" s="16" t="n"/>
      <c r="E1082" s="35">
        <f>SUMIFS(рўйхат!F:F,рўйхат!$CY:$CY,$B$1096,рўйхат!$B:$B,$C1082)</f>
        <v/>
      </c>
      <c r="F1082" s="36">
        <f>SUMIFS(рўйхат!G:G,рўйхат!$CY:$CY,$B$1096,рўйхат!$B:$B,$C1082)</f>
        <v/>
      </c>
      <c r="G1082" s="35">
        <f>SUMIFS(рўйхат!H:H,рўйхат!$CY:$CY,$B$1096,рўйхат!$B:$B,$C1082)</f>
        <v/>
      </c>
      <c r="H1082" s="36">
        <f>SUMIFS(рўйхат!I:I,рўйхат!$CY:$CY,$B$1096,рўйхат!$B:$B,$C1082)</f>
        <v/>
      </c>
      <c r="I1082" s="35">
        <f>SUMIFS(рўйхат!J:J,рўйхат!$CY:$CY,$B$1096,рўйхат!$B:$B,$C1082)</f>
        <v/>
      </c>
      <c r="J1082" s="36">
        <f>SUMIFS(рўйхат!K:K,рўйхат!$CY:$CY,$B$1096,рўйхат!$B:$B,$C1082)</f>
        <v/>
      </c>
      <c r="K1082" s="35">
        <f>SUMIFS(рўйхат!L:L,рўйхат!$CY:$CY,$B$1096,рўйхат!$B:$B,$C1082)</f>
        <v/>
      </c>
      <c r="L1082" s="36">
        <f>SUMIFS(рўйхат!M:M,рўйхат!$CY:$CY,$B$1096,рўйхат!$B:$B,$C1082)</f>
        <v/>
      </c>
      <c r="M1082" s="35">
        <f>SUMIFS(рўйхат!N:N,рўйхат!$CY:$CY,$B$1096,рўйхат!$B:$B,$C1082)</f>
        <v/>
      </c>
      <c r="N1082" s="36">
        <f>SUMIFS(рўйхат!O:O,рўйхат!$CY:$CY,$B$1096,рўйхат!$B:$B,$C1082)</f>
        <v/>
      </c>
      <c r="O1082" s="34">
        <f>IFERROR(M1082/E1082,0)</f>
        <v/>
      </c>
      <c r="P1082" s="34">
        <f>IFERROR(N1082/F1082,0)</f>
        <v/>
      </c>
      <c r="Q1082" s="35">
        <f>SUMIFS(рўйхат!P:P,рўйхат!$CY:$CY,$B$1096,рўйхат!$B:$B,$C1082)</f>
        <v/>
      </c>
      <c r="R1082" s="36">
        <f>SUMIFS(рўйхат!Q:Q,рўйхат!$CY:$CY,$B$1096,рўйхат!$B:$B,$C1082)</f>
        <v/>
      </c>
      <c r="S1082" s="35">
        <f>SUMIFS(рўйхат!R:R,рўйхат!$CY:$CY,$B$1096,рўйхат!$B:$B,$C1082)</f>
        <v/>
      </c>
      <c r="T1082" s="36">
        <f>SUMIFS(рўйхат!S:S,рўйхат!$CY:$CY,$B$1096,рўйхат!$B:$B,$C1082)</f>
        <v/>
      </c>
      <c r="U1082" s="35">
        <f>SUMIFS(рўйхат!T:T,рўйхат!$CY:$CY,$B$1096,рўйхат!$B:$B,$C1082)</f>
        <v/>
      </c>
      <c r="V1082" s="36">
        <f>SUMIFS(рўйхат!U:U,рўйхат!$CY:$CY,$B$1096,рўйхат!$B:$B,$C1082)</f>
        <v/>
      </c>
      <c r="W1082" s="35">
        <f>SUMIFS(рўйхат!V:V,рўйхат!$CY:$CY,$B$1096,рўйхат!$B:$B,$C1082)</f>
        <v/>
      </c>
      <c r="X1082" s="36">
        <f>SUMIFS(рўйхат!W:W,рўйхат!$CY:$CY,$B$1096,рўйхат!$B:$B,$C1082)</f>
        <v/>
      </c>
      <c r="Y1082" s="35">
        <f>SUMIFS(рўйхат!X:X,рўйхат!$CY:$CY,$B$1096,рўйхат!$B:$B,$C1082)</f>
        <v/>
      </c>
      <c r="Z1082" s="36">
        <f>SUMIFS(рўйхат!Y:Y,рўйхат!$CY:$CY,$B$1096,рўйхат!$B:$B,$C1082)</f>
        <v/>
      </c>
      <c r="AA1082" s="35">
        <f>SUMIFS(рўйхат!Z:Z,рўйхат!$CY:$CY,$B$1096,рўйхат!$B:$B,$C1082)</f>
        <v/>
      </c>
      <c r="AB1082" s="36">
        <f>SUMIFS(рўйхат!AA:AA,рўйхат!$CY:$CY,$B$1096,рўйхат!$B:$B,$C1082)</f>
        <v/>
      </c>
      <c r="AC1082" s="35">
        <f>SUMIFS(рўйхат!AB:AB,рўйхат!$CY:$CY,$B$1096,рўйхат!$B:$B,$C1082)</f>
        <v/>
      </c>
      <c r="AD1082" s="36">
        <f>SUMIFS(рўйхат!AC:AC,рўйхат!$CY:$CY,$B$1096,рўйхат!$B:$B,$C1082)</f>
        <v/>
      </c>
      <c r="AE1082" s="35">
        <f>SUMIFS(рўйхат!AD:AD,рўйхат!$CY:$CY,$B$1096,рўйхат!$B:$B,$C1082)</f>
        <v/>
      </c>
      <c r="AF1082" s="36">
        <f>SUMIFS(рўйхат!AE:AE,рўйхат!$CY:$CY,$B$1096,рўйхат!$B:$B,$C1082)</f>
        <v/>
      </c>
      <c r="AG1082" s="35">
        <f>SUMIFS(рўйхат!AH:AH,рўйхат!$CY:$CY,$B$1096,рўйхат!$B:$B,$C1082)</f>
        <v/>
      </c>
      <c r="AH1082" s="36">
        <f>SUMIFS(рўйхат!AI:AI,рўйхат!$CY:$CY,$B$1096,рўйхат!$B:$B,$C1082)</f>
        <v/>
      </c>
      <c r="AI1082" s="35">
        <f>SUMIFS(рўйхат!AJ:AJ,рўйхат!$CY:$CY,$B$1096,рўйхат!$B:$B,$C1082)</f>
        <v/>
      </c>
      <c r="AJ1082" s="36">
        <f>SUMIFS(рўйхат!AK:AK,рўйхат!$CY:$CY,$B$1096,рўйхат!$B:$B,$C1082)</f>
        <v/>
      </c>
      <c r="AK1082" s="35">
        <f>SUMIFS(рўйхат!AL:AL,рўйхат!$CY:$CY,$B$1096,рўйхат!$B:$B,$C1082)</f>
        <v/>
      </c>
      <c r="AL1082" s="36">
        <f>SUMIFS(рўйхат!AM:AM,рўйхат!$CY:$CY,$B$1096,рўйхат!$B:$B,$C1082)</f>
        <v/>
      </c>
      <c r="AM1082" s="77">
        <f>IFERROR(Q1082/E1082,0)</f>
        <v/>
      </c>
      <c r="AN1082" s="77">
        <f>IFERROR(R1082/F1082,0)</f>
        <v/>
      </c>
      <c r="AO1082" s="35">
        <f>SUMIFS(рўйхат!AX:AX,рўйхат!$CY:$CY,$B$1096,рўйхат!$B:$B,$C1082)</f>
        <v/>
      </c>
      <c r="AP1082" s="36">
        <f>SUMIFS(рўйхат!AY:AY,рўйхат!$CY:$CY,$B$1096,рўйхат!$B:$B,$C1082)</f>
        <v/>
      </c>
      <c r="AQ1082" s="35">
        <f>SUMIFS(рўйхат!AZ:AZ,рўйхат!$CY:$CY,$B$1096,рўйхат!$B:$B,$C1082)</f>
        <v/>
      </c>
      <c r="AR1082" s="36">
        <f>SUMIFS(рўйхат!BA:BA,рўйхат!$CY:$CY,$B$1096,рўйхат!$B:$B,$C1082)</f>
        <v/>
      </c>
      <c r="AS1082" s="35">
        <f>SUMIFS(рўйхат!BB:BB,рўйхат!$CY:$CY,$B$1096,рўйхат!$B:$B,$C1082)</f>
        <v/>
      </c>
      <c r="AT1082" s="36">
        <f>SUMIFS(рўйхат!BC:BC,рўйхат!$CY:$CY,$B$1096,рўйхат!$B:$B,$C1082)</f>
        <v/>
      </c>
      <c r="AU1082" s="35">
        <f>SUMIFS(рўйхат!BD:BD,рўйхат!$CY:$CY,$B$1096,рўйхат!$B:$B,$C1082)</f>
        <v/>
      </c>
      <c r="AV1082" s="36">
        <f>SUMIFS(рўйхат!BE:BE,рўйхат!$CY:$CY,$B$1096,рўйхат!$B:$B,$C1082)</f>
        <v/>
      </c>
      <c r="AW1082" s="35">
        <f>SUMIFS(рўйхат!BF:BF,рўйхат!$CY:$CY,$B$1096,рўйхат!$B:$B,$C1082)</f>
        <v/>
      </c>
      <c r="AX1082" s="36">
        <f>SUMIFS(рўйхат!BG:BG,рўйхат!$CY:$CY,$B$1096,рўйхат!$B:$B,$C1082)</f>
        <v/>
      </c>
      <c r="AY1082" s="35">
        <f>SUMIFS(рўйхат!BH:BH,рўйхат!$CY:$CY,$B$1096,рўйхат!$B:$B,$C1082)</f>
        <v/>
      </c>
      <c r="AZ1082" s="36">
        <f>SUMIFS(рўйхат!BI:BI,рўйхат!$CY:$CY,$B$1096,рўйхат!$B:$B,$C1082)</f>
        <v/>
      </c>
      <c r="BA1082" s="35">
        <f>SUMIFS(рўйхат!BJ:BJ,рўйхат!$CY:$CY,$B$1096,рўйхат!$B:$B,$C1082)</f>
        <v/>
      </c>
      <c r="BB1082" s="36">
        <f>SUMIFS(рўйхат!BK:BK,рўйхат!$CY:$CY,$B$1096,рўйхат!$B:$B,$C1082)</f>
        <v/>
      </c>
      <c r="BC1082" s="77">
        <f>IFERROR(AO1082/E1082,0)</f>
        <v/>
      </c>
      <c r="BD1082" s="77">
        <f>IFERROR(AP1082/F1082,0)</f>
        <v/>
      </c>
      <c r="BE1082" s="35">
        <f>SUMIFS(рўйхат!BL:BL,рўйхат!$CY:$CY,$B$1096,рўйхат!$B:$B,$C1082)</f>
        <v/>
      </c>
      <c r="BF1082" s="36">
        <f>SUMIFS(рўйхат!BM:BM,рўйхат!$CY:$CY,$B$1096,рўйхат!$B:$B,$C1082)</f>
        <v/>
      </c>
      <c r="BG1082" s="35">
        <f>SUMIFS(рўйхат!BN:BN,рўйхат!$CY:$CY,$B$1096,рўйхат!$B:$B,$C1082)</f>
        <v/>
      </c>
      <c r="BH1082" s="36">
        <f>SUMIFS(рўйхат!BO:BO,рўйхат!$CY:$CY,$B$1096,рўйхат!$B:$B,$C1082)</f>
        <v/>
      </c>
      <c r="BI1082" s="35">
        <f>SUMIFS(рўйхат!BP:BP,рўйхат!$CY:$CY,$B$1096,рўйхат!$B:$B,$C1082)</f>
        <v/>
      </c>
      <c r="BJ1082" s="36">
        <f>SUMIFS(рўйхат!BQ:BQ,рўйхат!$CY:$CY,$B$1096,рўйхат!$B:$B,$C1082)</f>
        <v/>
      </c>
      <c r="BK1082" s="35">
        <f>SUMIFS(рўйхат!BR:BR,рўйхат!$CY:$CY,$B$1096,рўйхат!$B:$B,$C1082)</f>
        <v/>
      </c>
      <c r="BL1082" s="36">
        <f>SUMIFS(рўйхат!BS:BS,рўйхат!$CY:$CY,$B$1096,рўйхат!$B:$B,$C1082)</f>
        <v/>
      </c>
      <c r="BM1082" s="35">
        <f>SUMIFS(рўйхат!BT:BT,рўйхат!$CY:$CY,$B$1096,рўйхат!$B:$B,$C1082)</f>
        <v/>
      </c>
      <c r="BN1082" s="36">
        <f>SUMIFS(рўйхат!BU:BU,рўйхат!$CY:$CY,$B$1096,рўйхат!$B:$B,$C1082)</f>
        <v/>
      </c>
      <c r="BO1082" s="35">
        <f>SUMIFS(рўйхат!BX:BX,рўйхат!$CY:$CY,$B$1096,рўйхат!$B:$B,$C1082)</f>
        <v/>
      </c>
      <c r="BP1082" s="36">
        <f>SUMIFS(рўйхат!BY:BY,рўйхат!$CY:$CY,$B$1096,рўйхат!$B:$B,$C1082)</f>
        <v/>
      </c>
      <c r="BQ1082" s="35">
        <f>SUMIFS(рўйхат!BZ:BZ,рўйхат!$CY:$CY,$B$1096,рўйхат!$B:$B,$C1082)</f>
        <v/>
      </c>
      <c r="BR1082" s="36">
        <f>SUMIFS(рўйхат!CA:CA,рўйхат!$CY:$CY,$B$1096,рўйхат!$B:$B,$C1082)</f>
        <v/>
      </c>
      <c r="BS1082" s="35">
        <f>SUMIFS(рўйхат!CB:CB,рўйхат!$CY:$CY,$B$1096,рўйхат!$B:$B,$C1082)</f>
        <v/>
      </c>
      <c r="BT1082" s="36">
        <f>SUMIFS(рўйхат!CC:CC,рўйхат!$CY:$CY,$B$1096,рўйхат!$B:$B,$C1082)</f>
        <v/>
      </c>
      <c r="BU1082" s="35">
        <f>SUMIFS(рўйхат!CD:CD,рўйхат!$CY:$CY,$B$1096,рўйхат!$B:$B,$C1082)</f>
        <v/>
      </c>
      <c r="BV1082" s="36">
        <f>SUMIFS(рўйхат!CE:CE,рўйхат!$CY:$CY,$B$1096,рўйхат!$B:$B,$C1082)</f>
        <v/>
      </c>
      <c r="BW1082" s="35">
        <f>SUMIFS(рўйхат!CH:CH,рўйхат!$CY:$CY,$B$1096,рўйхат!$B:$B,$C1082)</f>
        <v/>
      </c>
      <c r="BX1082" s="36">
        <f>SUMIFS(рўйхат!CI:CI,рўйхат!$CY:$CY,$B$1096,рўйхат!$B:$B,$C1082)</f>
        <v/>
      </c>
      <c r="BY1082" s="35">
        <f>SUMIFS(рўйхат!CJ:CJ,рўйхат!$CY:$CY,$B$1096,рўйхат!$B:$B,$C1082)</f>
        <v/>
      </c>
      <c r="BZ1082" s="36">
        <f>SUMIFS(рўйхат!CK:CK,рўйхат!$CY:$CY,$B$1096,рўйхат!$B:$B,$C1082)</f>
        <v/>
      </c>
      <c r="CA1082" s="35">
        <f>SUMIFS(рўйхат!CL:CL,рўйхат!$CY:$CY,$B$1096,рўйхат!$B:$B,$C1082)</f>
        <v/>
      </c>
      <c r="CB1082" s="36">
        <f>SUMIFS(рўйхат!CM:CM,рўйхат!$CY:$CY,$B$1096,рўйхат!$B:$B,$C1082)</f>
        <v/>
      </c>
      <c r="CC1082" s="35">
        <f>SUMIFS(рўйхат!CN:CN,рўйхат!$CY:$CY,$B$1096,рўйхат!$B:$B,$C1082)</f>
        <v/>
      </c>
      <c r="CD1082" s="36">
        <f>SUMIFS(рўйхат!CO:CO,рўйхат!$CY:$CY,$B$1096,рўйхат!$B:$B,$C1082)</f>
        <v/>
      </c>
      <c r="CE1082" s="77">
        <f>IFERROR(BE1082/(Q1082+BE1082),0)</f>
        <v/>
      </c>
      <c r="CF1082" s="78">
        <f>IFERROR(BF1082/(R1082+BF1082),0)</f>
        <v/>
      </c>
      <c r="CG1082" s="8">
        <f>COUNTIFS(B:B,B1082)</f>
        <v/>
      </c>
    </row>
    <row r="1083" hidden="1" outlineLevel="1" ht="33.95" customHeight="1" s="245">
      <c r="A1083" s="31" t="n"/>
      <c r="B1083" s="50" t="n">
        <v>19</v>
      </c>
      <c r="C1083" s="66" t="inlineStr">
        <is>
          <t>Президент ҳузуридаги Ижтимоий ҳимоя миллий агентлиги</t>
        </is>
      </c>
      <c r="D1083" s="16" t="n"/>
      <c r="E1083" s="35">
        <f>SUMIFS(рўйхат!F:F,рўйхат!$CY:$CY,$B$1096,рўйхат!$B:$B,$C1083)</f>
        <v/>
      </c>
      <c r="F1083" s="36">
        <f>SUMIFS(рўйхат!G:G,рўйхат!$CY:$CY,$B$1096,рўйхат!$B:$B,$C1083)</f>
        <v/>
      </c>
      <c r="G1083" s="35">
        <f>SUMIFS(рўйхат!H:H,рўйхат!$CY:$CY,$B$1096,рўйхат!$B:$B,$C1083)</f>
        <v/>
      </c>
      <c r="H1083" s="36">
        <f>SUMIFS(рўйхат!I:I,рўйхат!$CY:$CY,$B$1096,рўйхат!$B:$B,$C1083)</f>
        <v/>
      </c>
      <c r="I1083" s="35">
        <f>SUMIFS(рўйхат!J:J,рўйхат!$CY:$CY,$B$1096,рўйхат!$B:$B,$C1083)</f>
        <v/>
      </c>
      <c r="J1083" s="36">
        <f>SUMIFS(рўйхат!K:K,рўйхат!$CY:$CY,$B$1096,рўйхат!$B:$B,$C1083)</f>
        <v/>
      </c>
      <c r="K1083" s="35">
        <f>SUMIFS(рўйхат!L:L,рўйхат!$CY:$CY,$B$1096,рўйхат!$B:$B,$C1083)</f>
        <v/>
      </c>
      <c r="L1083" s="36">
        <f>SUMIFS(рўйхат!M:M,рўйхат!$CY:$CY,$B$1096,рўйхат!$B:$B,$C1083)</f>
        <v/>
      </c>
      <c r="M1083" s="35">
        <f>SUMIFS(рўйхат!N:N,рўйхат!$CY:$CY,$B$1096,рўйхат!$B:$B,$C1083)</f>
        <v/>
      </c>
      <c r="N1083" s="36">
        <f>SUMIFS(рўйхат!O:O,рўйхат!$CY:$CY,$B$1096,рўйхат!$B:$B,$C1083)</f>
        <v/>
      </c>
      <c r="O1083" s="34">
        <f>IFERROR(M1083/E1083,0)</f>
        <v/>
      </c>
      <c r="P1083" s="34">
        <f>IFERROR(N1083/F1083,0)</f>
        <v/>
      </c>
      <c r="Q1083" s="35">
        <f>SUMIFS(рўйхат!P:P,рўйхат!$CY:$CY,$B$1096,рўйхат!$B:$B,$C1083)</f>
        <v/>
      </c>
      <c r="R1083" s="36">
        <f>SUMIFS(рўйхат!Q:Q,рўйхат!$CY:$CY,$B$1096,рўйхат!$B:$B,$C1083)</f>
        <v/>
      </c>
      <c r="S1083" s="35">
        <f>SUMIFS(рўйхат!R:R,рўйхат!$CY:$CY,$B$1096,рўйхат!$B:$B,$C1083)</f>
        <v/>
      </c>
      <c r="T1083" s="36">
        <f>SUMIFS(рўйхат!S:S,рўйхат!$CY:$CY,$B$1096,рўйхат!$B:$B,$C1083)</f>
        <v/>
      </c>
      <c r="U1083" s="35">
        <f>SUMIFS(рўйхат!T:T,рўйхат!$CY:$CY,$B$1096,рўйхат!$B:$B,$C1083)</f>
        <v/>
      </c>
      <c r="V1083" s="36">
        <f>SUMIFS(рўйхат!U:U,рўйхат!$CY:$CY,$B$1096,рўйхат!$B:$B,$C1083)</f>
        <v/>
      </c>
      <c r="W1083" s="35">
        <f>SUMIFS(рўйхат!V:V,рўйхат!$CY:$CY,$B$1096,рўйхат!$B:$B,$C1083)</f>
        <v/>
      </c>
      <c r="X1083" s="36">
        <f>SUMIFS(рўйхат!W:W,рўйхат!$CY:$CY,$B$1096,рўйхат!$B:$B,$C1083)</f>
        <v/>
      </c>
      <c r="Y1083" s="35">
        <f>SUMIFS(рўйхат!X:X,рўйхат!$CY:$CY,$B$1096,рўйхат!$B:$B,$C1083)</f>
        <v/>
      </c>
      <c r="Z1083" s="36">
        <f>SUMIFS(рўйхат!Y:Y,рўйхат!$CY:$CY,$B$1096,рўйхат!$B:$B,$C1083)</f>
        <v/>
      </c>
      <c r="AA1083" s="35">
        <f>SUMIFS(рўйхат!Z:Z,рўйхат!$CY:$CY,$B$1096,рўйхат!$B:$B,$C1083)</f>
        <v/>
      </c>
      <c r="AB1083" s="36">
        <f>SUMIFS(рўйхат!AA:AA,рўйхат!$CY:$CY,$B$1096,рўйхат!$B:$B,$C1083)</f>
        <v/>
      </c>
      <c r="AC1083" s="35">
        <f>SUMIFS(рўйхат!AB:AB,рўйхат!$CY:$CY,$B$1096,рўйхат!$B:$B,$C1083)</f>
        <v/>
      </c>
      <c r="AD1083" s="36">
        <f>SUMIFS(рўйхат!AC:AC,рўйхат!$CY:$CY,$B$1096,рўйхат!$B:$B,$C1083)</f>
        <v/>
      </c>
      <c r="AE1083" s="35">
        <f>SUMIFS(рўйхат!AD:AD,рўйхат!$CY:$CY,$B$1096,рўйхат!$B:$B,$C1083)</f>
        <v/>
      </c>
      <c r="AF1083" s="36">
        <f>SUMIFS(рўйхат!AE:AE,рўйхат!$CY:$CY,$B$1096,рўйхат!$B:$B,$C1083)</f>
        <v/>
      </c>
      <c r="AG1083" s="35">
        <f>SUMIFS(рўйхат!AH:AH,рўйхат!$CY:$CY,$B$1096,рўйхат!$B:$B,$C1083)</f>
        <v/>
      </c>
      <c r="AH1083" s="36">
        <f>SUMIFS(рўйхат!AI:AI,рўйхат!$CY:$CY,$B$1096,рўйхат!$B:$B,$C1083)</f>
        <v/>
      </c>
      <c r="AI1083" s="35">
        <f>SUMIFS(рўйхат!AJ:AJ,рўйхат!$CY:$CY,$B$1096,рўйхат!$B:$B,$C1083)</f>
        <v/>
      </c>
      <c r="AJ1083" s="36">
        <f>SUMIFS(рўйхат!AK:AK,рўйхат!$CY:$CY,$B$1096,рўйхат!$B:$B,$C1083)</f>
        <v/>
      </c>
      <c r="AK1083" s="35">
        <f>SUMIFS(рўйхат!AL:AL,рўйхат!$CY:$CY,$B$1096,рўйхат!$B:$B,$C1083)</f>
        <v/>
      </c>
      <c r="AL1083" s="36">
        <f>SUMIFS(рўйхат!AM:AM,рўйхат!$CY:$CY,$B$1096,рўйхат!$B:$B,$C1083)</f>
        <v/>
      </c>
      <c r="AM1083" s="77">
        <f>IFERROR(Q1083/E1083,0)</f>
        <v/>
      </c>
      <c r="AN1083" s="77">
        <f>IFERROR(R1083/F1083,0)</f>
        <v/>
      </c>
      <c r="AO1083" s="35">
        <f>SUMIFS(рўйхат!AX:AX,рўйхат!$CY:$CY,$B$1096,рўйхат!$B:$B,$C1083)</f>
        <v/>
      </c>
      <c r="AP1083" s="36">
        <f>SUMIFS(рўйхат!AY:AY,рўйхат!$CY:$CY,$B$1096,рўйхат!$B:$B,$C1083)</f>
        <v/>
      </c>
      <c r="AQ1083" s="35">
        <f>SUMIFS(рўйхат!AZ:AZ,рўйхат!$CY:$CY,$B$1096,рўйхат!$B:$B,$C1083)</f>
        <v/>
      </c>
      <c r="AR1083" s="36">
        <f>SUMIFS(рўйхат!BA:BA,рўйхат!$CY:$CY,$B$1096,рўйхат!$B:$B,$C1083)</f>
        <v/>
      </c>
      <c r="AS1083" s="35">
        <f>SUMIFS(рўйхат!BB:BB,рўйхат!$CY:$CY,$B$1096,рўйхат!$B:$B,$C1083)</f>
        <v/>
      </c>
      <c r="AT1083" s="36">
        <f>SUMIFS(рўйхат!BC:BC,рўйхат!$CY:$CY,$B$1096,рўйхат!$B:$B,$C1083)</f>
        <v/>
      </c>
      <c r="AU1083" s="35">
        <f>SUMIFS(рўйхат!BD:BD,рўйхат!$CY:$CY,$B$1096,рўйхат!$B:$B,$C1083)</f>
        <v/>
      </c>
      <c r="AV1083" s="36">
        <f>SUMIFS(рўйхат!BE:BE,рўйхат!$CY:$CY,$B$1096,рўйхат!$B:$B,$C1083)</f>
        <v/>
      </c>
      <c r="AW1083" s="35">
        <f>SUMIFS(рўйхат!BF:BF,рўйхат!$CY:$CY,$B$1096,рўйхат!$B:$B,$C1083)</f>
        <v/>
      </c>
      <c r="AX1083" s="36">
        <f>SUMIFS(рўйхат!BG:BG,рўйхат!$CY:$CY,$B$1096,рўйхат!$B:$B,$C1083)</f>
        <v/>
      </c>
      <c r="AY1083" s="35">
        <f>SUMIFS(рўйхат!BH:BH,рўйхат!$CY:$CY,$B$1096,рўйхат!$B:$B,$C1083)</f>
        <v/>
      </c>
      <c r="AZ1083" s="36">
        <f>SUMIFS(рўйхат!BI:BI,рўйхат!$CY:$CY,$B$1096,рўйхат!$B:$B,$C1083)</f>
        <v/>
      </c>
      <c r="BA1083" s="35">
        <f>SUMIFS(рўйхат!BJ:BJ,рўйхат!$CY:$CY,$B$1096,рўйхат!$B:$B,$C1083)</f>
        <v/>
      </c>
      <c r="BB1083" s="36">
        <f>SUMIFS(рўйхат!BK:BK,рўйхат!$CY:$CY,$B$1096,рўйхат!$B:$B,$C1083)</f>
        <v/>
      </c>
      <c r="BC1083" s="77">
        <f>IFERROR(AO1083/E1083,0)</f>
        <v/>
      </c>
      <c r="BD1083" s="77">
        <f>IFERROR(AP1083/F1083,0)</f>
        <v/>
      </c>
      <c r="BE1083" s="35">
        <f>SUMIFS(рўйхат!BL:BL,рўйхат!$CY:$CY,$B$1096,рўйхат!$B:$B,$C1083)</f>
        <v/>
      </c>
      <c r="BF1083" s="36">
        <f>SUMIFS(рўйхат!BM:BM,рўйхат!$CY:$CY,$B$1096,рўйхат!$B:$B,$C1083)</f>
        <v/>
      </c>
      <c r="BG1083" s="35">
        <f>SUMIFS(рўйхат!BN:BN,рўйхат!$CY:$CY,$B$1096,рўйхат!$B:$B,$C1083)</f>
        <v/>
      </c>
      <c r="BH1083" s="36">
        <f>SUMIFS(рўйхат!BO:BO,рўйхат!$CY:$CY,$B$1096,рўйхат!$B:$B,$C1083)</f>
        <v/>
      </c>
      <c r="BI1083" s="35">
        <f>SUMIFS(рўйхат!BP:BP,рўйхат!$CY:$CY,$B$1096,рўйхат!$B:$B,$C1083)</f>
        <v/>
      </c>
      <c r="BJ1083" s="36">
        <f>SUMIFS(рўйхат!BQ:BQ,рўйхат!$CY:$CY,$B$1096,рўйхат!$B:$B,$C1083)</f>
        <v/>
      </c>
      <c r="BK1083" s="35">
        <f>SUMIFS(рўйхат!BR:BR,рўйхат!$CY:$CY,$B$1096,рўйхат!$B:$B,$C1083)</f>
        <v/>
      </c>
      <c r="BL1083" s="36">
        <f>SUMIFS(рўйхат!BS:BS,рўйхат!$CY:$CY,$B$1096,рўйхат!$B:$B,$C1083)</f>
        <v/>
      </c>
      <c r="BM1083" s="35">
        <f>SUMIFS(рўйхат!BT:BT,рўйхат!$CY:$CY,$B$1096,рўйхат!$B:$B,$C1083)</f>
        <v/>
      </c>
      <c r="BN1083" s="36">
        <f>SUMIFS(рўйхат!BU:BU,рўйхат!$CY:$CY,$B$1096,рўйхат!$B:$B,$C1083)</f>
        <v/>
      </c>
      <c r="BO1083" s="35">
        <f>SUMIFS(рўйхат!BX:BX,рўйхат!$CY:$CY,$B$1096,рўйхат!$B:$B,$C1083)</f>
        <v/>
      </c>
      <c r="BP1083" s="36">
        <f>SUMIFS(рўйхат!BY:BY,рўйхат!$CY:$CY,$B$1096,рўйхат!$B:$B,$C1083)</f>
        <v/>
      </c>
      <c r="BQ1083" s="35">
        <f>SUMIFS(рўйхат!BZ:BZ,рўйхат!$CY:$CY,$B$1096,рўйхат!$B:$B,$C1083)</f>
        <v/>
      </c>
      <c r="BR1083" s="36">
        <f>SUMIFS(рўйхат!CA:CA,рўйхат!$CY:$CY,$B$1096,рўйхат!$B:$B,$C1083)</f>
        <v/>
      </c>
      <c r="BS1083" s="35">
        <f>SUMIFS(рўйхат!CB:CB,рўйхат!$CY:$CY,$B$1096,рўйхат!$B:$B,$C1083)</f>
        <v/>
      </c>
      <c r="BT1083" s="36">
        <f>SUMIFS(рўйхат!CC:CC,рўйхат!$CY:$CY,$B$1096,рўйхат!$B:$B,$C1083)</f>
        <v/>
      </c>
      <c r="BU1083" s="35">
        <f>SUMIFS(рўйхат!CD:CD,рўйхат!$CY:$CY,$B$1096,рўйхат!$B:$B,$C1083)</f>
        <v/>
      </c>
      <c r="BV1083" s="36">
        <f>SUMIFS(рўйхат!CE:CE,рўйхат!$CY:$CY,$B$1096,рўйхат!$B:$B,$C1083)</f>
        <v/>
      </c>
      <c r="BW1083" s="35">
        <f>SUMIFS(рўйхат!CH:CH,рўйхат!$CY:$CY,$B$1096,рўйхат!$B:$B,$C1083)</f>
        <v/>
      </c>
      <c r="BX1083" s="36">
        <f>SUMIFS(рўйхат!CI:CI,рўйхат!$CY:$CY,$B$1096,рўйхат!$B:$B,$C1083)</f>
        <v/>
      </c>
      <c r="BY1083" s="35">
        <f>SUMIFS(рўйхат!CJ:CJ,рўйхат!$CY:$CY,$B$1096,рўйхат!$B:$B,$C1083)</f>
        <v/>
      </c>
      <c r="BZ1083" s="36">
        <f>SUMIFS(рўйхат!CK:CK,рўйхат!$CY:$CY,$B$1096,рўйхат!$B:$B,$C1083)</f>
        <v/>
      </c>
      <c r="CA1083" s="35">
        <f>SUMIFS(рўйхат!CL:CL,рўйхат!$CY:$CY,$B$1096,рўйхат!$B:$B,$C1083)</f>
        <v/>
      </c>
      <c r="CB1083" s="36">
        <f>SUMIFS(рўйхат!CM:CM,рўйхат!$CY:$CY,$B$1096,рўйхат!$B:$B,$C1083)</f>
        <v/>
      </c>
      <c r="CC1083" s="35">
        <f>SUMIFS(рўйхат!CN:CN,рўйхат!$CY:$CY,$B$1096,рўйхат!$B:$B,$C1083)</f>
        <v/>
      </c>
      <c r="CD1083" s="36">
        <f>SUMIFS(рўйхат!CO:CO,рўйхат!$CY:$CY,$B$1096,рўйхат!$B:$B,$C1083)</f>
        <v/>
      </c>
      <c r="CE1083" s="77">
        <f>IFERROR(BE1083/(Q1083+BE1083),0)</f>
        <v/>
      </c>
      <c r="CF1083" s="78">
        <f>IFERROR(BF1083/(R1083+BF1083),0)</f>
        <v/>
      </c>
      <c r="CG1083" s="8">
        <f>COUNTIFS(B:B,B1083)</f>
        <v/>
      </c>
    </row>
    <row r="1084" hidden="1" outlineLevel="1" ht="33.95" customHeight="1" s="245">
      <c r="A1084" s="31" t="n"/>
      <c r="B1084" s="50" t="n">
        <v>20</v>
      </c>
      <c r="C1084" s="66" t="inlineStr">
        <is>
          <t>Рақобатни ривожлантириш ва истеъмолчилар ҳуқуқларини ҳимоя қилиш қўмитаси</t>
        </is>
      </c>
      <c r="D1084" s="16" t="n"/>
      <c r="E1084" s="35">
        <f>SUMIFS(рўйхат!F:F,рўйхат!$CY:$CY,$B$1096,рўйхат!$B:$B,$C1084)</f>
        <v/>
      </c>
      <c r="F1084" s="36">
        <f>SUMIFS(рўйхат!G:G,рўйхат!$CY:$CY,$B$1096,рўйхат!$B:$B,$C1084)</f>
        <v/>
      </c>
      <c r="G1084" s="35">
        <f>SUMIFS(рўйхат!H:H,рўйхат!$CY:$CY,$B$1096,рўйхат!$B:$B,$C1084)</f>
        <v/>
      </c>
      <c r="H1084" s="36">
        <f>SUMIFS(рўйхат!I:I,рўйхат!$CY:$CY,$B$1096,рўйхат!$B:$B,$C1084)</f>
        <v/>
      </c>
      <c r="I1084" s="35">
        <f>SUMIFS(рўйхат!J:J,рўйхат!$CY:$CY,$B$1096,рўйхат!$B:$B,$C1084)</f>
        <v/>
      </c>
      <c r="J1084" s="36">
        <f>SUMIFS(рўйхат!K:K,рўйхат!$CY:$CY,$B$1096,рўйхат!$B:$B,$C1084)</f>
        <v/>
      </c>
      <c r="K1084" s="35">
        <f>SUMIFS(рўйхат!L:L,рўйхат!$CY:$CY,$B$1096,рўйхат!$B:$B,$C1084)</f>
        <v/>
      </c>
      <c r="L1084" s="36">
        <f>SUMIFS(рўйхат!M:M,рўйхат!$CY:$CY,$B$1096,рўйхат!$B:$B,$C1084)</f>
        <v/>
      </c>
      <c r="M1084" s="35">
        <f>SUMIFS(рўйхат!N:N,рўйхат!$CY:$CY,$B$1096,рўйхат!$B:$B,$C1084)</f>
        <v/>
      </c>
      <c r="N1084" s="36">
        <f>SUMIFS(рўйхат!O:O,рўйхат!$CY:$CY,$B$1096,рўйхат!$B:$B,$C1084)</f>
        <v/>
      </c>
      <c r="O1084" s="34">
        <f>IFERROR(M1084/E1084,0)</f>
        <v/>
      </c>
      <c r="P1084" s="34">
        <f>IFERROR(N1084/F1084,0)</f>
        <v/>
      </c>
      <c r="Q1084" s="35">
        <f>SUMIFS(рўйхат!P:P,рўйхат!$CY:$CY,$B$1096,рўйхат!$B:$B,$C1084)</f>
        <v/>
      </c>
      <c r="R1084" s="36">
        <f>SUMIFS(рўйхат!Q:Q,рўйхат!$CY:$CY,$B$1096,рўйхат!$B:$B,$C1084)</f>
        <v/>
      </c>
      <c r="S1084" s="35">
        <f>SUMIFS(рўйхат!R:R,рўйхат!$CY:$CY,$B$1096,рўйхат!$B:$B,$C1084)</f>
        <v/>
      </c>
      <c r="T1084" s="36">
        <f>SUMIFS(рўйхат!S:S,рўйхат!$CY:$CY,$B$1096,рўйхат!$B:$B,$C1084)</f>
        <v/>
      </c>
      <c r="U1084" s="35">
        <f>SUMIFS(рўйхат!T:T,рўйхат!$CY:$CY,$B$1096,рўйхат!$B:$B,$C1084)</f>
        <v/>
      </c>
      <c r="V1084" s="36">
        <f>SUMIFS(рўйхат!U:U,рўйхат!$CY:$CY,$B$1096,рўйхат!$B:$B,$C1084)</f>
        <v/>
      </c>
      <c r="W1084" s="35">
        <f>SUMIFS(рўйхат!V:V,рўйхат!$CY:$CY,$B$1096,рўйхат!$B:$B,$C1084)</f>
        <v/>
      </c>
      <c r="X1084" s="36">
        <f>SUMIFS(рўйхат!W:W,рўйхат!$CY:$CY,$B$1096,рўйхат!$B:$B,$C1084)</f>
        <v/>
      </c>
      <c r="Y1084" s="35">
        <f>SUMIFS(рўйхат!X:X,рўйхат!$CY:$CY,$B$1096,рўйхат!$B:$B,$C1084)</f>
        <v/>
      </c>
      <c r="Z1084" s="36">
        <f>SUMIFS(рўйхат!Y:Y,рўйхат!$CY:$CY,$B$1096,рўйхат!$B:$B,$C1084)</f>
        <v/>
      </c>
      <c r="AA1084" s="35">
        <f>SUMIFS(рўйхат!Z:Z,рўйхат!$CY:$CY,$B$1096,рўйхат!$B:$B,$C1084)</f>
        <v/>
      </c>
      <c r="AB1084" s="36">
        <f>SUMIFS(рўйхат!AA:AA,рўйхат!$CY:$CY,$B$1096,рўйхат!$B:$B,$C1084)</f>
        <v/>
      </c>
      <c r="AC1084" s="35">
        <f>SUMIFS(рўйхат!AB:AB,рўйхат!$CY:$CY,$B$1096,рўйхат!$B:$B,$C1084)</f>
        <v/>
      </c>
      <c r="AD1084" s="36">
        <f>SUMIFS(рўйхат!AC:AC,рўйхат!$CY:$CY,$B$1096,рўйхат!$B:$B,$C1084)</f>
        <v/>
      </c>
      <c r="AE1084" s="35">
        <f>SUMIFS(рўйхат!AD:AD,рўйхат!$CY:$CY,$B$1096,рўйхат!$B:$B,$C1084)</f>
        <v/>
      </c>
      <c r="AF1084" s="36">
        <f>SUMIFS(рўйхат!AE:AE,рўйхат!$CY:$CY,$B$1096,рўйхат!$B:$B,$C1084)</f>
        <v/>
      </c>
      <c r="AG1084" s="35">
        <f>SUMIFS(рўйхат!AH:AH,рўйхат!$CY:$CY,$B$1096,рўйхат!$B:$B,$C1084)</f>
        <v/>
      </c>
      <c r="AH1084" s="36">
        <f>SUMIFS(рўйхат!AI:AI,рўйхат!$CY:$CY,$B$1096,рўйхат!$B:$B,$C1084)</f>
        <v/>
      </c>
      <c r="AI1084" s="35">
        <f>SUMIFS(рўйхат!AJ:AJ,рўйхат!$CY:$CY,$B$1096,рўйхат!$B:$B,$C1084)</f>
        <v/>
      </c>
      <c r="AJ1084" s="36">
        <f>SUMIFS(рўйхат!AK:AK,рўйхат!$CY:$CY,$B$1096,рўйхат!$B:$B,$C1084)</f>
        <v/>
      </c>
      <c r="AK1084" s="35">
        <f>SUMIFS(рўйхат!AL:AL,рўйхат!$CY:$CY,$B$1096,рўйхат!$B:$B,$C1084)</f>
        <v/>
      </c>
      <c r="AL1084" s="36">
        <f>SUMIFS(рўйхат!AM:AM,рўйхат!$CY:$CY,$B$1096,рўйхат!$B:$B,$C1084)</f>
        <v/>
      </c>
      <c r="AM1084" s="77">
        <f>IFERROR(Q1084/E1084,0)</f>
        <v/>
      </c>
      <c r="AN1084" s="77">
        <f>IFERROR(R1084/F1084,0)</f>
        <v/>
      </c>
      <c r="AO1084" s="35">
        <f>SUMIFS(рўйхат!AX:AX,рўйхат!$CY:$CY,$B$1096,рўйхат!$B:$B,$C1084)</f>
        <v/>
      </c>
      <c r="AP1084" s="36">
        <f>SUMIFS(рўйхат!AY:AY,рўйхат!$CY:$CY,$B$1096,рўйхат!$B:$B,$C1084)</f>
        <v/>
      </c>
      <c r="AQ1084" s="35">
        <f>SUMIFS(рўйхат!AZ:AZ,рўйхат!$CY:$CY,$B$1096,рўйхат!$B:$B,$C1084)</f>
        <v/>
      </c>
      <c r="AR1084" s="36">
        <f>SUMIFS(рўйхат!BA:BA,рўйхат!$CY:$CY,$B$1096,рўйхат!$B:$B,$C1084)</f>
        <v/>
      </c>
      <c r="AS1084" s="35">
        <f>SUMIFS(рўйхат!BB:BB,рўйхат!$CY:$CY,$B$1096,рўйхат!$B:$B,$C1084)</f>
        <v/>
      </c>
      <c r="AT1084" s="36">
        <f>SUMIFS(рўйхат!BC:BC,рўйхат!$CY:$CY,$B$1096,рўйхат!$B:$B,$C1084)</f>
        <v/>
      </c>
      <c r="AU1084" s="35">
        <f>SUMIFS(рўйхат!BD:BD,рўйхат!$CY:$CY,$B$1096,рўйхат!$B:$B,$C1084)</f>
        <v/>
      </c>
      <c r="AV1084" s="36">
        <f>SUMIFS(рўйхат!BE:BE,рўйхат!$CY:$CY,$B$1096,рўйхат!$B:$B,$C1084)</f>
        <v/>
      </c>
      <c r="AW1084" s="35">
        <f>SUMIFS(рўйхат!BF:BF,рўйхат!$CY:$CY,$B$1096,рўйхат!$B:$B,$C1084)</f>
        <v/>
      </c>
      <c r="AX1084" s="36">
        <f>SUMIFS(рўйхат!BG:BG,рўйхат!$CY:$CY,$B$1096,рўйхат!$B:$B,$C1084)</f>
        <v/>
      </c>
      <c r="AY1084" s="35">
        <f>SUMIFS(рўйхат!BH:BH,рўйхат!$CY:$CY,$B$1096,рўйхат!$B:$B,$C1084)</f>
        <v/>
      </c>
      <c r="AZ1084" s="36">
        <f>SUMIFS(рўйхат!BI:BI,рўйхат!$CY:$CY,$B$1096,рўйхат!$B:$B,$C1084)</f>
        <v/>
      </c>
      <c r="BA1084" s="35">
        <f>SUMIFS(рўйхат!BJ:BJ,рўйхат!$CY:$CY,$B$1096,рўйхат!$B:$B,$C1084)</f>
        <v/>
      </c>
      <c r="BB1084" s="36">
        <f>SUMIFS(рўйхат!BK:BK,рўйхат!$CY:$CY,$B$1096,рўйхат!$B:$B,$C1084)</f>
        <v/>
      </c>
      <c r="BC1084" s="77">
        <f>IFERROR(AO1084/E1084,0)</f>
        <v/>
      </c>
      <c r="BD1084" s="77">
        <f>IFERROR(AP1084/F1084,0)</f>
        <v/>
      </c>
      <c r="BE1084" s="35">
        <f>SUMIFS(рўйхат!BL:BL,рўйхат!$CY:$CY,$B$1096,рўйхат!$B:$B,$C1084)</f>
        <v/>
      </c>
      <c r="BF1084" s="36">
        <f>SUMIFS(рўйхат!BM:BM,рўйхат!$CY:$CY,$B$1096,рўйхат!$B:$B,$C1084)</f>
        <v/>
      </c>
      <c r="BG1084" s="35">
        <f>SUMIFS(рўйхат!BN:BN,рўйхат!$CY:$CY,$B$1096,рўйхат!$B:$B,$C1084)</f>
        <v/>
      </c>
      <c r="BH1084" s="36">
        <f>SUMIFS(рўйхат!BO:BO,рўйхат!$CY:$CY,$B$1096,рўйхат!$B:$B,$C1084)</f>
        <v/>
      </c>
      <c r="BI1084" s="35">
        <f>SUMIFS(рўйхат!BP:BP,рўйхат!$CY:$CY,$B$1096,рўйхат!$B:$B,$C1084)</f>
        <v/>
      </c>
      <c r="BJ1084" s="36">
        <f>SUMIFS(рўйхат!BQ:BQ,рўйхат!$CY:$CY,$B$1096,рўйхат!$B:$B,$C1084)</f>
        <v/>
      </c>
      <c r="BK1084" s="35">
        <f>SUMIFS(рўйхат!BR:BR,рўйхат!$CY:$CY,$B$1096,рўйхат!$B:$B,$C1084)</f>
        <v/>
      </c>
      <c r="BL1084" s="36">
        <f>SUMIFS(рўйхат!BS:BS,рўйхат!$CY:$CY,$B$1096,рўйхат!$B:$B,$C1084)</f>
        <v/>
      </c>
      <c r="BM1084" s="35">
        <f>SUMIFS(рўйхат!BT:BT,рўйхат!$CY:$CY,$B$1096,рўйхат!$B:$B,$C1084)</f>
        <v/>
      </c>
      <c r="BN1084" s="36">
        <f>SUMIFS(рўйхат!BU:BU,рўйхат!$CY:$CY,$B$1096,рўйхат!$B:$B,$C1084)</f>
        <v/>
      </c>
      <c r="BO1084" s="35">
        <f>SUMIFS(рўйхат!BX:BX,рўйхат!$CY:$CY,$B$1096,рўйхат!$B:$B,$C1084)</f>
        <v/>
      </c>
      <c r="BP1084" s="36">
        <f>SUMIFS(рўйхат!BY:BY,рўйхат!$CY:$CY,$B$1096,рўйхат!$B:$B,$C1084)</f>
        <v/>
      </c>
      <c r="BQ1084" s="35">
        <f>SUMIFS(рўйхат!BZ:BZ,рўйхат!$CY:$CY,$B$1096,рўйхат!$B:$B,$C1084)</f>
        <v/>
      </c>
      <c r="BR1084" s="36">
        <f>SUMIFS(рўйхат!CA:CA,рўйхат!$CY:$CY,$B$1096,рўйхат!$B:$B,$C1084)</f>
        <v/>
      </c>
      <c r="BS1084" s="35">
        <f>SUMIFS(рўйхат!CB:CB,рўйхат!$CY:$CY,$B$1096,рўйхат!$B:$B,$C1084)</f>
        <v/>
      </c>
      <c r="BT1084" s="36">
        <f>SUMIFS(рўйхат!CC:CC,рўйхат!$CY:$CY,$B$1096,рўйхат!$B:$B,$C1084)</f>
        <v/>
      </c>
      <c r="BU1084" s="35">
        <f>SUMIFS(рўйхат!CD:CD,рўйхат!$CY:$CY,$B$1096,рўйхат!$B:$B,$C1084)</f>
        <v/>
      </c>
      <c r="BV1084" s="36">
        <f>SUMIFS(рўйхат!CE:CE,рўйхат!$CY:$CY,$B$1096,рўйхат!$B:$B,$C1084)</f>
        <v/>
      </c>
      <c r="BW1084" s="35">
        <f>SUMIFS(рўйхат!CH:CH,рўйхат!$CY:$CY,$B$1096,рўйхат!$B:$B,$C1084)</f>
        <v/>
      </c>
      <c r="BX1084" s="36">
        <f>SUMIFS(рўйхат!CI:CI,рўйхат!$CY:$CY,$B$1096,рўйхат!$B:$B,$C1084)</f>
        <v/>
      </c>
      <c r="BY1084" s="35">
        <f>SUMIFS(рўйхат!CJ:CJ,рўйхат!$CY:$CY,$B$1096,рўйхат!$B:$B,$C1084)</f>
        <v/>
      </c>
      <c r="BZ1084" s="36">
        <f>SUMIFS(рўйхат!CK:CK,рўйхат!$CY:$CY,$B$1096,рўйхат!$B:$B,$C1084)</f>
        <v/>
      </c>
      <c r="CA1084" s="35">
        <f>SUMIFS(рўйхат!CL:CL,рўйхат!$CY:$CY,$B$1096,рўйхат!$B:$B,$C1084)</f>
        <v/>
      </c>
      <c r="CB1084" s="36">
        <f>SUMIFS(рўйхат!CM:CM,рўйхат!$CY:$CY,$B$1096,рўйхат!$B:$B,$C1084)</f>
        <v/>
      </c>
      <c r="CC1084" s="35">
        <f>SUMIFS(рўйхат!CN:CN,рўйхат!$CY:$CY,$B$1096,рўйхат!$B:$B,$C1084)</f>
        <v/>
      </c>
      <c r="CD1084" s="36">
        <f>SUMIFS(рўйхат!CO:CO,рўйхат!$CY:$CY,$B$1096,рўйхат!$B:$B,$C1084)</f>
        <v/>
      </c>
      <c r="CE1084" s="77">
        <f>IFERROR(BE1084/(Q1084+BE1084),0)</f>
        <v/>
      </c>
      <c r="CF1084" s="78">
        <f>IFERROR(BF1084/(R1084+BF1084),0)</f>
        <v/>
      </c>
      <c r="CG1084" s="8">
        <f>COUNTIFS(B:B,B1084)</f>
        <v/>
      </c>
    </row>
    <row r="1085" hidden="1" outlineLevel="1" ht="17.1" customFormat="1" customHeight="1" s="8">
      <c r="A1085" s="33" t="n"/>
      <c r="B1085" s="50" t="n">
        <v>21</v>
      </c>
      <c r="C1085" s="66" t="inlineStr">
        <is>
          <t>Соғлиқни сақлаш вазирлиги</t>
        </is>
      </c>
      <c r="D1085" s="16" t="n"/>
      <c r="E1085" s="35">
        <f>SUMIFS(рўйхат!F:F,рўйхат!$CY:$CY,$B$1096,рўйхат!$B:$B,$C1085)</f>
        <v/>
      </c>
      <c r="F1085" s="36">
        <f>SUMIFS(рўйхат!G:G,рўйхат!$CY:$CY,$B$1096,рўйхат!$B:$B,$C1085)</f>
        <v/>
      </c>
      <c r="G1085" s="35">
        <f>SUMIFS(рўйхат!H:H,рўйхат!$CY:$CY,$B$1096,рўйхат!$B:$B,$C1085)</f>
        <v/>
      </c>
      <c r="H1085" s="36">
        <f>SUMIFS(рўйхат!I:I,рўйхат!$CY:$CY,$B$1096,рўйхат!$B:$B,$C1085)</f>
        <v/>
      </c>
      <c r="I1085" s="35">
        <f>SUMIFS(рўйхат!J:J,рўйхат!$CY:$CY,$B$1096,рўйхат!$B:$B,$C1085)</f>
        <v/>
      </c>
      <c r="J1085" s="36">
        <f>SUMIFS(рўйхат!K:K,рўйхат!$CY:$CY,$B$1096,рўйхат!$B:$B,$C1085)</f>
        <v/>
      </c>
      <c r="K1085" s="35">
        <f>SUMIFS(рўйхат!L:L,рўйхат!$CY:$CY,$B$1096,рўйхат!$B:$B,$C1085)</f>
        <v/>
      </c>
      <c r="L1085" s="36">
        <f>SUMIFS(рўйхат!M:M,рўйхат!$CY:$CY,$B$1096,рўйхат!$B:$B,$C1085)</f>
        <v/>
      </c>
      <c r="M1085" s="35">
        <f>SUMIFS(рўйхат!N:N,рўйхат!$CY:$CY,$B$1096,рўйхат!$B:$B,$C1085)</f>
        <v/>
      </c>
      <c r="N1085" s="36">
        <f>SUMIFS(рўйхат!O:O,рўйхат!$CY:$CY,$B$1096,рўйхат!$B:$B,$C1085)</f>
        <v/>
      </c>
      <c r="O1085" s="34">
        <f>IFERROR(M1085/E1085,0)</f>
        <v/>
      </c>
      <c r="P1085" s="34">
        <f>IFERROR(N1085/F1085,0)</f>
        <v/>
      </c>
      <c r="Q1085" s="35">
        <f>SUMIFS(рўйхат!P:P,рўйхат!$CY:$CY,$B$1096,рўйхат!$B:$B,$C1085)</f>
        <v/>
      </c>
      <c r="R1085" s="36">
        <f>SUMIFS(рўйхат!Q:Q,рўйхат!$CY:$CY,$B$1096,рўйхат!$B:$B,$C1085)</f>
        <v/>
      </c>
      <c r="S1085" s="35">
        <f>SUMIFS(рўйхат!R:R,рўйхат!$CY:$CY,$B$1096,рўйхат!$B:$B,$C1085)</f>
        <v/>
      </c>
      <c r="T1085" s="36">
        <f>SUMIFS(рўйхат!S:S,рўйхат!$CY:$CY,$B$1096,рўйхат!$B:$B,$C1085)</f>
        <v/>
      </c>
      <c r="U1085" s="35">
        <f>SUMIFS(рўйхат!T:T,рўйхат!$CY:$CY,$B$1096,рўйхат!$B:$B,$C1085)</f>
        <v/>
      </c>
      <c r="V1085" s="36">
        <f>SUMIFS(рўйхат!U:U,рўйхат!$CY:$CY,$B$1096,рўйхат!$B:$B,$C1085)</f>
        <v/>
      </c>
      <c r="W1085" s="35">
        <f>SUMIFS(рўйхат!V:V,рўйхат!$CY:$CY,$B$1096,рўйхат!$B:$B,$C1085)</f>
        <v/>
      </c>
      <c r="X1085" s="36">
        <f>SUMIFS(рўйхат!W:W,рўйхат!$CY:$CY,$B$1096,рўйхат!$B:$B,$C1085)</f>
        <v/>
      </c>
      <c r="Y1085" s="35">
        <f>SUMIFS(рўйхат!X:X,рўйхат!$CY:$CY,$B$1096,рўйхат!$B:$B,$C1085)</f>
        <v/>
      </c>
      <c r="Z1085" s="36">
        <f>SUMIFS(рўйхат!Y:Y,рўйхат!$CY:$CY,$B$1096,рўйхат!$B:$B,$C1085)</f>
        <v/>
      </c>
      <c r="AA1085" s="35">
        <f>SUMIFS(рўйхат!Z:Z,рўйхат!$CY:$CY,$B$1096,рўйхат!$B:$B,$C1085)</f>
        <v/>
      </c>
      <c r="AB1085" s="36">
        <f>SUMIFS(рўйхат!AA:AA,рўйхат!$CY:$CY,$B$1096,рўйхат!$B:$B,$C1085)</f>
        <v/>
      </c>
      <c r="AC1085" s="35">
        <f>SUMIFS(рўйхат!AB:AB,рўйхат!$CY:$CY,$B$1096,рўйхат!$B:$B,$C1085)</f>
        <v/>
      </c>
      <c r="AD1085" s="36">
        <f>SUMIFS(рўйхат!AC:AC,рўйхат!$CY:$CY,$B$1096,рўйхат!$B:$B,$C1085)</f>
        <v/>
      </c>
      <c r="AE1085" s="35">
        <f>SUMIFS(рўйхат!AD:AD,рўйхат!$CY:$CY,$B$1096,рўйхат!$B:$B,$C1085)</f>
        <v/>
      </c>
      <c r="AF1085" s="36">
        <f>SUMIFS(рўйхат!AE:AE,рўйхат!$CY:$CY,$B$1096,рўйхат!$B:$B,$C1085)</f>
        <v/>
      </c>
      <c r="AG1085" s="35">
        <f>SUMIFS(рўйхат!AH:AH,рўйхат!$CY:$CY,$B$1096,рўйхат!$B:$B,$C1085)</f>
        <v/>
      </c>
      <c r="AH1085" s="36">
        <f>SUMIFS(рўйхат!AI:AI,рўйхат!$CY:$CY,$B$1096,рўйхат!$B:$B,$C1085)</f>
        <v/>
      </c>
      <c r="AI1085" s="35">
        <f>SUMIFS(рўйхат!AJ:AJ,рўйхат!$CY:$CY,$B$1096,рўйхат!$B:$B,$C1085)</f>
        <v/>
      </c>
      <c r="AJ1085" s="36">
        <f>SUMIFS(рўйхат!AK:AK,рўйхат!$CY:$CY,$B$1096,рўйхат!$B:$B,$C1085)</f>
        <v/>
      </c>
      <c r="AK1085" s="35">
        <f>SUMIFS(рўйхат!AL:AL,рўйхат!$CY:$CY,$B$1096,рўйхат!$B:$B,$C1085)</f>
        <v/>
      </c>
      <c r="AL1085" s="36">
        <f>SUMIFS(рўйхат!AM:AM,рўйхат!$CY:$CY,$B$1096,рўйхат!$B:$B,$C1085)</f>
        <v/>
      </c>
      <c r="AM1085" s="77">
        <f>IFERROR(Q1085/E1085,0)</f>
        <v/>
      </c>
      <c r="AN1085" s="77">
        <f>IFERROR(R1085/F1085,0)</f>
        <v/>
      </c>
      <c r="AO1085" s="35">
        <f>SUMIFS(рўйхат!AX:AX,рўйхат!$CY:$CY,$B$1096,рўйхат!$B:$B,$C1085)</f>
        <v/>
      </c>
      <c r="AP1085" s="36">
        <f>SUMIFS(рўйхат!AY:AY,рўйхат!$CY:$CY,$B$1096,рўйхат!$B:$B,$C1085)</f>
        <v/>
      </c>
      <c r="AQ1085" s="35">
        <f>SUMIFS(рўйхат!AZ:AZ,рўйхат!$CY:$CY,$B$1096,рўйхат!$B:$B,$C1085)</f>
        <v/>
      </c>
      <c r="AR1085" s="36">
        <f>SUMIFS(рўйхат!BA:BA,рўйхат!$CY:$CY,$B$1096,рўйхат!$B:$B,$C1085)</f>
        <v/>
      </c>
      <c r="AS1085" s="35">
        <f>SUMIFS(рўйхат!BB:BB,рўйхат!$CY:$CY,$B$1096,рўйхат!$B:$B,$C1085)</f>
        <v/>
      </c>
      <c r="AT1085" s="36">
        <f>SUMIFS(рўйхат!BC:BC,рўйхат!$CY:$CY,$B$1096,рўйхат!$B:$B,$C1085)</f>
        <v/>
      </c>
      <c r="AU1085" s="35">
        <f>SUMIFS(рўйхат!BD:BD,рўйхат!$CY:$CY,$B$1096,рўйхат!$B:$B,$C1085)</f>
        <v/>
      </c>
      <c r="AV1085" s="36">
        <f>SUMIFS(рўйхат!BE:BE,рўйхат!$CY:$CY,$B$1096,рўйхат!$B:$B,$C1085)</f>
        <v/>
      </c>
      <c r="AW1085" s="35">
        <f>SUMIFS(рўйхат!BF:BF,рўйхат!$CY:$CY,$B$1096,рўйхат!$B:$B,$C1085)</f>
        <v/>
      </c>
      <c r="AX1085" s="36">
        <f>SUMIFS(рўйхат!BG:BG,рўйхат!$CY:$CY,$B$1096,рўйхат!$B:$B,$C1085)</f>
        <v/>
      </c>
      <c r="AY1085" s="35">
        <f>SUMIFS(рўйхат!BH:BH,рўйхат!$CY:$CY,$B$1096,рўйхат!$B:$B,$C1085)</f>
        <v/>
      </c>
      <c r="AZ1085" s="36">
        <f>SUMIFS(рўйхат!BI:BI,рўйхат!$CY:$CY,$B$1096,рўйхат!$B:$B,$C1085)</f>
        <v/>
      </c>
      <c r="BA1085" s="35">
        <f>SUMIFS(рўйхат!BJ:BJ,рўйхат!$CY:$CY,$B$1096,рўйхат!$B:$B,$C1085)</f>
        <v/>
      </c>
      <c r="BB1085" s="36">
        <f>SUMIFS(рўйхат!BK:BK,рўйхат!$CY:$CY,$B$1096,рўйхат!$B:$B,$C1085)</f>
        <v/>
      </c>
      <c r="BC1085" s="77">
        <f>IFERROR(AO1085/E1085,0)</f>
        <v/>
      </c>
      <c r="BD1085" s="77">
        <f>IFERROR(AP1085/F1085,0)</f>
        <v/>
      </c>
      <c r="BE1085" s="35">
        <f>SUMIFS(рўйхат!BL:BL,рўйхат!$CY:$CY,$B$1096,рўйхат!$B:$B,$C1085)</f>
        <v/>
      </c>
      <c r="BF1085" s="36">
        <f>SUMIFS(рўйхат!BM:BM,рўйхат!$CY:$CY,$B$1096,рўйхат!$B:$B,$C1085)</f>
        <v/>
      </c>
      <c r="BG1085" s="35">
        <f>SUMIFS(рўйхат!BN:BN,рўйхат!$CY:$CY,$B$1096,рўйхат!$B:$B,$C1085)</f>
        <v/>
      </c>
      <c r="BH1085" s="36">
        <f>SUMIFS(рўйхат!BO:BO,рўйхат!$CY:$CY,$B$1096,рўйхат!$B:$B,$C1085)</f>
        <v/>
      </c>
      <c r="BI1085" s="35">
        <f>SUMIFS(рўйхат!BP:BP,рўйхат!$CY:$CY,$B$1096,рўйхат!$B:$B,$C1085)</f>
        <v/>
      </c>
      <c r="BJ1085" s="36">
        <f>SUMIFS(рўйхат!BQ:BQ,рўйхат!$CY:$CY,$B$1096,рўйхат!$B:$B,$C1085)</f>
        <v/>
      </c>
      <c r="BK1085" s="35">
        <f>SUMIFS(рўйхат!BR:BR,рўйхат!$CY:$CY,$B$1096,рўйхат!$B:$B,$C1085)</f>
        <v/>
      </c>
      <c r="BL1085" s="36">
        <f>SUMIFS(рўйхат!BS:BS,рўйхат!$CY:$CY,$B$1096,рўйхат!$B:$B,$C1085)</f>
        <v/>
      </c>
      <c r="BM1085" s="35">
        <f>SUMIFS(рўйхат!BT:BT,рўйхат!$CY:$CY,$B$1096,рўйхат!$B:$B,$C1085)</f>
        <v/>
      </c>
      <c r="BN1085" s="36">
        <f>SUMIFS(рўйхат!BU:BU,рўйхат!$CY:$CY,$B$1096,рўйхат!$B:$B,$C1085)</f>
        <v/>
      </c>
      <c r="BO1085" s="35">
        <f>SUMIFS(рўйхат!BX:BX,рўйхат!$CY:$CY,$B$1096,рўйхат!$B:$B,$C1085)</f>
        <v/>
      </c>
      <c r="BP1085" s="36">
        <f>SUMIFS(рўйхат!BY:BY,рўйхат!$CY:$CY,$B$1096,рўйхат!$B:$B,$C1085)</f>
        <v/>
      </c>
      <c r="BQ1085" s="35">
        <f>SUMIFS(рўйхат!BZ:BZ,рўйхат!$CY:$CY,$B$1096,рўйхат!$B:$B,$C1085)</f>
        <v/>
      </c>
      <c r="BR1085" s="36">
        <f>SUMIFS(рўйхат!CA:CA,рўйхат!$CY:$CY,$B$1096,рўйхат!$B:$B,$C1085)</f>
        <v/>
      </c>
      <c r="BS1085" s="35">
        <f>SUMIFS(рўйхат!CB:CB,рўйхат!$CY:$CY,$B$1096,рўйхат!$B:$B,$C1085)</f>
        <v/>
      </c>
      <c r="BT1085" s="36">
        <f>SUMIFS(рўйхат!CC:CC,рўйхат!$CY:$CY,$B$1096,рўйхат!$B:$B,$C1085)</f>
        <v/>
      </c>
      <c r="BU1085" s="35">
        <f>SUMIFS(рўйхат!CD:CD,рўйхат!$CY:$CY,$B$1096,рўйхат!$B:$B,$C1085)</f>
        <v/>
      </c>
      <c r="BV1085" s="36">
        <f>SUMIFS(рўйхат!CE:CE,рўйхат!$CY:$CY,$B$1096,рўйхат!$B:$B,$C1085)</f>
        <v/>
      </c>
      <c r="BW1085" s="35">
        <f>SUMIFS(рўйхат!CH:CH,рўйхат!$CY:$CY,$B$1096,рўйхат!$B:$B,$C1085)</f>
        <v/>
      </c>
      <c r="BX1085" s="36">
        <f>SUMIFS(рўйхат!CI:CI,рўйхат!$CY:$CY,$B$1096,рўйхат!$B:$B,$C1085)</f>
        <v/>
      </c>
      <c r="BY1085" s="35">
        <f>SUMIFS(рўйхат!CJ:CJ,рўйхат!$CY:$CY,$B$1096,рўйхат!$B:$B,$C1085)</f>
        <v/>
      </c>
      <c r="BZ1085" s="36">
        <f>SUMIFS(рўйхат!CK:CK,рўйхат!$CY:$CY,$B$1096,рўйхат!$B:$B,$C1085)</f>
        <v/>
      </c>
      <c r="CA1085" s="35">
        <f>SUMIFS(рўйхат!CL:CL,рўйхат!$CY:$CY,$B$1096,рўйхат!$B:$B,$C1085)</f>
        <v/>
      </c>
      <c r="CB1085" s="36">
        <f>SUMIFS(рўйхат!CM:CM,рўйхат!$CY:$CY,$B$1096,рўйхат!$B:$B,$C1085)</f>
        <v/>
      </c>
      <c r="CC1085" s="35">
        <f>SUMIFS(рўйхат!CN:CN,рўйхат!$CY:$CY,$B$1096,рўйхат!$B:$B,$C1085)</f>
        <v/>
      </c>
      <c r="CD1085" s="36">
        <f>SUMIFS(рўйхат!CO:CO,рўйхат!$CY:$CY,$B$1096,рўйхат!$B:$B,$C1085)</f>
        <v/>
      </c>
      <c r="CE1085" s="77">
        <f>IFERROR(BE1085/(Q1085+BE1085),0)</f>
        <v/>
      </c>
      <c r="CF1085" s="78">
        <f>IFERROR(BF1085/(R1085+BF1085),0)</f>
        <v/>
      </c>
      <c r="CG1085" s="8">
        <f>COUNTIFS(B:B,B1085)</f>
        <v/>
      </c>
    </row>
    <row r="1086" hidden="1" outlineLevel="1" ht="17.1" customFormat="1" customHeight="1" s="8">
      <c r="A1086" s="33" t="n"/>
      <c r="B1086" s="50" t="n">
        <v>22</v>
      </c>
      <c r="C1086" s="66" t="inlineStr">
        <is>
          <t>Спорт вазирлиги</t>
        </is>
      </c>
      <c r="D1086" s="16" t="n"/>
      <c r="E1086" s="35">
        <f>SUMIFS(рўйхат!F:F,рўйхат!$CY:$CY,$B$1096,рўйхат!$B:$B,$C1086)</f>
        <v/>
      </c>
      <c r="F1086" s="36">
        <f>SUMIFS(рўйхат!G:G,рўйхат!$CY:$CY,$B$1096,рўйхат!$B:$B,$C1086)</f>
        <v/>
      </c>
      <c r="G1086" s="35">
        <f>SUMIFS(рўйхат!H:H,рўйхат!$CY:$CY,$B$1096,рўйхат!$B:$B,$C1086)</f>
        <v/>
      </c>
      <c r="H1086" s="36">
        <f>SUMIFS(рўйхат!I:I,рўйхат!$CY:$CY,$B$1096,рўйхат!$B:$B,$C1086)</f>
        <v/>
      </c>
      <c r="I1086" s="35">
        <f>SUMIFS(рўйхат!J:J,рўйхат!$CY:$CY,$B$1096,рўйхат!$B:$B,$C1086)</f>
        <v/>
      </c>
      <c r="J1086" s="36">
        <f>SUMIFS(рўйхат!K:K,рўйхат!$CY:$CY,$B$1096,рўйхат!$B:$B,$C1086)</f>
        <v/>
      </c>
      <c r="K1086" s="35">
        <f>SUMIFS(рўйхат!L:L,рўйхат!$CY:$CY,$B$1096,рўйхат!$B:$B,$C1086)</f>
        <v/>
      </c>
      <c r="L1086" s="36">
        <f>SUMIFS(рўйхат!M:M,рўйхат!$CY:$CY,$B$1096,рўйхат!$B:$B,$C1086)</f>
        <v/>
      </c>
      <c r="M1086" s="35">
        <f>SUMIFS(рўйхат!N:N,рўйхат!$CY:$CY,$B$1096,рўйхат!$B:$B,$C1086)</f>
        <v/>
      </c>
      <c r="N1086" s="36">
        <f>SUMIFS(рўйхат!O:O,рўйхат!$CY:$CY,$B$1096,рўйхат!$B:$B,$C1086)</f>
        <v/>
      </c>
      <c r="O1086" s="34">
        <f>IFERROR(M1086/E1086,0)</f>
        <v/>
      </c>
      <c r="P1086" s="34">
        <f>IFERROR(N1086/F1086,0)</f>
        <v/>
      </c>
      <c r="Q1086" s="35">
        <f>SUMIFS(рўйхат!P:P,рўйхат!$CY:$CY,$B$1096,рўйхат!$B:$B,$C1086)</f>
        <v/>
      </c>
      <c r="R1086" s="36">
        <f>SUMIFS(рўйхат!Q:Q,рўйхат!$CY:$CY,$B$1096,рўйхат!$B:$B,$C1086)</f>
        <v/>
      </c>
      <c r="S1086" s="35">
        <f>SUMIFS(рўйхат!R:R,рўйхат!$CY:$CY,$B$1096,рўйхат!$B:$B,$C1086)</f>
        <v/>
      </c>
      <c r="T1086" s="36">
        <f>SUMIFS(рўйхат!S:S,рўйхат!$CY:$CY,$B$1096,рўйхат!$B:$B,$C1086)</f>
        <v/>
      </c>
      <c r="U1086" s="35">
        <f>SUMIFS(рўйхат!T:T,рўйхат!$CY:$CY,$B$1096,рўйхат!$B:$B,$C1086)</f>
        <v/>
      </c>
      <c r="V1086" s="36">
        <f>SUMIFS(рўйхат!U:U,рўйхат!$CY:$CY,$B$1096,рўйхат!$B:$B,$C1086)</f>
        <v/>
      </c>
      <c r="W1086" s="35">
        <f>SUMIFS(рўйхат!V:V,рўйхат!$CY:$CY,$B$1096,рўйхат!$B:$B,$C1086)</f>
        <v/>
      </c>
      <c r="X1086" s="36">
        <f>SUMIFS(рўйхат!W:W,рўйхат!$CY:$CY,$B$1096,рўйхат!$B:$B,$C1086)</f>
        <v/>
      </c>
      <c r="Y1086" s="35">
        <f>SUMIFS(рўйхат!X:X,рўйхат!$CY:$CY,$B$1096,рўйхат!$B:$B,$C1086)</f>
        <v/>
      </c>
      <c r="Z1086" s="36">
        <f>SUMIFS(рўйхат!Y:Y,рўйхат!$CY:$CY,$B$1096,рўйхат!$B:$B,$C1086)</f>
        <v/>
      </c>
      <c r="AA1086" s="35">
        <f>SUMIFS(рўйхат!Z:Z,рўйхат!$CY:$CY,$B$1096,рўйхат!$B:$B,$C1086)</f>
        <v/>
      </c>
      <c r="AB1086" s="36">
        <f>SUMIFS(рўйхат!AA:AA,рўйхат!$CY:$CY,$B$1096,рўйхат!$B:$B,$C1086)</f>
        <v/>
      </c>
      <c r="AC1086" s="35">
        <f>SUMIFS(рўйхат!AB:AB,рўйхат!$CY:$CY,$B$1096,рўйхат!$B:$B,$C1086)</f>
        <v/>
      </c>
      <c r="AD1086" s="36">
        <f>SUMIFS(рўйхат!AC:AC,рўйхат!$CY:$CY,$B$1096,рўйхат!$B:$B,$C1086)</f>
        <v/>
      </c>
      <c r="AE1086" s="35">
        <f>SUMIFS(рўйхат!AD:AD,рўйхат!$CY:$CY,$B$1096,рўйхат!$B:$B,$C1086)</f>
        <v/>
      </c>
      <c r="AF1086" s="36">
        <f>SUMIFS(рўйхат!AE:AE,рўйхат!$CY:$CY,$B$1096,рўйхат!$B:$B,$C1086)</f>
        <v/>
      </c>
      <c r="AG1086" s="35">
        <f>SUMIFS(рўйхат!AH:AH,рўйхат!$CY:$CY,$B$1096,рўйхат!$B:$B,$C1086)</f>
        <v/>
      </c>
      <c r="AH1086" s="36">
        <f>SUMIFS(рўйхат!AI:AI,рўйхат!$CY:$CY,$B$1096,рўйхат!$B:$B,$C1086)</f>
        <v/>
      </c>
      <c r="AI1086" s="35">
        <f>SUMIFS(рўйхат!AJ:AJ,рўйхат!$CY:$CY,$B$1096,рўйхат!$B:$B,$C1086)</f>
        <v/>
      </c>
      <c r="AJ1086" s="36">
        <f>SUMIFS(рўйхат!AK:AK,рўйхат!$CY:$CY,$B$1096,рўйхат!$B:$B,$C1086)</f>
        <v/>
      </c>
      <c r="AK1086" s="35">
        <f>SUMIFS(рўйхат!AL:AL,рўйхат!$CY:$CY,$B$1096,рўйхат!$B:$B,$C1086)</f>
        <v/>
      </c>
      <c r="AL1086" s="36">
        <f>SUMIFS(рўйхат!AM:AM,рўйхат!$CY:$CY,$B$1096,рўйхат!$B:$B,$C1086)</f>
        <v/>
      </c>
      <c r="AM1086" s="77">
        <f>IFERROR(Q1086/E1086,0)</f>
        <v/>
      </c>
      <c r="AN1086" s="77">
        <f>IFERROR(R1086/F1086,0)</f>
        <v/>
      </c>
      <c r="AO1086" s="35">
        <f>SUMIFS(рўйхат!AX:AX,рўйхат!$CY:$CY,$B$1096,рўйхат!$B:$B,$C1086)</f>
        <v/>
      </c>
      <c r="AP1086" s="36">
        <f>SUMIFS(рўйхат!AY:AY,рўйхат!$CY:$CY,$B$1096,рўйхат!$B:$B,$C1086)</f>
        <v/>
      </c>
      <c r="AQ1086" s="35">
        <f>SUMIFS(рўйхат!AZ:AZ,рўйхат!$CY:$CY,$B$1096,рўйхат!$B:$B,$C1086)</f>
        <v/>
      </c>
      <c r="AR1086" s="36">
        <f>SUMIFS(рўйхат!BA:BA,рўйхат!$CY:$CY,$B$1096,рўйхат!$B:$B,$C1086)</f>
        <v/>
      </c>
      <c r="AS1086" s="35">
        <f>SUMIFS(рўйхат!BB:BB,рўйхат!$CY:$CY,$B$1096,рўйхат!$B:$B,$C1086)</f>
        <v/>
      </c>
      <c r="AT1086" s="36">
        <f>SUMIFS(рўйхат!BC:BC,рўйхат!$CY:$CY,$B$1096,рўйхат!$B:$B,$C1086)</f>
        <v/>
      </c>
      <c r="AU1086" s="35">
        <f>SUMIFS(рўйхат!BD:BD,рўйхат!$CY:$CY,$B$1096,рўйхат!$B:$B,$C1086)</f>
        <v/>
      </c>
      <c r="AV1086" s="36">
        <f>SUMIFS(рўйхат!BE:BE,рўйхат!$CY:$CY,$B$1096,рўйхат!$B:$B,$C1086)</f>
        <v/>
      </c>
      <c r="AW1086" s="35">
        <f>SUMIFS(рўйхат!BF:BF,рўйхат!$CY:$CY,$B$1096,рўйхат!$B:$B,$C1086)</f>
        <v/>
      </c>
      <c r="AX1086" s="36">
        <f>SUMIFS(рўйхат!BG:BG,рўйхат!$CY:$CY,$B$1096,рўйхат!$B:$B,$C1086)</f>
        <v/>
      </c>
      <c r="AY1086" s="35">
        <f>SUMIFS(рўйхат!BH:BH,рўйхат!$CY:$CY,$B$1096,рўйхат!$B:$B,$C1086)</f>
        <v/>
      </c>
      <c r="AZ1086" s="36">
        <f>SUMIFS(рўйхат!BI:BI,рўйхат!$CY:$CY,$B$1096,рўйхат!$B:$B,$C1086)</f>
        <v/>
      </c>
      <c r="BA1086" s="35">
        <f>SUMIFS(рўйхат!BJ:BJ,рўйхат!$CY:$CY,$B$1096,рўйхат!$B:$B,$C1086)</f>
        <v/>
      </c>
      <c r="BB1086" s="36">
        <f>SUMIFS(рўйхат!BK:BK,рўйхат!$CY:$CY,$B$1096,рўйхат!$B:$B,$C1086)</f>
        <v/>
      </c>
      <c r="BC1086" s="77">
        <f>IFERROR(AO1086/E1086,0)</f>
        <v/>
      </c>
      <c r="BD1086" s="77">
        <f>IFERROR(AP1086/F1086,0)</f>
        <v/>
      </c>
      <c r="BE1086" s="35">
        <f>SUMIFS(рўйхат!BL:BL,рўйхат!$CY:$CY,$B$1096,рўйхат!$B:$B,$C1086)</f>
        <v/>
      </c>
      <c r="BF1086" s="36">
        <f>SUMIFS(рўйхат!BM:BM,рўйхат!$CY:$CY,$B$1096,рўйхат!$B:$B,$C1086)</f>
        <v/>
      </c>
      <c r="BG1086" s="35">
        <f>SUMIFS(рўйхат!BN:BN,рўйхат!$CY:$CY,$B$1096,рўйхат!$B:$B,$C1086)</f>
        <v/>
      </c>
      <c r="BH1086" s="36">
        <f>SUMIFS(рўйхат!BO:BO,рўйхат!$CY:$CY,$B$1096,рўйхат!$B:$B,$C1086)</f>
        <v/>
      </c>
      <c r="BI1086" s="35">
        <f>SUMIFS(рўйхат!BP:BP,рўйхат!$CY:$CY,$B$1096,рўйхат!$B:$B,$C1086)</f>
        <v/>
      </c>
      <c r="BJ1086" s="36">
        <f>SUMIFS(рўйхат!BQ:BQ,рўйхат!$CY:$CY,$B$1096,рўйхат!$B:$B,$C1086)</f>
        <v/>
      </c>
      <c r="BK1086" s="35">
        <f>SUMIFS(рўйхат!BR:BR,рўйхат!$CY:$CY,$B$1096,рўйхат!$B:$B,$C1086)</f>
        <v/>
      </c>
      <c r="BL1086" s="36">
        <f>SUMIFS(рўйхат!BS:BS,рўйхат!$CY:$CY,$B$1096,рўйхат!$B:$B,$C1086)</f>
        <v/>
      </c>
      <c r="BM1086" s="35">
        <f>SUMIFS(рўйхат!BT:BT,рўйхат!$CY:$CY,$B$1096,рўйхат!$B:$B,$C1086)</f>
        <v/>
      </c>
      <c r="BN1086" s="36">
        <f>SUMIFS(рўйхат!BU:BU,рўйхат!$CY:$CY,$B$1096,рўйхат!$B:$B,$C1086)</f>
        <v/>
      </c>
      <c r="BO1086" s="35">
        <f>SUMIFS(рўйхат!BX:BX,рўйхат!$CY:$CY,$B$1096,рўйхат!$B:$B,$C1086)</f>
        <v/>
      </c>
      <c r="BP1086" s="36">
        <f>SUMIFS(рўйхат!BY:BY,рўйхат!$CY:$CY,$B$1096,рўйхат!$B:$B,$C1086)</f>
        <v/>
      </c>
      <c r="BQ1086" s="35">
        <f>SUMIFS(рўйхат!BZ:BZ,рўйхат!$CY:$CY,$B$1096,рўйхат!$B:$B,$C1086)</f>
        <v/>
      </c>
      <c r="BR1086" s="36">
        <f>SUMIFS(рўйхат!CA:CA,рўйхат!$CY:$CY,$B$1096,рўйхат!$B:$B,$C1086)</f>
        <v/>
      </c>
      <c r="BS1086" s="35">
        <f>SUMIFS(рўйхат!CB:CB,рўйхат!$CY:$CY,$B$1096,рўйхат!$B:$B,$C1086)</f>
        <v/>
      </c>
      <c r="BT1086" s="36">
        <f>SUMIFS(рўйхат!CC:CC,рўйхат!$CY:$CY,$B$1096,рўйхат!$B:$B,$C1086)</f>
        <v/>
      </c>
      <c r="BU1086" s="35">
        <f>SUMIFS(рўйхат!CD:CD,рўйхат!$CY:$CY,$B$1096,рўйхат!$B:$B,$C1086)</f>
        <v/>
      </c>
      <c r="BV1086" s="36">
        <f>SUMIFS(рўйхат!CE:CE,рўйхат!$CY:$CY,$B$1096,рўйхат!$B:$B,$C1086)</f>
        <v/>
      </c>
      <c r="BW1086" s="35">
        <f>SUMIFS(рўйхат!CH:CH,рўйхат!$CY:$CY,$B$1096,рўйхат!$B:$B,$C1086)</f>
        <v/>
      </c>
      <c r="BX1086" s="36">
        <f>SUMIFS(рўйхат!CI:CI,рўйхат!$CY:$CY,$B$1096,рўйхат!$B:$B,$C1086)</f>
        <v/>
      </c>
      <c r="BY1086" s="35">
        <f>SUMIFS(рўйхат!CJ:CJ,рўйхат!$CY:$CY,$B$1096,рўйхат!$B:$B,$C1086)</f>
        <v/>
      </c>
      <c r="BZ1086" s="36">
        <f>SUMIFS(рўйхат!CK:CK,рўйхат!$CY:$CY,$B$1096,рўйхат!$B:$B,$C1086)</f>
        <v/>
      </c>
      <c r="CA1086" s="35">
        <f>SUMIFS(рўйхат!CL:CL,рўйхат!$CY:$CY,$B$1096,рўйхат!$B:$B,$C1086)</f>
        <v/>
      </c>
      <c r="CB1086" s="36">
        <f>SUMIFS(рўйхат!CM:CM,рўйхат!$CY:$CY,$B$1096,рўйхат!$B:$B,$C1086)</f>
        <v/>
      </c>
      <c r="CC1086" s="35">
        <f>SUMIFS(рўйхат!CN:CN,рўйхат!$CY:$CY,$B$1096,рўйхат!$B:$B,$C1086)</f>
        <v/>
      </c>
      <c r="CD1086" s="36">
        <f>SUMIFS(рўйхат!CO:CO,рўйхат!$CY:$CY,$B$1096,рўйхат!$B:$B,$C1086)</f>
        <v/>
      </c>
      <c r="CE1086" s="77">
        <f>IFERROR(BE1086/(Q1086+BE1086),0)</f>
        <v/>
      </c>
      <c r="CF1086" s="78">
        <f>IFERROR(BF1086/(R1086+BF1086),0)</f>
        <v/>
      </c>
      <c r="CG1086" s="8">
        <f>COUNTIFS(B:B,B1086)</f>
        <v/>
      </c>
    </row>
    <row r="1087" hidden="1" outlineLevel="1" ht="17.1" customFormat="1" customHeight="1" s="8">
      <c r="A1087" s="33" t="n"/>
      <c r="B1087" s="50" t="n">
        <v>23</v>
      </c>
      <c r="C1087" s="66" t="inlineStr">
        <is>
          <t>Сув хўжалиги вазирлиги</t>
        </is>
      </c>
      <c r="D1087" s="16" t="n"/>
      <c r="E1087" s="35">
        <f>SUMIFS(рўйхат!F:F,рўйхат!$CY:$CY,$B$1096,рўйхат!$B:$B,$C1087)</f>
        <v/>
      </c>
      <c r="F1087" s="36">
        <f>SUMIFS(рўйхат!G:G,рўйхат!$CY:$CY,$B$1096,рўйхат!$B:$B,$C1087)</f>
        <v/>
      </c>
      <c r="G1087" s="35">
        <f>SUMIFS(рўйхат!H:H,рўйхат!$CY:$CY,$B$1096,рўйхат!$B:$B,$C1087)</f>
        <v/>
      </c>
      <c r="H1087" s="36">
        <f>SUMIFS(рўйхат!I:I,рўйхат!$CY:$CY,$B$1096,рўйхат!$B:$B,$C1087)</f>
        <v/>
      </c>
      <c r="I1087" s="35">
        <f>SUMIFS(рўйхат!J:J,рўйхат!$CY:$CY,$B$1096,рўйхат!$B:$B,$C1087)</f>
        <v/>
      </c>
      <c r="J1087" s="36">
        <f>SUMIFS(рўйхат!K:K,рўйхат!$CY:$CY,$B$1096,рўйхат!$B:$B,$C1087)</f>
        <v/>
      </c>
      <c r="K1087" s="35">
        <f>SUMIFS(рўйхат!L:L,рўйхат!$CY:$CY,$B$1096,рўйхат!$B:$B,$C1087)</f>
        <v/>
      </c>
      <c r="L1087" s="36">
        <f>SUMIFS(рўйхат!M:M,рўйхат!$CY:$CY,$B$1096,рўйхат!$B:$B,$C1087)</f>
        <v/>
      </c>
      <c r="M1087" s="35">
        <f>SUMIFS(рўйхат!N:N,рўйхат!$CY:$CY,$B$1096,рўйхат!$B:$B,$C1087)</f>
        <v/>
      </c>
      <c r="N1087" s="36">
        <f>SUMIFS(рўйхат!O:O,рўйхат!$CY:$CY,$B$1096,рўйхат!$B:$B,$C1087)</f>
        <v/>
      </c>
      <c r="O1087" s="34">
        <f>IFERROR(M1087/E1087,0)</f>
        <v/>
      </c>
      <c r="P1087" s="34">
        <f>IFERROR(N1087/F1087,0)</f>
        <v/>
      </c>
      <c r="Q1087" s="35">
        <f>SUMIFS(рўйхат!P:P,рўйхат!$CY:$CY,$B$1096,рўйхат!$B:$B,$C1087)</f>
        <v/>
      </c>
      <c r="R1087" s="36">
        <f>SUMIFS(рўйхат!Q:Q,рўйхат!$CY:$CY,$B$1096,рўйхат!$B:$B,$C1087)</f>
        <v/>
      </c>
      <c r="S1087" s="35">
        <f>SUMIFS(рўйхат!R:R,рўйхат!$CY:$CY,$B$1096,рўйхат!$B:$B,$C1087)</f>
        <v/>
      </c>
      <c r="T1087" s="36">
        <f>SUMIFS(рўйхат!S:S,рўйхат!$CY:$CY,$B$1096,рўйхат!$B:$B,$C1087)</f>
        <v/>
      </c>
      <c r="U1087" s="35">
        <f>SUMIFS(рўйхат!T:T,рўйхат!$CY:$CY,$B$1096,рўйхат!$B:$B,$C1087)</f>
        <v/>
      </c>
      <c r="V1087" s="36">
        <f>SUMIFS(рўйхат!U:U,рўйхат!$CY:$CY,$B$1096,рўйхат!$B:$B,$C1087)</f>
        <v/>
      </c>
      <c r="W1087" s="35">
        <f>SUMIFS(рўйхат!V:V,рўйхат!$CY:$CY,$B$1096,рўйхат!$B:$B,$C1087)</f>
        <v/>
      </c>
      <c r="X1087" s="36">
        <f>SUMIFS(рўйхат!W:W,рўйхат!$CY:$CY,$B$1096,рўйхат!$B:$B,$C1087)</f>
        <v/>
      </c>
      <c r="Y1087" s="35">
        <f>SUMIFS(рўйхат!X:X,рўйхат!$CY:$CY,$B$1096,рўйхат!$B:$B,$C1087)</f>
        <v/>
      </c>
      <c r="Z1087" s="36">
        <f>SUMIFS(рўйхат!Y:Y,рўйхат!$CY:$CY,$B$1096,рўйхат!$B:$B,$C1087)</f>
        <v/>
      </c>
      <c r="AA1087" s="35">
        <f>SUMIFS(рўйхат!Z:Z,рўйхат!$CY:$CY,$B$1096,рўйхат!$B:$B,$C1087)</f>
        <v/>
      </c>
      <c r="AB1087" s="36">
        <f>SUMIFS(рўйхат!AA:AA,рўйхат!$CY:$CY,$B$1096,рўйхат!$B:$B,$C1087)</f>
        <v/>
      </c>
      <c r="AC1087" s="35">
        <f>SUMIFS(рўйхат!AB:AB,рўйхат!$CY:$CY,$B$1096,рўйхат!$B:$B,$C1087)</f>
        <v/>
      </c>
      <c r="AD1087" s="36">
        <f>SUMIFS(рўйхат!AC:AC,рўйхат!$CY:$CY,$B$1096,рўйхат!$B:$B,$C1087)</f>
        <v/>
      </c>
      <c r="AE1087" s="35">
        <f>SUMIFS(рўйхат!AD:AD,рўйхат!$CY:$CY,$B$1096,рўйхат!$B:$B,$C1087)</f>
        <v/>
      </c>
      <c r="AF1087" s="36">
        <f>SUMIFS(рўйхат!AE:AE,рўйхат!$CY:$CY,$B$1096,рўйхат!$B:$B,$C1087)</f>
        <v/>
      </c>
      <c r="AG1087" s="35">
        <f>SUMIFS(рўйхат!AH:AH,рўйхат!$CY:$CY,$B$1096,рўйхат!$B:$B,$C1087)</f>
        <v/>
      </c>
      <c r="AH1087" s="36">
        <f>SUMIFS(рўйхат!AI:AI,рўйхат!$CY:$CY,$B$1096,рўйхат!$B:$B,$C1087)</f>
        <v/>
      </c>
      <c r="AI1087" s="35">
        <f>SUMIFS(рўйхат!AJ:AJ,рўйхат!$CY:$CY,$B$1096,рўйхат!$B:$B,$C1087)</f>
        <v/>
      </c>
      <c r="AJ1087" s="36">
        <f>SUMIFS(рўйхат!AK:AK,рўйхат!$CY:$CY,$B$1096,рўйхат!$B:$B,$C1087)</f>
        <v/>
      </c>
      <c r="AK1087" s="35">
        <f>SUMIFS(рўйхат!AL:AL,рўйхат!$CY:$CY,$B$1096,рўйхат!$B:$B,$C1087)</f>
        <v/>
      </c>
      <c r="AL1087" s="36">
        <f>SUMIFS(рўйхат!AM:AM,рўйхат!$CY:$CY,$B$1096,рўйхат!$B:$B,$C1087)</f>
        <v/>
      </c>
      <c r="AM1087" s="77">
        <f>IFERROR(Q1087/E1087,0)</f>
        <v/>
      </c>
      <c r="AN1087" s="77">
        <f>IFERROR(R1087/F1087,0)</f>
        <v/>
      </c>
      <c r="AO1087" s="35">
        <f>SUMIFS(рўйхат!AX:AX,рўйхат!$CY:$CY,$B$1096,рўйхат!$B:$B,$C1087)</f>
        <v/>
      </c>
      <c r="AP1087" s="36">
        <f>SUMIFS(рўйхат!AY:AY,рўйхат!$CY:$CY,$B$1096,рўйхат!$B:$B,$C1087)</f>
        <v/>
      </c>
      <c r="AQ1087" s="35">
        <f>SUMIFS(рўйхат!AZ:AZ,рўйхат!$CY:$CY,$B$1096,рўйхат!$B:$B,$C1087)</f>
        <v/>
      </c>
      <c r="AR1087" s="36">
        <f>SUMIFS(рўйхат!BA:BA,рўйхат!$CY:$CY,$B$1096,рўйхат!$B:$B,$C1087)</f>
        <v/>
      </c>
      <c r="AS1087" s="35">
        <f>SUMIFS(рўйхат!BB:BB,рўйхат!$CY:$CY,$B$1096,рўйхат!$B:$B,$C1087)</f>
        <v/>
      </c>
      <c r="AT1087" s="36">
        <f>SUMIFS(рўйхат!BC:BC,рўйхат!$CY:$CY,$B$1096,рўйхат!$B:$B,$C1087)</f>
        <v/>
      </c>
      <c r="AU1087" s="35">
        <f>SUMIFS(рўйхат!BD:BD,рўйхат!$CY:$CY,$B$1096,рўйхат!$B:$B,$C1087)</f>
        <v/>
      </c>
      <c r="AV1087" s="36">
        <f>SUMIFS(рўйхат!BE:BE,рўйхат!$CY:$CY,$B$1096,рўйхат!$B:$B,$C1087)</f>
        <v/>
      </c>
      <c r="AW1087" s="35">
        <f>SUMIFS(рўйхат!BF:BF,рўйхат!$CY:$CY,$B$1096,рўйхат!$B:$B,$C1087)</f>
        <v/>
      </c>
      <c r="AX1087" s="36">
        <f>SUMIFS(рўйхат!BG:BG,рўйхат!$CY:$CY,$B$1096,рўйхат!$B:$B,$C1087)</f>
        <v/>
      </c>
      <c r="AY1087" s="35">
        <f>SUMIFS(рўйхат!BH:BH,рўйхат!$CY:$CY,$B$1096,рўйхат!$B:$B,$C1087)</f>
        <v/>
      </c>
      <c r="AZ1087" s="36">
        <f>SUMIFS(рўйхат!BI:BI,рўйхат!$CY:$CY,$B$1096,рўйхат!$B:$B,$C1087)</f>
        <v/>
      </c>
      <c r="BA1087" s="35">
        <f>SUMIFS(рўйхат!BJ:BJ,рўйхат!$CY:$CY,$B$1096,рўйхат!$B:$B,$C1087)</f>
        <v/>
      </c>
      <c r="BB1087" s="36">
        <f>SUMIFS(рўйхат!BK:BK,рўйхат!$CY:$CY,$B$1096,рўйхат!$B:$B,$C1087)</f>
        <v/>
      </c>
      <c r="BC1087" s="77">
        <f>IFERROR(AO1087/E1087,0)</f>
        <v/>
      </c>
      <c r="BD1087" s="77">
        <f>IFERROR(AP1087/F1087,0)</f>
        <v/>
      </c>
      <c r="BE1087" s="35">
        <f>SUMIFS(рўйхат!BL:BL,рўйхат!$CY:$CY,$B$1096,рўйхат!$B:$B,$C1087)</f>
        <v/>
      </c>
      <c r="BF1087" s="36">
        <f>SUMIFS(рўйхат!BM:BM,рўйхат!$CY:$CY,$B$1096,рўйхат!$B:$B,$C1087)</f>
        <v/>
      </c>
      <c r="BG1087" s="35">
        <f>SUMIFS(рўйхат!BN:BN,рўйхат!$CY:$CY,$B$1096,рўйхат!$B:$B,$C1087)</f>
        <v/>
      </c>
      <c r="BH1087" s="36">
        <f>SUMIFS(рўйхат!BO:BO,рўйхат!$CY:$CY,$B$1096,рўйхат!$B:$B,$C1087)</f>
        <v/>
      </c>
      <c r="BI1087" s="35">
        <f>SUMIFS(рўйхат!BP:BP,рўйхат!$CY:$CY,$B$1096,рўйхат!$B:$B,$C1087)</f>
        <v/>
      </c>
      <c r="BJ1087" s="36">
        <f>SUMIFS(рўйхат!BQ:BQ,рўйхат!$CY:$CY,$B$1096,рўйхат!$B:$B,$C1087)</f>
        <v/>
      </c>
      <c r="BK1087" s="35">
        <f>SUMIFS(рўйхат!BR:BR,рўйхат!$CY:$CY,$B$1096,рўйхат!$B:$B,$C1087)</f>
        <v/>
      </c>
      <c r="BL1087" s="36">
        <f>SUMIFS(рўйхат!BS:BS,рўйхат!$CY:$CY,$B$1096,рўйхат!$B:$B,$C1087)</f>
        <v/>
      </c>
      <c r="BM1087" s="35">
        <f>SUMIFS(рўйхат!BT:BT,рўйхат!$CY:$CY,$B$1096,рўйхат!$B:$B,$C1087)</f>
        <v/>
      </c>
      <c r="BN1087" s="36">
        <f>SUMIFS(рўйхат!BU:BU,рўйхат!$CY:$CY,$B$1096,рўйхат!$B:$B,$C1087)</f>
        <v/>
      </c>
      <c r="BO1087" s="35">
        <f>SUMIFS(рўйхат!BX:BX,рўйхат!$CY:$CY,$B$1096,рўйхат!$B:$B,$C1087)</f>
        <v/>
      </c>
      <c r="BP1087" s="36">
        <f>SUMIFS(рўйхат!BY:BY,рўйхат!$CY:$CY,$B$1096,рўйхат!$B:$B,$C1087)</f>
        <v/>
      </c>
      <c r="BQ1087" s="35">
        <f>SUMIFS(рўйхат!BZ:BZ,рўйхат!$CY:$CY,$B$1096,рўйхат!$B:$B,$C1087)</f>
        <v/>
      </c>
      <c r="BR1087" s="36">
        <f>SUMIFS(рўйхат!CA:CA,рўйхат!$CY:$CY,$B$1096,рўйхат!$B:$B,$C1087)</f>
        <v/>
      </c>
      <c r="BS1087" s="35">
        <f>SUMIFS(рўйхат!CB:CB,рўйхат!$CY:$CY,$B$1096,рўйхат!$B:$B,$C1087)</f>
        <v/>
      </c>
      <c r="BT1087" s="36">
        <f>SUMIFS(рўйхат!CC:CC,рўйхат!$CY:$CY,$B$1096,рўйхат!$B:$B,$C1087)</f>
        <v/>
      </c>
      <c r="BU1087" s="35">
        <f>SUMIFS(рўйхат!CD:CD,рўйхат!$CY:$CY,$B$1096,рўйхат!$B:$B,$C1087)</f>
        <v/>
      </c>
      <c r="BV1087" s="36">
        <f>SUMIFS(рўйхат!CE:CE,рўйхат!$CY:$CY,$B$1096,рўйхат!$B:$B,$C1087)</f>
        <v/>
      </c>
      <c r="BW1087" s="35">
        <f>SUMIFS(рўйхат!CH:CH,рўйхат!$CY:$CY,$B$1096,рўйхат!$B:$B,$C1087)</f>
        <v/>
      </c>
      <c r="BX1087" s="36">
        <f>SUMIFS(рўйхат!CI:CI,рўйхат!$CY:$CY,$B$1096,рўйхат!$B:$B,$C1087)</f>
        <v/>
      </c>
      <c r="BY1087" s="35">
        <f>SUMIFS(рўйхат!CJ:CJ,рўйхат!$CY:$CY,$B$1096,рўйхат!$B:$B,$C1087)</f>
        <v/>
      </c>
      <c r="BZ1087" s="36">
        <f>SUMIFS(рўйхат!CK:CK,рўйхат!$CY:$CY,$B$1096,рўйхат!$B:$B,$C1087)</f>
        <v/>
      </c>
      <c r="CA1087" s="35">
        <f>SUMIFS(рўйхат!CL:CL,рўйхат!$CY:$CY,$B$1096,рўйхат!$B:$B,$C1087)</f>
        <v/>
      </c>
      <c r="CB1087" s="36">
        <f>SUMIFS(рўйхат!CM:CM,рўйхат!$CY:$CY,$B$1096,рўйхат!$B:$B,$C1087)</f>
        <v/>
      </c>
      <c r="CC1087" s="35">
        <f>SUMIFS(рўйхат!CN:CN,рўйхат!$CY:$CY,$B$1096,рўйхат!$B:$B,$C1087)</f>
        <v/>
      </c>
      <c r="CD1087" s="36">
        <f>SUMIFS(рўйхат!CO:CO,рўйхат!$CY:$CY,$B$1096,рўйхат!$B:$B,$C1087)</f>
        <v/>
      </c>
      <c r="CE1087" s="77">
        <f>IFERROR(BE1087/(Q1087+BE1087),0)</f>
        <v/>
      </c>
      <c r="CF1087" s="78">
        <f>IFERROR(BF1087/(R1087+BF1087),0)</f>
        <v/>
      </c>
      <c r="CG1087" s="8">
        <f>COUNTIFS(B:B,B1087)</f>
        <v/>
      </c>
    </row>
    <row r="1088" hidden="1" outlineLevel="1" ht="17.1" customFormat="1" customHeight="1" s="8">
      <c r="A1088" s="33" t="n"/>
      <c r="B1088" s="50" t="n">
        <v>24</v>
      </c>
      <c r="C1088" s="66" t="inlineStr">
        <is>
          <t>Ташқи ишлар вазирлиги</t>
        </is>
      </c>
      <c r="D1088" s="16" t="n"/>
      <c r="E1088" s="35">
        <f>SUMIFS(рўйхат!F:F,рўйхат!$CY:$CY,$B$1096,рўйхат!$B:$B,$C1088)</f>
        <v/>
      </c>
      <c r="F1088" s="36">
        <f>SUMIFS(рўйхат!G:G,рўйхат!$CY:$CY,$B$1096,рўйхат!$B:$B,$C1088)</f>
        <v/>
      </c>
      <c r="G1088" s="35">
        <f>SUMIFS(рўйхат!H:H,рўйхат!$CY:$CY,$B$1096,рўйхат!$B:$B,$C1088)</f>
        <v/>
      </c>
      <c r="H1088" s="36">
        <f>SUMIFS(рўйхат!I:I,рўйхат!$CY:$CY,$B$1096,рўйхат!$B:$B,$C1088)</f>
        <v/>
      </c>
      <c r="I1088" s="35">
        <f>SUMIFS(рўйхат!J:J,рўйхат!$CY:$CY,$B$1096,рўйхат!$B:$B,$C1088)</f>
        <v/>
      </c>
      <c r="J1088" s="36">
        <f>SUMIFS(рўйхат!K:K,рўйхат!$CY:$CY,$B$1096,рўйхат!$B:$B,$C1088)</f>
        <v/>
      </c>
      <c r="K1088" s="35">
        <f>SUMIFS(рўйхат!L:L,рўйхат!$CY:$CY,$B$1096,рўйхат!$B:$B,$C1088)</f>
        <v/>
      </c>
      <c r="L1088" s="36">
        <f>SUMIFS(рўйхат!M:M,рўйхат!$CY:$CY,$B$1096,рўйхат!$B:$B,$C1088)</f>
        <v/>
      </c>
      <c r="M1088" s="35">
        <f>SUMIFS(рўйхат!N:N,рўйхат!$CY:$CY,$B$1096,рўйхат!$B:$B,$C1088)</f>
        <v/>
      </c>
      <c r="N1088" s="36">
        <f>SUMIFS(рўйхат!O:O,рўйхат!$CY:$CY,$B$1096,рўйхат!$B:$B,$C1088)</f>
        <v/>
      </c>
      <c r="O1088" s="34">
        <f>IFERROR(M1088/E1088,0)</f>
        <v/>
      </c>
      <c r="P1088" s="34">
        <f>IFERROR(N1088/F1088,0)</f>
        <v/>
      </c>
      <c r="Q1088" s="35">
        <f>SUMIFS(рўйхат!P:P,рўйхат!$CY:$CY,$B$1096,рўйхат!$B:$B,$C1088)</f>
        <v/>
      </c>
      <c r="R1088" s="36">
        <f>SUMIFS(рўйхат!Q:Q,рўйхат!$CY:$CY,$B$1096,рўйхат!$B:$B,$C1088)</f>
        <v/>
      </c>
      <c r="S1088" s="35">
        <f>SUMIFS(рўйхат!R:R,рўйхат!$CY:$CY,$B$1096,рўйхат!$B:$B,$C1088)</f>
        <v/>
      </c>
      <c r="T1088" s="36">
        <f>SUMIFS(рўйхат!S:S,рўйхат!$CY:$CY,$B$1096,рўйхат!$B:$B,$C1088)</f>
        <v/>
      </c>
      <c r="U1088" s="35">
        <f>SUMIFS(рўйхат!T:T,рўйхат!$CY:$CY,$B$1096,рўйхат!$B:$B,$C1088)</f>
        <v/>
      </c>
      <c r="V1088" s="36">
        <f>SUMIFS(рўйхат!U:U,рўйхат!$CY:$CY,$B$1096,рўйхат!$B:$B,$C1088)</f>
        <v/>
      </c>
      <c r="W1088" s="35">
        <f>SUMIFS(рўйхат!V:V,рўйхат!$CY:$CY,$B$1096,рўйхат!$B:$B,$C1088)</f>
        <v/>
      </c>
      <c r="X1088" s="36">
        <f>SUMIFS(рўйхат!W:W,рўйхат!$CY:$CY,$B$1096,рўйхат!$B:$B,$C1088)</f>
        <v/>
      </c>
      <c r="Y1088" s="35">
        <f>SUMIFS(рўйхат!X:X,рўйхат!$CY:$CY,$B$1096,рўйхат!$B:$B,$C1088)</f>
        <v/>
      </c>
      <c r="Z1088" s="36">
        <f>SUMIFS(рўйхат!Y:Y,рўйхат!$CY:$CY,$B$1096,рўйхат!$B:$B,$C1088)</f>
        <v/>
      </c>
      <c r="AA1088" s="35">
        <f>SUMIFS(рўйхат!Z:Z,рўйхат!$CY:$CY,$B$1096,рўйхат!$B:$B,$C1088)</f>
        <v/>
      </c>
      <c r="AB1088" s="36">
        <f>SUMIFS(рўйхат!AA:AA,рўйхат!$CY:$CY,$B$1096,рўйхат!$B:$B,$C1088)</f>
        <v/>
      </c>
      <c r="AC1088" s="35">
        <f>SUMIFS(рўйхат!AB:AB,рўйхат!$CY:$CY,$B$1096,рўйхат!$B:$B,$C1088)</f>
        <v/>
      </c>
      <c r="AD1088" s="36">
        <f>SUMIFS(рўйхат!AC:AC,рўйхат!$CY:$CY,$B$1096,рўйхат!$B:$B,$C1088)</f>
        <v/>
      </c>
      <c r="AE1088" s="35">
        <f>SUMIFS(рўйхат!AD:AD,рўйхат!$CY:$CY,$B$1096,рўйхат!$B:$B,$C1088)</f>
        <v/>
      </c>
      <c r="AF1088" s="36">
        <f>SUMIFS(рўйхат!AE:AE,рўйхат!$CY:$CY,$B$1096,рўйхат!$B:$B,$C1088)</f>
        <v/>
      </c>
      <c r="AG1088" s="35">
        <f>SUMIFS(рўйхат!AH:AH,рўйхат!$CY:$CY,$B$1096,рўйхат!$B:$B,$C1088)</f>
        <v/>
      </c>
      <c r="AH1088" s="36">
        <f>SUMIFS(рўйхат!AI:AI,рўйхат!$CY:$CY,$B$1096,рўйхат!$B:$B,$C1088)</f>
        <v/>
      </c>
      <c r="AI1088" s="35">
        <f>SUMIFS(рўйхат!AJ:AJ,рўйхат!$CY:$CY,$B$1096,рўйхат!$B:$B,$C1088)</f>
        <v/>
      </c>
      <c r="AJ1088" s="36">
        <f>SUMIFS(рўйхат!AK:AK,рўйхат!$CY:$CY,$B$1096,рўйхат!$B:$B,$C1088)</f>
        <v/>
      </c>
      <c r="AK1088" s="35">
        <f>SUMIFS(рўйхат!AL:AL,рўйхат!$CY:$CY,$B$1096,рўйхат!$B:$B,$C1088)</f>
        <v/>
      </c>
      <c r="AL1088" s="36">
        <f>SUMIFS(рўйхат!AM:AM,рўйхат!$CY:$CY,$B$1096,рўйхат!$B:$B,$C1088)</f>
        <v/>
      </c>
      <c r="AM1088" s="77">
        <f>IFERROR(Q1088/E1088,0)</f>
        <v/>
      </c>
      <c r="AN1088" s="77">
        <f>IFERROR(R1088/F1088,0)</f>
        <v/>
      </c>
      <c r="AO1088" s="35">
        <f>SUMIFS(рўйхат!AX:AX,рўйхат!$CY:$CY,$B$1096,рўйхат!$B:$B,$C1088)</f>
        <v/>
      </c>
      <c r="AP1088" s="36">
        <f>SUMIFS(рўйхат!AY:AY,рўйхат!$CY:$CY,$B$1096,рўйхат!$B:$B,$C1088)</f>
        <v/>
      </c>
      <c r="AQ1088" s="35">
        <f>SUMIFS(рўйхат!AZ:AZ,рўйхат!$CY:$CY,$B$1096,рўйхат!$B:$B,$C1088)</f>
        <v/>
      </c>
      <c r="AR1088" s="36">
        <f>SUMIFS(рўйхат!BA:BA,рўйхат!$CY:$CY,$B$1096,рўйхат!$B:$B,$C1088)</f>
        <v/>
      </c>
      <c r="AS1088" s="35">
        <f>SUMIFS(рўйхат!BB:BB,рўйхат!$CY:$CY,$B$1096,рўйхат!$B:$B,$C1088)</f>
        <v/>
      </c>
      <c r="AT1088" s="36">
        <f>SUMIFS(рўйхат!BC:BC,рўйхат!$CY:$CY,$B$1096,рўйхат!$B:$B,$C1088)</f>
        <v/>
      </c>
      <c r="AU1088" s="35">
        <f>SUMIFS(рўйхат!BD:BD,рўйхат!$CY:$CY,$B$1096,рўйхат!$B:$B,$C1088)</f>
        <v/>
      </c>
      <c r="AV1088" s="36">
        <f>SUMIFS(рўйхат!BE:BE,рўйхат!$CY:$CY,$B$1096,рўйхат!$B:$B,$C1088)</f>
        <v/>
      </c>
      <c r="AW1088" s="35">
        <f>SUMIFS(рўйхат!BF:BF,рўйхат!$CY:$CY,$B$1096,рўйхат!$B:$B,$C1088)</f>
        <v/>
      </c>
      <c r="AX1088" s="36">
        <f>SUMIFS(рўйхат!BG:BG,рўйхат!$CY:$CY,$B$1096,рўйхат!$B:$B,$C1088)</f>
        <v/>
      </c>
      <c r="AY1088" s="35">
        <f>SUMIFS(рўйхат!BH:BH,рўйхат!$CY:$CY,$B$1096,рўйхат!$B:$B,$C1088)</f>
        <v/>
      </c>
      <c r="AZ1088" s="36">
        <f>SUMIFS(рўйхат!BI:BI,рўйхат!$CY:$CY,$B$1096,рўйхат!$B:$B,$C1088)</f>
        <v/>
      </c>
      <c r="BA1088" s="35">
        <f>SUMIFS(рўйхат!BJ:BJ,рўйхат!$CY:$CY,$B$1096,рўйхат!$B:$B,$C1088)</f>
        <v/>
      </c>
      <c r="BB1088" s="36">
        <f>SUMIFS(рўйхат!BK:BK,рўйхат!$CY:$CY,$B$1096,рўйхат!$B:$B,$C1088)</f>
        <v/>
      </c>
      <c r="BC1088" s="77">
        <f>IFERROR(AO1088/E1088,0)</f>
        <v/>
      </c>
      <c r="BD1088" s="77">
        <f>IFERROR(AP1088/F1088,0)</f>
        <v/>
      </c>
      <c r="BE1088" s="35">
        <f>SUMIFS(рўйхат!BL:BL,рўйхат!$CY:$CY,$B$1096,рўйхат!$B:$B,$C1088)</f>
        <v/>
      </c>
      <c r="BF1088" s="36">
        <f>SUMIFS(рўйхат!BM:BM,рўйхат!$CY:$CY,$B$1096,рўйхат!$B:$B,$C1088)</f>
        <v/>
      </c>
      <c r="BG1088" s="35">
        <f>SUMIFS(рўйхат!BN:BN,рўйхат!$CY:$CY,$B$1096,рўйхат!$B:$B,$C1088)</f>
        <v/>
      </c>
      <c r="BH1088" s="36">
        <f>SUMIFS(рўйхат!BO:BO,рўйхат!$CY:$CY,$B$1096,рўйхат!$B:$B,$C1088)</f>
        <v/>
      </c>
      <c r="BI1088" s="35">
        <f>SUMIFS(рўйхат!BP:BP,рўйхат!$CY:$CY,$B$1096,рўйхат!$B:$B,$C1088)</f>
        <v/>
      </c>
      <c r="BJ1088" s="36">
        <f>SUMIFS(рўйхат!BQ:BQ,рўйхат!$CY:$CY,$B$1096,рўйхат!$B:$B,$C1088)</f>
        <v/>
      </c>
      <c r="BK1088" s="35">
        <f>SUMIFS(рўйхат!BR:BR,рўйхат!$CY:$CY,$B$1096,рўйхат!$B:$B,$C1088)</f>
        <v/>
      </c>
      <c r="BL1088" s="36">
        <f>SUMIFS(рўйхат!BS:BS,рўйхат!$CY:$CY,$B$1096,рўйхат!$B:$B,$C1088)</f>
        <v/>
      </c>
      <c r="BM1088" s="35">
        <f>SUMIFS(рўйхат!BT:BT,рўйхат!$CY:$CY,$B$1096,рўйхат!$B:$B,$C1088)</f>
        <v/>
      </c>
      <c r="BN1088" s="36">
        <f>SUMIFS(рўйхат!BU:BU,рўйхат!$CY:$CY,$B$1096,рўйхат!$B:$B,$C1088)</f>
        <v/>
      </c>
      <c r="BO1088" s="35">
        <f>SUMIFS(рўйхат!BX:BX,рўйхат!$CY:$CY,$B$1096,рўйхат!$B:$B,$C1088)</f>
        <v/>
      </c>
      <c r="BP1088" s="36">
        <f>SUMIFS(рўйхат!BY:BY,рўйхат!$CY:$CY,$B$1096,рўйхат!$B:$B,$C1088)</f>
        <v/>
      </c>
      <c r="BQ1088" s="35">
        <f>SUMIFS(рўйхат!BZ:BZ,рўйхат!$CY:$CY,$B$1096,рўйхат!$B:$B,$C1088)</f>
        <v/>
      </c>
      <c r="BR1088" s="36">
        <f>SUMIFS(рўйхат!CA:CA,рўйхат!$CY:$CY,$B$1096,рўйхат!$B:$B,$C1088)</f>
        <v/>
      </c>
      <c r="BS1088" s="35">
        <f>SUMIFS(рўйхат!CB:CB,рўйхат!$CY:$CY,$B$1096,рўйхат!$B:$B,$C1088)</f>
        <v/>
      </c>
      <c r="BT1088" s="36">
        <f>SUMIFS(рўйхат!CC:CC,рўйхат!$CY:$CY,$B$1096,рўйхат!$B:$B,$C1088)</f>
        <v/>
      </c>
      <c r="BU1088" s="35">
        <f>SUMIFS(рўйхат!CD:CD,рўйхат!$CY:$CY,$B$1096,рўйхат!$B:$B,$C1088)</f>
        <v/>
      </c>
      <c r="BV1088" s="36">
        <f>SUMIFS(рўйхат!CE:CE,рўйхат!$CY:$CY,$B$1096,рўйхат!$B:$B,$C1088)</f>
        <v/>
      </c>
      <c r="BW1088" s="35">
        <f>SUMIFS(рўйхат!CH:CH,рўйхат!$CY:$CY,$B$1096,рўйхат!$B:$B,$C1088)</f>
        <v/>
      </c>
      <c r="BX1088" s="36">
        <f>SUMIFS(рўйхат!CI:CI,рўйхат!$CY:$CY,$B$1096,рўйхат!$B:$B,$C1088)</f>
        <v/>
      </c>
      <c r="BY1088" s="35">
        <f>SUMIFS(рўйхат!CJ:CJ,рўйхат!$CY:$CY,$B$1096,рўйхат!$B:$B,$C1088)</f>
        <v/>
      </c>
      <c r="BZ1088" s="36">
        <f>SUMIFS(рўйхат!CK:CK,рўйхат!$CY:$CY,$B$1096,рўйхат!$B:$B,$C1088)</f>
        <v/>
      </c>
      <c r="CA1088" s="35">
        <f>SUMIFS(рўйхат!CL:CL,рўйхат!$CY:$CY,$B$1096,рўйхат!$B:$B,$C1088)</f>
        <v/>
      </c>
      <c r="CB1088" s="36">
        <f>SUMIFS(рўйхат!CM:CM,рўйхат!$CY:$CY,$B$1096,рўйхат!$B:$B,$C1088)</f>
        <v/>
      </c>
      <c r="CC1088" s="35">
        <f>SUMIFS(рўйхат!CN:CN,рўйхат!$CY:$CY,$B$1096,рўйхат!$B:$B,$C1088)</f>
        <v/>
      </c>
      <c r="CD1088" s="36">
        <f>SUMIFS(рўйхат!CO:CO,рўйхат!$CY:$CY,$B$1096,рўйхат!$B:$B,$C1088)</f>
        <v/>
      </c>
      <c r="CE1088" s="77">
        <f>IFERROR(BE1088/(Q1088+BE1088),0)</f>
        <v/>
      </c>
      <c r="CF1088" s="78">
        <f>IFERROR(BF1088/(R1088+BF1088),0)</f>
        <v/>
      </c>
      <c r="CG1088" s="8">
        <f>COUNTIFS(B:B,B1088)</f>
        <v/>
      </c>
    </row>
    <row r="1089" hidden="1" outlineLevel="1" ht="17.1" customHeight="1" s="245">
      <c r="A1089" s="31" t="n"/>
      <c r="B1089" s="50" t="n">
        <v>25</v>
      </c>
      <c r="C1089" s="65" t="inlineStr">
        <is>
          <t>Тоғ-кон саноати ва геология вазирлиги</t>
        </is>
      </c>
      <c r="D1089" s="16" t="n"/>
      <c r="E1089" s="35">
        <f>SUMIFS(рўйхат!F:F,рўйхат!$CY:$CY,$B$1096,рўйхат!$B:$B,$C1089)</f>
        <v/>
      </c>
      <c r="F1089" s="36">
        <f>SUMIFS(рўйхат!G:G,рўйхат!$CY:$CY,$B$1096,рўйхат!$B:$B,$C1089)</f>
        <v/>
      </c>
      <c r="G1089" s="35">
        <f>SUMIFS(рўйхат!H:H,рўйхат!$CY:$CY,$B$1096,рўйхат!$B:$B,$C1089)</f>
        <v/>
      </c>
      <c r="H1089" s="36">
        <f>SUMIFS(рўйхат!I:I,рўйхат!$CY:$CY,$B$1096,рўйхат!$B:$B,$C1089)</f>
        <v/>
      </c>
      <c r="I1089" s="35">
        <f>SUMIFS(рўйхат!J:J,рўйхат!$CY:$CY,$B$1096,рўйхат!$B:$B,$C1089)</f>
        <v/>
      </c>
      <c r="J1089" s="36">
        <f>SUMIFS(рўйхат!K:K,рўйхат!$CY:$CY,$B$1096,рўйхат!$B:$B,$C1089)</f>
        <v/>
      </c>
      <c r="K1089" s="35">
        <f>SUMIFS(рўйхат!L:L,рўйхат!$CY:$CY,$B$1096,рўйхат!$B:$B,$C1089)</f>
        <v/>
      </c>
      <c r="L1089" s="36">
        <f>SUMIFS(рўйхат!M:M,рўйхат!$CY:$CY,$B$1096,рўйхат!$B:$B,$C1089)</f>
        <v/>
      </c>
      <c r="M1089" s="35">
        <f>SUMIFS(рўйхат!N:N,рўйхат!$CY:$CY,$B$1096,рўйхат!$B:$B,$C1089)</f>
        <v/>
      </c>
      <c r="N1089" s="36">
        <f>SUMIFS(рўйхат!O:O,рўйхат!$CY:$CY,$B$1096,рўйхат!$B:$B,$C1089)</f>
        <v/>
      </c>
      <c r="O1089" s="34">
        <f>IFERROR(M1089/E1089,0)</f>
        <v/>
      </c>
      <c r="P1089" s="34">
        <f>IFERROR(N1089/F1089,0)</f>
        <v/>
      </c>
      <c r="Q1089" s="35">
        <f>SUMIFS(рўйхат!P:P,рўйхат!$CY:$CY,$B$1096,рўйхат!$B:$B,$C1089)</f>
        <v/>
      </c>
      <c r="R1089" s="36">
        <f>SUMIFS(рўйхат!Q:Q,рўйхат!$CY:$CY,$B$1096,рўйхат!$B:$B,$C1089)</f>
        <v/>
      </c>
      <c r="S1089" s="35">
        <f>SUMIFS(рўйхат!R:R,рўйхат!$CY:$CY,$B$1096,рўйхат!$B:$B,$C1089)</f>
        <v/>
      </c>
      <c r="T1089" s="36">
        <f>SUMIFS(рўйхат!S:S,рўйхат!$CY:$CY,$B$1096,рўйхат!$B:$B,$C1089)</f>
        <v/>
      </c>
      <c r="U1089" s="35">
        <f>SUMIFS(рўйхат!T:T,рўйхат!$CY:$CY,$B$1096,рўйхат!$B:$B,$C1089)</f>
        <v/>
      </c>
      <c r="V1089" s="36">
        <f>SUMIFS(рўйхат!U:U,рўйхат!$CY:$CY,$B$1096,рўйхат!$B:$B,$C1089)</f>
        <v/>
      </c>
      <c r="W1089" s="35">
        <f>SUMIFS(рўйхат!V:V,рўйхат!$CY:$CY,$B$1096,рўйхат!$B:$B,$C1089)</f>
        <v/>
      </c>
      <c r="X1089" s="36">
        <f>SUMIFS(рўйхат!W:W,рўйхат!$CY:$CY,$B$1096,рўйхат!$B:$B,$C1089)</f>
        <v/>
      </c>
      <c r="Y1089" s="35">
        <f>SUMIFS(рўйхат!X:X,рўйхат!$CY:$CY,$B$1096,рўйхат!$B:$B,$C1089)</f>
        <v/>
      </c>
      <c r="Z1089" s="36">
        <f>SUMIFS(рўйхат!Y:Y,рўйхат!$CY:$CY,$B$1096,рўйхат!$B:$B,$C1089)</f>
        <v/>
      </c>
      <c r="AA1089" s="35">
        <f>SUMIFS(рўйхат!Z:Z,рўйхат!$CY:$CY,$B$1096,рўйхат!$B:$B,$C1089)</f>
        <v/>
      </c>
      <c r="AB1089" s="36">
        <f>SUMIFS(рўйхат!AA:AA,рўйхат!$CY:$CY,$B$1096,рўйхат!$B:$B,$C1089)</f>
        <v/>
      </c>
      <c r="AC1089" s="35">
        <f>SUMIFS(рўйхат!AB:AB,рўйхат!$CY:$CY,$B$1096,рўйхат!$B:$B,$C1089)</f>
        <v/>
      </c>
      <c r="AD1089" s="36">
        <f>SUMIFS(рўйхат!AC:AC,рўйхат!$CY:$CY,$B$1096,рўйхат!$B:$B,$C1089)</f>
        <v/>
      </c>
      <c r="AE1089" s="35">
        <f>SUMIFS(рўйхат!AD:AD,рўйхат!$CY:$CY,$B$1096,рўйхат!$B:$B,$C1089)</f>
        <v/>
      </c>
      <c r="AF1089" s="36">
        <f>SUMIFS(рўйхат!AE:AE,рўйхат!$CY:$CY,$B$1096,рўйхат!$B:$B,$C1089)</f>
        <v/>
      </c>
      <c r="AG1089" s="35">
        <f>SUMIFS(рўйхат!AH:AH,рўйхат!$CY:$CY,$B$1096,рўйхат!$B:$B,$C1089)</f>
        <v/>
      </c>
      <c r="AH1089" s="36">
        <f>SUMIFS(рўйхат!AI:AI,рўйхат!$CY:$CY,$B$1096,рўйхат!$B:$B,$C1089)</f>
        <v/>
      </c>
      <c r="AI1089" s="35">
        <f>SUMIFS(рўйхат!AJ:AJ,рўйхат!$CY:$CY,$B$1096,рўйхат!$B:$B,$C1089)</f>
        <v/>
      </c>
      <c r="AJ1089" s="36">
        <f>SUMIFS(рўйхат!AK:AK,рўйхат!$CY:$CY,$B$1096,рўйхат!$B:$B,$C1089)</f>
        <v/>
      </c>
      <c r="AK1089" s="35">
        <f>SUMIFS(рўйхат!AL:AL,рўйхат!$CY:$CY,$B$1096,рўйхат!$B:$B,$C1089)</f>
        <v/>
      </c>
      <c r="AL1089" s="36">
        <f>SUMIFS(рўйхат!AM:AM,рўйхат!$CY:$CY,$B$1096,рўйхат!$B:$B,$C1089)</f>
        <v/>
      </c>
      <c r="AM1089" s="77">
        <f>IFERROR(Q1089/E1089,0)</f>
        <v/>
      </c>
      <c r="AN1089" s="77">
        <f>IFERROR(R1089/F1089,0)</f>
        <v/>
      </c>
      <c r="AO1089" s="35">
        <f>SUMIFS(рўйхат!AX:AX,рўйхат!$CY:$CY,$B$1096,рўйхат!$B:$B,$C1089)</f>
        <v/>
      </c>
      <c r="AP1089" s="36">
        <f>SUMIFS(рўйхат!AY:AY,рўйхат!$CY:$CY,$B$1096,рўйхат!$B:$B,$C1089)</f>
        <v/>
      </c>
      <c r="AQ1089" s="35">
        <f>SUMIFS(рўйхат!AZ:AZ,рўйхат!$CY:$CY,$B$1096,рўйхат!$B:$B,$C1089)</f>
        <v/>
      </c>
      <c r="AR1089" s="36">
        <f>SUMIFS(рўйхат!BA:BA,рўйхат!$CY:$CY,$B$1096,рўйхат!$B:$B,$C1089)</f>
        <v/>
      </c>
      <c r="AS1089" s="35">
        <f>SUMIFS(рўйхат!BB:BB,рўйхат!$CY:$CY,$B$1096,рўйхат!$B:$B,$C1089)</f>
        <v/>
      </c>
      <c r="AT1089" s="36">
        <f>SUMIFS(рўйхат!BC:BC,рўйхат!$CY:$CY,$B$1096,рўйхат!$B:$B,$C1089)</f>
        <v/>
      </c>
      <c r="AU1089" s="35">
        <f>SUMIFS(рўйхат!BD:BD,рўйхат!$CY:$CY,$B$1096,рўйхат!$B:$B,$C1089)</f>
        <v/>
      </c>
      <c r="AV1089" s="36">
        <f>SUMIFS(рўйхат!BE:BE,рўйхат!$CY:$CY,$B$1096,рўйхат!$B:$B,$C1089)</f>
        <v/>
      </c>
      <c r="AW1089" s="35">
        <f>SUMIFS(рўйхат!BF:BF,рўйхат!$CY:$CY,$B$1096,рўйхат!$B:$B,$C1089)</f>
        <v/>
      </c>
      <c r="AX1089" s="36">
        <f>SUMIFS(рўйхат!BG:BG,рўйхат!$CY:$CY,$B$1096,рўйхат!$B:$B,$C1089)</f>
        <v/>
      </c>
      <c r="AY1089" s="35">
        <f>SUMIFS(рўйхат!BH:BH,рўйхат!$CY:$CY,$B$1096,рўйхат!$B:$B,$C1089)</f>
        <v/>
      </c>
      <c r="AZ1089" s="36">
        <f>SUMIFS(рўйхат!BI:BI,рўйхат!$CY:$CY,$B$1096,рўйхат!$B:$B,$C1089)</f>
        <v/>
      </c>
      <c r="BA1089" s="35">
        <f>SUMIFS(рўйхат!BJ:BJ,рўйхат!$CY:$CY,$B$1096,рўйхат!$B:$B,$C1089)</f>
        <v/>
      </c>
      <c r="BB1089" s="36">
        <f>SUMIFS(рўйхат!BK:BK,рўйхат!$CY:$CY,$B$1096,рўйхат!$B:$B,$C1089)</f>
        <v/>
      </c>
      <c r="BC1089" s="77">
        <f>IFERROR(AO1089/E1089,0)</f>
        <v/>
      </c>
      <c r="BD1089" s="77">
        <f>IFERROR(AP1089/F1089,0)</f>
        <v/>
      </c>
      <c r="BE1089" s="35">
        <f>SUMIFS(рўйхат!BL:BL,рўйхат!$CY:$CY,$B$1096,рўйхат!$B:$B,$C1089)</f>
        <v/>
      </c>
      <c r="BF1089" s="36">
        <f>SUMIFS(рўйхат!BM:BM,рўйхат!$CY:$CY,$B$1096,рўйхат!$B:$B,$C1089)</f>
        <v/>
      </c>
      <c r="BG1089" s="35">
        <f>SUMIFS(рўйхат!BN:BN,рўйхат!$CY:$CY,$B$1096,рўйхат!$B:$B,$C1089)</f>
        <v/>
      </c>
      <c r="BH1089" s="36">
        <f>SUMIFS(рўйхат!BO:BO,рўйхат!$CY:$CY,$B$1096,рўйхат!$B:$B,$C1089)</f>
        <v/>
      </c>
      <c r="BI1089" s="35">
        <f>SUMIFS(рўйхат!BP:BP,рўйхат!$CY:$CY,$B$1096,рўйхат!$B:$B,$C1089)</f>
        <v/>
      </c>
      <c r="BJ1089" s="36">
        <f>SUMIFS(рўйхат!BQ:BQ,рўйхат!$CY:$CY,$B$1096,рўйхат!$B:$B,$C1089)</f>
        <v/>
      </c>
      <c r="BK1089" s="35">
        <f>SUMIFS(рўйхат!BR:BR,рўйхат!$CY:$CY,$B$1096,рўйхат!$B:$B,$C1089)</f>
        <v/>
      </c>
      <c r="BL1089" s="36">
        <f>SUMIFS(рўйхат!BS:BS,рўйхат!$CY:$CY,$B$1096,рўйхат!$B:$B,$C1089)</f>
        <v/>
      </c>
      <c r="BM1089" s="35">
        <f>SUMIFS(рўйхат!BT:BT,рўйхат!$CY:$CY,$B$1096,рўйхат!$B:$B,$C1089)</f>
        <v/>
      </c>
      <c r="BN1089" s="36">
        <f>SUMIFS(рўйхат!BU:BU,рўйхат!$CY:$CY,$B$1096,рўйхат!$B:$B,$C1089)</f>
        <v/>
      </c>
      <c r="BO1089" s="35">
        <f>SUMIFS(рўйхат!BX:BX,рўйхат!$CY:$CY,$B$1096,рўйхат!$B:$B,$C1089)</f>
        <v/>
      </c>
      <c r="BP1089" s="36">
        <f>SUMIFS(рўйхат!BY:BY,рўйхат!$CY:$CY,$B$1096,рўйхат!$B:$B,$C1089)</f>
        <v/>
      </c>
      <c r="BQ1089" s="35">
        <f>SUMIFS(рўйхат!BZ:BZ,рўйхат!$CY:$CY,$B$1096,рўйхат!$B:$B,$C1089)</f>
        <v/>
      </c>
      <c r="BR1089" s="36">
        <f>SUMIFS(рўйхат!CA:CA,рўйхат!$CY:$CY,$B$1096,рўйхат!$B:$B,$C1089)</f>
        <v/>
      </c>
      <c r="BS1089" s="35">
        <f>SUMIFS(рўйхат!CB:CB,рўйхат!$CY:$CY,$B$1096,рўйхат!$B:$B,$C1089)</f>
        <v/>
      </c>
      <c r="BT1089" s="36">
        <f>SUMIFS(рўйхат!CC:CC,рўйхат!$CY:$CY,$B$1096,рўйхат!$B:$B,$C1089)</f>
        <v/>
      </c>
      <c r="BU1089" s="35">
        <f>SUMIFS(рўйхат!CD:CD,рўйхат!$CY:$CY,$B$1096,рўйхат!$B:$B,$C1089)</f>
        <v/>
      </c>
      <c r="BV1089" s="36">
        <f>SUMIFS(рўйхат!CE:CE,рўйхат!$CY:$CY,$B$1096,рўйхат!$B:$B,$C1089)</f>
        <v/>
      </c>
      <c r="BW1089" s="35">
        <f>SUMIFS(рўйхат!CH:CH,рўйхат!$CY:$CY,$B$1096,рўйхат!$B:$B,$C1089)</f>
        <v/>
      </c>
      <c r="BX1089" s="36">
        <f>SUMIFS(рўйхат!CI:CI,рўйхат!$CY:$CY,$B$1096,рўйхат!$B:$B,$C1089)</f>
        <v/>
      </c>
      <c r="BY1089" s="35">
        <f>SUMIFS(рўйхат!CJ:CJ,рўйхат!$CY:$CY,$B$1096,рўйхат!$B:$B,$C1089)</f>
        <v/>
      </c>
      <c r="BZ1089" s="36">
        <f>SUMIFS(рўйхат!CK:CK,рўйхат!$CY:$CY,$B$1096,рўйхат!$B:$B,$C1089)</f>
        <v/>
      </c>
      <c r="CA1089" s="35">
        <f>SUMIFS(рўйхат!CL:CL,рўйхат!$CY:$CY,$B$1096,рўйхат!$B:$B,$C1089)</f>
        <v/>
      </c>
      <c r="CB1089" s="36">
        <f>SUMIFS(рўйхат!CM:CM,рўйхат!$CY:$CY,$B$1096,рўйхат!$B:$B,$C1089)</f>
        <v/>
      </c>
      <c r="CC1089" s="35">
        <f>SUMIFS(рўйхат!CN:CN,рўйхат!$CY:$CY,$B$1096,рўйхат!$B:$B,$C1089)</f>
        <v/>
      </c>
      <c r="CD1089" s="36">
        <f>SUMIFS(рўйхат!CO:CO,рўйхат!$CY:$CY,$B$1096,рўйхат!$B:$B,$C1089)</f>
        <v/>
      </c>
      <c r="CE1089" s="77">
        <f>IFERROR(BE1089/(Q1089+BE1089),0)</f>
        <v/>
      </c>
      <c r="CF1089" s="78">
        <f>IFERROR(BF1089/(R1089+BF1089),0)</f>
        <v/>
      </c>
      <c r="CG1089" s="8">
        <f>COUNTIFS(B:B,B1089)</f>
        <v/>
      </c>
    </row>
    <row r="1090" hidden="1" outlineLevel="1" ht="17.1" customHeight="1" s="245">
      <c r="A1090" s="31" t="n"/>
      <c r="B1090" s="50" t="n">
        <v>26</v>
      </c>
      <c r="C1090" s="67" t="inlineStr">
        <is>
          <t>Транспорт вазирлиги</t>
        </is>
      </c>
      <c r="D1090" s="16" t="n"/>
      <c r="E1090" s="35">
        <f>SUMIFS(рўйхат!F:F,рўйхат!$CY:$CY,$B$1096,рўйхат!$B:$B,$C1090)</f>
        <v/>
      </c>
      <c r="F1090" s="36">
        <f>SUMIFS(рўйхат!G:G,рўйхат!$CY:$CY,$B$1096,рўйхат!$B:$B,$C1090)</f>
        <v/>
      </c>
      <c r="G1090" s="35">
        <f>SUMIFS(рўйхат!H:H,рўйхат!$CY:$CY,$B$1096,рўйхат!$B:$B,$C1090)</f>
        <v/>
      </c>
      <c r="H1090" s="36">
        <f>SUMIFS(рўйхат!I:I,рўйхат!$CY:$CY,$B$1096,рўйхат!$B:$B,$C1090)</f>
        <v/>
      </c>
      <c r="I1090" s="35">
        <f>SUMIFS(рўйхат!J:J,рўйхат!$CY:$CY,$B$1096,рўйхат!$B:$B,$C1090)</f>
        <v/>
      </c>
      <c r="J1090" s="36">
        <f>SUMIFS(рўйхат!K:K,рўйхат!$CY:$CY,$B$1096,рўйхат!$B:$B,$C1090)</f>
        <v/>
      </c>
      <c r="K1090" s="35">
        <f>SUMIFS(рўйхат!L:L,рўйхат!$CY:$CY,$B$1096,рўйхат!$B:$B,$C1090)</f>
        <v/>
      </c>
      <c r="L1090" s="36">
        <f>SUMIFS(рўйхат!M:M,рўйхат!$CY:$CY,$B$1096,рўйхат!$B:$B,$C1090)</f>
        <v/>
      </c>
      <c r="M1090" s="35">
        <f>SUMIFS(рўйхат!N:N,рўйхат!$CY:$CY,$B$1096,рўйхат!$B:$B,$C1090)</f>
        <v/>
      </c>
      <c r="N1090" s="36">
        <f>SUMIFS(рўйхат!O:O,рўйхат!$CY:$CY,$B$1096,рўйхат!$B:$B,$C1090)</f>
        <v/>
      </c>
      <c r="O1090" s="34">
        <f>IFERROR(M1090/E1090,0)</f>
        <v/>
      </c>
      <c r="P1090" s="34">
        <f>IFERROR(N1090/F1090,0)</f>
        <v/>
      </c>
      <c r="Q1090" s="35">
        <f>SUMIFS(рўйхат!P:P,рўйхат!$CY:$CY,$B$1096,рўйхат!$B:$B,$C1090)</f>
        <v/>
      </c>
      <c r="R1090" s="36">
        <f>SUMIFS(рўйхат!Q:Q,рўйхат!$CY:$CY,$B$1096,рўйхат!$B:$B,$C1090)</f>
        <v/>
      </c>
      <c r="S1090" s="35">
        <f>SUMIFS(рўйхат!R:R,рўйхат!$CY:$CY,$B$1096,рўйхат!$B:$B,$C1090)</f>
        <v/>
      </c>
      <c r="T1090" s="36">
        <f>SUMIFS(рўйхат!S:S,рўйхат!$CY:$CY,$B$1096,рўйхат!$B:$B,$C1090)</f>
        <v/>
      </c>
      <c r="U1090" s="35">
        <f>SUMIFS(рўйхат!T:T,рўйхат!$CY:$CY,$B$1096,рўйхат!$B:$B,$C1090)</f>
        <v/>
      </c>
      <c r="V1090" s="36">
        <f>SUMIFS(рўйхат!U:U,рўйхат!$CY:$CY,$B$1096,рўйхат!$B:$B,$C1090)</f>
        <v/>
      </c>
      <c r="W1090" s="35">
        <f>SUMIFS(рўйхат!V:V,рўйхат!$CY:$CY,$B$1096,рўйхат!$B:$B,$C1090)</f>
        <v/>
      </c>
      <c r="X1090" s="36">
        <f>SUMIFS(рўйхат!W:W,рўйхат!$CY:$CY,$B$1096,рўйхат!$B:$B,$C1090)</f>
        <v/>
      </c>
      <c r="Y1090" s="35">
        <f>SUMIFS(рўйхат!X:X,рўйхат!$CY:$CY,$B$1096,рўйхат!$B:$B,$C1090)</f>
        <v/>
      </c>
      <c r="Z1090" s="36">
        <f>SUMIFS(рўйхат!Y:Y,рўйхат!$CY:$CY,$B$1096,рўйхат!$B:$B,$C1090)</f>
        <v/>
      </c>
      <c r="AA1090" s="35">
        <f>SUMIFS(рўйхат!Z:Z,рўйхат!$CY:$CY,$B$1096,рўйхат!$B:$B,$C1090)</f>
        <v/>
      </c>
      <c r="AB1090" s="36">
        <f>SUMIFS(рўйхат!AA:AA,рўйхат!$CY:$CY,$B$1096,рўйхат!$B:$B,$C1090)</f>
        <v/>
      </c>
      <c r="AC1090" s="35">
        <f>SUMIFS(рўйхат!AB:AB,рўйхат!$CY:$CY,$B$1096,рўйхат!$B:$B,$C1090)</f>
        <v/>
      </c>
      <c r="AD1090" s="36">
        <f>SUMIFS(рўйхат!AC:AC,рўйхат!$CY:$CY,$B$1096,рўйхат!$B:$B,$C1090)</f>
        <v/>
      </c>
      <c r="AE1090" s="35">
        <f>SUMIFS(рўйхат!AD:AD,рўйхат!$CY:$CY,$B$1096,рўйхат!$B:$B,$C1090)</f>
        <v/>
      </c>
      <c r="AF1090" s="36">
        <f>SUMIFS(рўйхат!AE:AE,рўйхат!$CY:$CY,$B$1096,рўйхат!$B:$B,$C1090)</f>
        <v/>
      </c>
      <c r="AG1090" s="35">
        <f>SUMIFS(рўйхат!AH:AH,рўйхат!$CY:$CY,$B$1096,рўйхат!$B:$B,$C1090)</f>
        <v/>
      </c>
      <c r="AH1090" s="36">
        <f>SUMIFS(рўйхат!AI:AI,рўйхат!$CY:$CY,$B$1096,рўйхат!$B:$B,$C1090)</f>
        <v/>
      </c>
      <c r="AI1090" s="35">
        <f>SUMIFS(рўйхат!AJ:AJ,рўйхат!$CY:$CY,$B$1096,рўйхат!$B:$B,$C1090)</f>
        <v/>
      </c>
      <c r="AJ1090" s="36">
        <f>SUMIFS(рўйхат!AK:AK,рўйхат!$CY:$CY,$B$1096,рўйхат!$B:$B,$C1090)</f>
        <v/>
      </c>
      <c r="AK1090" s="35">
        <f>SUMIFS(рўйхат!AL:AL,рўйхат!$CY:$CY,$B$1096,рўйхат!$B:$B,$C1090)</f>
        <v/>
      </c>
      <c r="AL1090" s="36">
        <f>SUMIFS(рўйхат!AM:AM,рўйхат!$CY:$CY,$B$1096,рўйхат!$B:$B,$C1090)</f>
        <v/>
      </c>
      <c r="AM1090" s="77">
        <f>IFERROR(Q1090/E1090,0)</f>
        <v/>
      </c>
      <c r="AN1090" s="77">
        <f>IFERROR(R1090/F1090,0)</f>
        <v/>
      </c>
      <c r="AO1090" s="35">
        <f>SUMIFS(рўйхат!AX:AX,рўйхат!$CY:$CY,$B$1096,рўйхат!$B:$B,$C1090)</f>
        <v/>
      </c>
      <c r="AP1090" s="36">
        <f>SUMIFS(рўйхат!AY:AY,рўйхат!$CY:$CY,$B$1096,рўйхат!$B:$B,$C1090)</f>
        <v/>
      </c>
      <c r="AQ1090" s="35">
        <f>SUMIFS(рўйхат!AZ:AZ,рўйхат!$CY:$CY,$B$1096,рўйхат!$B:$B,$C1090)</f>
        <v/>
      </c>
      <c r="AR1090" s="36">
        <f>SUMIFS(рўйхат!BA:BA,рўйхат!$CY:$CY,$B$1096,рўйхат!$B:$B,$C1090)</f>
        <v/>
      </c>
      <c r="AS1090" s="35">
        <f>SUMIFS(рўйхат!BB:BB,рўйхат!$CY:$CY,$B$1096,рўйхат!$B:$B,$C1090)</f>
        <v/>
      </c>
      <c r="AT1090" s="36">
        <f>SUMIFS(рўйхат!BC:BC,рўйхат!$CY:$CY,$B$1096,рўйхат!$B:$B,$C1090)</f>
        <v/>
      </c>
      <c r="AU1090" s="35">
        <f>SUMIFS(рўйхат!BD:BD,рўйхат!$CY:$CY,$B$1096,рўйхат!$B:$B,$C1090)</f>
        <v/>
      </c>
      <c r="AV1090" s="36">
        <f>SUMIFS(рўйхат!BE:BE,рўйхат!$CY:$CY,$B$1096,рўйхат!$B:$B,$C1090)</f>
        <v/>
      </c>
      <c r="AW1090" s="35">
        <f>SUMIFS(рўйхат!BF:BF,рўйхат!$CY:$CY,$B$1096,рўйхат!$B:$B,$C1090)</f>
        <v/>
      </c>
      <c r="AX1090" s="36">
        <f>SUMIFS(рўйхат!BG:BG,рўйхат!$CY:$CY,$B$1096,рўйхат!$B:$B,$C1090)</f>
        <v/>
      </c>
      <c r="AY1090" s="35">
        <f>SUMIFS(рўйхат!BH:BH,рўйхат!$CY:$CY,$B$1096,рўйхат!$B:$B,$C1090)</f>
        <v/>
      </c>
      <c r="AZ1090" s="36">
        <f>SUMIFS(рўйхат!BI:BI,рўйхат!$CY:$CY,$B$1096,рўйхат!$B:$B,$C1090)</f>
        <v/>
      </c>
      <c r="BA1090" s="35">
        <f>SUMIFS(рўйхат!BJ:BJ,рўйхат!$CY:$CY,$B$1096,рўйхат!$B:$B,$C1090)</f>
        <v/>
      </c>
      <c r="BB1090" s="36">
        <f>SUMIFS(рўйхат!BK:BK,рўйхат!$CY:$CY,$B$1096,рўйхат!$B:$B,$C1090)</f>
        <v/>
      </c>
      <c r="BC1090" s="77">
        <f>IFERROR(AO1090/E1090,0)</f>
        <v/>
      </c>
      <c r="BD1090" s="77">
        <f>IFERROR(AP1090/F1090,0)</f>
        <v/>
      </c>
      <c r="BE1090" s="35">
        <f>SUMIFS(рўйхат!BL:BL,рўйхат!$CY:$CY,$B$1096,рўйхат!$B:$B,$C1090)</f>
        <v/>
      </c>
      <c r="BF1090" s="36">
        <f>SUMIFS(рўйхат!BM:BM,рўйхат!$CY:$CY,$B$1096,рўйхат!$B:$B,$C1090)</f>
        <v/>
      </c>
      <c r="BG1090" s="35">
        <f>SUMIFS(рўйхат!BN:BN,рўйхат!$CY:$CY,$B$1096,рўйхат!$B:$B,$C1090)</f>
        <v/>
      </c>
      <c r="BH1090" s="36">
        <f>SUMIFS(рўйхат!BO:BO,рўйхат!$CY:$CY,$B$1096,рўйхат!$B:$B,$C1090)</f>
        <v/>
      </c>
      <c r="BI1090" s="35">
        <f>SUMIFS(рўйхат!BP:BP,рўйхат!$CY:$CY,$B$1096,рўйхат!$B:$B,$C1090)</f>
        <v/>
      </c>
      <c r="BJ1090" s="36">
        <f>SUMIFS(рўйхат!BQ:BQ,рўйхат!$CY:$CY,$B$1096,рўйхат!$B:$B,$C1090)</f>
        <v/>
      </c>
      <c r="BK1090" s="35">
        <f>SUMIFS(рўйхат!BR:BR,рўйхат!$CY:$CY,$B$1096,рўйхат!$B:$B,$C1090)</f>
        <v/>
      </c>
      <c r="BL1090" s="36">
        <f>SUMIFS(рўйхат!BS:BS,рўйхат!$CY:$CY,$B$1096,рўйхат!$B:$B,$C1090)</f>
        <v/>
      </c>
      <c r="BM1090" s="35">
        <f>SUMIFS(рўйхат!BT:BT,рўйхат!$CY:$CY,$B$1096,рўйхат!$B:$B,$C1090)</f>
        <v/>
      </c>
      <c r="BN1090" s="36">
        <f>SUMIFS(рўйхат!BU:BU,рўйхат!$CY:$CY,$B$1096,рўйхат!$B:$B,$C1090)</f>
        <v/>
      </c>
      <c r="BO1090" s="35">
        <f>SUMIFS(рўйхат!BX:BX,рўйхат!$CY:$CY,$B$1096,рўйхат!$B:$B,$C1090)</f>
        <v/>
      </c>
      <c r="BP1090" s="36">
        <f>SUMIFS(рўйхат!BY:BY,рўйхат!$CY:$CY,$B$1096,рўйхат!$B:$B,$C1090)</f>
        <v/>
      </c>
      <c r="BQ1090" s="35">
        <f>SUMIFS(рўйхат!BZ:BZ,рўйхат!$CY:$CY,$B$1096,рўйхат!$B:$B,$C1090)</f>
        <v/>
      </c>
      <c r="BR1090" s="36">
        <f>SUMIFS(рўйхат!CA:CA,рўйхат!$CY:$CY,$B$1096,рўйхат!$B:$B,$C1090)</f>
        <v/>
      </c>
      <c r="BS1090" s="35">
        <f>SUMIFS(рўйхат!CB:CB,рўйхат!$CY:$CY,$B$1096,рўйхат!$B:$B,$C1090)</f>
        <v/>
      </c>
      <c r="BT1090" s="36">
        <f>SUMIFS(рўйхат!CC:CC,рўйхат!$CY:$CY,$B$1096,рўйхат!$B:$B,$C1090)</f>
        <v/>
      </c>
      <c r="BU1090" s="35">
        <f>SUMIFS(рўйхат!CD:CD,рўйхат!$CY:$CY,$B$1096,рўйхат!$B:$B,$C1090)</f>
        <v/>
      </c>
      <c r="BV1090" s="36">
        <f>SUMIFS(рўйхат!CE:CE,рўйхат!$CY:$CY,$B$1096,рўйхат!$B:$B,$C1090)</f>
        <v/>
      </c>
      <c r="BW1090" s="35">
        <f>SUMIFS(рўйхат!CH:CH,рўйхат!$CY:$CY,$B$1096,рўйхат!$B:$B,$C1090)</f>
        <v/>
      </c>
      <c r="BX1090" s="36">
        <f>SUMIFS(рўйхат!CI:CI,рўйхат!$CY:$CY,$B$1096,рўйхат!$B:$B,$C1090)</f>
        <v/>
      </c>
      <c r="BY1090" s="35">
        <f>SUMIFS(рўйхат!CJ:CJ,рўйхат!$CY:$CY,$B$1096,рўйхат!$B:$B,$C1090)</f>
        <v/>
      </c>
      <c r="BZ1090" s="36">
        <f>SUMIFS(рўйхат!CK:CK,рўйхат!$CY:$CY,$B$1096,рўйхат!$B:$B,$C1090)</f>
        <v/>
      </c>
      <c r="CA1090" s="35">
        <f>SUMIFS(рўйхат!CL:CL,рўйхат!$CY:$CY,$B$1096,рўйхат!$B:$B,$C1090)</f>
        <v/>
      </c>
      <c r="CB1090" s="36">
        <f>SUMIFS(рўйхат!CM:CM,рўйхат!$CY:$CY,$B$1096,рўйхат!$B:$B,$C1090)</f>
        <v/>
      </c>
      <c r="CC1090" s="35">
        <f>SUMIFS(рўйхат!CN:CN,рўйхат!$CY:$CY,$B$1096,рўйхат!$B:$B,$C1090)</f>
        <v/>
      </c>
      <c r="CD1090" s="36">
        <f>SUMIFS(рўйхат!CO:CO,рўйхат!$CY:$CY,$B$1096,рўйхат!$B:$B,$C1090)</f>
        <v/>
      </c>
      <c r="CE1090" s="77">
        <f>IFERROR(BE1090/(Q1090+BE1090),0)</f>
        <v/>
      </c>
      <c r="CF1090" s="78">
        <f>IFERROR(BF1090/(R1090+BF1090),0)</f>
        <v/>
      </c>
      <c r="CG1090" s="8">
        <f>COUNTIFS(B:B,B1090)</f>
        <v/>
      </c>
    </row>
    <row r="1091" hidden="1" outlineLevel="1" ht="17.1" customHeight="1" s="245">
      <c r="A1091" s="31" t="n"/>
      <c r="B1091" s="50" t="n">
        <v>27</v>
      </c>
      <c r="C1091" s="67" t="inlineStr">
        <is>
          <t>Фавқулодда вазиятлар вазирлиги</t>
        </is>
      </c>
      <c r="D1091" s="16" t="n"/>
      <c r="E1091" s="35">
        <f>SUMIFS(рўйхат!F:F,рўйхат!$CY:$CY,$B$1096,рўйхат!$B:$B,$C1091)</f>
        <v/>
      </c>
      <c r="F1091" s="36">
        <f>SUMIFS(рўйхат!G:G,рўйхат!$CY:$CY,$B$1096,рўйхат!$B:$B,$C1091)</f>
        <v/>
      </c>
      <c r="G1091" s="35">
        <f>SUMIFS(рўйхат!H:H,рўйхат!$CY:$CY,$B$1096,рўйхат!$B:$B,$C1091)</f>
        <v/>
      </c>
      <c r="H1091" s="36">
        <f>SUMIFS(рўйхат!I:I,рўйхат!$CY:$CY,$B$1096,рўйхат!$B:$B,$C1091)</f>
        <v/>
      </c>
      <c r="I1091" s="35">
        <f>SUMIFS(рўйхат!J:J,рўйхат!$CY:$CY,$B$1096,рўйхат!$B:$B,$C1091)</f>
        <v/>
      </c>
      <c r="J1091" s="36">
        <f>SUMIFS(рўйхат!K:K,рўйхат!$CY:$CY,$B$1096,рўйхат!$B:$B,$C1091)</f>
        <v/>
      </c>
      <c r="K1091" s="35">
        <f>SUMIFS(рўйхат!L:L,рўйхат!$CY:$CY,$B$1096,рўйхат!$B:$B,$C1091)</f>
        <v/>
      </c>
      <c r="L1091" s="36">
        <f>SUMIFS(рўйхат!M:M,рўйхат!$CY:$CY,$B$1096,рўйхат!$B:$B,$C1091)</f>
        <v/>
      </c>
      <c r="M1091" s="35">
        <f>SUMIFS(рўйхат!N:N,рўйхат!$CY:$CY,$B$1096,рўйхат!$B:$B,$C1091)</f>
        <v/>
      </c>
      <c r="N1091" s="36">
        <f>SUMIFS(рўйхат!O:O,рўйхат!$CY:$CY,$B$1096,рўйхат!$B:$B,$C1091)</f>
        <v/>
      </c>
      <c r="O1091" s="34">
        <f>IFERROR(M1091/E1091,0)</f>
        <v/>
      </c>
      <c r="P1091" s="34">
        <f>IFERROR(N1091/F1091,0)</f>
        <v/>
      </c>
      <c r="Q1091" s="35">
        <f>SUMIFS(рўйхат!P:P,рўйхат!$CY:$CY,$B$1096,рўйхат!$B:$B,$C1091)</f>
        <v/>
      </c>
      <c r="R1091" s="36">
        <f>SUMIFS(рўйхат!Q:Q,рўйхат!$CY:$CY,$B$1096,рўйхат!$B:$B,$C1091)</f>
        <v/>
      </c>
      <c r="S1091" s="35">
        <f>SUMIFS(рўйхат!R:R,рўйхат!$CY:$CY,$B$1096,рўйхат!$B:$B,$C1091)</f>
        <v/>
      </c>
      <c r="T1091" s="36">
        <f>SUMIFS(рўйхат!S:S,рўйхат!$CY:$CY,$B$1096,рўйхат!$B:$B,$C1091)</f>
        <v/>
      </c>
      <c r="U1091" s="35">
        <f>SUMIFS(рўйхат!T:T,рўйхат!$CY:$CY,$B$1096,рўйхат!$B:$B,$C1091)</f>
        <v/>
      </c>
      <c r="V1091" s="36">
        <f>SUMIFS(рўйхат!U:U,рўйхат!$CY:$CY,$B$1096,рўйхат!$B:$B,$C1091)</f>
        <v/>
      </c>
      <c r="W1091" s="35">
        <f>SUMIFS(рўйхат!V:V,рўйхат!$CY:$CY,$B$1096,рўйхат!$B:$B,$C1091)</f>
        <v/>
      </c>
      <c r="X1091" s="36">
        <f>SUMIFS(рўйхат!W:W,рўйхат!$CY:$CY,$B$1096,рўйхат!$B:$B,$C1091)</f>
        <v/>
      </c>
      <c r="Y1091" s="35">
        <f>SUMIFS(рўйхат!X:X,рўйхат!$CY:$CY,$B$1096,рўйхат!$B:$B,$C1091)</f>
        <v/>
      </c>
      <c r="Z1091" s="36">
        <f>SUMIFS(рўйхат!Y:Y,рўйхат!$CY:$CY,$B$1096,рўйхат!$B:$B,$C1091)</f>
        <v/>
      </c>
      <c r="AA1091" s="35">
        <f>SUMIFS(рўйхат!Z:Z,рўйхат!$CY:$CY,$B$1096,рўйхат!$B:$B,$C1091)</f>
        <v/>
      </c>
      <c r="AB1091" s="36">
        <f>SUMIFS(рўйхат!AA:AA,рўйхат!$CY:$CY,$B$1096,рўйхат!$B:$B,$C1091)</f>
        <v/>
      </c>
      <c r="AC1091" s="35">
        <f>SUMIFS(рўйхат!AB:AB,рўйхат!$CY:$CY,$B$1096,рўйхат!$B:$B,$C1091)</f>
        <v/>
      </c>
      <c r="AD1091" s="36">
        <f>SUMIFS(рўйхат!AC:AC,рўйхат!$CY:$CY,$B$1096,рўйхат!$B:$B,$C1091)</f>
        <v/>
      </c>
      <c r="AE1091" s="35">
        <f>SUMIFS(рўйхат!AD:AD,рўйхат!$CY:$CY,$B$1096,рўйхат!$B:$B,$C1091)</f>
        <v/>
      </c>
      <c r="AF1091" s="36">
        <f>SUMIFS(рўйхат!AE:AE,рўйхат!$CY:$CY,$B$1096,рўйхат!$B:$B,$C1091)</f>
        <v/>
      </c>
      <c r="AG1091" s="35">
        <f>SUMIFS(рўйхат!AH:AH,рўйхат!$CY:$CY,$B$1096,рўйхат!$B:$B,$C1091)</f>
        <v/>
      </c>
      <c r="AH1091" s="36">
        <f>SUMIFS(рўйхат!AI:AI,рўйхат!$CY:$CY,$B$1096,рўйхат!$B:$B,$C1091)</f>
        <v/>
      </c>
      <c r="AI1091" s="35">
        <f>SUMIFS(рўйхат!AJ:AJ,рўйхат!$CY:$CY,$B$1096,рўйхат!$B:$B,$C1091)</f>
        <v/>
      </c>
      <c r="AJ1091" s="36">
        <f>SUMIFS(рўйхат!AK:AK,рўйхат!$CY:$CY,$B$1096,рўйхат!$B:$B,$C1091)</f>
        <v/>
      </c>
      <c r="AK1091" s="35">
        <f>SUMIFS(рўйхат!AL:AL,рўйхат!$CY:$CY,$B$1096,рўйхат!$B:$B,$C1091)</f>
        <v/>
      </c>
      <c r="AL1091" s="36">
        <f>SUMIFS(рўйхат!AM:AM,рўйхат!$CY:$CY,$B$1096,рўйхат!$B:$B,$C1091)</f>
        <v/>
      </c>
      <c r="AM1091" s="77">
        <f>IFERROR(Q1091/E1091,0)</f>
        <v/>
      </c>
      <c r="AN1091" s="77">
        <f>IFERROR(R1091/F1091,0)</f>
        <v/>
      </c>
      <c r="AO1091" s="35">
        <f>SUMIFS(рўйхат!AX:AX,рўйхат!$CY:$CY,$B$1096,рўйхат!$B:$B,$C1091)</f>
        <v/>
      </c>
      <c r="AP1091" s="36">
        <f>SUMIFS(рўйхат!AY:AY,рўйхат!$CY:$CY,$B$1096,рўйхат!$B:$B,$C1091)</f>
        <v/>
      </c>
      <c r="AQ1091" s="35">
        <f>SUMIFS(рўйхат!AZ:AZ,рўйхат!$CY:$CY,$B$1096,рўйхат!$B:$B,$C1091)</f>
        <v/>
      </c>
      <c r="AR1091" s="36">
        <f>SUMIFS(рўйхат!BA:BA,рўйхат!$CY:$CY,$B$1096,рўйхат!$B:$B,$C1091)</f>
        <v/>
      </c>
      <c r="AS1091" s="35">
        <f>SUMIFS(рўйхат!BB:BB,рўйхат!$CY:$CY,$B$1096,рўйхат!$B:$B,$C1091)</f>
        <v/>
      </c>
      <c r="AT1091" s="36">
        <f>SUMIFS(рўйхат!BC:BC,рўйхат!$CY:$CY,$B$1096,рўйхат!$B:$B,$C1091)</f>
        <v/>
      </c>
      <c r="AU1091" s="35">
        <f>SUMIFS(рўйхат!BD:BD,рўйхат!$CY:$CY,$B$1096,рўйхат!$B:$B,$C1091)</f>
        <v/>
      </c>
      <c r="AV1091" s="36">
        <f>SUMIFS(рўйхат!BE:BE,рўйхат!$CY:$CY,$B$1096,рўйхат!$B:$B,$C1091)</f>
        <v/>
      </c>
      <c r="AW1091" s="35">
        <f>SUMIFS(рўйхат!BF:BF,рўйхат!$CY:$CY,$B$1096,рўйхат!$B:$B,$C1091)</f>
        <v/>
      </c>
      <c r="AX1091" s="36">
        <f>SUMIFS(рўйхат!BG:BG,рўйхат!$CY:$CY,$B$1096,рўйхат!$B:$B,$C1091)</f>
        <v/>
      </c>
      <c r="AY1091" s="35">
        <f>SUMIFS(рўйхат!BH:BH,рўйхат!$CY:$CY,$B$1096,рўйхат!$B:$B,$C1091)</f>
        <v/>
      </c>
      <c r="AZ1091" s="36">
        <f>SUMIFS(рўйхат!BI:BI,рўйхат!$CY:$CY,$B$1096,рўйхат!$B:$B,$C1091)</f>
        <v/>
      </c>
      <c r="BA1091" s="35">
        <f>SUMIFS(рўйхат!BJ:BJ,рўйхат!$CY:$CY,$B$1096,рўйхат!$B:$B,$C1091)</f>
        <v/>
      </c>
      <c r="BB1091" s="36">
        <f>SUMIFS(рўйхат!BK:BK,рўйхат!$CY:$CY,$B$1096,рўйхат!$B:$B,$C1091)</f>
        <v/>
      </c>
      <c r="BC1091" s="77">
        <f>IFERROR(AO1091/E1091,0)</f>
        <v/>
      </c>
      <c r="BD1091" s="77">
        <f>IFERROR(AP1091/F1091,0)</f>
        <v/>
      </c>
      <c r="BE1091" s="35">
        <f>SUMIFS(рўйхат!BL:BL,рўйхат!$CY:$CY,$B$1096,рўйхат!$B:$B,$C1091)</f>
        <v/>
      </c>
      <c r="BF1091" s="36">
        <f>SUMIFS(рўйхат!BM:BM,рўйхат!$CY:$CY,$B$1096,рўйхат!$B:$B,$C1091)</f>
        <v/>
      </c>
      <c r="BG1091" s="35">
        <f>SUMIFS(рўйхат!BN:BN,рўйхат!$CY:$CY,$B$1096,рўйхат!$B:$B,$C1091)</f>
        <v/>
      </c>
      <c r="BH1091" s="36">
        <f>SUMIFS(рўйхат!BO:BO,рўйхат!$CY:$CY,$B$1096,рўйхат!$B:$B,$C1091)</f>
        <v/>
      </c>
      <c r="BI1091" s="35">
        <f>SUMIFS(рўйхат!BP:BP,рўйхат!$CY:$CY,$B$1096,рўйхат!$B:$B,$C1091)</f>
        <v/>
      </c>
      <c r="BJ1091" s="36">
        <f>SUMIFS(рўйхат!BQ:BQ,рўйхат!$CY:$CY,$B$1096,рўйхат!$B:$B,$C1091)</f>
        <v/>
      </c>
      <c r="BK1091" s="35">
        <f>SUMIFS(рўйхат!BR:BR,рўйхат!$CY:$CY,$B$1096,рўйхат!$B:$B,$C1091)</f>
        <v/>
      </c>
      <c r="BL1091" s="36">
        <f>SUMIFS(рўйхат!BS:BS,рўйхат!$CY:$CY,$B$1096,рўйхат!$B:$B,$C1091)</f>
        <v/>
      </c>
      <c r="BM1091" s="35">
        <f>SUMIFS(рўйхат!BT:BT,рўйхат!$CY:$CY,$B$1096,рўйхат!$B:$B,$C1091)</f>
        <v/>
      </c>
      <c r="BN1091" s="36">
        <f>SUMIFS(рўйхат!BU:BU,рўйхат!$CY:$CY,$B$1096,рўйхат!$B:$B,$C1091)</f>
        <v/>
      </c>
      <c r="BO1091" s="35">
        <f>SUMIFS(рўйхат!BX:BX,рўйхат!$CY:$CY,$B$1096,рўйхат!$B:$B,$C1091)</f>
        <v/>
      </c>
      <c r="BP1091" s="36">
        <f>SUMIFS(рўйхат!BY:BY,рўйхат!$CY:$CY,$B$1096,рўйхат!$B:$B,$C1091)</f>
        <v/>
      </c>
      <c r="BQ1091" s="35">
        <f>SUMIFS(рўйхат!BZ:BZ,рўйхат!$CY:$CY,$B$1096,рўйхат!$B:$B,$C1091)</f>
        <v/>
      </c>
      <c r="BR1091" s="36">
        <f>SUMIFS(рўйхат!CA:CA,рўйхат!$CY:$CY,$B$1096,рўйхат!$B:$B,$C1091)</f>
        <v/>
      </c>
      <c r="BS1091" s="35">
        <f>SUMIFS(рўйхат!CB:CB,рўйхат!$CY:$CY,$B$1096,рўйхат!$B:$B,$C1091)</f>
        <v/>
      </c>
      <c r="BT1091" s="36">
        <f>SUMIFS(рўйхат!CC:CC,рўйхат!$CY:$CY,$B$1096,рўйхат!$B:$B,$C1091)</f>
        <v/>
      </c>
      <c r="BU1091" s="35">
        <f>SUMIFS(рўйхат!CD:CD,рўйхат!$CY:$CY,$B$1096,рўйхат!$B:$B,$C1091)</f>
        <v/>
      </c>
      <c r="BV1091" s="36">
        <f>SUMIFS(рўйхат!CE:CE,рўйхат!$CY:$CY,$B$1096,рўйхат!$B:$B,$C1091)</f>
        <v/>
      </c>
      <c r="BW1091" s="35">
        <f>SUMIFS(рўйхат!CH:CH,рўйхат!$CY:$CY,$B$1096,рўйхат!$B:$B,$C1091)</f>
        <v/>
      </c>
      <c r="BX1091" s="36">
        <f>SUMIFS(рўйхат!CI:CI,рўйхат!$CY:$CY,$B$1096,рўйхат!$B:$B,$C1091)</f>
        <v/>
      </c>
      <c r="BY1091" s="35">
        <f>SUMIFS(рўйхат!CJ:CJ,рўйхат!$CY:$CY,$B$1096,рўйхат!$B:$B,$C1091)</f>
        <v/>
      </c>
      <c r="BZ1091" s="36">
        <f>SUMIFS(рўйхат!CK:CK,рўйхат!$CY:$CY,$B$1096,рўйхат!$B:$B,$C1091)</f>
        <v/>
      </c>
      <c r="CA1091" s="35">
        <f>SUMIFS(рўйхат!CL:CL,рўйхат!$CY:$CY,$B$1096,рўйхат!$B:$B,$C1091)</f>
        <v/>
      </c>
      <c r="CB1091" s="36">
        <f>SUMIFS(рўйхат!CM:CM,рўйхат!$CY:$CY,$B$1096,рўйхат!$B:$B,$C1091)</f>
        <v/>
      </c>
      <c r="CC1091" s="35">
        <f>SUMIFS(рўйхат!CN:CN,рўйхат!$CY:$CY,$B$1096,рўйхат!$B:$B,$C1091)</f>
        <v/>
      </c>
      <c r="CD1091" s="36">
        <f>SUMIFS(рўйхат!CO:CO,рўйхат!$CY:$CY,$B$1096,рўйхат!$B:$B,$C1091)</f>
        <v/>
      </c>
      <c r="CE1091" s="77">
        <f>IFERROR(BE1091/(Q1091+BE1091),0)</f>
        <v/>
      </c>
      <c r="CF1091" s="78">
        <f>IFERROR(BF1091/(R1091+BF1091),0)</f>
        <v/>
      </c>
      <c r="CG1091" s="8">
        <f>COUNTIFS(B:B,B1091)</f>
        <v/>
      </c>
    </row>
    <row r="1092" hidden="1" outlineLevel="1" ht="33.95" customHeight="1" s="245">
      <c r="A1092" s="31" t="n"/>
      <c r="B1092" s="50" t="n">
        <v>28</v>
      </c>
      <c r="C1092" s="67" t="inlineStr">
        <is>
          <t>Экология, атроф-муҳитни муҳофаза қилиш ва иқлим ўзгариши вазирлиги</t>
        </is>
      </c>
      <c r="D1092" s="16" t="n"/>
      <c r="E1092" s="35">
        <f>SUMIFS(рўйхат!F:F,рўйхат!$CY:$CY,$B$1096,рўйхат!$B:$B,$C1092)</f>
        <v/>
      </c>
      <c r="F1092" s="36">
        <f>SUMIFS(рўйхат!G:G,рўйхат!$CY:$CY,$B$1096,рўйхат!$B:$B,$C1092)</f>
        <v/>
      </c>
      <c r="G1092" s="35">
        <f>SUMIFS(рўйхат!H:H,рўйхат!$CY:$CY,$B$1096,рўйхат!$B:$B,$C1092)</f>
        <v/>
      </c>
      <c r="H1092" s="36">
        <f>SUMIFS(рўйхат!I:I,рўйхат!$CY:$CY,$B$1096,рўйхат!$B:$B,$C1092)</f>
        <v/>
      </c>
      <c r="I1092" s="35">
        <f>SUMIFS(рўйхат!J:J,рўйхат!$CY:$CY,$B$1096,рўйхат!$B:$B,$C1092)</f>
        <v/>
      </c>
      <c r="J1092" s="36">
        <f>SUMIFS(рўйхат!K:K,рўйхат!$CY:$CY,$B$1096,рўйхат!$B:$B,$C1092)</f>
        <v/>
      </c>
      <c r="K1092" s="35">
        <f>SUMIFS(рўйхат!L:L,рўйхат!$CY:$CY,$B$1096,рўйхат!$B:$B,$C1092)</f>
        <v/>
      </c>
      <c r="L1092" s="36">
        <f>SUMIFS(рўйхат!M:M,рўйхат!$CY:$CY,$B$1096,рўйхат!$B:$B,$C1092)</f>
        <v/>
      </c>
      <c r="M1092" s="35">
        <f>SUMIFS(рўйхат!N:N,рўйхат!$CY:$CY,$B$1096,рўйхат!$B:$B,$C1092)</f>
        <v/>
      </c>
      <c r="N1092" s="36">
        <f>SUMIFS(рўйхат!O:O,рўйхат!$CY:$CY,$B$1096,рўйхат!$B:$B,$C1092)</f>
        <v/>
      </c>
      <c r="O1092" s="34">
        <f>IFERROR(M1092/E1092,0)</f>
        <v/>
      </c>
      <c r="P1092" s="34">
        <f>IFERROR(N1092/F1092,0)</f>
        <v/>
      </c>
      <c r="Q1092" s="35">
        <f>SUMIFS(рўйхат!P:P,рўйхат!$CY:$CY,$B$1096,рўйхат!$B:$B,$C1092)</f>
        <v/>
      </c>
      <c r="R1092" s="36">
        <f>SUMIFS(рўйхат!Q:Q,рўйхат!$CY:$CY,$B$1096,рўйхат!$B:$B,$C1092)</f>
        <v/>
      </c>
      <c r="S1092" s="35">
        <f>SUMIFS(рўйхат!R:R,рўйхат!$CY:$CY,$B$1096,рўйхат!$B:$B,$C1092)</f>
        <v/>
      </c>
      <c r="T1092" s="36">
        <f>SUMIFS(рўйхат!S:S,рўйхат!$CY:$CY,$B$1096,рўйхат!$B:$B,$C1092)</f>
        <v/>
      </c>
      <c r="U1092" s="35">
        <f>SUMIFS(рўйхат!T:T,рўйхат!$CY:$CY,$B$1096,рўйхат!$B:$B,$C1092)</f>
        <v/>
      </c>
      <c r="V1092" s="36">
        <f>SUMIFS(рўйхат!U:U,рўйхат!$CY:$CY,$B$1096,рўйхат!$B:$B,$C1092)</f>
        <v/>
      </c>
      <c r="W1092" s="35">
        <f>SUMIFS(рўйхат!V:V,рўйхат!$CY:$CY,$B$1096,рўйхат!$B:$B,$C1092)</f>
        <v/>
      </c>
      <c r="X1092" s="36">
        <f>SUMIFS(рўйхат!W:W,рўйхат!$CY:$CY,$B$1096,рўйхат!$B:$B,$C1092)</f>
        <v/>
      </c>
      <c r="Y1092" s="35">
        <f>SUMIFS(рўйхат!X:X,рўйхат!$CY:$CY,$B$1096,рўйхат!$B:$B,$C1092)</f>
        <v/>
      </c>
      <c r="Z1092" s="36">
        <f>SUMIFS(рўйхат!Y:Y,рўйхат!$CY:$CY,$B$1096,рўйхат!$B:$B,$C1092)</f>
        <v/>
      </c>
      <c r="AA1092" s="35">
        <f>SUMIFS(рўйхат!Z:Z,рўйхат!$CY:$CY,$B$1096,рўйхат!$B:$B,$C1092)</f>
        <v/>
      </c>
      <c r="AB1092" s="36">
        <f>SUMIFS(рўйхат!AA:AA,рўйхат!$CY:$CY,$B$1096,рўйхат!$B:$B,$C1092)</f>
        <v/>
      </c>
      <c r="AC1092" s="35">
        <f>SUMIFS(рўйхат!AB:AB,рўйхат!$CY:$CY,$B$1096,рўйхат!$B:$B,$C1092)</f>
        <v/>
      </c>
      <c r="AD1092" s="36">
        <f>SUMIFS(рўйхат!AC:AC,рўйхат!$CY:$CY,$B$1096,рўйхат!$B:$B,$C1092)</f>
        <v/>
      </c>
      <c r="AE1092" s="35">
        <f>SUMIFS(рўйхат!AD:AD,рўйхат!$CY:$CY,$B$1096,рўйхат!$B:$B,$C1092)</f>
        <v/>
      </c>
      <c r="AF1092" s="36">
        <f>SUMIFS(рўйхат!AE:AE,рўйхат!$CY:$CY,$B$1096,рўйхат!$B:$B,$C1092)</f>
        <v/>
      </c>
      <c r="AG1092" s="35">
        <f>SUMIFS(рўйхат!AH:AH,рўйхат!$CY:$CY,$B$1096,рўйхат!$B:$B,$C1092)</f>
        <v/>
      </c>
      <c r="AH1092" s="36">
        <f>SUMIFS(рўйхат!AI:AI,рўйхат!$CY:$CY,$B$1096,рўйхат!$B:$B,$C1092)</f>
        <v/>
      </c>
      <c r="AI1092" s="35">
        <f>SUMIFS(рўйхат!AJ:AJ,рўйхат!$CY:$CY,$B$1096,рўйхат!$B:$B,$C1092)</f>
        <v/>
      </c>
      <c r="AJ1092" s="36">
        <f>SUMIFS(рўйхат!AK:AK,рўйхат!$CY:$CY,$B$1096,рўйхат!$B:$B,$C1092)</f>
        <v/>
      </c>
      <c r="AK1092" s="35">
        <f>SUMIFS(рўйхат!AL:AL,рўйхат!$CY:$CY,$B$1096,рўйхат!$B:$B,$C1092)</f>
        <v/>
      </c>
      <c r="AL1092" s="36">
        <f>SUMIFS(рўйхат!AM:AM,рўйхат!$CY:$CY,$B$1096,рўйхат!$B:$B,$C1092)</f>
        <v/>
      </c>
      <c r="AM1092" s="77">
        <f>IFERROR(Q1092/E1092,0)</f>
        <v/>
      </c>
      <c r="AN1092" s="77">
        <f>IFERROR(R1092/F1092,0)</f>
        <v/>
      </c>
      <c r="AO1092" s="35">
        <f>SUMIFS(рўйхат!AX:AX,рўйхат!$CY:$CY,$B$1096,рўйхат!$B:$B,$C1092)</f>
        <v/>
      </c>
      <c r="AP1092" s="36">
        <f>SUMIFS(рўйхат!AY:AY,рўйхат!$CY:$CY,$B$1096,рўйхат!$B:$B,$C1092)</f>
        <v/>
      </c>
      <c r="AQ1092" s="35">
        <f>SUMIFS(рўйхат!AZ:AZ,рўйхат!$CY:$CY,$B$1096,рўйхат!$B:$B,$C1092)</f>
        <v/>
      </c>
      <c r="AR1092" s="36">
        <f>SUMIFS(рўйхат!BA:BA,рўйхат!$CY:$CY,$B$1096,рўйхат!$B:$B,$C1092)</f>
        <v/>
      </c>
      <c r="AS1092" s="35">
        <f>SUMIFS(рўйхат!BB:BB,рўйхат!$CY:$CY,$B$1096,рўйхат!$B:$B,$C1092)</f>
        <v/>
      </c>
      <c r="AT1092" s="36">
        <f>SUMIFS(рўйхат!BC:BC,рўйхат!$CY:$CY,$B$1096,рўйхат!$B:$B,$C1092)</f>
        <v/>
      </c>
      <c r="AU1092" s="35">
        <f>SUMIFS(рўйхат!BD:BD,рўйхат!$CY:$CY,$B$1096,рўйхат!$B:$B,$C1092)</f>
        <v/>
      </c>
      <c r="AV1092" s="36">
        <f>SUMIFS(рўйхат!BE:BE,рўйхат!$CY:$CY,$B$1096,рўйхат!$B:$B,$C1092)</f>
        <v/>
      </c>
      <c r="AW1092" s="35">
        <f>SUMIFS(рўйхат!BF:BF,рўйхат!$CY:$CY,$B$1096,рўйхат!$B:$B,$C1092)</f>
        <v/>
      </c>
      <c r="AX1092" s="36">
        <f>SUMIFS(рўйхат!BG:BG,рўйхат!$CY:$CY,$B$1096,рўйхат!$B:$B,$C1092)</f>
        <v/>
      </c>
      <c r="AY1092" s="35">
        <f>SUMIFS(рўйхат!BH:BH,рўйхат!$CY:$CY,$B$1096,рўйхат!$B:$B,$C1092)</f>
        <v/>
      </c>
      <c r="AZ1092" s="36">
        <f>SUMIFS(рўйхат!BI:BI,рўйхат!$CY:$CY,$B$1096,рўйхат!$B:$B,$C1092)</f>
        <v/>
      </c>
      <c r="BA1092" s="35">
        <f>SUMIFS(рўйхат!BJ:BJ,рўйхат!$CY:$CY,$B$1096,рўйхат!$B:$B,$C1092)</f>
        <v/>
      </c>
      <c r="BB1092" s="36">
        <f>SUMIFS(рўйхат!BK:BK,рўйхат!$CY:$CY,$B$1096,рўйхат!$B:$B,$C1092)</f>
        <v/>
      </c>
      <c r="BC1092" s="77">
        <f>IFERROR(AO1092/E1092,0)</f>
        <v/>
      </c>
      <c r="BD1092" s="77">
        <f>IFERROR(AP1092/F1092,0)</f>
        <v/>
      </c>
      <c r="BE1092" s="35">
        <f>SUMIFS(рўйхат!BL:BL,рўйхат!$CY:$CY,$B$1096,рўйхат!$B:$B,$C1092)</f>
        <v/>
      </c>
      <c r="BF1092" s="36">
        <f>SUMIFS(рўйхат!BM:BM,рўйхат!$CY:$CY,$B$1096,рўйхат!$B:$B,$C1092)</f>
        <v/>
      </c>
      <c r="BG1092" s="35">
        <f>SUMIFS(рўйхат!BN:BN,рўйхат!$CY:$CY,$B$1096,рўйхат!$B:$B,$C1092)</f>
        <v/>
      </c>
      <c r="BH1092" s="36">
        <f>SUMIFS(рўйхат!BO:BO,рўйхат!$CY:$CY,$B$1096,рўйхат!$B:$B,$C1092)</f>
        <v/>
      </c>
      <c r="BI1092" s="35">
        <f>SUMIFS(рўйхат!BP:BP,рўйхат!$CY:$CY,$B$1096,рўйхат!$B:$B,$C1092)</f>
        <v/>
      </c>
      <c r="BJ1092" s="36">
        <f>SUMIFS(рўйхат!BQ:BQ,рўйхат!$CY:$CY,$B$1096,рўйхат!$B:$B,$C1092)</f>
        <v/>
      </c>
      <c r="BK1092" s="35">
        <f>SUMIFS(рўйхат!BR:BR,рўйхат!$CY:$CY,$B$1096,рўйхат!$B:$B,$C1092)</f>
        <v/>
      </c>
      <c r="BL1092" s="36">
        <f>SUMIFS(рўйхат!BS:BS,рўйхат!$CY:$CY,$B$1096,рўйхат!$B:$B,$C1092)</f>
        <v/>
      </c>
      <c r="BM1092" s="35">
        <f>SUMIFS(рўйхат!BT:BT,рўйхат!$CY:$CY,$B$1096,рўйхат!$B:$B,$C1092)</f>
        <v/>
      </c>
      <c r="BN1092" s="36">
        <f>SUMIFS(рўйхат!BU:BU,рўйхат!$CY:$CY,$B$1096,рўйхат!$B:$B,$C1092)</f>
        <v/>
      </c>
      <c r="BO1092" s="35">
        <f>SUMIFS(рўйхат!BX:BX,рўйхат!$CY:$CY,$B$1096,рўйхат!$B:$B,$C1092)</f>
        <v/>
      </c>
      <c r="BP1092" s="36">
        <f>SUMIFS(рўйхат!BY:BY,рўйхат!$CY:$CY,$B$1096,рўйхат!$B:$B,$C1092)</f>
        <v/>
      </c>
      <c r="BQ1092" s="35">
        <f>SUMIFS(рўйхат!BZ:BZ,рўйхат!$CY:$CY,$B$1096,рўйхат!$B:$B,$C1092)</f>
        <v/>
      </c>
      <c r="BR1092" s="36">
        <f>SUMIFS(рўйхат!CA:CA,рўйхат!$CY:$CY,$B$1096,рўйхат!$B:$B,$C1092)</f>
        <v/>
      </c>
      <c r="BS1092" s="35">
        <f>SUMIFS(рўйхат!CB:CB,рўйхат!$CY:$CY,$B$1096,рўйхат!$B:$B,$C1092)</f>
        <v/>
      </c>
      <c r="BT1092" s="36">
        <f>SUMIFS(рўйхат!CC:CC,рўйхат!$CY:$CY,$B$1096,рўйхат!$B:$B,$C1092)</f>
        <v/>
      </c>
      <c r="BU1092" s="35">
        <f>SUMIFS(рўйхат!CD:CD,рўйхат!$CY:$CY,$B$1096,рўйхат!$B:$B,$C1092)</f>
        <v/>
      </c>
      <c r="BV1092" s="36">
        <f>SUMIFS(рўйхат!CE:CE,рўйхат!$CY:$CY,$B$1096,рўйхат!$B:$B,$C1092)</f>
        <v/>
      </c>
      <c r="BW1092" s="35">
        <f>SUMIFS(рўйхат!CH:CH,рўйхат!$CY:$CY,$B$1096,рўйхат!$B:$B,$C1092)</f>
        <v/>
      </c>
      <c r="BX1092" s="36">
        <f>SUMIFS(рўйхат!CI:CI,рўйхат!$CY:$CY,$B$1096,рўйхат!$B:$B,$C1092)</f>
        <v/>
      </c>
      <c r="BY1092" s="35">
        <f>SUMIFS(рўйхат!CJ:CJ,рўйхат!$CY:$CY,$B$1096,рўйхат!$B:$B,$C1092)</f>
        <v/>
      </c>
      <c r="BZ1092" s="36">
        <f>SUMIFS(рўйхат!CK:CK,рўйхат!$CY:$CY,$B$1096,рўйхат!$B:$B,$C1092)</f>
        <v/>
      </c>
      <c r="CA1092" s="35">
        <f>SUMIFS(рўйхат!CL:CL,рўйхат!$CY:$CY,$B$1096,рўйхат!$B:$B,$C1092)</f>
        <v/>
      </c>
      <c r="CB1092" s="36">
        <f>SUMIFS(рўйхат!CM:CM,рўйхат!$CY:$CY,$B$1096,рўйхат!$B:$B,$C1092)</f>
        <v/>
      </c>
      <c r="CC1092" s="35">
        <f>SUMIFS(рўйхат!CN:CN,рўйхат!$CY:$CY,$B$1096,рўйхат!$B:$B,$C1092)</f>
        <v/>
      </c>
      <c r="CD1092" s="36">
        <f>SUMIFS(рўйхат!CO:CO,рўйхат!$CY:$CY,$B$1096,рўйхат!$B:$B,$C1092)</f>
        <v/>
      </c>
      <c r="CE1092" s="77">
        <f>IFERROR(BE1092/(Q1092+BE1092),0)</f>
        <v/>
      </c>
      <c r="CF1092" s="78">
        <f>IFERROR(BF1092/(R1092+BF1092),0)</f>
        <v/>
      </c>
      <c r="CG1092" s="8">
        <f>COUNTIFS(B:B,B1092)</f>
        <v/>
      </c>
    </row>
    <row r="1093" hidden="1" outlineLevel="1" ht="17.1" customHeight="1" s="245">
      <c r="A1093" s="31" t="n"/>
      <c r="B1093" s="50" t="n">
        <v>29</v>
      </c>
      <c r="C1093" s="67" t="inlineStr">
        <is>
          <t>Энергетика вазирлиги</t>
        </is>
      </c>
      <c r="D1093" s="16" t="n"/>
      <c r="E1093" s="35">
        <f>SUMIFS(рўйхат!F:F,рўйхат!$CY:$CY,$B$1096,рўйхат!$B:$B,$C1093)</f>
        <v/>
      </c>
      <c r="F1093" s="36">
        <f>SUMIFS(рўйхат!G:G,рўйхат!$CY:$CY,$B$1096,рўйхат!$B:$B,$C1093)</f>
        <v/>
      </c>
      <c r="G1093" s="35">
        <f>SUMIFS(рўйхат!H:H,рўйхат!$CY:$CY,$B$1096,рўйхат!$B:$B,$C1093)</f>
        <v/>
      </c>
      <c r="H1093" s="36">
        <f>SUMIFS(рўйхат!I:I,рўйхат!$CY:$CY,$B$1096,рўйхат!$B:$B,$C1093)</f>
        <v/>
      </c>
      <c r="I1093" s="35">
        <f>SUMIFS(рўйхат!J:J,рўйхат!$CY:$CY,$B$1096,рўйхат!$B:$B,$C1093)</f>
        <v/>
      </c>
      <c r="J1093" s="36">
        <f>SUMIFS(рўйхат!K:K,рўйхат!$CY:$CY,$B$1096,рўйхат!$B:$B,$C1093)</f>
        <v/>
      </c>
      <c r="K1093" s="35">
        <f>SUMIFS(рўйхат!L:L,рўйхат!$CY:$CY,$B$1096,рўйхат!$B:$B,$C1093)</f>
        <v/>
      </c>
      <c r="L1093" s="36">
        <f>SUMIFS(рўйхат!M:M,рўйхат!$CY:$CY,$B$1096,рўйхат!$B:$B,$C1093)</f>
        <v/>
      </c>
      <c r="M1093" s="35">
        <f>SUMIFS(рўйхат!N:N,рўйхат!$CY:$CY,$B$1096,рўйхат!$B:$B,$C1093)</f>
        <v/>
      </c>
      <c r="N1093" s="36">
        <f>SUMIFS(рўйхат!O:O,рўйхат!$CY:$CY,$B$1096,рўйхат!$B:$B,$C1093)</f>
        <v/>
      </c>
      <c r="O1093" s="34">
        <f>IFERROR(M1093/E1093,0)</f>
        <v/>
      </c>
      <c r="P1093" s="34">
        <f>IFERROR(N1093/F1093,0)</f>
        <v/>
      </c>
      <c r="Q1093" s="35">
        <f>SUMIFS(рўйхат!P:P,рўйхат!$CY:$CY,$B$1096,рўйхат!$B:$B,$C1093)</f>
        <v/>
      </c>
      <c r="R1093" s="36">
        <f>SUMIFS(рўйхат!Q:Q,рўйхат!$CY:$CY,$B$1096,рўйхат!$B:$B,$C1093)</f>
        <v/>
      </c>
      <c r="S1093" s="35">
        <f>SUMIFS(рўйхат!R:R,рўйхат!$CY:$CY,$B$1096,рўйхат!$B:$B,$C1093)</f>
        <v/>
      </c>
      <c r="T1093" s="36">
        <f>SUMIFS(рўйхат!S:S,рўйхат!$CY:$CY,$B$1096,рўйхат!$B:$B,$C1093)</f>
        <v/>
      </c>
      <c r="U1093" s="35">
        <f>SUMIFS(рўйхат!T:T,рўйхат!$CY:$CY,$B$1096,рўйхат!$B:$B,$C1093)</f>
        <v/>
      </c>
      <c r="V1093" s="36">
        <f>SUMIFS(рўйхат!U:U,рўйхат!$CY:$CY,$B$1096,рўйхат!$B:$B,$C1093)</f>
        <v/>
      </c>
      <c r="W1093" s="35">
        <f>SUMIFS(рўйхат!V:V,рўйхат!$CY:$CY,$B$1096,рўйхат!$B:$B,$C1093)</f>
        <v/>
      </c>
      <c r="X1093" s="36">
        <f>SUMIFS(рўйхат!W:W,рўйхат!$CY:$CY,$B$1096,рўйхат!$B:$B,$C1093)</f>
        <v/>
      </c>
      <c r="Y1093" s="35">
        <f>SUMIFS(рўйхат!X:X,рўйхат!$CY:$CY,$B$1096,рўйхат!$B:$B,$C1093)</f>
        <v/>
      </c>
      <c r="Z1093" s="36">
        <f>SUMIFS(рўйхат!Y:Y,рўйхат!$CY:$CY,$B$1096,рўйхат!$B:$B,$C1093)</f>
        <v/>
      </c>
      <c r="AA1093" s="35">
        <f>SUMIFS(рўйхат!Z:Z,рўйхат!$CY:$CY,$B$1096,рўйхат!$B:$B,$C1093)</f>
        <v/>
      </c>
      <c r="AB1093" s="36">
        <f>SUMIFS(рўйхат!AA:AA,рўйхат!$CY:$CY,$B$1096,рўйхат!$B:$B,$C1093)</f>
        <v/>
      </c>
      <c r="AC1093" s="35">
        <f>SUMIFS(рўйхат!AB:AB,рўйхат!$CY:$CY,$B$1096,рўйхат!$B:$B,$C1093)</f>
        <v/>
      </c>
      <c r="AD1093" s="36">
        <f>SUMIFS(рўйхат!AC:AC,рўйхат!$CY:$CY,$B$1096,рўйхат!$B:$B,$C1093)</f>
        <v/>
      </c>
      <c r="AE1093" s="35">
        <f>SUMIFS(рўйхат!AD:AD,рўйхат!$CY:$CY,$B$1096,рўйхат!$B:$B,$C1093)</f>
        <v/>
      </c>
      <c r="AF1093" s="36">
        <f>SUMIFS(рўйхат!AE:AE,рўйхат!$CY:$CY,$B$1096,рўйхат!$B:$B,$C1093)</f>
        <v/>
      </c>
      <c r="AG1093" s="35">
        <f>SUMIFS(рўйхат!AH:AH,рўйхат!$CY:$CY,$B$1096,рўйхат!$B:$B,$C1093)</f>
        <v/>
      </c>
      <c r="AH1093" s="36">
        <f>SUMIFS(рўйхат!AI:AI,рўйхат!$CY:$CY,$B$1096,рўйхат!$B:$B,$C1093)</f>
        <v/>
      </c>
      <c r="AI1093" s="35">
        <f>SUMIFS(рўйхат!AJ:AJ,рўйхат!$CY:$CY,$B$1096,рўйхат!$B:$B,$C1093)</f>
        <v/>
      </c>
      <c r="AJ1093" s="36">
        <f>SUMIFS(рўйхат!AK:AK,рўйхат!$CY:$CY,$B$1096,рўйхат!$B:$B,$C1093)</f>
        <v/>
      </c>
      <c r="AK1093" s="35">
        <f>SUMIFS(рўйхат!AL:AL,рўйхат!$CY:$CY,$B$1096,рўйхат!$B:$B,$C1093)</f>
        <v/>
      </c>
      <c r="AL1093" s="36">
        <f>SUMIFS(рўйхат!AM:AM,рўйхат!$CY:$CY,$B$1096,рўйхат!$B:$B,$C1093)</f>
        <v/>
      </c>
      <c r="AM1093" s="77">
        <f>IFERROR(Q1093/E1093,0)</f>
        <v/>
      </c>
      <c r="AN1093" s="77">
        <f>IFERROR(R1093/F1093,0)</f>
        <v/>
      </c>
      <c r="AO1093" s="35">
        <f>SUMIFS(рўйхат!AX:AX,рўйхат!$CY:$CY,$B$1096,рўйхат!$B:$B,$C1093)</f>
        <v/>
      </c>
      <c r="AP1093" s="36">
        <f>SUMIFS(рўйхат!AY:AY,рўйхат!$CY:$CY,$B$1096,рўйхат!$B:$B,$C1093)</f>
        <v/>
      </c>
      <c r="AQ1093" s="35">
        <f>SUMIFS(рўйхат!AZ:AZ,рўйхат!$CY:$CY,$B$1096,рўйхат!$B:$B,$C1093)</f>
        <v/>
      </c>
      <c r="AR1093" s="36">
        <f>SUMIFS(рўйхат!BA:BA,рўйхат!$CY:$CY,$B$1096,рўйхат!$B:$B,$C1093)</f>
        <v/>
      </c>
      <c r="AS1093" s="35">
        <f>SUMIFS(рўйхат!BB:BB,рўйхат!$CY:$CY,$B$1096,рўйхат!$B:$B,$C1093)</f>
        <v/>
      </c>
      <c r="AT1093" s="36">
        <f>SUMIFS(рўйхат!BC:BC,рўйхат!$CY:$CY,$B$1096,рўйхат!$B:$B,$C1093)</f>
        <v/>
      </c>
      <c r="AU1093" s="35">
        <f>SUMIFS(рўйхат!BD:BD,рўйхат!$CY:$CY,$B$1096,рўйхат!$B:$B,$C1093)</f>
        <v/>
      </c>
      <c r="AV1093" s="36">
        <f>SUMIFS(рўйхат!BE:BE,рўйхат!$CY:$CY,$B$1096,рўйхат!$B:$B,$C1093)</f>
        <v/>
      </c>
      <c r="AW1093" s="35">
        <f>SUMIFS(рўйхат!BF:BF,рўйхат!$CY:$CY,$B$1096,рўйхат!$B:$B,$C1093)</f>
        <v/>
      </c>
      <c r="AX1093" s="36">
        <f>SUMIFS(рўйхат!BG:BG,рўйхат!$CY:$CY,$B$1096,рўйхат!$B:$B,$C1093)</f>
        <v/>
      </c>
      <c r="AY1093" s="35">
        <f>SUMIFS(рўйхат!BH:BH,рўйхат!$CY:$CY,$B$1096,рўйхат!$B:$B,$C1093)</f>
        <v/>
      </c>
      <c r="AZ1093" s="36">
        <f>SUMIFS(рўйхат!BI:BI,рўйхат!$CY:$CY,$B$1096,рўйхат!$B:$B,$C1093)</f>
        <v/>
      </c>
      <c r="BA1093" s="35">
        <f>SUMIFS(рўйхат!BJ:BJ,рўйхат!$CY:$CY,$B$1096,рўйхат!$B:$B,$C1093)</f>
        <v/>
      </c>
      <c r="BB1093" s="36">
        <f>SUMIFS(рўйхат!BK:BK,рўйхат!$CY:$CY,$B$1096,рўйхат!$B:$B,$C1093)</f>
        <v/>
      </c>
      <c r="BC1093" s="77">
        <f>IFERROR(AO1093/E1093,0)</f>
        <v/>
      </c>
      <c r="BD1093" s="77">
        <f>IFERROR(AP1093/F1093,0)</f>
        <v/>
      </c>
      <c r="BE1093" s="35">
        <f>SUMIFS(рўйхат!BL:BL,рўйхат!$CY:$CY,$B$1096,рўйхат!$B:$B,$C1093)</f>
        <v/>
      </c>
      <c r="BF1093" s="36">
        <f>SUMIFS(рўйхат!BM:BM,рўйхат!$CY:$CY,$B$1096,рўйхат!$B:$B,$C1093)</f>
        <v/>
      </c>
      <c r="BG1093" s="35">
        <f>SUMIFS(рўйхат!BN:BN,рўйхат!$CY:$CY,$B$1096,рўйхат!$B:$B,$C1093)</f>
        <v/>
      </c>
      <c r="BH1093" s="36">
        <f>SUMIFS(рўйхат!BO:BO,рўйхат!$CY:$CY,$B$1096,рўйхат!$B:$B,$C1093)</f>
        <v/>
      </c>
      <c r="BI1093" s="35">
        <f>SUMIFS(рўйхат!BP:BP,рўйхат!$CY:$CY,$B$1096,рўйхат!$B:$B,$C1093)</f>
        <v/>
      </c>
      <c r="BJ1093" s="36">
        <f>SUMIFS(рўйхат!BQ:BQ,рўйхат!$CY:$CY,$B$1096,рўйхат!$B:$B,$C1093)</f>
        <v/>
      </c>
      <c r="BK1093" s="35">
        <f>SUMIFS(рўйхат!BR:BR,рўйхат!$CY:$CY,$B$1096,рўйхат!$B:$B,$C1093)</f>
        <v/>
      </c>
      <c r="BL1093" s="36">
        <f>SUMIFS(рўйхат!BS:BS,рўйхат!$CY:$CY,$B$1096,рўйхат!$B:$B,$C1093)</f>
        <v/>
      </c>
      <c r="BM1093" s="35">
        <f>SUMIFS(рўйхат!BT:BT,рўйхат!$CY:$CY,$B$1096,рўйхат!$B:$B,$C1093)</f>
        <v/>
      </c>
      <c r="BN1093" s="36">
        <f>SUMIFS(рўйхат!BU:BU,рўйхат!$CY:$CY,$B$1096,рўйхат!$B:$B,$C1093)</f>
        <v/>
      </c>
      <c r="BO1093" s="35">
        <f>SUMIFS(рўйхат!BX:BX,рўйхат!$CY:$CY,$B$1096,рўйхат!$B:$B,$C1093)</f>
        <v/>
      </c>
      <c r="BP1093" s="36">
        <f>SUMIFS(рўйхат!BY:BY,рўйхат!$CY:$CY,$B$1096,рўйхат!$B:$B,$C1093)</f>
        <v/>
      </c>
      <c r="BQ1093" s="35">
        <f>SUMIFS(рўйхат!BZ:BZ,рўйхат!$CY:$CY,$B$1096,рўйхат!$B:$B,$C1093)</f>
        <v/>
      </c>
      <c r="BR1093" s="36">
        <f>SUMIFS(рўйхат!CA:CA,рўйхат!$CY:$CY,$B$1096,рўйхат!$B:$B,$C1093)</f>
        <v/>
      </c>
      <c r="BS1093" s="35">
        <f>SUMIFS(рўйхат!CB:CB,рўйхат!$CY:$CY,$B$1096,рўйхат!$B:$B,$C1093)</f>
        <v/>
      </c>
      <c r="BT1093" s="36">
        <f>SUMIFS(рўйхат!CC:CC,рўйхат!$CY:$CY,$B$1096,рўйхат!$B:$B,$C1093)</f>
        <v/>
      </c>
      <c r="BU1093" s="35">
        <f>SUMIFS(рўйхат!CD:CD,рўйхат!$CY:$CY,$B$1096,рўйхат!$B:$B,$C1093)</f>
        <v/>
      </c>
      <c r="BV1093" s="36">
        <f>SUMIFS(рўйхат!CE:CE,рўйхат!$CY:$CY,$B$1096,рўйхат!$B:$B,$C1093)</f>
        <v/>
      </c>
      <c r="BW1093" s="35">
        <f>SUMIFS(рўйхат!CH:CH,рўйхат!$CY:$CY,$B$1096,рўйхат!$B:$B,$C1093)</f>
        <v/>
      </c>
      <c r="BX1093" s="36">
        <f>SUMIFS(рўйхат!CI:CI,рўйхат!$CY:$CY,$B$1096,рўйхат!$B:$B,$C1093)</f>
        <v/>
      </c>
      <c r="BY1093" s="35">
        <f>SUMIFS(рўйхат!CJ:CJ,рўйхат!$CY:$CY,$B$1096,рўйхат!$B:$B,$C1093)</f>
        <v/>
      </c>
      <c r="BZ1093" s="36">
        <f>SUMIFS(рўйхат!CK:CK,рўйхат!$CY:$CY,$B$1096,рўйхат!$B:$B,$C1093)</f>
        <v/>
      </c>
      <c r="CA1093" s="35">
        <f>SUMIFS(рўйхат!CL:CL,рўйхат!$CY:$CY,$B$1096,рўйхат!$B:$B,$C1093)</f>
        <v/>
      </c>
      <c r="CB1093" s="36">
        <f>SUMIFS(рўйхат!CM:CM,рўйхат!$CY:$CY,$B$1096,рўйхат!$B:$B,$C1093)</f>
        <v/>
      </c>
      <c r="CC1093" s="35">
        <f>SUMIFS(рўйхат!CN:CN,рўйхат!$CY:$CY,$B$1096,рўйхат!$B:$B,$C1093)</f>
        <v/>
      </c>
      <c r="CD1093" s="36">
        <f>SUMIFS(рўйхат!CO:CO,рўйхат!$CY:$CY,$B$1096,рўйхат!$B:$B,$C1093)</f>
        <v/>
      </c>
      <c r="CE1093" s="77">
        <f>IFERROR(BE1093/(Q1093+BE1093),0)</f>
        <v/>
      </c>
      <c r="CF1093" s="78">
        <f>IFERROR(BF1093/(R1093+BF1093),0)</f>
        <v/>
      </c>
      <c r="CG1093" s="8">
        <f>COUNTIFS(B:B,B1093)</f>
        <v/>
      </c>
    </row>
    <row r="1094" hidden="1" outlineLevel="1" ht="17.1" customHeight="1" s="245">
      <c r="A1094" s="31" t="n"/>
      <c r="B1094" s="50" t="n">
        <v>30</v>
      </c>
      <c r="C1094" s="67" t="inlineStr">
        <is>
          <t>Kadastr agentligi</t>
        </is>
      </c>
      <c r="D1094" s="16" t="n"/>
      <c r="E1094" s="35">
        <f>SUMIFS(рўйхат!F:F,рўйхат!$CY:$CY,$B$1096,рўйхат!$B:$B,$C1094)</f>
        <v/>
      </c>
      <c r="F1094" s="36">
        <f>SUMIFS(рўйхат!G:G,рўйхат!$CY:$CY,$B$1096,рўйхат!$B:$B,$C1094)</f>
        <v/>
      </c>
      <c r="G1094" s="35">
        <f>SUMIFS(рўйхат!H:H,рўйхат!$CY:$CY,$B$1096,рўйхат!$B:$B,$C1094)</f>
        <v/>
      </c>
      <c r="H1094" s="36">
        <f>SUMIFS(рўйхат!I:I,рўйхат!$CY:$CY,$B$1096,рўйхат!$B:$B,$C1094)</f>
        <v/>
      </c>
      <c r="I1094" s="35">
        <f>SUMIFS(рўйхат!J:J,рўйхат!$CY:$CY,$B$1096,рўйхат!$B:$B,$C1094)</f>
        <v/>
      </c>
      <c r="J1094" s="36">
        <f>SUMIFS(рўйхат!K:K,рўйхат!$CY:$CY,$B$1096,рўйхат!$B:$B,$C1094)</f>
        <v/>
      </c>
      <c r="K1094" s="35">
        <f>SUMIFS(рўйхат!L:L,рўйхат!$CY:$CY,$B$1096,рўйхат!$B:$B,$C1094)</f>
        <v/>
      </c>
      <c r="L1094" s="36">
        <f>SUMIFS(рўйхат!M:M,рўйхат!$CY:$CY,$B$1096,рўйхат!$B:$B,$C1094)</f>
        <v/>
      </c>
      <c r="M1094" s="35">
        <f>SUMIFS(рўйхат!N:N,рўйхат!$CY:$CY,$B$1096,рўйхат!$B:$B,$C1094)</f>
        <v/>
      </c>
      <c r="N1094" s="36">
        <f>SUMIFS(рўйхат!O:O,рўйхат!$CY:$CY,$B$1096,рўйхат!$B:$B,$C1094)</f>
        <v/>
      </c>
      <c r="O1094" s="34">
        <f>IFERROR(M1094/E1094,0)</f>
        <v/>
      </c>
      <c r="P1094" s="34">
        <f>IFERROR(N1094/F1094,0)</f>
        <v/>
      </c>
      <c r="Q1094" s="35">
        <f>SUMIFS(рўйхат!P:P,рўйхат!$CY:$CY,$B$1096,рўйхат!$B:$B,$C1094)</f>
        <v/>
      </c>
      <c r="R1094" s="36">
        <f>SUMIFS(рўйхат!Q:Q,рўйхат!$CY:$CY,$B$1096,рўйхат!$B:$B,$C1094)</f>
        <v/>
      </c>
      <c r="S1094" s="35">
        <f>SUMIFS(рўйхат!R:R,рўйхат!$CY:$CY,$B$1096,рўйхат!$B:$B,$C1094)</f>
        <v/>
      </c>
      <c r="T1094" s="36">
        <f>SUMIFS(рўйхат!S:S,рўйхат!$CY:$CY,$B$1096,рўйхат!$B:$B,$C1094)</f>
        <v/>
      </c>
      <c r="U1094" s="35">
        <f>SUMIFS(рўйхат!T:T,рўйхат!$CY:$CY,$B$1096,рўйхат!$B:$B,$C1094)</f>
        <v/>
      </c>
      <c r="V1094" s="36">
        <f>SUMIFS(рўйхат!U:U,рўйхат!$CY:$CY,$B$1096,рўйхат!$B:$B,$C1094)</f>
        <v/>
      </c>
      <c r="W1094" s="35">
        <f>SUMIFS(рўйхат!V:V,рўйхат!$CY:$CY,$B$1096,рўйхат!$B:$B,$C1094)</f>
        <v/>
      </c>
      <c r="X1094" s="36">
        <f>SUMIFS(рўйхат!W:W,рўйхат!$CY:$CY,$B$1096,рўйхат!$B:$B,$C1094)</f>
        <v/>
      </c>
      <c r="Y1094" s="35">
        <f>SUMIFS(рўйхат!X:X,рўйхат!$CY:$CY,$B$1096,рўйхат!$B:$B,$C1094)</f>
        <v/>
      </c>
      <c r="Z1094" s="36">
        <f>SUMIFS(рўйхат!Y:Y,рўйхат!$CY:$CY,$B$1096,рўйхат!$B:$B,$C1094)</f>
        <v/>
      </c>
      <c r="AA1094" s="35">
        <f>SUMIFS(рўйхат!Z:Z,рўйхат!$CY:$CY,$B$1096,рўйхат!$B:$B,$C1094)</f>
        <v/>
      </c>
      <c r="AB1094" s="36">
        <f>SUMIFS(рўйхат!AA:AA,рўйхат!$CY:$CY,$B$1096,рўйхат!$B:$B,$C1094)</f>
        <v/>
      </c>
      <c r="AC1094" s="35">
        <f>SUMIFS(рўйхат!AB:AB,рўйхат!$CY:$CY,$B$1096,рўйхат!$B:$B,$C1094)</f>
        <v/>
      </c>
      <c r="AD1094" s="36">
        <f>SUMIFS(рўйхат!AC:AC,рўйхат!$CY:$CY,$B$1096,рўйхат!$B:$B,$C1094)</f>
        <v/>
      </c>
      <c r="AE1094" s="35">
        <f>SUMIFS(рўйхат!AD:AD,рўйхат!$CY:$CY,$B$1096,рўйхат!$B:$B,$C1094)</f>
        <v/>
      </c>
      <c r="AF1094" s="36">
        <f>SUMIFS(рўйхат!AE:AE,рўйхат!$CY:$CY,$B$1096,рўйхат!$B:$B,$C1094)</f>
        <v/>
      </c>
      <c r="AG1094" s="35">
        <f>SUMIFS(рўйхат!AH:AH,рўйхат!$CY:$CY,$B$1096,рўйхат!$B:$B,$C1094)</f>
        <v/>
      </c>
      <c r="AH1094" s="36">
        <f>SUMIFS(рўйхат!AI:AI,рўйхат!$CY:$CY,$B$1096,рўйхат!$B:$B,$C1094)</f>
        <v/>
      </c>
      <c r="AI1094" s="35">
        <f>SUMIFS(рўйхат!AJ:AJ,рўйхат!$CY:$CY,$B$1096,рўйхат!$B:$B,$C1094)</f>
        <v/>
      </c>
      <c r="AJ1094" s="36">
        <f>SUMIFS(рўйхат!AK:AK,рўйхат!$CY:$CY,$B$1096,рўйхат!$B:$B,$C1094)</f>
        <v/>
      </c>
      <c r="AK1094" s="35">
        <f>SUMIFS(рўйхат!AL:AL,рўйхат!$CY:$CY,$B$1096,рўйхат!$B:$B,$C1094)</f>
        <v/>
      </c>
      <c r="AL1094" s="36">
        <f>SUMIFS(рўйхат!AM:AM,рўйхат!$CY:$CY,$B$1096,рўйхат!$B:$B,$C1094)</f>
        <v/>
      </c>
      <c r="AM1094" s="77">
        <f>IFERROR(Q1094/E1094,0)</f>
        <v/>
      </c>
      <c r="AN1094" s="77">
        <f>IFERROR(R1094/F1094,0)</f>
        <v/>
      </c>
      <c r="AO1094" s="35">
        <f>SUMIFS(рўйхат!AX:AX,рўйхат!$CY:$CY,$B$1096,рўйхат!$B:$B,$C1094)</f>
        <v/>
      </c>
      <c r="AP1094" s="36">
        <f>SUMIFS(рўйхат!AY:AY,рўйхат!$CY:$CY,$B$1096,рўйхат!$B:$B,$C1094)</f>
        <v/>
      </c>
      <c r="AQ1094" s="35">
        <f>SUMIFS(рўйхат!AZ:AZ,рўйхат!$CY:$CY,$B$1096,рўйхат!$B:$B,$C1094)</f>
        <v/>
      </c>
      <c r="AR1094" s="36">
        <f>SUMIFS(рўйхат!BA:BA,рўйхат!$CY:$CY,$B$1096,рўйхат!$B:$B,$C1094)</f>
        <v/>
      </c>
      <c r="AS1094" s="35">
        <f>SUMIFS(рўйхат!BB:BB,рўйхат!$CY:$CY,$B$1096,рўйхат!$B:$B,$C1094)</f>
        <v/>
      </c>
      <c r="AT1094" s="36">
        <f>SUMIFS(рўйхат!BC:BC,рўйхат!$CY:$CY,$B$1096,рўйхат!$B:$B,$C1094)</f>
        <v/>
      </c>
      <c r="AU1094" s="35">
        <f>SUMIFS(рўйхат!BD:BD,рўйхат!$CY:$CY,$B$1096,рўйхат!$B:$B,$C1094)</f>
        <v/>
      </c>
      <c r="AV1094" s="36">
        <f>SUMIFS(рўйхат!BE:BE,рўйхат!$CY:$CY,$B$1096,рўйхат!$B:$B,$C1094)</f>
        <v/>
      </c>
      <c r="AW1094" s="35">
        <f>SUMIFS(рўйхат!BF:BF,рўйхат!$CY:$CY,$B$1096,рўйхат!$B:$B,$C1094)</f>
        <v/>
      </c>
      <c r="AX1094" s="36">
        <f>SUMIFS(рўйхат!BG:BG,рўйхат!$CY:$CY,$B$1096,рўйхат!$B:$B,$C1094)</f>
        <v/>
      </c>
      <c r="AY1094" s="35">
        <f>SUMIFS(рўйхат!BH:BH,рўйхат!$CY:$CY,$B$1096,рўйхат!$B:$B,$C1094)</f>
        <v/>
      </c>
      <c r="AZ1094" s="36">
        <f>SUMIFS(рўйхат!BI:BI,рўйхат!$CY:$CY,$B$1096,рўйхат!$B:$B,$C1094)</f>
        <v/>
      </c>
      <c r="BA1094" s="35">
        <f>SUMIFS(рўйхат!BJ:BJ,рўйхат!$CY:$CY,$B$1096,рўйхат!$B:$B,$C1094)</f>
        <v/>
      </c>
      <c r="BB1094" s="36">
        <f>SUMIFS(рўйхат!BK:BK,рўйхат!$CY:$CY,$B$1096,рўйхат!$B:$B,$C1094)</f>
        <v/>
      </c>
      <c r="BC1094" s="77">
        <f>IFERROR(AO1094/E1094,0)</f>
        <v/>
      </c>
      <c r="BD1094" s="77">
        <f>IFERROR(AP1094/F1094,0)</f>
        <v/>
      </c>
      <c r="BE1094" s="35">
        <f>SUMIFS(рўйхат!BL:BL,рўйхат!$CY:$CY,$B$1096,рўйхат!$B:$B,$C1094)</f>
        <v/>
      </c>
      <c r="BF1094" s="36">
        <f>SUMIFS(рўйхат!BM:BM,рўйхат!$CY:$CY,$B$1096,рўйхат!$B:$B,$C1094)</f>
        <v/>
      </c>
      <c r="BG1094" s="35">
        <f>SUMIFS(рўйхат!BN:BN,рўйхат!$CY:$CY,$B$1096,рўйхат!$B:$B,$C1094)</f>
        <v/>
      </c>
      <c r="BH1094" s="36">
        <f>SUMIFS(рўйхат!BO:BO,рўйхат!$CY:$CY,$B$1096,рўйхат!$B:$B,$C1094)</f>
        <v/>
      </c>
      <c r="BI1094" s="35">
        <f>SUMIFS(рўйхат!BP:BP,рўйхат!$CY:$CY,$B$1096,рўйхат!$B:$B,$C1094)</f>
        <v/>
      </c>
      <c r="BJ1094" s="36">
        <f>SUMIFS(рўйхат!BQ:BQ,рўйхат!$CY:$CY,$B$1096,рўйхат!$B:$B,$C1094)</f>
        <v/>
      </c>
      <c r="BK1094" s="35">
        <f>SUMIFS(рўйхат!BR:BR,рўйхат!$CY:$CY,$B$1096,рўйхат!$B:$B,$C1094)</f>
        <v/>
      </c>
      <c r="BL1094" s="36">
        <f>SUMIFS(рўйхат!BS:BS,рўйхат!$CY:$CY,$B$1096,рўйхат!$B:$B,$C1094)</f>
        <v/>
      </c>
      <c r="BM1094" s="35">
        <f>SUMIFS(рўйхат!BT:BT,рўйхат!$CY:$CY,$B$1096,рўйхат!$B:$B,$C1094)</f>
        <v/>
      </c>
      <c r="BN1094" s="36">
        <f>SUMIFS(рўйхат!BU:BU,рўйхат!$CY:$CY,$B$1096,рўйхат!$B:$B,$C1094)</f>
        <v/>
      </c>
      <c r="BO1094" s="35">
        <f>SUMIFS(рўйхат!BX:BX,рўйхат!$CY:$CY,$B$1096,рўйхат!$B:$B,$C1094)</f>
        <v/>
      </c>
      <c r="BP1094" s="36">
        <f>SUMIFS(рўйхат!BY:BY,рўйхат!$CY:$CY,$B$1096,рўйхат!$B:$B,$C1094)</f>
        <v/>
      </c>
      <c r="BQ1094" s="35">
        <f>SUMIFS(рўйхат!BZ:BZ,рўйхат!$CY:$CY,$B$1096,рўйхат!$B:$B,$C1094)</f>
        <v/>
      </c>
      <c r="BR1094" s="36">
        <f>SUMIFS(рўйхат!CA:CA,рўйхат!$CY:$CY,$B$1096,рўйхат!$B:$B,$C1094)</f>
        <v/>
      </c>
      <c r="BS1094" s="35">
        <f>SUMIFS(рўйхат!CB:CB,рўйхат!$CY:$CY,$B$1096,рўйхат!$B:$B,$C1094)</f>
        <v/>
      </c>
      <c r="BT1094" s="36">
        <f>SUMIFS(рўйхат!CC:CC,рўйхат!$CY:$CY,$B$1096,рўйхат!$B:$B,$C1094)</f>
        <v/>
      </c>
      <c r="BU1094" s="35">
        <f>SUMIFS(рўйхат!CD:CD,рўйхат!$CY:$CY,$B$1096,рўйхат!$B:$B,$C1094)</f>
        <v/>
      </c>
      <c r="BV1094" s="36">
        <f>SUMIFS(рўйхат!CE:CE,рўйхат!$CY:$CY,$B$1096,рўйхат!$B:$B,$C1094)</f>
        <v/>
      </c>
      <c r="BW1094" s="35">
        <f>SUMIFS(рўйхат!CH:CH,рўйхат!$CY:$CY,$B$1096,рўйхат!$B:$B,$C1094)</f>
        <v/>
      </c>
      <c r="BX1094" s="36">
        <f>SUMIFS(рўйхат!CI:CI,рўйхат!$CY:$CY,$B$1096,рўйхат!$B:$B,$C1094)</f>
        <v/>
      </c>
      <c r="BY1094" s="35">
        <f>SUMIFS(рўйхат!CJ:CJ,рўйхат!$CY:$CY,$B$1096,рўйхат!$B:$B,$C1094)</f>
        <v/>
      </c>
      <c r="BZ1094" s="36">
        <f>SUMIFS(рўйхат!CK:CK,рўйхат!$CY:$CY,$B$1096,рўйхат!$B:$B,$C1094)</f>
        <v/>
      </c>
      <c r="CA1094" s="35">
        <f>SUMIFS(рўйхат!CL:CL,рўйхат!$CY:$CY,$B$1096,рўйхат!$B:$B,$C1094)</f>
        <v/>
      </c>
      <c r="CB1094" s="36">
        <f>SUMIFS(рўйхат!CM:CM,рўйхат!$CY:$CY,$B$1096,рўйхат!$B:$B,$C1094)</f>
        <v/>
      </c>
      <c r="CC1094" s="35">
        <f>SUMIFS(рўйхат!CN:CN,рўйхат!$CY:$CY,$B$1096,рўйхат!$B:$B,$C1094)</f>
        <v/>
      </c>
      <c r="CD1094" s="36">
        <f>SUMIFS(рўйхат!CO:CO,рўйхат!$CY:$CY,$B$1096,рўйхат!$B:$B,$C1094)</f>
        <v/>
      </c>
      <c r="CE1094" s="77">
        <f>IFERROR(BE1094/(Q1094+BE1094),0)</f>
        <v/>
      </c>
      <c r="CF1094" s="78">
        <f>IFERROR(BF1094/(R1094+BF1094),0)</f>
        <v/>
      </c>
      <c r="CG1094" s="8">
        <f>COUNTIFS(B:B,B1094)</f>
        <v/>
      </c>
    </row>
    <row r="1095" hidden="1" outlineLevel="1" ht="17.1" customHeight="1" s="245">
      <c r="A1095" s="31" t="n"/>
      <c r="B1095" s="83" t="n">
        <v>31</v>
      </c>
      <c r="C1095" s="84" t="inlineStr">
        <is>
          <t>Бошқалар</t>
        </is>
      </c>
      <c r="D1095" s="32" t="n"/>
      <c r="E1095" s="85">
        <f>SUMIFS(рўйхат!F:F,рўйхат!$CY:$CY,$B$1096,рўйхат!$B:$B,$C1095)</f>
        <v/>
      </c>
      <c r="F1095" s="86">
        <f>SUMIFS(рўйхат!G:G,рўйхат!$CY:$CY,$B$1096,рўйхат!$B:$B,$C1095)</f>
        <v/>
      </c>
      <c r="G1095" s="85">
        <f>SUMIFS(рўйхат!H:H,рўйхат!$CY:$CY,$B$1096,рўйхат!$B:$B,$C1095)</f>
        <v/>
      </c>
      <c r="H1095" s="86">
        <f>SUMIFS(рўйхат!I:I,рўйхат!$CY:$CY,$B$1096,рўйхат!$B:$B,$C1095)</f>
        <v/>
      </c>
      <c r="I1095" s="85">
        <f>SUMIFS(рўйхат!J:J,рўйхат!$CY:$CY,$B$1096,рўйхат!$B:$B,$C1095)</f>
        <v/>
      </c>
      <c r="J1095" s="86">
        <f>SUMIFS(рўйхат!K:K,рўйхат!$CY:$CY,$B$1096,рўйхат!$B:$B,$C1095)</f>
        <v/>
      </c>
      <c r="K1095" s="85">
        <f>SUMIFS(рўйхат!L:L,рўйхат!$CY:$CY,$B$1096,рўйхат!$B:$B,$C1095)</f>
        <v/>
      </c>
      <c r="L1095" s="86">
        <f>SUMIFS(рўйхат!M:M,рўйхат!$CY:$CY,$B$1096,рўйхат!$B:$B,$C1095)</f>
        <v/>
      </c>
      <c r="M1095" s="85">
        <f>SUMIFS(рўйхат!N:N,рўйхат!$CY:$CY,$B$1096,рўйхат!$B:$B,$C1095)</f>
        <v/>
      </c>
      <c r="N1095" s="86">
        <f>SUMIFS(рўйхат!O:O,рўйхат!$CY:$CY,$B$1096,рўйхат!$B:$B,$C1095)</f>
        <v/>
      </c>
      <c r="O1095" s="87">
        <f>IFERROR(M1095/E1095,0)</f>
        <v/>
      </c>
      <c r="P1095" s="87">
        <f>IFERROR(N1095/F1095,0)</f>
        <v/>
      </c>
      <c r="Q1095" s="85">
        <f>SUMIFS(рўйхат!P:P,рўйхат!$CY:$CY,$B$1096,рўйхат!$B:$B,$C1095)</f>
        <v/>
      </c>
      <c r="R1095" s="86">
        <f>SUMIFS(рўйхат!Q:Q,рўйхат!$CY:$CY,$B$1096,рўйхат!$B:$B,$C1095)</f>
        <v/>
      </c>
      <c r="S1095" s="85">
        <f>SUMIFS(рўйхат!R:R,рўйхат!$CY:$CY,$B$1096,рўйхат!$B:$B,$C1095)</f>
        <v/>
      </c>
      <c r="T1095" s="86">
        <f>SUMIFS(рўйхат!S:S,рўйхат!$CY:$CY,$B$1096,рўйхат!$B:$B,$C1095)</f>
        <v/>
      </c>
      <c r="U1095" s="85">
        <f>SUMIFS(рўйхат!T:T,рўйхат!$CY:$CY,$B$1096,рўйхат!$B:$B,$C1095)</f>
        <v/>
      </c>
      <c r="V1095" s="86">
        <f>SUMIFS(рўйхат!U:U,рўйхат!$CY:$CY,$B$1096,рўйхат!$B:$B,$C1095)</f>
        <v/>
      </c>
      <c r="W1095" s="85">
        <f>SUMIFS(рўйхат!V:V,рўйхат!$CY:$CY,$B$1096,рўйхат!$B:$B,$C1095)</f>
        <v/>
      </c>
      <c r="X1095" s="86">
        <f>SUMIFS(рўйхат!W:W,рўйхат!$CY:$CY,$B$1096,рўйхат!$B:$B,$C1095)</f>
        <v/>
      </c>
      <c r="Y1095" s="85">
        <f>SUMIFS(рўйхат!X:X,рўйхат!$CY:$CY,$B$1096,рўйхат!$B:$B,$C1095)</f>
        <v/>
      </c>
      <c r="Z1095" s="86">
        <f>SUMIFS(рўйхат!Y:Y,рўйхат!$CY:$CY,$B$1096,рўйхат!$B:$B,$C1095)</f>
        <v/>
      </c>
      <c r="AA1095" s="85">
        <f>SUMIFS(рўйхат!Z:Z,рўйхат!$CY:$CY,$B$1096,рўйхат!$B:$B,$C1095)</f>
        <v/>
      </c>
      <c r="AB1095" s="86">
        <f>SUMIFS(рўйхат!AA:AA,рўйхат!$CY:$CY,$B$1096,рўйхат!$B:$B,$C1095)</f>
        <v/>
      </c>
      <c r="AC1095" s="85">
        <f>SUMIFS(рўйхат!AB:AB,рўйхат!$CY:$CY,$B$1096,рўйхат!$B:$B,$C1095)</f>
        <v/>
      </c>
      <c r="AD1095" s="86">
        <f>SUMIFS(рўйхат!AC:AC,рўйхат!$CY:$CY,$B$1096,рўйхат!$B:$B,$C1095)</f>
        <v/>
      </c>
      <c r="AE1095" s="85">
        <f>SUMIFS(рўйхат!AD:AD,рўйхат!$CY:$CY,$B$1096,рўйхат!$B:$B,$C1095)</f>
        <v/>
      </c>
      <c r="AF1095" s="86">
        <f>SUMIFS(рўйхат!AE:AE,рўйхат!$CY:$CY,$B$1096,рўйхат!$B:$B,$C1095)</f>
        <v/>
      </c>
      <c r="AG1095" s="85">
        <f>SUMIFS(рўйхат!AH:AH,рўйхат!$CY:$CY,$B$1096,рўйхат!$B:$B,$C1095)</f>
        <v/>
      </c>
      <c r="AH1095" s="86">
        <f>SUMIFS(рўйхат!AI:AI,рўйхат!$CY:$CY,$B$1096,рўйхат!$B:$B,$C1095)</f>
        <v/>
      </c>
      <c r="AI1095" s="85">
        <f>SUMIFS(рўйхат!AJ:AJ,рўйхат!$CY:$CY,$B$1096,рўйхат!$B:$B,$C1095)</f>
        <v/>
      </c>
      <c r="AJ1095" s="86">
        <f>SUMIFS(рўйхат!AK:AK,рўйхат!$CY:$CY,$B$1096,рўйхат!$B:$B,$C1095)</f>
        <v/>
      </c>
      <c r="AK1095" s="85">
        <f>SUMIFS(рўйхат!AL:AL,рўйхат!$CY:$CY,$B$1096,рўйхат!$B:$B,$C1095)</f>
        <v/>
      </c>
      <c r="AL1095" s="86">
        <f>SUMIFS(рўйхат!AM:AM,рўйхат!$CY:$CY,$B$1096,рўйхат!$B:$B,$C1095)</f>
        <v/>
      </c>
      <c r="AM1095" s="88">
        <f>IFERROR(Q1095/E1095,0)</f>
        <v/>
      </c>
      <c r="AN1095" s="88">
        <f>IFERROR(R1095/F1095,0)</f>
        <v/>
      </c>
      <c r="AO1095" s="85">
        <f>SUMIFS(рўйхат!AX:AX,рўйхат!$CY:$CY,$B$1096,рўйхат!$B:$B,$C1095)</f>
        <v/>
      </c>
      <c r="AP1095" s="86">
        <f>SUMIFS(рўйхат!AY:AY,рўйхат!$CY:$CY,$B$1096,рўйхат!$B:$B,$C1095)</f>
        <v/>
      </c>
      <c r="AQ1095" s="85">
        <f>SUMIFS(рўйхат!AZ:AZ,рўйхат!$CY:$CY,$B$1096,рўйхат!$B:$B,$C1095)</f>
        <v/>
      </c>
      <c r="AR1095" s="86">
        <f>SUMIFS(рўйхат!BA:BA,рўйхат!$CY:$CY,$B$1096,рўйхат!$B:$B,$C1095)</f>
        <v/>
      </c>
      <c r="AS1095" s="85">
        <f>SUMIFS(рўйхат!BB:BB,рўйхат!$CY:$CY,$B$1096,рўйхат!$B:$B,$C1095)</f>
        <v/>
      </c>
      <c r="AT1095" s="86">
        <f>SUMIFS(рўйхат!BC:BC,рўйхат!$CY:$CY,$B$1096,рўйхат!$B:$B,$C1095)</f>
        <v/>
      </c>
      <c r="AU1095" s="85">
        <f>SUMIFS(рўйхат!BD:BD,рўйхат!$CY:$CY,$B$1096,рўйхат!$B:$B,$C1095)</f>
        <v/>
      </c>
      <c r="AV1095" s="86">
        <f>SUMIFS(рўйхат!BE:BE,рўйхат!$CY:$CY,$B$1096,рўйхат!$B:$B,$C1095)</f>
        <v/>
      </c>
      <c r="AW1095" s="85">
        <f>SUMIFS(рўйхат!BF:BF,рўйхат!$CY:$CY,$B$1096,рўйхат!$B:$B,$C1095)</f>
        <v/>
      </c>
      <c r="AX1095" s="86">
        <f>SUMIFS(рўйхат!BG:BG,рўйхат!$CY:$CY,$B$1096,рўйхат!$B:$B,$C1095)</f>
        <v/>
      </c>
      <c r="AY1095" s="85">
        <f>SUMIFS(рўйхат!BH:BH,рўйхат!$CY:$CY,$B$1096,рўйхат!$B:$B,$C1095)</f>
        <v/>
      </c>
      <c r="AZ1095" s="86">
        <f>SUMIFS(рўйхат!BI:BI,рўйхат!$CY:$CY,$B$1096,рўйхат!$B:$B,$C1095)</f>
        <v/>
      </c>
      <c r="BA1095" s="85">
        <f>SUMIFS(рўйхат!BJ:BJ,рўйхат!$CY:$CY,$B$1096,рўйхат!$B:$B,$C1095)</f>
        <v/>
      </c>
      <c r="BB1095" s="86">
        <f>SUMIFS(рўйхат!BK:BK,рўйхат!$CY:$CY,$B$1096,рўйхат!$B:$B,$C1095)</f>
        <v/>
      </c>
      <c r="BC1095" s="88">
        <f>IFERROR(AO1095/E1095,0)</f>
        <v/>
      </c>
      <c r="BD1095" s="88">
        <f>IFERROR(AP1095/F1095,0)</f>
        <v/>
      </c>
      <c r="BE1095" s="85">
        <f>SUMIFS(рўйхат!BL:BL,рўйхат!$CY:$CY,$B$1096,рўйхат!$B:$B,$C1095)</f>
        <v/>
      </c>
      <c r="BF1095" s="86">
        <f>SUMIFS(рўйхат!BM:BM,рўйхат!$CY:$CY,$B$1096,рўйхат!$B:$B,$C1095)</f>
        <v/>
      </c>
      <c r="BG1095" s="85">
        <f>SUMIFS(рўйхат!BN:BN,рўйхат!$CY:$CY,$B$1096,рўйхат!$B:$B,$C1095)</f>
        <v/>
      </c>
      <c r="BH1095" s="86">
        <f>SUMIFS(рўйхат!BO:BO,рўйхат!$CY:$CY,$B$1096,рўйхат!$B:$B,$C1095)</f>
        <v/>
      </c>
      <c r="BI1095" s="85">
        <f>SUMIFS(рўйхат!BP:BP,рўйхат!$CY:$CY,$B$1096,рўйхат!$B:$B,$C1095)</f>
        <v/>
      </c>
      <c r="BJ1095" s="86">
        <f>SUMIFS(рўйхат!BQ:BQ,рўйхат!$CY:$CY,$B$1096,рўйхат!$B:$B,$C1095)</f>
        <v/>
      </c>
      <c r="BK1095" s="85">
        <f>SUMIFS(рўйхат!BR:BR,рўйхат!$CY:$CY,$B$1096,рўйхат!$B:$B,$C1095)</f>
        <v/>
      </c>
      <c r="BL1095" s="86">
        <f>SUMIFS(рўйхат!BS:BS,рўйхат!$CY:$CY,$B$1096,рўйхат!$B:$B,$C1095)</f>
        <v/>
      </c>
      <c r="BM1095" s="85">
        <f>SUMIFS(рўйхат!BT:BT,рўйхат!$CY:$CY,$B$1096,рўйхат!$B:$B,$C1095)</f>
        <v/>
      </c>
      <c r="BN1095" s="86">
        <f>SUMIFS(рўйхат!BU:BU,рўйхат!$CY:$CY,$B$1096,рўйхат!$B:$B,$C1095)</f>
        <v/>
      </c>
      <c r="BO1095" s="85">
        <f>SUMIFS(рўйхат!BX:BX,рўйхат!$CY:$CY,$B$1096,рўйхат!$B:$B,$C1095)</f>
        <v/>
      </c>
      <c r="BP1095" s="86">
        <f>SUMIFS(рўйхат!BY:BY,рўйхат!$CY:$CY,$B$1096,рўйхат!$B:$B,$C1095)</f>
        <v/>
      </c>
      <c r="BQ1095" s="85">
        <f>SUMIFS(рўйхат!BZ:BZ,рўйхат!$CY:$CY,$B$1096,рўйхат!$B:$B,$C1095)</f>
        <v/>
      </c>
      <c r="BR1095" s="86">
        <f>SUMIFS(рўйхат!CA:CA,рўйхат!$CY:$CY,$B$1096,рўйхат!$B:$B,$C1095)</f>
        <v/>
      </c>
      <c r="BS1095" s="85">
        <f>SUMIFS(рўйхат!CB:CB,рўйхат!$CY:$CY,$B$1096,рўйхат!$B:$B,$C1095)</f>
        <v/>
      </c>
      <c r="BT1095" s="86">
        <f>SUMIFS(рўйхат!CC:CC,рўйхат!$CY:$CY,$B$1096,рўйхат!$B:$B,$C1095)</f>
        <v/>
      </c>
      <c r="BU1095" s="85">
        <f>SUMIFS(рўйхат!CD:CD,рўйхат!$CY:$CY,$B$1096,рўйхат!$B:$B,$C1095)</f>
        <v/>
      </c>
      <c r="BV1095" s="86">
        <f>SUMIFS(рўйхат!CE:CE,рўйхат!$CY:$CY,$B$1096,рўйхат!$B:$B,$C1095)</f>
        <v/>
      </c>
      <c r="BW1095" s="85">
        <f>SUMIFS(рўйхат!CH:CH,рўйхат!$CY:$CY,$B$1096,рўйхат!$B:$B,$C1095)</f>
        <v/>
      </c>
      <c r="BX1095" s="86">
        <f>SUMIFS(рўйхат!CI:CI,рўйхат!$CY:$CY,$B$1096,рўйхат!$B:$B,$C1095)</f>
        <v/>
      </c>
      <c r="BY1095" s="85">
        <f>SUMIFS(рўйхат!CJ:CJ,рўйхат!$CY:$CY,$B$1096,рўйхат!$B:$B,$C1095)</f>
        <v/>
      </c>
      <c r="BZ1095" s="86">
        <f>SUMIFS(рўйхат!CK:CK,рўйхат!$CY:$CY,$B$1096,рўйхат!$B:$B,$C1095)</f>
        <v/>
      </c>
      <c r="CA1095" s="85">
        <f>SUMIFS(рўйхат!CL:CL,рўйхат!$CY:$CY,$B$1096,рўйхат!$B:$B,$C1095)</f>
        <v/>
      </c>
      <c r="CB1095" s="86">
        <f>SUMIFS(рўйхат!CM:CM,рўйхат!$CY:$CY,$B$1096,рўйхат!$B:$B,$C1095)</f>
        <v/>
      </c>
      <c r="CC1095" s="85">
        <f>SUMIFS(рўйхат!CN:CN,рўйхат!$CY:$CY,$B$1096,рўйхат!$B:$B,$C1095)</f>
        <v/>
      </c>
      <c r="CD1095" s="86">
        <f>SUMIFS(рўйхат!CO:CO,рўйхат!$CY:$CY,$B$1096,рўйхат!$B:$B,$C1095)</f>
        <v/>
      </c>
      <c r="CE1095" s="88">
        <f>IFERROR(BE1095/(Q1095+BE1095),0)</f>
        <v/>
      </c>
      <c r="CF1095" s="89">
        <f>IFERROR(BF1095/(R1095+BF1095),0)</f>
        <v/>
      </c>
      <c r="CG1095" s="8">
        <f>COUNTIFS(B:B,B1095)</f>
        <v/>
      </c>
    </row>
    <row r="1096" collapsed="1" ht="47.25" customHeight="1" s="245">
      <c r="A1096" s="15" t="n">
        <v>34</v>
      </c>
      <c r="B1096" s="198" t="inlineStr">
        <is>
          <t>Бюджет ташкилотларида иш ҳақи ва унга тенглаштирилган тўловларни ҳисобланиши билан боғлиқ рисклар</t>
        </is>
      </c>
      <c r="C1096" s="199" t="n"/>
      <c r="D1096" s="16" t="inlineStr">
        <is>
          <t>У.Тангриев</t>
        </is>
      </c>
      <c r="E1096" s="17">
        <f>SUMIF(рўйхат!$CY:$CY,$B1096,рўйхат!F:F)</f>
        <v/>
      </c>
      <c r="F1096" s="18">
        <f>SUMIF(рўйхат!$CY:$CY,$B1096,рўйхат!G:G)</f>
        <v/>
      </c>
      <c r="G1096" s="17">
        <f>SUMIF(рўйхат!$CY:$CY,$B1096,рўйхат!H:H)</f>
        <v/>
      </c>
      <c r="H1096" s="18">
        <f>SUMIF(рўйхат!$CY:$CY,$B1096,рўйхат!I:I)</f>
        <v/>
      </c>
      <c r="I1096" s="17">
        <f>SUMIF(рўйхат!$CY:$CY,$B1096,рўйхат!J:J)</f>
        <v/>
      </c>
      <c r="J1096" s="18">
        <f>SUMIF(рўйхат!$CY:$CY,$B1096,рўйхат!K:K)</f>
        <v/>
      </c>
      <c r="K1096" s="17">
        <f>SUMIF(рўйхат!$CY:$CY,$B1096,рўйхат!L:L)</f>
        <v/>
      </c>
      <c r="L1096" s="18">
        <f>SUMIF(рўйхат!$CY:$CY,$B1096,рўйхат!M:M)</f>
        <v/>
      </c>
      <c r="M1096" s="17">
        <f>SUMIF(рўйхат!$CY:$CY,$B1096,рўйхат!N:N)</f>
        <v/>
      </c>
      <c r="N1096" s="18">
        <f>SUMIF(рўйхат!$CY:$CY,$B1096,рўйхат!O:O)</f>
        <v/>
      </c>
      <c r="O1096" s="75">
        <f>IFERROR(M1096/E1096,0)</f>
        <v/>
      </c>
      <c r="P1096" s="75">
        <f>IFERROR(N1096/F1096,0)</f>
        <v/>
      </c>
      <c r="Q1096" s="17">
        <f>SUMIF(рўйхат!$CY:$CY,$B1096,рўйхат!P:P)</f>
        <v/>
      </c>
      <c r="R1096" s="18">
        <f>SUMIF(рўйхат!$CY:$CY,$B1096,рўйхат!Q:Q)</f>
        <v/>
      </c>
      <c r="S1096" s="17">
        <f>SUMIF(рўйхат!$CY:$CY,$B1096,рўйхат!R:R)</f>
        <v/>
      </c>
      <c r="T1096" s="18">
        <f>SUMIF(рўйхат!$CY:$CY,$B1096,рўйхат!S:S)</f>
        <v/>
      </c>
      <c r="U1096" s="17">
        <f>SUMIF(рўйхат!$CY:$CY,$B1096,рўйхат!T:T)</f>
        <v/>
      </c>
      <c r="V1096" s="18">
        <f>SUMIF(рўйхат!$CY:$CY,$B1096,рўйхат!U:U)</f>
        <v/>
      </c>
      <c r="W1096" s="17">
        <f>SUMIF(рўйхат!$CY:$CY,$B1096,рўйхат!V:V)</f>
        <v/>
      </c>
      <c r="X1096" s="18">
        <f>SUMIF(рўйхат!$CY:$CY,$B1096,рўйхат!W:W)</f>
        <v/>
      </c>
      <c r="Y1096" s="17">
        <f>SUMIF(рўйхат!$CY:$CY,$B1096,рўйхат!X:X)</f>
        <v/>
      </c>
      <c r="Z1096" s="18">
        <f>SUMIF(рўйхат!$CY:$CY,$B1096,рўйхат!Y:Y)</f>
        <v/>
      </c>
      <c r="AA1096" s="17">
        <f>SUMIF(рўйхат!$CY:$CY,$B1096,рўйхат!Z:Z)</f>
        <v/>
      </c>
      <c r="AB1096" s="18">
        <f>SUMIF(рўйхат!$CY:$CY,$B1096,рўйхат!AA:AA)</f>
        <v/>
      </c>
      <c r="AC1096" s="17">
        <f>SUMIF(рўйхат!$CY:$CY,$B1096,рўйхат!AB:AB)</f>
        <v/>
      </c>
      <c r="AD1096" s="18">
        <f>SUMIF(рўйхат!$CY:$CY,$B1096,рўйхат!AC:AC)</f>
        <v/>
      </c>
      <c r="AE1096" s="17">
        <f>SUMIF(рўйхат!$CY:$CY,$B1096,рўйхат!AD:AD)</f>
        <v/>
      </c>
      <c r="AF1096" s="18">
        <f>SUMIF(рўйхат!$CY:$CY,$B1096,рўйхат!AE:AE)</f>
        <v/>
      </c>
      <c r="AG1096" s="17">
        <f>SUMIF(рўйхат!$CY:$CY,$B1096,рўйхат!AH:AH)</f>
        <v/>
      </c>
      <c r="AH1096" s="18">
        <f>SUMIF(рўйхат!$CY:$CY,$B1096,рўйхат!AI:AI)</f>
        <v/>
      </c>
      <c r="AI1096" s="17">
        <f>SUMIF(рўйхат!$CY:$CY,$B1096,рўйхат!AJ:AJ)</f>
        <v/>
      </c>
      <c r="AJ1096" s="18">
        <f>SUMIF(рўйхат!$CY:$CY,$B1096,рўйхат!AK:AK)</f>
        <v/>
      </c>
      <c r="AK1096" s="17">
        <f>SUMIF(рўйхат!$CY:$CY,$B1096,рўйхат!AL:AL)</f>
        <v/>
      </c>
      <c r="AL1096" s="18">
        <f>SUMIF(рўйхат!$CY:$CY,$B1096,рўйхат!AM:AM)</f>
        <v/>
      </c>
      <c r="AM1096" s="41">
        <f>IFERROR(Q1096/E1096,0)</f>
        <v/>
      </c>
      <c r="AN1096" s="41">
        <f>IFERROR(R1096/F1096,0)</f>
        <v/>
      </c>
      <c r="AO1096" s="17">
        <f>SUMIF(рўйхат!$CY:$CY,$B1096,рўйхат!AX:AX)</f>
        <v/>
      </c>
      <c r="AP1096" s="18">
        <f>SUMIF(рўйхат!$CY:$CY,$B1096,рўйхат!AY:AY)</f>
        <v/>
      </c>
      <c r="AQ1096" s="17">
        <f>SUMIF(рўйхат!$CY:$CY,$B1096,рўйхат!AZ:AZ)</f>
        <v/>
      </c>
      <c r="AR1096" s="18">
        <f>SUMIF(рўйхат!$CY:$CY,$B1096,рўйхат!BA:BA)</f>
        <v/>
      </c>
      <c r="AS1096" s="17">
        <f>SUMIF(рўйхат!$CY:$CY,$B1096,рўйхат!BB:BB)</f>
        <v/>
      </c>
      <c r="AT1096" s="18">
        <f>SUMIF(рўйхат!$CY:$CY,$B1096,рўйхат!BC:BC)</f>
        <v/>
      </c>
      <c r="AU1096" s="17">
        <f>SUMIF(рўйхат!$CY:$CY,$B1096,рўйхат!BD:BD)</f>
        <v/>
      </c>
      <c r="AV1096" s="18">
        <f>SUMIF(рўйхат!$CY:$CY,$B1096,рўйхат!BE:BE)</f>
        <v/>
      </c>
      <c r="AW1096" s="17">
        <f>SUMIF(рўйхат!$CY:$CY,$B1096,рўйхат!BF:BF)</f>
        <v/>
      </c>
      <c r="AX1096" s="18">
        <f>SUMIF(рўйхат!$CY:$CY,$B1096,рўйхат!BG:BG)</f>
        <v/>
      </c>
      <c r="AY1096" s="17">
        <f>SUMIF(рўйхат!$CY:$CY,$B1096,рўйхат!BH:BH)</f>
        <v/>
      </c>
      <c r="AZ1096" s="18">
        <f>SUMIF(рўйхат!$CY:$CY,$B1096,рўйхат!BI:BI)</f>
        <v/>
      </c>
      <c r="BA1096" s="17">
        <f>SUMIF(рўйхат!$CY:$CY,$B1096,рўйхат!BJ:BJ)</f>
        <v/>
      </c>
      <c r="BB1096" s="18">
        <f>SUMIF(рўйхат!$CY:$CY,$B1096,рўйхат!BK:BK)</f>
        <v/>
      </c>
      <c r="BC1096" s="41">
        <f>IFERROR(AO1096/E1096,0)</f>
        <v/>
      </c>
      <c r="BD1096" s="41">
        <f>IFERROR(AP1096/F1096,0)</f>
        <v/>
      </c>
      <c r="BE1096" s="17">
        <f>SUMIF(рўйхат!$CY:$CY,$B1096,рўйхат!BL:BL)</f>
        <v/>
      </c>
      <c r="BF1096" s="18">
        <f>SUMIF(рўйхат!$CY:$CY,$B1096,рўйхат!BM:BM)</f>
        <v/>
      </c>
      <c r="BG1096" s="17">
        <f>SUMIF(рўйхат!$CY:$CY,$B1096,рўйхат!BN:BN)</f>
        <v/>
      </c>
      <c r="BH1096" s="18">
        <f>SUMIF(рўйхат!$CY:$CY,$B1096,рўйхат!BO:BO)</f>
        <v/>
      </c>
      <c r="BI1096" s="17">
        <f>SUMIF(рўйхат!$CY:$CY,$B1096,рўйхат!BP:BP)</f>
        <v/>
      </c>
      <c r="BJ1096" s="18">
        <f>SUMIF(рўйхат!$CY:$CY,$B1096,рўйхат!BQ:BQ)</f>
        <v/>
      </c>
      <c r="BK1096" s="17">
        <f>SUMIF(рўйхат!$CY:$CY,$B1096,рўйхат!BR:BR)</f>
        <v/>
      </c>
      <c r="BL1096" s="18">
        <f>SUMIF(рўйхат!$CY:$CY,$B1096,рўйхат!BS:BS)</f>
        <v/>
      </c>
      <c r="BM1096" s="17">
        <f>SUMIF(рўйхат!$CY:$CY,$B1096,рўйхат!BT:BT)</f>
        <v/>
      </c>
      <c r="BN1096" s="18">
        <f>SUMIF(рўйхат!$CY:$CY,$B1096,рўйхат!BU:BU)</f>
        <v/>
      </c>
      <c r="BO1096" s="17">
        <f>SUMIF(рўйхат!$CY:$CY,$B1096,рўйхат!BX:BX)</f>
        <v/>
      </c>
      <c r="BP1096" s="18">
        <f>SUMIF(рўйхат!$CY:$CY,$B1096,рўйхат!BY:BY)</f>
        <v/>
      </c>
      <c r="BQ1096" s="17">
        <f>SUMIF(рўйхат!$CY:$CY,$B1096,рўйхат!BZ:BZ)</f>
        <v/>
      </c>
      <c r="BR1096" s="18">
        <f>SUMIF(рўйхат!$CY:$CY,$B1096,рўйхат!CA:CA)</f>
        <v/>
      </c>
      <c r="BS1096" s="17">
        <f>SUMIF(рўйхат!$CY:$CY,$B1096,рўйхат!CB:CB)</f>
        <v/>
      </c>
      <c r="BT1096" s="18">
        <f>SUMIF(рўйхат!$CY:$CY,$B1096,рўйхат!CC:CC)</f>
        <v/>
      </c>
      <c r="BU1096" s="17">
        <f>SUMIF(рўйхат!$CY:$CY,$B1096,рўйхат!CD:CD)</f>
        <v/>
      </c>
      <c r="BV1096" s="18">
        <f>SUMIF(рўйхат!$CY:$CY,$B1096,рўйхат!CE:CE)</f>
        <v/>
      </c>
      <c r="BW1096" s="17">
        <f>SUMIF(рўйхат!$CY:$CY,$B1096,рўйхат!CH:CH)</f>
        <v/>
      </c>
      <c r="BX1096" s="18">
        <f>SUMIF(рўйхат!$CY:$CY,$B1096,рўйхат!CI:CI)</f>
        <v/>
      </c>
      <c r="BY1096" s="17">
        <f>SUMIF(рўйхат!$CY:$CY,$B1096,рўйхат!CJ:CJ)</f>
        <v/>
      </c>
      <c r="BZ1096" s="18">
        <f>SUMIF(рўйхат!$CY:$CY,$B1096,рўйхат!CK:CK)</f>
        <v/>
      </c>
      <c r="CA1096" s="17">
        <f>SUMIF(рўйхат!$CY:$CY,$B1096,рўйхат!CL:CL)</f>
        <v/>
      </c>
      <c r="CB1096" s="18">
        <f>SUMIF(рўйхат!$CY:$CY,$B1096,рўйхат!CM:CM)</f>
        <v/>
      </c>
      <c r="CC1096" s="17">
        <f>SUMIF(рўйхат!$CY:$CY,$B1096,рўйхат!CN:CN)</f>
        <v/>
      </c>
      <c r="CD1096" s="18">
        <f>SUMIF(рўйхат!$CY:$CY,$B1096,рўйхат!CO:CO)</f>
        <v/>
      </c>
      <c r="CE1096" s="41">
        <f>IFERROR(BE1096/(Q1096+BE1096),0)</f>
        <v/>
      </c>
      <c r="CF1096" s="42">
        <f>IFERROR(BF1096/(R1096+BF1096),0)</f>
        <v/>
      </c>
      <c r="CG1096" s="8">
        <f>COUNTIFS(B:B,B1096)</f>
        <v/>
      </c>
    </row>
    <row r="1097" hidden="1" outlineLevel="1" ht="17.1" customHeight="1" s="245">
      <c r="A1097" s="39" t="n"/>
      <c r="B1097" s="50" t="n">
        <v>1</v>
      </c>
      <c r="C1097" s="66" t="inlineStr">
        <is>
          <t>Адлия вазирлиги</t>
        </is>
      </c>
      <c r="D1097" s="51" t="n"/>
      <c r="E1097" s="35">
        <f>SUMIFS(рўйхат!F:F,рўйхат!$CY:$CY,$B$1128,рўйхат!$B:$B,$C1097)</f>
        <v/>
      </c>
      <c r="F1097" s="36">
        <f>SUMIFS(рўйхат!G:G,рўйхат!$CY:$CY,$B$1128,рўйхат!$B:$B,$C1097)</f>
        <v/>
      </c>
      <c r="G1097" s="35">
        <f>SUMIFS(рўйхат!H:H,рўйхат!$CY:$CY,$B$1128,рўйхат!$B:$B,$C1097)</f>
        <v/>
      </c>
      <c r="H1097" s="36">
        <f>SUMIFS(рўйхат!I:I,рўйхат!$CY:$CY,$B$1128,рўйхат!$B:$B,$C1097)</f>
        <v/>
      </c>
      <c r="I1097" s="35">
        <f>SUMIFS(рўйхат!J:J,рўйхат!$CY:$CY,$B$1128,рўйхат!$B:$B,$C1097)</f>
        <v/>
      </c>
      <c r="J1097" s="36">
        <f>SUMIFS(рўйхат!K:K,рўйхат!$CY:$CY,$B$1128,рўйхат!$B:$B,$C1097)</f>
        <v/>
      </c>
      <c r="K1097" s="35">
        <f>SUMIFS(рўйхат!L:L,рўйхат!$CY:$CY,$B$1128,рўйхат!$B:$B,$C1097)</f>
        <v/>
      </c>
      <c r="L1097" s="36">
        <f>SUMIFS(рўйхат!M:M,рўйхат!$CY:$CY,$B$1128,рўйхат!$B:$B,$C1097)</f>
        <v/>
      </c>
      <c r="M1097" s="35">
        <f>SUMIFS(рўйхат!N:N,рўйхат!$CY:$CY,$B$1128,рўйхат!$B:$B,$C1097)</f>
        <v/>
      </c>
      <c r="N1097" s="36">
        <f>SUMIFS(рўйхат!O:O,рўйхат!$CY:$CY,$B$1128,рўйхат!$B:$B,$C1097)</f>
        <v/>
      </c>
      <c r="O1097" s="34">
        <f>IFERROR(M1097/E1097,0)</f>
        <v/>
      </c>
      <c r="P1097" s="34">
        <f>IFERROR(N1097/F1097,0)</f>
        <v/>
      </c>
      <c r="Q1097" s="35">
        <f>SUMIFS(рўйхат!P:P,рўйхат!$CY:$CY,$B$1128,рўйхат!$B:$B,$C1097)</f>
        <v/>
      </c>
      <c r="R1097" s="36">
        <f>SUMIFS(рўйхат!Q:Q,рўйхат!$CY:$CY,$B$1128,рўйхат!$B:$B,$C1097)</f>
        <v/>
      </c>
      <c r="S1097" s="35">
        <f>SUMIFS(рўйхат!R:R,рўйхат!$CY:$CY,$B$1128,рўйхат!$B:$B,$C1097)</f>
        <v/>
      </c>
      <c r="T1097" s="36">
        <f>SUMIFS(рўйхат!S:S,рўйхат!$CY:$CY,$B$1128,рўйхат!$B:$B,$C1097)</f>
        <v/>
      </c>
      <c r="U1097" s="35">
        <f>SUMIFS(рўйхат!T:T,рўйхат!$CY:$CY,$B$1128,рўйхат!$B:$B,$C1097)</f>
        <v/>
      </c>
      <c r="V1097" s="36">
        <f>SUMIFS(рўйхат!U:U,рўйхат!$CY:$CY,$B$1128,рўйхат!$B:$B,$C1097)</f>
        <v/>
      </c>
      <c r="W1097" s="35">
        <f>SUMIFS(рўйхат!V:V,рўйхат!$CY:$CY,$B$1128,рўйхат!$B:$B,$C1097)</f>
        <v/>
      </c>
      <c r="X1097" s="36">
        <f>SUMIFS(рўйхат!W:W,рўйхат!$CY:$CY,$B$1128,рўйхат!$B:$B,$C1097)</f>
        <v/>
      </c>
      <c r="Y1097" s="35">
        <f>SUMIFS(рўйхат!X:X,рўйхат!$CY:$CY,$B$1128,рўйхат!$B:$B,$C1097)</f>
        <v/>
      </c>
      <c r="Z1097" s="36">
        <f>SUMIFS(рўйхат!Y:Y,рўйхат!$CY:$CY,$B$1128,рўйхат!$B:$B,$C1097)</f>
        <v/>
      </c>
      <c r="AA1097" s="35">
        <f>SUMIFS(рўйхат!Z:Z,рўйхат!$CY:$CY,$B$1128,рўйхат!$B:$B,$C1097)</f>
        <v/>
      </c>
      <c r="AB1097" s="36">
        <f>SUMIFS(рўйхат!AA:AA,рўйхат!$CY:$CY,$B$1128,рўйхат!$B:$B,$C1097)</f>
        <v/>
      </c>
      <c r="AC1097" s="35">
        <f>SUMIFS(рўйхат!AB:AB,рўйхат!$CY:$CY,$B$1128,рўйхат!$B:$B,$C1097)</f>
        <v/>
      </c>
      <c r="AD1097" s="36">
        <f>SUMIFS(рўйхат!AC:AC,рўйхат!$CY:$CY,$B$1128,рўйхат!$B:$B,$C1097)</f>
        <v/>
      </c>
      <c r="AE1097" s="35">
        <f>SUMIFS(рўйхат!AD:AD,рўйхат!$CY:$CY,$B$1128,рўйхат!$B:$B,$C1097)</f>
        <v/>
      </c>
      <c r="AF1097" s="36">
        <f>SUMIFS(рўйхат!AE:AE,рўйхат!$CY:$CY,$B$1128,рўйхат!$B:$B,$C1097)</f>
        <v/>
      </c>
      <c r="AG1097" s="35">
        <f>SUMIFS(рўйхат!AH:AH,рўйхат!$CY:$CY,$B$1128,рўйхат!$B:$B,$C1097)</f>
        <v/>
      </c>
      <c r="AH1097" s="36">
        <f>SUMIFS(рўйхат!AI:AI,рўйхат!$CY:$CY,$B$1128,рўйхат!$B:$B,$C1097)</f>
        <v/>
      </c>
      <c r="AI1097" s="35">
        <f>SUMIFS(рўйхат!AJ:AJ,рўйхат!$CY:$CY,$B$1128,рўйхат!$B:$B,$C1097)</f>
        <v/>
      </c>
      <c r="AJ1097" s="36">
        <f>SUMIFS(рўйхат!AK:AK,рўйхат!$CY:$CY,$B$1128,рўйхат!$B:$B,$C1097)</f>
        <v/>
      </c>
      <c r="AK1097" s="35">
        <f>SUMIFS(рўйхат!AL:AL,рўйхат!$CY:$CY,$B$1128,рўйхат!$B:$B,$C1097)</f>
        <v/>
      </c>
      <c r="AL1097" s="36">
        <f>SUMIFS(рўйхат!AM:AM,рўйхат!$CY:$CY,$B$1128,рўйхат!$B:$B,$C1097)</f>
        <v/>
      </c>
      <c r="AM1097" s="77">
        <f>IFERROR(Q1097/E1097,0)</f>
        <v/>
      </c>
      <c r="AN1097" s="77">
        <f>IFERROR(R1097/F1097,0)</f>
        <v/>
      </c>
      <c r="AO1097" s="36">
        <f>SUMIFS(рўйхат!AX:AX,рўйхат!$CY:$CY,$B$1128,рўйхат!$B:$B,$C1097)</f>
        <v/>
      </c>
      <c r="AP1097" s="36">
        <f>SUMIFS(рўйхат!AY:AY,рўйхат!$CY:$CY,$B$1128,рўйхат!$B:$B,$C1097)</f>
        <v/>
      </c>
      <c r="AQ1097" s="35">
        <f>SUMIFS(рўйхат!AZ:AZ,рўйхат!$CY:$CY,$B$1128,рўйхат!$B:$B,$C1097)</f>
        <v/>
      </c>
      <c r="AR1097" s="36">
        <f>SUMIFS(рўйхат!BA:BA,рўйхат!$CY:$CY,$B$1128,рўйхат!$B:$B,$C1097)</f>
        <v/>
      </c>
      <c r="AS1097" s="35">
        <f>SUMIFS(рўйхат!BB:BB,рўйхат!$CY:$CY,$B$1128,рўйхат!$B:$B,$C1097)</f>
        <v/>
      </c>
      <c r="AT1097" s="36">
        <f>SUMIFS(рўйхат!BC:BC,рўйхат!$CY:$CY,$B$1128,рўйхат!$B:$B,$C1097)</f>
        <v/>
      </c>
      <c r="AU1097" s="35">
        <f>SUMIFS(рўйхат!BD:BD,рўйхат!$CY:$CY,$B$1128,рўйхат!$B:$B,$C1097)</f>
        <v/>
      </c>
      <c r="AV1097" s="36">
        <f>SUMIFS(рўйхат!BE:BE,рўйхат!$CY:$CY,$B$1128,рўйхат!$B:$B,$C1097)</f>
        <v/>
      </c>
      <c r="AW1097" s="35">
        <f>SUMIFS(рўйхат!BF:BF,рўйхат!$CY:$CY,$B$1128,рўйхат!$B:$B,$C1097)</f>
        <v/>
      </c>
      <c r="AX1097" s="36">
        <f>SUMIFS(рўйхат!BG:BG,рўйхат!$CY:$CY,$B$1128,рўйхат!$B:$B,$C1097)</f>
        <v/>
      </c>
      <c r="AY1097" s="35">
        <f>SUMIFS(рўйхат!BH:BH,рўйхат!$CY:$CY,$B$1128,рўйхат!$B:$B,$C1097)</f>
        <v/>
      </c>
      <c r="AZ1097" s="36">
        <f>SUMIFS(рўйхат!BI:BI,рўйхат!$CY:$CY,$B$1128,рўйхат!$B:$B,$C1097)</f>
        <v/>
      </c>
      <c r="BA1097" s="35">
        <f>SUMIFS(рўйхат!BJ:BJ,рўйхат!$CY:$CY,$B$1128,рўйхат!$B:$B,$C1097)</f>
        <v/>
      </c>
      <c r="BB1097" s="36">
        <f>SUMIFS(рўйхат!BK:BK,рўйхат!$CY:$CY,$B$1128,рўйхат!$B:$B,$C1097)</f>
        <v/>
      </c>
      <c r="BC1097" s="77">
        <f>IFERROR(AO1097/E1097,0)</f>
        <v/>
      </c>
      <c r="BD1097" s="77">
        <f>IFERROR(AP1097/F1097,0)</f>
        <v/>
      </c>
      <c r="BE1097" s="35">
        <f>SUMIFS(рўйхат!BL:BL,рўйхат!$CY:$CY,$B$1128,рўйхат!$B:$B,$C1097)</f>
        <v/>
      </c>
      <c r="BF1097" s="36">
        <f>SUMIFS(рўйхат!BM:BM,рўйхат!$CY:$CY,$B$1128,рўйхат!$B:$B,$C1097)</f>
        <v/>
      </c>
      <c r="BG1097" s="35">
        <f>SUMIFS(рўйхат!BN:BN,рўйхат!$CY:$CY,$B$1128,рўйхат!$B:$B,$C1097)</f>
        <v/>
      </c>
      <c r="BH1097" s="36">
        <f>SUMIFS(рўйхат!BO:BO,рўйхат!$CY:$CY,$B$1128,рўйхат!$B:$B,$C1097)</f>
        <v/>
      </c>
      <c r="BI1097" s="35">
        <f>SUMIFS(рўйхат!BP:BP,рўйхат!$CY:$CY,$B$1128,рўйхат!$B:$B,$C1097)</f>
        <v/>
      </c>
      <c r="BJ1097" s="36">
        <f>SUMIFS(рўйхат!BQ:BQ,рўйхат!$CY:$CY,$B$1128,рўйхат!$B:$B,$C1097)</f>
        <v/>
      </c>
      <c r="BK1097" s="35">
        <f>SUMIFS(рўйхат!BR:BR,рўйхат!$CY:$CY,$B$1128,рўйхат!$B:$B,$C1097)</f>
        <v/>
      </c>
      <c r="BL1097" s="36">
        <f>SUMIFS(рўйхат!BS:BS,рўйхат!$CY:$CY,$B$1128,рўйхат!$B:$B,$C1097)</f>
        <v/>
      </c>
      <c r="BM1097" s="35">
        <f>SUMIFS(рўйхат!BT:BT,рўйхат!$CY:$CY,$B$1128,рўйхат!$B:$B,$C1097)</f>
        <v/>
      </c>
      <c r="BN1097" s="36">
        <f>SUMIFS(рўйхат!BU:BU,рўйхат!$CY:$CY,$B$1128,рўйхат!$B:$B,$C1097)</f>
        <v/>
      </c>
      <c r="BO1097" s="35">
        <f>SUMIFS(рўйхат!BX:BX,рўйхат!$CY:$CY,$B$1128,рўйхат!$B:$B,$C1097)</f>
        <v/>
      </c>
      <c r="BP1097" s="36">
        <f>SUMIFS(рўйхат!BY:BY,рўйхат!$CY:$CY,$B$1128,рўйхат!$B:$B,$C1097)</f>
        <v/>
      </c>
      <c r="BQ1097" s="35">
        <f>SUMIFS(рўйхат!BZ:BZ,рўйхат!$CY:$CY,$B$1128,рўйхат!$B:$B,$C1097)</f>
        <v/>
      </c>
      <c r="BR1097" s="36">
        <f>SUMIFS(рўйхат!CA:CA,рўйхат!$CY:$CY,$B$1128,рўйхат!$B:$B,$C1097)</f>
        <v/>
      </c>
      <c r="BS1097" s="35">
        <f>SUMIFS(рўйхат!CB:CB,рўйхат!$CY:$CY,$B$1128,рўйхат!$B:$B,$C1097)</f>
        <v/>
      </c>
      <c r="BT1097" s="36">
        <f>SUMIFS(рўйхат!CC:CC,рўйхат!$CY:$CY,$B$1128,рўйхат!$B:$B,$C1097)</f>
        <v/>
      </c>
      <c r="BU1097" s="35">
        <f>SUMIFS(рўйхат!CD:CD,рўйхат!$CY:$CY,$B$1128,рўйхат!$B:$B,$C1097)</f>
        <v/>
      </c>
      <c r="BV1097" s="36">
        <f>SUMIFS(рўйхат!CE:CE,рўйхат!$CY:$CY,$B$1128,рўйхат!$B:$B,$C1097)</f>
        <v/>
      </c>
      <c r="BW1097" s="35">
        <f>SUMIFS(рўйхат!CH:CH,рўйхат!$CY:$CY,$B$1128,рўйхат!$B:$B,$C1097)</f>
        <v/>
      </c>
      <c r="BX1097" s="36">
        <f>SUMIFS(рўйхат!CI:CI,рўйхат!$CY:$CY,$B$1128,рўйхат!$B:$B,$C1097)</f>
        <v/>
      </c>
      <c r="BY1097" s="35">
        <f>SUMIFS(рўйхат!CJ:CJ,рўйхат!$CY:$CY,$B$1128,рўйхат!$B:$B,$C1097)</f>
        <v/>
      </c>
      <c r="BZ1097" s="36">
        <f>SUMIFS(рўйхат!CK:CK,рўйхат!$CY:$CY,$B$1128,рўйхат!$B:$B,$C1097)</f>
        <v/>
      </c>
      <c r="CA1097" s="35">
        <f>SUMIFS(рўйхат!CL:CL,рўйхат!$CY:$CY,$B$1128,рўйхат!$B:$B,$C1097)</f>
        <v/>
      </c>
      <c r="CB1097" s="36">
        <f>SUMIFS(рўйхат!CM:CM,рўйхат!$CY:$CY,$B$1128,рўйхат!$B:$B,$C1097)</f>
        <v/>
      </c>
      <c r="CC1097" s="35">
        <f>SUMIFS(рўйхат!CN:CN,рўйхат!$CY:$CY,$B$1128,рўйхат!$B:$B,$C1097)</f>
        <v/>
      </c>
      <c r="CD1097" s="36">
        <f>SUMIFS(рўйхат!CO:CO,рўйхат!$CY:$CY,$B$1128,рўйхат!$B:$B,$C1097)</f>
        <v/>
      </c>
      <c r="CE1097" s="77">
        <f>IFERROR(BE1097/(Q1097+BE1097),0)</f>
        <v/>
      </c>
      <c r="CF1097" s="78">
        <f>IFERROR(BF1097/(R1097+BF1097),0)</f>
        <v/>
      </c>
      <c r="CG1097" s="8">
        <f>COUNTIFS(B:B,B1097)</f>
        <v/>
      </c>
    </row>
    <row r="1098" hidden="1" outlineLevel="1" ht="17.1" customHeight="1" s="245">
      <c r="A1098" s="31" t="n"/>
      <c r="B1098" s="50" t="n">
        <v>2</v>
      </c>
      <c r="C1098" s="66" t="inlineStr">
        <is>
          <t>Божхона қўмитаси</t>
        </is>
      </c>
      <c r="D1098" s="16" t="n"/>
      <c r="E1098" s="35">
        <f>SUMIFS(рўйхат!F:F,рўйхат!$CY:$CY,$B$1128,рўйхат!$B:$B,$C1098)</f>
        <v/>
      </c>
      <c r="F1098" s="36">
        <f>SUMIFS(рўйхат!G:G,рўйхат!$CY:$CY,$B$1128,рўйхат!$B:$B,$C1098)</f>
        <v/>
      </c>
      <c r="G1098" s="35">
        <f>SUMIFS(рўйхат!H:H,рўйхат!$CY:$CY,$B$1128,рўйхат!$B:$B,$C1098)</f>
        <v/>
      </c>
      <c r="H1098" s="36">
        <f>SUMIFS(рўйхат!I:I,рўйхат!$CY:$CY,$B$1128,рўйхат!$B:$B,$C1098)</f>
        <v/>
      </c>
      <c r="I1098" s="35">
        <f>SUMIFS(рўйхат!J:J,рўйхат!$CY:$CY,$B$1128,рўйхат!$B:$B,$C1098)</f>
        <v/>
      </c>
      <c r="J1098" s="36">
        <f>SUMIFS(рўйхат!K:K,рўйхат!$CY:$CY,$B$1128,рўйхат!$B:$B,$C1098)</f>
        <v/>
      </c>
      <c r="K1098" s="35">
        <f>SUMIFS(рўйхат!L:L,рўйхат!$CY:$CY,$B$1128,рўйхат!$B:$B,$C1098)</f>
        <v/>
      </c>
      <c r="L1098" s="36">
        <f>SUMIFS(рўйхат!M:M,рўйхат!$CY:$CY,$B$1128,рўйхат!$B:$B,$C1098)</f>
        <v/>
      </c>
      <c r="M1098" s="35">
        <f>SUMIFS(рўйхат!N:N,рўйхат!$CY:$CY,$B$1128,рўйхат!$B:$B,$C1098)</f>
        <v/>
      </c>
      <c r="N1098" s="36">
        <f>SUMIFS(рўйхат!O:O,рўйхат!$CY:$CY,$B$1128,рўйхат!$B:$B,$C1098)</f>
        <v/>
      </c>
      <c r="O1098" s="34">
        <f>IFERROR(M1098/E1098,0)</f>
        <v/>
      </c>
      <c r="P1098" s="34">
        <f>IFERROR(N1098/F1098,0)</f>
        <v/>
      </c>
      <c r="Q1098" s="35">
        <f>SUMIFS(рўйхат!P:P,рўйхат!$CY:$CY,$B$1128,рўйхат!$B:$B,$C1098)</f>
        <v/>
      </c>
      <c r="R1098" s="36">
        <f>SUMIFS(рўйхат!Q:Q,рўйхат!$CY:$CY,$B$1128,рўйхат!$B:$B,$C1098)</f>
        <v/>
      </c>
      <c r="S1098" s="35">
        <f>SUMIFS(рўйхат!R:R,рўйхат!$CY:$CY,$B$1128,рўйхат!$B:$B,$C1098)</f>
        <v/>
      </c>
      <c r="T1098" s="36">
        <f>SUMIFS(рўйхат!S:S,рўйхат!$CY:$CY,$B$1128,рўйхат!$B:$B,$C1098)</f>
        <v/>
      </c>
      <c r="U1098" s="35">
        <f>SUMIFS(рўйхат!T:T,рўйхат!$CY:$CY,$B$1128,рўйхат!$B:$B,$C1098)</f>
        <v/>
      </c>
      <c r="V1098" s="36">
        <f>SUMIFS(рўйхат!U:U,рўйхат!$CY:$CY,$B$1128,рўйхат!$B:$B,$C1098)</f>
        <v/>
      </c>
      <c r="W1098" s="35">
        <f>SUMIFS(рўйхат!V:V,рўйхат!$CY:$CY,$B$1128,рўйхат!$B:$B,$C1098)</f>
        <v/>
      </c>
      <c r="X1098" s="36">
        <f>SUMIFS(рўйхат!W:W,рўйхат!$CY:$CY,$B$1128,рўйхат!$B:$B,$C1098)</f>
        <v/>
      </c>
      <c r="Y1098" s="35">
        <f>SUMIFS(рўйхат!X:X,рўйхат!$CY:$CY,$B$1128,рўйхат!$B:$B,$C1098)</f>
        <v/>
      </c>
      <c r="Z1098" s="36">
        <f>SUMIFS(рўйхат!Y:Y,рўйхат!$CY:$CY,$B$1128,рўйхат!$B:$B,$C1098)</f>
        <v/>
      </c>
      <c r="AA1098" s="35">
        <f>SUMIFS(рўйхат!Z:Z,рўйхат!$CY:$CY,$B$1128,рўйхат!$B:$B,$C1098)</f>
        <v/>
      </c>
      <c r="AB1098" s="36">
        <f>SUMIFS(рўйхат!AA:AA,рўйхат!$CY:$CY,$B$1128,рўйхат!$B:$B,$C1098)</f>
        <v/>
      </c>
      <c r="AC1098" s="35">
        <f>SUMIFS(рўйхат!AB:AB,рўйхат!$CY:$CY,$B$1128,рўйхат!$B:$B,$C1098)</f>
        <v/>
      </c>
      <c r="AD1098" s="36">
        <f>SUMIFS(рўйхат!AC:AC,рўйхат!$CY:$CY,$B$1128,рўйхат!$B:$B,$C1098)</f>
        <v/>
      </c>
      <c r="AE1098" s="35">
        <f>SUMIFS(рўйхат!AD:AD,рўйхат!$CY:$CY,$B$1128,рўйхат!$B:$B,$C1098)</f>
        <v/>
      </c>
      <c r="AF1098" s="36">
        <f>SUMIFS(рўйхат!AE:AE,рўйхат!$CY:$CY,$B$1128,рўйхат!$B:$B,$C1098)</f>
        <v/>
      </c>
      <c r="AG1098" s="35">
        <f>SUMIFS(рўйхат!AH:AH,рўйхат!$CY:$CY,$B$1128,рўйхат!$B:$B,$C1098)</f>
        <v/>
      </c>
      <c r="AH1098" s="36">
        <f>SUMIFS(рўйхат!AI:AI,рўйхат!$CY:$CY,$B$1128,рўйхат!$B:$B,$C1098)</f>
        <v/>
      </c>
      <c r="AI1098" s="35">
        <f>SUMIFS(рўйхат!AJ:AJ,рўйхат!$CY:$CY,$B$1128,рўйхат!$B:$B,$C1098)</f>
        <v/>
      </c>
      <c r="AJ1098" s="36">
        <f>SUMIFS(рўйхат!AK:AK,рўйхат!$CY:$CY,$B$1128,рўйхат!$B:$B,$C1098)</f>
        <v/>
      </c>
      <c r="AK1098" s="35">
        <f>SUMIFS(рўйхат!AL:AL,рўйхат!$CY:$CY,$B$1128,рўйхат!$B:$B,$C1098)</f>
        <v/>
      </c>
      <c r="AL1098" s="36">
        <f>SUMIFS(рўйхат!AM:AM,рўйхат!$CY:$CY,$B$1128,рўйхат!$B:$B,$C1098)</f>
        <v/>
      </c>
      <c r="AM1098" s="77">
        <f>IFERROR(Q1098/E1098,0)</f>
        <v/>
      </c>
      <c r="AN1098" s="77">
        <f>IFERROR(R1098/F1098,0)</f>
        <v/>
      </c>
      <c r="AO1098" s="35">
        <f>SUMIFS(рўйхат!AX:AX,рўйхат!$CY:$CY,$B$1128,рўйхат!$B:$B,$C1098)</f>
        <v/>
      </c>
      <c r="AP1098" s="36">
        <f>SUMIFS(рўйхат!AY:AY,рўйхат!$CY:$CY,$B$1128,рўйхат!$B:$B,$C1098)</f>
        <v/>
      </c>
      <c r="AQ1098" s="35">
        <f>SUMIFS(рўйхат!AZ:AZ,рўйхат!$CY:$CY,$B$1128,рўйхат!$B:$B,$C1098)</f>
        <v/>
      </c>
      <c r="AR1098" s="36">
        <f>SUMIFS(рўйхат!BA:BA,рўйхат!$CY:$CY,$B$1128,рўйхат!$B:$B,$C1098)</f>
        <v/>
      </c>
      <c r="AS1098" s="35">
        <f>SUMIFS(рўйхат!BB:BB,рўйхат!$CY:$CY,$B$1128,рўйхат!$B:$B,$C1098)</f>
        <v/>
      </c>
      <c r="AT1098" s="36">
        <f>SUMIFS(рўйхат!BC:BC,рўйхат!$CY:$CY,$B$1128,рўйхат!$B:$B,$C1098)</f>
        <v/>
      </c>
      <c r="AU1098" s="35">
        <f>SUMIFS(рўйхат!BD:BD,рўйхат!$CY:$CY,$B$1128,рўйхат!$B:$B,$C1098)</f>
        <v/>
      </c>
      <c r="AV1098" s="36">
        <f>SUMIFS(рўйхат!BE:BE,рўйхат!$CY:$CY,$B$1128,рўйхат!$B:$B,$C1098)</f>
        <v/>
      </c>
      <c r="AW1098" s="35">
        <f>SUMIFS(рўйхат!BF:BF,рўйхат!$CY:$CY,$B$1128,рўйхат!$B:$B,$C1098)</f>
        <v/>
      </c>
      <c r="AX1098" s="36">
        <f>SUMIFS(рўйхат!BG:BG,рўйхат!$CY:$CY,$B$1128,рўйхат!$B:$B,$C1098)</f>
        <v/>
      </c>
      <c r="AY1098" s="35">
        <f>SUMIFS(рўйхат!BH:BH,рўйхат!$CY:$CY,$B$1128,рўйхат!$B:$B,$C1098)</f>
        <v/>
      </c>
      <c r="AZ1098" s="36">
        <f>SUMIFS(рўйхат!BI:BI,рўйхат!$CY:$CY,$B$1128,рўйхат!$B:$B,$C1098)</f>
        <v/>
      </c>
      <c r="BA1098" s="35">
        <f>SUMIFS(рўйхат!BJ:BJ,рўйхат!$CY:$CY,$B$1128,рўйхат!$B:$B,$C1098)</f>
        <v/>
      </c>
      <c r="BB1098" s="36">
        <f>SUMIFS(рўйхат!BK:BK,рўйхат!$CY:$CY,$B$1128,рўйхат!$B:$B,$C1098)</f>
        <v/>
      </c>
      <c r="BC1098" s="77">
        <f>IFERROR(AO1098/E1098,0)</f>
        <v/>
      </c>
      <c r="BD1098" s="77">
        <f>IFERROR(AP1098/F1098,0)</f>
        <v/>
      </c>
      <c r="BE1098" s="35">
        <f>SUMIFS(рўйхат!BL:BL,рўйхат!$CY:$CY,$B$1128,рўйхат!$B:$B,$C1098)</f>
        <v/>
      </c>
      <c r="BF1098" s="36">
        <f>SUMIFS(рўйхат!BM:BM,рўйхат!$CY:$CY,$B$1128,рўйхат!$B:$B,$C1098)</f>
        <v/>
      </c>
      <c r="BG1098" s="35">
        <f>SUMIFS(рўйхат!BN:BN,рўйхат!$CY:$CY,$B$1128,рўйхат!$B:$B,$C1098)</f>
        <v/>
      </c>
      <c r="BH1098" s="36">
        <f>SUMIFS(рўйхат!BO:BO,рўйхат!$CY:$CY,$B$1128,рўйхат!$B:$B,$C1098)</f>
        <v/>
      </c>
      <c r="BI1098" s="35">
        <f>SUMIFS(рўйхат!BP:BP,рўйхат!$CY:$CY,$B$1128,рўйхат!$B:$B,$C1098)</f>
        <v/>
      </c>
      <c r="BJ1098" s="36">
        <f>SUMIFS(рўйхат!BQ:BQ,рўйхат!$CY:$CY,$B$1128,рўйхат!$B:$B,$C1098)</f>
        <v/>
      </c>
      <c r="BK1098" s="35">
        <f>SUMIFS(рўйхат!BR:BR,рўйхат!$CY:$CY,$B$1128,рўйхат!$B:$B,$C1098)</f>
        <v/>
      </c>
      <c r="BL1098" s="36">
        <f>SUMIFS(рўйхат!BS:BS,рўйхат!$CY:$CY,$B$1128,рўйхат!$B:$B,$C1098)</f>
        <v/>
      </c>
      <c r="BM1098" s="35">
        <f>SUMIFS(рўйхат!BT:BT,рўйхат!$CY:$CY,$B$1128,рўйхат!$B:$B,$C1098)</f>
        <v/>
      </c>
      <c r="BN1098" s="36">
        <f>SUMIFS(рўйхат!BU:BU,рўйхат!$CY:$CY,$B$1128,рўйхат!$B:$B,$C1098)</f>
        <v/>
      </c>
      <c r="BO1098" s="35">
        <f>SUMIFS(рўйхат!BX:BX,рўйхат!$CY:$CY,$B$1128,рўйхат!$B:$B,$C1098)</f>
        <v/>
      </c>
      <c r="BP1098" s="36">
        <f>SUMIFS(рўйхат!BY:BY,рўйхат!$CY:$CY,$B$1128,рўйхат!$B:$B,$C1098)</f>
        <v/>
      </c>
      <c r="BQ1098" s="35">
        <f>SUMIFS(рўйхат!BZ:BZ,рўйхат!$CY:$CY,$B$1128,рўйхат!$B:$B,$C1098)</f>
        <v/>
      </c>
      <c r="BR1098" s="36">
        <f>SUMIFS(рўйхат!CA:CA,рўйхат!$CY:$CY,$B$1128,рўйхат!$B:$B,$C1098)</f>
        <v/>
      </c>
      <c r="BS1098" s="35">
        <f>SUMIFS(рўйхат!CB:CB,рўйхат!$CY:$CY,$B$1128,рўйхат!$B:$B,$C1098)</f>
        <v/>
      </c>
      <c r="BT1098" s="36">
        <f>SUMIFS(рўйхат!CC:CC,рўйхат!$CY:$CY,$B$1128,рўйхат!$B:$B,$C1098)</f>
        <v/>
      </c>
      <c r="BU1098" s="35">
        <f>SUMIFS(рўйхат!CD:CD,рўйхат!$CY:$CY,$B$1128,рўйхат!$B:$B,$C1098)</f>
        <v/>
      </c>
      <c r="BV1098" s="36">
        <f>SUMIFS(рўйхат!CE:CE,рўйхат!$CY:$CY,$B$1128,рўйхат!$B:$B,$C1098)</f>
        <v/>
      </c>
      <c r="BW1098" s="35">
        <f>SUMIFS(рўйхат!CH:CH,рўйхат!$CY:$CY,$B$1128,рўйхат!$B:$B,$C1098)</f>
        <v/>
      </c>
      <c r="BX1098" s="36">
        <f>SUMIFS(рўйхат!CI:CI,рўйхат!$CY:$CY,$B$1128,рўйхат!$B:$B,$C1098)</f>
        <v/>
      </c>
      <c r="BY1098" s="35">
        <f>SUMIFS(рўйхат!CJ:CJ,рўйхат!$CY:$CY,$B$1128,рўйхат!$B:$B,$C1098)</f>
        <v/>
      </c>
      <c r="BZ1098" s="36">
        <f>SUMIFS(рўйхат!CK:CK,рўйхат!$CY:$CY,$B$1128,рўйхат!$B:$B,$C1098)</f>
        <v/>
      </c>
      <c r="CA1098" s="35">
        <f>SUMIFS(рўйхат!CL:CL,рўйхат!$CY:$CY,$B$1128,рўйхат!$B:$B,$C1098)</f>
        <v/>
      </c>
      <c r="CB1098" s="36">
        <f>SUMIFS(рўйхат!CM:CM,рўйхат!$CY:$CY,$B$1128,рўйхат!$B:$B,$C1098)</f>
        <v/>
      </c>
      <c r="CC1098" s="35">
        <f>SUMIFS(рўйхат!CN:CN,рўйхат!$CY:$CY,$B$1128,рўйхат!$B:$B,$C1098)</f>
        <v/>
      </c>
      <c r="CD1098" s="36">
        <f>SUMIFS(рўйхат!CO:CO,рўйхат!$CY:$CY,$B$1128,рўйхат!$B:$B,$C1098)</f>
        <v/>
      </c>
      <c r="CE1098" s="77">
        <f>IFERROR(BE1098/(Q1098+BE1098),0)</f>
        <v/>
      </c>
      <c r="CF1098" s="78">
        <f>IFERROR(BF1098/(R1098+BF1098),0)</f>
        <v/>
      </c>
      <c r="CG1098" s="8">
        <f>COUNTIFS(B:B,B1098)</f>
        <v/>
      </c>
    </row>
    <row r="1099" hidden="1" outlineLevel="1" ht="17.1" customHeight="1" s="245">
      <c r="A1099" s="31" t="n"/>
      <c r="B1099" s="50" t="n">
        <v>3</v>
      </c>
      <c r="C1099" s="66" t="inlineStr">
        <is>
          <t>Вазирлар Маҳкамаси ҳузуридаги Солиқ қўмитаси</t>
        </is>
      </c>
      <c r="D1099" s="16" t="n"/>
      <c r="E1099" s="35">
        <f>SUMIFS(рўйхат!F:F,рўйхат!$CY:$CY,$B$1128,рўйхат!$B:$B,$C1099)</f>
        <v/>
      </c>
      <c r="F1099" s="36">
        <f>SUMIFS(рўйхат!G:G,рўйхат!$CY:$CY,$B$1128,рўйхат!$B:$B,$C1099)</f>
        <v/>
      </c>
      <c r="G1099" s="35">
        <f>SUMIFS(рўйхат!H:H,рўйхат!$CY:$CY,$B$1128,рўйхат!$B:$B,$C1099)</f>
        <v/>
      </c>
      <c r="H1099" s="36">
        <f>SUMIFS(рўйхат!I:I,рўйхат!$CY:$CY,$B$1128,рўйхат!$B:$B,$C1099)</f>
        <v/>
      </c>
      <c r="I1099" s="35">
        <f>SUMIFS(рўйхат!J:J,рўйхат!$CY:$CY,$B$1128,рўйхат!$B:$B,$C1099)</f>
        <v/>
      </c>
      <c r="J1099" s="36">
        <f>SUMIFS(рўйхат!K:K,рўйхат!$CY:$CY,$B$1128,рўйхат!$B:$B,$C1099)</f>
        <v/>
      </c>
      <c r="K1099" s="35">
        <f>SUMIFS(рўйхат!L:L,рўйхат!$CY:$CY,$B$1128,рўйхат!$B:$B,$C1099)</f>
        <v/>
      </c>
      <c r="L1099" s="36">
        <f>SUMIFS(рўйхат!M:M,рўйхат!$CY:$CY,$B$1128,рўйхат!$B:$B,$C1099)</f>
        <v/>
      </c>
      <c r="M1099" s="35">
        <f>SUMIFS(рўйхат!N:N,рўйхат!$CY:$CY,$B$1128,рўйхат!$B:$B,$C1099)</f>
        <v/>
      </c>
      <c r="N1099" s="36">
        <f>SUMIFS(рўйхат!O:O,рўйхат!$CY:$CY,$B$1128,рўйхат!$B:$B,$C1099)</f>
        <v/>
      </c>
      <c r="O1099" s="34">
        <f>IFERROR(M1099/E1099,0)</f>
        <v/>
      </c>
      <c r="P1099" s="34">
        <f>IFERROR(N1099/F1099,0)</f>
        <v/>
      </c>
      <c r="Q1099" s="35">
        <f>SUMIFS(рўйхат!P:P,рўйхат!$CY:$CY,$B$1128,рўйхат!$B:$B,$C1099)</f>
        <v/>
      </c>
      <c r="R1099" s="36">
        <f>SUMIFS(рўйхат!Q:Q,рўйхат!$CY:$CY,$B$1128,рўйхат!$B:$B,$C1099)</f>
        <v/>
      </c>
      <c r="S1099" s="35">
        <f>SUMIFS(рўйхат!R:R,рўйхат!$CY:$CY,$B$1128,рўйхат!$B:$B,$C1099)</f>
        <v/>
      </c>
      <c r="T1099" s="36">
        <f>SUMIFS(рўйхат!S:S,рўйхат!$CY:$CY,$B$1128,рўйхат!$B:$B,$C1099)</f>
        <v/>
      </c>
      <c r="U1099" s="35">
        <f>SUMIFS(рўйхат!T:T,рўйхат!$CY:$CY,$B$1128,рўйхат!$B:$B,$C1099)</f>
        <v/>
      </c>
      <c r="V1099" s="36">
        <f>SUMIFS(рўйхат!U:U,рўйхат!$CY:$CY,$B$1128,рўйхат!$B:$B,$C1099)</f>
        <v/>
      </c>
      <c r="W1099" s="35">
        <f>SUMIFS(рўйхат!V:V,рўйхат!$CY:$CY,$B$1128,рўйхат!$B:$B,$C1099)</f>
        <v/>
      </c>
      <c r="X1099" s="36">
        <f>SUMIFS(рўйхат!W:W,рўйхат!$CY:$CY,$B$1128,рўйхат!$B:$B,$C1099)</f>
        <v/>
      </c>
      <c r="Y1099" s="35">
        <f>SUMIFS(рўйхат!X:X,рўйхат!$CY:$CY,$B$1128,рўйхат!$B:$B,$C1099)</f>
        <v/>
      </c>
      <c r="Z1099" s="36">
        <f>SUMIFS(рўйхат!Y:Y,рўйхат!$CY:$CY,$B$1128,рўйхат!$B:$B,$C1099)</f>
        <v/>
      </c>
      <c r="AA1099" s="35">
        <f>SUMIFS(рўйхат!Z:Z,рўйхат!$CY:$CY,$B$1128,рўйхат!$B:$B,$C1099)</f>
        <v/>
      </c>
      <c r="AB1099" s="36">
        <f>SUMIFS(рўйхат!AA:AA,рўйхат!$CY:$CY,$B$1128,рўйхат!$B:$B,$C1099)</f>
        <v/>
      </c>
      <c r="AC1099" s="35">
        <f>SUMIFS(рўйхат!AB:AB,рўйхат!$CY:$CY,$B$1128,рўйхат!$B:$B,$C1099)</f>
        <v/>
      </c>
      <c r="AD1099" s="36">
        <f>SUMIFS(рўйхат!AC:AC,рўйхат!$CY:$CY,$B$1128,рўйхат!$B:$B,$C1099)</f>
        <v/>
      </c>
      <c r="AE1099" s="35">
        <f>SUMIFS(рўйхат!AD:AD,рўйхат!$CY:$CY,$B$1128,рўйхат!$B:$B,$C1099)</f>
        <v/>
      </c>
      <c r="AF1099" s="36">
        <f>SUMIFS(рўйхат!AE:AE,рўйхат!$CY:$CY,$B$1128,рўйхат!$B:$B,$C1099)</f>
        <v/>
      </c>
      <c r="AG1099" s="35">
        <f>SUMIFS(рўйхат!AH:AH,рўйхат!$CY:$CY,$B$1128,рўйхат!$B:$B,$C1099)</f>
        <v/>
      </c>
      <c r="AH1099" s="36">
        <f>SUMIFS(рўйхат!AI:AI,рўйхат!$CY:$CY,$B$1128,рўйхат!$B:$B,$C1099)</f>
        <v/>
      </c>
      <c r="AI1099" s="35">
        <f>SUMIFS(рўйхат!AJ:AJ,рўйхат!$CY:$CY,$B$1128,рўйхат!$B:$B,$C1099)</f>
        <v/>
      </c>
      <c r="AJ1099" s="36">
        <f>SUMIFS(рўйхат!AK:AK,рўйхат!$CY:$CY,$B$1128,рўйхат!$B:$B,$C1099)</f>
        <v/>
      </c>
      <c r="AK1099" s="35">
        <f>SUMIFS(рўйхат!AL:AL,рўйхат!$CY:$CY,$B$1128,рўйхат!$B:$B,$C1099)</f>
        <v/>
      </c>
      <c r="AL1099" s="36">
        <f>SUMIFS(рўйхат!AM:AM,рўйхат!$CY:$CY,$B$1128,рўйхат!$B:$B,$C1099)</f>
        <v/>
      </c>
      <c r="AM1099" s="77">
        <f>IFERROR(Q1099/E1099,0)</f>
        <v/>
      </c>
      <c r="AN1099" s="77">
        <f>IFERROR(R1099/F1099,0)</f>
        <v/>
      </c>
      <c r="AO1099" s="35">
        <f>SUMIFS(рўйхат!AX:AX,рўйхат!$CY:$CY,$B$1128,рўйхат!$B:$B,$C1099)</f>
        <v/>
      </c>
      <c r="AP1099" s="36">
        <f>SUMIFS(рўйхат!AY:AY,рўйхат!$CY:$CY,$B$1128,рўйхат!$B:$B,$C1099)</f>
        <v/>
      </c>
      <c r="AQ1099" s="35">
        <f>SUMIFS(рўйхат!AZ:AZ,рўйхат!$CY:$CY,$B$1128,рўйхат!$B:$B,$C1099)</f>
        <v/>
      </c>
      <c r="AR1099" s="36">
        <f>SUMIFS(рўйхат!BA:BA,рўйхат!$CY:$CY,$B$1128,рўйхат!$B:$B,$C1099)</f>
        <v/>
      </c>
      <c r="AS1099" s="35">
        <f>SUMIFS(рўйхат!BB:BB,рўйхат!$CY:$CY,$B$1128,рўйхат!$B:$B,$C1099)</f>
        <v/>
      </c>
      <c r="AT1099" s="36">
        <f>SUMIFS(рўйхат!BC:BC,рўйхат!$CY:$CY,$B$1128,рўйхат!$B:$B,$C1099)</f>
        <v/>
      </c>
      <c r="AU1099" s="35">
        <f>SUMIFS(рўйхат!BD:BD,рўйхат!$CY:$CY,$B$1128,рўйхат!$B:$B,$C1099)</f>
        <v/>
      </c>
      <c r="AV1099" s="36">
        <f>SUMIFS(рўйхат!BE:BE,рўйхат!$CY:$CY,$B$1128,рўйхат!$B:$B,$C1099)</f>
        <v/>
      </c>
      <c r="AW1099" s="35">
        <f>SUMIFS(рўйхат!BF:BF,рўйхат!$CY:$CY,$B$1128,рўйхат!$B:$B,$C1099)</f>
        <v/>
      </c>
      <c r="AX1099" s="36">
        <f>SUMIFS(рўйхат!BG:BG,рўйхат!$CY:$CY,$B$1128,рўйхат!$B:$B,$C1099)</f>
        <v/>
      </c>
      <c r="AY1099" s="35">
        <f>SUMIFS(рўйхат!BH:BH,рўйхат!$CY:$CY,$B$1128,рўйхат!$B:$B,$C1099)</f>
        <v/>
      </c>
      <c r="AZ1099" s="36">
        <f>SUMIFS(рўйхат!BI:BI,рўйхат!$CY:$CY,$B$1128,рўйхат!$B:$B,$C1099)</f>
        <v/>
      </c>
      <c r="BA1099" s="35">
        <f>SUMIFS(рўйхат!BJ:BJ,рўйхат!$CY:$CY,$B$1128,рўйхат!$B:$B,$C1099)</f>
        <v/>
      </c>
      <c r="BB1099" s="36">
        <f>SUMIFS(рўйхат!BK:BK,рўйхат!$CY:$CY,$B$1128,рўйхат!$B:$B,$C1099)</f>
        <v/>
      </c>
      <c r="BC1099" s="77">
        <f>IFERROR(AO1099/E1099,0)</f>
        <v/>
      </c>
      <c r="BD1099" s="77">
        <f>IFERROR(AP1099/F1099,0)</f>
        <v/>
      </c>
      <c r="BE1099" s="35">
        <f>SUMIFS(рўйхат!BL:BL,рўйхат!$CY:$CY,$B$1128,рўйхат!$B:$B,$C1099)</f>
        <v/>
      </c>
      <c r="BF1099" s="36">
        <f>SUMIFS(рўйхат!BM:BM,рўйхат!$CY:$CY,$B$1128,рўйхат!$B:$B,$C1099)</f>
        <v/>
      </c>
      <c r="BG1099" s="35">
        <f>SUMIFS(рўйхат!BN:BN,рўйхат!$CY:$CY,$B$1128,рўйхат!$B:$B,$C1099)</f>
        <v/>
      </c>
      <c r="BH1099" s="36">
        <f>SUMIFS(рўйхат!BO:BO,рўйхат!$CY:$CY,$B$1128,рўйхат!$B:$B,$C1099)</f>
        <v/>
      </c>
      <c r="BI1099" s="35">
        <f>SUMIFS(рўйхат!BP:BP,рўйхат!$CY:$CY,$B$1128,рўйхат!$B:$B,$C1099)</f>
        <v/>
      </c>
      <c r="BJ1099" s="36">
        <f>SUMIFS(рўйхат!BQ:BQ,рўйхат!$CY:$CY,$B$1128,рўйхат!$B:$B,$C1099)</f>
        <v/>
      </c>
      <c r="BK1099" s="35">
        <f>SUMIFS(рўйхат!BR:BR,рўйхат!$CY:$CY,$B$1128,рўйхат!$B:$B,$C1099)</f>
        <v/>
      </c>
      <c r="BL1099" s="36">
        <f>SUMIFS(рўйхат!BS:BS,рўйхат!$CY:$CY,$B$1128,рўйхат!$B:$B,$C1099)</f>
        <v/>
      </c>
      <c r="BM1099" s="35">
        <f>SUMIFS(рўйхат!BT:BT,рўйхат!$CY:$CY,$B$1128,рўйхат!$B:$B,$C1099)</f>
        <v/>
      </c>
      <c r="BN1099" s="36">
        <f>SUMIFS(рўйхат!BU:BU,рўйхат!$CY:$CY,$B$1128,рўйхат!$B:$B,$C1099)</f>
        <v/>
      </c>
      <c r="BO1099" s="35">
        <f>SUMIFS(рўйхат!BX:BX,рўйхат!$CY:$CY,$B$1128,рўйхат!$B:$B,$C1099)</f>
        <v/>
      </c>
      <c r="BP1099" s="36">
        <f>SUMIFS(рўйхат!BY:BY,рўйхат!$CY:$CY,$B$1128,рўйхат!$B:$B,$C1099)</f>
        <v/>
      </c>
      <c r="BQ1099" s="35">
        <f>SUMIFS(рўйхат!BZ:BZ,рўйхат!$CY:$CY,$B$1128,рўйхат!$B:$B,$C1099)</f>
        <v/>
      </c>
      <c r="BR1099" s="36">
        <f>SUMIFS(рўйхат!CA:CA,рўйхат!$CY:$CY,$B$1128,рўйхат!$B:$B,$C1099)</f>
        <v/>
      </c>
      <c r="BS1099" s="35">
        <f>SUMIFS(рўйхат!CB:CB,рўйхат!$CY:$CY,$B$1128,рўйхат!$B:$B,$C1099)</f>
        <v/>
      </c>
      <c r="BT1099" s="36">
        <f>SUMIFS(рўйхат!CC:CC,рўйхат!$CY:$CY,$B$1128,рўйхат!$B:$B,$C1099)</f>
        <v/>
      </c>
      <c r="BU1099" s="35">
        <f>SUMIFS(рўйхат!CD:CD,рўйхат!$CY:$CY,$B$1128,рўйхат!$B:$B,$C1099)</f>
        <v/>
      </c>
      <c r="BV1099" s="36">
        <f>SUMIFS(рўйхат!CE:CE,рўйхат!$CY:$CY,$B$1128,рўйхат!$B:$B,$C1099)</f>
        <v/>
      </c>
      <c r="BW1099" s="35">
        <f>SUMIFS(рўйхат!CH:CH,рўйхат!$CY:$CY,$B$1128,рўйхат!$B:$B,$C1099)</f>
        <v/>
      </c>
      <c r="BX1099" s="36">
        <f>SUMIFS(рўйхат!CI:CI,рўйхат!$CY:$CY,$B$1128,рўйхат!$B:$B,$C1099)</f>
        <v/>
      </c>
      <c r="BY1099" s="35">
        <f>SUMIFS(рўйхат!CJ:CJ,рўйхат!$CY:$CY,$B$1128,рўйхат!$B:$B,$C1099)</f>
        <v/>
      </c>
      <c r="BZ1099" s="36">
        <f>SUMIFS(рўйхат!CK:CK,рўйхат!$CY:$CY,$B$1128,рўйхат!$B:$B,$C1099)</f>
        <v/>
      </c>
      <c r="CA1099" s="35">
        <f>SUMIFS(рўйхат!CL:CL,рўйхат!$CY:$CY,$B$1128,рўйхат!$B:$B,$C1099)</f>
        <v/>
      </c>
      <c r="CB1099" s="36">
        <f>SUMIFS(рўйхат!CM:CM,рўйхат!$CY:$CY,$B$1128,рўйхат!$B:$B,$C1099)</f>
        <v/>
      </c>
      <c r="CC1099" s="35">
        <f>SUMIFS(рўйхат!CN:CN,рўйхат!$CY:$CY,$B$1128,рўйхат!$B:$B,$C1099)</f>
        <v/>
      </c>
      <c r="CD1099" s="36">
        <f>SUMIFS(рўйхат!CO:CO,рўйхат!$CY:$CY,$B$1128,рўйхат!$B:$B,$C1099)</f>
        <v/>
      </c>
      <c r="CE1099" s="77">
        <f>IFERROR(BE1099/(Q1099+BE1099),0)</f>
        <v/>
      </c>
      <c r="CF1099" s="78">
        <f>IFERROR(BF1099/(R1099+BF1099),0)</f>
        <v/>
      </c>
      <c r="CG1099" s="8">
        <f>COUNTIFS(B:B,B1099)</f>
        <v/>
      </c>
    </row>
    <row r="1100" hidden="1" outlineLevel="1" ht="17.1" customHeight="1" s="245">
      <c r="A1100" s="31" t="n"/>
      <c r="B1100" s="50" t="n">
        <v>4</v>
      </c>
      <c r="C1100" s="66" t="inlineStr">
        <is>
          <t>Вилоят ҳокимликлари</t>
        </is>
      </c>
      <c r="D1100" s="16" t="n"/>
      <c r="E1100" s="35">
        <f>SUMIFS(рўйхат!F:F,рўйхат!$CY:$CY,$B$1128,рўйхат!$B:$B,$C1100)</f>
        <v/>
      </c>
      <c r="F1100" s="36">
        <f>SUMIFS(рўйхат!G:G,рўйхат!$CY:$CY,$B$1128,рўйхат!$B:$B,$C1100)</f>
        <v/>
      </c>
      <c r="G1100" s="35">
        <f>SUMIFS(рўйхат!H:H,рўйхат!$CY:$CY,$B$1128,рўйхат!$B:$B,$C1100)</f>
        <v/>
      </c>
      <c r="H1100" s="36">
        <f>SUMIFS(рўйхат!I:I,рўйхат!$CY:$CY,$B$1128,рўйхат!$B:$B,$C1100)</f>
        <v/>
      </c>
      <c r="I1100" s="35">
        <f>SUMIFS(рўйхат!J:J,рўйхат!$CY:$CY,$B$1128,рўйхат!$B:$B,$C1100)</f>
        <v/>
      </c>
      <c r="J1100" s="36">
        <f>SUMIFS(рўйхат!K:K,рўйхат!$CY:$CY,$B$1128,рўйхат!$B:$B,$C1100)</f>
        <v/>
      </c>
      <c r="K1100" s="35">
        <f>SUMIFS(рўйхат!L:L,рўйхат!$CY:$CY,$B$1128,рўйхат!$B:$B,$C1100)</f>
        <v/>
      </c>
      <c r="L1100" s="36">
        <f>SUMIFS(рўйхат!M:M,рўйхат!$CY:$CY,$B$1128,рўйхат!$B:$B,$C1100)</f>
        <v/>
      </c>
      <c r="M1100" s="35">
        <f>SUMIFS(рўйхат!N:N,рўйхат!$CY:$CY,$B$1128,рўйхат!$B:$B,$C1100)</f>
        <v/>
      </c>
      <c r="N1100" s="36">
        <f>SUMIFS(рўйхат!O:O,рўйхат!$CY:$CY,$B$1128,рўйхат!$B:$B,$C1100)</f>
        <v/>
      </c>
      <c r="O1100" s="34">
        <f>IFERROR(M1100/E1100,0)</f>
        <v/>
      </c>
      <c r="P1100" s="34">
        <f>IFERROR(N1100/F1100,0)</f>
        <v/>
      </c>
      <c r="Q1100" s="35">
        <f>SUMIFS(рўйхат!P:P,рўйхат!$CY:$CY,$B$1128,рўйхат!$B:$B,$C1100)</f>
        <v/>
      </c>
      <c r="R1100" s="36">
        <f>SUMIFS(рўйхат!Q:Q,рўйхат!$CY:$CY,$B$1128,рўйхат!$B:$B,$C1100)</f>
        <v/>
      </c>
      <c r="S1100" s="35">
        <f>SUMIFS(рўйхат!R:R,рўйхат!$CY:$CY,$B$1128,рўйхат!$B:$B,$C1100)</f>
        <v/>
      </c>
      <c r="T1100" s="36">
        <f>SUMIFS(рўйхат!S:S,рўйхат!$CY:$CY,$B$1128,рўйхат!$B:$B,$C1100)</f>
        <v/>
      </c>
      <c r="U1100" s="35">
        <f>SUMIFS(рўйхат!T:T,рўйхат!$CY:$CY,$B$1128,рўйхат!$B:$B,$C1100)</f>
        <v/>
      </c>
      <c r="V1100" s="36">
        <f>SUMIFS(рўйхат!U:U,рўйхат!$CY:$CY,$B$1128,рўйхат!$B:$B,$C1100)</f>
        <v/>
      </c>
      <c r="W1100" s="35">
        <f>SUMIFS(рўйхат!V:V,рўйхат!$CY:$CY,$B$1128,рўйхат!$B:$B,$C1100)</f>
        <v/>
      </c>
      <c r="X1100" s="36">
        <f>SUMIFS(рўйхат!W:W,рўйхат!$CY:$CY,$B$1128,рўйхат!$B:$B,$C1100)</f>
        <v/>
      </c>
      <c r="Y1100" s="35">
        <f>SUMIFS(рўйхат!X:X,рўйхат!$CY:$CY,$B$1128,рўйхат!$B:$B,$C1100)</f>
        <v/>
      </c>
      <c r="Z1100" s="36">
        <f>SUMIFS(рўйхат!Y:Y,рўйхат!$CY:$CY,$B$1128,рўйхат!$B:$B,$C1100)</f>
        <v/>
      </c>
      <c r="AA1100" s="35">
        <f>SUMIFS(рўйхат!Z:Z,рўйхат!$CY:$CY,$B$1128,рўйхат!$B:$B,$C1100)</f>
        <v/>
      </c>
      <c r="AB1100" s="36">
        <f>SUMIFS(рўйхат!AA:AA,рўйхат!$CY:$CY,$B$1128,рўйхат!$B:$B,$C1100)</f>
        <v/>
      </c>
      <c r="AC1100" s="35">
        <f>SUMIFS(рўйхат!AB:AB,рўйхат!$CY:$CY,$B$1128,рўйхат!$B:$B,$C1100)</f>
        <v/>
      </c>
      <c r="AD1100" s="36">
        <f>SUMIFS(рўйхат!AC:AC,рўйхат!$CY:$CY,$B$1128,рўйхат!$B:$B,$C1100)</f>
        <v/>
      </c>
      <c r="AE1100" s="35">
        <f>SUMIFS(рўйхат!AD:AD,рўйхат!$CY:$CY,$B$1128,рўйхат!$B:$B,$C1100)</f>
        <v/>
      </c>
      <c r="AF1100" s="36">
        <f>SUMIFS(рўйхат!AE:AE,рўйхат!$CY:$CY,$B$1128,рўйхат!$B:$B,$C1100)</f>
        <v/>
      </c>
      <c r="AG1100" s="35">
        <f>SUMIFS(рўйхат!AH:AH,рўйхат!$CY:$CY,$B$1128,рўйхат!$B:$B,$C1100)</f>
        <v/>
      </c>
      <c r="AH1100" s="36">
        <f>SUMIFS(рўйхат!AI:AI,рўйхат!$CY:$CY,$B$1128,рўйхат!$B:$B,$C1100)</f>
        <v/>
      </c>
      <c r="AI1100" s="35">
        <f>SUMIFS(рўйхат!AJ:AJ,рўйхат!$CY:$CY,$B$1128,рўйхат!$B:$B,$C1100)</f>
        <v/>
      </c>
      <c r="AJ1100" s="36">
        <f>SUMIFS(рўйхат!AK:AK,рўйхат!$CY:$CY,$B$1128,рўйхат!$B:$B,$C1100)</f>
        <v/>
      </c>
      <c r="AK1100" s="35">
        <f>SUMIFS(рўйхат!AL:AL,рўйхат!$CY:$CY,$B$1128,рўйхат!$B:$B,$C1100)</f>
        <v/>
      </c>
      <c r="AL1100" s="36">
        <f>SUMIFS(рўйхат!AM:AM,рўйхат!$CY:$CY,$B$1128,рўйхат!$B:$B,$C1100)</f>
        <v/>
      </c>
      <c r="AM1100" s="77">
        <f>IFERROR(Q1100/E1100,0)</f>
        <v/>
      </c>
      <c r="AN1100" s="77">
        <f>IFERROR(R1100/F1100,0)</f>
        <v/>
      </c>
      <c r="AO1100" s="35">
        <f>SUMIFS(рўйхат!AX:AX,рўйхат!$CY:$CY,$B$1128,рўйхат!$B:$B,$C1100)</f>
        <v/>
      </c>
      <c r="AP1100" s="36">
        <f>SUMIFS(рўйхат!AY:AY,рўйхат!$CY:$CY,$B$1128,рўйхат!$B:$B,$C1100)</f>
        <v/>
      </c>
      <c r="AQ1100" s="35">
        <f>SUMIFS(рўйхат!AZ:AZ,рўйхат!$CY:$CY,$B$1128,рўйхат!$B:$B,$C1100)</f>
        <v/>
      </c>
      <c r="AR1100" s="36">
        <f>SUMIFS(рўйхат!BA:BA,рўйхат!$CY:$CY,$B$1128,рўйхат!$B:$B,$C1100)</f>
        <v/>
      </c>
      <c r="AS1100" s="35">
        <f>SUMIFS(рўйхат!BB:BB,рўйхат!$CY:$CY,$B$1128,рўйхат!$B:$B,$C1100)</f>
        <v/>
      </c>
      <c r="AT1100" s="36">
        <f>SUMIFS(рўйхат!BC:BC,рўйхат!$CY:$CY,$B$1128,рўйхат!$B:$B,$C1100)</f>
        <v/>
      </c>
      <c r="AU1100" s="35">
        <f>SUMIFS(рўйхат!BD:BD,рўйхат!$CY:$CY,$B$1128,рўйхат!$B:$B,$C1100)</f>
        <v/>
      </c>
      <c r="AV1100" s="36">
        <f>SUMIFS(рўйхат!BE:BE,рўйхат!$CY:$CY,$B$1128,рўйхат!$B:$B,$C1100)</f>
        <v/>
      </c>
      <c r="AW1100" s="35">
        <f>SUMIFS(рўйхат!BF:BF,рўйхат!$CY:$CY,$B$1128,рўйхат!$B:$B,$C1100)</f>
        <v/>
      </c>
      <c r="AX1100" s="36">
        <f>SUMIFS(рўйхат!BG:BG,рўйхат!$CY:$CY,$B$1128,рўйхат!$B:$B,$C1100)</f>
        <v/>
      </c>
      <c r="AY1100" s="35">
        <f>SUMIFS(рўйхат!BH:BH,рўйхат!$CY:$CY,$B$1128,рўйхат!$B:$B,$C1100)</f>
        <v/>
      </c>
      <c r="AZ1100" s="36">
        <f>SUMIFS(рўйхат!BI:BI,рўйхат!$CY:$CY,$B$1128,рўйхат!$B:$B,$C1100)</f>
        <v/>
      </c>
      <c r="BA1100" s="35">
        <f>SUMIFS(рўйхат!BJ:BJ,рўйхат!$CY:$CY,$B$1128,рўйхат!$B:$B,$C1100)</f>
        <v/>
      </c>
      <c r="BB1100" s="36">
        <f>SUMIFS(рўйхат!BK:BK,рўйхат!$CY:$CY,$B$1128,рўйхат!$B:$B,$C1100)</f>
        <v/>
      </c>
      <c r="BC1100" s="77">
        <f>IFERROR(AO1100/E1100,0)</f>
        <v/>
      </c>
      <c r="BD1100" s="77">
        <f>IFERROR(AP1100/F1100,0)</f>
        <v/>
      </c>
      <c r="BE1100" s="35">
        <f>SUMIFS(рўйхат!BL:BL,рўйхат!$CY:$CY,$B$1128,рўйхат!$B:$B,$C1100)</f>
        <v/>
      </c>
      <c r="BF1100" s="36">
        <f>SUMIFS(рўйхат!BM:BM,рўйхат!$CY:$CY,$B$1128,рўйхат!$B:$B,$C1100)</f>
        <v/>
      </c>
      <c r="BG1100" s="35">
        <f>SUMIFS(рўйхат!BN:BN,рўйхат!$CY:$CY,$B$1128,рўйхат!$B:$B,$C1100)</f>
        <v/>
      </c>
      <c r="BH1100" s="36">
        <f>SUMIFS(рўйхат!BO:BO,рўйхат!$CY:$CY,$B$1128,рўйхат!$B:$B,$C1100)</f>
        <v/>
      </c>
      <c r="BI1100" s="35">
        <f>SUMIFS(рўйхат!BP:BP,рўйхат!$CY:$CY,$B$1128,рўйхат!$B:$B,$C1100)</f>
        <v/>
      </c>
      <c r="BJ1100" s="36">
        <f>SUMIFS(рўйхат!BQ:BQ,рўйхат!$CY:$CY,$B$1128,рўйхат!$B:$B,$C1100)</f>
        <v/>
      </c>
      <c r="BK1100" s="35">
        <f>SUMIFS(рўйхат!BR:BR,рўйхат!$CY:$CY,$B$1128,рўйхат!$B:$B,$C1100)</f>
        <v/>
      </c>
      <c r="BL1100" s="36">
        <f>SUMIFS(рўйхат!BS:BS,рўйхат!$CY:$CY,$B$1128,рўйхат!$B:$B,$C1100)</f>
        <v/>
      </c>
      <c r="BM1100" s="35">
        <f>SUMIFS(рўйхат!BT:BT,рўйхат!$CY:$CY,$B$1128,рўйхат!$B:$B,$C1100)</f>
        <v/>
      </c>
      <c r="BN1100" s="36">
        <f>SUMIFS(рўйхат!BU:BU,рўйхат!$CY:$CY,$B$1128,рўйхат!$B:$B,$C1100)</f>
        <v/>
      </c>
      <c r="BO1100" s="35">
        <f>SUMIFS(рўйхат!BX:BX,рўйхат!$CY:$CY,$B$1128,рўйхат!$B:$B,$C1100)</f>
        <v/>
      </c>
      <c r="BP1100" s="36">
        <f>SUMIFS(рўйхат!BY:BY,рўйхат!$CY:$CY,$B$1128,рўйхат!$B:$B,$C1100)</f>
        <v/>
      </c>
      <c r="BQ1100" s="35">
        <f>SUMIFS(рўйхат!BZ:BZ,рўйхат!$CY:$CY,$B$1128,рўйхат!$B:$B,$C1100)</f>
        <v/>
      </c>
      <c r="BR1100" s="36">
        <f>SUMIFS(рўйхат!CA:CA,рўйхат!$CY:$CY,$B$1128,рўйхат!$B:$B,$C1100)</f>
        <v/>
      </c>
      <c r="BS1100" s="35">
        <f>SUMIFS(рўйхат!CB:CB,рўйхат!$CY:$CY,$B$1128,рўйхат!$B:$B,$C1100)</f>
        <v/>
      </c>
      <c r="BT1100" s="36">
        <f>SUMIFS(рўйхат!CC:CC,рўйхат!$CY:$CY,$B$1128,рўйхат!$B:$B,$C1100)</f>
        <v/>
      </c>
      <c r="BU1100" s="35">
        <f>SUMIFS(рўйхат!CD:CD,рўйхат!$CY:$CY,$B$1128,рўйхат!$B:$B,$C1100)</f>
        <v/>
      </c>
      <c r="BV1100" s="36">
        <f>SUMIFS(рўйхат!CE:CE,рўйхат!$CY:$CY,$B$1128,рўйхат!$B:$B,$C1100)</f>
        <v/>
      </c>
      <c r="BW1100" s="35">
        <f>SUMIFS(рўйхат!CH:CH,рўйхат!$CY:$CY,$B$1128,рўйхат!$B:$B,$C1100)</f>
        <v/>
      </c>
      <c r="BX1100" s="36">
        <f>SUMIFS(рўйхат!CI:CI,рўйхат!$CY:$CY,$B$1128,рўйхат!$B:$B,$C1100)</f>
        <v/>
      </c>
      <c r="BY1100" s="35">
        <f>SUMIFS(рўйхат!CJ:CJ,рўйхат!$CY:$CY,$B$1128,рўйхат!$B:$B,$C1100)</f>
        <v/>
      </c>
      <c r="BZ1100" s="36">
        <f>SUMIFS(рўйхат!CK:CK,рўйхат!$CY:$CY,$B$1128,рўйхат!$B:$B,$C1100)</f>
        <v/>
      </c>
      <c r="CA1100" s="35">
        <f>SUMIFS(рўйхат!CL:CL,рўйхат!$CY:$CY,$B$1128,рўйхат!$B:$B,$C1100)</f>
        <v/>
      </c>
      <c r="CB1100" s="36">
        <f>SUMIFS(рўйхат!CM:CM,рўйхат!$CY:$CY,$B$1128,рўйхат!$B:$B,$C1100)</f>
        <v/>
      </c>
      <c r="CC1100" s="35">
        <f>SUMIFS(рўйхат!CN:CN,рўйхат!$CY:$CY,$B$1128,рўйхат!$B:$B,$C1100)</f>
        <v/>
      </c>
      <c r="CD1100" s="36">
        <f>SUMIFS(рўйхат!CO:CO,рўйхат!$CY:$CY,$B$1128,рўйхат!$B:$B,$C1100)</f>
        <v/>
      </c>
      <c r="CE1100" s="77">
        <f>IFERROR(BE1100/(Q1100+BE1100),0)</f>
        <v/>
      </c>
      <c r="CF1100" s="78">
        <f>IFERROR(BF1100/(R1100+BF1100),0)</f>
        <v/>
      </c>
      <c r="CG1100" s="8">
        <f>COUNTIFS(B:B,B1100)</f>
        <v/>
      </c>
    </row>
    <row r="1101" hidden="1" outlineLevel="1" ht="17.1" customHeight="1" s="245">
      <c r="A1101" s="31" t="n"/>
      <c r="B1101" s="50" t="n">
        <v>5</v>
      </c>
      <c r="C1101" s="66" t="inlineStr">
        <is>
          <t>Ғазначилик қўмитаси</t>
        </is>
      </c>
      <c r="D1101" s="16" t="n"/>
      <c r="E1101" s="35">
        <f>SUMIFS(рўйхат!F:F,рўйхат!$CY:$CY,$B$1128,рўйхат!$B:$B,$C1101)</f>
        <v/>
      </c>
      <c r="F1101" s="36">
        <f>SUMIFS(рўйхат!G:G,рўйхат!$CY:$CY,$B$1128,рўйхат!$B:$B,$C1101)</f>
        <v/>
      </c>
      <c r="G1101" s="35">
        <f>SUMIFS(рўйхат!H:H,рўйхат!$CY:$CY,$B$1128,рўйхат!$B:$B,$C1101)</f>
        <v/>
      </c>
      <c r="H1101" s="36">
        <f>SUMIFS(рўйхат!I:I,рўйхат!$CY:$CY,$B$1128,рўйхат!$B:$B,$C1101)</f>
        <v/>
      </c>
      <c r="I1101" s="35">
        <f>SUMIFS(рўйхат!J:J,рўйхат!$CY:$CY,$B$1128,рўйхат!$B:$B,$C1101)</f>
        <v/>
      </c>
      <c r="J1101" s="36">
        <f>SUMIFS(рўйхат!K:K,рўйхат!$CY:$CY,$B$1128,рўйхат!$B:$B,$C1101)</f>
        <v/>
      </c>
      <c r="K1101" s="35">
        <f>SUMIFS(рўйхат!L:L,рўйхат!$CY:$CY,$B$1128,рўйхат!$B:$B,$C1101)</f>
        <v/>
      </c>
      <c r="L1101" s="36">
        <f>SUMIFS(рўйхат!M:M,рўйхат!$CY:$CY,$B$1128,рўйхат!$B:$B,$C1101)</f>
        <v/>
      </c>
      <c r="M1101" s="35">
        <f>SUMIFS(рўйхат!N:N,рўйхат!$CY:$CY,$B$1128,рўйхат!$B:$B,$C1101)</f>
        <v/>
      </c>
      <c r="N1101" s="36">
        <f>SUMIFS(рўйхат!O:O,рўйхат!$CY:$CY,$B$1128,рўйхат!$B:$B,$C1101)</f>
        <v/>
      </c>
      <c r="O1101" s="34">
        <f>IFERROR(M1101/E1101,0)</f>
        <v/>
      </c>
      <c r="P1101" s="34">
        <f>IFERROR(N1101/F1101,0)</f>
        <v/>
      </c>
      <c r="Q1101" s="35">
        <f>SUMIFS(рўйхат!P:P,рўйхат!$CY:$CY,$B$1128,рўйхат!$B:$B,$C1101)</f>
        <v/>
      </c>
      <c r="R1101" s="36">
        <f>SUMIFS(рўйхат!Q:Q,рўйхат!$CY:$CY,$B$1128,рўйхат!$B:$B,$C1101)</f>
        <v/>
      </c>
      <c r="S1101" s="35">
        <f>SUMIFS(рўйхат!R:R,рўйхат!$CY:$CY,$B$1128,рўйхат!$B:$B,$C1101)</f>
        <v/>
      </c>
      <c r="T1101" s="36">
        <f>SUMIFS(рўйхат!S:S,рўйхат!$CY:$CY,$B$1128,рўйхат!$B:$B,$C1101)</f>
        <v/>
      </c>
      <c r="U1101" s="35">
        <f>SUMIFS(рўйхат!T:T,рўйхат!$CY:$CY,$B$1128,рўйхат!$B:$B,$C1101)</f>
        <v/>
      </c>
      <c r="V1101" s="36">
        <f>SUMIFS(рўйхат!U:U,рўйхат!$CY:$CY,$B$1128,рўйхат!$B:$B,$C1101)</f>
        <v/>
      </c>
      <c r="W1101" s="35">
        <f>SUMIFS(рўйхат!V:V,рўйхат!$CY:$CY,$B$1128,рўйхат!$B:$B,$C1101)</f>
        <v/>
      </c>
      <c r="X1101" s="36">
        <f>SUMIFS(рўйхат!W:W,рўйхат!$CY:$CY,$B$1128,рўйхат!$B:$B,$C1101)</f>
        <v/>
      </c>
      <c r="Y1101" s="35">
        <f>SUMIFS(рўйхат!X:X,рўйхат!$CY:$CY,$B$1128,рўйхат!$B:$B,$C1101)</f>
        <v/>
      </c>
      <c r="Z1101" s="36">
        <f>SUMIFS(рўйхат!Y:Y,рўйхат!$CY:$CY,$B$1128,рўйхат!$B:$B,$C1101)</f>
        <v/>
      </c>
      <c r="AA1101" s="35">
        <f>SUMIFS(рўйхат!Z:Z,рўйхат!$CY:$CY,$B$1128,рўйхат!$B:$B,$C1101)</f>
        <v/>
      </c>
      <c r="AB1101" s="36">
        <f>SUMIFS(рўйхат!AA:AA,рўйхат!$CY:$CY,$B$1128,рўйхат!$B:$B,$C1101)</f>
        <v/>
      </c>
      <c r="AC1101" s="35">
        <f>SUMIFS(рўйхат!AB:AB,рўйхат!$CY:$CY,$B$1128,рўйхат!$B:$B,$C1101)</f>
        <v/>
      </c>
      <c r="AD1101" s="36">
        <f>SUMIFS(рўйхат!AC:AC,рўйхат!$CY:$CY,$B$1128,рўйхат!$B:$B,$C1101)</f>
        <v/>
      </c>
      <c r="AE1101" s="35">
        <f>SUMIFS(рўйхат!AD:AD,рўйхат!$CY:$CY,$B$1128,рўйхат!$B:$B,$C1101)</f>
        <v/>
      </c>
      <c r="AF1101" s="36">
        <f>SUMIFS(рўйхат!AE:AE,рўйхат!$CY:$CY,$B$1128,рўйхат!$B:$B,$C1101)</f>
        <v/>
      </c>
      <c r="AG1101" s="35">
        <f>SUMIFS(рўйхат!AH:AH,рўйхат!$CY:$CY,$B$1128,рўйхат!$B:$B,$C1101)</f>
        <v/>
      </c>
      <c r="AH1101" s="36">
        <f>SUMIFS(рўйхат!AI:AI,рўйхат!$CY:$CY,$B$1128,рўйхат!$B:$B,$C1101)</f>
        <v/>
      </c>
      <c r="AI1101" s="35">
        <f>SUMIFS(рўйхат!AJ:AJ,рўйхат!$CY:$CY,$B$1128,рўйхат!$B:$B,$C1101)</f>
        <v/>
      </c>
      <c r="AJ1101" s="36">
        <f>SUMIFS(рўйхат!AK:AK,рўйхат!$CY:$CY,$B$1128,рўйхат!$B:$B,$C1101)</f>
        <v/>
      </c>
      <c r="AK1101" s="35">
        <f>SUMIFS(рўйхат!AL:AL,рўйхат!$CY:$CY,$B$1128,рўйхат!$B:$B,$C1101)</f>
        <v/>
      </c>
      <c r="AL1101" s="36">
        <f>SUMIFS(рўйхат!AM:AM,рўйхат!$CY:$CY,$B$1128,рўйхат!$B:$B,$C1101)</f>
        <v/>
      </c>
      <c r="AM1101" s="77">
        <f>IFERROR(Q1101/E1101,0)</f>
        <v/>
      </c>
      <c r="AN1101" s="77">
        <f>IFERROR(R1101/F1101,0)</f>
        <v/>
      </c>
      <c r="AO1101" s="35">
        <f>SUMIFS(рўйхат!AX:AX,рўйхат!$CY:$CY,$B$1128,рўйхат!$B:$B,$C1101)</f>
        <v/>
      </c>
      <c r="AP1101" s="36">
        <f>SUMIFS(рўйхат!AY:AY,рўйхат!$CY:$CY,$B$1128,рўйхат!$B:$B,$C1101)</f>
        <v/>
      </c>
      <c r="AQ1101" s="35">
        <f>SUMIFS(рўйхат!AZ:AZ,рўйхат!$CY:$CY,$B$1128,рўйхат!$B:$B,$C1101)</f>
        <v/>
      </c>
      <c r="AR1101" s="36">
        <f>SUMIFS(рўйхат!BA:BA,рўйхат!$CY:$CY,$B$1128,рўйхат!$B:$B,$C1101)</f>
        <v/>
      </c>
      <c r="AS1101" s="35">
        <f>SUMIFS(рўйхат!BB:BB,рўйхат!$CY:$CY,$B$1128,рўйхат!$B:$B,$C1101)</f>
        <v/>
      </c>
      <c r="AT1101" s="36">
        <f>SUMIFS(рўйхат!BC:BC,рўйхат!$CY:$CY,$B$1128,рўйхат!$B:$B,$C1101)</f>
        <v/>
      </c>
      <c r="AU1101" s="35">
        <f>SUMIFS(рўйхат!BD:BD,рўйхат!$CY:$CY,$B$1128,рўйхат!$B:$B,$C1101)</f>
        <v/>
      </c>
      <c r="AV1101" s="36">
        <f>SUMIFS(рўйхат!BE:BE,рўйхат!$CY:$CY,$B$1128,рўйхат!$B:$B,$C1101)</f>
        <v/>
      </c>
      <c r="AW1101" s="35">
        <f>SUMIFS(рўйхат!BF:BF,рўйхат!$CY:$CY,$B$1128,рўйхат!$B:$B,$C1101)</f>
        <v/>
      </c>
      <c r="AX1101" s="36">
        <f>SUMIFS(рўйхат!BG:BG,рўйхат!$CY:$CY,$B$1128,рўйхат!$B:$B,$C1101)</f>
        <v/>
      </c>
      <c r="AY1101" s="35">
        <f>SUMIFS(рўйхат!BH:BH,рўйхат!$CY:$CY,$B$1128,рўйхат!$B:$B,$C1101)</f>
        <v/>
      </c>
      <c r="AZ1101" s="36">
        <f>SUMIFS(рўйхат!BI:BI,рўйхат!$CY:$CY,$B$1128,рўйхат!$B:$B,$C1101)</f>
        <v/>
      </c>
      <c r="BA1101" s="35">
        <f>SUMIFS(рўйхат!BJ:BJ,рўйхат!$CY:$CY,$B$1128,рўйхат!$B:$B,$C1101)</f>
        <v/>
      </c>
      <c r="BB1101" s="36">
        <f>SUMIFS(рўйхат!BK:BK,рўйхат!$CY:$CY,$B$1128,рўйхат!$B:$B,$C1101)</f>
        <v/>
      </c>
      <c r="BC1101" s="77">
        <f>IFERROR(AO1101/E1101,0)</f>
        <v/>
      </c>
      <c r="BD1101" s="77">
        <f>IFERROR(AP1101/F1101,0)</f>
        <v/>
      </c>
      <c r="BE1101" s="35">
        <f>SUMIFS(рўйхат!BL:BL,рўйхат!$CY:$CY,$B$1128,рўйхат!$B:$B,$C1101)</f>
        <v/>
      </c>
      <c r="BF1101" s="36">
        <f>SUMIFS(рўйхат!BM:BM,рўйхат!$CY:$CY,$B$1128,рўйхат!$B:$B,$C1101)</f>
        <v/>
      </c>
      <c r="BG1101" s="35">
        <f>SUMIFS(рўйхат!BN:BN,рўйхат!$CY:$CY,$B$1128,рўйхат!$B:$B,$C1101)</f>
        <v/>
      </c>
      <c r="BH1101" s="36">
        <f>SUMIFS(рўйхат!BO:BO,рўйхат!$CY:$CY,$B$1128,рўйхат!$B:$B,$C1101)</f>
        <v/>
      </c>
      <c r="BI1101" s="35">
        <f>SUMIFS(рўйхат!BP:BP,рўйхат!$CY:$CY,$B$1128,рўйхат!$B:$B,$C1101)</f>
        <v/>
      </c>
      <c r="BJ1101" s="36">
        <f>SUMIFS(рўйхат!BQ:BQ,рўйхат!$CY:$CY,$B$1128,рўйхат!$B:$B,$C1101)</f>
        <v/>
      </c>
      <c r="BK1101" s="35">
        <f>SUMIFS(рўйхат!BR:BR,рўйхат!$CY:$CY,$B$1128,рўйхат!$B:$B,$C1101)</f>
        <v/>
      </c>
      <c r="BL1101" s="36">
        <f>SUMIFS(рўйхат!BS:BS,рўйхат!$CY:$CY,$B$1128,рўйхат!$B:$B,$C1101)</f>
        <v/>
      </c>
      <c r="BM1101" s="35">
        <f>SUMIFS(рўйхат!BT:BT,рўйхат!$CY:$CY,$B$1128,рўйхат!$B:$B,$C1101)</f>
        <v/>
      </c>
      <c r="BN1101" s="36">
        <f>SUMIFS(рўйхат!BU:BU,рўйхат!$CY:$CY,$B$1128,рўйхат!$B:$B,$C1101)</f>
        <v/>
      </c>
      <c r="BO1101" s="35">
        <f>SUMIFS(рўйхат!BX:BX,рўйхат!$CY:$CY,$B$1128,рўйхат!$B:$B,$C1101)</f>
        <v/>
      </c>
      <c r="BP1101" s="36">
        <f>SUMIFS(рўйхат!BY:BY,рўйхат!$CY:$CY,$B$1128,рўйхат!$B:$B,$C1101)</f>
        <v/>
      </c>
      <c r="BQ1101" s="35">
        <f>SUMIFS(рўйхат!BZ:BZ,рўйхат!$CY:$CY,$B$1128,рўйхат!$B:$B,$C1101)</f>
        <v/>
      </c>
      <c r="BR1101" s="36">
        <f>SUMIFS(рўйхат!CA:CA,рўйхат!$CY:$CY,$B$1128,рўйхат!$B:$B,$C1101)</f>
        <v/>
      </c>
      <c r="BS1101" s="35">
        <f>SUMIFS(рўйхат!CB:CB,рўйхат!$CY:$CY,$B$1128,рўйхат!$B:$B,$C1101)</f>
        <v/>
      </c>
      <c r="BT1101" s="36">
        <f>SUMIFS(рўйхат!CC:CC,рўйхат!$CY:$CY,$B$1128,рўйхат!$B:$B,$C1101)</f>
        <v/>
      </c>
      <c r="BU1101" s="35">
        <f>SUMIFS(рўйхат!CD:CD,рўйхат!$CY:$CY,$B$1128,рўйхат!$B:$B,$C1101)</f>
        <v/>
      </c>
      <c r="BV1101" s="36">
        <f>SUMIFS(рўйхат!CE:CE,рўйхат!$CY:$CY,$B$1128,рўйхат!$B:$B,$C1101)</f>
        <v/>
      </c>
      <c r="BW1101" s="35">
        <f>SUMIFS(рўйхат!CH:CH,рўйхат!$CY:$CY,$B$1128,рўйхат!$B:$B,$C1101)</f>
        <v/>
      </c>
      <c r="BX1101" s="36">
        <f>SUMIFS(рўйхат!CI:CI,рўйхат!$CY:$CY,$B$1128,рўйхат!$B:$B,$C1101)</f>
        <v/>
      </c>
      <c r="BY1101" s="35">
        <f>SUMIFS(рўйхат!CJ:CJ,рўйхат!$CY:$CY,$B$1128,рўйхат!$B:$B,$C1101)</f>
        <v/>
      </c>
      <c r="BZ1101" s="36">
        <f>SUMIFS(рўйхат!CK:CK,рўйхат!$CY:$CY,$B$1128,рўйхат!$B:$B,$C1101)</f>
        <v/>
      </c>
      <c r="CA1101" s="35">
        <f>SUMIFS(рўйхат!CL:CL,рўйхат!$CY:$CY,$B$1128,рўйхат!$B:$B,$C1101)</f>
        <v/>
      </c>
      <c r="CB1101" s="36">
        <f>SUMIFS(рўйхат!CM:CM,рўйхат!$CY:$CY,$B$1128,рўйхат!$B:$B,$C1101)</f>
        <v/>
      </c>
      <c r="CC1101" s="35">
        <f>SUMIFS(рўйхат!CN:CN,рўйхат!$CY:$CY,$B$1128,рўйхат!$B:$B,$C1101)</f>
        <v/>
      </c>
      <c r="CD1101" s="36">
        <f>SUMIFS(рўйхат!CO:CO,рўйхат!$CY:$CY,$B$1128,рўйхат!$B:$B,$C1101)</f>
        <v/>
      </c>
      <c r="CE1101" s="77">
        <f>IFERROR(BE1101/(Q1101+BE1101),0)</f>
        <v/>
      </c>
      <c r="CF1101" s="78">
        <f>IFERROR(BF1101/(R1101+BF1101),0)</f>
        <v/>
      </c>
      <c r="CG1101" s="8">
        <f>COUNTIFS(B:B,B1101)</f>
        <v/>
      </c>
    </row>
    <row r="1102" hidden="1" outlineLevel="1" ht="17.1" customHeight="1" s="245">
      <c r="A1102" s="31" t="n"/>
      <c r="B1102" s="50" t="n">
        <v>6</v>
      </c>
      <c r="C1102" s="66" t="inlineStr">
        <is>
          <t>Давлат активларини бошқариш агентлиги</t>
        </is>
      </c>
      <c r="D1102" s="16" t="n"/>
      <c r="E1102" s="35">
        <f>SUMIFS(рўйхат!F:F,рўйхат!$CY:$CY,$B$1128,рўйхат!$B:$B,$C1102)</f>
        <v/>
      </c>
      <c r="F1102" s="36">
        <f>SUMIFS(рўйхат!G:G,рўйхат!$CY:$CY,$B$1128,рўйхат!$B:$B,$C1102)</f>
        <v/>
      </c>
      <c r="G1102" s="35">
        <f>SUMIFS(рўйхат!H:H,рўйхат!$CY:$CY,$B$1128,рўйхат!$B:$B,$C1102)</f>
        <v/>
      </c>
      <c r="H1102" s="36">
        <f>SUMIFS(рўйхат!I:I,рўйхат!$CY:$CY,$B$1128,рўйхат!$B:$B,$C1102)</f>
        <v/>
      </c>
      <c r="I1102" s="35">
        <f>SUMIFS(рўйхат!J:J,рўйхат!$CY:$CY,$B$1128,рўйхат!$B:$B,$C1102)</f>
        <v/>
      </c>
      <c r="J1102" s="36">
        <f>SUMIFS(рўйхат!K:K,рўйхат!$CY:$CY,$B$1128,рўйхат!$B:$B,$C1102)</f>
        <v/>
      </c>
      <c r="K1102" s="35">
        <f>SUMIFS(рўйхат!L:L,рўйхат!$CY:$CY,$B$1128,рўйхат!$B:$B,$C1102)</f>
        <v/>
      </c>
      <c r="L1102" s="36">
        <f>SUMIFS(рўйхат!M:M,рўйхат!$CY:$CY,$B$1128,рўйхат!$B:$B,$C1102)</f>
        <v/>
      </c>
      <c r="M1102" s="35">
        <f>SUMIFS(рўйхат!N:N,рўйхат!$CY:$CY,$B$1128,рўйхат!$B:$B,$C1102)</f>
        <v/>
      </c>
      <c r="N1102" s="36">
        <f>SUMIFS(рўйхат!O:O,рўйхат!$CY:$CY,$B$1128,рўйхат!$B:$B,$C1102)</f>
        <v/>
      </c>
      <c r="O1102" s="34">
        <f>IFERROR(M1102/E1102,0)</f>
        <v/>
      </c>
      <c r="P1102" s="34">
        <f>IFERROR(N1102/F1102,0)</f>
        <v/>
      </c>
      <c r="Q1102" s="35">
        <f>SUMIFS(рўйхат!P:P,рўйхат!$CY:$CY,$B$1128,рўйхат!$B:$B,$C1102)</f>
        <v/>
      </c>
      <c r="R1102" s="36">
        <f>SUMIFS(рўйхат!Q:Q,рўйхат!$CY:$CY,$B$1128,рўйхат!$B:$B,$C1102)</f>
        <v/>
      </c>
      <c r="S1102" s="35">
        <f>SUMIFS(рўйхат!R:R,рўйхат!$CY:$CY,$B$1128,рўйхат!$B:$B,$C1102)</f>
        <v/>
      </c>
      <c r="T1102" s="36">
        <f>SUMIFS(рўйхат!S:S,рўйхат!$CY:$CY,$B$1128,рўйхат!$B:$B,$C1102)</f>
        <v/>
      </c>
      <c r="U1102" s="35">
        <f>SUMIFS(рўйхат!T:T,рўйхат!$CY:$CY,$B$1128,рўйхат!$B:$B,$C1102)</f>
        <v/>
      </c>
      <c r="V1102" s="36">
        <f>SUMIFS(рўйхат!U:U,рўйхат!$CY:$CY,$B$1128,рўйхат!$B:$B,$C1102)</f>
        <v/>
      </c>
      <c r="W1102" s="35">
        <f>SUMIFS(рўйхат!V:V,рўйхат!$CY:$CY,$B$1128,рўйхат!$B:$B,$C1102)</f>
        <v/>
      </c>
      <c r="X1102" s="36">
        <f>SUMIFS(рўйхат!W:W,рўйхат!$CY:$CY,$B$1128,рўйхат!$B:$B,$C1102)</f>
        <v/>
      </c>
      <c r="Y1102" s="35">
        <f>SUMIFS(рўйхат!X:X,рўйхат!$CY:$CY,$B$1128,рўйхат!$B:$B,$C1102)</f>
        <v/>
      </c>
      <c r="Z1102" s="36">
        <f>SUMIFS(рўйхат!Y:Y,рўйхат!$CY:$CY,$B$1128,рўйхат!$B:$B,$C1102)</f>
        <v/>
      </c>
      <c r="AA1102" s="35">
        <f>SUMIFS(рўйхат!Z:Z,рўйхат!$CY:$CY,$B$1128,рўйхат!$B:$B,$C1102)</f>
        <v/>
      </c>
      <c r="AB1102" s="36">
        <f>SUMIFS(рўйхат!AA:AA,рўйхат!$CY:$CY,$B$1128,рўйхат!$B:$B,$C1102)</f>
        <v/>
      </c>
      <c r="AC1102" s="35">
        <f>SUMIFS(рўйхат!AB:AB,рўйхат!$CY:$CY,$B$1128,рўйхат!$B:$B,$C1102)</f>
        <v/>
      </c>
      <c r="AD1102" s="36">
        <f>SUMIFS(рўйхат!AC:AC,рўйхат!$CY:$CY,$B$1128,рўйхат!$B:$B,$C1102)</f>
        <v/>
      </c>
      <c r="AE1102" s="35">
        <f>SUMIFS(рўйхат!AD:AD,рўйхат!$CY:$CY,$B$1128,рўйхат!$B:$B,$C1102)</f>
        <v/>
      </c>
      <c r="AF1102" s="36">
        <f>SUMIFS(рўйхат!AE:AE,рўйхат!$CY:$CY,$B$1128,рўйхат!$B:$B,$C1102)</f>
        <v/>
      </c>
      <c r="AG1102" s="35">
        <f>SUMIFS(рўйхат!AH:AH,рўйхат!$CY:$CY,$B$1128,рўйхат!$B:$B,$C1102)</f>
        <v/>
      </c>
      <c r="AH1102" s="36">
        <f>SUMIFS(рўйхат!AI:AI,рўйхат!$CY:$CY,$B$1128,рўйхат!$B:$B,$C1102)</f>
        <v/>
      </c>
      <c r="AI1102" s="35">
        <f>SUMIFS(рўйхат!AJ:AJ,рўйхат!$CY:$CY,$B$1128,рўйхат!$B:$B,$C1102)</f>
        <v/>
      </c>
      <c r="AJ1102" s="36">
        <f>SUMIFS(рўйхат!AK:AK,рўйхат!$CY:$CY,$B$1128,рўйхат!$B:$B,$C1102)</f>
        <v/>
      </c>
      <c r="AK1102" s="35">
        <f>SUMIFS(рўйхат!AL:AL,рўйхат!$CY:$CY,$B$1128,рўйхат!$B:$B,$C1102)</f>
        <v/>
      </c>
      <c r="AL1102" s="36">
        <f>SUMIFS(рўйхат!AM:AM,рўйхат!$CY:$CY,$B$1128,рўйхат!$B:$B,$C1102)</f>
        <v/>
      </c>
      <c r="AM1102" s="77">
        <f>IFERROR(Q1102/E1102,0)</f>
        <v/>
      </c>
      <c r="AN1102" s="77">
        <f>IFERROR(R1102/F1102,0)</f>
        <v/>
      </c>
      <c r="AO1102" s="35">
        <f>SUMIFS(рўйхат!AX:AX,рўйхат!$CY:$CY,$B$1128,рўйхат!$B:$B,$C1102)</f>
        <v/>
      </c>
      <c r="AP1102" s="36">
        <f>SUMIFS(рўйхат!AY:AY,рўйхат!$CY:$CY,$B$1128,рўйхат!$B:$B,$C1102)</f>
        <v/>
      </c>
      <c r="AQ1102" s="35">
        <f>SUMIFS(рўйхат!AZ:AZ,рўйхат!$CY:$CY,$B$1128,рўйхат!$B:$B,$C1102)</f>
        <v/>
      </c>
      <c r="AR1102" s="36">
        <f>SUMIFS(рўйхат!BA:BA,рўйхат!$CY:$CY,$B$1128,рўйхат!$B:$B,$C1102)</f>
        <v/>
      </c>
      <c r="AS1102" s="35">
        <f>SUMIFS(рўйхат!BB:BB,рўйхат!$CY:$CY,$B$1128,рўйхат!$B:$B,$C1102)</f>
        <v/>
      </c>
      <c r="AT1102" s="36">
        <f>SUMIFS(рўйхат!BC:BC,рўйхат!$CY:$CY,$B$1128,рўйхат!$B:$B,$C1102)</f>
        <v/>
      </c>
      <c r="AU1102" s="35">
        <f>SUMIFS(рўйхат!BD:BD,рўйхат!$CY:$CY,$B$1128,рўйхат!$B:$B,$C1102)</f>
        <v/>
      </c>
      <c r="AV1102" s="36">
        <f>SUMIFS(рўйхат!BE:BE,рўйхат!$CY:$CY,$B$1128,рўйхат!$B:$B,$C1102)</f>
        <v/>
      </c>
      <c r="AW1102" s="35">
        <f>SUMIFS(рўйхат!BF:BF,рўйхат!$CY:$CY,$B$1128,рўйхат!$B:$B,$C1102)</f>
        <v/>
      </c>
      <c r="AX1102" s="36">
        <f>SUMIFS(рўйхат!BG:BG,рўйхат!$CY:$CY,$B$1128,рўйхат!$B:$B,$C1102)</f>
        <v/>
      </c>
      <c r="AY1102" s="35">
        <f>SUMIFS(рўйхат!BH:BH,рўйхат!$CY:$CY,$B$1128,рўйхат!$B:$B,$C1102)</f>
        <v/>
      </c>
      <c r="AZ1102" s="36">
        <f>SUMIFS(рўйхат!BI:BI,рўйхат!$CY:$CY,$B$1128,рўйхат!$B:$B,$C1102)</f>
        <v/>
      </c>
      <c r="BA1102" s="35">
        <f>SUMIFS(рўйхат!BJ:BJ,рўйхат!$CY:$CY,$B$1128,рўйхат!$B:$B,$C1102)</f>
        <v/>
      </c>
      <c r="BB1102" s="36">
        <f>SUMIFS(рўйхат!BK:BK,рўйхат!$CY:$CY,$B$1128,рўйхат!$B:$B,$C1102)</f>
        <v/>
      </c>
      <c r="BC1102" s="77">
        <f>IFERROR(AO1102/E1102,0)</f>
        <v/>
      </c>
      <c r="BD1102" s="77">
        <f>IFERROR(AP1102/F1102,0)</f>
        <v/>
      </c>
      <c r="BE1102" s="35">
        <f>SUMIFS(рўйхат!BL:BL,рўйхат!$CY:$CY,$B$1128,рўйхат!$B:$B,$C1102)</f>
        <v/>
      </c>
      <c r="BF1102" s="36">
        <f>SUMIFS(рўйхат!BM:BM,рўйхат!$CY:$CY,$B$1128,рўйхат!$B:$B,$C1102)</f>
        <v/>
      </c>
      <c r="BG1102" s="35">
        <f>SUMIFS(рўйхат!BN:BN,рўйхат!$CY:$CY,$B$1128,рўйхат!$B:$B,$C1102)</f>
        <v/>
      </c>
      <c r="BH1102" s="36">
        <f>SUMIFS(рўйхат!BO:BO,рўйхат!$CY:$CY,$B$1128,рўйхат!$B:$B,$C1102)</f>
        <v/>
      </c>
      <c r="BI1102" s="35">
        <f>SUMIFS(рўйхат!BP:BP,рўйхат!$CY:$CY,$B$1128,рўйхат!$B:$B,$C1102)</f>
        <v/>
      </c>
      <c r="BJ1102" s="36">
        <f>SUMIFS(рўйхат!BQ:BQ,рўйхат!$CY:$CY,$B$1128,рўйхат!$B:$B,$C1102)</f>
        <v/>
      </c>
      <c r="BK1102" s="35">
        <f>SUMIFS(рўйхат!BR:BR,рўйхат!$CY:$CY,$B$1128,рўйхат!$B:$B,$C1102)</f>
        <v/>
      </c>
      <c r="BL1102" s="36">
        <f>SUMIFS(рўйхат!BS:BS,рўйхат!$CY:$CY,$B$1128,рўйхат!$B:$B,$C1102)</f>
        <v/>
      </c>
      <c r="BM1102" s="35">
        <f>SUMIFS(рўйхат!BT:BT,рўйхат!$CY:$CY,$B$1128,рўйхат!$B:$B,$C1102)</f>
        <v/>
      </c>
      <c r="BN1102" s="36">
        <f>SUMIFS(рўйхат!BU:BU,рўйхат!$CY:$CY,$B$1128,рўйхат!$B:$B,$C1102)</f>
        <v/>
      </c>
      <c r="BO1102" s="35">
        <f>SUMIFS(рўйхат!BX:BX,рўйхат!$CY:$CY,$B$1128,рўйхат!$B:$B,$C1102)</f>
        <v/>
      </c>
      <c r="BP1102" s="36">
        <f>SUMIFS(рўйхат!BY:BY,рўйхат!$CY:$CY,$B$1128,рўйхат!$B:$B,$C1102)</f>
        <v/>
      </c>
      <c r="BQ1102" s="35">
        <f>SUMIFS(рўйхат!BZ:BZ,рўйхат!$CY:$CY,$B$1128,рўйхат!$B:$B,$C1102)</f>
        <v/>
      </c>
      <c r="BR1102" s="36">
        <f>SUMIFS(рўйхат!CA:CA,рўйхат!$CY:$CY,$B$1128,рўйхат!$B:$B,$C1102)</f>
        <v/>
      </c>
      <c r="BS1102" s="35">
        <f>SUMIFS(рўйхат!CB:CB,рўйхат!$CY:$CY,$B$1128,рўйхат!$B:$B,$C1102)</f>
        <v/>
      </c>
      <c r="BT1102" s="36">
        <f>SUMIFS(рўйхат!CC:CC,рўйхат!$CY:$CY,$B$1128,рўйхат!$B:$B,$C1102)</f>
        <v/>
      </c>
      <c r="BU1102" s="35">
        <f>SUMIFS(рўйхат!CD:CD,рўйхат!$CY:$CY,$B$1128,рўйхат!$B:$B,$C1102)</f>
        <v/>
      </c>
      <c r="BV1102" s="36">
        <f>SUMIFS(рўйхат!CE:CE,рўйхат!$CY:$CY,$B$1128,рўйхат!$B:$B,$C1102)</f>
        <v/>
      </c>
      <c r="BW1102" s="35">
        <f>SUMIFS(рўйхат!CH:CH,рўйхат!$CY:$CY,$B$1128,рўйхат!$B:$B,$C1102)</f>
        <v/>
      </c>
      <c r="BX1102" s="36">
        <f>SUMIFS(рўйхат!CI:CI,рўйхат!$CY:$CY,$B$1128,рўйхат!$B:$B,$C1102)</f>
        <v/>
      </c>
      <c r="BY1102" s="35">
        <f>SUMIFS(рўйхат!CJ:CJ,рўйхат!$CY:$CY,$B$1128,рўйхат!$B:$B,$C1102)</f>
        <v/>
      </c>
      <c r="BZ1102" s="36">
        <f>SUMIFS(рўйхат!CK:CK,рўйхат!$CY:$CY,$B$1128,рўйхат!$B:$B,$C1102)</f>
        <v/>
      </c>
      <c r="CA1102" s="35">
        <f>SUMIFS(рўйхат!CL:CL,рўйхат!$CY:$CY,$B$1128,рўйхат!$B:$B,$C1102)</f>
        <v/>
      </c>
      <c r="CB1102" s="36">
        <f>SUMIFS(рўйхат!CM:CM,рўйхат!$CY:$CY,$B$1128,рўйхат!$B:$B,$C1102)</f>
        <v/>
      </c>
      <c r="CC1102" s="35">
        <f>SUMIFS(рўйхат!CN:CN,рўйхат!$CY:$CY,$B$1128,рўйхат!$B:$B,$C1102)</f>
        <v/>
      </c>
      <c r="CD1102" s="36">
        <f>SUMIFS(рўйхат!CO:CO,рўйхат!$CY:$CY,$B$1128,рўйхат!$B:$B,$C1102)</f>
        <v/>
      </c>
      <c r="CE1102" s="77">
        <f>IFERROR(BE1102/(Q1102+BE1102),0)</f>
        <v/>
      </c>
      <c r="CF1102" s="78">
        <f>IFERROR(BF1102/(R1102+BF1102),0)</f>
        <v/>
      </c>
      <c r="CG1102" s="8">
        <f>COUNTIFS(B:B,B1102)</f>
        <v/>
      </c>
    </row>
    <row r="1103" hidden="1" outlineLevel="1" ht="17.1" customHeight="1" s="245">
      <c r="A1103" s="31" t="n"/>
      <c r="B1103" s="50" t="n">
        <v>7</v>
      </c>
      <c r="C1103" s="66" t="inlineStr">
        <is>
          <t>Иқтисодиёт ва молия вазирлиги</t>
        </is>
      </c>
      <c r="D1103" s="16" t="n"/>
      <c r="E1103" s="35">
        <f>SUMIFS(рўйхат!F:F,рўйхат!$CY:$CY,$B$1128,рўйхат!$B:$B,$C1103)</f>
        <v/>
      </c>
      <c r="F1103" s="36">
        <f>SUMIFS(рўйхат!G:G,рўйхат!$CY:$CY,$B$1128,рўйхат!$B:$B,$C1103)</f>
        <v/>
      </c>
      <c r="G1103" s="35">
        <f>SUMIFS(рўйхат!H:H,рўйхат!$CY:$CY,$B$1128,рўйхат!$B:$B,$C1103)</f>
        <v/>
      </c>
      <c r="H1103" s="36">
        <f>SUMIFS(рўйхат!I:I,рўйхат!$CY:$CY,$B$1128,рўйхат!$B:$B,$C1103)</f>
        <v/>
      </c>
      <c r="I1103" s="35">
        <f>SUMIFS(рўйхат!J:J,рўйхат!$CY:$CY,$B$1128,рўйхат!$B:$B,$C1103)</f>
        <v/>
      </c>
      <c r="J1103" s="36">
        <f>SUMIFS(рўйхат!K:K,рўйхат!$CY:$CY,$B$1128,рўйхат!$B:$B,$C1103)</f>
        <v/>
      </c>
      <c r="K1103" s="35">
        <f>SUMIFS(рўйхат!L:L,рўйхат!$CY:$CY,$B$1128,рўйхат!$B:$B,$C1103)</f>
        <v/>
      </c>
      <c r="L1103" s="36">
        <f>SUMIFS(рўйхат!M:M,рўйхат!$CY:$CY,$B$1128,рўйхат!$B:$B,$C1103)</f>
        <v/>
      </c>
      <c r="M1103" s="35">
        <f>SUMIFS(рўйхат!N:N,рўйхат!$CY:$CY,$B$1128,рўйхат!$B:$B,$C1103)</f>
        <v/>
      </c>
      <c r="N1103" s="36">
        <f>SUMIFS(рўйхат!O:O,рўйхат!$CY:$CY,$B$1128,рўйхат!$B:$B,$C1103)</f>
        <v/>
      </c>
      <c r="O1103" s="34">
        <f>IFERROR(M1103/E1103,0)</f>
        <v/>
      </c>
      <c r="P1103" s="34">
        <f>IFERROR(N1103/F1103,0)</f>
        <v/>
      </c>
      <c r="Q1103" s="35">
        <f>SUMIFS(рўйхат!P:P,рўйхат!$CY:$CY,$B$1128,рўйхат!$B:$B,$C1103)</f>
        <v/>
      </c>
      <c r="R1103" s="36">
        <f>SUMIFS(рўйхат!Q:Q,рўйхат!$CY:$CY,$B$1128,рўйхат!$B:$B,$C1103)</f>
        <v/>
      </c>
      <c r="S1103" s="35">
        <f>SUMIFS(рўйхат!R:R,рўйхат!$CY:$CY,$B$1128,рўйхат!$B:$B,$C1103)</f>
        <v/>
      </c>
      <c r="T1103" s="36">
        <f>SUMIFS(рўйхат!S:S,рўйхат!$CY:$CY,$B$1128,рўйхат!$B:$B,$C1103)</f>
        <v/>
      </c>
      <c r="U1103" s="35">
        <f>SUMIFS(рўйхат!T:T,рўйхат!$CY:$CY,$B$1128,рўйхат!$B:$B,$C1103)</f>
        <v/>
      </c>
      <c r="V1103" s="36">
        <f>SUMIFS(рўйхат!U:U,рўйхат!$CY:$CY,$B$1128,рўйхат!$B:$B,$C1103)</f>
        <v/>
      </c>
      <c r="W1103" s="35">
        <f>SUMIFS(рўйхат!V:V,рўйхат!$CY:$CY,$B$1128,рўйхат!$B:$B,$C1103)</f>
        <v/>
      </c>
      <c r="X1103" s="36">
        <f>SUMIFS(рўйхат!W:W,рўйхат!$CY:$CY,$B$1128,рўйхат!$B:$B,$C1103)</f>
        <v/>
      </c>
      <c r="Y1103" s="35">
        <f>SUMIFS(рўйхат!X:X,рўйхат!$CY:$CY,$B$1128,рўйхат!$B:$B,$C1103)</f>
        <v/>
      </c>
      <c r="Z1103" s="36">
        <f>SUMIFS(рўйхат!Y:Y,рўйхат!$CY:$CY,$B$1128,рўйхат!$B:$B,$C1103)</f>
        <v/>
      </c>
      <c r="AA1103" s="35">
        <f>SUMIFS(рўйхат!Z:Z,рўйхат!$CY:$CY,$B$1128,рўйхат!$B:$B,$C1103)</f>
        <v/>
      </c>
      <c r="AB1103" s="36">
        <f>SUMIFS(рўйхат!AA:AA,рўйхат!$CY:$CY,$B$1128,рўйхат!$B:$B,$C1103)</f>
        <v/>
      </c>
      <c r="AC1103" s="35">
        <f>SUMIFS(рўйхат!AB:AB,рўйхат!$CY:$CY,$B$1128,рўйхат!$B:$B,$C1103)</f>
        <v/>
      </c>
      <c r="AD1103" s="36">
        <f>SUMIFS(рўйхат!AC:AC,рўйхат!$CY:$CY,$B$1128,рўйхат!$B:$B,$C1103)</f>
        <v/>
      </c>
      <c r="AE1103" s="35">
        <f>SUMIFS(рўйхат!AD:AD,рўйхат!$CY:$CY,$B$1128,рўйхат!$B:$B,$C1103)</f>
        <v/>
      </c>
      <c r="AF1103" s="36">
        <f>SUMIFS(рўйхат!AE:AE,рўйхат!$CY:$CY,$B$1128,рўйхат!$B:$B,$C1103)</f>
        <v/>
      </c>
      <c r="AG1103" s="35">
        <f>SUMIFS(рўйхат!AH:AH,рўйхат!$CY:$CY,$B$1128,рўйхат!$B:$B,$C1103)</f>
        <v/>
      </c>
      <c r="AH1103" s="36">
        <f>SUMIFS(рўйхат!AI:AI,рўйхат!$CY:$CY,$B$1128,рўйхат!$B:$B,$C1103)</f>
        <v/>
      </c>
      <c r="AI1103" s="35">
        <f>SUMIFS(рўйхат!AJ:AJ,рўйхат!$CY:$CY,$B$1128,рўйхат!$B:$B,$C1103)</f>
        <v/>
      </c>
      <c r="AJ1103" s="36">
        <f>SUMIFS(рўйхат!AK:AK,рўйхат!$CY:$CY,$B$1128,рўйхат!$B:$B,$C1103)</f>
        <v/>
      </c>
      <c r="AK1103" s="35">
        <f>SUMIFS(рўйхат!AL:AL,рўйхат!$CY:$CY,$B$1128,рўйхат!$B:$B,$C1103)</f>
        <v/>
      </c>
      <c r="AL1103" s="36">
        <f>SUMIFS(рўйхат!AM:AM,рўйхат!$CY:$CY,$B$1128,рўйхат!$B:$B,$C1103)</f>
        <v/>
      </c>
      <c r="AM1103" s="77">
        <f>IFERROR(Q1103/E1103,0)</f>
        <v/>
      </c>
      <c r="AN1103" s="77">
        <f>IFERROR(R1103/F1103,0)</f>
        <v/>
      </c>
      <c r="AO1103" s="35">
        <f>SUMIFS(рўйхат!AX:AX,рўйхат!$CY:$CY,$B$1128,рўйхат!$B:$B,$C1103)</f>
        <v/>
      </c>
      <c r="AP1103" s="36">
        <f>SUMIFS(рўйхат!AY:AY,рўйхат!$CY:$CY,$B$1128,рўйхат!$B:$B,$C1103)</f>
        <v/>
      </c>
      <c r="AQ1103" s="35">
        <f>SUMIFS(рўйхат!AZ:AZ,рўйхат!$CY:$CY,$B$1128,рўйхат!$B:$B,$C1103)</f>
        <v/>
      </c>
      <c r="AR1103" s="36">
        <f>SUMIFS(рўйхат!BA:BA,рўйхат!$CY:$CY,$B$1128,рўйхат!$B:$B,$C1103)</f>
        <v/>
      </c>
      <c r="AS1103" s="35">
        <f>SUMIFS(рўйхат!BB:BB,рўйхат!$CY:$CY,$B$1128,рўйхат!$B:$B,$C1103)</f>
        <v/>
      </c>
      <c r="AT1103" s="36">
        <f>SUMIFS(рўйхат!BC:BC,рўйхат!$CY:$CY,$B$1128,рўйхат!$B:$B,$C1103)</f>
        <v/>
      </c>
      <c r="AU1103" s="35">
        <f>SUMIFS(рўйхат!BD:BD,рўйхат!$CY:$CY,$B$1128,рўйхат!$B:$B,$C1103)</f>
        <v/>
      </c>
      <c r="AV1103" s="36">
        <f>SUMIFS(рўйхат!BE:BE,рўйхат!$CY:$CY,$B$1128,рўйхат!$B:$B,$C1103)</f>
        <v/>
      </c>
      <c r="AW1103" s="35">
        <f>SUMIFS(рўйхат!BF:BF,рўйхат!$CY:$CY,$B$1128,рўйхат!$B:$B,$C1103)</f>
        <v/>
      </c>
      <c r="AX1103" s="36">
        <f>SUMIFS(рўйхат!BG:BG,рўйхат!$CY:$CY,$B$1128,рўйхат!$B:$B,$C1103)</f>
        <v/>
      </c>
      <c r="AY1103" s="35">
        <f>SUMIFS(рўйхат!BH:BH,рўйхат!$CY:$CY,$B$1128,рўйхат!$B:$B,$C1103)</f>
        <v/>
      </c>
      <c r="AZ1103" s="36">
        <f>SUMIFS(рўйхат!BI:BI,рўйхат!$CY:$CY,$B$1128,рўйхат!$B:$B,$C1103)</f>
        <v/>
      </c>
      <c r="BA1103" s="35">
        <f>SUMIFS(рўйхат!BJ:BJ,рўйхат!$CY:$CY,$B$1128,рўйхат!$B:$B,$C1103)</f>
        <v/>
      </c>
      <c r="BB1103" s="36">
        <f>SUMIFS(рўйхат!BK:BK,рўйхат!$CY:$CY,$B$1128,рўйхат!$B:$B,$C1103)</f>
        <v/>
      </c>
      <c r="BC1103" s="77">
        <f>IFERROR(AO1103/E1103,0)</f>
        <v/>
      </c>
      <c r="BD1103" s="77">
        <f>IFERROR(AP1103/F1103,0)</f>
        <v/>
      </c>
      <c r="BE1103" s="35">
        <f>SUMIFS(рўйхат!BL:BL,рўйхат!$CY:$CY,$B$1128,рўйхат!$B:$B,$C1103)</f>
        <v/>
      </c>
      <c r="BF1103" s="36">
        <f>SUMIFS(рўйхат!BM:BM,рўйхат!$CY:$CY,$B$1128,рўйхат!$B:$B,$C1103)</f>
        <v/>
      </c>
      <c r="BG1103" s="35">
        <f>SUMIFS(рўйхат!BN:BN,рўйхат!$CY:$CY,$B$1128,рўйхат!$B:$B,$C1103)</f>
        <v/>
      </c>
      <c r="BH1103" s="36">
        <f>SUMIFS(рўйхат!BO:BO,рўйхат!$CY:$CY,$B$1128,рўйхат!$B:$B,$C1103)</f>
        <v/>
      </c>
      <c r="BI1103" s="35">
        <f>SUMIFS(рўйхат!BP:BP,рўйхат!$CY:$CY,$B$1128,рўйхат!$B:$B,$C1103)</f>
        <v/>
      </c>
      <c r="BJ1103" s="36">
        <f>SUMIFS(рўйхат!BQ:BQ,рўйхат!$CY:$CY,$B$1128,рўйхат!$B:$B,$C1103)</f>
        <v/>
      </c>
      <c r="BK1103" s="35">
        <f>SUMIFS(рўйхат!BR:BR,рўйхат!$CY:$CY,$B$1128,рўйхат!$B:$B,$C1103)</f>
        <v/>
      </c>
      <c r="BL1103" s="36">
        <f>SUMIFS(рўйхат!BS:BS,рўйхат!$CY:$CY,$B$1128,рўйхат!$B:$B,$C1103)</f>
        <v/>
      </c>
      <c r="BM1103" s="35">
        <f>SUMIFS(рўйхат!BT:BT,рўйхат!$CY:$CY,$B$1128,рўйхат!$B:$B,$C1103)</f>
        <v/>
      </c>
      <c r="BN1103" s="36">
        <f>SUMIFS(рўйхат!BU:BU,рўйхат!$CY:$CY,$B$1128,рўйхат!$B:$B,$C1103)</f>
        <v/>
      </c>
      <c r="BO1103" s="35">
        <f>SUMIFS(рўйхат!BX:BX,рўйхат!$CY:$CY,$B$1128,рўйхат!$B:$B,$C1103)</f>
        <v/>
      </c>
      <c r="BP1103" s="36">
        <f>SUMIFS(рўйхат!BY:BY,рўйхат!$CY:$CY,$B$1128,рўйхат!$B:$B,$C1103)</f>
        <v/>
      </c>
      <c r="BQ1103" s="35">
        <f>SUMIFS(рўйхат!BZ:BZ,рўйхат!$CY:$CY,$B$1128,рўйхат!$B:$B,$C1103)</f>
        <v/>
      </c>
      <c r="BR1103" s="36">
        <f>SUMIFS(рўйхат!CA:CA,рўйхат!$CY:$CY,$B$1128,рўйхат!$B:$B,$C1103)</f>
        <v/>
      </c>
      <c r="BS1103" s="35">
        <f>SUMIFS(рўйхат!CB:CB,рўйхат!$CY:$CY,$B$1128,рўйхат!$B:$B,$C1103)</f>
        <v/>
      </c>
      <c r="BT1103" s="36">
        <f>SUMIFS(рўйхат!CC:CC,рўйхат!$CY:$CY,$B$1128,рўйхат!$B:$B,$C1103)</f>
        <v/>
      </c>
      <c r="BU1103" s="35">
        <f>SUMIFS(рўйхат!CD:CD,рўйхат!$CY:$CY,$B$1128,рўйхат!$B:$B,$C1103)</f>
        <v/>
      </c>
      <c r="BV1103" s="36">
        <f>SUMIFS(рўйхат!CE:CE,рўйхат!$CY:$CY,$B$1128,рўйхат!$B:$B,$C1103)</f>
        <v/>
      </c>
      <c r="BW1103" s="35">
        <f>SUMIFS(рўйхат!CH:CH,рўйхат!$CY:$CY,$B$1128,рўйхат!$B:$B,$C1103)</f>
        <v/>
      </c>
      <c r="BX1103" s="36">
        <f>SUMIFS(рўйхат!CI:CI,рўйхат!$CY:$CY,$B$1128,рўйхат!$B:$B,$C1103)</f>
        <v/>
      </c>
      <c r="BY1103" s="35">
        <f>SUMIFS(рўйхат!CJ:CJ,рўйхат!$CY:$CY,$B$1128,рўйхат!$B:$B,$C1103)</f>
        <v/>
      </c>
      <c r="BZ1103" s="36">
        <f>SUMIFS(рўйхат!CK:CK,рўйхат!$CY:$CY,$B$1128,рўйхат!$B:$B,$C1103)</f>
        <v/>
      </c>
      <c r="CA1103" s="35">
        <f>SUMIFS(рўйхат!CL:CL,рўйхат!$CY:$CY,$B$1128,рўйхат!$B:$B,$C1103)</f>
        <v/>
      </c>
      <c r="CB1103" s="36">
        <f>SUMIFS(рўйхат!CM:CM,рўйхат!$CY:$CY,$B$1128,рўйхат!$B:$B,$C1103)</f>
        <v/>
      </c>
      <c r="CC1103" s="35">
        <f>SUMIFS(рўйхат!CN:CN,рўйхат!$CY:$CY,$B$1128,рўйхат!$B:$B,$C1103)</f>
        <v/>
      </c>
      <c r="CD1103" s="36">
        <f>SUMIFS(рўйхат!CO:CO,рўйхат!$CY:$CY,$B$1128,рўйхат!$B:$B,$C1103)</f>
        <v/>
      </c>
      <c r="CE1103" s="77">
        <f>IFERROR(BE1103/(Q1103+BE1103),0)</f>
        <v/>
      </c>
      <c r="CF1103" s="78">
        <f>IFERROR(BF1103/(R1103+BF1103),0)</f>
        <v/>
      </c>
      <c r="CG1103" s="8">
        <f>COUNTIFS(B:B,B1103)</f>
        <v/>
      </c>
    </row>
    <row r="1104" hidden="1" outlineLevel="1" ht="33.95" customHeight="1" s="245">
      <c r="A1104" s="31" t="n"/>
      <c r="B1104" s="50" t="n">
        <v>8</v>
      </c>
      <c r="C1104" s="66" t="inlineStr">
        <is>
          <t>Иқтисодиёт ва молия вазирлиги ҳузуридаги бюджетдан ташқари Пенсия жамғармаси</t>
        </is>
      </c>
      <c r="D1104" s="16" t="n"/>
      <c r="E1104" s="35">
        <f>SUMIFS(рўйхат!F:F,рўйхат!$CY:$CY,$B$1128,рўйхат!$B:$B,$C1104)</f>
        <v/>
      </c>
      <c r="F1104" s="36">
        <f>SUMIFS(рўйхат!G:G,рўйхат!$CY:$CY,$B$1128,рўйхат!$B:$B,$C1104)</f>
        <v/>
      </c>
      <c r="G1104" s="35">
        <f>SUMIFS(рўйхат!H:H,рўйхат!$CY:$CY,$B$1128,рўйхат!$B:$B,$C1104)</f>
        <v/>
      </c>
      <c r="H1104" s="36">
        <f>SUMIFS(рўйхат!I:I,рўйхат!$CY:$CY,$B$1128,рўйхат!$B:$B,$C1104)</f>
        <v/>
      </c>
      <c r="I1104" s="35">
        <f>SUMIFS(рўйхат!J:J,рўйхат!$CY:$CY,$B$1128,рўйхат!$B:$B,$C1104)</f>
        <v/>
      </c>
      <c r="J1104" s="36">
        <f>SUMIFS(рўйхат!K:K,рўйхат!$CY:$CY,$B$1128,рўйхат!$B:$B,$C1104)</f>
        <v/>
      </c>
      <c r="K1104" s="35">
        <f>SUMIFS(рўйхат!L:L,рўйхат!$CY:$CY,$B$1128,рўйхат!$B:$B,$C1104)</f>
        <v/>
      </c>
      <c r="L1104" s="36">
        <f>SUMIFS(рўйхат!M:M,рўйхат!$CY:$CY,$B$1128,рўйхат!$B:$B,$C1104)</f>
        <v/>
      </c>
      <c r="M1104" s="35">
        <f>SUMIFS(рўйхат!N:N,рўйхат!$CY:$CY,$B$1128,рўйхат!$B:$B,$C1104)</f>
        <v/>
      </c>
      <c r="N1104" s="36">
        <f>SUMIFS(рўйхат!O:O,рўйхат!$CY:$CY,$B$1128,рўйхат!$B:$B,$C1104)</f>
        <v/>
      </c>
      <c r="O1104" s="34">
        <f>IFERROR(M1104/E1104,0)</f>
        <v/>
      </c>
      <c r="P1104" s="34">
        <f>IFERROR(N1104/F1104,0)</f>
        <v/>
      </c>
      <c r="Q1104" s="35">
        <f>SUMIFS(рўйхат!P:P,рўйхат!$CY:$CY,$B$1128,рўйхат!$B:$B,$C1104)</f>
        <v/>
      </c>
      <c r="R1104" s="36">
        <f>SUMIFS(рўйхат!Q:Q,рўйхат!$CY:$CY,$B$1128,рўйхат!$B:$B,$C1104)</f>
        <v/>
      </c>
      <c r="S1104" s="35">
        <f>SUMIFS(рўйхат!R:R,рўйхат!$CY:$CY,$B$1128,рўйхат!$B:$B,$C1104)</f>
        <v/>
      </c>
      <c r="T1104" s="36">
        <f>SUMIFS(рўйхат!S:S,рўйхат!$CY:$CY,$B$1128,рўйхат!$B:$B,$C1104)</f>
        <v/>
      </c>
      <c r="U1104" s="35">
        <f>SUMIFS(рўйхат!T:T,рўйхат!$CY:$CY,$B$1128,рўйхат!$B:$B,$C1104)</f>
        <v/>
      </c>
      <c r="V1104" s="36">
        <f>SUMIFS(рўйхат!U:U,рўйхат!$CY:$CY,$B$1128,рўйхат!$B:$B,$C1104)</f>
        <v/>
      </c>
      <c r="W1104" s="35">
        <f>SUMIFS(рўйхат!V:V,рўйхат!$CY:$CY,$B$1128,рўйхат!$B:$B,$C1104)</f>
        <v/>
      </c>
      <c r="X1104" s="36">
        <f>SUMIFS(рўйхат!W:W,рўйхат!$CY:$CY,$B$1128,рўйхат!$B:$B,$C1104)</f>
        <v/>
      </c>
      <c r="Y1104" s="35">
        <f>SUMIFS(рўйхат!X:X,рўйхат!$CY:$CY,$B$1128,рўйхат!$B:$B,$C1104)</f>
        <v/>
      </c>
      <c r="Z1104" s="36">
        <f>SUMIFS(рўйхат!Y:Y,рўйхат!$CY:$CY,$B$1128,рўйхат!$B:$B,$C1104)</f>
        <v/>
      </c>
      <c r="AA1104" s="35">
        <f>SUMIFS(рўйхат!Z:Z,рўйхат!$CY:$CY,$B$1128,рўйхат!$B:$B,$C1104)</f>
        <v/>
      </c>
      <c r="AB1104" s="36">
        <f>SUMIFS(рўйхат!AA:AA,рўйхат!$CY:$CY,$B$1128,рўйхат!$B:$B,$C1104)</f>
        <v/>
      </c>
      <c r="AC1104" s="35">
        <f>SUMIFS(рўйхат!AB:AB,рўйхат!$CY:$CY,$B$1128,рўйхат!$B:$B,$C1104)</f>
        <v/>
      </c>
      <c r="AD1104" s="36">
        <f>SUMIFS(рўйхат!AC:AC,рўйхат!$CY:$CY,$B$1128,рўйхат!$B:$B,$C1104)</f>
        <v/>
      </c>
      <c r="AE1104" s="35">
        <f>SUMIFS(рўйхат!AD:AD,рўйхат!$CY:$CY,$B$1128,рўйхат!$B:$B,$C1104)</f>
        <v/>
      </c>
      <c r="AF1104" s="36">
        <f>SUMIFS(рўйхат!AE:AE,рўйхат!$CY:$CY,$B$1128,рўйхат!$B:$B,$C1104)</f>
        <v/>
      </c>
      <c r="AG1104" s="35">
        <f>SUMIFS(рўйхат!AH:AH,рўйхат!$CY:$CY,$B$1128,рўйхат!$B:$B,$C1104)</f>
        <v/>
      </c>
      <c r="AH1104" s="36">
        <f>SUMIFS(рўйхат!AI:AI,рўйхат!$CY:$CY,$B$1128,рўйхат!$B:$B,$C1104)</f>
        <v/>
      </c>
      <c r="AI1104" s="35">
        <f>SUMIFS(рўйхат!AJ:AJ,рўйхат!$CY:$CY,$B$1128,рўйхат!$B:$B,$C1104)</f>
        <v/>
      </c>
      <c r="AJ1104" s="36">
        <f>SUMIFS(рўйхат!AK:AK,рўйхат!$CY:$CY,$B$1128,рўйхат!$B:$B,$C1104)</f>
        <v/>
      </c>
      <c r="AK1104" s="35">
        <f>SUMIFS(рўйхат!AL:AL,рўйхат!$CY:$CY,$B$1128,рўйхат!$B:$B,$C1104)</f>
        <v/>
      </c>
      <c r="AL1104" s="36">
        <f>SUMIFS(рўйхат!AM:AM,рўйхат!$CY:$CY,$B$1128,рўйхат!$B:$B,$C1104)</f>
        <v/>
      </c>
      <c r="AM1104" s="77">
        <f>IFERROR(Q1104/E1104,0)</f>
        <v/>
      </c>
      <c r="AN1104" s="77">
        <f>IFERROR(R1104/F1104,0)</f>
        <v/>
      </c>
      <c r="AO1104" s="35">
        <f>SUMIFS(рўйхат!AX:AX,рўйхат!$CY:$CY,$B$1128,рўйхат!$B:$B,$C1104)</f>
        <v/>
      </c>
      <c r="AP1104" s="36">
        <f>SUMIFS(рўйхат!AY:AY,рўйхат!$CY:$CY,$B$1128,рўйхат!$B:$B,$C1104)</f>
        <v/>
      </c>
      <c r="AQ1104" s="35">
        <f>SUMIFS(рўйхат!AZ:AZ,рўйхат!$CY:$CY,$B$1128,рўйхат!$B:$B,$C1104)</f>
        <v/>
      </c>
      <c r="AR1104" s="36">
        <f>SUMIFS(рўйхат!BA:BA,рўйхат!$CY:$CY,$B$1128,рўйхат!$B:$B,$C1104)</f>
        <v/>
      </c>
      <c r="AS1104" s="35">
        <f>SUMIFS(рўйхат!BB:BB,рўйхат!$CY:$CY,$B$1128,рўйхат!$B:$B,$C1104)</f>
        <v/>
      </c>
      <c r="AT1104" s="36">
        <f>SUMIFS(рўйхат!BC:BC,рўйхат!$CY:$CY,$B$1128,рўйхат!$B:$B,$C1104)</f>
        <v/>
      </c>
      <c r="AU1104" s="35">
        <f>SUMIFS(рўйхат!BD:BD,рўйхат!$CY:$CY,$B$1128,рўйхат!$B:$B,$C1104)</f>
        <v/>
      </c>
      <c r="AV1104" s="36">
        <f>SUMIFS(рўйхат!BE:BE,рўйхат!$CY:$CY,$B$1128,рўйхат!$B:$B,$C1104)</f>
        <v/>
      </c>
      <c r="AW1104" s="35">
        <f>SUMIFS(рўйхат!BF:BF,рўйхат!$CY:$CY,$B$1128,рўйхат!$B:$B,$C1104)</f>
        <v/>
      </c>
      <c r="AX1104" s="36">
        <f>SUMIFS(рўйхат!BG:BG,рўйхат!$CY:$CY,$B$1128,рўйхат!$B:$B,$C1104)</f>
        <v/>
      </c>
      <c r="AY1104" s="35">
        <f>SUMIFS(рўйхат!BH:BH,рўйхат!$CY:$CY,$B$1128,рўйхат!$B:$B,$C1104)</f>
        <v/>
      </c>
      <c r="AZ1104" s="36">
        <f>SUMIFS(рўйхат!BI:BI,рўйхат!$CY:$CY,$B$1128,рўйхат!$B:$B,$C1104)</f>
        <v/>
      </c>
      <c r="BA1104" s="35">
        <f>SUMIFS(рўйхат!BJ:BJ,рўйхат!$CY:$CY,$B$1128,рўйхат!$B:$B,$C1104)</f>
        <v/>
      </c>
      <c r="BB1104" s="36">
        <f>SUMIFS(рўйхат!BK:BK,рўйхат!$CY:$CY,$B$1128,рўйхат!$B:$B,$C1104)</f>
        <v/>
      </c>
      <c r="BC1104" s="77">
        <f>IFERROR(AO1104/E1104,0)</f>
        <v/>
      </c>
      <c r="BD1104" s="77">
        <f>IFERROR(AP1104/F1104,0)</f>
        <v/>
      </c>
      <c r="BE1104" s="35">
        <f>SUMIFS(рўйхат!BL:BL,рўйхат!$CY:$CY,$B$1128,рўйхат!$B:$B,$C1104)</f>
        <v/>
      </c>
      <c r="BF1104" s="36">
        <f>SUMIFS(рўйхат!BM:BM,рўйхат!$CY:$CY,$B$1128,рўйхат!$B:$B,$C1104)</f>
        <v/>
      </c>
      <c r="BG1104" s="35">
        <f>SUMIFS(рўйхат!BN:BN,рўйхат!$CY:$CY,$B$1128,рўйхат!$B:$B,$C1104)</f>
        <v/>
      </c>
      <c r="BH1104" s="36">
        <f>SUMIFS(рўйхат!BO:BO,рўйхат!$CY:$CY,$B$1128,рўйхат!$B:$B,$C1104)</f>
        <v/>
      </c>
      <c r="BI1104" s="35">
        <f>SUMIFS(рўйхат!BP:BP,рўйхат!$CY:$CY,$B$1128,рўйхат!$B:$B,$C1104)</f>
        <v/>
      </c>
      <c r="BJ1104" s="36">
        <f>SUMIFS(рўйхат!BQ:BQ,рўйхат!$CY:$CY,$B$1128,рўйхат!$B:$B,$C1104)</f>
        <v/>
      </c>
      <c r="BK1104" s="35">
        <f>SUMIFS(рўйхат!BR:BR,рўйхат!$CY:$CY,$B$1128,рўйхат!$B:$B,$C1104)</f>
        <v/>
      </c>
      <c r="BL1104" s="36">
        <f>SUMIFS(рўйхат!BS:BS,рўйхат!$CY:$CY,$B$1128,рўйхат!$B:$B,$C1104)</f>
        <v/>
      </c>
      <c r="BM1104" s="35">
        <f>SUMIFS(рўйхат!BT:BT,рўйхат!$CY:$CY,$B$1128,рўйхат!$B:$B,$C1104)</f>
        <v/>
      </c>
      <c r="BN1104" s="36">
        <f>SUMIFS(рўйхат!BU:BU,рўйхат!$CY:$CY,$B$1128,рўйхат!$B:$B,$C1104)</f>
        <v/>
      </c>
      <c r="BO1104" s="35">
        <f>SUMIFS(рўйхат!BX:BX,рўйхат!$CY:$CY,$B$1128,рўйхат!$B:$B,$C1104)</f>
        <v/>
      </c>
      <c r="BP1104" s="36">
        <f>SUMIFS(рўйхат!BY:BY,рўйхат!$CY:$CY,$B$1128,рўйхат!$B:$B,$C1104)</f>
        <v/>
      </c>
      <c r="BQ1104" s="35">
        <f>SUMIFS(рўйхат!BZ:BZ,рўйхат!$CY:$CY,$B$1128,рўйхат!$B:$B,$C1104)</f>
        <v/>
      </c>
      <c r="BR1104" s="36">
        <f>SUMIFS(рўйхат!CA:CA,рўйхат!$CY:$CY,$B$1128,рўйхат!$B:$B,$C1104)</f>
        <v/>
      </c>
      <c r="BS1104" s="35">
        <f>SUMIFS(рўйхат!CB:CB,рўйхат!$CY:$CY,$B$1128,рўйхат!$B:$B,$C1104)</f>
        <v/>
      </c>
      <c r="BT1104" s="36">
        <f>SUMIFS(рўйхат!CC:CC,рўйхат!$CY:$CY,$B$1128,рўйхат!$B:$B,$C1104)</f>
        <v/>
      </c>
      <c r="BU1104" s="35">
        <f>SUMIFS(рўйхат!CD:CD,рўйхат!$CY:$CY,$B$1128,рўйхат!$B:$B,$C1104)</f>
        <v/>
      </c>
      <c r="BV1104" s="36">
        <f>SUMIFS(рўйхат!CE:CE,рўйхат!$CY:$CY,$B$1128,рўйхат!$B:$B,$C1104)</f>
        <v/>
      </c>
      <c r="BW1104" s="35">
        <f>SUMIFS(рўйхат!CH:CH,рўйхат!$CY:$CY,$B$1128,рўйхат!$B:$B,$C1104)</f>
        <v/>
      </c>
      <c r="BX1104" s="36">
        <f>SUMIFS(рўйхат!CI:CI,рўйхат!$CY:$CY,$B$1128,рўйхат!$B:$B,$C1104)</f>
        <v/>
      </c>
      <c r="BY1104" s="35">
        <f>SUMIFS(рўйхат!CJ:CJ,рўйхат!$CY:$CY,$B$1128,рўйхат!$B:$B,$C1104)</f>
        <v/>
      </c>
      <c r="BZ1104" s="36">
        <f>SUMIFS(рўйхат!CK:CK,рўйхат!$CY:$CY,$B$1128,рўйхат!$B:$B,$C1104)</f>
        <v/>
      </c>
      <c r="CA1104" s="35">
        <f>SUMIFS(рўйхат!CL:CL,рўйхат!$CY:$CY,$B$1128,рўйхат!$B:$B,$C1104)</f>
        <v/>
      </c>
      <c r="CB1104" s="36">
        <f>SUMIFS(рўйхат!CM:CM,рўйхат!$CY:$CY,$B$1128,рўйхат!$B:$B,$C1104)</f>
        <v/>
      </c>
      <c r="CC1104" s="35">
        <f>SUMIFS(рўйхат!CN:CN,рўйхат!$CY:$CY,$B$1128,рўйхат!$B:$B,$C1104)</f>
        <v/>
      </c>
      <c r="CD1104" s="36">
        <f>SUMIFS(рўйхат!CO:CO,рўйхат!$CY:$CY,$B$1128,рўйхат!$B:$B,$C1104)</f>
        <v/>
      </c>
      <c r="CE1104" s="77">
        <f>IFERROR(BE1104/(Q1104+BE1104),0)</f>
        <v/>
      </c>
      <c r="CF1104" s="78">
        <f>IFERROR(BF1104/(R1104+BF1104),0)</f>
        <v/>
      </c>
      <c r="CG1104" s="8">
        <f>COUNTIFS(B:B,B1104)</f>
        <v/>
      </c>
    </row>
    <row r="1105" hidden="1" outlineLevel="1" ht="17.1" customHeight="1" s="245">
      <c r="A1105" s="31" t="n"/>
      <c r="B1105" s="50" t="n">
        <v>9</v>
      </c>
      <c r="C1105" s="66" t="inlineStr">
        <is>
          <t>Инвестициялар, саноат ва савдо вазирлиги</t>
        </is>
      </c>
      <c r="D1105" s="16" t="n"/>
      <c r="E1105" s="35">
        <f>SUMIFS(рўйхат!F:F,рўйхат!$CY:$CY,$B$1128,рўйхат!$B:$B,$C1105)</f>
        <v/>
      </c>
      <c r="F1105" s="36">
        <f>SUMIFS(рўйхат!G:G,рўйхат!$CY:$CY,$B$1128,рўйхат!$B:$B,$C1105)</f>
        <v/>
      </c>
      <c r="G1105" s="35">
        <f>SUMIFS(рўйхат!H:H,рўйхат!$CY:$CY,$B$1128,рўйхат!$B:$B,$C1105)</f>
        <v/>
      </c>
      <c r="H1105" s="36">
        <f>SUMIFS(рўйхат!I:I,рўйхат!$CY:$CY,$B$1128,рўйхат!$B:$B,$C1105)</f>
        <v/>
      </c>
      <c r="I1105" s="35">
        <f>SUMIFS(рўйхат!J:J,рўйхат!$CY:$CY,$B$1128,рўйхат!$B:$B,$C1105)</f>
        <v/>
      </c>
      <c r="J1105" s="36">
        <f>SUMIFS(рўйхат!K:K,рўйхат!$CY:$CY,$B$1128,рўйхат!$B:$B,$C1105)</f>
        <v/>
      </c>
      <c r="K1105" s="35">
        <f>SUMIFS(рўйхат!L:L,рўйхат!$CY:$CY,$B$1128,рўйхат!$B:$B,$C1105)</f>
        <v/>
      </c>
      <c r="L1105" s="36">
        <f>SUMIFS(рўйхат!M:M,рўйхат!$CY:$CY,$B$1128,рўйхат!$B:$B,$C1105)</f>
        <v/>
      </c>
      <c r="M1105" s="35">
        <f>SUMIFS(рўйхат!N:N,рўйхат!$CY:$CY,$B$1128,рўйхат!$B:$B,$C1105)</f>
        <v/>
      </c>
      <c r="N1105" s="36">
        <f>SUMIFS(рўйхат!O:O,рўйхат!$CY:$CY,$B$1128,рўйхат!$B:$B,$C1105)</f>
        <v/>
      </c>
      <c r="O1105" s="34">
        <f>IFERROR(M1105/E1105,0)</f>
        <v/>
      </c>
      <c r="P1105" s="34">
        <f>IFERROR(N1105/F1105,0)</f>
        <v/>
      </c>
      <c r="Q1105" s="35">
        <f>SUMIFS(рўйхат!P:P,рўйхат!$CY:$CY,$B$1128,рўйхат!$B:$B,$C1105)</f>
        <v/>
      </c>
      <c r="R1105" s="36">
        <f>SUMIFS(рўйхат!Q:Q,рўйхат!$CY:$CY,$B$1128,рўйхат!$B:$B,$C1105)</f>
        <v/>
      </c>
      <c r="S1105" s="35">
        <f>SUMIFS(рўйхат!R:R,рўйхат!$CY:$CY,$B$1128,рўйхат!$B:$B,$C1105)</f>
        <v/>
      </c>
      <c r="T1105" s="36">
        <f>SUMIFS(рўйхат!S:S,рўйхат!$CY:$CY,$B$1128,рўйхат!$B:$B,$C1105)</f>
        <v/>
      </c>
      <c r="U1105" s="35">
        <f>SUMIFS(рўйхат!T:T,рўйхат!$CY:$CY,$B$1128,рўйхат!$B:$B,$C1105)</f>
        <v/>
      </c>
      <c r="V1105" s="36">
        <f>SUMIFS(рўйхат!U:U,рўйхат!$CY:$CY,$B$1128,рўйхат!$B:$B,$C1105)</f>
        <v/>
      </c>
      <c r="W1105" s="35">
        <f>SUMIFS(рўйхат!V:V,рўйхат!$CY:$CY,$B$1128,рўйхат!$B:$B,$C1105)</f>
        <v/>
      </c>
      <c r="X1105" s="36">
        <f>SUMIFS(рўйхат!W:W,рўйхат!$CY:$CY,$B$1128,рўйхат!$B:$B,$C1105)</f>
        <v/>
      </c>
      <c r="Y1105" s="35">
        <f>SUMIFS(рўйхат!X:X,рўйхат!$CY:$CY,$B$1128,рўйхат!$B:$B,$C1105)</f>
        <v/>
      </c>
      <c r="Z1105" s="36">
        <f>SUMIFS(рўйхат!Y:Y,рўйхат!$CY:$CY,$B$1128,рўйхат!$B:$B,$C1105)</f>
        <v/>
      </c>
      <c r="AA1105" s="35">
        <f>SUMIFS(рўйхат!Z:Z,рўйхат!$CY:$CY,$B$1128,рўйхат!$B:$B,$C1105)</f>
        <v/>
      </c>
      <c r="AB1105" s="36">
        <f>SUMIFS(рўйхат!AA:AA,рўйхат!$CY:$CY,$B$1128,рўйхат!$B:$B,$C1105)</f>
        <v/>
      </c>
      <c r="AC1105" s="35">
        <f>SUMIFS(рўйхат!AB:AB,рўйхат!$CY:$CY,$B$1128,рўйхат!$B:$B,$C1105)</f>
        <v/>
      </c>
      <c r="AD1105" s="36">
        <f>SUMIFS(рўйхат!AC:AC,рўйхат!$CY:$CY,$B$1128,рўйхат!$B:$B,$C1105)</f>
        <v/>
      </c>
      <c r="AE1105" s="35">
        <f>SUMIFS(рўйхат!AD:AD,рўйхат!$CY:$CY,$B$1128,рўйхат!$B:$B,$C1105)</f>
        <v/>
      </c>
      <c r="AF1105" s="36">
        <f>SUMIFS(рўйхат!AE:AE,рўйхат!$CY:$CY,$B$1128,рўйхат!$B:$B,$C1105)</f>
        <v/>
      </c>
      <c r="AG1105" s="35">
        <f>SUMIFS(рўйхат!AH:AH,рўйхат!$CY:$CY,$B$1128,рўйхат!$B:$B,$C1105)</f>
        <v/>
      </c>
      <c r="AH1105" s="36">
        <f>SUMIFS(рўйхат!AI:AI,рўйхат!$CY:$CY,$B$1128,рўйхат!$B:$B,$C1105)</f>
        <v/>
      </c>
      <c r="AI1105" s="35">
        <f>SUMIFS(рўйхат!AJ:AJ,рўйхат!$CY:$CY,$B$1128,рўйхат!$B:$B,$C1105)</f>
        <v/>
      </c>
      <c r="AJ1105" s="36">
        <f>SUMIFS(рўйхат!AK:AK,рўйхат!$CY:$CY,$B$1128,рўйхат!$B:$B,$C1105)</f>
        <v/>
      </c>
      <c r="AK1105" s="35">
        <f>SUMIFS(рўйхат!AL:AL,рўйхат!$CY:$CY,$B$1128,рўйхат!$B:$B,$C1105)</f>
        <v/>
      </c>
      <c r="AL1105" s="36">
        <f>SUMIFS(рўйхат!AM:AM,рўйхат!$CY:$CY,$B$1128,рўйхат!$B:$B,$C1105)</f>
        <v/>
      </c>
      <c r="AM1105" s="77">
        <f>IFERROR(Q1105/E1105,0)</f>
        <v/>
      </c>
      <c r="AN1105" s="77">
        <f>IFERROR(R1105/F1105,0)</f>
        <v/>
      </c>
      <c r="AO1105" s="35">
        <f>SUMIFS(рўйхат!AX:AX,рўйхат!$CY:$CY,$B$1128,рўйхат!$B:$B,$C1105)</f>
        <v/>
      </c>
      <c r="AP1105" s="36">
        <f>SUMIFS(рўйхат!AY:AY,рўйхат!$CY:$CY,$B$1128,рўйхат!$B:$B,$C1105)</f>
        <v/>
      </c>
      <c r="AQ1105" s="35">
        <f>SUMIFS(рўйхат!AZ:AZ,рўйхат!$CY:$CY,$B$1128,рўйхат!$B:$B,$C1105)</f>
        <v/>
      </c>
      <c r="AR1105" s="36">
        <f>SUMIFS(рўйхат!BA:BA,рўйхат!$CY:$CY,$B$1128,рўйхат!$B:$B,$C1105)</f>
        <v/>
      </c>
      <c r="AS1105" s="35">
        <f>SUMIFS(рўйхат!BB:BB,рўйхат!$CY:$CY,$B$1128,рўйхат!$B:$B,$C1105)</f>
        <v/>
      </c>
      <c r="AT1105" s="36">
        <f>SUMIFS(рўйхат!BC:BC,рўйхат!$CY:$CY,$B$1128,рўйхат!$B:$B,$C1105)</f>
        <v/>
      </c>
      <c r="AU1105" s="35">
        <f>SUMIFS(рўйхат!BD:BD,рўйхат!$CY:$CY,$B$1128,рўйхат!$B:$B,$C1105)</f>
        <v/>
      </c>
      <c r="AV1105" s="36">
        <f>SUMIFS(рўйхат!BE:BE,рўйхат!$CY:$CY,$B$1128,рўйхат!$B:$B,$C1105)</f>
        <v/>
      </c>
      <c r="AW1105" s="35">
        <f>SUMIFS(рўйхат!BF:BF,рўйхат!$CY:$CY,$B$1128,рўйхат!$B:$B,$C1105)</f>
        <v/>
      </c>
      <c r="AX1105" s="36">
        <f>SUMIFS(рўйхат!BG:BG,рўйхат!$CY:$CY,$B$1128,рўйхат!$B:$B,$C1105)</f>
        <v/>
      </c>
      <c r="AY1105" s="35">
        <f>SUMIFS(рўйхат!BH:BH,рўйхат!$CY:$CY,$B$1128,рўйхат!$B:$B,$C1105)</f>
        <v/>
      </c>
      <c r="AZ1105" s="36">
        <f>SUMIFS(рўйхат!BI:BI,рўйхат!$CY:$CY,$B$1128,рўйхат!$B:$B,$C1105)</f>
        <v/>
      </c>
      <c r="BA1105" s="35">
        <f>SUMIFS(рўйхат!BJ:BJ,рўйхат!$CY:$CY,$B$1128,рўйхат!$B:$B,$C1105)</f>
        <v/>
      </c>
      <c r="BB1105" s="36">
        <f>SUMIFS(рўйхат!BK:BK,рўйхат!$CY:$CY,$B$1128,рўйхат!$B:$B,$C1105)</f>
        <v/>
      </c>
      <c r="BC1105" s="77">
        <f>IFERROR(AO1105/E1105,0)</f>
        <v/>
      </c>
      <c r="BD1105" s="77">
        <f>IFERROR(AP1105/F1105,0)</f>
        <v/>
      </c>
      <c r="BE1105" s="35">
        <f>SUMIFS(рўйхат!BL:BL,рўйхат!$CY:$CY,$B$1128,рўйхат!$B:$B,$C1105)</f>
        <v/>
      </c>
      <c r="BF1105" s="36">
        <f>SUMIFS(рўйхат!BM:BM,рўйхат!$CY:$CY,$B$1128,рўйхат!$B:$B,$C1105)</f>
        <v/>
      </c>
      <c r="BG1105" s="35">
        <f>SUMIFS(рўйхат!BN:BN,рўйхат!$CY:$CY,$B$1128,рўйхат!$B:$B,$C1105)</f>
        <v/>
      </c>
      <c r="BH1105" s="36">
        <f>SUMIFS(рўйхат!BO:BO,рўйхат!$CY:$CY,$B$1128,рўйхат!$B:$B,$C1105)</f>
        <v/>
      </c>
      <c r="BI1105" s="35">
        <f>SUMIFS(рўйхат!BP:BP,рўйхат!$CY:$CY,$B$1128,рўйхат!$B:$B,$C1105)</f>
        <v/>
      </c>
      <c r="BJ1105" s="36">
        <f>SUMIFS(рўйхат!BQ:BQ,рўйхат!$CY:$CY,$B$1128,рўйхат!$B:$B,$C1105)</f>
        <v/>
      </c>
      <c r="BK1105" s="35">
        <f>SUMIFS(рўйхат!BR:BR,рўйхат!$CY:$CY,$B$1128,рўйхат!$B:$B,$C1105)</f>
        <v/>
      </c>
      <c r="BL1105" s="36">
        <f>SUMIFS(рўйхат!BS:BS,рўйхат!$CY:$CY,$B$1128,рўйхат!$B:$B,$C1105)</f>
        <v/>
      </c>
      <c r="BM1105" s="35">
        <f>SUMIFS(рўйхат!BT:BT,рўйхат!$CY:$CY,$B$1128,рўйхат!$B:$B,$C1105)</f>
        <v/>
      </c>
      <c r="BN1105" s="36">
        <f>SUMIFS(рўйхат!BU:BU,рўйхат!$CY:$CY,$B$1128,рўйхат!$B:$B,$C1105)</f>
        <v/>
      </c>
      <c r="BO1105" s="35">
        <f>SUMIFS(рўйхат!BX:BX,рўйхат!$CY:$CY,$B$1128,рўйхат!$B:$B,$C1105)</f>
        <v/>
      </c>
      <c r="BP1105" s="36">
        <f>SUMIFS(рўйхат!BY:BY,рўйхат!$CY:$CY,$B$1128,рўйхат!$B:$B,$C1105)</f>
        <v/>
      </c>
      <c r="BQ1105" s="35">
        <f>SUMIFS(рўйхат!BZ:BZ,рўйхат!$CY:$CY,$B$1128,рўйхат!$B:$B,$C1105)</f>
        <v/>
      </c>
      <c r="BR1105" s="36">
        <f>SUMIFS(рўйхат!CA:CA,рўйхат!$CY:$CY,$B$1128,рўйхат!$B:$B,$C1105)</f>
        <v/>
      </c>
      <c r="BS1105" s="35">
        <f>SUMIFS(рўйхат!CB:CB,рўйхат!$CY:$CY,$B$1128,рўйхат!$B:$B,$C1105)</f>
        <v/>
      </c>
      <c r="BT1105" s="36">
        <f>SUMIFS(рўйхат!CC:CC,рўйхат!$CY:$CY,$B$1128,рўйхат!$B:$B,$C1105)</f>
        <v/>
      </c>
      <c r="BU1105" s="35">
        <f>SUMIFS(рўйхат!CD:CD,рўйхат!$CY:$CY,$B$1128,рўйхат!$B:$B,$C1105)</f>
        <v/>
      </c>
      <c r="BV1105" s="36">
        <f>SUMIFS(рўйхат!CE:CE,рўйхат!$CY:$CY,$B$1128,рўйхат!$B:$B,$C1105)</f>
        <v/>
      </c>
      <c r="BW1105" s="35">
        <f>SUMIFS(рўйхат!CH:CH,рўйхат!$CY:$CY,$B$1128,рўйхат!$B:$B,$C1105)</f>
        <v/>
      </c>
      <c r="BX1105" s="36">
        <f>SUMIFS(рўйхат!CI:CI,рўйхат!$CY:$CY,$B$1128,рўйхат!$B:$B,$C1105)</f>
        <v/>
      </c>
      <c r="BY1105" s="35">
        <f>SUMIFS(рўйхат!CJ:CJ,рўйхат!$CY:$CY,$B$1128,рўйхат!$B:$B,$C1105)</f>
        <v/>
      </c>
      <c r="BZ1105" s="36">
        <f>SUMIFS(рўйхат!CK:CK,рўйхат!$CY:$CY,$B$1128,рўйхат!$B:$B,$C1105)</f>
        <v/>
      </c>
      <c r="CA1105" s="35">
        <f>SUMIFS(рўйхат!CL:CL,рўйхат!$CY:$CY,$B$1128,рўйхат!$B:$B,$C1105)</f>
        <v/>
      </c>
      <c r="CB1105" s="36">
        <f>SUMIFS(рўйхат!CM:CM,рўйхат!$CY:$CY,$B$1128,рўйхат!$B:$B,$C1105)</f>
        <v/>
      </c>
      <c r="CC1105" s="35">
        <f>SUMIFS(рўйхат!CN:CN,рўйхат!$CY:$CY,$B$1128,рўйхат!$B:$B,$C1105)</f>
        <v/>
      </c>
      <c r="CD1105" s="36">
        <f>SUMIFS(рўйхат!CO:CO,рўйхат!$CY:$CY,$B$1128,рўйхат!$B:$B,$C1105)</f>
        <v/>
      </c>
      <c r="CE1105" s="77">
        <f>IFERROR(BE1105/(Q1105+BE1105),0)</f>
        <v/>
      </c>
      <c r="CF1105" s="78">
        <f>IFERROR(BF1105/(R1105+BF1105),0)</f>
        <v/>
      </c>
      <c r="CG1105" s="8">
        <f>COUNTIFS(B:B,B1105)</f>
        <v/>
      </c>
    </row>
    <row r="1106" hidden="1" outlineLevel="1" ht="33.95" customHeight="1" s="245">
      <c r="A1106" s="31" t="n"/>
      <c r="B1106" s="50" t="n">
        <v>10</v>
      </c>
      <c r="C1106" s="66" t="inlineStr">
        <is>
          <t>Камбағалликни қисқартириш ва бандлик вазирлиги</t>
        </is>
      </c>
      <c r="D1106" s="16" t="n"/>
      <c r="E1106" s="35">
        <f>SUMIFS(рўйхат!F:F,рўйхат!$CY:$CY,$B$1128,рўйхат!$B:$B,$C1106)</f>
        <v/>
      </c>
      <c r="F1106" s="36">
        <f>SUMIFS(рўйхат!G:G,рўйхат!$CY:$CY,$B$1128,рўйхат!$B:$B,$C1106)</f>
        <v/>
      </c>
      <c r="G1106" s="35">
        <f>SUMIFS(рўйхат!H:H,рўйхат!$CY:$CY,$B$1128,рўйхат!$B:$B,$C1106)</f>
        <v/>
      </c>
      <c r="H1106" s="36">
        <f>SUMIFS(рўйхат!I:I,рўйхат!$CY:$CY,$B$1128,рўйхат!$B:$B,$C1106)</f>
        <v/>
      </c>
      <c r="I1106" s="35">
        <f>SUMIFS(рўйхат!J:J,рўйхат!$CY:$CY,$B$1128,рўйхат!$B:$B,$C1106)</f>
        <v/>
      </c>
      <c r="J1106" s="36">
        <f>SUMIFS(рўйхат!K:K,рўйхат!$CY:$CY,$B$1128,рўйхат!$B:$B,$C1106)</f>
        <v/>
      </c>
      <c r="K1106" s="35">
        <f>SUMIFS(рўйхат!L:L,рўйхат!$CY:$CY,$B$1128,рўйхат!$B:$B,$C1106)</f>
        <v/>
      </c>
      <c r="L1106" s="36">
        <f>SUMIFS(рўйхат!M:M,рўйхат!$CY:$CY,$B$1128,рўйхат!$B:$B,$C1106)</f>
        <v/>
      </c>
      <c r="M1106" s="35">
        <f>SUMIFS(рўйхат!N:N,рўйхат!$CY:$CY,$B$1128,рўйхат!$B:$B,$C1106)</f>
        <v/>
      </c>
      <c r="N1106" s="36">
        <f>SUMIFS(рўйхат!O:O,рўйхат!$CY:$CY,$B$1128,рўйхат!$B:$B,$C1106)</f>
        <v/>
      </c>
      <c r="O1106" s="34">
        <f>IFERROR(M1106/E1106,0)</f>
        <v/>
      </c>
      <c r="P1106" s="34">
        <f>IFERROR(N1106/F1106,0)</f>
        <v/>
      </c>
      <c r="Q1106" s="35">
        <f>SUMIFS(рўйхат!P:P,рўйхат!$CY:$CY,$B$1128,рўйхат!$B:$B,$C1106)</f>
        <v/>
      </c>
      <c r="R1106" s="36">
        <f>SUMIFS(рўйхат!Q:Q,рўйхат!$CY:$CY,$B$1128,рўйхат!$B:$B,$C1106)</f>
        <v/>
      </c>
      <c r="S1106" s="35">
        <f>SUMIFS(рўйхат!R:R,рўйхат!$CY:$CY,$B$1128,рўйхат!$B:$B,$C1106)</f>
        <v/>
      </c>
      <c r="T1106" s="36">
        <f>SUMIFS(рўйхат!S:S,рўйхат!$CY:$CY,$B$1128,рўйхат!$B:$B,$C1106)</f>
        <v/>
      </c>
      <c r="U1106" s="35">
        <f>SUMIFS(рўйхат!T:T,рўйхат!$CY:$CY,$B$1128,рўйхат!$B:$B,$C1106)</f>
        <v/>
      </c>
      <c r="V1106" s="36">
        <f>SUMIFS(рўйхат!U:U,рўйхат!$CY:$CY,$B$1128,рўйхат!$B:$B,$C1106)</f>
        <v/>
      </c>
      <c r="W1106" s="35">
        <f>SUMIFS(рўйхат!V:V,рўйхат!$CY:$CY,$B$1128,рўйхат!$B:$B,$C1106)</f>
        <v/>
      </c>
      <c r="X1106" s="36">
        <f>SUMIFS(рўйхат!W:W,рўйхат!$CY:$CY,$B$1128,рўйхат!$B:$B,$C1106)</f>
        <v/>
      </c>
      <c r="Y1106" s="35">
        <f>SUMIFS(рўйхат!X:X,рўйхат!$CY:$CY,$B$1128,рўйхат!$B:$B,$C1106)</f>
        <v/>
      </c>
      <c r="Z1106" s="36">
        <f>SUMIFS(рўйхат!Y:Y,рўйхат!$CY:$CY,$B$1128,рўйхат!$B:$B,$C1106)</f>
        <v/>
      </c>
      <c r="AA1106" s="35">
        <f>SUMIFS(рўйхат!Z:Z,рўйхат!$CY:$CY,$B$1128,рўйхат!$B:$B,$C1106)</f>
        <v/>
      </c>
      <c r="AB1106" s="36">
        <f>SUMIFS(рўйхат!AA:AA,рўйхат!$CY:$CY,$B$1128,рўйхат!$B:$B,$C1106)</f>
        <v/>
      </c>
      <c r="AC1106" s="35">
        <f>SUMIFS(рўйхат!AB:AB,рўйхат!$CY:$CY,$B$1128,рўйхат!$B:$B,$C1106)</f>
        <v/>
      </c>
      <c r="AD1106" s="36">
        <f>SUMIFS(рўйхат!AC:AC,рўйхат!$CY:$CY,$B$1128,рўйхат!$B:$B,$C1106)</f>
        <v/>
      </c>
      <c r="AE1106" s="35">
        <f>SUMIFS(рўйхат!AD:AD,рўйхат!$CY:$CY,$B$1128,рўйхат!$B:$B,$C1106)</f>
        <v/>
      </c>
      <c r="AF1106" s="36">
        <f>SUMIFS(рўйхат!AE:AE,рўйхат!$CY:$CY,$B$1128,рўйхат!$B:$B,$C1106)</f>
        <v/>
      </c>
      <c r="AG1106" s="35">
        <f>SUMIFS(рўйхат!AH:AH,рўйхат!$CY:$CY,$B$1128,рўйхат!$B:$B,$C1106)</f>
        <v/>
      </c>
      <c r="AH1106" s="36">
        <f>SUMIFS(рўйхат!AI:AI,рўйхат!$CY:$CY,$B$1128,рўйхат!$B:$B,$C1106)</f>
        <v/>
      </c>
      <c r="AI1106" s="35">
        <f>SUMIFS(рўйхат!AJ:AJ,рўйхат!$CY:$CY,$B$1128,рўйхат!$B:$B,$C1106)</f>
        <v/>
      </c>
      <c r="AJ1106" s="36">
        <f>SUMIFS(рўйхат!AK:AK,рўйхат!$CY:$CY,$B$1128,рўйхат!$B:$B,$C1106)</f>
        <v/>
      </c>
      <c r="AK1106" s="35">
        <f>SUMIFS(рўйхат!AL:AL,рўйхат!$CY:$CY,$B$1128,рўйхат!$B:$B,$C1106)</f>
        <v/>
      </c>
      <c r="AL1106" s="36">
        <f>SUMIFS(рўйхат!AM:AM,рўйхат!$CY:$CY,$B$1128,рўйхат!$B:$B,$C1106)</f>
        <v/>
      </c>
      <c r="AM1106" s="77">
        <f>IFERROR(Q1106/E1106,0)</f>
        <v/>
      </c>
      <c r="AN1106" s="77">
        <f>IFERROR(R1106/F1106,0)</f>
        <v/>
      </c>
      <c r="AO1106" s="35">
        <f>SUMIFS(рўйхат!AX:AX,рўйхат!$CY:$CY,$B$1128,рўйхат!$B:$B,$C1106)</f>
        <v/>
      </c>
      <c r="AP1106" s="36">
        <f>SUMIFS(рўйхат!AY:AY,рўйхат!$CY:$CY,$B$1128,рўйхат!$B:$B,$C1106)</f>
        <v/>
      </c>
      <c r="AQ1106" s="35">
        <f>SUMIFS(рўйхат!AZ:AZ,рўйхат!$CY:$CY,$B$1128,рўйхат!$B:$B,$C1106)</f>
        <v/>
      </c>
      <c r="AR1106" s="36">
        <f>SUMIFS(рўйхат!BA:BA,рўйхат!$CY:$CY,$B$1128,рўйхат!$B:$B,$C1106)</f>
        <v/>
      </c>
      <c r="AS1106" s="35">
        <f>SUMIFS(рўйхат!BB:BB,рўйхат!$CY:$CY,$B$1128,рўйхат!$B:$B,$C1106)</f>
        <v/>
      </c>
      <c r="AT1106" s="36">
        <f>SUMIFS(рўйхат!BC:BC,рўйхат!$CY:$CY,$B$1128,рўйхат!$B:$B,$C1106)</f>
        <v/>
      </c>
      <c r="AU1106" s="35">
        <f>SUMIFS(рўйхат!BD:BD,рўйхат!$CY:$CY,$B$1128,рўйхат!$B:$B,$C1106)</f>
        <v/>
      </c>
      <c r="AV1106" s="36">
        <f>SUMIFS(рўйхат!BE:BE,рўйхат!$CY:$CY,$B$1128,рўйхат!$B:$B,$C1106)</f>
        <v/>
      </c>
      <c r="AW1106" s="35">
        <f>SUMIFS(рўйхат!BF:BF,рўйхат!$CY:$CY,$B$1128,рўйхат!$B:$B,$C1106)</f>
        <v/>
      </c>
      <c r="AX1106" s="36">
        <f>SUMIFS(рўйхат!BG:BG,рўйхат!$CY:$CY,$B$1128,рўйхат!$B:$B,$C1106)</f>
        <v/>
      </c>
      <c r="AY1106" s="35">
        <f>SUMIFS(рўйхат!BH:BH,рўйхат!$CY:$CY,$B$1128,рўйхат!$B:$B,$C1106)</f>
        <v/>
      </c>
      <c r="AZ1106" s="36">
        <f>SUMIFS(рўйхат!BI:BI,рўйхат!$CY:$CY,$B$1128,рўйхат!$B:$B,$C1106)</f>
        <v/>
      </c>
      <c r="BA1106" s="35">
        <f>SUMIFS(рўйхат!BJ:BJ,рўйхат!$CY:$CY,$B$1128,рўйхат!$B:$B,$C1106)</f>
        <v/>
      </c>
      <c r="BB1106" s="36">
        <f>SUMIFS(рўйхат!BK:BK,рўйхат!$CY:$CY,$B$1128,рўйхат!$B:$B,$C1106)</f>
        <v/>
      </c>
      <c r="BC1106" s="77">
        <f>IFERROR(AO1106/E1106,0)</f>
        <v/>
      </c>
      <c r="BD1106" s="77">
        <f>IFERROR(AP1106/F1106,0)</f>
        <v/>
      </c>
      <c r="BE1106" s="35">
        <f>SUMIFS(рўйхат!BL:BL,рўйхат!$CY:$CY,$B$1128,рўйхат!$B:$B,$C1106)</f>
        <v/>
      </c>
      <c r="BF1106" s="36">
        <f>SUMIFS(рўйхат!BM:BM,рўйхат!$CY:$CY,$B$1128,рўйхат!$B:$B,$C1106)</f>
        <v/>
      </c>
      <c r="BG1106" s="35">
        <f>SUMIFS(рўйхат!BN:BN,рўйхат!$CY:$CY,$B$1128,рўйхат!$B:$B,$C1106)</f>
        <v/>
      </c>
      <c r="BH1106" s="36">
        <f>SUMIFS(рўйхат!BO:BO,рўйхат!$CY:$CY,$B$1128,рўйхат!$B:$B,$C1106)</f>
        <v/>
      </c>
      <c r="BI1106" s="35">
        <f>SUMIFS(рўйхат!BP:BP,рўйхат!$CY:$CY,$B$1128,рўйхат!$B:$B,$C1106)</f>
        <v/>
      </c>
      <c r="BJ1106" s="36">
        <f>SUMIFS(рўйхат!BQ:BQ,рўйхат!$CY:$CY,$B$1128,рўйхат!$B:$B,$C1106)</f>
        <v/>
      </c>
      <c r="BK1106" s="35">
        <f>SUMIFS(рўйхат!BR:BR,рўйхат!$CY:$CY,$B$1128,рўйхат!$B:$B,$C1106)</f>
        <v/>
      </c>
      <c r="BL1106" s="36">
        <f>SUMIFS(рўйхат!BS:BS,рўйхат!$CY:$CY,$B$1128,рўйхат!$B:$B,$C1106)</f>
        <v/>
      </c>
      <c r="BM1106" s="35">
        <f>SUMIFS(рўйхат!BT:BT,рўйхат!$CY:$CY,$B$1128,рўйхат!$B:$B,$C1106)</f>
        <v/>
      </c>
      <c r="BN1106" s="36">
        <f>SUMIFS(рўйхат!BU:BU,рўйхат!$CY:$CY,$B$1128,рўйхат!$B:$B,$C1106)</f>
        <v/>
      </c>
      <c r="BO1106" s="35">
        <f>SUMIFS(рўйхат!BX:BX,рўйхат!$CY:$CY,$B$1128,рўйхат!$B:$B,$C1106)</f>
        <v/>
      </c>
      <c r="BP1106" s="36">
        <f>SUMIFS(рўйхат!BY:BY,рўйхат!$CY:$CY,$B$1128,рўйхат!$B:$B,$C1106)</f>
        <v/>
      </c>
      <c r="BQ1106" s="35">
        <f>SUMIFS(рўйхат!BZ:BZ,рўйхат!$CY:$CY,$B$1128,рўйхат!$B:$B,$C1106)</f>
        <v/>
      </c>
      <c r="BR1106" s="36">
        <f>SUMIFS(рўйхат!CA:CA,рўйхат!$CY:$CY,$B$1128,рўйхат!$B:$B,$C1106)</f>
        <v/>
      </c>
      <c r="BS1106" s="35">
        <f>SUMIFS(рўйхат!CB:CB,рўйхат!$CY:$CY,$B$1128,рўйхат!$B:$B,$C1106)</f>
        <v/>
      </c>
      <c r="BT1106" s="36">
        <f>SUMIFS(рўйхат!CC:CC,рўйхат!$CY:$CY,$B$1128,рўйхат!$B:$B,$C1106)</f>
        <v/>
      </c>
      <c r="BU1106" s="35">
        <f>SUMIFS(рўйхат!CD:CD,рўйхат!$CY:$CY,$B$1128,рўйхат!$B:$B,$C1106)</f>
        <v/>
      </c>
      <c r="BV1106" s="36">
        <f>SUMIFS(рўйхат!CE:CE,рўйхат!$CY:$CY,$B$1128,рўйхат!$B:$B,$C1106)</f>
        <v/>
      </c>
      <c r="BW1106" s="35">
        <f>SUMIFS(рўйхат!CH:CH,рўйхат!$CY:$CY,$B$1128,рўйхат!$B:$B,$C1106)</f>
        <v/>
      </c>
      <c r="BX1106" s="36">
        <f>SUMIFS(рўйхат!CI:CI,рўйхат!$CY:$CY,$B$1128,рўйхат!$B:$B,$C1106)</f>
        <v/>
      </c>
      <c r="BY1106" s="35">
        <f>SUMIFS(рўйхат!CJ:CJ,рўйхат!$CY:$CY,$B$1128,рўйхат!$B:$B,$C1106)</f>
        <v/>
      </c>
      <c r="BZ1106" s="36">
        <f>SUMIFS(рўйхат!CK:CK,рўйхат!$CY:$CY,$B$1128,рўйхат!$B:$B,$C1106)</f>
        <v/>
      </c>
      <c r="CA1106" s="35">
        <f>SUMIFS(рўйхат!CL:CL,рўйхат!$CY:$CY,$B$1128,рўйхат!$B:$B,$C1106)</f>
        <v/>
      </c>
      <c r="CB1106" s="36">
        <f>SUMIFS(рўйхат!CM:CM,рўйхат!$CY:$CY,$B$1128,рўйхат!$B:$B,$C1106)</f>
        <v/>
      </c>
      <c r="CC1106" s="35">
        <f>SUMIFS(рўйхат!CN:CN,рўйхат!$CY:$CY,$B$1128,рўйхат!$B:$B,$C1106)</f>
        <v/>
      </c>
      <c r="CD1106" s="36">
        <f>SUMIFS(рўйхат!CO:CO,рўйхат!$CY:$CY,$B$1128,рўйхат!$B:$B,$C1106)</f>
        <v/>
      </c>
      <c r="CE1106" s="77">
        <f>IFERROR(BE1106/(Q1106+BE1106),0)</f>
        <v/>
      </c>
      <c r="CF1106" s="78">
        <f>IFERROR(BF1106/(R1106+BF1106),0)</f>
        <v/>
      </c>
      <c r="CG1106" s="8">
        <f>COUNTIFS(B:B,B1106)</f>
        <v/>
      </c>
    </row>
    <row r="1107" hidden="1" outlineLevel="1" ht="17.1" customHeight="1" s="245">
      <c r="A1107" s="31" t="n"/>
      <c r="B1107" s="50" t="n">
        <v>11</v>
      </c>
      <c r="C1107" s="66" t="inlineStr">
        <is>
          <t>Қишлоқ хўжалиги вазирлиги</t>
        </is>
      </c>
      <c r="D1107" s="16" t="n"/>
      <c r="E1107" s="35">
        <f>SUMIFS(рўйхат!F:F,рўйхат!$CY:$CY,$B$1128,рўйхат!$B:$B,$C1107)</f>
        <v/>
      </c>
      <c r="F1107" s="36">
        <f>SUMIFS(рўйхат!G:G,рўйхат!$CY:$CY,$B$1128,рўйхат!$B:$B,$C1107)</f>
        <v/>
      </c>
      <c r="G1107" s="35">
        <f>SUMIFS(рўйхат!H:H,рўйхат!$CY:$CY,$B$1128,рўйхат!$B:$B,$C1107)</f>
        <v/>
      </c>
      <c r="H1107" s="36">
        <f>SUMIFS(рўйхат!I:I,рўйхат!$CY:$CY,$B$1128,рўйхат!$B:$B,$C1107)</f>
        <v/>
      </c>
      <c r="I1107" s="35">
        <f>SUMIFS(рўйхат!J:J,рўйхат!$CY:$CY,$B$1128,рўйхат!$B:$B,$C1107)</f>
        <v/>
      </c>
      <c r="J1107" s="36">
        <f>SUMIFS(рўйхат!K:K,рўйхат!$CY:$CY,$B$1128,рўйхат!$B:$B,$C1107)</f>
        <v/>
      </c>
      <c r="K1107" s="35">
        <f>SUMIFS(рўйхат!L:L,рўйхат!$CY:$CY,$B$1128,рўйхат!$B:$B,$C1107)</f>
        <v/>
      </c>
      <c r="L1107" s="36">
        <f>SUMIFS(рўйхат!M:M,рўйхат!$CY:$CY,$B$1128,рўйхат!$B:$B,$C1107)</f>
        <v/>
      </c>
      <c r="M1107" s="35">
        <f>SUMIFS(рўйхат!N:N,рўйхат!$CY:$CY,$B$1128,рўйхат!$B:$B,$C1107)</f>
        <v/>
      </c>
      <c r="N1107" s="36">
        <f>SUMIFS(рўйхат!O:O,рўйхат!$CY:$CY,$B$1128,рўйхат!$B:$B,$C1107)</f>
        <v/>
      </c>
      <c r="O1107" s="34">
        <f>IFERROR(M1107/E1107,0)</f>
        <v/>
      </c>
      <c r="P1107" s="34">
        <f>IFERROR(N1107/F1107,0)</f>
        <v/>
      </c>
      <c r="Q1107" s="35">
        <f>SUMIFS(рўйхат!P:P,рўйхат!$CY:$CY,$B$1128,рўйхат!$B:$B,$C1107)</f>
        <v/>
      </c>
      <c r="R1107" s="36">
        <f>SUMIFS(рўйхат!Q:Q,рўйхат!$CY:$CY,$B$1128,рўйхат!$B:$B,$C1107)</f>
        <v/>
      </c>
      <c r="S1107" s="35">
        <f>SUMIFS(рўйхат!R:R,рўйхат!$CY:$CY,$B$1128,рўйхат!$B:$B,$C1107)</f>
        <v/>
      </c>
      <c r="T1107" s="36">
        <f>SUMIFS(рўйхат!S:S,рўйхат!$CY:$CY,$B$1128,рўйхат!$B:$B,$C1107)</f>
        <v/>
      </c>
      <c r="U1107" s="35">
        <f>SUMIFS(рўйхат!T:T,рўйхат!$CY:$CY,$B$1128,рўйхат!$B:$B,$C1107)</f>
        <v/>
      </c>
      <c r="V1107" s="36">
        <f>SUMIFS(рўйхат!U:U,рўйхат!$CY:$CY,$B$1128,рўйхат!$B:$B,$C1107)</f>
        <v/>
      </c>
      <c r="W1107" s="35">
        <f>SUMIFS(рўйхат!V:V,рўйхат!$CY:$CY,$B$1128,рўйхат!$B:$B,$C1107)</f>
        <v/>
      </c>
      <c r="X1107" s="36">
        <f>SUMIFS(рўйхат!W:W,рўйхат!$CY:$CY,$B$1128,рўйхат!$B:$B,$C1107)</f>
        <v/>
      </c>
      <c r="Y1107" s="35">
        <f>SUMIFS(рўйхат!X:X,рўйхат!$CY:$CY,$B$1128,рўйхат!$B:$B,$C1107)</f>
        <v/>
      </c>
      <c r="Z1107" s="36">
        <f>SUMIFS(рўйхат!Y:Y,рўйхат!$CY:$CY,$B$1128,рўйхат!$B:$B,$C1107)</f>
        <v/>
      </c>
      <c r="AA1107" s="35">
        <f>SUMIFS(рўйхат!Z:Z,рўйхат!$CY:$CY,$B$1128,рўйхат!$B:$B,$C1107)</f>
        <v/>
      </c>
      <c r="AB1107" s="36">
        <f>SUMIFS(рўйхат!AA:AA,рўйхат!$CY:$CY,$B$1128,рўйхат!$B:$B,$C1107)</f>
        <v/>
      </c>
      <c r="AC1107" s="35">
        <f>SUMIFS(рўйхат!AB:AB,рўйхат!$CY:$CY,$B$1128,рўйхат!$B:$B,$C1107)</f>
        <v/>
      </c>
      <c r="AD1107" s="36">
        <f>SUMIFS(рўйхат!AC:AC,рўйхат!$CY:$CY,$B$1128,рўйхат!$B:$B,$C1107)</f>
        <v/>
      </c>
      <c r="AE1107" s="35">
        <f>SUMIFS(рўйхат!AD:AD,рўйхат!$CY:$CY,$B$1128,рўйхат!$B:$B,$C1107)</f>
        <v/>
      </c>
      <c r="AF1107" s="36">
        <f>SUMIFS(рўйхат!AE:AE,рўйхат!$CY:$CY,$B$1128,рўйхат!$B:$B,$C1107)</f>
        <v/>
      </c>
      <c r="AG1107" s="35">
        <f>SUMIFS(рўйхат!AH:AH,рўйхат!$CY:$CY,$B$1128,рўйхат!$B:$B,$C1107)</f>
        <v/>
      </c>
      <c r="AH1107" s="36">
        <f>SUMIFS(рўйхат!AI:AI,рўйхат!$CY:$CY,$B$1128,рўйхат!$B:$B,$C1107)</f>
        <v/>
      </c>
      <c r="AI1107" s="35">
        <f>SUMIFS(рўйхат!AJ:AJ,рўйхат!$CY:$CY,$B$1128,рўйхат!$B:$B,$C1107)</f>
        <v/>
      </c>
      <c r="AJ1107" s="36">
        <f>SUMIFS(рўйхат!AK:AK,рўйхат!$CY:$CY,$B$1128,рўйхат!$B:$B,$C1107)</f>
        <v/>
      </c>
      <c r="AK1107" s="35">
        <f>SUMIFS(рўйхат!AL:AL,рўйхат!$CY:$CY,$B$1128,рўйхат!$B:$B,$C1107)</f>
        <v/>
      </c>
      <c r="AL1107" s="36">
        <f>SUMIFS(рўйхат!AM:AM,рўйхат!$CY:$CY,$B$1128,рўйхат!$B:$B,$C1107)</f>
        <v/>
      </c>
      <c r="AM1107" s="77">
        <f>IFERROR(Q1107/E1107,0)</f>
        <v/>
      </c>
      <c r="AN1107" s="77">
        <f>IFERROR(R1107/F1107,0)</f>
        <v/>
      </c>
      <c r="AO1107" s="35">
        <f>SUMIFS(рўйхат!AX:AX,рўйхат!$CY:$CY,$B$1128,рўйхат!$B:$B,$C1107)</f>
        <v/>
      </c>
      <c r="AP1107" s="36">
        <f>SUMIFS(рўйхат!AY:AY,рўйхат!$CY:$CY,$B$1128,рўйхат!$B:$B,$C1107)</f>
        <v/>
      </c>
      <c r="AQ1107" s="35">
        <f>SUMIFS(рўйхат!AZ:AZ,рўйхат!$CY:$CY,$B$1128,рўйхат!$B:$B,$C1107)</f>
        <v/>
      </c>
      <c r="AR1107" s="36">
        <f>SUMIFS(рўйхат!BA:BA,рўйхат!$CY:$CY,$B$1128,рўйхат!$B:$B,$C1107)</f>
        <v/>
      </c>
      <c r="AS1107" s="35">
        <f>SUMIFS(рўйхат!BB:BB,рўйхат!$CY:$CY,$B$1128,рўйхат!$B:$B,$C1107)</f>
        <v/>
      </c>
      <c r="AT1107" s="36">
        <f>SUMIFS(рўйхат!BC:BC,рўйхат!$CY:$CY,$B$1128,рўйхат!$B:$B,$C1107)</f>
        <v/>
      </c>
      <c r="AU1107" s="35">
        <f>SUMIFS(рўйхат!BD:BD,рўйхат!$CY:$CY,$B$1128,рўйхат!$B:$B,$C1107)</f>
        <v/>
      </c>
      <c r="AV1107" s="36">
        <f>SUMIFS(рўйхат!BE:BE,рўйхат!$CY:$CY,$B$1128,рўйхат!$B:$B,$C1107)</f>
        <v/>
      </c>
      <c r="AW1107" s="35">
        <f>SUMIFS(рўйхат!BF:BF,рўйхат!$CY:$CY,$B$1128,рўйхат!$B:$B,$C1107)</f>
        <v/>
      </c>
      <c r="AX1107" s="36">
        <f>SUMIFS(рўйхат!BG:BG,рўйхат!$CY:$CY,$B$1128,рўйхат!$B:$B,$C1107)</f>
        <v/>
      </c>
      <c r="AY1107" s="35">
        <f>SUMIFS(рўйхат!BH:BH,рўйхат!$CY:$CY,$B$1128,рўйхат!$B:$B,$C1107)</f>
        <v/>
      </c>
      <c r="AZ1107" s="36">
        <f>SUMIFS(рўйхат!BI:BI,рўйхат!$CY:$CY,$B$1128,рўйхат!$B:$B,$C1107)</f>
        <v/>
      </c>
      <c r="BA1107" s="35">
        <f>SUMIFS(рўйхат!BJ:BJ,рўйхат!$CY:$CY,$B$1128,рўйхат!$B:$B,$C1107)</f>
        <v/>
      </c>
      <c r="BB1107" s="36">
        <f>SUMIFS(рўйхат!BK:BK,рўйхат!$CY:$CY,$B$1128,рўйхат!$B:$B,$C1107)</f>
        <v/>
      </c>
      <c r="BC1107" s="77">
        <f>IFERROR(AO1107/E1107,0)</f>
        <v/>
      </c>
      <c r="BD1107" s="77">
        <f>IFERROR(AP1107/F1107,0)</f>
        <v/>
      </c>
      <c r="BE1107" s="35">
        <f>SUMIFS(рўйхат!BL:BL,рўйхат!$CY:$CY,$B$1128,рўйхат!$B:$B,$C1107)</f>
        <v/>
      </c>
      <c r="BF1107" s="36">
        <f>SUMIFS(рўйхат!BM:BM,рўйхат!$CY:$CY,$B$1128,рўйхат!$B:$B,$C1107)</f>
        <v/>
      </c>
      <c r="BG1107" s="35">
        <f>SUMIFS(рўйхат!BN:BN,рўйхат!$CY:$CY,$B$1128,рўйхат!$B:$B,$C1107)</f>
        <v/>
      </c>
      <c r="BH1107" s="36">
        <f>SUMIFS(рўйхат!BO:BO,рўйхат!$CY:$CY,$B$1128,рўйхат!$B:$B,$C1107)</f>
        <v/>
      </c>
      <c r="BI1107" s="35">
        <f>SUMIFS(рўйхат!BP:BP,рўйхат!$CY:$CY,$B$1128,рўйхат!$B:$B,$C1107)</f>
        <v/>
      </c>
      <c r="BJ1107" s="36">
        <f>SUMIFS(рўйхат!BQ:BQ,рўйхат!$CY:$CY,$B$1128,рўйхат!$B:$B,$C1107)</f>
        <v/>
      </c>
      <c r="BK1107" s="35">
        <f>SUMIFS(рўйхат!BR:BR,рўйхат!$CY:$CY,$B$1128,рўйхат!$B:$B,$C1107)</f>
        <v/>
      </c>
      <c r="BL1107" s="36">
        <f>SUMIFS(рўйхат!BS:BS,рўйхат!$CY:$CY,$B$1128,рўйхат!$B:$B,$C1107)</f>
        <v/>
      </c>
      <c r="BM1107" s="35">
        <f>SUMIFS(рўйхат!BT:BT,рўйхат!$CY:$CY,$B$1128,рўйхат!$B:$B,$C1107)</f>
        <v/>
      </c>
      <c r="BN1107" s="36">
        <f>SUMIFS(рўйхат!BU:BU,рўйхат!$CY:$CY,$B$1128,рўйхат!$B:$B,$C1107)</f>
        <v/>
      </c>
      <c r="BO1107" s="35">
        <f>SUMIFS(рўйхат!BX:BX,рўйхат!$CY:$CY,$B$1128,рўйхат!$B:$B,$C1107)</f>
        <v/>
      </c>
      <c r="BP1107" s="36">
        <f>SUMIFS(рўйхат!BY:BY,рўйхат!$CY:$CY,$B$1128,рўйхат!$B:$B,$C1107)</f>
        <v/>
      </c>
      <c r="BQ1107" s="35">
        <f>SUMIFS(рўйхат!BZ:BZ,рўйхат!$CY:$CY,$B$1128,рўйхат!$B:$B,$C1107)</f>
        <v/>
      </c>
      <c r="BR1107" s="36">
        <f>SUMIFS(рўйхат!CA:CA,рўйхат!$CY:$CY,$B$1128,рўйхат!$B:$B,$C1107)</f>
        <v/>
      </c>
      <c r="BS1107" s="35">
        <f>SUMIFS(рўйхат!CB:CB,рўйхат!$CY:$CY,$B$1128,рўйхат!$B:$B,$C1107)</f>
        <v/>
      </c>
      <c r="BT1107" s="36">
        <f>SUMIFS(рўйхат!CC:CC,рўйхат!$CY:$CY,$B$1128,рўйхат!$B:$B,$C1107)</f>
        <v/>
      </c>
      <c r="BU1107" s="35">
        <f>SUMIFS(рўйхат!CD:CD,рўйхат!$CY:$CY,$B$1128,рўйхат!$B:$B,$C1107)</f>
        <v/>
      </c>
      <c r="BV1107" s="36">
        <f>SUMIFS(рўйхат!CE:CE,рўйхат!$CY:$CY,$B$1128,рўйхат!$B:$B,$C1107)</f>
        <v/>
      </c>
      <c r="BW1107" s="35">
        <f>SUMIFS(рўйхат!CH:CH,рўйхат!$CY:$CY,$B$1128,рўйхат!$B:$B,$C1107)</f>
        <v/>
      </c>
      <c r="BX1107" s="36">
        <f>SUMIFS(рўйхат!CI:CI,рўйхат!$CY:$CY,$B$1128,рўйхат!$B:$B,$C1107)</f>
        <v/>
      </c>
      <c r="BY1107" s="35">
        <f>SUMIFS(рўйхат!CJ:CJ,рўйхат!$CY:$CY,$B$1128,рўйхат!$B:$B,$C1107)</f>
        <v/>
      </c>
      <c r="BZ1107" s="36">
        <f>SUMIFS(рўйхат!CK:CK,рўйхат!$CY:$CY,$B$1128,рўйхат!$B:$B,$C1107)</f>
        <v/>
      </c>
      <c r="CA1107" s="35">
        <f>SUMIFS(рўйхат!CL:CL,рўйхат!$CY:$CY,$B$1128,рўйхат!$B:$B,$C1107)</f>
        <v/>
      </c>
      <c r="CB1107" s="36">
        <f>SUMIFS(рўйхат!CM:CM,рўйхат!$CY:$CY,$B$1128,рўйхат!$B:$B,$C1107)</f>
        <v/>
      </c>
      <c r="CC1107" s="35">
        <f>SUMIFS(рўйхат!CN:CN,рўйхат!$CY:$CY,$B$1128,рўйхат!$B:$B,$C1107)</f>
        <v/>
      </c>
      <c r="CD1107" s="36">
        <f>SUMIFS(рўйхат!CO:CO,рўйхат!$CY:$CY,$B$1128,рўйхат!$B:$B,$C1107)</f>
        <v/>
      </c>
      <c r="CE1107" s="77">
        <f>IFERROR(BE1107/(Q1107+BE1107),0)</f>
        <v/>
      </c>
      <c r="CF1107" s="78">
        <f>IFERROR(BF1107/(R1107+BF1107),0)</f>
        <v/>
      </c>
      <c r="CG1107" s="8">
        <f>COUNTIFS(B:B,B1107)</f>
        <v/>
      </c>
    </row>
    <row r="1108" hidden="1" outlineLevel="1" ht="17.1" customHeight="1" s="245">
      <c r="A1108" s="31" t="n"/>
      <c r="B1108" s="50" t="n">
        <v>12</v>
      </c>
      <c r="C1108" s="66" t="inlineStr">
        <is>
          <t>Қурилиш ва уй-жой коммунал хўжалиги вазирлиги</t>
        </is>
      </c>
      <c r="D1108" s="16" t="n"/>
      <c r="E1108" s="35">
        <f>SUMIFS(рўйхат!F:F,рўйхат!$CY:$CY,$B$1128,рўйхат!$B:$B,$C1108)</f>
        <v/>
      </c>
      <c r="F1108" s="36">
        <f>SUMIFS(рўйхат!G:G,рўйхат!$CY:$CY,$B$1128,рўйхат!$B:$B,$C1108)</f>
        <v/>
      </c>
      <c r="G1108" s="35">
        <f>SUMIFS(рўйхат!H:H,рўйхат!$CY:$CY,$B$1128,рўйхат!$B:$B,$C1108)</f>
        <v/>
      </c>
      <c r="H1108" s="36">
        <f>SUMIFS(рўйхат!I:I,рўйхат!$CY:$CY,$B$1128,рўйхат!$B:$B,$C1108)</f>
        <v/>
      </c>
      <c r="I1108" s="35">
        <f>SUMIFS(рўйхат!J:J,рўйхат!$CY:$CY,$B$1128,рўйхат!$B:$B,$C1108)</f>
        <v/>
      </c>
      <c r="J1108" s="36">
        <f>SUMIFS(рўйхат!K:K,рўйхат!$CY:$CY,$B$1128,рўйхат!$B:$B,$C1108)</f>
        <v/>
      </c>
      <c r="K1108" s="35">
        <f>SUMIFS(рўйхат!L:L,рўйхат!$CY:$CY,$B$1128,рўйхат!$B:$B,$C1108)</f>
        <v/>
      </c>
      <c r="L1108" s="36">
        <f>SUMIFS(рўйхат!M:M,рўйхат!$CY:$CY,$B$1128,рўйхат!$B:$B,$C1108)</f>
        <v/>
      </c>
      <c r="M1108" s="35">
        <f>SUMIFS(рўйхат!N:N,рўйхат!$CY:$CY,$B$1128,рўйхат!$B:$B,$C1108)</f>
        <v/>
      </c>
      <c r="N1108" s="36">
        <f>SUMIFS(рўйхат!O:O,рўйхат!$CY:$CY,$B$1128,рўйхат!$B:$B,$C1108)</f>
        <v/>
      </c>
      <c r="O1108" s="34">
        <f>IFERROR(M1108/E1108,0)</f>
        <v/>
      </c>
      <c r="P1108" s="34">
        <f>IFERROR(N1108/F1108,0)</f>
        <v/>
      </c>
      <c r="Q1108" s="35">
        <f>SUMIFS(рўйхат!P:P,рўйхат!$CY:$CY,$B$1128,рўйхат!$B:$B,$C1108)</f>
        <v/>
      </c>
      <c r="R1108" s="36">
        <f>SUMIFS(рўйхат!Q:Q,рўйхат!$CY:$CY,$B$1128,рўйхат!$B:$B,$C1108)</f>
        <v/>
      </c>
      <c r="S1108" s="35">
        <f>SUMIFS(рўйхат!R:R,рўйхат!$CY:$CY,$B$1128,рўйхат!$B:$B,$C1108)</f>
        <v/>
      </c>
      <c r="T1108" s="36">
        <f>SUMIFS(рўйхат!S:S,рўйхат!$CY:$CY,$B$1128,рўйхат!$B:$B,$C1108)</f>
        <v/>
      </c>
      <c r="U1108" s="35">
        <f>SUMIFS(рўйхат!T:T,рўйхат!$CY:$CY,$B$1128,рўйхат!$B:$B,$C1108)</f>
        <v/>
      </c>
      <c r="V1108" s="36">
        <f>SUMIFS(рўйхат!U:U,рўйхат!$CY:$CY,$B$1128,рўйхат!$B:$B,$C1108)</f>
        <v/>
      </c>
      <c r="W1108" s="35">
        <f>SUMIFS(рўйхат!V:V,рўйхат!$CY:$CY,$B$1128,рўйхат!$B:$B,$C1108)</f>
        <v/>
      </c>
      <c r="X1108" s="36">
        <f>SUMIFS(рўйхат!W:W,рўйхат!$CY:$CY,$B$1128,рўйхат!$B:$B,$C1108)</f>
        <v/>
      </c>
      <c r="Y1108" s="35">
        <f>SUMIFS(рўйхат!X:X,рўйхат!$CY:$CY,$B$1128,рўйхат!$B:$B,$C1108)</f>
        <v/>
      </c>
      <c r="Z1108" s="36">
        <f>SUMIFS(рўйхат!Y:Y,рўйхат!$CY:$CY,$B$1128,рўйхат!$B:$B,$C1108)</f>
        <v/>
      </c>
      <c r="AA1108" s="35">
        <f>SUMIFS(рўйхат!Z:Z,рўйхат!$CY:$CY,$B$1128,рўйхат!$B:$B,$C1108)</f>
        <v/>
      </c>
      <c r="AB1108" s="36">
        <f>SUMIFS(рўйхат!AA:AA,рўйхат!$CY:$CY,$B$1128,рўйхат!$B:$B,$C1108)</f>
        <v/>
      </c>
      <c r="AC1108" s="35">
        <f>SUMIFS(рўйхат!AB:AB,рўйхат!$CY:$CY,$B$1128,рўйхат!$B:$B,$C1108)</f>
        <v/>
      </c>
      <c r="AD1108" s="36">
        <f>SUMIFS(рўйхат!AC:AC,рўйхат!$CY:$CY,$B$1128,рўйхат!$B:$B,$C1108)</f>
        <v/>
      </c>
      <c r="AE1108" s="35">
        <f>SUMIFS(рўйхат!AD:AD,рўйхат!$CY:$CY,$B$1128,рўйхат!$B:$B,$C1108)</f>
        <v/>
      </c>
      <c r="AF1108" s="36">
        <f>SUMIFS(рўйхат!AE:AE,рўйхат!$CY:$CY,$B$1128,рўйхат!$B:$B,$C1108)</f>
        <v/>
      </c>
      <c r="AG1108" s="35">
        <f>SUMIFS(рўйхат!AH:AH,рўйхат!$CY:$CY,$B$1128,рўйхат!$B:$B,$C1108)</f>
        <v/>
      </c>
      <c r="AH1108" s="36">
        <f>SUMIFS(рўйхат!AI:AI,рўйхат!$CY:$CY,$B$1128,рўйхат!$B:$B,$C1108)</f>
        <v/>
      </c>
      <c r="AI1108" s="35">
        <f>SUMIFS(рўйхат!AJ:AJ,рўйхат!$CY:$CY,$B$1128,рўйхат!$B:$B,$C1108)</f>
        <v/>
      </c>
      <c r="AJ1108" s="36">
        <f>SUMIFS(рўйхат!AK:AK,рўйхат!$CY:$CY,$B$1128,рўйхат!$B:$B,$C1108)</f>
        <v/>
      </c>
      <c r="AK1108" s="35">
        <f>SUMIFS(рўйхат!AL:AL,рўйхат!$CY:$CY,$B$1128,рўйхат!$B:$B,$C1108)</f>
        <v/>
      </c>
      <c r="AL1108" s="36">
        <f>SUMIFS(рўйхат!AM:AM,рўйхат!$CY:$CY,$B$1128,рўйхат!$B:$B,$C1108)</f>
        <v/>
      </c>
      <c r="AM1108" s="77">
        <f>IFERROR(Q1108/E1108,0)</f>
        <v/>
      </c>
      <c r="AN1108" s="77">
        <f>IFERROR(R1108/F1108,0)</f>
        <v/>
      </c>
      <c r="AO1108" s="35">
        <f>SUMIFS(рўйхат!AX:AX,рўйхат!$CY:$CY,$B$1128,рўйхат!$B:$B,$C1108)</f>
        <v/>
      </c>
      <c r="AP1108" s="36">
        <f>SUMIFS(рўйхат!AY:AY,рўйхат!$CY:$CY,$B$1128,рўйхат!$B:$B,$C1108)</f>
        <v/>
      </c>
      <c r="AQ1108" s="35">
        <f>SUMIFS(рўйхат!AZ:AZ,рўйхат!$CY:$CY,$B$1128,рўйхат!$B:$B,$C1108)</f>
        <v/>
      </c>
      <c r="AR1108" s="36">
        <f>SUMIFS(рўйхат!BA:BA,рўйхат!$CY:$CY,$B$1128,рўйхат!$B:$B,$C1108)</f>
        <v/>
      </c>
      <c r="AS1108" s="35">
        <f>SUMIFS(рўйхат!BB:BB,рўйхат!$CY:$CY,$B$1128,рўйхат!$B:$B,$C1108)</f>
        <v/>
      </c>
      <c r="AT1108" s="36">
        <f>SUMIFS(рўйхат!BC:BC,рўйхат!$CY:$CY,$B$1128,рўйхат!$B:$B,$C1108)</f>
        <v/>
      </c>
      <c r="AU1108" s="35">
        <f>SUMIFS(рўйхат!BD:BD,рўйхат!$CY:$CY,$B$1128,рўйхат!$B:$B,$C1108)</f>
        <v/>
      </c>
      <c r="AV1108" s="36">
        <f>SUMIFS(рўйхат!BE:BE,рўйхат!$CY:$CY,$B$1128,рўйхат!$B:$B,$C1108)</f>
        <v/>
      </c>
      <c r="AW1108" s="35">
        <f>SUMIFS(рўйхат!BF:BF,рўйхат!$CY:$CY,$B$1128,рўйхат!$B:$B,$C1108)</f>
        <v/>
      </c>
      <c r="AX1108" s="36">
        <f>SUMIFS(рўйхат!BG:BG,рўйхат!$CY:$CY,$B$1128,рўйхат!$B:$B,$C1108)</f>
        <v/>
      </c>
      <c r="AY1108" s="35">
        <f>SUMIFS(рўйхат!BH:BH,рўйхат!$CY:$CY,$B$1128,рўйхат!$B:$B,$C1108)</f>
        <v/>
      </c>
      <c r="AZ1108" s="36">
        <f>SUMIFS(рўйхат!BI:BI,рўйхат!$CY:$CY,$B$1128,рўйхат!$B:$B,$C1108)</f>
        <v/>
      </c>
      <c r="BA1108" s="35">
        <f>SUMIFS(рўйхат!BJ:BJ,рўйхат!$CY:$CY,$B$1128,рўйхат!$B:$B,$C1108)</f>
        <v/>
      </c>
      <c r="BB1108" s="36">
        <f>SUMIFS(рўйхат!BK:BK,рўйхат!$CY:$CY,$B$1128,рўйхат!$B:$B,$C1108)</f>
        <v/>
      </c>
      <c r="BC1108" s="77">
        <f>IFERROR(AO1108/E1108,0)</f>
        <v/>
      </c>
      <c r="BD1108" s="77">
        <f>IFERROR(AP1108/F1108,0)</f>
        <v/>
      </c>
      <c r="BE1108" s="35">
        <f>SUMIFS(рўйхат!BL:BL,рўйхат!$CY:$CY,$B$1128,рўйхат!$B:$B,$C1108)</f>
        <v/>
      </c>
      <c r="BF1108" s="36">
        <f>SUMIFS(рўйхат!BM:BM,рўйхат!$CY:$CY,$B$1128,рўйхат!$B:$B,$C1108)</f>
        <v/>
      </c>
      <c r="BG1108" s="35">
        <f>SUMIFS(рўйхат!BN:BN,рўйхат!$CY:$CY,$B$1128,рўйхат!$B:$B,$C1108)</f>
        <v/>
      </c>
      <c r="BH1108" s="36">
        <f>SUMIFS(рўйхат!BO:BO,рўйхат!$CY:$CY,$B$1128,рўйхат!$B:$B,$C1108)</f>
        <v/>
      </c>
      <c r="BI1108" s="35">
        <f>SUMIFS(рўйхат!BP:BP,рўйхат!$CY:$CY,$B$1128,рўйхат!$B:$B,$C1108)</f>
        <v/>
      </c>
      <c r="BJ1108" s="36">
        <f>SUMIFS(рўйхат!BQ:BQ,рўйхат!$CY:$CY,$B$1128,рўйхат!$B:$B,$C1108)</f>
        <v/>
      </c>
      <c r="BK1108" s="35">
        <f>SUMIFS(рўйхат!BR:BR,рўйхат!$CY:$CY,$B$1128,рўйхат!$B:$B,$C1108)</f>
        <v/>
      </c>
      <c r="BL1108" s="36">
        <f>SUMIFS(рўйхат!BS:BS,рўйхат!$CY:$CY,$B$1128,рўйхат!$B:$B,$C1108)</f>
        <v/>
      </c>
      <c r="BM1108" s="35">
        <f>SUMIFS(рўйхат!BT:BT,рўйхат!$CY:$CY,$B$1128,рўйхат!$B:$B,$C1108)</f>
        <v/>
      </c>
      <c r="BN1108" s="36">
        <f>SUMIFS(рўйхат!BU:BU,рўйхат!$CY:$CY,$B$1128,рўйхат!$B:$B,$C1108)</f>
        <v/>
      </c>
      <c r="BO1108" s="35">
        <f>SUMIFS(рўйхат!BX:BX,рўйхат!$CY:$CY,$B$1128,рўйхат!$B:$B,$C1108)</f>
        <v/>
      </c>
      <c r="BP1108" s="36">
        <f>SUMIFS(рўйхат!BY:BY,рўйхат!$CY:$CY,$B$1128,рўйхат!$B:$B,$C1108)</f>
        <v/>
      </c>
      <c r="BQ1108" s="35">
        <f>SUMIFS(рўйхат!BZ:BZ,рўйхат!$CY:$CY,$B$1128,рўйхат!$B:$B,$C1108)</f>
        <v/>
      </c>
      <c r="BR1108" s="36">
        <f>SUMIFS(рўйхат!CA:CA,рўйхат!$CY:$CY,$B$1128,рўйхат!$B:$B,$C1108)</f>
        <v/>
      </c>
      <c r="BS1108" s="35">
        <f>SUMIFS(рўйхат!CB:CB,рўйхат!$CY:$CY,$B$1128,рўйхат!$B:$B,$C1108)</f>
        <v/>
      </c>
      <c r="BT1108" s="36">
        <f>SUMIFS(рўйхат!CC:CC,рўйхат!$CY:$CY,$B$1128,рўйхат!$B:$B,$C1108)</f>
        <v/>
      </c>
      <c r="BU1108" s="35">
        <f>SUMIFS(рўйхат!CD:CD,рўйхат!$CY:$CY,$B$1128,рўйхат!$B:$B,$C1108)</f>
        <v/>
      </c>
      <c r="BV1108" s="36">
        <f>SUMIFS(рўйхат!CE:CE,рўйхат!$CY:$CY,$B$1128,рўйхат!$B:$B,$C1108)</f>
        <v/>
      </c>
      <c r="BW1108" s="35">
        <f>SUMIFS(рўйхат!CH:CH,рўйхат!$CY:$CY,$B$1128,рўйхат!$B:$B,$C1108)</f>
        <v/>
      </c>
      <c r="BX1108" s="36">
        <f>SUMIFS(рўйхат!CI:CI,рўйхат!$CY:$CY,$B$1128,рўйхат!$B:$B,$C1108)</f>
        <v/>
      </c>
      <c r="BY1108" s="35">
        <f>SUMIFS(рўйхат!CJ:CJ,рўйхат!$CY:$CY,$B$1128,рўйхат!$B:$B,$C1108)</f>
        <v/>
      </c>
      <c r="BZ1108" s="36">
        <f>SUMIFS(рўйхат!CK:CK,рўйхат!$CY:$CY,$B$1128,рўйхат!$B:$B,$C1108)</f>
        <v/>
      </c>
      <c r="CA1108" s="35">
        <f>SUMIFS(рўйхат!CL:CL,рўйхат!$CY:$CY,$B$1128,рўйхат!$B:$B,$C1108)</f>
        <v/>
      </c>
      <c r="CB1108" s="36">
        <f>SUMIFS(рўйхат!CM:CM,рўйхат!$CY:$CY,$B$1128,рўйхат!$B:$B,$C1108)</f>
        <v/>
      </c>
      <c r="CC1108" s="35">
        <f>SUMIFS(рўйхат!CN:CN,рўйхат!$CY:$CY,$B$1128,рўйхат!$B:$B,$C1108)</f>
        <v/>
      </c>
      <c r="CD1108" s="36">
        <f>SUMIFS(рўйхат!CO:CO,рўйхат!$CY:$CY,$B$1128,рўйхат!$B:$B,$C1108)</f>
        <v/>
      </c>
      <c r="CE1108" s="77">
        <f>IFERROR(BE1108/(Q1108+BE1108),0)</f>
        <v/>
      </c>
      <c r="CF1108" s="78">
        <f>IFERROR(BF1108/(R1108+BF1108),0)</f>
        <v/>
      </c>
      <c r="CG1108" s="8">
        <f>COUNTIFS(B:B,B1108)</f>
        <v/>
      </c>
    </row>
    <row r="1109" hidden="1" outlineLevel="1" ht="17.1" customHeight="1" s="245">
      <c r="A1109" s="31" t="n"/>
      <c r="B1109" s="50" t="n">
        <v>13</v>
      </c>
      <c r="C1109" s="66" t="inlineStr">
        <is>
          <t>Маданий мерос агентлиги</t>
        </is>
      </c>
      <c r="D1109" s="16" t="n"/>
      <c r="E1109" s="35">
        <f>SUMIFS(рўйхат!F:F,рўйхат!$CY:$CY,$B$1128,рўйхат!$B:$B,$C1109)</f>
        <v/>
      </c>
      <c r="F1109" s="36">
        <f>SUMIFS(рўйхат!G:G,рўйхат!$CY:$CY,$B$1128,рўйхат!$B:$B,$C1109)</f>
        <v/>
      </c>
      <c r="G1109" s="35">
        <f>SUMIFS(рўйхат!H:H,рўйхат!$CY:$CY,$B$1128,рўйхат!$B:$B,$C1109)</f>
        <v/>
      </c>
      <c r="H1109" s="36">
        <f>SUMIFS(рўйхат!I:I,рўйхат!$CY:$CY,$B$1128,рўйхат!$B:$B,$C1109)</f>
        <v/>
      </c>
      <c r="I1109" s="35">
        <f>SUMIFS(рўйхат!J:J,рўйхат!$CY:$CY,$B$1128,рўйхат!$B:$B,$C1109)</f>
        <v/>
      </c>
      <c r="J1109" s="36">
        <f>SUMIFS(рўйхат!K:K,рўйхат!$CY:$CY,$B$1128,рўйхат!$B:$B,$C1109)</f>
        <v/>
      </c>
      <c r="K1109" s="35">
        <f>SUMIFS(рўйхат!L:L,рўйхат!$CY:$CY,$B$1128,рўйхат!$B:$B,$C1109)</f>
        <v/>
      </c>
      <c r="L1109" s="36">
        <f>SUMIFS(рўйхат!M:M,рўйхат!$CY:$CY,$B$1128,рўйхат!$B:$B,$C1109)</f>
        <v/>
      </c>
      <c r="M1109" s="35">
        <f>SUMIFS(рўйхат!N:N,рўйхат!$CY:$CY,$B$1128,рўйхат!$B:$B,$C1109)</f>
        <v/>
      </c>
      <c r="N1109" s="36">
        <f>SUMIFS(рўйхат!O:O,рўйхат!$CY:$CY,$B$1128,рўйхат!$B:$B,$C1109)</f>
        <v/>
      </c>
      <c r="O1109" s="34">
        <f>IFERROR(M1109/E1109,0)</f>
        <v/>
      </c>
      <c r="P1109" s="34">
        <f>IFERROR(N1109/F1109,0)</f>
        <v/>
      </c>
      <c r="Q1109" s="35">
        <f>SUMIFS(рўйхат!P:P,рўйхат!$CY:$CY,$B$1128,рўйхат!$B:$B,$C1109)</f>
        <v/>
      </c>
      <c r="R1109" s="36">
        <f>SUMIFS(рўйхат!Q:Q,рўйхат!$CY:$CY,$B$1128,рўйхат!$B:$B,$C1109)</f>
        <v/>
      </c>
      <c r="S1109" s="35">
        <f>SUMIFS(рўйхат!R:R,рўйхат!$CY:$CY,$B$1128,рўйхат!$B:$B,$C1109)</f>
        <v/>
      </c>
      <c r="T1109" s="36">
        <f>SUMIFS(рўйхат!S:S,рўйхат!$CY:$CY,$B$1128,рўйхат!$B:$B,$C1109)</f>
        <v/>
      </c>
      <c r="U1109" s="35">
        <f>SUMIFS(рўйхат!T:T,рўйхат!$CY:$CY,$B$1128,рўйхат!$B:$B,$C1109)</f>
        <v/>
      </c>
      <c r="V1109" s="36">
        <f>SUMIFS(рўйхат!U:U,рўйхат!$CY:$CY,$B$1128,рўйхат!$B:$B,$C1109)</f>
        <v/>
      </c>
      <c r="W1109" s="35">
        <f>SUMIFS(рўйхат!V:V,рўйхат!$CY:$CY,$B$1128,рўйхат!$B:$B,$C1109)</f>
        <v/>
      </c>
      <c r="X1109" s="36">
        <f>SUMIFS(рўйхат!W:W,рўйхат!$CY:$CY,$B$1128,рўйхат!$B:$B,$C1109)</f>
        <v/>
      </c>
      <c r="Y1109" s="35">
        <f>SUMIFS(рўйхат!X:X,рўйхат!$CY:$CY,$B$1128,рўйхат!$B:$B,$C1109)</f>
        <v/>
      </c>
      <c r="Z1109" s="36">
        <f>SUMIFS(рўйхат!Y:Y,рўйхат!$CY:$CY,$B$1128,рўйхат!$B:$B,$C1109)</f>
        <v/>
      </c>
      <c r="AA1109" s="35">
        <f>SUMIFS(рўйхат!Z:Z,рўйхат!$CY:$CY,$B$1128,рўйхат!$B:$B,$C1109)</f>
        <v/>
      </c>
      <c r="AB1109" s="36">
        <f>SUMIFS(рўйхат!AA:AA,рўйхат!$CY:$CY,$B$1128,рўйхат!$B:$B,$C1109)</f>
        <v/>
      </c>
      <c r="AC1109" s="35">
        <f>SUMIFS(рўйхат!AB:AB,рўйхат!$CY:$CY,$B$1128,рўйхат!$B:$B,$C1109)</f>
        <v/>
      </c>
      <c r="AD1109" s="36">
        <f>SUMIFS(рўйхат!AC:AC,рўйхат!$CY:$CY,$B$1128,рўйхат!$B:$B,$C1109)</f>
        <v/>
      </c>
      <c r="AE1109" s="35">
        <f>SUMIFS(рўйхат!AD:AD,рўйхат!$CY:$CY,$B$1128,рўйхат!$B:$B,$C1109)</f>
        <v/>
      </c>
      <c r="AF1109" s="36">
        <f>SUMIFS(рўйхат!AE:AE,рўйхат!$CY:$CY,$B$1128,рўйхат!$B:$B,$C1109)</f>
        <v/>
      </c>
      <c r="AG1109" s="35">
        <f>SUMIFS(рўйхат!AH:AH,рўйхат!$CY:$CY,$B$1128,рўйхат!$B:$B,$C1109)</f>
        <v/>
      </c>
      <c r="AH1109" s="36">
        <f>SUMIFS(рўйхат!AI:AI,рўйхат!$CY:$CY,$B$1128,рўйхат!$B:$B,$C1109)</f>
        <v/>
      </c>
      <c r="AI1109" s="35">
        <f>SUMIFS(рўйхат!AJ:AJ,рўйхат!$CY:$CY,$B$1128,рўйхат!$B:$B,$C1109)</f>
        <v/>
      </c>
      <c r="AJ1109" s="36">
        <f>SUMIFS(рўйхат!AK:AK,рўйхат!$CY:$CY,$B$1128,рўйхат!$B:$B,$C1109)</f>
        <v/>
      </c>
      <c r="AK1109" s="35">
        <f>SUMIFS(рўйхат!AL:AL,рўйхат!$CY:$CY,$B$1128,рўйхат!$B:$B,$C1109)</f>
        <v/>
      </c>
      <c r="AL1109" s="36">
        <f>SUMIFS(рўйхат!AM:AM,рўйхат!$CY:$CY,$B$1128,рўйхат!$B:$B,$C1109)</f>
        <v/>
      </c>
      <c r="AM1109" s="77">
        <f>IFERROR(Q1109/E1109,0)</f>
        <v/>
      </c>
      <c r="AN1109" s="77">
        <f>IFERROR(R1109/F1109,0)</f>
        <v/>
      </c>
      <c r="AO1109" s="35">
        <f>SUMIFS(рўйхат!AX:AX,рўйхат!$CY:$CY,$B$1128,рўйхат!$B:$B,$C1109)</f>
        <v/>
      </c>
      <c r="AP1109" s="36">
        <f>SUMIFS(рўйхат!AY:AY,рўйхат!$CY:$CY,$B$1128,рўйхат!$B:$B,$C1109)</f>
        <v/>
      </c>
      <c r="AQ1109" s="35">
        <f>SUMIFS(рўйхат!AZ:AZ,рўйхат!$CY:$CY,$B$1128,рўйхат!$B:$B,$C1109)</f>
        <v/>
      </c>
      <c r="AR1109" s="36">
        <f>SUMIFS(рўйхат!BA:BA,рўйхат!$CY:$CY,$B$1128,рўйхат!$B:$B,$C1109)</f>
        <v/>
      </c>
      <c r="AS1109" s="35">
        <f>SUMIFS(рўйхат!BB:BB,рўйхат!$CY:$CY,$B$1128,рўйхат!$B:$B,$C1109)</f>
        <v/>
      </c>
      <c r="AT1109" s="36">
        <f>SUMIFS(рўйхат!BC:BC,рўйхат!$CY:$CY,$B$1128,рўйхат!$B:$B,$C1109)</f>
        <v/>
      </c>
      <c r="AU1109" s="35">
        <f>SUMIFS(рўйхат!BD:BD,рўйхат!$CY:$CY,$B$1128,рўйхат!$B:$B,$C1109)</f>
        <v/>
      </c>
      <c r="AV1109" s="36">
        <f>SUMIFS(рўйхат!BE:BE,рўйхат!$CY:$CY,$B$1128,рўйхат!$B:$B,$C1109)</f>
        <v/>
      </c>
      <c r="AW1109" s="35">
        <f>SUMIFS(рўйхат!BF:BF,рўйхат!$CY:$CY,$B$1128,рўйхат!$B:$B,$C1109)</f>
        <v/>
      </c>
      <c r="AX1109" s="36">
        <f>SUMIFS(рўйхат!BG:BG,рўйхат!$CY:$CY,$B$1128,рўйхат!$B:$B,$C1109)</f>
        <v/>
      </c>
      <c r="AY1109" s="35">
        <f>SUMIFS(рўйхат!BH:BH,рўйхат!$CY:$CY,$B$1128,рўйхат!$B:$B,$C1109)</f>
        <v/>
      </c>
      <c r="AZ1109" s="36">
        <f>SUMIFS(рўйхат!BI:BI,рўйхат!$CY:$CY,$B$1128,рўйхат!$B:$B,$C1109)</f>
        <v/>
      </c>
      <c r="BA1109" s="35">
        <f>SUMIFS(рўйхат!BJ:BJ,рўйхат!$CY:$CY,$B$1128,рўйхат!$B:$B,$C1109)</f>
        <v/>
      </c>
      <c r="BB1109" s="36">
        <f>SUMIFS(рўйхат!BK:BK,рўйхат!$CY:$CY,$B$1128,рўйхат!$B:$B,$C1109)</f>
        <v/>
      </c>
      <c r="BC1109" s="77">
        <f>IFERROR(AO1109/E1109,0)</f>
        <v/>
      </c>
      <c r="BD1109" s="77">
        <f>IFERROR(AP1109/F1109,0)</f>
        <v/>
      </c>
      <c r="BE1109" s="35">
        <f>SUMIFS(рўйхат!BL:BL,рўйхат!$CY:$CY,$B$1128,рўйхат!$B:$B,$C1109)</f>
        <v/>
      </c>
      <c r="BF1109" s="36">
        <f>SUMIFS(рўйхат!BM:BM,рўйхат!$CY:$CY,$B$1128,рўйхат!$B:$B,$C1109)</f>
        <v/>
      </c>
      <c r="BG1109" s="35">
        <f>SUMIFS(рўйхат!BN:BN,рўйхат!$CY:$CY,$B$1128,рўйхат!$B:$B,$C1109)</f>
        <v/>
      </c>
      <c r="BH1109" s="36">
        <f>SUMIFS(рўйхат!BO:BO,рўйхат!$CY:$CY,$B$1128,рўйхат!$B:$B,$C1109)</f>
        <v/>
      </c>
      <c r="BI1109" s="35">
        <f>SUMIFS(рўйхат!BP:BP,рўйхат!$CY:$CY,$B$1128,рўйхат!$B:$B,$C1109)</f>
        <v/>
      </c>
      <c r="BJ1109" s="36">
        <f>SUMIFS(рўйхат!BQ:BQ,рўйхат!$CY:$CY,$B$1128,рўйхат!$B:$B,$C1109)</f>
        <v/>
      </c>
      <c r="BK1109" s="35">
        <f>SUMIFS(рўйхат!BR:BR,рўйхат!$CY:$CY,$B$1128,рўйхат!$B:$B,$C1109)</f>
        <v/>
      </c>
      <c r="BL1109" s="36">
        <f>SUMIFS(рўйхат!BS:BS,рўйхат!$CY:$CY,$B$1128,рўйхат!$B:$B,$C1109)</f>
        <v/>
      </c>
      <c r="BM1109" s="35">
        <f>SUMIFS(рўйхат!BT:BT,рўйхат!$CY:$CY,$B$1128,рўйхат!$B:$B,$C1109)</f>
        <v/>
      </c>
      <c r="BN1109" s="36">
        <f>SUMIFS(рўйхат!BU:BU,рўйхат!$CY:$CY,$B$1128,рўйхат!$B:$B,$C1109)</f>
        <v/>
      </c>
      <c r="BO1109" s="35">
        <f>SUMIFS(рўйхат!BX:BX,рўйхат!$CY:$CY,$B$1128,рўйхат!$B:$B,$C1109)</f>
        <v/>
      </c>
      <c r="BP1109" s="36">
        <f>SUMIFS(рўйхат!BY:BY,рўйхат!$CY:$CY,$B$1128,рўйхат!$B:$B,$C1109)</f>
        <v/>
      </c>
      <c r="BQ1109" s="35">
        <f>SUMIFS(рўйхат!BZ:BZ,рўйхат!$CY:$CY,$B$1128,рўйхат!$B:$B,$C1109)</f>
        <v/>
      </c>
      <c r="BR1109" s="36">
        <f>SUMIFS(рўйхат!CA:CA,рўйхат!$CY:$CY,$B$1128,рўйхат!$B:$B,$C1109)</f>
        <v/>
      </c>
      <c r="BS1109" s="35">
        <f>SUMIFS(рўйхат!CB:CB,рўйхат!$CY:$CY,$B$1128,рўйхат!$B:$B,$C1109)</f>
        <v/>
      </c>
      <c r="BT1109" s="36">
        <f>SUMIFS(рўйхат!CC:CC,рўйхат!$CY:$CY,$B$1128,рўйхат!$B:$B,$C1109)</f>
        <v/>
      </c>
      <c r="BU1109" s="35">
        <f>SUMIFS(рўйхат!CD:CD,рўйхат!$CY:$CY,$B$1128,рўйхат!$B:$B,$C1109)</f>
        <v/>
      </c>
      <c r="BV1109" s="36">
        <f>SUMIFS(рўйхат!CE:CE,рўйхат!$CY:$CY,$B$1128,рўйхат!$B:$B,$C1109)</f>
        <v/>
      </c>
      <c r="BW1109" s="35">
        <f>SUMIFS(рўйхат!CH:CH,рўйхат!$CY:$CY,$B$1128,рўйхат!$B:$B,$C1109)</f>
        <v/>
      </c>
      <c r="BX1109" s="36">
        <f>SUMIFS(рўйхат!CI:CI,рўйхат!$CY:$CY,$B$1128,рўйхат!$B:$B,$C1109)</f>
        <v/>
      </c>
      <c r="BY1109" s="35">
        <f>SUMIFS(рўйхат!CJ:CJ,рўйхат!$CY:$CY,$B$1128,рўйхат!$B:$B,$C1109)</f>
        <v/>
      </c>
      <c r="BZ1109" s="36">
        <f>SUMIFS(рўйхат!CK:CK,рўйхат!$CY:$CY,$B$1128,рўйхат!$B:$B,$C1109)</f>
        <v/>
      </c>
      <c r="CA1109" s="35">
        <f>SUMIFS(рўйхат!CL:CL,рўйхат!$CY:$CY,$B$1128,рўйхат!$B:$B,$C1109)</f>
        <v/>
      </c>
      <c r="CB1109" s="36">
        <f>SUMIFS(рўйхат!CM:CM,рўйхат!$CY:$CY,$B$1128,рўйхат!$B:$B,$C1109)</f>
        <v/>
      </c>
      <c r="CC1109" s="35">
        <f>SUMIFS(рўйхат!CN:CN,рўйхат!$CY:$CY,$B$1128,рўйхат!$B:$B,$C1109)</f>
        <v/>
      </c>
      <c r="CD1109" s="36">
        <f>SUMIFS(рўйхат!CO:CO,рўйхат!$CY:$CY,$B$1128,рўйхат!$B:$B,$C1109)</f>
        <v/>
      </c>
      <c r="CE1109" s="77">
        <f>IFERROR(BE1109/(Q1109+BE1109),0)</f>
        <v/>
      </c>
      <c r="CF1109" s="78">
        <f>IFERROR(BF1109/(R1109+BF1109),0)</f>
        <v/>
      </c>
      <c r="CG1109" s="8">
        <f>COUNTIFS(B:B,B1109)</f>
        <v/>
      </c>
    </row>
    <row r="1110" hidden="1" outlineLevel="1" ht="17.1" customHeight="1" s="245">
      <c r="A1110" s="31" t="n"/>
      <c r="B1110" s="50" t="n">
        <v>14</v>
      </c>
      <c r="C1110" s="66" t="inlineStr">
        <is>
          <t>Маданият вазирлиги</t>
        </is>
      </c>
      <c r="D1110" s="16" t="n"/>
      <c r="E1110" s="35">
        <f>SUMIFS(рўйхат!F:F,рўйхат!$CY:$CY,$B$1128,рўйхат!$B:$B,$C1110)</f>
        <v/>
      </c>
      <c r="F1110" s="36">
        <f>SUMIFS(рўйхат!G:G,рўйхат!$CY:$CY,$B$1128,рўйхат!$B:$B,$C1110)</f>
        <v/>
      </c>
      <c r="G1110" s="35">
        <f>SUMIFS(рўйхат!H:H,рўйхат!$CY:$CY,$B$1128,рўйхат!$B:$B,$C1110)</f>
        <v/>
      </c>
      <c r="H1110" s="36">
        <f>SUMIFS(рўйхат!I:I,рўйхат!$CY:$CY,$B$1128,рўйхат!$B:$B,$C1110)</f>
        <v/>
      </c>
      <c r="I1110" s="35">
        <f>SUMIFS(рўйхат!J:J,рўйхат!$CY:$CY,$B$1128,рўйхат!$B:$B,$C1110)</f>
        <v/>
      </c>
      <c r="J1110" s="36">
        <f>SUMIFS(рўйхат!K:K,рўйхат!$CY:$CY,$B$1128,рўйхат!$B:$B,$C1110)</f>
        <v/>
      </c>
      <c r="K1110" s="35">
        <f>SUMIFS(рўйхат!L:L,рўйхат!$CY:$CY,$B$1128,рўйхат!$B:$B,$C1110)</f>
        <v/>
      </c>
      <c r="L1110" s="36">
        <f>SUMIFS(рўйхат!M:M,рўйхат!$CY:$CY,$B$1128,рўйхат!$B:$B,$C1110)</f>
        <v/>
      </c>
      <c r="M1110" s="35">
        <f>SUMIFS(рўйхат!N:N,рўйхат!$CY:$CY,$B$1128,рўйхат!$B:$B,$C1110)</f>
        <v/>
      </c>
      <c r="N1110" s="36">
        <f>SUMIFS(рўйхат!O:O,рўйхат!$CY:$CY,$B$1128,рўйхат!$B:$B,$C1110)</f>
        <v/>
      </c>
      <c r="O1110" s="34">
        <f>IFERROR(M1110/E1110,0)</f>
        <v/>
      </c>
      <c r="P1110" s="34">
        <f>IFERROR(N1110/F1110,0)</f>
        <v/>
      </c>
      <c r="Q1110" s="35">
        <f>SUMIFS(рўйхат!P:P,рўйхат!$CY:$CY,$B$1128,рўйхат!$B:$B,$C1110)</f>
        <v/>
      </c>
      <c r="R1110" s="36">
        <f>SUMIFS(рўйхат!Q:Q,рўйхат!$CY:$CY,$B$1128,рўйхат!$B:$B,$C1110)</f>
        <v/>
      </c>
      <c r="S1110" s="35">
        <f>SUMIFS(рўйхат!R:R,рўйхат!$CY:$CY,$B$1128,рўйхат!$B:$B,$C1110)</f>
        <v/>
      </c>
      <c r="T1110" s="36">
        <f>SUMIFS(рўйхат!S:S,рўйхат!$CY:$CY,$B$1128,рўйхат!$B:$B,$C1110)</f>
        <v/>
      </c>
      <c r="U1110" s="35">
        <f>SUMIFS(рўйхат!T:T,рўйхат!$CY:$CY,$B$1128,рўйхат!$B:$B,$C1110)</f>
        <v/>
      </c>
      <c r="V1110" s="36">
        <f>SUMIFS(рўйхат!U:U,рўйхат!$CY:$CY,$B$1128,рўйхат!$B:$B,$C1110)</f>
        <v/>
      </c>
      <c r="W1110" s="35">
        <f>SUMIFS(рўйхат!V:V,рўйхат!$CY:$CY,$B$1128,рўйхат!$B:$B,$C1110)</f>
        <v/>
      </c>
      <c r="X1110" s="36">
        <f>SUMIFS(рўйхат!W:W,рўйхат!$CY:$CY,$B$1128,рўйхат!$B:$B,$C1110)</f>
        <v/>
      </c>
      <c r="Y1110" s="35">
        <f>SUMIFS(рўйхат!X:X,рўйхат!$CY:$CY,$B$1128,рўйхат!$B:$B,$C1110)</f>
        <v/>
      </c>
      <c r="Z1110" s="36">
        <f>SUMIFS(рўйхат!Y:Y,рўйхат!$CY:$CY,$B$1128,рўйхат!$B:$B,$C1110)</f>
        <v/>
      </c>
      <c r="AA1110" s="35">
        <f>SUMIFS(рўйхат!Z:Z,рўйхат!$CY:$CY,$B$1128,рўйхат!$B:$B,$C1110)</f>
        <v/>
      </c>
      <c r="AB1110" s="36">
        <f>SUMIFS(рўйхат!AA:AA,рўйхат!$CY:$CY,$B$1128,рўйхат!$B:$B,$C1110)</f>
        <v/>
      </c>
      <c r="AC1110" s="35">
        <f>SUMIFS(рўйхат!AB:AB,рўйхат!$CY:$CY,$B$1128,рўйхат!$B:$B,$C1110)</f>
        <v/>
      </c>
      <c r="AD1110" s="36">
        <f>SUMIFS(рўйхат!AC:AC,рўйхат!$CY:$CY,$B$1128,рўйхат!$B:$B,$C1110)</f>
        <v/>
      </c>
      <c r="AE1110" s="35">
        <f>SUMIFS(рўйхат!AD:AD,рўйхат!$CY:$CY,$B$1128,рўйхат!$B:$B,$C1110)</f>
        <v/>
      </c>
      <c r="AF1110" s="36">
        <f>SUMIFS(рўйхат!AE:AE,рўйхат!$CY:$CY,$B$1128,рўйхат!$B:$B,$C1110)</f>
        <v/>
      </c>
      <c r="AG1110" s="35">
        <f>SUMIFS(рўйхат!AH:AH,рўйхат!$CY:$CY,$B$1128,рўйхат!$B:$B,$C1110)</f>
        <v/>
      </c>
      <c r="AH1110" s="36">
        <f>SUMIFS(рўйхат!AI:AI,рўйхат!$CY:$CY,$B$1128,рўйхат!$B:$B,$C1110)</f>
        <v/>
      </c>
      <c r="AI1110" s="35">
        <f>SUMIFS(рўйхат!AJ:AJ,рўйхат!$CY:$CY,$B$1128,рўйхат!$B:$B,$C1110)</f>
        <v/>
      </c>
      <c r="AJ1110" s="36">
        <f>SUMIFS(рўйхат!AK:AK,рўйхат!$CY:$CY,$B$1128,рўйхат!$B:$B,$C1110)</f>
        <v/>
      </c>
      <c r="AK1110" s="35">
        <f>SUMIFS(рўйхат!AL:AL,рўйхат!$CY:$CY,$B$1128,рўйхат!$B:$B,$C1110)</f>
        <v/>
      </c>
      <c r="AL1110" s="36">
        <f>SUMIFS(рўйхат!AM:AM,рўйхат!$CY:$CY,$B$1128,рўйхат!$B:$B,$C1110)</f>
        <v/>
      </c>
      <c r="AM1110" s="77">
        <f>IFERROR(Q1110/E1110,0)</f>
        <v/>
      </c>
      <c r="AN1110" s="77">
        <f>IFERROR(R1110/F1110,0)</f>
        <v/>
      </c>
      <c r="AO1110" s="35">
        <f>SUMIFS(рўйхат!AX:AX,рўйхат!$CY:$CY,$B$1128,рўйхат!$B:$B,$C1110)</f>
        <v/>
      </c>
      <c r="AP1110" s="36">
        <f>SUMIFS(рўйхат!AY:AY,рўйхат!$CY:$CY,$B$1128,рўйхат!$B:$B,$C1110)</f>
        <v/>
      </c>
      <c r="AQ1110" s="35">
        <f>SUMIFS(рўйхат!AZ:AZ,рўйхат!$CY:$CY,$B$1128,рўйхат!$B:$B,$C1110)</f>
        <v/>
      </c>
      <c r="AR1110" s="36">
        <f>SUMIFS(рўйхат!BA:BA,рўйхат!$CY:$CY,$B$1128,рўйхат!$B:$B,$C1110)</f>
        <v/>
      </c>
      <c r="AS1110" s="35">
        <f>SUMIFS(рўйхат!BB:BB,рўйхат!$CY:$CY,$B$1128,рўйхат!$B:$B,$C1110)</f>
        <v/>
      </c>
      <c r="AT1110" s="36">
        <f>SUMIFS(рўйхат!BC:BC,рўйхат!$CY:$CY,$B$1128,рўйхат!$B:$B,$C1110)</f>
        <v/>
      </c>
      <c r="AU1110" s="35">
        <f>SUMIFS(рўйхат!BD:BD,рўйхат!$CY:$CY,$B$1128,рўйхат!$B:$B,$C1110)</f>
        <v/>
      </c>
      <c r="AV1110" s="36">
        <f>SUMIFS(рўйхат!BE:BE,рўйхат!$CY:$CY,$B$1128,рўйхат!$B:$B,$C1110)</f>
        <v/>
      </c>
      <c r="AW1110" s="35">
        <f>SUMIFS(рўйхат!BF:BF,рўйхат!$CY:$CY,$B$1128,рўйхат!$B:$B,$C1110)</f>
        <v/>
      </c>
      <c r="AX1110" s="36">
        <f>SUMIFS(рўйхат!BG:BG,рўйхат!$CY:$CY,$B$1128,рўйхат!$B:$B,$C1110)</f>
        <v/>
      </c>
      <c r="AY1110" s="35">
        <f>SUMIFS(рўйхат!BH:BH,рўйхат!$CY:$CY,$B$1128,рўйхат!$B:$B,$C1110)</f>
        <v/>
      </c>
      <c r="AZ1110" s="36">
        <f>SUMIFS(рўйхат!BI:BI,рўйхат!$CY:$CY,$B$1128,рўйхат!$B:$B,$C1110)</f>
        <v/>
      </c>
      <c r="BA1110" s="35">
        <f>SUMIFS(рўйхат!BJ:BJ,рўйхат!$CY:$CY,$B$1128,рўйхат!$B:$B,$C1110)</f>
        <v/>
      </c>
      <c r="BB1110" s="36">
        <f>SUMIFS(рўйхат!BK:BK,рўйхат!$CY:$CY,$B$1128,рўйхат!$B:$B,$C1110)</f>
        <v/>
      </c>
      <c r="BC1110" s="77">
        <f>IFERROR(AO1110/E1110,0)</f>
        <v/>
      </c>
      <c r="BD1110" s="77">
        <f>IFERROR(AP1110/F1110,0)</f>
        <v/>
      </c>
      <c r="BE1110" s="35">
        <f>SUMIFS(рўйхат!BL:BL,рўйхат!$CY:$CY,$B$1128,рўйхат!$B:$B,$C1110)</f>
        <v/>
      </c>
      <c r="BF1110" s="36">
        <f>SUMIFS(рўйхат!BM:BM,рўйхат!$CY:$CY,$B$1128,рўйхат!$B:$B,$C1110)</f>
        <v/>
      </c>
      <c r="BG1110" s="35">
        <f>SUMIFS(рўйхат!BN:BN,рўйхат!$CY:$CY,$B$1128,рўйхат!$B:$B,$C1110)</f>
        <v/>
      </c>
      <c r="BH1110" s="36">
        <f>SUMIFS(рўйхат!BO:BO,рўйхат!$CY:$CY,$B$1128,рўйхат!$B:$B,$C1110)</f>
        <v/>
      </c>
      <c r="BI1110" s="35">
        <f>SUMIFS(рўйхат!BP:BP,рўйхат!$CY:$CY,$B$1128,рўйхат!$B:$B,$C1110)</f>
        <v/>
      </c>
      <c r="BJ1110" s="36">
        <f>SUMIFS(рўйхат!BQ:BQ,рўйхат!$CY:$CY,$B$1128,рўйхат!$B:$B,$C1110)</f>
        <v/>
      </c>
      <c r="BK1110" s="35">
        <f>SUMIFS(рўйхат!BR:BR,рўйхат!$CY:$CY,$B$1128,рўйхат!$B:$B,$C1110)</f>
        <v/>
      </c>
      <c r="BL1110" s="36">
        <f>SUMIFS(рўйхат!BS:BS,рўйхат!$CY:$CY,$B$1128,рўйхат!$B:$B,$C1110)</f>
        <v/>
      </c>
      <c r="BM1110" s="35">
        <f>SUMIFS(рўйхат!BT:BT,рўйхат!$CY:$CY,$B$1128,рўйхат!$B:$B,$C1110)</f>
        <v/>
      </c>
      <c r="BN1110" s="36">
        <f>SUMIFS(рўйхат!BU:BU,рўйхат!$CY:$CY,$B$1128,рўйхат!$B:$B,$C1110)</f>
        <v/>
      </c>
      <c r="BO1110" s="35">
        <f>SUMIFS(рўйхат!BX:BX,рўйхат!$CY:$CY,$B$1128,рўйхат!$B:$B,$C1110)</f>
        <v/>
      </c>
      <c r="BP1110" s="36">
        <f>SUMIFS(рўйхат!BY:BY,рўйхат!$CY:$CY,$B$1128,рўйхат!$B:$B,$C1110)</f>
        <v/>
      </c>
      <c r="BQ1110" s="35">
        <f>SUMIFS(рўйхат!BZ:BZ,рўйхат!$CY:$CY,$B$1128,рўйхат!$B:$B,$C1110)</f>
        <v/>
      </c>
      <c r="BR1110" s="36">
        <f>SUMIFS(рўйхат!CA:CA,рўйхат!$CY:$CY,$B$1128,рўйхат!$B:$B,$C1110)</f>
        <v/>
      </c>
      <c r="BS1110" s="35">
        <f>SUMIFS(рўйхат!CB:CB,рўйхат!$CY:$CY,$B$1128,рўйхат!$B:$B,$C1110)</f>
        <v/>
      </c>
      <c r="BT1110" s="36">
        <f>SUMIFS(рўйхат!CC:CC,рўйхат!$CY:$CY,$B$1128,рўйхат!$B:$B,$C1110)</f>
        <v/>
      </c>
      <c r="BU1110" s="35">
        <f>SUMIFS(рўйхат!CD:CD,рўйхат!$CY:$CY,$B$1128,рўйхат!$B:$B,$C1110)</f>
        <v/>
      </c>
      <c r="BV1110" s="36">
        <f>SUMIFS(рўйхат!CE:CE,рўйхат!$CY:$CY,$B$1128,рўйхат!$B:$B,$C1110)</f>
        <v/>
      </c>
      <c r="BW1110" s="35">
        <f>SUMIFS(рўйхат!CH:CH,рўйхат!$CY:$CY,$B$1128,рўйхат!$B:$B,$C1110)</f>
        <v/>
      </c>
      <c r="BX1110" s="36">
        <f>SUMIFS(рўйхат!CI:CI,рўйхат!$CY:$CY,$B$1128,рўйхат!$B:$B,$C1110)</f>
        <v/>
      </c>
      <c r="BY1110" s="35">
        <f>SUMIFS(рўйхат!CJ:CJ,рўйхат!$CY:$CY,$B$1128,рўйхат!$B:$B,$C1110)</f>
        <v/>
      </c>
      <c r="BZ1110" s="36">
        <f>SUMIFS(рўйхат!CK:CK,рўйхат!$CY:$CY,$B$1128,рўйхат!$B:$B,$C1110)</f>
        <v/>
      </c>
      <c r="CA1110" s="35">
        <f>SUMIFS(рўйхат!CL:CL,рўйхат!$CY:$CY,$B$1128,рўйхат!$B:$B,$C1110)</f>
        <v/>
      </c>
      <c r="CB1110" s="36">
        <f>SUMIFS(рўйхат!CM:CM,рўйхат!$CY:$CY,$B$1128,рўйхат!$B:$B,$C1110)</f>
        <v/>
      </c>
      <c r="CC1110" s="35">
        <f>SUMIFS(рўйхат!CN:CN,рўйхат!$CY:$CY,$B$1128,рўйхат!$B:$B,$C1110)</f>
        <v/>
      </c>
      <c r="CD1110" s="36">
        <f>SUMIFS(рўйхат!CO:CO,рўйхат!$CY:$CY,$B$1128,рўйхат!$B:$B,$C1110)</f>
        <v/>
      </c>
      <c r="CE1110" s="77">
        <f>IFERROR(BE1110/(Q1110+BE1110),0)</f>
        <v/>
      </c>
      <c r="CF1110" s="78">
        <f>IFERROR(BF1110/(R1110+BF1110),0)</f>
        <v/>
      </c>
      <c r="CG1110" s="8">
        <f>COUNTIFS(B:B,B1110)</f>
        <v/>
      </c>
    </row>
    <row r="1111" hidden="1" outlineLevel="1" ht="17.1" customHeight="1" s="245">
      <c r="A1111" s="31" t="n"/>
      <c r="B1111" s="50" t="n">
        <v>15</v>
      </c>
      <c r="C1111" s="66" t="inlineStr">
        <is>
          <t>Мактабгача ва мактаб таълими вазирлиги</t>
        </is>
      </c>
      <c r="D1111" s="16" t="n"/>
      <c r="E1111" s="35">
        <f>SUMIFS(рўйхат!F:F,рўйхат!$CY:$CY,$B$1128,рўйхат!$B:$B,$C1111)</f>
        <v/>
      </c>
      <c r="F1111" s="36">
        <f>SUMIFS(рўйхат!G:G,рўйхат!$CY:$CY,$B$1128,рўйхат!$B:$B,$C1111)</f>
        <v/>
      </c>
      <c r="G1111" s="35">
        <f>SUMIFS(рўйхат!H:H,рўйхат!$CY:$CY,$B$1128,рўйхат!$B:$B,$C1111)</f>
        <v/>
      </c>
      <c r="H1111" s="36">
        <f>SUMIFS(рўйхат!I:I,рўйхат!$CY:$CY,$B$1128,рўйхат!$B:$B,$C1111)</f>
        <v/>
      </c>
      <c r="I1111" s="35">
        <f>SUMIFS(рўйхат!J:J,рўйхат!$CY:$CY,$B$1128,рўйхат!$B:$B,$C1111)</f>
        <v/>
      </c>
      <c r="J1111" s="36">
        <f>SUMIFS(рўйхат!K:K,рўйхат!$CY:$CY,$B$1128,рўйхат!$B:$B,$C1111)</f>
        <v/>
      </c>
      <c r="K1111" s="35">
        <f>SUMIFS(рўйхат!L:L,рўйхат!$CY:$CY,$B$1128,рўйхат!$B:$B,$C1111)</f>
        <v/>
      </c>
      <c r="L1111" s="36">
        <f>SUMIFS(рўйхат!M:M,рўйхат!$CY:$CY,$B$1128,рўйхат!$B:$B,$C1111)</f>
        <v/>
      </c>
      <c r="M1111" s="35">
        <f>SUMIFS(рўйхат!N:N,рўйхат!$CY:$CY,$B$1128,рўйхат!$B:$B,$C1111)</f>
        <v/>
      </c>
      <c r="N1111" s="36">
        <f>SUMIFS(рўйхат!O:O,рўйхат!$CY:$CY,$B$1128,рўйхат!$B:$B,$C1111)</f>
        <v/>
      </c>
      <c r="O1111" s="34">
        <f>IFERROR(M1111/E1111,0)</f>
        <v/>
      </c>
      <c r="P1111" s="34">
        <f>IFERROR(N1111/F1111,0)</f>
        <v/>
      </c>
      <c r="Q1111" s="35">
        <f>SUMIFS(рўйхат!P:P,рўйхат!$CY:$CY,$B$1128,рўйхат!$B:$B,$C1111)</f>
        <v/>
      </c>
      <c r="R1111" s="36">
        <f>SUMIFS(рўйхат!Q:Q,рўйхат!$CY:$CY,$B$1128,рўйхат!$B:$B,$C1111)</f>
        <v/>
      </c>
      <c r="S1111" s="35">
        <f>SUMIFS(рўйхат!R:R,рўйхат!$CY:$CY,$B$1128,рўйхат!$B:$B,$C1111)</f>
        <v/>
      </c>
      <c r="T1111" s="36">
        <f>SUMIFS(рўйхат!S:S,рўйхат!$CY:$CY,$B$1128,рўйхат!$B:$B,$C1111)</f>
        <v/>
      </c>
      <c r="U1111" s="35">
        <f>SUMIFS(рўйхат!T:T,рўйхат!$CY:$CY,$B$1128,рўйхат!$B:$B,$C1111)</f>
        <v/>
      </c>
      <c r="V1111" s="36">
        <f>SUMIFS(рўйхат!U:U,рўйхат!$CY:$CY,$B$1128,рўйхат!$B:$B,$C1111)</f>
        <v/>
      </c>
      <c r="W1111" s="35">
        <f>SUMIFS(рўйхат!V:V,рўйхат!$CY:$CY,$B$1128,рўйхат!$B:$B,$C1111)</f>
        <v/>
      </c>
      <c r="X1111" s="36">
        <f>SUMIFS(рўйхат!W:W,рўйхат!$CY:$CY,$B$1128,рўйхат!$B:$B,$C1111)</f>
        <v/>
      </c>
      <c r="Y1111" s="35">
        <f>SUMIFS(рўйхат!X:X,рўйхат!$CY:$CY,$B$1128,рўйхат!$B:$B,$C1111)</f>
        <v/>
      </c>
      <c r="Z1111" s="36">
        <f>SUMIFS(рўйхат!Y:Y,рўйхат!$CY:$CY,$B$1128,рўйхат!$B:$B,$C1111)</f>
        <v/>
      </c>
      <c r="AA1111" s="35">
        <f>SUMIFS(рўйхат!Z:Z,рўйхат!$CY:$CY,$B$1128,рўйхат!$B:$B,$C1111)</f>
        <v/>
      </c>
      <c r="AB1111" s="36">
        <f>SUMIFS(рўйхат!AA:AA,рўйхат!$CY:$CY,$B$1128,рўйхат!$B:$B,$C1111)</f>
        <v/>
      </c>
      <c r="AC1111" s="35">
        <f>SUMIFS(рўйхат!AB:AB,рўйхат!$CY:$CY,$B$1128,рўйхат!$B:$B,$C1111)</f>
        <v/>
      </c>
      <c r="AD1111" s="36">
        <f>SUMIFS(рўйхат!AC:AC,рўйхат!$CY:$CY,$B$1128,рўйхат!$B:$B,$C1111)</f>
        <v/>
      </c>
      <c r="AE1111" s="35">
        <f>SUMIFS(рўйхат!AD:AD,рўйхат!$CY:$CY,$B$1128,рўйхат!$B:$B,$C1111)</f>
        <v/>
      </c>
      <c r="AF1111" s="36">
        <f>SUMIFS(рўйхат!AE:AE,рўйхат!$CY:$CY,$B$1128,рўйхат!$B:$B,$C1111)</f>
        <v/>
      </c>
      <c r="AG1111" s="35">
        <f>SUMIFS(рўйхат!AH:AH,рўйхат!$CY:$CY,$B$1128,рўйхат!$B:$B,$C1111)</f>
        <v/>
      </c>
      <c r="AH1111" s="36">
        <f>SUMIFS(рўйхат!AI:AI,рўйхат!$CY:$CY,$B$1128,рўйхат!$B:$B,$C1111)</f>
        <v/>
      </c>
      <c r="AI1111" s="35">
        <f>SUMIFS(рўйхат!AJ:AJ,рўйхат!$CY:$CY,$B$1128,рўйхат!$B:$B,$C1111)</f>
        <v/>
      </c>
      <c r="AJ1111" s="36">
        <f>SUMIFS(рўйхат!AK:AK,рўйхат!$CY:$CY,$B$1128,рўйхат!$B:$B,$C1111)</f>
        <v/>
      </c>
      <c r="AK1111" s="35">
        <f>SUMIFS(рўйхат!AL:AL,рўйхат!$CY:$CY,$B$1128,рўйхат!$B:$B,$C1111)</f>
        <v/>
      </c>
      <c r="AL1111" s="36">
        <f>SUMIFS(рўйхат!AM:AM,рўйхат!$CY:$CY,$B$1128,рўйхат!$B:$B,$C1111)</f>
        <v/>
      </c>
      <c r="AM1111" s="77">
        <f>IFERROR(Q1111/E1111,0)</f>
        <v/>
      </c>
      <c r="AN1111" s="77">
        <f>IFERROR(R1111/F1111,0)</f>
        <v/>
      </c>
      <c r="AO1111" s="35">
        <f>SUMIFS(рўйхат!AX:AX,рўйхат!$CY:$CY,$B$1128,рўйхат!$B:$B,$C1111)</f>
        <v/>
      </c>
      <c r="AP1111" s="36">
        <f>SUMIFS(рўйхат!AY:AY,рўйхат!$CY:$CY,$B$1128,рўйхат!$B:$B,$C1111)</f>
        <v/>
      </c>
      <c r="AQ1111" s="35">
        <f>SUMIFS(рўйхат!AZ:AZ,рўйхат!$CY:$CY,$B$1128,рўйхат!$B:$B,$C1111)</f>
        <v/>
      </c>
      <c r="AR1111" s="36">
        <f>SUMIFS(рўйхат!BA:BA,рўйхат!$CY:$CY,$B$1128,рўйхат!$B:$B,$C1111)</f>
        <v/>
      </c>
      <c r="AS1111" s="35">
        <f>SUMIFS(рўйхат!BB:BB,рўйхат!$CY:$CY,$B$1128,рўйхат!$B:$B,$C1111)</f>
        <v/>
      </c>
      <c r="AT1111" s="36">
        <f>SUMIFS(рўйхат!BC:BC,рўйхат!$CY:$CY,$B$1128,рўйхат!$B:$B,$C1111)</f>
        <v/>
      </c>
      <c r="AU1111" s="35">
        <f>SUMIFS(рўйхат!BD:BD,рўйхат!$CY:$CY,$B$1128,рўйхат!$B:$B,$C1111)</f>
        <v/>
      </c>
      <c r="AV1111" s="36">
        <f>SUMIFS(рўйхат!BE:BE,рўйхат!$CY:$CY,$B$1128,рўйхат!$B:$B,$C1111)</f>
        <v/>
      </c>
      <c r="AW1111" s="35">
        <f>SUMIFS(рўйхат!BF:BF,рўйхат!$CY:$CY,$B$1128,рўйхат!$B:$B,$C1111)</f>
        <v/>
      </c>
      <c r="AX1111" s="36">
        <f>SUMIFS(рўйхат!BG:BG,рўйхат!$CY:$CY,$B$1128,рўйхат!$B:$B,$C1111)</f>
        <v/>
      </c>
      <c r="AY1111" s="35">
        <f>SUMIFS(рўйхат!BH:BH,рўйхат!$CY:$CY,$B$1128,рўйхат!$B:$B,$C1111)</f>
        <v/>
      </c>
      <c r="AZ1111" s="36">
        <f>SUMIFS(рўйхат!BI:BI,рўйхат!$CY:$CY,$B$1128,рўйхат!$B:$B,$C1111)</f>
        <v/>
      </c>
      <c r="BA1111" s="35">
        <f>SUMIFS(рўйхат!BJ:BJ,рўйхат!$CY:$CY,$B$1128,рўйхат!$B:$B,$C1111)</f>
        <v/>
      </c>
      <c r="BB1111" s="36">
        <f>SUMIFS(рўйхат!BK:BK,рўйхат!$CY:$CY,$B$1128,рўйхат!$B:$B,$C1111)</f>
        <v/>
      </c>
      <c r="BC1111" s="77">
        <f>IFERROR(AO1111/E1111,0)</f>
        <v/>
      </c>
      <c r="BD1111" s="77">
        <f>IFERROR(AP1111/F1111,0)</f>
        <v/>
      </c>
      <c r="BE1111" s="35">
        <f>SUMIFS(рўйхат!BL:BL,рўйхат!$CY:$CY,$B$1128,рўйхат!$B:$B,$C1111)</f>
        <v/>
      </c>
      <c r="BF1111" s="36">
        <f>SUMIFS(рўйхат!BM:BM,рўйхат!$CY:$CY,$B$1128,рўйхат!$B:$B,$C1111)</f>
        <v/>
      </c>
      <c r="BG1111" s="35">
        <f>SUMIFS(рўйхат!BN:BN,рўйхат!$CY:$CY,$B$1128,рўйхат!$B:$B,$C1111)</f>
        <v/>
      </c>
      <c r="BH1111" s="36">
        <f>SUMIFS(рўйхат!BO:BO,рўйхат!$CY:$CY,$B$1128,рўйхат!$B:$B,$C1111)</f>
        <v/>
      </c>
      <c r="BI1111" s="35">
        <f>SUMIFS(рўйхат!BP:BP,рўйхат!$CY:$CY,$B$1128,рўйхат!$B:$B,$C1111)</f>
        <v/>
      </c>
      <c r="BJ1111" s="36">
        <f>SUMIFS(рўйхат!BQ:BQ,рўйхат!$CY:$CY,$B$1128,рўйхат!$B:$B,$C1111)</f>
        <v/>
      </c>
      <c r="BK1111" s="35">
        <f>SUMIFS(рўйхат!BR:BR,рўйхат!$CY:$CY,$B$1128,рўйхат!$B:$B,$C1111)</f>
        <v/>
      </c>
      <c r="BL1111" s="36">
        <f>SUMIFS(рўйхат!BS:BS,рўйхат!$CY:$CY,$B$1128,рўйхат!$B:$B,$C1111)</f>
        <v/>
      </c>
      <c r="BM1111" s="35">
        <f>SUMIFS(рўйхат!BT:BT,рўйхат!$CY:$CY,$B$1128,рўйхат!$B:$B,$C1111)</f>
        <v/>
      </c>
      <c r="BN1111" s="36">
        <f>SUMIFS(рўйхат!BU:BU,рўйхат!$CY:$CY,$B$1128,рўйхат!$B:$B,$C1111)</f>
        <v/>
      </c>
      <c r="BO1111" s="35">
        <f>SUMIFS(рўйхат!BX:BX,рўйхат!$CY:$CY,$B$1128,рўйхат!$B:$B,$C1111)</f>
        <v/>
      </c>
      <c r="BP1111" s="36">
        <f>SUMIFS(рўйхат!BY:BY,рўйхат!$CY:$CY,$B$1128,рўйхат!$B:$B,$C1111)</f>
        <v/>
      </c>
      <c r="BQ1111" s="35">
        <f>SUMIFS(рўйхат!BZ:BZ,рўйхат!$CY:$CY,$B$1128,рўйхат!$B:$B,$C1111)</f>
        <v/>
      </c>
      <c r="BR1111" s="36">
        <f>SUMIFS(рўйхат!CA:CA,рўйхат!$CY:$CY,$B$1128,рўйхат!$B:$B,$C1111)</f>
        <v/>
      </c>
      <c r="BS1111" s="35">
        <f>SUMIFS(рўйхат!CB:CB,рўйхат!$CY:$CY,$B$1128,рўйхат!$B:$B,$C1111)</f>
        <v/>
      </c>
      <c r="BT1111" s="36">
        <f>SUMIFS(рўйхат!CC:CC,рўйхат!$CY:$CY,$B$1128,рўйхат!$B:$B,$C1111)</f>
        <v/>
      </c>
      <c r="BU1111" s="35">
        <f>SUMIFS(рўйхат!CD:CD,рўйхат!$CY:$CY,$B$1128,рўйхат!$B:$B,$C1111)</f>
        <v/>
      </c>
      <c r="BV1111" s="36">
        <f>SUMIFS(рўйхат!CE:CE,рўйхат!$CY:$CY,$B$1128,рўйхат!$B:$B,$C1111)</f>
        <v/>
      </c>
      <c r="BW1111" s="35">
        <f>SUMIFS(рўйхат!CH:CH,рўйхат!$CY:$CY,$B$1128,рўйхат!$B:$B,$C1111)</f>
        <v/>
      </c>
      <c r="BX1111" s="36">
        <f>SUMIFS(рўйхат!CI:CI,рўйхат!$CY:$CY,$B$1128,рўйхат!$B:$B,$C1111)</f>
        <v/>
      </c>
      <c r="BY1111" s="35">
        <f>SUMIFS(рўйхат!CJ:CJ,рўйхат!$CY:$CY,$B$1128,рўйхат!$B:$B,$C1111)</f>
        <v/>
      </c>
      <c r="BZ1111" s="36">
        <f>SUMIFS(рўйхат!CK:CK,рўйхат!$CY:$CY,$B$1128,рўйхат!$B:$B,$C1111)</f>
        <v/>
      </c>
      <c r="CA1111" s="35">
        <f>SUMIFS(рўйхат!CL:CL,рўйхат!$CY:$CY,$B$1128,рўйхат!$B:$B,$C1111)</f>
        <v/>
      </c>
      <c r="CB1111" s="36">
        <f>SUMIFS(рўйхат!CM:CM,рўйхат!$CY:$CY,$B$1128,рўйхат!$B:$B,$C1111)</f>
        <v/>
      </c>
      <c r="CC1111" s="35">
        <f>SUMIFS(рўйхат!CN:CN,рўйхат!$CY:$CY,$B$1128,рўйхат!$B:$B,$C1111)</f>
        <v/>
      </c>
      <c r="CD1111" s="36">
        <f>SUMIFS(рўйхат!CO:CO,рўйхат!$CY:$CY,$B$1128,рўйхат!$B:$B,$C1111)</f>
        <v/>
      </c>
      <c r="CE1111" s="77">
        <f>IFERROR(BE1111/(Q1111+BE1111),0)</f>
        <v/>
      </c>
      <c r="CF1111" s="78">
        <f>IFERROR(BF1111/(R1111+BF1111),0)</f>
        <v/>
      </c>
      <c r="CG1111" s="8">
        <f>COUNTIFS(B:B,B1111)</f>
        <v/>
      </c>
    </row>
    <row r="1112" hidden="1" outlineLevel="1" ht="17.1" customHeight="1" s="245">
      <c r="A1112" s="31" t="n"/>
      <c r="B1112" s="50" t="n">
        <v>16</v>
      </c>
      <c r="C1112" s="66" t="inlineStr">
        <is>
          <t>Марказий банк</t>
        </is>
      </c>
      <c r="D1112" s="16" t="n"/>
      <c r="E1112" s="35">
        <f>SUMIFS(рўйхат!F:F,рўйхат!$CY:$CY,$B$1128,рўйхат!$B:$B,$C1112)</f>
        <v/>
      </c>
      <c r="F1112" s="36">
        <f>SUMIFS(рўйхат!G:G,рўйхат!$CY:$CY,$B$1128,рўйхат!$B:$B,$C1112)</f>
        <v/>
      </c>
      <c r="G1112" s="35">
        <f>SUMIFS(рўйхат!H:H,рўйхат!$CY:$CY,$B$1128,рўйхат!$B:$B,$C1112)</f>
        <v/>
      </c>
      <c r="H1112" s="36">
        <f>SUMIFS(рўйхат!I:I,рўйхат!$CY:$CY,$B$1128,рўйхат!$B:$B,$C1112)</f>
        <v/>
      </c>
      <c r="I1112" s="35">
        <f>SUMIFS(рўйхат!J:J,рўйхат!$CY:$CY,$B$1128,рўйхат!$B:$B,$C1112)</f>
        <v/>
      </c>
      <c r="J1112" s="36">
        <f>SUMIFS(рўйхат!K:K,рўйхат!$CY:$CY,$B$1128,рўйхат!$B:$B,$C1112)</f>
        <v/>
      </c>
      <c r="K1112" s="35">
        <f>SUMIFS(рўйхат!L:L,рўйхат!$CY:$CY,$B$1128,рўйхат!$B:$B,$C1112)</f>
        <v/>
      </c>
      <c r="L1112" s="36">
        <f>SUMIFS(рўйхат!M:M,рўйхат!$CY:$CY,$B$1128,рўйхат!$B:$B,$C1112)</f>
        <v/>
      </c>
      <c r="M1112" s="35">
        <f>SUMIFS(рўйхат!N:N,рўйхат!$CY:$CY,$B$1128,рўйхат!$B:$B,$C1112)</f>
        <v/>
      </c>
      <c r="N1112" s="36">
        <f>SUMIFS(рўйхат!O:O,рўйхат!$CY:$CY,$B$1128,рўйхат!$B:$B,$C1112)</f>
        <v/>
      </c>
      <c r="O1112" s="34">
        <f>IFERROR(M1112/E1112,0)</f>
        <v/>
      </c>
      <c r="P1112" s="34">
        <f>IFERROR(N1112/F1112,0)</f>
        <v/>
      </c>
      <c r="Q1112" s="35">
        <f>SUMIFS(рўйхат!P:P,рўйхат!$CY:$CY,$B$1128,рўйхат!$B:$B,$C1112)</f>
        <v/>
      </c>
      <c r="R1112" s="36">
        <f>SUMIFS(рўйхат!Q:Q,рўйхат!$CY:$CY,$B$1128,рўйхат!$B:$B,$C1112)</f>
        <v/>
      </c>
      <c r="S1112" s="35">
        <f>SUMIFS(рўйхат!R:R,рўйхат!$CY:$CY,$B$1128,рўйхат!$B:$B,$C1112)</f>
        <v/>
      </c>
      <c r="T1112" s="36">
        <f>SUMIFS(рўйхат!S:S,рўйхат!$CY:$CY,$B$1128,рўйхат!$B:$B,$C1112)</f>
        <v/>
      </c>
      <c r="U1112" s="35">
        <f>SUMIFS(рўйхат!T:T,рўйхат!$CY:$CY,$B$1128,рўйхат!$B:$B,$C1112)</f>
        <v/>
      </c>
      <c r="V1112" s="36">
        <f>SUMIFS(рўйхат!U:U,рўйхат!$CY:$CY,$B$1128,рўйхат!$B:$B,$C1112)</f>
        <v/>
      </c>
      <c r="W1112" s="35">
        <f>SUMIFS(рўйхат!V:V,рўйхат!$CY:$CY,$B$1128,рўйхат!$B:$B,$C1112)</f>
        <v/>
      </c>
      <c r="X1112" s="36">
        <f>SUMIFS(рўйхат!W:W,рўйхат!$CY:$CY,$B$1128,рўйхат!$B:$B,$C1112)</f>
        <v/>
      </c>
      <c r="Y1112" s="35">
        <f>SUMIFS(рўйхат!X:X,рўйхат!$CY:$CY,$B$1128,рўйхат!$B:$B,$C1112)</f>
        <v/>
      </c>
      <c r="Z1112" s="36">
        <f>SUMIFS(рўйхат!Y:Y,рўйхат!$CY:$CY,$B$1128,рўйхат!$B:$B,$C1112)</f>
        <v/>
      </c>
      <c r="AA1112" s="35">
        <f>SUMIFS(рўйхат!Z:Z,рўйхат!$CY:$CY,$B$1128,рўйхат!$B:$B,$C1112)</f>
        <v/>
      </c>
      <c r="AB1112" s="36">
        <f>SUMIFS(рўйхат!AA:AA,рўйхат!$CY:$CY,$B$1128,рўйхат!$B:$B,$C1112)</f>
        <v/>
      </c>
      <c r="AC1112" s="35">
        <f>SUMIFS(рўйхат!AB:AB,рўйхат!$CY:$CY,$B$1128,рўйхат!$B:$B,$C1112)</f>
        <v/>
      </c>
      <c r="AD1112" s="36">
        <f>SUMIFS(рўйхат!AC:AC,рўйхат!$CY:$CY,$B$1128,рўйхат!$B:$B,$C1112)</f>
        <v/>
      </c>
      <c r="AE1112" s="35">
        <f>SUMIFS(рўйхат!AD:AD,рўйхат!$CY:$CY,$B$1128,рўйхат!$B:$B,$C1112)</f>
        <v/>
      </c>
      <c r="AF1112" s="36">
        <f>SUMIFS(рўйхат!AE:AE,рўйхат!$CY:$CY,$B$1128,рўйхат!$B:$B,$C1112)</f>
        <v/>
      </c>
      <c r="AG1112" s="35">
        <f>SUMIFS(рўйхат!AH:AH,рўйхат!$CY:$CY,$B$1128,рўйхат!$B:$B,$C1112)</f>
        <v/>
      </c>
      <c r="AH1112" s="36">
        <f>SUMIFS(рўйхат!AI:AI,рўйхат!$CY:$CY,$B$1128,рўйхат!$B:$B,$C1112)</f>
        <v/>
      </c>
      <c r="AI1112" s="35">
        <f>SUMIFS(рўйхат!AJ:AJ,рўйхат!$CY:$CY,$B$1128,рўйхат!$B:$B,$C1112)</f>
        <v/>
      </c>
      <c r="AJ1112" s="36">
        <f>SUMIFS(рўйхат!AK:AK,рўйхат!$CY:$CY,$B$1128,рўйхат!$B:$B,$C1112)</f>
        <v/>
      </c>
      <c r="AK1112" s="35">
        <f>SUMIFS(рўйхат!AL:AL,рўйхат!$CY:$CY,$B$1128,рўйхат!$B:$B,$C1112)</f>
        <v/>
      </c>
      <c r="AL1112" s="36">
        <f>SUMIFS(рўйхат!AM:AM,рўйхат!$CY:$CY,$B$1128,рўйхат!$B:$B,$C1112)</f>
        <v/>
      </c>
      <c r="AM1112" s="77">
        <f>IFERROR(Q1112/E1112,0)</f>
        <v/>
      </c>
      <c r="AN1112" s="77">
        <f>IFERROR(R1112/F1112,0)</f>
        <v/>
      </c>
      <c r="AO1112" s="35">
        <f>SUMIFS(рўйхат!AX:AX,рўйхат!$CY:$CY,$B$1128,рўйхат!$B:$B,$C1112)</f>
        <v/>
      </c>
      <c r="AP1112" s="36">
        <f>SUMIFS(рўйхат!AY:AY,рўйхат!$CY:$CY,$B$1128,рўйхат!$B:$B,$C1112)</f>
        <v/>
      </c>
      <c r="AQ1112" s="35">
        <f>SUMIFS(рўйхат!AZ:AZ,рўйхат!$CY:$CY,$B$1128,рўйхат!$B:$B,$C1112)</f>
        <v/>
      </c>
      <c r="AR1112" s="36">
        <f>SUMIFS(рўйхат!BA:BA,рўйхат!$CY:$CY,$B$1128,рўйхат!$B:$B,$C1112)</f>
        <v/>
      </c>
      <c r="AS1112" s="35">
        <f>SUMIFS(рўйхат!BB:BB,рўйхат!$CY:$CY,$B$1128,рўйхат!$B:$B,$C1112)</f>
        <v/>
      </c>
      <c r="AT1112" s="36">
        <f>SUMIFS(рўйхат!BC:BC,рўйхат!$CY:$CY,$B$1128,рўйхат!$B:$B,$C1112)</f>
        <v/>
      </c>
      <c r="AU1112" s="35">
        <f>SUMIFS(рўйхат!BD:BD,рўйхат!$CY:$CY,$B$1128,рўйхат!$B:$B,$C1112)</f>
        <v/>
      </c>
      <c r="AV1112" s="36">
        <f>SUMIFS(рўйхат!BE:BE,рўйхат!$CY:$CY,$B$1128,рўйхат!$B:$B,$C1112)</f>
        <v/>
      </c>
      <c r="AW1112" s="35">
        <f>SUMIFS(рўйхат!BF:BF,рўйхат!$CY:$CY,$B$1128,рўйхат!$B:$B,$C1112)</f>
        <v/>
      </c>
      <c r="AX1112" s="36">
        <f>SUMIFS(рўйхат!BG:BG,рўйхат!$CY:$CY,$B$1128,рўйхат!$B:$B,$C1112)</f>
        <v/>
      </c>
      <c r="AY1112" s="35">
        <f>SUMIFS(рўйхат!BH:BH,рўйхат!$CY:$CY,$B$1128,рўйхат!$B:$B,$C1112)</f>
        <v/>
      </c>
      <c r="AZ1112" s="36">
        <f>SUMIFS(рўйхат!BI:BI,рўйхат!$CY:$CY,$B$1128,рўйхат!$B:$B,$C1112)</f>
        <v/>
      </c>
      <c r="BA1112" s="35">
        <f>SUMIFS(рўйхат!BJ:BJ,рўйхат!$CY:$CY,$B$1128,рўйхат!$B:$B,$C1112)</f>
        <v/>
      </c>
      <c r="BB1112" s="36">
        <f>SUMIFS(рўйхат!BK:BK,рўйхат!$CY:$CY,$B$1128,рўйхат!$B:$B,$C1112)</f>
        <v/>
      </c>
      <c r="BC1112" s="77">
        <f>IFERROR(AO1112/E1112,0)</f>
        <v/>
      </c>
      <c r="BD1112" s="77">
        <f>IFERROR(AP1112/F1112,0)</f>
        <v/>
      </c>
      <c r="BE1112" s="35">
        <f>SUMIFS(рўйхат!BL:BL,рўйхат!$CY:$CY,$B$1128,рўйхат!$B:$B,$C1112)</f>
        <v/>
      </c>
      <c r="BF1112" s="36">
        <f>SUMIFS(рўйхат!BM:BM,рўйхат!$CY:$CY,$B$1128,рўйхат!$B:$B,$C1112)</f>
        <v/>
      </c>
      <c r="BG1112" s="35">
        <f>SUMIFS(рўйхат!BN:BN,рўйхат!$CY:$CY,$B$1128,рўйхат!$B:$B,$C1112)</f>
        <v/>
      </c>
      <c r="BH1112" s="36">
        <f>SUMIFS(рўйхат!BO:BO,рўйхат!$CY:$CY,$B$1128,рўйхат!$B:$B,$C1112)</f>
        <v/>
      </c>
      <c r="BI1112" s="35">
        <f>SUMIFS(рўйхат!BP:BP,рўйхат!$CY:$CY,$B$1128,рўйхат!$B:$B,$C1112)</f>
        <v/>
      </c>
      <c r="BJ1112" s="36">
        <f>SUMIFS(рўйхат!BQ:BQ,рўйхат!$CY:$CY,$B$1128,рўйхат!$B:$B,$C1112)</f>
        <v/>
      </c>
      <c r="BK1112" s="35">
        <f>SUMIFS(рўйхат!BR:BR,рўйхат!$CY:$CY,$B$1128,рўйхат!$B:$B,$C1112)</f>
        <v/>
      </c>
      <c r="BL1112" s="36">
        <f>SUMIFS(рўйхат!BS:BS,рўйхат!$CY:$CY,$B$1128,рўйхат!$B:$B,$C1112)</f>
        <v/>
      </c>
      <c r="BM1112" s="35">
        <f>SUMIFS(рўйхат!BT:BT,рўйхат!$CY:$CY,$B$1128,рўйхат!$B:$B,$C1112)</f>
        <v/>
      </c>
      <c r="BN1112" s="36">
        <f>SUMIFS(рўйхат!BU:BU,рўйхат!$CY:$CY,$B$1128,рўйхат!$B:$B,$C1112)</f>
        <v/>
      </c>
      <c r="BO1112" s="35">
        <f>SUMIFS(рўйхат!BX:BX,рўйхат!$CY:$CY,$B$1128,рўйхат!$B:$B,$C1112)</f>
        <v/>
      </c>
      <c r="BP1112" s="36">
        <f>SUMIFS(рўйхат!BY:BY,рўйхат!$CY:$CY,$B$1128,рўйхат!$B:$B,$C1112)</f>
        <v/>
      </c>
      <c r="BQ1112" s="35">
        <f>SUMIFS(рўйхат!BZ:BZ,рўйхат!$CY:$CY,$B$1128,рўйхат!$B:$B,$C1112)</f>
        <v/>
      </c>
      <c r="BR1112" s="36">
        <f>SUMIFS(рўйхат!CA:CA,рўйхат!$CY:$CY,$B$1128,рўйхат!$B:$B,$C1112)</f>
        <v/>
      </c>
      <c r="BS1112" s="35">
        <f>SUMIFS(рўйхат!CB:CB,рўйхат!$CY:$CY,$B$1128,рўйхат!$B:$B,$C1112)</f>
        <v/>
      </c>
      <c r="BT1112" s="36">
        <f>SUMIFS(рўйхат!CC:CC,рўйхат!$CY:$CY,$B$1128,рўйхат!$B:$B,$C1112)</f>
        <v/>
      </c>
      <c r="BU1112" s="35">
        <f>SUMIFS(рўйхат!CD:CD,рўйхат!$CY:$CY,$B$1128,рўйхат!$B:$B,$C1112)</f>
        <v/>
      </c>
      <c r="BV1112" s="36">
        <f>SUMIFS(рўйхат!CE:CE,рўйхат!$CY:$CY,$B$1128,рўйхат!$B:$B,$C1112)</f>
        <v/>
      </c>
      <c r="BW1112" s="35">
        <f>SUMIFS(рўйхат!CH:CH,рўйхат!$CY:$CY,$B$1128,рўйхат!$B:$B,$C1112)</f>
        <v/>
      </c>
      <c r="BX1112" s="36">
        <f>SUMIFS(рўйхат!CI:CI,рўйхат!$CY:$CY,$B$1128,рўйхат!$B:$B,$C1112)</f>
        <v/>
      </c>
      <c r="BY1112" s="35">
        <f>SUMIFS(рўйхат!CJ:CJ,рўйхат!$CY:$CY,$B$1128,рўйхат!$B:$B,$C1112)</f>
        <v/>
      </c>
      <c r="BZ1112" s="36">
        <f>SUMIFS(рўйхат!CK:CK,рўйхат!$CY:$CY,$B$1128,рўйхат!$B:$B,$C1112)</f>
        <v/>
      </c>
      <c r="CA1112" s="35">
        <f>SUMIFS(рўйхат!CL:CL,рўйхат!$CY:$CY,$B$1128,рўйхат!$B:$B,$C1112)</f>
        <v/>
      </c>
      <c r="CB1112" s="36">
        <f>SUMIFS(рўйхат!CM:CM,рўйхат!$CY:$CY,$B$1128,рўйхат!$B:$B,$C1112)</f>
        <v/>
      </c>
      <c r="CC1112" s="35">
        <f>SUMIFS(рўйхат!CN:CN,рўйхат!$CY:$CY,$B$1128,рўйхат!$B:$B,$C1112)</f>
        <v/>
      </c>
      <c r="CD1112" s="36">
        <f>SUMIFS(рўйхат!CO:CO,рўйхат!$CY:$CY,$B$1128,рўйхат!$B:$B,$C1112)</f>
        <v/>
      </c>
      <c r="CE1112" s="77">
        <f>IFERROR(BE1112/(Q1112+BE1112),0)</f>
        <v/>
      </c>
      <c r="CF1112" s="78">
        <f>IFERROR(BF1112/(R1112+BF1112),0)</f>
        <v/>
      </c>
      <c r="CG1112" s="8">
        <f>COUNTIFS(B:B,B1112)</f>
        <v/>
      </c>
    </row>
    <row r="1113" hidden="1" outlineLevel="1" ht="17.1" customHeight="1" s="245">
      <c r="A1113" s="31" t="n"/>
      <c r="B1113" s="50" t="n">
        <v>17</v>
      </c>
      <c r="C1113" s="66" t="inlineStr">
        <is>
          <t>Миллий антидопинг агентлиги</t>
        </is>
      </c>
      <c r="D1113" s="16" t="n"/>
      <c r="E1113" s="35">
        <f>SUMIFS(рўйхат!F:F,рўйхат!$CY:$CY,$B$1128,рўйхат!$B:$B,$C1113)</f>
        <v/>
      </c>
      <c r="F1113" s="36">
        <f>SUMIFS(рўйхат!G:G,рўйхат!$CY:$CY,$B$1128,рўйхат!$B:$B,$C1113)</f>
        <v/>
      </c>
      <c r="G1113" s="35">
        <f>SUMIFS(рўйхат!H:H,рўйхат!$CY:$CY,$B$1128,рўйхат!$B:$B,$C1113)</f>
        <v/>
      </c>
      <c r="H1113" s="36">
        <f>SUMIFS(рўйхат!I:I,рўйхат!$CY:$CY,$B$1128,рўйхат!$B:$B,$C1113)</f>
        <v/>
      </c>
      <c r="I1113" s="35">
        <f>SUMIFS(рўйхат!J:J,рўйхат!$CY:$CY,$B$1128,рўйхат!$B:$B,$C1113)</f>
        <v/>
      </c>
      <c r="J1113" s="36">
        <f>SUMIFS(рўйхат!K:K,рўйхат!$CY:$CY,$B$1128,рўйхат!$B:$B,$C1113)</f>
        <v/>
      </c>
      <c r="K1113" s="35">
        <f>SUMIFS(рўйхат!L:L,рўйхат!$CY:$CY,$B$1128,рўйхат!$B:$B,$C1113)</f>
        <v/>
      </c>
      <c r="L1113" s="36">
        <f>SUMIFS(рўйхат!M:M,рўйхат!$CY:$CY,$B$1128,рўйхат!$B:$B,$C1113)</f>
        <v/>
      </c>
      <c r="M1113" s="35">
        <f>SUMIFS(рўйхат!N:N,рўйхат!$CY:$CY,$B$1128,рўйхат!$B:$B,$C1113)</f>
        <v/>
      </c>
      <c r="N1113" s="36">
        <f>SUMIFS(рўйхат!O:O,рўйхат!$CY:$CY,$B$1128,рўйхат!$B:$B,$C1113)</f>
        <v/>
      </c>
      <c r="O1113" s="34">
        <f>IFERROR(M1113/E1113,0)</f>
        <v/>
      </c>
      <c r="P1113" s="34">
        <f>IFERROR(N1113/F1113,0)</f>
        <v/>
      </c>
      <c r="Q1113" s="35">
        <f>SUMIFS(рўйхат!P:P,рўйхат!$CY:$CY,$B$1128,рўйхат!$B:$B,$C1113)</f>
        <v/>
      </c>
      <c r="R1113" s="36">
        <f>SUMIFS(рўйхат!Q:Q,рўйхат!$CY:$CY,$B$1128,рўйхат!$B:$B,$C1113)</f>
        <v/>
      </c>
      <c r="S1113" s="35">
        <f>SUMIFS(рўйхат!R:R,рўйхат!$CY:$CY,$B$1128,рўйхат!$B:$B,$C1113)</f>
        <v/>
      </c>
      <c r="T1113" s="36">
        <f>SUMIFS(рўйхат!S:S,рўйхат!$CY:$CY,$B$1128,рўйхат!$B:$B,$C1113)</f>
        <v/>
      </c>
      <c r="U1113" s="35">
        <f>SUMIFS(рўйхат!T:T,рўйхат!$CY:$CY,$B$1128,рўйхат!$B:$B,$C1113)</f>
        <v/>
      </c>
      <c r="V1113" s="36">
        <f>SUMIFS(рўйхат!U:U,рўйхат!$CY:$CY,$B$1128,рўйхат!$B:$B,$C1113)</f>
        <v/>
      </c>
      <c r="W1113" s="35">
        <f>SUMIFS(рўйхат!V:V,рўйхат!$CY:$CY,$B$1128,рўйхат!$B:$B,$C1113)</f>
        <v/>
      </c>
      <c r="X1113" s="36">
        <f>SUMIFS(рўйхат!W:W,рўйхат!$CY:$CY,$B$1128,рўйхат!$B:$B,$C1113)</f>
        <v/>
      </c>
      <c r="Y1113" s="35">
        <f>SUMIFS(рўйхат!X:X,рўйхат!$CY:$CY,$B$1128,рўйхат!$B:$B,$C1113)</f>
        <v/>
      </c>
      <c r="Z1113" s="36">
        <f>SUMIFS(рўйхат!Y:Y,рўйхат!$CY:$CY,$B$1128,рўйхат!$B:$B,$C1113)</f>
        <v/>
      </c>
      <c r="AA1113" s="35">
        <f>SUMIFS(рўйхат!Z:Z,рўйхат!$CY:$CY,$B$1128,рўйхат!$B:$B,$C1113)</f>
        <v/>
      </c>
      <c r="AB1113" s="36">
        <f>SUMIFS(рўйхат!AA:AA,рўйхат!$CY:$CY,$B$1128,рўйхат!$B:$B,$C1113)</f>
        <v/>
      </c>
      <c r="AC1113" s="35">
        <f>SUMIFS(рўйхат!AB:AB,рўйхат!$CY:$CY,$B$1128,рўйхат!$B:$B,$C1113)</f>
        <v/>
      </c>
      <c r="AD1113" s="36">
        <f>SUMIFS(рўйхат!AC:AC,рўйхат!$CY:$CY,$B$1128,рўйхат!$B:$B,$C1113)</f>
        <v/>
      </c>
      <c r="AE1113" s="35">
        <f>SUMIFS(рўйхат!AD:AD,рўйхат!$CY:$CY,$B$1128,рўйхат!$B:$B,$C1113)</f>
        <v/>
      </c>
      <c r="AF1113" s="36">
        <f>SUMIFS(рўйхат!AE:AE,рўйхат!$CY:$CY,$B$1128,рўйхат!$B:$B,$C1113)</f>
        <v/>
      </c>
      <c r="AG1113" s="35">
        <f>SUMIFS(рўйхат!AH:AH,рўйхат!$CY:$CY,$B$1128,рўйхат!$B:$B,$C1113)</f>
        <v/>
      </c>
      <c r="AH1113" s="36">
        <f>SUMIFS(рўйхат!AI:AI,рўйхат!$CY:$CY,$B$1128,рўйхат!$B:$B,$C1113)</f>
        <v/>
      </c>
      <c r="AI1113" s="35">
        <f>SUMIFS(рўйхат!AJ:AJ,рўйхат!$CY:$CY,$B$1128,рўйхат!$B:$B,$C1113)</f>
        <v/>
      </c>
      <c r="AJ1113" s="36">
        <f>SUMIFS(рўйхат!AK:AK,рўйхат!$CY:$CY,$B$1128,рўйхат!$B:$B,$C1113)</f>
        <v/>
      </c>
      <c r="AK1113" s="35">
        <f>SUMIFS(рўйхат!AL:AL,рўйхат!$CY:$CY,$B$1128,рўйхат!$B:$B,$C1113)</f>
        <v/>
      </c>
      <c r="AL1113" s="36">
        <f>SUMIFS(рўйхат!AM:AM,рўйхат!$CY:$CY,$B$1128,рўйхат!$B:$B,$C1113)</f>
        <v/>
      </c>
      <c r="AM1113" s="77">
        <f>IFERROR(Q1113/E1113,0)</f>
        <v/>
      </c>
      <c r="AN1113" s="77">
        <f>IFERROR(R1113/F1113,0)</f>
        <v/>
      </c>
      <c r="AO1113" s="35">
        <f>SUMIFS(рўйхат!AX:AX,рўйхат!$CY:$CY,$B$1128,рўйхат!$B:$B,$C1113)</f>
        <v/>
      </c>
      <c r="AP1113" s="36">
        <f>SUMIFS(рўйхат!AY:AY,рўйхат!$CY:$CY,$B$1128,рўйхат!$B:$B,$C1113)</f>
        <v/>
      </c>
      <c r="AQ1113" s="35">
        <f>SUMIFS(рўйхат!AZ:AZ,рўйхат!$CY:$CY,$B$1128,рўйхат!$B:$B,$C1113)</f>
        <v/>
      </c>
      <c r="AR1113" s="36">
        <f>SUMIFS(рўйхат!BA:BA,рўйхат!$CY:$CY,$B$1128,рўйхат!$B:$B,$C1113)</f>
        <v/>
      </c>
      <c r="AS1113" s="35">
        <f>SUMIFS(рўйхат!BB:BB,рўйхат!$CY:$CY,$B$1128,рўйхат!$B:$B,$C1113)</f>
        <v/>
      </c>
      <c r="AT1113" s="36">
        <f>SUMIFS(рўйхат!BC:BC,рўйхат!$CY:$CY,$B$1128,рўйхат!$B:$B,$C1113)</f>
        <v/>
      </c>
      <c r="AU1113" s="35">
        <f>SUMIFS(рўйхат!BD:BD,рўйхат!$CY:$CY,$B$1128,рўйхат!$B:$B,$C1113)</f>
        <v/>
      </c>
      <c r="AV1113" s="36">
        <f>SUMIFS(рўйхат!BE:BE,рўйхат!$CY:$CY,$B$1128,рўйхат!$B:$B,$C1113)</f>
        <v/>
      </c>
      <c r="AW1113" s="35">
        <f>SUMIFS(рўйхат!BF:BF,рўйхат!$CY:$CY,$B$1128,рўйхат!$B:$B,$C1113)</f>
        <v/>
      </c>
      <c r="AX1113" s="36">
        <f>SUMIFS(рўйхат!BG:BG,рўйхат!$CY:$CY,$B$1128,рўйхат!$B:$B,$C1113)</f>
        <v/>
      </c>
      <c r="AY1113" s="35">
        <f>SUMIFS(рўйхат!BH:BH,рўйхат!$CY:$CY,$B$1128,рўйхат!$B:$B,$C1113)</f>
        <v/>
      </c>
      <c r="AZ1113" s="36">
        <f>SUMIFS(рўйхат!BI:BI,рўйхат!$CY:$CY,$B$1128,рўйхат!$B:$B,$C1113)</f>
        <v/>
      </c>
      <c r="BA1113" s="35">
        <f>SUMIFS(рўйхат!BJ:BJ,рўйхат!$CY:$CY,$B$1128,рўйхат!$B:$B,$C1113)</f>
        <v/>
      </c>
      <c r="BB1113" s="36">
        <f>SUMIFS(рўйхат!BK:BK,рўйхат!$CY:$CY,$B$1128,рўйхат!$B:$B,$C1113)</f>
        <v/>
      </c>
      <c r="BC1113" s="77">
        <f>IFERROR(AO1113/E1113,0)</f>
        <v/>
      </c>
      <c r="BD1113" s="77">
        <f>IFERROR(AP1113/F1113,0)</f>
        <v/>
      </c>
      <c r="BE1113" s="35">
        <f>SUMIFS(рўйхат!BL:BL,рўйхат!$CY:$CY,$B$1128,рўйхат!$B:$B,$C1113)</f>
        <v/>
      </c>
      <c r="BF1113" s="36">
        <f>SUMIFS(рўйхат!BM:BM,рўйхат!$CY:$CY,$B$1128,рўйхат!$B:$B,$C1113)</f>
        <v/>
      </c>
      <c r="BG1113" s="35">
        <f>SUMIFS(рўйхат!BN:BN,рўйхат!$CY:$CY,$B$1128,рўйхат!$B:$B,$C1113)</f>
        <v/>
      </c>
      <c r="BH1113" s="36">
        <f>SUMIFS(рўйхат!BO:BO,рўйхат!$CY:$CY,$B$1128,рўйхат!$B:$B,$C1113)</f>
        <v/>
      </c>
      <c r="BI1113" s="35">
        <f>SUMIFS(рўйхат!BP:BP,рўйхат!$CY:$CY,$B$1128,рўйхат!$B:$B,$C1113)</f>
        <v/>
      </c>
      <c r="BJ1113" s="36">
        <f>SUMIFS(рўйхат!BQ:BQ,рўйхат!$CY:$CY,$B$1128,рўйхат!$B:$B,$C1113)</f>
        <v/>
      </c>
      <c r="BK1113" s="35">
        <f>SUMIFS(рўйхат!BR:BR,рўйхат!$CY:$CY,$B$1128,рўйхат!$B:$B,$C1113)</f>
        <v/>
      </c>
      <c r="BL1113" s="36">
        <f>SUMIFS(рўйхат!BS:BS,рўйхат!$CY:$CY,$B$1128,рўйхат!$B:$B,$C1113)</f>
        <v/>
      </c>
      <c r="BM1113" s="35">
        <f>SUMIFS(рўйхат!BT:BT,рўйхат!$CY:$CY,$B$1128,рўйхат!$B:$B,$C1113)</f>
        <v/>
      </c>
      <c r="BN1113" s="36">
        <f>SUMIFS(рўйхат!BU:BU,рўйхат!$CY:$CY,$B$1128,рўйхат!$B:$B,$C1113)</f>
        <v/>
      </c>
      <c r="BO1113" s="35">
        <f>SUMIFS(рўйхат!BX:BX,рўйхат!$CY:$CY,$B$1128,рўйхат!$B:$B,$C1113)</f>
        <v/>
      </c>
      <c r="BP1113" s="36">
        <f>SUMIFS(рўйхат!BY:BY,рўйхат!$CY:$CY,$B$1128,рўйхат!$B:$B,$C1113)</f>
        <v/>
      </c>
      <c r="BQ1113" s="35">
        <f>SUMIFS(рўйхат!BZ:BZ,рўйхат!$CY:$CY,$B$1128,рўйхат!$B:$B,$C1113)</f>
        <v/>
      </c>
      <c r="BR1113" s="36">
        <f>SUMIFS(рўйхат!CA:CA,рўйхат!$CY:$CY,$B$1128,рўйхат!$B:$B,$C1113)</f>
        <v/>
      </c>
      <c r="BS1113" s="35">
        <f>SUMIFS(рўйхат!CB:CB,рўйхат!$CY:$CY,$B$1128,рўйхат!$B:$B,$C1113)</f>
        <v/>
      </c>
      <c r="BT1113" s="36">
        <f>SUMIFS(рўйхат!CC:CC,рўйхат!$CY:$CY,$B$1128,рўйхат!$B:$B,$C1113)</f>
        <v/>
      </c>
      <c r="BU1113" s="35">
        <f>SUMIFS(рўйхат!CD:CD,рўйхат!$CY:$CY,$B$1128,рўйхат!$B:$B,$C1113)</f>
        <v/>
      </c>
      <c r="BV1113" s="36">
        <f>SUMIFS(рўйхат!CE:CE,рўйхат!$CY:$CY,$B$1128,рўйхат!$B:$B,$C1113)</f>
        <v/>
      </c>
      <c r="BW1113" s="35">
        <f>SUMIFS(рўйхат!CH:CH,рўйхат!$CY:$CY,$B$1128,рўйхат!$B:$B,$C1113)</f>
        <v/>
      </c>
      <c r="BX1113" s="36">
        <f>SUMIFS(рўйхат!CI:CI,рўйхат!$CY:$CY,$B$1128,рўйхат!$B:$B,$C1113)</f>
        <v/>
      </c>
      <c r="BY1113" s="35">
        <f>SUMIFS(рўйхат!CJ:CJ,рўйхат!$CY:$CY,$B$1128,рўйхат!$B:$B,$C1113)</f>
        <v/>
      </c>
      <c r="BZ1113" s="36">
        <f>SUMIFS(рўйхат!CK:CK,рўйхат!$CY:$CY,$B$1128,рўйхат!$B:$B,$C1113)</f>
        <v/>
      </c>
      <c r="CA1113" s="35">
        <f>SUMIFS(рўйхат!CL:CL,рўйхат!$CY:$CY,$B$1128,рўйхат!$B:$B,$C1113)</f>
        <v/>
      </c>
      <c r="CB1113" s="36">
        <f>SUMIFS(рўйхат!CM:CM,рўйхат!$CY:$CY,$B$1128,рўйхат!$B:$B,$C1113)</f>
        <v/>
      </c>
      <c r="CC1113" s="35">
        <f>SUMIFS(рўйхат!CN:CN,рўйхат!$CY:$CY,$B$1128,рўйхат!$B:$B,$C1113)</f>
        <v/>
      </c>
      <c r="CD1113" s="36">
        <f>SUMIFS(рўйхат!CO:CO,рўйхат!$CY:$CY,$B$1128,рўйхат!$B:$B,$C1113)</f>
        <v/>
      </c>
      <c r="CE1113" s="77">
        <f>IFERROR(BE1113/(Q1113+BE1113),0)</f>
        <v/>
      </c>
      <c r="CF1113" s="78">
        <f>IFERROR(BF1113/(R1113+BF1113),0)</f>
        <v/>
      </c>
      <c r="CG1113" s="8">
        <f>COUNTIFS(B:B,B1113)</f>
        <v/>
      </c>
    </row>
    <row r="1114" hidden="1" outlineLevel="1" ht="17.1" customHeight="1" s="245">
      <c r="A1114" s="31" t="n"/>
      <c r="B1114" s="50" t="n">
        <v>18</v>
      </c>
      <c r="C1114" s="66" t="inlineStr">
        <is>
          <t>Олий таълим, фан ва инновациялар вазирлиги</t>
        </is>
      </c>
      <c r="D1114" s="16" t="n"/>
      <c r="E1114" s="35">
        <f>SUMIFS(рўйхат!F:F,рўйхат!$CY:$CY,$B$1128,рўйхат!$B:$B,$C1114)</f>
        <v/>
      </c>
      <c r="F1114" s="36">
        <f>SUMIFS(рўйхат!G:G,рўйхат!$CY:$CY,$B$1128,рўйхат!$B:$B,$C1114)</f>
        <v/>
      </c>
      <c r="G1114" s="35">
        <f>SUMIFS(рўйхат!H:H,рўйхат!$CY:$CY,$B$1128,рўйхат!$B:$B,$C1114)</f>
        <v/>
      </c>
      <c r="H1114" s="36">
        <f>SUMIFS(рўйхат!I:I,рўйхат!$CY:$CY,$B$1128,рўйхат!$B:$B,$C1114)</f>
        <v/>
      </c>
      <c r="I1114" s="35">
        <f>SUMIFS(рўйхат!J:J,рўйхат!$CY:$CY,$B$1128,рўйхат!$B:$B,$C1114)</f>
        <v/>
      </c>
      <c r="J1114" s="36">
        <f>SUMIFS(рўйхат!K:K,рўйхат!$CY:$CY,$B$1128,рўйхат!$B:$B,$C1114)</f>
        <v/>
      </c>
      <c r="K1114" s="35">
        <f>SUMIFS(рўйхат!L:L,рўйхат!$CY:$CY,$B$1128,рўйхат!$B:$B,$C1114)</f>
        <v/>
      </c>
      <c r="L1114" s="36">
        <f>SUMIFS(рўйхат!M:M,рўйхат!$CY:$CY,$B$1128,рўйхат!$B:$B,$C1114)</f>
        <v/>
      </c>
      <c r="M1114" s="35">
        <f>SUMIFS(рўйхат!N:N,рўйхат!$CY:$CY,$B$1128,рўйхат!$B:$B,$C1114)</f>
        <v/>
      </c>
      <c r="N1114" s="36">
        <f>SUMIFS(рўйхат!O:O,рўйхат!$CY:$CY,$B$1128,рўйхат!$B:$B,$C1114)</f>
        <v/>
      </c>
      <c r="O1114" s="34">
        <f>IFERROR(M1114/E1114,0)</f>
        <v/>
      </c>
      <c r="P1114" s="34">
        <f>IFERROR(N1114/F1114,0)</f>
        <v/>
      </c>
      <c r="Q1114" s="35">
        <f>SUMIFS(рўйхат!P:P,рўйхат!$CY:$CY,$B$1128,рўйхат!$B:$B,$C1114)</f>
        <v/>
      </c>
      <c r="R1114" s="36">
        <f>SUMIFS(рўйхат!Q:Q,рўйхат!$CY:$CY,$B$1128,рўйхат!$B:$B,$C1114)</f>
        <v/>
      </c>
      <c r="S1114" s="35">
        <f>SUMIFS(рўйхат!R:R,рўйхат!$CY:$CY,$B$1128,рўйхат!$B:$B,$C1114)</f>
        <v/>
      </c>
      <c r="T1114" s="36">
        <f>SUMIFS(рўйхат!S:S,рўйхат!$CY:$CY,$B$1128,рўйхат!$B:$B,$C1114)</f>
        <v/>
      </c>
      <c r="U1114" s="35">
        <f>SUMIFS(рўйхат!T:T,рўйхат!$CY:$CY,$B$1128,рўйхат!$B:$B,$C1114)</f>
        <v/>
      </c>
      <c r="V1114" s="36">
        <f>SUMIFS(рўйхат!U:U,рўйхат!$CY:$CY,$B$1128,рўйхат!$B:$B,$C1114)</f>
        <v/>
      </c>
      <c r="W1114" s="35">
        <f>SUMIFS(рўйхат!V:V,рўйхат!$CY:$CY,$B$1128,рўйхат!$B:$B,$C1114)</f>
        <v/>
      </c>
      <c r="X1114" s="36">
        <f>SUMIFS(рўйхат!W:W,рўйхат!$CY:$CY,$B$1128,рўйхат!$B:$B,$C1114)</f>
        <v/>
      </c>
      <c r="Y1114" s="35">
        <f>SUMIFS(рўйхат!X:X,рўйхат!$CY:$CY,$B$1128,рўйхат!$B:$B,$C1114)</f>
        <v/>
      </c>
      <c r="Z1114" s="36">
        <f>SUMIFS(рўйхат!Y:Y,рўйхат!$CY:$CY,$B$1128,рўйхат!$B:$B,$C1114)</f>
        <v/>
      </c>
      <c r="AA1114" s="35">
        <f>SUMIFS(рўйхат!Z:Z,рўйхат!$CY:$CY,$B$1128,рўйхат!$B:$B,$C1114)</f>
        <v/>
      </c>
      <c r="AB1114" s="36">
        <f>SUMIFS(рўйхат!AA:AA,рўйхат!$CY:$CY,$B$1128,рўйхат!$B:$B,$C1114)</f>
        <v/>
      </c>
      <c r="AC1114" s="35">
        <f>SUMIFS(рўйхат!AB:AB,рўйхат!$CY:$CY,$B$1128,рўйхат!$B:$B,$C1114)</f>
        <v/>
      </c>
      <c r="AD1114" s="36">
        <f>SUMIFS(рўйхат!AC:AC,рўйхат!$CY:$CY,$B$1128,рўйхат!$B:$B,$C1114)</f>
        <v/>
      </c>
      <c r="AE1114" s="35">
        <f>SUMIFS(рўйхат!AD:AD,рўйхат!$CY:$CY,$B$1128,рўйхат!$B:$B,$C1114)</f>
        <v/>
      </c>
      <c r="AF1114" s="36">
        <f>SUMIFS(рўйхат!AE:AE,рўйхат!$CY:$CY,$B$1128,рўйхат!$B:$B,$C1114)</f>
        <v/>
      </c>
      <c r="AG1114" s="35">
        <f>SUMIFS(рўйхат!AH:AH,рўйхат!$CY:$CY,$B$1128,рўйхат!$B:$B,$C1114)</f>
        <v/>
      </c>
      <c r="AH1114" s="36">
        <f>SUMIFS(рўйхат!AI:AI,рўйхат!$CY:$CY,$B$1128,рўйхат!$B:$B,$C1114)</f>
        <v/>
      </c>
      <c r="AI1114" s="35">
        <f>SUMIFS(рўйхат!AJ:AJ,рўйхат!$CY:$CY,$B$1128,рўйхат!$B:$B,$C1114)</f>
        <v/>
      </c>
      <c r="AJ1114" s="36">
        <f>SUMIFS(рўйхат!AK:AK,рўйхат!$CY:$CY,$B$1128,рўйхат!$B:$B,$C1114)</f>
        <v/>
      </c>
      <c r="AK1114" s="35">
        <f>SUMIFS(рўйхат!AL:AL,рўйхат!$CY:$CY,$B$1128,рўйхат!$B:$B,$C1114)</f>
        <v/>
      </c>
      <c r="AL1114" s="36">
        <f>SUMIFS(рўйхат!AM:AM,рўйхат!$CY:$CY,$B$1128,рўйхат!$B:$B,$C1114)</f>
        <v/>
      </c>
      <c r="AM1114" s="77">
        <f>IFERROR(Q1114/E1114,0)</f>
        <v/>
      </c>
      <c r="AN1114" s="77">
        <f>IFERROR(R1114/F1114,0)</f>
        <v/>
      </c>
      <c r="AO1114" s="35">
        <f>SUMIFS(рўйхат!AX:AX,рўйхат!$CY:$CY,$B$1128,рўйхат!$B:$B,$C1114)</f>
        <v/>
      </c>
      <c r="AP1114" s="36">
        <f>SUMIFS(рўйхат!AY:AY,рўйхат!$CY:$CY,$B$1128,рўйхат!$B:$B,$C1114)</f>
        <v/>
      </c>
      <c r="AQ1114" s="35">
        <f>SUMIFS(рўйхат!AZ:AZ,рўйхат!$CY:$CY,$B$1128,рўйхат!$B:$B,$C1114)</f>
        <v/>
      </c>
      <c r="AR1114" s="36">
        <f>SUMIFS(рўйхат!BA:BA,рўйхат!$CY:$CY,$B$1128,рўйхат!$B:$B,$C1114)</f>
        <v/>
      </c>
      <c r="AS1114" s="35">
        <f>SUMIFS(рўйхат!BB:BB,рўйхат!$CY:$CY,$B$1128,рўйхат!$B:$B,$C1114)</f>
        <v/>
      </c>
      <c r="AT1114" s="36">
        <f>SUMIFS(рўйхат!BC:BC,рўйхат!$CY:$CY,$B$1128,рўйхат!$B:$B,$C1114)</f>
        <v/>
      </c>
      <c r="AU1114" s="35">
        <f>SUMIFS(рўйхат!BD:BD,рўйхат!$CY:$CY,$B$1128,рўйхат!$B:$B,$C1114)</f>
        <v/>
      </c>
      <c r="AV1114" s="36">
        <f>SUMIFS(рўйхат!BE:BE,рўйхат!$CY:$CY,$B$1128,рўйхат!$B:$B,$C1114)</f>
        <v/>
      </c>
      <c r="AW1114" s="35">
        <f>SUMIFS(рўйхат!BF:BF,рўйхат!$CY:$CY,$B$1128,рўйхат!$B:$B,$C1114)</f>
        <v/>
      </c>
      <c r="AX1114" s="36">
        <f>SUMIFS(рўйхат!BG:BG,рўйхат!$CY:$CY,$B$1128,рўйхат!$B:$B,$C1114)</f>
        <v/>
      </c>
      <c r="AY1114" s="35">
        <f>SUMIFS(рўйхат!BH:BH,рўйхат!$CY:$CY,$B$1128,рўйхат!$B:$B,$C1114)</f>
        <v/>
      </c>
      <c r="AZ1114" s="36">
        <f>SUMIFS(рўйхат!BI:BI,рўйхат!$CY:$CY,$B$1128,рўйхат!$B:$B,$C1114)</f>
        <v/>
      </c>
      <c r="BA1114" s="35">
        <f>SUMIFS(рўйхат!BJ:BJ,рўйхат!$CY:$CY,$B$1128,рўйхат!$B:$B,$C1114)</f>
        <v/>
      </c>
      <c r="BB1114" s="36">
        <f>SUMIFS(рўйхат!BK:BK,рўйхат!$CY:$CY,$B$1128,рўйхат!$B:$B,$C1114)</f>
        <v/>
      </c>
      <c r="BC1114" s="77">
        <f>IFERROR(AO1114/E1114,0)</f>
        <v/>
      </c>
      <c r="BD1114" s="77">
        <f>IFERROR(AP1114/F1114,0)</f>
        <v/>
      </c>
      <c r="BE1114" s="35">
        <f>SUMIFS(рўйхат!BL:BL,рўйхат!$CY:$CY,$B$1128,рўйхат!$B:$B,$C1114)</f>
        <v/>
      </c>
      <c r="BF1114" s="36">
        <f>SUMIFS(рўйхат!BM:BM,рўйхат!$CY:$CY,$B$1128,рўйхат!$B:$B,$C1114)</f>
        <v/>
      </c>
      <c r="BG1114" s="35">
        <f>SUMIFS(рўйхат!BN:BN,рўйхат!$CY:$CY,$B$1128,рўйхат!$B:$B,$C1114)</f>
        <v/>
      </c>
      <c r="BH1114" s="36">
        <f>SUMIFS(рўйхат!BO:BO,рўйхат!$CY:$CY,$B$1128,рўйхат!$B:$B,$C1114)</f>
        <v/>
      </c>
      <c r="BI1114" s="35">
        <f>SUMIFS(рўйхат!BP:BP,рўйхат!$CY:$CY,$B$1128,рўйхат!$B:$B,$C1114)</f>
        <v/>
      </c>
      <c r="BJ1114" s="36">
        <f>SUMIFS(рўйхат!BQ:BQ,рўйхат!$CY:$CY,$B$1128,рўйхат!$B:$B,$C1114)</f>
        <v/>
      </c>
      <c r="BK1114" s="35">
        <f>SUMIFS(рўйхат!BR:BR,рўйхат!$CY:$CY,$B$1128,рўйхат!$B:$B,$C1114)</f>
        <v/>
      </c>
      <c r="BL1114" s="36">
        <f>SUMIFS(рўйхат!BS:BS,рўйхат!$CY:$CY,$B$1128,рўйхат!$B:$B,$C1114)</f>
        <v/>
      </c>
      <c r="BM1114" s="35">
        <f>SUMIFS(рўйхат!BT:BT,рўйхат!$CY:$CY,$B$1128,рўйхат!$B:$B,$C1114)</f>
        <v/>
      </c>
      <c r="BN1114" s="36">
        <f>SUMIFS(рўйхат!BU:BU,рўйхат!$CY:$CY,$B$1128,рўйхат!$B:$B,$C1114)</f>
        <v/>
      </c>
      <c r="BO1114" s="35">
        <f>SUMIFS(рўйхат!BX:BX,рўйхат!$CY:$CY,$B$1128,рўйхат!$B:$B,$C1114)</f>
        <v/>
      </c>
      <c r="BP1114" s="36">
        <f>SUMIFS(рўйхат!BY:BY,рўйхат!$CY:$CY,$B$1128,рўйхат!$B:$B,$C1114)</f>
        <v/>
      </c>
      <c r="BQ1114" s="35">
        <f>SUMIFS(рўйхат!BZ:BZ,рўйхат!$CY:$CY,$B$1128,рўйхат!$B:$B,$C1114)</f>
        <v/>
      </c>
      <c r="BR1114" s="36">
        <f>SUMIFS(рўйхат!CA:CA,рўйхат!$CY:$CY,$B$1128,рўйхат!$B:$B,$C1114)</f>
        <v/>
      </c>
      <c r="BS1114" s="35">
        <f>SUMIFS(рўйхат!CB:CB,рўйхат!$CY:$CY,$B$1128,рўйхат!$B:$B,$C1114)</f>
        <v/>
      </c>
      <c r="BT1114" s="36">
        <f>SUMIFS(рўйхат!CC:CC,рўйхат!$CY:$CY,$B$1128,рўйхат!$B:$B,$C1114)</f>
        <v/>
      </c>
      <c r="BU1114" s="35">
        <f>SUMIFS(рўйхат!CD:CD,рўйхат!$CY:$CY,$B$1128,рўйхат!$B:$B,$C1114)</f>
        <v/>
      </c>
      <c r="BV1114" s="36">
        <f>SUMIFS(рўйхат!CE:CE,рўйхат!$CY:$CY,$B$1128,рўйхат!$B:$B,$C1114)</f>
        <v/>
      </c>
      <c r="BW1114" s="35">
        <f>SUMIFS(рўйхат!CH:CH,рўйхат!$CY:$CY,$B$1128,рўйхат!$B:$B,$C1114)</f>
        <v/>
      </c>
      <c r="BX1114" s="36">
        <f>SUMIFS(рўйхат!CI:CI,рўйхат!$CY:$CY,$B$1128,рўйхат!$B:$B,$C1114)</f>
        <v/>
      </c>
      <c r="BY1114" s="35">
        <f>SUMIFS(рўйхат!CJ:CJ,рўйхат!$CY:$CY,$B$1128,рўйхат!$B:$B,$C1114)</f>
        <v/>
      </c>
      <c r="BZ1114" s="36">
        <f>SUMIFS(рўйхат!CK:CK,рўйхат!$CY:$CY,$B$1128,рўйхат!$B:$B,$C1114)</f>
        <v/>
      </c>
      <c r="CA1114" s="35">
        <f>SUMIFS(рўйхат!CL:CL,рўйхат!$CY:$CY,$B$1128,рўйхат!$B:$B,$C1114)</f>
        <v/>
      </c>
      <c r="CB1114" s="36">
        <f>SUMIFS(рўйхат!CM:CM,рўйхат!$CY:$CY,$B$1128,рўйхат!$B:$B,$C1114)</f>
        <v/>
      </c>
      <c r="CC1114" s="35">
        <f>SUMIFS(рўйхат!CN:CN,рўйхат!$CY:$CY,$B$1128,рўйхат!$B:$B,$C1114)</f>
        <v/>
      </c>
      <c r="CD1114" s="36">
        <f>SUMIFS(рўйхат!CO:CO,рўйхат!$CY:$CY,$B$1128,рўйхат!$B:$B,$C1114)</f>
        <v/>
      </c>
      <c r="CE1114" s="77">
        <f>IFERROR(BE1114/(Q1114+BE1114),0)</f>
        <v/>
      </c>
      <c r="CF1114" s="78">
        <f>IFERROR(BF1114/(R1114+BF1114),0)</f>
        <v/>
      </c>
      <c r="CG1114" s="8">
        <f>COUNTIFS(B:B,B1114)</f>
        <v/>
      </c>
    </row>
    <row r="1115" hidden="1" outlineLevel="1" ht="33.95" customHeight="1" s="245">
      <c r="A1115" s="31" t="n"/>
      <c r="B1115" s="50" t="n">
        <v>19</v>
      </c>
      <c r="C1115" s="66" t="inlineStr">
        <is>
          <t>Президент ҳузуридаги Ижтимоий ҳимоя миллий агентлиги</t>
        </is>
      </c>
      <c r="D1115" s="16" t="n"/>
      <c r="E1115" s="35">
        <f>SUMIFS(рўйхат!F:F,рўйхат!$CY:$CY,$B$1128,рўйхат!$B:$B,$C1115)</f>
        <v/>
      </c>
      <c r="F1115" s="36">
        <f>SUMIFS(рўйхат!G:G,рўйхат!$CY:$CY,$B$1128,рўйхат!$B:$B,$C1115)</f>
        <v/>
      </c>
      <c r="G1115" s="35">
        <f>SUMIFS(рўйхат!H:H,рўйхат!$CY:$CY,$B$1128,рўйхат!$B:$B,$C1115)</f>
        <v/>
      </c>
      <c r="H1115" s="36">
        <f>SUMIFS(рўйхат!I:I,рўйхат!$CY:$CY,$B$1128,рўйхат!$B:$B,$C1115)</f>
        <v/>
      </c>
      <c r="I1115" s="35">
        <f>SUMIFS(рўйхат!J:J,рўйхат!$CY:$CY,$B$1128,рўйхат!$B:$B,$C1115)</f>
        <v/>
      </c>
      <c r="J1115" s="36">
        <f>SUMIFS(рўйхат!K:K,рўйхат!$CY:$CY,$B$1128,рўйхат!$B:$B,$C1115)</f>
        <v/>
      </c>
      <c r="K1115" s="35">
        <f>SUMIFS(рўйхат!L:L,рўйхат!$CY:$CY,$B$1128,рўйхат!$B:$B,$C1115)</f>
        <v/>
      </c>
      <c r="L1115" s="36">
        <f>SUMIFS(рўйхат!M:M,рўйхат!$CY:$CY,$B$1128,рўйхат!$B:$B,$C1115)</f>
        <v/>
      </c>
      <c r="M1115" s="35">
        <f>SUMIFS(рўйхат!N:N,рўйхат!$CY:$CY,$B$1128,рўйхат!$B:$B,$C1115)</f>
        <v/>
      </c>
      <c r="N1115" s="36">
        <f>SUMIFS(рўйхат!O:O,рўйхат!$CY:$CY,$B$1128,рўйхат!$B:$B,$C1115)</f>
        <v/>
      </c>
      <c r="O1115" s="34">
        <f>IFERROR(M1115/E1115,0)</f>
        <v/>
      </c>
      <c r="P1115" s="34">
        <f>IFERROR(N1115/F1115,0)</f>
        <v/>
      </c>
      <c r="Q1115" s="35">
        <f>SUMIFS(рўйхат!P:P,рўйхат!$CY:$CY,$B$1128,рўйхат!$B:$B,$C1115)</f>
        <v/>
      </c>
      <c r="R1115" s="36">
        <f>SUMIFS(рўйхат!Q:Q,рўйхат!$CY:$CY,$B$1128,рўйхат!$B:$B,$C1115)</f>
        <v/>
      </c>
      <c r="S1115" s="35">
        <f>SUMIFS(рўйхат!R:R,рўйхат!$CY:$CY,$B$1128,рўйхат!$B:$B,$C1115)</f>
        <v/>
      </c>
      <c r="T1115" s="36">
        <f>SUMIFS(рўйхат!S:S,рўйхат!$CY:$CY,$B$1128,рўйхат!$B:$B,$C1115)</f>
        <v/>
      </c>
      <c r="U1115" s="35">
        <f>SUMIFS(рўйхат!T:T,рўйхат!$CY:$CY,$B$1128,рўйхат!$B:$B,$C1115)</f>
        <v/>
      </c>
      <c r="V1115" s="36">
        <f>SUMIFS(рўйхат!U:U,рўйхат!$CY:$CY,$B$1128,рўйхат!$B:$B,$C1115)</f>
        <v/>
      </c>
      <c r="W1115" s="35">
        <f>SUMIFS(рўйхат!V:V,рўйхат!$CY:$CY,$B$1128,рўйхат!$B:$B,$C1115)</f>
        <v/>
      </c>
      <c r="X1115" s="36">
        <f>SUMIFS(рўйхат!W:W,рўйхат!$CY:$CY,$B$1128,рўйхат!$B:$B,$C1115)</f>
        <v/>
      </c>
      <c r="Y1115" s="35">
        <f>SUMIFS(рўйхат!X:X,рўйхат!$CY:$CY,$B$1128,рўйхат!$B:$B,$C1115)</f>
        <v/>
      </c>
      <c r="Z1115" s="36">
        <f>SUMIFS(рўйхат!Y:Y,рўйхат!$CY:$CY,$B$1128,рўйхат!$B:$B,$C1115)</f>
        <v/>
      </c>
      <c r="AA1115" s="35">
        <f>SUMIFS(рўйхат!Z:Z,рўйхат!$CY:$CY,$B$1128,рўйхат!$B:$B,$C1115)</f>
        <v/>
      </c>
      <c r="AB1115" s="36">
        <f>SUMIFS(рўйхат!AA:AA,рўйхат!$CY:$CY,$B$1128,рўйхат!$B:$B,$C1115)</f>
        <v/>
      </c>
      <c r="AC1115" s="35">
        <f>SUMIFS(рўйхат!AB:AB,рўйхат!$CY:$CY,$B$1128,рўйхат!$B:$B,$C1115)</f>
        <v/>
      </c>
      <c r="AD1115" s="36">
        <f>SUMIFS(рўйхат!AC:AC,рўйхат!$CY:$CY,$B$1128,рўйхат!$B:$B,$C1115)</f>
        <v/>
      </c>
      <c r="AE1115" s="35">
        <f>SUMIFS(рўйхат!AD:AD,рўйхат!$CY:$CY,$B$1128,рўйхат!$B:$B,$C1115)</f>
        <v/>
      </c>
      <c r="AF1115" s="36">
        <f>SUMIFS(рўйхат!AE:AE,рўйхат!$CY:$CY,$B$1128,рўйхат!$B:$B,$C1115)</f>
        <v/>
      </c>
      <c r="AG1115" s="35">
        <f>SUMIFS(рўйхат!AH:AH,рўйхат!$CY:$CY,$B$1128,рўйхат!$B:$B,$C1115)</f>
        <v/>
      </c>
      <c r="AH1115" s="36">
        <f>SUMIFS(рўйхат!AI:AI,рўйхат!$CY:$CY,$B$1128,рўйхат!$B:$B,$C1115)</f>
        <v/>
      </c>
      <c r="AI1115" s="35">
        <f>SUMIFS(рўйхат!AJ:AJ,рўйхат!$CY:$CY,$B$1128,рўйхат!$B:$B,$C1115)</f>
        <v/>
      </c>
      <c r="AJ1115" s="36">
        <f>SUMIFS(рўйхат!AK:AK,рўйхат!$CY:$CY,$B$1128,рўйхат!$B:$B,$C1115)</f>
        <v/>
      </c>
      <c r="AK1115" s="35">
        <f>SUMIFS(рўйхат!AL:AL,рўйхат!$CY:$CY,$B$1128,рўйхат!$B:$B,$C1115)</f>
        <v/>
      </c>
      <c r="AL1115" s="36">
        <f>SUMIFS(рўйхат!AM:AM,рўйхат!$CY:$CY,$B$1128,рўйхат!$B:$B,$C1115)</f>
        <v/>
      </c>
      <c r="AM1115" s="77">
        <f>IFERROR(Q1115/E1115,0)</f>
        <v/>
      </c>
      <c r="AN1115" s="77">
        <f>IFERROR(R1115/F1115,0)</f>
        <v/>
      </c>
      <c r="AO1115" s="35">
        <f>SUMIFS(рўйхат!AX:AX,рўйхат!$CY:$CY,$B$1128,рўйхат!$B:$B,$C1115)</f>
        <v/>
      </c>
      <c r="AP1115" s="36">
        <f>SUMIFS(рўйхат!AY:AY,рўйхат!$CY:$CY,$B$1128,рўйхат!$B:$B,$C1115)</f>
        <v/>
      </c>
      <c r="AQ1115" s="35">
        <f>SUMIFS(рўйхат!AZ:AZ,рўйхат!$CY:$CY,$B$1128,рўйхат!$B:$B,$C1115)</f>
        <v/>
      </c>
      <c r="AR1115" s="36">
        <f>SUMIFS(рўйхат!BA:BA,рўйхат!$CY:$CY,$B$1128,рўйхат!$B:$B,$C1115)</f>
        <v/>
      </c>
      <c r="AS1115" s="35">
        <f>SUMIFS(рўйхат!BB:BB,рўйхат!$CY:$CY,$B$1128,рўйхат!$B:$B,$C1115)</f>
        <v/>
      </c>
      <c r="AT1115" s="36">
        <f>SUMIFS(рўйхат!BC:BC,рўйхат!$CY:$CY,$B$1128,рўйхат!$B:$B,$C1115)</f>
        <v/>
      </c>
      <c r="AU1115" s="35">
        <f>SUMIFS(рўйхат!BD:BD,рўйхат!$CY:$CY,$B$1128,рўйхат!$B:$B,$C1115)</f>
        <v/>
      </c>
      <c r="AV1115" s="36">
        <f>SUMIFS(рўйхат!BE:BE,рўйхат!$CY:$CY,$B$1128,рўйхат!$B:$B,$C1115)</f>
        <v/>
      </c>
      <c r="AW1115" s="35">
        <f>SUMIFS(рўйхат!BF:BF,рўйхат!$CY:$CY,$B$1128,рўйхат!$B:$B,$C1115)</f>
        <v/>
      </c>
      <c r="AX1115" s="36">
        <f>SUMIFS(рўйхат!BG:BG,рўйхат!$CY:$CY,$B$1128,рўйхат!$B:$B,$C1115)</f>
        <v/>
      </c>
      <c r="AY1115" s="35">
        <f>SUMIFS(рўйхат!BH:BH,рўйхат!$CY:$CY,$B$1128,рўйхат!$B:$B,$C1115)</f>
        <v/>
      </c>
      <c r="AZ1115" s="36">
        <f>SUMIFS(рўйхат!BI:BI,рўйхат!$CY:$CY,$B$1128,рўйхат!$B:$B,$C1115)</f>
        <v/>
      </c>
      <c r="BA1115" s="35">
        <f>SUMIFS(рўйхат!BJ:BJ,рўйхат!$CY:$CY,$B$1128,рўйхат!$B:$B,$C1115)</f>
        <v/>
      </c>
      <c r="BB1115" s="36">
        <f>SUMIFS(рўйхат!BK:BK,рўйхат!$CY:$CY,$B$1128,рўйхат!$B:$B,$C1115)</f>
        <v/>
      </c>
      <c r="BC1115" s="77">
        <f>IFERROR(AO1115/E1115,0)</f>
        <v/>
      </c>
      <c r="BD1115" s="77">
        <f>IFERROR(AP1115/F1115,0)</f>
        <v/>
      </c>
      <c r="BE1115" s="35">
        <f>SUMIFS(рўйхат!BL:BL,рўйхат!$CY:$CY,$B$1128,рўйхат!$B:$B,$C1115)</f>
        <v/>
      </c>
      <c r="BF1115" s="36">
        <f>SUMIFS(рўйхат!BM:BM,рўйхат!$CY:$CY,$B$1128,рўйхат!$B:$B,$C1115)</f>
        <v/>
      </c>
      <c r="BG1115" s="35">
        <f>SUMIFS(рўйхат!BN:BN,рўйхат!$CY:$CY,$B$1128,рўйхат!$B:$B,$C1115)</f>
        <v/>
      </c>
      <c r="BH1115" s="36">
        <f>SUMIFS(рўйхат!BO:BO,рўйхат!$CY:$CY,$B$1128,рўйхат!$B:$B,$C1115)</f>
        <v/>
      </c>
      <c r="BI1115" s="35">
        <f>SUMIFS(рўйхат!BP:BP,рўйхат!$CY:$CY,$B$1128,рўйхат!$B:$B,$C1115)</f>
        <v/>
      </c>
      <c r="BJ1115" s="36">
        <f>SUMIFS(рўйхат!BQ:BQ,рўйхат!$CY:$CY,$B$1128,рўйхат!$B:$B,$C1115)</f>
        <v/>
      </c>
      <c r="BK1115" s="35">
        <f>SUMIFS(рўйхат!BR:BR,рўйхат!$CY:$CY,$B$1128,рўйхат!$B:$B,$C1115)</f>
        <v/>
      </c>
      <c r="BL1115" s="36">
        <f>SUMIFS(рўйхат!BS:BS,рўйхат!$CY:$CY,$B$1128,рўйхат!$B:$B,$C1115)</f>
        <v/>
      </c>
      <c r="BM1115" s="35">
        <f>SUMIFS(рўйхат!BT:BT,рўйхат!$CY:$CY,$B$1128,рўйхат!$B:$B,$C1115)</f>
        <v/>
      </c>
      <c r="BN1115" s="36">
        <f>SUMIFS(рўйхат!BU:BU,рўйхат!$CY:$CY,$B$1128,рўйхат!$B:$B,$C1115)</f>
        <v/>
      </c>
      <c r="BO1115" s="35">
        <f>SUMIFS(рўйхат!BX:BX,рўйхат!$CY:$CY,$B$1128,рўйхат!$B:$B,$C1115)</f>
        <v/>
      </c>
      <c r="BP1115" s="36">
        <f>SUMIFS(рўйхат!BY:BY,рўйхат!$CY:$CY,$B$1128,рўйхат!$B:$B,$C1115)</f>
        <v/>
      </c>
      <c r="BQ1115" s="35">
        <f>SUMIFS(рўйхат!BZ:BZ,рўйхат!$CY:$CY,$B$1128,рўйхат!$B:$B,$C1115)</f>
        <v/>
      </c>
      <c r="BR1115" s="36">
        <f>SUMIFS(рўйхат!CA:CA,рўйхат!$CY:$CY,$B$1128,рўйхат!$B:$B,$C1115)</f>
        <v/>
      </c>
      <c r="BS1115" s="35">
        <f>SUMIFS(рўйхат!CB:CB,рўйхат!$CY:$CY,$B$1128,рўйхат!$B:$B,$C1115)</f>
        <v/>
      </c>
      <c r="BT1115" s="36">
        <f>SUMIFS(рўйхат!CC:CC,рўйхат!$CY:$CY,$B$1128,рўйхат!$B:$B,$C1115)</f>
        <v/>
      </c>
      <c r="BU1115" s="35">
        <f>SUMIFS(рўйхат!CD:CD,рўйхат!$CY:$CY,$B$1128,рўйхат!$B:$B,$C1115)</f>
        <v/>
      </c>
      <c r="BV1115" s="36">
        <f>SUMIFS(рўйхат!CE:CE,рўйхат!$CY:$CY,$B$1128,рўйхат!$B:$B,$C1115)</f>
        <v/>
      </c>
      <c r="BW1115" s="35">
        <f>SUMIFS(рўйхат!CH:CH,рўйхат!$CY:$CY,$B$1128,рўйхат!$B:$B,$C1115)</f>
        <v/>
      </c>
      <c r="BX1115" s="36">
        <f>SUMIFS(рўйхат!CI:CI,рўйхат!$CY:$CY,$B$1128,рўйхат!$B:$B,$C1115)</f>
        <v/>
      </c>
      <c r="BY1115" s="35">
        <f>SUMIFS(рўйхат!CJ:CJ,рўйхат!$CY:$CY,$B$1128,рўйхат!$B:$B,$C1115)</f>
        <v/>
      </c>
      <c r="BZ1115" s="36">
        <f>SUMIFS(рўйхат!CK:CK,рўйхат!$CY:$CY,$B$1128,рўйхат!$B:$B,$C1115)</f>
        <v/>
      </c>
      <c r="CA1115" s="35">
        <f>SUMIFS(рўйхат!CL:CL,рўйхат!$CY:$CY,$B$1128,рўйхат!$B:$B,$C1115)</f>
        <v/>
      </c>
      <c r="CB1115" s="36">
        <f>SUMIFS(рўйхат!CM:CM,рўйхат!$CY:$CY,$B$1128,рўйхат!$B:$B,$C1115)</f>
        <v/>
      </c>
      <c r="CC1115" s="35">
        <f>SUMIFS(рўйхат!CN:CN,рўйхат!$CY:$CY,$B$1128,рўйхат!$B:$B,$C1115)</f>
        <v/>
      </c>
      <c r="CD1115" s="36">
        <f>SUMIFS(рўйхат!CO:CO,рўйхат!$CY:$CY,$B$1128,рўйхат!$B:$B,$C1115)</f>
        <v/>
      </c>
      <c r="CE1115" s="77">
        <f>IFERROR(BE1115/(Q1115+BE1115),0)</f>
        <v/>
      </c>
      <c r="CF1115" s="78">
        <f>IFERROR(BF1115/(R1115+BF1115),0)</f>
        <v/>
      </c>
      <c r="CG1115" s="8">
        <f>COUNTIFS(B:B,B1115)</f>
        <v/>
      </c>
    </row>
    <row r="1116" hidden="1" outlineLevel="1" ht="33.95" customHeight="1" s="245">
      <c r="A1116" s="31" t="n"/>
      <c r="B1116" s="50" t="n">
        <v>20</v>
      </c>
      <c r="C1116" s="66" t="inlineStr">
        <is>
          <t>Рақобатни ривожлантириш ва истеъмолчилар ҳуқуқларини ҳимоя қилиш қўмитаси</t>
        </is>
      </c>
      <c r="D1116" s="16" t="n"/>
      <c r="E1116" s="35">
        <f>SUMIFS(рўйхат!F:F,рўйхат!$CY:$CY,$B$1128,рўйхат!$B:$B,$C1116)</f>
        <v/>
      </c>
      <c r="F1116" s="36">
        <f>SUMIFS(рўйхат!G:G,рўйхат!$CY:$CY,$B$1128,рўйхат!$B:$B,$C1116)</f>
        <v/>
      </c>
      <c r="G1116" s="35">
        <f>SUMIFS(рўйхат!H:H,рўйхат!$CY:$CY,$B$1128,рўйхат!$B:$B,$C1116)</f>
        <v/>
      </c>
      <c r="H1116" s="36">
        <f>SUMIFS(рўйхат!I:I,рўйхат!$CY:$CY,$B$1128,рўйхат!$B:$B,$C1116)</f>
        <v/>
      </c>
      <c r="I1116" s="35">
        <f>SUMIFS(рўйхат!J:J,рўйхат!$CY:$CY,$B$1128,рўйхат!$B:$B,$C1116)</f>
        <v/>
      </c>
      <c r="J1116" s="36">
        <f>SUMIFS(рўйхат!K:K,рўйхат!$CY:$CY,$B$1128,рўйхат!$B:$B,$C1116)</f>
        <v/>
      </c>
      <c r="K1116" s="35">
        <f>SUMIFS(рўйхат!L:L,рўйхат!$CY:$CY,$B$1128,рўйхат!$B:$B,$C1116)</f>
        <v/>
      </c>
      <c r="L1116" s="36">
        <f>SUMIFS(рўйхат!M:M,рўйхат!$CY:$CY,$B$1128,рўйхат!$B:$B,$C1116)</f>
        <v/>
      </c>
      <c r="M1116" s="35">
        <f>SUMIFS(рўйхат!N:N,рўйхат!$CY:$CY,$B$1128,рўйхат!$B:$B,$C1116)</f>
        <v/>
      </c>
      <c r="N1116" s="36">
        <f>SUMIFS(рўйхат!O:O,рўйхат!$CY:$CY,$B$1128,рўйхат!$B:$B,$C1116)</f>
        <v/>
      </c>
      <c r="O1116" s="34">
        <f>IFERROR(M1116/E1116,0)</f>
        <v/>
      </c>
      <c r="P1116" s="34">
        <f>IFERROR(N1116/F1116,0)</f>
        <v/>
      </c>
      <c r="Q1116" s="35">
        <f>SUMIFS(рўйхат!P:P,рўйхат!$CY:$CY,$B$1128,рўйхат!$B:$B,$C1116)</f>
        <v/>
      </c>
      <c r="R1116" s="36">
        <f>SUMIFS(рўйхат!Q:Q,рўйхат!$CY:$CY,$B$1128,рўйхат!$B:$B,$C1116)</f>
        <v/>
      </c>
      <c r="S1116" s="35">
        <f>SUMIFS(рўйхат!R:R,рўйхат!$CY:$CY,$B$1128,рўйхат!$B:$B,$C1116)</f>
        <v/>
      </c>
      <c r="T1116" s="36">
        <f>SUMIFS(рўйхат!S:S,рўйхат!$CY:$CY,$B$1128,рўйхат!$B:$B,$C1116)</f>
        <v/>
      </c>
      <c r="U1116" s="35">
        <f>SUMIFS(рўйхат!T:T,рўйхат!$CY:$CY,$B$1128,рўйхат!$B:$B,$C1116)</f>
        <v/>
      </c>
      <c r="V1116" s="36">
        <f>SUMIFS(рўйхат!U:U,рўйхат!$CY:$CY,$B$1128,рўйхат!$B:$B,$C1116)</f>
        <v/>
      </c>
      <c r="W1116" s="35">
        <f>SUMIFS(рўйхат!V:V,рўйхат!$CY:$CY,$B$1128,рўйхат!$B:$B,$C1116)</f>
        <v/>
      </c>
      <c r="X1116" s="36">
        <f>SUMIFS(рўйхат!W:W,рўйхат!$CY:$CY,$B$1128,рўйхат!$B:$B,$C1116)</f>
        <v/>
      </c>
      <c r="Y1116" s="35">
        <f>SUMIFS(рўйхат!X:X,рўйхат!$CY:$CY,$B$1128,рўйхат!$B:$B,$C1116)</f>
        <v/>
      </c>
      <c r="Z1116" s="36">
        <f>SUMIFS(рўйхат!Y:Y,рўйхат!$CY:$CY,$B$1128,рўйхат!$B:$B,$C1116)</f>
        <v/>
      </c>
      <c r="AA1116" s="35">
        <f>SUMIFS(рўйхат!Z:Z,рўйхат!$CY:$CY,$B$1128,рўйхат!$B:$B,$C1116)</f>
        <v/>
      </c>
      <c r="AB1116" s="36">
        <f>SUMIFS(рўйхат!AA:AA,рўйхат!$CY:$CY,$B$1128,рўйхат!$B:$B,$C1116)</f>
        <v/>
      </c>
      <c r="AC1116" s="35">
        <f>SUMIFS(рўйхат!AB:AB,рўйхат!$CY:$CY,$B$1128,рўйхат!$B:$B,$C1116)</f>
        <v/>
      </c>
      <c r="AD1116" s="36">
        <f>SUMIFS(рўйхат!AC:AC,рўйхат!$CY:$CY,$B$1128,рўйхат!$B:$B,$C1116)</f>
        <v/>
      </c>
      <c r="AE1116" s="35">
        <f>SUMIFS(рўйхат!AD:AD,рўйхат!$CY:$CY,$B$1128,рўйхат!$B:$B,$C1116)</f>
        <v/>
      </c>
      <c r="AF1116" s="36">
        <f>SUMIFS(рўйхат!AE:AE,рўйхат!$CY:$CY,$B$1128,рўйхат!$B:$B,$C1116)</f>
        <v/>
      </c>
      <c r="AG1116" s="35">
        <f>SUMIFS(рўйхат!AH:AH,рўйхат!$CY:$CY,$B$1128,рўйхат!$B:$B,$C1116)</f>
        <v/>
      </c>
      <c r="AH1116" s="36">
        <f>SUMIFS(рўйхат!AI:AI,рўйхат!$CY:$CY,$B$1128,рўйхат!$B:$B,$C1116)</f>
        <v/>
      </c>
      <c r="AI1116" s="35">
        <f>SUMIFS(рўйхат!AJ:AJ,рўйхат!$CY:$CY,$B$1128,рўйхат!$B:$B,$C1116)</f>
        <v/>
      </c>
      <c r="AJ1116" s="36">
        <f>SUMIFS(рўйхат!AK:AK,рўйхат!$CY:$CY,$B$1128,рўйхат!$B:$B,$C1116)</f>
        <v/>
      </c>
      <c r="AK1116" s="35">
        <f>SUMIFS(рўйхат!AL:AL,рўйхат!$CY:$CY,$B$1128,рўйхат!$B:$B,$C1116)</f>
        <v/>
      </c>
      <c r="AL1116" s="36">
        <f>SUMIFS(рўйхат!AM:AM,рўйхат!$CY:$CY,$B$1128,рўйхат!$B:$B,$C1116)</f>
        <v/>
      </c>
      <c r="AM1116" s="77">
        <f>IFERROR(Q1116/E1116,0)</f>
        <v/>
      </c>
      <c r="AN1116" s="77">
        <f>IFERROR(R1116/F1116,0)</f>
        <v/>
      </c>
      <c r="AO1116" s="35">
        <f>SUMIFS(рўйхат!AX:AX,рўйхат!$CY:$CY,$B$1128,рўйхат!$B:$B,$C1116)</f>
        <v/>
      </c>
      <c r="AP1116" s="36">
        <f>SUMIFS(рўйхат!AY:AY,рўйхат!$CY:$CY,$B$1128,рўйхат!$B:$B,$C1116)</f>
        <v/>
      </c>
      <c r="AQ1116" s="35">
        <f>SUMIFS(рўйхат!AZ:AZ,рўйхат!$CY:$CY,$B$1128,рўйхат!$B:$B,$C1116)</f>
        <v/>
      </c>
      <c r="AR1116" s="36">
        <f>SUMIFS(рўйхат!BA:BA,рўйхат!$CY:$CY,$B$1128,рўйхат!$B:$B,$C1116)</f>
        <v/>
      </c>
      <c r="AS1116" s="35">
        <f>SUMIFS(рўйхат!BB:BB,рўйхат!$CY:$CY,$B$1128,рўйхат!$B:$B,$C1116)</f>
        <v/>
      </c>
      <c r="AT1116" s="36">
        <f>SUMIFS(рўйхат!BC:BC,рўйхат!$CY:$CY,$B$1128,рўйхат!$B:$B,$C1116)</f>
        <v/>
      </c>
      <c r="AU1116" s="35">
        <f>SUMIFS(рўйхат!BD:BD,рўйхат!$CY:$CY,$B$1128,рўйхат!$B:$B,$C1116)</f>
        <v/>
      </c>
      <c r="AV1116" s="36">
        <f>SUMIFS(рўйхат!BE:BE,рўйхат!$CY:$CY,$B$1128,рўйхат!$B:$B,$C1116)</f>
        <v/>
      </c>
      <c r="AW1116" s="35">
        <f>SUMIFS(рўйхат!BF:BF,рўйхат!$CY:$CY,$B$1128,рўйхат!$B:$B,$C1116)</f>
        <v/>
      </c>
      <c r="AX1116" s="36">
        <f>SUMIFS(рўйхат!BG:BG,рўйхат!$CY:$CY,$B$1128,рўйхат!$B:$B,$C1116)</f>
        <v/>
      </c>
      <c r="AY1116" s="35">
        <f>SUMIFS(рўйхат!BH:BH,рўйхат!$CY:$CY,$B$1128,рўйхат!$B:$B,$C1116)</f>
        <v/>
      </c>
      <c r="AZ1116" s="36">
        <f>SUMIFS(рўйхат!BI:BI,рўйхат!$CY:$CY,$B$1128,рўйхат!$B:$B,$C1116)</f>
        <v/>
      </c>
      <c r="BA1116" s="35">
        <f>SUMIFS(рўйхат!BJ:BJ,рўйхат!$CY:$CY,$B$1128,рўйхат!$B:$B,$C1116)</f>
        <v/>
      </c>
      <c r="BB1116" s="36">
        <f>SUMIFS(рўйхат!BK:BK,рўйхат!$CY:$CY,$B$1128,рўйхат!$B:$B,$C1116)</f>
        <v/>
      </c>
      <c r="BC1116" s="77">
        <f>IFERROR(AO1116/E1116,0)</f>
        <v/>
      </c>
      <c r="BD1116" s="77">
        <f>IFERROR(AP1116/F1116,0)</f>
        <v/>
      </c>
      <c r="BE1116" s="35">
        <f>SUMIFS(рўйхат!BL:BL,рўйхат!$CY:$CY,$B$1128,рўйхат!$B:$B,$C1116)</f>
        <v/>
      </c>
      <c r="BF1116" s="36">
        <f>SUMIFS(рўйхат!BM:BM,рўйхат!$CY:$CY,$B$1128,рўйхат!$B:$B,$C1116)</f>
        <v/>
      </c>
      <c r="BG1116" s="35">
        <f>SUMIFS(рўйхат!BN:BN,рўйхат!$CY:$CY,$B$1128,рўйхат!$B:$B,$C1116)</f>
        <v/>
      </c>
      <c r="BH1116" s="36">
        <f>SUMIFS(рўйхат!BO:BO,рўйхат!$CY:$CY,$B$1128,рўйхат!$B:$B,$C1116)</f>
        <v/>
      </c>
      <c r="BI1116" s="35">
        <f>SUMIFS(рўйхат!BP:BP,рўйхат!$CY:$CY,$B$1128,рўйхат!$B:$B,$C1116)</f>
        <v/>
      </c>
      <c r="BJ1116" s="36">
        <f>SUMIFS(рўйхат!BQ:BQ,рўйхат!$CY:$CY,$B$1128,рўйхат!$B:$B,$C1116)</f>
        <v/>
      </c>
      <c r="BK1116" s="35">
        <f>SUMIFS(рўйхат!BR:BR,рўйхат!$CY:$CY,$B$1128,рўйхат!$B:$B,$C1116)</f>
        <v/>
      </c>
      <c r="BL1116" s="36">
        <f>SUMIFS(рўйхат!BS:BS,рўйхат!$CY:$CY,$B$1128,рўйхат!$B:$B,$C1116)</f>
        <v/>
      </c>
      <c r="BM1116" s="35">
        <f>SUMIFS(рўйхат!BT:BT,рўйхат!$CY:$CY,$B$1128,рўйхат!$B:$B,$C1116)</f>
        <v/>
      </c>
      <c r="BN1116" s="36">
        <f>SUMIFS(рўйхат!BU:BU,рўйхат!$CY:$CY,$B$1128,рўйхат!$B:$B,$C1116)</f>
        <v/>
      </c>
      <c r="BO1116" s="35">
        <f>SUMIFS(рўйхат!BX:BX,рўйхат!$CY:$CY,$B$1128,рўйхат!$B:$B,$C1116)</f>
        <v/>
      </c>
      <c r="BP1116" s="36">
        <f>SUMIFS(рўйхат!BY:BY,рўйхат!$CY:$CY,$B$1128,рўйхат!$B:$B,$C1116)</f>
        <v/>
      </c>
      <c r="BQ1116" s="35">
        <f>SUMIFS(рўйхат!BZ:BZ,рўйхат!$CY:$CY,$B$1128,рўйхат!$B:$B,$C1116)</f>
        <v/>
      </c>
      <c r="BR1116" s="36">
        <f>SUMIFS(рўйхат!CA:CA,рўйхат!$CY:$CY,$B$1128,рўйхат!$B:$B,$C1116)</f>
        <v/>
      </c>
      <c r="BS1116" s="35">
        <f>SUMIFS(рўйхат!CB:CB,рўйхат!$CY:$CY,$B$1128,рўйхат!$B:$B,$C1116)</f>
        <v/>
      </c>
      <c r="BT1116" s="36">
        <f>SUMIFS(рўйхат!CC:CC,рўйхат!$CY:$CY,$B$1128,рўйхат!$B:$B,$C1116)</f>
        <v/>
      </c>
      <c r="BU1116" s="35">
        <f>SUMIFS(рўйхат!CD:CD,рўйхат!$CY:$CY,$B$1128,рўйхат!$B:$B,$C1116)</f>
        <v/>
      </c>
      <c r="BV1116" s="36">
        <f>SUMIFS(рўйхат!CE:CE,рўйхат!$CY:$CY,$B$1128,рўйхат!$B:$B,$C1116)</f>
        <v/>
      </c>
      <c r="BW1116" s="35">
        <f>SUMIFS(рўйхат!CH:CH,рўйхат!$CY:$CY,$B$1128,рўйхат!$B:$B,$C1116)</f>
        <v/>
      </c>
      <c r="BX1116" s="36">
        <f>SUMIFS(рўйхат!CI:CI,рўйхат!$CY:$CY,$B$1128,рўйхат!$B:$B,$C1116)</f>
        <v/>
      </c>
      <c r="BY1116" s="35">
        <f>SUMIFS(рўйхат!CJ:CJ,рўйхат!$CY:$CY,$B$1128,рўйхат!$B:$B,$C1116)</f>
        <v/>
      </c>
      <c r="BZ1116" s="36">
        <f>SUMIFS(рўйхат!CK:CK,рўйхат!$CY:$CY,$B$1128,рўйхат!$B:$B,$C1116)</f>
        <v/>
      </c>
      <c r="CA1116" s="35">
        <f>SUMIFS(рўйхат!CL:CL,рўйхат!$CY:$CY,$B$1128,рўйхат!$B:$B,$C1116)</f>
        <v/>
      </c>
      <c r="CB1116" s="36">
        <f>SUMIFS(рўйхат!CM:CM,рўйхат!$CY:$CY,$B$1128,рўйхат!$B:$B,$C1116)</f>
        <v/>
      </c>
      <c r="CC1116" s="35">
        <f>SUMIFS(рўйхат!CN:CN,рўйхат!$CY:$CY,$B$1128,рўйхат!$B:$B,$C1116)</f>
        <v/>
      </c>
      <c r="CD1116" s="36">
        <f>SUMIFS(рўйхат!CO:CO,рўйхат!$CY:$CY,$B$1128,рўйхат!$B:$B,$C1116)</f>
        <v/>
      </c>
      <c r="CE1116" s="77">
        <f>IFERROR(BE1116/(Q1116+BE1116),0)</f>
        <v/>
      </c>
      <c r="CF1116" s="78">
        <f>IFERROR(BF1116/(R1116+BF1116),0)</f>
        <v/>
      </c>
      <c r="CG1116" s="8">
        <f>COUNTIFS(B:B,B1116)</f>
        <v/>
      </c>
    </row>
    <row r="1117" hidden="1" outlineLevel="1" ht="17.1" customHeight="1" s="245">
      <c r="A1117" s="33" t="n"/>
      <c r="B1117" s="50" t="n">
        <v>21</v>
      </c>
      <c r="C1117" s="66" t="inlineStr">
        <is>
          <t>Соғлиқни сақлаш вазирлиги</t>
        </is>
      </c>
      <c r="D1117" s="16" t="n"/>
      <c r="E1117" s="35">
        <f>SUMIFS(рўйхат!F:F,рўйхат!$CY:$CY,$B$1128,рўйхат!$B:$B,$C1117)</f>
        <v/>
      </c>
      <c r="F1117" s="36">
        <f>SUMIFS(рўйхат!G:G,рўйхат!$CY:$CY,$B$1128,рўйхат!$B:$B,$C1117)</f>
        <v/>
      </c>
      <c r="G1117" s="35">
        <f>SUMIFS(рўйхат!H:H,рўйхат!$CY:$CY,$B$1128,рўйхат!$B:$B,$C1117)</f>
        <v/>
      </c>
      <c r="H1117" s="36">
        <f>SUMIFS(рўйхат!I:I,рўйхат!$CY:$CY,$B$1128,рўйхат!$B:$B,$C1117)</f>
        <v/>
      </c>
      <c r="I1117" s="35">
        <f>SUMIFS(рўйхат!J:J,рўйхат!$CY:$CY,$B$1128,рўйхат!$B:$B,$C1117)</f>
        <v/>
      </c>
      <c r="J1117" s="36">
        <f>SUMIFS(рўйхат!K:K,рўйхат!$CY:$CY,$B$1128,рўйхат!$B:$B,$C1117)</f>
        <v/>
      </c>
      <c r="K1117" s="35">
        <f>SUMIFS(рўйхат!L:L,рўйхат!$CY:$CY,$B$1128,рўйхат!$B:$B,$C1117)</f>
        <v/>
      </c>
      <c r="L1117" s="36">
        <f>SUMIFS(рўйхат!M:M,рўйхат!$CY:$CY,$B$1128,рўйхат!$B:$B,$C1117)</f>
        <v/>
      </c>
      <c r="M1117" s="35">
        <f>SUMIFS(рўйхат!N:N,рўйхат!$CY:$CY,$B$1128,рўйхат!$B:$B,$C1117)</f>
        <v/>
      </c>
      <c r="N1117" s="36">
        <f>SUMIFS(рўйхат!O:O,рўйхат!$CY:$CY,$B$1128,рўйхат!$B:$B,$C1117)</f>
        <v/>
      </c>
      <c r="O1117" s="34">
        <f>IFERROR(M1117/E1117,0)</f>
        <v/>
      </c>
      <c r="P1117" s="34">
        <f>IFERROR(N1117/F1117,0)</f>
        <v/>
      </c>
      <c r="Q1117" s="35">
        <f>SUMIFS(рўйхат!P:P,рўйхат!$CY:$CY,$B$1128,рўйхат!$B:$B,$C1117)</f>
        <v/>
      </c>
      <c r="R1117" s="36">
        <f>SUMIFS(рўйхат!Q:Q,рўйхат!$CY:$CY,$B$1128,рўйхат!$B:$B,$C1117)</f>
        <v/>
      </c>
      <c r="S1117" s="35">
        <f>SUMIFS(рўйхат!R:R,рўйхат!$CY:$CY,$B$1128,рўйхат!$B:$B,$C1117)</f>
        <v/>
      </c>
      <c r="T1117" s="36">
        <f>SUMIFS(рўйхат!S:S,рўйхат!$CY:$CY,$B$1128,рўйхат!$B:$B,$C1117)</f>
        <v/>
      </c>
      <c r="U1117" s="35">
        <f>SUMIFS(рўйхат!T:T,рўйхат!$CY:$CY,$B$1128,рўйхат!$B:$B,$C1117)</f>
        <v/>
      </c>
      <c r="V1117" s="36">
        <f>SUMIFS(рўйхат!U:U,рўйхат!$CY:$CY,$B$1128,рўйхат!$B:$B,$C1117)</f>
        <v/>
      </c>
      <c r="W1117" s="35">
        <f>SUMIFS(рўйхат!V:V,рўйхат!$CY:$CY,$B$1128,рўйхат!$B:$B,$C1117)</f>
        <v/>
      </c>
      <c r="X1117" s="36">
        <f>SUMIFS(рўйхат!W:W,рўйхат!$CY:$CY,$B$1128,рўйхат!$B:$B,$C1117)</f>
        <v/>
      </c>
      <c r="Y1117" s="35">
        <f>SUMIFS(рўйхат!X:X,рўйхат!$CY:$CY,$B$1128,рўйхат!$B:$B,$C1117)</f>
        <v/>
      </c>
      <c r="Z1117" s="36">
        <f>SUMIFS(рўйхат!Y:Y,рўйхат!$CY:$CY,$B$1128,рўйхат!$B:$B,$C1117)</f>
        <v/>
      </c>
      <c r="AA1117" s="35">
        <f>SUMIFS(рўйхат!Z:Z,рўйхат!$CY:$CY,$B$1128,рўйхат!$B:$B,$C1117)</f>
        <v/>
      </c>
      <c r="AB1117" s="36">
        <f>SUMIFS(рўйхат!AA:AA,рўйхат!$CY:$CY,$B$1128,рўйхат!$B:$B,$C1117)</f>
        <v/>
      </c>
      <c r="AC1117" s="35">
        <f>SUMIFS(рўйхат!AB:AB,рўйхат!$CY:$CY,$B$1128,рўйхат!$B:$B,$C1117)</f>
        <v/>
      </c>
      <c r="AD1117" s="36">
        <f>SUMIFS(рўйхат!AC:AC,рўйхат!$CY:$CY,$B$1128,рўйхат!$B:$B,$C1117)</f>
        <v/>
      </c>
      <c r="AE1117" s="35">
        <f>SUMIFS(рўйхат!AD:AD,рўйхат!$CY:$CY,$B$1128,рўйхат!$B:$B,$C1117)</f>
        <v/>
      </c>
      <c r="AF1117" s="36">
        <f>SUMIFS(рўйхат!AE:AE,рўйхат!$CY:$CY,$B$1128,рўйхат!$B:$B,$C1117)</f>
        <v/>
      </c>
      <c r="AG1117" s="35">
        <f>SUMIFS(рўйхат!AH:AH,рўйхат!$CY:$CY,$B$1128,рўйхат!$B:$B,$C1117)</f>
        <v/>
      </c>
      <c r="AH1117" s="36">
        <f>SUMIFS(рўйхат!AI:AI,рўйхат!$CY:$CY,$B$1128,рўйхат!$B:$B,$C1117)</f>
        <v/>
      </c>
      <c r="AI1117" s="35">
        <f>SUMIFS(рўйхат!AJ:AJ,рўйхат!$CY:$CY,$B$1128,рўйхат!$B:$B,$C1117)</f>
        <v/>
      </c>
      <c r="AJ1117" s="36">
        <f>SUMIFS(рўйхат!AK:AK,рўйхат!$CY:$CY,$B$1128,рўйхат!$B:$B,$C1117)</f>
        <v/>
      </c>
      <c r="AK1117" s="35">
        <f>SUMIFS(рўйхат!AL:AL,рўйхат!$CY:$CY,$B$1128,рўйхат!$B:$B,$C1117)</f>
        <v/>
      </c>
      <c r="AL1117" s="36">
        <f>SUMIFS(рўйхат!AM:AM,рўйхат!$CY:$CY,$B$1128,рўйхат!$B:$B,$C1117)</f>
        <v/>
      </c>
      <c r="AM1117" s="77">
        <f>IFERROR(Q1117/E1117,0)</f>
        <v/>
      </c>
      <c r="AN1117" s="77">
        <f>IFERROR(R1117/F1117,0)</f>
        <v/>
      </c>
      <c r="AO1117" s="35">
        <f>SUMIFS(рўйхат!AX:AX,рўйхат!$CY:$CY,$B$1128,рўйхат!$B:$B,$C1117)</f>
        <v/>
      </c>
      <c r="AP1117" s="36">
        <f>SUMIFS(рўйхат!AY:AY,рўйхат!$CY:$CY,$B$1128,рўйхат!$B:$B,$C1117)</f>
        <v/>
      </c>
      <c r="AQ1117" s="35">
        <f>SUMIFS(рўйхат!AZ:AZ,рўйхат!$CY:$CY,$B$1128,рўйхат!$B:$B,$C1117)</f>
        <v/>
      </c>
      <c r="AR1117" s="36">
        <f>SUMIFS(рўйхат!BA:BA,рўйхат!$CY:$CY,$B$1128,рўйхат!$B:$B,$C1117)</f>
        <v/>
      </c>
      <c r="AS1117" s="35">
        <f>SUMIFS(рўйхат!BB:BB,рўйхат!$CY:$CY,$B$1128,рўйхат!$B:$B,$C1117)</f>
        <v/>
      </c>
      <c r="AT1117" s="36">
        <f>SUMIFS(рўйхат!BC:BC,рўйхат!$CY:$CY,$B$1128,рўйхат!$B:$B,$C1117)</f>
        <v/>
      </c>
      <c r="AU1117" s="35">
        <f>SUMIFS(рўйхат!BD:BD,рўйхат!$CY:$CY,$B$1128,рўйхат!$B:$B,$C1117)</f>
        <v/>
      </c>
      <c r="AV1117" s="36">
        <f>SUMIFS(рўйхат!BE:BE,рўйхат!$CY:$CY,$B$1128,рўйхат!$B:$B,$C1117)</f>
        <v/>
      </c>
      <c r="AW1117" s="35">
        <f>SUMIFS(рўйхат!BF:BF,рўйхат!$CY:$CY,$B$1128,рўйхат!$B:$B,$C1117)</f>
        <v/>
      </c>
      <c r="AX1117" s="36">
        <f>SUMIFS(рўйхат!BG:BG,рўйхат!$CY:$CY,$B$1128,рўйхат!$B:$B,$C1117)</f>
        <v/>
      </c>
      <c r="AY1117" s="35">
        <f>SUMIFS(рўйхат!BH:BH,рўйхат!$CY:$CY,$B$1128,рўйхат!$B:$B,$C1117)</f>
        <v/>
      </c>
      <c r="AZ1117" s="36">
        <f>SUMIFS(рўйхат!BI:BI,рўйхат!$CY:$CY,$B$1128,рўйхат!$B:$B,$C1117)</f>
        <v/>
      </c>
      <c r="BA1117" s="35">
        <f>SUMIFS(рўйхат!BJ:BJ,рўйхат!$CY:$CY,$B$1128,рўйхат!$B:$B,$C1117)</f>
        <v/>
      </c>
      <c r="BB1117" s="36">
        <f>SUMIFS(рўйхат!BK:BK,рўйхат!$CY:$CY,$B$1128,рўйхат!$B:$B,$C1117)</f>
        <v/>
      </c>
      <c r="BC1117" s="77">
        <f>IFERROR(AO1117/E1117,0)</f>
        <v/>
      </c>
      <c r="BD1117" s="77">
        <f>IFERROR(AP1117/F1117,0)</f>
        <v/>
      </c>
      <c r="BE1117" s="35">
        <f>SUMIFS(рўйхат!BL:BL,рўйхат!$CY:$CY,$B$1128,рўйхат!$B:$B,$C1117)</f>
        <v/>
      </c>
      <c r="BF1117" s="36">
        <f>SUMIFS(рўйхат!BM:BM,рўйхат!$CY:$CY,$B$1128,рўйхат!$B:$B,$C1117)</f>
        <v/>
      </c>
      <c r="BG1117" s="35">
        <f>SUMIFS(рўйхат!BN:BN,рўйхат!$CY:$CY,$B$1128,рўйхат!$B:$B,$C1117)</f>
        <v/>
      </c>
      <c r="BH1117" s="36">
        <f>SUMIFS(рўйхат!BO:BO,рўйхат!$CY:$CY,$B$1128,рўйхат!$B:$B,$C1117)</f>
        <v/>
      </c>
      <c r="BI1117" s="35">
        <f>SUMIFS(рўйхат!BP:BP,рўйхат!$CY:$CY,$B$1128,рўйхат!$B:$B,$C1117)</f>
        <v/>
      </c>
      <c r="BJ1117" s="36">
        <f>SUMIFS(рўйхат!BQ:BQ,рўйхат!$CY:$CY,$B$1128,рўйхат!$B:$B,$C1117)</f>
        <v/>
      </c>
      <c r="BK1117" s="35">
        <f>SUMIFS(рўйхат!BR:BR,рўйхат!$CY:$CY,$B$1128,рўйхат!$B:$B,$C1117)</f>
        <v/>
      </c>
      <c r="BL1117" s="36">
        <f>SUMIFS(рўйхат!BS:BS,рўйхат!$CY:$CY,$B$1128,рўйхат!$B:$B,$C1117)</f>
        <v/>
      </c>
      <c r="BM1117" s="35">
        <f>SUMIFS(рўйхат!BT:BT,рўйхат!$CY:$CY,$B$1128,рўйхат!$B:$B,$C1117)</f>
        <v/>
      </c>
      <c r="BN1117" s="36">
        <f>SUMIFS(рўйхат!BU:BU,рўйхат!$CY:$CY,$B$1128,рўйхат!$B:$B,$C1117)</f>
        <v/>
      </c>
      <c r="BO1117" s="35">
        <f>SUMIFS(рўйхат!BX:BX,рўйхат!$CY:$CY,$B$1128,рўйхат!$B:$B,$C1117)</f>
        <v/>
      </c>
      <c r="BP1117" s="36">
        <f>SUMIFS(рўйхат!BY:BY,рўйхат!$CY:$CY,$B$1128,рўйхат!$B:$B,$C1117)</f>
        <v/>
      </c>
      <c r="BQ1117" s="35">
        <f>SUMIFS(рўйхат!BZ:BZ,рўйхат!$CY:$CY,$B$1128,рўйхат!$B:$B,$C1117)</f>
        <v/>
      </c>
      <c r="BR1117" s="36">
        <f>SUMIFS(рўйхат!CA:CA,рўйхат!$CY:$CY,$B$1128,рўйхат!$B:$B,$C1117)</f>
        <v/>
      </c>
      <c r="BS1117" s="35">
        <f>SUMIFS(рўйхат!CB:CB,рўйхат!$CY:$CY,$B$1128,рўйхат!$B:$B,$C1117)</f>
        <v/>
      </c>
      <c r="BT1117" s="36">
        <f>SUMIFS(рўйхат!CC:CC,рўйхат!$CY:$CY,$B$1128,рўйхат!$B:$B,$C1117)</f>
        <v/>
      </c>
      <c r="BU1117" s="35">
        <f>SUMIFS(рўйхат!CD:CD,рўйхат!$CY:$CY,$B$1128,рўйхат!$B:$B,$C1117)</f>
        <v/>
      </c>
      <c r="BV1117" s="36">
        <f>SUMIFS(рўйхат!CE:CE,рўйхат!$CY:$CY,$B$1128,рўйхат!$B:$B,$C1117)</f>
        <v/>
      </c>
      <c r="BW1117" s="35">
        <f>SUMIFS(рўйхат!CH:CH,рўйхат!$CY:$CY,$B$1128,рўйхат!$B:$B,$C1117)</f>
        <v/>
      </c>
      <c r="BX1117" s="36">
        <f>SUMIFS(рўйхат!CI:CI,рўйхат!$CY:$CY,$B$1128,рўйхат!$B:$B,$C1117)</f>
        <v/>
      </c>
      <c r="BY1117" s="35">
        <f>SUMIFS(рўйхат!CJ:CJ,рўйхат!$CY:$CY,$B$1128,рўйхат!$B:$B,$C1117)</f>
        <v/>
      </c>
      <c r="BZ1117" s="36">
        <f>SUMIFS(рўйхат!CK:CK,рўйхат!$CY:$CY,$B$1128,рўйхат!$B:$B,$C1117)</f>
        <v/>
      </c>
      <c r="CA1117" s="35">
        <f>SUMIFS(рўйхат!CL:CL,рўйхат!$CY:$CY,$B$1128,рўйхат!$B:$B,$C1117)</f>
        <v/>
      </c>
      <c r="CB1117" s="36">
        <f>SUMIFS(рўйхат!CM:CM,рўйхат!$CY:$CY,$B$1128,рўйхат!$B:$B,$C1117)</f>
        <v/>
      </c>
      <c r="CC1117" s="35">
        <f>SUMIFS(рўйхат!CN:CN,рўйхат!$CY:$CY,$B$1128,рўйхат!$B:$B,$C1117)</f>
        <v/>
      </c>
      <c r="CD1117" s="36">
        <f>SUMIFS(рўйхат!CO:CO,рўйхат!$CY:$CY,$B$1128,рўйхат!$B:$B,$C1117)</f>
        <v/>
      </c>
      <c r="CE1117" s="77">
        <f>IFERROR(BE1117/(Q1117+BE1117),0)</f>
        <v/>
      </c>
      <c r="CF1117" s="78">
        <f>IFERROR(BF1117/(R1117+BF1117),0)</f>
        <v/>
      </c>
      <c r="CG1117" s="8">
        <f>COUNTIFS(B:B,B1117)</f>
        <v/>
      </c>
    </row>
    <row r="1118" hidden="1" outlineLevel="1" ht="17.1" customHeight="1" s="245">
      <c r="A1118" s="33" t="n"/>
      <c r="B1118" s="50" t="n">
        <v>22</v>
      </c>
      <c r="C1118" s="66" t="inlineStr">
        <is>
          <t>Спорт вазирлиги</t>
        </is>
      </c>
      <c r="D1118" s="16" t="n"/>
      <c r="E1118" s="35">
        <f>SUMIFS(рўйхат!F:F,рўйхат!$CY:$CY,$B$1128,рўйхат!$B:$B,$C1118)</f>
        <v/>
      </c>
      <c r="F1118" s="36">
        <f>SUMIFS(рўйхат!G:G,рўйхат!$CY:$CY,$B$1128,рўйхат!$B:$B,$C1118)</f>
        <v/>
      </c>
      <c r="G1118" s="35">
        <f>SUMIFS(рўйхат!H:H,рўйхат!$CY:$CY,$B$1128,рўйхат!$B:$B,$C1118)</f>
        <v/>
      </c>
      <c r="H1118" s="36">
        <f>SUMIFS(рўйхат!I:I,рўйхат!$CY:$CY,$B$1128,рўйхат!$B:$B,$C1118)</f>
        <v/>
      </c>
      <c r="I1118" s="35">
        <f>SUMIFS(рўйхат!J:J,рўйхат!$CY:$CY,$B$1128,рўйхат!$B:$B,$C1118)</f>
        <v/>
      </c>
      <c r="J1118" s="36">
        <f>SUMIFS(рўйхат!K:K,рўйхат!$CY:$CY,$B$1128,рўйхат!$B:$B,$C1118)</f>
        <v/>
      </c>
      <c r="K1118" s="35">
        <f>SUMIFS(рўйхат!L:L,рўйхат!$CY:$CY,$B$1128,рўйхат!$B:$B,$C1118)</f>
        <v/>
      </c>
      <c r="L1118" s="36">
        <f>SUMIFS(рўйхат!M:M,рўйхат!$CY:$CY,$B$1128,рўйхат!$B:$B,$C1118)</f>
        <v/>
      </c>
      <c r="M1118" s="35">
        <f>SUMIFS(рўйхат!N:N,рўйхат!$CY:$CY,$B$1128,рўйхат!$B:$B,$C1118)</f>
        <v/>
      </c>
      <c r="N1118" s="36">
        <f>SUMIFS(рўйхат!O:O,рўйхат!$CY:$CY,$B$1128,рўйхат!$B:$B,$C1118)</f>
        <v/>
      </c>
      <c r="O1118" s="34">
        <f>IFERROR(M1118/E1118,0)</f>
        <v/>
      </c>
      <c r="P1118" s="34">
        <f>IFERROR(N1118/F1118,0)</f>
        <v/>
      </c>
      <c r="Q1118" s="35">
        <f>SUMIFS(рўйхат!P:P,рўйхат!$CY:$CY,$B$1128,рўйхат!$B:$B,$C1118)</f>
        <v/>
      </c>
      <c r="R1118" s="36">
        <f>SUMIFS(рўйхат!Q:Q,рўйхат!$CY:$CY,$B$1128,рўйхат!$B:$B,$C1118)</f>
        <v/>
      </c>
      <c r="S1118" s="35">
        <f>SUMIFS(рўйхат!R:R,рўйхат!$CY:$CY,$B$1128,рўйхат!$B:$B,$C1118)</f>
        <v/>
      </c>
      <c r="T1118" s="36">
        <f>SUMIFS(рўйхат!S:S,рўйхат!$CY:$CY,$B$1128,рўйхат!$B:$B,$C1118)</f>
        <v/>
      </c>
      <c r="U1118" s="35">
        <f>SUMIFS(рўйхат!T:T,рўйхат!$CY:$CY,$B$1128,рўйхат!$B:$B,$C1118)</f>
        <v/>
      </c>
      <c r="V1118" s="36">
        <f>SUMIFS(рўйхат!U:U,рўйхат!$CY:$CY,$B$1128,рўйхат!$B:$B,$C1118)</f>
        <v/>
      </c>
      <c r="W1118" s="35">
        <f>SUMIFS(рўйхат!V:V,рўйхат!$CY:$CY,$B$1128,рўйхат!$B:$B,$C1118)</f>
        <v/>
      </c>
      <c r="X1118" s="36">
        <f>SUMIFS(рўйхат!W:W,рўйхат!$CY:$CY,$B$1128,рўйхат!$B:$B,$C1118)</f>
        <v/>
      </c>
      <c r="Y1118" s="35">
        <f>SUMIFS(рўйхат!X:X,рўйхат!$CY:$CY,$B$1128,рўйхат!$B:$B,$C1118)</f>
        <v/>
      </c>
      <c r="Z1118" s="36">
        <f>SUMIFS(рўйхат!Y:Y,рўйхат!$CY:$CY,$B$1128,рўйхат!$B:$B,$C1118)</f>
        <v/>
      </c>
      <c r="AA1118" s="35">
        <f>SUMIFS(рўйхат!Z:Z,рўйхат!$CY:$CY,$B$1128,рўйхат!$B:$B,$C1118)</f>
        <v/>
      </c>
      <c r="AB1118" s="36">
        <f>SUMIFS(рўйхат!AA:AA,рўйхат!$CY:$CY,$B$1128,рўйхат!$B:$B,$C1118)</f>
        <v/>
      </c>
      <c r="AC1118" s="35">
        <f>SUMIFS(рўйхат!AB:AB,рўйхат!$CY:$CY,$B$1128,рўйхат!$B:$B,$C1118)</f>
        <v/>
      </c>
      <c r="AD1118" s="36">
        <f>SUMIFS(рўйхат!AC:AC,рўйхат!$CY:$CY,$B$1128,рўйхат!$B:$B,$C1118)</f>
        <v/>
      </c>
      <c r="AE1118" s="35">
        <f>SUMIFS(рўйхат!AD:AD,рўйхат!$CY:$CY,$B$1128,рўйхат!$B:$B,$C1118)</f>
        <v/>
      </c>
      <c r="AF1118" s="36">
        <f>SUMIFS(рўйхат!AE:AE,рўйхат!$CY:$CY,$B$1128,рўйхат!$B:$B,$C1118)</f>
        <v/>
      </c>
      <c r="AG1118" s="35">
        <f>SUMIFS(рўйхат!AH:AH,рўйхат!$CY:$CY,$B$1128,рўйхат!$B:$B,$C1118)</f>
        <v/>
      </c>
      <c r="AH1118" s="36">
        <f>SUMIFS(рўйхат!AI:AI,рўйхат!$CY:$CY,$B$1128,рўйхат!$B:$B,$C1118)</f>
        <v/>
      </c>
      <c r="AI1118" s="35">
        <f>SUMIFS(рўйхат!AJ:AJ,рўйхат!$CY:$CY,$B$1128,рўйхат!$B:$B,$C1118)</f>
        <v/>
      </c>
      <c r="AJ1118" s="36">
        <f>SUMIFS(рўйхат!AK:AK,рўйхат!$CY:$CY,$B$1128,рўйхат!$B:$B,$C1118)</f>
        <v/>
      </c>
      <c r="AK1118" s="35">
        <f>SUMIFS(рўйхат!AL:AL,рўйхат!$CY:$CY,$B$1128,рўйхат!$B:$B,$C1118)</f>
        <v/>
      </c>
      <c r="AL1118" s="36">
        <f>SUMIFS(рўйхат!AM:AM,рўйхат!$CY:$CY,$B$1128,рўйхат!$B:$B,$C1118)</f>
        <v/>
      </c>
      <c r="AM1118" s="77">
        <f>IFERROR(Q1118/E1118,0)</f>
        <v/>
      </c>
      <c r="AN1118" s="77">
        <f>IFERROR(R1118/F1118,0)</f>
        <v/>
      </c>
      <c r="AO1118" s="35">
        <f>SUMIFS(рўйхат!AX:AX,рўйхат!$CY:$CY,$B$1128,рўйхат!$B:$B,$C1118)</f>
        <v/>
      </c>
      <c r="AP1118" s="36">
        <f>SUMIFS(рўйхат!AY:AY,рўйхат!$CY:$CY,$B$1128,рўйхат!$B:$B,$C1118)</f>
        <v/>
      </c>
      <c r="AQ1118" s="35">
        <f>SUMIFS(рўйхат!AZ:AZ,рўйхат!$CY:$CY,$B$1128,рўйхат!$B:$B,$C1118)</f>
        <v/>
      </c>
      <c r="AR1118" s="36">
        <f>SUMIFS(рўйхат!BA:BA,рўйхат!$CY:$CY,$B$1128,рўйхат!$B:$B,$C1118)</f>
        <v/>
      </c>
      <c r="AS1118" s="35">
        <f>SUMIFS(рўйхат!BB:BB,рўйхат!$CY:$CY,$B$1128,рўйхат!$B:$B,$C1118)</f>
        <v/>
      </c>
      <c r="AT1118" s="36">
        <f>SUMIFS(рўйхат!BC:BC,рўйхат!$CY:$CY,$B$1128,рўйхат!$B:$B,$C1118)</f>
        <v/>
      </c>
      <c r="AU1118" s="35">
        <f>SUMIFS(рўйхат!BD:BD,рўйхат!$CY:$CY,$B$1128,рўйхат!$B:$B,$C1118)</f>
        <v/>
      </c>
      <c r="AV1118" s="36">
        <f>SUMIFS(рўйхат!BE:BE,рўйхат!$CY:$CY,$B$1128,рўйхат!$B:$B,$C1118)</f>
        <v/>
      </c>
      <c r="AW1118" s="35">
        <f>SUMIFS(рўйхат!BF:BF,рўйхат!$CY:$CY,$B$1128,рўйхат!$B:$B,$C1118)</f>
        <v/>
      </c>
      <c r="AX1118" s="36">
        <f>SUMIFS(рўйхат!BG:BG,рўйхат!$CY:$CY,$B$1128,рўйхат!$B:$B,$C1118)</f>
        <v/>
      </c>
      <c r="AY1118" s="35">
        <f>SUMIFS(рўйхат!BH:BH,рўйхат!$CY:$CY,$B$1128,рўйхат!$B:$B,$C1118)</f>
        <v/>
      </c>
      <c r="AZ1118" s="36">
        <f>SUMIFS(рўйхат!BI:BI,рўйхат!$CY:$CY,$B$1128,рўйхат!$B:$B,$C1118)</f>
        <v/>
      </c>
      <c r="BA1118" s="35">
        <f>SUMIFS(рўйхат!BJ:BJ,рўйхат!$CY:$CY,$B$1128,рўйхат!$B:$B,$C1118)</f>
        <v/>
      </c>
      <c r="BB1118" s="36">
        <f>SUMIFS(рўйхат!BK:BK,рўйхат!$CY:$CY,$B$1128,рўйхат!$B:$B,$C1118)</f>
        <v/>
      </c>
      <c r="BC1118" s="77">
        <f>IFERROR(AO1118/E1118,0)</f>
        <v/>
      </c>
      <c r="BD1118" s="77">
        <f>IFERROR(AP1118/F1118,0)</f>
        <v/>
      </c>
      <c r="BE1118" s="35">
        <f>SUMIFS(рўйхат!BL:BL,рўйхат!$CY:$CY,$B$1128,рўйхат!$B:$B,$C1118)</f>
        <v/>
      </c>
      <c r="BF1118" s="36">
        <f>SUMIFS(рўйхат!BM:BM,рўйхат!$CY:$CY,$B$1128,рўйхат!$B:$B,$C1118)</f>
        <v/>
      </c>
      <c r="BG1118" s="35">
        <f>SUMIFS(рўйхат!BN:BN,рўйхат!$CY:$CY,$B$1128,рўйхат!$B:$B,$C1118)</f>
        <v/>
      </c>
      <c r="BH1118" s="36">
        <f>SUMIFS(рўйхат!BO:BO,рўйхат!$CY:$CY,$B$1128,рўйхат!$B:$B,$C1118)</f>
        <v/>
      </c>
      <c r="BI1118" s="35">
        <f>SUMIFS(рўйхат!BP:BP,рўйхат!$CY:$CY,$B$1128,рўйхат!$B:$B,$C1118)</f>
        <v/>
      </c>
      <c r="BJ1118" s="36">
        <f>SUMIFS(рўйхат!BQ:BQ,рўйхат!$CY:$CY,$B$1128,рўйхат!$B:$B,$C1118)</f>
        <v/>
      </c>
      <c r="BK1118" s="35">
        <f>SUMIFS(рўйхат!BR:BR,рўйхат!$CY:$CY,$B$1128,рўйхат!$B:$B,$C1118)</f>
        <v/>
      </c>
      <c r="BL1118" s="36">
        <f>SUMIFS(рўйхат!BS:BS,рўйхат!$CY:$CY,$B$1128,рўйхат!$B:$B,$C1118)</f>
        <v/>
      </c>
      <c r="BM1118" s="35">
        <f>SUMIFS(рўйхат!BT:BT,рўйхат!$CY:$CY,$B$1128,рўйхат!$B:$B,$C1118)</f>
        <v/>
      </c>
      <c r="BN1118" s="36">
        <f>SUMIFS(рўйхат!BU:BU,рўйхат!$CY:$CY,$B$1128,рўйхат!$B:$B,$C1118)</f>
        <v/>
      </c>
      <c r="BO1118" s="35">
        <f>SUMIFS(рўйхат!BX:BX,рўйхат!$CY:$CY,$B$1128,рўйхат!$B:$B,$C1118)</f>
        <v/>
      </c>
      <c r="BP1118" s="36">
        <f>SUMIFS(рўйхат!BY:BY,рўйхат!$CY:$CY,$B$1128,рўйхат!$B:$B,$C1118)</f>
        <v/>
      </c>
      <c r="BQ1118" s="35">
        <f>SUMIFS(рўйхат!BZ:BZ,рўйхат!$CY:$CY,$B$1128,рўйхат!$B:$B,$C1118)</f>
        <v/>
      </c>
      <c r="BR1118" s="36">
        <f>SUMIFS(рўйхат!CA:CA,рўйхат!$CY:$CY,$B$1128,рўйхат!$B:$B,$C1118)</f>
        <v/>
      </c>
      <c r="BS1118" s="35">
        <f>SUMIFS(рўйхат!CB:CB,рўйхат!$CY:$CY,$B$1128,рўйхат!$B:$B,$C1118)</f>
        <v/>
      </c>
      <c r="BT1118" s="36">
        <f>SUMIFS(рўйхат!CC:CC,рўйхат!$CY:$CY,$B$1128,рўйхат!$B:$B,$C1118)</f>
        <v/>
      </c>
      <c r="BU1118" s="35">
        <f>SUMIFS(рўйхат!CD:CD,рўйхат!$CY:$CY,$B$1128,рўйхат!$B:$B,$C1118)</f>
        <v/>
      </c>
      <c r="BV1118" s="36">
        <f>SUMIFS(рўйхат!CE:CE,рўйхат!$CY:$CY,$B$1128,рўйхат!$B:$B,$C1118)</f>
        <v/>
      </c>
      <c r="BW1118" s="35">
        <f>SUMIFS(рўйхат!CH:CH,рўйхат!$CY:$CY,$B$1128,рўйхат!$B:$B,$C1118)</f>
        <v/>
      </c>
      <c r="BX1118" s="36">
        <f>SUMIFS(рўйхат!CI:CI,рўйхат!$CY:$CY,$B$1128,рўйхат!$B:$B,$C1118)</f>
        <v/>
      </c>
      <c r="BY1118" s="35">
        <f>SUMIFS(рўйхат!CJ:CJ,рўйхат!$CY:$CY,$B$1128,рўйхат!$B:$B,$C1118)</f>
        <v/>
      </c>
      <c r="BZ1118" s="36">
        <f>SUMIFS(рўйхат!CK:CK,рўйхат!$CY:$CY,$B$1128,рўйхат!$B:$B,$C1118)</f>
        <v/>
      </c>
      <c r="CA1118" s="35">
        <f>SUMIFS(рўйхат!CL:CL,рўйхат!$CY:$CY,$B$1128,рўйхат!$B:$B,$C1118)</f>
        <v/>
      </c>
      <c r="CB1118" s="36">
        <f>SUMIFS(рўйхат!CM:CM,рўйхат!$CY:$CY,$B$1128,рўйхат!$B:$B,$C1118)</f>
        <v/>
      </c>
      <c r="CC1118" s="35">
        <f>SUMIFS(рўйхат!CN:CN,рўйхат!$CY:$CY,$B$1128,рўйхат!$B:$B,$C1118)</f>
        <v/>
      </c>
      <c r="CD1118" s="36">
        <f>SUMIFS(рўйхат!CO:CO,рўйхат!$CY:$CY,$B$1128,рўйхат!$B:$B,$C1118)</f>
        <v/>
      </c>
      <c r="CE1118" s="77">
        <f>IFERROR(BE1118/(Q1118+BE1118),0)</f>
        <v/>
      </c>
      <c r="CF1118" s="78">
        <f>IFERROR(BF1118/(R1118+BF1118),0)</f>
        <v/>
      </c>
      <c r="CG1118" s="8">
        <f>COUNTIFS(B:B,B1118)</f>
        <v/>
      </c>
    </row>
    <row r="1119" hidden="1" outlineLevel="1" ht="17.1" customHeight="1" s="245">
      <c r="A1119" s="33" t="n"/>
      <c r="B1119" s="50" t="n">
        <v>23</v>
      </c>
      <c r="C1119" s="66" t="inlineStr">
        <is>
          <t>Сув хўжалиги вазирлиги</t>
        </is>
      </c>
      <c r="D1119" s="16" t="n"/>
      <c r="E1119" s="35">
        <f>SUMIFS(рўйхат!F:F,рўйхат!$CY:$CY,$B$1128,рўйхат!$B:$B,$C1119)</f>
        <v/>
      </c>
      <c r="F1119" s="36">
        <f>SUMIFS(рўйхат!G:G,рўйхат!$CY:$CY,$B$1128,рўйхат!$B:$B,$C1119)</f>
        <v/>
      </c>
      <c r="G1119" s="35">
        <f>SUMIFS(рўйхат!H:H,рўйхат!$CY:$CY,$B$1128,рўйхат!$B:$B,$C1119)</f>
        <v/>
      </c>
      <c r="H1119" s="36">
        <f>SUMIFS(рўйхат!I:I,рўйхат!$CY:$CY,$B$1128,рўйхат!$B:$B,$C1119)</f>
        <v/>
      </c>
      <c r="I1119" s="35">
        <f>SUMIFS(рўйхат!J:J,рўйхат!$CY:$CY,$B$1128,рўйхат!$B:$B,$C1119)</f>
        <v/>
      </c>
      <c r="J1119" s="36">
        <f>SUMIFS(рўйхат!K:K,рўйхат!$CY:$CY,$B$1128,рўйхат!$B:$B,$C1119)</f>
        <v/>
      </c>
      <c r="K1119" s="35">
        <f>SUMIFS(рўйхат!L:L,рўйхат!$CY:$CY,$B$1128,рўйхат!$B:$B,$C1119)</f>
        <v/>
      </c>
      <c r="L1119" s="36">
        <f>SUMIFS(рўйхат!M:M,рўйхат!$CY:$CY,$B$1128,рўйхат!$B:$B,$C1119)</f>
        <v/>
      </c>
      <c r="M1119" s="35">
        <f>SUMIFS(рўйхат!N:N,рўйхат!$CY:$CY,$B$1128,рўйхат!$B:$B,$C1119)</f>
        <v/>
      </c>
      <c r="N1119" s="36">
        <f>SUMIFS(рўйхат!O:O,рўйхат!$CY:$CY,$B$1128,рўйхат!$B:$B,$C1119)</f>
        <v/>
      </c>
      <c r="O1119" s="34">
        <f>IFERROR(M1119/E1119,0)</f>
        <v/>
      </c>
      <c r="P1119" s="34">
        <f>IFERROR(N1119/F1119,0)</f>
        <v/>
      </c>
      <c r="Q1119" s="35">
        <f>SUMIFS(рўйхат!P:P,рўйхат!$CY:$CY,$B$1128,рўйхат!$B:$B,$C1119)</f>
        <v/>
      </c>
      <c r="R1119" s="36">
        <f>SUMIFS(рўйхат!Q:Q,рўйхат!$CY:$CY,$B$1128,рўйхат!$B:$B,$C1119)</f>
        <v/>
      </c>
      <c r="S1119" s="35">
        <f>SUMIFS(рўйхат!R:R,рўйхат!$CY:$CY,$B$1128,рўйхат!$B:$B,$C1119)</f>
        <v/>
      </c>
      <c r="T1119" s="36">
        <f>SUMIFS(рўйхат!S:S,рўйхат!$CY:$CY,$B$1128,рўйхат!$B:$B,$C1119)</f>
        <v/>
      </c>
      <c r="U1119" s="35">
        <f>SUMIFS(рўйхат!T:T,рўйхат!$CY:$CY,$B$1128,рўйхат!$B:$B,$C1119)</f>
        <v/>
      </c>
      <c r="V1119" s="36">
        <f>SUMIFS(рўйхат!U:U,рўйхат!$CY:$CY,$B$1128,рўйхат!$B:$B,$C1119)</f>
        <v/>
      </c>
      <c r="W1119" s="35">
        <f>SUMIFS(рўйхат!V:V,рўйхат!$CY:$CY,$B$1128,рўйхат!$B:$B,$C1119)</f>
        <v/>
      </c>
      <c r="X1119" s="36">
        <f>SUMIFS(рўйхат!W:W,рўйхат!$CY:$CY,$B$1128,рўйхат!$B:$B,$C1119)</f>
        <v/>
      </c>
      <c r="Y1119" s="35">
        <f>SUMIFS(рўйхат!X:X,рўйхат!$CY:$CY,$B$1128,рўйхат!$B:$B,$C1119)</f>
        <v/>
      </c>
      <c r="Z1119" s="36">
        <f>SUMIFS(рўйхат!Y:Y,рўйхат!$CY:$CY,$B$1128,рўйхат!$B:$B,$C1119)</f>
        <v/>
      </c>
      <c r="AA1119" s="35">
        <f>SUMIFS(рўйхат!Z:Z,рўйхат!$CY:$CY,$B$1128,рўйхат!$B:$B,$C1119)</f>
        <v/>
      </c>
      <c r="AB1119" s="36">
        <f>SUMIFS(рўйхат!AA:AA,рўйхат!$CY:$CY,$B$1128,рўйхат!$B:$B,$C1119)</f>
        <v/>
      </c>
      <c r="AC1119" s="35">
        <f>SUMIFS(рўйхат!AB:AB,рўйхат!$CY:$CY,$B$1128,рўйхат!$B:$B,$C1119)</f>
        <v/>
      </c>
      <c r="AD1119" s="36">
        <f>SUMIFS(рўйхат!AC:AC,рўйхат!$CY:$CY,$B$1128,рўйхат!$B:$B,$C1119)</f>
        <v/>
      </c>
      <c r="AE1119" s="35">
        <f>SUMIFS(рўйхат!AD:AD,рўйхат!$CY:$CY,$B$1128,рўйхат!$B:$B,$C1119)</f>
        <v/>
      </c>
      <c r="AF1119" s="36">
        <f>SUMIFS(рўйхат!AE:AE,рўйхат!$CY:$CY,$B$1128,рўйхат!$B:$B,$C1119)</f>
        <v/>
      </c>
      <c r="AG1119" s="35">
        <f>SUMIFS(рўйхат!AH:AH,рўйхат!$CY:$CY,$B$1128,рўйхат!$B:$B,$C1119)</f>
        <v/>
      </c>
      <c r="AH1119" s="36">
        <f>SUMIFS(рўйхат!AI:AI,рўйхат!$CY:$CY,$B$1128,рўйхат!$B:$B,$C1119)</f>
        <v/>
      </c>
      <c r="AI1119" s="35">
        <f>SUMIFS(рўйхат!AJ:AJ,рўйхат!$CY:$CY,$B$1128,рўйхат!$B:$B,$C1119)</f>
        <v/>
      </c>
      <c r="AJ1119" s="36">
        <f>SUMIFS(рўйхат!AK:AK,рўйхат!$CY:$CY,$B$1128,рўйхат!$B:$B,$C1119)</f>
        <v/>
      </c>
      <c r="AK1119" s="35">
        <f>SUMIFS(рўйхат!AL:AL,рўйхат!$CY:$CY,$B$1128,рўйхат!$B:$B,$C1119)</f>
        <v/>
      </c>
      <c r="AL1119" s="36">
        <f>SUMIFS(рўйхат!AM:AM,рўйхат!$CY:$CY,$B$1128,рўйхат!$B:$B,$C1119)</f>
        <v/>
      </c>
      <c r="AM1119" s="77">
        <f>IFERROR(Q1119/E1119,0)</f>
        <v/>
      </c>
      <c r="AN1119" s="77">
        <f>IFERROR(R1119/F1119,0)</f>
        <v/>
      </c>
      <c r="AO1119" s="35">
        <f>SUMIFS(рўйхат!AX:AX,рўйхат!$CY:$CY,$B$1128,рўйхат!$B:$B,$C1119)</f>
        <v/>
      </c>
      <c r="AP1119" s="36">
        <f>SUMIFS(рўйхат!AY:AY,рўйхат!$CY:$CY,$B$1128,рўйхат!$B:$B,$C1119)</f>
        <v/>
      </c>
      <c r="AQ1119" s="35">
        <f>SUMIFS(рўйхат!AZ:AZ,рўйхат!$CY:$CY,$B$1128,рўйхат!$B:$B,$C1119)</f>
        <v/>
      </c>
      <c r="AR1119" s="36">
        <f>SUMIFS(рўйхат!BA:BA,рўйхат!$CY:$CY,$B$1128,рўйхат!$B:$B,$C1119)</f>
        <v/>
      </c>
      <c r="AS1119" s="35">
        <f>SUMIFS(рўйхат!BB:BB,рўйхат!$CY:$CY,$B$1128,рўйхат!$B:$B,$C1119)</f>
        <v/>
      </c>
      <c r="AT1119" s="36">
        <f>SUMIFS(рўйхат!BC:BC,рўйхат!$CY:$CY,$B$1128,рўйхат!$B:$B,$C1119)</f>
        <v/>
      </c>
      <c r="AU1119" s="35">
        <f>SUMIFS(рўйхат!BD:BD,рўйхат!$CY:$CY,$B$1128,рўйхат!$B:$B,$C1119)</f>
        <v/>
      </c>
      <c r="AV1119" s="36">
        <f>SUMIFS(рўйхат!BE:BE,рўйхат!$CY:$CY,$B$1128,рўйхат!$B:$B,$C1119)</f>
        <v/>
      </c>
      <c r="AW1119" s="35">
        <f>SUMIFS(рўйхат!BF:BF,рўйхат!$CY:$CY,$B$1128,рўйхат!$B:$B,$C1119)</f>
        <v/>
      </c>
      <c r="AX1119" s="36">
        <f>SUMIFS(рўйхат!BG:BG,рўйхат!$CY:$CY,$B$1128,рўйхат!$B:$B,$C1119)</f>
        <v/>
      </c>
      <c r="AY1119" s="35">
        <f>SUMIFS(рўйхат!BH:BH,рўйхат!$CY:$CY,$B$1128,рўйхат!$B:$B,$C1119)</f>
        <v/>
      </c>
      <c r="AZ1119" s="36">
        <f>SUMIFS(рўйхат!BI:BI,рўйхат!$CY:$CY,$B$1128,рўйхат!$B:$B,$C1119)</f>
        <v/>
      </c>
      <c r="BA1119" s="35">
        <f>SUMIFS(рўйхат!BJ:BJ,рўйхат!$CY:$CY,$B$1128,рўйхат!$B:$B,$C1119)</f>
        <v/>
      </c>
      <c r="BB1119" s="36">
        <f>SUMIFS(рўйхат!BK:BK,рўйхат!$CY:$CY,$B$1128,рўйхат!$B:$B,$C1119)</f>
        <v/>
      </c>
      <c r="BC1119" s="77">
        <f>IFERROR(AO1119/E1119,0)</f>
        <v/>
      </c>
      <c r="BD1119" s="77">
        <f>IFERROR(AP1119/F1119,0)</f>
        <v/>
      </c>
      <c r="BE1119" s="35">
        <f>SUMIFS(рўйхат!BL:BL,рўйхат!$CY:$CY,$B$1128,рўйхат!$B:$B,$C1119)</f>
        <v/>
      </c>
      <c r="BF1119" s="36">
        <f>SUMIFS(рўйхат!BM:BM,рўйхат!$CY:$CY,$B$1128,рўйхат!$B:$B,$C1119)</f>
        <v/>
      </c>
      <c r="BG1119" s="35">
        <f>SUMIFS(рўйхат!BN:BN,рўйхат!$CY:$CY,$B$1128,рўйхат!$B:$B,$C1119)</f>
        <v/>
      </c>
      <c r="BH1119" s="36">
        <f>SUMIFS(рўйхат!BO:BO,рўйхат!$CY:$CY,$B$1128,рўйхат!$B:$B,$C1119)</f>
        <v/>
      </c>
      <c r="BI1119" s="35">
        <f>SUMIFS(рўйхат!BP:BP,рўйхат!$CY:$CY,$B$1128,рўйхат!$B:$B,$C1119)</f>
        <v/>
      </c>
      <c r="BJ1119" s="36">
        <f>SUMIFS(рўйхат!BQ:BQ,рўйхат!$CY:$CY,$B$1128,рўйхат!$B:$B,$C1119)</f>
        <v/>
      </c>
      <c r="BK1119" s="35">
        <f>SUMIFS(рўйхат!BR:BR,рўйхат!$CY:$CY,$B$1128,рўйхат!$B:$B,$C1119)</f>
        <v/>
      </c>
      <c r="BL1119" s="36">
        <f>SUMIFS(рўйхат!BS:BS,рўйхат!$CY:$CY,$B$1128,рўйхат!$B:$B,$C1119)</f>
        <v/>
      </c>
      <c r="BM1119" s="35">
        <f>SUMIFS(рўйхат!BT:BT,рўйхат!$CY:$CY,$B$1128,рўйхат!$B:$B,$C1119)</f>
        <v/>
      </c>
      <c r="BN1119" s="36">
        <f>SUMIFS(рўйхат!BU:BU,рўйхат!$CY:$CY,$B$1128,рўйхат!$B:$B,$C1119)</f>
        <v/>
      </c>
      <c r="BO1119" s="35">
        <f>SUMIFS(рўйхат!BX:BX,рўйхат!$CY:$CY,$B$1128,рўйхат!$B:$B,$C1119)</f>
        <v/>
      </c>
      <c r="BP1119" s="36">
        <f>SUMIFS(рўйхат!BY:BY,рўйхат!$CY:$CY,$B$1128,рўйхат!$B:$B,$C1119)</f>
        <v/>
      </c>
      <c r="BQ1119" s="35">
        <f>SUMIFS(рўйхат!BZ:BZ,рўйхат!$CY:$CY,$B$1128,рўйхат!$B:$B,$C1119)</f>
        <v/>
      </c>
      <c r="BR1119" s="36">
        <f>SUMIFS(рўйхат!CA:CA,рўйхат!$CY:$CY,$B$1128,рўйхат!$B:$B,$C1119)</f>
        <v/>
      </c>
      <c r="BS1119" s="35">
        <f>SUMIFS(рўйхат!CB:CB,рўйхат!$CY:$CY,$B$1128,рўйхат!$B:$B,$C1119)</f>
        <v/>
      </c>
      <c r="BT1119" s="36">
        <f>SUMIFS(рўйхат!CC:CC,рўйхат!$CY:$CY,$B$1128,рўйхат!$B:$B,$C1119)</f>
        <v/>
      </c>
      <c r="BU1119" s="35">
        <f>SUMIFS(рўйхат!CD:CD,рўйхат!$CY:$CY,$B$1128,рўйхат!$B:$B,$C1119)</f>
        <v/>
      </c>
      <c r="BV1119" s="36">
        <f>SUMIFS(рўйхат!CE:CE,рўйхат!$CY:$CY,$B$1128,рўйхат!$B:$B,$C1119)</f>
        <v/>
      </c>
      <c r="BW1119" s="35">
        <f>SUMIFS(рўйхат!CH:CH,рўйхат!$CY:$CY,$B$1128,рўйхат!$B:$B,$C1119)</f>
        <v/>
      </c>
      <c r="BX1119" s="36">
        <f>SUMIFS(рўйхат!CI:CI,рўйхат!$CY:$CY,$B$1128,рўйхат!$B:$B,$C1119)</f>
        <v/>
      </c>
      <c r="BY1119" s="35">
        <f>SUMIFS(рўйхат!CJ:CJ,рўйхат!$CY:$CY,$B$1128,рўйхат!$B:$B,$C1119)</f>
        <v/>
      </c>
      <c r="BZ1119" s="36">
        <f>SUMIFS(рўйхат!CK:CK,рўйхат!$CY:$CY,$B$1128,рўйхат!$B:$B,$C1119)</f>
        <v/>
      </c>
      <c r="CA1119" s="35">
        <f>SUMIFS(рўйхат!CL:CL,рўйхат!$CY:$CY,$B$1128,рўйхат!$B:$B,$C1119)</f>
        <v/>
      </c>
      <c r="CB1119" s="36">
        <f>SUMIFS(рўйхат!CM:CM,рўйхат!$CY:$CY,$B$1128,рўйхат!$B:$B,$C1119)</f>
        <v/>
      </c>
      <c r="CC1119" s="35">
        <f>SUMIFS(рўйхат!CN:CN,рўйхат!$CY:$CY,$B$1128,рўйхат!$B:$B,$C1119)</f>
        <v/>
      </c>
      <c r="CD1119" s="36">
        <f>SUMIFS(рўйхат!CO:CO,рўйхат!$CY:$CY,$B$1128,рўйхат!$B:$B,$C1119)</f>
        <v/>
      </c>
      <c r="CE1119" s="77">
        <f>IFERROR(BE1119/(Q1119+BE1119),0)</f>
        <v/>
      </c>
      <c r="CF1119" s="78">
        <f>IFERROR(BF1119/(R1119+BF1119),0)</f>
        <v/>
      </c>
      <c r="CG1119" s="8">
        <f>COUNTIFS(B:B,B1119)</f>
        <v/>
      </c>
    </row>
    <row r="1120" hidden="1" outlineLevel="1" ht="17.1" customHeight="1" s="245">
      <c r="A1120" s="33" t="n"/>
      <c r="B1120" s="50" t="n">
        <v>24</v>
      </c>
      <c r="C1120" s="66" t="inlineStr">
        <is>
          <t>Ташқи ишлар вазирлиги</t>
        </is>
      </c>
      <c r="D1120" s="16" t="n"/>
      <c r="E1120" s="35">
        <f>SUMIFS(рўйхат!F:F,рўйхат!$CY:$CY,$B$1128,рўйхат!$B:$B,$C1120)</f>
        <v/>
      </c>
      <c r="F1120" s="36">
        <f>SUMIFS(рўйхат!G:G,рўйхат!$CY:$CY,$B$1128,рўйхат!$B:$B,$C1120)</f>
        <v/>
      </c>
      <c r="G1120" s="35">
        <f>SUMIFS(рўйхат!H:H,рўйхат!$CY:$CY,$B$1128,рўйхат!$B:$B,$C1120)</f>
        <v/>
      </c>
      <c r="H1120" s="36">
        <f>SUMIFS(рўйхат!I:I,рўйхат!$CY:$CY,$B$1128,рўйхат!$B:$B,$C1120)</f>
        <v/>
      </c>
      <c r="I1120" s="35">
        <f>SUMIFS(рўйхат!J:J,рўйхат!$CY:$CY,$B$1128,рўйхат!$B:$B,$C1120)</f>
        <v/>
      </c>
      <c r="J1120" s="36">
        <f>SUMIFS(рўйхат!K:K,рўйхат!$CY:$CY,$B$1128,рўйхат!$B:$B,$C1120)</f>
        <v/>
      </c>
      <c r="K1120" s="35">
        <f>SUMIFS(рўйхат!L:L,рўйхат!$CY:$CY,$B$1128,рўйхат!$B:$B,$C1120)</f>
        <v/>
      </c>
      <c r="L1120" s="36">
        <f>SUMIFS(рўйхат!M:M,рўйхат!$CY:$CY,$B$1128,рўйхат!$B:$B,$C1120)</f>
        <v/>
      </c>
      <c r="M1120" s="35">
        <f>SUMIFS(рўйхат!N:N,рўйхат!$CY:$CY,$B$1128,рўйхат!$B:$B,$C1120)</f>
        <v/>
      </c>
      <c r="N1120" s="36">
        <f>SUMIFS(рўйхат!O:O,рўйхат!$CY:$CY,$B$1128,рўйхат!$B:$B,$C1120)</f>
        <v/>
      </c>
      <c r="O1120" s="34">
        <f>IFERROR(M1120/E1120,0)</f>
        <v/>
      </c>
      <c r="P1120" s="34">
        <f>IFERROR(N1120/F1120,0)</f>
        <v/>
      </c>
      <c r="Q1120" s="35">
        <f>SUMIFS(рўйхат!P:P,рўйхат!$CY:$CY,$B$1128,рўйхат!$B:$B,$C1120)</f>
        <v/>
      </c>
      <c r="R1120" s="36">
        <f>SUMIFS(рўйхат!Q:Q,рўйхат!$CY:$CY,$B$1128,рўйхат!$B:$B,$C1120)</f>
        <v/>
      </c>
      <c r="S1120" s="35">
        <f>SUMIFS(рўйхат!R:R,рўйхат!$CY:$CY,$B$1128,рўйхат!$B:$B,$C1120)</f>
        <v/>
      </c>
      <c r="T1120" s="36">
        <f>SUMIFS(рўйхат!S:S,рўйхат!$CY:$CY,$B$1128,рўйхат!$B:$B,$C1120)</f>
        <v/>
      </c>
      <c r="U1120" s="35">
        <f>SUMIFS(рўйхат!T:T,рўйхат!$CY:$CY,$B$1128,рўйхат!$B:$B,$C1120)</f>
        <v/>
      </c>
      <c r="V1120" s="36">
        <f>SUMIFS(рўйхат!U:U,рўйхат!$CY:$CY,$B$1128,рўйхат!$B:$B,$C1120)</f>
        <v/>
      </c>
      <c r="W1120" s="35">
        <f>SUMIFS(рўйхат!V:V,рўйхат!$CY:$CY,$B$1128,рўйхат!$B:$B,$C1120)</f>
        <v/>
      </c>
      <c r="X1120" s="36">
        <f>SUMIFS(рўйхат!W:W,рўйхат!$CY:$CY,$B$1128,рўйхат!$B:$B,$C1120)</f>
        <v/>
      </c>
      <c r="Y1120" s="35">
        <f>SUMIFS(рўйхат!X:X,рўйхат!$CY:$CY,$B$1128,рўйхат!$B:$B,$C1120)</f>
        <v/>
      </c>
      <c r="Z1120" s="36">
        <f>SUMIFS(рўйхат!Y:Y,рўйхат!$CY:$CY,$B$1128,рўйхат!$B:$B,$C1120)</f>
        <v/>
      </c>
      <c r="AA1120" s="35">
        <f>SUMIFS(рўйхат!Z:Z,рўйхат!$CY:$CY,$B$1128,рўйхат!$B:$B,$C1120)</f>
        <v/>
      </c>
      <c r="AB1120" s="36">
        <f>SUMIFS(рўйхат!AA:AA,рўйхат!$CY:$CY,$B$1128,рўйхат!$B:$B,$C1120)</f>
        <v/>
      </c>
      <c r="AC1120" s="35">
        <f>SUMIFS(рўйхат!AB:AB,рўйхат!$CY:$CY,$B$1128,рўйхат!$B:$B,$C1120)</f>
        <v/>
      </c>
      <c r="AD1120" s="36">
        <f>SUMIFS(рўйхат!AC:AC,рўйхат!$CY:$CY,$B$1128,рўйхат!$B:$B,$C1120)</f>
        <v/>
      </c>
      <c r="AE1120" s="35">
        <f>SUMIFS(рўйхат!AD:AD,рўйхат!$CY:$CY,$B$1128,рўйхат!$B:$B,$C1120)</f>
        <v/>
      </c>
      <c r="AF1120" s="36">
        <f>SUMIFS(рўйхат!AE:AE,рўйхат!$CY:$CY,$B$1128,рўйхат!$B:$B,$C1120)</f>
        <v/>
      </c>
      <c r="AG1120" s="35">
        <f>SUMIFS(рўйхат!AH:AH,рўйхат!$CY:$CY,$B$1128,рўйхат!$B:$B,$C1120)</f>
        <v/>
      </c>
      <c r="AH1120" s="36">
        <f>SUMIFS(рўйхат!AI:AI,рўйхат!$CY:$CY,$B$1128,рўйхат!$B:$B,$C1120)</f>
        <v/>
      </c>
      <c r="AI1120" s="35">
        <f>SUMIFS(рўйхат!AJ:AJ,рўйхат!$CY:$CY,$B$1128,рўйхат!$B:$B,$C1120)</f>
        <v/>
      </c>
      <c r="AJ1120" s="36">
        <f>SUMIFS(рўйхат!AK:AK,рўйхат!$CY:$CY,$B$1128,рўйхат!$B:$B,$C1120)</f>
        <v/>
      </c>
      <c r="AK1120" s="35">
        <f>SUMIFS(рўйхат!AL:AL,рўйхат!$CY:$CY,$B$1128,рўйхат!$B:$B,$C1120)</f>
        <v/>
      </c>
      <c r="AL1120" s="36">
        <f>SUMIFS(рўйхат!AM:AM,рўйхат!$CY:$CY,$B$1128,рўйхат!$B:$B,$C1120)</f>
        <v/>
      </c>
      <c r="AM1120" s="77">
        <f>IFERROR(Q1120/E1120,0)</f>
        <v/>
      </c>
      <c r="AN1120" s="77">
        <f>IFERROR(R1120/F1120,0)</f>
        <v/>
      </c>
      <c r="AO1120" s="35">
        <f>SUMIFS(рўйхат!AX:AX,рўйхат!$CY:$CY,$B$1128,рўйхат!$B:$B,$C1120)</f>
        <v/>
      </c>
      <c r="AP1120" s="36">
        <f>SUMIFS(рўйхат!AY:AY,рўйхат!$CY:$CY,$B$1128,рўйхат!$B:$B,$C1120)</f>
        <v/>
      </c>
      <c r="AQ1120" s="35">
        <f>SUMIFS(рўйхат!AZ:AZ,рўйхат!$CY:$CY,$B$1128,рўйхат!$B:$B,$C1120)</f>
        <v/>
      </c>
      <c r="AR1120" s="36">
        <f>SUMIFS(рўйхат!BA:BA,рўйхат!$CY:$CY,$B$1128,рўйхат!$B:$B,$C1120)</f>
        <v/>
      </c>
      <c r="AS1120" s="35">
        <f>SUMIFS(рўйхат!BB:BB,рўйхат!$CY:$CY,$B$1128,рўйхат!$B:$B,$C1120)</f>
        <v/>
      </c>
      <c r="AT1120" s="36">
        <f>SUMIFS(рўйхат!BC:BC,рўйхат!$CY:$CY,$B$1128,рўйхат!$B:$B,$C1120)</f>
        <v/>
      </c>
      <c r="AU1120" s="35">
        <f>SUMIFS(рўйхат!BD:BD,рўйхат!$CY:$CY,$B$1128,рўйхат!$B:$B,$C1120)</f>
        <v/>
      </c>
      <c r="AV1120" s="36">
        <f>SUMIFS(рўйхат!BE:BE,рўйхат!$CY:$CY,$B$1128,рўйхат!$B:$B,$C1120)</f>
        <v/>
      </c>
      <c r="AW1120" s="35">
        <f>SUMIFS(рўйхат!BF:BF,рўйхат!$CY:$CY,$B$1128,рўйхат!$B:$B,$C1120)</f>
        <v/>
      </c>
      <c r="AX1120" s="36">
        <f>SUMIFS(рўйхат!BG:BG,рўйхат!$CY:$CY,$B$1128,рўйхат!$B:$B,$C1120)</f>
        <v/>
      </c>
      <c r="AY1120" s="35">
        <f>SUMIFS(рўйхат!BH:BH,рўйхат!$CY:$CY,$B$1128,рўйхат!$B:$B,$C1120)</f>
        <v/>
      </c>
      <c r="AZ1120" s="36">
        <f>SUMIFS(рўйхат!BI:BI,рўйхат!$CY:$CY,$B$1128,рўйхат!$B:$B,$C1120)</f>
        <v/>
      </c>
      <c r="BA1120" s="35">
        <f>SUMIFS(рўйхат!BJ:BJ,рўйхат!$CY:$CY,$B$1128,рўйхат!$B:$B,$C1120)</f>
        <v/>
      </c>
      <c r="BB1120" s="36">
        <f>SUMIFS(рўйхат!BK:BK,рўйхат!$CY:$CY,$B$1128,рўйхат!$B:$B,$C1120)</f>
        <v/>
      </c>
      <c r="BC1120" s="77">
        <f>IFERROR(AO1120/E1120,0)</f>
        <v/>
      </c>
      <c r="BD1120" s="77">
        <f>IFERROR(AP1120/F1120,0)</f>
        <v/>
      </c>
      <c r="BE1120" s="35">
        <f>SUMIFS(рўйхат!BL:BL,рўйхат!$CY:$CY,$B$1128,рўйхат!$B:$B,$C1120)</f>
        <v/>
      </c>
      <c r="BF1120" s="36">
        <f>SUMIFS(рўйхат!BM:BM,рўйхат!$CY:$CY,$B$1128,рўйхат!$B:$B,$C1120)</f>
        <v/>
      </c>
      <c r="BG1120" s="35">
        <f>SUMIFS(рўйхат!BN:BN,рўйхат!$CY:$CY,$B$1128,рўйхат!$B:$B,$C1120)</f>
        <v/>
      </c>
      <c r="BH1120" s="36">
        <f>SUMIFS(рўйхат!BO:BO,рўйхат!$CY:$CY,$B$1128,рўйхат!$B:$B,$C1120)</f>
        <v/>
      </c>
      <c r="BI1120" s="35">
        <f>SUMIFS(рўйхат!BP:BP,рўйхат!$CY:$CY,$B$1128,рўйхат!$B:$B,$C1120)</f>
        <v/>
      </c>
      <c r="BJ1120" s="36">
        <f>SUMIFS(рўйхат!BQ:BQ,рўйхат!$CY:$CY,$B$1128,рўйхат!$B:$B,$C1120)</f>
        <v/>
      </c>
      <c r="BK1120" s="35">
        <f>SUMIFS(рўйхат!BR:BR,рўйхат!$CY:$CY,$B$1128,рўйхат!$B:$B,$C1120)</f>
        <v/>
      </c>
      <c r="BL1120" s="36">
        <f>SUMIFS(рўйхат!BS:BS,рўйхат!$CY:$CY,$B$1128,рўйхат!$B:$B,$C1120)</f>
        <v/>
      </c>
      <c r="BM1120" s="35">
        <f>SUMIFS(рўйхат!BT:BT,рўйхат!$CY:$CY,$B$1128,рўйхат!$B:$B,$C1120)</f>
        <v/>
      </c>
      <c r="BN1120" s="36">
        <f>SUMIFS(рўйхат!BU:BU,рўйхат!$CY:$CY,$B$1128,рўйхат!$B:$B,$C1120)</f>
        <v/>
      </c>
      <c r="BO1120" s="35">
        <f>SUMIFS(рўйхат!BX:BX,рўйхат!$CY:$CY,$B$1128,рўйхат!$B:$B,$C1120)</f>
        <v/>
      </c>
      <c r="BP1120" s="36">
        <f>SUMIFS(рўйхат!BY:BY,рўйхат!$CY:$CY,$B$1128,рўйхат!$B:$B,$C1120)</f>
        <v/>
      </c>
      <c r="BQ1120" s="35">
        <f>SUMIFS(рўйхат!BZ:BZ,рўйхат!$CY:$CY,$B$1128,рўйхат!$B:$B,$C1120)</f>
        <v/>
      </c>
      <c r="BR1120" s="36">
        <f>SUMIFS(рўйхат!CA:CA,рўйхат!$CY:$CY,$B$1128,рўйхат!$B:$B,$C1120)</f>
        <v/>
      </c>
      <c r="BS1120" s="35">
        <f>SUMIFS(рўйхат!CB:CB,рўйхат!$CY:$CY,$B$1128,рўйхат!$B:$B,$C1120)</f>
        <v/>
      </c>
      <c r="BT1120" s="36">
        <f>SUMIFS(рўйхат!CC:CC,рўйхат!$CY:$CY,$B$1128,рўйхат!$B:$B,$C1120)</f>
        <v/>
      </c>
      <c r="BU1120" s="35">
        <f>SUMIFS(рўйхат!CD:CD,рўйхат!$CY:$CY,$B$1128,рўйхат!$B:$B,$C1120)</f>
        <v/>
      </c>
      <c r="BV1120" s="36">
        <f>SUMIFS(рўйхат!CE:CE,рўйхат!$CY:$CY,$B$1128,рўйхат!$B:$B,$C1120)</f>
        <v/>
      </c>
      <c r="BW1120" s="35">
        <f>SUMIFS(рўйхат!CH:CH,рўйхат!$CY:$CY,$B$1128,рўйхат!$B:$B,$C1120)</f>
        <v/>
      </c>
      <c r="BX1120" s="36">
        <f>SUMIFS(рўйхат!CI:CI,рўйхат!$CY:$CY,$B$1128,рўйхат!$B:$B,$C1120)</f>
        <v/>
      </c>
      <c r="BY1120" s="35">
        <f>SUMIFS(рўйхат!CJ:CJ,рўйхат!$CY:$CY,$B$1128,рўйхат!$B:$B,$C1120)</f>
        <v/>
      </c>
      <c r="BZ1120" s="36">
        <f>SUMIFS(рўйхат!CK:CK,рўйхат!$CY:$CY,$B$1128,рўйхат!$B:$B,$C1120)</f>
        <v/>
      </c>
      <c r="CA1120" s="35">
        <f>SUMIFS(рўйхат!CL:CL,рўйхат!$CY:$CY,$B$1128,рўйхат!$B:$B,$C1120)</f>
        <v/>
      </c>
      <c r="CB1120" s="36">
        <f>SUMIFS(рўйхат!CM:CM,рўйхат!$CY:$CY,$B$1128,рўйхат!$B:$B,$C1120)</f>
        <v/>
      </c>
      <c r="CC1120" s="35">
        <f>SUMIFS(рўйхат!CN:CN,рўйхат!$CY:$CY,$B$1128,рўйхат!$B:$B,$C1120)</f>
        <v/>
      </c>
      <c r="CD1120" s="36">
        <f>SUMIFS(рўйхат!CO:CO,рўйхат!$CY:$CY,$B$1128,рўйхат!$B:$B,$C1120)</f>
        <v/>
      </c>
      <c r="CE1120" s="77">
        <f>IFERROR(BE1120/(Q1120+BE1120),0)</f>
        <v/>
      </c>
      <c r="CF1120" s="78">
        <f>IFERROR(BF1120/(R1120+BF1120),0)</f>
        <v/>
      </c>
      <c r="CG1120" s="8">
        <f>COUNTIFS(B:B,B1120)</f>
        <v/>
      </c>
    </row>
    <row r="1121" hidden="1" outlineLevel="1" ht="17.1" customHeight="1" s="245">
      <c r="A1121" s="31" t="n"/>
      <c r="B1121" s="50" t="n">
        <v>25</v>
      </c>
      <c r="C1121" s="65" t="inlineStr">
        <is>
          <t>Тоғ-кон саноати ва геология вазирлиги</t>
        </is>
      </c>
      <c r="D1121" s="16" t="n"/>
      <c r="E1121" s="35">
        <f>SUMIFS(рўйхат!F:F,рўйхат!$CY:$CY,$B$1128,рўйхат!$B:$B,$C1121)</f>
        <v/>
      </c>
      <c r="F1121" s="36">
        <f>SUMIFS(рўйхат!G:G,рўйхат!$CY:$CY,$B$1128,рўйхат!$B:$B,$C1121)</f>
        <v/>
      </c>
      <c r="G1121" s="35">
        <f>SUMIFS(рўйхат!H:H,рўйхат!$CY:$CY,$B$1128,рўйхат!$B:$B,$C1121)</f>
        <v/>
      </c>
      <c r="H1121" s="36">
        <f>SUMIFS(рўйхат!I:I,рўйхат!$CY:$CY,$B$1128,рўйхат!$B:$B,$C1121)</f>
        <v/>
      </c>
      <c r="I1121" s="35">
        <f>SUMIFS(рўйхат!J:J,рўйхат!$CY:$CY,$B$1128,рўйхат!$B:$B,$C1121)</f>
        <v/>
      </c>
      <c r="J1121" s="36">
        <f>SUMIFS(рўйхат!K:K,рўйхат!$CY:$CY,$B$1128,рўйхат!$B:$B,$C1121)</f>
        <v/>
      </c>
      <c r="K1121" s="35">
        <f>SUMIFS(рўйхат!L:L,рўйхат!$CY:$CY,$B$1128,рўйхат!$B:$B,$C1121)</f>
        <v/>
      </c>
      <c r="L1121" s="36">
        <f>SUMIFS(рўйхат!M:M,рўйхат!$CY:$CY,$B$1128,рўйхат!$B:$B,$C1121)</f>
        <v/>
      </c>
      <c r="M1121" s="35">
        <f>SUMIFS(рўйхат!N:N,рўйхат!$CY:$CY,$B$1128,рўйхат!$B:$B,$C1121)</f>
        <v/>
      </c>
      <c r="N1121" s="36">
        <f>SUMIFS(рўйхат!O:O,рўйхат!$CY:$CY,$B$1128,рўйхат!$B:$B,$C1121)</f>
        <v/>
      </c>
      <c r="O1121" s="34">
        <f>IFERROR(M1121/E1121,0)</f>
        <v/>
      </c>
      <c r="P1121" s="34">
        <f>IFERROR(N1121/F1121,0)</f>
        <v/>
      </c>
      <c r="Q1121" s="35">
        <f>SUMIFS(рўйхат!P:P,рўйхат!$CY:$CY,$B$1128,рўйхат!$B:$B,$C1121)</f>
        <v/>
      </c>
      <c r="R1121" s="36">
        <f>SUMIFS(рўйхат!Q:Q,рўйхат!$CY:$CY,$B$1128,рўйхат!$B:$B,$C1121)</f>
        <v/>
      </c>
      <c r="S1121" s="35">
        <f>SUMIFS(рўйхат!R:R,рўйхат!$CY:$CY,$B$1128,рўйхат!$B:$B,$C1121)</f>
        <v/>
      </c>
      <c r="T1121" s="36">
        <f>SUMIFS(рўйхат!S:S,рўйхат!$CY:$CY,$B$1128,рўйхат!$B:$B,$C1121)</f>
        <v/>
      </c>
      <c r="U1121" s="35">
        <f>SUMIFS(рўйхат!T:T,рўйхат!$CY:$CY,$B$1128,рўйхат!$B:$B,$C1121)</f>
        <v/>
      </c>
      <c r="V1121" s="36">
        <f>SUMIFS(рўйхат!U:U,рўйхат!$CY:$CY,$B$1128,рўйхат!$B:$B,$C1121)</f>
        <v/>
      </c>
      <c r="W1121" s="35">
        <f>SUMIFS(рўйхат!V:V,рўйхат!$CY:$CY,$B$1128,рўйхат!$B:$B,$C1121)</f>
        <v/>
      </c>
      <c r="X1121" s="36">
        <f>SUMIFS(рўйхат!W:W,рўйхат!$CY:$CY,$B$1128,рўйхат!$B:$B,$C1121)</f>
        <v/>
      </c>
      <c r="Y1121" s="35">
        <f>SUMIFS(рўйхат!X:X,рўйхат!$CY:$CY,$B$1128,рўйхат!$B:$B,$C1121)</f>
        <v/>
      </c>
      <c r="Z1121" s="36">
        <f>SUMIFS(рўйхат!Y:Y,рўйхат!$CY:$CY,$B$1128,рўйхат!$B:$B,$C1121)</f>
        <v/>
      </c>
      <c r="AA1121" s="35">
        <f>SUMIFS(рўйхат!Z:Z,рўйхат!$CY:$CY,$B$1128,рўйхат!$B:$B,$C1121)</f>
        <v/>
      </c>
      <c r="AB1121" s="36">
        <f>SUMIFS(рўйхат!AA:AA,рўйхат!$CY:$CY,$B$1128,рўйхат!$B:$B,$C1121)</f>
        <v/>
      </c>
      <c r="AC1121" s="35">
        <f>SUMIFS(рўйхат!AB:AB,рўйхат!$CY:$CY,$B$1128,рўйхат!$B:$B,$C1121)</f>
        <v/>
      </c>
      <c r="AD1121" s="36">
        <f>SUMIFS(рўйхат!AC:AC,рўйхат!$CY:$CY,$B$1128,рўйхат!$B:$B,$C1121)</f>
        <v/>
      </c>
      <c r="AE1121" s="35">
        <f>SUMIFS(рўйхат!AD:AD,рўйхат!$CY:$CY,$B$1128,рўйхат!$B:$B,$C1121)</f>
        <v/>
      </c>
      <c r="AF1121" s="36">
        <f>SUMIFS(рўйхат!AE:AE,рўйхат!$CY:$CY,$B$1128,рўйхат!$B:$B,$C1121)</f>
        <v/>
      </c>
      <c r="AG1121" s="35">
        <f>SUMIFS(рўйхат!AH:AH,рўйхат!$CY:$CY,$B$1128,рўйхат!$B:$B,$C1121)</f>
        <v/>
      </c>
      <c r="AH1121" s="36">
        <f>SUMIFS(рўйхат!AI:AI,рўйхат!$CY:$CY,$B$1128,рўйхат!$B:$B,$C1121)</f>
        <v/>
      </c>
      <c r="AI1121" s="35">
        <f>SUMIFS(рўйхат!AJ:AJ,рўйхат!$CY:$CY,$B$1128,рўйхат!$B:$B,$C1121)</f>
        <v/>
      </c>
      <c r="AJ1121" s="36">
        <f>SUMIFS(рўйхат!AK:AK,рўйхат!$CY:$CY,$B$1128,рўйхат!$B:$B,$C1121)</f>
        <v/>
      </c>
      <c r="AK1121" s="35">
        <f>SUMIFS(рўйхат!AL:AL,рўйхат!$CY:$CY,$B$1128,рўйхат!$B:$B,$C1121)</f>
        <v/>
      </c>
      <c r="AL1121" s="36">
        <f>SUMIFS(рўйхат!AM:AM,рўйхат!$CY:$CY,$B$1128,рўйхат!$B:$B,$C1121)</f>
        <v/>
      </c>
      <c r="AM1121" s="77">
        <f>IFERROR(Q1121/E1121,0)</f>
        <v/>
      </c>
      <c r="AN1121" s="77">
        <f>IFERROR(R1121/F1121,0)</f>
        <v/>
      </c>
      <c r="AO1121" s="35">
        <f>SUMIFS(рўйхат!AX:AX,рўйхат!$CY:$CY,$B$1128,рўйхат!$B:$B,$C1121)</f>
        <v/>
      </c>
      <c r="AP1121" s="36">
        <f>SUMIFS(рўйхат!AY:AY,рўйхат!$CY:$CY,$B$1128,рўйхат!$B:$B,$C1121)</f>
        <v/>
      </c>
      <c r="AQ1121" s="35">
        <f>SUMIFS(рўйхат!AZ:AZ,рўйхат!$CY:$CY,$B$1128,рўйхат!$B:$B,$C1121)</f>
        <v/>
      </c>
      <c r="AR1121" s="36">
        <f>SUMIFS(рўйхат!BA:BA,рўйхат!$CY:$CY,$B$1128,рўйхат!$B:$B,$C1121)</f>
        <v/>
      </c>
      <c r="AS1121" s="35">
        <f>SUMIFS(рўйхат!BB:BB,рўйхат!$CY:$CY,$B$1128,рўйхат!$B:$B,$C1121)</f>
        <v/>
      </c>
      <c r="AT1121" s="36">
        <f>SUMIFS(рўйхат!BC:BC,рўйхат!$CY:$CY,$B$1128,рўйхат!$B:$B,$C1121)</f>
        <v/>
      </c>
      <c r="AU1121" s="35">
        <f>SUMIFS(рўйхат!BD:BD,рўйхат!$CY:$CY,$B$1128,рўйхат!$B:$B,$C1121)</f>
        <v/>
      </c>
      <c r="AV1121" s="36">
        <f>SUMIFS(рўйхат!BE:BE,рўйхат!$CY:$CY,$B$1128,рўйхат!$B:$B,$C1121)</f>
        <v/>
      </c>
      <c r="AW1121" s="35">
        <f>SUMIFS(рўйхат!BF:BF,рўйхат!$CY:$CY,$B$1128,рўйхат!$B:$B,$C1121)</f>
        <v/>
      </c>
      <c r="AX1121" s="36">
        <f>SUMIFS(рўйхат!BG:BG,рўйхат!$CY:$CY,$B$1128,рўйхат!$B:$B,$C1121)</f>
        <v/>
      </c>
      <c r="AY1121" s="35">
        <f>SUMIFS(рўйхат!BH:BH,рўйхат!$CY:$CY,$B$1128,рўйхат!$B:$B,$C1121)</f>
        <v/>
      </c>
      <c r="AZ1121" s="36">
        <f>SUMIFS(рўйхат!BI:BI,рўйхат!$CY:$CY,$B$1128,рўйхат!$B:$B,$C1121)</f>
        <v/>
      </c>
      <c r="BA1121" s="35">
        <f>SUMIFS(рўйхат!BJ:BJ,рўйхат!$CY:$CY,$B$1128,рўйхат!$B:$B,$C1121)</f>
        <v/>
      </c>
      <c r="BB1121" s="36">
        <f>SUMIFS(рўйхат!BK:BK,рўйхат!$CY:$CY,$B$1128,рўйхат!$B:$B,$C1121)</f>
        <v/>
      </c>
      <c r="BC1121" s="77">
        <f>IFERROR(AO1121/E1121,0)</f>
        <v/>
      </c>
      <c r="BD1121" s="77">
        <f>IFERROR(AP1121/F1121,0)</f>
        <v/>
      </c>
      <c r="BE1121" s="35">
        <f>SUMIFS(рўйхат!BL:BL,рўйхат!$CY:$CY,$B$1128,рўйхат!$B:$B,$C1121)</f>
        <v/>
      </c>
      <c r="BF1121" s="36">
        <f>SUMIFS(рўйхат!BM:BM,рўйхат!$CY:$CY,$B$1128,рўйхат!$B:$B,$C1121)</f>
        <v/>
      </c>
      <c r="BG1121" s="35">
        <f>SUMIFS(рўйхат!BN:BN,рўйхат!$CY:$CY,$B$1128,рўйхат!$B:$B,$C1121)</f>
        <v/>
      </c>
      <c r="BH1121" s="36">
        <f>SUMIFS(рўйхат!BO:BO,рўйхат!$CY:$CY,$B$1128,рўйхат!$B:$B,$C1121)</f>
        <v/>
      </c>
      <c r="BI1121" s="35">
        <f>SUMIFS(рўйхат!BP:BP,рўйхат!$CY:$CY,$B$1128,рўйхат!$B:$B,$C1121)</f>
        <v/>
      </c>
      <c r="BJ1121" s="36">
        <f>SUMIFS(рўйхат!BQ:BQ,рўйхат!$CY:$CY,$B$1128,рўйхат!$B:$B,$C1121)</f>
        <v/>
      </c>
      <c r="BK1121" s="35">
        <f>SUMIFS(рўйхат!BR:BR,рўйхат!$CY:$CY,$B$1128,рўйхат!$B:$B,$C1121)</f>
        <v/>
      </c>
      <c r="BL1121" s="36">
        <f>SUMIFS(рўйхат!BS:BS,рўйхат!$CY:$CY,$B$1128,рўйхат!$B:$B,$C1121)</f>
        <v/>
      </c>
      <c r="BM1121" s="35">
        <f>SUMIFS(рўйхат!BT:BT,рўйхат!$CY:$CY,$B$1128,рўйхат!$B:$B,$C1121)</f>
        <v/>
      </c>
      <c r="BN1121" s="36">
        <f>SUMIFS(рўйхат!BU:BU,рўйхат!$CY:$CY,$B$1128,рўйхат!$B:$B,$C1121)</f>
        <v/>
      </c>
      <c r="BO1121" s="35">
        <f>SUMIFS(рўйхат!BX:BX,рўйхат!$CY:$CY,$B$1128,рўйхат!$B:$B,$C1121)</f>
        <v/>
      </c>
      <c r="BP1121" s="36">
        <f>SUMIFS(рўйхат!BY:BY,рўйхат!$CY:$CY,$B$1128,рўйхат!$B:$B,$C1121)</f>
        <v/>
      </c>
      <c r="BQ1121" s="35">
        <f>SUMIFS(рўйхат!BZ:BZ,рўйхат!$CY:$CY,$B$1128,рўйхат!$B:$B,$C1121)</f>
        <v/>
      </c>
      <c r="BR1121" s="36">
        <f>SUMIFS(рўйхат!CA:CA,рўйхат!$CY:$CY,$B$1128,рўйхат!$B:$B,$C1121)</f>
        <v/>
      </c>
      <c r="BS1121" s="35">
        <f>SUMIFS(рўйхат!CB:CB,рўйхат!$CY:$CY,$B$1128,рўйхат!$B:$B,$C1121)</f>
        <v/>
      </c>
      <c r="BT1121" s="36">
        <f>SUMIFS(рўйхат!CC:CC,рўйхат!$CY:$CY,$B$1128,рўйхат!$B:$B,$C1121)</f>
        <v/>
      </c>
      <c r="BU1121" s="35">
        <f>SUMIFS(рўйхат!CD:CD,рўйхат!$CY:$CY,$B$1128,рўйхат!$B:$B,$C1121)</f>
        <v/>
      </c>
      <c r="BV1121" s="36">
        <f>SUMIFS(рўйхат!CE:CE,рўйхат!$CY:$CY,$B$1128,рўйхат!$B:$B,$C1121)</f>
        <v/>
      </c>
      <c r="BW1121" s="35">
        <f>SUMIFS(рўйхат!CH:CH,рўйхат!$CY:$CY,$B$1128,рўйхат!$B:$B,$C1121)</f>
        <v/>
      </c>
      <c r="BX1121" s="36">
        <f>SUMIFS(рўйхат!CI:CI,рўйхат!$CY:$CY,$B$1128,рўйхат!$B:$B,$C1121)</f>
        <v/>
      </c>
      <c r="BY1121" s="35">
        <f>SUMIFS(рўйхат!CJ:CJ,рўйхат!$CY:$CY,$B$1128,рўйхат!$B:$B,$C1121)</f>
        <v/>
      </c>
      <c r="BZ1121" s="36">
        <f>SUMIFS(рўйхат!CK:CK,рўйхат!$CY:$CY,$B$1128,рўйхат!$B:$B,$C1121)</f>
        <v/>
      </c>
      <c r="CA1121" s="35">
        <f>SUMIFS(рўйхат!CL:CL,рўйхат!$CY:$CY,$B$1128,рўйхат!$B:$B,$C1121)</f>
        <v/>
      </c>
      <c r="CB1121" s="36">
        <f>SUMIFS(рўйхат!CM:CM,рўйхат!$CY:$CY,$B$1128,рўйхат!$B:$B,$C1121)</f>
        <v/>
      </c>
      <c r="CC1121" s="35">
        <f>SUMIFS(рўйхат!CN:CN,рўйхат!$CY:$CY,$B$1128,рўйхат!$B:$B,$C1121)</f>
        <v/>
      </c>
      <c r="CD1121" s="36">
        <f>SUMIFS(рўйхат!CO:CO,рўйхат!$CY:$CY,$B$1128,рўйхат!$B:$B,$C1121)</f>
        <v/>
      </c>
      <c r="CE1121" s="77">
        <f>IFERROR(BE1121/(Q1121+BE1121),0)</f>
        <v/>
      </c>
      <c r="CF1121" s="78">
        <f>IFERROR(BF1121/(R1121+BF1121),0)</f>
        <v/>
      </c>
      <c r="CG1121" s="8">
        <f>COUNTIFS(B:B,B1121)</f>
        <v/>
      </c>
    </row>
    <row r="1122" hidden="1" outlineLevel="1" ht="17.1" customHeight="1" s="245">
      <c r="A1122" s="31" t="n"/>
      <c r="B1122" s="50" t="n">
        <v>26</v>
      </c>
      <c r="C1122" s="67" t="inlineStr">
        <is>
          <t>Транспорт вазирлиги</t>
        </is>
      </c>
      <c r="D1122" s="16" t="n"/>
      <c r="E1122" s="35">
        <f>SUMIFS(рўйхат!F:F,рўйхат!$CY:$CY,$B$1128,рўйхат!$B:$B,$C1122)</f>
        <v/>
      </c>
      <c r="F1122" s="36">
        <f>SUMIFS(рўйхат!G:G,рўйхат!$CY:$CY,$B$1128,рўйхат!$B:$B,$C1122)</f>
        <v/>
      </c>
      <c r="G1122" s="35">
        <f>SUMIFS(рўйхат!H:H,рўйхат!$CY:$CY,$B$1128,рўйхат!$B:$B,$C1122)</f>
        <v/>
      </c>
      <c r="H1122" s="36">
        <f>SUMIFS(рўйхат!I:I,рўйхат!$CY:$CY,$B$1128,рўйхат!$B:$B,$C1122)</f>
        <v/>
      </c>
      <c r="I1122" s="35">
        <f>SUMIFS(рўйхат!J:J,рўйхат!$CY:$CY,$B$1128,рўйхат!$B:$B,$C1122)</f>
        <v/>
      </c>
      <c r="J1122" s="36">
        <f>SUMIFS(рўйхат!K:K,рўйхат!$CY:$CY,$B$1128,рўйхат!$B:$B,$C1122)</f>
        <v/>
      </c>
      <c r="K1122" s="35">
        <f>SUMIFS(рўйхат!L:L,рўйхат!$CY:$CY,$B$1128,рўйхат!$B:$B,$C1122)</f>
        <v/>
      </c>
      <c r="L1122" s="36">
        <f>SUMIFS(рўйхат!M:M,рўйхат!$CY:$CY,$B$1128,рўйхат!$B:$B,$C1122)</f>
        <v/>
      </c>
      <c r="M1122" s="35">
        <f>SUMIFS(рўйхат!N:N,рўйхат!$CY:$CY,$B$1128,рўйхат!$B:$B,$C1122)</f>
        <v/>
      </c>
      <c r="N1122" s="36">
        <f>SUMIFS(рўйхат!O:O,рўйхат!$CY:$CY,$B$1128,рўйхат!$B:$B,$C1122)</f>
        <v/>
      </c>
      <c r="O1122" s="34">
        <f>IFERROR(M1122/E1122,0)</f>
        <v/>
      </c>
      <c r="P1122" s="34">
        <f>IFERROR(N1122/F1122,0)</f>
        <v/>
      </c>
      <c r="Q1122" s="35">
        <f>SUMIFS(рўйхат!P:P,рўйхат!$CY:$CY,$B$1128,рўйхат!$B:$B,$C1122)</f>
        <v/>
      </c>
      <c r="R1122" s="36">
        <f>SUMIFS(рўйхат!Q:Q,рўйхат!$CY:$CY,$B$1128,рўйхат!$B:$B,$C1122)</f>
        <v/>
      </c>
      <c r="S1122" s="35">
        <f>SUMIFS(рўйхат!R:R,рўйхат!$CY:$CY,$B$1128,рўйхат!$B:$B,$C1122)</f>
        <v/>
      </c>
      <c r="T1122" s="36">
        <f>SUMIFS(рўйхат!S:S,рўйхат!$CY:$CY,$B$1128,рўйхат!$B:$B,$C1122)</f>
        <v/>
      </c>
      <c r="U1122" s="35">
        <f>SUMIFS(рўйхат!T:T,рўйхат!$CY:$CY,$B$1128,рўйхат!$B:$B,$C1122)</f>
        <v/>
      </c>
      <c r="V1122" s="36">
        <f>SUMIFS(рўйхат!U:U,рўйхат!$CY:$CY,$B$1128,рўйхат!$B:$B,$C1122)</f>
        <v/>
      </c>
      <c r="W1122" s="35">
        <f>SUMIFS(рўйхат!V:V,рўйхат!$CY:$CY,$B$1128,рўйхат!$B:$B,$C1122)</f>
        <v/>
      </c>
      <c r="X1122" s="36">
        <f>SUMIFS(рўйхат!W:W,рўйхат!$CY:$CY,$B$1128,рўйхат!$B:$B,$C1122)</f>
        <v/>
      </c>
      <c r="Y1122" s="35">
        <f>SUMIFS(рўйхат!X:X,рўйхат!$CY:$CY,$B$1128,рўйхат!$B:$B,$C1122)</f>
        <v/>
      </c>
      <c r="Z1122" s="36">
        <f>SUMIFS(рўйхат!Y:Y,рўйхат!$CY:$CY,$B$1128,рўйхат!$B:$B,$C1122)</f>
        <v/>
      </c>
      <c r="AA1122" s="35">
        <f>SUMIFS(рўйхат!Z:Z,рўйхат!$CY:$CY,$B$1128,рўйхат!$B:$B,$C1122)</f>
        <v/>
      </c>
      <c r="AB1122" s="36">
        <f>SUMIFS(рўйхат!AA:AA,рўйхат!$CY:$CY,$B$1128,рўйхат!$B:$B,$C1122)</f>
        <v/>
      </c>
      <c r="AC1122" s="35">
        <f>SUMIFS(рўйхат!AB:AB,рўйхат!$CY:$CY,$B$1128,рўйхат!$B:$B,$C1122)</f>
        <v/>
      </c>
      <c r="AD1122" s="36">
        <f>SUMIFS(рўйхат!AC:AC,рўйхат!$CY:$CY,$B$1128,рўйхат!$B:$B,$C1122)</f>
        <v/>
      </c>
      <c r="AE1122" s="35">
        <f>SUMIFS(рўйхат!AD:AD,рўйхат!$CY:$CY,$B$1128,рўйхат!$B:$B,$C1122)</f>
        <v/>
      </c>
      <c r="AF1122" s="36">
        <f>SUMIFS(рўйхат!AE:AE,рўйхат!$CY:$CY,$B$1128,рўйхат!$B:$B,$C1122)</f>
        <v/>
      </c>
      <c r="AG1122" s="35">
        <f>SUMIFS(рўйхат!AH:AH,рўйхат!$CY:$CY,$B$1128,рўйхат!$B:$B,$C1122)</f>
        <v/>
      </c>
      <c r="AH1122" s="36">
        <f>SUMIFS(рўйхат!AI:AI,рўйхат!$CY:$CY,$B$1128,рўйхат!$B:$B,$C1122)</f>
        <v/>
      </c>
      <c r="AI1122" s="35">
        <f>SUMIFS(рўйхат!AJ:AJ,рўйхат!$CY:$CY,$B$1128,рўйхат!$B:$B,$C1122)</f>
        <v/>
      </c>
      <c r="AJ1122" s="36">
        <f>SUMIFS(рўйхат!AK:AK,рўйхат!$CY:$CY,$B$1128,рўйхат!$B:$B,$C1122)</f>
        <v/>
      </c>
      <c r="AK1122" s="35">
        <f>SUMIFS(рўйхат!AL:AL,рўйхат!$CY:$CY,$B$1128,рўйхат!$B:$B,$C1122)</f>
        <v/>
      </c>
      <c r="AL1122" s="36">
        <f>SUMIFS(рўйхат!AM:AM,рўйхат!$CY:$CY,$B$1128,рўйхат!$B:$B,$C1122)</f>
        <v/>
      </c>
      <c r="AM1122" s="77">
        <f>IFERROR(Q1122/E1122,0)</f>
        <v/>
      </c>
      <c r="AN1122" s="77">
        <f>IFERROR(R1122/F1122,0)</f>
        <v/>
      </c>
      <c r="AO1122" s="35">
        <f>SUMIFS(рўйхат!AX:AX,рўйхат!$CY:$CY,$B$1128,рўйхат!$B:$B,$C1122)</f>
        <v/>
      </c>
      <c r="AP1122" s="36">
        <f>SUMIFS(рўйхат!AY:AY,рўйхат!$CY:$CY,$B$1128,рўйхат!$B:$B,$C1122)</f>
        <v/>
      </c>
      <c r="AQ1122" s="35">
        <f>SUMIFS(рўйхат!AZ:AZ,рўйхат!$CY:$CY,$B$1128,рўйхат!$B:$B,$C1122)</f>
        <v/>
      </c>
      <c r="AR1122" s="36">
        <f>SUMIFS(рўйхат!BA:BA,рўйхат!$CY:$CY,$B$1128,рўйхат!$B:$B,$C1122)</f>
        <v/>
      </c>
      <c r="AS1122" s="35">
        <f>SUMIFS(рўйхат!BB:BB,рўйхат!$CY:$CY,$B$1128,рўйхат!$B:$B,$C1122)</f>
        <v/>
      </c>
      <c r="AT1122" s="36">
        <f>SUMIFS(рўйхат!BC:BC,рўйхат!$CY:$CY,$B$1128,рўйхат!$B:$B,$C1122)</f>
        <v/>
      </c>
      <c r="AU1122" s="35">
        <f>SUMIFS(рўйхат!BD:BD,рўйхат!$CY:$CY,$B$1128,рўйхат!$B:$B,$C1122)</f>
        <v/>
      </c>
      <c r="AV1122" s="36">
        <f>SUMIFS(рўйхат!BE:BE,рўйхат!$CY:$CY,$B$1128,рўйхат!$B:$B,$C1122)</f>
        <v/>
      </c>
      <c r="AW1122" s="35">
        <f>SUMIFS(рўйхат!BF:BF,рўйхат!$CY:$CY,$B$1128,рўйхат!$B:$B,$C1122)</f>
        <v/>
      </c>
      <c r="AX1122" s="36">
        <f>SUMIFS(рўйхат!BG:BG,рўйхат!$CY:$CY,$B$1128,рўйхат!$B:$B,$C1122)</f>
        <v/>
      </c>
      <c r="AY1122" s="35">
        <f>SUMIFS(рўйхат!BH:BH,рўйхат!$CY:$CY,$B$1128,рўйхат!$B:$B,$C1122)</f>
        <v/>
      </c>
      <c r="AZ1122" s="36">
        <f>SUMIFS(рўйхат!BI:BI,рўйхат!$CY:$CY,$B$1128,рўйхат!$B:$B,$C1122)</f>
        <v/>
      </c>
      <c r="BA1122" s="35">
        <f>SUMIFS(рўйхат!BJ:BJ,рўйхат!$CY:$CY,$B$1128,рўйхат!$B:$B,$C1122)</f>
        <v/>
      </c>
      <c r="BB1122" s="36">
        <f>SUMIFS(рўйхат!BK:BK,рўйхат!$CY:$CY,$B$1128,рўйхат!$B:$B,$C1122)</f>
        <v/>
      </c>
      <c r="BC1122" s="77">
        <f>IFERROR(AO1122/E1122,0)</f>
        <v/>
      </c>
      <c r="BD1122" s="77">
        <f>IFERROR(AP1122/F1122,0)</f>
        <v/>
      </c>
      <c r="BE1122" s="35">
        <f>SUMIFS(рўйхат!BL:BL,рўйхат!$CY:$CY,$B$1128,рўйхат!$B:$B,$C1122)</f>
        <v/>
      </c>
      <c r="BF1122" s="36">
        <f>SUMIFS(рўйхат!BM:BM,рўйхат!$CY:$CY,$B$1128,рўйхат!$B:$B,$C1122)</f>
        <v/>
      </c>
      <c r="BG1122" s="35">
        <f>SUMIFS(рўйхат!BN:BN,рўйхат!$CY:$CY,$B$1128,рўйхат!$B:$B,$C1122)</f>
        <v/>
      </c>
      <c r="BH1122" s="36">
        <f>SUMIFS(рўйхат!BO:BO,рўйхат!$CY:$CY,$B$1128,рўйхат!$B:$B,$C1122)</f>
        <v/>
      </c>
      <c r="BI1122" s="35">
        <f>SUMIFS(рўйхат!BP:BP,рўйхат!$CY:$CY,$B$1128,рўйхат!$B:$B,$C1122)</f>
        <v/>
      </c>
      <c r="BJ1122" s="36">
        <f>SUMIFS(рўйхат!BQ:BQ,рўйхат!$CY:$CY,$B$1128,рўйхат!$B:$B,$C1122)</f>
        <v/>
      </c>
      <c r="BK1122" s="35">
        <f>SUMIFS(рўйхат!BR:BR,рўйхат!$CY:$CY,$B$1128,рўйхат!$B:$B,$C1122)</f>
        <v/>
      </c>
      <c r="BL1122" s="36">
        <f>SUMIFS(рўйхат!BS:BS,рўйхат!$CY:$CY,$B$1128,рўйхат!$B:$B,$C1122)</f>
        <v/>
      </c>
      <c r="BM1122" s="35">
        <f>SUMIFS(рўйхат!BT:BT,рўйхат!$CY:$CY,$B$1128,рўйхат!$B:$B,$C1122)</f>
        <v/>
      </c>
      <c r="BN1122" s="36">
        <f>SUMIFS(рўйхат!BU:BU,рўйхат!$CY:$CY,$B$1128,рўйхат!$B:$B,$C1122)</f>
        <v/>
      </c>
      <c r="BO1122" s="35">
        <f>SUMIFS(рўйхат!BX:BX,рўйхат!$CY:$CY,$B$1128,рўйхат!$B:$B,$C1122)</f>
        <v/>
      </c>
      <c r="BP1122" s="36">
        <f>SUMIFS(рўйхат!BY:BY,рўйхат!$CY:$CY,$B$1128,рўйхат!$B:$B,$C1122)</f>
        <v/>
      </c>
      <c r="BQ1122" s="35">
        <f>SUMIFS(рўйхат!BZ:BZ,рўйхат!$CY:$CY,$B$1128,рўйхат!$B:$B,$C1122)</f>
        <v/>
      </c>
      <c r="BR1122" s="36">
        <f>SUMIFS(рўйхат!CA:CA,рўйхат!$CY:$CY,$B$1128,рўйхат!$B:$B,$C1122)</f>
        <v/>
      </c>
      <c r="BS1122" s="35">
        <f>SUMIFS(рўйхат!CB:CB,рўйхат!$CY:$CY,$B$1128,рўйхат!$B:$B,$C1122)</f>
        <v/>
      </c>
      <c r="BT1122" s="36">
        <f>SUMIFS(рўйхат!CC:CC,рўйхат!$CY:$CY,$B$1128,рўйхат!$B:$B,$C1122)</f>
        <v/>
      </c>
      <c r="BU1122" s="35">
        <f>SUMIFS(рўйхат!CD:CD,рўйхат!$CY:$CY,$B$1128,рўйхат!$B:$B,$C1122)</f>
        <v/>
      </c>
      <c r="BV1122" s="36">
        <f>SUMIFS(рўйхат!CE:CE,рўйхат!$CY:$CY,$B$1128,рўйхат!$B:$B,$C1122)</f>
        <v/>
      </c>
      <c r="BW1122" s="35">
        <f>SUMIFS(рўйхат!CH:CH,рўйхат!$CY:$CY,$B$1128,рўйхат!$B:$B,$C1122)</f>
        <v/>
      </c>
      <c r="BX1122" s="36">
        <f>SUMIFS(рўйхат!CI:CI,рўйхат!$CY:$CY,$B$1128,рўйхат!$B:$B,$C1122)</f>
        <v/>
      </c>
      <c r="BY1122" s="35">
        <f>SUMIFS(рўйхат!CJ:CJ,рўйхат!$CY:$CY,$B$1128,рўйхат!$B:$B,$C1122)</f>
        <v/>
      </c>
      <c r="BZ1122" s="36">
        <f>SUMIFS(рўйхат!CK:CK,рўйхат!$CY:$CY,$B$1128,рўйхат!$B:$B,$C1122)</f>
        <v/>
      </c>
      <c r="CA1122" s="35">
        <f>SUMIFS(рўйхат!CL:CL,рўйхат!$CY:$CY,$B$1128,рўйхат!$B:$B,$C1122)</f>
        <v/>
      </c>
      <c r="CB1122" s="36">
        <f>SUMIFS(рўйхат!CM:CM,рўйхат!$CY:$CY,$B$1128,рўйхат!$B:$B,$C1122)</f>
        <v/>
      </c>
      <c r="CC1122" s="35">
        <f>SUMIFS(рўйхат!CN:CN,рўйхат!$CY:$CY,$B$1128,рўйхат!$B:$B,$C1122)</f>
        <v/>
      </c>
      <c r="CD1122" s="36">
        <f>SUMIFS(рўйхат!CO:CO,рўйхат!$CY:$CY,$B$1128,рўйхат!$B:$B,$C1122)</f>
        <v/>
      </c>
      <c r="CE1122" s="77">
        <f>IFERROR(BE1122/(Q1122+BE1122),0)</f>
        <v/>
      </c>
      <c r="CF1122" s="78">
        <f>IFERROR(BF1122/(R1122+BF1122),0)</f>
        <v/>
      </c>
      <c r="CG1122" s="8">
        <f>COUNTIFS(B:B,B1122)</f>
        <v/>
      </c>
    </row>
    <row r="1123" hidden="1" outlineLevel="1" ht="17.1" customHeight="1" s="245">
      <c r="A1123" s="31" t="n"/>
      <c r="B1123" s="50" t="n">
        <v>27</v>
      </c>
      <c r="C1123" s="67" t="inlineStr">
        <is>
          <t>Фавқулодда вазиятлар вазирлиги</t>
        </is>
      </c>
      <c r="D1123" s="16" t="n"/>
      <c r="E1123" s="35">
        <f>SUMIFS(рўйхат!F:F,рўйхат!$CY:$CY,$B$1128,рўйхат!$B:$B,$C1123)</f>
        <v/>
      </c>
      <c r="F1123" s="36">
        <f>SUMIFS(рўйхат!G:G,рўйхат!$CY:$CY,$B$1128,рўйхат!$B:$B,$C1123)</f>
        <v/>
      </c>
      <c r="G1123" s="35">
        <f>SUMIFS(рўйхат!H:H,рўйхат!$CY:$CY,$B$1128,рўйхат!$B:$B,$C1123)</f>
        <v/>
      </c>
      <c r="H1123" s="36">
        <f>SUMIFS(рўйхат!I:I,рўйхат!$CY:$CY,$B$1128,рўйхат!$B:$B,$C1123)</f>
        <v/>
      </c>
      <c r="I1123" s="35">
        <f>SUMIFS(рўйхат!J:J,рўйхат!$CY:$CY,$B$1128,рўйхат!$B:$B,$C1123)</f>
        <v/>
      </c>
      <c r="J1123" s="36">
        <f>SUMIFS(рўйхат!K:K,рўйхат!$CY:$CY,$B$1128,рўйхат!$B:$B,$C1123)</f>
        <v/>
      </c>
      <c r="K1123" s="35">
        <f>SUMIFS(рўйхат!L:L,рўйхат!$CY:$CY,$B$1128,рўйхат!$B:$B,$C1123)</f>
        <v/>
      </c>
      <c r="L1123" s="36">
        <f>SUMIFS(рўйхат!M:M,рўйхат!$CY:$CY,$B$1128,рўйхат!$B:$B,$C1123)</f>
        <v/>
      </c>
      <c r="M1123" s="35">
        <f>SUMIFS(рўйхат!N:N,рўйхат!$CY:$CY,$B$1128,рўйхат!$B:$B,$C1123)</f>
        <v/>
      </c>
      <c r="N1123" s="36">
        <f>SUMIFS(рўйхат!O:O,рўйхат!$CY:$CY,$B$1128,рўйхат!$B:$B,$C1123)</f>
        <v/>
      </c>
      <c r="O1123" s="34">
        <f>IFERROR(M1123/E1123,0)</f>
        <v/>
      </c>
      <c r="P1123" s="34">
        <f>IFERROR(N1123/F1123,0)</f>
        <v/>
      </c>
      <c r="Q1123" s="35">
        <f>SUMIFS(рўйхат!P:P,рўйхат!$CY:$CY,$B$1128,рўйхат!$B:$B,$C1123)</f>
        <v/>
      </c>
      <c r="R1123" s="36">
        <f>SUMIFS(рўйхат!Q:Q,рўйхат!$CY:$CY,$B$1128,рўйхат!$B:$B,$C1123)</f>
        <v/>
      </c>
      <c r="S1123" s="35">
        <f>SUMIFS(рўйхат!R:R,рўйхат!$CY:$CY,$B$1128,рўйхат!$B:$B,$C1123)</f>
        <v/>
      </c>
      <c r="T1123" s="36">
        <f>SUMIFS(рўйхат!S:S,рўйхат!$CY:$CY,$B$1128,рўйхат!$B:$B,$C1123)</f>
        <v/>
      </c>
      <c r="U1123" s="35">
        <f>SUMIFS(рўйхат!T:T,рўйхат!$CY:$CY,$B$1128,рўйхат!$B:$B,$C1123)</f>
        <v/>
      </c>
      <c r="V1123" s="36">
        <f>SUMIFS(рўйхат!U:U,рўйхат!$CY:$CY,$B$1128,рўйхат!$B:$B,$C1123)</f>
        <v/>
      </c>
      <c r="W1123" s="35">
        <f>SUMIFS(рўйхат!V:V,рўйхат!$CY:$CY,$B$1128,рўйхат!$B:$B,$C1123)</f>
        <v/>
      </c>
      <c r="X1123" s="36">
        <f>SUMIFS(рўйхат!W:W,рўйхат!$CY:$CY,$B$1128,рўйхат!$B:$B,$C1123)</f>
        <v/>
      </c>
      <c r="Y1123" s="35">
        <f>SUMIFS(рўйхат!X:X,рўйхат!$CY:$CY,$B$1128,рўйхат!$B:$B,$C1123)</f>
        <v/>
      </c>
      <c r="Z1123" s="36">
        <f>SUMIFS(рўйхат!Y:Y,рўйхат!$CY:$CY,$B$1128,рўйхат!$B:$B,$C1123)</f>
        <v/>
      </c>
      <c r="AA1123" s="35">
        <f>SUMIFS(рўйхат!Z:Z,рўйхат!$CY:$CY,$B$1128,рўйхат!$B:$B,$C1123)</f>
        <v/>
      </c>
      <c r="AB1123" s="36">
        <f>SUMIFS(рўйхат!AA:AA,рўйхат!$CY:$CY,$B$1128,рўйхат!$B:$B,$C1123)</f>
        <v/>
      </c>
      <c r="AC1123" s="35">
        <f>SUMIFS(рўйхат!AB:AB,рўйхат!$CY:$CY,$B$1128,рўйхат!$B:$B,$C1123)</f>
        <v/>
      </c>
      <c r="AD1123" s="36">
        <f>SUMIFS(рўйхат!AC:AC,рўйхат!$CY:$CY,$B$1128,рўйхат!$B:$B,$C1123)</f>
        <v/>
      </c>
      <c r="AE1123" s="35">
        <f>SUMIFS(рўйхат!AD:AD,рўйхат!$CY:$CY,$B$1128,рўйхат!$B:$B,$C1123)</f>
        <v/>
      </c>
      <c r="AF1123" s="36">
        <f>SUMIFS(рўйхат!AE:AE,рўйхат!$CY:$CY,$B$1128,рўйхат!$B:$B,$C1123)</f>
        <v/>
      </c>
      <c r="AG1123" s="35">
        <f>SUMIFS(рўйхат!AH:AH,рўйхат!$CY:$CY,$B$1128,рўйхат!$B:$B,$C1123)</f>
        <v/>
      </c>
      <c r="AH1123" s="36">
        <f>SUMIFS(рўйхат!AI:AI,рўйхат!$CY:$CY,$B$1128,рўйхат!$B:$B,$C1123)</f>
        <v/>
      </c>
      <c r="AI1123" s="35">
        <f>SUMIFS(рўйхат!AJ:AJ,рўйхат!$CY:$CY,$B$1128,рўйхат!$B:$B,$C1123)</f>
        <v/>
      </c>
      <c r="AJ1123" s="36">
        <f>SUMIFS(рўйхат!AK:AK,рўйхат!$CY:$CY,$B$1128,рўйхат!$B:$B,$C1123)</f>
        <v/>
      </c>
      <c r="AK1123" s="35">
        <f>SUMIFS(рўйхат!AL:AL,рўйхат!$CY:$CY,$B$1128,рўйхат!$B:$B,$C1123)</f>
        <v/>
      </c>
      <c r="AL1123" s="36">
        <f>SUMIFS(рўйхат!AM:AM,рўйхат!$CY:$CY,$B$1128,рўйхат!$B:$B,$C1123)</f>
        <v/>
      </c>
      <c r="AM1123" s="77">
        <f>IFERROR(Q1123/E1123,0)</f>
        <v/>
      </c>
      <c r="AN1123" s="77">
        <f>IFERROR(R1123/F1123,0)</f>
        <v/>
      </c>
      <c r="AO1123" s="35">
        <f>SUMIFS(рўйхат!AX:AX,рўйхат!$CY:$CY,$B$1128,рўйхат!$B:$B,$C1123)</f>
        <v/>
      </c>
      <c r="AP1123" s="36">
        <f>SUMIFS(рўйхат!AY:AY,рўйхат!$CY:$CY,$B$1128,рўйхат!$B:$B,$C1123)</f>
        <v/>
      </c>
      <c r="AQ1123" s="35">
        <f>SUMIFS(рўйхат!AZ:AZ,рўйхат!$CY:$CY,$B$1128,рўйхат!$B:$B,$C1123)</f>
        <v/>
      </c>
      <c r="AR1123" s="36">
        <f>SUMIFS(рўйхат!BA:BA,рўйхат!$CY:$CY,$B$1128,рўйхат!$B:$B,$C1123)</f>
        <v/>
      </c>
      <c r="AS1123" s="35">
        <f>SUMIFS(рўйхат!BB:BB,рўйхат!$CY:$CY,$B$1128,рўйхат!$B:$B,$C1123)</f>
        <v/>
      </c>
      <c r="AT1123" s="36">
        <f>SUMIFS(рўйхат!BC:BC,рўйхат!$CY:$CY,$B$1128,рўйхат!$B:$B,$C1123)</f>
        <v/>
      </c>
      <c r="AU1123" s="35">
        <f>SUMIFS(рўйхат!BD:BD,рўйхат!$CY:$CY,$B$1128,рўйхат!$B:$B,$C1123)</f>
        <v/>
      </c>
      <c r="AV1123" s="36">
        <f>SUMIFS(рўйхат!BE:BE,рўйхат!$CY:$CY,$B$1128,рўйхат!$B:$B,$C1123)</f>
        <v/>
      </c>
      <c r="AW1123" s="35">
        <f>SUMIFS(рўйхат!BF:BF,рўйхат!$CY:$CY,$B$1128,рўйхат!$B:$B,$C1123)</f>
        <v/>
      </c>
      <c r="AX1123" s="36">
        <f>SUMIFS(рўйхат!BG:BG,рўйхат!$CY:$CY,$B$1128,рўйхат!$B:$B,$C1123)</f>
        <v/>
      </c>
      <c r="AY1123" s="35">
        <f>SUMIFS(рўйхат!BH:BH,рўйхат!$CY:$CY,$B$1128,рўйхат!$B:$B,$C1123)</f>
        <v/>
      </c>
      <c r="AZ1123" s="36">
        <f>SUMIFS(рўйхат!BI:BI,рўйхат!$CY:$CY,$B$1128,рўйхат!$B:$B,$C1123)</f>
        <v/>
      </c>
      <c r="BA1123" s="35">
        <f>SUMIFS(рўйхат!BJ:BJ,рўйхат!$CY:$CY,$B$1128,рўйхат!$B:$B,$C1123)</f>
        <v/>
      </c>
      <c r="BB1123" s="36">
        <f>SUMIFS(рўйхат!BK:BK,рўйхат!$CY:$CY,$B$1128,рўйхат!$B:$B,$C1123)</f>
        <v/>
      </c>
      <c r="BC1123" s="77">
        <f>IFERROR(AO1123/E1123,0)</f>
        <v/>
      </c>
      <c r="BD1123" s="77">
        <f>IFERROR(AP1123/F1123,0)</f>
        <v/>
      </c>
      <c r="BE1123" s="35">
        <f>SUMIFS(рўйхат!BL:BL,рўйхат!$CY:$CY,$B$1128,рўйхат!$B:$B,$C1123)</f>
        <v/>
      </c>
      <c r="BF1123" s="36">
        <f>SUMIFS(рўйхат!BM:BM,рўйхат!$CY:$CY,$B$1128,рўйхат!$B:$B,$C1123)</f>
        <v/>
      </c>
      <c r="BG1123" s="35">
        <f>SUMIFS(рўйхат!BN:BN,рўйхат!$CY:$CY,$B$1128,рўйхат!$B:$B,$C1123)</f>
        <v/>
      </c>
      <c r="BH1123" s="36">
        <f>SUMIFS(рўйхат!BO:BO,рўйхат!$CY:$CY,$B$1128,рўйхат!$B:$B,$C1123)</f>
        <v/>
      </c>
      <c r="BI1123" s="35">
        <f>SUMIFS(рўйхат!BP:BP,рўйхат!$CY:$CY,$B$1128,рўйхат!$B:$B,$C1123)</f>
        <v/>
      </c>
      <c r="BJ1123" s="36">
        <f>SUMIFS(рўйхат!BQ:BQ,рўйхат!$CY:$CY,$B$1128,рўйхат!$B:$B,$C1123)</f>
        <v/>
      </c>
      <c r="BK1123" s="35">
        <f>SUMIFS(рўйхат!BR:BR,рўйхат!$CY:$CY,$B$1128,рўйхат!$B:$B,$C1123)</f>
        <v/>
      </c>
      <c r="BL1123" s="36">
        <f>SUMIFS(рўйхат!BS:BS,рўйхат!$CY:$CY,$B$1128,рўйхат!$B:$B,$C1123)</f>
        <v/>
      </c>
      <c r="BM1123" s="35">
        <f>SUMIFS(рўйхат!BT:BT,рўйхат!$CY:$CY,$B$1128,рўйхат!$B:$B,$C1123)</f>
        <v/>
      </c>
      <c r="BN1123" s="36">
        <f>SUMIFS(рўйхат!BU:BU,рўйхат!$CY:$CY,$B$1128,рўйхат!$B:$B,$C1123)</f>
        <v/>
      </c>
      <c r="BO1123" s="35">
        <f>SUMIFS(рўйхат!BX:BX,рўйхат!$CY:$CY,$B$1128,рўйхат!$B:$B,$C1123)</f>
        <v/>
      </c>
      <c r="BP1123" s="36">
        <f>SUMIFS(рўйхат!BY:BY,рўйхат!$CY:$CY,$B$1128,рўйхат!$B:$B,$C1123)</f>
        <v/>
      </c>
      <c r="BQ1123" s="35">
        <f>SUMIFS(рўйхат!BZ:BZ,рўйхат!$CY:$CY,$B$1128,рўйхат!$B:$B,$C1123)</f>
        <v/>
      </c>
      <c r="BR1123" s="36">
        <f>SUMIFS(рўйхат!CA:CA,рўйхат!$CY:$CY,$B$1128,рўйхат!$B:$B,$C1123)</f>
        <v/>
      </c>
      <c r="BS1123" s="35">
        <f>SUMIFS(рўйхат!CB:CB,рўйхат!$CY:$CY,$B$1128,рўйхат!$B:$B,$C1123)</f>
        <v/>
      </c>
      <c r="BT1123" s="36">
        <f>SUMIFS(рўйхат!CC:CC,рўйхат!$CY:$CY,$B$1128,рўйхат!$B:$B,$C1123)</f>
        <v/>
      </c>
      <c r="BU1123" s="35">
        <f>SUMIFS(рўйхат!CD:CD,рўйхат!$CY:$CY,$B$1128,рўйхат!$B:$B,$C1123)</f>
        <v/>
      </c>
      <c r="BV1123" s="36">
        <f>SUMIFS(рўйхат!CE:CE,рўйхат!$CY:$CY,$B$1128,рўйхат!$B:$B,$C1123)</f>
        <v/>
      </c>
      <c r="BW1123" s="35">
        <f>SUMIFS(рўйхат!CH:CH,рўйхат!$CY:$CY,$B$1128,рўйхат!$B:$B,$C1123)</f>
        <v/>
      </c>
      <c r="BX1123" s="36">
        <f>SUMIFS(рўйхат!CI:CI,рўйхат!$CY:$CY,$B$1128,рўйхат!$B:$B,$C1123)</f>
        <v/>
      </c>
      <c r="BY1123" s="35">
        <f>SUMIFS(рўйхат!CJ:CJ,рўйхат!$CY:$CY,$B$1128,рўйхат!$B:$B,$C1123)</f>
        <v/>
      </c>
      <c r="BZ1123" s="36">
        <f>SUMIFS(рўйхат!CK:CK,рўйхат!$CY:$CY,$B$1128,рўйхат!$B:$B,$C1123)</f>
        <v/>
      </c>
      <c r="CA1123" s="35">
        <f>SUMIFS(рўйхат!CL:CL,рўйхат!$CY:$CY,$B$1128,рўйхат!$B:$B,$C1123)</f>
        <v/>
      </c>
      <c r="CB1123" s="36">
        <f>SUMIFS(рўйхат!CM:CM,рўйхат!$CY:$CY,$B$1128,рўйхат!$B:$B,$C1123)</f>
        <v/>
      </c>
      <c r="CC1123" s="35">
        <f>SUMIFS(рўйхат!CN:CN,рўйхат!$CY:$CY,$B$1128,рўйхат!$B:$B,$C1123)</f>
        <v/>
      </c>
      <c r="CD1123" s="36">
        <f>SUMIFS(рўйхат!CO:CO,рўйхат!$CY:$CY,$B$1128,рўйхат!$B:$B,$C1123)</f>
        <v/>
      </c>
      <c r="CE1123" s="77">
        <f>IFERROR(BE1123/(Q1123+BE1123),0)</f>
        <v/>
      </c>
      <c r="CF1123" s="78">
        <f>IFERROR(BF1123/(R1123+BF1123),0)</f>
        <v/>
      </c>
      <c r="CG1123" s="8">
        <f>COUNTIFS(B:B,B1123)</f>
        <v/>
      </c>
    </row>
    <row r="1124" hidden="1" outlineLevel="1" ht="33.95" customHeight="1" s="245">
      <c r="A1124" s="31" t="n"/>
      <c r="B1124" s="50" t="n">
        <v>28</v>
      </c>
      <c r="C1124" s="67" t="inlineStr">
        <is>
          <t>Экология, атроф-муҳитни муҳофаза қилиш ва иқлим ўзгариши вазирлиги</t>
        </is>
      </c>
      <c r="D1124" s="16" t="n"/>
      <c r="E1124" s="35">
        <f>SUMIFS(рўйхат!F:F,рўйхат!$CY:$CY,$B$1128,рўйхат!$B:$B,$C1124)</f>
        <v/>
      </c>
      <c r="F1124" s="36">
        <f>SUMIFS(рўйхат!G:G,рўйхат!$CY:$CY,$B$1128,рўйхат!$B:$B,$C1124)</f>
        <v/>
      </c>
      <c r="G1124" s="35">
        <f>SUMIFS(рўйхат!H:H,рўйхат!$CY:$CY,$B$1128,рўйхат!$B:$B,$C1124)</f>
        <v/>
      </c>
      <c r="H1124" s="36">
        <f>SUMIFS(рўйхат!I:I,рўйхат!$CY:$CY,$B$1128,рўйхат!$B:$B,$C1124)</f>
        <v/>
      </c>
      <c r="I1124" s="35">
        <f>SUMIFS(рўйхат!J:J,рўйхат!$CY:$CY,$B$1128,рўйхат!$B:$B,$C1124)</f>
        <v/>
      </c>
      <c r="J1124" s="36">
        <f>SUMIFS(рўйхат!K:K,рўйхат!$CY:$CY,$B$1128,рўйхат!$B:$B,$C1124)</f>
        <v/>
      </c>
      <c r="K1124" s="35">
        <f>SUMIFS(рўйхат!L:L,рўйхат!$CY:$CY,$B$1128,рўйхат!$B:$B,$C1124)</f>
        <v/>
      </c>
      <c r="L1124" s="36">
        <f>SUMIFS(рўйхат!M:M,рўйхат!$CY:$CY,$B$1128,рўйхат!$B:$B,$C1124)</f>
        <v/>
      </c>
      <c r="M1124" s="35">
        <f>SUMIFS(рўйхат!N:N,рўйхат!$CY:$CY,$B$1128,рўйхат!$B:$B,$C1124)</f>
        <v/>
      </c>
      <c r="N1124" s="36">
        <f>SUMIFS(рўйхат!O:O,рўйхат!$CY:$CY,$B$1128,рўйхат!$B:$B,$C1124)</f>
        <v/>
      </c>
      <c r="O1124" s="34">
        <f>IFERROR(M1124/E1124,0)</f>
        <v/>
      </c>
      <c r="P1124" s="34">
        <f>IFERROR(N1124/F1124,0)</f>
        <v/>
      </c>
      <c r="Q1124" s="35">
        <f>SUMIFS(рўйхат!P:P,рўйхат!$CY:$CY,$B$1128,рўйхат!$B:$B,$C1124)</f>
        <v/>
      </c>
      <c r="R1124" s="36">
        <f>SUMIFS(рўйхат!Q:Q,рўйхат!$CY:$CY,$B$1128,рўйхат!$B:$B,$C1124)</f>
        <v/>
      </c>
      <c r="S1124" s="35">
        <f>SUMIFS(рўйхат!R:R,рўйхат!$CY:$CY,$B$1128,рўйхат!$B:$B,$C1124)</f>
        <v/>
      </c>
      <c r="T1124" s="36">
        <f>SUMIFS(рўйхат!S:S,рўйхат!$CY:$CY,$B$1128,рўйхат!$B:$B,$C1124)</f>
        <v/>
      </c>
      <c r="U1124" s="35">
        <f>SUMIFS(рўйхат!T:T,рўйхат!$CY:$CY,$B$1128,рўйхат!$B:$B,$C1124)</f>
        <v/>
      </c>
      <c r="V1124" s="36">
        <f>SUMIFS(рўйхат!U:U,рўйхат!$CY:$CY,$B$1128,рўйхат!$B:$B,$C1124)</f>
        <v/>
      </c>
      <c r="W1124" s="35">
        <f>SUMIFS(рўйхат!V:V,рўйхат!$CY:$CY,$B$1128,рўйхат!$B:$B,$C1124)</f>
        <v/>
      </c>
      <c r="X1124" s="36">
        <f>SUMIFS(рўйхат!W:W,рўйхат!$CY:$CY,$B$1128,рўйхат!$B:$B,$C1124)</f>
        <v/>
      </c>
      <c r="Y1124" s="35">
        <f>SUMIFS(рўйхат!X:X,рўйхат!$CY:$CY,$B$1128,рўйхат!$B:$B,$C1124)</f>
        <v/>
      </c>
      <c r="Z1124" s="36">
        <f>SUMIFS(рўйхат!Y:Y,рўйхат!$CY:$CY,$B$1128,рўйхат!$B:$B,$C1124)</f>
        <v/>
      </c>
      <c r="AA1124" s="35">
        <f>SUMIFS(рўйхат!Z:Z,рўйхат!$CY:$CY,$B$1128,рўйхат!$B:$B,$C1124)</f>
        <v/>
      </c>
      <c r="AB1124" s="36">
        <f>SUMIFS(рўйхат!AA:AA,рўйхат!$CY:$CY,$B$1128,рўйхат!$B:$B,$C1124)</f>
        <v/>
      </c>
      <c r="AC1124" s="35">
        <f>SUMIFS(рўйхат!AB:AB,рўйхат!$CY:$CY,$B$1128,рўйхат!$B:$B,$C1124)</f>
        <v/>
      </c>
      <c r="AD1124" s="36">
        <f>SUMIFS(рўйхат!AC:AC,рўйхат!$CY:$CY,$B$1128,рўйхат!$B:$B,$C1124)</f>
        <v/>
      </c>
      <c r="AE1124" s="35">
        <f>SUMIFS(рўйхат!AD:AD,рўйхат!$CY:$CY,$B$1128,рўйхат!$B:$B,$C1124)</f>
        <v/>
      </c>
      <c r="AF1124" s="36">
        <f>SUMIFS(рўйхат!AE:AE,рўйхат!$CY:$CY,$B$1128,рўйхат!$B:$B,$C1124)</f>
        <v/>
      </c>
      <c r="AG1124" s="35">
        <f>SUMIFS(рўйхат!AH:AH,рўйхат!$CY:$CY,$B$1128,рўйхат!$B:$B,$C1124)</f>
        <v/>
      </c>
      <c r="AH1124" s="36">
        <f>SUMIFS(рўйхат!AI:AI,рўйхат!$CY:$CY,$B$1128,рўйхат!$B:$B,$C1124)</f>
        <v/>
      </c>
      <c r="AI1124" s="35">
        <f>SUMIFS(рўйхат!AJ:AJ,рўйхат!$CY:$CY,$B$1128,рўйхат!$B:$B,$C1124)</f>
        <v/>
      </c>
      <c r="AJ1124" s="36">
        <f>SUMIFS(рўйхат!AK:AK,рўйхат!$CY:$CY,$B$1128,рўйхат!$B:$B,$C1124)</f>
        <v/>
      </c>
      <c r="AK1124" s="35">
        <f>SUMIFS(рўйхат!AL:AL,рўйхат!$CY:$CY,$B$1128,рўйхат!$B:$B,$C1124)</f>
        <v/>
      </c>
      <c r="AL1124" s="36">
        <f>SUMIFS(рўйхат!AM:AM,рўйхат!$CY:$CY,$B$1128,рўйхат!$B:$B,$C1124)</f>
        <v/>
      </c>
      <c r="AM1124" s="77">
        <f>IFERROR(Q1124/E1124,0)</f>
        <v/>
      </c>
      <c r="AN1124" s="77">
        <f>IFERROR(R1124/F1124,0)</f>
        <v/>
      </c>
      <c r="AO1124" s="35">
        <f>SUMIFS(рўйхат!AX:AX,рўйхат!$CY:$CY,$B$1128,рўйхат!$B:$B,$C1124)</f>
        <v/>
      </c>
      <c r="AP1124" s="36">
        <f>SUMIFS(рўйхат!AY:AY,рўйхат!$CY:$CY,$B$1128,рўйхат!$B:$B,$C1124)</f>
        <v/>
      </c>
      <c r="AQ1124" s="35">
        <f>SUMIFS(рўйхат!AZ:AZ,рўйхат!$CY:$CY,$B$1128,рўйхат!$B:$B,$C1124)</f>
        <v/>
      </c>
      <c r="AR1124" s="36">
        <f>SUMIFS(рўйхат!BA:BA,рўйхат!$CY:$CY,$B$1128,рўйхат!$B:$B,$C1124)</f>
        <v/>
      </c>
      <c r="AS1124" s="35">
        <f>SUMIFS(рўйхат!BB:BB,рўйхат!$CY:$CY,$B$1128,рўйхат!$B:$B,$C1124)</f>
        <v/>
      </c>
      <c r="AT1124" s="36">
        <f>SUMIFS(рўйхат!BC:BC,рўйхат!$CY:$CY,$B$1128,рўйхат!$B:$B,$C1124)</f>
        <v/>
      </c>
      <c r="AU1124" s="35">
        <f>SUMIFS(рўйхат!BD:BD,рўйхат!$CY:$CY,$B$1128,рўйхат!$B:$B,$C1124)</f>
        <v/>
      </c>
      <c r="AV1124" s="36">
        <f>SUMIFS(рўйхат!BE:BE,рўйхат!$CY:$CY,$B$1128,рўйхат!$B:$B,$C1124)</f>
        <v/>
      </c>
      <c r="AW1124" s="35">
        <f>SUMIFS(рўйхат!BF:BF,рўйхат!$CY:$CY,$B$1128,рўйхат!$B:$B,$C1124)</f>
        <v/>
      </c>
      <c r="AX1124" s="36">
        <f>SUMIFS(рўйхат!BG:BG,рўйхат!$CY:$CY,$B$1128,рўйхат!$B:$B,$C1124)</f>
        <v/>
      </c>
      <c r="AY1124" s="35">
        <f>SUMIFS(рўйхат!BH:BH,рўйхат!$CY:$CY,$B$1128,рўйхат!$B:$B,$C1124)</f>
        <v/>
      </c>
      <c r="AZ1124" s="36">
        <f>SUMIFS(рўйхат!BI:BI,рўйхат!$CY:$CY,$B$1128,рўйхат!$B:$B,$C1124)</f>
        <v/>
      </c>
      <c r="BA1124" s="35">
        <f>SUMIFS(рўйхат!BJ:BJ,рўйхат!$CY:$CY,$B$1128,рўйхат!$B:$B,$C1124)</f>
        <v/>
      </c>
      <c r="BB1124" s="36">
        <f>SUMIFS(рўйхат!BK:BK,рўйхат!$CY:$CY,$B$1128,рўйхат!$B:$B,$C1124)</f>
        <v/>
      </c>
      <c r="BC1124" s="77">
        <f>IFERROR(AO1124/E1124,0)</f>
        <v/>
      </c>
      <c r="BD1124" s="77">
        <f>IFERROR(AP1124/F1124,0)</f>
        <v/>
      </c>
      <c r="BE1124" s="35">
        <f>SUMIFS(рўйхат!BL:BL,рўйхат!$CY:$CY,$B$1128,рўйхат!$B:$B,$C1124)</f>
        <v/>
      </c>
      <c r="BF1124" s="36">
        <f>SUMIFS(рўйхат!BM:BM,рўйхат!$CY:$CY,$B$1128,рўйхат!$B:$B,$C1124)</f>
        <v/>
      </c>
      <c r="BG1124" s="35">
        <f>SUMIFS(рўйхат!BN:BN,рўйхат!$CY:$CY,$B$1128,рўйхат!$B:$B,$C1124)</f>
        <v/>
      </c>
      <c r="BH1124" s="36">
        <f>SUMIFS(рўйхат!BO:BO,рўйхат!$CY:$CY,$B$1128,рўйхат!$B:$B,$C1124)</f>
        <v/>
      </c>
      <c r="BI1124" s="35">
        <f>SUMIFS(рўйхат!BP:BP,рўйхат!$CY:$CY,$B$1128,рўйхат!$B:$B,$C1124)</f>
        <v/>
      </c>
      <c r="BJ1124" s="36">
        <f>SUMIFS(рўйхат!BQ:BQ,рўйхат!$CY:$CY,$B$1128,рўйхат!$B:$B,$C1124)</f>
        <v/>
      </c>
      <c r="BK1124" s="35">
        <f>SUMIFS(рўйхат!BR:BR,рўйхат!$CY:$CY,$B$1128,рўйхат!$B:$B,$C1124)</f>
        <v/>
      </c>
      <c r="BL1124" s="36">
        <f>SUMIFS(рўйхат!BS:BS,рўйхат!$CY:$CY,$B$1128,рўйхат!$B:$B,$C1124)</f>
        <v/>
      </c>
      <c r="BM1124" s="35">
        <f>SUMIFS(рўйхат!BT:BT,рўйхат!$CY:$CY,$B$1128,рўйхат!$B:$B,$C1124)</f>
        <v/>
      </c>
      <c r="BN1124" s="36">
        <f>SUMIFS(рўйхат!BU:BU,рўйхат!$CY:$CY,$B$1128,рўйхат!$B:$B,$C1124)</f>
        <v/>
      </c>
      <c r="BO1124" s="35">
        <f>SUMIFS(рўйхат!BX:BX,рўйхат!$CY:$CY,$B$1128,рўйхат!$B:$B,$C1124)</f>
        <v/>
      </c>
      <c r="BP1124" s="36">
        <f>SUMIFS(рўйхат!BY:BY,рўйхат!$CY:$CY,$B$1128,рўйхат!$B:$B,$C1124)</f>
        <v/>
      </c>
      <c r="BQ1124" s="35">
        <f>SUMIFS(рўйхат!BZ:BZ,рўйхат!$CY:$CY,$B$1128,рўйхат!$B:$B,$C1124)</f>
        <v/>
      </c>
      <c r="BR1124" s="36">
        <f>SUMIFS(рўйхат!CA:CA,рўйхат!$CY:$CY,$B$1128,рўйхат!$B:$B,$C1124)</f>
        <v/>
      </c>
      <c r="BS1124" s="35">
        <f>SUMIFS(рўйхат!CB:CB,рўйхат!$CY:$CY,$B$1128,рўйхат!$B:$B,$C1124)</f>
        <v/>
      </c>
      <c r="BT1124" s="36">
        <f>SUMIFS(рўйхат!CC:CC,рўйхат!$CY:$CY,$B$1128,рўйхат!$B:$B,$C1124)</f>
        <v/>
      </c>
      <c r="BU1124" s="35">
        <f>SUMIFS(рўйхат!CD:CD,рўйхат!$CY:$CY,$B$1128,рўйхат!$B:$B,$C1124)</f>
        <v/>
      </c>
      <c r="BV1124" s="36">
        <f>SUMIFS(рўйхат!CE:CE,рўйхат!$CY:$CY,$B$1128,рўйхат!$B:$B,$C1124)</f>
        <v/>
      </c>
      <c r="BW1124" s="35">
        <f>SUMIFS(рўйхат!CH:CH,рўйхат!$CY:$CY,$B$1128,рўйхат!$B:$B,$C1124)</f>
        <v/>
      </c>
      <c r="BX1124" s="36">
        <f>SUMIFS(рўйхат!CI:CI,рўйхат!$CY:$CY,$B$1128,рўйхат!$B:$B,$C1124)</f>
        <v/>
      </c>
      <c r="BY1124" s="35">
        <f>SUMIFS(рўйхат!CJ:CJ,рўйхат!$CY:$CY,$B$1128,рўйхат!$B:$B,$C1124)</f>
        <v/>
      </c>
      <c r="BZ1124" s="36">
        <f>SUMIFS(рўйхат!CK:CK,рўйхат!$CY:$CY,$B$1128,рўйхат!$B:$B,$C1124)</f>
        <v/>
      </c>
      <c r="CA1124" s="35">
        <f>SUMIFS(рўйхат!CL:CL,рўйхат!$CY:$CY,$B$1128,рўйхат!$B:$B,$C1124)</f>
        <v/>
      </c>
      <c r="CB1124" s="36">
        <f>SUMIFS(рўйхат!CM:CM,рўйхат!$CY:$CY,$B$1128,рўйхат!$B:$B,$C1124)</f>
        <v/>
      </c>
      <c r="CC1124" s="35">
        <f>SUMIFS(рўйхат!CN:CN,рўйхат!$CY:$CY,$B$1128,рўйхат!$B:$B,$C1124)</f>
        <v/>
      </c>
      <c r="CD1124" s="36">
        <f>SUMIFS(рўйхат!CO:CO,рўйхат!$CY:$CY,$B$1128,рўйхат!$B:$B,$C1124)</f>
        <v/>
      </c>
      <c r="CE1124" s="77">
        <f>IFERROR(BE1124/(Q1124+BE1124),0)</f>
        <v/>
      </c>
      <c r="CF1124" s="78">
        <f>IFERROR(BF1124/(R1124+BF1124),0)</f>
        <v/>
      </c>
      <c r="CG1124" s="8">
        <f>COUNTIFS(B:B,B1124)</f>
        <v/>
      </c>
    </row>
    <row r="1125" hidden="1" outlineLevel="1" ht="17.1" customHeight="1" s="245">
      <c r="A1125" s="31" t="n"/>
      <c r="B1125" s="50" t="n">
        <v>29</v>
      </c>
      <c r="C1125" s="67" t="inlineStr">
        <is>
          <t>Энергетика вазирлиги</t>
        </is>
      </c>
      <c r="D1125" s="16" t="n"/>
      <c r="E1125" s="35">
        <f>SUMIFS(рўйхат!F:F,рўйхат!$CY:$CY,$B$1128,рўйхат!$B:$B,$C1125)</f>
        <v/>
      </c>
      <c r="F1125" s="36">
        <f>SUMIFS(рўйхат!G:G,рўйхат!$CY:$CY,$B$1128,рўйхат!$B:$B,$C1125)</f>
        <v/>
      </c>
      <c r="G1125" s="35">
        <f>SUMIFS(рўйхат!H:H,рўйхат!$CY:$CY,$B$1128,рўйхат!$B:$B,$C1125)</f>
        <v/>
      </c>
      <c r="H1125" s="36">
        <f>SUMIFS(рўйхат!I:I,рўйхат!$CY:$CY,$B$1128,рўйхат!$B:$B,$C1125)</f>
        <v/>
      </c>
      <c r="I1125" s="35">
        <f>SUMIFS(рўйхат!J:J,рўйхат!$CY:$CY,$B$1128,рўйхат!$B:$B,$C1125)</f>
        <v/>
      </c>
      <c r="J1125" s="36">
        <f>SUMIFS(рўйхат!K:K,рўйхат!$CY:$CY,$B$1128,рўйхат!$B:$B,$C1125)</f>
        <v/>
      </c>
      <c r="K1125" s="35">
        <f>SUMIFS(рўйхат!L:L,рўйхат!$CY:$CY,$B$1128,рўйхат!$B:$B,$C1125)</f>
        <v/>
      </c>
      <c r="L1125" s="36">
        <f>SUMIFS(рўйхат!M:M,рўйхат!$CY:$CY,$B$1128,рўйхат!$B:$B,$C1125)</f>
        <v/>
      </c>
      <c r="M1125" s="35">
        <f>SUMIFS(рўйхат!N:N,рўйхат!$CY:$CY,$B$1128,рўйхат!$B:$B,$C1125)</f>
        <v/>
      </c>
      <c r="N1125" s="36">
        <f>SUMIFS(рўйхат!O:O,рўйхат!$CY:$CY,$B$1128,рўйхат!$B:$B,$C1125)</f>
        <v/>
      </c>
      <c r="O1125" s="34">
        <f>IFERROR(M1125/E1125,0)</f>
        <v/>
      </c>
      <c r="P1125" s="34">
        <f>IFERROR(N1125/F1125,0)</f>
        <v/>
      </c>
      <c r="Q1125" s="35">
        <f>SUMIFS(рўйхат!P:P,рўйхат!$CY:$CY,$B$1128,рўйхат!$B:$B,$C1125)</f>
        <v/>
      </c>
      <c r="R1125" s="36">
        <f>SUMIFS(рўйхат!Q:Q,рўйхат!$CY:$CY,$B$1128,рўйхат!$B:$B,$C1125)</f>
        <v/>
      </c>
      <c r="S1125" s="35">
        <f>SUMIFS(рўйхат!R:R,рўйхат!$CY:$CY,$B$1128,рўйхат!$B:$B,$C1125)</f>
        <v/>
      </c>
      <c r="T1125" s="36">
        <f>SUMIFS(рўйхат!S:S,рўйхат!$CY:$CY,$B$1128,рўйхат!$B:$B,$C1125)</f>
        <v/>
      </c>
      <c r="U1125" s="35">
        <f>SUMIFS(рўйхат!T:T,рўйхат!$CY:$CY,$B$1128,рўйхат!$B:$B,$C1125)</f>
        <v/>
      </c>
      <c r="V1125" s="36">
        <f>SUMIFS(рўйхат!U:U,рўйхат!$CY:$CY,$B$1128,рўйхат!$B:$B,$C1125)</f>
        <v/>
      </c>
      <c r="W1125" s="35">
        <f>SUMIFS(рўйхат!V:V,рўйхат!$CY:$CY,$B$1128,рўйхат!$B:$B,$C1125)</f>
        <v/>
      </c>
      <c r="X1125" s="36">
        <f>SUMIFS(рўйхат!W:W,рўйхат!$CY:$CY,$B$1128,рўйхат!$B:$B,$C1125)</f>
        <v/>
      </c>
      <c r="Y1125" s="35">
        <f>SUMIFS(рўйхат!X:X,рўйхат!$CY:$CY,$B$1128,рўйхат!$B:$B,$C1125)</f>
        <v/>
      </c>
      <c r="Z1125" s="36">
        <f>SUMIFS(рўйхат!Y:Y,рўйхат!$CY:$CY,$B$1128,рўйхат!$B:$B,$C1125)</f>
        <v/>
      </c>
      <c r="AA1125" s="35">
        <f>SUMIFS(рўйхат!Z:Z,рўйхат!$CY:$CY,$B$1128,рўйхат!$B:$B,$C1125)</f>
        <v/>
      </c>
      <c r="AB1125" s="36">
        <f>SUMIFS(рўйхат!AA:AA,рўйхат!$CY:$CY,$B$1128,рўйхат!$B:$B,$C1125)</f>
        <v/>
      </c>
      <c r="AC1125" s="35">
        <f>SUMIFS(рўйхат!AB:AB,рўйхат!$CY:$CY,$B$1128,рўйхат!$B:$B,$C1125)</f>
        <v/>
      </c>
      <c r="AD1125" s="36">
        <f>SUMIFS(рўйхат!AC:AC,рўйхат!$CY:$CY,$B$1128,рўйхат!$B:$B,$C1125)</f>
        <v/>
      </c>
      <c r="AE1125" s="35">
        <f>SUMIFS(рўйхат!AD:AD,рўйхат!$CY:$CY,$B$1128,рўйхат!$B:$B,$C1125)</f>
        <v/>
      </c>
      <c r="AF1125" s="36">
        <f>SUMIFS(рўйхат!AE:AE,рўйхат!$CY:$CY,$B$1128,рўйхат!$B:$B,$C1125)</f>
        <v/>
      </c>
      <c r="AG1125" s="35">
        <f>SUMIFS(рўйхат!AH:AH,рўйхат!$CY:$CY,$B$1128,рўйхат!$B:$B,$C1125)</f>
        <v/>
      </c>
      <c r="AH1125" s="36">
        <f>SUMIFS(рўйхат!AI:AI,рўйхат!$CY:$CY,$B$1128,рўйхат!$B:$B,$C1125)</f>
        <v/>
      </c>
      <c r="AI1125" s="35">
        <f>SUMIFS(рўйхат!AJ:AJ,рўйхат!$CY:$CY,$B$1128,рўйхат!$B:$B,$C1125)</f>
        <v/>
      </c>
      <c r="AJ1125" s="36">
        <f>SUMIFS(рўйхат!AK:AK,рўйхат!$CY:$CY,$B$1128,рўйхат!$B:$B,$C1125)</f>
        <v/>
      </c>
      <c r="AK1125" s="35">
        <f>SUMIFS(рўйхат!AL:AL,рўйхат!$CY:$CY,$B$1128,рўйхат!$B:$B,$C1125)</f>
        <v/>
      </c>
      <c r="AL1125" s="36">
        <f>SUMIFS(рўйхат!AM:AM,рўйхат!$CY:$CY,$B$1128,рўйхат!$B:$B,$C1125)</f>
        <v/>
      </c>
      <c r="AM1125" s="77">
        <f>IFERROR(Q1125/E1125,0)</f>
        <v/>
      </c>
      <c r="AN1125" s="77">
        <f>IFERROR(R1125/F1125,0)</f>
        <v/>
      </c>
      <c r="AO1125" s="35">
        <f>SUMIFS(рўйхат!AX:AX,рўйхат!$CY:$CY,$B$1128,рўйхат!$B:$B,$C1125)</f>
        <v/>
      </c>
      <c r="AP1125" s="36">
        <f>SUMIFS(рўйхат!AY:AY,рўйхат!$CY:$CY,$B$1128,рўйхат!$B:$B,$C1125)</f>
        <v/>
      </c>
      <c r="AQ1125" s="35">
        <f>SUMIFS(рўйхат!AZ:AZ,рўйхат!$CY:$CY,$B$1128,рўйхат!$B:$B,$C1125)</f>
        <v/>
      </c>
      <c r="AR1125" s="36">
        <f>SUMIFS(рўйхат!BA:BA,рўйхат!$CY:$CY,$B$1128,рўйхат!$B:$B,$C1125)</f>
        <v/>
      </c>
      <c r="AS1125" s="35">
        <f>SUMIFS(рўйхат!BB:BB,рўйхат!$CY:$CY,$B$1128,рўйхат!$B:$B,$C1125)</f>
        <v/>
      </c>
      <c r="AT1125" s="36">
        <f>SUMIFS(рўйхат!BC:BC,рўйхат!$CY:$CY,$B$1128,рўйхат!$B:$B,$C1125)</f>
        <v/>
      </c>
      <c r="AU1125" s="35">
        <f>SUMIFS(рўйхат!BD:BD,рўйхат!$CY:$CY,$B$1128,рўйхат!$B:$B,$C1125)</f>
        <v/>
      </c>
      <c r="AV1125" s="36">
        <f>SUMIFS(рўйхат!BE:BE,рўйхат!$CY:$CY,$B$1128,рўйхат!$B:$B,$C1125)</f>
        <v/>
      </c>
      <c r="AW1125" s="35">
        <f>SUMIFS(рўйхат!BF:BF,рўйхат!$CY:$CY,$B$1128,рўйхат!$B:$B,$C1125)</f>
        <v/>
      </c>
      <c r="AX1125" s="36">
        <f>SUMIFS(рўйхат!BG:BG,рўйхат!$CY:$CY,$B$1128,рўйхат!$B:$B,$C1125)</f>
        <v/>
      </c>
      <c r="AY1125" s="35">
        <f>SUMIFS(рўйхат!BH:BH,рўйхат!$CY:$CY,$B$1128,рўйхат!$B:$B,$C1125)</f>
        <v/>
      </c>
      <c r="AZ1125" s="36">
        <f>SUMIFS(рўйхат!BI:BI,рўйхат!$CY:$CY,$B$1128,рўйхат!$B:$B,$C1125)</f>
        <v/>
      </c>
      <c r="BA1125" s="35">
        <f>SUMIFS(рўйхат!BJ:BJ,рўйхат!$CY:$CY,$B$1128,рўйхат!$B:$B,$C1125)</f>
        <v/>
      </c>
      <c r="BB1125" s="36">
        <f>SUMIFS(рўйхат!BK:BK,рўйхат!$CY:$CY,$B$1128,рўйхат!$B:$B,$C1125)</f>
        <v/>
      </c>
      <c r="BC1125" s="77">
        <f>IFERROR(AO1125/E1125,0)</f>
        <v/>
      </c>
      <c r="BD1125" s="77">
        <f>IFERROR(AP1125/F1125,0)</f>
        <v/>
      </c>
      <c r="BE1125" s="35">
        <f>SUMIFS(рўйхат!BL:BL,рўйхат!$CY:$CY,$B$1128,рўйхат!$B:$B,$C1125)</f>
        <v/>
      </c>
      <c r="BF1125" s="36">
        <f>SUMIFS(рўйхат!BM:BM,рўйхат!$CY:$CY,$B$1128,рўйхат!$B:$B,$C1125)</f>
        <v/>
      </c>
      <c r="BG1125" s="35">
        <f>SUMIFS(рўйхат!BN:BN,рўйхат!$CY:$CY,$B$1128,рўйхат!$B:$B,$C1125)</f>
        <v/>
      </c>
      <c r="BH1125" s="36">
        <f>SUMIFS(рўйхат!BO:BO,рўйхат!$CY:$CY,$B$1128,рўйхат!$B:$B,$C1125)</f>
        <v/>
      </c>
      <c r="BI1125" s="35">
        <f>SUMIFS(рўйхат!BP:BP,рўйхат!$CY:$CY,$B$1128,рўйхат!$B:$B,$C1125)</f>
        <v/>
      </c>
      <c r="BJ1125" s="36">
        <f>SUMIFS(рўйхат!BQ:BQ,рўйхат!$CY:$CY,$B$1128,рўйхат!$B:$B,$C1125)</f>
        <v/>
      </c>
      <c r="BK1125" s="35">
        <f>SUMIFS(рўйхат!BR:BR,рўйхат!$CY:$CY,$B$1128,рўйхат!$B:$B,$C1125)</f>
        <v/>
      </c>
      <c r="BL1125" s="36">
        <f>SUMIFS(рўйхат!BS:BS,рўйхат!$CY:$CY,$B$1128,рўйхат!$B:$B,$C1125)</f>
        <v/>
      </c>
      <c r="BM1125" s="35">
        <f>SUMIFS(рўйхат!BT:BT,рўйхат!$CY:$CY,$B$1128,рўйхат!$B:$B,$C1125)</f>
        <v/>
      </c>
      <c r="BN1125" s="36">
        <f>SUMIFS(рўйхат!BU:BU,рўйхат!$CY:$CY,$B$1128,рўйхат!$B:$B,$C1125)</f>
        <v/>
      </c>
      <c r="BO1125" s="35">
        <f>SUMIFS(рўйхат!BX:BX,рўйхат!$CY:$CY,$B$1128,рўйхат!$B:$B,$C1125)</f>
        <v/>
      </c>
      <c r="BP1125" s="36">
        <f>SUMIFS(рўйхат!BY:BY,рўйхат!$CY:$CY,$B$1128,рўйхат!$B:$B,$C1125)</f>
        <v/>
      </c>
      <c r="BQ1125" s="35">
        <f>SUMIFS(рўйхат!BZ:BZ,рўйхат!$CY:$CY,$B$1128,рўйхат!$B:$B,$C1125)</f>
        <v/>
      </c>
      <c r="BR1125" s="36">
        <f>SUMIFS(рўйхат!CA:CA,рўйхат!$CY:$CY,$B$1128,рўйхат!$B:$B,$C1125)</f>
        <v/>
      </c>
      <c r="BS1125" s="35">
        <f>SUMIFS(рўйхат!CB:CB,рўйхат!$CY:$CY,$B$1128,рўйхат!$B:$B,$C1125)</f>
        <v/>
      </c>
      <c r="BT1125" s="36">
        <f>SUMIFS(рўйхат!CC:CC,рўйхат!$CY:$CY,$B$1128,рўйхат!$B:$B,$C1125)</f>
        <v/>
      </c>
      <c r="BU1125" s="35">
        <f>SUMIFS(рўйхат!CD:CD,рўйхат!$CY:$CY,$B$1128,рўйхат!$B:$B,$C1125)</f>
        <v/>
      </c>
      <c r="BV1125" s="36">
        <f>SUMIFS(рўйхат!CE:CE,рўйхат!$CY:$CY,$B$1128,рўйхат!$B:$B,$C1125)</f>
        <v/>
      </c>
      <c r="BW1125" s="35">
        <f>SUMIFS(рўйхат!CH:CH,рўйхат!$CY:$CY,$B$1128,рўйхат!$B:$B,$C1125)</f>
        <v/>
      </c>
      <c r="BX1125" s="36">
        <f>SUMIFS(рўйхат!CI:CI,рўйхат!$CY:$CY,$B$1128,рўйхат!$B:$B,$C1125)</f>
        <v/>
      </c>
      <c r="BY1125" s="35">
        <f>SUMIFS(рўйхат!CJ:CJ,рўйхат!$CY:$CY,$B$1128,рўйхат!$B:$B,$C1125)</f>
        <v/>
      </c>
      <c r="BZ1125" s="36">
        <f>SUMIFS(рўйхат!CK:CK,рўйхат!$CY:$CY,$B$1128,рўйхат!$B:$B,$C1125)</f>
        <v/>
      </c>
      <c r="CA1125" s="35">
        <f>SUMIFS(рўйхат!CL:CL,рўйхат!$CY:$CY,$B$1128,рўйхат!$B:$B,$C1125)</f>
        <v/>
      </c>
      <c r="CB1125" s="36">
        <f>SUMIFS(рўйхат!CM:CM,рўйхат!$CY:$CY,$B$1128,рўйхат!$B:$B,$C1125)</f>
        <v/>
      </c>
      <c r="CC1125" s="35">
        <f>SUMIFS(рўйхат!CN:CN,рўйхат!$CY:$CY,$B$1128,рўйхат!$B:$B,$C1125)</f>
        <v/>
      </c>
      <c r="CD1125" s="36">
        <f>SUMIFS(рўйхат!CO:CO,рўйхат!$CY:$CY,$B$1128,рўйхат!$B:$B,$C1125)</f>
        <v/>
      </c>
      <c r="CE1125" s="77">
        <f>IFERROR(BE1125/(Q1125+BE1125),0)</f>
        <v/>
      </c>
      <c r="CF1125" s="78">
        <f>IFERROR(BF1125/(R1125+BF1125),0)</f>
        <v/>
      </c>
      <c r="CG1125" s="8">
        <f>COUNTIFS(B:B,B1125)</f>
        <v/>
      </c>
    </row>
    <row r="1126" hidden="1" outlineLevel="1" ht="17.1" customHeight="1" s="245">
      <c r="A1126" s="31" t="n"/>
      <c r="B1126" s="50" t="n">
        <v>30</v>
      </c>
      <c r="C1126" s="67" t="inlineStr">
        <is>
          <t>Kadastr agentligi</t>
        </is>
      </c>
      <c r="D1126" s="16" t="n"/>
      <c r="E1126" s="35">
        <f>SUMIFS(рўйхат!F:F,рўйхат!$CY:$CY,$B$1128,рўйхат!$B:$B,$C1126)</f>
        <v/>
      </c>
      <c r="F1126" s="36">
        <f>SUMIFS(рўйхат!G:G,рўйхат!$CY:$CY,$B$1128,рўйхат!$B:$B,$C1126)</f>
        <v/>
      </c>
      <c r="G1126" s="35">
        <f>SUMIFS(рўйхат!H:H,рўйхат!$CY:$CY,$B$1128,рўйхат!$B:$B,$C1126)</f>
        <v/>
      </c>
      <c r="H1126" s="36">
        <f>SUMIFS(рўйхат!I:I,рўйхат!$CY:$CY,$B$1128,рўйхат!$B:$B,$C1126)</f>
        <v/>
      </c>
      <c r="I1126" s="35">
        <f>SUMIFS(рўйхат!J:J,рўйхат!$CY:$CY,$B$1128,рўйхат!$B:$B,$C1126)</f>
        <v/>
      </c>
      <c r="J1126" s="36">
        <f>SUMIFS(рўйхат!K:K,рўйхат!$CY:$CY,$B$1128,рўйхат!$B:$B,$C1126)</f>
        <v/>
      </c>
      <c r="K1126" s="35">
        <f>SUMIFS(рўйхат!L:L,рўйхат!$CY:$CY,$B$1128,рўйхат!$B:$B,$C1126)</f>
        <v/>
      </c>
      <c r="L1126" s="36">
        <f>SUMIFS(рўйхат!M:M,рўйхат!$CY:$CY,$B$1128,рўйхат!$B:$B,$C1126)</f>
        <v/>
      </c>
      <c r="M1126" s="35">
        <f>SUMIFS(рўйхат!N:N,рўйхат!$CY:$CY,$B$1128,рўйхат!$B:$B,$C1126)</f>
        <v/>
      </c>
      <c r="N1126" s="36">
        <f>SUMIFS(рўйхат!O:O,рўйхат!$CY:$CY,$B$1128,рўйхат!$B:$B,$C1126)</f>
        <v/>
      </c>
      <c r="O1126" s="34">
        <f>IFERROR(M1126/E1126,0)</f>
        <v/>
      </c>
      <c r="P1126" s="34">
        <f>IFERROR(N1126/F1126,0)</f>
        <v/>
      </c>
      <c r="Q1126" s="35">
        <f>SUMIFS(рўйхат!P:P,рўйхат!$CY:$CY,$B$1128,рўйхат!$B:$B,$C1126)</f>
        <v/>
      </c>
      <c r="R1126" s="36">
        <f>SUMIFS(рўйхат!Q:Q,рўйхат!$CY:$CY,$B$1128,рўйхат!$B:$B,$C1126)</f>
        <v/>
      </c>
      <c r="S1126" s="35">
        <f>SUMIFS(рўйхат!R:R,рўйхат!$CY:$CY,$B$1128,рўйхат!$B:$B,$C1126)</f>
        <v/>
      </c>
      <c r="T1126" s="36">
        <f>SUMIFS(рўйхат!S:S,рўйхат!$CY:$CY,$B$1128,рўйхат!$B:$B,$C1126)</f>
        <v/>
      </c>
      <c r="U1126" s="35">
        <f>SUMIFS(рўйхат!T:T,рўйхат!$CY:$CY,$B$1128,рўйхат!$B:$B,$C1126)</f>
        <v/>
      </c>
      <c r="V1126" s="36">
        <f>SUMIFS(рўйхат!U:U,рўйхат!$CY:$CY,$B$1128,рўйхат!$B:$B,$C1126)</f>
        <v/>
      </c>
      <c r="W1126" s="35">
        <f>SUMIFS(рўйхат!V:V,рўйхат!$CY:$CY,$B$1128,рўйхат!$B:$B,$C1126)</f>
        <v/>
      </c>
      <c r="X1126" s="36">
        <f>SUMIFS(рўйхат!W:W,рўйхат!$CY:$CY,$B$1128,рўйхат!$B:$B,$C1126)</f>
        <v/>
      </c>
      <c r="Y1126" s="35">
        <f>SUMIFS(рўйхат!X:X,рўйхат!$CY:$CY,$B$1128,рўйхат!$B:$B,$C1126)</f>
        <v/>
      </c>
      <c r="Z1126" s="36">
        <f>SUMIFS(рўйхат!Y:Y,рўйхат!$CY:$CY,$B$1128,рўйхат!$B:$B,$C1126)</f>
        <v/>
      </c>
      <c r="AA1126" s="35">
        <f>SUMIFS(рўйхат!Z:Z,рўйхат!$CY:$CY,$B$1128,рўйхат!$B:$B,$C1126)</f>
        <v/>
      </c>
      <c r="AB1126" s="36">
        <f>SUMIFS(рўйхат!AA:AA,рўйхат!$CY:$CY,$B$1128,рўйхат!$B:$B,$C1126)</f>
        <v/>
      </c>
      <c r="AC1126" s="35">
        <f>SUMIFS(рўйхат!AB:AB,рўйхат!$CY:$CY,$B$1128,рўйхат!$B:$B,$C1126)</f>
        <v/>
      </c>
      <c r="AD1126" s="36">
        <f>SUMIFS(рўйхат!AC:AC,рўйхат!$CY:$CY,$B$1128,рўйхат!$B:$B,$C1126)</f>
        <v/>
      </c>
      <c r="AE1126" s="35">
        <f>SUMIFS(рўйхат!AD:AD,рўйхат!$CY:$CY,$B$1128,рўйхат!$B:$B,$C1126)</f>
        <v/>
      </c>
      <c r="AF1126" s="36">
        <f>SUMIFS(рўйхат!AE:AE,рўйхат!$CY:$CY,$B$1128,рўйхат!$B:$B,$C1126)</f>
        <v/>
      </c>
      <c r="AG1126" s="35">
        <f>SUMIFS(рўйхат!AH:AH,рўйхат!$CY:$CY,$B$1128,рўйхат!$B:$B,$C1126)</f>
        <v/>
      </c>
      <c r="AH1126" s="36">
        <f>SUMIFS(рўйхат!AI:AI,рўйхат!$CY:$CY,$B$1128,рўйхат!$B:$B,$C1126)</f>
        <v/>
      </c>
      <c r="AI1126" s="35">
        <f>SUMIFS(рўйхат!AJ:AJ,рўйхат!$CY:$CY,$B$1128,рўйхат!$B:$B,$C1126)</f>
        <v/>
      </c>
      <c r="AJ1126" s="36">
        <f>SUMIFS(рўйхат!AK:AK,рўйхат!$CY:$CY,$B$1128,рўйхат!$B:$B,$C1126)</f>
        <v/>
      </c>
      <c r="AK1126" s="35">
        <f>SUMIFS(рўйхат!AL:AL,рўйхат!$CY:$CY,$B$1128,рўйхат!$B:$B,$C1126)</f>
        <v/>
      </c>
      <c r="AL1126" s="36">
        <f>SUMIFS(рўйхат!AM:AM,рўйхат!$CY:$CY,$B$1128,рўйхат!$B:$B,$C1126)</f>
        <v/>
      </c>
      <c r="AM1126" s="77">
        <f>IFERROR(Q1126/E1126,0)</f>
        <v/>
      </c>
      <c r="AN1126" s="77">
        <f>IFERROR(R1126/F1126,0)</f>
        <v/>
      </c>
      <c r="AO1126" s="35">
        <f>SUMIFS(рўйхат!AX:AX,рўйхат!$CY:$CY,$B$1128,рўйхат!$B:$B,$C1126)</f>
        <v/>
      </c>
      <c r="AP1126" s="36">
        <f>SUMIFS(рўйхат!AY:AY,рўйхат!$CY:$CY,$B$1128,рўйхат!$B:$B,$C1126)</f>
        <v/>
      </c>
      <c r="AQ1126" s="35">
        <f>SUMIFS(рўйхат!AZ:AZ,рўйхат!$CY:$CY,$B$1128,рўйхат!$B:$B,$C1126)</f>
        <v/>
      </c>
      <c r="AR1126" s="36">
        <f>SUMIFS(рўйхат!BA:BA,рўйхат!$CY:$CY,$B$1128,рўйхат!$B:$B,$C1126)</f>
        <v/>
      </c>
      <c r="AS1126" s="35">
        <f>SUMIFS(рўйхат!BB:BB,рўйхат!$CY:$CY,$B$1128,рўйхат!$B:$B,$C1126)</f>
        <v/>
      </c>
      <c r="AT1126" s="36">
        <f>SUMIFS(рўйхат!BC:BC,рўйхат!$CY:$CY,$B$1128,рўйхат!$B:$B,$C1126)</f>
        <v/>
      </c>
      <c r="AU1126" s="35">
        <f>SUMIFS(рўйхат!BD:BD,рўйхат!$CY:$CY,$B$1128,рўйхат!$B:$B,$C1126)</f>
        <v/>
      </c>
      <c r="AV1126" s="36">
        <f>SUMIFS(рўйхат!BE:BE,рўйхат!$CY:$CY,$B$1128,рўйхат!$B:$B,$C1126)</f>
        <v/>
      </c>
      <c r="AW1126" s="35">
        <f>SUMIFS(рўйхат!BF:BF,рўйхат!$CY:$CY,$B$1128,рўйхат!$B:$B,$C1126)</f>
        <v/>
      </c>
      <c r="AX1126" s="36">
        <f>SUMIFS(рўйхат!BG:BG,рўйхат!$CY:$CY,$B$1128,рўйхат!$B:$B,$C1126)</f>
        <v/>
      </c>
      <c r="AY1126" s="35">
        <f>SUMIFS(рўйхат!BH:BH,рўйхат!$CY:$CY,$B$1128,рўйхат!$B:$B,$C1126)</f>
        <v/>
      </c>
      <c r="AZ1126" s="36">
        <f>SUMIFS(рўйхат!BI:BI,рўйхат!$CY:$CY,$B$1128,рўйхат!$B:$B,$C1126)</f>
        <v/>
      </c>
      <c r="BA1126" s="35">
        <f>SUMIFS(рўйхат!BJ:BJ,рўйхат!$CY:$CY,$B$1128,рўйхат!$B:$B,$C1126)</f>
        <v/>
      </c>
      <c r="BB1126" s="36">
        <f>SUMIFS(рўйхат!BK:BK,рўйхат!$CY:$CY,$B$1128,рўйхат!$B:$B,$C1126)</f>
        <v/>
      </c>
      <c r="BC1126" s="77">
        <f>IFERROR(AO1126/E1126,0)</f>
        <v/>
      </c>
      <c r="BD1126" s="77">
        <f>IFERROR(AP1126/F1126,0)</f>
        <v/>
      </c>
      <c r="BE1126" s="35">
        <f>SUMIFS(рўйхат!BL:BL,рўйхат!$CY:$CY,$B$1128,рўйхат!$B:$B,$C1126)</f>
        <v/>
      </c>
      <c r="BF1126" s="36">
        <f>SUMIFS(рўйхат!BM:BM,рўйхат!$CY:$CY,$B$1128,рўйхат!$B:$B,$C1126)</f>
        <v/>
      </c>
      <c r="BG1126" s="35">
        <f>SUMIFS(рўйхат!BN:BN,рўйхат!$CY:$CY,$B$1128,рўйхат!$B:$B,$C1126)</f>
        <v/>
      </c>
      <c r="BH1126" s="36">
        <f>SUMIFS(рўйхат!BO:BO,рўйхат!$CY:$CY,$B$1128,рўйхат!$B:$B,$C1126)</f>
        <v/>
      </c>
      <c r="BI1126" s="35">
        <f>SUMIFS(рўйхат!BP:BP,рўйхат!$CY:$CY,$B$1128,рўйхат!$B:$B,$C1126)</f>
        <v/>
      </c>
      <c r="BJ1126" s="36">
        <f>SUMIFS(рўйхат!BQ:BQ,рўйхат!$CY:$CY,$B$1128,рўйхат!$B:$B,$C1126)</f>
        <v/>
      </c>
      <c r="BK1126" s="35">
        <f>SUMIFS(рўйхат!BR:BR,рўйхат!$CY:$CY,$B$1128,рўйхат!$B:$B,$C1126)</f>
        <v/>
      </c>
      <c r="BL1126" s="36">
        <f>SUMIFS(рўйхат!BS:BS,рўйхат!$CY:$CY,$B$1128,рўйхат!$B:$B,$C1126)</f>
        <v/>
      </c>
      <c r="BM1126" s="35">
        <f>SUMIFS(рўйхат!BT:BT,рўйхат!$CY:$CY,$B$1128,рўйхат!$B:$B,$C1126)</f>
        <v/>
      </c>
      <c r="BN1126" s="36">
        <f>SUMIFS(рўйхат!BU:BU,рўйхат!$CY:$CY,$B$1128,рўйхат!$B:$B,$C1126)</f>
        <v/>
      </c>
      <c r="BO1126" s="35">
        <f>SUMIFS(рўйхат!BX:BX,рўйхат!$CY:$CY,$B$1128,рўйхат!$B:$B,$C1126)</f>
        <v/>
      </c>
      <c r="BP1126" s="36">
        <f>SUMIFS(рўйхат!BY:BY,рўйхат!$CY:$CY,$B$1128,рўйхат!$B:$B,$C1126)</f>
        <v/>
      </c>
      <c r="BQ1126" s="35">
        <f>SUMIFS(рўйхат!BZ:BZ,рўйхат!$CY:$CY,$B$1128,рўйхат!$B:$B,$C1126)</f>
        <v/>
      </c>
      <c r="BR1126" s="36">
        <f>SUMIFS(рўйхат!CA:CA,рўйхат!$CY:$CY,$B$1128,рўйхат!$B:$B,$C1126)</f>
        <v/>
      </c>
      <c r="BS1126" s="35">
        <f>SUMIFS(рўйхат!CB:CB,рўйхат!$CY:$CY,$B$1128,рўйхат!$B:$B,$C1126)</f>
        <v/>
      </c>
      <c r="BT1126" s="36">
        <f>SUMIFS(рўйхат!CC:CC,рўйхат!$CY:$CY,$B$1128,рўйхат!$B:$B,$C1126)</f>
        <v/>
      </c>
      <c r="BU1126" s="35">
        <f>SUMIFS(рўйхат!CD:CD,рўйхат!$CY:$CY,$B$1128,рўйхат!$B:$B,$C1126)</f>
        <v/>
      </c>
      <c r="BV1126" s="36">
        <f>SUMIFS(рўйхат!CE:CE,рўйхат!$CY:$CY,$B$1128,рўйхат!$B:$B,$C1126)</f>
        <v/>
      </c>
      <c r="BW1126" s="35">
        <f>SUMIFS(рўйхат!CH:CH,рўйхат!$CY:$CY,$B$1128,рўйхат!$B:$B,$C1126)</f>
        <v/>
      </c>
      <c r="BX1126" s="36">
        <f>SUMIFS(рўйхат!CI:CI,рўйхат!$CY:$CY,$B$1128,рўйхат!$B:$B,$C1126)</f>
        <v/>
      </c>
      <c r="BY1126" s="35">
        <f>SUMIFS(рўйхат!CJ:CJ,рўйхат!$CY:$CY,$B$1128,рўйхат!$B:$B,$C1126)</f>
        <v/>
      </c>
      <c r="BZ1126" s="36">
        <f>SUMIFS(рўйхат!CK:CK,рўйхат!$CY:$CY,$B$1128,рўйхат!$B:$B,$C1126)</f>
        <v/>
      </c>
      <c r="CA1126" s="35">
        <f>SUMIFS(рўйхат!CL:CL,рўйхат!$CY:$CY,$B$1128,рўйхат!$B:$B,$C1126)</f>
        <v/>
      </c>
      <c r="CB1126" s="36">
        <f>SUMIFS(рўйхат!CM:CM,рўйхат!$CY:$CY,$B$1128,рўйхат!$B:$B,$C1126)</f>
        <v/>
      </c>
      <c r="CC1126" s="35">
        <f>SUMIFS(рўйхат!CN:CN,рўйхат!$CY:$CY,$B$1128,рўйхат!$B:$B,$C1126)</f>
        <v/>
      </c>
      <c r="CD1126" s="36">
        <f>SUMIFS(рўйхат!CO:CO,рўйхат!$CY:$CY,$B$1128,рўйхат!$B:$B,$C1126)</f>
        <v/>
      </c>
      <c r="CE1126" s="77">
        <f>IFERROR(BE1126/(Q1126+BE1126),0)</f>
        <v/>
      </c>
      <c r="CF1126" s="78">
        <f>IFERROR(BF1126/(R1126+BF1126),0)</f>
        <v/>
      </c>
      <c r="CG1126" s="8">
        <f>COUNTIFS(B:B,B1126)</f>
        <v/>
      </c>
    </row>
    <row r="1127" hidden="1" outlineLevel="1" ht="17.1" customHeight="1" s="245">
      <c r="A1127" s="31" t="n"/>
      <c r="B1127" s="50" t="n">
        <v>31</v>
      </c>
      <c r="C1127" s="67" t="inlineStr">
        <is>
          <t>Бошқалар</t>
        </is>
      </c>
      <c r="D1127" s="16" t="n"/>
      <c r="E1127" s="35">
        <f>SUMIFS(рўйхат!F:F,рўйхат!$CY:$CY,$B$1128,рўйхат!$B:$B,$C1127)</f>
        <v/>
      </c>
      <c r="F1127" s="36">
        <f>SUMIFS(рўйхат!G:G,рўйхат!$CY:$CY,$B$1128,рўйхат!$B:$B,$C1127)</f>
        <v/>
      </c>
      <c r="G1127" s="35">
        <f>SUMIFS(рўйхат!H:H,рўйхат!$CY:$CY,$B$1128,рўйхат!$B:$B,$C1127)</f>
        <v/>
      </c>
      <c r="H1127" s="36">
        <f>SUMIFS(рўйхат!I:I,рўйхат!$CY:$CY,$B$1128,рўйхат!$B:$B,$C1127)</f>
        <v/>
      </c>
      <c r="I1127" s="35">
        <f>SUMIFS(рўйхат!J:J,рўйхат!$CY:$CY,$B$1128,рўйхат!$B:$B,$C1127)</f>
        <v/>
      </c>
      <c r="J1127" s="36">
        <f>SUMIFS(рўйхат!K:K,рўйхат!$CY:$CY,$B$1128,рўйхат!$B:$B,$C1127)</f>
        <v/>
      </c>
      <c r="K1127" s="35">
        <f>SUMIFS(рўйхат!L:L,рўйхат!$CY:$CY,$B$1128,рўйхат!$B:$B,$C1127)</f>
        <v/>
      </c>
      <c r="L1127" s="36">
        <f>SUMIFS(рўйхат!M:M,рўйхат!$CY:$CY,$B$1128,рўйхат!$B:$B,$C1127)</f>
        <v/>
      </c>
      <c r="M1127" s="35">
        <f>SUMIFS(рўйхат!N:N,рўйхат!$CY:$CY,$B$1128,рўйхат!$B:$B,$C1127)</f>
        <v/>
      </c>
      <c r="N1127" s="36">
        <f>SUMIFS(рўйхат!O:O,рўйхат!$CY:$CY,$B$1128,рўйхат!$B:$B,$C1127)</f>
        <v/>
      </c>
      <c r="O1127" s="34">
        <f>IFERROR(M1127/E1127,0)</f>
        <v/>
      </c>
      <c r="P1127" s="34">
        <f>IFERROR(N1127/F1127,0)</f>
        <v/>
      </c>
      <c r="Q1127" s="35">
        <f>SUMIFS(рўйхат!P:P,рўйхат!$CY:$CY,$B$1128,рўйхат!$B:$B,$C1127)</f>
        <v/>
      </c>
      <c r="R1127" s="36">
        <f>SUMIFS(рўйхат!Q:Q,рўйхат!$CY:$CY,$B$1128,рўйхат!$B:$B,$C1127)</f>
        <v/>
      </c>
      <c r="S1127" s="35">
        <f>SUMIFS(рўйхат!R:R,рўйхат!$CY:$CY,$B$1128,рўйхат!$B:$B,$C1127)</f>
        <v/>
      </c>
      <c r="T1127" s="36">
        <f>SUMIFS(рўйхат!S:S,рўйхат!$CY:$CY,$B$1128,рўйхат!$B:$B,$C1127)</f>
        <v/>
      </c>
      <c r="U1127" s="35">
        <f>SUMIFS(рўйхат!T:T,рўйхат!$CY:$CY,$B$1128,рўйхат!$B:$B,$C1127)</f>
        <v/>
      </c>
      <c r="V1127" s="36">
        <f>SUMIFS(рўйхат!U:U,рўйхат!$CY:$CY,$B$1128,рўйхат!$B:$B,$C1127)</f>
        <v/>
      </c>
      <c r="W1127" s="35">
        <f>SUMIFS(рўйхат!V:V,рўйхат!$CY:$CY,$B$1128,рўйхат!$B:$B,$C1127)</f>
        <v/>
      </c>
      <c r="X1127" s="36">
        <f>SUMIFS(рўйхат!W:W,рўйхат!$CY:$CY,$B$1128,рўйхат!$B:$B,$C1127)</f>
        <v/>
      </c>
      <c r="Y1127" s="35">
        <f>SUMIFS(рўйхат!X:X,рўйхат!$CY:$CY,$B$1128,рўйхат!$B:$B,$C1127)</f>
        <v/>
      </c>
      <c r="Z1127" s="36">
        <f>SUMIFS(рўйхат!Y:Y,рўйхат!$CY:$CY,$B$1128,рўйхат!$B:$B,$C1127)</f>
        <v/>
      </c>
      <c r="AA1127" s="35">
        <f>SUMIFS(рўйхат!Z:Z,рўйхат!$CY:$CY,$B$1128,рўйхат!$B:$B,$C1127)</f>
        <v/>
      </c>
      <c r="AB1127" s="36">
        <f>SUMIFS(рўйхат!AA:AA,рўйхат!$CY:$CY,$B$1128,рўйхат!$B:$B,$C1127)</f>
        <v/>
      </c>
      <c r="AC1127" s="35">
        <f>SUMIFS(рўйхат!AB:AB,рўйхат!$CY:$CY,$B$1128,рўйхат!$B:$B,$C1127)</f>
        <v/>
      </c>
      <c r="AD1127" s="36">
        <f>SUMIFS(рўйхат!AC:AC,рўйхат!$CY:$CY,$B$1128,рўйхат!$B:$B,$C1127)</f>
        <v/>
      </c>
      <c r="AE1127" s="35">
        <f>SUMIFS(рўйхат!AD:AD,рўйхат!$CY:$CY,$B$1128,рўйхат!$B:$B,$C1127)</f>
        <v/>
      </c>
      <c r="AF1127" s="36">
        <f>SUMIFS(рўйхат!AE:AE,рўйхат!$CY:$CY,$B$1128,рўйхат!$B:$B,$C1127)</f>
        <v/>
      </c>
      <c r="AG1127" s="35">
        <f>SUMIFS(рўйхат!AH:AH,рўйхат!$CY:$CY,$B$1128,рўйхат!$B:$B,$C1127)</f>
        <v/>
      </c>
      <c r="AH1127" s="36">
        <f>SUMIFS(рўйхат!AI:AI,рўйхат!$CY:$CY,$B$1128,рўйхат!$B:$B,$C1127)</f>
        <v/>
      </c>
      <c r="AI1127" s="35">
        <f>SUMIFS(рўйхат!AJ:AJ,рўйхат!$CY:$CY,$B$1128,рўйхат!$B:$B,$C1127)</f>
        <v/>
      </c>
      <c r="AJ1127" s="36">
        <f>SUMIFS(рўйхат!AK:AK,рўйхат!$CY:$CY,$B$1128,рўйхат!$B:$B,$C1127)</f>
        <v/>
      </c>
      <c r="AK1127" s="35">
        <f>SUMIFS(рўйхат!AL:AL,рўйхат!$CY:$CY,$B$1128,рўйхат!$B:$B,$C1127)</f>
        <v/>
      </c>
      <c r="AL1127" s="36">
        <f>SUMIFS(рўйхат!AM:AM,рўйхат!$CY:$CY,$B$1128,рўйхат!$B:$B,$C1127)</f>
        <v/>
      </c>
      <c r="AM1127" s="77">
        <f>IFERROR(Q1127/E1127,0)</f>
        <v/>
      </c>
      <c r="AN1127" s="77">
        <f>IFERROR(R1127/F1127,0)</f>
        <v/>
      </c>
      <c r="AO1127" s="35">
        <f>SUMIFS(рўйхат!AX:AX,рўйхат!$CY:$CY,$B$1128,рўйхат!$B:$B,$C1127)</f>
        <v/>
      </c>
      <c r="AP1127" s="36">
        <f>SUMIFS(рўйхат!AY:AY,рўйхат!$CY:$CY,$B$1128,рўйхат!$B:$B,$C1127)</f>
        <v/>
      </c>
      <c r="AQ1127" s="35">
        <f>SUMIFS(рўйхат!AZ:AZ,рўйхат!$CY:$CY,$B$1128,рўйхат!$B:$B,$C1127)</f>
        <v/>
      </c>
      <c r="AR1127" s="36">
        <f>SUMIFS(рўйхат!BA:BA,рўйхат!$CY:$CY,$B$1128,рўйхат!$B:$B,$C1127)</f>
        <v/>
      </c>
      <c r="AS1127" s="35">
        <f>SUMIFS(рўйхат!BB:BB,рўйхат!$CY:$CY,$B$1128,рўйхат!$B:$B,$C1127)</f>
        <v/>
      </c>
      <c r="AT1127" s="36">
        <f>SUMIFS(рўйхат!BC:BC,рўйхат!$CY:$CY,$B$1128,рўйхат!$B:$B,$C1127)</f>
        <v/>
      </c>
      <c r="AU1127" s="35">
        <f>SUMIFS(рўйхат!BD:BD,рўйхат!$CY:$CY,$B$1128,рўйхат!$B:$B,$C1127)</f>
        <v/>
      </c>
      <c r="AV1127" s="36">
        <f>SUMIFS(рўйхат!BE:BE,рўйхат!$CY:$CY,$B$1128,рўйхат!$B:$B,$C1127)</f>
        <v/>
      </c>
      <c r="AW1127" s="35">
        <f>SUMIFS(рўйхат!BF:BF,рўйхат!$CY:$CY,$B$1128,рўйхат!$B:$B,$C1127)</f>
        <v/>
      </c>
      <c r="AX1127" s="36">
        <f>SUMIFS(рўйхат!BG:BG,рўйхат!$CY:$CY,$B$1128,рўйхат!$B:$B,$C1127)</f>
        <v/>
      </c>
      <c r="AY1127" s="35">
        <f>SUMIFS(рўйхат!BH:BH,рўйхат!$CY:$CY,$B$1128,рўйхат!$B:$B,$C1127)</f>
        <v/>
      </c>
      <c r="AZ1127" s="36">
        <f>SUMIFS(рўйхат!BI:BI,рўйхат!$CY:$CY,$B$1128,рўйхат!$B:$B,$C1127)</f>
        <v/>
      </c>
      <c r="BA1127" s="35">
        <f>SUMIFS(рўйхат!BJ:BJ,рўйхат!$CY:$CY,$B$1128,рўйхат!$B:$B,$C1127)</f>
        <v/>
      </c>
      <c r="BB1127" s="36">
        <f>SUMIFS(рўйхат!BK:BK,рўйхат!$CY:$CY,$B$1128,рўйхат!$B:$B,$C1127)</f>
        <v/>
      </c>
      <c r="BC1127" s="77">
        <f>IFERROR(AO1127/E1127,0)</f>
        <v/>
      </c>
      <c r="BD1127" s="77">
        <f>IFERROR(AP1127/F1127,0)</f>
        <v/>
      </c>
      <c r="BE1127" s="35">
        <f>SUMIFS(рўйхат!BL:BL,рўйхат!$CY:$CY,$B$1128,рўйхат!$B:$B,$C1127)</f>
        <v/>
      </c>
      <c r="BF1127" s="36">
        <f>SUMIFS(рўйхат!BM:BM,рўйхат!$CY:$CY,$B$1128,рўйхат!$B:$B,$C1127)</f>
        <v/>
      </c>
      <c r="BG1127" s="35">
        <f>SUMIFS(рўйхат!BN:BN,рўйхат!$CY:$CY,$B$1128,рўйхат!$B:$B,$C1127)</f>
        <v/>
      </c>
      <c r="BH1127" s="36">
        <f>SUMIFS(рўйхат!BO:BO,рўйхат!$CY:$CY,$B$1128,рўйхат!$B:$B,$C1127)</f>
        <v/>
      </c>
      <c r="BI1127" s="35">
        <f>SUMIFS(рўйхат!BP:BP,рўйхат!$CY:$CY,$B$1128,рўйхат!$B:$B,$C1127)</f>
        <v/>
      </c>
      <c r="BJ1127" s="36">
        <f>SUMIFS(рўйхат!BQ:BQ,рўйхат!$CY:$CY,$B$1128,рўйхат!$B:$B,$C1127)</f>
        <v/>
      </c>
      <c r="BK1127" s="35">
        <f>SUMIFS(рўйхат!BR:BR,рўйхат!$CY:$CY,$B$1128,рўйхат!$B:$B,$C1127)</f>
        <v/>
      </c>
      <c r="BL1127" s="36">
        <f>SUMIFS(рўйхат!BS:BS,рўйхат!$CY:$CY,$B$1128,рўйхат!$B:$B,$C1127)</f>
        <v/>
      </c>
      <c r="BM1127" s="35">
        <f>SUMIFS(рўйхат!BT:BT,рўйхат!$CY:$CY,$B$1128,рўйхат!$B:$B,$C1127)</f>
        <v/>
      </c>
      <c r="BN1127" s="36">
        <f>SUMIFS(рўйхат!BU:BU,рўйхат!$CY:$CY,$B$1128,рўйхат!$B:$B,$C1127)</f>
        <v/>
      </c>
      <c r="BO1127" s="35">
        <f>SUMIFS(рўйхат!BX:BX,рўйхат!$CY:$CY,$B$1128,рўйхат!$B:$B,$C1127)</f>
        <v/>
      </c>
      <c r="BP1127" s="36">
        <f>SUMIFS(рўйхат!BY:BY,рўйхат!$CY:$CY,$B$1128,рўйхат!$B:$B,$C1127)</f>
        <v/>
      </c>
      <c r="BQ1127" s="35">
        <f>SUMIFS(рўйхат!BZ:BZ,рўйхат!$CY:$CY,$B$1128,рўйхат!$B:$B,$C1127)</f>
        <v/>
      </c>
      <c r="BR1127" s="36">
        <f>SUMIFS(рўйхат!CA:CA,рўйхат!$CY:$CY,$B$1128,рўйхат!$B:$B,$C1127)</f>
        <v/>
      </c>
      <c r="BS1127" s="35">
        <f>SUMIFS(рўйхат!CB:CB,рўйхат!$CY:$CY,$B$1128,рўйхат!$B:$B,$C1127)</f>
        <v/>
      </c>
      <c r="BT1127" s="36">
        <f>SUMIFS(рўйхат!CC:CC,рўйхат!$CY:$CY,$B$1128,рўйхат!$B:$B,$C1127)</f>
        <v/>
      </c>
      <c r="BU1127" s="35">
        <f>SUMIFS(рўйхат!CD:CD,рўйхат!$CY:$CY,$B$1128,рўйхат!$B:$B,$C1127)</f>
        <v/>
      </c>
      <c r="BV1127" s="36">
        <f>SUMIFS(рўйхат!CE:CE,рўйхат!$CY:$CY,$B$1128,рўйхат!$B:$B,$C1127)</f>
        <v/>
      </c>
      <c r="BW1127" s="35">
        <f>SUMIFS(рўйхат!CH:CH,рўйхат!$CY:$CY,$B$1128,рўйхат!$B:$B,$C1127)</f>
        <v/>
      </c>
      <c r="BX1127" s="36">
        <f>SUMIFS(рўйхат!CI:CI,рўйхат!$CY:$CY,$B$1128,рўйхат!$B:$B,$C1127)</f>
        <v/>
      </c>
      <c r="BY1127" s="35">
        <f>SUMIFS(рўйхат!CJ:CJ,рўйхат!$CY:$CY,$B$1128,рўйхат!$B:$B,$C1127)</f>
        <v/>
      </c>
      <c r="BZ1127" s="36">
        <f>SUMIFS(рўйхат!CK:CK,рўйхат!$CY:$CY,$B$1128,рўйхат!$B:$B,$C1127)</f>
        <v/>
      </c>
      <c r="CA1127" s="35">
        <f>SUMIFS(рўйхат!CL:CL,рўйхат!$CY:$CY,$B$1128,рўйхат!$B:$B,$C1127)</f>
        <v/>
      </c>
      <c r="CB1127" s="36">
        <f>SUMIFS(рўйхат!CM:CM,рўйхат!$CY:$CY,$B$1128,рўйхат!$B:$B,$C1127)</f>
        <v/>
      </c>
      <c r="CC1127" s="35">
        <f>SUMIFS(рўйхат!CN:CN,рўйхат!$CY:$CY,$B$1128,рўйхат!$B:$B,$C1127)</f>
        <v/>
      </c>
      <c r="CD1127" s="36">
        <f>SUMIFS(рўйхат!CO:CO,рўйхат!$CY:$CY,$B$1128,рўйхат!$B:$B,$C1127)</f>
        <v/>
      </c>
      <c r="CE1127" s="77">
        <f>IFERROR(BE1127/(Q1127+BE1127),0)</f>
        <v/>
      </c>
      <c r="CF1127" s="78">
        <f>IFERROR(BF1127/(R1127+BF1127),0)</f>
        <v/>
      </c>
      <c r="CG1127" s="8">
        <f>COUNTIFS(B:B,B1127)</f>
        <v/>
      </c>
    </row>
    <row r="1128" collapsed="1" ht="47.25" customHeight="1" s="245">
      <c r="A1128" s="15" t="n">
        <v>35</v>
      </c>
      <c r="B1128" s="198" t="inlineStr">
        <is>
          <t>Мансабдор шахсларнинг нотурар объектлари</t>
        </is>
      </c>
      <c r="C1128" s="199" t="n"/>
      <c r="D1128" s="16" t="inlineStr">
        <is>
          <t>М.Атаходжаев</t>
        </is>
      </c>
      <c r="E1128" s="17">
        <f>SUMIF(рўйхат!$CY:$CY,$B1128,рўйхат!F:F)</f>
        <v/>
      </c>
      <c r="F1128" s="18">
        <f>SUMIF(рўйхат!$CY:$CY,$B1128,рўйхат!G:G)</f>
        <v/>
      </c>
      <c r="G1128" s="17">
        <f>SUMIF(рўйхат!$CY:$CY,$B1128,рўйхат!H:H)</f>
        <v/>
      </c>
      <c r="H1128" s="18">
        <f>SUMIF(рўйхат!$CY:$CY,$B1128,рўйхат!I:I)</f>
        <v/>
      </c>
      <c r="I1128" s="17">
        <f>SUMIF(рўйхат!$CY:$CY,$B1128,рўйхат!J:J)</f>
        <v/>
      </c>
      <c r="J1128" s="18">
        <f>SUMIF(рўйхат!$CY:$CY,$B1128,рўйхат!K:K)</f>
        <v/>
      </c>
      <c r="K1128" s="17">
        <f>SUMIF(рўйхат!$CY:$CY,$B1128,рўйхат!L:L)</f>
        <v/>
      </c>
      <c r="L1128" s="18">
        <f>SUMIF(рўйхат!$CY:$CY,$B1128,рўйхат!M:M)</f>
        <v/>
      </c>
      <c r="M1128" s="17">
        <f>SUMIF(рўйхат!$CY:$CY,$B1128,рўйхат!N:N)</f>
        <v/>
      </c>
      <c r="N1128" s="18">
        <f>SUMIF(рўйхат!$CY:$CY,$B1128,рўйхат!O:O)</f>
        <v/>
      </c>
      <c r="O1128" s="75">
        <f>IFERROR(M1128/E1128,0)</f>
        <v/>
      </c>
      <c r="P1128" s="75">
        <f>IFERROR(N1128/F1128,0)</f>
        <v/>
      </c>
      <c r="Q1128" s="17">
        <f>SUMIF(рўйхат!$CY:$CY,$B1128,рўйхат!P:P)</f>
        <v/>
      </c>
      <c r="R1128" s="18">
        <f>SUMIF(рўйхат!$CY:$CY,$B1128,рўйхат!Q:Q)</f>
        <v/>
      </c>
      <c r="S1128" s="17">
        <f>SUMIF(рўйхат!$CY:$CY,$B1128,рўйхат!R:R)</f>
        <v/>
      </c>
      <c r="T1128" s="18">
        <f>SUMIF(рўйхат!$CY:$CY,$B1128,рўйхат!S:S)</f>
        <v/>
      </c>
      <c r="U1128" s="17">
        <f>SUMIF(рўйхат!$CY:$CY,$B1128,рўйхат!T:T)</f>
        <v/>
      </c>
      <c r="V1128" s="18">
        <f>SUMIF(рўйхат!$CY:$CY,$B1128,рўйхат!U:U)</f>
        <v/>
      </c>
      <c r="W1128" s="17">
        <f>SUMIF(рўйхат!$CY:$CY,$B1128,рўйхат!V:V)</f>
        <v/>
      </c>
      <c r="X1128" s="18">
        <f>SUMIF(рўйхат!$CY:$CY,$B1128,рўйхат!W:W)</f>
        <v/>
      </c>
      <c r="Y1128" s="17">
        <f>SUMIF(рўйхат!$CY:$CY,$B1128,рўйхат!X:X)</f>
        <v/>
      </c>
      <c r="Z1128" s="18">
        <f>SUMIF(рўйхат!$CY:$CY,$B1128,рўйхат!Y:Y)</f>
        <v/>
      </c>
      <c r="AA1128" s="17">
        <f>SUMIF(рўйхат!$CY:$CY,$B1128,рўйхат!Z:Z)</f>
        <v/>
      </c>
      <c r="AB1128" s="18">
        <f>SUMIF(рўйхат!$CY:$CY,$B1128,рўйхат!AA:AA)</f>
        <v/>
      </c>
      <c r="AC1128" s="17">
        <f>SUMIF(рўйхат!$CY:$CY,$B1128,рўйхат!AB:AB)</f>
        <v/>
      </c>
      <c r="AD1128" s="18">
        <f>SUMIF(рўйхат!$CY:$CY,$B1128,рўйхат!AC:AC)</f>
        <v/>
      </c>
      <c r="AE1128" s="17">
        <f>SUMIF(рўйхат!$CY:$CY,$B1128,рўйхат!AD:AD)</f>
        <v/>
      </c>
      <c r="AF1128" s="18">
        <f>SUMIF(рўйхат!$CY:$CY,$B1128,рўйхат!AE:AE)</f>
        <v/>
      </c>
      <c r="AG1128" s="17">
        <f>SUMIF(рўйхат!$CY:$CY,$B1128,рўйхат!AH:AH)</f>
        <v/>
      </c>
      <c r="AH1128" s="18">
        <f>SUMIF(рўйхат!$CY:$CY,$B1128,рўйхат!AI:AI)</f>
        <v/>
      </c>
      <c r="AI1128" s="17">
        <f>SUMIF(рўйхат!$CY:$CY,$B1128,рўйхат!AJ:AJ)</f>
        <v/>
      </c>
      <c r="AJ1128" s="18">
        <f>SUMIF(рўйхат!$CY:$CY,$B1128,рўйхат!AK:AK)</f>
        <v/>
      </c>
      <c r="AK1128" s="17">
        <f>SUMIF(рўйхат!$CY:$CY,$B1128,рўйхат!AL:AL)</f>
        <v/>
      </c>
      <c r="AL1128" s="18">
        <f>SUMIF(рўйхат!$CY:$CY,$B1128,рўйхат!AM:AM)</f>
        <v/>
      </c>
      <c r="AM1128" s="41">
        <f>IFERROR(Q1128/E1128,0)</f>
        <v/>
      </c>
      <c r="AN1128" s="41">
        <f>IFERROR(R1128/F1128,0)</f>
        <v/>
      </c>
      <c r="AO1128" s="17">
        <f>SUMIF(рўйхат!$CY:$CY,$B1128,рўйхат!AX:AX)</f>
        <v/>
      </c>
      <c r="AP1128" s="18">
        <f>SUMIF(рўйхат!$CY:$CY,$B1128,рўйхат!AY:AY)</f>
        <v/>
      </c>
      <c r="AQ1128" s="17">
        <f>SUMIF(рўйхат!$CY:$CY,$B1128,рўйхат!AZ:AZ)</f>
        <v/>
      </c>
      <c r="AR1128" s="18">
        <f>SUMIF(рўйхат!$CY:$CY,$B1128,рўйхат!BA:BA)</f>
        <v/>
      </c>
      <c r="AS1128" s="17">
        <f>SUMIF(рўйхат!$CY:$CY,$B1128,рўйхат!BB:BB)</f>
        <v/>
      </c>
      <c r="AT1128" s="18">
        <f>SUMIF(рўйхат!$CY:$CY,$B1128,рўйхат!BC:BC)</f>
        <v/>
      </c>
      <c r="AU1128" s="17">
        <f>SUMIF(рўйхат!$CY:$CY,$B1128,рўйхат!BD:BD)</f>
        <v/>
      </c>
      <c r="AV1128" s="18">
        <f>SUMIF(рўйхат!$CY:$CY,$B1128,рўйхат!BE:BE)</f>
        <v/>
      </c>
      <c r="AW1128" s="17">
        <f>SUMIF(рўйхат!$CY:$CY,$B1128,рўйхат!BF:BF)</f>
        <v/>
      </c>
      <c r="AX1128" s="18">
        <f>SUMIF(рўйхат!$CY:$CY,$B1128,рўйхат!BG:BG)</f>
        <v/>
      </c>
      <c r="AY1128" s="17">
        <f>SUMIF(рўйхат!$CY:$CY,$B1128,рўйхат!BH:BH)</f>
        <v/>
      </c>
      <c r="AZ1128" s="18">
        <f>SUMIF(рўйхат!$CY:$CY,$B1128,рўйхат!BI:BI)</f>
        <v/>
      </c>
      <c r="BA1128" s="17">
        <f>SUMIF(рўйхат!$CY:$CY,$B1128,рўйхат!BJ:BJ)</f>
        <v/>
      </c>
      <c r="BB1128" s="18">
        <f>SUMIF(рўйхат!$CY:$CY,$B1128,рўйхат!BK:BK)</f>
        <v/>
      </c>
      <c r="BC1128" s="41">
        <f>IFERROR(AO1128/E1128,0)</f>
        <v/>
      </c>
      <c r="BD1128" s="41">
        <f>IFERROR(AP1128/F1128,0)</f>
        <v/>
      </c>
      <c r="BE1128" s="17">
        <f>SUMIF(рўйхат!$CY:$CY,$B1128,рўйхат!BL:BL)</f>
        <v/>
      </c>
      <c r="BF1128" s="18">
        <f>SUMIF(рўйхат!$CY:$CY,$B1128,рўйхат!BM:BM)</f>
        <v/>
      </c>
      <c r="BG1128" s="17">
        <f>SUMIF(рўйхат!$CY:$CY,$B1128,рўйхат!BN:BN)</f>
        <v/>
      </c>
      <c r="BH1128" s="18">
        <f>SUMIF(рўйхат!$CY:$CY,$B1128,рўйхат!BO:BO)</f>
        <v/>
      </c>
      <c r="BI1128" s="17">
        <f>SUMIF(рўйхат!$CY:$CY,$B1128,рўйхат!BP:BP)</f>
        <v/>
      </c>
      <c r="BJ1128" s="18">
        <f>SUMIF(рўйхат!$CY:$CY,$B1128,рўйхат!BQ:BQ)</f>
        <v/>
      </c>
      <c r="BK1128" s="17">
        <f>SUMIF(рўйхат!$CY:$CY,$B1128,рўйхат!BR:BR)</f>
        <v/>
      </c>
      <c r="BL1128" s="18">
        <f>SUMIF(рўйхат!$CY:$CY,$B1128,рўйхат!BS:BS)</f>
        <v/>
      </c>
      <c r="BM1128" s="17">
        <f>SUMIF(рўйхат!$CY:$CY,$B1128,рўйхат!BT:BT)</f>
        <v/>
      </c>
      <c r="BN1128" s="18">
        <f>SUMIF(рўйхат!$CY:$CY,$B1128,рўйхат!BU:BU)</f>
        <v/>
      </c>
      <c r="BO1128" s="17">
        <f>SUMIF(рўйхат!$CY:$CY,$B1128,рўйхат!BX:BX)</f>
        <v/>
      </c>
      <c r="BP1128" s="18">
        <f>SUMIF(рўйхат!$CY:$CY,$B1128,рўйхат!BY:BY)</f>
        <v/>
      </c>
      <c r="BQ1128" s="17">
        <f>SUMIF(рўйхат!$CY:$CY,$B1128,рўйхат!BZ:BZ)</f>
        <v/>
      </c>
      <c r="BR1128" s="18">
        <f>SUMIF(рўйхат!$CY:$CY,$B1128,рўйхат!CA:CA)</f>
        <v/>
      </c>
      <c r="BS1128" s="17">
        <f>SUMIF(рўйхат!$CY:$CY,$B1128,рўйхат!CB:CB)</f>
        <v/>
      </c>
      <c r="BT1128" s="18">
        <f>SUMIF(рўйхат!$CY:$CY,$B1128,рўйхат!CC:CC)</f>
        <v/>
      </c>
      <c r="BU1128" s="17">
        <f>SUMIF(рўйхат!$CY:$CY,$B1128,рўйхат!CD:CD)</f>
        <v/>
      </c>
      <c r="BV1128" s="18">
        <f>SUMIF(рўйхат!$CY:$CY,$B1128,рўйхат!CE:CE)</f>
        <v/>
      </c>
      <c r="BW1128" s="17">
        <f>SUMIF(рўйхат!$CY:$CY,$B1128,рўйхат!CH:CH)</f>
        <v/>
      </c>
      <c r="BX1128" s="18">
        <f>SUMIF(рўйхат!$CY:$CY,$B1128,рўйхат!CI:CI)</f>
        <v/>
      </c>
      <c r="BY1128" s="17">
        <f>SUMIF(рўйхат!$CY:$CY,$B1128,рўйхат!CJ:CJ)</f>
        <v/>
      </c>
      <c r="BZ1128" s="18">
        <f>SUMIF(рўйхат!$CY:$CY,$B1128,рўйхат!CK:CK)</f>
        <v/>
      </c>
      <c r="CA1128" s="17">
        <f>SUMIF(рўйхат!$CY:$CY,$B1128,рўйхат!CL:CL)</f>
        <v/>
      </c>
      <c r="CB1128" s="18">
        <f>SUMIF(рўйхат!$CY:$CY,$B1128,рўйхат!CM:CM)</f>
        <v/>
      </c>
      <c r="CC1128" s="17">
        <f>SUMIF(рўйхат!$CY:$CY,$B1128,рўйхат!CN:CN)</f>
        <v/>
      </c>
      <c r="CD1128" s="18">
        <f>SUMIF(рўйхат!$CY:$CY,$B1128,рўйхат!CO:CO)</f>
        <v/>
      </c>
      <c r="CE1128" s="41">
        <f>IFERROR(BE1128/(Q1128+BE1128),0)</f>
        <v/>
      </c>
      <c r="CF1128" s="42">
        <f>IFERROR(BF1128/(R1128+BF1128),0)</f>
        <v/>
      </c>
      <c r="CG1128" s="8">
        <f>COUNTIFS(B:B,B1128)</f>
        <v/>
      </c>
    </row>
    <row r="1129" hidden="1" outlineLevel="1" ht="17.1" customHeight="1" s="245">
      <c r="A1129" s="39" t="n"/>
      <c r="B1129" s="50" t="n">
        <v>1</v>
      </c>
      <c r="C1129" s="66" t="inlineStr">
        <is>
          <t>Адлия вазирлиги</t>
        </is>
      </c>
      <c r="D1129" s="51" t="n"/>
      <c r="E1129" s="35">
        <f>SUMIFS(рўйхат!F:F,рўйхат!$CY:$CY,$B$1160,рўйхат!$B:$B,$C1129)</f>
        <v/>
      </c>
      <c r="F1129" s="36">
        <f>SUMIFS(рўйхат!G:G,рўйхат!$CY:$CY,$B$1160,рўйхат!$B:$B,$C1129)</f>
        <v/>
      </c>
      <c r="G1129" s="35">
        <f>SUMIFS(рўйхат!H:H,рўйхат!$CY:$CY,$B$1160,рўйхат!$B:$B,$C1129)</f>
        <v/>
      </c>
      <c r="H1129" s="36">
        <f>SUMIFS(рўйхат!I:I,рўйхат!$CY:$CY,$B$1160,рўйхат!$B:$B,$C1129)</f>
        <v/>
      </c>
      <c r="I1129" s="35">
        <f>SUMIFS(рўйхат!J:J,рўйхат!$CY:$CY,$B$1160,рўйхат!$B:$B,$C1129)</f>
        <v/>
      </c>
      <c r="J1129" s="36">
        <f>SUMIFS(рўйхат!K:K,рўйхат!$CY:$CY,$B$1160,рўйхат!$B:$B,$C1129)</f>
        <v/>
      </c>
      <c r="K1129" s="35">
        <f>SUMIFS(рўйхат!L:L,рўйхат!$CY:$CY,$B$1160,рўйхат!$B:$B,$C1129)</f>
        <v/>
      </c>
      <c r="L1129" s="36">
        <f>SUMIFS(рўйхат!M:M,рўйхат!$CY:$CY,$B$1160,рўйхат!$B:$B,$C1129)</f>
        <v/>
      </c>
      <c r="M1129" s="35">
        <f>SUMIFS(рўйхат!N:N,рўйхат!$CY:$CY,$B$1160,рўйхат!$B:$B,$C1129)</f>
        <v/>
      </c>
      <c r="N1129" s="36">
        <f>SUMIFS(рўйхат!O:O,рўйхат!$CY:$CY,$B$1160,рўйхат!$B:$B,$C1129)</f>
        <v/>
      </c>
      <c r="O1129" s="34">
        <f>IFERROR(M1129/E1129,0)</f>
        <v/>
      </c>
      <c r="P1129" s="34">
        <f>IFERROR(N1129/F1129,0)</f>
        <v/>
      </c>
      <c r="Q1129" s="35">
        <f>SUMIFS(рўйхат!P:P,рўйхат!$CY:$CY,$B$1160,рўйхат!$B:$B,$C1129)</f>
        <v/>
      </c>
      <c r="R1129" s="36">
        <f>SUMIFS(рўйхат!Q:Q,рўйхат!$CY:$CY,$B$1160,рўйхат!$B:$B,$C1129)</f>
        <v/>
      </c>
      <c r="S1129" s="35">
        <f>SUMIFS(рўйхат!R:R,рўйхат!$CY:$CY,$B$1160,рўйхат!$B:$B,$C1129)</f>
        <v/>
      </c>
      <c r="T1129" s="36">
        <f>SUMIFS(рўйхат!S:S,рўйхат!$CY:$CY,$B$1160,рўйхат!$B:$B,$C1129)</f>
        <v/>
      </c>
      <c r="U1129" s="35">
        <f>SUMIFS(рўйхат!T:T,рўйхат!$CY:$CY,$B$1160,рўйхат!$B:$B,$C1129)</f>
        <v/>
      </c>
      <c r="V1129" s="36">
        <f>SUMIFS(рўйхат!U:U,рўйхат!$CY:$CY,$B$1160,рўйхат!$B:$B,$C1129)</f>
        <v/>
      </c>
      <c r="W1129" s="35">
        <f>SUMIFS(рўйхат!V:V,рўйхат!$CY:$CY,$B$1160,рўйхат!$B:$B,$C1129)</f>
        <v/>
      </c>
      <c r="X1129" s="36">
        <f>SUMIFS(рўйхат!W:W,рўйхат!$CY:$CY,$B$1160,рўйхат!$B:$B,$C1129)</f>
        <v/>
      </c>
      <c r="Y1129" s="35">
        <f>SUMIFS(рўйхат!X:X,рўйхат!$CY:$CY,$B$1160,рўйхат!$B:$B,$C1129)</f>
        <v/>
      </c>
      <c r="Z1129" s="36">
        <f>SUMIFS(рўйхат!Y:Y,рўйхат!$CY:$CY,$B$1160,рўйхат!$B:$B,$C1129)</f>
        <v/>
      </c>
      <c r="AA1129" s="35">
        <f>SUMIFS(рўйхат!Z:Z,рўйхат!$CY:$CY,$B$1160,рўйхат!$B:$B,$C1129)</f>
        <v/>
      </c>
      <c r="AB1129" s="36">
        <f>SUMIFS(рўйхат!AA:AA,рўйхат!$CY:$CY,$B$1160,рўйхат!$B:$B,$C1129)</f>
        <v/>
      </c>
      <c r="AC1129" s="35">
        <f>SUMIFS(рўйхат!AB:AB,рўйхат!$CY:$CY,$B$1160,рўйхат!$B:$B,$C1129)</f>
        <v/>
      </c>
      <c r="AD1129" s="36">
        <f>SUMIFS(рўйхат!AC:AC,рўйхат!$CY:$CY,$B$1160,рўйхат!$B:$B,$C1129)</f>
        <v/>
      </c>
      <c r="AE1129" s="35">
        <f>SUMIFS(рўйхат!AD:AD,рўйхат!$CY:$CY,$B$1160,рўйхат!$B:$B,$C1129)</f>
        <v/>
      </c>
      <c r="AF1129" s="36">
        <f>SUMIFS(рўйхат!AE:AE,рўйхат!$CY:$CY,$B$1160,рўйхат!$B:$B,$C1129)</f>
        <v/>
      </c>
      <c r="AG1129" s="35">
        <f>SUMIFS(рўйхат!AH:AH,рўйхат!$CY:$CY,$B$1160,рўйхат!$B:$B,$C1129)</f>
        <v/>
      </c>
      <c r="AH1129" s="36">
        <f>SUMIFS(рўйхат!AI:AI,рўйхат!$CY:$CY,$B$1160,рўйхат!$B:$B,$C1129)</f>
        <v/>
      </c>
      <c r="AI1129" s="35">
        <f>SUMIFS(рўйхат!AJ:AJ,рўйхат!$CY:$CY,$B$1160,рўйхат!$B:$B,$C1129)</f>
        <v/>
      </c>
      <c r="AJ1129" s="36">
        <f>SUMIFS(рўйхат!AK:AK,рўйхат!$CY:$CY,$B$1160,рўйхат!$B:$B,$C1129)</f>
        <v/>
      </c>
      <c r="AK1129" s="35">
        <f>SUMIFS(рўйхат!AL:AL,рўйхат!$CY:$CY,$B$1160,рўйхат!$B:$B,$C1129)</f>
        <v/>
      </c>
      <c r="AL1129" s="36">
        <f>SUMIFS(рўйхат!AM:AM,рўйхат!$CY:$CY,$B$1160,рўйхат!$B:$B,$C1129)</f>
        <v/>
      </c>
      <c r="AM1129" s="77">
        <f>IFERROR(Q1129/E1129,0)</f>
        <v/>
      </c>
      <c r="AN1129" s="77">
        <f>IFERROR(R1129/F1129,0)</f>
        <v/>
      </c>
      <c r="AO1129" s="36">
        <f>SUMIFS(рўйхат!AX:AX,рўйхат!$CY:$CY,$B$1160,рўйхат!$B:$B,$C1129)</f>
        <v/>
      </c>
      <c r="AP1129" s="36">
        <f>SUMIFS(рўйхат!AY:AY,рўйхат!$CY:$CY,$B$1160,рўйхат!$B:$B,$C1129)</f>
        <v/>
      </c>
      <c r="AQ1129" s="35">
        <f>SUMIFS(рўйхат!AZ:AZ,рўйхат!$CY:$CY,$B$1160,рўйхат!$B:$B,$C1129)</f>
        <v/>
      </c>
      <c r="AR1129" s="36">
        <f>SUMIFS(рўйхат!BA:BA,рўйхат!$CY:$CY,$B$1160,рўйхат!$B:$B,$C1129)</f>
        <v/>
      </c>
      <c r="AS1129" s="35">
        <f>SUMIFS(рўйхат!BB:BB,рўйхат!$CY:$CY,$B$1160,рўйхат!$B:$B,$C1129)</f>
        <v/>
      </c>
      <c r="AT1129" s="36">
        <f>SUMIFS(рўйхат!BC:BC,рўйхат!$CY:$CY,$B$1160,рўйхат!$B:$B,$C1129)</f>
        <v/>
      </c>
      <c r="AU1129" s="35">
        <f>SUMIFS(рўйхат!BD:BD,рўйхат!$CY:$CY,$B$1160,рўйхат!$B:$B,$C1129)</f>
        <v/>
      </c>
      <c r="AV1129" s="36">
        <f>SUMIFS(рўйхат!BE:BE,рўйхат!$CY:$CY,$B$1160,рўйхат!$B:$B,$C1129)</f>
        <v/>
      </c>
      <c r="AW1129" s="35">
        <f>SUMIFS(рўйхат!BF:BF,рўйхат!$CY:$CY,$B$1160,рўйхат!$B:$B,$C1129)</f>
        <v/>
      </c>
      <c r="AX1129" s="36">
        <f>SUMIFS(рўйхат!BG:BG,рўйхат!$CY:$CY,$B$1160,рўйхат!$B:$B,$C1129)</f>
        <v/>
      </c>
      <c r="AY1129" s="35">
        <f>SUMIFS(рўйхат!BH:BH,рўйхат!$CY:$CY,$B$1160,рўйхат!$B:$B,$C1129)</f>
        <v/>
      </c>
      <c r="AZ1129" s="36">
        <f>SUMIFS(рўйхат!BI:BI,рўйхат!$CY:$CY,$B$1160,рўйхат!$B:$B,$C1129)</f>
        <v/>
      </c>
      <c r="BA1129" s="35">
        <f>SUMIFS(рўйхат!BJ:BJ,рўйхат!$CY:$CY,$B$1160,рўйхат!$B:$B,$C1129)</f>
        <v/>
      </c>
      <c r="BB1129" s="36">
        <f>SUMIFS(рўйхат!BK:BK,рўйхат!$CY:$CY,$B$1160,рўйхат!$B:$B,$C1129)</f>
        <v/>
      </c>
      <c r="BC1129" s="77">
        <f>IFERROR(AO1129/E1129,0)</f>
        <v/>
      </c>
      <c r="BD1129" s="77">
        <f>IFERROR(AP1129/F1129,0)</f>
        <v/>
      </c>
      <c r="BE1129" s="35">
        <f>SUMIFS(рўйхат!BL:BL,рўйхат!$CY:$CY,$B$1160,рўйхат!$B:$B,$C1129)</f>
        <v/>
      </c>
      <c r="BF1129" s="36">
        <f>SUMIFS(рўйхат!BM:BM,рўйхат!$CY:$CY,$B$1160,рўйхат!$B:$B,$C1129)</f>
        <v/>
      </c>
      <c r="BG1129" s="35">
        <f>SUMIFS(рўйхат!BN:BN,рўйхат!$CY:$CY,$B$1160,рўйхат!$B:$B,$C1129)</f>
        <v/>
      </c>
      <c r="BH1129" s="36">
        <f>SUMIFS(рўйхат!BO:BO,рўйхат!$CY:$CY,$B$1160,рўйхат!$B:$B,$C1129)</f>
        <v/>
      </c>
      <c r="BI1129" s="35">
        <f>SUMIFS(рўйхат!BP:BP,рўйхат!$CY:$CY,$B$1160,рўйхат!$B:$B,$C1129)</f>
        <v/>
      </c>
      <c r="BJ1129" s="36">
        <f>SUMIFS(рўйхат!BQ:BQ,рўйхат!$CY:$CY,$B$1160,рўйхат!$B:$B,$C1129)</f>
        <v/>
      </c>
      <c r="BK1129" s="35">
        <f>SUMIFS(рўйхат!BR:BR,рўйхат!$CY:$CY,$B$1160,рўйхат!$B:$B,$C1129)</f>
        <v/>
      </c>
      <c r="BL1129" s="36">
        <f>SUMIFS(рўйхат!BS:BS,рўйхат!$CY:$CY,$B$1160,рўйхат!$B:$B,$C1129)</f>
        <v/>
      </c>
      <c r="BM1129" s="35">
        <f>SUMIFS(рўйхат!BT:BT,рўйхат!$CY:$CY,$B$1160,рўйхат!$B:$B,$C1129)</f>
        <v/>
      </c>
      <c r="BN1129" s="36">
        <f>SUMIFS(рўйхат!BU:BU,рўйхат!$CY:$CY,$B$1160,рўйхат!$B:$B,$C1129)</f>
        <v/>
      </c>
      <c r="BO1129" s="35">
        <f>SUMIFS(рўйхат!BX:BX,рўйхат!$CY:$CY,$B$1160,рўйхат!$B:$B,$C1129)</f>
        <v/>
      </c>
      <c r="BP1129" s="36">
        <f>SUMIFS(рўйхат!BY:BY,рўйхат!$CY:$CY,$B$1160,рўйхат!$B:$B,$C1129)</f>
        <v/>
      </c>
      <c r="BQ1129" s="35">
        <f>SUMIFS(рўйхат!BZ:BZ,рўйхат!$CY:$CY,$B$1160,рўйхат!$B:$B,$C1129)</f>
        <v/>
      </c>
      <c r="BR1129" s="36">
        <f>SUMIFS(рўйхат!CA:CA,рўйхат!$CY:$CY,$B$1160,рўйхат!$B:$B,$C1129)</f>
        <v/>
      </c>
      <c r="BS1129" s="35">
        <f>SUMIFS(рўйхат!CB:CB,рўйхат!$CY:$CY,$B$1160,рўйхат!$B:$B,$C1129)</f>
        <v/>
      </c>
      <c r="BT1129" s="36">
        <f>SUMIFS(рўйхат!CC:CC,рўйхат!$CY:$CY,$B$1160,рўйхат!$B:$B,$C1129)</f>
        <v/>
      </c>
      <c r="BU1129" s="35">
        <f>SUMIFS(рўйхат!CD:CD,рўйхат!$CY:$CY,$B$1160,рўйхат!$B:$B,$C1129)</f>
        <v/>
      </c>
      <c r="BV1129" s="36">
        <f>SUMIFS(рўйхат!CE:CE,рўйхат!$CY:$CY,$B$1160,рўйхат!$B:$B,$C1129)</f>
        <v/>
      </c>
      <c r="BW1129" s="35">
        <f>SUMIFS(рўйхат!CH:CH,рўйхат!$CY:$CY,$B$1160,рўйхат!$B:$B,$C1129)</f>
        <v/>
      </c>
      <c r="BX1129" s="36">
        <f>SUMIFS(рўйхат!CI:CI,рўйхат!$CY:$CY,$B$1160,рўйхат!$B:$B,$C1129)</f>
        <v/>
      </c>
      <c r="BY1129" s="35">
        <f>SUMIFS(рўйхат!CJ:CJ,рўйхат!$CY:$CY,$B$1160,рўйхат!$B:$B,$C1129)</f>
        <v/>
      </c>
      <c r="BZ1129" s="36">
        <f>SUMIFS(рўйхат!CK:CK,рўйхат!$CY:$CY,$B$1160,рўйхат!$B:$B,$C1129)</f>
        <v/>
      </c>
      <c r="CA1129" s="35">
        <f>SUMIFS(рўйхат!CL:CL,рўйхат!$CY:$CY,$B$1160,рўйхат!$B:$B,$C1129)</f>
        <v/>
      </c>
      <c r="CB1129" s="36">
        <f>SUMIFS(рўйхат!CM:CM,рўйхат!$CY:$CY,$B$1160,рўйхат!$B:$B,$C1129)</f>
        <v/>
      </c>
      <c r="CC1129" s="35">
        <f>SUMIFS(рўйхат!CN:CN,рўйхат!$CY:$CY,$B$1160,рўйхат!$B:$B,$C1129)</f>
        <v/>
      </c>
      <c r="CD1129" s="36">
        <f>SUMIFS(рўйхат!CO:CO,рўйхат!$CY:$CY,$B$1160,рўйхат!$B:$B,$C1129)</f>
        <v/>
      </c>
      <c r="CE1129" s="77">
        <f>IFERROR(BE1129/(Q1129+BE1129),0)</f>
        <v/>
      </c>
      <c r="CF1129" s="78">
        <f>IFERROR(BF1129/(R1129+BF1129),0)</f>
        <v/>
      </c>
      <c r="CG1129" s="8">
        <f>COUNTIFS(B:B,B1129)</f>
        <v/>
      </c>
    </row>
    <row r="1130" hidden="1" outlineLevel="1" ht="17.1" customHeight="1" s="245">
      <c r="A1130" s="31" t="n"/>
      <c r="B1130" s="50" t="n">
        <v>2</v>
      </c>
      <c r="C1130" s="66" t="inlineStr">
        <is>
          <t>Божхона қўмитаси</t>
        </is>
      </c>
      <c r="D1130" s="16" t="n"/>
      <c r="E1130" s="35">
        <f>SUMIFS(рўйхат!F:F,рўйхат!$CY:$CY,$B$1160,рўйхат!$B:$B,$C1130)</f>
        <v/>
      </c>
      <c r="F1130" s="36">
        <f>SUMIFS(рўйхат!G:G,рўйхат!$CY:$CY,$B$1160,рўйхат!$B:$B,$C1130)</f>
        <v/>
      </c>
      <c r="G1130" s="35">
        <f>SUMIFS(рўйхат!H:H,рўйхат!$CY:$CY,$B$1160,рўйхат!$B:$B,$C1130)</f>
        <v/>
      </c>
      <c r="H1130" s="36">
        <f>SUMIFS(рўйхат!I:I,рўйхат!$CY:$CY,$B$1160,рўйхат!$B:$B,$C1130)</f>
        <v/>
      </c>
      <c r="I1130" s="35">
        <f>SUMIFS(рўйхат!J:J,рўйхат!$CY:$CY,$B$1160,рўйхат!$B:$B,$C1130)</f>
        <v/>
      </c>
      <c r="J1130" s="36">
        <f>SUMIFS(рўйхат!K:K,рўйхат!$CY:$CY,$B$1160,рўйхат!$B:$B,$C1130)</f>
        <v/>
      </c>
      <c r="K1130" s="35">
        <f>SUMIFS(рўйхат!L:L,рўйхат!$CY:$CY,$B$1160,рўйхат!$B:$B,$C1130)</f>
        <v/>
      </c>
      <c r="L1130" s="36">
        <f>SUMIFS(рўйхат!M:M,рўйхат!$CY:$CY,$B$1160,рўйхат!$B:$B,$C1130)</f>
        <v/>
      </c>
      <c r="M1130" s="35">
        <f>SUMIFS(рўйхат!N:N,рўйхат!$CY:$CY,$B$1160,рўйхат!$B:$B,$C1130)</f>
        <v/>
      </c>
      <c r="N1130" s="36">
        <f>SUMIFS(рўйхат!O:O,рўйхат!$CY:$CY,$B$1160,рўйхат!$B:$B,$C1130)</f>
        <v/>
      </c>
      <c r="O1130" s="34">
        <f>IFERROR(M1130/E1130,0)</f>
        <v/>
      </c>
      <c r="P1130" s="34">
        <f>IFERROR(N1130/F1130,0)</f>
        <v/>
      </c>
      <c r="Q1130" s="35">
        <f>SUMIFS(рўйхат!P:P,рўйхат!$CY:$CY,$B$1160,рўйхат!$B:$B,$C1130)</f>
        <v/>
      </c>
      <c r="R1130" s="36">
        <f>SUMIFS(рўйхат!Q:Q,рўйхат!$CY:$CY,$B$1160,рўйхат!$B:$B,$C1130)</f>
        <v/>
      </c>
      <c r="S1130" s="35">
        <f>SUMIFS(рўйхат!R:R,рўйхат!$CY:$CY,$B$1160,рўйхат!$B:$B,$C1130)</f>
        <v/>
      </c>
      <c r="T1130" s="36">
        <f>SUMIFS(рўйхат!S:S,рўйхат!$CY:$CY,$B$1160,рўйхат!$B:$B,$C1130)</f>
        <v/>
      </c>
      <c r="U1130" s="35">
        <f>SUMIFS(рўйхат!T:T,рўйхат!$CY:$CY,$B$1160,рўйхат!$B:$B,$C1130)</f>
        <v/>
      </c>
      <c r="V1130" s="36">
        <f>SUMIFS(рўйхат!U:U,рўйхат!$CY:$CY,$B$1160,рўйхат!$B:$B,$C1130)</f>
        <v/>
      </c>
      <c r="W1130" s="35">
        <f>SUMIFS(рўйхат!V:V,рўйхат!$CY:$CY,$B$1160,рўйхат!$B:$B,$C1130)</f>
        <v/>
      </c>
      <c r="X1130" s="36">
        <f>SUMIFS(рўйхат!W:W,рўйхат!$CY:$CY,$B$1160,рўйхат!$B:$B,$C1130)</f>
        <v/>
      </c>
      <c r="Y1130" s="35">
        <f>SUMIFS(рўйхат!X:X,рўйхат!$CY:$CY,$B$1160,рўйхат!$B:$B,$C1130)</f>
        <v/>
      </c>
      <c r="Z1130" s="36">
        <f>SUMIFS(рўйхат!Y:Y,рўйхат!$CY:$CY,$B$1160,рўйхат!$B:$B,$C1130)</f>
        <v/>
      </c>
      <c r="AA1130" s="35">
        <f>SUMIFS(рўйхат!Z:Z,рўйхат!$CY:$CY,$B$1160,рўйхат!$B:$B,$C1130)</f>
        <v/>
      </c>
      <c r="AB1130" s="36">
        <f>SUMIFS(рўйхат!AA:AA,рўйхат!$CY:$CY,$B$1160,рўйхат!$B:$B,$C1130)</f>
        <v/>
      </c>
      <c r="AC1130" s="35">
        <f>SUMIFS(рўйхат!AB:AB,рўйхат!$CY:$CY,$B$1160,рўйхат!$B:$B,$C1130)</f>
        <v/>
      </c>
      <c r="AD1130" s="36">
        <f>SUMIFS(рўйхат!AC:AC,рўйхат!$CY:$CY,$B$1160,рўйхат!$B:$B,$C1130)</f>
        <v/>
      </c>
      <c r="AE1130" s="35">
        <f>SUMIFS(рўйхат!AD:AD,рўйхат!$CY:$CY,$B$1160,рўйхат!$B:$B,$C1130)</f>
        <v/>
      </c>
      <c r="AF1130" s="36">
        <f>SUMIFS(рўйхат!AE:AE,рўйхат!$CY:$CY,$B$1160,рўйхат!$B:$B,$C1130)</f>
        <v/>
      </c>
      <c r="AG1130" s="35">
        <f>SUMIFS(рўйхат!AH:AH,рўйхат!$CY:$CY,$B$1160,рўйхат!$B:$B,$C1130)</f>
        <v/>
      </c>
      <c r="AH1130" s="36">
        <f>SUMIFS(рўйхат!AI:AI,рўйхат!$CY:$CY,$B$1160,рўйхат!$B:$B,$C1130)</f>
        <v/>
      </c>
      <c r="AI1130" s="35">
        <f>SUMIFS(рўйхат!AJ:AJ,рўйхат!$CY:$CY,$B$1160,рўйхат!$B:$B,$C1130)</f>
        <v/>
      </c>
      <c r="AJ1130" s="36">
        <f>SUMIFS(рўйхат!AK:AK,рўйхат!$CY:$CY,$B$1160,рўйхат!$B:$B,$C1130)</f>
        <v/>
      </c>
      <c r="AK1130" s="35">
        <f>SUMIFS(рўйхат!AL:AL,рўйхат!$CY:$CY,$B$1160,рўйхат!$B:$B,$C1130)</f>
        <v/>
      </c>
      <c r="AL1130" s="36">
        <f>SUMIFS(рўйхат!AM:AM,рўйхат!$CY:$CY,$B$1160,рўйхат!$B:$B,$C1130)</f>
        <v/>
      </c>
      <c r="AM1130" s="77">
        <f>IFERROR(Q1130/E1130,0)</f>
        <v/>
      </c>
      <c r="AN1130" s="77">
        <f>IFERROR(R1130/F1130,0)</f>
        <v/>
      </c>
      <c r="AO1130" s="36">
        <f>SUMIFS(рўйхат!AX:AX,рўйхат!$CY:$CY,$B$1160,рўйхат!$B:$B,$C1130)</f>
        <v/>
      </c>
      <c r="AP1130" s="36">
        <f>SUMIFS(рўйхат!AY:AY,рўйхат!$CY:$CY,$B$1160,рўйхат!$B:$B,$C1130)</f>
        <v/>
      </c>
      <c r="AQ1130" s="35">
        <f>SUMIFS(рўйхат!AZ:AZ,рўйхат!$CY:$CY,$B$1160,рўйхат!$B:$B,$C1130)</f>
        <v/>
      </c>
      <c r="AR1130" s="36">
        <f>SUMIFS(рўйхат!BA:BA,рўйхат!$CY:$CY,$B$1160,рўйхат!$B:$B,$C1130)</f>
        <v/>
      </c>
      <c r="AS1130" s="35">
        <f>SUMIFS(рўйхат!BB:BB,рўйхат!$CY:$CY,$B$1160,рўйхат!$B:$B,$C1130)</f>
        <v/>
      </c>
      <c r="AT1130" s="36">
        <f>SUMIFS(рўйхат!BC:BC,рўйхат!$CY:$CY,$B$1160,рўйхат!$B:$B,$C1130)</f>
        <v/>
      </c>
      <c r="AU1130" s="35">
        <f>SUMIFS(рўйхат!BD:BD,рўйхат!$CY:$CY,$B$1160,рўйхат!$B:$B,$C1130)</f>
        <v/>
      </c>
      <c r="AV1130" s="36">
        <f>SUMIFS(рўйхат!BE:BE,рўйхат!$CY:$CY,$B$1160,рўйхат!$B:$B,$C1130)</f>
        <v/>
      </c>
      <c r="AW1130" s="35">
        <f>SUMIFS(рўйхат!BF:BF,рўйхат!$CY:$CY,$B$1160,рўйхат!$B:$B,$C1130)</f>
        <v/>
      </c>
      <c r="AX1130" s="36">
        <f>SUMIFS(рўйхат!BG:BG,рўйхат!$CY:$CY,$B$1160,рўйхат!$B:$B,$C1130)</f>
        <v/>
      </c>
      <c r="AY1130" s="35">
        <f>SUMIFS(рўйхат!BH:BH,рўйхат!$CY:$CY,$B$1160,рўйхат!$B:$B,$C1130)</f>
        <v/>
      </c>
      <c r="AZ1130" s="36">
        <f>SUMIFS(рўйхат!BI:BI,рўйхат!$CY:$CY,$B$1160,рўйхат!$B:$B,$C1130)</f>
        <v/>
      </c>
      <c r="BA1130" s="35">
        <f>SUMIFS(рўйхат!BJ:BJ,рўйхат!$CY:$CY,$B$1160,рўйхат!$B:$B,$C1130)</f>
        <v/>
      </c>
      <c r="BB1130" s="36">
        <f>SUMIFS(рўйхат!BK:BK,рўйхат!$CY:$CY,$B$1160,рўйхат!$B:$B,$C1130)</f>
        <v/>
      </c>
      <c r="BC1130" s="77">
        <f>IFERROR(AO1130/E1130,0)</f>
        <v/>
      </c>
      <c r="BD1130" s="77">
        <f>IFERROR(AP1130/F1130,0)</f>
        <v/>
      </c>
      <c r="BE1130" s="35">
        <f>SUMIFS(рўйхат!BL:BL,рўйхат!$CY:$CY,$B$1160,рўйхат!$B:$B,$C1130)</f>
        <v/>
      </c>
      <c r="BF1130" s="36">
        <f>SUMIFS(рўйхат!BM:BM,рўйхат!$CY:$CY,$B$1160,рўйхат!$B:$B,$C1130)</f>
        <v/>
      </c>
      <c r="BG1130" s="35">
        <f>SUMIFS(рўйхат!BN:BN,рўйхат!$CY:$CY,$B$1160,рўйхат!$B:$B,$C1130)</f>
        <v/>
      </c>
      <c r="BH1130" s="36">
        <f>SUMIFS(рўйхат!BO:BO,рўйхат!$CY:$CY,$B$1160,рўйхат!$B:$B,$C1130)</f>
        <v/>
      </c>
      <c r="BI1130" s="35">
        <f>SUMIFS(рўйхат!BP:BP,рўйхат!$CY:$CY,$B$1160,рўйхат!$B:$B,$C1130)</f>
        <v/>
      </c>
      <c r="BJ1130" s="36">
        <f>SUMIFS(рўйхат!BQ:BQ,рўйхат!$CY:$CY,$B$1160,рўйхат!$B:$B,$C1130)</f>
        <v/>
      </c>
      <c r="BK1130" s="35">
        <f>SUMIFS(рўйхат!BR:BR,рўйхат!$CY:$CY,$B$1160,рўйхат!$B:$B,$C1130)</f>
        <v/>
      </c>
      <c r="BL1130" s="36">
        <f>SUMIFS(рўйхат!BS:BS,рўйхат!$CY:$CY,$B$1160,рўйхат!$B:$B,$C1130)</f>
        <v/>
      </c>
      <c r="BM1130" s="35">
        <f>SUMIFS(рўйхат!BT:BT,рўйхат!$CY:$CY,$B$1160,рўйхат!$B:$B,$C1130)</f>
        <v/>
      </c>
      <c r="BN1130" s="36">
        <f>SUMIFS(рўйхат!BU:BU,рўйхат!$CY:$CY,$B$1160,рўйхат!$B:$B,$C1130)</f>
        <v/>
      </c>
      <c r="BO1130" s="35">
        <f>SUMIFS(рўйхат!BX:BX,рўйхат!$CY:$CY,$B$1160,рўйхат!$B:$B,$C1130)</f>
        <v/>
      </c>
      <c r="BP1130" s="36">
        <f>SUMIFS(рўйхат!BY:BY,рўйхат!$CY:$CY,$B$1160,рўйхат!$B:$B,$C1130)</f>
        <v/>
      </c>
      <c r="BQ1130" s="35">
        <f>SUMIFS(рўйхат!BZ:BZ,рўйхат!$CY:$CY,$B$1160,рўйхат!$B:$B,$C1130)</f>
        <v/>
      </c>
      <c r="BR1130" s="36">
        <f>SUMIFS(рўйхат!CA:CA,рўйхат!$CY:$CY,$B$1160,рўйхат!$B:$B,$C1130)</f>
        <v/>
      </c>
      <c r="BS1130" s="35">
        <f>SUMIFS(рўйхат!CB:CB,рўйхат!$CY:$CY,$B$1160,рўйхат!$B:$B,$C1130)</f>
        <v/>
      </c>
      <c r="BT1130" s="36">
        <f>SUMIFS(рўйхат!CC:CC,рўйхат!$CY:$CY,$B$1160,рўйхат!$B:$B,$C1130)</f>
        <v/>
      </c>
      <c r="BU1130" s="35">
        <f>SUMIFS(рўйхат!CD:CD,рўйхат!$CY:$CY,$B$1160,рўйхат!$B:$B,$C1130)</f>
        <v/>
      </c>
      <c r="BV1130" s="36">
        <f>SUMIFS(рўйхат!CE:CE,рўйхат!$CY:$CY,$B$1160,рўйхат!$B:$B,$C1130)</f>
        <v/>
      </c>
      <c r="BW1130" s="35">
        <f>SUMIFS(рўйхат!CH:CH,рўйхат!$CY:$CY,$B$1160,рўйхат!$B:$B,$C1130)</f>
        <v/>
      </c>
      <c r="BX1130" s="36">
        <f>SUMIFS(рўйхат!CI:CI,рўйхат!$CY:$CY,$B$1160,рўйхат!$B:$B,$C1130)</f>
        <v/>
      </c>
      <c r="BY1130" s="35">
        <f>SUMIFS(рўйхат!CJ:CJ,рўйхат!$CY:$CY,$B$1160,рўйхат!$B:$B,$C1130)</f>
        <v/>
      </c>
      <c r="BZ1130" s="36">
        <f>SUMIFS(рўйхат!CK:CK,рўйхат!$CY:$CY,$B$1160,рўйхат!$B:$B,$C1130)</f>
        <v/>
      </c>
      <c r="CA1130" s="35">
        <f>SUMIFS(рўйхат!CL:CL,рўйхат!$CY:$CY,$B$1160,рўйхат!$B:$B,$C1130)</f>
        <v/>
      </c>
      <c r="CB1130" s="36">
        <f>SUMIFS(рўйхат!CM:CM,рўйхат!$CY:$CY,$B$1160,рўйхат!$B:$B,$C1130)</f>
        <v/>
      </c>
      <c r="CC1130" s="35">
        <f>SUMIFS(рўйхат!CN:CN,рўйхат!$CY:$CY,$B$1160,рўйхат!$B:$B,$C1130)</f>
        <v/>
      </c>
      <c r="CD1130" s="36">
        <f>SUMIFS(рўйхат!CO:CO,рўйхат!$CY:$CY,$B$1160,рўйхат!$B:$B,$C1130)</f>
        <v/>
      </c>
      <c r="CE1130" s="77">
        <f>IFERROR(BE1130/(Q1130+BE1130),0)</f>
        <v/>
      </c>
      <c r="CF1130" s="78">
        <f>IFERROR(BF1130/(R1130+BF1130),0)</f>
        <v/>
      </c>
      <c r="CG1130" s="8">
        <f>COUNTIFS(B:B,B1130)</f>
        <v/>
      </c>
    </row>
    <row r="1131" hidden="1" outlineLevel="1" ht="17.1" customHeight="1" s="245">
      <c r="A1131" s="31" t="n"/>
      <c r="B1131" s="50" t="n">
        <v>3</v>
      </c>
      <c r="C1131" s="66" t="inlineStr">
        <is>
          <t>Вазирлар Маҳкамаси ҳузуридаги Солиқ қўмитаси</t>
        </is>
      </c>
      <c r="D1131" s="16" t="n"/>
      <c r="E1131" s="35">
        <f>SUMIFS(рўйхат!F:F,рўйхат!$CY:$CY,$B$1160,рўйхат!$B:$B,$C1131)</f>
        <v/>
      </c>
      <c r="F1131" s="36">
        <f>SUMIFS(рўйхат!G:G,рўйхат!$CY:$CY,$B$1160,рўйхат!$B:$B,$C1131)</f>
        <v/>
      </c>
      <c r="G1131" s="35">
        <f>SUMIFS(рўйхат!H:H,рўйхат!$CY:$CY,$B$1160,рўйхат!$B:$B,$C1131)</f>
        <v/>
      </c>
      <c r="H1131" s="36">
        <f>SUMIFS(рўйхат!I:I,рўйхат!$CY:$CY,$B$1160,рўйхат!$B:$B,$C1131)</f>
        <v/>
      </c>
      <c r="I1131" s="35">
        <f>SUMIFS(рўйхат!J:J,рўйхат!$CY:$CY,$B$1160,рўйхат!$B:$B,$C1131)</f>
        <v/>
      </c>
      <c r="J1131" s="36">
        <f>SUMIFS(рўйхат!K:K,рўйхат!$CY:$CY,$B$1160,рўйхат!$B:$B,$C1131)</f>
        <v/>
      </c>
      <c r="K1131" s="35">
        <f>SUMIFS(рўйхат!L:L,рўйхат!$CY:$CY,$B$1160,рўйхат!$B:$B,$C1131)</f>
        <v/>
      </c>
      <c r="L1131" s="36">
        <f>SUMIFS(рўйхат!M:M,рўйхат!$CY:$CY,$B$1160,рўйхат!$B:$B,$C1131)</f>
        <v/>
      </c>
      <c r="M1131" s="35">
        <f>SUMIFS(рўйхат!N:N,рўйхат!$CY:$CY,$B$1160,рўйхат!$B:$B,$C1131)</f>
        <v/>
      </c>
      <c r="N1131" s="36">
        <f>SUMIFS(рўйхат!O:O,рўйхат!$CY:$CY,$B$1160,рўйхат!$B:$B,$C1131)</f>
        <v/>
      </c>
      <c r="O1131" s="34">
        <f>IFERROR(M1131/E1131,0)</f>
        <v/>
      </c>
      <c r="P1131" s="34">
        <f>IFERROR(N1131/F1131,0)</f>
        <v/>
      </c>
      <c r="Q1131" s="35">
        <f>SUMIFS(рўйхат!P:P,рўйхат!$CY:$CY,$B$1160,рўйхат!$B:$B,$C1131)</f>
        <v/>
      </c>
      <c r="R1131" s="36">
        <f>SUMIFS(рўйхат!Q:Q,рўйхат!$CY:$CY,$B$1160,рўйхат!$B:$B,$C1131)</f>
        <v/>
      </c>
      <c r="S1131" s="35">
        <f>SUMIFS(рўйхат!R:R,рўйхат!$CY:$CY,$B$1160,рўйхат!$B:$B,$C1131)</f>
        <v/>
      </c>
      <c r="T1131" s="36">
        <f>SUMIFS(рўйхат!S:S,рўйхат!$CY:$CY,$B$1160,рўйхат!$B:$B,$C1131)</f>
        <v/>
      </c>
      <c r="U1131" s="35">
        <f>SUMIFS(рўйхат!T:T,рўйхат!$CY:$CY,$B$1160,рўйхат!$B:$B,$C1131)</f>
        <v/>
      </c>
      <c r="V1131" s="36">
        <f>SUMIFS(рўйхат!U:U,рўйхат!$CY:$CY,$B$1160,рўйхат!$B:$B,$C1131)</f>
        <v/>
      </c>
      <c r="W1131" s="35">
        <f>SUMIFS(рўйхат!V:V,рўйхат!$CY:$CY,$B$1160,рўйхат!$B:$B,$C1131)</f>
        <v/>
      </c>
      <c r="X1131" s="36">
        <f>SUMIFS(рўйхат!W:W,рўйхат!$CY:$CY,$B$1160,рўйхат!$B:$B,$C1131)</f>
        <v/>
      </c>
      <c r="Y1131" s="35">
        <f>SUMIFS(рўйхат!X:X,рўйхат!$CY:$CY,$B$1160,рўйхат!$B:$B,$C1131)</f>
        <v/>
      </c>
      <c r="Z1131" s="36">
        <f>SUMIFS(рўйхат!Y:Y,рўйхат!$CY:$CY,$B$1160,рўйхат!$B:$B,$C1131)</f>
        <v/>
      </c>
      <c r="AA1131" s="35">
        <f>SUMIFS(рўйхат!Z:Z,рўйхат!$CY:$CY,$B$1160,рўйхат!$B:$B,$C1131)</f>
        <v/>
      </c>
      <c r="AB1131" s="36">
        <f>SUMIFS(рўйхат!AA:AA,рўйхат!$CY:$CY,$B$1160,рўйхат!$B:$B,$C1131)</f>
        <v/>
      </c>
      <c r="AC1131" s="35">
        <f>SUMIFS(рўйхат!AB:AB,рўйхат!$CY:$CY,$B$1160,рўйхат!$B:$B,$C1131)</f>
        <v/>
      </c>
      <c r="AD1131" s="36">
        <f>SUMIFS(рўйхат!AC:AC,рўйхат!$CY:$CY,$B$1160,рўйхат!$B:$B,$C1131)</f>
        <v/>
      </c>
      <c r="AE1131" s="35">
        <f>SUMIFS(рўйхат!AD:AD,рўйхат!$CY:$CY,$B$1160,рўйхат!$B:$B,$C1131)</f>
        <v/>
      </c>
      <c r="AF1131" s="36">
        <f>SUMIFS(рўйхат!AE:AE,рўйхат!$CY:$CY,$B$1160,рўйхат!$B:$B,$C1131)</f>
        <v/>
      </c>
      <c r="AG1131" s="35">
        <f>SUMIFS(рўйхат!AH:AH,рўйхат!$CY:$CY,$B$1160,рўйхат!$B:$B,$C1131)</f>
        <v/>
      </c>
      <c r="AH1131" s="36">
        <f>SUMIFS(рўйхат!AI:AI,рўйхат!$CY:$CY,$B$1160,рўйхат!$B:$B,$C1131)</f>
        <v/>
      </c>
      <c r="AI1131" s="35">
        <f>SUMIFS(рўйхат!AJ:AJ,рўйхат!$CY:$CY,$B$1160,рўйхат!$B:$B,$C1131)</f>
        <v/>
      </c>
      <c r="AJ1131" s="36">
        <f>SUMIFS(рўйхат!AK:AK,рўйхат!$CY:$CY,$B$1160,рўйхат!$B:$B,$C1131)</f>
        <v/>
      </c>
      <c r="AK1131" s="35">
        <f>SUMIFS(рўйхат!AL:AL,рўйхат!$CY:$CY,$B$1160,рўйхат!$B:$B,$C1131)</f>
        <v/>
      </c>
      <c r="AL1131" s="36">
        <f>SUMIFS(рўйхат!AM:AM,рўйхат!$CY:$CY,$B$1160,рўйхат!$B:$B,$C1131)</f>
        <v/>
      </c>
      <c r="AM1131" s="77">
        <f>IFERROR(Q1131/E1131,0)</f>
        <v/>
      </c>
      <c r="AN1131" s="77">
        <f>IFERROR(R1131/F1131,0)</f>
        <v/>
      </c>
      <c r="AO1131" s="36">
        <f>SUMIFS(рўйхат!AX:AX,рўйхат!$CY:$CY,$B$1160,рўйхат!$B:$B,$C1131)</f>
        <v/>
      </c>
      <c r="AP1131" s="36">
        <f>SUMIFS(рўйхат!AY:AY,рўйхат!$CY:$CY,$B$1160,рўйхат!$B:$B,$C1131)</f>
        <v/>
      </c>
      <c r="AQ1131" s="35">
        <f>SUMIFS(рўйхат!AZ:AZ,рўйхат!$CY:$CY,$B$1160,рўйхат!$B:$B,$C1131)</f>
        <v/>
      </c>
      <c r="AR1131" s="36">
        <f>SUMIFS(рўйхат!BA:BA,рўйхат!$CY:$CY,$B$1160,рўйхат!$B:$B,$C1131)</f>
        <v/>
      </c>
      <c r="AS1131" s="35">
        <f>SUMIFS(рўйхат!BB:BB,рўйхат!$CY:$CY,$B$1160,рўйхат!$B:$B,$C1131)</f>
        <v/>
      </c>
      <c r="AT1131" s="36">
        <f>SUMIFS(рўйхат!BC:BC,рўйхат!$CY:$CY,$B$1160,рўйхат!$B:$B,$C1131)</f>
        <v/>
      </c>
      <c r="AU1131" s="35">
        <f>SUMIFS(рўйхат!BD:BD,рўйхат!$CY:$CY,$B$1160,рўйхат!$B:$B,$C1131)</f>
        <v/>
      </c>
      <c r="AV1131" s="36">
        <f>SUMIFS(рўйхат!BE:BE,рўйхат!$CY:$CY,$B$1160,рўйхат!$B:$B,$C1131)</f>
        <v/>
      </c>
      <c r="AW1131" s="35">
        <f>SUMIFS(рўйхат!BF:BF,рўйхат!$CY:$CY,$B$1160,рўйхат!$B:$B,$C1131)</f>
        <v/>
      </c>
      <c r="AX1131" s="36">
        <f>SUMIFS(рўйхат!BG:BG,рўйхат!$CY:$CY,$B$1160,рўйхат!$B:$B,$C1131)</f>
        <v/>
      </c>
      <c r="AY1131" s="35">
        <f>SUMIFS(рўйхат!BH:BH,рўйхат!$CY:$CY,$B$1160,рўйхат!$B:$B,$C1131)</f>
        <v/>
      </c>
      <c r="AZ1131" s="36">
        <f>SUMIFS(рўйхат!BI:BI,рўйхат!$CY:$CY,$B$1160,рўйхат!$B:$B,$C1131)</f>
        <v/>
      </c>
      <c r="BA1131" s="35">
        <f>SUMIFS(рўйхат!BJ:BJ,рўйхат!$CY:$CY,$B$1160,рўйхат!$B:$B,$C1131)</f>
        <v/>
      </c>
      <c r="BB1131" s="36">
        <f>SUMIFS(рўйхат!BK:BK,рўйхат!$CY:$CY,$B$1160,рўйхат!$B:$B,$C1131)</f>
        <v/>
      </c>
      <c r="BC1131" s="77">
        <f>IFERROR(AO1131/E1131,0)</f>
        <v/>
      </c>
      <c r="BD1131" s="77">
        <f>IFERROR(AP1131/F1131,0)</f>
        <v/>
      </c>
      <c r="BE1131" s="35">
        <f>SUMIFS(рўйхат!BL:BL,рўйхат!$CY:$CY,$B$1160,рўйхат!$B:$B,$C1131)</f>
        <v/>
      </c>
      <c r="BF1131" s="36">
        <f>SUMIFS(рўйхат!BM:BM,рўйхат!$CY:$CY,$B$1160,рўйхат!$B:$B,$C1131)</f>
        <v/>
      </c>
      <c r="BG1131" s="35">
        <f>SUMIFS(рўйхат!BN:BN,рўйхат!$CY:$CY,$B$1160,рўйхат!$B:$B,$C1131)</f>
        <v/>
      </c>
      <c r="BH1131" s="36">
        <f>SUMIFS(рўйхат!BO:BO,рўйхат!$CY:$CY,$B$1160,рўйхат!$B:$B,$C1131)</f>
        <v/>
      </c>
      <c r="BI1131" s="35">
        <f>SUMIFS(рўйхат!BP:BP,рўйхат!$CY:$CY,$B$1160,рўйхат!$B:$B,$C1131)</f>
        <v/>
      </c>
      <c r="BJ1131" s="36">
        <f>SUMIFS(рўйхат!BQ:BQ,рўйхат!$CY:$CY,$B$1160,рўйхат!$B:$B,$C1131)</f>
        <v/>
      </c>
      <c r="BK1131" s="35">
        <f>SUMIFS(рўйхат!BR:BR,рўйхат!$CY:$CY,$B$1160,рўйхат!$B:$B,$C1131)</f>
        <v/>
      </c>
      <c r="BL1131" s="36">
        <f>SUMIFS(рўйхат!BS:BS,рўйхат!$CY:$CY,$B$1160,рўйхат!$B:$B,$C1131)</f>
        <v/>
      </c>
      <c r="BM1131" s="35">
        <f>SUMIFS(рўйхат!BT:BT,рўйхат!$CY:$CY,$B$1160,рўйхат!$B:$B,$C1131)</f>
        <v/>
      </c>
      <c r="BN1131" s="36">
        <f>SUMIFS(рўйхат!BU:BU,рўйхат!$CY:$CY,$B$1160,рўйхат!$B:$B,$C1131)</f>
        <v/>
      </c>
      <c r="BO1131" s="35">
        <f>SUMIFS(рўйхат!BX:BX,рўйхат!$CY:$CY,$B$1160,рўйхат!$B:$B,$C1131)</f>
        <v/>
      </c>
      <c r="BP1131" s="36">
        <f>SUMIFS(рўйхат!BY:BY,рўйхат!$CY:$CY,$B$1160,рўйхат!$B:$B,$C1131)</f>
        <v/>
      </c>
      <c r="BQ1131" s="35">
        <f>SUMIFS(рўйхат!BZ:BZ,рўйхат!$CY:$CY,$B$1160,рўйхат!$B:$B,$C1131)</f>
        <v/>
      </c>
      <c r="BR1131" s="36">
        <f>SUMIFS(рўйхат!CA:CA,рўйхат!$CY:$CY,$B$1160,рўйхат!$B:$B,$C1131)</f>
        <v/>
      </c>
      <c r="BS1131" s="35">
        <f>SUMIFS(рўйхат!CB:CB,рўйхат!$CY:$CY,$B$1160,рўйхат!$B:$B,$C1131)</f>
        <v/>
      </c>
      <c r="BT1131" s="36">
        <f>SUMIFS(рўйхат!CC:CC,рўйхат!$CY:$CY,$B$1160,рўйхат!$B:$B,$C1131)</f>
        <v/>
      </c>
      <c r="BU1131" s="35">
        <f>SUMIFS(рўйхат!CD:CD,рўйхат!$CY:$CY,$B$1160,рўйхат!$B:$B,$C1131)</f>
        <v/>
      </c>
      <c r="BV1131" s="36">
        <f>SUMIFS(рўйхат!CE:CE,рўйхат!$CY:$CY,$B$1160,рўйхат!$B:$B,$C1131)</f>
        <v/>
      </c>
      <c r="BW1131" s="35">
        <f>SUMIFS(рўйхат!CH:CH,рўйхат!$CY:$CY,$B$1160,рўйхат!$B:$B,$C1131)</f>
        <v/>
      </c>
      <c r="BX1131" s="36">
        <f>SUMIFS(рўйхат!CI:CI,рўйхат!$CY:$CY,$B$1160,рўйхат!$B:$B,$C1131)</f>
        <v/>
      </c>
      <c r="BY1131" s="35">
        <f>SUMIFS(рўйхат!CJ:CJ,рўйхат!$CY:$CY,$B$1160,рўйхат!$B:$B,$C1131)</f>
        <v/>
      </c>
      <c r="BZ1131" s="36">
        <f>SUMIFS(рўйхат!CK:CK,рўйхат!$CY:$CY,$B$1160,рўйхат!$B:$B,$C1131)</f>
        <v/>
      </c>
      <c r="CA1131" s="35">
        <f>SUMIFS(рўйхат!CL:CL,рўйхат!$CY:$CY,$B$1160,рўйхат!$B:$B,$C1131)</f>
        <v/>
      </c>
      <c r="CB1131" s="36">
        <f>SUMIFS(рўйхат!CM:CM,рўйхат!$CY:$CY,$B$1160,рўйхат!$B:$B,$C1131)</f>
        <v/>
      </c>
      <c r="CC1131" s="35">
        <f>SUMIFS(рўйхат!CN:CN,рўйхат!$CY:$CY,$B$1160,рўйхат!$B:$B,$C1131)</f>
        <v/>
      </c>
      <c r="CD1131" s="36">
        <f>SUMIFS(рўйхат!CO:CO,рўйхат!$CY:$CY,$B$1160,рўйхат!$B:$B,$C1131)</f>
        <v/>
      </c>
      <c r="CE1131" s="77">
        <f>IFERROR(BE1131/(Q1131+BE1131),0)</f>
        <v/>
      </c>
      <c r="CF1131" s="78">
        <f>IFERROR(BF1131/(R1131+BF1131),0)</f>
        <v/>
      </c>
      <c r="CG1131" s="8">
        <f>COUNTIFS(B:B,B1131)</f>
        <v/>
      </c>
    </row>
    <row r="1132" hidden="1" outlineLevel="1" ht="17.1" customHeight="1" s="245">
      <c r="A1132" s="31" t="n"/>
      <c r="B1132" s="50" t="n">
        <v>4</v>
      </c>
      <c r="C1132" s="66" t="inlineStr">
        <is>
          <t>Вилоят ҳокимликлари</t>
        </is>
      </c>
      <c r="D1132" s="16" t="n"/>
      <c r="E1132" s="35">
        <f>SUMIFS(рўйхат!F:F,рўйхат!$CY:$CY,$B$1160,рўйхат!$B:$B,$C1132)</f>
        <v/>
      </c>
      <c r="F1132" s="36">
        <f>SUMIFS(рўйхат!G:G,рўйхат!$CY:$CY,$B$1160,рўйхат!$B:$B,$C1132)</f>
        <v/>
      </c>
      <c r="G1132" s="35">
        <f>SUMIFS(рўйхат!H:H,рўйхат!$CY:$CY,$B$1160,рўйхат!$B:$B,$C1132)</f>
        <v/>
      </c>
      <c r="H1132" s="36">
        <f>SUMIFS(рўйхат!I:I,рўйхат!$CY:$CY,$B$1160,рўйхат!$B:$B,$C1132)</f>
        <v/>
      </c>
      <c r="I1132" s="35">
        <f>SUMIFS(рўйхат!J:J,рўйхат!$CY:$CY,$B$1160,рўйхат!$B:$B,$C1132)</f>
        <v/>
      </c>
      <c r="J1132" s="36">
        <f>SUMIFS(рўйхат!K:K,рўйхат!$CY:$CY,$B$1160,рўйхат!$B:$B,$C1132)</f>
        <v/>
      </c>
      <c r="K1132" s="35">
        <f>SUMIFS(рўйхат!L:L,рўйхат!$CY:$CY,$B$1160,рўйхат!$B:$B,$C1132)</f>
        <v/>
      </c>
      <c r="L1132" s="36">
        <f>SUMIFS(рўйхат!M:M,рўйхат!$CY:$CY,$B$1160,рўйхат!$B:$B,$C1132)</f>
        <v/>
      </c>
      <c r="M1132" s="35">
        <f>SUMIFS(рўйхат!N:N,рўйхат!$CY:$CY,$B$1160,рўйхат!$B:$B,$C1132)</f>
        <v/>
      </c>
      <c r="N1132" s="36">
        <f>SUMIFS(рўйхат!O:O,рўйхат!$CY:$CY,$B$1160,рўйхат!$B:$B,$C1132)</f>
        <v/>
      </c>
      <c r="O1132" s="34">
        <f>IFERROR(M1132/E1132,0)</f>
        <v/>
      </c>
      <c r="P1132" s="34">
        <f>IFERROR(N1132/F1132,0)</f>
        <v/>
      </c>
      <c r="Q1132" s="35">
        <f>SUMIFS(рўйхат!P:P,рўйхат!$CY:$CY,$B$1160,рўйхат!$B:$B,$C1132)</f>
        <v/>
      </c>
      <c r="R1132" s="36">
        <f>SUMIFS(рўйхат!Q:Q,рўйхат!$CY:$CY,$B$1160,рўйхат!$B:$B,$C1132)</f>
        <v/>
      </c>
      <c r="S1132" s="35">
        <f>SUMIFS(рўйхат!R:R,рўйхат!$CY:$CY,$B$1160,рўйхат!$B:$B,$C1132)</f>
        <v/>
      </c>
      <c r="T1132" s="36">
        <f>SUMIFS(рўйхат!S:S,рўйхат!$CY:$CY,$B$1160,рўйхат!$B:$B,$C1132)</f>
        <v/>
      </c>
      <c r="U1132" s="35">
        <f>SUMIFS(рўйхат!T:T,рўйхат!$CY:$CY,$B$1160,рўйхат!$B:$B,$C1132)</f>
        <v/>
      </c>
      <c r="V1132" s="36">
        <f>SUMIFS(рўйхат!U:U,рўйхат!$CY:$CY,$B$1160,рўйхат!$B:$B,$C1132)</f>
        <v/>
      </c>
      <c r="W1132" s="35">
        <f>SUMIFS(рўйхат!V:V,рўйхат!$CY:$CY,$B$1160,рўйхат!$B:$B,$C1132)</f>
        <v/>
      </c>
      <c r="X1132" s="36">
        <f>SUMIFS(рўйхат!W:W,рўйхат!$CY:$CY,$B$1160,рўйхат!$B:$B,$C1132)</f>
        <v/>
      </c>
      <c r="Y1132" s="35">
        <f>SUMIFS(рўйхат!X:X,рўйхат!$CY:$CY,$B$1160,рўйхат!$B:$B,$C1132)</f>
        <v/>
      </c>
      <c r="Z1132" s="36">
        <f>SUMIFS(рўйхат!Y:Y,рўйхат!$CY:$CY,$B$1160,рўйхат!$B:$B,$C1132)</f>
        <v/>
      </c>
      <c r="AA1132" s="35">
        <f>SUMIFS(рўйхат!Z:Z,рўйхат!$CY:$CY,$B$1160,рўйхат!$B:$B,$C1132)</f>
        <v/>
      </c>
      <c r="AB1132" s="36">
        <f>SUMIFS(рўйхат!AA:AA,рўйхат!$CY:$CY,$B$1160,рўйхат!$B:$B,$C1132)</f>
        <v/>
      </c>
      <c r="AC1132" s="35">
        <f>SUMIFS(рўйхат!AB:AB,рўйхат!$CY:$CY,$B$1160,рўйхат!$B:$B,$C1132)</f>
        <v/>
      </c>
      <c r="AD1132" s="36">
        <f>SUMIFS(рўйхат!AC:AC,рўйхат!$CY:$CY,$B$1160,рўйхат!$B:$B,$C1132)</f>
        <v/>
      </c>
      <c r="AE1132" s="35">
        <f>SUMIFS(рўйхат!AD:AD,рўйхат!$CY:$CY,$B$1160,рўйхат!$B:$B,$C1132)</f>
        <v/>
      </c>
      <c r="AF1132" s="36">
        <f>SUMIFS(рўйхат!AE:AE,рўйхат!$CY:$CY,$B$1160,рўйхат!$B:$B,$C1132)</f>
        <v/>
      </c>
      <c r="AG1132" s="35">
        <f>SUMIFS(рўйхат!AH:AH,рўйхат!$CY:$CY,$B$1160,рўйхат!$B:$B,$C1132)</f>
        <v/>
      </c>
      <c r="AH1132" s="36">
        <f>SUMIFS(рўйхат!AI:AI,рўйхат!$CY:$CY,$B$1160,рўйхат!$B:$B,$C1132)</f>
        <v/>
      </c>
      <c r="AI1132" s="35">
        <f>SUMIFS(рўйхат!AJ:AJ,рўйхат!$CY:$CY,$B$1160,рўйхат!$B:$B,$C1132)</f>
        <v/>
      </c>
      <c r="AJ1132" s="36">
        <f>SUMIFS(рўйхат!AK:AK,рўйхат!$CY:$CY,$B$1160,рўйхат!$B:$B,$C1132)</f>
        <v/>
      </c>
      <c r="AK1132" s="35">
        <f>SUMIFS(рўйхат!AL:AL,рўйхат!$CY:$CY,$B$1160,рўйхат!$B:$B,$C1132)</f>
        <v/>
      </c>
      <c r="AL1132" s="36">
        <f>SUMIFS(рўйхат!AM:AM,рўйхат!$CY:$CY,$B$1160,рўйхат!$B:$B,$C1132)</f>
        <v/>
      </c>
      <c r="AM1132" s="77">
        <f>IFERROR(Q1132/E1132,0)</f>
        <v/>
      </c>
      <c r="AN1132" s="77">
        <f>IFERROR(R1132/F1132,0)</f>
        <v/>
      </c>
      <c r="AO1132" s="36">
        <f>SUMIFS(рўйхат!AX:AX,рўйхат!$CY:$CY,$B$1160,рўйхат!$B:$B,$C1132)</f>
        <v/>
      </c>
      <c r="AP1132" s="36">
        <f>SUMIFS(рўйхат!AY:AY,рўйхат!$CY:$CY,$B$1160,рўйхат!$B:$B,$C1132)</f>
        <v/>
      </c>
      <c r="AQ1132" s="35">
        <f>SUMIFS(рўйхат!AZ:AZ,рўйхат!$CY:$CY,$B$1160,рўйхат!$B:$B,$C1132)</f>
        <v/>
      </c>
      <c r="AR1132" s="36">
        <f>SUMIFS(рўйхат!BA:BA,рўйхат!$CY:$CY,$B$1160,рўйхат!$B:$B,$C1132)</f>
        <v/>
      </c>
      <c r="AS1132" s="35">
        <f>SUMIFS(рўйхат!BB:BB,рўйхат!$CY:$CY,$B$1160,рўйхат!$B:$B,$C1132)</f>
        <v/>
      </c>
      <c r="AT1132" s="36">
        <f>SUMIFS(рўйхат!BC:BC,рўйхат!$CY:$CY,$B$1160,рўйхат!$B:$B,$C1132)</f>
        <v/>
      </c>
      <c r="AU1132" s="35">
        <f>SUMIFS(рўйхат!BD:BD,рўйхат!$CY:$CY,$B$1160,рўйхат!$B:$B,$C1132)</f>
        <v/>
      </c>
      <c r="AV1132" s="36">
        <f>SUMIFS(рўйхат!BE:BE,рўйхат!$CY:$CY,$B$1160,рўйхат!$B:$B,$C1132)</f>
        <v/>
      </c>
      <c r="AW1132" s="35">
        <f>SUMIFS(рўйхат!BF:BF,рўйхат!$CY:$CY,$B$1160,рўйхат!$B:$B,$C1132)</f>
        <v/>
      </c>
      <c r="AX1132" s="36">
        <f>SUMIFS(рўйхат!BG:BG,рўйхат!$CY:$CY,$B$1160,рўйхат!$B:$B,$C1132)</f>
        <v/>
      </c>
      <c r="AY1132" s="35">
        <f>SUMIFS(рўйхат!BH:BH,рўйхат!$CY:$CY,$B$1160,рўйхат!$B:$B,$C1132)</f>
        <v/>
      </c>
      <c r="AZ1132" s="36">
        <f>SUMIFS(рўйхат!BI:BI,рўйхат!$CY:$CY,$B$1160,рўйхат!$B:$B,$C1132)</f>
        <v/>
      </c>
      <c r="BA1132" s="35">
        <f>SUMIFS(рўйхат!BJ:BJ,рўйхат!$CY:$CY,$B$1160,рўйхат!$B:$B,$C1132)</f>
        <v/>
      </c>
      <c r="BB1132" s="36">
        <f>SUMIFS(рўйхат!BK:BK,рўйхат!$CY:$CY,$B$1160,рўйхат!$B:$B,$C1132)</f>
        <v/>
      </c>
      <c r="BC1132" s="77">
        <f>IFERROR(AO1132/E1132,0)</f>
        <v/>
      </c>
      <c r="BD1132" s="77">
        <f>IFERROR(AP1132/F1132,0)</f>
        <v/>
      </c>
      <c r="BE1132" s="35">
        <f>SUMIFS(рўйхат!BL:BL,рўйхат!$CY:$CY,$B$1160,рўйхат!$B:$B,$C1132)</f>
        <v/>
      </c>
      <c r="BF1132" s="36">
        <f>SUMIFS(рўйхат!BM:BM,рўйхат!$CY:$CY,$B$1160,рўйхат!$B:$B,$C1132)</f>
        <v/>
      </c>
      <c r="BG1132" s="35">
        <f>SUMIFS(рўйхат!BN:BN,рўйхат!$CY:$CY,$B$1160,рўйхат!$B:$B,$C1132)</f>
        <v/>
      </c>
      <c r="BH1132" s="36">
        <f>SUMIFS(рўйхат!BO:BO,рўйхат!$CY:$CY,$B$1160,рўйхат!$B:$B,$C1132)</f>
        <v/>
      </c>
      <c r="BI1132" s="35">
        <f>SUMIFS(рўйхат!BP:BP,рўйхат!$CY:$CY,$B$1160,рўйхат!$B:$B,$C1132)</f>
        <v/>
      </c>
      <c r="BJ1132" s="36">
        <f>SUMIFS(рўйхат!BQ:BQ,рўйхат!$CY:$CY,$B$1160,рўйхат!$B:$B,$C1132)</f>
        <v/>
      </c>
      <c r="BK1132" s="35">
        <f>SUMIFS(рўйхат!BR:BR,рўйхат!$CY:$CY,$B$1160,рўйхат!$B:$B,$C1132)</f>
        <v/>
      </c>
      <c r="BL1132" s="36">
        <f>SUMIFS(рўйхат!BS:BS,рўйхат!$CY:$CY,$B$1160,рўйхат!$B:$B,$C1132)</f>
        <v/>
      </c>
      <c r="BM1132" s="35">
        <f>SUMIFS(рўйхат!BT:BT,рўйхат!$CY:$CY,$B$1160,рўйхат!$B:$B,$C1132)</f>
        <v/>
      </c>
      <c r="BN1132" s="36">
        <f>SUMIFS(рўйхат!BU:BU,рўйхат!$CY:$CY,$B$1160,рўйхат!$B:$B,$C1132)</f>
        <v/>
      </c>
      <c r="BO1132" s="35">
        <f>SUMIFS(рўйхат!BX:BX,рўйхат!$CY:$CY,$B$1160,рўйхат!$B:$B,$C1132)</f>
        <v/>
      </c>
      <c r="BP1132" s="36">
        <f>SUMIFS(рўйхат!BY:BY,рўйхат!$CY:$CY,$B$1160,рўйхат!$B:$B,$C1132)</f>
        <v/>
      </c>
      <c r="BQ1132" s="35">
        <f>SUMIFS(рўйхат!BZ:BZ,рўйхат!$CY:$CY,$B$1160,рўйхат!$B:$B,$C1132)</f>
        <v/>
      </c>
      <c r="BR1132" s="36">
        <f>SUMIFS(рўйхат!CA:CA,рўйхат!$CY:$CY,$B$1160,рўйхат!$B:$B,$C1132)</f>
        <v/>
      </c>
      <c r="BS1132" s="35">
        <f>SUMIFS(рўйхат!CB:CB,рўйхат!$CY:$CY,$B$1160,рўйхат!$B:$B,$C1132)</f>
        <v/>
      </c>
      <c r="BT1132" s="36">
        <f>SUMIFS(рўйхат!CC:CC,рўйхат!$CY:$CY,$B$1160,рўйхат!$B:$B,$C1132)</f>
        <v/>
      </c>
      <c r="BU1132" s="35">
        <f>SUMIFS(рўйхат!CD:CD,рўйхат!$CY:$CY,$B$1160,рўйхат!$B:$B,$C1132)</f>
        <v/>
      </c>
      <c r="BV1132" s="36">
        <f>SUMIFS(рўйхат!CE:CE,рўйхат!$CY:$CY,$B$1160,рўйхат!$B:$B,$C1132)</f>
        <v/>
      </c>
      <c r="BW1132" s="35">
        <f>SUMIFS(рўйхат!CH:CH,рўйхат!$CY:$CY,$B$1160,рўйхат!$B:$B,$C1132)</f>
        <v/>
      </c>
      <c r="BX1132" s="36">
        <f>SUMIFS(рўйхат!CI:CI,рўйхат!$CY:$CY,$B$1160,рўйхат!$B:$B,$C1132)</f>
        <v/>
      </c>
      <c r="BY1132" s="35">
        <f>SUMIFS(рўйхат!CJ:CJ,рўйхат!$CY:$CY,$B$1160,рўйхат!$B:$B,$C1132)</f>
        <v/>
      </c>
      <c r="BZ1132" s="36">
        <f>SUMIFS(рўйхат!CK:CK,рўйхат!$CY:$CY,$B$1160,рўйхат!$B:$B,$C1132)</f>
        <v/>
      </c>
      <c r="CA1132" s="35">
        <f>SUMIFS(рўйхат!CL:CL,рўйхат!$CY:$CY,$B$1160,рўйхат!$B:$B,$C1132)</f>
        <v/>
      </c>
      <c r="CB1132" s="36">
        <f>SUMIFS(рўйхат!CM:CM,рўйхат!$CY:$CY,$B$1160,рўйхат!$B:$B,$C1132)</f>
        <v/>
      </c>
      <c r="CC1132" s="35">
        <f>SUMIFS(рўйхат!CN:CN,рўйхат!$CY:$CY,$B$1160,рўйхат!$B:$B,$C1132)</f>
        <v/>
      </c>
      <c r="CD1132" s="36">
        <f>SUMIFS(рўйхат!CO:CO,рўйхат!$CY:$CY,$B$1160,рўйхат!$B:$B,$C1132)</f>
        <v/>
      </c>
      <c r="CE1132" s="77">
        <f>IFERROR(BE1132/(Q1132+BE1132),0)</f>
        <v/>
      </c>
      <c r="CF1132" s="78">
        <f>IFERROR(BF1132/(R1132+BF1132),0)</f>
        <v/>
      </c>
      <c r="CG1132" s="8">
        <f>COUNTIFS(B:B,B1132)</f>
        <v/>
      </c>
    </row>
    <row r="1133" hidden="1" outlineLevel="1" ht="17.1" customHeight="1" s="245">
      <c r="A1133" s="31" t="n"/>
      <c r="B1133" s="50" t="n">
        <v>5</v>
      </c>
      <c r="C1133" s="66" t="inlineStr">
        <is>
          <t>Ғазначилик қўмитаси</t>
        </is>
      </c>
      <c r="D1133" s="16" t="n"/>
      <c r="E1133" s="35">
        <f>SUMIFS(рўйхат!F:F,рўйхат!$CY:$CY,$B$1160,рўйхат!$B:$B,$C1133)</f>
        <v/>
      </c>
      <c r="F1133" s="36">
        <f>SUMIFS(рўйхат!G:G,рўйхат!$CY:$CY,$B$1160,рўйхат!$B:$B,$C1133)</f>
        <v/>
      </c>
      <c r="G1133" s="35">
        <f>SUMIFS(рўйхат!H:H,рўйхат!$CY:$CY,$B$1160,рўйхат!$B:$B,$C1133)</f>
        <v/>
      </c>
      <c r="H1133" s="36">
        <f>SUMIFS(рўйхат!I:I,рўйхат!$CY:$CY,$B$1160,рўйхат!$B:$B,$C1133)</f>
        <v/>
      </c>
      <c r="I1133" s="35">
        <f>SUMIFS(рўйхат!J:J,рўйхат!$CY:$CY,$B$1160,рўйхат!$B:$B,$C1133)</f>
        <v/>
      </c>
      <c r="J1133" s="36">
        <f>SUMIFS(рўйхат!K:K,рўйхат!$CY:$CY,$B$1160,рўйхат!$B:$B,$C1133)</f>
        <v/>
      </c>
      <c r="K1133" s="35">
        <f>SUMIFS(рўйхат!L:L,рўйхат!$CY:$CY,$B$1160,рўйхат!$B:$B,$C1133)</f>
        <v/>
      </c>
      <c r="L1133" s="36">
        <f>SUMIFS(рўйхат!M:M,рўйхат!$CY:$CY,$B$1160,рўйхат!$B:$B,$C1133)</f>
        <v/>
      </c>
      <c r="M1133" s="35">
        <f>SUMIFS(рўйхат!N:N,рўйхат!$CY:$CY,$B$1160,рўйхат!$B:$B,$C1133)</f>
        <v/>
      </c>
      <c r="N1133" s="36">
        <f>SUMIFS(рўйхат!O:O,рўйхат!$CY:$CY,$B$1160,рўйхат!$B:$B,$C1133)</f>
        <v/>
      </c>
      <c r="O1133" s="34">
        <f>IFERROR(M1133/E1133,0)</f>
        <v/>
      </c>
      <c r="P1133" s="34">
        <f>IFERROR(N1133/F1133,0)</f>
        <v/>
      </c>
      <c r="Q1133" s="35">
        <f>SUMIFS(рўйхат!P:P,рўйхат!$CY:$CY,$B$1160,рўйхат!$B:$B,$C1133)</f>
        <v/>
      </c>
      <c r="R1133" s="36">
        <f>SUMIFS(рўйхат!Q:Q,рўйхат!$CY:$CY,$B$1160,рўйхат!$B:$B,$C1133)</f>
        <v/>
      </c>
      <c r="S1133" s="35">
        <f>SUMIFS(рўйхат!R:R,рўйхат!$CY:$CY,$B$1160,рўйхат!$B:$B,$C1133)</f>
        <v/>
      </c>
      <c r="T1133" s="36">
        <f>SUMIFS(рўйхат!S:S,рўйхат!$CY:$CY,$B$1160,рўйхат!$B:$B,$C1133)</f>
        <v/>
      </c>
      <c r="U1133" s="35">
        <f>SUMIFS(рўйхат!T:T,рўйхат!$CY:$CY,$B$1160,рўйхат!$B:$B,$C1133)</f>
        <v/>
      </c>
      <c r="V1133" s="36">
        <f>SUMIFS(рўйхат!U:U,рўйхат!$CY:$CY,$B$1160,рўйхат!$B:$B,$C1133)</f>
        <v/>
      </c>
      <c r="W1133" s="35">
        <f>SUMIFS(рўйхат!V:V,рўйхат!$CY:$CY,$B$1160,рўйхат!$B:$B,$C1133)</f>
        <v/>
      </c>
      <c r="X1133" s="36">
        <f>SUMIFS(рўйхат!W:W,рўйхат!$CY:$CY,$B$1160,рўйхат!$B:$B,$C1133)</f>
        <v/>
      </c>
      <c r="Y1133" s="35">
        <f>SUMIFS(рўйхат!X:X,рўйхат!$CY:$CY,$B$1160,рўйхат!$B:$B,$C1133)</f>
        <v/>
      </c>
      <c r="Z1133" s="36">
        <f>SUMIFS(рўйхат!Y:Y,рўйхат!$CY:$CY,$B$1160,рўйхат!$B:$B,$C1133)</f>
        <v/>
      </c>
      <c r="AA1133" s="35">
        <f>SUMIFS(рўйхат!Z:Z,рўйхат!$CY:$CY,$B$1160,рўйхат!$B:$B,$C1133)</f>
        <v/>
      </c>
      <c r="AB1133" s="36">
        <f>SUMIFS(рўйхат!AA:AA,рўйхат!$CY:$CY,$B$1160,рўйхат!$B:$B,$C1133)</f>
        <v/>
      </c>
      <c r="AC1133" s="35">
        <f>SUMIFS(рўйхат!AB:AB,рўйхат!$CY:$CY,$B$1160,рўйхат!$B:$B,$C1133)</f>
        <v/>
      </c>
      <c r="AD1133" s="36">
        <f>SUMIFS(рўйхат!AC:AC,рўйхат!$CY:$CY,$B$1160,рўйхат!$B:$B,$C1133)</f>
        <v/>
      </c>
      <c r="AE1133" s="35">
        <f>SUMIFS(рўйхат!AD:AD,рўйхат!$CY:$CY,$B$1160,рўйхат!$B:$B,$C1133)</f>
        <v/>
      </c>
      <c r="AF1133" s="36">
        <f>SUMIFS(рўйхат!AE:AE,рўйхат!$CY:$CY,$B$1160,рўйхат!$B:$B,$C1133)</f>
        <v/>
      </c>
      <c r="AG1133" s="35">
        <f>SUMIFS(рўйхат!AH:AH,рўйхат!$CY:$CY,$B$1160,рўйхат!$B:$B,$C1133)</f>
        <v/>
      </c>
      <c r="AH1133" s="36">
        <f>SUMIFS(рўйхат!AI:AI,рўйхат!$CY:$CY,$B$1160,рўйхат!$B:$B,$C1133)</f>
        <v/>
      </c>
      <c r="AI1133" s="35">
        <f>SUMIFS(рўйхат!AJ:AJ,рўйхат!$CY:$CY,$B$1160,рўйхат!$B:$B,$C1133)</f>
        <v/>
      </c>
      <c r="AJ1133" s="36">
        <f>SUMIFS(рўйхат!AK:AK,рўйхат!$CY:$CY,$B$1160,рўйхат!$B:$B,$C1133)</f>
        <v/>
      </c>
      <c r="AK1133" s="35">
        <f>SUMIFS(рўйхат!AL:AL,рўйхат!$CY:$CY,$B$1160,рўйхат!$B:$B,$C1133)</f>
        <v/>
      </c>
      <c r="AL1133" s="36">
        <f>SUMIFS(рўйхат!AM:AM,рўйхат!$CY:$CY,$B$1160,рўйхат!$B:$B,$C1133)</f>
        <v/>
      </c>
      <c r="AM1133" s="77">
        <f>IFERROR(Q1133/E1133,0)</f>
        <v/>
      </c>
      <c r="AN1133" s="77">
        <f>IFERROR(R1133/F1133,0)</f>
        <v/>
      </c>
      <c r="AO1133" s="36">
        <f>SUMIFS(рўйхат!AX:AX,рўйхат!$CY:$CY,$B$1160,рўйхат!$B:$B,$C1133)</f>
        <v/>
      </c>
      <c r="AP1133" s="36">
        <f>SUMIFS(рўйхат!AY:AY,рўйхат!$CY:$CY,$B$1160,рўйхат!$B:$B,$C1133)</f>
        <v/>
      </c>
      <c r="AQ1133" s="35">
        <f>SUMIFS(рўйхат!AZ:AZ,рўйхат!$CY:$CY,$B$1160,рўйхат!$B:$B,$C1133)</f>
        <v/>
      </c>
      <c r="AR1133" s="36">
        <f>SUMIFS(рўйхат!BA:BA,рўйхат!$CY:$CY,$B$1160,рўйхат!$B:$B,$C1133)</f>
        <v/>
      </c>
      <c r="AS1133" s="35">
        <f>SUMIFS(рўйхат!BB:BB,рўйхат!$CY:$CY,$B$1160,рўйхат!$B:$B,$C1133)</f>
        <v/>
      </c>
      <c r="AT1133" s="36">
        <f>SUMIFS(рўйхат!BC:BC,рўйхат!$CY:$CY,$B$1160,рўйхат!$B:$B,$C1133)</f>
        <v/>
      </c>
      <c r="AU1133" s="35">
        <f>SUMIFS(рўйхат!BD:BD,рўйхат!$CY:$CY,$B$1160,рўйхат!$B:$B,$C1133)</f>
        <v/>
      </c>
      <c r="AV1133" s="36">
        <f>SUMIFS(рўйхат!BE:BE,рўйхат!$CY:$CY,$B$1160,рўйхат!$B:$B,$C1133)</f>
        <v/>
      </c>
      <c r="AW1133" s="35">
        <f>SUMIFS(рўйхат!BF:BF,рўйхат!$CY:$CY,$B$1160,рўйхат!$B:$B,$C1133)</f>
        <v/>
      </c>
      <c r="AX1133" s="36">
        <f>SUMIFS(рўйхат!BG:BG,рўйхат!$CY:$CY,$B$1160,рўйхат!$B:$B,$C1133)</f>
        <v/>
      </c>
      <c r="AY1133" s="35">
        <f>SUMIFS(рўйхат!BH:BH,рўйхат!$CY:$CY,$B$1160,рўйхат!$B:$B,$C1133)</f>
        <v/>
      </c>
      <c r="AZ1133" s="36">
        <f>SUMIFS(рўйхат!BI:BI,рўйхат!$CY:$CY,$B$1160,рўйхат!$B:$B,$C1133)</f>
        <v/>
      </c>
      <c r="BA1133" s="35">
        <f>SUMIFS(рўйхат!BJ:BJ,рўйхат!$CY:$CY,$B$1160,рўйхат!$B:$B,$C1133)</f>
        <v/>
      </c>
      <c r="BB1133" s="36">
        <f>SUMIFS(рўйхат!BK:BK,рўйхат!$CY:$CY,$B$1160,рўйхат!$B:$B,$C1133)</f>
        <v/>
      </c>
      <c r="BC1133" s="77">
        <f>IFERROR(AO1133/E1133,0)</f>
        <v/>
      </c>
      <c r="BD1133" s="77">
        <f>IFERROR(AP1133/F1133,0)</f>
        <v/>
      </c>
      <c r="BE1133" s="35">
        <f>SUMIFS(рўйхат!BL:BL,рўйхат!$CY:$CY,$B$1160,рўйхат!$B:$B,$C1133)</f>
        <v/>
      </c>
      <c r="BF1133" s="36">
        <f>SUMIFS(рўйхат!BM:BM,рўйхат!$CY:$CY,$B$1160,рўйхат!$B:$B,$C1133)</f>
        <v/>
      </c>
      <c r="BG1133" s="35">
        <f>SUMIFS(рўйхат!BN:BN,рўйхат!$CY:$CY,$B$1160,рўйхат!$B:$B,$C1133)</f>
        <v/>
      </c>
      <c r="BH1133" s="36">
        <f>SUMIFS(рўйхат!BO:BO,рўйхат!$CY:$CY,$B$1160,рўйхат!$B:$B,$C1133)</f>
        <v/>
      </c>
      <c r="BI1133" s="35">
        <f>SUMIFS(рўйхат!BP:BP,рўйхат!$CY:$CY,$B$1160,рўйхат!$B:$B,$C1133)</f>
        <v/>
      </c>
      <c r="BJ1133" s="36">
        <f>SUMIFS(рўйхат!BQ:BQ,рўйхат!$CY:$CY,$B$1160,рўйхат!$B:$B,$C1133)</f>
        <v/>
      </c>
      <c r="BK1133" s="35">
        <f>SUMIFS(рўйхат!BR:BR,рўйхат!$CY:$CY,$B$1160,рўйхат!$B:$B,$C1133)</f>
        <v/>
      </c>
      <c r="BL1133" s="36">
        <f>SUMIFS(рўйхат!BS:BS,рўйхат!$CY:$CY,$B$1160,рўйхат!$B:$B,$C1133)</f>
        <v/>
      </c>
      <c r="BM1133" s="35">
        <f>SUMIFS(рўйхат!BT:BT,рўйхат!$CY:$CY,$B$1160,рўйхат!$B:$B,$C1133)</f>
        <v/>
      </c>
      <c r="BN1133" s="36">
        <f>SUMIFS(рўйхат!BU:BU,рўйхат!$CY:$CY,$B$1160,рўйхат!$B:$B,$C1133)</f>
        <v/>
      </c>
      <c r="BO1133" s="35">
        <f>SUMIFS(рўйхат!BX:BX,рўйхат!$CY:$CY,$B$1160,рўйхат!$B:$B,$C1133)</f>
        <v/>
      </c>
      <c r="BP1133" s="36">
        <f>SUMIFS(рўйхат!BY:BY,рўйхат!$CY:$CY,$B$1160,рўйхат!$B:$B,$C1133)</f>
        <v/>
      </c>
      <c r="BQ1133" s="35">
        <f>SUMIFS(рўйхат!BZ:BZ,рўйхат!$CY:$CY,$B$1160,рўйхат!$B:$B,$C1133)</f>
        <v/>
      </c>
      <c r="BR1133" s="36">
        <f>SUMIFS(рўйхат!CA:CA,рўйхат!$CY:$CY,$B$1160,рўйхат!$B:$B,$C1133)</f>
        <v/>
      </c>
      <c r="BS1133" s="35">
        <f>SUMIFS(рўйхат!CB:CB,рўйхат!$CY:$CY,$B$1160,рўйхат!$B:$B,$C1133)</f>
        <v/>
      </c>
      <c r="BT1133" s="36">
        <f>SUMIFS(рўйхат!CC:CC,рўйхат!$CY:$CY,$B$1160,рўйхат!$B:$B,$C1133)</f>
        <v/>
      </c>
      <c r="BU1133" s="35">
        <f>SUMIFS(рўйхат!CD:CD,рўйхат!$CY:$CY,$B$1160,рўйхат!$B:$B,$C1133)</f>
        <v/>
      </c>
      <c r="BV1133" s="36">
        <f>SUMIFS(рўйхат!CE:CE,рўйхат!$CY:$CY,$B$1160,рўйхат!$B:$B,$C1133)</f>
        <v/>
      </c>
      <c r="BW1133" s="35">
        <f>SUMIFS(рўйхат!CH:CH,рўйхат!$CY:$CY,$B$1160,рўйхат!$B:$B,$C1133)</f>
        <v/>
      </c>
      <c r="BX1133" s="36">
        <f>SUMIFS(рўйхат!CI:CI,рўйхат!$CY:$CY,$B$1160,рўйхат!$B:$B,$C1133)</f>
        <v/>
      </c>
      <c r="BY1133" s="35">
        <f>SUMIFS(рўйхат!CJ:CJ,рўйхат!$CY:$CY,$B$1160,рўйхат!$B:$B,$C1133)</f>
        <v/>
      </c>
      <c r="BZ1133" s="36">
        <f>SUMIFS(рўйхат!CK:CK,рўйхат!$CY:$CY,$B$1160,рўйхат!$B:$B,$C1133)</f>
        <v/>
      </c>
      <c r="CA1133" s="35">
        <f>SUMIFS(рўйхат!CL:CL,рўйхат!$CY:$CY,$B$1160,рўйхат!$B:$B,$C1133)</f>
        <v/>
      </c>
      <c r="CB1133" s="36">
        <f>SUMIFS(рўйхат!CM:CM,рўйхат!$CY:$CY,$B$1160,рўйхат!$B:$B,$C1133)</f>
        <v/>
      </c>
      <c r="CC1133" s="35">
        <f>SUMIFS(рўйхат!CN:CN,рўйхат!$CY:$CY,$B$1160,рўйхат!$B:$B,$C1133)</f>
        <v/>
      </c>
      <c r="CD1133" s="36">
        <f>SUMIFS(рўйхат!CO:CO,рўйхат!$CY:$CY,$B$1160,рўйхат!$B:$B,$C1133)</f>
        <v/>
      </c>
      <c r="CE1133" s="77">
        <f>IFERROR(BE1133/(Q1133+BE1133),0)</f>
        <v/>
      </c>
      <c r="CF1133" s="78">
        <f>IFERROR(BF1133/(R1133+BF1133),0)</f>
        <v/>
      </c>
      <c r="CG1133" s="8">
        <f>COUNTIFS(B:B,B1133)</f>
        <v/>
      </c>
    </row>
    <row r="1134" hidden="1" outlineLevel="1" ht="17.1" customHeight="1" s="245">
      <c r="A1134" s="31" t="n"/>
      <c r="B1134" s="50" t="n">
        <v>6</v>
      </c>
      <c r="C1134" s="66" t="inlineStr">
        <is>
          <t>Давлат активларини бошқариш агентлиги</t>
        </is>
      </c>
      <c r="D1134" s="16" t="n"/>
      <c r="E1134" s="35">
        <f>SUMIFS(рўйхат!F:F,рўйхат!$CY:$CY,$B$1160,рўйхат!$B:$B,$C1134)</f>
        <v/>
      </c>
      <c r="F1134" s="36">
        <f>SUMIFS(рўйхат!G:G,рўйхат!$CY:$CY,$B$1160,рўйхат!$B:$B,$C1134)</f>
        <v/>
      </c>
      <c r="G1134" s="35">
        <f>SUMIFS(рўйхат!H:H,рўйхат!$CY:$CY,$B$1160,рўйхат!$B:$B,$C1134)</f>
        <v/>
      </c>
      <c r="H1134" s="36">
        <f>SUMIFS(рўйхат!I:I,рўйхат!$CY:$CY,$B$1160,рўйхат!$B:$B,$C1134)</f>
        <v/>
      </c>
      <c r="I1134" s="35">
        <f>SUMIFS(рўйхат!J:J,рўйхат!$CY:$CY,$B$1160,рўйхат!$B:$B,$C1134)</f>
        <v/>
      </c>
      <c r="J1134" s="36">
        <f>SUMIFS(рўйхат!K:K,рўйхат!$CY:$CY,$B$1160,рўйхат!$B:$B,$C1134)</f>
        <v/>
      </c>
      <c r="K1134" s="35">
        <f>SUMIFS(рўйхат!L:L,рўйхат!$CY:$CY,$B$1160,рўйхат!$B:$B,$C1134)</f>
        <v/>
      </c>
      <c r="L1134" s="36">
        <f>SUMIFS(рўйхат!M:M,рўйхат!$CY:$CY,$B$1160,рўйхат!$B:$B,$C1134)</f>
        <v/>
      </c>
      <c r="M1134" s="35">
        <f>SUMIFS(рўйхат!N:N,рўйхат!$CY:$CY,$B$1160,рўйхат!$B:$B,$C1134)</f>
        <v/>
      </c>
      <c r="N1134" s="36">
        <f>SUMIFS(рўйхат!O:O,рўйхат!$CY:$CY,$B$1160,рўйхат!$B:$B,$C1134)</f>
        <v/>
      </c>
      <c r="O1134" s="34">
        <f>IFERROR(M1134/E1134,0)</f>
        <v/>
      </c>
      <c r="P1134" s="34">
        <f>IFERROR(N1134/F1134,0)</f>
        <v/>
      </c>
      <c r="Q1134" s="35">
        <f>SUMIFS(рўйхат!P:P,рўйхат!$CY:$CY,$B$1160,рўйхат!$B:$B,$C1134)</f>
        <v/>
      </c>
      <c r="R1134" s="36">
        <f>SUMIFS(рўйхат!Q:Q,рўйхат!$CY:$CY,$B$1160,рўйхат!$B:$B,$C1134)</f>
        <v/>
      </c>
      <c r="S1134" s="35">
        <f>SUMIFS(рўйхат!R:R,рўйхат!$CY:$CY,$B$1160,рўйхат!$B:$B,$C1134)</f>
        <v/>
      </c>
      <c r="T1134" s="36">
        <f>SUMIFS(рўйхат!S:S,рўйхат!$CY:$CY,$B$1160,рўйхат!$B:$B,$C1134)</f>
        <v/>
      </c>
      <c r="U1134" s="35">
        <f>SUMIFS(рўйхат!T:T,рўйхат!$CY:$CY,$B$1160,рўйхат!$B:$B,$C1134)</f>
        <v/>
      </c>
      <c r="V1134" s="36">
        <f>SUMIFS(рўйхат!U:U,рўйхат!$CY:$CY,$B$1160,рўйхат!$B:$B,$C1134)</f>
        <v/>
      </c>
      <c r="W1134" s="35">
        <f>SUMIFS(рўйхат!V:V,рўйхат!$CY:$CY,$B$1160,рўйхат!$B:$B,$C1134)</f>
        <v/>
      </c>
      <c r="X1134" s="36">
        <f>SUMIFS(рўйхат!W:W,рўйхат!$CY:$CY,$B$1160,рўйхат!$B:$B,$C1134)</f>
        <v/>
      </c>
      <c r="Y1134" s="35">
        <f>SUMIFS(рўйхат!X:X,рўйхат!$CY:$CY,$B$1160,рўйхат!$B:$B,$C1134)</f>
        <v/>
      </c>
      <c r="Z1134" s="36">
        <f>SUMIFS(рўйхат!Y:Y,рўйхат!$CY:$CY,$B$1160,рўйхат!$B:$B,$C1134)</f>
        <v/>
      </c>
      <c r="AA1134" s="35">
        <f>SUMIFS(рўйхат!Z:Z,рўйхат!$CY:$CY,$B$1160,рўйхат!$B:$B,$C1134)</f>
        <v/>
      </c>
      <c r="AB1134" s="36">
        <f>SUMIFS(рўйхат!AA:AA,рўйхат!$CY:$CY,$B$1160,рўйхат!$B:$B,$C1134)</f>
        <v/>
      </c>
      <c r="AC1134" s="35">
        <f>SUMIFS(рўйхат!AB:AB,рўйхат!$CY:$CY,$B$1160,рўйхат!$B:$B,$C1134)</f>
        <v/>
      </c>
      <c r="AD1134" s="36">
        <f>SUMIFS(рўйхат!AC:AC,рўйхат!$CY:$CY,$B$1160,рўйхат!$B:$B,$C1134)</f>
        <v/>
      </c>
      <c r="AE1134" s="35">
        <f>SUMIFS(рўйхат!AD:AD,рўйхат!$CY:$CY,$B$1160,рўйхат!$B:$B,$C1134)</f>
        <v/>
      </c>
      <c r="AF1134" s="36">
        <f>SUMIFS(рўйхат!AE:AE,рўйхат!$CY:$CY,$B$1160,рўйхат!$B:$B,$C1134)</f>
        <v/>
      </c>
      <c r="AG1134" s="35">
        <f>SUMIFS(рўйхат!AH:AH,рўйхат!$CY:$CY,$B$1160,рўйхат!$B:$B,$C1134)</f>
        <v/>
      </c>
      <c r="AH1134" s="36">
        <f>SUMIFS(рўйхат!AI:AI,рўйхат!$CY:$CY,$B$1160,рўйхат!$B:$B,$C1134)</f>
        <v/>
      </c>
      <c r="AI1134" s="35">
        <f>SUMIFS(рўйхат!AJ:AJ,рўйхат!$CY:$CY,$B$1160,рўйхат!$B:$B,$C1134)</f>
        <v/>
      </c>
      <c r="AJ1134" s="36">
        <f>SUMIFS(рўйхат!AK:AK,рўйхат!$CY:$CY,$B$1160,рўйхат!$B:$B,$C1134)</f>
        <v/>
      </c>
      <c r="AK1134" s="35">
        <f>SUMIFS(рўйхат!AL:AL,рўйхат!$CY:$CY,$B$1160,рўйхат!$B:$B,$C1134)</f>
        <v/>
      </c>
      <c r="AL1134" s="36">
        <f>SUMIFS(рўйхат!AM:AM,рўйхат!$CY:$CY,$B$1160,рўйхат!$B:$B,$C1134)</f>
        <v/>
      </c>
      <c r="AM1134" s="77">
        <f>IFERROR(Q1134/E1134,0)</f>
        <v/>
      </c>
      <c r="AN1134" s="77">
        <f>IFERROR(R1134/F1134,0)</f>
        <v/>
      </c>
      <c r="AO1134" s="36">
        <f>SUMIFS(рўйхат!AX:AX,рўйхат!$CY:$CY,$B$1160,рўйхат!$B:$B,$C1134)</f>
        <v/>
      </c>
      <c r="AP1134" s="36">
        <f>SUMIFS(рўйхат!AY:AY,рўйхат!$CY:$CY,$B$1160,рўйхат!$B:$B,$C1134)</f>
        <v/>
      </c>
      <c r="AQ1134" s="35">
        <f>SUMIFS(рўйхат!AZ:AZ,рўйхат!$CY:$CY,$B$1160,рўйхат!$B:$B,$C1134)</f>
        <v/>
      </c>
      <c r="AR1134" s="36">
        <f>SUMIFS(рўйхат!BA:BA,рўйхат!$CY:$CY,$B$1160,рўйхат!$B:$B,$C1134)</f>
        <v/>
      </c>
      <c r="AS1134" s="35">
        <f>SUMIFS(рўйхат!BB:BB,рўйхат!$CY:$CY,$B$1160,рўйхат!$B:$B,$C1134)</f>
        <v/>
      </c>
      <c r="AT1134" s="36">
        <f>SUMIFS(рўйхат!BC:BC,рўйхат!$CY:$CY,$B$1160,рўйхат!$B:$B,$C1134)</f>
        <v/>
      </c>
      <c r="AU1134" s="35">
        <f>SUMIFS(рўйхат!BD:BD,рўйхат!$CY:$CY,$B$1160,рўйхат!$B:$B,$C1134)</f>
        <v/>
      </c>
      <c r="AV1134" s="36">
        <f>SUMIFS(рўйхат!BE:BE,рўйхат!$CY:$CY,$B$1160,рўйхат!$B:$B,$C1134)</f>
        <v/>
      </c>
      <c r="AW1134" s="35">
        <f>SUMIFS(рўйхат!BF:BF,рўйхат!$CY:$CY,$B$1160,рўйхат!$B:$B,$C1134)</f>
        <v/>
      </c>
      <c r="AX1134" s="36">
        <f>SUMIFS(рўйхат!BG:BG,рўйхат!$CY:$CY,$B$1160,рўйхат!$B:$B,$C1134)</f>
        <v/>
      </c>
      <c r="AY1134" s="35">
        <f>SUMIFS(рўйхат!BH:BH,рўйхат!$CY:$CY,$B$1160,рўйхат!$B:$B,$C1134)</f>
        <v/>
      </c>
      <c r="AZ1134" s="36">
        <f>SUMIFS(рўйхат!BI:BI,рўйхат!$CY:$CY,$B$1160,рўйхат!$B:$B,$C1134)</f>
        <v/>
      </c>
      <c r="BA1134" s="35">
        <f>SUMIFS(рўйхат!BJ:BJ,рўйхат!$CY:$CY,$B$1160,рўйхат!$B:$B,$C1134)</f>
        <v/>
      </c>
      <c r="BB1134" s="36">
        <f>SUMIFS(рўйхат!BK:BK,рўйхат!$CY:$CY,$B$1160,рўйхат!$B:$B,$C1134)</f>
        <v/>
      </c>
      <c r="BC1134" s="77">
        <f>IFERROR(AO1134/E1134,0)</f>
        <v/>
      </c>
      <c r="BD1134" s="77">
        <f>IFERROR(AP1134/F1134,0)</f>
        <v/>
      </c>
      <c r="BE1134" s="35">
        <f>SUMIFS(рўйхат!BL:BL,рўйхат!$CY:$CY,$B$1160,рўйхат!$B:$B,$C1134)</f>
        <v/>
      </c>
      <c r="BF1134" s="36">
        <f>SUMIFS(рўйхат!BM:BM,рўйхат!$CY:$CY,$B$1160,рўйхат!$B:$B,$C1134)</f>
        <v/>
      </c>
      <c r="BG1134" s="35">
        <f>SUMIFS(рўйхат!BN:BN,рўйхат!$CY:$CY,$B$1160,рўйхат!$B:$B,$C1134)</f>
        <v/>
      </c>
      <c r="BH1134" s="36">
        <f>SUMIFS(рўйхат!BO:BO,рўйхат!$CY:$CY,$B$1160,рўйхат!$B:$B,$C1134)</f>
        <v/>
      </c>
      <c r="BI1134" s="35">
        <f>SUMIFS(рўйхат!BP:BP,рўйхат!$CY:$CY,$B$1160,рўйхат!$B:$B,$C1134)</f>
        <v/>
      </c>
      <c r="BJ1134" s="36">
        <f>SUMIFS(рўйхат!BQ:BQ,рўйхат!$CY:$CY,$B$1160,рўйхат!$B:$B,$C1134)</f>
        <v/>
      </c>
      <c r="BK1134" s="35">
        <f>SUMIFS(рўйхат!BR:BR,рўйхат!$CY:$CY,$B$1160,рўйхат!$B:$B,$C1134)</f>
        <v/>
      </c>
      <c r="BL1134" s="36">
        <f>SUMIFS(рўйхат!BS:BS,рўйхат!$CY:$CY,$B$1160,рўйхат!$B:$B,$C1134)</f>
        <v/>
      </c>
      <c r="BM1134" s="35">
        <f>SUMIFS(рўйхат!BT:BT,рўйхат!$CY:$CY,$B$1160,рўйхат!$B:$B,$C1134)</f>
        <v/>
      </c>
      <c r="BN1134" s="36">
        <f>SUMIFS(рўйхат!BU:BU,рўйхат!$CY:$CY,$B$1160,рўйхат!$B:$B,$C1134)</f>
        <v/>
      </c>
      <c r="BO1134" s="35">
        <f>SUMIFS(рўйхат!BX:BX,рўйхат!$CY:$CY,$B$1160,рўйхат!$B:$B,$C1134)</f>
        <v/>
      </c>
      <c r="BP1134" s="36">
        <f>SUMIFS(рўйхат!BY:BY,рўйхат!$CY:$CY,$B$1160,рўйхат!$B:$B,$C1134)</f>
        <v/>
      </c>
      <c r="BQ1134" s="35">
        <f>SUMIFS(рўйхат!BZ:BZ,рўйхат!$CY:$CY,$B$1160,рўйхат!$B:$B,$C1134)</f>
        <v/>
      </c>
      <c r="BR1134" s="36">
        <f>SUMIFS(рўйхат!CA:CA,рўйхат!$CY:$CY,$B$1160,рўйхат!$B:$B,$C1134)</f>
        <v/>
      </c>
      <c r="BS1134" s="35">
        <f>SUMIFS(рўйхат!CB:CB,рўйхат!$CY:$CY,$B$1160,рўйхат!$B:$B,$C1134)</f>
        <v/>
      </c>
      <c r="BT1134" s="36">
        <f>SUMIFS(рўйхат!CC:CC,рўйхат!$CY:$CY,$B$1160,рўйхат!$B:$B,$C1134)</f>
        <v/>
      </c>
      <c r="BU1134" s="35">
        <f>SUMIFS(рўйхат!CD:CD,рўйхат!$CY:$CY,$B$1160,рўйхат!$B:$B,$C1134)</f>
        <v/>
      </c>
      <c r="BV1134" s="36">
        <f>SUMIFS(рўйхат!CE:CE,рўйхат!$CY:$CY,$B$1160,рўйхат!$B:$B,$C1134)</f>
        <v/>
      </c>
      <c r="BW1134" s="35">
        <f>SUMIFS(рўйхат!CH:CH,рўйхат!$CY:$CY,$B$1160,рўйхат!$B:$B,$C1134)</f>
        <v/>
      </c>
      <c r="BX1134" s="36">
        <f>SUMIFS(рўйхат!CI:CI,рўйхат!$CY:$CY,$B$1160,рўйхат!$B:$B,$C1134)</f>
        <v/>
      </c>
      <c r="BY1134" s="35">
        <f>SUMIFS(рўйхат!CJ:CJ,рўйхат!$CY:$CY,$B$1160,рўйхат!$B:$B,$C1134)</f>
        <v/>
      </c>
      <c r="BZ1134" s="36">
        <f>SUMIFS(рўйхат!CK:CK,рўйхат!$CY:$CY,$B$1160,рўйхат!$B:$B,$C1134)</f>
        <v/>
      </c>
      <c r="CA1134" s="35">
        <f>SUMIFS(рўйхат!CL:CL,рўйхат!$CY:$CY,$B$1160,рўйхат!$B:$B,$C1134)</f>
        <v/>
      </c>
      <c r="CB1134" s="36">
        <f>SUMIFS(рўйхат!CM:CM,рўйхат!$CY:$CY,$B$1160,рўйхат!$B:$B,$C1134)</f>
        <v/>
      </c>
      <c r="CC1134" s="35">
        <f>SUMIFS(рўйхат!CN:CN,рўйхат!$CY:$CY,$B$1160,рўйхат!$B:$B,$C1134)</f>
        <v/>
      </c>
      <c r="CD1134" s="36">
        <f>SUMIFS(рўйхат!CO:CO,рўйхат!$CY:$CY,$B$1160,рўйхат!$B:$B,$C1134)</f>
        <v/>
      </c>
      <c r="CE1134" s="77">
        <f>IFERROR(BE1134/(Q1134+BE1134),0)</f>
        <v/>
      </c>
      <c r="CF1134" s="78">
        <f>IFERROR(BF1134/(R1134+BF1134),0)</f>
        <v/>
      </c>
      <c r="CG1134" s="8">
        <f>COUNTIFS(B:B,B1134)</f>
        <v/>
      </c>
    </row>
    <row r="1135" hidden="1" outlineLevel="1" ht="17.1" customHeight="1" s="245">
      <c r="A1135" s="31" t="n"/>
      <c r="B1135" s="50" t="n">
        <v>7</v>
      </c>
      <c r="C1135" s="66" t="inlineStr">
        <is>
          <t>Иқтисодиёт ва молия вазирлиги</t>
        </is>
      </c>
      <c r="D1135" s="16" t="n"/>
      <c r="E1135" s="35">
        <f>SUMIFS(рўйхат!F:F,рўйхат!$CY:$CY,$B$1160,рўйхат!$B:$B,$C1135)</f>
        <v/>
      </c>
      <c r="F1135" s="36">
        <f>SUMIFS(рўйхат!G:G,рўйхат!$CY:$CY,$B$1160,рўйхат!$B:$B,$C1135)</f>
        <v/>
      </c>
      <c r="G1135" s="35">
        <f>SUMIFS(рўйхат!H:H,рўйхат!$CY:$CY,$B$1160,рўйхат!$B:$B,$C1135)</f>
        <v/>
      </c>
      <c r="H1135" s="36">
        <f>SUMIFS(рўйхат!I:I,рўйхат!$CY:$CY,$B$1160,рўйхат!$B:$B,$C1135)</f>
        <v/>
      </c>
      <c r="I1135" s="35">
        <f>SUMIFS(рўйхат!J:J,рўйхат!$CY:$CY,$B$1160,рўйхат!$B:$B,$C1135)</f>
        <v/>
      </c>
      <c r="J1135" s="36">
        <f>SUMIFS(рўйхат!K:K,рўйхат!$CY:$CY,$B$1160,рўйхат!$B:$B,$C1135)</f>
        <v/>
      </c>
      <c r="K1135" s="35">
        <f>SUMIFS(рўйхат!L:L,рўйхат!$CY:$CY,$B$1160,рўйхат!$B:$B,$C1135)</f>
        <v/>
      </c>
      <c r="L1135" s="36">
        <f>SUMIFS(рўйхат!M:M,рўйхат!$CY:$CY,$B$1160,рўйхат!$B:$B,$C1135)</f>
        <v/>
      </c>
      <c r="M1135" s="35">
        <f>SUMIFS(рўйхат!N:N,рўйхат!$CY:$CY,$B$1160,рўйхат!$B:$B,$C1135)</f>
        <v/>
      </c>
      <c r="N1135" s="36">
        <f>SUMIFS(рўйхат!O:O,рўйхат!$CY:$CY,$B$1160,рўйхат!$B:$B,$C1135)</f>
        <v/>
      </c>
      <c r="O1135" s="34">
        <f>IFERROR(M1135/E1135,0)</f>
        <v/>
      </c>
      <c r="P1135" s="34">
        <f>IFERROR(N1135/F1135,0)</f>
        <v/>
      </c>
      <c r="Q1135" s="35">
        <f>SUMIFS(рўйхат!P:P,рўйхат!$CY:$CY,$B$1160,рўйхат!$B:$B,$C1135)</f>
        <v/>
      </c>
      <c r="R1135" s="36">
        <f>SUMIFS(рўйхат!Q:Q,рўйхат!$CY:$CY,$B$1160,рўйхат!$B:$B,$C1135)</f>
        <v/>
      </c>
      <c r="S1135" s="35">
        <f>SUMIFS(рўйхат!R:R,рўйхат!$CY:$CY,$B$1160,рўйхат!$B:$B,$C1135)</f>
        <v/>
      </c>
      <c r="T1135" s="36">
        <f>SUMIFS(рўйхат!S:S,рўйхат!$CY:$CY,$B$1160,рўйхат!$B:$B,$C1135)</f>
        <v/>
      </c>
      <c r="U1135" s="35">
        <f>SUMIFS(рўйхат!T:T,рўйхат!$CY:$CY,$B$1160,рўйхат!$B:$B,$C1135)</f>
        <v/>
      </c>
      <c r="V1135" s="36">
        <f>SUMIFS(рўйхат!U:U,рўйхат!$CY:$CY,$B$1160,рўйхат!$B:$B,$C1135)</f>
        <v/>
      </c>
      <c r="W1135" s="35">
        <f>SUMIFS(рўйхат!V:V,рўйхат!$CY:$CY,$B$1160,рўйхат!$B:$B,$C1135)</f>
        <v/>
      </c>
      <c r="X1135" s="36">
        <f>SUMIFS(рўйхат!W:W,рўйхат!$CY:$CY,$B$1160,рўйхат!$B:$B,$C1135)</f>
        <v/>
      </c>
      <c r="Y1135" s="35">
        <f>SUMIFS(рўйхат!X:X,рўйхат!$CY:$CY,$B$1160,рўйхат!$B:$B,$C1135)</f>
        <v/>
      </c>
      <c r="Z1135" s="36">
        <f>SUMIFS(рўйхат!Y:Y,рўйхат!$CY:$CY,$B$1160,рўйхат!$B:$B,$C1135)</f>
        <v/>
      </c>
      <c r="AA1135" s="35">
        <f>SUMIFS(рўйхат!Z:Z,рўйхат!$CY:$CY,$B$1160,рўйхат!$B:$B,$C1135)</f>
        <v/>
      </c>
      <c r="AB1135" s="36">
        <f>SUMIFS(рўйхат!AA:AA,рўйхат!$CY:$CY,$B$1160,рўйхат!$B:$B,$C1135)</f>
        <v/>
      </c>
      <c r="AC1135" s="35">
        <f>SUMIFS(рўйхат!AB:AB,рўйхат!$CY:$CY,$B$1160,рўйхат!$B:$B,$C1135)</f>
        <v/>
      </c>
      <c r="AD1135" s="36">
        <f>SUMIFS(рўйхат!AC:AC,рўйхат!$CY:$CY,$B$1160,рўйхат!$B:$B,$C1135)</f>
        <v/>
      </c>
      <c r="AE1135" s="35">
        <f>SUMIFS(рўйхат!AD:AD,рўйхат!$CY:$CY,$B$1160,рўйхат!$B:$B,$C1135)</f>
        <v/>
      </c>
      <c r="AF1135" s="36">
        <f>SUMIFS(рўйхат!AE:AE,рўйхат!$CY:$CY,$B$1160,рўйхат!$B:$B,$C1135)</f>
        <v/>
      </c>
      <c r="AG1135" s="35">
        <f>SUMIFS(рўйхат!AH:AH,рўйхат!$CY:$CY,$B$1160,рўйхат!$B:$B,$C1135)</f>
        <v/>
      </c>
      <c r="AH1135" s="36">
        <f>SUMIFS(рўйхат!AI:AI,рўйхат!$CY:$CY,$B$1160,рўйхат!$B:$B,$C1135)</f>
        <v/>
      </c>
      <c r="AI1135" s="35">
        <f>SUMIFS(рўйхат!AJ:AJ,рўйхат!$CY:$CY,$B$1160,рўйхат!$B:$B,$C1135)</f>
        <v/>
      </c>
      <c r="AJ1135" s="36">
        <f>SUMIFS(рўйхат!AK:AK,рўйхат!$CY:$CY,$B$1160,рўйхат!$B:$B,$C1135)</f>
        <v/>
      </c>
      <c r="AK1135" s="35">
        <f>SUMIFS(рўйхат!AL:AL,рўйхат!$CY:$CY,$B$1160,рўйхат!$B:$B,$C1135)</f>
        <v/>
      </c>
      <c r="AL1135" s="36">
        <f>SUMIFS(рўйхат!AM:AM,рўйхат!$CY:$CY,$B$1160,рўйхат!$B:$B,$C1135)</f>
        <v/>
      </c>
      <c r="AM1135" s="77">
        <f>IFERROR(Q1135/E1135,0)</f>
        <v/>
      </c>
      <c r="AN1135" s="77">
        <f>IFERROR(R1135/F1135,0)</f>
        <v/>
      </c>
      <c r="AO1135" s="36">
        <f>SUMIFS(рўйхат!AX:AX,рўйхат!$CY:$CY,$B$1160,рўйхат!$B:$B,$C1135)</f>
        <v/>
      </c>
      <c r="AP1135" s="36">
        <f>SUMIFS(рўйхат!AY:AY,рўйхат!$CY:$CY,$B$1160,рўйхат!$B:$B,$C1135)</f>
        <v/>
      </c>
      <c r="AQ1135" s="35">
        <f>SUMIFS(рўйхат!AZ:AZ,рўйхат!$CY:$CY,$B$1160,рўйхат!$B:$B,$C1135)</f>
        <v/>
      </c>
      <c r="AR1135" s="36">
        <f>SUMIFS(рўйхат!BA:BA,рўйхат!$CY:$CY,$B$1160,рўйхат!$B:$B,$C1135)</f>
        <v/>
      </c>
      <c r="AS1135" s="35">
        <f>SUMIFS(рўйхат!BB:BB,рўйхат!$CY:$CY,$B$1160,рўйхат!$B:$B,$C1135)</f>
        <v/>
      </c>
      <c r="AT1135" s="36">
        <f>SUMIFS(рўйхат!BC:BC,рўйхат!$CY:$CY,$B$1160,рўйхат!$B:$B,$C1135)</f>
        <v/>
      </c>
      <c r="AU1135" s="35">
        <f>SUMIFS(рўйхат!BD:BD,рўйхат!$CY:$CY,$B$1160,рўйхат!$B:$B,$C1135)</f>
        <v/>
      </c>
      <c r="AV1135" s="36">
        <f>SUMIFS(рўйхат!BE:BE,рўйхат!$CY:$CY,$B$1160,рўйхат!$B:$B,$C1135)</f>
        <v/>
      </c>
      <c r="AW1135" s="35">
        <f>SUMIFS(рўйхат!BF:BF,рўйхат!$CY:$CY,$B$1160,рўйхат!$B:$B,$C1135)</f>
        <v/>
      </c>
      <c r="AX1135" s="36">
        <f>SUMIFS(рўйхат!BG:BG,рўйхат!$CY:$CY,$B$1160,рўйхат!$B:$B,$C1135)</f>
        <v/>
      </c>
      <c r="AY1135" s="35">
        <f>SUMIFS(рўйхат!BH:BH,рўйхат!$CY:$CY,$B$1160,рўйхат!$B:$B,$C1135)</f>
        <v/>
      </c>
      <c r="AZ1135" s="36">
        <f>SUMIFS(рўйхат!BI:BI,рўйхат!$CY:$CY,$B$1160,рўйхат!$B:$B,$C1135)</f>
        <v/>
      </c>
      <c r="BA1135" s="35">
        <f>SUMIFS(рўйхат!BJ:BJ,рўйхат!$CY:$CY,$B$1160,рўйхат!$B:$B,$C1135)</f>
        <v/>
      </c>
      <c r="BB1135" s="36">
        <f>SUMIFS(рўйхат!BK:BK,рўйхат!$CY:$CY,$B$1160,рўйхат!$B:$B,$C1135)</f>
        <v/>
      </c>
      <c r="BC1135" s="77">
        <f>IFERROR(AO1135/E1135,0)</f>
        <v/>
      </c>
      <c r="BD1135" s="77">
        <f>IFERROR(AP1135/F1135,0)</f>
        <v/>
      </c>
      <c r="BE1135" s="35">
        <f>SUMIFS(рўйхат!BL:BL,рўйхат!$CY:$CY,$B$1160,рўйхат!$B:$B,$C1135)</f>
        <v/>
      </c>
      <c r="BF1135" s="36">
        <f>SUMIFS(рўйхат!BM:BM,рўйхат!$CY:$CY,$B$1160,рўйхат!$B:$B,$C1135)</f>
        <v/>
      </c>
      <c r="BG1135" s="35">
        <f>SUMIFS(рўйхат!BN:BN,рўйхат!$CY:$CY,$B$1160,рўйхат!$B:$B,$C1135)</f>
        <v/>
      </c>
      <c r="BH1135" s="36">
        <f>SUMIFS(рўйхат!BO:BO,рўйхат!$CY:$CY,$B$1160,рўйхат!$B:$B,$C1135)</f>
        <v/>
      </c>
      <c r="BI1135" s="35">
        <f>SUMIFS(рўйхат!BP:BP,рўйхат!$CY:$CY,$B$1160,рўйхат!$B:$B,$C1135)</f>
        <v/>
      </c>
      <c r="BJ1135" s="36">
        <f>SUMIFS(рўйхат!BQ:BQ,рўйхат!$CY:$CY,$B$1160,рўйхат!$B:$B,$C1135)</f>
        <v/>
      </c>
      <c r="BK1135" s="35">
        <f>SUMIFS(рўйхат!BR:BR,рўйхат!$CY:$CY,$B$1160,рўйхат!$B:$B,$C1135)</f>
        <v/>
      </c>
      <c r="BL1135" s="36">
        <f>SUMIFS(рўйхат!BS:BS,рўйхат!$CY:$CY,$B$1160,рўйхат!$B:$B,$C1135)</f>
        <v/>
      </c>
      <c r="BM1135" s="35">
        <f>SUMIFS(рўйхат!BT:BT,рўйхат!$CY:$CY,$B$1160,рўйхат!$B:$B,$C1135)</f>
        <v/>
      </c>
      <c r="BN1135" s="36">
        <f>SUMIFS(рўйхат!BU:BU,рўйхат!$CY:$CY,$B$1160,рўйхат!$B:$B,$C1135)</f>
        <v/>
      </c>
      <c r="BO1135" s="35">
        <f>SUMIFS(рўйхат!BX:BX,рўйхат!$CY:$CY,$B$1160,рўйхат!$B:$B,$C1135)</f>
        <v/>
      </c>
      <c r="BP1135" s="36">
        <f>SUMIFS(рўйхат!BY:BY,рўйхат!$CY:$CY,$B$1160,рўйхат!$B:$B,$C1135)</f>
        <v/>
      </c>
      <c r="BQ1135" s="35">
        <f>SUMIFS(рўйхат!BZ:BZ,рўйхат!$CY:$CY,$B$1160,рўйхат!$B:$B,$C1135)</f>
        <v/>
      </c>
      <c r="BR1135" s="36">
        <f>SUMIFS(рўйхат!CA:CA,рўйхат!$CY:$CY,$B$1160,рўйхат!$B:$B,$C1135)</f>
        <v/>
      </c>
      <c r="BS1135" s="35">
        <f>SUMIFS(рўйхат!CB:CB,рўйхат!$CY:$CY,$B$1160,рўйхат!$B:$B,$C1135)</f>
        <v/>
      </c>
      <c r="BT1135" s="36">
        <f>SUMIFS(рўйхат!CC:CC,рўйхат!$CY:$CY,$B$1160,рўйхат!$B:$B,$C1135)</f>
        <v/>
      </c>
      <c r="BU1135" s="35">
        <f>SUMIFS(рўйхат!CD:CD,рўйхат!$CY:$CY,$B$1160,рўйхат!$B:$B,$C1135)</f>
        <v/>
      </c>
      <c r="BV1135" s="36">
        <f>SUMIFS(рўйхат!CE:CE,рўйхат!$CY:$CY,$B$1160,рўйхат!$B:$B,$C1135)</f>
        <v/>
      </c>
      <c r="BW1135" s="35">
        <f>SUMIFS(рўйхат!CH:CH,рўйхат!$CY:$CY,$B$1160,рўйхат!$B:$B,$C1135)</f>
        <v/>
      </c>
      <c r="BX1135" s="36">
        <f>SUMIFS(рўйхат!CI:CI,рўйхат!$CY:$CY,$B$1160,рўйхат!$B:$B,$C1135)</f>
        <v/>
      </c>
      <c r="BY1135" s="35">
        <f>SUMIFS(рўйхат!CJ:CJ,рўйхат!$CY:$CY,$B$1160,рўйхат!$B:$B,$C1135)</f>
        <v/>
      </c>
      <c r="BZ1135" s="36">
        <f>SUMIFS(рўйхат!CK:CK,рўйхат!$CY:$CY,$B$1160,рўйхат!$B:$B,$C1135)</f>
        <v/>
      </c>
      <c r="CA1135" s="35">
        <f>SUMIFS(рўйхат!CL:CL,рўйхат!$CY:$CY,$B$1160,рўйхат!$B:$B,$C1135)</f>
        <v/>
      </c>
      <c r="CB1135" s="36">
        <f>SUMIFS(рўйхат!CM:CM,рўйхат!$CY:$CY,$B$1160,рўйхат!$B:$B,$C1135)</f>
        <v/>
      </c>
      <c r="CC1135" s="35">
        <f>SUMIFS(рўйхат!CN:CN,рўйхат!$CY:$CY,$B$1160,рўйхат!$B:$B,$C1135)</f>
        <v/>
      </c>
      <c r="CD1135" s="36">
        <f>SUMIFS(рўйхат!CO:CO,рўйхат!$CY:$CY,$B$1160,рўйхат!$B:$B,$C1135)</f>
        <v/>
      </c>
      <c r="CE1135" s="77">
        <f>IFERROR(BE1135/(Q1135+BE1135),0)</f>
        <v/>
      </c>
      <c r="CF1135" s="78">
        <f>IFERROR(BF1135/(R1135+BF1135),0)</f>
        <v/>
      </c>
      <c r="CG1135" s="8">
        <f>COUNTIFS(B:B,B1135)</f>
        <v/>
      </c>
    </row>
    <row r="1136" hidden="1" outlineLevel="1" ht="33.95" customHeight="1" s="245">
      <c r="A1136" s="31" t="n"/>
      <c r="B1136" s="50" t="n">
        <v>8</v>
      </c>
      <c r="C1136" s="66" t="inlineStr">
        <is>
          <t>Иқтисодиёт ва молия вазирлиги ҳузуридаги бюджетдан ташқари Пенсия жамғармаси</t>
        </is>
      </c>
      <c r="D1136" s="16" t="n"/>
      <c r="E1136" s="35">
        <f>SUMIFS(рўйхат!F:F,рўйхат!$CY:$CY,$B$1160,рўйхат!$B:$B,$C1136)</f>
        <v/>
      </c>
      <c r="F1136" s="36">
        <f>SUMIFS(рўйхат!G:G,рўйхат!$CY:$CY,$B$1160,рўйхат!$B:$B,$C1136)</f>
        <v/>
      </c>
      <c r="G1136" s="35">
        <f>SUMIFS(рўйхат!H:H,рўйхат!$CY:$CY,$B$1160,рўйхат!$B:$B,$C1136)</f>
        <v/>
      </c>
      <c r="H1136" s="36">
        <f>SUMIFS(рўйхат!I:I,рўйхат!$CY:$CY,$B$1160,рўйхат!$B:$B,$C1136)</f>
        <v/>
      </c>
      <c r="I1136" s="35">
        <f>SUMIFS(рўйхат!J:J,рўйхат!$CY:$CY,$B$1160,рўйхат!$B:$B,$C1136)</f>
        <v/>
      </c>
      <c r="J1136" s="36">
        <f>SUMIFS(рўйхат!K:K,рўйхат!$CY:$CY,$B$1160,рўйхат!$B:$B,$C1136)</f>
        <v/>
      </c>
      <c r="K1136" s="35">
        <f>SUMIFS(рўйхат!L:L,рўйхат!$CY:$CY,$B$1160,рўйхат!$B:$B,$C1136)</f>
        <v/>
      </c>
      <c r="L1136" s="36">
        <f>SUMIFS(рўйхат!M:M,рўйхат!$CY:$CY,$B$1160,рўйхат!$B:$B,$C1136)</f>
        <v/>
      </c>
      <c r="M1136" s="35">
        <f>SUMIFS(рўйхат!N:N,рўйхат!$CY:$CY,$B$1160,рўйхат!$B:$B,$C1136)</f>
        <v/>
      </c>
      <c r="N1136" s="36">
        <f>SUMIFS(рўйхат!O:O,рўйхат!$CY:$CY,$B$1160,рўйхат!$B:$B,$C1136)</f>
        <v/>
      </c>
      <c r="O1136" s="34">
        <f>IFERROR(M1136/E1136,0)</f>
        <v/>
      </c>
      <c r="P1136" s="34">
        <f>IFERROR(N1136/F1136,0)</f>
        <v/>
      </c>
      <c r="Q1136" s="35">
        <f>SUMIFS(рўйхат!P:P,рўйхат!$CY:$CY,$B$1160,рўйхат!$B:$B,$C1136)</f>
        <v/>
      </c>
      <c r="R1136" s="36">
        <f>SUMIFS(рўйхат!Q:Q,рўйхат!$CY:$CY,$B$1160,рўйхат!$B:$B,$C1136)</f>
        <v/>
      </c>
      <c r="S1136" s="35">
        <f>SUMIFS(рўйхат!R:R,рўйхат!$CY:$CY,$B$1160,рўйхат!$B:$B,$C1136)</f>
        <v/>
      </c>
      <c r="T1136" s="36">
        <f>SUMIFS(рўйхат!S:S,рўйхат!$CY:$CY,$B$1160,рўйхат!$B:$B,$C1136)</f>
        <v/>
      </c>
      <c r="U1136" s="35">
        <f>SUMIFS(рўйхат!T:T,рўйхат!$CY:$CY,$B$1160,рўйхат!$B:$B,$C1136)</f>
        <v/>
      </c>
      <c r="V1136" s="36">
        <f>SUMIFS(рўйхат!U:U,рўйхат!$CY:$CY,$B$1160,рўйхат!$B:$B,$C1136)</f>
        <v/>
      </c>
      <c r="W1136" s="35">
        <f>SUMIFS(рўйхат!V:V,рўйхат!$CY:$CY,$B$1160,рўйхат!$B:$B,$C1136)</f>
        <v/>
      </c>
      <c r="X1136" s="36">
        <f>SUMIFS(рўйхат!W:W,рўйхат!$CY:$CY,$B$1160,рўйхат!$B:$B,$C1136)</f>
        <v/>
      </c>
      <c r="Y1136" s="35">
        <f>SUMIFS(рўйхат!X:X,рўйхат!$CY:$CY,$B$1160,рўйхат!$B:$B,$C1136)</f>
        <v/>
      </c>
      <c r="Z1136" s="36">
        <f>SUMIFS(рўйхат!Y:Y,рўйхат!$CY:$CY,$B$1160,рўйхат!$B:$B,$C1136)</f>
        <v/>
      </c>
      <c r="AA1136" s="35">
        <f>SUMIFS(рўйхат!Z:Z,рўйхат!$CY:$CY,$B$1160,рўйхат!$B:$B,$C1136)</f>
        <v/>
      </c>
      <c r="AB1136" s="36">
        <f>SUMIFS(рўйхат!AA:AA,рўйхат!$CY:$CY,$B$1160,рўйхат!$B:$B,$C1136)</f>
        <v/>
      </c>
      <c r="AC1136" s="35">
        <f>SUMIFS(рўйхат!AB:AB,рўйхат!$CY:$CY,$B$1160,рўйхат!$B:$B,$C1136)</f>
        <v/>
      </c>
      <c r="AD1136" s="36">
        <f>SUMIFS(рўйхат!AC:AC,рўйхат!$CY:$CY,$B$1160,рўйхат!$B:$B,$C1136)</f>
        <v/>
      </c>
      <c r="AE1136" s="35">
        <f>SUMIFS(рўйхат!AD:AD,рўйхат!$CY:$CY,$B$1160,рўйхат!$B:$B,$C1136)</f>
        <v/>
      </c>
      <c r="AF1136" s="36">
        <f>SUMIFS(рўйхат!AE:AE,рўйхат!$CY:$CY,$B$1160,рўйхат!$B:$B,$C1136)</f>
        <v/>
      </c>
      <c r="AG1136" s="35">
        <f>SUMIFS(рўйхат!AH:AH,рўйхат!$CY:$CY,$B$1160,рўйхат!$B:$B,$C1136)</f>
        <v/>
      </c>
      <c r="AH1136" s="36">
        <f>SUMIFS(рўйхат!AI:AI,рўйхат!$CY:$CY,$B$1160,рўйхат!$B:$B,$C1136)</f>
        <v/>
      </c>
      <c r="AI1136" s="35">
        <f>SUMIFS(рўйхат!AJ:AJ,рўйхат!$CY:$CY,$B$1160,рўйхат!$B:$B,$C1136)</f>
        <v/>
      </c>
      <c r="AJ1136" s="36">
        <f>SUMIFS(рўйхат!AK:AK,рўйхат!$CY:$CY,$B$1160,рўйхат!$B:$B,$C1136)</f>
        <v/>
      </c>
      <c r="AK1136" s="35">
        <f>SUMIFS(рўйхат!AL:AL,рўйхат!$CY:$CY,$B$1160,рўйхат!$B:$B,$C1136)</f>
        <v/>
      </c>
      <c r="AL1136" s="36">
        <f>SUMIFS(рўйхат!AM:AM,рўйхат!$CY:$CY,$B$1160,рўйхат!$B:$B,$C1136)</f>
        <v/>
      </c>
      <c r="AM1136" s="77">
        <f>IFERROR(Q1136/E1136,0)</f>
        <v/>
      </c>
      <c r="AN1136" s="77">
        <f>IFERROR(R1136/F1136,0)</f>
        <v/>
      </c>
      <c r="AO1136" s="36">
        <f>SUMIFS(рўйхат!AX:AX,рўйхат!$CY:$CY,$B$1160,рўйхат!$B:$B,$C1136)</f>
        <v/>
      </c>
      <c r="AP1136" s="36">
        <f>SUMIFS(рўйхат!AY:AY,рўйхат!$CY:$CY,$B$1160,рўйхат!$B:$B,$C1136)</f>
        <v/>
      </c>
      <c r="AQ1136" s="35">
        <f>SUMIFS(рўйхат!AZ:AZ,рўйхат!$CY:$CY,$B$1160,рўйхат!$B:$B,$C1136)</f>
        <v/>
      </c>
      <c r="AR1136" s="36">
        <f>SUMIFS(рўйхат!BA:BA,рўйхат!$CY:$CY,$B$1160,рўйхат!$B:$B,$C1136)</f>
        <v/>
      </c>
      <c r="AS1136" s="35">
        <f>SUMIFS(рўйхат!BB:BB,рўйхат!$CY:$CY,$B$1160,рўйхат!$B:$B,$C1136)</f>
        <v/>
      </c>
      <c r="AT1136" s="36">
        <f>SUMIFS(рўйхат!BC:BC,рўйхат!$CY:$CY,$B$1160,рўйхат!$B:$B,$C1136)</f>
        <v/>
      </c>
      <c r="AU1136" s="35">
        <f>SUMIFS(рўйхат!BD:BD,рўйхат!$CY:$CY,$B$1160,рўйхат!$B:$B,$C1136)</f>
        <v/>
      </c>
      <c r="AV1136" s="36">
        <f>SUMIFS(рўйхат!BE:BE,рўйхат!$CY:$CY,$B$1160,рўйхат!$B:$B,$C1136)</f>
        <v/>
      </c>
      <c r="AW1136" s="35">
        <f>SUMIFS(рўйхат!BF:BF,рўйхат!$CY:$CY,$B$1160,рўйхат!$B:$B,$C1136)</f>
        <v/>
      </c>
      <c r="AX1136" s="36">
        <f>SUMIFS(рўйхат!BG:BG,рўйхат!$CY:$CY,$B$1160,рўйхат!$B:$B,$C1136)</f>
        <v/>
      </c>
      <c r="AY1136" s="35">
        <f>SUMIFS(рўйхат!BH:BH,рўйхат!$CY:$CY,$B$1160,рўйхат!$B:$B,$C1136)</f>
        <v/>
      </c>
      <c r="AZ1136" s="36">
        <f>SUMIFS(рўйхат!BI:BI,рўйхат!$CY:$CY,$B$1160,рўйхат!$B:$B,$C1136)</f>
        <v/>
      </c>
      <c r="BA1136" s="35">
        <f>SUMIFS(рўйхат!BJ:BJ,рўйхат!$CY:$CY,$B$1160,рўйхат!$B:$B,$C1136)</f>
        <v/>
      </c>
      <c r="BB1136" s="36">
        <f>SUMIFS(рўйхат!BK:BK,рўйхат!$CY:$CY,$B$1160,рўйхат!$B:$B,$C1136)</f>
        <v/>
      </c>
      <c r="BC1136" s="77">
        <f>IFERROR(AO1136/E1136,0)</f>
        <v/>
      </c>
      <c r="BD1136" s="77">
        <f>IFERROR(AP1136/F1136,0)</f>
        <v/>
      </c>
      <c r="BE1136" s="35">
        <f>SUMIFS(рўйхат!BL:BL,рўйхат!$CY:$CY,$B$1160,рўйхат!$B:$B,$C1136)</f>
        <v/>
      </c>
      <c r="BF1136" s="36">
        <f>SUMIFS(рўйхат!BM:BM,рўйхат!$CY:$CY,$B$1160,рўйхат!$B:$B,$C1136)</f>
        <v/>
      </c>
      <c r="BG1136" s="35">
        <f>SUMIFS(рўйхат!BN:BN,рўйхат!$CY:$CY,$B$1160,рўйхат!$B:$B,$C1136)</f>
        <v/>
      </c>
      <c r="BH1136" s="36">
        <f>SUMIFS(рўйхат!BO:BO,рўйхат!$CY:$CY,$B$1160,рўйхат!$B:$B,$C1136)</f>
        <v/>
      </c>
      <c r="BI1136" s="35">
        <f>SUMIFS(рўйхат!BP:BP,рўйхат!$CY:$CY,$B$1160,рўйхат!$B:$B,$C1136)</f>
        <v/>
      </c>
      <c r="BJ1136" s="36">
        <f>SUMIFS(рўйхат!BQ:BQ,рўйхат!$CY:$CY,$B$1160,рўйхат!$B:$B,$C1136)</f>
        <v/>
      </c>
      <c r="BK1136" s="35">
        <f>SUMIFS(рўйхат!BR:BR,рўйхат!$CY:$CY,$B$1160,рўйхат!$B:$B,$C1136)</f>
        <v/>
      </c>
      <c r="BL1136" s="36">
        <f>SUMIFS(рўйхат!BS:BS,рўйхат!$CY:$CY,$B$1160,рўйхат!$B:$B,$C1136)</f>
        <v/>
      </c>
      <c r="BM1136" s="35">
        <f>SUMIFS(рўйхат!BT:BT,рўйхат!$CY:$CY,$B$1160,рўйхат!$B:$B,$C1136)</f>
        <v/>
      </c>
      <c r="BN1136" s="36">
        <f>SUMIFS(рўйхат!BU:BU,рўйхат!$CY:$CY,$B$1160,рўйхат!$B:$B,$C1136)</f>
        <v/>
      </c>
      <c r="BO1136" s="35">
        <f>SUMIFS(рўйхат!BX:BX,рўйхат!$CY:$CY,$B$1160,рўйхат!$B:$B,$C1136)</f>
        <v/>
      </c>
      <c r="BP1136" s="36">
        <f>SUMIFS(рўйхат!BY:BY,рўйхат!$CY:$CY,$B$1160,рўйхат!$B:$B,$C1136)</f>
        <v/>
      </c>
      <c r="BQ1136" s="35">
        <f>SUMIFS(рўйхат!BZ:BZ,рўйхат!$CY:$CY,$B$1160,рўйхат!$B:$B,$C1136)</f>
        <v/>
      </c>
      <c r="BR1136" s="36">
        <f>SUMIFS(рўйхат!CA:CA,рўйхат!$CY:$CY,$B$1160,рўйхат!$B:$B,$C1136)</f>
        <v/>
      </c>
      <c r="BS1136" s="35">
        <f>SUMIFS(рўйхат!CB:CB,рўйхат!$CY:$CY,$B$1160,рўйхат!$B:$B,$C1136)</f>
        <v/>
      </c>
      <c r="BT1136" s="36">
        <f>SUMIFS(рўйхат!CC:CC,рўйхат!$CY:$CY,$B$1160,рўйхат!$B:$B,$C1136)</f>
        <v/>
      </c>
      <c r="BU1136" s="35">
        <f>SUMIFS(рўйхат!CD:CD,рўйхат!$CY:$CY,$B$1160,рўйхат!$B:$B,$C1136)</f>
        <v/>
      </c>
      <c r="BV1136" s="36">
        <f>SUMIFS(рўйхат!CE:CE,рўйхат!$CY:$CY,$B$1160,рўйхат!$B:$B,$C1136)</f>
        <v/>
      </c>
      <c r="BW1136" s="35">
        <f>SUMIFS(рўйхат!CH:CH,рўйхат!$CY:$CY,$B$1160,рўйхат!$B:$B,$C1136)</f>
        <v/>
      </c>
      <c r="BX1136" s="36">
        <f>SUMIFS(рўйхат!CI:CI,рўйхат!$CY:$CY,$B$1160,рўйхат!$B:$B,$C1136)</f>
        <v/>
      </c>
      <c r="BY1136" s="35">
        <f>SUMIFS(рўйхат!CJ:CJ,рўйхат!$CY:$CY,$B$1160,рўйхат!$B:$B,$C1136)</f>
        <v/>
      </c>
      <c r="BZ1136" s="36">
        <f>SUMIFS(рўйхат!CK:CK,рўйхат!$CY:$CY,$B$1160,рўйхат!$B:$B,$C1136)</f>
        <v/>
      </c>
      <c r="CA1136" s="35">
        <f>SUMIFS(рўйхат!CL:CL,рўйхат!$CY:$CY,$B$1160,рўйхат!$B:$B,$C1136)</f>
        <v/>
      </c>
      <c r="CB1136" s="36">
        <f>SUMIFS(рўйхат!CM:CM,рўйхат!$CY:$CY,$B$1160,рўйхат!$B:$B,$C1136)</f>
        <v/>
      </c>
      <c r="CC1136" s="35">
        <f>SUMIFS(рўйхат!CN:CN,рўйхат!$CY:$CY,$B$1160,рўйхат!$B:$B,$C1136)</f>
        <v/>
      </c>
      <c r="CD1136" s="36">
        <f>SUMIFS(рўйхат!CO:CO,рўйхат!$CY:$CY,$B$1160,рўйхат!$B:$B,$C1136)</f>
        <v/>
      </c>
      <c r="CE1136" s="77">
        <f>IFERROR(BE1136/(Q1136+BE1136),0)</f>
        <v/>
      </c>
      <c r="CF1136" s="78">
        <f>IFERROR(BF1136/(R1136+BF1136),0)</f>
        <v/>
      </c>
      <c r="CG1136" s="8">
        <f>COUNTIFS(B:B,B1136)</f>
        <v/>
      </c>
    </row>
    <row r="1137" hidden="1" outlineLevel="1" ht="17.1" customHeight="1" s="245">
      <c r="A1137" s="31" t="n"/>
      <c r="B1137" s="50" t="n">
        <v>9</v>
      </c>
      <c r="C1137" s="66" t="inlineStr">
        <is>
          <t>Инвестициялар, саноат ва савдо вазирлиги</t>
        </is>
      </c>
      <c r="D1137" s="16" t="n"/>
      <c r="E1137" s="35">
        <f>SUMIFS(рўйхат!F:F,рўйхат!$CY:$CY,$B$1160,рўйхат!$B:$B,$C1137)</f>
        <v/>
      </c>
      <c r="F1137" s="36">
        <f>SUMIFS(рўйхат!G:G,рўйхат!$CY:$CY,$B$1160,рўйхат!$B:$B,$C1137)</f>
        <v/>
      </c>
      <c r="G1137" s="35">
        <f>SUMIFS(рўйхат!H:H,рўйхат!$CY:$CY,$B$1160,рўйхат!$B:$B,$C1137)</f>
        <v/>
      </c>
      <c r="H1137" s="36">
        <f>SUMIFS(рўйхат!I:I,рўйхат!$CY:$CY,$B$1160,рўйхат!$B:$B,$C1137)</f>
        <v/>
      </c>
      <c r="I1137" s="35">
        <f>SUMIFS(рўйхат!J:J,рўйхат!$CY:$CY,$B$1160,рўйхат!$B:$B,$C1137)</f>
        <v/>
      </c>
      <c r="J1137" s="36">
        <f>SUMIFS(рўйхат!K:K,рўйхат!$CY:$CY,$B$1160,рўйхат!$B:$B,$C1137)</f>
        <v/>
      </c>
      <c r="K1137" s="35">
        <f>SUMIFS(рўйхат!L:L,рўйхат!$CY:$CY,$B$1160,рўйхат!$B:$B,$C1137)</f>
        <v/>
      </c>
      <c r="L1137" s="36">
        <f>SUMIFS(рўйхат!M:M,рўйхат!$CY:$CY,$B$1160,рўйхат!$B:$B,$C1137)</f>
        <v/>
      </c>
      <c r="M1137" s="35">
        <f>SUMIFS(рўйхат!N:N,рўйхат!$CY:$CY,$B$1160,рўйхат!$B:$B,$C1137)</f>
        <v/>
      </c>
      <c r="N1137" s="36">
        <f>SUMIFS(рўйхат!O:O,рўйхат!$CY:$CY,$B$1160,рўйхат!$B:$B,$C1137)</f>
        <v/>
      </c>
      <c r="O1137" s="34">
        <f>IFERROR(M1137/E1137,0)</f>
        <v/>
      </c>
      <c r="P1137" s="34">
        <f>IFERROR(N1137/F1137,0)</f>
        <v/>
      </c>
      <c r="Q1137" s="35">
        <f>SUMIFS(рўйхат!P:P,рўйхат!$CY:$CY,$B$1160,рўйхат!$B:$B,$C1137)</f>
        <v/>
      </c>
      <c r="R1137" s="36">
        <f>SUMIFS(рўйхат!Q:Q,рўйхат!$CY:$CY,$B$1160,рўйхат!$B:$B,$C1137)</f>
        <v/>
      </c>
      <c r="S1137" s="35">
        <f>SUMIFS(рўйхат!R:R,рўйхат!$CY:$CY,$B$1160,рўйхат!$B:$B,$C1137)</f>
        <v/>
      </c>
      <c r="T1137" s="36">
        <f>SUMIFS(рўйхат!S:S,рўйхат!$CY:$CY,$B$1160,рўйхат!$B:$B,$C1137)</f>
        <v/>
      </c>
      <c r="U1137" s="35">
        <f>SUMIFS(рўйхат!T:T,рўйхат!$CY:$CY,$B$1160,рўйхат!$B:$B,$C1137)</f>
        <v/>
      </c>
      <c r="V1137" s="36">
        <f>SUMIFS(рўйхат!U:U,рўйхат!$CY:$CY,$B$1160,рўйхат!$B:$B,$C1137)</f>
        <v/>
      </c>
      <c r="W1137" s="35">
        <f>SUMIFS(рўйхат!V:V,рўйхат!$CY:$CY,$B$1160,рўйхат!$B:$B,$C1137)</f>
        <v/>
      </c>
      <c r="X1137" s="36">
        <f>SUMIFS(рўйхат!W:W,рўйхат!$CY:$CY,$B$1160,рўйхат!$B:$B,$C1137)</f>
        <v/>
      </c>
      <c r="Y1137" s="35">
        <f>SUMIFS(рўйхат!X:X,рўйхат!$CY:$CY,$B$1160,рўйхат!$B:$B,$C1137)</f>
        <v/>
      </c>
      <c r="Z1137" s="36">
        <f>SUMIFS(рўйхат!Y:Y,рўйхат!$CY:$CY,$B$1160,рўйхат!$B:$B,$C1137)</f>
        <v/>
      </c>
      <c r="AA1137" s="35">
        <f>SUMIFS(рўйхат!Z:Z,рўйхат!$CY:$CY,$B$1160,рўйхат!$B:$B,$C1137)</f>
        <v/>
      </c>
      <c r="AB1137" s="36">
        <f>SUMIFS(рўйхат!AA:AA,рўйхат!$CY:$CY,$B$1160,рўйхат!$B:$B,$C1137)</f>
        <v/>
      </c>
      <c r="AC1137" s="35">
        <f>SUMIFS(рўйхат!AB:AB,рўйхат!$CY:$CY,$B$1160,рўйхат!$B:$B,$C1137)</f>
        <v/>
      </c>
      <c r="AD1137" s="36">
        <f>SUMIFS(рўйхат!AC:AC,рўйхат!$CY:$CY,$B$1160,рўйхат!$B:$B,$C1137)</f>
        <v/>
      </c>
      <c r="AE1137" s="35">
        <f>SUMIFS(рўйхат!AD:AD,рўйхат!$CY:$CY,$B$1160,рўйхат!$B:$B,$C1137)</f>
        <v/>
      </c>
      <c r="AF1137" s="36">
        <f>SUMIFS(рўйхат!AE:AE,рўйхат!$CY:$CY,$B$1160,рўйхат!$B:$B,$C1137)</f>
        <v/>
      </c>
      <c r="AG1137" s="35">
        <f>SUMIFS(рўйхат!AH:AH,рўйхат!$CY:$CY,$B$1160,рўйхат!$B:$B,$C1137)</f>
        <v/>
      </c>
      <c r="AH1137" s="36">
        <f>SUMIFS(рўйхат!AI:AI,рўйхат!$CY:$CY,$B$1160,рўйхат!$B:$B,$C1137)</f>
        <v/>
      </c>
      <c r="AI1137" s="35">
        <f>SUMIFS(рўйхат!AJ:AJ,рўйхат!$CY:$CY,$B$1160,рўйхат!$B:$B,$C1137)</f>
        <v/>
      </c>
      <c r="AJ1137" s="36">
        <f>SUMIFS(рўйхат!AK:AK,рўйхат!$CY:$CY,$B$1160,рўйхат!$B:$B,$C1137)</f>
        <v/>
      </c>
      <c r="AK1137" s="35">
        <f>SUMIFS(рўйхат!AL:AL,рўйхат!$CY:$CY,$B$1160,рўйхат!$B:$B,$C1137)</f>
        <v/>
      </c>
      <c r="AL1137" s="36">
        <f>SUMIFS(рўйхат!AM:AM,рўйхат!$CY:$CY,$B$1160,рўйхат!$B:$B,$C1137)</f>
        <v/>
      </c>
      <c r="AM1137" s="77">
        <f>IFERROR(Q1137/E1137,0)</f>
        <v/>
      </c>
      <c r="AN1137" s="77">
        <f>IFERROR(R1137/F1137,0)</f>
        <v/>
      </c>
      <c r="AO1137" s="36">
        <f>SUMIFS(рўйхат!AX:AX,рўйхат!$CY:$CY,$B$1160,рўйхат!$B:$B,$C1137)</f>
        <v/>
      </c>
      <c r="AP1137" s="36">
        <f>SUMIFS(рўйхат!AY:AY,рўйхат!$CY:$CY,$B$1160,рўйхат!$B:$B,$C1137)</f>
        <v/>
      </c>
      <c r="AQ1137" s="35">
        <f>SUMIFS(рўйхат!AZ:AZ,рўйхат!$CY:$CY,$B$1160,рўйхат!$B:$B,$C1137)</f>
        <v/>
      </c>
      <c r="AR1137" s="36">
        <f>SUMIFS(рўйхат!BA:BA,рўйхат!$CY:$CY,$B$1160,рўйхат!$B:$B,$C1137)</f>
        <v/>
      </c>
      <c r="AS1137" s="35">
        <f>SUMIFS(рўйхат!BB:BB,рўйхат!$CY:$CY,$B$1160,рўйхат!$B:$B,$C1137)</f>
        <v/>
      </c>
      <c r="AT1137" s="36">
        <f>SUMIFS(рўйхат!BC:BC,рўйхат!$CY:$CY,$B$1160,рўйхат!$B:$B,$C1137)</f>
        <v/>
      </c>
      <c r="AU1137" s="35">
        <f>SUMIFS(рўйхат!BD:BD,рўйхат!$CY:$CY,$B$1160,рўйхат!$B:$B,$C1137)</f>
        <v/>
      </c>
      <c r="AV1137" s="36">
        <f>SUMIFS(рўйхат!BE:BE,рўйхат!$CY:$CY,$B$1160,рўйхат!$B:$B,$C1137)</f>
        <v/>
      </c>
      <c r="AW1137" s="35">
        <f>SUMIFS(рўйхат!BF:BF,рўйхат!$CY:$CY,$B$1160,рўйхат!$B:$B,$C1137)</f>
        <v/>
      </c>
      <c r="AX1137" s="36">
        <f>SUMIFS(рўйхат!BG:BG,рўйхат!$CY:$CY,$B$1160,рўйхат!$B:$B,$C1137)</f>
        <v/>
      </c>
      <c r="AY1137" s="35">
        <f>SUMIFS(рўйхат!BH:BH,рўйхат!$CY:$CY,$B$1160,рўйхат!$B:$B,$C1137)</f>
        <v/>
      </c>
      <c r="AZ1137" s="36">
        <f>SUMIFS(рўйхат!BI:BI,рўйхат!$CY:$CY,$B$1160,рўйхат!$B:$B,$C1137)</f>
        <v/>
      </c>
      <c r="BA1137" s="35">
        <f>SUMIFS(рўйхат!BJ:BJ,рўйхат!$CY:$CY,$B$1160,рўйхат!$B:$B,$C1137)</f>
        <v/>
      </c>
      <c r="BB1137" s="36">
        <f>SUMIFS(рўйхат!BK:BK,рўйхат!$CY:$CY,$B$1160,рўйхат!$B:$B,$C1137)</f>
        <v/>
      </c>
      <c r="BC1137" s="77">
        <f>IFERROR(AO1137/E1137,0)</f>
        <v/>
      </c>
      <c r="BD1137" s="77">
        <f>IFERROR(AP1137/F1137,0)</f>
        <v/>
      </c>
      <c r="BE1137" s="35">
        <f>SUMIFS(рўйхат!BL:BL,рўйхат!$CY:$CY,$B$1160,рўйхат!$B:$B,$C1137)</f>
        <v/>
      </c>
      <c r="BF1137" s="36">
        <f>SUMIFS(рўйхат!BM:BM,рўйхат!$CY:$CY,$B$1160,рўйхат!$B:$B,$C1137)</f>
        <v/>
      </c>
      <c r="BG1137" s="35">
        <f>SUMIFS(рўйхат!BN:BN,рўйхат!$CY:$CY,$B$1160,рўйхат!$B:$B,$C1137)</f>
        <v/>
      </c>
      <c r="BH1137" s="36">
        <f>SUMIFS(рўйхат!BO:BO,рўйхат!$CY:$CY,$B$1160,рўйхат!$B:$B,$C1137)</f>
        <v/>
      </c>
      <c r="BI1137" s="35">
        <f>SUMIFS(рўйхат!BP:BP,рўйхат!$CY:$CY,$B$1160,рўйхат!$B:$B,$C1137)</f>
        <v/>
      </c>
      <c r="BJ1137" s="36">
        <f>SUMIFS(рўйхат!BQ:BQ,рўйхат!$CY:$CY,$B$1160,рўйхат!$B:$B,$C1137)</f>
        <v/>
      </c>
      <c r="BK1137" s="35">
        <f>SUMIFS(рўйхат!BR:BR,рўйхат!$CY:$CY,$B$1160,рўйхат!$B:$B,$C1137)</f>
        <v/>
      </c>
      <c r="BL1137" s="36">
        <f>SUMIFS(рўйхат!BS:BS,рўйхат!$CY:$CY,$B$1160,рўйхат!$B:$B,$C1137)</f>
        <v/>
      </c>
      <c r="BM1137" s="35">
        <f>SUMIFS(рўйхат!BT:BT,рўйхат!$CY:$CY,$B$1160,рўйхат!$B:$B,$C1137)</f>
        <v/>
      </c>
      <c r="BN1137" s="36">
        <f>SUMIFS(рўйхат!BU:BU,рўйхат!$CY:$CY,$B$1160,рўйхат!$B:$B,$C1137)</f>
        <v/>
      </c>
      <c r="BO1137" s="35">
        <f>SUMIFS(рўйхат!BX:BX,рўйхат!$CY:$CY,$B$1160,рўйхат!$B:$B,$C1137)</f>
        <v/>
      </c>
      <c r="BP1137" s="36">
        <f>SUMIFS(рўйхат!BY:BY,рўйхат!$CY:$CY,$B$1160,рўйхат!$B:$B,$C1137)</f>
        <v/>
      </c>
      <c r="BQ1137" s="35">
        <f>SUMIFS(рўйхат!BZ:BZ,рўйхат!$CY:$CY,$B$1160,рўйхат!$B:$B,$C1137)</f>
        <v/>
      </c>
      <c r="BR1137" s="36">
        <f>SUMIFS(рўйхат!CA:CA,рўйхат!$CY:$CY,$B$1160,рўйхат!$B:$B,$C1137)</f>
        <v/>
      </c>
      <c r="BS1137" s="35">
        <f>SUMIFS(рўйхат!CB:CB,рўйхат!$CY:$CY,$B$1160,рўйхат!$B:$B,$C1137)</f>
        <v/>
      </c>
      <c r="BT1137" s="36">
        <f>SUMIFS(рўйхат!CC:CC,рўйхат!$CY:$CY,$B$1160,рўйхат!$B:$B,$C1137)</f>
        <v/>
      </c>
      <c r="BU1137" s="35">
        <f>SUMIFS(рўйхат!CD:CD,рўйхат!$CY:$CY,$B$1160,рўйхат!$B:$B,$C1137)</f>
        <v/>
      </c>
      <c r="BV1137" s="36">
        <f>SUMIFS(рўйхат!CE:CE,рўйхат!$CY:$CY,$B$1160,рўйхат!$B:$B,$C1137)</f>
        <v/>
      </c>
      <c r="BW1137" s="35">
        <f>SUMIFS(рўйхат!CH:CH,рўйхат!$CY:$CY,$B$1160,рўйхат!$B:$B,$C1137)</f>
        <v/>
      </c>
      <c r="BX1137" s="36">
        <f>SUMIFS(рўйхат!CI:CI,рўйхат!$CY:$CY,$B$1160,рўйхат!$B:$B,$C1137)</f>
        <v/>
      </c>
      <c r="BY1137" s="35">
        <f>SUMIFS(рўйхат!CJ:CJ,рўйхат!$CY:$CY,$B$1160,рўйхат!$B:$B,$C1137)</f>
        <v/>
      </c>
      <c r="BZ1137" s="36">
        <f>SUMIFS(рўйхат!CK:CK,рўйхат!$CY:$CY,$B$1160,рўйхат!$B:$B,$C1137)</f>
        <v/>
      </c>
      <c r="CA1137" s="35">
        <f>SUMIFS(рўйхат!CL:CL,рўйхат!$CY:$CY,$B$1160,рўйхат!$B:$B,$C1137)</f>
        <v/>
      </c>
      <c r="CB1137" s="36">
        <f>SUMIFS(рўйхат!CM:CM,рўйхат!$CY:$CY,$B$1160,рўйхат!$B:$B,$C1137)</f>
        <v/>
      </c>
      <c r="CC1137" s="35">
        <f>SUMIFS(рўйхат!CN:CN,рўйхат!$CY:$CY,$B$1160,рўйхат!$B:$B,$C1137)</f>
        <v/>
      </c>
      <c r="CD1137" s="36">
        <f>SUMIFS(рўйхат!CO:CO,рўйхат!$CY:$CY,$B$1160,рўйхат!$B:$B,$C1137)</f>
        <v/>
      </c>
      <c r="CE1137" s="77">
        <f>IFERROR(BE1137/(Q1137+BE1137),0)</f>
        <v/>
      </c>
      <c r="CF1137" s="78">
        <f>IFERROR(BF1137/(R1137+BF1137),0)</f>
        <v/>
      </c>
      <c r="CG1137" s="8">
        <f>COUNTIFS(B:B,B1137)</f>
        <v/>
      </c>
    </row>
    <row r="1138" hidden="1" outlineLevel="1" ht="33.95" customHeight="1" s="245">
      <c r="A1138" s="31" t="n"/>
      <c r="B1138" s="50" t="n">
        <v>10</v>
      </c>
      <c r="C1138" s="66" t="inlineStr">
        <is>
          <t>Камбағалликни қисқартириш ва бандлик вазирлиги</t>
        </is>
      </c>
      <c r="D1138" s="16" t="n"/>
      <c r="E1138" s="35">
        <f>SUMIFS(рўйхат!F:F,рўйхат!$CY:$CY,$B$1160,рўйхат!$B:$B,$C1138)</f>
        <v/>
      </c>
      <c r="F1138" s="36">
        <f>SUMIFS(рўйхат!G:G,рўйхат!$CY:$CY,$B$1160,рўйхат!$B:$B,$C1138)</f>
        <v/>
      </c>
      <c r="G1138" s="35">
        <f>SUMIFS(рўйхат!H:H,рўйхат!$CY:$CY,$B$1160,рўйхат!$B:$B,$C1138)</f>
        <v/>
      </c>
      <c r="H1138" s="36">
        <f>SUMIFS(рўйхат!I:I,рўйхат!$CY:$CY,$B$1160,рўйхат!$B:$B,$C1138)</f>
        <v/>
      </c>
      <c r="I1138" s="35">
        <f>SUMIFS(рўйхат!J:J,рўйхат!$CY:$CY,$B$1160,рўйхат!$B:$B,$C1138)</f>
        <v/>
      </c>
      <c r="J1138" s="36">
        <f>SUMIFS(рўйхат!K:K,рўйхат!$CY:$CY,$B$1160,рўйхат!$B:$B,$C1138)</f>
        <v/>
      </c>
      <c r="K1138" s="35">
        <f>SUMIFS(рўйхат!L:L,рўйхат!$CY:$CY,$B$1160,рўйхат!$B:$B,$C1138)</f>
        <v/>
      </c>
      <c r="L1138" s="36">
        <f>SUMIFS(рўйхат!M:M,рўйхат!$CY:$CY,$B$1160,рўйхат!$B:$B,$C1138)</f>
        <v/>
      </c>
      <c r="M1138" s="35">
        <f>SUMIFS(рўйхат!N:N,рўйхат!$CY:$CY,$B$1160,рўйхат!$B:$B,$C1138)</f>
        <v/>
      </c>
      <c r="N1138" s="36">
        <f>SUMIFS(рўйхат!O:O,рўйхат!$CY:$CY,$B$1160,рўйхат!$B:$B,$C1138)</f>
        <v/>
      </c>
      <c r="O1138" s="34">
        <f>IFERROR(M1138/E1138,0)</f>
        <v/>
      </c>
      <c r="P1138" s="34">
        <f>IFERROR(N1138/F1138,0)</f>
        <v/>
      </c>
      <c r="Q1138" s="35">
        <f>SUMIFS(рўйхат!P:P,рўйхат!$CY:$CY,$B$1160,рўйхат!$B:$B,$C1138)</f>
        <v/>
      </c>
      <c r="R1138" s="36">
        <f>SUMIFS(рўйхат!Q:Q,рўйхат!$CY:$CY,$B$1160,рўйхат!$B:$B,$C1138)</f>
        <v/>
      </c>
      <c r="S1138" s="35">
        <f>SUMIFS(рўйхат!R:R,рўйхат!$CY:$CY,$B$1160,рўйхат!$B:$B,$C1138)</f>
        <v/>
      </c>
      <c r="T1138" s="36">
        <f>SUMIFS(рўйхат!S:S,рўйхат!$CY:$CY,$B$1160,рўйхат!$B:$B,$C1138)</f>
        <v/>
      </c>
      <c r="U1138" s="35">
        <f>SUMIFS(рўйхат!T:T,рўйхат!$CY:$CY,$B$1160,рўйхат!$B:$B,$C1138)</f>
        <v/>
      </c>
      <c r="V1138" s="36">
        <f>SUMIFS(рўйхат!U:U,рўйхат!$CY:$CY,$B$1160,рўйхат!$B:$B,$C1138)</f>
        <v/>
      </c>
      <c r="W1138" s="35">
        <f>SUMIFS(рўйхат!V:V,рўйхат!$CY:$CY,$B$1160,рўйхат!$B:$B,$C1138)</f>
        <v/>
      </c>
      <c r="X1138" s="36">
        <f>SUMIFS(рўйхат!W:W,рўйхат!$CY:$CY,$B$1160,рўйхат!$B:$B,$C1138)</f>
        <v/>
      </c>
      <c r="Y1138" s="35">
        <f>SUMIFS(рўйхат!X:X,рўйхат!$CY:$CY,$B$1160,рўйхат!$B:$B,$C1138)</f>
        <v/>
      </c>
      <c r="Z1138" s="36">
        <f>SUMIFS(рўйхат!Y:Y,рўйхат!$CY:$CY,$B$1160,рўйхат!$B:$B,$C1138)</f>
        <v/>
      </c>
      <c r="AA1138" s="35">
        <f>SUMIFS(рўйхат!Z:Z,рўйхат!$CY:$CY,$B$1160,рўйхат!$B:$B,$C1138)</f>
        <v/>
      </c>
      <c r="AB1138" s="36">
        <f>SUMIFS(рўйхат!AA:AA,рўйхат!$CY:$CY,$B$1160,рўйхат!$B:$B,$C1138)</f>
        <v/>
      </c>
      <c r="AC1138" s="35">
        <f>SUMIFS(рўйхат!AB:AB,рўйхат!$CY:$CY,$B$1160,рўйхат!$B:$B,$C1138)</f>
        <v/>
      </c>
      <c r="AD1138" s="36">
        <f>SUMIFS(рўйхат!AC:AC,рўйхат!$CY:$CY,$B$1160,рўйхат!$B:$B,$C1138)</f>
        <v/>
      </c>
      <c r="AE1138" s="35">
        <f>SUMIFS(рўйхат!AD:AD,рўйхат!$CY:$CY,$B$1160,рўйхат!$B:$B,$C1138)</f>
        <v/>
      </c>
      <c r="AF1138" s="36">
        <f>SUMIFS(рўйхат!AE:AE,рўйхат!$CY:$CY,$B$1160,рўйхат!$B:$B,$C1138)</f>
        <v/>
      </c>
      <c r="AG1138" s="35">
        <f>SUMIFS(рўйхат!AH:AH,рўйхат!$CY:$CY,$B$1160,рўйхат!$B:$B,$C1138)</f>
        <v/>
      </c>
      <c r="AH1138" s="36">
        <f>SUMIFS(рўйхат!AI:AI,рўйхат!$CY:$CY,$B$1160,рўйхат!$B:$B,$C1138)</f>
        <v/>
      </c>
      <c r="AI1138" s="35">
        <f>SUMIFS(рўйхат!AJ:AJ,рўйхат!$CY:$CY,$B$1160,рўйхат!$B:$B,$C1138)</f>
        <v/>
      </c>
      <c r="AJ1138" s="36">
        <f>SUMIFS(рўйхат!AK:AK,рўйхат!$CY:$CY,$B$1160,рўйхат!$B:$B,$C1138)</f>
        <v/>
      </c>
      <c r="AK1138" s="35">
        <f>SUMIFS(рўйхат!AL:AL,рўйхат!$CY:$CY,$B$1160,рўйхат!$B:$B,$C1138)</f>
        <v/>
      </c>
      <c r="AL1138" s="36">
        <f>SUMIFS(рўйхат!AM:AM,рўйхат!$CY:$CY,$B$1160,рўйхат!$B:$B,$C1138)</f>
        <v/>
      </c>
      <c r="AM1138" s="77">
        <f>IFERROR(Q1138/E1138,0)</f>
        <v/>
      </c>
      <c r="AN1138" s="77">
        <f>IFERROR(R1138/F1138,0)</f>
        <v/>
      </c>
      <c r="AO1138" s="36">
        <f>SUMIFS(рўйхат!AX:AX,рўйхат!$CY:$CY,$B$1160,рўйхат!$B:$B,$C1138)</f>
        <v/>
      </c>
      <c r="AP1138" s="36">
        <f>SUMIFS(рўйхат!AY:AY,рўйхат!$CY:$CY,$B$1160,рўйхат!$B:$B,$C1138)</f>
        <v/>
      </c>
      <c r="AQ1138" s="35">
        <f>SUMIFS(рўйхат!AZ:AZ,рўйхат!$CY:$CY,$B$1160,рўйхат!$B:$B,$C1138)</f>
        <v/>
      </c>
      <c r="AR1138" s="36">
        <f>SUMIFS(рўйхат!BA:BA,рўйхат!$CY:$CY,$B$1160,рўйхат!$B:$B,$C1138)</f>
        <v/>
      </c>
      <c r="AS1138" s="35">
        <f>SUMIFS(рўйхат!BB:BB,рўйхат!$CY:$CY,$B$1160,рўйхат!$B:$B,$C1138)</f>
        <v/>
      </c>
      <c r="AT1138" s="36">
        <f>SUMIFS(рўйхат!BC:BC,рўйхат!$CY:$CY,$B$1160,рўйхат!$B:$B,$C1138)</f>
        <v/>
      </c>
      <c r="AU1138" s="35">
        <f>SUMIFS(рўйхат!BD:BD,рўйхат!$CY:$CY,$B$1160,рўйхат!$B:$B,$C1138)</f>
        <v/>
      </c>
      <c r="AV1138" s="36">
        <f>SUMIFS(рўйхат!BE:BE,рўйхат!$CY:$CY,$B$1160,рўйхат!$B:$B,$C1138)</f>
        <v/>
      </c>
      <c r="AW1138" s="35">
        <f>SUMIFS(рўйхат!BF:BF,рўйхат!$CY:$CY,$B$1160,рўйхат!$B:$B,$C1138)</f>
        <v/>
      </c>
      <c r="AX1138" s="36">
        <f>SUMIFS(рўйхат!BG:BG,рўйхат!$CY:$CY,$B$1160,рўйхат!$B:$B,$C1138)</f>
        <v/>
      </c>
      <c r="AY1138" s="35">
        <f>SUMIFS(рўйхат!BH:BH,рўйхат!$CY:$CY,$B$1160,рўйхат!$B:$B,$C1138)</f>
        <v/>
      </c>
      <c r="AZ1138" s="36">
        <f>SUMIFS(рўйхат!BI:BI,рўйхат!$CY:$CY,$B$1160,рўйхат!$B:$B,$C1138)</f>
        <v/>
      </c>
      <c r="BA1138" s="35">
        <f>SUMIFS(рўйхат!BJ:BJ,рўйхат!$CY:$CY,$B$1160,рўйхат!$B:$B,$C1138)</f>
        <v/>
      </c>
      <c r="BB1138" s="36">
        <f>SUMIFS(рўйхат!BK:BK,рўйхат!$CY:$CY,$B$1160,рўйхат!$B:$B,$C1138)</f>
        <v/>
      </c>
      <c r="BC1138" s="77">
        <f>IFERROR(AO1138/E1138,0)</f>
        <v/>
      </c>
      <c r="BD1138" s="77">
        <f>IFERROR(AP1138/F1138,0)</f>
        <v/>
      </c>
      <c r="BE1138" s="35">
        <f>SUMIFS(рўйхат!BL:BL,рўйхат!$CY:$CY,$B$1160,рўйхат!$B:$B,$C1138)</f>
        <v/>
      </c>
      <c r="BF1138" s="36">
        <f>SUMIFS(рўйхат!BM:BM,рўйхат!$CY:$CY,$B$1160,рўйхат!$B:$B,$C1138)</f>
        <v/>
      </c>
      <c r="BG1138" s="35">
        <f>SUMIFS(рўйхат!BN:BN,рўйхат!$CY:$CY,$B$1160,рўйхат!$B:$B,$C1138)</f>
        <v/>
      </c>
      <c r="BH1138" s="36">
        <f>SUMIFS(рўйхат!BO:BO,рўйхат!$CY:$CY,$B$1160,рўйхат!$B:$B,$C1138)</f>
        <v/>
      </c>
      <c r="BI1138" s="35">
        <f>SUMIFS(рўйхат!BP:BP,рўйхат!$CY:$CY,$B$1160,рўйхат!$B:$B,$C1138)</f>
        <v/>
      </c>
      <c r="BJ1138" s="36">
        <f>SUMIFS(рўйхат!BQ:BQ,рўйхат!$CY:$CY,$B$1160,рўйхат!$B:$B,$C1138)</f>
        <v/>
      </c>
      <c r="BK1138" s="35">
        <f>SUMIFS(рўйхат!BR:BR,рўйхат!$CY:$CY,$B$1160,рўйхат!$B:$B,$C1138)</f>
        <v/>
      </c>
      <c r="BL1138" s="36">
        <f>SUMIFS(рўйхат!BS:BS,рўйхат!$CY:$CY,$B$1160,рўйхат!$B:$B,$C1138)</f>
        <v/>
      </c>
      <c r="BM1138" s="35">
        <f>SUMIFS(рўйхат!BT:BT,рўйхат!$CY:$CY,$B$1160,рўйхат!$B:$B,$C1138)</f>
        <v/>
      </c>
      <c r="BN1138" s="36">
        <f>SUMIFS(рўйхат!BU:BU,рўйхат!$CY:$CY,$B$1160,рўйхат!$B:$B,$C1138)</f>
        <v/>
      </c>
      <c r="BO1138" s="35">
        <f>SUMIFS(рўйхат!BX:BX,рўйхат!$CY:$CY,$B$1160,рўйхат!$B:$B,$C1138)</f>
        <v/>
      </c>
      <c r="BP1138" s="36">
        <f>SUMIFS(рўйхат!BY:BY,рўйхат!$CY:$CY,$B$1160,рўйхат!$B:$B,$C1138)</f>
        <v/>
      </c>
      <c r="BQ1138" s="35">
        <f>SUMIFS(рўйхат!BZ:BZ,рўйхат!$CY:$CY,$B$1160,рўйхат!$B:$B,$C1138)</f>
        <v/>
      </c>
      <c r="BR1138" s="36">
        <f>SUMIFS(рўйхат!CA:CA,рўйхат!$CY:$CY,$B$1160,рўйхат!$B:$B,$C1138)</f>
        <v/>
      </c>
      <c r="BS1138" s="35">
        <f>SUMIFS(рўйхат!CB:CB,рўйхат!$CY:$CY,$B$1160,рўйхат!$B:$B,$C1138)</f>
        <v/>
      </c>
      <c r="BT1138" s="36">
        <f>SUMIFS(рўйхат!CC:CC,рўйхат!$CY:$CY,$B$1160,рўйхат!$B:$B,$C1138)</f>
        <v/>
      </c>
      <c r="BU1138" s="35">
        <f>SUMIFS(рўйхат!CD:CD,рўйхат!$CY:$CY,$B$1160,рўйхат!$B:$B,$C1138)</f>
        <v/>
      </c>
      <c r="BV1138" s="36">
        <f>SUMIFS(рўйхат!CE:CE,рўйхат!$CY:$CY,$B$1160,рўйхат!$B:$B,$C1138)</f>
        <v/>
      </c>
      <c r="BW1138" s="35">
        <f>SUMIFS(рўйхат!CH:CH,рўйхат!$CY:$CY,$B$1160,рўйхат!$B:$B,$C1138)</f>
        <v/>
      </c>
      <c r="BX1138" s="36">
        <f>SUMIFS(рўйхат!CI:CI,рўйхат!$CY:$CY,$B$1160,рўйхат!$B:$B,$C1138)</f>
        <v/>
      </c>
      <c r="BY1138" s="35">
        <f>SUMIFS(рўйхат!CJ:CJ,рўйхат!$CY:$CY,$B$1160,рўйхат!$B:$B,$C1138)</f>
        <v/>
      </c>
      <c r="BZ1138" s="36">
        <f>SUMIFS(рўйхат!CK:CK,рўйхат!$CY:$CY,$B$1160,рўйхат!$B:$B,$C1138)</f>
        <v/>
      </c>
      <c r="CA1138" s="35">
        <f>SUMIFS(рўйхат!CL:CL,рўйхат!$CY:$CY,$B$1160,рўйхат!$B:$B,$C1138)</f>
        <v/>
      </c>
      <c r="CB1138" s="36">
        <f>SUMIFS(рўйхат!CM:CM,рўйхат!$CY:$CY,$B$1160,рўйхат!$B:$B,$C1138)</f>
        <v/>
      </c>
      <c r="CC1138" s="35">
        <f>SUMIFS(рўйхат!CN:CN,рўйхат!$CY:$CY,$B$1160,рўйхат!$B:$B,$C1138)</f>
        <v/>
      </c>
      <c r="CD1138" s="36">
        <f>SUMIFS(рўйхат!CO:CO,рўйхат!$CY:$CY,$B$1160,рўйхат!$B:$B,$C1138)</f>
        <v/>
      </c>
      <c r="CE1138" s="77">
        <f>IFERROR(BE1138/(Q1138+BE1138),0)</f>
        <v/>
      </c>
      <c r="CF1138" s="78">
        <f>IFERROR(BF1138/(R1138+BF1138),0)</f>
        <v/>
      </c>
      <c r="CG1138" s="8">
        <f>COUNTIFS(B:B,B1138)</f>
        <v/>
      </c>
    </row>
    <row r="1139" hidden="1" outlineLevel="1" ht="17.1" customHeight="1" s="245">
      <c r="A1139" s="31" t="n"/>
      <c r="B1139" s="50" t="n">
        <v>11</v>
      </c>
      <c r="C1139" s="66" t="inlineStr">
        <is>
          <t>Қишлоқ хўжалиги вазирлиги</t>
        </is>
      </c>
      <c r="D1139" s="16" t="n"/>
      <c r="E1139" s="35">
        <f>SUMIFS(рўйхат!F:F,рўйхат!$CY:$CY,$B$1160,рўйхат!$B:$B,$C1139)</f>
        <v/>
      </c>
      <c r="F1139" s="36">
        <f>SUMIFS(рўйхат!G:G,рўйхат!$CY:$CY,$B$1160,рўйхат!$B:$B,$C1139)</f>
        <v/>
      </c>
      <c r="G1139" s="35">
        <f>SUMIFS(рўйхат!H:H,рўйхат!$CY:$CY,$B$1160,рўйхат!$B:$B,$C1139)</f>
        <v/>
      </c>
      <c r="H1139" s="36">
        <f>SUMIFS(рўйхат!I:I,рўйхат!$CY:$CY,$B$1160,рўйхат!$B:$B,$C1139)</f>
        <v/>
      </c>
      <c r="I1139" s="35">
        <f>SUMIFS(рўйхат!J:J,рўйхат!$CY:$CY,$B$1160,рўйхат!$B:$B,$C1139)</f>
        <v/>
      </c>
      <c r="J1139" s="36">
        <f>SUMIFS(рўйхат!K:K,рўйхат!$CY:$CY,$B$1160,рўйхат!$B:$B,$C1139)</f>
        <v/>
      </c>
      <c r="K1139" s="35">
        <f>SUMIFS(рўйхат!L:L,рўйхат!$CY:$CY,$B$1160,рўйхат!$B:$B,$C1139)</f>
        <v/>
      </c>
      <c r="L1139" s="36">
        <f>SUMIFS(рўйхат!M:M,рўйхат!$CY:$CY,$B$1160,рўйхат!$B:$B,$C1139)</f>
        <v/>
      </c>
      <c r="M1139" s="35">
        <f>SUMIFS(рўйхат!N:N,рўйхат!$CY:$CY,$B$1160,рўйхат!$B:$B,$C1139)</f>
        <v/>
      </c>
      <c r="N1139" s="36">
        <f>SUMIFS(рўйхат!O:O,рўйхат!$CY:$CY,$B$1160,рўйхат!$B:$B,$C1139)</f>
        <v/>
      </c>
      <c r="O1139" s="34">
        <f>IFERROR(M1139/E1139,0)</f>
        <v/>
      </c>
      <c r="P1139" s="34">
        <f>IFERROR(N1139/F1139,0)</f>
        <v/>
      </c>
      <c r="Q1139" s="35">
        <f>SUMIFS(рўйхат!P:P,рўйхат!$CY:$CY,$B$1160,рўйхат!$B:$B,$C1139)</f>
        <v/>
      </c>
      <c r="R1139" s="36">
        <f>SUMIFS(рўйхат!Q:Q,рўйхат!$CY:$CY,$B$1160,рўйхат!$B:$B,$C1139)</f>
        <v/>
      </c>
      <c r="S1139" s="35">
        <f>SUMIFS(рўйхат!R:R,рўйхат!$CY:$CY,$B$1160,рўйхат!$B:$B,$C1139)</f>
        <v/>
      </c>
      <c r="T1139" s="36">
        <f>SUMIFS(рўйхат!S:S,рўйхат!$CY:$CY,$B$1160,рўйхат!$B:$B,$C1139)</f>
        <v/>
      </c>
      <c r="U1139" s="35">
        <f>SUMIFS(рўйхат!T:T,рўйхат!$CY:$CY,$B$1160,рўйхат!$B:$B,$C1139)</f>
        <v/>
      </c>
      <c r="V1139" s="36">
        <f>SUMIFS(рўйхат!U:U,рўйхат!$CY:$CY,$B$1160,рўйхат!$B:$B,$C1139)</f>
        <v/>
      </c>
      <c r="W1139" s="35">
        <f>SUMIFS(рўйхат!V:V,рўйхат!$CY:$CY,$B$1160,рўйхат!$B:$B,$C1139)</f>
        <v/>
      </c>
      <c r="X1139" s="36">
        <f>SUMIFS(рўйхат!W:W,рўйхат!$CY:$CY,$B$1160,рўйхат!$B:$B,$C1139)</f>
        <v/>
      </c>
      <c r="Y1139" s="35">
        <f>SUMIFS(рўйхат!X:X,рўйхат!$CY:$CY,$B$1160,рўйхат!$B:$B,$C1139)</f>
        <v/>
      </c>
      <c r="Z1139" s="36">
        <f>SUMIFS(рўйхат!Y:Y,рўйхат!$CY:$CY,$B$1160,рўйхат!$B:$B,$C1139)</f>
        <v/>
      </c>
      <c r="AA1139" s="35">
        <f>SUMIFS(рўйхат!Z:Z,рўйхат!$CY:$CY,$B$1160,рўйхат!$B:$B,$C1139)</f>
        <v/>
      </c>
      <c r="AB1139" s="36">
        <f>SUMIFS(рўйхат!AA:AA,рўйхат!$CY:$CY,$B$1160,рўйхат!$B:$B,$C1139)</f>
        <v/>
      </c>
      <c r="AC1139" s="35">
        <f>SUMIFS(рўйхат!AB:AB,рўйхат!$CY:$CY,$B$1160,рўйхат!$B:$B,$C1139)</f>
        <v/>
      </c>
      <c r="AD1139" s="36">
        <f>SUMIFS(рўйхат!AC:AC,рўйхат!$CY:$CY,$B$1160,рўйхат!$B:$B,$C1139)</f>
        <v/>
      </c>
      <c r="AE1139" s="35">
        <f>SUMIFS(рўйхат!AD:AD,рўйхат!$CY:$CY,$B$1160,рўйхат!$B:$B,$C1139)</f>
        <v/>
      </c>
      <c r="AF1139" s="36">
        <f>SUMIFS(рўйхат!AE:AE,рўйхат!$CY:$CY,$B$1160,рўйхат!$B:$B,$C1139)</f>
        <v/>
      </c>
      <c r="AG1139" s="35">
        <f>SUMIFS(рўйхат!AH:AH,рўйхат!$CY:$CY,$B$1160,рўйхат!$B:$B,$C1139)</f>
        <v/>
      </c>
      <c r="AH1139" s="36">
        <f>SUMIFS(рўйхат!AI:AI,рўйхат!$CY:$CY,$B$1160,рўйхат!$B:$B,$C1139)</f>
        <v/>
      </c>
      <c r="AI1139" s="35">
        <f>SUMIFS(рўйхат!AJ:AJ,рўйхат!$CY:$CY,$B$1160,рўйхат!$B:$B,$C1139)</f>
        <v/>
      </c>
      <c r="AJ1139" s="36">
        <f>SUMIFS(рўйхат!AK:AK,рўйхат!$CY:$CY,$B$1160,рўйхат!$B:$B,$C1139)</f>
        <v/>
      </c>
      <c r="AK1139" s="35">
        <f>SUMIFS(рўйхат!AL:AL,рўйхат!$CY:$CY,$B$1160,рўйхат!$B:$B,$C1139)</f>
        <v/>
      </c>
      <c r="AL1139" s="36">
        <f>SUMIFS(рўйхат!AM:AM,рўйхат!$CY:$CY,$B$1160,рўйхат!$B:$B,$C1139)</f>
        <v/>
      </c>
      <c r="AM1139" s="77">
        <f>IFERROR(Q1139/E1139,0)</f>
        <v/>
      </c>
      <c r="AN1139" s="77">
        <f>IFERROR(R1139/F1139,0)</f>
        <v/>
      </c>
      <c r="AO1139" s="36">
        <f>SUMIFS(рўйхат!AX:AX,рўйхат!$CY:$CY,$B$1160,рўйхат!$B:$B,$C1139)</f>
        <v/>
      </c>
      <c r="AP1139" s="36">
        <f>SUMIFS(рўйхат!AY:AY,рўйхат!$CY:$CY,$B$1160,рўйхат!$B:$B,$C1139)</f>
        <v/>
      </c>
      <c r="AQ1139" s="35">
        <f>SUMIFS(рўйхат!AZ:AZ,рўйхат!$CY:$CY,$B$1160,рўйхат!$B:$B,$C1139)</f>
        <v/>
      </c>
      <c r="AR1139" s="36">
        <f>SUMIFS(рўйхат!BA:BA,рўйхат!$CY:$CY,$B$1160,рўйхат!$B:$B,$C1139)</f>
        <v/>
      </c>
      <c r="AS1139" s="35">
        <f>SUMIFS(рўйхат!BB:BB,рўйхат!$CY:$CY,$B$1160,рўйхат!$B:$B,$C1139)</f>
        <v/>
      </c>
      <c r="AT1139" s="36">
        <f>SUMIFS(рўйхат!BC:BC,рўйхат!$CY:$CY,$B$1160,рўйхат!$B:$B,$C1139)</f>
        <v/>
      </c>
      <c r="AU1139" s="35">
        <f>SUMIFS(рўйхат!BD:BD,рўйхат!$CY:$CY,$B$1160,рўйхат!$B:$B,$C1139)</f>
        <v/>
      </c>
      <c r="AV1139" s="36">
        <f>SUMIFS(рўйхат!BE:BE,рўйхат!$CY:$CY,$B$1160,рўйхат!$B:$B,$C1139)</f>
        <v/>
      </c>
      <c r="AW1139" s="35">
        <f>SUMIFS(рўйхат!BF:BF,рўйхат!$CY:$CY,$B$1160,рўйхат!$B:$B,$C1139)</f>
        <v/>
      </c>
      <c r="AX1139" s="36">
        <f>SUMIFS(рўйхат!BG:BG,рўйхат!$CY:$CY,$B$1160,рўйхат!$B:$B,$C1139)</f>
        <v/>
      </c>
      <c r="AY1139" s="35">
        <f>SUMIFS(рўйхат!BH:BH,рўйхат!$CY:$CY,$B$1160,рўйхат!$B:$B,$C1139)</f>
        <v/>
      </c>
      <c r="AZ1139" s="36">
        <f>SUMIFS(рўйхат!BI:BI,рўйхат!$CY:$CY,$B$1160,рўйхат!$B:$B,$C1139)</f>
        <v/>
      </c>
      <c r="BA1139" s="35">
        <f>SUMIFS(рўйхат!BJ:BJ,рўйхат!$CY:$CY,$B$1160,рўйхат!$B:$B,$C1139)</f>
        <v/>
      </c>
      <c r="BB1139" s="36">
        <f>SUMIFS(рўйхат!BK:BK,рўйхат!$CY:$CY,$B$1160,рўйхат!$B:$B,$C1139)</f>
        <v/>
      </c>
      <c r="BC1139" s="77">
        <f>IFERROR(AO1139/E1139,0)</f>
        <v/>
      </c>
      <c r="BD1139" s="77">
        <f>IFERROR(AP1139/F1139,0)</f>
        <v/>
      </c>
      <c r="BE1139" s="35">
        <f>SUMIFS(рўйхат!BL:BL,рўйхат!$CY:$CY,$B$1160,рўйхат!$B:$B,$C1139)</f>
        <v/>
      </c>
      <c r="BF1139" s="36">
        <f>SUMIFS(рўйхат!BM:BM,рўйхат!$CY:$CY,$B$1160,рўйхат!$B:$B,$C1139)</f>
        <v/>
      </c>
      <c r="BG1139" s="35">
        <f>SUMIFS(рўйхат!BN:BN,рўйхат!$CY:$CY,$B$1160,рўйхат!$B:$B,$C1139)</f>
        <v/>
      </c>
      <c r="BH1139" s="36">
        <f>SUMIFS(рўйхат!BO:BO,рўйхат!$CY:$CY,$B$1160,рўйхат!$B:$B,$C1139)</f>
        <v/>
      </c>
      <c r="BI1139" s="35">
        <f>SUMIFS(рўйхат!BP:BP,рўйхат!$CY:$CY,$B$1160,рўйхат!$B:$B,$C1139)</f>
        <v/>
      </c>
      <c r="BJ1139" s="36">
        <f>SUMIFS(рўйхат!BQ:BQ,рўйхат!$CY:$CY,$B$1160,рўйхат!$B:$B,$C1139)</f>
        <v/>
      </c>
      <c r="BK1139" s="35">
        <f>SUMIFS(рўйхат!BR:BR,рўйхат!$CY:$CY,$B$1160,рўйхат!$B:$B,$C1139)</f>
        <v/>
      </c>
      <c r="BL1139" s="36">
        <f>SUMIFS(рўйхат!BS:BS,рўйхат!$CY:$CY,$B$1160,рўйхат!$B:$B,$C1139)</f>
        <v/>
      </c>
      <c r="BM1139" s="35">
        <f>SUMIFS(рўйхат!BT:BT,рўйхат!$CY:$CY,$B$1160,рўйхат!$B:$B,$C1139)</f>
        <v/>
      </c>
      <c r="BN1139" s="36">
        <f>SUMIFS(рўйхат!BU:BU,рўйхат!$CY:$CY,$B$1160,рўйхат!$B:$B,$C1139)</f>
        <v/>
      </c>
      <c r="BO1139" s="35">
        <f>SUMIFS(рўйхат!BX:BX,рўйхат!$CY:$CY,$B$1160,рўйхат!$B:$B,$C1139)</f>
        <v/>
      </c>
      <c r="BP1139" s="36">
        <f>SUMIFS(рўйхат!BY:BY,рўйхат!$CY:$CY,$B$1160,рўйхат!$B:$B,$C1139)</f>
        <v/>
      </c>
      <c r="BQ1139" s="35">
        <f>SUMIFS(рўйхат!BZ:BZ,рўйхат!$CY:$CY,$B$1160,рўйхат!$B:$B,$C1139)</f>
        <v/>
      </c>
      <c r="BR1139" s="36">
        <f>SUMIFS(рўйхат!CA:CA,рўйхат!$CY:$CY,$B$1160,рўйхат!$B:$B,$C1139)</f>
        <v/>
      </c>
      <c r="BS1139" s="35">
        <f>SUMIFS(рўйхат!CB:CB,рўйхат!$CY:$CY,$B$1160,рўйхат!$B:$B,$C1139)</f>
        <v/>
      </c>
      <c r="BT1139" s="36">
        <f>SUMIFS(рўйхат!CC:CC,рўйхат!$CY:$CY,$B$1160,рўйхат!$B:$B,$C1139)</f>
        <v/>
      </c>
      <c r="BU1139" s="35">
        <f>SUMIFS(рўйхат!CD:CD,рўйхат!$CY:$CY,$B$1160,рўйхат!$B:$B,$C1139)</f>
        <v/>
      </c>
      <c r="BV1139" s="36">
        <f>SUMIFS(рўйхат!CE:CE,рўйхат!$CY:$CY,$B$1160,рўйхат!$B:$B,$C1139)</f>
        <v/>
      </c>
      <c r="BW1139" s="35">
        <f>SUMIFS(рўйхат!CH:CH,рўйхат!$CY:$CY,$B$1160,рўйхат!$B:$B,$C1139)</f>
        <v/>
      </c>
      <c r="BX1139" s="36">
        <f>SUMIFS(рўйхат!CI:CI,рўйхат!$CY:$CY,$B$1160,рўйхат!$B:$B,$C1139)</f>
        <v/>
      </c>
      <c r="BY1139" s="35">
        <f>SUMIFS(рўйхат!CJ:CJ,рўйхат!$CY:$CY,$B$1160,рўйхат!$B:$B,$C1139)</f>
        <v/>
      </c>
      <c r="BZ1139" s="36">
        <f>SUMIFS(рўйхат!CK:CK,рўйхат!$CY:$CY,$B$1160,рўйхат!$B:$B,$C1139)</f>
        <v/>
      </c>
      <c r="CA1139" s="35">
        <f>SUMIFS(рўйхат!CL:CL,рўйхат!$CY:$CY,$B$1160,рўйхат!$B:$B,$C1139)</f>
        <v/>
      </c>
      <c r="CB1139" s="36">
        <f>SUMIFS(рўйхат!CM:CM,рўйхат!$CY:$CY,$B$1160,рўйхат!$B:$B,$C1139)</f>
        <v/>
      </c>
      <c r="CC1139" s="35">
        <f>SUMIFS(рўйхат!CN:CN,рўйхат!$CY:$CY,$B$1160,рўйхат!$B:$B,$C1139)</f>
        <v/>
      </c>
      <c r="CD1139" s="36">
        <f>SUMIFS(рўйхат!CO:CO,рўйхат!$CY:$CY,$B$1160,рўйхат!$B:$B,$C1139)</f>
        <v/>
      </c>
      <c r="CE1139" s="77">
        <f>IFERROR(BE1139/(Q1139+BE1139),0)</f>
        <v/>
      </c>
      <c r="CF1139" s="78">
        <f>IFERROR(BF1139/(R1139+BF1139),0)</f>
        <v/>
      </c>
      <c r="CG1139" s="8">
        <f>COUNTIFS(B:B,B1139)</f>
        <v/>
      </c>
    </row>
    <row r="1140" hidden="1" outlineLevel="1" ht="17.1" customHeight="1" s="245">
      <c r="A1140" s="31" t="n"/>
      <c r="B1140" s="50" t="n">
        <v>12</v>
      </c>
      <c r="C1140" s="66" t="inlineStr">
        <is>
          <t>Қурилиш ва уй-жой коммунал хўжалиги вазирлиги</t>
        </is>
      </c>
      <c r="D1140" s="16" t="n"/>
      <c r="E1140" s="35">
        <f>SUMIFS(рўйхат!F:F,рўйхат!$CY:$CY,$B$1160,рўйхат!$B:$B,$C1140)</f>
        <v/>
      </c>
      <c r="F1140" s="36">
        <f>SUMIFS(рўйхат!G:G,рўйхат!$CY:$CY,$B$1160,рўйхат!$B:$B,$C1140)</f>
        <v/>
      </c>
      <c r="G1140" s="35">
        <f>SUMIFS(рўйхат!H:H,рўйхат!$CY:$CY,$B$1160,рўйхат!$B:$B,$C1140)</f>
        <v/>
      </c>
      <c r="H1140" s="36">
        <f>SUMIFS(рўйхат!I:I,рўйхат!$CY:$CY,$B$1160,рўйхат!$B:$B,$C1140)</f>
        <v/>
      </c>
      <c r="I1140" s="35">
        <f>SUMIFS(рўйхат!J:J,рўйхат!$CY:$CY,$B$1160,рўйхат!$B:$B,$C1140)</f>
        <v/>
      </c>
      <c r="J1140" s="36">
        <f>SUMIFS(рўйхат!K:K,рўйхат!$CY:$CY,$B$1160,рўйхат!$B:$B,$C1140)</f>
        <v/>
      </c>
      <c r="K1140" s="35">
        <f>SUMIFS(рўйхат!L:L,рўйхат!$CY:$CY,$B$1160,рўйхат!$B:$B,$C1140)</f>
        <v/>
      </c>
      <c r="L1140" s="36">
        <f>SUMIFS(рўйхат!M:M,рўйхат!$CY:$CY,$B$1160,рўйхат!$B:$B,$C1140)</f>
        <v/>
      </c>
      <c r="M1140" s="35">
        <f>SUMIFS(рўйхат!N:N,рўйхат!$CY:$CY,$B$1160,рўйхат!$B:$B,$C1140)</f>
        <v/>
      </c>
      <c r="N1140" s="36">
        <f>SUMIFS(рўйхат!O:O,рўйхат!$CY:$CY,$B$1160,рўйхат!$B:$B,$C1140)</f>
        <v/>
      </c>
      <c r="O1140" s="34">
        <f>IFERROR(M1140/E1140,0)</f>
        <v/>
      </c>
      <c r="P1140" s="34">
        <f>IFERROR(N1140/F1140,0)</f>
        <v/>
      </c>
      <c r="Q1140" s="35">
        <f>SUMIFS(рўйхат!P:P,рўйхат!$CY:$CY,$B$1160,рўйхат!$B:$B,$C1140)</f>
        <v/>
      </c>
      <c r="R1140" s="36">
        <f>SUMIFS(рўйхат!Q:Q,рўйхат!$CY:$CY,$B$1160,рўйхат!$B:$B,$C1140)</f>
        <v/>
      </c>
      <c r="S1140" s="35">
        <f>SUMIFS(рўйхат!R:R,рўйхат!$CY:$CY,$B$1160,рўйхат!$B:$B,$C1140)</f>
        <v/>
      </c>
      <c r="T1140" s="36">
        <f>SUMIFS(рўйхат!S:S,рўйхат!$CY:$CY,$B$1160,рўйхат!$B:$B,$C1140)</f>
        <v/>
      </c>
      <c r="U1140" s="35">
        <f>SUMIFS(рўйхат!T:T,рўйхат!$CY:$CY,$B$1160,рўйхат!$B:$B,$C1140)</f>
        <v/>
      </c>
      <c r="V1140" s="36">
        <f>SUMIFS(рўйхат!U:U,рўйхат!$CY:$CY,$B$1160,рўйхат!$B:$B,$C1140)</f>
        <v/>
      </c>
      <c r="W1140" s="35">
        <f>SUMIFS(рўйхат!V:V,рўйхат!$CY:$CY,$B$1160,рўйхат!$B:$B,$C1140)</f>
        <v/>
      </c>
      <c r="X1140" s="36">
        <f>SUMIFS(рўйхат!W:W,рўйхат!$CY:$CY,$B$1160,рўйхат!$B:$B,$C1140)</f>
        <v/>
      </c>
      <c r="Y1140" s="35">
        <f>SUMIFS(рўйхат!X:X,рўйхат!$CY:$CY,$B$1160,рўйхат!$B:$B,$C1140)</f>
        <v/>
      </c>
      <c r="Z1140" s="36">
        <f>SUMIFS(рўйхат!Y:Y,рўйхат!$CY:$CY,$B$1160,рўйхат!$B:$B,$C1140)</f>
        <v/>
      </c>
      <c r="AA1140" s="35">
        <f>SUMIFS(рўйхат!Z:Z,рўйхат!$CY:$CY,$B$1160,рўйхат!$B:$B,$C1140)</f>
        <v/>
      </c>
      <c r="AB1140" s="36">
        <f>SUMIFS(рўйхат!AA:AA,рўйхат!$CY:$CY,$B$1160,рўйхат!$B:$B,$C1140)</f>
        <v/>
      </c>
      <c r="AC1140" s="35">
        <f>SUMIFS(рўйхат!AB:AB,рўйхат!$CY:$CY,$B$1160,рўйхат!$B:$B,$C1140)</f>
        <v/>
      </c>
      <c r="AD1140" s="36">
        <f>SUMIFS(рўйхат!AC:AC,рўйхат!$CY:$CY,$B$1160,рўйхат!$B:$B,$C1140)</f>
        <v/>
      </c>
      <c r="AE1140" s="35">
        <f>SUMIFS(рўйхат!AD:AD,рўйхат!$CY:$CY,$B$1160,рўйхат!$B:$B,$C1140)</f>
        <v/>
      </c>
      <c r="AF1140" s="36">
        <f>SUMIFS(рўйхат!AE:AE,рўйхат!$CY:$CY,$B$1160,рўйхат!$B:$B,$C1140)</f>
        <v/>
      </c>
      <c r="AG1140" s="35">
        <f>SUMIFS(рўйхат!AH:AH,рўйхат!$CY:$CY,$B$1160,рўйхат!$B:$B,$C1140)</f>
        <v/>
      </c>
      <c r="AH1140" s="36">
        <f>SUMIFS(рўйхат!AI:AI,рўйхат!$CY:$CY,$B$1160,рўйхат!$B:$B,$C1140)</f>
        <v/>
      </c>
      <c r="AI1140" s="35">
        <f>SUMIFS(рўйхат!AJ:AJ,рўйхат!$CY:$CY,$B$1160,рўйхат!$B:$B,$C1140)</f>
        <v/>
      </c>
      <c r="AJ1140" s="36">
        <f>SUMIFS(рўйхат!AK:AK,рўйхат!$CY:$CY,$B$1160,рўйхат!$B:$B,$C1140)</f>
        <v/>
      </c>
      <c r="AK1140" s="35">
        <f>SUMIFS(рўйхат!AL:AL,рўйхат!$CY:$CY,$B$1160,рўйхат!$B:$B,$C1140)</f>
        <v/>
      </c>
      <c r="AL1140" s="36">
        <f>SUMIFS(рўйхат!AM:AM,рўйхат!$CY:$CY,$B$1160,рўйхат!$B:$B,$C1140)</f>
        <v/>
      </c>
      <c r="AM1140" s="77">
        <f>IFERROR(Q1140/E1140,0)</f>
        <v/>
      </c>
      <c r="AN1140" s="77">
        <f>IFERROR(R1140/F1140,0)</f>
        <v/>
      </c>
      <c r="AO1140" s="36">
        <f>SUMIFS(рўйхат!AX:AX,рўйхат!$CY:$CY,$B$1160,рўйхат!$B:$B,$C1140)</f>
        <v/>
      </c>
      <c r="AP1140" s="36">
        <f>SUMIFS(рўйхат!AY:AY,рўйхат!$CY:$CY,$B$1160,рўйхат!$B:$B,$C1140)</f>
        <v/>
      </c>
      <c r="AQ1140" s="35">
        <f>SUMIFS(рўйхат!AZ:AZ,рўйхат!$CY:$CY,$B$1160,рўйхат!$B:$B,$C1140)</f>
        <v/>
      </c>
      <c r="AR1140" s="36">
        <f>SUMIFS(рўйхат!BA:BA,рўйхат!$CY:$CY,$B$1160,рўйхат!$B:$B,$C1140)</f>
        <v/>
      </c>
      <c r="AS1140" s="35">
        <f>SUMIFS(рўйхат!BB:BB,рўйхат!$CY:$CY,$B$1160,рўйхат!$B:$B,$C1140)</f>
        <v/>
      </c>
      <c r="AT1140" s="36">
        <f>SUMIFS(рўйхат!BC:BC,рўйхат!$CY:$CY,$B$1160,рўйхат!$B:$B,$C1140)</f>
        <v/>
      </c>
      <c r="AU1140" s="35">
        <f>SUMIFS(рўйхат!BD:BD,рўйхат!$CY:$CY,$B$1160,рўйхат!$B:$B,$C1140)</f>
        <v/>
      </c>
      <c r="AV1140" s="36">
        <f>SUMIFS(рўйхат!BE:BE,рўйхат!$CY:$CY,$B$1160,рўйхат!$B:$B,$C1140)</f>
        <v/>
      </c>
      <c r="AW1140" s="35">
        <f>SUMIFS(рўйхат!BF:BF,рўйхат!$CY:$CY,$B$1160,рўйхат!$B:$B,$C1140)</f>
        <v/>
      </c>
      <c r="AX1140" s="36">
        <f>SUMIFS(рўйхат!BG:BG,рўйхат!$CY:$CY,$B$1160,рўйхат!$B:$B,$C1140)</f>
        <v/>
      </c>
      <c r="AY1140" s="35">
        <f>SUMIFS(рўйхат!BH:BH,рўйхат!$CY:$CY,$B$1160,рўйхат!$B:$B,$C1140)</f>
        <v/>
      </c>
      <c r="AZ1140" s="36">
        <f>SUMIFS(рўйхат!BI:BI,рўйхат!$CY:$CY,$B$1160,рўйхат!$B:$B,$C1140)</f>
        <v/>
      </c>
      <c r="BA1140" s="35">
        <f>SUMIFS(рўйхат!BJ:BJ,рўйхат!$CY:$CY,$B$1160,рўйхат!$B:$B,$C1140)</f>
        <v/>
      </c>
      <c r="BB1140" s="36">
        <f>SUMIFS(рўйхат!BK:BK,рўйхат!$CY:$CY,$B$1160,рўйхат!$B:$B,$C1140)</f>
        <v/>
      </c>
      <c r="BC1140" s="77">
        <f>IFERROR(AO1140/E1140,0)</f>
        <v/>
      </c>
      <c r="BD1140" s="77">
        <f>IFERROR(AP1140/F1140,0)</f>
        <v/>
      </c>
      <c r="BE1140" s="35">
        <f>SUMIFS(рўйхат!BL:BL,рўйхат!$CY:$CY,$B$1160,рўйхат!$B:$B,$C1140)</f>
        <v/>
      </c>
      <c r="BF1140" s="36">
        <f>SUMIFS(рўйхат!BM:BM,рўйхат!$CY:$CY,$B$1160,рўйхат!$B:$B,$C1140)</f>
        <v/>
      </c>
      <c r="BG1140" s="35">
        <f>SUMIFS(рўйхат!BN:BN,рўйхат!$CY:$CY,$B$1160,рўйхат!$B:$B,$C1140)</f>
        <v/>
      </c>
      <c r="BH1140" s="36">
        <f>SUMIFS(рўйхат!BO:BO,рўйхат!$CY:$CY,$B$1160,рўйхат!$B:$B,$C1140)</f>
        <v/>
      </c>
      <c r="BI1140" s="35">
        <f>SUMIFS(рўйхат!BP:BP,рўйхат!$CY:$CY,$B$1160,рўйхат!$B:$B,$C1140)</f>
        <v/>
      </c>
      <c r="BJ1140" s="36">
        <f>SUMIFS(рўйхат!BQ:BQ,рўйхат!$CY:$CY,$B$1160,рўйхат!$B:$B,$C1140)</f>
        <v/>
      </c>
      <c r="BK1140" s="35">
        <f>SUMIFS(рўйхат!BR:BR,рўйхат!$CY:$CY,$B$1160,рўйхат!$B:$B,$C1140)</f>
        <v/>
      </c>
      <c r="BL1140" s="36">
        <f>SUMIFS(рўйхат!BS:BS,рўйхат!$CY:$CY,$B$1160,рўйхат!$B:$B,$C1140)</f>
        <v/>
      </c>
      <c r="BM1140" s="35">
        <f>SUMIFS(рўйхат!BT:BT,рўйхат!$CY:$CY,$B$1160,рўйхат!$B:$B,$C1140)</f>
        <v/>
      </c>
      <c r="BN1140" s="36">
        <f>SUMIFS(рўйхат!BU:BU,рўйхат!$CY:$CY,$B$1160,рўйхат!$B:$B,$C1140)</f>
        <v/>
      </c>
      <c r="BO1140" s="35">
        <f>SUMIFS(рўйхат!BX:BX,рўйхат!$CY:$CY,$B$1160,рўйхат!$B:$B,$C1140)</f>
        <v/>
      </c>
      <c r="BP1140" s="36">
        <f>SUMIFS(рўйхат!BY:BY,рўйхат!$CY:$CY,$B$1160,рўйхат!$B:$B,$C1140)</f>
        <v/>
      </c>
      <c r="BQ1140" s="35">
        <f>SUMIFS(рўйхат!BZ:BZ,рўйхат!$CY:$CY,$B$1160,рўйхат!$B:$B,$C1140)</f>
        <v/>
      </c>
      <c r="BR1140" s="36">
        <f>SUMIFS(рўйхат!CA:CA,рўйхат!$CY:$CY,$B$1160,рўйхат!$B:$B,$C1140)</f>
        <v/>
      </c>
      <c r="BS1140" s="35">
        <f>SUMIFS(рўйхат!CB:CB,рўйхат!$CY:$CY,$B$1160,рўйхат!$B:$B,$C1140)</f>
        <v/>
      </c>
      <c r="BT1140" s="36">
        <f>SUMIFS(рўйхат!CC:CC,рўйхат!$CY:$CY,$B$1160,рўйхат!$B:$B,$C1140)</f>
        <v/>
      </c>
      <c r="BU1140" s="35">
        <f>SUMIFS(рўйхат!CD:CD,рўйхат!$CY:$CY,$B$1160,рўйхат!$B:$B,$C1140)</f>
        <v/>
      </c>
      <c r="BV1140" s="36">
        <f>SUMIFS(рўйхат!CE:CE,рўйхат!$CY:$CY,$B$1160,рўйхат!$B:$B,$C1140)</f>
        <v/>
      </c>
      <c r="BW1140" s="35">
        <f>SUMIFS(рўйхат!CH:CH,рўйхат!$CY:$CY,$B$1160,рўйхат!$B:$B,$C1140)</f>
        <v/>
      </c>
      <c r="BX1140" s="36">
        <f>SUMIFS(рўйхат!CI:CI,рўйхат!$CY:$CY,$B$1160,рўйхат!$B:$B,$C1140)</f>
        <v/>
      </c>
      <c r="BY1140" s="35">
        <f>SUMIFS(рўйхат!CJ:CJ,рўйхат!$CY:$CY,$B$1160,рўйхат!$B:$B,$C1140)</f>
        <v/>
      </c>
      <c r="BZ1140" s="36">
        <f>SUMIFS(рўйхат!CK:CK,рўйхат!$CY:$CY,$B$1160,рўйхат!$B:$B,$C1140)</f>
        <v/>
      </c>
      <c r="CA1140" s="35">
        <f>SUMIFS(рўйхат!CL:CL,рўйхат!$CY:$CY,$B$1160,рўйхат!$B:$B,$C1140)</f>
        <v/>
      </c>
      <c r="CB1140" s="36">
        <f>SUMIFS(рўйхат!CM:CM,рўйхат!$CY:$CY,$B$1160,рўйхат!$B:$B,$C1140)</f>
        <v/>
      </c>
      <c r="CC1140" s="35">
        <f>SUMIFS(рўйхат!CN:CN,рўйхат!$CY:$CY,$B$1160,рўйхат!$B:$B,$C1140)</f>
        <v/>
      </c>
      <c r="CD1140" s="36">
        <f>SUMIFS(рўйхат!CO:CO,рўйхат!$CY:$CY,$B$1160,рўйхат!$B:$B,$C1140)</f>
        <v/>
      </c>
      <c r="CE1140" s="77">
        <f>IFERROR(BE1140/(Q1140+BE1140),0)</f>
        <v/>
      </c>
      <c r="CF1140" s="78">
        <f>IFERROR(BF1140/(R1140+BF1140),0)</f>
        <v/>
      </c>
      <c r="CG1140" s="8">
        <f>COUNTIFS(B:B,B1140)</f>
        <v/>
      </c>
    </row>
    <row r="1141" hidden="1" outlineLevel="1" ht="17.1" customHeight="1" s="245">
      <c r="A1141" s="31" t="n"/>
      <c r="B1141" s="50" t="n">
        <v>13</v>
      </c>
      <c r="C1141" s="66" t="inlineStr">
        <is>
          <t>Маданий мерос агентлиги</t>
        </is>
      </c>
      <c r="D1141" s="16" t="n"/>
      <c r="E1141" s="35">
        <f>SUMIFS(рўйхат!F:F,рўйхат!$CY:$CY,$B$1160,рўйхат!$B:$B,$C1141)</f>
        <v/>
      </c>
      <c r="F1141" s="36">
        <f>SUMIFS(рўйхат!G:G,рўйхат!$CY:$CY,$B$1160,рўйхат!$B:$B,$C1141)</f>
        <v/>
      </c>
      <c r="G1141" s="35">
        <f>SUMIFS(рўйхат!H:H,рўйхат!$CY:$CY,$B$1160,рўйхат!$B:$B,$C1141)</f>
        <v/>
      </c>
      <c r="H1141" s="36">
        <f>SUMIFS(рўйхат!I:I,рўйхат!$CY:$CY,$B$1160,рўйхат!$B:$B,$C1141)</f>
        <v/>
      </c>
      <c r="I1141" s="35">
        <f>SUMIFS(рўйхат!J:J,рўйхат!$CY:$CY,$B$1160,рўйхат!$B:$B,$C1141)</f>
        <v/>
      </c>
      <c r="J1141" s="36">
        <f>SUMIFS(рўйхат!K:K,рўйхат!$CY:$CY,$B$1160,рўйхат!$B:$B,$C1141)</f>
        <v/>
      </c>
      <c r="K1141" s="35">
        <f>SUMIFS(рўйхат!L:L,рўйхат!$CY:$CY,$B$1160,рўйхат!$B:$B,$C1141)</f>
        <v/>
      </c>
      <c r="L1141" s="36">
        <f>SUMIFS(рўйхат!M:M,рўйхат!$CY:$CY,$B$1160,рўйхат!$B:$B,$C1141)</f>
        <v/>
      </c>
      <c r="M1141" s="35">
        <f>SUMIFS(рўйхат!N:N,рўйхат!$CY:$CY,$B$1160,рўйхат!$B:$B,$C1141)</f>
        <v/>
      </c>
      <c r="N1141" s="36">
        <f>SUMIFS(рўйхат!O:O,рўйхат!$CY:$CY,$B$1160,рўйхат!$B:$B,$C1141)</f>
        <v/>
      </c>
      <c r="O1141" s="34">
        <f>IFERROR(M1141/E1141,0)</f>
        <v/>
      </c>
      <c r="P1141" s="34">
        <f>IFERROR(N1141/F1141,0)</f>
        <v/>
      </c>
      <c r="Q1141" s="35">
        <f>SUMIFS(рўйхат!P:P,рўйхат!$CY:$CY,$B$1160,рўйхат!$B:$B,$C1141)</f>
        <v/>
      </c>
      <c r="R1141" s="36">
        <f>SUMIFS(рўйхат!Q:Q,рўйхат!$CY:$CY,$B$1160,рўйхат!$B:$B,$C1141)</f>
        <v/>
      </c>
      <c r="S1141" s="35">
        <f>SUMIFS(рўйхат!R:R,рўйхат!$CY:$CY,$B$1160,рўйхат!$B:$B,$C1141)</f>
        <v/>
      </c>
      <c r="T1141" s="36">
        <f>SUMIFS(рўйхат!S:S,рўйхат!$CY:$CY,$B$1160,рўйхат!$B:$B,$C1141)</f>
        <v/>
      </c>
      <c r="U1141" s="35">
        <f>SUMIFS(рўйхат!T:T,рўйхат!$CY:$CY,$B$1160,рўйхат!$B:$B,$C1141)</f>
        <v/>
      </c>
      <c r="V1141" s="36">
        <f>SUMIFS(рўйхат!U:U,рўйхат!$CY:$CY,$B$1160,рўйхат!$B:$B,$C1141)</f>
        <v/>
      </c>
      <c r="W1141" s="35">
        <f>SUMIFS(рўйхат!V:V,рўйхат!$CY:$CY,$B$1160,рўйхат!$B:$B,$C1141)</f>
        <v/>
      </c>
      <c r="X1141" s="36">
        <f>SUMIFS(рўйхат!W:W,рўйхат!$CY:$CY,$B$1160,рўйхат!$B:$B,$C1141)</f>
        <v/>
      </c>
      <c r="Y1141" s="35">
        <f>SUMIFS(рўйхат!X:X,рўйхат!$CY:$CY,$B$1160,рўйхат!$B:$B,$C1141)</f>
        <v/>
      </c>
      <c r="Z1141" s="36">
        <f>SUMIFS(рўйхат!Y:Y,рўйхат!$CY:$CY,$B$1160,рўйхат!$B:$B,$C1141)</f>
        <v/>
      </c>
      <c r="AA1141" s="35">
        <f>SUMIFS(рўйхат!Z:Z,рўйхат!$CY:$CY,$B$1160,рўйхат!$B:$B,$C1141)</f>
        <v/>
      </c>
      <c r="AB1141" s="36">
        <f>SUMIFS(рўйхат!AA:AA,рўйхат!$CY:$CY,$B$1160,рўйхат!$B:$B,$C1141)</f>
        <v/>
      </c>
      <c r="AC1141" s="35">
        <f>SUMIFS(рўйхат!AB:AB,рўйхат!$CY:$CY,$B$1160,рўйхат!$B:$B,$C1141)</f>
        <v/>
      </c>
      <c r="AD1141" s="36">
        <f>SUMIFS(рўйхат!AC:AC,рўйхат!$CY:$CY,$B$1160,рўйхат!$B:$B,$C1141)</f>
        <v/>
      </c>
      <c r="AE1141" s="35">
        <f>SUMIFS(рўйхат!AD:AD,рўйхат!$CY:$CY,$B$1160,рўйхат!$B:$B,$C1141)</f>
        <v/>
      </c>
      <c r="AF1141" s="36">
        <f>SUMIFS(рўйхат!AE:AE,рўйхат!$CY:$CY,$B$1160,рўйхат!$B:$B,$C1141)</f>
        <v/>
      </c>
      <c r="AG1141" s="35">
        <f>SUMIFS(рўйхат!AH:AH,рўйхат!$CY:$CY,$B$1160,рўйхат!$B:$B,$C1141)</f>
        <v/>
      </c>
      <c r="AH1141" s="36">
        <f>SUMIFS(рўйхат!AI:AI,рўйхат!$CY:$CY,$B$1160,рўйхат!$B:$B,$C1141)</f>
        <v/>
      </c>
      <c r="AI1141" s="35">
        <f>SUMIFS(рўйхат!AJ:AJ,рўйхат!$CY:$CY,$B$1160,рўйхат!$B:$B,$C1141)</f>
        <v/>
      </c>
      <c r="AJ1141" s="36">
        <f>SUMIFS(рўйхат!AK:AK,рўйхат!$CY:$CY,$B$1160,рўйхат!$B:$B,$C1141)</f>
        <v/>
      </c>
      <c r="AK1141" s="35">
        <f>SUMIFS(рўйхат!AL:AL,рўйхат!$CY:$CY,$B$1160,рўйхат!$B:$B,$C1141)</f>
        <v/>
      </c>
      <c r="AL1141" s="36">
        <f>SUMIFS(рўйхат!AM:AM,рўйхат!$CY:$CY,$B$1160,рўйхат!$B:$B,$C1141)</f>
        <v/>
      </c>
      <c r="AM1141" s="77">
        <f>IFERROR(Q1141/E1141,0)</f>
        <v/>
      </c>
      <c r="AN1141" s="77">
        <f>IFERROR(R1141/F1141,0)</f>
        <v/>
      </c>
      <c r="AO1141" s="36">
        <f>SUMIFS(рўйхат!AX:AX,рўйхат!$CY:$CY,$B$1160,рўйхат!$B:$B,$C1141)</f>
        <v/>
      </c>
      <c r="AP1141" s="36">
        <f>SUMIFS(рўйхат!AY:AY,рўйхат!$CY:$CY,$B$1160,рўйхат!$B:$B,$C1141)</f>
        <v/>
      </c>
      <c r="AQ1141" s="35">
        <f>SUMIFS(рўйхат!AZ:AZ,рўйхат!$CY:$CY,$B$1160,рўйхат!$B:$B,$C1141)</f>
        <v/>
      </c>
      <c r="AR1141" s="36">
        <f>SUMIFS(рўйхат!BA:BA,рўйхат!$CY:$CY,$B$1160,рўйхат!$B:$B,$C1141)</f>
        <v/>
      </c>
      <c r="AS1141" s="35">
        <f>SUMIFS(рўйхат!BB:BB,рўйхат!$CY:$CY,$B$1160,рўйхат!$B:$B,$C1141)</f>
        <v/>
      </c>
      <c r="AT1141" s="36">
        <f>SUMIFS(рўйхат!BC:BC,рўйхат!$CY:$CY,$B$1160,рўйхат!$B:$B,$C1141)</f>
        <v/>
      </c>
      <c r="AU1141" s="35">
        <f>SUMIFS(рўйхат!BD:BD,рўйхат!$CY:$CY,$B$1160,рўйхат!$B:$B,$C1141)</f>
        <v/>
      </c>
      <c r="AV1141" s="36">
        <f>SUMIFS(рўйхат!BE:BE,рўйхат!$CY:$CY,$B$1160,рўйхат!$B:$B,$C1141)</f>
        <v/>
      </c>
      <c r="AW1141" s="35">
        <f>SUMIFS(рўйхат!BF:BF,рўйхат!$CY:$CY,$B$1160,рўйхат!$B:$B,$C1141)</f>
        <v/>
      </c>
      <c r="AX1141" s="36">
        <f>SUMIFS(рўйхат!BG:BG,рўйхат!$CY:$CY,$B$1160,рўйхат!$B:$B,$C1141)</f>
        <v/>
      </c>
      <c r="AY1141" s="35">
        <f>SUMIFS(рўйхат!BH:BH,рўйхат!$CY:$CY,$B$1160,рўйхат!$B:$B,$C1141)</f>
        <v/>
      </c>
      <c r="AZ1141" s="36">
        <f>SUMIFS(рўйхат!BI:BI,рўйхат!$CY:$CY,$B$1160,рўйхат!$B:$B,$C1141)</f>
        <v/>
      </c>
      <c r="BA1141" s="35">
        <f>SUMIFS(рўйхат!BJ:BJ,рўйхат!$CY:$CY,$B$1160,рўйхат!$B:$B,$C1141)</f>
        <v/>
      </c>
      <c r="BB1141" s="36">
        <f>SUMIFS(рўйхат!BK:BK,рўйхат!$CY:$CY,$B$1160,рўйхат!$B:$B,$C1141)</f>
        <v/>
      </c>
      <c r="BC1141" s="77">
        <f>IFERROR(AO1141/E1141,0)</f>
        <v/>
      </c>
      <c r="BD1141" s="77">
        <f>IFERROR(AP1141/F1141,0)</f>
        <v/>
      </c>
      <c r="BE1141" s="35">
        <f>SUMIFS(рўйхат!BL:BL,рўйхат!$CY:$CY,$B$1160,рўйхат!$B:$B,$C1141)</f>
        <v/>
      </c>
      <c r="BF1141" s="36">
        <f>SUMIFS(рўйхат!BM:BM,рўйхат!$CY:$CY,$B$1160,рўйхат!$B:$B,$C1141)</f>
        <v/>
      </c>
      <c r="BG1141" s="35">
        <f>SUMIFS(рўйхат!BN:BN,рўйхат!$CY:$CY,$B$1160,рўйхат!$B:$B,$C1141)</f>
        <v/>
      </c>
      <c r="BH1141" s="36">
        <f>SUMIFS(рўйхат!BO:BO,рўйхат!$CY:$CY,$B$1160,рўйхат!$B:$B,$C1141)</f>
        <v/>
      </c>
      <c r="BI1141" s="35">
        <f>SUMIFS(рўйхат!BP:BP,рўйхат!$CY:$CY,$B$1160,рўйхат!$B:$B,$C1141)</f>
        <v/>
      </c>
      <c r="BJ1141" s="36">
        <f>SUMIFS(рўйхат!BQ:BQ,рўйхат!$CY:$CY,$B$1160,рўйхат!$B:$B,$C1141)</f>
        <v/>
      </c>
      <c r="BK1141" s="35">
        <f>SUMIFS(рўйхат!BR:BR,рўйхат!$CY:$CY,$B$1160,рўйхат!$B:$B,$C1141)</f>
        <v/>
      </c>
      <c r="BL1141" s="36">
        <f>SUMIFS(рўйхат!BS:BS,рўйхат!$CY:$CY,$B$1160,рўйхат!$B:$B,$C1141)</f>
        <v/>
      </c>
      <c r="BM1141" s="35">
        <f>SUMIFS(рўйхат!BT:BT,рўйхат!$CY:$CY,$B$1160,рўйхат!$B:$B,$C1141)</f>
        <v/>
      </c>
      <c r="BN1141" s="36">
        <f>SUMIFS(рўйхат!BU:BU,рўйхат!$CY:$CY,$B$1160,рўйхат!$B:$B,$C1141)</f>
        <v/>
      </c>
      <c r="BO1141" s="35">
        <f>SUMIFS(рўйхат!BX:BX,рўйхат!$CY:$CY,$B$1160,рўйхат!$B:$B,$C1141)</f>
        <v/>
      </c>
      <c r="BP1141" s="36">
        <f>SUMIFS(рўйхат!BY:BY,рўйхат!$CY:$CY,$B$1160,рўйхат!$B:$B,$C1141)</f>
        <v/>
      </c>
      <c r="BQ1141" s="35">
        <f>SUMIFS(рўйхат!BZ:BZ,рўйхат!$CY:$CY,$B$1160,рўйхат!$B:$B,$C1141)</f>
        <v/>
      </c>
      <c r="BR1141" s="36">
        <f>SUMIFS(рўйхат!CA:CA,рўйхат!$CY:$CY,$B$1160,рўйхат!$B:$B,$C1141)</f>
        <v/>
      </c>
      <c r="BS1141" s="35">
        <f>SUMIFS(рўйхат!CB:CB,рўйхат!$CY:$CY,$B$1160,рўйхат!$B:$B,$C1141)</f>
        <v/>
      </c>
      <c r="BT1141" s="36">
        <f>SUMIFS(рўйхат!CC:CC,рўйхат!$CY:$CY,$B$1160,рўйхат!$B:$B,$C1141)</f>
        <v/>
      </c>
      <c r="BU1141" s="35">
        <f>SUMIFS(рўйхат!CD:CD,рўйхат!$CY:$CY,$B$1160,рўйхат!$B:$B,$C1141)</f>
        <v/>
      </c>
      <c r="BV1141" s="36">
        <f>SUMIFS(рўйхат!CE:CE,рўйхат!$CY:$CY,$B$1160,рўйхат!$B:$B,$C1141)</f>
        <v/>
      </c>
      <c r="BW1141" s="35">
        <f>SUMIFS(рўйхат!CH:CH,рўйхат!$CY:$CY,$B$1160,рўйхат!$B:$B,$C1141)</f>
        <v/>
      </c>
      <c r="BX1141" s="36">
        <f>SUMIFS(рўйхат!CI:CI,рўйхат!$CY:$CY,$B$1160,рўйхат!$B:$B,$C1141)</f>
        <v/>
      </c>
      <c r="BY1141" s="35">
        <f>SUMIFS(рўйхат!CJ:CJ,рўйхат!$CY:$CY,$B$1160,рўйхат!$B:$B,$C1141)</f>
        <v/>
      </c>
      <c r="BZ1141" s="36">
        <f>SUMIFS(рўйхат!CK:CK,рўйхат!$CY:$CY,$B$1160,рўйхат!$B:$B,$C1141)</f>
        <v/>
      </c>
      <c r="CA1141" s="35">
        <f>SUMIFS(рўйхат!CL:CL,рўйхат!$CY:$CY,$B$1160,рўйхат!$B:$B,$C1141)</f>
        <v/>
      </c>
      <c r="CB1141" s="36">
        <f>SUMIFS(рўйхат!CM:CM,рўйхат!$CY:$CY,$B$1160,рўйхат!$B:$B,$C1141)</f>
        <v/>
      </c>
      <c r="CC1141" s="35">
        <f>SUMIFS(рўйхат!CN:CN,рўйхат!$CY:$CY,$B$1160,рўйхат!$B:$B,$C1141)</f>
        <v/>
      </c>
      <c r="CD1141" s="36">
        <f>SUMIFS(рўйхат!CO:CO,рўйхат!$CY:$CY,$B$1160,рўйхат!$B:$B,$C1141)</f>
        <v/>
      </c>
      <c r="CE1141" s="77">
        <f>IFERROR(BE1141/(Q1141+BE1141),0)</f>
        <v/>
      </c>
      <c r="CF1141" s="78">
        <f>IFERROR(BF1141/(R1141+BF1141),0)</f>
        <v/>
      </c>
      <c r="CG1141" s="8">
        <f>COUNTIFS(B:B,B1141)</f>
        <v/>
      </c>
    </row>
    <row r="1142" hidden="1" outlineLevel="1" ht="17.1" customHeight="1" s="245">
      <c r="A1142" s="31" t="n"/>
      <c r="B1142" s="50" t="n">
        <v>14</v>
      </c>
      <c r="C1142" s="66" t="inlineStr">
        <is>
          <t>Маданият вазирлиги</t>
        </is>
      </c>
      <c r="D1142" s="16" t="n"/>
      <c r="E1142" s="35">
        <f>SUMIFS(рўйхат!F:F,рўйхат!$CY:$CY,$B$1160,рўйхат!$B:$B,$C1142)</f>
        <v/>
      </c>
      <c r="F1142" s="36">
        <f>SUMIFS(рўйхат!G:G,рўйхат!$CY:$CY,$B$1160,рўйхат!$B:$B,$C1142)</f>
        <v/>
      </c>
      <c r="G1142" s="35">
        <f>SUMIFS(рўйхат!H:H,рўйхат!$CY:$CY,$B$1160,рўйхат!$B:$B,$C1142)</f>
        <v/>
      </c>
      <c r="H1142" s="36">
        <f>SUMIFS(рўйхат!I:I,рўйхат!$CY:$CY,$B$1160,рўйхат!$B:$B,$C1142)</f>
        <v/>
      </c>
      <c r="I1142" s="35">
        <f>SUMIFS(рўйхат!J:J,рўйхат!$CY:$CY,$B$1160,рўйхат!$B:$B,$C1142)</f>
        <v/>
      </c>
      <c r="J1142" s="36">
        <f>SUMIFS(рўйхат!K:K,рўйхат!$CY:$CY,$B$1160,рўйхат!$B:$B,$C1142)</f>
        <v/>
      </c>
      <c r="K1142" s="35">
        <f>SUMIFS(рўйхат!L:L,рўйхат!$CY:$CY,$B$1160,рўйхат!$B:$B,$C1142)</f>
        <v/>
      </c>
      <c r="L1142" s="36">
        <f>SUMIFS(рўйхат!M:M,рўйхат!$CY:$CY,$B$1160,рўйхат!$B:$B,$C1142)</f>
        <v/>
      </c>
      <c r="M1142" s="35">
        <f>SUMIFS(рўйхат!N:N,рўйхат!$CY:$CY,$B$1160,рўйхат!$B:$B,$C1142)</f>
        <v/>
      </c>
      <c r="N1142" s="36">
        <f>SUMIFS(рўйхат!O:O,рўйхат!$CY:$CY,$B$1160,рўйхат!$B:$B,$C1142)</f>
        <v/>
      </c>
      <c r="O1142" s="34">
        <f>IFERROR(M1142/E1142,0)</f>
        <v/>
      </c>
      <c r="P1142" s="34">
        <f>IFERROR(N1142/F1142,0)</f>
        <v/>
      </c>
      <c r="Q1142" s="35">
        <f>SUMIFS(рўйхат!P:P,рўйхат!$CY:$CY,$B$1160,рўйхат!$B:$B,$C1142)</f>
        <v/>
      </c>
      <c r="R1142" s="36">
        <f>SUMIFS(рўйхат!Q:Q,рўйхат!$CY:$CY,$B$1160,рўйхат!$B:$B,$C1142)</f>
        <v/>
      </c>
      <c r="S1142" s="35">
        <f>SUMIFS(рўйхат!R:R,рўйхат!$CY:$CY,$B$1160,рўйхат!$B:$B,$C1142)</f>
        <v/>
      </c>
      <c r="T1142" s="36">
        <f>SUMIFS(рўйхат!S:S,рўйхат!$CY:$CY,$B$1160,рўйхат!$B:$B,$C1142)</f>
        <v/>
      </c>
      <c r="U1142" s="35">
        <f>SUMIFS(рўйхат!T:T,рўйхат!$CY:$CY,$B$1160,рўйхат!$B:$B,$C1142)</f>
        <v/>
      </c>
      <c r="V1142" s="36">
        <f>SUMIFS(рўйхат!U:U,рўйхат!$CY:$CY,$B$1160,рўйхат!$B:$B,$C1142)</f>
        <v/>
      </c>
      <c r="W1142" s="35">
        <f>SUMIFS(рўйхат!V:V,рўйхат!$CY:$CY,$B$1160,рўйхат!$B:$B,$C1142)</f>
        <v/>
      </c>
      <c r="X1142" s="36">
        <f>SUMIFS(рўйхат!W:W,рўйхат!$CY:$CY,$B$1160,рўйхат!$B:$B,$C1142)</f>
        <v/>
      </c>
      <c r="Y1142" s="35">
        <f>SUMIFS(рўйхат!X:X,рўйхат!$CY:$CY,$B$1160,рўйхат!$B:$B,$C1142)</f>
        <v/>
      </c>
      <c r="Z1142" s="36">
        <f>SUMIFS(рўйхат!Y:Y,рўйхат!$CY:$CY,$B$1160,рўйхат!$B:$B,$C1142)</f>
        <v/>
      </c>
      <c r="AA1142" s="35">
        <f>SUMIFS(рўйхат!Z:Z,рўйхат!$CY:$CY,$B$1160,рўйхат!$B:$B,$C1142)</f>
        <v/>
      </c>
      <c r="AB1142" s="36">
        <f>SUMIFS(рўйхат!AA:AA,рўйхат!$CY:$CY,$B$1160,рўйхат!$B:$B,$C1142)</f>
        <v/>
      </c>
      <c r="AC1142" s="35">
        <f>SUMIFS(рўйхат!AB:AB,рўйхат!$CY:$CY,$B$1160,рўйхат!$B:$B,$C1142)</f>
        <v/>
      </c>
      <c r="AD1142" s="36">
        <f>SUMIFS(рўйхат!AC:AC,рўйхат!$CY:$CY,$B$1160,рўйхат!$B:$B,$C1142)</f>
        <v/>
      </c>
      <c r="AE1142" s="35">
        <f>SUMIFS(рўйхат!AD:AD,рўйхат!$CY:$CY,$B$1160,рўйхат!$B:$B,$C1142)</f>
        <v/>
      </c>
      <c r="AF1142" s="36">
        <f>SUMIFS(рўйхат!AE:AE,рўйхат!$CY:$CY,$B$1160,рўйхат!$B:$B,$C1142)</f>
        <v/>
      </c>
      <c r="AG1142" s="35">
        <f>SUMIFS(рўйхат!AH:AH,рўйхат!$CY:$CY,$B$1160,рўйхат!$B:$B,$C1142)</f>
        <v/>
      </c>
      <c r="AH1142" s="36">
        <f>SUMIFS(рўйхат!AI:AI,рўйхат!$CY:$CY,$B$1160,рўйхат!$B:$B,$C1142)</f>
        <v/>
      </c>
      <c r="AI1142" s="35">
        <f>SUMIFS(рўйхат!AJ:AJ,рўйхат!$CY:$CY,$B$1160,рўйхат!$B:$B,$C1142)</f>
        <v/>
      </c>
      <c r="AJ1142" s="36">
        <f>SUMIFS(рўйхат!AK:AK,рўйхат!$CY:$CY,$B$1160,рўйхат!$B:$B,$C1142)</f>
        <v/>
      </c>
      <c r="AK1142" s="35">
        <f>SUMIFS(рўйхат!AL:AL,рўйхат!$CY:$CY,$B$1160,рўйхат!$B:$B,$C1142)</f>
        <v/>
      </c>
      <c r="AL1142" s="36">
        <f>SUMIFS(рўйхат!AM:AM,рўйхат!$CY:$CY,$B$1160,рўйхат!$B:$B,$C1142)</f>
        <v/>
      </c>
      <c r="AM1142" s="77">
        <f>IFERROR(Q1142/E1142,0)</f>
        <v/>
      </c>
      <c r="AN1142" s="77">
        <f>IFERROR(R1142/F1142,0)</f>
        <v/>
      </c>
      <c r="AO1142" s="36">
        <f>SUMIFS(рўйхат!AX:AX,рўйхат!$CY:$CY,$B$1160,рўйхат!$B:$B,$C1142)</f>
        <v/>
      </c>
      <c r="AP1142" s="36">
        <f>SUMIFS(рўйхат!AY:AY,рўйхат!$CY:$CY,$B$1160,рўйхат!$B:$B,$C1142)</f>
        <v/>
      </c>
      <c r="AQ1142" s="35">
        <f>SUMIFS(рўйхат!AZ:AZ,рўйхат!$CY:$CY,$B$1160,рўйхат!$B:$B,$C1142)</f>
        <v/>
      </c>
      <c r="AR1142" s="36">
        <f>SUMIFS(рўйхат!BA:BA,рўйхат!$CY:$CY,$B$1160,рўйхат!$B:$B,$C1142)</f>
        <v/>
      </c>
      <c r="AS1142" s="35">
        <f>SUMIFS(рўйхат!BB:BB,рўйхат!$CY:$CY,$B$1160,рўйхат!$B:$B,$C1142)</f>
        <v/>
      </c>
      <c r="AT1142" s="36">
        <f>SUMIFS(рўйхат!BC:BC,рўйхат!$CY:$CY,$B$1160,рўйхат!$B:$B,$C1142)</f>
        <v/>
      </c>
      <c r="AU1142" s="35">
        <f>SUMIFS(рўйхат!BD:BD,рўйхат!$CY:$CY,$B$1160,рўйхат!$B:$B,$C1142)</f>
        <v/>
      </c>
      <c r="AV1142" s="36">
        <f>SUMIFS(рўйхат!BE:BE,рўйхат!$CY:$CY,$B$1160,рўйхат!$B:$B,$C1142)</f>
        <v/>
      </c>
      <c r="AW1142" s="35">
        <f>SUMIFS(рўйхат!BF:BF,рўйхат!$CY:$CY,$B$1160,рўйхат!$B:$B,$C1142)</f>
        <v/>
      </c>
      <c r="AX1142" s="36">
        <f>SUMIFS(рўйхат!BG:BG,рўйхат!$CY:$CY,$B$1160,рўйхат!$B:$B,$C1142)</f>
        <v/>
      </c>
      <c r="AY1142" s="35">
        <f>SUMIFS(рўйхат!BH:BH,рўйхат!$CY:$CY,$B$1160,рўйхат!$B:$B,$C1142)</f>
        <v/>
      </c>
      <c r="AZ1142" s="36">
        <f>SUMIFS(рўйхат!BI:BI,рўйхат!$CY:$CY,$B$1160,рўйхат!$B:$B,$C1142)</f>
        <v/>
      </c>
      <c r="BA1142" s="35">
        <f>SUMIFS(рўйхат!BJ:BJ,рўйхат!$CY:$CY,$B$1160,рўйхат!$B:$B,$C1142)</f>
        <v/>
      </c>
      <c r="BB1142" s="36">
        <f>SUMIFS(рўйхат!BK:BK,рўйхат!$CY:$CY,$B$1160,рўйхат!$B:$B,$C1142)</f>
        <v/>
      </c>
      <c r="BC1142" s="77">
        <f>IFERROR(AO1142/E1142,0)</f>
        <v/>
      </c>
      <c r="BD1142" s="77">
        <f>IFERROR(AP1142/F1142,0)</f>
        <v/>
      </c>
      <c r="BE1142" s="35">
        <f>SUMIFS(рўйхат!BL:BL,рўйхат!$CY:$CY,$B$1160,рўйхат!$B:$B,$C1142)</f>
        <v/>
      </c>
      <c r="BF1142" s="36">
        <f>SUMIFS(рўйхат!BM:BM,рўйхат!$CY:$CY,$B$1160,рўйхат!$B:$B,$C1142)</f>
        <v/>
      </c>
      <c r="BG1142" s="35">
        <f>SUMIFS(рўйхат!BN:BN,рўйхат!$CY:$CY,$B$1160,рўйхат!$B:$B,$C1142)</f>
        <v/>
      </c>
      <c r="BH1142" s="36">
        <f>SUMIFS(рўйхат!BO:BO,рўйхат!$CY:$CY,$B$1160,рўйхат!$B:$B,$C1142)</f>
        <v/>
      </c>
      <c r="BI1142" s="35">
        <f>SUMIFS(рўйхат!BP:BP,рўйхат!$CY:$CY,$B$1160,рўйхат!$B:$B,$C1142)</f>
        <v/>
      </c>
      <c r="BJ1142" s="36">
        <f>SUMIFS(рўйхат!BQ:BQ,рўйхат!$CY:$CY,$B$1160,рўйхат!$B:$B,$C1142)</f>
        <v/>
      </c>
      <c r="BK1142" s="35">
        <f>SUMIFS(рўйхат!BR:BR,рўйхат!$CY:$CY,$B$1160,рўйхат!$B:$B,$C1142)</f>
        <v/>
      </c>
      <c r="BL1142" s="36">
        <f>SUMIFS(рўйхат!BS:BS,рўйхат!$CY:$CY,$B$1160,рўйхат!$B:$B,$C1142)</f>
        <v/>
      </c>
      <c r="BM1142" s="35">
        <f>SUMIFS(рўйхат!BT:BT,рўйхат!$CY:$CY,$B$1160,рўйхат!$B:$B,$C1142)</f>
        <v/>
      </c>
      <c r="BN1142" s="36">
        <f>SUMIFS(рўйхат!BU:BU,рўйхат!$CY:$CY,$B$1160,рўйхат!$B:$B,$C1142)</f>
        <v/>
      </c>
      <c r="BO1142" s="35">
        <f>SUMIFS(рўйхат!BX:BX,рўйхат!$CY:$CY,$B$1160,рўйхат!$B:$B,$C1142)</f>
        <v/>
      </c>
      <c r="BP1142" s="36">
        <f>SUMIFS(рўйхат!BY:BY,рўйхат!$CY:$CY,$B$1160,рўйхат!$B:$B,$C1142)</f>
        <v/>
      </c>
      <c r="BQ1142" s="35">
        <f>SUMIFS(рўйхат!BZ:BZ,рўйхат!$CY:$CY,$B$1160,рўйхат!$B:$B,$C1142)</f>
        <v/>
      </c>
      <c r="BR1142" s="36">
        <f>SUMIFS(рўйхат!CA:CA,рўйхат!$CY:$CY,$B$1160,рўйхат!$B:$B,$C1142)</f>
        <v/>
      </c>
      <c r="BS1142" s="35">
        <f>SUMIFS(рўйхат!CB:CB,рўйхат!$CY:$CY,$B$1160,рўйхат!$B:$B,$C1142)</f>
        <v/>
      </c>
      <c r="BT1142" s="36">
        <f>SUMIFS(рўйхат!CC:CC,рўйхат!$CY:$CY,$B$1160,рўйхат!$B:$B,$C1142)</f>
        <v/>
      </c>
      <c r="BU1142" s="35">
        <f>SUMIFS(рўйхат!CD:CD,рўйхат!$CY:$CY,$B$1160,рўйхат!$B:$B,$C1142)</f>
        <v/>
      </c>
      <c r="BV1142" s="36">
        <f>SUMIFS(рўйхат!CE:CE,рўйхат!$CY:$CY,$B$1160,рўйхат!$B:$B,$C1142)</f>
        <v/>
      </c>
      <c r="BW1142" s="35">
        <f>SUMIFS(рўйхат!CH:CH,рўйхат!$CY:$CY,$B$1160,рўйхат!$B:$B,$C1142)</f>
        <v/>
      </c>
      <c r="BX1142" s="36">
        <f>SUMIFS(рўйхат!CI:CI,рўйхат!$CY:$CY,$B$1160,рўйхат!$B:$B,$C1142)</f>
        <v/>
      </c>
      <c r="BY1142" s="35">
        <f>SUMIFS(рўйхат!CJ:CJ,рўйхат!$CY:$CY,$B$1160,рўйхат!$B:$B,$C1142)</f>
        <v/>
      </c>
      <c r="BZ1142" s="36">
        <f>SUMIFS(рўйхат!CK:CK,рўйхат!$CY:$CY,$B$1160,рўйхат!$B:$B,$C1142)</f>
        <v/>
      </c>
      <c r="CA1142" s="35">
        <f>SUMIFS(рўйхат!CL:CL,рўйхат!$CY:$CY,$B$1160,рўйхат!$B:$B,$C1142)</f>
        <v/>
      </c>
      <c r="CB1142" s="36">
        <f>SUMIFS(рўйхат!CM:CM,рўйхат!$CY:$CY,$B$1160,рўйхат!$B:$B,$C1142)</f>
        <v/>
      </c>
      <c r="CC1142" s="35">
        <f>SUMIFS(рўйхат!CN:CN,рўйхат!$CY:$CY,$B$1160,рўйхат!$B:$B,$C1142)</f>
        <v/>
      </c>
      <c r="CD1142" s="36">
        <f>SUMIFS(рўйхат!CO:CO,рўйхат!$CY:$CY,$B$1160,рўйхат!$B:$B,$C1142)</f>
        <v/>
      </c>
      <c r="CE1142" s="77">
        <f>IFERROR(BE1142/(Q1142+BE1142),0)</f>
        <v/>
      </c>
      <c r="CF1142" s="78">
        <f>IFERROR(BF1142/(R1142+BF1142),0)</f>
        <v/>
      </c>
      <c r="CG1142" s="8">
        <f>COUNTIFS(B:B,B1142)</f>
        <v/>
      </c>
    </row>
    <row r="1143" hidden="1" outlineLevel="1" ht="17.1" customHeight="1" s="245">
      <c r="A1143" s="31" t="n"/>
      <c r="B1143" s="50" t="n">
        <v>15</v>
      </c>
      <c r="C1143" s="66" t="inlineStr">
        <is>
          <t>Мактабгача ва мактаб таълими вазирлиги</t>
        </is>
      </c>
      <c r="D1143" s="16" t="n"/>
      <c r="E1143" s="35">
        <f>SUMIFS(рўйхат!F:F,рўйхат!$CY:$CY,$B$1160,рўйхат!$B:$B,$C1143)</f>
        <v/>
      </c>
      <c r="F1143" s="36">
        <f>SUMIFS(рўйхат!G:G,рўйхат!$CY:$CY,$B$1160,рўйхат!$B:$B,$C1143)</f>
        <v/>
      </c>
      <c r="G1143" s="35">
        <f>SUMIFS(рўйхат!H:H,рўйхат!$CY:$CY,$B$1160,рўйхат!$B:$B,$C1143)</f>
        <v/>
      </c>
      <c r="H1143" s="36">
        <f>SUMIFS(рўйхат!I:I,рўйхат!$CY:$CY,$B$1160,рўйхат!$B:$B,$C1143)</f>
        <v/>
      </c>
      <c r="I1143" s="35">
        <f>SUMIFS(рўйхат!J:J,рўйхат!$CY:$CY,$B$1160,рўйхат!$B:$B,$C1143)</f>
        <v/>
      </c>
      <c r="J1143" s="36">
        <f>SUMIFS(рўйхат!K:K,рўйхат!$CY:$CY,$B$1160,рўйхат!$B:$B,$C1143)</f>
        <v/>
      </c>
      <c r="K1143" s="35">
        <f>SUMIFS(рўйхат!L:L,рўйхат!$CY:$CY,$B$1160,рўйхат!$B:$B,$C1143)</f>
        <v/>
      </c>
      <c r="L1143" s="36">
        <f>SUMIFS(рўйхат!M:M,рўйхат!$CY:$CY,$B$1160,рўйхат!$B:$B,$C1143)</f>
        <v/>
      </c>
      <c r="M1143" s="35">
        <f>SUMIFS(рўйхат!N:N,рўйхат!$CY:$CY,$B$1160,рўйхат!$B:$B,$C1143)</f>
        <v/>
      </c>
      <c r="N1143" s="36">
        <f>SUMIFS(рўйхат!O:O,рўйхат!$CY:$CY,$B$1160,рўйхат!$B:$B,$C1143)</f>
        <v/>
      </c>
      <c r="O1143" s="34">
        <f>IFERROR(M1143/E1143,0)</f>
        <v/>
      </c>
      <c r="P1143" s="34">
        <f>IFERROR(N1143/F1143,0)</f>
        <v/>
      </c>
      <c r="Q1143" s="35">
        <f>SUMIFS(рўйхат!P:P,рўйхат!$CY:$CY,$B$1160,рўйхат!$B:$B,$C1143)</f>
        <v/>
      </c>
      <c r="R1143" s="36">
        <f>SUMIFS(рўйхат!Q:Q,рўйхат!$CY:$CY,$B$1160,рўйхат!$B:$B,$C1143)</f>
        <v/>
      </c>
      <c r="S1143" s="35">
        <f>SUMIFS(рўйхат!R:R,рўйхат!$CY:$CY,$B$1160,рўйхат!$B:$B,$C1143)</f>
        <v/>
      </c>
      <c r="T1143" s="36">
        <f>SUMIFS(рўйхат!S:S,рўйхат!$CY:$CY,$B$1160,рўйхат!$B:$B,$C1143)</f>
        <v/>
      </c>
      <c r="U1143" s="35">
        <f>SUMIFS(рўйхат!T:T,рўйхат!$CY:$CY,$B$1160,рўйхат!$B:$B,$C1143)</f>
        <v/>
      </c>
      <c r="V1143" s="36">
        <f>SUMIFS(рўйхат!U:U,рўйхат!$CY:$CY,$B$1160,рўйхат!$B:$B,$C1143)</f>
        <v/>
      </c>
      <c r="W1143" s="35">
        <f>SUMIFS(рўйхат!V:V,рўйхат!$CY:$CY,$B$1160,рўйхат!$B:$B,$C1143)</f>
        <v/>
      </c>
      <c r="X1143" s="36">
        <f>SUMIFS(рўйхат!W:W,рўйхат!$CY:$CY,$B$1160,рўйхат!$B:$B,$C1143)</f>
        <v/>
      </c>
      <c r="Y1143" s="35">
        <f>SUMIFS(рўйхат!X:X,рўйхат!$CY:$CY,$B$1160,рўйхат!$B:$B,$C1143)</f>
        <v/>
      </c>
      <c r="Z1143" s="36">
        <f>SUMIFS(рўйхат!Y:Y,рўйхат!$CY:$CY,$B$1160,рўйхат!$B:$B,$C1143)</f>
        <v/>
      </c>
      <c r="AA1143" s="35">
        <f>SUMIFS(рўйхат!Z:Z,рўйхат!$CY:$CY,$B$1160,рўйхат!$B:$B,$C1143)</f>
        <v/>
      </c>
      <c r="AB1143" s="36">
        <f>SUMIFS(рўйхат!AA:AA,рўйхат!$CY:$CY,$B$1160,рўйхат!$B:$B,$C1143)</f>
        <v/>
      </c>
      <c r="AC1143" s="35">
        <f>SUMIFS(рўйхат!AB:AB,рўйхат!$CY:$CY,$B$1160,рўйхат!$B:$B,$C1143)</f>
        <v/>
      </c>
      <c r="AD1143" s="36">
        <f>SUMIFS(рўйхат!AC:AC,рўйхат!$CY:$CY,$B$1160,рўйхат!$B:$B,$C1143)</f>
        <v/>
      </c>
      <c r="AE1143" s="35">
        <f>SUMIFS(рўйхат!AD:AD,рўйхат!$CY:$CY,$B$1160,рўйхат!$B:$B,$C1143)</f>
        <v/>
      </c>
      <c r="AF1143" s="36">
        <f>SUMIFS(рўйхат!AE:AE,рўйхат!$CY:$CY,$B$1160,рўйхат!$B:$B,$C1143)</f>
        <v/>
      </c>
      <c r="AG1143" s="35">
        <f>SUMIFS(рўйхат!AH:AH,рўйхат!$CY:$CY,$B$1160,рўйхат!$B:$B,$C1143)</f>
        <v/>
      </c>
      <c r="AH1143" s="36">
        <f>SUMIFS(рўйхат!AI:AI,рўйхат!$CY:$CY,$B$1160,рўйхат!$B:$B,$C1143)</f>
        <v/>
      </c>
      <c r="AI1143" s="35">
        <f>SUMIFS(рўйхат!AJ:AJ,рўйхат!$CY:$CY,$B$1160,рўйхат!$B:$B,$C1143)</f>
        <v/>
      </c>
      <c r="AJ1143" s="36">
        <f>SUMIFS(рўйхат!AK:AK,рўйхат!$CY:$CY,$B$1160,рўйхат!$B:$B,$C1143)</f>
        <v/>
      </c>
      <c r="AK1143" s="35">
        <f>SUMIFS(рўйхат!AL:AL,рўйхат!$CY:$CY,$B$1160,рўйхат!$B:$B,$C1143)</f>
        <v/>
      </c>
      <c r="AL1143" s="36">
        <f>SUMIFS(рўйхат!AM:AM,рўйхат!$CY:$CY,$B$1160,рўйхат!$B:$B,$C1143)</f>
        <v/>
      </c>
      <c r="AM1143" s="77">
        <f>IFERROR(Q1143/E1143,0)</f>
        <v/>
      </c>
      <c r="AN1143" s="77">
        <f>IFERROR(R1143/F1143,0)</f>
        <v/>
      </c>
      <c r="AO1143" s="36">
        <f>SUMIFS(рўйхат!AX:AX,рўйхат!$CY:$CY,$B$1160,рўйхат!$B:$B,$C1143)</f>
        <v/>
      </c>
      <c r="AP1143" s="36">
        <f>SUMIFS(рўйхат!AY:AY,рўйхат!$CY:$CY,$B$1160,рўйхат!$B:$B,$C1143)</f>
        <v/>
      </c>
      <c r="AQ1143" s="35">
        <f>SUMIFS(рўйхат!AZ:AZ,рўйхат!$CY:$CY,$B$1160,рўйхат!$B:$B,$C1143)</f>
        <v/>
      </c>
      <c r="AR1143" s="36">
        <f>SUMIFS(рўйхат!BA:BA,рўйхат!$CY:$CY,$B$1160,рўйхат!$B:$B,$C1143)</f>
        <v/>
      </c>
      <c r="AS1143" s="35">
        <f>SUMIFS(рўйхат!BB:BB,рўйхат!$CY:$CY,$B$1160,рўйхат!$B:$B,$C1143)</f>
        <v/>
      </c>
      <c r="AT1143" s="36">
        <f>SUMIFS(рўйхат!BC:BC,рўйхат!$CY:$CY,$B$1160,рўйхат!$B:$B,$C1143)</f>
        <v/>
      </c>
      <c r="AU1143" s="35">
        <f>SUMIFS(рўйхат!BD:BD,рўйхат!$CY:$CY,$B$1160,рўйхат!$B:$B,$C1143)</f>
        <v/>
      </c>
      <c r="AV1143" s="36">
        <f>SUMIFS(рўйхат!BE:BE,рўйхат!$CY:$CY,$B$1160,рўйхат!$B:$B,$C1143)</f>
        <v/>
      </c>
      <c r="AW1143" s="35">
        <f>SUMIFS(рўйхат!BF:BF,рўйхат!$CY:$CY,$B$1160,рўйхат!$B:$B,$C1143)</f>
        <v/>
      </c>
      <c r="AX1143" s="36">
        <f>SUMIFS(рўйхат!BG:BG,рўйхат!$CY:$CY,$B$1160,рўйхат!$B:$B,$C1143)</f>
        <v/>
      </c>
      <c r="AY1143" s="35">
        <f>SUMIFS(рўйхат!BH:BH,рўйхат!$CY:$CY,$B$1160,рўйхат!$B:$B,$C1143)</f>
        <v/>
      </c>
      <c r="AZ1143" s="36">
        <f>SUMIFS(рўйхат!BI:BI,рўйхат!$CY:$CY,$B$1160,рўйхат!$B:$B,$C1143)</f>
        <v/>
      </c>
      <c r="BA1143" s="35">
        <f>SUMIFS(рўйхат!BJ:BJ,рўйхат!$CY:$CY,$B$1160,рўйхат!$B:$B,$C1143)</f>
        <v/>
      </c>
      <c r="BB1143" s="36">
        <f>SUMIFS(рўйхат!BK:BK,рўйхат!$CY:$CY,$B$1160,рўйхат!$B:$B,$C1143)</f>
        <v/>
      </c>
      <c r="BC1143" s="77">
        <f>IFERROR(AO1143/E1143,0)</f>
        <v/>
      </c>
      <c r="BD1143" s="77">
        <f>IFERROR(AP1143/F1143,0)</f>
        <v/>
      </c>
      <c r="BE1143" s="35">
        <f>SUMIFS(рўйхат!BL:BL,рўйхат!$CY:$CY,$B$1160,рўйхат!$B:$B,$C1143)</f>
        <v/>
      </c>
      <c r="BF1143" s="36">
        <f>SUMIFS(рўйхат!BM:BM,рўйхат!$CY:$CY,$B$1160,рўйхат!$B:$B,$C1143)</f>
        <v/>
      </c>
      <c r="BG1143" s="35">
        <f>SUMIFS(рўйхат!BN:BN,рўйхат!$CY:$CY,$B$1160,рўйхат!$B:$B,$C1143)</f>
        <v/>
      </c>
      <c r="BH1143" s="36">
        <f>SUMIFS(рўйхат!BO:BO,рўйхат!$CY:$CY,$B$1160,рўйхат!$B:$B,$C1143)</f>
        <v/>
      </c>
      <c r="BI1143" s="35">
        <f>SUMIFS(рўйхат!BP:BP,рўйхат!$CY:$CY,$B$1160,рўйхат!$B:$B,$C1143)</f>
        <v/>
      </c>
      <c r="BJ1143" s="36">
        <f>SUMIFS(рўйхат!BQ:BQ,рўйхат!$CY:$CY,$B$1160,рўйхат!$B:$B,$C1143)</f>
        <v/>
      </c>
      <c r="BK1143" s="35">
        <f>SUMIFS(рўйхат!BR:BR,рўйхат!$CY:$CY,$B$1160,рўйхат!$B:$B,$C1143)</f>
        <v/>
      </c>
      <c r="BL1143" s="36">
        <f>SUMIFS(рўйхат!BS:BS,рўйхат!$CY:$CY,$B$1160,рўйхат!$B:$B,$C1143)</f>
        <v/>
      </c>
      <c r="BM1143" s="35">
        <f>SUMIFS(рўйхат!BT:BT,рўйхат!$CY:$CY,$B$1160,рўйхат!$B:$B,$C1143)</f>
        <v/>
      </c>
      <c r="BN1143" s="36">
        <f>SUMIFS(рўйхат!BU:BU,рўйхат!$CY:$CY,$B$1160,рўйхат!$B:$B,$C1143)</f>
        <v/>
      </c>
      <c r="BO1143" s="35">
        <f>SUMIFS(рўйхат!BX:BX,рўйхат!$CY:$CY,$B$1160,рўйхат!$B:$B,$C1143)</f>
        <v/>
      </c>
      <c r="BP1143" s="36">
        <f>SUMIFS(рўйхат!BY:BY,рўйхат!$CY:$CY,$B$1160,рўйхат!$B:$B,$C1143)</f>
        <v/>
      </c>
      <c r="BQ1143" s="35">
        <f>SUMIFS(рўйхат!BZ:BZ,рўйхат!$CY:$CY,$B$1160,рўйхат!$B:$B,$C1143)</f>
        <v/>
      </c>
      <c r="BR1143" s="36">
        <f>SUMIFS(рўйхат!CA:CA,рўйхат!$CY:$CY,$B$1160,рўйхат!$B:$B,$C1143)</f>
        <v/>
      </c>
      <c r="BS1143" s="35">
        <f>SUMIFS(рўйхат!CB:CB,рўйхат!$CY:$CY,$B$1160,рўйхат!$B:$B,$C1143)</f>
        <v/>
      </c>
      <c r="BT1143" s="36">
        <f>SUMIFS(рўйхат!CC:CC,рўйхат!$CY:$CY,$B$1160,рўйхат!$B:$B,$C1143)</f>
        <v/>
      </c>
      <c r="BU1143" s="35">
        <f>SUMIFS(рўйхат!CD:CD,рўйхат!$CY:$CY,$B$1160,рўйхат!$B:$B,$C1143)</f>
        <v/>
      </c>
      <c r="BV1143" s="36">
        <f>SUMIFS(рўйхат!CE:CE,рўйхат!$CY:$CY,$B$1160,рўйхат!$B:$B,$C1143)</f>
        <v/>
      </c>
      <c r="BW1143" s="35">
        <f>SUMIFS(рўйхат!CH:CH,рўйхат!$CY:$CY,$B$1160,рўйхат!$B:$B,$C1143)</f>
        <v/>
      </c>
      <c r="BX1143" s="36">
        <f>SUMIFS(рўйхат!CI:CI,рўйхат!$CY:$CY,$B$1160,рўйхат!$B:$B,$C1143)</f>
        <v/>
      </c>
      <c r="BY1143" s="35">
        <f>SUMIFS(рўйхат!CJ:CJ,рўйхат!$CY:$CY,$B$1160,рўйхат!$B:$B,$C1143)</f>
        <v/>
      </c>
      <c r="BZ1143" s="36">
        <f>SUMIFS(рўйхат!CK:CK,рўйхат!$CY:$CY,$B$1160,рўйхат!$B:$B,$C1143)</f>
        <v/>
      </c>
      <c r="CA1143" s="35">
        <f>SUMIFS(рўйхат!CL:CL,рўйхат!$CY:$CY,$B$1160,рўйхат!$B:$B,$C1143)</f>
        <v/>
      </c>
      <c r="CB1143" s="36">
        <f>SUMIFS(рўйхат!CM:CM,рўйхат!$CY:$CY,$B$1160,рўйхат!$B:$B,$C1143)</f>
        <v/>
      </c>
      <c r="CC1143" s="35">
        <f>SUMIFS(рўйхат!CN:CN,рўйхат!$CY:$CY,$B$1160,рўйхат!$B:$B,$C1143)</f>
        <v/>
      </c>
      <c r="CD1143" s="36">
        <f>SUMIFS(рўйхат!CO:CO,рўйхат!$CY:$CY,$B$1160,рўйхат!$B:$B,$C1143)</f>
        <v/>
      </c>
      <c r="CE1143" s="77">
        <f>IFERROR(BE1143/(Q1143+BE1143),0)</f>
        <v/>
      </c>
      <c r="CF1143" s="78">
        <f>IFERROR(BF1143/(R1143+BF1143),0)</f>
        <v/>
      </c>
      <c r="CG1143" s="8">
        <f>COUNTIFS(B:B,B1143)</f>
        <v/>
      </c>
    </row>
    <row r="1144" hidden="1" outlineLevel="1" ht="17.1" customHeight="1" s="245">
      <c r="A1144" s="31" t="n"/>
      <c r="B1144" s="50" t="n">
        <v>16</v>
      </c>
      <c r="C1144" s="66" t="inlineStr">
        <is>
          <t>Марказий банк</t>
        </is>
      </c>
      <c r="D1144" s="16" t="n"/>
      <c r="E1144" s="35">
        <f>SUMIFS(рўйхат!F:F,рўйхат!$CY:$CY,$B$1160,рўйхат!$B:$B,$C1144)</f>
        <v/>
      </c>
      <c r="F1144" s="36">
        <f>SUMIFS(рўйхат!G:G,рўйхат!$CY:$CY,$B$1160,рўйхат!$B:$B,$C1144)</f>
        <v/>
      </c>
      <c r="G1144" s="35">
        <f>SUMIFS(рўйхат!H:H,рўйхат!$CY:$CY,$B$1160,рўйхат!$B:$B,$C1144)</f>
        <v/>
      </c>
      <c r="H1144" s="36">
        <f>SUMIFS(рўйхат!I:I,рўйхат!$CY:$CY,$B$1160,рўйхат!$B:$B,$C1144)</f>
        <v/>
      </c>
      <c r="I1144" s="35">
        <f>SUMIFS(рўйхат!J:J,рўйхат!$CY:$CY,$B$1160,рўйхат!$B:$B,$C1144)</f>
        <v/>
      </c>
      <c r="J1144" s="36">
        <f>SUMIFS(рўйхат!K:K,рўйхат!$CY:$CY,$B$1160,рўйхат!$B:$B,$C1144)</f>
        <v/>
      </c>
      <c r="K1144" s="35">
        <f>SUMIFS(рўйхат!L:L,рўйхат!$CY:$CY,$B$1160,рўйхат!$B:$B,$C1144)</f>
        <v/>
      </c>
      <c r="L1144" s="36">
        <f>SUMIFS(рўйхат!M:M,рўйхат!$CY:$CY,$B$1160,рўйхат!$B:$B,$C1144)</f>
        <v/>
      </c>
      <c r="M1144" s="35">
        <f>SUMIFS(рўйхат!N:N,рўйхат!$CY:$CY,$B$1160,рўйхат!$B:$B,$C1144)</f>
        <v/>
      </c>
      <c r="N1144" s="36">
        <f>SUMIFS(рўйхат!O:O,рўйхат!$CY:$CY,$B$1160,рўйхат!$B:$B,$C1144)</f>
        <v/>
      </c>
      <c r="O1144" s="34">
        <f>IFERROR(M1144/E1144,0)</f>
        <v/>
      </c>
      <c r="P1144" s="34">
        <f>IFERROR(N1144/F1144,0)</f>
        <v/>
      </c>
      <c r="Q1144" s="35">
        <f>SUMIFS(рўйхат!P:P,рўйхат!$CY:$CY,$B$1160,рўйхат!$B:$B,$C1144)</f>
        <v/>
      </c>
      <c r="R1144" s="36">
        <f>SUMIFS(рўйхат!Q:Q,рўйхат!$CY:$CY,$B$1160,рўйхат!$B:$B,$C1144)</f>
        <v/>
      </c>
      <c r="S1144" s="35">
        <f>SUMIFS(рўйхат!R:R,рўйхат!$CY:$CY,$B$1160,рўйхат!$B:$B,$C1144)</f>
        <v/>
      </c>
      <c r="T1144" s="36">
        <f>SUMIFS(рўйхат!S:S,рўйхат!$CY:$CY,$B$1160,рўйхат!$B:$B,$C1144)</f>
        <v/>
      </c>
      <c r="U1144" s="35">
        <f>SUMIFS(рўйхат!T:T,рўйхат!$CY:$CY,$B$1160,рўйхат!$B:$B,$C1144)</f>
        <v/>
      </c>
      <c r="V1144" s="36">
        <f>SUMIFS(рўйхат!U:U,рўйхат!$CY:$CY,$B$1160,рўйхат!$B:$B,$C1144)</f>
        <v/>
      </c>
      <c r="W1144" s="35">
        <f>SUMIFS(рўйхат!V:V,рўйхат!$CY:$CY,$B$1160,рўйхат!$B:$B,$C1144)</f>
        <v/>
      </c>
      <c r="X1144" s="36">
        <f>SUMIFS(рўйхат!W:W,рўйхат!$CY:$CY,$B$1160,рўйхат!$B:$B,$C1144)</f>
        <v/>
      </c>
      <c r="Y1144" s="35">
        <f>SUMIFS(рўйхат!X:X,рўйхат!$CY:$CY,$B$1160,рўйхат!$B:$B,$C1144)</f>
        <v/>
      </c>
      <c r="Z1144" s="36">
        <f>SUMIFS(рўйхат!Y:Y,рўйхат!$CY:$CY,$B$1160,рўйхат!$B:$B,$C1144)</f>
        <v/>
      </c>
      <c r="AA1144" s="35">
        <f>SUMIFS(рўйхат!Z:Z,рўйхат!$CY:$CY,$B$1160,рўйхат!$B:$B,$C1144)</f>
        <v/>
      </c>
      <c r="AB1144" s="36">
        <f>SUMIFS(рўйхат!AA:AA,рўйхат!$CY:$CY,$B$1160,рўйхат!$B:$B,$C1144)</f>
        <v/>
      </c>
      <c r="AC1144" s="35">
        <f>SUMIFS(рўйхат!AB:AB,рўйхат!$CY:$CY,$B$1160,рўйхат!$B:$B,$C1144)</f>
        <v/>
      </c>
      <c r="AD1144" s="36">
        <f>SUMIFS(рўйхат!AC:AC,рўйхат!$CY:$CY,$B$1160,рўйхат!$B:$B,$C1144)</f>
        <v/>
      </c>
      <c r="AE1144" s="35">
        <f>SUMIFS(рўйхат!AD:AD,рўйхат!$CY:$CY,$B$1160,рўйхат!$B:$B,$C1144)</f>
        <v/>
      </c>
      <c r="AF1144" s="36">
        <f>SUMIFS(рўйхат!AE:AE,рўйхат!$CY:$CY,$B$1160,рўйхат!$B:$B,$C1144)</f>
        <v/>
      </c>
      <c r="AG1144" s="35">
        <f>SUMIFS(рўйхат!AH:AH,рўйхат!$CY:$CY,$B$1160,рўйхат!$B:$B,$C1144)</f>
        <v/>
      </c>
      <c r="AH1144" s="36">
        <f>SUMIFS(рўйхат!AI:AI,рўйхат!$CY:$CY,$B$1160,рўйхат!$B:$B,$C1144)</f>
        <v/>
      </c>
      <c r="AI1144" s="35">
        <f>SUMIFS(рўйхат!AJ:AJ,рўйхат!$CY:$CY,$B$1160,рўйхат!$B:$B,$C1144)</f>
        <v/>
      </c>
      <c r="AJ1144" s="36">
        <f>SUMIFS(рўйхат!AK:AK,рўйхат!$CY:$CY,$B$1160,рўйхат!$B:$B,$C1144)</f>
        <v/>
      </c>
      <c r="AK1144" s="35">
        <f>SUMIFS(рўйхат!AL:AL,рўйхат!$CY:$CY,$B$1160,рўйхат!$B:$B,$C1144)</f>
        <v/>
      </c>
      <c r="AL1144" s="36">
        <f>SUMIFS(рўйхат!AM:AM,рўйхат!$CY:$CY,$B$1160,рўйхат!$B:$B,$C1144)</f>
        <v/>
      </c>
      <c r="AM1144" s="77">
        <f>IFERROR(Q1144/E1144,0)</f>
        <v/>
      </c>
      <c r="AN1144" s="77">
        <f>IFERROR(R1144/F1144,0)</f>
        <v/>
      </c>
      <c r="AO1144" s="36">
        <f>SUMIFS(рўйхат!AX:AX,рўйхат!$CY:$CY,$B$1160,рўйхат!$B:$B,$C1144)</f>
        <v/>
      </c>
      <c r="AP1144" s="36">
        <f>SUMIFS(рўйхат!AY:AY,рўйхат!$CY:$CY,$B$1160,рўйхат!$B:$B,$C1144)</f>
        <v/>
      </c>
      <c r="AQ1144" s="35">
        <f>SUMIFS(рўйхат!AZ:AZ,рўйхат!$CY:$CY,$B$1160,рўйхат!$B:$B,$C1144)</f>
        <v/>
      </c>
      <c r="AR1144" s="36">
        <f>SUMIFS(рўйхат!BA:BA,рўйхат!$CY:$CY,$B$1160,рўйхат!$B:$B,$C1144)</f>
        <v/>
      </c>
      <c r="AS1144" s="35">
        <f>SUMIFS(рўйхат!BB:BB,рўйхат!$CY:$CY,$B$1160,рўйхат!$B:$B,$C1144)</f>
        <v/>
      </c>
      <c r="AT1144" s="36">
        <f>SUMIFS(рўйхат!BC:BC,рўйхат!$CY:$CY,$B$1160,рўйхат!$B:$B,$C1144)</f>
        <v/>
      </c>
      <c r="AU1144" s="35">
        <f>SUMIFS(рўйхат!BD:BD,рўйхат!$CY:$CY,$B$1160,рўйхат!$B:$B,$C1144)</f>
        <v/>
      </c>
      <c r="AV1144" s="36">
        <f>SUMIFS(рўйхат!BE:BE,рўйхат!$CY:$CY,$B$1160,рўйхат!$B:$B,$C1144)</f>
        <v/>
      </c>
      <c r="AW1144" s="35">
        <f>SUMIFS(рўйхат!BF:BF,рўйхат!$CY:$CY,$B$1160,рўйхат!$B:$B,$C1144)</f>
        <v/>
      </c>
      <c r="AX1144" s="36">
        <f>SUMIFS(рўйхат!BG:BG,рўйхат!$CY:$CY,$B$1160,рўйхат!$B:$B,$C1144)</f>
        <v/>
      </c>
      <c r="AY1144" s="35">
        <f>SUMIFS(рўйхат!BH:BH,рўйхат!$CY:$CY,$B$1160,рўйхат!$B:$B,$C1144)</f>
        <v/>
      </c>
      <c r="AZ1144" s="36">
        <f>SUMIFS(рўйхат!BI:BI,рўйхат!$CY:$CY,$B$1160,рўйхат!$B:$B,$C1144)</f>
        <v/>
      </c>
      <c r="BA1144" s="35">
        <f>SUMIFS(рўйхат!BJ:BJ,рўйхат!$CY:$CY,$B$1160,рўйхат!$B:$B,$C1144)</f>
        <v/>
      </c>
      <c r="BB1144" s="36">
        <f>SUMIFS(рўйхат!BK:BK,рўйхат!$CY:$CY,$B$1160,рўйхат!$B:$B,$C1144)</f>
        <v/>
      </c>
      <c r="BC1144" s="77">
        <f>IFERROR(AO1144/E1144,0)</f>
        <v/>
      </c>
      <c r="BD1144" s="77">
        <f>IFERROR(AP1144/F1144,0)</f>
        <v/>
      </c>
      <c r="BE1144" s="35">
        <f>SUMIFS(рўйхат!BL:BL,рўйхат!$CY:$CY,$B$1160,рўйхат!$B:$B,$C1144)</f>
        <v/>
      </c>
      <c r="BF1144" s="36">
        <f>SUMIFS(рўйхат!BM:BM,рўйхат!$CY:$CY,$B$1160,рўйхат!$B:$B,$C1144)</f>
        <v/>
      </c>
      <c r="BG1144" s="35">
        <f>SUMIFS(рўйхат!BN:BN,рўйхат!$CY:$CY,$B$1160,рўйхат!$B:$B,$C1144)</f>
        <v/>
      </c>
      <c r="BH1144" s="36">
        <f>SUMIFS(рўйхат!BO:BO,рўйхат!$CY:$CY,$B$1160,рўйхат!$B:$B,$C1144)</f>
        <v/>
      </c>
      <c r="BI1144" s="35">
        <f>SUMIFS(рўйхат!BP:BP,рўйхат!$CY:$CY,$B$1160,рўйхат!$B:$B,$C1144)</f>
        <v/>
      </c>
      <c r="BJ1144" s="36">
        <f>SUMIFS(рўйхат!BQ:BQ,рўйхат!$CY:$CY,$B$1160,рўйхат!$B:$B,$C1144)</f>
        <v/>
      </c>
      <c r="BK1144" s="35">
        <f>SUMIFS(рўйхат!BR:BR,рўйхат!$CY:$CY,$B$1160,рўйхат!$B:$B,$C1144)</f>
        <v/>
      </c>
      <c r="BL1144" s="36">
        <f>SUMIFS(рўйхат!BS:BS,рўйхат!$CY:$CY,$B$1160,рўйхат!$B:$B,$C1144)</f>
        <v/>
      </c>
      <c r="BM1144" s="35">
        <f>SUMIFS(рўйхат!BT:BT,рўйхат!$CY:$CY,$B$1160,рўйхат!$B:$B,$C1144)</f>
        <v/>
      </c>
      <c r="BN1144" s="36">
        <f>SUMIFS(рўйхат!BU:BU,рўйхат!$CY:$CY,$B$1160,рўйхат!$B:$B,$C1144)</f>
        <v/>
      </c>
      <c r="BO1144" s="35">
        <f>SUMIFS(рўйхат!BX:BX,рўйхат!$CY:$CY,$B$1160,рўйхат!$B:$B,$C1144)</f>
        <v/>
      </c>
      <c r="BP1144" s="36">
        <f>SUMIFS(рўйхат!BY:BY,рўйхат!$CY:$CY,$B$1160,рўйхат!$B:$B,$C1144)</f>
        <v/>
      </c>
      <c r="BQ1144" s="35">
        <f>SUMIFS(рўйхат!BZ:BZ,рўйхат!$CY:$CY,$B$1160,рўйхат!$B:$B,$C1144)</f>
        <v/>
      </c>
      <c r="BR1144" s="36">
        <f>SUMIFS(рўйхат!CA:CA,рўйхат!$CY:$CY,$B$1160,рўйхат!$B:$B,$C1144)</f>
        <v/>
      </c>
      <c r="BS1144" s="35">
        <f>SUMIFS(рўйхат!CB:CB,рўйхат!$CY:$CY,$B$1160,рўйхат!$B:$B,$C1144)</f>
        <v/>
      </c>
      <c r="BT1144" s="36">
        <f>SUMIFS(рўйхат!CC:CC,рўйхат!$CY:$CY,$B$1160,рўйхат!$B:$B,$C1144)</f>
        <v/>
      </c>
      <c r="BU1144" s="35">
        <f>SUMIFS(рўйхат!CD:CD,рўйхат!$CY:$CY,$B$1160,рўйхат!$B:$B,$C1144)</f>
        <v/>
      </c>
      <c r="BV1144" s="36">
        <f>SUMIFS(рўйхат!CE:CE,рўйхат!$CY:$CY,$B$1160,рўйхат!$B:$B,$C1144)</f>
        <v/>
      </c>
      <c r="BW1144" s="35">
        <f>SUMIFS(рўйхат!CH:CH,рўйхат!$CY:$CY,$B$1160,рўйхат!$B:$B,$C1144)</f>
        <v/>
      </c>
      <c r="BX1144" s="36">
        <f>SUMIFS(рўйхат!CI:CI,рўйхат!$CY:$CY,$B$1160,рўйхат!$B:$B,$C1144)</f>
        <v/>
      </c>
      <c r="BY1144" s="35">
        <f>SUMIFS(рўйхат!CJ:CJ,рўйхат!$CY:$CY,$B$1160,рўйхат!$B:$B,$C1144)</f>
        <v/>
      </c>
      <c r="BZ1144" s="36">
        <f>SUMIFS(рўйхат!CK:CK,рўйхат!$CY:$CY,$B$1160,рўйхат!$B:$B,$C1144)</f>
        <v/>
      </c>
      <c r="CA1144" s="35">
        <f>SUMIFS(рўйхат!CL:CL,рўйхат!$CY:$CY,$B$1160,рўйхат!$B:$B,$C1144)</f>
        <v/>
      </c>
      <c r="CB1144" s="36">
        <f>SUMIFS(рўйхат!CM:CM,рўйхат!$CY:$CY,$B$1160,рўйхат!$B:$B,$C1144)</f>
        <v/>
      </c>
      <c r="CC1144" s="35">
        <f>SUMIFS(рўйхат!CN:CN,рўйхат!$CY:$CY,$B$1160,рўйхат!$B:$B,$C1144)</f>
        <v/>
      </c>
      <c r="CD1144" s="36">
        <f>SUMIFS(рўйхат!CO:CO,рўйхат!$CY:$CY,$B$1160,рўйхат!$B:$B,$C1144)</f>
        <v/>
      </c>
      <c r="CE1144" s="77">
        <f>IFERROR(BE1144/(Q1144+BE1144),0)</f>
        <v/>
      </c>
      <c r="CF1144" s="78">
        <f>IFERROR(BF1144/(R1144+BF1144),0)</f>
        <v/>
      </c>
      <c r="CG1144" s="8">
        <f>COUNTIFS(B:B,B1144)</f>
        <v/>
      </c>
    </row>
    <row r="1145" hidden="1" outlineLevel="1" ht="17.1" customHeight="1" s="245">
      <c r="A1145" s="31" t="n"/>
      <c r="B1145" s="50" t="n">
        <v>17</v>
      </c>
      <c r="C1145" s="66" t="inlineStr">
        <is>
          <t>Миллий антидопинг агентлиги</t>
        </is>
      </c>
      <c r="D1145" s="16" t="n"/>
      <c r="E1145" s="35">
        <f>SUMIFS(рўйхат!F:F,рўйхат!$CY:$CY,$B$1160,рўйхат!$B:$B,$C1145)</f>
        <v/>
      </c>
      <c r="F1145" s="36">
        <f>SUMIFS(рўйхат!G:G,рўйхат!$CY:$CY,$B$1160,рўйхат!$B:$B,$C1145)</f>
        <v/>
      </c>
      <c r="G1145" s="35">
        <f>SUMIFS(рўйхат!H:H,рўйхат!$CY:$CY,$B$1160,рўйхат!$B:$B,$C1145)</f>
        <v/>
      </c>
      <c r="H1145" s="36">
        <f>SUMIFS(рўйхат!I:I,рўйхат!$CY:$CY,$B$1160,рўйхат!$B:$B,$C1145)</f>
        <v/>
      </c>
      <c r="I1145" s="35">
        <f>SUMIFS(рўйхат!J:J,рўйхат!$CY:$CY,$B$1160,рўйхат!$B:$B,$C1145)</f>
        <v/>
      </c>
      <c r="J1145" s="36">
        <f>SUMIFS(рўйхат!K:K,рўйхат!$CY:$CY,$B$1160,рўйхат!$B:$B,$C1145)</f>
        <v/>
      </c>
      <c r="K1145" s="35">
        <f>SUMIFS(рўйхат!L:L,рўйхат!$CY:$CY,$B$1160,рўйхат!$B:$B,$C1145)</f>
        <v/>
      </c>
      <c r="L1145" s="36">
        <f>SUMIFS(рўйхат!M:M,рўйхат!$CY:$CY,$B$1160,рўйхат!$B:$B,$C1145)</f>
        <v/>
      </c>
      <c r="M1145" s="35">
        <f>SUMIFS(рўйхат!N:N,рўйхат!$CY:$CY,$B$1160,рўйхат!$B:$B,$C1145)</f>
        <v/>
      </c>
      <c r="N1145" s="36">
        <f>SUMIFS(рўйхат!O:O,рўйхат!$CY:$CY,$B$1160,рўйхат!$B:$B,$C1145)</f>
        <v/>
      </c>
      <c r="O1145" s="34">
        <f>IFERROR(M1145/E1145,0)</f>
        <v/>
      </c>
      <c r="P1145" s="34">
        <f>IFERROR(N1145/F1145,0)</f>
        <v/>
      </c>
      <c r="Q1145" s="35">
        <f>SUMIFS(рўйхат!P:P,рўйхат!$CY:$CY,$B$1160,рўйхат!$B:$B,$C1145)</f>
        <v/>
      </c>
      <c r="R1145" s="36">
        <f>SUMIFS(рўйхат!Q:Q,рўйхат!$CY:$CY,$B$1160,рўйхат!$B:$B,$C1145)</f>
        <v/>
      </c>
      <c r="S1145" s="35">
        <f>SUMIFS(рўйхат!R:R,рўйхат!$CY:$CY,$B$1160,рўйхат!$B:$B,$C1145)</f>
        <v/>
      </c>
      <c r="T1145" s="36">
        <f>SUMIFS(рўйхат!S:S,рўйхат!$CY:$CY,$B$1160,рўйхат!$B:$B,$C1145)</f>
        <v/>
      </c>
      <c r="U1145" s="35">
        <f>SUMIFS(рўйхат!T:T,рўйхат!$CY:$CY,$B$1160,рўйхат!$B:$B,$C1145)</f>
        <v/>
      </c>
      <c r="V1145" s="36">
        <f>SUMIFS(рўйхат!U:U,рўйхат!$CY:$CY,$B$1160,рўйхат!$B:$B,$C1145)</f>
        <v/>
      </c>
      <c r="W1145" s="35">
        <f>SUMIFS(рўйхат!V:V,рўйхат!$CY:$CY,$B$1160,рўйхат!$B:$B,$C1145)</f>
        <v/>
      </c>
      <c r="X1145" s="36">
        <f>SUMIFS(рўйхат!W:W,рўйхат!$CY:$CY,$B$1160,рўйхат!$B:$B,$C1145)</f>
        <v/>
      </c>
      <c r="Y1145" s="35">
        <f>SUMIFS(рўйхат!X:X,рўйхат!$CY:$CY,$B$1160,рўйхат!$B:$B,$C1145)</f>
        <v/>
      </c>
      <c r="Z1145" s="36">
        <f>SUMIFS(рўйхат!Y:Y,рўйхат!$CY:$CY,$B$1160,рўйхат!$B:$B,$C1145)</f>
        <v/>
      </c>
      <c r="AA1145" s="35">
        <f>SUMIFS(рўйхат!Z:Z,рўйхат!$CY:$CY,$B$1160,рўйхат!$B:$B,$C1145)</f>
        <v/>
      </c>
      <c r="AB1145" s="36">
        <f>SUMIFS(рўйхат!AA:AA,рўйхат!$CY:$CY,$B$1160,рўйхат!$B:$B,$C1145)</f>
        <v/>
      </c>
      <c r="AC1145" s="35">
        <f>SUMIFS(рўйхат!AB:AB,рўйхат!$CY:$CY,$B$1160,рўйхат!$B:$B,$C1145)</f>
        <v/>
      </c>
      <c r="AD1145" s="36">
        <f>SUMIFS(рўйхат!AC:AC,рўйхат!$CY:$CY,$B$1160,рўйхат!$B:$B,$C1145)</f>
        <v/>
      </c>
      <c r="AE1145" s="35">
        <f>SUMIFS(рўйхат!AD:AD,рўйхат!$CY:$CY,$B$1160,рўйхат!$B:$B,$C1145)</f>
        <v/>
      </c>
      <c r="AF1145" s="36">
        <f>SUMIFS(рўйхат!AE:AE,рўйхат!$CY:$CY,$B$1160,рўйхат!$B:$B,$C1145)</f>
        <v/>
      </c>
      <c r="AG1145" s="35">
        <f>SUMIFS(рўйхат!AH:AH,рўйхат!$CY:$CY,$B$1160,рўйхат!$B:$B,$C1145)</f>
        <v/>
      </c>
      <c r="AH1145" s="36">
        <f>SUMIFS(рўйхат!AI:AI,рўйхат!$CY:$CY,$B$1160,рўйхат!$B:$B,$C1145)</f>
        <v/>
      </c>
      <c r="AI1145" s="35">
        <f>SUMIFS(рўйхат!AJ:AJ,рўйхат!$CY:$CY,$B$1160,рўйхат!$B:$B,$C1145)</f>
        <v/>
      </c>
      <c r="AJ1145" s="36">
        <f>SUMIFS(рўйхат!AK:AK,рўйхат!$CY:$CY,$B$1160,рўйхат!$B:$B,$C1145)</f>
        <v/>
      </c>
      <c r="AK1145" s="35">
        <f>SUMIFS(рўйхат!AL:AL,рўйхат!$CY:$CY,$B$1160,рўйхат!$B:$B,$C1145)</f>
        <v/>
      </c>
      <c r="AL1145" s="36">
        <f>SUMIFS(рўйхат!AM:AM,рўйхат!$CY:$CY,$B$1160,рўйхат!$B:$B,$C1145)</f>
        <v/>
      </c>
      <c r="AM1145" s="77">
        <f>IFERROR(Q1145/E1145,0)</f>
        <v/>
      </c>
      <c r="AN1145" s="77">
        <f>IFERROR(R1145/F1145,0)</f>
        <v/>
      </c>
      <c r="AO1145" s="36">
        <f>SUMIFS(рўйхат!AX:AX,рўйхат!$CY:$CY,$B$1160,рўйхат!$B:$B,$C1145)</f>
        <v/>
      </c>
      <c r="AP1145" s="36">
        <f>SUMIFS(рўйхат!AY:AY,рўйхат!$CY:$CY,$B$1160,рўйхат!$B:$B,$C1145)</f>
        <v/>
      </c>
      <c r="AQ1145" s="35">
        <f>SUMIFS(рўйхат!AZ:AZ,рўйхат!$CY:$CY,$B$1160,рўйхат!$B:$B,$C1145)</f>
        <v/>
      </c>
      <c r="AR1145" s="36">
        <f>SUMIFS(рўйхат!BA:BA,рўйхат!$CY:$CY,$B$1160,рўйхат!$B:$B,$C1145)</f>
        <v/>
      </c>
      <c r="AS1145" s="35">
        <f>SUMIFS(рўйхат!BB:BB,рўйхат!$CY:$CY,$B$1160,рўйхат!$B:$B,$C1145)</f>
        <v/>
      </c>
      <c r="AT1145" s="36">
        <f>SUMIFS(рўйхат!BC:BC,рўйхат!$CY:$CY,$B$1160,рўйхат!$B:$B,$C1145)</f>
        <v/>
      </c>
      <c r="AU1145" s="35">
        <f>SUMIFS(рўйхат!BD:BD,рўйхат!$CY:$CY,$B$1160,рўйхат!$B:$B,$C1145)</f>
        <v/>
      </c>
      <c r="AV1145" s="36">
        <f>SUMIFS(рўйхат!BE:BE,рўйхат!$CY:$CY,$B$1160,рўйхат!$B:$B,$C1145)</f>
        <v/>
      </c>
      <c r="AW1145" s="35">
        <f>SUMIFS(рўйхат!BF:BF,рўйхат!$CY:$CY,$B$1160,рўйхат!$B:$B,$C1145)</f>
        <v/>
      </c>
      <c r="AX1145" s="36">
        <f>SUMIFS(рўйхат!BG:BG,рўйхат!$CY:$CY,$B$1160,рўйхат!$B:$B,$C1145)</f>
        <v/>
      </c>
      <c r="AY1145" s="35">
        <f>SUMIFS(рўйхат!BH:BH,рўйхат!$CY:$CY,$B$1160,рўйхат!$B:$B,$C1145)</f>
        <v/>
      </c>
      <c r="AZ1145" s="36">
        <f>SUMIFS(рўйхат!BI:BI,рўйхат!$CY:$CY,$B$1160,рўйхат!$B:$B,$C1145)</f>
        <v/>
      </c>
      <c r="BA1145" s="35">
        <f>SUMIFS(рўйхат!BJ:BJ,рўйхат!$CY:$CY,$B$1160,рўйхат!$B:$B,$C1145)</f>
        <v/>
      </c>
      <c r="BB1145" s="36">
        <f>SUMIFS(рўйхат!BK:BK,рўйхат!$CY:$CY,$B$1160,рўйхат!$B:$B,$C1145)</f>
        <v/>
      </c>
      <c r="BC1145" s="77">
        <f>IFERROR(AO1145/E1145,0)</f>
        <v/>
      </c>
      <c r="BD1145" s="77">
        <f>IFERROR(AP1145/F1145,0)</f>
        <v/>
      </c>
      <c r="BE1145" s="35">
        <f>SUMIFS(рўйхат!BL:BL,рўйхат!$CY:$CY,$B$1160,рўйхат!$B:$B,$C1145)</f>
        <v/>
      </c>
      <c r="BF1145" s="36">
        <f>SUMIFS(рўйхат!BM:BM,рўйхат!$CY:$CY,$B$1160,рўйхат!$B:$B,$C1145)</f>
        <v/>
      </c>
      <c r="BG1145" s="35">
        <f>SUMIFS(рўйхат!BN:BN,рўйхат!$CY:$CY,$B$1160,рўйхат!$B:$B,$C1145)</f>
        <v/>
      </c>
      <c r="BH1145" s="36">
        <f>SUMIFS(рўйхат!BO:BO,рўйхат!$CY:$CY,$B$1160,рўйхат!$B:$B,$C1145)</f>
        <v/>
      </c>
      <c r="BI1145" s="35">
        <f>SUMIFS(рўйхат!BP:BP,рўйхат!$CY:$CY,$B$1160,рўйхат!$B:$B,$C1145)</f>
        <v/>
      </c>
      <c r="BJ1145" s="36">
        <f>SUMIFS(рўйхат!BQ:BQ,рўйхат!$CY:$CY,$B$1160,рўйхат!$B:$B,$C1145)</f>
        <v/>
      </c>
      <c r="BK1145" s="35">
        <f>SUMIFS(рўйхат!BR:BR,рўйхат!$CY:$CY,$B$1160,рўйхат!$B:$B,$C1145)</f>
        <v/>
      </c>
      <c r="BL1145" s="36">
        <f>SUMIFS(рўйхат!BS:BS,рўйхат!$CY:$CY,$B$1160,рўйхат!$B:$B,$C1145)</f>
        <v/>
      </c>
      <c r="BM1145" s="35">
        <f>SUMIFS(рўйхат!BT:BT,рўйхат!$CY:$CY,$B$1160,рўйхат!$B:$B,$C1145)</f>
        <v/>
      </c>
      <c r="BN1145" s="36">
        <f>SUMIFS(рўйхат!BU:BU,рўйхат!$CY:$CY,$B$1160,рўйхат!$B:$B,$C1145)</f>
        <v/>
      </c>
      <c r="BO1145" s="35">
        <f>SUMIFS(рўйхат!BX:BX,рўйхат!$CY:$CY,$B$1160,рўйхат!$B:$B,$C1145)</f>
        <v/>
      </c>
      <c r="BP1145" s="36">
        <f>SUMIFS(рўйхат!BY:BY,рўйхат!$CY:$CY,$B$1160,рўйхат!$B:$B,$C1145)</f>
        <v/>
      </c>
      <c r="BQ1145" s="35">
        <f>SUMIFS(рўйхат!BZ:BZ,рўйхат!$CY:$CY,$B$1160,рўйхат!$B:$B,$C1145)</f>
        <v/>
      </c>
      <c r="BR1145" s="36">
        <f>SUMIFS(рўйхат!CA:CA,рўйхат!$CY:$CY,$B$1160,рўйхат!$B:$B,$C1145)</f>
        <v/>
      </c>
      <c r="BS1145" s="35">
        <f>SUMIFS(рўйхат!CB:CB,рўйхат!$CY:$CY,$B$1160,рўйхат!$B:$B,$C1145)</f>
        <v/>
      </c>
      <c r="BT1145" s="36">
        <f>SUMIFS(рўйхат!CC:CC,рўйхат!$CY:$CY,$B$1160,рўйхат!$B:$B,$C1145)</f>
        <v/>
      </c>
      <c r="BU1145" s="35">
        <f>SUMIFS(рўйхат!CD:CD,рўйхат!$CY:$CY,$B$1160,рўйхат!$B:$B,$C1145)</f>
        <v/>
      </c>
      <c r="BV1145" s="36">
        <f>SUMIFS(рўйхат!CE:CE,рўйхат!$CY:$CY,$B$1160,рўйхат!$B:$B,$C1145)</f>
        <v/>
      </c>
      <c r="BW1145" s="35">
        <f>SUMIFS(рўйхат!CH:CH,рўйхат!$CY:$CY,$B$1160,рўйхат!$B:$B,$C1145)</f>
        <v/>
      </c>
      <c r="BX1145" s="36">
        <f>SUMIFS(рўйхат!CI:CI,рўйхат!$CY:$CY,$B$1160,рўйхат!$B:$B,$C1145)</f>
        <v/>
      </c>
      <c r="BY1145" s="35">
        <f>SUMIFS(рўйхат!CJ:CJ,рўйхат!$CY:$CY,$B$1160,рўйхат!$B:$B,$C1145)</f>
        <v/>
      </c>
      <c r="BZ1145" s="36">
        <f>SUMIFS(рўйхат!CK:CK,рўйхат!$CY:$CY,$B$1160,рўйхат!$B:$B,$C1145)</f>
        <v/>
      </c>
      <c r="CA1145" s="35">
        <f>SUMIFS(рўйхат!CL:CL,рўйхат!$CY:$CY,$B$1160,рўйхат!$B:$B,$C1145)</f>
        <v/>
      </c>
      <c r="CB1145" s="36">
        <f>SUMIFS(рўйхат!CM:CM,рўйхат!$CY:$CY,$B$1160,рўйхат!$B:$B,$C1145)</f>
        <v/>
      </c>
      <c r="CC1145" s="35">
        <f>SUMIFS(рўйхат!CN:CN,рўйхат!$CY:$CY,$B$1160,рўйхат!$B:$B,$C1145)</f>
        <v/>
      </c>
      <c r="CD1145" s="36">
        <f>SUMIFS(рўйхат!CO:CO,рўйхат!$CY:$CY,$B$1160,рўйхат!$B:$B,$C1145)</f>
        <v/>
      </c>
      <c r="CE1145" s="77">
        <f>IFERROR(BE1145/(Q1145+BE1145),0)</f>
        <v/>
      </c>
      <c r="CF1145" s="78">
        <f>IFERROR(BF1145/(R1145+BF1145),0)</f>
        <v/>
      </c>
      <c r="CG1145" s="8">
        <f>COUNTIFS(B:B,B1145)</f>
        <v/>
      </c>
    </row>
    <row r="1146" hidden="1" outlineLevel="1" ht="17.1" customHeight="1" s="245">
      <c r="A1146" s="31" t="n"/>
      <c r="B1146" s="50" t="n">
        <v>18</v>
      </c>
      <c r="C1146" s="66" t="inlineStr">
        <is>
          <t>Олий таълим, фан ва инновациялар вазирлиги</t>
        </is>
      </c>
      <c r="D1146" s="16" t="n"/>
      <c r="E1146" s="35">
        <f>SUMIFS(рўйхат!F:F,рўйхат!$CY:$CY,$B$1160,рўйхат!$B:$B,$C1146)</f>
        <v/>
      </c>
      <c r="F1146" s="36">
        <f>SUMIFS(рўйхат!G:G,рўйхат!$CY:$CY,$B$1160,рўйхат!$B:$B,$C1146)</f>
        <v/>
      </c>
      <c r="G1146" s="35">
        <f>SUMIFS(рўйхат!H:H,рўйхат!$CY:$CY,$B$1160,рўйхат!$B:$B,$C1146)</f>
        <v/>
      </c>
      <c r="H1146" s="36">
        <f>SUMIFS(рўйхат!I:I,рўйхат!$CY:$CY,$B$1160,рўйхат!$B:$B,$C1146)</f>
        <v/>
      </c>
      <c r="I1146" s="35">
        <f>SUMIFS(рўйхат!J:J,рўйхат!$CY:$CY,$B$1160,рўйхат!$B:$B,$C1146)</f>
        <v/>
      </c>
      <c r="J1146" s="36">
        <f>SUMIFS(рўйхат!K:K,рўйхат!$CY:$CY,$B$1160,рўйхат!$B:$B,$C1146)</f>
        <v/>
      </c>
      <c r="K1146" s="35">
        <f>SUMIFS(рўйхат!L:L,рўйхат!$CY:$CY,$B$1160,рўйхат!$B:$B,$C1146)</f>
        <v/>
      </c>
      <c r="L1146" s="36">
        <f>SUMIFS(рўйхат!M:M,рўйхат!$CY:$CY,$B$1160,рўйхат!$B:$B,$C1146)</f>
        <v/>
      </c>
      <c r="M1146" s="35">
        <f>SUMIFS(рўйхат!N:N,рўйхат!$CY:$CY,$B$1160,рўйхат!$B:$B,$C1146)</f>
        <v/>
      </c>
      <c r="N1146" s="36">
        <f>SUMIFS(рўйхат!O:O,рўйхат!$CY:$CY,$B$1160,рўйхат!$B:$B,$C1146)</f>
        <v/>
      </c>
      <c r="O1146" s="34">
        <f>IFERROR(M1146/E1146,0)</f>
        <v/>
      </c>
      <c r="P1146" s="34">
        <f>IFERROR(N1146/F1146,0)</f>
        <v/>
      </c>
      <c r="Q1146" s="35">
        <f>SUMIFS(рўйхат!P:P,рўйхат!$CY:$CY,$B$1160,рўйхат!$B:$B,$C1146)</f>
        <v/>
      </c>
      <c r="R1146" s="36">
        <f>SUMIFS(рўйхат!Q:Q,рўйхат!$CY:$CY,$B$1160,рўйхат!$B:$B,$C1146)</f>
        <v/>
      </c>
      <c r="S1146" s="35">
        <f>SUMIFS(рўйхат!R:R,рўйхат!$CY:$CY,$B$1160,рўйхат!$B:$B,$C1146)</f>
        <v/>
      </c>
      <c r="T1146" s="36">
        <f>SUMIFS(рўйхат!S:S,рўйхат!$CY:$CY,$B$1160,рўйхат!$B:$B,$C1146)</f>
        <v/>
      </c>
      <c r="U1146" s="35">
        <f>SUMIFS(рўйхат!T:T,рўйхат!$CY:$CY,$B$1160,рўйхат!$B:$B,$C1146)</f>
        <v/>
      </c>
      <c r="V1146" s="36">
        <f>SUMIFS(рўйхат!U:U,рўйхат!$CY:$CY,$B$1160,рўйхат!$B:$B,$C1146)</f>
        <v/>
      </c>
      <c r="W1146" s="35">
        <f>SUMIFS(рўйхат!V:V,рўйхат!$CY:$CY,$B$1160,рўйхат!$B:$B,$C1146)</f>
        <v/>
      </c>
      <c r="X1146" s="36">
        <f>SUMIFS(рўйхат!W:W,рўйхат!$CY:$CY,$B$1160,рўйхат!$B:$B,$C1146)</f>
        <v/>
      </c>
      <c r="Y1146" s="35">
        <f>SUMIFS(рўйхат!X:X,рўйхат!$CY:$CY,$B$1160,рўйхат!$B:$B,$C1146)</f>
        <v/>
      </c>
      <c r="Z1146" s="36">
        <f>SUMIFS(рўйхат!Y:Y,рўйхат!$CY:$CY,$B$1160,рўйхат!$B:$B,$C1146)</f>
        <v/>
      </c>
      <c r="AA1146" s="35">
        <f>SUMIFS(рўйхат!Z:Z,рўйхат!$CY:$CY,$B$1160,рўйхат!$B:$B,$C1146)</f>
        <v/>
      </c>
      <c r="AB1146" s="36">
        <f>SUMIFS(рўйхат!AA:AA,рўйхат!$CY:$CY,$B$1160,рўйхат!$B:$B,$C1146)</f>
        <v/>
      </c>
      <c r="AC1146" s="35">
        <f>SUMIFS(рўйхат!AB:AB,рўйхат!$CY:$CY,$B$1160,рўйхат!$B:$B,$C1146)</f>
        <v/>
      </c>
      <c r="AD1146" s="36">
        <f>SUMIFS(рўйхат!AC:AC,рўйхат!$CY:$CY,$B$1160,рўйхат!$B:$B,$C1146)</f>
        <v/>
      </c>
      <c r="AE1146" s="35">
        <f>SUMIFS(рўйхат!AD:AD,рўйхат!$CY:$CY,$B$1160,рўйхат!$B:$B,$C1146)</f>
        <v/>
      </c>
      <c r="AF1146" s="36">
        <f>SUMIFS(рўйхат!AE:AE,рўйхат!$CY:$CY,$B$1160,рўйхат!$B:$B,$C1146)</f>
        <v/>
      </c>
      <c r="AG1146" s="35">
        <f>SUMIFS(рўйхат!AH:AH,рўйхат!$CY:$CY,$B$1160,рўйхат!$B:$B,$C1146)</f>
        <v/>
      </c>
      <c r="AH1146" s="36">
        <f>SUMIFS(рўйхат!AI:AI,рўйхат!$CY:$CY,$B$1160,рўйхат!$B:$B,$C1146)</f>
        <v/>
      </c>
      <c r="AI1146" s="35">
        <f>SUMIFS(рўйхат!AJ:AJ,рўйхат!$CY:$CY,$B$1160,рўйхат!$B:$B,$C1146)</f>
        <v/>
      </c>
      <c r="AJ1146" s="36">
        <f>SUMIFS(рўйхат!AK:AK,рўйхат!$CY:$CY,$B$1160,рўйхат!$B:$B,$C1146)</f>
        <v/>
      </c>
      <c r="AK1146" s="35">
        <f>SUMIFS(рўйхат!AL:AL,рўйхат!$CY:$CY,$B$1160,рўйхат!$B:$B,$C1146)</f>
        <v/>
      </c>
      <c r="AL1146" s="36">
        <f>SUMIFS(рўйхат!AM:AM,рўйхат!$CY:$CY,$B$1160,рўйхат!$B:$B,$C1146)</f>
        <v/>
      </c>
      <c r="AM1146" s="77">
        <f>IFERROR(Q1146/E1146,0)</f>
        <v/>
      </c>
      <c r="AN1146" s="77">
        <f>IFERROR(R1146/F1146,0)</f>
        <v/>
      </c>
      <c r="AO1146" s="36">
        <f>SUMIFS(рўйхат!AX:AX,рўйхат!$CY:$CY,$B$1160,рўйхат!$B:$B,$C1146)</f>
        <v/>
      </c>
      <c r="AP1146" s="36">
        <f>SUMIFS(рўйхат!AY:AY,рўйхат!$CY:$CY,$B$1160,рўйхат!$B:$B,$C1146)</f>
        <v/>
      </c>
      <c r="AQ1146" s="35">
        <f>SUMIFS(рўйхат!AZ:AZ,рўйхат!$CY:$CY,$B$1160,рўйхат!$B:$B,$C1146)</f>
        <v/>
      </c>
      <c r="AR1146" s="36">
        <f>SUMIFS(рўйхат!BA:BA,рўйхат!$CY:$CY,$B$1160,рўйхат!$B:$B,$C1146)</f>
        <v/>
      </c>
      <c r="AS1146" s="35">
        <f>SUMIFS(рўйхат!BB:BB,рўйхат!$CY:$CY,$B$1160,рўйхат!$B:$B,$C1146)</f>
        <v/>
      </c>
      <c r="AT1146" s="36">
        <f>SUMIFS(рўйхат!BC:BC,рўйхат!$CY:$CY,$B$1160,рўйхат!$B:$B,$C1146)</f>
        <v/>
      </c>
      <c r="AU1146" s="35">
        <f>SUMIFS(рўйхат!BD:BD,рўйхат!$CY:$CY,$B$1160,рўйхат!$B:$B,$C1146)</f>
        <v/>
      </c>
      <c r="AV1146" s="36">
        <f>SUMIFS(рўйхат!BE:BE,рўйхат!$CY:$CY,$B$1160,рўйхат!$B:$B,$C1146)</f>
        <v/>
      </c>
      <c r="AW1146" s="35">
        <f>SUMIFS(рўйхат!BF:BF,рўйхат!$CY:$CY,$B$1160,рўйхат!$B:$B,$C1146)</f>
        <v/>
      </c>
      <c r="AX1146" s="36">
        <f>SUMIFS(рўйхат!BG:BG,рўйхат!$CY:$CY,$B$1160,рўйхат!$B:$B,$C1146)</f>
        <v/>
      </c>
      <c r="AY1146" s="35">
        <f>SUMIFS(рўйхат!BH:BH,рўйхат!$CY:$CY,$B$1160,рўйхат!$B:$B,$C1146)</f>
        <v/>
      </c>
      <c r="AZ1146" s="36">
        <f>SUMIFS(рўйхат!BI:BI,рўйхат!$CY:$CY,$B$1160,рўйхат!$B:$B,$C1146)</f>
        <v/>
      </c>
      <c r="BA1146" s="35">
        <f>SUMIFS(рўйхат!BJ:BJ,рўйхат!$CY:$CY,$B$1160,рўйхат!$B:$B,$C1146)</f>
        <v/>
      </c>
      <c r="BB1146" s="36">
        <f>SUMIFS(рўйхат!BK:BK,рўйхат!$CY:$CY,$B$1160,рўйхат!$B:$B,$C1146)</f>
        <v/>
      </c>
      <c r="BC1146" s="77">
        <f>IFERROR(AO1146/E1146,0)</f>
        <v/>
      </c>
      <c r="BD1146" s="77">
        <f>IFERROR(AP1146/F1146,0)</f>
        <v/>
      </c>
      <c r="BE1146" s="35">
        <f>SUMIFS(рўйхат!BL:BL,рўйхат!$CY:$CY,$B$1160,рўйхат!$B:$B,$C1146)</f>
        <v/>
      </c>
      <c r="BF1146" s="36">
        <f>SUMIFS(рўйхат!BM:BM,рўйхат!$CY:$CY,$B$1160,рўйхат!$B:$B,$C1146)</f>
        <v/>
      </c>
      <c r="BG1146" s="35">
        <f>SUMIFS(рўйхат!BN:BN,рўйхат!$CY:$CY,$B$1160,рўйхат!$B:$B,$C1146)</f>
        <v/>
      </c>
      <c r="BH1146" s="36">
        <f>SUMIFS(рўйхат!BO:BO,рўйхат!$CY:$CY,$B$1160,рўйхат!$B:$B,$C1146)</f>
        <v/>
      </c>
      <c r="BI1146" s="35">
        <f>SUMIFS(рўйхат!BP:BP,рўйхат!$CY:$CY,$B$1160,рўйхат!$B:$B,$C1146)</f>
        <v/>
      </c>
      <c r="BJ1146" s="36">
        <f>SUMIFS(рўйхат!BQ:BQ,рўйхат!$CY:$CY,$B$1160,рўйхат!$B:$B,$C1146)</f>
        <v/>
      </c>
      <c r="BK1146" s="35">
        <f>SUMIFS(рўйхат!BR:BR,рўйхат!$CY:$CY,$B$1160,рўйхат!$B:$B,$C1146)</f>
        <v/>
      </c>
      <c r="BL1146" s="36">
        <f>SUMIFS(рўйхат!BS:BS,рўйхат!$CY:$CY,$B$1160,рўйхат!$B:$B,$C1146)</f>
        <v/>
      </c>
      <c r="BM1146" s="35">
        <f>SUMIFS(рўйхат!BT:BT,рўйхат!$CY:$CY,$B$1160,рўйхат!$B:$B,$C1146)</f>
        <v/>
      </c>
      <c r="BN1146" s="36">
        <f>SUMIFS(рўйхат!BU:BU,рўйхат!$CY:$CY,$B$1160,рўйхат!$B:$B,$C1146)</f>
        <v/>
      </c>
      <c r="BO1146" s="35">
        <f>SUMIFS(рўйхат!BX:BX,рўйхат!$CY:$CY,$B$1160,рўйхат!$B:$B,$C1146)</f>
        <v/>
      </c>
      <c r="BP1146" s="36">
        <f>SUMIFS(рўйхат!BY:BY,рўйхат!$CY:$CY,$B$1160,рўйхат!$B:$B,$C1146)</f>
        <v/>
      </c>
      <c r="BQ1146" s="35">
        <f>SUMIFS(рўйхат!BZ:BZ,рўйхат!$CY:$CY,$B$1160,рўйхат!$B:$B,$C1146)</f>
        <v/>
      </c>
      <c r="BR1146" s="36">
        <f>SUMIFS(рўйхат!CA:CA,рўйхат!$CY:$CY,$B$1160,рўйхат!$B:$B,$C1146)</f>
        <v/>
      </c>
      <c r="BS1146" s="35">
        <f>SUMIFS(рўйхат!CB:CB,рўйхат!$CY:$CY,$B$1160,рўйхат!$B:$B,$C1146)</f>
        <v/>
      </c>
      <c r="BT1146" s="36">
        <f>SUMIFS(рўйхат!CC:CC,рўйхат!$CY:$CY,$B$1160,рўйхат!$B:$B,$C1146)</f>
        <v/>
      </c>
      <c r="BU1146" s="35">
        <f>SUMIFS(рўйхат!CD:CD,рўйхат!$CY:$CY,$B$1160,рўйхат!$B:$B,$C1146)</f>
        <v/>
      </c>
      <c r="BV1146" s="36">
        <f>SUMIFS(рўйхат!CE:CE,рўйхат!$CY:$CY,$B$1160,рўйхат!$B:$B,$C1146)</f>
        <v/>
      </c>
      <c r="BW1146" s="35">
        <f>SUMIFS(рўйхат!CH:CH,рўйхат!$CY:$CY,$B$1160,рўйхат!$B:$B,$C1146)</f>
        <v/>
      </c>
      <c r="BX1146" s="36">
        <f>SUMIFS(рўйхат!CI:CI,рўйхат!$CY:$CY,$B$1160,рўйхат!$B:$B,$C1146)</f>
        <v/>
      </c>
      <c r="BY1146" s="35">
        <f>SUMIFS(рўйхат!CJ:CJ,рўйхат!$CY:$CY,$B$1160,рўйхат!$B:$B,$C1146)</f>
        <v/>
      </c>
      <c r="BZ1146" s="36">
        <f>SUMIFS(рўйхат!CK:CK,рўйхат!$CY:$CY,$B$1160,рўйхат!$B:$B,$C1146)</f>
        <v/>
      </c>
      <c r="CA1146" s="35">
        <f>SUMIFS(рўйхат!CL:CL,рўйхат!$CY:$CY,$B$1160,рўйхат!$B:$B,$C1146)</f>
        <v/>
      </c>
      <c r="CB1146" s="36">
        <f>SUMIFS(рўйхат!CM:CM,рўйхат!$CY:$CY,$B$1160,рўйхат!$B:$B,$C1146)</f>
        <v/>
      </c>
      <c r="CC1146" s="35">
        <f>SUMIFS(рўйхат!CN:CN,рўйхат!$CY:$CY,$B$1160,рўйхат!$B:$B,$C1146)</f>
        <v/>
      </c>
      <c r="CD1146" s="36">
        <f>SUMIFS(рўйхат!CO:CO,рўйхат!$CY:$CY,$B$1160,рўйхат!$B:$B,$C1146)</f>
        <v/>
      </c>
      <c r="CE1146" s="77">
        <f>IFERROR(BE1146/(Q1146+BE1146),0)</f>
        <v/>
      </c>
      <c r="CF1146" s="78">
        <f>IFERROR(BF1146/(R1146+BF1146),0)</f>
        <v/>
      </c>
      <c r="CG1146" s="8">
        <f>COUNTIFS(B:B,B1146)</f>
        <v/>
      </c>
    </row>
    <row r="1147" hidden="1" outlineLevel="1" ht="33.95" customHeight="1" s="245">
      <c r="A1147" s="31" t="n"/>
      <c r="B1147" s="50" t="n">
        <v>19</v>
      </c>
      <c r="C1147" s="66" t="inlineStr">
        <is>
          <t>Президент ҳузуридаги Ижтимоий ҳимоя миллий агентлиги</t>
        </is>
      </c>
      <c r="D1147" s="16" t="n"/>
      <c r="E1147" s="35">
        <f>SUMIFS(рўйхат!F:F,рўйхат!$CY:$CY,$B$1160,рўйхат!$B:$B,$C1147)</f>
        <v/>
      </c>
      <c r="F1147" s="36">
        <f>SUMIFS(рўйхат!G:G,рўйхат!$CY:$CY,$B$1160,рўйхат!$B:$B,$C1147)</f>
        <v/>
      </c>
      <c r="G1147" s="35">
        <f>SUMIFS(рўйхат!H:H,рўйхат!$CY:$CY,$B$1160,рўйхат!$B:$B,$C1147)</f>
        <v/>
      </c>
      <c r="H1147" s="36">
        <f>SUMIFS(рўйхат!I:I,рўйхат!$CY:$CY,$B$1160,рўйхат!$B:$B,$C1147)</f>
        <v/>
      </c>
      <c r="I1147" s="35">
        <f>SUMIFS(рўйхат!J:J,рўйхат!$CY:$CY,$B$1160,рўйхат!$B:$B,$C1147)</f>
        <v/>
      </c>
      <c r="J1147" s="36">
        <f>SUMIFS(рўйхат!K:K,рўйхат!$CY:$CY,$B$1160,рўйхат!$B:$B,$C1147)</f>
        <v/>
      </c>
      <c r="K1147" s="35">
        <f>SUMIFS(рўйхат!L:L,рўйхат!$CY:$CY,$B$1160,рўйхат!$B:$B,$C1147)</f>
        <v/>
      </c>
      <c r="L1147" s="36">
        <f>SUMIFS(рўйхат!M:M,рўйхат!$CY:$CY,$B$1160,рўйхат!$B:$B,$C1147)</f>
        <v/>
      </c>
      <c r="M1147" s="35">
        <f>SUMIFS(рўйхат!N:N,рўйхат!$CY:$CY,$B$1160,рўйхат!$B:$B,$C1147)</f>
        <v/>
      </c>
      <c r="N1147" s="36">
        <f>SUMIFS(рўйхат!O:O,рўйхат!$CY:$CY,$B$1160,рўйхат!$B:$B,$C1147)</f>
        <v/>
      </c>
      <c r="O1147" s="34">
        <f>IFERROR(M1147/E1147,0)</f>
        <v/>
      </c>
      <c r="P1147" s="34">
        <f>IFERROR(N1147/F1147,0)</f>
        <v/>
      </c>
      <c r="Q1147" s="35">
        <f>SUMIFS(рўйхат!P:P,рўйхат!$CY:$CY,$B$1160,рўйхат!$B:$B,$C1147)</f>
        <v/>
      </c>
      <c r="R1147" s="36">
        <f>SUMIFS(рўйхат!Q:Q,рўйхат!$CY:$CY,$B$1160,рўйхат!$B:$B,$C1147)</f>
        <v/>
      </c>
      <c r="S1147" s="35">
        <f>SUMIFS(рўйхат!R:R,рўйхат!$CY:$CY,$B$1160,рўйхат!$B:$B,$C1147)</f>
        <v/>
      </c>
      <c r="T1147" s="36">
        <f>SUMIFS(рўйхат!S:S,рўйхат!$CY:$CY,$B$1160,рўйхат!$B:$B,$C1147)</f>
        <v/>
      </c>
      <c r="U1147" s="35">
        <f>SUMIFS(рўйхат!T:T,рўйхат!$CY:$CY,$B$1160,рўйхат!$B:$B,$C1147)</f>
        <v/>
      </c>
      <c r="V1147" s="36">
        <f>SUMIFS(рўйхат!U:U,рўйхат!$CY:$CY,$B$1160,рўйхат!$B:$B,$C1147)</f>
        <v/>
      </c>
      <c r="W1147" s="35">
        <f>SUMIFS(рўйхат!V:V,рўйхат!$CY:$CY,$B$1160,рўйхат!$B:$B,$C1147)</f>
        <v/>
      </c>
      <c r="X1147" s="36">
        <f>SUMIFS(рўйхат!W:W,рўйхат!$CY:$CY,$B$1160,рўйхат!$B:$B,$C1147)</f>
        <v/>
      </c>
      <c r="Y1147" s="35">
        <f>SUMIFS(рўйхат!X:X,рўйхат!$CY:$CY,$B$1160,рўйхат!$B:$B,$C1147)</f>
        <v/>
      </c>
      <c r="Z1147" s="36">
        <f>SUMIFS(рўйхат!Y:Y,рўйхат!$CY:$CY,$B$1160,рўйхат!$B:$B,$C1147)</f>
        <v/>
      </c>
      <c r="AA1147" s="35">
        <f>SUMIFS(рўйхат!Z:Z,рўйхат!$CY:$CY,$B$1160,рўйхат!$B:$B,$C1147)</f>
        <v/>
      </c>
      <c r="AB1147" s="36">
        <f>SUMIFS(рўйхат!AA:AA,рўйхат!$CY:$CY,$B$1160,рўйхат!$B:$B,$C1147)</f>
        <v/>
      </c>
      <c r="AC1147" s="35">
        <f>SUMIFS(рўйхат!AB:AB,рўйхат!$CY:$CY,$B$1160,рўйхат!$B:$B,$C1147)</f>
        <v/>
      </c>
      <c r="AD1147" s="36">
        <f>SUMIFS(рўйхат!AC:AC,рўйхат!$CY:$CY,$B$1160,рўйхат!$B:$B,$C1147)</f>
        <v/>
      </c>
      <c r="AE1147" s="35">
        <f>SUMIFS(рўйхат!AD:AD,рўйхат!$CY:$CY,$B$1160,рўйхат!$B:$B,$C1147)</f>
        <v/>
      </c>
      <c r="AF1147" s="36">
        <f>SUMIFS(рўйхат!AE:AE,рўйхат!$CY:$CY,$B$1160,рўйхат!$B:$B,$C1147)</f>
        <v/>
      </c>
      <c r="AG1147" s="35">
        <f>SUMIFS(рўйхат!AH:AH,рўйхат!$CY:$CY,$B$1160,рўйхат!$B:$B,$C1147)</f>
        <v/>
      </c>
      <c r="AH1147" s="36">
        <f>SUMIFS(рўйхат!AI:AI,рўйхат!$CY:$CY,$B$1160,рўйхат!$B:$B,$C1147)</f>
        <v/>
      </c>
      <c r="AI1147" s="35">
        <f>SUMIFS(рўйхат!AJ:AJ,рўйхат!$CY:$CY,$B$1160,рўйхат!$B:$B,$C1147)</f>
        <v/>
      </c>
      <c r="AJ1147" s="36">
        <f>SUMIFS(рўйхат!AK:AK,рўйхат!$CY:$CY,$B$1160,рўйхат!$B:$B,$C1147)</f>
        <v/>
      </c>
      <c r="AK1147" s="35">
        <f>SUMIFS(рўйхат!AL:AL,рўйхат!$CY:$CY,$B$1160,рўйхат!$B:$B,$C1147)</f>
        <v/>
      </c>
      <c r="AL1147" s="36">
        <f>SUMIFS(рўйхат!AM:AM,рўйхат!$CY:$CY,$B$1160,рўйхат!$B:$B,$C1147)</f>
        <v/>
      </c>
      <c r="AM1147" s="77">
        <f>IFERROR(Q1147/E1147,0)</f>
        <v/>
      </c>
      <c r="AN1147" s="77">
        <f>IFERROR(R1147/F1147,0)</f>
        <v/>
      </c>
      <c r="AO1147" s="36">
        <f>SUMIFS(рўйхат!AX:AX,рўйхат!$CY:$CY,$B$1160,рўйхат!$B:$B,$C1147)</f>
        <v/>
      </c>
      <c r="AP1147" s="36">
        <f>SUMIFS(рўйхат!AY:AY,рўйхат!$CY:$CY,$B$1160,рўйхат!$B:$B,$C1147)</f>
        <v/>
      </c>
      <c r="AQ1147" s="35">
        <f>SUMIFS(рўйхат!AZ:AZ,рўйхат!$CY:$CY,$B$1160,рўйхат!$B:$B,$C1147)</f>
        <v/>
      </c>
      <c r="AR1147" s="36">
        <f>SUMIFS(рўйхат!BA:BA,рўйхат!$CY:$CY,$B$1160,рўйхат!$B:$B,$C1147)</f>
        <v/>
      </c>
      <c r="AS1147" s="35">
        <f>SUMIFS(рўйхат!BB:BB,рўйхат!$CY:$CY,$B$1160,рўйхат!$B:$B,$C1147)</f>
        <v/>
      </c>
      <c r="AT1147" s="36">
        <f>SUMIFS(рўйхат!BC:BC,рўйхат!$CY:$CY,$B$1160,рўйхат!$B:$B,$C1147)</f>
        <v/>
      </c>
      <c r="AU1147" s="35">
        <f>SUMIFS(рўйхат!BD:BD,рўйхат!$CY:$CY,$B$1160,рўйхат!$B:$B,$C1147)</f>
        <v/>
      </c>
      <c r="AV1147" s="36">
        <f>SUMIFS(рўйхат!BE:BE,рўйхат!$CY:$CY,$B$1160,рўйхат!$B:$B,$C1147)</f>
        <v/>
      </c>
      <c r="AW1147" s="35">
        <f>SUMIFS(рўйхат!BF:BF,рўйхат!$CY:$CY,$B$1160,рўйхат!$B:$B,$C1147)</f>
        <v/>
      </c>
      <c r="AX1147" s="36">
        <f>SUMIFS(рўйхат!BG:BG,рўйхат!$CY:$CY,$B$1160,рўйхат!$B:$B,$C1147)</f>
        <v/>
      </c>
      <c r="AY1147" s="35">
        <f>SUMIFS(рўйхат!BH:BH,рўйхат!$CY:$CY,$B$1160,рўйхат!$B:$B,$C1147)</f>
        <v/>
      </c>
      <c r="AZ1147" s="36">
        <f>SUMIFS(рўйхат!BI:BI,рўйхат!$CY:$CY,$B$1160,рўйхат!$B:$B,$C1147)</f>
        <v/>
      </c>
      <c r="BA1147" s="35">
        <f>SUMIFS(рўйхат!BJ:BJ,рўйхат!$CY:$CY,$B$1160,рўйхат!$B:$B,$C1147)</f>
        <v/>
      </c>
      <c r="BB1147" s="36">
        <f>SUMIFS(рўйхат!BK:BK,рўйхат!$CY:$CY,$B$1160,рўйхат!$B:$B,$C1147)</f>
        <v/>
      </c>
      <c r="BC1147" s="77">
        <f>IFERROR(AO1147/E1147,0)</f>
        <v/>
      </c>
      <c r="BD1147" s="77">
        <f>IFERROR(AP1147/F1147,0)</f>
        <v/>
      </c>
      <c r="BE1147" s="35">
        <f>SUMIFS(рўйхат!BL:BL,рўйхат!$CY:$CY,$B$1160,рўйхат!$B:$B,$C1147)</f>
        <v/>
      </c>
      <c r="BF1147" s="36">
        <f>SUMIFS(рўйхат!BM:BM,рўйхат!$CY:$CY,$B$1160,рўйхат!$B:$B,$C1147)</f>
        <v/>
      </c>
      <c r="BG1147" s="35">
        <f>SUMIFS(рўйхат!BN:BN,рўйхат!$CY:$CY,$B$1160,рўйхат!$B:$B,$C1147)</f>
        <v/>
      </c>
      <c r="BH1147" s="36">
        <f>SUMIFS(рўйхат!BO:BO,рўйхат!$CY:$CY,$B$1160,рўйхат!$B:$B,$C1147)</f>
        <v/>
      </c>
      <c r="BI1147" s="35">
        <f>SUMIFS(рўйхат!BP:BP,рўйхат!$CY:$CY,$B$1160,рўйхат!$B:$B,$C1147)</f>
        <v/>
      </c>
      <c r="BJ1147" s="36">
        <f>SUMIFS(рўйхат!BQ:BQ,рўйхат!$CY:$CY,$B$1160,рўйхат!$B:$B,$C1147)</f>
        <v/>
      </c>
      <c r="BK1147" s="35">
        <f>SUMIFS(рўйхат!BR:BR,рўйхат!$CY:$CY,$B$1160,рўйхат!$B:$B,$C1147)</f>
        <v/>
      </c>
      <c r="BL1147" s="36">
        <f>SUMIFS(рўйхат!BS:BS,рўйхат!$CY:$CY,$B$1160,рўйхат!$B:$B,$C1147)</f>
        <v/>
      </c>
      <c r="BM1147" s="35">
        <f>SUMIFS(рўйхат!BT:BT,рўйхат!$CY:$CY,$B$1160,рўйхат!$B:$B,$C1147)</f>
        <v/>
      </c>
      <c r="BN1147" s="36">
        <f>SUMIFS(рўйхат!BU:BU,рўйхат!$CY:$CY,$B$1160,рўйхат!$B:$B,$C1147)</f>
        <v/>
      </c>
      <c r="BO1147" s="35">
        <f>SUMIFS(рўйхат!BX:BX,рўйхат!$CY:$CY,$B$1160,рўйхат!$B:$B,$C1147)</f>
        <v/>
      </c>
      <c r="BP1147" s="36">
        <f>SUMIFS(рўйхат!BY:BY,рўйхат!$CY:$CY,$B$1160,рўйхат!$B:$B,$C1147)</f>
        <v/>
      </c>
      <c r="BQ1147" s="35">
        <f>SUMIFS(рўйхат!BZ:BZ,рўйхат!$CY:$CY,$B$1160,рўйхат!$B:$B,$C1147)</f>
        <v/>
      </c>
      <c r="BR1147" s="36">
        <f>SUMIFS(рўйхат!CA:CA,рўйхат!$CY:$CY,$B$1160,рўйхат!$B:$B,$C1147)</f>
        <v/>
      </c>
      <c r="BS1147" s="35">
        <f>SUMIFS(рўйхат!CB:CB,рўйхат!$CY:$CY,$B$1160,рўйхат!$B:$B,$C1147)</f>
        <v/>
      </c>
      <c r="BT1147" s="36">
        <f>SUMIFS(рўйхат!CC:CC,рўйхат!$CY:$CY,$B$1160,рўйхат!$B:$B,$C1147)</f>
        <v/>
      </c>
      <c r="BU1147" s="35">
        <f>SUMIFS(рўйхат!CD:CD,рўйхат!$CY:$CY,$B$1160,рўйхат!$B:$B,$C1147)</f>
        <v/>
      </c>
      <c r="BV1147" s="36">
        <f>SUMIFS(рўйхат!CE:CE,рўйхат!$CY:$CY,$B$1160,рўйхат!$B:$B,$C1147)</f>
        <v/>
      </c>
      <c r="BW1147" s="35">
        <f>SUMIFS(рўйхат!CH:CH,рўйхат!$CY:$CY,$B$1160,рўйхат!$B:$B,$C1147)</f>
        <v/>
      </c>
      <c r="BX1147" s="36">
        <f>SUMIFS(рўйхат!CI:CI,рўйхат!$CY:$CY,$B$1160,рўйхат!$B:$B,$C1147)</f>
        <v/>
      </c>
      <c r="BY1147" s="35">
        <f>SUMIFS(рўйхат!CJ:CJ,рўйхат!$CY:$CY,$B$1160,рўйхат!$B:$B,$C1147)</f>
        <v/>
      </c>
      <c r="BZ1147" s="36">
        <f>SUMIFS(рўйхат!CK:CK,рўйхат!$CY:$CY,$B$1160,рўйхат!$B:$B,$C1147)</f>
        <v/>
      </c>
      <c r="CA1147" s="35">
        <f>SUMIFS(рўйхат!CL:CL,рўйхат!$CY:$CY,$B$1160,рўйхат!$B:$B,$C1147)</f>
        <v/>
      </c>
      <c r="CB1147" s="36">
        <f>SUMIFS(рўйхат!CM:CM,рўйхат!$CY:$CY,$B$1160,рўйхат!$B:$B,$C1147)</f>
        <v/>
      </c>
      <c r="CC1147" s="35">
        <f>SUMIFS(рўйхат!CN:CN,рўйхат!$CY:$CY,$B$1160,рўйхат!$B:$B,$C1147)</f>
        <v/>
      </c>
      <c r="CD1147" s="36">
        <f>SUMIFS(рўйхат!CO:CO,рўйхат!$CY:$CY,$B$1160,рўйхат!$B:$B,$C1147)</f>
        <v/>
      </c>
      <c r="CE1147" s="77">
        <f>IFERROR(BE1147/(Q1147+BE1147),0)</f>
        <v/>
      </c>
      <c r="CF1147" s="78">
        <f>IFERROR(BF1147/(R1147+BF1147),0)</f>
        <v/>
      </c>
      <c r="CG1147" s="8">
        <f>COUNTIFS(B:B,B1147)</f>
        <v/>
      </c>
    </row>
    <row r="1148" hidden="1" outlineLevel="1" ht="33.95" customHeight="1" s="245">
      <c r="A1148" s="31" t="n"/>
      <c r="B1148" s="50" t="n">
        <v>20</v>
      </c>
      <c r="C1148" s="66" t="inlineStr">
        <is>
          <t>Рақобатни ривожлантириш ва истеъмолчилар ҳуқуқларини ҳимоя қилиш қўмитаси</t>
        </is>
      </c>
      <c r="D1148" s="16" t="n"/>
      <c r="E1148" s="35">
        <f>SUMIFS(рўйхат!F:F,рўйхат!$CY:$CY,$B$1160,рўйхат!$B:$B,$C1148)</f>
        <v/>
      </c>
      <c r="F1148" s="36">
        <f>SUMIFS(рўйхат!G:G,рўйхат!$CY:$CY,$B$1160,рўйхат!$B:$B,$C1148)</f>
        <v/>
      </c>
      <c r="G1148" s="35">
        <f>SUMIFS(рўйхат!H:H,рўйхат!$CY:$CY,$B$1160,рўйхат!$B:$B,$C1148)</f>
        <v/>
      </c>
      <c r="H1148" s="36">
        <f>SUMIFS(рўйхат!I:I,рўйхат!$CY:$CY,$B$1160,рўйхат!$B:$B,$C1148)</f>
        <v/>
      </c>
      <c r="I1148" s="35">
        <f>SUMIFS(рўйхат!J:J,рўйхат!$CY:$CY,$B$1160,рўйхат!$B:$B,$C1148)</f>
        <v/>
      </c>
      <c r="J1148" s="36">
        <f>SUMIFS(рўйхат!K:K,рўйхат!$CY:$CY,$B$1160,рўйхат!$B:$B,$C1148)</f>
        <v/>
      </c>
      <c r="K1148" s="35">
        <f>SUMIFS(рўйхат!L:L,рўйхат!$CY:$CY,$B$1160,рўйхат!$B:$B,$C1148)</f>
        <v/>
      </c>
      <c r="L1148" s="36">
        <f>SUMIFS(рўйхат!M:M,рўйхат!$CY:$CY,$B$1160,рўйхат!$B:$B,$C1148)</f>
        <v/>
      </c>
      <c r="M1148" s="35">
        <f>SUMIFS(рўйхат!N:N,рўйхат!$CY:$CY,$B$1160,рўйхат!$B:$B,$C1148)</f>
        <v/>
      </c>
      <c r="N1148" s="36">
        <f>SUMIFS(рўйхат!O:O,рўйхат!$CY:$CY,$B$1160,рўйхат!$B:$B,$C1148)</f>
        <v/>
      </c>
      <c r="O1148" s="34">
        <f>IFERROR(M1148/E1148,0)</f>
        <v/>
      </c>
      <c r="P1148" s="34">
        <f>IFERROR(N1148/F1148,0)</f>
        <v/>
      </c>
      <c r="Q1148" s="35">
        <f>SUMIFS(рўйхат!P:P,рўйхат!$CY:$CY,$B$1160,рўйхат!$B:$B,$C1148)</f>
        <v/>
      </c>
      <c r="R1148" s="36">
        <f>SUMIFS(рўйхат!Q:Q,рўйхат!$CY:$CY,$B$1160,рўйхат!$B:$B,$C1148)</f>
        <v/>
      </c>
      <c r="S1148" s="35">
        <f>SUMIFS(рўйхат!R:R,рўйхат!$CY:$CY,$B$1160,рўйхат!$B:$B,$C1148)</f>
        <v/>
      </c>
      <c r="T1148" s="36">
        <f>SUMIFS(рўйхат!S:S,рўйхат!$CY:$CY,$B$1160,рўйхат!$B:$B,$C1148)</f>
        <v/>
      </c>
      <c r="U1148" s="35">
        <f>SUMIFS(рўйхат!T:T,рўйхат!$CY:$CY,$B$1160,рўйхат!$B:$B,$C1148)</f>
        <v/>
      </c>
      <c r="V1148" s="36">
        <f>SUMIFS(рўйхат!U:U,рўйхат!$CY:$CY,$B$1160,рўйхат!$B:$B,$C1148)</f>
        <v/>
      </c>
      <c r="W1148" s="35">
        <f>SUMIFS(рўйхат!V:V,рўйхат!$CY:$CY,$B$1160,рўйхат!$B:$B,$C1148)</f>
        <v/>
      </c>
      <c r="X1148" s="36">
        <f>SUMIFS(рўйхат!W:W,рўйхат!$CY:$CY,$B$1160,рўйхат!$B:$B,$C1148)</f>
        <v/>
      </c>
      <c r="Y1148" s="35">
        <f>SUMIFS(рўйхат!X:X,рўйхат!$CY:$CY,$B$1160,рўйхат!$B:$B,$C1148)</f>
        <v/>
      </c>
      <c r="Z1148" s="36">
        <f>SUMIFS(рўйхат!Y:Y,рўйхат!$CY:$CY,$B$1160,рўйхат!$B:$B,$C1148)</f>
        <v/>
      </c>
      <c r="AA1148" s="35">
        <f>SUMIFS(рўйхат!Z:Z,рўйхат!$CY:$CY,$B$1160,рўйхат!$B:$B,$C1148)</f>
        <v/>
      </c>
      <c r="AB1148" s="36">
        <f>SUMIFS(рўйхат!AA:AA,рўйхат!$CY:$CY,$B$1160,рўйхат!$B:$B,$C1148)</f>
        <v/>
      </c>
      <c r="AC1148" s="35">
        <f>SUMIFS(рўйхат!AB:AB,рўйхат!$CY:$CY,$B$1160,рўйхат!$B:$B,$C1148)</f>
        <v/>
      </c>
      <c r="AD1148" s="36">
        <f>SUMIFS(рўйхат!AC:AC,рўйхат!$CY:$CY,$B$1160,рўйхат!$B:$B,$C1148)</f>
        <v/>
      </c>
      <c r="AE1148" s="35">
        <f>SUMIFS(рўйхат!AD:AD,рўйхат!$CY:$CY,$B$1160,рўйхат!$B:$B,$C1148)</f>
        <v/>
      </c>
      <c r="AF1148" s="36">
        <f>SUMIFS(рўйхат!AE:AE,рўйхат!$CY:$CY,$B$1160,рўйхат!$B:$B,$C1148)</f>
        <v/>
      </c>
      <c r="AG1148" s="35">
        <f>SUMIFS(рўйхат!AH:AH,рўйхат!$CY:$CY,$B$1160,рўйхат!$B:$B,$C1148)</f>
        <v/>
      </c>
      <c r="AH1148" s="36">
        <f>SUMIFS(рўйхат!AI:AI,рўйхат!$CY:$CY,$B$1160,рўйхат!$B:$B,$C1148)</f>
        <v/>
      </c>
      <c r="AI1148" s="35">
        <f>SUMIFS(рўйхат!AJ:AJ,рўйхат!$CY:$CY,$B$1160,рўйхат!$B:$B,$C1148)</f>
        <v/>
      </c>
      <c r="AJ1148" s="36">
        <f>SUMIFS(рўйхат!AK:AK,рўйхат!$CY:$CY,$B$1160,рўйхат!$B:$B,$C1148)</f>
        <v/>
      </c>
      <c r="AK1148" s="35">
        <f>SUMIFS(рўйхат!AL:AL,рўйхат!$CY:$CY,$B$1160,рўйхат!$B:$B,$C1148)</f>
        <v/>
      </c>
      <c r="AL1148" s="36">
        <f>SUMIFS(рўйхат!AM:AM,рўйхат!$CY:$CY,$B$1160,рўйхат!$B:$B,$C1148)</f>
        <v/>
      </c>
      <c r="AM1148" s="77">
        <f>IFERROR(Q1148/E1148,0)</f>
        <v/>
      </c>
      <c r="AN1148" s="77">
        <f>IFERROR(R1148/F1148,0)</f>
        <v/>
      </c>
      <c r="AO1148" s="36">
        <f>SUMIFS(рўйхат!AX:AX,рўйхат!$CY:$CY,$B$1160,рўйхат!$B:$B,$C1148)</f>
        <v/>
      </c>
      <c r="AP1148" s="36">
        <f>SUMIFS(рўйхат!AY:AY,рўйхат!$CY:$CY,$B$1160,рўйхат!$B:$B,$C1148)</f>
        <v/>
      </c>
      <c r="AQ1148" s="35">
        <f>SUMIFS(рўйхат!AZ:AZ,рўйхат!$CY:$CY,$B$1160,рўйхат!$B:$B,$C1148)</f>
        <v/>
      </c>
      <c r="AR1148" s="36">
        <f>SUMIFS(рўйхат!BA:BA,рўйхат!$CY:$CY,$B$1160,рўйхат!$B:$B,$C1148)</f>
        <v/>
      </c>
      <c r="AS1148" s="35">
        <f>SUMIFS(рўйхат!BB:BB,рўйхат!$CY:$CY,$B$1160,рўйхат!$B:$B,$C1148)</f>
        <v/>
      </c>
      <c r="AT1148" s="36">
        <f>SUMIFS(рўйхат!BC:BC,рўйхат!$CY:$CY,$B$1160,рўйхат!$B:$B,$C1148)</f>
        <v/>
      </c>
      <c r="AU1148" s="35">
        <f>SUMIFS(рўйхат!BD:BD,рўйхат!$CY:$CY,$B$1160,рўйхат!$B:$B,$C1148)</f>
        <v/>
      </c>
      <c r="AV1148" s="36">
        <f>SUMIFS(рўйхат!BE:BE,рўйхат!$CY:$CY,$B$1160,рўйхат!$B:$B,$C1148)</f>
        <v/>
      </c>
      <c r="AW1148" s="35">
        <f>SUMIFS(рўйхат!BF:BF,рўйхат!$CY:$CY,$B$1160,рўйхат!$B:$B,$C1148)</f>
        <v/>
      </c>
      <c r="AX1148" s="36">
        <f>SUMIFS(рўйхат!BG:BG,рўйхат!$CY:$CY,$B$1160,рўйхат!$B:$B,$C1148)</f>
        <v/>
      </c>
      <c r="AY1148" s="35">
        <f>SUMIFS(рўйхат!BH:BH,рўйхат!$CY:$CY,$B$1160,рўйхат!$B:$B,$C1148)</f>
        <v/>
      </c>
      <c r="AZ1148" s="36">
        <f>SUMIFS(рўйхат!BI:BI,рўйхат!$CY:$CY,$B$1160,рўйхат!$B:$B,$C1148)</f>
        <v/>
      </c>
      <c r="BA1148" s="35">
        <f>SUMIFS(рўйхат!BJ:BJ,рўйхат!$CY:$CY,$B$1160,рўйхат!$B:$B,$C1148)</f>
        <v/>
      </c>
      <c r="BB1148" s="36">
        <f>SUMIFS(рўйхат!BK:BK,рўйхат!$CY:$CY,$B$1160,рўйхат!$B:$B,$C1148)</f>
        <v/>
      </c>
      <c r="BC1148" s="77">
        <f>IFERROR(AO1148/E1148,0)</f>
        <v/>
      </c>
      <c r="BD1148" s="77">
        <f>IFERROR(AP1148/F1148,0)</f>
        <v/>
      </c>
      <c r="BE1148" s="35">
        <f>SUMIFS(рўйхат!BL:BL,рўйхат!$CY:$CY,$B$1160,рўйхат!$B:$B,$C1148)</f>
        <v/>
      </c>
      <c r="BF1148" s="36">
        <f>SUMIFS(рўйхат!BM:BM,рўйхат!$CY:$CY,$B$1160,рўйхат!$B:$B,$C1148)</f>
        <v/>
      </c>
      <c r="BG1148" s="35">
        <f>SUMIFS(рўйхат!BN:BN,рўйхат!$CY:$CY,$B$1160,рўйхат!$B:$B,$C1148)</f>
        <v/>
      </c>
      <c r="BH1148" s="36">
        <f>SUMIFS(рўйхат!BO:BO,рўйхат!$CY:$CY,$B$1160,рўйхат!$B:$B,$C1148)</f>
        <v/>
      </c>
      <c r="BI1148" s="35">
        <f>SUMIFS(рўйхат!BP:BP,рўйхат!$CY:$CY,$B$1160,рўйхат!$B:$B,$C1148)</f>
        <v/>
      </c>
      <c r="BJ1148" s="36">
        <f>SUMIFS(рўйхат!BQ:BQ,рўйхат!$CY:$CY,$B$1160,рўйхат!$B:$B,$C1148)</f>
        <v/>
      </c>
      <c r="BK1148" s="35">
        <f>SUMIFS(рўйхат!BR:BR,рўйхат!$CY:$CY,$B$1160,рўйхат!$B:$B,$C1148)</f>
        <v/>
      </c>
      <c r="BL1148" s="36">
        <f>SUMIFS(рўйхат!BS:BS,рўйхат!$CY:$CY,$B$1160,рўйхат!$B:$B,$C1148)</f>
        <v/>
      </c>
      <c r="BM1148" s="35">
        <f>SUMIFS(рўйхат!BT:BT,рўйхат!$CY:$CY,$B$1160,рўйхат!$B:$B,$C1148)</f>
        <v/>
      </c>
      <c r="BN1148" s="36">
        <f>SUMIFS(рўйхат!BU:BU,рўйхат!$CY:$CY,$B$1160,рўйхат!$B:$B,$C1148)</f>
        <v/>
      </c>
      <c r="BO1148" s="35">
        <f>SUMIFS(рўйхат!BX:BX,рўйхат!$CY:$CY,$B$1160,рўйхат!$B:$B,$C1148)</f>
        <v/>
      </c>
      <c r="BP1148" s="36">
        <f>SUMIFS(рўйхат!BY:BY,рўйхат!$CY:$CY,$B$1160,рўйхат!$B:$B,$C1148)</f>
        <v/>
      </c>
      <c r="BQ1148" s="35">
        <f>SUMIFS(рўйхат!BZ:BZ,рўйхат!$CY:$CY,$B$1160,рўйхат!$B:$B,$C1148)</f>
        <v/>
      </c>
      <c r="BR1148" s="36">
        <f>SUMIFS(рўйхат!CA:CA,рўйхат!$CY:$CY,$B$1160,рўйхат!$B:$B,$C1148)</f>
        <v/>
      </c>
      <c r="BS1148" s="35">
        <f>SUMIFS(рўйхат!CB:CB,рўйхат!$CY:$CY,$B$1160,рўйхат!$B:$B,$C1148)</f>
        <v/>
      </c>
      <c r="BT1148" s="36">
        <f>SUMIFS(рўйхат!CC:CC,рўйхат!$CY:$CY,$B$1160,рўйхат!$B:$B,$C1148)</f>
        <v/>
      </c>
      <c r="BU1148" s="35">
        <f>SUMIFS(рўйхат!CD:CD,рўйхат!$CY:$CY,$B$1160,рўйхат!$B:$B,$C1148)</f>
        <v/>
      </c>
      <c r="BV1148" s="36">
        <f>SUMIFS(рўйхат!CE:CE,рўйхат!$CY:$CY,$B$1160,рўйхат!$B:$B,$C1148)</f>
        <v/>
      </c>
      <c r="BW1148" s="35">
        <f>SUMIFS(рўйхат!CH:CH,рўйхат!$CY:$CY,$B$1160,рўйхат!$B:$B,$C1148)</f>
        <v/>
      </c>
      <c r="BX1148" s="36">
        <f>SUMIFS(рўйхат!CI:CI,рўйхат!$CY:$CY,$B$1160,рўйхат!$B:$B,$C1148)</f>
        <v/>
      </c>
      <c r="BY1148" s="35">
        <f>SUMIFS(рўйхат!CJ:CJ,рўйхат!$CY:$CY,$B$1160,рўйхат!$B:$B,$C1148)</f>
        <v/>
      </c>
      <c r="BZ1148" s="36">
        <f>SUMIFS(рўйхат!CK:CK,рўйхат!$CY:$CY,$B$1160,рўйхат!$B:$B,$C1148)</f>
        <v/>
      </c>
      <c r="CA1148" s="35">
        <f>SUMIFS(рўйхат!CL:CL,рўйхат!$CY:$CY,$B$1160,рўйхат!$B:$B,$C1148)</f>
        <v/>
      </c>
      <c r="CB1148" s="36">
        <f>SUMIFS(рўйхат!CM:CM,рўйхат!$CY:$CY,$B$1160,рўйхат!$B:$B,$C1148)</f>
        <v/>
      </c>
      <c r="CC1148" s="35">
        <f>SUMIFS(рўйхат!CN:CN,рўйхат!$CY:$CY,$B$1160,рўйхат!$B:$B,$C1148)</f>
        <v/>
      </c>
      <c r="CD1148" s="36">
        <f>SUMIFS(рўйхат!CO:CO,рўйхат!$CY:$CY,$B$1160,рўйхат!$B:$B,$C1148)</f>
        <v/>
      </c>
      <c r="CE1148" s="77">
        <f>IFERROR(BE1148/(Q1148+BE1148),0)</f>
        <v/>
      </c>
      <c r="CF1148" s="78">
        <f>IFERROR(BF1148/(R1148+BF1148),0)</f>
        <v/>
      </c>
      <c r="CG1148" s="8">
        <f>COUNTIFS(B:B,B1148)</f>
        <v/>
      </c>
    </row>
    <row r="1149" hidden="1" outlineLevel="1" ht="17.1" customFormat="1" customHeight="1" s="8">
      <c r="A1149" s="33" t="n"/>
      <c r="B1149" s="50" t="n">
        <v>21</v>
      </c>
      <c r="C1149" s="66" t="inlineStr">
        <is>
          <t>Соғлиқни сақлаш вазирлиги</t>
        </is>
      </c>
      <c r="D1149" s="16" t="n"/>
      <c r="E1149" s="35">
        <f>SUMIFS(рўйхат!F:F,рўйхат!$CY:$CY,$B$1160,рўйхат!$B:$B,$C1149)</f>
        <v/>
      </c>
      <c r="F1149" s="36">
        <f>SUMIFS(рўйхат!G:G,рўйхат!$CY:$CY,$B$1160,рўйхат!$B:$B,$C1149)</f>
        <v/>
      </c>
      <c r="G1149" s="35">
        <f>SUMIFS(рўйхат!H:H,рўйхат!$CY:$CY,$B$1160,рўйхат!$B:$B,$C1149)</f>
        <v/>
      </c>
      <c r="H1149" s="36">
        <f>SUMIFS(рўйхат!I:I,рўйхат!$CY:$CY,$B$1160,рўйхат!$B:$B,$C1149)</f>
        <v/>
      </c>
      <c r="I1149" s="35">
        <f>SUMIFS(рўйхат!J:J,рўйхат!$CY:$CY,$B$1160,рўйхат!$B:$B,$C1149)</f>
        <v/>
      </c>
      <c r="J1149" s="36">
        <f>SUMIFS(рўйхат!K:K,рўйхат!$CY:$CY,$B$1160,рўйхат!$B:$B,$C1149)</f>
        <v/>
      </c>
      <c r="K1149" s="35">
        <f>SUMIFS(рўйхат!L:L,рўйхат!$CY:$CY,$B$1160,рўйхат!$B:$B,$C1149)</f>
        <v/>
      </c>
      <c r="L1149" s="36">
        <f>SUMIFS(рўйхат!M:M,рўйхат!$CY:$CY,$B$1160,рўйхат!$B:$B,$C1149)</f>
        <v/>
      </c>
      <c r="M1149" s="35">
        <f>SUMIFS(рўйхат!N:N,рўйхат!$CY:$CY,$B$1160,рўйхат!$B:$B,$C1149)</f>
        <v/>
      </c>
      <c r="N1149" s="36">
        <f>SUMIFS(рўйхат!O:O,рўйхат!$CY:$CY,$B$1160,рўйхат!$B:$B,$C1149)</f>
        <v/>
      </c>
      <c r="O1149" s="34">
        <f>IFERROR(M1149/E1149,0)</f>
        <v/>
      </c>
      <c r="P1149" s="34">
        <f>IFERROR(N1149/F1149,0)</f>
        <v/>
      </c>
      <c r="Q1149" s="35">
        <f>SUMIFS(рўйхат!P:P,рўйхат!$CY:$CY,$B$1160,рўйхат!$B:$B,$C1149)</f>
        <v/>
      </c>
      <c r="R1149" s="36">
        <f>SUMIFS(рўйхат!Q:Q,рўйхат!$CY:$CY,$B$1160,рўйхат!$B:$B,$C1149)</f>
        <v/>
      </c>
      <c r="S1149" s="35">
        <f>SUMIFS(рўйхат!R:R,рўйхат!$CY:$CY,$B$1160,рўйхат!$B:$B,$C1149)</f>
        <v/>
      </c>
      <c r="T1149" s="36">
        <f>SUMIFS(рўйхат!S:S,рўйхат!$CY:$CY,$B$1160,рўйхат!$B:$B,$C1149)</f>
        <v/>
      </c>
      <c r="U1149" s="35">
        <f>SUMIFS(рўйхат!T:T,рўйхат!$CY:$CY,$B$1160,рўйхат!$B:$B,$C1149)</f>
        <v/>
      </c>
      <c r="V1149" s="36">
        <f>SUMIFS(рўйхат!U:U,рўйхат!$CY:$CY,$B$1160,рўйхат!$B:$B,$C1149)</f>
        <v/>
      </c>
      <c r="W1149" s="35">
        <f>SUMIFS(рўйхат!V:V,рўйхат!$CY:$CY,$B$1160,рўйхат!$B:$B,$C1149)</f>
        <v/>
      </c>
      <c r="X1149" s="36">
        <f>SUMIFS(рўйхат!W:W,рўйхат!$CY:$CY,$B$1160,рўйхат!$B:$B,$C1149)</f>
        <v/>
      </c>
      <c r="Y1149" s="35">
        <f>SUMIFS(рўйхат!X:X,рўйхат!$CY:$CY,$B$1160,рўйхат!$B:$B,$C1149)</f>
        <v/>
      </c>
      <c r="Z1149" s="36">
        <f>SUMIFS(рўйхат!Y:Y,рўйхат!$CY:$CY,$B$1160,рўйхат!$B:$B,$C1149)</f>
        <v/>
      </c>
      <c r="AA1149" s="35">
        <f>SUMIFS(рўйхат!Z:Z,рўйхат!$CY:$CY,$B$1160,рўйхат!$B:$B,$C1149)</f>
        <v/>
      </c>
      <c r="AB1149" s="36">
        <f>SUMIFS(рўйхат!AA:AA,рўйхат!$CY:$CY,$B$1160,рўйхат!$B:$B,$C1149)</f>
        <v/>
      </c>
      <c r="AC1149" s="35">
        <f>SUMIFS(рўйхат!AB:AB,рўйхат!$CY:$CY,$B$1160,рўйхат!$B:$B,$C1149)</f>
        <v/>
      </c>
      <c r="AD1149" s="36">
        <f>SUMIFS(рўйхат!AC:AC,рўйхат!$CY:$CY,$B$1160,рўйхат!$B:$B,$C1149)</f>
        <v/>
      </c>
      <c r="AE1149" s="35">
        <f>SUMIFS(рўйхат!AD:AD,рўйхат!$CY:$CY,$B$1160,рўйхат!$B:$B,$C1149)</f>
        <v/>
      </c>
      <c r="AF1149" s="36">
        <f>SUMIFS(рўйхат!AE:AE,рўйхат!$CY:$CY,$B$1160,рўйхат!$B:$B,$C1149)</f>
        <v/>
      </c>
      <c r="AG1149" s="35">
        <f>SUMIFS(рўйхат!AH:AH,рўйхат!$CY:$CY,$B$1160,рўйхат!$B:$B,$C1149)</f>
        <v/>
      </c>
      <c r="AH1149" s="36">
        <f>SUMIFS(рўйхат!AI:AI,рўйхат!$CY:$CY,$B$1160,рўйхат!$B:$B,$C1149)</f>
        <v/>
      </c>
      <c r="AI1149" s="35">
        <f>SUMIFS(рўйхат!AJ:AJ,рўйхат!$CY:$CY,$B$1160,рўйхат!$B:$B,$C1149)</f>
        <v/>
      </c>
      <c r="AJ1149" s="36">
        <f>SUMIFS(рўйхат!AK:AK,рўйхат!$CY:$CY,$B$1160,рўйхат!$B:$B,$C1149)</f>
        <v/>
      </c>
      <c r="AK1149" s="35">
        <f>SUMIFS(рўйхат!AL:AL,рўйхат!$CY:$CY,$B$1160,рўйхат!$B:$B,$C1149)</f>
        <v/>
      </c>
      <c r="AL1149" s="36">
        <f>SUMIFS(рўйхат!AM:AM,рўйхат!$CY:$CY,$B$1160,рўйхат!$B:$B,$C1149)</f>
        <v/>
      </c>
      <c r="AM1149" s="77">
        <f>IFERROR(Q1149/E1149,0)</f>
        <v/>
      </c>
      <c r="AN1149" s="77">
        <f>IFERROR(R1149/F1149,0)</f>
        <v/>
      </c>
      <c r="AO1149" s="36">
        <f>SUMIFS(рўйхат!AX:AX,рўйхат!$CY:$CY,$B$1160,рўйхат!$B:$B,$C1149)</f>
        <v/>
      </c>
      <c r="AP1149" s="36">
        <f>SUMIFS(рўйхат!AY:AY,рўйхат!$CY:$CY,$B$1160,рўйхат!$B:$B,$C1149)</f>
        <v/>
      </c>
      <c r="AQ1149" s="35">
        <f>SUMIFS(рўйхат!AZ:AZ,рўйхат!$CY:$CY,$B$1160,рўйхат!$B:$B,$C1149)</f>
        <v/>
      </c>
      <c r="AR1149" s="36">
        <f>SUMIFS(рўйхат!BA:BA,рўйхат!$CY:$CY,$B$1160,рўйхат!$B:$B,$C1149)</f>
        <v/>
      </c>
      <c r="AS1149" s="35">
        <f>SUMIFS(рўйхат!BB:BB,рўйхат!$CY:$CY,$B$1160,рўйхат!$B:$B,$C1149)</f>
        <v/>
      </c>
      <c r="AT1149" s="36">
        <f>SUMIFS(рўйхат!BC:BC,рўйхат!$CY:$CY,$B$1160,рўйхат!$B:$B,$C1149)</f>
        <v/>
      </c>
      <c r="AU1149" s="35">
        <f>SUMIFS(рўйхат!BD:BD,рўйхат!$CY:$CY,$B$1160,рўйхат!$B:$B,$C1149)</f>
        <v/>
      </c>
      <c r="AV1149" s="36">
        <f>SUMIFS(рўйхат!BE:BE,рўйхат!$CY:$CY,$B$1160,рўйхат!$B:$B,$C1149)</f>
        <v/>
      </c>
      <c r="AW1149" s="35">
        <f>SUMIFS(рўйхат!BF:BF,рўйхат!$CY:$CY,$B$1160,рўйхат!$B:$B,$C1149)</f>
        <v/>
      </c>
      <c r="AX1149" s="36">
        <f>SUMIFS(рўйхат!BG:BG,рўйхат!$CY:$CY,$B$1160,рўйхат!$B:$B,$C1149)</f>
        <v/>
      </c>
      <c r="AY1149" s="35">
        <f>SUMIFS(рўйхат!BH:BH,рўйхат!$CY:$CY,$B$1160,рўйхат!$B:$B,$C1149)</f>
        <v/>
      </c>
      <c r="AZ1149" s="36">
        <f>SUMIFS(рўйхат!BI:BI,рўйхат!$CY:$CY,$B$1160,рўйхат!$B:$B,$C1149)</f>
        <v/>
      </c>
      <c r="BA1149" s="35">
        <f>SUMIFS(рўйхат!BJ:BJ,рўйхат!$CY:$CY,$B$1160,рўйхат!$B:$B,$C1149)</f>
        <v/>
      </c>
      <c r="BB1149" s="36">
        <f>SUMIFS(рўйхат!BK:BK,рўйхат!$CY:$CY,$B$1160,рўйхат!$B:$B,$C1149)</f>
        <v/>
      </c>
      <c r="BC1149" s="77">
        <f>IFERROR(AO1149/E1149,0)</f>
        <v/>
      </c>
      <c r="BD1149" s="77">
        <f>IFERROR(AP1149/F1149,0)</f>
        <v/>
      </c>
      <c r="BE1149" s="35">
        <f>SUMIFS(рўйхат!BL:BL,рўйхат!$CY:$CY,$B$1160,рўйхат!$B:$B,$C1149)</f>
        <v/>
      </c>
      <c r="BF1149" s="36">
        <f>SUMIFS(рўйхат!BM:BM,рўйхат!$CY:$CY,$B$1160,рўйхат!$B:$B,$C1149)</f>
        <v/>
      </c>
      <c r="BG1149" s="35">
        <f>SUMIFS(рўйхат!BN:BN,рўйхат!$CY:$CY,$B$1160,рўйхат!$B:$B,$C1149)</f>
        <v/>
      </c>
      <c r="BH1149" s="36">
        <f>SUMIFS(рўйхат!BO:BO,рўйхат!$CY:$CY,$B$1160,рўйхат!$B:$B,$C1149)</f>
        <v/>
      </c>
      <c r="BI1149" s="35">
        <f>SUMIFS(рўйхат!BP:BP,рўйхат!$CY:$CY,$B$1160,рўйхат!$B:$B,$C1149)</f>
        <v/>
      </c>
      <c r="BJ1149" s="36">
        <f>SUMIFS(рўйхат!BQ:BQ,рўйхат!$CY:$CY,$B$1160,рўйхат!$B:$B,$C1149)</f>
        <v/>
      </c>
      <c r="BK1149" s="35">
        <f>SUMIFS(рўйхат!BR:BR,рўйхат!$CY:$CY,$B$1160,рўйхат!$B:$B,$C1149)</f>
        <v/>
      </c>
      <c r="BL1149" s="36">
        <f>SUMIFS(рўйхат!BS:BS,рўйхат!$CY:$CY,$B$1160,рўйхат!$B:$B,$C1149)</f>
        <v/>
      </c>
      <c r="BM1149" s="35">
        <f>SUMIFS(рўйхат!BT:BT,рўйхат!$CY:$CY,$B$1160,рўйхат!$B:$B,$C1149)</f>
        <v/>
      </c>
      <c r="BN1149" s="36">
        <f>SUMIFS(рўйхат!BU:BU,рўйхат!$CY:$CY,$B$1160,рўйхат!$B:$B,$C1149)</f>
        <v/>
      </c>
      <c r="BO1149" s="35">
        <f>SUMIFS(рўйхат!BX:BX,рўйхат!$CY:$CY,$B$1160,рўйхат!$B:$B,$C1149)</f>
        <v/>
      </c>
      <c r="BP1149" s="36">
        <f>SUMIFS(рўйхат!BY:BY,рўйхат!$CY:$CY,$B$1160,рўйхат!$B:$B,$C1149)</f>
        <v/>
      </c>
      <c r="BQ1149" s="35">
        <f>SUMIFS(рўйхат!BZ:BZ,рўйхат!$CY:$CY,$B$1160,рўйхат!$B:$B,$C1149)</f>
        <v/>
      </c>
      <c r="BR1149" s="36">
        <f>SUMIFS(рўйхат!CA:CA,рўйхат!$CY:$CY,$B$1160,рўйхат!$B:$B,$C1149)</f>
        <v/>
      </c>
      <c r="BS1149" s="35">
        <f>SUMIFS(рўйхат!CB:CB,рўйхат!$CY:$CY,$B$1160,рўйхат!$B:$B,$C1149)</f>
        <v/>
      </c>
      <c r="BT1149" s="36">
        <f>SUMIFS(рўйхат!CC:CC,рўйхат!$CY:$CY,$B$1160,рўйхат!$B:$B,$C1149)</f>
        <v/>
      </c>
      <c r="BU1149" s="35">
        <f>SUMIFS(рўйхат!CD:CD,рўйхат!$CY:$CY,$B$1160,рўйхат!$B:$B,$C1149)</f>
        <v/>
      </c>
      <c r="BV1149" s="36">
        <f>SUMIFS(рўйхат!CE:CE,рўйхат!$CY:$CY,$B$1160,рўйхат!$B:$B,$C1149)</f>
        <v/>
      </c>
      <c r="BW1149" s="35">
        <f>SUMIFS(рўйхат!CH:CH,рўйхат!$CY:$CY,$B$1160,рўйхат!$B:$B,$C1149)</f>
        <v/>
      </c>
      <c r="BX1149" s="36">
        <f>SUMIFS(рўйхат!CI:CI,рўйхат!$CY:$CY,$B$1160,рўйхат!$B:$B,$C1149)</f>
        <v/>
      </c>
      <c r="BY1149" s="35">
        <f>SUMIFS(рўйхат!CJ:CJ,рўйхат!$CY:$CY,$B$1160,рўйхат!$B:$B,$C1149)</f>
        <v/>
      </c>
      <c r="BZ1149" s="36">
        <f>SUMIFS(рўйхат!CK:CK,рўйхат!$CY:$CY,$B$1160,рўйхат!$B:$B,$C1149)</f>
        <v/>
      </c>
      <c r="CA1149" s="35">
        <f>SUMIFS(рўйхат!CL:CL,рўйхат!$CY:$CY,$B$1160,рўйхат!$B:$B,$C1149)</f>
        <v/>
      </c>
      <c r="CB1149" s="36">
        <f>SUMIFS(рўйхат!CM:CM,рўйхат!$CY:$CY,$B$1160,рўйхат!$B:$B,$C1149)</f>
        <v/>
      </c>
      <c r="CC1149" s="35">
        <f>SUMIFS(рўйхат!CN:CN,рўйхат!$CY:$CY,$B$1160,рўйхат!$B:$B,$C1149)</f>
        <v/>
      </c>
      <c r="CD1149" s="36">
        <f>SUMIFS(рўйхат!CO:CO,рўйхат!$CY:$CY,$B$1160,рўйхат!$B:$B,$C1149)</f>
        <v/>
      </c>
      <c r="CE1149" s="77">
        <f>IFERROR(BE1149/(Q1149+BE1149),0)</f>
        <v/>
      </c>
      <c r="CF1149" s="78">
        <f>IFERROR(BF1149/(R1149+BF1149),0)</f>
        <v/>
      </c>
      <c r="CG1149" s="8">
        <f>COUNTIFS(B:B,B1149)</f>
        <v/>
      </c>
    </row>
    <row r="1150" hidden="1" outlineLevel="1" ht="17.1" customFormat="1" customHeight="1" s="8">
      <c r="A1150" s="33" t="n"/>
      <c r="B1150" s="50" t="n">
        <v>22</v>
      </c>
      <c r="C1150" s="66" t="inlineStr">
        <is>
          <t>Спорт вазирлиги</t>
        </is>
      </c>
      <c r="D1150" s="16" t="n"/>
      <c r="E1150" s="35">
        <f>SUMIFS(рўйхат!F:F,рўйхат!$CY:$CY,$B$1160,рўйхат!$B:$B,$C1150)</f>
        <v/>
      </c>
      <c r="F1150" s="36">
        <f>SUMIFS(рўйхат!G:G,рўйхат!$CY:$CY,$B$1160,рўйхат!$B:$B,$C1150)</f>
        <v/>
      </c>
      <c r="G1150" s="35">
        <f>SUMIFS(рўйхат!H:H,рўйхат!$CY:$CY,$B$1160,рўйхат!$B:$B,$C1150)</f>
        <v/>
      </c>
      <c r="H1150" s="36">
        <f>SUMIFS(рўйхат!I:I,рўйхат!$CY:$CY,$B$1160,рўйхат!$B:$B,$C1150)</f>
        <v/>
      </c>
      <c r="I1150" s="35">
        <f>SUMIFS(рўйхат!J:J,рўйхат!$CY:$CY,$B$1160,рўйхат!$B:$B,$C1150)</f>
        <v/>
      </c>
      <c r="J1150" s="36">
        <f>SUMIFS(рўйхат!K:K,рўйхат!$CY:$CY,$B$1160,рўйхат!$B:$B,$C1150)</f>
        <v/>
      </c>
      <c r="K1150" s="35">
        <f>SUMIFS(рўйхат!L:L,рўйхат!$CY:$CY,$B$1160,рўйхат!$B:$B,$C1150)</f>
        <v/>
      </c>
      <c r="L1150" s="36">
        <f>SUMIFS(рўйхат!M:M,рўйхат!$CY:$CY,$B$1160,рўйхат!$B:$B,$C1150)</f>
        <v/>
      </c>
      <c r="M1150" s="35">
        <f>SUMIFS(рўйхат!N:N,рўйхат!$CY:$CY,$B$1160,рўйхат!$B:$B,$C1150)</f>
        <v/>
      </c>
      <c r="N1150" s="36">
        <f>SUMIFS(рўйхат!O:O,рўйхат!$CY:$CY,$B$1160,рўйхат!$B:$B,$C1150)</f>
        <v/>
      </c>
      <c r="O1150" s="34">
        <f>IFERROR(M1150/E1150,0)</f>
        <v/>
      </c>
      <c r="P1150" s="34">
        <f>IFERROR(N1150/F1150,0)</f>
        <v/>
      </c>
      <c r="Q1150" s="35">
        <f>SUMIFS(рўйхат!P:P,рўйхат!$CY:$CY,$B$1160,рўйхат!$B:$B,$C1150)</f>
        <v/>
      </c>
      <c r="R1150" s="36">
        <f>SUMIFS(рўйхат!Q:Q,рўйхат!$CY:$CY,$B$1160,рўйхат!$B:$B,$C1150)</f>
        <v/>
      </c>
      <c r="S1150" s="35">
        <f>SUMIFS(рўйхат!R:R,рўйхат!$CY:$CY,$B$1160,рўйхат!$B:$B,$C1150)</f>
        <v/>
      </c>
      <c r="T1150" s="36">
        <f>SUMIFS(рўйхат!S:S,рўйхат!$CY:$CY,$B$1160,рўйхат!$B:$B,$C1150)</f>
        <v/>
      </c>
      <c r="U1150" s="35">
        <f>SUMIFS(рўйхат!T:T,рўйхат!$CY:$CY,$B$1160,рўйхат!$B:$B,$C1150)</f>
        <v/>
      </c>
      <c r="V1150" s="36">
        <f>SUMIFS(рўйхат!U:U,рўйхат!$CY:$CY,$B$1160,рўйхат!$B:$B,$C1150)</f>
        <v/>
      </c>
      <c r="W1150" s="35">
        <f>SUMIFS(рўйхат!V:V,рўйхат!$CY:$CY,$B$1160,рўйхат!$B:$B,$C1150)</f>
        <v/>
      </c>
      <c r="X1150" s="36">
        <f>SUMIFS(рўйхат!W:W,рўйхат!$CY:$CY,$B$1160,рўйхат!$B:$B,$C1150)</f>
        <v/>
      </c>
      <c r="Y1150" s="35">
        <f>SUMIFS(рўйхат!X:X,рўйхат!$CY:$CY,$B$1160,рўйхат!$B:$B,$C1150)</f>
        <v/>
      </c>
      <c r="Z1150" s="36">
        <f>SUMIFS(рўйхат!Y:Y,рўйхат!$CY:$CY,$B$1160,рўйхат!$B:$B,$C1150)</f>
        <v/>
      </c>
      <c r="AA1150" s="35">
        <f>SUMIFS(рўйхат!Z:Z,рўйхат!$CY:$CY,$B$1160,рўйхат!$B:$B,$C1150)</f>
        <v/>
      </c>
      <c r="AB1150" s="36">
        <f>SUMIFS(рўйхат!AA:AA,рўйхат!$CY:$CY,$B$1160,рўйхат!$B:$B,$C1150)</f>
        <v/>
      </c>
      <c r="AC1150" s="35">
        <f>SUMIFS(рўйхат!AB:AB,рўйхат!$CY:$CY,$B$1160,рўйхат!$B:$B,$C1150)</f>
        <v/>
      </c>
      <c r="AD1150" s="36">
        <f>SUMIFS(рўйхат!AC:AC,рўйхат!$CY:$CY,$B$1160,рўйхат!$B:$B,$C1150)</f>
        <v/>
      </c>
      <c r="AE1150" s="35">
        <f>SUMIFS(рўйхат!AD:AD,рўйхат!$CY:$CY,$B$1160,рўйхат!$B:$B,$C1150)</f>
        <v/>
      </c>
      <c r="AF1150" s="36">
        <f>SUMIFS(рўйхат!AE:AE,рўйхат!$CY:$CY,$B$1160,рўйхат!$B:$B,$C1150)</f>
        <v/>
      </c>
      <c r="AG1150" s="35">
        <f>SUMIFS(рўйхат!AH:AH,рўйхат!$CY:$CY,$B$1160,рўйхат!$B:$B,$C1150)</f>
        <v/>
      </c>
      <c r="AH1150" s="36">
        <f>SUMIFS(рўйхат!AI:AI,рўйхат!$CY:$CY,$B$1160,рўйхат!$B:$B,$C1150)</f>
        <v/>
      </c>
      <c r="AI1150" s="35">
        <f>SUMIFS(рўйхат!AJ:AJ,рўйхат!$CY:$CY,$B$1160,рўйхат!$B:$B,$C1150)</f>
        <v/>
      </c>
      <c r="AJ1150" s="36">
        <f>SUMIFS(рўйхат!AK:AK,рўйхат!$CY:$CY,$B$1160,рўйхат!$B:$B,$C1150)</f>
        <v/>
      </c>
      <c r="AK1150" s="35">
        <f>SUMIFS(рўйхат!AL:AL,рўйхат!$CY:$CY,$B$1160,рўйхат!$B:$B,$C1150)</f>
        <v/>
      </c>
      <c r="AL1150" s="36">
        <f>SUMIFS(рўйхат!AM:AM,рўйхат!$CY:$CY,$B$1160,рўйхат!$B:$B,$C1150)</f>
        <v/>
      </c>
      <c r="AM1150" s="77">
        <f>IFERROR(Q1150/E1150,0)</f>
        <v/>
      </c>
      <c r="AN1150" s="77">
        <f>IFERROR(R1150/F1150,0)</f>
        <v/>
      </c>
      <c r="AO1150" s="36">
        <f>SUMIFS(рўйхат!AX:AX,рўйхат!$CY:$CY,$B$1160,рўйхат!$B:$B,$C1150)</f>
        <v/>
      </c>
      <c r="AP1150" s="36">
        <f>SUMIFS(рўйхат!AY:AY,рўйхат!$CY:$CY,$B$1160,рўйхат!$B:$B,$C1150)</f>
        <v/>
      </c>
      <c r="AQ1150" s="35">
        <f>SUMIFS(рўйхат!AZ:AZ,рўйхат!$CY:$CY,$B$1160,рўйхат!$B:$B,$C1150)</f>
        <v/>
      </c>
      <c r="AR1150" s="36">
        <f>SUMIFS(рўйхат!BA:BA,рўйхат!$CY:$CY,$B$1160,рўйхат!$B:$B,$C1150)</f>
        <v/>
      </c>
      <c r="AS1150" s="35">
        <f>SUMIFS(рўйхат!BB:BB,рўйхат!$CY:$CY,$B$1160,рўйхат!$B:$B,$C1150)</f>
        <v/>
      </c>
      <c r="AT1150" s="36">
        <f>SUMIFS(рўйхат!BC:BC,рўйхат!$CY:$CY,$B$1160,рўйхат!$B:$B,$C1150)</f>
        <v/>
      </c>
      <c r="AU1150" s="35">
        <f>SUMIFS(рўйхат!BD:BD,рўйхат!$CY:$CY,$B$1160,рўйхат!$B:$B,$C1150)</f>
        <v/>
      </c>
      <c r="AV1150" s="36">
        <f>SUMIFS(рўйхат!BE:BE,рўйхат!$CY:$CY,$B$1160,рўйхат!$B:$B,$C1150)</f>
        <v/>
      </c>
      <c r="AW1150" s="35">
        <f>SUMIFS(рўйхат!BF:BF,рўйхат!$CY:$CY,$B$1160,рўйхат!$B:$B,$C1150)</f>
        <v/>
      </c>
      <c r="AX1150" s="36">
        <f>SUMIFS(рўйхат!BG:BG,рўйхат!$CY:$CY,$B$1160,рўйхат!$B:$B,$C1150)</f>
        <v/>
      </c>
      <c r="AY1150" s="35">
        <f>SUMIFS(рўйхат!BH:BH,рўйхат!$CY:$CY,$B$1160,рўйхат!$B:$B,$C1150)</f>
        <v/>
      </c>
      <c r="AZ1150" s="36">
        <f>SUMIFS(рўйхат!BI:BI,рўйхат!$CY:$CY,$B$1160,рўйхат!$B:$B,$C1150)</f>
        <v/>
      </c>
      <c r="BA1150" s="35">
        <f>SUMIFS(рўйхат!BJ:BJ,рўйхат!$CY:$CY,$B$1160,рўйхат!$B:$B,$C1150)</f>
        <v/>
      </c>
      <c r="BB1150" s="36">
        <f>SUMIFS(рўйхат!BK:BK,рўйхат!$CY:$CY,$B$1160,рўйхат!$B:$B,$C1150)</f>
        <v/>
      </c>
      <c r="BC1150" s="77">
        <f>IFERROR(AO1150/E1150,0)</f>
        <v/>
      </c>
      <c r="BD1150" s="77">
        <f>IFERROR(AP1150/F1150,0)</f>
        <v/>
      </c>
      <c r="BE1150" s="35">
        <f>SUMIFS(рўйхат!BL:BL,рўйхат!$CY:$CY,$B$1160,рўйхат!$B:$B,$C1150)</f>
        <v/>
      </c>
      <c r="BF1150" s="36">
        <f>SUMIFS(рўйхат!BM:BM,рўйхат!$CY:$CY,$B$1160,рўйхат!$B:$B,$C1150)</f>
        <v/>
      </c>
      <c r="BG1150" s="35">
        <f>SUMIFS(рўйхат!BN:BN,рўйхат!$CY:$CY,$B$1160,рўйхат!$B:$B,$C1150)</f>
        <v/>
      </c>
      <c r="BH1150" s="36">
        <f>SUMIFS(рўйхат!BO:BO,рўйхат!$CY:$CY,$B$1160,рўйхат!$B:$B,$C1150)</f>
        <v/>
      </c>
      <c r="BI1150" s="35">
        <f>SUMIFS(рўйхат!BP:BP,рўйхат!$CY:$CY,$B$1160,рўйхат!$B:$B,$C1150)</f>
        <v/>
      </c>
      <c r="BJ1150" s="36">
        <f>SUMIFS(рўйхат!BQ:BQ,рўйхат!$CY:$CY,$B$1160,рўйхат!$B:$B,$C1150)</f>
        <v/>
      </c>
      <c r="BK1150" s="35">
        <f>SUMIFS(рўйхат!BR:BR,рўйхат!$CY:$CY,$B$1160,рўйхат!$B:$B,$C1150)</f>
        <v/>
      </c>
      <c r="BL1150" s="36">
        <f>SUMIFS(рўйхат!BS:BS,рўйхат!$CY:$CY,$B$1160,рўйхат!$B:$B,$C1150)</f>
        <v/>
      </c>
      <c r="BM1150" s="35">
        <f>SUMIFS(рўйхат!BT:BT,рўйхат!$CY:$CY,$B$1160,рўйхат!$B:$B,$C1150)</f>
        <v/>
      </c>
      <c r="BN1150" s="36">
        <f>SUMIFS(рўйхат!BU:BU,рўйхат!$CY:$CY,$B$1160,рўйхат!$B:$B,$C1150)</f>
        <v/>
      </c>
      <c r="BO1150" s="35">
        <f>SUMIFS(рўйхат!BX:BX,рўйхат!$CY:$CY,$B$1160,рўйхат!$B:$B,$C1150)</f>
        <v/>
      </c>
      <c r="BP1150" s="36">
        <f>SUMIFS(рўйхат!BY:BY,рўйхат!$CY:$CY,$B$1160,рўйхат!$B:$B,$C1150)</f>
        <v/>
      </c>
      <c r="BQ1150" s="35">
        <f>SUMIFS(рўйхат!BZ:BZ,рўйхат!$CY:$CY,$B$1160,рўйхат!$B:$B,$C1150)</f>
        <v/>
      </c>
      <c r="BR1150" s="36">
        <f>SUMIFS(рўйхат!CA:CA,рўйхат!$CY:$CY,$B$1160,рўйхат!$B:$B,$C1150)</f>
        <v/>
      </c>
      <c r="BS1150" s="35">
        <f>SUMIFS(рўйхат!CB:CB,рўйхат!$CY:$CY,$B$1160,рўйхат!$B:$B,$C1150)</f>
        <v/>
      </c>
      <c r="BT1150" s="36">
        <f>SUMIFS(рўйхат!CC:CC,рўйхат!$CY:$CY,$B$1160,рўйхат!$B:$B,$C1150)</f>
        <v/>
      </c>
      <c r="BU1150" s="35">
        <f>SUMIFS(рўйхат!CD:CD,рўйхат!$CY:$CY,$B$1160,рўйхат!$B:$B,$C1150)</f>
        <v/>
      </c>
      <c r="BV1150" s="36">
        <f>SUMIFS(рўйхат!CE:CE,рўйхат!$CY:$CY,$B$1160,рўйхат!$B:$B,$C1150)</f>
        <v/>
      </c>
      <c r="BW1150" s="35">
        <f>SUMIFS(рўйхат!CH:CH,рўйхат!$CY:$CY,$B$1160,рўйхат!$B:$B,$C1150)</f>
        <v/>
      </c>
      <c r="BX1150" s="36">
        <f>SUMIFS(рўйхат!CI:CI,рўйхат!$CY:$CY,$B$1160,рўйхат!$B:$B,$C1150)</f>
        <v/>
      </c>
      <c r="BY1150" s="35">
        <f>SUMIFS(рўйхат!CJ:CJ,рўйхат!$CY:$CY,$B$1160,рўйхат!$B:$B,$C1150)</f>
        <v/>
      </c>
      <c r="BZ1150" s="36">
        <f>SUMIFS(рўйхат!CK:CK,рўйхат!$CY:$CY,$B$1160,рўйхат!$B:$B,$C1150)</f>
        <v/>
      </c>
      <c r="CA1150" s="35">
        <f>SUMIFS(рўйхат!CL:CL,рўйхат!$CY:$CY,$B$1160,рўйхат!$B:$B,$C1150)</f>
        <v/>
      </c>
      <c r="CB1150" s="36">
        <f>SUMIFS(рўйхат!CM:CM,рўйхат!$CY:$CY,$B$1160,рўйхат!$B:$B,$C1150)</f>
        <v/>
      </c>
      <c r="CC1150" s="35">
        <f>SUMIFS(рўйхат!CN:CN,рўйхат!$CY:$CY,$B$1160,рўйхат!$B:$B,$C1150)</f>
        <v/>
      </c>
      <c r="CD1150" s="36">
        <f>SUMIFS(рўйхат!CO:CO,рўйхат!$CY:$CY,$B$1160,рўйхат!$B:$B,$C1150)</f>
        <v/>
      </c>
      <c r="CE1150" s="77">
        <f>IFERROR(BE1150/(Q1150+BE1150),0)</f>
        <v/>
      </c>
      <c r="CF1150" s="78">
        <f>IFERROR(BF1150/(R1150+BF1150),0)</f>
        <v/>
      </c>
      <c r="CG1150" s="8">
        <f>COUNTIFS(B:B,B1150)</f>
        <v/>
      </c>
    </row>
    <row r="1151" hidden="1" outlineLevel="1" ht="17.1" customFormat="1" customHeight="1" s="8">
      <c r="A1151" s="33" t="n"/>
      <c r="B1151" s="50" t="n">
        <v>23</v>
      </c>
      <c r="C1151" s="66" t="inlineStr">
        <is>
          <t>Сув хўжалиги вазирлиги</t>
        </is>
      </c>
      <c r="D1151" s="16" t="n"/>
      <c r="E1151" s="35">
        <f>SUMIFS(рўйхат!F:F,рўйхат!$CY:$CY,$B$1160,рўйхат!$B:$B,$C1151)</f>
        <v/>
      </c>
      <c r="F1151" s="36">
        <f>SUMIFS(рўйхат!G:G,рўйхат!$CY:$CY,$B$1160,рўйхат!$B:$B,$C1151)</f>
        <v/>
      </c>
      <c r="G1151" s="35">
        <f>SUMIFS(рўйхат!H:H,рўйхат!$CY:$CY,$B$1160,рўйхат!$B:$B,$C1151)</f>
        <v/>
      </c>
      <c r="H1151" s="36">
        <f>SUMIFS(рўйхат!I:I,рўйхат!$CY:$CY,$B$1160,рўйхат!$B:$B,$C1151)</f>
        <v/>
      </c>
      <c r="I1151" s="35">
        <f>SUMIFS(рўйхат!J:J,рўйхат!$CY:$CY,$B$1160,рўйхат!$B:$B,$C1151)</f>
        <v/>
      </c>
      <c r="J1151" s="36">
        <f>SUMIFS(рўйхат!K:K,рўйхат!$CY:$CY,$B$1160,рўйхат!$B:$B,$C1151)</f>
        <v/>
      </c>
      <c r="K1151" s="35">
        <f>SUMIFS(рўйхат!L:L,рўйхат!$CY:$CY,$B$1160,рўйхат!$B:$B,$C1151)</f>
        <v/>
      </c>
      <c r="L1151" s="36">
        <f>SUMIFS(рўйхат!M:M,рўйхат!$CY:$CY,$B$1160,рўйхат!$B:$B,$C1151)</f>
        <v/>
      </c>
      <c r="M1151" s="35">
        <f>SUMIFS(рўйхат!N:N,рўйхат!$CY:$CY,$B$1160,рўйхат!$B:$B,$C1151)</f>
        <v/>
      </c>
      <c r="N1151" s="36">
        <f>SUMIFS(рўйхат!O:O,рўйхат!$CY:$CY,$B$1160,рўйхат!$B:$B,$C1151)</f>
        <v/>
      </c>
      <c r="O1151" s="34">
        <f>IFERROR(M1151/E1151,0)</f>
        <v/>
      </c>
      <c r="P1151" s="34">
        <f>IFERROR(N1151/F1151,0)</f>
        <v/>
      </c>
      <c r="Q1151" s="35">
        <f>SUMIFS(рўйхат!P:P,рўйхат!$CY:$CY,$B$1160,рўйхат!$B:$B,$C1151)</f>
        <v/>
      </c>
      <c r="R1151" s="36">
        <f>SUMIFS(рўйхат!Q:Q,рўйхат!$CY:$CY,$B$1160,рўйхат!$B:$B,$C1151)</f>
        <v/>
      </c>
      <c r="S1151" s="35">
        <f>SUMIFS(рўйхат!R:R,рўйхат!$CY:$CY,$B$1160,рўйхат!$B:$B,$C1151)</f>
        <v/>
      </c>
      <c r="T1151" s="36">
        <f>SUMIFS(рўйхат!S:S,рўйхат!$CY:$CY,$B$1160,рўйхат!$B:$B,$C1151)</f>
        <v/>
      </c>
      <c r="U1151" s="35">
        <f>SUMIFS(рўйхат!T:T,рўйхат!$CY:$CY,$B$1160,рўйхат!$B:$B,$C1151)</f>
        <v/>
      </c>
      <c r="V1151" s="36">
        <f>SUMIFS(рўйхат!U:U,рўйхат!$CY:$CY,$B$1160,рўйхат!$B:$B,$C1151)</f>
        <v/>
      </c>
      <c r="W1151" s="35">
        <f>SUMIFS(рўйхат!V:V,рўйхат!$CY:$CY,$B$1160,рўйхат!$B:$B,$C1151)</f>
        <v/>
      </c>
      <c r="X1151" s="36">
        <f>SUMIFS(рўйхат!W:W,рўйхат!$CY:$CY,$B$1160,рўйхат!$B:$B,$C1151)</f>
        <v/>
      </c>
      <c r="Y1151" s="35">
        <f>SUMIFS(рўйхат!X:X,рўйхат!$CY:$CY,$B$1160,рўйхат!$B:$B,$C1151)</f>
        <v/>
      </c>
      <c r="Z1151" s="36">
        <f>SUMIFS(рўйхат!Y:Y,рўйхат!$CY:$CY,$B$1160,рўйхат!$B:$B,$C1151)</f>
        <v/>
      </c>
      <c r="AA1151" s="35">
        <f>SUMIFS(рўйхат!Z:Z,рўйхат!$CY:$CY,$B$1160,рўйхат!$B:$B,$C1151)</f>
        <v/>
      </c>
      <c r="AB1151" s="36">
        <f>SUMIFS(рўйхат!AA:AA,рўйхат!$CY:$CY,$B$1160,рўйхат!$B:$B,$C1151)</f>
        <v/>
      </c>
      <c r="AC1151" s="35">
        <f>SUMIFS(рўйхат!AB:AB,рўйхат!$CY:$CY,$B$1160,рўйхат!$B:$B,$C1151)</f>
        <v/>
      </c>
      <c r="AD1151" s="36">
        <f>SUMIFS(рўйхат!AC:AC,рўйхат!$CY:$CY,$B$1160,рўйхат!$B:$B,$C1151)</f>
        <v/>
      </c>
      <c r="AE1151" s="35">
        <f>SUMIFS(рўйхат!AD:AD,рўйхат!$CY:$CY,$B$1160,рўйхат!$B:$B,$C1151)</f>
        <v/>
      </c>
      <c r="AF1151" s="36">
        <f>SUMIFS(рўйхат!AE:AE,рўйхат!$CY:$CY,$B$1160,рўйхат!$B:$B,$C1151)</f>
        <v/>
      </c>
      <c r="AG1151" s="35">
        <f>SUMIFS(рўйхат!AH:AH,рўйхат!$CY:$CY,$B$1160,рўйхат!$B:$B,$C1151)</f>
        <v/>
      </c>
      <c r="AH1151" s="36">
        <f>SUMIFS(рўйхат!AI:AI,рўйхат!$CY:$CY,$B$1160,рўйхат!$B:$B,$C1151)</f>
        <v/>
      </c>
      <c r="AI1151" s="35">
        <f>SUMIFS(рўйхат!AJ:AJ,рўйхат!$CY:$CY,$B$1160,рўйхат!$B:$B,$C1151)</f>
        <v/>
      </c>
      <c r="AJ1151" s="36">
        <f>SUMIFS(рўйхат!AK:AK,рўйхат!$CY:$CY,$B$1160,рўйхат!$B:$B,$C1151)</f>
        <v/>
      </c>
      <c r="AK1151" s="35">
        <f>SUMIFS(рўйхат!AL:AL,рўйхат!$CY:$CY,$B$1160,рўйхат!$B:$B,$C1151)</f>
        <v/>
      </c>
      <c r="AL1151" s="36">
        <f>SUMIFS(рўйхат!AM:AM,рўйхат!$CY:$CY,$B$1160,рўйхат!$B:$B,$C1151)</f>
        <v/>
      </c>
      <c r="AM1151" s="77">
        <f>IFERROR(Q1151/E1151,0)</f>
        <v/>
      </c>
      <c r="AN1151" s="77">
        <f>IFERROR(R1151/F1151,0)</f>
        <v/>
      </c>
      <c r="AO1151" s="36">
        <f>SUMIFS(рўйхат!AX:AX,рўйхат!$CY:$CY,$B$1160,рўйхат!$B:$B,$C1151)</f>
        <v/>
      </c>
      <c r="AP1151" s="36">
        <f>SUMIFS(рўйхат!AY:AY,рўйхат!$CY:$CY,$B$1160,рўйхат!$B:$B,$C1151)</f>
        <v/>
      </c>
      <c r="AQ1151" s="35">
        <f>SUMIFS(рўйхат!AZ:AZ,рўйхат!$CY:$CY,$B$1160,рўйхат!$B:$B,$C1151)</f>
        <v/>
      </c>
      <c r="AR1151" s="36">
        <f>SUMIFS(рўйхат!BA:BA,рўйхат!$CY:$CY,$B$1160,рўйхат!$B:$B,$C1151)</f>
        <v/>
      </c>
      <c r="AS1151" s="35">
        <f>SUMIFS(рўйхат!BB:BB,рўйхат!$CY:$CY,$B$1160,рўйхат!$B:$B,$C1151)</f>
        <v/>
      </c>
      <c r="AT1151" s="36">
        <f>SUMIFS(рўйхат!BC:BC,рўйхат!$CY:$CY,$B$1160,рўйхат!$B:$B,$C1151)</f>
        <v/>
      </c>
      <c r="AU1151" s="35">
        <f>SUMIFS(рўйхат!BD:BD,рўйхат!$CY:$CY,$B$1160,рўйхат!$B:$B,$C1151)</f>
        <v/>
      </c>
      <c r="AV1151" s="36">
        <f>SUMIFS(рўйхат!BE:BE,рўйхат!$CY:$CY,$B$1160,рўйхат!$B:$B,$C1151)</f>
        <v/>
      </c>
      <c r="AW1151" s="35">
        <f>SUMIFS(рўйхат!BF:BF,рўйхат!$CY:$CY,$B$1160,рўйхат!$B:$B,$C1151)</f>
        <v/>
      </c>
      <c r="AX1151" s="36">
        <f>SUMIFS(рўйхат!BG:BG,рўйхат!$CY:$CY,$B$1160,рўйхат!$B:$B,$C1151)</f>
        <v/>
      </c>
      <c r="AY1151" s="35">
        <f>SUMIFS(рўйхат!BH:BH,рўйхат!$CY:$CY,$B$1160,рўйхат!$B:$B,$C1151)</f>
        <v/>
      </c>
      <c r="AZ1151" s="36">
        <f>SUMIFS(рўйхат!BI:BI,рўйхат!$CY:$CY,$B$1160,рўйхат!$B:$B,$C1151)</f>
        <v/>
      </c>
      <c r="BA1151" s="35">
        <f>SUMIFS(рўйхат!BJ:BJ,рўйхат!$CY:$CY,$B$1160,рўйхат!$B:$B,$C1151)</f>
        <v/>
      </c>
      <c r="BB1151" s="36">
        <f>SUMIFS(рўйхат!BK:BK,рўйхат!$CY:$CY,$B$1160,рўйхат!$B:$B,$C1151)</f>
        <v/>
      </c>
      <c r="BC1151" s="77">
        <f>IFERROR(AO1151/E1151,0)</f>
        <v/>
      </c>
      <c r="BD1151" s="77">
        <f>IFERROR(AP1151/F1151,0)</f>
        <v/>
      </c>
      <c r="BE1151" s="35">
        <f>SUMIFS(рўйхат!BL:BL,рўйхат!$CY:$CY,$B$1160,рўйхат!$B:$B,$C1151)</f>
        <v/>
      </c>
      <c r="BF1151" s="36">
        <f>SUMIFS(рўйхат!BM:BM,рўйхат!$CY:$CY,$B$1160,рўйхат!$B:$B,$C1151)</f>
        <v/>
      </c>
      <c r="BG1151" s="35">
        <f>SUMIFS(рўйхат!BN:BN,рўйхат!$CY:$CY,$B$1160,рўйхат!$B:$B,$C1151)</f>
        <v/>
      </c>
      <c r="BH1151" s="36">
        <f>SUMIFS(рўйхат!BO:BO,рўйхат!$CY:$CY,$B$1160,рўйхат!$B:$B,$C1151)</f>
        <v/>
      </c>
      <c r="BI1151" s="35">
        <f>SUMIFS(рўйхат!BP:BP,рўйхат!$CY:$CY,$B$1160,рўйхат!$B:$B,$C1151)</f>
        <v/>
      </c>
      <c r="BJ1151" s="36">
        <f>SUMIFS(рўйхат!BQ:BQ,рўйхат!$CY:$CY,$B$1160,рўйхат!$B:$B,$C1151)</f>
        <v/>
      </c>
      <c r="BK1151" s="35">
        <f>SUMIFS(рўйхат!BR:BR,рўйхат!$CY:$CY,$B$1160,рўйхат!$B:$B,$C1151)</f>
        <v/>
      </c>
      <c r="BL1151" s="36">
        <f>SUMIFS(рўйхат!BS:BS,рўйхат!$CY:$CY,$B$1160,рўйхат!$B:$B,$C1151)</f>
        <v/>
      </c>
      <c r="BM1151" s="35">
        <f>SUMIFS(рўйхат!BT:BT,рўйхат!$CY:$CY,$B$1160,рўйхат!$B:$B,$C1151)</f>
        <v/>
      </c>
      <c r="BN1151" s="36">
        <f>SUMIFS(рўйхат!BU:BU,рўйхат!$CY:$CY,$B$1160,рўйхат!$B:$B,$C1151)</f>
        <v/>
      </c>
      <c r="BO1151" s="35">
        <f>SUMIFS(рўйхат!BX:BX,рўйхат!$CY:$CY,$B$1160,рўйхат!$B:$B,$C1151)</f>
        <v/>
      </c>
      <c r="BP1151" s="36">
        <f>SUMIFS(рўйхат!BY:BY,рўйхат!$CY:$CY,$B$1160,рўйхат!$B:$B,$C1151)</f>
        <v/>
      </c>
      <c r="BQ1151" s="35">
        <f>SUMIFS(рўйхат!BZ:BZ,рўйхат!$CY:$CY,$B$1160,рўйхат!$B:$B,$C1151)</f>
        <v/>
      </c>
      <c r="BR1151" s="36">
        <f>SUMIFS(рўйхат!CA:CA,рўйхат!$CY:$CY,$B$1160,рўйхат!$B:$B,$C1151)</f>
        <v/>
      </c>
      <c r="BS1151" s="35">
        <f>SUMIFS(рўйхат!CB:CB,рўйхат!$CY:$CY,$B$1160,рўйхат!$B:$B,$C1151)</f>
        <v/>
      </c>
      <c r="BT1151" s="36">
        <f>SUMIFS(рўйхат!CC:CC,рўйхат!$CY:$CY,$B$1160,рўйхат!$B:$B,$C1151)</f>
        <v/>
      </c>
      <c r="BU1151" s="35">
        <f>SUMIFS(рўйхат!CD:CD,рўйхат!$CY:$CY,$B$1160,рўйхат!$B:$B,$C1151)</f>
        <v/>
      </c>
      <c r="BV1151" s="36">
        <f>SUMIFS(рўйхат!CE:CE,рўйхат!$CY:$CY,$B$1160,рўйхат!$B:$B,$C1151)</f>
        <v/>
      </c>
      <c r="BW1151" s="35">
        <f>SUMIFS(рўйхат!CH:CH,рўйхат!$CY:$CY,$B$1160,рўйхат!$B:$B,$C1151)</f>
        <v/>
      </c>
      <c r="BX1151" s="36">
        <f>SUMIFS(рўйхат!CI:CI,рўйхат!$CY:$CY,$B$1160,рўйхат!$B:$B,$C1151)</f>
        <v/>
      </c>
      <c r="BY1151" s="35">
        <f>SUMIFS(рўйхат!CJ:CJ,рўйхат!$CY:$CY,$B$1160,рўйхат!$B:$B,$C1151)</f>
        <v/>
      </c>
      <c r="BZ1151" s="36">
        <f>SUMIFS(рўйхат!CK:CK,рўйхат!$CY:$CY,$B$1160,рўйхат!$B:$B,$C1151)</f>
        <v/>
      </c>
      <c r="CA1151" s="35">
        <f>SUMIFS(рўйхат!CL:CL,рўйхат!$CY:$CY,$B$1160,рўйхат!$B:$B,$C1151)</f>
        <v/>
      </c>
      <c r="CB1151" s="36">
        <f>SUMIFS(рўйхат!CM:CM,рўйхат!$CY:$CY,$B$1160,рўйхат!$B:$B,$C1151)</f>
        <v/>
      </c>
      <c r="CC1151" s="35">
        <f>SUMIFS(рўйхат!CN:CN,рўйхат!$CY:$CY,$B$1160,рўйхат!$B:$B,$C1151)</f>
        <v/>
      </c>
      <c r="CD1151" s="36">
        <f>SUMIFS(рўйхат!CO:CO,рўйхат!$CY:$CY,$B$1160,рўйхат!$B:$B,$C1151)</f>
        <v/>
      </c>
      <c r="CE1151" s="77">
        <f>IFERROR(BE1151/(Q1151+BE1151),0)</f>
        <v/>
      </c>
      <c r="CF1151" s="78">
        <f>IFERROR(BF1151/(R1151+BF1151),0)</f>
        <v/>
      </c>
      <c r="CG1151" s="8">
        <f>COUNTIFS(B:B,B1151)</f>
        <v/>
      </c>
    </row>
    <row r="1152" hidden="1" outlineLevel="1" ht="17.1" customFormat="1" customHeight="1" s="8">
      <c r="A1152" s="33" t="n"/>
      <c r="B1152" s="50" t="n">
        <v>24</v>
      </c>
      <c r="C1152" s="66" t="inlineStr">
        <is>
          <t>Ташқи ишлар вазирлиги</t>
        </is>
      </c>
      <c r="D1152" s="16" t="n"/>
      <c r="E1152" s="35">
        <f>SUMIFS(рўйхат!F:F,рўйхат!$CY:$CY,$B$1160,рўйхат!$B:$B,$C1152)</f>
        <v/>
      </c>
      <c r="F1152" s="36">
        <f>SUMIFS(рўйхат!G:G,рўйхат!$CY:$CY,$B$1160,рўйхат!$B:$B,$C1152)</f>
        <v/>
      </c>
      <c r="G1152" s="35">
        <f>SUMIFS(рўйхат!H:H,рўйхат!$CY:$CY,$B$1160,рўйхат!$B:$B,$C1152)</f>
        <v/>
      </c>
      <c r="H1152" s="36">
        <f>SUMIFS(рўйхат!I:I,рўйхат!$CY:$CY,$B$1160,рўйхат!$B:$B,$C1152)</f>
        <v/>
      </c>
      <c r="I1152" s="35">
        <f>SUMIFS(рўйхат!J:J,рўйхат!$CY:$CY,$B$1160,рўйхат!$B:$B,$C1152)</f>
        <v/>
      </c>
      <c r="J1152" s="36">
        <f>SUMIFS(рўйхат!K:K,рўйхат!$CY:$CY,$B$1160,рўйхат!$B:$B,$C1152)</f>
        <v/>
      </c>
      <c r="K1152" s="35">
        <f>SUMIFS(рўйхат!L:L,рўйхат!$CY:$CY,$B$1160,рўйхат!$B:$B,$C1152)</f>
        <v/>
      </c>
      <c r="L1152" s="36">
        <f>SUMIFS(рўйхат!M:M,рўйхат!$CY:$CY,$B$1160,рўйхат!$B:$B,$C1152)</f>
        <v/>
      </c>
      <c r="M1152" s="35">
        <f>SUMIFS(рўйхат!N:N,рўйхат!$CY:$CY,$B$1160,рўйхат!$B:$B,$C1152)</f>
        <v/>
      </c>
      <c r="N1152" s="36">
        <f>SUMIFS(рўйхат!O:O,рўйхат!$CY:$CY,$B$1160,рўйхат!$B:$B,$C1152)</f>
        <v/>
      </c>
      <c r="O1152" s="34">
        <f>IFERROR(M1152/E1152,0)</f>
        <v/>
      </c>
      <c r="P1152" s="34">
        <f>IFERROR(N1152/F1152,0)</f>
        <v/>
      </c>
      <c r="Q1152" s="35">
        <f>SUMIFS(рўйхат!P:P,рўйхат!$CY:$CY,$B$1160,рўйхат!$B:$B,$C1152)</f>
        <v/>
      </c>
      <c r="R1152" s="36">
        <f>SUMIFS(рўйхат!Q:Q,рўйхат!$CY:$CY,$B$1160,рўйхат!$B:$B,$C1152)</f>
        <v/>
      </c>
      <c r="S1152" s="35">
        <f>SUMIFS(рўйхат!R:R,рўйхат!$CY:$CY,$B$1160,рўйхат!$B:$B,$C1152)</f>
        <v/>
      </c>
      <c r="T1152" s="36">
        <f>SUMIFS(рўйхат!S:S,рўйхат!$CY:$CY,$B$1160,рўйхат!$B:$B,$C1152)</f>
        <v/>
      </c>
      <c r="U1152" s="35">
        <f>SUMIFS(рўйхат!T:T,рўйхат!$CY:$CY,$B$1160,рўйхат!$B:$B,$C1152)</f>
        <v/>
      </c>
      <c r="V1152" s="36">
        <f>SUMIFS(рўйхат!U:U,рўйхат!$CY:$CY,$B$1160,рўйхат!$B:$B,$C1152)</f>
        <v/>
      </c>
      <c r="W1152" s="35">
        <f>SUMIFS(рўйхат!V:V,рўйхат!$CY:$CY,$B$1160,рўйхат!$B:$B,$C1152)</f>
        <v/>
      </c>
      <c r="X1152" s="36">
        <f>SUMIFS(рўйхат!W:W,рўйхат!$CY:$CY,$B$1160,рўйхат!$B:$B,$C1152)</f>
        <v/>
      </c>
      <c r="Y1152" s="35">
        <f>SUMIFS(рўйхат!X:X,рўйхат!$CY:$CY,$B$1160,рўйхат!$B:$B,$C1152)</f>
        <v/>
      </c>
      <c r="Z1152" s="36">
        <f>SUMIFS(рўйхат!Y:Y,рўйхат!$CY:$CY,$B$1160,рўйхат!$B:$B,$C1152)</f>
        <v/>
      </c>
      <c r="AA1152" s="35">
        <f>SUMIFS(рўйхат!Z:Z,рўйхат!$CY:$CY,$B$1160,рўйхат!$B:$B,$C1152)</f>
        <v/>
      </c>
      <c r="AB1152" s="36">
        <f>SUMIFS(рўйхат!AA:AA,рўйхат!$CY:$CY,$B$1160,рўйхат!$B:$B,$C1152)</f>
        <v/>
      </c>
      <c r="AC1152" s="35">
        <f>SUMIFS(рўйхат!AB:AB,рўйхат!$CY:$CY,$B$1160,рўйхат!$B:$B,$C1152)</f>
        <v/>
      </c>
      <c r="AD1152" s="36">
        <f>SUMIFS(рўйхат!AC:AC,рўйхат!$CY:$CY,$B$1160,рўйхат!$B:$B,$C1152)</f>
        <v/>
      </c>
      <c r="AE1152" s="35">
        <f>SUMIFS(рўйхат!AD:AD,рўйхат!$CY:$CY,$B$1160,рўйхат!$B:$B,$C1152)</f>
        <v/>
      </c>
      <c r="AF1152" s="36">
        <f>SUMIFS(рўйхат!AE:AE,рўйхат!$CY:$CY,$B$1160,рўйхат!$B:$B,$C1152)</f>
        <v/>
      </c>
      <c r="AG1152" s="35">
        <f>SUMIFS(рўйхат!AH:AH,рўйхат!$CY:$CY,$B$1160,рўйхат!$B:$B,$C1152)</f>
        <v/>
      </c>
      <c r="AH1152" s="36">
        <f>SUMIFS(рўйхат!AI:AI,рўйхат!$CY:$CY,$B$1160,рўйхат!$B:$B,$C1152)</f>
        <v/>
      </c>
      <c r="AI1152" s="35">
        <f>SUMIFS(рўйхат!AJ:AJ,рўйхат!$CY:$CY,$B$1160,рўйхат!$B:$B,$C1152)</f>
        <v/>
      </c>
      <c r="AJ1152" s="36">
        <f>SUMIFS(рўйхат!AK:AK,рўйхат!$CY:$CY,$B$1160,рўйхат!$B:$B,$C1152)</f>
        <v/>
      </c>
      <c r="AK1152" s="35">
        <f>SUMIFS(рўйхат!AL:AL,рўйхат!$CY:$CY,$B$1160,рўйхат!$B:$B,$C1152)</f>
        <v/>
      </c>
      <c r="AL1152" s="36">
        <f>SUMIFS(рўйхат!AM:AM,рўйхат!$CY:$CY,$B$1160,рўйхат!$B:$B,$C1152)</f>
        <v/>
      </c>
      <c r="AM1152" s="77">
        <f>IFERROR(Q1152/E1152,0)</f>
        <v/>
      </c>
      <c r="AN1152" s="77">
        <f>IFERROR(R1152/F1152,0)</f>
        <v/>
      </c>
      <c r="AO1152" s="36">
        <f>SUMIFS(рўйхат!AX:AX,рўйхат!$CY:$CY,$B$1160,рўйхат!$B:$B,$C1152)</f>
        <v/>
      </c>
      <c r="AP1152" s="36">
        <f>SUMIFS(рўйхат!AY:AY,рўйхат!$CY:$CY,$B$1160,рўйхат!$B:$B,$C1152)</f>
        <v/>
      </c>
      <c r="AQ1152" s="35">
        <f>SUMIFS(рўйхат!AZ:AZ,рўйхат!$CY:$CY,$B$1160,рўйхат!$B:$B,$C1152)</f>
        <v/>
      </c>
      <c r="AR1152" s="36">
        <f>SUMIFS(рўйхат!BA:BA,рўйхат!$CY:$CY,$B$1160,рўйхат!$B:$B,$C1152)</f>
        <v/>
      </c>
      <c r="AS1152" s="35">
        <f>SUMIFS(рўйхат!BB:BB,рўйхат!$CY:$CY,$B$1160,рўйхат!$B:$B,$C1152)</f>
        <v/>
      </c>
      <c r="AT1152" s="36">
        <f>SUMIFS(рўйхат!BC:BC,рўйхат!$CY:$CY,$B$1160,рўйхат!$B:$B,$C1152)</f>
        <v/>
      </c>
      <c r="AU1152" s="35">
        <f>SUMIFS(рўйхат!BD:BD,рўйхат!$CY:$CY,$B$1160,рўйхат!$B:$B,$C1152)</f>
        <v/>
      </c>
      <c r="AV1152" s="36">
        <f>SUMIFS(рўйхат!BE:BE,рўйхат!$CY:$CY,$B$1160,рўйхат!$B:$B,$C1152)</f>
        <v/>
      </c>
      <c r="AW1152" s="35">
        <f>SUMIFS(рўйхат!BF:BF,рўйхат!$CY:$CY,$B$1160,рўйхат!$B:$B,$C1152)</f>
        <v/>
      </c>
      <c r="AX1152" s="36">
        <f>SUMIFS(рўйхат!BG:BG,рўйхат!$CY:$CY,$B$1160,рўйхат!$B:$B,$C1152)</f>
        <v/>
      </c>
      <c r="AY1152" s="35">
        <f>SUMIFS(рўйхат!BH:BH,рўйхат!$CY:$CY,$B$1160,рўйхат!$B:$B,$C1152)</f>
        <v/>
      </c>
      <c r="AZ1152" s="36">
        <f>SUMIFS(рўйхат!BI:BI,рўйхат!$CY:$CY,$B$1160,рўйхат!$B:$B,$C1152)</f>
        <v/>
      </c>
      <c r="BA1152" s="35">
        <f>SUMIFS(рўйхат!BJ:BJ,рўйхат!$CY:$CY,$B$1160,рўйхат!$B:$B,$C1152)</f>
        <v/>
      </c>
      <c r="BB1152" s="36">
        <f>SUMIFS(рўйхат!BK:BK,рўйхат!$CY:$CY,$B$1160,рўйхат!$B:$B,$C1152)</f>
        <v/>
      </c>
      <c r="BC1152" s="77">
        <f>IFERROR(AO1152/E1152,0)</f>
        <v/>
      </c>
      <c r="BD1152" s="77">
        <f>IFERROR(AP1152/F1152,0)</f>
        <v/>
      </c>
      <c r="BE1152" s="35">
        <f>SUMIFS(рўйхат!BL:BL,рўйхат!$CY:$CY,$B$1160,рўйхат!$B:$B,$C1152)</f>
        <v/>
      </c>
      <c r="BF1152" s="36">
        <f>SUMIFS(рўйхат!BM:BM,рўйхат!$CY:$CY,$B$1160,рўйхат!$B:$B,$C1152)</f>
        <v/>
      </c>
      <c r="BG1152" s="35">
        <f>SUMIFS(рўйхат!BN:BN,рўйхат!$CY:$CY,$B$1160,рўйхат!$B:$B,$C1152)</f>
        <v/>
      </c>
      <c r="BH1152" s="36">
        <f>SUMIFS(рўйхат!BO:BO,рўйхат!$CY:$CY,$B$1160,рўйхат!$B:$B,$C1152)</f>
        <v/>
      </c>
      <c r="BI1152" s="35">
        <f>SUMIFS(рўйхат!BP:BP,рўйхат!$CY:$CY,$B$1160,рўйхат!$B:$B,$C1152)</f>
        <v/>
      </c>
      <c r="BJ1152" s="36">
        <f>SUMIFS(рўйхат!BQ:BQ,рўйхат!$CY:$CY,$B$1160,рўйхат!$B:$B,$C1152)</f>
        <v/>
      </c>
      <c r="BK1152" s="35">
        <f>SUMIFS(рўйхат!BR:BR,рўйхат!$CY:$CY,$B$1160,рўйхат!$B:$B,$C1152)</f>
        <v/>
      </c>
      <c r="BL1152" s="36">
        <f>SUMIFS(рўйхат!BS:BS,рўйхат!$CY:$CY,$B$1160,рўйхат!$B:$B,$C1152)</f>
        <v/>
      </c>
      <c r="BM1152" s="35">
        <f>SUMIFS(рўйхат!BT:BT,рўйхат!$CY:$CY,$B$1160,рўйхат!$B:$B,$C1152)</f>
        <v/>
      </c>
      <c r="BN1152" s="36">
        <f>SUMIFS(рўйхат!BU:BU,рўйхат!$CY:$CY,$B$1160,рўйхат!$B:$B,$C1152)</f>
        <v/>
      </c>
      <c r="BO1152" s="35">
        <f>SUMIFS(рўйхат!BX:BX,рўйхат!$CY:$CY,$B$1160,рўйхат!$B:$B,$C1152)</f>
        <v/>
      </c>
      <c r="BP1152" s="36">
        <f>SUMIFS(рўйхат!BY:BY,рўйхат!$CY:$CY,$B$1160,рўйхат!$B:$B,$C1152)</f>
        <v/>
      </c>
      <c r="BQ1152" s="35">
        <f>SUMIFS(рўйхат!BZ:BZ,рўйхат!$CY:$CY,$B$1160,рўйхат!$B:$B,$C1152)</f>
        <v/>
      </c>
      <c r="BR1152" s="36">
        <f>SUMIFS(рўйхат!CA:CA,рўйхат!$CY:$CY,$B$1160,рўйхат!$B:$B,$C1152)</f>
        <v/>
      </c>
      <c r="BS1152" s="35">
        <f>SUMIFS(рўйхат!CB:CB,рўйхат!$CY:$CY,$B$1160,рўйхат!$B:$B,$C1152)</f>
        <v/>
      </c>
      <c r="BT1152" s="36">
        <f>SUMIFS(рўйхат!CC:CC,рўйхат!$CY:$CY,$B$1160,рўйхат!$B:$B,$C1152)</f>
        <v/>
      </c>
      <c r="BU1152" s="35">
        <f>SUMIFS(рўйхат!CD:CD,рўйхат!$CY:$CY,$B$1160,рўйхат!$B:$B,$C1152)</f>
        <v/>
      </c>
      <c r="BV1152" s="36">
        <f>SUMIFS(рўйхат!CE:CE,рўйхат!$CY:$CY,$B$1160,рўйхат!$B:$B,$C1152)</f>
        <v/>
      </c>
      <c r="BW1152" s="35">
        <f>SUMIFS(рўйхат!CH:CH,рўйхат!$CY:$CY,$B$1160,рўйхат!$B:$B,$C1152)</f>
        <v/>
      </c>
      <c r="BX1152" s="36">
        <f>SUMIFS(рўйхат!CI:CI,рўйхат!$CY:$CY,$B$1160,рўйхат!$B:$B,$C1152)</f>
        <v/>
      </c>
      <c r="BY1152" s="35">
        <f>SUMIFS(рўйхат!CJ:CJ,рўйхат!$CY:$CY,$B$1160,рўйхат!$B:$B,$C1152)</f>
        <v/>
      </c>
      <c r="BZ1152" s="36">
        <f>SUMIFS(рўйхат!CK:CK,рўйхат!$CY:$CY,$B$1160,рўйхат!$B:$B,$C1152)</f>
        <v/>
      </c>
      <c r="CA1152" s="35">
        <f>SUMIFS(рўйхат!CL:CL,рўйхат!$CY:$CY,$B$1160,рўйхат!$B:$B,$C1152)</f>
        <v/>
      </c>
      <c r="CB1152" s="36">
        <f>SUMIFS(рўйхат!CM:CM,рўйхат!$CY:$CY,$B$1160,рўйхат!$B:$B,$C1152)</f>
        <v/>
      </c>
      <c r="CC1152" s="35">
        <f>SUMIFS(рўйхат!CN:CN,рўйхат!$CY:$CY,$B$1160,рўйхат!$B:$B,$C1152)</f>
        <v/>
      </c>
      <c r="CD1152" s="36">
        <f>SUMIFS(рўйхат!CO:CO,рўйхат!$CY:$CY,$B$1160,рўйхат!$B:$B,$C1152)</f>
        <v/>
      </c>
      <c r="CE1152" s="77">
        <f>IFERROR(BE1152/(Q1152+BE1152),0)</f>
        <v/>
      </c>
      <c r="CF1152" s="78">
        <f>IFERROR(BF1152/(R1152+BF1152),0)</f>
        <v/>
      </c>
      <c r="CG1152" s="8">
        <f>COUNTIFS(B:B,B1152)</f>
        <v/>
      </c>
    </row>
    <row r="1153" hidden="1" outlineLevel="1" ht="17.1" customHeight="1" s="245">
      <c r="A1153" s="31" t="n"/>
      <c r="B1153" s="50" t="n">
        <v>25</v>
      </c>
      <c r="C1153" s="65" t="inlineStr">
        <is>
          <t>Тоғ-кон саноати ва геология вазирлиги</t>
        </is>
      </c>
      <c r="D1153" s="16" t="n"/>
      <c r="E1153" s="35">
        <f>SUMIFS(рўйхат!F:F,рўйхат!$CY:$CY,$B$1160,рўйхат!$B:$B,$C1153)</f>
        <v/>
      </c>
      <c r="F1153" s="36">
        <f>SUMIFS(рўйхат!G:G,рўйхат!$CY:$CY,$B$1160,рўйхат!$B:$B,$C1153)</f>
        <v/>
      </c>
      <c r="G1153" s="35">
        <f>SUMIFS(рўйхат!H:H,рўйхат!$CY:$CY,$B$1160,рўйхат!$B:$B,$C1153)</f>
        <v/>
      </c>
      <c r="H1153" s="36">
        <f>SUMIFS(рўйхат!I:I,рўйхат!$CY:$CY,$B$1160,рўйхат!$B:$B,$C1153)</f>
        <v/>
      </c>
      <c r="I1153" s="35">
        <f>SUMIFS(рўйхат!J:J,рўйхат!$CY:$CY,$B$1160,рўйхат!$B:$B,$C1153)</f>
        <v/>
      </c>
      <c r="J1153" s="36">
        <f>SUMIFS(рўйхат!K:K,рўйхат!$CY:$CY,$B$1160,рўйхат!$B:$B,$C1153)</f>
        <v/>
      </c>
      <c r="K1153" s="35">
        <f>SUMIFS(рўйхат!L:L,рўйхат!$CY:$CY,$B$1160,рўйхат!$B:$B,$C1153)</f>
        <v/>
      </c>
      <c r="L1153" s="36">
        <f>SUMIFS(рўйхат!M:M,рўйхат!$CY:$CY,$B$1160,рўйхат!$B:$B,$C1153)</f>
        <v/>
      </c>
      <c r="M1153" s="35">
        <f>SUMIFS(рўйхат!N:N,рўйхат!$CY:$CY,$B$1160,рўйхат!$B:$B,$C1153)</f>
        <v/>
      </c>
      <c r="N1153" s="36">
        <f>SUMIFS(рўйхат!O:O,рўйхат!$CY:$CY,$B$1160,рўйхат!$B:$B,$C1153)</f>
        <v/>
      </c>
      <c r="O1153" s="34">
        <f>IFERROR(M1153/E1153,0)</f>
        <v/>
      </c>
      <c r="P1153" s="34">
        <f>IFERROR(N1153/F1153,0)</f>
        <v/>
      </c>
      <c r="Q1153" s="35">
        <f>SUMIFS(рўйхат!P:P,рўйхат!$CY:$CY,$B$1160,рўйхат!$B:$B,$C1153)</f>
        <v/>
      </c>
      <c r="R1153" s="36">
        <f>SUMIFS(рўйхат!Q:Q,рўйхат!$CY:$CY,$B$1160,рўйхат!$B:$B,$C1153)</f>
        <v/>
      </c>
      <c r="S1153" s="35">
        <f>SUMIFS(рўйхат!R:R,рўйхат!$CY:$CY,$B$1160,рўйхат!$B:$B,$C1153)</f>
        <v/>
      </c>
      <c r="T1153" s="36">
        <f>SUMIFS(рўйхат!S:S,рўйхат!$CY:$CY,$B$1160,рўйхат!$B:$B,$C1153)</f>
        <v/>
      </c>
      <c r="U1153" s="35">
        <f>SUMIFS(рўйхат!T:T,рўйхат!$CY:$CY,$B$1160,рўйхат!$B:$B,$C1153)</f>
        <v/>
      </c>
      <c r="V1153" s="36">
        <f>SUMIFS(рўйхат!U:U,рўйхат!$CY:$CY,$B$1160,рўйхат!$B:$B,$C1153)</f>
        <v/>
      </c>
      <c r="W1153" s="35">
        <f>SUMIFS(рўйхат!V:V,рўйхат!$CY:$CY,$B$1160,рўйхат!$B:$B,$C1153)</f>
        <v/>
      </c>
      <c r="X1153" s="36">
        <f>SUMIFS(рўйхат!W:W,рўйхат!$CY:$CY,$B$1160,рўйхат!$B:$B,$C1153)</f>
        <v/>
      </c>
      <c r="Y1153" s="35">
        <f>SUMIFS(рўйхат!X:X,рўйхат!$CY:$CY,$B$1160,рўйхат!$B:$B,$C1153)</f>
        <v/>
      </c>
      <c r="Z1153" s="36">
        <f>SUMIFS(рўйхат!Y:Y,рўйхат!$CY:$CY,$B$1160,рўйхат!$B:$B,$C1153)</f>
        <v/>
      </c>
      <c r="AA1153" s="35">
        <f>SUMIFS(рўйхат!Z:Z,рўйхат!$CY:$CY,$B$1160,рўйхат!$B:$B,$C1153)</f>
        <v/>
      </c>
      <c r="AB1153" s="36">
        <f>SUMIFS(рўйхат!AA:AA,рўйхат!$CY:$CY,$B$1160,рўйхат!$B:$B,$C1153)</f>
        <v/>
      </c>
      <c r="AC1153" s="35">
        <f>SUMIFS(рўйхат!AB:AB,рўйхат!$CY:$CY,$B$1160,рўйхат!$B:$B,$C1153)</f>
        <v/>
      </c>
      <c r="AD1153" s="36">
        <f>SUMIFS(рўйхат!AC:AC,рўйхат!$CY:$CY,$B$1160,рўйхат!$B:$B,$C1153)</f>
        <v/>
      </c>
      <c r="AE1153" s="35">
        <f>SUMIFS(рўйхат!AD:AD,рўйхат!$CY:$CY,$B$1160,рўйхат!$B:$B,$C1153)</f>
        <v/>
      </c>
      <c r="AF1153" s="36">
        <f>SUMIFS(рўйхат!AE:AE,рўйхат!$CY:$CY,$B$1160,рўйхат!$B:$B,$C1153)</f>
        <v/>
      </c>
      <c r="AG1153" s="35">
        <f>SUMIFS(рўйхат!AH:AH,рўйхат!$CY:$CY,$B$1160,рўйхат!$B:$B,$C1153)</f>
        <v/>
      </c>
      <c r="AH1153" s="36">
        <f>SUMIFS(рўйхат!AI:AI,рўйхат!$CY:$CY,$B$1160,рўйхат!$B:$B,$C1153)</f>
        <v/>
      </c>
      <c r="AI1153" s="35">
        <f>SUMIFS(рўйхат!AJ:AJ,рўйхат!$CY:$CY,$B$1160,рўйхат!$B:$B,$C1153)</f>
        <v/>
      </c>
      <c r="AJ1153" s="36">
        <f>SUMIFS(рўйхат!AK:AK,рўйхат!$CY:$CY,$B$1160,рўйхат!$B:$B,$C1153)</f>
        <v/>
      </c>
      <c r="AK1153" s="35">
        <f>SUMIFS(рўйхат!AL:AL,рўйхат!$CY:$CY,$B$1160,рўйхат!$B:$B,$C1153)</f>
        <v/>
      </c>
      <c r="AL1153" s="36">
        <f>SUMIFS(рўйхат!AM:AM,рўйхат!$CY:$CY,$B$1160,рўйхат!$B:$B,$C1153)</f>
        <v/>
      </c>
      <c r="AM1153" s="77">
        <f>IFERROR(Q1153/E1153,0)</f>
        <v/>
      </c>
      <c r="AN1153" s="77">
        <f>IFERROR(R1153/F1153,0)</f>
        <v/>
      </c>
      <c r="AO1153" s="36">
        <f>SUMIFS(рўйхат!AX:AX,рўйхат!$CY:$CY,$B$1160,рўйхат!$B:$B,$C1153)</f>
        <v/>
      </c>
      <c r="AP1153" s="36">
        <f>SUMIFS(рўйхат!AY:AY,рўйхат!$CY:$CY,$B$1160,рўйхат!$B:$B,$C1153)</f>
        <v/>
      </c>
      <c r="AQ1153" s="35">
        <f>SUMIFS(рўйхат!AZ:AZ,рўйхат!$CY:$CY,$B$1160,рўйхат!$B:$B,$C1153)</f>
        <v/>
      </c>
      <c r="AR1153" s="36">
        <f>SUMIFS(рўйхат!BA:BA,рўйхат!$CY:$CY,$B$1160,рўйхат!$B:$B,$C1153)</f>
        <v/>
      </c>
      <c r="AS1153" s="35">
        <f>SUMIFS(рўйхат!BB:BB,рўйхат!$CY:$CY,$B$1160,рўйхат!$B:$B,$C1153)</f>
        <v/>
      </c>
      <c r="AT1153" s="36">
        <f>SUMIFS(рўйхат!BC:BC,рўйхат!$CY:$CY,$B$1160,рўйхат!$B:$B,$C1153)</f>
        <v/>
      </c>
      <c r="AU1153" s="35">
        <f>SUMIFS(рўйхат!BD:BD,рўйхат!$CY:$CY,$B$1160,рўйхат!$B:$B,$C1153)</f>
        <v/>
      </c>
      <c r="AV1153" s="36">
        <f>SUMIFS(рўйхат!BE:BE,рўйхат!$CY:$CY,$B$1160,рўйхат!$B:$B,$C1153)</f>
        <v/>
      </c>
      <c r="AW1153" s="35">
        <f>SUMIFS(рўйхат!BF:BF,рўйхат!$CY:$CY,$B$1160,рўйхат!$B:$B,$C1153)</f>
        <v/>
      </c>
      <c r="AX1153" s="36">
        <f>SUMIFS(рўйхат!BG:BG,рўйхат!$CY:$CY,$B$1160,рўйхат!$B:$B,$C1153)</f>
        <v/>
      </c>
      <c r="AY1153" s="35">
        <f>SUMIFS(рўйхат!BH:BH,рўйхат!$CY:$CY,$B$1160,рўйхат!$B:$B,$C1153)</f>
        <v/>
      </c>
      <c r="AZ1153" s="36">
        <f>SUMIFS(рўйхат!BI:BI,рўйхат!$CY:$CY,$B$1160,рўйхат!$B:$B,$C1153)</f>
        <v/>
      </c>
      <c r="BA1153" s="35">
        <f>SUMIFS(рўйхат!BJ:BJ,рўйхат!$CY:$CY,$B$1160,рўйхат!$B:$B,$C1153)</f>
        <v/>
      </c>
      <c r="BB1153" s="36">
        <f>SUMIFS(рўйхат!BK:BK,рўйхат!$CY:$CY,$B$1160,рўйхат!$B:$B,$C1153)</f>
        <v/>
      </c>
      <c r="BC1153" s="77">
        <f>IFERROR(AO1153/E1153,0)</f>
        <v/>
      </c>
      <c r="BD1153" s="77">
        <f>IFERROR(AP1153/F1153,0)</f>
        <v/>
      </c>
      <c r="BE1153" s="35">
        <f>SUMIFS(рўйхат!BL:BL,рўйхат!$CY:$CY,$B$1160,рўйхат!$B:$B,$C1153)</f>
        <v/>
      </c>
      <c r="BF1153" s="36">
        <f>SUMIFS(рўйхат!BM:BM,рўйхат!$CY:$CY,$B$1160,рўйхат!$B:$B,$C1153)</f>
        <v/>
      </c>
      <c r="BG1153" s="35">
        <f>SUMIFS(рўйхат!BN:BN,рўйхат!$CY:$CY,$B$1160,рўйхат!$B:$B,$C1153)</f>
        <v/>
      </c>
      <c r="BH1153" s="36">
        <f>SUMIFS(рўйхат!BO:BO,рўйхат!$CY:$CY,$B$1160,рўйхат!$B:$B,$C1153)</f>
        <v/>
      </c>
      <c r="BI1153" s="35">
        <f>SUMIFS(рўйхат!BP:BP,рўйхат!$CY:$CY,$B$1160,рўйхат!$B:$B,$C1153)</f>
        <v/>
      </c>
      <c r="BJ1153" s="36">
        <f>SUMIFS(рўйхат!BQ:BQ,рўйхат!$CY:$CY,$B$1160,рўйхат!$B:$B,$C1153)</f>
        <v/>
      </c>
      <c r="BK1153" s="35">
        <f>SUMIFS(рўйхат!BR:BR,рўйхат!$CY:$CY,$B$1160,рўйхат!$B:$B,$C1153)</f>
        <v/>
      </c>
      <c r="BL1153" s="36">
        <f>SUMIFS(рўйхат!BS:BS,рўйхат!$CY:$CY,$B$1160,рўйхат!$B:$B,$C1153)</f>
        <v/>
      </c>
      <c r="BM1153" s="35">
        <f>SUMIFS(рўйхат!BT:BT,рўйхат!$CY:$CY,$B$1160,рўйхат!$B:$B,$C1153)</f>
        <v/>
      </c>
      <c r="BN1153" s="36">
        <f>SUMIFS(рўйхат!BU:BU,рўйхат!$CY:$CY,$B$1160,рўйхат!$B:$B,$C1153)</f>
        <v/>
      </c>
      <c r="BO1153" s="35">
        <f>SUMIFS(рўйхат!BX:BX,рўйхат!$CY:$CY,$B$1160,рўйхат!$B:$B,$C1153)</f>
        <v/>
      </c>
      <c r="BP1153" s="36">
        <f>SUMIFS(рўйхат!BY:BY,рўйхат!$CY:$CY,$B$1160,рўйхат!$B:$B,$C1153)</f>
        <v/>
      </c>
      <c r="BQ1153" s="35">
        <f>SUMIFS(рўйхат!BZ:BZ,рўйхат!$CY:$CY,$B$1160,рўйхат!$B:$B,$C1153)</f>
        <v/>
      </c>
      <c r="BR1153" s="36">
        <f>SUMIFS(рўйхат!CA:CA,рўйхат!$CY:$CY,$B$1160,рўйхат!$B:$B,$C1153)</f>
        <v/>
      </c>
      <c r="BS1153" s="35">
        <f>SUMIFS(рўйхат!CB:CB,рўйхат!$CY:$CY,$B$1160,рўйхат!$B:$B,$C1153)</f>
        <v/>
      </c>
      <c r="BT1153" s="36">
        <f>SUMIFS(рўйхат!CC:CC,рўйхат!$CY:$CY,$B$1160,рўйхат!$B:$B,$C1153)</f>
        <v/>
      </c>
      <c r="BU1153" s="35">
        <f>SUMIFS(рўйхат!CD:CD,рўйхат!$CY:$CY,$B$1160,рўйхат!$B:$B,$C1153)</f>
        <v/>
      </c>
      <c r="BV1153" s="36">
        <f>SUMIFS(рўйхат!CE:CE,рўйхат!$CY:$CY,$B$1160,рўйхат!$B:$B,$C1153)</f>
        <v/>
      </c>
      <c r="BW1153" s="35">
        <f>SUMIFS(рўйхат!CH:CH,рўйхат!$CY:$CY,$B$1160,рўйхат!$B:$B,$C1153)</f>
        <v/>
      </c>
      <c r="BX1153" s="36">
        <f>SUMIFS(рўйхат!CI:CI,рўйхат!$CY:$CY,$B$1160,рўйхат!$B:$B,$C1153)</f>
        <v/>
      </c>
      <c r="BY1153" s="35">
        <f>SUMIFS(рўйхат!CJ:CJ,рўйхат!$CY:$CY,$B$1160,рўйхат!$B:$B,$C1153)</f>
        <v/>
      </c>
      <c r="BZ1153" s="36">
        <f>SUMIFS(рўйхат!CK:CK,рўйхат!$CY:$CY,$B$1160,рўйхат!$B:$B,$C1153)</f>
        <v/>
      </c>
      <c r="CA1153" s="35">
        <f>SUMIFS(рўйхат!CL:CL,рўйхат!$CY:$CY,$B$1160,рўйхат!$B:$B,$C1153)</f>
        <v/>
      </c>
      <c r="CB1153" s="36">
        <f>SUMIFS(рўйхат!CM:CM,рўйхат!$CY:$CY,$B$1160,рўйхат!$B:$B,$C1153)</f>
        <v/>
      </c>
      <c r="CC1153" s="35">
        <f>SUMIFS(рўйхат!CN:CN,рўйхат!$CY:$CY,$B$1160,рўйхат!$B:$B,$C1153)</f>
        <v/>
      </c>
      <c r="CD1153" s="36">
        <f>SUMIFS(рўйхат!CO:CO,рўйхат!$CY:$CY,$B$1160,рўйхат!$B:$B,$C1153)</f>
        <v/>
      </c>
      <c r="CE1153" s="77">
        <f>IFERROR(BE1153/(Q1153+BE1153),0)</f>
        <v/>
      </c>
      <c r="CF1153" s="78">
        <f>IFERROR(BF1153/(R1153+BF1153),0)</f>
        <v/>
      </c>
      <c r="CG1153" s="8">
        <f>COUNTIFS(B:B,B1153)</f>
        <v/>
      </c>
    </row>
    <row r="1154" hidden="1" outlineLevel="1" ht="17.1" customHeight="1" s="245">
      <c r="A1154" s="31" t="n"/>
      <c r="B1154" s="50" t="n">
        <v>26</v>
      </c>
      <c r="C1154" s="67" t="inlineStr">
        <is>
          <t>Транспорт вазирлиги</t>
        </is>
      </c>
      <c r="D1154" s="16" t="n"/>
      <c r="E1154" s="35">
        <f>SUMIFS(рўйхат!F:F,рўйхат!$CY:$CY,$B$1160,рўйхат!$B:$B,$C1154)</f>
        <v/>
      </c>
      <c r="F1154" s="36">
        <f>SUMIFS(рўйхат!G:G,рўйхат!$CY:$CY,$B$1160,рўйхат!$B:$B,$C1154)</f>
        <v/>
      </c>
      <c r="G1154" s="35">
        <f>SUMIFS(рўйхат!H:H,рўйхат!$CY:$CY,$B$1160,рўйхат!$B:$B,$C1154)</f>
        <v/>
      </c>
      <c r="H1154" s="36">
        <f>SUMIFS(рўйхат!I:I,рўйхат!$CY:$CY,$B$1160,рўйхат!$B:$B,$C1154)</f>
        <v/>
      </c>
      <c r="I1154" s="35">
        <f>SUMIFS(рўйхат!J:J,рўйхат!$CY:$CY,$B$1160,рўйхат!$B:$B,$C1154)</f>
        <v/>
      </c>
      <c r="J1154" s="36">
        <f>SUMIFS(рўйхат!K:K,рўйхат!$CY:$CY,$B$1160,рўйхат!$B:$B,$C1154)</f>
        <v/>
      </c>
      <c r="K1154" s="35">
        <f>SUMIFS(рўйхат!L:L,рўйхат!$CY:$CY,$B$1160,рўйхат!$B:$B,$C1154)</f>
        <v/>
      </c>
      <c r="L1154" s="36">
        <f>SUMIFS(рўйхат!M:M,рўйхат!$CY:$CY,$B$1160,рўйхат!$B:$B,$C1154)</f>
        <v/>
      </c>
      <c r="M1154" s="35">
        <f>SUMIFS(рўйхат!N:N,рўйхат!$CY:$CY,$B$1160,рўйхат!$B:$B,$C1154)</f>
        <v/>
      </c>
      <c r="N1154" s="36">
        <f>SUMIFS(рўйхат!O:O,рўйхат!$CY:$CY,$B$1160,рўйхат!$B:$B,$C1154)</f>
        <v/>
      </c>
      <c r="O1154" s="34">
        <f>IFERROR(M1154/E1154,0)</f>
        <v/>
      </c>
      <c r="P1154" s="34">
        <f>IFERROR(N1154/F1154,0)</f>
        <v/>
      </c>
      <c r="Q1154" s="35">
        <f>SUMIFS(рўйхат!P:P,рўйхат!$CY:$CY,$B$1160,рўйхат!$B:$B,$C1154)</f>
        <v/>
      </c>
      <c r="R1154" s="36">
        <f>SUMIFS(рўйхат!Q:Q,рўйхат!$CY:$CY,$B$1160,рўйхат!$B:$B,$C1154)</f>
        <v/>
      </c>
      <c r="S1154" s="35">
        <f>SUMIFS(рўйхат!R:R,рўйхат!$CY:$CY,$B$1160,рўйхат!$B:$B,$C1154)</f>
        <v/>
      </c>
      <c r="T1154" s="36">
        <f>SUMIFS(рўйхат!S:S,рўйхат!$CY:$CY,$B$1160,рўйхат!$B:$B,$C1154)</f>
        <v/>
      </c>
      <c r="U1154" s="35">
        <f>SUMIFS(рўйхат!T:T,рўйхат!$CY:$CY,$B$1160,рўйхат!$B:$B,$C1154)</f>
        <v/>
      </c>
      <c r="V1154" s="36">
        <f>SUMIFS(рўйхат!U:U,рўйхат!$CY:$CY,$B$1160,рўйхат!$B:$B,$C1154)</f>
        <v/>
      </c>
      <c r="W1154" s="35">
        <f>SUMIFS(рўйхат!V:V,рўйхат!$CY:$CY,$B$1160,рўйхат!$B:$B,$C1154)</f>
        <v/>
      </c>
      <c r="X1154" s="36">
        <f>SUMIFS(рўйхат!W:W,рўйхат!$CY:$CY,$B$1160,рўйхат!$B:$B,$C1154)</f>
        <v/>
      </c>
      <c r="Y1154" s="35">
        <f>SUMIFS(рўйхат!X:X,рўйхат!$CY:$CY,$B$1160,рўйхат!$B:$B,$C1154)</f>
        <v/>
      </c>
      <c r="Z1154" s="36">
        <f>SUMIFS(рўйхат!Y:Y,рўйхат!$CY:$CY,$B$1160,рўйхат!$B:$B,$C1154)</f>
        <v/>
      </c>
      <c r="AA1154" s="35">
        <f>SUMIFS(рўйхат!Z:Z,рўйхат!$CY:$CY,$B$1160,рўйхат!$B:$B,$C1154)</f>
        <v/>
      </c>
      <c r="AB1154" s="36">
        <f>SUMIFS(рўйхат!AA:AA,рўйхат!$CY:$CY,$B$1160,рўйхат!$B:$B,$C1154)</f>
        <v/>
      </c>
      <c r="AC1154" s="35">
        <f>SUMIFS(рўйхат!AB:AB,рўйхат!$CY:$CY,$B$1160,рўйхат!$B:$B,$C1154)</f>
        <v/>
      </c>
      <c r="AD1154" s="36">
        <f>SUMIFS(рўйхат!AC:AC,рўйхат!$CY:$CY,$B$1160,рўйхат!$B:$B,$C1154)</f>
        <v/>
      </c>
      <c r="AE1154" s="35">
        <f>SUMIFS(рўйхат!AD:AD,рўйхат!$CY:$CY,$B$1160,рўйхат!$B:$B,$C1154)</f>
        <v/>
      </c>
      <c r="AF1154" s="36">
        <f>SUMIFS(рўйхат!AE:AE,рўйхат!$CY:$CY,$B$1160,рўйхат!$B:$B,$C1154)</f>
        <v/>
      </c>
      <c r="AG1154" s="35">
        <f>SUMIFS(рўйхат!AH:AH,рўйхат!$CY:$CY,$B$1160,рўйхат!$B:$B,$C1154)</f>
        <v/>
      </c>
      <c r="AH1154" s="36">
        <f>SUMIFS(рўйхат!AI:AI,рўйхат!$CY:$CY,$B$1160,рўйхат!$B:$B,$C1154)</f>
        <v/>
      </c>
      <c r="AI1154" s="35">
        <f>SUMIFS(рўйхат!AJ:AJ,рўйхат!$CY:$CY,$B$1160,рўйхат!$B:$B,$C1154)</f>
        <v/>
      </c>
      <c r="AJ1154" s="36">
        <f>SUMIFS(рўйхат!AK:AK,рўйхат!$CY:$CY,$B$1160,рўйхат!$B:$B,$C1154)</f>
        <v/>
      </c>
      <c r="AK1154" s="35">
        <f>SUMIFS(рўйхат!AL:AL,рўйхат!$CY:$CY,$B$1160,рўйхат!$B:$B,$C1154)</f>
        <v/>
      </c>
      <c r="AL1154" s="36">
        <f>SUMIFS(рўйхат!AM:AM,рўйхат!$CY:$CY,$B$1160,рўйхат!$B:$B,$C1154)</f>
        <v/>
      </c>
      <c r="AM1154" s="77">
        <f>IFERROR(Q1154/E1154,0)</f>
        <v/>
      </c>
      <c r="AN1154" s="77">
        <f>IFERROR(R1154/F1154,0)</f>
        <v/>
      </c>
      <c r="AO1154" s="36">
        <f>SUMIFS(рўйхат!AX:AX,рўйхат!$CY:$CY,$B$1160,рўйхат!$B:$B,$C1154)</f>
        <v/>
      </c>
      <c r="AP1154" s="36">
        <f>SUMIFS(рўйхат!AY:AY,рўйхат!$CY:$CY,$B$1160,рўйхат!$B:$B,$C1154)</f>
        <v/>
      </c>
      <c r="AQ1154" s="35">
        <f>SUMIFS(рўйхат!AZ:AZ,рўйхат!$CY:$CY,$B$1160,рўйхат!$B:$B,$C1154)</f>
        <v/>
      </c>
      <c r="AR1154" s="36">
        <f>SUMIFS(рўйхат!BA:BA,рўйхат!$CY:$CY,$B$1160,рўйхат!$B:$B,$C1154)</f>
        <v/>
      </c>
      <c r="AS1154" s="35">
        <f>SUMIFS(рўйхат!BB:BB,рўйхат!$CY:$CY,$B$1160,рўйхат!$B:$B,$C1154)</f>
        <v/>
      </c>
      <c r="AT1154" s="36">
        <f>SUMIFS(рўйхат!BC:BC,рўйхат!$CY:$CY,$B$1160,рўйхат!$B:$B,$C1154)</f>
        <v/>
      </c>
      <c r="AU1154" s="35">
        <f>SUMIFS(рўйхат!BD:BD,рўйхат!$CY:$CY,$B$1160,рўйхат!$B:$B,$C1154)</f>
        <v/>
      </c>
      <c r="AV1154" s="36">
        <f>SUMIFS(рўйхат!BE:BE,рўйхат!$CY:$CY,$B$1160,рўйхат!$B:$B,$C1154)</f>
        <v/>
      </c>
      <c r="AW1154" s="35">
        <f>SUMIFS(рўйхат!BF:BF,рўйхат!$CY:$CY,$B$1160,рўйхат!$B:$B,$C1154)</f>
        <v/>
      </c>
      <c r="AX1154" s="36">
        <f>SUMIFS(рўйхат!BG:BG,рўйхат!$CY:$CY,$B$1160,рўйхат!$B:$B,$C1154)</f>
        <v/>
      </c>
      <c r="AY1154" s="35">
        <f>SUMIFS(рўйхат!BH:BH,рўйхат!$CY:$CY,$B$1160,рўйхат!$B:$B,$C1154)</f>
        <v/>
      </c>
      <c r="AZ1154" s="36">
        <f>SUMIFS(рўйхат!BI:BI,рўйхат!$CY:$CY,$B$1160,рўйхат!$B:$B,$C1154)</f>
        <v/>
      </c>
      <c r="BA1154" s="35">
        <f>SUMIFS(рўйхат!BJ:BJ,рўйхат!$CY:$CY,$B$1160,рўйхат!$B:$B,$C1154)</f>
        <v/>
      </c>
      <c r="BB1154" s="36">
        <f>SUMIFS(рўйхат!BK:BK,рўйхат!$CY:$CY,$B$1160,рўйхат!$B:$B,$C1154)</f>
        <v/>
      </c>
      <c r="BC1154" s="77">
        <f>IFERROR(AO1154/E1154,0)</f>
        <v/>
      </c>
      <c r="BD1154" s="77">
        <f>IFERROR(AP1154/F1154,0)</f>
        <v/>
      </c>
      <c r="BE1154" s="35">
        <f>SUMIFS(рўйхат!BL:BL,рўйхат!$CY:$CY,$B$1160,рўйхат!$B:$B,$C1154)</f>
        <v/>
      </c>
      <c r="BF1154" s="36">
        <f>SUMIFS(рўйхат!BM:BM,рўйхат!$CY:$CY,$B$1160,рўйхат!$B:$B,$C1154)</f>
        <v/>
      </c>
      <c r="BG1154" s="35">
        <f>SUMIFS(рўйхат!BN:BN,рўйхат!$CY:$CY,$B$1160,рўйхат!$B:$B,$C1154)</f>
        <v/>
      </c>
      <c r="BH1154" s="36">
        <f>SUMIFS(рўйхат!BO:BO,рўйхат!$CY:$CY,$B$1160,рўйхат!$B:$B,$C1154)</f>
        <v/>
      </c>
      <c r="BI1154" s="35">
        <f>SUMIFS(рўйхат!BP:BP,рўйхат!$CY:$CY,$B$1160,рўйхат!$B:$B,$C1154)</f>
        <v/>
      </c>
      <c r="BJ1154" s="36">
        <f>SUMIFS(рўйхат!BQ:BQ,рўйхат!$CY:$CY,$B$1160,рўйхат!$B:$B,$C1154)</f>
        <v/>
      </c>
      <c r="BK1154" s="35">
        <f>SUMIFS(рўйхат!BR:BR,рўйхат!$CY:$CY,$B$1160,рўйхат!$B:$B,$C1154)</f>
        <v/>
      </c>
      <c r="BL1154" s="36">
        <f>SUMIFS(рўйхат!BS:BS,рўйхат!$CY:$CY,$B$1160,рўйхат!$B:$B,$C1154)</f>
        <v/>
      </c>
      <c r="BM1154" s="35">
        <f>SUMIFS(рўйхат!BT:BT,рўйхат!$CY:$CY,$B$1160,рўйхат!$B:$B,$C1154)</f>
        <v/>
      </c>
      <c r="BN1154" s="36">
        <f>SUMIFS(рўйхат!BU:BU,рўйхат!$CY:$CY,$B$1160,рўйхат!$B:$B,$C1154)</f>
        <v/>
      </c>
      <c r="BO1154" s="35">
        <f>SUMIFS(рўйхат!BX:BX,рўйхат!$CY:$CY,$B$1160,рўйхат!$B:$B,$C1154)</f>
        <v/>
      </c>
      <c r="BP1154" s="36">
        <f>SUMIFS(рўйхат!BY:BY,рўйхат!$CY:$CY,$B$1160,рўйхат!$B:$B,$C1154)</f>
        <v/>
      </c>
      <c r="BQ1154" s="35">
        <f>SUMIFS(рўйхат!BZ:BZ,рўйхат!$CY:$CY,$B$1160,рўйхат!$B:$B,$C1154)</f>
        <v/>
      </c>
      <c r="BR1154" s="36">
        <f>SUMIFS(рўйхат!CA:CA,рўйхат!$CY:$CY,$B$1160,рўйхат!$B:$B,$C1154)</f>
        <v/>
      </c>
      <c r="BS1154" s="35">
        <f>SUMIFS(рўйхат!CB:CB,рўйхат!$CY:$CY,$B$1160,рўйхат!$B:$B,$C1154)</f>
        <v/>
      </c>
      <c r="BT1154" s="36">
        <f>SUMIFS(рўйхат!CC:CC,рўйхат!$CY:$CY,$B$1160,рўйхат!$B:$B,$C1154)</f>
        <v/>
      </c>
      <c r="BU1154" s="35">
        <f>SUMIFS(рўйхат!CD:CD,рўйхат!$CY:$CY,$B$1160,рўйхат!$B:$B,$C1154)</f>
        <v/>
      </c>
      <c r="BV1154" s="36">
        <f>SUMIFS(рўйхат!CE:CE,рўйхат!$CY:$CY,$B$1160,рўйхат!$B:$B,$C1154)</f>
        <v/>
      </c>
      <c r="BW1154" s="35">
        <f>SUMIFS(рўйхат!CH:CH,рўйхат!$CY:$CY,$B$1160,рўйхат!$B:$B,$C1154)</f>
        <v/>
      </c>
      <c r="BX1154" s="36">
        <f>SUMIFS(рўйхат!CI:CI,рўйхат!$CY:$CY,$B$1160,рўйхат!$B:$B,$C1154)</f>
        <v/>
      </c>
      <c r="BY1154" s="35">
        <f>SUMIFS(рўйхат!CJ:CJ,рўйхат!$CY:$CY,$B$1160,рўйхат!$B:$B,$C1154)</f>
        <v/>
      </c>
      <c r="BZ1154" s="36">
        <f>SUMIFS(рўйхат!CK:CK,рўйхат!$CY:$CY,$B$1160,рўйхат!$B:$B,$C1154)</f>
        <v/>
      </c>
      <c r="CA1154" s="35">
        <f>SUMIFS(рўйхат!CL:CL,рўйхат!$CY:$CY,$B$1160,рўйхат!$B:$B,$C1154)</f>
        <v/>
      </c>
      <c r="CB1154" s="36">
        <f>SUMIFS(рўйхат!CM:CM,рўйхат!$CY:$CY,$B$1160,рўйхат!$B:$B,$C1154)</f>
        <v/>
      </c>
      <c r="CC1154" s="35">
        <f>SUMIFS(рўйхат!CN:CN,рўйхат!$CY:$CY,$B$1160,рўйхат!$B:$B,$C1154)</f>
        <v/>
      </c>
      <c r="CD1154" s="36">
        <f>SUMIFS(рўйхат!CO:CO,рўйхат!$CY:$CY,$B$1160,рўйхат!$B:$B,$C1154)</f>
        <v/>
      </c>
      <c r="CE1154" s="77">
        <f>IFERROR(BE1154/(Q1154+BE1154),0)</f>
        <v/>
      </c>
      <c r="CF1154" s="78">
        <f>IFERROR(BF1154/(R1154+BF1154),0)</f>
        <v/>
      </c>
      <c r="CG1154" s="8">
        <f>COUNTIFS(B:B,B1154)</f>
        <v/>
      </c>
    </row>
    <row r="1155" hidden="1" outlineLevel="1" ht="17.1" customHeight="1" s="245">
      <c r="A1155" s="31" t="n"/>
      <c r="B1155" s="50" t="n">
        <v>27</v>
      </c>
      <c r="C1155" s="67" t="inlineStr">
        <is>
          <t>Фавқулодда вазиятлар вазирлиги</t>
        </is>
      </c>
      <c r="D1155" s="16" t="n"/>
      <c r="E1155" s="35">
        <f>SUMIFS(рўйхат!F:F,рўйхат!$CY:$CY,$B$1160,рўйхат!$B:$B,$C1155)</f>
        <v/>
      </c>
      <c r="F1155" s="36">
        <f>SUMIFS(рўйхат!G:G,рўйхат!$CY:$CY,$B$1160,рўйхат!$B:$B,$C1155)</f>
        <v/>
      </c>
      <c r="G1155" s="35">
        <f>SUMIFS(рўйхат!H:H,рўйхат!$CY:$CY,$B$1160,рўйхат!$B:$B,$C1155)</f>
        <v/>
      </c>
      <c r="H1155" s="36">
        <f>SUMIFS(рўйхат!I:I,рўйхат!$CY:$CY,$B$1160,рўйхат!$B:$B,$C1155)</f>
        <v/>
      </c>
      <c r="I1155" s="35">
        <f>SUMIFS(рўйхат!J:J,рўйхат!$CY:$CY,$B$1160,рўйхат!$B:$B,$C1155)</f>
        <v/>
      </c>
      <c r="J1155" s="36">
        <f>SUMIFS(рўйхат!K:K,рўйхат!$CY:$CY,$B$1160,рўйхат!$B:$B,$C1155)</f>
        <v/>
      </c>
      <c r="K1155" s="35">
        <f>SUMIFS(рўйхат!L:L,рўйхат!$CY:$CY,$B$1160,рўйхат!$B:$B,$C1155)</f>
        <v/>
      </c>
      <c r="L1155" s="36">
        <f>SUMIFS(рўйхат!M:M,рўйхат!$CY:$CY,$B$1160,рўйхат!$B:$B,$C1155)</f>
        <v/>
      </c>
      <c r="M1155" s="35">
        <f>SUMIFS(рўйхат!N:N,рўйхат!$CY:$CY,$B$1160,рўйхат!$B:$B,$C1155)</f>
        <v/>
      </c>
      <c r="N1155" s="36">
        <f>SUMIFS(рўйхат!O:O,рўйхат!$CY:$CY,$B$1160,рўйхат!$B:$B,$C1155)</f>
        <v/>
      </c>
      <c r="O1155" s="34">
        <f>IFERROR(M1155/E1155,0)</f>
        <v/>
      </c>
      <c r="P1155" s="34">
        <f>IFERROR(N1155/F1155,0)</f>
        <v/>
      </c>
      <c r="Q1155" s="35">
        <f>SUMIFS(рўйхат!P:P,рўйхат!$CY:$CY,$B$1160,рўйхат!$B:$B,$C1155)</f>
        <v/>
      </c>
      <c r="R1155" s="36">
        <f>SUMIFS(рўйхат!Q:Q,рўйхат!$CY:$CY,$B$1160,рўйхат!$B:$B,$C1155)</f>
        <v/>
      </c>
      <c r="S1155" s="35">
        <f>SUMIFS(рўйхат!R:R,рўйхат!$CY:$CY,$B$1160,рўйхат!$B:$B,$C1155)</f>
        <v/>
      </c>
      <c r="T1155" s="36">
        <f>SUMIFS(рўйхат!S:S,рўйхат!$CY:$CY,$B$1160,рўйхат!$B:$B,$C1155)</f>
        <v/>
      </c>
      <c r="U1155" s="35">
        <f>SUMIFS(рўйхат!T:T,рўйхат!$CY:$CY,$B$1160,рўйхат!$B:$B,$C1155)</f>
        <v/>
      </c>
      <c r="V1155" s="36">
        <f>SUMIFS(рўйхат!U:U,рўйхат!$CY:$CY,$B$1160,рўйхат!$B:$B,$C1155)</f>
        <v/>
      </c>
      <c r="W1155" s="35">
        <f>SUMIFS(рўйхат!V:V,рўйхат!$CY:$CY,$B$1160,рўйхат!$B:$B,$C1155)</f>
        <v/>
      </c>
      <c r="X1155" s="36">
        <f>SUMIFS(рўйхат!W:W,рўйхат!$CY:$CY,$B$1160,рўйхат!$B:$B,$C1155)</f>
        <v/>
      </c>
      <c r="Y1155" s="35">
        <f>SUMIFS(рўйхат!X:X,рўйхат!$CY:$CY,$B$1160,рўйхат!$B:$B,$C1155)</f>
        <v/>
      </c>
      <c r="Z1155" s="36">
        <f>SUMIFS(рўйхат!Y:Y,рўйхат!$CY:$CY,$B$1160,рўйхат!$B:$B,$C1155)</f>
        <v/>
      </c>
      <c r="AA1155" s="35">
        <f>SUMIFS(рўйхат!Z:Z,рўйхат!$CY:$CY,$B$1160,рўйхат!$B:$B,$C1155)</f>
        <v/>
      </c>
      <c r="AB1155" s="36">
        <f>SUMIFS(рўйхат!AA:AA,рўйхат!$CY:$CY,$B$1160,рўйхат!$B:$B,$C1155)</f>
        <v/>
      </c>
      <c r="AC1155" s="35">
        <f>SUMIFS(рўйхат!AB:AB,рўйхат!$CY:$CY,$B$1160,рўйхат!$B:$B,$C1155)</f>
        <v/>
      </c>
      <c r="AD1155" s="36">
        <f>SUMIFS(рўйхат!AC:AC,рўйхат!$CY:$CY,$B$1160,рўйхат!$B:$B,$C1155)</f>
        <v/>
      </c>
      <c r="AE1155" s="35">
        <f>SUMIFS(рўйхат!AD:AD,рўйхат!$CY:$CY,$B$1160,рўйхат!$B:$B,$C1155)</f>
        <v/>
      </c>
      <c r="AF1155" s="36">
        <f>SUMIFS(рўйхат!AE:AE,рўйхат!$CY:$CY,$B$1160,рўйхат!$B:$B,$C1155)</f>
        <v/>
      </c>
      <c r="AG1155" s="35">
        <f>SUMIFS(рўйхат!AH:AH,рўйхат!$CY:$CY,$B$1160,рўйхат!$B:$B,$C1155)</f>
        <v/>
      </c>
      <c r="AH1155" s="36">
        <f>SUMIFS(рўйхат!AI:AI,рўйхат!$CY:$CY,$B$1160,рўйхат!$B:$B,$C1155)</f>
        <v/>
      </c>
      <c r="AI1155" s="35">
        <f>SUMIFS(рўйхат!AJ:AJ,рўйхат!$CY:$CY,$B$1160,рўйхат!$B:$B,$C1155)</f>
        <v/>
      </c>
      <c r="AJ1155" s="36">
        <f>SUMIFS(рўйхат!AK:AK,рўйхат!$CY:$CY,$B$1160,рўйхат!$B:$B,$C1155)</f>
        <v/>
      </c>
      <c r="AK1155" s="35">
        <f>SUMIFS(рўйхат!AL:AL,рўйхат!$CY:$CY,$B$1160,рўйхат!$B:$B,$C1155)</f>
        <v/>
      </c>
      <c r="AL1155" s="36">
        <f>SUMIFS(рўйхат!AM:AM,рўйхат!$CY:$CY,$B$1160,рўйхат!$B:$B,$C1155)</f>
        <v/>
      </c>
      <c r="AM1155" s="77">
        <f>IFERROR(Q1155/E1155,0)</f>
        <v/>
      </c>
      <c r="AN1155" s="77">
        <f>IFERROR(R1155/F1155,0)</f>
        <v/>
      </c>
      <c r="AO1155" s="36">
        <f>SUMIFS(рўйхат!AX:AX,рўйхат!$CY:$CY,$B$1160,рўйхат!$B:$B,$C1155)</f>
        <v/>
      </c>
      <c r="AP1155" s="36">
        <f>SUMIFS(рўйхат!AY:AY,рўйхат!$CY:$CY,$B$1160,рўйхат!$B:$B,$C1155)</f>
        <v/>
      </c>
      <c r="AQ1155" s="35">
        <f>SUMIFS(рўйхат!AZ:AZ,рўйхат!$CY:$CY,$B$1160,рўйхат!$B:$B,$C1155)</f>
        <v/>
      </c>
      <c r="AR1155" s="36">
        <f>SUMIFS(рўйхат!BA:BA,рўйхат!$CY:$CY,$B$1160,рўйхат!$B:$B,$C1155)</f>
        <v/>
      </c>
      <c r="AS1155" s="35">
        <f>SUMIFS(рўйхат!BB:BB,рўйхат!$CY:$CY,$B$1160,рўйхат!$B:$B,$C1155)</f>
        <v/>
      </c>
      <c r="AT1155" s="36">
        <f>SUMIFS(рўйхат!BC:BC,рўйхат!$CY:$CY,$B$1160,рўйхат!$B:$B,$C1155)</f>
        <v/>
      </c>
      <c r="AU1155" s="35">
        <f>SUMIFS(рўйхат!BD:BD,рўйхат!$CY:$CY,$B$1160,рўйхат!$B:$B,$C1155)</f>
        <v/>
      </c>
      <c r="AV1155" s="36">
        <f>SUMIFS(рўйхат!BE:BE,рўйхат!$CY:$CY,$B$1160,рўйхат!$B:$B,$C1155)</f>
        <v/>
      </c>
      <c r="AW1155" s="35">
        <f>SUMIFS(рўйхат!BF:BF,рўйхат!$CY:$CY,$B$1160,рўйхат!$B:$B,$C1155)</f>
        <v/>
      </c>
      <c r="AX1155" s="36">
        <f>SUMIFS(рўйхат!BG:BG,рўйхат!$CY:$CY,$B$1160,рўйхат!$B:$B,$C1155)</f>
        <v/>
      </c>
      <c r="AY1155" s="35">
        <f>SUMIFS(рўйхат!BH:BH,рўйхат!$CY:$CY,$B$1160,рўйхат!$B:$B,$C1155)</f>
        <v/>
      </c>
      <c r="AZ1155" s="36">
        <f>SUMIFS(рўйхат!BI:BI,рўйхат!$CY:$CY,$B$1160,рўйхат!$B:$B,$C1155)</f>
        <v/>
      </c>
      <c r="BA1155" s="35">
        <f>SUMIFS(рўйхат!BJ:BJ,рўйхат!$CY:$CY,$B$1160,рўйхат!$B:$B,$C1155)</f>
        <v/>
      </c>
      <c r="BB1155" s="36">
        <f>SUMIFS(рўйхат!BK:BK,рўйхат!$CY:$CY,$B$1160,рўйхат!$B:$B,$C1155)</f>
        <v/>
      </c>
      <c r="BC1155" s="77">
        <f>IFERROR(AO1155/E1155,0)</f>
        <v/>
      </c>
      <c r="BD1155" s="77">
        <f>IFERROR(AP1155/F1155,0)</f>
        <v/>
      </c>
      <c r="BE1155" s="35">
        <f>SUMIFS(рўйхат!BL:BL,рўйхат!$CY:$CY,$B$1160,рўйхат!$B:$B,$C1155)</f>
        <v/>
      </c>
      <c r="BF1155" s="36">
        <f>SUMIFS(рўйхат!BM:BM,рўйхат!$CY:$CY,$B$1160,рўйхат!$B:$B,$C1155)</f>
        <v/>
      </c>
      <c r="BG1155" s="35">
        <f>SUMIFS(рўйхат!BN:BN,рўйхат!$CY:$CY,$B$1160,рўйхат!$B:$B,$C1155)</f>
        <v/>
      </c>
      <c r="BH1155" s="36">
        <f>SUMIFS(рўйхат!BO:BO,рўйхат!$CY:$CY,$B$1160,рўйхат!$B:$B,$C1155)</f>
        <v/>
      </c>
      <c r="BI1155" s="35">
        <f>SUMIFS(рўйхат!BP:BP,рўйхат!$CY:$CY,$B$1160,рўйхат!$B:$B,$C1155)</f>
        <v/>
      </c>
      <c r="BJ1155" s="36">
        <f>SUMIFS(рўйхат!BQ:BQ,рўйхат!$CY:$CY,$B$1160,рўйхат!$B:$B,$C1155)</f>
        <v/>
      </c>
      <c r="BK1155" s="35">
        <f>SUMIFS(рўйхат!BR:BR,рўйхат!$CY:$CY,$B$1160,рўйхат!$B:$B,$C1155)</f>
        <v/>
      </c>
      <c r="BL1155" s="36">
        <f>SUMIFS(рўйхат!BS:BS,рўйхат!$CY:$CY,$B$1160,рўйхат!$B:$B,$C1155)</f>
        <v/>
      </c>
      <c r="BM1155" s="35">
        <f>SUMIFS(рўйхат!BT:BT,рўйхат!$CY:$CY,$B$1160,рўйхат!$B:$B,$C1155)</f>
        <v/>
      </c>
      <c r="BN1155" s="36">
        <f>SUMIFS(рўйхат!BU:BU,рўйхат!$CY:$CY,$B$1160,рўйхат!$B:$B,$C1155)</f>
        <v/>
      </c>
      <c r="BO1155" s="35">
        <f>SUMIFS(рўйхат!BX:BX,рўйхат!$CY:$CY,$B$1160,рўйхат!$B:$B,$C1155)</f>
        <v/>
      </c>
      <c r="BP1155" s="36">
        <f>SUMIFS(рўйхат!BY:BY,рўйхат!$CY:$CY,$B$1160,рўйхат!$B:$B,$C1155)</f>
        <v/>
      </c>
      <c r="BQ1155" s="35">
        <f>SUMIFS(рўйхат!BZ:BZ,рўйхат!$CY:$CY,$B$1160,рўйхат!$B:$B,$C1155)</f>
        <v/>
      </c>
      <c r="BR1155" s="36">
        <f>SUMIFS(рўйхат!CA:CA,рўйхат!$CY:$CY,$B$1160,рўйхат!$B:$B,$C1155)</f>
        <v/>
      </c>
      <c r="BS1155" s="35">
        <f>SUMIFS(рўйхат!CB:CB,рўйхат!$CY:$CY,$B$1160,рўйхат!$B:$B,$C1155)</f>
        <v/>
      </c>
      <c r="BT1155" s="36">
        <f>SUMIFS(рўйхат!CC:CC,рўйхат!$CY:$CY,$B$1160,рўйхат!$B:$B,$C1155)</f>
        <v/>
      </c>
      <c r="BU1155" s="35">
        <f>SUMIFS(рўйхат!CD:CD,рўйхат!$CY:$CY,$B$1160,рўйхат!$B:$B,$C1155)</f>
        <v/>
      </c>
      <c r="BV1155" s="36">
        <f>SUMIFS(рўйхат!CE:CE,рўйхат!$CY:$CY,$B$1160,рўйхат!$B:$B,$C1155)</f>
        <v/>
      </c>
      <c r="BW1155" s="35">
        <f>SUMIFS(рўйхат!CH:CH,рўйхат!$CY:$CY,$B$1160,рўйхат!$B:$B,$C1155)</f>
        <v/>
      </c>
      <c r="BX1155" s="36">
        <f>SUMIFS(рўйхат!CI:CI,рўйхат!$CY:$CY,$B$1160,рўйхат!$B:$B,$C1155)</f>
        <v/>
      </c>
      <c r="BY1155" s="35">
        <f>SUMIFS(рўйхат!CJ:CJ,рўйхат!$CY:$CY,$B$1160,рўйхат!$B:$B,$C1155)</f>
        <v/>
      </c>
      <c r="BZ1155" s="36">
        <f>SUMIFS(рўйхат!CK:CK,рўйхат!$CY:$CY,$B$1160,рўйхат!$B:$B,$C1155)</f>
        <v/>
      </c>
      <c r="CA1155" s="35">
        <f>SUMIFS(рўйхат!CL:CL,рўйхат!$CY:$CY,$B$1160,рўйхат!$B:$B,$C1155)</f>
        <v/>
      </c>
      <c r="CB1155" s="36">
        <f>SUMIFS(рўйхат!CM:CM,рўйхат!$CY:$CY,$B$1160,рўйхат!$B:$B,$C1155)</f>
        <v/>
      </c>
      <c r="CC1155" s="35">
        <f>SUMIFS(рўйхат!CN:CN,рўйхат!$CY:$CY,$B$1160,рўйхат!$B:$B,$C1155)</f>
        <v/>
      </c>
      <c r="CD1155" s="36">
        <f>SUMIFS(рўйхат!CO:CO,рўйхат!$CY:$CY,$B$1160,рўйхат!$B:$B,$C1155)</f>
        <v/>
      </c>
      <c r="CE1155" s="77">
        <f>IFERROR(BE1155/(Q1155+BE1155),0)</f>
        <v/>
      </c>
      <c r="CF1155" s="78">
        <f>IFERROR(BF1155/(R1155+BF1155),0)</f>
        <v/>
      </c>
      <c r="CG1155" s="8">
        <f>COUNTIFS(B:B,B1155)</f>
        <v/>
      </c>
    </row>
    <row r="1156" hidden="1" outlineLevel="1" ht="33.95" customHeight="1" s="245">
      <c r="A1156" s="31" t="n"/>
      <c r="B1156" s="50" t="n">
        <v>28</v>
      </c>
      <c r="C1156" s="67" t="inlineStr">
        <is>
          <t>Экология, атроф-муҳитни муҳофаза қилиш ва иқлим ўзгариши вазирлиги</t>
        </is>
      </c>
      <c r="D1156" s="16" t="n"/>
      <c r="E1156" s="35">
        <f>SUMIFS(рўйхат!F:F,рўйхат!$CY:$CY,$B$1160,рўйхат!$B:$B,$C1156)</f>
        <v/>
      </c>
      <c r="F1156" s="36">
        <f>SUMIFS(рўйхат!G:G,рўйхат!$CY:$CY,$B$1160,рўйхат!$B:$B,$C1156)</f>
        <v/>
      </c>
      <c r="G1156" s="35">
        <f>SUMIFS(рўйхат!H:H,рўйхат!$CY:$CY,$B$1160,рўйхат!$B:$B,$C1156)</f>
        <v/>
      </c>
      <c r="H1156" s="36">
        <f>SUMIFS(рўйхат!I:I,рўйхат!$CY:$CY,$B$1160,рўйхат!$B:$B,$C1156)</f>
        <v/>
      </c>
      <c r="I1156" s="35">
        <f>SUMIFS(рўйхат!J:J,рўйхат!$CY:$CY,$B$1160,рўйхат!$B:$B,$C1156)</f>
        <v/>
      </c>
      <c r="J1156" s="36">
        <f>SUMIFS(рўйхат!K:K,рўйхат!$CY:$CY,$B$1160,рўйхат!$B:$B,$C1156)</f>
        <v/>
      </c>
      <c r="K1156" s="35">
        <f>SUMIFS(рўйхат!L:L,рўйхат!$CY:$CY,$B$1160,рўйхат!$B:$B,$C1156)</f>
        <v/>
      </c>
      <c r="L1156" s="36">
        <f>SUMIFS(рўйхат!M:M,рўйхат!$CY:$CY,$B$1160,рўйхат!$B:$B,$C1156)</f>
        <v/>
      </c>
      <c r="M1156" s="35">
        <f>SUMIFS(рўйхат!N:N,рўйхат!$CY:$CY,$B$1160,рўйхат!$B:$B,$C1156)</f>
        <v/>
      </c>
      <c r="N1156" s="36">
        <f>SUMIFS(рўйхат!O:O,рўйхат!$CY:$CY,$B$1160,рўйхат!$B:$B,$C1156)</f>
        <v/>
      </c>
      <c r="O1156" s="34">
        <f>IFERROR(M1156/E1156,0)</f>
        <v/>
      </c>
      <c r="P1156" s="34">
        <f>IFERROR(N1156/F1156,0)</f>
        <v/>
      </c>
      <c r="Q1156" s="35">
        <f>SUMIFS(рўйхат!P:P,рўйхат!$CY:$CY,$B$1160,рўйхат!$B:$B,$C1156)</f>
        <v/>
      </c>
      <c r="R1156" s="36">
        <f>SUMIFS(рўйхат!Q:Q,рўйхат!$CY:$CY,$B$1160,рўйхат!$B:$B,$C1156)</f>
        <v/>
      </c>
      <c r="S1156" s="35">
        <f>SUMIFS(рўйхат!R:R,рўйхат!$CY:$CY,$B$1160,рўйхат!$B:$B,$C1156)</f>
        <v/>
      </c>
      <c r="T1156" s="36">
        <f>SUMIFS(рўйхат!S:S,рўйхат!$CY:$CY,$B$1160,рўйхат!$B:$B,$C1156)</f>
        <v/>
      </c>
      <c r="U1156" s="35">
        <f>SUMIFS(рўйхат!T:T,рўйхат!$CY:$CY,$B$1160,рўйхат!$B:$B,$C1156)</f>
        <v/>
      </c>
      <c r="V1156" s="36">
        <f>SUMIFS(рўйхат!U:U,рўйхат!$CY:$CY,$B$1160,рўйхат!$B:$B,$C1156)</f>
        <v/>
      </c>
      <c r="W1156" s="35">
        <f>SUMIFS(рўйхат!V:V,рўйхат!$CY:$CY,$B$1160,рўйхат!$B:$B,$C1156)</f>
        <v/>
      </c>
      <c r="X1156" s="36">
        <f>SUMIFS(рўйхат!W:W,рўйхат!$CY:$CY,$B$1160,рўйхат!$B:$B,$C1156)</f>
        <v/>
      </c>
      <c r="Y1156" s="35">
        <f>SUMIFS(рўйхат!X:X,рўйхат!$CY:$CY,$B$1160,рўйхат!$B:$B,$C1156)</f>
        <v/>
      </c>
      <c r="Z1156" s="36">
        <f>SUMIFS(рўйхат!Y:Y,рўйхат!$CY:$CY,$B$1160,рўйхат!$B:$B,$C1156)</f>
        <v/>
      </c>
      <c r="AA1156" s="35">
        <f>SUMIFS(рўйхат!Z:Z,рўйхат!$CY:$CY,$B$1160,рўйхат!$B:$B,$C1156)</f>
        <v/>
      </c>
      <c r="AB1156" s="36">
        <f>SUMIFS(рўйхат!AA:AA,рўйхат!$CY:$CY,$B$1160,рўйхат!$B:$B,$C1156)</f>
        <v/>
      </c>
      <c r="AC1156" s="35">
        <f>SUMIFS(рўйхат!AB:AB,рўйхат!$CY:$CY,$B$1160,рўйхат!$B:$B,$C1156)</f>
        <v/>
      </c>
      <c r="AD1156" s="36">
        <f>SUMIFS(рўйхат!AC:AC,рўйхат!$CY:$CY,$B$1160,рўйхат!$B:$B,$C1156)</f>
        <v/>
      </c>
      <c r="AE1156" s="35">
        <f>SUMIFS(рўйхат!AD:AD,рўйхат!$CY:$CY,$B$1160,рўйхат!$B:$B,$C1156)</f>
        <v/>
      </c>
      <c r="AF1156" s="36">
        <f>SUMIFS(рўйхат!AE:AE,рўйхат!$CY:$CY,$B$1160,рўйхат!$B:$B,$C1156)</f>
        <v/>
      </c>
      <c r="AG1156" s="35">
        <f>SUMIFS(рўйхат!AH:AH,рўйхат!$CY:$CY,$B$1160,рўйхат!$B:$B,$C1156)</f>
        <v/>
      </c>
      <c r="AH1156" s="36">
        <f>SUMIFS(рўйхат!AI:AI,рўйхат!$CY:$CY,$B$1160,рўйхат!$B:$B,$C1156)</f>
        <v/>
      </c>
      <c r="AI1156" s="35">
        <f>SUMIFS(рўйхат!AJ:AJ,рўйхат!$CY:$CY,$B$1160,рўйхат!$B:$B,$C1156)</f>
        <v/>
      </c>
      <c r="AJ1156" s="36">
        <f>SUMIFS(рўйхат!AK:AK,рўйхат!$CY:$CY,$B$1160,рўйхат!$B:$B,$C1156)</f>
        <v/>
      </c>
      <c r="AK1156" s="35">
        <f>SUMIFS(рўйхат!AL:AL,рўйхат!$CY:$CY,$B$1160,рўйхат!$B:$B,$C1156)</f>
        <v/>
      </c>
      <c r="AL1156" s="36">
        <f>SUMIFS(рўйхат!AM:AM,рўйхат!$CY:$CY,$B$1160,рўйхат!$B:$B,$C1156)</f>
        <v/>
      </c>
      <c r="AM1156" s="77">
        <f>IFERROR(Q1156/E1156,0)</f>
        <v/>
      </c>
      <c r="AN1156" s="77">
        <f>IFERROR(R1156/F1156,0)</f>
        <v/>
      </c>
      <c r="AO1156" s="36">
        <f>SUMIFS(рўйхат!AX:AX,рўйхат!$CY:$CY,$B$1160,рўйхат!$B:$B,$C1156)</f>
        <v/>
      </c>
      <c r="AP1156" s="36">
        <f>SUMIFS(рўйхат!AY:AY,рўйхат!$CY:$CY,$B$1160,рўйхат!$B:$B,$C1156)</f>
        <v/>
      </c>
      <c r="AQ1156" s="35">
        <f>SUMIFS(рўйхат!AZ:AZ,рўйхат!$CY:$CY,$B$1160,рўйхат!$B:$B,$C1156)</f>
        <v/>
      </c>
      <c r="AR1156" s="36">
        <f>SUMIFS(рўйхат!BA:BA,рўйхат!$CY:$CY,$B$1160,рўйхат!$B:$B,$C1156)</f>
        <v/>
      </c>
      <c r="AS1156" s="35">
        <f>SUMIFS(рўйхат!BB:BB,рўйхат!$CY:$CY,$B$1160,рўйхат!$B:$B,$C1156)</f>
        <v/>
      </c>
      <c r="AT1156" s="36">
        <f>SUMIFS(рўйхат!BC:BC,рўйхат!$CY:$CY,$B$1160,рўйхат!$B:$B,$C1156)</f>
        <v/>
      </c>
      <c r="AU1156" s="35">
        <f>SUMIFS(рўйхат!BD:BD,рўйхат!$CY:$CY,$B$1160,рўйхат!$B:$B,$C1156)</f>
        <v/>
      </c>
      <c r="AV1156" s="36">
        <f>SUMIFS(рўйхат!BE:BE,рўйхат!$CY:$CY,$B$1160,рўйхат!$B:$B,$C1156)</f>
        <v/>
      </c>
      <c r="AW1156" s="35">
        <f>SUMIFS(рўйхат!BF:BF,рўйхат!$CY:$CY,$B$1160,рўйхат!$B:$B,$C1156)</f>
        <v/>
      </c>
      <c r="AX1156" s="36">
        <f>SUMIFS(рўйхат!BG:BG,рўйхат!$CY:$CY,$B$1160,рўйхат!$B:$B,$C1156)</f>
        <v/>
      </c>
      <c r="AY1156" s="35">
        <f>SUMIFS(рўйхат!BH:BH,рўйхат!$CY:$CY,$B$1160,рўйхат!$B:$B,$C1156)</f>
        <v/>
      </c>
      <c r="AZ1156" s="36">
        <f>SUMIFS(рўйхат!BI:BI,рўйхат!$CY:$CY,$B$1160,рўйхат!$B:$B,$C1156)</f>
        <v/>
      </c>
      <c r="BA1156" s="35">
        <f>SUMIFS(рўйхат!BJ:BJ,рўйхат!$CY:$CY,$B$1160,рўйхат!$B:$B,$C1156)</f>
        <v/>
      </c>
      <c r="BB1156" s="36">
        <f>SUMIFS(рўйхат!BK:BK,рўйхат!$CY:$CY,$B$1160,рўйхат!$B:$B,$C1156)</f>
        <v/>
      </c>
      <c r="BC1156" s="77">
        <f>IFERROR(AO1156/E1156,0)</f>
        <v/>
      </c>
      <c r="BD1156" s="77">
        <f>IFERROR(AP1156/F1156,0)</f>
        <v/>
      </c>
      <c r="BE1156" s="35">
        <f>SUMIFS(рўйхат!BL:BL,рўйхат!$CY:$CY,$B$1160,рўйхат!$B:$B,$C1156)</f>
        <v/>
      </c>
      <c r="BF1156" s="36">
        <f>SUMIFS(рўйхат!BM:BM,рўйхат!$CY:$CY,$B$1160,рўйхат!$B:$B,$C1156)</f>
        <v/>
      </c>
      <c r="BG1156" s="35">
        <f>SUMIFS(рўйхат!BN:BN,рўйхат!$CY:$CY,$B$1160,рўйхат!$B:$B,$C1156)</f>
        <v/>
      </c>
      <c r="BH1156" s="36">
        <f>SUMIFS(рўйхат!BO:BO,рўйхат!$CY:$CY,$B$1160,рўйхат!$B:$B,$C1156)</f>
        <v/>
      </c>
      <c r="BI1156" s="35">
        <f>SUMIFS(рўйхат!BP:BP,рўйхат!$CY:$CY,$B$1160,рўйхат!$B:$B,$C1156)</f>
        <v/>
      </c>
      <c r="BJ1156" s="36">
        <f>SUMIFS(рўйхат!BQ:BQ,рўйхат!$CY:$CY,$B$1160,рўйхат!$B:$B,$C1156)</f>
        <v/>
      </c>
      <c r="BK1156" s="35">
        <f>SUMIFS(рўйхат!BR:BR,рўйхат!$CY:$CY,$B$1160,рўйхат!$B:$B,$C1156)</f>
        <v/>
      </c>
      <c r="BL1156" s="36">
        <f>SUMIFS(рўйхат!BS:BS,рўйхат!$CY:$CY,$B$1160,рўйхат!$B:$B,$C1156)</f>
        <v/>
      </c>
      <c r="BM1156" s="35">
        <f>SUMIFS(рўйхат!BT:BT,рўйхат!$CY:$CY,$B$1160,рўйхат!$B:$B,$C1156)</f>
        <v/>
      </c>
      <c r="BN1156" s="36">
        <f>SUMIFS(рўйхат!BU:BU,рўйхат!$CY:$CY,$B$1160,рўйхат!$B:$B,$C1156)</f>
        <v/>
      </c>
      <c r="BO1156" s="35">
        <f>SUMIFS(рўйхат!BX:BX,рўйхат!$CY:$CY,$B$1160,рўйхат!$B:$B,$C1156)</f>
        <v/>
      </c>
      <c r="BP1156" s="36">
        <f>SUMIFS(рўйхат!BY:BY,рўйхат!$CY:$CY,$B$1160,рўйхат!$B:$B,$C1156)</f>
        <v/>
      </c>
      <c r="BQ1156" s="35">
        <f>SUMIFS(рўйхат!BZ:BZ,рўйхат!$CY:$CY,$B$1160,рўйхат!$B:$B,$C1156)</f>
        <v/>
      </c>
      <c r="BR1156" s="36">
        <f>SUMIFS(рўйхат!CA:CA,рўйхат!$CY:$CY,$B$1160,рўйхат!$B:$B,$C1156)</f>
        <v/>
      </c>
      <c r="BS1156" s="35">
        <f>SUMIFS(рўйхат!CB:CB,рўйхат!$CY:$CY,$B$1160,рўйхат!$B:$B,$C1156)</f>
        <v/>
      </c>
      <c r="BT1156" s="36">
        <f>SUMIFS(рўйхат!CC:CC,рўйхат!$CY:$CY,$B$1160,рўйхат!$B:$B,$C1156)</f>
        <v/>
      </c>
      <c r="BU1156" s="35">
        <f>SUMIFS(рўйхат!CD:CD,рўйхат!$CY:$CY,$B$1160,рўйхат!$B:$B,$C1156)</f>
        <v/>
      </c>
      <c r="BV1156" s="36">
        <f>SUMIFS(рўйхат!CE:CE,рўйхат!$CY:$CY,$B$1160,рўйхат!$B:$B,$C1156)</f>
        <v/>
      </c>
      <c r="BW1156" s="35">
        <f>SUMIFS(рўйхат!CH:CH,рўйхат!$CY:$CY,$B$1160,рўйхат!$B:$B,$C1156)</f>
        <v/>
      </c>
      <c r="BX1156" s="36">
        <f>SUMIFS(рўйхат!CI:CI,рўйхат!$CY:$CY,$B$1160,рўйхат!$B:$B,$C1156)</f>
        <v/>
      </c>
      <c r="BY1156" s="35">
        <f>SUMIFS(рўйхат!CJ:CJ,рўйхат!$CY:$CY,$B$1160,рўйхат!$B:$B,$C1156)</f>
        <v/>
      </c>
      <c r="BZ1156" s="36">
        <f>SUMIFS(рўйхат!CK:CK,рўйхат!$CY:$CY,$B$1160,рўйхат!$B:$B,$C1156)</f>
        <v/>
      </c>
      <c r="CA1156" s="35">
        <f>SUMIFS(рўйхат!CL:CL,рўйхат!$CY:$CY,$B$1160,рўйхат!$B:$B,$C1156)</f>
        <v/>
      </c>
      <c r="CB1156" s="36">
        <f>SUMIFS(рўйхат!CM:CM,рўйхат!$CY:$CY,$B$1160,рўйхат!$B:$B,$C1156)</f>
        <v/>
      </c>
      <c r="CC1156" s="35">
        <f>SUMIFS(рўйхат!CN:CN,рўйхат!$CY:$CY,$B$1160,рўйхат!$B:$B,$C1156)</f>
        <v/>
      </c>
      <c r="CD1156" s="36">
        <f>SUMIFS(рўйхат!CO:CO,рўйхат!$CY:$CY,$B$1160,рўйхат!$B:$B,$C1156)</f>
        <v/>
      </c>
      <c r="CE1156" s="77">
        <f>IFERROR(BE1156/(Q1156+BE1156),0)</f>
        <v/>
      </c>
      <c r="CF1156" s="78">
        <f>IFERROR(BF1156/(R1156+BF1156),0)</f>
        <v/>
      </c>
      <c r="CG1156" s="8">
        <f>COUNTIFS(B:B,B1156)</f>
        <v/>
      </c>
    </row>
    <row r="1157" hidden="1" outlineLevel="1" ht="17.1" customHeight="1" s="245">
      <c r="A1157" s="31" t="n"/>
      <c r="B1157" s="50" t="n">
        <v>29</v>
      </c>
      <c r="C1157" s="67" t="inlineStr">
        <is>
          <t>Энергетика вазирлиги</t>
        </is>
      </c>
      <c r="D1157" s="16" t="n"/>
      <c r="E1157" s="35">
        <f>SUMIFS(рўйхат!F:F,рўйхат!$CY:$CY,$B$1160,рўйхат!$B:$B,$C1157)</f>
        <v/>
      </c>
      <c r="F1157" s="36">
        <f>SUMIFS(рўйхат!G:G,рўйхат!$CY:$CY,$B$1160,рўйхат!$B:$B,$C1157)</f>
        <v/>
      </c>
      <c r="G1157" s="35">
        <f>SUMIFS(рўйхат!H:H,рўйхат!$CY:$CY,$B$1160,рўйхат!$B:$B,$C1157)</f>
        <v/>
      </c>
      <c r="H1157" s="36">
        <f>SUMIFS(рўйхат!I:I,рўйхат!$CY:$CY,$B$1160,рўйхат!$B:$B,$C1157)</f>
        <v/>
      </c>
      <c r="I1157" s="35">
        <f>SUMIFS(рўйхат!J:J,рўйхат!$CY:$CY,$B$1160,рўйхат!$B:$B,$C1157)</f>
        <v/>
      </c>
      <c r="J1157" s="36">
        <f>SUMIFS(рўйхат!K:K,рўйхат!$CY:$CY,$B$1160,рўйхат!$B:$B,$C1157)</f>
        <v/>
      </c>
      <c r="K1157" s="35">
        <f>SUMIFS(рўйхат!L:L,рўйхат!$CY:$CY,$B$1160,рўйхат!$B:$B,$C1157)</f>
        <v/>
      </c>
      <c r="L1157" s="36">
        <f>SUMIFS(рўйхат!M:M,рўйхат!$CY:$CY,$B$1160,рўйхат!$B:$B,$C1157)</f>
        <v/>
      </c>
      <c r="M1157" s="35">
        <f>SUMIFS(рўйхат!N:N,рўйхат!$CY:$CY,$B$1160,рўйхат!$B:$B,$C1157)</f>
        <v/>
      </c>
      <c r="N1157" s="36">
        <f>SUMIFS(рўйхат!O:O,рўйхат!$CY:$CY,$B$1160,рўйхат!$B:$B,$C1157)</f>
        <v/>
      </c>
      <c r="O1157" s="34">
        <f>IFERROR(M1157/E1157,0)</f>
        <v/>
      </c>
      <c r="P1157" s="34">
        <f>IFERROR(N1157/F1157,0)</f>
        <v/>
      </c>
      <c r="Q1157" s="35">
        <f>SUMIFS(рўйхат!P:P,рўйхат!$CY:$CY,$B$1160,рўйхат!$B:$B,$C1157)</f>
        <v/>
      </c>
      <c r="R1157" s="36">
        <f>SUMIFS(рўйхат!Q:Q,рўйхат!$CY:$CY,$B$1160,рўйхат!$B:$B,$C1157)</f>
        <v/>
      </c>
      <c r="S1157" s="35">
        <f>SUMIFS(рўйхат!R:R,рўйхат!$CY:$CY,$B$1160,рўйхат!$B:$B,$C1157)</f>
        <v/>
      </c>
      <c r="T1157" s="36">
        <f>SUMIFS(рўйхат!S:S,рўйхат!$CY:$CY,$B$1160,рўйхат!$B:$B,$C1157)</f>
        <v/>
      </c>
      <c r="U1157" s="35">
        <f>SUMIFS(рўйхат!T:T,рўйхат!$CY:$CY,$B$1160,рўйхат!$B:$B,$C1157)</f>
        <v/>
      </c>
      <c r="V1157" s="36">
        <f>SUMIFS(рўйхат!U:U,рўйхат!$CY:$CY,$B$1160,рўйхат!$B:$B,$C1157)</f>
        <v/>
      </c>
      <c r="W1157" s="35">
        <f>SUMIFS(рўйхат!V:V,рўйхат!$CY:$CY,$B$1160,рўйхат!$B:$B,$C1157)</f>
        <v/>
      </c>
      <c r="X1157" s="36">
        <f>SUMIFS(рўйхат!W:W,рўйхат!$CY:$CY,$B$1160,рўйхат!$B:$B,$C1157)</f>
        <v/>
      </c>
      <c r="Y1157" s="35">
        <f>SUMIFS(рўйхат!X:X,рўйхат!$CY:$CY,$B$1160,рўйхат!$B:$B,$C1157)</f>
        <v/>
      </c>
      <c r="Z1157" s="36">
        <f>SUMIFS(рўйхат!Y:Y,рўйхат!$CY:$CY,$B$1160,рўйхат!$B:$B,$C1157)</f>
        <v/>
      </c>
      <c r="AA1157" s="35">
        <f>SUMIFS(рўйхат!Z:Z,рўйхат!$CY:$CY,$B$1160,рўйхат!$B:$B,$C1157)</f>
        <v/>
      </c>
      <c r="AB1157" s="36">
        <f>SUMIFS(рўйхат!AA:AA,рўйхат!$CY:$CY,$B$1160,рўйхат!$B:$B,$C1157)</f>
        <v/>
      </c>
      <c r="AC1157" s="35">
        <f>SUMIFS(рўйхат!AB:AB,рўйхат!$CY:$CY,$B$1160,рўйхат!$B:$B,$C1157)</f>
        <v/>
      </c>
      <c r="AD1157" s="36">
        <f>SUMIFS(рўйхат!AC:AC,рўйхат!$CY:$CY,$B$1160,рўйхат!$B:$B,$C1157)</f>
        <v/>
      </c>
      <c r="AE1157" s="35">
        <f>SUMIFS(рўйхат!AD:AD,рўйхат!$CY:$CY,$B$1160,рўйхат!$B:$B,$C1157)</f>
        <v/>
      </c>
      <c r="AF1157" s="36">
        <f>SUMIFS(рўйхат!AE:AE,рўйхат!$CY:$CY,$B$1160,рўйхат!$B:$B,$C1157)</f>
        <v/>
      </c>
      <c r="AG1157" s="35">
        <f>SUMIFS(рўйхат!AH:AH,рўйхат!$CY:$CY,$B$1160,рўйхат!$B:$B,$C1157)</f>
        <v/>
      </c>
      <c r="AH1157" s="36">
        <f>SUMIFS(рўйхат!AI:AI,рўйхат!$CY:$CY,$B$1160,рўйхат!$B:$B,$C1157)</f>
        <v/>
      </c>
      <c r="AI1157" s="35">
        <f>SUMIFS(рўйхат!AJ:AJ,рўйхат!$CY:$CY,$B$1160,рўйхат!$B:$B,$C1157)</f>
        <v/>
      </c>
      <c r="AJ1157" s="36">
        <f>SUMIFS(рўйхат!AK:AK,рўйхат!$CY:$CY,$B$1160,рўйхат!$B:$B,$C1157)</f>
        <v/>
      </c>
      <c r="AK1157" s="35">
        <f>SUMIFS(рўйхат!AL:AL,рўйхат!$CY:$CY,$B$1160,рўйхат!$B:$B,$C1157)</f>
        <v/>
      </c>
      <c r="AL1157" s="36">
        <f>SUMIFS(рўйхат!AM:AM,рўйхат!$CY:$CY,$B$1160,рўйхат!$B:$B,$C1157)</f>
        <v/>
      </c>
      <c r="AM1157" s="77">
        <f>IFERROR(Q1157/E1157,0)</f>
        <v/>
      </c>
      <c r="AN1157" s="77">
        <f>IFERROR(R1157/F1157,0)</f>
        <v/>
      </c>
      <c r="AO1157" s="36">
        <f>SUMIFS(рўйхат!AX:AX,рўйхат!$CY:$CY,$B$1160,рўйхат!$B:$B,$C1157)</f>
        <v/>
      </c>
      <c r="AP1157" s="36">
        <f>SUMIFS(рўйхат!AY:AY,рўйхат!$CY:$CY,$B$1160,рўйхат!$B:$B,$C1157)</f>
        <v/>
      </c>
      <c r="AQ1157" s="35">
        <f>SUMIFS(рўйхат!AZ:AZ,рўйхат!$CY:$CY,$B$1160,рўйхат!$B:$B,$C1157)</f>
        <v/>
      </c>
      <c r="AR1157" s="36">
        <f>SUMIFS(рўйхат!BA:BA,рўйхат!$CY:$CY,$B$1160,рўйхат!$B:$B,$C1157)</f>
        <v/>
      </c>
      <c r="AS1157" s="35">
        <f>SUMIFS(рўйхат!BB:BB,рўйхат!$CY:$CY,$B$1160,рўйхат!$B:$B,$C1157)</f>
        <v/>
      </c>
      <c r="AT1157" s="36">
        <f>SUMIFS(рўйхат!BC:BC,рўйхат!$CY:$CY,$B$1160,рўйхат!$B:$B,$C1157)</f>
        <v/>
      </c>
      <c r="AU1157" s="35">
        <f>SUMIFS(рўйхат!BD:BD,рўйхат!$CY:$CY,$B$1160,рўйхат!$B:$B,$C1157)</f>
        <v/>
      </c>
      <c r="AV1157" s="36">
        <f>SUMIFS(рўйхат!BE:BE,рўйхат!$CY:$CY,$B$1160,рўйхат!$B:$B,$C1157)</f>
        <v/>
      </c>
      <c r="AW1157" s="35">
        <f>SUMIFS(рўйхат!BF:BF,рўйхат!$CY:$CY,$B$1160,рўйхат!$B:$B,$C1157)</f>
        <v/>
      </c>
      <c r="AX1157" s="36">
        <f>SUMIFS(рўйхат!BG:BG,рўйхат!$CY:$CY,$B$1160,рўйхат!$B:$B,$C1157)</f>
        <v/>
      </c>
      <c r="AY1157" s="35">
        <f>SUMIFS(рўйхат!BH:BH,рўйхат!$CY:$CY,$B$1160,рўйхат!$B:$B,$C1157)</f>
        <v/>
      </c>
      <c r="AZ1157" s="36">
        <f>SUMIFS(рўйхат!BI:BI,рўйхат!$CY:$CY,$B$1160,рўйхат!$B:$B,$C1157)</f>
        <v/>
      </c>
      <c r="BA1157" s="35">
        <f>SUMIFS(рўйхат!BJ:BJ,рўйхат!$CY:$CY,$B$1160,рўйхат!$B:$B,$C1157)</f>
        <v/>
      </c>
      <c r="BB1157" s="36">
        <f>SUMIFS(рўйхат!BK:BK,рўйхат!$CY:$CY,$B$1160,рўйхат!$B:$B,$C1157)</f>
        <v/>
      </c>
      <c r="BC1157" s="77">
        <f>IFERROR(AO1157/E1157,0)</f>
        <v/>
      </c>
      <c r="BD1157" s="77">
        <f>IFERROR(AP1157/F1157,0)</f>
        <v/>
      </c>
      <c r="BE1157" s="35">
        <f>SUMIFS(рўйхат!BL:BL,рўйхат!$CY:$CY,$B$1160,рўйхат!$B:$B,$C1157)</f>
        <v/>
      </c>
      <c r="BF1157" s="36">
        <f>SUMIFS(рўйхат!BM:BM,рўйхат!$CY:$CY,$B$1160,рўйхат!$B:$B,$C1157)</f>
        <v/>
      </c>
      <c r="BG1157" s="35">
        <f>SUMIFS(рўйхат!BN:BN,рўйхат!$CY:$CY,$B$1160,рўйхат!$B:$B,$C1157)</f>
        <v/>
      </c>
      <c r="BH1157" s="36">
        <f>SUMIFS(рўйхат!BO:BO,рўйхат!$CY:$CY,$B$1160,рўйхат!$B:$B,$C1157)</f>
        <v/>
      </c>
      <c r="BI1157" s="35">
        <f>SUMIFS(рўйхат!BP:BP,рўйхат!$CY:$CY,$B$1160,рўйхат!$B:$B,$C1157)</f>
        <v/>
      </c>
      <c r="BJ1157" s="36">
        <f>SUMIFS(рўйхат!BQ:BQ,рўйхат!$CY:$CY,$B$1160,рўйхат!$B:$B,$C1157)</f>
        <v/>
      </c>
      <c r="BK1157" s="35">
        <f>SUMIFS(рўйхат!BR:BR,рўйхат!$CY:$CY,$B$1160,рўйхат!$B:$B,$C1157)</f>
        <v/>
      </c>
      <c r="BL1157" s="36">
        <f>SUMIFS(рўйхат!BS:BS,рўйхат!$CY:$CY,$B$1160,рўйхат!$B:$B,$C1157)</f>
        <v/>
      </c>
      <c r="BM1157" s="35">
        <f>SUMIFS(рўйхат!BT:BT,рўйхат!$CY:$CY,$B$1160,рўйхат!$B:$B,$C1157)</f>
        <v/>
      </c>
      <c r="BN1157" s="36">
        <f>SUMIFS(рўйхат!BU:BU,рўйхат!$CY:$CY,$B$1160,рўйхат!$B:$B,$C1157)</f>
        <v/>
      </c>
      <c r="BO1157" s="35">
        <f>SUMIFS(рўйхат!BX:BX,рўйхат!$CY:$CY,$B$1160,рўйхат!$B:$B,$C1157)</f>
        <v/>
      </c>
      <c r="BP1157" s="36">
        <f>SUMIFS(рўйхат!BY:BY,рўйхат!$CY:$CY,$B$1160,рўйхат!$B:$B,$C1157)</f>
        <v/>
      </c>
      <c r="BQ1157" s="35">
        <f>SUMIFS(рўйхат!BZ:BZ,рўйхат!$CY:$CY,$B$1160,рўйхат!$B:$B,$C1157)</f>
        <v/>
      </c>
      <c r="BR1157" s="36">
        <f>SUMIFS(рўйхат!CA:CA,рўйхат!$CY:$CY,$B$1160,рўйхат!$B:$B,$C1157)</f>
        <v/>
      </c>
      <c r="BS1157" s="35">
        <f>SUMIFS(рўйхат!CB:CB,рўйхат!$CY:$CY,$B$1160,рўйхат!$B:$B,$C1157)</f>
        <v/>
      </c>
      <c r="BT1157" s="36">
        <f>SUMIFS(рўйхат!CC:CC,рўйхат!$CY:$CY,$B$1160,рўйхат!$B:$B,$C1157)</f>
        <v/>
      </c>
      <c r="BU1157" s="35">
        <f>SUMIFS(рўйхат!CD:CD,рўйхат!$CY:$CY,$B$1160,рўйхат!$B:$B,$C1157)</f>
        <v/>
      </c>
      <c r="BV1157" s="36">
        <f>SUMIFS(рўйхат!CE:CE,рўйхат!$CY:$CY,$B$1160,рўйхат!$B:$B,$C1157)</f>
        <v/>
      </c>
      <c r="BW1157" s="35">
        <f>SUMIFS(рўйхат!CH:CH,рўйхат!$CY:$CY,$B$1160,рўйхат!$B:$B,$C1157)</f>
        <v/>
      </c>
      <c r="BX1157" s="36">
        <f>SUMIFS(рўйхат!CI:CI,рўйхат!$CY:$CY,$B$1160,рўйхат!$B:$B,$C1157)</f>
        <v/>
      </c>
      <c r="BY1157" s="35">
        <f>SUMIFS(рўйхат!CJ:CJ,рўйхат!$CY:$CY,$B$1160,рўйхат!$B:$B,$C1157)</f>
        <v/>
      </c>
      <c r="BZ1157" s="36">
        <f>SUMIFS(рўйхат!CK:CK,рўйхат!$CY:$CY,$B$1160,рўйхат!$B:$B,$C1157)</f>
        <v/>
      </c>
      <c r="CA1157" s="35">
        <f>SUMIFS(рўйхат!CL:CL,рўйхат!$CY:$CY,$B$1160,рўйхат!$B:$B,$C1157)</f>
        <v/>
      </c>
      <c r="CB1157" s="36">
        <f>SUMIFS(рўйхат!CM:CM,рўйхат!$CY:$CY,$B$1160,рўйхат!$B:$B,$C1157)</f>
        <v/>
      </c>
      <c r="CC1157" s="35">
        <f>SUMIFS(рўйхат!CN:CN,рўйхат!$CY:$CY,$B$1160,рўйхат!$B:$B,$C1157)</f>
        <v/>
      </c>
      <c r="CD1157" s="36">
        <f>SUMIFS(рўйхат!CO:CO,рўйхат!$CY:$CY,$B$1160,рўйхат!$B:$B,$C1157)</f>
        <v/>
      </c>
      <c r="CE1157" s="77">
        <f>IFERROR(BE1157/(Q1157+BE1157),0)</f>
        <v/>
      </c>
      <c r="CF1157" s="78">
        <f>IFERROR(BF1157/(R1157+BF1157),0)</f>
        <v/>
      </c>
      <c r="CG1157" s="8">
        <f>COUNTIFS(B:B,B1157)</f>
        <v/>
      </c>
    </row>
    <row r="1158" hidden="1" outlineLevel="1" ht="17.1" customHeight="1" s="245">
      <c r="A1158" s="31" t="n"/>
      <c r="B1158" s="50" t="n">
        <v>30</v>
      </c>
      <c r="C1158" s="67" t="inlineStr">
        <is>
          <t>Kadastr agentligi</t>
        </is>
      </c>
      <c r="D1158" s="16" t="n"/>
      <c r="E1158" s="35">
        <f>SUMIFS(рўйхат!F:F,рўйхат!$CY:$CY,$B$1160,рўйхат!$B:$B,$C1158)</f>
        <v/>
      </c>
      <c r="F1158" s="36">
        <f>SUMIFS(рўйхат!G:G,рўйхат!$CY:$CY,$B$1160,рўйхат!$B:$B,$C1158)</f>
        <v/>
      </c>
      <c r="G1158" s="35">
        <f>SUMIFS(рўйхат!H:H,рўйхат!$CY:$CY,$B$1160,рўйхат!$B:$B,$C1158)</f>
        <v/>
      </c>
      <c r="H1158" s="36">
        <f>SUMIFS(рўйхат!I:I,рўйхат!$CY:$CY,$B$1160,рўйхат!$B:$B,$C1158)</f>
        <v/>
      </c>
      <c r="I1158" s="35">
        <f>SUMIFS(рўйхат!J:J,рўйхат!$CY:$CY,$B$1160,рўйхат!$B:$B,$C1158)</f>
        <v/>
      </c>
      <c r="J1158" s="36">
        <f>SUMIFS(рўйхат!K:K,рўйхат!$CY:$CY,$B$1160,рўйхат!$B:$B,$C1158)</f>
        <v/>
      </c>
      <c r="K1158" s="35">
        <f>SUMIFS(рўйхат!L:L,рўйхат!$CY:$CY,$B$1160,рўйхат!$B:$B,$C1158)</f>
        <v/>
      </c>
      <c r="L1158" s="36">
        <f>SUMIFS(рўйхат!M:M,рўйхат!$CY:$CY,$B$1160,рўйхат!$B:$B,$C1158)</f>
        <v/>
      </c>
      <c r="M1158" s="35">
        <f>SUMIFS(рўйхат!N:N,рўйхат!$CY:$CY,$B$1160,рўйхат!$B:$B,$C1158)</f>
        <v/>
      </c>
      <c r="N1158" s="36">
        <f>SUMIFS(рўйхат!O:O,рўйхат!$CY:$CY,$B$1160,рўйхат!$B:$B,$C1158)</f>
        <v/>
      </c>
      <c r="O1158" s="34">
        <f>IFERROR(M1158/E1158,0)</f>
        <v/>
      </c>
      <c r="P1158" s="34">
        <f>IFERROR(N1158/F1158,0)</f>
        <v/>
      </c>
      <c r="Q1158" s="35">
        <f>SUMIFS(рўйхат!P:P,рўйхат!$CY:$CY,$B$1160,рўйхат!$B:$B,$C1158)</f>
        <v/>
      </c>
      <c r="R1158" s="36">
        <f>SUMIFS(рўйхат!Q:Q,рўйхат!$CY:$CY,$B$1160,рўйхат!$B:$B,$C1158)</f>
        <v/>
      </c>
      <c r="S1158" s="35">
        <f>SUMIFS(рўйхат!R:R,рўйхат!$CY:$CY,$B$1160,рўйхат!$B:$B,$C1158)</f>
        <v/>
      </c>
      <c r="T1158" s="36">
        <f>SUMIFS(рўйхат!S:S,рўйхат!$CY:$CY,$B$1160,рўйхат!$B:$B,$C1158)</f>
        <v/>
      </c>
      <c r="U1158" s="35">
        <f>SUMIFS(рўйхат!T:T,рўйхат!$CY:$CY,$B$1160,рўйхат!$B:$B,$C1158)</f>
        <v/>
      </c>
      <c r="V1158" s="36">
        <f>SUMIFS(рўйхат!U:U,рўйхат!$CY:$CY,$B$1160,рўйхат!$B:$B,$C1158)</f>
        <v/>
      </c>
      <c r="W1158" s="35">
        <f>SUMIFS(рўйхат!V:V,рўйхат!$CY:$CY,$B$1160,рўйхат!$B:$B,$C1158)</f>
        <v/>
      </c>
      <c r="X1158" s="36">
        <f>SUMIFS(рўйхат!W:W,рўйхат!$CY:$CY,$B$1160,рўйхат!$B:$B,$C1158)</f>
        <v/>
      </c>
      <c r="Y1158" s="35">
        <f>SUMIFS(рўйхат!X:X,рўйхат!$CY:$CY,$B$1160,рўйхат!$B:$B,$C1158)</f>
        <v/>
      </c>
      <c r="Z1158" s="36">
        <f>SUMIFS(рўйхат!Y:Y,рўйхат!$CY:$CY,$B$1160,рўйхат!$B:$B,$C1158)</f>
        <v/>
      </c>
      <c r="AA1158" s="35">
        <f>SUMIFS(рўйхат!Z:Z,рўйхат!$CY:$CY,$B$1160,рўйхат!$B:$B,$C1158)</f>
        <v/>
      </c>
      <c r="AB1158" s="36">
        <f>SUMIFS(рўйхат!AA:AA,рўйхат!$CY:$CY,$B$1160,рўйхат!$B:$B,$C1158)</f>
        <v/>
      </c>
      <c r="AC1158" s="35">
        <f>SUMIFS(рўйхат!AB:AB,рўйхат!$CY:$CY,$B$1160,рўйхат!$B:$B,$C1158)</f>
        <v/>
      </c>
      <c r="AD1158" s="36">
        <f>SUMIFS(рўйхат!AC:AC,рўйхат!$CY:$CY,$B$1160,рўйхат!$B:$B,$C1158)</f>
        <v/>
      </c>
      <c r="AE1158" s="35">
        <f>SUMIFS(рўйхат!AD:AD,рўйхат!$CY:$CY,$B$1160,рўйхат!$B:$B,$C1158)</f>
        <v/>
      </c>
      <c r="AF1158" s="36">
        <f>SUMIFS(рўйхат!AE:AE,рўйхат!$CY:$CY,$B$1160,рўйхат!$B:$B,$C1158)</f>
        <v/>
      </c>
      <c r="AG1158" s="35">
        <f>SUMIFS(рўйхат!AH:AH,рўйхат!$CY:$CY,$B$1160,рўйхат!$B:$B,$C1158)</f>
        <v/>
      </c>
      <c r="AH1158" s="36">
        <f>SUMIFS(рўйхат!AI:AI,рўйхат!$CY:$CY,$B$1160,рўйхат!$B:$B,$C1158)</f>
        <v/>
      </c>
      <c r="AI1158" s="35">
        <f>SUMIFS(рўйхат!AJ:AJ,рўйхат!$CY:$CY,$B$1160,рўйхат!$B:$B,$C1158)</f>
        <v/>
      </c>
      <c r="AJ1158" s="36">
        <f>SUMIFS(рўйхат!AK:AK,рўйхат!$CY:$CY,$B$1160,рўйхат!$B:$B,$C1158)</f>
        <v/>
      </c>
      <c r="AK1158" s="35">
        <f>SUMIFS(рўйхат!AL:AL,рўйхат!$CY:$CY,$B$1160,рўйхат!$B:$B,$C1158)</f>
        <v/>
      </c>
      <c r="AL1158" s="36">
        <f>SUMIFS(рўйхат!AM:AM,рўйхат!$CY:$CY,$B$1160,рўйхат!$B:$B,$C1158)</f>
        <v/>
      </c>
      <c r="AM1158" s="77">
        <f>IFERROR(Q1158/E1158,0)</f>
        <v/>
      </c>
      <c r="AN1158" s="77">
        <f>IFERROR(R1158/F1158,0)</f>
        <v/>
      </c>
      <c r="AO1158" s="36">
        <f>SUMIFS(рўйхат!AX:AX,рўйхат!$CY:$CY,$B$1160,рўйхат!$B:$B,$C1158)</f>
        <v/>
      </c>
      <c r="AP1158" s="36">
        <f>SUMIFS(рўйхат!AY:AY,рўйхат!$CY:$CY,$B$1160,рўйхат!$B:$B,$C1158)</f>
        <v/>
      </c>
      <c r="AQ1158" s="35">
        <f>SUMIFS(рўйхат!AZ:AZ,рўйхат!$CY:$CY,$B$1160,рўйхат!$B:$B,$C1158)</f>
        <v/>
      </c>
      <c r="AR1158" s="36">
        <f>SUMIFS(рўйхат!BA:BA,рўйхат!$CY:$CY,$B$1160,рўйхат!$B:$B,$C1158)</f>
        <v/>
      </c>
      <c r="AS1158" s="35">
        <f>SUMIFS(рўйхат!BB:BB,рўйхат!$CY:$CY,$B$1160,рўйхат!$B:$B,$C1158)</f>
        <v/>
      </c>
      <c r="AT1158" s="36">
        <f>SUMIFS(рўйхат!BC:BC,рўйхат!$CY:$CY,$B$1160,рўйхат!$B:$B,$C1158)</f>
        <v/>
      </c>
      <c r="AU1158" s="35">
        <f>SUMIFS(рўйхат!BD:BD,рўйхат!$CY:$CY,$B$1160,рўйхат!$B:$B,$C1158)</f>
        <v/>
      </c>
      <c r="AV1158" s="36">
        <f>SUMIFS(рўйхат!BE:BE,рўйхат!$CY:$CY,$B$1160,рўйхат!$B:$B,$C1158)</f>
        <v/>
      </c>
      <c r="AW1158" s="35">
        <f>SUMIFS(рўйхат!BF:BF,рўйхат!$CY:$CY,$B$1160,рўйхат!$B:$B,$C1158)</f>
        <v/>
      </c>
      <c r="AX1158" s="36">
        <f>SUMIFS(рўйхат!BG:BG,рўйхат!$CY:$CY,$B$1160,рўйхат!$B:$B,$C1158)</f>
        <v/>
      </c>
      <c r="AY1158" s="35">
        <f>SUMIFS(рўйхат!BH:BH,рўйхат!$CY:$CY,$B$1160,рўйхат!$B:$B,$C1158)</f>
        <v/>
      </c>
      <c r="AZ1158" s="36">
        <f>SUMIFS(рўйхат!BI:BI,рўйхат!$CY:$CY,$B$1160,рўйхат!$B:$B,$C1158)</f>
        <v/>
      </c>
      <c r="BA1158" s="35">
        <f>SUMIFS(рўйхат!BJ:BJ,рўйхат!$CY:$CY,$B$1160,рўйхат!$B:$B,$C1158)</f>
        <v/>
      </c>
      <c r="BB1158" s="36">
        <f>SUMIFS(рўйхат!BK:BK,рўйхат!$CY:$CY,$B$1160,рўйхат!$B:$B,$C1158)</f>
        <v/>
      </c>
      <c r="BC1158" s="77">
        <f>IFERROR(AO1158/E1158,0)</f>
        <v/>
      </c>
      <c r="BD1158" s="77">
        <f>IFERROR(AP1158/F1158,0)</f>
        <v/>
      </c>
      <c r="BE1158" s="35">
        <f>SUMIFS(рўйхат!BL:BL,рўйхат!$CY:$CY,$B$1160,рўйхат!$B:$B,$C1158)</f>
        <v/>
      </c>
      <c r="BF1158" s="36">
        <f>SUMIFS(рўйхат!BM:BM,рўйхат!$CY:$CY,$B$1160,рўйхат!$B:$B,$C1158)</f>
        <v/>
      </c>
      <c r="BG1158" s="35">
        <f>SUMIFS(рўйхат!BN:BN,рўйхат!$CY:$CY,$B$1160,рўйхат!$B:$B,$C1158)</f>
        <v/>
      </c>
      <c r="BH1158" s="36">
        <f>SUMIFS(рўйхат!BO:BO,рўйхат!$CY:$CY,$B$1160,рўйхат!$B:$B,$C1158)</f>
        <v/>
      </c>
      <c r="BI1158" s="35">
        <f>SUMIFS(рўйхат!BP:BP,рўйхат!$CY:$CY,$B$1160,рўйхат!$B:$B,$C1158)</f>
        <v/>
      </c>
      <c r="BJ1158" s="36">
        <f>SUMIFS(рўйхат!BQ:BQ,рўйхат!$CY:$CY,$B$1160,рўйхат!$B:$B,$C1158)</f>
        <v/>
      </c>
      <c r="BK1158" s="35">
        <f>SUMIFS(рўйхат!BR:BR,рўйхат!$CY:$CY,$B$1160,рўйхат!$B:$B,$C1158)</f>
        <v/>
      </c>
      <c r="BL1158" s="36">
        <f>SUMIFS(рўйхат!BS:BS,рўйхат!$CY:$CY,$B$1160,рўйхат!$B:$B,$C1158)</f>
        <v/>
      </c>
      <c r="BM1158" s="35">
        <f>SUMIFS(рўйхат!BT:BT,рўйхат!$CY:$CY,$B$1160,рўйхат!$B:$B,$C1158)</f>
        <v/>
      </c>
      <c r="BN1158" s="36">
        <f>SUMIFS(рўйхат!BU:BU,рўйхат!$CY:$CY,$B$1160,рўйхат!$B:$B,$C1158)</f>
        <v/>
      </c>
      <c r="BO1158" s="35">
        <f>SUMIFS(рўйхат!BX:BX,рўйхат!$CY:$CY,$B$1160,рўйхат!$B:$B,$C1158)</f>
        <v/>
      </c>
      <c r="BP1158" s="36">
        <f>SUMIFS(рўйхат!BY:BY,рўйхат!$CY:$CY,$B$1160,рўйхат!$B:$B,$C1158)</f>
        <v/>
      </c>
      <c r="BQ1158" s="35">
        <f>SUMIFS(рўйхат!BZ:BZ,рўйхат!$CY:$CY,$B$1160,рўйхат!$B:$B,$C1158)</f>
        <v/>
      </c>
      <c r="BR1158" s="36">
        <f>SUMIFS(рўйхат!CA:CA,рўйхат!$CY:$CY,$B$1160,рўйхат!$B:$B,$C1158)</f>
        <v/>
      </c>
      <c r="BS1158" s="35">
        <f>SUMIFS(рўйхат!CB:CB,рўйхат!$CY:$CY,$B$1160,рўйхат!$B:$B,$C1158)</f>
        <v/>
      </c>
      <c r="BT1158" s="36">
        <f>SUMIFS(рўйхат!CC:CC,рўйхат!$CY:$CY,$B$1160,рўйхат!$B:$B,$C1158)</f>
        <v/>
      </c>
      <c r="BU1158" s="35">
        <f>SUMIFS(рўйхат!CD:CD,рўйхат!$CY:$CY,$B$1160,рўйхат!$B:$B,$C1158)</f>
        <v/>
      </c>
      <c r="BV1158" s="36">
        <f>SUMIFS(рўйхат!CE:CE,рўйхат!$CY:$CY,$B$1160,рўйхат!$B:$B,$C1158)</f>
        <v/>
      </c>
      <c r="BW1158" s="35">
        <f>SUMIFS(рўйхат!CH:CH,рўйхат!$CY:$CY,$B$1160,рўйхат!$B:$B,$C1158)</f>
        <v/>
      </c>
      <c r="BX1158" s="36">
        <f>SUMIFS(рўйхат!CI:CI,рўйхат!$CY:$CY,$B$1160,рўйхат!$B:$B,$C1158)</f>
        <v/>
      </c>
      <c r="BY1158" s="35">
        <f>SUMIFS(рўйхат!CJ:CJ,рўйхат!$CY:$CY,$B$1160,рўйхат!$B:$B,$C1158)</f>
        <v/>
      </c>
      <c r="BZ1158" s="36">
        <f>SUMIFS(рўйхат!CK:CK,рўйхат!$CY:$CY,$B$1160,рўйхат!$B:$B,$C1158)</f>
        <v/>
      </c>
      <c r="CA1158" s="35">
        <f>SUMIFS(рўйхат!CL:CL,рўйхат!$CY:$CY,$B$1160,рўйхат!$B:$B,$C1158)</f>
        <v/>
      </c>
      <c r="CB1158" s="36">
        <f>SUMIFS(рўйхат!CM:CM,рўйхат!$CY:$CY,$B$1160,рўйхат!$B:$B,$C1158)</f>
        <v/>
      </c>
      <c r="CC1158" s="35">
        <f>SUMIFS(рўйхат!CN:CN,рўйхат!$CY:$CY,$B$1160,рўйхат!$B:$B,$C1158)</f>
        <v/>
      </c>
      <c r="CD1158" s="36">
        <f>SUMIFS(рўйхат!CO:CO,рўйхат!$CY:$CY,$B$1160,рўйхат!$B:$B,$C1158)</f>
        <v/>
      </c>
      <c r="CE1158" s="77">
        <f>IFERROR(BE1158/(Q1158+BE1158),0)</f>
        <v/>
      </c>
      <c r="CF1158" s="78">
        <f>IFERROR(BF1158/(R1158+BF1158),0)</f>
        <v/>
      </c>
      <c r="CG1158" s="8">
        <f>COUNTIFS(B:B,B1158)</f>
        <v/>
      </c>
    </row>
    <row r="1159" hidden="1" outlineLevel="1" ht="17.1" customHeight="1" s="245">
      <c r="A1159" s="31" t="n"/>
      <c r="B1159" s="50" t="n">
        <v>31</v>
      </c>
      <c r="C1159" s="67" t="inlineStr">
        <is>
          <t>Бошқалар</t>
        </is>
      </c>
      <c r="D1159" s="16" t="n"/>
      <c r="E1159" s="35">
        <f>SUMIFS(рўйхат!F:F,рўйхат!$CY:$CY,$B$1160,рўйхат!$B:$B,$C1159)</f>
        <v/>
      </c>
      <c r="F1159" s="36">
        <f>SUMIFS(рўйхат!G:G,рўйхат!$CY:$CY,$B$1160,рўйхат!$B:$B,$C1159)</f>
        <v/>
      </c>
      <c r="G1159" s="35">
        <f>SUMIFS(рўйхат!H:H,рўйхат!$CY:$CY,$B$1160,рўйхат!$B:$B,$C1159)</f>
        <v/>
      </c>
      <c r="H1159" s="36">
        <f>SUMIFS(рўйхат!I:I,рўйхат!$CY:$CY,$B$1160,рўйхат!$B:$B,$C1159)</f>
        <v/>
      </c>
      <c r="I1159" s="35">
        <f>SUMIFS(рўйхат!J:J,рўйхат!$CY:$CY,$B$1160,рўйхат!$B:$B,$C1159)</f>
        <v/>
      </c>
      <c r="J1159" s="36">
        <f>SUMIFS(рўйхат!K:K,рўйхат!$CY:$CY,$B$1160,рўйхат!$B:$B,$C1159)</f>
        <v/>
      </c>
      <c r="K1159" s="35">
        <f>SUMIFS(рўйхат!L:L,рўйхат!$CY:$CY,$B$1160,рўйхат!$B:$B,$C1159)</f>
        <v/>
      </c>
      <c r="L1159" s="36">
        <f>SUMIFS(рўйхат!M:M,рўйхат!$CY:$CY,$B$1160,рўйхат!$B:$B,$C1159)</f>
        <v/>
      </c>
      <c r="M1159" s="35">
        <f>SUMIFS(рўйхат!N:N,рўйхат!$CY:$CY,$B$1160,рўйхат!$B:$B,$C1159)</f>
        <v/>
      </c>
      <c r="N1159" s="36">
        <f>SUMIFS(рўйхат!O:O,рўйхат!$CY:$CY,$B$1160,рўйхат!$B:$B,$C1159)</f>
        <v/>
      </c>
      <c r="O1159" s="34">
        <f>IFERROR(M1159/E1159,0)</f>
        <v/>
      </c>
      <c r="P1159" s="34">
        <f>IFERROR(N1159/F1159,0)</f>
        <v/>
      </c>
      <c r="Q1159" s="35">
        <f>SUMIFS(рўйхат!P:P,рўйхат!$CY:$CY,$B$1160,рўйхат!$B:$B,$C1159)</f>
        <v/>
      </c>
      <c r="R1159" s="36">
        <f>SUMIFS(рўйхат!Q:Q,рўйхат!$CY:$CY,$B$1160,рўйхат!$B:$B,$C1159)</f>
        <v/>
      </c>
      <c r="S1159" s="35">
        <f>SUMIFS(рўйхат!R:R,рўйхат!$CY:$CY,$B$1160,рўйхат!$B:$B,$C1159)</f>
        <v/>
      </c>
      <c r="T1159" s="36">
        <f>SUMIFS(рўйхат!S:S,рўйхат!$CY:$CY,$B$1160,рўйхат!$B:$B,$C1159)</f>
        <v/>
      </c>
      <c r="U1159" s="35">
        <f>SUMIFS(рўйхат!T:T,рўйхат!$CY:$CY,$B$1160,рўйхат!$B:$B,$C1159)</f>
        <v/>
      </c>
      <c r="V1159" s="36">
        <f>SUMIFS(рўйхат!U:U,рўйхат!$CY:$CY,$B$1160,рўйхат!$B:$B,$C1159)</f>
        <v/>
      </c>
      <c r="W1159" s="35">
        <f>SUMIFS(рўйхат!V:V,рўйхат!$CY:$CY,$B$1160,рўйхат!$B:$B,$C1159)</f>
        <v/>
      </c>
      <c r="X1159" s="36">
        <f>SUMIFS(рўйхат!W:W,рўйхат!$CY:$CY,$B$1160,рўйхат!$B:$B,$C1159)</f>
        <v/>
      </c>
      <c r="Y1159" s="35">
        <f>SUMIFS(рўйхат!X:X,рўйхат!$CY:$CY,$B$1160,рўйхат!$B:$B,$C1159)</f>
        <v/>
      </c>
      <c r="Z1159" s="36">
        <f>SUMIFS(рўйхат!Y:Y,рўйхат!$CY:$CY,$B$1160,рўйхат!$B:$B,$C1159)</f>
        <v/>
      </c>
      <c r="AA1159" s="35">
        <f>SUMIFS(рўйхат!Z:Z,рўйхат!$CY:$CY,$B$1160,рўйхат!$B:$B,$C1159)</f>
        <v/>
      </c>
      <c r="AB1159" s="36">
        <f>SUMIFS(рўйхат!AA:AA,рўйхат!$CY:$CY,$B$1160,рўйхат!$B:$B,$C1159)</f>
        <v/>
      </c>
      <c r="AC1159" s="35">
        <f>SUMIFS(рўйхат!AB:AB,рўйхат!$CY:$CY,$B$1160,рўйхат!$B:$B,$C1159)</f>
        <v/>
      </c>
      <c r="AD1159" s="36">
        <f>SUMIFS(рўйхат!AC:AC,рўйхат!$CY:$CY,$B$1160,рўйхат!$B:$B,$C1159)</f>
        <v/>
      </c>
      <c r="AE1159" s="35">
        <f>SUMIFS(рўйхат!AD:AD,рўйхат!$CY:$CY,$B$1160,рўйхат!$B:$B,$C1159)</f>
        <v/>
      </c>
      <c r="AF1159" s="36">
        <f>SUMIFS(рўйхат!AE:AE,рўйхат!$CY:$CY,$B$1160,рўйхат!$B:$B,$C1159)</f>
        <v/>
      </c>
      <c r="AG1159" s="35">
        <f>SUMIFS(рўйхат!AH:AH,рўйхат!$CY:$CY,$B$1160,рўйхат!$B:$B,$C1159)</f>
        <v/>
      </c>
      <c r="AH1159" s="36">
        <f>SUMIFS(рўйхат!AI:AI,рўйхат!$CY:$CY,$B$1160,рўйхат!$B:$B,$C1159)</f>
        <v/>
      </c>
      <c r="AI1159" s="35">
        <f>SUMIFS(рўйхат!AJ:AJ,рўйхат!$CY:$CY,$B$1160,рўйхат!$B:$B,$C1159)</f>
        <v/>
      </c>
      <c r="AJ1159" s="36">
        <f>SUMIFS(рўйхат!AK:AK,рўйхат!$CY:$CY,$B$1160,рўйхат!$B:$B,$C1159)</f>
        <v/>
      </c>
      <c r="AK1159" s="35">
        <f>SUMIFS(рўйхат!AL:AL,рўйхат!$CY:$CY,$B$1160,рўйхат!$B:$B,$C1159)</f>
        <v/>
      </c>
      <c r="AL1159" s="36">
        <f>SUMIFS(рўйхат!AM:AM,рўйхат!$CY:$CY,$B$1160,рўйхат!$B:$B,$C1159)</f>
        <v/>
      </c>
      <c r="AM1159" s="77">
        <f>IFERROR(Q1159/E1159,0)</f>
        <v/>
      </c>
      <c r="AN1159" s="77">
        <f>IFERROR(R1159/F1159,0)</f>
        <v/>
      </c>
      <c r="AO1159" s="36">
        <f>SUMIFS(рўйхат!AX:AX,рўйхат!$CY:$CY,$B$1160,рўйхат!$B:$B,$C1159)</f>
        <v/>
      </c>
      <c r="AP1159" s="36">
        <f>SUMIFS(рўйхат!AY:AY,рўйхат!$CY:$CY,$B$1160,рўйхат!$B:$B,$C1159)</f>
        <v/>
      </c>
      <c r="AQ1159" s="35">
        <f>SUMIFS(рўйхат!AZ:AZ,рўйхат!$CY:$CY,$B$1160,рўйхат!$B:$B,$C1159)</f>
        <v/>
      </c>
      <c r="AR1159" s="36">
        <f>SUMIFS(рўйхат!BA:BA,рўйхат!$CY:$CY,$B$1160,рўйхат!$B:$B,$C1159)</f>
        <v/>
      </c>
      <c r="AS1159" s="35">
        <f>SUMIFS(рўйхат!BB:BB,рўйхат!$CY:$CY,$B$1160,рўйхат!$B:$B,$C1159)</f>
        <v/>
      </c>
      <c r="AT1159" s="36">
        <f>SUMIFS(рўйхат!BC:BC,рўйхат!$CY:$CY,$B$1160,рўйхат!$B:$B,$C1159)</f>
        <v/>
      </c>
      <c r="AU1159" s="35">
        <f>SUMIFS(рўйхат!BD:BD,рўйхат!$CY:$CY,$B$1160,рўйхат!$B:$B,$C1159)</f>
        <v/>
      </c>
      <c r="AV1159" s="36">
        <f>SUMIFS(рўйхат!BE:BE,рўйхат!$CY:$CY,$B$1160,рўйхат!$B:$B,$C1159)</f>
        <v/>
      </c>
      <c r="AW1159" s="35">
        <f>SUMIFS(рўйхат!BF:BF,рўйхат!$CY:$CY,$B$1160,рўйхат!$B:$B,$C1159)</f>
        <v/>
      </c>
      <c r="AX1159" s="36">
        <f>SUMIFS(рўйхат!BG:BG,рўйхат!$CY:$CY,$B$1160,рўйхат!$B:$B,$C1159)</f>
        <v/>
      </c>
      <c r="AY1159" s="35">
        <f>SUMIFS(рўйхат!BH:BH,рўйхат!$CY:$CY,$B$1160,рўйхат!$B:$B,$C1159)</f>
        <v/>
      </c>
      <c r="AZ1159" s="36">
        <f>SUMIFS(рўйхат!BI:BI,рўйхат!$CY:$CY,$B$1160,рўйхат!$B:$B,$C1159)</f>
        <v/>
      </c>
      <c r="BA1159" s="35">
        <f>SUMIFS(рўйхат!BJ:BJ,рўйхат!$CY:$CY,$B$1160,рўйхат!$B:$B,$C1159)</f>
        <v/>
      </c>
      <c r="BB1159" s="36">
        <f>SUMIFS(рўйхат!BK:BK,рўйхат!$CY:$CY,$B$1160,рўйхат!$B:$B,$C1159)</f>
        <v/>
      </c>
      <c r="BC1159" s="77">
        <f>IFERROR(AO1159/E1159,0)</f>
        <v/>
      </c>
      <c r="BD1159" s="77">
        <f>IFERROR(AP1159/F1159,0)</f>
        <v/>
      </c>
      <c r="BE1159" s="35">
        <f>SUMIFS(рўйхат!BL:BL,рўйхат!$CY:$CY,$B$1160,рўйхат!$B:$B,$C1159)</f>
        <v/>
      </c>
      <c r="BF1159" s="36">
        <f>SUMIFS(рўйхат!BM:BM,рўйхат!$CY:$CY,$B$1160,рўйхат!$B:$B,$C1159)</f>
        <v/>
      </c>
      <c r="BG1159" s="35">
        <f>SUMIFS(рўйхат!BN:BN,рўйхат!$CY:$CY,$B$1160,рўйхат!$B:$B,$C1159)</f>
        <v/>
      </c>
      <c r="BH1159" s="36">
        <f>SUMIFS(рўйхат!BO:BO,рўйхат!$CY:$CY,$B$1160,рўйхат!$B:$B,$C1159)</f>
        <v/>
      </c>
      <c r="BI1159" s="35">
        <f>SUMIFS(рўйхат!BP:BP,рўйхат!$CY:$CY,$B$1160,рўйхат!$B:$B,$C1159)</f>
        <v/>
      </c>
      <c r="BJ1159" s="36">
        <f>SUMIFS(рўйхат!BQ:BQ,рўйхат!$CY:$CY,$B$1160,рўйхат!$B:$B,$C1159)</f>
        <v/>
      </c>
      <c r="BK1159" s="35">
        <f>SUMIFS(рўйхат!BR:BR,рўйхат!$CY:$CY,$B$1160,рўйхат!$B:$B,$C1159)</f>
        <v/>
      </c>
      <c r="BL1159" s="36">
        <f>SUMIFS(рўйхат!BS:BS,рўйхат!$CY:$CY,$B$1160,рўйхат!$B:$B,$C1159)</f>
        <v/>
      </c>
      <c r="BM1159" s="35">
        <f>SUMIFS(рўйхат!BT:BT,рўйхат!$CY:$CY,$B$1160,рўйхат!$B:$B,$C1159)</f>
        <v/>
      </c>
      <c r="BN1159" s="36">
        <f>SUMIFS(рўйхат!BU:BU,рўйхат!$CY:$CY,$B$1160,рўйхат!$B:$B,$C1159)</f>
        <v/>
      </c>
      <c r="BO1159" s="35">
        <f>SUMIFS(рўйхат!BX:BX,рўйхат!$CY:$CY,$B$1160,рўйхат!$B:$B,$C1159)</f>
        <v/>
      </c>
      <c r="BP1159" s="36">
        <f>SUMIFS(рўйхат!BY:BY,рўйхат!$CY:$CY,$B$1160,рўйхат!$B:$B,$C1159)</f>
        <v/>
      </c>
      <c r="BQ1159" s="35">
        <f>SUMIFS(рўйхат!BZ:BZ,рўйхат!$CY:$CY,$B$1160,рўйхат!$B:$B,$C1159)</f>
        <v/>
      </c>
      <c r="BR1159" s="36">
        <f>SUMIFS(рўйхат!CA:CA,рўйхат!$CY:$CY,$B$1160,рўйхат!$B:$B,$C1159)</f>
        <v/>
      </c>
      <c r="BS1159" s="35">
        <f>SUMIFS(рўйхат!CB:CB,рўйхат!$CY:$CY,$B$1160,рўйхат!$B:$B,$C1159)</f>
        <v/>
      </c>
      <c r="BT1159" s="36">
        <f>SUMIFS(рўйхат!CC:CC,рўйхат!$CY:$CY,$B$1160,рўйхат!$B:$B,$C1159)</f>
        <v/>
      </c>
      <c r="BU1159" s="35">
        <f>SUMIFS(рўйхат!CD:CD,рўйхат!$CY:$CY,$B$1160,рўйхат!$B:$B,$C1159)</f>
        <v/>
      </c>
      <c r="BV1159" s="36">
        <f>SUMIFS(рўйхат!CE:CE,рўйхат!$CY:$CY,$B$1160,рўйхат!$B:$B,$C1159)</f>
        <v/>
      </c>
      <c r="BW1159" s="35">
        <f>SUMIFS(рўйхат!CH:CH,рўйхат!$CY:$CY,$B$1160,рўйхат!$B:$B,$C1159)</f>
        <v/>
      </c>
      <c r="BX1159" s="36">
        <f>SUMIFS(рўйхат!CI:CI,рўйхат!$CY:$CY,$B$1160,рўйхат!$B:$B,$C1159)</f>
        <v/>
      </c>
      <c r="BY1159" s="35">
        <f>SUMIFS(рўйхат!CJ:CJ,рўйхат!$CY:$CY,$B$1160,рўйхат!$B:$B,$C1159)</f>
        <v/>
      </c>
      <c r="BZ1159" s="36">
        <f>SUMIFS(рўйхат!CK:CK,рўйхат!$CY:$CY,$B$1160,рўйхат!$B:$B,$C1159)</f>
        <v/>
      </c>
      <c r="CA1159" s="35">
        <f>SUMIFS(рўйхат!CL:CL,рўйхат!$CY:$CY,$B$1160,рўйхат!$B:$B,$C1159)</f>
        <v/>
      </c>
      <c r="CB1159" s="36">
        <f>SUMIFS(рўйхат!CM:CM,рўйхат!$CY:$CY,$B$1160,рўйхат!$B:$B,$C1159)</f>
        <v/>
      </c>
      <c r="CC1159" s="35">
        <f>SUMIFS(рўйхат!CN:CN,рўйхат!$CY:$CY,$B$1160,рўйхат!$B:$B,$C1159)</f>
        <v/>
      </c>
      <c r="CD1159" s="36">
        <f>SUMIFS(рўйхат!CO:CO,рўйхат!$CY:$CY,$B$1160,рўйхат!$B:$B,$C1159)</f>
        <v/>
      </c>
      <c r="CE1159" s="77">
        <f>IFERROR(BE1159/(Q1159+BE1159),0)</f>
        <v/>
      </c>
      <c r="CF1159" s="78">
        <f>IFERROR(BF1159/(R1159+BF1159),0)</f>
        <v/>
      </c>
      <c r="CG1159" s="8">
        <f>COUNTIFS(B:B,B1159)</f>
        <v/>
      </c>
    </row>
    <row r="1160" collapsed="1" ht="47.25" customHeight="1" s="245">
      <c r="A1160" s="15" t="n">
        <v>36</v>
      </c>
      <c r="B1160" s="198" t="inlineStr">
        <is>
          <t>Комплайнс</t>
        </is>
      </c>
      <c r="C1160" s="199" t="n"/>
      <c r="D1160" s="16" t="inlineStr">
        <is>
          <t>М.Атаходжаев</t>
        </is>
      </c>
      <c r="E1160" s="17">
        <f>SUMIF(рўйхат!$CY:$CY,$B1160,рўйхат!F:F)</f>
        <v/>
      </c>
      <c r="F1160" s="18">
        <f>SUMIF(рўйхат!$CY:$CY,$B1160,рўйхат!G:G)</f>
        <v/>
      </c>
      <c r="G1160" s="17">
        <f>SUMIF(рўйхат!$CY:$CY,$B1160,рўйхат!H:H)</f>
        <v/>
      </c>
      <c r="H1160" s="18">
        <f>SUMIF(рўйхат!$CY:$CY,$B1160,рўйхат!I:I)</f>
        <v/>
      </c>
      <c r="I1160" s="17">
        <f>SUMIF(рўйхат!$CY:$CY,$B1160,рўйхат!J:J)</f>
        <v/>
      </c>
      <c r="J1160" s="18">
        <f>SUMIF(рўйхат!$CY:$CY,$B1160,рўйхат!K:K)</f>
        <v/>
      </c>
      <c r="K1160" s="17">
        <f>SUMIF(рўйхат!$CY:$CY,$B1160,рўйхат!L:L)</f>
        <v/>
      </c>
      <c r="L1160" s="18">
        <f>SUMIF(рўйхат!$CY:$CY,$B1160,рўйхат!M:M)</f>
        <v/>
      </c>
      <c r="M1160" s="17">
        <f>SUMIF(рўйхат!$CY:$CY,$B1160,рўйхат!N:N)</f>
        <v/>
      </c>
      <c r="N1160" s="18">
        <f>SUMIF(рўйхат!$CY:$CY,$B1160,рўйхат!O:O)</f>
        <v/>
      </c>
      <c r="O1160" s="75">
        <f>IFERROR(M1160/E1160,0)</f>
        <v/>
      </c>
      <c r="P1160" s="75">
        <f>IFERROR(N1160/F1160,0)</f>
        <v/>
      </c>
      <c r="Q1160" s="17">
        <f>SUMIF(рўйхат!$CY:$CY,$B1160,рўйхат!P:P)</f>
        <v/>
      </c>
      <c r="R1160" s="18">
        <f>SUMIF(рўйхат!$CY:$CY,$B1160,рўйхат!Q:Q)</f>
        <v/>
      </c>
      <c r="S1160" s="17">
        <f>SUMIF(рўйхат!$CY:$CY,$B1160,рўйхат!R:R)</f>
        <v/>
      </c>
      <c r="T1160" s="18">
        <f>SUMIF(рўйхат!$CY:$CY,$B1160,рўйхат!S:S)</f>
        <v/>
      </c>
      <c r="U1160" s="17">
        <f>SUMIF(рўйхат!$CY:$CY,$B1160,рўйхат!T:T)</f>
        <v/>
      </c>
      <c r="V1160" s="18">
        <f>SUMIF(рўйхат!$CY:$CY,$B1160,рўйхат!U:U)</f>
        <v/>
      </c>
      <c r="W1160" s="17">
        <f>SUMIF(рўйхат!$CY:$CY,$B1160,рўйхат!V:V)</f>
        <v/>
      </c>
      <c r="X1160" s="18">
        <f>SUMIF(рўйхат!$CY:$CY,$B1160,рўйхат!W:W)</f>
        <v/>
      </c>
      <c r="Y1160" s="17">
        <f>SUMIF(рўйхат!$CY:$CY,$B1160,рўйхат!X:X)</f>
        <v/>
      </c>
      <c r="Z1160" s="18">
        <f>SUMIF(рўйхат!$CY:$CY,$B1160,рўйхат!Y:Y)</f>
        <v/>
      </c>
      <c r="AA1160" s="17">
        <f>SUMIF(рўйхат!$CY:$CY,$B1160,рўйхат!Z:Z)</f>
        <v/>
      </c>
      <c r="AB1160" s="18">
        <f>SUMIF(рўйхат!$CY:$CY,$B1160,рўйхат!AA:AA)</f>
        <v/>
      </c>
      <c r="AC1160" s="17">
        <f>SUMIF(рўйхат!$CY:$CY,$B1160,рўйхат!AB:AB)</f>
        <v/>
      </c>
      <c r="AD1160" s="18">
        <f>SUMIF(рўйхат!$CY:$CY,$B1160,рўйхат!AC:AC)</f>
        <v/>
      </c>
      <c r="AE1160" s="17">
        <f>SUMIF(рўйхат!$CY:$CY,$B1160,рўйхат!AD:AD)</f>
        <v/>
      </c>
      <c r="AF1160" s="18">
        <f>SUMIF(рўйхат!$CY:$CY,$B1160,рўйхат!AE:AE)</f>
        <v/>
      </c>
      <c r="AG1160" s="17">
        <f>SUMIF(рўйхат!$CY:$CY,$B1160,рўйхат!AH:AH)</f>
        <v/>
      </c>
      <c r="AH1160" s="18">
        <f>SUMIF(рўйхат!$CY:$CY,$B1160,рўйхат!AI:AI)</f>
        <v/>
      </c>
      <c r="AI1160" s="17">
        <f>SUMIF(рўйхат!$CY:$CY,$B1160,рўйхат!AJ:AJ)</f>
        <v/>
      </c>
      <c r="AJ1160" s="18">
        <f>SUMIF(рўйхат!$CY:$CY,$B1160,рўйхат!AK:AK)</f>
        <v/>
      </c>
      <c r="AK1160" s="17">
        <f>SUMIF(рўйхат!$CY:$CY,$B1160,рўйхат!AL:AL)</f>
        <v/>
      </c>
      <c r="AL1160" s="18">
        <f>SUMIF(рўйхат!$CY:$CY,$B1160,рўйхат!AM:AM)</f>
        <v/>
      </c>
      <c r="AM1160" s="41">
        <f>IFERROR(Q1160/E1160,0)</f>
        <v/>
      </c>
      <c r="AN1160" s="41">
        <f>IFERROR(R1160/F1160,0)</f>
        <v/>
      </c>
      <c r="AO1160" s="17">
        <f>SUMIF(рўйхат!$CY:$CY,$B1160,рўйхат!AX:AX)</f>
        <v/>
      </c>
      <c r="AP1160" s="18">
        <f>SUMIF(рўйхат!$CY:$CY,$B1160,рўйхат!AY:AY)</f>
        <v/>
      </c>
      <c r="AQ1160" s="17">
        <f>SUMIF(рўйхат!$CY:$CY,$B1160,рўйхат!AZ:AZ)</f>
        <v/>
      </c>
      <c r="AR1160" s="18">
        <f>SUMIF(рўйхат!$CY:$CY,$B1160,рўйхат!BA:BA)</f>
        <v/>
      </c>
      <c r="AS1160" s="17">
        <f>SUMIF(рўйхат!$CY:$CY,$B1160,рўйхат!BB:BB)</f>
        <v/>
      </c>
      <c r="AT1160" s="18">
        <f>SUMIF(рўйхат!$CY:$CY,$B1160,рўйхат!BC:BC)</f>
        <v/>
      </c>
      <c r="AU1160" s="17">
        <f>SUMIF(рўйхат!$CY:$CY,$B1160,рўйхат!BD:BD)</f>
        <v/>
      </c>
      <c r="AV1160" s="18">
        <f>SUMIF(рўйхат!$CY:$CY,$B1160,рўйхат!BE:BE)</f>
        <v/>
      </c>
      <c r="AW1160" s="17">
        <f>SUMIF(рўйхат!$CY:$CY,$B1160,рўйхат!BF:BF)</f>
        <v/>
      </c>
      <c r="AX1160" s="18">
        <f>SUMIF(рўйхат!$CY:$CY,$B1160,рўйхат!BG:BG)</f>
        <v/>
      </c>
      <c r="AY1160" s="17">
        <f>SUMIF(рўйхат!$CY:$CY,$B1160,рўйхат!BH:BH)</f>
        <v/>
      </c>
      <c r="AZ1160" s="18">
        <f>SUMIF(рўйхат!$CY:$CY,$B1160,рўйхат!BI:BI)</f>
        <v/>
      </c>
      <c r="BA1160" s="17">
        <f>SUMIF(рўйхат!$CY:$CY,$B1160,рўйхат!BJ:BJ)</f>
        <v/>
      </c>
      <c r="BB1160" s="18">
        <f>SUMIF(рўйхат!$CY:$CY,$B1160,рўйхат!BK:BK)</f>
        <v/>
      </c>
      <c r="BC1160" s="41">
        <f>IFERROR(AO1160/E1160,0)</f>
        <v/>
      </c>
      <c r="BD1160" s="41">
        <f>IFERROR(AP1160/F1160,0)</f>
        <v/>
      </c>
      <c r="BE1160" s="17">
        <f>SUMIF(рўйхат!$CY:$CY,$B1160,рўйхат!BL:BL)</f>
        <v/>
      </c>
      <c r="BF1160" s="18">
        <f>SUMIF(рўйхат!$CY:$CY,$B1160,рўйхат!BM:BM)</f>
        <v/>
      </c>
      <c r="BG1160" s="17">
        <f>SUMIF(рўйхат!$CY:$CY,$B1160,рўйхат!BN:BN)</f>
        <v/>
      </c>
      <c r="BH1160" s="18">
        <f>SUMIF(рўйхат!$CY:$CY,$B1160,рўйхат!BO:BO)</f>
        <v/>
      </c>
      <c r="BI1160" s="17">
        <f>SUMIF(рўйхат!$CY:$CY,$B1160,рўйхат!BP:BP)</f>
        <v/>
      </c>
      <c r="BJ1160" s="18">
        <f>SUMIF(рўйхат!$CY:$CY,$B1160,рўйхат!BQ:BQ)</f>
        <v/>
      </c>
      <c r="BK1160" s="17">
        <f>SUMIF(рўйхат!$CY:$CY,$B1160,рўйхат!BR:BR)</f>
        <v/>
      </c>
      <c r="BL1160" s="18">
        <f>SUMIF(рўйхат!$CY:$CY,$B1160,рўйхат!BS:BS)</f>
        <v/>
      </c>
      <c r="BM1160" s="17">
        <f>SUMIF(рўйхат!$CY:$CY,$B1160,рўйхат!BT:BT)</f>
        <v/>
      </c>
      <c r="BN1160" s="18">
        <f>SUMIF(рўйхат!$CY:$CY,$B1160,рўйхат!BU:BU)</f>
        <v/>
      </c>
      <c r="BO1160" s="17">
        <f>SUMIF(рўйхат!$CY:$CY,$B1160,рўйхат!BX:BX)</f>
        <v/>
      </c>
      <c r="BP1160" s="18">
        <f>SUMIF(рўйхат!$CY:$CY,$B1160,рўйхат!BY:BY)</f>
        <v/>
      </c>
      <c r="BQ1160" s="17">
        <f>SUMIF(рўйхат!$CY:$CY,$B1160,рўйхат!BZ:BZ)</f>
        <v/>
      </c>
      <c r="BR1160" s="18">
        <f>SUMIF(рўйхат!$CY:$CY,$B1160,рўйхат!CA:CA)</f>
        <v/>
      </c>
      <c r="BS1160" s="17">
        <f>SUMIF(рўйхат!$CY:$CY,$B1160,рўйхат!CB:CB)</f>
        <v/>
      </c>
      <c r="BT1160" s="18">
        <f>SUMIF(рўйхат!$CY:$CY,$B1160,рўйхат!CC:CC)</f>
        <v/>
      </c>
      <c r="BU1160" s="17">
        <f>SUMIF(рўйхат!$CY:$CY,$B1160,рўйхат!CD:CD)</f>
        <v/>
      </c>
      <c r="BV1160" s="18">
        <f>SUMIF(рўйхат!$CY:$CY,$B1160,рўйхат!CE:CE)</f>
        <v/>
      </c>
      <c r="BW1160" s="17">
        <f>SUMIF(рўйхат!$CY:$CY,$B1160,рўйхат!CH:CH)</f>
        <v/>
      </c>
      <c r="BX1160" s="18">
        <f>SUMIF(рўйхат!$CY:$CY,$B1160,рўйхат!CI:CI)</f>
        <v/>
      </c>
      <c r="BY1160" s="17">
        <f>SUMIF(рўйхат!$CY:$CY,$B1160,рўйхат!CJ:CJ)</f>
        <v/>
      </c>
      <c r="BZ1160" s="18">
        <f>SUMIF(рўйхат!$CY:$CY,$B1160,рўйхат!CK:CK)</f>
        <v/>
      </c>
      <c r="CA1160" s="17">
        <f>SUMIF(рўйхат!$CY:$CY,$B1160,рўйхат!CL:CL)</f>
        <v/>
      </c>
      <c r="CB1160" s="18">
        <f>SUMIF(рўйхат!$CY:$CY,$B1160,рўйхат!CM:CM)</f>
        <v/>
      </c>
      <c r="CC1160" s="17">
        <f>SUMIF(рўйхат!$CY:$CY,$B1160,рўйхат!CN:CN)</f>
        <v/>
      </c>
      <c r="CD1160" s="18">
        <f>SUMIF(рўйхат!$CY:$CY,$B1160,рўйхат!CO:CO)</f>
        <v/>
      </c>
      <c r="CE1160" s="41">
        <f>IFERROR(BE1160/(Q1160+BE1160),0)</f>
        <v/>
      </c>
      <c r="CF1160" s="42">
        <f>IFERROR(BF1160/(R1160+BF1160),0)</f>
        <v/>
      </c>
      <c r="CG1160" s="8">
        <f>COUNTIFS(B:B,B1160)</f>
        <v/>
      </c>
    </row>
    <row r="1161" hidden="1" outlineLevel="1" ht="17.1" customHeight="1" s="245">
      <c r="A1161" s="39" t="n"/>
      <c r="B1161" s="50" t="n">
        <v>1</v>
      </c>
      <c r="C1161" s="66" t="inlineStr">
        <is>
          <t>Адлия вазирлиги</t>
        </is>
      </c>
      <c r="D1161" s="51" t="n"/>
      <c r="E1161" s="35">
        <f>SUMIFS(рўйхат!F:F,рўйхат!$CY:$CY,$B$1192,рўйхат!$B:$B,$C1161)</f>
        <v/>
      </c>
      <c r="F1161" s="36">
        <f>SUMIFS(рўйхат!G:G,рўйхат!$CY:$CY,$B$1192,рўйхат!$B:$B,$C1161)</f>
        <v/>
      </c>
      <c r="G1161" s="35">
        <f>SUMIFS(рўйхат!H:H,рўйхат!$CY:$CY,$B$1192,рўйхат!$B:$B,$C1161)</f>
        <v/>
      </c>
      <c r="H1161" s="36">
        <f>SUMIFS(рўйхат!I:I,рўйхат!$CY:$CY,$B$1192,рўйхат!$B:$B,$C1161)</f>
        <v/>
      </c>
      <c r="I1161" s="35">
        <f>SUMIFS(рўйхат!J:J,рўйхат!$CY:$CY,$B$1192,рўйхат!$B:$B,$C1161)</f>
        <v/>
      </c>
      <c r="J1161" s="36">
        <f>SUMIFS(рўйхат!K:K,рўйхат!$CY:$CY,$B$1192,рўйхат!$B:$B,$C1161)</f>
        <v/>
      </c>
      <c r="K1161" s="35">
        <f>SUMIFS(рўйхат!L:L,рўйхат!$CY:$CY,$B$1192,рўйхат!$B:$B,$C1161)</f>
        <v/>
      </c>
      <c r="L1161" s="36">
        <f>SUMIFS(рўйхат!M:M,рўйхат!$CY:$CY,$B$1192,рўйхат!$B:$B,$C1161)</f>
        <v/>
      </c>
      <c r="M1161" s="35">
        <f>SUMIFS(рўйхат!N:N,рўйхат!$CY:$CY,$B$1192,рўйхат!$B:$B,$C1161)</f>
        <v/>
      </c>
      <c r="N1161" s="36">
        <f>SUMIFS(рўйхат!O:O,рўйхат!$CY:$CY,$B$1192,рўйхат!$B:$B,$C1161)</f>
        <v/>
      </c>
      <c r="O1161" s="34">
        <f>IFERROR(M1161/E1161,0)</f>
        <v/>
      </c>
      <c r="P1161" s="34">
        <f>IFERROR(N1161/F1161,0)</f>
        <v/>
      </c>
      <c r="Q1161" s="35">
        <f>SUMIFS(рўйхат!P:P,рўйхат!$CY:$CY,$B$1192,рўйхат!$B:$B,$C1161)</f>
        <v/>
      </c>
      <c r="R1161" s="36">
        <f>SUMIFS(рўйхат!Q:Q,рўйхат!$CY:$CY,$B$1192,рўйхат!$B:$B,$C1161)</f>
        <v/>
      </c>
      <c r="S1161" s="35">
        <f>SUMIFS(рўйхат!R:R,рўйхат!$CY:$CY,$B$1192,рўйхат!$B:$B,$C1161)</f>
        <v/>
      </c>
      <c r="T1161" s="36">
        <f>SUMIFS(рўйхат!S:S,рўйхат!$CY:$CY,$B$1192,рўйхат!$B:$B,$C1161)</f>
        <v/>
      </c>
      <c r="U1161" s="35">
        <f>SUMIFS(рўйхат!T:T,рўйхат!$CY:$CY,$B$1192,рўйхат!$B:$B,$C1161)</f>
        <v/>
      </c>
      <c r="V1161" s="36">
        <f>SUMIFS(рўйхат!U:U,рўйхат!$CY:$CY,$B$1192,рўйхат!$B:$B,$C1161)</f>
        <v/>
      </c>
      <c r="W1161" s="35">
        <f>SUMIFS(рўйхат!V:V,рўйхат!$CY:$CY,$B$1192,рўйхат!$B:$B,$C1161)</f>
        <v/>
      </c>
      <c r="X1161" s="36">
        <f>SUMIFS(рўйхат!W:W,рўйхат!$CY:$CY,$B$1192,рўйхат!$B:$B,$C1161)</f>
        <v/>
      </c>
      <c r="Y1161" s="35">
        <f>SUMIFS(рўйхат!X:X,рўйхат!$CY:$CY,$B$1192,рўйхат!$B:$B,$C1161)</f>
        <v/>
      </c>
      <c r="Z1161" s="36">
        <f>SUMIFS(рўйхат!Y:Y,рўйхат!$CY:$CY,$B$1192,рўйхат!$B:$B,$C1161)</f>
        <v/>
      </c>
      <c r="AA1161" s="35">
        <f>SUMIFS(рўйхат!Z:Z,рўйхат!$CY:$CY,$B$1192,рўйхат!$B:$B,$C1161)</f>
        <v/>
      </c>
      <c r="AB1161" s="36">
        <f>SUMIFS(рўйхат!AA:AA,рўйхат!$CY:$CY,$B$1192,рўйхат!$B:$B,$C1161)</f>
        <v/>
      </c>
      <c r="AC1161" s="35">
        <f>SUMIFS(рўйхат!AB:AB,рўйхат!$CY:$CY,$B$1192,рўйхат!$B:$B,$C1161)</f>
        <v/>
      </c>
      <c r="AD1161" s="36">
        <f>SUMIFS(рўйхат!AC:AC,рўйхат!$CY:$CY,$B$1192,рўйхат!$B:$B,$C1161)</f>
        <v/>
      </c>
      <c r="AE1161" s="35">
        <f>SUMIFS(рўйхат!AD:AD,рўйхат!$CY:$CY,$B$1192,рўйхат!$B:$B,$C1161)</f>
        <v/>
      </c>
      <c r="AF1161" s="36">
        <f>SUMIFS(рўйхат!AE:AE,рўйхат!$CY:$CY,$B$1192,рўйхат!$B:$B,$C1161)</f>
        <v/>
      </c>
      <c r="AG1161" s="35">
        <f>SUMIFS(рўйхат!AH:AH,рўйхат!$CY:$CY,$B$1192,рўйхат!$B:$B,$C1161)</f>
        <v/>
      </c>
      <c r="AH1161" s="36">
        <f>SUMIFS(рўйхат!AI:AI,рўйхат!$CY:$CY,$B$1192,рўйхат!$B:$B,$C1161)</f>
        <v/>
      </c>
      <c r="AI1161" s="35">
        <f>SUMIFS(рўйхат!AJ:AJ,рўйхат!$CY:$CY,$B$1192,рўйхат!$B:$B,$C1161)</f>
        <v/>
      </c>
      <c r="AJ1161" s="36">
        <f>SUMIFS(рўйхат!AK:AK,рўйхат!$CY:$CY,$B$1192,рўйхат!$B:$B,$C1161)</f>
        <v/>
      </c>
      <c r="AK1161" s="35">
        <f>SUMIFS(рўйхат!AL:AL,рўйхат!$CY:$CY,$B$1192,рўйхат!$B:$B,$C1161)</f>
        <v/>
      </c>
      <c r="AL1161" s="36">
        <f>SUMIFS(рўйхат!AM:AM,рўйхат!$CY:$CY,$B$1192,рўйхат!$B:$B,$C1161)</f>
        <v/>
      </c>
      <c r="AM1161" s="77">
        <f>IFERROR(Q1161/E1161,0)</f>
        <v/>
      </c>
      <c r="AN1161" s="77">
        <f>IFERROR(R1161/F1161,0)</f>
        <v/>
      </c>
      <c r="AO1161" s="36">
        <f>SUMIFS(рўйхат!AX:AX,рўйхат!$CY:$CY,$B$1192,рўйхат!$B:$B,$C1161)</f>
        <v/>
      </c>
      <c r="AP1161" s="36">
        <f>SUMIFS(рўйхат!AY:AY,рўйхат!$CY:$CY,$B$1192,рўйхат!$B:$B,$C1161)</f>
        <v/>
      </c>
      <c r="AQ1161" s="35">
        <f>SUMIFS(рўйхат!AZ:AZ,рўйхат!$CY:$CY,$B$1192,рўйхат!$B:$B,$C1161)</f>
        <v/>
      </c>
      <c r="AR1161" s="36">
        <f>SUMIFS(рўйхат!BA:BA,рўйхат!$CY:$CY,$B$1192,рўйхат!$B:$B,$C1161)</f>
        <v/>
      </c>
      <c r="AS1161" s="35">
        <f>SUMIFS(рўйхат!BB:BB,рўйхат!$CY:$CY,$B$1192,рўйхат!$B:$B,$C1161)</f>
        <v/>
      </c>
      <c r="AT1161" s="36">
        <f>SUMIFS(рўйхат!BC:BC,рўйхат!$CY:$CY,$B$1192,рўйхат!$B:$B,$C1161)</f>
        <v/>
      </c>
      <c r="AU1161" s="35">
        <f>SUMIFS(рўйхат!BD:BD,рўйхат!$CY:$CY,$B$1192,рўйхат!$B:$B,$C1161)</f>
        <v/>
      </c>
      <c r="AV1161" s="36">
        <f>SUMIFS(рўйхат!BE:BE,рўйхат!$CY:$CY,$B$1192,рўйхат!$B:$B,$C1161)</f>
        <v/>
      </c>
      <c r="AW1161" s="35">
        <f>SUMIFS(рўйхат!BF:BF,рўйхат!$CY:$CY,$B$1192,рўйхат!$B:$B,$C1161)</f>
        <v/>
      </c>
      <c r="AX1161" s="36">
        <f>SUMIFS(рўйхат!BG:BG,рўйхат!$CY:$CY,$B$1192,рўйхат!$B:$B,$C1161)</f>
        <v/>
      </c>
      <c r="AY1161" s="35">
        <f>SUMIFS(рўйхат!BH:BH,рўйхат!$CY:$CY,$B$1192,рўйхат!$B:$B,$C1161)</f>
        <v/>
      </c>
      <c r="AZ1161" s="36">
        <f>SUMIFS(рўйхат!BI:BI,рўйхат!$CY:$CY,$B$1192,рўйхат!$B:$B,$C1161)</f>
        <v/>
      </c>
      <c r="BA1161" s="35">
        <f>SUMIFS(рўйхат!BJ:BJ,рўйхат!$CY:$CY,$B$1192,рўйхат!$B:$B,$C1161)</f>
        <v/>
      </c>
      <c r="BB1161" s="36">
        <f>SUMIFS(рўйхат!BK:BK,рўйхат!$CY:$CY,$B$1192,рўйхат!$B:$B,$C1161)</f>
        <v/>
      </c>
      <c r="BC1161" s="77">
        <f>IFERROR(AO1161/E1161,0)</f>
        <v/>
      </c>
      <c r="BD1161" s="77">
        <f>IFERROR(AP1161/F1161,0)</f>
        <v/>
      </c>
      <c r="BE1161" s="35">
        <f>SUMIFS(рўйхат!BL:BL,рўйхат!$CY:$CY,$B$1192,рўйхат!$B:$B,$C1161)</f>
        <v/>
      </c>
      <c r="BF1161" s="36">
        <f>SUMIFS(рўйхат!BM:BM,рўйхат!$CY:$CY,$B$1192,рўйхат!$B:$B,$C1161)</f>
        <v/>
      </c>
      <c r="BG1161" s="35">
        <f>SUMIFS(рўйхат!BN:BN,рўйхат!$CY:$CY,$B$1192,рўйхат!$B:$B,$C1161)</f>
        <v/>
      </c>
      <c r="BH1161" s="36">
        <f>SUMIFS(рўйхат!BO:BO,рўйхат!$CY:$CY,$B$1192,рўйхат!$B:$B,$C1161)</f>
        <v/>
      </c>
      <c r="BI1161" s="35">
        <f>SUMIFS(рўйхат!BP:BP,рўйхат!$CY:$CY,$B$1192,рўйхат!$B:$B,$C1161)</f>
        <v/>
      </c>
      <c r="BJ1161" s="36">
        <f>SUMIFS(рўйхат!BQ:BQ,рўйхат!$CY:$CY,$B$1192,рўйхат!$B:$B,$C1161)</f>
        <v/>
      </c>
      <c r="BK1161" s="35">
        <f>SUMIFS(рўйхат!BR:BR,рўйхат!$CY:$CY,$B$1192,рўйхат!$B:$B,$C1161)</f>
        <v/>
      </c>
      <c r="BL1161" s="36">
        <f>SUMIFS(рўйхат!BS:BS,рўйхат!$CY:$CY,$B$1192,рўйхат!$B:$B,$C1161)</f>
        <v/>
      </c>
      <c r="BM1161" s="35">
        <f>SUMIFS(рўйхат!BT:BT,рўйхат!$CY:$CY,$B$1192,рўйхат!$B:$B,$C1161)</f>
        <v/>
      </c>
      <c r="BN1161" s="36">
        <f>SUMIFS(рўйхат!BU:BU,рўйхат!$CY:$CY,$B$1192,рўйхат!$B:$B,$C1161)</f>
        <v/>
      </c>
      <c r="BO1161" s="35">
        <f>SUMIFS(рўйхат!BX:BX,рўйхат!$CY:$CY,$B$1192,рўйхат!$B:$B,$C1161)</f>
        <v/>
      </c>
      <c r="BP1161" s="36">
        <f>SUMIFS(рўйхат!BY:BY,рўйхат!$CY:$CY,$B$1192,рўйхат!$B:$B,$C1161)</f>
        <v/>
      </c>
      <c r="BQ1161" s="35">
        <f>SUMIFS(рўйхат!BZ:BZ,рўйхат!$CY:$CY,$B$1192,рўйхат!$B:$B,$C1161)</f>
        <v/>
      </c>
      <c r="BR1161" s="36">
        <f>SUMIFS(рўйхат!CA:CA,рўйхат!$CY:$CY,$B$1192,рўйхат!$B:$B,$C1161)</f>
        <v/>
      </c>
      <c r="BS1161" s="35">
        <f>SUMIFS(рўйхат!CB:CB,рўйхат!$CY:$CY,$B$1192,рўйхат!$B:$B,$C1161)</f>
        <v/>
      </c>
      <c r="BT1161" s="36">
        <f>SUMIFS(рўйхат!CC:CC,рўйхат!$CY:$CY,$B$1192,рўйхат!$B:$B,$C1161)</f>
        <v/>
      </c>
      <c r="BU1161" s="35">
        <f>SUMIFS(рўйхат!CD:CD,рўйхат!$CY:$CY,$B$1192,рўйхат!$B:$B,$C1161)</f>
        <v/>
      </c>
      <c r="BV1161" s="36">
        <f>SUMIFS(рўйхат!CE:CE,рўйхат!$CY:$CY,$B$1192,рўйхат!$B:$B,$C1161)</f>
        <v/>
      </c>
      <c r="BW1161" s="35">
        <f>SUMIFS(рўйхат!CH:CH,рўйхат!$CY:$CY,$B$1192,рўйхат!$B:$B,$C1161)</f>
        <v/>
      </c>
      <c r="BX1161" s="36">
        <f>SUMIFS(рўйхат!CI:CI,рўйхат!$CY:$CY,$B$1192,рўйхат!$B:$B,$C1161)</f>
        <v/>
      </c>
      <c r="BY1161" s="35">
        <f>SUMIFS(рўйхат!CJ:CJ,рўйхат!$CY:$CY,$B$1192,рўйхат!$B:$B,$C1161)</f>
        <v/>
      </c>
      <c r="BZ1161" s="36">
        <f>SUMIFS(рўйхат!CK:CK,рўйхат!$CY:$CY,$B$1192,рўйхат!$B:$B,$C1161)</f>
        <v/>
      </c>
      <c r="CA1161" s="35">
        <f>SUMIFS(рўйхат!CL:CL,рўйхат!$CY:$CY,$B$1192,рўйхат!$B:$B,$C1161)</f>
        <v/>
      </c>
      <c r="CB1161" s="36">
        <f>SUMIFS(рўйхат!CM:CM,рўйхат!$CY:$CY,$B$1192,рўйхат!$B:$B,$C1161)</f>
        <v/>
      </c>
      <c r="CC1161" s="35">
        <f>SUMIFS(рўйхат!CN:CN,рўйхат!$CY:$CY,$B$1192,рўйхат!$B:$B,$C1161)</f>
        <v/>
      </c>
      <c r="CD1161" s="36">
        <f>SUMIFS(рўйхат!CO:CO,рўйхат!$CY:$CY,$B$1192,рўйхат!$B:$B,$C1161)</f>
        <v/>
      </c>
      <c r="CE1161" s="77">
        <f>IFERROR(BE1161/(Q1161+BE1161),0)</f>
        <v/>
      </c>
      <c r="CF1161" s="78">
        <f>IFERROR(BF1161/(R1161+BF1161),0)</f>
        <v/>
      </c>
      <c r="CG1161" s="8">
        <f>COUNTIFS(B:B,B1161)</f>
        <v/>
      </c>
    </row>
    <row r="1162" hidden="1" outlineLevel="1" ht="17.1" customHeight="1" s="245">
      <c r="A1162" s="31" t="n"/>
      <c r="B1162" s="50" t="n">
        <v>2</v>
      </c>
      <c r="C1162" s="66" t="inlineStr">
        <is>
          <t>Божхона қўмитаси</t>
        </is>
      </c>
      <c r="D1162" s="16" t="n"/>
      <c r="E1162" s="35">
        <f>SUMIFS(рўйхат!F:F,рўйхат!$CY:$CY,$B$1192,рўйхат!$B:$B,$C1162)</f>
        <v/>
      </c>
      <c r="F1162" s="36">
        <f>SUMIFS(рўйхат!G:G,рўйхат!$CY:$CY,$B$1192,рўйхат!$B:$B,$C1162)</f>
        <v/>
      </c>
      <c r="G1162" s="35">
        <f>SUMIFS(рўйхат!H:H,рўйхат!$CY:$CY,$B$1192,рўйхат!$B:$B,$C1162)</f>
        <v/>
      </c>
      <c r="H1162" s="36">
        <f>SUMIFS(рўйхат!I:I,рўйхат!$CY:$CY,$B$1192,рўйхат!$B:$B,$C1162)</f>
        <v/>
      </c>
      <c r="I1162" s="35">
        <f>SUMIFS(рўйхат!J:J,рўйхат!$CY:$CY,$B$1192,рўйхат!$B:$B,$C1162)</f>
        <v/>
      </c>
      <c r="J1162" s="36">
        <f>SUMIFS(рўйхат!K:K,рўйхат!$CY:$CY,$B$1192,рўйхат!$B:$B,$C1162)</f>
        <v/>
      </c>
      <c r="K1162" s="35">
        <f>SUMIFS(рўйхат!L:L,рўйхат!$CY:$CY,$B$1192,рўйхат!$B:$B,$C1162)</f>
        <v/>
      </c>
      <c r="L1162" s="36">
        <f>SUMIFS(рўйхат!M:M,рўйхат!$CY:$CY,$B$1192,рўйхат!$B:$B,$C1162)</f>
        <v/>
      </c>
      <c r="M1162" s="35">
        <f>SUMIFS(рўйхат!N:N,рўйхат!$CY:$CY,$B$1192,рўйхат!$B:$B,$C1162)</f>
        <v/>
      </c>
      <c r="N1162" s="36">
        <f>SUMIFS(рўйхат!O:O,рўйхат!$CY:$CY,$B$1192,рўйхат!$B:$B,$C1162)</f>
        <v/>
      </c>
      <c r="O1162" s="34">
        <f>IFERROR(M1162/E1162,0)</f>
        <v/>
      </c>
      <c r="P1162" s="34">
        <f>IFERROR(N1162/F1162,0)</f>
        <v/>
      </c>
      <c r="Q1162" s="35">
        <f>SUMIFS(рўйхат!P:P,рўйхат!$CY:$CY,$B$1192,рўйхат!$B:$B,$C1162)</f>
        <v/>
      </c>
      <c r="R1162" s="36">
        <f>SUMIFS(рўйхат!Q:Q,рўйхат!$CY:$CY,$B$1192,рўйхат!$B:$B,$C1162)</f>
        <v/>
      </c>
      <c r="S1162" s="35">
        <f>SUMIFS(рўйхат!R:R,рўйхат!$CY:$CY,$B$1192,рўйхат!$B:$B,$C1162)</f>
        <v/>
      </c>
      <c r="T1162" s="36">
        <f>SUMIFS(рўйхат!S:S,рўйхат!$CY:$CY,$B$1192,рўйхат!$B:$B,$C1162)</f>
        <v/>
      </c>
      <c r="U1162" s="35">
        <f>SUMIFS(рўйхат!T:T,рўйхат!$CY:$CY,$B$1192,рўйхат!$B:$B,$C1162)</f>
        <v/>
      </c>
      <c r="V1162" s="36">
        <f>SUMIFS(рўйхат!U:U,рўйхат!$CY:$CY,$B$1192,рўйхат!$B:$B,$C1162)</f>
        <v/>
      </c>
      <c r="W1162" s="35">
        <f>SUMIFS(рўйхат!V:V,рўйхат!$CY:$CY,$B$1192,рўйхат!$B:$B,$C1162)</f>
        <v/>
      </c>
      <c r="X1162" s="36">
        <f>SUMIFS(рўйхат!W:W,рўйхат!$CY:$CY,$B$1192,рўйхат!$B:$B,$C1162)</f>
        <v/>
      </c>
      <c r="Y1162" s="35">
        <f>SUMIFS(рўйхат!X:X,рўйхат!$CY:$CY,$B$1192,рўйхат!$B:$B,$C1162)</f>
        <v/>
      </c>
      <c r="Z1162" s="36">
        <f>SUMIFS(рўйхат!Y:Y,рўйхат!$CY:$CY,$B$1192,рўйхат!$B:$B,$C1162)</f>
        <v/>
      </c>
      <c r="AA1162" s="35">
        <f>SUMIFS(рўйхат!Z:Z,рўйхат!$CY:$CY,$B$1192,рўйхат!$B:$B,$C1162)</f>
        <v/>
      </c>
      <c r="AB1162" s="36">
        <f>SUMIFS(рўйхат!AA:AA,рўйхат!$CY:$CY,$B$1192,рўйхат!$B:$B,$C1162)</f>
        <v/>
      </c>
      <c r="AC1162" s="35">
        <f>SUMIFS(рўйхат!AB:AB,рўйхат!$CY:$CY,$B$1192,рўйхат!$B:$B,$C1162)</f>
        <v/>
      </c>
      <c r="AD1162" s="36">
        <f>SUMIFS(рўйхат!AC:AC,рўйхат!$CY:$CY,$B$1192,рўйхат!$B:$B,$C1162)</f>
        <v/>
      </c>
      <c r="AE1162" s="35">
        <f>SUMIFS(рўйхат!AD:AD,рўйхат!$CY:$CY,$B$1192,рўйхат!$B:$B,$C1162)</f>
        <v/>
      </c>
      <c r="AF1162" s="36">
        <f>SUMIFS(рўйхат!AE:AE,рўйхат!$CY:$CY,$B$1192,рўйхат!$B:$B,$C1162)</f>
        <v/>
      </c>
      <c r="AG1162" s="35">
        <f>SUMIFS(рўйхат!AH:AH,рўйхат!$CY:$CY,$B$1192,рўйхат!$B:$B,$C1162)</f>
        <v/>
      </c>
      <c r="AH1162" s="36">
        <f>SUMIFS(рўйхат!AI:AI,рўйхат!$CY:$CY,$B$1192,рўйхат!$B:$B,$C1162)</f>
        <v/>
      </c>
      <c r="AI1162" s="35">
        <f>SUMIFS(рўйхат!AJ:AJ,рўйхат!$CY:$CY,$B$1192,рўйхат!$B:$B,$C1162)</f>
        <v/>
      </c>
      <c r="AJ1162" s="36">
        <f>SUMIFS(рўйхат!AK:AK,рўйхат!$CY:$CY,$B$1192,рўйхат!$B:$B,$C1162)</f>
        <v/>
      </c>
      <c r="AK1162" s="35">
        <f>SUMIFS(рўйхат!AL:AL,рўйхат!$CY:$CY,$B$1192,рўйхат!$B:$B,$C1162)</f>
        <v/>
      </c>
      <c r="AL1162" s="36">
        <f>SUMIFS(рўйхат!AM:AM,рўйхат!$CY:$CY,$B$1192,рўйхат!$B:$B,$C1162)</f>
        <v/>
      </c>
      <c r="AM1162" s="77">
        <f>IFERROR(Q1162/E1162,0)</f>
        <v/>
      </c>
      <c r="AN1162" s="77">
        <f>IFERROR(R1162/F1162,0)</f>
        <v/>
      </c>
      <c r="AO1162" s="35">
        <f>SUMIFS(рўйхат!AX:AX,рўйхат!$CY:$CY,$B$1192,рўйхат!$B:$B,$C1162)</f>
        <v/>
      </c>
      <c r="AP1162" s="36">
        <f>SUMIFS(рўйхат!AY:AY,рўйхат!$CY:$CY,$B$1192,рўйхат!$B:$B,$C1162)</f>
        <v/>
      </c>
      <c r="AQ1162" s="35">
        <f>SUMIFS(рўйхат!AZ:AZ,рўйхат!$CY:$CY,$B$1192,рўйхат!$B:$B,$C1162)</f>
        <v/>
      </c>
      <c r="AR1162" s="36">
        <f>SUMIFS(рўйхат!BA:BA,рўйхат!$CY:$CY,$B$1192,рўйхат!$B:$B,$C1162)</f>
        <v/>
      </c>
      <c r="AS1162" s="35">
        <f>SUMIFS(рўйхат!BB:BB,рўйхат!$CY:$CY,$B$1192,рўйхат!$B:$B,$C1162)</f>
        <v/>
      </c>
      <c r="AT1162" s="36">
        <f>SUMIFS(рўйхат!BC:BC,рўйхат!$CY:$CY,$B$1192,рўйхат!$B:$B,$C1162)</f>
        <v/>
      </c>
      <c r="AU1162" s="35">
        <f>SUMIFS(рўйхат!BD:BD,рўйхат!$CY:$CY,$B$1192,рўйхат!$B:$B,$C1162)</f>
        <v/>
      </c>
      <c r="AV1162" s="36">
        <f>SUMIFS(рўйхат!BE:BE,рўйхат!$CY:$CY,$B$1192,рўйхат!$B:$B,$C1162)</f>
        <v/>
      </c>
      <c r="AW1162" s="35">
        <f>SUMIFS(рўйхат!BF:BF,рўйхат!$CY:$CY,$B$1192,рўйхат!$B:$B,$C1162)</f>
        <v/>
      </c>
      <c r="AX1162" s="36">
        <f>SUMIFS(рўйхат!BG:BG,рўйхат!$CY:$CY,$B$1192,рўйхат!$B:$B,$C1162)</f>
        <v/>
      </c>
      <c r="AY1162" s="35">
        <f>SUMIFS(рўйхат!BH:BH,рўйхат!$CY:$CY,$B$1192,рўйхат!$B:$B,$C1162)</f>
        <v/>
      </c>
      <c r="AZ1162" s="36">
        <f>SUMIFS(рўйхат!BI:BI,рўйхат!$CY:$CY,$B$1192,рўйхат!$B:$B,$C1162)</f>
        <v/>
      </c>
      <c r="BA1162" s="35">
        <f>SUMIFS(рўйхат!BJ:BJ,рўйхат!$CY:$CY,$B$1192,рўйхат!$B:$B,$C1162)</f>
        <v/>
      </c>
      <c r="BB1162" s="36">
        <f>SUMIFS(рўйхат!BK:BK,рўйхат!$CY:$CY,$B$1192,рўйхат!$B:$B,$C1162)</f>
        <v/>
      </c>
      <c r="BC1162" s="77">
        <f>IFERROR(AO1162/E1162,0)</f>
        <v/>
      </c>
      <c r="BD1162" s="77">
        <f>IFERROR(AP1162/F1162,0)</f>
        <v/>
      </c>
      <c r="BE1162" s="35">
        <f>SUMIFS(рўйхат!BL:BL,рўйхат!$CY:$CY,$B$1192,рўйхат!$B:$B,$C1162)</f>
        <v/>
      </c>
      <c r="BF1162" s="36">
        <f>SUMIFS(рўйхат!BM:BM,рўйхат!$CY:$CY,$B$1192,рўйхат!$B:$B,$C1162)</f>
        <v/>
      </c>
      <c r="BG1162" s="35">
        <f>SUMIFS(рўйхат!BN:BN,рўйхат!$CY:$CY,$B$1192,рўйхат!$B:$B,$C1162)</f>
        <v/>
      </c>
      <c r="BH1162" s="36">
        <f>SUMIFS(рўйхат!BO:BO,рўйхат!$CY:$CY,$B$1192,рўйхат!$B:$B,$C1162)</f>
        <v/>
      </c>
      <c r="BI1162" s="35">
        <f>SUMIFS(рўйхат!BP:BP,рўйхат!$CY:$CY,$B$1192,рўйхат!$B:$B,$C1162)</f>
        <v/>
      </c>
      <c r="BJ1162" s="36">
        <f>SUMIFS(рўйхат!BQ:BQ,рўйхат!$CY:$CY,$B$1192,рўйхат!$B:$B,$C1162)</f>
        <v/>
      </c>
      <c r="BK1162" s="35">
        <f>SUMIFS(рўйхат!BR:BR,рўйхат!$CY:$CY,$B$1192,рўйхат!$B:$B,$C1162)</f>
        <v/>
      </c>
      <c r="BL1162" s="36">
        <f>SUMIFS(рўйхат!BS:BS,рўйхат!$CY:$CY,$B$1192,рўйхат!$B:$B,$C1162)</f>
        <v/>
      </c>
      <c r="BM1162" s="35">
        <f>SUMIFS(рўйхат!BT:BT,рўйхат!$CY:$CY,$B$1192,рўйхат!$B:$B,$C1162)</f>
        <v/>
      </c>
      <c r="BN1162" s="36">
        <f>SUMIFS(рўйхат!BU:BU,рўйхат!$CY:$CY,$B$1192,рўйхат!$B:$B,$C1162)</f>
        <v/>
      </c>
      <c r="BO1162" s="35">
        <f>SUMIFS(рўйхат!BX:BX,рўйхат!$CY:$CY,$B$1192,рўйхат!$B:$B,$C1162)</f>
        <v/>
      </c>
      <c r="BP1162" s="36">
        <f>SUMIFS(рўйхат!BY:BY,рўйхат!$CY:$CY,$B$1192,рўйхат!$B:$B,$C1162)</f>
        <v/>
      </c>
      <c r="BQ1162" s="35">
        <f>SUMIFS(рўйхат!BZ:BZ,рўйхат!$CY:$CY,$B$1192,рўйхат!$B:$B,$C1162)</f>
        <v/>
      </c>
      <c r="BR1162" s="36">
        <f>SUMIFS(рўйхат!CA:CA,рўйхат!$CY:$CY,$B$1192,рўйхат!$B:$B,$C1162)</f>
        <v/>
      </c>
      <c r="BS1162" s="35">
        <f>SUMIFS(рўйхат!CB:CB,рўйхат!$CY:$CY,$B$1192,рўйхат!$B:$B,$C1162)</f>
        <v/>
      </c>
      <c r="BT1162" s="36">
        <f>SUMIFS(рўйхат!CC:CC,рўйхат!$CY:$CY,$B$1192,рўйхат!$B:$B,$C1162)</f>
        <v/>
      </c>
      <c r="BU1162" s="35">
        <f>SUMIFS(рўйхат!CD:CD,рўйхат!$CY:$CY,$B$1192,рўйхат!$B:$B,$C1162)</f>
        <v/>
      </c>
      <c r="BV1162" s="36">
        <f>SUMIFS(рўйхат!CE:CE,рўйхат!$CY:$CY,$B$1192,рўйхат!$B:$B,$C1162)</f>
        <v/>
      </c>
      <c r="BW1162" s="35">
        <f>SUMIFS(рўйхат!CH:CH,рўйхат!$CY:$CY,$B$1192,рўйхат!$B:$B,$C1162)</f>
        <v/>
      </c>
      <c r="BX1162" s="36">
        <f>SUMIFS(рўйхат!CI:CI,рўйхат!$CY:$CY,$B$1192,рўйхат!$B:$B,$C1162)</f>
        <v/>
      </c>
      <c r="BY1162" s="35">
        <f>SUMIFS(рўйхат!CJ:CJ,рўйхат!$CY:$CY,$B$1192,рўйхат!$B:$B,$C1162)</f>
        <v/>
      </c>
      <c r="BZ1162" s="36">
        <f>SUMIFS(рўйхат!CK:CK,рўйхат!$CY:$CY,$B$1192,рўйхат!$B:$B,$C1162)</f>
        <v/>
      </c>
      <c r="CA1162" s="35">
        <f>SUMIFS(рўйхат!CL:CL,рўйхат!$CY:$CY,$B$1192,рўйхат!$B:$B,$C1162)</f>
        <v/>
      </c>
      <c r="CB1162" s="36">
        <f>SUMIFS(рўйхат!CM:CM,рўйхат!$CY:$CY,$B$1192,рўйхат!$B:$B,$C1162)</f>
        <v/>
      </c>
      <c r="CC1162" s="35">
        <f>SUMIFS(рўйхат!CN:CN,рўйхат!$CY:$CY,$B$1192,рўйхат!$B:$B,$C1162)</f>
        <v/>
      </c>
      <c r="CD1162" s="36">
        <f>SUMIFS(рўйхат!CO:CO,рўйхат!$CY:$CY,$B$1192,рўйхат!$B:$B,$C1162)</f>
        <v/>
      </c>
      <c r="CE1162" s="77">
        <f>IFERROR(BE1162/(Q1162+BE1162),0)</f>
        <v/>
      </c>
      <c r="CF1162" s="78">
        <f>IFERROR(BF1162/(R1162+BF1162),0)</f>
        <v/>
      </c>
      <c r="CG1162" s="8">
        <f>COUNTIFS(B:B,B1162)</f>
        <v/>
      </c>
    </row>
    <row r="1163" hidden="1" outlineLevel="1" ht="17.1" customHeight="1" s="245">
      <c r="A1163" s="31" t="n"/>
      <c r="B1163" s="50" t="n">
        <v>3</v>
      </c>
      <c r="C1163" s="66" t="inlineStr">
        <is>
          <t>Вазирлар Маҳкамаси ҳузуридаги Солиқ қўмитаси</t>
        </is>
      </c>
      <c r="D1163" s="16" t="n"/>
      <c r="E1163" s="35">
        <f>SUMIFS(рўйхат!F:F,рўйхат!$CY:$CY,$B$1192,рўйхат!$B:$B,$C1163)</f>
        <v/>
      </c>
      <c r="F1163" s="36">
        <f>SUMIFS(рўйхат!G:G,рўйхат!$CY:$CY,$B$1192,рўйхат!$B:$B,$C1163)</f>
        <v/>
      </c>
      <c r="G1163" s="35">
        <f>SUMIFS(рўйхат!H:H,рўйхат!$CY:$CY,$B$1192,рўйхат!$B:$B,$C1163)</f>
        <v/>
      </c>
      <c r="H1163" s="36">
        <f>SUMIFS(рўйхат!I:I,рўйхат!$CY:$CY,$B$1192,рўйхат!$B:$B,$C1163)</f>
        <v/>
      </c>
      <c r="I1163" s="35">
        <f>SUMIFS(рўйхат!J:J,рўйхат!$CY:$CY,$B$1192,рўйхат!$B:$B,$C1163)</f>
        <v/>
      </c>
      <c r="J1163" s="36">
        <f>SUMIFS(рўйхат!K:K,рўйхат!$CY:$CY,$B$1192,рўйхат!$B:$B,$C1163)</f>
        <v/>
      </c>
      <c r="K1163" s="35">
        <f>SUMIFS(рўйхат!L:L,рўйхат!$CY:$CY,$B$1192,рўйхат!$B:$B,$C1163)</f>
        <v/>
      </c>
      <c r="L1163" s="36">
        <f>SUMIFS(рўйхат!M:M,рўйхат!$CY:$CY,$B$1192,рўйхат!$B:$B,$C1163)</f>
        <v/>
      </c>
      <c r="M1163" s="35">
        <f>SUMIFS(рўйхат!N:N,рўйхат!$CY:$CY,$B$1192,рўйхат!$B:$B,$C1163)</f>
        <v/>
      </c>
      <c r="N1163" s="36">
        <f>SUMIFS(рўйхат!O:O,рўйхат!$CY:$CY,$B$1192,рўйхат!$B:$B,$C1163)</f>
        <v/>
      </c>
      <c r="O1163" s="34">
        <f>IFERROR(M1163/E1163,0)</f>
        <v/>
      </c>
      <c r="P1163" s="34">
        <f>IFERROR(N1163/F1163,0)</f>
        <v/>
      </c>
      <c r="Q1163" s="35">
        <f>SUMIFS(рўйхат!P:P,рўйхат!$CY:$CY,$B$1192,рўйхат!$B:$B,$C1163)</f>
        <v/>
      </c>
      <c r="R1163" s="36">
        <f>SUMIFS(рўйхат!Q:Q,рўйхат!$CY:$CY,$B$1192,рўйхат!$B:$B,$C1163)</f>
        <v/>
      </c>
      <c r="S1163" s="35">
        <f>SUMIFS(рўйхат!R:R,рўйхат!$CY:$CY,$B$1192,рўйхат!$B:$B,$C1163)</f>
        <v/>
      </c>
      <c r="T1163" s="36">
        <f>SUMIFS(рўйхат!S:S,рўйхат!$CY:$CY,$B$1192,рўйхат!$B:$B,$C1163)</f>
        <v/>
      </c>
      <c r="U1163" s="35">
        <f>SUMIFS(рўйхат!T:T,рўйхат!$CY:$CY,$B$1192,рўйхат!$B:$B,$C1163)</f>
        <v/>
      </c>
      <c r="V1163" s="36">
        <f>SUMIFS(рўйхат!U:U,рўйхат!$CY:$CY,$B$1192,рўйхат!$B:$B,$C1163)</f>
        <v/>
      </c>
      <c r="W1163" s="35">
        <f>SUMIFS(рўйхат!V:V,рўйхат!$CY:$CY,$B$1192,рўйхат!$B:$B,$C1163)</f>
        <v/>
      </c>
      <c r="X1163" s="36">
        <f>SUMIFS(рўйхат!W:W,рўйхат!$CY:$CY,$B$1192,рўйхат!$B:$B,$C1163)</f>
        <v/>
      </c>
      <c r="Y1163" s="35">
        <f>SUMIFS(рўйхат!X:X,рўйхат!$CY:$CY,$B$1192,рўйхат!$B:$B,$C1163)</f>
        <v/>
      </c>
      <c r="Z1163" s="36">
        <f>SUMIFS(рўйхат!Y:Y,рўйхат!$CY:$CY,$B$1192,рўйхат!$B:$B,$C1163)</f>
        <v/>
      </c>
      <c r="AA1163" s="35">
        <f>SUMIFS(рўйхат!Z:Z,рўйхат!$CY:$CY,$B$1192,рўйхат!$B:$B,$C1163)</f>
        <v/>
      </c>
      <c r="AB1163" s="36">
        <f>SUMIFS(рўйхат!AA:AA,рўйхат!$CY:$CY,$B$1192,рўйхат!$B:$B,$C1163)</f>
        <v/>
      </c>
      <c r="AC1163" s="35">
        <f>SUMIFS(рўйхат!AB:AB,рўйхат!$CY:$CY,$B$1192,рўйхат!$B:$B,$C1163)</f>
        <v/>
      </c>
      <c r="AD1163" s="36">
        <f>SUMIFS(рўйхат!AC:AC,рўйхат!$CY:$CY,$B$1192,рўйхат!$B:$B,$C1163)</f>
        <v/>
      </c>
      <c r="AE1163" s="35">
        <f>SUMIFS(рўйхат!AD:AD,рўйхат!$CY:$CY,$B$1192,рўйхат!$B:$B,$C1163)</f>
        <v/>
      </c>
      <c r="AF1163" s="36">
        <f>SUMIFS(рўйхат!AE:AE,рўйхат!$CY:$CY,$B$1192,рўйхат!$B:$B,$C1163)</f>
        <v/>
      </c>
      <c r="AG1163" s="35">
        <f>SUMIFS(рўйхат!AH:AH,рўйхат!$CY:$CY,$B$1192,рўйхат!$B:$B,$C1163)</f>
        <v/>
      </c>
      <c r="AH1163" s="36">
        <f>SUMIFS(рўйхат!AI:AI,рўйхат!$CY:$CY,$B$1192,рўйхат!$B:$B,$C1163)</f>
        <v/>
      </c>
      <c r="AI1163" s="35">
        <f>SUMIFS(рўйхат!AJ:AJ,рўйхат!$CY:$CY,$B$1192,рўйхат!$B:$B,$C1163)</f>
        <v/>
      </c>
      <c r="AJ1163" s="36">
        <f>SUMIFS(рўйхат!AK:AK,рўйхат!$CY:$CY,$B$1192,рўйхат!$B:$B,$C1163)</f>
        <v/>
      </c>
      <c r="AK1163" s="35">
        <f>SUMIFS(рўйхат!AL:AL,рўйхат!$CY:$CY,$B$1192,рўйхат!$B:$B,$C1163)</f>
        <v/>
      </c>
      <c r="AL1163" s="36">
        <f>SUMIFS(рўйхат!AM:AM,рўйхат!$CY:$CY,$B$1192,рўйхат!$B:$B,$C1163)</f>
        <v/>
      </c>
      <c r="AM1163" s="77">
        <f>IFERROR(Q1163/E1163,0)</f>
        <v/>
      </c>
      <c r="AN1163" s="77">
        <f>IFERROR(R1163/F1163,0)</f>
        <v/>
      </c>
      <c r="AO1163" s="35">
        <f>SUMIFS(рўйхат!AX:AX,рўйхат!$CY:$CY,$B$1192,рўйхат!$B:$B,$C1163)</f>
        <v/>
      </c>
      <c r="AP1163" s="36">
        <f>SUMIFS(рўйхат!AY:AY,рўйхат!$CY:$CY,$B$1192,рўйхат!$B:$B,$C1163)</f>
        <v/>
      </c>
      <c r="AQ1163" s="35">
        <f>SUMIFS(рўйхат!AZ:AZ,рўйхат!$CY:$CY,$B$1192,рўйхат!$B:$B,$C1163)</f>
        <v/>
      </c>
      <c r="AR1163" s="36">
        <f>SUMIFS(рўйхат!BA:BA,рўйхат!$CY:$CY,$B$1192,рўйхат!$B:$B,$C1163)</f>
        <v/>
      </c>
      <c r="AS1163" s="35">
        <f>SUMIFS(рўйхат!BB:BB,рўйхат!$CY:$CY,$B$1192,рўйхат!$B:$B,$C1163)</f>
        <v/>
      </c>
      <c r="AT1163" s="36">
        <f>SUMIFS(рўйхат!BC:BC,рўйхат!$CY:$CY,$B$1192,рўйхат!$B:$B,$C1163)</f>
        <v/>
      </c>
      <c r="AU1163" s="35">
        <f>SUMIFS(рўйхат!BD:BD,рўйхат!$CY:$CY,$B$1192,рўйхат!$B:$B,$C1163)</f>
        <v/>
      </c>
      <c r="AV1163" s="36">
        <f>SUMIFS(рўйхат!BE:BE,рўйхат!$CY:$CY,$B$1192,рўйхат!$B:$B,$C1163)</f>
        <v/>
      </c>
      <c r="AW1163" s="35">
        <f>SUMIFS(рўйхат!BF:BF,рўйхат!$CY:$CY,$B$1192,рўйхат!$B:$B,$C1163)</f>
        <v/>
      </c>
      <c r="AX1163" s="36">
        <f>SUMIFS(рўйхат!BG:BG,рўйхат!$CY:$CY,$B$1192,рўйхат!$B:$B,$C1163)</f>
        <v/>
      </c>
      <c r="AY1163" s="35">
        <f>SUMIFS(рўйхат!BH:BH,рўйхат!$CY:$CY,$B$1192,рўйхат!$B:$B,$C1163)</f>
        <v/>
      </c>
      <c r="AZ1163" s="36">
        <f>SUMIFS(рўйхат!BI:BI,рўйхат!$CY:$CY,$B$1192,рўйхат!$B:$B,$C1163)</f>
        <v/>
      </c>
      <c r="BA1163" s="35">
        <f>SUMIFS(рўйхат!BJ:BJ,рўйхат!$CY:$CY,$B$1192,рўйхат!$B:$B,$C1163)</f>
        <v/>
      </c>
      <c r="BB1163" s="36">
        <f>SUMIFS(рўйхат!BK:BK,рўйхат!$CY:$CY,$B$1192,рўйхат!$B:$B,$C1163)</f>
        <v/>
      </c>
      <c r="BC1163" s="77">
        <f>IFERROR(AO1163/E1163,0)</f>
        <v/>
      </c>
      <c r="BD1163" s="77">
        <f>IFERROR(AP1163/F1163,0)</f>
        <v/>
      </c>
      <c r="BE1163" s="35">
        <f>SUMIFS(рўйхат!BL:BL,рўйхат!$CY:$CY,$B$1192,рўйхат!$B:$B,$C1163)</f>
        <v/>
      </c>
      <c r="BF1163" s="36">
        <f>SUMIFS(рўйхат!BM:BM,рўйхат!$CY:$CY,$B$1192,рўйхат!$B:$B,$C1163)</f>
        <v/>
      </c>
      <c r="BG1163" s="35">
        <f>SUMIFS(рўйхат!BN:BN,рўйхат!$CY:$CY,$B$1192,рўйхат!$B:$B,$C1163)</f>
        <v/>
      </c>
      <c r="BH1163" s="36">
        <f>SUMIFS(рўйхат!BO:BO,рўйхат!$CY:$CY,$B$1192,рўйхат!$B:$B,$C1163)</f>
        <v/>
      </c>
      <c r="BI1163" s="35">
        <f>SUMIFS(рўйхат!BP:BP,рўйхат!$CY:$CY,$B$1192,рўйхат!$B:$B,$C1163)</f>
        <v/>
      </c>
      <c r="BJ1163" s="36">
        <f>SUMIFS(рўйхат!BQ:BQ,рўйхат!$CY:$CY,$B$1192,рўйхат!$B:$B,$C1163)</f>
        <v/>
      </c>
      <c r="BK1163" s="35">
        <f>SUMIFS(рўйхат!BR:BR,рўйхат!$CY:$CY,$B$1192,рўйхат!$B:$B,$C1163)</f>
        <v/>
      </c>
      <c r="BL1163" s="36">
        <f>SUMIFS(рўйхат!BS:BS,рўйхат!$CY:$CY,$B$1192,рўйхат!$B:$B,$C1163)</f>
        <v/>
      </c>
      <c r="BM1163" s="35">
        <f>SUMIFS(рўйхат!BT:BT,рўйхат!$CY:$CY,$B$1192,рўйхат!$B:$B,$C1163)</f>
        <v/>
      </c>
      <c r="BN1163" s="36">
        <f>SUMIFS(рўйхат!BU:BU,рўйхат!$CY:$CY,$B$1192,рўйхат!$B:$B,$C1163)</f>
        <v/>
      </c>
      <c r="BO1163" s="35">
        <f>SUMIFS(рўйхат!BX:BX,рўйхат!$CY:$CY,$B$1192,рўйхат!$B:$B,$C1163)</f>
        <v/>
      </c>
      <c r="BP1163" s="36">
        <f>SUMIFS(рўйхат!BY:BY,рўйхат!$CY:$CY,$B$1192,рўйхат!$B:$B,$C1163)</f>
        <v/>
      </c>
      <c r="BQ1163" s="35">
        <f>SUMIFS(рўйхат!BZ:BZ,рўйхат!$CY:$CY,$B$1192,рўйхат!$B:$B,$C1163)</f>
        <v/>
      </c>
      <c r="BR1163" s="36">
        <f>SUMIFS(рўйхат!CA:CA,рўйхат!$CY:$CY,$B$1192,рўйхат!$B:$B,$C1163)</f>
        <v/>
      </c>
      <c r="BS1163" s="35">
        <f>SUMIFS(рўйхат!CB:CB,рўйхат!$CY:$CY,$B$1192,рўйхат!$B:$B,$C1163)</f>
        <v/>
      </c>
      <c r="BT1163" s="36">
        <f>SUMIFS(рўйхат!CC:CC,рўйхат!$CY:$CY,$B$1192,рўйхат!$B:$B,$C1163)</f>
        <v/>
      </c>
      <c r="BU1163" s="35">
        <f>SUMIFS(рўйхат!CD:CD,рўйхат!$CY:$CY,$B$1192,рўйхат!$B:$B,$C1163)</f>
        <v/>
      </c>
      <c r="BV1163" s="36">
        <f>SUMIFS(рўйхат!CE:CE,рўйхат!$CY:$CY,$B$1192,рўйхат!$B:$B,$C1163)</f>
        <v/>
      </c>
      <c r="BW1163" s="35">
        <f>SUMIFS(рўйхат!CH:CH,рўйхат!$CY:$CY,$B$1192,рўйхат!$B:$B,$C1163)</f>
        <v/>
      </c>
      <c r="BX1163" s="36">
        <f>SUMIFS(рўйхат!CI:CI,рўйхат!$CY:$CY,$B$1192,рўйхат!$B:$B,$C1163)</f>
        <v/>
      </c>
      <c r="BY1163" s="35">
        <f>SUMIFS(рўйхат!CJ:CJ,рўйхат!$CY:$CY,$B$1192,рўйхат!$B:$B,$C1163)</f>
        <v/>
      </c>
      <c r="BZ1163" s="36">
        <f>SUMIFS(рўйхат!CK:CK,рўйхат!$CY:$CY,$B$1192,рўйхат!$B:$B,$C1163)</f>
        <v/>
      </c>
      <c r="CA1163" s="35">
        <f>SUMIFS(рўйхат!CL:CL,рўйхат!$CY:$CY,$B$1192,рўйхат!$B:$B,$C1163)</f>
        <v/>
      </c>
      <c r="CB1163" s="36">
        <f>SUMIFS(рўйхат!CM:CM,рўйхат!$CY:$CY,$B$1192,рўйхат!$B:$B,$C1163)</f>
        <v/>
      </c>
      <c r="CC1163" s="35">
        <f>SUMIFS(рўйхат!CN:CN,рўйхат!$CY:$CY,$B$1192,рўйхат!$B:$B,$C1163)</f>
        <v/>
      </c>
      <c r="CD1163" s="36">
        <f>SUMIFS(рўйхат!CO:CO,рўйхат!$CY:$CY,$B$1192,рўйхат!$B:$B,$C1163)</f>
        <v/>
      </c>
      <c r="CE1163" s="77">
        <f>IFERROR(BE1163/(Q1163+BE1163),0)</f>
        <v/>
      </c>
      <c r="CF1163" s="78">
        <f>IFERROR(BF1163/(R1163+BF1163),0)</f>
        <v/>
      </c>
      <c r="CG1163" s="8">
        <f>COUNTIFS(B:B,B1163)</f>
        <v/>
      </c>
    </row>
    <row r="1164" hidden="1" outlineLevel="1" ht="17.1" customHeight="1" s="245">
      <c r="A1164" s="31" t="n"/>
      <c r="B1164" s="50" t="n">
        <v>4</v>
      </c>
      <c r="C1164" s="66" t="inlineStr">
        <is>
          <t>Вилоят ҳокимликлари</t>
        </is>
      </c>
      <c r="D1164" s="16" t="n"/>
      <c r="E1164" s="35">
        <f>SUMIFS(рўйхат!F:F,рўйхат!$CY:$CY,$B$1192,рўйхат!$B:$B,$C1164)</f>
        <v/>
      </c>
      <c r="F1164" s="36">
        <f>SUMIFS(рўйхат!G:G,рўйхат!$CY:$CY,$B$1192,рўйхат!$B:$B,$C1164)</f>
        <v/>
      </c>
      <c r="G1164" s="35">
        <f>SUMIFS(рўйхат!H:H,рўйхат!$CY:$CY,$B$1192,рўйхат!$B:$B,$C1164)</f>
        <v/>
      </c>
      <c r="H1164" s="36">
        <f>SUMIFS(рўйхат!I:I,рўйхат!$CY:$CY,$B$1192,рўйхат!$B:$B,$C1164)</f>
        <v/>
      </c>
      <c r="I1164" s="35">
        <f>SUMIFS(рўйхат!J:J,рўйхат!$CY:$CY,$B$1192,рўйхат!$B:$B,$C1164)</f>
        <v/>
      </c>
      <c r="J1164" s="36">
        <f>SUMIFS(рўйхат!K:K,рўйхат!$CY:$CY,$B$1192,рўйхат!$B:$B,$C1164)</f>
        <v/>
      </c>
      <c r="K1164" s="35">
        <f>SUMIFS(рўйхат!L:L,рўйхат!$CY:$CY,$B$1192,рўйхат!$B:$B,$C1164)</f>
        <v/>
      </c>
      <c r="L1164" s="36">
        <f>SUMIFS(рўйхат!M:M,рўйхат!$CY:$CY,$B$1192,рўйхат!$B:$B,$C1164)</f>
        <v/>
      </c>
      <c r="M1164" s="35">
        <f>SUMIFS(рўйхат!N:N,рўйхат!$CY:$CY,$B$1192,рўйхат!$B:$B,$C1164)</f>
        <v/>
      </c>
      <c r="N1164" s="36">
        <f>SUMIFS(рўйхат!O:O,рўйхат!$CY:$CY,$B$1192,рўйхат!$B:$B,$C1164)</f>
        <v/>
      </c>
      <c r="O1164" s="34">
        <f>IFERROR(M1164/E1164,0)</f>
        <v/>
      </c>
      <c r="P1164" s="34">
        <f>IFERROR(N1164/F1164,0)</f>
        <v/>
      </c>
      <c r="Q1164" s="35">
        <f>SUMIFS(рўйхат!P:P,рўйхат!$CY:$CY,$B$1192,рўйхат!$B:$B,$C1164)</f>
        <v/>
      </c>
      <c r="R1164" s="36">
        <f>SUMIFS(рўйхат!Q:Q,рўйхат!$CY:$CY,$B$1192,рўйхат!$B:$B,$C1164)</f>
        <v/>
      </c>
      <c r="S1164" s="35">
        <f>SUMIFS(рўйхат!R:R,рўйхат!$CY:$CY,$B$1192,рўйхат!$B:$B,$C1164)</f>
        <v/>
      </c>
      <c r="T1164" s="36">
        <f>SUMIFS(рўйхат!S:S,рўйхат!$CY:$CY,$B$1192,рўйхат!$B:$B,$C1164)</f>
        <v/>
      </c>
      <c r="U1164" s="35">
        <f>SUMIFS(рўйхат!T:T,рўйхат!$CY:$CY,$B$1192,рўйхат!$B:$B,$C1164)</f>
        <v/>
      </c>
      <c r="V1164" s="36">
        <f>SUMIFS(рўйхат!U:U,рўйхат!$CY:$CY,$B$1192,рўйхат!$B:$B,$C1164)</f>
        <v/>
      </c>
      <c r="W1164" s="35">
        <f>SUMIFS(рўйхат!V:V,рўйхат!$CY:$CY,$B$1192,рўйхат!$B:$B,$C1164)</f>
        <v/>
      </c>
      <c r="X1164" s="36">
        <f>SUMIFS(рўйхат!W:W,рўйхат!$CY:$CY,$B$1192,рўйхат!$B:$B,$C1164)</f>
        <v/>
      </c>
      <c r="Y1164" s="35">
        <f>SUMIFS(рўйхат!X:X,рўйхат!$CY:$CY,$B$1192,рўйхат!$B:$B,$C1164)</f>
        <v/>
      </c>
      <c r="Z1164" s="36">
        <f>SUMIFS(рўйхат!Y:Y,рўйхат!$CY:$CY,$B$1192,рўйхат!$B:$B,$C1164)</f>
        <v/>
      </c>
      <c r="AA1164" s="35">
        <f>SUMIFS(рўйхат!Z:Z,рўйхат!$CY:$CY,$B$1192,рўйхат!$B:$B,$C1164)</f>
        <v/>
      </c>
      <c r="AB1164" s="36">
        <f>SUMIFS(рўйхат!AA:AA,рўйхат!$CY:$CY,$B$1192,рўйхат!$B:$B,$C1164)</f>
        <v/>
      </c>
      <c r="AC1164" s="35">
        <f>SUMIFS(рўйхат!AB:AB,рўйхат!$CY:$CY,$B$1192,рўйхат!$B:$B,$C1164)</f>
        <v/>
      </c>
      <c r="AD1164" s="36">
        <f>SUMIFS(рўйхат!AC:AC,рўйхат!$CY:$CY,$B$1192,рўйхат!$B:$B,$C1164)</f>
        <v/>
      </c>
      <c r="AE1164" s="35">
        <f>SUMIFS(рўйхат!AD:AD,рўйхат!$CY:$CY,$B$1192,рўйхат!$B:$B,$C1164)</f>
        <v/>
      </c>
      <c r="AF1164" s="36">
        <f>SUMIFS(рўйхат!AE:AE,рўйхат!$CY:$CY,$B$1192,рўйхат!$B:$B,$C1164)</f>
        <v/>
      </c>
      <c r="AG1164" s="35">
        <f>SUMIFS(рўйхат!AH:AH,рўйхат!$CY:$CY,$B$1192,рўйхат!$B:$B,$C1164)</f>
        <v/>
      </c>
      <c r="AH1164" s="36">
        <f>SUMIFS(рўйхат!AI:AI,рўйхат!$CY:$CY,$B$1192,рўйхат!$B:$B,$C1164)</f>
        <v/>
      </c>
      <c r="AI1164" s="35">
        <f>SUMIFS(рўйхат!AJ:AJ,рўйхат!$CY:$CY,$B$1192,рўйхат!$B:$B,$C1164)</f>
        <v/>
      </c>
      <c r="AJ1164" s="36">
        <f>SUMIFS(рўйхат!AK:AK,рўйхат!$CY:$CY,$B$1192,рўйхат!$B:$B,$C1164)</f>
        <v/>
      </c>
      <c r="AK1164" s="35">
        <f>SUMIFS(рўйхат!AL:AL,рўйхат!$CY:$CY,$B$1192,рўйхат!$B:$B,$C1164)</f>
        <v/>
      </c>
      <c r="AL1164" s="36">
        <f>SUMIFS(рўйхат!AM:AM,рўйхат!$CY:$CY,$B$1192,рўйхат!$B:$B,$C1164)</f>
        <v/>
      </c>
      <c r="AM1164" s="77">
        <f>IFERROR(Q1164/E1164,0)</f>
        <v/>
      </c>
      <c r="AN1164" s="77">
        <f>IFERROR(R1164/F1164,0)</f>
        <v/>
      </c>
      <c r="AO1164" s="35">
        <f>SUMIFS(рўйхат!AX:AX,рўйхат!$CY:$CY,$B$1192,рўйхат!$B:$B,$C1164)</f>
        <v/>
      </c>
      <c r="AP1164" s="36">
        <f>SUMIFS(рўйхат!AY:AY,рўйхат!$CY:$CY,$B$1192,рўйхат!$B:$B,$C1164)</f>
        <v/>
      </c>
      <c r="AQ1164" s="35">
        <f>SUMIFS(рўйхат!AZ:AZ,рўйхат!$CY:$CY,$B$1192,рўйхат!$B:$B,$C1164)</f>
        <v/>
      </c>
      <c r="AR1164" s="36">
        <f>SUMIFS(рўйхат!BA:BA,рўйхат!$CY:$CY,$B$1192,рўйхат!$B:$B,$C1164)</f>
        <v/>
      </c>
      <c r="AS1164" s="35">
        <f>SUMIFS(рўйхат!BB:BB,рўйхат!$CY:$CY,$B$1192,рўйхат!$B:$B,$C1164)</f>
        <v/>
      </c>
      <c r="AT1164" s="36">
        <f>SUMIFS(рўйхат!BC:BC,рўйхат!$CY:$CY,$B$1192,рўйхат!$B:$B,$C1164)</f>
        <v/>
      </c>
      <c r="AU1164" s="35">
        <f>SUMIFS(рўйхат!BD:BD,рўйхат!$CY:$CY,$B$1192,рўйхат!$B:$B,$C1164)</f>
        <v/>
      </c>
      <c r="AV1164" s="36">
        <f>SUMIFS(рўйхат!BE:BE,рўйхат!$CY:$CY,$B$1192,рўйхат!$B:$B,$C1164)</f>
        <v/>
      </c>
      <c r="AW1164" s="35">
        <f>SUMIFS(рўйхат!BF:BF,рўйхат!$CY:$CY,$B$1192,рўйхат!$B:$B,$C1164)</f>
        <v/>
      </c>
      <c r="AX1164" s="36">
        <f>SUMIFS(рўйхат!BG:BG,рўйхат!$CY:$CY,$B$1192,рўйхат!$B:$B,$C1164)</f>
        <v/>
      </c>
      <c r="AY1164" s="35">
        <f>SUMIFS(рўйхат!BH:BH,рўйхат!$CY:$CY,$B$1192,рўйхат!$B:$B,$C1164)</f>
        <v/>
      </c>
      <c r="AZ1164" s="36">
        <f>SUMIFS(рўйхат!BI:BI,рўйхат!$CY:$CY,$B$1192,рўйхат!$B:$B,$C1164)</f>
        <v/>
      </c>
      <c r="BA1164" s="35">
        <f>SUMIFS(рўйхат!BJ:BJ,рўйхат!$CY:$CY,$B$1192,рўйхат!$B:$B,$C1164)</f>
        <v/>
      </c>
      <c r="BB1164" s="36">
        <f>SUMIFS(рўйхат!BK:BK,рўйхат!$CY:$CY,$B$1192,рўйхат!$B:$B,$C1164)</f>
        <v/>
      </c>
      <c r="BC1164" s="77">
        <f>IFERROR(AO1164/E1164,0)</f>
        <v/>
      </c>
      <c r="BD1164" s="77">
        <f>IFERROR(AP1164/F1164,0)</f>
        <v/>
      </c>
      <c r="BE1164" s="35">
        <f>SUMIFS(рўйхат!BL:BL,рўйхат!$CY:$CY,$B$1192,рўйхат!$B:$B,$C1164)</f>
        <v/>
      </c>
      <c r="BF1164" s="36">
        <f>SUMIFS(рўйхат!BM:BM,рўйхат!$CY:$CY,$B$1192,рўйхат!$B:$B,$C1164)</f>
        <v/>
      </c>
      <c r="BG1164" s="35">
        <f>SUMIFS(рўйхат!BN:BN,рўйхат!$CY:$CY,$B$1192,рўйхат!$B:$B,$C1164)</f>
        <v/>
      </c>
      <c r="BH1164" s="36">
        <f>SUMIFS(рўйхат!BO:BO,рўйхат!$CY:$CY,$B$1192,рўйхат!$B:$B,$C1164)</f>
        <v/>
      </c>
      <c r="BI1164" s="35">
        <f>SUMIFS(рўйхат!BP:BP,рўйхат!$CY:$CY,$B$1192,рўйхат!$B:$B,$C1164)</f>
        <v/>
      </c>
      <c r="BJ1164" s="36">
        <f>SUMIFS(рўйхат!BQ:BQ,рўйхат!$CY:$CY,$B$1192,рўйхат!$B:$B,$C1164)</f>
        <v/>
      </c>
      <c r="BK1164" s="35">
        <f>SUMIFS(рўйхат!BR:BR,рўйхат!$CY:$CY,$B$1192,рўйхат!$B:$B,$C1164)</f>
        <v/>
      </c>
      <c r="BL1164" s="36">
        <f>SUMIFS(рўйхат!BS:BS,рўйхат!$CY:$CY,$B$1192,рўйхат!$B:$B,$C1164)</f>
        <v/>
      </c>
      <c r="BM1164" s="35">
        <f>SUMIFS(рўйхат!BT:BT,рўйхат!$CY:$CY,$B$1192,рўйхат!$B:$B,$C1164)</f>
        <v/>
      </c>
      <c r="BN1164" s="36">
        <f>SUMIFS(рўйхат!BU:BU,рўйхат!$CY:$CY,$B$1192,рўйхат!$B:$B,$C1164)</f>
        <v/>
      </c>
      <c r="BO1164" s="35">
        <f>SUMIFS(рўйхат!BX:BX,рўйхат!$CY:$CY,$B$1192,рўйхат!$B:$B,$C1164)</f>
        <v/>
      </c>
      <c r="BP1164" s="36">
        <f>SUMIFS(рўйхат!BY:BY,рўйхат!$CY:$CY,$B$1192,рўйхат!$B:$B,$C1164)</f>
        <v/>
      </c>
      <c r="BQ1164" s="35">
        <f>SUMIFS(рўйхат!BZ:BZ,рўйхат!$CY:$CY,$B$1192,рўйхат!$B:$B,$C1164)</f>
        <v/>
      </c>
      <c r="BR1164" s="36">
        <f>SUMIFS(рўйхат!CA:CA,рўйхат!$CY:$CY,$B$1192,рўйхат!$B:$B,$C1164)</f>
        <v/>
      </c>
      <c r="BS1164" s="35">
        <f>SUMIFS(рўйхат!CB:CB,рўйхат!$CY:$CY,$B$1192,рўйхат!$B:$B,$C1164)</f>
        <v/>
      </c>
      <c r="BT1164" s="36">
        <f>SUMIFS(рўйхат!CC:CC,рўйхат!$CY:$CY,$B$1192,рўйхат!$B:$B,$C1164)</f>
        <v/>
      </c>
      <c r="BU1164" s="35">
        <f>SUMIFS(рўйхат!CD:CD,рўйхат!$CY:$CY,$B$1192,рўйхат!$B:$B,$C1164)</f>
        <v/>
      </c>
      <c r="BV1164" s="36">
        <f>SUMIFS(рўйхат!CE:CE,рўйхат!$CY:$CY,$B$1192,рўйхат!$B:$B,$C1164)</f>
        <v/>
      </c>
      <c r="BW1164" s="35">
        <f>SUMIFS(рўйхат!CH:CH,рўйхат!$CY:$CY,$B$1192,рўйхат!$B:$B,$C1164)</f>
        <v/>
      </c>
      <c r="BX1164" s="36">
        <f>SUMIFS(рўйхат!CI:CI,рўйхат!$CY:$CY,$B$1192,рўйхат!$B:$B,$C1164)</f>
        <v/>
      </c>
      <c r="BY1164" s="35">
        <f>SUMIFS(рўйхат!CJ:CJ,рўйхат!$CY:$CY,$B$1192,рўйхат!$B:$B,$C1164)</f>
        <v/>
      </c>
      <c r="BZ1164" s="36">
        <f>SUMIFS(рўйхат!CK:CK,рўйхат!$CY:$CY,$B$1192,рўйхат!$B:$B,$C1164)</f>
        <v/>
      </c>
      <c r="CA1164" s="35">
        <f>SUMIFS(рўйхат!CL:CL,рўйхат!$CY:$CY,$B$1192,рўйхат!$B:$B,$C1164)</f>
        <v/>
      </c>
      <c r="CB1164" s="36">
        <f>SUMIFS(рўйхат!CM:CM,рўйхат!$CY:$CY,$B$1192,рўйхат!$B:$B,$C1164)</f>
        <v/>
      </c>
      <c r="CC1164" s="35">
        <f>SUMIFS(рўйхат!CN:CN,рўйхат!$CY:$CY,$B$1192,рўйхат!$B:$B,$C1164)</f>
        <v/>
      </c>
      <c r="CD1164" s="36">
        <f>SUMIFS(рўйхат!CO:CO,рўйхат!$CY:$CY,$B$1192,рўйхат!$B:$B,$C1164)</f>
        <v/>
      </c>
      <c r="CE1164" s="77">
        <f>IFERROR(BE1164/(Q1164+BE1164),0)</f>
        <v/>
      </c>
      <c r="CF1164" s="78">
        <f>IFERROR(BF1164/(R1164+BF1164),0)</f>
        <v/>
      </c>
      <c r="CG1164" s="8">
        <f>COUNTIFS(B:B,B1164)</f>
        <v/>
      </c>
    </row>
    <row r="1165" hidden="1" outlineLevel="1" ht="17.1" customHeight="1" s="245">
      <c r="A1165" s="31" t="n"/>
      <c r="B1165" s="50" t="n">
        <v>5</v>
      </c>
      <c r="C1165" s="66" t="inlineStr">
        <is>
          <t>Ғазначилик қўмитаси</t>
        </is>
      </c>
      <c r="D1165" s="16" t="n"/>
      <c r="E1165" s="35">
        <f>SUMIFS(рўйхат!F:F,рўйхат!$CY:$CY,$B$1192,рўйхат!$B:$B,$C1165)</f>
        <v/>
      </c>
      <c r="F1165" s="36">
        <f>SUMIFS(рўйхат!G:G,рўйхат!$CY:$CY,$B$1192,рўйхат!$B:$B,$C1165)</f>
        <v/>
      </c>
      <c r="G1165" s="35">
        <f>SUMIFS(рўйхат!H:H,рўйхат!$CY:$CY,$B$1192,рўйхат!$B:$B,$C1165)</f>
        <v/>
      </c>
      <c r="H1165" s="36">
        <f>SUMIFS(рўйхат!I:I,рўйхат!$CY:$CY,$B$1192,рўйхат!$B:$B,$C1165)</f>
        <v/>
      </c>
      <c r="I1165" s="35">
        <f>SUMIFS(рўйхат!J:J,рўйхат!$CY:$CY,$B$1192,рўйхат!$B:$B,$C1165)</f>
        <v/>
      </c>
      <c r="J1165" s="36">
        <f>SUMIFS(рўйхат!K:K,рўйхат!$CY:$CY,$B$1192,рўйхат!$B:$B,$C1165)</f>
        <v/>
      </c>
      <c r="K1165" s="35">
        <f>SUMIFS(рўйхат!L:L,рўйхат!$CY:$CY,$B$1192,рўйхат!$B:$B,$C1165)</f>
        <v/>
      </c>
      <c r="L1165" s="36">
        <f>SUMIFS(рўйхат!M:M,рўйхат!$CY:$CY,$B$1192,рўйхат!$B:$B,$C1165)</f>
        <v/>
      </c>
      <c r="M1165" s="35">
        <f>SUMIFS(рўйхат!N:N,рўйхат!$CY:$CY,$B$1192,рўйхат!$B:$B,$C1165)</f>
        <v/>
      </c>
      <c r="N1165" s="36">
        <f>SUMIFS(рўйхат!O:O,рўйхат!$CY:$CY,$B$1192,рўйхат!$B:$B,$C1165)</f>
        <v/>
      </c>
      <c r="O1165" s="34">
        <f>IFERROR(M1165/E1165,0)</f>
        <v/>
      </c>
      <c r="P1165" s="34">
        <f>IFERROR(N1165/F1165,0)</f>
        <v/>
      </c>
      <c r="Q1165" s="35">
        <f>SUMIFS(рўйхат!P:P,рўйхат!$CY:$CY,$B$1192,рўйхат!$B:$B,$C1165)</f>
        <v/>
      </c>
      <c r="R1165" s="36">
        <f>SUMIFS(рўйхат!Q:Q,рўйхат!$CY:$CY,$B$1192,рўйхат!$B:$B,$C1165)</f>
        <v/>
      </c>
      <c r="S1165" s="35">
        <f>SUMIFS(рўйхат!R:R,рўйхат!$CY:$CY,$B$1192,рўйхат!$B:$B,$C1165)</f>
        <v/>
      </c>
      <c r="T1165" s="36">
        <f>SUMIFS(рўйхат!S:S,рўйхат!$CY:$CY,$B$1192,рўйхат!$B:$B,$C1165)</f>
        <v/>
      </c>
      <c r="U1165" s="35">
        <f>SUMIFS(рўйхат!T:T,рўйхат!$CY:$CY,$B$1192,рўйхат!$B:$B,$C1165)</f>
        <v/>
      </c>
      <c r="V1165" s="36">
        <f>SUMIFS(рўйхат!U:U,рўйхат!$CY:$CY,$B$1192,рўйхат!$B:$B,$C1165)</f>
        <v/>
      </c>
      <c r="W1165" s="35">
        <f>SUMIFS(рўйхат!V:V,рўйхат!$CY:$CY,$B$1192,рўйхат!$B:$B,$C1165)</f>
        <v/>
      </c>
      <c r="X1165" s="36">
        <f>SUMIFS(рўйхат!W:W,рўйхат!$CY:$CY,$B$1192,рўйхат!$B:$B,$C1165)</f>
        <v/>
      </c>
      <c r="Y1165" s="35">
        <f>SUMIFS(рўйхат!X:X,рўйхат!$CY:$CY,$B$1192,рўйхат!$B:$B,$C1165)</f>
        <v/>
      </c>
      <c r="Z1165" s="36">
        <f>SUMIFS(рўйхат!Y:Y,рўйхат!$CY:$CY,$B$1192,рўйхат!$B:$B,$C1165)</f>
        <v/>
      </c>
      <c r="AA1165" s="35">
        <f>SUMIFS(рўйхат!Z:Z,рўйхат!$CY:$CY,$B$1192,рўйхат!$B:$B,$C1165)</f>
        <v/>
      </c>
      <c r="AB1165" s="36">
        <f>SUMIFS(рўйхат!AA:AA,рўйхат!$CY:$CY,$B$1192,рўйхат!$B:$B,$C1165)</f>
        <v/>
      </c>
      <c r="AC1165" s="35">
        <f>SUMIFS(рўйхат!AB:AB,рўйхат!$CY:$CY,$B$1192,рўйхат!$B:$B,$C1165)</f>
        <v/>
      </c>
      <c r="AD1165" s="36">
        <f>SUMIFS(рўйхат!AC:AC,рўйхат!$CY:$CY,$B$1192,рўйхат!$B:$B,$C1165)</f>
        <v/>
      </c>
      <c r="AE1165" s="35">
        <f>SUMIFS(рўйхат!AD:AD,рўйхат!$CY:$CY,$B$1192,рўйхат!$B:$B,$C1165)</f>
        <v/>
      </c>
      <c r="AF1165" s="36">
        <f>SUMIFS(рўйхат!AE:AE,рўйхат!$CY:$CY,$B$1192,рўйхат!$B:$B,$C1165)</f>
        <v/>
      </c>
      <c r="AG1165" s="35">
        <f>SUMIFS(рўйхат!AH:AH,рўйхат!$CY:$CY,$B$1192,рўйхат!$B:$B,$C1165)</f>
        <v/>
      </c>
      <c r="AH1165" s="36">
        <f>SUMIFS(рўйхат!AI:AI,рўйхат!$CY:$CY,$B$1192,рўйхат!$B:$B,$C1165)</f>
        <v/>
      </c>
      <c r="AI1165" s="35">
        <f>SUMIFS(рўйхат!AJ:AJ,рўйхат!$CY:$CY,$B$1192,рўйхат!$B:$B,$C1165)</f>
        <v/>
      </c>
      <c r="AJ1165" s="36">
        <f>SUMIFS(рўйхат!AK:AK,рўйхат!$CY:$CY,$B$1192,рўйхат!$B:$B,$C1165)</f>
        <v/>
      </c>
      <c r="AK1165" s="35">
        <f>SUMIFS(рўйхат!AL:AL,рўйхат!$CY:$CY,$B$1192,рўйхат!$B:$B,$C1165)</f>
        <v/>
      </c>
      <c r="AL1165" s="36">
        <f>SUMIFS(рўйхат!AM:AM,рўйхат!$CY:$CY,$B$1192,рўйхат!$B:$B,$C1165)</f>
        <v/>
      </c>
      <c r="AM1165" s="77">
        <f>IFERROR(Q1165/E1165,0)</f>
        <v/>
      </c>
      <c r="AN1165" s="77">
        <f>IFERROR(R1165/F1165,0)</f>
        <v/>
      </c>
      <c r="AO1165" s="35">
        <f>SUMIFS(рўйхат!AX:AX,рўйхат!$CY:$CY,$B$1192,рўйхат!$B:$B,$C1165)</f>
        <v/>
      </c>
      <c r="AP1165" s="36">
        <f>SUMIFS(рўйхат!AY:AY,рўйхат!$CY:$CY,$B$1192,рўйхат!$B:$B,$C1165)</f>
        <v/>
      </c>
      <c r="AQ1165" s="35">
        <f>SUMIFS(рўйхат!AZ:AZ,рўйхат!$CY:$CY,$B$1192,рўйхат!$B:$B,$C1165)</f>
        <v/>
      </c>
      <c r="AR1165" s="36">
        <f>SUMIFS(рўйхат!BA:BA,рўйхат!$CY:$CY,$B$1192,рўйхат!$B:$B,$C1165)</f>
        <v/>
      </c>
      <c r="AS1165" s="35">
        <f>SUMIFS(рўйхат!BB:BB,рўйхат!$CY:$CY,$B$1192,рўйхат!$B:$B,$C1165)</f>
        <v/>
      </c>
      <c r="AT1165" s="36">
        <f>SUMIFS(рўйхат!BC:BC,рўйхат!$CY:$CY,$B$1192,рўйхат!$B:$B,$C1165)</f>
        <v/>
      </c>
      <c r="AU1165" s="35">
        <f>SUMIFS(рўйхат!BD:BD,рўйхат!$CY:$CY,$B$1192,рўйхат!$B:$B,$C1165)</f>
        <v/>
      </c>
      <c r="AV1165" s="36">
        <f>SUMIFS(рўйхат!BE:BE,рўйхат!$CY:$CY,$B$1192,рўйхат!$B:$B,$C1165)</f>
        <v/>
      </c>
      <c r="AW1165" s="35">
        <f>SUMIFS(рўйхат!BF:BF,рўйхат!$CY:$CY,$B$1192,рўйхат!$B:$B,$C1165)</f>
        <v/>
      </c>
      <c r="AX1165" s="36">
        <f>SUMIFS(рўйхат!BG:BG,рўйхат!$CY:$CY,$B$1192,рўйхат!$B:$B,$C1165)</f>
        <v/>
      </c>
      <c r="AY1165" s="35">
        <f>SUMIFS(рўйхат!BH:BH,рўйхат!$CY:$CY,$B$1192,рўйхат!$B:$B,$C1165)</f>
        <v/>
      </c>
      <c r="AZ1165" s="36">
        <f>SUMIFS(рўйхат!BI:BI,рўйхат!$CY:$CY,$B$1192,рўйхат!$B:$B,$C1165)</f>
        <v/>
      </c>
      <c r="BA1165" s="35">
        <f>SUMIFS(рўйхат!BJ:BJ,рўйхат!$CY:$CY,$B$1192,рўйхат!$B:$B,$C1165)</f>
        <v/>
      </c>
      <c r="BB1165" s="36">
        <f>SUMIFS(рўйхат!BK:BK,рўйхат!$CY:$CY,$B$1192,рўйхат!$B:$B,$C1165)</f>
        <v/>
      </c>
      <c r="BC1165" s="77">
        <f>IFERROR(AO1165/E1165,0)</f>
        <v/>
      </c>
      <c r="BD1165" s="77">
        <f>IFERROR(AP1165/F1165,0)</f>
        <v/>
      </c>
      <c r="BE1165" s="35">
        <f>SUMIFS(рўйхат!BL:BL,рўйхат!$CY:$CY,$B$1192,рўйхат!$B:$B,$C1165)</f>
        <v/>
      </c>
      <c r="BF1165" s="36">
        <f>SUMIFS(рўйхат!BM:BM,рўйхат!$CY:$CY,$B$1192,рўйхат!$B:$B,$C1165)</f>
        <v/>
      </c>
      <c r="BG1165" s="35">
        <f>SUMIFS(рўйхат!BN:BN,рўйхат!$CY:$CY,$B$1192,рўйхат!$B:$B,$C1165)</f>
        <v/>
      </c>
      <c r="BH1165" s="36">
        <f>SUMIFS(рўйхат!BO:BO,рўйхат!$CY:$CY,$B$1192,рўйхат!$B:$B,$C1165)</f>
        <v/>
      </c>
      <c r="BI1165" s="35">
        <f>SUMIFS(рўйхат!BP:BP,рўйхат!$CY:$CY,$B$1192,рўйхат!$B:$B,$C1165)</f>
        <v/>
      </c>
      <c r="BJ1165" s="36">
        <f>SUMIFS(рўйхат!BQ:BQ,рўйхат!$CY:$CY,$B$1192,рўйхат!$B:$B,$C1165)</f>
        <v/>
      </c>
      <c r="BK1165" s="35">
        <f>SUMIFS(рўйхат!BR:BR,рўйхат!$CY:$CY,$B$1192,рўйхат!$B:$B,$C1165)</f>
        <v/>
      </c>
      <c r="BL1165" s="36">
        <f>SUMIFS(рўйхат!BS:BS,рўйхат!$CY:$CY,$B$1192,рўйхат!$B:$B,$C1165)</f>
        <v/>
      </c>
      <c r="BM1165" s="35">
        <f>SUMIFS(рўйхат!BT:BT,рўйхат!$CY:$CY,$B$1192,рўйхат!$B:$B,$C1165)</f>
        <v/>
      </c>
      <c r="BN1165" s="36">
        <f>SUMIFS(рўйхат!BU:BU,рўйхат!$CY:$CY,$B$1192,рўйхат!$B:$B,$C1165)</f>
        <v/>
      </c>
      <c r="BO1165" s="35">
        <f>SUMIFS(рўйхат!BX:BX,рўйхат!$CY:$CY,$B$1192,рўйхат!$B:$B,$C1165)</f>
        <v/>
      </c>
      <c r="BP1165" s="36">
        <f>SUMIFS(рўйхат!BY:BY,рўйхат!$CY:$CY,$B$1192,рўйхат!$B:$B,$C1165)</f>
        <v/>
      </c>
      <c r="BQ1165" s="35">
        <f>SUMIFS(рўйхат!BZ:BZ,рўйхат!$CY:$CY,$B$1192,рўйхат!$B:$B,$C1165)</f>
        <v/>
      </c>
      <c r="BR1165" s="36">
        <f>SUMIFS(рўйхат!CA:CA,рўйхат!$CY:$CY,$B$1192,рўйхат!$B:$B,$C1165)</f>
        <v/>
      </c>
      <c r="BS1165" s="35">
        <f>SUMIFS(рўйхат!CB:CB,рўйхат!$CY:$CY,$B$1192,рўйхат!$B:$B,$C1165)</f>
        <v/>
      </c>
      <c r="BT1165" s="36">
        <f>SUMIFS(рўйхат!CC:CC,рўйхат!$CY:$CY,$B$1192,рўйхат!$B:$B,$C1165)</f>
        <v/>
      </c>
      <c r="BU1165" s="35">
        <f>SUMIFS(рўйхат!CD:CD,рўйхат!$CY:$CY,$B$1192,рўйхат!$B:$B,$C1165)</f>
        <v/>
      </c>
      <c r="BV1165" s="36">
        <f>SUMIFS(рўйхат!CE:CE,рўйхат!$CY:$CY,$B$1192,рўйхат!$B:$B,$C1165)</f>
        <v/>
      </c>
      <c r="BW1165" s="35">
        <f>SUMIFS(рўйхат!CH:CH,рўйхат!$CY:$CY,$B$1192,рўйхат!$B:$B,$C1165)</f>
        <v/>
      </c>
      <c r="BX1165" s="36">
        <f>SUMIFS(рўйхат!CI:CI,рўйхат!$CY:$CY,$B$1192,рўйхат!$B:$B,$C1165)</f>
        <v/>
      </c>
      <c r="BY1165" s="35">
        <f>SUMIFS(рўйхат!CJ:CJ,рўйхат!$CY:$CY,$B$1192,рўйхат!$B:$B,$C1165)</f>
        <v/>
      </c>
      <c r="BZ1165" s="36">
        <f>SUMIFS(рўйхат!CK:CK,рўйхат!$CY:$CY,$B$1192,рўйхат!$B:$B,$C1165)</f>
        <v/>
      </c>
      <c r="CA1165" s="35">
        <f>SUMIFS(рўйхат!CL:CL,рўйхат!$CY:$CY,$B$1192,рўйхат!$B:$B,$C1165)</f>
        <v/>
      </c>
      <c r="CB1165" s="36">
        <f>SUMIFS(рўйхат!CM:CM,рўйхат!$CY:$CY,$B$1192,рўйхат!$B:$B,$C1165)</f>
        <v/>
      </c>
      <c r="CC1165" s="35">
        <f>SUMIFS(рўйхат!CN:CN,рўйхат!$CY:$CY,$B$1192,рўйхат!$B:$B,$C1165)</f>
        <v/>
      </c>
      <c r="CD1165" s="36">
        <f>SUMIFS(рўйхат!CO:CO,рўйхат!$CY:$CY,$B$1192,рўйхат!$B:$B,$C1165)</f>
        <v/>
      </c>
      <c r="CE1165" s="77">
        <f>IFERROR(BE1165/(Q1165+BE1165),0)</f>
        <v/>
      </c>
      <c r="CF1165" s="78">
        <f>IFERROR(BF1165/(R1165+BF1165),0)</f>
        <v/>
      </c>
      <c r="CG1165" s="8">
        <f>COUNTIFS(B:B,B1165)</f>
        <v/>
      </c>
    </row>
    <row r="1166" hidden="1" outlineLevel="1" ht="17.1" customHeight="1" s="245">
      <c r="A1166" s="31" t="n"/>
      <c r="B1166" s="50" t="n">
        <v>6</v>
      </c>
      <c r="C1166" s="66" t="inlineStr">
        <is>
          <t>Давлат активларини бошқариш агентлиги</t>
        </is>
      </c>
      <c r="D1166" s="16" t="n"/>
      <c r="E1166" s="35">
        <f>SUMIFS(рўйхат!F:F,рўйхат!$CY:$CY,$B$1192,рўйхат!$B:$B,$C1166)</f>
        <v/>
      </c>
      <c r="F1166" s="36">
        <f>SUMIFS(рўйхат!G:G,рўйхат!$CY:$CY,$B$1192,рўйхат!$B:$B,$C1166)</f>
        <v/>
      </c>
      <c r="G1166" s="35">
        <f>SUMIFS(рўйхат!H:H,рўйхат!$CY:$CY,$B$1192,рўйхат!$B:$B,$C1166)</f>
        <v/>
      </c>
      <c r="H1166" s="36">
        <f>SUMIFS(рўйхат!I:I,рўйхат!$CY:$CY,$B$1192,рўйхат!$B:$B,$C1166)</f>
        <v/>
      </c>
      <c r="I1166" s="35">
        <f>SUMIFS(рўйхат!J:J,рўйхат!$CY:$CY,$B$1192,рўйхат!$B:$B,$C1166)</f>
        <v/>
      </c>
      <c r="J1166" s="36">
        <f>SUMIFS(рўйхат!K:K,рўйхат!$CY:$CY,$B$1192,рўйхат!$B:$B,$C1166)</f>
        <v/>
      </c>
      <c r="K1166" s="35">
        <f>SUMIFS(рўйхат!L:L,рўйхат!$CY:$CY,$B$1192,рўйхат!$B:$B,$C1166)</f>
        <v/>
      </c>
      <c r="L1166" s="36">
        <f>SUMIFS(рўйхат!M:M,рўйхат!$CY:$CY,$B$1192,рўйхат!$B:$B,$C1166)</f>
        <v/>
      </c>
      <c r="M1166" s="35">
        <f>SUMIFS(рўйхат!N:N,рўйхат!$CY:$CY,$B$1192,рўйхат!$B:$B,$C1166)</f>
        <v/>
      </c>
      <c r="N1166" s="36">
        <f>SUMIFS(рўйхат!O:O,рўйхат!$CY:$CY,$B$1192,рўйхат!$B:$B,$C1166)</f>
        <v/>
      </c>
      <c r="O1166" s="34">
        <f>IFERROR(M1166/E1166,0)</f>
        <v/>
      </c>
      <c r="P1166" s="34">
        <f>IFERROR(N1166/F1166,0)</f>
        <v/>
      </c>
      <c r="Q1166" s="35">
        <f>SUMIFS(рўйхат!P:P,рўйхат!$CY:$CY,$B$1192,рўйхат!$B:$B,$C1166)</f>
        <v/>
      </c>
      <c r="R1166" s="36">
        <f>SUMIFS(рўйхат!Q:Q,рўйхат!$CY:$CY,$B$1192,рўйхат!$B:$B,$C1166)</f>
        <v/>
      </c>
      <c r="S1166" s="35">
        <f>SUMIFS(рўйхат!R:R,рўйхат!$CY:$CY,$B$1192,рўйхат!$B:$B,$C1166)</f>
        <v/>
      </c>
      <c r="T1166" s="36">
        <f>SUMIFS(рўйхат!S:S,рўйхат!$CY:$CY,$B$1192,рўйхат!$B:$B,$C1166)</f>
        <v/>
      </c>
      <c r="U1166" s="35">
        <f>SUMIFS(рўйхат!T:T,рўйхат!$CY:$CY,$B$1192,рўйхат!$B:$B,$C1166)</f>
        <v/>
      </c>
      <c r="V1166" s="36">
        <f>SUMIFS(рўйхат!U:U,рўйхат!$CY:$CY,$B$1192,рўйхат!$B:$B,$C1166)</f>
        <v/>
      </c>
      <c r="W1166" s="35">
        <f>SUMIFS(рўйхат!V:V,рўйхат!$CY:$CY,$B$1192,рўйхат!$B:$B,$C1166)</f>
        <v/>
      </c>
      <c r="X1166" s="36">
        <f>SUMIFS(рўйхат!W:W,рўйхат!$CY:$CY,$B$1192,рўйхат!$B:$B,$C1166)</f>
        <v/>
      </c>
      <c r="Y1166" s="35">
        <f>SUMIFS(рўйхат!X:X,рўйхат!$CY:$CY,$B$1192,рўйхат!$B:$B,$C1166)</f>
        <v/>
      </c>
      <c r="Z1166" s="36">
        <f>SUMIFS(рўйхат!Y:Y,рўйхат!$CY:$CY,$B$1192,рўйхат!$B:$B,$C1166)</f>
        <v/>
      </c>
      <c r="AA1166" s="35">
        <f>SUMIFS(рўйхат!Z:Z,рўйхат!$CY:$CY,$B$1192,рўйхат!$B:$B,$C1166)</f>
        <v/>
      </c>
      <c r="AB1166" s="36">
        <f>SUMIFS(рўйхат!AA:AA,рўйхат!$CY:$CY,$B$1192,рўйхат!$B:$B,$C1166)</f>
        <v/>
      </c>
      <c r="AC1166" s="35">
        <f>SUMIFS(рўйхат!AB:AB,рўйхат!$CY:$CY,$B$1192,рўйхат!$B:$B,$C1166)</f>
        <v/>
      </c>
      <c r="AD1166" s="36">
        <f>SUMIFS(рўйхат!AC:AC,рўйхат!$CY:$CY,$B$1192,рўйхат!$B:$B,$C1166)</f>
        <v/>
      </c>
      <c r="AE1166" s="35">
        <f>SUMIFS(рўйхат!AD:AD,рўйхат!$CY:$CY,$B$1192,рўйхат!$B:$B,$C1166)</f>
        <v/>
      </c>
      <c r="AF1166" s="36">
        <f>SUMIFS(рўйхат!AE:AE,рўйхат!$CY:$CY,$B$1192,рўйхат!$B:$B,$C1166)</f>
        <v/>
      </c>
      <c r="AG1166" s="35">
        <f>SUMIFS(рўйхат!AH:AH,рўйхат!$CY:$CY,$B$1192,рўйхат!$B:$B,$C1166)</f>
        <v/>
      </c>
      <c r="AH1166" s="36">
        <f>SUMIFS(рўйхат!AI:AI,рўйхат!$CY:$CY,$B$1192,рўйхат!$B:$B,$C1166)</f>
        <v/>
      </c>
      <c r="AI1166" s="35">
        <f>SUMIFS(рўйхат!AJ:AJ,рўйхат!$CY:$CY,$B$1192,рўйхат!$B:$B,$C1166)</f>
        <v/>
      </c>
      <c r="AJ1166" s="36">
        <f>SUMIFS(рўйхат!AK:AK,рўйхат!$CY:$CY,$B$1192,рўйхат!$B:$B,$C1166)</f>
        <v/>
      </c>
      <c r="AK1166" s="35">
        <f>SUMIFS(рўйхат!AL:AL,рўйхат!$CY:$CY,$B$1192,рўйхат!$B:$B,$C1166)</f>
        <v/>
      </c>
      <c r="AL1166" s="36">
        <f>SUMIFS(рўйхат!AM:AM,рўйхат!$CY:$CY,$B$1192,рўйхат!$B:$B,$C1166)</f>
        <v/>
      </c>
      <c r="AM1166" s="77">
        <f>IFERROR(Q1166/E1166,0)</f>
        <v/>
      </c>
      <c r="AN1166" s="77">
        <f>IFERROR(R1166/F1166,0)</f>
        <v/>
      </c>
      <c r="AO1166" s="35">
        <f>SUMIFS(рўйхат!AX:AX,рўйхат!$CY:$CY,$B$1192,рўйхат!$B:$B,$C1166)</f>
        <v/>
      </c>
      <c r="AP1166" s="36">
        <f>SUMIFS(рўйхат!AY:AY,рўйхат!$CY:$CY,$B$1192,рўйхат!$B:$B,$C1166)</f>
        <v/>
      </c>
      <c r="AQ1166" s="35">
        <f>SUMIFS(рўйхат!AZ:AZ,рўйхат!$CY:$CY,$B$1192,рўйхат!$B:$B,$C1166)</f>
        <v/>
      </c>
      <c r="AR1166" s="36">
        <f>SUMIFS(рўйхат!BA:BA,рўйхат!$CY:$CY,$B$1192,рўйхат!$B:$B,$C1166)</f>
        <v/>
      </c>
      <c r="AS1166" s="35">
        <f>SUMIFS(рўйхат!BB:BB,рўйхат!$CY:$CY,$B$1192,рўйхат!$B:$B,$C1166)</f>
        <v/>
      </c>
      <c r="AT1166" s="36">
        <f>SUMIFS(рўйхат!BC:BC,рўйхат!$CY:$CY,$B$1192,рўйхат!$B:$B,$C1166)</f>
        <v/>
      </c>
      <c r="AU1166" s="35">
        <f>SUMIFS(рўйхат!BD:BD,рўйхат!$CY:$CY,$B$1192,рўйхат!$B:$B,$C1166)</f>
        <v/>
      </c>
      <c r="AV1166" s="36">
        <f>SUMIFS(рўйхат!BE:BE,рўйхат!$CY:$CY,$B$1192,рўйхат!$B:$B,$C1166)</f>
        <v/>
      </c>
      <c r="AW1166" s="35">
        <f>SUMIFS(рўйхат!BF:BF,рўйхат!$CY:$CY,$B$1192,рўйхат!$B:$B,$C1166)</f>
        <v/>
      </c>
      <c r="AX1166" s="36">
        <f>SUMIFS(рўйхат!BG:BG,рўйхат!$CY:$CY,$B$1192,рўйхат!$B:$B,$C1166)</f>
        <v/>
      </c>
      <c r="AY1166" s="35">
        <f>SUMIFS(рўйхат!BH:BH,рўйхат!$CY:$CY,$B$1192,рўйхат!$B:$B,$C1166)</f>
        <v/>
      </c>
      <c r="AZ1166" s="36">
        <f>SUMIFS(рўйхат!BI:BI,рўйхат!$CY:$CY,$B$1192,рўйхат!$B:$B,$C1166)</f>
        <v/>
      </c>
      <c r="BA1166" s="35">
        <f>SUMIFS(рўйхат!BJ:BJ,рўйхат!$CY:$CY,$B$1192,рўйхат!$B:$B,$C1166)</f>
        <v/>
      </c>
      <c r="BB1166" s="36">
        <f>SUMIFS(рўйхат!BK:BK,рўйхат!$CY:$CY,$B$1192,рўйхат!$B:$B,$C1166)</f>
        <v/>
      </c>
      <c r="BC1166" s="77">
        <f>IFERROR(AO1166/E1166,0)</f>
        <v/>
      </c>
      <c r="BD1166" s="77">
        <f>IFERROR(AP1166/F1166,0)</f>
        <v/>
      </c>
      <c r="BE1166" s="35">
        <f>SUMIFS(рўйхат!BL:BL,рўйхат!$CY:$CY,$B$1192,рўйхат!$B:$B,$C1166)</f>
        <v/>
      </c>
      <c r="BF1166" s="36">
        <f>SUMIFS(рўйхат!BM:BM,рўйхат!$CY:$CY,$B$1192,рўйхат!$B:$B,$C1166)</f>
        <v/>
      </c>
      <c r="BG1166" s="35">
        <f>SUMIFS(рўйхат!BN:BN,рўйхат!$CY:$CY,$B$1192,рўйхат!$B:$B,$C1166)</f>
        <v/>
      </c>
      <c r="BH1166" s="36">
        <f>SUMIFS(рўйхат!BO:BO,рўйхат!$CY:$CY,$B$1192,рўйхат!$B:$B,$C1166)</f>
        <v/>
      </c>
      <c r="BI1166" s="35">
        <f>SUMIFS(рўйхат!BP:BP,рўйхат!$CY:$CY,$B$1192,рўйхат!$B:$B,$C1166)</f>
        <v/>
      </c>
      <c r="BJ1166" s="36">
        <f>SUMIFS(рўйхат!BQ:BQ,рўйхат!$CY:$CY,$B$1192,рўйхат!$B:$B,$C1166)</f>
        <v/>
      </c>
      <c r="BK1166" s="35">
        <f>SUMIFS(рўйхат!BR:BR,рўйхат!$CY:$CY,$B$1192,рўйхат!$B:$B,$C1166)</f>
        <v/>
      </c>
      <c r="BL1166" s="36">
        <f>SUMIFS(рўйхат!BS:BS,рўйхат!$CY:$CY,$B$1192,рўйхат!$B:$B,$C1166)</f>
        <v/>
      </c>
      <c r="BM1166" s="35">
        <f>SUMIFS(рўйхат!BT:BT,рўйхат!$CY:$CY,$B$1192,рўйхат!$B:$B,$C1166)</f>
        <v/>
      </c>
      <c r="BN1166" s="36">
        <f>SUMIFS(рўйхат!BU:BU,рўйхат!$CY:$CY,$B$1192,рўйхат!$B:$B,$C1166)</f>
        <v/>
      </c>
      <c r="BO1166" s="35">
        <f>SUMIFS(рўйхат!BX:BX,рўйхат!$CY:$CY,$B$1192,рўйхат!$B:$B,$C1166)</f>
        <v/>
      </c>
      <c r="BP1166" s="36">
        <f>SUMIFS(рўйхат!BY:BY,рўйхат!$CY:$CY,$B$1192,рўйхат!$B:$B,$C1166)</f>
        <v/>
      </c>
      <c r="BQ1166" s="35">
        <f>SUMIFS(рўйхат!BZ:BZ,рўйхат!$CY:$CY,$B$1192,рўйхат!$B:$B,$C1166)</f>
        <v/>
      </c>
      <c r="BR1166" s="36">
        <f>SUMIFS(рўйхат!CA:CA,рўйхат!$CY:$CY,$B$1192,рўйхат!$B:$B,$C1166)</f>
        <v/>
      </c>
      <c r="BS1166" s="35">
        <f>SUMIFS(рўйхат!CB:CB,рўйхат!$CY:$CY,$B$1192,рўйхат!$B:$B,$C1166)</f>
        <v/>
      </c>
      <c r="BT1166" s="36">
        <f>SUMIFS(рўйхат!CC:CC,рўйхат!$CY:$CY,$B$1192,рўйхат!$B:$B,$C1166)</f>
        <v/>
      </c>
      <c r="BU1166" s="35">
        <f>SUMIFS(рўйхат!CD:CD,рўйхат!$CY:$CY,$B$1192,рўйхат!$B:$B,$C1166)</f>
        <v/>
      </c>
      <c r="BV1166" s="36">
        <f>SUMIFS(рўйхат!CE:CE,рўйхат!$CY:$CY,$B$1192,рўйхат!$B:$B,$C1166)</f>
        <v/>
      </c>
      <c r="BW1166" s="35">
        <f>SUMIFS(рўйхат!CH:CH,рўйхат!$CY:$CY,$B$1192,рўйхат!$B:$B,$C1166)</f>
        <v/>
      </c>
      <c r="BX1166" s="36">
        <f>SUMIFS(рўйхат!CI:CI,рўйхат!$CY:$CY,$B$1192,рўйхат!$B:$B,$C1166)</f>
        <v/>
      </c>
      <c r="BY1166" s="35">
        <f>SUMIFS(рўйхат!CJ:CJ,рўйхат!$CY:$CY,$B$1192,рўйхат!$B:$B,$C1166)</f>
        <v/>
      </c>
      <c r="BZ1166" s="36">
        <f>SUMIFS(рўйхат!CK:CK,рўйхат!$CY:$CY,$B$1192,рўйхат!$B:$B,$C1166)</f>
        <v/>
      </c>
      <c r="CA1166" s="35">
        <f>SUMIFS(рўйхат!CL:CL,рўйхат!$CY:$CY,$B$1192,рўйхат!$B:$B,$C1166)</f>
        <v/>
      </c>
      <c r="CB1166" s="36">
        <f>SUMIFS(рўйхат!CM:CM,рўйхат!$CY:$CY,$B$1192,рўйхат!$B:$B,$C1166)</f>
        <v/>
      </c>
      <c r="CC1166" s="35">
        <f>SUMIFS(рўйхат!CN:CN,рўйхат!$CY:$CY,$B$1192,рўйхат!$B:$B,$C1166)</f>
        <v/>
      </c>
      <c r="CD1166" s="36">
        <f>SUMIFS(рўйхат!CO:CO,рўйхат!$CY:$CY,$B$1192,рўйхат!$B:$B,$C1166)</f>
        <v/>
      </c>
      <c r="CE1166" s="77">
        <f>IFERROR(BE1166/(Q1166+BE1166),0)</f>
        <v/>
      </c>
      <c r="CF1166" s="78">
        <f>IFERROR(BF1166/(R1166+BF1166),0)</f>
        <v/>
      </c>
      <c r="CG1166" s="8">
        <f>COUNTIFS(B:B,B1166)</f>
        <v/>
      </c>
    </row>
    <row r="1167" hidden="1" outlineLevel="1" ht="17.1" customHeight="1" s="245">
      <c r="A1167" s="31" t="n"/>
      <c r="B1167" s="50" t="n">
        <v>7</v>
      </c>
      <c r="C1167" s="66" t="inlineStr">
        <is>
          <t>Иқтисодиёт ва молия вазирлиги</t>
        </is>
      </c>
      <c r="D1167" s="16" t="n"/>
      <c r="E1167" s="35">
        <f>SUMIFS(рўйхат!F:F,рўйхат!$CY:$CY,$B$1192,рўйхат!$B:$B,$C1167)</f>
        <v/>
      </c>
      <c r="F1167" s="36">
        <f>SUMIFS(рўйхат!G:G,рўйхат!$CY:$CY,$B$1192,рўйхат!$B:$B,$C1167)</f>
        <v/>
      </c>
      <c r="G1167" s="35">
        <f>SUMIFS(рўйхат!H:H,рўйхат!$CY:$CY,$B$1192,рўйхат!$B:$B,$C1167)</f>
        <v/>
      </c>
      <c r="H1167" s="36">
        <f>SUMIFS(рўйхат!I:I,рўйхат!$CY:$CY,$B$1192,рўйхат!$B:$B,$C1167)</f>
        <v/>
      </c>
      <c r="I1167" s="35">
        <f>SUMIFS(рўйхат!J:J,рўйхат!$CY:$CY,$B$1192,рўйхат!$B:$B,$C1167)</f>
        <v/>
      </c>
      <c r="J1167" s="36">
        <f>SUMIFS(рўйхат!K:K,рўйхат!$CY:$CY,$B$1192,рўйхат!$B:$B,$C1167)</f>
        <v/>
      </c>
      <c r="K1167" s="35">
        <f>SUMIFS(рўйхат!L:L,рўйхат!$CY:$CY,$B$1192,рўйхат!$B:$B,$C1167)</f>
        <v/>
      </c>
      <c r="L1167" s="36">
        <f>SUMIFS(рўйхат!M:M,рўйхат!$CY:$CY,$B$1192,рўйхат!$B:$B,$C1167)</f>
        <v/>
      </c>
      <c r="M1167" s="35">
        <f>SUMIFS(рўйхат!N:N,рўйхат!$CY:$CY,$B$1192,рўйхат!$B:$B,$C1167)</f>
        <v/>
      </c>
      <c r="N1167" s="36">
        <f>SUMIFS(рўйхат!O:O,рўйхат!$CY:$CY,$B$1192,рўйхат!$B:$B,$C1167)</f>
        <v/>
      </c>
      <c r="O1167" s="34">
        <f>IFERROR(M1167/E1167,0)</f>
        <v/>
      </c>
      <c r="P1167" s="34">
        <f>IFERROR(N1167/F1167,0)</f>
        <v/>
      </c>
      <c r="Q1167" s="35">
        <f>SUMIFS(рўйхат!P:P,рўйхат!$CY:$CY,$B$1192,рўйхат!$B:$B,$C1167)</f>
        <v/>
      </c>
      <c r="R1167" s="36">
        <f>SUMIFS(рўйхат!Q:Q,рўйхат!$CY:$CY,$B$1192,рўйхат!$B:$B,$C1167)</f>
        <v/>
      </c>
      <c r="S1167" s="35">
        <f>SUMIFS(рўйхат!R:R,рўйхат!$CY:$CY,$B$1192,рўйхат!$B:$B,$C1167)</f>
        <v/>
      </c>
      <c r="T1167" s="36">
        <f>SUMIFS(рўйхат!S:S,рўйхат!$CY:$CY,$B$1192,рўйхат!$B:$B,$C1167)</f>
        <v/>
      </c>
      <c r="U1167" s="35">
        <f>SUMIFS(рўйхат!T:T,рўйхат!$CY:$CY,$B$1192,рўйхат!$B:$B,$C1167)</f>
        <v/>
      </c>
      <c r="V1167" s="36">
        <f>SUMIFS(рўйхат!U:U,рўйхат!$CY:$CY,$B$1192,рўйхат!$B:$B,$C1167)</f>
        <v/>
      </c>
      <c r="W1167" s="35">
        <f>SUMIFS(рўйхат!V:V,рўйхат!$CY:$CY,$B$1192,рўйхат!$B:$B,$C1167)</f>
        <v/>
      </c>
      <c r="X1167" s="36">
        <f>SUMIFS(рўйхат!W:W,рўйхат!$CY:$CY,$B$1192,рўйхат!$B:$B,$C1167)</f>
        <v/>
      </c>
      <c r="Y1167" s="35">
        <f>SUMIFS(рўйхат!X:X,рўйхат!$CY:$CY,$B$1192,рўйхат!$B:$B,$C1167)</f>
        <v/>
      </c>
      <c r="Z1167" s="36">
        <f>SUMIFS(рўйхат!Y:Y,рўйхат!$CY:$CY,$B$1192,рўйхат!$B:$B,$C1167)</f>
        <v/>
      </c>
      <c r="AA1167" s="35">
        <f>SUMIFS(рўйхат!Z:Z,рўйхат!$CY:$CY,$B$1192,рўйхат!$B:$B,$C1167)</f>
        <v/>
      </c>
      <c r="AB1167" s="36">
        <f>SUMIFS(рўйхат!AA:AA,рўйхат!$CY:$CY,$B$1192,рўйхат!$B:$B,$C1167)</f>
        <v/>
      </c>
      <c r="AC1167" s="35">
        <f>SUMIFS(рўйхат!AB:AB,рўйхат!$CY:$CY,$B$1192,рўйхат!$B:$B,$C1167)</f>
        <v/>
      </c>
      <c r="AD1167" s="36">
        <f>SUMIFS(рўйхат!AC:AC,рўйхат!$CY:$CY,$B$1192,рўйхат!$B:$B,$C1167)</f>
        <v/>
      </c>
      <c r="AE1167" s="35">
        <f>SUMIFS(рўйхат!AD:AD,рўйхат!$CY:$CY,$B$1192,рўйхат!$B:$B,$C1167)</f>
        <v/>
      </c>
      <c r="AF1167" s="36">
        <f>SUMIFS(рўйхат!AE:AE,рўйхат!$CY:$CY,$B$1192,рўйхат!$B:$B,$C1167)</f>
        <v/>
      </c>
      <c r="AG1167" s="35">
        <f>SUMIFS(рўйхат!AH:AH,рўйхат!$CY:$CY,$B$1192,рўйхат!$B:$B,$C1167)</f>
        <v/>
      </c>
      <c r="AH1167" s="36">
        <f>SUMIFS(рўйхат!AI:AI,рўйхат!$CY:$CY,$B$1192,рўйхат!$B:$B,$C1167)</f>
        <v/>
      </c>
      <c r="AI1167" s="35">
        <f>SUMIFS(рўйхат!AJ:AJ,рўйхат!$CY:$CY,$B$1192,рўйхат!$B:$B,$C1167)</f>
        <v/>
      </c>
      <c r="AJ1167" s="36">
        <f>SUMIFS(рўйхат!AK:AK,рўйхат!$CY:$CY,$B$1192,рўйхат!$B:$B,$C1167)</f>
        <v/>
      </c>
      <c r="AK1167" s="35">
        <f>SUMIFS(рўйхат!AL:AL,рўйхат!$CY:$CY,$B$1192,рўйхат!$B:$B,$C1167)</f>
        <v/>
      </c>
      <c r="AL1167" s="36">
        <f>SUMIFS(рўйхат!AM:AM,рўйхат!$CY:$CY,$B$1192,рўйхат!$B:$B,$C1167)</f>
        <v/>
      </c>
      <c r="AM1167" s="77">
        <f>IFERROR(Q1167/E1167,0)</f>
        <v/>
      </c>
      <c r="AN1167" s="77">
        <f>IFERROR(R1167/F1167,0)</f>
        <v/>
      </c>
      <c r="AO1167" s="35">
        <f>SUMIFS(рўйхат!AX:AX,рўйхат!$CY:$CY,$B$1192,рўйхат!$B:$B,$C1167)</f>
        <v/>
      </c>
      <c r="AP1167" s="36">
        <f>SUMIFS(рўйхат!AY:AY,рўйхат!$CY:$CY,$B$1192,рўйхат!$B:$B,$C1167)</f>
        <v/>
      </c>
      <c r="AQ1167" s="35">
        <f>SUMIFS(рўйхат!AZ:AZ,рўйхат!$CY:$CY,$B$1192,рўйхат!$B:$B,$C1167)</f>
        <v/>
      </c>
      <c r="AR1167" s="36">
        <f>SUMIFS(рўйхат!BA:BA,рўйхат!$CY:$CY,$B$1192,рўйхат!$B:$B,$C1167)</f>
        <v/>
      </c>
      <c r="AS1167" s="35">
        <f>SUMIFS(рўйхат!BB:BB,рўйхат!$CY:$CY,$B$1192,рўйхат!$B:$B,$C1167)</f>
        <v/>
      </c>
      <c r="AT1167" s="36">
        <f>SUMIFS(рўйхат!BC:BC,рўйхат!$CY:$CY,$B$1192,рўйхат!$B:$B,$C1167)</f>
        <v/>
      </c>
      <c r="AU1167" s="35">
        <f>SUMIFS(рўйхат!BD:BD,рўйхат!$CY:$CY,$B$1192,рўйхат!$B:$B,$C1167)</f>
        <v/>
      </c>
      <c r="AV1167" s="36">
        <f>SUMIFS(рўйхат!BE:BE,рўйхат!$CY:$CY,$B$1192,рўйхат!$B:$B,$C1167)</f>
        <v/>
      </c>
      <c r="AW1167" s="35">
        <f>SUMIFS(рўйхат!BF:BF,рўйхат!$CY:$CY,$B$1192,рўйхат!$B:$B,$C1167)</f>
        <v/>
      </c>
      <c r="AX1167" s="36">
        <f>SUMIFS(рўйхат!BG:BG,рўйхат!$CY:$CY,$B$1192,рўйхат!$B:$B,$C1167)</f>
        <v/>
      </c>
      <c r="AY1167" s="35">
        <f>SUMIFS(рўйхат!BH:BH,рўйхат!$CY:$CY,$B$1192,рўйхат!$B:$B,$C1167)</f>
        <v/>
      </c>
      <c r="AZ1167" s="36">
        <f>SUMIFS(рўйхат!BI:BI,рўйхат!$CY:$CY,$B$1192,рўйхат!$B:$B,$C1167)</f>
        <v/>
      </c>
      <c r="BA1167" s="35">
        <f>SUMIFS(рўйхат!BJ:BJ,рўйхат!$CY:$CY,$B$1192,рўйхат!$B:$B,$C1167)</f>
        <v/>
      </c>
      <c r="BB1167" s="36">
        <f>SUMIFS(рўйхат!BK:BK,рўйхат!$CY:$CY,$B$1192,рўйхат!$B:$B,$C1167)</f>
        <v/>
      </c>
      <c r="BC1167" s="77">
        <f>IFERROR(AO1167/E1167,0)</f>
        <v/>
      </c>
      <c r="BD1167" s="77">
        <f>IFERROR(AP1167/F1167,0)</f>
        <v/>
      </c>
      <c r="BE1167" s="35">
        <f>SUMIFS(рўйхат!BL:BL,рўйхат!$CY:$CY,$B$1192,рўйхат!$B:$B,$C1167)</f>
        <v/>
      </c>
      <c r="BF1167" s="36">
        <f>SUMIFS(рўйхат!BM:BM,рўйхат!$CY:$CY,$B$1192,рўйхат!$B:$B,$C1167)</f>
        <v/>
      </c>
      <c r="BG1167" s="35">
        <f>SUMIFS(рўйхат!BN:BN,рўйхат!$CY:$CY,$B$1192,рўйхат!$B:$B,$C1167)</f>
        <v/>
      </c>
      <c r="BH1167" s="36">
        <f>SUMIFS(рўйхат!BO:BO,рўйхат!$CY:$CY,$B$1192,рўйхат!$B:$B,$C1167)</f>
        <v/>
      </c>
      <c r="BI1167" s="35">
        <f>SUMIFS(рўйхат!BP:BP,рўйхат!$CY:$CY,$B$1192,рўйхат!$B:$B,$C1167)</f>
        <v/>
      </c>
      <c r="BJ1167" s="36">
        <f>SUMIFS(рўйхат!BQ:BQ,рўйхат!$CY:$CY,$B$1192,рўйхат!$B:$B,$C1167)</f>
        <v/>
      </c>
      <c r="BK1167" s="35">
        <f>SUMIFS(рўйхат!BR:BR,рўйхат!$CY:$CY,$B$1192,рўйхат!$B:$B,$C1167)</f>
        <v/>
      </c>
      <c r="BL1167" s="36">
        <f>SUMIFS(рўйхат!BS:BS,рўйхат!$CY:$CY,$B$1192,рўйхат!$B:$B,$C1167)</f>
        <v/>
      </c>
      <c r="BM1167" s="35">
        <f>SUMIFS(рўйхат!BT:BT,рўйхат!$CY:$CY,$B$1192,рўйхат!$B:$B,$C1167)</f>
        <v/>
      </c>
      <c r="BN1167" s="36">
        <f>SUMIFS(рўйхат!BU:BU,рўйхат!$CY:$CY,$B$1192,рўйхат!$B:$B,$C1167)</f>
        <v/>
      </c>
      <c r="BO1167" s="35">
        <f>SUMIFS(рўйхат!BX:BX,рўйхат!$CY:$CY,$B$1192,рўйхат!$B:$B,$C1167)</f>
        <v/>
      </c>
      <c r="BP1167" s="36">
        <f>SUMIFS(рўйхат!BY:BY,рўйхат!$CY:$CY,$B$1192,рўйхат!$B:$B,$C1167)</f>
        <v/>
      </c>
      <c r="BQ1167" s="35">
        <f>SUMIFS(рўйхат!BZ:BZ,рўйхат!$CY:$CY,$B$1192,рўйхат!$B:$B,$C1167)</f>
        <v/>
      </c>
      <c r="BR1167" s="36">
        <f>SUMIFS(рўйхат!CA:CA,рўйхат!$CY:$CY,$B$1192,рўйхат!$B:$B,$C1167)</f>
        <v/>
      </c>
      <c r="BS1167" s="35">
        <f>SUMIFS(рўйхат!CB:CB,рўйхат!$CY:$CY,$B$1192,рўйхат!$B:$B,$C1167)</f>
        <v/>
      </c>
      <c r="BT1167" s="36">
        <f>SUMIFS(рўйхат!CC:CC,рўйхат!$CY:$CY,$B$1192,рўйхат!$B:$B,$C1167)</f>
        <v/>
      </c>
      <c r="BU1167" s="35">
        <f>SUMIFS(рўйхат!CD:CD,рўйхат!$CY:$CY,$B$1192,рўйхат!$B:$B,$C1167)</f>
        <v/>
      </c>
      <c r="BV1167" s="36">
        <f>SUMIFS(рўйхат!CE:CE,рўйхат!$CY:$CY,$B$1192,рўйхат!$B:$B,$C1167)</f>
        <v/>
      </c>
      <c r="BW1167" s="35">
        <f>SUMIFS(рўйхат!CH:CH,рўйхат!$CY:$CY,$B$1192,рўйхат!$B:$B,$C1167)</f>
        <v/>
      </c>
      <c r="BX1167" s="36">
        <f>SUMIFS(рўйхат!CI:CI,рўйхат!$CY:$CY,$B$1192,рўйхат!$B:$B,$C1167)</f>
        <v/>
      </c>
      <c r="BY1167" s="35">
        <f>SUMIFS(рўйхат!CJ:CJ,рўйхат!$CY:$CY,$B$1192,рўйхат!$B:$B,$C1167)</f>
        <v/>
      </c>
      <c r="BZ1167" s="36">
        <f>SUMIFS(рўйхат!CK:CK,рўйхат!$CY:$CY,$B$1192,рўйхат!$B:$B,$C1167)</f>
        <v/>
      </c>
      <c r="CA1167" s="35">
        <f>SUMIFS(рўйхат!CL:CL,рўйхат!$CY:$CY,$B$1192,рўйхат!$B:$B,$C1167)</f>
        <v/>
      </c>
      <c r="CB1167" s="36">
        <f>SUMIFS(рўйхат!CM:CM,рўйхат!$CY:$CY,$B$1192,рўйхат!$B:$B,$C1167)</f>
        <v/>
      </c>
      <c r="CC1167" s="35">
        <f>SUMIFS(рўйхат!CN:CN,рўйхат!$CY:$CY,$B$1192,рўйхат!$B:$B,$C1167)</f>
        <v/>
      </c>
      <c r="CD1167" s="36">
        <f>SUMIFS(рўйхат!CO:CO,рўйхат!$CY:$CY,$B$1192,рўйхат!$B:$B,$C1167)</f>
        <v/>
      </c>
      <c r="CE1167" s="77">
        <f>IFERROR(BE1167/(Q1167+BE1167),0)</f>
        <v/>
      </c>
      <c r="CF1167" s="78">
        <f>IFERROR(BF1167/(R1167+BF1167),0)</f>
        <v/>
      </c>
      <c r="CG1167" s="8">
        <f>COUNTIFS(B:B,B1167)</f>
        <v/>
      </c>
    </row>
    <row r="1168" hidden="1" outlineLevel="1" ht="33.95" customHeight="1" s="245">
      <c r="A1168" s="31" t="n"/>
      <c r="B1168" s="50" t="n">
        <v>8</v>
      </c>
      <c r="C1168" s="66" t="inlineStr">
        <is>
          <t>Иқтисодиёт ва молия вазирлиги ҳузуридаги бюджетдан ташқари Пенсия жамғармаси</t>
        </is>
      </c>
      <c r="D1168" s="16" t="n"/>
      <c r="E1168" s="35">
        <f>SUMIFS(рўйхат!F:F,рўйхат!$CY:$CY,$B$1192,рўйхат!$B:$B,$C1168)</f>
        <v/>
      </c>
      <c r="F1168" s="36">
        <f>SUMIFS(рўйхат!G:G,рўйхат!$CY:$CY,$B$1192,рўйхат!$B:$B,$C1168)</f>
        <v/>
      </c>
      <c r="G1168" s="35">
        <f>SUMIFS(рўйхат!H:H,рўйхат!$CY:$CY,$B$1192,рўйхат!$B:$B,$C1168)</f>
        <v/>
      </c>
      <c r="H1168" s="36">
        <f>SUMIFS(рўйхат!I:I,рўйхат!$CY:$CY,$B$1192,рўйхат!$B:$B,$C1168)</f>
        <v/>
      </c>
      <c r="I1168" s="35">
        <f>SUMIFS(рўйхат!J:J,рўйхат!$CY:$CY,$B$1192,рўйхат!$B:$B,$C1168)</f>
        <v/>
      </c>
      <c r="J1168" s="36">
        <f>SUMIFS(рўйхат!K:K,рўйхат!$CY:$CY,$B$1192,рўйхат!$B:$B,$C1168)</f>
        <v/>
      </c>
      <c r="K1168" s="35">
        <f>SUMIFS(рўйхат!L:L,рўйхат!$CY:$CY,$B$1192,рўйхат!$B:$B,$C1168)</f>
        <v/>
      </c>
      <c r="L1168" s="36">
        <f>SUMIFS(рўйхат!M:M,рўйхат!$CY:$CY,$B$1192,рўйхат!$B:$B,$C1168)</f>
        <v/>
      </c>
      <c r="M1168" s="35">
        <f>SUMIFS(рўйхат!N:N,рўйхат!$CY:$CY,$B$1192,рўйхат!$B:$B,$C1168)</f>
        <v/>
      </c>
      <c r="N1168" s="36">
        <f>SUMIFS(рўйхат!O:O,рўйхат!$CY:$CY,$B$1192,рўйхат!$B:$B,$C1168)</f>
        <v/>
      </c>
      <c r="O1168" s="34">
        <f>IFERROR(M1168/E1168,0)</f>
        <v/>
      </c>
      <c r="P1168" s="34">
        <f>IFERROR(N1168/F1168,0)</f>
        <v/>
      </c>
      <c r="Q1168" s="35">
        <f>SUMIFS(рўйхат!P:P,рўйхат!$CY:$CY,$B$1192,рўйхат!$B:$B,$C1168)</f>
        <v/>
      </c>
      <c r="R1168" s="36">
        <f>SUMIFS(рўйхат!Q:Q,рўйхат!$CY:$CY,$B$1192,рўйхат!$B:$B,$C1168)</f>
        <v/>
      </c>
      <c r="S1168" s="35">
        <f>SUMIFS(рўйхат!R:R,рўйхат!$CY:$CY,$B$1192,рўйхат!$B:$B,$C1168)</f>
        <v/>
      </c>
      <c r="T1168" s="36">
        <f>SUMIFS(рўйхат!S:S,рўйхат!$CY:$CY,$B$1192,рўйхат!$B:$B,$C1168)</f>
        <v/>
      </c>
      <c r="U1168" s="35">
        <f>SUMIFS(рўйхат!T:T,рўйхат!$CY:$CY,$B$1192,рўйхат!$B:$B,$C1168)</f>
        <v/>
      </c>
      <c r="V1168" s="36">
        <f>SUMIFS(рўйхат!U:U,рўйхат!$CY:$CY,$B$1192,рўйхат!$B:$B,$C1168)</f>
        <v/>
      </c>
      <c r="W1168" s="35">
        <f>SUMIFS(рўйхат!V:V,рўйхат!$CY:$CY,$B$1192,рўйхат!$B:$B,$C1168)</f>
        <v/>
      </c>
      <c r="X1168" s="36">
        <f>SUMIFS(рўйхат!W:W,рўйхат!$CY:$CY,$B$1192,рўйхат!$B:$B,$C1168)</f>
        <v/>
      </c>
      <c r="Y1168" s="35">
        <f>SUMIFS(рўйхат!X:X,рўйхат!$CY:$CY,$B$1192,рўйхат!$B:$B,$C1168)</f>
        <v/>
      </c>
      <c r="Z1168" s="36">
        <f>SUMIFS(рўйхат!Y:Y,рўйхат!$CY:$CY,$B$1192,рўйхат!$B:$B,$C1168)</f>
        <v/>
      </c>
      <c r="AA1168" s="35">
        <f>SUMIFS(рўйхат!Z:Z,рўйхат!$CY:$CY,$B$1192,рўйхат!$B:$B,$C1168)</f>
        <v/>
      </c>
      <c r="AB1168" s="36">
        <f>SUMIFS(рўйхат!AA:AA,рўйхат!$CY:$CY,$B$1192,рўйхат!$B:$B,$C1168)</f>
        <v/>
      </c>
      <c r="AC1168" s="35">
        <f>SUMIFS(рўйхат!AB:AB,рўйхат!$CY:$CY,$B$1192,рўйхат!$B:$B,$C1168)</f>
        <v/>
      </c>
      <c r="AD1168" s="36">
        <f>SUMIFS(рўйхат!AC:AC,рўйхат!$CY:$CY,$B$1192,рўйхат!$B:$B,$C1168)</f>
        <v/>
      </c>
      <c r="AE1168" s="35">
        <f>SUMIFS(рўйхат!AD:AD,рўйхат!$CY:$CY,$B$1192,рўйхат!$B:$B,$C1168)</f>
        <v/>
      </c>
      <c r="AF1168" s="36">
        <f>SUMIFS(рўйхат!AE:AE,рўйхат!$CY:$CY,$B$1192,рўйхат!$B:$B,$C1168)</f>
        <v/>
      </c>
      <c r="AG1168" s="35">
        <f>SUMIFS(рўйхат!AH:AH,рўйхат!$CY:$CY,$B$1192,рўйхат!$B:$B,$C1168)</f>
        <v/>
      </c>
      <c r="AH1168" s="36">
        <f>SUMIFS(рўйхат!AI:AI,рўйхат!$CY:$CY,$B$1192,рўйхат!$B:$B,$C1168)</f>
        <v/>
      </c>
      <c r="AI1168" s="35">
        <f>SUMIFS(рўйхат!AJ:AJ,рўйхат!$CY:$CY,$B$1192,рўйхат!$B:$B,$C1168)</f>
        <v/>
      </c>
      <c r="AJ1168" s="36">
        <f>SUMIFS(рўйхат!AK:AK,рўйхат!$CY:$CY,$B$1192,рўйхат!$B:$B,$C1168)</f>
        <v/>
      </c>
      <c r="AK1168" s="35">
        <f>SUMIFS(рўйхат!AL:AL,рўйхат!$CY:$CY,$B$1192,рўйхат!$B:$B,$C1168)</f>
        <v/>
      </c>
      <c r="AL1168" s="36">
        <f>SUMIFS(рўйхат!AM:AM,рўйхат!$CY:$CY,$B$1192,рўйхат!$B:$B,$C1168)</f>
        <v/>
      </c>
      <c r="AM1168" s="77">
        <f>IFERROR(Q1168/E1168,0)</f>
        <v/>
      </c>
      <c r="AN1168" s="77">
        <f>IFERROR(R1168/F1168,0)</f>
        <v/>
      </c>
      <c r="AO1168" s="35">
        <f>SUMIFS(рўйхат!AX:AX,рўйхат!$CY:$CY,$B$1192,рўйхат!$B:$B,$C1168)</f>
        <v/>
      </c>
      <c r="AP1168" s="36">
        <f>SUMIFS(рўйхат!AY:AY,рўйхат!$CY:$CY,$B$1192,рўйхат!$B:$B,$C1168)</f>
        <v/>
      </c>
      <c r="AQ1168" s="35">
        <f>SUMIFS(рўйхат!AZ:AZ,рўйхат!$CY:$CY,$B$1192,рўйхат!$B:$B,$C1168)</f>
        <v/>
      </c>
      <c r="AR1168" s="36">
        <f>SUMIFS(рўйхат!BA:BA,рўйхат!$CY:$CY,$B$1192,рўйхат!$B:$B,$C1168)</f>
        <v/>
      </c>
      <c r="AS1168" s="35">
        <f>SUMIFS(рўйхат!BB:BB,рўйхат!$CY:$CY,$B$1192,рўйхат!$B:$B,$C1168)</f>
        <v/>
      </c>
      <c r="AT1168" s="36">
        <f>SUMIFS(рўйхат!BC:BC,рўйхат!$CY:$CY,$B$1192,рўйхат!$B:$B,$C1168)</f>
        <v/>
      </c>
      <c r="AU1168" s="35">
        <f>SUMIFS(рўйхат!BD:BD,рўйхат!$CY:$CY,$B$1192,рўйхат!$B:$B,$C1168)</f>
        <v/>
      </c>
      <c r="AV1168" s="36">
        <f>SUMIFS(рўйхат!BE:BE,рўйхат!$CY:$CY,$B$1192,рўйхат!$B:$B,$C1168)</f>
        <v/>
      </c>
      <c r="AW1168" s="35">
        <f>SUMIFS(рўйхат!BF:BF,рўйхат!$CY:$CY,$B$1192,рўйхат!$B:$B,$C1168)</f>
        <v/>
      </c>
      <c r="AX1168" s="36">
        <f>SUMIFS(рўйхат!BG:BG,рўйхат!$CY:$CY,$B$1192,рўйхат!$B:$B,$C1168)</f>
        <v/>
      </c>
      <c r="AY1168" s="35">
        <f>SUMIFS(рўйхат!BH:BH,рўйхат!$CY:$CY,$B$1192,рўйхат!$B:$B,$C1168)</f>
        <v/>
      </c>
      <c r="AZ1168" s="36">
        <f>SUMIFS(рўйхат!BI:BI,рўйхат!$CY:$CY,$B$1192,рўйхат!$B:$B,$C1168)</f>
        <v/>
      </c>
      <c r="BA1168" s="35">
        <f>SUMIFS(рўйхат!BJ:BJ,рўйхат!$CY:$CY,$B$1192,рўйхат!$B:$B,$C1168)</f>
        <v/>
      </c>
      <c r="BB1168" s="36">
        <f>SUMIFS(рўйхат!BK:BK,рўйхат!$CY:$CY,$B$1192,рўйхат!$B:$B,$C1168)</f>
        <v/>
      </c>
      <c r="BC1168" s="77">
        <f>IFERROR(AO1168/E1168,0)</f>
        <v/>
      </c>
      <c r="BD1168" s="77">
        <f>IFERROR(AP1168/F1168,0)</f>
        <v/>
      </c>
      <c r="BE1168" s="35">
        <f>SUMIFS(рўйхат!BL:BL,рўйхат!$CY:$CY,$B$1192,рўйхат!$B:$B,$C1168)</f>
        <v/>
      </c>
      <c r="BF1168" s="36">
        <f>SUMIFS(рўйхат!BM:BM,рўйхат!$CY:$CY,$B$1192,рўйхат!$B:$B,$C1168)</f>
        <v/>
      </c>
      <c r="BG1168" s="35">
        <f>SUMIFS(рўйхат!BN:BN,рўйхат!$CY:$CY,$B$1192,рўйхат!$B:$B,$C1168)</f>
        <v/>
      </c>
      <c r="BH1168" s="36">
        <f>SUMIFS(рўйхат!BO:BO,рўйхат!$CY:$CY,$B$1192,рўйхат!$B:$B,$C1168)</f>
        <v/>
      </c>
      <c r="BI1168" s="35">
        <f>SUMIFS(рўйхат!BP:BP,рўйхат!$CY:$CY,$B$1192,рўйхат!$B:$B,$C1168)</f>
        <v/>
      </c>
      <c r="BJ1168" s="36">
        <f>SUMIFS(рўйхат!BQ:BQ,рўйхат!$CY:$CY,$B$1192,рўйхат!$B:$B,$C1168)</f>
        <v/>
      </c>
      <c r="BK1168" s="35">
        <f>SUMIFS(рўйхат!BR:BR,рўйхат!$CY:$CY,$B$1192,рўйхат!$B:$B,$C1168)</f>
        <v/>
      </c>
      <c r="BL1168" s="36">
        <f>SUMIFS(рўйхат!BS:BS,рўйхат!$CY:$CY,$B$1192,рўйхат!$B:$B,$C1168)</f>
        <v/>
      </c>
      <c r="BM1168" s="35">
        <f>SUMIFS(рўйхат!BT:BT,рўйхат!$CY:$CY,$B$1192,рўйхат!$B:$B,$C1168)</f>
        <v/>
      </c>
      <c r="BN1168" s="36">
        <f>SUMIFS(рўйхат!BU:BU,рўйхат!$CY:$CY,$B$1192,рўйхат!$B:$B,$C1168)</f>
        <v/>
      </c>
      <c r="BO1168" s="35">
        <f>SUMIFS(рўйхат!BX:BX,рўйхат!$CY:$CY,$B$1192,рўйхат!$B:$B,$C1168)</f>
        <v/>
      </c>
      <c r="BP1168" s="36">
        <f>SUMIFS(рўйхат!BY:BY,рўйхат!$CY:$CY,$B$1192,рўйхат!$B:$B,$C1168)</f>
        <v/>
      </c>
      <c r="BQ1168" s="35">
        <f>SUMIFS(рўйхат!BZ:BZ,рўйхат!$CY:$CY,$B$1192,рўйхат!$B:$B,$C1168)</f>
        <v/>
      </c>
      <c r="BR1168" s="36">
        <f>SUMIFS(рўйхат!CA:CA,рўйхат!$CY:$CY,$B$1192,рўйхат!$B:$B,$C1168)</f>
        <v/>
      </c>
      <c r="BS1168" s="35">
        <f>SUMIFS(рўйхат!CB:CB,рўйхат!$CY:$CY,$B$1192,рўйхат!$B:$B,$C1168)</f>
        <v/>
      </c>
      <c r="BT1168" s="36">
        <f>SUMIFS(рўйхат!CC:CC,рўйхат!$CY:$CY,$B$1192,рўйхат!$B:$B,$C1168)</f>
        <v/>
      </c>
      <c r="BU1168" s="35">
        <f>SUMIFS(рўйхат!CD:CD,рўйхат!$CY:$CY,$B$1192,рўйхат!$B:$B,$C1168)</f>
        <v/>
      </c>
      <c r="BV1168" s="36">
        <f>SUMIFS(рўйхат!CE:CE,рўйхат!$CY:$CY,$B$1192,рўйхат!$B:$B,$C1168)</f>
        <v/>
      </c>
      <c r="BW1168" s="35">
        <f>SUMIFS(рўйхат!CH:CH,рўйхат!$CY:$CY,$B$1192,рўйхат!$B:$B,$C1168)</f>
        <v/>
      </c>
      <c r="BX1168" s="36">
        <f>SUMIFS(рўйхат!CI:CI,рўйхат!$CY:$CY,$B$1192,рўйхат!$B:$B,$C1168)</f>
        <v/>
      </c>
      <c r="BY1168" s="35">
        <f>SUMIFS(рўйхат!CJ:CJ,рўйхат!$CY:$CY,$B$1192,рўйхат!$B:$B,$C1168)</f>
        <v/>
      </c>
      <c r="BZ1168" s="36">
        <f>SUMIFS(рўйхат!CK:CK,рўйхат!$CY:$CY,$B$1192,рўйхат!$B:$B,$C1168)</f>
        <v/>
      </c>
      <c r="CA1168" s="35">
        <f>SUMIFS(рўйхат!CL:CL,рўйхат!$CY:$CY,$B$1192,рўйхат!$B:$B,$C1168)</f>
        <v/>
      </c>
      <c r="CB1168" s="36">
        <f>SUMIFS(рўйхат!CM:CM,рўйхат!$CY:$CY,$B$1192,рўйхат!$B:$B,$C1168)</f>
        <v/>
      </c>
      <c r="CC1168" s="35">
        <f>SUMIFS(рўйхат!CN:CN,рўйхат!$CY:$CY,$B$1192,рўйхат!$B:$B,$C1168)</f>
        <v/>
      </c>
      <c r="CD1168" s="36">
        <f>SUMIFS(рўйхат!CO:CO,рўйхат!$CY:$CY,$B$1192,рўйхат!$B:$B,$C1168)</f>
        <v/>
      </c>
      <c r="CE1168" s="77">
        <f>IFERROR(BE1168/(Q1168+BE1168),0)</f>
        <v/>
      </c>
      <c r="CF1168" s="78">
        <f>IFERROR(BF1168/(R1168+BF1168),0)</f>
        <v/>
      </c>
      <c r="CG1168" s="8">
        <f>COUNTIFS(B:B,B1168)</f>
        <v/>
      </c>
    </row>
    <row r="1169" hidden="1" outlineLevel="1" ht="17.1" customHeight="1" s="245">
      <c r="A1169" s="31" t="n"/>
      <c r="B1169" s="50" t="n">
        <v>9</v>
      </c>
      <c r="C1169" s="66" t="inlineStr">
        <is>
          <t>Инвестициялар, саноат ва савдо вазирлиги</t>
        </is>
      </c>
      <c r="D1169" s="16" t="n"/>
      <c r="E1169" s="35">
        <f>SUMIFS(рўйхат!F:F,рўйхат!$CY:$CY,$B$1192,рўйхат!$B:$B,$C1169)</f>
        <v/>
      </c>
      <c r="F1169" s="36">
        <f>SUMIFS(рўйхат!G:G,рўйхат!$CY:$CY,$B$1192,рўйхат!$B:$B,$C1169)</f>
        <v/>
      </c>
      <c r="G1169" s="35">
        <f>SUMIFS(рўйхат!H:H,рўйхат!$CY:$CY,$B$1192,рўйхат!$B:$B,$C1169)</f>
        <v/>
      </c>
      <c r="H1169" s="36">
        <f>SUMIFS(рўйхат!I:I,рўйхат!$CY:$CY,$B$1192,рўйхат!$B:$B,$C1169)</f>
        <v/>
      </c>
      <c r="I1169" s="35">
        <f>SUMIFS(рўйхат!J:J,рўйхат!$CY:$CY,$B$1192,рўйхат!$B:$B,$C1169)</f>
        <v/>
      </c>
      <c r="J1169" s="36">
        <f>SUMIFS(рўйхат!K:K,рўйхат!$CY:$CY,$B$1192,рўйхат!$B:$B,$C1169)</f>
        <v/>
      </c>
      <c r="K1169" s="35">
        <f>SUMIFS(рўйхат!L:L,рўйхат!$CY:$CY,$B$1192,рўйхат!$B:$B,$C1169)</f>
        <v/>
      </c>
      <c r="L1169" s="36">
        <f>SUMIFS(рўйхат!M:M,рўйхат!$CY:$CY,$B$1192,рўйхат!$B:$B,$C1169)</f>
        <v/>
      </c>
      <c r="M1169" s="35">
        <f>SUMIFS(рўйхат!N:N,рўйхат!$CY:$CY,$B$1192,рўйхат!$B:$B,$C1169)</f>
        <v/>
      </c>
      <c r="N1169" s="36">
        <f>SUMIFS(рўйхат!O:O,рўйхат!$CY:$CY,$B$1192,рўйхат!$B:$B,$C1169)</f>
        <v/>
      </c>
      <c r="O1169" s="34">
        <f>IFERROR(M1169/E1169,0)</f>
        <v/>
      </c>
      <c r="P1169" s="34">
        <f>IFERROR(N1169/F1169,0)</f>
        <v/>
      </c>
      <c r="Q1169" s="35">
        <f>SUMIFS(рўйхат!P:P,рўйхат!$CY:$CY,$B$1192,рўйхат!$B:$B,$C1169)</f>
        <v/>
      </c>
      <c r="R1169" s="36">
        <f>SUMIFS(рўйхат!Q:Q,рўйхат!$CY:$CY,$B$1192,рўйхат!$B:$B,$C1169)</f>
        <v/>
      </c>
      <c r="S1169" s="35">
        <f>SUMIFS(рўйхат!R:R,рўйхат!$CY:$CY,$B$1192,рўйхат!$B:$B,$C1169)</f>
        <v/>
      </c>
      <c r="T1169" s="36">
        <f>SUMIFS(рўйхат!S:S,рўйхат!$CY:$CY,$B$1192,рўйхат!$B:$B,$C1169)</f>
        <v/>
      </c>
      <c r="U1169" s="35">
        <f>SUMIFS(рўйхат!T:T,рўйхат!$CY:$CY,$B$1192,рўйхат!$B:$B,$C1169)</f>
        <v/>
      </c>
      <c r="V1169" s="36">
        <f>SUMIFS(рўйхат!U:U,рўйхат!$CY:$CY,$B$1192,рўйхат!$B:$B,$C1169)</f>
        <v/>
      </c>
      <c r="W1169" s="35">
        <f>SUMIFS(рўйхат!V:V,рўйхат!$CY:$CY,$B$1192,рўйхат!$B:$B,$C1169)</f>
        <v/>
      </c>
      <c r="X1169" s="36">
        <f>SUMIFS(рўйхат!W:W,рўйхат!$CY:$CY,$B$1192,рўйхат!$B:$B,$C1169)</f>
        <v/>
      </c>
      <c r="Y1169" s="35">
        <f>SUMIFS(рўйхат!X:X,рўйхат!$CY:$CY,$B$1192,рўйхат!$B:$B,$C1169)</f>
        <v/>
      </c>
      <c r="Z1169" s="36">
        <f>SUMIFS(рўйхат!Y:Y,рўйхат!$CY:$CY,$B$1192,рўйхат!$B:$B,$C1169)</f>
        <v/>
      </c>
      <c r="AA1169" s="35">
        <f>SUMIFS(рўйхат!Z:Z,рўйхат!$CY:$CY,$B$1192,рўйхат!$B:$B,$C1169)</f>
        <v/>
      </c>
      <c r="AB1169" s="36">
        <f>SUMIFS(рўйхат!AA:AA,рўйхат!$CY:$CY,$B$1192,рўйхат!$B:$B,$C1169)</f>
        <v/>
      </c>
      <c r="AC1169" s="35">
        <f>SUMIFS(рўйхат!AB:AB,рўйхат!$CY:$CY,$B$1192,рўйхат!$B:$B,$C1169)</f>
        <v/>
      </c>
      <c r="AD1169" s="36">
        <f>SUMIFS(рўйхат!AC:AC,рўйхат!$CY:$CY,$B$1192,рўйхат!$B:$B,$C1169)</f>
        <v/>
      </c>
      <c r="AE1169" s="35">
        <f>SUMIFS(рўйхат!AD:AD,рўйхат!$CY:$CY,$B$1192,рўйхат!$B:$B,$C1169)</f>
        <v/>
      </c>
      <c r="AF1169" s="36">
        <f>SUMIFS(рўйхат!AE:AE,рўйхат!$CY:$CY,$B$1192,рўйхат!$B:$B,$C1169)</f>
        <v/>
      </c>
      <c r="AG1169" s="35">
        <f>SUMIFS(рўйхат!AH:AH,рўйхат!$CY:$CY,$B$1192,рўйхат!$B:$B,$C1169)</f>
        <v/>
      </c>
      <c r="AH1169" s="36">
        <f>SUMIFS(рўйхат!AI:AI,рўйхат!$CY:$CY,$B$1192,рўйхат!$B:$B,$C1169)</f>
        <v/>
      </c>
      <c r="AI1169" s="35">
        <f>SUMIFS(рўйхат!AJ:AJ,рўйхат!$CY:$CY,$B$1192,рўйхат!$B:$B,$C1169)</f>
        <v/>
      </c>
      <c r="AJ1169" s="36">
        <f>SUMIFS(рўйхат!AK:AK,рўйхат!$CY:$CY,$B$1192,рўйхат!$B:$B,$C1169)</f>
        <v/>
      </c>
      <c r="AK1169" s="35">
        <f>SUMIFS(рўйхат!AL:AL,рўйхат!$CY:$CY,$B$1192,рўйхат!$B:$B,$C1169)</f>
        <v/>
      </c>
      <c r="AL1169" s="36">
        <f>SUMIFS(рўйхат!AM:AM,рўйхат!$CY:$CY,$B$1192,рўйхат!$B:$B,$C1169)</f>
        <v/>
      </c>
      <c r="AM1169" s="77">
        <f>IFERROR(Q1169/E1169,0)</f>
        <v/>
      </c>
      <c r="AN1169" s="77">
        <f>IFERROR(R1169/F1169,0)</f>
        <v/>
      </c>
      <c r="AO1169" s="35">
        <f>SUMIFS(рўйхат!AX:AX,рўйхат!$CY:$CY,$B$1192,рўйхат!$B:$B,$C1169)</f>
        <v/>
      </c>
      <c r="AP1169" s="36">
        <f>SUMIFS(рўйхат!AY:AY,рўйхат!$CY:$CY,$B$1192,рўйхат!$B:$B,$C1169)</f>
        <v/>
      </c>
      <c r="AQ1169" s="35">
        <f>SUMIFS(рўйхат!AZ:AZ,рўйхат!$CY:$CY,$B$1192,рўйхат!$B:$B,$C1169)</f>
        <v/>
      </c>
      <c r="AR1169" s="36">
        <f>SUMIFS(рўйхат!BA:BA,рўйхат!$CY:$CY,$B$1192,рўйхат!$B:$B,$C1169)</f>
        <v/>
      </c>
      <c r="AS1169" s="35">
        <f>SUMIFS(рўйхат!BB:BB,рўйхат!$CY:$CY,$B$1192,рўйхат!$B:$B,$C1169)</f>
        <v/>
      </c>
      <c r="AT1169" s="36">
        <f>SUMIFS(рўйхат!BC:BC,рўйхат!$CY:$CY,$B$1192,рўйхат!$B:$B,$C1169)</f>
        <v/>
      </c>
      <c r="AU1169" s="35">
        <f>SUMIFS(рўйхат!BD:BD,рўйхат!$CY:$CY,$B$1192,рўйхат!$B:$B,$C1169)</f>
        <v/>
      </c>
      <c r="AV1169" s="36">
        <f>SUMIFS(рўйхат!BE:BE,рўйхат!$CY:$CY,$B$1192,рўйхат!$B:$B,$C1169)</f>
        <v/>
      </c>
      <c r="AW1169" s="35">
        <f>SUMIFS(рўйхат!BF:BF,рўйхат!$CY:$CY,$B$1192,рўйхат!$B:$B,$C1169)</f>
        <v/>
      </c>
      <c r="AX1169" s="36">
        <f>SUMIFS(рўйхат!BG:BG,рўйхат!$CY:$CY,$B$1192,рўйхат!$B:$B,$C1169)</f>
        <v/>
      </c>
      <c r="AY1169" s="35">
        <f>SUMIFS(рўйхат!BH:BH,рўйхат!$CY:$CY,$B$1192,рўйхат!$B:$B,$C1169)</f>
        <v/>
      </c>
      <c r="AZ1169" s="36">
        <f>SUMIFS(рўйхат!BI:BI,рўйхат!$CY:$CY,$B$1192,рўйхат!$B:$B,$C1169)</f>
        <v/>
      </c>
      <c r="BA1169" s="35">
        <f>SUMIFS(рўйхат!BJ:BJ,рўйхат!$CY:$CY,$B$1192,рўйхат!$B:$B,$C1169)</f>
        <v/>
      </c>
      <c r="BB1169" s="36">
        <f>SUMIFS(рўйхат!BK:BK,рўйхат!$CY:$CY,$B$1192,рўйхат!$B:$B,$C1169)</f>
        <v/>
      </c>
      <c r="BC1169" s="77">
        <f>IFERROR(AO1169/E1169,0)</f>
        <v/>
      </c>
      <c r="BD1169" s="77">
        <f>IFERROR(AP1169/F1169,0)</f>
        <v/>
      </c>
      <c r="BE1169" s="35">
        <f>SUMIFS(рўйхат!BL:BL,рўйхат!$CY:$CY,$B$1192,рўйхат!$B:$B,$C1169)</f>
        <v/>
      </c>
      <c r="BF1169" s="36">
        <f>SUMIFS(рўйхат!BM:BM,рўйхат!$CY:$CY,$B$1192,рўйхат!$B:$B,$C1169)</f>
        <v/>
      </c>
      <c r="BG1169" s="35">
        <f>SUMIFS(рўйхат!BN:BN,рўйхат!$CY:$CY,$B$1192,рўйхат!$B:$B,$C1169)</f>
        <v/>
      </c>
      <c r="BH1169" s="36">
        <f>SUMIFS(рўйхат!BO:BO,рўйхат!$CY:$CY,$B$1192,рўйхат!$B:$B,$C1169)</f>
        <v/>
      </c>
      <c r="BI1169" s="35">
        <f>SUMIFS(рўйхат!BP:BP,рўйхат!$CY:$CY,$B$1192,рўйхат!$B:$B,$C1169)</f>
        <v/>
      </c>
      <c r="BJ1169" s="36">
        <f>SUMIFS(рўйхат!BQ:BQ,рўйхат!$CY:$CY,$B$1192,рўйхат!$B:$B,$C1169)</f>
        <v/>
      </c>
      <c r="BK1169" s="35">
        <f>SUMIFS(рўйхат!BR:BR,рўйхат!$CY:$CY,$B$1192,рўйхат!$B:$B,$C1169)</f>
        <v/>
      </c>
      <c r="BL1169" s="36">
        <f>SUMIFS(рўйхат!BS:BS,рўйхат!$CY:$CY,$B$1192,рўйхат!$B:$B,$C1169)</f>
        <v/>
      </c>
      <c r="BM1169" s="35">
        <f>SUMIFS(рўйхат!BT:BT,рўйхат!$CY:$CY,$B$1192,рўйхат!$B:$B,$C1169)</f>
        <v/>
      </c>
      <c r="BN1169" s="36">
        <f>SUMIFS(рўйхат!BU:BU,рўйхат!$CY:$CY,$B$1192,рўйхат!$B:$B,$C1169)</f>
        <v/>
      </c>
      <c r="BO1169" s="35">
        <f>SUMIFS(рўйхат!BX:BX,рўйхат!$CY:$CY,$B$1192,рўйхат!$B:$B,$C1169)</f>
        <v/>
      </c>
      <c r="BP1169" s="36">
        <f>SUMIFS(рўйхат!BY:BY,рўйхат!$CY:$CY,$B$1192,рўйхат!$B:$B,$C1169)</f>
        <v/>
      </c>
      <c r="BQ1169" s="35">
        <f>SUMIFS(рўйхат!BZ:BZ,рўйхат!$CY:$CY,$B$1192,рўйхат!$B:$B,$C1169)</f>
        <v/>
      </c>
      <c r="BR1169" s="36">
        <f>SUMIFS(рўйхат!CA:CA,рўйхат!$CY:$CY,$B$1192,рўйхат!$B:$B,$C1169)</f>
        <v/>
      </c>
      <c r="BS1169" s="35">
        <f>SUMIFS(рўйхат!CB:CB,рўйхат!$CY:$CY,$B$1192,рўйхат!$B:$B,$C1169)</f>
        <v/>
      </c>
      <c r="BT1169" s="36">
        <f>SUMIFS(рўйхат!CC:CC,рўйхат!$CY:$CY,$B$1192,рўйхат!$B:$B,$C1169)</f>
        <v/>
      </c>
      <c r="BU1169" s="35">
        <f>SUMIFS(рўйхат!CD:CD,рўйхат!$CY:$CY,$B$1192,рўйхат!$B:$B,$C1169)</f>
        <v/>
      </c>
      <c r="BV1169" s="36">
        <f>SUMIFS(рўйхат!CE:CE,рўйхат!$CY:$CY,$B$1192,рўйхат!$B:$B,$C1169)</f>
        <v/>
      </c>
      <c r="BW1169" s="35">
        <f>SUMIFS(рўйхат!CH:CH,рўйхат!$CY:$CY,$B$1192,рўйхат!$B:$B,$C1169)</f>
        <v/>
      </c>
      <c r="BX1169" s="36">
        <f>SUMIFS(рўйхат!CI:CI,рўйхат!$CY:$CY,$B$1192,рўйхат!$B:$B,$C1169)</f>
        <v/>
      </c>
      <c r="BY1169" s="35">
        <f>SUMIFS(рўйхат!CJ:CJ,рўйхат!$CY:$CY,$B$1192,рўйхат!$B:$B,$C1169)</f>
        <v/>
      </c>
      <c r="BZ1169" s="36">
        <f>SUMIFS(рўйхат!CK:CK,рўйхат!$CY:$CY,$B$1192,рўйхат!$B:$B,$C1169)</f>
        <v/>
      </c>
      <c r="CA1169" s="35">
        <f>SUMIFS(рўйхат!CL:CL,рўйхат!$CY:$CY,$B$1192,рўйхат!$B:$B,$C1169)</f>
        <v/>
      </c>
      <c r="CB1169" s="36">
        <f>SUMIFS(рўйхат!CM:CM,рўйхат!$CY:$CY,$B$1192,рўйхат!$B:$B,$C1169)</f>
        <v/>
      </c>
      <c r="CC1169" s="35">
        <f>SUMIFS(рўйхат!CN:CN,рўйхат!$CY:$CY,$B$1192,рўйхат!$B:$B,$C1169)</f>
        <v/>
      </c>
      <c r="CD1169" s="36">
        <f>SUMIFS(рўйхат!CO:CO,рўйхат!$CY:$CY,$B$1192,рўйхат!$B:$B,$C1169)</f>
        <v/>
      </c>
      <c r="CE1169" s="77">
        <f>IFERROR(BE1169/(Q1169+BE1169),0)</f>
        <v/>
      </c>
      <c r="CF1169" s="78">
        <f>IFERROR(BF1169/(R1169+BF1169),0)</f>
        <v/>
      </c>
      <c r="CG1169" s="8">
        <f>COUNTIFS(B:B,B1169)</f>
        <v/>
      </c>
    </row>
    <row r="1170" hidden="1" outlineLevel="1" ht="33.95" customHeight="1" s="245">
      <c r="A1170" s="31" t="n"/>
      <c r="B1170" s="50" t="n">
        <v>10</v>
      </c>
      <c r="C1170" s="66" t="inlineStr">
        <is>
          <t>Камбағалликни қисқартириш ва бандлик вазирлиги</t>
        </is>
      </c>
      <c r="D1170" s="16" t="n"/>
      <c r="E1170" s="35">
        <f>SUMIFS(рўйхат!F:F,рўйхат!$CY:$CY,$B$1192,рўйхат!$B:$B,$C1170)</f>
        <v/>
      </c>
      <c r="F1170" s="36">
        <f>SUMIFS(рўйхат!G:G,рўйхат!$CY:$CY,$B$1192,рўйхат!$B:$B,$C1170)</f>
        <v/>
      </c>
      <c r="G1170" s="35">
        <f>SUMIFS(рўйхат!H:H,рўйхат!$CY:$CY,$B$1192,рўйхат!$B:$B,$C1170)</f>
        <v/>
      </c>
      <c r="H1170" s="36">
        <f>SUMIFS(рўйхат!I:I,рўйхат!$CY:$CY,$B$1192,рўйхат!$B:$B,$C1170)</f>
        <v/>
      </c>
      <c r="I1170" s="35">
        <f>SUMIFS(рўйхат!J:J,рўйхат!$CY:$CY,$B$1192,рўйхат!$B:$B,$C1170)</f>
        <v/>
      </c>
      <c r="J1170" s="36">
        <f>SUMIFS(рўйхат!K:K,рўйхат!$CY:$CY,$B$1192,рўйхат!$B:$B,$C1170)</f>
        <v/>
      </c>
      <c r="K1170" s="35">
        <f>SUMIFS(рўйхат!L:L,рўйхат!$CY:$CY,$B$1192,рўйхат!$B:$B,$C1170)</f>
        <v/>
      </c>
      <c r="L1170" s="36">
        <f>SUMIFS(рўйхат!M:M,рўйхат!$CY:$CY,$B$1192,рўйхат!$B:$B,$C1170)</f>
        <v/>
      </c>
      <c r="M1170" s="35">
        <f>SUMIFS(рўйхат!N:N,рўйхат!$CY:$CY,$B$1192,рўйхат!$B:$B,$C1170)</f>
        <v/>
      </c>
      <c r="N1170" s="36">
        <f>SUMIFS(рўйхат!O:O,рўйхат!$CY:$CY,$B$1192,рўйхат!$B:$B,$C1170)</f>
        <v/>
      </c>
      <c r="O1170" s="34">
        <f>IFERROR(M1170/E1170,0)</f>
        <v/>
      </c>
      <c r="P1170" s="34">
        <f>IFERROR(N1170/F1170,0)</f>
        <v/>
      </c>
      <c r="Q1170" s="35">
        <f>SUMIFS(рўйхат!P:P,рўйхат!$CY:$CY,$B$1192,рўйхат!$B:$B,$C1170)</f>
        <v/>
      </c>
      <c r="R1170" s="36">
        <f>SUMIFS(рўйхат!Q:Q,рўйхат!$CY:$CY,$B$1192,рўйхат!$B:$B,$C1170)</f>
        <v/>
      </c>
      <c r="S1170" s="35">
        <f>SUMIFS(рўйхат!R:R,рўйхат!$CY:$CY,$B$1192,рўйхат!$B:$B,$C1170)</f>
        <v/>
      </c>
      <c r="T1170" s="36">
        <f>SUMIFS(рўйхат!S:S,рўйхат!$CY:$CY,$B$1192,рўйхат!$B:$B,$C1170)</f>
        <v/>
      </c>
      <c r="U1170" s="35">
        <f>SUMIFS(рўйхат!T:T,рўйхат!$CY:$CY,$B$1192,рўйхат!$B:$B,$C1170)</f>
        <v/>
      </c>
      <c r="V1170" s="36">
        <f>SUMIFS(рўйхат!U:U,рўйхат!$CY:$CY,$B$1192,рўйхат!$B:$B,$C1170)</f>
        <v/>
      </c>
      <c r="W1170" s="35">
        <f>SUMIFS(рўйхат!V:V,рўйхат!$CY:$CY,$B$1192,рўйхат!$B:$B,$C1170)</f>
        <v/>
      </c>
      <c r="X1170" s="36">
        <f>SUMIFS(рўйхат!W:W,рўйхат!$CY:$CY,$B$1192,рўйхат!$B:$B,$C1170)</f>
        <v/>
      </c>
      <c r="Y1170" s="35">
        <f>SUMIFS(рўйхат!X:X,рўйхат!$CY:$CY,$B$1192,рўйхат!$B:$B,$C1170)</f>
        <v/>
      </c>
      <c r="Z1170" s="36">
        <f>SUMIFS(рўйхат!Y:Y,рўйхат!$CY:$CY,$B$1192,рўйхат!$B:$B,$C1170)</f>
        <v/>
      </c>
      <c r="AA1170" s="35">
        <f>SUMIFS(рўйхат!Z:Z,рўйхат!$CY:$CY,$B$1192,рўйхат!$B:$B,$C1170)</f>
        <v/>
      </c>
      <c r="AB1170" s="36">
        <f>SUMIFS(рўйхат!AA:AA,рўйхат!$CY:$CY,$B$1192,рўйхат!$B:$B,$C1170)</f>
        <v/>
      </c>
      <c r="AC1170" s="35">
        <f>SUMIFS(рўйхат!AB:AB,рўйхат!$CY:$CY,$B$1192,рўйхат!$B:$B,$C1170)</f>
        <v/>
      </c>
      <c r="AD1170" s="36">
        <f>SUMIFS(рўйхат!AC:AC,рўйхат!$CY:$CY,$B$1192,рўйхат!$B:$B,$C1170)</f>
        <v/>
      </c>
      <c r="AE1170" s="35">
        <f>SUMIFS(рўйхат!AD:AD,рўйхат!$CY:$CY,$B$1192,рўйхат!$B:$B,$C1170)</f>
        <v/>
      </c>
      <c r="AF1170" s="36">
        <f>SUMIFS(рўйхат!AE:AE,рўйхат!$CY:$CY,$B$1192,рўйхат!$B:$B,$C1170)</f>
        <v/>
      </c>
      <c r="AG1170" s="35">
        <f>SUMIFS(рўйхат!AH:AH,рўйхат!$CY:$CY,$B$1192,рўйхат!$B:$B,$C1170)</f>
        <v/>
      </c>
      <c r="AH1170" s="36">
        <f>SUMIFS(рўйхат!AI:AI,рўйхат!$CY:$CY,$B$1192,рўйхат!$B:$B,$C1170)</f>
        <v/>
      </c>
      <c r="AI1170" s="35">
        <f>SUMIFS(рўйхат!AJ:AJ,рўйхат!$CY:$CY,$B$1192,рўйхат!$B:$B,$C1170)</f>
        <v/>
      </c>
      <c r="AJ1170" s="36">
        <f>SUMIFS(рўйхат!AK:AK,рўйхат!$CY:$CY,$B$1192,рўйхат!$B:$B,$C1170)</f>
        <v/>
      </c>
      <c r="AK1170" s="35">
        <f>SUMIFS(рўйхат!AL:AL,рўйхат!$CY:$CY,$B$1192,рўйхат!$B:$B,$C1170)</f>
        <v/>
      </c>
      <c r="AL1170" s="36">
        <f>SUMIFS(рўйхат!AM:AM,рўйхат!$CY:$CY,$B$1192,рўйхат!$B:$B,$C1170)</f>
        <v/>
      </c>
      <c r="AM1170" s="77">
        <f>IFERROR(Q1170/E1170,0)</f>
        <v/>
      </c>
      <c r="AN1170" s="77">
        <f>IFERROR(R1170/F1170,0)</f>
        <v/>
      </c>
      <c r="AO1170" s="35">
        <f>SUMIFS(рўйхат!AX:AX,рўйхат!$CY:$CY,$B$1192,рўйхат!$B:$B,$C1170)</f>
        <v/>
      </c>
      <c r="AP1170" s="36">
        <f>SUMIFS(рўйхат!AY:AY,рўйхат!$CY:$CY,$B$1192,рўйхат!$B:$B,$C1170)</f>
        <v/>
      </c>
      <c r="AQ1170" s="35">
        <f>SUMIFS(рўйхат!AZ:AZ,рўйхат!$CY:$CY,$B$1192,рўйхат!$B:$B,$C1170)</f>
        <v/>
      </c>
      <c r="AR1170" s="36">
        <f>SUMIFS(рўйхат!BA:BA,рўйхат!$CY:$CY,$B$1192,рўйхат!$B:$B,$C1170)</f>
        <v/>
      </c>
      <c r="AS1170" s="35">
        <f>SUMIFS(рўйхат!BB:BB,рўйхат!$CY:$CY,$B$1192,рўйхат!$B:$B,$C1170)</f>
        <v/>
      </c>
      <c r="AT1170" s="36">
        <f>SUMIFS(рўйхат!BC:BC,рўйхат!$CY:$CY,$B$1192,рўйхат!$B:$B,$C1170)</f>
        <v/>
      </c>
      <c r="AU1170" s="35">
        <f>SUMIFS(рўйхат!BD:BD,рўйхат!$CY:$CY,$B$1192,рўйхат!$B:$B,$C1170)</f>
        <v/>
      </c>
      <c r="AV1170" s="36">
        <f>SUMIFS(рўйхат!BE:BE,рўйхат!$CY:$CY,$B$1192,рўйхат!$B:$B,$C1170)</f>
        <v/>
      </c>
      <c r="AW1170" s="35">
        <f>SUMIFS(рўйхат!BF:BF,рўйхат!$CY:$CY,$B$1192,рўйхат!$B:$B,$C1170)</f>
        <v/>
      </c>
      <c r="AX1170" s="36">
        <f>SUMIFS(рўйхат!BG:BG,рўйхат!$CY:$CY,$B$1192,рўйхат!$B:$B,$C1170)</f>
        <v/>
      </c>
      <c r="AY1170" s="35">
        <f>SUMIFS(рўйхат!BH:BH,рўйхат!$CY:$CY,$B$1192,рўйхат!$B:$B,$C1170)</f>
        <v/>
      </c>
      <c r="AZ1170" s="36">
        <f>SUMIFS(рўйхат!BI:BI,рўйхат!$CY:$CY,$B$1192,рўйхат!$B:$B,$C1170)</f>
        <v/>
      </c>
      <c r="BA1170" s="35">
        <f>SUMIFS(рўйхат!BJ:BJ,рўйхат!$CY:$CY,$B$1192,рўйхат!$B:$B,$C1170)</f>
        <v/>
      </c>
      <c r="BB1170" s="36">
        <f>SUMIFS(рўйхат!BK:BK,рўйхат!$CY:$CY,$B$1192,рўйхат!$B:$B,$C1170)</f>
        <v/>
      </c>
      <c r="BC1170" s="77">
        <f>IFERROR(AO1170/E1170,0)</f>
        <v/>
      </c>
      <c r="BD1170" s="77">
        <f>IFERROR(AP1170/F1170,0)</f>
        <v/>
      </c>
      <c r="BE1170" s="35">
        <f>SUMIFS(рўйхат!BL:BL,рўйхат!$CY:$CY,$B$1192,рўйхат!$B:$B,$C1170)</f>
        <v/>
      </c>
      <c r="BF1170" s="36">
        <f>SUMIFS(рўйхат!BM:BM,рўйхат!$CY:$CY,$B$1192,рўйхат!$B:$B,$C1170)</f>
        <v/>
      </c>
      <c r="BG1170" s="35">
        <f>SUMIFS(рўйхат!BN:BN,рўйхат!$CY:$CY,$B$1192,рўйхат!$B:$B,$C1170)</f>
        <v/>
      </c>
      <c r="BH1170" s="36">
        <f>SUMIFS(рўйхат!BO:BO,рўйхат!$CY:$CY,$B$1192,рўйхат!$B:$B,$C1170)</f>
        <v/>
      </c>
      <c r="BI1170" s="35">
        <f>SUMIFS(рўйхат!BP:BP,рўйхат!$CY:$CY,$B$1192,рўйхат!$B:$B,$C1170)</f>
        <v/>
      </c>
      <c r="BJ1170" s="36">
        <f>SUMIFS(рўйхат!BQ:BQ,рўйхат!$CY:$CY,$B$1192,рўйхат!$B:$B,$C1170)</f>
        <v/>
      </c>
      <c r="BK1170" s="35">
        <f>SUMIFS(рўйхат!BR:BR,рўйхат!$CY:$CY,$B$1192,рўйхат!$B:$B,$C1170)</f>
        <v/>
      </c>
      <c r="BL1170" s="36">
        <f>SUMIFS(рўйхат!BS:BS,рўйхат!$CY:$CY,$B$1192,рўйхат!$B:$B,$C1170)</f>
        <v/>
      </c>
      <c r="BM1170" s="35">
        <f>SUMIFS(рўйхат!BT:BT,рўйхат!$CY:$CY,$B$1192,рўйхат!$B:$B,$C1170)</f>
        <v/>
      </c>
      <c r="BN1170" s="36">
        <f>SUMIFS(рўйхат!BU:BU,рўйхат!$CY:$CY,$B$1192,рўйхат!$B:$B,$C1170)</f>
        <v/>
      </c>
      <c r="BO1170" s="35">
        <f>SUMIFS(рўйхат!BX:BX,рўйхат!$CY:$CY,$B$1192,рўйхат!$B:$B,$C1170)</f>
        <v/>
      </c>
      <c r="BP1170" s="36">
        <f>SUMIFS(рўйхат!BY:BY,рўйхат!$CY:$CY,$B$1192,рўйхат!$B:$B,$C1170)</f>
        <v/>
      </c>
      <c r="BQ1170" s="35">
        <f>SUMIFS(рўйхат!BZ:BZ,рўйхат!$CY:$CY,$B$1192,рўйхат!$B:$B,$C1170)</f>
        <v/>
      </c>
      <c r="BR1170" s="36">
        <f>SUMIFS(рўйхат!CA:CA,рўйхат!$CY:$CY,$B$1192,рўйхат!$B:$B,$C1170)</f>
        <v/>
      </c>
      <c r="BS1170" s="35">
        <f>SUMIFS(рўйхат!CB:CB,рўйхат!$CY:$CY,$B$1192,рўйхат!$B:$B,$C1170)</f>
        <v/>
      </c>
      <c r="BT1170" s="36">
        <f>SUMIFS(рўйхат!CC:CC,рўйхат!$CY:$CY,$B$1192,рўйхат!$B:$B,$C1170)</f>
        <v/>
      </c>
      <c r="BU1170" s="35">
        <f>SUMIFS(рўйхат!CD:CD,рўйхат!$CY:$CY,$B$1192,рўйхат!$B:$B,$C1170)</f>
        <v/>
      </c>
      <c r="BV1170" s="36">
        <f>SUMIFS(рўйхат!CE:CE,рўйхат!$CY:$CY,$B$1192,рўйхат!$B:$B,$C1170)</f>
        <v/>
      </c>
      <c r="BW1170" s="35">
        <f>SUMIFS(рўйхат!CH:CH,рўйхат!$CY:$CY,$B$1192,рўйхат!$B:$B,$C1170)</f>
        <v/>
      </c>
      <c r="BX1170" s="36">
        <f>SUMIFS(рўйхат!CI:CI,рўйхат!$CY:$CY,$B$1192,рўйхат!$B:$B,$C1170)</f>
        <v/>
      </c>
      <c r="BY1170" s="35">
        <f>SUMIFS(рўйхат!CJ:CJ,рўйхат!$CY:$CY,$B$1192,рўйхат!$B:$B,$C1170)</f>
        <v/>
      </c>
      <c r="BZ1170" s="36">
        <f>SUMIFS(рўйхат!CK:CK,рўйхат!$CY:$CY,$B$1192,рўйхат!$B:$B,$C1170)</f>
        <v/>
      </c>
      <c r="CA1170" s="35">
        <f>SUMIFS(рўйхат!CL:CL,рўйхат!$CY:$CY,$B$1192,рўйхат!$B:$B,$C1170)</f>
        <v/>
      </c>
      <c r="CB1170" s="36">
        <f>SUMIFS(рўйхат!CM:CM,рўйхат!$CY:$CY,$B$1192,рўйхат!$B:$B,$C1170)</f>
        <v/>
      </c>
      <c r="CC1170" s="35">
        <f>SUMIFS(рўйхат!CN:CN,рўйхат!$CY:$CY,$B$1192,рўйхат!$B:$B,$C1170)</f>
        <v/>
      </c>
      <c r="CD1170" s="36">
        <f>SUMIFS(рўйхат!CO:CO,рўйхат!$CY:$CY,$B$1192,рўйхат!$B:$B,$C1170)</f>
        <v/>
      </c>
      <c r="CE1170" s="77">
        <f>IFERROR(BE1170/(Q1170+BE1170),0)</f>
        <v/>
      </c>
      <c r="CF1170" s="78">
        <f>IFERROR(BF1170/(R1170+BF1170),0)</f>
        <v/>
      </c>
      <c r="CG1170" s="8">
        <f>COUNTIFS(B:B,B1170)</f>
        <v/>
      </c>
    </row>
    <row r="1171" hidden="1" outlineLevel="1" ht="17.1" customHeight="1" s="245">
      <c r="A1171" s="31" t="n"/>
      <c r="B1171" s="50" t="n">
        <v>11</v>
      </c>
      <c r="C1171" s="66" t="inlineStr">
        <is>
          <t>Қишлоқ хўжалиги вазирлиги</t>
        </is>
      </c>
      <c r="D1171" s="16" t="n"/>
      <c r="E1171" s="35">
        <f>SUMIFS(рўйхат!F:F,рўйхат!$CY:$CY,$B$1192,рўйхат!$B:$B,$C1171)</f>
        <v/>
      </c>
      <c r="F1171" s="36">
        <f>SUMIFS(рўйхат!G:G,рўйхат!$CY:$CY,$B$1192,рўйхат!$B:$B,$C1171)</f>
        <v/>
      </c>
      <c r="G1171" s="35">
        <f>SUMIFS(рўйхат!H:H,рўйхат!$CY:$CY,$B$1192,рўйхат!$B:$B,$C1171)</f>
        <v/>
      </c>
      <c r="H1171" s="36">
        <f>SUMIFS(рўйхат!I:I,рўйхат!$CY:$CY,$B$1192,рўйхат!$B:$B,$C1171)</f>
        <v/>
      </c>
      <c r="I1171" s="35">
        <f>SUMIFS(рўйхат!J:J,рўйхат!$CY:$CY,$B$1192,рўйхат!$B:$B,$C1171)</f>
        <v/>
      </c>
      <c r="J1171" s="36">
        <f>SUMIFS(рўйхат!K:K,рўйхат!$CY:$CY,$B$1192,рўйхат!$B:$B,$C1171)</f>
        <v/>
      </c>
      <c r="K1171" s="35">
        <f>SUMIFS(рўйхат!L:L,рўйхат!$CY:$CY,$B$1192,рўйхат!$B:$B,$C1171)</f>
        <v/>
      </c>
      <c r="L1171" s="36">
        <f>SUMIFS(рўйхат!M:M,рўйхат!$CY:$CY,$B$1192,рўйхат!$B:$B,$C1171)</f>
        <v/>
      </c>
      <c r="M1171" s="35">
        <f>SUMIFS(рўйхат!N:N,рўйхат!$CY:$CY,$B$1192,рўйхат!$B:$B,$C1171)</f>
        <v/>
      </c>
      <c r="N1171" s="36">
        <f>SUMIFS(рўйхат!O:O,рўйхат!$CY:$CY,$B$1192,рўйхат!$B:$B,$C1171)</f>
        <v/>
      </c>
      <c r="O1171" s="34">
        <f>IFERROR(M1171/E1171,0)</f>
        <v/>
      </c>
      <c r="P1171" s="34">
        <f>IFERROR(N1171/F1171,0)</f>
        <v/>
      </c>
      <c r="Q1171" s="35">
        <f>SUMIFS(рўйхат!P:P,рўйхат!$CY:$CY,$B$1192,рўйхат!$B:$B,$C1171)</f>
        <v/>
      </c>
      <c r="R1171" s="36">
        <f>SUMIFS(рўйхат!Q:Q,рўйхат!$CY:$CY,$B$1192,рўйхат!$B:$B,$C1171)</f>
        <v/>
      </c>
      <c r="S1171" s="35">
        <f>SUMIFS(рўйхат!R:R,рўйхат!$CY:$CY,$B$1192,рўйхат!$B:$B,$C1171)</f>
        <v/>
      </c>
      <c r="T1171" s="36">
        <f>SUMIFS(рўйхат!S:S,рўйхат!$CY:$CY,$B$1192,рўйхат!$B:$B,$C1171)</f>
        <v/>
      </c>
      <c r="U1171" s="35">
        <f>SUMIFS(рўйхат!T:T,рўйхат!$CY:$CY,$B$1192,рўйхат!$B:$B,$C1171)</f>
        <v/>
      </c>
      <c r="V1171" s="36">
        <f>SUMIFS(рўйхат!U:U,рўйхат!$CY:$CY,$B$1192,рўйхат!$B:$B,$C1171)</f>
        <v/>
      </c>
      <c r="W1171" s="35">
        <f>SUMIFS(рўйхат!V:V,рўйхат!$CY:$CY,$B$1192,рўйхат!$B:$B,$C1171)</f>
        <v/>
      </c>
      <c r="X1171" s="36">
        <f>SUMIFS(рўйхат!W:W,рўйхат!$CY:$CY,$B$1192,рўйхат!$B:$B,$C1171)</f>
        <v/>
      </c>
      <c r="Y1171" s="35">
        <f>SUMIFS(рўйхат!X:X,рўйхат!$CY:$CY,$B$1192,рўйхат!$B:$B,$C1171)</f>
        <v/>
      </c>
      <c r="Z1171" s="36">
        <f>SUMIFS(рўйхат!Y:Y,рўйхат!$CY:$CY,$B$1192,рўйхат!$B:$B,$C1171)</f>
        <v/>
      </c>
      <c r="AA1171" s="35">
        <f>SUMIFS(рўйхат!Z:Z,рўйхат!$CY:$CY,$B$1192,рўйхат!$B:$B,$C1171)</f>
        <v/>
      </c>
      <c r="AB1171" s="36">
        <f>SUMIFS(рўйхат!AA:AA,рўйхат!$CY:$CY,$B$1192,рўйхат!$B:$B,$C1171)</f>
        <v/>
      </c>
      <c r="AC1171" s="35">
        <f>SUMIFS(рўйхат!AB:AB,рўйхат!$CY:$CY,$B$1192,рўйхат!$B:$B,$C1171)</f>
        <v/>
      </c>
      <c r="AD1171" s="36">
        <f>SUMIFS(рўйхат!AC:AC,рўйхат!$CY:$CY,$B$1192,рўйхат!$B:$B,$C1171)</f>
        <v/>
      </c>
      <c r="AE1171" s="35">
        <f>SUMIFS(рўйхат!AD:AD,рўйхат!$CY:$CY,$B$1192,рўйхат!$B:$B,$C1171)</f>
        <v/>
      </c>
      <c r="AF1171" s="36">
        <f>SUMIFS(рўйхат!AE:AE,рўйхат!$CY:$CY,$B$1192,рўйхат!$B:$B,$C1171)</f>
        <v/>
      </c>
      <c r="AG1171" s="35">
        <f>SUMIFS(рўйхат!AH:AH,рўйхат!$CY:$CY,$B$1192,рўйхат!$B:$B,$C1171)</f>
        <v/>
      </c>
      <c r="AH1171" s="36">
        <f>SUMIFS(рўйхат!AI:AI,рўйхат!$CY:$CY,$B$1192,рўйхат!$B:$B,$C1171)</f>
        <v/>
      </c>
      <c r="AI1171" s="35">
        <f>SUMIFS(рўйхат!AJ:AJ,рўйхат!$CY:$CY,$B$1192,рўйхат!$B:$B,$C1171)</f>
        <v/>
      </c>
      <c r="AJ1171" s="36">
        <f>SUMIFS(рўйхат!AK:AK,рўйхат!$CY:$CY,$B$1192,рўйхат!$B:$B,$C1171)</f>
        <v/>
      </c>
      <c r="AK1171" s="35">
        <f>SUMIFS(рўйхат!AL:AL,рўйхат!$CY:$CY,$B$1192,рўйхат!$B:$B,$C1171)</f>
        <v/>
      </c>
      <c r="AL1171" s="36">
        <f>SUMIFS(рўйхат!AM:AM,рўйхат!$CY:$CY,$B$1192,рўйхат!$B:$B,$C1171)</f>
        <v/>
      </c>
      <c r="AM1171" s="77">
        <f>IFERROR(Q1171/E1171,0)</f>
        <v/>
      </c>
      <c r="AN1171" s="77">
        <f>IFERROR(R1171/F1171,0)</f>
        <v/>
      </c>
      <c r="AO1171" s="35">
        <f>SUMIFS(рўйхат!AX:AX,рўйхат!$CY:$CY,$B$1192,рўйхат!$B:$B,$C1171)</f>
        <v/>
      </c>
      <c r="AP1171" s="36">
        <f>SUMIFS(рўйхат!AY:AY,рўйхат!$CY:$CY,$B$1192,рўйхат!$B:$B,$C1171)</f>
        <v/>
      </c>
      <c r="AQ1171" s="35">
        <f>SUMIFS(рўйхат!AZ:AZ,рўйхат!$CY:$CY,$B$1192,рўйхат!$B:$B,$C1171)</f>
        <v/>
      </c>
      <c r="AR1171" s="36">
        <f>SUMIFS(рўйхат!BA:BA,рўйхат!$CY:$CY,$B$1192,рўйхат!$B:$B,$C1171)</f>
        <v/>
      </c>
      <c r="AS1171" s="35">
        <f>SUMIFS(рўйхат!BB:BB,рўйхат!$CY:$CY,$B$1192,рўйхат!$B:$B,$C1171)</f>
        <v/>
      </c>
      <c r="AT1171" s="36">
        <f>SUMIFS(рўйхат!BC:BC,рўйхат!$CY:$CY,$B$1192,рўйхат!$B:$B,$C1171)</f>
        <v/>
      </c>
      <c r="AU1171" s="35">
        <f>SUMIFS(рўйхат!BD:BD,рўйхат!$CY:$CY,$B$1192,рўйхат!$B:$B,$C1171)</f>
        <v/>
      </c>
      <c r="AV1171" s="36">
        <f>SUMIFS(рўйхат!BE:BE,рўйхат!$CY:$CY,$B$1192,рўйхат!$B:$B,$C1171)</f>
        <v/>
      </c>
      <c r="AW1171" s="35">
        <f>SUMIFS(рўйхат!BF:BF,рўйхат!$CY:$CY,$B$1192,рўйхат!$B:$B,$C1171)</f>
        <v/>
      </c>
      <c r="AX1171" s="36">
        <f>SUMIFS(рўйхат!BG:BG,рўйхат!$CY:$CY,$B$1192,рўйхат!$B:$B,$C1171)</f>
        <v/>
      </c>
      <c r="AY1171" s="35">
        <f>SUMIFS(рўйхат!BH:BH,рўйхат!$CY:$CY,$B$1192,рўйхат!$B:$B,$C1171)</f>
        <v/>
      </c>
      <c r="AZ1171" s="36">
        <f>SUMIFS(рўйхат!BI:BI,рўйхат!$CY:$CY,$B$1192,рўйхат!$B:$B,$C1171)</f>
        <v/>
      </c>
      <c r="BA1171" s="35">
        <f>SUMIFS(рўйхат!BJ:BJ,рўйхат!$CY:$CY,$B$1192,рўйхат!$B:$B,$C1171)</f>
        <v/>
      </c>
      <c r="BB1171" s="36">
        <f>SUMIFS(рўйхат!BK:BK,рўйхат!$CY:$CY,$B$1192,рўйхат!$B:$B,$C1171)</f>
        <v/>
      </c>
      <c r="BC1171" s="77">
        <f>IFERROR(AO1171/E1171,0)</f>
        <v/>
      </c>
      <c r="BD1171" s="77">
        <f>IFERROR(AP1171/F1171,0)</f>
        <v/>
      </c>
      <c r="BE1171" s="35">
        <f>SUMIFS(рўйхат!BL:BL,рўйхат!$CY:$CY,$B$1192,рўйхат!$B:$B,$C1171)</f>
        <v/>
      </c>
      <c r="BF1171" s="36">
        <f>SUMIFS(рўйхат!BM:BM,рўйхат!$CY:$CY,$B$1192,рўйхат!$B:$B,$C1171)</f>
        <v/>
      </c>
      <c r="BG1171" s="35">
        <f>SUMIFS(рўйхат!BN:BN,рўйхат!$CY:$CY,$B$1192,рўйхат!$B:$B,$C1171)</f>
        <v/>
      </c>
      <c r="BH1171" s="36">
        <f>SUMIFS(рўйхат!BO:BO,рўйхат!$CY:$CY,$B$1192,рўйхат!$B:$B,$C1171)</f>
        <v/>
      </c>
      <c r="BI1171" s="35">
        <f>SUMIFS(рўйхат!BP:BP,рўйхат!$CY:$CY,$B$1192,рўйхат!$B:$B,$C1171)</f>
        <v/>
      </c>
      <c r="BJ1171" s="36">
        <f>SUMIFS(рўйхат!BQ:BQ,рўйхат!$CY:$CY,$B$1192,рўйхат!$B:$B,$C1171)</f>
        <v/>
      </c>
      <c r="BK1171" s="35">
        <f>SUMIFS(рўйхат!BR:BR,рўйхат!$CY:$CY,$B$1192,рўйхат!$B:$B,$C1171)</f>
        <v/>
      </c>
      <c r="BL1171" s="36">
        <f>SUMIFS(рўйхат!BS:BS,рўйхат!$CY:$CY,$B$1192,рўйхат!$B:$B,$C1171)</f>
        <v/>
      </c>
      <c r="BM1171" s="35">
        <f>SUMIFS(рўйхат!BT:BT,рўйхат!$CY:$CY,$B$1192,рўйхат!$B:$B,$C1171)</f>
        <v/>
      </c>
      <c r="BN1171" s="36">
        <f>SUMIFS(рўйхат!BU:BU,рўйхат!$CY:$CY,$B$1192,рўйхат!$B:$B,$C1171)</f>
        <v/>
      </c>
      <c r="BO1171" s="35">
        <f>SUMIFS(рўйхат!BX:BX,рўйхат!$CY:$CY,$B$1192,рўйхат!$B:$B,$C1171)</f>
        <v/>
      </c>
      <c r="BP1171" s="36">
        <f>SUMIFS(рўйхат!BY:BY,рўйхат!$CY:$CY,$B$1192,рўйхат!$B:$B,$C1171)</f>
        <v/>
      </c>
      <c r="BQ1171" s="35">
        <f>SUMIFS(рўйхат!BZ:BZ,рўйхат!$CY:$CY,$B$1192,рўйхат!$B:$B,$C1171)</f>
        <v/>
      </c>
      <c r="BR1171" s="36">
        <f>SUMIFS(рўйхат!CA:CA,рўйхат!$CY:$CY,$B$1192,рўйхат!$B:$B,$C1171)</f>
        <v/>
      </c>
      <c r="BS1171" s="35">
        <f>SUMIFS(рўйхат!CB:CB,рўйхат!$CY:$CY,$B$1192,рўйхат!$B:$B,$C1171)</f>
        <v/>
      </c>
      <c r="BT1171" s="36">
        <f>SUMIFS(рўйхат!CC:CC,рўйхат!$CY:$CY,$B$1192,рўйхат!$B:$B,$C1171)</f>
        <v/>
      </c>
      <c r="BU1171" s="35">
        <f>SUMIFS(рўйхат!CD:CD,рўйхат!$CY:$CY,$B$1192,рўйхат!$B:$B,$C1171)</f>
        <v/>
      </c>
      <c r="BV1171" s="36">
        <f>SUMIFS(рўйхат!CE:CE,рўйхат!$CY:$CY,$B$1192,рўйхат!$B:$B,$C1171)</f>
        <v/>
      </c>
      <c r="BW1171" s="35">
        <f>SUMIFS(рўйхат!CH:CH,рўйхат!$CY:$CY,$B$1192,рўйхат!$B:$B,$C1171)</f>
        <v/>
      </c>
      <c r="BX1171" s="36">
        <f>SUMIFS(рўйхат!CI:CI,рўйхат!$CY:$CY,$B$1192,рўйхат!$B:$B,$C1171)</f>
        <v/>
      </c>
      <c r="BY1171" s="35">
        <f>SUMIFS(рўйхат!CJ:CJ,рўйхат!$CY:$CY,$B$1192,рўйхат!$B:$B,$C1171)</f>
        <v/>
      </c>
      <c r="BZ1171" s="36">
        <f>SUMIFS(рўйхат!CK:CK,рўйхат!$CY:$CY,$B$1192,рўйхат!$B:$B,$C1171)</f>
        <v/>
      </c>
      <c r="CA1171" s="35">
        <f>SUMIFS(рўйхат!CL:CL,рўйхат!$CY:$CY,$B$1192,рўйхат!$B:$B,$C1171)</f>
        <v/>
      </c>
      <c r="CB1171" s="36">
        <f>SUMIFS(рўйхат!CM:CM,рўйхат!$CY:$CY,$B$1192,рўйхат!$B:$B,$C1171)</f>
        <v/>
      </c>
      <c r="CC1171" s="35">
        <f>SUMIFS(рўйхат!CN:CN,рўйхат!$CY:$CY,$B$1192,рўйхат!$B:$B,$C1171)</f>
        <v/>
      </c>
      <c r="CD1171" s="36">
        <f>SUMIFS(рўйхат!CO:CO,рўйхат!$CY:$CY,$B$1192,рўйхат!$B:$B,$C1171)</f>
        <v/>
      </c>
      <c r="CE1171" s="77">
        <f>IFERROR(BE1171/(Q1171+BE1171),0)</f>
        <v/>
      </c>
      <c r="CF1171" s="78">
        <f>IFERROR(BF1171/(R1171+BF1171),0)</f>
        <v/>
      </c>
      <c r="CG1171" s="8">
        <f>COUNTIFS(B:B,B1171)</f>
        <v/>
      </c>
    </row>
    <row r="1172" hidden="1" outlineLevel="1" ht="17.1" customHeight="1" s="245">
      <c r="A1172" s="31" t="n"/>
      <c r="B1172" s="50" t="n">
        <v>12</v>
      </c>
      <c r="C1172" s="66" t="inlineStr">
        <is>
          <t>Қурилиш ва уй-жой коммунал хўжалиги вазирлиги</t>
        </is>
      </c>
      <c r="D1172" s="16" t="n"/>
      <c r="E1172" s="35">
        <f>SUMIFS(рўйхат!F:F,рўйхат!$CY:$CY,$B$1192,рўйхат!$B:$B,$C1172)</f>
        <v/>
      </c>
      <c r="F1172" s="36">
        <f>SUMIFS(рўйхат!G:G,рўйхат!$CY:$CY,$B$1192,рўйхат!$B:$B,$C1172)</f>
        <v/>
      </c>
      <c r="G1172" s="35">
        <f>SUMIFS(рўйхат!H:H,рўйхат!$CY:$CY,$B$1192,рўйхат!$B:$B,$C1172)</f>
        <v/>
      </c>
      <c r="H1172" s="36">
        <f>SUMIFS(рўйхат!I:I,рўйхат!$CY:$CY,$B$1192,рўйхат!$B:$B,$C1172)</f>
        <v/>
      </c>
      <c r="I1172" s="35">
        <f>SUMIFS(рўйхат!J:J,рўйхат!$CY:$CY,$B$1192,рўйхат!$B:$B,$C1172)</f>
        <v/>
      </c>
      <c r="J1172" s="36">
        <f>SUMIFS(рўйхат!K:K,рўйхат!$CY:$CY,$B$1192,рўйхат!$B:$B,$C1172)</f>
        <v/>
      </c>
      <c r="K1172" s="35">
        <f>SUMIFS(рўйхат!L:L,рўйхат!$CY:$CY,$B$1192,рўйхат!$B:$B,$C1172)</f>
        <v/>
      </c>
      <c r="L1172" s="36">
        <f>SUMIFS(рўйхат!M:M,рўйхат!$CY:$CY,$B$1192,рўйхат!$B:$B,$C1172)</f>
        <v/>
      </c>
      <c r="M1172" s="35">
        <f>SUMIFS(рўйхат!N:N,рўйхат!$CY:$CY,$B$1192,рўйхат!$B:$B,$C1172)</f>
        <v/>
      </c>
      <c r="N1172" s="36">
        <f>SUMIFS(рўйхат!O:O,рўйхат!$CY:$CY,$B$1192,рўйхат!$B:$B,$C1172)</f>
        <v/>
      </c>
      <c r="O1172" s="34">
        <f>IFERROR(M1172/E1172,0)</f>
        <v/>
      </c>
      <c r="P1172" s="34">
        <f>IFERROR(N1172/F1172,0)</f>
        <v/>
      </c>
      <c r="Q1172" s="35">
        <f>SUMIFS(рўйхат!P:P,рўйхат!$CY:$CY,$B$1192,рўйхат!$B:$B,$C1172)</f>
        <v/>
      </c>
      <c r="R1172" s="36">
        <f>SUMIFS(рўйхат!Q:Q,рўйхат!$CY:$CY,$B$1192,рўйхат!$B:$B,$C1172)</f>
        <v/>
      </c>
      <c r="S1172" s="35">
        <f>SUMIFS(рўйхат!R:R,рўйхат!$CY:$CY,$B$1192,рўйхат!$B:$B,$C1172)</f>
        <v/>
      </c>
      <c r="T1172" s="36">
        <f>SUMIFS(рўйхат!S:S,рўйхат!$CY:$CY,$B$1192,рўйхат!$B:$B,$C1172)</f>
        <v/>
      </c>
      <c r="U1172" s="35">
        <f>SUMIFS(рўйхат!T:T,рўйхат!$CY:$CY,$B$1192,рўйхат!$B:$B,$C1172)</f>
        <v/>
      </c>
      <c r="V1172" s="36">
        <f>SUMIFS(рўйхат!U:U,рўйхат!$CY:$CY,$B$1192,рўйхат!$B:$B,$C1172)</f>
        <v/>
      </c>
      <c r="W1172" s="35">
        <f>SUMIFS(рўйхат!V:V,рўйхат!$CY:$CY,$B$1192,рўйхат!$B:$B,$C1172)</f>
        <v/>
      </c>
      <c r="X1172" s="36">
        <f>SUMIFS(рўйхат!W:W,рўйхат!$CY:$CY,$B$1192,рўйхат!$B:$B,$C1172)</f>
        <v/>
      </c>
      <c r="Y1172" s="35">
        <f>SUMIFS(рўйхат!X:X,рўйхат!$CY:$CY,$B$1192,рўйхат!$B:$B,$C1172)</f>
        <v/>
      </c>
      <c r="Z1172" s="36">
        <f>SUMIFS(рўйхат!Y:Y,рўйхат!$CY:$CY,$B$1192,рўйхат!$B:$B,$C1172)</f>
        <v/>
      </c>
      <c r="AA1172" s="35">
        <f>SUMIFS(рўйхат!Z:Z,рўйхат!$CY:$CY,$B$1192,рўйхат!$B:$B,$C1172)</f>
        <v/>
      </c>
      <c r="AB1172" s="36">
        <f>SUMIFS(рўйхат!AA:AA,рўйхат!$CY:$CY,$B$1192,рўйхат!$B:$B,$C1172)</f>
        <v/>
      </c>
      <c r="AC1172" s="35">
        <f>SUMIFS(рўйхат!AB:AB,рўйхат!$CY:$CY,$B$1192,рўйхат!$B:$B,$C1172)</f>
        <v/>
      </c>
      <c r="AD1172" s="36">
        <f>SUMIFS(рўйхат!AC:AC,рўйхат!$CY:$CY,$B$1192,рўйхат!$B:$B,$C1172)</f>
        <v/>
      </c>
      <c r="AE1172" s="35">
        <f>SUMIFS(рўйхат!AD:AD,рўйхат!$CY:$CY,$B$1192,рўйхат!$B:$B,$C1172)</f>
        <v/>
      </c>
      <c r="AF1172" s="36">
        <f>SUMIFS(рўйхат!AE:AE,рўйхат!$CY:$CY,$B$1192,рўйхат!$B:$B,$C1172)</f>
        <v/>
      </c>
      <c r="AG1172" s="35">
        <f>SUMIFS(рўйхат!AH:AH,рўйхат!$CY:$CY,$B$1192,рўйхат!$B:$B,$C1172)</f>
        <v/>
      </c>
      <c r="AH1172" s="36">
        <f>SUMIFS(рўйхат!AI:AI,рўйхат!$CY:$CY,$B$1192,рўйхат!$B:$B,$C1172)</f>
        <v/>
      </c>
      <c r="AI1172" s="35">
        <f>SUMIFS(рўйхат!AJ:AJ,рўйхат!$CY:$CY,$B$1192,рўйхат!$B:$B,$C1172)</f>
        <v/>
      </c>
      <c r="AJ1172" s="36">
        <f>SUMIFS(рўйхат!AK:AK,рўйхат!$CY:$CY,$B$1192,рўйхат!$B:$B,$C1172)</f>
        <v/>
      </c>
      <c r="AK1172" s="35">
        <f>SUMIFS(рўйхат!AL:AL,рўйхат!$CY:$CY,$B$1192,рўйхат!$B:$B,$C1172)</f>
        <v/>
      </c>
      <c r="AL1172" s="36">
        <f>SUMIFS(рўйхат!AM:AM,рўйхат!$CY:$CY,$B$1192,рўйхат!$B:$B,$C1172)</f>
        <v/>
      </c>
      <c r="AM1172" s="77">
        <f>IFERROR(Q1172/E1172,0)</f>
        <v/>
      </c>
      <c r="AN1172" s="77">
        <f>IFERROR(R1172/F1172,0)</f>
        <v/>
      </c>
      <c r="AO1172" s="35">
        <f>SUMIFS(рўйхат!AX:AX,рўйхат!$CY:$CY,$B$1192,рўйхат!$B:$B,$C1172)</f>
        <v/>
      </c>
      <c r="AP1172" s="36">
        <f>SUMIFS(рўйхат!AY:AY,рўйхат!$CY:$CY,$B$1192,рўйхат!$B:$B,$C1172)</f>
        <v/>
      </c>
      <c r="AQ1172" s="35">
        <f>SUMIFS(рўйхат!AZ:AZ,рўйхат!$CY:$CY,$B$1192,рўйхат!$B:$B,$C1172)</f>
        <v/>
      </c>
      <c r="AR1172" s="36">
        <f>SUMIFS(рўйхат!BA:BA,рўйхат!$CY:$CY,$B$1192,рўйхат!$B:$B,$C1172)</f>
        <v/>
      </c>
      <c r="AS1172" s="35">
        <f>SUMIFS(рўйхат!BB:BB,рўйхат!$CY:$CY,$B$1192,рўйхат!$B:$B,$C1172)</f>
        <v/>
      </c>
      <c r="AT1172" s="36">
        <f>SUMIFS(рўйхат!BC:BC,рўйхат!$CY:$CY,$B$1192,рўйхат!$B:$B,$C1172)</f>
        <v/>
      </c>
      <c r="AU1172" s="35">
        <f>SUMIFS(рўйхат!BD:BD,рўйхат!$CY:$CY,$B$1192,рўйхат!$B:$B,$C1172)</f>
        <v/>
      </c>
      <c r="AV1172" s="36">
        <f>SUMIFS(рўйхат!BE:BE,рўйхат!$CY:$CY,$B$1192,рўйхат!$B:$B,$C1172)</f>
        <v/>
      </c>
      <c r="AW1172" s="35">
        <f>SUMIFS(рўйхат!BF:BF,рўйхат!$CY:$CY,$B$1192,рўйхат!$B:$B,$C1172)</f>
        <v/>
      </c>
      <c r="AX1172" s="36">
        <f>SUMIFS(рўйхат!BG:BG,рўйхат!$CY:$CY,$B$1192,рўйхат!$B:$B,$C1172)</f>
        <v/>
      </c>
      <c r="AY1172" s="35">
        <f>SUMIFS(рўйхат!BH:BH,рўйхат!$CY:$CY,$B$1192,рўйхат!$B:$B,$C1172)</f>
        <v/>
      </c>
      <c r="AZ1172" s="36">
        <f>SUMIFS(рўйхат!BI:BI,рўйхат!$CY:$CY,$B$1192,рўйхат!$B:$B,$C1172)</f>
        <v/>
      </c>
      <c r="BA1172" s="35">
        <f>SUMIFS(рўйхат!BJ:BJ,рўйхат!$CY:$CY,$B$1192,рўйхат!$B:$B,$C1172)</f>
        <v/>
      </c>
      <c r="BB1172" s="36">
        <f>SUMIFS(рўйхат!BK:BK,рўйхат!$CY:$CY,$B$1192,рўйхат!$B:$B,$C1172)</f>
        <v/>
      </c>
      <c r="BC1172" s="77">
        <f>IFERROR(AO1172/E1172,0)</f>
        <v/>
      </c>
      <c r="BD1172" s="77">
        <f>IFERROR(AP1172/F1172,0)</f>
        <v/>
      </c>
      <c r="BE1172" s="35">
        <f>SUMIFS(рўйхат!BL:BL,рўйхат!$CY:$CY,$B$1192,рўйхат!$B:$B,$C1172)</f>
        <v/>
      </c>
      <c r="BF1172" s="36">
        <f>SUMIFS(рўйхат!BM:BM,рўйхат!$CY:$CY,$B$1192,рўйхат!$B:$B,$C1172)</f>
        <v/>
      </c>
      <c r="BG1172" s="35">
        <f>SUMIFS(рўйхат!BN:BN,рўйхат!$CY:$CY,$B$1192,рўйхат!$B:$B,$C1172)</f>
        <v/>
      </c>
      <c r="BH1172" s="36">
        <f>SUMIFS(рўйхат!BO:BO,рўйхат!$CY:$CY,$B$1192,рўйхат!$B:$B,$C1172)</f>
        <v/>
      </c>
      <c r="BI1172" s="35">
        <f>SUMIFS(рўйхат!BP:BP,рўйхат!$CY:$CY,$B$1192,рўйхат!$B:$B,$C1172)</f>
        <v/>
      </c>
      <c r="BJ1172" s="36">
        <f>SUMIFS(рўйхат!BQ:BQ,рўйхат!$CY:$CY,$B$1192,рўйхат!$B:$B,$C1172)</f>
        <v/>
      </c>
      <c r="BK1172" s="35">
        <f>SUMIFS(рўйхат!BR:BR,рўйхат!$CY:$CY,$B$1192,рўйхат!$B:$B,$C1172)</f>
        <v/>
      </c>
      <c r="BL1172" s="36">
        <f>SUMIFS(рўйхат!BS:BS,рўйхат!$CY:$CY,$B$1192,рўйхат!$B:$B,$C1172)</f>
        <v/>
      </c>
      <c r="BM1172" s="35">
        <f>SUMIFS(рўйхат!BT:BT,рўйхат!$CY:$CY,$B$1192,рўйхат!$B:$B,$C1172)</f>
        <v/>
      </c>
      <c r="BN1172" s="36">
        <f>SUMIFS(рўйхат!BU:BU,рўйхат!$CY:$CY,$B$1192,рўйхат!$B:$B,$C1172)</f>
        <v/>
      </c>
      <c r="BO1172" s="35">
        <f>SUMIFS(рўйхат!BX:BX,рўйхат!$CY:$CY,$B$1192,рўйхат!$B:$B,$C1172)</f>
        <v/>
      </c>
      <c r="BP1172" s="36">
        <f>SUMIFS(рўйхат!BY:BY,рўйхат!$CY:$CY,$B$1192,рўйхат!$B:$B,$C1172)</f>
        <v/>
      </c>
      <c r="BQ1172" s="35">
        <f>SUMIFS(рўйхат!BZ:BZ,рўйхат!$CY:$CY,$B$1192,рўйхат!$B:$B,$C1172)</f>
        <v/>
      </c>
      <c r="BR1172" s="36">
        <f>SUMIFS(рўйхат!CA:CA,рўйхат!$CY:$CY,$B$1192,рўйхат!$B:$B,$C1172)</f>
        <v/>
      </c>
      <c r="BS1172" s="35">
        <f>SUMIFS(рўйхат!CB:CB,рўйхат!$CY:$CY,$B$1192,рўйхат!$B:$B,$C1172)</f>
        <v/>
      </c>
      <c r="BT1172" s="36">
        <f>SUMIFS(рўйхат!CC:CC,рўйхат!$CY:$CY,$B$1192,рўйхат!$B:$B,$C1172)</f>
        <v/>
      </c>
      <c r="BU1172" s="35">
        <f>SUMIFS(рўйхат!CD:CD,рўйхат!$CY:$CY,$B$1192,рўйхат!$B:$B,$C1172)</f>
        <v/>
      </c>
      <c r="BV1172" s="36">
        <f>SUMIFS(рўйхат!CE:CE,рўйхат!$CY:$CY,$B$1192,рўйхат!$B:$B,$C1172)</f>
        <v/>
      </c>
      <c r="BW1172" s="35">
        <f>SUMIFS(рўйхат!CH:CH,рўйхат!$CY:$CY,$B$1192,рўйхат!$B:$B,$C1172)</f>
        <v/>
      </c>
      <c r="BX1172" s="36">
        <f>SUMIFS(рўйхат!CI:CI,рўйхат!$CY:$CY,$B$1192,рўйхат!$B:$B,$C1172)</f>
        <v/>
      </c>
      <c r="BY1172" s="35">
        <f>SUMIFS(рўйхат!CJ:CJ,рўйхат!$CY:$CY,$B$1192,рўйхат!$B:$B,$C1172)</f>
        <v/>
      </c>
      <c r="BZ1172" s="36">
        <f>SUMIFS(рўйхат!CK:CK,рўйхат!$CY:$CY,$B$1192,рўйхат!$B:$B,$C1172)</f>
        <v/>
      </c>
      <c r="CA1172" s="35">
        <f>SUMIFS(рўйхат!CL:CL,рўйхат!$CY:$CY,$B$1192,рўйхат!$B:$B,$C1172)</f>
        <v/>
      </c>
      <c r="CB1172" s="36">
        <f>SUMIFS(рўйхат!CM:CM,рўйхат!$CY:$CY,$B$1192,рўйхат!$B:$B,$C1172)</f>
        <v/>
      </c>
      <c r="CC1172" s="35">
        <f>SUMIFS(рўйхат!CN:CN,рўйхат!$CY:$CY,$B$1192,рўйхат!$B:$B,$C1172)</f>
        <v/>
      </c>
      <c r="CD1172" s="36">
        <f>SUMIFS(рўйхат!CO:CO,рўйхат!$CY:$CY,$B$1192,рўйхат!$B:$B,$C1172)</f>
        <v/>
      </c>
      <c r="CE1172" s="77">
        <f>IFERROR(BE1172/(Q1172+BE1172),0)</f>
        <v/>
      </c>
      <c r="CF1172" s="78">
        <f>IFERROR(BF1172/(R1172+BF1172),0)</f>
        <v/>
      </c>
      <c r="CG1172" s="8">
        <f>COUNTIFS(B:B,B1172)</f>
        <v/>
      </c>
    </row>
    <row r="1173" hidden="1" outlineLevel="1" ht="17.1" customHeight="1" s="245">
      <c r="A1173" s="31" t="n"/>
      <c r="B1173" s="50" t="n">
        <v>13</v>
      </c>
      <c r="C1173" s="66" t="inlineStr">
        <is>
          <t>Маданий мерос агентлиги</t>
        </is>
      </c>
      <c r="D1173" s="16" t="n"/>
      <c r="E1173" s="35">
        <f>SUMIFS(рўйхат!F:F,рўйхат!$CY:$CY,$B$1192,рўйхат!$B:$B,$C1173)</f>
        <v/>
      </c>
      <c r="F1173" s="36">
        <f>SUMIFS(рўйхат!G:G,рўйхат!$CY:$CY,$B$1192,рўйхат!$B:$B,$C1173)</f>
        <v/>
      </c>
      <c r="G1173" s="35">
        <f>SUMIFS(рўйхат!H:H,рўйхат!$CY:$CY,$B$1192,рўйхат!$B:$B,$C1173)</f>
        <v/>
      </c>
      <c r="H1173" s="36">
        <f>SUMIFS(рўйхат!I:I,рўйхат!$CY:$CY,$B$1192,рўйхат!$B:$B,$C1173)</f>
        <v/>
      </c>
      <c r="I1173" s="35">
        <f>SUMIFS(рўйхат!J:J,рўйхат!$CY:$CY,$B$1192,рўйхат!$B:$B,$C1173)</f>
        <v/>
      </c>
      <c r="J1173" s="36">
        <f>SUMIFS(рўйхат!K:K,рўйхат!$CY:$CY,$B$1192,рўйхат!$B:$B,$C1173)</f>
        <v/>
      </c>
      <c r="K1173" s="35">
        <f>SUMIFS(рўйхат!L:L,рўйхат!$CY:$CY,$B$1192,рўйхат!$B:$B,$C1173)</f>
        <v/>
      </c>
      <c r="L1173" s="36">
        <f>SUMIFS(рўйхат!M:M,рўйхат!$CY:$CY,$B$1192,рўйхат!$B:$B,$C1173)</f>
        <v/>
      </c>
      <c r="M1173" s="35">
        <f>SUMIFS(рўйхат!N:N,рўйхат!$CY:$CY,$B$1192,рўйхат!$B:$B,$C1173)</f>
        <v/>
      </c>
      <c r="N1173" s="36">
        <f>SUMIFS(рўйхат!O:O,рўйхат!$CY:$CY,$B$1192,рўйхат!$B:$B,$C1173)</f>
        <v/>
      </c>
      <c r="O1173" s="34">
        <f>IFERROR(M1173/E1173,0)</f>
        <v/>
      </c>
      <c r="P1173" s="34">
        <f>IFERROR(N1173/F1173,0)</f>
        <v/>
      </c>
      <c r="Q1173" s="35">
        <f>SUMIFS(рўйхат!P:P,рўйхат!$CY:$CY,$B$1192,рўйхат!$B:$B,$C1173)</f>
        <v/>
      </c>
      <c r="R1173" s="36">
        <f>SUMIFS(рўйхат!Q:Q,рўйхат!$CY:$CY,$B$1192,рўйхат!$B:$B,$C1173)</f>
        <v/>
      </c>
      <c r="S1173" s="35">
        <f>SUMIFS(рўйхат!R:R,рўйхат!$CY:$CY,$B$1192,рўйхат!$B:$B,$C1173)</f>
        <v/>
      </c>
      <c r="T1173" s="36">
        <f>SUMIFS(рўйхат!S:S,рўйхат!$CY:$CY,$B$1192,рўйхат!$B:$B,$C1173)</f>
        <v/>
      </c>
      <c r="U1173" s="35">
        <f>SUMIFS(рўйхат!T:T,рўйхат!$CY:$CY,$B$1192,рўйхат!$B:$B,$C1173)</f>
        <v/>
      </c>
      <c r="V1173" s="36">
        <f>SUMIFS(рўйхат!U:U,рўйхат!$CY:$CY,$B$1192,рўйхат!$B:$B,$C1173)</f>
        <v/>
      </c>
      <c r="W1173" s="35">
        <f>SUMIFS(рўйхат!V:V,рўйхат!$CY:$CY,$B$1192,рўйхат!$B:$B,$C1173)</f>
        <v/>
      </c>
      <c r="X1173" s="36">
        <f>SUMIFS(рўйхат!W:W,рўйхат!$CY:$CY,$B$1192,рўйхат!$B:$B,$C1173)</f>
        <v/>
      </c>
      <c r="Y1173" s="35">
        <f>SUMIFS(рўйхат!X:X,рўйхат!$CY:$CY,$B$1192,рўйхат!$B:$B,$C1173)</f>
        <v/>
      </c>
      <c r="Z1173" s="36">
        <f>SUMIFS(рўйхат!Y:Y,рўйхат!$CY:$CY,$B$1192,рўйхат!$B:$B,$C1173)</f>
        <v/>
      </c>
      <c r="AA1173" s="35">
        <f>SUMIFS(рўйхат!Z:Z,рўйхат!$CY:$CY,$B$1192,рўйхат!$B:$B,$C1173)</f>
        <v/>
      </c>
      <c r="AB1173" s="36">
        <f>SUMIFS(рўйхат!AA:AA,рўйхат!$CY:$CY,$B$1192,рўйхат!$B:$B,$C1173)</f>
        <v/>
      </c>
      <c r="AC1173" s="35">
        <f>SUMIFS(рўйхат!AB:AB,рўйхат!$CY:$CY,$B$1192,рўйхат!$B:$B,$C1173)</f>
        <v/>
      </c>
      <c r="AD1173" s="36">
        <f>SUMIFS(рўйхат!AC:AC,рўйхат!$CY:$CY,$B$1192,рўйхат!$B:$B,$C1173)</f>
        <v/>
      </c>
      <c r="AE1173" s="35">
        <f>SUMIFS(рўйхат!AD:AD,рўйхат!$CY:$CY,$B$1192,рўйхат!$B:$B,$C1173)</f>
        <v/>
      </c>
      <c r="AF1173" s="36">
        <f>SUMIFS(рўйхат!AE:AE,рўйхат!$CY:$CY,$B$1192,рўйхат!$B:$B,$C1173)</f>
        <v/>
      </c>
      <c r="AG1173" s="35">
        <f>SUMIFS(рўйхат!AH:AH,рўйхат!$CY:$CY,$B$1192,рўйхат!$B:$B,$C1173)</f>
        <v/>
      </c>
      <c r="AH1173" s="36">
        <f>SUMIFS(рўйхат!AI:AI,рўйхат!$CY:$CY,$B$1192,рўйхат!$B:$B,$C1173)</f>
        <v/>
      </c>
      <c r="AI1173" s="35">
        <f>SUMIFS(рўйхат!AJ:AJ,рўйхат!$CY:$CY,$B$1192,рўйхат!$B:$B,$C1173)</f>
        <v/>
      </c>
      <c r="AJ1173" s="36">
        <f>SUMIFS(рўйхат!AK:AK,рўйхат!$CY:$CY,$B$1192,рўйхат!$B:$B,$C1173)</f>
        <v/>
      </c>
      <c r="AK1173" s="35">
        <f>SUMIFS(рўйхат!AL:AL,рўйхат!$CY:$CY,$B$1192,рўйхат!$B:$B,$C1173)</f>
        <v/>
      </c>
      <c r="AL1173" s="36">
        <f>SUMIFS(рўйхат!AM:AM,рўйхат!$CY:$CY,$B$1192,рўйхат!$B:$B,$C1173)</f>
        <v/>
      </c>
      <c r="AM1173" s="77">
        <f>IFERROR(Q1173/E1173,0)</f>
        <v/>
      </c>
      <c r="AN1173" s="77">
        <f>IFERROR(R1173/F1173,0)</f>
        <v/>
      </c>
      <c r="AO1173" s="35">
        <f>SUMIFS(рўйхат!AX:AX,рўйхат!$CY:$CY,$B$1192,рўйхат!$B:$B,$C1173)</f>
        <v/>
      </c>
      <c r="AP1173" s="36">
        <f>SUMIFS(рўйхат!AY:AY,рўйхат!$CY:$CY,$B$1192,рўйхат!$B:$B,$C1173)</f>
        <v/>
      </c>
      <c r="AQ1173" s="35">
        <f>SUMIFS(рўйхат!AZ:AZ,рўйхат!$CY:$CY,$B$1192,рўйхат!$B:$B,$C1173)</f>
        <v/>
      </c>
      <c r="AR1173" s="36">
        <f>SUMIFS(рўйхат!BA:BA,рўйхат!$CY:$CY,$B$1192,рўйхат!$B:$B,$C1173)</f>
        <v/>
      </c>
      <c r="AS1173" s="35">
        <f>SUMIFS(рўйхат!BB:BB,рўйхат!$CY:$CY,$B$1192,рўйхат!$B:$B,$C1173)</f>
        <v/>
      </c>
      <c r="AT1173" s="36">
        <f>SUMIFS(рўйхат!BC:BC,рўйхат!$CY:$CY,$B$1192,рўйхат!$B:$B,$C1173)</f>
        <v/>
      </c>
      <c r="AU1173" s="35">
        <f>SUMIFS(рўйхат!BD:BD,рўйхат!$CY:$CY,$B$1192,рўйхат!$B:$B,$C1173)</f>
        <v/>
      </c>
      <c r="AV1173" s="36">
        <f>SUMIFS(рўйхат!BE:BE,рўйхат!$CY:$CY,$B$1192,рўйхат!$B:$B,$C1173)</f>
        <v/>
      </c>
      <c r="AW1173" s="35">
        <f>SUMIFS(рўйхат!BF:BF,рўйхат!$CY:$CY,$B$1192,рўйхат!$B:$B,$C1173)</f>
        <v/>
      </c>
      <c r="AX1173" s="36">
        <f>SUMIFS(рўйхат!BG:BG,рўйхат!$CY:$CY,$B$1192,рўйхат!$B:$B,$C1173)</f>
        <v/>
      </c>
      <c r="AY1173" s="35">
        <f>SUMIFS(рўйхат!BH:BH,рўйхат!$CY:$CY,$B$1192,рўйхат!$B:$B,$C1173)</f>
        <v/>
      </c>
      <c r="AZ1173" s="36">
        <f>SUMIFS(рўйхат!BI:BI,рўйхат!$CY:$CY,$B$1192,рўйхат!$B:$B,$C1173)</f>
        <v/>
      </c>
      <c r="BA1173" s="35">
        <f>SUMIFS(рўйхат!BJ:BJ,рўйхат!$CY:$CY,$B$1192,рўйхат!$B:$B,$C1173)</f>
        <v/>
      </c>
      <c r="BB1173" s="36">
        <f>SUMIFS(рўйхат!BK:BK,рўйхат!$CY:$CY,$B$1192,рўйхат!$B:$B,$C1173)</f>
        <v/>
      </c>
      <c r="BC1173" s="77">
        <f>IFERROR(AO1173/E1173,0)</f>
        <v/>
      </c>
      <c r="BD1173" s="77">
        <f>IFERROR(AP1173/F1173,0)</f>
        <v/>
      </c>
      <c r="BE1173" s="35">
        <f>SUMIFS(рўйхат!BL:BL,рўйхат!$CY:$CY,$B$1192,рўйхат!$B:$B,$C1173)</f>
        <v/>
      </c>
      <c r="BF1173" s="36">
        <f>SUMIFS(рўйхат!BM:BM,рўйхат!$CY:$CY,$B$1192,рўйхат!$B:$B,$C1173)</f>
        <v/>
      </c>
      <c r="BG1173" s="35">
        <f>SUMIFS(рўйхат!BN:BN,рўйхат!$CY:$CY,$B$1192,рўйхат!$B:$B,$C1173)</f>
        <v/>
      </c>
      <c r="BH1173" s="36">
        <f>SUMIFS(рўйхат!BO:BO,рўйхат!$CY:$CY,$B$1192,рўйхат!$B:$B,$C1173)</f>
        <v/>
      </c>
      <c r="BI1173" s="35">
        <f>SUMIFS(рўйхат!BP:BP,рўйхат!$CY:$CY,$B$1192,рўйхат!$B:$B,$C1173)</f>
        <v/>
      </c>
      <c r="BJ1173" s="36">
        <f>SUMIFS(рўйхат!BQ:BQ,рўйхат!$CY:$CY,$B$1192,рўйхат!$B:$B,$C1173)</f>
        <v/>
      </c>
      <c r="BK1173" s="35">
        <f>SUMIFS(рўйхат!BR:BR,рўйхат!$CY:$CY,$B$1192,рўйхат!$B:$B,$C1173)</f>
        <v/>
      </c>
      <c r="BL1173" s="36">
        <f>SUMIFS(рўйхат!BS:BS,рўйхат!$CY:$CY,$B$1192,рўйхат!$B:$B,$C1173)</f>
        <v/>
      </c>
      <c r="BM1173" s="35">
        <f>SUMIFS(рўйхат!BT:BT,рўйхат!$CY:$CY,$B$1192,рўйхат!$B:$B,$C1173)</f>
        <v/>
      </c>
      <c r="BN1173" s="36">
        <f>SUMIFS(рўйхат!BU:BU,рўйхат!$CY:$CY,$B$1192,рўйхат!$B:$B,$C1173)</f>
        <v/>
      </c>
      <c r="BO1173" s="35">
        <f>SUMIFS(рўйхат!BX:BX,рўйхат!$CY:$CY,$B$1192,рўйхат!$B:$B,$C1173)</f>
        <v/>
      </c>
      <c r="BP1173" s="36">
        <f>SUMIFS(рўйхат!BY:BY,рўйхат!$CY:$CY,$B$1192,рўйхат!$B:$B,$C1173)</f>
        <v/>
      </c>
      <c r="BQ1173" s="35">
        <f>SUMIFS(рўйхат!BZ:BZ,рўйхат!$CY:$CY,$B$1192,рўйхат!$B:$B,$C1173)</f>
        <v/>
      </c>
      <c r="BR1173" s="36">
        <f>SUMIFS(рўйхат!CA:CA,рўйхат!$CY:$CY,$B$1192,рўйхат!$B:$B,$C1173)</f>
        <v/>
      </c>
      <c r="BS1173" s="35">
        <f>SUMIFS(рўйхат!CB:CB,рўйхат!$CY:$CY,$B$1192,рўйхат!$B:$B,$C1173)</f>
        <v/>
      </c>
      <c r="BT1173" s="36">
        <f>SUMIFS(рўйхат!CC:CC,рўйхат!$CY:$CY,$B$1192,рўйхат!$B:$B,$C1173)</f>
        <v/>
      </c>
      <c r="BU1173" s="35">
        <f>SUMIFS(рўйхат!CD:CD,рўйхат!$CY:$CY,$B$1192,рўйхат!$B:$B,$C1173)</f>
        <v/>
      </c>
      <c r="BV1173" s="36">
        <f>SUMIFS(рўйхат!CE:CE,рўйхат!$CY:$CY,$B$1192,рўйхат!$B:$B,$C1173)</f>
        <v/>
      </c>
      <c r="BW1173" s="35">
        <f>SUMIFS(рўйхат!CH:CH,рўйхат!$CY:$CY,$B$1192,рўйхат!$B:$B,$C1173)</f>
        <v/>
      </c>
      <c r="BX1173" s="36">
        <f>SUMIFS(рўйхат!CI:CI,рўйхат!$CY:$CY,$B$1192,рўйхат!$B:$B,$C1173)</f>
        <v/>
      </c>
      <c r="BY1173" s="35">
        <f>SUMIFS(рўйхат!CJ:CJ,рўйхат!$CY:$CY,$B$1192,рўйхат!$B:$B,$C1173)</f>
        <v/>
      </c>
      <c r="BZ1173" s="36">
        <f>SUMIFS(рўйхат!CK:CK,рўйхат!$CY:$CY,$B$1192,рўйхат!$B:$B,$C1173)</f>
        <v/>
      </c>
      <c r="CA1173" s="35">
        <f>SUMIFS(рўйхат!CL:CL,рўйхат!$CY:$CY,$B$1192,рўйхат!$B:$B,$C1173)</f>
        <v/>
      </c>
      <c r="CB1173" s="36">
        <f>SUMIFS(рўйхат!CM:CM,рўйхат!$CY:$CY,$B$1192,рўйхат!$B:$B,$C1173)</f>
        <v/>
      </c>
      <c r="CC1173" s="35">
        <f>SUMIFS(рўйхат!CN:CN,рўйхат!$CY:$CY,$B$1192,рўйхат!$B:$B,$C1173)</f>
        <v/>
      </c>
      <c r="CD1173" s="36">
        <f>SUMIFS(рўйхат!CO:CO,рўйхат!$CY:$CY,$B$1192,рўйхат!$B:$B,$C1173)</f>
        <v/>
      </c>
      <c r="CE1173" s="77">
        <f>IFERROR(BE1173/(Q1173+BE1173),0)</f>
        <v/>
      </c>
      <c r="CF1173" s="78">
        <f>IFERROR(BF1173/(R1173+BF1173),0)</f>
        <v/>
      </c>
      <c r="CG1173" s="8">
        <f>COUNTIFS(B:B,B1173)</f>
        <v/>
      </c>
    </row>
    <row r="1174" hidden="1" outlineLevel="1" ht="17.1" customHeight="1" s="245">
      <c r="A1174" s="31" t="n"/>
      <c r="B1174" s="50" t="n">
        <v>14</v>
      </c>
      <c r="C1174" s="66" t="inlineStr">
        <is>
          <t>Маданият вазирлиги</t>
        </is>
      </c>
      <c r="D1174" s="16" t="n"/>
      <c r="E1174" s="35">
        <f>SUMIFS(рўйхат!F:F,рўйхат!$CY:$CY,$B$1192,рўйхат!$B:$B,$C1174)</f>
        <v/>
      </c>
      <c r="F1174" s="36">
        <f>SUMIFS(рўйхат!G:G,рўйхат!$CY:$CY,$B$1192,рўйхат!$B:$B,$C1174)</f>
        <v/>
      </c>
      <c r="G1174" s="35">
        <f>SUMIFS(рўйхат!H:H,рўйхат!$CY:$CY,$B$1192,рўйхат!$B:$B,$C1174)</f>
        <v/>
      </c>
      <c r="H1174" s="36">
        <f>SUMIFS(рўйхат!I:I,рўйхат!$CY:$CY,$B$1192,рўйхат!$B:$B,$C1174)</f>
        <v/>
      </c>
      <c r="I1174" s="35">
        <f>SUMIFS(рўйхат!J:J,рўйхат!$CY:$CY,$B$1192,рўйхат!$B:$B,$C1174)</f>
        <v/>
      </c>
      <c r="J1174" s="36">
        <f>SUMIFS(рўйхат!K:K,рўйхат!$CY:$CY,$B$1192,рўйхат!$B:$B,$C1174)</f>
        <v/>
      </c>
      <c r="K1174" s="35">
        <f>SUMIFS(рўйхат!L:L,рўйхат!$CY:$CY,$B$1192,рўйхат!$B:$B,$C1174)</f>
        <v/>
      </c>
      <c r="L1174" s="36">
        <f>SUMIFS(рўйхат!M:M,рўйхат!$CY:$CY,$B$1192,рўйхат!$B:$B,$C1174)</f>
        <v/>
      </c>
      <c r="M1174" s="35">
        <f>SUMIFS(рўйхат!N:N,рўйхат!$CY:$CY,$B$1192,рўйхат!$B:$B,$C1174)</f>
        <v/>
      </c>
      <c r="N1174" s="36">
        <f>SUMIFS(рўйхат!O:O,рўйхат!$CY:$CY,$B$1192,рўйхат!$B:$B,$C1174)</f>
        <v/>
      </c>
      <c r="O1174" s="34">
        <f>IFERROR(M1174/E1174,0)</f>
        <v/>
      </c>
      <c r="P1174" s="34">
        <f>IFERROR(N1174/F1174,0)</f>
        <v/>
      </c>
      <c r="Q1174" s="35">
        <f>SUMIFS(рўйхат!P:P,рўйхат!$CY:$CY,$B$1192,рўйхат!$B:$B,$C1174)</f>
        <v/>
      </c>
      <c r="R1174" s="36">
        <f>SUMIFS(рўйхат!Q:Q,рўйхат!$CY:$CY,$B$1192,рўйхат!$B:$B,$C1174)</f>
        <v/>
      </c>
      <c r="S1174" s="35">
        <f>SUMIFS(рўйхат!R:R,рўйхат!$CY:$CY,$B$1192,рўйхат!$B:$B,$C1174)</f>
        <v/>
      </c>
      <c r="T1174" s="36">
        <f>SUMIFS(рўйхат!S:S,рўйхат!$CY:$CY,$B$1192,рўйхат!$B:$B,$C1174)</f>
        <v/>
      </c>
      <c r="U1174" s="35">
        <f>SUMIFS(рўйхат!T:T,рўйхат!$CY:$CY,$B$1192,рўйхат!$B:$B,$C1174)</f>
        <v/>
      </c>
      <c r="V1174" s="36">
        <f>SUMIFS(рўйхат!U:U,рўйхат!$CY:$CY,$B$1192,рўйхат!$B:$B,$C1174)</f>
        <v/>
      </c>
      <c r="W1174" s="35">
        <f>SUMIFS(рўйхат!V:V,рўйхат!$CY:$CY,$B$1192,рўйхат!$B:$B,$C1174)</f>
        <v/>
      </c>
      <c r="X1174" s="36">
        <f>SUMIFS(рўйхат!W:W,рўйхат!$CY:$CY,$B$1192,рўйхат!$B:$B,$C1174)</f>
        <v/>
      </c>
      <c r="Y1174" s="35">
        <f>SUMIFS(рўйхат!X:X,рўйхат!$CY:$CY,$B$1192,рўйхат!$B:$B,$C1174)</f>
        <v/>
      </c>
      <c r="Z1174" s="36">
        <f>SUMIFS(рўйхат!Y:Y,рўйхат!$CY:$CY,$B$1192,рўйхат!$B:$B,$C1174)</f>
        <v/>
      </c>
      <c r="AA1174" s="35">
        <f>SUMIFS(рўйхат!Z:Z,рўйхат!$CY:$CY,$B$1192,рўйхат!$B:$B,$C1174)</f>
        <v/>
      </c>
      <c r="AB1174" s="36">
        <f>SUMIFS(рўйхат!AA:AA,рўйхат!$CY:$CY,$B$1192,рўйхат!$B:$B,$C1174)</f>
        <v/>
      </c>
      <c r="AC1174" s="35">
        <f>SUMIFS(рўйхат!AB:AB,рўйхат!$CY:$CY,$B$1192,рўйхат!$B:$B,$C1174)</f>
        <v/>
      </c>
      <c r="AD1174" s="36">
        <f>SUMIFS(рўйхат!AC:AC,рўйхат!$CY:$CY,$B$1192,рўйхат!$B:$B,$C1174)</f>
        <v/>
      </c>
      <c r="AE1174" s="35">
        <f>SUMIFS(рўйхат!AD:AD,рўйхат!$CY:$CY,$B$1192,рўйхат!$B:$B,$C1174)</f>
        <v/>
      </c>
      <c r="AF1174" s="36">
        <f>SUMIFS(рўйхат!AE:AE,рўйхат!$CY:$CY,$B$1192,рўйхат!$B:$B,$C1174)</f>
        <v/>
      </c>
      <c r="AG1174" s="35">
        <f>SUMIFS(рўйхат!AH:AH,рўйхат!$CY:$CY,$B$1192,рўйхат!$B:$B,$C1174)</f>
        <v/>
      </c>
      <c r="AH1174" s="36">
        <f>SUMIFS(рўйхат!AI:AI,рўйхат!$CY:$CY,$B$1192,рўйхат!$B:$B,$C1174)</f>
        <v/>
      </c>
      <c r="AI1174" s="35">
        <f>SUMIFS(рўйхат!AJ:AJ,рўйхат!$CY:$CY,$B$1192,рўйхат!$B:$B,$C1174)</f>
        <v/>
      </c>
      <c r="AJ1174" s="36">
        <f>SUMIFS(рўйхат!AK:AK,рўйхат!$CY:$CY,$B$1192,рўйхат!$B:$B,$C1174)</f>
        <v/>
      </c>
      <c r="AK1174" s="35">
        <f>SUMIFS(рўйхат!AL:AL,рўйхат!$CY:$CY,$B$1192,рўйхат!$B:$B,$C1174)</f>
        <v/>
      </c>
      <c r="AL1174" s="36">
        <f>SUMIFS(рўйхат!AM:AM,рўйхат!$CY:$CY,$B$1192,рўйхат!$B:$B,$C1174)</f>
        <v/>
      </c>
      <c r="AM1174" s="77">
        <f>IFERROR(Q1174/E1174,0)</f>
        <v/>
      </c>
      <c r="AN1174" s="77">
        <f>IFERROR(R1174/F1174,0)</f>
        <v/>
      </c>
      <c r="AO1174" s="35">
        <f>SUMIFS(рўйхат!AX:AX,рўйхат!$CY:$CY,$B$1192,рўйхат!$B:$B,$C1174)</f>
        <v/>
      </c>
      <c r="AP1174" s="36">
        <f>SUMIFS(рўйхат!AY:AY,рўйхат!$CY:$CY,$B$1192,рўйхат!$B:$B,$C1174)</f>
        <v/>
      </c>
      <c r="AQ1174" s="35">
        <f>SUMIFS(рўйхат!AZ:AZ,рўйхат!$CY:$CY,$B$1192,рўйхат!$B:$B,$C1174)</f>
        <v/>
      </c>
      <c r="AR1174" s="36">
        <f>SUMIFS(рўйхат!BA:BA,рўйхат!$CY:$CY,$B$1192,рўйхат!$B:$B,$C1174)</f>
        <v/>
      </c>
      <c r="AS1174" s="35">
        <f>SUMIFS(рўйхат!BB:BB,рўйхат!$CY:$CY,$B$1192,рўйхат!$B:$B,$C1174)</f>
        <v/>
      </c>
      <c r="AT1174" s="36">
        <f>SUMIFS(рўйхат!BC:BC,рўйхат!$CY:$CY,$B$1192,рўйхат!$B:$B,$C1174)</f>
        <v/>
      </c>
      <c r="AU1174" s="35">
        <f>SUMIFS(рўйхат!BD:BD,рўйхат!$CY:$CY,$B$1192,рўйхат!$B:$B,$C1174)</f>
        <v/>
      </c>
      <c r="AV1174" s="36">
        <f>SUMIFS(рўйхат!BE:BE,рўйхат!$CY:$CY,$B$1192,рўйхат!$B:$B,$C1174)</f>
        <v/>
      </c>
      <c r="AW1174" s="35">
        <f>SUMIFS(рўйхат!BF:BF,рўйхат!$CY:$CY,$B$1192,рўйхат!$B:$B,$C1174)</f>
        <v/>
      </c>
      <c r="AX1174" s="36">
        <f>SUMIFS(рўйхат!BG:BG,рўйхат!$CY:$CY,$B$1192,рўйхат!$B:$B,$C1174)</f>
        <v/>
      </c>
      <c r="AY1174" s="35">
        <f>SUMIFS(рўйхат!BH:BH,рўйхат!$CY:$CY,$B$1192,рўйхат!$B:$B,$C1174)</f>
        <v/>
      </c>
      <c r="AZ1174" s="36">
        <f>SUMIFS(рўйхат!BI:BI,рўйхат!$CY:$CY,$B$1192,рўйхат!$B:$B,$C1174)</f>
        <v/>
      </c>
      <c r="BA1174" s="35">
        <f>SUMIFS(рўйхат!BJ:BJ,рўйхат!$CY:$CY,$B$1192,рўйхат!$B:$B,$C1174)</f>
        <v/>
      </c>
      <c r="BB1174" s="36">
        <f>SUMIFS(рўйхат!BK:BK,рўйхат!$CY:$CY,$B$1192,рўйхат!$B:$B,$C1174)</f>
        <v/>
      </c>
      <c r="BC1174" s="77">
        <f>IFERROR(AO1174/E1174,0)</f>
        <v/>
      </c>
      <c r="BD1174" s="77">
        <f>IFERROR(AP1174/F1174,0)</f>
        <v/>
      </c>
      <c r="BE1174" s="35">
        <f>SUMIFS(рўйхат!BL:BL,рўйхат!$CY:$CY,$B$1192,рўйхат!$B:$B,$C1174)</f>
        <v/>
      </c>
      <c r="BF1174" s="36">
        <f>SUMIFS(рўйхат!BM:BM,рўйхат!$CY:$CY,$B$1192,рўйхат!$B:$B,$C1174)</f>
        <v/>
      </c>
      <c r="BG1174" s="35">
        <f>SUMIFS(рўйхат!BN:BN,рўйхат!$CY:$CY,$B$1192,рўйхат!$B:$B,$C1174)</f>
        <v/>
      </c>
      <c r="BH1174" s="36">
        <f>SUMIFS(рўйхат!BO:BO,рўйхат!$CY:$CY,$B$1192,рўйхат!$B:$B,$C1174)</f>
        <v/>
      </c>
      <c r="BI1174" s="35">
        <f>SUMIFS(рўйхат!BP:BP,рўйхат!$CY:$CY,$B$1192,рўйхат!$B:$B,$C1174)</f>
        <v/>
      </c>
      <c r="BJ1174" s="36">
        <f>SUMIFS(рўйхат!BQ:BQ,рўйхат!$CY:$CY,$B$1192,рўйхат!$B:$B,$C1174)</f>
        <v/>
      </c>
      <c r="BK1174" s="35">
        <f>SUMIFS(рўйхат!BR:BR,рўйхат!$CY:$CY,$B$1192,рўйхат!$B:$B,$C1174)</f>
        <v/>
      </c>
      <c r="BL1174" s="36">
        <f>SUMIFS(рўйхат!BS:BS,рўйхат!$CY:$CY,$B$1192,рўйхат!$B:$B,$C1174)</f>
        <v/>
      </c>
      <c r="BM1174" s="35">
        <f>SUMIFS(рўйхат!BT:BT,рўйхат!$CY:$CY,$B$1192,рўйхат!$B:$B,$C1174)</f>
        <v/>
      </c>
      <c r="BN1174" s="36">
        <f>SUMIFS(рўйхат!BU:BU,рўйхат!$CY:$CY,$B$1192,рўйхат!$B:$B,$C1174)</f>
        <v/>
      </c>
      <c r="BO1174" s="35">
        <f>SUMIFS(рўйхат!BX:BX,рўйхат!$CY:$CY,$B$1192,рўйхат!$B:$B,$C1174)</f>
        <v/>
      </c>
      <c r="BP1174" s="36">
        <f>SUMIFS(рўйхат!BY:BY,рўйхат!$CY:$CY,$B$1192,рўйхат!$B:$B,$C1174)</f>
        <v/>
      </c>
      <c r="BQ1174" s="35">
        <f>SUMIFS(рўйхат!BZ:BZ,рўйхат!$CY:$CY,$B$1192,рўйхат!$B:$B,$C1174)</f>
        <v/>
      </c>
      <c r="BR1174" s="36">
        <f>SUMIFS(рўйхат!CA:CA,рўйхат!$CY:$CY,$B$1192,рўйхат!$B:$B,$C1174)</f>
        <v/>
      </c>
      <c r="BS1174" s="35">
        <f>SUMIFS(рўйхат!CB:CB,рўйхат!$CY:$CY,$B$1192,рўйхат!$B:$B,$C1174)</f>
        <v/>
      </c>
      <c r="BT1174" s="36">
        <f>SUMIFS(рўйхат!CC:CC,рўйхат!$CY:$CY,$B$1192,рўйхат!$B:$B,$C1174)</f>
        <v/>
      </c>
      <c r="BU1174" s="35">
        <f>SUMIFS(рўйхат!CD:CD,рўйхат!$CY:$CY,$B$1192,рўйхат!$B:$B,$C1174)</f>
        <v/>
      </c>
      <c r="BV1174" s="36">
        <f>SUMIFS(рўйхат!CE:CE,рўйхат!$CY:$CY,$B$1192,рўйхат!$B:$B,$C1174)</f>
        <v/>
      </c>
      <c r="BW1174" s="35">
        <f>SUMIFS(рўйхат!CH:CH,рўйхат!$CY:$CY,$B$1192,рўйхат!$B:$B,$C1174)</f>
        <v/>
      </c>
      <c r="BX1174" s="36">
        <f>SUMIFS(рўйхат!CI:CI,рўйхат!$CY:$CY,$B$1192,рўйхат!$B:$B,$C1174)</f>
        <v/>
      </c>
      <c r="BY1174" s="35">
        <f>SUMIFS(рўйхат!CJ:CJ,рўйхат!$CY:$CY,$B$1192,рўйхат!$B:$B,$C1174)</f>
        <v/>
      </c>
      <c r="BZ1174" s="36">
        <f>SUMIFS(рўйхат!CK:CK,рўйхат!$CY:$CY,$B$1192,рўйхат!$B:$B,$C1174)</f>
        <v/>
      </c>
      <c r="CA1174" s="35">
        <f>SUMIFS(рўйхат!CL:CL,рўйхат!$CY:$CY,$B$1192,рўйхат!$B:$B,$C1174)</f>
        <v/>
      </c>
      <c r="CB1174" s="36">
        <f>SUMIFS(рўйхат!CM:CM,рўйхат!$CY:$CY,$B$1192,рўйхат!$B:$B,$C1174)</f>
        <v/>
      </c>
      <c r="CC1174" s="35">
        <f>SUMIFS(рўйхат!CN:CN,рўйхат!$CY:$CY,$B$1192,рўйхат!$B:$B,$C1174)</f>
        <v/>
      </c>
      <c r="CD1174" s="36">
        <f>SUMIFS(рўйхат!CO:CO,рўйхат!$CY:$CY,$B$1192,рўйхат!$B:$B,$C1174)</f>
        <v/>
      </c>
      <c r="CE1174" s="77">
        <f>IFERROR(BE1174/(Q1174+BE1174),0)</f>
        <v/>
      </c>
      <c r="CF1174" s="78">
        <f>IFERROR(BF1174/(R1174+BF1174),0)</f>
        <v/>
      </c>
      <c r="CG1174" s="8">
        <f>COUNTIFS(B:B,B1174)</f>
        <v/>
      </c>
    </row>
    <row r="1175" hidden="1" outlineLevel="1" ht="17.1" customHeight="1" s="245">
      <c r="A1175" s="31" t="n"/>
      <c r="B1175" s="50" t="n">
        <v>15</v>
      </c>
      <c r="C1175" s="66" t="inlineStr">
        <is>
          <t>Мактабгача ва мактаб таълими вазирлиги</t>
        </is>
      </c>
      <c r="D1175" s="16" t="n"/>
      <c r="E1175" s="35">
        <f>SUMIFS(рўйхат!F:F,рўйхат!$CY:$CY,$B$1192,рўйхат!$B:$B,$C1175)</f>
        <v/>
      </c>
      <c r="F1175" s="36">
        <f>SUMIFS(рўйхат!G:G,рўйхат!$CY:$CY,$B$1192,рўйхат!$B:$B,$C1175)</f>
        <v/>
      </c>
      <c r="G1175" s="35">
        <f>SUMIFS(рўйхат!H:H,рўйхат!$CY:$CY,$B$1192,рўйхат!$B:$B,$C1175)</f>
        <v/>
      </c>
      <c r="H1175" s="36">
        <f>SUMIFS(рўйхат!I:I,рўйхат!$CY:$CY,$B$1192,рўйхат!$B:$B,$C1175)</f>
        <v/>
      </c>
      <c r="I1175" s="35">
        <f>SUMIFS(рўйхат!J:J,рўйхат!$CY:$CY,$B$1192,рўйхат!$B:$B,$C1175)</f>
        <v/>
      </c>
      <c r="J1175" s="36">
        <f>SUMIFS(рўйхат!K:K,рўйхат!$CY:$CY,$B$1192,рўйхат!$B:$B,$C1175)</f>
        <v/>
      </c>
      <c r="K1175" s="35">
        <f>SUMIFS(рўйхат!L:L,рўйхат!$CY:$CY,$B$1192,рўйхат!$B:$B,$C1175)</f>
        <v/>
      </c>
      <c r="L1175" s="36">
        <f>SUMIFS(рўйхат!M:M,рўйхат!$CY:$CY,$B$1192,рўйхат!$B:$B,$C1175)</f>
        <v/>
      </c>
      <c r="M1175" s="35">
        <f>SUMIFS(рўйхат!N:N,рўйхат!$CY:$CY,$B$1192,рўйхат!$B:$B,$C1175)</f>
        <v/>
      </c>
      <c r="N1175" s="36">
        <f>SUMIFS(рўйхат!O:O,рўйхат!$CY:$CY,$B$1192,рўйхат!$B:$B,$C1175)</f>
        <v/>
      </c>
      <c r="O1175" s="34">
        <f>IFERROR(M1175/E1175,0)</f>
        <v/>
      </c>
      <c r="P1175" s="34">
        <f>IFERROR(N1175/F1175,0)</f>
        <v/>
      </c>
      <c r="Q1175" s="35">
        <f>SUMIFS(рўйхат!P:P,рўйхат!$CY:$CY,$B$1192,рўйхат!$B:$B,$C1175)</f>
        <v/>
      </c>
      <c r="R1175" s="36">
        <f>SUMIFS(рўйхат!Q:Q,рўйхат!$CY:$CY,$B$1192,рўйхат!$B:$B,$C1175)</f>
        <v/>
      </c>
      <c r="S1175" s="35">
        <f>SUMIFS(рўйхат!R:R,рўйхат!$CY:$CY,$B$1192,рўйхат!$B:$B,$C1175)</f>
        <v/>
      </c>
      <c r="T1175" s="36">
        <f>SUMIFS(рўйхат!S:S,рўйхат!$CY:$CY,$B$1192,рўйхат!$B:$B,$C1175)</f>
        <v/>
      </c>
      <c r="U1175" s="35">
        <f>SUMIFS(рўйхат!T:T,рўйхат!$CY:$CY,$B$1192,рўйхат!$B:$B,$C1175)</f>
        <v/>
      </c>
      <c r="V1175" s="36">
        <f>SUMIFS(рўйхат!U:U,рўйхат!$CY:$CY,$B$1192,рўйхат!$B:$B,$C1175)</f>
        <v/>
      </c>
      <c r="W1175" s="35">
        <f>SUMIFS(рўйхат!V:V,рўйхат!$CY:$CY,$B$1192,рўйхат!$B:$B,$C1175)</f>
        <v/>
      </c>
      <c r="X1175" s="36">
        <f>SUMIFS(рўйхат!W:W,рўйхат!$CY:$CY,$B$1192,рўйхат!$B:$B,$C1175)</f>
        <v/>
      </c>
      <c r="Y1175" s="35">
        <f>SUMIFS(рўйхат!X:X,рўйхат!$CY:$CY,$B$1192,рўйхат!$B:$B,$C1175)</f>
        <v/>
      </c>
      <c r="Z1175" s="36">
        <f>SUMIFS(рўйхат!Y:Y,рўйхат!$CY:$CY,$B$1192,рўйхат!$B:$B,$C1175)</f>
        <v/>
      </c>
      <c r="AA1175" s="35">
        <f>SUMIFS(рўйхат!Z:Z,рўйхат!$CY:$CY,$B$1192,рўйхат!$B:$B,$C1175)</f>
        <v/>
      </c>
      <c r="AB1175" s="36">
        <f>SUMIFS(рўйхат!AA:AA,рўйхат!$CY:$CY,$B$1192,рўйхат!$B:$B,$C1175)</f>
        <v/>
      </c>
      <c r="AC1175" s="35">
        <f>SUMIFS(рўйхат!AB:AB,рўйхат!$CY:$CY,$B$1192,рўйхат!$B:$B,$C1175)</f>
        <v/>
      </c>
      <c r="AD1175" s="36">
        <f>SUMIFS(рўйхат!AC:AC,рўйхат!$CY:$CY,$B$1192,рўйхат!$B:$B,$C1175)</f>
        <v/>
      </c>
      <c r="AE1175" s="35">
        <f>SUMIFS(рўйхат!AD:AD,рўйхат!$CY:$CY,$B$1192,рўйхат!$B:$B,$C1175)</f>
        <v/>
      </c>
      <c r="AF1175" s="36">
        <f>SUMIFS(рўйхат!AE:AE,рўйхат!$CY:$CY,$B$1192,рўйхат!$B:$B,$C1175)</f>
        <v/>
      </c>
      <c r="AG1175" s="35">
        <f>SUMIFS(рўйхат!AH:AH,рўйхат!$CY:$CY,$B$1192,рўйхат!$B:$B,$C1175)</f>
        <v/>
      </c>
      <c r="AH1175" s="36">
        <f>SUMIFS(рўйхат!AI:AI,рўйхат!$CY:$CY,$B$1192,рўйхат!$B:$B,$C1175)</f>
        <v/>
      </c>
      <c r="AI1175" s="35">
        <f>SUMIFS(рўйхат!AJ:AJ,рўйхат!$CY:$CY,$B$1192,рўйхат!$B:$B,$C1175)</f>
        <v/>
      </c>
      <c r="AJ1175" s="36">
        <f>SUMIFS(рўйхат!AK:AK,рўйхат!$CY:$CY,$B$1192,рўйхат!$B:$B,$C1175)</f>
        <v/>
      </c>
      <c r="AK1175" s="35">
        <f>SUMIFS(рўйхат!AL:AL,рўйхат!$CY:$CY,$B$1192,рўйхат!$B:$B,$C1175)</f>
        <v/>
      </c>
      <c r="AL1175" s="36">
        <f>SUMIFS(рўйхат!AM:AM,рўйхат!$CY:$CY,$B$1192,рўйхат!$B:$B,$C1175)</f>
        <v/>
      </c>
      <c r="AM1175" s="77">
        <f>IFERROR(Q1175/E1175,0)</f>
        <v/>
      </c>
      <c r="AN1175" s="77">
        <f>IFERROR(R1175/F1175,0)</f>
        <v/>
      </c>
      <c r="AO1175" s="35">
        <f>SUMIFS(рўйхат!AX:AX,рўйхат!$CY:$CY,$B$1192,рўйхат!$B:$B,$C1175)</f>
        <v/>
      </c>
      <c r="AP1175" s="36">
        <f>SUMIFS(рўйхат!AY:AY,рўйхат!$CY:$CY,$B$1192,рўйхат!$B:$B,$C1175)</f>
        <v/>
      </c>
      <c r="AQ1175" s="35">
        <f>SUMIFS(рўйхат!AZ:AZ,рўйхат!$CY:$CY,$B$1192,рўйхат!$B:$B,$C1175)</f>
        <v/>
      </c>
      <c r="AR1175" s="36">
        <f>SUMIFS(рўйхат!BA:BA,рўйхат!$CY:$CY,$B$1192,рўйхат!$B:$B,$C1175)</f>
        <v/>
      </c>
      <c r="AS1175" s="35">
        <f>SUMIFS(рўйхат!BB:BB,рўйхат!$CY:$CY,$B$1192,рўйхат!$B:$B,$C1175)</f>
        <v/>
      </c>
      <c r="AT1175" s="36">
        <f>SUMIFS(рўйхат!BC:BC,рўйхат!$CY:$CY,$B$1192,рўйхат!$B:$B,$C1175)</f>
        <v/>
      </c>
      <c r="AU1175" s="35">
        <f>SUMIFS(рўйхат!BD:BD,рўйхат!$CY:$CY,$B$1192,рўйхат!$B:$B,$C1175)</f>
        <v/>
      </c>
      <c r="AV1175" s="36">
        <f>SUMIFS(рўйхат!BE:BE,рўйхат!$CY:$CY,$B$1192,рўйхат!$B:$B,$C1175)</f>
        <v/>
      </c>
      <c r="AW1175" s="35">
        <f>SUMIFS(рўйхат!BF:BF,рўйхат!$CY:$CY,$B$1192,рўйхат!$B:$B,$C1175)</f>
        <v/>
      </c>
      <c r="AX1175" s="36">
        <f>SUMIFS(рўйхат!BG:BG,рўйхат!$CY:$CY,$B$1192,рўйхат!$B:$B,$C1175)</f>
        <v/>
      </c>
      <c r="AY1175" s="35">
        <f>SUMIFS(рўйхат!BH:BH,рўйхат!$CY:$CY,$B$1192,рўйхат!$B:$B,$C1175)</f>
        <v/>
      </c>
      <c r="AZ1175" s="36">
        <f>SUMIFS(рўйхат!BI:BI,рўйхат!$CY:$CY,$B$1192,рўйхат!$B:$B,$C1175)</f>
        <v/>
      </c>
      <c r="BA1175" s="35">
        <f>SUMIFS(рўйхат!BJ:BJ,рўйхат!$CY:$CY,$B$1192,рўйхат!$B:$B,$C1175)</f>
        <v/>
      </c>
      <c r="BB1175" s="36">
        <f>SUMIFS(рўйхат!BK:BK,рўйхат!$CY:$CY,$B$1192,рўйхат!$B:$B,$C1175)</f>
        <v/>
      </c>
      <c r="BC1175" s="77">
        <f>IFERROR(AO1175/E1175,0)</f>
        <v/>
      </c>
      <c r="BD1175" s="77">
        <f>IFERROR(AP1175/F1175,0)</f>
        <v/>
      </c>
      <c r="BE1175" s="35">
        <f>SUMIFS(рўйхат!BL:BL,рўйхат!$CY:$CY,$B$1192,рўйхат!$B:$B,$C1175)</f>
        <v/>
      </c>
      <c r="BF1175" s="36">
        <f>SUMIFS(рўйхат!BM:BM,рўйхат!$CY:$CY,$B$1192,рўйхат!$B:$B,$C1175)</f>
        <v/>
      </c>
      <c r="BG1175" s="35">
        <f>SUMIFS(рўйхат!BN:BN,рўйхат!$CY:$CY,$B$1192,рўйхат!$B:$B,$C1175)</f>
        <v/>
      </c>
      <c r="BH1175" s="36">
        <f>SUMIFS(рўйхат!BO:BO,рўйхат!$CY:$CY,$B$1192,рўйхат!$B:$B,$C1175)</f>
        <v/>
      </c>
      <c r="BI1175" s="35">
        <f>SUMIFS(рўйхат!BP:BP,рўйхат!$CY:$CY,$B$1192,рўйхат!$B:$B,$C1175)</f>
        <v/>
      </c>
      <c r="BJ1175" s="36">
        <f>SUMIFS(рўйхат!BQ:BQ,рўйхат!$CY:$CY,$B$1192,рўйхат!$B:$B,$C1175)</f>
        <v/>
      </c>
      <c r="BK1175" s="35">
        <f>SUMIFS(рўйхат!BR:BR,рўйхат!$CY:$CY,$B$1192,рўйхат!$B:$B,$C1175)</f>
        <v/>
      </c>
      <c r="BL1175" s="36">
        <f>SUMIFS(рўйхат!BS:BS,рўйхат!$CY:$CY,$B$1192,рўйхат!$B:$B,$C1175)</f>
        <v/>
      </c>
      <c r="BM1175" s="35">
        <f>SUMIFS(рўйхат!BT:BT,рўйхат!$CY:$CY,$B$1192,рўйхат!$B:$B,$C1175)</f>
        <v/>
      </c>
      <c r="BN1175" s="36">
        <f>SUMIFS(рўйхат!BU:BU,рўйхат!$CY:$CY,$B$1192,рўйхат!$B:$B,$C1175)</f>
        <v/>
      </c>
      <c r="BO1175" s="35">
        <f>SUMIFS(рўйхат!BX:BX,рўйхат!$CY:$CY,$B$1192,рўйхат!$B:$B,$C1175)</f>
        <v/>
      </c>
      <c r="BP1175" s="36">
        <f>SUMIFS(рўйхат!BY:BY,рўйхат!$CY:$CY,$B$1192,рўйхат!$B:$B,$C1175)</f>
        <v/>
      </c>
      <c r="BQ1175" s="35">
        <f>SUMIFS(рўйхат!BZ:BZ,рўйхат!$CY:$CY,$B$1192,рўйхат!$B:$B,$C1175)</f>
        <v/>
      </c>
      <c r="BR1175" s="36">
        <f>SUMIFS(рўйхат!CA:CA,рўйхат!$CY:$CY,$B$1192,рўйхат!$B:$B,$C1175)</f>
        <v/>
      </c>
      <c r="BS1175" s="35">
        <f>SUMIFS(рўйхат!CB:CB,рўйхат!$CY:$CY,$B$1192,рўйхат!$B:$B,$C1175)</f>
        <v/>
      </c>
      <c r="BT1175" s="36">
        <f>SUMIFS(рўйхат!CC:CC,рўйхат!$CY:$CY,$B$1192,рўйхат!$B:$B,$C1175)</f>
        <v/>
      </c>
      <c r="BU1175" s="35">
        <f>SUMIFS(рўйхат!CD:CD,рўйхат!$CY:$CY,$B$1192,рўйхат!$B:$B,$C1175)</f>
        <v/>
      </c>
      <c r="BV1175" s="36">
        <f>SUMIFS(рўйхат!CE:CE,рўйхат!$CY:$CY,$B$1192,рўйхат!$B:$B,$C1175)</f>
        <v/>
      </c>
      <c r="BW1175" s="35">
        <f>SUMIFS(рўйхат!CH:CH,рўйхат!$CY:$CY,$B$1192,рўйхат!$B:$B,$C1175)</f>
        <v/>
      </c>
      <c r="BX1175" s="36">
        <f>SUMIFS(рўйхат!CI:CI,рўйхат!$CY:$CY,$B$1192,рўйхат!$B:$B,$C1175)</f>
        <v/>
      </c>
      <c r="BY1175" s="35">
        <f>SUMIFS(рўйхат!CJ:CJ,рўйхат!$CY:$CY,$B$1192,рўйхат!$B:$B,$C1175)</f>
        <v/>
      </c>
      <c r="BZ1175" s="36">
        <f>SUMIFS(рўйхат!CK:CK,рўйхат!$CY:$CY,$B$1192,рўйхат!$B:$B,$C1175)</f>
        <v/>
      </c>
      <c r="CA1175" s="35">
        <f>SUMIFS(рўйхат!CL:CL,рўйхат!$CY:$CY,$B$1192,рўйхат!$B:$B,$C1175)</f>
        <v/>
      </c>
      <c r="CB1175" s="36">
        <f>SUMIFS(рўйхат!CM:CM,рўйхат!$CY:$CY,$B$1192,рўйхат!$B:$B,$C1175)</f>
        <v/>
      </c>
      <c r="CC1175" s="35">
        <f>SUMIFS(рўйхат!CN:CN,рўйхат!$CY:$CY,$B$1192,рўйхат!$B:$B,$C1175)</f>
        <v/>
      </c>
      <c r="CD1175" s="36">
        <f>SUMIFS(рўйхат!CO:CO,рўйхат!$CY:$CY,$B$1192,рўйхат!$B:$B,$C1175)</f>
        <v/>
      </c>
      <c r="CE1175" s="77">
        <f>IFERROR(BE1175/(Q1175+BE1175),0)</f>
        <v/>
      </c>
      <c r="CF1175" s="78">
        <f>IFERROR(BF1175/(R1175+BF1175),0)</f>
        <v/>
      </c>
      <c r="CG1175" s="8">
        <f>COUNTIFS(B:B,B1175)</f>
        <v/>
      </c>
    </row>
    <row r="1176" hidden="1" outlineLevel="1" ht="17.1" customHeight="1" s="245">
      <c r="A1176" s="31" t="n"/>
      <c r="B1176" s="50" t="n">
        <v>16</v>
      </c>
      <c r="C1176" s="66" t="inlineStr">
        <is>
          <t>Марказий банк</t>
        </is>
      </c>
      <c r="D1176" s="16" t="n"/>
      <c r="E1176" s="35">
        <f>SUMIFS(рўйхат!F:F,рўйхат!$CY:$CY,$B$1192,рўйхат!$B:$B,$C1176)</f>
        <v/>
      </c>
      <c r="F1176" s="36">
        <f>SUMIFS(рўйхат!G:G,рўйхат!$CY:$CY,$B$1192,рўйхат!$B:$B,$C1176)</f>
        <v/>
      </c>
      <c r="G1176" s="35">
        <f>SUMIFS(рўйхат!H:H,рўйхат!$CY:$CY,$B$1192,рўйхат!$B:$B,$C1176)</f>
        <v/>
      </c>
      <c r="H1176" s="36">
        <f>SUMIFS(рўйхат!I:I,рўйхат!$CY:$CY,$B$1192,рўйхат!$B:$B,$C1176)</f>
        <v/>
      </c>
      <c r="I1176" s="35">
        <f>SUMIFS(рўйхат!J:J,рўйхат!$CY:$CY,$B$1192,рўйхат!$B:$B,$C1176)</f>
        <v/>
      </c>
      <c r="J1176" s="36">
        <f>SUMIFS(рўйхат!K:K,рўйхат!$CY:$CY,$B$1192,рўйхат!$B:$B,$C1176)</f>
        <v/>
      </c>
      <c r="K1176" s="35">
        <f>SUMIFS(рўйхат!L:L,рўйхат!$CY:$CY,$B$1192,рўйхат!$B:$B,$C1176)</f>
        <v/>
      </c>
      <c r="L1176" s="36">
        <f>SUMIFS(рўйхат!M:M,рўйхат!$CY:$CY,$B$1192,рўйхат!$B:$B,$C1176)</f>
        <v/>
      </c>
      <c r="M1176" s="35">
        <f>SUMIFS(рўйхат!N:N,рўйхат!$CY:$CY,$B$1192,рўйхат!$B:$B,$C1176)</f>
        <v/>
      </c>
      <c r="N1176" s="36">
        <f>SUMIFS(рўйхат!O:O,рўйхат!$CY:$CY,$B$1192,рўйхат!$B:$B,$C1176)</f>
        <v/>
      </c>
      <c r="O1176" s="34">
        <f>IFERROR(M1176/E1176,0)</f>
        <v/>
      </c>
      <c r="P1176" s="34">
        <f>IFERROR(N1176/F1176,0)</f>
        <v/>
      </c>
      <c r="Q1176" s="35">
        <f>SUMIFS(рўйхат!P:P,рўйхат!$CY:$CY,$B$1192,рўйхат!$B:$B,$C1176)</f>
        <v/>
      </c>
      <c r="R1176" s="36">
        <f>SUMIFS(рўйхат!Q:Q,рўйхат!$CY:$CY,$B$1192,рўйхат!$B:$B,$C1176)</f>
        <v/>
      </c>
      <c r="S1176" s="35">
        <f>SUMIFS(рўйхат!R:R,рўйхат!$CY:$CY,$B$1192,рўйхат!$B:$B,$C1176)</f>
        <v/>
      </c>
      <c r="T1176" s="36">
        <f>SUMIFS(рўйхат!S:S,рўйхат!$CY:$CY,$B$1192,рўйхат!$B:$B,$C1176)</f>
        <v/>
      </c>
      <c r="U1176" s="35">
        <f>SUMIFS(рўйхат!T:T,рўйхат!$CY:$CY,$B$1192,рўйхат!$B:$B,$C1176)</f>
        <v/>
      </c>
      <c r="V1176" s="36">
        <f>SUMIFS(рўйхат!U:U,рўйхат!$CY:$CY,$B$1192,рўйхат!$B:$B,$C1176)</f>
        <v/>
      </c>
      <c r="W1176" s="35">
        <f>SUMIFS(рўйхат!V:V,рўйхат!$CY:$CY,$B$1192,рўйхат!$B:$B,$C1176)</f>
        <v/>
      </c>
      <c r="X1176" s="36">
        <f>SUMIFS(рўйхат!W:W,рўйхат!$CY:$CY,$B$1192,рўйхат!$B:$B,$C1176)</f>
        <v/>
      </c>
      <c r="Y1176" s="35">
        <f>SUMIFS(рўйхат!X:X,рўйхат!$CY:$CY,$B$1192,рўйхат!$B:$B,$C1176)</f>
        <v/>
      </c>
      <c r="Z1176" s="36">
        <f>SUMIFS(рўйхат!Y:Y,рўйхат!$CY:$CY,$B$1192,рўйхат!$B:$B,$C1176)</f>
        <v/>
      </c>
      <c r="AA1176" s="35">
        <f>SUMIFS(рўйхат!Z:Z,рўйхат!$CY:$CY,$B$1192,рўйхат!$B:$B,$C1176)</f>
        <v/>
      </c>
      <c r="AB1176" s="36">
        <f>SUMIFS(рўйхат!AA:AA,рўйхат!$CY:$CY,$B$1192,рўйхат!$B:$B,$C1176)</f>
        <v/>
      </c>
      <c r="AC1176" s="35">
        <f>SUMIFS(рўйхат!AB:AB,рўйхат!$CY:$CY,$B$1192,рўйхат!$B:$B,$C1176)</f>
        <v/>
      </c>
      <c r="AD1176" s="36">
        <f>SUMIFS(рўйхат!AC:AC,рўйхат!$CY:$CY,$B$1192,рўйхат!$B:$B,$C1176)</f>
        <v/>
      </c>
      <c r="AE1176" s="35">
        <f>SUMIFS(рўйхат!AD:AD,рўйхат!$CY:$CY,$B$1192,рўйхат!$B:$B,$C1176)</f>
        <v/>
      </c>
      <c r="AF1176" s="36">
        <f>SUMIFS(рўйхат!AE:AE,рўйхат!$CY:$CY,$B$1192,рўйхат!$B:$B,$C1176)</f>
        <v/>
      </c>
      <c r="AG1176" s="35">
        <f>SUMIFS(рўйхат!AH:AH,рўйхат!$CY:$CY,$B$1192,рўйхат!$B:$B,$C1176)</f>
        <v/>
      </c>
      <c r="AH1176" s="36">
        <f>SUMIFS(рўйхат!AI:AI,рўйхат!$CY:$CY,$B$1192,рўйхат!$B:$B,$C1176)</f>
        <v/>
      </c>
      <c r="AI1176" s="35">
        <f>SUMIFS(рўйхат!AJ:AJ,рўйхат!$CY:$CY,$B$1192,рўйхат!$B:$B,$C1176)</f>
        <v/>
      </c>
      <c r="AJ1176" s="36">
        <f>SUMIFS(рўйхат!AK:AK,рўйхат!$CY:$CY,$B$1192,рўйхат!$B:$B,$C1176)</f>
        <v/>
      </c>
      <c r="AK1176" s="35">
        <f>SUMIFS(рўйхат!AL:AL,рўйхат!$CY:$CY,$B$1192,рўйхат!$B:$B,$C1176)</f>
        <v/>
      </c>
      <c r="AL1176" s="36">
        <f>SUMIFS(рўйхат!AM:AM,рўйхат!$CY:$CY,$B$1192,рўйхат!$B:$B,$C1176)</f>
        <v/>
      </c>
      <c r="AM1176" s="77">
        <f>IFERROR(Q1176/E1176,0)</f>
        <v/>
      </c>
      <c r="AN1176" s="77">
        <f>IFERROR(R1176/F1176,0)</f>
        <v/>
      </c>
      <c r="AO1176" s="35">
        <f>SUMIFS(рўйхат!AX:AX,рўйхат!$CY:$CY,$B$1192,рўйхат!$B:$B,$C1176)</f>
        <v/>
      </c>
      <c r="AP1176" s="36">
        <f>SUMIFS(рўйхат!AY:AY,рўйхат!$CY:$CY,$B$1192,рўйхат!$B:$B,$C1176)</f>
        <v/>
      </c>
      <c r="AQ1176" s="35">
        <f>SUMIFS(рўйхат!AZ:AZ,рўйхат!$CY:$CY,$B$1192,рўйхат!$B:$B,$C1176)</f>
        <v/>
      </c>
      <c r="AR1176" s="36">
        <f>SUMIFS(рўйхат!BA:BA,рўйхат!$CY:$CY,$B$1192,рўйхат!$B:$B,$C1176)</f>
        <v/>
      </c>
      <c r="AS1176" s="35">
        <f>SUMIFS(рўйхат!BB:BB,рўйхат!$CY:$CY,$B$1192,рўйхат!$B:$B,$C1176)</f>
        <v/>
      </c>
      <c r="AT1176" s="36">
        <f>SUMIFS(рўйхат!BC:BC,рўйхат!$CY:$CY,$B$1192,рўйхат!$B:$B,$C1176)</f>
        <v/>
      </c>
      <c r="AU1176" s="35">
        <f>SUMIFS(рўйхат!BD:BD,рўйхат!$CY:$CY,$B$1192,рўйхат!$B:$B,$C1176)</f>
        <v/>
      </c>
      <c r="AV1176" s="36">
        <f>SUMIFS(рўйхат!BE:BE,рўйхат!$CY:$CY,$B$1192,рўйхат!$B:$B,$C1176)</f>
        <v/>
      </c>
      <c r="AW1176" s="35">
        <f>SUMIFS(рўйхат!BF:BF,рўйхат!$CY:$CY,$B$1192,рўйхат!$B:$B,$C1176)</f>
        <v/>
      </c>
      <c r="AX1176" s="36">
        <f>SUMIFS(рўйхат!BG:BG,рўйхат!$CY:$CY,$B$1192,рўйхат!$B:$B,$C1176)</f>
        <v/>
      </c>
      <c r="AY1176" s="35">
        <f>SUMIFS(рўйхат!BH:BH,рўйхат!$CY:$CY,$B$1192,рўйхат!$B:$B,$C1176)</f>
        <v/>
      </c>
      <c r="AZ1176" s="36">
        <f>SUMIFS(рўйхат!BI:BI,рўйхат!$CY:$CY,$B$1192,рўйхат!$B:$B,$C1176)</f>
        <v/>
      </c>
      <c r="BA1176" s="35">
        <f>SUMIFS(рўйхат!BJ:BJ,рўйхат!$CY:$CY,$B$1192,рўйхат!$B:$B,$C1176)</f>
        <v/>
      </c>
      <c r="BB1176" s="36">
        <f>SUMIFS(рўйхат!BK:BK,рўйхат!$CY:$CY,$B$1192,рўйхат!$B:$B,$C1176)</f>
        <v/>
      </c>
      <c r="BC1176" s="77">
        <f>IFERROR(AO1176/E1176,0)</f>
        <v/>
      </c>
      <c r="BD1176" s="77">
        <f>IFERROR(AP1176/F1176,0)</f>
        <v/>
      </c>
      <c r="BE1176" s="35">
        <f>SUMIFS(рўйхат!BL:BL,рўйхат!$CY:$CY,$B$1192,рўйхат!$B:$B,$C1176)</f>
        <v/>
      </c>
      <c r="BF1176" s="36">
        <f>SUMIFS(рўйхат!BM:BM,рўйхат!$CY:$CY,$B$1192,рўйхат!$B:$B,$C1176)</f>
        <v/>
      </c>
      <c r="BG1176" s="35">
        <f>SUMIFS(рўйхат!BN:BN,рўйхат!$CY:$CY,$B$1192,рўйхат!$B:$B,$C1176)</f>
        <v/>
      </c>
      <c r="BH1176" s="36">
        <f>SUMIFS(рўйхат!BO:BO,рўйхат!$CY:$CY,$B$1192,рўйхат!$B:$B,$C1176)</f>
        <v/>
      </c>
      <c r="BI1176" s="35">
        <f>SUMIFS(рўйхат!BP:BP,рўйхат!$CY:$CY,$B$1192,рўйхат!$B:$B,$C1176)</f>
        <v/>
      </c>
      <c r="BJ1176" s="36">
        <f>SUMIFS(рўйхат!BQ:BQ,рўйхат!$CY:$CY,$B$1192,рўйхат!$B:$B,$C1176)</f>
        <v/>
      </c>
      <c r="BK1176" s="35">
        <f>SUMIFS(рўйхат!BR:BR,рўйхат!$CY:$CY,$B$1192,рўйхат!$B:$B,$C1176)</f>
        <v/>
      </c>
      <c r="BL1176" s="36">
        <f>SUMIFS(рўйхат!BS:BS,рўйхат!$CY:$CY,$B$1192,рўйхат!$B:$B,$C1176)</f>
        <v/>
      </c>
      <c r="BM1176" s="35">
        <f>SUMIFS(рўйхат!BT:BT,рўйхат!$CY:$CY,$B$1192,рўйхат!$B:$B,$C1176)</f>
        <v/>
      </c>
      <c r="BN1176" s="36">
        <f>SUMIFS(рўйхат!BU:BU,рўйхат!$CY:$CY,$B$1192,рўйхат!$B:$B,$C1176)</f>
        <v/>
      </c>
      <c r="BO1176" s="35">
        <f>SUMIFS(рўйхат!BX:BX,рўйхат!$CY:$CY,$B$1192,рўйхат!$B:$B,$C1176)</f>
        <v/>
      </c>
      <c r="BP1176" s="36">
        <f>SUMIFS(рўйхат!BY:BY,рўйхат!$CY:$CY,$B$1192,рўйхат!$B:$B,$C1176)</f>
        <v/>
      </c>
      <c r="BQ1176" s="35">
        <f>SUMIFS(рўйхат!BZ:BZ,рўйхат!$CY:$CY,$B$1192,рўйхат!$B:$B,$C1176)</f>
        <v/>
      </c>
      <c r="BR1176" s="36">
        <f>SUMIFS(рўйхат!CA:CA,рўйхат!$CY:$CY,$B$1192,рўйхат!$B:$B,$C1176)</f>
        <v/>
      </c>
      <c r="BS1176" s="35">
        <f>SUMIFS(рўйхат!CB:CB,рўйхат!$CY:$CY,$B$1192,рўйхат!$B:$B,$C1176)</f>
        <v/>
      </c>
      <c r="BT1176" s="36">
        <f>SUMIFS(рўйхат!CC:CC,рўйхат!$CY:$CY,$B$1192,рўйхат!$B:$B,$C1176)</f>
        <v/>
      </c>
      <c r="BU1176" s="35">
        <f>SUMIFS(рўйхат!CD:CD,рўйхат!$CY:$CY,$B$1192,рўйхат!$B:$B,$C1176)</f>
        <v/>
      </c>
      <c r="BV1176" s="36">
        <f>SUMIFS(рўйхат!CE:CE,рўйхат!$CY:$CY,$B$1192,рўйхат!$B:$B,$C1176)</f>
        <v/>
      </c>
      <c r="BW1176" s="35">
        <f>SUMIFS(рўйхат!CH:CH,рўйхат!$CY:$CY,$B$1192,рўйхат!$B:$B,$C1176)</f>
        <v/>
      </c>
      <c r="BX1176" s="36">
        <f>SUMIFS(рўйхат!CI:CI,рўйхат!$CY:$CY,$B$1192,рўйхат!$B:$B,$C1176)</f>
        <v/>
      </c>
      <c r="BY1176" s="35">
        <f>SUMIFS(рўйхат!CJ:CJ,рўйхат!$CY:$CY,$B$1192,рўйхат!$B:$B,$C1176)</f>
        <v/>
      </c>
      <c r="BZ1176" s="36">
        <f>SUMIFS(рўйхат!CK:CK,рўйхат!$CY:$CY,$B$1192,рўйхат!$B:$B,$C1176)</f>
        <v/>
      </c>
      <c r="CA1176" s="35">
        <f>SUMIFS(рўйхат!CL:CL,рўйхат!$CY:$CY,$B$1192,рўйхат!$B:$B,$C1176)</f>
        <v/>
      </c>
      <c r="CB1176" s="36">
        <f>SUMIFS(рўйхат!CM:CM,рўйхат!$CY:$CY,$B$1192,рўйхат!$B:$B,$C1176)</f>
        <v/>
      </c>
      <c r="CC1176" s="35">
        <f>SUMIFS(рўйхат!CN:CN,рўйхат!$CY:$CY,$B$1192,рўйхат!$B:$B,$C1176)</f>
        <v/>
      </c>
      <c r="CD1176" s="36">
        <f>SUMIFS(рўйхат!CO:CO,рўйхат!$CY:$CY,$B$1192,рўйхат!$B:$B,$C1176)</f>
        <v/>
      </c>
      <c r="CE1176" s="77">
        <f>IFERROR(BE1176/(Q1176+BE1176),0)</f>
        <v/>
      </c>
      <c r="CF1176" s="78">
        <f>IFERROR(BF1176/(R1176+BF1176),0)</f>
        <v/>
      </c>
      <c r="CG1176" s="8">
        <f>COUNTIFS(B:B,B1176)</f>
        <v/>
      </c>
    </row>
    <row r="1177" hidden="1" outlineLevel="1" ht="17.1" customHeight="1" s="245">
      <c r="A1177" s="31" t="n"/>
      <c r="B1177" s="50" t="n">
        <v>17</v>
      </c>
      <c r="C1177" s="66" t="inlineStr">
        <is>
          <t>Миллий антидопинг агентлиги</t>
        </is>
      </c>
      <c r="D1177" s="16" t="n"/>
      <c r="E1177" s="35">
        <f>SUMIFS(рўйхат!F:F,рўйхат!$CY:$CY,$B$1192,рўйхат!$B:$B,$C1177)</f>
        <v/>
      </c>
      <c r="F1177" s="36">
        <f>SUMIFS(рўйхат!G:G,рўйхат!$CY:$CY,$B$1192,рўйхат!$B:$B,$C1177)</f>
        <v/>
      </c>
      <c r="G1177" s="35">
        <f>SUMIFS(рўйхат!H:H,рўйхат!$CY:$CY,$B$1192,рўйхат!$B:$B,$C1177)</f>
        <v/>
      </c>
      <c r="H1177" s="36">
        <f>SUMIFS(рўйхат!I:I,рўйхат!$CY:$CY,$B$1192,рўйхат!$B:$B,$C1177)</f>
        <v/>
      </c>
      <c r="I1177" s="35">
        <f>SUMIFS(рўйхат!J:J,рўйхат!$CY:$CY,$B$1192,рўйхат!$B:$B,$C1177)</f>
        <v/>
      </c>
      <c r="J1177" s="36">
        <f>SUMIFS(рўйхат!K:K,рўйхат!$CY:$CY,$B$1192,рўйхат!$B:$B,$C1177)</f>
        <v/>
      </c>
      <c r="K1177" s="35">
        <f>SUMIFS(рўйхат!L:L,рўйхат!$CY:$CY,$B$1192,рўйхат!$B:$B,$C1177)</f>
        <v/>
      </c>
      <c r="L1177" s="36">
        <f>SUMIFS(рўйхат!M:M,рўйхат!$CY:$CY,$B$1192,рўйхат!$B:$B,$C1177)</f>
        <v/>
      </c>
      <c r="M1177" s="35">
        <f>SUMIFS(рўйхат!N:N,рўйхат!$CY:$CY,$B$1192,рўйхат!$B:$B,$C1177)</f>
        <v/>
      </c>
      <c r="N1177" s="36">
        <f>SUMIFS(рўйхат!O:O,рўйхат!$CY:$CY,$B$1192,рўйхат!$B:$B,$C1177)</f>
        <v/>
      </c>
      <c r="O1177" s="34">
        <f>IFERROR(M1177/E1177,0)</f>
        <v/>
      </c>
      <c r="P1177" s="34">
        <f>IFERROR(N1177/F1177,0)</f>
        <v/>
      </c>
      <c r="Q1177" s="35">
        <f>SUMIFS(рўйхат!P:P,рўйхат!$CY:$CY,$B$1192,рўйхат!$B:$B,$C1177)</f>
        <v/>
      </c>
      <c r="R1177" s="36">
        <f>SUMIFS(рўйхат!Q:Q,рўйхат!$CY:$CY,$B$1192,рўйхат!$B:$B,$C1177)</f>
        <v/>
      </c>
      <c r="S1177" s="35">
        <f>SUMIFS(рўйхат!R:R,рўйхат!$CY:$CY,$B$1192,рўйхат!$B:$B,$C1177)</f>
        <v/>
      </c>
      <c r="T1177" s="36">
        <f>SUMIFS(рўйхат!S:S,рўйхат!$CY:$CY,$B$1192,рўйхат!$B:$B,$C1177)</f>
        <v/>
      </c>
      <c r="U1177" s="35">
        <f>SUMIFS(рўйхат!T:T,рўйхат!$CY:$CY,$B$1192,рўйхат!$B:$B,$C1177)</f>
        <v/>
      </c>
      <c r="V1177" s="36">
        <f>SUMIFS(рўйхат!U:U,рўйхат!$CY:$CY,$B$1192,рўйхат!$B:$B,$C1177)</f>
        <v/>
      </c>
      <c r="W1177" s="35">
        <f>SUMIFS(рўйхат!V:V,рўйхат!$CY:$CY,$B$1192,рўйхат!$B:$B,$C1177)</f>
        <v/>
      </c>
      <c r="X1177" s="36">
        <f>SUMIFS(рўйхат!W:W,рўйхат!$CY:$CY,$B$1192,рўйхат!$B:$B,$C1177)</f>
        <v/>
      </c>
      <c r="Y1177" s="35">
        <f>SUMIFS(рўйхат!X:X,рўйхат!$CY:$CY,$B$1192,рўйхат!$B:$B,$C1177)</f>
        <v/>
      </c>
      <c r="Z1177" s="36">
        <f>SUMIFS(рўйхат!Y:Y,рўйхат!$CY:$CY,$B$1192,рўйхат!$B:$B,$C1177)</f>
        <v/>
      </c>
      <c r="AA1177" s="35">
        <f>SUMIFS(рўйхат!Z:Z,рўйхат!$CY:$CY,$B$1192,рўйхат!$B:$B,$C1177)</f>
        <v/>
      </c>
      <c r="AB1177" s="36">
        <f>SUMIFS(рўйхат!AA:AA,рўйхат!$CY:$CY,$B$1192,рўйхат!$B:$B,$C1177)</f>
        <v/>
      </c>
      <c r="AC1177" s="35">
        <f>SUMIFS(рўйхат!AB:AB,рўйхат!$CY:$CY,$B$1192,рўйхат!$B:$B,$C1177)</f>
        <v/>
      </c>
      <c r="AD1177" s="36">
        <f>SUMIFS(рўйхат!AC:AC,рўйхат!$CY:$CY,$B$1192,рўйхат!$B:$B,$C1177)</f>
        <v/>
      </c>
      <c r="AE1177" s="35">
        <f>SUMIFS(рўйхат!AD:AD,рўйхат!$CY:$CY,$B$1192,рўйхат!$B:$B,$C1177)</f>
        <v/>
      </c>
      <c r="AF1177" s="36">
        <f>SUMIFS(рўйхат!AE:AE,рўйхат!$CY:$CY,$B$1192,рўйхат!$B:$B,$C1177)</f>
        <v/>
      </c>
      <c r="AG1177" s="35">
        <f>SUMIFS(рўйхат!AH:AH,рўйхат!$CY:$CY,$B$1192,рўйхат!$B:$B,$C1177)</f>
        <v/>
      </c>
      <c r="AH1177" s="36">
        <f>SUMIFS(рўйхат!AI:AI,рўйхат!$CY:$CY,$B$1192,рўйхат!$B:$B,$C1177)</f>
        <v/>
      </c>
      <c r="AI1177" s="35">
        <f>SUMIFS(рўйхат!AJ:AJ,рўйхат!$CY:$CY,$B$1192,рўйхат!$B:$B,$C1177)</f>
        <v/>
      </c>
      <c r="AJ1177" s="36">
        <f>SUMIFS(рўйхат!AK:AK,рўйхат!$CY:$CY,$B$1192,рўйхат!$B:$B,$C1177)</f>
        <v/>
      </c>
      <c r="AK1177" s="35">
        <f>SUMIFS(рўйхат!AL:AL,рўйхат!$CY:$CY,$B$1192,рўйхат!$B:$B,$C1177)</f>
        <v/>
      </c>
      <c r="AL1177" s="36">
        <f>SUMIFS(рўйхат!AM:AM,рўйхат!$CY:$CY,$B$1192,рўйхат!$B:$B,$C1177)</f>
        <v/>
      </c>
      <c r="AM1177" s="77">
        <f>IFERROR(Q1177/E1177,0)</f>
        <v/>
      </c>
      <c r="AN1177" s="77">
        <f>IFERROR(R1177/F1177,0)</f>
        <v/>
      </c>
      <c r="AO1177" s="35">
        <f>SUMIFS(рўйхат!AX:AX,рўйхат!$CY:$CY,$B$1192,рўйхат!$B:$B,$C1177)</f>
        <v/>
      </c>
      <c r="AP1177" s="36">
        <f>SUMIFS(рўйхат!AY:AY,рўйхат!$CY:$CY,$B$1192,рўйхат!$B:$B,$C1177)</f>
        <v/>
      </c>
      <c r="AQ1177" s="35">
        <f>SUMIFS(рўйхат!AZ:AZ,рўйхат!$CY:$CY,$B$1192,рўйхат!$B:$B,$C1177)</f>
        <v/>
      </c>
      <c r="AR1177" s="36">
        <f>SUMIFS(рўйхат!BA:BA,рўйхат!$CY:$CY,$B$1192,рўйхат!$B:$B,$C1177)</f>
        <v/>
      </c>
      <c r="AS1177" s="35">
        <f>SUMIFS(рўйхат!BB:BB,рўйхат!$CY:$CY,$B$1192,рўйхат!$B:$B,$C1177)</f>
        <v/>
      </c>
      <c r="AT1177" s="36">
        <f>SUMIFS(рўйхат!BC:BC,рўйхат!$CY:$CY,$B$1192,рўйхат!$B:$B,$C1177)</f>
        <v/>
      </c>
      <c r="AU1177" s="35">
        <f>SUMIFS(рўйхат!BD:BD,рўйхат!$CY:$CY,$B$1192,рўйхат!$B:$B,$C1177)</f>
        <v/>
      </c>
      <c r="AV1177" s="36">
        <f>SUMIFS(рўйхат!BE:BE,рўйхат!$CY:$CY,$B$1192,рўйхат!$B:$B,$C1177)</f>
        <v/>
      </c>
      <c r="AW1177" s="35">
        <f>SUMIFS(рўйхат!BF:BF,рўйхат!$CY:$CY,$B$1192,рўйхат!$B:$B,$C1177)</f>
        <v/>
      </c>
      <c r="AX1177" s="36">
        <f>SUMIFS(рўйхат!BG:BG,рўйхат!$CY:$CY,$B$1192,рўйхат!$B:$B,$C1177)</f>
        <v/>
      </c>
      <c r="AY1177" s="35">
        <f>SUMIFS(рўйхат!BH:BH,рўйхат!$CY:$CY,$B$1192,рўйхат!$B:$B,$C1177)</f>
        <v/>
      </c>
      <c r="AZ1177" s="36">
        <f>SUMIFS(рўйхат!BI:BI,рўйхат!$CY:$CY,$B$1192,рўйхат!$B:$B,$C1177)</f>
        <v/>
      </c>
      <c r="BA1177" s="35">
        <f>SUMIFS(рўйхат!BJ:BJ,рўйхат!$CY:$CY,$B$1192,рўйхат!$B:$B,$C1177)</f>
        <v/>
      </c>
      <c r="BB1177" s="36">
        <f>SUMIFS(рўйхат!BK:BK,рўйхат!$CY:$CY,$B$1192,рўйхат!$B:$B,$C1177)</f>
        <v/>
      </c>
      <c r="BC1177" s="77">
        <f>IFERROR(AO1177/E1177,0)</f>
        <v/>
      </c>
      <c r="BD1177" s="77">
        <f>IFERROR(AP1177/F1177,0)</f>
        <v/>
      </c>
      <c r="BE1177" s="35">
        <f>SUMIFS(рўйхат!BL:BL,рўйхат!$CY:$CY,$B$1192,рўйхат!$B:$B,$C1177)</f>
        <v/>
      </c>
      <c r="BF1177" s="36">
        <f>SUMIFS(рўйхат!BM:BM,рўйхат!$CY:$CY,$B$1192,рўйхат!$B:$B,$C1177)</f>
        <v/>
      </c>
      <c r="BG1177" s="35">
        <f>SUMIFS(рўйхат!BN:BN,рўйхат!$CY:$CY,$B$1192,рўйхат!$B:$B,$C1177)</f>
        <v/>
      </c>
      <c r="BH1177" s="36">
        <f>SUMIFS(рўйхат!BO:BO,рўйхат!$CY:$CY,$B$1192,рўйхат!$B:$B,$C1177)</f>
        <v/>
      </c>
      <c r="BI1177" s="35">
        <f>SUMIFS(рўйхат!BP:BP,рўйхат!$CY:$CY,$B$1192,рўйхат!$B:$B,$C1177)</f>
        <v/>
      </c>
      <c r="BJ1177" s="36">
        <f>SUMIFS(рўйхат!BQ:BQ,рўйхат!$CY:$CY,$B$1192,рўйхат!$B:$B,$C1177)</f>
        <v/>
      </c>
      <c r="BK1177" s="35">
        <f>SUMIFS(рўйхат!BR:BR,рўйхат!$CY:$CY,$B$1192,рўйхат!$B:$B,$C1177)</f>
        <v/>
      </c>
      <c r="BL1177" s="36">
        <f>SUMIFS(рўйхат!BS:BS,рўйхат!$CY:$CY,$B$1192,рўйхат!$B:$B,$C1177)</f>
        <v/>
      </c>
      <c r="BM1177" s="35">
        <f>SUMIFS(рўйхат!BT:BT,рўйхат!$CY:$CY,$B$1192,рўйхат!$B:$B,$C1177)</f>
        <v/>
      </c>
      <c r="BN1177" s="36">
        <f>SUMIFS(рўйхат!BU:BU,рўйхат!$CY:$CY,$B$1192,рўйхат!$B:$B,$C1177)</f>
        <v/>
      </c>
      <c r="BO1177" s="35">
        <f>SUMIFS(рўйхат!BX:BX,рўйхат!$CY:$CY,$B$1192,рўйхат!$B:$B,$C1177)</f>
        <v/>
      </c>
      <c r="BP1177" s="36">
        <f>SUMIFS(рўйхат!BY:BY,рўйхат!$CY:$CY,$B$1192,рўйхат!$B:$B,$C1177)</f>
        <v/>
      </c>
      <c r="BQ1177" s="35">
        <f>SUMIFS(рўйхат!BZ:BZ,рўйхат!$CY:$CY,$B$1192,рўйхат!$B:$B,$C1177)</f>
        <v/>
      </c>
      <c r="BR1177" s="36">
        <f>SUMIFS(рўйхат!CA:CA,рўйхат!$CY:$CY,$B$1192,рўйхат!$B:$B,$C1177)</f>
        <v/>
      </c>
      <c r="BS1177" s="35">
        <f>SUMIFS(рўйхат!CB:CB,рўйхат!$CY:$CY,$B$1192,рўйхат!$B:$B,$C1177)</f>
        <v/>
      </c>
      <c r="BT1177" s="36">
        <f>SUMIFS(рўйхат!CC:CC,рўйхат!$CY:$CY,$B$1192,рўйхат!$B:$B,$C1177)</f>
        <v/>
      </c>
      <c r="BU1177" s="35">
        <f>SUMIFS(рўйхат!CD:CD,рўйхат!$CY:$CY,$B$1192,рўйхат!$B:$B,$C1177)</f>
        <v/>
      </c>
      <c r="BV1177" s="36">
        <f>SUMIFS(рўйхат!CE:CE,рўйхат!$CY:$CY,$B$1192,рўйхат!$B:$B,$C1177)</f>
        <v/>
      </c>
      <c r="BW1177" s="35">
        <f>SUMIFS(рўйхат!CH:CH,рўйхат!$CY:$CY,$B$1192,рўйхат!$B:$B,$C1177)</f>
        <v/>
      </c>
      <c r="BX1177" s="36">
        <f>SUMIFS(рўйхат!CI:CI,рўйхат!$CY:$CY,$B$1192,рўйхат!$B:$B,$C1177)</f>
        <v/>
      </c>
      <c r="BY1177" s="35">
        <f>SUMIFS(рўйхат!CJ:CJ,рўйхат!$CY:$CY,$B$1192,рўйхат!$B:$B,$C1177)</f>
        <v/>
      </c>
      <c r="BZ1177" s="36">
        <f>SUMIFS(рўйхат!CK:CK,рўйхат!$CY:$CY,$B$1192,рўйхат!$B:$B,$C1177)</f>
        <v/>
      </c>
      <c r="CA1177" s="35">
        <f>SUMIFS(рўйхат!CL:CL,рўйхат!$CY:$CY,$B$1192,рўйхат!$B:$B,$C1177)</f>
        <v/>
      </c>
      <c r="CB1177" s="36">
        <f>SUMIFS(рўйхат!CM:CM,рўйхат!$CY:$CY,$B$1192,рўйхат!$B:$B,$C1177)</f>
        <v/>
      </c>
      <c r="CC1177" s="35">
        <f>SUMIFS(рўйхат!CN:CN,рўйхат!$CY:$CY,$B$1192,рўйхат!$B:$B,$C1177)</f>
        <v/>
      </c>
      <c r="CD1177" s="36">
        <f>SUMIFS(рўйхат!CO:CO,рўйхат!$CY:$CY,$B$1192,рўйхат!$B:$B,$C1177)</f>
        <v/>
      </c>
      <c r="CE1177" s="77">
        <f>IFERROR(BE1177/(Q1177+BE1177),0)</f>
        <v/>
      </c>
      <c r="CF1177" s="78">
        <f>IFERROR(BF1177/(R1177+BF1177),0)</f>
        <v/>
      </c>
      <c r="CG1177" s="8">
        <f>COUNTIFS(B:B,B1177)</f>
        <v/>
      </c>
    </row>
    <row r="1178" hidden="1" outlineLevel="1" ht="17.1" customHeight="1" s="245">
      <c r="A1178" s="31" t="n"/>
      <c r="B1178" s="50" t="n">
        <v>18</v>
      </c>
      <c r="C1178" s="66" t="inlineStr">
        <is>
          <t>Олий таълим, фан ва инновациялар вазирлиги</t>
        </is>
      </c>
      <c r="D1178" s="16" t="n"/>
      <c r="E1178" s="35">
        <f>SUMIFS(рўйхат!F:F,рўйхат!$CY:$CY,$B$1192,рўйхат!$B:$B,$C1178)</f>
        <v/>
      </c>
      <c r="F1178" s="36">
        <f>SUMIFS(рўйхат!G:G,рўйхат!$CY:$CY,$B$1192,рўйхат!$B:$B,$C1178)</f>
        <v/>
      </c>
      <c r="G1178" s="35">
        <f>SUMIFS(рўйхат!H:H,рўйхат!$CY:$CY,$B$1192,рўйхат!$B:$B,$C1178)</f>
        <v/>
      </c>
      <c r="H1178" s="36">
        <f>SUMIFS(рўйхат!I:I,рўйхат!$CY:$CY,$B$1192,рўйхат!$B:$B,$C1178)</f>
        <v/>
      </c>
      <c r="I1178" s="35">
        <f>SUMIFS(рўйхат!J:J,рўйхат!$CY:$CY,$B$1192,рўйхат!$B:$B,$C1178)</f>
        <v/>
      </c>
      <c r="J1178" s="36">
        <f>SUMIFS(рўйхат!K:K,рўйхат!$CY:$CY,$B$1192,рўйхат!$B:$B,$C1178)</f>
        <v/>
      </c>
      <c r="K1178" s="35">
        <f>SUMIFS(рўйхат!L:L,рўйхат!$CY:$CY,$B$1192,рўйхат!$B:$B,$C1178)</f>
        <v/>
      </c>
      <c r="L1178" s="36">
        <f>SUMIFS(рўйхат!M:M,рўйхат!$CY:$CY,$B$1192,рўйхат!$B:$B,$C1178)</f>
        <v/>
      </c>
      <c r="M1178" s="35">
        <f>SUMIFS(рўйхат!N:N,рўйхат!$CY:$CY,$B$1192,рўйхат!$B:$B,$C1178)</f>
        <v/>
      </c>
      <c r="N1178" s="36">
        <f>SUMIFS(рўйхат!O:O,рўйхат!$CY:$CY,$B$1192,рўйхат!$B:$B,$C1178)</f>
        <v/>
      </c>
      <c r="O1178" s="34">
        <f>IFERROR(M1178/E1178,0)</f>
        <v/>
      </c>
      <c r="P1178" s="34">
        <f>IFERROR(N1178/F1178,0)</f>
        <v/>
      </c>
      <c r="Q1178" s="35">
        <f>SUMIFS(рўйхат!P:P,рўйхат!$CY:$CY,$B$1192,рўйхат!$B:$B,$C1178)</f>
        <v/>
      </c>
      <c r="R1178" s="36">
        <f>SUMIFS(рўйхат!Q:Q,рўйхат!$CY:$CY,$B$1192,рўйхат!$B:$B,$C1178)</f>
        <v/>
      </c>
      <c r="S1178" s="35">
        <f>SUMIFS(рўйхат!R:R,рўйхат!$CY:$CY,$B$1192,рўйхат!$B:$B,$C1178)</f>
        <v/>
      </c>
      <c r="T1178" s="36">
        <f>SUMIFS(рўйхат!S:S,рўйхат!$CY:$CY,$B$1192,рўйхат!$B:$B,$C1178)</f>
        <v/>
      </c>
      <c r="U1178" s="35">
        <f>SUMIFS(рўйхат!T:T,рўйхат!$CY:$CY,$B$1192,рўйхат!$B:$B,$C1178)</f>
        <v/>
      </c>
      <c r="V1178" s="36">
        <f>SUMIFS(рўйхат!U:U,рўйхат!$CY:$CY,$B$1192,рўйхат!$B:$B,$C1178)</f>
        <v/>
      </c>
      <c r="W1178" s="35">
        <f>SUMIFS(рўйхат!V:V,рўйхат!$CY:$CY,$B$1192,рўйхат!$B:$B,$C1178)</f>
        <v/>
      </c>
      <c r="X1178" s="36">
        <f>SUMIFS(рўйхат!W:W,рўйхат!$CY:$CY,$B$1192,рўйхат!$B:$B,$C1178)</f>
        <v/>
      </c>
      <c r="Y1178" s="35">
        <f>SUMIFS(рўйхат!X:X,рўйхат!$CY:$CY,$B$1192,рўйхат!$B:$B,$C1178)</f>
        <v/>
      </c>
      <c r="Z1178" s="36">
        <f>SUMIFS(рўйхат!Y:Y,рўйхат!$CY:$CY,$B$1192,рўйхат!$B:$B,$C1178)</f>
        <v/>
      </c>
      <c r="AA1178" s="35">
        <f>SUMIFS(рўйхат!Z:Z,рўйхат!$CY:$CY,$B$1192,рўйхат!$B:$B,$C1178)</f>
        <v/>
      </c>
      <c r="AB1178" s="36">
        <f>SUMIFS(рўйхат!AA:AA,рўйхат!$CY:$CY,$B$1192,рўйхат!$B:$B,$C1178)</f>
        <v/>
      </c>
      <c r="AC1178" s="35">
        <f>SUMIFS(рўйхат!AB:AB,рўйхат!$CY:$CY,$B$1192,рўйхат!$B:$B,$C1178)</f>
        <v/>
      </c>
      <c r="AD1178" s="36">
        <f>SUMIFS(рўйхат!AC:AC,рўйхат!$CY:$CY,$B$1192,рўйхат!$B:$B,$C1178)</f>
        <v/>
      </c>
      <c r="AE1178" s="35">
        <f>SUMIFS(рўйхат!AD:AD,рўйхат!$CY:$CY,$B$1192,рўйхат!$B:$B,$C1178)</f>
        <v/>
      </c>
      <c r="AF1178" s="36">
        <f>SUMIFS(рўйхат!AE:AE,рўйхат!$CY:$CY,$B$1192,рўйхат!$B:$B,$C1178)</f>
        <v/>
      </c>
      <c r="AG1178" s="35">
        <f>SUMIFS(рўйхат!AH:AH,рўйхат!$CY:$CY,$B$1192,рўйхат!$B:$B,$C1178)</f>
        <v/>
      </c>
      <c r="AH1178" s="36">
        <f>SUMIFS(рўйхат!AI:AI,рўйхат!$CY:$CY,$B$1192,рўйхат!$B:$B,$C1178)</f>
        <v/>
      </c>
      <c r="AI1178" s="35">
        <f>SUMIFS(рўйхат!AJ:AJ,рўйхат!$CY:$CY,$B$1192,рўйхат!$B:$B,$C1178)</f>
        <v/>
      </c>
      <c r="AJ1178" s="36">
        <f>SUMIFS(рўйхат!AK:AK,рўйхат!$CY:$CY,$B$1192,рўйхат!$B:$B,$C1178)</f>
        <v/>
      </c>
      <c r="AK1178" s="35">
        <f>SUMIFS(рўйхат!AL:AL,рўйхат!$CY:$CY,$B$1192,рўйхат!$B:$B,$C1178)</f>
        <v/>
      </c>
      <c r="AL1178" s="36">
        <f>SUMIFS(рўйхат!AM:AM,рўйхат!$CY:$CY,$B$1192,рўйхат!$B:$B,$C1178)</f>
        <v/>
      </c>
      <c r="AM1178" s="77">
        <f>IFERROR(Q1178/E1178,0)</f>
        <v/>
      </c>
      <c r="AN1178" s="77">
        <f>IFERROR(R1178/F1178,0)</f>
        <v/>
      </c>
      <c r="AO1178" s="35">
        <f>SUMIFS(рўйхат!AX:AX,рўйхат!$CY:$CY,$B$1192,рўйхат!$B:$B,$C1178)</f>
        <v/>
      </c>
      <c r="AP1178" s="36">
        <f>SUMIFS(рўйхат!AY:AY,рўйхат!$CY:$CY,$B$1192,рўйхат!$B:$B,$C1178)</f>
        <v/>
      </c>
      <c r="AQ1178" s="35">
        <f>SUMIFS(рўйхат!AZ:AZ,рўйхат!$CY:$CY,$B$1192,рўйхат!$B:$B,$C1178)</f>
        <v/>
      </c>
      <c r="AR1178" s="36">
        <f>SUMIFS(рўйхат!BA:BA,рўйхат!$CY:$CY,$B$1192,рўйхат!$B:$B,$C1178)</f>
        <v/>
      </c>
      <c r="AS1178" s="35">
        <f>SUMIFS(рўйхат!BB:BB,рўйхат!$CY:$CY,$B$1192,рўйхат!$B:$B,$C1178)</f>
        <v/>
      </c>
      <c r="AT1178" s="36">
        <f>SUMIFS(рўйхат!BC:BC,рўйхат!$CY:$CY,$B$1192,рўйхат!$B:$B,$C1178)</f>
        <v/>
      </c>
      <c r="AU1178" s="35">
        <f>SUMIFS(рўйхат!BD:BD,рўйхат!$CY:$CY,$B$1192,рўйхат!$B:$B,$C1178)</f>
        <v/>
      </c>
      <c r="AV1178" s="36">
        <f>SUMIFS(рўйхат!BE:BE,рўйхат!$CY:$CY,$B$1192,рўйхат!$B:$B,$C1178)</f>
        <v/>
      </c>
      <c r="AW1178" s="35">
        <f>SUMIFS(рўйхат!BF:BF,рўйхат!$CY:$CY,$B$1192,рўйхат!$B:$B,$C1178)</f>
        <v/>
      </c>
      <c r="AX1178" s="36">
        <f>SUMIFS(рўйхат!BG:BG,рўйхат!$CY:$CY,$B$1192,рўйхат!$B:$B,$C1178)</f>
        <v/>
      </c>
      <c r="AY1178" s="35">
        <f>SUMIFS(рўйхат!BH:BH,рўйхат!$CY:$CY,$B$1192,рўйхат!$B:$B,$C1178)</f>
        <v/>
      </c>
      <c r="AZ1178" s="36">
        <f>SUMIFS(рўйхат!BI:BI,рўйхат!$CY:$CY,$B$1192,рўйхат!$B:$B,$C1178)</f>
        <v/>
      </c>
      <c r="BA1178" s="35">
        <f>SUMIFS(рўйхат!BJ:BJ,рўйхат!$CY:$CY,$B$1192,рўйхат!$B:$B,$C1178)</f>
        <v/>
      </c>
      <c r="BB1178" s="36">
        <f>SUMIFS(рўйхат!BK:BK,рўйхат!$CY:$CY,$B$1192,рўйхат!$B:$B,$C1178)</f>
        <v/>
      </c>
      <c r="BC1178" s="77">
        <f>IFERROR(AO1178/E1178,0)</f>
        <v/>
      </c>
      <c r="BD1178" s="77">
        <f>IFERROR(AP1178/F1178,0)</f>
        <v/>
      </c>
      <c r="BE1178" s="35">
        <f>SUMIFS(рўйхат!BL:BL,рўйхат!$CY:$CY,$B$1192,рўйхат!$B:$B,$C1178)</f>
        <v/>
      </c>
      <c r="BF1178" s="36">
        <f>SUMIFS(рўйхат!BM:BM,рўйхат!$CY:$CY,$B$1192,рўйхат!$B:$B,$C1178)</f>
        <v/>
      </c>
      <c r="BG1178" s="35">
        <f>SUMIFS(рўйхат!BN:BN,рўйхат!$CY:$CY,$B$1192,рўйхат!$B:$B,$C1178)</f>
        <v/>
      </c>
      <c r="BH1178" s="36">
        <f>SUMIFS(рўйхат!BO:BO,рўйхат!$CY:$CY,$B$1192,рўйхат!$B:$B,$C1178)</f>
        <v/>
      </c>
      <c r="BI1178" s="35">
        <f>SUMIFS(рўйхат!BP:BP,рўйхат!$CY:$CY,$B$1192,рўйхат!$B:$B,$C1178)</f>
        <v/>
      </c>
      <c r="BJ1178" s="36">
        <f>SUMIFS(рўйхат!BQ:BQ,рўйхат!$CY:$CY,$B$1192,рўйхат!$B:$B,$C1178)</f>
        <v/>
      </c>
      <c r="BK1178" s="35">
        <f>SUMIFS(рўйхат!BR:BR,рўйхат!$CY:$CY,$B$1192,рўйхат!$B:$B,$C1178)</f>
        <v/>
      </c>
      <c r="BL1178" s="36">
        <f>SUMIFS(рўйхат!BS:BS,рўйхат!$CY:$CY,$B$1192,рўйхат!$B:$B,$C1178)</f>
        <v/>
      </c>
      <c r="BM1178" s="35">
        <f>SUMIFS(рўйхат!BT:BT,рўйхат!$CY:$CY,$B$1192,рўйхат!$B:$B,$C1178)</f>
        <v/>
      </c>
      <c r="BN1178" s="36">
        <f>SUMIFS(рўйхат!BU:BU,рўйхат!$CY:$CY,$B$1192,рўйхат!$B:$B,$C1178)</f>
        <v/>
      </c>
      <c r="BO1178" s="35">
        <f>SUMIFS(рўйхат!BX:BX,рўйхат!$CY:$CY,$B$1192,рўйхат!$B:$B,$C1178)</f>
        <v/>
      </c>
      <c r="BP1178" s="36">
        <f>SUMIFS(рўйхат!BY:BY,рўйхат!$CY:$CY,$B$1192,рўйхат!$B:$B,$C1178)</f>
        <v/>
      </c>
      <c r="BQ1178" s="35">
        <f>SUMIFS(рўйхат!BZ:BZ,рўйхат!$CY:$CY,$B$1192,рўйхат!$B:$B,$C1178)</f>
        <v/>
      </c>
      <c r="BR1178" s="36">
        <f>SUMIFS(рўйхат!CA:CA,рўйхат!$CY:$CY,$B$1192,рўйхат!$B:$B,$C1178)</f>
        <v/>
      </c>
      <c r="BS1178" s="35">
        <f>SUMIFS(рўйхат!CB:CB,рўйхат!$CY:$CY,$B$1192,рўйхат!$B:$B,$C1178)</f>
        <v/>
      </c>
      <c r="BT1178" s="36">
        <f>SUMIFS(рўйхат!CC:CC,рўйхат!$CY:$CY,$B$1192,рўйхат!$B:$B,$C1178)</f>
        <v/>
      </c>
      <c r="BU1178" s="35">
        <f>SUMIFS(рўйхат!CD:CD,рўйхат!$CY:$CY,$B$1192,рўйхат!$B:$B,$C1178)</f>
        <v/>
      </c>
      <c r="BV1178" s="36">
        <f>SUMIFS(рўйхат!CE:CE,рўйхат!$CY:$CY,$B$1192,рўйхат!$B:$B,$C1178)</f>
        <v/>
      </c>
      <c r="BW1178" s="35">
        <f>SUMIFS(рўйхат!CH:CH,рўйхат!$CY:$CY,$B$1192,рўйхат!$B:$B,$C1178)</f>
        <v/>
      </c>
      <c r="BX1178" s="36">
        <f>SUMIFS(рўйхат!CI:CI,рўйхат!$CY:$CY,$B$1192,рўйхат!$B:$B,$C1178)</f>
        <v/>
      </c>
      <c r="BY1178" s="35">
        <f>SUMIFS(рўйхат!CJ:CJ,рўйхат!$CY:$CY,$B$1192,рўйхат!$B:$B,$C1178)</f>
        <v/>
      </c>
      <c r="BZ1178" s="36">
        <f>SUMIFS(рўйхат!CK:CK,рўйхат!$CY:$CY,$B$1192,рўйхат!$B:$B,$C1178)</f>
        <v/>
      </c>
      <c r="CA1178" s="35">
        <f>SUMIFS(рўйхат!CL:CL,рўйхат!$CY:$CY,$B$1192,рўйхат!$B:$B,$C1178)</f>
        <v/>
      </c>
      <c r="CB1178" s="36">
        <f>SUMIFS(рўйхат!CM:CM,рўйхат!$CY:$CY,$B$1192,рўйхат!$B:$B,$C1178)</f>
        <v/>
      </c>
      <c r="CC1178" s="35">
        <f>SUMIFS(рўйхат!CN:CN,рўйхат!$CY:$CY,$B$1192,рўйхат!$B:$B,$C1178)</f>
        <v/>
      </c>
      <c r="CD1178" s="36">
        <f>SUMIFS(рўйхат!CO:CO,рўйхат!$CY:$CY,$B$1192,рўйхат!$B:$B,$C1178)</f>
        <v/>
      </c>
      <c r="CE1178" s="77">
        <f>IFERROR(BE1178/(Q1178+BE1178),0)</f>
        <v/>
      </c>
      <c r="CF1178" s="78">
        <f>IFERROR(BF1178/(R1178+BF1178),0)</f>
        <v/>
      </c>
      <c r="CG1178" s="8">
        <f>COUNTIFS(B:B,B1178)</f>
        <v/>
      </c>
    </row>
    <row r="1179" hidden="1" outlineLevel="1" ht="33.95" customHeight="1" s="245">
      <c r="A1179" s="31" t="n"/>
      <c r="B1179" s="50" t="n">
        <v>19</v>
      </c>
      <c r="C1179" s="66" t="inlineStr">
        <is>
          <t>Президент ҳузуридаги Ижтимоий ҳимоя миллий агентлиги</t>
        </is>
      </c>
      <c r="D1179" s="16" t="n"/>
      <c r="E1179" s="35">
        <f>SUMIFS(рўйхат!F:F,рўйхат!$CY:$CY,$B$1192,рўйхат!$B:$B,$C1179)</f>
        <v/>
      </c>
      <c r="F1179" s="36">
        <f>SUMIFS(рўйхат!G:G,рўйхат!$CY:$CY,$B$1192,рўйхат!$B:$B,$C1179)</f>
        <v/>
      </c>
      <c r="G1179" s="35">
        <f>SUMIFS(рўйхат!H:H,рўйхат!$CY:$CY,$B$1192,рўйхат!$B:$B,$C1179)</f>
        <v/>
      </c>
      <c r="H1179" s="36">
        <f>SUMIFS(рўйхат!I:I,рўйхат!$CY:$CY,$B$1192,рўйхат!$B:$B,$C1179)</f>
        <v/>
      </c>
      <c r="I1179" s="35">
        <f>SUMIFS(рўйхат!J:J,рўйхат!$CY:$CY,$B$1192,рўйхат!$B:$B,$C1179)</f>
        <v/>
      </c>
      <c r="J1179" s="36">
        <f>SUMIFS(рўйхат!K:K,рўйхат!$CY:$CY,$B$1192,рўйхат!$B:$B,$C1179)</f>
        <v/>
      </c>
      <c r="K1179" s="35">
        <f>SUMIFS(рўйхат!L:L,рўйхат!$CY:$CY,$B$1192,рўйхат!$B:$B,$C1179)</f>
        <v/>
      </c>
      <c r="L1179" s="36">
        <f>SUMIFS(рўйхат!M:M,рўйхат!$CY:$CY,$B$1192,рўйхат!$B:$B,$C1179)</f>
        <v/>
      </c>
      <c r="M1179" s="35">
        <f>SUMIFS(рўйхат!N:N,рўйхат!$CY:$CY,$B$1192,рўйхат!$B:$B,$C1179)</f>
        <v/>
      </c>
      <c r="N1179" s="36">
        <f>SUMIFS(рўйхат!O:O,рўйхат!$CY:$CY,$B$1192,рўйхат!$B:$B,$C1179)</f>
        <v/>
      </c>
      <c r="O1179" s="34">
        <f>IFERROR(M1179/E1179,0)</f>
        <v/>
      </c>
      <c r="P1179" s="34">
        <f>IFERROR(N1179/F1179,0)</f>
        <v/>
      </c>
      <c r="Q1179" s="35">
        <f>SUMIFS(рўйхат!P:P,рўйхат!$CY:$CY,$B$1192,рўйхат!$B:$B,$C1179)</f>
        <v/>
      </c>
      <c r="R1179" s="36">
        <f>SUMIFS(рўйхат!Q:Q,рўйхат!$CY:$CY,$B$1192,рўйхат!$B:$B,$C1179)</f>
        <v/>
      </c>
      <c r="S1179" s="35">
        <f>SUMIFS(рўйхат!R:R,рўйхат!$CY:$CY,$B$1192,рўйхат!$B:$B,$C1179)</f>
        <v/>
      </c>
      <c r="T1179" s="36">
        <f>SUMIFS(рўйхат!S:S,рўйхат!$CY:$CY,$B$1192,рўйхат!$B:$B,$C1179)</f>
        <v/>
      </c>
      <c r="U1179" s="35">
        <f>SUMIFS(рўйхат!T:T,рўйхат!$CY:$CY,$B$1192,рўйхат!$B:$B,$C1179)</f>
        <v/>
      </c>
      <c r="V1179" s="36">
        <f>SUMIFS(рўйхат!U:U,рўйхат!$CY:$CY,$B$1192,рўйхат!$B:$B,$C1179)</f>
        <v/>
      </c>
      <c r="W1179" s="35">
        <f>SUMIFS(рўйхат!V:V,рўйхат!$CY:$CY,$B$1192,рўйхат!$B:$B,$C1179)</f>
        <v/>
      </c>
      <c r="X1179" s="36">
        <f>SUMIFS(рўйхат!W:W,рўйхат!$CY:$CY,$B$1192,рўйхат!$B:$B,$C1179)</f>
        <v/>
      </c>
      <c r="Y1179" s="35">
        <f>SUMIFS(рўйхат!X:X,рўйхат!$CY:$CY,$B$1192,рўйхат!$B:$B,$C1179)</f>
        <v/>
      </c>
      <c r="Z1179" s="36">
        <f>SUMIFS(рўйхат!Y:Y,рўйхат!$CY:$CY,$B$1192,рўйхат!$B:$B,$C1179)</f>
        <v/>
      </c>
      <c r="AA1179" s="35">
        <f>SUMIFS(рўйхат!Z:Z,рўйхат!$CY:$CY,$B$1192,рўйхат!$B:$B,$C1179)</f>
        <v/>
      </c>
      <c r="AB1179" s="36">
        <f>SUMIFS(рўйхат!AA:AA,рўйхат!$CY:$CY,$B$1192,рўйхат!$B:$B,$C1179)</f>
        <v/>
      </c>
      <c r="AC1179" s="35">
        <f>SUMIFS(рўйхат!AB:AB,рўйхат!$CY:$CY,$B$1192,рўйхат!$B:$B,$C1179)</f>
        <v/>
      </c>
      <c r="AD1179" s="36">
        <f>SUMIFS(рўйхат!AC:AC,рўйхат!$CY:$CY,$B$1192,рўйхат!$B:$B,$C1179)</f>
        <v/>
      </c>
      <c r="AE1179" s="35">
        <f>SUMIFS(рўйхат!AD:AD,рўйхат!$CY:$CY,$B$1192,рўйхат!$B:$B,$C1179)</f>
        <v/>
      </c>
      <c r="AF1179" s="36">
        <f>SUMIFS(рўйхат!AE:AE,рўйхат!$CY:$CY,$B$1192,рўйхат!$B:$B,$C1179)</f>
        <v/>
      </c>
      <c r="AG1179" s="35">
        <f>SUMIFS(рўйхат!AH:AH,рўйхат!$CY:$CY,$B$1192,рўйхат!$B:$B,$C1179)</f>
        <v/>
      </c>
      <c r="AH1179" s="36">
        <f>SUMIFS(рўйхат!AI:AI,рўйхат!$CY:$CY,$B$1192,рўйхат!$B:$B,$C1179)</f>
        <v/>
      </c>
      <c r="AI1179" s="35">
        <f>SUMIFS(рўйхат!AJ:AJ,рўйхат!$CY:$CY,$B$1192,рўйхат!$B:$B,$C1179)</f>
        <v/>
      </c>
      <c r="AJ1179" s="36">
        <f>SUMIFS(рўйхат!AK:AK,рўйхат!$CY:$CY,$B$1192,рўйхат!$B:$B,$C1179)</f>
        <v/>
      </c>
      <c r="AK1179" s="35">
        <f>SUMIFS(рўйхат!AL:AL,рўйхат!$CY:$CY,$B$1192,рўйхат!$B:$B,$C1179)</f>
        <v/>
      </c>
      <c r="AL1179" s="36">
        <f>SUMIFS(рўйхат!AM:AM,рўйхат!$CY:$CY,$B$1192,рўйхат!$B:$B,$C1179)</f>
        <v/>
      </c>
      <c r="AM1179" s="77">
        <f>IFERROR(Q1179/E1179,0)</f>
        <v/>
      </c>
      <c r="AN1179" s="77">
        <f>IFERROR(R1179/F1179,0)</f>
        <v/>
      </c>
      <c r="AO1179" s="35">
        <f>SUMIFS(рўйхат!AX:AX,рўйхат!$CY:$CY,$B$1192,рўйхат!$B:$B,$C1179)</f>
        <v/>
      </c>
      <c r="AP1179" s="36">
        <f>SUMIFS(рўйхат!AY:AY,рўйхат!$CY:$CY,$B$1192,рўйхат!$B:$B,$C1179)</f>
        <v/>
      </c>
      <c r="AQ1179" s="35">
        <f>SUMIFS(рўйхат!AZ:AZ,рўйхат!$CY:$CY,$B$1192,рўйхат!$B:$B,$C1179)</f>
        <v/>
      </c>
      <c r="AR1179" s="36">
        <f>SUMIFS(рўйхат!BA:BA,рўйхат!$CY:$CY,$B$1192,рўйхат!$B:$B,$C1179)</f>
        <v/>
      </c>
      <c r="AS1179" s="35">
        <f>SUMIFS(рўйхат!BB:BB,рўйхат!$CY:$CY,$B$1192,рўйхат!$B:$B,$C1179)</f>
        <v/>
      </c>
      <c r="AT1179" s="36">
        <f>SUMIFS(рўйхат!BC:BC,рўйхат!$CY:$CY,$B$1192,рўйхат!$B:$B,$C1179)</f>
        <v/>
      </c>
      <c r="AU1179" s="35">
        <f>SUMIFS(рўйхат!BD:BD,рўйхат!$CY:$CY,$B$1192,рўйхат!$B:$B,$C1179)</f>
        <v/>
      </c>
      <c r="AV1179" s="36">
        <f>SUMIFS(рўйхат!BE:BE,рўйхат!$CY:$CY,$B$1192,рўйхат!$B:$B,$C1179)</f>
        <v/>
      </c>
      <c r="AW1179" s="35">
        <f>SUMIFS(рўйхат!BF:BF,рўйхат!$CY:$CY,$B$1192,рўйхат!$B:$B,$C1179)</f>
        <v/>
      </c>
      <c r="AX1179" s="36">
        <f>SUMIFS(рўйхат!BG:BG,рўйхат!$CY:$CY,$B$1192,рўйхат!$B:$B,$C1179)</f>
        <v/>
      </c>
      <c r="AY1179" s="35">
        <f>SUMIFS(рўйхат!BH:BH,рўйхат!$CY:$CY,$B$1192,рўйхат!$B:$B,$C1179)</f>
        <v/>
      </c>
      <c r="AZ1179" s="36">
        <f>SUMIFS(рўйхат!BI:BI,рўйхат!$CY:$CY,$B$1192,рўйхат!$B:$B,$C1179)</f>
        <v/>
      </c>
      <c r="BA1179" s="35">
        <f>SUMIFS(рўйхат!BJ:BJ,рўйхат!$CY:$CY,$B$1192,рўйхат!$B:$B,$C1179)</f>
        <v/>
      </c>
      <c r="BB1179" s="36">
        <f>SUMIFS(рўйхат!BK:BK,рўйхат!$CY:$CY,$B$1192,рўйхат!$B:$B,$C1179)</f>
        <v/>
      </c>
      <c r="BC1179" s="77">
        <f>IFERROR(AO1179/E1179,0)</f>
        <v/>
      </c>
      <c r="BD1179" s="77">
        <f>IFERROR(AP1179/F1179,0)</f>
        <v/>
      </c>
      <c r="BE1179" s="35">
        <f>SUMIFS(рўйхат!BL:BL,рўйхат!$CY:$CY,$B$1192,рўйхат!$B:$B,$C1179)</f>
        <v/>
      </c>
      <c r="BF1179" s="36">
        <f>SUMIFS(рўйхат!BM:BM,рўйхат!$CY:$CY,$B$1192,рўйхат!$B:$B,$C1179)</f>
        <v/>
      </c>
      <c r="BG1179" s="35">
        <f>SUMIFS(рўйхат!BN:BN,рўйхат!$CY:$CY,$B$1192,рўйхат!$B:$B,$C1179)</f>
        <v/>
      </c>
      <c r="BH1179" s="36">
        <f>SUMIFS(рўйхат!BO:BO,рўйхат!$CY:$CY,$B$1192,рўйхат!$B:$B,$C1179)</f>
        <v/>
      </c>
      <c r="BI1179" s="35">
        <f>SUMIFS(рўйхат!BP:BP,рўйхат!$CY:$CY,$B$1192,рўйхат!$B:$B,$C1179)</f>
        <v/>
      </c>
      <c r="BJ1179" s="36">
        <f>SUMIFS(рўйхат!BQ:BQ,рўйхат!$CY:$CY,$B$1192,рўйхат!$B:$B,$C1179)</f>
        <v/>
      </c>
      <c r="BK1179" s="35">
        <f>SUMIFS(рўйхат!BR:BR,рўйхат!$CY:$CY,$B$1192,рўйхат!$B:$B,$C1179)</f>
        <v/>
      </c>
      <c r="BL1179" s="36">
        <f>SUMIFS(рўйхат!BS:BS,рўйхат!$CY:$CY,$B$1192,рўйхат!$B:$B,$C1179)</f>
        <v/>
      </c>
      <c r="BM1179" s="35">
        <f>SUMIFS(рўйхат!BT:BT,рўйхат!$CY:$CY,$B$1192,рўйхат!$B:$B,$C1179)</f>
        <v/>
      </c>
      <c r="BN1179" s="36">
        <f>SUMIFS(рўйхат!BU:BU,рўйхат!$CY:$CY,$B$1192,рўйхат!$B:$B,$C1179)</f>
        <v/>
      </c>
      <c r="BO1179" s="35">
        <f>SUMIFS(рўйхат!BX:BX,рўйхат!$CY:$CY,$B$1192,рўйхат!$B:$B,$C1179)</f>
        <v/>
      </c>
      <c r="BP1179" s="36">
        <f>SUMIFS(рўйхат!BY:BY,рўйхат!$CY:$CY,$B$1192,рўйхат!$B:$B,$C1179)</f>
        <v/>
      </c>
      <c r="BQ1179" s="35">
        <f>SUMIFS(рўйхат!BZ:BZ,рўйхат!$CY:$CY,$B$1192,рўйхат!$B:$B,$C1179)</f>
        <v/>
      </c>
      <c r="BR1179" s="36">
        <f>SUMIFS(рўйхат!CA:CA,рўйхат!$CY:$CY,$B$1192,рўйхат!$B:$B,$C1179)</f>
        <v/>
      </c>
      <c r="BS1179" s="35">
        <f>SUMIFS(рўйхат!CB:CB,рўйхат!$CY:$CY,$B$1192,рўйхат!$B:$B,$C1179)</f>
        <v/>
      </c>
      <c r="BT1179" s="36">
        <f>SUMIFS(рўйхат!CC:CC,рўйхат!$CY:$CY,$B$1192,рўйхат!$B:$B,$C1179)</f>
        <v/>
      </c>
      <c r="BU1179" s="35">
        <f>SUMIFS(рўйхат!CD:CD,рўйхат!$CY:$CY,$B$1192,рўйхат!$B:$B,$C1179)</f>
        <v/>
      </c>
      <c r="BV1179" s="36">
        <f>SUMIFS(рўйхат!CE:CE,рўйхат!$CY:$CY,$B$1192,рўйхат!$B:$B,$C1179)</f>
        <v/>
      </c>
      <c r="BW1179" s="35">
        <f>SUMIFS(рўйхат!CH:CH,рўйхат!$CY:$CY,$B$1192,рўйхат!$B:$B,$C1179)</f>
        <v/>
      </c>
      <c r="BX1179" s="36">
        <f>SUMIFS(рўйхат!CI:CI,рўйхат!$CY:$CY,$B$1192,рўйхат!$B:$B,$C1179)</f>
        <v/>
      </c>
      <c r="BY1179" s="35">
        <f>SUMIFS(рўйхат!CJ:CJ,рўйхат!$CY:$CY,$B$1192,рўйхат!$B:$B,$C1179)</f>
        <v/>
      </c>
      <c r="BZ1179" s="36">
        <f>SUMIFS(рўйхат!CK:CK,рўйхат!$CY:$CY,$B$1192,рўйхат!$B:$B,$C1179)</f>
        <v/>
      </c>
      <c r="CA1179" s="35">
        <f>SUMIFS(рўйхат!CL:CL,рўйхат!$CY:$CY,$B$1192,рўйхат!$B:$B,$C1179)</f>
        <v/>
      </c>
      <c r="CB1179" s="36">
        <f>SUMIFS(рўйхат!CM:CM,рўйхат!$CY:$CY,$B$1192,рўйхат!$B:$B,$C1179)</f>
        <v/>
      </c>
      <c r="CC1179" s="35">
        <f>SUMIFS(рўйхат!CN:CN,рўйхат!$CY:$CY,$B$1192,рўйхат!$B:$B,$C1179)</f>
        <v/>
      </c>
      <c r="CD1179" s="36">
        <f>SUMIFS(рўйхат!CO:CO,рўйхат!$CY:$CY,$B$1192,рўйхат!$B:$B,$C1179)</f>
        <v/>
      </c>
      <c r="CE1179" s="77">
        <f>IFERROR(BE1179/(Q1179+BE1179),0)</f>
        <v/>
      </c>
      <c r="CF1179" s="78">
        <f>IFERROR(BF1179/(R1179+BF1179),0)</f>
        <v/>
      </c>
      <c r="CG1179" s="8">
        <f>COUNTIFS(B:B,B1179)</f>
        <v/>
      </c>
    </row>
    <row r="1180" hidden="1" outlineLevel="1" ht="33.95" customHeight="1" s="245">
      <c r="A1180" s="31" t="n"/>
      <c r="B1180" s="50" t="n">
        <v>20</v>
      </c>
      <c r="C1180" s="66" t="inlineStr">
        <is>
          <t>Рақобатни ривожлантириш ва истеъмолчилар ҳуқуқларини ҳимоя қилиш қўмитаси</t>
        </is>
      </c>
      <c r="D1180" s="16" t="n"/>
      <c r="E1180" s="35">
        <f>SUMIFS(рўйхат!F:F,рўйхат!$CY:$CY,$B$1192,рўйхат!$B:$B,$C1180)</f>
        <v/>
      </c>
      <c r="F1180" s="36">
        <f>SUMIFS(рўйхат!G:G,рўйхат!$CY:$CY,$B$1192,рўйхат!$B:$B,$C1180)</f>
        <v/>
      </c>
      <c r="G1180" s="35">
        <f>SUMIFS(рўйхат!H:H,рўйхат!$CY:$CY,$B$1192,рўйхат!$B:$B,$C1180)</f>
        <v/>
      </c>
      <c r="H1180" s="36">
        <f>SUMIFS(рўйхат!I:I,рўйхат!$CY:$CY,$B$1192,рўйхат!$B:$B,$C1180)</f>
        <v/>
      </c>
      <c r="I1180" s="35">
        <f>SUMIFS(рўйхат!J:J,рўйхат!$CY:$CY,$B$1192,рўйхат!$B:$B,$C1180)</f>
        <v/>
      </c>
      <c r="J1180" s="36">
        <f>SUMIFS(рўйхат!K:K,рўйхат!$CY:$CY,$B$1192,рўйхат!$B:$B,$C1180)</f>
        <v/>
      </c>
      <c r="K1180" s="35">
        <f>SUMIFS(рўйхат!L:L,рўйхат!$CY:$CY,$B$1192,рўйхат!$B:$B,$C1180)</f>
        <v/>
      </c>
      <c r="L1180" s="36">
        <f>SUMIFS(рўйхат!M:M,рўйхат!$CY:$CY,$B$1192,рўйхат!$B:$B,$C1180)</f>
        <v/>
      </c>
      <c r="M1180" s="35">
        <f>SUMIFS(рўйхат!N:N,рўйхат!$CY:$CY,$B$1192,рўйхат!$B:$B,$C1180)</f>
        <v/>
      </c>
      <c r="N1180" s="36">
        <f>SUMIFS(рўйхат!O:O,рўйхат!$CY:$CY,$B$1192,рўйхат!$B:$B,$C1180)</f>
        <v/>
      </c>
      <c r="O1180" s="34">
        <f>IFERROR(M1180/E1180,0)</f>
        <v/>
      </c>
      <c r="P1180" s="34">
        <f>IFERROR(N1180/F1180,0)</f>
        <v/>
      </c>
      <c r="Q1180" s="35">
        <f>SUMIFS(рўйхат!P:P,рўйхат!$CY:$CY,$B$1192,рўйхат!$B:$B,$C1180)</f>
        <v/>
      </c>
      <c r="R1180" s="36">
        <f>SUMIFS(рўйхат!Q:Q,рўйхат!$CY:$CY,$B$1192,рўйхат!$B:$B,$C1180)</f>
        <v/>
      </c>
      <c r="S1180" s="35">
        <f>SUMIFS(рўйхат!R:R,рўйхат!$CY:$CY,$B$1192,рўйхат!$B:$B,$C1180)</f>
        <v/>
      </c>
      <c r="T1180" s="36">
        <f>SUMIFS(рўйхат!S:S,рўйхат!$CY:$CY,$B$1192,рўйхат!$B:$B,$C1180)</f>
        <v/>
      </c>
      <c r="U1180" s="35">
        <f>SUMIFS(рўйхат!T:T,рўйхат!$CY:$CY,$B$1192,рўйхат!$B:$B,$C1180)</f>
        <v/>
      </c>
      <c r="V1180" s="36">
        <f>SUMIFS(рўйхат!U:U,рўйхат!$CY:$CY,$B$1192,рўйхат!$B:$B,$C1180)</f>
        <v/>
      </c>
      <c r="W1180" s="35">
        <f>SUMIFS(рўйхат!V:V,рўйхат!$CY:$CY,$B$1192,рўйхат!$B:$B,$C1180)</f>
        <v/>
      </c>
      <c r="X1180" s="36">
        <f>SUMIFS(рўйхат!W:W,рўйхат!$CY:$CY,$B$1192,рўйхат!$B:$B,$C1180)</f>
        <v/>
      </c>
      <c r="Y1180" s="35">
        <f>SUMIFS(рўйхат!X:X,рўйхат!$CY:$CY,$B$1192,рўйхат!$B:$B,$C1180)</f>
        <v/>
      </c>
      <c r="Z1180" s="36">
        <f>SUMIFS(рўйхат!Y:Y,рўйхат!$CY:$CY,$B$1192,рўйхат!$B:$B,$C1180)</f>
        <v/>
      </c>
      <c r="AA1180" s="35">
        <f>SUMIFS(рўйхат!Z:Z,рўйхат!$CY:$CY,$B$1192,рўйхат!$B:$B,$C1180)</f>
        <v/>
      </c>
      <c r="AB1180" s="36">
        <f>SUMIFS(рўйхат!AA:AA,рўйхат!$CY:$CY,$B$1192,рўйхат!$B:$B,$C1180)</f>
        <v/>
      </c>
      <c r="AC1180" s="35">
        <f>SUMIFS(рўйхат!AB:AB,рўйхат!$CY:$CY,$B$1192,рўйхат!$B:$B,$C1180)</f>
        <v/>
      </c>
      <c r="AD1180" s="36">
        <f>SUMIFS(рўйхат!AC:AC,рўйхат!$CY:$CY,$B$1192,рўйхат!$B:$B,$C1180)</f>
        <v/>
      </c>
      <c r="AE1180" s="35">
        <f>SUMIFS(рўйхат!AD:AD,рўйхат!$CY:$CY,$B$1192,рўйхат!$B:$B,$C1180)</f>
        <v/>
      </c>
      <c r="AF1180" s="36">
        <f>SUMIFS(рўйхат!AE:AE,рўйхат!$CY:$CY,$B$1192,рўйхат!$B:$B,$C1180)</f>
        <v/>
      </c>
      <c r="AG1180" s="35">
        <f>SUMIFS(рўйхат!AH:AH,рўйхат!$CY:$CY,$B$1192,рўйхат!$B:$B,$C1180)</f>
        <v/>
      </c>
      <c r="AH1180" s="36">
        <f>SUMIFS(рўйхат!AI:AI,рўйхат!$CY:$CY,$B$1192,рўйхат!$B:$B,$C1180)</f>
        <v/>
      </c>
      <c r="AI1180" s="35">
        <f>SUMIFS(рўйхат!AJ:AJ,рўйхат!$CY:$CY,$B$1192,рўйхат!$B:$B,$C1180)</f>
        <v/>
      </c>
      <c r="AJ1180" s="36">
        <f>SUMIFS(рўйхат!AK:AK,рўйхат!$CY:$CY,$B$1192,рўйхат!$B:$B,$C1180)</f>
        <v/>
      </c>
      <c r="AK1180" s="35">
        <f>SUMIFS(рўйхат!AL:AL,рўйхат!$CY:$CY,$B$1192,рўйхат!$B:$B,$C1180)</f>
        <v/>
      </c>
      <c r="AL1180" s="36">
        <f>SUMIFS(рўйхат!AM:AM,рўйхат!$CY:$CY,$B$1192,рўйхат!$B:$B,$C1180)</f>
        <v/>
      </c>
      <c r="AM1180" s="77">
        <f>IFERROR(Q1180/E1180,0)</f>
        <v/>
      </c>
      <c r="AN1180" s="77">
        <f>IFERROR(R1180/F1180,0)</f>
        <v/>
      </c>
      <c r="AO1180" s="35">
        <f>SUMIFS(рўйхат!AX:AX,рўйхат!$CY:$CY,$B$1192,рўйхат!$B:$B,$C1180)</f>
        <v/>
      </c>
      <c r="AP1180" s="36">
        <f>SUMIFS(рўйхат!AY:AY,рўйхат!$CY:$CY,$B$1192,рўйхат!$B:$B,$C1180)</f>
        <v/>
      </c>
      <c r="AQ1180" s="35">
        <f>SUMIFS(рўйхат!AZ:AZ,рўйхат!$CY:$CY,$B$1192,рўйхат!$B:$B,$C1180)</f>
        <v/>
      </c>
      <c r="AR1180" s="36">
        <f>SUMIFS(рўйхат!BA:BA,рўйхат!$CY:$CY,$B$1192,рўйхат!$B:$B,$C1180)</f>
        <v/>
      </c>
      <c r="AS1180" s="35">
        <f>SUMIFS(рўйхат!BB:BB,рўйхат!$CY:$CY,$B$1192,рўйхат!$B:$B,$C1180)</f>
        <v/>
      </c>
      <c r="AT1180" s="36">
        <f>SUMIFS(рўйхат!BC:BC,рўйхат!$CY:$CY,$B$1192,рўйхат!$B:$B,$C1180)</f>
        <v/>
      </c>
      <c r="AU1180" s="35">
        <f>SUMIFS(рўйхат!BD:BD,рўйхат!$CY:$CY,$B$1192,рўйхат!$B:$B,$C1180)</f>
        <v/>
      </c>
      <c r="AV1180" s="36">
        <f>SUMIFS(рўйхат!BE:BE,рўйхат!$CY:$CY,$B$1192,рўйхат!$B:$B,$C1180)</f>
        <v/>
      </c>
      <c r="AW1180" s="35">
        <f>SUMIFS(рўйхат!BF:BF,рўйхат!$CY:$CY,$B$1192,рўйхат!$B:$B,$C1180)</f>
        <v/>
      </c>
      <c r="AX1180" s="36">
        <f>SUMIFS(рўйхат!BG:BG,рўйхат!$CY:$CY,$B$1192,рўйхат!$B:$B,$C1180)</f>
        <v/>
      </c>
      <c r="AY1180" s="35">
        <f>SUMIFS(рўйхат!BH:BH,рўйхат!$CY:$CY,$B$1192,рўйхат!$B:$B,$C1180)</f>
        <v/>
      </c>
      <c r="AZ1180" s="36">
        <f>SUMIFS(рўйхат!BI:BI,рўйхат!$CY:$CY,$B$1192,рўйхат!$B:$B,$C1180)</f>
        <v/>
      </c>
      <c r="BA1180" s="35">
        <f>SUMIFS(рўйхат!BJ:BJ,рўйхат!$CY:$CY,$B$1192,рўйхат!$B:$B,$C1180)</f>
        <v/>
      </c>
      <c r="BB1180" s="36">
        <f>SUMIFS(рўйхат!BK:BK,рўйхат!$CY:$CY,$B$1192,рўйхат!$B:$B,$C1180)</f>
        <v/>
      </c>
      <c r="BC1180" s="77">
        <f>IFERROR(AO1180/E1180,0)</f>
        <v/>
      </c>
      <c r="BD1180" s="77">
        <f>IFERROR(AP1180/F1180,0)</f>
        <v/>
      </c>
      <c r="BE1180" s="35">
        <f>SUMIFS(рўйхат!BL:BL,рўйхат!$CY:$CY,$B$1192,рўйхат!$B:$B,$C1180)</f>
        <v/>
      </c>
      <c r="BF1180" s="36">
        <f>SUMIFS(рўйхат!BM:BM,рўйхат!$CY:$CY,$B$1192,рўйхат!$B:$B,$C1180)</f>
        <v/>
      </c>
      <c r="BG1180" s="35">
        <f>SUMIFS(рўйхат!BN:BN,рўйхат!$CY:$CY,$B$1192,рўйхат!$B:$B,$C1180)</f>
        <v/>
      </c>
      <c r="BH1180" s="36">
        <f>SUMIFS(рўйхат!BO:BO,рўйхат!$CY:$CY,$B$1192,рўйхат!$B:$B,$C1180)</f>
        <v/>
      </c>
      <c r="BI1180" s="35">
        <f>SUMIFS(рўйхат!BP:BP,рўйхат!$CY:$CY,$B$1192,рўйхат!$B:$B,$C1180)</f>
        <v/>
      </c>
      <c r="BJ1180" s="36">
        <f>SUMIFS(рўйхат!BQ:BQ,рўйхат!$CY:$CY,$B$1192,рўйхат!$B:$B,$C1180)</f>
        <v/>
      </c>
      <c r="BK1180" s="35">
        <f>SUMIFS(рўйхат!BR:BR,рўйхат!$CY:$CY,$B$1192,рўйхат!$B:$B,$C1180)</f>
        <v/>
      </c>
      <c r="BL1180" s="36">
        <f>SUMIFS(рўйхат!BS:BS,рўйхат!$CY:$CY,$B$1192,рўйхат!$B:$B,$C1180)</f>
        <v/>
      </c>
      <c r="BM1180" s="35">
        <f>SUMIFS(рўйхат!BT:BT,рўйхат!$CY:$CY,$B$1192,рўйхат!$B:$B,$C1180)</f>
        <v/>
      </c>
      <c r="BN1180" s="36">
        <f>SUMIFS(рўйхат!BU:BU,рўйхат!$CY:$CY,$B$1192,рўйхат!$B:$B,$C1180)</f>
        <v/>
      </c>
      <c r="BO1180" s="35">
        <f>SUMIFS(рўйхат!BX:BX,рўйхат!$CY:$CY,$B$1192,рўйхат!$B:$B,$C1180)</f>
        <v/>
      </c>
      <c r="BP1180" s="36">
        <f>SUMIFS(рўйхат!BY:BY,рўйхат!$CY:$CY,$B$1192,рўйхат!$B:$B,$C1180)</f>
        <v/>
      </c>
      <c r="BQ1180" s="35">
        <f>SUMIFS(рўйхат!BZ:BZ,рўйхат!$CY:$CY,$B$1192,рўйхат!$B:$B,$C1180)</f>
        <v/>
      </c>
      <c r="BR1180" s="36">
        <f>SUMIFS(рўйхат!CA:CA,рўйхат!$CY:$CY,$B$1192,рўйхат!$B:$B,$C1180)</f>
        <v/>
      </c>
      <c r="BS1180" s="35">
        <f>SUMIFS(рўйхат!CB:CB,рўйхат!$CY:$CY,$B$1192,рўйхат!$B:$B,$C1180)</f>
        <v/>
      </c>
      <c r="BT1180" s="36">
        <f>SUMIFS(рўйхат!CC:CC,рўйхат!$CY:$CY,$B$1192,рўйхат!$B:$B,$C1180)</f>
        <v/>
      </c>
      <c r="BU1180" s="35">
        <f>SUMIFS(рўйхат!CD:CD,рўйхат!$CY:$CY,$B$1192,рўйхат!$B:$B,$C1180)</f>
        <v/>
      </c>
      <c r="BV1180" s="36">
        <f>SUMIFS(рўйхат!CE:CE,рўйхат!$CY:$CY,$B$1192,рўйхат!$B:$B,$C1180)</f>
        <v/>
      </c>
      <c r="BW1180" s="35">
        <f>SUMIFS(рўйхат!CH:CH,рўйхат!$CY:$CY,$B$1192,рўйхат!$B:$B,$C1180)</f>
        <v/>
      </c>
      <c r="BX1180" s="36">
        <f>SUMIFS(рўйхат!CI:CI,рўйхат!$CY:$CY,$B$1192,рўйхат!$B:$B,$C1180)</f>
        <v/>
      </c>
      <c r="BY1180" s="35">
        <f>SUMIFS(рўйхат!CJ:CJ,рўйхат!$CY:$CY,$B$1192,рўйхат!$B:$B,$C1180)</f>
        <v/>
      </c>
      <c r="BZ1180" s="36">
        <f>SUMIFS(рўйхат!CK:CK,рўйхат!$CY:$CY,$B$1192,рўйхат!$B:$B,$C1180)</f>
        <v/>
      </c>
      <c r="CA1180" s="35">
        <f>SUMIFS(рўйхат!CL:CL,рўйхат!$CY:$CY,$B$1192,рўйхат!$B:$B,$C1180)</f>
        <v/>
      </c>
      <c r="CB1180" s="36">
        <f>SUMIFS(рўйхат!CM:CM,рўйхат!$CY:$CY,$B$1192,рўйхат!$B:$B,$C1180)</f>
        <v/>
      </c>
      <c r="CC1180" s="35">
        <f>SUMIFS(рўйхат!CN:CN,рўйхат!$CY:$CY,$B$1192,рўйхат!$B:$B,$C1180)</f>
        <v/>
      </c>
      <c r="CD1180" s="36">
        <f>SUMIFS(рўйхат!CO:CO,рўйхат!$CY:$CY,$B$1192,рўйхат!$B:$B,$C1180)</f>
        <v/>
      </c>
      <c r="CE1180" s="77">
        <f>IFERROR(BE1180/(Q1180+BE1180),0)</f>
        <v/>
      </c>
      <c r="CF1180" s="78">
        <f>IFERROR(BF1180/(R1180+BF1180),0)</f>
        <v/>
      </c>
      <c r="CG1180" s="8">
        <f>COUNTIFS(B:B,B1180)</f>
        <v/>
      </c>
    </row>
    <row r="1181" hidden="1" outlineLevel="1" ht="17.1" customFormat="1" customHeight="1" s="8">
      <c r="A1181" s="33" t="n"/>
      <c r="B1181" s="50" t="n">
        <v>21</v>
      </c>
      <c r="C1181" s="66" t="inlineStr">
        <is>
          <t>Соғлиқни сақлаш вазирлиги</t>
        </is>
      </c>
      <c r="D1181" s="16" t="n"/>
      <c r="E1181" s="35">
        <f>SUMIFS(рўйхат!F:F,рўйхат!$CY:$CY,$B$1192,рўйхат!$B:$B,$C1181)</f>
        <v/>
      </c>
      <c r="F1181" s="36">
        <f>SUMIFS(рўйхат!G:G,рўйхат!$CY:$CY,$B$1192,рўйхат!$B:$B,$C1181)</f>
        <v/>
      </c>
      <c r="G1181" s="35">
        <f>SUMIFS(рўйхат!H:H,рўйхат!$CY:$CY,$B$1192,рўйхат!$B:$B,$C1181)</f>
        <v/>
      </c>
      <c r="H1181" s="36">
        <f>SUMIFS(рўйхат!I:I,рўйхат!$CY:$CY,$B$1192,рўйхат!$B:$B,$C1181)</f>
        <v/>
      </c>
      <c r="I1181" s="35">
        <f>SUMIFS(рўйхат!J:J,рўйхат!$CY:$CY,$B$1192,рўйхат!$B:$B,$C1181)</f>
        <v/>
      </c>
      <c r="J1181" s="36">
        <f>SUMIFS(рўйхат!K:K,рўйхат!$CY:$CY,$B$1192,рўйхат!$B:$B,$C1181)</f>
        <v/>
      </c>
      <c r="K1181" s="35">
        <f>SUMIFS(рўйхат!L:L,рўйхат!$CY:$CY,$B$1192,рўйхат!$B:$B,$C1181)</f>
        <v/>
      </c>
      <c r="L1181" s="36">
        <f>SUMIFS(рўйхат!M:M,рўйхат!$CY:$CY,$B$1192,рўйхат!$B:$B,$C1181)</f>
        <v/>
      </c>
      <c r="M1181" s="35">
        <f>SUMIFS(рўйхат!N:N,рўйхат!$CY:$CY,$B$1192,рўйхат!$B:$B,$C1181)</f>
        <v/>
      </c>
      <c r="N1181" s="36">
        <f>SUMIFS(рўйхат!O:O,рўйхат!$CY:$CY,$B$1192,рўйхат!$B:$B,$C1181)</f>
        <v/>
      </c>
      <c r="O1181" s="34">
        <f>IFERROR(M1181/E1181,0)</f>
        <v/>
      </c>
      <c r="P1181" s="34">
        <f>IFERROR(N1181/F1181,0)</f>
        <v/>
      </c>
      <c r="Q1181" s="35">
        <f>SUMIFS(рўйхат!P:P,рўйхат!$CY:$CY,$B$1192,рўйхат!$B:$B,$C1181)</f>
        <v/>
      </c>
      <c r="R1181" s="36">
        <f>SUMIFS(рўйхат!Q:Q,рўйхат!$CY:$CY,$B$1192,рўйхат!$B:$B,$C1181)</f>
        <v/>
      </c>
      <c r="S1181" s="35">
        <f>SUMIFS(рўйхат!R:R,рўйхат!$CY:$CY,$B$1192,рўйхат!$B:$B,$C1181)</f>
        <v/>
      </c>
      <c r="T1181" s="36">
        <f>SUMIFS(рўйхат!S:S,рўйхат!$CY:$CY,$B$1192,рўйхат!$B:$B,$C1181)</f>
        <v/>
      </c>
      <c r="U1181" s="35">
        <f>SUMIFS(рўйхат!T:T,рўйхат!$CY:$CY,$B$1192,рўйхат!$B:$B,$C1181)</f>
        <v/>
      </c>
      <c r="V1181" s="36">
        <f>SUMIFS(рўйхат!U:U,рўйхат!$CY:$CY,$B$1192,рўйхат!$B:$B,$C1181)</f>
        <v/>
      </c>
      <c r="W1181" s="35">
        <f>SUMIFS(рўйхат!V:V,рўйхат!$CY:$CY,$B$1192,рўйхат!$B:$B,$C1181)</f>
        <v/>
      </c>
      <c r="X1181" s="36">
        <f>SUMIFS(рўйхат!W:W,рўйхат!$CY:$CY,$B$1192,рўйхат!$B:$B,$C1181)</f>
        <v/>
      </c>
      <c r="Y1181" s="35">
        <f>SUMIFS(рўйхат!X:X,рўйхат!$CY:$CY,$B$1192,рўйхат!$B:$B,$C1181)</f>
        <v/>
      </c>
      <c r="Z1181" s="36">
        <f>SUMIFS(рўйхат!Y:Y,рўйхат!$CY:$CY,$B$1192,рўйхат!$B:$B,$C1181)</f>
        <v/>
      </c>
      <c r="AA1181" s="35">
        <f>SUMIFS(рўйхат!Z:Z,рўйхат!$CY:$CY,$B$1192,рўйхат!$B:$B,$C1181)</f>
        <v/>
      </c>
      <c r="AB1181" s="36">
        <f>SUMIFS(рўйхат!AA:AA,рўйхат!$CY:$CY,$B$1192,рўйхат!$B:$B,$C1181)</f>
        <v/>
      </c>
      <c r="AC1181" s="35">
        <f>SUMIFS(рўйхат!AB:AB,рўйхат!$CY:$CY,$B$1192,рўйхат!$B:$B,$C1181)</f>
        <v/>
      </c>
      <c r="AD1181" s="36">
        <f>SUMIFS(рўйхат!AC:AC,рўйхат!$CY:$CY,$B$1192,рўйхат!$B:$B,$C1181)</f>
        <v/>
      </c>
      <c r="AE1181" s="35">
        <f>SUMIFS(рўйхат!AD:AD,рўйхат!$CY:$CY,$B$1192,рўйхат!$B:$B,$C1181)</f>
        <v/>
      </c>
      <c r="AF1181" s="36">
        <f>SUMIFS(рўйхат!AE:AE,рўйхат!$CY:$CY,$B$1192,рўйхат!$B:$B,$C1181)</f>
        <v/>
      </c>
      <c r="AG1181" s="35">
        <f>SUMIFS(рўйхат!AH:AH,рўйхат!$CY:$CY,$B$1192,рўйхат!$B:$B,$C1181)</f>
        <v/>
      </c>
      <c r="AH1181" s="36">
        <f>SUMIFS(рўйхат!AI:AI,рўйхат!$CY:$CY,$B$1192,рўйхат!$B:$B,$C1181)</f>
        <v/>
      </c>
      <c r="AI1181" s="35">
        <f>SUMIFS(рўйхат!AJ:AJ,рўйхат!$CY:$CY,$B$1192,рўйхат!$B:$B,$C1181)</f>
        <v/>
      </c>
      <c r="AJ1181" s="36">
        <f>SUMIFS(рўйхат!AK:AK,рўйхат!$CY:$CY,$B$1192,рўйхат!$B:$B,$C1181)</f>
        <v/>
      </c>
      <c r="AK1181" s="35">
        <f>SUMIFS(рўйхат!AL:AL,рўйхат!$CY:$CY,$B$1192,рўйхат!$B:$B,$C1181)</f>
        <v/>
      </c>
      <c r="AL1181" s="36">
        <f>SUMIFS(рўйхат!AM:AM,рўйхат!$CY:$CY,$B$1192,рўйхат!$B:$B,$C1181)</f>
        <v/>
      </c>
      <c r="AM1181" s="77">
        <f>IFERROR(Q1181/E1181,0)</f>
        <v/>
      </c>
      <c r="AN1181" s="77">
        <f>IFERROR(R1181/F1181,0)</f>
        <v/>
      </c>
      <c r="AO1181" s="35">
        <f>SUMIFS(рўйхат!AX:AX,рўйхат!$CY:$CY,$B$1192,рўйхат!$B:$B,$C1181)</f>
        <v/>
      </c>
      <c r="AP1181" s="36">
        <f>SUMIFS(рўйхат!AY:AY,рўйхат!$CY:$CY,$B$1192,рўйхат!$B:$B,$C1181)</f>
        <v/>
      </c>
      <c r="AQ1181" s="35">
        <f>SUMIFS(рўйхат!AZ:AZ,рўйхат!$CY:$CY,$B$1192,рўйхат!$B:$B,$C1181)</f>
        <v/>
      </c>
      <c r="AR1181" s="36">
        <f>SUMIFS(рўйхат!BA:BA,рўйхат!$CY:$CY,$B$1192,рўйхат!$B:$B,$C1181)</f>
        <v/>
      </c>
      <c r="AS1181" s="35">
        <f>SUMIFS(рўйхат!BB:BB,рўйхат!$CY:$CY,$B$1192,рўйхат!$B:$B,$C1181)</f>
        <v/>
      </c>
      <c r="AT1181" s="36">
        <f>SUMIFS(рўйхат!BC:BC,рўйхат!$CY:$CY,$B$1192,рўйхат!$B:$B,$C1181)</f>
        <v/>
      </c>
      <c r="AU1181" s="35">
        <f>SUMIFS(рўйхат!BD:BD,рўйхат!$CY:$CY,$B$1192,рўйхат!$B:$B,$C1181)</f>
        <v/>
      </c>
      <c r="AV1181" s="36">
        <f>SUMIFS(рўйхат!BE:BE,рўйхат!$CY:$CY,$B$1192,рўйхат!$B:$B,$C1181)</f>
        <v/>
      </c>
      <c r="AW1181" s="35">
        <f>SUMIFS(рўйхат!BF:BF,рўйхат!$CY:$CY,$B$1192,рўйхат!$B:$B,$C1181)</f>
        <v/>
      </c>
      <c r="AX1181" s="36">
        <f>SUMIFS(рўйхат!BG:BG,рўйхат!$CY:$CY,$B$1192,рўйхат!$B:$B,$C1181)</f>
        <v/>
      </c>
      <c r="AY1181" s="35">
        <f>SUMIFS(рўйхат!BH:BH,рўйхат!$CY:$CY,$B$1192,рўйхат!$B:$B,$C1181)</f>
        <v/>
      </c>
      <c r="AZ1181" s="36">
        <f>SUMIFS(рўйхат!BI:BI,рўйхат!$CY:$CY,$B$1192,рўйхат!$B:$B,$C1181)</f>
        <v/>
      </c>
      <c r="BA1181" s="35">
        <f>SUMIFS(рўйхат!BJ:BJ,рўйхат!$CY:$CY,$B$1192,рўйхат!$B:$B,$C1181)</f>
        <v/>
      </c>
      <c r="BB1181" s="36">
        <f>SUMIFS(рўйхат!BK:BK,рўйхат!$CY:$CY,$B$1192,рўйхат!$B:$B,$C1181)</f>
        <v/>
      </c>
      <c r="BC1181" s="77">
        <f>IFERROR(AO1181/E1181,0)</f>
        <v/>
      </c>
      <c r="BD1181" s="77">
        <f>IFERROR(AP1181/F1181,0)</f>
        <v/>
      </c>
      <c r="BE1181" s="35">
        <f>SUMIFS(рўйхат!BL:BL,рўйхат!$CY:$CY,$B$1192,рўйхат!$B:$B,$C1181)</f>
        <v/>
      </c>
      <c r="BF1181" s="36">
        <f>SUMIFS(рўйхат!BM:BM,рўйхат!$CY:$CY,$B$1192,рўйхат!$B:$B,$C1181)</f>
        <v/>
      </c>
      <c r="BG1181" s="35">
        <f>SUMIFS(рўйхат!BN:BN,рўйхат!$CY:$CY,$B$1192,рўйхат!$B:$B,$C1181)</f>
        <v/>
      </c>
      <c r="BH1181" s="36">
        <f>SUMIFS(рўйхат!BO:BO,рўйхат!$CY:$CY,$B$1192,рўйхат!$B:$B,$C1181)</f>
        <v/>
      </c>
      <c r="BI1181" s="35">
        <f>SUMIFS(рўйхат!BP:BP,рўйхат!$CY:$CY,$B$1192,рўйхат!$B:$B,$C1181)</f>
        <v/>
      </c>
      <c r="BJ1181" s="36">
        <f>SUMIFS(рўйхат!BQ:BQ,рўйхат!$CY:$CY,$B$1192,рўйхат!$B:$B,$C1181)</f>
        <v/>
      </c>
      <c r="BK1181" s="35">
        <f>SUMIFS(рўйхат!BR:BR,рўйхат!$CY:$CY,$B$1192,рўйхат!$B:$B,$C1181)</f>
        <v/>
      </c>
      <c r="BL1181" s="36">
        <f>SUMIFS(рўйхат!BS:BS,рўйхат!$CY:$CY,$B$1192,рўйхат!$B:$B,$C1181)</f>
        <v/>
      </c>
      <c r="BM1181" s="35">
        <f>SUMIFS(рўйхат!BT:BT,рўйхат!$CY:$CY,$B$1192,рўйхат!$B:$B,$C1181)</f>
        <v/>
      </c>
      <c r="BN1181" s="36">
        <f>SUMIFS(рўйхат!BU:BU,рўйхат!$CY:$CY,$B$1192,рўйхат!$B:$B,$C1181)</f>
        <v/>
      </c>
      <c r="BO1181" s="35">
        <f>SUMIFS(рўйхат!BX:BX,рўйхат!$CY:$CY,$B$1192,рўйхат!$B:$B,$C1181)</f>
        <v/>
      </c>
      <c r="BP1181" s="36">
        <f>SUMIFS(рўйхат!BY:BY,рўйхат!$CY:$CY,$B$1192,рўйхат!$B:$B,$C1181)</f>
        <v/>
      </c>
      <c r="BQ1181" s="35">
        <f>SUMIFS(рўйхат!BZ:BZ,рўйхат!$CY:$CY,$B$1192,рўйхат!$B:$B,$C1181)</f>
        <v/>
      </c>
      <c r="BR1181" s="36">
        <f>SUMIFS(рўйхат!CA:CA,рўйхат!$CY:$CY,$B$1192,рўйхат!$B:$B,$C1181)</f>
        <v/>
      </c>
      <c r="BS1181" s="35">
        <f>SUMIFS(рўйхат!CB:CB,рўйхат!$CY:$CY,$B$1192,рўйхат!$B:$B,$C1181)</f>
        <v/>
      </c>
      <c r="BT1181" s="36">
        <f>SUMIFS(рўйхат!CC:CC,рўйхат!$CY:$CY,$B$1192,рўйхат!$B:$B,$C1181)</f>
        <v/>
      </c>
      <c r="BU1181" s="35">
        <f>SUMIFS(рўйхат!CD:CD,рўйхат!$CY:$CY,$B$1192,рўйхат!$B:$B,$C1181)</f>
        <v/>
      </c>
      <c r="BV1181" s="36">
        <f>SUMIFS(рўйхат!CE:CE,рўйхат!$CY:$CY,$B$1192,рўйхат!$B:$B,$C1181)</f>
        <v/>
      </c>
      <c r="BW1181" s="35">
        <f>SUMIFS(рўйхат!CH:CH,рўйхат!$CY:$CY,$B$1192,рўйхат!$B:$B,$C1181)</f>
        <v/>
      </c>
      <c r="BX1181" s="36">
        <f>SUMIFS(рўйхат!CI:CI,рўйхат!$CY:$CY,$B$1192,рўйхат!$B:$B,$C1181)</f>
        <v/>
      </c>
      <c r="BY1181" s="35">
        <f>SUMIFS(рўйхат!CJ:CJ,рўйхат!$CY:$CY,$B$1192,рўйхат!$B:$B,$C1181)</f>
        <v/>
      </c>
      <c r="BZ1181" s="36">
        <f>SUMIFS(рўйхат!CK:CK,рўйхат!$CY:$CY,$B$1192,рўйхат!$B:$B,$C1181)</f>
        <v/>
      </c>
      <c r="CA1181" s="35">
        <f>SUMIFS(рўйхат!CL:CL,рўйхат!$CY:$CY,$B$1192,рўйхат!$B:$B,$C1181)</f>
        <v/>
      </c>
      <c r="CB1181" s="36">
        <f>SUMIFS(рўйхат!CM:CM,рўйхат!$CY:$CY,$B$1192,рўйхат!$B:$B,$C1181)</f>
        <v/>
      </c>
      <c r="CC1181" s="35">
        <f>SUMIFS(рўйхат!CN:CN,рўйхат!$CY:$CY,$B$1192,рўйхат!$B:$B,$C1181)</f>
        <v/>
      </c>
      <c r="CD1181" s="36">
        <f>SUMIFS(рўйхат!CO:CO,рўйхат!$CY:$CY,$B$1192,рўйхат!$B:$B,$C1181)</f>
        <v/>
      </c>
      <c r="CE1181" s="77">
        <f>IFERROR(BE1181/(Q1181+BE1181),0)</f>
        <v/>
      </c>
      <c r="CF1181" s="78">
        <f>IFERROR(BF1181/(R1181+BF1181),0)</f>
        <v/>
      </c>
      <c r="CG1181" s="8">
        <f>COUNTIFS(B:B,B1181)</f>
        <v/>
      </c>
    </row>
    <row r="1182" hidden="1" outlineLevel="1" ht="17.1" customFormat="1" customHeight="1" s="8">
      <c r="A1182" s="33" t="n"/>
      <c r="B1182" s="50" t="n">
        <v>22</v>
      </c>
      <c r="C1182" s="66" t="inlineStr">
        <is>
          <t>Спорт вазирлиги</t>
        </is>
      </c>
      <c r="D1182" s="16" t="n"/>
      <c r="E1182" s="35">
        <f>SUMIFS(рўйхат!F:F,рўйхат!$CY:$CY,$B$1192,рўйхат!$B:$B,$C1182)</f>
        <v/>
      </c>
      <c r="F1182" s="36">
        <f>SUMIFS(рўйхат!G:G,рўйхат!$CY:$CY,$B$1192,рўйхат!$B:$B,$C1182)</f>
        <v/>
      </c>
      <c r="G1182" s="35">
        <f>SUMIFS(рўйхат!H:H,рўйхат!$CY:$CY,$B$1192,рўйхат!$B:$B,$C1182)</f>
        <v/>
      </c>
      <c r="H1182" s="36">
        <f>SUMIFS(рўйхат!I:I,рўйхат!$CY:$CY,$B$1192,рўйхат!$B:$B,$C1182)</f>
        <v/>
      </c>
      <c r="I1182" s="35">
        <f>SUMIFS(рўйхат!J:J,рўйхат!$CY:$CY,$B$1192,рўйхат!$B:$B,$C1182)</f>
        <v/>
      </c>
      <c r="J1182" s="36">
        <f>SUMIFS(рўйхат!K:K,рўйхат!$CY:$CY,$B$1192,рўйхат!$B:$B,$C1182)</f>
        <v/>
      </c>
      <c r="K1182" s="35">
        <f>SUMIFS(рўйхат!L:L,рўйхат!$CY:$CY,$B$1192,рўйхат!$B:$B,$C1182)</f>
        <v/>
      </c>
      <c r="L1182" s="36">
        <f>SUMIFS(рўйхат!M:M,рўйхат!$CY:$CY,$B$1192,рўйхат!$B:$B,$C1182)</f>
        <v/>
      </c>
      <c r="M1182" s="35">
        <f>SUMIFS(рўйхат!N:N,рўйхат!$CY:$CY,$B$1192,рўйхат!$B:$B,$C1182)</f>
        <v/>
      </c>
      <c r="N1182" s="36">
        <f>SUMIFS(рўйхат!O:O,рўйхат!$CY:$CY,$B$1192,рўйхат!$B:$B,$C1182)</f>
        <v/>
      </c>
      <c r="O1182" s="34">
        <f>IFERROR(M1182/E1182,0)</f>
        <v/>
      </c>
      <c r="P1182" s="34">
        <f>IFERROR(N1182/F1182,0)</f>
        <v/>
      </c>
      <c r="Q1182" s="35">
        <f>SUMIFS(рўйхат!P:P,рўйхат!$CY:$CY,$B$1192,рўйхат!$B:$B,$C1182)</f>
        <v/>
      </c>
      <c r="R1182" s="36">
        <f>SUMIFS(рўйхат!Q:Q,рўйхат!$CY:$CY,$B$1192,рўйхат!$B:$B,$C1182)</f>
        <v/>
      </c>
      <c r="S1182" s="35">
        <f>SUMIFS(рўйхат!R:R,рўйхат!$CY:$CY,$B$1192,рўйхат!$B:$B,$C1182)</f>
        <v/>
      </c>
      <c r="T1182" s="36">
        <f>SUMIFS(рўйхат!S:S,рўйхат!$CY:$CY,$B$1192,рўйхат!$B:$B,$C1182)</f>
        <v/>
      </c>
      <c r="U1182" s="35">
        <f>SUMIFS(рўйхат!T:T,рўйхат!$CY:$CY,$B$1192,рўйхат!$B:$B,$C1182)</f>
        <v/>
      </c>
      <c r="V1182" s="36">
        <f>SUMIFS(рўйхат!U:U,рўйхат!$CY:$CY,$B$1192,рўйхат!$B:$B,$C1182)</f>
        <v/>
      </c>
      <c r="W1182" s="35">
        <f>SUMIFS(рўйхат!V:V,рўйхат!$CY:$CY,$B$1192,рўйхат!$B:$B,$C1182)</f>
        <v/>
      </c>
      <c r="X1182" s="36">
        <f>SUMIFS(рўйхат!W:W,рўйхат!$CY:$CY,$B$1192,рўйхат!$B:$B,$C1182)</f>
        <v/>
      </c>
      <c r="Y1182" s="35">
        <f>SUMIFS(рўйхат!X:X,рўйхат!$CY:$CY,$B$1192,рўйхат!$B:$B,$C1182)</f>
        <v/>
      </c>
      <c r="Z1182" s="36">
        <f>SUMIFS(рўйхат!Y:Y,рўйхат!$CY:$CY,$B$1192,рўйхат!$B:$B,$C1182)</f>
        <v/>
      </c>
      <c r="AA1182" s="35">
        <f>SUMIFS(рўйхат!Z:Z,рўйхат!$CY:$CY,$B$1192,рўйхат!$B:$B,$C1182)</f>
        <v/>
      </c>
      <c r="AB1182" s="36">
        <f>SUMIFS(рўйхат!AA:AA,рўйхат!$CY:$CY,$B$1192,рўйхат!$B:$B,$C1182)</f>
        <v/>
      </c>
      <c r="AC1182" s="35">
        <f>SUMIFS(рўйхат!AB:AB,рўйхат!$CY:$CY,$B$1192,рўйхат!$B:$B,$C1182)</f>
        <v/>
      </c>
      <c r="AD1182" s="36">
        <f>SUMIFS(рўйхат!AC:AC,рўйхат!$CY:$CY,$B$1192,рўйхат!$B:$B,$C1182)</f>
        <v/>
      </c>
      <c r="AE1182" s="35">
        <f>SUMIFS(рўйхат!AD:AD,рўйхат!$CY:$CY,$B$1192,рўйхат!$B:$B,$C1182)</f>
        <v/>
      </c>
      <c r="AF1182" s="36">
        <f>SUMIFS(рўйхат!AE:AE,рўйхат!$CY:$CY,$B$1192,рўйхат!$B:$B,$C1182)</f>
        <v/>
      </c>
      <c r="AG1182" s="35">
        <f>SUMIFS(рўйхат!AH:AH,рўйхат!$CY:$CY,$B$1192,рўйхат!$B:$B,$C1182)</f>
        <v/>
      </c>
      <c r="AH1182" s="36">
        <f>SUMIFS(рўйхат!AI:AI,рўйхат!$CY:$CY,$B$1192,рўйхат!$B:$B,$C1182)</f>
        <v/>
      </c>
      <c r="AI1182" s="35">
        <f>SUMIFS(рўйхат!AJ:AJ,рўйхат!$CY:$CY,$B$1192,рўйхат!$B:$B,$C1182)</f>
        <v/>
      </c>
      <c r="AJ1182" s="36">
        <f>SUMIFS(рўйхат!AK:AK,рўйхат!$CY:$CY,$B$1192,рўйхат!$B:$B,$C1182)</f>
        <v/>
      </c>
      <c r="AK1182" s="35">
        <f>SUMIFS(рўйхат!AL:AL,рўйхат!$CY:$CY,$B$1192,рўйхат!$B:$B,$C1182)</f>
        <v/>
      </c>
      <c r="AL1182" s="36">
        <f>SUMIFS(рўйхат!AM:AM,рўйхат!$CY:$CY,$B$1192,рўйхат!$B:$B,$C1182)</f>
        <v/>
      </c>
      <c r="AM1182" s="77">
        <f>IFERROR(Q1182/E1182,0)</f>
        <v/>
      </c>
      <c r="AN1182" s="77">
        <f>IFERROR(R1182/F1182,0)</f>
        <v/>
      </c>
      <c r="AO1182" s="35">
        <f>SUMIFS(рўйхат!AX:AX,рўйхат!$CY:$CY,$B$1192,рўйхат!$B:$B,$C1182)</f>
        <v/>
      </c>
      <c r="AP1182" s="36">
        <f>SUMIFS(рўйхат!AY:AY,рўйхат!$CY:$CY,$B$1192,рўйхат!$B:$B,$C1182)</f>
        <v/>
      </c>
      <c r="AQ1182" s="35">
        <f>SUMIFS(рўйхат!AZ:AZ,рўйхат!$CY:$CY,$B$1192,рўйхат!$B:$B,$C1182)</f>
        <v/>
      </c>
      <c r="AR1182" s="36">
        <f>SUMIFS(рўйхат!BA:BA,рўйхат!$CY:$CY,$B$1192,рўйхат!$B:$B,$C1182)</f>
        <v/>
      </c>
      <c r="AS1182" s="35">
        <f>SUMIFS(рўйхат!BB:BB,рўйхат!$CY:$CY,$B$1192,рўйхат!$B:$B,$C1182)</f>
        <v/>
      </c>
      <c r="AT1182" s="36">
        <f>SUMIFS(рўйхат!BC:BC,рўйхат!$CY:$CY,$B$1192,рўйхат!$B:$B,$C1182)</f>
        <v/>
      </c>
      <c r="AU1182" s="35">
        <f>SUMIFS(рўйхат!BD:BD,рўйхат!$CY:$CY,$B$1192,рўйхат!$B:$B,$C1182)</f>
        <v/>
      </c>
      <c r="AV1182" s="36">
        <f>SUMIFS(рўйхат!BE:BE,рўйхат!$CY:$CY,$B$1192,рўйхат!$B:$B,$C1182)</f>
        <v/>
      </c>
      <c r="AW1182" s="35">
        <f>SUMIFS(рўйхат!BF:BF,рўйхат!$CY:$CY,$B$1192,рўйхат!$B:$B,$C1182)</f>
        <v/>
      </c>
      <c r="AX1182" s="36">
        <f>SUMIFS(рўйхат!BG:BG,рўйхат!$CY:$CY,$B$1192,рўйхат!$B:$B,$C1182)</f>
        <v/>
      </c>
      <c r="AY1182" s="35">
        <f>SUMIFS(рўйхат!BH:BH,рўйхат!$CY:$CY,$B$1192,рўйхат!$B:$B,$C1182)</f>
        <v/>
      </c>
      <c r="AZ1182" s="36">
        <f>SUMIFS(рўйхат!BI:BI,рўйхат!$CY:$CY,$B$1192,рўйхат!$B:$B,$C1182)</f>
        <v/>
      </c>
      <c r="BA1182" s="35">
        <f>SUMIFS(рўйхат!BJ:BJ,рўйхат!$CY:$CY,$B$1192,рўйхат!$B:$B,$C1182)</f>
        <v/>
      </c>
      <c r="BB1182" s="36">
        <f>SUMIFS(рўйхат!BK:BK,рўйхат!$CY:$CY,$B$1192,рўйхат!$B:$B,$C1182)</f>
        <v/>
      </c>
      <c r="BC1182" s="77">
        <f>IFERROR(AO1182/E1182,0)</f>
        <v/>
      </c>
      <c r="BD1182" s="77">
        <f>IFERROR(AP1182/F1182,0)</f>
        <v/>
      </c>
      <c r="BE1182" s="35">
        <f>SUMIFS(рўйхат!BL:BL,рўйхат!$CY:$CY,$B$1192,рўйхат!$B:$B,$C1182)</f>
        <v/>
      </c>
      <c r="BF1182" s="36">
        <f>SUMIFS(рўйхат!BM:BM,рўйхат!$CY:$CY,$B$1192,рўйхат!$B:$B,$C1182)</f>
        <v/>
      </c>
      <c r="BG1182" s="35">
        <f>SUMIFS(рўйхат!BN:BN,рўйхат!$CY:$CY,$B$1192,рўйхат!$B:$B,$C1182)</f>
        <v/>
      </c>
      <c r="BH1182" s="36">
        <f>SUMIFS(рўйхат!BO:BO,рўйхат!$CY:$CY,$B$1192,рўйхат!$B:$B,$C1182)</f>
        <v/>
      </c>
      <c r="BI1182" s="35">
        <f>SUMIFS(рўйхат!BP:BP,рўйхат!$CY:$CY,$B$1192,рўйхат!$B:$B,$C1182)</f>
        <v/>
      </c>
      <c r="BJ1182" s="36">
        <f>SUMIFS(рўйхат!BQ:BQ,рўйхат!$CY:$CY,$B$1192,рўйхат!$B:$B,$C1182)</f>
        <v/>
      </c>
      <c r="BK1182" s="35">
        <f>SUMIFS(рўйхат!BR:BR,рўйхат!$CY:$CY,$B$1192,рўйхат!$B:$B,$C1182)</f>
        <v/>
      </c>
      <c r="BL1182" s="36">
        <f>SUMIFS(рўйхат!BS:BS,рўйхат!$CY:$CY,$B$1192,рўйхат!$B:$B,$C1182)</f>
        <v/>
      </c>
      <c r="BM1182" s="35">
        <f>SUMIFS(рўйхат!BT:BT,рўйхат!$CY:$CY,$B$1192,рўйхат!$B:$B,$C1182)</f>
        <v/>
      </c>
      <c r="BN1182" s="36">
        <f>SUMIFS(рўйхат!BU:BU,рўйхат!$CY:$CY,$B$1192,рўйхат!$B:$B,$C1182)</f>
        <v/>
      </c>
      <c r="BO1182" s="35">
        <f>SUMIFS(рўйхат!BX:BX,рўйхат!$CY:$CY,$B$1192,рўйхат!$B:$B,$C1182)</f>
        <v/>
      </c>
      <c r="BP1182" s="36">
        <f>SUMIFS(рўйхат!BY:BY,рўйхат!$CY:$CY,$B$1192,рўйхат!$B:$B,$C1182)</f>
        <v/>
      </c>
      <c r="BQ1182" s="35">
        <f>SUMIFS(рўйхат!BZ:BZ,рўйхат!$CY:$CY,$B$1192,рўйхат!$B:$B,$C1182)</f>
        <v/>
      </c>
      <c r="BR1182" s="36">
        <f>SUMIFS(рўйхат!CA:CA,рўйхат!$CY:$CY,$B$1192,рўйхат!$B:$B,$C1182)</f>
        <v/>
      </c>
      <c r="BS1182" s="35">
        <f>SUMIFS(рўйхат!CB:CB,рўйхат!$CY:$CY,$B$1192,рўйхат!$B:$B,$C1182)</f>
        <v/>
      </c>
      <c r="BT1182" s="36">
        <f>SUMIFS(рўйхат!CC:CC,рўйхат!$CY:$CY,$B$1192,рўйхат!$B:$B,$C1182)</f>
        <v/>
      </c>
      <c r="BU1182" s="35">
        <f>SUMIFS(рўйхат!CD:CD,рўйхат!$CY:$CY,$B$1192,рўйхат!$B:$B,$C1182)</f>
        <v/>
      </c>
      <c r="BV1182" s="36">
        <f>SUMIFS(рўйхат!CE:CE,рўйхат!$CY:$CY,$B$1192,рўйхат!$B:$B,$C1182)</f>
        <v/>
      </c>
      <c r="BW1182" s="35">
        <f>SUMIFS(рўйхат!CH:CH,рўйхат!$CY:$CY,$B$1192,рўйхат!$B:$B,$C1182)</f>
        <v/>
      </c>
      <c r="BX1182" s="36">
        <f>SUMIFS(рўйхат!CI:CI,рўйхат!$CY:$CY,$B$1192,рўйхат!$B:$B,$C1182)</f>
        <v/>
      </c>
      <c r="BY1182" s="35">
        <f>SUMIFS(рўйхат!CJ:CJ,рўйхат!$CY:$CY,$B$1192,рўйхат!$B:$B,$C1182)</f>
        <v/>
      </c>
      <c r="BZ1182" s="36">
        <f>SUMIFS(рўйхат!CK:CK,рўйхат!$CY:$CY,$B$1192,рўйхат!$B:$B,$C1182)</f>
        <v/>
      </c>
      <c r="CA1182" s="35">
        <f>SUMIFS(рўйхат!CL:CL,рўйхат!$CY:$CY,$B$1192,рўйхат!$B:$B,$C1182)</f>
        <v/>
      </c>
      <c r="CB1182" s="36">
        <f>SUMIFS(рўйхат!CM:CM,рўйхат!$CY:$CY,$B$1192,рўйхат!$B:$B,$C1182)</f>
        <v/>
      </c>
      <c r="CC1182" s="35">
        <f>SUMIFS(рўйхат!CN:CN,рўйхат!$CY:$CY,$B$1192,рўйхат!$B:$B,$C1182)</f>
        <v/>
      </c>
      <c r="CD1182" s="36">
        <f>SUMIFS(рўйхат!CO:CO,рўйхат!$CY:$CY,$B$1192,рўйхат!$B:$B,$C1182)</f>
        <v/>
      </c>
      <c r="CE1182" s="77">
        <f>IFERROR(BE1182/(Q1182+BE1182),0)</f>
        <v/>
      </c>
      <c r="CF1182" s="78">
        <f>IFERROR(BF1182/(R1182+BF1182),0)</f>
        <v/>
      </c>
      <c r="CG1182" s="8">
        <f>COUNTIFS(B:B,B1182)</f>
        <v/>
      </c>
    </row>
    <row r="1183" hidden="1" outlineLevel="1" ht="17.1" customFormat="1" customHeight="1" s="8">
      <c r="A1183" s="33" t="n"/>
      <c r="B1183" s="50" t="n">
        <v>23</v>
      </c>
      <c r="C1183" s="66" t="inlineStr">
        <is>
          <t>Сув хўжалиги вазирлиги</t>
        </is>
      </c>
      <c r="D1183" s="16" t="n"/>
      <c r="E1183" s="35">
        <f>SUMIFS(рўйхат!F:F,рўйхат!$CY:$CY,$B$1192,рўйхат!$B:$B,$C1183)</f>
        <v/>
      </c>
      <c r="F1183" s="36">
        <f>SUMIFS(рўйхат!G:G,рўйхат!$CY:$CY,$B$1192,рўйхат!$B:$B,$C1183)</f>
        <v/>
      </c>
      <c r="G1183" s="35">
        <f>SUMIFS(рўйхат!H:H,рўйхат!$CY:$CY,$B$1192,рўйхат!$B:$B,$C1183)</f>
        <v/>
      </c>
      <c r="H1183" s="36">
        <f>SUMIFS(рўйхат!I:I,рўйхат!$CY:$CY,$B$1192,рўйхат!$B:$B,$C1183)</f>
        <v/>
      </c>
      <c r="I1183" s="35">
        <f>SUMIFS(рўйхат!J:J,рўйхат!$CY:$CY,$B$1192,рўйхат!$B:$B,$C1183)</f>
        <v/>
      </c>
      <c r="J1183" s="36">
        <f>SUMIFS(рўйхат!K:K,рўйхат!$CY:$CY,$B$1192,рўйхат!$B:$B,$C1183)</f>
        <v/>
      </c>
      <c r="K1183" s="35">
        <f>SUMIFS(рўйхат!L:L,рўйхат!$CY:$CY,$B$1192,рўйхат!$B:$B,$C1183)</f>
        <v/>
      </c>
      <c r="L1183" s="36">
        <f>SUMIFS(рўйхат!M:M,рўйхат!$CY:$CY,$B$1192,рўйхат!$B:$B,$C1183)</f>
        <v/>
      </c>
      <c r="M1183" s="35">
        <f>SUMIFS(рўйхат!N:N,рўйхат!$CY:$CY,$B$1192,рўйхат!$B:$B,$C1183)</f>
        <v/>
      </c>
      <c r="N1183" s="36">
        <f>SUMIFS(рўйхат!O:O,рўйхат!$CY:$CY,$B$1192,рўйхат!$B:$B,$C1183)</f>
        <v/>
      </c>
      <c r="O1183" s="34">
        <f>IFERROR(M1183/E1183,0)</f>
        <v/>
      </c>
      <c r="P1183" s="34">
        <f>IFERROR(N1183/F1183,0)</f>
        <v/>
      </c>
      <c r="Q1183" s="35">
        <f>SUMIFS(рўйхат!P:P,рўйхат!$CY:$CY,$B$1192,рўйхат!$B:$B,$C1183)</f>
        <v/>
      </c>
      <c r="R1183" s="36">
        <f>SUMIFS(рўйхат!Q:Q,рўйхат!$CY:$CY,$B$1192,рўйхат!$B:$B,$C1183)</f>
        <v/>
      </c>
      <c r="S1183" s="35">
        <f>SUMIFS(рўйхат!R:R,рўйхат!$CY:$CY,$B$1192,рўйхат!$B:$B,$C1183)</f>
        <v/>
      </c>
      <c r="T1183" s="36">
        <f>SUMIFS(рўйхат!S:S,рўйхат!$CY:$CY,$B$1192,рўйхат!$B:$B,$C1183)</f>
        <v/>
      </c>
      <c r="U1183" s="35">
        <f>SUMIFS(рўйхат!T:T,рўйхат!$CY:$CY,$B$1192,рўйхат!$B:$B,$C1183)</f>
        <v/>
      </c>
      <c r="V1183" s="36">
        <f>SUMIFS(рўйхат!U:U,рўйхат!$CY:$CY,$B$1192,рўйхат!$B:$B,$C1183)</f>
        <v/>
      </c>
      <c r="W1183" s="35">
        <f>SUMIFS(рўйхат!V:V,рўйхат!$CY:$CY,$B$1192,рўйхат!$B:$B,$C1183)</f>
        <v/>
      </c>
      <c r="X1183" s="36">
        <f>SUMIFS(рўйхат!W:W,рўйхат!$CY:$CY,$B$1192,рўйхат!$B:$B,$C1183)</f>
        <v/>
      </c>
      <c r="Y1183" s="35">
        <f>SUMIFS(рўйхат!X:X,рўйхат!$CY:$CY,$B$1192,рўйхат!$B:$B,$C1183)</f>
        <v/>
      </c>
      <c r="Z1183" s="36">
        <f>SUMIFS(рўйхат!Y:Y,рўйхат!$CY:$CY,$B$1192,рўйхат!$B:$B,$C1183)</f>
        <v/>
      </c>
      <c r="AA1183" s="35">
        <f>SUMIFS(рўйхат!Z:Z,рўйхат!$CY:$CY,$B$1192,рўйхат!$B:$B,$C1183)</f>
        <v/>
      </c>
      <c r="AB1183" s="36">
        <f>SUMIFS(рўйхат!AA:AA,рўйхат!$CY:$CY,$B$1192,рўйхат!$B:$B,$C1183)</f>
        <v/>
      </c>
      <c r="AC1183" s="35">
        <f>SUMIFS(рўйхат!AB:AB,рўйхат!$CY:$CY,$B$1192,рўйхат!$B:$B,$C1183)</f>
        <v/>
      </c>
      <c r="AD1183" s="36">
        <f>SUMIFS(рўйхат!AC:AC,рўйхат!$CY:$CY,$B$1192,рўйхат!$B:$B,$C1183)</f>
        <v/>
      </c>
      <c r="AE1183" s="35">
        <f>SUMIFS(рўйхат!AD:AD,рўйхат!$CY:$CY,$B$1192,рўйхат!$B:$B,$C1183)</f>
        <v/>
      </c>
      <c r="AF1183" s="36">
        <f>SUMIFS(рўйхат!AE:AE,рўйхат!$CY:$CY,$B$1192,рўйхат!$B:$B,$C1183)</f>
        <v/>
      </c>
      <c r="AG1183" s="35">
        <f>SUMIFS(рўйхат!AH:AH,рўйхат!$CY:$CY,$B$1192,рўйхат!$B:$B,$C1183)</f>
        <v/>
      </c>
      <c r="AH1183" s="36">
        <f>SUMIFS(рўйхат!AI:AI,рўйхат!$CY:$CY,$B$1192,рўйхат!$B:$B,$C1183)</f>
        <v/>
      </c>
      <c r="AI1183" s="35">
        <f>SUMIFS(рўйхат!AJ:AJ,рўйхат!$CY:$CY,$B$1192,рўйхат!$B:$B,$C1183)</f>
        <v/>
      </c>
      <c r="AJ1183" s="36">
        <f>SUMIFS(рўйхат!AK:AK,рўйхат!$CY:$CY,$B$1192,рўйхат!$B:$B,$C1183)</f>
        <v/>
      </c>
      <c r="AK1183" s="35">
        <f>SUMIFS(рўйхат!AL:AL,рўйхат!$CY:$CY,$B$1192,рўйхат!$B:$B,$C1183)</f>
        <v/>
      </c>
      <c r="AL1183" s="36">
        <f>SUMIFS(рўйхат!AM:AM,рўйхат!$CY:$CY,$B$1192,рўйхат!$B:$B,$C1183)</f>
        <v/>
      </c>
      <c r="AM1183" s="77">
        <f>IFERROR(Q1183/E1183,0)</f>
        <v/>
      </c>
      <c r="AN1183" s="77">
        <f>IFERROR(R1183/F1183,0)</f>
        <v/>
      </c>
      <c r="AO1183" s="35">
        <f>SUMIFS(рўйхат!AX:AX,рўйхат!$CY:$CY,$B$1192,рўйхат!$B:$B,$C1183)</f>
        <v/>
      </c>
      <c r="AP1183" s="36">
        <f>SUMIFS(рўйхат!AY:AY,рўйхат!$CY:$CY,$B$1192,рўйхат!$B:$B,$C1183)</f>
        <v/>
      </c>
      <c r="AQ1183" s="35">
        <f>SUMIFS(рўйхат!AZ:AZ,рўйхат!$CY:$CY,$B$1192,рўйхат!$B:$B,$C1183)</f>
        <v/>
      </c>
      <c r="AR1183" s="36">
        <f>SUMIFS(рўйхат!BA:BA,рўйхат!$CY:$CY,$B$1192,рўйхат!$B:$B,$C1183)</f>
        <v/>
      </c>
      <c r="AS1183" s="35">
        <f>SUMIFS(рўйхат!BB:BB,рўйхат!$CY:$CY,$B$1192,рўйхат!$B:$B,$C1183)</f>
        <v/>
      </c>
      <c r="AT1183" s="36">
        <f>SUMIFS(рўйхат!BC:BC,рўйхат!$CY:$CY,$B$1192,рўйхат!$B:$B,$C1183)</f>
        <v/>
      </c>
      <c r="AU1183" s="35">
        <f>SUMIFS(рўйхат!BD:BD,рўйхат!$CY:$CY,$B$1192,рўйхат!$B:$B,$C1183)</f>
        <v/>
      </c>
      <c r="AV1183" s="36">
        <f>SUMIFS(рўйхат!BE:BE,рўйхат!$CY:$CY,$B$1192,рўйхат!$B:$B,$C1183)</f>
        <v/>
      </c>
      <c r="AW1183" s="35">
        <f>SUMIFS(рўйхат!BF:BF,рўйхат!$CY:$CY,$B$1192,рўйхат!$B:$B,$C1183)</f>
        <v/>
      </c>
      <c r="AX1183" s="36">
        <f>SUMIFS(рўйхат!BG:BG,рўйхат!$CY:$CY,$B$1192,рўйхат!$B:$B,$C1183)</f>
        <v/>
      </c>
      <c r="AY1183" s="35">
        <f>SUMIFS(рўйхат!BH:BH,рўйхат!$CY:$CY,$B$1192,рўйхат!$B:$B,$C1183)</f>
        <v/>
      </c>
      <c r="AZ1183" s="36">
        <f>SUMIFS(рўйхат!BI:BI,рўйхат!$CY:$CY,$B$1192,рўйхат!$B:$B,$C1183)</f>
        <v/>
      </c>
      <c r="BA1183" s="35">
        <f>SUMIFS(рўйхат!BJ:BJ,рўйхат!$CY:$CY,$B$1192,рўйхат!$B:$B,$C1183)</f>
        <v/>
      </c>
      <c r="BB1183" s="36">
        <f>SUMIFS(рўйхат!BK:BK,рўйхат!$CY:$CY,$B$1192,рўйхат!$B:$B,$C1183)</f>
        <v/>
      </c>
      <c r="BC1183" s="77">
        <f>IFERROR(AO1183/E1183,0)</f>
        <v/>
      </c>
      <c r="BD1183" s="77">
        <f>IFERROR(AP1183/F1183,0)</f>
        <v/>
      </c>
      <c r="BE1183" s="35">
        <f>SUMIFS(рўйхат!BL:BL,рўйхат!$CY:$CY,$B$1192,рўйхат!$B:$B,$C1183)</f>
        <v/>
      </c>
      <c r="BF1183" s="36">
        <f>SUMIFS(рўйхат!BM:BM,рўйхат!$CY:$CY,$B$1192,рўйхат!$B:$B,$C1183)</f>
        <v/>
      </c>
      <c r="BG1183" s="35">
        <f>SUMIFS(рўйхат!BN:BN,рўйхат!$CY:$CY,$B$1192,рўйхат!$B:$B,$C1183)</f>
        <v/>
      </c>
      <c r="BH1183" s="36">
        <f>SUMIFS(рўйхат!BO:BO,рўйхат!$CY:$CY,$B$1192,рўйхат!$B:$B,$C1183)</f>
        <v/>
      </c>
      <c r="BI1183" s="35">
        <f>SUMIFS(рўйхат!BP:BP,рўйхат!$CY:$CY,$B$1192,рўйхат!$B:$B,$C1183)</f>
        <v/>
      </c>
      <c r="BJ1183" s="36">
        <f>SUMIFS(рўйхат!BQ:BQ,рўйхат!$CY:$CY,$B$1192,рўйхат!$B:$B,$C1183)</f>
        <v/>
      </c>
      <c r="BK1183" s="35">
        <f>SUMIFS(рўйхат!BR:BR,рўйхат!$CY:$CY,$B$1192,рўйхат!$B:$B,$C1183)</f>
        <v/>
      </c>
      <c r="BL1183" s="36">
        <f>SUMIFS(рўйхат!BS:BS,рўйхат!$CY:$CY,$B$1192,рўйхат!$B:$B,$C1183)</f>
        <v/>
      </c>
      <c r="BM1183" s="35">
        <f>SUMIFS(рўйхат!BT:BT,рўйхат!$CY:$CY,$B$1192,рўйхат!$B:$B,$C1183)</f>
        <v/>
      </c>
      <c r="BN1183" s="36">
        <f>SUMIFS(рўйхат!BU:BU,рўйхат!$CY:$CY,$B$1192,рўйхат!$B:$B,$C1183)</f>
        <v/>
      </c>
      <c r="BO1183" s="35">
        <f>SUMIFS(рўйхат!BX:BX,рўйхат!$CY:$CY,$B$1192,рўйхат!$B:$B,$C1183)</f>
        <v/>
      </c>
      <c r="BP1183" s="36">
        <f>SUMIFS(рўйхат!BY:BY,рўйхат!$CY:$CY,$B$1192,рўйхат!$B:$B,$C1183)</f>
        <v/>
      </c>
      <c r="BQ1183" s="35">
        <f>SUMIFS(рўйхат!BZ:BZ,рўйхат!$CY:$CY,$B$1192,рўйхат!$B:$B,$C1183)</f>
        <v/>
      </c>
      <c r="BR1183" s="36">
        <f>SUMIFS(рўйхат!CA:CA,рўйхат!$CY:$CY,$B$1192,рўйхат!$B:$B,$C1183)</f>
        <v/>
      </c>
      <c r="BS1183" s="35">
        <f>SUMIFS(рўйхат!CB:CB,рўйхат!$CY:$CY,$B$1192,рўйхат!$B:$B,$C1183)</f>
        <v/>
      </c>
      <c r="BT1183" s="36">
        <f>SUMIFS(рўйхат!CC:CC,рўйхат!$CY:$CY,$B$1192,рўйхат!$B:$B,$C1183)</f>
        <v/>
      </c>
      <c r="BU1183" s="35">
        <f>SUMIFS(рўйхат!CD:CD,рўйхат!$CY:$CY,$B$1192,рўйхат!$B:$B,$C1183)</f>
        <v/>
      </c>
      <c r="BV1183" s="36">
        <f>SUMIFS(рўйхат!CE:CE,рўйхат!$CY:$CY,$B$1192,рўйхат!$B:$B,$C1183)</f>
        <v/>
      </c>
      <c r="BW1183" s="35">
        <f>SUMIFS(рўйхат!CH:CH,рўйхат!$CY:$CY,$B$1192,рўйхат!$B:$B,$C1183)</f>
        <v/>
      </c>
      <c r="BX1183" s="36">
        <f>SUMIFS(рўйхат!CI:CI,рўйхат!$CY:$CY,$B$1192,рўйхат!$B:$B,$C1183)</f>
        <v/>
      </c>
      <c r="BY1183" s="35">
        <f>SUMIFS(рўйхат!CJ:CJ,рўйхат!$CY:$CY,$B$1192,рўйхат!$B:$B,$C1183)</f>
        <v/>
      </c>
      <c r="BZ1183" s="36">
        <f>SUMIFS(рўйхат!CK:CK,рўйхат!$CY:$CY,$B$1192,рўйхат!$B:$B,$C1183)</f>
        <v/>
      </c>
      <c r="CA1183" s="35">
        <f>SUMIFS(рўйхат!CL:CL,рўйхат!$CY:$CY,$B$1192,рўйхат!$B:$B,$C1183)</f>
        <v/>
      </c>
      <c r="CB1183" s="36">
        <f>SUMIFS(рўйхат!CM:CM,рўйхат!$CY:$CY,$B$1192,рўйхат!$B:$B,$C1183)</f>
        <v/>
      </c>
      <c r="CC1183" s="35">
        <f>SUMIFS(рўйхат!CN:CN,рўйхат!$CY:$CY,$B$1192,рўйхат!$B:$B,$C1183)</f>
        <v/>
      </c>
      <c r="CD1183" s="36">
        <f>SUMIFS(рўйхат!CO:CO,рўйхат!$CY:$CY,$B$1192,рўйхат!$B:$B,$C1183)</f>
        <v/>
      </c>
      <c r="CE1183" s="77">
        <f>IFERROR(BE1183/(Q1183+BE1183),0)</f>
        <v/>
      </c>
      <c r="CF1183" s="78">
        <f>IFERROR(BF1183/(R1183+BF1183),0)</f>
        <v/>
      </c>
      <c r="CG1183" s="8">
        <f>COUNTIFS(B:B,B1183)</f>
        <v/>
      </c>
    </row>
    <row r="1184" hidden="1" outlineLevel="1" ht="17.1" customFormat="1" customHeight="1" s="8">
      <c r="A1184" s="33" t="n"/>
      <c r="B1184" s="50" t="n">
        <v>24</v>
      </c>
      <c r="C1184" s="66" t="inlineStr">
        <is>
          <t>Ташқи ишлар вазирлиги</t>
        </is>
      </c>
      <c r="D1184" s="16" t="n"/>
      <c r="E1184" s="35">
        <f>SUMIFS(рўйхат!F:F,рўйхат!$CY:$CY,$B$1192,рўйхат!$B:$B,$C1184)</f>
        <v/>
      </c>
      <c r="F1184" s="36">
        <f>SUMIFS(рўйхат!G:G,рўйхат!$CY:$CY,$B$1192,рўйхат!$B:$B,$C1184)</f>
        <v/>
      </c>
      <c r="G1184" s="35">
        <f>SUMIFS(рўйхат!H:H,рўйхат!$CY:$CY,$B$1192,рўйхат!$B:$B,$C1184)</f>
        <v/>
      </c>
      <c r="H1184" s="36">
        <f>SUMIFS(рўйхат!I:I,рўйхат!$CY:$CY,$B$1192,рўйхат!$B:$B,$C1184)</f>
        <v/>
      </c>
      <c r="I1184" s="35">
        <f>SUMIFS(рўйхат!J:J,рўйхат!$CY:$CY,$B$1192,рўйхат!$B:$B,$C1184)</f>
        <v/>
      </c>
      <c r="J1184" s="36">
        <f>SUMIFS(рўйхат!K:K,рўйхат!$CY:$CY,$B$1192,рўйхат!$B:$B,$C1184)</f>
        <v/>
      </c>
      <c r="K1184" s="35">
        <f>SUMIFS(рўйхат!L:L,рўйхат!$CY:$CY,$B$1192,рўйхат!$B:$B,$C1184)</f>
        <v/>
      </c>
      <c r="L1184" s="36">
        <f>SUMIFS(рўйхат!M:M,рўйхат!$CY:$CY,$B$1192,рўйхат!$B:$B,$C1184)</f>
        <v/>
      </c>
      <c r="M1184" s="35">
        <f>SUMIFS(рўйхат!N:N,рўйхат!$CY:$CY,$B$1192,рўйхат!$B:$B,$C1184)</f>
        <v/>
      </c>
      <c r="N1184" s="36">
        <f>SUMIFS(рўйхат!O:O,рўйхат!$CY:$CY,$B$1192,рўйхат!$B:$B,$C1184)</f>
        <v/>
      </c>
      <c r="O1184" s="34">
        <f>IFERROR(M1184/E1184,0)</f>
        <v/>
      </c>
      <c r="P1184" s="34">
        <f>IFERROR(N1184/F1184,0)</f>
        <v/>
      </c>
      <c r="Q1184" s="35">
        <f>SUMIFS(рўйхат!P:P,рўйхат!$CY:$CY,$B$1192,рўйхат!$B:$B,$C1184)</f>
        <v/>
      </c>
      <c r="R1184" s="36">
        <f>SUMIFS(рўйхат!Q:Q,рўйхат!$CY:$CY,$B$1192,рўйхат!$B:$B,$C1184)</f>
        <v/>
      </c>
      <c r="S1184" s="35">
        <f>SUMIFS(рўйхат!R:R,рўйхат!$CY:$CY,$B$1192,рўйхат!$B:$B,$C1184)</f>
        <v/>
      </c>
      <c r="T1184" s="36">
        <f>SUMIFS(рўйхат!S:S,рўйхат!$CY:$CY,$B$1192,рўйхат!$B:$B,$C1184)</f>
        <v/>
      </c>
      <c r="U1184" s="35">
        <f>SUMIFS(рўйхат!T:T,рўйхат!$CY:$CY,$B$1192,рўйхат!$B:$B,$C1184)</f>
        <v/>
      </c>
      <c r="V1184" s="36">
        <f>SUMIFS(рўйхат!U:U,рўйхат!$CY:$CY,$B$1192,рўйхат!$B:$B,$C1184)</f>
        <v/>
      </c>
      <c r="W1184" s="35">
        <f>SUMIFS(рўйхат!V:V,рўйхат!$CY:$CY,$B$1192,рўйхат!$B:$B,$C1184)</f>
        <v/>
      </c>
      <c r="X1184" s="36">
        <f>SUMIFS(рўйхат!W:W,рўйхат!$CY:$CY,$B$1192,рўйхат!$B:$B,$C1184)</f>
        <v/>
      </c>
      <c r="Y1184" s="35">
        <f>SUMIFS(рўйхат!X:X,рўйхат!$CY:$CY,$B$1192,рўйхат!$B:$B,$C1184)</f>
        <v/>
      </c>
      <c r="Z1184" s="36">
        <f>SUMIFS(рўйхат!Y:Y,рўйхат!$CY:$CY,$B$1192,рўйхат!$B:$B,$C1184)</f>
        <v/>
      </c>
      <c r="AA1184" s="35">
        <f>SUMIFS(рўйхат!Z:Z,рўйхат!$CY:$CY,$B$1192,рўйхат!$B:$B,$C1184)</f>
        <v/>
      </c>
      <c r="AB1184" s="36">
        <f>SUMIFS(рўйхат!AA:AA,рўйхат!$CY:$CY,$B$1192,рўйхат!$B:$B,$C1184)</f>
        <v/>
      </c>
      <c r="AC1184" s="35">
        <f>SUMIFS(рўйхат!AB:AB,рўйхат!$CY:$CY,$B$1192,рўйхат!$B:$B,$C1184)</f>
        <v/>
      </c>
      <c r="AD1184" s="36">
        <f>SUMIFS(рўйхат!AC:AC,рўйхат!$CY:$CY,$B$1192,рўйхат!$B:$B,$C1184)</f>
        <v/>
      </c>
      <c r="AE1184" s="35">
        <f>SUMIFS(рўйхат!AD:AD,рўйхат!$CY:$CY,$B$1192,рўйхат!$B:$B,$C1184)</f>
        <v/>
      </c>
      <c r="AF1184" s="36">
        <f>SUMIFS(рўйхат!AE:AE,рўйхат!$CY:$CY,$B$1192,рўйхат!$B:$B,$C1184)</f>
        <v/>
      </c>
      <c r="AG1184" s="35">
        <f>SUMIFS(рўйхат!AH:AH,рўйхат!$CY:$CY,$B$1192,рўйхат!$B:$B,$C1184)</f>
        <v/>
      </c>
      <c r="AH1184" s="36">
        <f>SUMIFS(рўйхат!AI:AI,рўйхат!$CY:$CY,$B$1192,рўйхат!$B:$B,$C1184)</f>
        <v/>
      </c>
      <c r="AI1184" s="35">
        <f>SUMIFS(рўйхат!AJ:AJ,рўйхат!$CY:$CY,$B$1192,рўйхат!$B:$B,$C1184)</f>
        <v/>
      </c>
      <c r="AJ1184" s="36">
        <f>SUMIFS(рўйхат!AK:AK,рўйхат!$CY:$CY,$B$1192,рўйхат!$B:$B,$C1184)</f>
        <v/>
      </c>
      <c r="AK1184" s="35">
        <f>SUMIFS(рўйхат!AL:AL,рўйхат!$CY:$CY,$B$1192,рўйхат!$B:$B,$C1184)</f>
        <v/>
      </c>
      <c r="AL1184" s="36">
        <f>SUMIFS(рўйхат!AM:AM,рўйхат!$CY:$CY,$B$1192,рўйхат!$B:$B,$C1184)</f>
        <v/>
      </c>
      <c r="AM1184" s="77">
        <f>IFERROR(Q1184/E1184,0)</f>
        <v/>
      </c>
      <c r="AN1184" s="77">
        <f>IFERROR(R1184/F1184,0)</f>
        <v/>
      </c>
      <c r="AO1184" s="35">
        <f>SUMIFS(рўйхат!AX:AX,рўйхат!$CY:$CY,$B$1192,рўйхат!$B:$B,$C1184)</f>
        <v/>
      </c>
      <c r="AP1184" s="36">
        <f>SUMIFS(рўйхат!AY:AY,рўйхат!$CY:$CY,$B$1192,рўйхат!$B:$B,$C1184)</f>
        <v/>
      </c>
      <c r="AQ1184" s="35">
        <f>SUMIFS(рўйхат!AZ:AZ,рўйхат!$CY:$CY,$B$1192,рўйхат!$B:$B,$C1184)</f>
        <v/>
      </c>
      <c r="AR1184" s="36">
        <f>SUMIFS(рўйхат!BA:BA,рўйхат!$CY:$CY,$B$1192,рўйхат!$B:$B,$C1184)</f>
        <v/>
      </c>
      <c r="AS1184" s="35">
        <f>SUMIFS(рўйхат!BB:BB,рўйхат!$CY:$CY,$B$1192,рўйхат!$B:$B,$C1184)</f>
        <v/>
      </c>
      <c r="AT1184" s="36">
        <f>SUMIFS(рўйхат!BC:BC,рўйхат!$CY:$CY,$B$1192,рўйхат!$B:$B,$C1184)</f>
        <v/>
      </c>
      <c r="AU1184" s="35">
        <f>SUMIFS(рўйхат!BD:BD,рўйхат!$CY:$CY,$B$1192,рўйхат!$B:$B,$C1184)</f>
        <v/>
      </c>
      <c r="AV1184" s="36">
        <f>SUMIFS(рўйхат!BE:BE,рўйхат!$CY:$CY,$B$1192,рўйхат!$B:$B,$C1184)</f>
        <v/>
      </c>
      <c r="AW1184" s="35">
        <f>SUMIFS(рўйхат!BF:BF,рўйхат!$CY:$CY,$B$1192,рўйхат!$B:$B,$C1184)</f>
        <v/>
      </c>
      <c r="AX1184" s="36">
        <f>SUMIFS(рўйхат!BG:BG,рўйхат!$CY:$CY,$B$1192,рўйхат!$B:$B,$C1184)</f>
        <v/>
      </c>
      <c r="AY1184" s="35">
        <f>SUMIFS(рўйхат!BH:BH,рўйхат!$CY:$CY,$B$1192,рўйхат!$B:$B,$C1184)</f>
        <v/>
      </c>
      <c r="AZ1184" s="36">
        <f>SUMIFS(рўйхат!BI:BI,рўйхат!$CY:$CY,$B$1192,рўйхат!$B:$B,$C1184)</f>
        <v/>
      </c>
      <c r="BA1184" s="35">
        <f>SUMIFS(рўйхат!BJ:BJ,рўйхат!$CY:$CY,$B$1192,рўйхат!$B:$B,$C1184)</f>
        <v/>
      </c>
      <c r="BB1184" s="36">
        <f>SUMIFS(рўйхат!BK:BK,рўйхат!$CY:$CY,$B$1192,рўйхат!$B:$B,$C1184)</f>
        <v/>
      </c>
      <c r="BC1184" s="77">
        <f>IFERROR(AO1184/E1184,0)</f>
        <v/>
      </c>
      <c r="BD1184" s="77">
        <f>IFERROR(AP1184/F1184,0)</f>
        <v/>
      </c>
      <c r="BE1184" s="35">
        <f>SUMIFS(рўйхат!BL:BL,рўйхат!$CY:$CY,$B$1192,рўйхат!$B:$B,$C1184)</f>
        <v/>
      </c>
      <c r="BF1184" s="36">
        <f>SUMIFS(рўйхат!BM:BM,рўйхат!$CY:$CY,$B$1192,рўйхат!$B:$B,$C1184)</f>
        <v/>
      </c>
      <c r="BG1184" s="35">
        <f>SUMIFS(рўйхат!BN:BN,рўйхат!$CY:$CY,$B$1192,рўйхат!$B:$B,$C1184)</f>
        <v/>
      </c>
      <c r="BH1184" s="36">
        <f>SUMIFS(рўйхат!BO:BO,рўйхат!$CY:$CY,$B$1192,рўйхат!$B:$B,$C1184)</f>
        <v/>
      </c>
      <c r="BI1184" s="35">
        <f>SUMIFS(рўйхат!BP:BP,рўйхат!$CY:$CY,$B$1192,рўйхат!$B:$B,$C1184)</f>
        <v/>
      </c>
      <c r="BJ1184" s="36">
        <f>SUMIFS(рўйхат!BQ:BQ,рўйхат!$CY:$CY,$B$1192,рўйхат!$B:$B,$C1184)</f>
        <v/>
      </c>
      <c r="BK1184" s="35">
        <f>SUMIFS(рўйхат!BR:BR,рўйхат!$CY:$CY,$B$1192,рўйхат!$B:$B,$C1184)</f>
        <v/>
      </c>
      <c r="BL1184" s="36">
        <f>SUMIFS(рўйхат!BS:BS,рўйхат!$CY:$CY,$B$1192,рўйхат!$B:$B,$C1184)</f>
        <v/>
      </c>
      <c r="BM1184" s="35">
        <f>SUMIFS(рўйхат!BT:BT,рўйхат!$CY:$CY,$B$1192,рўйхат!$B:$B,$C1184)</f>
        <v/>
      </c>
      <c r="BN1184" s="36">
        <f>SUMIFS(рўйхат!BU:BU,рўйхат!$CY:$CY,$B$1192,рўйхат!$B:$B,$C1184)</f>
        <v/>
      </c>
      <c r="BO1184" s="35">
        <f>SUMIFS(рўйхат!BX:BX,рўйхат!$CY:$CY,$B$1192,рўйхат!$B:$B,$C1184)</f>
        <v/>
      </c>
      <c r="BP1184" s="36">
        <f>SUMIFS(рўйхат!BY:BY,рўйхат!$CY:$CY,$B$1192,рўйхат!$B:$B,$C1184)</f>
        <v/>
      </c>
      <c r="BQ1184" s="35">
        <f>SUMIFS(рўйхат!BZ:BZ,рўйхат!$CY:$CY,$B$1192,рўйхат!$B:$B,$C1184)</f>
        <v/>
      </c>
      <c r="BR1184" s="36">
        <f>SUMIFS(рўйхат!CA:CA,рўйхат!$CY:$CY,$B$1192,рўйхат!$B:$B,$C1184)</f>
        <v/>
      </c>
      <c r="BS1184" s="35">
        <f>SUMIFS(рўйхат!CB:CB,рўйхат!$CY:$CY,$B$1192,рўйхат!$B:$B,$C1184)</f>
        <v/>
      </c>
      <c r="BT1184" s="36">
        <f>SUMIFS(рўйхат!CC:CC,рўйхат!$CY:$CY,$B$1192,рўйхат!$B:$B,$C1184)</f>
        <v/>
      </c>
      <c r="BU1184" s="35">
        <f>SUMIFS(рўйхат!CD:CD,рўйхат!$CY:$CY,$B$1192,рўйхат!$B:$B,$C1184)</f>
        <v/>
      </c>
      <c r="BV1184" s="36">
        <f>SUMIFS(рўйхат!CE:CE,рўйхат!$CY:$CY,$B$1192,рўйхат!$B:$B,$C1184)</f>
        <v/>
      </c>
      <c r="BW1184" s="35">
        <f>SUMIFS(рўйхат!CH:CH,рўйхат!$CY:$CY,$B$1192,рўйхат!$B:$B,$C1184)</f>
        <v/>
      </c>
      <c r="BX1184" s="36">
        <f>SUMIFS(рўйхат!CI:CI,рўйхат!$CY:$CY,$B$1192,рўйхат!$B:$B,$C1184)</f>
        <v/>
      </c>
      <c r="BY1184" s="35">
        <f>SUMIFS(рўйхат!CJ:CJ,рўйхат!$CY:$CY,$B$1192,рўйхат!$B:$B,$C1184)</f>
        <v/>
      </c>
      <c r="BZ1184" s="36">
        <f>SUMIFS(рўйхат!CK:CK,рўйхат!$CY:$CY,$B$1192,рўйхат!$B:$B,$C1184)</f>
        <v/>
      </c>
      <c r="CA1184" s="35">
        <f>SUMIFS(рўйхат!CL:CL,рўйхат!$CY:$CY,$B$1192,рўйхат!$B:$B,$C1184)</f>
        <v/>
      </c>
      <c r="CB1184" s="36">
        <f>SUMIFS(рўйхат!CM:CM,рўйхат!$CY:$CY,$B$1192,рўйхат!$B:$B,$C1184)</f>
        <v/>
      </c>
      <c r="CC1184" s="35">
        <f>SUMIFS(рўйхат!CN:CN,рўйхат!$CY:$CY,$B$1192,рўйхат!$B:$B,$C1184)</f>
        <v/>
      </c>
      <c r="CD1184" s="36">
        <f>SUMIFS(рўйхат!CO:CO,рўйхат!$CY:$CY,$B$1192,рўйхат!$B:$B,$C1184)</f>
        <v/>
      </c>
      <c r="CE1184" s="77">
        <f>IFERROR(BE1184/(Q1184+BE1184),0)</f>
        <v/>
      </c>
      <c r="CF1184" s="78">
        <f>IFERROR(BF1184/(R1184+BF1184),0)</f>
        <v/>
      </c>
      <c r="CG1184" s="8">
        <f>COUNTIFS(B:B,B1184)</f>
        <v/>
      </c>
    </row>
    <row r="1185" hidden="1" outlineLevel="1" ht="17.1" customHeight="1" s="245">
      <c r="A1185" s="31" t="n"/>
      <c r="B1185" s="50" t="n">
        <v>25</v>
      </c>
      <c r="C1185" s="65" t="inlineStr">
        <is>
          <t>Тоғ-кон саноати ва геология вазирлиги</t>
        </is>
      </c>
      <c r="D1185" s="16" t="n"/>
      <c r="E1185" s="35">
        <f>SUMIFS(рўйхат!F:F,рўйхат!$CY:$CY,$B$1192,рўйхат!$B:$B,$C1185)</f>
        <v/>
      </c>
      <c r="F1185" s="36">
        <f>SUMIFS(рўйхат!G:G,рўйхат!$CY:$CY,$B$1192,рўйхат!$B:$B,$C1185)</f>
        <v/>
      </c>
      <c r="G1185" s="35">
        <f>SUMIFS(рўйхат!H:H,рўйхат!$CY:$CY,$B$1192,рўйхат!$B:$B,$C1185)</f>
        <v/>
      </c>
      <c r="H1185" s="36">
        <f>SUMIFS(рўйхат!I:I,рўйхат!$CY:$CY,$B$1192,рўйхат!$B:$B,$C1185)</f>
        <v/>
      </c>
      <c r="I1185" s="35">
        <f>SUMIFS(рўйхат!J:J,рўйхат!$CY:$CY,$B$1192,рўйхат!$B:$B,$C1185)</f>
        <v/>
      </c>
      <c r="J1185" s="36">
        <f>SUMIFS(рўйхат!K:K,рўйхат!$CY:$CY,$B$1192,рўйхат!$B:$B,$C1185)</f>
        <v/>
      </c>
      <c r="K1185" s="35">
        <f>SUMIFS(рўйхат!L:L,рўйхат!$CY:$CY,$B$1192,рўйхат!$B:$B,$C1185)</f>
        <v/>
      </c>
      <c r="L1185" s="36">
        <f>SUMIFS(рўйхат!M:M,рўйхат!$CY:$CY,$B$1192,рўйхат!$B:$B,$C1185)</f>
        <v/>
      </c>
      <c r="M1185" s="35">
        <f>SUMIFS(рўйхат!N:N,рўйхат!$CY:$CY,$B$1192,рўйхат!$B:$B,$C1185)</f>
        <v/>
      </c>
      <c r="N1185" s="36">
        <f>SUMIFS(рўйхат!O:O,рўйхат!$CY:$CY,$B$1192,рўйхат!$B:$B,$C1185)</f>
        <v/>
      </c>
      <c r="O1185" s="34">
        <f>IFERROR(M1185/E1185,0)</f>
        <v/>
      </c>
      <c r="P1185" s="34">
        <f>IFERROR(N1185/F1185,0)</f>
        <v/>
      </c>
      <c r="Q1185" s="35">
        <f>SUMIFS(рўйхат!P:P,рўйхат!$CY:$CY,$B$1192,рўйхат!$B:$B,$C1185)</f>
        <v/>
      </c>
      <c r="R1185" s="36">
        <f>SUMIFS(рўйхат!Q:Q,рўйхат!$CY:$CY,$B$1192,рўйхат!$B:$B,$C1185)</f>
        <v/>
      </c>
      <c r="S1185" s="35">
        <f>SUMIFS(рўйхат!R:R,рўйхат!$CY:$CY,$B$1192,рўйхат!$B:$B,$C1185)</f>
        <v/>
      </c>
      <c r="T1185" s="36">
        <f>SUMIFS(рўйхат!S:S,рўйхат!$CY:$CY,$B$1192,рўйхат!$B:$B,$C1185)</f>
        <v/>
      </c>
      <c r="U1185" s="35">
        <f>SUMIFS(рўйхат!T:T,рўйхат!$CY:$CY,$B$1192,рўйхат!$B:$B,$C1185)</f>
        <v/>
      </c>
      <c r="V1185" s="36">
        <f>SUMIFS(рўйхат!U:U,рўйхат!$CY:$CY,$B$1192,рўйхат!$B:$B,$C1185)</f>
        <v/>
      </c>
      <c r="W1185" s="35">
        <f>SUMIFS(рўйхат!V:V,рўйхат!$CY:$CY,$B$1192,рўйхат!$B:$B,$C1185)</f>
        <v/>
      </c>
      <c r="X1185" s="36">
        <f>SUMIFS(рўйхат!W:W,рўйхат!$CY:$CY,$B$1192,рўйхат!$B:$B,$C1185)</f>
        <v/>
      </c>
      <c r="Y1185" s="35">
        <f>SUMIFS(рўйхат!X:X,рўйхат!$CY:$CY,$B$1192,рўйхат!$B:$B,$C1185)</f>
        <v/>
      </c>
      <c r="Z1185" s="36">
        <f>SUMIFS(рўйхат!Y:Y,рўйхат!$CY:$CY,$B$1192,рўйхат!$B:$B,$C1185)</f>
        <v/>
      </c>
      <c r="AA1185" s="35">
        <f>SUMIFS(рўйхат!Z:Z,рўйхат!$CY:$CY,$B$1192,рўйхат!$B:$B,$C1185)</f>
        <v/>
      </c>
      <c r="AB1185" s="36">
        <f>SUMIFS(рўйхат!AA:AA,рўйхат!$CY:$CY,$B$1192,рўйхат!$B:$B,$C1185)</f>
        <v/>
      </c>
      <c r="AC1185" s="35">
        <f>SUMIFS(рўйхат!AB:AB,рўйхат!$CY:$CY,$B$1192,рўйхат!$B:$B,$C1185)</f>
        <v/>
      </c>
      <c r="AD1185" s="36">
        <f>SUMIFS(рўйхат!AC:AC,рўйхат!$CY:$CY,$B$1192,рўйхат!$B:$B,$C1185)</f>
        <v/>
      </c>
      <c r="AE1185" s="35">
        <f>SUMIFS(рўйхат!AD:AD,рўйхат!$CY:$CY,$B$1192,рўйхат!$B:$B,$C1185)</f>
        <v/>
      </c>
      <c r="AF1185" s="36">
        <f>SUMIFS(рўйхат!AE:AE,рўйхат!$CY:$CY,$B$1192,рўйхат!$B:$B,$C1185)</f>
        <v/>
      </c>
      <c r="AG1185" s="35">
        <f>SUMIFS(рўйхат!AH:AH,рўйхат!$CY:$CY,$B$1192,рўйхат!$B:$B,$C1185)</f>
        <v/>
      </c>
      <c r="AH1185" s="36">
        <f>SUMIFS(рўйхат!AI:AI,рўйхат!$CY:$CY,$B$1192,рўйхат!$B:$B,$C1185)</f>
        <v/>
      </c>
      <c r="AI1185" s="35">
        <f>SUMIFS(рўйхат!AJ:AJ,рўйхат!$CY:$CY,$B$1192,рўйхат!$B:$B,$C1185)</f>
        <v/>
      </c>
      <c r="AJ1185" s="36">
        <f>SUMIFS(рўйхат!AK:AK,рўйхат!$CY:$CY,$B$1192,рўйхат!$B:$B,$C1185)</f>
        <v/>
      </c>
      <c r="AK1185" s="35">
        <f>SUMIFS(рўйхат!AL:AL,рўйхат!$CY:$CY,$B$1192,рўйхат!$B:$B,$C1185)</f>
        <v/>
      </c>
      <c r="AL1185" s="36">
        <f>SUMIFS(рўйхат!AM:AM,рўйхат!$CY:$CY,$B$1192,рўйхат!$B:$B,$C1185)</f>
        <v/>
      </c>
      <c r="AM1185" s="77">
        <f>IFERROR(Q1185/E1185,0)</f>
        <v/>
      </c>
      <c r="AN1185" s="77">
        <f>IFERROR(R1185/F1185,0)</f>
        <v/>
      </c>
      <c r="AO1185" s="35">
        <f>SUMIFS(рўйхат!AX:AX,рўйхат!$CY:$CY,$B$1192,рўйхат!$B:$B,$C1185)</f>
        <v/>
      </c>
      <c r="AP1185" s="36">
        <f>SUMIFS(рўйхат!AY:AY,рўйхат!$CY:$CY,$B$1192,рўйхат!$B:$B,$C1185)</f>
        <v/>
      </c>
      <c r="AQ1185" s="35">
        <f>SUMIFS(рўйхат!AZ:AZ,рўйхат!$CY:$CY,$B$1192,рўйхат!$B:$B,$C1185)</f>
        <v/>
      </c>
      <c r="AR1185" s="36">
        <f>SUMIFS(рўйхат!BA:BA,рўйхат!$CY:$CY,$B$1192,рўйхат!$B:$B,$C1185)</f>
        <v/>
      </c>
      <c r="AS1185" s="35">
        <f>SUMIFS(рўйхат!BB:BB,рўйхат!$CY:$CY,$B$1192,рўйхат!$B:$B,$C1185)</f>
        <v/>
      </c>
      <c r="AT1185" s="36">
        <f>SUMIFS(рўйхат!BC:BC,рўйхат!$CY:$CY,$B$1192,рўйхат!$B:$B,$C1185)</f>
        <v/>
      </c>
      <c r="AU1185" s="35">
        <f>SUMIFS(рўйхат!BD:BD,рўйхат!$CY:$CY,$B$1192,рўйхат!$B:$B,$C1185)</f>
        <v/>
      </c>
      <c r="AV1185" s="36">
        <f>SUMIFS(рўйхат!BE:BE,рўйхат!$CY:$CY,$B$1192,рўйхат!$B:$B,$C1185)</f>
        <v/>
      </c>
      <c r="AW1185" s="35">
        <f>SUMIFS(рўйхат!BF:BF,рўйхат!$CY:$CY,$B$1192,рўйхат!$B:$B,$C1185)</f>
        <v/>
      </c>
      <c r="AX1185" s="36">
        <f>SUMIFS(рўйхат!BG:BG,рўйхат!$CY:$CY,$B$1192,рўйхат!$B:$B,$C1185)</f>
        <v/>
      </c>
      <c r="AY1185" s="35">
        <f>SUMIFS(рўйхат!BH:BH,рўйхат!$CY:$CY,$B$1192,рўйхат!$B:$B,$C1185)</f>
        <v/>
      </c>
      <c r="AZ1185" s="36">
        <f>SUMIFS(рўйхат!BI:BI,рўйхат!$CY:$CY,$B$1192,рўйхат!$B:$B,$C1185)</f>
        <v/>
      </c>
      <c r="BA1185" s="35">
        <f>SUMIFS(рўйхат!BJ:BJ,рўйхат!$CY:$CY,$B$1192,рўйхат!$B:$B,$C1185)</f>
        <v/>
      </c>
      <c r="BB1185" s="36">
        <f>SUMIFS(рўйхат!BK:BK,рўйхат!$CY:$CY,$B$1192,рўйхат!$B:$B,$C1185)</f>
        <v/>
      </c>
      <c r="BC1185" s="77">
        <f>IFERROR(AO1185/E1185,0)</f>
        <v/>
      </c>
      <c r="BD1185" s="77">
        <f>IFERROR(AP1185/F1185,0)</f>
        <v/>
      </c>
      <c r="BE1185" s="35">
        <f>SUMIFS(рўйхат!BL:BL,рўйхат!$CY:$CY,$B$1192,рўйхат!$B:$B,$C1185)</f>
        <v/>
      </c>
      <c r="BF1185" s="36">
        <f>SUMIFS(рўйхат!BM:BM,рўйхат!$CY:$CY,$B$1192,рўйхат!$B:$B,$C1185)</f>
        <v/>
      </c>
      <c r="BG1185" s="35">
        <f>SUMIFS(рўйхат!BN:BN,рўйхат!$CY:$CY,$B$1192,рўйхат!$B:$B,$C1185)</f>
        <v/>
      </c>
      <c r="BH1185" s="36">
        <f>SUMIFS(рўйхат!BO:BO,рўйхат!$CY:$CY,$B$1192,рўйхат!$B:$B,$C1185)</f>
        <v/>
      </c>
      <c r="BI1185" s="35">
        <f>SUMIFS(рўйхат!BP:BP,рўйхат!$CY:$CY,$B$1192,рўйхат!$B:$B,$C1185)</f>
        <v/>
      </c>
      <c r="BJ1185" s="36">
        <f>SUMIFS(рўйхат!BQ:BQ,рўйхат!$CY:$CY,$B$1192,рўйхат!$B:$B,$C1185)</f>
        <v/>
      </c>
      <c r="BK1185" s="35">
        <f>SUMIFS(рўйхат!BR:BR,рўйхат!$CY:$CY,$B$1192,рўйхат!$B:$B,$C1185)</f>
        <v/>
      </c>
      <c r="BL1185" s="36">
        <f>SUMIFS(рўйхат!BS:BS,рўйхат!$CY:$CY,$B$1192,рўйхат!$B:$B,$C1185)</f>
        <v/>
      </c>
      <c r="BM1185" s="35">
        <f>SUMIFS(рўйхат!BT:BT,рўйхат!$CY:$CY,$B$1192,рўйхат!$B:$B,$C1185)</f>
        <v/>
      </c>
      <c r="BN1185" s="36">
        <f>SUMIFS(рўйхат!BU:BU,рўйхат!$CY:$CY,$B$1192,рўйхат!$B:$B,$C1185)</f>
        <v/>
      </c>
      <c r="BO1185" s="35">
        <f>SUMIFS(рўйхат!BX:BX,рўйхат!$CY:$CY,$B$1192,рўйхат!$B:$B,$C1185)</f>
        <v/>
      </c>
      <c r="BP1185" s="36">
        <f>SUMIFS(рўйхат!BY:BY,рўйхат!$CY:$CY,$B$1192,рўйхат!$B:$B,$C1185)</f>
        <v/>
      </c>
      <c r="BQ1185" s="35">
        <f>SUMIFS(рўйхат!BZ:BZ,рўйхат!$CY:$CY,$B$1192,рўйхат!$B:$B,$C1185)</f>
        <v/>
      </c>
      <c r="BR1185" s="36">
        <f>SUMIFS(рўйхат!CA:CA,рўйхат!$CY:$CY,$B$1192,рўйхат!$B:$B,$C1185)</f>
        <v/>
      </c>
      <c r="BS1185" s="35">
        <f>SUMIFS(рўйхат!CB:CB,рўйхат!$CY:$CY,$B$1192,рўйхат!$B:$B,$C1185)</f>
        <v/>
      </c>
      <c r="BT1185" s="36">
        <f>SUMIFS(рўйхат!CC:CC,рўйхат!$CY:$CY,$B$1192,рўйхат!$B:$B,$C1185)</f>
        <v/>
      </c>
      <c r="BU1185" s="35">
        <f>SUMIFS(рўйхат!CD:CD,рўйхат!$CY:$CY,$B$1192,рўйхат!$B:$B,$C1185)</f>
        <v/>
      </c>
      <c r="BV1185" s="36">
        <f>SUMIFS(рўйхат!CE:CE,рўйхат!$CY:$CY,$B$1192,рўйхат!$B:$B,$C1185)</f>
        <v/>
      </c>
      <c r="BW1185" s="35">
        <f>SUMIFS(рўйхат!CH:CH,рўйхат!$CY:$CY,$B$1192,рўйхат!$B:$B,$C1185)</f>
        <v/>
      </c>
      <c r="BX1185" s="36">
        <f>SUMIFS(рўйхат!CI:CI,рўйхат!$CY:$CY,$B$1192,рўйхат!$B:$B,$C1185)</f>
        <v/>
      </c>
      <c r="BY1185" s="35">
        <f>SUMIFS(рўйхат!CJ:CJ,рўйхат!$CY:$CY,$B$1192,рўйхат!$B:$B,$C1185)</f>
        <v/>
      </c>
      <c r="BZ1185" s="36">
        <f>SUMIFS(рўйхат!CK:CK,рўйхат!$CY:$CY,$B$1192,рўйхат!$B:$B,$C1185)</f>
        <v/>
      </c>
      <c r="CA1185" s="35">
        <f>SUMIFS(рўйхат!CL:CL,рўйхат!$CY:$CY,$B$1192,рўйхат!$B:$B,$C1185)</f>
        <v/>
      </c>
      <c r="CB1185" s="36">
        <f>SUMIFS(рўйхат!CM:CM,рўйхат!$CY:$CY,$B$1192,рўйхат!$B:$B,$C1185)</f>
        <v/>
      </c>
      <c r="CC1185" s="35">
        <f>SUMIFS(рўйхат!CN:CN,рўйхат!$CY:$CY,$B$1192,рўйхат!$B:$B,$C1185)</f>
        <v/>
      </c>
      <c r="CD1185" s="36">
        <f>SUMIFS(рўйхат!CO:CO,рўйхат!$CY:$CY,$B$1192,рўйхат!$B:$B,$C1185)</f>
        <v/>
      </c>
      <c r="CE1185" s="77">
        <f>IFERROR(BE1185/(Q1185+BE1185),0)</f>
        <v/>
      </c>
      <c r="CF1185" s="78">
        <f>IFERROR(BF1185/(R1185+BF1185),0)</f>
        <v/>
      </c>
      <c r="CG1185" s="8">
        <f>COUNTIFS(B:B,B1185)</f>
        <v/>
      </c>
    </row>
    <row r="1186" hidden="1" outlineLevel="1" ht="17.1" customHeight="1" s="245">
      <c r="A1186" s="31" t="n"/>
      <c r="B1186" s="50" t="n">
        <v>26</v>
      </c>
      <c r="C1186" s="67" t="inlineStr">
        <is>
          <t>Транспорт вазирлиги</t>
        </is>
      </c>
      <c r="D1186" s="16" t="n"/>
      <c r="E1186" s="35">
        <f>SUMIFS(рўйхат!F:F,рўйхат!$CY:$CY,$B$1192,рўйхат!$B:$B,$C1186)</f>
        <v/>
      </c>
      <c r="F1186" s="36">
        <f>SUMIFS(рўйхат!G:G,рўйхат!$CY:$CY,$B$1192,рўйхат!$B:$B,$C1186)</f>
        <v/>
      </c>
      <c r="G1186" s="35">
        <f>SUMIFS(рўйхат!H:H,рўйхат!$CY:$CY,$B$1192,рўйхат!$B:$B,$C1186)</f>
        <v/>
      </c>
      <c r="H1186" s="36">
        <f>SUMIFS(рўйхат!I:I,рўйхат!$CY:$CY,$B$1192,рўйхат!$B:$B,$C1186)</f>
        <v/>
      </c>
      <c r="I1186" s="35">
        <f>SUMIFS(рўйхат!J:J,рўйхат!$CY:$CY,$B$1192,рўйхат!$B:$B,$C1186)</f>
        <v/>
      </c>
      <c r="J1186" s="36">
        <f>SUMIFS(рўйхат!K:K,рўйхат!$CY:$CY,$B$1192,рўйхат!$B:$B,$C1186)</f>
        <v/>
      </c>
      <c r="K1186" s="35">
        <f>SUMIFS(рўйхат!L:L,рўйхат!$CY:$CY,$B$1192,рўйхат!$B:$B,$C1186)</f>
        <v/>
      </c>
      <c r="L1186" s="36">
        <f>SUMIFS(рўйхат!M:M,рўйхат!$CY:$CY,$B$1192,рўйхат!$B:$B,$C1186)</f>
        <v/>
      </c>
      <c r="M1186" s="35">
        <f>SUMIFS(рўйхат!N:N,рўйхат!$CY:$CY,$B$1192,рўйхат!$B:$B,$C1186)</f>
        <v/>
      </c>
      <c r="N1186" s="36">
        <f>SUMIFS(рўйхат!O:O,рўйхат!$CY:$CY,$B$1192,рўйхат!$B:$B,$C1186)</f>
        <v/>
      </c>
      <c r="O1186" s="34">
        <f>IFERROR(M1186/E1186,0)</f>
        <v/>
      </c>
      <c r="P1186" s="34">
        <f>IFERROR(N1186/F1186,0)</f>
        <v/>
      </c>
      <c r="Q1186" s="35">
        <f>SUMIFS(рўйхат!P:P,рўйхат!$CY:$CY,$B$1192,рўйхат!$B:$B,$C1186)</f>
        <v/>
      </c>
      <c r="R1186" s="36">
        <f>SUMIFS(рўйхат!Q:Q,рўйхат!$CY:$CY,$B$1192,рўйхат!$B:$B,$C1186)</f>
        <v/>
      </c>
      <c r="S1186" s="35">
        <f>SUMIFS(рўйхат!R:R,рўйхат!$CY:$CY,$B$1192,рўйхат!$B:$B,$C1186)</f>
        <v/>
      </c>
      <c r="T1186" s="36">
        <f>SUMIFS(рўйхат!S:S,рўйхат!$CY:$CY,$B$1192,рўйхат!$B:$B,$C1186)</f>
        <v/>
      </c>
      <c r="U1186" s="35">
        <f>SUMIFS(рўйхат!T:T,рўйхат!$CY:$CY,$B$1192,рўйхат!$B:$B,$C1186)</f>
        <v/>
      </c>
      <c r="V1186" s="36">
        <f>SUMIFS(рўйхат!U:U,рўйхат!$CY:$CY,$B$1192,рўйхат!$B:$B,$C1186)</f>
        <v/>
      </c>
      <c r="W1186" s="35">
        <f>SUMIFS(рўйхат!V:V,рўйхат!$CY:$CY,$B$1192,рўйхат!$B:$B,$C1186)</f>
        <v/>
      </c>
      <c r="X1186" s="36">
        <f>SUMIFS(рўйхат!W:W,рўйхат!$CY:$CY,$B$1192,рўйхат!$B:$B,$C1186)</f>
        <v/>
      </c>
      <c r="Y1186" s="35">
        <f>SUMIFS(рўйхат!X:X,рўйхат!$CY:$CY,$B$1192,рўйхат!$B:$B,$C1186)</f>
        <v/>
      </c>
      <c r="Z1186" s="36">
        <f>SUMIFS(рўйхат!Y:Y,рўйхат!$CY:$CY,$B$1192,рўйхат!$B:$B,$C1186)</f>
        <v/>
      </c>
      <c r="AA1186" s="35">
        <f>SUMIFS(рўйхат!Z:Z,рўйхат!$CY:$CY,$B$1192,рўйхат!$B:$B,$C1186)</f>
        <v/>
      </c>
      <c r="AB1186" s="36">
        <f>SUMIFS(рўйхат!AA:AA,рўйхат!$CY:$CY,$B$1192,рўйхат!$B:$B,$C1186)</f>
        <v/>
      </c>
      <c r="AC1186" s="35">
        <f>SUMIFS(рўйхат!AB:AB,рўйхат!$CY:$CY,$B$1192,рўйхат!$B:$B,$C1186)</f>
        <v/>
      </c>
      <c r="AD1186" s="36">
        <f>SUMIFS(рўйхат!AC:AC,рўйхат!$CY:$CY,$B$1192,рўйхат!$B:$B,$C1186)</f>
        <v/>
      </c>
      <c r="AE1186" s="35">
        <f>SUMIFS(рўйхат!AD:AD,рўйхат!$CY:$CY,$B$1192,рўйхат!$B:$B,$C1186)</f>
        <v/>
      </c>
      <c r="AF1186" s="36">
        <f>SUMIFS(рўйхат!AE:AE,рўйхат!$CY:$CY,$B$1192,рўйхат!$B:$B,$C1186)</f>
        <v/>
      </c>
      <c r="AG1186" s="35">
        <f>SUMIFS(рўйхат!AH:AH,рўйхат!$CY:$CY,$B$1192,рўйхат!$B:$B,$C1186)</f>
        <v/>
      </c>
      <c r="AH1186" s="36">
        <f>SUMIFS(рўйхат!AI:AI,рўйхат!$CY:$CY,$B$1192,рўйхат!$B:$B,$C1186)</f>
        <v/>
      </c>
      <c r="AI1186" s="35">
        <f>SUMIFS(рўйхат!AJ:AJ,рўйхат!$CY:$CY,$B$1192,рўйхат!$B:$B,$C1186)</f>
        <v/>
      </c>
      <c r="AJ1186" s="36">
        <f>SUMIFS(рўйхат!AK:AK,рўйхат!$CY:$CY,$B$1192,рўйхат!$B:$B,$C1186)</f>
        <v/>
      </c>
      <c r="AK1186" s="35">
        <f>SUMIFS(рўйхат!AL:AL,рўйхат!$CY:$CY,$B$1192,рўйхат!$B:$B,$C1186)</f>
        <v/>
      </c>
      <c r="AL1186" s="36">
        <f>SUMIFS(рўйхат!AM:AM,рўйхат!$CY:$CY,$B$1192,рўйхат!$B:$B,$C1186)</f>
        <v/>
      </c>
      <c r="AM1186" s="77">
        <f>IFERROR(Q1186/E1186,0)</f>
        <v/>
      </c>
      <c r="AN1186" s="77">
        <f>IFERROR(R1186/F1186,0)</f>
        <v/>
      </c>
      <c r="AO1186" s="35">
        <f>SUMIFS(рўйхат!AX:AX,рўйхат!$CY:$CY,$B$1192,рўйхат!$B:$B,$C1186)</f>
        <v/>
      </c>
      <c r="AP1186" s="36">
        <f>SUMIFS(рўйхат!AY:AY,рўйхат!$CY:$CY,$B$1192,рўйхат!$B:$B,$C1186)</f>
        <v/>
      </c>
      <c r="AQ1186" s="35">
        <f>SUMIFS(рўйхат!AZ:AZ,рўйхат!$CY:$CY,$B$1192,рўйхат!$B:$B,$C1186)</f>
        <v/>
      </c>
      <c r="AR1186" s="36">
        <f>SUMIFS(рўйхат!BA:BA,рўйхат!$CY:$CY,$B$1192,рўйхат!$B:$B,$C1186)</f>
        <v/>
      </c>
      <c r="AS1186" s="35">
        <f>SUMIFS(рўйхат!BB:BB,рўйхат!$CY:$CY,$B$1192,рўйхат!$B:$B,$C1186)</f>
        <v/>
      </c>
      <c r="AT1186" s="36">
        <f>SUMIFS(рўйхат!BC:BC,рўйхат!$CY:$CY,$B$1192,рўйхат!$B:$B,$C1186)</f>
        <v/>
      </c>
      <c r="AU1186" s="35">
        <f>SUMIFS(рўйхат!BD:BD,рўйхат!$CY:$CY,$B$1192,рўйхат!$B:$B,$C1186)</f>
        <v/>
      </c>
      <c r="AV1186" s="36">
        <f>SUMIFS(рўйхат!BE:BE,рўйхат!$CY:$CY,$B$1192,рўйхат!$B:$B,$C1186)</f>
        <v/>
      </c>
      <c r="AW1186" s="35">
        <f>SUMIFS(рўйхат!BF:BF,рўйхат!$CY:$CY,$B$1192,рўйхат!$B:$B,$C1186)</f>
        <v/>
      </c>
      <c r="AX1186" s="36">
        <f>SUMIFS(рўйхат!BG:BG,рўйхат!$CY:$CY,$B$1192,рўйхат!$B:$B,$C1186)</f>
        <v/>
      </c>
      <c r="AY1186" s="35">
        <f>SUMIFS(рўйхат!BH:BH,рўйхат!$CY:$CY,$B$1192,рўйхат!$B:$B,$C1186)</f>
        <v/>
      </c>
      <c r="AZ1186" s="36">
        <f>SUMIFS(рўйхат!BI:BI,рўйхат!$CY:$CY,$B$1192,рўйхат!$B:$B,$C1186)</f>
        <v/>
      </c>
      <c r="BA1186" s="35">
        <f>SUMIFS(рўйхат!BJ:BJ,рўйхат!$CY:$CY,$B$1192,рўйхат!$B:$B,$C1186)</f>
        <v/>
      </c>
      <c r="BB1186" s="36">
        <f>SUMIFS(рўйхат!BK:BK,рўйхат!$CY:$CY,$B$1192,рўйхат!$B:$B,$C1186)</f>
        <v/>
      </c>
      <c r="BC1186" s="77">
        <f>IFERROR(AO1186/E1186,0)</f>
        <v/>
      </c>
      <c r="BD1186" s="77">
        <f>IFERROR(AP1186/F1186,0)</f>
        <v/>
      </c>
      <c r="BE1186" s="35">
        <f>SUMIFS(рўйхат!BL:BL,рўйхат!$CY:$CY,$B$1192,рўйхат!$B:$B,$C1186)</f>
        <v/>
      </c>
      <c r="BF1186" s="36">
        <f>SUMIFS(рўйхат!BM:BM,рўйхат!$CY:$CY,$B$1192,рўйхат!$B:$B,$C1186)</f>
        <v/>
      </c>
      <c r="BG1186" s="35">
        <f>SUMIFS(рўйхат!BN:BN,рўйхат!$CY:$CY,$B$1192,рўйхат!$B:$B,$C1186)</f>
        <v/>
      </c>
      <c r="BH1186" s="36">
        <f>SUMIFS(рўйхат!BO:BO,рўйхат!$CY:$CY,$B$1192,рўйхат!$B:$B,$C1186)</f>
        <v/>
      </c>
      <c r="BI1186" s="35">
        <f>SUMIFS(рўйхат!BP:BP,рўйхат!$CY:$CY,$B$1192,рўйхат!$B:$B,$C1186)</f>
        <v/>
      </c>
      <c r="BJ1186" s="36">
        <f>SUMIFS(рўйхат!BQ:BQ,рўйхат!$CY:$CY,$B$1192,рўйхат!$B:$B,$C1186)</f>
        <v/>
      </c>
      <c r="BK1186" s="35">
        <f>SUMIFS(рўйхат!BR:BR,рўйхат!$CY:$CY,$B$1192,рўйхат!$B:$B,$C1186)</f>
        <v/>
      </c>
      <c r="BL1186" s="36">
        <f>SUMIFS(рўйхат!BS:BS,рўйхат!$CY:$CY,$B$1192,рўйхат!$B:$B,$C1186)</f>
        <v/>
      </c>
      <c r="BM1186" s="35">
        <f>SUMIFS(рўйхат!BT:BT,рўйхат!$CY:$CY,$B$1192,рўйхат!$B:$B,$C1186)</f>
        <v/>
      </c>
      <c r="BN1186" s="36">
        <f>SUMIFS(рўйхат!BU:BU,рўйхат!$CY:$CY,$B$1192,рўйхат!$B:$B,$C1186)</f>
        <v/>
      </c>
      <c r="BO1186" s="35">
        <f>SUMIFS(рўйхат!BX:BX,рўйхат!$CY:$CY,$B$1192,рўйхат!$B:$B,$C1186)</f>
        <v/>
      </c>
      <c r="BP1186" s="36">
        <f>SUMIFS(рўйхат!BY:BY,рўйхат!$CY:$CY,$B$1192,рўйхат!$B:$B,$C1186)</f>
        <v/>
      </c>
      <c r="BQ1186" s="35">
        <f>SUMIFS(рўйхат!BZ:BZ,рўйхат!$CY:$CY,$B$1192,рўйхат!$B:$B,$C1186)</f>
        <v/>
      </c>
      <c r="BR1186" s="36">
        <f>SUMIFS(рўйхат!CA:CA,рўйхат!$CY:$CY,$B$1192,рўйхат!$B:$B,$C1186)</f>
        <v/>
      </c>
      <c r="BS1186" s="35">
        <f>SUMIFS(рўйхат!CB:CB,рўйхат!$CY:$CY,$B$1192,рўйхат!$B:$B,$C1186)</f>
        <v/>
      </c>
      <c r="BT1186" s="36">
        <f>SUMIFS(рўйхат!CC:CC,рўйхат!$CY:$CY,$B$1192,рўйхат!$B:$B,$C1186)</f>
        <v/>
      </c>
      <c r="BU1186" s="35">
        <f>SUMIFS(рўйхат!CD:CD,рўйхат!$CY:$CY,$B$1192,рўйхат!$B:$B,$C1186)</f>
        <v/>
      </c>
      <c r="BV1186" s="36">
        <f>SUMIFS(рўйхат!CE:CE,рўйхат!$CY:$CY,$B$1192,рўйхат!$B:$B,$C1186)</f>
        <v/>
      </c>
      <c r="BW1186" s="35">
        <f>SUMIFS(рўйхат!CH:CH,рўйхат!$CY:$CY,$B$1192,рўйхат!$B:$B,$C1186)</f>
        <v/>
      </c>
      <c r="BX1186" s="36">
        <f>SUMIFS(рўйхат!CI:CI,рўйхат!$CY:$CY,$B$1192,рўйхат!$B:$B,$C1186)</f>
        <v/>
      </c>
      <c r="BY1186" s="35">
        <f>SUMIFS(рўйхат!CJ:CJ,рўйхат!$CY:$CY,$B$1192,рўйхат!$B:$B,$C1186)</f>
        <v/>
      </c>
      <c r="BZ1186" s="36">
        <f>SUMIFS(рўйхат!CK:CK,рўйхат!$CY:$CY,$B$1192,рўйхат!$B:$B,$C1186)</f>
        <v/>
      </c>
      <c r="CA1186" s="35">
        <f>SUMIFS(рўйхат!CL:CL,рўйхат!$CY:$CY,$B$1192,рўйхат!$B:$B,$C1186)</f>
        <v/>
      </c>
      <c r="CB1186" s="36">
        <f>SUMIFS(рўйхат!CM:CM,рўйхат!$CY:$CY,$B$1192,рўйхат!$B:$B,$C1186)</f>
        <v/>
      </c>
      <c r="CC1186" s="35">
        <f>SUMIFS(рўйхат!CN:CN,рўйхат!$CY:$CY,$B$1192,рўйхат!$B:$B,$C1186)</f>
        <v/>
      </c>
      <c r="CD1186" s="36">
        <f>SUMIFS(рўйхат!CO:CO,рўйхат!$CY:$CY,$B$1192,рўйхат!$B:$B,$C1186)</f>
        <v/>
      </c>
      <c r="CE1186" s="77">
        <f>IFERROR(BE1186/(Q1186+BE1186),0)</f>
        <v/>
      </c>
      <c r="CF1186" s="78">
        <f>IFERROR(BF1186/(R1186+BF1186),0)</f>
        <v/>
      </c>
      <c r="CG1186" s="8">
        <f>COUNTIFS(B:B,B1186)</f>
        <v/>
      </c>
    </row>
    <row r="1187" hidden="1" outlineLevel="1" ht="17.1" customHeight="1" s="245">
      <c r="A1187" s="31" t="n"/>
      <c r="B1187" s="50" t="n">
        <v>27</v>
      </c>
      <c r="C1187" s="67" t="inlineStr">
        <is>
          <t>Фавқулодда вазиятлар вазирлиги</t>
        </is>
      </c>
      <c r="D1187" s="16" t="n"/>
      <c r="E1187" s="35">
        <f>SUMIFS(рўйхат!F:F,рўйхат!$CY:$CY,$B$1192,рўйхат!$B:$B,$C1187)</f>
        <v/>
      </c>
      <c r="F1187" s="36">
        <f>SUMIFS(рўйхат!G:G,рўйхат!$CY:$CY,$B$1192,рўйхат!$B:$B,$C1187)</f>
        <v/>
      </c>
      <c r="G1187" s="35">
        <f>SUMIFS(рўйхат!H:H,рўйхат!$CY:$CY,$B$1192,рўйхат!$B:$B,$C1187)</f>
        <v/>
      </c>
      <c r="H1187" s="36">
        <f>SUMIFS(рўйхат!I:I,рўйхат!$CY:$CY,$B$1192,рўйхат!$B:$B,$C1187)</f>
        <v/>
      </c>
      <c r="I1187" s="35">
        <f>SUMIFS(рўйхат!J:J,рўйхат!$CY:$CY,$B$1192,рўйхат!$B:$B,$C1187)</f>
        <v/>
      </c>
      <c r="J1187" s="36">
        <f>SUMIFS(рўйхат!K:K,рўйхат!$CY:$CY,$B$1192,рўйхат!$B:$B,$C1187)</f>
        <v/>
      </c>
      <c r="K1187" s="35">
        <f>SUMIFS(рўйхат!L:L,рўйхат!$CY:$CY,$B$1192,рўйхат!$B:$B,$C1187)</f>
        <v/>
      </c>
      <c r="L1187" s="36">
        <f>SUMIFS(рўйхат!M:M,рўйхат!$CY:$CY,$B$1192,рўйхат!$B:$B,$C1187)</f>
        <v/>
      </c>
      <c r="M1187" s="35">
        <f>SUMIFS(рўйхат!N:N,рўйхат!$CY:$CY,$B$1192,рўйхат!$B:$B,$C1187)</f>
        <v/>
      </c>
      <c r="N1187" s="36">
        <f>SUMIFS(рўйхат!O:O,рўйхат!$CY:$CY,$B$1192,рўйхат!$B:$B,$C1187)</f>
        <v/>
      </c>
      <c r="O1187" s="34">
        <f>IFERROR(M1187/E1187,0)</f>
        <v/>
      </c>
      <c r="P1187" s="34">
        <f>IFERROR(N1187/F1187,0)</f>
        <v/>
      </c>
      <c r="Q1187" s="35">
        <f>SUMIFS(рўйхат!P:P,рўйхат!$CY:$CY,$B$1192,рўйхат!$B:$B,$C1187)</f>
        <v/>
      </c>
      <c r="R1187" s="36">
        <f>SUMIFS(рўйхат!Q:Q,рўйхат!$CY:$CY,$B$1192,рўйхат!$B:$B,$C1187)</f>
        <v/>
      </c>
      <c r="S1187" s="35">
        <f>SUMIFS(рўйхат!R:R,рўйхат!$CY:$CY,$B$1192,рўйхат!$B:$B,$C1187)</f>
        <v/>
      </c>
      <c r="T1187" s="36">
        <f>SUMIFS(рўйхат!S:S,рўйхат!$CY:$CY,$B$1192,рўйхат!$B:$B,$C1187)</f>
        <v/>
      </c>
      <c r="U1187" s="35">
        <f>SUMIFS(рўйхат!T:T,рўйхат!$CY:$CY,$B$1192,рўйхат!$B:$B,$C1187)</f>
        <v/>
      </c>
      <c r="V1187" s="36">
        <f>SUMIFS(рўйхат!U:U,рўйхат!$CY:$CY,$B$1192,рўйхат!$B:$B,$C1187)</f>
        <v/>
      </c>
      <c r="W1187" s="35">
        <f>SUMIFS(рўйхат!V:V,рўйхат!$CY:$CY,$B$1192,рўйхат!$B:$B,$C1187)</f>
        <v/>
      </c>
      <c r="X1187" s="36">
        <f>SUMIFS(рўйхат!W:W,рўйхат!$CY:$CY,$B$1192,рўйхат!$B:$B,$C1187)</f>
        <v/>
      </c>
      <c r="Y1187" s="35">
        <f>SUMIFS(рўйхат!X:X,рўйхат!$CY:$CY,$B$1192,рўйхат!$B:$B,$C1187)</f>
        <v/>
      </c>
      <c r="Z1187" s="36">
        <f>SUMIFS(рўйхат!Y:Y,рўйхат!$CY:$CY,$B$1192,рўйхат!$B:$B,$C1187)</f>
        <v/>
      </c>
      <c r="AA1187" s="35">
        <f>SUMIFS(рўйхат!Z:Z,рўйхат!$CY:$CY,$B$1192,рўйхат!$B:$B,$C1187)</f>
        <v/>
      </c>
      <c r="AB1187" s="36">
        <f>SUMIFS(рўйхат!AA:AA,рўйхат!$CY:$CY,$B$1192,рўйхат!$B:$B,$C1187)</f>
        <v/>
      </c>
      <c r="AC1187" s="35">
        <f>SUMIFS(рўйхат!AB:AB,рўйхат!$CY:$CY,$B$1192,рўйхат!$B:$B,$C1187)</f>
        <v/>
      </c>
      <c r="AD1187" s="36">
        <f>SUMIFS(рўйхат!AC:AC,рўйхат!$CY:$CY,$B$1192,рўйхат!$B:$B,$C1187)</f>
        <v/>
      </c>
      <c r="AE1187" s="35">
        <f>SUMIFS(рўйхат!AD:AD,рўйхат!$CY:$CY,$B$1192,рўйхат!$B:$B,$C1187)</f>
        <v/>
      </c>
      <c r="AF1187" s="36">
        <f>SUMIFS(рўйхат!AE:AE,рўйхат!$CY:$CY,$B$1192,рўйхат!$B:$B,$C1187)</f>
        <v/>
      </c>
      <c r="AG1187" s="35">
        <f>SUMIFS(рўйхат!AH:AH,рўйхат!$CY:$CY,$B$1192,рўйхат!$B:$B,$C1187)</f>
        <v/>
      </c>
      <c r="AH1187" s="36">
        <f>SUMIFS(рўйхат!AI:AI,рўйхат!$CY:$CY,$B$1192,рўйхат!$B:$B,$C1187)</f>
        <v/>
      </c>
      <c r="AI1187" s="35">
        <f>SUMIFS(рўйхат!AJ:AJ,рўйхат!$CY:$CY,$B$1192,рўйхат!$B:$B,$C1187)</f>
        <v/>
      </c>
      <c r="AJ1187" s="36">
        <f>SUMIFS(рўйхат!AK:AK,рўйхат!$CY:$CY,$B$1192,рўйхат!$B:$B,$C1187)</f>
        <v/>
      </c>
      <c r="AK1187" s="35">
        <f>SUMIFS(рўйхат!AL:AL,рўйхат!$CY:$CY,$B$1192,рўйхат!$B:$B,$C1187)</f>
        <v/>
      </c>
      <c r="AL1187" s="36">
        <f>SUMIFS(рўйхат!AM:AM,рўйхат!$CY:$CY,$B$1192,рўйхат!$B:$B,$C1187)</f>
        <v/>
      </c>
      <c r="AM1187" s="77">
        <f>IFERROR(Q1187/E1187,0)</f>
        <v/>
      </c>
      <c r="AN1187" s="77">
        <f>IFERROR(R1187/F1187,0)</f>
        <v/>
      </c>
      <c r="AO1187" s="35">
        <f>SUMIFS(рўйхат!AX:AX,рўйхат!$CY:$CY,$B$1192,рўйхат!$B:$B,$C1187)</f>
        <v/>
      </c>
      <c r="AP1187" s="36">
        <f>SUMIFS(рўйхат!AY:AY,рўйхат!$CY:$CY,$B$1192,рўйхат!$B:$B,$C1187)</f>
        <v/>
      </c>
      <c r="AQ1187" s="35">
        <f>SUMIFS(рўйхат!AZ:AZ,рўйхат!$CY:$CY,$B$1192,рўйхат!$B:$B,$C1187)</f>
        <v/>
      </c>
      <c r="AR1187" s="36">
        <f>SUMIFS(рўйхат!BA:BA,рўйхат!$CY:$CY,$B$1192,рўйхат!$B:$B,$C1187)</f>
        <v/>
      </c>
      <c r="AS1187" s="35">
        <f>SUMIFS(рўйхат!BB:BB,рўйхат!$CY:$CY,$B$1192,рўйхат!$B:$B,$C1187)</f>
        <v/>
      </c>
      <c r="AT1187" s="36">
        <f>SUMIFS(рўйхат!BC:BC,рўйхат!$CY:$CY,$B$1192,рўйхат!$B:$B,$C1187)</f>
        <v/>
      </c>
      <c r="AU1187" s="35">
        <f>SUMIFS(рўйхат!BD:BD,рўйхат!$CY:$CY,$B$1192,рўйхат!$B:$B,$C1187)</f>
        <v/>
      </c>
      <c r="AV1187" s="36">
        <f>SUMIFS(рўйхат!BE:BE,рўйхат!$CY:$CY,$B$1192,рўйхат!$B:$B,$C1187)</f>
        <v/>
      </c>
      <c r="AW1187" s="35">
        <f>SUMIFS(рўйхат!BF:BF,рўйхат!$CY:$CY,$B$1192,рўйхат!$B:$B,$C1187)</f>
        <v/>
      </c>
      <c r="AX1187" s="36">
        <f>SUMIFS(рўйхат!BG:BG,рўйхат!$CY:$CY,$B$1192,рўйхат!$B:$B,$C1187)</f>
        <v/>
      </c>
      <c r="AY1187" s="35">
        <f>SUMIFS(рўйхат!BH:BH,рўйхат!$CY:$CY,$B$1192,рўйхат!$B:$B,$C1187)</f>
        <v/>
      </c>
      <c r="AZ1187" s="36">
        <f>SUMIFS(рўйхат!BI:BI,рўйхат!$CY:$CY,$B$1192,рўйхат!$B:$B,$C1187)</f>
        <v/>
      </c>
      <c r="BA1187" s="35">
        <f>SUMIFS(рўйхат!BJ:BJ,рўйхат!$CY:$CY,$B$1192,рўйхат!$B:$B,$C1187)</f>
        <v/>
      </c>
      <c r="BB1187" s="36">
        <f>SUMIFS(рўйхат!BK:BK,рўйхат!$CY:$CY,$B$1192,рўйхат!$B:$B,$C1187)</f>
        <v/>
      </c>
      <c r="BC1187" s="77">
        <f>IFERROR(AO1187/E1187,0)</f>
        <v/>
      </c>
      <c r="BD1187" s="77">
        <f>IFERROR(AP1187/F1187,0)</f>
        <v/>
      </c>
      <c r="BE1187" s="35">
        <f>SUMIFS(рўйхат!BL:BL,рўйхат!$CY:$CY,$B$1192,рўйхат!$B:$B,$C1187)</f>
        <v/>
      </c>
      <c r="BF1187" s="36">
        <f>SUMIFS(рўйхат!BM:BM,рўйхат!$CY:$CY,$B$1192,рўйхат!$B:$B,$C1187)</f>
        <v/>
      </c>
      <c r="BG1187" s="35">
        <f>SUMIFS(рўйхат!BN:BN,рўйхат!$CY:$CY,$B$1192,рўйхат!$B:$B,$C1187)</f>
        <v/>
      </c>
      <c r="BH1187" s="36">
        <f>SUMIFS(рўйхат!BO:BO,рўйхат!$CY:$CY,$B$1192,рўйхат!$B:$B,$C1187)</f>
        <v/>
      </c>
      <c r="BI1187" s="35">
        <f>SUMIFS(рўйхат!BP:BP,рўйхат!$CY:$CY,$B$1192,рўйхат!$B:$B,$C1187)</f>
        <v/>
      </c>
      <c r="BJ1187" s="36">
        <f>SUMIFS(рўйхат!BQ:BQ,рўйхат!$CY:$CY,$B$1192,рўйхат!$B:$B,$C1187)</f>
        <v/>
      </c>
      <c r="BK1187" s="35">
        <f>SUMIFS(рўйхат!BR:BR,рўйхат!$CY:$CY,$B$1192,рўйхат!$B:$B,$C1187)</f>
        <v/>
      </c>
      <c r="BL1187" s="36">
        <f>SUMIFS(рўйхат!BS:BS,рўйхат!$CY:$CY,$B$1192,рўйхат!$B:$B,$C1187)</f>
        <v/>
      </c>
      <c r="BM1187" s="35">
        <f>SUMIFS(рўйхат!BT:BT,рўйхат!$CY:$CY,$B$1192,рўйхат!$B:$B,$C1187)</f>
        <v/>
      </c>
      <c r="BN1187" s="36">
        <f>SUMIFS(рўйхат!BU:BU,рўйхат!$CY:$CY,$B$1192,рўйхат!$B:$B,$C1187)</f>
        <v/>
      </c>
      <c r="BO1187" s="35">
        <f>SUMIFS(рўйхат!BX:BX,рўйхат!$CY:$CY,$B$1192,рўйхат!$B:$B,$C1187)</f>
        <v/>
      </c>
      <c r="BP1187" s="36">
        <f>SUMIFS(рўйхат!BY:BY,рўйхат!$CY:$CY,$B$1192,рўйхат!$B:$B,$C1187)</f>
        <v/>
      </c>
      <c r="BQ1187" s="35">
        <f>SUMIFS(рўйхат!BZ:BZ,рўйхат!$CY:$CY,$B$1192,рўйхат!$B:$B,$C1187)</f>
        <v/>
      </c>
      <c r="BR1187" s="36">
        <f>SUMIFS(рўйхат!CA:CA,рўйхат!$CY:$CY,$B$1192,рўйхат!$B:$B,$C1187)</f>
        <v/>
      </c>
      <c r="BS1187" s="35">
        <f>SUMIFS(рўйхат!CB:CB,рўйхат!$CY:$CY,$B$1192,рўйхат!$B:$B,$C1187)</f>
        <v/>
      </c>
      <c r="BT1187" s="36">
        <f>SUMIFS(рўйхат!CC:CC,рўйхат!$CY:$CY,$B$1192,рўйхат!$B:$B,$C1187)</f>
        <v/>
      </c>
      <c r="BU1187" s="35">
        <f>SUMIFS(рўйхат!CD:CD,рўйхат!$CY:$CY,$B$1192,рўйхат!$B:$B,$C1187)</f>
        <v/>
      </c>
      <c r="BV1187" s="36">
        <f>SUMIFS(рўйхат!CE:CE,рўйхат!$CY:$CY,$B$1192,рўйхат!$B:$B,$C1187)</f>
        <v/>
      </c>
      <c r="BW1187" s="35">
        <f>SUMIFS(рўйхат!CH:CH,рўйхат!$CY:$CY,$B$1192,рўйхат!$B:$B,$C1187)</f>
        <v/>
      </c>
      <c r="BX1187" s="36">
        <f>SUMIFS(рўйхат!CI:CI,рўйхат!$CY:$CY,$B$1192,рўйхат!$B:$B,$C1187)</f>
        <v/>
      </c>
      <c r="BY1187" s="35">
        <f>SUMIFS(рўйхат!CJ:CJ,рўйхат!$CY:$CY,$B$1192,рўйхат!$B:$B,$C1187)</f>
        <v/>
      </c>
      <c r="BZ1187" s="36">
        <f>SUMIFS(рўйхат!CK:CK,рўйхат!$CY:$CY,$B$1192,рўйхат!$B:$B,$C1187)</f>
        <v/>
      </c>
      <c r="CA1187" s="35">
        <f>SUMIFS(рўйхат!CL:CL,рўйхат!$CY:$CY,$B$1192,рўйхат!$B:$B,$C1187)</f>
        <v/>
      </c>
      <c r="CB1187" s="36">
        <f>SUMIFS(рўйхат!CM:CM,рўйхат!$CY:$CY,$B$1192,рўйхат!$B:$B,$C1187)</f>
        <v/>
      </c>
      <c r="CC1187" s="35">
        <f>SUMIFS(рўйхат!CN:CN,рўйхат!$CY:$CY,$B$1192,рўйхат!$B:$B,$C1187)</f>
        <v/>
      </c>
      <c r="CD1187" s="36">
        <f>SUMIFS(рўйхат!CO:CO,рўйхат!$CY:$CY,$B$1192,рўйхат!$B:$B,$C1187)</f>
        <v/>
      </c>
      <c r="CE1187" s="77">
        <f>IFERROR(BE1187/(Q1187+BE1187),0)</f>
        <v/>
      </c>
      <c r="CF1187" s="78">
        <f>IFERROR(BF1187/(R1187+BF1187),0)</f>
        <v/>
      </c>
      <c r="CG1187" s="8">
        <f>COUNTIFS(B:B,B1187)</f>
        <v/>
      </c>
    </row>
    <row r="1188" hidden="1" outlineLevel="1" ht="33.95" customHeight="1" s="245">
      <c r="A1188" s="31" t="n"/>
      <c r="B1188" s="50" t="n">
        <v>28</v>
      </c>
      <c r="C1188" s="67" t="inlineStr">
        <is>
          <t>Экология, атроф-муҳитни муҳофаза қилиш ва иқлим ўзгариши вазирлиги</t>
        </is>
      </c>
      <c r="D1188" s="16" t="n"/>
      <c r="E1188" s="35">
        <f>SUMIFS(рўйхат!F:F,рўйхат!$CY:$CY,$B$1192,рўйхат!$B:$B,$C1188)</f>
        <v/>
      </c>
      <c r="F1188" s="36">
        <f>SUMIFS(рўйхат!G:G,рўйхат!$CY:$CY,$B$1192,рўйхат!$B:$B,$C1188)</f>
        <v/>
      </c>
      <c r="G1188" s="35">
        <f>SUMIFS(рўйхат!H:H,рўйхат!$CY:$CY,$B$1192,рўйхат!$B:$B,$C1188)</f>
        <v/>
      </c>
      <c r="H1188" s="36">
        <f>SUMIFS(рўйхат!I:I,рўйхат!$CY:$CY,$B$1192,рўйхат!$B:$B,$C1188)</f>
        <v/>
      </c>
      <c r="I1188" s="35">
        <f>SUMIFS(рўйхат!J:J,рўйхат!$CY:$CY,$B$1192,рўйхат!$B:$B,$C1188)</f>
        <v/>
      </c>
      <c r="J1188" s="36">
        <f>SUMIFS(рўйхат!K:K,рўйхат!$CY:$CY,$B$1192,рўйхат!$B:$B,$C1188)</f>
        <v/>
      </c>
      <c r="K1188" s="35">
        <f>SUMIFS(рўйхат!L:L,рўйхат!$CY:$CY,$B$1192,рўйхат!$B:$B,$C1188)</f>
        <v/>
      </c>
      <c r="L1188" s="36">
        <f>SUMIFS(рўйхат!M:M,рўйхат!$CY:$CY,$B$1192,рўйхат!$B:$B,$C1188)</f>
        <v/>
      </c>
      <c r="M1188" s="35">
        <f>SUMIFS(рўйхат!N:N,рўйхат!$CY:$CY,$B$1192,рўйхат!$B:$B,$C1188)</f>
        <v/>
      </c>
      <c r="N1188" s="36">
        <f>SUMIFS(рўйхат!O:O,рўйхат!$CY:$CY,$B$1192,рўйхат!$B:$B,$C1188)</f>
        <v/>
      </c>
      <c r="O1188" s="34">
        <f>IFERROR(M1188/E1188,0)</f>
        <v/>
      </c>
      <c r="P1188" s="34">
        <f>IFERROR(N1188/F1188,0)</f>
        <v/>
      </c>
      <c r="Q1188" s="35">
        <f>SUMIFS(рўйхат!P:P,рўйхат!$CY:$CY,$B$1192,рўйхат!$B:$B,$C1188)</f>
        <v/>
      </c>
      <c r="R1188" s="36">
        <f>SUMIFS(рўйхат!Q:Q,рўйхат!$CY:$CY,$B$1192,рўйхат!$B:$B,$C1188)</f>
        <v/>
      </c>
      <c r="S1188" s="35">
        <f>SUMIFS(рўйхат!R:R,рўйхат!$CY:$CY,$B$1192,рўйхат!$B:$B,$C1188)</f>
        <v/>
      </c>
      <c r="T1188" s="36">
        <f>SUMIFS(рўйхат!S:S,рўйхат!$CY:$CY,$B$1192,рўйхат!$B:$B,$C1188)</f>
        <v/>
      </c>
      <c r="U1188" s="35">
        <f>SUMIFS(рўйхат!T:T,рўйхат!$CY:$CY,$B$1192,рўйхат!$B:$B,$C1188)</f>
        <v/>
      </c>
      <c r="V1188" s="36">
        <f>SUMIFS(рўйхат!U:U,рўйхат!$CY:$CY,$B$1192,рўйхат!$B:$B,$C1188)</f>
        <v/>
      </c>
      <c r="W1188" s="35">
        <f>SUMIFS(рўйхат!V:V,рўйхат!$CY:$CY,$B$1192,рўйхат!$B:$B,$C1188)</f>
        <v/>
      </c>
      <c r="X1188" s="36">
        <f>SUMIFS(рўйхат!W:W,рўйхат!$CY:$CY,$B$1192,рўйхат!$B:$B,$C1188)</f>
        <v/>
      </c>
      <c r="Y1188" s="35">
        <f>SUMIFS(рўйхат!X:X,рўйхат!$CY:$CY,$B$1192,рўйхат!$B:$B,$C1188)</f>
        <v/>
      </c>
      <c r="Z1188" s="36">
        <f>SUMIFS(рўйхат!Y:Y,рўйхат!$CY:$CY,$B$1192,рўйхат!$B:$B,$C1188)</f>
        <v/>
      </c>
      <c r="AA1188" s="35">
        <f>SUMIFS(рўйхат!Z:Z,рўйхат!$CY:$CY,$B$1192,рўйхат!$B:$B,$C1188)</f>
        <v/>
      </c>
      <c r="AB1188" s="36">
        <f>SUMIFS(рўйхат!AA:AA,рўйхат!$CY:$CY,$B$1192,рўйхат!$B:$B,$C1188)</f>
        <v/>
      </c>
      <c r="AC1188" s="35">
        <f>SUMIFS(рўйхат!AB:AB,рўйхат!$CY:$CY,$B$1192,рўйхат!$B:$B,$C1188)</f>
        <v/>
      </c>
      <c r="AD1188" s="36">
        <f>SUMIFS(рўйхат!AC:AC,рўйхат!$CY:$CY,$B$1192,рўйхат!$B:$B,$C1188)</f>
        <v/>
      </c>
      <c r="AE1188" s="35">
        <f>SUMIFS(рўйхат!AD:AD,рўйхат!$CY:$CY,$B$1192,рўйхат!$B:$B,$C1188)</f>
        <v/>
      </c>
      <c r="AF1188" s="36">
        <f>SUMIFS(рўйхат!AE:AE,рўйхат!$CY:$CY,$B$1192,рўйхат!$B:$B,$C1188)</f>
        <v/>
      </c>
      <c r="AG1188" s="35">
        <f>SUMIFS(рўйхат!AH:AH,рўйхат!$CY:$CY,$B$1192,рўйхат!$B:$B,$C1188)</f>
        <v/>
      </c>
      <c r="AH1188" s="36">
        <f>SUMIFS(рўйхат!AI:AI,рўйхат!$CY:$CY,$B$1192,рўйхат!$B:$B,$C1188)</f>
        <v/>
      </c>
      <c r="AI1188" s="35">
        <f>SUMIFS(рўйхат!AJ:AJ,рўйхат!$CY:$CY,$B$1192,рўйхат!$B:$B,$C1188)</f>
        <v/>
      </c>
      <c r="AJ1188" s="36">
        <f>SUMIFS(рўйхат!AK:AK,рўйхат!$CY:$CY,$B$1192,рўйхат!$B:$B,$C1188)</f>
        <v/>
      </c>
      <c r="AK1188" s="35">
        <f>SUMIFS(рўйхат!AL:AL,рўйхат!$CY:$CY,$B$1192,рўйхат!$B:$B,$C1188)</f>
        <v/>
      </c>
      <c r="AL1188" s="36">
        <f>SUMIFS(рўйхат!AM:AM,рўйхат!$CY:$CY,$B$1192,рўйхат!$B:$B,$C1188)</f>
        <v/>
      </c>
      <c r="AM1188" s="77">
        <f>IFERROR(Q1188/E1188,0)</f>
        <v/>
      </c>
      <c r="AN1188" s="77">
        <f>IFERROR(R1188/F1188,0)</f>
        <v/>
      </c>
      <c r="AO1188" s="35">
        <f>SUMIFS(рўйхат!AX:AX,рўйхат!$CY:$CY,$B$1192,рўйхат!$B:$B,$C1188)</f>
        <v/>
      </c>
      <c r="AP1188" s="36">
        <f>SUMIFS(рўйхат!AY:AY,рўйхат!$CY:$CY,$B$1192,рўйхат!$B:$B,$C1188)</f>
        <v/>
      </c>
      <c r="AQ1188" s="35">
        <f>SUMIFS(рўйхат!AZ:AZ,рўйхат!$CY:$CY,$B$1192,рўйхат!$B:$B,$C1188)</f>
        <v/>
      </c>
      <c r="AR1188" s="36">
        <f>SUMIFS(рўйхат!BA:BA,рўйхат!$CY:$CY,$B$1192,рўйхат!$B:$B,$C1188)</f>
        <v/>
      </c>
      <c r="AS1188" s="35">
        <f>SUMIFS(рўйхат!BB:BB,рўйхат!$CY:$CY,$B$1192,рўйхат!$B:$B,$C1188)</f>
        <v/>
      </c>
      <c r="AT1188" s="36">
        <f>SUMIFS(рўйхат!BC:BC,рўйхат!$CY:$CY,$B$1192,рўйхат!$B:$B,$C1188)</f>
        <v/>
      </c>
      <c r="AU1188" s="35">
        <f>SUMIFS(рўйхат!BD:BD,рўйхат!$CY:$CY,$B$1192,рўйхат!$B:$B,$C1188)</f>
        <v/>
      </c>
      <c r="AV1188" s="36">
        <f>SUMIFS(рўйхат!BE:BE,рўйхат!$CY:$CY,$B$1192,рўйхат!$B:$B,$C1188)</f>
        <v/>
      </c>
      <c r="AW1188" s="35">
        <f>SUMIFS(рўйхат!BF:BF,рўйхат!$CY:$CY,$B$1192,рўйхат!$B:$B,$C1188)</f>
        <v/>
      </c>
      <c r="AX1188" s="36">
        <f>SUMIFS(рўйхат!BG:BG,рўйхат!$CY:$CY,$B$1192,рўйхат!$B:$B,$C1188)</f>
        <v/>
      </c>
      <c r="AY1188" s="35">
        <f>SUMIFS(рўйхат!BH:BH,рўйхат!$CY:$CY,$B$1192,рўйхат!$B:$B,$C1188)</f>
        <v/>
      </c>
      <c r="AZ1188" s="36">
        <f>SUMIFS(рўйхат!BI:BI,рўйхат!$CY:$CY,$B$1192,рўйхат!$B:$B,$C1188)</f>
        <v/>
      </c>
      <c r="BA1188" s="35">
        <f>SUMIFS(рўйхат!BJ:BJ,рўйхат!$CY:$CY,$B$1192,рўйхат!$B:$B,$C1188)</f>
        <v/>
      </c>
      <c r="BB1188" s="36">
        <f>SUMIFS(рўйхат!BK:BK,рўйхат!$CY:$CY,$B$1192,рўйхат!$B:$B,$C1188)</f>
        <v/>
      </c>
      <c r="BC1188" s="77">
        <f>IFERROR(AO1188/E1188,0)</f>
        <v/>
      </c>
      <c r="BD1188" s="77">
        <f>IFERROR(AP1188/F1188,0)</f>
        <v/>
      </c>
      <c r="BE1188" s="35">
        <f>SUMIFS(рўйхат!BL:BL,рўйхат!$CY:$CY,$B$1192,рўйхат!$B:$B,$C1188)</f>
        <v/>
      </c>
      <c r="BF1188" s="36">
        <f>SUMIFS(рўйхат!BM:BM,рўйхат!$CY:$CY,$B$1192,рўйхат!$B:$B,$C1188)</f>
        <v/>
      </c>
      <c r="BG1188" s="35">
        <f>SUMIFS(рўйхат!BN:BN,рўйхат!$CY:$CY,$B$1192,рўйхат!$B:$B,$C1188)</f>
        <v/>
      </c>
      <c r="BH1188" s="36">
        <f>SUMIFS(рўйхат!BO:BO,рўйхат!$CY:$CY,$B$1192,рўйхат!$B:$B,$C1188)</f>
        <v/>
      </c>
      <c r="BI1188" s="35">
        <f>SUMIFS(рўйхат!BP:BP,рўйхат!$CY:$CY,$B$1192,рўйхат!$B:$B,$C1188)</f>
        <v/>
      </c>
      <c r="BJ1188" s="36">
        <f>SUMIFS(рўйхат!BQ:BQ,рўйхат!$CY:$CY,$B$1192,рўйхат!$B:$B,$C1188)</f>
        <v/>
      </c>
      <c r="BK1188" s="35">
        <f>SUMIFS(рўйхат!BR:BR,рўйхат!$CY:$CY,$B$1192,рўйхат!$B:$B,$C1188)</f>
        <v/>
      </c>
      <c r="BL1188" s="36">
        <f>SUMIFS(рўйхат!BS:BS,рўйхат!$CY:$CY,$B$1192,рўйхат!$B:$B,$C1188)</f>
        <v/>
      </c>
      <c r="BM1188" s="35">
        <f>SUMIFS(рўйхат!BT:BT,рўйхат!$CY:$CY,$B$1192,рўйхат!$B:$B,$C1188)</f>
        <v/>
      </c>
      <c r="BN1188" s="36">
        <f>SUMIFS(рўйхат!BU:BU,рўйхат!$CY:$CY,$B$1192,рўйхат!$B:$B,$C1188)</f>
        <v/>
      </c>
      <c r="BO1188" s="35">
        <f>SUMIFS(рўйхат!BX:BX,рўйхат!$CY:$CY,$B$1192,рўйхат!$B:$B,$C1188)</f>
        <v/>
      </c>
      <c r="BP1188" s="36">
        <f>SUMIFS(рўйхат!BY:BY,рўйхат!$CY:$CY,$B$1192,рўйхат!$B:$B,$C1188)</f>
        <v/>
      </c>
      <c r="BQ1188" s="35">
        <f>SUMIFS(рўйхат!BZ:BZ,рўйхат!$CY:$CY,$B$1192,рўйхат!$B:$B,$C1188)</f>
        <v/>
      </c>
      <c r="BR1188" s="36">
        <f>SUMIFS(рўйхат!CA:CA,рўйхат!$CY:$CY,$B$1192,рўйхат!$B:$B,$C1188)</f>
        <v/>
      </c>
      <c r="BS1188" s="35">
        <f>SUMIFS(рўйхат!CB:CB,рўйхат!$CY:$CY,$B$1192,рўйхат!$B:$B,$C1188)</f>
        <v/>
      </c>
      <c r="BT1188" s="36">
        <f>SUMIFS(рўйхат!CC:CC,рўйхат!$CY:$CY,$B$1192,рўйхат!$B:$B,$C1188)</f>
        <v/>
      </c>
      <c r="BU1188" s="35">
        <f>SUMIFS(рўйхат!CD:CD,рўйхат!$CY:$CY,$B$1192,рўйхат!$B:$B,$C1188)</f>
        <v/>
      </c>
      <c r="BV1188" s="36">
        <f>SUMIFS(рўйхат!CE:CE,рўйхат!$CY:$CY,$B$1192,рўйхат!$B:$B,$C1188)</f>
        <v/>
      </c>
      <c r="BW1188" s="35">
        <f>SUMIFS(рўйхат!CH:CH,рўйхат!$CY:$CY,$B$1192,рўйхат!$B:$B,$C1188)</f>
        <v/>
      </c>
      <c r="BX1188" s="36">
        <f>SUMIFS(рўйхат!CI:CI,рўйхат!$CY:$CY,$B$1192,рўйхат!$B:$B,$C1188)</f>
        <v/>
      </c>
      <c r="BY1188" s="35">
        <f>SUMIFS(рўйхат!CJ:CJ,рўйхат!$CY:$CY,$B$1192,рўйхат!$B:$B,$C1188)</f>
        <v/>
      </c>
      <c r="BZ1188" s="36">
        <f>SUMIFS(рўйхат!CK:CK,рўйхат!$CY:$CY,$B$1192,рўйхат!$B:$B,$C1188)</f>
        <v/>
      </c>
      <c r="CA1188" s="35">
        <f>SUMIFS(рўйхат!CL:CL,рўйхат!$CY:$CY,$B$1192,рўйхат!$B:$B,$C1188)</f>
        <v/>
      </c>
      <c r="CB1188" s="36">
        <f>SUMIFS(рўйхат!CM:CM,рўйхат!$CY:$CY,$B$1192,рўйхат!$B:$B,$C1188)</f>
        <v/>
      </c>
      <c r="CC1188" s="35">
        <f>SUMIFS(рўйхат!CN:CN,рўйхат!$CY:$CY,$B$1192,рўйхат!$B:$B,$C1188)</f>
        <v/>
      </c>
      <c r="CD1188" s="36">
        <f>SUMIFS(рўйхат!CO:CO,рўйхат!$CY:$CY,$B$1192,рўйхат!$B:$B,$C1188)</f>
        <v/>
      </c>
      <c r="CE1188" s="77">
        <f>IFERROR(BE1188/(Q1188+BE1188),0)</f>
        <v/>
      </c>
      <c r="CF1188" s="78">
        <f>IFERROR(BF1188/(R1188+BF1188),0)</f>
        <v/>
      </c>
      <c r="CG1188" s="8">
        <f>COUNTIFS(B:B,B1188)</f>
        <v/>
      </c>
    </row>
    <row r="1189" hidden="1" outlineLevel="1" ht="17.1" customHeight="1" s="245">
      <c r="A1189" s="31" t="n"/>
      <c r="B1189" s="50" t="n">
        <v>29</v>
      </c>
      <c r="C1189" s="67" t="inlineStr">
        <is>
          <t>Энергетика вазирлиги</t>
        </is>
      </c>
      <c r="D1189" s="16" t="n"/>
      <c r="E1189" s="35">
        <f>SUMIFS(рўйхат!F:F,рўйхат!$CY:$CY,$B$1192,рўйхат!$B:$B,$C1189)</f>
        <v/>
      </c>
      <c r="F1189" s="36">
        <f>SUMIFS(рўйхат!G:G,рўйхат!$CY:$CY,$B$1192,рўйхат!$B:$B,$C1189)</f>
        <v/>
      </c>
      <c r="G1189" s="35">
        <f>SUMIFS(рўйхат!H:H,рўйхат!$CY:$CY,$B$1192,рўйхат!$B:$B,$C1189)</f>
        <v/>
      </c>
      <c r="H1189" s="36">
        <f>SUMIFS(рўйхат!I:I,рўйхат!$CY:$CY,$B$1192,рўйхат!$B:$B,$C1189)</f>
        <v/>
      </c>
      <c r="I1189" s="35">
        <f>SUMIFS(рўйхат!J:J,рўйхат!$CY:$CY,$B$1192,рўйхат!$B:$B,$C1189)</f>
        <v/>
      </c>
      <c r="J1189" s="36">
        <f>SUMIFS(рўйхат!K:K,рўйхат!$CY:$CY,$B$1192,рўйхат!$B:$B,$C1189)</f>
        <v/>
      </c>
      <c r="K1189" s="35">
        <f>SUMIFS(рўйхат!L:L,рўйхат!$CY:$CY,$B$1192,рўйхат!$B:$B,$C1189)</f>
        <v/>
      </c>
      <c r="L1189" s="36">
        <f>SUMIFS(рўйхат!M:M,рўйхат!$CY:$CY,$B$1192,рўйхат!$B:$B,$C1189)</f>
        <v/>
      </c>
      <c r="M1189" s="35">
        <f>SUMIFS(рўйхат!N:N,рўйхат!$CY:$CY,$B$1192,рўйхат!$B:$B,$C1189)</f>
        <v/>
      </c>
      <c r="N1189" s="36">
        <f>SUMIFS(рўйхат!O:O,рўйхат!$CY:$CY,$B$1192,рўйхат!$B:$B,$C1189)</f>
        <v/>
      </c>
      <c r="O1189" s="34">
        <f>IFERROR(M1189/E1189,0)</f>
        <v/>
      </c>
      <c r="P1189" s="34">
        <f>IFERROR(N1189/F1189,0)</f>
        <v/>
      </c>
      <c r="Q1189" s="35">
        <f>SUMIFS(рўйхат!P:P,рўйхат!$CY:$CY,$B$1192,рўйхат!$B:$B,$C1189)</f>
        <v/>
      </c>
      <c r="R1189" s="36">
        <f>SUMIFS(рўйхат!Q:Q,рўйхат!$CY:$CY,$B$1192,рўйхат!$B:$B,$C1189)</f>
        <v/>
      </c>
      <c r="S1189" s="35">
        <f>SUMIFS(рўйхат!R:R,рўйхат!$CY:$CY,$B$1192,рўйхат!$B:$B,$C1189)</f>
        <v/>
      </c>
      <c r="T1189" s="36">
        <f>SUMIFS(рўйхат!S:S,рўйхат!$CY:$CY,$B$1192,рўйхат!$B:$B,$C1189)</f>
        <v/>
      </c>
      <c r="U1189" s="35">
        <f>SUMIFS(рўйхат!T:T,рўйхат!$CY:$CY,$B$1192,рўйхат!$B:$B,$C1189)</f>
        <v/>
      </c>
      <c r="V1189" s="36">
        <f>SUMIFS(рўйхат!U:U,рўйхат!$CY:$CY,$B$1192,рўйхат!$B:$B,$C1189)</f>
        <v/>
      </c>
      <c r="W1189" s="35">
        <f>SUMIFS(рўйхат!V:V,рўйхат!$CY:$CY,$B$1192,рўйхат!$B:$B,$C1189)</f>
        <v/>
      </c>
      <c r="X1189" s="36">
        <f>SUMIFS(рўйхат!W:W,рўйхат!$CY:$CY,$B$1192,рўйхат!$B:$B,$C1189)</f>
        <v/>
      </c>
      <c r="Y1189" s="35">
        <f>SUMIFS(рўйхат!X:X,рўйхат!$CY:$CY,$B$1192,рўйхат!$B:$B,$C1189)</f>
        <v/>
      </c>
      <c r="Z1189" s="36">
        <f>SUMIFS(рўйхат!Y:Y,рўйхат!$CY:$CY,$B$1192,рўйхат!$B:$B,$C1189)</f>
        <v/>
      </c>
      <c r="AA1189" s="35">
        <f>SUMIFS(рўйхат!Z:Z,рўйхат!$CY:$CY,$B$1192,рўйхат!$B:$B,$C1189)</f>
        <v/>
      </c>
      <c r="AB1189" s="36">
        <f>SUMIFS(рўйхат!AA:AA,рўйхат!$CY:$CY,$B$1192,рўйхат!$B:$B,$C1189)</f>
        <v/>
      </c>
      <c r="AC1189" s="35">
        <f>SUMIFS(рўйхат!AB:AB,рўйхат!$CY:$CY,$B$1192,рўйхат!$B:$B,$C1189)</f>
        <v/>
      </c>
      <c r="AD1189" s="36">
        <f>SUMIFS(рўйхат!AC:AC,рўйхат!$CY:$CY,$B$1192,рўйхат!$B:$B,$C1189)</f>
        <v/>
      </c>
      <c r="AE1189" s="35">
        <f>SUMIFS(рўйхат!AD:AD,рўйхат!$CY:$CY,$B$1192,рўйхат!$B:$B,$C1189)</f>
        <v/>
      </c>
      <c r="AF1189" s="36">
        <f>SUMIFS(рўйхат!AE:AE,рўйхат!$CY:$CY,$B$1192,рўйхат!$B:$B,$C1189)</f>
        <v/>
      </c>
      <c r="AG1189" s="35">
        <f>SUMIFS(рўйхат!AH:AH,рўйхат!$CY:$CY,$B$1192,рўйхат!$B:$B,$C1189)</f>
        <v/>
      </c>
      <c r="AH1189" s="36">
        <f>SUMIFS(рўйхат!AI:AI,рўйхат!$CY:$CY,$B$1192,рўйхат!$B:$B,$C1189)</f>
        <v/>
      </c>
      <c r="AI1189" s="35">
        <f>SUMIFS(рўйхат!AJ:AJ,рўйхат!$CY:$CY,$B$1192,рўйхат!$B:$B,$C1189)</f>
        <v/>
      </c>
      <c r="AJ1189" s="36">
        <f>SUMIFS(рўйхат!AK:AK,рўйхат!$CY:$CY,$B$1192,рўйхат!$B:$B,$C1189)</f>
        <v/>
      </c>
      <c r="AK1189" s="35">
        <f>SUMIFS(рўйхат!AL:AL,рўйхат!$CY:$CY,$B$1192,рўйхат!$B:$B,$C1189)</f>
        <v/>
      </c>
      <c r="AL1189" s="36">
        <f>SUMIFS(рўйхат!AM:AM,рўйхат!$CY:$CY,$B$1192,рўйхат!$B:$B,$C1189)</f>
        <v/>
      </c>
      <c r="AM1189" s="77">
        <f>IFERROR(Q1189/E1189,0)</f>
        <v/>
      </c>
      <c r="AN1189" s="77">
        <f>IFERROR(R1189/F1189,0)</f>
        <v/>
      </c>
      <c r="AO1189" s="35">
        <f>SUMIFS(рўйхат!AX:AX,рўйхат!$CY:$CY,$B$1192,рўйхат!$B:$B,$C1189)</f>
        <v/>
      </c>
      <c r="AP1189" s="36">
        <f>SUMIFS(рўйхат!AY:AY,рўйхат!$CY:$CY,$B$1192,рўйхат!$B:$B,$C1189)</f>
        <v/>
      </c>
      <c r="AQ1189" s="35">
        <f>SUMIFS(рўйхат!AZ:AZ,рўйхат!$CY:$CY,$B$1192,рўйхат!$B:$B,$C1189)</f>
        <v/>
      </c>
      <c r="AR1189" s="36">
        <f>SUMIFS(рўйхат!BA:BA,рўйхат!$CY:$CY,$B$1192,рўйхат!$B:$B,$C1189)</f>
        <v/>
      </c>
      <c r="AS1189" s="35">
        <f>SUMIFS(рўйхат!BB:BB,рўйхат!$CY:$CY,$B$1192,рўйхат!$B:$B,$C1189)</f>
        <v/>
      </c>
      <c r="AT1189" s="36">
        <f>SUMIFS(рўйхат!BC:BC,рўйхат!$CY:$CY,$B$1192,рўйхат!$B:$B,$C1189)</f>
        <v/>
      </c>
      <c r="AU1189" s="35">
        <f>SUMIFS(рўйхат!BD:BD,рўйхат!$CY:$CY,$B$1192,рўйхат!$B:$B,$C1189)</f>
        <v/>
      </c>
      <c r="AV1189" s="36">
        <f>SUMIFS(рўйхат!BE:BE,рўйхат!$CY:$CY,$B$1192,рўйхат!$B:$B,$C1189)</f>
        <v/>
      </c>
      <c r="AW1189" s="35">
        <f>SUMIFS(рўйхат!BF:BF,рўйхат!$CY:$CY,$B$1192,рўйхат!$B:$B,$C1189)</f>
        <v/>
      </c>
      <c r="AX1189" s="36">
        <f>SUMIFS(рўйхат!BG:BG,рўйхат!$CY:$CY,$B$1192,рўйхат!$B:$B,$C1189)</f>
        <v/>
      </c>
      <c r="AY1189" s="35">
        <f>SUMIFS(рўйхат!BH:BH,рўйхат!$CY:$CY,$B$1192,рўйхат!$B:$B,$C1189)</f>
        <v/>
      </c>
      <c r="AZ1189" s="36">
        <f>SUMIFS(рўйхат!BI:BI,рўйхат!$CY:$CY,$B$1192,рўйхат!$B:$B,$C1189)</f>
        <v/>
      </c>
      <c r="BA1189" s="35">
        <f>SUMIFS(рўйхат!BJ:BJ,рўйхат!$CY:$CY,$B$1192,рўйхат!$B:$B,$C1189)</f>
        <v/>
      </c>
      <c r="BB1189" s="36">
        <f>SUMIFS(рўйхат!BK:BK,рўйхат!$CY:$CY,$B$1192,рўйхат!$B:$B,$C1189)</f>
        <v/>
      </c>
      <c r="BC1189" s="77">
        <f>IFERROR(AO1189/E1189,0)</f>
        <v/>
      </c>
      <c r="BD1189" s="77">
        <f>IFERROR(AP1189/F1189,0)</f>
        <v/>
      </c>
      <c r="BE1189" s="35">
        <f>SUMIFS(рўйхат!BL:BL,рўйхат!$CY:$CY,$B$1192,рўйхат!$B:$B,$C1189)</f>
        <v/>
      </c>
      <c r="BF1189" s="36">
        <f>SUMIFS(рўйхат!BM:BM,рўйхат!$CY:$CY,$B$1192,рўйхат!$B:$B,$C1189)</f>
        <v/>
      </c>
      <c r="BG1189" s="35">
        <f>SUMIFS(рўйхат!BN:BN,рўйхат!$CY:$CY,$B$1192,рўйхат!$B:$B,$C1189)</f>
        <v/>
      </c>
      <c r="BH1189" s="36">
        <f>SUMIFS(рўйхат!BO:BO,рўйхат!$CY:$CY,$B$1192,рўйхат!$B:$B,$C1189)</f>
        <v/>
      </c>
      <c r="BI1189" s="35">
        <f>SUMIFS(рўйхат!BP:BP,рўйхат!$CY:$CY,$B$1192,рўйхат!$B:$B,$C1189)</f>
        <v/>
      </c>
      <c r="BJ1189" s="36">
        <f>SUMIFS(рўйхат!BQ:BQ,рўйхат!$CY:$CY,$B$1192,рўйхат!$B:$B,$C1189)</f>
        <v/>
      </c>
      <c r="BK1189" s="35">
        <f>SUMIFS(рўйхат!BR:BR,рўйхат!$CY:$CY,$B$1192,рўйхат!$B:$B,$C1189)</f>
        <v/>
      </c>
      <c r="BL1189" s="36">
        <f>SUMIFS(рўйхат!BS:BS,рўйхат!$CY:$CY,$B$1192,рўйхат!$B:$B,$C1189)</f>
        <v/>
      </c>
      <c r="BM1189" s="35">
        <f>SUMIFS(рўйхат!BT:BT,рўйхат!$CY:$CY,$B$1192,рўйхат!$B:$B,$C1189)</f>
        <v/>
      </c>
      <c r="BN1189" s="36">
        <f>SUMIFS(рўйхат!BU:BU,рўйхат!$CY:$CY,$B$1192,рўйхат!$B:$B,$C1189)</f>
        <v/>
      </c>
      <c r="BO1189" s="35">
        <f>SUMIFS(рўйхат!BX:BX,рўйхат!$CY:$CY,$B$1192,рўйхат!$B:$B,$C1189)</f>
        <v/>
      </c>
      <c r="BP1189" s="36">
        <f>SUMIFS(рўйхат!BY:BY,рўйхат!$CY:$CY,$B$1192,рўйхат!$B:$B,$C1189)</f>
        <v/>
      </c>
      <c r="BQ1189" s="35">
        <f>SUMIFS(рўйхат!BZ:BZ,рўйхат!$CY:$CY,$B$1192,рўйхат!$B:$B,$C1189)</f>
        <v/>
      </c>
      <c r="BR1189" s="36">
        <f>SUMIFS(рўйхат!CA:CA,рўйхат!$CY:$CY,$B$1192,рўйхат!$B:$B,$C1189)</f>
        <v/>
      </c>
      <c r="BS1189" s="35">
        <f>SUMIFS(рўйхат!CB:CB,рўйхат!$CY:$CY,$B$1192,рўйхат!$B:$B,$C1189)</f>
        <v/>
      </c>
      <c r="BT1189" s="36">
        <f>SUMIFS(рўйхат!CC:CC,рўйхат!$CY:$CY,$B$1192,рўйхат!$B:$B,$C1189)</f>
        <v/>
      </c>
      <c r="BU1189" s="35">
        <f>SUMIFS(рўйхат!CD:CD,рўйхат!$CY:$CY,$B$1192,рўйхат!$B:$B,$C1189)</f>
        <v/>
      </c>
      <c r="BV1189" s="36">
        <f>SUMIFS(рўйхат!CE:CE,рўйхат!$CY:$CY,$B$1192,рўйхат!$B:$B,$C1189)</f>
        <v/>
      </c>
      <c r="BW1189" s="35">
        <f>SUMIFS(рўйхат!CH:CH,рўйхат!$CY:$CY,$B$1192,рўйхат!$B:$B,$C1189)</f>
        <v/>
      </c>
      <c r="BX1189" s="36">
        <f>SUMIFS(рўйхат!CI:CI,рўйхат!$CY:$CY,$B$1192,рўйхат!$B:$B,$C1189)</f>
        <v/>
      </c>
      <c r="BY1189" s="35">
        <f>SUMIFS(рўйхат!CJ:CJ,рўйхат!$CY:$CY,$B$1192,рўйхат!$B:$B,$C1189)</f>
        <v/>
      </c>
      <c r="BZ1189" s="36">
        <f>SUMIFS(рўйхат!CK:CK,рўйхат!$CY:$CY,$B$1192,рўйхат!$B:$B,$C1189)</f>
        <v/>
      </c>
      <c r="CA1189" s="35">
        <f>SUMIFS(рўйхат!CL:CL,рўйхат!$CY:$CY,$B$1192,рўйхат!$B:$B,$C1189)</f>
        <v/>
      </c>
      <c r="CB1189" s="36">
        <f>SUMIFS(рўйхат!CM:CM,рўйхат!$CY:$CY,$B$1192,рўйхат!$B:$B,$C1189)</f>
        <v/>
      </c>
      <c r="CC1189" s="35">
        <f>SUMIFS(рўйхат!CN:CN,рўйхат!$CY:$CY,$B$1192,рўйхат!$B:$B,$C1189)</f>
        <v/>
      </c>
      <c r="CD1189" s="36">
        <f>SUMIFS(рўйхат!CO:CO,рўйхат!$CY:$CY,$B$1192,рўйхат!$B:$B,$C1189)</f>
        <v/>
      </c>
      <c r="CE1189" s="77">
        <f>IFERROR(BE1189/(Q1189+BE1189),0)</f>
        <v/>
      </c>
      <c r="CF1189" s="78">
        <f>IFERROR(BF1189/(R1189+BF1189),0)</f>
        <v/>
      </c>
      <c r="CG1189" s="8">
        <f>COUNTIFS(B:B,B1189)</f>
        <v/>
      </c>
    </row>
    <row r="1190" hidden="1" outlineLevel="1" ht="17.1" customHeight="1" s="245">
      <c r="A1190" s="31" t="n"/>
      <c r="B1190" s="50" t="n">
        <v>30</v>
      </c>
      <c r="C1190" s="67" t="inlineStr">
        <is>
          <t>Kadastr agentligi</t>
        </is>
      </c>
      <c r="D1190" s="16" t="n"/>
      <c r="E1190" s="35">
        <f>SUMIFS(рўйхат!F:F,рўйхат!$CY:$CY,$B$1192,рўйхат!$B:$B,$C1190)</f>
        <v/>
      </c>
      <c r="F1190" s="36">
        <f>SUMIFS(рўйхат!G:G,рўйхат!$CY:$CY,$B$1192,рўйхат!$B:$B,$C1190)</f>
        <v/>
      </c>
      <c r="G1190" s="35">
        <f>SUMIFS(рўйхат!H:H,рўйхат!$CY:$CY,$B$1192,рўйхат!$B:$B,$C1190)</f>
        <v/>
      </c>
      <c r="H1190" s="36">
        <f>SUMIFS(рўйхат!I:I,рўйхат!$CY:$CY,$B$1192,рўйхат!$B:$B,$C1190)</f>
        <v/>
      </c>
      <c r="I1190" s="35">
        <f>SUMIFS(рўйхат!J:J,рўйхат!$CY:$CY,$B$1192,рўйхат!$B:$B,$C1190)</f>
        <v/>
      </c>
      <c r="J1190" s="36">
        <f>SUMIFS(рўйхат!K:K,рўйхат!$CY:$CY,$B$1192,рўйхат!$B:$B,$C1190)</f>
        <v/>
      </c>
      <c r="K1190" s="35">
        <f>SUMIFS(рўйхат!L:L,рўйхат!$CY:$CY,$B$1192,рўйхат!$B:$B,$C1190)</f>
        <v/>
      </c>
      <c r="L1190" s="36">
        <f>SUMIFS(рўйхат!M:M,рўйхат!$CY:$CY,$B$1192,рўйхат!$B:$B,$C1190)</f>
        <v/>
      </c>
      <c r="M1190" s="35">
        <f>SUMIFS(рўйхат!N:N,рўйхат!$CY:$CY,$B$1192,рўйхат!$B:$B,$C1190)</f>
        <v/>
      </c>
      <c r="N1190" s="36">
        <f>SUMIFS(рўйхат!O:O,рўйхат!$CY:$CY,$B$1192,рўйхат!$B:$B,$C1190)</f>
        <v/>
      </c>
      <c r="O1190" s="34">
        <f>IFERROR(M1190/E1190,0)</f>
        <v/>
      </c>
      <c r="P1190" s="34">
        <f>IFERROR(N1190/F1190,0)</f>
        <v/>
      </c>
      <c r="Q1190" s="35">
        <f>SUMIFS(рўйхат!P:P,рўйхат!$CY:$CY,$B$1192,рўйхат!$B:$B,$C1190)</f>
        <v/>
      </c>
      <c r="R1190" s="36">
        <f>SUMIFS(рўйхат!Q:Q,рўйхат!$CY:$CY,$B$1192,рўйхат!$B:$B,$C1190)</f>
        <v/>
      </c>
      <c r="S1190" s="35">
        <f>SUMIFS(рўйхат!R:R,рўйхат!$CY:$CY,$B$1192,рўйхат!$B:$B,$C1190)</f>
        <v/>
      </c>
      <c r="T1190" s="36">
        <f>SUMIFS(рўйхат!S:S,рўйхат!$CY:$CY,$B$1192,рўйхат!$B:$B,$C1190)</f>
        <v/>
      </c>
      <c r="U1190" s="35">
        <f>SUMIFS(рўйхат!T:T,рўйхат!$CY:$CY,$B$1192,рўйхат!$B:$B,$C1190)</f>
        <v/>
      </c>
      <c r="V1190" s="36">
        <f>SUMIFS(рўйхат!U:U,рўйхат!$CY:$CY,$B$1192,рўйхат!$B:$B,$C1190)</f>
        <v/>
      </c>
      <c r="W1190" s="35">
        <f>SUMIFS(рўйхат!V:V,рўйхат!$CY:$CY,$B$1192,рўйхат!$B:$B,$C1190)</f>
        <v/>
      </c>
      <c r="X1190" s="36">
        <f>SUMIFS(рўйхат!W:W,рўйхат!$CY:$CY,$B$1192,рўйхат!$B:$B,$C1190)</f>
        <v/>
      </c>
      <c r="Y1190" s="35">
        <f>SUMIFS(рўйхат!X:X,рўйхат!$CY:$CY,$B$1192,рўйхат!$B:$B,$C1190)</f>
        <v/>
      </c>
      <c r="Z1190" s="36">
        <f>SUMIFS(рўйхат!Y:Y,рўйхат!$CY:$CY,$B$1192,рўйхат!$B:$B,$C1190)</f>
        <v/>
      </c>
      <c r="AA1190" s="35">
        <f>SUMIFS(рўйхат!Z:Z,рўйхат!$CY:$CY,$B$1192,рўйхат!$B:$B,$C1190)</f>
        <v/>
      </c>
      <c r="AB1190" s="36">
        <f>SUMIFS(рўйхат!AA:AA,рўйхат!$CY:$CY,$B$1192,рўйхат!$B:$B,$C1190)</f>
        <v/>
      </c>
      <c r="AC1190" s="35">
        <f>SUMIFS(рўйхат!AB:AB,рўйхат!$CY:$CY,$B$1192,рўйхат!$B:$B,$C1190)</f>
        <v/>
      </c>
      <c r="AD1190" s="36">
        <f>SUMIFS(рўйхат!AC:AC,рўйхат!$CY:$CY,$B$1192,рўйхат!$B:$B,$C1190)</f>
        <v/>
      </c>
      <c r="AE1190" s="35">
        <f>SUMIFS(рўйхат!AD:AD,рўйхат!$CY:$CY,$B$1192,рўйхат!$B:$B,$C1190)</f>
        <v/>
      </c>
      <c r="AF1190" s="36">
        <f>SUMIFS(рўйхат!AE:AE,рўйхат!$CY:$CY,$B$1192,рўйхат!$B:$B,$C1190)</f>
        <v/>
      </c>
      <c r="AG1190" s="35">
        <f>SUMIFS(рўйхат!AH:AH,рўйхат!$CY:$CY,$B$1192,рўйхат!$B:$B,$C1190)</f>
        <v/>
      </c>
      <c r="AH1190" s="36">
        <f>SUMIFS(рўйхат!AI:AI,рўйхат!$CY:$CY,$B$1192,рўйхат!$B:$B,$C1190)</f>
        <v/>
      </c>
      <c r="AI1190" s="35">
        <f>SUMIFS(рўйхат!AJ:AJ,рўйхат!$CY:$CY,$B$1192,рўйхат!$B:$B,$C1190)</f>
        <v/>
      </c>
      <c r="AJ1190" s="36">
        <f>SUMIFS(рўйхат!AK:AK,рўйхат!$CY:$CY,$B$1192,рўйхат!$B:$B,$C1190)</f>
        <v/>
      </c>
      <c r="AK1190" s="35">
        <f>SUMIFS(рўйхат!AL:AL,рўйхат!$CY:$CY,$B$1192,рўйхат!$B:$B,$C1190)</f>
        <v/>
      </c>
      <c r="AL1190" s="36">
        <f>SUMIFS(рўйхат!AM:AM,рўйхат!$CY:$CY,$B$1192,рўйхат!$B:$B,$C1190)</f>
        <v/>
      </c>
      <c r="AM1190" s="77">
        <f>IFERROR(Q1190/E1190,0)</f>
        <v/>
      </c>
      <c r="AN1190" s="77">
        <f>IFERROR(R1190/F1190,0)</f>
        <v/>
      </c>
      <c r="AO1190" s="35">
        <f>SUMIFS(рўйхат!AX:AX,рўйхат!$CY:$CY,$B$1192,рўйхат!$B:$B,$C1190)</f>
        <v/>
      </c>
      <c r="AP1190" s="36">
        <f>SUMIFS(рўйхат!AY:AY,рўйхат!$CY:$CY,$B$1192,рўйхат!$B:$B,$C1190)</f>
        <v/>
      </c>
      <c r="AQ1190" s="35">
        <f>SUMIFS(рўйхат!AZ:AZ,рўйхат!$CY:$CY,$B$1192,рўйхат!$B:$B,$C1190)</f>
        <v/>
      </c>
      <c r="AR1190" s="36">
        <f>SUMIFS(рўйхат!BA:BA,рўйхат!$CY:$CY,$B$1192,рўйхат!$B:$B,$C1190)</f>
        <v/>
      </c>
      <c r="AS1190" s="35">
        <f>SUMIFS(рўйхат!BB:BB,рўйхат!$CY:$CY,$B$1192,рўйхат!$B:$B,$C1190)</f>
        <v/>
      </c>
      <c r="AT1190" s="36">
        <f>SUMIFS(рўйхат!BC:BC,рўйхат!$CY:$CY,$B$1192,рўйхат!$B:$B,$C1190)</f>
        <v/>
      </c>
      <c r="AU1190" s="35">
        <f>SUMIFS(рўйхат!BD:BD,рўйхат!$CY:$CY,$B$1192,рўйхат!$B:$B,$C1190)</f>
        <v/>
      </c>
      <c r="AV1190" s="36">
        <f>SUMIFS(рўйхат!BE:BE,рўйхат!$CY:$CY,$B$1192,рўйхат!$B:$B,$C1190)</f>
        <v/>
      </c>
      <c r="AW1190" s="35">
        <f>SUMIFS(рўйхат!BF:BF,рўйхат!$CY:$CY,$B$1192,рўйхат!$B:$B,$C1190)</f>
        <v/>
      </c>
      <c r="AX1190" s="36">
        <f>SUMIFS(рўйхат!BG:BG,рўйхат!$CY:$CY,$B$1192,рўйхат!$B:$B,$C1190)</f>
        <v/>
      </c>
      <c r="AY1190" s="35">
        <f>SUMIFS(рўйхат!BH:BH,рўйхат!$CY:$CY,$B$1192,рўйхат!$B:$B,$C1190)</f>
        <v/>
      </c>
      <c r="AZ1190" s="36">
        <f>SUMIFS(рўйхат!BI:BI,рўйхат!$CY:$CY,$B$1192,рўйхат!$B:$B,$C1190)</f>
        <v/>
      </c>
      <c r="BA1190" s="35">
        <f>SUMIFS(рўйхат!BJ:BJ,рўйхат!$CY:$CY,$B$1192,рўйхат!$B:$B,$C1190)</f>
        <v/>
      </c>
      <c r="BB1190" s="36">
        <f>SUMIFS(рўйхат!BK:BK,рўйхат!$CY:$CY,$B$1192,рўйхат!$B:$B,$C1190)</f>
        <v/>
      </c>
      <c r="BC1190" s="77">
        <f>IFERROR(AO1190/E1190,0)</f>
        <v/>
      </c>
      <c r="BD1190" s="77">
        <f>IFERROR(AP1190/F1190,0)</f>
        <v/>
      </c>
      <c r="BE1190" s="35">
        <f>SUMIFS(рўйхат!BL:BL,рўйхат!$CY:$CY,$B$1192,рўйхат!$B:$B,$C1190)</f>
        <v/>
      </c>
      <c r="BF1190" s="36">
        <f>SUMIFS(рўйхат!BM:BM,рўйхат!$CY:$CY,$B$1192,рўйхат!$B:$B,$C1190)</f>
        <v/>
      </c>
      <c r="BG1190" s="35">
        <f>SUMIFS(рўйхат!BN:BN,рўйхат!$CY:$CY,$B$1192,рўйхат!$B:$B,$C1190)</f>
        <v/>
      </c>
      <c r="BH1190" s="36">
        <f>SUMIFS(рўйхат!BO:BO,рўйхат!$CY:$CY,$B$1192,рўйхат!$B:$B,$C1190)</f>
        <v/>
      </c>
      <c r="BI1190" s="35">
        <f>SUMIFS(рўйхат!BP:BP,рўйхат!$CY:$CY,$B$1192,рўйхат!$B:$B,$C1190)</f>
        <v/>
      </c>
      <c r="BJ1190" s="36">
        <f>SUMIFS(рўйхат!BQ:BQ,рўйхат!$CY:$CY,$B$1192,рўйхат!$B:$B,$C1190)</f>
        <v/>
      </c>
      <c r="BK1190" s="35">
        <f>SUMIFS(рўйхат!BR:BR,рўйхат!$CY:$CY,$B$1192,рўйхат!$B:$B,$C1190)</f>
        <v/>
      </c>
      <c r="BL1190" s="36">
        <f>SUMIFS(рўйхат!BS:BS,рўйхат!$CY:$CY,$B$1192,рўйхат!$B:$B,$C1190)</f>
        <v/>
      </c>
      <c r="BM1190" s="35">
        <f>SUMIFS(рўйхат!BT:BT,рўйхат!$CY:$CY,$B$1192,рўйхат!$B:$B,$C1190)</f>
        <v/>
      </c>
      <c r="BN1190" s="36">
        <f>SUMIFS(рўйхат!BU:BU,рўйхат!$CY:$CY,$B$1192,рўйхат!$B:$B,$C1190)</f>
        <v/>
      </c>
      <c r="BO1190" s="35">
        <f>SUMIFS(рўйхат!BX:BX,рўйхат!$CY:$CY,$B$1192,рўйхат!$B:$B,$C1190)</f>
        <v/>
      </c>
      <c r="BP1190" s="36">
        <f>SUMIFS(рўйхат!BY:BY,рўйхат!$CY:$CY,$B$1192,рўйхат!$B:$B,$C1190)</f>
        <v/>
      </c>
      <c r="BQ1190" s="35">
        <f>SUMIFS(рўйхат!BZ:BZ,рўйхат!$CY:$CY,$B$1192,рўйхат!$B:$B,$C1190)</f>
        <v/>
      </c>
      <c r="BR1190" s="36">
        <f>SUMIFS(рўйхат!CA:CA,рўйхат!$CY:$CY,$B$1192,рўйхат!$B:$B,$C1190)</f>
        <v/>
      </c>
      <c r="BS1190" s="35">
        <f>SUMIFS(рўйхат!CB:CB,рўйхат!$CY:$CY,$B$1192,рўйхат!$B:$B,$C1190)</f>
        <v/>
      </c>
      <c r="BT1190" s="36">
        <f>SUMIFS(рўйхат!CC:CC,рўйхат!$CY:$CY,$B$1192,рўйхат!$B:$B,$C1190)</f>
        <v/>
      </c>
      <c r="BU1190" s="35">
        <f>SUMIFS(рўйхат!CD:CD,рўйхат!$CY:$CY,$B$1192,рўйхат!$B:$B,$C1190)</f>
        <v/>
      </c>
      <c r="BV1190" s="36">
        <f>SUMIFS(рўйхат!CE:CE,рўйхат!$CY:$CY,$B$1192,рўйхат!$B:$B,$C1190)</f>
        <v/>
      </c>
      <c r="BW1190" s="35">
        <f>SUMIFS(рўйхат!CH:CH,рўйхат!$CY:$CY,$B$1192,рўйхат!$B:$B,$C1190)</f>
        <v/>
      </c>
      <c r="BX1190" s="36">
        <f>SUMIFS(рўйхат!CI:CI,рўйхат!$CY:$CY,$B$1192,рўйхат!$B:$B,$C1190)</f>
        <v/>
      </c>
      <c r="BY1190" s="35">
        <f>SUMIFS(рўйхат!CJ:CJ,рўйхат!$CY:$CY,$B$1192,рўйхат!$B:$B,$C1190)</f>
        <v/>
      </c>
      <c r="BZ1190" s="36">
        <f>SUMIFS(рўйхат!CK:CK,рўйхат!$CY:$CY,$B$1192,рўйхат!$B:$B,$C1190)</f>
        <v/>
      </c>
      <c r="CA1190" s="35">
        <f>SUMIFS(рўйхат!CL:CL,рўйхат!$CY:$CY,$B$1192,рўйхат!$B:$B,$C1190)</f>
        <v/>
      </c>
      <c r="CB1190" s="36">
        <f>SUMIFS(рўйхат!CM:CM,рўйхат!$CY:$CY,$B$1192,рўйхат!$B:$B,$C1190)</f>
        <v/>
      </c>
      <c r="CC1190" s="35">
        <f>SUMIFS(рўйхат!CN:CN,рўйхат!$CY:$CY,$B$1192,рўйхат!$B:$B,$C1190)</f>
        <v/>
      </c>
      <c r="CD1190" s="36">
        <f>SUMIFS(рўйхат!CO:CO,рўйхат!$CY:$CY,$B$1192,рўйхат!$B:$B,$C1190)</f>
        <v/>
      </c>
      <c r="CE1190" s="77">
        <f>IFERROR(BE1190/(Q1190+BE1190),0)</f>
        <v/>
      </c>
      <c r="CF1190" s="78">
        <f>IFERROR(BF1190/(R1190+BF1190),0)</f>
        <v/>
      </c>
      <c r="CG1190" s="8">
        <f>COUNTIFS(B:B,B1190)</f>
        <v/>
      </c>
    </row>
    <row r="1191" hidden="1" outlineLevel="1" ht="17.1" customHeight="1" s="245">
      <c r="A1191" s="31" t="n"/>
      <c r="B1191" s="50" t="n">
        <v>31</v>
      </c>
      <c r="C1191" s="67" t="inlineStr">
        <is>
          <t>Бошқалар</t>
        </is>
      </c>
      <c r="D1191" s="16" t="n"/>
      <c r="E1191" s="35">
        <f>SUMIFS(рўйхат!F:F,рўйхат!$CY:$CY,$B$1192,рўйхат!$B:$B,$C1191)</f>
        <v/>
      </c>
      <c r="F1191" s="36">
        <f>SUMIFS(рўйхат!G:G,рўйхат!$CY:$CY,$B$1192,рўйхат!$B:$B,$C1191)</f>
        <v/>
      </c>
      <c r="G1191" s="35">
        <f>SUMIFS(рўйхат!H:H,рўйхат!$CY:$CY,$B$1192,рўйхат!$B:$B,$C1191)</f>
        <v/>
      </c>
      <c r="H1191" s="36">
        <f>SUMIFS(рўйхат!I:I,рўйхат!$CY:$CY,$B$1192,рўйхат!$B:$B,$C1191)</f>
        <v/>
      </c>
      <c r="I1191" s="35">
        <f>SUMIFS(рўйхат!J:J,рўйхат!$CY:$CY,$B$1192,рўйхат!$B:$B,$C1191)</f>
        <v/>
      </c>
      <c r="J1191" s="36">
        <f>SUMIFS(рўйхат!K:K,рўйхат!$CY:$CY,$B$1192,рўйхат!$B:$B,$C1191)</f>
        <v/>
      </c>
      <c r="K1191" s="35">
        <f>SUMIFS(рўйхат!L:L,рўйхат!$CY:$CY,$B$1192,рўйхат!$B:$B,$C1191)</f>
        <v/>
      </c>
      <c r="L1191" s="36">
        <f>SUMIFS(рўйхат!M:M,рўйхат!$CY:$CY,$B$1192,рўйхат!$B:$B,$C1191)</f>
        <v/>
      </c>
      <c r="M1191" s="35">
        <f>SUMIFS(рўйхат!N:N,рўйхат!$CY:$CY,$B$1192,рўйхат!$B:$B,$C1191)</f>
        <v/>
      </c>
      <c r="N1191" s="36">
        <f>SUMIFS(рўйхат!O:O,рўйхат!$CY:$CY,$B$1192,рўйхат!$B:$B,$C1191)</f>
        <v/>
      </c>
      <c r="O1191" s="34">
        <f>IFERROR(M1191/E1191,0)</f>
        <v/>
      </c>
      <c r="P1191" s="34">
        <f>IFERROR(N1191/F1191,0)</f>
        <v/>
      </c>
      <c r="Q1191" s="35">
        <f>SUMIFS(рўйхат!P:P,рўйхат!$CY:$CY,$B$1192,рўйхат!$B:$B,$C1191)</f>
        <v/>
      </c>
      <c r="R1191" s="36">
        <f>SUMIFS(рўйхат!Q:Q,рўйхат!$CY:$CY,$B$1192,рўйхат!$B:$B,$C1191)</f>
        <v/>
      </c>
      <c r="S1191" s="35">
        <f>SUMIFS(рўйхат!R:R,рўйхат!$CY:$CY,$B$1192,рўйхат!$B:$B,$C1191)</f>
        <v/>
      </c>
      <c r="T1191" s="36">
        <f>SUMIFS(рўйхат!S:S,рўйхат!$CY:$CY,$B$1192,рўйхат!$B:$B,$C1191)</f>
        <v/>
      </c>
      <c r="U1191" s="35">
        <f>SUMIFS(рўйхат!T:T,рўйхат!$CY:$CY,$B$1192,рўйхат!$B:$B,$C1191)</f>
        <v/>
      </c>
      <c r="V1191" s="36">
        <f>SUMIFS(рўйхат!U:U,рўйхат!$CY:$CY,$B$1192,рўйхат!$B:$B,$C1191)</f>
        <v/>
      </c>
      <c r="W1191" s="35">
        <f>SUMIFS(рўйхат!V:V,рўйхат!$CY:$CY,$B$1192,рўйхат!$B:$B,$C1191)</f>
        <v/>
      </c>
      <c r="X1191" s="36">
        <f>SUMIFS(рўйхат!W:W,рўйхат!$CY:$CY,$B$1192,рўйхат!$B:$B,$C1191)</f>
        <v/>
      </c>
      <c r="Y1191" s="35">
        <f>SUMIFS(рўйхат!X:X,рўйхат!$CY:$CY,$B$1192,рўйхат!$B:$B,$C1191)</f>
        <v/>
      </c>
      <c r="Z1191" s="36">
        <f>SUMIFS(рўйхат!Y:Y,рўйхат!$CY:$CY,$B$1192,рўйхат!$B:$B,$C1191)</f>
        <v/>
      </c>
      <c r="AA1191" s="35">
        <f>SUMIFS(рўйхат!Z:Z,рўйхат!$CY:$CY,$B$1192,рўйхат!$B:$B,$C1191)</f>
        <v/>
      </c>
      <c r="AB1191" s="36">
        <f>SUMIFS(рўйхат!AA:AA,рўйхат!$CY:$CY,$B$1192,рўйхат!$B:$B,$C1191)</f>
        <v/>
      </c>
      <c r="AC1191" s="35">
        <f>SUMIFS(рўйхат!AB:AB,рўйхат!$CY:$CY,$B$1192,рўйхат!$B:$B,$C1191)</f>
        <v/>
      </c>
      <c r="AD1191" s="36">
        <f>SUMIFS(рўйхат!AC:AC,рўйхат!$CY:$CY,$B$1192,рўйхат!$B:$B,$C1191)</f>
        <v/>
      </c>
      <c r="AE1191" s="35">
        <f>SUMIFS(рўйхат!AD:AD,рўйхат!$CY:$CY,$B$1192,рўйхат!$B:$B,$C1191)</f>
        <v/>
      </c>
      <c r="AF1191" s="36">
        <f>SUMIFS(рўйхат!AE:AE,рўйхат!$CY:$CY,$B$1192,рўйхат!$B:$B,$C1191)</f>
        <v/>
      </c>
      <c r="AG1191" s="35">
        <f>SUMIFS(рўйхат!AH:AH,рўйхат!$CY:$CY,$B$1192,рўйхат!$B:$B,$C1191)</f>
        <v/>
      </c>
      <c r="AH1191" s="36">
        <f>SUMIFS(рўйхат!AI:AI,рўйхат!$CY:$CY,$B$1192,рўйхат!$B:$B,$C1191)</f>
        <v/>
      </c>
      <c r="AI1191" s="35">
        <f>SUMIFS(рўйхат!AJ:AJ,рўйхат!$CY:$CY,$B$1192,рўйхат!$B:$B,$C1191)</f>
        <v/>
      </c>
      <c r="AJ1191" s="36">
        <f>SUMIFS(рўйхат!AK:AK,рўйхат!$CY:$CY,$B$1192,рўйхат!$B:$B,$C1191)</f>
        <v/>
      </c>
      <c r="AK1191" s="35">
        <f>SUMIFS(рўйхат!AL:AL,рўйхат!$CY:$CY,$B$1192,рўйхат!$B:$B,$C1191)</f>
        <v/>
      </c>
      <c r="AL1191" s="36">
        <f>SUMIFS(рўйхат!AM:AM,рўйхат!$CY:$CY,$B$1192,рўйхат!$B:$B,$C1191)</f>
        <v/>
      </c>
      <c r="AM1191" s="77">
        <f>IFERROR(Q1191/E1191,0)</f>
        <v/>
      </c>
      <c r="AN1191" s="77">
        <f>IFERROR(R1191/F1191,0)</f>
        <v/>
      </c>
      <c r="AO1191" s="35">
        <f>SUMIFS(рўйхат!AX:AX,рўйхат!$CY:$CY,$B$1192,рўйхат!$B:$B,$C1191)</f>
        <v/>
      </c>
      <c r="AP1191" s="36">
        <f>SUMIFS(рўйхат!AY:AY,рўйхат!$CY:$CY,$B$1192,рўйхат!$B:$B,$C1191)</f>
        <v/>
      </c>
      <c r="AQ1191" s="35">
        <f>SUMIFS(рўйхат!AZ:AZ,рўйхат!$CY:$CY,$B$1192,рўйхат!$B:$B,$C1191)</f>
        <v/>
      </c>
      <c r="AR1191" s="36">
        <f>SUMIFS(рўйхат!BA:BA,рўйхат!$CY:$CY,$B$1192,рўйхат!$B:$B,$C1191)</f>
        <v/>
      </c>
      <c r="AS1191" s="35">
        <f>SUMIFS(рўйхат!BB:BB,рўйхат!$CY:$CY,$B$1192,рўйхат!$B:$B,$C1191)</f>
        <v/>
      </c>
      <c r="AT1191" s="36">
        <f>SUMIFS(рўйхат!BC:BC,рўйхат!$CY:$CY,$B$1192,рўйхат!$B:$B,$C1191)</f>
        <v/>
      </c>
      <c r="AU1191" s="35">
        <f>SUMIFS(рўйхат!BD:BD,рўйхат!$CY:$CY,$B$1192,рўйхат!$B:$B,$C1191)</f>
        <v/>
      </c>
      <c r="AV1191" s="36">
        <f>SUMIFS(рўйхат!BE:BE,рўйхат!$CY:$CY,$B$1192,рўйхат!$B:$B,$C1191)</f>
        <v/>
      </c>
      <c r="AW1191" s="35">
        <f>SUMIFS(рўйхат!BF:BF,рўйхат!$CY:$CY,$B$1192,рўйхат!$B:$B,$C1191)</f>
        <v/>
      </c>
      <c r="AX1191" s="36">
        <f>SUMIFS(рўйхат!BG:BG,рўйхат!$CY:$CY,$B$1192,рўйхат!$B:$B,$C1191)</f>
        <v/>
      </c>
      <c r="AY1191" s="35">
        <f>SUMIFS(рўйхат!BH:BH,рўйхат!$CY:$CY,$B$1192,рўйхат!$B:$B,$C1191)</f>
        <v/>
      </c>
      <c r="AZ1191" s="36">
        <f>SUMIFS(рўйхат!BI:BI,рўйхат!$CY:$CY,$B$1192,рўйхат!$B:$B,$C1191)</f>
        <v/>
      </c>
      <c r="BA1191" s="35">
        <f>SUMIFS(рўйхат!BJ:BJ,рўйхат!$CY:$CY,$B$1192,рўйхат!$B:$B,$C1191)</f>
        <v/>
      </c>
      <c r="BB1191" s="36">
        <f>SUMIFS(рўйхат!BK:BK,рўйхат!$CY:$CY,$B$1192,рўйхат!$B:$B,$C1191)</f>
        <v/>
      </c>
      <c r="BC1191" s="77">
        <f>IFERROR(AO1191/E1191,0)</f>
        <v/>
      </c>
      <c r="BD1191" s="77">
        <f>IFERROR(AP1191/F1191,0)</f>
        <v/>
      </c>
      <c r="BE1191" s="35">
        <f>SUMIFS(рўйхат!BL:BL,рўйхат!$CY:$CY,$B$1192,рўйхат!$B:$B,$C1191)</f>
        <v/>
      </c>
      <c r="BF1191" s="36">
        <f>SUMIFS(рўйхат!BM:BM,рўйхат!$CY:$CY,$B$1192,рўйхат!$B:$B,$C1191)</f>
        <v/>
      </c>
      <c r="BG1191" s="35">
        <f>SUMIFS(рўйхат!BN:BN,рўйхат!$CY:$CY,$B$1192,рўйхат!$B:$B,$C1191)</f>
        <v/>
      </c>
      <c r="BH1191" s="36">
        <f>SUMIFS(рўйхат!BO:BO,рўйхат!$CY:$CY,$B$1192,рўйхат!$B:$B,$C1191)</f>
        <v/>
      </c>
      <c r="BI1191" s="35">
        <f>SUMIFS(рўйхат!BP:BP,рўйхат!$CY:$CY,$B$1192,рўйхат!$B:$B,$C1191)</f>
        <v/>
      </c>
      <c r="BJ1191" s="36">
        <f>SUMIFS(рўйхат!BQ:BQ,рўйхат!$CY:$CY,$B$1192,рўйхат!$B:$B,$C1191)</f>
        <v/>
      </c>
      <c r="BK1191" s="35">
        <f>SUMIFS(рўйхат!BR:BR,рўйхат!$CY:$CY,$B$1192,рўйхат!$B:$B,$C1191)</f>
        <v/>
      </c>
      <c r="BL1191" s="36">
        <f>SUMIFS(рўйхат!BS:BS,рўйхат!$CY:$CY,$B$1192,рўйхат!$B:$B,$C1191)</f>
        <v/>
      </c>
      <c r="BM1191" s="35">
        <f>SUMIFS(рўйхат!BT:BT,рўйхат!$CY:$CY,$B$1192,рўйхат!$B:$B,$C1191)</f>
        <v/>
      </c>
      <c r="BN1191" s="36">
        <f>SUMIFS(рўйхат!BU:BU,рўйхат!$CY:$CY,$B$1192,рўйхат!$B:$B,$C1191)</f>
        <v/>
      </c>
      <c r="BO1191" s="35">
        <f>SUMIFS(рўйхат!BX:BX,рўйхат!$CY:$CY,$B$1192,рўйхат!$B:$B,$C1191)</f>
        <v/>
      </c>
      <c r="BP1191" s="36">
        <f>SUMIFS(рўйхат!BY:BY,рўйхат!$CY:$CY,$B$1192,рўйхат!$B:$B,$C1191)</f>
        <v/>
      </c>
      <c r="BQ1191" s="35">
        <f>SUMIFS(рўйхат!BZ:BZ,рўйхат!$CY:$CY,$B$1192,рўйхат!$B:$B,$C1191)</f>
        <v/>
      </c>
      <c r="BR1191" s="36">
        <f>SUMIFS(рўйхат!CA:CA,рўйхат!$CY:$CY,$B$1192,рўйхат!$B:$B,$C1191)</f>
        <v/>
      </c>
      <c r="BS1191" s="35">
        <f>SUMIFS(рўйхат!CB:CB,рўйхат!$CY:$CY,$B$1192,рўйхат!$B:$B,$C1191)</f>
        <v/>
      </c>
      <c r="BT1191" s="36">
        <f>SUMIFS(рўйхат!CC:CC,рўйхат!$CY:$CY,$B$1192,рўйхат!$B:$B,$C1191)</f>
        <v/>
      </c>
      <c r="BU1191" s="35">
        <f>SUMIFS(рўйхат!CD:CD,рўйхат!$CY:$CY,$B$1192,рўйхат!$B:$B,$C1191)</f>
        <v/>
      </c>
      <c r="BV1191" s="36">
        <f>SUMIFS(рўйхат!CE:CE,рўйхат!$CY:$CY,$B$1192,рўйхат!$B:$B,$C1191)</f>
        <v/>
      </c>
      <c r="BW1191" s="35">
        <f>SUMIFS(рўйхат!CH:CH,рўйхат!$CY:$CY,$B$1192,рўйхат!$B:$B,$C1191)</f>
        <v/>
      </c>
      <c r="BX1191" s="36">
        <f>SUMIFS(рўйхат!CI:CI,рўйхат!$CY:$CY,$B$1192,рўйхат!$B:$B,$C1191)</f>
        <v/>
      </c>
      <c r="BY1191" s="35">
        <f>SUMIFS(рўйхат!CJ:CJ,рўйхат!$CY:$CY,$B$1192,рўйхат!$B:$B,$C1191)</f>
        <v/>
      </c>
      <c r="BZ1191" s="36">
        <f>SUMIFS(рўйхат!CK:CK,рўйхат!$CY:$CY,$B$1192,рўйхат!$B:$B,$C1191)</f>
        <v/>
      </c>
      <c r="CA1191" s="35">
        <f>SUMIFS(рўйхат!CL:CL,рўйхат!$CY:$CY,$B$1192,рўйхат!$B:$B,$C1191)</f>
        <v/>
      </c>
      <c r="CB1191" s="36">
        <f>SUMIFS(рўйхат!CM:CM,рўйхат!$CY:$CY,$B$1192,рўйхат!$B:$B,$C1191)</f>
        <v/>
      </c>
      <c r="CC1191" s="35">
        <f>SUMIFS(рўйхат!CN:CN,рўйхат!$CY:$CY,$B$1192,рўйхат!$B:$B,$C1191)</f>
        <v/>
      </c>
      <c r="CD1191" s="36">
        <f>SUMIFS(рўйхат!CO:CO,рўйхат!$CY:$CY,$B$1192,рўйхат!$B:$B,$C1191)</f>
        <v/>
      </c>
      <c r="CE1191" s="77">
        <f>IFERROR(BE1191/(Q1191+BE1191),0)</f>
        <v/>
      </c>
      <c r="CF1191" s="78">
        <f>IFERROR(BF1191/(R1191+BF1191),0)</f>
        <v/>
      </c>
      <c r="CG1191" s="8">
        <f>COUNTIFS(B:B,B1191)</f>
        <v/>
      </c>
    </row>
    <row r="1192" collapsed="1" ht="47.25" customHeight="1" s="245" thickBot="1">
      <c r="A1192" s="21" t="n">
        <v>37</v>
      </c>
      <c r="B1192" s="234" t="inlineStr">
        <is>
          <t>Арзон ва тез эскирувчи буюмлар ва инвентарларни хариди учун ажратилган маблағлар таҳлили (42-52-110-модда)</t>
        </is>
      </c>
      <c r="C1192" s="235" t="n"/>
      <c r="D1192" s="25" t="inlineStr">
        <is>
          <t>У.Тангриев</t>
        </is>
      </c>
      <c r="E1192" s="22">
        <f>SUMIF(рўйхат!$CY:$CY,$B1192,рўйхат!F:F)</f>
        <v/>
      </c>
      <c r="F1192" s="23">
        <f>SUMIF(рўйхат!$CY:$CY,$B1192,рўйхат!G:G)</f>
        <v/>
      </c>
      <c r="G1192" s="22">
        <f>SUMIF(рўйхат!$CY:$CY,$B1192,рўйхат!H:H)</f>
        <v/>
      </c>
      <c r="H1192" s="23">
        <f>SUMIF(рўйхат!$CY:$CY,$B1192,рўйхат!I:I)</f>
        <v/>
      </c>
      <c r="I1192" s="22">
        <f>SUMIF(рўйхат!$CY:$CY,$B1192,рўйхат!J:J)</f>
        <v/>
      </c>
      <c r="J1192" s="23">
        <f>SUMIF(рўйхат!$CY:$CY,$B1192,рўйхат!K:K)</f>
        <v/>
      </c>
      <c r="K1192" s="22">
        <f>SUMIF(рўйхат!$CY:$CY,$B1192,рўйхат!L:L)</f>
        <v/>
      </c>
      <c r="L1192" s="23">
        <f>SUMIF(рўйхат!$CY:$CY,$B1192,рўйхат!M:M)</f>
        <v/>
      </c>
      <c r="M1192" s="22">
        <f>SUMIF(рўйхат!$CY:$CY,$B1192,рўйхат!N:N)</f>
        <v/>
      </c>
      <c r="N1192" s="23">
        <f>SUMIF(рўйхат!$CY:$CY,$B1192,рўйхат!O:O)</f>
        <v/>
      </c>
      <c r="O1192" s="24">
        <f>IFERROR(M1192/E1192,0)</f>
        <v/>
      </c>
      <c r="P1192" s="24">
        <f>IFERROR(N1192/F1192,0)</f>
        <v/>
      </c>
      <c r="Q1192" s="22">
        <f>SUMIF(рўйхат!$CY:$CY,$B1192,рўйхат!P:P)</f>
        <v/>
      </c>
      <c r="R1192" s="23">
        <f>SUMIF(рўйхат!$CY:$CY,$B1192,рўйхат!Q:Q)</f>
        <v/>
      </c>
      <c r="S1192" s="22">
        <f>SUMIF(рўйхат!$CY:$CY,$B1192,рўйхат!R:R)</f>
        <v/>
      </c>
      <c r="T1192" s="23">
        <f>SUMIF(рўйхат!$CY:$CY,$B1192,рўйхат!S:S)</f>
        <v/>
      </c>
      <c r="U1192" s="22">
        <f>SUMIF(рўйхат!$CY:$CY,$B1192,рўйхат!T:T)</f>
        <v/>
      </c>
      <c r="V1192" s="23">
        <f>SUMIF(рўйхат!$CY:$CY,$B1192,рўйхат!U:U)</f>
        <v/>
      </c>
      <c r="W1192" s="22">
        <f>SUMIF(рўйхат!$CY:$CY,$B1192,рўйхат!V:V)</f>
        <v/>
      </c>
      <c r="X1192" s="23">
        <f>SUMIF(рўйхат!$CY:$CY,$B1192,рўйхат!W:W)</f>
        <v/>
      </c>
      <c r="Y1192" s="22">
        <f>SUMIF(рўйхат!$CY:$CY,$B1192,рўйхат!X:X)</f>
        <v/>
      </c>
      <c r="Z1192" s="23">
        <f>SUMIF(рўйхат!$CY:$CY,$B1192,рўйхат!Y:Y)</f>
        <v/>
      </c>
      <c r="AA1192" s="22">
        <f>SUMIF(рўйхат!$CY:$CY,$B1192,рўйхат!Z:Z)</f>
        <v/>
      </c>
      <c r="AB1192" s="23">
        <f>SUMIF(рўйхат!$CY:$CY,$B1192,рўйхат!AA:AA)</f>
        <v/>
      </c>
      <c r="AC1192" s="22">
        <f>SUMIF(рўйхат!$CY:$CY,$B1192,рўйхат!AB:AB)</f>
        <v/>
      </c>
      <c r="AD1192" s="23">
        <f>SUMIF(рўйхат!$CY:$CY,$B1192,рўйхат!AC:AC)</f>
        <v/>
      </c>
      <c r="AE1192" s="22">
        <f>SUMIF(рўйхат!$CY:$CY,$B1192,рўйхат!AD:AD)</f>
        <v/>
      </c>
      <c r="AF1192" s="23">
        <f>SUMIF(рўйхат!$CY:$CY,$B1192,рўйхат!AE:AE)</f>
        <v/>
      </c>
      <c r="AG1192" s="22">
        <f>SUMIF(рўйхат!$CY:$CY,$B1192,рўйхат!AH:AH)</f>
        <v/>
      </c>
      <c r="AH1192" s="23">
        <f>SUMIF(рўйхат!$CY:$CY,$B1192,рўйхат!AI:AI)</f>
        <v/>
      </c>
      <c r="AI1192" s="22">
        <f>SUMIF(рўйхат!$CY:$CY,$B1192,рўйхат!AJ:AJ)</f>
        <v/>
      </c>
      <c r="AJ1192" s="23">
        <f>SUMIF(рўйхат!$CY:$CY,$B1192,рўйхат!AK:AK)</f>
        <v/>
      </c>
      <c r="AK1192" s="22">
        <f>SUMIF(рўйхат!$CY:$CY,$B1192,рўйхат!AL:AL)</f>
        <v/>
      </c>
      <c r="AL1192" s="23">
        <f>SUMIF(рўйхат!$CY:$CY,$B1192,рўйхат!AM:AM)</f>
        <v/>
      </c>
      <c r="AM1192" s="43">
        <f>IFERROR(Q1192/E1192,0)</f>
        <v/>
      </c>
      <c r="AN1192" s="43">
        <f>IFERROR(R1192/F1192,0)</f>
        <v/>
      </c>
      <c r="AO1192" s="22">
        <f>SUMIF(рўйхат!$CY:$CY,$B1192,рўйхат!AX:AX)</f>
        <v/>
      </c>
      <c r="AP1192" s="23">
        <f>SUMIF(рўйхат!$CY:$CY,$B1192,рўйхат!AY:AY)</f>
        <v/>
      </c>
      <c r="AQ1192" s="22">
        <f>SUMIF(рўйхат!$CY:$CY,$B1192,рўйхат!AZ:AZ)</f>
        <v/>
      </c>
      <c r="AR1192" s="23">
        <f>SUMIF(рўйхат!$CY:$CY,$B1192,рўйхат!BA:BA)</f>
        <v/>
      </c>
      <c r="AS1192" s="22">
        <f>SUMIF(рўйхат!$CY:$CY,$B1192,рўйхат!BB:BB)</f>
        <v/>
      </c>
      <c r="AT1192" s="23">
        <f>SUMIF(рўйхат!$CY:$CY,$B1192,рўйхат!BC:BC)</f>
        <v/>
      </c>
      <c r="AU1192" s="22">
        <f>SUMIF(рўйхат!$CY:$CY,$B1192,рўйхат!BD:BD)</f>
        <v/>
      </c>
      <c r="AV1192" s="23">
        <f>SUMIF(рўйхат!$CY:$CY,$B1192,рўйхат!BE:BE)</f>
        <v/>
      </c>
      <c r="AW1192" s="22">
        <f>SUMIF(рўйхат!$CY:$CY,$B1192,рўйхат!BF:BF)</f>
        <v/>
      </c>
      <c r="AX1192" s="23">
        <f>SUMIF(рўйхат!$CY:$CY,$B1192,рўйхат!BG:BG)</f>
        <v/>
      </c>
      <c r="AY1192" s="22">
        <f>SUMIF(рўйхат!$CY:$CY,$B1192,рўйхат!BH:BH)</f>
        <v/>
      </c>
      <c r="AZ1192" s="23">
        <f>SUMIF(рўйхат!$CY:$CY,$B1192,рўйхат!BI:BI)</f>
        <v/>
      </c>
      <c r="BA1192" s="22">
        <f>SUMIF(рўйхат!$CY:$CY,$B1192,рўйхат!BJ:BJ)</f>
        <v/>
      </c>
      <c r="BB1192" s="23">
        <f>SUMIF(рўйхат!$CY:$CY,$B1192,рўйхат!BK:BK)</f>
        <v/>
      </c>
      <c r="BC1192" s="43">
        <f>IFERROR(AO1192/E1192,0)</f>
        <v/>
      </c>
      <c r="BD1192" s="43">
        <f>IFERROR(AP1192/F1192,0)</f>
        <v/>
      </c>
      <c r="BE1192" s="22">
        <f>SUMIF(рўйхат!$CY:$CY,$B1192,рўйхат!BL:BL)</f>
        <v/>
      </c>
      <c r="BF1192" s="23">
        <f>SUMIF(рўйхат!$CY:$CY,$B1192,рўйхат!BM:BM)</f>
        <v/>
      </c>
      <c r="BG1192" s="22">
        <f>SUMIF(рўйхат!$CY:$CY,$B1192,рўйхат!BN:BN)</f>
        <v/>
      </c>
      <c r="BH1192" s="23">
        <f>SUMIF(рўйхат!$CY:$CY,$B1192,рўйхат!BO:BO)</f>
        <v/>
      </c>
      <c r="BI1192" s="22">
        <f>SUMIF(рўйхат!$CY:$CY,$B1192,рўйхат!BP:BP)</f>
        <v/>
      </c>
      <c r="BJ1192" s="23">
        <f>SUMIF(рўйхат!$CY:$CY,$B1192,рўйхат!BQ:BQ)</f>
        <v/>
      </c>
      <c r="BK1192" s="22">
        <f>SUMIF(рўйхат!$CY:$CY,$B1192,рўйхат!BR:BR)</f>
        <v/>
      </c>
      <c r="BL1192" s="23">
        <f>SUMIF(рўйхат!$CY:$CY,$B1192,рўйхат!BS:BS)</f>
        <v/>
      </c>
      <c r="BM1192" s="22">
        <f>SUMIF(рўйхат!$CY:$CY,$B1192,рўйхат!BT:BT)</f>
        <v/>
      </c>
      <c r="BN1192" s="23">
        <f>SUMIF(рўйхат!$CY:$CY,$B1192,рўйхат!BU:BU)</f>
        <v/>
      </c>
      <c r="BO1192" s="22">
        <f>SUMIF(рўйхат!$CY:$CY,$B1192,рўйхат!BX:BX)</f>
        <v/>
      </c>
      <c r="BP1192" s="23">
        <f>SUMIF(рўйхат!$CY:$CY,$B1192,рўйхат!BY:BY)</f>
        <v/>
      </c>
      <c r="BQ1192" s="22">
        <f>SUMIF(рўйхат!$CY:$CY,$B1192,рўйхат!BZ:BZ)</f>
        <v/>
      </c>
      <c r="BR1192" s="23">
        <f>SUMIF(рўйхат!$CY:$CY,$B1192,рўйхат!CA:CA)</f>
        <v/>
      </c>
      <c r="BS1192" s="22">
        <f>SUMIF(рўйхат!$CY:$CY,$B1192,рўйхат!CB:CB)</f>
        <v/>
      </c>
      <c r="BT1192" s="23">
        <f>SUMIF(рўйхат!$CY:$CY,$B1192,рўйхат!CC:CC)</f>
        <v/>
      </c>
      <c r="BU1192" s="22">
        <f>SUMIF(рўйхат!$CY:$CY,$B1192,рўйхат!CD:CD)</f>
        <v/>
      </c>
      <c r="BV1192" s="23">
        <f>SUMIF(рўйхат!$CY:$CY,$B1192,рўйхат!CE:CE)</f>
        <v/>
      </c>
      <c r="BW1192" s="22">
        <f>SUMIF(рўйхат!$CY:$CY,$B1192,рўйхат!CH:CH)</f>
        <v/>
      </c>
      <c r="BX1192" s="23">
        <f>SUMIF(рўйхат!$CY:$CY,$B1192,рўйхат!CI:CI)</f>
        <v/>
      </c>
      <c r="BY1192" s="22">
        <f>SUMIF(рўйхат!$CY:$CY,$B1192,рўйхат!CJ:CJ)</f>
        <v/>
      </c>
      <c r="BZ1192" s="23">
        <f>SUMIF(рўйхат!$CY:$CY,$B1192,рўйхат!CK:CK)</f>
        <v/>
      </c>
      <c r="CA1192" s="22">
        <f>SUMIF(рўйхат!$CY:$CY,$B1192,рўйхат!CL:CL)</f>
        <v/>
      </c>
      <c r="CB1192" s="23">
        <f>SUMIF(рўйхат!$CY:$CY,$B1192,рўйхат!CM:CM)</f>
        <v/>
      </c>
      <c r="CC1192" s="22">
        <f>SUMIF(рўйхат!$CY:$CY,$B1192,рўйхат!CN:CN)</f>
        <v/>
      </c>
      <c r="CD1192" s="23">
        <f>SUMIF(рўйхат!$CY:$CY,$B1192,рўйхат!CO:CO)</f>
        <v/>
      </c>
      <c r="CE1192" s="43">
        <f>IFERROR(BE1192/(Q1192+BE1192),0)</f>
        <v/>
      </c>
      <c r="CF1192" s="44">
        <f>IFERROR(BF1192/(R1192+BF1192),0)</f>
        <v/>
      </c>
      <c r="CG1192" s="8">
        <f>COUNTIFS(B:B,B1192)</f>
        <v/>
      </c>
    </row>
  </sheetData>
  <mergeCells count="94">
    <mergeCell ref="B232:C232"/>
    <mergeCell ref="O6:P6"/>
    <mergeCell ref="BQ6:BR6"/>
    <mergeCell ref="B264:C264"/>
    <mergeCell ref="B1064:C1064"/>
    <mergeCell ref="B4:C7"/>
    <mergeCell ref="CE4:CF6"/>
    <mergeCell ref="B808:C808"/>
    <mergeCell ref="B936:C936"/>
    <mergeCell ref="B712:C712"/>
    <mergeCell ref="B40:C40"/>
    <mergeCell ref="A2:CF2"/>
    <mergeCell ref="B456:C456"/>
    <mergeCell ref="Y5:Z6"/>
    <mergeCell ref="B648:C648"/>
    <mergeCell ref="B776:C776"/>
    <mergeCell ref="B104:C104"/>
    <mergeCell ref="B616:C616"/>
    <mergeCell ref="B840:C840"/>
    <mergeCell ref="B744:C744"/>
    <mergeCell ref="AW5:AX6"/>
    <mergeCell ref="AY5:BB5"/>
    <mergeCell ref="B200:C200"/>
    <mergeCell ref="S4:AL4"/>
    <mergeCell ref="I6:J6"/>
    <mergeCell ref="BK6:BL6"/>
    <mergeCell ref="B1096:C1096"/>
    <mergeCell ref="U6:V6"/>
    <mergeCell ref="BM6:BN6"/>
    <mergeCell ref="W6:X6"/>
    <mergeCell ref="BY6:BZ6"/>
    <mergeCell ref="U5:X5"/>
    <mergeCell ref="B552:C552"/>
    <mergeCell ref="B680:C680"/>
    <mergeCell ref="BO5:BP6"/>
    <mergeCell ref="AI5:AL5"/>
    <mergeCell ref="B1192:C1192"/>
    <mergeCell ref="AA6:AB6"/>
    <mergeCell ref="AS5:AV5"/>
    <mergeCell ref="CA6:CB6"/>
    <mergeCell ref="AS6:AT6"/>
    <mergeCell ref="AU6:AV6"/>
    <mergeCell ref="CC6:CD6"/>
    <mergeCell ref="BI5:BN5"/>
    <mergeCell ref="B328:C328"/>
    <mergeCell ref="AQ4:BB4"/>
    <mergeCell ref="BE4:BF6"/>
    <mergeCell ref="Q4:R6"/>
    <mergeCell ref="BA6:BB6"/>
    <mergeCell ref="B392:C392"/>
    <mergeCell ref="B168:C168"/>
    <mergeCell ref="B1128:C1128"/>
    <mergeCell ref="AM4:AN6"/>
    <mergeCell ref="AO4:AP6"/>
    <mergeCell ref="B968:C968"/>
    <mergeCell ref="BQ5:BV5"/>
    <mergeCell ref="K6:L6"/>
    <mergeCell ref="B1032:C1032"/>
    <mergeCell ref="B72:C72"/>
    <mergeCell ref="AQ5:AR6"/>
    <mergeCell ref="S5:T6"/>
    <mergeCell ref="B872:C872"/>
    <mergeCell ref="A1:CF1"/>
    <mergeCell ref="BW5:BX6"/>
    <mergeCell ref="E4:F6"/>
    <mergeCell ref="AI6:AJ6"/>
    <mergeCell ref="B1160:C1160"/>
    <mergeCell ref="B520:C520"/>
    <mergeCell ref="BI6:BJ6"/>
    <mergeCell ref="BS6:BT6"/>
    <mergeCell ref="BU6:BV6"/>
    <mergeCell ref="A4:A7"/>
    <mergeCell ref="B296:C296"/>
    <mergeCell ref="BY5:CD5"/>
    <mergeCell ref="BC4:BD6"/>
    <mergeCell ref="B424:C424"/>
    <mergeCell ref="B904:C904"/>
    <mergeCell ref="AA5:AF5"/>
    <mergeCell ref="B488:C488"/>
    <mergeCell ref="B1000:C1000"/>
    <mergeCell ref="B136:C136"/>
    <mergeCell ref="A8:C8"/>
    <mergeCell ref="G6:H6"/>
    <mergeCell ref="AG5:AH6"/>
    <mergeCell ref="D4:D7"/>
    <mergeCell ref="M6:N6"/>
    <mergeCell ref="G4:P5"/>
    <mergeCell ref="BG5:BH6"/>
    <mergeCell ref="B360:C360"/>
    <mergeCell ref="AK6:AL6"/>
    <mergeCell ref="AC6:AD6"/>
    <mergeCell ref="AE6:AF6"/>
    <mergeCell ref="AY6:AZ6"/>
    <mergeCell ref="B584:C584"/>
  </mergeCells>
  <printOptions horizontalCentered="1"/>
  <pageMargins left="0.2" right="0.2" top="0.7480314960629921" bottom="0.39" header="0.3149606299212598" footer="0.3149606299212598"/>
  <pageSetup orientation="landscape" paperSize="9" scale="40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F1460"/>
  <sheetViews>
    <sheetView zoomScaleNormal="100" workbookViewId="0">
      <selection activeCell="CE4" sqref="CE4:CF6"/>
    </sheetView>
  </sheetViews>
  <sheetFormatPr baseColWidth="8" defaultColWidth="10.875" defaultRowHeight="15.75" outlineLevelRow="1"/>
  <cols>
    <col width="5.5" customWidth="1" style="229" min="1" max="1"/>
    <col width="4.875" customWidth="1" style="229" min="2" max="2"/>
    <col width="43.375" customWidth="1" style="229" min="3" max="3"/>
    <col hidden="1" outlineLevel="1" width="18.5" customWidth="1" style="229" min="4" max="4"/>
    <col collapsed="1" width="14.375" customWidth="1" style="229" min="5" max="5"/>
    <col width="16.125" customWidth="1" style="229" min="6" max="6"/>
    <col hidden="1" outlineLevel="1" width="11" customWidth="1" style="229" min="7" max="7"/>
    <col hidden="1" outlineLevel="1" width="14.5" customWidth="1" style="229" min="8" max="8"/>
    <col hidden="1" outlineLevel="1" width="11" customWidth="1" style="229" min="9" max="9"/>
    <col hidden="1" outlineLevel="1" width="14.5" customWidth="1" style="229" min="10" max="10"/>
    <col hidden="1" outlineLevel="1" width="11" customWidth="1" style="229" min="11" max="11"/>
    <col hidden="1" outlineLevel="1" width="14.5" customWidth="1" style="229" min="12" max="12"/>
    <col hidden="1" outlineLevel="1" width="11" customWidth="1" style="229" min="13" max="13"/>
    <col hidden="1" outlineLevel="1" width="14.5" customWidth="1" style="229" min="14" max="16"/>
    <col collapsed="1" width="12.375" customWidth="1" style="229" min="17" max="17"/>
    <col width="13" customWidth="1" style="229" min="18" max="18"/>
    <col hidden="1" outlineLevel="1" width="11" customWidth="1" style="229" min="19" max="19"/>
    <col hidden="1" outlineLevel="1" width="12.5" customWidth="1" style="229" min="20" max="20"/>
    <col hidden="1" outlineLevel="1" width="11" customWidth="1" style="229" min="21" max="21"/>
    <col hidden="1" outlineLevel="1" width="12.375" customWidth="1" style="229" min="22" max="22"/>
    <col hidden="1" outlineLevel="1" width="11" customWidth="1" style="229" min="23" max="23"/>
    <col hidden="1" outlineLevel="1" width="12" customWidth="1" style="229" min="24" max="32"/>
    <col hidden="1" outlineLevel="1" width="11" customWidth="1" style="229" min="33" max="33"/>
    <col hidden="1" outlineLevel="1" width="13.5" customWidth="1" style="229" min="34" max="34"/>
    <col hidden="1" outlineLevel="1" width="11" customWidth="1" style="229" min="35" max="35"/>
    <col hidden="1" outlineLevel="1" width="13.5" customWidth="1" style="229" min="36" max="36"/>
    <col hidden="1" outlineLevel="1" width="11" customWidth="1" style="229" min="37" max="37"/>
    <col hidden="1" outlineLevel="1" width="13.5" customWidth="1" style="229" min="38" max="38"/>
    <col collapsed="1" width="10" customWidth="1" style="229" min="39" max="39"/>
    <col width="13" customWidth="1" style="229" min="40" max="40"/>
    <col width="10" customWidth="1" style="229" min="41" max="41"/>
    <col width="13" customWidth="1" style="229" min="42" max="42"/>
    <col hidden="1" outlineLevel="1" width="11" customWidth="1" style="229" min="43" max="43"/>
    <col hidden="1" outlineLevel="1" width="14.5" customWidth="1" style="229" min="44" max="44"/>
    <col hidden="1" outlineLevel="1" width="11" customWidth="1" style="229" min="45" max="47"/>
    <col hidden="1" outlineLevel="1" width="14.5" customWidth="1" style="229" min="48" max="48"/>
    <col hidden="1" outlineLevel="1" width="11" customWidth="1" style="229" min="49" max="49"/>
    <col hidden="1" outlineLevel="1" width="14.5" customWidth="1" style="229" min="50" max="50"/>
    <col hidden="1" outlineLevel="1" width="11" customWidth="1" style="229" min="51" max="51"/>
    <col hidden="1" outlineLevel="1" width="14.5" customWidth="1" style="229" min="52" max="52"/>
    <col hidden="1" outlineLevel="1" width="11" customWidth="1" style="229" min="53" max="53"/>
    <col hidden="1" outlineLevel="1" width="14.5" customWidth="1" style="229" min="54" max="54"/>
    <col collapsed="1" width="10" customWidth="1" style="229" min="55" max="55"/>
    <col width="13" customWidth="1" style="229" min="56" max="56"/>
    <col width="10" customWidth="1" style="229" min="57" max="57"/>
    <col width="13" customWidth="1" style="229" min="58" max="58"/>
    <col hidden="1" outlineLevel="1" width="11" customWidth="1" style="229" min="59" max="59"/>
    <col hidden="1" outlineLevel="1" width="14.5" customWidth="1" style="229" min="60" max="60"/>
    <col hidden="1" outlineLevel="1" width="11" customWidth="1" style="229" min="61" max="65"/>
    <col hidden="1" outlineLevel="1" width="14.5" customWidth="1" style="229" min="66" max="66"/>
    <col hidden="1" outlineLevel="1" width="11" customWidth="1" style="229" min="67" max="67"/>
    <col hidden="1" outlineLevel="1" width="12.375" customWidth="1" style="229" min="68" max="68"/>
    <col hidden="1" outlineLevel="1" width="11" customWidth="1" style="229" min="69" max="73"/>
    <col hidden="1" outlineLevel="1" width="12.5" customWidth="1" style="229" min="74" max="82"/>
    <col collapsed="1" width="10" customWidth="1" style="229" min="83" max="83"/>
    <col width="13" customWidth="1" style="229" min="84" max="84"/>
    <col width="10.875" customWidth="1" style="229" min="85" max="85"/>
    <col width="10.875" customWidth="1" style="229" min="86" max="16384"/>
  </cols>
  <sheetData>
    <row r="1" ht="26.45" customHeight="1" s="245">
      <c r="A1" s="242" t="inlineStr">
        <is>
          <t>"Масофавий назорат" ААТ орқали аниқланган риск йўналишлари ҳамда унинг бартараф этилиши юзасидан вазирликлар кесимида</t>
        </is>
      </c>
    </row>
    <row r="2" ht="36" customHeight="1" s="245">
      <c r="A2" s="242" t="inlineStr">
        <is>
          <t>МАЪЛУМОТ</t>
        </is>
      </c>
    </row>
    <row r="3" ht="17.1" customHeight="1" s="245" thickBot="1">
      <c r="E3" s="30" t="n"/>
      <c r="F3" s="30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72" t="n">
        <v>46287</v>
      </c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F3" s="6" t="inlineStr">
        <is>
          <t>млн. сўм</t>
        </is>
      </c>
    </row>
    <row r="4" ht="15.95" customFormat="1" customHeight="1" s="7">
      <c r="A4" s="238" t="inlineStr">
        <is>
          <t>№</t>
        </is>
      </c>
      <c r="B4" s="202" t="inlineStr">
        <is>
          <t>Вазирлик ва идоралар</t>
        </is>
      </c>
      <c r="C4" s="203" t="n"/>
      <c r="D4" s="202" t="inlineStr">
        <is>
          <t>Масофавий марказдан бириктирилган ходим</t>
        </is>
      </c>
      <c r="E4" s="237" t="inlineStr">
        <is>
          <t>Аниқланган</t>
        </is>
      </c>
      <c r="F4" s="203" t="n"/>
      <c r="G4" s="225" t="inlineStr">
        <is>
          <t>Шундан</t>
        </is>
      </c>
      <c r="H4" s="226" t="n"/>
      <c r="I4" s="226" t="n"/>
      <c r="J4" s="226" t="n"/>
      <c r="K4" s="226" t="n"/>
      <c r="L4" s="226" t="n"/>
      <c r="M4" s="226" t="n"/>
      <c r="N4" s="226" t="n"/>
      <c r="O4" s="226" t="n"/>
      <c r="P4" s="203" t="n"/>
      <c r="Q4" s="237" t="inlineStr">
        <is>
          <t>Назоратга 
олинган</t>
        </is>
      </c>
      <c r="R4" s="203" t="n"/>
      <c r="S4" s="232" t="inlineStr">
        <is>
          <t>Шундан</t>
        </is>
      </c>
      <c r="T4" s="219" t="n"/>
      <c r="U4" s="219" t="n"/>
      <c r="V4" s="219" t="n"/>
      <c r="W4" s="219" t="n"/>
      <c r="X4" s="219" t="n"/>
      <c r="Y4" s="219" t="n"/>
      <c r="Z4" s="219" t="n"/>
      <c r="AA4" s="219" t="n"/>
      <c r="AB4" s="219" t="n"/>
      <c r="AC4" s="219" t="n"/>
      <c r="AD4" s="219" t="n"/>
      <c r="AE4" s="219" t="n"/>
      <c r="AF4" s="219" t="n"/>
      <c r="AG4" s="219" t="n"/>
      <c r="AH4" s="219" t="n"/>
      <c r="AI4" s="219" t="n"/>
      <c r="AJ4" s="219" t="n"/>
      <c r="AK4" s="219" t="n"/>
      <c r="AL4" s="233" t="n"/>
      <c r="AM4" s="237" t="inlineStr">
        <is>
          <t>Фоиз (%)</t>
        </is>
      </c>
      <c r="AN4" s="203" t="n"/>
      <c r="AO4" s="237" t="inlineStr">
        <is>
          <t>Назоратга 
олинмаган</t>
        </is>
      </c>
      <c r="AP4" s="203" t="n"/>
      <c r="AQ4" s="218" t="inlineStr">
        <is>
          <t>Шундан</t>
        </is>
      </c>
      <c r="AR4" s="219" t="n"/>
      <c r="AS4" s="219" t="n"/>
      <c r="AT4" s="219" t="n"/>
      <c r="AU4" s="219" t="n"/>
      <c r="AV4" s="219" t="n"/>
      <c r="AW4" s="219" t="n"/>
      <c r="AX4" s="219" t="n"/>
      <c r="AY4" s="219" t="n"/>
      <c r="AZ4" s="219" t="n"/>
      <c r="BA4" s="219" t="n"/>
      <c r="BB4" s="219" t="n"/>
      <c r="BC4" s="241" t="inlineStr">
        <is>
          <t>Фоиз (%)</t>
        </is>
      </c>
      <c r="BD4" s="203" t="n"/>
      <c r="BE4" s="237" t="inlineStr">
        <is>
          <t>Назоратдан 
ечилган</t>
        </is>
      </c>
      <c r="BF4" s="203" t="n"/>
      <c r="BG4" s="243" t="inlineStr">
        <is>
          <t>Шундан</t>
        </is>
      </c>
      <c r="BH4" s="219" t="n"/>
      <c r="BI4" s="219" t="n"/>
      <c r="BJ4" s="219" t="n"/>
      <c r="BK4" s="219" t="n"/>
      <c r="BL4" s="219" t="n"/>
      <c r="BM4" s="219" t="n"/>
      <c r="BN4" s="219" t="n"/>
      <c r="BO4" s="219" t="n"/>
      <c r="BP4" s="219" t="n"/>
      <c r="BQ4" s="219" t="n"/>
      <c r="BR4" s="219" t="n"/>
      <c r="BS4" s="219" t="n"/>
      <c r="BT4" s="219" t="n"/>
      <c r="BU4" s="219" t="n"/>
      <c r="BV4" s="219" t="n"/>
      <c r="BW4" s="219" t="n"/>
      <c r="BX4" s="219" t="n"/>
      <c r="BY4" s="219" t="n"/>
      <c r="BZ4" s="219" t="n"/>
      <c r="CA4" s="219" t="n"/>
      <c r="CB4" s="219" t="n"/>
      <c r="CC4" s="219" t="n"/>
      <c r="CD4" s="233" t="n"/>
      <c r="CE4" s="212" t="inlineStr">
        <is>
          <t>Фоиз (%)</t>
        </is>
      </c>
      <c r="CF4" s="213" t="n"/>
    </row>
    <row r="5" ht="17.25" customFormat="1" customHeight="1" s="133">
      <c r="A5" s="239" t="n"/>
      <c r="B5" s="204" t="n"/>
      <c r="C5" s="205" t="n"/>
      <c r="D5" s="223" t="n"/>
      <c r="E5" s="204" t="n"/>
      <c r="F5" s="205" t="n"/>
      <c r="G5" s="209" t="n"/>
      <c r="H5" s="227" t="n"/>
      <c r="I5" s="227" t="n"/>
      <c r="J5" s="227" t="n"/>
      <c r="K5" s="227" t="n"/>
      <c r="L5" s="227" t="n"/>
      <c r="M5" s="227" t="n"/>
      <c r="N5" s="227" t="n"/>
      <c r="O5" s="227" t="n"/>
      <c r="P5" s="210" t="n"/>
      <c r="Q5" s="204" t="n"/>
      <c r="R5" s="205" t="n"/>
      <c r="S5" s="200" t="inlineStr">
        <is>
          <t>Ҳисоб палатаси назоратида</t>
        </is>
      </c>
      <c r="T5" s="208" t="n"/>
      <c r="U5" s="200" t="inlineStr">
        <is>
          <t>шундан</t>
        </is>
      </c>
      <c r="V5" s="231" t="n"/>
      <c r="W5" s="231" t="n"/>
      <c r="X5" s="201" t="n"/>
      <c r="Y5" s="211" t="inlineStr">
        <is>
          <t>Назоратдан ечиш учун Ҳисоб палатасига юборилган</t>
        </is>
      </c>
      <c r="Z5" s="208" t="n"/>
      <c r="AA5" s="236" t="inlineStr">
        <is>
          <t>Шундан</t>
        </is>
      </c>
      <c r="AB5" s="231" t="n"/>
      <c r="AC5" s="231" t="n"/>
      <c r="AD5" s="231" t="n"/>
      <c r="AE5" s="231" t="n"/>
      <c r="AF5" s="201" t="n"/>
      <c r="AG5" s="200" t="inlineStr">
        <is>
          <t>вазирлик назоратида</t>
        </is>
      </c>
      <c r="AH5" s="208" t="n"/>
      <c r="AI5" s="200" t="inlineStr">
        <is>
          <t>шундан</t>
        </is>
      </c>
      <c r="AJ5" s="231" t="n"/>
      <c r="AK5" s="231" t="n"/>
      <c r="AL5" s="201" t="n"/>
      <c r="AM5" s="204" t="n"/>
      <c r="AN5" s="205" t="n"/>
      <c r="AO5" s="204" t="n"/>
      <c r="AP5" s="205" t="n"/>
      <c r="AQ5" s="200" t="inlineStr">
        <is>
          <t>риск даражаси белгиланиб ижроси таъминланмаган</t>
        </is>
      </c>
      <c r="AR5" s="208" t="n"/>
      <c r="AS5" s="200" t="inlineStr">
        <is>
          <t>шундан</t>
        </is>
      </c>
      <c r="AT5" s="231" t="n"/>
      <c r="AU5" s="231" t="n"/>
      <c r="AV5" s="201" t="n"/>
      <c r="AW5" s="200" t="inlineStr">
        <is>
          <t>риск даражаси белгиланмаган</t>
        </is>
      </c>
      <c r="AX5" s="208" t="n"/>
      <c r="AY5" s="230" t="inlineStr">
        <is>
          <t>шундан</t>
        </is>
      </c>
      <c r="AZ5" s="231" t="n"/>
      <c r="BA5" s="231" t="n"/>
      <c r="BB5" s="231" t="n"/>
      <c r="BC5" s="204" t="n"/>
      <c r="BD5" s="205" t="n"/>
      <c r="BE5" s="204" t="n"/>
      <c r="BF5" s="205" t="n"/>
      <c r="BG5" s="200" t="inlineStr">
        <is>
          <t>Ҳисоб палатаси ижроси бўйича назоратдан ечилган</t>
        </is>
      </c>
      <c r="BH5" s="208" t="n"/>
      <c r="BI5" s="200" t="inlineStr">
        <is>
          <t>шундан</t>
        </is>
      </c>
      <c r="BJ5" s="231" t="n"/>
      <c r="BK5" s="231" t="n"/>
      <c r="BL5" s="231" t="n"/>
      <c r="BM5" s="231" t="n"/>
      <c r="BN5" s="201" t="n"/>
      <c r="BO5" s="200" t="inlineStr">
        <is>
          <t>Вазирлик ижроси бўйича назоратдан ечилган</t>
        </is>
      </c>
      <c r="BP5" s="208" t="n"/>
      <c r="BQ5" s="200" t="inlineStr">
        <is>
          <t>шундан</t>
        </is>
      </c>
      <c r="BR5" s="231" t="n"/>
      <c r="BS5" s="231" t="n"/>
      <c r="BT5" s="231" t="n"/>
      <c r="BU5" s="231" t="n"/>
      <c r="BV5" s="201" t="n"/>
      <c r="BW5" s="200" t="inlineStr">
        <is>
          <t>Тизим томонидан назоратдан ечилган</t>
        </is>
      </c>
      <c r="BX5" s="208" t="n"/>
      <c r="BY5" s="200" t="inlineStr">
        <is>
          <t>шундан</t>
        </is>
      </c>
      <c r="BZ5" s="231" t="n"/>
      <c r="CA5" s="231" t="n"/>
      <c r="CB5" s="231" t="n"/>
      <c r="CC5" s="231" t="n"/>
      <c r="CD5" s="201" t="n"/>
      <c r="CE5" s="204" t="n"/>
      <c r="CF5" s="214" t="n"/>
    </row>
    <row r="6" ht="38.45" customFormat="1" customHeight="1" s="133">
      <c r="A6" s="239" t="n"/>
      <c r="B6" s="204" t="n"/>
      <c r="C6" s="205" t="n"/>
      <c r="D6" s="223" t="n"/>
      <c r="E6" s="209" t="n"/>
      <c r="F6" s="210" t="n"/>
      <c r="G6" s="200" t="inlineStr">
        <is>
          <t>қизил</t>
        </is>
      </c>
      <c r="H6" s="201" t="n"/>
      <c r="I6" s="200" t="inlineStr">
        <is>
          <t>сариқ</t>
        </is>
      </c>
      <c r="J6" s="201" t="n"/>
      <c r="K6" s="200" t="inlineStr">
        <is>
          <t>яшил</t>
        </is>
      </c>
      <c r="L6" s="201" t="n"/>
      <c r="M6" s="200" t="inlineStr">
        <is>
          <t>белгиланмаган</t>
        </is>
      </c>
      <c r="N6" s="201" t="n"/>
      <c r="O6" s="200" t="inlineStr">
        <is>
          <t>белгиланмаган %</t>
        </is>
      </c>
      <c r="P6" s="201" t="n"/>
      <c r="Q6" s="209" t="n"/>
      <c r="R6" s="210" t="n"/>
      <c r="S6" s="209" t="n"/>
      <c r="T6" s="210" t="n"/>
      <c r="U6" s="200" t="inlineStr">
        <is>
          <t>10 кунгача</t>
        </is>
      </c>
      <c r="V6" s="201" t="n"/>
      <c r="W6" s="200" t="inlineStr">
        <is>
          <t>10 кундан ортган</t>
        </is>
      </c>
      <c r="X6" s="201" t="n"/>
      <c r="Y6" s="209" t="n"/>
      <c r="Z6" s="210" t="n"/>
      <c r="AA6" s="236" t="inlineStr">
        <is>
          <t>олди олинган</t>
        </is>
      </c>
      <c r="AB6" s="201" t="n"/>
      <c r="AC6" s="211" t="inlineStr">
        <is>
          <t>кейинги назорат</t>
        </is>
      </c>
      <c r="AD6" s="201" t="n"/>
      <c r="AE6" s="211" t="inlineStr">
        <is>
          <t>тасдиғини топмади</t>
        </is>
      </c>
      <c r="AF6" s="201" t="n"/>
      <c r="AG6" s="209" t="n"/>
      <c r="AH6" s="210" t="n"/>
      <c r="AI6" s="200" t="inlineStr">
        <is>
          <t>10 кунгача</t>
        </is>
      </c>
      <c r="AJ6" s="201" t="n"/>
      <c r="AK6" s="200" t="inlineStr">
        <is>
          <t>10 кундан ортган</t>
        </is>
      </c>
      <c r="AL6" s="201" t="n"/>
      <c r="AM6" s="209" t="n"/>
      <c r="AN6" s="210" t="n"/>
      <c r="AO6" s="209" t="n"/>
      <c r="AP6" s="210" t="n"/>
      <c r="AQ6" s="209" t="n"/>
      <c r="AR6" s="210" t="n"/>
      <c r="AS6" s="200" t="inlineStr">
        <is>
          <t>10 кунгача</t>
        </is>
      </c>
      <c r="AT6" s="201" t="n"/>
      <c r="AU6" s="200" t="inlineStr">
        <is>
          <t>10 кундан ортган</t>
        </is>
      </c>
      <c r="AV6" s="201" t="n"/>
      <c r="AW6" s="209" t="n"/>
      <c r="AX6" s="210" t="n"/>
      <c r="AY6" s="200" t="inlineStr">
        <is>
          <t>10 кунгача</t>
        </is>
      </c>
      <c r="AZ6" s="201" t="n"/>
      <c r="BA6" s="230" t="inlineStr">
        <is>
          <t>10 кундан ортган</t>
        </is>
      </c>
      <c r="BB6" s="231" t="n"/>
      <c r="BC6" s="209" t="n"/>
      <c r="BD6" s="210" t="n"/>
      <c r="BE6" s="209" t="n"/>
      <c r="BF6" s="210" t="n"/>
      <c r="BG6" s="209" t="n"/>
      <c r="BH6" s="210" t="n"/>
      <c r="BI6" s="200" t="inlineStr">
        <is>
          <t>олди олинган</t>
        </is>
      </c>
      <c r="BJ6" s="201" t="n"/>
      <c r="BK6" s="200" t="inlineStr">
        <is>
          <t>кейинги назорат</t>
        </is>
      </c>
      <c r="BL6" s="201" t="n"/>
      <c r="BM6" s="200" t="inlineStr">
        <is>
          <t>тасдиғини топмаган</t>
        </is>
      </c>
      <c r="BN6" s="201" t="n"/>
      <c r="BO6" s="209" t="n"/>
      <c r="BP6" s="210" t="n"/>
      <c r="BQ6" s="200" t="inlineStr">
        <is>
          <t>олди олинган</t>
        </is>
      </c>
      <c r="BR6" s="201" t="n"/>
      <c r="BS6" s="200" t="inlineStr">
        <is>
          <t>кейинги назорат</t>
        </is>
      </c>
      <c r="BT6" s="201" t="n"/>
      <c r="BU6" s="200" t="inlineStr">
        <is>
          <t>тасдиғини топмаган</t>
        </is>
      </c>
      <c r="BV6" s="201" t="n"/>
      <c r="BW6" s="209" t="n"/>
      <c r="BX6" s="210" t="n"/>
      <c r="BY6" s="200" t="inlineStr">
        <is>
          <t>олди олинган</t>
        </is>
      </c>
      <c r="BZ6" s="201" t="n"/>
      <c r="CA6" s="200" t="inlineStr">
        <is>
          <t>кейинги назорат</t>
        </is>
      </c>
      <c r="CB6" s="201" t="n"/>
      <c r="CC6" s="200" t="inlineStr">
        <is>
          <t>тасдиғини топмаган</t>
        </is>
      </c>
      <c r="CD6" s="201" t="n"/>
      <c r="CE6" s="209" t="n"/>
      <c r="CF6" s="215" t="n"/>
    </row>
    <row r="7" ht="41.25" customFormat="1" customHeight="1" s="133" thickBot="1">
      <c r="A7" s="240" t="n"/>
      <c r="B7" s="206" t="n"/>
      <c r="C7" s="207" t="n"/>
      <c r="D7" s="224" t="n"/>
      <c r="E7" s="9" t="inlineStr">
        <is>
          <t>сони</t>
        </is>
      </c>
      <c r="F7" s="9" t="inlineStr">
        <is>
          <t>суммаси</t>
        </is>
      </c>
      <c r="G7" s="9" t="inlineStr">
        <is>
          <t>сони</t>
        </is>
      </c>
      <c r="H7" s="9" t="inlineStr">
        <is>
          <t>суммаси</t>
        </is>
      </c>
      <c r="I7" s="9" t="inlineStr">
        <is>
          <t>сони</t>
        </is>
      </c>
      <c r="J7" s="9" t="inlineStr">
        <is>
          <t>суммаси</t>
        </is>
      </c>
      <c r="K7" s="9" t="inlineStr">
        <is>
          <t>сони</t>
        </is>
      </c>
      <c r="L7" s="9" t="inlineStr">
        <is>
          <t>суммаси</t>
        </is>
      </c>
      <c r="M7" s="9" t="inlineStr">
        <is>
          <t>сони</t>
        </is>
      </c>
      <c r="N7" s="9" t="inlineStr">
        <is>
          <t>суммаси</t>
        </is>
      </c>
      <c r="O7" s="9" t="inlineStr">
        <is>
          <t>сони</t>
        </is>
      </c>
      <c r="P7" s="9" t="inlineStr">
        <is>
          <t>суммаси</t>
        </is>
      </c>
      <c r="Q7" s="9" t="inlineStr">
        <is>
          <t>сони</t>
        </is>
      </c>
      <c r="R7" s="9" t="inlineStr">
        <is>
          <t>суммаси</t>
        </is>
      </c>
      <c r="S7" s="9" t="inlineStr">
        <is>
          <t>сони</t>
        </is>
      </c>
      <c r="T7" s="9" t="inlineStr">
        <is>
          <t>суммаси</t>
        </is>
      </c>
      <c r="U7" s="9" t="inlineStr">
        <is>
          <t>сони</t>
        </is>
      </c>
      <c r="V7" s="9" t="inlineStr">
        <is>
          <t>суммаси</t>
        </is>
      </c>
      <c r="W7" s="9" t="inlineStr">
        <is>
          <t>сони</t>
        </is>
      </c>
      <c r="X7" s="9" t="inlineStr">
        <is>
          <t>суммаси</t>
        </is>
      </c>
      <c r="Y7" s="1" t="inlineStr">
        <is>
          <t>сони</t>
        </is>
      </c>
      <c r="Z7" s="1" t="inlineStr">
        <is>
          <t>суммаси</t>
        </is>
      </c>
      <c r="AA7" s="1" t="inlineStr">
        <is>
          <t>сони</t>
        </is>
      </c>
      <c r="AB7" s="1" t="inlineStr">
        <is>
          <t>суммаси</t>
        </is>
      </c>
      <c r="AC7" s="1" t="inlineStr">
        <is>
          <t>сони</t>
        </is>
      </c>
      <c r="AD7" s="1" t="inlineStr">
        <is>
          <t>суммаси</t>
        </is>
      </c>
      <c r="AE7" s="1" t="inlineStr">
        <is>
          <t>сони</t>
        </is>
      </c>
      <c r="AF7" s="1" t="inlineStr">
        <is>
          <t>суммаси</t>
        </is>
      </c>
      <c r="AG7" s="9" t="inlineStr">
        <is>
          <t>сони</t>
        </is>
      </c>
      <c r="AH7" s="9" t="inlineStr">
        <is>
          <t>суммаси</t>
        </is>
      </c>
      <c r="AI7" s="9" t="inlineStr">
        <is>
          <t>сони</t>
        </is>
      </c>
      <c r="AJ7" s="9" t="inlineStr">
        <is>
          <t>суммаси</t>
        </is>
      </c>
      <c r="AK7" s="9" t="inlineStr">
        <is>
          <t>сони</t>
        </is>
      </c>
      <c r="AL7" s="9" t="inlineStr">
        <is>
          <t>суммаси</t>
        </is>
      </c>
      <c r="AM7" s="9" t="inlineStr">
        <is>
          <t>сони</t>
        </is>
      </c>
      <c r="AN7" s="9" t="inlineStr">
        <is>
          <t>суммаси</t>
        </is>
      </c>
      <c r="AO7" s="9" t="inlineStr">
        <is>
          <t>сони</t>
        </is>
      </c>
      <c r="AP7" s="9" t="inlineStr">
        <is>
          <t>суммаси</t>
        </is>
      </c>
      <c r="AQ7" s="9" t="inlineStr">
        <is>
          <t>сони</t>
        </is>
      </c>
      <c r="AR7" s="9" t="inlineStr">
        <is>
          <t>суммаси</t>
        </is>
      </c>
      <c r="AS7" s="9" t="inlineStr">
        <is>
          <t>сони</t>
        </is>
      </c>
      <c r="AT7" s="9" t="inlineStr">
        <is>
          <t>суммаси</t>
        </is>
      </c>
      <c r="AU7" s="9" t="inlineStr">
        <is>
          <t>сони</t>
        </is>
      </c>
      <c r="AV7" s="9" t="inlineStr">
        <is>
          <t>суммаси</t>
        </is>
      </c>
      <c r="AW7" s="9" t="inlineStr">
        <is>
          <t>сони</t>
        </is>
      </c>
      <c r="AX7" s="9" t="inlineStr">
        <is>
          <t>суммаси</t>
        </is>
      </c>
      <c r="AY7" s="9" t="inlineStr">
        <is>
          <t>сони</t>
        </is>
      </c>
      <c r="AZ7" s="9" t="inlineStr">
        <is>
          <t>суммаси</t>
        </is>
      </c>
      <c r="BA7" s="9" t="inlineStr">
        <is>
          <t>сони</t>
        </is>
      </c>
      <c r="BB7" s="9" t="inlineStr">
        <is>
          <t>суммаси</t>
        </is>
      </c>
      <c r="BC7" s="9" t="inlineStr">
        <is>
          <t>сони</t>
        </is>
      </c>
      <c r="BD7" s="9" t="inlineStr">
        <is>
          <t>суммаси</t>
        </is>
      </c>
      <c r="BE7" s="9" t="inlineStr">
        <is>
          <t>сони</t>
        </is>
      </c>
      <c r="BF7" s="9" t="inlineStr">
        <is>
          <t>суммаси</t>
        </is>
      </c>
      <c r="BG7" s="9" t="inlineStr">
        <is>
          <t>сони</t>
        </is>
      </c>
      <c r="BH7" s="9" t="inlineStr">
        <is>
          <t>суммаси</t>
        </is>
      </c>
      <c r="BI7" s="9" t="inlineStr">
        <is>
          <t>сони</t>
        </is>
      </c>
      <c r="BJ7" s="9" t="inlineStr">
        <is>
          <t>суммаси</t>
        </is>
      </c>
      <c r="BK7" s="9" t="inlineStr">
        <is>
          <t>сони</t>
        </is>
      </c>
      <c r="BL7" s="9" t="inlineStr">
        <is>
          <t>суммаси</t>
        </is>
      </c>
      <c r="BM7" s="9" t="inlineStr">
        <is>
          <t>сони</t>
        </is>
      </c>
      <c r="BN7" s="9" t="inlineStr">
        <is>
          <t>суммаси</t>
        </is>
      </c>
      <c r="BO7" s="9" t="inlineStr">
        <is>
          <t>сони</t>
        </is>
      </c>
      <c r="BP7" s="9" t="inlineStr">
        <is>
          <t>суммаси</t>
        </is>
      </c>
      <c r="BQ7" s="9" t="inlineStr">
        <is>
          <t>сони</t>
        </is>
      </c>
      <c r="BR7" s="9" t="inlineStr">
        <is>
          <t>суммаси</t>
        </is>
      </c>
      <c r="BS7" s="9" t="inlineStr">
        <is>
          <t>сони</t>
        </is>
      </c>
      <c r="BT7" s="9" t="inlineStr">
        <is>
          <t>суммаси</t>
        </is>
      </c>
      <c r="BU7" s="9" t="inlineStr">
        <is>
          <t>сони</t>
        </is>
      </c>
      <c r="BV7" s="9" t="inlineStr">
        <is>
          <t>суммаси</t>
        </is>
      </c>
      <c r="BW7" s="9" t="inlineStr">
        <is>
          <t>сони</t>
        </is>
      </c>
      <c r="BX7" s="9" t="inlineStr">
        <is>
          <t>суммаси</t>
        </is>
      </c>
      <c r="BY7" s="9" t="inlineStr">
        <is>
          <t>сони</t>
        </is>
      </c>
      <c r="BZ7" s="9" t="inlineStr">
        <is>
          <t>суммаси</t>
        </is>
      </c>
      <c r="CA7" s="9" t="inlineStr">
        <is>
          <t>сони</t>
        </is>
      </c>
      <c r="CB7" s="9" t="inlineStr">
        <is>
          <t>суммаси</t>
        </is>
      </c>
      <c r="CC7" s="9" t="inlineStr">
        <is>
          <t>сони</t>
        </is>
      </c>
      <c r="CD7" s="9" t="inlineStr">
        <is>
          <t>суммаси</t>
        </is>
      </c>
      <c r="CE7" s="9" t="inlineStr">
        <is>
          <t>сони</t>
        </is>
      </c>
      <c r="CF7" s="10" t="inlineStr">
        <is>
          <t>суммаси</t>
        </is>
      </c>
    </row>
    <row r="8" ht="38.25" customFormat="1" customHeight="1" s="2" thickBot="1">
      <c r="A8" s="220" t="inlineStr">
        <is>
          <t>Жами</t>
        </is>
      </c>
      <c r="B8" s="221" t="n"/>
      <c r="C8" s="222" t="n"/>
      <c r="D8" s="29" t="n"/>
      <c r="E8" s="11">
        <f>E74+E140+E206+E272+E338+E404+E470+E536+E602+E668+E734+E800+E866+E932+E998+E1130+E1196+E1262+E1328+E1394+E1064+E1460</f>
        <v/>
      </c>
      <c r="F8" s="12">
        <f>F74+F140+F206+F272+F338+F404+F470+F536+F602+F668+F734+F800+F866+F932+F998+F1130+F1196+F1262+F1328+F1394+F1064+F1460</f>
        <v/>
      </c>
      <c r="G8" s="11">
        <f>G74+G140+G206+G272+G338+G404+G470+G536+G602+G668+G734+G800+G866+G932+G998+G1130+G1196+G1262+G1328+G1394+G1064+G1460</f>
        <v/>
      </c>
      <c r="H8" s="12">
        <f>H74+H140+H206+H272+H338+H404+H470+H536+H602+H668+H734+H800+H866+H932+H998+H1130+H1196+H1262+H1328+H1394+H1064+H1460</f>
        <v/>
      </c>
      <c r="I8" s="11">
        <f>I74+I140+I206+I272+I338+I404+I470+I536+I602+I668+I734+I800+I866+I932+I998+I1130+I1196+I1262+I1328+I1394+I1064+I1460</f>
        <v/>
      </c>
      <c r="J8" s="12">
        <f>J74+J140+J206+J272+J338+J404+J470+J536+J602+J668+J734+J800+J866+J932+J998+J1130+J1196+J1262+J1328+J1394+J1064+J1460</f>
        <v/>
      </c>
      <c r="K8" s="11">
        <f>K74+K140+K206+K272+K338+K404+K470+K536+K602+K668+K734+K800+K866+K932+K998+K1130+K1196+K1262+K1328+K1394+K1064+K1460</f>
        <v/>
      </c>
      <c r="L8" s="12">
        <f>L74+L140+L206+L272+L338+L404+L470+L536+L602+L668+L734+L800+L866+L932+L998+L1130+L1196+L1262+L1328+L1394+L1064+L1460</f>
        <v/>
      </c>
      <c r="M8" s="11">
        <f>M74+M140+M206+M272+M338+M404+M470+M536+M602+M668+M734+M800+M866+M932+M998+M1130+M1196+M1262+M1328+M1394+M1064+M1460</f>
        <v/>
      </c>
      <c r="N8" s="12">
        <f>N74+N140+N206+N272+N338+N404+N470+N536+N602+N668+N734+N800+N866+N932+N998+N1130+N1196+N1262+N1328+N1394+N1064+N1460</f>
        <v/>
      </c>
      <c r="O8" s="13">
        <f>IFERROR(M8/E8,0)</f>
        <v/>
      </c>
      <c r="P8" s="13">
        <f>IFERROR(N8/F8,0)</f>
        <v/>
      </c>
      <c r="Q8" s="11">
        <f>Q74+Q140+Q206+Q272+Q338+Q404+Q470+Q536+Q602+Q668+Q734+Q800+Q866+Q932+Q998+Q1130+Q1196+Q1262+Q1328+Q1394+Q1064+Q1460</f>
        <v/>
      </c>
      <c r="R8" s="12">
        <f>R74+R140+R206+R272+R338+R404+R470+R536+R602+R668+R734+R800+R866+R932+R998+R1130+R1196+R1262+R1328+R1394+R1064+R1460</f>
        <v/>
      </c>
      <c r="S8" s="11">
        <f>S74+S140+S206+S272+S338+S404+S470+S536+S602+S668+S734+S800+S866+S932+S998+S1130+S1196+S1262+S1328+S1394+S1064+S1460</f>
        <v/>
      </c>
      <c r="T8" s="12">
        <f>T74+T140+T206+T272+T338+T404+T470+T536+T602+T668+T734+T800+T866+T932+T998+T1130+T1196+T1262+T1328+T1394+T1064+T1460</f>
        <v/>
      </c>
      <c r="U8" s="11">
        <f>U74+U140+U206+U272+U338+U404+U470+U536+U602+U668+U734+U800+U866+U932+U998+U1130+U1196+U1262+U1328+U1394+U1064+U1460</f>
        <v/>
      </c>
      <c r="V8" s="12">
        <f>V74+V140+V206+V272+V338+V404+V470+V536+V602+V668+V734+V800+V866+V932+V998+V1130+V1196+V1262+V1328+V1394+V1064+V1460</f>
        <v/>
      </c>
      <c r="W8" s="11">
        <f>W74+W140+W206+W272+W338+W404+W470+W536+W602+W668+W734+W800+W866+W932+W998+W1130+W1196+W1262+W1328+W1394+W1064+W1460</f>
        <v/>
      </c>
      <c r="X8" s="12">
        <f>X74+X140+X206+X272+X338+X404+X470+X536+X602+X668+X734+X800+X866+X932+X998+X1130+X1196+X1262+X1328+X1394+X1064+X1460</f>
        <v/>
      </c>
      <c r="Y8" s="11">
        <f>Y74+Y140+Y206+Y272+Y338+Y404+Y470+Y536+Y602+Y668+Y734+Y800+Y866+Y932+Y998+Y1130+Y1196+Y1262+Y1328+Y1394+Y1064+Y1460</f>
        <v/>
      </c>
      <c r="Z8" s="12">
        <f>Z74+Z140+Z206+Z272+Z338+Z404+Z470+Z536+Z602+Z668+Z734+Z800+Z866+Z932+Z998+Z1130+Z1196+Z1262+Z1328+Z1394+Z1064+Z1460</f>
        <v/>
      </c>
      <c r="AA8" s="11">
        <f>AA74+AA140+AA206+AA272+AA338+AA404+AA470+AA536+AA602+AA668+AA734+AA800+AA866+AA932+AA998+AA1130+AA1196+AA1262+AA1328+AA1394+AA1064+AA1460</f>
        <v/>
      </c>
      <c r="AB8" s="12">
        <f>AB74+AB140+AB206+AB272+AB338+AB404+AB470+AB536+AB602+AB668+AB734+AB800+AB866+AB932+AB998+AB1130+AB1196+AB1262+AB1328+AB1394+AB1064+AB1460</f>
        <v/>
      </c>
      <c r="AC8" s="11">
        <f>AC74+AC140+AC206+AC272+AC338+AC404+AC470+AC536+AC602+AC668+AC734+AC800+AC866+AC932+AC998+AC1130+AC1196+AC1262+AC1328+AC1394+AC1064+AC1460</f>
        <v/>
      </c>
      <c r="AD8" s="12">
        <f>AD74+AD140+AD206+AD272+AD338+AD404+AD470+AD536+AD602+AD668+AD734+AD800+AD866+AD932+AD998+AD1130+AD1196+AD1262+AD1328+AD1394+AD1064+AD1460</f>
        <v/>
      </c>
      <c r="AE8" s="11">
        <f>AE74+AE140+AE206+AE272+AE338+AE404+AE470+AE536+AE602+AE668+AE734+AE800+AE866+AE932+AE998+AE1130+AE1196+AE1262+AE1328+AE1394+AE1064+AE1460</f>
        <v/>
      </c>
      <c r="AF8" s="12">
        <f>AF74+AF140+AF206+AF272+AF338+AF404+AF470+AF536+AF602+AF668+AF734+AF800+AF866+AF932+AF998+AF1130+AF1196+AF1262+AF1328+AF1394+AF1064+AF1460</f>
        <v/>
      </c>
      <c r="AG8" s="11">
        <f>AG74+AG140+AG206+AG272+AG338+AG404+AG470+AG536+AG602+AG668+AG734+AG800+AG866+AG932+AG998+AG1130+AG1196+AG1262+AG1328+AG1394+AG1064+AG1460</f>
        <v/>
      </c>
      <c r="AH8" s="12">
        <f>AH74+AH140+AH206+AH272+AH338+AH404+AH470+AH536+AH602+AH668+AH734+AH800+AH866+AH932+AH998+AH1130+AH1196+AH1262+AH1328+AH1394+AH1064+AH1460</f>
        <v/>
      </c>
      <c r="AI8" s="11">
        <f>AI74+AI140+AI206+AI272+AI338+AI404+AI470+AI536+AI602+AI668+AI734+AI800+AI866+AI932+AI998+AI1130+AI1196+AI1262+AI1328+AI1394+AI1064+AI1460</f>
        <v/>
      </c>
      <c r="AJ8" s="12">
        <f>AJ74+AJ140+AJ206+AJ272+AJ338+AJ404+AJ470+AJ536+AJ602+AJ668+AJ734+AJ800+AJ866+AJ932+AJ998+AJ1130+AJ1196+AJ1262+AJ1328+AJ1394+AJ1064+AJ1460</f>
        <v/>
      </c>
      <c r="AK8" s="11">
        <f>AK74+AK140+AK206+AK272+AK338+AK404+AK470+AK536+AK602+AK668+AK734+AK800+AK866+AK932+AK998+AK1130+AK1196+AK1262+AK1328+AK1394+AK1064+AK1460</f>
        <v/>
      </c>
      <c r="AL8" s="12">
        <f>AL74+AL140+AL206+AL272+AL338+AL404+AL470+AL536+AL602+AL668+AL734+AL800+AL866+AL932+AL998+AL1130+AL1196+AL1262+AL1328+AL1394+AL1064+AL1460</f>
        <v/>
      </c>
      <c r="AM8" s="14">
        <f>IFERROR(Q8/E8,0)</f>
        <v/>
      </c>
      <c r="AN8" s="14">
        <f>IFERROR(R8/F8,0)</f>
        <v/>
      </c>
      <c r="AO8" s="11">
        <f>AO74+AO140+AO206+AO272+AO338+AO404+AO470+AO536+AO602+AO668+AO734+AO800+AO866+AO932+AO998+AO1130+AO1196+AO1262+AO1328+AO1394+AO1064+AO1460</f>
        <v/>
      </c>
      <c r="AP8" s="12">
        <f>AP74+AP140+AP206+AP272+AP338+AP404+AP470+AP536+AP602+AP668+AP734+AP800+AP866+AP932+AP998+AP1130+AP1196+AP1262+AP1328+AP1394+AP1064+AP1460</f>
        <v/>
      </c>
      <c r="AQ8" s="11">
        <f>AQ74+AQ140+AQ206+AQ272+AQ338+AQ404+AQ470+AQ536+AQ602+AQ668+AQ734+AQ800+AQ866+AQ932+AQ998+AQ1130+AQ1196+AQ1262+AQ1328+AQ1394+AQ1064+AQ1460</f>
        <v/>
      </c>
      <c r="AR8" s="12">
        <f>AR74+AR140+AR206+AR272+AR338+AR404+AR470+AR536+AR602+AR668+AR734+AR800+AR866+AR932+AR998+AR1130+AR1196+AR1262+AR1328+AR1394+AR1064+AR1460</f>
        <v/>
      </c>
      <c r="AS8" s="11">
        <f>AS74+AS140+AS206+AS272+AS338+AS404+AS470+AS536+AS602+AS668+AS734+AS800+AS866+AS932+AS998+AS1130+AS1196+AS1262+AS1328+AS1394+AS1064+AS1460</f>
        <v/>
      </c>
      <c r="AT8" s="12">
        <f>AT74+AT140+AT206+AT272+AT338+AT404+AT470+AT536+AT602+AT668+AT734+AT800+AT866+AT932+AT998+AT1130+AT1196+AT1262+AT1328+AT1394+AT1064+AT1460</f>
        <v/>
      </c>
      <c r="AU8" s="11">
        <f>AU74+AU140+AU206+AU272+AU338+AU404+AU470+AU536+AU602+AU668+AU734+AU800+AU866+AU932+AU998+AU1130+AU1196+AU1262+AU1328+AU1394+AU1064+AU1460</f>
        <v/>
      </c>
      <c r="AV8" s="12">
        <f>AV74+AV140+AV206+AV272+AV338+AV404+AV470+AV536+AV602+AV668+AV734+AV800+AV866+AV932+AV998+AV1130+AV1196+AV1262+AV1328+AV1394+AV1064+AV1460</f>
        <v/>
      </c>
      <c r="AW8" s="11">
        <f>AW74+AW140+AW206+AW272+AW338+AW404+AW470+AW536+AW602+AW668+AW734+AW800+AW866+AW932+AW998+AW1130+AW1196+AW1262+AW1328+AW1394+AW1064+AW1460</f>
        <v/>
      </c>
      <c r="AX8" s="12">
        <f>AX74+AX140+AX206+AX272+AX338+AX404+AX470+AX536+AX602+AX668+AX734+AX800+AX866+AX932+AX998+AX1130+AX1196+AX1262+AX1328+AX1394+AX1064+AX1460</f>
        <v/>
      </c>
      <c r="AY8" s="11">
        <f>AY74+AY140+AY206+AY272+AY338+AY404+AY470+AY536+AY602+AY668+AY734+AY800+AY866+AY932+AY998+AY1130+AY1196+AY1262+AY1328+AY1394+AY1064+AY1460</f>
        <v/>
      </c>
      <c r="AZ8" s="12">
        <f>AZ74+AZ140+AZ206+AZ272+AZ338+AZ404+AZ470+AZ536+AZ602+AZ668+AZ734+AZ800+AZ866+AZ932+AZ998+AZ1130+AZ1196+AZ1262+AZ1328+AZ1394+AZ1064+AZ1460</f>
        <v/>
      </c>
      <c r="BA8" s="11">
        <f>BA74+BA140+BA206+BA272+BA338+BA404+BA470+BA536+BA602+BA668+BA734+BA800+BA866+BA932+BA998+BA1130+BA1196+BA1262+BA1328+BA1394+BA1064+BA1460</f>
        <v/>
      </c>
      <c r="BB8" s="12">
        <f>BB74+BB140+BB206+BB272+BB338+BB404+BB470+BB536+BB602+BB668+BB734+BB800+BB866+BB932+BB998+BB1130+BB1196+BB1262+BB1328+BB1394+BB1064+BB1460</f>
        <v/>
      </c>
      <c r="BC8" s="14">
        <f>IFERROR(AO8/E8,0)</f>
        <v/>
      </c>
      <c r="BD8" s="14">
        <f>IFERROR(AP8/F8,0)</f>
        <v/>
      </c>
      <c r="BE8" s="11">
        <f>BE74+BE140+BE206+BE272+BE338+BE404+BE470+BE536+BE602+BE668+BE734+BE800+BE866+BE932+BE998+BE1130+BE1196+BE1262+BE1328+BE1394+BE1064+BE1460</f>
        <v/>
      </c>
      <c r="BF8" s="12">
        <f>BF74+BF140+BF206+BF272+BF338+BF404+BF470+BF536+BF602+BF668+BF734+BF800+BF866+BF932+BF998+BF1130+BF1196+BF1262+BF1328+BF1394+BF1064+BF1460</f>
        <v/>
      </c>
      <c r="BG8" s="11">
        <f>BG74+BG140+BG206+BG272+BG338+BG404+BG470+BG536+BG602+BG668+BG734+BG800+BG866+BG932+BG998+BG1130+BG1196+BG1262+BG1328+BG1394+BG1064+BG1460</f>
        <v/>
      </c>
      <c r="BH8" s="12">
        <f>BH74+BH140+BH206+BH272+BH338+BH404+BH470+BH536+BH602+BH668+BH734+BH800+BH866+BH932+BH998+BH1130+BH1196+BH1262+BH1328+BH1394+BH1064+BH1460</f>
        <v/>
      </c>
      <c r="BI8" s="11">
        <f>BI74+BI140+BI206+BI272+BI338+BI404+BI470+BI536+BI602+BI668+BI734+BI800+BI866+BI932+BI998+BI1130+BI1196+BI1262+BI1328+BI1394+BI1064+BI1460</f>
        <v/>
      </c>
      <c r="BJ8" s="12">
        <f>BJ74+BJ140+BJ206+BJ272+BJ338+BJ404+BJ470+BJ536+BJ602+BJ668+BJ734+BJ800+BJ866+BJ932+BJ998+BJ1130+BJ1196+BJ1262+BJ1328+BJ1394+BJ1064+BJ1460</f>
        <v/>
      </c>
      <c r="BK8" s="11">
        <f>BK74+BK140+BK206+BK272+BK338+BK404+BK470+BK536+BK602+BK668+BK734+BK800+BK866+BK932+BK998+BK1130+BK1196+BK1262+BK1328+BK1394+BK1064+BK1460</f>
        <v/>
      </c>
      <c r="BL8" s="12">
        <f>BL74+BL140+BL206+BL272+BL338+BL404+BL470+BL536+BL602+BL668+BL734+BL800+BL866+BL932+BL998+BL1130+BL1196+BL1262+BL1328+BL1394+BL1064+BL1460</f>
        <v/>
      </c>
      <c r="BM8" s="11">
        <f>BM74+BM140+BM206+BM272+BM338+BM404+BM470+BM536+BM602+BM668+BM734+BM800+BM866+BM932+BM998+BM1130+BM1196+BM1262+BM1328+BM1394+BM1064+BM1460</f>
        <v/>
      </c>
      <c r="BN8" s="12">
        <f>BN74+BN140+BN206+BN272+BN338+BN404+BN470+BN536+BN602+BN668+BN734+BN800+BN866+BN932+BN998+BN1130+BN1196+BN1262+BN1328+BN1394+BN1064+BN1460</f>
        <v/>
      </c>
      <c r="BO8" s="11">
        <f>BO74+BO140+BO206+BO272+BO338+BO404+BO470+BO536+BO602+BO668+BO734+BO800+BO866+BO932+BO998+BO1130+BO1196+BO1262+BO1328+BO1394+BO1064+BO1460</f>
        <v/>
      </c>
      <c r="BP8" s="12">
        <f>BP74+BP140+BP206+BP272+BP338+BP404+BP470+BP536+BP602+BP668+BP734+BP800+BP866+BP932+BP998+BP1130+BP1196+BP1262+BP1328+BP1394+BP1064+BP1460</f>
        <v/>
      </c>
      <c r="BQ8" s="11">
        <f>BQ74+BQ140+BQ206+BQ272+BQ338+BQ404+BQ470+BQ536+BQ602+BQ668+BQ734+BQ800+BQ866+BQ932+BQ998+BQ1130+BQ1196+BQ1262+BQ1328+BQ1394+BQ1064+BQ1460</f>
        <v/>
      </c>
      <c r="BR8" s="12">
        <f>BR74+BR140+BR206+BR272+BR338+BR404+BR470+BR536+BR602+BR668+BR734+BR800+BR866+BR932+BR998+BR1130+BR1196+BR1262+BR1328+BR1394+BR1064+BR1460</f>
        <v/>
      </c>
      <c r="BS8" s="11">
        <f>BS74+BS140+BS206+BS272+BS338+BS404+BS470+BS536+BS602+BS668+BS734+BS800+BS866+BS932+BS998+BS1130+BS1196+BS1262+BS1328+BS1394+BS1064+BS1460</f>
        <v/>
      </c>
      <c r="BT8" s="12">
        <f>BT74+BT140+BT206+BT272+BT338+BT404+BT470+BT536+BT602+BT668+BT734+BT800+BT866+BT932+BT998+BT1130+BT1196+BT1262+BT1328+BT1394+BT1064+BT1460</f>
        <v/>
      </c>
      <c r="BU8" s="11">
        <f>BU74+BU140+BU206+BU272+BU338+BU404+BU470+BU536+BU602+BU668+BU734+BU800+BU866+BU932+BU998+BU1130+BU1196+BU1262+BU1328+BU1394+BU1064+BU1460</f>
        <v/>
      </c>
      <c r="BV8" s="12">
        <f>BV74+BV140+BV206+BV272+BV338+BV404+BV470+BV536+BV602+BV668+BV734+BV800+BV866+BV932+BV998+BV1130+BV1196+BV1262+BV1328+BV1394+BV1064+BV1460</f>
        <v/>
      </c>
      <c r="BW8" s="11">
        <f>BW74+BW140+BW206+BW272+BW338+BW404+BW470+BW536+BW602+BW668+BW734+BW800+BW866+BW932+BW998+BW1130+BW1196+BW1262+BW1328+BW1394+BW1064+BW1460</f>
        <v/>
      </c>
      <c r="BX8" s="12">
        <f>BX74+BX140+BX206+BX272+BX338+BX404+BX470+BX536+BX602+BX668+BX734+BX800+BX866+BX932+BX998+BX1130+BX1196+BX1262+BX1328+BX1394+BX1064+BX1460</f>
        <v/>
      </c>
      <c r="BY8" s="11">
        <f>BY74+BY140+BY206+BY272+BY338+BY404+BY470+BY536+BY602+BY668+BY734+BY800+BY866+BY932+BY998+BY1130+BY1196+BY1262+BY1328+BY1394+BY1064+BY1460</f>
        <v/>
      </c>
      <c r="BZ8" s="12">
        <f>BZ74+BZ140+BZ206+BZ272+BZ338+BZ404+BZ470+BZ536+BZ602+BZ668+BZ734+BZ800+BZ866+BZ932+BZ998+BZ1130+BZ1196+BZ1262+BZ1328+BZ1394+BZ1064+BZ1460</f>
        <v/>
      </c>
      <c r="CA8" s="11">
        <f>CA74+CA140+CA206+CA272+CA338+CA404+CA470+CA536+CA602+CA668+CA734+CA800+CA866+CA932+CA998+CA1130+CA1196+CA1262+CA1328+CA1394+CA1064+CA1460</f>
        <v/>
      </c>
      <c r="CB8" s="12">
        <f>CB74+CB140+CB206+CB272+CB338+CB404+CB470+CB536+CB602+CB668+CB734+CB800+CB866+CB932+CB998+CB1130+CB1196+CB1262+CB1328+CB1394+CB1064+CB1460</f>
        <v/>
      </c>
      <c r="CC8" s="11">
        <f>CC74+CC140+CC206+CC272+CC338+CC404+CC470+CC536+CC602+CC668+CC734+CC800+CC866+CC932+CC998+CC1130+CC1196+CC1262+CC1328+CC1394+CC1064+CC1460</f>
        <v/>
      </c>
      <c r="CD8" s="12">
        <f>CD74+CD140+CD206+CD272+CD338+CD404+CD470+CD536+CD602+CD668+CD734+CD800+CD866+CD932+CD998+CD1130+CD1196+CD1262+CD1328+CD1394+CD1064+CD1460</f>
        <v/>
      </c>
      <c r="CE8" s="14">
        <f>IFERROR(BE8/(Q8+BE8),0)</f>
        <v/>
      </c>
      <c r="CF8" s="74">
        <f>IFERROR(BF8/(R8+BF8),0)</f>
        <v/>
      </c>
    </row>
    <row r="9" hidden="1" outlineLevel="1" ht="30" customFormat="1" customHeight="1" s="8">
      <c r="A9" s="39" t="n"/>
      <c r="B9" s="50" t="n">
        <v>1</v>
      </c>
      <c r="C9" s="37" t="inlineStr">
        <is>
          <t>Автомобилларга ёқилғи қуйиш шахобчалари томонидан сотилган газ (метан) миқдори таҳлили</t>
        </is>
      </c>
      <c r="D9" s="40" t="n"/>
      <c r="E9" s="35">
        <f>SUMIFS(рўйхат!F:F,рўйхат!$CX:$CX,$B$74,рўйхат!$D:$D,$C9)</f>
        <v/>
      </c>
      <c r="F9" s="36">
        <f>SUMIFS(рўйхат!G:G,рўйхат!$CX:$CX,$B$74,рўйхат!$D:$D,$C9)</f>
        <v/>
      </c>
      <c r="G9" s="35">
        <f>SUMIFS(рўйхат!H:H,рўйхат!$CX:$CX,$B$74,рўйхат!$D:$D,$C9)</f>
        <v/>
      </c>
      <c r="H9" s="36">
        <f>SUMIFS(рўйхат!I:I,рўйхат!$CX:$CX,$B$74,рўйхат!$D:$D,$C9)</f>
        <v/>
      </c>
      <c r="I9" s="35">
        <f>SUMIFS(рўйхат!J:J,рўйхат!$CX:$CX,$B$74,рўйхат!$D:$D,$C9)</f>
        <v/>
      </c>
      <c r="J9" s="36">
        <f>SUMIFS(рўйхат!K:K,рўйхат!$CX:$CX,$B$74,рўйхат!$D:$D,$C9)</f>
        <v/>
      </c>
      <c r="K9" s="35">
        <f>SUMIFS(рўйхат!L:L,рўйхат!$CX:$CX,$B$74,рўйхат!$D:$D,$C9)</f>
        <v/>
      </c>
      <c r="L9" s="36">
        <f>SUMIFS(рўйхат!M:M,рўйхат!$CX:$CX,$B$74,рўйхат!$D:$D,$C9)</f>
        <v/>
      </c>
      <c r="M9" s="35">
        <f>SUMIFS(рўйхат!N:N,рўйхат!$CX:$CX,$B$74,рўйхат!$D:$D,$C9)</f>
        <v/>
      </c>
      <c r="N9" s="36">
        <f>SUMIFS(рўйхат!O:O,рўйхат!$CX:$CX,$B$74,рўйхат!$D:$D,$C9)</f>
        <v/>
      </c>
      <c r="O9" s="34">
        <f>IFERROR(M9/E9,0)</f>
        <v/>
      </c>
      <c r="P9" s="34">
        <f>IFERROR(N9/F9,0)</f>
        <v/>
      </c>
      <c r="Q9" s="35">
        <f>SUMIFS(рўйхат!P:P,рўйхат!$CX:$CX,$B$74,рўйхат!$D:$D,$C9)</f>
        <v/>
      </c>
      <c r="R9" s="36">
        <f>SUMIFS(рўйхат!Q:Q,рўйхат!$CX:$CX,$B$74,рўйхат!$D:$D,$C9)</f>
        <v/>
      </c>
      <c r="S9" s="35">
        <f>SUMIFS(рўйхат!R:R,рўйхат!$CX:$CX,$B$74,рўйхат!$D:$D,$C9)</f>
        <v/>
      </c>
      <c r="T9" s="36">
        <f>SUMIFS(рўйхат!S:S,рўйхат!$CX:$CX,$B$74,рўйхат!$D:$D,$C9)</f>
        <v/>
      </c>
      <c r="U9" s="35">
        <f>SUMIFS(рўйхат!T:T,рўйхат!$CX:$CX,$B$74,рўйхат!$D:$D,$C9)</f>
        <v/>
      </c>
      <c r="V9" s="36">
        <f>SUMIFS(рўйхат!U:U,рўйхат!$CX:$CX,$B$74,рўйхат!$D:$D,$C9)</f>
        <v/>
      </c>
      <c r="W9" s="35">
        <f>SUMIFS(рўйхат!V:V,рўйхат!$CX:$CX,$B$74,рўйхат!$D:$D,$C9)</f>
        <v/>
      </c>
      <c r="X9" s="36">
        <f>SUMIFS(рўйхат!W:W,рўйхат!$CX:$CX,$B$74,рўйхат!$D:$D,$C9)</f>
        <v/>
      </c>
      <c r="Y9" s="35">
        <f>SUMIFS(рўйхат!X:X,рўйхат!$CX:$CX,$B$74,рўйхат!$D:$D,$C9)</f>
        <v/>
      </c>
      <c r="Z9" s="36">
        <f>SUMIFS(рўйхат!Y:Y,рўйхат!$CX:$CX,$B$74,рўйхат!$D:$D,$C9)</f>
        <v/>
      </c>
      <c r="AA9" s="35">
        <f>SUMIFS(рўйхат!Z:Z,рўйхат!$CX:$CX,$B$74,рўйхат!$D:$D,$C9)</f>
        <v/>
      </c>
      <c r="AB9" s="36">
        <f>SUMIFS(рўйхат!AA:AA,рўйхат!$CX:$CX,$B$74,рўйхат!$D:$D,$C9)</f>
        <v/>
      </c>
      <c r="AC9" s="35">
        <f>SUMIFS(рўйхат!AB:AB,рўйхат!$CX:$CX,$B$74,рўйхат!$D:$D,$C9)</f>
        <v/>
      </c>
      <c r="AD9" s="36">
        <f>SUMIFS(рўйхат!AC:AC,рўйхат!$CX:$CX,$B$74,рўйхат!$D:$D,$C9)</f>
        <v/>
      </c>
      <c r="AE9" s="35">
        <f>SUMIFS(рўйхат!AD:AD,рўйхат!$CX:$CX,$B$74,рўйхат!$D:$D,$C9)</f>
        <v/>
      </c>
      <c r="AF9" s="36">
        <f>SUMIFS(рўйхат!AE:AE,рўйхат!$CX:$CX,$B$74,рўйхат!$D:$D,$C9)</f>
        <v/>
      </c>
      <c r="AG9" s="35">
        <f>SUMIFS(рўйхат!AH:AH,рўйхат!$CX:$CX,$B$74,рўйхат!$D:$D,$C9)</f>
        <v/>
      </c>
      <c r="AH9" s="36">
        <f>SUMIFS(рўйхат!AI:AI,рўйхат!$CX:$CX,$B$74,рўйхат!$D:$D,$C9)</f>
        <v/>
      </c>
      <c r="AI9" s="35">
        <f>SUMIFS(рўйхат!AJ:AJ,рўйхат!$CX:$CX,$B$74,рўйхат!$D:$D,$C9)</f>
        <v/>
      </c>
      <c r="AJ9" s="36">
        <f>SUMIFS(рўйхат!AK:AK,рўйхат!$CX:$CX,$B$74,рўйхат!$D:$D,$C9)</f>
        <v/>
      </c>
      <c r="AK9" s="35">
        <f>SUMIFS(рўйхат!AL:AL,рўйхат!$CX:$CX,$B$74,рўйхат!$D:$D,$C9)</f>
        <v/>
      </c>
      <c r="AL9" s="36">
        <f>SUMIFS(рўйхат!AM:AM,рўйхат!$CX:$CX,$B$74,рўйхат!$D:$D,$C9)</f>
        <v/>
      </c>
      <c r="AM9" s="77">
        <f>IFERROR(Q9/E9,0)</f>
        <v/>
      </c>
      <c r="AN9" s="77">
        <f>IFERROR(R9/F9,0)</f>
        <v/>
      </c>
      <c r="AO9" s="35">
        <f>SUMIFS(рўйхат!AX:AX,рўйхат!$CX:$CX,$B$74,рўйхат!$D:$D,$C9)</f>
        <v/>
      </c>
      <c r="AP9" s="36">
        <f>SUMIFS(рўйхат!AY:AY,рўйхат!$CX:$CX,$B$74,рўйхат!$D:$D,$C9)</f>
        <v/>
      </c>
      <c r="AQ9" s="35">
        <f>SUMIFS(рўйхат!AZ:AZ,рўйхат!$CX:$CX,$B$74,рўйхат!$D:$D,$C9)</f>
        <v/>
      </c>
      <c r="AR9" s="36">
        <f>SUMIFS(рўйхат!BA:BA,рўйхат!$CX:$CX,$B$74,рўйхат!$D:$D,$C9)</f>
        <v/>
      </c>
      <c r="AS9" s="35">
        <f>SUMIFS(рўйхат!BB:BB,рўйхат!$CX:$CX,$B$74,рўйхат!$D:$D,$C9)</f>
        <v/>
      </c>
      <c r="AT9" s="36">
        <f>SUMIFS(рўйхат!BC:BC,рўйхат!$CX:$CX,$B$74,рўйхат!$D:$D,$C9)</f>
        <v/>
      </c>
      <c r="AU9" s="35">
        <f>SUMIFS(рўйхат!BD:BD,рўйхат!$CX:$CX,$B$74,рўйхат!$D:$D,$C9)</f>
        <v/>
      </c>
      <c r="AV9" s="36">
        <f>SUMIFS(рўйхат!BE:BE,рўйхат!$CX:$CX,$B$74,рўйхат!$D:$D,$C9)</f>
        <v/>
      </c>
      <c r="AW9" s="35">
        <f>SUMIFS(рўйхат!BF:BF,рўйхат!$CX:$CX,$B$74,рўйхат!$D:$D,$C9)</f>
        <v/>
      </c>
      <c r="AX9" s="36">
        <f>SUMIFS(рўйхат!BG:BG,рўйхат!$CX:$CX,$B$74,рўйхат!$D:$D,$C9)</f>
        <v/>
      </c>
      <c r="AY9" s="35">
        <f>SUMIFS(рўйхат!BH:BH,рўйхат!$CX:$CX,$B$74,рўйхат!$D:$D,$C9)</f>
        <v/>
      </c>
      <c r="AZ9" s="36">
        <f>SUMIFS(рўйхат!BI:BI,рўйхат!$CX:$CX,$B$74,рўйхат!$D:$D,$C9)</f>
        <v/>
      </c>
      <c r="BA9" s="35">
        <f>SUMIFS(рўйхат!BJ:BJ,рўйхат!$CX:$CX,$B$74,рўйхат!$D:$D,$C9)</f>
        <v/>
      </c>
      <c r="BB9" s="36">
        <f>SUMIFS(рўйхат!BK:BK,рўйхат!$CX:$CX,$B$74,рўйхат!$D:$D,$C9)</f>
        <v/>
      </c>
      <c r="BC9" s="77">
        <f>IFERROR(AO9/E9,0)</f>
        <v/>
      </c>
      <c r="BD9" s="77">
        <f>IFERROR(AP9/F9,0)</f>
        <v/>
      </c>
      <c r="BE9" s="35">
        <f>SUMIFS(рўйхат!BL:BL,рўйхат!$CX:$CX,$B$74,рўйхат!$D:$D,$C9)</f>
        <v/>
      </c>
      <c r="BF9" s="36">
        <f>SUMIFS(рўйхат!BM:BM,рўйхат!$CX:$CX,$B$74,рўйхат!$D:$D,$C9)</f>
        <v/>
      </c>
      <c r="BG9" s="35">
        <f>SUMIFS(рўйхат!BN:BN,рўйхат!$CX:$CX,$B$74,рўйхат!$D:$D,$C9)</f>
        <v/>
      </c>
      <c r="BH9" s="36">
        <f>SUMIFS(рўйхат!BO:BO,рўйхат!$CX:$CX,$B$74,рўйхат!$D:$D,$C9)</f>
        <v/>
      </c>
      <c r="BI9" s="35">
        <f>SUMIFS(рўйхат!BP:BP,рўйхат!$CX:$CX,$B$74,рўйхат!$D:$D,$C9)</f>
        <v/>
      </c>
      <c r="BJ9" s="36">
        <f>SUMIFS(рўйхат!BQ:BQ,рўйхат!$CX:$CX,$B$74,рўйхат!$D:$D,$C9)</f>
        <v/>
      </c>
      <c r="BK9" s="35">
        <f>SUMIFS(рўйхат!BR:BR,рўйхат!$CX:$CX,$B$74,рўйхат!$D:$D,$C9)</f>
        <v/>
      </c>
      <c r="BL9" s="36">
        <f>SUMIFS(рўйхат!BS:BS,рўйхат!$CX:$CX,$B$74,рўйхат!$D:$D,$C9)</f>
        <v/>
      </c>
      <c r="BM9" s="35">
        <f>SUMIFS(рўйхат!BT:BT,рўйхат!$CX:$CX,$B$74,рўйхат!$D:$D,$C9)</f>
        <v/>
      </c>
      <c r="BN9" s="36">
        <f>SUMIFS(рўйхат!BU:BU,рўйхат!$CX:$CX,$B$74,рўйхат!$D:$D,$C9)</f>
        <v/>
      </c>
      <c r="BO9" s="35">
        <f>SUMIFS(рўйхат!BX:BX,рўйхат!$CX:$CX,$B$74,рўйхат!$D:$D,$C9)</f>
        <v/>
      </c>
      <c r="BP9" s="36">
        <f>SUMIFS(рўйхат!BY:BY,рўйхат!$CX:$CX,$B$74,рўйхат!$D:$D,$C9)</f>
        <v/>
      </c>
      <c r="BQ9" s="35">
        <f>SUMIFS(рўйхат!BZ:BZ,рўйхат!$CX:$CX,$B$74,рўйхат!$D:$D,$C9)</f>
        <v/>
      </c>
      <c r="BR9" s="36">
        <f>SUMIFS(рўйхат!CA:CA,рўйхат!$CX:$CX,$B$74,рўйхат!$D:$D,$C9)</f>
        <v/>
      </c>
      <c r="BS9" s="35">
        <f>SUMIFS(рўйхат!CB:CB,рўйхат!$CX:$CX,$B$74,рўйхат!$D:$D,$C9)</f>
        <v/>
      </c>
      <c r="BT9" s="36">
        <f>SUMIFS(рўйхат!CC:CC,рўйхат!$CX:$CX,$B$74,рўйхат!$D:$D,$C9)</f>
        <v/>
      </c>
      <c r="BU9" s="35">
        <f>SUMIFS(рўйхат!CD:CD,рўйхат!$CX:$CX,$B$74,рўйхат!$D:$D,$C9)</f>
        <v/>
      </c>
      <c r="BV9" s="36">
        <f>SUMIFS(рўйхат!CE:CE,рўйхат!$CX:$CX,$B$74,рўйхат!$D:$D,$C9)</f>
        <v/>
      </c>
      <c r="BW9" s="35">
        <f>SUMIFS(рўйхат!CH:CH,рўйхат!$CX:$CX,$B$74,рўйхат!$D:$D,$C9)</f>
        <v/>
      </c>
      <c r="BX9" s="36">
        <f>SUMIFS(рўйхат!CI:CI,рўйхат!$CX:$CX,$B$74,рўйхат!$D:$D,$C9)</f>
        <v/>
      </c>
      <c r="BY9" s="35">
        <f>SUMIFS(рўйхат!CJ:CJ,рўйхат!$CX:$CX,$B$74,рўйхат!$D:$D,$C9)</f>
        <v/>
      </c>
      <c r="BZ9" s="36">
        <f>SUMIFS(рўйхат!CK:CK,рўйхат!$CX:$CX,$B$74,рўйхат!$D:$D,$C9)</f>
        <v/>
      </c>
      <c r="CA9" s="35">
        <f>SUMIFS(рўйхат!CL:CL,рўйхат!$CX:$CX,$B$74,рўйхат!$D:$D,$C9)</f>
        <v/>
      </c>
      <c r="CB9" s="36">
        <f>SUMIFS(рўйхат!CM:CM,рўйхат!$CX:$CX,$B$74,рўйхат!$D:$D,$C9)</f>
        <v/>
      </c>
      <c r="CC9" s="35">
        <f>SUMIFS(рўйхат!CN:CN,рўйхат!$CX:$CX,$B$74,рўйхат!$D:$D,$C9)</f>
        <v/>
      </c>
      <c r="CD9" s="36">
        <f>SUMIFS(рўйхат!CO:CO,рўйхат!$CX:$CX,$B$74,рўйхат!$D:$D,$C9)</f>
        <v/>
      </c>
      <c r="CE9" s="77">
        <f>IFERROR(BE9/(Q9+BE9),0)</f>
        <v/>
      </c>
      <c r="CF9" s="78">
        <f>IFERROR(BF9/(R9+BF9),0)</f>
        <v/>
      </c>
    </row>
    <row r="10" hidden="1" outlineLevel="1" ht="30" customFormat="1" customHeight="1" s="8">
      <c r="A10" s="39" t="n"/>
      <c r="B10" s="50" t="n">
        <v>2</v>
      </c>
      <c r="C10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0" s="40" t="n"/>
      <c r="E10" s="35">
        <f>SUMIFS(рўйхат!F:F,рўйхат!$CX:$CX,$B$74,рўйхат!$D:$D,$C10)</f>
        <v/>
      </c>
      <c r="F10" s="36">
        <f>SUMIFS(рўйхат!G:G,рўйхат!$CX:$CX,$B$74,рўйхат!$D:$D,$C10)</f>
        <v/>
      </c>
      <c r="G10" s="35">
        <f>SUMIFS(рўйхат!H:H,рўйхат!$CX:$CX,$B$74,рўйхат!$D:$D,$C10)</f>
        <v/>
      </c>
      <c r="H10" s="36">
        <f>SUMIFS(рўйхат!I:I,рўйхат!$CX:$CX,$B$74,рўйхат!$D:$D,$C10)</f>
        <v/>
      </c>
      <c r="I10" s="35">
        <f>SUMIFS(рўйхат!J:J,рўйхат!$CX:$CX,$B$74,рўйхат!$D:$D,$C10)</f>
        <v/>
      </c>
      <c r="J10" s="36">
        <f>SUMIFS(рўйхат!K:K,рўйхат!$CX:$CX,$B$74,рўйхат!$D:$D,$C10)</f>
        <v/>
      </c>
      <c r="K10" s="35">
        <f>SUMIFS(рўйхат!L:L,рўйхат!$CX:$CX,$B$74,рўйхат!$D:$D,$C10)</f>
        <v/>
      </c>
      <c r="L10" s="36">
        <f>SUMIFS(рўйхат!M:M,рўйхат!$CX:$CX,$B$74,рўйхат!$D:$D,$C10)</f>
        <v/>
      </c>
      <c r="M10" s="35">
        <f>SUMIFS(рўйхат!N:N,рўйхат!$CX:$CX,$B$74,рўйхат!$D:$D,$C10)</f>
        <v/>
      </c>
      <c r="N10" s="36">
        <f>SUMIFS(рўйхат!O:O,рўйхат!$CX:$CX,$B$74,рўйхат!$D:$D,$C10)</f>
        <v/>
      </c>
      <c r="O10" s="34">
        <f>IFERROR(M10/E10,0)</f>
        <v/>
      </c>
      <c r="P10" s="34">
        <f>IFERROR(N10/F10,0)</f>
        <v/>
      </c>
      <c r="Q10" s="35">
        <f>SUMIFS(рўйхат!P:P,рўйхат!$CX:$CX,$B$74,рўйхат!$D:$D,$C10)</f>
        <v/>
      </c>
      <c r="R10" s="36">
        <f>SUMIFS(рўйхат!Q:Q,рўйхат!$CX:$CX,$B$74,рўйхат!$D:$D,$C10)</f>
        <v/>
      </c>
      <c r="S10" s="35">
        <f>SUMIFS(рўйхат!R:R,рўйхат!$CX:$CX,$B$74,рўйхат!$D:$D,$C10)</f>
        <v/>
      </c>
      <c r="T10" s="36">
        <f>SUMIFS(рўйхат!S:S,рўйхат!$CX:$CX,$B$74,рўйхат!$D:$D,$C10)</f>
        <v/>
      </c>
      <c r="U10" s="35">
        <f>SUMIFS(рўйхат!T:T,рўйхат!$CX:$CX,$B$74,рўйхат!$D:$D,$C10)</f>
        <v/>
      </c>
      <c r="V10" s="36">
        <f>SUMIFS(рўйхат!U:U,рўйхат!$CX:$CX,$B$74,рўйхат!$D:$D,$C10)</f>
        <v/>
      </c>
      <c r="W10" s="35">
        <f>SUMIFS(рўйхат!V:V,рўйхат!$CX:$CX,$B$74,рўйхат!$D:$D,$C10)</f>
        <v/>
      </c>
      <c r="X10" s="36">
        <f>SUMIFS(рўйхат!W:W,рўйхат!$CX:$CX,$B$74,рўйхат!$D:$D,$C10)</f>
        <v/>
      </c>
      <c r="Y10" s="35">
        <f>SUMIFS(рўйхат!X:X,рўйхат!$CX:$CX,$B$74,рўйхат!$D:$D,$C10)</f>
        <v/>
      </c>
      <c r="Z10" s="36">
        <f>SUMIFS(рўйхат!Y:Y,рўйхат!$CX:$CX,$B$74,рўйхат!$D:$D,$C10)</f>
        <v/>
      </c>
      <c r="AA10" s="35">
        <f>SUMIFS(рўйхат!Z:Z,рўйхат!$CX:$CX,$B$74,рўйхат!$D:$D,$C10)</f>
        <v/>
      </c>
      <c r="AB10" s="36">
        <f>SUMIFS(рўйхат!AA:AA,рўйхат!$CX:$CX,$B$74,рўйхат!$D:$D,$C10)</f>
        <v/>
      </c>
      <c r="AC10" s="35">
        <f>SUMIFS(рўйхат!AB:AB,рўйхат!$CX:$CX,$B$74,рўйхат!$D:$D,$C10)</f>
        <v/>
      </c>
      <c r="AD10" s="36">
        <f>SUMIFS(рўйхат!AC:AC,рўйхат!$CX:$CX,$B$74,рўйхат!$D:$D,$C10)</f>
        <v/>
      </c>
      <c r="AE10" s="35">
        <f>SUMIFS(рўйхат!AD:AD,рўйхат!$CX:$CX,$B$74,рўйхат!$D:$D,$C10)</f>
        <v/>
      </c>
      <c r="AF10" s="36">
        <f>SUMIFS(рўйхат!AE:AE,рўйхат!$CX:$CX,$B$74,рўйхат!$D:$D,$C10)</f>
        <v/>
      </c>
      <c r="AG10" s="35">
        <f>SUMIFS(рўйхат!AH:AH,рўйхат!$CX:$CX,$B$74,рўйхат!$D:$D,$C10)</f>
        <v/>
      </c>
      <c r="AH10" s="36">
        <f>SUMIFS(рўйхат!AI:AI,рўйхат!$CX:$CX,$B$74,рўйхат!$D:$D,$C10)</f>
        <v/>
      </c>
      <c r="AI10" s="35">
        <f>SUMIFS(рўйхат!AJ:AJ,рўйхат!$CX:$CX,$B$74,рўйхат!$D:$D,$C10)</f>
        <v/>
      </c>
      <c r="AJ10" s="36">
        <f>SUMIFS(рўйхат!AK:AK,рўйхат!$CX:$CX,$B$74,рўйхат!$D:$D,$C10)</f>
        <v/>
      </c>
      <c r="AK10" s="35">
        <f>SUMIFS(рўйхат!AL:AL,рўйхат!$CX:$CX,$B$74,рўйхат!$D:$D,$C10)</f>
        <v/>
      </c>
      <c r="AL10" s="36">
        <f>SUMIFS(рўйхат!AM:AM,рўйхат!$CX:$CX,$B$74,рўйхат!$D:$D,$C10)</f>
        <v/>
      </c>
      <c r="AM10" s="77">
        <f>IFERROR(Q10/E10,0)</f>
        <v/>
      </c>
      <c r="AN10" s="77">
        <f>IFERROR(R10/F10,0)</f>
        <v/>
      </c>
      <c r="AO10" s="35">
        <f>SUMIFS(рўйхат!AX:AX,рўйхат!$CX:$CX,$B$74,рўйхат!$D:$D,$C10)</f>
        <v/>
      </c>
      <c r="AP10" s="36">
        <f>SUMIFS(рўйхат!AY:AY,рўйхат!$CX:$CX,$B$74,рўйхат!$D:$D,$C10)</f>
        <v/>
      </c>
      <c r="AQ10" s="35">
        <f>SUMIFS(рўйхат!AZ:AZ,рўйхат!$CX:$CX,$B$74,рўйхат!$D:$D,$C10)</f>
        <v/>
      </c>
      <c r="AR10" s="36">
        <f>SUMIFS(рўйхат!BA:BA,рўйхат!$CX:$CX,$B$74,рўйхат!$D:$D,$C10)</f>
        <v/>
      </c>
      <c r="AS10" s="35">
        <f>SUMIFS(рўйхат!BB:BB,рўйхат!$CX:$CX,$B$74,рўйхат!$D:$D,$C10)</f>
        <v/>
      </c>
      <c r="AT10" s="36">
        <f>SUMIFS(рўйхат!BC:BC,рўйхат!$CX:$CX,$B$74,рўйхат!$D:$D,$C10)</f>
        <v/>
      </c>
      <c r="AU10" s="35">
        <f>SUMIFS(рўйхат!BD:BD,рўйхат!$CX:$CX,$B$74,рўйхат!$D:$D,$C10)</f>
        <v/>
      </c>
      <c r="AV10" s="36">
        <f>SUMIFS(рўйхат!BE:BE,рўйхат!$CX:$CX,$B$74,рўйхат!$D:$D,$C10)</f>
        <v/>
      </c>
      <c r="AW10" s="35">
        <f>SUMIFS(рўйхат!BF:BF,рўйхат!$CX:$CX,$B$74,рўйхат!$D:$D,$C10)</f>
        <v/>
      </c>
      <c r="AX10" s="36">
        <f>SUMIFS(рўйхат!BG:BG,рўйхат!$CX:$CX,$B$74,рўйхат!$D:$D,$C10)</f>
        <v/>
      </c>
      <c r="AY10" s="35">
        <f>SUMIFS(рўйхат!BH:BH,рўйхат!$CX:$CX,$B$74,рўйхат!$D:$D,$C10)</f>
        <v/>
      </c>
      <c r="AZ10" s="36">
        <f>SUMIFS(рўйхат!BI:BI,рўйхат!$CX:$CX,$B$74,рўйхат!$D:$D,$C10)</f>
        <v/>
      </c>
      <c r="BA10" s="35">
        <f>SUMIFS(рўйхат!BJ:BJ,рўйхат!$CX:$CX,$B$74,рўйхат!$D:$D,$C10)</f>
        <v/>
      </c>
      <c r="BB10" s="36">
        <f>SUMIFS(рўйхат!BK:BK,рўйхат!$CX:$CX,$B$74,рўйхат!$D:$D,$C10)</f>
        <v/>
      </c>
      <c r="BC10" s="77">
        <f>IFERROR(AO10/E10,0)</f>
        <v/>
      </c>
      <c r="BD10" s="77">
        <f>IFERROR(AP10/F10,0)</f>
        <v/>
      </c>
      <c r="BE10" s="35">
        <f>SUMIFS(рўйхат!BL:BL,рўйхат!$CX:$CX,$B$74,рўйхат!$D:$D,$C10)</f>
        <v/>
      </c>
      <c r="BF10" s="36">
        <f>SUMIFS(рўйхат!BM:BM,рўйхат!$CX:$CX,$B$74,рўйхат!$D:$D,$C10)</f>
        <v/>
      </c>
      <c r="BG10" s="35">
        <f>SUMIFS(рўйхат!BN:BN,рўйхат!$CX:$CX,$B$74,рўйхат!$D:$D,$C10)</f>
        <v/>
      </c>
      <c r="BH10" s="36">
        <f>SUMIFS(рўйхат!BO:BO,рўйхат!$CX:$CX,$B$74,рўйхат!$D:$D,$C10)</f>
        <v/>
      </c>
      <c r="BI10" s="35">
        <f>SUMIFS(рўйхат!BP:BP,рўйхат!$CX:$CX,$B$74,рўйхат!$D:$D,$C10)</f>
        <v/>
      </c>
      <c r="BJ10" s="36">
        <f>SUMIFS(рўйхат!BQ:BQ,рўйхат!$CX:$CX,$B$74,рўйхат!$D:$D,$C10)</f>
        <v/>
      </c>
      <c r="BK10" s="35">
        <f>SUMIFS(рўйхат!BR:BR,рўйхат!$CX:$CX,$B$74,рўйхат!$D:$D,$C10)</f>
        <v/>
      </c>
      <c r="BL10" s="36">
        <f>SUMIFS(рўйхат!BS:BS,рўйхат!$CX:$CX,$B$74,рўйхат!$D:$D,$C10)</f>
        <v/>
      </c>
      <c r="BM10" s="35">
        <f>SUMIFS(рўйхат!BT:BT,рўйхат!$CX:$CX,$B$74,рўйхат!$D:$D,$C10)</f>
        <v/>
      </c>
      <c r="BN10" s="36">
        <f>SUMIFS(рўйхат!BU:BU,рўйхат!$CX:$CX,$B$74,рўйхат!$D:$D,$C10)</f>
        <v/>
      </c>
      <c r="BO10" s="35">
        <f>SUMIFS(рўйхат!BX:BX,рўйхат!$CX:$CX,$B$74,рўйхат!$D:$D,$C10)</f>
        <v/>
      </c>
      <c r="BP10" s="36">
        <f>SUMIFS(рўйхат!BY:BY,рўйхат!$CX:$CX,$B$74,рўйхат!$D:$D,$C10)</f>
        <v/>
      </c>
      <c r="BQ10" s="35">
        <f>SUMIFS(рўйхат!BZ:BZ,рўйхат!$CX:$CX,$B$74,рўйхат!$D:$D,$C10)</f>
        <v/>
      </c>
      <c r="BR10" s="36">
        <f>SUMIFS(рўйхат!CA:CA,рўйхат!$CX:$CX,$B$74,рўйхат!$D:$D,$C10)</f>
        <v/>
      </c>
      <c r="BS10" s="35">
        <f>SUMIFS(рўйхат!CB:CB,рўйхат!$CX:$CX,$B$74,рўйхат!$D:$D,$C10)</f>
        <v/>
      </c>
      <c r="BT10" s="36">
        <f>SUMIFS(рўйхат!CC:CC,рўйхат!$CX:$CX,$B$74,рўйхат!$D:$D,$C10)</f>
        <v/>
      </c>
      <c r="BU10" s="35">
        <f>SUMIFS(рўйхат!CD:CD,рўйхат!$CX:$CX,$B$74,рўйхат!$D:$D,$C10)</f>
        <v/>
      </c>
      <c r="BV10" s="36">
        <f>SUMIFS(рўйхат!CE:CE,рўйхат!$CX:$CX,$B$74,рўйхат!$D:$D,$C10)</f>
        <v/>
      </c>
      <c r="BW10" s="35">
        <f>SUMIFS(рўйхат!CH:CH,рўйхат!$CX:$CX,$B$74,рўйхат!$D:$D,$C10)</f>
        <v/>
      </c>
      <c r="BX10" s="36">
        <f>SUMIFS(рўйхат!CI:CI,рўйхат!$CX:$CX,$B$74,рўйхат!$D:$D,$C10)</f>
        <v/>
      </c>
      <c r="BY10" s="35">
        <f>SUMIFS(рўйхат!CJ:CJ,рўйхат!$CX:$CX,$B$74,рўйхат!$D:$D,$C10)</f>
        <v/>
      </c>
      <c r="BZ10" s="36">
        <f>SUMIFS(рўйхат!CK:CK,рўйхат!$CX:$CX,$B$74,рўйхат!$D:$D,$C10)</f>
        <v/>
      </c>
      <c r="CA10" s="35">
        <f>SUMIFS(рўйхат!CL:CL,рўйхат!$CX:$CX,$B$74,рўйхат!$D:$D,$C10)</f>
        <v/>
      </c>
      <c r="CB10" s="36">
        <f>SUMIFS(рўйхат!CM:CM,рўйхат!$CX:$CX,$B$74,рўйхат!$D:$D,$C10)</f>
        <v/>
      </c>
      <c r="CC10" s="35">
        <f>SUMIFS(рўйхат!CN:CN,рўйхат!$CX:$CX,$B$74,рўйхат!$D:$D,$C10)</f>
        <v/>
      </c>
      <c r="CD10" s="36">
        <f>SUMIFS(рўйхат!CO:CO,рўйхат!$CX:$CX,$B$74,рўйхат!$D:$D,$C10)</f>
        <v/>
      </c>
      <c r="CE10" s="77">
        <f>IFERROR(BE10/(Q10+BE10),0)</f>
        <v/>
      </c>
      <c r="CF10" s="78">
        <f>IFERROR(BF10/(R10+BF10),0)</f>
        <v/>
      </c>
    </row>
    <row r="11" hidden="1" outlineLevel="1" ht="30" customFormat="1" customHeight="1" s="8">
      <c r="A11" s="39" t="n"/>
      <c r="B11" s="50" t="n">
        <v>3</v>
      </c>
      <c r="C11" s="38" t="inlineStr">
        <is>
          <t>Аффилланганлик таҳлили</t>
        </is>
      </c>
      <c r="D11" s="40" t="n"/>
      <c r="E11" s="35">
        <f>SUMIFS(рўйхат!F:F,рўйхат!$CX:$CX,$B$74,рўйхат!$D:$D,$C11)</f>
        <v/>
      </c>
      <c r="F11" s="36">
        <f>SUMIFS(рўйхат!G:G,рўйхат!$CX:$CX,$B$74,рўйхат!$D:$D,$C11)</f>
        <v/>
      </c>
      <c r="G11" s="35">
        <f>SUMIFS(рўйхат!H:H,рўйхат!$CX:$CX,$B$74,рўйхат!$D:$D,$C11)</f>
        <v/>
      </c>
      <c r="H11" s="36">
        <f>SUMIFS(рўйхат!I:I,рўйхат!$CX:$CX,$B$74,рўйхат!$D:$D,$C11)</f>
        <v/>
      </c>
      <c r="I11" s="35">
        <f>SUMIFS(рўйхат!J:J,рўйхат!$CX:$CX,$B$74,рўйхат!$D:$D,$C11)</f>
        <v/>
      </c>
      <c r="J11" s="36">
        <f>SUMIFS(рўйхат!K:K,рўйхат!$CX:$CX,$B$74,рўйхат!$D:$D,$C11)</f>
        <v/>
      </c>
      <c r="K11" s="35">
        <f>SUMIFS(рўйхат!L:L,рўйхат!$CX:$CX,$B$74,рўйхат!$D:$D,$C11)</f>
        <v/>
      </c>
      <c r="L11" s="36">
        <f>SUMIFS(рўйхат!M:M,рўйхат!$CX:$CX,$B$74,рўйхат!$D:$D,$C11)</f>
        <v/>
      </c>
      <c r="M11" s="35">
        <f>SUMIFS(рўйхат!N:N,рўйхат!$CX:$CX,$B$74,рўйхат!$D:$D,$C11)</f>
        <v/>
      </c>
      <c r="N11" s="36">
        <f>SUMIFS(рўйхат!O:O,рўйхат!$CX:$CX,$B$74,рўйхат!$D:$D,$C11)</f>
        <v/>
      </c>
      <c r="O11" s="34">
        <f>IFERROR(M11/E11,0)</f>
        <v/>
      </c>
      <c r="P11" s="34">
        <f>IFERROR(N11/F11,0)</f>
        <v/>
      </c>
      <c r="Q11" s="35">
        <f>SUMIFS(рўйхат!P:P,рўйхат!$CX:$CX,$B$74,рўйхат!$D:$D,$C11)</f>
        <v/>
      </c>
      <c r="R11" s="36">
        <f>SUMIFS(рўйхат!Q:Q,рўйхат!$CX:$CX,$B$74,рўйхат!$D:$D,$C11)</f>
        <v/>
      </c>
      <c r="S11" s="35">
        <f>SUMIFS(рўйхат!R:R,рўйхат!$CX:$CX,$B$74,рўйхат!$D:$D,$C11)</f>
        <v/>
      </c>
      <c r="T11" s="36">
        <f>SUMIFS(рўйхат!S:S,рўйхат!$CX:$CX,$B$74,рўйхат!$D:$D,$C11)</f>
        <v/>
      </c>
      <c r="U11" s="35">
        <f>SUMIFS(рўйхат!T:T,рўйхат!$CX:$CX,$B$74,рўйхат!$D:$D,$C11)</f>
        <v/>
      </c>
      <c r="V11" s="36">
        <f>SUMIFS(рўйхат!U:U,рўйхат!$CX:$CX,$B$74,рўйхат!$D:$D,$C11)</f>
        <v/>
      </c>
      <c r="W11" s="35">
        <f>SUMIFS(рўйхат!V:V,рўйхат!$CX:$CX,$B$74,рўйхат!$D:$D,$C11)</f>
        <v/>
      </c>
      <c r="X11" s="36">
        <f>SUMIFS(рўйхат!W:W,рўйхат!$CX:$CX,$B$74,рўйхат!$D:$D,$C11)</f>
        <v/>
      </c>
      <c r="Y11" s="35">
        <f>SUMIFS(рўйхат!X:X,рўйхат!$CX:$CX,$B$74,рўйхат!$D:$D,$C11)</f>
        <v/>
      </c>
      <c r="Z11" s="36">
        <f>SUMIFS(рўйхат!Y:Y,рўйхат!$CX:$CX,$B$74,рўйхат!$D:$D,$C11)</f>
        <v/>
      </c>
      <c r="AA11" s="35">
        <f>SUMIFS(рўйхат!Z:Z,рўйхат!$CX:$CX,$B$74,рўйхат!$D:$D,$C11)</f>
        <v/>
      </c>
      <c r="AB11" s="36">
        <f>SUMIFS(рўйхат!AA:AA,рўйхат!$CX:$CX,$B$74,рўйхат!$D:$D,$C11)</f>
        <v/>
      </c>
      <c r="AC11" s="35">
        <f>SUMIFS(рўйхат!AB:AB,рўйхат!$CX:$CX,$B$74,рўйхат!$D:$D,$C11)</f>
        <v/>
      </c>
      <c r="AD11" s="36">
        <f>SUMIFS(рўйхат!AC:AC,рўйхат!$CX:$CX,$B$74,рўйхат!$D:$D,$C11)</f>
        <v/>
      </c>
      <c r="AE11" s="35">
        <f>SUMIFS(рўйхат!AD:AD,рўйхат!$CX:$CX,$B$74,рўйхат!$D:$D,$C11)</f>
        <v/>
      </c>
      <c r="AF11" s="36">
        <f>SUMIFS(рўйхат!AE:AE,рўйхат!$CX:$CX,$B$74,рўйхат!$D:$D,$C11)</f>
        <v/>
      </c>
      <c r="AG11" s="35">
        <f>SUMIFS(рўйхат!AH:AH,рўйхат!$CX:$CX,$B$74,рўйхат!$D:$D,$C11)</f>
        <v/>
      </c>
      <c r="AH11" s="36">
        <f>SUMIFS(рўйхат!AI:AI,рўйхат!$CX:$CX,$B$74,рўйхат!$D:$D,$C11)</f>
        <v/>
      </c>
      <c r="AI11" s="35">
        <f>SUMIFS(рўйхат!AJ:AJ,рўйхат!$CX:$CX,$B$74,рўйхат!$D:$D,$C11)</f>
        <v/>
      </c>
      <c r="AJ11" s="36">
        <f>SUMIFS(рўйхат!AK:AK,рўйхат!$CX:$CX,$B$74,рўйхат!$D:$D,$C11)</f>
        <v/>
      </c>
      <c r="AK11" s="35">
        <f>SUMIFS(рўйхат!AL:AL,рўйхат!$CX:$CX,$B$74,рўйхат!$D:$D,$C11)</f>
        <v/>
      </c>
      <c r="AL11" s="36">
        <f>SUMIFS(рўйхат!AM:AM,рўйхат!$CX:$CX,$B$74,рўйхат!$D:$D,$C11)</f>
        <v/>
      </c>
      <c r="AM11" s="77">
        <f>IFERROR(Q11/E11,0)</f>
        <v/>
      </c>
      <c r="AN11" s="77">
        <f>IFERROR(R11/F11,0)</f>
        <v/>
      </c>
      <c r="AO11" s="35">
        <f>SUMIFS(рўйхат!AX:AX,рўйхат!$CX:$CX,$B$74,рўйхат!$D:$D,$C11)</f>
        <v/>
      </c>
      <c r="AP11" s="36">
        <f>SUMIFS(рўйхат!AY:AY,рўйхат!$CX:$CX,$B$74,рўйхат!$D:$D,$C11)</f>
        <v/>
      </c>
      <c r="AQ11" s="35">
        <f>SUMIFS(рўйхат!AZ:AZ,рўйхат!$CX:$CX,$B$74,рўйхат!$D:$D,$C11)</f>
        <v/>
      </c>
      <c r="AR11" s="36">
        <f>SUMIFS(рўйхат!BA:BA,рўйхат!$CX:$CX,$B$74,рўйхат!$D:$D,$C11)</f>
        <v/>
      </c>
      <c r="AS11" s="35">
        <f>SUMIFS(рўйхат!BB:BB,рўйхат!$CX:$CX,$B$74,рўйхат!$D:$D,$C11)</f>
        <v/>
      </c>
      <c r="AT11" s="36">
        <f>SUMIFS(рўйхат!BC:BC,рўйхат!$CX:$CX,$B$74,рўйхат!$D:$D,$C11)</f>
        <v/>
      </c>
      <c r="AU11" s="35">
        <f>SUMIFS(рўйхат!BD:BD,рўйхат!$CX:$CX,$B$74,рўйхат!$D:$D,$C11)</f>
        <v/>
      </c>
      <c r="AV11" s="36">
        <f>SUMIFS(рўйхат!BE:BE,рўйхат!$CX:$CX,$B$74,рўйхат!$D:$D,$C11)</f>
        <v/>
      </c>
      <c r="AW11" s="35">
        <f>SUMIFS(рўйхат!BF:BF,рўйхат!$CX:$CX,$B$74,рўйхат!$D:$D,$C11)</f>
        <v/>
      </c>
      <c r="AX11" s="36">
        <f>SUMIFS(рўйхат!BG:BG,рўйхат!$CX:$CX,$B$74,рўйхат!$D:$D,$C11)</f>
        <v/>
      </c>
      <c r="AY11" s="35">
        <f>SUMIFS(рўйхат!BH:BH,рўйхат!$CX:$CX,$B$74,рўйхат!$D:$D,$C11)</f>
        <v/>
      </c>
      <c r="AZ11" s="36">
        <f>SUMIFS(рўйхат!BI:BI,рўйхат!$CX:$CX,$B$74,рўйхат!$D:$D,$C11)</f>
        <v/>
      </c>
      <c r="BA11" s="35">
        <f>SUMIFS(рўйхат!BJ:BJ,рўйхат!$CX:$CX,$B$74,рўйхат!$D:$D,$C11)</f>
        <v/>
      </c>
      <c r="BB11" s="36">
        <f>SUMIFS(рўйхат!BK:BK,рўйхат!$CX:$CX,$B$74,рўйхат!$D:$D,$C11)</f>
        <v/>
      </c>
      <c r="BC11" s="77">
        <f>IFERROR(AO11/E11,0)</f>
        <v/>
      </c>
      <c r="BD11" s="77">
        <f>IFERROR(AP11/F11,0)</f>
        <v/>
      </c>
      <c r="BE11" s="35">
        <f>SUMIFS(рўйхат!BL:BL,рўйхат!$CX:$CX,$B$74,рўйхат!$D:$D,$C11)</f>
        <v/>
      </c>
      <c r="BF11" s="36">
        <f>SUMIFS(рўйхат!BM:BM,рўйхат!$CX:$CX,$B$74,рўйхат!$D:$D,$C11)</f>
        <v/>
      </c>
      <c r="BG11" s="35">
        <f>SUMIFS(рўйхат!BN:BN,рўйхат!$CX:$CX,$B$74,рўйхат!$D:$D,$C11)</f>
        <v/>
      </c>
      <c r="BH11" s="36">
        <f>SUMIFS(рўйхат!BO:BO,рўйхат!$CX:$CX,$B$74,рўйхат!$D:$D,$C11)</f>
        <v/>
      </c>
      <c r="BI11" s="35">
        <f>SUMIFS(рўйхат!BP:BP,рўйхат!$CX:$CX,$B$74,рўйхат!$D:$D,$C11)</f>
        <v/>
      </c>
      <c r="BJ11" s="36">
        <f>SUMIFS(рўйхат!BQ:BQ,рўйхат!$CX:$CX,$B$74,рўйхат!$D:$D,$C11)</f>
        <v/>
      </c>
      <c r="BK11" s="35">
        <f>SUMIFS(рўйхат!BR:BR,рўйхат!$CX:$CX,$B$74,рўйхат!$D:$D,$C11)</f>
        <v/>
      </c>
      <c r="BL11" s="36">
        <f>SUMIFS(рўйхат!BS:BS,рўйхат!$CX:$CX,$B$74,рўйхат!$D:$D,$C11)</f>
        <v/>
      </c>
      <c r="BM11" s="35">
        <f>SUMIFS(рўйхат!BT:BT,рўйхат!$CX:$CX,$B$74,рўйхат!$D:$D,$C11)</f>
        <v/>
      </c>
      <c r="BN11" s="36">
        <f>SUMIFS(рўйхат!BU:BU,рўйхат!$CX:$CX,$B$74,рўйхат!$D:$D,$C11)</f>
        <v/>
      </c>
      <c r="BO11" s="35">
        <f>SUMIFS(рўйхат!BX:BX,рўйхат!$CX:$CX,$B$74,рўйхат!$D:$D,$C11)</f>
        <v/>
      </c>
      <c r="BP11" s="36">
        <f>SUMIFS(рўйхат!BY:BY,рўйхат!$CX:$CX,$B$74,рўйхат!$D:$D,$C11)</f>
        <v/>
      </c>
      <c r="BQ11" s="35">
        <f>SUMIFS(рўйхат!BZ:BZ,рўйхат!$CX:$CX,$B$74,рўйхат!$D:$D,$C11)</f>
        <v/>
      </c>
      <c r="BR11" s="36">
        <f>SUMIFS(рўйхат!CA:CA,рўйхат!$CX:$CX,$B$74,рўйхат!$D:$D,$C11)</f>
        <v/>
      </c>
      <c r="BS11" s="35">
        <f>SUMIFS(рўйхат!CB:CB,рўйхат!$CX:$CX,$B$74,рўйхат!$D:$D,$C11)</f>
        <v/>
      </c>
      <c r="BT11" s="36">
        <f>SUMIFS(рўйхат!CC:CC,рўйхат!$CX:$CX,$B$74,рўйхат!$D:$D,$C11)</f>
        <v/>
      </c>
      <c r="BU11" s="35">
        <f>SUMIFS(рўйхат!CD:CD,рўйхат!$CX:$CX,$B$74,рўйхат!$D:$D,$C11)</f>
        <v/>
      </c>
      <c r="BV11" s="36">
        <f>SUMIFS(рўйхат!CE:CE,рўйхат!$CX:$CX,$B$74,рўйхат!$D:$D,$C11)</f>
        <v/>
      </c>
      <c r="BW11" s="35">
        <f>SUMIFS(рўйхат!CH:CH,рўйхат!$CX:$CX,$B$74,рўйхат!$D:$D,$C11)</f>
        <v/>
      </c>
      <c r="BX11" s="36">
        <f>SUMIFS(рўйхат!CI:CI,рўйхат!$CX:$CX,$B$74,рўйхат!$D:$D,$C11)</f>
        <v/>
      </c>
      <c r="BY11" s="35">
        <f>SUMIFS(рўйхат!CJ:CJ,рўйхат!$CX:$CX,$B$74,рўйхат!$D:$D,$C11)</f>
        <v/>
      </c>
      <c r="BZ11" s="36">
        <f>SUMIFS(рўйхат!CK:CK,рўйхат!$CX:$CX,$B$74,рўйхат!$D:$D,$C11)</f>
        <v/>
      </c>
      <c r="CA11" s="35">
        <f>SUMIFS(рўйхат!CL:CL,рўйхат!$CX:$CX,$B$74,рўйхат!$D:$D,$C11)</f>
        <v/>
      </c>
      <c r="CB11" s="36">
        <f>SUMIFS(рўйхат!CM:CM,рўйхат!$CX:$CX,$B$74,рўйхат!$D:$D,$C11)</f>
        <v/>
      </c>
      <c r="CC11" s="35">
        <f>SUMIFS(рўйхат!CN:CN,рўйхат!$CX:$CX,$B$74,рўйхат!$D:$D,$C11)</f>
        <v/>
      </c>
      <c r="CD11" s="36">
        <f>SUMIFS(рўйхат!CO:CO,рўйхат!$CX:$CX,$B$74,рўйхат!$D:$D,$C11)</f>
        <v/>
      </c>
      <c r="CE11" s="77">
        <f>IFERROR(BE11/(Q11+BE11),0)</f>
        <v/>
      </c>
      <c r="CF11" s="78">
        <f>IFERROR(BF11/(R11+BF11),0)</f>
        <v/>
      </c>
    </row>
    <row r="12" hidden="1" outlineLevel="1" ht="30" customFormat="1" customHeight="1" s="8">
      <c r="A12" s="39" t="n"/>
      <c r="B12" s="50" t="n">
        <v>4</v>
      </c>
      <c r="C12" s="38" t="inlineStr">
        <is>
          <t>Аффилланганлик таҳлили (AI)</t>
        </is>
      </c>
      <c r="D12" s="40" t="n"/>
      <c r="E12" s="35">
        <f>SUMIFS(рўйхат!F:F,рўйхат!$CX:$CX,$B$74,рўйхат!$D:$D,$C12)</f>
        <v/>
      </c>
      <c r="F12" s="36">
        <f>SUMIFS(рўйхат!G:G,рўйхат!$CX:$CX,$B$74,рўйхат!$D:$D,$C12)</f>
        <v/>
      </c>
      <c r="G12" s="35">
        <f>SUMIFS(рўйхат!H:H,рўйхат!$CX:$CX,$B$74,рўйхат!$D:$D,$C12)</f>
        <v/>
      </c>
      <c r="H12" s="36">
        <f>SUMIFS(рўйхат!I:I,рўйхат!$CX:$CX,$B$74,рўйхат!$D:$D,$C12)</f>
        <v/>
      </c>
      <c r="I12" s="35">
        <f>SUMIFS(рўйхат!J:J,рўйхат!$CX:$CX,$B$74,рўйхат!$D:$D,$C12)</f>
        <v/>
      </c>
      <c r="J12" s="36">
        <f>SUMIFS(рўйхат!K:K,рўйхат!$CX:$CX,$B$74,рўйхат!$D:$D,$C12)</f>
        <v/>
      </c>
      <c r="K12" s="35">
        <f>SUMIFS(рўйхат!L:L,рўйхат!$CX:$CX,$B$74,рўйхат!$D:$D,$C12)</f>
        <v/>
      </c>
      <c r="L12" s="36">
        <f>SUMIFS(рўйхат!M:M,рўйхат!$CX:$CX,$B$74,рўйхат!$D:$D,$C12)</f>
        <v/>
      </c>
      <c r="M12" s="35">
        <f>SUMIFS(рўйхат!N:N,рўйхат!$CX:$CX,$B$74,рўйхат!$D:$D,$C12)</f>
        <v/>
      </c>
      <c r="N12" s="36">
        <f>SUMIFS(рўйхат!O:O,рўйхат!$CX:$CX,$B$74,рўйхат!$D:$D,$C12)</f>
        <v/>
      </c>
      <c r="O12" s="34">
        <f>IFERROR(M12/E12,0)</f>
        <v/>
      </c>
      <c r="P12" s="34">
        <f>IFERROR(N12/F12,0)</f>
        <v/>
      </c>
      <c r="Q12" s="35">
        <f>SUMIFS(рўйхат!P:P,рўйхат!$CX:$CX,$B$74,рўйхат!$D:$D,$C12)</f>
        <v/>
      </c>
      <c r="R12" s="36">
        <f>SUMIFS(рўйхат!Q:Q,рўйхат!$CX:$CX,$B$74,рўйхат!$D:$D,$C12)</f>
        <v/>
      </c>
      <c r="S12" s="35">
        <f>SUMIFS(рўйхат!R:R,рўйхат!$CX:$CX,$B$74,рўйхат!$D:$D,$C12)</f>
        <v/>
      </c>
      <c r="T12" s="36">
        <f>SUMIFS(рўйхат!S:S,рўйхат!$CX:$CX,$B$74,рўйхат!$D:$D,$C12)</f>
        <v/>
      </c>
      <c r="U12" s="35">
        <f>SUMIFS(рўйхат!T:T,рўйхат!$CX:$CX,$B$74,рўйхат!$D:$D,$C12)</f>
        <v/>
      </c>
      <c r="V12" s="36">
        <f>SUMIFS(рўйхат!U:U,рўйхат!$CX:$CX,$B$74,рўйхат!$D:$D,$C12)</f>
        <v/>
      </c>
      <c r="W12" s="35">
        <f>SUMIFS(рўйхат!V:V,рўйхат!$CX:$CX,$B$74,рўйхат!$D:$D,$C12)</f>
        <v/>
      </c>
      <c r="X12" s="36">
        <f>SUMIFS(рўйхат!W:W,рўйхат!$CX:$CX,$B$74,рўйхат!$D:$D,$C12)</f>
        <v/>
      </c>
      <c r="Y12" s="35">
        <f>SUMIFS(рўйхат!X:X,рўйхат!$CX:$CX,$B$74,рўйхат!$D:$D,$C12)</f>
        <v/>
      </c>
      <c r="Z12" s="36">
        <f>SUMIFS(рўйхат!Y:Y,рўйхат!$CX:$CX,$B$74,рўйхат!$D:$D,$C12)</f>
        <v/>
      </c>
      <c r="AA12" s="35">
        <f>SUMIFS(рўйхат!Z:Z,рўйхат!$CX:$CX,$B$74,рўйхат!$D:$D,$C12)</f>
        <v/>
      </c>
      <c r="AB12" s="36">
        <f>SUMIFS(рўйхат!AA:AA,рўйхат!$CX:$CX,$B$74,рўйхат!$D:$D,$C12)</f>
        <v/>
      </c>
      <c r="AC12" s="35">
        <f>SUMIFS(рўйхат!AB:AB,рўйхат!$CX:$CX,$B$74,рўйхат!$D:$D,$C12)</f>
        <v/>
      </c>
      <c r="AD12" s="36">
        <f>SUMIFS(рўйхат!AC:AC,рўйхат!$CX:$CX,$B$74,рўйхат!$D:$D,$C12)</f>
        <v/>
      </c>
      <c r="AE12" s="35">
        <f>SUMIFS(рўйхат!AD:AD,рўйхат!$CX:$CX,$B$74,рўйхат!$D:$D,$C12)</f>
        <v/>
      </c>
      <c r="AF12" s="36">
        <f>SUMIFS(рўйхат!AE:AE,рўйхат!$CX:$CX,$B$74,рўйхат!$D:$D,$C12)</f>
        <v/>
      </c>
      <c r="AG12" s="35">
        <f>SUMIFS(рўйхат!AH:AH,рўйхат!$CX:$CX,$B$74,рўйхат!$D:$D,$C12)</f>
        <v/>
      </c>
      <c r="AH12" s="36">
        <f>SUMIFS(рўйхат!AI:AI,рўйхат!$CX:$CX,$B$74,рўйхат!$D:$D,$C12)</f>
        <v/>
      </c>
      <c r="AI12" s="35">
        <f>SUMIFS(рўйхат!AJ:AJ,рўйхат!$CX:$CX,$B$74,рўйхат!$D:$D,$C12)</f>
        <v/>
      </c>
      <c r="AJ12" s="36">
        <f>SUMIFS(рўйхат!AK:AK,рўйхат!$CX:$CX,$B$74,рўйхат!$D:$D,$C12)</f>
        <v/>
      </c>
      <c r="AK12" s="35">
        <f>SUMIFS(рўйхат!AL:AL,рўйхат!$CX:$CX,$B$74,рўйхат!$D:$D,$C12)</f>
        <v/>
      </c>
      <c r="AL12" s="36">
        <f>SUMIFS(рўйхат!AM:AM,рўйхат!$CX:$CX,$B$74,рўйхат!$D:$D,$C12)</f>
        <v/>
      </c>
      <c r="AM12" s="77">
        <f>IFERROR(Q12/E12,0)</f>
        <v/>
      </c>
      <c r="AN12" s="77">
        <f>IFERROR(R12/F12,0)</f>
        <v/>
      </c>
      <c r="AO12" s="35">
        <f>SUMIFS(рўйхат!AX:AX,рўйхат!$CX:$CX,$B$74,рўйхат!$D:$D,$C12)</f>
        <v/>
      </c>
      <c r="AP12" s="36">
        <f>SUMIFS(рўйхат!AY:AY,рўйхат!$CX:$CX,$B$74,рўйхат!$D:$D,$C12)</f>
        <v/>
      </c>
      <c r="AQ12" s="35">
        <f>SUMIFS(рўйхат!AZ:AZ,рўйхат!$CX:$CX,$B$74,рўйхат!$D:$D,$C12)</f>
        <v/>
      </c>
      <c r="AR12" s="36">
        <f>SUMIFS(рўйхат!BA:BA,рўйхат!$CX:$CX,$B$74,рўйхат!$D:$D,$C12)</f>
        <v/>
      </c>
      <c r="AS12" s="35">
        <f>SUMIFS(рўйхат!BB:BB,рўйхат!$CX:$CX,$B$74,рўйхат!$D:$D,$C12)</f>
        <v/>
      </c>
      <c r="AT12" s="36">
        <f>SUMIFS(рўйхат!BC:BC,рўйхат!$CX:$CX,$B$74,рўйхат!$D:$D,$C12)</f>
        <v/>
      </c>
      <c r="AU12" s="35">
        <f>SUMIFS(рўйхат!BD:BD,рўйхат!$CX:$CX,$B$74,рўйхат!$D:$D,$C12)</f>
        <v/>
      </c>
      <c r="AV12" s="36">
        <f>SUMIFS(рўйхат!BE:BE,рўйхат!$CX:$CX,$B$74,рўйхат!$D:$D,$C12)</f>
        <v/>
      </c>
      <c r="AW12" s="35">
        <f>SUMIFS(рўйхат!BF:BF,рўйхат!$CX:$CX,$B$74,рўйхат!$D:$D,$C12)</f>
        <v/>
      </c>
      <c r="AX12" s="36">
        <f>SUMIFS(рўйхат!BG:BG,рўйхат!$CX:$CX,$B$74,рўйхат!$D:$D,$C12)</f>
        <v/>
      </c>
      <c r="AY12" s="35">
        <f>SUMIFS(рўйхат!BH:BH,рўйхат!$CX:$CX,$B$74,рўйхат!$D:$D,$C12)</f>
        <v/>
      </c>
      <c r="AZ12" s="36">
        <f>SUMIFS(рўйхат!BI:BI,рўйхат!$CX:$CX,$B$74,рўйхат!$D:$D,$C12)</f>
        <v/>
      </c>
      <c r="BA12" s="35">
        <f>SUMIFS(рўйхат!BJ:BJ,рўйхат!$CX:$CX,$B$74,рўйхат!$D:$D,$C12)</f>
        <v/>
      </c>
      <c r="BB12" s="36">
        <f>SUMIFS(рўйхат!BK:BK,рўйхат!$CX:$CX,$B$74,рўйхат!$D:$D,$C12)</f>
        <v/>
      </c>
      <c r="BC12" s="77">
        <f>IFERROR(AO12/E12,0)</f>
        <v/>
      </c>
      <c r="BD12" s="77">
        <f>IFERROR(AP12/F12,0)</f>
        <v/>
      </c>
      <c r="BE12" s="35">
        <f>SUMIFS(рўйхат!BL:BL,рўйхат!$CX:$CX,$B$74,рўйхат!$D:$D,$C12)</f>
        <v/>
      </c>
      <c r="BF12" s="36">
        <f>SUMIFS(рўйхат!BM:BM,рўйхат!$CX:$CX,$B$74,рўйхат!$D:$D,$C12)</f>
        <v/>
      </c>
      <c r="BG12" s="35">
        <f>SUMIFS(рўйхат!BN:BN,рўйхат!$CX:$CX,$B$74,рўйхат!$D:$D,$C12)</f>
        <v/>
      </c>
      <c r="BH12" s="36">
        <f>SUMIFS(рўйхат!BO:BO,рўйхат!$CX:$CX,$B$74,рўйхат!$D:$D,$C12)</f>
        <v/>
      </c>
      <c r="BI12" s="35">
        <f>SUMIFS(рўйхат!BP:BP,рўйхат!$CX:$CX,$B$74,рўйхат!$D:$D,$C12)</f>
        <v/>
      </c>
      <c r="BJ12" s="36">
        <f>SUMIFS(рўйхат!BQ:BQ,рўйхат!$CX:$CX,$B$74,рўйхат!$D:$D,$C12)</f>
        <v/>
      </c>
      <c r="BK12" s="35">
        <f>SUMIFS(рўйхат!BR:BR,рўйхат!$CX:$CX,$B$74,рўйхат!$D:$D,$C12)</f>
        <v/>
      </c>
      <c r="BL12" s="36">
        <f>SUMIFS(рўйхат!BS:BS,рўйхат!$CX:$CX,$B$74,рўйхат!$D:$D,$C12)</f>
        <v/>
      </c>
      <c r="BM12" s="35">
        <f>SUMIFS(рўйхат!BT:BT,рўйхат!$CX:$CX,$B$74,рўйхат!$D:$D,$C12)</f>
        <v/>
      </c>
      <c r="BN12" s="36">
        <f>SUMIFS(рўйхат!BU:BU,рўйхат!$CX:$CX,$B$74,рўйхат!$D:$D,$C12)</f>
        <v/>
      </c>
      <c r="BO12" s="35">
        <f>SUMIFS(рўйхат!BX:BX,рўйхат!$CX:$CX,$B$74,рўйхат!$D:$D,$C12)</f>
        <v/>
      </c>
      <c r="BP12" s="36">
        <f>SUMIFS(рўйхат!BY:BY,рўйхат!$CX:$CX,$B$74,рўйхат!$D:$D,$C12)</f>
        <v/>
      </c>
      <c r="BQ12" s="35">
        <f>SUMIFS(рўйхат!BZ:BZ,рўйхат!$CX:$CX,$B$74,рўйхат!$D:$D,$C12)</f>
        <v/>
      </c>
      <c r="BR12" s="36">
        <f>SUMIFS(рўйхат!CA:CA,рўйхат!$CX:$CX,$B$74,рўйхат!$D:$D,$C12)</f>
        <v/>
      </c>
      <c r="BS12" s="35">
        <f>SUMIFS(рўйхат!CB:CB,рўйхат!$CX:$CX,$B$74,рўйхат!$D:$D,$C12)</f>
        <v/>
      </c>
      <c r="BT12" s="36">
        <f>SUMIFS(рўйхат!CC:CC,рўйхат!$CX:$CX,$B$74,рўйхат!$D:$D,$C12)</f>
        <v/>
      </c>
      <c r="BU12" s="35">
        <f>SUMIFS(рўйхат!CD:CD,рўйхат!$CX:$CX,$B$74,рўйхат!$D:$D,$C12)</f>
        <v/>
      </c>
      <c r="BV12" s="36">
        <f>SUMIFS(рўйхат!CE:CE,рўйхат!$CX:$CX,$B$74,рўйхат!$D:$D,$C12)</f>
        <v/>
      </c>
      <c r="BW12" s="35">
        <f>SUMIFS(рўйхат!CH:CH,рўйхат!$CX:$CX,$B$74,рўйхат!$D:$D,$C12)</f>
        <v/>
      </c>
      <c r="BX12" s="36">
        <f>SUMIFS(рўйхат!CI:CI,рўйхат!$CX:$CX,$B$74,рўйхат!$D:$D,$C12)</f>
        <v/>
      </c>
      <c r="BY12" s="35">
        <f>SUMIFS(рўйхат!CJ:CJ,рўйхат!$CX:$CX,$B$74,рўйхат!$D:$D,$C12)</f>
        <v/>
      </c>
      <c r="BZ12" s="36">
        <f>SUMIFS(рўйхат!CK:CK,рўйхат!$CX:$CX,$B$74,рўйхат!$D:$D,$C12)</f>
        <v/>
      </c>
      <c r="CA12" s="35">
        <f>SUMIFS(рўйхат!CL:CL,рўйхат!$CX:$CX,$B$74,рўйхат!$D:$D,$C12)</f>
        <v/>
      </c>
      <c r="CB12" s="36">
        <f>SUMIFS(рўйхат!CM:CM,рўйхат!$CX:$CX,$B$74,рўйхат!$D:$D,$C12)</f>
        <v/>
      </c>
      <c r="CC12" s="35">
        <f>SUMIFS(рўйхат!CN:CN,рўйхат!$CX:$CX,$B$74,рўйхат!$D:$D,$C12)</f>
        <v/>
      </c>
      <c r="CD12" s="36">
        <f>SUMIFS(рўйхат!CO:CO,рўйхат!$CX:$CX,$B$74,рўйхат!$D:$D,$C12)</f>
        <v/>
      </c>
      <c r="CE12" s="77">
        <f>IFERROR(BE12/(Q12+BE12),0)</f>
        <v/>
      </c>
      <c r="CF12" s="78">
        <f>IFERROR(BF12/(R12+BF12),0)</f>
        <v/>
      </c>
    </row>
    <row r="13" hidden="1" outlineLevel="1" ht="30" customFormat="1" customHeight="1" s="8">
      <c r="A13" s="39" t="n"/>
      <c r="B13" s="50" t="n">
        <v>5</v>
      </c>
      <c r="C13" s="38" t="inlineStr">
        <is>
          <t>Аффилланганлик таҳлили (Xt Xarid AI)</t>
        </is>
      </c>
      <c r="D13" s="40" t="n"/>
      <c r="E13" s="35">
        <f>SUMIFS(рўйхат!F:F,рўйхат!$CX:$CX,$B$74,рўйхат!$D:$D,$C13)</f>
        <v/>
      </c>
      <c r="F13" s="36">
        <f>SUMIFS(рўйхат!G:G,рўйхат!$CX:$CX,$B$74,рўйхат!$D:$D,$C13)</f>
        <v/>
      </c>
      <c r="G13" s="35">
        <f>SUMIFS(рўйхат!H:H,рўйхат!$CX:$CX,$B$74,рўйхат!$D:$D,$C13)</f>
        <v/>
      </c>
      <c r="H13" s="36">
        <f>SUMIFS(рўйхат!I:I,рўйхат!$CX:$CX,$B$74,рўйхат!$D:$D,$C13)</f>
        <v/>
      </c>
      <c r="I13" s="35">
        <f>SUMIFS(рўйхат!J:J,рўйхат!$CX:$CX,$B$74,рўйхат!$D:$D,$C13)</f>
        <v/>
      </c>
      <c r="J13" s="36">
        <f>SUMIFS(рўйхат!K:K,рўйхат!$CX:$CX,$B$74,рўйхат!$D:$D,$C13)</f>
        <v/>
      </c>
      <c r="K13" s="35">
        <f>SUMIFS(рўйхат!L:L,рўйхат!$CX:$CX,$B$74,рўйхат!$D:$D,$C13)</f>
        <v/>
      </c>
      <c r="L13" s="36">
        <f>SUMIFS(рўйхат!M:M,рўйхат!$CX:$CX,$B$74,рўйхат!$D:$D,$C13)</f>
        <v/>
      </c>
      <c r="M13" s="35">
        <f>SUMIFS(рўйхат!N:N,рўйхат!$CX:$CX,$B$74,рўйхат!$D:$D,$C13)</f>
        <v/>
      </c>
      <c r="N13" s="36">
        <f>SUMIFS(рўйхат!O:O,рўйхат!$CX:$CX,$B$74,рўйхат!$D:$D,$C13)</f>
        <v/>
      </c>
      <c r="O13" s="34">
        <f>IFERROR(M13/E13,0)</f>
        <v/>
      </c>
      <c r="P13" s="34">
        <f>IFERROR(N13/F13,0)</f>
        <v/>
      </c>
      <c r="Q13" s="35">
        <f>SUMIFS(рўйхат!P:P,рўйхат!$CX:$CX,$B$74,рўйхат!$D:$D,$C13)</f>
        <v/>
      </c>
      <c r="R13" s="36">
        <f>SUMIFS(рўйхат!Q:Q,рўйхат!$CX:$CX,$B$74,рўйхат!$D:$D,$C13)</f>
        <v/>
      </c>
      <c r="S13" s="35">
        <f>SUMIFS(рўйхат!R:R,рўйхат!$CX:$CX,$B$74,рўйхат!$D:$D,$C13)</f>
        <v/>
      </c>
      <c r="T13" s="36">
        <f>SUMIFS(рўйхат!S:S,рўйхат!$CX:$CX,$B$74,рўйхат!$D:$D,$C13)</f>
        <v/>
      </c>
      <c r="U13" s="35">
        <f>SUMIFS(рўйхат!T:T,рўйхат!$CX:$CX,$B$74,рўйхат!$D:$D,$C13)</f>
        <v/>
      </c>
      <c r="V13" s="36">
        <f>SUMIFS(рўйхат!U:U,рўйхат!$CX:$CX,$B$74,рўйхат!$D:$D,$C13)</f>
        <v/>
      </c>
      <c r="W13" s="35">
        <f>SUMIFS(рўйхат!V:V,рўйхат!$CX:$CX,$B$74,рўйхат!$D:$D,$C13)</f>
        <v/>
      </c>
      <c r="X13" s="36">
        <f>SUMIFS(рўйхат!W:W,рўйхат!$CX:$CX,$B$74,рўйхат!$D:$D,$C13)</f>
        <v/>
      </c>
      <c r="Y13" s="35">
        <f>SUMIFS(рўйхат!X:X,рўйхат!$CX:$CX,$B$74,рўйхат!$D:$D,$C13)</f>
        <v/>
      </c>
      <c r="Z13" s="36">
        <f>SUMIFS(рўйхат!Y:Y,рўйхат!$CX:$CX,$B$74,рўйхат!$D:$D,$C13)</f>
        <v/>
      </c>
      <c r="AA13" s="35">
        <f>SUMIFS(рўйхат!Z:Z,рўйхат!$CX:$CX,$B$74,рўйхат!$D:$D,$C13)</f>
        <v/>
      </c>
      <c r="AB13" s="36">
        <f>SUMIFS(рўйхат!AA:AA,рўйхат!$CX:$CX,$B$74,рўйхат!$D:$D,$C13)</f>
        <v/>
      </c>
      <c r="AC13" s="35">
        <f>SUMIFS(рўйхат!AB:AB,рўйхат!$CX:$CX,$B$74,рўйхат!$D:$D,$C13)</f>
        <v/>
      </c>
      <c r="AD13" s="36">
        <f>SUMIFS(рўйхат!AC:AC,рўйхат!$CX:$CX,$B$74,рўйхат!$D:$D,$C13)</f>
        <v/>
      </c>
      <c r="AE13" s="35">
        <f>SUMIFS(рўйхат!AD:AD,рўйхат!$CX:$CX,$B$74,рўйхат!$D:$D,$C13)</f>
        <v/>
      </c>
      <c r="AF13" s="36">
        <f>SUMIFS(рўйхат!AE:AE,рўйхат!$CX:$CX,$B$74,рўйхат!$D:$D,$C13)</f>
        <v/>
      </c>
      <c r="AG13" s="35">
        <f>SUMIFS(рўйхат!AH:AH,рўйхат!$CX:$CX,$B$74,рўйхат!$D:$D,$C13)</f>
        <v/>
      </c>
      <c r="AH13" s="36">
        <f>SUMIFS(рўйхат!AI:AI,рўйхат!$CX:$CX,$B$74,рўйхат!$D:$D,$C13)</f>
        <v/>
      </c>
      <c r="AI13" s="35">
        <f>SUMIFS(рўйхат!AJ:AJ,рўйхат!$CX:$CX,$B$74,рўйхат!$D:$D,$C13)</f>
        <v/>
      </c>
      <c r="AJ13" s="36">
        <f>SUMIFS(рўйхат!AK:AK,рўйхат!$CX:$CX,$B$74,рўйхат!$D:$D,$C13)</f>
        <v/>
      </c>
      <c r="AK13" s="35">
        <f>SUMIFS(рўйхат!AL:AL,рўйхат!$CX:$CX,$B$74,рўйхат!$D:$D,$C13)</f>
        <v/>
      </c>
      <c r="AL13" s="36">
        <f>SUMIFS(рўйхат!AM:AM,рўйхат!$CX:$CX,$B$74,рўйхат!$D:$D,$C13)</f>
        <v/>
      </c>
      <c r="AM13" s="77">
        <f>IFERROR(Q13/E13,0)</f>
        <v/>
      </c>
      <c r="AN13" s="77">
        <f>IFERROR(R13/F13,0)</f>
        <v/>
      </c>
      <c r="AO13" s="35">
        <f>SUMIFS(рўйхат!AX:AX,рўйхат!$CX:$CX,$B$74,рўйхат!$D:$D,$C13)</f>
        <v/>
      </c>
      <c r="AP13" s="36">
        <f>SUMIFS(рўйхат!AY:AY,рўйхат!$CX:$CX,$B$74,рўйхат!$D:$D,$C13)</f>
        <v/>
      </c>
      <c r="AQ13" s="35">
        <f>SUMIFS(рўйхат!AZ:AZ,рўйхат!$CX:$CX,$B$74,рўйхат!$D:$D,$C13)</f>
        <v/>
      </c>
      <c r="AR13" s="36">
        <f>SUMIFS(рўйхат!BA:BA,рўйхат!$CX:$CX,$B$74,рўйхат!$D:$D,$C13)</f>
        <v/>
      </c>
      <c r="AS13" s="35">
        <f>SUMIFS(рўйхат!BB:BB,рўйхат!$CX:$CX,$B$74,рўйхат!$D:$D,$C13)</f>
        <v/>
      </c>
      <c r="AT13" s="36">
        <f>SUMIFS(рўйхат!BC:BC,рўйхат!$CX:$CX,$B$74,рўйхат!$D:$D,$C13)</f>
        <v/>
      </c>
      <c r="AU13" s="35">
        <f>SUMIFS(рўйхат!BD:BD,рўйхат!$CX:$CX,$B$74,рўйхат!$D:$D,$C13)</f>
        <v/>
      </c>
      <c r="AV13" s="36">
        <f>SUMIFS(рўйхат!BE:BE,рўйхат!$CX:$CX,$B$74,рўйхат!$D:$D,$C13)</f>
        <v/>
      </c>
      <c r="AW13" s="35">
        <f>SUMIFS(рўйхат!BF:BF,рўйхат!$CX:$CX,$B$74,рўйхат!$D:$D,$C13)</f>
        <v/>
      </c>
      <c r="AX13" s="36">
        <f>SUMIFS(рўйхат!BG:BG,рўйхат!$CX:$CX,$B$74,рўйхат!$D:$D,$C13)</f>
        <v/>
      </c>
      <c r="AY13" s="35">
        <f>SUMIFS(рўйхат!BH:BH,рўйхат!$CX:$CX,$B$74,рўйхат!$D:$D,$C13)</f>
        <v/>
      </c>
      <c r="AZ13" s="36">
        <f>SUMIFS(рўйхат!BI:BI,рўйхат!$CX:$CX,$B$74,рўйхат!$D:$D,$C13)</f>
        <v/>
      </c>
      <c r="BA13" s="35">
        <f>SUMIFS(рўйхат!BJ:BJ,рўйхат!$CX:$CX,$B$74,рўйхат!$D:$D,$C13)</f>
        <v/>
      </c>
      <c r="BB13" s="36">
        <f>SUMIFS(рўйхат!BK:BK,рўйхат!$CX:$CX,$B$74,рўйхат!$D:$D,$C13)</f>
        <v/>
      </c>
      <c r="BC13" s="77">
        <f>IFERROR(AO13/E13,0)</f>
        <v/>
      </c>
      <c r="BD13" s="77">
        <f>IFERROR(AP13/F13,0)</f>
        <v/>
      </c>
      <c r="BE13" s="35">
        <f>SUMIFS(рўйхат!BL:BL,рўйхат!$CX:$CX,$B$74,рўйхат!$D:$D,$C13)</f>
        <v/>
      </c>
      <c r="BF13" s="36">
        <f>SUMIFS(рўйхат!BM:BM,рўйхат!$CX:$CX,$B$74,рўйхат!$D:$D,$C13)</f>
        <v/>
      </c>
      <c r="BG13" s="35">
        <f>SUMIFS(рўйхат!BN:BN,рўйхат!$CX:$CX,$B$74,рўйхат!$D:$D,$C13)</f>
        <v/>
      </c>
      <c r="BH13" s="36">
        <f>SUMIFS(рўйхат!BO:BO,рўйхат!$CX:$CX,$B$74,рўйхат!$D:$D,$C13)</f>
        <v/>
      </c>
      <c r="BI13" s="35">
        <f>SUMIFS(рўйхат!BP:BP,рўйхат!$CX:$CX,$B$74,рўйхат!$D:$D,$C13)</f>
        <v/>
      </c>
      <c r="BJ13" s="36">
        <f>SUMIFS(рўйхат!BQ:BQ,рўйхат!$CX:$CX,$B$74,рўйхат!$D:$D,$C13)</f>
        <v/>
      </c>
      <c r="BK13" s="35">
        <f>SUMIFS(рўйхат!BR:BR,рўйхат!$CX:$CX,$B$74,рўйхат!$D:$D,$C13)</f>
        <v/>
      </c>
      <c r="BL13" s="36">
        <f>SUMIFS(рўйхат!BS:BS,рўйхат!$CX:$CX,$B$74,рўйхат!$D:$D,$C13)</f>
        <v/>
      </c>
      <c r="BM13" s="35">
        <f>SUMIFS(рўйхат!BT:BT,рўйхат!$CX:$CX,$B$74,рўйхат!$D:$D,$C13)</f>
        <v/>
      </c>
      <c r="BN13" s="36">
        <f>SUMIFS(рўйхат!BU:BU,рўйхат!$CX:$CX,$B$74,рўйхат!$D:$D,$C13)</f>
        <v/>
      </c>
      <c r="BO13" s="35">
        <f>SUMIFS(рўйхат!BX:BX,рўйхат!$CX:$CX,$B$74,рўйхат!$D:$D,$C13)</f>
        <v/>
      </c>
      <c r="BP13" s="36">
        <f>SUMIFS(рўйхат!BY:BY,рўйхат!$CX:$CX,$B$74,рўйхат!$D:$D,$C13)</f>
        <v/>
      </c>
      <c r="BQ13" s="35">
        <f>SUMIFS(рўйхат!BZ:BZ,рўйхат!$CX:$CX,$B$74,рўйхат!$D:$D,$C13)</f>
        <v/>
      </c>
      <c r="BR13" s="36">
        <f>SUMIFS(рўйхат!CA:CA,рўйхат!$CX:$CX,$B$74,рўйхат!$D:$D,$C13)</f>
        <v/>
      </c>
      <c r="BS13" s="35">
        <f>SUMIFS(рўйхат!CB:CB,рўйхат!$CX:$CX,$B$74,рўйхат!$D:$D,$C13)</f>
        <v/>
      </c>
      <c r="BT13" s="36">
        <f>SUMIFS(рўйхат!CC:CC,рўйхат!$CX:$CX,$B$74,рўйхат!$D:$D,$C13)</f>
        <v/>
      </c>
      <c r="BU13" s="35">
        <f>SUMIFS(рўйхат!CD:CD,рўйхат!$CX:$CX,$B$74,рўйхат!$D:$D,$C13)</f>
        <v/>
      </c>
      <c r="BV13" s="36">
        <f>SUMIFS(рўйхат!CE:CE,рўйхат!$CX:$CX,$B$74,рўйхат!$D:$D,$C13)</f>
        <v/>
      </c>
      <c r="BW13" s="35">
        <f>SUMIFS(рўйхат!CH:CH,рўйхат!$CX:$CX,$B$74,рўйхат!$D:$D,$C13)</f>
        <v/>
      </c>
      <c r="BX13" s="36">
        <f>SUMIFS(рўйхат!CI:CI,рўйхат!$CX:$CX,$B$74,рўйхат!$D:$D,$C13)</f>
        <v/>
      </c>
      <c r="BY13" s="35">
        <f>SUMIFS(рўйхат!CJ:CJ,рўйхат!$CX:$CX,$B$74,рўйхат!$D:$D,$C13)</f>
        <v/>
      </c>
      <c r="BZ13" s="36">
        <f>SUMIFS(рўйхат!CK:CK,рўйхат!$CX:$CX,$B$74,рўйхат!$D:$D,$C13)</f>
        <v/>
      </c>
      <c r="CA13" s="35">
        <f>SUMIFS(рўйхат!CL:CL,рўйхат!$CX:$CX,$B$74,рўйхат!$D:$D,$C13)</f>
        <v/>
      </c>
      <c r="CB13" s="36">
        <f>SUMIFS(рўйхат!CM:CM,рўйхат!$CX:$CX,$B$74,рўйхат!$D:$D,$C13)</f>
        <v/>
      </c>
      <c r="CC13" s="35">
        <f>SUMIFS(рўйхат!CN:CN,рўйхат!$CX:$CX,$B$74,рўйхат!$D:$D,$C13)</f>
        <v/>
      </c>
      <c r="CD13" s="36">
        <f>SUMIFS(рўйхат!CO:CO,рўйхат!$CX:$CX,$B$74,рўйхат!$D:$D,$C13)</f>
        <v/>
      </c>
      <c r="CE13" s="77">
        <f>IFERROR(BE13/(Q13+BE13),0)</f>
        <v/>
      </c>
      <c r="CF13" s="78">
        <f>IFERROR(BF13/(R13+BF13),0)</f>
        <v/>
      </c>
    </row>
    <row r="14" hidden="1" outlineLevel="1" ht="30" customFormat="1" customHeight="1" s="8">
      <c r="A14" s="39" t="n"/>
      <c r="B14" s="50" t="n">
        <v>6</v>
      </c>
      <c r="C14" s="38" t="inlineStr">
        <is>
          <t>Банк ходимлари ҳамда уларнинг яқин қариндошларининг муаммолик кредит маблағлари (баланс)</t>
        </is>
      </c>
      <c r="D14" s="40" t="n"/>
      <c r="E14" s="35">
        <f>SUMIFS(рўйхат!F:F,рўйхат!$CX:$CX,$B$74,рўйхат!$D:$D,$C14)</f>
        <v/>
      </c>
      <c r="F14" s="36">
        <f>SUMIFS(рўйхат!G:G,рўйхат!$CX:$CX,$B$74,рўйхат!$D:$D,$C14)</f>
        <v/>
      </c>
      <c r="G14" s="35">
        <f>SUMIFS(рўйхат!H:H,рўйхат!$CX:$CX,$B$74,рўйхат!$D:$D,$C14)</f>
        <v/>
      </c>
      <c r="H14" s="36">
        <f>SUMIFS(рўйхат!I:I,рўйхат!$CX:$CX,$B$74,рўйхат!$D:$D,$C14)</f>
        <v/>
      </c>
      <c r="I14" s="35">
        <f>SUMIFS(рўйхат!J:J,рўйхат!$CX:$CX,$B$74,рўйхат!$D:$D,$C14)</f>
        <v/>
      </c>
      <c r="J14" s="36">
        <f>SUMIFS(рўйхат!K:K,рўйхат!$CX:$CX,$B$74,рўйхат!$D:$D,$C14)</f>
        <v/>
      </c>
      <c r="K14" s="35">
        <f>SUMIFS(рўйхат!L:L,рўйхат!$CX:$CX,$B$74,рўйхат!$D:$D,$C14)</f>
        <v/>
      </c>
      <c r="L14" s="36">
        <f>SUMIFS(рўйхат!M:M,рўйхат!$CX:$CX,$B$74,рўйхат!$D:$D,$C14)</f>
        <v/>
      </c>
      <c r="M14" s="35">
        <f>SUMIFS(рўйхат!N:N,рўйхат!$CX:$CX,$B$74,рўйхат!$D:$D,$C14)</f>
        <v/>
      </c>
      <c r="N14" s="36">
        <f>SUMIFS(рўйхат!O:O,рўйхат!$CX:$CX,$B$74,рўйхат!$D:$D,$C14)</f>
        <v/>
      </c>
      <c r="O14" s="34">
        <f>IFERROR(M14/E14,0)</f>
        <v/>
      </c>
      <c r="P14" s="34">
        <f>IFERROR(N14/F14,0)</f>
        <v/>
      </c>
      <c r="Q14" s="35">
        <f>SUMIFS(рўйхат!P:P,рўйхат!$CX:$CX,$B$74,рўйхат!$D:$D,$C14)</f>
        <v/>
      </c>
      <c r="R14" s="36">
        <f>SUMIFS(рўйхат!Q:Q,рўйхат!$CX:$CX,$B$74,рўйхат!$D:$D,$C14)</f>
        <v/>
      </c>
      <c r="S14" s="35">
        <f>SUMIFS(рўйхат!R:R,рўйхат!$CX:$CX,$B$74,рўйхат!$D:$D,$C14)</f>
        <v/>
      </c>
      <c r="T14" s="36">
        <f>SUMIFS(рўйхат!S:S,рўйхат!$CX:$CX,$B$74,рўйхат!$D:$D,$C14)</f>
        <v/>
      </c>
      <c r="U14" s="35">
        <f>SUMIFS(рўйхат!T:T,рўйхат!$CX:$CX,$B$74,рўйхат!$D:$D,$C14)</f>
        <v/>
      </c>
      <c r="V14" s="36">
        <f>SUMIFS(рўйхат!U:U,рўйхат!$CX:$CX,$B$74,рўйхат!$D:$D,$C14)</f>
        <v/>
      </c>
      <c r="W14" s="35">
        <f>SUMIFS(рўйхат!V:V,рўйхат!$CX:$CX,$B$74,рўйхат!$D:$D,$C14)</f>
        <v/>
      </c>
      <c r="X14" s="36">
        <f>SUMIFS(рўйхат!W:W,рўйхат!$CX:$CX,$B$74,рўйхат!$D:$D,$C14)</f>
        <v/>
      </c>
      <c r="Y14" s="35">
        <f>SUMIFS(рўйхат!X:X,рўйхат!$CX:$CX,$B$74,рўйхат!$D:$D,$C14)</f>
        <v/>
      </c>
      <c r="Z14" s="36">
        <f>SUMIFS(рўйхат!Y:Y,рўйхат!$CX:$CX,$B$74,рўйхат!$D:$D,$C14)</f>
        <v/>
      </c>
      <c r="AA14" s="35">
        <f>SUMIFS(рўйхат!Z:Z,рўйхат!$CX:$CX,$B$74,рўйхат!$D:$D,$C14)</f>
        <v/>
      </c>
      <c r="AB14" s="36">
        <f>SUMIFS(рўйхат!AA:AA,рўйхат!$CX:$CX,$B$74,рўйхат!$D:$D,$C14)</f>
        <v/>
      </c>
      <c r="AC14" s="35">
        <f>SUMIFS(рўйхат!AB:AB,рўйхат!$CX:$CX,$B$74,рўйхат!$D:$D,$C14)</f>
        <v/>
      </c>
      <c r="AD14" s="36">
        <f>SUMIFS(рўйхат!AC:AC,рўйхат!$CX:$CX,$B$74,рўйхат!$D:$D,$C14)</f>
        <v/>
      </c>
      <c r="AE14" s="35">
        <f>SUMIFS(рўйхат!AD:AD,рўйхат!$CX:$CX,$B$74,рўйхат!$D:$D,$C14)</f>
        <v/>
      </c>
      <c r="AF14" s="36">
        <f>SUMIFS(рўйхат!AE:AE,рўйхат!$CX:$CX,$B$74,рўйхат!$D:$D,$C14)</f>
        <v/>
      </c>
      <c r="AG14" s="35">
        <f>SUMIFS(рўйхат!AH:AH,рўйхат!$CX:$CX,$B$74,рўйхат!$D:$D,$C14)</f>
        <v/>
      </c>
      <c r="AH14" s="36">
        <f>SUMIFS(рўйхат!AI:AI,рўйхат!$CX:$CX,$B$74,рўйхат!$D:$D,$C14)</f>
        <v/>
      </c>
      <c r="AI14" s="35">
        <f>SUMIFS(рўйхат!AJ:AJ,рўйхат!$CX:$CX,$B$74,рўйхат!$D:$D,$C14)</f>
        <v/>
      </c>
      <c r="AJ14" s="36">
        <f>SUMIFS(рўйхат!AK:AK,рўйхат!$CX:$CX,$B$74,рўйхат!$D:$D,$C14)</f>
        <v/>
      </c>
      <c r="AK14" s="35">
        <f>SUMIFS(рўйхат!AL:AL,рўйхат!$CX:$CX,$B$74,рўйхат!$D:$D,$C14)</f>
        <v/>
      </c>
      <c r="AL14" s="36">
        <f>SUMIFS(рўйхат!AM:AM,рўйхат!$CX:$CX,$B$74,рўйхат!$D:$D,$C14)</f>
        <v/>
      </c>
      <c r="AM14" s="77">
        <f>IFERROR(Q14/E14,0)</f>
        <v/>
      </c>
      <c r="AN14" s="77">
        <f>IFERROR(R14/F14,0)</f>
        <v/>
      </c>
      <c r="AO14" s="35">
        <f>SUMIFS(рўйхат!AX:AX,рўйхат!$CX:$CX,$B$74,рўйхат!$D:$D,$C14)</f>
        <v/>
      </c>
      <c r="AP14" s="36">
        <f>SUMIFS(рўйхат!AY:AY,рўйхат!$CX:$CX,$B$74,рўйхат!$D:$D,$C14)</f>
        <v/>
      </c>
      <c r="AQ14" s="35">
        <f>SUMIFS(рўйхат!AZ:AZ,рўйхат!$CX:$CX,$B$74,рўйхат!$D:$D,$C14)</f>
        <v/>
      </c>
      <c r="AR14" s="36">
        <f>SUMIFS(рўйхат!BA:BA,рўйхат!$CX:$CX,$B$74,рўйхат!$D:$D,$C14)</f>
        <v/>
      </c>
      <c r="AS14" s="35">
        <f>SUMIFS(рўйхат!BB:BB,рўйхат!$CX:$CX,$B$74,рўйхат!$D:$D,$C14)</f>
        <v/>
      </c>
      <c r="AT14" s="36">
        <f>SUMIFS(рўйхат!BC:BC,рўйхат!$CX:$CX,$B$74,рўйхат!$D:$D,$C14)</f>
        <v/>
      </c>
      <c r="AU14" s="35">
        <f>SUMIFS(рўйхат!BD:BD,рўйхат!$CX:$CX,$B$74,рўйхат!$D:$D,$C14)</f>
        <v/>
      </c>
      <c r="AV14" s="36">
        <f>SUMIFS(рўйхат!BE:BE,рўйхат!$CX:$CX,$B$74,рўйхат!$D:$D,$C14)</f>
        <v/>
      </c>
      <c r="AW14" s="35">
        <f>SUMIFS(рўйхат!BF:BF,рўйхат!$CX:$CX,$B$74,рўйхат!$D:$D,$C14)</f>
        <v/>
      </c>
      <c r="AX14" s="36">
        <f>SUMIFS(рўйхат!BG:BG,рўйхат!$CX:$CX,$B$74,рўйхат!$D:$D,$C14)</f>
        <v/>
      </c>
      <c r="AY14" s="35">
        <f>SUMIFS(рўйхат!BH:BH,рўйхат!$CX:$CX,$B$74,рўйхат!$D:$D,$C14)</f>
        <v/>
      </c>
      <c r="AZ14" s="36">
        <f>SUMIFS(рўйхат!BI:BI,рўйхат!$CX:$CX,$B$74,рўйхат!$D:$D,$C14)</f>
        <v/>
      </c>
      <c r="BA14" s="35">
        <f>SUMIFS(рўйхат!BJ:BJ,рўйхат!$CX:$CX,$B$74,рўйхат!$D:$D,$C14)</f>
        <v/>
      </c>
      <c r="BB14" s="36">
        <f>SUMIFS(рўйхат!BK:BK,рўйхат!$CX:$CX,$B$74,рўйхат!$D:$D,$C14)</f>
        <v/>
      </c>
      <c r="BC14" s="77">
        <f>IFERROR(AO14/E14,0)</f>
        <v/>
      </c>
      <c r="BD14" s="77">
        <f>IFERROR(AP14/F14,0)</f>
        <v/>
      </c>
      <c r="BE14" s="35">
        <f>SUMIFS(рўйхат!BL:BL,рўйхат!$CX:$CX,$B$74,рўйхат!$D:$D,$C14)</f>
        <v/>
      </c>
      <c r="BF14" s="36">
        <f>SUMIFS(рўйхат!BM:BM,рўйхат!$CX:$CX,$B$74,рўйхат!$D:$D,$C14)</f>
        <v/>
      </c>
      <c r="BG14" s="35">
        <f>SUMIFS(рўйхат!BN:BN,рўйхат!$CX:$CX,$B$74,рўйхат!$D:$D,$C14)</f>
        <v/>
      </c>
      <c r="BH14" s="36">
        <f>SUMIFS(рўйхат!BO:BO,рўйхат!$CX:$CX,$B$74,рўйхат!$D:$D,$C14)</f>
        <v/>
      </c>
      <c r="BI14" s="35">
        <f>SUMIFS(рўйхат!BP:BP,рўйхат!$CX:$CX,$B$74,рўйхат!$D:$D,$C14)</f>
        <v/>
      </c>
      <c r="BJ14" s="36">
        <f>SUMIFS(рўйхат!BQ:BQ,рўйхат!$CX:$CX,$B$74,рўйхат!$D:$D,$C14)</f>
        <v/>
      </c>
      <c r="BK14" s="35">
        <f>SUMIFS(рўйхат!BR:BR,рўйхат!$CX:$CX,$B$74,рўйхат!$D:$D,$C14)</f>
        <v/>
      </c>
      <c r="BL14" s="36">
        <f>SUMIFS(рўйхат!BS:BS,рўйхат!$CX:$CX,$B$74,рўйхат!$D:$D,$C14)</f>
        <v/>
      </c>
      <c r="BM14" s="35">
        <f>SUMIFS(рўйхат!BT:BT,рўйхат!$CX:$CX,$B$74,рўйхат!$D:$D,$C14)</f>
        <v/>
      </c>
      <c r="BN14" s="36">
        <f>SUMIFS(рўйхат!BU:BU,рўйхат!$CX:$CX,$B$74,рўйхат!$D:$D,$C14)</f>
        <v/>
      </c>
      <c r="BO14" s="35">
        <f>SUMIFS(рўйхат!BX:BX,рўйхат!$CX:$CX,$B$74,рўйхат!$D:$D,$C14)</f>
        <v/>
      </c>
      <c r="BP14" s="36">
        <f>SUMIFS(рўйхат!BY:BY,рўйхат!$CX:$CX,$B$74,рўйхат!$D:$D,$C14)</f>
        <v/>
      </c>
      <c r="BQ14" s="35">
        <f>SUMIFS(рўйхат!BZ:BZ,рўйхат!$CX:$CX,$B$74,рўйхат!$D:$D,$C14)</f>
        <v/>
      </c>
      <c r="BR14" s="36">
        <f>SUMIFS(рўйхат!CA:CA,рўйхат!$CX:$CX,$B$74,рўйхат!$D:$D,$C14)</f>
        <v/>
      </c>
      <c r="BS14" s="35">
        <f>SUMIFS(рўйхат!CB:CB,рўйхат!$CX:$CX,$B$74,рўйхат!$D:$D,$C14)</f>
        <v/>
      </c>
      <c r="BT14" s="36">
        <f>SUMIFS(рўйхат!CC:CC,рўйхат!$CX:$CX,$B$74,рўйхат!$D:$D,$C14)</f>
        <v/>
      </c>
      <c r="BU14" s="35">
        <f>SUMIFS(рўйхат!CD:CD,рўйхат!$CX:$CX,$B$74,рўйхат!$D:$D,$C14)</f>
        <v/>
      </c>
      <c r="BV14" s="36">
        <f>SUMIFS(рўйхат!CE:CE,рўйхат!$CX:$CX,$B$74,рўйхат!$D:$D,$C14)</f>
        <v/>
      </c>
      <c r="BW14" s="35">
        <f>SUMIFS(рўйхат!CH:CH,рўйхат!$CX:$CX,$B$74,рўйхат!$D:$D,$C14)</f>
        <v/>
      </c>
      <c r="BX14" s="36">
        <f>SUMIFS(рўйхат!CI:CI,рўйхат!$CX:$CX,$B$74,рўйхат!$D:$D,$C14)</f>
        <v/>
      </c>
      <c r="BY14" s="35">
        <f>SUMIFS(рўйхат!CJ:CJ,рўйхат!$CX:$CX,$B$74,рўйхат!$D:$D,$C14)</f>
        <v/>
      </c>
      <c r="BZ14" s="36">
        <f>SUMIFS(рўйхат!CK:CK,рўйхат!$CX:$CX,$B$74,рўйхат!$D:$D,$C14)</f>
        <v/>
      </c>
      <c r="CA14" s="35">
        <f>SUMIFS(рўйхат!CL:CL,рўйхат!$CX:$CX,$B$74,рўйхат!$D:$D,$C14)</f>
        <v/>
      </c>
      <c r="CB14" s="36">
        <f>SUMIFS(рўйхат!CM:CM,рўйхат!$CX:$CX,$B$74,рўйхат!$D:$D,$C14)</f>
        <v/>
      </c>
      <c r="CC14" s="35">
        <f>SUMIFS(рўйхат!CN:CN,рўйхат!$CX:$CX,$B$74,рўйхат!$D:$D,$C14)</f>
        <v/>
      </c>
      <c r="CD14" s="36">
        <f>SUMIFS(рўйхат!CO:CO,рўйхат!$CX:$CX,$B$74,рўйхат!$D:$D,$C14)</f>
        <v/>
      </c>
      <c r="CE14" s="77">
        <f>IFERROR(BE14/(Q14+BE14),0)</f>
        <v/>
      </c>
      <c r="CF14" s="78">
        <f>IFERROR(BF14/(R14+BF14),0)</f>
        <v/>
      </c>
    </row>
    <row r="15" hidden="1" outlineLevel="1" ht="30" customFormat="1" customHeight="1" s="8">
      <c r="A15" s="39" t="n"/>
      <c r="B15" s="50" t="n">
        <v>7</v>
      </c>
      <c r="C15" s="38" t="inlineStr">
        <is>
          <t>Буюртмачилар томонидан салохиятсиз корхоналар билан тузилган шартномалар</t>
        </is>
      </c>
      <c r="D15" s="40" t="n"/>
      <c r="E15" s="35">
        <f>SUMIFS(рўйхат!F:F,рўйхат!$CX:$CX,$B$74,рўйхат!$D:$D,$C15)</f>
        <v/>
      </c>
      <c r="F15" s="36">
        <f>SUMIFS(рўйхат!G:G,рўйхат!$CX:$CX,$B$74,рўйхат!$D:$D,$C15)</f>
        <v/>
      </c>
      <c r="G15" s="35">
        <f>SUMIFS(рўйхат!H:H,рўйхат!$CX:$CX,$B$74,рўйхат!$D:$D,$C15)</f>
        <v/>
      </c>
      <c r="H15" s="36">
        <f>SUMIFS(рўйхат!I:I,рўйхат!$CX:$CX,$B$74,рўйхат!$D:$D,$C15)</f>
        <v/>
      </c>
      <c r="I15" s="35">
        <f>SUMIFS(рўйхат!J:J,рўйхат!$CX:$CX,$B$74,рўйхат!$D:$D,$C15)</f>
        <v/>
      </c>
      <c r="J15" s="36">
        <f>SUMIFS(рўйхат!K:K,рўйхат!$CX:$CX,$B$74,рўйхат!$D:$D,$C15)</f>
        <v/>
      </c>
      <c r="K15" s="35">
        <f>SUMIFS(рўйхат!L:L,рўйхат!$CX:$CX,$B$74,рўйхат!$D:$D,$C15)</f>
        <v/>
      </c>
      <c r="L15" s="36">
        <f>SUMIFS(рўйхат!M:M,рўйхат!$CX:$CX,$B$74,рўйхат!$D:$D,$C15)</f>
        <v/>
      </c>
      <c r="M15" s="35">
        <f>SUMIFS(рўйхат!N:N,рўйхат!$CX:$CX,$B$74,рўйхат!$D:$D,$C15)</f>
        <v/>
      </c>
      <c r="N15" s="36">
        <f>SUMIFS(рўйхат!O:O,рўйхат!$CX:$CX,$B$74,рўйхат!$D:$D,$C15)</f>
        <v/>
      </c>
      <c r="O15" s="34">
        <f>IFERROR(M15/E15,0)</f>
        <v/>
      </c>
      <c r="P15" s="34">
        <f>IFERROR(N15/F15,0)</f>
        <v/>
      </c>
      <c r="Q15" s="35">
        <f>SUMIFS(рўйхат!P:P,рўйхат!$CX:$CX,$B$74,рўйхат!$D:$D,$C15)</f>
        <v/>
      </c>
      <c r="R15" s="36">
        <f>SUMIFS(рўйхат!Q:Q,рўйхат!$CX:$CX,$B$74,рўйхат!$D:$D,$C15)</f>
        <v/>
      </c>
      <c r="S15" s="35">
        <f>SUMIFS(рўйхат!R:R,рўйхат!$CX:$CX,$B$74,рўйхат!$D:$D,$C15)</f>
        <v/>
      </c>
      <c r="T15" s="36">
        <f>SUMIFS(рўйхат!S:S,рўйхат!$CX:$CX,$B$74,рўйхат!$D:$D,$C15)</f>
        <v/>
      </c>
      <c r="U15" s="35">
        <f>SUMIFS(рўйхат!T:T,рўйхат!$CX:$CX,$B$74,рўйхат!$D:$D,$C15)</f>
        <v/>
      </c>
      <c r="V15" s="36">
        <f>SUMIFS(рўйхат!U:U,рўйхат!$CX:$CX,$B$74,рўйхат!$D:$D,$C15)</f>
        <v/>
      </c>
      <c r="W15" s="35">
        <f>SUMIFS(рўйхат!V:V,рўйхат!$CX:$CX,$B$74,рўйхат!$D:$D,$C15)</f>
        <v/>
      </c>
      <c r="X15" s="36">
        <f>SUMIFS(рўйхат!W:W,рўйхат!$CX:$CX,$B$74,рўйхат!$D:$D,$C15)</f>
        <v/>
      </c>
      <c r="Y15" s="35">
        <f>SUMIFS(рўйхат!X:X,рўйхат!$CX:$CX,$B$74,рўйхат!$D:$D,$C15)</f>
        <v/>
      </c>
      <c r="Z15" s="36">
        <f>SUMIFS(рўйхат!Y:Y,рўйхат!$CX:$CX,$B$74,рўйхат!$D:$D,$C15)</f>
        <v/>
      </c>
      <c r="AA15" s="35">
        <f>SUMIFS(рўйхат!Z:Z,рўйхат!$CX:$CX,$B$74,рўйхат!$D:$D,$C15)</f>
        <v/>
      </c>
      <c r="AB15" s="36">
        <f>SUMIFS(рўйхат!AA:AA,рўйхат!$CX:$CX,$B$74,рўйхат!$D:$D,$C15)</f>
        <v/>
      </c>
      <c r="AC15" s="35">
        <f>SUMIFS(рўйхат!AB:AB,рўйхат!$CX:$CX,$B$74,рўйхат!$D:$D,$C15)</f>
        <v/>
      </c>
      <c r="AD15" s="36">
        <f>SUMIFS(рўйхат!AC:AC,рўйхат!$CX:$CX,$B$74,рўйхат!$D:$D,$C15)</f>
        <v/>
      </c>
      <c r="AE15" s="35">
        <f>SUMIFS(рўйхат!AD:AD,рўйхат!$CX:$CX,$B$74,рўйхат!$D:$D,$C15)</f>
        <v/>
      </c>
      <c r="AF15" s="36">
        <f>SUMIFS(рўйхат!AE:AE,рўйхат!$CX:$CX,$B$74,рўйхат!$D:$D,$C15)</f>
        <v/>
      </c>
      <c r="AG15" s="35">
        <f>SUMIFS(рўйхат!AH:AH,рўйхат!$CX:$CX,$B$74,рўйхат!$D:$D,$C15)</f>
        <v/>
      </c>
      <c r="AH15" s="36">
        <f>SUMIFS(рўйхат!AI:AI,рўйхат!$CX:$CX,$B$74,рўйхат!$D:$D,$C15)</f>
        <v/>
      </c>
      <c r="AI15" s="35">
        <f>SUMIFS(рўйхат!AJ:AJ,рўйхат!$CX:$CX,$B$74,рўйхат!$D:$D,$C15)</f>
        <v/>
      </c>
      <c r="AJ15" s="36">
        <f>SUMIFS(рўйхат!AK:AK,рўйхат!$CX:$CX,$B$74,рўйхат!$D:$D,$C15)</f>
        <v/>
      </c>
      <c r="AK15" s="35">
        <f>SUMIFS(рўйхат!AL:AL,рўйхат!$CX:$CX,$B$74,рўйхат!$D:$D,$C15)</f>
        <v/>
      </c>
      <c r="AL15" s="36">
        <f>SUMIFS(рўйхат!AM:AM,рўйхат!$CX:$CX,$B$74,рўйхат!$D:$D,$C15)</f>
        <v/>
      </c>
      <c r="AM15" s="77">
        <f>IFERROR(Q15/E15,0)</f>
        <v/>
      </c>
      <c r="AN15" s="77">
        <f>IFERROR(R15/F15,0)</f>
        <v/>
      </c>
      <c r="AO15" s="35">
        <f>SUMIFS(рўйхат!AX:AX,рўйхат!$CX:$CX,$B$74,рўйхат!$D:$D,$C15)</f>
        <v/>
      </c>
      <c r="AP15" s="36">
        <f>SUMIFS(рўйхат!AY:AY,рўйхат!$CX:$CX,$B$74,рўйхат!$D:$D,$C15)</f>
        <v/>
      </c>
      <c r="AQ15" s="35">
        <f>SUMIFS(рўйхат!AZ:AZ,рўйхат!$CX:$CX,$B$74,рўйхат!$D:$D,$C15)</f>
        <v/>
      </c>
      <c r="AR15" s="36">
        <f>SUMIFS(рўйхат!BA:BA,рўйхат!$CX:$CX,$B$74,рўйхат!$D:$D,$C15)</f>
        <v/>
      </c>
      <c r="AS15" s="35">
        <f>SUMIFS(рўйхат!BB:BB,рўйхат!$CX:$CX,$B$74,рўйхат!$D:$D,$C15)</f>
        <v/>
      </c>
      <c r="AT15" s="36">
        <f>SUMIFS(рўйхат!BC:BC,рўйхат!$CX:$CX,$B$74,рўйхат!$D:$D,$C15)</f>
        <v/>
      </c>
      <c r="AU15" s="35">
        <f>SUMIFS(рўйхат!BD:BD,рўйхат!$CX:$CX,$B$74,рўйхат!$D:$D,$C15)</f>
        <v/>
      </c>
      <c r="AV15" s="36">
        <f>SUMIFS(рўйхат!BE:BE,рўйхат!$CX:$CX,$B$74,рўйхат!$D:$D,$C15)</f>
        <v/>
      </c>
      <c r="AW15" s="35">
        <f>SUMIFS(рўйхат!BF:BF,рўйхат!$CX:$CX,$B$74,рўйхат!$D:$D,$C15)</f>
        <v/>
      </c>
      <c r="AX15" s="36">
        <f>SUMIFS(рўйхат!BG:BG,рўйхат!$CX:$CX,$B$74,рўйхат!$D:$D,$C15)</f>
        <v/>
      </c>
      <c r="AY15" s="35">
        <f>SUMIFS(рўйхат!BH:BH,рўйхат!$CX:$CX,$B$74,рўйхат!$D:$D,$C15)</f>
        <v/>
      </c>
      <c r="AZ15" s="36">
        <f>SUMIFS(рўйхат!BI:BI,рўйхат!$CX:$CX,$B$74,рўйхат!$D:$D,$C15)</f>
        <v/>
      </c>
      <c r="BA15" s="35">
        <f>SUMIFS(рўйхат!BJ:BJ,рўйхат!$CX:$CX,$B$74,рўйхат!$D:$D,$C15)</f>
        <v/>
      </c>
      <c r="BB15" s="36">
        <f>SUMIFS(рўйхат!BK:BK,рўйхат!$CX:$CX,$B$74,рўйхат!$D:$D,$C15)</f>
        <v/>
      </c>
      <c r="BC15" s="77">
        <f>IFERROR(AO15/E15,0)</f>
        <v/>
      </c>
      <c r="BD15" s="77">
        <f>IFERROR(AP15/F15,0)</f>
        <v/>
      </c>
      <c r="BE15" s="35">
        <f>SUMIFS(рўйхат!BL:BL,рўйхат!$CX:$CX,$B$74,рўйхат!$D:$D,$C15)</f>
        <v/>
      </c>
      <c r="BF15" s="36">
        <f>SUMIFS(рўйхат!BM:BM,рўйхат!$CX:$CX,$B$74,рўйхат!$D:$D,$C15)</f>
        <v/>
      </c>
      <c r="BG15" s="35">
        <f>SUMIFS(рўйхат!BN:BN,рўйхат!$CX:$CX,$B$74,рўйхат!$D:$D,$C15)</f>
        <v/>
      </c>
      <c r="BH15" s="36">
        <f>SUMIFS(рўйхат!BO:BO,рўйхат!$CX:$CX,$B$74,рўйхат!$D:$D,$C15)</f>
        <v/>
      </c>
      <c r="BI15" s="35">
        <f>SUMIFS(рўйхат!BP:BP,рўйхат!$CX:$CX,$B$74,рўйхат!$D:$D,$C15)</f>
        <v/>
      </c>
      <c r="BJ15" s="36">
        <f>SUMIFS(рўйхат!BQ:BQ,рўйхат!$CX:$CX,$B$74,рўйхат!$D:$D,$C15)</f>
        <v/>
      </c>
      <c r="BK15" s="35">
        <f>SUMIFS(рўйхат!BR:BR,рўйхат!$CX:$CX,$B$74,рўйхат!$D:$D,$C15)</f>
        <v/>
      </c>
      <c r="BL15" s="36">
        <f>SUMIFS(рўйхат!BS:BS,рўйхат!$CX:$CX,$B$74,рўйхат!$D:$D,$C15)</f>
        <v/>
      </c>
      <c r="BM15" s="35">
        <f>SUMIFS(рўйхат!BT:BT,рўйхат!$CX:$CX,$B$74,рўйхат!$D:$D,$C15)</f>
        <v/>
      </c>
      <c r="BN15" s="36">
        <f>SUMIFS(рўйхат!BU:BU,рўйхат!$CX:$CX,$B$74,рўйхат!$D:$D,$C15)</f>
        <v/>
      </c>
      <c r="BO15" s="35">
        <f>SUMIFS(рўйхат!BX:BX,рўйхат!$CX:$CX,$B$74,рўйхат!$D:$D,$C15)</f>
        <v/>
      </c>
      <c r="BP15" s="36">
        <f>SUMIFS(рўйхат!BY:BY,рўйхат!$CX:$CX,$B$74,рўйхат!$D:$D,$C15)</f>
        <v/>
      </c>
      <c r="BQ15" s="35">
        <f>SUMIFS(рўйхат!BZ:BZ,рўйхат!$CX:$CX,$B$74,рўйхат!$D:$D,$C15)</f>
        <v/>
      </c>
      <c r="BR15" s="36">
        <f>SUMIFS(рўйхат!CA:CA,рўйхат!$CX:$CX,$B$74,рўйхат!$D:$D,$C15)</f>
        <v/>
      </c>
      <c r="BS15" s="35">
        <f>SUMIFS(рўйхат!CB:CB,рўйхат!$CX:$CX,$B$74,рўйхат!$D:$D,$C15)</f>
        <v/>
      </c>
      <c r="BT15" s="36">
        <f>SUMIFS(рўйхат!CC:CC,рўйхат!$CX:$CX,$B$74,рўйхат!$D:$D,$C15)</f>
        <v/>
      </c>
      <c r="BU15" s="35">
        <f>SUMIFS(рўйхат!CD:CD,рўйхат!$CX:$CX,$B$74,рўйхат!$D:$D,$C15)</f>
        <v/>
      </c>
      <c r="BV15" s="36">
        <f>SUMIFS(рўйхат!CE:CE,рўйхат!$CX:$CX,$B$74,рўйхат!$D:$D,$C15)</f>
        <v/>
      </c>
      <c r="BW15" s="35">
        <f>SUMIFS(рўйхат!CH:CH,рўйхат!$CX:$CX,$B$74,рўйхат!$D:$D,$C15)</f>
        <v/>
      </c>
      <c r="BX15" s="36">
        <f>SUMIFS(рўйхат!CI:CI,рўйхат!$CX:$CX,$B$74,рўйхат!$D:$D,$C15)</f>
        <v/>
      </c>
      <c r="BY15" s="35">
        <f>SUMIFS(рўйхат!CJ:CJ,рўйхат!$CX:$CX,$B$74,рўйхат!$D:$D,$C15)</f>
        <v/>
      </c>
      <c r="BZ15" s="36">
        <f>SUMIFS(рўйхат!CK:CK,рўйхат!$CX:$CX,$B$74,рўйхат!$D:$D,$C15)</f>
        <v/>
      </c>
      <c r="CA15" s="35">
        <f>SUMIFS(рўйхат!CL:CL,рўйхат!$CX:$CX,$B$74,рўйхат!$D:$D,$C15)</f>
        <v/>
      </c>
      <c r="CB15" s="36">
        <f>SUMIFS(рўйхат!CM:CM,рўйхат!$CX:$CX,$B$74,рўйхат!$D:$D,$C15)</f>
        <v/>
      </c>
      <c r="CC15" s="35">
        <f>SUMIFS(рўйхат!CN:CN,рўйхат!$CX:$CX,$B$74,рўйхат!$D:$D,$C15)</f>
        <v/>
      </c>
      <c r="CD15" s="36">
        <f>SUMIFS(рўйхат!CO:CO,рўйхат!$CX:$CX,$B$74,рўйхат!$D:$D,$C15)</f>
        <v/>
      </c>
      <c r="CE15" s="77">
        <f>IFERROR(BE15/(Q15+BE15),0)</f>
        <v/>
      </c>
      <c r="CF15" s="78">
        <f>IFERROR(BF15/(R15+BF15),0)</f>
        <v/>
      </c>
    </row>
    <row r="16" hidden="1" outlineLevel="1" ht="30" customFormat="1" customHeight="1" s="8">
      <c r="A16" s="39" t="n"/>
      <c r="B16" s="50" t="n">
        <v>8</v>
      </c>
      <c r="C16" s="38" t="inlineStr">
        <is>
          <t>Бюджет ташкилотда энг кўп ҳисобланган иш ҳақи тўғрисида</t>
        </is>
      </c>
      <c r="D16" s="40" t="n"/>
      <c r="E16" s="35">
        <f>SUMIFS(рўйхат!F:F,рўйхат!$CX:$CX,$B$74,рўйхат!$D:$D,$C16)</f>
        <v/>
      </c>
      <c r="F16" s="36">
        <f>SUMIFS(рўйхат!G:G,рўйхат!$CX:$CX,$B$74,рўйхат!$D:$D,$C16)</f>
        <v/>
      </c>
      <c r="G16" s="35">
        <f>SUMIFS(рўйхат!H:H,рўйхат!$CX:$CX,$B$74,рўйхат!$D:$D,$C16)</f>
        <v/>
      </c>
      <c r="H16" s="36">
        <f>SUMIFS(рўйхат!I:I,рўйхат!$CX:$CX,$B$74,рўйхат!$D:$D,$C16)</f>
        <v/>
      </c>
      <c r="I16" s="35">
        <f>SUMIFS(рўйхат!J:J,рўйхат!$CX:$CX,$B$74,рўйхат!$D:$D,$C16)</f>
        <v/>
      </c>
      <c r="J16" s="36">
        <f>SUMIFS(рўйхат!K:K,рўйхат!$CX:$CX,$B$74,рўйхат!$D:$D,$C16)</f>
        <v/>
      </c>
      <c r="K16" s="35">
        <f>SUMIFS(рўйхат!L:L,рўйхат!$CX:$CX,$B$74,рўйхат!$D:$D,$C16)</f>
        <v/>
      </c>
      <c r="L16" s="36">
        <f>SUMIFS(рўйхат!M:M,рўйхат!$CX:$CX,$B$74,рўйхат!$D:$D,$C16)</f>
        <v/>
      </c>
      <c r="M16" s="35">
        <f>SUMIFS(рўйхат!N:N,рўйхат!$CX:$CX,$B$74,рўйхат!$D:$D,$C16)</f>
        <v/>
      </c>
      <c r="N16" s="36">
        <f>SUMIFS(рўйхат!O:O,рўйхат!$CX:$CX,$B$74,рўйхат!$D:$D,$C16)</f>
        <v/>
      </c>
      <c r="O16" s="34">
        <f>IFERROR(M16/E16,0)</f>
        <v/>
      </c>
      <c r="P16" s="34">
        <f>IFERROR(N16/F16,0)</f>
        <v/>
      </c>
      <c r="Q16" s="35">
        <f>SUMIFS(рўйхат!P:P,рўйхат!$CX:$CX,$B$74,рўйхат!$D:$D,$C16)</f>
        <v/>
      </c>
      <c r="R16" s="36">
        <f>SUMIFS(рўйхат!Q:Q,рўйхат!$CX:$CX,$B$74,рўйхат!$D:$D,$C16)</f>
        <v/>
      </c>
      <c r="S16" s="35">
        <f>SUMIFS(рўйхат!R:R,рўйхат!$CX:$CX,$B$74,рўйхат!$D:$D,$C16)</f>
        <v/>
      </c>
      <c r="T16" s="36">
        <f>SUMIFS(рўйхат!S:S,рўйхат!$CX:$CX,$B$74,рўйхат!$D:$D,$C16)</f>
        <v/>
      </c>
      <c r="U16" s="35">
        <f>SUMIFS(рўйхат!T:T,рўйхат!$CX:$CX,$B$74,рўйхат!$D:$D,$C16)</f>
        <v/>
      </c>
      <c r="V16" s="36">
        <f>SUMIFS(рўйхат!U:U,рўйхат!$CX:$CX,$B$74,рўйхат!$D:$D,$C16)</f>
        <v/>
      </c>
      <c r="W16" s="35">
        <f>SUMIFS(рўйхат!V:V,рўйхат!$CX:$CX,$B$74,рўйхат!$D:$D,$C16)</f>
        <v/>
      </c>
      <c r="X16" s="36">
        <f>SUMIFS(рўйхат!W:W,рўйхат!$CX:$CX,$B$74,рўйхат!$D:$D,$C16)</f>
        <v/>
      </c>
      <c r="Y16" s="35">
        <f>SUMIFS(рўйхат!X:X,рўйхат!$CX:$CX,$B$74,рўйхат!$D:$D,$C16)</f>
        <v/>
      </c>
      <c r="Z16" s="36">
        <f>SUMIFS(рўйхат!Y:Y,рўйхат!$CX:$CX,$B$74,рўйхат!$D:$D,$C16)</f>
        <v/>
      </c>
      <c r="AA16" s="35">
        <f>SUMIFS(рўйхат!Z:Z,рўйхат!$CX:$CX,$B$74,рўйхат!$D:$D,$C16)</f>
        <v/>
      </c>
      <c r="AB16" s="36">
        <f>SUMIFS(рўйхат!AA:AA,рўйхат!$CX:$CX,$B$74,рўйхат!$D:$D,$C16)</f>
        <v/>
      </c>
      <c r="AC16" s="35">
        <f>SUMIFS(рўйхат!AB:AB,рўйхат!$CX:$CX,$B$74,рўйхат!$D:$D,$C16)</f>
        <v/>
      </c>
      <c r="AD16" s="36">
        <f>SUMIFS(рўйхат!AC:AC,рўйхат!$CX:$CX,$B$74,рўйхат!$D:$D,$C16)</f>
        <v/>
      </c>
      <c r="AE16" s="35">
        <f>SUMIFS(рўйхат!AD:AD,рўйхат!$CX:$CX,$B$74,рўйхат!$D:$D,$C16)</f>
        <v/>
      </c>
      <c r="AF16" s="36">
        <f>SUMIFS(рўйхат!AE:AE,рўйхат!$CX:$CX,$B$74,рўйхат!$D:$D,$C16)</f>
        <v/>
      </c>
      <c r="AG16" s="35">
        <f>SUMIFS(рўйхат!AH:AH,рўйхат!$CX:$CX,$B$74,рўйхат!$D:$D,$C16)</f>
        <v/>
      </c>
      <c r="AH16" s="36">
        <f>SUMIFS(рўйхат!AI:AI,рўйхат!$CX:$CX,$B$74,рўйхат!$D:$D,$C16)</f>
        <v/>
      </c>
      <c r="AI16" s="35">
        <f>SUMIFS(рўйхат!AJ:AJ,рўйхат!$CX:$CX,$B$74,рўйхат!$D:$D,$C16)</f>
        <v/>
      </c>
      <c r="AJ16" s="36">
        <f>SUMIFS(рўйхат!AK:AK,рўйхат!$CX:$CX,$B$74,рўйхат!$D:$D,$C16)</f>
        <v/>
      </c>
      <c r="AK16" s="35">
        <f>SUMIFS(рўйхат!AL:AL,рўйхат!$CX:$CX,$B$74,рўйхат!$D:$D,$C16)</f>
        <v/>
      </c>
      <c r="AL16" s="36">
        <f>SUMIFS(рўйхат!AM:AM,рўйхат!$CX:$CX,$B$74,рўйхат!$D:$D,$C16)</f>
        <v/>
      </c>
      <c r="AM16" s="77">
        <f>IFERROR(Q16/E16,0)</f>
        <v/>
      </c>
      <c r="AN16" s="77">
        <f>IFERROR(R16/F16,0)</f>
        <v/>
      </c>
      <c r="AO16" s="35">
        <f>SUMIFS(рўйхат!AX:AX,рўйхат!$CX:$CX,$B$74,рўйхат!$D:$D,$C16)</f>
        <v/>
      </c>
      <c r="AP16" s="36">
        <f>SUMIFS(рўйхат!AY:AY,рўйхат!$CX:$CX,$B$74,рўйхат!$D:$D,$C16)</f>
        <v/>
      </c>
      <c r="AQ16" s="35">
        <f>SUMIFS(рўйхат!AZ:AZ,рўйхат!$CX:$CX,$B$74,рўйхат!$D:$D,$C16)</f>
        <v/>
      </c>
      <c r="AR16" s="36">
        <f>SUMIFS(рўйхат!BA:BA,рўйхат!$CX:$CX,$B$74,рўйхат!$D:$D,$C16)</f>
        <v/>
      </c>
      <c r="AS16" s="35">
        <f>SUMIFS(рўйхат!BB:BB,рўйхат!$CX:$CX,$B$74,рўйхат!$D:$D,$C16)</f>
        <v/>
      </c>
      <c r="AT16" s="36">
        <f>SUMIFS(рўйхат!BC:BC,рўйхат!$CX:$CX,$B$74,рўйхат!$D:$D,$C16)</f>
        <v/>
      </c>
      <c r="AU16" s="35">
        <f>SUMIFS(рўйхат!BD:BD,рўйхат!$CX:$CX,$B$74,рўйхат!$D:$D,$C16)</f>
        <v/>
      </c>
      <c r="AV16" s="36">
        <f>SUMIFS(рўйхат!BE:BE,рўйхат!$CX:$CX,$B$74,рўйхат!$D:$D,$C16)</f>
        <v/>
      </c>
      <c r="AW16" s="35">
        <f>SUMIFS(рўйхат!BF:BF,рўйхат!$CX:$CX,$B$74,рўйхат!$D:$D,$C16)</f>
        <v/>
      </c>
      <c r="AX16" s="36">
        <f>SUMIFS(рўйхат!BG:BG,рўйхат!$CX:$CX,$B$74,рўйхат!$D:$D,$C16)</f>
        <v/>
      </c>
      <c r="AY16" s="35">
        <f>SUMIFS(рўйхат!BH:BH,рўйхат!$CX:$CX,$B$74,рўйхат!$D:$D,$C16)</f>
        <v/>
      </c>
      <c r="AZ16" s="36">
        <f>SUMIFS(рўйхат!BI:BI,рўйхат!$CX:$CX,$B$74,рўйхат!$D:$D,$C16)</f>
        <v/>
      </c>
      <c r="BA16" s="35">
        <f>SUMIFS(рўйхат!BJ:BJ,рўйхат!$CX:$CX,$B$74,рўйхат!$D:$D,$C16)</f>
        <v/>
      </c>
      <c r="BB16" s="36">
        <f>SUMIFS(рўйхат!BK:BK,рўйхат!$CX:$CX,$B$74,рўйхат!$D:$D,$C16)</f>
        <v/>
      </c>
      <c r="BC16" s="77">
        <f>IFERROR(AO16/E16,0)</f>
        <v/>
      </c>
      <c r="BD16" s="77">
        <f>IFERROR(AP16/F16,0)</f>
        <v/>
      </c>
      <c r="BE16" s="35">
        <f>SUMIFS(рўйхат!BL:BL,рўйхат!$CX:$CX,$B$74,рўйхат!$D:$D,$C16)</f>
        <v/>
      </c>
      <c r="BF16" s="36">
        <f>SUMIFS(рўйхат!BM:BM,рўйхат!$CX:$CX,$B$74,рўйхат!$D:$D,$C16)</f>
        <v/>
      </c>
      <c r="BG16" s="35">
        <f>SUMIFS(рўйхат!BN:BN,рўйхат!$CX:$CX,$B$74,рўйхат!$D:$D,$C16)</f>
        <v/>
      </c>
      <c r="BH16" s="36">
        <f>SUMIFS(рўйхат!BO:BO,рўйхат!$CX:$CX,$B$74,рўйхат!$D:$D,$C16)</f>
        <v/>
      </c>
      <c r="BI16" s="35">
        <f>SUMIFS(рўйхат!BP:BP,рўйхат!$CX:$CX,$B$74,рўйхат!$D:$D,$C16)</f>
        <v/>
      </c>
      <c r="BJ16" s="36">
        <f>SUMIFS(рўйхат!BQ:BQ,рўйхат!$CX:$CX,$B$74,рўйхат!$D:$D,$C16)</f>
        <v/>
      </c>
      <c r="BK16" s="35">
        <f>SUMIFS(рўйхат!BR:BR,рўйхат!$CX:$CX,$B$74,рўйхат!$D:$D,$C16)</f>
        <v/>
      </c>
      <c r="BL16" s="36">
        <f>SUMIFS(рўйхат!BS:BS,рўйхат!$CX:$CX,$B$74,рўйхат!$D:$D,$C16)</f>
        <v/>
      </c>
      <c r="BM16" s="35">
        <f>SUMIFS(рўйхат!BT:BT,рўйхат!$CX:$CX,$B$74,рўйхат!$D:$D,$C16)</f>
        <v/>
      </c>
      <c r="BN16" s="36">
        <f>SUMIFS(рўйхат!BU:BU,рўйхат!$CX:$CX,$B$74,рўйхат!$D:$D,$C16)</f>
        <v/>
      </c>
      <c r="BO16" s="35">
        <f>SUMIFS(рўйхат!BX:BX,рўйхат!$CX:$CX,$B$74,рўйхат!$D:$D,$C16)</f>
        <v/>
      </c>
      <c r="BP16" s="36">
        <f>SUMIFS(рўйхат!BY:BY,рўйхат!$CX:$CX,$B$74,рўйхат!$D:$D,$C16)</f>
        <v/>
      </c>
      <c r="BQ16" s="35">
        <f>SUMIFS(рўйхат!BZ:BZ,рўйхат!$CX:$CX,$B$74,рўйхат!$D:$D,$C16)</f>
        <v/>
      </c>
      <c r="BR16" s="36">
        <f>SUMIFS(рўйхат!CA:CA,рўйхат!$CX:$CX,$B$74,рўйхат!$D:$D,$C16)</f>
        <v/>
      </c>
      <c r="BS16" s="35">
        <f>SUMIFS(рўйхат!CB:CB,рўйхат!$CX:$CX,$B$74,рўйхат!$D:$D,$C16)</f>
        <v/>
      </c>
      <c r="BT16" s="36">
        <f>SUMIFS(рўйхат!CC:CC,рўйхат!$CX:$CX,$B$74,рўйхат!$D:$D,$C16)</f>
        <v/>
      </c>
      <c r="BU16" s="35">
        <f>SUMIFS(рўйхат!CD:CD,рўйхат!$CX:$CX,$B$74,рўйхат!$D:$D,$C16)</f>
        <v/>
      </c>
      <c r="BV16" s="36">
        <f>SUMIFS(рўйхат!CE:CE,рўйхат!$CX:$CX,$B$74,рўйхат!$D:$D,$C16)</f>
        <v/>
      </c>
      <c r="BW16" s="35">
        <f>SUMIFS(рўйхат!CH:CH,рўйхат!$CX:$CX,$B$74,рўйхат!$D:$D,$C16)</f>
        <v/>
      </c>
      <c r="BX16" s="36">
        <f>SUMIFS(рўйхат!CI:CI,рўйхат!$CX:$CX,$B$74,рўйхат!$D:$D,$C16)</f>
        <v/>
      </c>
      <c r="BY16" s="35">
        <f>SUMIFS(рўйхат!CJ:CJ,рўйхат!$CX:$CX,$B$74,рўйхат!$D:$D,$C16)</f>
        <v/>
      </c>
      <c r="BZ16" s="36">
        <f>SUMIFS(рўйхат!CK:CK,рўйхат!$CX:$CX,$B$74,рўйхат!$D:$D,$C16)</f>
        <v/>
      </c>
      <c r="CA16" s="35">
        <f>SUMIFS(рўйхат!CL:CL,рўйхат!$CX:$CX,$B$74,рўйхат!$D:$D,$C16)</f>
        <v/>
      </c>
      <c r="CB16" s="36">
        <f>SUMIFS(рўйхат!CM:CM,рўйхат!$CX:$CX,$B$74,рўйхат!$D:$D,$C16)</f>
        <v/>
      </c>
      <c r="CC16" s="35">
        <f>SUMIFS(рўйхат!CN:CN,рўйхат!$CX:$CX,$B$74,рўйхат!$D:$D,$C16)</f>
        <v/>
      </c>
      <c r="CD16" s="36">
        <f>SUMIFS(рўйхат!CO:CO,рўйхат!$CX:$CX,$B$74,рўйхат!$D:$D,$C16)</f>
        <v/>
      </c>
      <c r="CE16" s="77">
        <f>IFERROR(BE16/(Q16+BE16),0)</f>
        <v/>
      </c>
      <c r="CF16" s="78">
        <f>IFERROR(BF16/(R16+BF16),0)</f>
        <v/>
      </c>
    </row>
    <row r="17" hidden="1" outlineLevel="1" ht="30" customFormat="1" customHeight="1" s="8">
      <c r="A17" s="39" t="n"/>
      <c r="B17" s="50" t="n">
        <v>9</v>
      </c>
      <c r="C17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7" s="40" t="n"/>
      <c r="E17" s="35">
        <f>SUMIFS(рўйхат!F:F,рўйхат!$CX:$CX,$B$74,рўйхат!$D:$D,$C17)</f>
        <v/>
      </c>
      <c r="F17" s="36">
        <f>SUMIFS(рўйхат!G:G,рўйхат!$CX:$CX,$B$74,рўйхат!$D:$D,$C17)</f>
        <v/>
      </c>
      <c r="G17" s="35">
        <f>SUMIFS(рўйхат!H:H,рўйхат!$CX:$CX,$B$74,рўйхат!$D:$D,$C17)</f>
        <v/>
      </c>
      <c r="H17" s="36">
        <f>SUMIFS(рўйхат!I:I,рўйхат!$CX:$CX,$B$74,рўйхат!$D:$D,$C17)</f>
        <v/>
      </c>
      <c r="I17" s="35">
        <f>SUMIFS(рўйхат!J:J,рўйхат!$CX:$CX,$B$74,рўйхат!$D:$D,$C17)</f>
        <v/>
      </c>
      <c r="J17" s="36">
        <f>SUMIFS(рўйхат!K:K,рўйхат!$CX:$CX,$B$74,рўйхат!$D:$D,$C17)</f>
        <v/>
      </c>
      <c r="K17" s="35">
        <f>SUMIFS(рўйхат!L:L,рўйхат!$CX:$CX,$B$74,рўйхат!$D:$D,$C17)</f>
        <v/>
      </c>
      <c r="L17" s="36">
        <f>SUMIFS(рўйхат!M:M,рўйхат!$CX:$CX,$B$74,рўйхат!$D:$D,$C17)</f>
        <v/>
      </c>
      <c r="M17" s="35">
        <f>SUMIFS(рўйхат!N:N,рўйхат!$CX:$CX,$B$74,рўйхат!$D:$D,$C17)</f>
        <v/>
      </c>
      <c r="N17" s="36">
        <f>SUMIFS(рўйхат!O:O,рўйхат!$CX:$CX,$B$74,рўйхат!$D:$D,$C17)</f>
        <v/>
      </c>
      <c r="O17" s="34">
        <f>IFERROR(M17/E17,0)</f>
        <v/>
      </c>
      <c r="P17" s="34">
        <f>IFERROR(N17/F17,0)</f>
        <v/>
      </c>
      <c r="Q17" s="35">
        <f>SUMIFS(рўйхат!P:P,рўйхат!$CX:$CX,$B$74,рўйхат!$D:$D,$C17)</f>
        <v/>
      </c>
      <c r="R17" s="36">
        <f>SUMIFS(рўйхат!Q:Q,рўйхат!$CX:$CX,$B$74,рўйхат!$D:$D,$C17)</f>
        <v/>
      </c>
      <c r="S17" s="35">
        <f>SUMIFS(рўйхат!R:R,рўйхат!$CX:$CX,$B$74,рўйхат!$D:$D,$C17)</f>
        <v/>
      </c>
      <c r="T17" s="36">
        <f>SUMIFS(рўйхат!S:S,рўйхат!$CX:$CX,$B$74,рўйхат!$D:$D,$C17)</f>
        <v/>
      </c>
      <c r="U17" s="35">
        <f>SUMIFS(рўйхат!T:T,рўйхат!$CX:$CX,$B$74,рўйхат!$D:$D,$C17)</f>
        <v/>
      </c>
      <c r="V17" s="36">
        <f>SUMIFS(рўйхат!U:U,рўйхат!$CX:$CX,$B$74,рўйхат!$D:$D,$C17)</f>
        <v/>
      </c>
      <c r="W17" s="35">
        <f>SUMIFS(рўйхат!V:V,рўйхат!$CX:$CX,$B$74,рўйхат!$D:$D,$C17)</f>
        <v/>
      </c>
      <c r="X17" s="36">
        <f>SUMIFS(рўйхат!W:W,рўйхат!$CX:$CX,$B$74,рўйхат!$D:$D,$C17)</f>
        <v/>
      </c>
      <c r="Y17" s="35">
        <f>SUMIFS(рўйхат!X:X,рўйхат!$CX:$CX,$B$74,рўйхат!$D:$D,$C17)</f>
        <v/>
      </c>
      <c r="Z17" s="36">
        <f>SUMIFS(рўйхат!Y:Y,рўйхат!$CX:$CX,$B$74,рўйхат!$D:$D,$C17)</f>
        <v/>
      </c>
      <c r="AA17" s="35">
        <f>SUMIFS(рўйхат!Z:Z,рўйхат!$CX:$CX,$B$74,рўйхат!$D:$D,$C17)</f>
        <v/>
      </c>
      <c r="AB17" s="36">
        <f>SUMIFS(рўйхат!AA:AA,рўйхат!$CX:$CX,$B$74,рўйхат!$D:$D,$C17)</f>
        <v/>
      </c>
      <c r="AC17" s="35">
        <f>SUMIFS(рўйхат!AB:AB,рўйхат!$CX:$CX,$B$74,рўйхат!$D:$D,$C17)</f>
        <v/>
      </c>
      <c r="AD17" s="36">
        <f>SUMIFS(рўйхат!AC:AC,рўйхат!$CX:$CX,$B$74,рўйхат!$D:$D,$C17)</f>
        <v/>
      </c>
      <c r="AE17" s="35">
        <f>SUMIFS(рўйхат!AD:AD,рўйхат!$CX:$CX,$B$74,рўйхат!$D:$D,$C17)</f>
        <v/>
      </c>
      <c r="AF17" s="36">
        <f>SUMIFS(рўйхат!AE:AE,рўйхат!$CX:$CX,$B$74,рўйхат!$D:$D,$C17)</f>
        <v/>
      </c>
      <c r="AG17" s="35">
        <f>SUMIFS(рўйхат!AH:AH,рўйхат!$CX:$CX,$B$74,рўйхат!$D:$D,$C17)</f>
        <v/>
      </c>
      <c r="AH17" s="36">
        <f>SUMIFS(рўйхат!AI:AI,рўйхат!$CX:$CX,$B$74,рўйхат!$D:$D,$C17)</f>
        <v/>
      </c>
      <c r="AI17" s="35">
        <f>SUMIFS(рўйхат!AJ:AJ,рўйхат!$CX:$CX,$B$74,рўйхат!$D:$D,$C17)</f>
        <v/>
      </c>
      <c r="AJ17" s="36">
        <f>SUMIFS(рўйхат!AK:AK,рўйхат!$CX:$CX,$B$74,рўйхат!$D:$D,$C17)</f>
        <v/>
      </c>
      <c r="AK17" s="35">
        <f>SUMIFS(рўйхат!AL:AL,рўйхат!$CX:$CX,$B$74,рўйхат!$D:$D,$C17)</f>
        <v/>
      </c>
      <c r="AL17" s="36">
        <f>SUMIFS(рўйхат!AM:AM,рўйхат!$CX:$CX,$B$74,рўйхат!$D:$D,$C17)</f>
        <v/>
      </c>
      <c r="AM17" s="77">
        <f>IFERROR(Q17/E17,0)</f>
        <v/>
      </c>
      <c r="AN17" s="77">
        <f>IFERROR(R17/F17,0)</f>
        <v/>
      </c>
      <c r="AO17" s="35">
        <f>SUMIFS(рўйхат!AX:AX,рўйхат!$CX:$CX,$B$74,рўйхат!$D:$D,$C17)</f>
        <v/>
      </c>
      <c r="AP17" s="36">
        <f>SUMIFS(рўйхат!AY:AY,рўйхат!$CX:$CX,$B$74,рўйхат!$D:$D,$C17)</f>
        <v/>
      </c>
      <c r="AQ17" s="35">
        <f>SUMIFS(рўйхат!AZ:AZ,рўйхат!$CX:$CX,$B$74,рўйхат!$D:$D,$C17)</f>
        <v/>
      </c>
      <c r="AR17" s="36">
        <f>SUMIFS(рўйхат!BA:BA,рўйхат!$CX:$CX,$B$74,рўйхат!$D:$D,$C17)</f>
        <v/>
      </c>
      <c r="AS17" s="35">
        <f>SUMIFS(рўйхат!BB:BB,рўйхат!$CX:$CX,$B$74,рўйхат!$D:$D,$C17)</f>
        <v/>
      </c>
      <c r="AT17" s="36">
        <f>SUMIFS(рўйхат!BC:BC,рўйхат!$CX:$CX,$B$74,рўйхат!$D:$D,$C17)</f>
        <v/>
      </c>
      <c r="AU17" s="35">
        <f>SUMIFS(рўйхат!BD:BD,рўйхат!$CX:$CX,$B$74,рўйхат!$D:$D,$C17)</f>
        <v/>
      </c>
      <c r="AV17" s="36">
        <f>SUMIFS(рўйхат!BE:BE,рўйхат!$CX:$CX,$B$74,рўйхат!$D:$D,$C17)</f>
        <v/>
      </c>
      <c r="AW17" s="35">
        <f>SUMIFS(рўйхат!BF:BF,рўйхат!$CX:$CX,$B$74,рўйхат!$D:$D,$C17)</f>
        <v/>
      </c>
      <c r="AX17" s="36">
        <f>SUMIFS(рўйхат!BG:BG,рўйхат!$CX:$CX,$B$74,рўйхат!$D:$D,$C17)</f>
        <v/>
      </c>
      <c r="AY17" s="35">
        <f>SUMIFS(рўйхат!BH:BH,рўйхат!$CX:$CX,$B$74,рўйхат!$D:$D,$C17)</f>
        <v/>
      </c>
      <c r="AZ17" s="36">
        <f>SUMIFS(рўйхат!BI:BI,рўйхат!$CX:$CX,$B$74,рўйхат!$D:$D,$C17)</f>
        <v/>
      </c>
      <c r="BA17" s="35">
        <f>SUMIFS(рўйхат!BJ:BJ,рўйхат!$CX:$CX,$B$74,рўйхат!$D:$D,$C17)</f>
        <v/>
      </c>
      <c r="BB17" s="36">
        <f>SUMIFS(рўйхат!BK:BK,рўйхат!$CX:$CX,$B$74,рўйхат!$D:$D,$C17)</f>
        <v/>
      </c>
      <c r="BC17" s="77">
        <f>IFERROR(AO17/E17,0)</f>
        <v/>
      </c>
      <c r="BD17" s="77">
        <f>IFERROR(AP17/F17,0)</f>
        <v/>
      </c>
      <c r="BE17" s="35">
        <f>SUMIFS(рўйхат!BL:BL,рўйхат!$CX:$CX,$B$74,рўйхат!$D:$D,$C17)</f>
        <v/>
      </c>
      <c r="BF17" s="36">
        <f>SUMIFS(рўйхат!BM:BM,рўйхат!$CX:$CX,$B$74,рўйхат!$D:$D,$C17)</f>
        <v/>
      </c>
      <c r="BG17" s="35">
        <f>SUMIFS(рўйхат!BN:BN,рўйхат!$CX:$CX,$B$74,рўйхат!$D:$D,$C17)</f>
        <v/>
      </c>
      <c r="BH17" s="36">
        <f>SUMIFS(рўйхат!BO:BO,рўйхат!$CX:$CX,$B$74,рўйхат!$D:$D,$C17)</f>
        <v/>
      </c>
      <c r="BI17" s="35">
        <f>SUMIFS(рўйхат!BP:BP,рўйхат!$CX:$CX,$B$74,рўйхат!$D:$D,$C17)</f>
        <v/>
      </c>
      <c r="BJ17" s="36">
        <f>SUMIFS(рўйхат!BQ:BQ,рўйхат!$CX:$CX,$B$74,рўйхат!$D:$D,$C17)</f>
        <v/>
      </c>
      <c r="BK17" s="35">
        <f>SUMIFS(рўйхат!BR:BR,рўйхат!$CX:$CX,$B$74,рўйхат!$D:$D,$C17)</f>
        <v/>
      </c>
      <c r="BL17" s="36">
        <f>SUMIFS(рўйхат!BS:BS,рўйхат!$CX:$CX,$B$74,рўйхат!$D:$D,$C17)</f>
        <v/>
      </c>
      <c r="BM17" s="35">
        <f>SUMIFS(рўйхат!BT:BT,рўйхат!$CX:$CX,$B$74,рўйхат!$D:$D,$C17)</f>
        <v/>
      </c>
      <c r="BN17" s="36">
        <f>SUMIFS(рўйхат!BU:BU,рўйхат!$CX:$CX,$B$74,рўйхат!$D:$D,$C17)</f>
        <v/>
      </c>
      <c r="BO17" s="35">
        <f>SUMIFS(рўйхат!BX:BX,рўйхат!$CX:$CX,$B$74,рўйхат!$D:$D,$C17)</f>
        <v/>
      </c>
      <c r="BP17" s="36">
        <f>SUMIFS(рўйхат!BY:BY,рўйхат!$CX:$CX,$B$74,рўйхат!$D:$D,$C17)</f>
        <v/>
      </c>
      <c r="BQ17" s="35">
        <f>SUMIFS(рўйхат!BZ:BZ,рўйхат!$CX:$CX,$B$74,рўйхат!$D:$D,$C17)</f>
        <v/>
      </c>
      <c r="BR17" s="36">
        <f>SUMIFS(рўйхат!CA:CA,рўйхат!$CX:$CX,$B$74,рўйхат!$D:$D,$C17)</f>
        <v/>
      </c>
      <c r="BS17" s="35">
        <f>SUMIFS(рўйхат!CB:CB,рўйхат!$CX:$CX,$B$74,рўйхат!$D:$D,$C17)</f>
        <v/>
      </c>
      <c r="BT17" s="36">
        <f>SUMIFS(рўйхат!CC:CC,рўйхат!$CX:$CX,$B$74,рўйхат!$D:$D,$C17)</f>
        <v/>
      </c>
      <c r="BU17" s="35">
        <f>SUMIFS(рўйхат!CD:CD,рўйхат!$CX:$CX,$B$74,рўйхат!$D:$D,$C17)</f>
        <v/>
      </c>
      <c r="BV17" s="36">
        <f>SUMIFS(рўйхат!CE:CE,рўйхат!$CX:$CX,$B$74,рўйхат!$D:$D,$C17)</f>
        <v/>
      </c>
      <c r="BW17" s="35">
        <f>SUMIFS(рўйхат!CH:CH,рўйхат!$CX:$CX,$B$74,рўйхат!$D:$D,$C17)</f>
        <v/>
      </c>
      <c r="BX17" s="36">
        <f>SUMIFS(рўйхат!CI:CI,рўйхат!$CX:$CX,$B$74,рўйхат!$D:$D,$C17)</f>
        <v/>
      </c>
      <c r="BY17" s="35">
        <f>SUMIFS(рўйхат!CJ:CJ,рўйхат!$CX:$CX,$B$74,рўйхат!$D:$D,$C17)</f>
        <v/>
      </c>
      <c r="BZ17" s="36">
        <f>SUMIFS(рўйхат!CK:CK,рўйхат!$CX:$CX,$B$74,рўйхат!$D:$D,$C17)</f>
        <v/>
      </c>
      <c r="CA17" s="35">
        <f>SUMIFS(рўйхат!CL:CL,рўйхат!$CX:$CX,$B$74,рўйхат!$D:$D,$C17)</f>
        <v/>
      </c>
      <c r="CB17" s="36">
        <f>SUMIFS(рўйхат!CM:CM,рўйхат!$CX:$CX,$B$74,рўйхат!$D:$D,$C17)</f>
        <v/>
      </c>
      <c r="CC17" s="35">
        <f>SUMIFS(рўйхат!CN:CN,рўйхат!$CX:$CX,$B$74,рўйхат!$D:$D,$C17)</f>
        <v/>
      </c>
      <c r="CD17" s="36">
        <f>SUMIFS(рўйхат!CO:CO,рўйхат!$CX:$CX,$B$74,рўйхат!$D:$D,$C17)</f>
        <v/>
      </c>
      <c r="CE17" s="77">
        <f>IFERROR(BE17/(Q17+BE17),0)</f>
        <v/>
      </c>
      <c r="CF17" s="78">
        <f>IFERROR(BF17/(R17+BF17),0)</f>
        <v/>
      </c>
    </row>
    <row r="18" hidden="1" outlineLevel="1" ht="30" customFormat="1" customHeight="1" s="8">
      <c r="A18" s="39" t="n"/>
      <c r="B18" s="50" t="n">
        <v>10</v>
      </c>
      <c r="C18" s="38" t="inlineStr">
        <is>
          <t>Бюджет ташкилотларида ишловчиларнинг 4 ва ундан ортиқ даромад манбаига эга фуқаролар</t>
        </is>
      </c>
      <c r="D18" s="40" t="n"/>
      <c r="E18" s="35">
        <f>SUMIFS(рўйхат!F:F,рўйхат!$CX:$CX,$B$74,рўйхат!$D:$D,$C18)</f>
        <v/>
      </c>
      <c r="F18" s="36">
        <f>SUMIFS(рўйхат!G:G,рўйхат!$CX:$CX,$B$74,рўйхат!$D:$D,$C18)</f>
        <v/>
      </c>
      <c r="G18" s="35">
        <f>SUMIFS(рўйхат!H:H,рўйхат!$CX:$CX,$B$74,рўйхат!$D:$D,$C18)</f>
        <v/>
      </c>
      <c r="H18" s="36">
        <f>SUMIFS(рўйхат!I:I,рўйхат!$CX:$CX,$B$74,рўйхат!$D:$D,$C18)</f>
        <v/>
      </c>
      <c r="I18" s="35">
        <f>SUMIFS(рўйхат!J:J,рўйхат!$CX:$CX,$B$74,рўйхат!$D:$D,$C18)</f>
        <v/>
      </c>
      <c r="J18" s="36">
        <f>SUMIFS(рўйхат!K:K,рўйхат!$CX:$CX,$B$74,рўйхат!$D:$D,$C18)</f>
        <v/>
      </c>
      <c r="K18" s="35">
        <f>SUMIFS(рўйхат!L:L,рўйхат!$CX:$CX,$B$74,рўйхат!$D:$D,$C18)</f>
        <v/>
      </c>
      <c r="L18" s="36">
        <f>SUMIFS(рўйхат!M:M,рўйхат!$CX:$CX,$B$74,рўйхат!$D:$D,$C18)</f>
        <v/>
      </c>
      <c r="M18" s="35">
        <f>SUMIFS(рўйхат!N:N,рўйхат!$CX:$CX,$B$74,рўйхат!$D:$D,$C18)</f>
        <v/>
      </c>
      <c r="N18" s="36">
        <f>SUMIFS(рўйхат!O:O,рўйхат!$CX:$CX,$B$74,рўйхат!$D:$D,$C18)</f>
        <v/>
      </c>
      <c r="O18" s="34">
        <f>IFERROR(M18/E18,0)</f>
        <v/>
      </c>
      <c r="P18" s="34">
        <f>IFERROR(N18/F18,0)</f>
        <v/>
      </c>
      <c r="Q18" s="35">
        <f>SUMIFS(рўйхат!P:P,рўйхат!$CX:$CX,$B$74,рўйхат!$D:$D,$C18)</f>
        <v/>
      </c>
      <c r="R18" s="36">
        <f>SUMIFS(рўйхат!Q:Q,рўйхат!$CX:$CX,$B$74,рўйхат!$D:$D,$C18)</f>
        <v/>
      </c>
      <c r="S18" s="35">
        <f>SUMIFS(рўйхат!R:R,рўйхат!$CX:$CX,$B$74,рўйхат!$D:$D,$C18)</f>
        <v/>
      </c>
      <c r="T18" s="36">
        <f>SUMIFS(рўйхат!S:S,рўйхат!$CX:$CX,$B$74,рўйхат!$D:$D,$C18)</f>
        <v/>
      </c>
      <c r="U18" s="35">
        <f>SUMIFS(рўйхат!T:T,рўйхат!$CX:$CX,$B$74,рўйхат!$D:$D,$C18)</f>
        <v/>
      </c>
      <c r="V18" s="36">
        <f>SUMIFS(рўйхат!U:U,рўйхат!$CX:$CX,$B$74,рўйхат!$D:$D,$C18)</f>
        <v/>
      </c>
      <c r="W18" s="35">
        <f>SUMIFS(рўйхат!V:V,рўйхат!$CX:$CX,$B$74,рўйхат!$D:$D,$C18)</f>
        <v/>
      </c>
      <c r="X18" s="36">
        <f>SUMIFS(рўйхат!W:W,рўйхат!$CX:$CX,$B$74,рўйхат!$D:$D,$C18)</f>
        <v/>
      </c>
      <c r="Y18" s="35">
        <f>SUMIFS(рўйхат!X:X,рўйхат!$CX:$CX,$B$74,рўйхат!$D:$D,$C18)</f>
        <v/>
      </c>
      <c r="Z18" s="36">
        <f>SUMIFS(рўйхат!Y:Y,рўйхат!$CX:$CX,$B$74,рўйхат!$D:$D,$C18)</f>
        <v/>
      </c>
      <c r="AA18" s="35">
        <f>SUMIFS(рўйхат!Z:Z,рўйхат!$CX:$CX,$B$74,рўйхат!$D:$D,$C18)</f>
        <v/>
      </c>
      <c r="AB18" s="36">
        <f>SUMIFS(рўйхат!AA:AA,рўйхат!$CX:$CX,$B$74,рўйхат!$D:$D,$C18)</f>
        <v/>
      </c>
      <c r="AC18" s="35">
        <f>SUMIFS(рўйхат!AB:AB,рўйхат!$CX:$CX,$B$74,рўйхат!$D:$D,$C18)</f>
        <v/>
      </c>
      <c r="AD18" s="36">
        <f>SUMIFS(рўйхат!AC:AC,рўйхат!$CX:$CX,$B$74,рўйхат!$D:$D,$C18)</f>
        <v/>
      </c>
      <c r="AE18" s="35">
        <f>SUMIFS(рўйхат!AD:AD,рўйхат!$CX:$CX,$B$74,рўйхат!$D:$D,$C18)</f>
        <v/>
      </c>
      <c r="AF18" s="36">
        <f>SUMIFS(рўйхат!AE:AE,рўйхат!$CX:$CX,$B$74,рўйхат!$D:$D,$C18)</f>
        <v/>
      </c>
      <c r="AG18" s="35">
        <f>SUMIFS(рўйхат!AH:AH,рўйхат!$CX:$CX,$B$74,рўйхат!$D:$D,$C18)</f>
        <v/>
      </c>
      <c r="AH18" s="36">
        <f>SUMIFS(рўйхат!AI:AI,рўйхат!$CX:$CX,$B$74,рўйхат!$D:$D,$C18)</f>
        <v/>
      </c>
      <c r="AI18" s="35">
        <f>SUMIFS(рўйхат!AJ:AJ,рўйхат!$CX:$CX,$B$74,рўйхат!$D:$D,$C18)</f>
        <v/>
      </c>
      <c r="AJ18" s="36">
        <f>SUMIFS(рўйхат!AK:AK,рўйхат!$CX:$CX,$B$74,рўйхат!$D:$D,$C18)</f>
        <v/>
      </c>
      <c r="AK18" s="35">
        <f>SUMIFS(рўйхат!AL:AL,рўйхат!$CX:$CX,$B$74,рўйхат!$D:$D,$C18)</f>
        <v/>
      </c>
      <c r="AL18" s="36">
        <f>SUMIFS(рўйхат!AM:AM,рўйхат!$CX:$CX,$B$74,рўйхат!$D:$D,$C18)</f>
        <v/>
      </c>
      <c r="AM18" s="77">
        <f>IFERROR(Q18/E18,0)</f>
        <v/>
      </c>
      <c r="AN18" s="77">
        <f>IFERROR(R18/F18,0)</f>
        <v/>
      </c>
      <c r="AO18" s="35">
        <f>SUMIFS(рўйхат!AX:AX,рўйхат!$CX:$CX,$B$74,рўйхат!$D:$D,$C18)</f>
        <v/>
      </c>
      <c r="AP18" s="36">
        <f>SUMIFS(рўйхат!AY:AY,рўйхат!$CX:$CX,$B$74,рўйхат!$D:$D,$C18)</f>
        <v/>
      </c>
      <c r="AQ18" s="35">
        <f>SUMIFS(рўйхат!AZ:AZ,рўйхат!$CX:$CX,$B$74,рўйхат!$D:$D,$C18)</f>
        <v/>
      </c>
      <c r="AR18" s="36">
        <f>SUMIFS(рўйхат!BA:BA,рўйхат!$CX:$CX,$B$74,рўйхат!$D:$D,$C18)</f>
        <v/>
      </c>
      <c r="AS18" s="35">
        <f>SUMIFS(рўйхат!BB:BB,рўйхат!$CX:$CX,$B$74,рўйхат!$D:$D,$C18)</f>
        <v/>
      </c>
      <c r="AT18" s="36">
        <f>SUMIFS(рўйхат!BC:BC,рўйхат!$CX:$CX,$B$74,рўйхат!$D:$D,$C18)</f>
        <v/>
      </c>
      <c r="AU18" s="35">
        <f>SUMIFS(рўйхат!BD:BD,рўйхат!$CX:$CX,$B$74,рўйхат!$D:$D,$C18)</f>
        <v/>
      </c>
      <c r="AV18" s="36">
        <f>SUMIFS(рўйхат!BE:BE,рўйхат!$CX:$CX,$B$74,рўйхат!$D:$D,$C18)</f>
        <v/>
      </c>
      <c r="AW18" s="35">
        <f>SUMIFS(рўйхат!BF:BF,рўйхат!$CX:$CX,$B$74,рўйхат!$D:$D,$C18)</f>
        <v/>
      </c>
      <c r="AX18" s="36">
        <f>SUMIFS(рўйхат!BG:BG,рўйхат!$CX:$CX,$B$74,рўйхат!$D:$D,$C18)</f>
        <v/>
      </c>
      <c r="AY18" s="35">
        <f>SUMIFS(рўйхат!BH:BH,рўйхат!$CX:$CX,$B$74,рўйхат!$D:$D,$C18)</f>
        <v/>
      </c>
      <c r="AZ18" s="36">
        <f>SUMIFS(рўйхат!BI:BI,рўйхат!$CX:$CX,$B$74,рўйхат!$D:$D,$C18)</f>
        <v/>
      </c>
      <c r="BA18" s="35">
        <f>SUMIFS(рўйхат!BJ:BJ,рўйхат!$CX:$CX,$B$74,рўйхат!$D:$D,$C18)</f>
        <v/>
      </c>
      <c r="BB18" s="36">
        <f>SUMIFS(рўйхат!BK:BK,рўйхат!$CX:$CX,$B$74,рўйхат!$D:$D,$C18)</f>
        <v/>
      </c>
      <c r="BC18" s="77">
        <f>IFERROR(AO18/E18,0)</f>
        <v/>
      </c>
      <c r="BD18" s="77">
        <f>IFERROR(AP18/F18,0)</f>
        <v/>
      </c>
      <c r="BE18" s="35">
        <f>SUMIFS(рўйхат!BL:BL,рўйхат!$CX:$CX,$B$74,рўйхат!$D:$D,$C18)</f>
        <v/>
      </c>
      <c r="BF18" s="36">
        <f>SUMIFS(рўйхат!BM:BM,рўйхат!$CX:$CX,$B$74,рўйхат!$D:$D,$C18)</f>
        <v/>
      </c>
      <c r="BG18" s="35">
        <f>SUMIFS(рўйхат!BN:BN,рўйхат!$CX:$CX,$B$74,рўйхат!$D:$D,$C18)</f>
        <v/>
      </c>
      <c r="BH18" s="36">
        <f>SUMIFS(рўйхат!BO:BO,рўйхат!$CX:$CX,$B$74,рўйхат!$D:$D,$C18)</f>
        <v/>
      </c>
      <c r="BI18" s="35">
        <f>SUMIFS(рўйхат!BP:BP,рўйхат!$CX:$CX,$B$74,рўйхат!$D:$D,$C18)</f>
        <v/>
      </c>
      <c r="BJ18" s="36">
        <f>SUMIFS(рўйхат!BQ:BQ,рўйхат!$CX:$CX,$B$74,рўйхат!$D:$D,$C18)</f>
        <v/>
      </c>
      <c r="BK18" s="35">
        <f>SUMIFS(рўйхат!BR:BR,рўйхат!$CX:$CX,$B$74,рўйхат!$D:$D,$C18)</f>
        <v/>
      </c>
      <c r="BL18" s="36">
        <f>SUMIFS(рўйхат!BS:BS,рўйхат!$CX:$CX,$B$74,рўйхат!$D:$D,$C18)</f>
        <v/>
      </c>
      <c r="BM18" s="35">
        <f>SUMIFS(рўйхат!BT:BT,рўйхат!$CX:$CX,$B$74,рўйхат!$D:$D,$C18)</f>
        <v/>
      </c>
      <c r="BN18" s="36">
        <f>SUMIFS(рўйхат!BU:BU,рўйхат!$CX:$CX,$B$74,рўйхат!$D:$D,$C18)</f>
        <v/>
      </c>
      <c r="BO18" s="35">
        <f>SUMIFS(рўйхат!BX:BX,рўйхат!$CX:$CX,$B$74,рўйхат!$D:$D,$C18)</f>
        <v/>
      </c>
      <c r="BP18" s="36">
        <f>SUMIFS(рўйхат!BY:BY,рўйхат!$CX:$CX,$B$74,рўйхат!$D:$D,$C18)</f>
        <v/>
      </c>
      <c r="BQ18" s="35">
        <f>SUMIFS(рўйхат!BZ:BZ,рўйхат!$CX:$CX,$B$74,рўйхат!$D:$D,$C18)</f>
        <v/>
      </c>
      <c r="BR18" s="36">
        <f>SUMIFS(рўйхат!CA:CA,рўйхат!$CX:$CX,$B$74,рўйхат!$D:$D,$C18)</f>
        <v/>
      </c>
      <c r="BS18" s="35">
        <f>SUMIFS(рўйхат!CB:CB,рўйхат!$CX:$CX,$B$74,рўйхат!$D:$D,$C18)</f>
        <v/>
      </c>
      <c r="BT18" s="36">
        <f>SUMIFS(рўйхат!CC:CC,рўйхат!$CX:$CX,$B$74,рўйхат!$D:$D,$C18)</f>
        <v/>
      </c>
      <c r="BU18" s="35">
        <f>SUMIFS(рўйхат!CD:CD,рўйхат!$CX:$CX,$B$74,рўйхат!$D:$D,$C18)</f>
        <v/>
      </c>
      <c r="BV18" s="36">
        <f>SUMIFS(рўйхат!CE:CE,рўйхат!$CX:$CX,$B$74,рўйхат!$D:$D,$C18)</f>
        <v/>
      </c>
      <c r="BW18" s="35">
        <f>SUMIFS(рўйхат!CH:CH,рўйхат!$CX:$CX,$B$74,рўйхат!$D:$D,$C18)</f>
        <v/>
      </c>
      <c r="BX18" s="36">
        <f>SUMIFS(рўйхат!CI:CI,рўйхат!$CX:$CX,$B$74,рўйхат!$D:$D,$C18)</f>
        <v/>
      </c>
      <c r="BY18" s="35">
        <f>SUMIFS(рўйхат!CJ:CJ,рўйхат!$CX:$CX,$B$74,рўйхат!$D:$D,$C18)</f>
        <v/>
      </c>
      <c r="BZ18" s="36">
        <f>SUMIFS(рўйхат!CK:CK,рўйхат!$CX:$CX,$B$74,рўйхат!$D:$D,$C18)</f>
        <v/>
      </c>
      <c r="CA18" s="35">
        <f>SUMIFS(рўйхат!CL:CL,рўйхат!$CX:$CX,$B$74,рўйхат!$D:$D,$C18)</f>
        <v/>
      </c>
      <c r="CB18" s="36">
        <f>SUMIFS(рўйхат!CM:CM,рўйхат!$CX:$CX,$B$74,рўйхат!$D:$D,$C18)</f>
        <v/>
      </c>
      <c r="CC18" s="35">
        <f>SUMIFS(рўйхат!CN:CN,рўйхат!$CX:$CX,$B$74,рўйхат!$D:$D,$C18)</f>
        <v/>
      </c>
      <c r="CD18" s="36">
        <f>SUMIFS(рўйхат!CO:CO,рўйхат!$CX:$CX,$B$74,рўйхат!$D:$D,$C18)</f>
        <v/>
      </c>
      <c r="CE18" s="77">
        <f>IFERROR(BE18/(Q18+BE18),0)</f>
        <v/>
      </c>
      <c r="CF18" s="78">
        <f>IFERROR(BF18/(R18+BF18),0)</f>
        <v/>
      </c>
    </row>
    <row r="19" hidden="1" outlineLevel="1" ht="30" customFormat="1" customHeight="1" s="8">
      <c r="A19" s="39" t="n"/>
      <c r="B19" s="50" t="n">
        <v>11</v>
      </c>
      <c r="C19" s="38" t="inlineStr">
        <is>
          <t>Вафот этган фуқароларга ойлик иш ҳақи ҳисобланганлиги (V2)</t>
        </is>
      </c>
      <c r="D19" s="40" t="n"/>
      <c r="E19" s="35">
        <f>SUMIFS(рўйхат!F:F,рўйхат!$CX:$CX,$B$74,рўйхат!$D:$D,$C19)</f>
        <v/>
      </c>
      <c r="F19" s="36">
        <f>SUMIFS(рўйхат!G:G,рўйхат!$CX:$CX,$B$74,рўйхат!$D:$D,$C19)</f>
        <v/>
      </c>
      <c r="G19" s="35">
        <f>SUMIFS(рўйхат!H:H,рўйхат!$CX:$CX,$B$74,рўйхат!$D:$D,$C19)</f>
        <v/>
      </c>
      <c r="H19" s="36">
        <f>SUMIFS(рўйхат!I:I,рўйхат!$CX:$CX,$B$74,рўйхат!$D:$D,$C19)</f>
        <v/>
      </c>
      <c r="I19" s="35">
        <f>SUMIFS(рўйхат!J:J,рўйхат!$CX:$CX,$B$74,рўйхат!$D:$D,$C19)</f>
        <v/>
      </c>
      <c r="J19" s="36">
        <f>SUMIFS(рўйхат!K:K,рўйхат!$CX:$CX,$B$74,рўйхат!$D:$D,$C19)</f>
        <v/>
      </c>
      <c r="K19" s="35">
        <f>SUMIFS(рўйхат!L:L,рўйхат!$CX:$CX,$B$74,рўйхат!$D:$D,$C19)</f>
        <v/>
      </c>
      <c r="L19" s="36">
        <f>SUMIFS(рўйхат!M:M,рўйхат!$CX:$CX,$B$74,рўйхат!$D:$D,$C19)</f>
        <v/>
      </c>
      <c r="M19" s="35">
        <f>SUMIFS(рўйхат!N:N,рўйхат!$CX:$CX,$B$74,рўйхат!$D:$D,$C19)</f>
        <v/>
      </c>
      <c r="N19" s="36">
        <f>SUMIFS(рўйхат!O:O,рўйхат!$CX:$CX,$B$74,рўйхат!$D:$D,$C19)</f>
        <v/>
      </c>
      <c r="O19" s="34">
        <f>IFERROR(M19/E19,0)</f>
        <v/>
      </c>
      <c r="P19" s="34">
        <f>IFERROR(N19/F19,0)</f>
        <v/>
      </c>
      <c r="Q19" s="35">
        <f>SUMIFS(рўйхат!P:P,рўйхат!$CX:$CX,$B$74,рўйхат!$D:$D,$C19)</f>
        <v/>
      </c>
      <c r="R19" s="36">
        <f>SUMIFS(рўйхат!Q:Q,рўйхат!$CX:$CX,$B$74,рўйхат!$D:$D,$C19)</f>
        <v/>
      </c>
      <c r="S19" s="35">
        <f>SUMIFS(рўйхат!R:R,рўйхат!$CX:$CX,$B$74,рўйхат!$D:$D,$C19)</f>
        <v/>
      </c>
      <c r="T19" s="36">
        <f>SUMIFS(рўйхат!S:S,рўйхат!$CX:$CX,$B$74,рўйхат!$D:$D,$C19)</f>
        <v/>
      </c>
      <c r="U19" s="35">
        <f>SUMIFS(рўйхат!T:T,рўйхат!$CX:$CX,$B$74,рўйхат!$D:$D,$C19)</f>
        <v/>
      </c>
      <c r="V19" s="36">
        <f>SUMIFS(рўйхат!U:U,рўйхат!$CX:$CX,$B$74,рўйхат!$D:$D,$C19)</f>
        <v/>
      </c>
      <c r="W19" s="35">
        <f>SUMIFS(рўйхат!V:V,рўйхат!$CX:$CX,$B$74,рўйхат!$D:$D,$C19)</f>
        <v/>
      </c>
      <c r="X19" s="36">
        <f>SUMIFS(рўйхат!W:W,рўйхат!$CX:$CX,$B$74,рўйхат!$D:$D,$C19)</f>
        <v/>
      </c>
      <c r="Y19" s="35">
        <f>SUMIFS(рўйхат!X:X,рўйхат!$CX:$CX,$B$74,рўйхат!$D:$D,$C19)</f>
        <v/>
      </c>
      <c r="Z19" s="36">
        <f>SUMIFS(рўйхат!Y:Y,рўйхат!$CX:$CX,$B$74,рўйхат!$D:$D,$C19)</f>
        <v/>
      </c>
      <c r="AA19" s="35">
        <f>SUMIFS(рўйхат!Z:Z,рўйхат!$CX:$CX,$B$74,рўйхат!$D:$D,$C19)</f>
        <v/>
      </c>
      <c r="AB19" s="36">
        <f>SUMIFS(рўйхат!AA:AA,рўйхат!$CX:$CX,$B$74,рўйхат!$D:$D,$C19)</f>
        <v/>
      </c>
      <c r="AC19" s="35">
        <f>SUMIFS(рўйхат!AB:AB,рўйхат!$CX:$CX,$B$74,рўйхат!$D:$D,$C19)</f>
        <v/>
      </c>
      <c r="AD19" s="36">
        <f>SUMIFS(рўйхат!AC:AC,рўйхат!$CX:$CX,$B$74,рўйхат!$D:$D,$C19)</f>
        <v/>
      </c>
      <c r="AE19" s="35">
        <f>SUMIFS(рўйхат!AD:AD,рўйхат!$CX:$CX,$B$74,рўйхат!$D:$D,$C19)</f>
        <v/>
      </c>
      <c r="AF19" s="36">
        <f>SUMIFS(рўйхат!AE:AE,рўйхат!$CX:$CX,$B$74,рўйхат!$D:$D,$C19)</f>
        <v/>
      </c>
      <c r="AG19" s="35">
        <f>SUMIFS(рўйхат!AH:AH,рўйхат!$CX:$CX,$B$74,рўйхат!$D:$D,$C19)</f>
        <v/>
      </c>
      <c r="AH19" s="36">
        <f>SUMIFS(рўйхат!AI:AI,рўйхат!$CX:$CX,$B$74,рўйхат!$D:$D,$C19)</f>
        <v/>
      </c>
      <c r="AI19" s="35">
        <f>SUMIFS(рўйхат!AJ:AJ,рўйхат!$CX:$CX,$B$74,рўйхат!$D:$D,$C19)</f>
        <v/>
      </c>
      <c r="AJ19" s="36">
        <f>SUMIFS(рўйхат!AK:AK,рўйхат!$CX:$CX,$B$74,рўйхат!$D:$D,$C19)</f>
        <v/>
      </c>
      <c r="AK19" s="35">
        <f>SUMIFS(рўйхат!AL:AL,рўйхат!$CX:$CX,$B$74,рўйхат!$D:$D,$C19)</f>
        <v/>
      </c>
      <c r="AL19" s="36">
        <f>SUMIFS(рўйхат!AM:AM,рўйхат!$CX:$CX,$B$74,рўйхат!$D:$D,$C19)</f>
        <v/>
      </c>
      <c r="AM19" s="77">
        <f>IFERROR(Q19/E19,0)</f>
        <v/>
      </c>
      <c r="AN19" s="77">
        <f>IFERROR(R19/F19,0)</f>
        <v/>
      </c>
      <c r="AO19" s="35">
        <f>SUMIFS(рўйхат!AX:AX,рўйхат!$CX:$CX,$B$74,рўйхат!$D:$D,$C19)</f>
        <v/>
      </c>
      <c r="AP19" s="36">
        <f>SUMIFS(рўйхат!AY:AY,рўйхат!$CX:$CX,$B$74,рўйхат!$D:$D,$C19)</f>
        <v/>
      </c>
      <c r="AQ19" s="35">
        <f>SUMIFS(рўйхат!AZ:AZ,рўйхат!$CX:$CX,$B$74,рўйхат!$D:$D,$C19)</f>
        <v/>
      </c>
      <c r="AR19" s="36">
        <f>SUMIFS(рўйхат!BA:BA,рўйхат!$CX:$CX,$B$74,рўйхат!$D:$D,$C19)</f>
        <v/>
      </c>
      <c r="AS19" s="35">
        <f>SUMIFS(рўйхат!BB:BB,рўйхат!$CX:$CX,$B$74,рўйхат!$D:$D,$C19)</f>
        <v/>
      </c>
      <c r="AT19" s="36">
        <f>SUMIFS(рўйхат!BC:BC,рўйхат!$CX:$CX,$B$74,рўйхат!$D:$D,$C19)</f>
        <v/>
      </c>
      <c r="AU19" s="35">
        <f>SUMIFS(рўйхат!BD:BD,рўйхат!$CX:$CX,$B$74,рўйхат!$D:$D,$C19)</f>
        <v/>
      </c>
      <c r="AV19" s="36">
        <f>SUMIFS(рўйхат!BE:BE,рўйхат!$CX:$CX,$B$74,рўйхат!$D:$D,$C19)</f>
        <v/>
      </c>
      <c r="AW19" s="35">
        <f>SUMIFS(рўйхат!BF:BF,рўйхат!$CX:$CX,$B$74,рўйхат!$D:$D,$C19)</f>
        <v/>
      </c>
      <c r="AX19" s="36">
        <f>SUMIFS(рўйхат!BG:BG,рўйхат!$CX:$CX,$B$74,рўйхат!$D:$D,$C19)</f>
        <v/>
      </c>
      <c r="AY19" s="35">
        <f>SUMIFS(рўйхат!BH:BH,рўйхат!$CX:$CX,$B$74,рўйхат!$D:$D,$C19)</f>
        <v/>
      </c>
      <c r="AZ19" s="36">
        <f>SUMIFS(рўйхат!BI:BI,рўйхат!$CX:$CX,$B$74,рўйхат!$D:$D,$C19)</f>
        <v/>
      </c>
      <c r="BA19" s="35">
        <f>SUMIFS(рўйхат!BJ:BJ,рўйхат!$CX:$CX,$B$74,рўйхат!$D:$D,$C19)</f>
        <v/>
      </c>
      <c r="BB19" s="36">
        <f>SUMIFS(рўйхат!BK:BK,рўйхат!$CX:$CX,$B$74,рўйхат!$D:$D,$C19)</f>
        <v/>
      </c>
      <c r="BC19" s="77">
        <f>IFERROR(AO19/E19,0)</f>
        <v/>
      </c>
      <c r="BD19" s="77">
        <f>IFERROR(AP19/F19,0)</f>
        <v/>
      </c>
      <c r="BE19" s="35">
        <f>SUMIFS(рўйхат!BL:BL,рўйхат!$CX:$CX,$B$74,рўйхат!$D:$D,$C19)</f>
        <v/>
      </c>
      <c r="BF19" s="36">
        <f>SUMIFS(рўйхат!BM:BM,рўйхат!$CX:$CX,$B$74,рўйхат!$D:$D,$C19)</f>
        <v/>
      </c>
      <c r="BG19" s="35">
        <f>SUMIFS(рўйхат!BN:BN,рўйхат!$CX:$CX,$B$74,рўйхат!$D:$D,$C19)</f>
        <v/>
      </c>
      <c r="BH19" s="36">
        <f>SUMIFS(рўйхат!BO:BO,рўйхат!$CX:$CX,$B$74,рўйхат!$D:$D,$C19)</f>
        <v/>
      </c>
      <c r="BI19" s="35">
        <f>SUMIFS(рўйхат!BP:BP,рўйхат!$CX:$CX,$B$74,рўйхат!$D:$D,$C19)</f>
        <v/>
      </c>
      <c r="BJ19" s="36">
        <f>SUMIFS(рўйхат!BQ:BQ,рўйхат!$CX:$CX,$B$74,рўйхат!$D:$D,$C19)</f>
        <v/>
      </c>
      <c r="BK19" s="35">
        <f>SUMIFS(рўйхат!BR:BR,рўйхат!$CX:$CX,$B$74,рўйхат!$D:$D,$C19)</f>
        <v/>
      </c>
      <c r="BL19" s="36">
        <f>SUMIFS(рўйхат!BS:BS,рўйхат!$CX:$CX,$B$74,рўйхат!$D:$D,$C19)</f>
        <v/>
      </c>
      <c r="BM19" s="35">
        <f>SUMIFS(рўйхат!BT:BT,рўйхат!$CX:$CX,$B$74,рўйхат!$D:$D,$C19)</f>
        <v/>
      </c>
      <c r="BN19" s="36">
        <f>SUMIFS(рўйхат!BU:BU,рўйхат!$CX:$CX,$B$74,рўйхат!$D:$D,$C19)</f>
        <v/>
      </c>
      <c r="BO19" s="35">
        <f>SUMIFS(рўйхат!BX:BX,рўйхат!$CX:$CX,$B$74,рўйхат!$D:$D,$C19)</f>
        <v/>
      </c>
      <c r="BP19" s="36">
        <f>SUMIFS(рўйхат!BY:BY,рўйхат!$CX:$CX,$B$74,рўйхат!$D:$D,$C19)</f>
        <v/>
      </c>
      <c r="BQ19" s="35">
        <f>SUMIFS(рўйхат!BZ:BZ,рўйхат!$CX:$CX,$B$74,рўйхат!$D:$D,$C19)</f>
        <v/>
      </c>
      <c r="BR19" s="36">
        <f>SUMIFS(рўйхат!CA:CA,рўйхат!$CX:$CX,$B$74,рўйхат!$D:$D,$C19)</f>
        <v/>
      </c>
      <c r="BS19" s="35">
        <f>SUMIFS(рўйхат!CB:CB,рўйхат!$CX:$CX,$B$74,рўйхат!$D:$D,$C19)</f>
        <v/>
      </c>
      <c r="BT19" s="36">
        <f>SUMIFS(рўйхат!CC:CC,рўйхат!$CX:$CX,$B$74,рўйхат!$D:$D,$C19)</f>
        <v/>
      </c>
      <c r="BU19" s="35">
        <f>SUMIFS(рўйхат!CD:CD,рўйхат!$CX:$CX,$B$74,рўйхат!$D:$D,$C19)</f>
        <v/>
      </c>
      <c r="BV19" s="36">
        <f>SUMIFS(рўйхат!CE:CE,рўйхат!$CX:$CX,$B$74,рўйхат!$D:$D,$C19)</f>
        <v/>
      </c>
      <c r="BW19" s="35">
        <f>SUMIFS(рўйхат!CH:CH,рўйхат!$CX:$CX,$B$74,рўйхат!$D:$D,$C19)</f>
        <v/>
      </c>
      <c r="BX19" s="36">
        <f>SUMIFS(рўйхат!CI:CI,рўйхат!$CX:$CX,$B$74,рўйхат!$D:$D,$C19)</f>
        <v/>
      </c>
      <c r="BY19" s="35">
        <f>SUMIFS(рўйхат!CJ:CJ,рўйхат!$CX:$CX,$B$74,рўйхат!$D:$D,$C19)</f>
        <v/>
      </c>
      <c r="BZ19" s="36">
        <f>SUMIFS(рўйхат!CK:CK,рўйхат!$CX:$CX,$B$74,рўйхат!$D:$D,$C19)</f>
        <v/>
      </c>
      <c r="CA19" s="35">
        <f>SUMIFS(рўйхат!CL:CL,рўйхат!$CX:$CX,$B$74,рўйхат!$D:$D,$C19)</f>
        <v/>
      </c>
      <c r="CB19" s="36">
        <f>SUMIFS(рўйхат!CM:CM,рўйхат!$CX:$CX,$B$74,рўйхат!$D:$D,$C19)</f>
        <v/>
      </c>
      <c r="CC19" s="35">
        <f>SUMIFS(рўйхат!CN:CN,рўйхат!$CX:$CX,$B$74,рўйхат!$D:$D,$C19)</f>
        <v/>
      </c>
      <c r="CD19" s="36">
        <f>SUMIFS(рўйхат!CO:CO,рўйхат!$CX:$CX,$B$74,рўйхат!$D:$D,$C19)</f>
        <v/>
      </c>
      <c r="CE19" s="77">
        <f>IFERROR(BE19/(Q19+BE19),0)</f>
        <v/>
      </c>
      <c r="CF19" s="78">
        <f>IFERROR(BF19/(R19+BF19),0)</f>
        <v/>
      </c>
    </row>
    <row r="20" hidden="1" outlineLevel="1" ht="30" customFormat="1" customHeight="1" s="8">
      <c r="A20" s="39" t="n"/>
      <c r="B20" s="50" t="n">
        <v>12</v>
      </c>
      <c r="C20" s="38" t="inlineStr">
        <is>
          <t>Вафот этган фуқароларга УзАСБОдан ойлик иш ҳақи ҳисобланганлиги</t>
        </is>
      </c>
      <c r="D20" s="40" t="n"/>
      <c r="E20" s="35">
        <f>SUMIFS(рўйхат!F:F,рўйхат!$CX:$CX,$B$74,рўйхат!$D:$D,$C20)</f>
        <v/>
      </c>
      <c r="F20" s="36">
        <f>SUMIFS(рўйхат!G:G,рўйхат!$CX:$CX,$B$74,рўйхат!$D:$D,$C20)</f>
        <v/>
      </c>
      <c r="G20" s="35">
        <f>SUMIFS(рўйхат!H:H,рўйхат!$CX:$CX,$B$74,рўйхат!$D:$D,$C20)</f>
        <v/>
      </c>
      <c r="H20" s="36">
        <f>SUMIFS(рўйхат!I:I,рўйхат!$CX:$CX,$B$74,рўйхат!$D:$D,$C20)</f>
        <v/>
      </c>
      <c r="I20" s="35">
        <f>SUMIFS(рўйхат!J:J,рўйхат!$CX:$CX,$B$74,рўйхат!$D:$D,$C20)</f>
        <v/>
      </c>
      <c r="J20" s="36">
        <f>SUMIFS(рўйхат!K:K,рўйхат!$CX:$CX,$B$74,рўйхат!$D:$D,$C20)</f>
        <v/>
      </c>
      <c r="K20" s="35">
        <f>SUMIFS(рўйхат!L:L,рўйхат!$CX:$CX,$B$74,рўйхат!$D:$D,$C20)</f>
        <v/>
      </c>
      <c r="L20" s="36">
        <f>SUMIFS(рўйхат!M:M,рўйхат!$CX:$CX,$B$74,рўйхат!$D:$D,$C20)</f>
        <v/>
      </c>
      <c r="M20" s="35">
        <f>SUMIFS(рўйхат!N:N,рўйхат!$CX:$CX,$B$74,рўйхат!$D:$D,$C20)</f>
        <v/>
      </c>
      <c r="N20" s="36">
        <f>SUMIFS(рўйхат!O:O,рўйхат!$CX:$CX,$B$74,рўйхат!$D:$D,$C20)</f>
        <v/>
      </c>
      <c r="O20" s="34">
        <f>IFERROR(M20/E20,0)</f>
        <v/>
      </c>
      <c r="P20" s="34">
        <f>IFERROR(N20/F20,0)</f>
        <v/>
      </c>
      <c r="Q20" s="35">
        <f>SUMIFS(рўйхат!P:P,рўйхат!$CX:$CX,$B$74,рўйхат!$D:$D,$C20)</f>
        <v/>
      </c>
      <c r="R20" s="36">
        <f>SUMIFS(рўйхат!Q:Q,рўйхат!$CX:$CX,$B$74,рўйхат!$D:$D,$C20)</f>
        <v/>
      </c>
      <c r="S20" s="35">
        <f>SUMIFS(рўйхат!R:R,рўйхат!$CX:$CX,$B$74,рўйхат!$D:$D,$C20)</f>
        <v/>
      </c>
      <c r="T20" s="36">
        <f>SUMIFS(рўйхат!S:S,рўйхат!$CX:$CX,$B$74,рўйхат!$D:$D,$C20)</f>
        <v/>
      </c>
      <c r="U20" s="35">
        <f>SUMIFS(рўйхат!T:T,рўйхат!$CX:$CX,$B$74,рўйхат!$D:$D,$C20)</f>
        <v/>
      </c>
      <c r="V20" s="36">
        <f>SUMIFS(рўйхат!U:U,рўйхат!$CX:$CX,$B$74,рўйхат!$D:$D,$C20)</f>
        <v/>
      </c>
      <c r="W20" s="35">
        <f>SUMIFS(рўйхат!V:V,рўйхат!$CX:$CX,$B$74,рўйхат!$D:$D,$C20)</f>
        <v/>
      </c>
      <c r="X20" s="36">
        <f>SUMIFS(рўйхат!W:W,рўйхат!$CX:$CX,$B$74,рўйхат!$D:$D,$C20)</f>
        <v/>
      </c>
      <c r="Y20" s="35">
        <f>SUMIFS(рўйхат!X:X,рўйхат!$CX:$CX,$B$74,рўйхат!$D:$D,$C20)</f>
        <v/>
      </c>
      <c r="Z20" s="36">
        <f>SUMIFS(рўйхат!Y:Y,рўйхат!$CX:$CX,$B$74,рўйхат!$D:$D,$C20)</f>
        <v/>
      </c>
      <c r="AA20" s="35">
        <f>SUMIFS(рўйхат!Z:Z,рўйхат!$CX:$CX,$B$74,рўйхат!$D:$D,$C20)</f>
        <v/>
      </c>
      <c r="AB20" s="36">
        <f>SUMIFS(рўйхат!AA:AA,рўйхат!$CX:$CX,$B$74,рўйхат!$D:$D,$C20)</f>
        <v/>
      </c>
      <c r="AC20" s="35">
        <f>SUMIFS(рўйхат!AB:AB,рўйхат!$CX:$CX,$B$74,рўйхат!$D:$D,$C20)</f>
        <v/>
      </c>
      <c r="AD20" s="36">
        <f>SUMIFS(рўйхат!AC:AC,рўйхат!$CX:$CX,$B$74,рўйхат!$D:$D,$C20)</f>
        <v/>
      </c>
      <c r="AE20" s="35">
        <f>SUMIFS(рўйхат!AD:AD,рўйхат!$CX:$CX,$B$74,рўйхат!$D:$D,$C20)</f>
        <v/>
      </c>
      <c r="AF20" s="36">
        <f>SUMIFS(рўйхат!AE:AE,рўйхат!$CX:$CX,$B$74,рўйхат!$D:$D,$C20)</f>
        <v/>
      </c>
      <c r="AG20" s="35">
        <f>SUMIFS(рўйхат!AH:AH,рўйхат!$CX:$CX,$B$74,рўйхат!$D:$D,$C20)</f>
        <v/>
      </c>
      <c r="AH20" s="36">
        <f>SUMIFS(рўйхат!AI:AI,рўйхат!$CX:$CX,$B$74,рўйхат!$D:$D,$C20)</f>
        <v/>
      </c>
      <c r="AI20" s="35">
        <f>SUMIFS(рўйхат!AJ:AJ,рўйхат!$CX:$CX,$B$74,рўйхат!$D:$D,$C20)</f>
        <v/>
      </c>
      <c r="AJ20" s="36">
        <f>SUMIFS(рўйхат!AK:AK,рўйхат!$CX:$CX,$B$74,рўйхат!$D:$D,$C20)</f>
        <v/>
      </c>
      <c r="AK20" s="35">
        <f>SUMIFS(рўйхат!AL:AL,рўйхат!$CX:$CX,$B$74,рўйхат!$D:$D,$C20)</f>
        <v/>
      </c>
      <c r="AL20" s="36">
        <f>SUMIFS(рўйхат!AM:AM,рўйхат!$CX:$CX,$B$74,рўйхат!$D:$D,$C20)</f>
        <v/>
      </c>
      <c r="AM20" s="77">
        <f>IFERROR(Q20/E20,0)</f>
        <v/>
      </c>
      <c r="AN20" s="77">
        <f>IFERROR(R20/F20,0)</f>
        <v/>
      </c>
      <c r="AO20" s="35">
        <f>SUMIFS(рўйхат!AX:AX,рўйхат!$CX:$CX,$B$74,рўйхат!$D:$D,$C20)</f>
        <v/>
      </c>
      <c r="AP20" s="36">
        <f>SUMIFS(рўйхат!AY:AY,рўйхат!$CX:$CX,$B$74,рўйхат!$D:$D,$C20)</f>
        <v/>
      </c>
      <c r="AQ20" s="35">
        <f>SUMIFS(рўйхат!AZ:AZ,рўйхат!$CX:$CX,$B$74,рўйхат!$D:$D,$C20)</f>
        <v/>
      </c>
      <c r="AR20" s="36">
        <f>SUMIFS(рўйхат!BA:BA,рўйхат!$CX:$CX,$B$74,рўйхат!$D:$D,$C20)</f>
        <v/>
      </c>
      <c r="AS20" s="35">
        <f>SUMIFS(рўйхат!BB:BB,рўйхат!$CX:$CX,$B$74,рўйхат!$D:$D,$C20)</f>
        <v/>
      </c>
      <c r="AT20" s="36">
        <f>SUMIFS(рўйхат!BC:BC,рўйхат!$CX:$CX,$B$74,рўйхат!$D:$D,$C20)</f>
        <v/>
      </c>
      <c r="AU20" s="35">
        <f>SUMIFS(рўйхат!BD:BD,рўйхат!$CX:$CX,$B$74,рўйхат!$D:$D,$C20)</f>
        <v/>
      </c>
      <c r="AV20" s="36">
        <f>SUMIFS(рўйхат!BE:BE,рўйхат!$CX:$CX,$B$74,рўйхат!$D:$D,$C20)</f>
        <v/>
      </c>
      <c r="AW20" s="35">
        <f>SUMIFS(рўйхат!BF:BF,рўйхат!$CX:$CX,$B$74,рўйхат!$D:$D,$C20)</f>
        <v/>
      </c>
      <c r="AX20" s="36">
        <f>SUMIFS(рўйхат!BG:BG,рўйхат!$CX:$CX,$B$74,рўйхат!$D:$D,$C20)</f>
        <v/>
      </c>
      <c r="AY20" s="35">
        <f>SUMIFS(рўйхат!BH:BH,рўйхат!$CX:$CX,$B$74,рўйхат!$D:$D,$C20)</f>
        <v/>
      </c>
      <c r="AZ20" s="36">
        <f>SUMIFS(рўйхат!BI:BI,рўйхат!$CX:$CX,$B$74,рўйхат!$D:$D,$C20)</f>
        <v/>
      </c>
      <c r="BA20" s="35">
        <f>SUMIFS(рўйхат!BJ:BJ,рўйхат!$CX:$CX,$B$74,рўйхат!$D:$D,$C20)</f>
        <v/>
      </c>
      <c r="BB20" s="36">
        <f>SUMIFS(рўйхат!BK:BK,рўйхат!$CX:$CX,$B$74,рўйхат!$D:$D,$C20)</f>
        <v/>
      </c>
      <c r="BC20" s="77">
        <f>IFERROR(AO20/E20,0)</f>
        <v/>
      </c>
      <c r="BD20" s="77">
        <f>IFERROR(AP20/F20,0)</f>
        <v/>
      </c>
      <c r="BE20" s="35">
        <f>SUMIFS(рўйхат!BL:BL,рўйхат!$CX:$CX,$B$74,рўйхат!$D:$D,$C20)</f>
        <v/>
      </c>
      <c r="BF20" s="36">
        <f>SUMIFS(рўйхат!BM:BM,рўйхат!$CX:$CX,$B$74,рўйхат!$D:$D,$C20)</f>
        <v/>
      </c>
      <c r="BG20" s="35">
        <f>SUMIFS(рўйхат!BN:BN,рўйхат!$CX:$CX,$B$74,рўйхат!$D:$D,$C20)</f>
        <v/>
      </c>
      <c r="BH20" s="36">
        <f>SUMIFS(рўйхат!BO:BO,рўйхат!$CX:$CX,$B$74,рўйхат!$D:$D,$C20)</f>
        <v/>
      </c>
      <c r="BI20" s="35">
        <f>SUMIFS(рўйхат!BP:BP,рўйхат!$CX:$CX,$B$74,рўйхат!$D:$D,$C20)</f>
        <v/>
      </c>
      <c r="BJ20" s="36">
        <f>SUMIFS(рўйхат!BQ:BQ,рўйхат!$CX:$CX,$B$74,рўйхат!$D:$D,$C20)</f>
        <v/>
      </c>
      <c r="BK20" s="35">
        <f>SUMIFS(рўйхат!BR:BR,рўйхат!$CX:$CX,$B$74,рўйхат!$D:$D,$C20)</f>
        <v/>
      </c>
      <c r="BL20" s="36">
        <f>SUMIFS(рўйхат!BS:BS,рўйхат!$CX:$CX,$B$74,рўйхат!$D:$D,$C20)</f>
        <v/>
      </c>
      <c r="BM20" s="35">
        <f>SUMIFS(рўйхат!BT:BT,рўйхат!$CX:$CX,$B$74,рўйхат!$D:$D,$C20)</f>
        <v/>
      </c>
      <c r="BN20" s="36">
        <f>SUMIFS(рўйхат!BU:BU,рўйхат!$CX:$CX,$B$74,рўйхат!$D:$D,$C20)</f>
        <v/>
      </c>
      <c r="BO20" s="35">
        <f>SUMIFS(рўйхат!BX:BX,рўйхат!$CX:$CX,$B$74,рўйхат!$D:$D,$C20)</f>
        <v/>
      </c>
      <c r="BP20" s="36">
        <f>SUMIFS(рўйхат!BY:BY,рўйхат!$CX:$CX,$B$74,рўйхат!$D:$D,$C20)</f>
        <v/>
      </c>
      <c r="BQ20" s="35">
        <f>SUMIFS(рўйхат!BZ:BZ,рўйхат!$CX:$CX,$B$74,рўйхат!$D:$D,$C20)</f>
        <v/>
      </c>
      <c r="BR20" s="36">
        <f>SUMIFS(рўйхат!CA:CA,рўйхат!$CX:$CX,$B$74,рўйхат!$D:$D,$C20)</f>
        <v/>
      </c>
      <c r="BS20" s="35">
        <f>SUMIFS(рўйхат!CB:CB,рўйхат!$CX:$CX,$B$74,рўйхат!$D:$D,$C20)</f>
        <v/>
      </c>
      <c r="BT20" s="36">
        <f>SUMIFS(рўйхат!CC:CC,рўйхат!$CX:$CX,$B$74,рўйхат!$D:$D,$C20)</f>
        <v/>
      </c>
      <c r="BU20" s="35">
        <f>SUMIFS(рўйхат!CD:CD,рўйхат!$CX:$CX,$B$74,рўйхат!$D:$D,$C20)</f>
        <v/>
      </c>
      <c r="BV20" s="36">
        <f>SUMIFS(рўйхат!CE:CE,рўйхат!$CX:$CX,$B$74,рўйхат!$D:$D,$C20)</f>
        <v/>
      </c>
      <c r="BW20" s="35">
        <f>SUMIFS(рўйхат!CH:CH,рўйхат!$CX:$CX,$B$74,рўйхат!$D:$D,$C20)</f>
        <v/>
      </c>
      <c r="BX20" s="36">
        <f>SUMIFS(рўйхат!CI:CI,рўйхат!$CX:$CX,$B$74,рўйхат!$D:$D,$C20)</f>
        <v/>
      </c>
      <c r="BY20" s="35">
        <f>SUMIFS(рўйхат!CJ:CJ,рўйхат!$CX:$CX,$B$74,рўйхат!$D:$D,$C20)</f>
        <v/>
      </c>
      <c r="BZ20" s="36">
        <f>SUMIFS(рўйхат!CK:CK,рўйхат!$CX:$CX,$B$74,рўйхат!$D:$D,$C20)</f>
        <v/>
      </c>
      <c r="CA20" s="35">
        <f>SUMIFS(рўйхат!CL:CL,рўйхат!$CX:$CX,$B$74,рўйхат!$D:$D,$C20)</f>
        <v/>
      </c>
      <c r="CB20" s="36">
        <f>SUMIFS(рўйхат!CM:CM,рўйхат!$CX:$CX,$B$74,рўйхат!$D:$D,$C20)</f>
        <v/>
      </c>
      <c r="CC20" s="35">
        <f>SUMIFS(рўйхат!CN:CN,рўйхат!$CX:$CX,$B$74,рўйхат!$D:$D,$C20)</f>
        <v/>
      </c>
      <c r="CD20" s="36">
        <f>SUMIFS(рўйхат!CO:CO,рўйхат!$CX:$CX,$B$74,рўйхат!$D:$D,$C20)</f>
        <v/>
      </c>
      <c r="CE20" s="77">
        <f>IFERROR(BE20/(Q20+BE20),0)</f>
        <v/>
      </c>
      <c r="CF20" s="78">
        <f>IFERROR(BF20/(R20+BF20),0)</f>
        <v/>
      </c>
    </row>
    <row r="21" hidden="1" outlineLevel="1" ht="30" customFormat="1" customHeight="1" s="8">
      <c r="A21" s="39" t="n"/>
      <c r="B21" s="50" t="n">
        <v>13</v>
      </c>
      <c r="C21" s="38" t="inlineStr">
        <is>
          <t>Давлат улуши мавжуд корхоналарда непотизм таҳлил</t>
        </is>
      </c>
      <c r="D21" s="40" t="n"/>
      <c r="E21" s="35">
        <f>SUMIFS(рўйхат!F:F,рўйхат!$CX:$CX,$B$74,рўйхат!$D:$D,$C21)</f>
        <v/>
      </c>
      <c r="F21" s="36">
        <f>SUMIFS(рўйхат!G:G,рўйхат!$CX:$CX,$B$74,рўйхат!$D:$D,$C21)</f>
        <v/>
      </c>
      <c r="G21" s="35">
        <f>SUMIFS(рўйхат!H:H,рўйхат!$CX:$CX,$B$74,рўйхат!$D:$D,$C21)</f>
        <v/>
      </c>
      <c r="H21" s="36">
        <f>SUMIFS(рўйхат!I:I,рўйхат!$CX:$CX,$B$74,рўйхат!$D:$D,$C21)</f>
        <v/>
      </c>
      <c r="I21" s="35">
        <f>SUMIFS(рўйхат!J:J,рўйхат!$CX:$CX,$B$74,рўйхат!$D:$D,$C21)</f>
        <v/>
      </c>
      <c r="J21" s="36">
        <f>SUMIFS(рўйхат!K:K,рўйхат!$CX:$CX,$B$74,рўйхат!$D:$D,$C21)</f>
        <v/>
      </c>
      <c r="K21" s="35">
        <f>SUMIFS(рўйхат!L:L,рўйхат!$CX:$CX,$B$74,рўйхат!$D:$D,$C21)</f>
        <v/>
      </c>
      <c r="L21" s="36">
        <f>SUMIFS(рўйхат!M:M,рўйхат!$CX:$CX,$B$74,рўйхат!$D:$D,$C21)</f>
        <v/>
      </c>
      <c r="M21" s="35">
        <f>SUMIFS(рўйхат!N:N,рўйхат!$CX:$CX,$B$74,рўйхат!$D:$D,$C21)</f>
        <v/>
      </c>
      <c r="N21" s="36">
        <f>SUMIFS(рўйхат!O:O,рўйхат!$CX:$CX,$B$74,рўйхат!$D:$D,$C21)</f>
        <v/>
      </c>
      <c r="O21" s="34">
        <f>IFERROR(M21/E21,0)</f>
        <v/>
      </c>
      <c r="P21" s="34">
        <f>IFERROR(N21/F21,0)</f>
        <v/>
      </c>
      <c r="Q21" s="35">
        <f>SUMIFS(рўйхат!P:P,рўйхат!$CX:$CX,$B$74,рўйхат!$D:$D,$C21)</f>
        <v/>
      </c>
      <c r="R21" s="36">
        <f>SUMIFS(рўйхат!Q:Q,рўйхат!$CX:$CX,$B$74,рўйхат!$D:$D,$C21)</f>
        <v/>
      </c>
      <c r="S21" s="35">
        <f>SUMIFS(рўйхат!R:R,рўйхат!$CX:$CX,$B$74,рўйхат!$D:$D,$C21)</f>
        <v/>
      </c>
      <c r="T21" s="36">
        <f>SUMIFS(рўйхат!S:S,рўйхат!$CX:$CX,$B$74,рўйхат!$D:$D,$C21)</f>
        <v/>
      </c>
      <c r="U21" s="35">
        <f>SUMIFS(рўйхат!T:T,рўйхат!$CX:$CX,$B$74,рўйхат!$D:$D,$C21)</f>
        <v/>
      </c>
      <c r="V21" s="36">
        <f>SUMIFS(рўйхат!U:U,рўйхат!$CX:$CX,$B$74,рўйхат!$D:$D,$C21)</f>
        <v/>
      </c>
      <c r="W21" s="35">
        <f>SUMIFS(рўйхат!V:V,рўйхат!$CX:$CX,$B$74,рўйхат!$D:$D,$C21)</f>
        <v/>
      </c>
      <c r="X21" s="36">
        <f>SUMIFS(рўйхат!W:W,рўйхат!$CX:$CX,$B$74,рўйхат!$D:$D,$C21)</f>
        <v/>
      </c>
      <c r="Y21" s="35">
        <f>SUMIFS(рўйхат!X:X,рўйхат!$CX:$CX,$B$74,рўйхат!$D:$D,$C21)</f>
        <v/>
      </c>
      <c r="Z21" s="36">
        <f>SUMIFS(рўйхат!Y:Y,рўйхат!$CX:$CX,$B$74,рўйхат!$D:$D,$C21)</f>
        <v/>
      </c>
      <c r="AA21" s="35">
        <f>SUMIFS(рўйхат!Z:Z,рўйхат!$CX:$CX,$B$74,рўйхат!$D:$D,$C21)</f>
        <v/>
      </c>
      <c r="AB21" s="36">
        <f>SUMIFS(рўйхат!AA:AA,рўйхат!$CX:$CX,$B$74,рўйхат!$D:$D,$C21)</f>
        <v/>
      </c>
      <c r="AC21" s="35">
        <f>SUMIFS(рўйхат!AB:AB,рўйхат!$CX:$CX,$B$74,рўйхат!$D:$D,$C21)</f>
        <v/>
      </c>
      <c r="AD21" s="36">
        <f>SUMIFS(рўйхат!AC:AC,рўйхат!$CX:$CX,$B$74,рўйхат!$D:$D,$C21)</f>
        <v/>
      </c>
      <c r="AE21" s="35">
        <f>SUMIFS(рўйхат!AD:AD,рўйхат!$CX:$CX,$B$74,рўйхат!$D:$D,$C21)</f>
        <v/>
      </c>
      <c r="AF21" s="36">
        <f>SUMIFS(рўйхат!AE:AE,рўйхат!$CX:$CX,$B$74,рўйхат!$D:$D,$C21)</f>
        <v/>
      </c>
      <c r="AG21" s="35">
        <f>SUMIFS(рўйхат!AH:AH,рўйхат!$CX:$CX,$B$74,рўйхат!$D:$D,$C21)</f>
        <v/>
      </c>
      <c r="AH21" s="36">
        <f>SUMIFS(рўйхат!AI:AI,рўйхат!$CX:$CX,$B$74,рўйхат!$D:$D,$C21)</f>
        <v/>
      </c>
      <c r="AI21" s="35">
        <f>SUMIFS(рўйхат!AJ:AJ,рўйхат!$CX:$CX,$B$74,рўйхат!$D:$D,$C21)</f>
        <v/>
      </c>
      <c r="AJ21" s="36">
        <f>SUMIFS(рўйхат!AK:AK,рўйхат!$CX:$CX,$B$74,рўйхат!$D:$D,$C21)</f>
        <v/>
      </c>
      <c r="AK21" s="35">
        <f>SUMIFS(рўйхат!AL:AL,рўйхат!$CX:$CX,$B$74,рўйхат!$D:$D,$C21)</f>
        <v/>
      </c>
      <c r="AL21" s="36">
        <f>SUMIFS(рўйхат!AM:AM,рўйхат!$CX:$CX,$B$74,рўйхат!$D:$D,$C21)</f>
        <v/>
      </c>
      <c r="AM21" s="77">
        <f>IFERROR(Q21/E21,0)</f>
        <v/>
      </c>
      <c r="AN21" s="77">
        <f>IFERROR(R21/F21,0)</f>
        <v/>
      </c>
      <c r="AO21" s="35">
        <f>SUMIFS(рўйхат!AX:AX,рўйхат!$CX:$CX,$B$74,рўйхат!$D:$D,$C21)</f>
        <v/>
      </c>
      <c r="AP21" s="36">
        <f>SUMIFS(рўйхат!AY:AY,рўйхат!$CX:$CX,$B$74,рўйхат!$D:$D,$C21)</f>
        <v/>
      </c>
      <c r="AQ21" s="35">
        <f>SUMIFS(рўйхат!AZ:AZ,рўйхат!$CX:$CX,$B$74,рўйхат!$D:$D,$C21)</f>
        <v/>
      </c>
      <c r="AR21" s="36">
        <f>SUMIFS(рўйхат!BA:BA,рўйхат!$CX:$CX,$B$74,рўйхат!$D:$D,$C21)</f>
        <v/>
      </c>
      <c r="AS21" s="35">
        <f>SUMIFS(рўйхат!BB:BB,рўйхат!$CX:$CX,$B$74,рўйхат!$D:$D,$C21)</f>
        <v/>
      </c>
      <c r="AT21" s="36">
        <f>SUMIFS(рўйхат!BC:BC,рўйхат!$CX:$CX,$B$74,рўйхат!$D:$D,$C21)</f>
        <v/>
      </c>
      <c r="AU21" s="35">
        <f>SUMIFS(рўйхат!BD:BD,рўйхат!$CX:$CX,$B$74,рўйхат!$D:$D,$C21)</f>
        <v/>
      </c>
      <c r="AV21" s="36">
        <f>SUMIFS(рўйхат!BE:BE,рўйхат!$CX:$CX,$B$74,рўйхат!$D:$D,$C21)</f>
        <v/>
      </c>
      <c r="AW21" s="35">
        <f>SUMIFS(рўйхат!BF:BF,рўйхат!$CX:$CX,$B$74,рўйхат!$D:$D,$C21)</f>
        <v/>
      </c>
      <c r="AX21" s="36">
        <f>SUMIFS(рўйхат!BG:BG,рўйхат!$CX:$CX,$B$74,рўйхат!$D:$D,$C21)</f>
        <v/>
      </c>
      <c r="AY21" s="35">
        <f>SUMIFS(рўйхат!BH:BH,рўйхат!$CX:$CX,$B$74,рўйхат!$D:$D,$C21)</f>
        <v/>
      </c>
      <c r="AZ21" s="36">
        <f>SUMIFS(рўйхат!BI:BI,рўйхат!$CX:$CX,$B$74,рўйхат!$D:$D,$C21)</f>
        <v/>
      </c>
      <c r="BA21" s="35">
        <f>SUMIFS(рўйхат!BJ:BJ,рўйхат!$CX:$CX,$B$74,рўйхат!$D:$D,$C21)</f>
        <v/>
      </c>
      <c r="BB21" s="36">
        <f>SUMIFS(рўйхат!BK:BK,рўйхат!$CX:$CX,$B$74,рўйхат!$D:$D,$C21)</f>
        <v/>
      </c>
      <c r="BC21" s="77">
        <f>IFERROR(AO21/E21,0)</f>
        <v/>
      </c>
      <c r="BD21" s="77">
        <f>IFERROR(AP21/F21,0)</f>
        <v/>
      </c>
      <c r="BE21" s="35">
        <f>SUMIFS(рўйхат!BL:BL,рўйхат!$CX:$CX,$B$74,рўйхат!$D:$D,$C21)</f>
        <v/>
      </c>
      <c r="BF21" s="36">
        <f>SUMIFS(рўйхат!BM:BM,рўйхат!$CX:$CX,$B$74,рўйхат!$D:$D,$C21)</f>
        <v/>
      </c>
      <c r="BG21" s="35">
        <f>SUMIFS(рўйхат!BN:BN,рўйхат!$CX:$CX,$B$74,рўйхат!$D:$D,$C21)</f>
        <v/>
      </c>
      <c r="BH21" s="36">
        <f>SUMIFS(рўйхат!BO:BO,рўйхат!$CX:$CX,$B$74,рўйхат!$D:$D,$C21)</f>
        <v/>
      </c>
      <c r="BI21" s="35">
        <f>SUMIFS(рўйхат!BP:BP,рўйхат!$CX:$CX,$B$74,рўйхат!$D:$D,$C21)</f>
        <v/>
      </c>
      <c r="BJ21" s="36">
        <f>SUMIFS(рўйхат!BQ:BQ,рўйхат!$CX:$CX,$B$74,рўйхат!$D:$D,$C21)</f>
        <v/>
      </c>
      <c r="BK21" s="35">
        <f>SUMIFS(рўйхат!BR:BR,рўйхат!$CX:$CX,$B$74,рўйхат!$D:$D,$C21)</f>
        <v/>
      </c>
      <c r="BL21" s="36">
        <f>SUMIFS(рўйхат!BS:BS,рўйхат!$CX:$CX,$B$74,рўйхат!$D:$D,$C21)</f>
        <v/>
      </c>
      <c r="BM21" s="35">
        <f>SUMIFS(рўйхат!BT:BT,рўйхат!$CX:$CX,$B$74,рўйхат!$D:$D,$C21)</f>
        <v/>
      </c>
      <c r="BN21" s="36">
        <f>SUMIFS(рўйхат!BU:BU,рўйхат!$CX:$CX,$B$74,рўйхат!$D:$D,$C21)</f>
        <v/>
      </c>
      <c r="BO21" s="35">
        <f>SUMIFS(рўйхат!BX:BX,рўйхат!$CX:$CX,$B$74,рўйхат!$D:$D,$C21)</f>
        <v/>
      </c>
      <c r="BP21" s="36">
        <f>SUMIFS(рўйхат!BY:BY,рўйхат!$CX:$CX,$B$74,рўйхат!$D:$D,$C21)</f>
        <v/>
      </c>
      <c r="BQ21" s="35">
        <f>SUMIFS(рўйхат!BZ:BZ,рўйхат!$CX:$CX,$B$74,рўйхат!$D:$D,$C21)</f>
        <v/>
      </c>
      <c r="BR21" s="36">
        <f>SUMIFS(рўйхат!CA:CA,рўйхат!$CX:$CX,$B$74,рўйхат!$D:$D,$C21)</f>
        <v/>
      </c>
      <c r="BS21" s="35">
        <f>SUMIFS(рўйхат!CB:CB,рўйхат!$CX:$CX,$B$74,рўйхат!$D:$D,$C21)</f>
        <v/>
      </c>
      <c r="BT21" s="36">
        <f>SUMIFS(рўйхат!CC:CC,рўйхат!$CX:$CX,$B$74,рўйхат!$D:$D,$C21)</f>
        <v/>
      </c>
      <c r="BU21" s="35">
        <f>SUMIFS(рўйхат!CD:CD,рўйхат!$CX:$CX,$B$74,рўйхат!$D:$D,$C21)</f>
        <v/>
      </c>
      <c r="BV21" s="36">
        <f>SUMIFS(рўйхат!CE:CE,рўйхат!$CX:$CX,$B$74,рўйхат!$D:$D,$C21)</f>
        <v/>
      </c>
      <c r="BW21" s="35">
        <f>SUMIFS(рўйхат!CH:CH,рўйхат!$CX:$CX,$B$74,рўйхат!$D:$D,$C21)</f>
        <v/>
      </c>
      <c r="BX21" s="36">
        <f>SUMIFS(рўйхат!CI:CI,рўйхат!$CX:$CX,$B$74,рўйхат!$D:$D,$C21)</f>
        <v/>
      </c>
      <c r="BY21" s="35">
        <f>SUMIFS(рўйхат!CJ:CJ,рўйхат!$CX:$CX,$B$74,рўйхат!$D:$D,$C21)</f>
        <v/>
      </c>
      <c r="BZ21" s="36">
        <f>SUMIFS(рўйхат!CK:CK,рўйхат!$CX:$CX,$B$74,рўйхат!$D:$D,$C21)</f>
        <v/>
      </c>
      <c r="CA21" s="35">
        <f>SUMIFS(рўйхат!CL:CL,рўйхат!$CX:$CX,$B$74,рўйхат!$D:$D,$C21)</f>
        <v/>
      </c>
      <c r="CB21" s="36">
        <f>SUMIFS(рўйхат!CM:CM,рўйхат!$CX:$CX,$B$74,рўйхат!$D:$D,$C21)</f>
        <v/>
      </c>
      <c r="CC21" s="35">
        <f>SUMIFS(рўйхат!CN:CN,рўйхат!$CX:$CX,$B$74,рўйхат!$D:$D,$C21)</f>
        <v/>
      </c>
      <c r="CD21" s="36">
        <f>SUMIFS(рўйхат!CO:CO,рўйхат!$CX:$CX,$B$74,рўйхат!$D:$D,$C21)</f>
        <v/>
      </c>
      <c r="CE21" s="77">
        <f>IFERROR(BE21/(Q21+BE21),0)</f>
        <v/>
      </c>
      <c r="CF21" s="78">
        <f>IFERROR(BF21/(R21+BF21),0)</f>
        <v/>
      </c>
    </row>
    <row r="22" hidden="1" outlineLevel="1" ht="30" customFormat="1" customHeight="1" s="8">
      <c r="A22" s="39" t="n"/>
      <c r="B22" s="50" t="n">
        <v>14</v>
      </c>
      <c r="C22" s="38" t="inlineStr">
        <is>
          <t>Давлат улуши мавжуд ташкилотларида ишловчиларнинг 4 ва ундан ортиқ даромад манбаига эга фуқаролар</t>
        </is>
      </c>
      <c r="D22" s="40" t="n"/>
      <c r="E22" s="35">
        <f>SUMIFS(рўйхат!F:F,рўйхат!$CX:$CX,$B$74,рўйхат!$D:$D,$C22)</f>
        <v/>
      </c>
      <c r="F22" s="36">
        <f>SUMIFS(рўйхат!G:G,рўйхат!$CX:$CX,$B$74,рўйхат!$D:$D,$C22)</f>
        <v/>
      </c>
      <c r="G22" s="35">
        <f>SUMIFS(рўйхат!H:H,рўйхат!$CX:$CX,$B$74,рўйхат!$D:$D,$C22)</f>
        <v/>
      </c>
      <c r="H22" s="36">
        <f>SUMIFS(рўйхат!I:I,рўйхат!$CX:$CX,$B$74,рўйхат!$D:$D,$C22)</f>
        <v/>
      </c>
      <c r="I22" s="35">
        <f>SUMIFS(рўйхат!J:J,рўйхат!$CX:$CX,$B$74,рўйхат!$D:$D,$C22)</f>
        <v/>
      </c>
      <c r="J22" s="36">
        <f>SUMIFS(рўйхат!K:K,рўйхат!$CX:$CX,$B$74,рўйхат!$D:$D,$C22)</f>
        <v/>
      </c>
      <c r="K22" s="35">
        <f>SUMIFS(рўйхат!L:L,рўйхат!$CX:$CX,$B$74,рўйхат!$D:$D,$C22)</f>
        <v/>
      </c>
      <c r="L22" s="36">
        <f>SUMIFS(рўйхат!M:M,рўйхат!$CX:$CX,$B$74,рўйхат!$D:$D,$C22)</f>
        <v/>
      </c>
      <c r="M22" s="35">
        <f>SUMIFS(рўйхат!N:N,рўйхат!$CX:$CX,$B$74,рўйхат!$D:$D,$C22)</f>
        <v/>
      </c>
      <c r="N22" s="36">
        <f>SUMIFS(рўйхат!O:O,рўйхат!$CX:$CX,$B$74,рўйхат!$D:$D,$C22)</f>
        <v/>
      </c>
      <c r="O22" s="34">
        <f>IFERROR(M22/E22,0)</f>
        <v/>
      </c>
      <c r="P22" s="34">
        <f>IFERROR(N22/F22,0)</f>
        <v/>
      </c>
      <c r="Q22" s="35">
        <f>SUMIFS(рўйхат!P:P,рўйхат!$CX:$CX,$B$74,рўйхат!$D:$D,$C22)</f>
        <v/>
      </c>
      <c r="R22" s="36">
        <f>SUMIFS(рўйхат!Q:Q,рўйхат!$CX:$CX,$B$74,рўйхат!$D:$D,$C22)</f>
        <v/>
      </c>
      <c r="S22" s="35">
        <f>SUMIFS(рўйхат!R:R,рўйхат!$CX:$CX,$B$74,рўйхат!$D:$D,$C22)</f>
        <v/>
      </c>
      <c r="T22" s="36">
        <f>SUMIFS(рўйхат!S:S,рўйхат!$CX:$CX,$B$74,рўйхат!$D:$D,$C22)</f>
        <v/>
      </c>
      <c r="U22" s="35">
        <f>SUMIFS(рўйхат!T:T,рўйхат!$CX:$CX,$B$74,рўйхат!$D:$D,$C22)</f>
        <v/>
      </c>
      <c r="V22" s="36">
        <f>SUMIFS(рўйхат!U:U,рўйхат!$CX:$CX,$B$74,рўйхат!$D:$D,$C22)</f>
        <v/>
      </c>
      <c r="W22" s="35">
        <f>SUMIFS(рўйхат!V:V,рўйхат!$CX:$CX,$B$74,рўйхат!$D:$D,$C22)</f>
        <v/>
      </c>
      <c r="X22" s="36">
        <f>SUMIFS(рўйхат!W:W,рўйхат!$CX:$CX,$B$74,рўйхат!$D:$D,$C22)</f>
        <v/>
      </c>
      <c r="Y22" s="35">
        <f>SUMIFS(рўйхат!X:X,рўйхат!$CX:$CX,$B$74,рўйхат!$D:$D,$C22)</f>
        <v/>
      </c>
      <c r="Z22" s="36">
        <f>SUMIFS(рўйхат!Y:Y,рўйхат!$CX:$CX,$B$74,рўйхат!$D:$D,$C22)</f>
        <v/>
      </c>
      <c r="AA22" s="35">
        <f>SUMIFS(рўйхат!Z:Z,рўйхат!$CX:$CX,$B$74,рўйхат!$D:$D,$C22)</f>
        <v/>
      </c>
      <c r="AB22" s="36">
        <f>SUMIFS(рўйхат!AA:AA,рўйхат!$CX:$CX,$B$74,рўйхат!$D:$D,$C22)</f>
        <v/>
      </c>
      <c r="AC22" s="35">
        <f>SUMIFS(рўйхат!AB:AB,рўйхат!$CX:$CX,$B$74,рўйхат!$D:$D,$C22)</f>
        <v/>
      </c>
      <c r="AD22" s="36">
        <f>SUMIFS(рўйхат!AC:AC,рўйхат!$CX:$CX,$B$74,рўйхат!$D:$D,$C22)</f>
        <v/>
      </c>
      <c r="AE22" s="35">
        <f>SUMIFS(рўйхат!AD:AD,рўйхат!$CX:$CX,$B$74,рўйхат!$D:$D,$C22)</f>
        <v/>
      </c>
      <c r="AF22" s="36">
        <f>SUMIFS(рўйхат!AE:AE,рўйхат!$CX:$CX,$B$74,рўйхат!$D:$D,$C22)</f>
        <v/>
      </c>
      <c r="AG22" s="35">
        <f>SUMIFS(рўйхат!AH:AH,рўйхат!$CX:$CX,$B$74,рўйхат!$D:$D,$C22)</f>
        <v/>
      </c>
      <c r="AH22" s="36">
        <f>SUMIFS(рўйхат!AI:AI,рўйхат!$CX:$CX,$B$74,рўйхат!$D:$D,$C22)</f>
        <v/>
      </c>
      <c r="AI22" s="35">
        <f>SUMIFS(рўйхат!AJ:AJ,рўйхат!$CX:$CX,$B$74,рўйхат!$D:$D,$C22)</f>
        <v/>
      </c>
      <c r="AJ22" s="36">
        <f>SUMIFS(рўйхат!AK:AK,рўйхат!$CX:$CX,$B$74,рўйхат!$D:$D,$C22)</f>
        <v/>
      </c>
      <c r="AK22" s="35">
        <f>SUMIFS(рўйхат!AL:AL,рўйхат!$CX:$CX,$B$74,рўйхат!$D:$D,$C22)</f>
        <v/>
      </c>
      <c r="AL22" s="36">
        <f>SUMIFS(рўйхат!AM:AM,рўйхат!$CX:$CX,$B$74,рўйхат!$D:$D,$C22)</f>
        <v/>
      </c>
      <c r="AM22" s="77">
        <f>IFERROR(Q22/E22,0)</f>
        <v/>
      </c>
      <c r="AN22" s="77">
        <f>IFERROR(R22/F22,0)</f>
        <v/>
      </c>
      <c r="AO22" s="35">
        <f>SUMIFS(рўйхат!AX:AX,рўйхат!$CX:$CX,$B$74,рўйхат!$D:$D,$C22)</f>
        <v/>
      </c>
      <c r="AP22" s="36">
        <f>SUMIFS(рўйхат!AY:AY,рўйхат!$CX:$CX,$B$74,рўйхат!$D:$D,$C22)</f>
        <v/>
      </c>
      <c r="AQ22" s="35">
        <f>SUMIFS(рўйхат!AZ:AZ,рўйхат!$CX:$CX,$B$74,рўйхат!$D:$D,$C22)</f>
        <v/>
      </c>
      <c r="AR22" s="36">
        <f>SUMIFS(рўйхат!BA:BA,рўйхат!$CX:$CX,$B$74,рўйхат!$D:$D,$C22)</f>
        <v/>
      </c>
      <c r="AS22" s="35">
        <f>SUMIFS(рўйхат!BB:BB,рўйхат!$CX:$CX,$B$74,рўйхат!$D:$D,$C22)</f>
        <v/>
      </c>
      <c r="AT22" s="36">
        <f>SUMIFS(рўйхат!BC:BC,рўйхат!$CX:$CX,$B$74,рўйхат!$D:$D,$C22)</f>
        <v/>
      </c>
      <c r="AU22" s="35">
        <f>SUMIFS(рўйхат!BD:BD,рўйхат!$CX:$CX,$B$74,рўйхат!$D:$D,$C22)</f>
        <v/>
      </c>
      <c r="AV22" s="36">
        <f>SUMIFS(рўйхат!BE:BE,рўйхат!$CX:$CX,$B$74,рўйхат!$D:$D,$C22)</f>
        <v/>
      </c>
      <c r="AW22" s="35">
        <f>SUMIFS(рўйхат!BF:BF,рўйхат!$CX:$CX,$B$74,рўйхат!$D:$D,$C22)</f>
        <v/>
      </c>
      <c r="AX22" s="36">
        <f>SUMIFS(рўйхат!BG:BG,рўйхат!$CX:$CX,$B$74,рўйхат!$D:$D,$C22)</f>
        <v/>
      </c>
      <c r="AY22" s="35">
        <f>SUMIFS(рўйхат!BH:BH,рўйхат!$CX:$CX,$B$74,рўйхат!$D:$D,$C22)</f>
        <v/>
      </c>
      <c r="AZ22" s="36">
        <f>SUMIFS(рўйхат!BI:BI,рўйхат!$CX:$CX,$B$74,рўйхат!$D:$D,$C22)</f>
        <v/>
      </c>
      <c r="BA22" s="35">
        <f>SUMIFS(рўйхат!BJ:BJ,рўйхат!$CX:$CX,$B$74,рўйхат!$D:$D,$C22)</f>
        <v/>
      </c>
      <c r="BB22" s="36">
        <f>SUMIFS(рўйхат!BK:BK,рўйхат!$CX:$CX,$B$74,рўйхат!$D:$D,$C22)</f>
        <v/>
      </c>
      <c r="BC22" s="77">
        <f>IFERROR(AO22/E22,0)</f>
        <v/>
      </c>
      <c r="BD22" s="77">
        <f>IFERROR(AP22/F22,0)</f>
        <v/>
      </c>
      <c r="BE22" s="35">
        <f>SUMIFS(рўйхат!BL:BL,рўйхат!$CX:$CX,$B$74,рўйхат!$D:$D,$C22)</f>
        <v/>
      </c>
      <c r="BF22" s="36">
        <f>SUMIFS(рўйхат!BM:BM,рўйхат!$CX:$CX,$B$74,рўйхат!$D:$D,$C22)</f>
        <v/>
      </c>
      <c r="BG22" s="35">
        <f>SUMIFS(рўйхат!BN:BN,рўйхат!$CX:$CX,$B$74,рўйхат!$D:$D,$C22)</f>
        <v/>
      </c>
      <c r="BH22" s="36">
        <f>SUMIFS(рўйхат!BO:BO,рўйхат!$CX:$CX,$B$74,рўйхат!$D:$D,$C22)</f>
        <v/>
      </c>
      <c r="BI22" s="35">
        <f>SUMIFS(рўйхат!BP:BP,рўйхат!$CX:$CX,$B$74,рўйхат!$D:$D,$C22)</f>
        <v/>
      </c>
      <c r="BJ22" s="36">
        <f>SUMIFS(рўйхат!BQ:BQ,рўйхат!$CX:$CX,$B$74,рўйхат!$D:$D,$C22)</f>
        <v/>
      </c>
      <c r="BK22" s="35">
        <f>SUMIFS(рўйхат!BR:BR,рўйхат!$CX:$CX,$B$74,рўйхат!$D:$D,$C22)</f>
        <v/>
      </c>
      <c r="BL22" s="36">
        <f>SUMIFS(рўйхат!BS:BS,рўйхат!$CX:$CX,$B$74,рўйхат!$D:$D,$C22)</f>
        <v/>
      </c>
      <c r="BM22" s="35">
        <f>SUMIFS(рўйхат!BT:BT,рўйхат!$CX:$CX,$B$74,рўйхат!$D:$D,$C22)</f>
        <v/>
      </c>
      <c r="BN22" s="36">
        <f>SUMIFS(рўйхат!BU:BU,рўйхат!$CX:$CX,$B$74,рўйхат!$D:$D,$C22)</f>
        <v/>
      </c>
      <c r="BO22" s="35">
        <f>SUMIFS(рўйхат!BX:BX,рўйхат!$CX:$CX,$B$74,рўйхат!$D:$D,$C22)</f>
        <v/>
      </c>
      <c r="BP22" s="36">
        <f>SUMIFS(рўйхат!BY:BY,рўйхат!$CX:$CX,$B$74,рўйхат!$D:$D,$C22)</f>
        <v/>
      </c>
      <c r="BQ22" s="35">
        <f>SUMIFS(рўйхат!BZ:BZ,рўйхат!$CX:$CX,$B$74,рўйхат!$D:$D,$C22)</f>
        <v/>
      </c>
      <c r="BR22" s="36">
        <f>SUMIFS(рўйхат!CA:CA,рўйхат!$CX:$CX,$B$74,рўйхат!$D:$D,$C22)</f>
        <v/>
      </c>
      <c r="BS22" s="35">
        <f>SUMIFS(рўйхат!CB:CB,рўйхат!$CX:$CX,$B$74,рўйхат!$D:$D,$C22)</f>
        <v/>
      </c>
      <c r="BT22" s="36">
        <f>SUMIFS(рўйхат!CC:CC,рўйхат!$CX:$CX,$B$74,рўйхат!$D:$D,$C22)</f>
        <v/>
      </c>
      <c r="BU22" s="35">
        <f>SUMIFS(рўйхат!CD:CD,рўйхат!$CX:$CX,$B$74,рўйхат!$D:$D,$C22)</f>
        <v/>
      </c>
      <c r="BV22" s="36">
        <f>SUMIFS(рўйхат!CE:CE,рўйхат!$CX:$CX,$B$74,рўйхат!$D:$D,$C22)</f>
        <v/>
      </c>
      <c r="BW22" s="35">
        <f>SUMIFS(рўйхат!CH:CH,рўйхат!$CX:$CX,$B$74,рўйхат!$D:$D,$C22)</f>
        <v/>
      </c>
      <c r="BX22" s="36">
        <f>SUMIFS(рўйхат!CI:CI,рўйхат!$CX:$CX,$B$74,рўйхат!$D:$D,$C22)</f>
        <v/>
      </c>
      <c r="BY22" s="35">
        <f>SUMIFS(рўйхат!CJ:CJ,рўйхат!$CX:$CX,$B$74,рўйхат!$D:$D,$C22)</f>
        <v/>
      </c>
      <c r="BZ22" s="36">
        <f>SUMIFS(рўйхат!CK:CK,рўйхат!$CX:$CX,$B$74,рўйхат!$D:$D,$C22)</f>
        <v/>
      </c>
      <c r="CA22" s="35">
        <f>SUMIFS(рўйхат!CL:CL,рўйхат!$CX:$CX,$B$74,рўйхат!$D:$D,$C22)</f>
        <v/>
      </c>
      <c r="CB22" s="36">
        <f>SUMIFS(рўйхат!CM:CM,рўйхат!$CX:$CX,$B$74,рўйхат!$D:$D,$C22)</f>
        <v/>
      </c>
      <c r="CC22" s="35">
        <f>SUMIFS(рўйхат!CN:CN,рўйхат!$CX:$CX,$B$74,рўйхат!$D:$D,$C22)</f>
        <v/>
      </c>
      <c r="CD22" s="36">
        <f>SUMIFS(рўйхат!CO:CO,рўйхат!$CX:$CX,$B$74,рўйхат!$D:$D,$C22)</f>
        <v/>
      </c>
      <c r="CE22" s="77">
        <f>IFERROR(BE22/(Q22+BE22),0)</f>
        <v/>
      </c>
      <c r="CF22" s="78">
        <f>IFERROR(BF22/(R22+BF22),0)</f>
        <v/>
      </c>
    </row>
    <row r="23" hidden="1" outlineLevel="1" ht="30" customFormat="1" customHeight="1" s="8">
      <c r="A23" s="39" t="n"/>
      <c r="B23" s="50" t="n">
        <v>15</v>
      </c>
      <c r="C23" s="38" t="inlineStr">
        <is>
          <t>Давлат харидларида нарх таҳлили</t>
        </is>
      </c>
      <c r="D23" s="40" t="n"/>
      <c r="E23" s="35">
        <f>SUMIFS(рўйхат!F:F,рўйхат!$CX:$CX,$B$74,рўйхат!$D:$D,$C23)</f>
        <v/>
      </c>
      <c r="F23" s="36">
        <f>SUMIFS(рўйхат!G:G,рўйхат!$CX:$CX,$B$74,рўйхат!$D:$D,$C23)</f>
        <v/>
      </c>
      <c r="G23" s="35">
        <f>SUMIFS(рўйхат!H:H,рўйхат!$CX:$CX,$B$74,рўйхат!$D:$D,$C23)</f>
        <v/>
      </c>
      <c r="H23" s="36">
        <f>SUMIFS(рўйхат!I:I,рўйхат!$CX:$CX,$B$74,рўйхат!$D:$D,$C23)</f>
        <v/>
      </c>
      <c r="I23" s="35">
        <f>SUMIFS(рўйхат!J:J,рўйхат!$CX:$CX,$B$74,рўйхат!$D:$D,$C23)</f>
        <v/>
      </c>
      <c r="J23" s="36">
        <f>SUMIFS(рўйхат!K:K,рўйхат!$CX:$CX,$B$74,рўйхат!$D:$D,$C23)</f>
        <v/>
      </c>
      <c r="K23" s="35">
        <f>SUMIFS(рўйхат!L:L,рўйхат!$CX:$CX,$B$74,рўйхат!$D:$D,$C23)</f>
        <v/>
      </c>
      <c r="L23" s="36">
        <f>SUMIFS(рўйхат!M:M,рўйхат!$CX:$CX,$B$74,рўйхат!$D:$D,$C23)</f>
        <v/>
      </c>
      <c r="M23" s="35">
        <f>SUMIFS(рўйхат!N:N,рўйхат!$CX:$CX,$B$74,рўйхат!$D:$D,$C23)</f>
        <v/>
      </c>
      <c r="N23" s="36">
        <f>SUMIFS(рўйхат!O:O,рўйхат!$CX:$CX,$B$74,рўйхат!$D:$D,$C23)</f>
        <v/>
      </c>
      <c r="O23" s="34">
        <f>IFERROR(M23/E23,0)</f>
        <v/>
      </c>
      <c r="P23" s="34">
        <f>IFERROR(N23/F23,0)</f>
        <v/>
      </c>
      <c r="Q23" s="35">
        <f>SUMIFS(рўйхат!P:P,рўйхат!$CX:$CX,$B$74,рўйхат!$D:$D,$C23)</f>
        <v/>
      </c>
      <c r="R23" s="36">
        <f>SUMIFS(рўйхат!Q:Q,рўйхат!$CX:$CX,$B$74,рўйхат!$D:$D,$C23)</f>
        <v/>
      </c>
      <c r="S23" s="35">
        <f>SUMIFS(рўйхат!R:R,рўйхат!$CX:$CX,$B$74,рўйхат!$D:$D,$C23)</f>
        <v/>
      </c>
      <c r="T23" s="36">
        <f>SUMIFS(рўйхат!S:S,рўйхат!$CX:$CX,$B$74,рўйхат!$D:$D,$C23)</f>
        <v/>
      </c>
      <c r="U23" s="35">
        <f>SUMIFS(рўйхат!T:T,рўйхат!$CX:$CX,$B$74,рўйхат!$D:$D,$C23)</f>
        <v/>
      </c>
      <c r="V23" s="36">
        <f>SUMIFS(рўйхат!U:U,рўйхат!$CX:$CX,$B$74,рўйхат!$D:$D,$C23)</f>
        <v/>
      </c>
      <c r="W23" s="35">
        <f>SUMIFS(рўйхат!V:V,рўйхат!$CX:$CX,$B$74,рўйхат!$D:$D,$C23)</f>
        <v/>
      </c>
      <c r="X23" s="36">
        <f>SUMIFS(рўйхат!W:W,рўйхат!$CX:$CX,$B$74,рўйхат!$D:$D,$C23)</f>
        <v/>
      </c>
      <c r="Y23" s="35">
        <f>SUMIFS(рўйхат!X:X,рўйхат!$CX:$CX,$B$74,рўйхат!$D:$D,$C23)</f>
        <v/>
      </c>
      <c r="Z23" s="36">
        <f>SUMIFS(рўйхат!Y:Y,рўйхат!$CX:$CX,$B$74,рўйхат!$D:$D,$C23)</f>
        <v/>
      </c>
      <c r="AA23" s="35">
        <f>SUMIFS(рўйхат!Z:Z,рўйхат!$CX:$CX,$B$74,рўйхат!$D:$D,$C23)</f>
        <v/>
      </c>
      <c r="AB23" s="36">
        <f>SUMIFS(рўйхат!AA:AA,рўйхат!$CX:$CX,$B$74,рўйхат!$D:$D,$C23)</f>
        <v/>
      </c>
      <c r="AC23" s="35">
        <f>SUMIFS(рўйхат!AB:AB,рўйхат!$CX:$CX,$B$74,рўйхат!$D:$D,$C23)</f>
        <v/>
      </c>
      <c r="AD23" s="36">
        <f>SUMIFS(рўйхат!AC:AC,рўйхат!$CX:$CX,$B$74,рўйхат!$D:$D,$C23)</f>
        <v/>
      </c>
      <c r="AE23" s="35">
        <f>SUMIFS(рўйхат!AD:AD,рўйхат!$CX:$CX,$B$74,рўйхат!$D:$D,$C23)</f>
        <v/>
      </c>
      <c r="AF23" s="36">
        <f>SUMIFS(рўйхат!AE:AE,рўйхат!$CX:$CX,$B$74,рўйхат!$D:$D,$C23)</f>
        <v/>
      </c>
      <c r="AG23" s="35">
        <f>SUMIFS(рўйхат!AH:AH,рўйхат!$CX:$CX,$B$74,рўйхат!$D:$D,$C23)</f>
        <v/>
      </c>
      <c r="AH23" s="36">
        <f>SUMIFS(рўйхат!AI:AI,рўйхат!$CX:$CX,$B$74,рўйхат!$D:$D,$C23)</f>
        <v/>
      </c>
      <c r="AI23" s="35">
        <f>SUMIFS(рўйхат!AJ:AJ,рўйхат!$CX:$CX,$B$74,рўйхат!$D:$D,$C23)</f>
        <v/>
      </c>
      <c r="AJ23" s="36">
        <f>SUMIFS(рўйхат!AK:AK,рўйхат!$CX:$CX,$B$74,рўйхат!$D:$D,$C23)</f>
        <v/>
      </c>
      <c r="AK23" s="35">
        <f>SUMIFS(рўйхат!AL:AL,рўйхат!$CX:$CX,$B$74,рўйхат!$D:$D,$C23)</f>
        <v/>
      </c>
      <c r="AL23" s="36">
        <f>SUMIFS(рўйхат!AM:AM,рўйхат!$CX:$CX,$B$74,рўйхат!$D:$D,$C23)</f>
        <v/>
      </c>
      <c r="AM23" s="77">
        <f>IFERROR(Q23/E23,0)</f>
        <v/>
      </c>
      <c r="AN23" s="77">
        <f>IFERROR(R23/F23,0)</f>
        <v/>
      </c>
      <c r="AO23" s="35">
        <f>SUMIFS(рўйхат!AX:AX,рўйхат!$CX:$CX,$B$74,рўйхат!$D:$D,$C23)</f>
        <v/>
      </c>
      <c r="AP23" s="36">
        <f>SUMIFS(рўйхат!AY:AY,рўйхат!$CX:$CX,$B$74,рўйхат!$D:$D,$C23)</f>
        <v/>
      </c>
      <c r="AQ23" s="35">
        <f>SUMIFS(рўйхат!AZ:AZ,рўйхат!$CX:$CX,$B$74,рўйхат!$D:$D,$C23)</f>
        <v/>
      </c>
      <c r="AR23" s="36">
        <f>SUMIFS(рўйхат!BA:BA,рўйхат!$CX:$CX,$B$74,рўйхат!$D:$D,$C23)</f>
        <v/>
      </c>
      <c r="AS23" s="35">
        <f>SUMIFS(рўйхат!BB:BB,рўйхат!$CX:$CX,$B$74,рўйхат!$D:$D,$C23)</f>
        <v/>
      </c>
      <c r="AT23" s="36">
        <f>SUMIFS(рўйхат!BC:BC,рўйхат!$CX:$CX,$B$74,рўйхат!$D:$D,$C23)</f>
        <v/>
      </c>
      <c r="AU23" s="35">
        <f>SUMIFS(рўйхат!BD:BD,рўйхат!$CX:$CX,$B$74,рўйхат!$D:$D,$C23)</f>
        <v/>
      </c>
      <c r="AV23" s="36">
        <f>SUMIFS(рўйхат!BE:BE,рўйхат!$CX:$CX,$B$74,рўйхат!$D:$D,$C23)</f>
        <v/>
      </c>
      <c r="AW23" s="35">
        <f>SUMIFS(рўйхат!BF:BF,рўйхат!$CX:$CX,$B$74,рўйхат!$D:$D,$C23)</f>
        <v/>
      </c>
      <c r="AX23" s="36">
        <f>SUMIFS(рўйхат!BG:BG,рўйхат!$CX:$CX,$B$74,рўйхат!$D:$D,$C23)</f>
        <v/>
      </c>
      <c r="AY23" s="35">
        <f>SUMIFS(рўйхат!BH:BH,рўйхат!$CX:$CX,$B$74,рўйхат!$D:$D,$C23)</f>
        <v/>
      </c>
      <c r="AZ23" s="36">
        <f>SUMIFS(рўйхат!BI:BI,рўйхат!$CX:$CX,$B$74,рўйхат!$D:$D,$C23)</f>
        <v/>
      </c>
      <c r="BA23" s="35">
        <f>SUMIFS(рўйхат!BJ:BJ,рўйхат!$CX:$CX,$B$74,рўйхат!$D:$D,$C23)</f>
        <v/>
      </c>
      <c r="BB23" s="36">
        <f>SUMIFS(рўйхат!BK:BK,рўйхат!$CX:$CX,$B$74,рўйхат!$D:$D,$C23)</f>
        <v/>
      </c>
      <c r="BC23" s="77">
        <f>IFERROR(AO23/E23,0)</f>
        <v/>
      </c>
      <c r="BD23" s="77">
        <f>IFERROR(AP23/F23,0)</f>
        <v/>
      </c>
      <c r="BE23" s="35">
        <f>SUMIFS(рўйхат!BL:BL,рўйхат!$CX:$CX,$B$74,рўйхат!$D:$D,$C23)</f>
        <v/>
      </c>
      <c r="BF23" s="36">
        <f>SUMIFS(рўйхат!BM:BM,рўйхат!$CX:$CX,$B$74,рўйхат!$D:$D,$C23)</f>
        <v/>
      </c>
      <c r="BG23" s="35">
        <f>SUMIFS(рўйхат!BN:BN,рўйхат!$CX:$CX,$B$74,рўйхат!$D:$D,$C23)</f>
        <v/>
      </c>
      <c r="BH23" s="36">
        <f>SUMIFS(рўйхат!BO:BO,рўйхат!$CX:$CX,$B$74,рўйхат!$D:$D,$C23)</f>
        <v/>
      </c>
      <c r="BI23" s="35">
        <f>SUMIFS(рўйхат!BP:BP,рўйхат!$CX:$CX,$B$74,рўйхат!$D:$D,$C23)</f>
        <v/>
      </c>
      <c r="BJ23" s="36">
        <f>SUMIFS(рўйхат!BQ:BQ,рўйхат!$CX:$CX,$B$74,рўйхат!$D:$D,$C23)</f>
        <v/>
      </c>
      <c r="BK23" s="35">
        <f>SUMIFS(рўйхат!BR:BR,рўйхат!$CX:$CX,$B$74,рўйхат!$D:$D,$C23)</f>
        <v/>
      </c>
      <c r="BL23" s="36">
        <f>SUMIFS(рўйхат!BS:BS,рўйхат!$CX:$CX,$B$74,рўйхат!$D:$D,$C23)</f>
        <v/>
      </c>
      <c r="BM23" s="35">
        <f>SUMIFS(рўйхат!BT:BT,рўйхат!$CX:$CX,$B$74,рўйхат!$D:$D,$C23)</f>
        <v/>
      </c>
      <c r="BN23" s="36">
        <f>SUMIFS(рўйхат!BU:BU,рўйхат!$CX:$CX,$B$74,рўйхат!$D:$D,$C23)</f>
        <v/>
      </c>
      <c r="BO23" s="35">
        <f>SUMIFS(рўйхат!BX:BX,рўйхат!$CX:$CX,$B$74,рўйхат!$D:$D,$C23)</f>
        <v/>
      </c>
      <c r="BP23" s="36">
        <f>SUMIFS(рўйхат!BY:BY,рўйхат!$CX:$CX,$B$74,рўйхат!$D:$D,$C23)</f>
        <v/>
      </c>
      <c r="BQ23" s="35">
        <f>SUMIFS(рўйхат!BZ:BZ,рўйхат!$CX:$CX,$B$74,рўйхат!$D:$D,$C23)</f>
        <v/>
      </c>
      <c r="BR23" s="36">
        <f>SUMIFS(рўйхат!CA:CA,рўйхат!$CX:$CX,$B$74,рўйхат!$D:$D,$C23)</f>
        <v/>
      </c>
      <c r="BS23" s="35">
        <f>SUMIFS(рўйхат!CB:CB,рўйхат!$CX:$CX,$B$74,рўйхат!$D:$D,$C23)</f>
        <v/>
      </c>
      <c r="BT23" s="36">
        <f>SUMIFS(рўйхат!CC:CC,рўйхат!$CX:$CX,$B$74,рўйхат!$D:$D,$C23)</f>
        <v/>
      </c>
      <c r="BU23" s="35">
        <f>SUMIFS(рўйхат!CD:CD,рўйхат!$CX:$CX,$B$74,рўйхат!$D:$D,$C23)</f>
        <v/>
      </c>
      <c r="BV23" s="36">
        <f>SUMIFS(рўйхат!CE:CE,рўйхат!$CX:$CX,$B$74,рўйхат!$D:$D,$C23)</f>
        <v/>
      </c>
      <c r="BW23" s="35">
        <f>SUMIFS(рўйхат!CH:CH,рўйхат!$CX:$CX,$B$74,рўйхат!$D:$D,$C23)</f>
        <v/>
      </c>
      <c r="BX23" s="36">
        <f>SUMIFS(рўйхат!CI:CI,рўйхат!$CX:$CX,$B$74,рўйхат!$D:$D,$C23)</f>
        <v/>
      </c>
      <c r="BY23" s="35">
        <f>SUMIFS(рўйхат!CJ:CJ,рўйхат!$CX:$CX,$B$74,рўйхат!$D:$D,$C23)</f>
        <v/>
      </c>
      <c r="BZ23" s="36">
        <f>SUMIFS(рўйхат!CK:CK,рўйхат!$CX:$CX,$B$74,рўйхат!$D:$D,$C23)</f>
        <v/>
      </c>
      <c r="CA23" s="35">
        <f>SUMIFS(рўйхат!CL:CL,рўйхат!$CX:$CX,$B$74,рўйхат!$D:$D,$C23)</f>
        <v/>
      </c>
      <c r="CB23" s="36">
        <f>SUMIFS(рўйхат!CM:CM,рўйхат!$CX:$CX,$B$74,рўйхат!$D:$D,$C23)</f>
        <v/>
      </c>
      <c r="CC23" s="35">
        <f>SUMIFS(рўйхат!CN:CN,рўйхат!$CX:$CX,$B$74,рўйхат!$D:$D,$C23)</f>
        <v/>
      </c>
      <c r="CD23" s="36">
        <f>SUMIFS(рўйхат!CO:CO,рўйхат!$CX:$CX,$B$74,рўйхат!$D:$D,$C23)</f>
        <v/>
      </c>
      <c r="CE23" s="77">
        <f>IFERROR(BE23/(Q23+BE23),0)</f>
        <v/>
      </c>
      <c r="CF23" s="78">
        <f>IFERROR(BF23/(R23+BF23),0)</f>
        <v/>
      </c>
    </row>
    <row r="24" hidden="1" outlineLevel="1" ht="30" customFormat="1" customHeight="1" s="8">
      <c r="A24" s="39" t="n"/>
      <c r="B24" s="50" t="n">
        <v>16</v>
      </c>
      <c r="C24" s="38" t="inlineStr">
        <is>
          <t>Давлат харидларида нарх таҳлили V2</t>
        </is>
      </c>
      <c r="D24" s="40" t="n"/>
      <c r="E24" s="35">
        <f>SUMIFS(рўйхат!F:F,рўйхат!$CX:$CX,$B$74,рўйхат!$D:$D,$C24)</f>
        <v/>
      </c>
      <c r="F24" s="36">
        <f>SUMIFS(рўйхат!G:G,рўйхат!$CX:$CX,$B$74,рўйхат!$D:$D,$C24)</f>
        <v/>
      </c>
      <c r="G24" s="35">
        <f>SUMIFS(рўйхат!H:H,рўйхат!$CX:$CX,$B$74,рўйхат!$D:$D,$C24)</f>
        <v/>
      </c>
      <c r="H24" s="36">
        <f>SUMIFS(рўйхат!I:I,рўйхат!$CX:$CX,$B$74,рўйхат!$D:$D,$C24)</f>
        <v/>
      </c>
      <c r="I24" s="35">
        <f>SUMIFS(рўйхат!J:J,рўйхат!$CX:$CX,$B$74,рўйхат!$D:$D,$C24)</f>
        <v/>
      </c>
      <c r="J24" s="36">
        <f>SUMIFS(рўйхат!K:K,рўйхат!$CX:$CX,$B$74,рўйхат!$D:$D,$C24)</f>
        <v/>
      </c>
      <c r="K24" s="35">
        <f>SUMIFS(рўйхат!L:L,рўйхат!$CX:$CX,$B$74,рўйхат!$D:$D,$C24)</f>
        <v/>
      </c>
      <c r="L24" s="36">
        <f>SUMIFS(рўйхат!M:M,рўйхат!$CX:$CX,$B$74,рўйхат!$D:$D,$C24)</f>
        <v/>
      </c>
      <c r="M24" s="35">
        <f>SUMIFS(рўйхат!N:N,рўйхат!$CX:$CX,$B$74,рўйхат!$D:$D,$C24)</f>
        <v/>
      </c>
      <c r="N24" s="36">
        <f>SUMIFS(рўйхат!O:O,рўйхат!$CX:$CX,$B$74,рўйхат!$D:$D,$C24)</f>
        <v/>
      </c>
      <c r="O24" s="34">
        <f>IFERROR(M24/E24,0)</f>
        <v/>
      </c>
      <c r="P24" s="34">
        <f>IFERROR(N24/F24,0)</f>
        <v/>
      </c>
      <c r="Q24" s="35">
        <f>SUMIFS(рўйхат!P:P,рўйхат!$CX:$CX,$B$74,рўйхат!$D:$D,$C24)</f>
        <v/>
      </c>
      <c r="R24" s="36">
        <f>SUMIFS(рўйхат!Q:Q,рўйхат!$CX:$CX,$B$74,рўйхат!$D:$D,$C24)</f>
        <v/>
      </c>
      <c r="S24" s="35">
        <f>SUMIFS(рўйхат!R:R,рўйхат!$CX:$CX,$B$74,рўйхат!$D:$D,$C24)</f>
        <v/>
      </c>
      <c r="T24" s="36">
        <f>SUMIFS(рўйхат!S:S,рўйхат!$CX:$CX,$B$74,рўйхат!$D:$D,$C24)</f>
        <v/>
      </c>
      <c r="U24" s="35">
        <f>SUMIFS(рўйхат!T:T,рўйхат!$CX:$CX,$B$74,рўйхат!$D:$D,$C24)</f>
        <v/>
      </c>
      <c r="V24" s="36">
        <f>SUMIFS(рўйхат!U:U,рўйхат!$CX:$CX,$B$74,рўйхат!$D:$D,$C24)</f>
        <v/>
      </c>
      <c r="W24" s="35">
        <f>SUMIFS(рўйхат!V:V,рўйхат!$CX:$CX,$B$74,рўйхат!$D:$D,$C24)</f>
        <v/>
      </c>
      <c r="X24" s="36">
        <f>SUMIFS(рўйхат!W:W,рўйхат!$CX:$CX,$B$74,рўйхат!$D:$D,$C24)</f>
        <v/>
      </c>
      <c r="Y24" s="35">
        <f>SUMIFS(рўйхат!X:X,рўйхат!$CX:$CX,$B$74,рўйхат!$D:$D,$C24)</f>
        <v/>
      </c>
      <c r="Z24" s="36">
        <f>SUMIFS(рўйхат!Y:Y,рўйхат!$CX:$CX,$B$74,рўйхат!$D:$D,$C24)</f>
        <v/>
      </c>
      <c r="AA24" s="35">
        <f>SUMIFS(рўйхат!Z:Z,рўйхат!$CX:$CX,$B$74,рўйхат!$D:$D,$C24)</f>
        <v/>
      </c>
      <c r="AB24" s="36">
        <f>SUMIFS(рўйхат!AA:AA,рўйхат!$CX:$CX,$B$74,рўйхат!$D:$D,$C24)</f>
        <v/>
      </c>
      <c r="AC24" s="35">
        <f>SUMIFS(рўйхат!AB:AB,рўйхат!$CX:$CX,$B$74,рўйхат!$D:$D,$C24)</f>
        <v/>
      </c>
      <c r="AD24" s="36">
        <f>SUMIFS(рўйхат!AC:AC,рўйхат!$CX:$CX,$B$74,рўйхат!$D:$D,$C24)</f>
        <v/>
      </c>
      <c r="AE24" s="35">
        <f>SUMIFS(рўйхат!AD:AD,рўйхат!$CX:$CX,$B$74,рўйхат!$D:$D,$C24)</f>
        <v/>
      </c>
      <c r="AF24" s="36">
        <f>SUMIFS(рўйхат!AE:AE,рўйхат!$CX:$CX,$B$74,рўйхат!$D:$D,$C24)</f>
        <v/>
      </c>
      <c r="AG24" s="35">
        <f>SUMIFS(рўйхат!AH:AH,рўйхат!$CX:$CX,$B$74,рўйхат!$D:$D,$C24)</f>
        <v/>
      </c>
      <c r="AH24" s="36">
        <f>SUMIFS(рўйхат!AI:AI,рўйхат!$CX:$CX,$B$74,рўйхат!$D:$D,$C24)</f>
        <v/>
      </c>
      <c r="AI24" s="35">
        <f>SUMIFS(рўйхат!AJ:AJ,рўйхат!$CX:$CX,$B$74,рўйхат!$D:$D,$C24)</f>
        <v/>
      </c>
      <c r="AJ24" s="36">
        <f>SUMIFS(рўйхат!AK:AK,рўйхат!$CX:$CX,$B$74,рўйхат!$D:$D,$C24)</f>
        <v/>
      </c>
      <c r="AK24" s="35">
        <f>SUMIFS(рўйхат!AL:AL,рўйхат!$CX:$CX,$B$74,рўйхат!$D:$D,$C24)</f>
        <v/>
      </c>
      <c r="AL24" s="36">
        <f>SUMIFS(рўйхат!AM:AM,рўйхат!$CX:$CX,$B$74,рўйхат!$D:$D,$C24)</f>
        <v/>
      </c>
      <c r="AM24" s="77">
        <f>IFERROR(Q24/E24,0)</f>
        <v/>
      </c>
      <c r="AN24" s="77">
        <f>IFERROR(R24/F24,0)</f>
        <v/>
      </c>
      <c r="AO24" s="35">
        <f>SUMIFS(рўйхат!AX:AX,рўйхат!$CX:$CX,$B$74,рўйхат!$D:$D,$C24)</f>
        <v/>
      </c>
      <c r="AP24" s="36">
        <f>SUMIFS(рўйхат!AY:AY,рўйхат!$CX:$CX,$B$74,рўйхат!$D:$D,$C24)</f>
        <v/>
      </c>
      <c r="AQ24" s="35">
        <f>SUMIFS(рўйхат!AZ:AZ,рўйхат!$CX:$CX,$B$74,рўйхат!$D:$D,$C24)</f>
        <v/>
      </c>
      <c r="AR24" s="36">
        <f>SUMIFS(рўйхат!BA:BA,рўйхат!$CX:$CX,$B$74,рўйхат!$D:$D,$C24)</f>
        <v/>
      </c>
      <c r="AS24" s="35">
        <f>SUMIFS(рўйхат!BB:BB,рўйхат!$CX:$CX,$B$74,рўйхат!$D:$D,$C24)</f>
        <v/>
      </c>
      <c r="AT24" s="36">
        <f>SUMIFS(рўйхат!BC:BC,рўйхат!$CX:$CX,$B$74,рўйхат!$D:$D,$C24)</f>
        <v/>
      </c>
      <c r="AU24" s="35">
        <f>SUMIFS(рўйхат!BD:BD,рўйхат!$CX:$CX,$B$74,рўйхат!$D:$D,$C24)</f>
        <v/>
      </c>
      <c r="AV24" s="36">
        <f>SUMIFS(рўйхат!BE:BE,рўйхат!$CX:$CX,$B$74,рўйхат!$D:$D,$C24)</f>
        <v/>
      </c>
      <c r="AW24" s="35">
        <f>SUMIFS(рўйхат!BF:BF,рўйхат!$CX:$CX,$B$74,рўйхат!$D:$D,$C24)</f>
        <v/>
      </c>
      <c r="AX24" s="36">
        <f>SUMIFS(рўйхат!BG:BG,рўйхат!$CX:$CX,$B$74,рўйхат!$D:$D,$C24)</f>
        <v/>
      </c>
      <c r="AY24" s="35">
        <f>SUMIFS(рўйхат!BH:BH,рўйхат!$CX:$CX,$B$74,рўйхат!$D:$D,$C24)</f>
        <v/>
      </c>
      <c r="AZ24" s="36">
        <f>SUMIFS(рўйхат!BI:BI,рўйхат!$CX:$CX,$B$74,рўйхат!$D:$D,$C24)</f>
        <v/>
      </c>
      <c r="BA24" s="35">
        <f>SUMIFS(рўйхат!BJ:BJ,рўйхат!$CX:$CX,$B$74,рўйхат!$D:$D,$C24)</f>
        <v/>
      </c>
      <c r="BB24" s="36">
        <f>SUMIFS(рўйхат!BK:BK,рўйхат!$CX:$CX,$B$74,рўйхат!$D:$D,$C24)</f>
        <v/>
      </c>
      <c r="BC24" s="77">
        <f>IFERROR(AO24/E24,0)</f>
        <v/>
      </c>
      <c r="BD24" s="77">
        <f>IFERROR(AP24/F24,0)</f>
        <v/>
      </c>
      <c r="BE24" s="35">
        <f>SUMIFS(рўйхат!BL:BL,рўйхат!$CX:$CX,$B$74,рўйхат!$D:$D,$C24)</f>
        <v/>
      </c>
      <c r="BF24" s="36">
        <f>SUMIFS(рўйхат!BM:BM,рўйхат!$CX:$CX,$B$74,рўйхат!$D:$D,$C24)</f>
        <v/>
      </c>
      <c r="BG24" s="35">
        <f>SUMIFS(рўйхат!BN:BN,рўйхат!$CX:$CX,$B$74,рўйхат!$D:$D,$C24)</f>
        <v/>
      </c>
      <c r="BH24" s="36">
        <f>SUMIFS(рўйхат!BO:BO,рўйхат!$CX:$CX,$B$74,рўйхат!$D:$D,$C24)</f>
        <v/>
      </c>
      <c r="BI24" s="35">
        <f>SUMIFS(рўйхат!BP:BP,рўйхат!$CX:$CX,$B$74,рўйхат!$D:$D,$C24)</f>
        <v/>
      </c>
      <c r="BJ24" s="36">
        <f>SUMIFS(рўйхат!BQ:BQ,рўйхат!$CX:$CX,$B$74,рўйхат!$D:$D,$C24)</f>
        <v/>
      </c>
      <c r="BK24" s="35">
        <f>SUMIFS(рўйхат!BR:BR,рўйхат!$CX:$CX,$B$74,рўйхат!$D:$D,$C24)</f>
        <v/>
      </c>
      <c r="BL24" s="36">
        <f>SUMIFS(рўйхат!BS:BS,рўйхат!$CX:$CX,$B$74,рўйхат!$D:$D,$C24)</f>
        <v/>
      </c>
      <c r="BM24" s="35">
        <f>SUMIFS(рўйхат!BT:BT,рўйхат!$CX:$CX,$B$74,рўйхат!$D:$D,$C24)</f>
        <v/>
      </c>
      <c r="BN24" s="36">
        <f>SUMIFS(рўйхат!BU:BU,рўйхат!$CX:$CX,$B$74,рўйхат!$D:$D,$C24)</f>
        <v/>
      </c>
      <c r="BO24" s="35">
        <f>SUMIFS(рўйхат!BX:BX,рўйхат!$CX:$CX,$B$74,рўйхат!$D:$D,$C24)</f>
        <v/>
      </c>
      <c r="BP24" s="36">
        <f>SUMIFS(рўйхат!BY:BY,рўйхат!$CX:$CX,$B$74,рўйхат!$D:$D,$C24)</f>
        <v/>
      </c>
      <c r="BQ24" s="35">
        <f>SUMIFS(рўйхат!BZ:BZ,рўйхат!$CX:$CX,$B$74,рўйхат!$D:$D,$C24)</f>
        <v/>
      </c>
      <c r="BR24" s="36">
        <f>SUMIFS(рўйхат!CA:CA,рўйхат!$CX:$CX,$B$74,рўйхат!$D:$D,$C24)</f>
        <v/>
      </c>
      <c r="BS24" s="35">
        <f>SUMIFS(рўйхат!CB:CB,рўйхат!$CX:$CX,$B$74,рўйхат!$D:$D,$C24)</f>
        <v/>
      </c>
      <c r="BT24" s="36">
        <f>SUMIFS(рўйхат!CC:CC,рўйхат!$CX:$CX,$B$74,рўйхат!$D:$D,$C24)</f>
        <v/>
      </c>
      <c r="BU24" s="35">
        <f>SUMIFS(рўйхат!CD:CD,рўйхат!$CX:$CX,$B$74,рўйхат!$D:$D,$C24)</f>
        <v/>
      </c>
      <c r="BV24" s="36">
        <f>SUMIFS(рўйхат!CE:CE,рўйхат!$CX:$CX,$B$74,рўйхат!$D:$D,$C24)</f>
        <v/>
      </c>
      <c r="BW24" s="35">
        <f>SUMIFS(рўйхат!CH:CH,рўйхат!$CX:$CX,$B$74,рўйхат!$D:$D,$C24)</f>
        <v/>
      </c>
      <c r="BX24" s="36">
        <f>SUMIFS(рўйхат!CI:CI,рўйхат!$CX:$CX,$B$74,рўйхат!$D:$D,$C24)</f>
        <v/>
      </c>
      <c r="BY24" s="35">
        <f>SUMIFS(рўйхат!CJ:CJ,рўйхат!$CX:$CX,$B$74,рўйхат!$D:$D,$C24)</f>
        <v/>
      </c>
      <c r="BZ24" s="36">
        <f>SUMIFS(рўйхат!CK:CK,рўйхат!$CX:$CX,$B$74,рўйхат!$D:$D,$C24)</f>
        <v/>
      </c>
      <c r="CA24" s="35">
        <f>SUMIFS(рўйхат!CL:CL,рўйхат!$CX:$CX,$B$74,рўйхат!$D:$D,$C24)</f>
        <v/>
      </c>
      <c r="CB24" s="36">
        <f>SUMIFS(рўйхат!CM:CM,рўйхат!$CX:$CX,$B$74,рўйхат!$D:$D,$C24)</f>
        <v/>
      </c>
      <c r="CC24" s="35">
        <f>SUMIFS(рўйхат!CN:CN,рўйхат!$CX:$CX,$B$74,рўйхат!$D:$D,$C24)</f>
        <v/>
      </c>
      <c r="CD24" s="36">
        <f>SUMIFS(рўйхат!CO:CO,рўйхат!$CX:$CX,$B$74,рўйхат!$D:$D,$C24)</f>
        <v/>
      </c>
      <c r="CE24" s="77">
        <f>IFERROR(BE24/(Q24+BE24),0)</f>
        <v/>
      </c>
      <c r="CF24" s="78">
        <f>IFERROR(BF24/(R24+BF24),0)</f>
        <v/>
      </c>
    </row>
    <row r="25" hidden="1" outlineLevel="1" ht="30" customFormat="1" customHeight="1" s="8">
      <c r="A25" s="33" t="n"/>
      <c r="B25" s="50" t="n">
        <v>17</v>
      </c>
      <c r="C25" s="38" t="inlineStr">
        <is>
          <t>Давлат ҳизматчилари корхоналари</t>
        </is>
      </c>
      <c r="D25" s="51" t="n"/>
      <c r="E25" s="35">
        <f>SUMIFS(рўйхат!F:F,рўйхат!$CX:$CX,$B$74,рўйхат!$D:$D,$C25)</f>
        <v/>
      </c>
      <c r="F25" s="36">
        <f>SUMIFS(рўйхат!G:G,рўйхат!$CX:$CX,$B$74,рўйхат!$D:$D,$C25)</f>
        <v/>
      </c>
      <c r="G25" s="35">
        <f>SUMIFS(рўйхат!H:H,рўйхат!$CX:$CX,$B$74,рўйхат!$D:$D,$C25)</f>
        <v/>
      </c>
      <c r="H25" s="36">
        <f>SUMIFS(рўйхат!I:I,рўйхат!$CX:$CX,$B$74,рўйхат!$D:$D,$C25)</f>
        <v/>
      </c>
      <c r="I25" s="35">
        <f>SUMIFS(рўйхат!J:J,рўйхат!$CX:$CX,$B$74,рўйхат!$D:$D,$C25)</f>
        <v/>
      </c>
      <c r="J25" s="36">
        <f>SUMIFS(рўйхат!K:K,рўйхат!$CX:$CX,$B$74,рўйхат!$D:$D,$C25)</f>
        <v/>
      </c>
      <c r="K25" s="35">
        <f>SUMIFS(рўйхат!L:L,рўйхат!$CX:$CX,$B$74,рўйхат!$D:$D,$C25)</f>
        <v/>
      </c>
      <c r="L25" s="36">
        <f>SUMIFS(рўйхат!M:M,рўйхат!$CX:$CX,$B$74,рўйхат!$D:$D,$C25)</f>
        <v/>
      </c>
      <c r="M25" s="35">
        <f>SUMIFS(рўйхат!N:N,рўйхат!$CX:$CX,$B$74,рўйхат!$D:$D,$C25)</f>
        <v/>
      </c>
      <c r="N25" s="36">
        <f>SUMIFS(рўйхат!O:O,рўйхат!$CX:$CX,$B$74,рўйхат!$D:$D,$C25)</f>
        <v/>
      </c>
      <c r="O25" s="34">
        <f>IFERROR(M25/E25,0)</f>
        <v/>
      </c>
      <c r="P25" s="34">
        <f>IFERROR(N25/F25,0)</f>
        <v/>
      </c>
      <c r="Q25" s="35">
        <f>SUMIFS(рўйхат!P:P,рўйхат!$CX:$CX,$B$74,рўйхат!$D:$D,$C25)</f>
        <v/>
      </c>
      <c r="R25" s="36">
        <f>SUMIFS(рўйхат!Q:Q,рўйхат!$CX:$CX,$B$74,рўйхат!$D:$D,$C25)</f>
        <v/>
      </c>
      <c r="S25" s="35">
        <f>SUMIFS(рўйхат!R:R,рўйхат!$CX:$CX,$B$74,рўйхат!$D:$D,$C25)</f>
        <v/>
      </c>
      <c r="T25" s="36">
        <f>SUMIFS(рўйхат!S:S,рўйхат!$CX:$CX,$B$74,рўйхат!$D:$D,$C25)</f>
        <v/>
      </c>
      <c r="U25" s="35">
        <f>SUMIFS(рўйхат!T:T,рўйхат!$CX:$CX,$B$74,рўйхат!$D:$D,$C25)</f>
        <v/>
      </c>
      <c r="V25" s="36">
        <f>SUMIFS(рўйхат!U:U,рўйхат!$CX:$CX,$B$74,рўйхат!$D:$D,$C25)</f>
        <v/>
      </c>
      <c r="W25" s="35">
        <f>SUMIFS(рўйхат!V:V,рўйхат!$CX:$CX,$B$74,рўйхат!$D:$D,$C25)</f>
        <v/>
      </c>
      <c r="X25" s="36">
        <f>SUMIFS(рўйхат!W:W,рўйхат!$CX:$CX,$B$74,рўйхат!$D:$D,$C25)</f>
        <v/>
      </c>
      <c r="Y25" s="35">
        <f>SUMIFS(рўйхат!X:X,рўйхат!$CX:$CX,$B$74,рўйхат!$D:$D,$C25)</f>
        <v/>
      </c>
      <c r="Z25" s="36">
        <f>SUMIFS(рўйхат!Y:Y,рўйхат!$CX:$CX,$B$74,рўйхат!$D:$D,$C25)</f>
        <v/>
      </c>
      <c r="AA25" s="35">
        <f>SUMIFS(рўйхат!Z:Z,рўйхат!$CX:$CX,$B$74,рўйхат!$D:$D,$C25)</f>
        <v/>
      </c>
      <c r="AB25" s="36">
        <f>SUMIFS(рўйхат!AA:AA,рўйхат!$CX:$CX,$B$74,рўйхат!$D:$D,$C25)</f>
        <v/>
      </c>
      <c r="AC25" s="35">
        <f>SUMIFS(рўйхат!AB:AB,рўйхат!$CX:$CX,$B$74,рўйхат!$D:$D,$C25)</f>
        <v/>
      </c>
      <c r="AD25" s="36">
        <f>SUMIFS(рўйхат!AC:AC,рўйхат!$CX:$CX,$B$74,рўйхат!$D:$D,$C25)</f>
        <v/>
      </c>
      <c r="AE25" s="35">
        <f>SUMIFS(рўйхат!AD:AD,рўйхат!$CX:$CX,$B$74,рўйхат!$D:$D,$C25)</f>
        <v/>
      </c>
      <c r="AF25" s="36">
        <f>SUMIFS(рўйхат!AE:AE,рўйхат!$CX:$CX,$B$74,рўйхат!$D:$D,$C25)</f>
        <v/>
      </c>
      <c r="AG25" s="35">
        <f>SUMIFS(рўйхат!AH:AH,рўйхат!$CX:$CX,$B$74,рўйхат!$D:$D,$C25)</f>
        <v/>
      </c>
      <c r="AH25" s="36">
        <f>SUMIFS(рўйхат!AI:AI,рўйхат!$CX:$CX,$B$74,рўйхат!$D:$D,$C25)</f>
        <v/>
      </c>
      <c r="AI25" s="35">
        <f>SUMIFS(рўйхат!AJ:AJ,рўйхат!$CX:$CX,$B$74,рўйхат!$D:$D,$C25)</f>
        <v/>
      </c>
      <c r="AJ25" s="36">
        <f>SUMIFS(рўйхат!AK:AK,рўйхат!$CX:$CX,$B$74,рўйхат!$D:$D,$C25)</f>
        <v/>
      </c>
      <c r="AK25" s="35">
        <f>SUMIFS(рўйхат!AL:AL,рўйхат!$CX:$CX,$B$74,рўйхат!$D:$D,$C25)</f>
        <v/>
      </c>
      <c r="AL25" s="36">
        <f>SUMIFS(рўйхат!AM:AM,рўйхат!$CX:$CX,$B$74,рўйхат!$D:$D,$C25)</f>
        <v/>
      </c>
      <c r="AM25" s="77">
        <f>IFERROR(Q25/E25,0)</f>
        <v/>
      </c>
      <c r="AN25" s="77">
        <f>IFERROR(R25/F25,0)</f>
        <v/>
      </c>
      <c r="AO25" s="35">
        <f>SUMIFS(рўйхат!AX:AX,рўйхат!$CX:$CX,$B$74,рўйхат!$D:$D,$C25)</f>
        <v/>
      </c>
      <c r="AP25" s="36">
        <f>SUMIFS(рўйхат!AY:AY,рўйхат!$CX:$CX,$B$74,рўйхат!$D:$D,$C25)</f>
        <v/>
      </c>
      <c r="AQ25" s="35">
        <f>SUMIFS(рўйхат!AZ:AZ,рўйхат!$CX:$CX,$B$74,рўйхат!$D:$D,$C25)</f>
        <v/>
      </c>
      <c r="AR25" s="36">
        <f>SUMIFS(рўйхат!BA:BA,рўйхат!$CX:$CX,$B$74,рўйхат!$D:$D,$C25)</f>
        <v/>
      </c>
      <c r="AS25" s="35">
        <f>SUMIFS(рўйхат!BB:BB,рўйхат!$CX:$CX,$B$74,рўйхат!$D:$D,$C25)</f>
        <v/>
      </c>
      <c r="AT25" s="36">
        <f>SUMIFS(рўйхат!BC:BC,рўйхат!$CX:$CX,$B$74,рўйхат!$D:$D,$C25)</f>
        <v/>
      </c>
      <c r="AU25" s="35">
        <f>SUMIFS(рўйхат!BD:BD,рўйхат!$CX:$CX,$B$74,рўйхат!$D:$D,$C25)</f>
        <v/>
      </c>
      <c r="AV25" s="36">
        <f>SUMIFS(рўйхат!BE:BE,рўйхат!$CX:$CX,$B$74,рўйхат!$D:$D,$C25)</f>
        <v/>
      </c>
      <c r="AW25" s="35">
        <f>SUMIFS(рўйхат!BF:BF,рўйхат!$CX:$CX,$B$74,рўйхат!$D:$D,$C25)</f>
        <v/>
      </c>
      <c r="AX25" s="36">
        <f>SUMIFS(рўйхат!BG:BG,рўйхат!$CX:$CX,$B$74,рўйхат!$D:$D,$C25)</f>
        <v/>
      </c>
      <c r="AY25" s="35">
        <f>SUMIFS(рўйхат!BH:BH,рўйхат!$CX:$CX,$B$74,рўйхат!$D:$D,$C25)</f>
        <v/>
      </c>
      <c r="AZ25" s="36">
        <f>SUMIFS(рўйхат!BI:BI,рўйхат!$CX:$CX,$B$74,рўйхат!$D:$D,$C25)</f>
        <v/>
      </c>
      <c r="BA25" s="35">
        <f>SUMIFS(рўйхат!BJ:BJ,рўйхат!$CX:$CX,$B$74,рўйхат!$D:$D,$C25)</f>
        <v/>
      </c>
      <c r="BB25" s="36">
        <f>SUMIFS(рўйхат!BK:BK,рўйхат!$CX:$CX,$B$74,рўйхат!$D:$D,$C25)</f>
        <v/>
      </c>
      <c r="BC25" s="77">
        <f>IFERROR(AO25/E25,0)</f>
        <v/>
      </c>
      <c r="BD25" s="77">
        <f>IFERROR(AP25/F25,0)</f>
        <v/>
      </c>
      <c r="BE25" s="35">
        <f>SUMIFS(рўйхат!BL:BL,рўйхат!$CX:$CX,$B$74,рўйхат!$D:$D,$C25)</f>
        <v/>
      </c>
      <c r="BF25" s="36">
        <f>SUMIFS(рўйхат!BM:BM,рўйхат!$CX:$CX,$B$74,рўйхат!$D:$D,$C25)</f>
        <v/>
      </c>
      <c r="BG25" s="35">
        <f>SUMIFS(рўйхат!BN:BN,рўйхат!$CX:$CX,$B$74,рўйхат!$D:$D,$C25)</f>
        <v/>
      </c>
      <c r="BH25" s="36">
        <f>SUMIFS(рўйхат!BO:BO,рўйхат!$CX:$CX,$B$74,рўйхат!$D:$D,$C25)</f>
        <v/>
      </c>
      <c r="BI25" s="35">
        <f>SUMIFS(рўйхат!BP:BP,рўйхат!$CX:$CX,$B$74,рўйхат!$D:$D,$C25)</f>
        <v/>
      </c>
      <c r="BJ25" s="36">
        <f>SUMIFS(рўйхат!BQ:BQ,рўйхат!$CX:$CX,$B$74,рўйхат!$D:$D,$C25)</f>
        <v/>
      </c>
      <c r="BK25" s="35">
        <f>SUMIFS(рўйхат!BR:BR,рўйхат!$CX:$CX,$B$74,рўйхат!$D:$D,$C25)</f>
        <v/>
      </c>
      <c r="BL25" s="36">
        <f>SUMIFS(рўйхат!BS:BS,рўйхат!$CX:$CX,$B$74,рўйхат!$D:$D,$C25)</f>
        <v/>
      </c>
      <c r="BM25" s="35">
        <f>SUMIFS(рўйхат!BT:BT,рўйхат!$CX:$CX,$B$74,рўйхат!$D:$D,$C25)</f>
        <v/>
      </c>
      <c r="BN25" s="36">
        <f>SUMIFS(рўйхат!BU:BU,рўйхат!$CX:$CX,$B$74,рўйхат!$D:$D,$C25)</f>
        <v/>
      </c>
      <c r="BO25" s="35">
        <f>SUMIFS(рўйхат!BX:BX,рўйхат!$CX:$CX,$B$74,рўйхат!$D:$D,$C25)</f>
        <v/>
      </c>
      <c r="BP25" s="36">
        <f>SUMIFS(рўйхат!BY:BY,рўйхат!$CX:$CX,$B$74,рўйхат!$D:$D,$C25)</f>
        <v/>
      </c>
      <c r="BQ25" s="35">
        <f>SUMIFS(рўйхат!BZ:BZ,рўйхат!$CX:$CX,$B$74,рўйхат!$D:$D,$C25)</f>
        <v/>
      </c>
      <c r="BR25" s="36">
        <f>SUMIFS(рўйхат!CA:CA,рўйхат!$CX:$CX,$B$74,рўйхат!$D:$D,$C25)</f>
        <v/>
      </c>
      <c r="BS25" s="35">
        <f>SUMIFS(рўйхат!CB:CB,рўйхат!$CX:$CX,$B$74,рўйхат!$D:$D,$C25)</f>
        <v/>
      </c>
      <c r="BT25" s="36">
        <f>SUMIFS(рўйхат!CC:CC,рўйхат!$CX:$CX,$B$74,рўйхат!$D:$D,$C25)</f>
        <v/>
      </c>
      <c r="BU25" s="35">
        <f>SUMIFS(рўйхат!CD:CD,рўйхат!$CX:$CX,$B$74,рўйхат!$D:$D,$C25)</f>
        <v/>
      </c>
      <c r="BV25" s="36">
        <f>SUMIFS(рўйхат!CE:CE,рўйхат!$CX:$CX,$B$74,рўйхат!$D:$D,$C25)</f>
        <v/>
      </c>
      <c r="BW25" s="35">
        <f>SUMIFS(рўйхат!CH:CH,рўйхат!$CX:$CX,$B$74,рўйхат!$D:$D,$C25)</f>
        <v/>
      </c>
      <c r="BX25" s="36">
        <f>SUMIFS(рўйхат!CI:CI,рўйхат!$CX:$CX,$B$74,рўйхат!$D:$D,$C25)</f>
        <v/>
      </c>
      <c r="BY25" s="35">
        <f>SUMIFS(рўйхат!CJ:CJ,рўйхат!$CX:$CX,$B$74,рўйхат!$D:$D,$C25)</f>
        <v/>
      </c>
      <c r="BZ25" s="36">
        <f>SUMIFS(рўйхат!CK:CK,рўйхат!$CX:$CX,$B$74,рўйхат!$D:$D,$C25)</f>
        <v/>
      </c>
      <c r="CA25" s="35">
        <f>SUMIFS(рўйхат!CL:CL,рўйхат!$CX:$CX,$B$74,рўйхат!$D:$D,$C25)</f>
        <v/>
      </c>
      <c r="CB25" s="36">
        <f>SUMIFS(рўйхат!CM:CM,рўйхат!$CX:$CX,$B$74,рўйхат!$D:$D,$C25)</f>
        <v/>
      </c>
      <c r="CC25" s="35">
        <f>SUMIFS(рўйхат!CN:CN,рўйхат!$CX:$CX,$B$74,рўйхат!$D:$D,$C25)</f>
        <v/>
      </c>
      <c r="CD25" s="36">
        <f>SUMIFS(рўйхат!CO:CO,рўйхат!$CX:$CX,$B$74,рўйхат!$D:$D,$C25)</f>
        <v/>
      </c>
      <c r="CE25" s="77">
        <f>IFERROR(BE25/(Q25+BE25),0)</f>
        <v/>
      </c>
      <c r="CF25" s="78">
        <f>IFERROR(BF25/(R25+BF25),0)</f>
        <v/>
      </c>
    </row>
    <row r="26" hidden="1" outlineLevel="1" ht="30" customFormat="1" customHeight="1" s="8">
      <c r="A26" s="39" t="n"/>
      <c r="B26" s="50" t="n">
        <v>18</v>
      </c>
      <c r="C26" s="131" t="inlineStr">
        <is>
          <t>Ер қаридан фойдаланувчи субъектларнинг таҳлили</t>
        </is>
      </c>
      <c r="D26" s="51" t="n"/>
      <c r="E26" s="35">
        <f>SUMIFS(рўйхат!F:F,рўйхат!$CX:$CX,$B$74,рўйхат!$D:$D,$C26)</f>
        <v/>
      </c>
      <c r="F26" s="36">
        <f>SUMIFS(рўйхат!G:G,рўйхат!$CX:$CX,$B$74,рўйхат!$D:$D,$C26)</f>
        <v/>
      </c>
      <c r="G26" s="35">
        <f>SUMIFS(рўйхат!H:H,рўйхат!$CX:$CX,$B$74,рўйхат!$D:$D,$C26)</f>
        <v/>
      </c>
      <c r="H26" s="36">
        <f>SUMIFS(рўйхат!I:I,рўйхат!$CX:$CX,$B$74,рўйхат!$D:$D,$C26)</f>
        <v/>
      </c>
      <c r="I26" s="35">
        <f>SUMIFS(рўйхат!J:J,рўйхат!$CX:$CX,$B$74,рўйхат!$D:$D,$C26)</f>
        <v/>
      </c>
      <c r="J26" s="36">
        <f>SUMIFS(рўйхат!K:K,рўйхат!$CX:$CX,$B$74,рўйхат!$D:$D,$C26)</f>
        <v/>
      </c>
      <c r="K26" s="35">
        <f>SUMIFS(рўйхат!L:L,рўйхат!$CX:$CX,$B$74,рўйхат!$D:$D,$C26)</f>
        <v/>
      </c>
      <c r="L26" s="36">
        <f>SUMIFS(рўйхат!M:M,рўйхат!$CX:$CX,$B$74,рўйхат!$D:$D,$C26)</f>
        <v/>
      </c>
      <c r="M26" s="35">
        <f>SUMIFS(рўйхат!N:N,рўйхат!$CX:$CX,$B$74,рўйхат!$D:$D,$C26)</f>
        <v/>
      </c>
      <c r="N26" s="36">
        <f>SUMIFS(рўйхат!O:O,рўйхат!$CX:$CX,$B$74,рўйхат!$D:$D,$C26)</f>
        <v/>
      </c>
      <c r="O26" s="34">
        <f>IFERROR(M26/E26,0)</f>
        <v/>
      </c>
      <c r="P26" s="34">
        <f>IFERROR(N26/F26,0)</f>
        <v/>
      </c>
      <c r="Q26" s="35">
        <f>SUMIFS(рўйхат!P:P,рўйхат!$CX:$CX,$B$74,рўйхат!$D:$D,$C26)</f>
        <v/>
      </c>
      <c r="R26" s="36">
        <f>SUMIFS(рўйхат!Q:Q,рўйхат!$CX:$CX,$B$74,рўйхат!$D:$D,$C26)</f>
        <v/>
      </c>
      <c r="S26" s="35">
        <f>SUMIFS(рўйхат!R:R,рўйхат!$CX:$CX,$B$74,рўйхат!$D:$D,$C26)</f>
        <v/>
      </c>
      <c r="T26" s="36">
        <f>SUMIFS(рўйхат!S:S,рўйхат!$CX:$CX,$B$74,рўйхат!$D:$D,$C26)</f>
        <v/>
      </c>
      <c r="U26" s="35">
        <f>SUMIFS(рўйхат!T:T,рўйхат!$CX:$CX,$B$74,рўйхат!$D:$D,$C26)</f>
        <v/>
      </c>
      <c r="V26" s="36">
        <f>SUMIFS(рўйхат!U:U,рўйхат!$CX:$CX,$B$74,рўйхат!$D:$D,$C26)</f>
        <v/>
      </c>
      <c r="W26" s="35">
        <f>SUMIFS(рўйхат!V:V,рўйхат!$CX:$CX,$B$74,рўйхат!$D:$D,$C26)</f>
        <v/>
      </c>
      <c r="X26" s="36">
        <f>SUMIFS(рўйхат!W:W,рўйхат!$CX:$CX,$B$74,рўйхат!$D:$D,$C26)</f>
        <v/>
      </c>
      <c r="Y26" s="35">
        <f>SUMIFS(рўйхат!X:X,рўйхат!$CX:$CX,$B$74,рўйхат!$D:$D,$C26)</f>
        <v/>
      </c>
      <c r="Z26" s="36">
        <f>SUMIFS(рўйхат!Y:Y,рўйхат!$CX:$CX,$B$74,рўйхат!$D:$D,$C26)</f>
        <v/>
      </c>
      <c r="AA26" s="35">
        <f>SUMIFS(рўйхат!Z:Z,рўйхат!$CX:$CX,$B$74,рўйхат!$D:$D,$C26)</f>
        <v/>
      </c>
      <c r="AB26" s="36">
        <f>SUMIFS(рўйхат!AA:AA,рўйхат!$CX:$CX,$B$74,рўйхат!$D:$D,$C26)</f>
        <v/>
      </c>
      <c r="AC26" s="35">
        <f>SUMIFS(рўйхат!AB:AB,рўйхат!$CX:$CX,$B$74,рўйхат!$D:$D,$C26)</f>
        <v/>
      </c>
      <c r="AD26" s="36">
        <f>SUMIFS(рўйхат!AC:AC,рўйхат!$CX:$CX,$B$74,рўйхат!$D:$D,$C26)</f>
        <v/>
      </c>
      <c r="AE26" s="35">
        <f>SUMIFS(рўйхат!AD:AD,рўйхат!$CX:$CX,$B$74,рўйхат!$D:$D,$C26)</f>
        <v/>
      </c>
      <c r="AF26" s="36">
        <f>SUMIFS(рўйхат!AE:AE,рўйхат!$CX:$CX,$B$74,рўйхат!$D:$D,$C26)</f>
        <v/>
      </c>
      <c r="AG26" s="35">
        <f>SUMIFS(рўйхат!AH:AH,рўйхат!$CX:$CX,$B$74,рўйхат!$D:$D,$C26)</f>
        <v/>
      </c>
      <c r="AH26" s="36">
        <f>SUMIFS(рўйхат!AI:AI,рўйхат!$CX:$CX,$B$74,рўйхат!$D:$D,$C26)</f>
        <v/>
      </c>
      <c r="AI26" s="35">
        <f>SUMIFS(рўйхат!AJ:AJ,рўйхат!$CX:$CX,$B$74,рўйхат!$D:$D,$C26)</f>
        <v/>
      </c>
      <c r="AJ26" s="36">
        <f>SUMIFS(рўйхат!AK:AK,рўйхат!$CX:$CX,$B$74,рўйхат!$D:$D,$C26)</f>
        <v/>
      </c>
      <c r="AK26" s="35">
        <f>SUMIFS(рўйхат!AL:AL,рўйхат!$CX:$CX,$B$74,рўйхат!$D:$D,$C26)</f>
        <v/>
      </c>
      <c r="AL26" s="36">
        <f>SUMIFS(рўйхат!AM:AM,рўйхат!$CX:$CX,$B$74,рўйхат!$D:$D,$C26)</f>
        <v/>
      </c>
      <c r="AM26" s="77">
        <f>IFERROR(Q26/E26,0)</f>
        <v/>
      </c>
      <c r="AN26" s="77">
        <f>IFERROR(R26/F26,0)</f>
        <v/>
      </c>
      <c r="AO26" s="35">
        <f>SUMIFS(рўйхат!AX:AX,рўйхат!$CX:$CX,$B$74,рўйхат!$D:$D,$C26)</f>
        <v/>
      </c>
      <c r="AP26" s="36">
        <f>SUMIFS(рўйхат!AY:AY,рўйхат!$CX:$CX,$B$74,рўйхат!$D:$D,$C26)</f>
        <v/>
      </c>
      <c r="AQ26" s="35">
        <f>SUMIFS(рўйхат!AZ:AZ,рўйхат!$CX:$CX,$B$74,рўйхат!$D:$D,$C26)</f>
        <v/>
      </c>
      <c r="AR26" s="36">
        <f>SUMIFS(рўйхат!BA:BA,рўйхат!$CX:$CX,$B$74,рўйхат!$D:$D,$C26)</f>
        <v/>
      </c>
      <c r="AS26" s="35">
        <f>SUMIFS(рўйхат!BB:BB,рўйхат!$CX:$CX,$B$74,рўйхат!$D:$D,$C26)</f>
        <v/>
      </c>
      <c r="AT26" s="36">
        <f>SUMIFS(рўйхат!BC:BC,рўйхат!$CX:$CX,$B$74,рўйхат!$D:$D,$C26)</f>
        <v/>
      </c>
      <c r="AU26" s="35">
        <f>SUMIFS(рўйхат!BD:BD,рўйхат!$CX:$CX,$B$74,рўйхат!$D:$D,$C26)</f>
        <v/>
      </c>
      <c r="AV26" s="36">
        <f>SUMIFS(рўйхат!BE:BE,рўйхат!$CX:$CX,$B$74,рўйхат!$D:$D,$C26)</f>
        <v/>
      </c>
      <c r="AW26" s="35">
        <f>SUMIFS(рўйхат!BF:BF,рўйхат!$CX:$CX,$B$74,рўйхат!$D:$D,$C26)</f>
        <v/>
      </c>
      <c r="AX26" s="36">
        <f>SUMIFS(рўйхат!BG:BG,рўйхат!$CX:$CX,$B$74,рўйхат!$D:$D,$C26)</f>
        <v/>
      </c>
      <c r="AY26" s="35">
        <f>SUMIFS(рўйхат!BH:BH,рўйхат!$CX:$CX,$B$74,рўйхат!$D:$D,$C26)</f>
        <v/>
      </c>
      <c r="AZ26" s="36">
        <f>SUMIFS(рўйхат!BI:BI,рўйхат!$CX:$CX,$B$74,рўйхат!$D:$D,$C26)</f>
        <v/>
      </c>
      <c r="BA26" s="35">
        <f>SUMIFS(рўйхат!BJ:BJ,рўйхат!$CX:$CX,$B$74,рўйхат!$D:$D,$C26)</f>
        <v/>
      </c>
      <c r="BB26" s="36">
        <f>SUMIFS(рўйхат!BK:BK,рўйхат!$CX:$CX,$B$74,рўйхат!$D:$D,$C26)</f>
        <v/>
      </c>
      <c r="BC26" s="77">
        <f>IFERROR(AO26/E26,0)</f>
        <v/>
      </c>
      <c r="BD26" s="77">
        <f>IFERROR(AP26/F26,0)</f>
        <v/>
      </c>
      <c r="BE26" s="35">
        <f>SUMIFS(рўйхат!BL:BL,рўйхат!$CX:$CX,$B$74,рўйхат!$D:$D,$C26)</f>
        <v/>
      </c>
      <c r="BF26" s="36">
        <f>SUMIFS(рўйхат!BM:BM,рўйхат!$CX:$CX,$B$74,рўйхат!$D:$D,$C26)</f>
        <v/>
      </c>
      <c r="BG26" s="35">
        <f>SUMIFS(рўйхат!BN:BN,рўйхат!$CX:$CX,$B$74,рўйхат!$D:$D,$C26)</f>
        <v/>
      </c>
      <c r="BH26" s="36">
        <f>SUMIFS(рўйхат!BO:BO,рўйхат!$CX:$CX,$B$74,рўйхат!$D:$D,$C26)</f>
        <v/>
      </c>
      <c r="BI26" s="35">
        <f>SUMIFS(рўйхат!BP:BP,рўйхат!$CX:$CX,$B$74,рўйхат!$D:$D,$C26)</f>
        <v/>
      </c>
      <c r="BJ26" s="36">
        <f>SUMIFS(рўйхат!BQ:BQ,рўйхат!$CX:$CX,$B$74,рўйхат!$D:$D,$C26)</f>
        <v/>
      </c>
      <c r="BK26" s="35">
        <f>SUMIFS(рўйхат!BR:BR,рўйхат!$CX:$CX,$B$74,рўйхат!$D:$D,$C26)</f>
        <v/>
      </c>
      <c r="BL26" s="36">
        <f>SUMIFS(рўйхат!BS:BS,рўйхат!$CX:$CX,$B$74,рўйхат!$D:$D,$C26)</f>
        <v/>
      </c>
      <c r="BM26" s="35">
        <f>SUMIFS(рўйхат!BT:BT,рўйхат!$CX:$CX,$B$74,рўйхат!$D:$D,$C26)</f>
        <v/>
      </c>
      <c r="BN26" s="36">
        <f>SUMIFS(рўйхат!BU:BU,рўйхат!$CX:$CX,$B$74,рўйхат!$D:$D,$C26)</f>
        <v/>
      </c>
      <c r="BO26" s="35">
        <f>SUMIFS(рўйхат!BX:BX,рўйхат!$CX:$CX,$B$74,рўйхат!$D:$D,$C26)</f>
        <v/>
      </c>
      <c r="BP26" s="36">
        <f>SUMIFS(рўйхат!BY:BY,рўйхат!$CX:$CX,$B$74,рўйхат!$D:$D,$C26)</f>
        <v/>
      </c>
      <c r="BQ26" s="35">
        <f>SUMIFS(рўйхат!BZ:BZ,рўйхат!$CX:$CX,$B$74,рўйхат!$D:$D,$C26)</f>
        <v/>
      </c>
      <c r="BR26" s="36">
        <f>SUMIFS(рўйхат!CA:CA,рўйхат!$CX:$CX,$B$74,рўйхат!$D:$D,$C26)</f>
        <v/>
      </c>
      <c r="BS26" s="35">
        <f>SUMIFS(рўйхат!CB:CB,рўйхат!$CX:$CX,$B$74,рўйхат!$D:$D,$C26)</f>
        <v/>
      </c>
      <c r="BT26" s="36">
        <f>SUMIFS(рўйхат!CC:CC,рўйхат!$CX:$CX,$B$74,рўйхат!$D:$D,$C26)</f>
        <v/>
      </c>
      <c r="BU26" s="35">
        <f>SUMIFS(рўйхат!CD:CD,рўйхат!$CX:$CX,$B$74,рўйхат!$D:$D,$C26)</f>
        <v/>
      </c>
      <c r="BV26" s="36">
        <f>SUMIFS(рўйхат!CE:CE,рўйхат!$CX:$CX,$B$74,рўйхат!$D:$D,$C26)</f>
        <v/>
      </c>
      <c r="BW26" s="35">
        <f>SUMIFS(рўйхат!CH:CH,рўйхат!$CX:$CX,$B$74,рўйхат!$D:$D,$C26)</f>
        <v/>
      </c>
      <c r="BX26" s="36">
        <f>SUMIFS(рўйхат!CI:CI,рўйхат!$CX:$CX,$B$74,рўйхат!$D:$D,$C26)</f>
        <v/>
      </c>
      <c r="BY26" s="35">
        <f>SUMIFS(рўйхат!CJ:CJ,рўйхат!$CX:$CX,$B$74,рўйхат!$D:$D,$C26)</f>
        <v/>
      </c>
      <c r="BZ26" s="36">
        <f>SUMIFS(рўйхат!CK:CK,рўйхат!$CX:$CX,$B$74,рўйхат!$D:$D,$C26)</f>
        <v/>
      </c>
      <c r="CA26" s="35">
        <f>SUMIFS(рўйхат!CL:CL,рўйхат!$CX:$CX,$B$74,рўйхат!$D:$D,$C26)</f>
        <v/>
      </c>
      <c r="CB26" s="36">
        <f>SUMIFS(рўйхат!CM:CM,рўйхат!$CX:$CX,$B$74,рўйхат!$D:$D,$C26)</f>
        <v/>
      </c>
      <c r="CC26" s="35">
        <f>SUMIFS(рўйхат!CN:CN,рўйхат!$CX:$CX,$B$74,рўйхат!$D:$D,$C26)</f>
        <v/>
      </c>
      <c r="CD26" s="36">
        <f>SUMIFS(рўйхат!CO:CO,рўйхат!$CX:$CX,$B$74,рўйхат!$D:$D,$C26)</f>
        <v/>
      </c>
      <c r="CE26" s="77">
        <f>IFERROR(BE26/(Q26+BE26),0)</f>
        <v/>
      </c>
      <c r="CF26" s="78">
        <f>IFERROR(BF26/(R26+BF26),0)</f>
        <v/>
      </c>
    </row>
    <row r="27" hidden="1" outlineLevel="1" ht="30" customFormat="1" customHeight="1" s="8">
      <c r="A27" s="39" t="n"/>
      <c r="B27" s="50" t="n">
        <v>19</v>
      </c>
      <c r="C27" s="131" t="inlineStr">
        <is>
          <t>Ер қаъридан фойдаланувчи субъектларнинг таҳлили (2024 й)</t>
        </is>
      </c>
      <c r="D27" s="51" t="n"/>
      <c r="E27" s="35">
        <f>SUMIFS(рўйхат!F:F,рўйхат!$CX:$CX,$B$74,рўйхат!$D:$D,$C27)</f>
        <v/>
      </c>
      <c r="F27" s="36">
        <f>SUMIFS(рўйхат!G:G,рўйхат!$CX:$CX,$B$74,рўйхат!$D:$D,$C27)</f>
        <v/>
      </c>
      <c r="G27" s="35">
        <f>SUMIFS(рўйхат!H:H,рўйхат!$CX:$CX,$B$74,рўйхат!$D:$D,$C27)</f>
        <v/>
      </c>
      <c r="H27" s="36">
        <f>SUMIFS(рўйхат!I:I,рўйхат!$CX:$CX,$B$74,рўйхат!$D:$D,$C27)</f>
        <v/>
      </c>
      <c r="I27" s="35">
        <f>SUMIFS(рўйхат!J:J,рўйхат!$CX:$CX,$B$74,рўйхат!$D:$D,$C27)</f>
        <v/>
      </c>
      <c r="J27" s="36">
        <f>SUMIFS(рўйхат!K:K,рўйхат!$CX:$CX,$B$74,рўйхат!$D:$D,$C27)</f>
        <v/>
      </c>
      <c r="K27" s="35">
        <f>SUMIFS(рўйхат!L:L,рўйхат!$CX:$CX,$B$74,рўйхат!$D:$D,$C27)</f>
        <v/>
      </c>
      <c r="L27" s="36">
        <f>SUMIFS(рўйхат!M:M,рўйхат!$CX:$CX,$B$74,рўйхат!$D:$D,$C27)</f>
        <v/>
      </c>
      <c r="M27" s="35">
        <f>SUMIFS(рўйхат!N:N,рўйхат!$CX:$CX,$B$74,рўйхат!$D:$D,$C27)</f>
        <v/>
      </c>
      <c r="N27" s="36">
        <f>SUMIFS(рўйхат!O:O,рўйхат!$CX:$CX,$B$74,рўйхат!$D:$D,$C27)</f>
        <v/>
      </c>
      <c r="O27" s="34">
        <f>IFERROR(M27/E27,0)</f>
        <v/>
      </c>
      <c r="P27" s="34">
        <f>IFERROR(N27/F27,0)</f>
        <v/>
      </c>
      <c r="Q27" s="35">
        <f>SUMIFS(рўйхат!P:P,рўйхат!$CX:$CX,$B$74,рўйхат!$D:$D,$C27)</f>
        <v/>
      </c>
      <c r="R27" s="36">
        <f>SUMIFS(рўйхат!Q:Q,рўйхат!$CX:$CX,$B$74,рўйхат!$D:$D,$C27)</f>
        <v/>
      </c>
      <c r="S27" s="35">
        <f>SUMIFS(рўйхат!R:R,рўйхат!$CX:$CX,$B$74,рўйхат!$D:$D,$C27)</f>
        <v/>
      </c>
      <c r="T27" s="36">
        <f>SUMIFS(рўйхат!S:S,рўйхат!$CX:$CX,$B$74,рўйхат!$D:$D,$C27)</f>
        <v/>
      </c>
      <c r="U27" s="35">
        <f>SUMIFS(рўйхат!T:T,рўйхат!$CX:$CX,$B$74,рўйхат!$D:$D,$C27)</f>
        <v/>
      </c>
      <c r="V27" s="36">
        <f>SUMIFS(рўйхат!U:U,рўйхат!$CX:$CX,$B$74,рўйхат!$D:$D,$C27)</f>
        <v/>
      </c>
      <c r="W27" s="35">
        <f>SUMIFS(рўйхат!V:V,рўйхат!$CX:$CX,$B$74,рўйхат!$D:$D,$C27)</f>
        <v/>
      </c>
      <c r="X27" s="36">
        <f>SUMIFS(рўйхат!W:W,рўйхат!$CX:$CX,$B$74,рўйхат!$D:$D,$C27)</f>
        <v/>
      </c>
      <c r="Y27" s="35">
        <f>SUMIFS(рўйхат!X:X,рўйхат!$CX:$CX,$B$74,рўйхат!$D:$D,$C27)</f>
        <v/>
      </c>
      <c r="Z27" s="36">
        <f>SUMIFS(рўйхат!Y:Y,рўйхат!$CX:$CX,$B$74,рўйхат!$D:$D,$C27)</f>
        <v/>
      </c>
      <c r="AA27" s="35">
        <f>SUMIFS(рўйхат!Z:Z,рўйхат!$CX:$CX,$B$74,рўйхат!$D:$D,$C27)</f>
        <v/>
      </c>
      <c r="AB27" s="36">
        <f>SUMIFS(рўйхат!AA:AA,рўйхат!$CX:$CX,$B$74,рўйхат!$D:$D,$C27)</f>
        <v/>
      </c>
      <c r="AC27" s="35">
        <f>SUMIFS(рўйхат!AB:AB,рўйхат!$CX:$CX,$B$74,рўйхат!$D:$D,$C27)</f>
        <v/>
      </c>
      <c r="AD27" s="36">
        <f>SUMIFS(рўйхат!AC:AC,рўйхат!$CX:$CX,$B$74,рўйхат!$D:$D,$C27)</f>
        <v/>
      </c>
      <c r="AE27" s="35">
        <f>SUMIFS(рўйхат!AD:AD,рўйхат!$CX:$CX,$B$74,рўйхат!$D:$D,$C27)</f>
        <v/>
      </c>
      <c r="AF27" s="36">
        <f>SUMIFS(рўйхат!AE:AE,рўйхат!$CX:$CX,$B$74,рўйхат!$D:$D,$C27)</f>
        <v/>
      </c>
      <c r="AG27" s="35">
        <f>SUMIFS(рўйхат!AH:AH,рўйхат!$CX:$CX,$B$74,рўйхат!$D:$D,$C27)</f>
        <v/>
      </c>
      <c r="AH27" s="36">
        <f>SUMIFS(рўйхат!AI:AI,рўйхат!$CX:$CX,$B$74,рўйхат!$D:$D,$C27)</f>
        <v/>
      </c>
      <c r="AI27" s="35">
        <f>SUMIFS(рўйхат!AJ:AJ,рўйхат!$CX:$CX,$B$74,рўйхат!$D:$D,$C27)</f>
        <v/>
      </c>
      <c r="AJ27" s="36">
        <f>SUMIFS(рўйхат!AK:AK,рўйхат!$CX:$CX,$B$74,рўйхат!$D:$D,$C27)</f>
        <v/>
      </c>
      <c r="AK27" s="35">
        <f>SUMIFS(рўйхат!AL:AL,рўйхат!$CX:$CX,$B$74,рўйхат!$D:$D,$C27)</f>
        <v/>
      </c>
      <c r="AL27" s="36">
        <f>SUMIFS(рўйхат!AM:AM,рўйхат!$CX:$CX,$B$74,рўйхат!$D:$D,$C27)</f>
        <v/>
      </c>
      <c r="AM27" s="77">
        <f>IFERROR(Q27/E27,0)</f>
        <v/>
      </c>
      <c r="AN27" s="77">
        <f>IFERROR(R27/F27,0)</f>
        <v/>
      </c>
      <c r="AO27" s="35">
        <f>SUMIFS(рўйхат!AX:AX,рўйхат!$CX:$CX,$B$74,рўйхат!$D:$D,$C27)</f>
        <v/>
      </c>
      <c r="AP27" s="36">
        <f>SUMIFS(рўйхат!AY:AY,рўйхат!$CX:$CX,$B$74,рўйхат!$D:$D,$C27)</f>
        <v/>
      </c>
      <c r="AQ27" s="35">
        <f>SUMIFS(рўйхат!AZ:AZ,рўйхат!$CX:$CX,$B$74,рўйхат!$D:$D,$C27)</f>
        <v/>
      </c>
      <c r="AR27" s="36">
        <f>SUMIFS(рўйхат!BA:BA,рўйхат!$CX:$CX,$B$74,рўйхат!$D:$D,$C27)</f>
        <v/>
      </c>
      <c r="AS27" s="35">
        <f>SUMIFS(рўйхат!BB:BB,рўйхат!$CX:$CX,$B$74,рўйхат!$D:$D,$C27)</f>
        <v/>
      </c>
      <c r="AT27" s="36">
        <f>SUMIFS(рўйхат!BC:BC,рўйхат!$CX:$CX,$B$74,рўйхат!$D:$D,$C27)</f>
        <v/>
      </c>
      <c r="AU27" s="35">
        <f>SUMIFS(рўйхат!BD:BD,рўйхат!$CX:$CX,$B$74,рўйхат!$D:$D,$C27)</f>
        <v/>
      </c>
      <c r="AV27" s="36">
        <f>SUMIFS(рўйхат!BE:BE,рўйхат!$CX:$CX,$B$74,рўйхат!$D:$D,$C27)</f>
        <v/>
      </c>
      <c r="AW27" s="35">
        <f>SUMIFS(рўйхат!BF:BF,рўйхат!$CX:$CX,$B$74,рўйхат!$D:$D,$C27)</f>
        <v/>
      </c>
      <c r="AX27" s="36">
        <f>SUMIFS(рўйхат!BG:BG,рўйхат!$CX:$CX,$B$74,рўйхат!$D:$D,$C27)</f>
        <v/>
      </c>
      <c r="AY27" s="35">
        <f>SUMIFS(рўйхат!BH:BH,рўйхат!$CX:$CX,$B$74,рўйхат!$D:$D,$C27)</f>
        <v/>
      </c>
      <c r="AZ27" s="36">
        <f>SUMIFS(рўйхат!BI:BI,рўйхат!$CX:$CX,$B$74,рўйхат!$D:$D,$C27)</f>
        <v/>
      </c>
      <c r="BA27" s="35">
        <f>SUMIFS(рўйхат!BJ:BJ,рўйхат!$CX:$CX,$B$74,рўйхат!$D:$D,$C27)</f>
        <v/>
      </c>
      <c r="BB27" s="36">
        <f>SUMIFS(рўйхат!BK:BK,рўйхат!$CX:$CX,$B$74,рўйхат!$D:$D,$C27)</f>
        <v/>
      </c>
      <c r="BC27" s="77">
        <f>IFERROR(AO27/E27,0)</f>
        <v/>
      </c>
      <c r="BD27" s="77">
        <f>IFERROR(AP27/F27,0)</f>
        <v/>
      </c>
      <c r="BE27" s="35">
        <f>SUMIFS(рўйхат!BL:BL,рўйхат!$CX:$CX,$B$74,рўйхат!$D:$D,$C27)</f>
        <v/>
      </c>
      <c r="BF27" s="36">
        <f>SUMIFS(рўйхат!BM:BM,рўйхат!$CX:$CX,$B$74,рўйхат!$D:$D,$C27)</f>
        <v/>
      </c>
      <c r="BG27" s="35">
        <f>SUMIFS(рўйхат!BN:BN,рўйхат!$CX:$CX,$B$74,рўйхат!$D:$D,$C27)</f>
        <v/>
      </c>
      <c r="BH27" s="36">
        <f>SUMIFS(рўйхат!BO:BO,рўйхат!$CX:$CX,$B$74,рўйхат!$D:$D,$C27)</f>
        <v/>
      </c>
      <c r="BI27" s="35">
        <f>SUMIFS(рўйхат!BP:BP,рўйхат!$CX:$CX,$B$74,рўйхат!$D:$D,$C27)</f>
        <v/>
      </c>
      <c r="BJ27" s="36">
        <f>SUMIFS(рўйхат!BQ:BQ,рўйхат!$CX:$CX,$B$74,рўйхат!$D:$D,$C27)</f>
        <v/>
      </c>
      <c r="BK27" s="35">
        <f>SUMIFS(рўйхат!BR:BR,рўйхат!$CX:$CX,$B$74,рўйхат!$D:$D,$C27)</f>
        <v/>
      </c>
      <c r="BL27" s="36">
        <f>SUMIFS(рўйхат!BS:BS,рўйхат!$CX:$CX,$B$74,рўйхат!$D:$D,$C27)</f>
        <v/>
      </c>
      <c r="BM27" s="35">
        <f>SUMIFS(рўйхат!BT:BT,рўйхат!$CX:$CX,$B$74,рўйхат!$D:$D,$C27)</f>
        <v/>
      </c>
      <c r="BN27" s="36">
        <f>SUMIFS(рўйхат!BU:BU,рўйхат!$CX:$CX,$B$74,рўйхат!$D:$D,$C27)</f>
        <v/>
      </c>
      <c r="BO27" s="35">
        <f>SUMIFS(рўйхат!BX:BX,рўйхат!$CX:$CX,$B$74,рўйхат!$D:$D,$C27)</f>
        <v/>
      </c>
      <c r="BP27" s="36">
        <f>SUMIFS(рўйхат!BY:BY,рўйхат!$CX:$CX,$B$74,рўйхат!$D:$D,$C27)</f>
        <v/>
      </c>
      <c r="BQ27" s="35">
        <f>SUMIFS(рўйхат!BZ:BZ,рўйхат!$CX:$CX,$B$74,рўйхат!$D:$D,$C27)</f>
        <v/>
      </c>
      <c r="BR27" s="36">
        <f>SUMIFS(рўйхат!CA:CA,рўйхат!$CX:$CX,$B$74,рўйхат!$D:$D,$C27)</f>
        <v/>
      </c>
      <c r="BS27" s="35">
        <f>SUMIFS(рўйхат!CB:CB,рўйхат!$CX:$CX,$B$74,рўйхат!$D:$D,$C27)</f>
        <v/>
      </c>
      <c r="BT27" s="36">
        <f>SUMIFS(рўйхат!CC:CC,рўйхат!$CX:$CX,$B$74,рўйхат!$D:$D,$C27)</f>
        <v/>
      </c>
      <c r="BU27" s="35">
        <f>SUMIFS(рўйхат!CD:CD,рўйхат!$CX:$CX,$B$74,рўйхат!$D:$D,$C27)</f>
        <v/>
      </c>
      <c r="BV27" s="36">
        <f>SUMIFS(рўйхат!CE:CE,рўйхат!$CX:$CX,$B$74,рўйхат!$D:$D,$C27)</f>
        <v/>
      </c>
      <c r="BW27" s="35">
        <f>SUMIFS(рўйхат!CH:CH,рўйхат!$CX:$CX,$B$74,рўйхат!$D:$D,$C27)</f>
        <v/>
      </c>
      <c r="BX27" s="36">
        <f>SUMIFS(рўйхат!CI:CI,рўйхат!$CX:$CX,$B$74,рўйхат!$D:$D,$C27)</f>
        <v/>
      </c>
      <c r="BY27" s="35">
        <f>SUMIFS(рўйхат!CJ:CJ,рўйхат!$CX:$CX,$B$74,рўйхат!$D:$D,$C27)</f>
        <v/>
      </c>
      <c r="BZ27" s="36">
        <f>SUMIFS(рўйхат!CK:CK,рўйхат!$CX:$CX,$B$74,рўйхат!$D:$D,$C27)</f>
        <v/>
      </c>
      <c r="CA27" s="35">
        <f>SUMIFS(рўйхат!CL:CL,рўйхат!$CX:$CX,$B$74,рўйхат!$D:$D,$C27)</f>
        <v/>
      </c>
      <c r="CB27" s="36">
        <f>SUMIFS(рўйхат!CM:CM,рўйхат!$CX:$CX,$B$74,рўйхат!$D:$D,$C27)</f>
        <v/>
      </c>
      <c r="CC27" s="35">
        <f>SUMIFS(рўйхат!CN:CN,рўйхат!$CX:$CX,$B$74,рўйхат!$D:$D,$C27)</f>
        <v/>
      </c>
      <c r="CD27" s="36">
        <f>SUMIFS(рўйхат!CO:CO,рўйхат!$CX:$CX,$B$74,рўйхат!$D:$D,$C27)</f>
        <v/>
      </c>
      <c r="CE27" s="77">
        <f>IFERROR(BE27/(Q27+BE27),0)</f>
        <v/>
      </c>
      <c r="CF27" s="78">
        <f>IFERROR(BF27/(R27+BF27),0)</f>
        <v/>
      </c>
    </row>
    <row r="28" hidden="1" outlineLevel="1" ht="30" customFormat="1" customHeight="1" s="8">
      <c r="A28" s="39" t="n"/>
      <c r="B28" s="50" t="n">
        <v>20</v>
      </c>
      <c r="C28" s="131" t="inlineStr">
        <is>
          <t>Етарли тажрибага эга бўлмаган етказиб берувчилар билан тузилган тўғридан-тўғри шартномалар таҳлили</t>
        </is>
      </c>
      <c r="D28" s="51" t="n"/>
      <c r="E28" s="35">
        <f>SUMIFS(рўйхат!F:F,рўйхат!$CX:$CX,$B$74,рўйхат!$D:$D,$C28)</f>
        <v/>
      </c>
      <c r="F28" s="36">
        <f>SUMIFS(рўйхат!G:G,рўйхат!$CX:$CX,$B$74,рўйхат!$D:$D,$C28)</f>
        <v/>
      </c>
      <c r="G28" s="35">
        <f>SUMIFS(рўйхат!H:H,рўйхат!$CX:$CX,$B$74,рўйхат!$D:$D,$C28)</f>
        <v/>
      </c>
      <c r="H28" s="36">
        <f>SUMIFS(рўйхат!I:I,рўйхат!$CX:$CX,$B$74,рўйхат!$D:$D,$C28)</f>
        <v/>
      </c>
      <c r="I28" s="35">
        <f>SUMIFS(рўйхат!J:J,рўйхат!$CX:$CX,$B$74,рўйхат!$D:$D,$C28)</f>
        <v/>
      </c>
      <c r="J28" s="36">
        <f>SUMIFS(рўйхат!K:K,рўйхат!$CX:$CX,$B$74,рўйхат!$D:$D,$C28)</f>
        <v/>
      </c>
      <c r="K28" s="35">
        <f>SUMIFS(рўйхат!L:L,рўйхат!$CX:$CX,$B$74,рўйхат!$D:$D,$C28)</f>
        <v/>
      </c>
      <c r="L28" s="36">
        <f>SUMIFS(рўйхат!M:M,рўйхат!$CX:$CX,$B$74,рўйхат!$D:$D,$C28)</f>
        <v/>
      </c>
      <c r="M28" s="35">
        <f>SUMIFS(рўйхат!N:N,рўйхат!$CX:$CX,$B$74,рўйхат!$D:$D,$C28)</f>
        <v/>
      </c>
      <c r="N28" s="36">
        <f>SUMIFS(рўйхат!O:O,рўйхат!$CX:$CX,$B$74,рўйхат!$D:$D,$C28)</f>
        <v/>
      </c>
      <c r="O28" s="34">
        <f>IFERROR(M28/E28,0)</f>
        <v/>
      </c>
      <c r="P28" s="34">
        <f>IFERROR(N28/F28,0)</f>
        <v/>
      </c>
      <c r="Q28" s="35">
        <f>SUMIFS(рўйхат!P:P,рўйхат!$CX:$CX,$B$74,рўйхат!$D:$D,$C28)</f>
        <v/>
      </c>
      <c r="R28" s="36">
        <f>SUMIFS(рўйхат!Q:Q,рўйхат!$CX:$CX,$B$74,рўйхат!$D:$D,$C28)</f>
        <v/>
      </c>
      <c r="S28" s="35">
        <f>SUMIFS(рўйхат!R:R,рўйхат!$CX:$CX,$B$74,рўйхат!$D:$D,$C28)</f>
        <v/>
      </c>
      <c r="T28" s="36">
        <f>SUMIFS(рўйхат!S:S,рўйхат!$CX:$CX,$B$74,рўйхат!$D:$D,$C28)</f>
        <v/>
      </c>
      <c r="U28" s="35">
        <f>SUMIFS(рўйхат!T:T,рўйхат!$CX:$CX,$B$74,рўйхат!$D:$D,$C28)</f>
        <v/>
      </c>
      <c r="V28" s="36">
        <f>SUMIFS(рўйхат!U:U,рўйхат!$CX:$CX,$B$74,рўйхат!$D:$D,$C28)</f>
        <v/>
      </c>
      <c r="W28" s="35">
        <f>SUMIFS(рўйхат!V:V,рўйхат!$CX:$CX,$B$74,рўйхат!$D:$D,$C28)</f>
        <v/>
      </c>
      <c r="X28" s="36">
        <f>SUMIFS(рўйхат!W:W,рўйхат!$CX:$CX,$B$74,рўйхат!$D:$D,$C28)</f>
        <v/>
      </c>
      <c r="Y28" s="35">
        <f>SUMIFS(рўйхат!X:X,рўйхат!$CX:$CX,$B$74,рўйхат!$D:$D,$C28)</f>
        <v/>
      </c>
      <c r="Z28" s="36">
        <f>SUMIFS(рўйхат!Y:Y,рўйхат!$CX:$CX,$B$74,рўйхат!$D:$D,$C28)</f>
        <v/>
      </c>
      <c r="AA28" s="35">
        <f>SUMIFS(рўйхат!Z:Z,рўйхат!$CX:$CX,$B$74,рўйхат!$D:$D,$C28)</f>
        <v/>
      </c>
      <c r="AB28" s="36">
        <f>SUMIFS(рўйхат!AA:AA,рўйхат!$CX:$CX,$B$74,рўйхат!$D:$D,$C28)</f>
        <v/>
      </c>
      <c r="AC28" s="35">
        <f>SUMIFS(рўйхат!AB:AB,рўйхат!$CX:$CX,$B$74,рўйхат!$D:$D,$C28)</f>
        <v/>
      </c>
      <c r="AD28" s="36">
        <f>SUMIFS(рўйхат!AC:AC,рўйхат!$CX:$CX,$B$74,рўйхат!$D:$D,$C28)</f>
        <v/>
      </c>
      <c r="AE28" s="35">
        <f>SUMIFS(рўйхат!AD:AD,рўйхат!$CX:$CX,$B$74,рўйхат!$D:$D,$C28)</f>
        <v/>
      </c>
      <c r="AF28" s="36">
        <f>SUMIFS(рўйхат!AE:AE,рўйхат!$CX:$CX,$B$74,рўйхат!$D:$D,$C28)</f>
        <v/>
      </c>
      <c r="AG28" s="35">
        <f>SUMIFS(рўйхат!AH:AH,рўйхат!$CX:$CX,$B$74,рўйхат!$D:$D,$C28)</f>
        <v/>
      </c>
      <c r="AH28" s="36">
        <f>SUMIFS(рўйхат!AI:AI,рўйхат!$CX:$CX,$B$74,рўйхат!$D:$D,$C28)</f>
        <v/>
      </c>
      <c r="AI28" s="35">
        <f>SUMIFS(рўйхат!AJ:AJ,рўйхат!$CX:$CX,$B$74,рўйхат!$D:$D,$C28)</f>
        <v/>
      </c>
      <c r="AJ28" s="36">
        <f>SUMIFS(рўйхат!AK:AK,рўйхат!$CX:$CX,$B$74,рўйхат!$D:$D,$C28)</f>
        <v/>
      </c>
      <c r="AK28" s="35">
        <f>SUMIFS(рўйхат!AL:AL,рўйхат!$CX:$CX,$B$74,рўйхат!$D:$D,$C28)</f>
        <v/>
      </c>
      <c r="AL28" s="36">
        <f>SUMIFS(рўйхат!AM:AM,рўйхат!$CX:$CX,$B$74,рўйхат!$D:$D,$C28)</f>
        <v/>
      </c>
      <c r="AM28" s="77">
        <f>IFERROR(Q28/E28,0)</f>
        <v/>
      </c>
      <c r="AN28" s="77">
        <f>IFERROR(R28/F28,0)</f>
        <v/>
      </c>
      <c r="AO28" s="35">
        <f>SUMIFS(рўйхат!AX:AX,рўйхат!$CX:$CX,$B$74,рўйхат!$D:$D,$C28)</f>
        <v/>
      </c>
      <c r="AP28" s="36">
        <f>SUMIFS(рўйхат!AY:AY,рўйхат!$CX:$CX,$B$74,рўйхат!$D:$D,$C28)</f>
        <v/>
      </c>
      <c r="AQ28" s="35">
        <f>SUMIFS(рўйхат!AZ:AZ,рўйхат!$CX:$CX,$B$74,рўйхат!$D:$D,$C28)</f>
        <v/>
      </c>
      <c r="AR28" s="36">
        <f>SUMIFS(рўйхат!BA:BA,рўйхат!$CX:$CX,$B$74,рўйхат!$D:$D,$C28)</f>
        <v/>
      </c>
      <c r="AS28" s="35">
        <f>SUMIFS(рўйхат!BB:BB,рўйхат!$CX:$CX,$B$74,рўйхат!$D:$D,$C28)</f>
        <v/>
      </c>
      <c r="AT28" s="36">
        <f>SUMIFS(рўйхат!BC:BC,рўйхат!$CX:$CX,$B$74,рўйхат!$D:$D,$C28)</f>
        <v/>
      </c>
      <c r="AU28" s="35">
        <f>SUMIFS(рўйхат!BD:BD,рўйхат!$CX:$CX,$B$74,рўйхат!$D:$D,$C28)</f>
        <v/>
      </c>
      <c r="AV28" s="36">
        <f>SUMIFS(рўйхат!BE:BE,рўйхат!$CX:$CX,$B$74,рўйхат!$D:$D,$C28)</f>
        <v/>
      </c>
      <c r="AW28" s="35">
        <f>SUMIFS(рўйхат!BF:BF,рўйхат!$CX:$CX,$B$74,рўйхат!$D:$D,$C28)</f>
        <v/>
      </c>
      <c r="AX28" s="36">
        <f>SUMIFS(рўйхат!BG:BG,рўйхат!$CX:$CX,$B$74,рўйхат!$D:$D,$C28)</f>
        <v/>
      </c>
      <c r="AY28" s="35">
        <f>SUMIFS(рўйхат!BH:BH,рўйхат!$CX:$CX,$B$74,рўйхат!$D:$D,$C28)</f>
        <v/>
      </c>
      <c r="AZ28" s="36">
        <f>SUMIFS(рўйхат!BI:BI,рўйхат!$CX:$CX,$B$74,рўйхат!$D:$D,$C28)</f>
        <v/>
      </c>
      <c r="BA28" s="35">
        <f>SUMIFS(рўйхат!BJ:BJ,рўйхат!$CX:$CX,$B$74,рўйхат!$D:$D,$C28)</f>
        <v/>
      </c>
      <c r="BB28" s="36">
        <f>SUMIFS(рўйхат!BK:BK,рўйхат!$CX:$CX,$B$74,рўйхат!$D:$D,$C28)</f>
        <v/>
      </c>
      <c r="BC28" s="77">
        <f>IFERROR(AO28/E28,0)</f>
        <v/>
      </c>
      <c r="BD28" s="77">
        <f>IFERROR(AP28/F28,0)</f>
        <v/>
      </c>
      <c r="BE28" s="35">
        <f>SUMIFS(рўйхат!BL:BL,рўйхат!$CX:$CX,$B$74,рўйхат!$D:$D,$C28)</f>
        <v/>
      </c>
      <c r="BF28" s="36">
        <f>SUMIFS(рўйхат!BM:BM,рўйхат!$CX:$CX,$B$74,рўйхат!$D:$D,$C28)</f>
        <v/>
      </c>
      <c r="BG28" s="35">
        <f>SUMIFS(рўйхат!BN:BN,рўйхат!$CX:$CX,$B$74,рўйхат!$D:$D,$C28)</f>
        <v/>
      </c>
      <c r="BH28" s="36">
        <f>SUMIFS(рўйхат!BO:BO,рўйхат!$CX:$CX,$B$74,рўйхат!$D:$D,$C28)</f>
        <v/>
      </c>
      <c r="BI28" s="35">
        <f>SUMIFS(рўйхат!BP:BP,рўйхат!$CX:$CX,$B$74,рўйхат!$D:$D,$C28)</f>
        <v/>
      </c>
      <c r="BJ28" s="36">
        <f>SUMIFS(рўйхат!BQ:BQ,рўйхат!$CX:$CX,$B$74,рўйхат!$D:$D,$C28)</f>
        <v/>
      </c>
      <c r="BK28" s="35">
        <f>SUMIFS(рўйхат!BR:BR,рўйхат!$CX:$CX,$B$74,рўйхат!$D:$D,$C28)</f>
        <v/>
      </c>
      <c r="BL28" s="36">
        <f>SUMIFS(рўйхат!BS:BS,рўйхат!$CX:$CX,$B$74,рўйхат!$D:$D,$C28)</f>
        <v/>
      </c>
      <c r="BM28" s="35">
        <f>SUMIFS(рўйхат!BT:BT,рўйхат!$CX:$CX,$B$74,рўйхат!$D:$D,$C28)</f>
        <v/>
      </c>
      <c r="BN28" s="36">
        <f>SUMIFS(рўйхат!BU:BU,рўйхат!$CX:$CX,$B$74,рўйхат!$D:$D,$C28)</f>
        <v/>
      </c>
      <c r="BO28" s="35">
        <f>SUMIFS(рўйхат!BX:BX,рўйхат!$CX:$CX,$B$74,рўйхат!$D:$D,$C28)</f>
        <v/>
      </c>
      <c r="BP28" s="36">
        <f>SUMIFS(рўйхат!BY:BY,рўйхат!$CX:$CX,$B$74,рўйхат!$D:$D,$C28)</f>
        <v/>
      </c>
      <c r="BQ28" s="35">
        <f>SUMIFS(рўйхат!BZ:BZ,рўйхат!$CX:$CX,$B$74,рўйхат!$D:$D,$C28)</f>
        <v/>
      </c>
      <c r="BR28" s="36">
        <f>SUMIFS(рўйхат!CA:CA,рўйхат!$CX:$CX,$B$74,рўйхат!$D:$D,$C28)</f>
        <v/>
      </c>
      <c r="BS28" s="35">
        <f>SUMIFS(рўйхат!CB:CB,рўйхат!$CX:$CX,$B$74,рўйхат!$D:$D,$C28)</f>
        <v/>
      </c>
      <c r="BT28" s="36">
        <f>SUMIFS(рўйхат!CC:CC,рўйхат!$CX:$CX,$B$74,рўйхат!$D:$D,$C28)</f>
        <v/>
      </c>
      <c r="BU28" s="35">
        <f>SUMIFS(рўйхат!CD:CD,рўйхат!$CX:$CX,$B$74,рўйхат!$D:$D,$C28)</f>
        <v/>
      </c>
      <c r="BV28" s="36">
        <f>SUMIFS(рўйхат!CE:CE,рўйхат!$CX:$CX,$B$74,рўйхат!$D:$D,$C28)</f>
        <v/>
      </c>
      <c r="BW28" s="35">
        <f>SUMIFS(рўйхат!CH:CH,рўйхат!$CX:$CX,$B$74,рўйхат!$D:$D,$C28)</f>
        <v/>
      </c>
      <c r="BX28" s="36">
        <f>SUMIFS(рўйхат!CI:CI,рўйхат!$CX:$CX,$B$74,рўйхат!$D:$D,$C28)</f>
        <v/>
      </c>
      <c r="BY28" s="35">
        <f>SUMIFS(рўйхат!CJ:CJ,рўйхат!$CX:$CX,$B$74,рўйхат!$D:$D,$C28)</f>
        <v/>
      </c>
      <c r="BZ28" s="36">
        <f>SUMIFS(рўйхат!CK:CK,рўйхат!$CX:$CX,$B$74,рўйхат!$D:$D,$C28)</f>
        <v/>
      </c>
      <c r="CA28" s="35">
        <f>SUMIFS(рўйхат!CL:CL,рўйхат!$CX:$CX,$B$74,рўйхат!$D:$D,$C28)</f>
        <v/>
      </c>
      <c r="CB28" s="36">
        <f>SUMIFS(рўйхат!CM:CM,рўйхат!$CX:$CX,$B$74,рўйхат!$D:$D,$C28)</f>
        <v/>
      </c>
      <c r="CC28" s="35">
        <f>SUMIFS(рўйхат!CN:CN,рўйхат!$CX:$CX,$B$74,рўйхат!$D:$D,$C28)</f>
        <v/>
      </c>
      <c r="CD28" s="36">
        <f>SUMIFS(рўйхат!CO:CO,рўйхат!$CX:$CX,$B$74,рўйхат!$D:$D,$C28)</f>
        <v/>
      </c>
      <c r="CE28" s="77">
        <f>IFERROR(BE28/(Q28+BE28),0)</f>
        <v/>
      </c>
      <c r="CF28" s="78">
        <f>IFERROR(BF28/(R28+BF28),0)</f>
        <v/>
      </c>
    </row>
    <row r="29" hidden="1" outlineLevel="1" ht="30" customFormat="1" customHeight="1" s="8">
      <c r="A29" s="39" t="n"/>
      <c r="B29" s="50" t="n">
        <v>21</v>
      </c>
      <c r="C29" s="131" t="inlineStr">
        <is>
          <t>Импорт маҳсулотлари таҳлили</t>
        </is>
      </c>
      <c r="D29" s="51" t="n"/>
      <c r="E29" s="35">
        <f>SUMIFS(рўйхат!F:F,рўйхат!$CX:$CX,$B$74,рўйхат!$D:$D,$C29)</f>
        <v/>
      </c>
      <c r="F29" s="36">
        <f>SUMIFS(рўйхат!G:G,рўйхат!$CX:$CX,$B$74,рўйхат!$D:$D,$C29)</f>
        <v/>
      </c>
      <c r="G29" s="35">
        <f>SUMIFS(рўйхат!H:H,рўйхат!$CX:$CX,$B$74,рўйхат!$D:$D,$C29)</f>
        <v/>
      </c>
      <c r="H29" s="36">
        <f>SUMIFS(рўйхат!I:I,рўйхат!$CX:$CX,$B$74,рўйхат!$D:$D,$C29)</f>
        <v/>
      </c>
      <c r="I29" s="35">
        <f>SUMIFS(рўйхат!J:J,рўйхат!$CX:$CX,$B$74,рўйхат!$D:$D,$C29)</f>
        <v/>
      </c>
      <c r="J29" s="36">
        <f>SUMIFS(рўйхат!K:K,рўйхат!$CX:$CX,$B$74,рўйхат!$D:$D,$C29)</f>
        <v/>
      </c>
      <c r="K29" s="35">
        <f>SUMIFS(рўйхат!L:L,рўйхат!$CX:$CX,$B$74,рўйхат!$D:$D,$C29)</f>
        <v/>
      </c>
      <c r="L29" s="36">
        <f>SUMIFS(рўйхат!M:M,рўйхат!$CX:$CX,$B$74,рўйхат!$D:$D,$C29)</f>
        <v/>
      </c>
      <c r="M29" s="35">
        <f>SUMIFS(рўйхат!N:N,рўйхат!$CX:$CX,$B$74,рўйхат!$D:$D,$C29)</f>
        <v/>
      </c>
      <c r="N29" s="36">
        <f>SUMIFS(рўйхат!O:O,рўйхат!$CX:$CX,$B$74,рўйхат!$D:$D,$C29)</f>
        <v/>
      </c>
      <c r="O29" s="34">
        <f>IFERROR(M29/E29,0)</f>
        <v/>
      </c>
      <c r="P29" s="34">
        <f>IFERROR(N29/F29,0)</f>
        <v/>
      </c>
      <c r="Q29" s="35">
        <f>SUMIFS(рўйхат!P:P,рўйхат!$CX:$CX,$B$74,рўйхат!$D:$D,$C29)</f>
        <v/>
      </c>
      <c r="R29" s="36">
        <f>SUMIFS(рўйхат!Q:Q,рўйхат!$CX:$CX,$B$74,рўйхат!$D:$D,$C29)</f>
        <v/>
      </c>
      <c r="S29" s="35">
        <f>SUMIFS(рўйхат!R:R,рўйхат!$CX:$CX,$B$74,рўйхат!$D:$D,$C29)</f>
        <v/>
      </c>
      <c r="T29" s="36">
        <f>SUMIFS(рўйхат!S:S,рўйхат!$CX:$CX,$B$74,рўйхат!$D:$D,$C29)</f>
        <v/>
      </c>
      <c r="U29" s="35">
        <f>SUMIFS(рўйхат!T:T,рўйхат!$CX:$CX,$B$74,рўйхат!$D:$D,$C29)</f>
        <v/>
      </c>
      <c r="V29" s="36">
        <f>SUMIFS(рўйхат!U:U,рўйхат!$CX:$CX,$B$74,рўйхат!$D:$D,$C29)</f>
        <v/>
      </c>
      <c r="W29" s="35">
        <f>SUMIFS(рўйхат!V:V,рўйхат!$CX:$CX,$B$74,рўйхат!$D:$D,$C29)</f>
        <v/>
      </c>
      <c r="X29" s="36">
        <f>SUMIFS(рўйхат!W:W,рўйхат!$CX:$CX,$B$74,рўйхат!$D:$D,$C29)</f>
        <v/>
      </c>
      <c r="Y29" s="35">
        <f>SUMIFS(рўйхат!X:X,рўйхат!$CX:$CX,$B$74,рўйхат!$D:$D,$C29)</f>
        <v/>
      </c>
      <c r="Z29" s="36">
        <f>SUMIFS(рўйхат!Y:Y,рўйхат!$CX:$CX,$B$74,рўйхат!$D:$D,$C29)</f>
        <v/>
      </c>
      <c r="AA29" s="35">
        <f>SUMIFS(рўйхат!Z:Z,рўйхат!$CX:$CX,$B$74,рўйхат!$D:$D,$C29)</f>
        <v/>
      </c>
      <c r="AB29" s="36">
        <f>SUMIFS(рўйхат!AA:AA,рўйхат!$CX:$CX,$B$74,рўйхат!$D:$D,$C29)</f>
        <v/>
      </c>
      <c r="AC29" s="35">
        <f>SUMIFS(рўйхат!AB:AB,рўйхат!$CX:$CX,$B$74,рўйхат!$D:$D,$C29)</f>
        <v/>
      </c>
      <c r="AD29" s="36">
        <f>SUMIFS(рўйхат!AC:AC,рўйхат!$CX:$CX,$B$74,рўйхат!$D:$D,$C29)</f>
        <v/>
      </c>
      <c r="AE29" s="35">
        <f>SUMIFS(рўйхат!AD:AD,рўйхат!$CX:$CX,$B$74,рўйхат!$D:$D,$C29)</f>
        <v/>
      </c>
      <c r="AF29" s="36">
        <f>SUMIFS(рўйхат!AE:AE,рўйхат!$CX:$CX,$B$74,рўйхат!$D:$D,$C29)</f>
        <v/>
      </c>
      <c r="AG29" s="35">
        <f>SUMIFS(рўйхат!AH:AH,рўйхат!$CX:$CX,$B$74,рўйхат!$D:$D,$C29)</f>
        <v/>
      </c>
      <c r="AH29" s="36">
        <f>SUMIFS(рўйхат!AI:AI,рўйхат!$CX:$CX,$B$74,рўйхат!$D:$D,$C29)</f>
        <v/>
      </c>
      <c r="AI29" s="35">
        <f>SUMIFS(рўйхат!AJ:AJ,рўйхат!$CX:$CX,$B$74,рўйхат!$D:$D,$C29)</f>
        <v/>
      </c>
      <c r="AJ29" s="36">
        <f>SUMIFS(рўйхат!AK:AK,рўйхат!$CX:$CX,$B$74,рўйхат!$D:$D,$C29)</f>
        <v/>
      </c>
      <c r="AK29" s="35">
        <f>SUMIFS(рўйхат!AL:AL,рўйхат!$CX:$CX,$B$74,рўйхат!$D:$D,$C29)</f>
        <v/>
      </c>
      <c r="AL29" s="36">
        <f>SUMIFS(рўйхат!AM:AM,рўйхат!$CX:$CX,$B$74,рўйхат!$D:$D,$C29)</f>
        <v/>
      </c>
      <c r="AM29" s="77">
        <f>IFERROR(Q29/E29,0)</f>
        <v/>
      </c>
      <c r="AN29" s="77">
        <f>IFERROR(R29/F29,0)</f>
        <v/>
      </c>
      <c r="AO29" s="35">
        <f>SUMIFS(рўйхат!AX:AX,рўйхат!$CX:$CX,$B$74,рўйхат!$D:$D,$C29)</f>
        <v/>
      </c>
      <c r="AP29" s="36">
        <f>SUMIFS(рўйхат!AY:AY,рўйхат!$CX:$CX,$B$74,рўйхат!$D:$D,$C29)</f>
        <v/>
      </c>
      <c r="AQ29" s="35">
        <f>SUMIFS(рўйхат!AZ:AZ,рўйхат!$CX:$CX,$B$74,рўйхат!$D:$D,$C29)</f>
        <v/>
      </c>
      <c r="AR29" s="36">
        <f>SUMIFS(рўйхат!BA:BA,рўйхат!$CX:$CX,$B$74,рўйхат!$D:$D,$C29)</f>
        <v/>
      </c>
      <c r="AS29" s="35">
        <f>SUMIFS(рўйхат!BB:BB,рўйхат!$CX:$CX,$B$74,рўйхат!$D:$D,$C29)</f>
        <v/>
      </c>
      <c r="AT29" s="36">
        <f>SUMIFS(рўйхат!BC:BC,рўйхат!$CX:$CX,$B$74,рўйхат!$D:$D,$C29)</f>
        <v/>
      </c>
      <c r="AU29" s="35">
        <f>SUMIFS(рўйхат!BD:BD,рўйхат!$CX:$CX,$B$74,рўйхат!$D:$D,$C29)</f>
        <v/>
      </c>
      <c r="AV29" s="36">
        <f>SUMIFS(рўйхат!BE:BE,рўйхат!$CX:$CX,$B$74,рўйхат!$D:$D,$C29)</f>
        <v/>
      </c>
      <c r="AW29" s="35">
        <f>SUMIFS(рўйхат!BF:BF,рўйхат!$CX:$CX,$B$74,рўйхат!$D:$D,$C29)</f>
        <v/>
      </c>
      <c r="AX29" s="36">
        <f>SUMIFS(рўйхат!BG:BG,рўйхат!$CX:$CX,$B$74,рўйхат!$D:$D,$C29)</f>
        <v/>
      </c>
      <c r="AY29" s="35">
        <f>SUMIFS(рўйхат!BH:BH,рўйхат!$CX:$CX,$B$74,рўйхат!$D:$D,$C29)</f>
        <v/>
      </c>
      <c r="AZ29" s="36">
        <f>SUMIFS(рўйхат!BI:BI,рўйхат!$CX:$CX,$B$74,рўйхат!$D:$D,$C29)</f>
        <v/>
      </c>
      <c r="BA29" s="35">
        <f>SUMIFS(рўйхат!BJ:BJ,рўйхат!$CX:$CX,$B$74,рўйхат!$D:$D,$C29)</f>
        <v/>
      </c>
      <c r="BB29" s="36">
        <f>SUMIFS(рўйхат!BK:BK,рўйхат!$CX:$CX,$B$74,рўйхат!$D:$D,$C29)</f>
        <v/>
      </c>
      <c r="BC29" s="77">
        <f>IFERROR(AO29/E29,0)</f>
        <v/>
      </c>
      <c r="BD29" s="77">
        <f>IFERROR(AP29/F29,0)</f>
        <v/>
      </c>
      <c r="BE29" s="35">
        <f>SUMIFS(рўйхат!BL:BL,рўйхат!$CX:$CX,$B$74,рўйхат!$D:$D,$C29)</f>
        <v/>
      </c>
      <c r="BF29" s="36">
        <f>SUMIFS(рўйхат!BM:BM,рўйхат!$CX:$CX,$B$74,рўйхат!$D:$D,$C29)</f>
        <v/>
      </c>
      <c r="BG29" s="35">
        <f>SUMIFS(рўйхат!BN:BN,рўйхат!$CX:$CX,$B$74,рўйхат!$D:$D,$C29)</f>
        <v/>
      </c>
      <c r="BH29" s="36">
        <f>SUMIFS(рўйхат!BO:BO,рўйхат!$CX:$CX,$B$74,рўйхат!$D:$D,$C29)</f>
        <v/>
      </c>
      <c r="BI29" s="35">
        <f>SUMIFS(рўйхат!BP:BP,рўйхат!$CX:$CX,$B$74,рўйхат!$D:$D,$C29)</f>
        <v/>
      </c>
      <c r="BJ29" s="36">
        <f>SUMIFS(рўйхат!BQ:BQ,рўйхат!$CX:$CX,$B$74,рўйхат!$D:$D,$C29)</f>
        <v/>
      </c>
      <c r="BK29" s="35">
        <f>SUMIFS(рўйхат!BR:BR,рўйхат!$CX:$CX,$B$74,рўйхат!$D:$D,$C29)</f>
        <v/>
      </c>
      <c r="BL29" s="36">
        <f>SUMIFS(рўйхат!BS:BS,рўйхат!$CX:$CX,$B$74,рўйхат!$D:$D,$C29)</f>
        <v/>
      </c>
      <c r="BM29" s="35">
        <f>SUMIFS(рўйхат!BT:BT,рўйхат!$CX:$CX,$B$74,рўйхат!$D:$D,$C29)</f>
        <v/>
      </c>
      <c r="BN29" s="36">
        <f>SUMIFS(рўйхат!BU:BU,рўйхат!$CX:$CX,$B$74,рўйхат!$D:$D,$C29)</f>
        <v/>
      </c>
      <c r="BO29" s="35">
        <f>SUMIFS(рўйхат!BX:BX,рўйхат!$CX:$CX,$B$74,рўйхат!$D:$D,$C29)</f>
        <v/>
      </c>
      <c r="BP29" s="36">
        <f>SUMIFS(рўйхат!BY:BY,рўйхат!$CX:$CX,$B$74,рўйхат!$D:$D,$C29)</f>
        <v/>
      </c>
      <c r="BQ29" s="35">
        <f>SUMIFS(рўйхат!BZ:BZ,рўйхат!$CX:$CX,$B$74,рўйхат!$D:$D,$C29)</f>
        <v/>
      </c>
      <c r="BR29" s="36">
        <f>SUMIFS(рўйхат!CA:CA,рўйхат!$CX:$CX,$B$74,рўйхат!$D:$D,$C29)</f>
        <v/>
      </c>
      <c r="BS29" s="35">
        <f>SUMIFS(рўйхат!CB:CB,рўйхат!$CX:$CX,$B$74,рўйхат!$D:$D,$C29)</f>
        <v/>
      </c>
      <c r="BT29" s="36">
        <f>SUMIFS(рўйхат!CC:CC,рўйхат!$CX:$CX,$B$74,рўйхат!$D:$D,$C29)</f>
        <v/>
      </c>
      <c r="BU29" s="35">
        <f>SUMIFS(рўйхат!CD:CD,рўйхат!$CX:$CX,$B$74,рўйхат!$D:$D,$C29)</f>
        <v/>
      </c>
      <c r="BV29" s="36">
        <f>SUMIFS(рўйхат!CE:CE,рўйхат!$CX:$CX,$B$74,рўйхат!$D:$D,$C29)</f>
        <v/>
      </c>
      <c r="BW29" s="35">
        <f>SUMIFS(рўйхат!CH:CH,рўйхат!$CX:$CX,$B$74,рўйхат!$D:$D,$C29)</f>
        <v/>
      </c>
      <c r="BX29" s="36">
        <f>SUMIFS(рўйхат!CI:CI,рўйхат!$CX:$CX,$B$74,рўйхат!$D:$D,$C29)</f>
        <v/>
      </c>
      <c r="BY29" s="35">
        <f>SUMIFS(рўйхат!CJ:CJ,рўйхат!$CX:$CX,$B$74,рўйхат!$D:$D,$C29)</f>
        <v/>
      </c>
      <c r="BZ29" s="36">
        <f>SUMIFS(рўйхат!CK:CK,рўйхат!$CX:$CX,$B$74,рўйхат!$D:$D,$C29)</f>
        <v/>
      </c>
      <c r="CA29" s="35">
        <f>SUMIFS(рўйхат!CL:CL,рўйхат!$CX:$CX,$B$74,рўйхат!$D:$D,$C29)</f>
        <v/>
      </c>
      <c r="CB29" s="36">
        <f>SUMIFS(рўйхат!CM:CM,рўйхат!$CX:$CX,$B$74,рўйхат!$D:$D,$C29)</f>
        <v/>
      </c>
      <c r="CC29" s="35">
        <f>SUMIFS(рўйхат!CN:CN,рўйхат!$CX:$CX,$B$74,рўйхат!$D:$D,$C29)</f>
        <v/>
      </c>
      <c r="CD29" s="36">
        <f>SUMIFS(рўйхат!CO:CO,рўйхат!$CX:$CX,$B$74,рўйхат!$D:$D,$C29)</f>
        <v/>
      </c>
      <c r="CE29" s="77">
        <f>IFERROR(BE29/(Q29+BE29),0)</f>
        <v/>
      </c>
      <c r="CF29" s="78">
        <f>IFERROR(BF29/(R29+BF29),0)</f>
        <v/>
      </c>
    </row>
    <row r="30" hidden="1" outlineLevel="1" ht="30" customFormat="1" customHeight="1" s="8">
      <c r="A30" s="39" t="n"/>
      <c r="B30" s="50" t="n">
        <v>22</v>
      </c>
      <c r="C30" s="131" t="inlineStr">
        <is>
          <t>Иш жойига эга бўлган фуқароларга "Жамоат ишлари жамғармаси"дан маблағлар  тўланиши</t>
        </is>
      </c>
      <c r="D30" s="51" t="n"/>
      <c r="E30" s="35">
        <f>SUMIFS(рўйхат!F:F,рўйхат!$CX:$CX,$B$74,рўйхат!$D:$D,$C30)</f>
        <v/>
      </c>
      <c r="F30" s="36">
        <f>SUMIFS(рўйхат!G:G,рўйхат!$CX:$CX,$B$74,рўйхат!$D:$D,$C30)</f>
        <v/>
      </c>
      <c r="G30" s="35">
        <f>SUMIFS(рўйхат!H:H,рўйхат!$CX:$CX,$B$74,рўйхат!$D:$D,$C30)</f>
        <v/>
      </c>
      <c r="H30" s="36">
        <f>SUMIFS(рўйхат!I:I,рўйхат!$CX:$CX,$B$74,рўйхат!$D:$D,$C30)</f>
        <v/>
      </c>
      <c r="I30" s="35">
        <f>SUMIFS(рўйхат!J:J,рўйхат!$CX:$CX,$B$74,рўйхат!$D:$D,$C30)</f>
        <v/>
      </c>
      <c r="J30" s="36">
        <f>SUMIFS(рўйхат!K:K,рўйхат!$CX:$CX,$B$74,рўйхат!$D:$D,$C30)</f>
        <v/>
      </c>
      <c r="K30" s="35">
        <f>SUMIFS(рўйхат!L:L,рўйхат!$CX:$CX,$B$74,рўйхат!$D:$D,$C30)</f>
        <v/>
      </c>
      <c r="L30" s="36">
        <f>SUMIFS(рўйхат!M:M,рўйхат!$CX:$CX,$B$74,рўйхат!$D:$D,$C30)</f>
        <v/>
      </c>
      <c r="M30" s="35">
        <f>SUMIFS(рўйхат!N:N,рўйхат!$CX:$CX,$B$74,рўйхат!$D:$D,$C30)</f>
        <v/>
      </c>
      <c r="N30" s="36">
        <f>SUMIFS(рўйхат!O:O,рўйхат!$CX:$CX,$B$74,рўйхат!$D:$D,$C30)</f>
        <v/>
      </c>
      <c r="O30" s="34">
        <f>IFERROR(M30/E30,0)</f>
        <v/>
      </c>
      <c r="P30" s="34">
        <f>IFERROR(N30/F30,0)</f>
        <v/>
      </c>
      <c r="Q30" s="35">
        <f>SUMIFS(рўйхат!P:P,рўйхат!$CX:$CX,$B$74,рўйхат!$D:$D,$C30)</f>
        <v/>
      </c>
      <c r="R30" s="36">
        <f>SUMIFS(рўйхат!Q:Q,рўйхат!$CX:$CX,$B$74,рўйхат!$D:$D,$C30)</f>
        <v/>
      </c>
      <c r="S30" s="35">
        <f>SUMIFS(рўйхат!R:R,рўйхат!$CX:$CX,$B$74,рўйхат!$D:$D,$C30)</f>
        <v/>
      </c>
      <c r="T30" s="36">
        <f>SUMIFS(рўйхат!S:S,рўйхат!$CX:$CX,$B$74,рўйхат!$D:$D,$C30)</f>
        <v/>
      </c>
      <c r="U30" s="35">
        <f>SUMIFS(рўйхат!T:T,рўйхат!$CX:$CX,$B$74,рўйхат!$D:$D,$C30)</f>
        <v/>
      </c>
      <c r="V30" s="36">
        <f>SUMIFS(рўйхат!U:U,рўйхат!$CX:$CX,$B$74,рўйхат!$D:$D,$C30)</f>
        <v/>
      </c>
      <c r="W30" s="35">
        <f>SUMIFS(рўйхат!V:V,рўйхат!$CX:$CX,$B$74,рўйхат!$D:$D,$C30)</f>
        <v/>
      </c>
      <c r="X30" s="36">
        <f>SUMIFS(рўйхат!W:W,рўйхат!$CX:$CX,$B$74,рўйхат!$D:$D,$C30)</f>
        <v/>
      </c>
      <c r="Y30" s="35">
        <f>SUMIFS(рўйхат!X:X,рўйхат!$CX:$CX,$B$74,рўйхат!$D:$D,$C30)</f>
        <v/>
      </c>
      <c r="Z30" s="36">
        <f>SUMIFS(рўйхат!Y:Y,рўйхат!$CX:$CX,$B$74,рўйхат!$D:$D,$C30)</f>
        <v/>
      </c>
      <c r="AA30" s="35">
        <f>SUMIFS(рўйхат!Z:Z,рўйхат!$CX:$CX,$B$74,рўйхат!$D:$D,$C30)</f>
        <v/>
      </c>
      <c r="AB30" s="36">
        <f>SUMIFS(рўйхат!AA:AA,рўйхат!$CX:$CX,$B$74,рўйхат!$D:$D,$C30)</f>
        <v/>
      </c>
      <c r="AC30" s="35">
        <f>SUMIFS(рўйхат!AB:AB,рўйхат!$CX:$CX,$B$74,рўйхат!$D:$D,$C30)</f>
        <v/>
      </c>
      <c r="AD30" s="36">
        <f>SUMIFS(рўйхат!AC:AC,рўйхат!$CX:$CX,$B$74,рўйхат!$D:$D,$C30)</f>
        <v/>
      </c>
      <c r="AE30" s="35">
        <f>SUMIFS(рўйхат!AD:AD,рўйхат!$CX:$CX,$B$74,рўйхат!$D:$D,$C30)</f>
        <v/>
      </c>
      <c r="AF30" s="36">
        <f>SUMIFS(рўйхат!AE:AE,рўйхат!$CX:$CX,$B$74,рўйхат!$D:$D,$C30)</f>
        <v/>
      </c>
      <c r="AG30" s="35">
        <f>SUMIFS(рўйхат!AH:AH,рўйхат!$CX:$CX,$B$74,рўйхат!$D:$D,$C30)</f>
        <v/>
      </c>
      <c r="AH30" s="36">
        <f>SUMIFS(рўйхат!AI:AI,рўйхат!$CX:$CX,$B$74,рўйхат!$D:$D,$C30)</f>
        <v/>
      </c>
      <c r="AI30" s="35">
        <f>SUMIFS(рўйхат!AJ:AJ,рўйхат!$CX:$CX,$B$74,рўйхат!$D:$D,$C30)</f>
        <v/>
      </c>
      <c r="AJ30" s="36">
        <f>SUMIFS(рўйхат!AK:AK,рўйхат!$CX:$CX,$B$74,рўйхат!$D:$D,$C30)</f>
        <v/>
      </c>
      <c r="AK30" s="35">
        <f>SUMIFS(рўйхат!AL:AL,рўйхат!$CX:$CX,$B$74,рўйхат!$D:$D,$C30)</f>
        <v/>
      </c>
      <c r="AL30" s="36">
        <f>SUMIFS(рўйхат!AM:AM,рўйхат!$CX:$CX,$B$74,рўйхат!$D:$D,$C30)</f>
        <v/>
      </c>
      <c r="AM30" s="77">
        <f>IFERROR(Q30/E30,0)</f>
        <v/>
      </c>
      <c r="AN30" s="77">
        <f>IFERROR(R30/F30,0)</f>
        <v/>
      </c>
      <c r="AO30" s="35">
        <f>SUMIFS(рўйхат!AX:AX,рўйхат!$CX:$CX,$B$74,рўйхат!$D:$D,$C30)</f>
        <v/>
      </c>
      <c r="AP30" s="36">
        <f>SUMIFS(рўйхат!AY:AY,рўйхат!$CX:$CX,$B$74,рўйхат!$D:$D,$C30)</f>
        <v/>
      </c>
      <c r="AQ30" s="35">
        <f>SUMIFS(рўйхат!AZ:AZ,рўйхат!$CX:$CX,$B$74,рўйхат!$D:$D,$C30)</f>
        <v/>
      </c>
      <c r="AR30" s="36">
        <f>SUMIFS(рўйхат!BA:BA,рўйхат!$CX:$CX,$B$74,рўйхат!$D:$D,$C30)</f>
        <v/>
      </c>
      <c r="AS30" s="35">
        <f>SUMIFS(рўйхат!BB:BB,рўйхат!$CX:$CX,$B$74,рўйхат!$D:$D,$C30)</f>
        <v/>
      </c>
      <c r="AT30" s="36">
        <f>SUMIFS(рўйхат!BC:BC,рўйхат!$CX:$CX,$B$74,рўйхат!$D:$D,$C30)</f>
        <v/>
      </c>
      <c r="AU30" s="35">
        <f>SUMIFS(рўйхат!BD:BD,рўйхат!$CX:$CX,$B$74,рўйхат!$D:$D,$C30)</f>
        <v/>
      </c>
      <c r="AV30" s="36">
        <f>SUMIFS(рўйхат!BE:BE,рўйхат!$CX:$CX,$B$74,рўйхат!$D:$D,$C30)</f>
        <v/>
      </c>
      <c r="AW30" s="35">
        <f>SUMIFS(рўйхат!BF:BF,рўйхат!$CX:$CX,$B$74,рўйхат!$D:$D,$C30)</f>
        <v/>
      </c>
      <c r="AX30" s="36">
        <f>SUMIFS(рўйхат!BG:BG,рўйхат!$CX:$CX,$B$74,рўйхат!$D:$D,$C30)</f>
        <v/>
      </c>
      <c r="AY30" s="35">
        <f>SUMIFS(рўйхат!BH:BH,рўйхат!$CX:$CX,$B$74,рўйхат!$D:$D,$C30)</f>
        <v/>
      </c>
      <c r="AZ30" s="36">
        <f>SUMIFS(рўйхат!BI:BI,рўйхат!$CX:$CX,$B$74,рўйхат!$D:$D,$C30)</f>
        <v/>
      </c>
      <c r="BA30" s="35">
        <f>SUMIFS(рўйхат!BJ:BJ,рўйхат!$CX:$CX,$B$74,рўйхат!$D:$D,$C30)</f>
        <v/>
      </c>
      <c r="BB30" s="36">
        <f>SUMIFS(рўйхат!BK:BK,рўйхат!$CX:$CX,$B$74,рўйхат!$D:$D,$C30)</f>
        <v/>
      </c>
      <c r="BC30" s="77">
        <f>IFERROR(AO30/E30,0)</f>
        <v/>
      </c>
      <c r="BD30" s="77">
        <f>IFERROR(AP30/F30,0)</f>
        <v/>
      </c>
      <c r="BE30" s="35">
        <f>SUMIFS(рўйхат!BL:BL,рўйхат!$CX:$CX,$B$74,рўйхат!$D:$D,$C30)</f>
        <v/>
      </c>
      <c r="BF30" s="36">
        <f>SUMIFS(рўйхат!BM:BM,рўйхат!$CX:$CX,$B$74,рўйхат!$D:$D,$C30)</f>
        <v/>
      </c>
      <c r="BG30" s="35">
        <f>SUMIFS(рўйхат!BN:BN,рўйхат!$CX:$CX,$B$74,рўйхат!$D:$D,$C30)</f>
        <v/>
      </c>
      <c r="BH30" s="36">
        <f>SUMIFS(рўйхат!BO:BO,рўйхат!$CX:$CX,$B$74,рўйхат!$D:$D,$C30)</f>
        <v/>
      </c>
      <c r="BI30" s="35">
        <f>SUMIFS(рўйхат!BP:BP,рўйхат!$CX:$CX,$B$74,рўйхат!$D:$D,$C30)</f>
        <v/>
      </c>
      <c r="BJ30" s="36">
        <f>SUMIFS(рўйхат!BQ:BQ,рўйхат!$CX:$CX,$B$74,рўйхат!$D:$D,$C30)</f>
        <v/>
      </c>
      <c r="BK30" s="35">
        <f>SUMIFS(рўйхат!BR:BR,рўйхат!$CX:$CX,$B$74,рўйхат!$D:$D,$C30)</f>
        <v/>
      </c>
      <c r="BL30" s="36">
        <f>SUMIFS(рўйхат!BS:BS,рўйхат!$CX:$CX,$B$74,рўйхат!$D:$D,$C30)</f>
        <v/>
      </c>
      <c r="BM30" s="35">
        <f>SUMIFS(рўйхат!BT:BT,рўйхат!$CX:$CX,$B$74,рўйхат!$D:$D,$C30)</f>
        <v/>
      </c>
      <c r="BN30" s="36">
        <f>SUMIFS(рўйхат!BU:BU,рўйхат!$CX:$CX,$B$74,рўйхат!$D:$D,$C30)</f>
        <v/>
      </c>
      <c r="BO30" s="35">
        <f>SUMIFS(рўйхат!BX:BX,рўйхат!$CX:$CX,$B$74,рўйхат!$D:$D,$C30)</f>
        <v/>
      </c>
      <c r="BP30" s="36">
        <f>SUMIFS(рўйхат!BY:BY,рўйхат!$CX:$CX,$B$74,рўйхат!$D:$D,$C30)</f>
        <v/>
      </c>
      <c r="BQ30" s="35">
        <f>SUMIFS(рўйхат!BZ:BZ,рўйхат!$CX:$CX,$B$74,рўйхат!$D:$D,$C30)</f>
        <v/>
      </c>
      <c r="BR30" s="36">
        <f>SUMIFS(рўйхат!CA:CA,рўйхат!$CX:$CX,$B$74,рўйхат!$D:$D,$C30)</f>
        <v/>
      </c>
      <c r="BS30" s="35">
        <f>SUMIFS(рўйхат!CB:CB,рўйхат!$CX:$CX,$B$74,рўйхат!$D:$D,$C30)</f>
        <v/>
      </c>
      <c r="BT30" s="36">
        <f>SUMIFS(рўйхат!CC:CC,рўйхат!$CX:$CX,$B$74,рўйхат!$D:$D,$C30)</f>
        <v/>
      </c>
      <c r="BU30" s="35">
        <f>SUMIFS(рўйхат!CD:CD,рўйхат!$CX:$CX,$B$74,рўйхат!$D:$D,$C30)</f>
        <v/>
      </c>
      <c r="BV30" s="36">
        <f>SUMIFS(рўйхат!CE:CE,рўйхат!$CX:$CX,$B$74,рўйхат!$D:$D,$C30)</f>
        <v/>
      </c>
      <c r="BW30" s="35">
        <f>SUMIFS(рўйхат!CH:CH,рўйхат!$CX:$CX,$B$74,рўйхат!$D:$D,$C30)</f>
        <v/>
      </c>
      <c r="BX30" s="36">
        <f>SUMIFS(рўйхат!CI:CI,рўйхат!$CX:$CX,$B$74,рўйхат!$D:$D,$C30)</f>
        <v/>
      </c>
      <c r="BY30" s="35">
        <f>SUMIFS(рўйхат!CJ:CJ,рўйхат!$CX:$CX,$B$74,рўйхат!$D:$D,$C30)</f>
        <v/>
      </c>
      <c r="BZ30" s="36">
        <f>SUMIFS(рўйхат!CK:CK,рўйхат!$CX:$CX,$B$74,рўйхат!$D:$D,$C30)</f>
        <v/>
      </c>
      <c r="CA30" s="35">
        <f>SUMIFS(рўйхат!CL:CL,рўйхат!$CX:$CX,$B$74,рўйхат!$D:$D,$C30)</f>
        <v/>
      </c>
      <c r="CB30" s="36">
        <f>SUMIFS(рўйхат!CM:CM,рўйхат!$CX:$CX,$B$74,рўйхат!$D:$D,$C30)</f>
        <v/>
      </c>
      <c r="CC30" s="35">
        <f>SUMIFS(рўйхат!CN:CN,рўйхат!$CX:$CX,$B$74,рўйхат!$D:$D,$C30)</f>
        <v/>
      </c>
      <c r="CD30" s="36">
        <f>SUMIFS(рўйхат!CO:CO,рўйхат!$CX:$CX,$B$74,рўйхат!$D:$D,$C30)</f>
        <v/>
      </c>
      <c r="CE30" s="77">
        <f>IFERROR(BE30/(Q30+BE30),0)</f>
        <v/>
      </c>
      <c r="CF30" s="78">
        <f>IFERROR(BF30/(R30+BF30),0)</f>
        <v/>
      </c>
    </row>
    <row r="31" hidden="1" outlineLevel="1" ht="30" customFormat="1" customHeight="1" s="8">
      <c r="A31" s="39" t="n"/>
      <c r="B31" s="50" t="n">
        <v>23</v>
      </c>
      <c r="C31" s="131" t="inlineStr">
        <is>
          <t>Иш ҳақининг энг кам миқдоридан кам ҳисобланган ойлик иш ҳақлари таҳлили</t>
        </is>
      </c>
      <c r="D31" s="51" t="n"/>
      <c r="E31" s="35">
        <f>SUMIFS(рўйхат!F:F,рўйхат!$CX:$CX,$B$74,рўйхат!$D:$D,$C31)</f>
        <v/>
      </c>
      <c r="F31" s="36">
        <f>SUMIFS(рўйхат!G:G,рўйхат!$CX:$CX,$B$74,рўйхат!$D:$D,$C31)</f>
        <v/>
      </c>
      <c r="G31" s="35">
        <f>SUMIFS(рўйхат!H:H,рўйхат!$CX:$CX,$B$74,рўйхат!$D:$D,$C31)</f>
        <v/>
      </c>
      <c r="H31" s="36">
        <f>SUMIFS(рўйхат!I:I,рўйхат!$CX:$CX,$B$74,рўйхат!$D:$D,$C31)</f>
        <v/>
      </c>
      <c r="I31" s="35">
        <f>SUMIFS(рўйхат!J:J,рўйхат!$CX:$CX,$B$74,рўйхат!$D:$D,$C31)</f>
        <v/>
      </c>
      <c r="J31" s="36">
        <f>SUMIFS(рўйхат!K:K,рўйхат!$CX:$CX,$B$74,рўйхат!$D:$D,$C31)</f>
        <v/>
      </c>
      <c r="K31" s="35">
        <f>SUMIFS(рўйхат!L:L,рўйхат!$CX:$CX,$B$74,рўйхат!$D:$D,$C31)</f>
        <v/>
      </c>
      <c r="L31" s="36">
        <f>SUMIFS(рўйхат!M:M,рўйхат!$CX:$CX,$B$74,рўйхат!$D:$D,$C31)</f>
        <v/>
      </c>
      <c r="M31" s="35">
        <f>SUMIFS(рўйхат!N:N,рўйхат!$CX:$CX,$B$74,рўйхат!$D:$D,$C31)</f>
        <v/>
      </c>
      <c r="N31" s="36">
        <f>SUMIFS(рўйхат!O:O,рўйхат!$CX:$CX,$B$74,рўйхат!$D:$D,$C31)</f>
        <v/>
      </c>
      <c r="O31" s="34">
        <f>IFERROR(M31/E31,0)</f>
        <v/>
      </c>
      <c r="P31" s="34">
        <f>IFERROR(N31/F31,0)</f>
        <v/>
      </c>
      <c r="Q31" s="35">
        <f>SUMIFS(рўйхат!P:P,рўйхат!$CX:$CX,$B$74,рўйхат!$D:$D,$C31)</f>
        <v/>
      </c>
      <c r="R31" s="36">
        <f>SUMIFS(рўйхат!Q:Q,рўйхат!$CX:$CX,$B$74,рўйхат!$D:$D,$C31)</f>
        <v/>
      </c>
      <c r="S31" s="35">
        <f>SUMIFS(рўйхат!R:R,рўйхат!$CX:$CX,$B$74,рўйхат!$D:$D,$C31)</f>
        <v/>
      </c>
      <c r="T31" s="36">
        <f>SUMIFS(рўйхат!S:S,рўйхат!$CX:$CX,$B$74,рўйхат!$D:$D,$C31)</f>
        <v/>
      </c>
      <c r="U31" s="35">
        <f>SUMIFS(рўйхат!T:T,рўйхат!$CX:$CX,$B$74,рўйхат!$D:$D,$C31)</f>
        <v/>
      </c>
      <c r="V31" s="36">
        <f>SUMIFS(рўйхат!U:U,рўйхат!$CX:$CX,$B$74,рўйхат!$D:$D,$C31)</f>
        <v/>
      </c>
      <c r="W31" s="35">
        <f>SUMIFS(рўйхат!V:V,рўйхат!$CX:$CX,$B$74,рўйхат!$D:$D,$C31)</f>
        <v/>
      </c>
      <c r="X31" s="36">
        <f>SUMIFS(рўйхат!W:W,рўйхат!$CX:$CX,$B$74,рўйхат!$D:$D,$C31)</f>
        <v/>
      </c>
      <c r="Y31" s="35">
        <f>SUMIFS(рўйхат!X:X,рўйхат!$CX:$CX,$B$74,рўйхат!$D:$D,$C31)</f>
        <v/>
      </c>
      <c r="Z31" s="36">
        <f>SUMIFS(рўйхат!Y:Y,рўйхат!$CX:$CX,$B$74,рўйхат!$D:$D,$C31)</f>
        <v/>
      </c>
      <c r="AA31" s="35">
        <f>SUMIFS(рўйхат!Z:Z,рўйхат!$CX:$CX,$B$74,рўйхат!$D:$D,$C31)</f>
        <v/>
      </c>
      <c r="AB31" s="36">
        <f>SUMIFS(рўйхат!AA:AA,рўйхат!$CX:$CX,$B$74,рўйхат!$D:$D,$C31)</f>
        <v/>
      </c>
      <c r="AC31" s="35">
        <f>SUMIFS(рўйхат!AB:AB,рўйхат!$CX:$CX,$B$74,рўйхат!$D:$D,$C31)</f>
        <v/>
      </c>
      <c r="AD31" s="36">
        <f>SUMIFS(рўйхат!AC:AC,рўйхат!$CX:$CX,$B$74,рўйхат!$D:$D,$C31)</f>
        <v/>
      </c>
      <c r="AE31" s="35">
        <f>SUMIFS(рўйхат!AD:AD,рўйхат!$CX:$CX,$B$74,рўйхат!$D:$D,$C31)</f>
        <v/>
      </c>
      <c r="AF31" s="36">
        <f>SUMIFS(рўйхат!AE:AE,рўйхат!$CX:$CX,$B$74,рўйхат!$D:$D,$C31)</f>
        <v/>
      </c>
      <c r="AG31" s="35">
        <f>SUMIFS(рўйхат!AH:AH,рўйхат!$CX:$CX,$B$74,рўйхат!$D:$D,$C31)</f>
        <v/>
      </c>
      <c r="AH31" s="36">
        <f>SUMIFS(рўйхат!AI:AI,рўйхат!$CX:$CX,$B$74,рўйхат!$D:$D,$C31)</f>
        <v/>
      </c>
      <c r="AI31" s="35">
        <f>SUMIFS(рўйхат!AJ:AJ,рўйхат!$CX:$CX,$B$74,рўйхат!$D:$D,$C31)</f>
        <v/>
      </c>
      <c r="AJ31" s="36">
        <f>SUMIFS(рўйхат!AK:AK,рўйхат!$CX:$CX,$B$74,рўйхат!$D:$D,$C31)</f>
        <v/>
      </c>
      <c r="AK31" s="35">
        <f>SUMIFS(рўйхат!AL:AL,рўйхат!$CX:$CX,$B$74,рўйхат!$D:$D,$C31)</f>
        <v/>
      </c>
      <c r="AL31" s="36">
        <f>SUMIFS(рўйхат!AM:AM,рўйхат!$CX:$CX,$B$74,рўйхат!$D:$D,$C31)</f>
        <v/>
      </c>
      <c r="AM31" s="77">
        <f>IFERROR(Q31/E31,0)</f>
        <v/>
      </c>
      <c r="AN31" s="77">
        <f>IFERROR(R31/F31,0)</f>
        <v/>
      </c>
      <c r="AO31" s="35">
        <f>SUMIFS(рўйхат!AX:AX,рўйхат!$CX:$CX,$B$74,рўйхат!$D:$D,$C31)</f>
        <v/>
      </c>
      <c r="AP31" s="36">
        <f>SUMIFS(рўйхат!AY:AY,рўйхат!$CX:$CX,$B$74,рўйхат!$D:$D,$C31)</f>
        <v/>
      </c>
      <c r="AQ31" s="35">
        <f>SUMIFS(рўйхат!AZ:AZ,рўйхат!$CX:$CX,$B$74,рўйхат!$D:$D,$C31)</f>
        <v/>
      </c>
      <c r="AR31" s="36">
        <f>SUMIFS(рўйхат!BA:BA,рўйхат!$CX:$CX,$B$74,рўйхат!$D:$D,$C31)</f>
        <v/>
      </c>
      <c r="AS31" s="35">
        <f>SUMIFS(рўйхат!BB:BB,рўйхат!$CX:$CX,$B$74,рўйхат!$D:$D,$C31)</f>
        <v/>
      </c>
      <c r="AT31" s="36">
        <f>SUMIFS(рўйхат!BC:BC,рўйхат!$CX:$CX,$B$74,рўйхат!$D:$D,$C31)</f>
        <v/>
      </c>
      <c r="AU31" s="35">
        <f>SUMIFS(рўйхат!BD:BD,рўйхат!$CX:$CX,$B$74,рўйхат!$D:$D,$C31)</f>
        <v/>
      </c>
      <c r="AV31" s="36">
        <f>SUMIFS(рўйхат!BE:BE,рўйхат!$CX:$CX,$B$74,рўйхат!$D:$D,$C31)</f>
        <v/>
      </c>
      <c r="AW31" s="35">
        <f>SUMIFS(рўйхат!BF:BF,рўйхат!$CX:$CX,$B$74,рўйхат!$D:$D,$C31)</f>
        <v/>
      </c>
      <c r="AX31" s="36">
        <f>SUMIFS(рўйхат!BG:BG,рўйхат!$CX:$CX,$B$74,рўйхат!$D:$D,$C31)</f>
        <v/>
      </c>
      <c r="AY31" s="35">
        <f>SUMIFS(рўйхат!BH:BH,рўйхат!$CX:$CX,$B$74,рўйхат!$D:$D,$C31)</f>
        <v/>
      </c>
      <c r="AZ31" s="36">
        <f>SUMIFS(рўйхат!BI:BI,рўйхат!$CX:$CX,$B$74,рўйхат!$D:$D,$C31)</f>
        <v/>
      </c>
      <c r="BA31" s="35">
        <f>SUMIFS(рўйхат!BJ:BJ,рўйхат!$CX:$CX,$B$74,рўйхат!$D:$D,$C31)</f>
        <v/>
      </c>
      <c r="BB31" s="36">
        <f>SUMIFS(рўйхат!BK:BK,рўйхат!$CX:$CX,$B$74,рўйхат!$D:$D,$C31)</f>
        <v/>
      </c>
      <c r="BC31" s="77">
        <f>IFERROR(AO31/E31,0)</f>
        <v/>
      </c>
      <c r="BD31" s="77">
        <f>IFERROR(AP31/F31,0)</f>
        <v/>
      </c>
      <c r="BE31" s="35">
        <f>SUMIFS(рўйхат!BL:BL,рўйхат!$CX:$CX,$B$74,рўйхат!$D:$D,$C31)</f>
        <v/>
      </c>
      <c r="BF31" s="36">
        <f>SUMIFS(рўйхат!BM:BM,рўйхат!$CX:$CX,$B$74,рўйхат!$D:$D,$C31)</f>
        <v/>
      </c>
      <c r="BG31" s="35">
        <f>SUMIFS(рўйхат!BN:BN,рўйхат!$CX:$CX,$B$74,рўйхат!$D:$D,$C31)</f>
        <v/>
      </c>
      <c r="BH31" s="36">
        <f>SUMIFS(рўйхат!BO:BO,рўйхат!$CX:$CX,$B$74,рўйхат!$D:$D,$C31)</f>
        <v/>
      </c>
      <c r="BI31" s="35">
        <f>SUMIFS(рўйхат!BP:BP,рўйхат!$CX:$CX,$B$74,рўйхат!$D:$D,$C31)</f>
        <v/>
      </c>
      <c r="BJ31" s="36">
        <f>SUMIFS(рўйхат!BQ:BQ,рўйхат!$CX:$CX,$B$74,рўйхат!$D:$D,$C31)</f>
        <v/>
      </c>
      <c r="BK31" s="35">
        <f>SUMIFS(рўйхат!BR:BR,рўйхат!$CX:$CX,$B$74,рўйхат!$D:$D,$C31)</f>
        <v/>
      </c>
      <c r="BL31" s="36">
        <f>SUMIFS(рўйхат!BS:BS,рўйхат!$CX:$CX,$B$74,рўйхат!$D:$D,$C31)</f>
        <v/>
      </c>
      <c r="BM31" s="35">
        <f>SUMIFS(рўйхат!BT:BT,рўйхат!$CX:$CX,$B$74,рўйхат!$D:$D,$C31)</f>
        <v/>
      </c>
      <c r="BN31" s="36">
        <f>SUMIFS(рўйхат!BU:BU,рўйхат!$CX:$CX,$B$74,рўйхат!$D:$D,$C31)</f>
        <v/>
      </c>
      <c r="BO31" s="35">
        <f>SUMIFS(рўйхат!BX:BX,рўйхат!$CX:$CX,$B$74,рўйхат!$D:$D,$C31)</f>
        <v/>
      </c>
      <c r="BP31" s="36">
        <f>SUMIFS(рўйхат!BY:BY,рўйхат!$CX:$CX,$B$74,рўйхат!$D:$D,$C31)</f>
        <v/>
      </c>
      <c r="BQ31" s="35">
        <f>SUMIFS(рўйхат!BZ:BZ,рўйхат!$CX:$CX,$B$74,рўйхат!$D:$D,$C31)</f>
        <v/>
      </c>
      <c r="BR31" s="36">
        <f>SUMIFS(рўйхат!CA:CA,рўйхат!$CX:$CX,$B$74,рўйхат!$D:$D,$C31)</f>
        <v/>
      </c>
      <c r="BS31" s="35">
        <f>SUMIFS(рўйхат!CB:CB,рўйхат!$CX:$CX,$B$74,рўйхат!$D:$D,$C31)</f>
        <v/>
      </c>
      <c r="BT31" s="36">
        <f>SUMIFS(рўйхат!CC:CC,рўйхат!$CX:$CX,$B$74,рўйхат!$D:$D,$C31)</f>
        <v/>
      </c>
      <c r="BU31" s="35">
        <f>SUMIFS(рўйхат!CD:CD,рўйхат!$CX:$CX,$B$74,рўйхат!$D:$D,$C31)</f>
        <v/>
      </c>
      <c r="BV31" s="36">
        <f>SUMIFS(рўйхат!CE:CE,рўйхат!$CX:$CX,$B$74,рўйхат!$D:$D,$C31)</f>
        <v/>
      </c>
      <c r="BW31" s="35">
        <f>SUMIFS(рўйхат!CH:CH,рўйхат!$CX:$CX,$B$74,рўйхат!$D:$D,$C31)</f>
        <v/>
      </c>
      <c r="BX31" s="36">
        <f>SUMIFS(рўйхат!CI:CI,рўйхат!$CX:$CX,$B$74,рўйхат!$D:$D,$C31)</f>
        <v/>
      </c>
      <c r="BY31" s="35">
        <f>SUMIFS(рўйхат!CJ:CJ,рўйхат!$CX:$CX,$B$74,рўйхат!$D:$D,$C31)</f>
        <v/>
      </c>
      <c r="BZ31" s="36">
        <f>SUMIFS(рўйхат!CK:CK,рўйхат!$CX:$CX,$B$74,рўйхат!$D:$D,$C31)</f>
        <v/>
      </c>
      <c r="CA31" s="35">
        <f>SUMIFS(рўйхат!CL:CL,рўйхат!$CX:$CX,$B$74,рўйхат!$D:$D,$C31)</f>
        <v/>
      </c>
      <c r="CB31" s="36">
        <f>SUMIFS(рўйхат!CM:CM,рўйхат!$CX:$CX,$B$74,рўйхат!$D:$D,$C31)</f>
        <v/>
      </c>
      <c r="CC31" s="35">
        <f>SUMIFS(рўйхат!CN:CN,рўйхат!$CX:$CX,$B$74,рўйхат!$D:$D,$C31)</f>
        <v/>
      </c>
      <c r="CD31" s="36">
        <f>SUMIFS(рўйхат!CO:CO,рўйхат!$CX:$CX,$B$74,рўйхат!$D:$D,$C31)</f>
        <v/>
      </c>
      <c r="CE31" s="77">
        <f>IFERROR(BE31/(Q31+BE31),0)</f>
        <v/>
      </c>
      <c r="CF31" s="78">
        <f>IFERROR(BF31/(R31+BF31),0)</f>
        <v/>
      </c>
    </row>
    <row r="32" hidden="1" outlineLevel="1" ht="30" customFormat="1" customHeight="1" s="8">
      <c r="A32" s="39" t="n"/>
      <c r="B32" s="50" t="n">
        <v>24</v>
      </c>
      <c r="C32" s="131" t="inlineStr">
        <is>
          <t>Қишлоқ хўжалиги ва ўрмон хўжалиги ишлаб чиқариши нобудгарчилигини қоплаш ҳолати таҳлили</t>
        </is>
      </c>
      <c r="D32" s="51" t="n"/>
      <c r="E32" s="35">
        <f>SUMIFS(рўйхат!F:F,рўйхат!$CX:$CX,$B$74,рўйхат!$D:$D,$C32)</f>
        <v/>
      </c>
      <c r="F32" s="36">
        <f>SUMIFS(рўйхат!G:G,рўйхат!$CX:$CX,$B$74,рўйхат!$D:$D,$C32)</f>
        <v/>
      </c>
      <c r="G32" s="35">
        <f>SUMIFS(рўйхат!H:H,рўйхат!$CX:$CX,$B$74,рўйхат!$D:$D,$C32)</f>
        <v/>
      </c>
      <c r="H32" s="36">
        <f>SUMIFS(рўйхат!I:I,рўйхат!$CX:$CX,$B$74,рўйхат!$D:$D,$C32)</f>
        <v/>
      </c>
      <c r="I32" s="35">
        <f>SUMIFS(рўйхат!J:J,рўйхат!$CX:$CX,$B$74,рўйхат!$D:$D,$C32)</f>
        <v/>
      </c>
      <c r="J32" s="36">
        <f>SUMIFS(рўйхат!K:K,рўйхат!$CX:$CX,$B$74,рўйхат!$D:$D,$C32)</f>
        <v/>
      </c>
      <c r="K32" s="35">
        <f>SUMIFS(рўйхат!L:L,рўйхат!$CX:$CX,$B$74,рўйхат!$D:$D,$C32)</f>
        <v/>
      </c>
      <c r="L32" s="36">
        <f>SUMIFS(рўйхат!M:M,рўйхат!$CX:$CX,$B$74,рўйхат!$D:$D,$C32)</f>
        <v/>
      </c>
      <c r="M32" s="35">
        <f>SUMIFS(рўйхат!N:N,рўйхат!$CX:$CX,$B$74,рўйхат!$D:$D,$C32)</f>
        <v/>
      </c>
      <c r="N32" s="36">
        <f>SUMIFS(рўйхат!O:O,рўйхат!$CX:$CX,$B$74,рўйхат!$D:$D,$C32)</f>
        <v/>
      </c>
      <c r="O32" s="34">
        <f>IFERROR(M32/E32,0)</f>
        <v/>
      </c>
      <c r="P32" s="34">
        <f>IFERROR(N32/F32,0)</f>
        <v/>
      </c>
      <c r="Q32" s="35">
        <f>SUMIFS(рўйхат!P:P,рўйхат!$CX:$CX,$B$74,рўйхат!$D:$D,$C32)</f>
        <v/>
      </c>
      <c r="R32" s="36">
        <f>SUMIFS(рўйхат!Q:Q,рўйхат!$CX:$CX,$B$74,рўйхат!$D:$D,$C32)</f>
        <v/>
      </c>
      <c r="S32" s="35">
        <f>SUMIFS(рўйхат!R:R,рўйхат!$CX:$CX,$B$74,рўйхат!$D:$D,$C32)</f>
        <v/>
      </c>
      <c r="T32" s="36">
        <f>SUMIFS(рўйхат!S:S,рўйхат!$CX:$CX,$B$74,рўйхат!$D:$D,$C32)</f>
        <v/>
      </c>
      <c r="U32" s="35">
        <f>SUMIFS(рўйхат!T:T,рўйхат!$CX:$CX,$B$74,рўйхат!$D:$D,$C32)</f>
        <v/>
      </c>
      <c r="V32" s="36">
        <f>SUMIFS(рўйхат!U:U,рўйхат!$CX:$CX,$B$74,рўйхат!$D:$D,$C32)</f>
        <v/>
      </c>
      <c r="W32" s="35">
        <f>SUMIFS(рўйхат!V:V,рўйхат!$CX:$CX,$B$74,рўйхат!$D:$D,$C32)</f>
        <v/>
      </c>
      <c r="X32" s="36">
        <f>SUMIFS(рўйхат!W:W,рўйхат!$CX:$CX,$B$74,рўйхат!$D:$D,$C32)</f>
        <v/>
      </c>
      <c r="Y32" s="35">
        <f>SUMIFS(рўйхат!X:X,рўйхат!$CX:$CX,$B$74,рўйхат!$D:$D,$C32)</f>
        <v/>
      </c>
      <c r="Z32" s="36">
        <f>SUMIFS(рўйхат!Y:Y,рўйхат!$CX:$CX,$B$74,рўйхат!$D:$D,$C32)</f>
        <v/>
      </c>
      <c r="AA32" s="35">
        <f>SUMIFS(рўйхат!Z:Z,рўйхат!$CX:$CX,$B$74,рўйхат!$D:$D,$C32)</f>
        <v/>
      </c>
      <c r="AB32" s="36">
        <f>SUMIFS(рўйхат!AA:AA,рўйхат!$CX:$CX,$B$74,рўйхат!$D:$D,$C32)</f>
        <v/>
      </c>
      <c r="AC32" s="35">
        <f>SUMIFS(рўйхат!AB:AB,рўйхат!$CX:$CX,$B$74,рўйхат!$D:$D,$C32)</f>
        <v/>
      </c>
      <c r="AD32" s="36">
        <f>SUMIFS(рўйхат!AC:AC,рўйхат!$CX:$CX,$B$74,рўйхат!$D:$D,$C32)</f>
        <v/>
      </c>
      <c r="AE32" s="35">
        <f>SUMIFS(рўйхат!AD:AD,рўйхат!$CX:$CX,$B$74,рўйхат!$D:$D,$C32)</f>
        <v/>
      </c>
      <c r="AF32" s="36">
        <f>SUMIFS(рўйхат!AE:AE,рўйхат!$CX:$CX,$B$74,рўйхат!$D:$D,$C32)</f>
        <v/>
      </c>
      <c r="AG32" s="35">
        <f>SUMIFS(рўйхат!AH:AH,рўйхат!$CX:$CX,$B$74,рўйхат!$D:$D,$C32)</f>
        <v/>
      </c>
      <c r="AH32" s="36">
        <f>SUMIFS(рўйхат!AI:AI,рўйхат!$CX:$CX,$B$74,рўйхат!$D:$D,$C32)</f>
        <v/>
      </c>
      <c r="AI32" s="35">
        <f>SUMIFS(рўйхат!AJ:AJ,рўйхат!$CX:$CX,$B$74,рўйхат!$D:$D,$C32)</f>
        <v/>
      </c>
      <c r="AJ32" s="36">
        <f>SUMIFS(рўйхат!AK:AK,рўйхат!$CX:$CX,$B$74,рўйхат!$D:$D,$C32)</f>
        <v/>
      </c>
      <c r="AK32" s="35">
        <f>SUMIFS(рўйхат!AL:AL,рўйхат!$CX:$CX,$B$74,рўйхат!$D:$D,$C32)</f>
        <v/>
      </c>
      <c r="AL32" s="36">
        <f>SUMIFS(рўйхат!AM:AM,рўйхат!$CX:$CX,$B$74,рўйхат!$D:$D,$C32)</f>
        <v/>
      </c>
      <c r="AM32" s="77">
        <f>IFERROR(Q32/E32,0)</f>
        <v/>
      </c>
      <c r="AN32" s="77">
        <f>IFERROR(R32/F32,0)</f>
        <v/>
      </c>
      <c r="AO32" s="35">
        <f>SUMIFS(рўйхат!AX:AX,рўйхат!$CX:$CX,$B$74,рўйхат!$D:$D,$C32)</f>
        <v/>
      </c>
      <c r="AP32" s="36">
        <f>SUMIFS(рўйхат!AY:AY,рўйхат!$CX:$CX,$B$74,рўйхат!$D:$D,$C32)</f>
        <v/>
      </c>
      <c r="AQ32" s="35">
        <f>SUMIFS(рўйхат!AZ:AZ,рўйхат!$CX:$CX,$B$74,рўйхат!$D:$D,$C32)</f>
        <v/>
      </c>
      <c r="AR32" s="36">
        <f>SUMIFS(рўйхат!BA:BA,рўйхат!$CX:$CX,$B$74,рўйхат!$D:$D,$C32)</f>
        <v/>
      </c>
      <c r="AS32" s="35">
        <f>SUMIFS(рўйхат!BB:BB,рўйхат!$CX:$CX,$B$74,рўйхат!$D:$D,$C32)</f>
        <v/>
      </c>
      <c r="AT32" s="36">
        <f>SUMIFS(рўйхат!BC:BC,рўйхат!$CX:$CX,$B$74,рўйхат!$D:$D,$C32)</f>
        <v/>
      </c>
      <c r="AU32" s="35">
        <f>SUMIFS(рўйхат!BD:BD,рўйхат!$CX:$CX,$B$74,рўйхат!$D:$D,$C32)</f>
        <v/>
      </c>
      <c r="AV32" s="36">
        <f>SUMIFS(рўйхат!BE:BE,рўйхат!$CX:$CX,$B$74,рўйхат!$D:$D,$C32)</f>
        <v/>
      </c>
      <c r="AW32" s="35">
        <f>SUMIFS(рўйхат!BF:BF,рўйхат!$CX:$CX,$B$74,рўйхат!$D:$D,$C32)</f>
        <v/>
      </c>
      <c r="AX32" s="36">
        <f>SUMIFS(рўйхат!BG:BG,рўйхат!$CX:$CX,$B$74,рўйхат!$D:$D,$C32)</f>
        <v/>
      </c>
      <c r="AY32" s="35">
        <f>SUMIFS(рўйхат!BH:BH,рўйхат!$CX:$CX,$B$74,рўйхат!$D:$D,$C32)</f>
        <v/>
      </c>
      <c r="AZ32" s="36">
        <f>SUMIFS(рўйхат!BI:BI,рўйхат!$CX:$CX,$B$74,рўйхат!$D:$D,$C32)</f>
        <v/>
      </c>
      <c r="BA32" s="35">
        <f>SUMIFS(рўйхат!BJ:BJ,рўйхат!$CX:$CX,$B$74,рўйхат!$D:$D,$C32)</f>
        <v/>
      </c>
      <c r="BB32" s="36">
        <f>SUMIFS(рўйхат!BK:BK,рўйхат!$CX:$CX,$B$74,рўйхат!$D:$D,$C32)</f>
        <v/>
      </c>
      <c r="BC32" s="77">
        <f>IFERROR(AO32/E32,0)</f>
        <v/>
      </c>
      <c r="BD32" s="77">
        <f>IFERROR(AP32/F32,0)</f>
        <v/>
      </c>
      <c r="BE32" s="35">
        <f>SUMIFS(рўйхат!BL:BL,рўйхат!$CX:$CX,$B$74,рўйхат!$D:$D,$C32)</f>
        <v/>
      </c>
      <c r="BF32" s="36">
        <f>SUMIFS(рўйхат!BM:BM,рўйхат!$CX:$CX,$B$74,рўйхат!$D:$D,$C32)</f>
        <v/>
      </c>
      <c r="BG32" s="35">
        <f>SUMIFS(рўйхат!BN:BN,рўйхат!$CX:$CX,$B$74,рўйхат!$D:$D,$C32)</f>
        <v/>
      </c>
      <c r="BH32" s="36">
        <f>SUMIFS(рўйхат!BO:BO,рўйхат!$CX:$CX,$B$74,рўйхат!$D:$D,$C32)</f>
        <v/>
      </c>
      <c r="BI32" s="35">
        <f>SUMIFS(рўйхат!BP:BP,рўйхат!$CX:$CX,$B$74,рўйхат!$D:$D,$C32)</f>
        <v/>
      </c>
      <c r="BJ32" s="36">
        <f>SUMIFS(рўйхат!BQ:BQ,рўйхат!$CX:$CX,$B$74,рўйхат!$D:$D,$C32)</f>
        <v/>
      </c>
      <c r="BK32" s="35">
        <f>SUMIFS(рўйхат!BR:BR,рўйхат!$CX:$CX,$B$74,рўйхат!$D:$D,$C32)</f>
        <v/>
      </c>
      <c r="BL32" s="36">
        <f>SUMIFS(рўйхат!BS:BS,рўйхат!$CX:$CX,$B$74,рўйхат!$D:$D,$C32)</f>
        <v/>
      </c>
      <c r="BM32" s="35">
        <f>SUMIFS(рўйхат!BT:BT,рўйхат!$CX:$CX,$B$74,рўйхат!$D:$D,$C32)</f>
        <v/>
      </c>
      <c r="BN32" s="36">
        <f>SUMIFS(рўйхат!BU:BU,рўйхат!$CX:$CX,$B$74,рўйхат!$D:$D,$C32)</f>
        <v/>
      </c>
      <c r="BO32" s="35">
        <f>SUMIFS(рўйхат!BX:BX,рўйхат!$CX:$CX,$B$74,рўйхат!$D:$D,$C32)</f>
        <v/>
      </c>
      <c r="BP32" s="36">
        <f>SUMIFS(рўйхат!BY:BY,рўйхат!$CX:$CX,$B$74,рўйхат!$D:$D,$C32)</f>
        <v/>
      </c>
      <c r="BQ32" s="35">
        <f>SUMIFS(рўйхат!BZ:BZ,рўйхат!$CX:$CX,$B$74,рўйхат!$D:$D,$C32)</f>
        <v/>
      </c>
      <c r="BR32" s="36">
        <f>SUMIFS(рўйхат!CA:CA,рўйхат!$CX:$CX,$B$74,рўйхат!$D:$D,$C32)</f>
        <v/>
      </c>
      <c r="BS32" s="35">
        <f>SUMIFS(рўйхат!CB:CB,рўйхат!$CX:$CX,$B$74,рўйхат!$D:$D,$C32)</f>
        <v/>
      </c>
      <c r="BT32" s="36">
        <f>SUMIFS(рўйхат!CC:CC,рўйхат!$CX:$CX,$B$74,рўйхат!$D:$D,$C32)</f>
        <v/>
      </c>
      <c r="BU32" s="35">
        <f>SUMIFS(рўйхат!CD:CD,рўйхат!$CX:$CX,$B$74,рўйхат!$D:$D,$C32)</f>
        <v/>
      </c>
      <c r="BV32" s="36">
        <f>SUMIFS(рўйхат!CE:CE,рўйхат!$CX:$CX,$B$74,рўйхат!$D:$D,$C32)</f>
        <v/>
      </c>
      <c r="BW32" s="35">
        <f>SUMIFS(рўйхат!CH:CH,рўйхат!$CX:$CX,$B$74,рўйхат!$D:$D,$C32)</f>
        <v/>
      </c>
      <c r="BX32" s="36">
        <f>SUMIFS(рўйхат!CI:CI,рўйхат!$CX:$CX,$B$74,рўйхат!$D:$D,$C32)</f>
        <v/>
      </c>
      <c r="BY32" s="35">
        <f>SUMIFS(рўйхат!CJ:CJ,рўйхат!$CX:$CX,$B$74,рўйхат!$D:$D,$C32)</f>
        <v/>
      </c>
      <c r="BZ32" s="36">
        <f>SUMIFS(рўйхат!CK:CK,рўйхат!$CX:$CX,$B$74,рўйхат!$D:$D,$C32)</f>
        <v/>
      </c>
      <c r="CA32" s="35">
        <f>SUMIFS(рўйхат!CL:CL,рўйхат!$CX:$CX,$B$74,рўйхат!$D:$D,$C32)</f>
        <v/>
      </c>
      <c r="CB32" s="36">
        <f>SUMIFS(рўйхат!CM:CM,рўйхат!$CX:$CX,$B$74,рўйхат!$D:$D,$C32)</f>
        <v/>
      </c>
      <c r="CC32" s="35">
        <f>SUMIFS(рўйхат!CN:CN,рўйхат!$CX:$CX,$B$74,рўйхат!$D:$D,$C32)</f>
        <v/>
      </c>
      <c r="CD32" s="36">
        <f>SUMIFS(рўйхат!CO:CO,рўйхат!$CX:$CX,$B$74,рўйхат!$D:$D,$C32)</f>
        <v/>
      </c>
      <c r="CE32" s="77">
        <f>IFERROR(BE32/(Q32+BE32),0)</f>
        <v/>
      </c>
      <c r="CF32" s="78">
        <f>IFERROR(BF32/(R32+BF32),0)</f>
        <v/>
      </c>
    </row>
    <row r="33" hidden="1" outlineLevel="1" ht="30" customFormat="1" customHeight="1" s="8">
      <c r="A33" s="39" t="n"/>
      <c r="B33" s="50" t="n">
        <v>25</v>
      </c>
      <c r="C33" s="131" t="inlineStr">
        <is>
          <t>Қишлоқ хўжалигида фойдаланилган сув ҳажми таҳлили</t>
        </is>
      </c>
      <c r="D33" s="51" t="n"/>
      <c r="E33" s="35">
        <f>SUMIFS(рўйхат!F:F,рўйхат!$CX:$CX,$B$74,рўйхат!$D:$D,$C33)</f>
        <v/>
      </c>
      <c r="F33" s="36">
        <f>SUMIFS(рўйхат!G:G,рўйхат!$CX:$CX,$B$74,рўйхат!$D:$D,$C33)</f>
        <v/>
      </c>
      <c r="G33" s="35">
        <f>SUMIFS(рўйхат!H:H,рўйхат!$CX:$CX,$B$74,рўйхат!$D:$D,$C33)</f>
        <v/>
      </c>
      <c r="H33" s="36">
        <f>SUMIFS(рўйхат!I:I,рўйхат!$CX:$CX,$B$74,рўйхат!$D:$D,$C33)</f>
        <v/>
      </c>
      <c r="I33" s="35">
        <f>SUMIFS(рўйхат!J:J,рўйхат!$CX:$CX,$B$74,рўйхат!$D:$D,$C33)</f>
        <v/>
      </c>
      <c r="J33" s="36">
        <f>SUMIFS(рўйхат!K:K,рўйхат!$CX:$CX,$B$74,рўйхат!$D:$D,$C33)</f>
        <v/>
      </c>
      <c r="K33" s="35">
        <f>SUMIFS(рўйхат!L:L,рўйхат!$CX:$CX,$B$74,рўйхат!$D:$D,$C33)</f>
        <v/>
      </c>
      <c r="L33" s="36">
        <f>SUMIFS(рўйхат!M:M,рўйхат!$CX:$CX,$B$74,рўйхат!$D:$D,$C33)</f>
        <v/>
      </c>
      <c r="M33" s="35">
        <f>SUMIFS(рўйхат!N:N,рўйхат!$CX:$CX,$B$74,рўйхат!$D:$D,$C33)</f>
        <v/>
      </c>
      <c r="N33" s="36">
        <f>SUMIFS(рўйхат!O:O,рўйхат!$CX:$CX,$B$74,рўйхат!$D:$D,$C33)</f>
        <v/>
      </c>
      <c r="O33" s="34">
        <f>IFERROR(M33/E33,0)</f>
        <v/>
      </c>
      <c r="P33" s="34">
        <f>IFERROR(N33/F33,0)</f>
        <v/>
      </c>
      <c r="Q33" s="35">
        <f>SUMIFS(рўйхат!P:P,рўйхат!$CX:$CX,$B$74,рўйхат!$D:$D,$C33)</f>
        <v/>
      </c>
      <c r="R33" s="36">
        <f>SUMIFS(рўйхат!Q:Q,рўйхат!$CX:$CX,$B$74,рўйхат!$D:$D,$C33)</f>
        <v/>
      </c>
      <c r="S33" s="35">
        <f>SUMIFS(рўйхат!R:R,рўйхат!$CX:$CX,$B$74,рўйхат!$D:$D,$C33)</f>
        <v/>
      </c>
      <c r="T33" s="36">
        <f>SUMIFS(рўйхат!S:S,рўйхат!$CX:$CX,$B$74,рўйхат!$D:$D,$C33)</f>
        <v/>
      </c>
      <c r="U33" s="35">
        <f>SUMIFS(рўйхат!T:T,рўйхат!$CX:$CX,$B$74,рўйхат!$D:$D,$C33)</f>
        <v/>
      </c>
      <c r="V33" s="36">
        <f>SUMIFS(рўйхат!U:U,рўйхат!$CX:$CX,$B$74,рўйхат!$D:$D,$C33)</f>
        <v/>
      </c>
      <c r="W33" s="35">
        <f>SUMIFS(рўйхат!V:V,рўйхат!$CX:$CX,$B$74,рўйхат!$D:$D,$C33)</f>
        <v/>
      </c>
      <c r="X33" s="36">
        <f>SUMIFS(рўйхат!W:W,рўйхат!$CX:$CX,$B$74,рўйхат!$D:$D,$C33)</f>
        <v/>
      </c>
      <c r="Y33" s="35">
        <f>SUMIFS(рўйхат!X:X,рўйхат!$CX:$CX,$B$74,рўйхат!$D:$D,$C33)</f>
        <v/>
      </c>
      <c r="Z33" s="36">
        <f>SUMIFS(рўйхат!Y:Y,рўйхат!$CX:$CX,$B$74,рўйхат!$D:$D,$C33)</f>
        <v/>
      </c>
      <c r="AA33" s="35">
        <f>SUMIFS(рўйхат!Z:Z,рўйхат!$CX:$CX,$B$74,рўйхат!$D:$D,$C33)</f>
        <v/>
      </c>
      <c r="AB33" s="36">
        <f>SUMIFS(рўйхат!AA:AA,рўйхат!$CX:$CX,$B$74,рўйхат!$D:$D,$C33)</f>
        <v/>
      </c>
      <c r="AC33" s="35">
        <f>SUMIFS(рўйхат!AB:AB,рўйхат!$CX:$CX,$B$74,рўйхат!$D:$D,$C33)</f>
        <v/>
      </c>
      <c r="AD33" s="36">
        <f>SUMIFS(рўйхат!AC:AC,рўйхат!$CX:$CX,$B$74,рўйхат!$D:$D,$C33)</f>
        <v/>
      </c>
      <c r="AE33" s="35">
        <f>SUMIFS(рўйхат!AD:AD,рўйхат!$CX:$CX,$B$74,рўйхат!$D:$D,$C33)</f>
        <v/>
      </c>
      <c r="AF33" s="36">
        <f>SUMIFS(рўйхат!AE:AE,рўйхат!$CX:$CX,$B$74,рўйхат!$D:$D,$C33)</f>
        <v/>
      </c>
      <c r="AG33" s="35">
        <f>SUMIFS(рўйхат!AH:AH,рўйхат!$CX:$CX,$B$74,рўйхат!$D:$D,$C33)</f>
        <v/>
      </c>
      <c r="AH33" s="36">
        <f>SUMIFS(рўйхат!AI:AI,рўйхат!$CX:$CX,$B$74,рўйхат!$D:$D,$C33)</f>
        <v/>
      </c>
      <c r="AI33" s="35">
        <f>SUMIFS(рўйхат!AJ:AJ,рўйхат!$CX:$CX,$B$74,рўйхат!$D:$D,$C33)</f>
        <v/>
      </c>
      <c r="AJ33" s="36">
        <f>SUMIFS(рўйхат!AK:AK,рўйхат!$CX:$CX,$B$74,рўйхат!$D:$D,$C33)</f>
        <v/>
      </c>
      <c r="AK33" s="35">
        <f>SUMIFS(рўйхат!AL:AL,рўйхат!$CX:$CX,$B$74,рўйхат!$D:$D,$C33)</f>
        <v/>
      </c>
      <c r="AL33" s="36">
        <f>SUMIFS(рўйхат!AM:AM,рўйхат!$CX:$CX,$B$74,рўйхат!$D:$D,$C33)</f>
        <v/>
      </c>
      <c r="AM33" s="77">
        <f>IFERROR(Q33/E33,0)</f>
        <v/>
      </c>
      <c r="AN33" s="77">
        <f>IFERROR(R33/F33,0)</f>
        <v/>
      </c>
      <c r="AO33" s="35">
        <f>SUMIFS(рўйхат!AX:AX,рўйхат!$CX:$CX,$B$74,рўйхат!$D:$D,$C33)</f>
        <v/>
      </c>
      <c r="AP33" s="36">
        <f>SUMIFS(рўйхат!AY:AY,рўйхат!$CX:$CX,$B$74,рўйхат!$D:$D,$C33)</f>
        <v/>
      </c>
      <c r="AQ33" s="35">
        <f>SUMIFS(рўйхат!AZ:AZ,рўйхат!$CX:$CX,$B$74,рўйхат!$D:$D,$C33)</f>
        <v/>
      </c>
      <c r="AR33" s="36">
        <f>SUMIFS(рўйхат!BA:BA,рўйхат!$CX:$CX,$B$74,рўйхат!$D:$D,$C33)</f>
        <v/>
      </c>
      <c r="AS33" s="35">
        <f>SUMIFS(рўйхат!BB:BB,рўйхат!$CX:$CX,$B$74,рўйхат!$D:$D,$C33)</f>
        <v/>
      </c>
      <c r="AT33" s="36">
        <f>SUMIFS(рўйхат!BC:BC,рўйхат!$CX:$CX,$B$74,рўйхат!$D:$D,$C33)</f>
        <v/>
      </c>
      <c r="AU33" s="35">
        <f>SUMIFS(рўйхат!BD:BD,рўйхат!$CX:$CX,$B$74,рўйхат!$D:$D,$C33)</f>
        <v/>
      </c>
      <c r="AV33" s="36">
        <f>SUMIFS(рўйхат!BE:BE,рўйхат!$CX:$CX,$B$74,рўйхат!$D:$D,$C33)</f>
        <v/>
      </c>
      <c r="AW33" s="35">
        <f>SUMIFS(рўйхат!BF:BF,рўйхат!$CX:$CX,$B$74,рўйхат!$D:$D,$C33)</f>
        <v/>
      </c>
      <c r="AX33" s="36">
        <f>SUMIFS(рўйхат!BG:BG,рўйхат!$CX:$CX,$B$74,рўйхат!$D:$D,$C33)</f>
        <v/>
      </c>
      <c r="AY33" s="35">
        <f>SUMIFS(рўйхат!BH:BH,рўйхат!$CX:$CX,$B$74,рўйхат!$D:$D,$C33)</f>
        <v/>
      </c>
      <c r="AZ33" s="36">
        <f>SUMIFS(рўйхат!BI:BI,рўйхат!$CX:$CX,$B$74,рўйхат!$D:$D,$C33)</f>
        <v/>
      </c>
      <c r="BA33" s="35">
        <f>SUMIFS(рўйхат!BJ:BJ,рўйхат!$CX:$CX,$B$74,рўйхат!$D:$D,$C33)</f>
        <v/>
      </c>
      <c r="BB33" s="36">
        <f>SUMIFS(рўйхат!BK:BK,рўйхат!$CX:$CX,$B$74,рўйхат!$D:$D,$C33)</f>
        <v/>
      </c>
      <c r="BC33" s="77">
        <f>IFERROR(AO33/E33,0)</f>
        <v/>
      </c>
      <c r="BD33" s="77">
        <f>IFERROR(AP33/F33,0)</f>
        <v/>
      </c>
      <c r="BE33" s="35">
        <f>SUMIFS(рўйхат!BL:BL,рўйхат!$CX:$CX,$B$74,рўйхат!$D:$D,$C33)</f>
        <v/>
      </c>
      <c r="BF33" s="36">
        <f>SUMIFS(рўйхат!BM:BM,рўйхат!$CX:$CX,$B$74,рўйхат!$D:$D,$C33)</f>
        <v/>
      </c>
      <c r="BG33" s="35">
        <f>SUMIFS(рўйхат!BN:BN,рўйхат!$CX:$CX,$B$74,рўйхат!$D:$D,$C33)</f>
        <v/>
      </c>
      <c r="BH33" s="36">
        <f>SUMIFS(рўйхат!BO:BO,рўйхат!$CX:$CX,$B$74,рўйхат!$D:$D,$C33)</f>
        <v/>
      </c>
      <c r="BI33" s="35">
        <f>SUMIFS(рўйхат!BP:BP,рўйхат!$CX:$CX,$B$74,рўйхат!$D:$D,$C33)</f>
        <v/>
      </c>
      <c r="BJ33" s="36">
        <f>SUMIFS(рўйхат!BQ:BQ,рўйхат!$CX:$CX,$B$74,рўйхат!$D:$D,$C33)</f>
        <v/>
      </c>
      <c r="BK33" s="35">
        <f>SUMIFS(рўйхат!BR:BR,рўйхат!$CX:$CX,$B$74,рўйхат!$D:$D,$C33)</f>
        <v/>
      </c>
      <c r="BL33" s="36">
        <f>SUMIFS(рўйхат!BS:BS,рўйхат!$CX:$CX,$B$74,рўйхат!$D:$D,$C33)</f>
        <v/>
      </c>
      <c r="BM33" s="35">
        <f>SUMIFS(рўйхат!BT:BT,рўйхат!$CX:$CX,$B$74,рўйхат!$D:$D,$C33)</f>
        <v/>
      </c>
      <c r="BN33" s="36">
        <f>SUMIFS(рўйхат!BU:BU,рўйхат!$CX:$CX,$B$74,рўйхат!$D:$D,$C33)</f>
        <v/>
      </c>
      <c r="BO33" s="35">
        <f>SUMIFS(рўйхат!BX:BX,рўйхат!$CX:$CX,$B$74,рўйхат!$D:$D,$C33)</f>
        <v/>
      </c>
      <c r="BP33" s="36">
        <f>SUMIFS(рўйхат!BY:BY,рўйхат!$CX:$CX,$B$74,рўйхат!$D:$D,$C33)</f>
        <v/>
      </c>
      <c r="BQ33" s="35">
        <f>SUMIFS(рўйхат!BZ:BZ,рўйхат!$CX:$CX,$B$74,рўйхат!$D:$D,$C33)</f>
        <v/>
      </c>
      <c r="BR33" s="36">
        <f>SUMIFS(рўйхат!CA:CA,рўйхат!$CX:$CX,$B$74,рўйхат!$D:$D,$C33)</f>
        <v/>
      </c>
      <c r="BS33" s="35">
        <f>SUMIFS(рўйхат!CB:CB,рўйхат!$CX:$CX,$B$74,рўйхат!$D:$D,$C33)</f>
        <v/>
      </c>
      <c r="BT33" s="36">
        <f>SUMIFS(рўйхат!CC:CC,рўйхат!$CX:$CX,$B$74,рўйхат!$D:$D,$C33)</f>
        <v/>
      </c>
      <c r="BU33" s="35">
        <f>SUMIFS(рўйхат!CD:CD,рўйхат!$CX:$CX,$B$74,рўйхат!$D:$D,$C33)</f>
        <v/>
      </c>
      <c r="BV33" s="36">
        <f>SUMIFS(рўйхат!CE:CE,рўйхат!$CX:$CX,$B$74,рўйхат!$D:$D,$C33)</f>
        <v/>
      </c>
      <c r="BW33" s="35">
        <f>SUMIFS(рўйхат!CH:CH,рўйхат!$CX:$CX,$B$74,рўйхат!$D:$D,$C33)</f>
        <v/>
      </c>
      <c r="BX33" s="36">
        <f>SUMIFS(рўйхат!CI:CI,рўйхат!$CX:$CX,$B$74,рўйхат!$D:$D,$C33)</f>
        <v/>
      </c>
      <c r="BY33" s="35">
        <f>SUMIFS(рўйхат!CJ:CJ,рўйхат!$CX:$CX,$B$74,рўйхат!$D:$D,$C33)</f>
        <v/>
      </c>
      <c r="BZ33" s="36">
        <f>SUMIFS(рўйхат!CK:CK,рўйхат!$CX:$CX,$B$74,рўйхат!$D:$D,$C33)</f>
        <v/>
      </c>
      <c r="CA33" s="35">
        <f>SUMIFS(рўйхат!CL:CL,рўйхат!$CX:$CX,$B$74,рўйхат!$D:$D,$C33)</f>
        <v/>
      </c>
      <c r="CB33" s="36">
        <f>SUMIFS(рўйхат!CM:CM,рўйхат!$CX:$CX,$B$74,рўйхат!$D:$D,$C33)</f>
        <v/>
      </c>
      <c r="CC33" s="35">
        <f>SUMIFS(рўйхат!CN:CN,рўйхат!$CX:$CX,$B$74,рўйхат!$D:$D,$C33)</f>
        <v/>
      </c>
      <c r="CD33" s="36">
        <f>SUMIFS(рўйхат!CO:CO,рўйхат!$CX:$CX,$B$74,рўйхат!$D:$D,$C33)</f>
        <v/>
      </c>
      <c r="CE33" s="77">
        <f>IFERROR(BE33/(Q33+BE33),0)</f>
        <v/>
      </c>
      <c r="CF33" s="78">
        <f>IFERROR(BF33/(R33+BF33),0)</f>
        <v/>
      </c>
    </row>
    <row r="34" hidden="1" outlineLevel="1" ht="30" customFormat="1" customHeight="1" s="8">
      <c r="A34" s="39" t="n"/>
      <c r="B34" s="50" t="n">
        <v>26</v>
      </c>
      <c r="C34" s="131" t="inlineStr">
        <is>
          <t>Қурилиш муддати бузилганлигига қарамасдан тендерларда қатнашган ташкилотлар</t>
        </is>
      </c>
      <c r="D34" s="51" t="n"/>
      <c r="E34" s="35">
        <f>SUMIFS(рўйхат!F:F,рўйхат!$CX:$CX,$B$74,рўйхат!$D:$D,$C34)</f>
        <v/>
      </c>
      <c r="F34" s="36">
        <f>SUMIFS(рўйхат!G:G,рўйхат!$CX:$CX,$B$74,рўйхат!$D:$D,$C34)</f>
        <v/>
      </c>
      <c r="G34" s="35">
        <f>SUMIFS(рўйхат!H:H,рўйхат!$CX:$CX,$B$74,рўйхат!$D:$D,$C34)</f>
        <v/>
      </c>
      <c r="H34" s="36">
        <f>SUMIFS(рўйхат!I:I,рўйхат!$CX:$CX,$B$74,рўйхат!$D:$D,$C34)</f>
        <v/>
      </c>
      <c r="I34" s="35">
        <f>SUMIFS(рўйхат!J:J,рўйхат!$CX:$CX,$B$74,рўйхат!$D:$D,$C34)</f>
        <v/>
      </c>
      <c r="J34" s="36">
        <f>SUMIFS(рўйхат!K:K,рўйхат!$CX:$CX,$B$74,рўйхат!$D:$D,$C34)</f>
        <v/>
      </c>
      <c r="K34" s="35">
        <f>SUMIFS(рўйхат!L:L,рўйхат!$CX:$CX,$B$74,рўйхат!$D:$D,$C34)</f>
        <v/>
      </c>
      <c r="L34" s="36">
        <f>SUMIFS(рўйхат!M:M,рўйхат!$CX:$CX,$B$74,рўйхат!$D:$D,$C34)</f>
        <v/>
      </c>
      <c r="M34" s="35">
        <f>SUMIFS(рўйхат!N:N,рўйхат!$CX:$CX,$B$74,рўйхат!$D:$D,$C34)</f>
        <v/>
      </c>
      <c r="N34" s="36">
        <f>SUMIFS(рўйхат!O:O,рўйхат!$CX:$CX,$B$74,рўйхат!$D:$D,$C34)</f>
        <v/>
      </c>
      <c r="O34" s="34">
        <f>IFERROR(M34/E34,0)</f>
        <v/>
      </c>
      <c r="P34" s="34">
        <f>IFERROR(N34/F34,0)</f>
        <v/>
      </c>
      <c r="Q34" s="35">
        <f>SUMIFS(рўйхат!P:P,рўйхат!$CX:$CX,$B$74,рўйхат!$D:$D,$C34)</f>
        <v/>
      </c>
      <c r="R34" s="36">
        <f>SUMIFS(рўйхат!Q:Q,рўйхат!$CX:$CX,$B$74,рўйхат!$D:$D,$C34)</f>
        <v/>
      </c>
      <c r="S34" s="35">
        <f>SUMIFS(рўйхат!R:R,рўйхат!$CX:$CX,$B$74,рўйхат!$D:$D,$C34)</f>
        <v/>
      </c>
      <c r="T34" s="36">
        <f>SUMIFS(рўйхат!S:S,рўйхат!$CX:$CX,$B$74,рўйхат!$D:$D,$C34)</f>
        <v/>
      </c>
      <c r="U34" s="35">
        <f>SUMIFS(рўйхат!T:T,рўйхат!$CX:$CX,$B$74,рўйхат!$D:$D,$C34)</f>
        <v/>
      </c>
      <c r="V34" s="36">
        <f>SUMIFS(рўйхат!U:U,рўйхат!$CX:$CX,$B$74,рўйхат!$D:$D,$C34)</f>
        <v/>
      </c>
      <c r="W34" s="35">
        <f>SUMIFS(рўйхат!V:V,рўйхат!$CX:$CX,$B$74,рўйхат!$D:$D,$C34)</f>
        <v/>
      </c>
      <c r="X34" s="36">
        <f>SUMIFS(рўйхат!W:W,рўйхат!$CX:$CX,$B$74,рўйхат!$D:$D,$C34)</f>
        <v/>
      </c>
      <c r="Y34" s="35">
        <f>SUMIFS(рўйхат!X:X,рўйхат!$CX:$CX,$B$74,рўйхат!$D:$D,$C34)</f>
        <v/>
      </c>
      <c r="Z34" s="36">
        <f>SUMIFS(рўйхат!Y:Y,рўйхат!$CX:$CX,$B$74,рўйхат!$D:$D,$C34)</f>
        <v/>
      </c>
      <c r="AA34" s="35">
        <f>SUMIFS(рўйхат!Z:Z,рўйхат!$CX:$CX,$B$74,рўйхат!$D:$D,$C34)</f>
        <v/>
      </c>
      <c r="AB34" s="36">
        <f>SUMIFS(рўйхат!AA:AA,рўйхат!$CX:$CX,$B$74,рўйхат!$D:$D,$C34)</f>
        <v/>
      </c>
      <c r="AC34" s="35">
        <f>SUMIFS(рўйхат!AB:AB,рўйхат!$CX:$CX,$B$74,рўйхат!$D:$D,$C34)</f>
        <v/>
      </c>
      <c r="AD34" s="36">
        <f>SUMIFS(рўйхат!AC:AC,рўйхат!$CX:$CX,$B$74,рўйхат!$D:$D,$C34)</f>
        <v/>
      </c>
      <c r="AE34" s="35">
        <f>SUMIFS(рўйхат!AD:AD,рўйхат!$CX:$CX,$B$74,рўйхат!$D:$D,$C34)</f>
        <v/>
      </c>
      <c r="AF34" s="36">
        <f>SUMIFS(рўйхат!AE:AE,рўйхат!$CX:$CX,$B$74,рўйхат!$D:$D,$C34)</f>
        <v/>
      </c>
      <c r="AG34" s="35">
        <f>SUMIFS(рўйхат!AH:AH,рўйхат!$CX:$CX,$B$74,рўйхат!$D:$D,$C34)</f>
        <v/>
      </c>
      <c r="AH34" s="36">
        <f>SUMIFS(рўйхат!AI:AI,рўйхат!$CX:$CX,$B$74,рўйхат!$D:$D,$C34)</f>
        <v/>
      </c>
      <c r="AI34" s="35">
        <f>SUMIFS(рўйхат!AJ:AJ,рўйхат!$CX:$CX,$B$74,рўйхат!$D:$D,$C34)</f>
        <v/>
      </c>
      <c r="AJ34" s="36">
        <f>SUMIFS(рўйхат!AK:AK,рўйхат!$CX:$CX,$B$74,рўйхат!$D:$D,$C34)</f>
        <v/>
      </c>
      <c r="AK34" s="35">
        <f>SUMIFS(рўйхат!AL:AL,рўйхат!$CX:$CX,$B$74,рўйхат!$D:$D,$C34)</f>
        <v/>
      </c>
      <c r="AL34" s="36">
        <f>SUMIFS(рўйхат!AM:AM,рўйхат!$CX:$CX,$B$74,рўйхат!$D:$D,$C34)</f>
        <v/>
      </c>
      <c r="AM34" s="77">
        <f>IFERROR(Q34/E34,0)</f>
        <v/>
      </c>
      <c r="AN34" s="77">
        <f>IFERROR(R34/F34,0)</f>
        <v/>
      </c>
      <c r="AO34" s="35">
        <f>SUMIFS(рўйхат!AX:AX,рўйхат!$CX:$CX,$B$74,рўйхат!$D:$D,$C34)</f>
        <v/>
      </c>
      <c r="AP34" s="36">
        <f>SUMIFS(рўйхат!AY:AY,рўйхат!$CX:$CX,$B$74,рўйхат!$D:$D,$C34)</f>
        <v/>
      </c>
      <c r="AQ34" s="35">
        <f>SUMIFS(рўйхат!AZ:AZ,рўйхат!$CX:$CX,$B$74,рўйхат!$D:$D,$C34)</f>
        <v/>
      </c>
      <c r="AR34" s="36">
        <f>SUMIFS(рўйхат!BA:BA,рўйхат!$CX:$CX,$B$74,рўйхат!$D:$D,$C34)</f>
        <v/>
      </c>
      <c r="AS34" s="35">
        <f>SUMIFS(рўйхат!BB:BB,рўйхат!$CX:$CX,$B$74,рўйхат!$D:$D,$C34)</f>
        <v/>
      </c>
      <c r="AT34" s="36">
        <f>SUMIFS(рўйхат!BC:BC,рўйхат!$CX:$CX,$B$74,рўйхат!$D:$D,$C34)</f>
        <v/>
      </c>
      <c r="AU34" s="35">
        <f>SUMIFS(рўйхат!BD:BD,рўйхат!$CX:$CX,$B$74,рўйхат!$D:$D,$C34)</f>
        <v/>
      </c>
      <c r="AV34" s="36">
        <f>SUMIFS(рўйхат!BE:BE,рўйхат!$CX:$CX,$B$74,рўйхат!$D:$D,$C34)</f>
        <v/>
      </c>
      <c r="AW34" s="35">
        <f>SUMIFS(рўйхат!BF:BF,рўйхат!$CX:$CX,$B$74,рўйхат!$D:$D,$C34)</f>
        <v/>
      </c>
      <c r="AX34" s="36">
        <f>SUMIFS(рўйхат!BG:BG,рўйхат!$CX:$CX,$B$74,рўйхат!$D:$D,$C34)</f>
        <v/>
      </c>
      <c r="AY34" s="35">
        <f>SUMIFS(рўйхат!BH:BH,рўйхат!$CX:$CX,$B$74,рўйхат!$D:$D,$C34)</f>
        <v/>
      </c>
      <c r="AZ34" s="36">
        <f>SUMIFS(рўйхат!BI:BI,рўйхат!$CX:$CX,$B$74,рўйхат!$D:$D,$C34)</f>
        <v/>
      </c>
      <c r="BA34" s="35">
        <f>SUMIFS(рўйхат!BJ:BJ,рўйхат!$CX:$CX,$B$74,рўйхат!$D:$D,$C34)</f>
        <v/>
      </c>
      <c r="BB34" s="36">
        <f>SUMIFS(рўйхат!BK:BK,рўйхат!$CX:$CX,$B$74,рўйхат!$D:$D,$C34)</f>
        <v/>
      </c>
      <c r="BC34" s="77">
        <f>IFERROR(AO34/E34,0)</f>
        <v/>
      </c>
      <c r="BD34" s="77">
        <f>IFERROR(AP34/F34,0)</f>
        <v/>
      </c>
      <c r="BE34" s="35">
        <f>SUMIFS(рўйхат!BL:BL,рўйхат!$CX:$CX,$B$74,рўйхат!$D:$D,$C34)</f>
        <v/>
      </c>
      <c r="BF34" s="36">
        <f>SUMIFS(рўйхат!BM:BM,рўйхат!$CX:$CX,$B$74,рўйхат!$D:$D,$C34)</f>
        <v/>
      </c>
      <c r="BG34" s="35">
        <f>SUMIFS(рўйхат!BN:BN,рўйхат!$CX:$CX,$B$74,рўйхат!$D:$D,$C34)</f>
        <v/>
      </c>
      <c r="BH34" s="36">
        <f>SUMIFS(рўйхат!BO:BO,рўйхат!$CX:$CX,$B$74,рўйхат!$D:$D,$C34)</f>
        <v/>
      </c>
      <c r="BI34" s="35">
        <f>SUMIFS(рўйхат!BP:BP,рўйхат!$CX:$CX,$B$74,рўйхат!$D:$D,$C34)</f>
        <v/>
      </c>
      <c r="BJ34" s="36">
        <f>SUMIFS(рўйхат!BQ:BQ,рўйхат!$CX:$CX,$B$74,рўйхат!$D:$D,$C34)</f>
        <v/>
      </c>
      <c r="BK34" s="35">
        <f>SUMIFS(рўйхат!BR:BR,рўйхат!$CX:$CX,$B$74,рўйхат!$D:$D,$C34)</f>
        <v/>
      </c>
      <c r="BL34" s="36">
        <f>SUMIFS(рўйхат!BS:BS,рўйхат!$CX:$CX,$B$74,рўйхат!$D:$D,$C34)</f>
        <v/>
      </c>
      <c r="BM34" s="35">
        <f>SUMIFS(рўйхат!BT:BT,рўйхат!$CX:$CX,$B$74,рўйхат!$D:$D,$C34)</f>
        <v/>
      </c>
      <c r="BN34" s="36">
        <f>SUMIFS(рўйхат!BU:BU,рўйхат!$CX:$CX,$B$74,рўйхат!$D:$D,$C34)</f>
        <v/>
      </c>
      <c r="BO34" s="35">
        <f>SUMIFS(рўйхат!BX:BX,рўйхат!$CX:$CX,$B$74,рўйхат!$D:$D,$C34)</f>
        <v/>
      </c>
      <c r="BP34" s="36">
        <f>SUMIFS(рўйхат!BY:BY,рўйхат!$CX:$CX,$B$74,рўйхат!$D:$D,$C34)</f>
        <v/>
      </c>
      <c r="BQ34" s="35">
        <f>SUMIFS(рўйхат!BZ:BZ,рўйхат!$CX:$CX,$B$74,рўйхат!$D:$D,$C34)</f>
        <v/>
      </c>
      <c r="BR34" s="36">
        <f>SUMIFS(рўйхат!CA:CA,рўйхат!$CX:$CX,$B$74,рўйхат!$D:$D,$C34)</f>
        <v/>
      </c>
      <c r="BS34" s="35">
        <f>SUMIFS(рўйхат!CB:CB,рўйхат!$CX:$CX,$B$74,рўйхат!$D:$D,$C34)</f>
        <v/>
      </c>
      <c r="BT34" s="36">
        <f>SUMIFS(рўйхат!CC:CC,рўйхат!$CX:$CX,$B$74,рўйхат!$D:$D,$C34)</f>
        <v/>
      </c>
      <c r="BU34" s="35">
        <f>SUMIFS(рўйхат!CD:CD,рўйхат!$CX:$CX,$B$74,рўйхат!$D:$D,$C34)</f>
        <v/>
      </c>
      <c r="BV34" s="36">
        <f>SUMIFS(рўйхат!CE:CE,рўйхат!$CX:$CX,$B$74,рўйхат!$D:$D,$C34)</f>
        <v/>
      </c>
      <c r="BW34" s="35">
        <f>SUMIFS(рўйхат!CH:CH,рўйхат!$CX:$CX,$B$74,рўйхат!$D:$D,$C34)</f>
        <v/>
      </c>
      <c r="BX34" s="36">
        <f>SUMIFS(рўйхат!CI:CI,рўйхат!$CX:$CX,$B$74,рўйхат!$D:$D,$C34)</f>
        <v/>
      </c>
      <c r="BY34" s="35">
        <f>SUMIFS(рўйхат!CJ:CJ,рўйхат!$CX:$CX,$B$74,рўйхат!$D:$D,$C34)</f>
        <v/>
      </c>
      <c r="BZ34" s="36">
        <f>SUMIFS(рўйхат!CK:CK,рўйхат!$CX:$CX,$B$74,рўйхат!$D:$D,$C34)</f>
        <v/>
      </c>
      <c r="CA34" s="35">
        <f>SUMIFS(рўйхат!CL:CL,рўйхат!$CX:$CX,$B$74,рўйхат!$D:$D,$C34)</f>
        <v/>
      </c>
      <c r="CB34" s="36">
        <f>SUMIFS(рўйхат!CM:CM,рўйхат!$CX:$CX,$B$74,рўйхат!$D:$D,$C34)</f>
        <v/>
      </c>
      <c r="CC34" s="35">
        <f>SUMIFS(рўйхат!CN:CN,рўйхат!$CX:$CX,$B$74,рўйхат!$D:$D,$C34)</f>
        <v/>
      </c>
      <c r="CD34" s="36">
        <f>SUMIFS(рўйхат!CO:CO,рўйхат!$CX:$CX,$B$74,рўйхат!$D:$D,$C34)</f>
        <v/>
      </c>
      <c r="CE34" s="77">
        <f>IFERROR(BE34/(Q34+BE34),0)</f>
        <v/>
      </c>
      <c r="CF34" s="78">
        <f>IFERROR(BF34/(R34+BF34),0)</f>
        <v/>
      </c>
    </row>
    <row r="35" hidden="1" outlineLevel="1" ht="30" customFormat="1" customHeight="1" s="8">
      <c r="A35" s="39" t="n"/>
      <c r="B35" s="50" t="n">
        <v>27</v>
      </c>
      <c r="C35" s="131" t="inlineStr">
        <is>
          <t>Қурилиш объекти пулларини тўланиши таҳлили</t>
        </is>
      </c>
      <c r="D35" s="51" t="n"/>
      <c r="E35" s="35">
        <f>SUMIFS(рўйхат!F:F,рўйхат!$CX:$CX,$B$74,рўйхат!$D:$D,$C35)</f>
        <v/>
      </c>
      <c r="F35" s="36">
        <f>SUMIFS(рўйхат!G:G,рўйхат!$CX:$CX,$B$74,рўйхат!$D:$D,$C35)</f>
        <v/>
      </c>
      <c r="G35" s="35">
        <f>SUMIFS(рўйхат!H:H,рўйхат!$CX:$CX,$B$74,рўйхат!$D:$D,$C35)</f>
        <v/>
      </c>
      <c r="H35" s="36">
        <f>SUMIFS(рўйхат!I:I,рўйхат!$CX:$CX,$B$74,рўйхат!$D:$D,$C35)</f>
        <v/>
      </c>
      <c r="I35" s="35">
        <f>SUMIFS(рўйхат!J:J,рўйхат!$CX:$CX,$B$74,рўйхат!$D:$D,$C35)</f>
        <v/>
      </c>
      <c r="J35" s="36">
        <f>SUMIFS(рўйхат!K:K,рўйхат!$CX:$CX,$B$74,рўйхат!$D:$D,$C35)</f>
        <v/>
      </c>
      <c r="K35" s="35">
        <f>SUMIFS(рўйхат!L:L,рўйхат!$CX:$CX,$B$74,рўйхат!$D:$D,$C35)</f>
        <v/>
      </c>
      <c r="L35" s="36">
        <f>SUMIFS(рўйхат!M:M,рўйхат!$CX:$CX,$B$74,рўйхат!$D:$D,$C35)</f>
        <v/>
      </c>
      <c r="M35" s="35">
        <f>SUMIFS(рўйхат!N:N,рўйхат!$CX:$CX,$B$74,рўйхат!$D:$D,$C35)</f>
        <v/>
      </c>
      <c r="N35" s="36">
        <f>SUMIFS(рўйхат!O:O,рўйхат!$CX:$CX,$B$74,рўйхат!$D:$D,$C35)</f>
        <v/>
      </c>
      <c r="O35" s="34">
        <f>IFERROR(M35/E35,0)</f>
        <v/>
      </c>
      <c r="P35" s="34">
        <f>IFERROR(N35/F35,0)</f>
        <v/>
      </c>
      <c r="Q35" s="35">
        <f>SUMIFS(рўйхат!P:P,рўйхат!$CX:$CX,$B$74,рўйхат!$D:$D,$C35)</f>
        <v/>
      </c>
      <c r="R35" s="36">
        <f>SUMIFS(рўйхат!Q:Q,рўйхат!$CX:$CX,$B$74,рўйхат!$D:$D,$C35)</f>
        <v/>
      </c>
      <c r="S35" s="35">
        <f>SUMIFS(рўйхат!R:R,рўйхат!$CX:$CX,$B$74,рўйхат!$D:$D,$C35)</f>
        <v/>
      </c>
      <c r="T35" s="36">
        <f>SUMIFS(рўйхат!S:S,рўйхат!$CX:$CX,$B$74,рўйхат!$D:$D,$C35)</f>
        <v/>
      </c>
      <c r="U35" s="35">
        <f>SUMIFS(рўйхат!T:T,рўйхат!$CX:$CX,$B$74,рўйхат!$D:$D,$C35)</f>
        <v/>
      </c>
      <c r="V35" s="36">
        <f>SUMIFS(рўйхат!U:U,рўйхат!$CX:$CX,$B$74,рўйхат!$D:$D,$C35)</f>
        <v/>
      </c>
      <c r="W35" s="35">
        <f>SUMIFS(рўйхат!V:V,рўйхат!$CX:$CX,$B$74,рўйхат!$D:$D,$C35)</f>
        <v/>
      </c>
      <c r="X35" s="36">
        <f>SUMIFS(рўйхат!W:W,рўйхат!$CX:$CX,$B$74,рўйхат!$D:$D,$C35)</f>
        <v/>
      </c>
      <c r="Y35" s="35">
        <f>SUMIFS(рўйхат!X:X,рўйхат!$CX:$CX,$B$74,рўйхат!$D:$D,$C35)</f>
        <v/>
      </c>
      <c r="Z35" s="36">
        <f>SUMIFS(рўйхат!Y:Y,рўйхат!$CX:$CX,$B$74,рўйхат!$D:$D,$C35)</f>
        <v/>
      </c>
      <c r="AA35" s="35">
        <f>SUMIFS(рўйхат!Z:Z,рўйхат!$CX:$CX,$B$74,рўйхат!$D:$D,$C35)</f>
        <v/>
      </c>
      <c r="AB35" s="36">
        <f>SUMIFS(рўйхат!AA:AA,рўйхат!$CX:$CX,$B$74,рўйхат!$D:$D,$C35)</f>
        <v/>
      </c>
      <c r="AC35" s="35">
        <f>SUMIFS(рўйхат!AB:AB,рўйхат!$CX:$CX,$B$74,рўйхат!$D:$D,$C35)</f>
        <v/>
      </c>
      <c r="AD35" s="36">
        <f>SUMIFS(рўйхат!AC:AC,рўйхат!$CX:$CX,$B$74,рўйхат!$D:$D,$C35)</f>
        <v/>
      </c>
      <c r="AE35" s="35">
        <f>SUMIFS(рўйхат!AD:AD,рўйхат!$CX:$CX,$B$74,рўйхат!$D:$D,$C35)</f>
        <v/>
      </c>
      <c r="AF35" s="36">
        <f>SUMIFS(рўйхат!AE:AE,рўйхат!$CX:$CX,$B$74,рўйхат!$D:$D,$C35)</f>
        <v/>
      </c>
      <c r="AG35" s="35">
        <f>SUMIFS(рўйхат!AH:AH,рўйхат!$CX:$CX,$B$74,рўйхат!$D:$D,$C35)</f>
        <v/>
      </c>
      <c r="AH35" s="36">
        <f>SUMIFS(рўйхат!AI:AI,рўйхат!$CX:$CX,$B$74,рўйхат!$D:$D,$C35)</f>
        <v/>
      </c>
      <c r="AI35" s="35">
        <f>SUMIFS(рўйхат!AJ:AJ,рўйхат!$CX:$CX,$B$74,рўйхат!$D:$D,$C35)</f>
        <v/>
      </c>
      <c r="AJ35" s="36">
        <f>SUMIFS(рўйхат!AK:AK,рўйхат!$CX:$CX,$B$74,рўйхат!$D:$D,$C35)</f>
        <v/>
      </c>
      <c r="AK35" s="35">
        <f>SUMIFS(рўйхат!AL:AL,рўйхат!$CX:$CX,$B$74,рўйхат!$D:$D,$C35)</f>
        <v/>
      </c>
      <c r="AL35" s="36">
        <f>SUMIFS(рўйхат!AM:AM,рўйхат!$CX:$CX,$B$74,рўйхат!$D:$D,$C35)</f>
        <v/>
      </c>
      <c r="AM35" s="77">
        <f>IFERROR(Q35/E35,0)</f>
        <v/>
      </c>
      <c r="AN35" s="77">
        <f>IFERROR(R35/F35,0)</f>
        <v/>
      </c>
      <c r="AO35" s="35">
        <f>SUMIFS(рўйхат!AX:AX,рўйхат!$CX:$CX,$B$74,рўйхат!$D:$D,$C35)</f>
        <v/>
      </c>
      <c r="AP35" s="36">
        <f>SUMIFS(рўйхат!AY:AY,рўйхат!$CX:$CX,$B$74,рўйхат!$D:$D,$C35)</f>
        <v/>
      </c>
      <c r="AQ35" s="35">
        <f>SUMIFS(рўйхат!AZ:AZ,рўйхат!$CX:$CX,$B$74,рўйхат!$D:$D,$C35)</f>
        <v/>
      </c>
      <c r="AR35" s="36">
        <f>SUMIFS(рўйхат!BA:BA,рўйхат!$CX:$CX,$B$74,рўйхат!$D:$D,$C35)</f>
        <v/>
      </c>
      <c r="AS35" s="35">
        <f>SUMIFS(рўйхат!BB:BB,рўйхат!$CX:$CX,$B$74,рўйхат!$D:$D,$C35)</f>
        <v/>
      </c>
      <c r="AT35" s="36">
        <f>SUMIFS(рўйхат!BC:BC,рўйхат!$CX:$CX,$B$74,рўйхат!$D:$D,$C35)</f>
        <v/>
      </c>
      <c r="AU35" s="35">
        <f>SUMIFS(рўйхат!BD:BD,рўйхат!$CX:$CX,$B$74,рўйхат!$D:$D,$C35)</f>
        <v/>
      </c>
      <c r="AV35" s="36">
        <f>SUMIFS(рўйхат!BE:BE,рўйхат!$CX:$CX,$B$74,рўйхат!$D:$D,$C35)</f>
        <v/>
      </c>
      <c r="AW35" s="35">
        <f>SUMIFS(рўйхат!BF:BF,рўйхат!$CX:$CX,$B$74,рўйхат!$D:$D,$C35)</f>
        <v/>
      </c>
      <c r="AX35" s="36">
        <f>SUMIFS(рўйхат!BG:BG,рўйхат!$CX:$CX,$B$74,рўйхат!$D:$D,$C35)</f>
        <v/>
      </c>
      <c r="AY35" s="35">
        <f>SUMIFS(рўйхат!BH:BH,рўйхат!$CX:$CX,$B$74,рўйхат!$D:$D,$C35)</f>
        <v/>
      </c>
      <c r="AZ35" s="36">
        <f>SUMIFS(рўйхат!BI:BI,рўйхат!$CX:$CX,$B$74,рўйхат!$D:$D,$C35)</f>
        <v/>
      </c>
      <c r="BA35" s="35">
        <f>SUMIFS(рўйхат!BJ:BJ,рўйхат!$CX:$CX,$B$74,рўйхат!$D:$D,$C35)</f>
        <v/>
      </c>
      <c r="BB35" s="36">
        <f>SUMIFS(рўйхат!BK:BK,рўйхат!$CX:$CX,$B$74,рўйхат!$D:$D,$C35)</f>
        <v/>
      </c>
      <c r="BC35" s="77">
        <f>IFERROR(AO35/E35,0)</f>
        <v/>
      </c>
      <c r="BD35" s="77">
        <f>IFERROR(AP35/F35,0)</f>
        <v/>
      </c>
      <c r="BE35" s="35">
        <f>SUMIFS(рўйхат!BL:BL,рўйхат!$CX:$CX,$B$74,рўйхат!$D:$D,$C35)</f>
        <v/>
      </c>
      <c r="BF35" s="36">
        <f>SUMIFS(рўйхат!BM:BM,рўйхат!$CX:$CX,$B$74,рўйхат!$D:$D,$C35)</f>
        <v/>
      </c>
      <c r="BG35" s="35">
        <f>SUMIFS(рўйхат!BN:BN,рўйхат!$CX:$CX,$B$74,рўйхат!$D:$D,$C35)</f>
        <v/>
      </c>
      <c r="BH35" s="36">
        <f>SUMIFS(рўйхат!BO:BO,рўйхат!$CX:$CX,$B$74,рўйхат!$D:$D,$C35)</f>
        <v/>
      </c>
      <c r="BI35" s="35">
        <f>SUMIFS(рўйхат!BP:BP,рўйхат!$CX:$CX,$B$74,рўйхат!$D:$D,$C35)</f>
        <v/>
      </c>
      <c r="BJ35" s="36">
        <f>SUMIFS(рўйхат!BQ:BQ,рўйхат!$CX:$CX,$B$74,рўйхат!$D:$D,$C35)</f>
        <v/>
      </c>
      <c r="BK35" s="35">
        <f>SUMIFS(рўйхат!BR:BR,рўйхат!$CX:$CX,$B$74,рўйхат!$D:$D,$C35)</f>
        <v/>
      </c>
      <c r="BL35" s="36">
        <f>SUMIFS(рўйхат!BS:BS,рўйхат!$CX:$CX,$B$74,рўйхат!$D:$D,$C35)</f>
        <v/>
      </c>
      <c r="BM35" s="35">
        <f>SUMIFS(рўйхат!BT:BT,рўйхат!$CX:$CX,$B$74,рўйхат!$D:$D,$C35)</f>
        <v/>
      </c>
      <c r="BN35" s="36">
        <f>SUMIFS(рўйхат!BU:BU,рўйхат!$CX:$CX,$B$74,рўйхат!$D:$D,$C35)</f>
        <v/>
      </c>
      <c r="BO35" s="35">
        <f>SUMIFS(рўйхат!BX:BX,рўйхат!$CX:$CX,$B$74,рўйхат!$D:$D,$C35)</f>
        <v/>
      </c>
      <c r="BP35" s="36">
        <f>SUMIFS(рўйхат!BY:BY,рўйхат!$CX:$CX,$B$74,рўйхат!$D:$D,$C35)</f>
        <v/>
      </c>
      <c r="BQ35" s="35">
        <f>SUMIFS(рўйхат!BZ:BZ,рўйхат!$CX:$CX,$B$74,рўйхат!$D:$D,$C35)</f>
        <v/>
      </c>
      <c r="BR35" s="36">
        <f>SUMIFS(рўйхат!CA:CA,рўйхат!$CX:$CX,$B$74,рўйхат!$D:$D,$C35)</f>
        <v/>
      </c>
      <c r="BS35" s="35">
        <f>SUMIFS(рўйхат!CB:CB,рўйхат!$CX:$CX,$B$74,рўйхат!$D:$D,$C35)</f>
        <v/>
      </c>
      <c r="BT35" s="36">
        <f>SUMIFS(рўйхат!CC:CC,рўйхат!$CX:$CX,$B$74,рўйхат!$D:$D,$C35)</f>
        <v/>
      </c>
      <c r="BU35" s="35">
        <f>SUMIFS(рўйхат!CD:CD,рўйхат!$CX:$CX,$B$74,рўйхат!$D:$D,$C35)</f>
        <v/>
      </c>
      <c r="BV35" s="36">
        <f>SUMIFS(рўйхат!CE:CE,рўйхат!$CX:$CX,$B$74,рўйхат!$D:$D,$C35)</f>
        <v/>
      </c>
      <c r="BW35" s="35">
        <f>SUMIFS(рўйхат!CH:CH,рўйхат!$CX:$CX,$B$74,рўйхат!$D:$D,$C35)</f>
        <v/>
      </c>
      <c r="BX35" s="36">
        <f>SUMIFS(рўйхат!CI:CI,рўйхат!$CX:$CX,$B$74,рўйхат!$D:$D,$C35)</f>
        <v/>
      </c>
      <c r="BY35" s="35">
        <f>SUMIFS(рўйхат!CJ:CJ,рўйхат!$CX:$CX,$B$74,рўйхат!$D:$D,$C35)</f>
        <v/>
      </c>
      <c r="BZ35" s="36">
        <f>SUMIFS(рўйхат!CK:CK,рўйхат!$CX:$CX,$B$74,рўйхат!$D:$D,$C35)</f>
        <v/>
      </c>
      <c r="CA35" s="35">
        <f>SUMIFS(рўйхат!CL:CL,рўйхат!$CX:$CX,$B$74,рўйхат!$D:$D,$C35)</f>
        <v/>
      </c>
      <c r="CB35" s="36">
        <f>SUMIFS(рўйхат!CM:CM,рўйхат!$CX:$CX,$B$74,рўйхат!$D:$D,$C35)</f>
        <v/>
      </c>
      <c r="CC35" s="35">
        <f>SUMIFS(рўйхат!CN:CN,рўйхат!$CX:$CX,$B$74,рўйхат!$D:$D,$C35)</f>
        <v/>
      </c>
      <c r="CD35" s="36">
        <f>SUMIFS(рўйхат!CO:CO,рўйхат!$CX:$CX,$B$74,рўйхат!$D:$D,$C35)</f>
        <v/>
      </c>
      <c r="CE35" s="77">
        <f>IFERROR(BE35/(Q35+BE35),0)</f>
        <v/>
      </c>
      <c r="CF35" s="78">
        <f>IFERROR(BF35/(R35+BF35),0)</f>
        <v/>
      </c>
    </row>
    <row r="36" hidden="1" outlineLevel="1" ht="30" customFormat="1" customHeight="1" s="8">
      <c r="A36" s="39" t="n"/>
      <c r="B36" s="50" t="n">
        <v>28</v>
      </c>
      <c r="C36" s="131" t="inlineStr">
        <is>
          <t>Қурилиши белгиланган муддатда якунланмаган объектлар</t>
        </is>
      </c>
      <c r="D36" s="51" t="n"/>
      <c r="E36" s="35">
        <f>SUMIFS(рўйхат!F:F,рўйхат!$CX:$CX,$B$74,рўйхат!$D:$D,$C36)</f>
        <v/>
      </c>
      <c r="F36" s="36">
        <f>SUMIFS(рўйхат!G:G,рўйхат!$CX:$CX,$B$74,рўйхат!$D:$D,$C36)</f>
        <v/>
      </c>
      <c r="G36" s="35">
        <f>SUMIFS(рўйхат!H:H,рўйхат!$CX:$CX,$B$74,рўйхат!$D:$D,$C36)</f>
        <v/>
      </c>
      <c r="H36" s="36">
        <f>SUMIFS(рўйхат!I:I,рўйхат!$CX:$CX,$B$74,рўйхат!$D:$D,$C36)</f>
        <v/>
      </c>
      <c r="I36" s="35">
        <f>SUMIFS(рўйхат!J:J,рўйхат!$CX:$CX,$B$74,рўйхат!$D:$D,$C36)</f>
        <v/>
      </c>
      <c r="J36" s="36">
        <f>SUMIFS(рўйхат!K:K,рўйхат!$CX:$CX,$B$74,рўйхат!$D:$D,$C36)</f>
        <v/>
      </c>
      <c r="K36" s="35">
        <f>SUMIFS(рўйхат!L:L,рўйхат!$CX:$CX,$B$74,рўйхат!$D:$D,$C36)</f>
        <v/>
      </c>
      <c r="L36" s="36">
        <f>SUMIFS(рўйхат!M:M,рўйхат!$CX:$CX,$B$74,рўйхат!$D:$D,$C36)</f>
        <v/>
      </c>
      <c r="M36" s="35">
        <f>SUMIFS(рўйхат!N:N,рўйхат!$CX:$CX,$B$74,рўйхат!$D:$D,$C36)</f>
        <v/>
      </c>
      <c r="N36" s="36">
        <f>SUMIFS(рўйхат!O:O,рўйхат!$CX:$CX,$B$74,рўйхат!$D:$D,$C36)</f>
        <v/>
      </c>
      <c r="O36" s="34">
        <f>IFERROR(M36/E36,0)</f>
        <v/>
      </c>
      <c r="P36" s="34">
        <f>IFERROR(N36/F36,0)</f>
        <v/>
      </c>
      <c r="Q36" s="35">
        <f>SUMIFS(рўйхат!P:P,рўйхат!$CX:$CX,$B$74,рўйхат!$D:$D,$C36)</f>
        <v/>
      </c>
      <c r="R36" s="36">
        <f>SUMIFS(рўйхат!Q:Q,рўйхат!$CX:$CX,$B$74,рўйхат!$D:$D,$C36)</f>
        <v/>
      </c>
      <c r="S36" s="35">
        <f>SUMIFS(рўйхат!R:R,рўйхат!$CX:$CX,$B$74,рўйхат!$D:$D,$C36)</f>
        <v/>
      </c>
      <c r="T36" s="36">
        <f>SUMIFS(рўйхат!S:S,рўйхат!$CX:$CX,$B$74,рўйхат!$D:$D,$C36)</f>
        <v/>
      </c>
      <c r="U36" s="35">
        <f>SUMIFS(рўйхат!T:T,рўйхат!$CX:$CX,$B$74,рўйхат!$D:$D,$C36)</f>
        <v/>
      </c>
      <c r="V36" s="36">
        <f>SUMIFS(рўйхат!U:U,рўйхат!$CX:$CX,$B$74,рўйхат!$D:$D,$C36)</f>
        <v/>
      </c>
      <c r="W36" s="35">
        <f>SUMIFS(рўйхат!V:V,рўйхат!$CX:$CX,$B$74,рўйхат!$D:$D,$C36)</f>
        <v/>
      </c>
      <c r="X36" s="36">
        <f>SUMIFS(рўйхат!W:W,рўйхат!$CX:$CX,$B$74,рўйхат!$D:$D,$C36)</f>
        <v/>
      </c>
      <c r="Y36" s="35">
        <f>SUMIFS(рўйхат!X:X,рўйхат!$CX:$CX,$B$74,рўйхат!$D:$D,$C36)</f>
        <v/>
      </c>
      <c r="Z36" s="36">
        <f>SUMIFS(рўйхат!Y:Y,рўйхат!$CX:$CX,$B$74,рўйхат!$D:$D,$C36)</f>
        <v/>
      </c>
      <c r="AA36" s="35">
        <f>SUMIFS(рўйхат!Z:Z,рўйхат!$CX:$CX,$B$74,рўйхат!$D:$D,$C36)</f>
        <v/>
      </c>
      <c r="AB36" s="36">
        <f>SUMIFS(рўйхат!AA:AA,рўйхат!$CX:$CX,$B$74,рўйхат!$D:$D,$C36)</f>
        <v/>
      </c>
      <c r="AC36" s="35">
        <f>SUMIFS(рўйхат!AB:AB,рўйхат!$CX:$CX,$B$74,рўйхат!$D:$D,$C36)</f>
        <v/>
      </c>
      <c r="AD36" s="36">
        <f>SUMIFS(рўйхат!AC:AC,рўйхат!$CX:$CX,$B$74,рўйхат!$D:$D,$C36)</f>
        <v/>
      </c>
      <c r="AE36" s="35">
        <f>SUMIFS(рўйхат!AD:AD,рўйхат!$CX:$CX,$B$74,рўйхат!$D:$D,$C36)</f>
        <v/>
      </c>
      <c r="AF36" s="36">
        <f>SUMIFS(рўйхат!AE:AE,рўйхат!$CX:$CX,$B$74,рўйхат!$D:$D,$C36)</f>
        <v/>
      </c>
      <c r="AG36" s="35">
        <f>SUMIFS(рўйхат!AH:AH,рўйхат!$CX:$CX,$B$74,рўйхат!$D:$D,$C36)</f>
        <v/>
      </c>
      <c r="AH36" s="36">
        <f>SUMIFS(рўйхат!AI:AI,рўйхат!$CX:$CX,$B$74,рўйхат!$D:$D,$C36)</f>
        <v/>
      </c>
      <c r="AI36" s="35">
        <f>SUMIFS(рўйхат!AJ:AJ,рўйхат!$CX:$CX,$B$74,рўйхат!$D:$D,$C36)</f>
        <v/>
      </c>
      <c r="AJ36" s="36">
        <f>SUMIFS(рўйхат!AK:AK,рўйхат!$CX:$CX,$B$74,рўйхат!$D:$D,$C36)</f>
        <v/>
      </c>
      <c r="AK36" s="35">
        <f>SUMIFS(рўйхат!AL:AL,рўйхат!$CX:$CX,$B$74,рўйхат!$D:$D,$C36)</f>
        <v/>
      </c>
      <c r="AL36" s="36">
        <f>SUMIFS(рўйхат!AM:AM,рўйхат!$CX:$CX,$B$74,рўйхат!$D:$D,$C36)</f>
        <v/>
      </c>
      <c r="AM36" s="77">
        <f>IFERROR(Q36/E36,0)</f>
        <v/>
      </c>
      <c r="AN36" s="77">
        <f>IFERROR(R36/F36,0)</f>
        <v/>
      </c>
      <c r="AO36" s="35">
        <f>SUMIFS(рўйхат!AX:AX,рўйхат!$CX:$CX,$B$74,рўйхат!$D:$D,$C36)</f>
        <v/>
      </c>
      <c r="AP36" s="36">
        <f>SUMIFS(рўйхат!AY:AY,рўйхат!$CX:$CX,$B$74,рўйхат!$D:$D,$C36)</f>
        <v/>
      </c>
      <c r="AQ36" s="35">
        <f>SUMIFS(рўйхат!AZ:AZ,рўйхат!$CX:$CX,$B$74,рўйхат!$D:$D,$C36)</f>
        <v/>
      </c>
      <c r="AR36" s="36">
        <f>SUMIFS(рўйхат!BA:BA,рўйхат!$CX:$CX,$B$74,рўйхат!$D:$D,$C36)</f>
        <v/>
      </c>
      <c r="AS36" s="35">
        <f>SUMIFS(рўйхат!BB:BB,рўйхат!$CX:$CX,$B$74,рўйхат!$D:$D,$C36)</f>
        <v/>
      </c>
      <c r="AT36" s="36">
        <f>SUMIFS(рўйхат!BC:BC,рўйхат!$CX:$CX,$B$74,рўйхат!$D:$D,$C36)</f>
        <v/>
      </c>
      <c r="AU36" s="35">
        <f>SUMIFS(рўйхат!BD:BD,рўйхат!$CX:$CX,$B$74,рўйхат!$D:$D,$C36)</f>
        <v/>
      </c>
      <c r="AV36" s="36">
        <f>SUMIFS(рўйхат!BE:BE,рўйхат!$CX:$CX,$B$74,рўйхат!$D:$D,$C36)</f>
        <v/>
      </c>
      <c r="AW36" s="35">
        <f>SUMIFS(рўйхат!BF:BF,рўйхат!$CX:$CX,$B$74,рўйхат!$D:$D,$C36)</f>
        <v/>
      </c>
      <c r="AX36" s="36">
        <f>SUMIFS(рўйхат!BG:BG,рўйхат!$CX:$CX,$B$74,рўйхат!$D:$D,$C36)</f>
        <v/>
      </c>
      <c r="AY36" s="35">
        <f>SUMIFS(рўйхат!BH:BH,рўйхат!$CX:$CX,$B$74,рўйхат!$D:$D,$C36)</f>
        <v/>
      </c>
      <c r="AZ36" s="36">
        <f>SUMIFS(рўйхат!BI:BI,рўйхат!$CX:$CX,$B$74,рўйхат!$D:$D,$C36)</f>
        <v/>
      </c>
      <c r="BA36" s="35">
        <f>SUMIFS(рўйхат!BJ:BJ,рўйхат!$CX:$CX,$B$74,рўйхат!$D:$D,$C36)</f>
        <v/>
      </c>
      <c r="BB36" s="36">
        <f>SUMIFS(рўйхат!BK:BK,рўйхат!$CX:$CX,$B$74,рўйхат!$D:$D,$C36)</f>
        <v/>
      </c>
      <c r="BC36" s="77">
        <f>IFERROR(AO36/E36,0)</f>
        <v/>
      </c>
      <c r="BD36" s="77">
        <f>IFERROR(AP36/F36,0)</f>
        <v/>
      </c>
      <c r="BE36" s="35">
        <f>SUMIFS(рўйхат!BL:BL,рўйхат!$CX:$CX,$B$74,рўйхат!$D:$D,$C36)</f>
        <v/>
      </c>
      <c r="BF36" s="36">
        <f>SUMIFS(рўйхат!BM:BM,рўйхат!$CX:$CX,$B$74,рўйхат!$D:$D,$C36)</f>
        <v/>
      </c>
      <c r="BG36" s="35">
        <f>SUMIFS(рўйхат!BN:BN,рўйхат!$CX:$CX,$B$74,рўйхат!$D:$D,$C36)</f>
        <v/>
      </c>
      <c r="BH36" s="36">
        <f>SUMIFS(рўйхат!BO:BO,рўйхат!$CX:$CX,$B$74,рўйхат!$D:$D,$C36)</f>
        <v/>
      </c>
      <c r="BI36" s="35">
        <f>SUMIFS(рўйхат!BP:BP,рўйхат!$CX:$CX,$B$74,рўйхат!$D:$D,$C36)</f>
        <v/>
      </c>
      <c r="BJ36" s="36">
        <f>SUMIFS(рўйхат!BQ:BQ,рўйхат!$CX:$CX,$B$74,рўйхат!$D:$D,$C36)</f>
        <v/>
      </c>
      <c r="BK36" s="35">
        <f>SUMIFS(рўйхат!BR:BR,рўйхат!$CX:$CX,$B$74,рўйхат!$D:$D,$C36)</f>
        <v/>
      </c>
      <c r="BL36" s="36">
        <f>SUMIFS(рўйхат!BS:BS,рўйхат!$CX:$CX,$B$74,рўйхат!$D:$D,$C36)</f>
        <v/>
      </c>
      <c r="BM36" s="35">
        <f>SUMIFS(рўйхат!BT:BT,рўйхат!$CX:$CX,$B$74,рўйхат!$D:$D,$C36)</f>
        <v/>
      </c>
      <c r="BN36" s="36">
        <f>SUMIFS(рўйхат!BU:BU,рўйхат!$CX:$CX,$B$74,рўйхат!$D:$D,$C36)</f>
        <v/>
      </c>
      <c r="BO36" s="35">
        <f>SUMIFS(рўйхат!BX:BX,рўйхат!$CX:$CX,$B$74,рўйхат!$D:$D,$C36)</f>
        <v/>
      </c>
      <c r="BP36" s="36">
        <f>SUMIFS(рўйхат!BY:BY,рўйхат!$CX:$CX,$B$74,рўйхат!$D:$D,$C36)</f>
        <v/>
      </c>
      <c r="BQ36" s="35">
        <f>SUMIFS(рўйхат!BZ:BZ,рўйхат!$CX:$CX,$B$74,рўйхат!$D:$D,$C36)</f>
        <v/>
      </c>
      <c r="BR36" s="36">
        <f>SUMIFS(рўйхат!CA:CA,рўйхат!$CX:$CX,$B$74,рўйхат!$D:$D,$C36)</f>
        <v/>
      </c>
      <c r="BS36" s="35">
        <f>SUMIFS(рўйхат!CB:CB,рўйхат!$CX:$CX,$B$74,рўйхат!$D:$D,$C36)</f>
        <v/>
      </c>
      <c r="BT36" s="36">
        <f>SUMIFS(рўйхат!CC:CC,рўйхат!$CX:$CX,$B$74,рўйхат!$D:$D,$C36)</f>
        <v/>
      </c>
      <c r="BU36" s="35">
        <f>SUMIFS(рўйхат!CD:CD,рўйхат!$CX:$CX,$B$74,рўйхат!$D:$D,$C36)</f>
        <v/>
      </c>
      <c r="BV36" s="36">
        <f>SUMIFS(рўйхат!CE:CE,рўйхат!$CX:$CX,$B$74,рўйхат!$D:$D,$C36)</f>
        <v/>
      </c>
      <c r="BW36" s="35">
        <f>SUMIFS(рўйхат!CH:CH,рўйхат!$CX:$CX,$B$74,рўйхат!$D:$D,$C36)</f>
        <v/>
      </c>
      <c r="BX36" s="36">
        <f>SUMIFS(рўйхат!CI:CI,рўйхат!$CX:$CX,$B$74,рўйхат!$D:$D,$C36)</f>
        <v/>
      </c>
      <c r="BY36" s="35">
        <f>SUMIFS(рўйхат!CJ:CJ,рўйхат!$CX:$CX,$B$74,рўйхат!$D:$D,$C36)</f>
        <v/>
      </c>
      <c r="BZ36" s="36">
        <f>SUMIFS(рўйхат!CK:CK,рўйхат!$CX:$CX,$B$74,рўйхат!$D:$D,$C36)</f>
        <v/>
      </c>
      <c r="CA36" s="35">
        <f>SUMIFS(рўйхат!CL:CL,рўйхат!$CX:$CX,$B$74,рўйхат!$D:$D,$C36)</f>
        <v/>
      </c>
      <c r="CB36" s="36">
        <f>SUMIFS(рўйхат!CM:CM,рўйхат!$CX:$CX,$B$74,рўйхат!$D:$D,$C36)</f>
        <v/>
      </c>
      <c r="CC36" s="35">
        <f>SUMIFS(рўйхат!CN:CN,рўйхат!$CX:$CX,$B$74,рўйхат!$D:$D,$C36)</f>
        <v/>
      </c>
      <c r="CD36" s="36">
        <f>SUMIFS(рўйхат!CO:CO,рўйхат!$CX:$CX,$B$74,рўйхат!$D:$D,$C36)</f>
        <v/>
      </c>
      <c r="CE36" s="77">
        <f>IFERROR(BE36/(Q36+BE36),0)</f>
        <v/>
      </c>
      <c r="CF36" s="78">
        <f>IFERROR(BF36/(R36+BF36),0)</f>
        <v/>
      </c>
    </row>
    <row r="37" hidden="1" outlineLevel="1" ht="30" customFormat="1" customHeight="1" s="8">
      <c r="A37" s="39" t="n"/>
      <c r="B37" s="50" t="n">
        <v>29</v>
      </c>
      <c r="C37" s="131" t="inlineStr">
        <is>
          <t>Лицензияга эга бўлмаган етказиб берувчилардан дори воситаларининг хариди</t>
        </is>
      </c>
      <c r="D37" s="51" t="n"/>
      <c r="E37" s="35">
        <f>SUMIFS(рўйхат!F:F,рўйхат!$CX:$CX,$B$74,рўйхат!$D:$D,$C37)</f>
        <v/>
      </c>
      <c r="F37" s="36">
        <f>SUMIFS(рўйхат!G:G,рўйхат!$CX:$CX,$B$74,рўйхат!$D:$D,$C37)</f>
        <v/>
      </c>
      <c r="G37" s="35">
        <f>SUMIFS(рўйхат!H:H,рўйхат!$CX:$CX,$B$74,рўйхат!$D:$D,$C37)</f>
        <v/>
      </c>
      <c r="H37" s="36">
        <f>SUMIFS(рўйхат!I:I,рўйхат!$CX:$CX,$B$74,рўйхат!$D:$D,$C37)</f>
        <v/>
      </c>
      <c r="I37" s="35">
        <f>SUMIFS(рўйхат!J:J,рўйхат!$CX:$CX,$B$74,рўйхат!$D:$D,$C37)</f>
        <v/>
      </c>
      <c r="J37" s="36">
        <f>SUMIFS(рўйхат!K:K,рўйхат!$CX:$CX,$B$74,рўйхат!$D:$D,$C37)</f>
        <v/>
      </c>
      <c r="K37" s="35">
        <f>SUMIFS(рўйхат!L:L,рўйхат!$CX:$CX,$B$74,рўйхат!$D:$D,$C37)</f>
        <v/>
      </c>
      <c r="L37" s="36">
        <f>SUMIFS(рўйхат!M:M,рўйхат!$CX:$CX,$B$74,рўйхат!$D:$D,$C37)</f>
        <v/>
      </c>
      <c r="M37" s="35">
        <f>SUMIFS(рўйхат!N:N,рўйхат!$CX:$CX,$B$74,рўйхат!$D:$D,$C37)</f>
        <v/>
      </c>
      <c r="N37" s="36">
        <f>SUMIFS(рўйхат!O:O,рўйхат!$CX:$CX,$B$74,рўйхат!$D:$D,$C37)</f>
        <v/>
      </c>
      <c r="O37" s="34">
        <f>IFERROR(M37/E37,0)</f>
        <v/>
      </c>
      <c r="P37" s="34">
        <f>IFERROR(N37/F37,0)</f>
        <v/>
      </c>
      <c r="Q37" s="35">
        <f>SUMIFS(рўйхат!P:P,рўйхат!$CX:$CX,$B$74,рўйхат!$D:$D,$C37)</f>
        <v/>
      </c>
      <c r="R37" s="36">
        <f>SUMIFS(рўйхат!Q:Q,рўйхат!$CX:$CX,$B$74,рўйхат!$D:$D,$C37)</f>
        <v/>
      </c>
      <c r="S37" s="35">
        <f>SUMIFS(рўйхат!R:R,рўйхат!$CX:$CX,$B$74,рўйхат!$D:$D,$C37)</f>
        <v/>
      </c>
      <c r="T37" s="36">
        <f>SUMIFS(рўйхат!S:S,рўйхат!$CX:$CX,$B$74,рўйхат!$D:$D,$C37)</f>
        <v/>
      </c>
      <c r="U37" s="35">
        <f>SUMIFS(рўйхат!T:T,рўйхат!$CX:$CX,$B$74,рўйхат!$D:$D,$C37)</f>
        <v/>
      </c>
      <c r="V37" s="36">
        <f>SUMIFS(рўйхат!U:U,рўйхат!$CX:$CX,$B$74,рўйхат!$D:$D,$C37)</f>
        <v/>
      </c>
      <c r="W37" s="35">
        <f>SUMIFS(рўйхат!V:V,рўйхат!$CX:$CX,$B$74,рўйхат!$D:$D,$C37)</f>
        <v/>
      </c>
      <c r="X37" s="36">
        <f>SUMIFS(рўйхат!W:W,рўйхат!$CX:$CX,$B$74,рўйхат!$D:$D,$C37)</f>
        <v/>
      </c>
      <c r="Y37" s="35">
        <f>SUMIFS(рўйхат!X:X,рўйхат!$CX:$CX,$B$74,рўйхат!$D:$D,$C37)</f>
        <v/>
      </c>
      <c r="Z37" s="36">
        <f>SUMIFS(рўйхат!Y:Y,рўйхат!$CX:$CX,$B$74,рўйхат!$D:$D,$C37)</f>
        <v/>
      </c>
      <c r="AA37" s="35">
        <f>SUMIFS(рўйхат!Z:Z,рўйхат!$CX:$CX,$B$74,рўйхат!$D:$D,$C37)</f>
        <v/>
      </c>
      <c r="AB37" s="36">
        <f>SUMIFS(рўйхат!AA:AA,рўйхат!$CX:$CX,$B$74,рўйхат!$D:$D,$C37)</f>
        <v/>
      </c>
      <c r="AC37" s="35">
        <f>SUMIFS(рўйхат!AB:AB,рўйхат!$CX:$CX,$B$74,рўйхат!$D:$D,$C37)</f>
        <v/>
      </c>
      <c r="AD37" s="36">
        <f>SUMIFS(рўйхат!AC:AC,рўйхат!$CX:$CX,$B$74,рўйхат!$D:$D,$C37)</f>
        <v/>
      </c>
      <c r="AE37" s="35">
        <f>SUMIFS(рўйхат!AD:AD,рўйхат!$CX:$CX,$B$74,рўйхат!$D:$D,$C37)</f>
        <v/>
      </c>
      <c r="AF37" s="36">
        <f>SUMIFS(рўйхат!AE:AE,рўйхат!$CX:$CX,$B$74,рўйхат!$D:$D,$C37)</f>
        <v/>
      </c>
      <c r="AG37" s="35">
        <f>SUMIFS(рўйхат!AH:AH,рўйхат!$CX:$CX,$B$74,рўйхат!$D:$D,$C37)</f>
        <v/>
      </c>
      <c r="AH37" s="36">
        <f>SUMIFS(рўйхат!AI:AI,рўйхат!$CX:$CX,$B$74,рўйхат!$D:$D,$C37)</f>
        <v/>
      </c>
      <c r="AI37" s="35">
        <f>SUMIFS(рўйхат!AJ:AJ,рўйхат!$CX:$CX,$B$74,рўйхат!$D:$D,$C37)</f>
        <v/>
      </c>
      <c r="AJ37" s="36">
        <f>SUMIFS(рўйхат!AK:AK,рўйхат!$CX:$CX,$B$74,рўйхат!$D:$D,$C37)</f>
        <v/>
      </c>
      <c r="AK37" s="35">
        <f>SUMIFS(рўйхат!AL:AL,рўйхат!$CX:$CX,$B$74,рўйхат!$D:$D,$C37)</f>
        <v/>
      </c>
      <c r="AL37" s="36">
        <f>SUMIFS(рўйхат!AM:AM,рўйхат!$CX:$CX,$B$74,рўйхат!$D:$D,$C37)</f>
        <v/>
      </c>
      <c r="AM37" s="77">
        <f>IFERROR(Q37/E37,0)</f>
        <v/>
      </c>
      <c r="AN37" s="77">
        <f>IFERROR(R37/F37,0)</f>
        <v/>
      </c>
      <c r="AO37" s="35">
        <f>SUMIFS(рўйхат!AX:AX,рўйхат!$CX:$CX,$B$74,рўйхат!$D:$D,$C37)</f>
        <v/>
      </c>
      <c r="AP37" s="36">
        <f>SUMIFS(рўйхат!AY:AY,рўйхат!$CX:$CX,$B$74,рўйхат!$D:$D,$C37)</f>
        <v/>
      </c>
      <c r="AQ37" s="35">
        <f>SUMIFS(рўйхат!AZ:AZ,рўйхат!$CX:$CX,$B$74,рўйхат!$D:$D,$C37)</f>
        <v/>
      </c>
      <c r="AR37" s="36">
        <f>SUMIFS(рўйхат!BA:BA,рўйхат!$CX:$CX,$B$74,рўйхат!$D:$D,$C37)</f>
        <v/>
      </c>
      <c r="AS37" s="35">
        <f>SUMIFS(рўйхат!BB:BB,рўйхат!$CX:$CX,$B$74,рўйхат!$D:$D,$C37)</f>
        <v/>
      </c>
      <c r="AT37" s="36">
        <f>SUMIFS(рўйхат!BC:BC,рўйхат!$CX:$CX,$B$74,рўйхат!$D:$D,$C37)</f>
        <v/>
      </c>
      <c r="AU37" s="35">
        <f>SUMIFS(рўйхат!BD:BD,рўйхат!$CX:$CX,$B$74,рўйхат!$D:$D,$C37)</f>
        <v/>
      </c>
      <c r="AV37" s="36">
        <f>SUMIFS(рўйхат!BE:BE,рўйхат!$CX:$CX,$B$74,рўйхат!$D:$D,$C37)</f>
        <v/>
      </c>
      <c r="AW37" s="35">
        <f>SUMIFS(рўйхат!BF:BF,рўйхат!$CX:$CX,$B$74,рўйхат!$D:$D,$C37)</f>
        <v/>
      </c>
      <c r="AX37" s="36">
        <f>SUMIFS(рўйхат!BG:BG,рўйхат!$CX:$CX,$B$74,рўйхат!$D:$D,$C37)</f>
        <v/>
      </c>
      <c r="AY37" s="35">
        <f>SUMIFS(рўйхат!BH:BH,рўйхат!$CX:$CX,$B$74,рўйхат!$D:$D,$C37)</f>
        <v/>
      </c>
      <c r="AZ37" s="36">
        <f>SUMIFS(рўйхат!BI:BI,рўйхат!$CX:$CX,$B$74,рўйхат!$D:$D,$C37)</f>
        <v/>
      </c>
      <c r="BA37" s="35">
        <f>SUMIFS(рўйхат!BJ:BJ,рўйхат!$CX:$CX,$B$74,рўйхат!$D:$D,$C37)</f>
        <v/>
      </c>
      <c r="BB37" s="36">
        <f>SUMIFS(рўйхат!BK:BK,рўйхат!$CX:$CX,$B$74,рўйхат!$D:$D,$C37)</f>
        <v/>
      </c>
      <c r="BC37" s="77">
        <f>IFERROR(AO37/E37,0)</f>
        <v/>
      </c>
      <c r="BD37" s="77">
        <f>IFERROR(AP37/F37,0)</f>
        <v/>
      </c>
      <c r="BE37" s="35">
        <f>SUMIFS(рўйхат!BL:BL,рўйхат!$CX:$CX,$B$74,рўйхат!$D:$D,$C37)</f>
        <v/>
      </c>
      <c r="BF37" s="36">
        <f>SUMIFS(рўйхат!BM:BM,рўйхат!$CX:$CX,$B$74,рўйхат!$D:$D,$C37)</f>
        <v/>
      </c>
      <c r="BG37" s="35">
        <f>SUMIFS(рўйхат!BN:BN,рўйхат!$CX:$CX,$B$74,рўйхат!$D:$D,$C37)</f>
        <v/>
      </c>
      <c r="BH37" s="36">
        <f>SUMIFS(рўйхат!BO:BO,рўйхат!$CX:$CX,$B$74,рўйхат!$D:$D,$C37)</f>
        <v/>
      </c>
      <c r="BI37" s="35">
        <f>SUMIFS(рўйхат!BP:BP,рўйхат!$CX:$CX,$B$74,рўйхат!$D:$D,$C37)</f>
        <v/>
      </c>
      <c r="BJ37" s="36">
        <f>SUMIFS(рўйхат!BQ:BQ,рўйхат!$CX:$CX,$B$74,рўйхат!$D:$D,$C37)</f>
        <v/>
      </c>
      <c r="BK37" s="35">
        <f>SUMIFS(рўйхат!BR:BR,рўйхат!$CX:$CX,$B$74,рўйхат!$D:$D,$C37)</f>
        <v/>
      </c>
      <c r="BL37" s="36">
        <f>SUMIFS(рўйхат!BS:BS,рўйхат!$CX:$CX,$B$74,рўйхат!$D:$D,$C37)</f>
        <v/>
      </c>
      <c r="BM37" s="35">
        <f>SUMIFS(рўйхат!BT:BT,рўйхат!$CX:$CX,$B$74,рўйхат!$D:$D,$C37)</f>
        <v/>
      </c>
      <c r="BN37" s="36">
        <f>SUMIFS(рўйхат!BU:BU,рўйхат!$CX:$CX,$B$74,рўйхат!$D:$D,$C37)</f>
        <v/>
      </c>
      <c r="BO37" s="35">
        <f>SUMIFS(рўйхат!BX:BX,рўйхат!$CX:$CX,$B$74,рўйхат!$D:$D,$C37)</f>
        <v/>
      </c>
      <c r="BP37" s="36">
        <f>SUMIFS(рўйхат!BY:BY,рўйхат!$CX:$CX,$B$74,рўйхат!$D:$D,$C37)</f>
        <v/>
      </c>
      <c r="BQ37" s="35">
        <f>SUMIFS(рўйхат!BZ:BZ,рўйхат!$CX:$CX,$B$74,рўйхат!$D:$D,$C37)</f>
        <v/>
      </c>
      <c r="BR37" s="36">
        <f>SUMIFS(рўйхат!CA:CA,рўйхат!$CX:$CX,$B$74,рўйхат!$D:$D,$C37)</f>
        <v/>
      </c>
      <c r="BS37" s="35">
        <f>SUMIFS(рўйхат!CB:CB,рўйхат!$CX:$CX,$B$74,рўйхат!$D:$D,$C37)</f>
        <v/>
      </c>
      <c r="BT37" s="36">
        <f>SUMIFS(рўйхат!CC:CC,рўйхат!$CX:$CX,$B$74,рўйхат!$D:$D,$C37)</f>
        <v/>
      </c>
      <c r="BU37" s="35">
        <f>SUMIFS(рўйхат!CD:CD,рўйхат!$CX:$CX,$B$74,рўйхат!$D:$D,$C37)</f>
        <v/>
      </c>
      <c r="BV37" s="36">
        <f>SUMIFS(рўйхат!CE:CE,рўйхат!$CX:$CX,$B$74,рўйхат!$D:$D,$C37)</f>
        <v/>
      </c>
      <c r="BW37" s="35">
        <f>SUMIFS(рўйхат!CH:CH,рўйхат!$CX:$CX,$B$74,рўйхат!$D:$D,$C37)</f>
        <v/>
      </c>
      <c r="BX37" s="36">
        <f>SUMIFS(рўйхат!CI:CI,рўйхат!$CX:$CX,$B$74,рўйхат!$D:$D,$C37)</f>
        <v/>
      </c>
      <c r="BY37" s="35">
        <f>SUMIFS(рўйхат!CJ:CJ,рўйхат!$CX:$CX,$B$74,рўйхат!$D:$D,$C37)</f>
        <v/>
      </c>
      <c r="BZ37" s="36">
        <f>SUMIFS(рўйхат!CK:CK,рўйхат!$CX:$CX,$B$74,рўйхат!$D:$D,$C37)</f>
        <v/>
      </c>
      <c r="CA37" s="35">
        <f>SUMIFS(рўйхат!CL:CL,рўйхат!$CX:$CX,$B$74,рўйхат!$D:$D,$C37)</f>
        <v/>
      </c>
      <c r="CB37" s="36">
        <f>SUMIFS(рўйхат!CM:CM,рўйхат!$CX:$CX,$B$74,рўйхат!$D:$D,$C37)</f>
        <v/>
      </c>
      <c r="CC37" s="35">
        <f>SUMIFS(рўйхат!CN:CN,рўйхат!$CX:$CX,$B$74,рўйхат!$D:$D,$C37)</f>
        <v/>
      </c>
      <c r="CD37" s="36">
        <f>SUMIFS(рўйхат!CO:CO,рўйхат!$CX:$CX,$B$74,рўйхат!$D:$D,$C37)</f>
        <v/>
      </c>
      <c r="CE37" s="77">
        <f>IFERROR(BE37/(Q37+BE37),0)</f>
        <v/>
      </c>
      <c r="CF37" s="78">
        <f>IFERROR(BF37/(R37+BF37),0)</f>
        <v/>
      </c>
    </row>
    <row r="38" hidden="1" outlineLevel="1" ht="30" customFormat="1" customHeight="1" s="8">
      <c r="A38" s="39" t="n"/>
      <c r="B38" s="50" t="n">
        <v>30</v>
      </c>
      <c r="C38" s="131" t="inlineStr">
        <is>
          <t>Мансабдор шахсларга боғлиқ етказиб берувчилар билан тузилган шартномалар</t>
        </is>
      </c>
      <c r="D38" s="51" t="n"/>
      <c r="E38" s="35">
        <f>SUMIFS(рўйхат!F:F,рўйхат!$CX:$CX,$B$74,рўйхат!$D:$D,$C38)</f>
        <v/>
      </c>
      <c r="F38" s="36">
        <f>SUMIFS(рўйхат!G:G,рўйхат!$CX:$CX,$B$74,рўйхат!$D:$D,$C38)</f>
        <v/>
      </c>
      <c r="G38" s="35">
        <f>SUMIFS(рўйхат!H:H,рўйхат!$CX:$CX,$B$74,рўйхат!$D:$D,$C38)</f>
        <v/>
      </c>
      <c r="H38" s="36">
        <f>SUMIFS(рўйхат!I:I,рўйхат!$CX:$CX,$B$74,рўйхат!$D:$D,$C38)</f>
        <v/>
      </c>
      <c r="I38" s="35">
        <f>SUMIFS(рўйхат!J:J,рўйхат!$CX:$CX,$B$74,рўйхат!$D:$D,$C38)</f>
        <v/>
      </c>
      <c r="J38" s="36">
        <f>SUMIFS(рўйхат!K:K,рўйхат!$CX:$CX,$B$74,рўйхат!$D:$D,$C38)</f>
        <v/>
      </c>
      <c r="K38" s="35">
        <f>SUMIFS(рўйхат!L:L,рўйхат!$CX:$CX,$B$74,рўйхат!$D:$D,$C38)</f>
        <v/>
      </c>
      <c r="L38" s="36">
        <f>SUMIFS(рўйхат!M:M,рўйхат!$CX:$CX,$B$74,рўйхат!$D:$D,$C38)</f>
        <v/>
      </c>
      <c r="M38" s="35">
        <f>SUMIFS(рўйхат!N:N,рўйхат!$CX:$CX,$B$74,рўйхат!$D:$D,$C38)</f>
        <v/>
      </c>
      <c r="N38" s="36">
        <f>SUMIFS(рўйхат!O:O,рўйхат!$CX:$CX,$B$74,рўйхат!$D:$D,$C38)</f>
        <v/>
      </c>
      <c r="O38" s="34">
        <f>IFERROR(M38/E38,0)</f>
        <v/>
      </c>
      <c r="P38" s="34">
        <f>IFERROR(N38/F38,0)</f>
        <v/>
      </c>
      <c r="Q38" s="35">
        <f>SUMIFS(рўйхат!P:P,рўйхат!$CX:$CX,$B$74,рўйхат!$D:$D,$C38)</f>
        <v/>
      </c>
      <c r="R38" s="36">
        <f>SUMIFS(рўйхат!Q:Q,рўйхат!$CX:$CX,$B$74,рўйхат!$D:$D,$C38)</f>
        <v/>
      </c>
      <c r="S38" s="35">
        <f>SUMIFS(рўйхат!R:R,рўйхат!$CX:$CX,$B$74,рўйхат!$D:$D,$C38)</f>
        <v/>
      </c>
      <c r="T38" s="36">
        <f>SUMIFS(рўйхат!S:S,рўйхат!$CX:$CX,$B$74,рўйхат!$D:$D,$C38)</f>
        <v/>
      </c>
      <c r="U38" s="35">
        <f>SUMIFS(рўйхат!T:T,рўйхат!$CX:$CX,$B$74,рўйхат!$D:$D,$C38)</f>
        <v/>
      </c>
      <c r="V38" s="36">
        <f>SUMIFS(рўйхат!U:U,рўйхат!$CX:$CX,$B$74,рўйхат!$D:$D,$C38)</f>
        <v/>
      </c>
      <c r="W38" s="35">
        <f>SUMIFS(рўйхат!V:V,рўйхат!$CX:$CX,$B$74,рўйхат!$D:$D,$C38)</f>
        <v/>
      </c>
      <c r="X38" s="36">
        <f>SUMIFS(рўйхат!W:W,рўйхат!$CX:$CX,$B$74,рўйхат!$D:$D,$C38)</f>
        <v/>
      </c>
      <c r="Y38" s="35">
        <f>SUMIFS(рўйхат!X:X,рўйхат!$CX:$CX,$B$74,рўйхат!$D:$D,$C38)</f>
        <v/>
      </c>
      <c r="Z38" s="36">
        <f>SUMIFS(рўйхат!Y:Y,рўйхат!$CX:$CX,$B$74,рўйхат!$D:$D,$C38)</f>
        <v/>
      </c>
      <c r="AA38" s="35">
        <f>SUMIFS(рўйхат!Z:Z,рўйхат!$CX:$CX,$B$74,рўйхат!$D:$D,$C38)</f>
        <v/>
      </c>
      <c r="AB38" s="36">
        <f>SUMIFS(рўйхат!AA:AA,рўйхат!$CX:$CX,$B$74,рўйхат!$D:$D,$C38)</f>
        <v/>
      </c>
      <c r="AC38" s="35">
        <f>SUMIFS(рўйхат!AB:AB,рўйхат!$CX:$CX,$B$74,рўйхат!$D:$D,$C38)</f>
        <v/>
      </c>
      <c r="AD38" s="36">
        <f>SUMIFS(рўйхат!AC:AC,рўйхат!$CX:$CX,$B$74,рўйхат!$D:$D,$C38)</f>
        <v/>
      </c>
      <c r="AE38" s="35">
        <f>SUMIFS(рўйхат!AD:AD,рўйхат!$CX:$CX,$B$74,рўйхат!$D:$D,$C38)</f>
        <v/>
      </c>
      <c r="AF38" s="36">
        <f>SUMIFS(рўйхат!AE:AE,рўйхат!$CX:$CX,$B$74,рўйхат!$D:$D,$C38)</f>
        <v/>
      </c>
      <c r="AG38" s="35">
        <f>SUMIFS(рўйхат!AH:AH,рўйхат!$CX:$CX,$B$74,рўйхат!$D:$D,$C38)</f>
        <v/>
      </c>
      <c r="AH38" s="36">
        <f>SUMIFS(рўйхат!AI:AI,рўйхат!$CX:$CX,$B$74,рўйхат!$D:$D,$C38)</f>
        <v/>
      </c>
      <c r="AI38" s="35">
        <f>SUMIFS(рўйхат!AJ:AJ,рўйхат!$CX:$CX,$B$74,рўйхат!$D:$D,$C38)</f>
        <v/>
      </c>
      <c r="AJ38" s="36">
        <f>SUMIFS(рўйхат!AK:AK,рўйхат!$CX:$CX,$B$74,рўйхат!$D:$D,$C38)</f>
        <v/>
      </c>
      <c r="AK38" s="35">
        <f>SUMIFS(рўйхат!AL:AL,рўйхат!$CX:$CX,$B$74,рўйхат!$D:$D,$C38)</f>
        <v/>
      </c>
      <c r="AL38" s="36">
        <f>SUMIFS(рўйхат!AM:AM,рўйхат!$CX:$CX,$B$74,рўйхат!$D:$D,$C38)</f>
        <v/>
      </c>
      <c r="AM38" s="77">
        <f>IFERROR(Q38/E38,0)</f>
        <v/>
      </c>
      <c r="AN38" s="77">
        <f>IFERROR(R38/F38,0)</f>
        <v/>
      </c>
      <c r="AO38" s="35">
        <f>SUMIFS(рўйхат!AX:AX,рўйхат!$CX:$CX,$B$74,рўйхат!$D:$D,$C38)</f>
        <v/>
      </c>
      <c r="AP38" s="36">
        <f>SUMIFS(рўйхат!AY:AY,рўйхат!$CX:$CX,$B$74,рўйхат!$D:$D,$C38)</f>
        <v/>
      </c>
      <c r="AQ38" s="35">
        <f>SUMIFS(рўйхат!AZ:AZ,рўйхат!$CX:$CX,$B$74,рўйхат!$D:$D,$C38)</f>
        <v/>
      </c>
      <c r="AR38" s="36">
        <f>SUMIFS(рўйхат!BA:BA,рўйхат!$CX:$CX,$B$74,рўйхат!$D:$D,$C38)</f>
        <v/>
      </c>
      <c r="AS38" s="35">
        <f>SUMIFS(рўйхат!BB:BB,рўйхат!$CX:$CX,$B$74,рўйхат!$D:$D,$C38)</f>
        <v/>
      </c>
      <c r="AT38" s="36">
        <f>SUMIFS(рўйхат!BC:BC,рўйхат!$CX:$CX,$B$74,рўйхат!$D:$D,$C38)</f>
        <v/>
      </c>
      <c r="AU38" s="35">
        <f>SUMIFS(рўйхат!BD:BD,рўйхат!$CX:$CX,$B$74,рўйхат!$D:$D,$C38)</f>
        <v/>
      </c>
      <c r="AV38" s="36">
        <f>SUMIFS(рўйхат!BE:BE,рўйхат!$CX:$CX,$B$74,рўйхат!$D:$D,$C38)</f>
        <v/>
      </c>
      <c r="AW38" s="35">
        <f>SUMIFS(рўйхат!BF:BF,рўйхат!$CX:$CX,$B$74,рўйхат!$D:$D,$C38)</f>
        <v/>
      </c>
      <c r="AX38" s="36">
        <f>SUMIFS(рўйхат!BG:BG,рўйхат!$CX:$CX,$B$74,рўйхат!$D:$D,$C38)</f>
        <v/>
      </c>
      <c r="AY38" s="35">
        <f>SUMIFS(рўйхат!BH:BH,рўйхат!$CX:$CX,$B$74,рўйхат!$D:$D,$C38)</f>
        <v/>
      </c>
      <c r="AZ38" s="36">
        <f>SUMIFS(рўйхат!BI:BI,рўйхат!$CX:$CX,$B$74,рўйхат!$D:$D,$C38)</f>
        <v/>
      </c>
      <c r="BA38" s="35">
        <f>SUMIFS(рўйхат!BJ:BJ,рўйхат!$CX:$CX,$B$74,рўйхат!$D:$D,$C38)</f>
        <v/>
      </c>
      <c r="BB38" s="36">
        <f>SUMIFS(рўйхат!BK:BK,рўйхат!$CX:$CX,$B$74,рўйхат!$D:$D,$C38)</f>
        <v/>
      </c>
      <c r="BC38" s="77">
        <f>IFERROR(AO38/E38,0)</f>
        <v/>
      </c>
      <c r="BD38" s="77">
        <f>IFERROR(AP38/F38,0)</f>
        <v/>
      </c>
      <c r="BE38" s="35">
        <f>SUMIFS(рўйхат!BL:BL,рўйхат!$CX:$CX,$B$74,рўйхат!$D:$D,$C38)</f>
        <v/>
      </c>
      <c r="BF38" s="36">
        <f>SUMIFS(рўйхат!BM:BM,рўйхат!$CX:$CX,$B$74,рўйхат!$D:$D,$C38)</f>
        <v/>
      </c>
      <c r="BG38" s="35">
        <f>SUMIFS(рўйхат!BN:BN,рўйхат!$CX:$CX,$B$74,рўйхат!$D:$D,$C38)</f>
        <v/>
      </c>
      <c r="BH38" s="36">
        <f>SUMIFS(рўйхат!BO:BO,рўйхат!$CX:$CX,$B$74,рўйхат!$D:$D,$C38)</f>
        <v/>
      </c>
      <c r="BI38" s="35">
        <f>SUMIFS(рўйхат!BP:BP,рўйхат!$CX:$CX,$B$74,рўйхат!$D:$D,$C38)</f>
        <v/>
      </c>
      <c r="BJ38" s="36">
        <f>SUMIFS(рўйхат!BQ:BQ,рўйхат!$CX:$CX,$B$74,рўйхат!$D:$D,$C38)</f>
        <v/>
      </c>
      <c r="BK38" s="35">
        <f>SUMIFS(рўйхат!BR:BR,рўйхат!$CX:$CX,$B$74,рўйхат!$D:$D,$C38)</f>
        <v/>
      </c>
      <c r="BL38" s="36">
        <f>SUMIFS(рўйхат!BS:BS,рўйхат!$CX:$CX,$B$74,рўйхат!$D:$D,$C38)</f>
        <v/>
      </c>
      <c r="BM38" s="35">
        <f>SUMIFS(рўйхат!BT:BT,рўйхат!$CX:$CX,$B$74,рўйхат!$D:$D,$C38)</f>
        <v/>
      </c>
      <c r="BN38" s="36">
        <f>SUMIFS(рўйхат!BU:BU,рўйхат!$CX:$CX,$B$74,рўйхат!$D:$D,$C38)</f>
        <v/>
      </c>
      <c r="BO38" s="35">
        <f>SUMIFS(рўйхат!BX:BX,рўйхат!$CX:$CX,$B$74,рўйхат!$D:$D,$C38)</f>
        <v/>
      </c>
      <c r="BP38" s="36">
        <f>SUMIFS(рўйхат!BY:BY,рўйхат!$CX:$CX,$B$74,рўйхат!$D:$D,$C38)</f>
        <v/>
      </c>
      <c r="BQ38" s="35">
        <f>SUMIFS(рўйхат!BZ:BZ,рўйхат!$CX:$CX,$B$74,рўйхат!$D:$D,$C38)</f>
        <v/>
      </c>
      <c r="BR38" s="36">
        <f>SUMIFS(рўйхат!CA:CA,рўйхат!$CX:$CX,$B$74,рўйхат!$D:$D,$C38)</f>
        <v/>
      </c>
      <c r="BS38" s="35">
        <f>SUMIFS(рўйхат!CB:CB,рўйхат!$CX:$CX,$B$74,рўйхат!$D:$D,$C38)</f>
        <v/>
      </c>
      <c r="BT38" s="36">
        <f>SUMIFS(рўйхат!CC:CC,рўйхат!$CX:$CX,$B$74,рўйхат!$D:$D,$C38)</f>
        <v/>
      </c>
      <c r="BU38" s="35">
        <f>SUMIFS(рўйхат!CD:CD,рўйхат!$CX:$CX,$B$74,рўйхат!$D:$D,$C38)</f>
        <v/>
      </c>
      <c r="BV38" s="36">
        <f>SUMIFS(рўйхат!CE:CE,рўйхат!$CX:$CX,$B$74,рўйхат!$D:$D,$C38)</f>
        <v/>
      </c>
      <c r="BW38" s="35">
        <f>SUMIFS(рўйхат!CH:CH,рўйхат!$CX:$CX,$B$74,рўйхат!$D:$D,$C38)</f>
        <v/>
      </c>
      <c r="BX38" s="36">
        <f>SUMIFS(рўйхат!CI:CI,рўйхат!$CX:$CX,$B$74,рўйхат!$D:$D,$C38)</f>
        <v/>
      </c>
      <c r="BY38" s="35">
        <f>SUMIFS(рўйхат!CJ:CJ,рўйхат!$CX:$CX,$B$74,рўйхат!$D:$D,$C38)</f>
        <v/>
      </c>
      <c r="BZ38" s="36">
        <f>SUMIFS(рўйхат!CK:CK,рўйхат!$CX:$CX,$B$74,рўйхат!$D:$D,$C38)</f>
        <v/>
      </c>
      <c r="CA38" s="35">
        <f>SUMIFS(рўйхат!CL:CL,рўйхат!$CX:$CX,$B$74,рўйхат!$D:$D,$C38)</f>
        <v/>
      </c>
      <c r="CB38" s="36">
        <f>SUMIFS(рўйхат!CM:CM,рўйхат!$CX:$CX,$B$74,рўйхат!$D:$D,$C38)</f>
        <v/>
      </c>
      <c r="CC38" s="35">
        <f>SUMIFS(рўйхат!CN:CN,рўйхат!$CX:$CX,$B$74,рўйхат!$D:$D,$C38)</f>
        <v/>
      </c>
      <c r="CD38" s="36">
        <f>SUMIFS(рўйхат!CO:CO,рўйхат!$CX:$CX,$B$74,рўйхат!$D:$D,$C38)</f>
        <v/>
      </c>
      <c r="CE38" s="77">
        <f>IFERROR(BE38/(Q38+BE38),0)</f>
        <v/>
      </c>
      <c r="CF38" s="78">
        <f>IFERROR(BF38/(R38+BF38),0)</f>
        <v/>
      </c>
    </row>
    <row r="39" hidden="1" outlineLevel="1" ht="30" customFormat="1" customHeight="1" s="8">
      <c r="A39" s="39" t="n"/>
      <c r="B39" s="50" t="n">
        <v>31</v>
      </c>
      <c r="C39" s="131" t="inlineStr">
        <is>
          <t>Мансабдор шахсларга боғлиқ етказиб берувчилар билан тузилган шартномалар (COOPERATION)</t>
        </is>
      </c>
      <c r="D39" s="51" t="n"/>
      <c r="E39" s="35">
        <f>SUMIFS(рўйхат!F:F,рўйхат!$CX:$CX,$B$74,рўйхат!$D:$D,$C39)</f>
        <v/>
      </c>
      <c r="F39" s="36">
        <f>SUMIFS(рўйхат!G:G,рўйхат!$CX:$CX,$B$74,рўйхат!$D:$D,$C39)</f>
        <v/>
      </c>
      <c r="G39" s="35">
        <f>SUMIFS(рўйхат!H:H,рўйхат!$CX:$CX,$B$74,рўйхат!$D:$D,$C39)</f>
        <v/>
      </c>
      <c r="H39" s="36">
        <f>SUMIFS(рўйхат!I:I,рўйхат!$CX:$CX,$B$74,рўйхат!$D:$D,$C39)</f>
        <v/>
      </c>
      <c r="I39" s="35">
        <f>SUMIFS(рўйхат!J:J,рўйхат!$CX:$CX,$B$74,рўйхат!$D:$D,$C39)</f>
        <v/>
      </c>
      <c r="J39" s="36">
        <f>SUMIFS(рўйхат!K:K,рўйхат!$CX:$CX,$B$74,рўйхат!$D:$D,$C39)</f>
        <v/>
      </c>
      <c r="K39" s="35">
        <f>SUMIFS(рўйхат!L:L,рўйхат!$CX:$CX,$B$74,рўйхат!$D:$D,$C39)</f>
        <v/>
      </c>
      <c r="L39" s="36">
        <f>SUMIFS(рўйхат!M:M,рўйхат!$CX:$CX,$B$74,рўйхат!$D:$D,$C39)</f>
        <v/>
      </c>
      <c r="M39" s="35">
        <f>SUMIFS(рўйхат!N:N,рўйхат!$CX:$CX,$B$74,рўйхат!$D:$D,$C39)</f>
        <v/>
      </c>
      <c r="N39" s="36">
        <f>SUMIFS(рўйхат!O:O,рўйхат!$CX:$CX,$B$74,рўйхат!$D:$D,$C39)</f>
        <v/>
      </c>
      <c r="O39" s="34">
        <f>IFERROR(M39/E39,0)</f>
        <v/>
      </c>
      <c r="P39" s="34">
        <f>IFERROR(N39/F39,0)</f>
        <v/>
      </c>
      <c r="Q39" s="35">
        <f>SUMIFS(рўйхат!P:P,рўйхат!$CX:$CX,$B$74,рўйхат!$D:$D,$C39)</f>
        <v/>
      </c>
      <c r="R39" s="36">
        <f>SUMIFS(рўйхат!Q:Q,рўйхат!$CX:$CX,$B$74,рўйхат!$D:$D,$C39)</f>
        <v/>
      </c>
      <c r="S39" s="35">
        <f>SUMIFS(рўйхат!R:R,рўйхат!$CX:$CX,$B$74,рўйхат!$D:$D,$C39)</f>
        <v/>
      </c>
      <c r="T39" s="36">
        <f>SUMIFS(рўйхат!S:S,рўйхат!$CX:$CX,$B$74,рўйхат!$D:$D,$C39)</f>
        <v/>
      </c>
      <c r="U39" s="35">
        <f>SUMIFS(рўйхат!T:T,рўйхат!$CX:$CX,$B$74,рўйхат!$D:$D,$C39)</f>
        <v/>
      </c>
      <c r="V39" s="36">
        <f>SUMIFS(рўйхат!U:U,рўйхат!$CX:$CX,$B$74,рўйхат!$D:$D,$C39)</f>
        <v/>
      </c>
      <c r="W39" s="35">
        <f>SUMIFS(рўйхат!V:V,рўйхат!$CX:$CX,$B$74,рўйхат!$D:$D,$C39)</f>
        <v/>
      </c>
      <c r="X39" s="36">
        <f>SUMIFS(рўйхат!W:W,рўйхат!$CX:$CX,$B$74,рўйхат!$D:$D,$C39)</f>
        <v/>
      </c>
      <c r="Y39" s="35">
        <f>SUMIFS(рўйхат!X:X,рўйхат!$CX:$CX,$B$74,рўйхат!$D:$D,$C39)</f>
        <v/>
      </c>
      <c r="Z39" s="36">
        <f>SUMIFS(рўйхат!Y:Y,рўйхат!$CX:$CX,$B$74,рўйхат!$D:$D,$C39)</f>
        <v/>
      </c>
      <c r="AA39" s="35">
        <f>SUMIFS(рўйхат!Z:Z,рўйхат!$CX:$CX,$B$74,рўйхат!$D:$D,$C39)</f>
        <v/>
      </c>
      <c r="AB39" s="36">
        <f>SUMIFS(рўйхат!AA:AA,рўйхат!$CX:$CX,$B$74,рўйхат!$D:$D,$C39)</f>
        <v/>
      </c>
      <c r="AC39" s="35">
        <f>SUMIFS(рўйхат!AB:AB,рўйхат!$CX:$CX,$B$74,рўйхат!$D:$D,$C39)</f>
        <v/>
      </c>
      <c r="AD39" s="36">
        <f>SUMIFS(рўйхат!AC:AC,рўйхат!$CX:$CX,$B$74,рўйхат!$D:$D,$C39)</f>
        <v/>
      </c>
      <c r="AE39" s="35">
        <f>SUMIFS(рўйхат!AD:AD,рўйхат!$CX:$CX,$B$74,рўйхат!$D:$D,$C39)</f>
        <v/>
      </c>
      <c r="AF39" s="36">
        <f>SUMIFS(рўйхат!AE:AE,рўйхат!$CX:$CX,$B$74,рўйхат!$D:$D,$C39)</f>
        <v/>
      </c>
      <c r="AG39" s="35">
        <f>SUMIFS(рўйхат!AH:AH,рўйхат!$CX:$CX,$B$74,рўйхат!$D:$D,$C39)</f>
        <v/>
      </c>
      <c r="AH39" s="36">
        <f>SUMIFS(рўйхат!AI:AI,рўйхат!$CX:$CX,$B$74,рўйхат!$D:$D,$C39)</f>
        <v/>
      </c>
      <c r="AI39" s="35">
        <f>SUMIFS(рўйхат!AJ:AJ,рўйхат!$CX:$CX,$B$74,рўйхат!$D:$D,$C39)</f>
        <v/>
      </c>
      <c r="AJ39" s="36">
        <f>SUMIFS(рўйхат!AK:AK,рўйхат!$CX:$CX,$B$74,рўйхат!$D:$D,$C39)</f>
        <v/>
      </c>
      <c r="AK39" s="35">
        <f>SUMIFS(рўйхат!AL:AL,рўйхат!$CX:$CX,$B$74,рўйхат!$D:$D,$C39)</f>
        <v/>
      </c>
      <c r="AL39" s="36">
        <f>SUMIFS(рўйхат!AM:AM,рўйхат!$CX:$CX,$B$74,рўйхат!$D:$D,$C39)</f>
        <v/>
      </c>
      <c r="AM39" s="77">
        <f>IFERROR(Q39/E39,0)</f>
        <v/>
      </c>
      <c r="AN39" s="77">
        <f>IFERROR(R39/F39,0)</f>
        <v/>
      </c>
      <c r="AO39" s="35">
        <f>SUMIFS(рўйхат!AX:AX,рўйхат!$CX:$CX,$B$74,рўйхат!$D:$D,$C39)</f>
        <v/>
      </c>
      <c r="AP39" s="36">
        <f>SUMIFS(рўйхат!AY:AY,рўйхат!$CX:$CX,$B$74,рўйхат!$D:$D,$C39)</f>
        <v/>
      </c>
      <c r="AQ39" s="35">
        <f>SUMIFS(рўйхат!AZ:AZ,рўйхат!$CX:$CX,$B$74,рўйхат!$D:$D,$C39)</f>
        <v/>
      </c>
      <c r="AR39" s="36">
        <f>SUMIFS(рўйхат!BA:BA,рўйхат!$CX:$CX,$B$74,рўйхат!$D:$D,$C39)</f>
        <v/>
      </c>
      <c r="AS39" s="35">
        <f>SUMIFS(рўйхат!BB:BB,рўйхат!$CX:$CX,$B$74,рўйхат!$D:$D,$C39)</f>
        <v/>
      </c>
      <c r="AT39" s="36">
        <f>SUMIFS(рўйхат!BC:BC,рўйхат!$CX:$CX,$B$74,рўйхат!$D:$D,$C39)</f>
        <v/>
      </c>
      <c r="AU39" s="35">
        <f>SUMIFS(рўйхат!BD:BD,рўйхат!$CX:$CX,$B$74,рўйхат!$D:$D,$C39)</f>
        <v/>
      </c>
      <c r="AV39" s="36">
        <f>SUMIFS(рўйхат!BE:BE,рўйхат!$CX:$CX,$B$74,рўйхат!$D:$D,$C39)</f>
        <v/>
      </c>
      <c r="AW39" s="35">
        <f>SUMIFS(рўйхат!BF:BF,рўйхат!$CX:$CX,$B$74,рўйхат!$D:$D,$C39)</f>
        <v/>
      </c>
      <c r="AX39" s="36">
        <f>SUMIFS(рўйхат!BG:BG,рўйхат!$CX:$CX,$B$74,рўйхат!$D:$D,$C39)</f>
        <v/>
      </c>
      <c r="AY39" s="35">
        <f>SUMIFS(рўйхат!BH:BH,рўйхат!$CX:$CX,$B$74,рўйхат!$D:$D,$C39)</f>
        <v/>
      </c>
      <c r="AZ39" s="36">
        <f>SUMIFS(рўйхат!BI:BI,рўйхат!$CX:$CX,$B$74,рўйхат!$D:$D,$C39)</f>
        <v/>
      </c>
      <c r="BA39" s="35">
        <f>SUMIFS(рўйхат!BJ:BJ,рўйхат!$CX:$CX,$B$74,рўйхат!$D:$D,$C39)</f>
        <v/>
      </c>
      <c r="BB39" s="36">
        <f>SUMIFS(рўйхат!BK:BK,рўйхат!$CX:$CX,$B$74,рўйхат!$D:$D,$C39)</f>
        <v/>
      </c>
      <c r="BC39" s="77">
        <f>IFERROR(AO39/E39,0)</f>
        <v/>
      </c>
      <c r="BD39" s="77">
        <f>IFERROR(AP39/F39,0)</f>
        <v/>
      </c>
      <c r="BE39" s="35">
        <f>SUMIFS(рўйхат!BL:BL,рўйхат!$CX:$CX,$B$74,рўйхат!$D:$D,$C39)</f>
        <v/>
      </c>
      <c r="BF39" s="36">
        <f>SUMIFS(рўйхат!BM:BM,рўйхат!$CX:$CX,$B$74,рўйхат!$D:$D,$C39)</f>
        <v/>
      </c>
      <c r="BG39" s="35">
        <f>SUMIFS(рўйхат!BN:BN,рўйхат!$CX:$CX,$B$74,рўйхат!$D:$D,$C39)</f>
        <v/>
      </c>
      <c r="BH39" s="36">
        <f>SUMIFS(рўйхат!BO:BO,рўйхат!$CX:$CX,$B$74,рўйхат!$D:$D,$C39)</f>
        <v/>
      </c>
      <c r="BI39" s="35">
        <f>SUMIFS(рўйхат!BP:BP,рўйхат!$CX:$CX,$B$74,рўйхат!$D:$D,$C39)</f>
        <v/>
      </c>
      <c r="BJ39" s="36">
        <f>SUMIFS(рўйхат!BQ:BQ,рўйхат!$CX:$CX,$B$74,рўйхат!$D:$D,$C39)</f>
        <v/>
      </c>
      <c r="BK39" s="35">
        <f>SUMIFS(рўйхат!BR:BR,рўйхат!$CX:$CX,$B$74,рўйхат!$D:$D,$C39)</f>
        <v/>
      </c>
      <c r="BL39" s="36">
        <f>SUMIFS(рўйхат!BS:BS,рўйхат!$CX:$CX,$B$74,рўйхат!$D:$D,$C39)</f>
        <v/>
      </c>
      <c r="BM39" s="35">
        <f>SUMIFS(рўйхат!BT:BT,рўйхат!$CX:$CX,$B$74,рўйхат!$D:$D,$C39)</f>
        <v/>
      </c>
      <c r="BN39" s="36">
        <f>SUMIFS(рўйхат!BU:BU,рўйхат!$CX:$CX,$B$74,рўйхат!$D:$D,$C39)</f>
        <v/>
      </c>
      <c r="BO39" s="35">
        <f>SUMIFS(рўйхат!BX:BX,рўйхат!$CX:$CX,$B$74,рўйхат!$D:$D,$C39)</f>
        <v/>
      </c>
      <c r="BP39" s="36">
        <f>SUMIFS(рўйхат!BY:BY,рўйхат!$CX:$CX,$B$74,рўйхат!$D:$D,$C39)</f>
        <v/>
      </c>
      <c r="BQ39" s="35">
        <f>SUMIFS(рўйхат!BZ:BZ,рўйхат!$CX:$CX,$B$74,рўйхат!$D:$D,$C39)</f>
        <v/>
      </c>
      <c r="BR39" s="36">
        <f>SUMIFS(рўйхат!CA:CA,рўйхат!$CX:$CX,$B$74,рўйхат!$D:$D,$C39)</f>
        <v/>
      </c>
      <c r="BS39" s="35">
        <f>SUMIFS(рўйхат!CB:CB,рўйхат!$CX:$CX,$B$74,рўйхат!$D:$D,$C39)</f>
        <v/>
      </c>
      <c r="BT39" s="36">
        <f>SUMIFS(рўйхат!CC:CC,рўйхат!$CX:$CX,$B$74,рўйхат!$D:$D,$C39)</f>
        <v/>
      </c>
      <c r="BU39" s="35">
        <f>SUMIFS(рўйхат!CD:CD,рўйхат!$CX:$CX,$B$74,рўйхат!$D:$D,$C39)</f>
        <v/>
      </c>
      <c r="BV39" s="36">
        <f>SUMIFS(рўйхат!CE:CE,рўйхат!$CX:$CX,$B$74,рўйхат!$D:$D,$C39)</f>
        <v/>
      </c>
      <c r="BW39" s="35">
        <f>SUMIFS(рўйхат!CH:CH,рўйхат!$CX:$CX,$B$74,рўйхат!$D:$D,$C39)</f>
        <v/>
      </c>
      <c r="BX39" s="36">
        <f>SUMIFS(рўйхат!CI:CI,рўйхат!$CX:$CX,$B$74,рўйхат!$D:$D,$C39)</f>
        <v/>
      </c>
      <c r="BY39" s="35">
        <f>SUMIFS(рўйхат!CJ:CJ,рўйхат!$CX:$CX,$B$74,рўйхат!$D:$D,$C39)</f>
        <v/>
      </c>
      <c r="BZ39" s="36">
        <f>SUMIFS(рўйхат!CK:CK,рўйхат!$CX:$CX,$B$74,рўйхат!$D:$D,$C39)</f>
        <v/>
      </c>
      <c r="CA39" s="35">
        <f>SUMIFS(рўйхат!CL:CL,рўйхат!$CX:$CX,$B$74,рўйхат!$D:$D,$C39)</f>
        <v/>
      </c>
      <c r="CB39" s="36">
        <f>SUMIFS(рўйхат!CM:CM,рўйхат!$CX:$CX,$B$74,рўйхат!$D:$D,$C39)</f>
        <v/>
      </c>
      <c r="CC39" s="35">
        <f>SUMIFS(рўйхат!CN:CN,рўйхат!$CX:$CX,$B$74,рўйхат!$D:$D,$C39)</f>
        <v/>
      </c>
      <c r="CD39" s="36">
        <f>SUMIFS(рўйхат!CO:CO,рўйхат!$CX:$CX,$B$74,рўйхат!$D:$D,$C39)</f>
        <v/>
      </c>
      <c r="CE39" s="77">
        <f>IFERROR(BE39/(Q39+BE39),0)</f>
        <v/>
      </c>
      <c r="CF39" s="78">
        <f>IFERROR(BF39/(R39+BF39),0)</f>
        <v/>
      </c>
    </row>
    <row r="40" hidden="1" outlineLevel="1" ht="30" customFormat="1" customHeight="1" s="8">
      <c r="A40" s="39" t="n"/>
      <c r="B40" s="50" t="n">
        <v>32</v>
      </c>
      <c r="C40" s="131" t="inlineStr">
        <is>
          <t>Мансабдор шахсларга боғлиқ етказиб берувчилар билан тузилган шартномалар (UZEX)</t>
        </is>
      </c>
      <c r="D40" s="51" t="n"/>
      <c r="E40" s="35">
        <f>SUMIFS(рўйхат!F:F,рўйхат!$CX:$CX,$B$74,рўйхат!$D:$D,$C40)</f>
        <v/>
      </c>
      <c r="F40" s="36">
        <f>SUMIFS(рўйхат!G:G,рўйхат!$CX:$CX,$B$74,рўйхат!$D:$D,$C40)</f>
        <v/>
      </c>
      <c r="G40" s="35">
        <f>SUMIFS(рўйхат!H:H,рўйхат!$CX:$CX,$B$74,рўйхат!$D:$D,$C40)</f>
        <v/>
      </c>
      <c r="H40" s="36">
        <f>SUMIFS(рўйхат!I:I,рўйхат!$CX:$CX,$B$74,рўйхат!$D:$D,$C40)</f>
        <v/>
      </c>
      <c r="I40" s="35">
        <f>SUMIFS(рўйхат!J:J,рўйхат!$CX:$CX,$B$74,рўйхат!$D:$D,$C40)</f>
        <v/>
      </c>
      <c r="J40" s="36">
        <f>SUMIFS(рўйхат!K:K,рўйхат!$CX:$CX,$B$74,рўйхат!$D:$D,$C40)</f>
        <v/>
      </c>
      <c r="K40" s="35">
        <f>SUMIFS(рўйхат!L:L,рўйхат!$CX:$CX,$B$74,рўйхат!$D:$D,$C40)</f>
        <v/>
      </c>
      <c r="L40" s="36">
        <f>SUMIFS(рўйхат!M:M,рўйхат!$CX:$CX,$B$74,рўйхат!$D:$D,$C40)</f>
        <v/>
      </c>
      <c r="M40" s="35">
        <f>SUMIFS(рўйхат!N:N,рўйхат!$CX:$CX,$B$74,рўйхат!$D:$D,$C40)</f>
        <v/>
      </c>
      <c r="N40" s="36">
        <f>SUMIFS(рўйхат!O:O,рўйхат!$CX:$CX,$B$74,рўйхат!$D:$D,$C40)</f>
        <v/>
      </c>
      <c r="O40" s="34">
        <f>IFERROR(M40/E40,0)</f>
        <v/>
      </c>
      <c r="P40" s="34">
        <f>IFERROR(N40/F40,0)</f>
        <v/>
      </c>
      <c r="Q40" s="35">
        <f>SUMIFS(рўйхат!P:P,рўйхат!$CX:$CX,$B$74,рўйхат!$D:$D,$C40)</f>
        <v/>
      </c>
      <c r="R40" s="36">
        <f>SUMIFS(рўйхат!Q:Q,рўйхат!$CX:$CX,$B$74,рўйхат!$D:$D,$C40)</f>
        <v/>
      </c>
      <c r="S40" s="35">
        <f>SUMIFS(рўйхат!R:R,рўйхат!$CX:$CX,$B$74,рўйхат!$D:$D,$C40)</f>
        <v/>
      </c>
      <c r="T40" s="36">
        <f>SUMIFS(рўйхат!S:S,рўйхат!$CX:$CX,$B$74,рўйхат!$D:$D,$C40)</f>
        <v/>
      </c>
      <c r="U40" s="35">
        <f>SUMIFS(рўйхат!T:T,рўйхат!$CX:$CX,$B$74,рўйхат!$D:$D,$C40)</f>
        <v/>
      </c>
      <c r="V40" s="36">
        <f>SUMIFS(рўйхат!U:U,рўйхат!$CX:$CX,$B$74,рўйхат!$D:$D,$C40)</f>
        <v/>
      </c>
      <c r="W40" s="35">
        <f>SUMIFS(рўйхат!V:V,рўйхат!$CX:$CX,$B$74,рўйхат!$D:$D,$C40)</f>
        <v/>
      </c>
      <c r="X40" s="36">
        <f>SUMIFS(рўйхат!W:W,рўйхат!$CX:$CX,$B$74,рўйхат!$D:$D,$C40)</f>
        <v/>
      </c>
      <c r="Y40" s="35">
        <f>SUMIFS(рўйхат!X:X,рўйхат!$CX:$CX,$B$74,рўйхат!$D:$D,$C40)</f>
        <v/>
      </c>
      <c r="Z40" s="36">
        <f>SUMIFS(рўйхат!Y:Y,рўйхат!$CX:$CX,$B$74,рўйхат!$D:$D,$C40)</f>
        <v/>
      </c>
      <c r="AA40" s="35">
        <f>SUMIFS(рўйхат!Z:Z,рўйхат!$CX:$CX,$B$74,рўйхат!$D:$D,$C40)</f>
        <v/>
      </c>
      <c r="AB40" s="36">
        <f>SUMIFS(рўйхат!AA:AA,рўйхат!$CX:$CX,$B$74,рўйхат!$D:$D,$C40)</f>
        <v/>
      </c>
      <c r="AC40" s="35">
        <f>SUMIFS(рўйхат!AB:AB,рўйхат!$CX:$CX,$B$74,рўйхат!$D:$D,$C40)</f>
        <v/>
      </c>
      <c r="AD40" s="36">
        <f>SUMIFS(рўйхат!AC:AC,рўйхат!$CX:$CX,$B$74,рўйхат!$D:$D,$C40)</f>
        <v/>
      </c>
      <c r="AE40" s="35">
        <f>SUMIFS(рўйхат!AD:AD,рўйхат!$CX:$CX,$B$74,рўйхат!$D:$D,$C40)</f>
        <v/>
      </c>
      <c r="AF40" s="36">
        <f>SUMIFS(рўйхат!AE:AE,рўйхат!$CX:$CX,$B$74,рўйхат!$D:$D,$C40)</f>
        <v/>
      </c>
      <c r="AG40" s="35">
        <f>SUMIFS(рўйхат!AH:AH,рўйхат!$CX:$CX,$B$74,рўйхат!$D:$D,$C40)</f>
        <v/>
      </c>
      <c r="AH40" s="36">
        <f>SUMIFS(рўйхат!AI:AI,рўйхат!$CX:$CX,$B$74,рўйхат!$D:$D,$C40)</f>
        <v/>
      </c>
      <c r="AI40" s="35">
        <f>SUMIFS(рўйхат!AJ:AJ,рўйхат!$CX:$CX,$B$74,рўйхат!$D:$D,$C40)</f>
        <v/>
      </c>
      <c r="AJ40" s="36">
        <f>SUMIFS(рўйхат!AK:AK,рўйхат!$CX:$CX,$B$74,рўйхат!$D:$D,$C40)</f>
        <v/>
      </c>
      <c r="AK40" s="35">
        <f>SUMIFS(рўйхат!AL:AL,рўйхат!$CX:$CX,$B$74,рўйхат!$D:$D,$C40)</f>
        <v/>
      </c>
      <c r="AL40" s="36">
        <f>SUMIFS(рўйхат!AM:AM,рўйхат!$CX:$CX,$B$74,рўйхат!$D:$D,$C40)</f>
        <v/>
      </c>
      <c r="AM40" s="77">
        <f>IFERROR(Q40/E40,0)</f>
        <v/>
      </c>
      <c r="AN40" s="77">
        <f>IFERROR(R40/F40,0)</f>
        <v/>
      </c>
      <c r="AO40" s="35">
        <f>SUMIFS(рўйхат!AX:AX,рўйхат!$CX:$CX,$B$74,рўйхат!$D:$D,$C40)</f>
        <v/>
      </c>
      <c r="AP40" s="36">
        <f>SUMIFS(рўйхат!AY:AY,рўйхат!$CX:$CX,$B$74,рўйхат!$D:$D,$C40)</f>
        <v/>
      </c>
      <c r="AQ40" s="35">
        <f>SUMIFS(рўйхат!AZ:AZ,рўйхат!$CX:$CX,$B$74,рўйхат!$D:$D,$C40)</f>
        <v/>
      </c>
      <c r="AR40" s="36">
        <f>SUMIFS(рўйхат!BA:BA,рўйхат!$CX:$CX,$B$74,рўйхат!$D:$D,$C40)</f>
        <v/>
      </c>
      <c r="AS40" s="35">
        <f>SUMIFS(рўйхат!BB:BB,рўйхат!$CX:$CX,$B$74,рўйхат!$D:$D,$C40)</f>
        <v/>
      </c>
      <c r="AT40" s="36">
        <f>SUMIFS(рўйхат!BC:BC,рўйхат!$CX:$CX,$B$74,рўйхат!$D:$D,$C40)</f>
        <v/>
      </c>
      <c r="AU40" s="35">
        <f>SUMIFS(рўйхат!BD:BD,рўйхат!$CX:$CX,$B$74,рўйхат!$D:$D,$C40)</f>
        <v/>
      </c>
      <c r="AV40" s="36">
        <f>SUMIFS(рўйхат!BE:BE,рўйхат!$CX:$CX,$B$74,рўйхат!$D:$D,$C40)</f>
        <v/>
      </c>
      <c r="AW40" s="35">
        <f>SUMIFS(рўйхат!BF:BF,рўйхат!$CX:$CX,$B$74,рўйхат!$D:$D,$C40)</f>
        <v/>
      </c>
      <c r="AX40" s="36">
        <f>SUMIFS(рўйхат!BG:BG,рўйхат!$CX:$CX,$B$74,рўйхат!$D:$D,$C40)</f>
        <v/>
      </c>
      <c r="AY40" s="35">
        <f>SUMIFS(рўйхат!BH:BH,рўйхат!$CX:$CX,$B$74,рўйхат!$D:$D,$C40)</f>
        <v/>
      </c>
      <c r="AZ40" s="36">
        <f>SUMIFS(рўйхат!BI:BI,рўйхат!$CX:$CX,$B$74,рўйхат!$D:$D,$C40)</f>
        <v/>
      </c>
      <c r="BA40" s="35">
        <f>SUMIFS(рўйхат!BJ:BJ,рўйхат!$CX:$CX,$B$74,рўйхат!$D:$D,$C40)</f>
        <v/>
      </c>
      <c r="BB40" s="36">
        <f>SUMIFS(рўйхат!BK:BK,рўйхат!$CX:$CX,$B$74,рўйхат!$D:$D,$C40)</f>
        <v/>
      </c>
      <c r="BC40" s="77">
        <f>IFERROR(AO40/E40,0)</f>
        <v/>
      </c>
      <c r="BD40" s="77">
        <f>IFERROR(AP40/F40,0)</f>
        <v/>
      </c>
      <c r="BE40" s="35">
        <f>SUMIFS(рўйхат!BL:BL,рўйхат!$CX:$CX,$B$74,рўйхат!$D:$D,$C40)</f>
        <v/>
      </c>
      <c r="BF40" s="36">
        <f>SUMIFS(рўйхат!BM:BM,рўйхат!$CX:$CX,$B$74,рўйхат!$D:$D,$C40)</f>
        <v/>
      </c>
      <c r="BG40" s="35">
        <f>SUMIFS(рўйхат!BN:BN,рўйхат!$CX:$CX,$B$74,рўйхат!$D:$D,$C40)</f>
        <v/>
      </c>
      <c r="BH40" s="36">
        <f>SUMIFS(рўйхат!BO:BO,рўйхат!$CX:$CX,$B$74,рўйхат!$D:$D,$C40)</f>
        <v/>
      </c>
      <c r="BI40" s="35">
        <f>SUMIFS(рўйхат!BP:BP,рўйхат!$CX:$CX,$B$74,рўйхат!$D:$D,$C40)</f>
        <v/>
      </c>
      <c r="BJ40" s="36">
        <f>SUMIFS(рўйхат!BQ:BQ,рўйхат!$CX:$CX,$B$74,рўйхат!$D:$D,$C40)</f>
        <v/>
      </c>
      <c r="BK40" s="35">
        <f>SUMIFS(рўйхат!BR:BR,рўйхат!$CX:$CX,$B$74,рўйхат!$D:$D,$C40)</f>
        <v/>
      </c>
      <c r="BL40" s="36">
        <f>SUMIFS(рўйхат!BS:BS,рўйхат!$CX:$CX,$B$74,рўйхат!$D:$D,$C40)</f>
        <v/>
      </c>
      <c r="BM40" s="35">
        <f>SUMIFS(рўйхат!BT:BT,рўйхат!$CX:$CX,$B$74,рўйхат!$D:$D,$C40)</f>
        <v/>
      </c>
      <c r="BN40" s="36">
        <f>SUMIFS(рўйхат!BU:BU,рўйхат!$CX:$CX,$B$74,рўйхат!$D:$D,$C40)</f>
        <v/>
      </c>
      <c r="BO40" s="35">
        <f>SUMIFS(рўйхат!BX:BX,рўйхат!$CX:$CX,$B$74,рўйхат!$D:$D,$C40)</f>
        <v/>
      </c>
      <c r="BP40" s="36">
        <f>SUMIFS(рўйхат!BY:BY,рўйхат!$CX:$CX,$B$74,рўйхат!$D:$D,$C40)</f>
        <v/>
      </c>
      <c r="BQ40" s="35">
        <f>SUMIFS(рўйхат!BZ:BZ,рўйхат!$CX:$CX,$B$74,рўйхат!$D:$D,$C40)</f>
        <v/>
      </c>
      <c r="BR40" s="36">
        <f>SUMIFS(рўйхат!CA:CA,рўйхат!$CX:$CX,$B$74,рўйхат!$D:$D,$C40)</f>
        <v/>
      </c>
      <c r="BS40" s="35">
        <f>SUMIFS(рўйхат!CB:CB,рўйхат!$CX:$CX,$B$74,рўйхат!$D:$D,$C40)</f>
        <v/>
      </c>
      <c r="BT40" s="36">
        <f>SUMIFS(рўйхат!CC:CC,рўйхат!$CX:$CX,$B$74,рўйхат!$D:$D,$C40)</f>
        <v/>
      </c>
      <c r="BU40" s="35">
        <f>SUMIFS(рўйхат!CD:CD,рўйхат!$CX:$CX,$B$74,рўйхат!$D:$D,$C40)</f>
        <v/>
      </c>
      <c r="BV40" s="36">
        <f>SUMIFS(рўйхат!CE:CE,рўйхат!$CX:$CX,$B$74,рўйхат!$D:$D,$C40)</f>
        <v/>
      </c>
      <c r="BW40" s="35">
        <f>SUMIFS(рўйхат!CH:CH,рўйхат!$CX:$CX,$B$74,рўйхат!$D:$D,$C40)</f>
        <v/>
      </c>
      <c r="BX40" s="36">
        <f>SUMIFS(рўйхат!CI:CI,рўйхат!$CX:$CX,$B$74,рўйхат!$D:$D,$C40)</f>
        <v/>
      </c>
      <c r="BY40" s="35">
        <f>SUMIFS(рўйхат!CJ:CJ,рўйхат!$CX:$CX,$B$74,рўйхат!$D:$D,$C40)</f>
        <v/>
      </c>
      <c r="BZ40" s="36">
        <f>SUMIFS(рўйхат!CK:CK,рўйхат!$CX:$CX,$B$74,рўйхат!$D:$D,$C40)</f>
        <v/>
      </c>
      <c r="CA40" s="35">
        <f>SUMIFS(рўйхат!CL:CL,рўйхат!$CX:$CX,$B$74,рўйхат!$D:$D,$C40)</f>
        <v/>
      </c>
      <c r="CB40" s="36">
        <f>SUMIFS(рўйхат!CM:CM,рўйхат!$CX:$CX,$B$74,рўйхат!$D:$D,$C40)</f>
        <v/>
      </c>
      <c r="CC40" s="35">
        <f>SUMIFS(рўйхат!CN:CN,рўйхат!$CX:$CX,$B$74,рўйхат!$D:$D,$C40)</f>
        <v/>
      </c>
      <c r="CD40" s="36">
        <f>SUMIFS(рўйхат!CO:CO,рўйхат!$CX:$CX,$B$74,рўйхат!$D:$D,$C40)</f>
        <v/>
      </c>
      <c r="CE40" s="77">
        <f>IFERROR(BE40/(Q40+BE40),0)</f>
        <v/>
      </c>
      <c r="CF40" s="78">
        <f>IFERROR(BF40/(R40+BF40),0)</f>
        <v/>
      </c>
    </row>
    <row r="41" hidden="1" outlineLevel="1" ht="30" customFormat="1" customHeight="1" s="8">
      <c r="A41" s="39" t="n"/>
      <c r="B41" s="50" t="n">
        <v>33</v>
      </c>
      <c r="C41" s="131" t="inlineStr">
        <is>
          <t>Мансабдор шахсларга боғлиқ етказиб берувчилар билан тузилган шартномалар (XT XARID)</t>
        </is>
      </c>
      <c r="D41" s="51" t="n"/>
      <c r="E41" s="35">
        <f>SUMIFS(рўйхат!F:F,рўйхат!$CX:$CX,$B$74,рўйхат!$D:$D,$C41)</f>
        <v/>
      </c>
      <c r="F41" s="36">
        <f>SUMIFS(рўйхат!G:G,рўйхат!$CX:$CX,$B$74,рўйхат!$D:$D,$C41)</f>
        <v/>
      </c>
      <c r="G41" s="35">
        <f>SUMIFS(рўйхат!H:H,рўйхат!$CX:$CX,$B$74,рўйхат!$D:$D,$C41)</f>
        <v/>
      </c>
      <c r="H41" s="36">
        <f>SUMIFS(рўйхат!I:I,рўйхат!$CX:$CX,$B$74,рўйхат!$D:$D,$C41)</f>
        <v/>
      </c>
      <c r="I41" s="35">
        <f>SUMIFS(рўйхат!J:J,рўйхат!$CX:$CX,$B$74,рўйхат!$D:$D,$C41)</f>
        <v/>
      </c>
      <c r="J41" s="36">
        <f>SUMIFS(рўйхат!K:K,рўйхат!$CX:$CX,$B$74,рўйхат!$D:$D,$C41)</f>
        <v/>
      </c>
      <c r="K41" s="35">
        <f>SUMIFS(рўйхат!L:L,рўйхат!$CX:$CX,$B$74,рўйхат!$D:$D,$C41)</f>
        <v/>
      </c>
      <c r="L41" s="36">
        <f>SUMIFS(рўйхат!M:M,рўйхат!$CX:$CX,$B$74,рўйхат!$D:$D,$C41)</f>
        <v/>
      </c>
      <c r="M41" s="35">
        <f>SUMIFS(рўйхат!N:N,рўйхат!$CX:$CX,$B$74,рўйхат!$D:$D,$C41)</f>
        <v/>
      </c>
      <c r="N41" s="36">
        <f>SUMIFS(рўйхат!O:O,рўйхат!$CX:$CX,$B$74,рўйхат!$D:$D,$C41)</f>
        <v/>
      </c>
      <c r="O41" s="34">
        <f>IFERROR(M41/E41,0)</f>
        <v/>
      </c>
      <c r="P41" s="34">
        <f>IFERROR(N41/F41,0)</f>
        <v/>
      </c>
      <c r="Q41" s="35">
        <f>SUMIFS(рўйхат!P:P,рўйхат!$CX:$CX,$B$74,рўйхат!$D:$D,$C41)</f>
        <v/>
      </c>
      <c r="R41" s="36">
        <f>SUMIFS(рўйхат!Q:Q,рўйхат!$CX:$CX,$B$74,рўйхат!$D:$D,$C41)</f>
        <v/>
      </c>
      <c r="S41" s="35">
        <f>SUMIFS(рўйхат!R:R,рўйхат!$CX:$CX,$B$74,рўйхат!$D:$D,$C41)</f>
        <v/>
      </c>
      <c r="T41" s="36">
        <f>SUMIFS(рўйхат!S:S,рўйхат!$CX:$CX,$B$74,рўйхат!$D:$D,$C41)</f>
        <v/>
      </c>
      <c r="U41" s="35">
        <f>SUMIFS(рўйхат!T:T,рўйхат!$CX:$CX,$B$74,рўйхат!$D:$D,$C41)</f>
        <v/>
      </c>
      <c r="V41" s="36">
        <f>SUMIFS(рўйхат!U:U,рўйхат!$CX:$CX,$B$74,рўйхат!$D:$D,$C41)</f>
        <v/>
      </c>
      <c r="W41" s="35">
        <f>SUMIFS(рўйхат!V:V,рўйхат!$CX:$CX,$B$74,рўйхат!$D:$D,$C41)</f>
        <v/>
      </c>
      <c r="X41" s="36">
        <f>SUMIFS(рўйхат!W:W,рўйхат!$CX:$CX,$B$74,рўйхат!$D:$D,$C41)</f>
        <v/>
      </c>
      <c r="Y41" s="35">
        <f>SUMIFS(рўйхат!X:X,рўйхат!$CX:$CX,$B$74,рўйхат!$D:$D,$C41)</f>
        <v/>
      </c>
      <c r="Z41" s="36">
        <f>SUMIFS(рўйхат!Y:Y,рўйхат!$CX:$CX,$B$74,рўйхат!$D:$D,$C41)</f>
        <v/>
      </c>
      <c r="AA41" s="35">
        <f>SUMIFS(рўйхат!Z:Z,рўйхат!$CX:$CX,$B$74,рўйхат!$D:$D,$C41)</f>
        <v/>
      </c>
      <c r="AB41" s="36">
        <f>SUMIFS(рўйхат!AA:AA,рўйхат!$CX:$CX,$B$74,рўйхат!$D:$D,$C41)</f>
        <v/>
      </c>
      <c r="AC41" s="35">
        <f>SUMIFS(рўйхат!AB:AB,рўйхат!$CX:$CX,$B$74,рўйхат!$D:$D,$C41)</f>
        <v/>
      </c>
      <c r="AD41" s="36">
        <f>SUMIFS(рўйхат!AC:AC,рўйхат!$CX:$CX,$B$74,рўйхат!$D:$D,$C41)</f>
        <v/>
      </c>
      <c r="AE41" s="35">
        <f>SUMIFS(рўйхат!AD:AD,рўйхат!$CX:$CX,$B$74,рўйхат!$D:$D,$C41)</f>
        <v/>
      </c>
      <c r="AF41" s="36">
        <f>SUMIFS(рўйхат!AE:AE,рўйхат!$CX:$CX,$B$74,рўйхат!$D:$D,$C41)</f>
        <v/>
      </c>
      <c r="AG41" s="35">
        <f>SUMIFS(рўйхат!AH:AH,рўйхат!$CX:$CX,$B$74,рўйхат!$D:$D,$C41)</f>
        <v/>
      </c>
      <c r="AH41" s="36">
        <f>SUMIFS(рўйхат!AI:AI,рўйхат!$CX:$CX,$B$74,рўйхат!$D:$D,$C41)</f>
        <v/>
      </c>
      <c r="AI41" s="35">
        <f>SUMIFS(рўйхат!AJ:AJ,рўйхат!$CX:$CX,$B$74,рўйхат!$D:$D,$C41)</f>
        <v/>
      </c>
      <c r="AJ41" s="36">
        <f>SUMIFS(рўйхат!AK:AK,рўйхат!$CX:$CX,$B$74,рўйхат!$D:$D,$C41)</f>
        <v/>
      </c>
      <c r="AK41" s="35">
        <f>SUMIFS(рўйхат!AL:AL,рўйхат!$CX:$CX,$B$74,рўйхат!$D:$D,$C41)</f>
        <v/>
      </c>
      <c r="AL41" s="36">
        <f>SUMIFS(рўйхат!AM:AM,рўйхат!$CX:$CX,$B$74,рўйхат!$D:$D,$C41)</f>
        <v/>
      </c>
      <c r="AM41" s="77">
        <f>IFERROR(Q41/E41,0)</f>
        <v/>
      </c>
      <c r="AN41" s="77">
        <f>IFERROR(R41/F41,0)</f>
        <v/>
      </c>
      <c r="AO41" s="35">
        <f>SUMIFS(рўйхат!AX:AX,рўйхат!$CX:$CX,$B$74,рўйхат!$D:$D,$C41)</f>
        <v/>
      </c>
      <c r="AP41" s="36">
        <f>SUMIFS(рўйхат!AY:AY,рўйхат!$CX:$CX,$B$74,рўйхат!$D:$D,$C41)</f>
        <v/>
      </c>
      <c r="AQ41" s="35">
        <f>SUMIFS(рўйхат!AZ:AZ,рўйхат!$CX:$CX,$B$74,рўйхат!$D:$D,$C41)</f>
        <v/>
      </c>
      <c r="AR41" s="36">
        <f>SUMIFS(рўйхат!BA:BA,рўйхат!$CX:$CX,$B$74,рўйхат!$D:$D,$C41)</f>
        <v/>
      </c>
      <c r="AS41" s="35">
        <f>SUMIFS(рўйхат!BB:BB,рўйхат!$CX:$CX,$B$74,рўйхат!$D:$D,$C41)</f>
        <v/>
      </c>
      <c r="AT41" s="36">
        <f>SUMIFS(рўйхат!BC:BC,рўйхат!$CX:$CX,$B$74,рўйхат!$D:$D,$C41)</f>
        <v/>
      </c>
      <c r="AU41" s="35">
        <f>SUMIFS(рўйхат!BD:BD,рўйхат!$CX:$CX,$B$74,рўйхат!$D:$D,$C41)</f>
        <v/>
      </c>
      <c r="AV41" s="36">
        <f>SUMIFS(рўйхат!BE:BE,рўйхат!$CX:$CX,$B$74,рўйхат!$D:$D,$C41)</f>
        <v/>
      </c>
      <c r="AW41" s="35">
        <f>SUMIFS(рўйхат!BF:BF,рўйхат!$CX:$CX,$B$74,рўйхат!$D:$D,$C41)</f>
        <v/>
      </c>
      <c r="AX41" s="36">
        <f>SUMIFS(рўйхат!BG:BG,рўйхат!$CX:$CX,$B$74,рўйхат!$D:$D,$C41)</f>
        <v/>
      </c>
      <c r="AY41" s="35">
        <f>SUMIFS(рўйхат!BH:BH,рўйхат!$CX:$CX,$B$74,рўйхат!$D:$D,$C41)</f>
        <v/>
      </c>
      <c r="AZ41" s="36">
        <f>SUMIFS(рўйхат!BI:BI,рўйхат!$CX:$CX,$B$74,рўйхат!$D:$D,$C41)</f>
        <v/>
      </c>
      <c r="BA41" s="35">
        <f>SUMIFS(рўйхат!BJ:BJ,рўйхат!$CX:$CX,$B$74,рўйхат!$D:$D,$C41)</f>
        <v/>
      </c>
      <c r="BB41" s="36">
        <f>SUMIFS(рўйхат!BK:BK,рўйхат!$CX:$CX,$B$74,рўйхат!$D:$D,$C41)</f>
        <v/>
      </c>
      <c r="BC41" s="77">
        <f>IFERROR(AO41/E41,0)</f>
        <v/>
      </c>
      <c r="BD41" s="77">
        <f>IFERROR(AP41/F41,0)</f>
        <v/>
      </c>
      <c r="BE41" s="35">
        <f>SUMIFS(рўйхат!BL:BL,рўйхат!$CX:$CX,$B$74,рўйхат!$D:$D,$C41)</f>
        <v/>
      </c>
      <c r="BF41" s="36">
        <f>SUMIFS(рўйхат!BM:BM,рўйхат!$CX:$CX,$B$74,рўйхат!$D:$D,$C41)</f>
        <v/>
      </c>
      <c r="BG41" s="35">
        <f>SUMIFS(рўйхат!BN:BN,рўйхат!$CX:$CX,$B$74,рўйхат!$D:$D,$C41)</f>
        <v/>
      </c>
      <c r="BH41" s="36">
        <f>SUMIFS(рўйхат!BO:BO,рўйхат!$CX:$CX,$B$74,рўйхат!$D:$D,$C41)</f>
        <v/>
      </c>
      <c r="BI41" s="35">
        <f>SUMIFS(рўйхат!BP:BP,рўйхат!$CX:$CX,$B$74,рўйхат!$D:$D,$C41)</f>
        <v/>
      </c>
      <c r="BJ41" s="36">
        <f>SUMIFS(рўйхат!BQ:BQ,рўйхат!$CX:$CX,$B$74,рўйхат!$D:$D,$C41)</f>
        <v/>
      </c>
      <c r="BK41" s="35">
        <f>SUMIFS(рўйхат!BR:BR,рўйхат!$CX:$CX,$B$74,рўйхат!$D:$D,$C41)</f>
        <v/>
      </c>
      <c r="BL41" s="36">
        <f>SUMIFS(рўйхат!BS:BS,рўйхат!$CX:$CX,$B$74,рўйхат!$D:$D,$C41)</f>
        <v/>
      </c>
      <c r="BM41" s="35">
        <f>SUMIFS(рўйхат!BT:BT,рўйхат!$CX:$CX,$B$74,рўйхат!$D:$D,$C41)</f>
        <v/>
      </c>
      <c r="BN41" s="36">
        <f>SUMIFS(рўйхат!BU:BU,рўйхат!$CX:$CX,$B$74,рўйхат!$D:$D,$C41)</f>
        <v/>
      </c>
      <c r="BO41" s="35">
        <f>SUMIFS(рўйхат!BX:BX,рўйхат!$CX:$CX,$B$74,рўйхат!$D:$D,$C41)</f>
        <v/>
      </c>
      <c r="BP41" s="36">
        <f>SUMIFS(рўйхат!BY:BY,рўйхат!$CX:$CX,$B$74,рўйхат!$D:$D,$C41)</f>
        <v/>
      </c>
      <c r="BQ41" s="35">
        <f>SUMIFS(рўйхат!BZ:BZ,рўйхат!$CX:$CX,$B$74,рўйхат!$D:$D,$C41)</f>
        <v/>
      </c>
      <c r="BR41" s="36">
        <f>SUMIFS(рўйхат!CA:CA,рўйхат!$CX:$CX,$B$74,рўйхат!$D:$D,$C41)</f>
        <v/>
      </c>
      <c r="BS41" s="35">
        <f>SUMIFS(рўйхат!CB:CB,рўйхат!$CX:$CX,$B$74,рўйхат!$D:$D,$C41)</f>
        <v/>
      </c>
      <c r="BT41" s="36">
        <f>SUMIFS(рўйхат!CC:CC,рўйхат!$CX:$CX,$B$74,рўйхат!$D:$D,$C41)</f>
        <v/>
      </c>
      <c r="BU41" s="35">
        <f>SUMIFS(рўйхат!CD:CD,рўйхат!$CX:$CX,$B$74,рўйхат!$D:$D,$C41)</f>
        <v/>
      </c>
      <c r="BV41" s="36">
        <f>SUMIFS(рўйхат!CE:CE,рўйхат!$CX:$CX,$B$74,рўйхат!$D:$D,$C41)</f>
        <v/>
      </c>
      <c r="BW41" s="35">
        <f>SUMIFS(рўйхат!CH:CH,рўйхат!$CX:$CX,$B$74,рўйхат!$D:$D,$C41)</f>
        <v/>
      </c>
      <c r="BX41" s="36">
        <f>SUMIFS(рўйхат!CI:CI,рўйхат!$CX:$CX,$B$74,рўйхат!$D:$D,$C41)</f>
        <v/>
      </c>
      <c r="BY41" s="35">
        <f>SUMIFS(рўйхат!CJ:CJ,рўйхат!$CX:$CX,$B$74,рўйхат!$D:$D,$C41)</f>
        <v/>
      </c>
      <c r="BZ41" s="36">
        <f>SUMIFS(рўйхат!CK:CK,рўйхат!$CX:$CX,$B$74,рўйхат!$D:$D,$C41)</f>
        <v/>
      </c>
      <c r="CA41" s="35">
        <f>SUMIFS(рўйхат!CL:CL,рўйхат!$CX:$CX,$B$74,рўйхат!$D:$D,$C41)</f>
        <v/>
      </c>
      <c r="CB41" s="36">
        <f>SUMIFS(рўйхат!CM:CM,рўйхат!$CX:$CX,$B$74,рўйхат!$D:$D,$C41)</f>
        <v/>
      </c>
      <c r="CC41" s="35">
        <f>SUMIFS(рўйхат!CN:CN,рўйхат!$CX:$CX,$B$74,рўйхат!$D:$D,$C41)</f>
        <v/>
      </c>
      <c r="CD41" s="36">
        <f>SUMIFS(рўйхат!CO:CO,рўйхат!$CX:$CX,$B$74,рўйхат!$D:$D,$C41)</f>
        <v/>
      </c>
      <c r="CE41" s="77">
        <f>IFERROR(BE41/(Q41+BE41),0)</f>
        <v/>
      </c>
      <c r="CF41" s="78">
        <f>IFERROR(BF41/(R41+BF41),0)</f>
        <v/>
      </c>
    </row>
    <row r="42" hidden="1" outlineLevel="1" ht="30" customFormat="1" customHeight="1" s="8">
      <c r="A42" s="39" t="n"/>
      <c r="B42" s="50" t="n">
        <v>34</v>
      </c>
      <c r="C42" s="131" t="inlineStr">
        <is>
          <t>Мансабдор шахсларнинг нотурар объектлари</t>
        </is>
      </c>
      <c r="D42" s="51" t="n"/>
      <c r="E42" s="35">
        <f>SUMIFS(рўйхат!F:F,рўйхат!$CX:$CX,$B$74,рўйхат!$D:$D,$C42)</f>
        <v/>
      </c>
      <c r="F42" s="36">
        <f>SUMIFS(рўйхат!G:G,рўйхат!$CX:$CX,$B$74,рўйхат!$D:$D,$C42)</f>
        <v/>
      </c>
      <c r="G42" s="35">
        <f>SUMIFS(рўйхат!H:H,рўйхат!$CX:$CX,$B$74,рўйхат!$D:$D,$C42)</f>
        <v/>
      </c>
      <c r="H42" s="36">
        <f>SUMIFS(рўйхат!I:I,рўйхат!$CX:$CX,$B$74,рўйхат!$D:$D,$C42)</f>
        <v/>
      </c>
      <c r="I42" s="35">
        <f>SUMIFS(рўйхат!J:J,рўйхат!$CX:$CX,$B$74,рўйхат!$D:$D,$C42)</f>
        <v/>
      </c>
      <c r="J42" s="36">
        <f>SUMIFS(рўйхат!K:K,рўйхат!$CX:$CX,$B$74,рўйхат!$D:$D,$C42)</f>
        <v/>
      </c>
      <c r="K42" s="35">
        <f>SUMIFS(рўйхат!L:L,рўйхат!$CX:$CX,$B$74,рўйхат!$D:$D,$C42)</f>
        <v/>
      </c>
      <c r="L42" s="36">
        <f>SUMIFS(рўйхат!M:M,рўйхат!$CX:$CX,$B$74,рўйхат!$D:$D,$C42)</f>
        <v/>
      </c>
      <c r="M42" s="35">
        <f>SUMIFS(рўйхат!N:N,рўйхат!$CX:$CX,$B$74,рўйхат!$D:$D,$C42)</f>
        <v/>
      </c>
      <c r="N42" s="36">
        <f>SUMIFS(рўйхат!O:O,рўйхат!$CX:$CX,$B$74,рўйхат!$D:$D,$C42)</f>
        <v/>
      </c>
      <c r="O42" s="34">
        <f>IFERROR(M42/E42,0)</f>
        <v/>
      </c>
      <c r="P42" s="34">
        <f>IFERROR(N42/F42,0)</f>
        <v/>
      </c>
      <c r="Q42" s="35">
        <f>SUMIFS(рўйхат!P:P,рўйхат!$CX:$CX,$B$74,рўйхат!$D:$D,$C42)</f>
        <v/>
      </c>
      <c r="R42" s="36">
        <f>SUMIFS(рўйхат!Q:Q,рўйхат!$CX:$CX,$B$74,рўйхат!$D:$D,$C42)</f>
        <v/>
      </c>
      <c r="S42" s="35">
        <f>SUMIFS(рўйхат!R:R,рўйхат!$CX:$CX,$B$74,рўйхат!$D:$D,$C42)</f>
        <v/>
      </c>
      <c r="T42" s="36">
        <f>SUMIFS(рўйхат!S:S,рўйхат!$CX:$CX,$B$74,рўйхат!$D:$D,$C42)</f>
        <v/>
      </c>
      <c r="U42" s="35">
        <f>SUMIFS(рўйхат!T:T,рўйхат!$CX:$CX,$B$74,рўйхат!$D:$D,$C42)</f>
        <v/>
      </c>
      <c r="V42" s="36">
        <f>SUMIFS(рўйхат!U:U,рўйхат!$CX:$CX,$B$74,рўйхат!$D:$D,$C42)</f>
        <v/>
      </c>
      <c r="W42" s="35">
        <f>SUMIFS(рўйхат!V:V,рўйхат!$CX:$CX,$B$74,рўйхат!$D:$D,$C42)</f>
        <v/>
      </c>
      <c r="X42" s="36">
        <f>SUMIFS(рўйхат!W:W,рўйхат!$CX:$CX,$B$74,рўйхат!$D:$D,$C42)</f>
        <v/>
      </c>
      <c r="Y42" s="35">
        <f>SUMIFS(рўйхат!X:X,рўйхат!$CX:$CX,$B$74,рўйхат!$D:$D,$C42)</f>
        <v/>
      </c>
      <c r="Z42" s="36">
        <f>SUMIFS(рўйхат!Y:Y,рўйхат!$CX:$CX,$B$74,рўйхат!$D:$D,$C42)</f>
        <v/>
      </c>
      <c r="AA42" s="35">
        <f>SUMIFS(рўйхат!Z:Z,рўйхат!$CX:$CX,$B$74,рўйхат!$D:$D,$C42)</f>
        <v/>
      </c>
      <c r="AB42" s="36">
        <f>SUMIFS(рўйхат!AA:AA,рўйхат!$CX:$CX,$B$74,рўйхат!$D:$D,$C42)</f>
        <v/>
      </c>
      <c r="AC42" s="35">
        <f>SUMIFS(рўйхат!AB:AB,рўйхат!$CX:$CX,$B$74,рўйхат!$D:$D,$C42)</f>
        <v/>
      </c>
      <c r="AD42" s="36">
        <f>SUMIFS(рўйхат!AC:AC,рўйхат!$CX:$CX,$B$74,рўйхат!$D:$D,$C42)</f>
        <v/>
      </c>
      <c r="AE42" s="35">
        <f>SUMIFS(рўйхат!AD:AD,рўйхат!$CX:$CX,$B$74,рўйхат!$D:$D,$C42)</f>
        <v/>
      </c>
      <c r="AF42" s="36">
        <f>SUMIFS(рўйхат!AE:AE,рўйхат!$CX:$CX,$B$74,рўйхат!$D:$D,$C42)</f>
        <v/>
      </c>
      <c r="AG42" s="35">
        <f>SUMIFS(рўйхат!AH:AH,рўйхат!$CX:$CX,$B$74,рўйхат!$D:$D,$C42)</f>
        <v/>
      </c>
      <c r="AH42" s="36">
        <f>SUMIFS(рўйхат!AI:AI,рўйхат!$CX:$CX,$B$74,рўйхат!$D:$D,$C42)</f>
        <v/>
      </c>
      <c r="AI42" s="35">
        <f>SUMIFS(рўйхат!AJ:AJ,рўйхат!$CX:$CX,$B$74,рўйхат!$D:$D,$C42)</f>
        <v/>
      </c>
      <c r="AJ42" s="36">
        <f>SUMIFS(рўйхат!AK:AK,рўйхат!$CX:$CX,$B$74,рўйхат!$D:$D,$C42)</f>
        <v/>
      </c>
      <c r="AK42" s="35">
        <f>SUMIFS(рўйхат!AL:AL,рўйхат!$CX:$CX,$B$74,рўйхат!$D:$D,$C42)</f>
        <v/>
      </c>
      <c r="AL42" s="36">
        <f>SUMIFS(рўйхат!AM:AM,рўйхат!$CX:$CX,$B$74,рўйхат!$D:$D,$C42)</f>
        <v/>
      </c>
      <c r="AM42" s="77">
        <f>IFERROR(Q42/E42,0)</f>
        <v/>
      </c>
      <c r="AN42" s="77">
        <f>IFERROR(R42/F42,0)</f>
        <v/>
      </c>
      <c r="AO42" s="35">
        <f>SUMIFS(рўйхат!AX:AX,рўйхат!$CX:$CX,$B$74,рўйхат!$D:$D,$C42)</f>
        <v/>
      </c>
      <c r="AP42" s="36">
        <f>SUMIFS(рўйхат!AY:AY,рўйхат!$CX:$CX,$B$74,рўйхат!$D:$D,$C42)</f>
        <v/>
      </c>
      <c r="AQ42" s="35">
        <f>SUMIFS(рўйхат!AZ:AZ,рўйхат!$CX:$CX,$B$74,рўйхат!$D:$D,$C42)</f>
        <v/>
      </c>
      <c r="AR42" s="36">
        <f>SUMIFS(рўйхат!BA:BA,рўйхат!$CX:$CX,$B$74,рўйхат!$D:$D,$C42)</f>
        <v/>
      </c>
      <c r="AS42" s="35">
        <f>SUMIFS(рўйхат!BB:BB,рўйхат!$CX:$CX,$B$74,рўйхат!$D:$D,$C42)</f>
        <v/>
      </c>
      <c r="AT42" s="36">
        <f>SUMIFS(рўйхат!BC:BC,рўйхат!$CX:$CX,$B$74,рўйхат!$D:$D,$C42)</f>
        <v/>
      </c>
      <c r="AU42" s="35">
        <f>SUMIFS(рўйхат!BD:BD,рўйхат!$CX:$CX,$B$74,рўйхат!$D:$D,$C42)</f>
        <v/>
      </c>
      <c r="AV42" s="36">
        <f>SUMIFS(рўйхат!BE:BE,рўйхат!$CX:$CX,$B$74,рўйхат!$D:$D,$C42)</f>
        <v/>
      </c>
      <c r="AW42" s="35">
        <f>SUMIFS(рўйхат!BF:BF,рўйхат!$CX:$CX,$B$74,рўйхат!$D:$D,$C42)</f>
        <v/>
      </c>
      <c r="AX42" s="36">
        <f>SUMIFS(рўйхат!BG:BG,рўйхат!$CX:$CX,$B$74,рўйхат!$D:$D,$C42)</f>
        <v/>
      </c>
      <c r="AY42" s="35">
        <f>SUMIFS(рўйхат!BH:BH,рўйхат!$CX:$CX,$B$74,рўйхат!$D:$D,$C42)</f>
        <v/>
      </c>
      <c r="AZ42" s="36">
        <f>SUMIFS(рўйхат!BI:BI,рўйхат!$CX:$CX,$B$74,рўйхат!$D:$D,$C42)</f>
        <v/>
      </c>
      <c r="BA42" s="35">
        <f>SUMIFS(рўйхат!BJ:BJ,рўйхат!$CX:$CX,$B$74,рўйхат!$D:$D,$C42)</f>
        <v/>
      </c>
      <c r="BB42" s="36">
        <f>SUMIFS(рўйхат!BK:BK,рўйхат!$CX:$CX,$B$74,рўйхат!$D:$D,$C42)</f>
        <v/>
      </c>
      <c r="BC42" s="77">
        <f>IFERROR(AO42/E42,0)</f>
        <v/>
      </c>
      <c r="BD42" s="77">
        <f>IFERROR(AP42/F42,0)</f>
        <v/>
      </c>
      <c r="BE42" s="35">
        <f>SUMIFS(рўйхат!BL:BL,рўйхат!$CX:$CX,$B$74,рўйхат!$D:$D,$C42)</f>
        <v/>
      </c>
      <c r="BF42" s="36">
        <f>SUMIFS(рўйхат!BM:BM,рўйхат!$CX:$CX,$B$74,рўйхат!$D:$D,$C42)</f>
        <v/>
      </c>
      <c r="BG42" s="35">
        <f>SUMIFS(рўйхат!BN:BN,рўйхат!$CX:$CX,$B$74,рўйхат!$D:$D,$C42)</f>
        <v/>
      </c>
      <c r="BH42" s="36">
        <f>SUMIFS(рўйхат!BO:BO,рўйхат!$CX:$CX,$B$74,рўйхат!$D:$D,$C42)</f>
        <v/>
      </c>
      <c r="BI42" s="35">
        <f>SUMIFS(рўйхат!BP:BP,рўйхат!$CX:$CX,$B$74,рўйхат!$D:$D,$C42)</f>
        <v/>
      </c>
      <c r="BJ42" s="36">
        <f>SUMIFS(рўйхат!BQ:BQ,рўйхат!$CX:$CX,$B$74,рўйхат!$D:$D,$C42)</f>
        <v/>
      </c>
      <c r="BK42" s="35">
        <f>SUMIFS(рўйхат!BR:BR,рўйхат!$CX:$CX,$B$74,рўйхат!$D:$D,$C42)</f>
        <v/>
      </c>
      <c r="BL42" s="36">
        <f>SUMIFS(рўйхат!BS:BS,рўйхат!$CX:$CX,$B$74,рўйхат!$D:$D,$C42)</f>
        <v/>
      </c>
      <c r="BM42" s="35">
        <f>SUMIFS(рўйхат!BT:BT,рўйхат!$CX:$CX,$B$74,рўйхат!$D:$D,$C42)</f>
        <v/>
      </c>
      <c r="BN42" s="36">
        <f>SUMIFS(рўйхат!BU:BU,рўйхат!$CX:$CX,$B$74,рўйхат!$D:$D,$C42)</f>
        <v/>
      </c>
      <c r="BO42" s="35">
        <f>SUMIFS(рўйхат!BX:BX,рўйхат!$CX:$CX,$B$74,рўйхат!$D:$D,$C42)</f>
        <v/>
      </c>
      <c r="BP42" s="36">
        <f>SUMIFS(рўйхат!BY:BY,рўйхат!$CX:$CX,$B$74,рўйхат!$D:$D,$C42)</f>
        <v/>
      </c>
      <c r="BQ42" s="35">
        <f>SUMIFS(рўйхат!BZ:BZ,рўйхат!$CX:$CX,$B$74,рўйхат!$D:$D,$C42)</f>
        <v/>
      </c>
      <c r="BR42" s="36">
        <f>SUMIFS(рўйхат!CA:CA,рўйхат!$CX:$CX,$B$74,рўйхат!$D:$D,$C42)</f>
        <v/>
      </c>
      <c r="BS42" s="35">
        <f>SUMIFS(рўйхат!CB:CB,рўйхат!$CX:$CX,$B$74,рўйхат!$D:$D,$C42)</f>
        <v/>
      </c>
      <c r="BT42" s="36">
        <f>SUMIFS(рўйхат!CC:CC,рўйхат!$CX:$CX,$B$74,рўйхат!$D:$D,$C42)</f>
        <v/>
      </c>
      <c r="BU42" s="35">
        <f>SUMIFS(рўйхат!CD:CD,рўйхат!$CX:$CX,$B$74,рўйхат!$D:$D,$C42)</f>
        <v/>
      </c>
      <c r="BV42" s="36">
        <f>SUMIFS(рўйхат!CE:CE,рўйхат!$CX:$CX,$B$74,рўйхат!$D:$D,$C42)</f>
        <v/>
      </c>
      <c r="BW42" s="35">
        <f>SUMIFS(рўйхат!CH:CH,рўйхат!$CX:$CX,$B$74,рўйхат!$D:$D,$C42)</f>
        <v/>
      </c>
      <c r="BX42" s="36">
        <f>SUMIFS(рўйхат!CI:CI,рўйхат!$CX:$CX,$B$74,рўйхат!$D:$D,$C42)</f>
        <v/>
      </c>
      <c r="BY42" s="35">
        <f>SUMIFS(рўйхат!CJ:CJ,рўйхат!$CX:$CX,$B$74,рўйхат!$D:$D,$C42)</f>
        <v/>
      </c>
      <c r="BZ42" s="36">
        <f>SUMIFS(рўйхат!CK:CK,рўйхат!$CX:$CX,$B$74,рўйхат!$D:$D,$C42)</f>
        <v/>
      </c>
      <c r="CA42" s="35">
        <f>SUMIFS(рўйхат!CL:CL,рўйхат!$CX:$CX,$B$74,рўйхат!$D:$D,$C42)</f>
        <v/>
      </c>
      <c r="CB42" s="36">
        <f>SUMIFS(рўйхат!CM:CM,рўйхат!$CX:$CX,$B$74,рўйхат!$D:$D,$C42)</f>
        <v/>
      </c>
      <c r="CC42" s="35">
        <f>SUMIFS(рўйхат!CN:CN,рўйхат!$CX:$CX,$B$74,рўйхат!$D:$D,$C42)</f>
        <v/>
      </c>
      <c r="CD42" s="36">
        <f>SUMIFS(рўйхат!CO:CO,рўйхат!$CX:$CX,$B$74,рўйхат!$D:$D,$C42)</f>
        <v/>
      </c>
      <c r="CE42" s="77">
        <f>IFERROR(BE42/(Q42+BE42),0)</f>
        <v/>
      </c>
      <c r="CF42" s="78">
        <f>IFERROR(BF42/(R42+BF42),0)</f>
        <v/>
      </c>
    </row>
    <row r="43" hidden="1" outlineLevel="1" ht="30" customFormat="1" customHeight="1" s="8">
      <c r="A43" s="39" t="n"/>
      <c r="B43" s="50" t="n">
        <v>35</v>
      </c>
      <c r="C43" s="131" t="inlineStr">
        <is>
          <t>Манфаатлар тўқнашуви (тўғридан-тўғри, COOPERATION)</t>
        </is>
      </c>
      <c r="D43" s="51" t="n"/>
      <c r="E43" s="35">
        <f>SUMIFS(рўйхат!F:F,рўйхат!$CX:$CX,$B$74,рўйхат!$D:$D,$C43)</f>
        <v/>
      </c>
      <c r="F43" s="36">
        <f>SUMIFS(рўйхат!G:G,рўйхат!$CX:$CX,$B$74,рўйхат!$D:$D,$C43)</f>
        <v/>
      </c>
      <c r="G43" s="35">
        <f>SUMIFS(рўйхат!H:H,рўйхат!$CX:$CX,$B$74,рўйхат!$D:$D,$C43)</f>
        <v/>
      </c>
      <c r="H43" s="36">
        <f>SUMIFS(рўйхат!I:I,рўйхат!$CX:$CX,$B$74,рўйхат!$D:$D,$C43)</f>
        <v/>
      </c>
      <c r="I43" s="35">
        <f>SUMIFS(рўйхат!J:J,рўйхат!$CX:$CX,$B$74,рўйхат!$D:$D,$C43)</f>
        <v/>
      </c>
      <c r="J43" s="36">
        <f>SUMIFS(рўйхат!K:K,рўйхат!$CX:$CX,$B$74,рўйхат!$D:$D,$C43)</f>
        <v/>
      </c>
      <c r="K43" s="35">
        <f>SUMIFS(рўйхат!L:L,рўйхат!$CX:$CX,$B$74,рўйхат!$D:$D,$C43)</f>
        <v/>
      </c>
      <c r="L43" s="36">
        <f>SUMIFS(рўйхат!M:M,рўйхат!$CX:$CX,$B$74,рўйхат!$D:$D,$C43)</f>
        <v/>
      </c>
      <c r="M43" s="35">
        <f>SUMIFS(рўйхат!N:N,рўйхат!$CX:$CX,$B$74,рўйхат!$D:$D,$C43)</f>
        <v/>
      </c>
      <c r="N43" s="36">
        <f>SUMIFS(рўйхат!O:O,рўйхат!$CX:$CX,$B$74,рўйхат!$D:$D,$C43)</f>
        <v/>
      </c>
      <c r="O43" s="34">
        <f>IFERROR(M43/E43,0)</f>
        <v/>
      </c>
      <c r="P43" s="34">
        <f>IFERROR(N43/F43,0)</f>
        <v/>
      </c>
      <c r="Q43" s="35">
        <f>SUMIFS(рўйхат!P:P,рўйхат!$CX:$CX,$B$74,рўйхат!$D:$D,$C43)</f>
        <v/>
      </c>
      <c r="R43" s="36">
        <f>SUMIFS(рўйхат!Q:Q,рўйхат!$CX:$CX,$B$74,рўйхат!$D:$D,$C43)</f>
        <v/>
      </c>
      <c r="S43" s="35">
        <f>SUMIFS(рўйхат!R:R,рўйхат!$CX:$CX,$B$74,рўйхат!$D:$D,$C43)</f>
        <v/>
      </c>
      <c r="T43" s="36">
        <f>SUMIFS(рўйхат!S:S,рўйхат!$CX:$CX,$B$74,рўйхат!$D:$D,$C43)</f>
        <v/>
      </c>
      <c r="U43" s="35">
        <f>SUMIFS(рўйхат!T:T,рўйхат!$CX:$CX,$B$74,рўйхат!$D:$D,$C43)</f>
        <v/>
      </c>
      <c r="V43" s="36">
        <f>SUMIFS(рўйхат!U:U,рўйхат!$CX:$CX,$B$74,рўйхат!$D:$D,$C43)</f>
        <v/>
      </c>
      <c r="W43" s="35">
        <f>SUMIFS(рўйхат!V:V,рўйхат!$CX:$CX,$B$74,рўйхат!$D:$D,$C43)</f>
        <v/>
      </c>
      <c r="X43" s="36">
        <f>SUMIFS(рўйхат!W:W,рўйхат!$CX:$CX,$B$74,рўйхат!$D:$D,$C43)</f>
        <v/>
      </c>
      <c r="Y43" s="35">
        <f>SUMIFS(рўйхат!X:X,рўйхат!$CX:$CX,$B$74,рўйхат!$D:$D,$C43)</f>
        <v/>
      </c>
      <c r="Z43" s="36">
        <f>SUMIFS(рўйхат!Y:Y,рўйхат!$CX:$CX,$B$74,рўйхат!$D:$D,$C43)</f>
        <v/>
      </c>
      <c r="AA43" s="35">
        <f>SUMIFS(рўйхат!Z:Z,рўйхат!$CX:$CX,$B$74,рўйхат!$D:$D,$C43)</f>
        <v/>
      </c>
      <c r="AB43" s="36">
        <f>SUMIFS(рўйхат!AA:AA,рўйхат!$CX:$CX,$B$74,рўйхат!$D:$D,$C43)</f>
        <v/>
      </c>
      <c r="AC43" s="35">
        <f>SUMIFS(рўйхат!AB:AB,рўйхат!$CX:$CX,$B$74,рўйхат!$D:$D,$C43)</f>
        <v/>
      </c>
      <c r="AD43" s="36">
        <f>SUMIFS(рўйхат!AC:AC,рўйхат!$CX:$CX,$B$74,рўйхат!$D:$D,$C43)</f>
        <v/>
      </c>
      <c r="AE43" s="35">
        <f>SUMIFS(рўйхат!AD:AD,рўйхат!$CX:$CX,$B$74,рўйхат!$D:$D,$C43)</f>
        <v/>
      </c>
      <c r="AF43" s="36">
        <f>SUMIFS(рўйхат!AE:AE,рўйхат!$CX:$CX,$B$74,рўйхат!$D:$D,$C43)</f>
        <v/>
      </c>
      <c r="AG43" s="35">
        <f>SUMIFS(рўйхат!AH:AH,рўйхат!$CX:$CX,$B$74,рўйхат!$D:$D,$C43)</f>
        <v/>
      </c>
      <c r="AH43" s="36">
        <f>SUMIFS(рўйхат!AI:AI,рўйхат!$CX:$CX,$B$74,рўйхат!$D:$D,$C43)</f>
        <v/>
      </c>
      <c r="AI43" s="35">
        <f>SUMIFS(рўйхат!AJ:AJ,рўйхат!$CX:$CX,$B$74,рўйхат!$D:$D,$C43)</f>
        <v/>
      </c>
      <c r="AJ43" s="36">
        <f>SUMIFS(рўйхат!AK:AK,рўйхат!$CX:$CX,$B$74,рўйхат!$D:$D,$C43)</f>
        <v/>
      </c>
      <c r="AK43" s="35">
        <f>SUMIFS(рўйхат!AL:AL,рўйхат!$CX:$CX,$B$74,рўйхат!$D:$D,$C43)</f>
        <v/>
      </c>
      <c r="AL43" s="36">
        <f>SUMIFS(рўйхат!AM:AM,рўйхат!$CX:$CX,$B$74,рўйхат!$D:$D,$C43)</f>
        <v/>
      </c>
      <c r="AM43" s="77">
        <f>IFERROR(Q43/E43,0)</f>
        <v/>
      </c>
      <c r="AN43" s="77">
        <f>IFERROR(R43/F43,0)</f>
        <v/>
      </c>
      <c r="AO43" s="35">
        <f>SUMIFS(рўйхат!AX:AX,рўйхат!$CX:$CX,$B$74,рўйхат!$D:$D,$C43)</f>
        <v/>
      </c>
      <c r="AP43" s="36">
        <f>SUMIFS(рўйхат!AY:AY,рўйхат!$CX:$CX,$B$74,рўйхат!$D:$D,$C43)</f>
        <v/>
      </c>
      <c r="AQ43" s="35">
        <f>SUMIFS(рўйхат!AZ:AZ,рўйхат!$CX:$CX,$B$74,рўйхат!$D:$D,$C43)</f>
        <v/>
      </c>
      <c r="AR43" s="36">
        <f>SUMIFS(рўйхат!BA:BA,рўйхат!$CX:$CX,$B$74,рўйхат!$D:$D,$C43)</f>
        <v/>
      </c>
      <c r="AS43" s="35">
        <f>SUMIFS(рўйхат!BB:BB,рўйхат!$CX:$CX,$B$74,рўйхат!$D:$D,$C43)</f>
        <v/>
      </c>
      <c r="AT43" s="36">
        <f>SUMIFS(рўйхат!BC:BC,рўйхат!$CX:$CX,$B$74,рўйхат!$D:$D,$C43)</f>
        <v/>
      </c>
      <c r="AU43" s="35">
        <f>SUMIFS(рўйхат!BD:BD,рўйхат!$CX:$CX,$B$74,рўйхат!$D:$D,$C43)</f>
        <v/>
      </c>
      <c r="AV43" s="36">
        <f>SUMIFS(рўйхат!BE:BE,рўйхат!$CX:$CX,$B$74,рўйхат!$D:$D,$C43)</f>
        <v/>
      </c>
      <c r="AW43" s="35">
        <f>SUMIFS(рўйхат!BF:BF,рўйхат!$CX:$CX,$B$74,рўйхат!$D:$D,$C43)</f>
        <v/>
      </c>
      <c r="AX43" s="36">
        <f>SUMIFS(рўйхат!BG:BG,рўйхат!$CX:$CX,$B$74,рўйхат!$D:$D,$C43)</f>
        <v/>
      </c>
      <c r="AY43" s="35">
        <f>SUMIFS(рўйхат!BH:BH,рўйхат!$CX:$CX,$B$74,рўйхат!$D:$D,$C43)</f>
        <v/>
      </c>
      <c r="AZ43" s="36">
        <f>SUMIFS(рўйхат!BI:BI,рўйхат!$CX:$CX,$B$74,рўйхат!$D:$D,$C43)</f>
        <v/>
      </c>
      <c r="BA43" s="35">
        <f>SUMIFS(рўйхат!BJ:BJ,рўйхат!$CX:$CX,$B$74,рўйхат!$D:$D,$C43)</f>
        <v/>
      </c>
      <c r="BB43" s="36">
        <f>SUMIFS(рўйхат!BK:BK,рўйхат!$CX:$CX,$B$74,рўйхат!$D:$D,$C43)</f>
        <v/>
      </c>
      <c r="BC43" s="77">
        <f>IFERROR(AO43/E43,0)</f>
        <v/>
      </c>
      <c r="BD43" s="77">
        <f>IFERROR(AP43/F43,0)</f>
        <v/>
      </c>
      <c r="BE43" s="35">
        <f>SUMIFS(рўйхат!BL:BL,рўйхат!$CX:$CX,$B$74,рўйхат!$D:$D,$C43)</f>
        <v/>
      </c>
      <c r="BF43" s="36">
        <f>SUMIFS(рўйхат!BM:BM,рўйхат!$CX:$CX,$B$74,рўйхат!$D:$D,$C43)</f>
        <v/>
      </c>
      <c r="BG43" s="35">
        <f>SUMIFS(рўйхат!BN:BN,рўйхат!$CX:$CX,$B$74,рўйхат!$D:$D,$C43)</f>
        <v/>
      </c>
      <c r="BH43" s="36">
        <f>SUMIFS(рўйхат!BO:BO,рўйхат!$CX:$CX,$B$74,рўйхат!$D:$D,$C43)</f>
        <v/>
      </c>
      <c r="BI43" s="35">
        <f>SUMIFS(рўйхат!BP:BP,рўйхат!$CX:$CX,$B$74,рўйхат!$D:$D,$C43)</f>
        <v/>
      </c>
      <c r="BJ43" s="36">
        <f>SUMIFS(рўйхат!BQ:BQ,рўйхат!$CX:$CX,$B$74,рўйхат!$D:$D,$C43)</f>
        <v/>
      </c>
      <c r="BK43" s="35">
        <f>SUMIFS(рўйхат!BR:BR,рўйхат!$CX:$CX,$B$74,рўйхат!$D:$D,$C43)</f>
        <v/>
      </c>
      <c r="BL43" s="36">
        <f>SUMIFS(рўйхат!BS:BS,рўйхат!$CX:$CX,$B$74,рўйхат!$D:$D,$C43)</f>
        <v/>
      </c>
      <c r="BM43" s="35">
        <f>SUMIFS(рўйхат!BT:BT,рўйхат!$CX:$CX,$B$74,рўйхат!$D:$D,$C43)</f>
        <v/>
      </c>
      <c r="BN43" s="36">
        <f>SUMIFS(рўйхат!BU:BU,рўйхат!$CX:$CX,$B$74,рўйхат!$D:$D,$C43)</f>
        <v/>
      </c>
      <c r="BO43" s="35">
        <f>SUMIFS(рўйхат!BX:BX,рўйхат!$CX:$CX,$B$74,рўйхат!$D:$D,$C43)</f>
        <v/>
      </c>
      <c r="BP43" s="36">
        <f>SUMIFS(рўйхат!BY:BY,рўйхат!$CX:$CX,$B$74,рўйхат!$D:$D,$C43)</f>
        <v/>
      </c>
      <c r="BQ43" s="35">
        <f>SUMIFS(рўйхат!BZ:BZ,рўйхат!$CX:$CX,$B$74,рўйхат!$D:$D,$C43)</f>
        <v/>
      </c>
      <c r="BR43" s="36">
        <f>SUMIFS(рўйхат!CA:CA,рўйхат!$CX:$CX,$B$74,рўйхат!$D:$D,$C43)</f>
        <v/>
      </c>
      <c r="BS43" s="35">
        <f>SUMIFS(рўйхат!CB:CB,рўйхат!$CX:$CX,$B$74,рўйхат!$D:$D,$C43)</f>
        <v/>
      </c>
      <c r="BT43" s="36">
        <f>SUMIFS(рўйхат!CC:CC,рўйхат!$CX:$CX,$B$74,рўйхат!$D:$D,$C43)</f>
        <v/>
      </c>
      <c r="BU43" s="35">
        <f>SUMIFS(рўйхат!CD:CD,рўйхат!$CX:$CX,$B$74,рўйхат!$D:$D,$C43)</f>
        <v/>
      </c>
      <c r="BV43" s="36">
        <f>SUMIFS(рўйхат!CE:CE,рўйхат!$CX:$CX,$B$74,рўйхат!$D:$D,$C43)</f>
        <v/>
      </c>
      <c r="BW43" s="35">
        <f>SUMIFS(рўйхат!CH:CH,рўйхат!$CX:$CX,$B$74,рўйхат!$D:$D,$C43)</f>
        <v/>
      </c>
      <c r="BX43" s="36">
        <f>SUMIFS(рўйхат!CI:CI,рўйхат!$CX:$CX,$B$74,рўйхат!$D:$D,$C43)</f>
        <v/>
      </c>
      <c r="BY43" s="35">
        <f>SUMIFS(рўйхат!CJ:CJ,рўйхат!$CX:$CX,$B$74,рўйхат!$D:$D,$C43)</f>
        <v/>
      </c>
      <c r="BZ43" s="36">
        <f>SUMIFS(рўйхат!CK:CK,рўйхат!$CX:$CX,$B$74,рўйхат!$D:$D,$C43)</f>
        <v/>
      </c>
      <c r="CA43" s="35">
        <f>SUMIFS(рўйхат!CL:CL,рўйхат!$CX:$CX,$B$74,рўйхат!$D:$D,$C43)</f>
        <v/>
      </c>
      <c r="CB43" s="36">
        <f>SUMIFS(рўйхат!CM:CM,рўйхат!$CX:$CX,$B$74,рўйхат!$D:$D,$C43)</f>
        <v/>
      </c>
      <c r="CC43" s="35">
        <f>SUMIFS(рўйхат!CN:CN,рўйхат!$CX:$CX,$B$74,рўйхат!$D:$D,$C43)</f>
        <v/>
      </c>
      <c r="CD43" s="36">
        <f>SUMIFS(рўйхат!CO:CO,рўйхат!$CX:$CX,$B$74,рўйхат!$D:$D,$C43)</f>
        <v/>
      </c>
      <c r="CE43" s="77">
        <f>IFERROR(BE43/(Q43+BE43),0)</f>
        <v/>
      </c>
      <c r="CF43" s="78">
        <f>IFERROR(BF43/(R43+BF43),0)</f>
        <v/>
      </c>
    </row>
    <row r="44" hidden="1" outlineLevel="1" ht="30" customFormat="1" customHeight="1" s="8">
      <c r="A44" s="39" t="n"/>
      <c r="B44" s="50" t="n">
        <v>36</v>
      </c>
      <c r="C44" s="131" t="inlineStr">
        <is>
          <t>Манфаатлар тўқнашуви (тўғридан-тўғри, UZEX)</t>
        </is>
      </c>
      <c r="D44" s="51" t="n"/>
      <c r="E44" s="35">
        <f>SUMIFS(рўйхат!F:F,рўйхат!$CX:$CX,$B$74,рўйхат!$D:$D,$C44)</f>
        <v/>
      </c>
      <c r="F44" s="36">
        <f>SUMIFS(рўйхат!G:G,рўйхат!$CX:$CX,$B$74,рўйхат!$D:$D,$C44)</f>
        <v/>
      </c>
      <c r="G44" s="35">
        <f>SUMIFS(рўйхат!H:H,рўйхат!$CX:$CX,$B$74,рўйхат!$D:$D,$C44)</f>
        <v/>
      </c>
      <c r="H44" s="36">
        <f>SUMIFS(рўйхат!I:I,рўйхат!$CX:$CX,$B$74,рўйхат!$D:$D,$C44)</f>
        <v/>
      </c>
      <c r="I44" s="35">
        <f>SUMIFS(рўйхат!J:J,рўйхат!$CX:$CX,$B$74,рўйхат!$D:$D,$C44)</f>
        <v/>
      </c>
      <c r="J44" s="36">
        <f>SUMIFS(рўйхат!K:K,рўйхат!$CX:$CX,$B$74,рўйхат!$D:$D,$C44)</f>
        <v/>
      </c>
      <c r="K44" s="35">
        <f>SUMIFS(рўйхат!L:L,рўйхат!$CX:$CX,$B$74,рўйхат!$D:$D,$C44)</f>
        <v/>
      </c>
      <c r="L44" s="36">
        <f>SUMIFS(рўйхат!M:M,рўйхат!$CX:$CX,$B$74,рўйхат!$D:$D,$C44)</f>
        <v/>
      </c>
      <c r="M44" s="35">
        <f>SUMIFS(рўйхат!N:N,рўйхат!$CX:$CX,$B$74,рўйхат!$D:$D,$C44)</f>
        <v/>
      </c>
      <c r="N44" s="36">
        <f>SUMIFS(рўйхат!O:O,рўйхат!$CX:$CX,$B$74,рўйхат!$D:$D,$C44)</f>
        <v/>
      </c>
      <c r="O44" s="34">
        <f>IFERROR(M44/E44,0)</f>
        <v/>
      </c>
      <c r="P44" s="34">
        <f>IFERROR(N44/F44,0)</f>
        <v/>
      </c>
      <c r="Q44" s="35">
        <f>SUMIFS(рўйхат!P:P,рўйхат!$CX:$CX,$B$74,рўйхат!$D:$D,$C44)</f>
        <v/>
      </c>
      <c r="R44" s="36">
        <f>SUMIFS(рўйхат!Q:Q,рўйхат!$CX:$CX,$B$74,рўйхат!$D:$D,$C44)</f>
        <v/>
      </c>
      <c r="S44" s="35">
        <f>SUMIFS(рўйхат!R:R,рўйхат!$CX:$CX,$B$74,рўйхат!$D:$D,$C44)</f>
        <v/>
      </c>
      <c r="T44" s="36">
        <f>SUMIFS(рўйхат!S:S,рўйхат!$CX:$CX,$B$74,рўйхат!$D:$D,$C44)</f>
        <v/>
      </c>
      <c r="U44" s="35">
        <f>SUMIFS(рўйхат!T:T,рўйхат!$CX:$CX,$B$74,рўйхат!$D:$D,$C44)</f>
        <v/>
      </c>
      <c r="V44" s="36">
        <f>SUMIFS(рўйхат!U:U,рўйхат!$CX:$CX,$B$74,рўйхат!$D:$D,$C44)</f>
        <v/>
      </c>
      <c r="W44" s="35">
        <f>SUMIFS(рўйхат!V:V,рўйхат!$CX:$CX,$B$74,рўйхат!$D:$D,$C44)</f>
        <v/>
      </c>
      <c r="X44" s="36">
        <f>SUMIFS(рўйхат!W:W,рўйхат!$CX:$CX,$B$74,рўйхат!$D:$D,$C44)</f>
        <v/>
      </c>
      <c r="Y44" s="35">
        <f>SUMIFS(рўйхат!X:X,рўйхат!$CX:$CX,$B$74,рўйхат!$D:$D,$C44)</f>
        <v/>
      </c>
      <c r="Z44" s="36">
        <f>SUMIFS(рўйхат!Y:Y,рўйхат!$CX:$CX,$B$74,рўйхат!$D:$D,$C44)</f>
        <v/>
      </c>
      <c r="AA44" s="35">
        <f>SUMIFS(рўйхат!Z:Z,рўйхат!$CX:$CX,$B$74,рўйхат!$D:$D,$C44)</f>
        <v/>
      </c>
      <c r="AB44" s="36">
        <f>SUMIFS(рўйхат!AA:AA,рўйхат!$CX:$CX,$B$74,рўйхат!$D:$D,$C44)</f>
        <v/>
      </c>
      <c r="AC44" s="35">
        <f>SUMIFS(рўйхат!AB:AB,рўйхат!$CX:$CX,$B$74,рўйхат!$D:$D,$C44)</f>
        <v/>
      </c>
      <c r="AD44" s="36">
        <f>SUMIFS(рўйхат!AC:AC,рўйхат!$CX:$CX,$B$74,рўйхат!$D:$D,$C44)</f>
        <v/>
      </c>
      <c r="AE44" s="35">
        <f>SUMIFS(рўйхат!AD:AD,рўйхат!$CX:$CX,$B$74,рўйхат!$D:$D,$C44)</f>
        <v/>
      </c>
      <c r="AF44" s="36">
        <f>SUMIFS(рўйхат!AE:AE,рўйхат!$CX:$CX,$B$74,рўйхат!$D:$D,$C44)</f>
        <v/>
      </c>
      <c r="AG44" s="35">
        <f>SUMIFS(рўйхат!AH:AH,рўйхат!$CX:$CX,$B$74,рўйхат!$D:$D,$C44)</f>
        <v/>
      </c>
      <c r="AH44" s="36">
        <f>SUMIFS(рўйхат!AI:AI,рўйхат!$CX:$CX,$B$74,рўйхат!$D:$D,$C44)</f>
        <v/>
      </c>
      <c r="AI44" s="35">
        <f>SUMIFS(рўйхат!AJ:AJ,рўйхат!$CX:$CX,$B$74,рўйхат!$D:$D,$C44)</f>
        <v/>
      </c>
      <c r="AJ44" s="36">
        <f>SUMIFS(рўйхат!AK:AK,рўйхат!$CX:$CX,$B$74,рўйхат!$D:$D,$C44)</f>
        <v/>
      </c>
      <c r="AK44" s="35">
        <f>SUMIFS(рўйхат!AL:AL,рўйхат!$CX:$CX,$B$74,рўйхат!$D:$D,$C44)</f>
        <v/>
      </c>
      <c r="AL44" s="36">
        <f>SUMIFS(рўйхат!AM:AM,рўйхат!$CX:$CX,$B$74,рўйхат!$D:$D,$C44)</f>
        <v/>
      </c>
      <c r="AM44" s="77">
        <f>IFERROR(Q44/E44,0)</f>
        <v/>
      </c>
      <c r="AN44" s="77">
        <f>IFERROR(R44/F44,0)</f>
        <v/>
      </c>
      <c r="AO44" s="35">
        <f>SUMIFS(рўйхат!AX:AX,рўйхат!$CX:$CX,$B$74,рўйхат!$D:$D,$C44)</f>
        <v/>
      </c>
      <c r="AP44" s="36">
        <f>SUMIFS(рўйхат!AY:AY,рўйхат!$CX:$CX,$B$74,рўйхат!$D:$D,$C44)</f>
        <v/>
      </c>
      <c r="AQ44" s="35">
        <f>SUMIFS(рўйхат!AZ:AZ,рўйхат!$CX:$CX,$B$74,рўйхат!$D:$D,$C44)</f>
        <v/>
      </c>
      <c r="AR44" s="36">
        <f>SUMIFS(рўйхат!BA:BA,рўйхат!$CX:$CX,$B$74,рўйхат!$D:$D,$C44)</f>
        <v/>
      </c>
      <c r="AS44" s="35">
        <f>SUMIFS(рўйхат!BB:BB,рўйхат!$CX:$CX,$B$74,рўйхат!$D:$D,$C44)</f>
        <v/>
      </c>
      <c r="AT44" s="36">
        <f>SUMIFS(рўйхат!BC:BC,рўйхат!$CX:$CX,$B$74,рўйхат!$D:$D,$C44)</f>
        <v/>
      </c>
      <c r="AU44" s="35">
        <f>SUMIFS(рўйхат!BD:BD,рўйхат!$CX:$CX,$B$74,рўйхат!$D:$D,$C44)</f>
        <v/>
      </c>
      <c r="AV44" s="36">
        <f>SUMIFS(рўйхат!BE:BE,рўйхат!$CX:$CX,$B$74,рўйхат!$D:$D,$C44)</f>
        <v/>
      </c>
      <c r="AW44" s="35">
        <f>SUMIFS(рўйхат!BF:BF,рўйхат!$CX:$CX,$B$74,рўйхат!$D:$D,$C44)</f>
        <v/>
      </c>
      <c r="AX44" s="36">
        <f>SUMIFS(рўйхат!BG:BG,рўйхат!$CX:$CX,$B$74,рўйхат!$D:$D,$C44)</f>
        <v/>
      </c>
      <c r="AY44" s="35">
        <f>SUMIFS(рўйхат!BH:BH,рўйхат!$CX:$CX,$B$74,рўйхат!$D:$D,$C44)</f>
        <v/>
      </c>
      <c r="AZ44" s="36">
        <f>SUMIFS(рўйхат!BI:BI,рўйхат!$CX:$CX,$B$74,рўйхат!$D:$D,$C44)</f>
        <v/>
      </c>
      <c r="BA44" s="35">
        <f>SUMIFS(рўйхат!BJ:BJ,рўйхат!$CX:$CX,$B$74,рўйхат!$D:$D,$C44)</f>
        <v/>
      </c>
      <c r="BB44" s="36">
        <f>SUMIFS(рўйхат!BK:BK,рўйхат!$CX:$CX,$B$74,рўйхат!$D:$D,$C44)</f>
        <v/>
      </c>
      <c r="BC44" s="77">
        <f>IFERROR(AO44/E44,0)</f>
        <v/>
      </c>
      <c r="BD44" s="77">
        <f>IFERROR(AP44/F44,0)</f>
        <v/>
      </c>
      <c r="BE44" s="35">
        <f>SUMIFS(рўйхат!BL:BL,рўйхат!$CX:$CX,$B$74,рўйхат!$D:$D,$C44)</f>
        <v/>
      </c>
      <c r="BF44" s="36">
        <f>SUMIFS(рўйхат!BM:BM,рўйхат!$CX:$CX,$B$74,рўйхат!$D:$D,$C44)</f>
        <v/>
      </c>
      <c r="BG44" s="35">
        <f>SUMIFS(рўйхат!BN:BN,рўйхат!$CX:$CX,$B$74,рўйхат!$D:$D,$C44)</f>
        <v/>
      </c>
      <c r="BH44" s="36">
        <f>SUMIFS(рўйхат!BO:BO,рўйхат!$CX:$CX,$B$74,рўйхат!$D:$D,$C44)</f>
        <v/>
      </c>
      <c r="BI44" s="35">
        <f>SUMIFS(рўйхат!BP:BP,рўйхат!$CX:$CX,$B$74,рўйхат!$D:$D,$C44)</f>
        <v/>
      </c>
      <c r="BJ44" s="36">
        <f>SUMIFS(рўйхат!BQ:BQ,рўйхат!$CX:$CX,$B$74,рўйхат!$D:$D,$C44)</f>
        <v/>
      </c>
      <c r="BK44" s="35">
        <f>SUMIFS(рўйхат!BR:BR,рўйхат!$CX:$CX,$B$74,рўйхат!$D:$D,$C44)</f>
        <v/>
      </c>
      <c r="BL44" s="36">
        <f>SUMIFS(рўйхат!BS:BS,рўйхат!$CX:$CX,$B$74,рўйхат!$D:$D,$C44)</f>
        <v/>
      </c>
      <c r="BM44" s="35">
        <f>SUMIFS(рўйхат!BT:BT,рўйхат!$CX:$CX,$B$74,рўйхат!$D:$D,$C44)</f>
        <v/>
      </c>
      <c r="BN44" s="36">
        <f>SUMIFS(рўйхат!BU:BU,рўйхат!$CX:$CX,$B$74,рўйхат!$D:$D,$C44)</f>
        <v/>
      </c>
      <c r="BO44" s="35">
        <f>SUMIFS(рўйхат!BX:BX,рўйхат!$CX:$CX,$B$74,рўйхат!$D:$D,$C44)</f>
        <v/>
      </c>
      <c r="BP44" s="36">
        <f>SUMIFS(рўйхат!BY:BY,рўйхат!$CX:$CX,$B$74,рўйхат!$D:$D,$C44)</f>
        <v/>
      </c>
      <c r="BQ44" s="35">
        <f>SUMIFS(рўйхат!BZ:BZ,рўйхат!$CX:$CX,$B$74,рўйхат!$D:$D,$C44)</f>
        <v/>
      </c>
      <c r="BR44" s="36">
        <f>SUMIFS(рўйхат!CA:CA,рўйхат!$CX:$CX,$B$74,рўйхат!$D:$D,$C44)</f>
        <v/>
      </c>
      <c r="BS44" s="35">
        <f>SUMIFS(рўйхат!CB:CB,рўйхат!$CX:$CX,$B$74,рўйхат!$D:$D,$C44)</f>
        <v/>
      </c>
      <c r="BT44" s="36">
        <f>SUMIFS(рўйхат!CC:CC,рўйхат!$CX:$CX,$B$74,рўйхат!$D:$D,$C44)</f>
        <v/>
      </c>
      <c r="BU44" s="35">
        <f>SUMIFS(рўйхат!CD:CD,рўйхат!$CX:$CX,$B$74,рўйхат!$D:$D,$C44)</f>
        <v/>
      </c>
      <c r="BV44" s="36">
        <f>SUMIFS(рўйхат!CE:CE,рўйхат!$CX:$CX,$B$74,рўйхат!$D:$D,$C44)</f>
        <v/>
      </c>
      <c r="BW44" s="35">
        <f>SUMIFS(рўйхат!CH:CH,рўйхат!$CX:$CX,$B$74,рўйхат!$D:$D,$C44)</f>
        <v/>
      </c>
      <c r="BX44" s="36">
        <f>SUMIFS(рўйхат!CI:CI,рўйхат!$CX:$CX,$B$74,рўйхат!$D:$D,$C44)</f>
        <v/>
      </c>
      <c r="BY44" s="35">
        <f>SUMIFS(рўйхат!CJ:CJ,рўйхат!$CX:$CX,$B$74,рўйхат!$D:$D,$C44)</f>
        <v/>
      </c>
      <c r="BZ44" s="36">
        <f>SUMIFS(рўйхат!CK:CK,рўйхат!$CX:$CX,$B$74,рўйхат!$D:$D,$C44)</f>
        <v/>
      </c>
      <c r="CA44" s="35">
        <f>SUMIFS(рўйхат!CL:CL,рўйхат!$CX:$CX,$B$74,рўйхат!$D:$D,$C44)</f>
        <v/>
      </c>
      <c r="CB44" s="36">
        <f>SUMIFS(рўйхат!CM:CM,рўйхат!$CX:$CX,$B$74,рўйхат!$D:$D,$C44)</f>
        <v/>
      </c>
      <c r="CC44" s="35">
        <f>SUMIFS(рўйхат!CN:CN,рўйхат!$CX:$CX,$B$74,рўйхат!$D:$D,$C44)</f>
        <v/>
      </c>
      <c r="CD44" s="36">
        <f>SUMIFS(рўйхат!CO:CO,рўйхат!$CX:$CX,$B$74,рўйхат!$D:$D,$C44)</f>
        <v/>
      </c>
      <c r="CE44" s="77">
        <f>IFERROR(BE44/(Q44+BE44),0)</f>
        <v/>
      </c>
      <c r="CF44" s="78">
        <f>IFERROR(BF44/(R44+BF44),0)</f>
        <v/>
      </c>
    </row>
    <row r="45" hidden="1" outlineLevel="1" ht="30" customFormat="1" customHeight="1" s="8">
      <c r="A45" s="39" t="n"/>
      <c r="B45" s="50" t="n">
        <v>37</v>
      </c>
      <c r="C45" s="131" t="inlineStr">
        <is>
          <t>Манфаатлар тўқнашуви (тўғридан-тўғри, XT XARID)</t>
        </is>
      </c>
      <c r="D45" s="51" t="n"/>
      <c r="E45" s="35">
        <f>SUMIFS(рўйхат!F:F,рўйхат!$CX:$CX,$B$74,рўйхат!$D:$D,$C45)</f>
        <v/>
      </c>
      <c r="F45" s="36">
        <f>SUMIFS(рўйхат!G:G,рўйхат!$CX:$CX,$B$74,рўйхат!$D:$D,$C45)</f>
        <v/>
      </c>
      <c r="G45" s="35">
        <f>SUMIFS(рўйхат!H:H,рўйхат!$CX:$CX,$B$74,рўйхат!$D:$D,$C45)</f>
        <v/>
      </c>
      <c r="H45" s="36">
        <f>SUMIFS(рўйхат!I:I,рўйхат!$CX:$CX,$B$74,рўйхат!$D:$D,$C45)</f>
        <v/>
      </c>
      <c r="I45" s="35">
        <f>SUMIFS(рўйхат!J:J,рўйхат!$CX:$CX,$B$74,рўйхат!$D:$D,$C45)</f>
        <v/>
      </c>
      <c r="J45" s="36">
        <f>SUMIFS(рўйхат!K:K,рўйхат!$CX:$CX,$B$74,рўйхат!$D:$D,$C45)</f>
        <v/>
      </c>
      <c r="K45" s="35">
        <f>SUMIFS(рўйхат!L:L,рўйхат!$CX:$CX,$B$74,рўйхат!$D:$D,$C45)</f>
        <v/>
      </c>
      <c r="L45" s="36">
        <f>SUMIFS(рўйхат!M:M,рўйхат!$CX:$CX,$B$74,рўйхат!$D:$D,$C45)</f>
        <v/>
      </c>
      <c r="M45" s="35">
        <f>SUMIFS(рўйхат!N:N,рўйхат!$CX:$CX,$B$74,рўйхат!$D:$D,$C45)</f>
        <v/>
      </c>
      <c r="N45" s="36">
        <f>SUMIFS(рўйхат!O:O,рўйхат!$CX:$CX,$B$74,рўйхат!$D:$D,$C45)</f>
        <v/>
      </c>
      <c r="O45" s="34">
        <f>IFERROR(M45/E45,0)</f>
        <v/>
      </c>
      <c r="P45" s="34">
        <f>IFERROR(N45/F45,0)</f>
        <v/>
      </c>
      <c r="Q45" s="35">
        <f>SUMIFS(рўйхат!P:P,рўйхат!$CX:$CX,$B$74,рўйхат!$D:$D,$C45)</f>
        <v/>
      </c>
      <c r="R45" s="36">
        <f>SUMIFS(рўйхат!Q:Q,рўйхат!$CX:$CX,$B$74,рўйхат!$D:$D,$C45)</f>
        <v/>
      </c>
      <c r="S45" s="35">
        <f>SUMIFS(рўйхат!R:R,рўйхат!$CX:$CX,$B$74,рўйхат!$D:$D,$C45)</f>
        <v/>
      </c>
      <c r="T45" s="36">
        <f>SUMIFS(рўйхат!S:S,рўйхат!$CX:$CX,$B$74,рўйхат!$D:$D,$C45)</f>
        <v/>
      </c>
      <c r="U45" s="35">
        <f>SUMIFS(рўйхат!T:T,рўйхат!$CX:$CX,$B$74,рўйхат!$D:$D,$C45)</f>
        <v/>
      </c>
      <c r="V45" s="36">
        <f>SUMIFS(рўйхат!U:U,рўйхат!$CX:$CX,$B$74,рўйхат!$D:$D,$C45)</f>
        <v/>
      </c>
      <c r="W45" s="35">
        <f>SUMIFS(рўйхат!V:V,рўйхат!$CX:$CX,$B$74,рўйхат!$D:$D,$C45)</f>
        <v/>
      </c>
      <c r="X45" s="36">
        <f>SUMIFS(рўйхат!W:W,рўйхат!$CX:$CX,$B$74,рўйхат!$D:$D,$C45)</f>
        <v/>
      </c>
      <c r="Y45" s="35">
        <f>SUMIFS(рўйхат!X:X,рўйхат!$CX:$CX,$B$74,рўйхат!$D:$D,$C45)</f>
        <v/>
      </c>
      <c r="Z45" s="36">
        <f>SUMIFS(рўйхат!Y:Y,рўйхат!$CX:$CX,$B$74,рўйхат!$D:$D,$C45)</f>
        <v/>
      </c>
      <c r="AA45" s="35">
        <f>SUMIFS(рўйхат!Z:Z,рўйхат!$CX:$CX,$B$74,рўйхат!$D:$D,$C45)</f>
        <v/>
      </c>
      <c r="AB45" s="36">
        <f>SUMIFS(рўйхат!AA:AA,рўйхат!$CX:$CX,$B$74,рўйхат!$D:$D,$C45)</f>
        <v/>
      </c>
      <c r="AC45" s="35">
        <f>SUMIFS(рўйхат!AB:AB,рўйхат!$CX:$CX,$B$74,рўйхат!$D:$D,$C45)</f>
        <v/>
      </c>
      <c r="AD45" s="36">
        <f>SUMIFS(рўйхат!AC:AC,рўйхат!$CX:$CX,$B$74,рўйхат!$D:$D,$C45)</f>
        <v/>
      </c>
      <c r="AE45" s="35">
        <f>SUMIFS(рўйхат!AD:AD,рўйхат!$CX:$CX,$B$74,рўйхат!$D:$D,$C45)</f>
        <v/>
      </c>
      <c r="AF45" s="36">
        <f>SUMIFS(рўйхат!AE:AE,рўйхат!$CX:$CX,$B$74,рўйхат!$D:$D,$C45)</f>
        <v/>
      </c>
      <c r="AG45" s="35">
        <f>SUMIFS(рўйхат!AH:AH,рўйхат!$CX:$CX,$B$74,рўйхат!$D:$D,$C45)</f>
        <v/>
      </c>
      <c r="AH45" s="36">
        <f>SUMIFS(рўйхат!AI:AI,рўйхат!$CX:$CX,$B$74,рўйхат!$D:$D,$C45)</f>
        <v/>
      </c>
      <c r="AI45" s="35">
        <f>SUMIFS(рўйхат!AJ:AJ,рўйхат!$CX:$CX,$B$74,рўйхат!$D:$D,$C45)</f>
        <v/>
      </c>
      <c r="AJ45" s="36">
        <f>SUMIFS(рўйхат!AK:AK,рўйхат!$CX:$CX,$B$74,рўйхат!$D:$D,$C45)</f>
        <v/>
      </c>
      <c r="AK45" s="35">
        <f>SUMIFS(рўйхат!AL:AL,рўйхат!$CX:$CX,$B$74,рўйхат!$D:$D,$C45)</f>
        <v/>
      </c>
      <c r="AL45" s="36">
        <f>SUMIFS(рўйхат!AM:AM,рўйхат!$CX:$CX,$B$74,рўйхат!$D:$D,$C45)</f>
        <v/>
      </c>
      <c r="AM45" s="77">
        <f>IFERROR(Q45/E45,0)</f>
        <v/>
      </c>
      <c r="AN45" s="77">
        <f>IFERROR(R45/F45,0)</f>
        <v/>
      </c>
      <c r="AO45" s="35">
        <f>SUMIFS(рўйхат!AX:AX,рўйхат!$CX:$CX,$B$74,рўйхат!$D:$D,$C45)</f>
        <v/>
      </c>
      <c r="AP45" s="36">
        <f>SUMIFS(рўйхат!AY:AY,рўйхат!$CX:$CX,$B$74,рўйхат!$D:$D,$C45)</f>
        <v/>
      </c>
      <c r="AQ45" s="35">
        <f>SUMIFS(рўйхат!AZ:AZ,рўйхат!$CX:$CX,$B$74,рўйхат!$D:$D,$C45)</f>
        <v/>
      </c>
      <c r="AR45" s="36">
        <f>SUMIFS(рўйхат!BA:BA,рўйхат!$CX:$CX,$B$74,рўйхат!$D:$D,$C45)</f>
        <v/>
      </c>
      <c r="AS45" s="35">
        <f>SUMIFS(рўйхат!BB:BB,рўйхат!$CX:$CX,$B$74,рўйхат!$D:$D,$C45)</f>
        <v/>
      </c>
      <c r="AT45" s="36">
        <f>SUMIFS(рўйхат!BC:BC,рўйхат!$CX:$CX,$B$74,рўйхат!$D:$D,$C45)</f>
        <v/>
      </c>
      <c r="AU45" s="35">
        <f>SUMIFS(рўйхат!BD:BD,рўйхат!$CX:$CX,$B$74,рўйхат!$D:$D,$C45)</f>
        <v/>
      </c>
      <c r="AV45" s="36">
        <f>SUMIFS(рўйхат!BE:BE,рўйхат!$CX:$CX,$B$74,рўйхат!$D:$D,$C45)</f>
        <v/>
      </c>
      <c r="AW45" s="35">
        <f>SUMIFS(рўйхат!BF:BF,рўйхат!$CX:$CX,$B$74,рўйхат!$D:$D,$C45)</f>
        <v/>
      </c>
      <c r="AX45" s="36">
        <f>SUMIFS(рўйхат!BG:BG,рўйхат!$CX:$CX,$B$74,рўйхат!$D:$D,$C45)</f>
        <v/>
      </c>
      <c r="AY45" s="35">
        <f>SUMIFS(рўйхат!BH:BH,рўйхат!$CX:$CX,$B$74,рўйхат!$D:$D,$C45)</f>
        <v/>
      </c>
      <c r="AZ45" s="36">
        <f>SUMIFS(рўйхат!BI:BI,рўйхат!$CX:$CX,$B$74,рўйхат!$D:$D,$C45)</f>
        <v/>
      </c>
      <c r="BA45" s="35">
        <f>SUMIFS(рўйхат!BJ:BJ,рўйхат!$CX:$CX,$B$74,рўйхат!$D:$D,$C45)</f>
        <v/>
      </c>
      <c r="BB45" s="36">
        <f>SUMIFS(рўйхат!BK:BK,рўйхат!$CX:$CX,$B$74,рўйхат!$D:$D,$C45)</f>
        <v/>
      </c>
      <c r="BC45" s="77">
        <f>IFERROR(AO45/E45,0)</f>
        <v/>
      </c>
      <c r="BD45" s="77">
        <f>IFERROR(AP45/F45,0)</f>
        <v/>
      </c>
      <c r="BE45" s="35">
        <f>SUMIFS(рўйхат!BL:BL,рўйхат!$CX:$CX,$B$74,рўйхат!$D:$D,$C45)</f>
        <v/>
      </c>
      <c r="BF45" s="36">
        <f>SUMIFS(рўйхат!BM:BM,рўйхат!$CX:$CX,$B$74,рўйхат!$D:$D,$C45)</f>
        <v/>
      </c>
      <c r="BG45" s="35">
        <f>SUMIFS(рўйхат!BN:BN,рўйхат!$CX:$CX,$B$74,рўйхат!$D:$D,$C45)</f>
        <v/>
      </c>
      <c r="BH45" s="36">
        <f>SUMIFS(рўйхат!BO:BO,рўйхат!$CX:$CX,$B$74,рўйхат!$D:$D,$C45)</f>
        <v/>
      </c>
      <c r="BI45" s="35">
        <f>SUMIFS(рўйхат!BP:BP,рўйхат!$CX:$CX,$B$74,рўйхат!$D:$D,$C45)</f>
        <v/>
      </c>
      <c r="BJ45" s="36">
        <f>SUMIFS(рўйхат!BQ:BQ,рўйхат!$CX:$CX,$B$74,рўйхат!$D:$D,$C45)</f>
        <v/>
      </c>
      <c r="BK45" s="35">
        <f>SUMIFS(рўйхат!BR:BR,рўйхат!$CX:$CX,$B$74,рўйхат!$D:$D,$C45)</f>
        <v/>
      </c>
      <c r="BL45" s="36">
        <f>SUMIFS(рўйхат!BS:BS,рўйхат!$CX:$CX,$B$74,рўйхат!$D:$D,$C45)</f>
        <v/>
      </c>
      <c r="BM45" s="35">
        <f>SUMIFS(рўйхат!BT:BT,рўйхат!$CX:$CX,$B$74,рўйхат!$D:$D,$C45)</f>
        <v/>
      </c>
      <c r="BN45" s="36">
        <f>SUMIFS(рўйхат!BU:BU,рўйхат!$CX:$CX,$B$74,рўйхат!$D:$D,$C45)</f>
        <v/>
      </c>
      <c r="BO45" s="35">
        <f>SUMIFS(рўйхат!BX:BX,рўйхат!$CX:$CX,$B$74,рўйхат!$D:$D,$C45)</f>
        <v/>
      </c>
      <c r="BP45" s="36">
        <f>SUMIFS(рўйхат!BY:BY,рўйхат!$CX:$CX,$B$74,рўйхат!$D:$D,$C45)</f>
        <v/>
      </c>
      <c r="BQ45" s="35">
        <f>SUMIFS(рўйхат!BZ:BZ,рўйхат!$CX:$CX,$B$74,рўйхат!$D:$D,$C45)</f>
        <v/>
      </c>
      <c r="BR45" s="36">
        <f>SUMIFS(рўйхат!CA:CA,рўйхат!$CX:$CX,$B$74,рўйхат!$D:$D,$C45)</f>
        <v/>
      </c>
      <c r="BS45" s="35">
        <f>SUMIFS(рўйхат!CB:CB,рўйхат!$CX:$CX,$B$74,рўйхат!$D:$D,$C45)</f>
        <v/>
      </c>
      <c r="BT45" s="36">
        <f>SUMIFS(рўйхат!CC:CC,рўйхат!$CX:$CX,$B$74,рўйхат!$D:$D,$C45)</f>
        <v/>
      </c>
      <c r="BU45" s="35">
        <f>SUMIFS(рўйхат!CD:CD,рўйхат!$CX:$CX,$B$74,рўйхат!$D:$D,$C45)</f>
        <v/>
      </c>
      <c r="BV45" s="36">
        <f>SUMIFS(рўйхат!CE:CE,рўйхат!$CX:$CX,$B$74,рўйхат!$D:$D,$C45)</f>
        <v/>
      </c>
      <c r="BW45" s="35">
        <f>SUMIFS(рўйхат!CH:CH,рўйхат!$CX:$CX,$B$74,рўйхат!$D:$D,$C45)</f>
        <v/>
      </c>
      <c r="BX45" s="36">
        <f>SUMIFS(рўйхат!CI:CI,рўйхат!$CX:$CX,$B$74,рўйхат!$D:$D,$C45)</f>
        <v/>
      </c>
      <c r="BY45" s="35">
        <f>SUMIFS(рўйхат!CJ:CJ,рўйхат!$CX:$CX,$B$74,рўйхат!$D:$D,$C45)</f>
        <v/>
      </c>
      <c r="BZ45" s="36">
        <f>SUMIFS(рўйхат!CK:CK,рўйхат!$CX:$CX,$B$74,рўйхат!$D:$D,$C45)</f>
        <v/>
      </c>
      <c r="CA45" s="35">
        <f>SUMIFS(рўйхат!CL:CL,рўйхат!$CX:$CX,$B$74,рўйхат!$D:$D,$C45)</f>
        <v/>
      </c>
      <c r="CB45" s="36">
        <f>SUMIFS(рўйхат!CM:CM,рўйхат!$CX:$CX,$B$74,рўйхат!$D:$D,$C45)</f>
        <v/>
      </c>
      <c r="CC45" s="35">
        <f>SUMIFS(рўйхат!CN:CN,рўйхат!$CX:$CX,$B$74,рўйхат!$D:$D,$C45)</f>
        <v/>
      </c>
      <c r="CD45" s="36">
        <f>SUMIFS(рўйхат!CO:CO,рўйхат!$CX:$CX,$B$74,рўйхат!$D:$D,$C45)</f>
        <v/>
      </c>
      <c r="CE45" s="77">
        <f>IFERROR(BE45/(Q45+BE45),0)</f>
        <v/>
      </c>
      <c r="CF45" s="78">
        <f>IFERROR(BF45/(R45+BF45),0)</f>
        <v/>
      </c>
    </row>
    <row r="46" hidden="1" outlineLevel="1" ht="30" customFormat="1" customHeight="1" s="8">
      <c r="A46" s="39" t="n"/>
      <c r="B46" s="50" t="n">
        <v>38</v>
      </c>
      <c r="C46" s="131" t="inlineStr">
        <is>
          <t>Манфаатлар тўқнашуви (тўғридан-тўғри)</t>
        </is>
      </c>
      <c r="D46" s="51" t="n"/>
      <c r="E46" s="35">
        <f>SUMIFS(рўйхат!F:F,рўйхат!$CX:$CX,$B$74,рўйхат!$D:$D,$C46)</f>
        <v/>
      </c>
      <c r="F46" s="36">
        <f>SUMIFS(рўйхат!G:G,рўйхат!$CX:$CX,$B$74,рўйхат!$D:$D,$C46)</f>
        <v/>
      </c>
      <c r="G46" s="35">
        <f>SUMIFS(рўйхат!H:H,рўйхат!$CX:$CX,$B$74,рўйхат!$D:$D,$C46)</f>
        <v/>
      </c>
      <c r="H46" s="36">
        <f>SUMIFS(рўйхат!I:I,рўйхат!$CX:$CX,$B$74,рўйхат!$D:$D,$C46)</f>
        <v/>
      </c>
      <c r="I46" s="35">
        <f>SUMIFS(рўйхат!J:J,рўйхат!$CX:$CX,$B$74,рўйхат!$D:$D,$C46)</f>
        <v/>
      </c>
      <c r="J46" s="36">
        <f>SUMIFS(рўйхат!K:K,рўйхат!$CX:$CX,$B$74,рўйхат!$D:$D,$C46)</f>
        <v/>
      </c>
      <c r="K46" s="35">
        <f>SUMIFS(рўйхат!L:L,рўйхат!$CX:$CX,$B$74,рўйхат!$D:$D,$C46)</f>
        <v/>
      </c>
      <c r="L46" s="36">
        <f>SUMIFS(рўйхат!M:M,рўйхат!$CX:$CX,$B$74,рўйхат!$D:$D,$C46)</f>
        <v/>
      </c>
      <c r="M46" s="35">
        <f>SUMIFS(рўйхат!N:N,рўйхат!$CX:$CX,$B$74,рўйхат!$D:$D,$C46)</f>
        <v/>
      </c>
      <c r="N46" s="36">
        <f>SUMIFS(рўйхат!O:O,рўйхат!$CX:$CX,$B$74,рўйхат!$D:$D,$C46)</f>
        <v/>
      </c>
      <c r="O46" s="34">
        <f>IFERROR(M46/E46,0)</f>
        <v/>
      </c>
      <c r="P46" s="34">
        <f>IFERROR(N46/F46,0)</f>
        <v/>
      </c>
      <c r="Q46" s="35">
        <f>SUMIFS(рўйхат!P:P,рўйхат!$CX:$CX,$B$74,рўйхат!$D:$D,$C46)</f>
        <v/>
      </c>
      <c r="R46" s="36">
        <f>SUMIFS(рўйхат!Q:Q,рўйхат!$CX:$CX,$B$74,рўйхат!$D:$D,$C46)</f>
        <v/>
      </c>
      <c r="S46" s="35">
        <f>SUMIFS(рўйхат!R:R,рўйхат!$CX:$CX,$B$74,рўйхат!$D:$D,$C46)</f>
        <v/>
      </c>
      <c r="T46" s="36">
        <f>SUMIFS(рўйхат!S:S,рўйхат!$CX:$CX,$B$74,рўйхат!$D:$D,$C46)</f>
        <v/>
      </c>
      <c r="U46" s="35">
        <f>SUMIFS(рўйхат!T:T,рўйхат!$CX:$CX,$B$74,рўйхат!$D:$D,$C46)</f>
        <v/>
      </c>
      <c r="V46" s="36">
        <f>SUMIFS(рўйхат!U:U,рўйхат!$CX:$CX,$B$74,рўйхат!$D:$D,$C46)</f>
        <v/>
      </c>
      <c r="W46" s="35">
        <f>SUMIFS(рўйхат!V:V,рўйхат!$CX:$CX,$B$74,рўйхат!$D:$D,$C46)</f>
        <v/>
      </c>
      <c r="X46" s="36">
        <f>SUMIFS(рўйхат!W:W,рўйхат!$CX:$CX,$B$74,рўйхат!$D:$D,$C46)</f>
        <v/>
      </c>
      <c r="Y46" s="35">
        <f>SUMIFS(рўйхат!X:X,рўйхат!$CX:$CX,$B$74,рўйхат!$D:$D,$C46)</f>
        <v/>
      </c>
      <c r="Z46" s="36">
        <f>SUMIFS(рўйхат!Y:Y,рўйхат!$CX:$CX,$B$74,рўйхат!$D:$D,$C46)</f>
        <v/>
      </c>
      <c r="AA46" s="35">
        <f>SUMIFS(рўйхат!Z:Z,рўйхат!$CX:$CX,$B$74,рўйхат!$D:$D,$C46)</f>
        <v/>
      </c>
      <c r="AB46" s="36">
        <f>SUMIFS(рўйхат!AA:AA,рўйхат!$CX:$CX,$B$74,рўйхат!$D:$D,$C46)</f>
        <v/>
      </c>
      <c r="AC46" s="35">
        <f>SUMIFS(рўйхат!AB:AB,рўйхат!$CX:$CX,$B$74,рўйхат!$D:$D,$C46)</f>
        <v/>
      </c>
      <c r="AD46" s="36">
        <f>SUMIFS(рўйхат!AC:AC,рўйхат!$CX:$CX,$B$74,рўйхат!$D:$D,$C46)</f>
        <v/>
      </c>
      <c r="AE46" s="35">
        <f>SUMIFS(рўйхат!AD:AD,рўйхат!$CX:$CX,$B$74,рўйхат!$D:$D,$C46)</f>
        <v/>
      </c>
      <c r="AF46" s="36">
        <f>SUMIFS(рўйхат!AE:AE,рўйхат!$CX:$CX,$B$74,рўйхат!$D:$D,$C46)</f>
        <v/>
      </c>
      <c r="AG46" s="35">
        <f>SUMIFS(рўйхат!AH:AH,рўйхат!$CX:$CX,$B$74,рўйхат!$D:$D,$C46)</f>
        <v/>
      </c>
      <c r="AH46" s="36">
        <f>SUMIFS(рўйхат!AI:AI,рўйхат!$CX:$CX,$B$74,рўйхат!$D:$D,$C46)</f>
        <v/>
      </c>
      <c r="AI46" s="35">
        <f>SUMIFS(рўйхат!AJ:AJ,рўйхат!$CX:$CX,$B$74,рўйхат!$D:$D,$C46)</f>
        <v/>
      </c>
      <c r="AJ46" s="36">
        <f>SUMIFS(рўйхат!AK:AK,рўйхат!$CX:$CX,$B$74,рўйхат!$D:$D,$C46)</f>
        <v/>
      </c>
      <c r="AK46" s="35">
        <f>SUMIFS(рўйхат!AL:AL,рўйхат!$CX:$CX,$B$74,рўйхат!$D:$D,$C46)</f>
        <v/>
      </c>
      <c r="AL46" s="36">
        <f>SUMIFS(рўйхат!AM:AM,рўйхат!$CX:$CX,$B$74,рўйхат!$D:$D,$C46)</f>
        <v/>
      </c>
      <c r="AM46" s="77">
        <f>IFERROR(Q46/E46,0)</f>
        <v/>
      </c>
      <c r="AN46" s="77">
        <f>IFERROR(R46/F46,0)</f>
        <v/>
      </c>
      <c r="AO46" s="35">
        <f>SUMIFS(рўйхат!AX:AX,рўйхат!$CX:$CX,$B$74,рўйхат!$D:$D,$C46)</f>
        <v/>
      </c>
      <c r="AP46" s="36">
        <f>SUMIFS(рўйхат!AY:AY,рўйхат!$CX:$CX,$B$74,рўйхат!$D:$D,$C46)</f>
        <v/>
      </c>
      <c r="AQ46" s="35">
        <f>SUMIFS(рўйхат!AZ:AZ,рўйхат!$CX:$CX,$B$74,рўйхат!$D:$D,$C46)</f>
        <v/>
      </c>
      <c r="AR46" s="36">
        <f>SUMIFS(рўйхат!BA:BA,рўйхат!$CX:$CX,$B$74,рўйхат!$D:$D,$C46)</f>
        <v/>
      </c>
      <c r="AS46" s="35">
        <f>SUMIFS(рўйхат!BB:BB,рўйхат!$CX:$CX,$B$74,рўйхат!$D:$D,$C46)</f>
        <v/>
      </c>
      <c r="AT46" s="36">
        <f>SUMIFS(рўйхат!BC:BC,рўйхат!$CX:$CX,$B$74,рўйхат!$D:$D,$C46)</f>
        <v/>
      </c>
      <c r="AU46" s="35">
        <f>SUMIFS(рўйхат!BD:BD,рўйхат!$CX:$CX,$B$74,рўйхат!$D:$D,$C46)</f>
        <v/>
      </c>
      <c r="AV46" s="36">
        <f>SUMIFS(рўйхат!BE:BE,рўйхат!$CX:$CX,$B$74,рўйхат!$D:$D,$C46)</f>
        <v/>
      </c>
      <c r="AW46" s="35">
        <f>SUMIFS(рўйхат!BF:BF,рўйхат!$CX:$CX,$B$74,рўйхат!$D:$D,$C46)</f>
        <v/>
      </c>
      <c r="AX46" s="36">
        <f>SUMIFS(рўйхат!BG:BG,рўйхат!$CX:$CX,$B$74,рўйхат!$D:$D,$C46)</f>
        <v/>
      </c>
      <c r="AY46" s="35">
        <f>SUMIFS(рўйхат!BH:BH,рўйхат!$CX:$CX,$B$74,рўйхат!$D:$D,$C46)</f>
        <v/>
      </c>
      <c r="AZ46" s="36">
        <f>SUMIFS(рўйхат!BI:BI,рўйхат!$CX:$CX,$B$74,рўйхат!$D:$D,$C46)</f>
        <v/>
      </c>
      <c r="BA46" s="35">
        <f>SUMIFS(рўйхат!BJ:BJ,рўйхат!$CX:$CX,$B$74,рўйхат!$D:$D,$C46)</f>
        <v/>
      </c>
      <c r="BB46" s="36">
        <f>SUMIFS(рўйхат!BK:BK,рўйхат!$CX:$CX,$B$74,рўйхат!$D:$D,$C46)</f>
        <v/>
      </c>
      <c r="BC46" s="77">
        <f>IFERROR(AO46/E46,0)</f>
        <v/>
      </c>
      <c r="BD46" s="77">
        <f>IFERROR(AP46/F46,0)</f>
        <v/>
      </c>
      <c r="BE46" s="35">
        <f>SUMIFS(рўйхат!BL:BL,рўйхат!$CX:$CX,$B$74,рўйхат!$D:$D,$C46)</f>
        <v/>
      </c>
      <c r="BF46" s="36">
        <f>SUMIFS(рўйхат!BM:BM,рўйхат!$CX:$CX,$B$74,рўйхат!$D:$D,$C46)</f>
        <v/>
      </c>
      <c r="BG46" s="35">
        <f>SUMIFS(рўйхат!BN:BN,рўйхат!$CX:$CX,$B$74,рўйхат!$D:$D,$C46)</f>
        <v/>
      </c>
      <c r="BH46" s="36">
        <f>SUMIFS(рўйхат!BO:BO,рўйхат!$CX:$CX,$B$74,рўйхат!$D:$D,$C46)</f>
        <v/>
      </c>
      <c r="BI46" s="35">
        <f>SUMIFS(рўйхат!BP:BP,рўйхат!$CX:$CX,$B$74,рўйхат!$D:$D,$C46)</f>
        <v/>
      </c>
      <c r="BJ46" s="36">
        <f>SUMIFS(рўйхат!BQ:BQ,рўйхат!$CX:$CX,$B$74,рўйхат!$D:$D,$C46)</f>
        <v/>
      </c>
      <c r="BK46" s="35">
        <f>SUMIFS(рўйхат!BR:BR,рўйхат!$CX:$CX,$B$74,рўйхат!$D:$D,$C46)</f>
        <v/>
      </c>
      <c r="BL46" s="36">
        <f>SUMIFS(рўйхат!BS:BS,рўйхат!$CX:$CX,$B$74,рўйхат!$D:$D,$C46)</f>
        <v/>
      </c>
      <c r="BM46" s="35">
        <f>SUMIFS(рўйхат!BT:BT,рўйхат!$CX:$CX,$B$74,рўйхат!$D:$D,$C46)</f>
        <v/>
      </c>
      <c r="BN46" s="36">
        <f>SUMIFS(рўйхат!BU:BU,рўйхат!$CX:$CX,$B$74,рўйхат!$D:$D,$C46)</f>
        <v/>
      </c>
      <c r="BO46" s="35">
        <f>SUMIFS(рўйхат!BX:BX,рўйхат!$CX:$CX,$B$74,рўйхат!$D:$D,$C46)</f>
        <v/>
      </c>
      <c r="BP46" s="36">
        <f>SUMIFS(рўйхат!BY:BY,рўйхат!$CX:$CX,$B$74,рўйхат!$D:$D,$C46)</f>
        <v/>
      </c>
      <c r="BQ46" s="35">
        <f>SUMIFS(рўйхат!BZ:BZ,рўйхат!$CX:$CX,$B$74,рўйхат!$D:$D,$C46)</f>
        <v/>
      </c>
      <c r="BR46" s="36">
        <f>SUMIFS(рўйхат!CA:CA,рўйхат!$CX:$CX,$B$74,рўйхат!$D:$D,$C46)</f>
        <v/>
      </c>
      <c r="BS46" s="35">
        <f>SUMIFS(рўйхат!CB:CB,рўйхат!$CX:$CX,$B$74,рўйхат!$D:$D,$C46)</f>
        <v/>
      </c>
      <c r="BT46" s="36">
        <f>SUMIFS(рўйхат!CC:CC,рўйхат!$CX:$CX,$B$74,рўйхат!$D:$D,$C46)</f>
        <v/>
      </c>
      <c r="BU46" s="35">
        <f>SUMIFS(рўйхат!CD:CD,рўйхат!$CX:$CX,$B$74,рўйхат!$D:$D,$C46)</f>
        <v/>
      </c>
      <c r="BV46" s="36">
        <f>SUMIFS(рўйхат!CE:CE,рўйхат!$CX:$CX,$B$74,рўйхат!$D:$D,$C46)</f>
        <v/>
      </c>
      <c r="BW46" s="35">
        <f>SUMIFS(рўйхат!CH:CH,рўйхат!$CX:$CX,$B$74,рўйхат!$D:$D,$C46)</f>
        <v/>
      </c>
      <c r="BX46" s="36">
        <f>SUMIFS(рўйхат!CI:CI,рўйхат!$CX:$CX,$B$74,рўйхат!$D:$D,$C46)</f>
        <v/>
      </c>
      <c r="BY46" s="35">
        <f>SUMIFS(рўйхат!CJ:CJ,рўйхат!$CX:$CX,$B$74,рўйхат!$D:$D,$C46)</f>
        <v/>
      </c>
      <c r="BZ46" s="36">
        <f>SUMIFS(рўйхат!CK:CK,рўйхат!$CX:$CX,$B$74,рўйхат!$D:$D,$C46)</f>
        <v/>
      </c>
      <c r="CA46" s="35">
        <f>SUMIFS(рўйхат!CL:CL,рўйхат!$CX:$CX,$B$74,рўйхат!$D:$D,$C46)</f>
        <v/>
      </c>
      <c r="CB46" s="36">
        <f>SUMIFS(рўйхат!CM:CM,рўйхат!$CX:$CX,$B$74,рўйхат!$D:$D,$C46)</f>
        <v/>
      </c>
      <c r="CC46" s="35">
        <f>SUMIFS(рўйхат!CN:CN,рўйхат!$CX:$CX,$B$74,рўйхат!$D:$D,$C46)</f>
        <v/>
      </c>
      <c r="CD46" s="36">
        <f>SUMIFS(рўйхат!CO:CO,рўйхат!$CX:$CX,$B$74,рўйхат!$D:$D,$C46)</f>
        <v/>
      </c>
      <c r="CE46" s="77">
        <f>IFERROR(BE46/(Q46+BE46),0)</f>
        <v/>
      </c>
      <c r="CF46" s="78">
        <f>IFERROR(BF46/(R46+BF46),0)</f>
        <v/>
      </c>
    </row>
    <row r="47" hidden="1" outlineLevel="1" ht="30" customFormat="1" customHeight="1" s="8">
      <c r="A47" s="39" t="n"/>
      <c r="B47" s="50" t="n">
        <v>39</v>
      </c>
      <c r="C47" s="131" t="inlineStr">
        <is>
          <t>Манфаатлар тўқнашуви (Qurilish)</t>
        </is>
      </c>
      <c r="D47" s="51" t="n"/>
      <c r="E47" s="35">
        <f>SUMIFS(рўйхат!F:F,рўйхат!$CX:$CX,$B$74,рўйхат!$D:$D,$C47)</f>
        <v/>
      </c>
      <c r="F47" s="36">
        <f>SUMIFS(рўйхат!G:G,рўйхат!$CX:$CX,$B$74,рўйхат!$D:$D,$C47)</f>
        <v/>
      </c>
      <c r="G47" s="35">
        <f>SUMIFS(рўйхат!H:H,рўйхат!$CX:$CX,$B$74,рўйхат!$D:$D,$C47)</f>
        <v/>
      </c>
      <c r="H47" s="36">
        <f>SUMIFS(рўйхат!I:I,рўйхат!$CX:$CX,$B$74,рўйхат!$D:$D,$C47)</f>
        <v/>
      </c>
      <c r="I47" s="35">
        <f>SUMIFS(рўйхат!J:J,рўйхат!$CX:$CX,$B$74,рўйхат!$D:$D,$C47)</f>
        <v/>
      </c>
      <c r="J47" s="36">
        <f>SUMIFS(рўйхат!K:K,рўйхат!$CX:$CX,$B$74,рўйхат!$D:$D,$C47)</f>
        <v/>
      </c>
      <c r="K47" s="35">
        <f>SUMIFS(рўйхат!L:L,рўйхат!$CX:$CX,$B$74,рўйхат!$D:$D,$C47)</f>
        <v/>
      </c>
      <c r="L47" s="36">
        <f>SUMIFS(рўйхат!M:M,рўйхат!$CX:$CX,$B$74,рўйхат!$D:$D,$C47)</f>
        <v/>
      </c>
      <c r="M47" s="35">
        <f>SUMIFS(рўйхат!N:N,рўйхат!$CX:$CX,$B$74,рўйхат!$D:$D,$C47)</f>
        <v/>
      </c>
      <c r="N47" s="36">
        <f>SUMIFS(рўйхат!O:O,рўйхат!$CX:$CX,$B$74,рўйхат!$D:$D,$C47)</f>
        <v/>
      </c>
      <c r="O47" s="34">
        <f>IFERROR(M47/E47,0)</f>
        <v/>
      </c>
      <c r="P47" s="34">
        <f>IFERROR(N47/F47,0)</f>
        <v/>
      </c>
      <c r="Q47" s="35">
        <f>SUMIFS(рўйхат!P:P,рўйхат!$CX:$CX,$B$74,рўйхат!$D:$D,$C47)</f>
        <v/>
      </c>
      <c r="R47" s="36">
        <f>SUMIFS(рўйхат!Q:Q,рўйхат!$CX:$CX,$B$74,рўйхат!$D:$D,$C47)</f>
        <v/>
      </c>
      <c r="S47" s="35">
        <f>SUMIFS(рўйхат!R:R,рўйхат!$CX:$CX,$B$74,рўйхат!$D:$D,$C47)</f>
        <v/>
      </c>
      <c r="T47" s="36">
        <f>SUMIFS(рўйхат!S:S,рўйхат!$CX:$CX,$B$74,рўйхат!$D:$D,$C47)</f>
        <v/>
      </c>
      <c r="U47" s="35">
        <f>SUMIFS(рўйхат!T:T,рўйхат!$CX:$CX,$B$74,рўйхат!$D:$D,$C47)</f>
        <v/>
      </c>
      <c r="V47" s="36">
        <f>SUMIFS(рўйхат!U:U,рўйхат!$CX:$CX,$B$74,рўйхат!$D:$D,$C47)</f>
        <v/>
      </c>
      <c r="W47" s="35">
        <f>SUMIFS(рўйхат!V:V,рўйхат!$CX:$CX,$B$74,рўйхат!$D:$D,$C47)</f>
        <v/>
      </c>
      <c r="X47" s="36">
        <f>SUMIFS(рўйхат!W:W,рўйхат!$CX:$CX,$B$74,рўйхат!$D:$D,$C47)</f>
        <v/>
      </c>
      <c r="Y47" s="35">
        <f>SUMIFS(рўйхат!X:X,рўйхат!$CX:$CX,$B$74,рўйхат!$D:$D,$C47)</f>
        <v/>
      </c>
      <c r="Z47" s="36">
        <f>SUMIFS(рўйхат!Y:Y,рўйхат!$CX:$CX,$B$74,рўйхат!$D:$D,$C47)</f>
        <v/>
      </c>
      <c r="AA47" s="35">
        <f>SUMIFS(рўйхат!Z:Z,рўйхат!$CX:$CX,$B$74,рўйхат!$D:$D,$C47)</f>
        <v/>
      </c>
      <c r="AB47" s="36">
        <f>SUMIFS(рўйхат!AA:AA,рўйхат!$CX:$CX,$B$74,рўйхат!$D:$D,$C47)</f>
        <v/>
      </c>
      <c r="AC47" s="35">
        <f>SUMIFS(рўйхат!AB:AB,рўйхат!$CX:$CX,$B$74,рўйхат!$D:$D,$C47)</f>
        <v/>
      </c>
      <c r="AD47" s="36">
        <f>SUMIFS(рўйхат!AC:AC,рўйхат!$CX:$CX,$B$74,рўйхат!$D:$D,$C47)</f>
        <v/>
      </c>
      <c r="AE47" s="35">
        <f>SUMIFS(рўйхат!AD:AD,рўйхат!$CX:$CX,$B$74,рўйхат!$D:$D,$C47)</f>
        <v/>
      </c>
      <c r="AF47" s="36">
        <f>SUMIFS(рўйхат!AE:AE,рўйхат!$CX:$CX,$B$74,рўйхат!$D:$D,$C47)</f>
        <v/>
      </c>
      <c r="AG47" s="35">
        <f>SUMIFS(рўйхат!AH:AH,рўйхат!$CX:$CX,$B$74,рўйхат!$D:$D,$C47)</f>
        <v/>
      </c>
      <c r="AH47" s="36">
        <f>SUMIFS(рўйхат!AI:AI,рўйхат!$CX:$CX,$B$74,рўйхат!$D:$D,$C47)</f>
        <v/>
      </c>
      <c r="AI47" s="35">
        <f>SUMIFS(рўйхат!AJ:AJ,рўйхат!$CX:$CX,$B$74,рўйхат!$D:$D,$C47)</f>
        <v/>
      </c>
      <c r="AJ47" s="36">
        <f>SUMIFS(рўйхат!AK:AK,рўйхат!$CX:$CX,$B$74,рўйхат!$D:$D,$C47)</f>
        <v/>
      </c>
      <c r="AK47" s="35">
        <f>SUMIFS(рўйхат!AL:AL,рўйхат!$CX:$CX,$B$74,рўйхат!$D:$D,$C47)</f>
        <v/>
      </c>
      <c r="AL47" s="36">
        <f>SUMIFS(рўйхат!AM:AM,рўйхат!$CX:$CX,$B$74,рўйхат!$D:$D,$C47)</f>
        <v/>
      </c>
      <c r="AM47" s="77">
        <f>IFERROR(Q47/E47,0)</f>
        <v/>
      </c>
      <c r="AN47" s="77">
        <f>IFERROR(R47/F47,0)</f>
        <v/>
      </c>
      <c r="AO47" s="35">
        <f>SUMIFS(рўйхат!AX:AX,рўйхат!$CX:$CX,$B$74,рўйхат!$D:$D,$C47)</f>
        <v/>
      </c>
      <c r="AP47" s="36">
        <f>SUMIFS(рўйхат!AY:AY,рўйхат!$CX:$CX,$B$74,рўйхат!$D:$D,$C47)</f>
        <v/>
      </c>
      <c r="AQ47" s="35">
        <f>SUMIFS(рўйхат!AZ:AZ,рўйхат!$CX:$CX,$B$74,рўйхат!$D:$D,$C47)</f>
        <v/>
      </c>
      <c r="AR47" s="36">
        <f>SUMIFS(рўйхат!BA:BA,рўйхат!$CX:$CX,$B$74,рўйхат!$D:$D,$C47)</f>
        <v/>
      </c>
      <c r="AS47" s="35">
        <f>SUMIFS(рўйхат!BB:BB,рўйхат!$CX:$CX,$B$74,рўйхат!$D:$D,$C47)</f>
        <v/>
      </c>
      <c r="AT47" s="36">
        <f>SUMIFS(рўйхат!BC:BC,рўйхат!$CX:$CX,$B$74,рўйхат!$D:$D,$C47)</f>
        <v/>
      </c>
      <c r="AU47" s="35">
        <f>SUMIFS(рўйхат!BD:BD,рўйхат!$CX:$CX,$B$74,рўйхат!$D:$D,$C47)</f>
        <v/>
      </c>
      <c r="AV47" s="36">
        <f>SUMIFS(рўйхат!BE:BE,рўйхат!$CX:$CX,$B$74,рўйхат!$D:$D,$C47)</f>
        <v/>
      </c>
      <c r="AW47" s="35">
        <f>SUMIFS(рўйхат!BF:BF,рўйхат!$CX:$CX,$B$74,рўйхат!$D:$D,$C47)</f>
        <v/>
      </c>
      <c r="AX47" s="36">
        <f>SUMIFS(рўйхат!BG:BG,рўйхат!$CX:$CX,$B$74,рўйхат!$D:$D,$C47)</f>
        <v/>
      </c>
      <c r="AY47" s="35">
        <f>SUMIFS(рўйхат!BH:BH,рўйхат!$CX:$CX,$B$74,рўйхат!$D:$D,$C47)</f>
        <v/>
      </c>
      <c r="AZ47" s="36">
        <f>SUMIFS(рўйхат!BI:BI,рўйхат!$CX:$CX,$B$74,рўйхат!$D:$D,$C47)</f>
        <v/>
      </c>
      <c r="BA47" s="35">
        <f>SUMIFS(рўйхат!BJ:BJ,рўйхат!$CX:$CX,$B$74,рўйхат!$D:$D,$C47)</f>
        <v/>
      </c>
      <c r="BB47" s="36">
        <f>SUMIFS(рўйхат!BK:BK,рўйхат!$CX:$CX,$B$74,рўйхат!$D:$D,$C47)</f>
        <v/>
      </c>
      <c r="BC47" s="77">
        <f>IFERROR(AO47/E47,0)</f>
        <v/>
      </c>
      <c r="BD47" s="77">
        <f>IFERROR(AP47/F47,0)</f>
        <v/>
      </c>
      <c r="BE47" s="35">
        <f>SUMIFS(рўйхат!BL:BL,рўйхат!$CX:$CX,$B$74,рўйхат!$D:$D,$C47)</f>
        <v/>
      </c>
      <c r="BF47" s="36">
        <f>SUMIFS(рўйхат!BM:BM,рўйхат!$CX:$CX,$B$74,рўйхат!$D:$D,$C47)</f>
        <v/>
      </c>
      <c r="BG47" s="35">
        <f>SUMIFS(рўйхат!BN:BN,рўйхат!$CX:$CX,$B$74,рўйхат!$D:$D,$C47)</f>
        <v/>
      </c>
      <c r="BH47" s="36">
        <f>SUMIFS(рўйхат!BO:BO,рўйхат!$CX:$CX,$B$74,рўйхат!$D:$D,$C47)</f>
        <v/>
      </c>
      <c r="BI47" s="35">
        <f>SUMIFS(рўйхат!BP:BP,рўйхат!$CX:$CX,$B$74,рўйхат!$D:$D,$C47)</f>
        <v/>
      </c>
      <c r="BJ47" s="36">
        <f>SUMIFS(рўйхат!BQ:BQ,рўйхат!$CX:$CX,$B$74,рўйхат!$D:$D,$C47)</f>
        <v/>
      </c>
      <c r="BK47" s="35">
        <f>SUMIFS(рўйхат!BR:BR,рўйхат!$CX:$CX,$B$74,рўйхат!$D:$D,$C47)</f>
        <v/>
      </c>
      <c r="BL47" s="36">
        <f>SUMIFS(рўйхат!BS:BS,рўйхат!$CX:$CX,$B$74,рўйхат!$D:$D,$C47)</f>
        <v/>
      </c>
      <c r="BM47" s="35">
        <f>SUMIFS(рўйхат!BT:BT,рўйхат!$CX:$CX,$B$74,рўйхат!$D:$D,$C47)</f>
        <v/>
      </c>
      <c r="BN47" s="36">
        <f>SUMIFS(рўйхат!BU:BU,рўйхат!$CX:$CX,$B$74,рўйхат!$D:$D,$C47)</f>
        <v/>
      </c>
      <c r="BO47" s="35">
        <f>SUMIFS(рўйхат!BX:BX,рўйхат!$CX:$CX,$B$74,рўйхат!$D:$D,$C47)</f>
        <v/>
      </c>
      <c r="BP47" s="36">
        <f>SUMIFS(рўйхат!BY:BY,рўйхат!$CX:$CX,$B$74,рўйхат!$D:$D,$C47)</f>
        <v/>
      </c>
      <c r="BQ47" s="35">
        <f>SUMIFS(рўйхат!BZ:BZ,рўйхат!$CX:$CX,$B$74,рўйхат!$D:$D,$C47)</f>
        <v/>
      </c>
      <c r="BR47" s="36">
        <f>SUMIFS(рўйхат!CA:CA,рўйхат!$CX:$CX,$B$74,рўйхат!$D:$D,$C47)</f>
        <v/>
      </c>
      <c r="BS47" s="35">
        <f>SUMIFS(рўйхат!CB:CB,рўйхат!$CX:$CX,$B$74,рўйхат!$D:$D,$C47)</f>
        <v/>
      </c>
      <c r="BT47" s="36">
        <f>SUMIFS(рўйхат!CC:CC,рўйхат!$CX:$CX,$B$74,рўйхат!$D:$D,$C47)</f>
        <v/>
      </c>
      <c r="BU47" s="35">
        <f>SUMIFS(рўйхат!CD:CD,рўйхат!$CX:$CX,$B$74,рўйхат!$D:$D,$C47)</f>
        <v/>
      </c>
      <c r="BV47" s="36">
        <f>SUMIFS(рўйхат!CE:CE,рўйхат!$CX:$CX,$B$74,рўйхат!$D:$D,$C47)</f>
        <v/>
      </c>
      <c r="BW47" s="35">
        <f>SUMIFS(рўйхат!CH:CH,рўйхат!$CX:$CX,$B$74,рўйхат!$D:$D,$C47)</f>
        <v/>
      </c>
      <c r="BX47" s="36">
        <f>SUMIFS(рўйхат!CI:CI,рўйхат!$CX:$CX,$B$74,рўйхат!$D:$D,$C47)</f>
        <v/>
      </c>
      <c r="BY47" s="35">
        <f>SUMIFS(рўйхат!CJ:CJ,рўйхат!$CX:$CX,$B$74,рўйхат!$D:$D,$C47)</f>
        <v/>
      </c>
      <c r="BZ47" s="36">
        <f>SUMIFS(рўйхат!CK:CK,рўйхат!$CX:$CX,$B$74,рўйхат!$D:$D,$C47)</f>
        <v/>
      </c>
      <c r="CA47" s="35">
        <f>SUMIFS(рўйхат!CL:CL,рўйхат!$CX:$CX,$B$74,рўйхат!$D:$D,$C47)</f>
        <v/>
      </c>
      <c r="CB47" s="36">
        <f>SUMIFS(рўйхат!CM:CM,рўйхат!$CX:$CX,$B$74,рўйхат!$D:$D,$C47)</f>
        <v/>
      </c>
      <c r="CC47" s="35">
        <f>SUMIFS(рўйхат!CN:CN,рўйхат!$CX:$CX,$B$74,рўйхат!$D:$D,$C47)</f>
        <v/>
      </c>
      <c r="CD47" s="36">
        <f>SUMIFS(рўйхат!CO:CO,рўйхат!$CX:$CX,$B$74,рўйхат!$D:$D,$C47)</f>
        <v/>
      </c>
      <c r="CE47" s="77">
        <f>IFERROR(BE47/(Q47+BE47),0)</f>
        <v/>
      </c>
      <c r="CF47" s="78">
        <f>IFERROR(BF47/(R47+BF47),0)</f>
        <v/>
      </c>
    </row>
    <row r="48" hidden="1" outlineLevel="1" ht="30" customFormat="1" customHeight="1" s="8">
      <c r="A48" s="39" t="n"/>
      <c r="B48" s="50" t="n">
        <v>40</v>
      </c>
      <c r="C48" s="131" t="inlineStr">
        <is>
          <t>Нақдлаштириш аломатлари мавжуд шубҳали корхоналар билан тузилган шартномалар</t>
        </is>
      </c>
      <c r="D48" s="51" t="n"/>
      <c r="E48" s="35">
        <f>SUMIFS(рўйхат!F:F,рўйхат!$CX:$CX,$B$74,рўйхат!$D:$D,$C48)</f>
        <v/>
      </c>
      <c r="F48" s="36">
        <f>SUMIFS(рўйхат!G:G,рўйхат!$CX:$CX,$B$74,рўйхат!$D:$D,$C48)</f>
        <v/>
      </c>
      <c r="G48" s="35">
        <f>SUMIFS(рўйхат!H:H,рўйхат!$CX:$CX,$B$74,рўйхат!$D:$D,$C48)</f>
        <v/>
      </c>
      <c r="H48" s="36">
        <f>SUMIFS(рўйхат!I:I,рўйхат!$CX:$CX,$B$74,рўйхат!$D:$D,$C48)</f>
        <v/>
      </c>
      <c r="I48" s="35">
        <f>SUMIFS(рўйхат!J:J,рўйхат!$CX:$CX,$B$74,рўйхат!$D:$D,$C48)</f>
        <v/>
      </c>
      <c r="J48" s="36">
        <f>SUMIFS(рўйхат!K:K,рўйхат!$CX:$CX,$B$74,рўйхат!$D:$D,$C48)</f>
        <v/>
      </c>
      <c r="K48" s="35">
        <f>SUMIFS(рўйхат!L:L,рўйхат!$CX:$CX,$B$74,рўйхат!$D:$D,$C48)</f>
        <v/>
      </c>
      <c r="L48" s="36">
        <f>SUMIFS(рўйхат!M:M,рўйхат!$CX:$CX,$B$74,рўйхат!$D:$D,$C48)</f>
        <v/>
      </c>
      <c r="M48" s="35">
        <f>SUMIFS(рўйхат!N:N,рўйхат!$CX:$CX,$B$74,рўйхат!$D:$D,$C48)</f>
        <v/>
      </c>
      <c r="N48" s="36">
        <f>SUMIFS(рўйхат!O:O,рўйхат!$CX:$CX,$B$74,рўйхат!$D:$D,$C48)</f>
        <v/>
      </c>
      <c r="O48" s="34">
        <f>IFERROR(M48/E48,0)</f>
        <v/>
      </c>
      <c r="P48" s="34">
        <f>IFERROR(N48/F48,0)</f>
        <v/>
      </c>
      <c r="Q48" s="35">
        <f>SUMIFS(рўйхат!P:P,рўйхат!$CX:$CX,$B$74,рўйхат!$D:$D,$C48)</f>
        <v/>
      </c>
      <c r="R48" s="36">
        <f>SUMIFS(рўйхат!Q:Q,рўйхат!$CX:$CX,$B$74,рўйхат!$D:$D,$C48)</f>
        <v/>
      </c>
      <c r="S48" s="35">
        <f>SUMIFS(рўйхат!R:R,рўйхат!$CX:$CX,$B$74,рўйхат!$D:$D,$C48)</f>
        <v/>
      </c>
      <c r="T48" s="36">
        <f>SUMIFS(рўйхат!S:S,рўйхат!$CX:$CX,$B$74,рўйхат!$D:$D,$C48)</f>
        <v/>
      </c>
      <c r="U48" s="35">
        <f>SUMIFS(рўйхат!T:T,рўйхат!$CX:$CX,$B$74,рўйхат!$D:$D,$C48)</f>
        <v/>
      </c>
      <c r="V48" s="36">
        <f>SUMIFS(рўйхат!U:U,рўйхат!$CX:$CX,$B$74,рўйхат!$D:$D,$C48)</f>
        <v/>
      </c>
      <c r="W48" s="35">
        <f>SUMIFS(рўйхат!V:V,рўйхат!$CX:$CX,$B$74,рўйхат!$D:$D,$C48)</f>
        <v/>
      </c>
      <c r="X48" s="36">
        <f>SUMIFS(рўйхат!W:W,рўйхат!$CX:$CX,$B$74,рўйхат!$D:$D,$C48)</f>
        <v/>
      </c>
      <c r="Y48" s="35">
        <f>SUMIFS(рўйхат!X:X,рўйхат!$CX:$CX,$B$74,рўйхат!$D:$D,$C48)</f>
        <v/>
      </c>
      <c r="Z48" s="36">
        <f>SUMIFS(рўйхат!Y:Y,рўйхат!$CX:$CX,$B$74,рўйхат!$D:$D,$C48)</f>
        <v/>
      </c>
      <c r="AA48" s="35">
        <f>SUMIFS(рўйхат!Z:Z,рўйхат!$CX:$CX,$B$74,рўйхат!$D:$D,$C48)</f>
        <v/>
      </c>
      <c r="AB48" s="36">
        <f>SUMIFS(рўйхат!AA:AA,рўйхат!$CX:$CX,$B$74,рўйхат!$D:$D,$C48)</f>
        <v/>
      </c>
      <c r="AC48" s="35">
        <f>SUMIFS(рўйхат!AB:AB,рўйхат!$CX:$CX,$B$74,рўйхат!$D:$D,$C48)</f>
        <v/>
      </c>
      <c r="AD48" s="36">
        <f>SUMIFS(рўйхат!AC:AC,рўйхат!$CX:$CX,$B$74,рўйхат!$D:$D,$C48)</f>
        <v/>
      </c>
      <c r="AE48" s="35">
        <f>SUMIFS(рўйхат!AD:AD,рўйхат!$CX:$CX,$B$74,рўйхат!$D:$D,$C48)</f>
        <v/>
      </c>
      <c r="AF48" s="36">
        <f>SUMIFS(рўйхат!AE:AE,рўйхат!$CX:$CX,$B$74,рўйхат!$D:$D,$C48)</f>
        <v/>
      </c>
      <c r="AG48" s="35">
        <f>SUMIFS(рўйхат!AH:AH,рўйхат!$CX:$CX,$B$74,рўйхат!$D:$D,$C48)</f>
        <v/>
      </c>
      <c r="AH48" s="36">
        <f>SUMIFS(рўйхат!AI:AI,рўйхат!$CX:$CX,$B$74,рўйхат!$D:$D,$C48)</f>
        <v/>
      </c>
      <c r="AI48" s="35">
        <f>SUMIFS(рўйхат!AJ:AJ,рўйхат!$CX:$CX,$B$74,рўйхат!$D:$D,$C48)</f>
        <v/>
      </c>
      <c r="AJ48" s="36">
        <f>SUMIFS(рўйхат!AK:AK,рўйхат!$CX:$CX,$B$74,рўйхат!$D:$D,$C48)</f>
        <v/>
      </c>
      <c r="AK48" s="35">
        <f>SUMIFS(рўйхат!AL:AL,рўйхат!$CX:$CX,$B$74,рўйхат!$D:$D,$C48)</f>
        <v/>
      </c>
      <c r="AL48" s="36">
        <f>SUMIFS(рўйхат!AM:AM,рўйхат!$CX:$CX,$B$74,рўйхат!$D:$D,$C48)</f>
        <v/>
      </c>
      <c r="AM48" s="77">
        <f>IFERROR(Q48/E48,0)</f>
        <v/>
      </c>
      <c r="AN48" s="77">
        <f>IFERROR(R48/F48,0)</f>
        <v/>
      </c>
      <c r="AO48" s="35">
        <f>SUMIFS(рўйхат!AX:AX,рўйхат!$CX:$CX,$B$74,рўйхат!$D:$D,$C48)</f>
        <v/>
      </c>
      <c r="AP48" s="36">
        <f>SUMIFS(рўйхат!AY:AY,рўйхат!$CX:$CX,$B$74,рўйхат!$D:$D,$C48)</f>
        <v/>
      </c>
      <c r="AQ48" s="35">
        <f>SUMIFS(рўйхат!AZ:AZ,рўйхат!$CX:$CX,$B$74,рўйхат!$D:$D,$C48)</f>
        <v/>
      </c>
      <c r="AR48" s="36">
        <f>SUMIFS(рўйхат!BA:BA,рўйхат!$CX:$CX,$B$74,рўйхат!$D:$D,$C48)</f>
        <v/>
      </c>
      <c r="AS48" s="35">
        <f>SUMIFS(рўйхат!BB:BB,рўйхат!$CX:$CX,$B$74,рўйхат!$D:$D,$C48)</f>
        <v/>
      </c>
      <c r="AT48" s="36">
        <f>SUMIFS(рўйхат!BC:BC,рўйхат!$CX:$CX,$B$74,рўйхат!$D:$D,$C48)</f>
        <v/>
      </c>
      <c r="AU48" s="35">
        <f>SUMIFS(рўйхат!BD:BD,рўйхат!$CX:$CX,$B$74,рўйхат!$D:$D,$C48)</f>
        <v/>
      </c>
      <c r="AV48" s="36">
        <f>SUMIFS(рўйхат!BE:BE,рўйхат!$CX:$CX,$B$74,рўйхат!$D:$D,$C48)</f>
        <v/>
      </c>
      <c r="AW48" s="35">
        <f>SUMIFS(рўйхат!BF:BF,рўйхат!$CX:$CX,$B$74,рўйхат!$D:$D,$C48)</f>
        <v/>
      </c>
      <c r="AX48" s="36">
        <f>SUMIFS(рўйхат!BG:BG,рўйхат!$CX:$CX,$B$74,рўйхат!$D:$D,$C48)</f>
        <v/>
      </c>
      <c r="AY48" s="35">
        <f>SUMIFS(рўйхат!BH:BH,рўйхат!$CX:$CX,$B$74,рўйхат!$D:$D,$C48)</f>
        <v/>
      </c>
      <c r="AZ48" s="36">
        <f>SUMIFS(рўйхат!BI:BI,рўйхат!$CX:$CX,$B$74,рўйхат!$D:$D,$C48)</f>
        <v/>
      </c>
      <c r="BA48" s="35">
        <f>SUMIFS(рўйхат!BJ:BJ,рўйхат!$CX:$CX,$B$74,рўйхат!$D:$D,$C48)</f>
        <v/>
      </c>
      <c r="BB48" s="36">
        <f>SUMIFS(рўйхат!BK:BK,рўйхат!$CX:$CX,$B$74,рўйхат!$D:$D,$C48)</f>
        <v/>
      </c>
      <c r="BC48" s="77">
        <f>IFERROR(AO48/E48,0)</f>
        <v/>
      </c>
      <c r="BD48" s="77">
        <f>IFERROR(AP48/F48,0)</f>
        <v/>
      </c>
      <c r="BE48" s="35">
        <f>SUMIFS(рўйхат!BL:BL,рўйхат!$CX:$CX,$B$74,рўйхат!$D:$D,$C48)</f>
        <v/>
      </c>
      <c r="BF48" s="36">
        <f>SUMIFS(рўйхат!BM:BM,рўйхат!$CX:$CX,$B$74,рўйхат!$D:$D,$C48)</f>
        <v/>
      </c>
      <c r="BG48" s="35">
        <f>SUMIFS(рўйхат!BN:BN,рўйхат!$CX:$CX,$B$74,рўйхат!$D:$D,$C48)</f>
        <v/>
      </c>
      <c r="BH48" s="36">
        <f>SUMIFS(рўйхат!BO:BO,рўйхат!$CX:$CX,$B$74,рўйхат!$D:$D,$C48)</f>
        <v/>
      </c>
      <c r="BI48" s="35">
        <f>SUMIFS(рўйхат!BP:BP,рўйхат!$CX:$CX,$B$74,рўйхат!$D:$D,$C48)</f>
        <v/>
      </c>
      <c r="BJ48" s="36">
        <f>SUMIFS(рўйхат!BQ:BQ,рўйхат!$CX:$CX,$B$74,рўйхат!$D:$D,$C48)</f>
        <v/>
      </c>
      <c r="BK48" s="35">
        <f>SUMIFS(рўйхат!BR:BR,рўйхат!$CX:$CX,$B$74,рўйхат!$D:$D,$C48)</f>
        <v/>
      </c>
      <c r="BL48" s="36">
        <f>SUMIFS(рўйхат!BS:BS,рўйхат!$CX:$CX,$B$74,рўйхат!$D:$D,$C48)</f>
        <v/>
      </c>
      <c r="BM48" s="35">
        <f>SUMIFS(рўйхат!BT:BT,рўйхат!$CX:$CX,$B$74,рўйхат!$D:$D,$C48)</f>
        <v/>
      </c>
      <c r="BN48" s="36">
        <f>SUMIFS(рўйхат!BU:BU,рўйхат!$CX:$CX,$B$74,рўйхат!$D:$D,$C48)</f>
        <v/>
      </c>
      <c r="BO48" s="35">
        <f>SUMIFS(рўйхат!BX:BX,рўйхат!$CX:$CX,$B$74,рўйхат!$D:$D,$C48)</f>
        <v/>
      </c>
      <c r="BP48" s="36">
        <f>SUMIFS(рўйхат!BY:BY,рўйхат!$CX:$CX,$B$74,рўйхат!$D:$D,$C48)</f>
        <v/>
      </c>
      <c r="BQ48" s="35">
        <f>SUMIFS(рўйхат!BZ:BZ,рўйхат!$CX:$CX,$B$74,рўйхат!$D:$D,$C48)</f>
        <v/>
      </c>
      <c r="BR48" s="36">
        <f>SUMIFS(рўйхат!CA:CA,рўйхат!$CX:$CX,$B$74,рўйхат!$D:$D,$C48)</f>
        <v/>
      </c>
      <c r="BS48" s="35">
        <f>SUMIFS(рўйхат!CB:CB,рўйхат!$CX:$CX,$B$74,рўйхат!$D:$D,$C48)</f>
        <v/>
      </c>
      <c r="BT48" s="36">
        <f>SUMIFS(рўйхат!CC:CC,рўйхат!$CX:$CX,$B$74,рўйхат!$D:$D,$C48)</f>
        <v/>
      </c>
      <c r="BU48" s="35">
        <f>SUMIFS(рўйхат!CD:CD,рўйхат!$CX:$CX,$B$74,рўйхат!$D:$D,$C48)</f>
        <v/>
      </c>
      <c r="BV48" s="36">
        <f>SUMIFS(рўйхат!CE:CE,рўйхат!$CX:$CX,$B$74,рўйхат!$D:$D,$C48)</f>
        <v/>
      </c>
      <c r="BW48" s="35">
        <f>SUMIFS(рўйхат!CH:CH,рўйхат!$CX:$CX,$B$74,рўйхат!$D:$D,$C48)</f>
        <v/>
      </c>
      <c r="BX48" s="36">
        <f>SUMIFS(рўйхат!CI:CI,рўйхат!$CX:$CX,$B$74,рўйхат!$D:$D,$C48)</f>
        <v/>
      </c>
      <c r="BY48" s="35">
        <f>SUMIFS(рўйхат!CJ:CJ,рўйхат!$CX:$CX,$B$74,рўйхат!$D:$D,$C48)</f>
        <v/>
      </c>
      <c r="BZ48" s="36">
        <f>SUMIFS(рўйхат!CK:CK,рўйхат!$CX:$CX,$B$74,рўйхат!$D:$D,$C48)</f>
        <v/>
      </c>
      <c r="CA48" s="35">
        <f>SUMIFS(рўйхат!CL:CL,рўйхат!$CX:$CX,$B$74,рўйхат!$D:$D,$C48)</f>
        <v/>
      </c>
      <c r="CB48" s="36">
        <f>SUMIFS(рўйхат!CM:CM,рўйхат!$CX:$CX,$B$74,рўйхат!$D:$D,$C48)</f>
        <v/>
      </c>
      <c r="CC48" s="35">
        <f>SUMIFS(рўйхат!CN:CN,рўйхат!$CX:$CX,$B$74,рўйхат!$D:$D,$C48)</f>
        <v/>
      </c>
      <c r="CD48" s="36">
        <f>SUMIFS(рўйхат!CO:CO,рўйхат!$CX:$CX,$B$74,рўйхат!$D:$D,$C48)</f>
        <v/>
      </c>
      <c r="CE48" s="77">
        <f>IFERROR(BE48/(Q48+BE48),0)</f>
        <v/>
      </c>
      <c r="CF48" s="78">
        <f>IFERROR(BF48/(R48+BF48),0)</f>
        <v/>
      </c>
    </row>
    <row r="49" hidden="1" outlineLevel="1" ht="30" customFormat="1" customHeight="1" s="8">
      <c r="A49" s="39" t="n"/>
      <c r="B49" s="50" t="n">
        <v>41</v>
      </c>
      <c r="C49" s="131" t="inlineStr">
        <is>
          <t>Непотизм холатлари таҳлили</t>
        </is>
      </c>
      <c r="D49" s="51" t="n"/>
      <c r="E49" s="35">
        <f>SUMIFS(рўйхат!F:F,рўйхат!$CX:$CX,$B$74,рўйхат!$D:$D,$C49)</f>
        <v/>
      </c>
      <c r="F49" s="36">
        <f>SUMIFS(рўйхат!G:G,рўйхат!$CX:$CX,$B$74,рўйхат!$D:$D,$C49)</f>
        <v/>
      </c>
      <c r="G49" s="35">
        <f>SUMIFS(рўйхат!H:H,рўйхат!$CX:$CX,$B$74,рўйхат!$D:$D,$C49)</f>
        <v/>
      </c>
      <c r="H49" s="36">
        <f>SUMIFS(рўйхат!I:I,рўйхат!$CX:$CX,$B$74,рўйхат!$D:$D,$C49)</f>
        <v/>
      </c>
      <c r="I49" s="35">
        <f>SUMIFS(рўйхат!J:J,рўйхат!$CX:$CX,$B$74,рўйхат!$D:$D,$C49)</f>
        <v/>
      </c>
      <c r="J49" s="36">
        <f>SUMIFS(рўйхат!K:K,рўйхат!$CX:$CX,$B$74,рўйхат!$D:$D,$C49)</f>
        <v/>
      </c>
      <c r="K49" s="35">
        <f>SUMIFS(рўйхат!L:L,рўйхат!$CX:$CX,$B$74,рўйхат!$D:$D,$C49)</f>
        <v/>
      </c>
      <c r="L49" s="36">
        <f>SUMIFS(рўйхат!M:M,рўйхат!$CX:$CX,$B$74,рўйхат!$D:$D,$C49)</f>
        <v/>
      </c>
      <c r="M49" s="35">
        <f>SUMIFS(рўйхат!N:N,рўйхат!$CX:$CX,$B$74,рўйхат!$D:$D,$C49)</f>
        <v/>
      </c>
      <c r="N49" s="36">
        <f>SUMIFS(рўйхат!O:O,рўйхат!$CX:$CX,$B$74,рўйхат!$D:$D,$C49)</f>
        <v/>
      </c>
      <c r="O49" s="34">
        <f>IFERROR(M49/E49,0)</f>
        <v/>
      </c>
      <c r="P49" s="34">
        <f>IFERROR(N49/F49,0)</f>
        <v/>
      </c>
      <c r="Q49" s="35">
        <f>SUMIFS(рўйхат!P:P,рўйхат!$CX:$CX,$B$74,рўйхат!$D:$D,$C49)</f>
        <v/>
      </c>
      <c r="R49" s="36">
        <f>SUMIFS(рўйхат!Q:Q,рўйхат!$CX:$CX,$B$74,рўйхат!$D:$D,$C49)</f>
        <v/>
      </c>
      <c r="S49" s="35">
        <f>SUMIFS(рўйхат!R:R,рўйхат!$CX:$CX,$B$74,рўйхат!$D:$D,$C49)</f>
        <v/>
      </c>
      <c r="T49" s="36">
        <f>SUMIFS(рўйхат!S:S,рўйхат!$CX:$CX,$B$74,рўйхат!$D:$D,$C49)</f>
        <v/>
      </c>
      <c r="U49" s="35">
        <f>SUMIFS(рўйхат!T:T,рўйхат!$CX:$CX,$B$74,рўйхат!$D:$D,$C49)</f>
        <v/>
      </c>
      <c r="V49" s="36">
        <f>SUMIFS(рўйхат!U:U,рўйхат!$CX:$CX,$B$74,рўйхат!$D:$D,$C49)</f>
        <v/>
      </c>
      <c r="W49" s="35">
        <f>SUMIFS(рўйхат!V:V,рўйхат!$CX:$CX,$B$74,рўйхат!$D:$D,$C49)</f>
        <v/>
      </c>
      <c r="X49" s="36">
        <f>SUMIFS(рўйхат!W:W,рўйхат!$CX:$CX,$B$74,рўйхат!$D:$D,$C49)</f>
        <v/>
      </c>
      <c r="Y49" s="35">
        <f>SUMIFS(рўйхат!X:X,рўйхат!$CX:$CX,$B$74,рўйхат!$D:$D,$C49)</f>
        <v/>
      </c>
      <c r="Z49" s="36">
        <f>SUMIFS(рўйхат!Y:Y,рўйхат!$CX:$CX,$B$74,рўйхат!$D:$D,$C49)</f>
        <v/>
      </c>
      <c r="AA49" s="35">
        <f>SUMIFS(рўйхат!Z:Z,рўйхат!$CX:$CX,$B$74,рўйхат!$D:$D,$C49)</f>
        <v/>
      </c>
      <c r="AB49" s="36">
        <f>SUMIFS(рўйхат!AA:AA,рўйхат!$CX:$CX,$B$74,рўйхат!$D:$D,$C49)</f>
        <v/>
      </c>
      <c r="AC49" s="35">
        <f>SUMIFS(рўйхат!AB:AB,рўйхат!$CX:$CX,$B$74,рўйхат!$D:$D,$C49)</f>
        <v/>
      </c>
      <c r="AD49" s="36">
        <f>SUMIFS(рўйхат!AC:AC,рўйхат!$CX:$CX,$B$74,рўйхат!$D:$D,$C49)</f>
        <v/>
      </c>
      <c r="AE49" s="35">
        <f>SUMIFS(рўйхат!AD:AD,рўйхат!$CX:$CX,$B$74,рўйхат!$D:$D,$C49)</f>
        <v/>
      </c>
      <c r="AF49" s="36">
        <f>SUMIFS(рўйхат!AE:AE,рўйхат!$CX:$CX,$B$74,рўйхат!$D:$D,$C49)</f>
        <v/>
      </c>
      <c r="AG49" s="35">
        <f>SUMIFS(рўйхат!AH:AH,рўйхат!$CX:$CX,$B$74,рўйхат!$D:$D,$C49)</f>
        <v/>
      </c>
      <c r="AH49" s="36">
        <f>SUMIFS(рўйхат!AI:AI,рўйхат!$CX:$CX,$B$74,рўйхат!$D:$D,$C49)</f>
        <v/>
      </c>
      <c r="AI49" s="35">
        <f>SUMIFS(рўйхат!AJ:AJ,рўйхат!$CX:$CX,$B$74,рўйхат!$D:$D,$C49)</f>
        <v/>
      </c>
      <c r="AJ49" s="36">
        <f>SUMIFS(рўйхат!AK:AK,рўйхат!$CX:$CX,$B$74,рўйхат!$D:$D,$C49)</f>
        <v/>
      </c>
      <c r="AK49" s="35">
        <f>SUMIFS(рўйхат!AL:AL,рўйхат!$CX:$CX,$B$74,рўйхат!$D:$D,$C49)</f>
        <v/>
      </c>
      <c r="AL49" s="36">
        <f>SUMIFS(рўйхат!AM:AM,рўйхат!$CX:$CX,$B$74,рўйхат!$D:$D,$C49)</f>
        <v/>
      </c>
      <c r="AM49" s="77">
        <f>IFERROR(Q49/E49,0)</f>
        <v/>
      </c>
      <c r="AN49" s="77">
        <f>IFERROR(R49/F49,0)</f>
        <v/>
      </c>
      <c r="AO49" s="35">
        <f>SUMIFS(рўйхат!AX:AX,рўйхат!$CX:$CX,$B$74,рўйхат!$D:$D,$C49)</f>
        <v/>
      </c>
      <c r="AP49" s="36">
        <f>SUMIFS(рўйхат!AY:AY,рўйхат!$CX:$CX,$B$74,рўйхат!$D:$D,$C49)</f>
        <v/>
      </c>
      <c r="AQ49" s="35">
        <f>SUMIFS(рўйхат!AZ:AZ,рўйхат!$CX:$CX,$B$74,рўйхат!$D:$D,$C49)</f>
        <v/>
      </c>
      <c r="AR49" s="36">
        <f>SUMIFS(рўйхат!BA:BA,рўйхат!$CX:$CX,$B$74,рўйхат!$D:$D,$C49)</f>
        <v/>
      </c>
      <c r="AS49" s="35">
        <f>SUMIFS(рўйхат!BB:BB,рўйхат!$CX:$CX,$B$74,рўйхат!$D:$D,$C49)</f>
        <v/>
      </c>
      <c r="AT49" s="36">
        <f>SUMIFS(рўйхат!BC:BC,рўйхат!$CX:$CX,$B$74,рўйхат!$D:$D,$C49)</f>
        <v/>
      </c>
      <c r="AU49" s="35">
        <f>SUMIFS(рўйхат!BD:BD,рўйхат!$CX:$CX,$B$74,рўйхат!$D:$D,$C49)</f>
        <v/>
      </c>
      <c r="AV49" s="36">
        <f>SUMIFS(рўйхат!BE:BE,рўйхат!$CX:$CX,$B$74,рўйхат!$D:$D,$C49)</f>
        <v/>
      </c>
      <c r="AW49" s="35">
        <f>SUMIFS(рўйхат!BF:BF,рўйхат!$CX:$CX,$B$74,рўйхат!$D:$D,$C49)</f>
        <v/>
      </c>
      <c r="AX49" s="36">
        <f>SUMIFS(рўйхат!BG:BG,рўйхат!$CX:$CX,$B$74,рўйхат!$D:$D,$C49)</f>
        <v/>
      </c>
      <c r="AY49" s="35">
        <f>SUMIFS(рўйхат!BH:BH,рўйхат!$CX:$CX,$B$74,рўйхат!$D:$D,$C49)</f>
        <v/>
      </c>
      <c r="AZ49" s="36">
        <f>SUMIFS(рўйхат!BI:BI,рўйхат!$CX:$CX,$B$74,рўйхат!$D:$D,$C49)</f>
        <v/>
      </c>
      <c r="BA49" s="35">
        <f>SUMIFS(рўйхат!BJ:BJ,рўйхат!$CX:$CX,$B$74,рўйхат!$D:$D,$C49)</f>
        <v/>
      </c>
      <c r="BB49" s="36">
        <f>SUMIFS(рўйхат!BK:BK,рўйхат!$CX:$CX,$B$74,рўйхат!$D:$D,$C49)</f>
        <v/>
      </c>
      <c r="BC49" s="77">
        <f>IFERROR(AO49/E49,0)</f>
        <v/>
      </c>
      <c r="BD49" s="77">
        <f>IFERROR(AP49/F49,0)</f>
        <v/>
      </c>
      <c r="BE49" s="35">
        <f>SUMIFS(рўйхат!BL:BL,рўйхат!$CX:$CX,$B$74,рўйхат!$D:$D,$C49)</f>
        <v/>
      </c>
      <c r="BF49" s="36">
        <f>SUMIFS(рўйхат!BM:BM,рўйхат!$CX:$CX,$B$74,рўйхат!$D:$D,$C49)</f>
        <v/>
      </c>
      <c r="BG49" s="35">
        <f>SUMIFS(рўйхат!BN:BN,рўйхат!$CX:$CX,$B$74,рўйхат!$D:$D,$C49)</f>
        <v/>
      </c>
      <c r="BH49" s="36">
        <f>SUMIFS(рўйхат!BO:BO,рўйхат!$CX:$CX,$B$74,рўйхат!$D:$D,$C49)</f>
        <v/>
      </c>
      <c r="BI49" s="35">
        <f>SUMIFS(рўйхат!BP:BP,рўйхат!$CX:$CX,$B$74,рўйхат!$D:$D,$C49)</f>
        <v/>
      </c>
      <c r="BJ49" s="36">
        <f>SUMIFS(рўйхат!BQ:BQ,рўйхат!$CX:$CX,$B$74,рўйхат!$D:$D,$C49)</f>
        <v/>
      </c>
      <c r="BK49" s="35">
        <f>SUMIFS(рўйхат!BR:BR,рўйхат!$CX:$CX,$B$74,рўйхат!$D:$D,$C49)</f>
        <v/>
      </c>
      <c r="BL49" s="36">
        <f>SUMIFS(рўйхат!BS:BS,рўйхат!$CX:$CX,$B$74,рўйхат!$D:$D,$C49)</f>
        <v/>
      </c>
      <c r="BM49" s="35">
        <f>SUMIFS(рўйхат!BT:BT,рўйхат!$CX:$CX,$B$74,рўйхат!$D:$D,$C49)</f>
        <v/>
      </c>
      <c r="BN49" s="36">
        <f>SUMIFS(рўйхат!BU:BU,рўйхат!$CX:$CX,$B$74,рўйхат!$D:$D,$C49)</f>
        <v/>
      </c>
      <c r="BO49" s="35">
        <f>SUMIFS(рўйхат!BX:BX,рўйхат!$CX:$CX,$B$74,рўйхат!$D:$D,$C49)</f>
        <v/>
      </c>
      <c r="BP49" s="36">
        <f>SUMIFS(рўйхат!BY:BY,рўйхат!$CX:$CX,$B$74,рўйхат!$D:$D,$C49)</f>
        <v/>
      </c>
      <c r="BQ49" s="35">
        <f>SUMIFS(рўйхат!BZ:BZ,рўйхат!$CX:$CX,$B$74,рўйхат!$D:$D,$C49)</f>
        <v/>
      </c>
      <c r="BR49" s="36">
        <f>SUMIFS(рўйхат!CA:CA,рўйхат!$CX:$CX,$B$74,рўйхат!$D:$D,$C49)</f>
        <v/>
      </c>
      <c r="BS49" s="35">
        <f>SUMIFS(рўйхат!CB:CB,рўйхат!$CX:$CX,$B$74,рўйхат!$D:$D,$C49)</f>
        <v/>
      </c>
      <c r="BT49" s="36">
        <f>SUMIFS(рўйхат!CC:CC,рўйхат!$CX:$CX,$B$74,рўйхат!$D:$D,$C49)</f>
        <v/>
      </c>
      <c r="BU49" s="35">
        <f>SUMIFS(рўйхат!CD:CD,рўйхат!$CX:$CX,$B$74,рўйхат!$D:$D,$C49)</f>
        <v/>
      </c>
      <c r="BV49" s="36">
        <f>SUMIFS(рўйхат!CE:CE,рўйхат!$CX:$CX,$B$74,рўйхат!$D:$D,$C49)</f>
        <v/>
      </c>
      <c r="BW49" s="35">
        <f>SUMIFS(рўйхат!CH:CH,рўйхат!$CX:$CX,$B$74,рўйхат!$D:$D,$C49)</f>
        <v/>
      </c>
      <c r="BX49" s="36">
        <f>SUMIFS(рўйхат!CI:CI,рўйхат!$CX:$CX,$B$74,рўйхат!$D:$D,$C49)</f>
        <v/>
      </c>
      <c r="BY49" s="35">
        <f>SUMIFS(рўйхат!CJ:CJ,рўйхат!$CX:$CX,$B$74,рўйхат!$D:$D,$C49)</f>
        <v/>
      </c>
      <c r="BZ49" s="36">
        <f>SUMIFS(рўйхат!CK:CK,рўйхат!$CX:$CX,$B$74,рўйхат!$D:$D,$C49)</f>
        <v/>
      </c>
      <c r="CA49" s="35">
        <f>SUMIFS(рўйхат!CL:CL,рўйхат!$CX:$CX,$B$74,рўйхат!$D:$D,$C49)</f>
        <v/>
      </c>
      <c r="CB49" s="36">
        <f>SUMIFS(рўйхат!CM:CM,рўйхат!$CX:$CX,$B$74,рўйхат!$D:$D,$C49)</f>
        <v/>
      </c>
      <c r="CC49" s="35">
        <f>SUMIFS(рўйхат!CN:CN,рўйхат!$CX:$CX,$B$74,рўйхат!$D:$D,$C49)</f>
        <v/>
      </c>
      <c r="CD49" s="36">
        <f>SUMIFS(рўйхат!CO:CO,рўйхат!$CX:$CX,$B$74,рўйхат!$D:$D,$C49)</f>
        <v/>
      </c>
      <c r="CE49" s="77">
        <f>IFERROR(BE49/(Q49+BE49),0)</f>
        <v/>
      </c>
      <c r="CF49" s="78">
        <f>IFERROR(BF49/(R49+BF49),0)</f>
        <v/>
      </c>
    </row>
    <row r="50" hidden="1" outlineLevel="1" ht="30" customFormat="1" customHeight="1" s="8">
      <c r="A50" s="39" t="n"/>
      <c r="B50" s="50" t="n">
        <v>42</v>
      </c>
      <c r="C50" s="131" t="inlineStr">
        <is>
          <t>Рейтинг бали шаклланишида ишчи ходим сони таҳлили</t>
        </is>
      </c>
      <c r="D50" s="51" t="n"/>
      <c r="E50" s="35">
        <f>SUMIFS(рўйхат!F:F,рўйхат!$CX:$CX,$B$74,рўйхат!$D:$D,$C50)</f>
        <v/>
      </c>
      <c r="F50" s="36">
        <f>SUMIFS(рўйхат!G:G,рўйхат!$CX:$CX,$B$74,рўйхат!$D:$D,$C50)</f>
        <v/>
      </c>
      <c r="G50" s="35">
        <f>SUMIFS(рўйхат!H:H,рўйхат!$CX:$CX,$B$74,рўйхат!$D:$D,$C50)</f>
        <v/>
      </c>
      <c r="H50" s="36">
        <f>SUMIFS(рўйхат!I:I,рўйхат!$CX:$CX,$B$74,рўйхат!$D:$D,$C50)</f>
        <v/>
      </c>
      <c r="I50" s="35">
        <f>SUMIFS(рўйхат!J:J,рўйхат!$CX:$CX,$B$74,рўйхат!$D:$D,$C50)</f>
        <v/>
      </c>
      <c r="J50" s="36">
        <f>SUMIFS(рўйхат!K:K,рўйхат!$CX:$CX,$B$74,рўйхат!$D:$D,$C50)</f>
        <v/>
      </c>
      <c r="K50" s="35">
        <f>SUMIFS(рўйхат!L:L,рўйхат!$CX:$CX,$B$74,рўйхат!$D:$D,$C50)</f>
        <v/>
      </c>
      <c r="L50" s="36">
        <f>SUMIFS(рўйхат!M:M,рўйхат!$CX:$CX,$B$74,рўйхат!$D:$D,$C50)</f>
        <v/>
      </c>
      <c r="M50" s="35">
        <f>SUMIFS(рўйхат!N:N,рўйхат!$CX:$CX,$B$74,рўйхат!$D:$D,$C50)</f>
        <v/>
      </c>
      <c r="N50" s="36">
        <f>SUMIFS(рўйхат!O:O,рўйхат!$CX:$CX,$B$74,рўйхат!$D:$D,$C50)</f>
        <v/>
      </c>
      <c r="O50" s="34">
        <f>IFERROR(M50/E50,0)</f>
        <v/>
      </c>
      <c r="P50" s="34">
        <f>IFERROR(N50/F50,0)</f>
        <v/>
      </c>
      <c r="Q50" s="35">
        <f>SUMIFS(рўйхат!P:P,рўйхат!$CX:$CX,$B$74,рўйхат!$D:$D,$C50)</f>
        <v/>
      </c>
      <c r="R50" s="36">
        <f>SUMIFS(рўйхат!Q:Q,рўйхат!$CX:$CX,$B$74,рўйхат!$D:$D,$C50)</f>
        <v/>
      </c>
      <c r="S50" s="35">
        <f>SUMIFS(рўйхат!R:R,рўйхат!$CX:$CX,$B$74,рўйхат!$D:$D,$C50)</f>
        <v/>
      </c>
      <c r="T50" s="36">
        <f>SUMIFS(рўйхат!S:S,рўйхат!$CX:$CX,$B$74,рўйхат!$D:$D,$C50)</f>
        <v/>
      </c>
      <c r="U50" s="35">
        <f>SUMIFS(рўйхат!T:T,рўйхат!$CX:$CX,$B$74,рўйхат!$D:$D,$C50)</f>
        <v/>
      </c>
      <c r="V50" s="36">
        <f>SUMIFS(рўйхат!U:U,рўйхат!$CX:$CX,$B$74,рўйхат!$D:$D,$C50)</f>
        <v/>
      </c>
      <c r="W50" s="35">
        <f>SUMIFS(рўйхат!V:V,рўйхат!$CX:$CX,$B$74,рўйхат!$D:$D,$C50)</f>
        <v/>
      </c>
      <c r="X50" s="36">
        <f>SUMIFS(рўйхат!W:W,рўйхат!$CX:$CX,$B$74,рўйхат!$D:$D,$C50)</f>
        <v/>
      </c>
      <c r="Y50" s="35">
        <f>SUMIFS(рўйхат!X:X,рўйхат!$CX:$CX,$B$74,рўйхат!$D:$D,$C50)</f>
        <v/>
      </c>
      <c r="Z50" s="36">
        <f>SUMIFS(рўйхат!Y:Y,рўйхат!$CX:$CX,$B$74,рўйхат!$D:$D,$C50)</f>
        <v/>
      </c>
      <c r="AA50" s="35">
        <f>SUMIFS(рўйхат!Z:Z,рўйхат!$CX:$CX,$B$74,рўйхат!$D:$D,$C50)</f>
        <v/>
      </c>
      <c r="AB50" s="36">
        <f>SUMIFS(рўйхат!AA:AA,рўйхат!$CX:$CX,$B$74,рўйхат!$D:$D,$C50)</f>
        <v/>
      </c>
      <c r="AC50" s="35">
        <f>SUMIFS(рўйхат!AB:AB,рўйхат!$CX:$CX,$B$74,рўйхат!$D:$D,$C50)</f>
        <v/>
      </c>
      <c r="AD50" s="36">
        <f>SUMIFS(рўйхат!AC:AC,рўйхат!$CX:$CX,$B$74,рўйхат!$D:$D,$C50)</f>
        <v/>
      </c>
      <c r="AE50" s="35">
        <f>SUMIFS(рўйхат!AD:AD,рўйхат!$CX:$CX,$B$74,рўйхат!$D:$D,$C50)</f>
        <v/>
      </c>
      <c r="AF50" s="36">
        <f>SUMIFS(рўйхат!AE:AE,рўйхат!$CX:$CX,$B$74,рўйхат!$D:$D,$C50)</f>
        <v/>
      </c>
      <c r="AG50" s="35">
        <f>SUMIFS(рўйхат!AH:AH,рўйхат!$CX:$CX,$B$74,рўйхат!$D:$D,$C50)</f>
        <v/>
      </c>
      <c r="AH50" s="36">
        <f>SUMIFS(рўйхат!AI:AI,рўйхат!$CX:$CX,$B$74,рўйхат!$D:$D,$C50)</f>
        <v/>
      </c>
      <c r="AI50" s="35">
        <f>SUMIFS(рўйхат!AJ:AJ,рўйхат!$CX:$CX,$B$74,рўйхат!$D:$D,$C50)</f>
        <v/>
      </c>
      <c r="AJ50" s="36">
        <f>SUMIFS(рўйхат!AK:AK,рўйхат!$CX:$CX,$B$74,рўйхат!$D:$D,$C50)</f>
        <v/>
      </c>
      <c r="AK50" s="35">
        <f>SUMIFS(рўйхат!AL:AL,рўйхат!$CX:$CX,$B$74,рўйхат!$D:$D,$C50)</f>
        <v/>
      </c>
      <c r="AL50" s="36">
        <f>SUMIFS(рўйхат!AM:AM,рўйхат!$CX:$CX,$B$74,рўйхат!$D:$D,$C50)</f>
        <v/>
      </c>
      <c r="AM50" s="77">
        <f>IFERROR(Q50/E50,0)</f>
        <v/>
      </c>
      <c r="AN50" s="77">
        <f>IFERROR(R50/F50,0)</f>
        <v/>
      </c>
      <c r="AO50" s="35">
        <f>SUMIFS(рўйхат!AX:AX,рўйхат!$CX:$CX,$B$74,рўйхат!$D:$D,$C50)</f>
        <v/>
      </c>
      <c r="AP50" s="36">
        <f>SUMIFS(рўйхат!AY:AY,рўйхат!$CX:$CX,$B$74,рўйхат!$D:$D,$C50)</f>
        <v/>
      </c>
      <c r="AQ50" s="35">
        <f>SUMIFS(рўйхат!AZ:AZ,рўйхат!$CX:$CX,$B$74,рўйхат!$D:$D,$C50)</f>
        <v/>
      </c>
      <c r="AR50" s="36">
        <f>SUMIFS(рўйхат!BA:BA,рўйхат!$CX:$CX,$B$74,рўйхат!$D:$D,$C50)</f>
        <v/>
      </c>
      <c r="AS50" s="35">
        <f>SUMIFS(рўйхат!BB:BB,рўйхат!$CX:$CX,$B$74,рўйхат!$D:$D,$C50)</f>
        <v/>
      </c>
      <c r="AT50" s="36">
        <f>SUMIFS(рўйхат!BC:BC,рўйхат!$CX:$CX,$B$74,рўйхат!$D:$D,$C50)</f>
        <v/>
      </c>
      <c r="AU50" s="35">
        <f>SUMIFS(рўйхат!BD:BD,рўйхат!$CX:$CX,$B$74,рўйхат!$D:$D,$C50)</f>
        <v/>
      </c>
      <c r="AV50" s="36">
        <f>SUMIFS(рўйхат!BE:BE,рўйхат!$CX:$CX,$B$74,рўйхат!$D:$D,$C50)</f>
        <v/>
      </c>
      <c r="AW50" s="35">
        <f>SUMIFS(рўйхат!BF:BF,рўйхат!$CX:$CX,$B$74,рўйхат!$D:$D,$C50)</f>
        <v/>
      </c>
      <c r="AX50" s="36">
        <f>SUMIFS(рўйхат!BG:BG,рўйхат!$CX:$CX,$B$74,рўйхат!$D:$D,$C50)</f>
        <v/>
      </c>
      <c r="AY50" s="35">
        <f>SUMIFS(рўйхат!BH:BH,рўйхат!$CX:$CX,$B$74,рўйхат!$D:$D,$C50)</f>
        <v/>
      </c>
      <c r="AZ50" s="36">
        <f>SUMIFS(рўйхат!BI:BI,рўйхат!$CX:$CX,$B$74,рўйхат!$D:$D,$C50)</f>
        <v/>
      </c>
      <c r="BA50" s="35">
        <f>SUMIFS(рўйхат!BJ:BJ,рўйхат!$CX:$CX,$B$74,рўйхат!$D:$D,$C50)</f>
        <v/>
      </c>
      <c r="BB50" s="36">
        <f>SUMIFS(рўйхат!BK:BK,рўйхат!$CX:$CX,$B$74,рўйхат!$D:$D,$C50)</f>
        <v/>
      </c>
      <c r="BC50" s="77">
        <f>IFERROR(AO50/E50,0)</f>
        <v/>
      </c>
      <c r="BD50" s="77">
        <f>IFERROR(AP50/F50,0)</f>
        <v/>
      </c>
      <c r="BE50" s="35">
        <f>SUMIFS(рўйхат!BL:BL,рўйхат!$CX:$CX,$B$74,рўйхат!$D:$D,$C50)</f>
        <v/>
      </c>
      <c r="BF50" s="36">
        <f>SUMIFS(рўйхат!BM:BM,рўйхат!$CX:$CX,$B$74,рўйхат!$D:$D,$C50)</f>
        <v/>
      </c>
      <c r="BG50" s="35">
        <f>SUMIFS(рўйхат!BN:BN,рўйхат!$CX:$CX,$B$74,рўйхат!$D:$D,$C50)</f>
        <v/>
      </c>
      <c r="BH50" s="36">
        <f>SUMIFS(рўйхат!BO:BO,рўйхат!$CX:$CX,$B$74,рўйхат!$D:$D,$C50)</f>
        <v/>
      </c>
      <c r="BI50" s="35">
        <f>SUMIFS(рўйхат!BP:BP,рўйхат!$CX:$CX,$B$74,рўйхат!$D:$D,$C50)</f>
        <v/>
      </c>
      <c r="BJ50" s="36">
        <f>SUMIFS(рўйхат!BQ:BQ,рўйхат!$CX:$CX,$B$74,рўйхат!$D:$D,$C50)</f>
        <v/>
      </c>
      <c r="BK50" s="35">
        <f>SUMIFS(рўйхат!BR:BR,рўйхат!$CX:$CX,$B$74,рўйхат!$D:$D,$C50)</f>
        <v/>
      </c>
      <c r="BL50" s="36">
        <f>SUMIFS(рўйхат!BS:BS,рўйхат!$CX:$CX,$B$74,рўйхат!$D:$D,$C50)</f>
        <v/>
      </c>
      <c r="BM50" s="35">
        <f>SUMIFS(рўйхат!BT:BT,рўйхат!$CX:$CX,$B$74,рўйхат!$D:$D,$C50)</f>
        <v/>
      </c>
      <c r="BN50" s="36">
        <f>SUMIFS(рўйхат!BU:BU,рўйхат!$CX:$CX,$B$74,рўйхат!$D:$D,$C50)</f>
        <v/>
      </c>
      <c r="BO50" s="35">
        <f>SUMIFS(рўйхат!BX:BX,рўйхат!$CX:$CX,$B$74,рўйхат!$D:$D,$C50)</f>
        <v/>
      </c>
      <c r="BP50" s="36">
        <f>SUMIFS(рўйхат!BY:BY,рўйхат!$CX:$CX,$B$74,рўйхат!$D:$D,$C50)</f>
        <v/>
      </c>
      <c r="BQ50" s="35">
        <f>SUMIFS(рўйхат!BZ:BZ,рўйхат!$CX:$CX,$B$74,рўйхат!$D:$D,$C50)</f>
        <v/>
      </c>
      <c r="BR50" s="36">
        <f>SUMIFS(рўйхат!CA:CA,рўйхат!$CX:$CX,$B$74,рўйхат!$D:$D,$C50)</f>
        <v/>
      </c>
      <c r="BS50" s="35">
        <f>SUMIFS(рўйхат!CB:CB,рўйхат!$CX:$CX,$B$74,рўйхат!$D:$D,$C50)</f>
        <v/>
      </c>
      <c r="BT50" s="36">
        <f>SUMIFS(рўйхат!CC:CC,рўйхат!$CX:$CX,$B$74,рўйхат!$D:$D,$C50)</f>
        <v/>
      </c>
      <c r="BU50" s="35">
        <f>SUMIFS(рўйхат!CD:CD,рўйхат!$CX:$CX,$B$74,рўйхат!$D:$D,$C50)</f>
        <v/>
      </c>
      <c r="BV50" s="36">
        <f>SUMIFS(рўйхат!CE:CE,рўйхат!$CX:$CX,$B$74,рўйхат!$D:$D,$C50)</f>
        <v/>
      </c>
      <c r="BW50" s="35">
        <f>SUMIFS(рўйхат!CH:CH,рўйхат!$CX:$CX,$B$74,рўйхат!$D:$D,$C50)</f>
        <v/>
      </c>
      <c r="BX50" s="36">
        <f>SUMIFS(рўйхат!CI:CI,рўйхат!$CX:$CX,$B$74,рўйхат!$D:$D,$C50)</f>
        <v/>
      </c>
      <c r="BY50" s="35">
        <f>SUMIFS(рўйхат!CJ:CJ,рўйхат!$CX:$CX,$B$74,рўйхат!$D:$D,$C50)</f>
        <v/>
      </c>
      <c r="BZ50" s="36">
        <f>SUMIFS(рўйхат!CK:CK,рўйхат!$CX:$CX,$B$74,рўйхат!$D:$D,$C50)</f>
        <v/>
      </c>
      <c r="CA50" s="35">
        <f>SUMIFS(рўйхат!CL:CL,рўйхат!$CX:$CX,$B$74,рўйхат!$D:$D,$C50)</f>
        <v/>
      </c>
      <c r="CB50" s="36">
        <f>SUMIFS(рўйхат!CM:CM,рўйхат!$CX:$CX,$B$74,рўйхат!$D:$D,$C50)</f>
        <v/>
      </c>
      <c r="CC50" s="35">
        <f>SUMIFS(рўйхат!CN:CN,рўйхат!$CX:$CX,$B$74,рўйхат!$D:$D,$C50)</f>
        <v/>
      </c>
      <c r="CD50" s="36">
        <f>SUMIFS(рўйхат!CO:CO,рўйхат!$CX:$CX,$B$74,рўйхат!$D:$D,$C50)</f>
        <v/>
      </c>
      <c r="CE50" s="77">
        <f>IFERROR(BE50/(Q50+BE50),0)</f>
        <v/>
      </c>
      <c r="CF50" s="78">
        <f>IFERROR(BF50/(R50+BF50),0)</f>
        <v/>
      </c>
    </row>
    <row r="51" hidden="1" outlineLevel="1" ht="30" customFormat="1" customHeight="1" s="8">
      <c r="A51" s="39" t="n"/>
      <c r="B51" s="50" t="n">
        <v>43</v>
      </c>
      <c r="C51" s="131" t="inlineStr">
        <is>
          <t>Рейтинг балига тўғри келмайдиган қурилишлар</t>
        </is>
      </c>
      <c r="D51" s="51" t="n"/>
      <c r="E51" s="35">
        <f>SUMIFS(рўйхат!F:F,рўйхат!$CX:$CX,$B$74,рўйхат!$D:$D,$C51)</f>
        <v/>
      </c>
      <c r="F51" s="36">
        <f>SUMIFS(рўйхат!G:G,рўйхат!$CX:$CX,$B$74,рўйхат!$D:$D,$C51)</f>
        <v/>
      </c>
      <c r="G51" s="35">
        <f>SUMIFS(рўйхат!H:H,рўйхат!$CX:$CX,$B$74,рўйхат!$D:$D,$C51)</f>
        <v/>
      </c>
      <c r="H51" s="36">
        <f>SUMIFS(рўйхат!I:I,рўйхат!$CX:$CX,$B$74,рўйхат!$D:$D,$C51)</f>
        <v/>
      </c>
      <c r="I51" s="35">
        <f>SUMIFS(рўйхат!J:J,рўйхат!$CX:$CX,$B$74,рўйхат!$D:$D,$C51)</f>
        <v/>
      </c>
      <c r="J51" s="36">
        <f>SUMIFS(рўйхат!K:K,рўйхат!$CX:$CX,$B$74,рўйхат!$D:$D,$C51)</f>
        <v/>
      </c>
      <c r="K51" s="35">
        <f>SUMIFS(рўйхат!L:L,рўйхат!$CX:$CX,$B$74,рўйхат!$D:$D,$C51)</f>
        <v/>
      </c>
      <c r="L51" s="36">
        <f>SUMIFS(рўйхат!M:M,рўйхат!$CX:$CX,$B$74,рўйхат!$D:$D,$C51)</f>
        <v/>
      </c>
      <c r="M51" s="35">
        <f>SUMIFS(рўйхат!N:N,рўйхат!$CX:$CX,$B$74,рўйхат!$D:$D,$C51)</f>
        <v/>
      </c>
      <c r="N51" s="36">
        <f>SUMIFS(рўйхат!O:O,рўйхат!$CX:$CX,$B$74,рўйхат!$D:$D,$C51)</f>
        <v/>
      </c>
      <c r="O51" s="34">
        <f>IFERROR(M51/E51,0)</f>
        <v/>
      </c>
      <c r="P51" s="34">
        <f>IFERROR(N51/F51,0)</f>
        <v/>
      </c>
      <c r="Q51" s="35">
        <f>SUMIFS(рўйхат!P:P,рўйхат!$CX:$CX,$B$74,рўйхат!$D:$D,$C51)</f>
        <v/>
      </c>
      <c r="R51" s="36">
        <f>SUMIFS(рўйхат!Q:Q,рўйхат!$CX:$CX,$B$74,рўйхат!$D:$D,$C51)</f>
        <v/>
      </c>
      <c r="S51" s="35">
        <f>SUMIFS(рўйхат!R:R,рўйхат!$CX:$CX,$B$74,рўйхат!$D:$D,$C51)</f>
        <v/>
      </c>
      <c r="T51" s="36">
        <f>SUMIFS(рўйхат!S:S,рўйхат!$CX:$CX,$B$74,рўйхат!$D:$D,$C51)</f>
        <v/>
      </c>
      <c r="U51" s="35">
        <f>SUMIFS(рўйхат!T:T,рўйхат!$CX:$CX,$B$74,рўйхат!$D:$D,$C51)</f>
        <v/>
      </c>
      <c r="V51" s="36">
        <f>SUMIFS(рўйхат!U:U,рўйхат!$CX:$CX,$B$74,рўйхат!$D:$D,$C51)</f>
        <v/>
      </c>
      <c r="W51" s="35">
        <f>SUMIFS(рўйхат!V:V,рўйхат!$CX:$CX,$B$74,рўйхат!$D:$D,$C51)</f>
        <v/>
      </c>
      <c r="X51" s="36">
        <f>SUMIFS(рўйхат!W:W,рўйхат!$CX:$CX,$B$74,рўйхат!$D:$D,$C51)</f>
        <v/>
      </c>
      <c r="Y51" s="35">
        <f>SUMIFS(рўйхат!X:X,рўйхат!$CX:$CX,$B$74,рўйхат!$D:$D,$C51)</f>
        <v/>
      </c>
      <c r="Z51" s="36">
        <f>SUMIFS(рўйхат!Y:Y,рўйхат!$CX:$CX,$B$74,рўйхат!$D:$D,$C51)</f>
        <v/>
      </c>
      <c r="AA51" s="35">
        <f>SUMIFS(рўйхат!Z:Z,рўйхат!$CX:$CX,$B$74,рўйхат!$D:$D,$C51)</f>
        <v/>
      </c>
      <c r="AB51" s="36">
        <f>SUMIFS(рўйхат!AA:AA,рўйхат!$CX:$CX,$B$74,рўйхат!$D:$D,$C51)</f>
        <v/>
      </c>
      <c r="AC51" s="35">
        <f>SUMIFS(рўйхат!AB:AB,рўйхат!$CX:$CX,$B$74,рўйхат!$D:$D,$C51)</f>
        <v/>
      </c>
      <c r="AD51" s="36">
        <f>SUMIFS(рўйхат!AC:AC,рўйхат!$CX:$CX,$B$74,рўйхат!$D:$D,$C51)</f>
        <v/>
      </c>
      <c r="AE51" s="35">
        <f>SUMIFS(рўйхат!AD:AD,рўйхат!$CX:$CX,$B$74,рўйхат!$D:$D,$C51)</f>
        <v/>
      </c>
      <c r="AF51" s="36">
        <f>SUMIFS(рўйхат!AE:AE,рўйхат!$CX:$CX,$B$74,рўйхат!$D:$D,$C51)</f>
        <v/>
      </c>
      <c r="AG51" s="35">
        <f>SUMIFS(рўйхат!AH:AH,рўйхат!$CX:$CX,$B$74,рўйхат!$D:$D,$C51)</f>
        <v/>
      </c>
      <c r="AH51" s="36">
        <f>SUMIFS(рўйхат!AI:AI,рўйхат!$CX:$CX,$B$74,рўйхат!$D:$D,$C51)</f>
        <v/>
      </c>
      <c r="AI51" s="35">
        <f>SUMIFS(рўйхат!AJ:AJ,рўйхат!$CX:$CX,$B$74,рўйхат!$D:$D,$C51)</f>
        <v/>
      </c>
      <c r="AJ51" s="36">
        <f>SUMIFS(рўйхат!AK:AK,рўйхат!$CX:$CX,$B$74,рўйхат!$D:$D,$C51)</f>
        <v/>
      </c>
      <c r="AK51" s="35">
        <f>SUMIFS(рўйхат!AL:AL,рўйхат!$CX:$CX,$B$74,рўйхат!$D:$D,$C51)</f>
        <v/>
      </c>
      <c r="AL51" s="36">
        <f>SUMIFS(рўйхат!AM:AM,рўйхат!$CX:$CX,$B$74,рўйхат!$D:$D,$C51)</f>
        <v/>
      </c>
      <c r="AM51" s="77">
        <f>IFERROR(Q51/E51,0)</f>
        <v/>
      </c>
      <c r="AN51" s="77">
        <f>IFERROR(R51/F51,0)</f>
        <v/>
      </c>
      <c r="AO51" s="35">
        <f>SUMIFS(рўйхат!AX:AX,рўйхат!$CX:$CX,$B$74,рўйхат!$D:$D,$C51)</f>
        <v/>
      </c>
      <c r="AP51" s="36">
        <f>SUMIFS(рўйхат!AY:AY,рўйхат!$CX:$CX,$B$74,рўйхат!$D:$D,$C51)</f>
        <v/>
      </c>
      <c r="AQ51" s="35">
        <f>SUMIFS(рўйхат!AZ:AZ,рўйхат!$CX:$CX,$B$74,рўйхат!$D:$D,$C51)</f>
        <v/>
      </c>
      <c r="AR51" s="36">
        <f>SUMIFS(рўйхат!BA:BA,рўйхат!$CX:$CX,$B$74,рўйхат!$D:$D,$C51)</f>
        <v/>
      </c>
      <c r="AS51" s="35">
        <f>SUMIFS(рўйхат!BB:BB,рўйхат!$CX:$CX,$B$74,рўйхат!$D:$D,$C51)</f>
        <v/>
      </c>
      <c r="AT51" s="36">
        <f>SUMIFS(рўйхат!BC:BC,рўйхат!$CX:$CX,$B$74,рўйхат!$D:$D,$C51)</f>
        <v/>
      </c>
      <c r="AU51" s="35">
        <f>SUMIFS(рўйхат!BD:BD,рўйхат!$CX:$CX,$B$74,рўйхат!$D:$D,$C51)</f>
        <v/>
      </c>
      <c r="AV51" s="36">
        <f>SUMIFS(рўйхат!BE:BE,рўйхат!$CX:$CX,$B$74,рўйхат!$D:$D,$C51)</f>
        <v/>
      </c>
      <c r="AW51" s="35">
        <f>SUMIFS(рўйхат!BF:BF,рўйхат!$CX:$CX,$B$74,рўйхат!$D:$D,$C51)</f>
        <v/>
      </c>
      <c r="AX51" s="36">
        <f>SUMIFS(рўйхат!BG:BG,рўйхат!$CX:$CX,$B$74,рўйхат!$D:$D,$C51)</f>
        <v/>
      </c>
      <c r="AY51" s="35">
        <f>SUMIFS(рўйхат!BH:BH,рўйхат!$CX:$CX,$B$74,рўйхат!$D:$D,$C51)</f>
        <v/>
      </c>
      <c r="AZ51" s="36">
        <f>SUMIFS(рўйхат!BI:BI,рўйхат!$CX:$CX,$B$74,рўйхат!$D:$D,$C51)</f>
        <v/>
      </c>
      <c r="BA51" s="35">
        <f>SUMIFS(рўйхат!BJ:BJ,рўйхат!$CX:$CX,$B$74,рўйхат!$D:$D,$C51)</f>
        <v/>
      </c>
      <c r="BB51" s="36">
        <f>SUMIFS(рўйхат!BK:BK,рўйхат!$CX:$CX,$B$74,рўйхат!$D:$D,$C51)</f>
        <v/>
      </c>
      <c r="BC51" s="77">
        <f>IFERROR(AO51/E51,0)</f>
        <v/>
      </c>
      <c r="BD51" s="77">
        <f>IFERROR(AP51/F51,0)</f>
        <v/>
      </c>
      <c r="BE51" s="35">
        <f>SUMIFS(рўйхат!BL:BL,рўйхат!$CX:$CX,$B$74,рўйхат!$D:$D,$C51)</f>
        <v/>
      </c>
      <c r="BF51" s="36">
        <f>SUMIFS(рўйхат!BM:BM,рўйхат!$CX:$CX,$B$74,рўйхат!$D:$D,$C51)</f>
        <v/>
      </c>
      <c r="BG51" s="35">
        <f>SUMIFS(рўйхат!BN:BN,рўйхат!$CX:$CX,$B$74,рўйхат!$D:$D,$C51)</f>
        <v/>
      </c>
      <c r="BH51" s="36">
        <f>SUMIFS(рўйхат!BO:BO,рўйхат!$CX:$CX,$B$74,рўйхат!$D:$D,$C51)</f>
        <v/>
      </c>
      <c r="BI51" s="35">
        <f>SUMIFS(рўйхат!BP:BP,рўйхат!$CX:$CX,$B$74,рўйхат!$D:$D,$C51)</f>
        <v/>
      </c>
      <c r="BJ51" s="36">
        <f>SUMIFS(рўйхат!BQ:BQ,рўйхат!$CX:$CX,$B$74,рўйхат!$D:$D,$C51)</f>
        <v/>
      </c>
      <c r="BK51" s="35">
        <f>SUMIFS(рўйхат!BR:BR,рўйхат!$CX:$CX,$B$74,рўйхат!$D:$D,$C51)</f>
        <v/>
      </c>
      <c r="BL51" s="36">
        <f>SUMIFS(рўйхат!BS:BS,рўйхат!$CX:$CX,$B$74,рўйхат!$D:$D,$C51)</f>
        <v/>
      </c>
      <c r="BM51" s="35">
        <f>SUMIFS(рўйхат!BT:BT,рўйхат!$CX:$CX,$B$74,рўйхат!$D:$D,$C51)</f>
        <v/>
      </c>
      <c r="BN51" s="36">
        <f>SUMIFS(рўйхат!BU:BU,рўйхат!$CX:$CX,$B$74,рўйхат!$D:$D,$C51)</f>
        <v/>
      </c>
      <c r="BO51" s="35">
        <f>SUMIFS(рўйхат!BX:BX,рўйхат!$CX:$CX,$B$74,рўйхат!$D:$D,$C51)</f>
        <v/>
      </c>
      <c r="BP51" s="36">
        <f>SUMIFS(рўйхат!BY:BY,рўйхат!$CX:$CX,$B$74,рўйхат!$D:$D,$C51)</f>
        <v/>
      </c>
      <c r="BQ51" s="35">
        <f>SUMIFS(рўйхат!BZ:BZ,рўйхат!$CX:$CX,$B$74,рўйхат!$D:$D,$C51)</f>
        <v/>
      </c>
      <c r="BR51" s="36">
        <f>SUMIFS(рўйхат!CA:CA,рўйхат!$CX:$CX,$B$74,рўйхат!$D:$D,$C51)</f>
        <v/>
      </c>
      <c r="BS51" s="35">
        <f>SUMIFS(рўйхат!CB:CB,рўйхат!$CX:$CX,$B$74,рўйхат!$D:$D,$C51)</f>
        <v/>
      </c>
      <c r="BT51" s="36">
        <f>SUMIFS(рўйхат!CC:CC,рўйхат!$CX:$CX,$B$74,рўйхат!$D:$D,$C51)</f>
        <v/>
      </c>
      <c r="BU51" s="35">
        <f>SUMIFS(рўйхат!CD:CD,рўйхат!$CX:$CX,$B$74,рўйхат!$D:$D,$C51)</f>
        <v/>
      </c>
      <c r="BV51" s="36">
        <f>SUMIFS(рўйхат!CE:CE,рўйхат!$CX:$CX,$B$74,рўйхат!$D:$D,$C51)</f>
        <v/>
      </c>
      <c r="BW51" s="35">
        <f>SUMIFS(рўйхат!CH:CH,рўйхат!$CX:$CX,$B$74,рўйхат!$D:$D,$C51)</f>
        <v/>
      </c>
      <c r="BX51" s="36">
        <f>SUMIFS(рўйхат!CI:CI,рўйхат!$CX:$CX,$B$74,рўйхат!$D:$D,$C51)</f>
        <v/>
      </c>
      <c r="BY51" s="35">
        <f>SUMIFS(рўйхат!CJ:CJ,рўйхат!$CX:$CX,$B$74,рўйхат!$D:$D,$C51)</f>
        <v/>
      </c>
      <c r="BZ51" s="36">
        <f>SUMIFS(рўйхат!CK:CK,рўйхат!$CX:$CX,$B$74,рўйхат!$D:$D,$C51)</f>
        <v/>
      </c>
      <c r="CA51" s="35">
        <f>SUMIFS(рўйхат!CL:CL,рўйхат!$CX:$CX,$B$74,рўйхат!$D:$D,$C51)</f>
        <v/>
      </c>
      <c r="CB51" s="36">
        <f>SUMIFS(рўйхат!CM:CM,рўйхат!$CX:$CX,$B$74,рўйхат!$D:$D,$C51)</f>
        <v/>
      </c>
      <c r="CC51" s="35">
        <f>SUMIFS(рўйхат!CN:CN,рўйхат!$CX:$CX,$B$74,рўйхат!$D:$D,$C51)</f>
        <v/>
      </c>
      <c r="CD51" s="36">
        <f>SUMIFS(рўйхат!CO:CO,рўйхат!$CX:$CX,$B$74,рўйхат!$D:$D,$C51)</f>
        <v/>
      </c>
      <c r="CE51" s="77">
        <f>IFERROR(BE51/(Q51+BE51),0)</f>
        <v/>
      </c>
      <c r="CF51" s="78">
        <f>IFERROR(BF51/(R51+BF51),0)</f>
        <v/>
      </c>
    </row>
    <row r="52" hidden="1" outlineLevel="1" ht="30" customFormat="1" customHeight="1" s="8">
      <c r="A52" s="39" t="n"/>
      <c r="B52" s="50" t="n">
        <v>44</v>
      </c>
      <c r="C52" s="131" t="inlineStr">
        <is>
          <t>Рейтинг бахолашда бир транспорт воситасини 2 ва ундан ортиқ ҳисобга олиш</t>
        </is>
      </c>
      <c r="D52" s="51" t="n"/>
      <c r="E52" s="35">
        <f>SUMIFS(рўйхат!F:F,рўйхат!$CX:$CX,$B$74,рўйхат!$D:$D,$C52)</f>
        <v/>
      </c>
      <c r="F52" s="36">
        <f>SUMIFS(рўйхат!G:G,рўйхат!$CX:$CX,$B$74,рўйхат!$D:$D,$C52)</f>
        <v/>
      </c>
      <c r="G52" s="35">
        <f>SUMIFS(рўйхат!H:H,рўйхат!$CX:$CX,$B$74,рўйхат!$D:$D,$C52)</f>
        <v/>
      </c>
      <c r="H52" s="36">
        <f>SUMIFS(рўйхат!I:I,рўйхат!$CX:$CX,$B$74,рўйхат!$D:$D,$C52)</f>
        <v/>
      </c>
      <c r="I52" s="35">
        <f>SUMIFS(рўйхат!J:J,рўйхат!$CX:$CX,$B$74,рўйхат!$D:$D,$C52)</f>
        <v/>
      </c>
      <c r="J52" s="36">
        <f>SUMIFS(рўйхат!K:K,рўйхат!$CX:$CX,$B$74,рўйхат!$D:$D,$C52)</f>
        <v/>
      </c>
      <c r="K52" s="35">
        <f>SUMIFS(рўйхат!L:L,рўйхат!$CX:$CX,$B$74,рўйхат!$D:$D,$C52)</f>
        <v/>
      </c>
      <c r="L52" s="36">
        <f>SUMIFS(рўйхат!M:M,рўйхат!$CX:$CX,$B$74,рўйхат!$D:$D,$C52)</f>
        <v/>
      </c>
      <c r="M52" s="35">
        <f>SUMIFS(рўйхат!N:N,рўйхат!$CX:$CX,$B$74,рўйхат!$D:$D,$C52)</f>
        <v/>
      </c>
      <c r="N52" s="36">
        <f>SUMIFS(рўйхат!O:O,рўйхат!$CX:$CX,$B$74,рўйхат!$D:$D,$C52)</f>
        <v/>
      </c>
      <c r="O52" s="34">
        <f>IFERROR(M52/E52,0)</f>
        <v/>
      </c>
      <c r="P52" s="34">
        <f>IFERROR(N52/F52,0)</f>
        <v/>
      </c>
      <c r="Q52" s="35">
        <f>SUMIFS(рўйхат!P:P,рўйхат!$CX:$CX,$B$74,рўйхат!$D:$D,$C52)</f>
        <v/>
      </c>
      <c r="R52" s="36">
        <f>SUMIFS(рўйхат!Q:Q,рўйхат!$CX:$CX,$B$74,рўйхат!$D:$D,$C52)</f>
        <v/>
      </c>
      <c r="S52" s="35">
        <f>SUMIFS(рўйхат!R:R,рўйхат!$CX:$CX,$B$74,рўйхат!$D:$D,$C52)</f>
        <v/>
      </c>
      <c r="T52" s="36">
        <f>SUMIFS(рўйхат!S:S,рўйхат!$CX:$CX,$B$74,рўйхат!$D:$D,$C52)</f>
        <v/>
      </c>
      <c r="U52" s="35">
        <f>SUMIFS(рўйхат!T:T,рўйхат!$CX:$CX,$B$74,рўйхат!$D:$D,$C52)</f>
        <v/>
      </c>
      <c r="V52" s="36">
        <f>SUMIFS(рўйхат!U:U,рўйхат!$CX:$CX,$B$74,рўйхат!$D:$D,$C52)</f>
        <v/>
      </c>
      <c r="W52" s="35">
        <f>SUMIFS(рўйхат!V:V,рўйхат!$CX:$CX,$B$74,рўйхат!$D:$D,$C52)</f>
        <v/>
      </c>
      <c r="X52" s="36">
        <f>SUMIFS(рўйхат!W:W,рўйхат!$CX:$CX,$B$74,рўйхат!$D:$D,$C52)</f>
        <v/>
      </c>
      <c r="Y52" s="35">
        <f>SUMIFS(рўйхат!X:X,рўйхат!$CX:$CX,$B$74,рўйхат!$D:$D,$C52)</f>
        <v/>
      </c>
      <c r="Z52" s="36">
        <f>SUMIFS(рўйхат!Y:Y,рўйхат!$CX:$CX,$B$74,рўйхат!$D:$D,$C52)</f>
        <v/>
      </c>
      <c r="AA52" s="35">
        <f>SUMIFS(рўйхат!Z:Z,рўйхат!$CX:$CX,$B$74,рўйхат!$D:$D,$C52)</f>
        <v/>
      </c>
      <c r="AB52" s="36">
        <f>SUMIFS(рўйхат!AA:AA,рўйхат!$CX:$CX,$B$74,рўйхат!$D:$D,$C52)</f>
        <v/>
      </c>
      <c r="AC52" s="35">
        <f>SUMIFS(рўйхат!AB:AB,рўйхат!$CX:$CX,$B$74,рўйхат!$D:$D,$C52)</f>
        <v/>
      </c>
      <c r="AD52" s="36">
        <f>SUMIFS(рўйхат!AC:AC,рўйхат!$CX:$CX,$B$74,рўйхат!$D:$D,$C52)</f>
        <v/>
      </c>
      <c r="AE52" s="35">
        <f>SUMIFS(рўйхат!AD:AD,рўйхат!$CX:$CX,$B$74,рўйхат!$D:$D,$C52)</f>
        <v/>
      </c>
      <c r="AF52" s="36">
        <f>SUMIFS(рўйхат!AE:AE,рўйхат!$CX:$CX,$B$74,рўйхат!$D:$D,$C52)</f>
        <v/>
      </c>
      <c r="AG52" s="35">
        <f>SUMIFS(рўйхат!AH:AH,рўйхат!$CX:$CX,$B$74,рўйхат!$D:$D,$C52)</f>
        <v/>
      </c>
      <c r="AH52" s="36">
        <f>SUMIFS(рўйхат!AI:AI,рўйхат!$CX:$CX,$B$74,рўйхат!$D:$D,$C52)</f>
        <v/>
      </c>
      <c r="AI52" s="35">
        <f>SUMIFS(рўйхат!AJ:AJ,рўйхат!$CX:$CX,$B$74,рўйхат!$D:$D,$C52)</f>
        <v/>
      </c>
      <c r="AJ52" s="36">
        <f>SUMIFS(рўйхат!AK:AK,рўйхат!$CX:$CX,$B$74,рўйхат!$D:$D,$C52)</f>
        <v/>
      </c>
      <c r="AK52" s="35">
        <f>SUMIFS(рўйхат!AL:AL,рўйхат!$CX:$CX,$B$74,рўйхат!$D:$D,$C52)</f>
        <v/>
      </c>
      <c r="AL52" s="36">
        <f>SUMIFS(рўйхат!AM:AM,рўйхат!$CX:$CX,$B$74,рўйхат!$D:$D,$C52)</f>
        <v/>
      </c>
      <c r="AM52" s="77">
        <f>IFERROR(Q52/E52,0)</f>
        <v/>
      </c>
      <c r="AN52" s="77">
        <f>IFERROR(R52/F52,0)</f>
        <v/>
      </c>
      <c r="AO52" s="35">
        <f>SUMIFS(рўйхат!AX:AX,рўйхат!$CX:$CX,$B$74,рўйхат!$D:$D,$C52)</f>
        <v/>
      </c>
      <c r="AP52" s="36">
        <f>SUMIFS(рўйхат!AY:AY,рўйхат!$CX:$CX,$B$74,рўйхат!$D:$D,$C52)</f>
        <v/>
      </c>
      <c r="AQ52" s="35">
        <f>SUMIFS(рўйхат!AZ:AZ,рўйхат!$CX:$CX,$B$74,рўйхат!$D:$D,$C52)</f>
        <v/>
      </c>
      <c r="AR52" s="36">
        <f>SUMIFS(рўйхат!BA:BA,рўйхат!$CX:$CX,$B$74,рўйхат!$D:$D,$C52)</f>
        <v/>
      </c>
      <c r="AS52" s="35">
        <f>SUMIFS(рўйхат!BB:BB,рўйхат!$CX:$CX,$B$74,рўйхат!$D:$D,$C52)</f>
        <v/>
      </c>
      <c r="AT52" s="36">
        <f>SUMIFS(рўйхат!BC:BC,рўйхат!$CX:$CX,$B$74,рўйхат!$D:$D,$C52)</f>
        <v/>
      </c>
      <c r="AU52" s="35">
        <f>SUMIFS(рўйхат!BD:BD,рўйхат!$CX:$CX,$B$74,рўйхат!$D:$D,$C52)</f>
        <v/>
      </c>
      <c r="AV52" s="36">
        <f>SUMIFS(рўйхат!BE:BE,рўйхат!$CX:$CX,$B$74,рўйхат!$D:$D,$C52)</f>
        <v/>
      </c>
      <c r="AW52" s="35">
        <f>SUMIFS(рўйхат!BF:BF,рўйхат!$CX:$CX,$B$74,рўйхат!$D:$D,$C52)</f>
        <v/>
      </c>
      <c r="AX52" s="36">
        <f>SUMIFS(рўйхат!BG:BG,рўйхат!$CX:$CX,$B$74,рўйхат!$D:$D,$C52)</f>
        <v/>
      </c>
      <c r="AY52" s="35">
        <f>SUMIFS(рўйхат!BH:BH,рўйхат!$CX:$CX,$B$74,рўйхат!$D:$D,$C52)</f>
        <v/>
      </c>
      <c r="AZ52" s="36">
        <f>SUMIFS(рўйхат!BI:BI,рўйхат!$CX:$CX,$B$74,рўйхат!$D:$D,$C52)</f>
        <v/>
      </c>
      <c r="BA52" s="35">
        <f>SUMIFS(рўйхат!BJ:BJ,рўйхат!$CX:$CX,$B$74,рўйхат!$D:$D,$C52)</f>
        <v/>
      </c>
      <c r="BB52" s="36">
        <f>SUMIFS(рўйхат!BK:BK,рўйхат!$CX:$CX,$B$74,рўйхат!$D:$D,$C52)</f>
        <v/>
      </c>
      <c r="BC52" s="77">
        <f>IFERROR(AO52/E52,0)</f>
        <v/>
      </c>
      <c r="BD52" s="77">
        <f>IFERROR(AP52/F52,0)</f>
        <v/>
      </c>
      <c r="BE52" s="35">
        <f>SUMIFS(рўйхат!BL:BL,рўйхат!$CX:$CX,$B$74,рўйхат!$D:$D,$C52)</f>
        <v/>
      </c>
      <c r="BF52" s="36">
        <f>SUMIFS(рўйхат!BM:BM,рўйхат!$CX:$CX,$B$74,рўйхат!$D:$D,$C52)</f>
        <v/>
      </c>
      <c r="BG52" s="35">
        <f>SUMIFS(рўйхат!BN:BN,рўйхат!$CX:$CX,$B$74,рўйхат!$D:$D,$C52)</f>
        <v/>
      </c>
      <c r="BH52" s="36">
        <f>SUMIFS(рўйхат!BO:BO,рўйхат!$CX:$CX,$B$74,рўйхат!$D:$D,$C52)</f>
        <v/>
      </c>
      <c r="BI52" s="35">
        <f>SUMIFS(рўйхат!BP:BP,рўйхат!$CX:$CX,$B$74,рўйхат!$D:$D,$C52)</f>
        <v/>
      </c>
      <c r="BJ52" s="36">
        <f>SUMIFS(рўйхат!BQ:BQ,рўйхат!$CX:$CX,$B$74,рўйхат!$D:$D,$C52)</f>
        <v/>
      </c>
      <c r="BK52" s="35">
        <f>SUMIFS(рўйхат!BR:BR,рўйхат!$CX:$CX,$B$74,рўйхат!$D:$D,$C52)</f>
        <v/>
      </c>
      <c r="BL52" s="36">
        <f>SUMIFS(рўйхат!BS:BS,рўйхат!$CX:$CX,$B$74,рўйхат!$D:$D,$C52)</f>
        <v/>
      </c>
      <c r="BM52" s="35">
        <f>SUMIFS(рўйхат!BT:BT,рўйхат!$CX:$CX,$B$74,рўйхат!$D:$D,$C52)</f>
        <v/>
      </c>
      <c r="BN52" s="36">
        <f>SUMIFS(рўйхат!BU:BU,рўйхат!$CX:$CX,$B$74,рўйхат!$D:$D,$C52)</f>
        <v/>
      </c>
      <c r="BO52" s="35">
        <f>SUMIFS(рўйхат!BX:BX,рўйхат!$CX:$CX,$B$74,рўйхат!$D:$D,$C52)</f>
        <v/>
      </c>
      <c r="BP52" s="36">
        <f>SUMIFS(рўйхат!BY:BY,рўйхат!$CX:$CX,$B$74,рўйхат!$D:$D,$C52)</f>
        <v/>
      </c>
      <c r="BQ52" s="35">
        <f>SUMIFS(рўйхат!BZ:BZ,рўйхат!$CX:$CX,$B$74,рўйхат!$D:$D,$C52)</f>
        <v/>
      </c>
      <c r="BR52" s="36">
        <f>SUMIFS(рўйхат!CA:CA,рўйхат!$CX:$CX,$B$74,рўйхат!$D:$D,$C52)</f>
        <v/>
      </c>
      <c r="BS52" s="35">
        <f>SUMIFS(рўйхат!CB:CB,рўйхат!$CX:$CX,$B$74,рўйхат!$D:$D,$C52)</f>
        <v/>
      </c>
      <c r="BT52" s="36">
        <f>SUMIFS(рўйхат!CC:CC,рўйхат!$CX:$CX,$B$74,рўйхат!$D:$D,$C52)</f>
        <v/>
      </c>
      <c r="BU52" s="35">
        <f>SUMIFS(рўйхат!CD:CD,рўйхат!$CX:$CX,$B$74,рўйхат!$D:$D,$C52)</f>
        <v/>
      </c>
      <c r="BV52" s="36">
        <f>SUMIFS(рўйхат!CE:CE,рўйхат!$CX:$CX,$B$74,рўйхат!$D:$D,$C52)</f>
        <v/>
      </c>
      <c r="BW52" s="35">
        <f>SUMIFS(рўйхат!CH:CH,рўйхат!$CX:$CX,$B$74,рўйхат!$D:$D,$C52)</f>
        <v/>
      </c>
      <c r="BX52" s="36">
        <f>SUMIFS(рўйхат!CI:CI,рўйхат!$CX:$CX,$B$74,рўйхат!$D:$D,$C52)</f>
        <v/>
      </c>
      <c r="BY52" s="35">
        <f>SUMIFS(рўйхат!CJ:CJ,рўйхат!$CX:$CX,$B$74,рўйхат!$D:$D,$C52)</f>
        <v/>
      </c>
      <c r="BZ52" s="36">
        <f>SUMIFS(рўйхат!CK:CK,рўйхат!$CX:$CX,$B$74,рўйхат!$D:$D,$C52)</f>
        <v/>
      </c>
      <c r="CA52" s="35">
        <f>SUMIFS(рўйхат!CL:CL,рўйхат!$CX:$CX,$B$74,рўйхат!$D:$D,$C52)</f>
        <v/>
      </c>
      <c r="CB52" s="36">
        <f>SUMIFS(рўйхат!CM:CM,рўйхат!$CX:$CX,$B$74,рўйхат!$D:$D,$C52)</f>
        <v/>
      </c>
      <c r="CC52" s="35">
        <f>SUMIFS(рўйхат!CN:CN,рўйхат!$CX:$CX,$B$74,рўйхат!$D:$D,$C52)</f>
        <v/>
      </c>
      <c r="CD52" s="36">
        <f>SUMIFS(рўйхат!CO:CO,рўйхат!$CX:$CX,$B$74,рўйхат!$D:$D,$C52)</f>
        <v/>
      </c>
      <c r="CE52" s="77">
        <f>IFERROR(BE52/(Q52+BE52),0)</f>
        <v/>
      </c>
      <c r="CF52" s="78">
        <f>IFERROR(BF52/(R52+BF52),0)</f>
        <v/>
      </c>
    </row>
    <row r="53" hidden="1" outlineLevel="1" ht="30" customFormat="1" customHeight="1" s="8">
      <c r="A53" s="39" t="n"/>
      <c r="B53" s="50" t="n">
        <v>45</v>
      </c>
      <c r="C53" s="131" t="inlineStr">
        <is>
          <t>Рейтинг бахолашда ЯММТ орқали олинган ишчи ходимлар сони солиқ ҳисоботлари билан солиштирмаси</t>
        </is>
      </c>
      <c r="D53" s="51" t="n"/>
      <c r="E53" s="35">
        <f>SUMIFS(рўйхат!F:F,рўйхат!$CX:$CX,$B$74,рўйхат!$D:$D,$C53)</f>
        <v/>
      </c>
      <c r="F53" s="36">
        <f>SUMIFS(рўйхат!G:G,рўйхат!$CX:$CX,$B$74,рўйхат!$D:$D,$C53)</f>
        <v/>
      </c>
      <c r="G53" s="35">
        <f>SUMIFS(рўйхат!H:H,рўйхат!$CX:$CX,$B$74,рўйхат!$D:$D,$C53)</f>
        <v/>
      </c>
      <c r="H53" s="36">
        <f>SUMIFS(рўйхат!I:I,рўйхат!$CX:$CX,$B$74,рўйхат!$D:$D,$C53)</f>
        <v/>
      </c>
      <c r="I53" s="35">
        <f>SUMIFS(рўйхат!J:J,рўйхат!$CX:$CX,$B$74,рўйхат!$D:$D,$C53)</f>
        <v/>
      </c>
      <c r="J53" s="36">
        <f>SUMIFS(рўйхат!K:K,рўйхат!$CX:$CX,$B$74,рўйхат!$D:$D,$C53)</f>
        <v/>
      </c>
      <c r="K53" s="35">
        <f>SUMIFS(рўйхат!L:L,рўйхат!$CX:$CX,$B$74,рўйхат!$D:$D,$C53)</f>
        <v/>
      </c>
      <c r="L53" s="36">
        <f>SUMIFS(рўйхат!M:M,рўйхат!$CX:$CX,$B$74,рўйхат!$D:$D,$C53)</f>
        <v/>
      </c>
      <c r="M53" s="35">
        <f>SUMIFS(рўйхат!N:N,рўйхат!$CX:$CX,$B$74,рўйхат!$D:$D,$C53)</f>
        <v/>
      </c>
      <c r="N53" s="36">
        <f>SUMIFS(рўйхат!O:O,рўйхат!$CX:$CX,$B$74,рўйхат!$D:$D,$C53)</f>
        <v/>
      </c>
      <c r="O53" s="34">
        <f>IFERROR(M53/E53,0)</f>
        <v/>
      </c>
      <c r="P53" s="34">
        <f>IFERROR(N53/F53,0)</f>
        <v/>
      </c>
      <c r="Q53" s="35">
        <f>SUMIFS(рўйхат!P:P,рўйхат!$CX:$CX,$B$74,рўйхат!$D:$D,$C53)</f>
        <v/>
      </c>
      <c r="R53" s="36">
        <f>SUMIFS(рўйхат!Q:Q,рўйхат!$CX:$CX,$B$74,рўйхат!$D:$D,$C53)</f>
        <v/>
      </c>
      <c r="S53" s="35">
        <f>SUMIFS(рўйхат!R:R,рўйхат!$CX:$CX,$B$74,рўйхат!$D:$D,$C53)</f>
        <v/>
      </c>
      <c r="T53" s="36">
        <f>SUMIFS(рўйхат!S:S,рўйхат!$CX:$CX,$B$74,рўйхат!$D:$D,$C53)</f>
        <v/>
      </c>
      <c r="U53" s="35">
        <f>SUMIFS(рўйхат!T:T,рўйхат!$CX:$CX,$B$74,рўйхат!$D:$D,$C53)</f>
        <v/>
      </c>
      <c r="V53" s="36">
        <f>SUMIFS(рўйхат!U:U,рўйхат!$CX:$CX,$B$74,рўйхат!$D:$D,$C53)</f>
        <v/>
      </c>
      <c r="W53" s="35">
        <f>SUMIFS(рўйхат!V:V,рўйхат!$CX:$CX,$B$74,рўйхат!$D:$D,$C53)</f>
        <v/>
      </c>
      <c r="X53" s="36">
        <f>SUMIFS(рўйхат!W:W,рўйхат!$CX:$CX,$B$74,рўйхат!$D:$D,$C53)</f>
        <v/>
      </c>
      <c r="Y53" s="35">
        <f>SUMIFS(рўйхат!X:X,рўйхат!$CX:$CX,$B$74,рўйхат!$D:$D,$C53)</f>
        <v/>
      </c>
      <c r="Z53" s="36">
        <f>SUMIFS(рўйхат!Y:Y,рўйхат!$CX:$CX,$B$74,рўйхат!$D:$D,$C53)</f>
        <v/>
      </c>
      <c r="AA53" s="35">
        <f>SUMIFS(рўйхат!Z:Z,рўйхат!$CX:$CX,$B$74,рўйхат!$D:$D,$C53)</f>
        <v/>
      </c>
      <c r="AB53" s="36">
        <f>SUMIFS(рўйхат!AA:AA,рўйхат!$CX:$CX,$B$74,рўйхат!$D:$D,$C53)</f>
        <v/>
      </c>
      <c r="AC53" s="35">
        <f>SUMIFS(рўйхат!AB:AB,рўйхат!$CX:$CX,$B$74,рўйхат!$D:$D,$C53)</f>
        <v/>
      </c>
      <c r="AD53" s="36">
        <f>SUMIFS(рўйхат!AC:AC,рўйхат!$CX:$CX,$B$74,рўйхат!$D:$D,$C53)</f>
        <v/>
      </c>
      <c r="AE53" s="35">
        <f>SUMIFS(рўйхат!AD:AD,рўйхат!$CX:$CX,$B$74,рўйхат!$D:$D,$C53)</f>
        <v/>
      </c>
      <c r="AF53" s="36">
        <f>SUMIFS(рўйхат!AE:AE,рўйхат!$CX:$CX,$B$74,рўйхат!$D:$D,$C53)</f>
        <v/>
      </c>
      <c r="AG53" s="35">
        <f>SUMIFS(рўйхат!AH:AH,рўйхат!$CX:$CX,$B$74,рўйхат!$D:$D,$C53)</f>
        <v/>
      </c>
      <c r="AH53" s="36">
        <f>SUMIFS(рўйхат!AI:AI,рўйхат!$CX:$CX,$B$74,рўйхат!$D:$D,$C53)</f>
        <v/>
      </c>
      <c r="AI53" s="35">
        <f>SUMIFS(рўйхат!AJ:AJ,рўйхат!$CX:$CX,$B$74,рўйхат!$D:$D,$C53)</f>
        <v/>
      </c>
      <c r="AJ53" s="36">
        <f>SUMIFS(рўйхат!AK:AK,рўйхат!$CX:$CX,$B$74,рўйхат!$D:$D,$C53)</f>
        <v/>
      </c>
      <c r="AK53" s="35">
        <f>SUMIFS(рўйхат!AL:AL,рўйхат!$CX:$CX,$B$74,рўйхат!$D:$D,$C53)</f>
        <v/>
      </c>
      <c r="AL53" s="36">
        <f>SUMIFS(рўйхат!AM:AM,рўйхат!$CX:$CX,$B$74,рўйхат!$D:$D,$C53)</f>
        <v/>
      </c>
      <c r="AM53" s="77">
        <f>IFERROR(Q53/E53,0)</f>
        <v/>
      </c>
      <c r="AN53" s="77">
        <f>IFERROR(R53/F53,0)</f>
        <v/>
      </c>
      <c r="AO53" s="35">
        <f>SUMIFS(рўйхат!AX:AX,рўйхат!$CX:$CX,$B$74,рўйхат!$D:$D,$C53)</f>
        <v/>
      </c>
      <c r="AP53" s="36">
        <f>SUMIFS(рўйхат!AY:AY,рўйхат!$CX:$CX,$B$74,рўйхат!$D:$D,$C53)</f>
        <v/>
      </c>
      <c r="AQ53" s="35">
        <f>SUMIFS(рўйхат!AZ:AZ,рўйхат!$CX:$CX,$B$74,рўйхат!$D:$D,$C53)</f>
        <v/>
      </c>
      <c r="AR53" s="36">
        <f>SUMIFS(рўйхат!BA:BA,рўйхат!$CX:$CX,$B$74,рўйхат!$D:$D,$C53)</f>
        <v/>
      </c>
      <c r="AS53" s="35">
        <f>SUMIFS(рўйхат!BB:BB,рўйхат!$CX:$CX,$B$74,рўйхат!$D:$D,$C53)</f>
        <v/>
      </c>
      <c r="AT53" s="36">
        <f>SUMIFS(рўйхат!BC:BC,рўйхат!$CX:$CX,$B$74,рўйхат!$D:$D,$C53)</f>
        <v/>
      </c>
      <c r="AU53" s="35">
        <f>SUMIFS(рўйхат!BD:BD,рўйхат!$CX:$CX,$B$74,рўйхат!$D:$D,$C53)</f>
        <v/>
      </c>
      <c r="AV53" s="36">
        <f>SUMIFS(рўйхат!BE:BE,рўйхат!$CX:$CX,$B$74,рўйхат!$D:$D,$C53)</f>
        <v/>
      </c>
      <c r="AW53" s="35">
        <f>SUMIFS(рўйхат!BF:BF,рўйхат!$CX:$CX,$B$74,рўйхат!$D:$D,$C53)</f>
        <v/>
      </c>
      <c r="AX53" s="36">
        <f>SUMIFS(рўйхат!BG:BG,рўйхат!$CX:$CX,$B$74,рўйхат!$D:$D,$C53)</f>
        <v/>
      </c>
      <c r="AY53" s="35">
        <f>SUMIFS(рўйхат!BH:BH,рўйхат!$CX:$CX,$B$74,рўйхат!$D:$D,$C53)</f>
        <v/>
      </c>
      <c r="AZ53" s="36">
        <f>SUMIFS(рўйхат!BI:BI,рўйхат!$CX:$CX,$B$74,рўйхат!$D:$D,$C53)</f>
        <v/>
      </c>
      <c r="BA53" s="35">
        <f>SUMIFS(рўйхат!BJ:BJ,рўйхат!$CX:$CX,$B$74,рўйхат!$D:$D,$C53)</f>
        <v/>
      </c>
      <c r="BB53" s="36">
        <f>SUMIFS(рўйхат!BK:BK,рўйхат!$CX:$CX,$B$74,рўйхат!$D:$D,$C53)</f>
        <v/>
      </c>
      <c r="BC53" s="77">
        <f>IFERROR(AO53/E53,0)</f>
        <v/>
      </c>
      <c r="BD53" s="77">
        <f>IFERROR(AP53/F53,0)</f>
        <v/>
      </c>
      <c r="BE53" s="35">
        <f>SUMIFS(рўйхат!BL:BL,рўйхат!$CX:$CX,$B$74,рўйхат!$D:$D,$C53)</f>
        <v/>
      </c>
      <c r="BF53" s="36">
        <f>SUMIFS(рўйхат!BM:BM,рўйхат!$CX:$CX,$B$74,рўйхат!$D:$D,$C53)</f>
        <v/>
      </c>
      <c r="BG53" s="35">
        <f>SUMIFS(рўйхат!BN:BN,рўйхат!$CX:$CX,$B$74,рўйхат!$D:$D,$C53)</f>
        <v/>
      </c>
      <c r="BH53" s="36">
        <f>SUMIFS(рўйхат!BO:BO,рўйхат!$CX:$CX,$B$74,рўйхат!$D:$D,$C53)</f>
        <v/>
      </c>
      <c r="BI53" s="35">
        <f>SUMIFS(рўйхат!BP:BP,рўйхат!$CX:$CX,$B$74,рўйхат!$D:$D,$C53)</f>
        <v/>
      </c>
      <c r="BJ53" s="36">
        <f>SUMIFS(рўйхат!BQ:BQ,рўйхат!$CX:$CX,$B$74,рўйхат!$D:$D,$C53)</f>
        <v/>
      </c>
      <c r="BK53" s="35">
        <f>SUMIFS(рўйхат!BR:BR,рўйхат!$CX:$CX,$B$74,рўйхат!$D:$D,$C53)</f>
        <v/>
      </c>
      <c r="BL53" s="36">
        <f>SUMIFS(рўйхат!BS:BS,рўйхат!$CX:$CX,$B$74,рўйхат!$D:$D,$C53)</f>
        <v/>
      </c>
      <c r="BM53" s="35">
        <f>SUMIFS(рўйхат!BT:BT,рўйхат!$CX:$CX,$B$74,рўйхат!$D:$D,$C53)</f>
        <v/>
      </c>
      <c r="BN53" s="36">
        <f>SUMIFS(рўйхат!BU:BU,рўйхат!$CX:$CX,$B$74,рўйхат!$D:$D,$C53)</f>
        <v/>
      </c>
      <c r="BO53" s="35">
        <f>SUMIFS(рўйхат!BX:BX,рўйхат!$CX:$CX,$B$74,рўйхат!$D:$D,$C53)</f>
        <v/>
      </c>
      <c r="BP53" s="36">
        <f>SUMIFS(рўйхат!BY:BY,рўйхат!$CX:$CX,$B$74,рўйхат!$D:$D,$C53)</f>
        <v/>
      </c>
      <c r="BQ53" s="35">
        <f>SUMIFS(рўйхат!BZ:BZ,рўйхат!$CX:$CX,$B$74,рўйхат!$D:$D,$C53)</f>
        <v/>
      </c>
      <c r="BR53" s="36">
        <f>SUMIFS(рўйхат!CA:CA,рўйхат!$CX:$CX,$B$74,рўйхат!$D:$D,$C53)</f>
        <v/>
      </c>
      <c r="BS53" s="35">
        <f>SUMIFS(рўйхат!CB:CB,рўйхат!$CX:$CX,$B$74,рўйхат!$D:$D,$C53)</f>
        <v/>
      </c>
      <c r="BT53" s="36">
        <f>SUMIFS(рўйхат!CC:CC,рўйхат!$CX:$CX,$B$74,рўйхат!$D:$D,$C53)</f>
        <v/>
      </c>
      <c r="BU53" s="35">
        <f>SUMIFS(рўйхат!CD:CD,рўйхат!$CX:$CX,$B$74,рўйхат!$D:$D,$C53)</f>
        <v/>
      </c>
      <c r="BV53" s="36">
        <f>SUMIFS(рўйхат!CE:CE,рўйхат!$CX:$CX,$B$74,рўйхат!$D:$D,$C53)</f>
        <v/>
      </c>
      <c r="BW53" s="35">
        <f>SUMIFS(рўйхат!CH:CH,рўйхат!$CX:$CX,$B$74,рўйхат!$D:$D,$C53)</f>
        <v/>
      </c>
      <c r="BX53" s="36">
        <f>SUMIFS(рўйхат!CI:CI,рўйхат!$CX:$CX,$B$74,рўйхат!$D:$D,$C53)</f>
        <v/>
      </c>
      <c r="BY53" s="35">
        <f>SUMIFS(рўйхат!CJ:CJ,рўйхат!$CX:$CX,$B$74,рўйхат!$D:$D,$C53)</f>
        <v/>
      </c>
      <c r="BZ53" s="36">
        <f>SUMIFS(рўйхат!CK:CK,рўйхат!$CX:$CX,$B$74,рўйхат!$D:$D,$C53)</f>
        <v/>
      </c>
      <c r="CA53" s="35">
        <f>SUMIFS(рўйхат!CL:CL,рўйхат!$CX:$CX,$B$74,рўйхат!$D:$D,$C53)</f>
        <v/>
      </c>
      <c r="CB53" s="36">
        <f>SUMIFS(рўйхат!CM:CM,рўйхат!$CX:$CX,$B$74,рўйхат!$D:$D,$C53)</f>
        <v/>
      </c>
      <c r="CC53" s="35">
        <f>SUMIFS(рўйхат!CN:CN,рўйхат!$CX:$CX,$B$74,рўйхат!$D:$D,$C53)</f>
        <v/>
      </c>
      <c r="CD53" s="36">
        <f>SUMIFS(рўйхат!CO:CO,рўйхат!$CX:$CX,$B$74,рўйхат!$D:$D,$C53)</f>
        <v/>
      </c>
      <c r="CE53" s="77">
        <f>IFERROR(BE53/(Q53+BE53),0)</f>
        <v/>
      </c>
      <c r="CF53" s="78">
        <f>IFERROR(BF53/(R53+BF53),0)</f>
        <v/>
      </c>
    </row>
    <row r="54" hidden="1" outlineLevel="1" ht="30" customFormat="1" customHeight="1" s="8">
      <c r="A54" s="39" t="n"/>
      <c r="B54" s="50" t="n">
        <v>46</v>
      </c>
      <c r="C54" s="131" t="inlineStr">
        <is>
          <t>Солиқ ҳисоботларида энг кўп ҳисобланган иш ҳақи тўғрисида</t>
        </is>
      </c>
      <c r="D54" s="51" t="n"/>
      <c r="E54" s="35">
        <f>SUMIFS(рўйхат!F:F,рўйхат!$CX:$CX,$B$74,рўйхат!$D:$D,$C54)</f>
        <v/>
      </c>
      <c r="F54" s="36">
        <f>SUMIFS(рўйхат!G:G,рўйхат!$CX:$CX,$B$74,рўйхат!$D:$D,$C54)</f>
        <v/>
      </c>
      <c r="G54" s="35">
        <f>SUMIFS(рўйхат!H:H,рўйхат!$CX:$CX,$B$74,рўйхат!$D:$D,$C54)</f>
        <v/>
      </c>
      <c r="H54" s="36">
        <f>SUMIFS(рўйхат!I:I,рўйхат!$CX:$CX,$B$74,рўйхат!$D:$D,$C54)</f>
        <v/>
      </c>
      <c r="I54" s="35">
        <f>SUMIFS(рўйхат!J:J,рўйхат!$CX:$CX,$B$74,рўйхат!$D:$D,$C54)</f>
        <v/>
      </c>
      <c r="J54" s="36">
        <f>SUMIFS(рўйхат!K:K,рўйхат!$CX:$CX,$B$74,рўйхат!$D:$D,$C54)</f>
        <v/>
      </c>
      <c r="K54" s="35">
        <f>SUMIFS(рўйхат!L:L,рўйхат!$CX:$CX,$B$74,рўйхат!$D:$D,$C54)</f>
        <v/>
      </c>
      <c r="L54" s="36">
        <f>SUMIFS(рўйхат!M:M,рўйхат!$CX:$CX,$B$74,рўйхат!$D:$D,$C54)</f>
        <v/>
      </c>
      <c r="M54" s="35">
        <f>SUMIFS(рўйхат!N:N,рўйхат!$CX:$CX,$B$74,рўйхат!$D:$D,$C54)</f>
        <v/>
      </c>
      <c r="N54" s="36">
        <f>SUMIFS(рўйхат!O:O,рўйхат!$CX:$CX,$B$74,рўйхат!$D:$D,$C54)</f>
        <v/>
      </c>
      <c r="O54" s="34">
        <f>IFERROR(M54/E54,0)</f>
        <v/>
      </c>
      <c r="P54" s="34">
        <f>IFERROR(N54/F54,0)</f>
        <v/>
      </c>
      <c r="Q54" s="35">
        <f>SUMIFS(рўйхат!P:P,рўйхат!$CX:$CX,$B$74,рўйхат!$D:$D,$C54)</f>
        <v/>
      </c>
      <c r="R54" s="36">
        <f>SUMIFS(рўйхат!Q:Q,рўйхат!$CX:$CX,$B$74,рўйхат!$D:$D,$C54)</f>
        <v/>
      </c>
      <c r="S54" s="35">
        <f>SUMIFS(рўйхат!R:R,рўйхат!$CX:$CX,$B$74,рўйхат!$D:$D,$C54)</f>
        <v/>
      </c>
      <c r="T54" s="36">
        <f>SUMIFS(рўйхат!S:S,рўйхат!$CX:$CX,$B$74,рўйхат!$D:$D,$C54)</f>
        <v/>
      </c>
      <c r="U54" s="35">
        <f>SUMIFS(рўйхат!T:T,рўйхат!$CX:$CX,$B$74,рўйхат!$D:$D,$C54)</f>
        <v/>
      </c>
      <c r="V54" s="36">
        <f>SUMIFS(рўйхат!U:U,рўйхат!$CX:$CX,$B$74,рўйхат!$D:$D,$C54)</f>
        <v/>
      </c>
      <c r="W54" s="35">
        <f>SUMIFS(рўйхат!V:V,рўйхат!$CX:$CX,$B$74,рўйхат!$D:$D,$C54)</f>
        <v/>
      </c>
      <c r="X54" s="36">
        <f>SUMIFS(рўйхат!W:W,рўйхат!$CX:$CX,$B$74,рўйхат!$D:$D,$C54)</f>
        <v/>
      </c>
      <c r="Y54" s="35">
        <f>SUMIFS(рўйхат!X:X,рўйхат!$CX:$CX,$B$74,рўйхат!$D:$D,$C54)</f>
        <v/>
      </c>
      <c r="Z54" s="36">
        <f>SUMIFS(рўйхат!Y:Y,рўйхат!$CX:$CX,$B$74,рўйхат!$D:$D,$C54)</f>
        <v/>
      </c>
      <c r="AA54" s="35">
        <f>SUMIFS(рўйхат!Z:Z,рўйхат!$CX:$CX,$B$74,рўйхат!$D:$D,$C54)</f>
        <v/>
      </c>
      <c r="AB54" s="36">
        <f>SUMIFS(рўйхат!AA:AA,рўйхат!$CX:$CX,$B$74,рўйхат!$D:$D,$C54)</f>
        <v/>
      </c>
      <c r="AC54" s="35">
        <f>SUMIFS(рўйхат!AB:AB,рўйхат!$CX:$CX,$B$74,рўйхат!$D:$D,$C54)</f>
        <v/>
      </c>
      <c r="AD54" s="36">
        <f>SUMIFS(рўйхат!AC:AC,рўйхат!$CX:$CX,$B$74,рўйхат!$D:$D,$C54)</f>
        <v/>
      </c>
      <c r="AE54" s="35">
        <f>SUMIFS(рўйхат!AD:AD,рўйхат!$CX:$CX,$B$74,рўйхат!$D:$D,$C54)</f>
        <v/>
      </c>
      <c r="AF54" s="36">
        <f>SUMIFS(рўйхат!AE:AE,рўйхат!$CX:$CX,$B$74,рўйхат!$D:$D,$C54)</f>
        <v/>
      </c>
      <c r="AG54" s="35">
        <f>SUMIFS(рўйхат!AH:AH,рўйхат!$CX:$CX,$B$74,рўйхат!$D:$D,$C54)</f>
        <v/>
      </c>
      <c r="AH54" s="36">
        <f>SUMIFS(рўйхат!AI:AI,рўйхат!$CX:$CX,$B$74,рўйхат!$D:$D,$C54)</f>
        <v/>
      </c>
      <c r="AI54" s="35">
        <f>SUMIFS(рўйхат!AJ:AJ,рўйхат!$CX:$CX,$B$74,рўйхат!$D:$D,$C54)</f>
        <v/>
      </c>
      <c r="AJ54" s="36">
        <f>SUMIFS(рўйхат!AK:AK,рўйхат!$CX:$CX,$B$74,рўйхат!$D:$D,$C54)</f>
        <v/>
      </c>
      <c r="AK54" s="35">
        <f>SUMIFS(рўйхат!AL:AL,рўйхат!$CX:$CX,$B$74,рўйхат!$D:$D,$C54)</f>
        <v/>
      </c>
      <c r="AL54" s="36">
        <f>SUMIFS(рўйхат!AM:AM,рўйхат!$CX:$CX,$B$74,рўйхат!$D:$D,$C54)</f>
        <v/>
      </c>
      <c r="AM54" s="77">
        <f>IFERROR(Q54/E54,0)</f>
        <v/>
      </c>
      <c r="AN54" s="77">
        <f>IFERROR(R54/F54,0)</f>
        <v/>
      </c>
      <c r="AO54" s="35">
        <f>SUMIFS(рўйхат!AX:AX,рўйхат!$CX:$CX,$B$74,рўйхат!$D:$D,$C54)</f>
        <v/>
      </c>
      <c r="AP54" s="36">
        <f>SUMIFS(рўйхат!AY:AY,рўйхат!$CX:$CX,$B$74,рўйхат!$D:$D,$C54)</f>
        <v/>
      </c>
      <c r="AQ54" s="35">
        <f>SUMIFS(рўйхат!AZ:AZ,рўйхат!$CX:$CX,$B$74,рўйхат!$D:$D,$C54)</f>
        <v/>
      </c>
      <c r="AR54" s="36">
        <f>SUMIFS(рўйхат!BA:BA,рўйхат!$CX:$CX,$B$74,рўйхат!$D:$D,$C54)</f>
        <v/>
      </c>
      <c r="AS54" s="35">
        <f>SUMIFS(рўйхат!BB:BB,рўйхат!$CX:$CX,$B$74,рўйхат!$D:$D,$C54)</f>
        <v/>
      </c>
      <c r="AT54" s="36">
        <f>SUMIFS(рўйхат!BC:BC,рўйхат!$CX:$CX,$B$74,рўйхат!$D:$D,$C54)</f>
        <v/>
      </c>
      <c r="AU54" s="35">
        <f>SUMIFS(рўйхат!BD:BD,рўйхат!$CX:$CX,$B$74,рўйхат!$D:$D,$C54)</f>
        <v/>
      </c>
      <c r="AV54" s="36">
        <f>SUMIFS(рўйхат!BE:BE,рўйхат!$CX:$CX,$B$74,рўйхат!$D:$D,$C54)</f>
        <v/>
      </c>
      <c r="AW54" s="35">
        <f>SUMIFS(рўйхат!BF:BF,рўйхат!$CX:$CX,$B$74,рўйхат!$D:$D,$C54)</f>
        <v/>
      </c>
      <c r="AX54" s="36">
        <f>SUMIFS(рўйхат!BG:BG,рўйхат!$CX:$CX,$B$74,рўйхат!$D:$D,$C54)</f>
        <v/>
      </c>
      <c r="AY54" s="35">
        <f>SUMIFS(рўйхат!BH:BH,рўйхат!$CX:$CX,$B$74,рўйхат!$D:$D,$C54)</f>
        <v/>
      </c>
      <c r="AZ54" s="36">
        <f>SUMIFS(рўйхат!BI:BI,рўйхат!$CX:$CX,$B$74,рўйхат!$D:$D,$C54)</f>
        <v/>
      </c>
      <c r="BA54" s="35">
        <f>SUMIFS(рўйхат!BJ:BJ,рўйхат!$CX:$CX,$B$74,рўйхат!$D:$D,$C54)</f>
        <v/>
      </c>
      <c r="BB54" s="36">
        <f>SUMIFS(рўйхат!BK:BK,рўйхат!$CX:$CX,$B$74,рўйхат!$D:$D,$C54)</f>
        <v/>
      </c>
      <c r="BC54" s="77">
        <f>IFERROR(AO54/E54,0)</f>
        <v/>
      </c>
      <c r="BD54" s="77">
        <f>IFERROR(AP54/F54,0)</f>
        <v/>
      </c>
      <c r="BE54" s="35">
        <f>SUMIFS(рўйхат!BL:BL,рўйхат!$CX:$CX,$B$74,рўйхат!$D:$D,$C54)</f>
        <v/>
      </c>
      <c r="BF54" s="36">
        <f>SUMIFS(рўйхат!BM:BM,рўйхат!$CX:$CX,$B$74,рўйхат!$D:$D,$C54)</f>
        <v/>
      </c>
      <c r="BG54" s="35">
        <f>SUMIFS(рўйхат!BN:BN,рўйхат!$CX:$CX,$B$74,рўйхат!$D:$D,$C54)</f>
        <v/>
      </c>
      <c r="BH54" s="36">
        <f>SUMIFS(рўйхат!BO:BO,рўйхат!$CX:$CX,$B$74,рўйхат!$D:$D,$C54)</f>
        <v/>
      </c>
      <c r="BI54" s="35">
        <f>SUMIFS(рўйхат!BP:BP,рўйхат!$CX:$CX,$B$74,рўйхат!$D:$D,$C54)</f>
        <v/>
      </c>
      <c r="BJ54" s="36">
        <f>SUMIFS(рўйхат!BQ:BQ,рўйхат!$CX:$CX,$B$74,рўйхат!$D:$D,$C54)</f>
        <v/>
      </c>
      <c r="BK54" s="35">
        <f>SUMIFS(рўйхат!BR:BR,рўйхат!$CX:$CX,$B$74,рўйхат!$D:$D,$C54)</f>
        <v/>
      </c>
      <c r="BL54" s="36">
        <f>SUMIFS(рўйхат!BS:BS,рўйхат!$CX:$CX,$B$74,рўйхат!$D:$D,$C54)</f>
        <v/>
      </c>
      <c r="BM54" s="35">
        <f>SUMIFS(рўйхат!BT:BT,рўйхат!$CX:$CX,$B$74,рўйхат!$D:$D,$C54)</f>
        <v/>
      </c>
      <c r="BN54" s="36">
        <f>SUMIFS(рўйхат!BU:BU,рўйхат!$CX:$CX,$B$74,рўйхат!$D:$D,$C54)</f>
        <v/>
      </c>
      <c r="BO54" s="35">
        <f>SUMIFS(рўйхат!BX:BX,рўйхат!$CX:$CX,$B$74,рўйхат!$D:$D,$C54)</f>
        <v/>
      </c>
      <c r="BP54" s="36">
        <f>SUMIFS(рўйхат!BY:BY,рўйхат!$CX:$CX,$B$74,рўйхат!$D:$D,$C54)</f>
        <v/>
      </c>
      <c r="BQ54" s="35">
        <f>SUMIFS(рўйхат!BZ:BZ,рўйхат!$CX:$CX,$B$74,рўйхат!$D:$D,$C54)</f>
        <v/>
      </c>
      <c r="BR54" s="36">
        <f>SUMIFS(рўйхат!CA:CA,рўйхат!$CX:$CX,$B$74,рўйхат!$D:$D,$C54)</f>
        <v/>
      </c>
      <c r="BS54" s="35">
        <f>SUMIFS(рўйхат!CB:CB,рўйхат!$CX:$CX,$B$74,рўйхат!$D:$D,$C54)</f>
        <v/>
      </c>
      <c r="BT54" s="36">
        <f>SUMIFS(рўйхат!CC:CC,рўйхат!$CX:$CX,$B$74,рўйхат!$D:$D,$C54)</f>
        <v/>
      </c>
      <c r="BU54" s="35">
        <f>SUMIFS(рўйхат!CD:CD,рўйхат!$CX:$CX,$B$74,рўйхат!$D:$D,$C54)</f>
        <v/>
      </c>
      <c r="BV54" s="36">
        <f>SUMIFS(рўйхат!CE:CE,рўйхат!$CX:$CX,$B$74,рўйхат!$D:$D,$C54)</f>
        <v/>
      </c>
      <c r="BW54" s="35">
        <f>SUMIFS(рўйхат!CH:CH,рўйхат!$CX:$CX,$B$74,рўйхат!$D:$D,$C54)</f>
        <v/>
      </c>
      <c r="BX54" s="36">
        <f>SUMIFS(рўйхат!CI:CI,рўйхат!$CX:$CX,$B$74,рўйхат!$D:$D,$C54)</f>
        <v/>
      </c>
      <c r="BY54" s="35">
        <f>SUMIFS(рўйхат!CJ:CJ,рўйхат!$CX:$CX,$B$74,рўйхат!$D:$D,$C54)</f>
        <v/>
      </c>
      <c r="BZ54" s="36">
        <f>SUMIFS(рўйхат!CK:CK,рўйхат!$CX:$CX,$B$74,рўйхат!$D:$D,$C54)</f>
        <v/>
      </c>
      <c r="CA54" s="35">
        <f>SUMIFS(рўйхат!CL:CL,рўйхат!$CX:$CX,$B$74,рўйхат!$D:$D,$C54)</f>
        <v/>
      </c>
      <c r="CB54" s="36">
        <f>SUMIFS(рўйхат!CM:CM,рўйхат!$CX:$CX,$B$74,рўйхат!$D:$D,$C54)</f>
        <v/>
      </c>
      <c r="CC54" s="35">
        <f>SUMIFS(рўйхат!CN:CN,рўйхат!$CX:$CX,$B$74,рўйхат!$D:$D,$C54)</f>
        <v/>
      </c>
      <c r="CD54" s="36">
        <f>SUMIFS(рўйхат!CO:CO,рўйхат!$CX:$CX,$B$74,рўйхат!$D:$D,$C54)</f>
        <v/>
      </c>
      <c r="CE54" s="77">
        <f>IFERROR(BE54/(Q54+BE54),0)</f>
        <v/>
      </c>
      <c r="CF54" s="78">
        <f>IFERROR(BF54/(R54+BF54),0)</f>
        <v/>
      </c>
    </row>
    <row r="55" hidden="1" outlineLevel="1" ht="30" customFormat="1" customHeight="1" s="8">
      <c r="A55" s="39" t="n"/>
      <c r="B55" s="50" t="n">
        <v>47</v>
      </c>
      <c r="C55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55" s="51" t="n"/>
      <c r="E55" s="35">
        <f>SUMIFS(рўйхат!F:F,рўйхат!$CX:$CX,$B$74,рўйхат!$D:$D,$C55)</f>
        <v/>
      </c>
      <c r="F55" s="36">
        <f>SUMIFS(рўйхат!G:G,рўйхат!$CX:$CX,$B$74,рўйхат!$D:$D,$C55)</f>
        <v/>
      </c>
      <c r="G55" s="35">
        <f>SUMIFS(рўйхат!H:H,рўйхат!$CX:$CX,$B$74,рўйхат!$D:$D,$C55)</f>
        <v/>
      </c>
      <c r="H55" s="36">
        <f>SUMIFS(рўйхат!I:I,рўйхат!$CX:$CX,$B$74,рўйхат!$D:$D,$C55)</f>
        <v/>
      </c>
      <c r="I55" s="35">
        <f>SUMIFS(рўйхат!J:J,рўйхат!$CX:$CX,$B$74,рўйхат!$D:$D,$C55)</f>
        <v/>
      </c>
      <c r="J55" s="36">
        <f>SUMIFS(рўйхат!K:K,рўйхат!$CX:$CX,$B$74,рўйхат!$D:$D,$C55)</f>
        <v/>
      </c>
      <c r="K55" s="35">
        <f>SUMIFS(рўйхат!L:L,рўйхат!$CX:$CX,$B$74,рўйхат!$D:$D,$C55)</f>
        <v/>
      </c>
      <c r="L55" s="36">
        <f>SUMIFS(рўйхат!M:M,рўйхат!$CX:$CX,$B$74,рўйхат!$D:$D,$C55)</f>
        <v/>
      </c>
      <c r="M55" s="35">
        <f>SUMIFS(рўйхат!N:N,рўйхат!$CX:$CX,$B$74,рўйхат!$D:$D,$C55)</f>
        <v/>
      </c>
      <c r="N55" s="36">
        <f>SUMIFS(рўйхат!O:O,рўйхат!$CX:$CX,$B$74,рўйхат!$D:$D,$C55)</f>
        <v/>
      </c>
      <c r="O55" s="34">
        <f>IFERROR(M55/E55,0)</f>
        <v/>
      </c>
      <c r="P55" s="34">
        <f>IFERROR(N55/F55,0)</f>
        <v/>
      </c>
      <c r="Q55" s="35">
        <f>SUMIFS(рўйхат!P:P,рўйхат!$CX:$CX,$B$74,рўйхат!$D:$D,$C55)</f>
        <v/>
      </c>
      <c r="R55" s="36">
        <f>SUMIFS(рўйхат!Q:Q,рўйхат!$CX:$CX,$B$74,рўйхат!$D:$D,$C55)</f>
        <v/>
      </c>
      <c r="S55" s="35">
        <f>SUMIFS(рўйхат!R:R,рўйхат!$CX:$CX,$B$74,рўйхат!$D:$D,$C55)</f>
        <v/>
      </c>
      <c r="T55" s="36">
        <f>SUMIFS(рўйхат!S:S,рўйхат!$CX:$CX,$B$74,рўйхат!$D:$D,$C55)</f>
        <v/>
      </c>
      <c r="U55" s="35">
        <f>SUMIFS(рўйхат!T:T,рўйхат!$CX:$CX,$B$74,рўйхат!$D:$D,$C55)</f>
        <v/>
      </c>
      <c r="V55" s="36">
        <f>SUMIFS(рўйхат!U:U,рўйхат!$CX:$CX,$B$74,рўйхат!$D:$D,$C55)</f>
        <v/>
      </c>
      <c r="W55" s="35">
        <f>SUMIFS(рўйхат!V:V,рўйхат!$CX:$CX,$B$74,рўйхат!$D:$D,$C55)</f>
        <v/>
      </c>
      <c r="X55" s="36">
        <f>SUMIFS(рўйхат!W:W,рўйхат!$CX:$CX,$B$74,рўйхат!$D:$D,$C55)</f>
        <v/>
      </c>
      <c r="Y55" s="35">
        <f>SUMIFS(рўйхат!X:X,рўйхат!$CX:$CX,$B$74,рўйхат!$D:$D,$C55)</f>
        <v/>
      </c>
      <c r="Z55" s="36">
        <f>SUMIFS(рўйхат!Y:Y,рўйхат!$CX:$CX,$B$74,рўйхат!$D:$D,$C55)</f>
        <v/>
      </c>
      <c r="AA55" s="35">
        <f>SUMIFS(рўйхат!Z:Z,рўйхат!$CX:$CX,$B$74,рўйхат!$D:$D,$C55)</f>
        <v/>
      </c>
      <c r="AB55" s="36">
        <f>SUMIFS(рўйхат!AA:AA,рўйхат!$CX:$CX,$B$74,рўйхат!$D:$D,$C55)</f>
        <v/>
      </c>
      <c r="AC55" s="35">
        <f>SUMIFS(рўйхат!AB:AB,рўйхат!$CX:$CX,$B$74,рўйхат!$D:$D,$C55)</f>
        <v/>
      </c>
      <c r="AD55" s="36">
        <f>SUMIFS(рўйхат!AC:AC,рўйхат!$CX:$CX,$B$74,рўйхат!$D:$D,$C55)</f>
        <v/>
      </c>
      <c r="AE55" s="35">
        <f>SUMIFS(рўйхат!AD:AD,рўйхат!$CX:$CX,$B$74,рўйхат!$D:$D,$C55)</f>
        <v/>
      </c>
      <c r="AF55" s="36">
        <f>SUMIFS(рўйхат!AE:AE,рўйхат!$CX:$CX,$B$74,рўйхат!$D:$D,$C55)</f>
        <v/>
      </c>
      <c r="AG55" s="35">
        <f>SUMIFS(рўйхат!AH:AH,рўйхат!$CX:$CX,$B$74,рўйхат!$D:$D,$C55)</f>
        <v/>
      </c>
      <c r="AH55" s="36">
        <f>SUMIFS(рўйхат!AI:AI,рўйхат!$CX:$CX,$B$74,рўйхат!$D:$D,$C55)</f>
        <v/>
      </c>
      <c r="AI55" s="35">
        <f>SUMIFS(рўйхат!AJ:AJ,рўйхат!$CX:$CX,$B$74,рўйхат!$D:$D,$C55)</f>
        <v/>
      </c>
      <c r="AJ55" s="36">
        <f>SUMIFS(рўйхат!AK:AK,рўйхат!$CX:$CX,$B$74,рўйхат!$D:$D,$C55)</f>
        <v/>
      </c>
      <c r="AK55" s="35">
        <f>SUMIFS(рўйхат!AL:AL,рўйхат!$CX:$CX,$B$74,рўйхат!$D:$D,$C55)</f>
        <v/>
      </c>
      <c r="AL55" s="36">
        <f>SUMIFS(рўйхат!AM:AM,рўйхат!$CX:$CX,$B$74,рўйхат!$D:$D,$C55)</f>
        <v/>
      </c>
      <c r="AM55" s="77">
        <f>IFERROR(Q55/E55,0)</f>
        <v/>
      </c>
      <c r="AN55" s="77">
        <f>IFERROR(R55/F55,0)</f>
        <v/>
      </c>
      <c r="AO55" s="35">
        <f>SUMIFS(рўйхат!AX:AX,рўйхат!$CX:$CX,$B$74,рўйхат!$D:$D,$C55)</f>
        <v/>
      </c>
      <c r="AP55" s="36">
        <f>SUMIFS(рўйхат!AY:AY,рўйхат!$CX:$CX,$B$74,рўйхат!$D:$D,$C55)</f>
        <v/>
      </c>
      <c r="AQ55" s="35">
        <f>SUMIFS(рўйхат!AZ:AZ,рўйхат!$CX:$CX,$B$74,рўйхат!$D:$D,$C55)</f>
        <v/>
      </c>
      <c r="AR55" s="36">
        <f>SUMIFS(рўйхат!BA:BA,рўйхат!$CX:$CX,$B$74,рўйхат!$D:$D,$C55)</f>
        <v/>
      </c>
      <c r="AS55" s="35">
        <f>SUMIFS(рўйхат!BB:BB,рўйхат!$CX:$CX,$B$74,рўйхат!$D:$D,$C55)</f>
        <v/>
      </c>
      <c r="AT55" s="36">
        <f>SUMIFS(рўйхат!BC:BC,рўйхат!$CX:$CX,$B$74,рўйхат!$D:$D,$C55)</f>
        <v/>
      </c>
      <c r="AU55" s="35">
        <f>SUMIFS(рўйхат!BD:BD,рўйхат!$CX:$CX,$B$74,рўйхат!$D:$D,$C55)</f>
        <v/>
      </c>
      <c r="AV55" s="36">
        <f>SUMIFS(рўйхат!BE:BE,рўйхат!$CX:$CX,$B$74,рўйхат!$D:$D,$C55)</f>
        <v/>
      </c>
      <c r="AW55" s="35">
        <f>SUMIFS(рўйхат!BF:BF,рўйхат!$CX:$CX,$B$74,рўйхат!$D:$D,$C55)</f>
        <v/>
      </c>
      <c r="AX55" s="36">
        <f>SUMIFS(рўйхат!BG:BG,рўйхат!$CX:$CX,$B$74,рўйхат!$D:$D,$C55)</f>
        <v/>
      </c>
      <c r="AY55" s="35">
        <f>SUMIFS(рўйхат!BH:BH,рўйхат!$CX:$CX,$B$74,рўйхат!$D:$D,$C55)</f>
        <v/>
      </c>
      <c r="AZ55" s="36">
        <f>SUMIFS(рўйхат!BI:BI,рўйхат!$CX:$CX,$B$74,рўйхат!$D:$D,$C55)</f>
        <v/>
      </c>
      <c r="BA55" s="35">
        <f>SUMIFS(рўйхат!BJ:BJ,рўйхат!$CX:$CX,$B$74,рўйхат!$D:$D,$C55)</f>
        <v/>
      </c>
      <c r="BB55" s="36">
        <f>SUMIFS(рўйхат!BK:BK,рўйхат!$CX:$CX,$B$74,рўйхат!$D:$D,$C55)</f>
        <v/>
      </c>
      <c r="BC55" s="77">
        <f>IFERROR(AO55/E55,0)</f>
        <v/>
      </c>
      <c r="BD55" s="77">
        <f>IFERROR(AP55/F55,0)</f>
        <v/>
      </c>
      <c r="BE55" s="35">
        <f>SUMIFS(рўйхат!BL:BL,рўйхат!$CX:$CX,$B$74,рўйхат!$D:$D,$C55)</f>
        <v/>
      </c>
      <c r="BF55" s="36">
        <f>SUMIFS(рўйхат!BM:BM,рўйхат!$CX:$CX,$B$74,рўйхат!$D:$D,$C55)</f>
        <v/>
      </c>
      <c r="BG55" s="35">
        <f>SUMIFS(рўйхат!BN:BN,рўйхат!$CX:$CX,$B$74,рўйхат!$D:$D,$C55)</f>
        <v/>
      </c>
      <c r="BH55" s="36">
        <f>SUMIFS(рўйхат!BO:BO,рўйхат!$CX:$CX,$B$74,рўйхат!$D:$D,$C55)</f>
        <v/>
      </c>
      <c r="BI55" s="35">
        <f>SUMIFS(рўйхат!BP:BP,рўйхат!$CX:$CX,$B$74,рўйхат!$D:$D,$C55)</f>
        <v/>
      </c>
      <c r="BJ55" s="36">
        <f>SUMIFS(рўйхат!BQ:BQ,рўйхат!$CX:$CX,$B$74,рўйхат!$D:$D,$C55)</f>
        <v/>
      </c>
      <c r="BK55" s="35">
        <f>SUMIFS(рўйхат!BR:BR,рўйхат!$CX:$CX,$B$74,рўйхат!$D:$D,$C55)</f>
        <v/>
      </c>
      <c r="BL55" s="36">
        <f>SUMIFS(рўйхат!BS:BS,рўйхат!$CX:$CX,$B$74,рўйхат!$D:$D,$C55)</f>
        <v/>
      </c>
      <c r="BM55" s="35">
        <f>SUMIFS(рўйхат!BT:BT,рўйхат!$CX:$CX,$B$74,рўйхат!$D:$D,$C55)</f>
        <v/>
      </c>
      <c r="BN55" s="36">
        <f>SUMIFS(рўйхат!BU:BU,рўйхат!$CX:$CX,$B$74,рўйхат!$D:$D,$C55)</f>
        <v/>
      </c>
      <c r="BO55" s="35">
        <f>SUMIFS(рўйхат!BX:BX,рўйхат!$CX:$CX,$B$74,рўйхат!$D:$D,$C55)</f>
        <v/>
      </c>
      <c r="BP55" s="36">
        <f>SUMIFS(рўйхат!BY:BY,рўйхат!$CX:$CX,$B$74,рўйхат!$D:$D,$C55)</f>
        <v/>
      </c>
      <c r="BQ55" s="35">
        <f>SUMIFS(рўйхат!BZ:BZ,рўйхат!$CX:$CX,$B$74,рўйхат!$D:$D,$C55)</f>
        <v/>
      </c>
      <c r="BR55" s="36">
        <f>SUMIFS(рўйхат!CA:CA,рўйхат!$CX:$CX,$B$74,рўйхат!$D:$D,$C55)</f>
        <v/>
      </c>
      <c r="BS55" s="35">
        <f>SUMIFS(рўйхат!CB:CB,рўйхат!$CX:$CX,$B$74,рўйхат!$D:$D,$C55)</f>
        <v/>
      </c>
      <c r="BT55" s="36">
        <f>SUMIFS(рўйхат!CC:CC,рўйхат!$CX:$CX,$B$74,рўйхат!$D:$D,$C55)</f>
        <v/>
      </c>
      <c r="BU55" s="35">
        <f>SUMIFS(рўйхат!CD:CD,рўйхат!$CX:$CX,$B$74,рўйхат!$D:$D,$C55)</f>
        <v/>
      </c>
      <c r="BV55" s="36">
        <f>SUMIFS(рўйхат!CE:CE,рўйхат!$CX:$CX,$B$74,рўйхат!$D:$D,$C55)</f>
        <v/>
      </c>
      <c r="BW55" s="35">
        <f>SUMIFS(рўйхат!CH:CH,рўйхат!$CX:$CX,$B$74,рўйхат!$D:$D,$C55)</f>
        <v/>
      </c>
      <c r="BX55" s="36">
        <f>SUMIFS(рўйхат!CI:CI,рўйхат!$CX:$CX,$B$74,рўйхат!$D:$D,$C55)</f>
        <v/>
      </c>
      <c r="BY55" s="35">
        <f>SUMIFS(рўйхат!CJ:CJ,рўйхат!$CX:$CX,$B$74,рўйхат!$D:$D,$C55)</f>
        <v/>
      </c>
      <c r="BZ55" s="36">
        <f>SUMIFS(рўйхат!CK:CK,рўйхат!$CX:$CX,$B$74,рўйхат!$D:$D,$C55)</f>
        <v/>
      </c>
      <c r="CA55" s="35">
        <f>SUMIFS(рўйхат!CL:CL,рўйхат!$CX:$CX,$B$74,рўйхат!$D:$D,$C55)</f>
        <v/>
      </c>
      <c r="CB55" s="36">
        <f>SUMIFS(рўйхат!CM:CM,рўйхат!$CX:$CX,$B$74,рўйхат!$D:$D,$C55)</f>
        <v/>
      </c>
      <c r="CC55" s="35">
        <f>SUMIFS(рўйхат!CN:CN,рўйхат!$CX:$CX,$B$74,рўйхат!$D:$D,$C55)</f>
        <v/>
      </c>
      <c r="CD55" s="36">
        <f>SUMIFS(рўйхат!CO:CO,рўйхат!$CX:$CX,$B$74,рўйхат!$D:$D,$C55)</f>
        <v/>
      </c>
      <c r="CE55" s="77">
        <f>IFERROR(BE55/(Q55+BE55),0)</f>
        <v/>
      </c>
      <c r="CF55" s="78">
        <f>IFERROR(BF55/(R55+BF55),0)</f>
        <v/>
      </c>
    </row>
    <row r="56" hidden="1" outlineLevel="1" ht="30" customFormat="1" customHeight="1" s="8">
      <c r="A56" s="39" t="n"/>
      <c r="B56" s="50" t="n">
        <v>48</v>
      </c>
      <c r="C56" s="131" t="inlineStr">
        <is>
          <t>Тўғридан-тўғри шартномалар мониторинги</t>
        </is>
      </c>
      <c r="D56" s="51" t="n"/>
      <c r="E56" s="35">
        <f>SUMIFS(рўйхат!F:F,рўйхат!$CX:$CX,$B$74,рўйхат!$D:$D,$C56)</f>
        <v/>
      </c>
      <c r="F56" s="36">
        <f>SUMIFS(рўйхат!G:G,рўйхат!$CX:$CX,$B$74,рўйхат!$D:$D,$C56)</f>
        <v/>
      </c>
      <c r="G56" s="35">
        <f>SUMIFS(рўйхат!H:H,рўйхат!$CX:$CX,$B$74,рўйхат!$D:$D,$C56)</f>
        <v/>
      </c>
      <c r="H56" s="36">
        <f>SUMIFS(рўйхат!I:I,рўйхат!$CX:$CX,$B$74,рўйхат!$D:$D,$C56)</f>
        <v/>
      </c>
      <c r="I56" s="35">
        <f>SUMIFS(рўйхат!J:J,рўйхат!$CX:$CX,$B$74,рўйхат!$D:$D,$C56)</f>
        <v/>
      </c>
      <c r="J56" s="36">
        <f>SUMIFS(рўйхат!K:K,рўйхат!$CX:$CX,$B$74,рўйхат!$D:$D,$C56)</f>
        <v/>
      </c>
      <c r="K56" s="35">
        <f>SUMIFS(рўйхат!L:L,рўйхат!$CX:$CX,$B$74,рўйхат!$D:$D,$C56)</f>
        <v/>
      </c>
      <c r="L56" s="36">
        <f>SUMIFS(рўйхат!M:M,рўйхат!$CX:$CX,$B$74,рўйхат!$D:$D,$C56)</f>
        <v/>
      </c>
      <c r="M56" s="35">
        <f>SUMIFS(рўйхат!N:N,рўйхат!$CX:$CX,$B$74,рўйхат!$D:$D,$C56)</f>
        <v/>
      </c>
      <c r="N56" s="36">
        <f>SUMIFS(рўйхат!O:O,рўйхат!$CX:$CX,$B$74,рўйхат!$D:$D,$C56)</f>
        <v/>
      </c>
      <c r="O56" s="34">
        <f>IFERROR(M56/E56,0)</f>
        <v/>
      </c>
      <c r="P56" s="34">
        <f>IFERROR(N56/F56,0)</f>
        <v/>
      </c>
      <c r="Q56" s="35">
        <f>SUMIFS(рўйхат!P:P,рўйхат!$CX:$CX,$B$74,рўйхат!$D:$D,$C56)</f>
        <v/>
      </c>
      <c r="R56" s="36">
        <f>SUMIFS(рўйхат!Q:Q,рўйхат!$CX:$CX,$B$74,рўйхат!$D:$D,$C56)</f>
        <v/>
      </c>
      <c r="S56" s="35">
        <f>SUMIFS(рўйхат!R:R,рўйхат!$CX:$CX,$B$74,рўйхат!$D:$D,$C56)</f>
        <v/>
      </c>
      <c r="T56" s="36">
        <f>SUMIFS(рўйхат!S:S,рўйхат!$CX:$CX,$B$74,рўйхат!$D:$D,$C56)</f>
        <v/>
      </c>
      <c r="U56" s="35">
        <f>SUMIFS(рўйхат!T:T,рўйхат!$CX:$CX,$B$74,рўйхат!$D:$D,$C56)</f>
        <v/>
      </c>
      <c r="V56" s="36">
        <f>SUMIFS(рўйхат!U:U,рўйхат!$CX:$CX,$B$74,рўйхат!$D:$D,$C56)</f>
        <v/>
      </c>
      <c r="W56" s="35">
        <f>SUMIFS(рўйхат!V:V,рўйхат!$CX:$CX,$B$74,рўйхат!$D:$D,$C56)</f>
        <v/>
      </c>
      <c r="X56" s="36">
        <f>SUMIFS(рўйхат!W:W,рўйхат!$CX:$CX,$B$74,рўйхат!$D:$D,$C56)</f>
        <v/>
      </c>
      <c r="Y56" s="35">
        <f>SUMIFS(рўйхат!X:X,рўйхат!$CX:$CX,$B$74,рўйхат!$D:$D,$C56)</f>
        <v/>
      </c>
      <c r="Z56" s="36">
        <f>SUMIFS(рўйхат!Y:Y,рўйхат!$CX:$CX,$B$74,рўйхат!$D:$D,$C56)</f>
        <v/>
      </c>
      <c r="AA56" s="35">
        <f>SUMIFS(рўйхат!Z:Z,рўйхат!$CX:$CX,$B$74,рўйхат!$D:$D,$C56)</f>
        <v/>
      </c>
      <c r="AB56" s="36">
        <f>SUMIFS(рўйхат!AA:AA,рўйхат!$CX:$CX,$B$74,рўйхат!$D:$D,$C56)</f>
        <v/>
      </c>
      <c r="AC56" s="35">
        <f>SUMIFS(рўйхат!AB:AB,рўйхат!$CX:$CX,$B$74,рўйхат!$D:$D,$C56)</f>
        <v/>
      </c>
      <c r="AD56" s="36">
        <f>SUMIFS(рўйхат!AC:AC,рўйхат!$CX:$CX,$B$74,рўйхат!$D:$D,$C56)</f>
        <v/>
      </c>
      <c r="AE56" s="35">
        <f>SUMIFS(рўйхат!AD:AD,рўйхат!$CX:$CX,$B$74,рўйхат!$D:$D,$C56)</f>
        <v/>
      </c>
      <c r="AF56" s="36">
        <f>SUMIFS(рўйхат!AE:AE,рўйхат!$CX:$CX,$B$74,рўйхат!$D:$D,$C56)</f>
        <v/>
      </c>
      <c r="AG56" s="35">
        <f>SUMIFS(рўйхат!AH:AH,рўйхат!$CX:$CX,$B$74,рўйхат!$D:$D,$C56)</f>
        <v/>
      </c>
      <c r="AH56" s="36">
        <f>SUMIFS(рўйхат!AI:AI,рўйхат!$CX:$CX,$B$74,рўйхат!$D:$D,$C56)</f>
        <v/>
      </c>
      <c r="AI56" s="35">
        <f>SUMIFS(рўйхат!AJ:AJ,рўйхат!$CX:$CX,$B$74,рўйхат!$D:$D,$C56)</f>
        <v/>
      </c>
      <c r="AJ56" s="36">
        <f>SUMIFS(рўйхат!AK:AK,рўйхат!$CX:$CX,$B$74,рўйхат!$D:$D,$C56)</f>
        <v/>
      </c>
      <c r="AK56" s="35">
        <f>SUMIFS(рўйхат!AL:AL,рўйхат!$CX:$CX,$B$74,рўйхат!$D:$D,$C56)</f>
        <v/>
      </c>
      <c r="AL56" s="36">
        <f>SUMIFS(рўйхат!AM:AM,рўйхат!$CX:$CX,$B$74,рўйхат!$D:$D,$C56)</f>
        <v/>
      </c>
      <c r="AM56" s="77">
        <f>IFERROR(Q56/E56,0)</f>
        <v/>
      </c>
      <c r="AN56" s="77">
        <f>IFERROR(R56/F56,0)</f>
        <v/>
      </c>
      <c r="AO56" s="35">
        <f>SUMIFS(рўйхат!AX:AX,рўйхат!$CX:$CX,$B$74,рўйхат!$D:$D,$C56)</f>
        <v/>
      </c>
      <c r="AP56" s="36">
        <f>SUMIFS(рўйхат!AY:AY,рўйхат!$CX:$CX,$B$74,рўйхат!$D:$D,$C56)</f>
        <v/>
      </c>
      <c r="AQ56" s="35">
        <f>SUMIFS(рўйхат!AZ:AZ,рўйхат!$CX:$CX,$B$74,рўйхат!$D:$D,$C56)</f>
        <v/>
      </c>
      <c r="AR56" s="36">
        <f>SUMIFS(рўйхат!BA:BA,рўйхат!$CX:$CX,$B$74,рўйхат!$D:$D,$C56)</f>
        <v/>
      </c>
      <c r="AS56" s="35">
        <f>SUMIFS(рўйхат!BB:BB,рўйхат!$CX:$CX,$B$74,рўйхат!$D:$D,$C56)</f>
        <v/>
      </c>
      <c r="AT56" s="36">
        <f>SUMIFS(рўйхат!BC:BC,рўйхат!$CX:$CX,$B$74,рўйхат!$D:$D,$C56)</f>
        <v/>
      </c>
      <c r="AU56" s="35">
        <f>SUMIFS(рўйхат!BD:BD,рўйхат!$CX:$CX,$B$74,рўйхат!$D:$D,$C56)</f>
        <v/>
      </c>
      <c r="AV56" s="36">
        <f>SUMIFS(рўйхат!BE:BE,рўйхат!$CX:$CX,$B$74,рўйхат!$D:$D,$C56)</f>
        <v/>
      </c>
      <c r="AW56" s="35">
        <f>SUMIFS(рўйхат!BF:BF,рўйхат!$CX:$CX,$B$74,рўйхат!$D:$D,$C56)</f>
        <v/>
      </c>
      <c r="AX56" s="36">
        <f>SUMIFS(рўйхат!BG:BG,рўйхат!$CX:$CX,$B$74,рўйхат!$D:$D,$C56)</f>
        <v/>
      </c>
      <c r="AY56" s="35">
        <f>SUMIFS(рўйхат!BH:BH,рўйхат!$CX:$CX,$B$74,рўйхат!$D:$D,$C56)</f>
        <v/>
      </c>
      <c r="AZ56" s="36">
        <f>SUMIFS(рўйхат!BI:BI,рўйхат!$CX:$CX,$B$74,рўйхат!$D:$D,$C56)</f>
        <v/>
      </c>
      <c r="BA56" s="35">
        <f>SUMIFS(рўйхат!BJ:BJ,рўйхат!$CX:$CX,$B$74,рўйхат!$D:$D,$C56)</f>
        <v/>
      </c>
      <c r="BB56" s="36">
        <f>SUMIFS(рўйхат!BK:BK,рўйхат!$CX:$CX,$B$74,рўйхат!$D:$D,$C56)</f>
        <v/>
      </c>
      <c r="BC56" s="77">
        <f>IFERROR(AO56/E56,0)</f>
        <v/>
      </c>
      <c r="BD56" s="77">
        <f>IFERROR(AP56/F56,0)</f>
        <v/>
      </c>
      <c r="BE56" s="35">
        <f>SUMIFS(рўйхат!BL:BL,рўйхат!$CX:$CX,$B$74,рўйхат!$D:$D,$C56)</f>
        <v/>
      </c>
      <c r="BF56" s="36">
        <f>SUMIFS(рўйхат!BM:BM,рўйхат!$CX:$CX,$B$74,рўйхат!$D:$D,$C56)</f>
        <v/>
      </c>
      <c r="BG56" s="35">
        <f>SUMIFS(рўйхат!BN:BN,рўйхат!$CX:$CX,$B$74,рўйхат!$D:$D,$C56)</f>
        <v/>
      </c>
      <c r="BH56" s="36">
        <f>SUMIFS(рўйхат!BO:BO,рўйхат!$CX:$CX,$B$74,рўйхат!$D:$D,$C56)</f>
        <v/>
      </c>
      <c r="BI56" s="35">
        <f>SUMIFS(рўйхат!BP:BP,рўйхат!$CX:$CX,$B$74,рўйхат!$D:$D,$C56)</f>
        <v/>
      </c>
      <c r="BJ56" s="36">
        <f>SUMIFS(рўйхат!BQ:BQ,рўйхат!$CX:$CX,$B$74,рўйхат!$D:$D,$C56)</f>
        <v/>
      </c>
      <c r="BK56" s="35">
        <f>SUMIFS(рўйхат!BR:BR,рўйхат!$CX:$CX,$B$74,рўйхат!$D:$D,$C56)</f>
        <v/>
      </c>
      <c r="BL56" s="36">
        <f>SUMIFS(рўйхат!BS:BS,рўйхат!$CX:$CX,$B$74,рўйхат!$D:$D,$C56)</f>
        <v/>
      </c>
      <c r="BM56" s="35">
        <f>SUMIFS(рўйхат!BT:BT,рўйхат!$CX:$CX,$B$74,рўйхат!$D:$D,$C56)</f>
        <v/>
      </c>
      <c r="BN56" s="36">
        <f>SUMIFS(рўйхат!BU:BU,рўйхат!$CX:$CX,$B$74,рўйхат!$D:$D,$C56)</f>
        <v/>
      </c>
      <c r="BO56" s="35">
        <f>SUMIFS(рўйхат!BX:BX,рўйхат!$CX:$CX,$B$74,рўйхат!$D:$D,$C56)</f>
        <v/>
      </c>
      <c r="BP56" s="36">
        <f>SUMIFS(рўйхат!BY:BY,рўйхат!$CX:$CX,$B$74,рўйхат!$D:$D,$C56)</f>
        <v/>
      </c>
      <c r="BQ56" s="35">
        <f>SUMIFS(рўйхат!BZ:BZ,рўйхат!$CX:$CX,$B$74,рўйхат!$D:$D,$C56)</f>
        <v/>
      </c>
      <c r="BR56" s="36">
        <f>SUMIFS(рўйхат!CA:CA,рўйхат!$CX:$CX,$B$74,рўйхат!$D:$D,$C56)</f>
        <v/>
      </c>
      <c r="BS56" s="35">
        <f>SUMIFS(рўйхат!CB:CB,рўйхат!$CX:$CX,$B$74,рўйхат!$D:$D,$C56)</f>
        <v/>
      </c>
      <c r="BT56" s="36">
        <f>SUMIFS(рўйхат!CC:CC,рўйхат!$CX:$CX,$B$74,рўйхат!$D:$D,$C56)</f>
        <v/>
      </c>
      <c r="BU56" s="35">
        <f>SUMIFS(рўйхат!CD:CD,рўйхат!$CX:$CX,$B$74,рўйхат!$D:$D,$C56)</f>
        <v/>
      </c>
      <c r="BV56" s="36">
        <f>SUMIFS(рўйхат!CE:CE,рўйхат!$CX:$CX,$B$74,рўйхат!$D:$D,$C56)</f>
        <v/>
      </c>
      <c r="BW56" s="35">
        <f>SUMIFS(рўйхат!CH:CH,рўйхат!$CX:$CX,$B$74,рўйхат!$D:$D,$C56)</f>
        <v/>
      </c>
      <c r="BX56" s="36">
        <f>SUMIFS(рўйхат!CI:CI,рўйхат!$CX:$CX,$B$74,рўйхат!$D:$D,$C56)</f>
        <v/>
      </c>
      <c r="BY56" s="35">
        <f>SUMIFS(рўйхат!CJ:CJ,рўйхат!$CX:$CX,$B$74,рўйхат!$D:$D,$C56)</f>
        <v/>
      </c>
      <c r="BZ56" s="36">
        <f>SUMIFS(рўйхат!CK:CK,рўйхат!$CX:$CX,$B$74,рўйхат!$D:$D,$C56)</f>
        <v/>
      </c>
      <c r="CA56" s="35">
        <f>SUMIFS(рўйхат!CL:CL,рўйхат!$CX:$CX,$B$74,рўйхат!$D:$D,$C56)</f>
        <v/>
      </c>
      <c r="CB56" s="36">
        <f>SUMIFS(рўйхат!CM:CM,рўйхат!$CX:$CX,$B$74,рўйхат!$D:$D,$C56)</f>
        <v/>
      </c>
      <c r="CC56" s="35">
        <f>SUMIFS(рўйхат!CN:CN,рўйхат!$CX:$CX,$B$74,рўйхат!$D:$D,$C56)</f>
        <v/>
      </c>
      <c r="CD56" s="36">
        <f>SUMIFS(рўйхат!CO:CO,рўйхат!$CX:$CX,$B$74,рўйхат!$D:$D,$C56)</f>
        <v/>
      </c>
      <c r="CE56" s="77">
        <f>IFERROR(BE56/(Q56+BE56),0)</f>
        <v/>
      </c>
      <c r="CF56" s="78">
        <f>IFERROR(BF56/(R56+BF56),0)</f>
        <v/>
      </c>
    </row>
    <row r="57" hidden="1" outlineLevel="1" ht="30" customFormat="1" customHeight="1" s="8">
      <c r="A57" s="39" t="n"/>
      <c r="B57" s="50" t="n">
        <v>49</v>
      </c>
      <c r="C57" s="131" t="inlineStr">
        <is>
          <t>Тузатиш киритилган ЭҲФлар бўйича ҚҚСга қайта ҳисобот олинмаган ҳолатлар таҳлили</t>
        </is>
      </c>
      <c r="D57" s="51" t="n"/>
      <c r="E57" s="35">
        <f>SUMIFS(рўйхат!F:F,рўйхат!$CX:$CX,$B$74,рўйхат!$D:$D,$C57)</f>
        <v/>
      </c>
      <c r="F57" s="36">
        <f>SUMIFS(рўйхат!G:G,рўйхат!$CX:$CX,$B$74,рўйхат!$D:$D,$C57)</f>
        <v/>
      </c>
      <c r="G57" s="35">
        <f>SUMIFS(рўйхат!H:H,рўйхат!$CX:$CX,$B$74,рўйхат!$D:$D,$C57)</f>
        <v/>
      </c>
      <c r="H57" s="36">
        <f>SUMIFS(рўйхат!I:I,рўйхат!$CX:$CX,$B$74,рўйхат!$D:$D,$C57)</f>
        <v/>
      </c>
      <c r="I57" s="35">
        <f>SUMIFS(рўйхат!J:J,рўйхат!$CX:$CX,$B$74,рўйхат!$D:$D,$C57)</f>
        <v/>
      </c>
      <c r="J57" s="36">
        <f>SUMIFS(рўйхат!K:K,рўйхат!$CX:$CX,$B$74,рўйхат!$D:$D,$C57)</f>
        <v/>
      </c>
      <c r="K57" s="35">
        <f>SUMIFS(рўйхат!L:L,рўйхат!$CX:$CX,$B$74,рўйхат!$D:$D,$C57)</f>
        <v/>
      </c>
      <c r="L57" s="36">
        <f>SUMIFS(рўйхат!M:M,рўйхат!$CX:$CX,$B$74,рўйхат!$D:$D,$C57)</f>
        <v/>
      </c>
      <c r="M57" s="35">
        <f>SUMIFS(рўйхат!N:N,рўйхат!$CX:$CX,$B$74,рўйхат!$D:$D,$C57)</f>
        <v/>
      </c>
      <c r="N57" s="36">
        <f>SUMIFS(рўйхат!O:O,рўйхат!$CX:$CX,$B$74,рўйхат!$D:$D,$C57)</f>
        <v/>
      </c>
      <c r="O57" s="34">
        <f>IFERROR(M57/E57,0)</f>
        <v/>
      </c>
      <c r="P57" s="34">
        <f>IFERROR(N57/F57,0)</f>
        <v/>
      </c>
      <c r="Q57" s="35">
        <f>SUMIFS(рўйхат!P:P,рўйхат!$CX:$CX,$B$74,рўйхат!$D:$D,$C57)</f>
        <v/>
      </c>
      <c r="R57" s="36">
        <f>SUMIFS(рўйхат!Q:Q,рўйхат!$CX:$CX,$B$74,рўйхат!$D:$D,$C57)</f>
        <v/>
      </c>
      <c r="S57" s="35">
        <f>SUMIFS(рўйхат!R:R,рўйхат!$CX:$CX,$B$74,рўйхат!$D:$D,$C57)</f>
        <v/>
      </c>
      <c r="T57" s="36">
        <f>SUMIFS(рўйхат!S:S,рўйхат!$CX:$CX,$B$74,рўйхат!$D:$D,$C57)</f>
        <v/>
      </c>
      <c r="U57" s="35">
        <f>SUMIFS(рўйхат!T:T,рўйхат!$CX:$CX,$B$74,рўйхат!$D:$D,$C57)</f>
        <v/>
      </c>
      <c r="V57" s="36">
        <f>SUMIFS(рўйхат!U:U,рўйхат!$CX:$CX,$B$74,рўйхат!$D:$D,$C57)</f>
        <v/>
      </c>
      <c r="W57" s="35">
        <f>SUMIFS(рўйхат!V:V,рўйхат!$CX:$CX,$B$74,рўйхат!$D:$D,$C57)</f>
        <v/>
      </c>
      <c r="X57" s="36">
        <f>SUMIFS(рўйхат!W:W,рўйхат!$CX:$CX,$B$74,рўйхат!$D:$D,$C57)</f>
        <v/>
      </c>
      <c r="Y57" s="35">
        <f>SUMIFS(рўйхат!X:X,рўйхат!$CX:$CX,$B$74,рўйхат!$D:$D,$C57)</f>
        <v/>
      </c>
      <c r="Z57" s="36">
        <f>SUMIFS(рўйхат!Y:Y,рўйхат!$CX:$CX,$B$74,рўйхат!$D:$D,$C57)</f>
        <v/>
      </c>
      <c r="AA57" s="35">
        <f>SUMIFS(рўйхат!Z:Z,рўйхат!$CX:$CX,$B$74,рўйхат!$D:$D,$C57)</f>
        <v/>
      </c>
      <c r="AB57" s="36">
        <f>SUMIFS(рўйхат!AA:AA,рўйхат!$CX:$CX,$B$74,рўйхат!$D:$D,$C57)</f>
        <v/>
      </c>
      <c r="AC57" s="35">
        <f>SUMIFS(рўйхат!AB:AB,рўйхат!$CX:$CX,$B$74,рўйхат!$D:$D,$C57)</f>
        <v/>
      </c>
      <c r="AD57" s="36">
        <f>SUMIFS(рўйхат!AC:AC,рўйхат!$CX:$CX,$B$74,рўйхат!$D:$D,$C57)</f>
        <v/>
      </c>
      <c r="AE57" s="35">
        <f>SUMIFS(рўйхат!AD:AD,рўйхат!$CX:$CX,$B$74,рўйхат!$D:$D,$C57)</f>
        <v/>
      </c>
      <c r="AF57" s="36">
        <f>SUMIFS(рўйхат!AE:AE,рўйхат!$CX:$CX,$B$74,рўйхат!$D:$D,$C57)</f>
        <v/>
      </c>
      <c r="AG57" s="35">
        <f>SUMIFS(рўйхат!AH:AH,рўйхат!$CX:$CX,$B$74,рўйхат!$D:$D,$C57)</f>
        <v/>
      </c>
      <c r="AH57" s="36">
        <f>SUMIFS(рўйхат!AI:AI,рўйхат!$CX:$CX,$B$74,рўйхат!$D:$D,$C57)</f>
        <v/>
      </c>
      <c r="AI57" s="35">
        <f>SUMIFS(рўйхат!AJ:AJ,рўйхат!$CX:$CX,$B$74,рўйхат!$D:$D,$C57)</f>
        <v/>
      </c>
      <c r="AJ57" s="36">
        <f>SUMIFS(рўйхат!AK:AK,рўйхат!$CX:$CX,$B$74,рўйхат!$D:$D,$C57)</f>
        <v/>
      </c>
      <c r="AK57" s="35">
        <f>SUMIFS(рўйхат!AL:AL,рўйхат!$CX:$CX,$B$74,рўйхат!$D:$D,$C57)</f>
        <v/>
      </c>
      <c r="AL57" s="36">
        <f>SUMIFS(рўйхат!AM:AM,рўйхат!$CX:$CX,$B$74,рўйхат!$D:$D,$C57)</f>
        <v/>
      </c>
      <c r="AM57" s="77">
        <f>IFERROR(Q57/E57,0)</f>
        <v/>
      </c>
      <c r="AN57" s="77">
        <f>IFERROR(R57/F57,0)</f>
        <v/>
      </c>
      <c r="AO57" s="35">
        <f>SUMIFS(рўйхат!AX:AX,рўйхат!$CX:$CX,$B$74,рўйхат!$D:$D,$C57)</f>
        <v/>
      </c>
      <c r="AP57" s="36">
        <f>SUMIFS(рўйхат!AY:AY,рўйхат!$CX:$CX,$B$74,рўйхат!$D:$D,$C57)</f>
        <v/>
      </c>
      <c r="AQ57" s="35">
        <f>SUMIFS(рўйхат!AZ:AZ,рўйхат!$CX:$CX,$B$74,рўйхат!$D:$D,$C57)</f>
        <v/>
      </c>
      <c r="AR57" s="36">
        <f>SUMIFS(рўйхат!BA:BA,рўйхат!$CX:$CX,$B$74,рўйхат!$D:$D,$C57)</f>
        <v/>
      </c>
      <c r="AS57" s="35">
        <f>SUMIFS(рўйхат!BB:BB,рўйхат!$CX:$CX,$B$74,рўйхат!$D:$D,$C57)</f>
        <v/>
      </c>
      <c r="AT57" s="36">
        <f>SUMIFS(рўйхат!BC:BC,рўйхат!$CX:$CX,$B$74,рўйхат!$D:$D,$C57)</f>
        <v/>
      </c>
      <c r="AU57" s="35">
        <f>SUMIFS(рўйхат!BD:BD,рўйхат!$CX:$CX,$B$74,рўйхат!$D:$D,$C57)</f>
        <v/>
      </c>
      <c r="AV57" s="36">
        <f>SUMIFS(рўйхат!BE:BE,рўйхат!$CX:$CX,$B$74,рўйхат!$D:$D,$C57)</f>
        <v/>
      </c>
      <c r="AW57" s="35">
        <f>SUMIFS(рўйхат!BF:BF,рўйхат!$CX:$CX,$B$74,рўйхат!$D:$D,$C57)</f>
        <v/>
      </c>
      <c r="AX57" s="36">
        <f>SUMIFS(рўйхат!BG:BG,рўйхат!$CX:$CX,$B$74,рўйхат!$D:$D,$C57)</f>
        <v/>
      </c>
      <c r="AY57" s="35">
        <f>SUMIFS(рўйхат!BH:BH,рўйхат!$CX:$CX,$B$74,рўйхат!$D:$D,$C57)</f>
        <v/>
      </c>
      <c r="AZ57" s="36">
        <f>SUMIFS(рўйхат!BI:BI,рўйхат!$CX:$CX,$B$74,рўйхат!$D:$D,$C57)</f>
        <v/>
      </c>
      <c r="BA57" s="35">
        <f>SUMIFS(рўйхат!BJ:BJ,рўйхат!$CX:$CX,$B$74,рўйхат!$D:$D,$C57)</f>
        <v/>
      </c>
      <c r="BB57" s="36">
        <f>SUMIFS(рўйхат!BK:BK,рўйхат!$CX:$CX,$B$74,рўйхат!$D:$D,$C57)</f>
        <v/>
      </c>
      <c r="BC57" s="77">
        <f>IFERROR(AO57/E57,0)</f>
        <v/>
      </c>
      <c r="BD57" s="77">
        <f>IFERROR(AP57/F57,0)</f>
        <v/>
      </c>
      <c r="BE57" s="35">
        <f>SUMIFS(рўйхат!BL:BL,рўйхат!$CX:$CX,$B$74,рўйхат!$D:$D,$C57)</f>
        <v/>
      </c>
      <c r="BF57" s="36">
        <f>SUMIFS(рўйхат!BM:BM,рўйхат!$CX:$CX,$B$74,рўйхат!$D:$D,$C57)</f>
        <v/>
      </c>
      <c r="BG57" s="35">
        <f>SUMIFS(рўйхат!BN:BN,рўйхат!$CX:$CX,$B$74,рўйхат!$D:$D,$C57)</f>
        <v/>
      </c>
      <c r="BH57" s="36">
        <f>SUMIFS(рўйхат!BO:BO,рўйхат!$CX:$CX,$B$74,рўйхат!$D:$D,$C57)</f>
        <v/>
      </c>
      <c r="BI57" s="35">
        <f>SUMIFS(рўйхат!BP:BP,рўйхат!$CX:$CX,$B$74,рўйхат!$D:$D,$C57)</f>
        <v/>
      </c>
      <c r="BJ57" s="36">
        <f>SUMIFS(рўйхат!BQ:BQ,рўйхат!$CX:$CX,$B$74,рўйхат!$D:$D,$C57)</f>
        <v/>
      </c>
      <c r="BK57" s="35">
        <f>SUMIFS(рўйхат!BR:BR,рўйхат!$CX:$CX,$B$74,рўйхат!$D:$D,$C57)</f>
        <v/>
      </c>
      <c r="BL57" s="36">
        <f>SUMIFS(рўйхат!BS:BS,рўйхат!$CX:$CX,$B$74,рўйхат!$D:$D,$C57)</f>
        <v/>
      </c>
      <c r="BM57" s="35">
        <f>SUMIFS(рўйхат!BT:BT,рўйхат!$CX:$CX,$B$74,рўйхат!$D:$D,$C57)</f>
        <v/>
      </c>
      <c r="BN57" s="36">
        <f>SUMIFS(рўйхат!BU:BU,рўйхат!$CX:$CX,$B$74,рўйхат!$D:$D,$C57)</f>
        <v/>
      </c>
      <c r="BO57" s="35">
        <f>SUMIFS(рўйхат!BX:BX,рўйхат!$CX:$CX,$B$74,рўйхат!$D:$D,$C57)</f>
        <v/>
      </c>
      <c r="BP57" s="36">
        <f>SUMIFS(рўйхат!BY:BY,рўйхат!$CX:$CX,$B$74,рўйхат!$D:$D,$C57)</f>
        <v/>
      </c>
      <c r="BQ57" s="35">
        <f>SUMIFS(рўйхат!BZ:BZ,рўйхат!$CX:$CX,$B$74,рўйхат!$D:$D,$C57)</f>
        <v/>
      </c>
      <c r="BR57" s="36">
        <f>SUMIFS(рўйхат!CA:CA,рўйхат!$CX:$CX,$B$74,рўйхат!$D:$D,$C57)</f>
        <v/>
      </c>
      <c r="BS57" s="35">
        <f>SUMIFS(рўйхат!CB:CB,рўйхат!$CX:$CX,$B$74,рўйхат!$D:$D,$C57)</f>
        <v/>
      </c>
      <c r="BT57" s="36">
        <f>SUMIFS(рўйхат!CC:CC,рўйхат!$CX:$CX,$B$74,рўйхат!$D:$D,$C57)</f>
        <v/>
      </c>
      <c r="BU57" s="35">
        <f>SUMIFS(рўйхат!CD:CD,рўйхат!$CX:$CX,$B$74,рўйхат!$D:$D,$C57)</f>
        <v/>
      </c>
      <c r="BV57" s="36">
        <f>SUMIFS(рўйхат!CE:CE,рўйхат!$CX:$CX,$B$74,рўйхат!$D:$D,$C57)</f>
        <v/>
      </c>
      <c r="BW57" s="35">
        <f>SUMIFS(рўйхат!CH:CH,рўйхат!$CX:$CX,$B$74,рўйхат!$D:$D,$C57)</f>
        <v/>
      </c>
      <c r="BX57" s="36">
        <f>SUMIFS(рўйхат!CI:CI,рўйхат!$CX:$CX,$B$74,рўйхат!$D:$D,$C57)</f>
        <v/>
      </c>
      <c r="BY57" s="35">
        <f>SUMIFS(рўйхат!CJ:CJ,рўйхат!$CX:$CX,$B$74,рўйхат!$D:$D,$C57)</f>
        <v/>
      </c>
      <c r="BZ57" s="36">
        <f>SUMIFS(рўйхат!CK:CK,рўйхат!$CX:$CX,$B$74,рўйхат!$D:$D,$C57)</f>
        <v/>
      </c>
      <c r="CA57" s="35">
        <f>SUMIFS(рўйхат!CL:CL,рўйхат!$CX:$CX,$B$74,рўйхат!$D:$D,$C57)</f>
        <v/>
      </c>
      <c r="CB57" s="36">
        <f>SUMIFS(рўйхат!CM:CM,рўйхат!$CX:$CX,$B$74,рўйхат!$D:$D,$C57)</f>
        <v/>
      </c>
      <c r="CC57" s="35">
        <f>SUMIFS(рўйхат!CN:CN,рўйхат!$CX:$CX,$B$74,рўйхат!$D:$D,$C57)</f>
        <v/>
      </c>
      <c r="CD57" s="36">
        <f>SUMIFS(рўйхат!CO:CO,рўйхат!$CX:$CX,$B$74,рўйхат!$D:$D,$C57)</f>
        <v/>
      </c>
      <c r="CE57" s="77">
        <f>IFERROR(BE57/(Q57+BE57),0)</f>
        <v/>
      </c>
      <c r="CF57" s="78">
        <f>IFERROR(BF57/(R57+BF57),0)</f>
        <v/>
      </c>
    </row>
    <row r="58" hidden="1" outlineLevel="1" ht="30" customFormat="1" customHeight="1" s="8">
      <c r="A58" s="39" t="n"/>
      <c r="B58" s="50" t="n">
        <v>50</v>
      </c>
      <c r="C58" s="131" t="inlineStr">
        <is>
          <t>ундириш имкони мавжуд бўлган муаммолик кредитлар таҳлили (жисмоний шахс)</t>
        </is>
      </c>
      <c r="D58" s="51" t="n"/>
      <c r="E58" s="35">
        <f>SUMIFS(рўйхат!F:F,рўйхат!$CX:$CX,$B$74,рўйхат!$D:$D,$C58)</f>
        <v/>
      </c>
      <c r="F58" s="36">
        <f>SUMIFS(рўйхат!G:G,рўйхат!$CX:$CX,$B$74,рўйхат!$D:$D,$C58)</f>
        <v/>
      </c>
      <c r="G58" s="35">
        <f>SUMIFS(рўйхат!H:H,рўйхат!$CX:$CX,$B$74,рўйхат!$D:$D,$C58)</f>
        <v/>
      </c>
      <c r="H58" s="36">
        <f>SUMIFS(рўйхат!I:I,рўйхат!$CX:$CX,$B$74,рўйхат!$D:$D,$C58)</f>
        <v/>
      </c>
      <c r="I58" s="35">
        <f>SUMIFS(рўйхат!J:J,рўйхат!$CX:$CX,$B$74,рўйхат!$D:$D,$C58)</f>
        <v/>
      </c>
      <c r="J58" s="36">
        <f>SUMIFS(рўйхат!K:K,рўйхат!$CX:$CX,$B$74,рўйхат!$D:$D,$C58)</f>
        <v/>
      </c>
      <c r="K58" s="35">
        <f>SUMIFS(рўйхат!L:L,рўйхат!$CX:$CX,$B$74,рўйхат!$D:$D,$C58)</f>
        <v/>
      </c>
      <c r="L58" s="36">
        <f>SUMIFS(рўйхат!M:M,рўйхат!$CX:$CX,$B$74,рўйхат!$D:$D,$C58)</f>
        <v/>
      </c>
      <c r="M58" s="35">
        <f>SUMIFS(рўйхат!N:N,рўйхат!$CX:$CX,$B$74,рўйхат!$D:$D,$C58)</f>
        <v/>
      </c>
      <c r="N58" s="36">
        <f>SUMIFS(рўйхат!O:O,рўйхат!$CX:$CX,$B$74,рўйхат!$D:$D,$C58)</f>
        <v/>
      </c>
      <c r="O58" s="34">
        <f>IFERROR(M58/E58,0)</f>
        <v/>
      </c>
      <c r="P58" s="34">
        <f>IFERROR(N58/F58,0)</f>
        <v/>
      </c>
      <c r="Q58" s="35">
        <f>SUMIFS(рўйхат!P:P,рўйхат!$CX:$CX,$B$74,рўйхат!$D:$D,$C58)</f>
        <v/>
      </c>
      <c r="R58" s="36">
        <f>SUMIFS(рўйхат!Q:Q,рўйхат!$CX:$CX,$B$74,рўйхат!$D:$D,$C58)</f>
        <v/>
      </c>
      <c r="S58" s="35">
        <f>SUMIFS(рўйхат!R:R,рўйхат!$CX:$CX,$B$74,рўйхат!$D:$D,$C58)</f>
        <v/>
      </c>
      <c r="T58" s="36">
        <f>SUMIFS(рўйхат!S:S,рўйхат!$CX:$CX,$B$74,рўйхат!$D:$D,$C58)</f>
        <v/>
      </c>
      <c r="U58" s="35">
        <f>SUMIFS(рўйхат!T:T,рўйхат!$CX:$CX,$B$74,рўйхат!$D:$D,$C58)</f>
        <v/>
      </c>
      <c r="V58" s="36">
        <f>SUMIFS(рўйхат!U:U,рўйхат!$CX:$CX,$B$74,рўйхат!$D:$D,$C58)</f>
        <v/>
      </c>
      <c r="W58" s="35">
        <f>SUMIFS(рўйхат!V:V,рўйхат!$CX:$CX,$B$74,рўйхат!$D:$D,$C58)</f>
        <v/>
      </c>
      <c r="X58" s="36">
        <f>SUMIFS(рўйхат!W:W,рўйхат!$CX:$CX,$B$74,рўйхат!$D:$D,$C58)</f>
        <v/>
      </c>
      <c r="Y58" s="35">
        <f>SUMIFS(рўйхат!X:X,рўйхат!$CX:$CX,$B$74,рўйхат!$D:$D,$C58)</f>
        <v/>
      </c>
      <c r="Z58" s="36">
        <f>SUMIFS(рўйхат!Y:Y,рўйхат!$CX:$CX,$B$74,рўйхат!$D:$D,$C58)</f>
        <v/>
      </c>
      <c r="AA58" s="35">
        <f>SUMIFS(рўйхат!Z:Z,рўйхат!$CX:$CX,$B$74,рўйхат!$D:$D,$C58)</f>
        <v/>
      </c>
      <c r="AB58" s="36">
        <f>SUMIFS(рўйхат!AA:AA,рўйхат!$CX:$CX,$B$74,рўйхат!$D:$D,$C58)</f>
        <v/>
      </c>
      <c r="AC58" s="35">
        <f>SUMIFS(рўйхат!AB:AB,рўйхат!$CX:$CX,$B$74,рўйхат!$D:$D,$C58)</f>
        <v/>
      </c>
      <c r="AD58" s="36">
        <f>SUMIFS(рўйхат!AC:AC,рўйхат!$CX:$CX,$B$74,рўйхат!$D:$D,$C58)</f>
        <v/>
      </c>
      <c r="AE58" s="35">
        <f>SUMIFS(рўйхат!AD:AD,рўйхат!$CX:$CX,$B$74,рўйхат!$D:$D,$C58)</f>
        <v/>
      </c>
      <c r="AF58" s="36">
        <f>SUMIFS(рўйхат!AE:AE,рўйхат!$CX:$CX,$B$74,рўйхат!$D:$D,$C58)</f>
        <v/>
      </c>
      <c r="AG58" s="35">
        <f>SUMIFS(рўйхат!AH:AH,рўйхат!$CX:$CX,$B$74,рўйхат!$D:$D,$C58)</f>
        <v/>
      </c>
      <c r="AH58" s="36">
        <f>SUMIFS(рўйхат!AI:AI,рўйхат!$CX:$CX,$B$74,рўйхат!$D:$D,$C58)</f>
        <v/>
      </c>
      <c r="AI58" s="35">
        <f>SUMIFS(рўйхат!AJ:AJ,рўйхат!$CX:$CX,$B$74,рўйхат!$D:$D,$C58)</f>
        <v/>
      </c>
      <c r="AJ58" s="36">
        <f>SUMIFS(рўйхат!AK:AK,рўйхат!$CX:$CX,$B$74,рўйхат!$D:$D,$C58)</f>
        <v/>
      </c>
      <c r="AK58" s="35">
        <f>SUMIFS(рўйхат!AL:AL,рўйхат!$CX:$CX,$B$74,рўйхат!$D:$D,$C58)</f>
        <v/>
      </c>
      <c r="AL58" s="36">
        <f>SUMIFS(рўйхат!AM:AM,рўйхат!$CX:$CX,$B$74,рўйхат!$D:$D,$C58)</f>
        <v/>
      </c>
      <c r="AM58" s="77">
        <f>IFERROR(Q58/E58,0)</f>
        <v/>
      </c>
      <c r="AN58" s="77">
        <f>IFERROR(R58/F58,0)</f>
        <v/>
      </c>
      <c r="AO58" s="35">
        <f>SUMIFS(рўйхат!AX:AX,рўйхат!$CX:$CX,$B$74,рўйхат!$D:$D,$C58)</f>
        <v/>
      </c>
      <c r="AP58" s="36">
        <f>SUMIFS(рўйхат!AY:AY,рўйхат!$CX:$CX,$B$74,рўйхат!$D:$D,$C58)</f>
        <v/>
      </c>
      <c r="AQ58" s="35">
        <f>SUMIFS(рўйхат!AZ:AZ,рўйхат!$CX:$CX,$B$74,рўйхат!$D:$D,$C58)</f>
        <v/>
      </c>
      <c r="AR58" s="36">
        <f>SUMIFS(рўйхат!BA:BA,рўйхат!$CX:$CX,$B$74,рўйхат!$D:$D,$C58)</f>
        <v/>
      </c>
      <c r="AS58" s="35">
        <f>SUMIFS(рўйхат!BB:BB,рўйхат!$CX:$CX,$B$74,рўйхат!$D:$D,$C58)</f>
        <v/>
      </c>
      <c r="AT58" s="36">
        <f>SUMIFS(рўйхат!BC:BC,рўйхат!$CX:$CX,$B$74,рўйхат!$D:$D,$C58)</f>
        <v/>
      </c>
      <c r="AU58" s="35">
        <f>SUMIFS(рўйхат!BD:BD,рўйхат!$CX:$CX,$B$74,рўйхат!$D:$D,$C58)</f>
        <v/>
      </c>
      <c r="AV58" s="36">
        <f>SUMIFS(рўйхат!BE:BE,рўйхат!$CX:$CX,$B$74,рўйхат!$D:$D,$C58)</f>
        <v/>
      </c>
      <c r="AW58" s="35">
        <f>SUMIFS(рўйхат!BF:BF,рўйхат!$CX:$CX,$B$74,рўйхат!$D:$D,$C58)</f>
        <v/>
      </c>
      <c r="AX58" s="36">
        <f>SUMIFS(рўйхат!BG:BG,рўйхат!$CX:$CX,$B$74,рўйхат!$D:$D,$C58)</f>
        <v/>
      </c>
      <c r="AY58" s="35">
        <f>SUMIFS(рўйхат!BH:BH,рўйхат!$CX:$CX,$B$74,рўйхат!$D:$D,$C58)</f>
        <v/>
      </c>
      <c r="AZ58" s="36">
        <f>SUMIFS(рўйхат!BI:BI,рўйхат!$CX:$CX,$B$74,рўйхат!$D:$D,$C58)</f>
        <v/>
      </c>
      <c r="BA58" s="35">
        <f>SUMIFS(рўйхат!BJ:BJ,рўйхат!$CX:$CX,$B$74,рўйхат!$D:$D,$C58)</f>
        <v/>
      </c>
      <c r="BB58" s="36">
        <f>SUMIFS(рўйхат!BK:BK,рўйхат!$CX:$CX,$B$74,рўйхат!$D:$D,$C58)</f>
        <v/>
      </c>
      <c r="BC58" s="77">
        <f>IFERROR(AO58/E58,0)</f>
        <v/>
      </c>
      <c r="BD58" s="77">
        <f>IFERROR(AP58/F58,0)</f>
        <v/>
      </c>
      <c r="BE58" s="35">
        <f>SUMIFS(рўйхат!BL:BL,рўйхат!$CX:$CX,$B$74,рўйхат!$D:$D,$C58)</f>
        <v/>
      </c>
      <c r="BF58" s="36">
        <f>SUMIFS(рўйхат!BM:BM,рўйхат!$CX:$CX,$B$74,рўйхат!$D:$D,$C58)</f>
        <v/>
      </c>
      <c r="BG58" s="35">
        <f>SUMIFS(рўйхат!BN:BN,рўйхат!$CX:$CX,$B$74,рўйхат!$D:$D,$C58)</f>
        <v/>
      </c>
      <c r="BH58" s="36">
        <f>SUMIFS(рўйхат!BO:BO,рўйхат!$CX:$CX,$B$74,рўйхат!$D:$D,$C58)</f>
        <v/>
      </c>
      <c r="BI58" s="35">
        <f>SUMIFS(рўйхат!BP:BP,рўйхат!$CX:$CX,$B$74,рўйхат!$D:$D,$C58)</f>
        <v/>
      </c>
      <c r="BJ58" s="36">
        <f>SUMIFS(рўйхат!BQ:BQ,рўйхат!$CX:$CX,$B$74,рўйхат!$D:$D,$C58)</f>
        <v/>
      </c>
      <c r="BK58" s="35">
        <f>SUMIFS(рўйхат!BR:BR,рўйхат!$CX:$CX,$B$74,рўйхат!$D:$D,$C58)</f>
        <v/>
      </c>
      <c r="BL58" s="36">
        <f>SUMIFS(рўйхат!BS:BS,рўйхат!$CX:$CX,$B$74,рўйхат!$D:$D,$C58)</f>
        <v/>
      </c>
      <c r="BM58" s="35">
        <f>SUMIFS(рўйхат!BT:BT,рўйхат!$CX:$CX,$B$74,рўйхат!$D:$D,$C58)</f>
        <v/>
      </c>
      <c r="BN58" s="36">
        <f>SUMIFS(рўйхат!BU:BU,рўйхат!$CX:$CX,$B$74,рўйхат!$D:$D,$C58)</f>
        <v/>
      </c>
      <c r="BO58" s="35">
        <f>SUMIFS(рўйхат!BX:BX,рўйхат!$CX:$CX,$B$74,рўйхат!$D:$D,$C58)</f>
        <v/>
      </c>
      <c r="BP58" s="36">
        <f>SUMIFS(рўйхат!BY:BY,рўйхат!$CX:$CX,$B$74,рўйхат!$D:$D,$C58)</f>
        <v/>
      </c>
      <c r="BQ58" s="35">
        <f>SUMIFS(рўйхат!BZ:BZ,рўйхат!$CX:$CX,$B$74,рўйхат!$D:$D,$C58)</f>
        <v/>
      </c>
      <c r="BR58" s="36">
        <f>SUMIFS(рўйхат!CA:CA,рўйхат!$CX:$CX,$B$74,рўйхат!$D:$D,$C58)</f>
        <v/>
      </c>
      <c r="BS58" s="35">
        <f>SUMIFS(рўйхат!CB:CB,рўйхат!$CX:$CX,$B$74,рўйхат!$D:$D,$C58)</f>
        <v/>
      </c>
      <c r="BT58" s="36">
        <f>SUMIFS(рўйхат!CC:CC,рўйхат!$CX:$CX,$B$74,рўйхат!$D:$D,$C58)</f>
        <v/>
      </c>
      <c r="BU58" s="35">
        <f>SUMIFS(рўйхат!CD:CD,рўйхат!$CX:$CX,$B$74,рўйхат!$D:$D,$C58)</f>
        <v/>
      </c>
      <c r="BV58" s="36">
        <f>SUMIFS(рўйхат!CE:CE,рўйхат!$CX:$CX,$B$74,рўйхат!$D:$D,$C58)</f>
        <v/>
      </c>
      <c r="BW58" s="35">
        <f>SUMIFS(рўйхат!CH:CH,рўйхат!$CX:$CX,$B$74,рўйхат!$D:$D,$C58)</f>
        <v/>
      </c>
      <c r="BX58" s="36">
        <f>SUMIFS(рўйхат!CI:CI,рўйхат!$CX:$CX,$B$74,рўйхат!$D:$D,$C58)</f>
        <v/>
      </c>
      <c r="BY58" s="35">
        <f>SUMIFS(рўйхат!CJ:CJ,рўйхат!$CX:$CX,$B$74,рўйхат!$D:$D,$C58)</f>
        <v/>
      </c>
      <c r="BZ58" s="36">
        <f>SUMIFS(рўйхат!CK:CK,рўйхат!$CX:$CX,$B$74,рўйхат!$D:$D,$C58)</f>
        <v/>
      </c>
      <c r="CA58" s="35">
        <f>SUMIFS(рўйхат!CL:CL,рўйхат!$CX:$CX,$B$74,рўйхат!$D:$D,$C58)</f>
        <v/>
      </c>
      <c r="CB58" s="36">
        <f>SUMIFS(рўйхат!CM:CM,рўйхат!$CX:$CX,$B$74,рўйхат!$D:$D,$C58)</f>
        <v/>
      </c>
      <c r="CC58" s="35">
        <f>SUMIFS(рўйхат!CN:CN,рўйхат!$CX:$CX,$B$74,рўйхат!$D:$D,$C58)</f>
        <v/>
      </c>
      <c r="CD58" s="36">
        <f>SUMIFS(рўйхат!CO:CO,рўйхат!$CX:$CX,$B$74,рўйхат!$D:$D,$C58)</f>
        <v/>
      </c>
      <c r="CE58" s="77">
        <f>IFERROR(BE58/(Q58+BE58),0)</f>
        <v/>
      </c>
      <c r="CF58" s="78">
        <f>IFERROR(BF58/(R58+BF58),0)</f>
        <v/>
      </c>
    </row>
    <row r="59" hidden="1" outlineLevel="1" ht="30" customFormat="1" customHeight="1" s="8">
      <c r="A59" s="39" t="n"/>
      <c r="B59" s="50" t="n">
        <v>51</v>
      </c>
      <c r="C59" s="131" t="inlineStr">
        <is>
          <t>ундириш имкони мавжуд бўлган муаммолик кредитлар таҳлили (забаланс жисмоний шахс)</t>
        </is>
      </c>
      <c r="D59" s="51" t="n"/>
      <c r="E59" s="35">
        <f>SUMIFS(рўйхат!F:F,рўйхат!$CX:$CX,$B$74,рўйхат!$D:$D,$C59)</f>
        <v/>
      </c>
      <c r="F59" s="36">
        <f>SUMIFS(рўйхат!G:G,рўйхат!$CX:$CX,$B$74,рўйхат!$D:$D,$C59)</f>
        <v/>
      </c>
      <c r="G59" s="35">
        <f>SUMIFS(рўйхат!H:H,рўйхат!$CX:$CX,$B$74,рўйхат!$D:$D,$C59)</f>
        <v/>
      </c>
      <c r="H59" s="36">
        <f>SUMIFS(рўйхат!I:I,рўйхат!$CX:$CX,$B$74,рўйхат!$D:$D,$C59)</f>
        <v/>
      </c>
      <c r="I59" s="35">
        <f>SUMIFS(рўйхат!J:J,рўйхат!$CX:$CX,$B$74,рўйхат!$D:$D,$C59)</f>
        <v/>
      </c>
      <c r="J59" s="36">
        <f>SUMIFS(рўйхат!K:K,рўйхат!$CX:$CX,$B$74,рўйхат!$D:$D,$C59)</f>
        <v/>
      </c>
      <c r="K59" s="35">
        <f>SUMIFS(рўйхат!L:L,рўйхат!$CX:$CX,$B$74,рўйхат!$D:$D,$C59)</f>
        <v/>
      </c>
      <c r="L59" s="36">
        <f>SUMIFS(рўйхат!M:M,рўйхат!$CX:$CX,$B$74,рўйхат!$D:$D,$C59)</f>
        <v/>
      </c>
      <c r="M59" s="35">
        <f>SUMIFS(рўйхат!N:N,рўйхат!$CX:$CX,$B$74,рўйхат!$D:$D,$C59)</f>
        <v/>
      </c>
      <c r="N59" s="36">
        <f>SUMIFS(рўйхат!O:O,рўйхат!$CX:$CX,$B$74,рўйхат!$D:$D,$C59)</f>
        <v/>
      </c>
      <c r="O59" s="34">
        <f>IFERROR(M59/E59,0)</f>
        <v/>
      </c>
      <c r="P59" s="34">
        <f>IFERROR(N59/F59,0)</f>
        <v/>
      </c>
      <c r="Q59" s="35">
        <f>SUMIFS(рўйхат!P:P,рўйхат!$CX:$CX,$B$74,рўйхат!$D:$D,$C59)</f>
        <v/>
      </c>
      <c r="R59" s="36">
        <f>SUMIFS(рўйхат!Q:Q,рўйхат!$CX:$CX,$B$74,рўйхат!$D:$D,$C59)</f>
        <v/>
      </c>
      <c r="S59" s="35">
        <f>SUMIFS(рўйхат!R:R,рўйхат!$CX:$CX,$B$74,рўйхат!$D:$D,$C59)</f>
        <v/>
      </c>
      <c r="T59" s="36">
        <f>SUMIFS(рўйхат!S:S,рўйхат!$CX:$CX,$B$74,рўйхат!$D:$D,$C59)</f>
        <v/>
      </c>
      <c r="U59" s="35">
        <f>SUMIFS(рўйхат!T:T,рўйхат!$CX:$CX,$B$74,рўйхат!$D:$D,$C59)</f>
        <v/>
      </c>
      <c r="V59" s="36">
        <f>SUMIFS(рўйхат!U:U,рўйхат!$CX:$CX,$B$74,рўйхат!$D:$D,$C59)</f>
        <v/>
      </c>
      <c r="W59" s="35">
        <f>SUMIFS(рўйхат!V:V,рўйхат!$CX:$CX,$B$74,рўйхат!$D:$D,$C59)</f>
        <v/>
      </c>
      <c r="X59" s="36">
        <f>SUMIFS(рўйхат!W:W,рўйхат!$CX:$CX,$B$74,рўйхат!$D:$D,$C59)</f>
        <v/>
      </c>
      <c r="Y59" s="35">
        <f>SUMIFS(рўйхат!X:X,рўйхат!$CX:$CX,$B$74,рўйхат!$D:$D,$C59)</f>
        <v/>
      </c>
      <c r="Z59" s="36">
        <f>SUMIFS(рўйхат!Y:Y,рўйхат!$CX:$CX,$B$74,рўйхат!$D:$D,$C59)</f>
        <v/>
      </c>
      <c r="AA59" s="35">
        <f>SUMIFS(рўйхат!Z:Z,рўйхат!$CX:$CX,$B$74,рўйхат!$D:$D,$C59)</f>
        <v/>
      </c>
      <c r="AB59" s="36">
        <f>SUMIFS(рўйхат!AA:AA,рўйхат!$CX:$CX,$B$74,рўйхат!$D:$D,$C59)</f>
        <v/>
      </c>
      <c r="AC59" s="35">
        <f>SUMIFS(рўйхат!AB:AB,рўйхат!$CX:$CX,$B$74,рўйхат!$D:$D,$C59)</f>
        <v/>
      </c>
      <c r="AD59" s="36">
        <f>SUMIFS(рўйхат!AC:AC,рўйхат!$CX:$CX,$B$74,рўйхат!$D:$D,$C59)</f>
        <v/>
      </c>
      <c r="AE59" s="35">
        <f>SUMIFS(рўйхат!AD:AD,рўйхат!$CX:$CX,$B$74,рўйхат!$D:$D,$C59)</f>
        <v/>
      </c>
      <c r="AF59" s="36">
        <f>SUMIFS(рўйхат!AE:AE,рўйхат!$CX:$CX,$B$74,рўйхат!$D:$D,$C59)</f>
        <v/>
      </c>
      <c r="AG59" s="35">
        <f>SUMIFS(рўйхат!AH:AH,рўйхат!$CX:$CX,$B$74,рўйхат!$D:$D,$C59)</f>
        <v/>
      </c>
      <c r="AH59" s="36">
        <f>SUMIFS(рўйхат!AI:AI,рўйхат!$CX:$CX,$B$74,рўйхат!$D:$D,$C59)</f>
        <v/>
      </c>
      <c r="AI59" s="35">
        <f>SUMIFS(рўйхат!AJ:AJ,рўйхат!$CX:$CX,$B$74,рўйхат!$D:$D,$C59)</f>
        <v/>
      </c>
      <c r="AJ59" s="36">
        <f>SUMIFS(рўйхат!AK:AK,рўйхат!$CX:$CX,$B$74,рўйхат!$D:$D,$C59)</f>
        <v/>
      </c>
      <c r="AK59" s="35">
        <f>SUMIFS(рўйхат!AL:AL,рўйхат!$CX:$CX,$B$74,рўйхат!$D:$D,$C59)</f>
        <v/>
      </c>
      <c r="AL59" s="36">
        <f>SUMIFS(рўйхат!AM:AM,рўйхат!$CX:$CX,$B$74,рўйхат!$D:$D,$C59)</f>
        <v/>
      </c>
      <c r="AM59" s="77">
        <f>IFERROR(Q59/E59,0)</f>
        <v/>
      </c>
      <c r="AN59" s="77">
        <f>IFERROR(R59/F59,0)</f>
        <v/>
      </c>
      <c r="AO59" s="35">
        <f>SUMIFS(рўйхат!AX:AX,рўйхат!$CX:$CX,$B$74,рўйхат!$D:$D,$C59)</f>
        <v/>
      </c>
      <c r="AP59" s="36">
        <f>SUMIFS(рўйхат!AY:AY,рўйхат!$CX:$CX,$B$74,рўйхат!$D:$D,$C59)</f>
        <v/>
      </c>
      <c r="AQ59" s="35">
        <f>SUMIFS(рўйхат!AZ:AZ,рўйхат!$CX:$CX,$B$74,рўйхат!$D:$D,$C59)</f>
        <v/>
      </c>
      <c r="AR59" s="36">
        <f>SUMIFS(рўйхат!BA:BA,рўйхат!$CX:$CX,$B$74,рўйхат!$D:$D,$C59)</f>
        <v/>
      </c>
      <c r="AS59" s="35">
        <f>SUMIFS(рўйхат!BB:BB,рўйхат!$CX:$CX,$B$74,рўйхат!$D:$D,$C59)</f>
        <v/>
      </c>
      <c r="AT59" s="36">
        <f>SUMIFS(рўйхат!BC:BC,рўйхат!$CX:$CX,$B$74,рўйхат!$D:$D,$C59)</f>
        <v/>
      </c>
      <c r="AU59" s="35">
        <f>SUMIFS(рўйхат!BD:BD,рўйхат!$CX:$CX,$B$74,рўйхат!$D:$D,$C59)</f>
        <v/>
      </c>
      <c r="AV59" s="36">
        <f>SUMIFS(рўйхат!BE:BE,рўйхат!$CX:$CX,$B$74,рўйхат!$D:$D,$C59)</f>
        <v/>
      </c>
      <c r="AW59" s="35">
        <f>SUMIFS(рўйхат!BF:BF,рўйхат!$CX:$CX,$B$74,рўйхат!$D:$D,$C59)</f>
        <v/>
      </c>
      <c r="AX59" s="36">
        <f>SUMIFS(рўйхат!BG:BG,рўйхат!$CX:$CX,$B$74,рўйхат!$D:$D,$C59)</f>
        <v/>
      </c>
      <c r="AY59" s="35">
        <f>SUMIFS(рўйхат!BH:BH,рўйхат!$CX:$CX,$B$74,рўйхат!$D:$D,$C59)</f>
        <v/>
      </c>
      <c r="AZ59" s="36">
        <f>SUMIFS(рўйхат!BI:BI,рўйхат!$CX:$CX,$B$74,рўйхат!$D:$D,$C59)</f>
        <v/>
      </c>
      <c r="BA59" s="35">
        <f>SUMIFS(рўйхат!BJ:BJ,рўйхат!$CX:$CX,$B$74,рўйхат!$D:$D,$C59)</f>
        <v/>
      </c>
      <c r="BB59" s="36">
        <f>SUMIFS(рўйхат!BK:BK,рўйхат!$CX:$CX,$B$74,рўйхат!$D:$D,$C59)</f>
        <v/>
      </c>
      <c r="BC59" s="77">
        <f>IFERROR(AO59/E59,0)</f>
        <v/>
      </c>
      <c r="BD59" s="77">
        <f>IFERROR(AP59/F59,0)</f>
        <v/>
      </c>
      <c r="BE59" s="35">
        <f>SUMIFS(рўйхат!BL:BL,рўйхат!$CX:$CX,$B$74,рўйхат!$D:$D,$C59)</f>
        <v/>
      </c>
      <c r="BF59" s="36">
        <f>SUMIFS(рўйхат!BM:BM,рўйхат!$CX:$CX,$B$74,рўйхат!$D:$D,$C59)</f>
        <v/>
      </c>
      <c r="BG59" s="35">
        <f>SUMIFS(рўйхат!BN:BN,рўйхат!$CX:$CX,$B$74,рўйхат!$D:$D,$C59)</f>
        <v/>
      </c>
      <c r="BH59" s="36">
        <f>SUMIFS(рўйхат!BO:BO,рўйхат!$CX:$CX,$B$74,рўйхат!$D:$D,$C59)</f>
        <v/>
      </c>
      <c r="BI59" s="35">
        <f>SUMIFS(рўйхат!BP:BP,рўйхат!$CX:$CX,$B$74,рўйхат!$D:$D,$C59)</f>
        <v/>
      </c>
      <c r="BJ59" s="36">
        <f>SUMIFS(рўйхат!BQ:BQ,рўйхат!$CX:$CX,$B$74,рўйхат!$D:$D,$C59)</f>
        <v/>
      </c>
      <c r="BK59" s="35">
        <f>SUMIFS(рўйхат!BR:BR,рўйхат!$CX:$CX,$B$74,рўйхат!$D:$D,$C59)</f>
        <v/>
      </c>
      <c r="BL59" s="36">
        <f>SUMIFS(рўйхат!BS:BS,рўйхат!$CX:$CX,$B$74,рўйхат!$D:$D,$C59)</f>
        <v/>
      </c>
      <c r="BM59" s="35">
        <f>SUMIFS(рўйхат!BT:BT,рўйхат!$CX:$CX,$B$74,рўйхат!$D:$D,$C59)</f>
        <v/>
      </c>
      <c r="BN59" s="36">
        <f>SUMIFS(рўйхат!BU:BU,рўйхат!$CX:$CX,$B$74,рўйхат!$D:$D,$C59)</f>
        <v/>
      </c>
      <c r="BO59" s="35">
        <f>SUMIFS(рўйхат!BX:BX,рўйхат!$CX:$CX,$B$74,рўйхат!$D:$D,$C59)</f>
        <v/>
      </c>
      <c r="BP59" s="36">
        <f>SUMIFS(рўйхат!BY:BY,рўйхат!$CX:$CX,$B$74,рўйхат!$D:$D,$C59)</f>
        <v/>
      </c>
      <c r="BQ59" s="35">
        <f>SUMIFS(рўйхат!BZ:BZ,рўйхат!$CX:$CX,$B$74,рўйхат!$D:$D,$C59)</f>
        <v/>
      </c>
      <c r="BR59" s="36">
        <f>SUMIFS(рўйхат!CA:CA,рўйхат!$CX:$CX,$B$74,рўйхат!$D:$D,$C59)</f>
        <v/>
      </c>
      <c r="BS59" s="35">
        <f>SUMIFS(рўйхат!CB:CB,рўйхат!$CX:$CX,$B$74,рўйхат!$D:$D,$C59)</f>
        <v/>
      </c>
      <c r="BT59" s="36">
        <f>SUMIFS(рўйхат!CC:CC,рўйхат!$CX:$CX,$B$74,рўйхат!$D:$D,$C59)</f>
        <v/>
      </c>
      <c r="BU59" s="35">
        <f>SUMIFS(рўйхат!CD:CD,рўйхат!$CX:$CX,$B$74,рўйхат!$D:$D,$C59)</f>
        <v/>
      </c>
      <c r="BV59" s="36">
        <f>SUMIFS(рўйхат!CE:CE,рўйхат!$CX:$CX,$B$74,рўйхат!$D:$D,$C59)</f>
        <v/>
      </c>
      <c r="BW59" s="35">
        <f>SUMIFS(рўйхат!CH:CH,рўйхат!$CX:$CX,$B$74,рўйхат!$D:$D,$C59)</f>
        <v/>
      </c>
      <c r="BX59" s="36">
        <f>SUMIFS(рўйхат!CI:CI,рўйхат!$CX:$CX,$B$74,рўйхат!$D:$D,$C59)</f>
        <v/>
      </c>
      <c r="BY59" s="35">
        <f>SUMIFS(рўйхат!CJ:CJ,рўйхат!$CX:$CX,$B$74,рўйхат!$D:$D,$C59)</f>
        <v/>
      </c>
      <c r="BZ59" s="36">
        <f>SUMIFS(рўйхат!CK:CK,рўйхат!$CX:$CX,$B$74,рўйхат!$D:$D,$C59)</f>
        <v/>
      </c>
      <c r="CA59" s="35">
        <f>SUMIFS(рўйхат!CL:CL,рўйхат!$CX:$CX,$B$74,рўйхат!$D:$D,$C59)</f>
        <v/>
      </c>
      <c r="CB59" s="36">
        <f>SUMIFS(рўйхат!CM:CM,рўйхат!$CX:$CX,$B$74,рўйхат!$D:$D,$C59)</f>
        <v/>
      </c>
      <c r="CC59" s="35">
        <f>SUMIFS(рўйхат!CN:CN,рўйхат!$CX:$CX,$B$74,рўйхат!$D:$D,$C59)</f>
        <v/>
      </c>
      <c r="CD59" s="36">
        <f>SUMIFS(рўйхат!CO:CO,рўйхат!$CX:$CX,$B$74,рўйхат!$D:$D,$C59)</f>
        <v/>
      </c>
      <c r="CE59" s="77">
        <f>IFERROR(BE59/(Q59+BE59),0)</f>
        <v/>
      </c>
      <c r="CF59" s="78">
        <f>IFERROR(BF59/(R59+BF59),0)</f>
        <v/>
      </c>
    </row>
    <row r="60" hidden="1" outlineLevel="1" ht="30" customFormat="1" customHeight="1" s="8">
      <c r="A60" s="39" t="n"/>
      <c r="B60" s="50" t="n">
        <v>52</v>
      </c>
      <c r="C60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60" s="51" t="n"/>
      <c r="E60" s="35">
        <f>SUMIFS(рўйхат!F:F,рўйхат!$CX:$CX,$B$74,рўйхат!$D:$D,$C60)</f>
        <v/>
      </c>
      <c r="F60" s="36">
        <f>SUMIFS(рўйхат!G:G,рўйхат!$CX:$CX,$B$74,рўйхат!$D:$D,$C60)</f>
        <v/>
      </c>
      <c r="G60" s="35">
        <f>SUMIFS(рўйхат!H:H,рўйхат!$CX:$CX,$B$74,рўйхат!$D:$D,$C60)</f>
        <v/>
      </c>
      <c r="H60" s="36">
        <f>SUMIFS(рўйхат!I:I,рўйхат!$CX:$CX,$B$74,рўйхат!$D:$D,$C60)</f>
        <v/>
      </c>
      <c r="I60" s="35">
        <f>SUMIFS(рўйхат!J:J,рўйхат!$CX:$CX,$B$74,рўйхат!$D:$D,$C60)</f>
        <v/>
      </c>
      <c r="J60" s="36">
        <f>SUMIFS(рўйхат!K:K,рўйхат!$CX:$CX,$B$74,рўйхат!$D:$D,$C60)</f>
        <v/>
      </c>
      <c r="K60" s="35">
        <f>SUMIFS(рўйхат!L:L,рўйхат!$CX:$CX,$B$74,рўйхат!$D:$D,$C60)</f>
        <v/>
      </c>
      <c r="L60" s="36">
        <f>SUMIFS(рўйхат!M:M,рўйхат!$CX:$CX,$B$74,рўйхат!$D:$D,$C60)</f>
        <v/>
      </c>
      <c r="M60" s="35">
        <f>SUMIFS(рўйхат!N:N,рўйхат!$CX:$CX,$B$74,рўйхат!$D:$D,$C60)</f>
        <v/>
      </c>
      <c r="N60" s="36">
        <f>SUMIFS(рўйхат!O:O,рўйхат!$CX:$CX,$B$74,рўйхат!$D:$D,$C60)</f>
        <v/>
      </c>
      <c r="O60" s="34">
        <f>IFERROR(M60/E60,0)</f>
        <v/>
      </c>
      <c r="P60" s="34">
        <f>IFERROR(N60/F60,0)</f>
        <v/>
      </c>
      <c r="Q60" s="35">
        <f>SUMIFS(рўйхат!P:P,рўйхат!$CX:$CX,$B$74,рўйхат!$D:$D,$C60)</f>
        <v/>
      </c>
      <c r="R60" s="36">
        <f>SUMIFS(рўйхат!Q:Q,рўйхат!$CX:$CX,$B$74,рўйхат!$D:$D,$C60)</f>
        <v/>
      </c>
      <c r="S60" s="35">
        <f>SUMIFS(рўйхат!R:R,рўйхат!$CX:$CX,$B$74,рўйхат!$D:$D,$C60)</f>
        <v/>
      </c>
      <c r="T60" s="36">
        <f>SUMIFS(рўйхат!S:S,рўйхат!$CX:$CX,$B$74,рўйхат!$D:$D,$C60)</f>
        <v/>
      </c>
      <c r="U60" s="35">
        <f>SUMIFS(рўйхат!T:T,рўйхат!$CX:$CX,$B$74,рўйхат!$D:$D,$C60)</f>
        <v/>
      </c>
      <c r="V60" s="36">
        <f>SUMIFS(рўйхат!U:U,рўйхат!$CX:$CX,$B$74,рўйхат!$D:$D,$C60)</f>
        <v/>
      </c>
      <c r="W60" s="35">
        <f>SUMIFS(рўйхат!V:V,рўйхат!$CX:$CX,$B$74,рўйхат!$D:$D,$C60)</f>
        <v/>
      </c>
      <c r="X60" s="36">
        <f>SUMIFS(рўйхат!W:W,рўйхат!$CX:$CX,$B$74,рўйхат!$D:$D,$C60)</f>
        <v/>
      </c>
      <c r="Y60" s="35">
        <f>SUMIFS(рўйхат!X:X,рўйхат!$CX:$CX,$B$74,рўйхат!$D:$D,$C60)</f>
        <v/>
      </c>
      <c r="Z60" s="36">
        <f>SUMIFS(рўйхат!Y:Y,рўйхат!$CX:$CX,$B$74,рўйхат!$D:$D,$C60)</f>
        <v/>
      </c>
      <c r="AA60" s="35">
        <f>SUMIFS(рўйхат!Z:Z,рўйхат!$CX:$CX,$B$74,рўйхат!$D:$D,$C60)</f>
        <v/>
      </c>
      <c r="AB60" s="36">
        <f>SUMIFS(рўйхат!AA:AA,рўйхат!$CX:$CX,$B$74,рўйхат!$D:$D,$C60)</f>
        <v/>
      </c>
      <c r="AC60" s="35">
        <f>SUMIFS(рўйхат!AB:AB,рўйхат!$CX:$CX,$B$74,рўйхат!$D:$D,$C60)</f>
        <v/>
      </c>
      <c r="AD60" s="36">
        <f>SUMIFS(рўйхат!AC:AC,рўйхат!$CX:$CX,$B$74,рўйхат!$D:$D,$C60)</f>
        <v/>
      </c>
      <c r="AE60" s="35">
        <f>SUMIFS(рўйхат!AD:AD,рўйхат!$CX:$CX,$B$74,рўйхат!$D:$D,$C60)</f>
        <v/>
      </c>
      <c r="AF60" s="36">
        <f>SUMIFS(рўйхат!AE:AE,рўйхат!$CX:$CX,$B$74,рўйхат!$D:$D,$C60)</f>
        <v/>
      </c>
      <c r="AG60" s="35">
        <f>SUMIFS(рўйхат!AH:AH,рўйхат!$CX:$CX,$B$74,рўйхат!$D:$D,$C60)</f>
        <v/>
      </c>
      <c r="AH60" s="36">
        <f>SUMIFS(рўйхат!AI:AI,рўйхат!$CX:$CX,$B$74,рўйхат!$D:$D,$C60)</f>
        <v/>
      </c>
      <c r="AI60" s="35">
        <f>SUMIFS(рўйхат!AJ:AJ,рўйхат!$CX:$CX,$B$74,рўйхат!$D:$D,$C60)</f>
        <v/>
      </c>
      <c r="AJ60" s="36">
        <f>SUMIFS(рўйхат!AK:AK,рўйхат!$CX:$CX,$B$74,рўйхат!$D:$D,$C60)</f>
        <v/>
      </c>
      <c r="AK60" s="35">
        <f>SUMIFS(рўйхат!AL:AL,рўйхат!$CX:$CX,$B$74,рўйхат!$D:$D,$C60)</f>
        <v/>
      </c>
      <c r="AL60" s="36">
        <f>SUMIFS(рўйхат!AM:AM,рўйхат!$CX:$CX,$B$74,рўйхат!$D:$D,$C60)</f>
        <v/>
      </c>
      <c r="AM60" s="77">
        <f>IFERROR(Q60/E60,0)</f>
        <v/>
      </c>
      <c r="AN60" s="77">
        <f>IFERROR(R60/F60,0)</f>
        <v/>
      </c>
      <c r="AO60" s="35">
        <f>SUMIFS(рўйхат!AX:AX,рўйхат!$CX:$CX,$B$74,рўйхат!$D:$D,$C60)</f>
        <v/>
      </c>
      <c r="AP60" s="36">
        <f>SUMIFS(рўйхат!AY:AY,рўйхат!$CX:$CX,$B$74,рўйхат!$D:$D,$C60)</f>
        <v/>
      </c>
      <c r="AQ60" s="35">
        <f>SUMIFS(рўйхат!AZ:AZ,рўйхат!$CX:$CX,$B$74,рўйхат!$D:$D,$C60)</f>
        <v/>
      </c>
      <c r="AR60" s="36">
        <f>SUMIFS(рўйхат!BA:BA,рўйхат!$CX:$CX,$B$74,рўйхат!$D:$D,$C60)</f>
        <v/>
      </c>
      <c r="AS60" s="35">
        <f>SUMIFS(рўйхат!BB:BB,рўйхат!$CX:$CX,$B$74,рўйхат!$D:$D,$C60)</f>
        <v/>
      </c>
      <c r="AT60" s="36">
        <f>SUMIFS(рўйхат!BC:BC,рўйхат!$CX:$CX,$B$74,рўйхат!$D:$D,$C60)</f>
        <v/>
      </c>
      <c r="AU60" s="35">
        <f>SUMIFS(рўйхат!BD:BD,рўйхат!$CX:$CX,$B$74,рўйхат!$D:$D,$C60)</f>
        <v/>
      </c>
      <c r="AV60" s="36">
        <f>SUMIFS(рўйхат!BE:BE,рўйхат!$CX:$CX,$B$74,рўйхат!$D:$D,$C60)</f>
        <v/>
      </c>
      <c r="AW60" s="35">
        <f>SUMIFS(рўйхат!BF:BF,рўйхат!$CX:$CX,$B$74,рўйхат!$D:$D,$C60)</f>
        <v/>
      </c>
      <c r="AX60" s="36">
        <f>SUMIFS(рўйхат!BG:BG,рўйхат!$CX:$CX,$B$74,рўйхат!$D:$D,$C60)</f>
        <v/>
      </c>
      <c r="AY60" s="35">
        <f>SUMIFS(рўйхат!BH:BH,рўйхат!$CX:$CX,$B$74,рўйхат!$D:$D,$C60)</f>
        <v/>
      </c>
      <c r="AZ60" s="36">
        <f>SUMIFS(рўйхат!BI:BI,рўйхат!$CX:$CX,$B$74,рўйхат!$D:$D,$C60)</f>
        <v/>
      </c>
      <c r="BA60" s="35">
        <f>SUMIFS(рўйхат!BJ:BJ,рўйхат!$CX:$CX,$B$74,рўйхат!$D:$D,$C60)</f>
        <v/>
      </c>
      <c r="BB60" s="36">
        <f>SUMIFS(рўйхат!BK:BK,рўйхат!$CX:$CX,$B$74,рўйхат!$D:$D,$C60)</f>
        <v/>
      </c>
      <c r="BC60" s="77">
        <f>IFERROR(AO60/E60,0)</f>
        <v/>
      </c>
      <c r="BD60" s="77">
        <f>IFERROR(AP60/F60,0)</f>
        <v/>
      </c>
      <c r="BE60" s="35">
        <f>SUMIFS(рўйхат!BL:BL,рўйхат!$CX:$CX,$B$74,рўйхат!$D:$D,$C60)</f>
        <v/>
      </c>
      <c r="BF60" s="36">
        <f>SUMIFS(рўйхат!BM:BM,рўйхат!$CX:$CX,$B$74,рўйхат!$D:$D,$C60)</f>
        <v/>
      </c>
      <c r="BG60" s="35">
        <f>SUMIFS(рўйхат!BN:BN,рўйхат!$CX:$CX,$B$74,рўйхат!$D:$D,$C60)</f>
        <v/>
      </c>
      <c r="BH60" s="36">
        <f>SUMIFS(рўйхат!BO:BO,рўйхат!$CX:$CX,$B$74,рўйхат!$D:$D,$C60)</f>
        <v/>
      </c>
      <c r="BI60" s="35">
        <f>SUMIFS(рўйхат!BP:BP,рўйхат!$CX:$CX,$B$74,рўйхат!$D:$D,$C60)</f>
        <v/>
      </c>
      <c r="BJ60" s="36">
        <f>SUMIFS(рўйхат!BQ:BQ,рўйхат!$CX:$CX,$B$74,рўйхат!$D:$D,$C60)</f>
        <v/>
      </c>
      <c r="BK60" s="35">
        <f>SUMIFS(рўйхат!BR:BR,рўйхат!$CX:$CX,$B$74,рўйхат!$D:$D,$C60)</f>
        <v/>
      </c>
      <c r="BL60" s="36">
        <f>SUMIFS(рўйхат!BS:BS,рўйхат!$CX:$CX,$B$74,рўйхат!$D:$D,$C60)</f>
        <v/>
      </c>
      <c r="BM60" s="35">
        <f>SUMIFS(рўйхат!BT:BT,рўйхат!$CX:$CX,$B$74,рўйхат!$D:$D,$C60)</f>
        <v/>
      </c>
      <c r="BN60" s="36">
        <f>SUMIFS(рўйхат!BU:BU,рўйхат!$CX:$CX,$B$74,рўйхат!$D:$D,$C60)</f>
        <v/>
      </c>
      <c r="BO60" s="35">
        <f>SUMIFS(рўйхат!BX:BX,рўйхат!$CX:$CX,$B$74,рўйхат!$D:$D,$C60)</f>
        <v/>
      </c>
      <c r="BP60" s="36">
        <f>SUMIFS(рўйхат!BY:BY,рўйхат!$CX:$CX,$B$74,рўйхат!$D:$D,$C60)</f>
        <v/>
      </c>
      <c r="BQ60" s="35">
        <f>SUMIFS(рўйхат!BZ:BZ,рўйхат!$CX:$CX,$B$74,рўйхат!$D:$D,$C60)</f>
        <v/>
      </c>
      <c r="BR60" s="36">
        <f>SUMIFS(рўйхат!CA:CA,рўйхат!$CX:$CX,$B$74,рўйхат!$D:$D,$C60)</f>
        <v/>
      </c>
      <c r="BS60" s="35">
        <f>SUMIFS(рўйхат!CB:CB,рўйхат!$CX:$CX,$B$74,рўйхат!$D:$D,$C60)</f>
        <v/>
      </c>
      <c r="BT60" s="36">
        <f>SUMIFS(рўйхат!CC:CC,рўйхат!$CX:$CX,$B$74,рўйхат!$D:$D,$C60)</f>
        <v/>
      </c>
      <c r="BU60" s="35">
        <f>SUMIFS(рўйхат!CD:CD,рўйхат!$CX:$CX,$B$74,рўйхат!$D:$D,$C60)</f>
        <v/>
      </c>
      <c r="BV60" s="36">
        <f>SUMIFS(рўйхат!CE:CE,рўйхат!$CX:$CX,$B$74,рўйхат!$D:$D,$C60)</f>
        <v/>
      </c>
      <c r="BW60" s="35">
        <f>SUMIFS(рўйхат!CH:CH,рўйхат!$CX:$CX,$B$74,рўйхат!$D:$D,$C60)</f>
        <v/>
      </c>
      <c r="BX60" s="36">
        <f>SUMIFS(рўйхат!CI:CI,рўйхат!$CX:$CX,$B$74,рўйхат!$D:$D,$C60)</f>
        <v/>
      </c>
      <c r="BY60" s="35">
        <f>SUMIFS(рўйхат!CJ:CJ,рўйхат!$CX:$CX,$B$74,рўйхат!$D:$D,$C60)</f>
        <v/>
      </c>
      <c r="BZ60" s="36">
        <f>SUMIFS(рўйхат!CK:CK,рўйхат!$CX:$CX,$B$74,рўйхат!$D:$D,$C60)</f>
        <v/>
      </c>
      <c r="CA60" s="35">
        <f>SUMIFS(рўйхат!CL:CL,рўйхат!$CX:$CX,$B$74,рўйхат!$D:$D,$C60)</f>
        <v/>
      </c>
      <c r="CB60" s="36">
        <f>SUMIFS(рўйхат!CM:CM,рўйхат!$CX:$CX,$B$74,рўйхат!$D:$D,$C60)</f>
        <v/>
      </c>
      <c r="CC60" s="35">
        <f>SUMIFS(рўйхат!CN:CN,рўйхат!$CX:$CX,$B$74,рўйхат!$D:$D,$C60)</f>
        <v/>
      </c>
      <c r="CD60" s="36">
        <f>SUMIFS(рўйхат!CO:CO,рўйхат!$CX:$CX,$B$74,рўйхат!$D:$D,$C60)</f>
        <v/>
      </c>
      <c r="CE60" s="77">
        <f>IFERROR(BE60/(Q60+BE60),0)</f>
        <v/>
      </c>
      <c r="CF60" s="78">
        <f>IFERROR(BF60/(R60+BF60),0)</f>
        <v/>
      </c>
    </row>
    <row r="61" hidden="1" outlineLevel="1" ht="30" customFormat="1" customHeight="1" s="8">
      <c r="A61" s="39" t="n"/>
      <c r="B61" s="50" t="n">
        <v>53</v>
      </c>
      <c r="C61" s="131" t="inlineStr">
        <is>
          <t>Харид комиссия аъзоларида манфаалар тўқнашуви (Ғазначилик маълумотига асосан)</t>
        </is>
      </c>
      <c r="D61" s="51" t="n"/>
      <c r="E61" s="35">
        <f>SUMIFS(рўйхат!F:F,рўйхат!$CX:$CX,$B$74,рўйхат!$D:$D,$C61)</f>
        <v/>
      </c>
      <c r="F61" s="36">
        <f>SUMIFS(рўйхат!G:G,рўйхат!$CX:$CX,$B$74,рўйхат!$D:$D,$C61)</f>
        <v/>
      </c>
      <c r="G61" s="35">
        <f>SUMIFS(рўйхат!H:H,рўйхат!$CX:$CX,$B$74,рўйхат!$D:$D,$C61)</f>
        <v/>
      </c>
      <c r="H61" s="36">
        <f>SUMIFS(рўйхат!I:I,рўйхат!$CX:$CX,$B$74,рўйхат!$D:$D,$C61)</f>
        <v/>
      </c>
      <c r="I61" s="35">
        <f>SUMIFS(рўйхат!J:J,рўйхат!$CX:$CX,$B$74,рўйхат!$D:$D,$C61)</f>
        <v/>
      </c>
      <c r="J61" s="36">
        <f>SUMIFS(рўйхат!K:K,рўйхат!$CX:$CX,$B$74,рўйхат!$D:$D,$C61)</f>
        <v/>
      </c>
      <c r="K61" s="35">
        <f>SUMIFS(рўйхат!L:L,рўйхат!$CX:$CX,$B$74,рўйхат!$D:$D,$C61)</f>
        <v/>
      </c>
      <c r="L61" s="36">
        <f>SUMIFS(рўйхат!M:M,рўйхат!$CX:$CX,$B$74,рўйхат!$D:$D,$C61)</f>
        <v/>
      </c>
      <c r="M61" s="35">
        <f>SUMIFS(рўйхат!N:N,рўйхат!$CX:$CX,$B$74,рўйхат!$D:$D,$C61)</f>
        <v/>
      </c>
      <c r="N61" s="36">
        <f>SUMIFS(рўйхат!O:O,рўйхат!$CX:$CX,$B$74,рўйхат!$D:$D,$C61)</f>
        <v/>
      </c>
      <c r="O61" s="34">
        <f>IFERROR(M61/E61,0)</f>
        <v/>
      </c>
      <c r="P61" s="34">
        <f>IFERROR(N61/F61,0)</f>
        <v/>
      </c>
      <c r="Q61" s="35">
        <f>SUMIFS(рўйхат!P:P,рўйхат!$CX:$CX,$B$74,рўйхат!$D:$D,$C61)</f>
        <v/>
      </c>
      <c r="R61" s="36">
        <f>SUMIFS(рўйхат!Q:Q,рўйхат!$CX:$CX,$B$74,рўйхат!$D:$D,$C61)</f>
        <v/>
      </c>
      <c r="S61" s="35">
        <f>SUMIFS(рўйхат!R:R,рўйхат!$CX:$CX,$B$74,рўйхат!$D:$D,$C61)</f>
        <v/>
      </c>
      <c r="T61" s="36">
        <f>SUMIFS(рўйхат!S:S,рўйхат!$CX:$CX,$B$74,рўйхат!$D:$D,$C61)</f>
        <v/>
      </c>
      <c r="U61" s="35">
        <f>SUMIFS(рўйхат!T:T,рўйхат!$CX:$CX,$B$74,рўйхат!$D:$D,$C61)</f>
        <v/>
      </c>
      <c r="V61" s="36">
        <f>SUMIFS(рўйхат!U:U,рўйхат!$CX:$CX,$B$74,рўйхат!$D:$D,$C61)</f>
        <v/>
      </c>
      <c r="W61" s="35">
        <f>SUMIFS(рўйхат!V:V,рўйхат!$CX:$CX,$B$74,рўйхат!$D:$D,$C61)</f>
        <v/>
      </c>
      <c r="X61" s="36">
        <f>SUMIFS(рўйхат!W:W,рўйхат!$CX:$CX,$B$74,рўйхат!$D:$D,$C61)</f>
        <v/>
      </c>
      <c r="Y61" s="35">
        <f>SUMIFS(рўйхат!X:X,рўйхат!$CX:$CX,$B$74,рўйхат!$D:$D,$C61)</f>
        <v/>
      </c>
      <c r="Z61" s="36">
        <f>SUMIFS(рўйхат!Y:Y,рўйхат!$CX:$CX,$B$74,рўйхат!$D:$D,$C61)</f>
        <v/>
      </c>
      <c r="AA61" s="35">
        <f>SUMIFS(рўйхат!Z:Z,рўйхат!$CX:$CX,$B$74,рўйхат!$D:$D,$C61)</f>
        <v/>
      </c>
      <c r="AB61" s="36">
        <f>SUMIFS(рўйхат!AA:AA,рўйхат!$CX:$CX,$B$74,рўйхат!$D:$D,$C61)</f>
        <v/>
      </c>
      <c r="AC61" s="35">
        <f>SUMIFS(рўйхат!AB:AB,рўйхат!$CX:$CX,$B$74,рўйхат!$D:$D,$C61)</f>
        <v/>
      </c>
      <c r="AD61" s="36">
        <f>SUMIFS(рўйхат!AC:AC,рўйхат!$CX:$CX,$B$74,рўйхат!$D:$D,$C61)</f>
        <v/>
      </c>
      <c r="AE61" s="35">
        <f>SUMIFS(рўйхат!AD:AD,рўйхат!$CX:$CX,$B$74,рўйхат!$D:$D,$C61)</f>
        <v/>
      </c>
      <c r="AF61" s="36">
        <f>SUMIFS(рўйхат!AE:AE,рўйхат!$CX:$CX,$B$74,рўйхат!$D:$D,$C61)</f>
        <v/>
      </c>
      <c r="AG61" s="35">
        <f>SUMIFS(рўйхат!AH:AH,рўйхат!$CX:$CX,$B$74,рўйхат!$D:$D,$C61)</f>
        <v/>
      </c>
      <c r="AH61" s="36">
        <f>SUMIFS(рўйхат!AI:AI,рўйхат!$CX:$CX,$B$74,рўйхат!$D:$D,$C61)</f>
        <v/>
      </c>
      <c r="AI61" s="35">
        <f>SUMIFS(рўйхат!AJ:AJ,рўйхат!$CX:$CX,$B$74,рўйхат!$D:$D,$C61)</f>
        <v/>
      </c>
      <c r="AJ61" s="36">
        <f>SUMIFS(рўйхат!AK:AK,рўйхат!$CX:$CX,$B$74,рўйхат!$D:$D,$C61)</f>
        <v/>
      </c>
      <c r="AK61" s="35">
        <f>SUMIFS(рўйхат!AL:AL,рўйхат!$CX:$CX,$B$74,рўйхат!$D:$D,$C61)</f>
        <v/>
      </c>
      <c r="AL61" s="36">
        <f>SUMIFS(рўйхат!AM:AM,рўйхат!$CX:$CX,$B$74,рўйхат!$D:$D,$C61)</f>
        <v/>
      </c>
      <c r="AM61" s="77">
        <f>IFERROR(Q61/E61,0)</f>
        <v/>
      </c>
      <c r="AN61" s="77">
        <f>IFERROR(R61/F61,0)</f>
        <v/>
      </c>
      <c r="AO61" s="35">
        <f>SUMIFS(рўйхат!AX:AX,рўйхат!$CX:$CX,$B$74,рўйхат!$D:$D,$C61)</f>
        <v/>
      </c>
      <c r="AP61" s="36">
        <f>SUMIFS(рўйхат!AY:AY,рўйхат!$CX:$CX,$B$74,рўйхат!$D:$D,$C61)</f>
        <v/>
      </c>
      <c r="AQ61" s="35">
        <f>SUMIFS(рўйхат!AZ:AZ,рўйхат!$CX:$CX,$B$74,рўйхат!$D:$D,$C61)</f>
        <v/>
      </c>
      <c r="AR61" s="36">
        <f>SUMIFS(рўйхат!BA:BA,рўйхат!$CX:$CX,$B$74,рўйхат!$D:$D,$C61)</f>
        <v/>
      </c>
      <c r="AS61" s="35">
        <f>SUMIFS(рўйхат!BB:BB,рўйхат!$CX:$CX,$B$74,рўйхат!$D:$D,$C61)</f>
        <v/>
      </c>
      <c r="AT61" s="36">
        <f>SUMIFS(рўйхат!BC:BC,рўйхат!$CX:$CX,$B$74,рўйхат!$D:$D,$C61)</f>
        <v/>
      </c>
      <c r="AU61" s="35">
        <f>SUMIFS(рўйхат!BD:BD,рўйхат!$CX:$CX,$B$74,рўйхат!$D:$D,$C61)</f>
        <v/>
      </c>
      <c r="AV61" s="36">
        <f>SUMIFS(рўйхат!BE:BE,рўйхат!$CX:$CX,$B$74,рўйхат!$D:$D,$C61)</f>
        <v/>
      </c>
      <c r="AW61" s="35">
        <f>SUMIFS(рўйхат!BF:BF,рўйхат!$CX:$CX,$B$74,рўйхат!$D:$D,$C61)</f>
        <v/>
      </c>
      <c r="AX61" s="36">
        <f>SUMIFS(рўйхат!BG:BG,рўйхат!$CX:$CX,$B$74,рўйхат!$D:$D,$C61)</f>
        <v/>
      </c>
      <c r="AY61" s="35">
        <f>SUMIFS(рўйхат!BH:BH,рўйхат!$CX:$CX,$B$74,рўйхат!$D:$D,$C61)</f>
        <v/>
      </c>
      <c r="AZ61" s="36">
        <f>SUMIFS(рўйхат!BI:BI,рўйхат!$CX:$CX,$B$74,рўйхат!$D:$D,$C61)</f>
        <v/>
      </c>
      <c r="BA61" s="35">
        <f>SUMIFS(рўйхат!BJ:BJ,рўйхат!$CX:$CX,$B$74,рўйхат!$D:$D,$C61)</f>
        <v/>
      </c>
      <c r="BB61" s="36">
        <f>SUMIFS(рўйхат!BK:BK,рўйхат!$CX:$CX,$B$74,рўйхат!$D:$D,$C61)</f>
        <v/>
      </c>
      <c r="BC61" s="77">
        <f>IFERROR(AO61/E61,0)</f>
        <v/>
      </c>
      <c r="BD61" s="77">
        <f>IFERROR(AP61/F61,0)</f>
        <v/>
      </c>
      <c r="BE61" s="35">
        <f>SUMIFS(рўйхат!BL:BL,рўйхат!$CX:$CX,$B$74,рўйхат!$D:$D,$C61)</f>
        <v/>
      </c>
      <c r="BF61" s="36">
        <f>SUMIFS(рўйхат!BM:BM,рўйхат!$CX:$CX,$B$74,рўйхат!$D:$D,$C61)</f>
        <v/>
      </c>
      <c r="BG61" s="35">
        <f>SUMIFS(рўйхат!BN:BN,рўйхат!$CX:$CX,$B$74,рўйхат!$D:$D,$C61)</f>
        <v/>
      </c>
      <c r="BH61" s="36">
        <f>SUMIFS(рўйхат!BO:BO,рўйхат!$CX:$CX,$B$74,рўйхат!$D:$D,$C61)</f>
        <v/>
      </c>
      <c r="BI61" s="35">
        <f>SUMIFS(рўйхат!BP:BP,рўйхат!$CX:$CX,$B$74,рўйхат!$D:$D,$C61)</f>
        <v/>
      </c>
      <c r="BJ61" s="36">
        <f>SUMIFS(рўйхат!BQ:BQ,рўйхат!$CX:$CX,$B$74,рўйхат!$D:$D,$C61)</f>
        <v/>
      </c>
      <c r="BK61" s="35">
        <f>SUMIFS(рўйхат!BR:BR,рўйхат!$CX:$CX,$B$74,рўйхат!$D:$D,$C61)</f>
        <v/>
      </c>
      <c r="BL61" s="36">
        <f>SUMIFS(рўйхат!BS:BS,рўйхат!$CX:$CX,$B$74,рўйхат!$D:$D,$C61)</f>
        <v/>
      </c>
      <c r="BM61" s="35">
        <f>SUMIFS(рўйхат!BT:BT,рўйхат!$CX:$CX,$B$74,рўйхат!$D:$D,$C61)</f>
        <v/>
      </c>
      <c r="BN61" s="36">
        <f>SUMIFS(рўйхат!BU:BU,рўйхат!$CX:$CX,$B$74,рўйхат!$D:$D,$C61)</f>
        <v/>
      </c>
      <c r="BO61" s="35">
        <f>SUMIFS(рўйхат!BX:BX,рўйхат!$CX:$CX,$B$74,рўйхат!$D:$D,$C61)</f>
        <v/>
      </c>
      <c r="BP61" s="36">
        <f>SUMIFS(рўйхат!BY:BY,рўйхат!$CX:$CX,$B$74,рўйхат!$D:$D,$C61)</f>
        <v/>
      </c>
      <c r="BQ61" s="35">
        <f>SUMIFS(рўйхат!BZ:BZ,рўйхат!$CX:$CX,$B$74,рўйхат!$D:$D,$C61)</f>
        <v/>
      </c>
      <c r="BR61" s="36">
        <f>SUMIFS(рўйхат!CA:CA,рўйхат!$CX:$CX,$B$74,рўйхат!$D:$D,$C61)</f>
        <v/>
      </c>
      <c r="BS61" s="35">
        <f>SUMIFS(рўйхат!CB:CB,рўйхат!$CX:$CX,$B$74,рўйхат!$D:$D,$C61)</f>
        <v/>
      </c>
      <c r="BT61" s="36">
        <f>SUMIFS(рўйхат!CC:CC,рўйхат!$CX:$CX,$B$74,рўйхат!$D:$D,$C61)</f>
        <v/>
      </c>
      <c r="BU61" s="35">
        <f>SUMIFS(рўйхат!CD:CD,рўйхат!$CX:$CX,$B$74,рўйхат!$D:$D,$C61)</f>
        <v/>
      </c>
      <c r="BV61" s="36">
        <f>SUMIFS(рўйхат!CE:CE,рўйхат!$CX:$CX,$B$74,рўйхат!$D:$D,$C61)</f>
        <v/>
      </c>
      <c r="BW61" s="35">
        <f>SUMIFS(рўйхат!CH:CH,рўйхат!$CX:$CX,$B$74,рўйхат!$D:$D,$C61)</f>
        <v/>
      </c>
      <c r="BX61" s="36">
        <f>SUMIFS(рўйхат!CI:CI,рўйхат!$CX:$CX,$B$74,рўйхат!$D:$D,$C61)</f>
        <v/>
      </c>
      <c r="BY61" s="35">
        <f>SUMIFS(рўйхат!CJ:CJ,рўйхат!$CX:$CX,$B$74,рўйхат!$D:$D,$C61)</f>
        <v/>
      </c>
      <c r="BZ61" s="36">
        <f>SUMIFS(рўйхат!CK:CK,рўйхат!$CX:$CX,$B$74,рўйхат!$D:$D,$C61)</f>
        <v/>
      </c>
      <c r="CA61" s="35">
        <f>SUMIFS(рўйхат!CL:CL,рўйхат!$CX:$CX,$B$74,рўйхат!$D:$D,$C61)</f>
        <v/>
      </c>
      <c r="CB61" s="36">
        <f>SUMIFS(рўйхат!CM:CM,рўйхат!$CX:$CX,$B$74,рўйхат!$D:$D,$C61)</f>
        <v/>
      </c>
      <c r="CC61" s="35">
        <f>SUMIFS(рўйхат!CN:CN,рўйхат!$CX:$CX,$B$74,рўйхат!$D:$D,$C61)</f>
        <v/>
      </c>
      <c r="CD61" s="36">
        <f>SUMIFS(рўйхат!CO:CO,рўйхат!$CX:$CX,$B$74,рўйхат!$D:$D,$C61)</f>
        <v/>
      </c>
      <c r="CE61" s="77">
        <f>IFERROR(BE61/(Q61+BE61),0)</f>
        <v/>
      </c>
      <c r="CF61" s="78">
        <f>IFERROR(BF61/(R61+BF61),0)</f>
        <v/>
      </c>
    </row>
    <row r="62" hidden="1" outlineLevel="1" ht="30" customFormat="1" customHeight="1" s="8">
      <c r="A62" s="39" t="n"/>
      <c r="B62" s="50" t="n">
        <v>54</v>
      </c>
      <c r="C62" s="131" t="inlineStr">
        <is>
          <t>Харид комиссия аъзоларида манфаалар тўқнашуви (Uzex)</t>
        </is>
      </c>
      <c r="D62" s="51" t="n"/>
      <c r="E62" s="35">
        <f>SUMIFS(рўйхат!F:F,рўйхат!$CX:$CX,$B$74,рўйхат!$D:$D,$C62)</f>
        <v/>
      </c>
      <c r="F62" s="36">
        <f>SUMIFS(рўйхат!G:G,рўйхат!$CX:$CX,$B$74,рўйхат!$D:$D,$C62)</f>
        <v/>
      </c>
      <c r="G62" s="35">
        <f>SUMIFS(рўйхат!H:H,рўйхат!$CX:$CX,$B$74,рўйхат!$D:$D,$C62)</f>
        <v/>
      </c>
      <c r="H62" s="36">
        <f>SUMIFS(рўйхат!I:I,рўйхат!$CX:$CX,$B$74,рўйхат!$D:$D,$C62)</f>
        <v/>
      </c>
      <c r="I62" s="35">
        <f>SUMIFS(рўйхат!J:J,рўйхат!$CX:$CX,$B$74,рўйхат!$D:$D,$C62)</f>
        <v/>
      </c>
      <c r="J62" s="36">
        <f>SUMIFS(рўйхат!K:K,рўйхат!$CX:$CX,$B$74,рўйхат!$D:$D,$C62)</f>
        <v/>
      </c>
      <c r="K62" s="35">
        <f>SUMIFS(рўйхат!L:L,рўйхат!$CX:$CX,$B$74,рўйхат!$D:$D,$C62)</f>
        <v/>
      </c>
      <c r="L62" s="36">
        <f>SUMIFS(рўйхат!M:M,рўйхат!$CX:$CX,$B$74,рўйхат!$D:$D,$C62)</f>
        <v/>
      </c>
      <c r="M62" s="35">
        <f>SUMIFS(рўйхат!N:N,рўйхат!$CX:$CX,$B$74,рўйхат!$D:$D,$C62)</f>
        <v/>
      </c>
      <c r="N62" s="36">
        <f>SUMIFS(рўйхат!O:O,рўйхат!$CX:$CX,$B$74,рўйхат!$D:$D,$C62)</f>
        <v/>
      </c>
      <c r="O62" s="34">
        <f>IFERROR(M62/E62,0)</f>
        <v/>
      </c>
      <c r="P62" s="34">
        <f>IFERROR(N62/F62,0)</f>
        <v/>
      </c>
      <c r="Q62" s="35">
        <f>SUMIFS(рўйхат!P:P,рўйхат!$CX:$CX,$B$74,рўйхат!$D:$D,$C62)</f>
        <v/>
      </c>
      <c r="R62" s="36">
        <f>SUMIFS(рўйхат!Q:Q,рўйхат!$CX:$CX,$B$74,рўйхат!$D:$D,$C62)</f>
        <v/>
      </c>
      <c r="S62" s="35">
        <f>SUMIFS(рўйхат!R:R,рўйхат!$CX:$CX,$B$74,рўйхат!$D:$D,$C62)</f>
        <v/>
      </c>
      <c r="T62" s="36">
        <f>SUMIFS(рўйхат!S:S,рўйхат!$CX:$CX,$B$74,рўйхат!$D:$D,$C62)</f>
        <v/>
      </c>
      <c r="U62" s="35">
        <f>SUMIFS(рўйхат!T:T,рўйхат!$CX:$CX,$B$74,рўйхат!$D:$D,$C62)</f>
        <v/>
      </c>
      <c r="V62" s="36">
        <f>SUMIFS(рўйхат!U:U,рўйхат!$CX:$CX,$B$74,рўйхат!$D:$D,$C62)</f>
        <v/>
      </c>
      <c r="W62" s="35">
        <f>SUMIFS(рўйхат!V:V,рўйхат!$CX:$CX,$B$74,рўйхат!$D:$D,$C62)</f>
        <v/>
      </c>
      <c r="X62" s="36">
        <f>SUMIFS(рўйхат!W:W,рўйхат!$CX:$CX,$B$74,рўйхат!$D:$D,$C62)</f>
        <v/>
      </c>
      <c r="Y62" s="35">
        <f>SUMIFS(рўйхат!X:X,рўйхат!$CX:$CX,$B$74,рўйхат!$D:$D,$C62)</f>
        <v/>
      </c>
      <c r="Z62" s="36">
        <f>SUMIFS(рўйхат!Y:Y,рўйхат!$CX:$CX,$B$74,рўйхат!$D:$D,$C62)</f>
        <v/>
      </c>
      <c r="AA62" s="35">
        <f>SUMIFS(рўйхат!Z:Z,рўйхат!$CX:$CX,$B$74,рўйхат!$D:$D,$C62)</f>
        <v/>
      </c>
      <c r="AB62" s="36">
        <f>SUMIFS(рўйхат!AA:AA,рўйхат!$CX:$CX,$B$74,рўйхат!$D:$D,$C62)</f>
        <v/>
      </c>
      <c r="AC62" s="35">
        <f>SUMIFS(рўйхат!AB:AB,рўйхат!$CX:$CX,$B$74,рўйхат!$D:$D,$C62)</f>
        <v/>
      </c>
      <c r="AD62" s="36">
        <f>SUMIFS(рўйхат!AC:AC,рўйхат!$CX:$CX,$B$74,рўйхат!$D:$D,$C62)</f>
        <v/>
      </c>
      <c r="AE62" s="35">
        <f>SUMIFS(рўйхат!AD:AD,рўйхат!$CX:$CX,$B$74,рўйхат!$D:$D,$C62)</f>
        <v/>
      </c>
      <c r="AF62" s="36">
        <f>SUMIFS(рўйхат!AE:AE,рўйхат!$CX:$CX,$B$74,рўйхат!$D:$D,$C62)</f>
        <v/>
      </c>
      <c r="AG62" s="35">
        <f>SUMIFS(рўйхат!AH:AH,рўйхат!$CX:$CX,$B$74,рўйхат!$D:$D,$C62)</f>
        <v/>
      </c>
      <c r="AH62" s="36">
        <f>SUMIFS(рўйхат!AI:AI,рўйхат!$CX:$CX,$B$74,рўйхат!$D:$D,$C62)</f>
        <v/>
      </c>
      <c r="AI62" s="35">
        <f>SUMIFS(рўйхат!AJ:AJ,рўйхат!$CX:$CX,$B$74,рўйхат!$D:$D,$C62)</f>
        <v/>
      </c>
      <c r="AJ62" s="36">
        <f>SUMIFS(рўйхат!AK:AK,рўйхат!$CX:$CX,$B$74,рўйхат!$D:$D,$C62)</f>
        <v/>
      </c>
      <c r="AK62" s="35">
        <f>SUMIFS(рўйхат!AL:AL,рўйхат!$CX:$CX,$B$74,рўйхат!$D:$D,$C62)</f>
        <v/>
      </c>
      <c r="AL62" s="36">
        <f>SUMIFS(рўйхат!AM:AM,рўйхат!$CX:$CX,$B$74,рўйхат!$D:$D,$C62)</f>
        <v/>
      </c>
      <c r="AM62" s="77">
        <f>IFERROR(Q62/E62,0)</f>
        <v/>
      </c>
      <c r="AN62" s="77">
        <f>IFERROR(R62/F62,0)</f>
        <v/>
      </c>
      <c r="AO62" s="35">
        <f>SUMIFS(рўйхат!AX:AX,рўйхат!$CX:$CX,$B$74,рўйхат!$D:$D,$C62)</f>
        <v/>
      </c>
      <c r="AP62" s="36">
        <f>SUMIFS(рўйхат!AY:AY,рўйхат!$CX:$CX,$B$74,рўйхат!$D:$D,$C62)</f>
        <v/>
      </c>
      <c r="AQ62" s="35">
        <f>SUMIFS(рўйхат!AZ:AZ,рўйхат!$CX:$CX,$B$74,рўйхат!$D:$D,$C62)</f>
        <v/>
      </c>
      <c r="AR62" s="36">
        <f>SUMIFS(рўйхат!BA:BA,рўйхат!$CX:$CX,$B$74,рўйхат!$D:$D,$C62)</f>
        <v/>
      </c>
      <c r="AS62" s="35">
        <f>SUMIFS(рўйхат!BB:BB,рўйхат!$CX:$CX,$B$74,рўйхат!$D:$D,$C62)</f>
        <v/>
      </c>
      <c r="AT62" s="36">
        <f>SUMIFS(рўйхат!BC:BC,рўйхат!$CX:$CX,$B$74,рўйхат!$D:$D,$C62)</f>
        <v/>
      </c>
      <c r="AU62" s="35">
        <f>SUMIFS(рўйхат!BD:BD,рўйхат!$CX:$CX,$B$74,рўйхат!$D:$D,$C62)</f>
        <v/>
      </c>
      <c r="AV62" s="36">
        <f>SUMIFS(рўйхат!BE:BE,рўйхат!$CX:$CX,$B$74,рўйхат!$D:$D,$C62)</f>
        <v/>
      </c>
      <c r="AW62" s="35">
        <f>SUMIFS(рўйхат!BF:BF,рўйхат!$CX:$CX,$B$74,рўйхат!$D:$D,$C62)</f>
        <v/>
      </c>
      <c r="AX62" s="36">
        <f>SUMIFS(рўйхат!BG:BG,рўйхат!$CX:$CX,$B$74,рўйхат!$D:$D,$C62)</f>
        <v/>
      </c>
      <c r="AY62" s="35">
        <f>SUMIFS(рўйхат!BH:BH,рўйхат!$CX:$CX,$B$74,рўйхат!$D:$D,$C62)</f>
        <v/>
      </c>
      <c r="AZ62" s="36">
        <f>SUMIFS(рўйхат!BI:BI,рўйхат!$CX:$CX,$B$74,рўйхат!$D:$D,$C62)</f>
        <v/>
      </c>
      <c r="BA62" s="35">
        <f>SUMIFS(рўйхат!BJ:BJ,рўйхат!$CX:$CX,$B$74,рўйхат!$D:$D,$C62)</f>
        <v/>
      </c>
      <c r="BB62" s="36">
        <f>SUMIFS(рўйхат!BK:BK,рўйхат!$CX:$CX,$B$74,рўйхат!$D:$D,$C62)</f>
        <v/>
      </c>
      <c r="BC62" s="77">
        <f>IFERROR(AO62/E62,0)</f>
        <v/>
      </c>
      <c r="BD62" s="77">
        <f>IFERROR(AP62/F62,0)</f>
        <v/>
      </c>
      <c r="BE62" s="35">
        <f>SUMIFS(рўйхат!BL:BL,рўйхат!$CX:$CX,$B$74,рўйхат!$D:$D,$C62)</f>
        <v/>
      </c>
      <c r="BF62" s="36">
        <f>SUMIFS(рўйхат!BM:BM,рўйхат!$CX:$CX,$B$74,рўйхат!$D:$D,$C62)</f>
        <v/>
      </c>
      <c r="BG62" s="35">
        <f>SUMIFS(рўйхат!BN:BN,рўйхат!$CX:$CX,$B$74,рўйхат!$D:$D,$C62)</f>
        <v/>
      </c>
      <c r="BH62" s="36">
        <f>SUMIFS(рўйхат!BO:BO,рўйхат!$CX:$CX,$B$74,рўйхат!$D:$D,$C62)</f>
        <v/>
      </c>
      <c r="BI62" s="35">
        <f>SUMIFS(рўйхат!BP:BP,рўйхат!$CX:$CX,$B$74,рўйхат!$D:$D,$C62)</f>
        <v/>
      </c>
      <c r="BJ62" s="36">
        <f>SUMIFS(рўйхат!BQ:BQ,рўйхат!$CX:$CX,$B$74,рўйхат!$D:$D,$C62)</f>
        <v/>
      </c>
      <c r="BK62" s="35">
        <f>SUMIFS(рўйхат!BR:BR,рўйхат!$CX:$CX,$B$74,рўйхат!$D:$D,$C62)</f>
        <v/>
      </c>
      <c r="BL62" s="36">
        <f>SUMIFS(рўйхат!BS:BS,рўйхат!$CX:$CX,$B$74,рўйхат!$D:$D,$C62)</f>
        <v/>
      </c>
      <c r="BM62" s="35">
        <f>SUMIFS(рўйхат!BT:BT,рўйхат!$CX:$CX,$B$74,рўйхат!$D:$D,$C62)</f>
        <v/>
      </c>
      <c r="BN62" s="36">
        <f>SUMIFS(рўйхат!BU:BU,рўйхат!$CX:$CX,$B$74,рўйхат!$D:$D,$C62)</f>
        <v/>
      </c>
      <c r="BO62" s="35">
        <f>SUMIFS(рўйхат!BX:BX,рўйхат!$CX:$CX,$B$74,рўйхат!$D:$D,$C62)</f>
        <v/>
      </c>
      <c r="BP62" s="36">
        <f>SUMIFS(рўйхат!BY:BY,рўйхат!$CX:$CX,$B$74,рўйхат!$D:$D,$C62)</f>
        <v/>
      </c>
      <c r="BQ62" s="35">
        <f>SUMIFS(рўйхат!BZ:BZ,рўйхат!$CX:$CX,$B$74,рўйхат!$D:$D,$C62)</f>
        <v/>
      </c>
      <c r="BR62" s="36">
        <f>SUMIFS(рўйхат!CA:CA,рўйхат!$CX:$CX,$B$74,рўйхат!$D:$D,$C62)</f>
        <v/>
      </c>
      <c r="BS62" s="35">
        <f>SUMIFS(рўйхат!CB:CB,рўйхат!$CX:$CX,$B$74,рўйхат!$D:$D,$C62)</f>
        <v/>
      </c>
      <c r="BT62" s="36">
        <f>SUMIFS(рўйхат!CC:CC,рўйхат!$CX:$CX,$B$74,рўйхат!$D:$D,$C62)</f>
        <v/>
      </c>
      <c r="BU62" s="35">
        <f>SUMIFS(рўйхат!CD:CD,рўйхат!$CX:$CX,$B$74,рўйхат!$D:$D,$C62)</f>
        <v/>
      </c>
      <c r="BV62" s="36">
        <f>SUMIFS(рўйхат!CE:CE,рўйхат!$CX:$CX,$B$74,рўйхат!$D:$D,$C62)</f>
        <v/>
      </c>
      <c r="BW62" s="35">
        <f>SUMIFS(рўйхат!CH:CH,рўйхат!$CX:$CX,$B$74,рўйхат!$D:$D,$C62)</f>
        <v/>
      </c>
      <c r="BX62" s="36">
        <f>SUMIFS(рўйхат!CI:CI,рўйхат!$CX:$CX,$B$74,рўйхат!$D:$D,$C62)</f>
        <v/>
      </c>
      <c r="BY62" s="35">
        <f>SUMIFS(рўйхат!CJ:CJ,рўйхат!$CX:$CX,$B$74,рўйхат!$D:$D,$C62)</f>
        <v/>
      </c>
      <c r="BZ62" s="36">
        <f>SUMIFS(рўйхат!CK:CK,рўйхат!$CX:$CX,$B$74,рўйхат!$D:$D,$C62)</f>
        <v/>
      </c>
      <c r="CA62" s="35">
        <f>SUMIFS(рўйхат!CL:CL,рўйхат!$CX:$CX,$B$74,рўйхат!$D:$D,$C62)</f>
        <v/>
      </c>
      <c r="CB62" s="36">
        <f>SUMIFS(рўйхат!CM:CM,рўйхат!$CX:$CX,$B$74,рўйхат!$D:$D,$C62)</f>
        <v/>
      </c>
      <c r="CC62" s="35">
        <f>SUMIFS(рўйхат!CN:CN,рўйхат!$CX:$CX,$B$74,рўйхат!$D:$D,$C62)</f>
        <v/>
      </c>
      <c r="CD62" s="36">
        <f>SUMIFS(рўйхат!CO:CO,рўйхат!$CX:$CX,$B$74,рўйхат!$D:$D,$C62)</f>
        <v/>
      </c>
      <c r="CE62" s="77">
        <f>IFERROR(BE62/(Q62+BE62),0)</f>
        <v/>
      </c>
      <c r="CF62" s="78">
        <f>IFERROR(BF62/(R62+BF62),0)</f>
        <v/>
      </c>
    </row>
    <row r="63" hidden="1" outlineLevel="1" ht="30" customFormat="1" customHeight="1" s="8">
      <c r="A63" s="39" t="n"/>
      <c r="B63" s="50" t="n">
        <v>55</v>
      </c>
      <c r="C63" s="131" t="inlineStr">
        <is>
          <t>Харид комиссиясида манфаатлар тўқнашуви (UZEX)</t>
        </is>
      </c>
      <c r="D63" s="51" t="n"/>
      <c r="E63" s="35">
        <f>SUMIFS(рўйхат!F:F,рўйхат!$CX:$CX,$B$74,рўйхат!$D:$D,$C63)</f>
        <v/>
      </c>
      <c r="F63" s="36">
        <f>SUMIFS(рўйхат!G:G,рўйхат!$CX:$CX,$B$74,рўйхат!$D:$D,$C63)</f>
        <v/>
      </c>
      <c r="G63" s="35">
        <f>SUMIFS(рўйхат!H:H,рўйхат!$CX:$CX,$B$74,рўйхат!$D:$D,$C63)</f>
        <v/>
      </c>
      <c r="H63" s="36">
        <f>SUMIFS(рўйхат!I:I,рўйхат!$CX:$CX,$B$74,рўйхат!$D:$D,$C63)</f>
        <v/>
      </c>
      <c r="I63" s="35">
        <f>SUMIFS(рўйхат!J:J,рўйхат!$CX:$CX,$B$74,рўйхат!$D:$D,$C63)</f>
        <v/>
      </c>
      <c r="J63" s="36">
        <f>SUMIFS(рўйхат!K:K,рўйхат!$CX:$CX,$B$74,рўйхат!$D:$D,$C63)</f>
        <v/>
      </c>
      <c r="K63" s="35">
        <f>SUMIFS(рўйхат!L:L,рўйхат!$CX:$CX,$B$74,рўйхат!$D:$D,$C63)</f>
        <v/>
      </c>
      <c r="L63" s="36">
        <f>SUMIFS(рўйхат!M:M,рўйхат!$CX:$CX,$B$74,рўйхат!$D:$D,$C63)</f>
        <v/>
      </c>
      <c r="M63" s="35">
        <f>SUMIFS(рўйхат!N:N,рўйхат!$CX:$CX,$B$74,рўйхат!$D:$D,$C63)</f>
        <v/>
      </c>
      <c r="N63" s="36">
        <f>SUMIFS(рўйхат!O:O,рўйхат!$CX:$CX,$B$74,рўйхат!$D:$D,$C63)</f>
        <v/>
      </c>
      <c r="O63" s="34">
        <f>IFERROR(M63/E63,0)</f>
        <v/>
      </c>
      <c r="P63" s="34">
        <f>IFERROR(N63/F63,0)</f>
        <v/>
      </c>
      <c r="Q63" s="35">
        <f>SUMIFS(рўйхат!P:P,рўйхат!$CX:$CX,$B$74,рўйхат!$D:$D,$C63)</f>
        <v/>
      </c>
      <c r="R63" s="36">
        <f>SUMIFS(рўйхат!Q:Q,рўйхат!$CX:$CX,$B$74,рўйхат!$D:$D,$C63)</f>
        <v/>
      </c>
      <c r="S63" s="35">
        <f>SUMIFS(рўйхат!R:R,рўйхат!$CX:$CX,$B$74,рўйхат!$D:$D,$C63)</f>
        <v/>
      </c>
      <c r="T63" s="36">
        <f>SUMIFS(рўйхат!S:S,рўйхат!$CX:$CX,$B$74,рўйхат!$D:$D,$C63)</f>
        <v/>
      </c>
      <c r="U63" s="35">
        <f>SUMIFS(рўйхат!T:T,рўйхат!$CX:$CX,$B$74,рўйхат!$D:$D,$C63)</f>
        <v/>
      </c>
      <c r="V63" s="36">
        <f>SUMIFS(рўйхат!U:U,рўйхат!$CX:$CX,$B$74,рўйхат!$D:$D,$C63)</f>
        <v/>
      </c>
      <c r="W63" s="35">
        <f>SUMIFS(рўйхат!V:V,рўйхат!$CX:$CX,$B$74,рўйхат!$D:$D,$C63)</f>
        <v/>
      </c>
      <c r="X63" s="36">
        <f>SUMIFS(рўйхат!W:W,рўйхат!$CX:$CX,$B$74,рўйхат!$D:$D,$C63)</f>
        <v/>
      </c>
      <c r="Y63" s="35">
        <f>SUMIFS(рўйхат!X:X,рўйхат!$CX:$CX,$B$74,рўйхат!$D:$D,$C63)</f>
        <v/>
      </c>
      <c r="Z63" s="36">
        <f>SUMIFS(рўйхат!Y:Y,рўйхат!$CX:$CX,$B$74,рўйхат!$D:$D,$C63)</f>
        <v/>
      </c>
      <c r="AA63" s="35">
        <f>SUMIFS(рўйхат!Z:Z,рўйхат!$CX:$CX,$B$74,рўйхат!$D:$D,$C63)</f>
        <v/>
      </c>
      <c r="AB63" s="36">
        <f>SUMIFS(рўйхат!AA:AA,рўйхат!$CX:$CX,$B$74,рўйхат!$D:$D,$C63)</f>
        <v/>
      </c>
      <c r="AC63" s="35">
        <f>SUMIFS(рўйхат!AB:AB,рўйхат!$CX:$CX,$B$74,рўйхат!$D:$D,$C63)</f>
        <v/>
      </c>
      <c r="AD63" s="36">
        <f>SUMIFS(рўйхат!AC:AC,рўйхат!$CX:$CX,$B$74,рўйхат!$D:$D,$C63)</f>
        <v/>
      </c>
      <c r="AE63" s="35">
        <f>SUMIFS(рўйхат!AD:AD,рўйхат!$CX:$CX,$B$74,рўйхат!$D:$D,$C63)</f>
        <v/>
      </c>
      <c r="AF63" s="36">
        <f>SUMIFS(рўйхат!AE:AE,рўйхат!$CX:$CX,$B$74,рўйхат!$D:$D,$C63)</f>
        <v/>
      </c>
      <c r="AG63" s="35">
        <f>SUMIFS(рўйхат!AH:AH,рўйхат!$CX:$CX,$B$74,рўйхат!$D:$D,$C63)</f>
        <v/>
      </c>
      <c r="AH63" s="36">
        <f>SUMIFS(рўйхат!AI:AI,рўйхат!$CX:$CX,$B$74,рўйхат!$D:$D,$C63)</f>
        <v/>
      </c>
      <c r="AI63" s="35">
        <f>SUMIFS(рўйхат!AJ:AJ,рўйхат!$CX:$CX,$B$74,рўйхат!$D:$D,$C63)</f>
        <v/>
      </c>
      <c r="AJ63" s="36">
        <f>SUMIFS(рўйхат!AK:AK,рўйхат!$CX:$CX,$B$74,рўйхат!$D:$D,$C63)</f>
        <v/>
      </c>
      <c r="AK63" s="35">
        <f>SUMIFS(рўйхат!AL:AL,рўйхат!$CX:$CX,$B$74,рўйхат!$D:$D,$C63)</f>
        <v/>
      </c>
      <c r="AL63" s="36">
        <f>SUMIFS(рўйхат!AM:AM,рўйхат!$CX:$CX,$B$74,рўйхат!$D:$D,$C63)</f>
        <v/>
      </c>
      <c r="AM63" s="77">
        <f>IFERROR(Q63/E63,0)</f>
        <v/>
      </c>
      <c r="AN63" s="77">
        <f>IFERROR(R63/F63,0)</f>
        <v/>
      </c>
      <c r="AO63" s="35">
        <f>SUMIFS(рўйхат!AX:AX,рўйхат!$CX:$CX,$B$74,рўйхат!$D:$D,$C63)</f>
        <v/>
      </c>
      <c r="AP63" s="36">
        <f>SUMIFS(рўйхат!AY:AY,рўйхат!$CX:$CX,$B$74,рўйхат!$D:$D,$C63)</f>
        <v/>
      </c>
      <c r="AQ63" s="35">
        <f>SUMIFS(рўйхат!AZ:AZ,рўйхат!$CX:$CX,$B$74,рўйхат!$D:$D,$C63)</f>
        <v/>
      </c>
      <c r="AR63" s="36">
        <f>SUMIFS(рўйхат!BA:BA,рўйхат!$CX:$CX,$B$74,рўйхат!$D:$D,$C63)</f>
        <v/>
      </c>
      <c r="AS63" s="35">
        <f>SUMIFS(рўйхат!BB:BB,рўйхат!$CX:$CX,$B$74,рўйхат!$D:$D,$C63)</f>
        <v/>
      </c>
      <c r="AT63" s="36">
        <f>SUMIFS(рўйхат!BC:BC,рўйхат!$CX:$CX,$B$74,рўйхат!$D:$D,$C63)</f>
        <v/>
      </c>
      <c r="AU63" s="35">
        <f>SUMIFS(рўйхат!BD:BD,рўйхат!$CX:$CX,$B$74,рўйхат!$D:$D,$C63)</f>
        <v/>
      </c>
      <c r="AV63" s="36">
        <f>SUMIFS(рўйхат!BE:BE,рўйхат!$CX:$CX,$B$74,рўйхат!$D:$D,$C63)</f>
        <v/>
      </c>
      <c r="AW63" s="35">
        <f>SUMIFS(рўйхат!BF:BF,рўйхат!$CX:$CX,$B$74,рўйхат!$D:$D,$C63)</f>
        <v/>
      </c>
      <c r="AX63" s="36">
        <f>SUMIFS(рўйхат!BG:BG,рўйхат!$CX:$CX,$B$74,рўйхат!$D:$D,$C63)</f>
        <v/>
      </c>
      <c r="AY63" s="35">
        <f>SUMIFS(рўйхат!BH:BH,рўйхат!$CX:$CX,$B$74,рўйхат!$D:$D,$C63)</f>
        <v/>
      </c>
      <c r="AZ63" s="36">
        <f>SUMIFS(рўйхат!BI:BI,рўйхат!$CX:$CX,$B$74,рўйхат!$D:$D,$C63)</f>
        <v/>
      </c>
      <c r="BA63" s="35">
        <f>SUMIFS(рўйхат!BJ:BJ,рўйхат!$CX:$CX,$B$74,рўйхат!$D:$D,$C63)</f>
        <v/>
      </c>
      <c r="BB63" s="36">
        <f>SUMIFS(рўйхат!BK:BK,рўйхат!$CX:$CX,$B$74,рўйхат!$D:$D,$C63)</f>
        <v/>
      </c>
      <c r="BC63" s="77">
        <f>IFERROR(AO63/E63,0)</f>
        <v/>
      </c>
      <c r="BD63" s="77">
        <f>IFERROR(AP63/F63,0)</f>
        <v/>
      </c>
      <c r="BE63" s="35">
        <f>SUMIFS(рўйхат!BL:BL,рўйхат!$CX:$CX,$B$74,рўйхат!$D:$D,$C63)</f>
        <v/>
      </c>
      <c r="BF63" s="36">
        <f>SUMIFS(рўйхат!BM:BM,рўйхат!$CX:$CX,$B$74,рўйхат!$D:$D,$C63)</f>
        <v/>
      </c>
      <c r="BG63" s="35">
        <f>SUMIFS(рўйхат!BN:BN,рўйхат!$CX:$CX,$B$74,рўйхат!$D:$D,$C63)</f>
        <v/>
      </c>
      <c r="BH63" s="36">
        <f>SUMIFS(рўйхат!BO:BO,рўйхат!$CX:$CX,$B$74,рўйхат!$D:$D,$C63)</f>
        <v/>
      </c>
      <c r="BI63" s="35">
        <f>SUMIFS(рўйхат!BP:BP,рўйхат!$CX:$CX,$B$74,рўйхат!$D:$D,$C63)</f>
        <v/>
      </c>
      <c r="BJ63" s="36">
        <f>SUMIFS(рўйхат!BQ:BQ,рўйхат!$CX:$CX,$B$74,рўйхат!$D:$D,$C63)</f>
        <v/>
      </c>
      <c r="BK63" s="35">
        <f>SUMIFS(рўйхат!BR:BR,рўйхат!$CX:$CX,$B$74,рўйхат!$D:$D,$C63)</f>
        <v/>
      </c>
      <c r="BL63" s="36">
        <f>SUMIFS(рўйхат!BS:BS,рўйхат!$CX:$CX,$B$74,рўйхат!$D:$D,$C63)</f>
        <v/>
      </c>
      <c r="BM63" s="35">
        <f>SUMIFS(рўйхат!BT:BT,рўйхат!$CX:$CX,$B$74,рўйхат!$D:$D,$C63)</f>
        <v/>
      </c>
      <c r="BN63" s="36">
        <f>SUMIFS(рўйхат!BU:BU,рўйхат!$CX:$CX,$B$74,рўйхат!$D:$D,$C63)</f>
        <v/>
      </c>
      <c r="BO63" s="35">
        <f>SUMIFS(рўйхат!BX:BX,рўйхат!$CX:$CX,$B$74,рўйхат!$D:$D,$C63)</f>
        <v/>
      </c>
      <c r="BP63" s="36">
        <f>SUMIFS(рўйхат!BY:BY,рўйхат!$CX:$CX,$B$74,рўйхат!$D:$D,$C63)</f>
        <v/>
      </c>
      <c r="BQ63" s="35">
        <f>SUMIFS(рўйхат!BZ:BZ,рўйхат!$CX:$CX,$B$74,рўйхат!$D:$D,$C63)</f>
        <v/>
      </c>
      <c r="BR63" s="36">
        <f>SUMIFS(рўйхат!CA:CA,рўйхат!$CX:$CX,$B$74,рўйхат!$D:$D,$C63)</f>
        <v/>
      </c>
      <c r="BS63" s="35">
        <f>SUMIFS(рўйхат!CB:CB,рўйхат!$CX:$CX,$B$74,рўйхат!$D:$D,$C63)</f>
        <v/>
      </c>
      <c r="BT63" s="36">
        <f>SUMIFS(рўйхат!CC:CC,рўйхат!$CX:$CX,$B$74,рўйхат!$D:$D,$C63)</f>
        <v/>
      </c>
      <c r="BU63" s="35">
        <f>SUMIFS(рўйхат!CD:CD,рўйхат!$CX:$CX,$B$74,рўйхат!$D:$D,$C63)</f>
        <v/>
      </c>
      <c r="BV63" s="36">
        <f>SUMIFS(рўйхат!CE:CE,рўйхат!$CX:$CX,$B$74,рўйхат!$D:$D,$C63)</f>
        <v/>
      </c>
      <c r="BW63" s="35">
        <f>SUMIFS(рўйхат!CH:CH,рўйхат!$CX:$CX,$B$74,рўйхат!$D:$D,$C63)</f>
        <v/>
      </c>
      <c r="BX63" s="36">
        <f>SUMIFS(рўйхат!CI:CI,рўйхат!$CX:$CX,$B$74,рўйхат!$D:$D,$C63)</f>
        <v/>
      </c>
      <c r="BY63" s="35">
        <f>SUMIFS(рўйхат!CJ:CJ,рўйхат!$CX:$CX,$B$74,рўйхат!$D:$D,$C63)</f>
        <v/>
      </c>
      <c r="BZ63" s="36">
        <f>SUMIFS(рўйхат!CK:CK,рўйхат!$CX:$CX,$B$74,рўйхат!$D:$D,$C63)</f>
        <v/>
      </c>
      <c r="CA63" s="35">
        <f>SUMIFS(рўйхат!CL:CL,рўйхат!$CX:$CX,$B$74,рўйхат!$D:$D,$C63)</f>
        <v/>
      </c>
      <c r="CB63" s="36">
        <f>SUMIFS(рўйхат!CM:CM,рўйхат!$CX:$CX,$B$74,рўйхат!$D:$D,$C63)</f>
        <v/>
      </c>
      <c r="CC63" s="35">
        <f>SUMIFS(рўйхат!CN:CN,рўйхат!$CX:$CX,$B$74,рўйхат!$D:$D,$C63)</f>
        <v/>
      </c>
      <c r="CD63" s="36">
        <f>SUMIFS(рўйхат!CO:CO,рўйхат!$CX:$CX,$B$74,рўйхат!$D:$D,$C63)</f>
        <v/>
      </c>
      <c r="CE63" s="77">
        <f>IFERROR(BE63/(Q63+BE63),0)</f>
        <v/>
      </c>
      <c r="CF63" s="78">
        <f>IFERROR(BF63/(R63+BF63),0)</f>
        <v/>
      </c>
    </row>
    <row r="64" hidden="1" outlineLevel="1" ht="30" customFormat="1" customHeight="1" s="8">
      <c r="A64" s="39" t="n"/>
      <c r="B64" s="50" t="n">
        <v>56</v>
      </c>
      <c r="C64" s="131" t="inlineStr">
        <is>
          <t>Харид комиссиясида манфаатлар тўқнашуви (XT xarid)</t>
        </is>
      </c>
      <c r="D64" s="51" t="n"/>
      <c r="E64" s="35">
        <f>SUMIFS(рўйхат!F:F,рўйхат!$CX:$CX,$B$74,рўйхат!$D:$D,$C64)</f>
        <v/>
      </c>
      <c r="F64" s="36">
        <f>SUMIFS(рўйхат!G:G,рўйхат!$CX:$CX,$B$74,рўйхат!$D:$D,$C64)</f>
        <v/>
      </c>
      <c r="G64" s="35">
        <f>SUMIFS(рўйхат!H:H,рўйхат!$CX:$CX,$B$74,рўйхат!$D:$D,$C64)</f>
        <v/>
      </c>
      <c r="H64" s="36">
        <f>SUMIFS(рўйхат!I:I,рўйхат!$CX:$CX,$B$74,рўйхат!$D:$D,$C64)</f>
        <v/>
      </c>
      <c r="I64" s="35">
        <f>SUMIFS(рўйхат!J:J,рўйхат!$CX:$CX,$B$74,рўйхат!$D:$D,$C64)</f>
        <v/>
      </c>
      <c r="J64" s="36">
        <f>SUMIFS(рўйхат!K:K,рўйхат!$CX:$CX,$B$74,рўйхат!$D:$D,$C64)</f>
        <v/>
      </c>
      <c r="K64" s="35">
        <f>SUMIFS(рўйхат!L:L,рўйхат!$CX:$CX,$B$74,рўйхат!$D:$D,$C64)</f>
        <v/>
      </c>
      <c r="L64" s="36">
        <f>SUMIFS(рўйхат!M:M,рўйхат!$CX:$CX,$B$74,рўйхат!$D:$D,$C64)</f>
        <v/>
      </c>
      <c r="M64" s="35">
        <f>SUMIFS(рўйхат!N:N,рўйхат!$CX:$CX,$B$74,рўйхат!$D:$D,$C64)</f>
        <v/>
      </c>
      <c r="N64" s="36">
        <f>SUMIFS(рўйхат!O:O,рўйхат!$CX:$CX,$B$74,рўйхат!$D:$D,$C64)</f>
        <v/>
      </c>
      <c r="O64" s="34">
        <f>IFERROR(M64/E64,0)</f>
        <v/>
      </c>
      <c r="P64" s="34">
        <f>IFERROR(N64/F64,0)</f>
        <v/>
      </c>
      <c r="Q64" s="35">
        <f>SUMIFS(рўйхат!P:P,рўйхат!$CX:$CX,$B$74,рўйхат!$D:$D,$C64)</f>
        <v/>
      </c>
      <c r="R64" s="36">
        <f>SUMIFS(рўйхат!Q:Q,рўйхат!$CX:$CX,$B$74,рўйхат!$D:$D,$C64)</f>
        <v/>
      </c>
      <c r="S64" s="35">
        <f>SUMIFS(рўйхат!R:R,рўйхат!$CX:$CX,$B$74,рўйхат!$D:$D,$C64)</f>
        <v/>
      </c>
      <c r="T64" s="36">
        <f>SUMIFS(рўйхат!S:S,рўйхат!$CX:$CX,$B$74,рўйхат!$D:$D,$C64)</f>
        <v/>
      </c>
      <c r="U64" s="35">
        <f>SUMIFS(рўйхат!T:T,рўйхат!$CX:$CX,$B$74,рўйхат!$D:$D,$C64)</f>
        <v/>
      </c>
      <c r="V64" s="36">
        <f>SUMIFS(рўйхат!U:U,рўйхат!$CX:$CX,$B$74,рўйхат!$D:$D,$C64)</f>
        <v/>
      </c>
      <c r="W64" s="35">
        <f>SUMIFS(рўйхат!V:V,рўйхат!$CX:$CX,$B$74,рўйхат!$D:$D,$C64)</f>
        <v/>
      </c>
      <c r="X64" s="36">
        <f>SUMIFS(рўйхат!W:W,рўйхат!$CX:$CX,$B$74,рўйхат!$D:$D,$C64)</f>
        <v/>
      </c>
      <c r="Y64" s="35">
        <f>SUMIFS(рўйхат!X:X,рўйхат!$CX:$CX,$B$74,рўйхат!$D:$D,$C64)</f>
        <v/>
      </c>
      <c r="Z64" s="36">
        <f>SUMIFS(рўйхат!Y:Y,рўйхат!$CX:$CX,$B$74,рўйхат!$D:$D,$C64)</f>
        <v/>
      </c>
      <c r="AA64" s="35">
        <f>SUMIFS(рўйхат!Z:Z,рўйхат!$CX:$CX,$B$74,рўйхат!$D:$D,$C64)</f>
        <v/>
      </c>
      <c r="AB64" s="36">
        <f>SUMIFS(рўйхат!AA:AA,рўйхат!$CX:$CX,$B$74,рўйхат!$D:$D,$C64)</f>
        <v/>
      </c>
      <c r="AC64" s="35">
        <f>SUMIFS(рўйхат!AB:AB,рўйхат!$CX:$CX,$B$74,рўйхат!$D:$D,$C64)</f>
        <v/>
      </c>
      <c r="AD64" s="36">
        <f>SUMIFS(рўйхат!AC:AC,рўйхат!$CX:$CX,$B$74,рўйхат!$D:$D,$C64)</f>
        <v/>
      </c>
      <c r="AE64" s="35">
        <f>SUMIFS(рўйхат!AD:AD,рўйхат!$CX:$CX,$B$74,рўйхат!$D:$D,$C64)</f>
        <v/>
      </c>
      <c r="AF64" s="36">
        <f>SUMIFS(рўйхат!AE:AE,рўйхат!$CX:$CX,$B$74,рўйхат!$D:$D,$C64)</f>
        <v/>
      </c>
      <c r="AG64" s="35">
        <f>SUMIFS(рўйхат!AH:AH,рўйхат!$CX:$CX,$B$74,рўйхат!$D:$D,$C64)</f>
        <v/>
      </c>
      <c r="AH64" s="36">
        <f>SUMIFS(рўйхат!AI:AI,рўйхат!$CX:$CX,$B$74,рўйхат!$D:$D,$C64)</f>
        <v/>
      </c>
      <c r="AI64" s="35">
        <f>SUMIFS(рўйхат!AJ:AJ,рўйхат!$CX:$CX,$B$74,рўйхат!$D:$D,$C64)</f>
        <v/>
      </c>
      <c r="AJ64" s="36">
        <f>SUMIFS(рўйхат!AK:AK,рўйхат!$CX:$CX,$B$74,рўйхат!$D:$D,$C64)</f>
        <v/>
      </c>
      <c r="AK64" s="35">
        <f>SUMIFS(рўйхат!AL:AL,рўйхат!$CX:$CX,$B$74,рўйхат!$D:$D,$C64)</f>
        <v/>
      </c>
      <c r="AL64" s="36">
        <f>SUMIFS(рўйхат!AM:AM,рўйхат!$CX:$CX,$B$74,рўйхат!$D:$D,$C64)</f>
        <v/>
      </c>
      <c r="AM64" s="77">
        <f>IFERROR(Q64/E64,0)</f>
        <v/>
      </c>
      <c r="AN64" s="77">
        <f>IFERROR(R64/F64,0)</f>
        <v/>
      </c>
      <c r="AO64" s="35">
        <f>SUMIFS(рўйхат!AX:AX,рўйхат!$CX:$CX,$B$74,рўйхат!$D:$D,$C64)</f>
        <v/>
      </c>
      <c r="AP64" s="36">
        <f>SUMIFS(рўйхат!AY:AY,рўйхат!$CX:$CX,$B$74,рўйхат!$D:$D,$C64)</f>
        <v/>
      </c>
      <c r="AQ64" s="35">
        <f>SUMIFS(рўйхат!AZ:AZ,рўйхат!$CX:$CX,$B$74,рўйхат!$D:$D,$C64)</f>
        <v/>
      </c>
      <c r="AR64" s="36">
        <f>SUMIFS(рўйхат!BA:BA,рўйхат!$CX:$CX,$B$74,рўйхат!$D:$D,$C64)</f>
        <v/>
      </c>
      <c r="AS64" s="35">
        <f>SUMIFS(рўйхат!BB:BB,рўйхат!$CX:$CX,$B$74,рўйхат!$D:$D,$C64)</f>
        <v/>
      </c>
      <c r="AT64" s="36">
        <f>SUMIFS(рўйхат!BC:BC,рўйхат!$CX:$CX,$B$74,рўйхат!$D:$D,$C64)</f>
        <v/>
      </c>
      <c r="AU64" s="35">
        <f>SUMIFS(рўйхат!BD:BD,рўйхат!$CX:$CX,$B$74,рўйхат!$D:$D,$C64)</f>
        <v/>
      </c>
      <c r="AV64" s="36">
        <f>SUMIFS(рўйхат!BE:BE,рўйхат!$CX:$CX,$B$74,рўйхат!$D:$D,$C64)</f>
        <v/>
      </c>
      <c r="AW64" s="35">
        <f>SUMIFS(рўйхат!BF:BF,рўйхат!$CX:$CX,$B$74,рўйхат!$D:$D,$C64)</f>
        <v/>
      </c>
      <c r="AX64" s="36">
        <f>SUMIFS(рўйхат!BG:BG,рўйхат!$CX:$CX,$B$74,рўйхат!$D:$D,$C64)</f>
        <v/>
      </c>
      <c r="AY64" s="35">
        <f>SUMIFS(рўйхат!BH:BH,рўйхат!$CX:$CX,$B$74,рўйхат!$D:$D,$C64)</f>
        <v/>
      </c>
      <c r="AZ64" s="36">
        <f>SUMIFS(рўйхат!BI:BI,рўйхат!$CX:$CX,$B$74,рўйхат!$D:$D,$C64)</f>
        <v/>
      </c>
      <c r="BA64" s="35">
        <f>SUMIFS(рўйхат!BJ:BJ,рўйхат!$CX:$CX,$B$74,рўйхат!$D:$D,$C64)</f>
        <v/>
      </c>
      <c r="BB64" s="36">
        <f>SUMIFS(рўйхат!BK:BK,рўйхат!$CX:$CX,$B$74,рўйхат!$D:$D,$C64)</f>
        <v/>
      </c>
      <c r="BC64" s="77">
        <f>IFERROR(AO64/E64,0)</f>
        <v/>
      </c>
      <c r="BD64" s="77">
        <f>IFERROR(AP64/F64,0)</f>
        <v/>
      </c>
      <c r="BE64" s="35">
        <f>SUMIFS(рўйхат!BL:BL,рўйхат!$CX:$CX,$B$74,рўйхат!$D:$D,$C64)</f>
        <v/>
      </c>
      <c r="BF64" s="36">
        <f>SUMIFS(рўйхат!BM:BM,рўйхат!$CX:$CX,$B$74,рўйхат!$D:$D,$C64)</f>
        <v/>
      </c>
      <c r="BG64" s="35">
        <f>SUMIFS(рўйхат!BN:BN,рўйхат!$CX:$CX,$B$74,рўйхат!$D:$D,$C64)</f>
        <v/>
      </c>
      <c r="BH64" s="36">
        <f>SUMIFS(рўйхат!BO:BO,рўйхат!$CX:$CX,$B$74,рўйхат!$D:$D,$C64)</f>
        <v/>
      </c>
      <c r="BI64" s="35">
        <f>SUMIFS(рўйхат!BP:BP,рўйхат!$CX:$CX,$B$74,рўйхат!$D:$D,$C64)</f>
        <v/>
      </c>
      <c r="BJ64" s="36">
        <f>SUMIFS(рўйхат!BQ:BQ,рўйхат!$CX:$CX,$B$74,рўйхат!$D:$D,$C64)</f>
        <v/>
      </c>
      <c r="BK64" s="35">
        <f>SUMIFS(рўйхат!BR:BR,рўйхат!$CX:$CX,$B$74,рўйхат!$D:$D,$C64)</f>
        <v/>
      </c>
      <c r="BL64" s="36">
        <f>SUMIFS(рўйхат!BS:BS,рўйхат!$CX:$CX,$B$74,рўйхат!$D:$D,$C64)</f>
        <v/>
      </c>
      <c r="BM64" s="35">
        <f>SUMIFS(рўйхат!BT:BT,рўйхат!$CX:$CX,$B$74,рўйхат!$D:$D,$C64)</f>
        <v/>
      </c>
      <c r="BN64" s="36">
        <f>SUMIFS(рўйхат!BU:BU,рўйхат!$CX:$CX,$B$74,рўйхат!$D:$D,$C64)</f>
        <v/>
      </c>
      <c r="BO64" s="35">
        <f>SUMIFS(рўйхат!BX:BX,рўйхат!$CX:$CX,$B$74,рўйхат!$D:$D,$C64)</f>
        <v/>
      </c>
      <c r="BP64" s="36">
        <f>SUMIFS(рўйхат!BY:BY,рўйхат!$CX:$CX,$B$74,рўйхат!$D:$D,$C64)</f>
        <v/>
      </c>
      <c r="BQ64" s="35">
        <f>SUMIFS(рўйхат!BZ:BZ,рўйхат!$CX:$CX,$B$74,рўйхат!$D:$D,$C64)</f>
        <v/>
      </c>
      <c r="BR64" s="36">
        <f>SUMIFS(рўйхат!CA:CA,рўйхат!$CX:$CX,$B$74,рўйхат!$D:$D,$C64)</f>
        <v/>
      </c>
      <c r="BS64" s="35">
        <f>SUMIFS(рўйхат!CB:CB,рўйхат!$CX:$CX,$B$74,рўйхат!$D:$D,$C64)</f>
        <v/>
      </c>
      <c r="BT64" s="36">
        <f>SUMIFS(рўйхат!CC:CC,рўйхат!$CX:$CX,$B$74,рўйхат!$D:$D,$C64)</f>
        <v/>
      </c>
      <c r="BU64" s="35">
        <f>SUMIFS(рўйхат!CD:CD,рўйхат!$CX:$CX,$B$74,рўйхат!$D:$D,$C64)</f>
        <v/>
      </c>
      <c r="BV64" s="36">
        <f>SUMIFS(рўйхат!CE:CE,рўйхат!$CX:$CX,$B$74,рўйхат!$D:$D,$C64)</f>
        <v/>
      </c>
      <c r="BW64" s="35">
        <f>SUMIFS(рўйхат!CH:CH,рўйхат!$CX:$CX,$B$74,рўйхат!$D:$D,$C64)</f>
        <v/>
      </c>
      <c r="BX64" s="36">
        <f>SUMIFS(рўйхат!CI:CI,рўйхат!$CX:$CX,$B$74,рўйхат!$D:$D,$C64)</f>
        <v/>
      </c>
      <c r="BY64" s="35">
        <f>SUMIFS(рўйхат!CJ:CJ,рўйхат!$CX:$CX,$B$74,рўйхат!$D:$D,$C64)</f>
        <v/>
      </c>
      <c r="BZ64" s="36">
        <f>SUMIFS(рўйхат!CK:CK,рўйхат!$CX:$CX,$B$74,рўйхат!$D:$D,$C64)</f>
        <v/>
      </c>
      <c r="CA64" s="35">
        <f>SUMIFS(рўйхат!CL:CL,рўйхат!$CX:$CX,$B$74,рўйхат!$D:$D,$C64)</f>
        <v/>
      </c>
      <c r="CB64" s="36">
        <f>SUMIFS(рўйхат!CM:CM,рўйхат!$CX:$CX,$B$74,рўйхат!$D:$D,$C64)</f>
        <v/>
      </c>
      <c r="CC64" s="35">
        <f>SUMIFS(рўйхат!CN:CN,рўйхат!$CX:$CX,$B$74,рўйхат!$D:$D,$C64)</f>
        <v/>
      </c>
      <c r="CD64" s="36">
        <f>SUMIFS(рўйхат!CO:CO,рўйхат!$CX:$CX,$B$74,рўйхат!$D:$D,$C64)</f>
        <v/>
      </c>
      <c r="CE64" s="77">
        <f>IFERROR(BE64/(Q64+BE64),0)</f>
        <v/>
      </c>
      <c r="CF64" s="78">
        <f>IFERROR(BF64/(R64+BF64),0)</f>
        <v/>
      </c>
    </row>
    <row r="65" hidden="1" outlineLevel="1" ht="30" customFormat="1" customHeight="1" s="8">
      <c r="A65" s="39" t="n"/>
      <c r="B65" s="50" t="n">
        <v>57</v>
      </c>
      <c r="C65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65" s="51" t="n"/>
      <c r="E65" s="35">
        <f>SUMIFS(рўйхат!F:F,рўйхат!$CX:$CX,$B$74,рўйхат!$D:$D,$C65)</f>
        <v/>
      </c>
      <c r="F65" s="36">
        <f>SUMIFS(рўйхат!G:G,рўйхат!$CX:$CX,$B$74,рўйхат!$D:$D,$C65)</f>
        <v/>
      </c>
      <c r="G65" s="35">
        <f>SUMIFS(рўйхат!H:H,рўйхат!$CX:$CX,$B$74,рўйхат!$D:$D,$C65)</f>
        <v/>
      </c>
      <c r="H65" s="36">
        <f>SUMIFS(рўйхат!I:I,рўйхат!$CX:$CX,$B$74,рўйхат!$D:$D,$C65)</f>
        <v/>
      </c>
      <c r="I65" s="35">
        <f>SUMIFS(рўйхат!J:J,рўйхат!$CX:$CX,$B$74,рўйхат!$D:$D,$C65)</f>
        <v/>
      </c>
      <c r="J65" s="36">
        <f>SUMIFS(рўйхат!K:K,рўйхат!$CX:$CX,$B$74,рўйхат!$D:$D,$C65)</f>
        <v/>
      </c>
      <c r="K65" s="35">
        <f>SUMIFS(рўйхат!L:L,рўйхат!$CX:$CX,$B$74,рўйхат!$D:$D,$C65)</f>
        <v/>
      </c>
      <c r="L65" s="36">
        <f>SUMIFS(рўйхат!M:M,рўйхат!$CX:$CX,$B$74,рўйхат!$D:$D,$C65)</f>
        <v/>
      </c>
      <c r="M65" s="35">
        <f>SUMIFS(рўйхат!N:N,рўйхат!$CX:$CX,$B$74,рўйхат!$D:$D,$C65)</f>
        <v/>
      </c>
      <c r="N65" s="36">
        <f>SUMIFS(рўйхат!O:O,рўйхат!$CX:$CX,$B$74,рўйхат!$D:$D,$C65)</f>
        <v/>
      </c>
      <c r="O65" s="34">
        <f>IFERROR(M65/E65,0)</f>
        <v/>
      </c>
      <c r="P65" s="34">
        <f>IFERROR(N65/F65,0)</f>
        <v/>
      </c>
      <c r="Q65" s="35">
        <f>SUMIFS(рўйхат!P:P,рўйхат!$CX:$CX,$B$74,рўйхат!$D:$D,$C65)</f>
        <v/>
      </c>
      <c r="R65" s="36">
        <f>SUMIFS(рўйхат!Q:Q,рўйхат!$CX:$CX,$B$74,рўйхат!$D:$D,$C65)</f>
        <v/>
      </c>
      <c r="S65" s="35">
        <f>SUMIFS(рўйхат!R:R,рўйхат!$CX:$CX,$B$74,рўйхат!$D:$D,$C65)</f>
        <v/>
      </c>
      <c r="T65" s="36">
        <f>SUMIFS(рўйхат!S:S,рўйхат!$CX:$CX,$B$74,рўйхат!$D:$D,$C65)</f>
        <v/>
      </c>
      <c r="U65" s="35">
        <f>SUMIFS(рўйхат!T:T,рўйхат!$CX:$CX,$B$74,рўйхат!$D:$D,$C65)</f>
        <v/>
      </c>
      <c r="V65" s="36">
        <f>SUMIFS(рўйхат!U:U,рўйхат!$CX:$CX,$B$74,рўйхат!$D:$D,$C65)</f>
        <v/>
      </c>
      <c r="W65" s="35">
        <f>SUMIFS(рўйхат!V:V,рўйхат!$CX:$CX,$B$74,рўйхат!$D:$D,$C65)</f>
        <v/>
      </c>
      <c r="X65" s="36">
        <f>SUMIFS(рўйхат!W:W,рўйхат!$CX:$CX,$B$74,рўйхат!$D:$D,$C65)</f>
        <v/>
      </c>
      <c r="Y65" s="35">
        <f>SUMIFS(рўйхат!X:X,рўйхат!$CX:$CX,$B$74,рўйхат!$D:$D,$C65)</f>
        <v/>
      </c>
      <c r="Z65" s="36">
        <f>SUMIFS(рўйхат!Y:Y,рўйхат!$CX:$CX,$B$74,рўйхат!$D:$D,$C65)</f>
        <v/>
      </c>
      <c r="AA65" s="35">
        <f>SUMIFS(рўйхат!Z:Z,рўйхат!$CX:$CX,$B$74,рўйхат!$D:$D,$C65)</f>
        <v/>
      </c>
      <c r="AB65" s="36">
        <f>SUMIFS(рўйхат!AA:AA,рўйхат!$CX:$CX,$B$74,рўйхат!$D:$D,$C65)</f>
        <v/>
      </c>
      <c r="AC65" s="35">
        <f>SUMIFS(рўйхат!AB:AB,рўйхат!$CX:$CX,$B$74,рўйхат!$D:$D,$C65)</f>
        <v/>
      </c>
      <c r="AD65" s="36">
        <f>SUMIFS(рўйхат!AC:AC,рўйхат!$CX:$CX,$B$74,рўйхат!$D:$D,$C65)</f>
        <v/>
      </c>
      <c r="AE65" s="35">
        <f>SUMIFS(рўйхат!AD:AD,рўйхат!$CX:$CX,$B$74,рўйхат!$D:$D,$C65)</f>
        <v/>
      </c>
      <c r="AF65" s="36">
        <f>SUMIFS(рўйхат!AE:AE,рўйхат!$CX:$CX,$B$74,рўйхат!$D:$D,$C65)</f>
        <v/>
      </c>
      <c r="AG65" s="35">
        <f>SUMIFS(рўйхат!AH:AH,рўйхат!$CX:$CX,$B$74,рўйхат!$D:$D,$C65)</f>
        <v/>
      </c>
      <c r="AH65" s="36">
        <f>SUMIFS(рўйхат!AI:AI,рўйхат!$CX:$CX,$B$74,рўйхат!$D:$D,$C65)</f>
        <v/>
      </c>
      <c r="AI65" s="35">
        <f>SUMIFS(рўйхат!AJ:AJ,рўйхат!$CX:$CX,$B$74,рўйхат!$D:$D,$C65)</f>
        <v/>
      </c>
      <c r="AJ65" s="36">
        <f>SUMIFS(рўйхат!AK:AK,рўйхат!$CX:$CX,$B$74,рўйхат!$D:$D,$C65)</f>
        <v/>
      </c>
      <c r="AK65" s="35">
        <f>SUMIFS(рўйхат!AL:AL,рўйхат!$CX:$CX,$B$74,рўйхат!$D:$D,$C65)</f>
        <v/>
      </c>
      <c r="AL65" s="36">
        <f>SUMIFS(рўйхат!AM:AM,рўйхат!$CX:$CX,$B$74,рўйхат!$D:$D,$C65)</f>
        <v/>
      </c>
      <c r="AM65" s="77">
        <f>IFERROR(Q65/E65,0)</f>
        <v/>
      </c>
      <c r="AN65" s="77">
        <f>IFERROR(R65/F65,0)</f>
        <v/>
      </c>
      <c r="AO65" s="35">
        <f>SUMIFS(рўйхат!AX:AX,рўйхат!$CX:$CX,$B$74,рўйхат!$D:$D,$C65)</f>
        <v/>
      </c>
      <c r="AP65" s="36">
        <f>SUMIFS(рўйхат!AY:AY,рўйхат!$CX:$CX,$B$74,рўйхат!$D:$D,$C65)</f>
        <v/>
      </c>
      <c r="AQ65" s="35">
        <f>SUMIFS(рўйхат!AZ:AZ,рўйхат!$CX:$CX,$B$74,рўйхат!$D:$D,$C65)</f>
        <v/>
      </c>
      <c r="AR65" s="36">
        <f>SUMIFS(рўйхат!BA:BA,рўйхат!$CX:$CX,$B$74,рўйхат!$D:$D,$C65)</f>
        <v/>
      </c>
      <c r="AS65" s="35">
        <f>SUMIFS(рўйхат!BB:BB,рўйхат!$CX:$CX,$B$74,рўйхат!$D:$D,$C65)</f>
        <v/>
      </c>
      <c r="AT65" s="36">
        <f>SUMIFS(рўйхат!BC:BC,рўйхат!$CX:$CX,$B$74,рўйхат!$D:$D,$C65)</f>
        <v/>
      </c>
      <c r="AU65" s="35">
        <f>SUMIFS(рўйхат!BD:BD,рўйхат!$CX:$CX,$B$74,рўйхат!$D:$D,$C65)</f>
        <v/>
      </c>
      <c r="AV65" s="36">
        <f>SUMIFS(рўйхат!BE:BE,рўйхат!$CX:$CX,$B$74,рўйхат!$D:$D,$C65)</f>
        <v/>
      </c>
      <c r="AW65" s="35">
        <f>SUMIFS(рўйхат!BF:BF,рўйхат!$CX:$CX,$B$74,рўйхат!$D:$D,$C65)</f>
        <v/>
      </c>
      <c r="AX65" s="36">
        <f>SUMIFS(рўйхат!BG:BG,рўйхат!$CX:$CX,$B$74,рўйхат!$D:$D,$C65)</f>
        <v/>
      </c>
      <c r="AY65" s="35">
        <f>SUMIFS(рўйхат!BH:BH,рўйхат!$CX:$CX,$B$74,рўйхат!$D:$D,$C65)</f>
        <v/>
      </c>
      <c r="AZ65" s="36">
        <f>SUMIFS(рўйхат!BI:BI,рўйхат!$CX:$CX,$B$74,рўйхат!$D:$D,$C65)</f>
        <v/>
      </c>
      <c r="BA65" s="35">
        <f>SUMIFS(рўйхат!BJ:BJ,рўйхат!$CX:$CX,$B$74,рўйхат!$D:$D,$C65)</f>
        <v/>
      </c>
      <c r="BB65" s="36">
        <f>SUMIFS(рўйхат!BK:BK,рўйхат!$CX:$CX,$B$74,рўйхат!$D:$D,$C65)</f>
        <v/>
      </c>
      <c r="BC65" s="77">
        <f>IFERROR(AO65/E65,0)</f>
        <v/>
      </c>
      <c r="BD65" s="77">
        <f>IFERROR(AP65/F65,0)</f>
        <v/>
      </c>
      <c r="BE65" s="35">
        <f>SUMIFS(рўйхат!BL:BL,рўйхат!$CX:$CX,$B$74,рўйхат!$D:$D,$C65)</f>
        <v/>
      </c>
      <c r="BF65" s="36">
        <f>SUMIFS(рўйхат!BM:BM,рўйхат!$CX:$CX,$B$74,рўйхат!$D:$D,$C65)</f>
        <v/>
      </c>
      <c r="BG65" s="35">
        <f>SUMIFS(рўйхат!BN:BN,рўйхат!$CX:$CX,$B$74,рўйхат!$D:$D,$C65)</f>
        <v/>
      </c>
      <c r="BH65" s="36">
        <f>SUMIFS(рўйхат!BO:BO,рўйхат!$CX:$CX,$B$74,рўйхат!$D:$D,$C65)</f>
        <v/>
      </c>
      <c r="BI65" s="35">
        <f>SUMIFS(рўйхат!BP:BP,рўйхат!$CX:$CX,$B$74,рўйхат!$D:$D,$C65)</f>
        <v/>
      </c>
      <c r="BJ65" s="36">
        <f>SUMIFS(рўйхат!BQ:BQ,рўйхат!$CX:$CX,$B$74,рўйхат!$D:$D,$C65)</f>
        <v/>
      </c>
      <c r="BK65" s="35">
        <f>SUMIFS(рўйхат!BR:BR,рўйхат!$CX:$CX,$B$74,рўйхат!$D:$D,$C65)</f>
        <v/>
      </c>
      <c r="BL65" s="36">
        <f>SUMIFS(рўйхат!BS:BS,рўйхат!$CX:$CX,$B$74,рўйхат!$D:$D,$C65)</f>
        <v/>
      </c>
      <c r="BM65" s="35">
        <f>SUMIFS(рўйхат!BT:BT,рўйхат!$CX:$CX,$B$74,рўйхат!$D:$D,$C65)</f>
        <v/>
      </c>
      <c r="BN65" s="36">
        <f>SUMIFS(рўйхат!BU:BU,рўйхат!$CX:$CX,$B$74,рўйхат!$D:$D,$C65)</f>
        <v/>
      </c>
      <c r="BO65" s="35">
        <f>SUMIFS(рўйхат!BX:BX,рўйхат!$CX:$CX,$B$74,рўйхат!$D:$D,$C65)</f>
        <v/>
      </c>
      <c r="BP65" s="36">
        <f>SUMIFS(рўйхат!BY:BY,рўйхат!$CX:$CX,$B$74,рўйхат!$D:$D,$C65)</f>
        <v/>
      </c>
      <c r="BQ65" s="35">
        <f>SUMIFS(рўйхат!BZ:BZ,рўйхат!$CX:$CX,$B$74,рўйхат!$D:$D,$C65)</f>
        <v/>
      </c>
      <c r="BR65" s="36">
        <f>SUMIFS(рўйхат!CA:CA,рўйхат!$CX:$CX,$B$74,рўйхат!$D:$D,$C65)</f>
        <v/>
      </c>
      <c r="BS65" s="35">
        <f>SUMIFS(рўйхат!CB:CB,рўйхат!$CX:$CX,$B$74,рўйхат!$D:$D,$C65)</f>
        <v/>
      </c>
      <c r="BT65" s="36">
        <f>SUMIFS(рўйхат!CC:CC,рўйхат!$CX:$CX,$B$74,рўйхат!$D:$D,$C65)</f>
        <v/>
      </c>
      <c r="BU65" s="35">
        <f>SUMIFS(рўйхат!CD:CD,рўйхат!$CX:$CX,$B$74,рўйхат!$D:$D,$C65)</f>
        <v/>
      </c>
      <c r="BV65" s="36">
        <f>SUMIFS(рўйхат!CE:CE,рўйхат!$CX:$CX,$B$74,рўйхат!$D:$D,$C65)</f>
        <v/>
      </c>
      <c r="BW65" s="35">
        <f>SUMIFS(рўйхат!CH:CH,рўйхат!$CX:$CX,$B$74,рўйхат!$D:$D,$C65)</f>
        <v/>
      </c>
      <c r="BX65" s="36">
        <f>SUMIFS(рўйхат!CI:CI,рўйхат!$CX:$CX,$B$74,рўйхат!$D:$D,$C65)</f>
        <v/>
      </c>
      <c r="BY65" s="35">
        <f>SUMIFS(рўйхат!CJ:CJ,рўйхат!$CX:$CX,$B$74,рўйхат!$D:$D,$C65)</f>
        <v/>
      </c>
      <c r="BZ65" s="36">
        <f>SUMIFS(рўйхат!CK:CK,рўйхат!$CX:$CX,$B$74,рўйхат!$D:$D,$C65)</f>
        <v/>
      </c>
      <c r="CA65" s="35">
        <f>SUMIFS(рўйхат!CL:CL,рўйхат!$CX:$CX,$B$74,рўйхат!$D:$D,$C65)</f>
        <v/>
      </c>
      <c r="CB65" s="36">
        <f>SUMIFS(рўйхат!CM:CM,рўйхат!$CX:$CX,$B$74,рўйхат!$D:$D,$C65)</f>
        <v/>
      </c>
      <c r="CC65" s="35">
        <f>SUMIFS(рўйхат!CN:CN,рўйхат!$CX:$CX,$B$74,рўйхат!$D:$D,$C65)</f>
        <v/>
      </c>
      <c r="CD65" s="36">
        <f>SUMIFS(рўйхат!CO:CO,рўйхат!$CX:$CX,$B$74,рўйхат!$D:$D,$C65)</f>
        <v/>
      </c>
      <c r="CE65" s="77">
        <f>IFERROR(BE65/(Q65+BE65),0)</f>
        <v/>
      </c>
      <c r="CF65" s="78">
        <f>IFERROR(BF65/(R65+BF65),0)</f>
        <v/>
      </c>
    </row>
    <row r="66" hidden="1" outlineLevel="1" ht="30" customFormat="1" customHeight="1" s="8">
      <c r="A66" s="39" t="n"/>
      <c r="B66" s="50" t="n">
        <v>58</v>
      </c>
      <c r="C66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66" s="51" t="n"/>
      <c r="E66" s="35">
        <f>SUMIFS(рўйхат!F:F,рўйхат!$CX:$CX,$B$74,рўйхат!$D:$D,$C66)</f>
        <v/>
      </c>
      <c r="F66" s="36">
        <f>SUMIFS(рўйхат!G:G,рўйхат!$CX:$CX,$B$74,рўйхат!$D:$D,$C66)</f>
        <v/>
      </c>
      <c r="G66" s="35">
        <f>SUMIFS(рўйхат!H:H,рўйхат!$CX:$CX,$B$74,рўйхат!$D:$D,$C66)</f>
        <v/>
      </c>
      <c r="H66" s="36">
        <f>SUMIFS(рўйхат!I:I,рўйхат!$CX:$CX,$B$74,рўйхат!$D:$D,$C66)</f>
        <v/>
      </c>
      <c r="I66" s="35">
        <f>SUMIFS(рўйхат!J:J,рўйхат!$CX:$CX,$B$74,рўйхат!$D:$D,$C66)</f>
        <v/>
      </c>
      <c r="J66" s="36">
        <f>SUMIFS(рўйхат!K:K,рўйхат!$CX:$CX,$B$74,рўйхат!$D:$D,$C66)</f>
        <v/>
      </c>
      <c r="K66" s="35">
        <f>SUMIFS(рўйхат!L:L,рўйхат!$CX:$CX,$B$74,рўйхат!$D:$D,$C66)</f>
        <v/>
      </c>
      <c r="L66" s="36">
        <f>SUMIFS(рўйхат!M:M,рўйхат!$CX:$CX,$B$74,рўйхат!$D:$D,$C66)</f>
        <v/>
      </c>
      <c r="M66" s="35">
        <f>SUMIFS(рўйхат!N:N,рўйхат!$CX:$CX,$B$74,рўйхат!$D:$D,$C66)</f>
        <v/>
      </c>
      <c r="N66" s="36">
        <f>SUMIFS(рўйхат!O:O,рўйхат!$CX:$CX,$B$74,рўйхат!$D:$D,$C66)</f>
        <v/>
      </c>
      <c r="O66" s="34">
        <f>IFERROR(M66/E66,0)</f>
        <v/>
      </c>
      <c r="P66" s="34">
        <f>IFERROR(N66/F66,0)</f>
        <v/>
      </c>
      <c r="Q66" s="35">
        <f>SUMIFS(рўйхат!P:P,рўйхат!$CX:$CX,$B$74,рўйхат!$D:$D,$C66)</f>
        <v/>
      </c>
      <c r="R66" s="36">
        <f>SUMIFS(рўйхат!Q:Q,рўйхат!$CX:$CX,$B$74,рўйхат!$D:$D,$C66)</f>
        <v/>
      </c>
      <c r="S66" s="35">
        <f>SUMIFS(рўйхат!R:R,рўйхат!$CX:$CX,$B$74,рўйхат!$D:$D,$C66)</f>
        <v/>
      </c>
      <c r="T66" s="36">
        <f>SUMIFS(рўйхат!S:S,рўйхат!$CX:$CX,$B$74,рўйхат!$D:$D,$C66)</f>
        <v/>
      </c>
      <c r="U66" s="35">
        <f>SUMIFS(рўйхат!T:T,рўйхат!$CX:$CX,$B$74,рўйхат!$D:$D,$C66)</f>
        <v/>
      </c>
      <c r="V66" s="36">
        <f>SUMIFS(рўйхат!U:U,рўйхат!$CX:$CX,$B$74,рўйхат!$D:$D,$C66)</f>
        <v/>
      </c>
      <c r="W66" s="35">
        <f>SUMIFS(рўйхат!V:V,рўйхат!$CX:$CX,$B$74,рўйхат!$D:$D,$C66)</f>
        <v/>
      </c>
      <c r="X66" s="36">
        <f>SUMIFS(рўйхат!W:W,рўйхат!$CX:$CX,$B$74,рўйхат!$D:$D,$C66)</f>
        <v/>
      </c>
      <c r="Y66" s="35">
        <f>SUMIFS(рўйхат!X:X,рўйхат!$CX:$CX,$B$74,рўйхат!$D:$D,$C66)</f>
        <v/>
      </c>
      <c r="Z66" s="36">
        <f>SUMIFS(рўйхат!Y:Y,рўйхат!$CX:$CX,$B$74,рўйхат!$D:$D,$C66)</f>
        <v/>
      </c>
      <c r="AA66" s="35">
        <f>SUMIFS(рўйхат!Z:Z,рўйхат!$CX:$CX,$B$74,рўйхат!$D:$D,$C66)</f>
        <v/>
      </c>
      <c r="AB66" s="36">
        <f>SUMIFS(рўйхат!AA:AA,рўйхат!$CX:$CX,$B$74,рўйхат!$D:$D,$C66)</f>
        <v/>
      </c>
      <c r="AC66" s="35">
        <f>SUMIFS(рўйхат!AB:AB,рўйхат!$CX:$CX,$B$74,рўйхат!$D:$D,$C66)</f>
        <v/>
      </c>
      <c r="AD66" s="36">
        <f>SUMIFS(рўйхат!AC:AC,рўйхат!$CX:$CX,$B$74,рўйхат!$D:$D,$C66)</f>
        <v/>
      </c>
      <c r="AE66" s="35">
        <f>SUMIFS(рўйхат!AD:AD,рўйхат!$CX:$CX,$B$74,рўйхат!$D:$D,$C66)</f>
        <v/>
      </c>
      <c r="AF66" s="36">
        <f>SUMIFS(рўйхат!AE:AE,рўйхат!$CX:$CX,$B$74,рўйхат!$D:$D,$C66)</f>
        <v/>
      </c>
      <c r="AG66" s="35">
        <f>SUMIFS(рўйхат!AH:AH,рўйхат!$CX:$CX,$B$74,рўйхат!$D:$D,$C66)</f>
        <v/>
      </c>
      <c r="AH66" s="36">
        <f>SUMIFS(рўйхат!AI:AI,рўйхат!$CX:$CX,$B$74,рўйхат!$D:$D,$C66)</f>
        <v/>
      </c>
      <c r="AI66" s="35">
        <f>SUMIFS(рўйхат!AJ:AJ,рўйхат!$CX:$CX,$B$74,рўйхат!$D:$D,$C66)</f>
        <v/>
      </c>
      <c r="AJ66" s="36">
        <f>SUMIFS(рўйхат!AK:AK,рўйхат!$CX:$CX,$B$74,рўйхат!$D:$D,$C66)</f>
        <v/>
      </c>
      <c r="AK66" s="35">
        <f>SUMIFS(рўйхат!AL:AL,рўйхат!$CX:$CX,$B$74,рўйхат!$D:$D,$C66)</f>
        <v/>
      </c>
      <c r="AL66" s="36">
        <f>SUMIFS(рўйхат!AM:AM,рўйхат!$CX:$CX,$B$74,рўйхат!$D:$D,$C66)</f>
        <v/>
      </c>
      <c r="AM66" s="77">
        <f>IFERROR(Q66/E66,0)</f>
        <v/>
      </c>
      <c r="AN66" s="77">
        <f>IFERROR(R66/F66,0)</f>
        <v/>
      </c>
      <c r="AO66" s="35">
        <f>SUMIFS(рўйхат!AX:AX,рўйхат!$CX:$CX,$B$74,рўйхат!$D:$D,$C66)</f>
        <v/>
      </c>
      <c r="AP66" s="36">
        <f>SUMIFS(рўйхат!AY:AY,рўйхат!$CX:$CX,$B$74,рўйхат!$D:$D,$C66)</f>
        <v/>
      </c>
      <c r="AQ66" s="35">
        <f>SUMIFS(рўйхат!AZ:AZ,рўйхат!$CX:$CX,$B$74,рўйхат!$D:$D,$C66)</f>
        <v/>
      </c>
      <c r="AR66" s="36">
        <f>SUMIFS(рўйхат!BA:BA,рўйхат!$CX:$CX,$B$74,рўйхат!$D:$D,$C66)</f>
        <v/>
      </c>
      <c r="AS66" s="35">
        <f>SUMIFS(рўйхат!BB:BB,рўйхат!$CX:$CX,$B$74,рўйхат!$D:$D,$C66)</f>
        <v/>
      </c>
      <c r="AT66" s="36">
        <f>SUMIFS(рўйхат!BC:BC,рўйхат!$CX:$CX,$B$74,рўйхат!$D:$D,$C66)</f>
        <v/>
      </c>
      <c r="AU66" s="35">
        <f>SUMIFS(рўйхат!BD:BD,рўйхат!$CX:$CX,$B$74,рўйхат!$D:$D,$C66)</f>
        <v/>
      </c>
      <c r="AV66" s="36">
        <f>SUMIFS(рўйхат!BE:BE,рўйхат!$CX:$CX,$B$74,рўйхат!$D:$D,$C66)</f>
        <v/>
      </c>
      <c r="AW66" s="35">
        <f>SUMIFS(рўйхат!BF:BF,рўйхат!$CX:$CX,$B$74,рўйхат!$D:$D,$C66)</f>
        <v/>
      </c>
      <c r="AX66" s="36">
        <f>SUMIFS(рўйхат!BG:BG,рўйхат!$CX:$CX,$B$74,рўйхат!$D:$D,$C66)</f>
        <v/>
      </c>
      <c r="AY66" s="35">
        <f>SUMIFS(рўйхат!BH:BH,рўйхат!$CX:$CX,$B$74,рўйхат!$D:$D,$C66)</f>
        <v/>
      </c>
      <c r="AZ66" s="36">
        <f>SUMIFS(рўйхат!BI:BI,рўйхат!$CX:$CX,$B$74,рўйхат!$D:$D,$C66)</f>
        <v/>
      </c>
      <c r="BA66" s="35">
        <f>SUMIFS(рўйхат!BJ:BJ,рўйхат!$CX:$CX,$B$74,рўйхат!$D:$D,$C66)</f>
        <v/>
      </c>
      <c r="BB66" s="36">
        <f>SUMIFS(рўйхат!BK:BK,рўйхат!$CX:$CX,$B$74,рўйхат!$D:$D,$C66)</f>
        <v/>
      </c>
      <c r="BC66" s="77">
        <f>IFERROR(AO66/E66,0)</f>
        <v/>
      </c>
      <c r="BD66" s="77">
        <f>IFERROR(AP66/F66,0)</f>
        <v/>
      </c>
      <c r="BE66" s="35">
        <f>SUMIFS(рўйхат!BL:BL,рўйхат!$CX:$CX,$B$74,рўйхат!$D:$D,$C66)</f>
        <v/>
      </c>
      <c r="BF66" s="36">
        <f>SUMIFS(рўйхат!BM:BM,рўйхат!$CX:$CX,$B$74,рўйхат!$D:$D,$C66)</f>
        <v/>
      </c>
      <c r="BG66" s="35">
        <f>SUMIFS(рўйхат!BN:BN,рўйхат!$CX:$CX,$B$74,рўйхат!$D:$D,$C66)</f>
        <v/>
      </c>
      <c r="BH66" s="36">
        <f>SUMIFS(рўйхат!BO:BO,рўйхат!$CX:$CX,$B$74,рўйхат!$D:$D,$C66)</f>
        <v/>
      </c>
      <c r="BI66" s="35">
        <f>SUMIFS(рўйхат!BP:BP,рўйхат!$CX:$CX,$B$74,рўйхат!$D:$D,$C66)</f>
        <v/>
      </c>
      <c r="BJ66" s="36">
        <f>SUMIFS(рўйхат!BQ:BQ,рўйхат!$CX:$CX,$B$74,рўйхат!$D:$D,$C66)</f>
        <v/>
      </c>
      <c r="BK66" s="35">
        <f>SUMIFS(рўйхат!BR:BR,рўйхат!$CX:$CX,$B$74,рўйхат!$D:$D,$C66)</f>
        <v/>
      </c>
      <c r="BL66" s="36">
        <f>SUMIFS(рўйхат!BS:BS,рўйхат!$CX:$CX,$B$74,рўйхат!$D:$D,$C66)</f>
        <v/>
      </c>
      <c r="BM66" s="35">
        <f>SUMIFS(рўйхат!BT:BT,рўйхат!$CX:$CX,$B$74,рўйхат!$D:$D,$C66)</f>
        <v/>
      </c>
      <c r="BN66" s="36">
        <f>SUMIFS(рўйхат!BU:BU,рўйхат!$CX:$CX,$B$74,рўйхат!$D:$D,$C66)</f>
        <v/>
      </c>
      <c r="BO66" s="35">
        <f>SUMIFS(рўйхат!BX:BX,рўйхат!$CX:$CX,$B$74,рўйхат!$D:$D,$C66)</f>
        <v/>
      </c>
      <c r="BP66" s="36">
        <f>SUMIFS(рўйхат!BY:BY,рўйхат!$CX:$CX,$B$74,рўйхат!$D:$D,$C66)</f>
        <v/>
      </c>
      <c r="BQ66" s="35">
        <f>SUMIFS(рўйхат!BZ:BZ,рўйхат!$CX:$CX,$B$74,рўйхат!$D:$D,$C66)</f>
        <v/>
      </c>
      <c r="BR66" s="36">
        <f>SUMIFS(рўйхат!CA:CA,рўйхат!$CX:$CX,$B$74,рўйхат!$D:$D,$C66)</f>
        <v/>
      </c>
      <c r="BS66" s="35">
        <f>SUMIFS(рўйхат!CB:CB,рўйхат!$CX:$CX,$B$74,рўйхат!$D:$D,$C66)</f>
        <v/>
      </c>
      <c r="BT66" s="36">
        <f>SUMIFS(рўйхат!CC:CC,рўйхат!$CX:$CX,$B$74,рўйхат!$D:$D,$C66)</f>
        <v/>
      </c>
      <c r="BU66" s="35">
        <f>SUMIFS(рўйхат!CD:CD,рўйхат!$CX:$CX,$B$74,рўйхат!$D:$D,$C66)</f>
        <v/>
      </c>
      <c r="BV66" s="36">
        <f>SUMIFS(рўйхат!CE:CE,рўйхат!$CX:$CX,$B$74,рўйхат!$D:$D,$C66)</f>
        <v/>
      </c>
      <c r="BW66" s="35">
        <f>SUMIFS(рўйхат!CH:CH,рўйхат!$CX:$CX,$B$74,рўйхат!$D:$D,$C66)</f>
        <v/>
      </c>
      <c r="BX66" s="36">
        <f>SUMIFS(рўйхат!CI:CI,рўйхат!$CX:$CX,$B$74,рўйхат!$D:$D,$C66)</f>
        <v/>
      </c>
      <c r="BY66" s="35">
        <f>SUMIFS(рўйхат!CJ:CJ,рўйхат!$CX:$CX,$B$74,рўйхат!$D:$D,$C66)</f>
        <v/>
      </c>
      <c r="BZ66" s="36">
        <f>SUMIFS(рўйхат!CK:CK,рўйхат!$CX:$CX,$B$74,рўйхат!$D:$D,$C66)</f>
        <v/>
      </c>
      <c r="CA66" s="35">
        <f>SUMIFS(рўйхат!CL:CL,рўйхат!$CX:$CX,$B$74,рўйхат!$D:$D,$C66)</f>
        <v/>
      </c>
      <c r="CB66" s="36">
        <f>SUMIFS(рўйхат!CM:CM,рўйхат!$CX:$CX,$B$74,рўйхат!$D:$D,$C66)</f>
        <v/>
      </c>
      <c r="CC66" s="35">
        <f>SUMIFS(рўйхат!CN:CN,рўйхат!$CX:$CX,$B$74,рўйхат!$D:$D,$C66)</f>
        <v/>
      </c>
      <c r="CD66" s="36">
        <f>SUMIFS(рўйхат!CO:CO,рўйхат!$CX:$CX,$B$74,рўйхат!$D:$D,$C66)</f>
        <v/>
      </c>
      <c r="CE66" s="77">
        <f>IFERROR(BE66/(Q66+BE66),0)</f>
        <v/>
      </c>
      <c r="CF66" s="78">
        <f>IFERROR(BF66/(R66+BF66),0)</f>
        <v/>
      </c>
    </row>
    <row r="67" hidden="1" outlineLevel="1" ht="30" customFormat="1" customHeight="1" s="8">
      <c r="A67" s="39" t="n"/>
      <c r="B67" s="50" t="n">
        <v>59</v>
      </c>
      <c r="C67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67" s="51" t="n"/>
      <c r="E67" s="35">
        <f>SUMIFS(рўйхат!F:F,рўйхат!$CX:$CX,$B$74,рўйхат!$D:$D,$C67)</f>
        <v/>
      </c>
      <c r="F67" s="36">
        <f>SUMIFS(рўйхат!G:G,рўйхат!$CX:$CX,$B$74,рўйхат!$D:$D,$C67)</f>
        <v/>
      </c>
      <c r="G67" s="35">
        <f>SUMIFS(рўйхат!H:H,рўйхат!$CX:$CX,$B$74,рўйхат!$D:$D,$C67)</f>
        <v/>
      </c>
      <c r="H67" s="36">
        <f>SUMIFS(рўйхат!I:I,рўйхат!$CX:$CX,$B$74,рўйхат!$D:$D,$C67)</f>
        <v/>
      </c>
      <c r="I67" s="35">
        <f>SUMIFS(рўйхат!J:J,рўйхат!$CX:$CX,$B$74,рўйхат!$D:$D,$C67)</f>
        <v/>
      </c>
      <c r="J67" s="36">
        <f>SUMIFS(рўйхат!K:K,рўйхат!$CX:$CX,$B$74,рўйхат!$D:$D,$C67)</f>
        <v/>
      </c>
      <c r="K67" s="35">
        <f>SUMIFS(рўйхат!L:L,рўйхат!$CX:$CX,$B$74,рўйхат!$D:$D,$C67)</f>
        <v/>
      </c>
      <c r="L67" s="36">
        <f>SUMIFS(рўйхат!M:M,рўйхат!$CX:$CX,$B$74,рўйхат!$D:$D,$C67)</f>
        <v/>
      </c>
      <c r="M67" s="35">
        <f>SUMIFS(рўйхат!N:N,рўйхат!$CX:$CX,$B$74,рўйхат!$D:$D,$C67)</f>
        <v/>
      </c>
      <c r="N67" s="36">
        <f>SUMIFS(рўйхат!O:O,рўйхат!$CX:$CX,$B$74,рўйхат!$D:$D,$C67)</f>
        <v/>
      </c>
      <c r="O67" s="34">
        <f>IFERROR(M67/E67,0)</f>
        <v/>
      </c>
      <c r="P67" s="34">
        <f>IFERROR(N67/F67,0)</f>
        <v/>
      </c>
      <c r="Q67" s="35">
        <f>SUMIFS(рўйхат!P:P,рўйхат!$CX:$CX,$B$74,рўйхат!$D:$D,$C67)</f>
        <v/>
      </c>
      <c r="R67" s="36">
        <f>SUMIFS(рўйхат!Q:Q,рўйхат!$CX:$CX,$B$74,рўйхат!$D:$D,$C67)</f>
        <v/>
      </c>
      <c r="S67" s="35">
        <f>SUMIFS(рўйхат!R:R,рўйхат!$CX:$CX,$B$74,рўйхат!$D:$D,$C67)</f>
        <v/>
      </c>
      <c r="T67" s="36">
        <f>SUMIFS(рўйхат!S:S,рўйхат!$CX:$CX,$B$74,рўйхат!$D:$D,$C67)</f>
        <v/>
      </c>
      <c r="U67" s="35">
        <f>SUMIFS(рўйхат!T:T,рўйхат!$CX:$CX,$B$74,рўйхат!$D:$D,$C67)</f>
        <v/>
      </c>
      <c r="V67" s="36">
        <f>SUMIFS(рўйхат!U:U,рўйхат!$CX:$CX,$B$74,рўйхат!$D:$D,$C67)</f>
        <v/>
      </c>
      <c r="W67" s="35">
        <f>SUMIFS(рўйхат!V:V,рўйхат!$CX:$CX,$B$74,рўйхат!$D:$D,$C67)</f>
        <v/>
      </c>
      <c r="X67" s="36">
        <f>SUMIFS(рўйхат!W:W,рўйхат!$CX:$CX,$B$74,рўйхат!$D:$D,$C67)</f>
        <v/>
      </c>
      <c r="Y67" s="35">
        <f>SUMIFS(рўйхат!X:X,рўйхат!$CX:$CX,$B$74,рўйхат!$D:$D,$C67)</f>
        <v/>
      </c>
      <c r="Z67" s="36">
        <f>SUMIFS(рўйхат!Y:Y,рўйхат!$CX:$CX,$B$74,рўйхат!$D:$D,$C67)</f>
        <v/>
      </c>
      <c r="AA67" s="35">
        <f>SUMIFS(рўйхат!Z:Z,рўйхат!$CX:$CX,$B$74,рўйхат!$D:$D,$C67)</f>
        <v/>
      </c>
      <c r="AB67" s="36">
        <f>SUMIFS(рўйхат!AA:AA,рўйхат!$CX:$CX,$B$74,рўйхат!$D:$D,$C67)</f>
        <v/>
      </c>
      <c r="AC67" s="35">
        <f>SUMIFS(рўйхат!AB:AB,рўйхат!$CX:$CX,$B$74,рўйхат!$D:$D,$C67)</f>
        <v/>
      </c>
      <c r="AD67" s="36">
        <f>SUMIFS(рўйхат!AC:AC,рўйхат!$CX:$CX,$B$74,рўйхат!$D:$D,$C67)</f>
        <v/>
      </c>
      <c r="AE67" s="35">
        <f>SUMIFS(рўйхат!AD:AD,рўйхат!$CX:$CX,$B$74,рўйхат!$D:$D,$C67)</f>
        <v/>
      </c>
      <c r="AF67" s="36">
        <f>SUMIFS(рўйхат!AE:AE,рўйхат!$CX:$CX,$B$74,рўйхат!$D:$D,$C67)</f>
        <v/>
      </c>
      <c r="AG67" s="35">
        <f>SUMIFS(рўйхат!AH:AH,рўйхат!$CX:$CX,$B$74,рўйхат!$D:$D,$C67)</f>
        <v/>
      </c>
      <c r="AH67" s="36">
        <f>SUMIFS(рўйхат!AI:AI,рўйхат!$CX:$CX,$B$74,рўйхат!$D:$D,$C67)</f>
        <v/>
      </c>
      <c r="AI67" s="35">
        <f>SUMIFS(рўйхат!AJ:AJ,рўйхат!$CX:$CX,$B$74,рўйхат!$D:$D,$C67)</f>
        <v/>
      </c>
      <c r="AJ67" s="36">
        <f>SUMIFS(рўйхат!AK:AK,рўйхат!$CX:$CX,$B$74,рўйхат!$D:$D,$C67)</f>
        <v/>
      </c>
      <c r="AK67" s="35">
        <f>SUMIFS(рўйхат!AL:AL,рўйхат!$CX:$CX,$B$74,рўйхат!$D:$D,$C67)</f>
        <v/>
      </c>
      <c r="AL67" s="36">
        <f>SUMIFS(рўйхат!AM:AM,рўйхат!$CX:$CX,$B$74,рўйхат!$D:$D,$C67)</f>
        <v/>
      </c>
      <c r="AM67" s="77">
        <f>IFERROR(Q67/E67,0)</f>
        <v/>
      </c>
      <c r="AN67" s="77">
        <f>IFERROR(R67/F67,0)</f>
        <v/>
      </c>
      <c r="AO67" s="35">
        <f>SUMIFS(рўйхат!AX:AX,рўйхат!$CX:$CX,$B$74,рўйхат!$D:$D,$C67)</f>
        <v/>
      </c>
      <c r="AP67" s="36">
        <f>SUMIFS(рўйхат!AY:AY,рўйхат!$CX:$CX,$B$74,рўйхат!$D:$D,$C67)</f>
        <v/>
      </c>
      <c r="AQ67" s="35">
        <f>SUMIFS(рўйхат!AZ:AZ,рўйхат!$CX:$CX,$B$74,рўйхат!$D:$D,$C67)</f>
        <v/>
      </c>
      <c r="AR67" s="36">
        <f>SUMIFS(рўйхат!BA:BA,рўйхат!$CX:$CX,$B$74,рўйхат!$D:$D,$C67)</f>
        <v/>
      </c>
      <c r="AS67" s="35">
        <f>SUMIFS(рўйхат!BB:BB,рўйхат!$CX:$CX,$B$74,рўйхат!$D:$D,$C67)</f>
        <v/>
      </c>
      <c r="AT67" s="36">
        <f>SUMIFS(рўйхат!BC:BC,рўйхат!$CX:$CX,$B$74,рўйхат!$D:$D,$C67)</f>
        <v/>
      </c>
      <c r="AU67" s="35">
        <f>SUMIFS(рўйхат!BD:BD,рўйхат!$CX:$CX,$B$74,рўйхат!$D:$D,$C67)</f>
        <v/>
      </c>
      <c r="AV67" s="36">
        <f>SUMIFS(рўйхат!BE:BE,рўйхат!$CX:$CX,$B$74,рўйхат!$D:$D,$C67)</f>
        <v/>
      </c>
      <c r="AW67" s="35">
        <f>SUMIFS(рўйхат!BF:BF,рўйхат!$CX:$CX,$B$74,рўйхат!$D:$D,$C67)</f>
        <v/>
      </c>
      <c r="AX67" s="36">
        <f>SUMIFS(рўйхат!BG:BG,рўйхат!$CX:$CX,$B$74,рўйхат!$D:$D,$C67)</f>
        <v/>
      </c>
      <c r="AY67" s="35">
        <f>SUMIFS(рўйхат!BH:BH,рўйхат!$CX:$CX,$B$74,рўйхат!$D:$D,$C67)</f>
        <v/>
      </c>
      <c r="AZ67" s="36">
        <f>SUMIFS(рўйхат!BI:BI,рўйхат!$CX:$CX,$B$74,рўйхат!$D:$D,$C67)</f>
        <v/>
      </c>
      <c r="BA67" s="35">
        <f>SUMIFS(рўйхат!BJ:BJ,рўйхат!$CX:$CX,$B$74,рўйхат!$D:$D,$C67)</f>
        <v/>
      </c>
      <c r="BB67" s="36">
        <f>SUMIFS(рўйхат!BK:BK,рўйхат!$CX:$CX,$B$74,рўйхат!$D:$D,$C67)</f>
        <v/>
      </c>
      <c r="BC67" s="77">
        <f>IFERROR(AO67/E67,0)</f>
        <v/>
      </c>
      <c r="BD67" s="77">
        <f>IFERROR(AP67/F67,0)</f>
        <v/>
      </c>
      <c r="BE67" s="35">
        <f>SUMIFS(рўйхат!BL:BL,рўйхат!$CX:$CX,$B$74,рўйхат!$D:$D,$C67)</f>
        <v/>
      </c>
      <c r="BF67" s="36">
        <f>SUMIFS(рўйхат!BM:BM,рўйхат!$CX:$CX,$B$74,рўйхат!$D:$D,$C67)</f>
        <v/>
      </c>
      <c r="BG67" s="35">
        <f>SUMIFS(рўйхат!BN:BN,рўйхат!$CX:$CX,$B$74,рўйхат!$D:$D,$C67)</f>
        <v/>
      </c>
      <c r="BH67" s="36">
        <f>SUMIFS(рўйхат!BO:BO,рўйхат!$CX:$CX,$B$74,рўйхат!$D:$D,$C67)</f>
        <v/>
      </c>
      <c r="BI67" s="35">
        <f>SUMIFS(рўйхат!BP:BP,рўйхат!$CX:$CX,$B$74,рўйхат!$D:$D,$C67)</f>
        <v/>
      </c>
      <c r="BJ67" s="36">
        <f>SUMIFS(рўйхат!BQ:BQ,рўйхат!$CX:$CX,$B$74,рўйхат!$D:$D,$C67)</f>
        <v/>
      </c>
      <c r="BK67" s="35">
        <f>SUMIFS(рўйхат!BR:BR,рўйхат!$CX:$CX,$B$74,рўйхат!$D:$D,$C67)</f>
        <v/>
      </c>
      <c r="BL67" s="36">
        <f>SUMIFS(рўйхат!BS:BS,рўйхат!$CX:$CX,$B$74,рўйхат!$D:$D,$C67)</f>
        <v/>
      </c>
      <c r="BM67" s="35">
        <f>SUMIFS(рўйхат!BT:BT,рўйхат!$CX:$CX,$B$74,рўйхат!$D:$D,$C67)</f>
        <v/>
      </c>
      <c r="BN67" s="36">
        <f>SUMIFS(рўйхат!BU:BU,рўйхат!$CX:$CX,$B$74,рўйхат!$D:$D,$C67)</f>
        <v/>
      </c>
      <c r="BO67" s="35">
        <f>SUMIFS(рўйхат!BX:BX,рўйхат!$CX:$CX,$B$74,рўйхат!$D:$D,$C67)</f>
        <v/>
      </c>
      <c r="BP67" s="36">
        <f>SUMIFS(рўйхат!BY:BY,рўйхат!$CX:$CX,$B$74,рўйхат!$D:$D,$C67)</f>
        <v/>
      </c>
      <c r="BQ67" s="35">
        <f>SUMIFS(рўйхат!BZ:BZ,рўйхат!$CX:$CX,$B$74,рўйхат!$D:$D,$C67)</f>
        <v/>
      </c>
      <c r="BR67" s="36">
        <f>SUMIFS(рўйхат!CA:CA,рўйхат!$CX:$CX,$B$74,рўйхат!$D:$D,$C67)</f>
        <v/>
      </c>
      <c r="BS67" s="35">
        <f>SUMIFS(рўйхат!CB:CB,рўйхат!$CX:$CX,$B$74,рўйхат!$D:$D,$C67)</f>
        <v/>
      </c>
      <c r="BT67" s="36">
        <f>SUMIFS(рўйхат!CC:CC,рўйхат!$CX:$CX,$B$74,рўйхат!$D:$D,$C67)</f>
        <v/>
      </c>
      <c r="BU67" s="35">
        <f>SUMIFS(рўйхат!CD:CD,рўйхат!$CX:$CX,$B$74,рўйхат!$D:$D,$C67)</f>
        <v/>
      </c>
      <c r="BV67" s="36">
        <f>SUMIFS(рўйхат!CE:CE,рўйхат!$CX:$CX,$B$74,рўйхат!$D:$D,$C67)</f>
        <v/>
      </c>
      <c r="BW67" s="35">
        <f>SUMIFS(рўйхат!CH:CH,рўйхат!$CX:$CX,$B$74,рўйхат!$D:$D,$C67)</f>
        <v/>
      </c>
      <c r="BX67" s="36">
        <f>SUMIFS(рўйхат!CI:CI,рўйхат!$CX:$CX,$B$74,рўйхат!$D:$D,$C67)</f>
        <v/>
      </c>
      <c r="BY67" s="35">
        <f>SUMIFS(рўйхат!CJ:CJ,рўйхат!$CX:$CX,$B$74,рўйхат!$D:$D,$C67)</f>
        <v/>
      </c>
      <c r="BZ67" s="36">
        <f>SUMIFS(рўйхат!CK:CK,рўйхат!$CX:$CX,$B$74,рўйхат!$D:$D,$C67)</f>
        <v/>
      </c>
      <c r="CA67" s="35">
        <f>SUMIFS(рўйхат!CL:CL,рўйхат!$CX:$CX,$B$74,рўйхат!$D:$D,$C67)</f>
        <v/>
      </c>
      <c r="CB67" s="36">
        <f>SUMIFS(рўйхат!CM:CM,рўйхат!$CX:$CX,$B$74,рўйхат!$D:$D,$C67)</f>
        <v/>
      </c>
      <c r="CC67" s="35">
        <f>SUMIFS(рўйхат!CN:CN,рўйхат!$CX:$CX,$B$74,рўйхат!$D:$D,$C67)</f>
        <v/>
      </c>
      <c r="CD67" s="36">
        <f>SUMIFS(рўйхат!CO:CO,рўйхат!$CX:$CX,$B$74,рўйхат!$D:$D,$C67)</f>
        <v/>
      </c>
      <c r="CE67" s="77">
        <f>IFERROR(BE67/(Q67+BE67),0)</f>
        <v/>
      </c>
      <c r="CF67" s="78">
        <f>IFERROR(BF67/(R67+BF67),0)</f>
        <v/>
      </c>
    </row>
    <row r="68" hidden="1" outlineLevel="1" ht="30" customFormat="1" customHeight="1" s="8">
      <c r="A68" s="39" t="n"/>
      <c r="B68" s="50" t="n">
        <v>60</v>
      </c>
      <c r="C68" s="131" t="inlineStr">
        <is>
          <t>Хорижда бўлган фуқароларга иш ҳақи тўланиши</t>
        </is>
      </c>
      <c r="D68" s="51" t="n"/>
      <c r="E68" s="35">
        <f>SUMIFS(рўйхат!F:F,рўйхат!$CX:$CX,$B$74,рўйхат!$D:$D,$C68)</f>
        <v/>
      </c>
      <c r="F68" s="36">
        <f>SUMIFS(рўйхат!G:G,рўйхат!$CX:$CX,$B$74,рўйхат!$D:$D,$C68)</f>
        <v/>
      </c>
      <c r="G68" s="35">
        <f>SUMIFS(рўйхат!H:H,рўйхат!$CX:$CX,$B$74,рўйхат!$D:$D,$C68)</f>
        <v/>
      </c>
      <c r="H68" s="36">
        <f>SUMIFS(рўйхат!I:I,рўйхат!$CX:$CX,$B$74,рўйхат!$D:$D,$C68)</f>
        <v/>
      </c>
      <c r="I68" s="35">
        <f>SUMIFS(рўйхат!J:J,рўйхат!$CX:$CX,$B$74,рўйхат!$D:$D,$C68)</f>
        <v/>
      </c>
      <c r="J68" s="36">
        <f>SUMIFS(рўйхат!K:K,рўйхат!$CX:$CX,$B$74,рўйхат!$D:$D,$C68)</f>
        <v/>
      </c>
      <c r="K68" s="35">
        <f>SUMIFS(рўйхат!L:L,рўйхат!$CX:$CX,$B$74,рўйхат!$D:$D,$C68)</f>
        <v/>
      </c>
      <c r="L68" s="36">
        <f>SUMIFS(рўйхат!M:M,рўйхат!$CX:$CX,$B$74,рўйхат!$D:$D,$C68)</f>
        <v/>
      </c>
      <c r="M68" s="35">
        <f>SUMIFS(рўйхат!N:N,рўйхат!$CX:$CX,$B$74,рўйхат!$D:$D,$C68)</f>
        <v/>
      </c>
      <c r="N68" s="36">
        <f>SUMIFS(рўйхат!O:O,рўйхат!$CX:$CX,$B$74,рўйхат!$D:$D,$C68)</f>
        <v/>
      </c>
      <c r="O68" s="34">
        <f>IFERROR(M68/E68,0)</f>
        <v/>
      </c>
      <c r="P68" s="34">
        <f>IFERROR(N68/F68,0)</f>
        <v/>
      </c>
      <c r="Q68" s="35">
        <f>SUMIFS(рўйхат!P:P,рўйхат!$CX:$CX,$B$74,рўйхат!$D:$D,$C68)</f>
        <v/>
      </c>
      <c r="R68" s="36">
        <f>SUMIFS(рўйхат!Q:Q,рўйхат!$CX:$CX,$B$74,рўйхат!$D:$D,$C68)</f>
        <v/>
      </c>
      <c r="S68" s="35">
        <f>SUMIFS(рўйхат!R:R,рўйхат!$CX:$CX,$B$74,рўйхат!$D:$D,$C68)</f>
        <v/>
      </c>
      <c r="T68" s="36">
        <f>SUMIFS(рўйхат!S:S,рўйхат!$CX:$CX,$B$74,рўйхат!$D:$D,$C68)</f>
        <v/>
      </c>
      <c r="U68" s="35">
        <f>SUMIFS(рўйхат!T:T,рўйхат!$CX:$CX,$B$74,рўйхат!$D:$D,$C68)</f>
        <v/>
      </c>
      <c r="V68" s="36">
        <f>SUMIFS(рўйхат!U:U,рўйхат!$CX:$CX,$B$74,рўйхат!$D:$D,$C68)</f>
        <v/>
      </c>
      <c r="W68" s="35">
        <f>SUMIFS(рўйхат!V:V,рўйхат!$CX:$CX,$B$74,рўйхат!$D:$D,$C68)</f>
        <v/>
      </c>
      <c r="X68" s="36">
        <f>SUMIFS(рўйхат!W:W,рўйхат!$CX:$CX,$B$74,рўйхат!$D:$D,$C68)</f>
        <v/>
      </c>
      <c r="Y68" s="35">
        <f>SUMIFS(рўйхат!X:X,рўйхат!$CX:$CX,$B$74,рўйхат!$D:$D,$C68)</f>
        <v/>
      </c>
      <c r="Z68" s="36">
        <f>SUMIFS(рўйхат!Y:Y,рўйхат!$CX:$CX,$B$74,рўйхат!$D:$D,$C68)</f>
        <v/>
      </c>
      <c r="AA68" s="35">
        <f>SUMIFS(рўйхат!Z:Z,рўйхат!$CX:$CX,$B$74,рўйхат!$D:$D,$C68)</f>
        <v/>
      </c>
      <c r="AB68" s="36">
        <f>SUMIFS(рўйхат!AA:AA,рўйхат!$CX:$CX,$B$74,рўйхат!$D:$D,$C68)</f>
        <v/>
      </c>
      <c r="AC68" s="35">
        <f>SUMIFS(рўйхат!AB:AB,рўйхат!$CX:$CX,$B$74,рўйхат!$D:$D,$C68)</f>
        <v/>
      </c>
      <c r="AD68" s="36">
        <f>SUMIFS(рўйхат!AC:AC,рўйхат!$CX:$CX,$B$74,рўйхат!$D:$D,$C68)</f>
        <v/>
      </c>
      <c r="AE68" s="35">
        <f>SUMIFS(рўйхат!AD:AD,рўйхат!$CX:$CX,$B$74,рўйхат!$D:$D,$C68)</f>
        <v/>
      </c>
      <c r="AF68" s="36">
        <f>SUMIFS(рўйхат!AE:AE,рўйхат!$CX:$CX,$B$74,рўйхат!$D:$D,$C68)</f>
        <v/>
      </c>
      <c r="AG68" s="35">
        <f>SUMIFS(рўйхат!AH:AH,рўйхат!$CX:$CX,$B$74,рўйхат!$D:$D,$C68)</f>
        <v/>
      </c>
      <c r="AH68" s="36">
        <f>SUMIFS(рўйхат!AI:AI,рўйхат!$CX:$CX,$B$74,рўйхат!$D:$D,$C68)</f>
        <v/>
      </c>
      <c r="AI68" s="35">
        <f>SUMIFS(рўйхат!AJ:AJ,рўйхат!$CX:$CX,$B$74,рўйхат!$D:$D,$C68)</f>
        <v/>
      </c>
      <c r="AJ68" s="36">
        <f>SUMIFS(рўйхат!AK:AK,рўйхат!$CX:$CX,$B$74,рўйхат!$D:$D,$C68)</f>
        <v/>
      </c>
      <c r="AK68" s="35">
        <f>SUMIFS(рўйхат!AL:AL,рўйхат!$CX:$CX,$B$74,рўйхат!$D:$D,$C68)</f>
        <v/>
      </c>
      <c r="AL68" s="36">
        <f>SUMIFS(рўйхат!AM:AM,рўйхат!$CX:$CX,$B$74,рўйхат!$D:$D,$C68)</f>
        <v/>
      </c>
      <c r="AM68" s="77">
        <f>IFERROR(Q68/E68,0)</f>
        <v/>
      </c>
      <c r="AN68" s="77">
        <f>IFERROR(R68/F68,0)</f>
        <v/>
      </c>
      <c r="AO68" s="35">
        <f>SUMIFS(рўйхат!AX:AX,рўйхат!$CX:$CX,$B$74,рўйхат!$D:$D,$C68)</f>
        <v/>
      </c>
      <c r="AP68" s="36">
        <f>SUMIFS(рўйхат!AY:AY,рўйхат!$CX:$CX,$B$74,рўйхат!$D:$D,$C68)</f>
        <v/>
      </c>
      <c r="AQ68" s="35">
        <f>SUMIFS(рўйхат!AZ:AZ,рўйхат!$CX:$CX,$B$74,рўйхат!$D:$D,$C68)</f>
        <v/>
      </c>
      <c r="AR68" s="36">
        <f>SUMIFS(рўйхат!BA:BA,рўйхат!$CX:$CX,$B$74,рўйхат!$D:$D,$C68)</f>
        <v/>
      </c>
      <c r="AS68" s="35">
        <f>SUMIFS(рўйхат!BB:BB,рўйхат!$CX:$CX,$B$74,рўйхат!$D:$D,$C68)</f>
        <v/>
      </c>
      <c r="AT68" s="36">
        <f>SUMIFS(рўйхат!BC:BC,рўйхат!$CX:$CX,$B$74,рўйхат!$D:$D,$C68)</f>
        <v/>
      </c>
      <c r="AU68" s="35">
        <f>SUMIFS(рўйхат!BD:BD,рўйхат!$CX:$CX,$B$74,рўйхат!$D:$D,$C68)</f>
        <v/>
      </c>
      <c r="AV68" s="36">
        <f>SUMIFS(рўйхат!BE:BE,рўйхат!$CX:$CX,$B$74,рўйхат!$D:$D,$C68)</f>
        <v/>
      </c>
      <c r="AW68" s="35">
        <f>SUMIFS(рўйхат!BF:BF,рўйхат!$CX:$CX,$B$74,рўйхат!$D:$D,$C68)</f>
        <v/>
      </c>
      <c r="AX68" s="36">
        <f>SUMIFS(рўйхат!BG:BG,рўйхат!$CX:$CX,$B$74,рўйхат!$D:$D,$C68)</f>
        <v/>
      </c>
      <c r="AY68" s="35">
        <f>SUMIFS(рўйхат!BH:BH,рўйхат!$CX:$CX,$B$74,рўйхат!$D:$D,$C68)</f>
        <v/>
      </c>
      <c r="AZ68" s="36">
        <f>SUMIFS(рўйхат!BI:BI,рўйхат!$CX:$CX,$B$74,рўйхат!$D:$D,$C68)</f>
        <v/>
      </c>
      <c r="BA68" s="35">
        <f>SUMIFS(рўйхат!BJ:BJ,рўйхат!$CX:$CX,$B$74,рўйхат!$D:$D,$C68)</f>
        <v/>
      </c>
      <c r="BB68" s="36">
        <f>SUMIFS(рўйхат!BK:BK,рўйхат!$CX:$CX,$B$74,рўйхат!$D:$D,$C68)</f>
        <v/>
      </c>
      <c r="BC68" s="77">
        <f>IFERROR(AO68/E68,0)</f>
        <v/>
      </c>
      <c r="BD68" s="77">
        <f>IFERROR(AP68/F68,0)</f>
        <v/>
      </c>
      <c r="BE68" s="35">
        <f>SUMIFS(рўйхат!BL:BL,рўйхат!$CX:$CX,$B$74,рўйхат!$D:$D,$C68)</f>
        <v/>
      </c>
      <c r="BF68" s="36">
        <f>SUMIFS(рўйхат!BM:BM,рўйхат!$CX:$CX,$B$74,рўйхат!$D:$D,$C68)</f>
        <v/>
      </c>
      <c r="BG68" s="35">
        <f>SUMIFS(рўйхат!BN:BN,рўйхат!$CX:$CX,$B$74,рўйхат!$D:$D,$C68)</f>
        <v/>
      </c>
      <c r="BH68" s="36">
        <f>SUMIFS(рўйхат!BO:BO,рўйхат!$CX:$CX,$B$74,рўйхат!$D:$D,$C68)</f>
        <v/>
      </c>
      <c r="BI68" s="35">
        <f>SUMIFS(рўйхат!BP:BP,рўйхат!$CX:$CX,$B$74,рўйхат!$D:$D,$C68)</f>
        <v/>
      </c>
      <c r="BJ68" s="36">
        <f>SUMIFS(рўйхат!BQ:BQ,рўйхат!$CX:$CX,$B$74,рўйхат!$D:$D,$C68)</f>
        <v/>
      </c>
      <c r="BK68" s="35">
        <f>SUMIFS(рўйхат!BR:BR,рўйхат!$CX:$CX,$B$74,рўйхат!$D:$D,$C68)</f>
        <v/>
      </c>
      <c r="BL68" s="36">
        <f>SUMIFS(рўйхат!BS:BS,рўйхат!$CX:$CX,$B$74,рўйхат!$D:$D,$C68)</f>
        <v/>
      </c>
      <c r="BM68" s="35">
        <f>SUMIFS(рўйхат!BT:BT,рўйхат!$CX:$CX,$B$74,рўйхат!$D:$D,$C68)</f>
        <v/>
      </c>
      <c r="BN68" s="36">
        <f>SUMIFS(рўйхат!BU:BU,рўйхат!$CX:$CX,$B$74,рўйхат!$D:$D,$C68)</f>
        <v/>
      </c>
      <c r="BO68" s="35">
        <f>SUMIFS(рўйхат!BX:BX,рўйхат!$CX:$CX,$B$74,рўйхат!$D:$D,$C68)</f>
        <v/>
      </c>
      <c r="BP68" s="36">
        <f>SUMIFS(рўйхат!BY:BY,рўйхат!$CX:$CX,$B$74,рўйхат!$D:$D,$C68)</f>
        <v/>
      </c>
      <c r="BQ68" s="35">
        <f>SUMIFS(рўйхат!BZ:BZ,рўйхат!$CX:$CX,$B$74,рўйхат!$D:$D,$C68)</f>
        <v/>
      </c>
      <c r="BR68" s="36">
        <f>SUMIFS(рўйхат!CA:CA,рўйхат!$CX:$CX,$B$74,рўйхат!$D:$D,$C68)</f>
        <v/>
      </c>
      <c r="BS68" s="35">
        <f>SUMIFS(рўйхат!CB:CB,рўйхат!$CX:$CX,$B$74,рўйхат!$D:$D,$C68)</f>
        <v/>
      </c>
      <c r="BT68" s="36">
        <f>SUMIFS(рўйхат!CC:CC,рўйхат!$CX:$CX,$B$74,рўйхат!$D:$D,$C68)</f>
        <v/>
      </c>
      <c r="BU68" s="35">
        <f>SUMIFS(рўйхат!CD:CD,рўйхат!$CX:$CX,$B$74,рўйхат!$D:$D,$C68)</f>
        <v/>
      </c>
      <c r="BV68" s="36">
        <f>SUMIFS(рўйхат!CE:CE,рўйхат!$CX:$CX,$B$74,рўйхат!$D:$D,$C68)</f>
        <v/>
      </c>
      <c r="BW68" s="35">
        <f>SUMIFS(рўйхат!CH:CH,рўйхат!$CX:$CX,$B$74,рўйхат!$D:$D,$C68)</f>
        <v/>
      </c>
      <c r="BX68" s="36">
        <f>SUMIFS(рўйхат!CI:CI,рўйхат!$CX:$CX,$B$74,рўйхат!$D:$D,$C68)</f>
        <v/>
      </c>
      <c r="BY68" s="35">
        <f>SUMIFS(рўйхат!CJ:CJ,рўйхат!$CX:$CX,$B$74,рўйхат!$D:$D,$C68)</f>
        <v/>
      </c>
      <c r="BZ68" s="36">
        <f>SUMIFS(рўйхат!CK:CK,рўйхат!$CX:$CX,$B$74,рўйхат!$D:$D,$C68)</f>
        <v/>
      </c>
      <c r="CA68" s="35">
        <f>SUMIFS(рўйхат!CL:CL,рўйхат!$CX:$CX,$B$74,рўйхат!$D:$D,$C68)</f>
        <v/>
      </c>
      <c r="CB68" s="36">
        <f>SUMIFS(рўйхат!CM:CM,рўйхат!$CX:$CX,$B$74,рўйхат!$D:$D,$C68)</f>
        <v/>
      </c>
      <c r="CC68" s="35">
        <f>SUMIFS(рўйхат!CN:CN,рўйхат!$CX:$CX,$B$74,рўйхат!$D:$D,$C68)</f>
        <v/>
      </c>
      <c r="CD68" s="36">
        <f>SUMIFS(рўйхат!CO:CO,рўйхат!$CX:$CX,$B$74,рўйхат!$D:$D,$C68)</f>
        <v/>
      </c>
      <c r="CE68" s="77">
        <f>IFERROR(BE68/(Q68+BE68),0)</f>
        <v/>
      </c>
      <c r="CF68" s="78">
        <f>IFERROR(BF68/(R68+BF68),0)</f>
        <v/>
      </c>
    </row>
    <row r="69" hidden="1" outlineLevel="1" ht="30" customFormat="1" customHeight="1" s="8">
      <c r="A69" s="39" t="n"/>
      <c r="B69" s="50" t="n">
        <v>61</v>
      </c>
      <c r="C69" s="131" t="inlineStr">
        <is>
          <t>Якунига етмаган харидларда нархларни ошириб кўрсатилиш ҳолатлари таҳлили (UZEX)</t>
        </is>
      </c>
      <c r="D69" s="51" t="n"/>
      <c r="E69" s="35">
        <f>SUMIFS(рўйхат!F:F,рўйхат!$CX:$CX,$B$74,рўйхат!$D:$D,$C69)</f>
        <v/>
      </c>
      <c r="F69" s="36">
        <f>SUMIFS(рўйхат!G:G,рўйхат!$CX:$CX,$B$74,рўйхат!$D:$D,$C69)</f>
        <v/>
      </c>
      <c r="G69" s="35">
        <f>SUMIFS(рўйхат!H:H,рўйхат!$CX:$CX,$B$74,рўйхат!$D:$D,$C69)</f>
        <v/>
      </c>
      <c r="H69" s="36">
        <f>SUMIFS(рўйхат!I:I,рўйхат!$CX:$CX,$B$74,рўйхат!$D:$D,$C69)</f>
        <v/>
      </c>
      <c r="I69" s="35">
        <f>SUMIFS(рўйхат!J:J,рўйхат!$CX:$CX,$B$74,рўйхат!$D:$D,$C69)</f>
        <v/>
      </c>
      <c r="J69" s="36">
        <f>SUMIFS(рўйхат!K:K,рўйхат!$CX:$CX,$B$74,рўйхат!$D:$D,$C69)</f>
        <v/>
      </c>
      <c r="K69" s="35">
        <f>SUMIFS(рўйхат!L:L,рўйхат!$CX:$CX,$B$74,рўйхат!$D:$D,$C69)</f>
        <v/>
      </c>
      <c r="L69" s="36">
        <f>SUMIFS(рўйхат!M:M,рўйхат!$CX:$CX,$B$74,рўйхат!$D:$D,$C69)</f>
        <v/>
      </c>
      <c r="M69" s="35">
        <f>SUMIFS(рўйхат!N:N,рўйхат!$CX:$CX,$B$74,рўйхат!$D:$D,$C69)</f>
        <v/>
      </c>
      <c r="N69" s="36">
        <f>SUMIFS(рўйхат!O:O,рўйхат!$CX:$CX,$B$74,рўйхат!$D:$D,$C69)</f>
        <v/>
      </c>
      <c r="O69" s="34">
        <f>IFERROR(M69/E69,0)</f>
        <v/>
      </c>
      <c r="P69" s="34">
        <f>IFERROR(N69/F69,0)</f>
        <v/>
      </c>
      <c r="Q69" s="35">
        <f>SUMIFS(рўйхат!P:P,рўйхат!$CX:$CX,$B$74,рўйхат!$D:$D,$C69)</f>
        <v/>
      </c>
      <c r="R69" s="36">
        <f>SUMIFS(рўйхат!Q:Q,рўйхат!$CX:$CX,$B$74,рўйхат!$D:$D,$C69)</f>
        <v/>
      </c>
      <c r="S69" s="35">
        <f>SUMIFS(рўйхат!R:R,рўйхат!$CX:$CX,$B$74,рўйхат!$D:$D,$C69)</f>
        <v/>
      </c>
      <c r="T69" s="36">
        <f>SUMIFS(рўйхат!S:S,рўйхат!$CX:$CX,$B$74,рўйхат!$D:$D,$C69)</f>
        <v/>
      </c>
      <c r="U69" s="35">
        <f>SUMIFS(рўйхат!T:T,рўйхат!$CX:$CX,$B$74,рўйхат!$D:$D,$C69)</f>
        <v/>
      </c>
      <c r="V69" s="36">
        <f>SUMIFS(рўйхат!U:U,рўйхат!$CX:$CX,$B$74,рўйхат!$D:$D,$C69)</f>
        <v/>
      </c>
      <c r="W69" s="35">
        <f>SUMIFS(рўйхат!V:V,рўйхат!$CX:$CX,$B$74,рўйхат!$D:$D,$C69)</f>
        <v/>
      </c>
      <c r="X69" s="36">
        <f>SUMIFS(рўйхат!W:W,рўйхат!$CX:$CX,$B$74,рўйхат!$D:$D,$C69)</f>
        <v/>
      </c>
      <c r="Y69" s="35">
        <f>SUMIFS(рўйхат!X:X,рўйхат!$CX:$CX,$B$74,рўйхат!$D:$D,$C69)</f>
        <v/>
      </c>
      <c r="Z69" s="36">
        <f>SUMIFS(рўйхат!Y:Y,рўйхат!$CX:$CX,$B$74,рўйхат!$D:$D,$C69)</f>
        <v/>
      </c>
      <c r="AA69" s="35">
        <f>SUMIFS(рўйхат!Z:Z,рўйхат!$CX:$CX,$B$74,рўйхат!$D:$D,$C69)</f>
        <v/>
      </c>
      <c r="AB69" s="36">
        <f>SUMIFS(рўйхат!AA:AA,рўйхат!$CX:$CX,$B$74,рўйхат!$D:$D,$C69)</f>
        <v/>
      </c>
      <c r="AC69" s="35">
        <f>SUMIFS(рўйхат!AB:AB,рўйхат!$CX:$CX,$B$74,рўйхат!$D:$D,$C69)</f>
        <v/>
      </c>
      <c r="AD69" s="36">
        <f>SUMIFS(рўйхат!AC:AC,рўйхат!$CX:$CX,$B$74,рўйхат!$D:$D,$C69)</f>
        <v/>
      </c>
      <c r="AE69" s="35">
        <f>SUMIFS(рўйхат!AD:AD,рўйхат!$CX:$CX,$B$74,рўйхат!$D:$D,$C69)</f>
        <v/>
      </c>
      <c r="AF69" s="36">
        <f>SUMIFS(рўйхат!AE:AE,рўйхат!$CX:$CX,$B$74,рўйхат!$D:$D,$C69)</f>
        <v/>
      </c>
      <c r="AG69" s="35">
        <f>SUMIFS(рўйхат!AH:AH,рўйхат!$CX:$CX,$B$74,рўйхат!$D:$D,$C69)</f>
        <v/>
      </c>
      <c r="AH69" s="36">
        <f>SUMIFS(рўйхат!AI:AI,рўйхат!$CX:$CX,$B$74,рўйхат!$D:$D,$C69)</f>
        <v/>
      </c>
      <c r="AI69" s="35">
        <f>SUMIFS(рўйхат!AJ:AJ,рўйхат!$CX:$CX,$B$74,рўйхат!$D:$D,$C69)</f>
        <v/>
      </c>
      <c r="AJ69" s="36">
        <f>SUMIFS(рўйхат!AK:AK,рўйхат!$CX:$CX,$B$74,рўйхат!$D:$D,$C69)</f>
        <v/>
      </c>
      <c r="AK69" s="35">
        <f>SUMIFS(рўйхат!AL:AL,рўйхат!$CX:$CX,$B$74,рўйхат!$D:$D,$C69)</f>
        <v/>
      </c>
      <c r="AL69" s="36">
        <f>SUMIFS(рўйхат!AM:AM,рўйхат!$CX:$CX,$B$74,рўйхат!$D:$D,$C69)</f>
        <v/>
      </c>
      <c r="AM69" s="77">
        <f>IFERROR(Q69/E69,0)</f>
        <v/>
      </c>
      <c r="AN69" s="77">
        <f>IFERROR(R69/F69,0)</f>
        <v/>
      </c>
      <c r="AO69" s="35">
        <f>SUMIFS(рўйхат!AX:AX,рўйхат!$CX:$CX,$B$74,рўйхат!$D:$D,$C69)</f>
        <v/>
      </c>
      <c r="AP69" s="36">
        <f>SUMIFS(рўйхат!AY:AY,рўйхат!$CX:$CX,$B$74,рўйхат!$D:$D,$C69)</f>
        <v/>
      </c>
      <c r="AQ69" s="35">
        <f>SUMIFS(рўйхат!AZ:AZ,рўйхат!$CX:$CX,$B$74,рўйхат!$D:$D,$C69)</f>
        <v/>
      </c>
      <c r="AR69" s="36">
        <f>SUMIFS(рўйхат!BA:BA,рўйхат!$CX:$CX,$B$74,рўйхат!$D:$D,$C69)</f>
        <v/>
      </c>
      <c r="AS69" s="35">
        <f>SUMIFS(рўйхат!BB:BB,рўйхат!$CX:$CX,$B$74,рўйхат!$D:$D,$C69)</f>
        <v/>
      </c>
      <c r="AT69" s="36">
        <f>SUMIFS(рўйхат!BC:BC,рўйхат!$CX:$CX,$B$74,рўйхат!$D:$D,$C69)</f>
        <v/>
      </c>
      <c r="AU69" s="35">
        <f>SUMIFS(рўйхат!BD:BD,рўйхат!$CX:$CX,$B$74,рўйхат!$D:$D,$C69)</f>
        <v/>
      </c>
      <c r="AV69" s="36">
        <f>SUMIFS(рўйхат!BE:BE,рўйхат!$CX:$CX,$B$74,рўйхат!$D:$D,$C69)</f>
        <v/>
      </c>
      <c r="AW69" s="35">
        <f>SUMIFS(рўйхат!BF:BF,рўйхат!$CX:$CX,$B$74,рўйхат!$D:$D,$C69)</f>
        <v/>
      </c>
      <c r="AX69" s="36">
        <f>SUMIFS(рўйхат!BG:BG,рўйхат!$CX:$CX,$B$74,рўйхат!$D:$D,$C69)</f>
        <v/>
      </c>
      <c r="AY69" s="35">
        <f>SUMIFS(рўйхат!BH:BH,рўйхат!$CX:$CX,$B$74,рўйхат!$D:$D,$C69)</f>
        <v/>
      </c>
      <c r="AZ69" s="36">
        <f>SUMIFS(рўйхат!BI:BI,рўйхат!$CX:$CX,$B$74,рўйхат!$D:$D,$C69)</f>
        <v/>
      </c>
      <c r="BA69" s="35">
        <f>SUMIFS(рўйхат!BJ:BJ,рўйхат!$CX:$CX,$B$74,рўйхат!$D:$D,$C69)</f>
        <v/>
      </c>
      <c r="BB69" s="36">
        <f>SUMIFS(рўйхат!BK:BK,рўйхат!$CX:$CX,$B$74,рўйхат!$D:$D,$C69)</f>
        <v/>
      </c>
      <c r="BC69" s="77">
        <f>IFERROR(AO69/E69,0)</f>
        <v/>
      </c>
      <c r="BD69" s="77">
        <f>IFERROR(AP69/F69,0)</f>
        <v/>
      </c>
      <c r="BE69" s="35">
        <f>SUMIFS(рўйхат!BL:BL,рўйхат!$CX:$CX,$B$74,рўйхат!$D:$D,$C69)</f>
        <v/>
      </c>
      <c r="BF69" s="36">
        <f>SUMIFS(рўйхат!BM:BM,рўйхат!$CX:$CX,$B$74,рўйхат!$D:$D,$C69)</f>
        <v/>
      </c>
      <c r="BG69" s="35">
        <f>SUMIFS(рўйхат!BN:BN,рўйхат!$CX:$CX,$B$74,рўйхат!$D:$D,$C69)</f>
        <v/>
      </c>
      <c r="BH69" s="36">
        <f>SUMIFS(рўйхат!BO:BO,рўйхат!$CX:$CX,$B$74,рўйхат!$D:$D,$C69)</f>
        <v/>
      </c>
      <c r="BI69" s="35">
        <f>SUMIFS(рўйхат!BP:BP,рўйхат!$CX:$CX,$B$74,рўйхат!$D:$D,$C69)</f>
        <v/>
      </c>
      <c r="BJ69" s="36">
        <f>SUMIFS(рўйхат!BQ:BQ,рўйхат!$CX:$CX,$B$74,рўйхат!$D:$D,$C69)</f>
        <v/>
      </c>
      <c r="BK69" s="35">
        <f>SUMIFS(рўйхат!BR:BR,рўйхат!$CX:$CX,$B$74,рўйхат!$D:$D,$C69)</f>
        <v/>
      </c>
      <c r="BL69" s="36">
        <f>SUMIFS(рўйхат!BS:BS,рўйхат!$CX:$CX,$B$74,рўйхат!$D:$D,$C69)</f>
        <v/>
      </c>
      <c r="BM69" s="35">
        <f>SUMIFS(рўйхат!BT:BT,рўйхат!$CX:$CX,$B$74,рўйхат!$D:$D,$C69)</f>
        <v/>
      </c>
      <c r="BN69" s="36">
        <f>SUMIFS(рўйхат!BU:BU,рўйхат!$CX:$CX,$B$74,рўйхат!$D:$D,$C69)</f>
        <v/>
      </c>
      <c r="BO69" s="35">
        <f>SUMIFS(рўйхат!BX:BX,рўйхат!$CX:$CX,$B$74,рўйхат!$D:$D,$C69)</f>
        <v/>
      </c>
      <c r="BP69" s="36">
        <f>SUMIFS(рўйхат!BY:BY,рўйхат!$CX:$CX,$B$74,рўйхат!$D:$D,$C69)</f>
        <v/>
      </c>
      <c r="BQ69" s="35">
        <f>SUMIFS(рўйхат!BZ:BZ,рўйхат!$CX:$CX,$B$74,рўйхат!$D:$D,$C69)</f>
        <v/>
      </c>
      <c r="BR69" s="36">
        <f>SUMIFS(рўйхат!CA:CA,рўйхат!$CX:$CX,$B$74,рўйхат!$D:$D,$C69)</f>
        <v/>
      </c>
      <c r="BS69" s="35">
        <f>SUMIFS(рўйхат!CB:CB,рўйхат!$CX:$CX,$B$74,рўйхат!$D:$D,$C69)</f>
        <v/>
      </c>
      <c r="BT69" s="36">
        <f>SUMIFS(рўйхат!CC:CC,рўйхат!$CX:$CX,$B$74,рўйхат!$D:$D,$C69)</f>
        <v/>
      </c>
      <c r="BU69" s="35">
        <f>SUMIFS(рўйхат!CD:CD,рўйхат!$CX:$CX,$B$74,рўйхат!$D:$D,$C69)</f>
        <v/>
      </c>
      <c r="BV69" s="36">
        <f>SUMIFS(рўйхат!CE:CE,рўйхат!$CX:$CX,$B$74,рўйхат!$D:$D,$C69)</f>
        <v/>
      </c>
      <c r="BW69" s="35">
        <f>SUMIFS(рўйхат!CH:CH,рўйхат!$CX:$CX,$B$74,рўйхат!$D:$D,$C69)</f>
        <v/>
      </c>
      <c r="BX69" s="36">
        <f>SUMIFS(рўйхат!CI:CI,рўйхат!$CX:$CX,$B$74,рўйхат!$D:$D,$C69)</f>
        <v/>
      </c>
      <c r="BY69" s="35">
        <f>SUMIFS(рўйхат!CJ:CJ,рўйхат!$CX:$CX,$B$74,рўйхат!$D:$D,$C69)</f>
        <v/>
      </c>
      <c r="BZ69" s="36">
        <f>SUMIFS(рўйхат!CK:CK,рўйхат!$CX:$CX,$B$74,рўйхат!$D:$D,$C69)</f>
        <v/>
      </c>
      <c r="CA69" s="35">
        <f>SUMIFS(рўйхат!CL:CL,рўйхат!$CX:$CX,$B$74,рўйхат!$D:$D,$C69)</f>
        <v/>
      </c>
      <c r="CB69" s="36">
        <f>SUMIFS(рўйхат!CM:CM,рўйхат!$CX:$CX,$B$74,рўйхат!$D:$D,$C69)</f>
        <v/>
      </c>
      <c r="CC69" s="35">
        <f>SUMIFS(рўйхат!CN:CN,рўйхат!$CX:$CX,$B$74,рўйхат!$D:$D,$C69)</f>
        <v/>
      </c>
      <c r="CD69" s="36">
        <f>SUMIFS(рўйхат!CO:CO,рўйхат!$CX:$CX,$B$74,рўйхат!$D:$D,$C69)</f>
        <v/>
      </c>
      <c r="CE69" s="77">
        <f>IFERROR(BE69/(Q69+BE69),0)</f>
        <v/>
      </c>
      <c r="CF69" s="78">
        <f>IFERROR(BF69/(R69+BF69),0)</f>
        <v/>
      </c>
    </row>
    <row r="70" hidden="1" outlineLevel="1" ht="30" customFormat="1" customHeight="1" s="8">
      <c r="A70" s="39" t="n"/>
      <c r="B70" s="50" t="n">
        <v>62</v>
      </c>
      <c r="C70" s="131" t="inlineStr">
        <is>
          <t>Manfaatlar to'qnashuvi (COOPERATION)</t>
        </is>
      </c>
      <c r="D70" s="51" t="n"/>
      <c r="E70" s="35">
        <f>SUMIFS(рўйхат!F:F,рўйхат!$CX:$CX,$B$74,рўйхат!$D:$D,$C70)</f>
        <v/>
      </c>
      <c r="F70" s="36">
        <f>SUMIFS(рўйхат!G:G,рўйхат!$CX:$CX,$B$74,рўйхат!$D:$D,$C70)</f>
        <v/>
      </c>
      <c r="G70" s="35">
        <f>SUMIFS(рўйхат!H:H,рўйхат!$CX:$CX,$B$74,рўйхат!$D:$D,$C70)</f>
        <v/>
      </c>
      <c r="H70" s="36">
        <f>SUMIFS(рўйхат!I:I,рўйхат!$CX:$CX,$B$74,рўйхат!$D:$D,$C70)</f>
        <v/>
      </c>
      <c r="I70" s="35">
        <f>SUMIFS(рўйхат!J:J,рўйхат!$CX:$CX,$B$74,рўйхат!$D:$D,$C70)</f>
        <v/>
      </c>
      <c r="J70" s="36">
        <f>SUMIFS(рўйхат!K:K,рўйхат!$CX:$CX,$B$74,рўйхат!$D:$D,$C70)</f>
        <v/>
      </c>
      <c r="K70" s="35">
        <f>SUMIFS(рўйхат!L:L,рўйхат!$CX:$CX,$B$74,рўйхат!$D:$D,$C70)</f>
        <v/>
      </c>
      <c r="L70" s="36">
        <f>SUMIFS(рўйхат!M:M,рўйхат!$CX:$CX,$B$74,рўйхат!$D:$D,$C70)</f>
        <v/>
      </c>
      <c r="M70" s="35">
        <f>SUMIFS(рўйхат!N:N,рўйхат!$CX:$CX,$B$74,рўйхат!$D:$D,$C70)</f>
        <v/>
      </c>
      <c r="N70" s="36">
        <f>SUMIFS(рўйхат!O:O,рўйхат!$CX:$CX,$B$74,рўйхат!$D:$D,$C70)</f>
        <v/>
      </c>
      <c r="O70" s="34">
        <f>IFERROR(M70/E70,0)</f>
        <v/>
      </c>
      <c r="P70" s="34">
        <f>IFERROR(N70/F70,0)</f>
        <v/>
      </c>
      <c r="Q70" s="35">
        <f>SUMIFS(рўйхат!P:P,рўйхат!$CX:$CX,$B$74,рўйхат!$D:$D,$C70)</f>
        <v/>
      </c>
      <c r="R70" s="36">
        <f>SUMIFS(рўйхат!Q:Q,рўйхат!$CX:$CX,$B$74,рўйхат!$D:$D,$C70)</f>
        <v/>
      </c>
      <c r="S70" s="35">
        <f>SUMIFS(рўйхат!R:R,рўйхат!$CX:$CX,$B$74,рўйхат!$D:$D,$C70)</f>
        <v/>
      </c>
      <c r="T70" s="36">
        <f>SUMIFS(рўйхат!S:S,рўйхат!$CX:$CX,$B$74,рўйхат!$D:$D,$C70)</f>
        <v/>
      </c>
      <c r="U70" s="35">
        <f>SUMIFS(рўйхат!T:T,рўйхат!$CX:$CX,$B$74,рўйхат!$D:$D,$C70)</f>
        <v/>
      </c>
      <c r="V70" s="36">
        <f>SUMIFS(рўйхат!U:U,рўйхат!$CX:$CX,$B$74,рўйхат!$D:$D,$C70)</f>
        <v/>
      </c>
      <c r="W70" s="35">
        <f>SUMIFS(рўйхат!V:V,рўйхат!$CX:$CX,$B$74,рўйхат!$D:$D,$C70)</f>
        <v/>
      </c>
      <c r="X70" s="36">
        <f>SUMIFS(рўйхат!W:W,рўйхат!$CX:$CX,$B$74,рўйхат!$D:$D,$C70)</f>
        <v/>
      </c>
      <c r="Y70" s="35">
        <f>SUMIFS(рўйхат!X:X,рўйхат!$CX:$CX,$B$74,рўйхат!$D:$D,$C70)</f>
        <v/>
      </c>
      <c r="Z70" s="36">
        <f>SUMIFS(рўйхат!Y:Y,рўйхат!$CX:$CX,$B$74,рўйхат!$D:$D,$C70)</f>
        <v/>
      </c>
      <c r="AA70" s="35">
        <f>SUMIFS(рўйхат!Z:Z,рўйхат!$CX:$CX,$B$74,рўйхат!$D:$D,$C70)</f>
        <v/>
      </c>
      <c r="AB70" s="36">
        <f>SUMIFS(рўйхат!AA:AA,рўйхат!$CX:$CX,$B$74,рўйхат!$D:$D,$C70)</f>
        <v/>
      </c>
      <c r="AC70" s="35">
        <f>SUMIFS(рўйхат!AB:AB,рўйхат!$CX:$CX,$B$74,рўйхат!$D:$D,$C70)</f>
        <v/>
      </c>
      <c r="AD70" s="36">
        <f>SUMIFS(рўйхат!AC:AC,рўйхат!$CX:$CX,$B$74,рўйхат!$D:$D,$C70)</f>
        <v/>
      </c>
      <c r="AE70" s="35">
        <f>SUMIFS(рўйхат!AD:AD,рўйхат!$CX:$CX,$B$74,рўйхат!$D:$D,$C70)</f>
        <v/>
      </c>
      <c r="AF70" s="36">
        <f>SUMIFS(рўйхат!AE:AE,рўйхат!$CX:$CX,$B$74,рўйхат!$D:$D,$C70)</f>
        <v/>
      </c>
      <c r="AG70" s="35">
        <f>SUMIFS(рўйхат!AH:AH,рўйхат!$CX:$CX,$B$74,рўйхат!$D:$D,$C70)</f>
        <v/>
      </c>
      <c r="AH70" s="36">
        <f>SUMIFS(рўйхат!AI:AI,рўйхат!$CX:$CX,$B$74,рўйхат!$D:$D,$C70)</f>
        <v/>
      </c>
      <c r="AI70" s="35">
        <f>SUMIFS(рўйхат!AJ:AJ,рўйхат!$CX:$CX,$B$74,рўйхат!$D:$D,$C70)</f>
        <v/>
      </c>
      <c r="AJ70" s="36">
        <f>SUMIFS(рўйхат!AK:AK,рўйхат!$CX:$CX,$B$74,рўйхат!$D:$D,$C70)</f>
        <v/>
      </c>
      <c r="AK70" s="35">
        <f>SUMIFS(рўйхат!AL:AL,рўйхат!$CX:$CX,$B$74,рўйхат!$D:$D,$C70)</f>
        <v/>
      </c>
      <c r="AL70" s="36">
        <f>SUMIFS(рўйхат!AM:AM,рўйхат!$CX:$CX,$B$74,рўйхат!$D:$D,$C70)</f>
        <v/>
      </c>
      <c r="AM70" s="77">
        <f>IFERROR(Q70/E70,0)</f>
        <v/>
      </c>
      <c r="AN70" s="77">
        <f>IFERROR(R70/F70,0)</f>
        <v/>
      </c>
      <c r="AO70" s="35">
        <f>SUMIFS(рўйхат!AX:AX,рўйхат!$CX:$CX,$B$74,рўйхат!$D:$D,$C70)</f>
        <v/>
      </c>
      <c r="AP70" s="36">
        <f>SUMIFS(рўйхат!AY:AY,рўйхат!$CX:$CX,$B$74,рўйхат!$D:$D,$C70)</f>
        <v/>
      </c>
      <c r="AQ70" s="35">
        <f>SUMIFS(рўйхат!AZ:AZ,рўйхат!$CX:$CX,$B$74,рўйхат!$D:$D,$C70)</f>
        <v/>
      </c>
      <c r="AR70" s="36">
        <f>SUMIFS(рўйхат!BA:BA,рўйхат!$CX:$CX,$B$74,рўйхат!$D:$D,$C70)</f>
        <v/>
      </c>
      <c r="AS70" s="35">
        <f>SUMIFS(рўйхат!BB:BB,рўйхат!$CX:$CX,$B$74,рўйхат!$D:$D,$C70)</f>
        <v/>
      </c>
      <c r="AT70" s="36">
        <f>SUMIFS(рўйхат!BC:BC,рўйхат!$CX:$CX,$B$74,рўйхат!$D:$D,$C70)</f>
        <v/>
      </c>
      <c r="AU70" s="35">
        <f>SUMIFS(рўйхат!BD:BD,рўйхат!$CX:$CX,$B$74,рўйхат!$D:$D,$C70)</f>
        <v/>
      </c>
      <c r="AV70" s="36">
        <f>SUMIFS(рўйхат!BE:BE,рўйхат!$CX:$CX,$B$74,рўйхат!$D:$D,$C70)</f>
        <v/>
      </c>
      <c r="AW70" s="35">
        <f>SUMIFS(рўйхат!BF:BF,рўйхат!$CX:$CX,$B$74,рўйхат!$D:$D,$C70)</f>
        <v/>
      </c>
      <c r="AX70" s="36">
        <f>SUMIFS(рўйхат!BG:BG,рўйхат!$CX:$CX,$B$74,рўйхат!$D:$D,$C70)</f>
        <v/>
      </c>
      <c r="AY70" s="35">
        <f>SUMIFS(рўйхат!BH:BH,рўйхат!$CX:$CX,$B$74,рўйхат!$D:$D,$C70)</f>
        <v/>
      </c>
      <c r="AZ70" s="36">
        <f>SUMIFS(рўйхат!BI:BI,рўйхат!$CX:$CX,$B$74,рўйхат!$D:$D,$C70)</f>
        <v/>
      </c>
      <c r="BA70" s="35">
        <f>SUMIFS(рўйхат!BJ:BJ,рўйхат!$CX:$CX,$B$74,рўйхат!$D:$D,$C70)</f>
        <v/>
      </c>
      <c r="BB70" s="36">
        <f>SUMIFS(рўйхат!BK:BK,рўйхат!$CX:$CX,$B$74,рўйхат!$D:$D,$C70)</f>
        <v/>
      </c>
      <c r="BC70" s="77">
        <f>IFERROR(AO70/E70,0)</f>
        <v/>
      </c>
      <c r="BD70" s="77">
        <f>IFERROR(AP70/F70,0)</f>
        <v/>
      </c>
      <c r="BE70" s="35">
        <f>SUMIFS(рўйхат!BL:BL,рўйхат!$CX:$CX,$B$74,рўйхат!$D:$D,$C70)</f>
        <v/>
      </c>
      <c r="BF70" s="36">
        <f>SUMIFS(рўйхат!BM:BM,рўйхат!$CX:$CX,$B$74,рўйхат!$D:$D,$C70)</f>
        <v/>
      </c>
      <c r="BG70" s="35">
        <f>SUMIFS(рўйхат!BN:BN,рўйхат!$CX:$CX,$B$74,рўйхат!$D:$D,$C70)</f>
        <v/>
      </c>
      <c r="BH70" s="36">
        <f>SUMIFS(рўйхат!BO:BO,рўйхат!$CX:$CX,$B$74,рўйхат!$D:$D,$C70)</f>
        <v/>
      </c>
      <c r="BI70" s="35">
        <f>SUMIFS(рўйхат!BP:BP,рўйхат!$CX:$CX,$B$74,рўйхат!$D:$D,$C70)</f>
        <v/>
      </c>
      <c r="BJ70" s="36">
        <f>SUMIFS(рўйхат!BQ:BQ,рўйхат!$CX:$CX,$B$74,рўйхат!$D:$D,$C70)</f>
        <v/>
      </c>
      <c r="BK70" s="35">
        <f>SUMIFS(рўйхат!BR:BR,рўйхат!$CX:$CX,$B$74,рўйхат!$D:$D,$C70)</f>
        <v/>
      </c>
      <c r="BL70" s="36">
        <f>SUMIFS(рўйхат!BS:BS,рўйхат!$CX:$CX,$B$74,рўйхат!$D:$D,$C70)</f>
        <v/>
      </c>
      <c r="BM70" s="35">
        <f>SUMIFS(рўйхат!BT:BT,рўйхат!$CX:$CX,$B$74,рўйхат!$D:$D,$C70)</f>
        <v/>
      </c>
      <c r="BN70" s="36">
        <f>SUMIFS(рўйхат!BU:BU,рўйхат!$CX:$CX,$B$74,рўйхат!$D:$D,$C70)</f>
        <v/>
      </c>
      <c r="BO70" s="35">
        <f>SUMIFS(рўйхат!BX:BX,рўйхат!$CX:$CX,$B$74,рўйхат!$D:$D,$C70)</f>
        <v/>
      </c>
      <c r="BP70" s="36">
        <f>SUMIFS(рўйхат!BY:BY,рўйхат!$CX:$CX,$B$74,рўйхат!$D:$D,$C70)</f>
        <v/>
      </c>
      <c r="BQ70" s="35">
        <f>SUMIFS(рўйхат!BZ:BZ,рўйхат!$CX:$CX,$B$74,рўйхат!$D:$D,$C70)</f>
        <v/>
      </c>
      <c r="BR70" s="36">
        <f>SUMIFS(рўйхат!CA:CA,рўйхат!$CX:$CX,$B$74,рўйхат!$D:$D,$C70)</f>
        <v/>
      </c>
      <c r="BS70" s="35">
        <f>SUMIFS(рўйхат!CB:CB,рўйхат!$CX:$CX,$B$74,рўйхат!$D:$D,$C70)</f>
        <v/>
      </c>
      <c r="BT70" s="36">
        <f>SUMIFS(рўйхат!CC:CC,рўйхат!$CX:$CX,$B$74,рўйхат!$D:$D,$C70)</f>
        <v/>
      </c>
      <c r="BU70" s="35">
        <f>SUMIFS(рўйхат!CD:CD,рўйхат!$CX:$CX,$B$74,рўйхат!$D:$D,$C70)</f>
        <v/>
      </c>
      <c r="BV70" s="36">
        <f>SUMIFS(рўйхат!CE:CE,рўйхат!$CX:$CX,$B$74,рўйхат!$D:$D,$C70)</f>
        <v/>
      </c>
      <c r="BW70" s="35">
        <f>SUMIFS(рўйхат!CH:CH,рўйхат!$CX:$CX,$B$74,рўйхат!$D:$D,$C70)</f>
        <v/>
      </c>
      <c r="BX70" s="36">
        <f>SUMIFS(рўйхат!CI:CI,рўйхат!$CX:$CX,$B$74,рўйхат!$D:$D,$C70)</f>
        <v/>
      </c>
      <c r="BY70" s="35">
        <f>SUMIFS(рўйхат!CJ:CJ,рўйхат!$CX:$CX,$B$74,рўйхат!$D:$D,$C70)</f>
        <v/>
      </c>
      <c r="BZ70" s="36">
        <f>SUMIFS(рўйхат!CK:CK,рўйхат!$CX:$CX,$B$74,рўйхат!$D:$D,$C70)</f>
        <v/>
      </c>
      <c r="CA70" s="35">
        <f>SUMIFS(рўйхат!CL:CL,рўйхат!$CX:$CX,$B$74,рўйхат!$D:$D,$C70)</f>
        <v/>
      </c>
      <c r="CB70" s="36">
        <f>SUMIFS(рўйхат!CM:CM,рўйхат!$CX:$CX,$B$74,рўйхат!$D:$D,$C70)</f>
        <v/>
      </c>
      <c r="CC70" s="35">
        <f>SUMIFS(рўйхат!CN:CN,рўйхат!$CX:$CX,$B$74,рўйхат!$D:$D,$C70)</f>
        <v/>
      </c>
      <c r="CD70" s="36">
        <f>SUMIFS(рўйхат!CO:CO,рўйхат!$CX:$CX,$B$74,рўйхат!$D:$D,$C70)</f>
        <v/>
      </c>
      <c r="CE70" s="77">
        <f>IFERROR(BE70/(Q70+BE70),0)</f>
        <v/>
      </c>
      <c r="CF70" s="78">
        <f>IFERROR(BF70/(R70+BF70),0)</f>
        <v/>
      </c>
    </row>
    <row r="71" hidden="1" outlineLevel="1" ht="30" customFormat="1" customHeight="1" s="8">
      <c r="A71" s="39" t="n"/>
      <c r="B71" s="50" t="n">
        <v>63</v>
      </c>
      <c r="C71" s="131" t="inlineStr">
        <is>
          <t>Manfaatlar to'qnashuvi (UZEX)</t>
        </is>
      </c>
      <c r="D71" s="51" t="n"/>
      <c r="E71" s="35">
        <f>SUMIFS(рўйхат!F:F,рўйхат!$CX:$CX,$B$74,рўйхат!$D:$D,$C71)</f>
        <v/>
      </c>
      <c r="F71" s="36">
        <f>SUMIFS(рўйхат!G:G,рўйхат!$CX:$CX,$B$74,рўйхат!$D:$D,$C71)</f>
        <v/>
      </c>
      <c r="G71" s="35">
        <f>SUMIFS(рўйхат!H:H,рўйхат!$CX:$CX,$B$74,рўйхат!$D:$D,$C71)</f>
        <v/>
      </c>
      <c r="H71" s="36">
        <f>SUMIFS(рўйхат!I:I,рўйхат!$CX:$CX,$B$74,рўйхат!$D:$D,$C71)</f>
        <v/>
      </c>
      <c r="I71" s="35">
        <f>SUMIFS(рўйхат!J:J,рўйхат!$CX:$CX,$B$74,рўйхат!$D:$D,$C71)</f>
        <v/>
      </c>
      <c r="J71" s="36">
        <f>SUMIFS(рўйхат!K:K,рўйхат!$CX:$CX,$B$74,рўйхат!$D:$D,$C71)</f>
        <v/>
      </c>
      <c r="K71" s="35">
        <f>SUMIFS(рўйхат!L:L,рўйхат!$CX:$CX,$B$74,рўйхат!$D:$D,$C71)</f>
        <v/>
      </c>
      <c r="L71" s="36">
        <f>SUMIFS(рўйхат!M:M,рўйхат!$CX:$CX,$B$74,рўйхат!$D:$D,$C71)</f>
        <v/>
      </c>
      <c r="M71" s="35">
        <f>SUMIFS(рўйхат!N:N,рўйхат!$CX:$CX,$B$74,рўйхат!$D:$D,$C71)</f>
        <v/>
      </c>
      <c r="N71" s="36">
        <f>SUMIFS(рўйхат!O:O,рўйхат!$CX:$CX,$B$74,рўйхат!$D:$D,$C71)</f>
        <v/>
      </c>
      <c r="O71" s="34">
        <f>IFERROR(M71/E71,0)</f>
        <v/>
      </c>
      <c r="P71" s="34">
        <f>IFERROR(N71/F71,0)</f>
        <v/>
      </c>
      <c r="Q71" s="35">
        <f>SUMIFS(рўйхат!P:P,рўйхат!$CX:$CX,$B$74,рўйхат!$D:$D,$C71)</f>
        <v/>
      </c>
      <c r="R71" s="36">
        <f>SUMIFS(рўйхат!Q:Q,рўйхат!$CX:$CX,$B$74,рўйхат!$D:$D,$C71)</f>
        <v/>
      </c>
      <c r="S71" s="35">
        <f>SUMIFS(рўйхат!R:R,рўйхат!$CX:$CX,$B$74,рўйхат!$D:$D,$C71)</f>
        <v/>
      </c>
      <c r="T71" s="36">
        <f>SUMIFS(рўйхат!S:S,рўйхат!$CX:$CX,$B$74,рўйхат!$D:$D,$C71)</f>
        <v/>
      </c>
      <c r="U71" s="35">
        <f>SUMIFS(рўйхат!T:T,рўйхат!$CX:$CX,$B$74,рўйхат!$D:$D,$C71)</f>
        <v/>
      </c>
      <c r="V71" s="36">
        <f>SUMIFS(рўйхат!U:U,рўйхат!$CX:$CX,$B$74,рўйхат!$D:$D,$C71)</f>
        <v/>
      </c>
      <c r="W71" s="35">
        <f>SUMIFS(рўйхат!V:V,рўйхат!$CX:$CX,$B$74,рўйхат!$D:$D,$C71)</f>
        <v/>
      </c>
      <c r="X71" s="36">
        <f>SUMIFS(рўйхат!W:W,рўйхат!$CX:$CX,$B$74,рўйхат!$D:$D,$C71)</f>
        <v/>
      </c>
      <c r="Y71" s="35">
        <f>SUMIFS(рўйхат!X:X,рўйхат!$CX:$CX,$B$74,рўйхат!$D:$D,$C71)</f>
        <v/>
      </c>
      <c r="Z71" s="36">
        <f>SUMIFS(рўйхат!Y:Y,рўйхат!$CX:$CX,$B$74,рўйхат!$D:$D,$C71)</f>
        <v/>
      </c>
      <c r="AA71" s="35">
        <f>SUMIFS(рўйхат!Z:Z,рўйхат!$CX:$CX,$B$74,рўйхат!$D:$D,$C71)</f>
        <v/>
      </c>
      <c r="AB71" s="36">
        <f>SUMIFS(рўйхат!AA:AA,рўйхат!$CX:$CX,$B$74,рўйхат!$D:$D,$C71)</f>
        <v/>
      </c>
      <c r="AC71" s="35">
        <f>SUMIFS(рўйхат!AB:AB,рўйхат!$CX:$CX,$B$74,рўйхат!$D:$D,$C71)</f>
        <v/>
      </c>
      <c r="AD71" s="36">
        <f>SUMIFS(рўйхат!AC:AC,рўйхат!$CX:$CX,$B$74,рўйхат!$D:$D,$C71)</f>
        <v/>
      </c>
      <c r="AE71" s="35">
        <f>SUMIFS(рўйхат!AD:AD,рўйхат!$CX:$CX,$B$74,рўйхат!$D:$D,$C71)</f>
        <v/>
      </c>
      <c r="AF71" s="36">
        <f>SUMIFS(рўйхат!AE:AE,рўйхат!$CX:$CX,$B$74,рўйхат!$D:$D,$C71)</f>
        <v/>
      </c>
      <c r="AG71" s="35">
        <f>SUMIFS(рўйхат!AH:AH,рўйхат!$CX:$CX,$B$74,рўйхат!$D:$D,$C71)</f>
        <v/>
      </c>
      <c r="AH71" s="36">
        <f>SUMIFS(рўйхат!AI:AI,рўйхат!$CX:$CX,$B$74,рўйхат!$D:$D,$C71)</f>
        <v/>
      </c>
      <c r="AI71" s="35">
        <f>SUMIFS(рўйхат!AJ:AJ,рўйхат!$CX:$CX,$B$74,рўйхат!$D:$D,$C71)</f>
        <v/>
      </c>
      <c r="AJ71" s="36">
        <f>SUMIFS(рўйхат!AK:AK,рўйхат!$CX:$CX,$B$74,рўйхат!$D:$D,$C71)</f>
        <v/>
      </c>
      <c r="AK71" s="35">
        <f>SUMIFS(рўйхат!AL:AL,рўйхат!$CX:$CX,$B$74,рўйхат!$D:$D,$C71)</f>
        <v/>
      </c>
      <c r="AL71" s="36">
        <f>SUMIFS(рўйхат!AM:AM,рўйхат!$CX:$CX,$B$74,рўйхат!$D:$D,$C71)</f>
        <v/>
      </c>
      <c r="AM71" s="77">
        <f>IFERROR(Q71/E71,0)</f>
        <v/>
      </c>
      <c r="AN71" s="77">
        <f>IFERROR(R71/F71,0)</f>
        <v/>
      </c>
      <c r="AO71" s="35">
        <f>SUMIFS(рўйхат!AX:AX,рўйхат!$CX:$CX,$B$74,рўйхат!$D:$D,$C71)</f>
        <v/>
      </c>
      <c r="AP71" s="36">
        <f>SUMIFS(рўйхат!AY:AY,рўйхат!$CX:$CX,$B$74,рўйхат!$D:$D,$C71)</f>
        <v/>
      </c>
      <c r="AQ71" s="35">
        <f>SUMIFS(рўйхат!AZ:AZ,рўйхат!$CX:$CX,$B$74,рўйхат!$D:$D,$C71)</f>
        <v/>
      </c>
      <c r="AR71" s="36">
        <f>SUMIFS(рўйхат!BA:BA,рўйхат!$CX:$CX,$B$74,рўйхат!$D:$D,$C71)</f>
        <v/>
      </c>
      <c r="AS71" s="35">
        <f>SUMIFS(рўйхат!BB:BB,рўйхат!$CX:$CX,$B$74,рўйхат!$D:$D,$C71)</f>
        <v/>
      </c>
      <c r="AT71" s="36">
        <f>SUMIFS(рўйхат!BC:BC,рўйхат!$CX:$CX,$B$74,рўйхат!$D:$D,$C71)</f>
        <v/>
      </c>
      <c r="AU71" s="35">
        <f>SUMIFS(рўйхат!BD:BD,рўйхат!$CX:$CX,$B$74,рўйхат!$D:$D,$C71)</f>
        <v/>
      </c>
      <c r="AV71" s="36">
        <f>SUMIFS(рўйхат!BE:BE,рўйхат!$CX:$CX,$B$74,рўйхат!$D:$D,$C71)</f>
        <v/>
      </c>
      <c r="AW71" s="35">
        <f>SUMIFS(рўйхат!BF:BF,рўйхат!$CX:$CX,$B$74,рўйхат!$D:$D,$C71)</f>
        <v/>
      </c>
      <c r="AX71" s="36">
        <f>SUMIFS(рўйхат!BG:BG,рўйхат!$CX:$CX,$B$74,рўйхат!$D:$D,$C71)</f>
        <v/>
      </c>
      <c r="AY71" s="35">
        <f>SUMIFS(рўйхат!BH:BH,рўйхат!$CX:$CX,$B$74,рўйхат!$D:$D,$C71)</f>
        <v/>
      </c>
      <c r="AZ71" s="36">
        <f>SUMIFS(рўйхат!BI:BI,рўйхат!$CX:$CX,$B$74,рўйхат!$D:$D,$C71)</f>
        <v/>
      </c>
      <c r="BA71" s="35">
        <f>SUMIFS(рўйхат!BJ:BJ,рўйхат!$CX:$CX,$B$74,рўйхат!$D:$D,$C71)</f>
        <v/>
      </c>
      <c r="BB71" s="36">
        <f>SUMIFS(рўйхат!BK:BK,рўйхат!$CX:$CX,$B$74,рўйхат!$D:$D,$C71)</f>
        <v/>
      </c>
      <c r="BC71" s="77">
        <f>IFERROR(AO71/E71,0)</f>
        <v/>
      </c>
      <c r="BD71" s="77">
        <f>IFERROR(AP71/F71,0)</f>
        <v/>
      </c>
      <c r="BE71" s="35">
        <f>SUMIFS(рўйхат!BL:BL,рўйхат!$CX:$CX,$B$74,рўйхат!$D:$D,$C71)</f>
        <v/>
      </c>
      <c r="BF71" s="36">
        <f>SUMIFS(рўйхат!BM:BM,рўйхат!$CX:$CX,$B$74,рўйхат!$D:$D,$C71)</f>
        <v/>
      </c>
      <c r="BG71" s="35">
        <f>SUMIFS(рўйхат!BN:BN,рўйхат!$CX:$CX,$B$74,рўйхат!$D:$D,$C71)</f>
        <v/>
      </c>
      <c r="BH71" s="36">
        <f>SUMIFS(рўйхат!BO:BO,рўйхат!$CX:$CX,$B$74,рўйхат!$D:$D,$C71)</f>
        <v/>
      </c>
      <c r="BI71" s="35">
        <f>SUMIFS(рўйхат!BP:BP,рўйхат!$CX:$CX,$B$74,рўйхат!$D:$D,$C71)</f>
        <v/>
      </c>
      <c r="BJ71" s="36">
        <f>SUMIFS(рўйхат!BQ:BQ,рўйхат!$CX:$CX,$B$74,рўйхат!$D:$D,$C71)</f>
        <v/>
      </c>
      <c r="BK71" s="35">
        <f>SUMIFS(рўйхат!BR:BR,рўйхат!$CX:$CX,$B$74,рўйхат!$D:$D,$C71)</f>
        <v/>
      </c>
      <c r="BL71" s="36">
        <f>SUMIFS(рўйхат!BS:BS,рўйхат!$CX:$CX,$B$74,рўйхат!$D:$D,$C71)</f>
        <v/>
      </c>
      <c r="BM71" s="35">
        <f>SUMIFS(рўйхат!BT:BT,рўйхат!$CX:$CX,$B$74,рўйхат!$D:$D,$C71)</f>
        <v/>
      </c>
      <c r="BN71" s="36">
        <f>SUMIFS(рўйхат!BU:BU,рўйхат!$CX:$CX,$B$74,рўйхат!$D:$D,$C71)</f>
        <v/>
      </c>
      <c r="BO71" s="35">
        <f>SUMIFS(рўйхат!BX:BX,рўйхат!$CX:$CX,$B$74,рўйхат!$D:$D,$C71)</f>
        <v/>
      </c>
      <c r="BP71" s="36">
        <f>SUMIFS(рўйхат!BY:BY,рўйхат!$CX:$CX,$B$74,рўйхат!$D:$D,$C71)</f>
        <v/>
      </c>
      <c r="BQ71" s="35">
        <f>SUMIFS(рўйхат!BZ:BZ,рўйхат!$CX:$CX,$B$74,рўйхат!$D:$D,$C71)</f>
        <v/>
      </c>
      <c r="BR71" s="36">
        <f>SUMIFS(рўйхат!CA:CA,рўйхат!$CX:$CX,$B$74,рўйхат!$D:$D,$C71)</f>
        <v/>
      </c>
      <c r="BS71" s="35">
        <f>SUMIFS(рўйхат!CB:CB,рўйхат!$CX:$CX,$B$74,рўйхат!$D:$D,$C71)</f>
        <v/>
      </c>
      <c r="BT71" s="36">
        <f>SUMIFS(рўйхат!CC:CC,рўйхат!$CX:$CX,$B$74,рўйхат!$D:$D,$C71)</f>
        <v/>
      </c>
      <c r="BU71" s="35">
        <f>SUMIFS(рўйхат!CD:CD,рўйхат!$CX:$CX,$B$74,рўйхат!$D:$D,$C71)</f>
        <v/>
      </c>
      <c r="BV71" s="36">
        <f>SUMIFS(рўйхат!CE:CE,рўйхат!$CX:$CX,$B$74,рўйхат!$D:$D,$C71)</f>
        <v/>
      </c>
      <c r="BW71" s="35">
        <f>SUMIFS(рўйхат!CH:CH,рўйхат!$CX:$CX,$B$74,рўйхат!$D:$D,$C71)</f>
        <v/>
      </c>
      <c r="BX71" s="36">
        <f>SUMIFS(рўйхат!CI:CI,рўйхат!$CX:$CX,$B$74,рўйхат!$D:$D,$C71)</f>
        <v/>
      </c>
      <c r="BY71" s="35">
        <f>SUMIFS(рўйхат!CJ:CJ,рўйхат!$CX:$CX,$B$74,рўйхат!$D:$D,$C71)</f>
        <v/>
      </c>
      <c r="BZ71" s="36">
        <f>SUMIFS(рўйхат!CK:CK,рўйхат!$CX:$CX,$B$74,рўйхат!$D:$D,$C71)</f>
        <v/>
      </c>
      <c r="CA71" s="35">
        <f>SUMIFS(рўйхат!CL:CL,рўйхат!$CX:$CX,$B$74,рўйхат!$D:$D,$C71)</f>
        <v/>
      </c>
      <c r="CB71" s="36">
        <f>SUMIFS(рўйхат!CM:CM,рўйхат!$CX:$CX,$B$74,рўйхат!$D:$D,$C71)</f>
        <v/>
      </c>
      <c r="CC71" s="35">
        <f>SUMIFS(рўйхат!CN:CN,рўйхат!$CX:$CX,$B$74,рўйхат!$D:$D,$C71)</f>
        <v/>
      </c>
      <c r="CD71" s="36">
        <f>SUMIFS(рўйхат!CO:CO,рўйхат!$CX:$CX,$B$74,рўйхат!$D:$D,$C71)</f>
        <v/>
      </c>
      <c r="CE71" s="77">
        <f>IFERROR(BE71/(Q71+BE71),0)</f>
        <v/>
      </c>
      <c r="CF71" s="78">
        <f>IFERROR(BF71/(R71+BF71),0)</f>
        <v/>
      </c>
    </row>
    <row r="72" hidden="1" outlineLevel="1" ht="30" customFormat="1" customHeight="1" s="8">
      <c r="A72" s="39" t="n"/>
      <c r="B72" s="50" t="n">
        <v>64</v>
      </c>
      <c r="C72" s="131" t="inlineStr">
        <is>
          <t>Manfaatlar to'qnashuvi (Xt Xarid)</t>
        </is>
      </c>
      <c r="D72" s="51" t="n"/>
      <c r="E72" s="35">
        <f>SUMIFS(рўйхат!F:F,рўйхат!$CX:$CX,$B$74,рўйхат!$D:$D,$C72)</f>
        <v/>
      </c>
      <c r="F72" s="36">
        <f>SUMIFS(рўйхат!G:G,рўйхат!$CX:$CX,$B$74,рўйхат!$D:$D,$C72)</f>
        <v/>
      </c>
      <c r="G72" s="35">
        <f>SUMIFS(рўйхат!H:H,рўйхат!$CX:$CX,$B$74,рўйхат!$D:$D,$C72)</f>
        <v/>
      </c>
      <c r="H72" s="36">
        <f>SUMIFS(рўйхат!I:I,рўйхат!$CX:$CX,$B$74,рўйхат!$D:$D,$C72)</f>
        <v/>
      </c>
      <c r="I72" s="35">
        <f>SUMIFS(рўйхат!J:J,рўйхат!$CX:$CX,$B$74,рўйхат!$D:$D,$C72)</f>
        <v/>
      </c>
      <c r="J72" s="36">
        <f>SUMIFS(рўйхат!K:K,рўйхат!$CX:$CX,$B$74,рўйхат!$D:$D,$C72)</f>
        <v/>
      </c>
      <c r="K72" s="35">
        <f>SUMIFS(рўйхат!L:L,рўйхат!$CX:$CX,$B$74,рўйхат!$D:$D,$C72)</f>
        <v/>
      </c>
      <c r="L72" s="36">
        <f>SUMIFS(рўйхат!M:M,рўйхат!$CX:$CX,$B$74,рўйхат!$D:$D,$C72)</f>
        <v/>
      </c>
      <c r="M72" s="35">
        <f>SUMIFS(рўйхат!N:N,рўйхат!$CX:$CX,$B$74,рўйхат!$D:$D,$C72)</f>
        <v/>
      </c>
      <c r="N72" s="36">
        <f>SUMIFS(рўйхат!O:O,рўйхат!$CX:$CX,$B$74,рўйхат!$D:$D,$C72)</f>
        <v/>
      </c>
      <c r="O72" s="34">
        <f>IFERROR(M72/E72,0)</f>
        <v/>
      </c>
      <c r="P72" s="34">
        <f>IFERROR(N72/F72,0)</f>
        <v/>
      </c>
      <c r="Q72" s="35">
        <f>SUMIFS(рўйхат!P:P,рўйхат!$CX:$CX,$B$74,рўйхат!$D:$D,$C72)</f>
        <v/>
      </c>
      <c r="R72" s="36">
        <f>SUMIFS(рўйхат!Q:Q,рўйхат!$CX:$CX,$B$74,рўйхат!$D:$D,$C72)</f>
        <v/>
      </c>
      <c r="S72" s="35">
        <f>SUMIFS(рўйхат!R:R,рўйхат!$CX:$CX,$B$74,рўйхат!$D:$D,$C72)</f>
        <v/>
      </c>
      <c r="T72" s="36">
        <f>SUMIFS(рўйхат!S:S,рўйхат!$CX:$CX,$B$74,рўйхат!$D:$D,$C72)</f>
        <v/>
      </c>
      <c r="U72" s="35">
        <f>SUMIFS(рўйхат!T:T,рўйхат!$CX:$CX,$B$74,рўйхат!$D:$D,$C72)</f>
        <v/>
      </c>
      <c r="V72" s="36">
        <f>SUMIFS(рўйхат!U:U,рўйхат!$CX:$CX,$B$74,рўйхат!$D:$D,$C72)</f>
        <v/>
      </c>
      <c r="W72" s="35">
        <f>SUMIFS(рўйхат!V:V,рўйхат!$CX:$CX,$B$74,рўйхат!$D:$D,$C72)</f>
        <v/>
      </c>
      <c r="X72" s="36">
        <f>SUMIFS(рўйхат!W:W,рўйхат!$CX:$CX,$B$74,рўйхат!$D:$D,$C72)</f>
        <v/>
      </c>
      <c r="Y72" s="35">
        <f>SUMIFS(рўйхат!X:X,рўйхат!$CX:$CX,$B$74,рўйхат!$D:$D,$C72)</f>
        <v/>
      </c>
      <c r="Z72" s="36">
        <f>SUMIFS(рўйхат!Y:Y,рўйхат!$CX:$CX,$B$74,рўйхат!$D:$D,$C72)</f>
        <v/>
      </c>
      <c r="AA72" s="35">
        <f>SUMIFS(рўйхат!Z:Z,рўйхат!$CX:$CX,$B$74,рўйхат!$D:$D,$C72)</f>
        <v/>
      </c>
      <c r="AB72" s="36">
        <f>SUMIFS(рўйхат!AA:AA,рўйхат!$CX:$CX,$B$74,рўйхат!$D:$D,$C72)</f>
        <v/>
      </c>
      <c r="AC72" s="35">
        <f>SUMIFS(рўйхат!AB:AB,рўйхат!$CX:$CX,$B$74,рўйхат!$D:$D,$C72)</f>
        <v/>
      </c>
      <c r="AD72" s="36">
        <f>SUMIFS(рўйхат!AC:AC,рўйхат!$CX:$CX,$B$74,рўйхат!$D:$D,$C72)</f>
        <v/>
      </c>
      <c r="AE72" s="35">
        <f>SUMIFS(рўйхат!AD:AD,рўйхат!$CX:$CX,$B$74,рўйхат!$D:$D,$C72)</f>
        <v/>
      </c>
      <c r="AF72" s="36">
        <f>SUMIFS(рўйхат!AE:AE,рўйхат!$CX:$CX,$B$74,рўйхат!$D:$D,$C72)</f>
        <v/>
      </c>
      <c r="AG72" s="35">
        <f>SUMIFS(рўйхат!AH:AH,рўйхат!$CX:$CX,$B$74,рўйхат!$D:$D,$C72)</f>
        <v/>
      </c>
      <c r="AH72" s="36">
        <f>SUMIFS(рўйхат!AI:AI,рўйхат!$CX:$CX,$B$74,рўйхат!$D:$D,$C72)</f>
        <v/>
      </c>
      <c r="AI72" s="35">
        <f>SUMIFS(рўйхат!AJ:AJ,рўйхат!$CX:$CX,$B$74,рўйхат!$D:$D,$C72)</f>
        <v/>
      </c>
      <c r="AJ72" s="36">
        <f>SUMIFS(рўйхат!AK:AK,рўйхат!$CX:$CX,$B$74,рўйхат!$D:$D,$C72)</f>
        <v/>
      </c>
      <c r="AK72" s="35">
        <f>SUMIFS(рўйхат!AL:AL,рўйхат!$CX:$CX,$B$74,рўйхат!$D:$D,$C72)</f>
        <v/>
      </c>
      <c r="AL72" s="36">
        <f>SUMIFS(рўйхат!AM:AM,рўйхат!$CX:$CX,$B$74,рўйхат!$D:$D,$C72)</f>
        <v/>
      </c>
      <c r="AM72" s="77">
        <f>IFERROR(Q72/E72,0)</f>
        <v/>
      </c>
      <c r="AN72" s="77">
        <f>IFERROR(R72/F72,0)</f>
        <v/>
      </c>
      <c r="AO72" s="35">
        <f>SUMIFS(рўйхат!AX:AX,рўйхат!$CX:$CX,$B$74,рўйхат!$D:$D,$C72)</f>
        <v/>
      </c>
      <c r="AP72" s="36">
        <f>SUMIFS(рўйхат!AY:AY,рўйхат!$CX:$CX,$B$74,рўйхат!$D:$D,$C72)</f>
        <v/>
      </c>
      <c r="AQ72" s="35">
        <f>SUMIFS(рўйхат!AZ:AZ,рўйхат!$CX:$CX,$B$74,рўйхат!$D:$D,$C72)</f>
        <v/>
      </c>
      <c r="AR72" s="36">
        <f>SUMIFS(рўйхат!BA:BA,рўйхат!$CX:$CX,$B$74,рўйхат!$D:$D,$C72)</f>
        <v/>
      </c>
      <c r="AS72" s="35">
        <f>SUMIFS(рўйхат!BB:BB,рўйхат!$CX:$CX,$B$74,рўйхат!$D:$D,$C72)</f>
        <v/>
      </c>
      <c r="AT72" s="36">
        <f>SUMIFS(рўйхат!BC:BC,рўйхат!$CX:$CX,$B$74,рўйхат!$D:$D,$C72)</f>
        <v/>
      </c>
      <c r="AU72" s="35">
        <f>SUMIFS(рўйхат!BD:BD,рўйхат!$CX:$CX,$B$74,рўйхат!$D:$D,$C72)</f>
        <v/>
      </c>
      <c r="AV72" s="36">
        <f>SUMIFS(рўйхат!BE:BE,рўйхат!$CX:$CX,$B$74,рўйхат!$D:$D,$C72)</f>
        <v/>
      </c>
      <c r="AW72" s="35">
        <f>SUMIFS(рўйхат!BF:BF,рўйхат!$CX:$CX,$B$74,рўйхат!$D:$D,$C72)</f>
        <v/>
      </c>
      <c r="AX72" s="36">
        <f>SUMIFS(рўйхат!BG:BG,рўйхат!$CX:$CX,$B$74,рўйхат!$D:$D,$C72)</f>
        <v/>
      </c>
      <c r="AY72" s="35">
        <f>SUMIFS(рўйхат!BH:BH,рўйхат!$CX:$CX,$B$74,рўйхат!$D:$D,$C72)</f>
        <v/>
      </c>
      <c r="AZ72" s="36">
        <f>SUMIFS(рўйхат!BI:BI,рўйхат!$CX:$CX,$B$74,рўйхат!$D:$D,$C72)</f>
        <v/>
      </c>
      <c r="BA72" s="35">
        <f>SUMIFS(рўйхат!BJ:BJ,рўйхат!$CX:$CX,$B$74,рўйхат!$D:$D,$C72)</f>
        <v/>
      </c>
      <c r="BB72" s="36">
        <f>SUMIFS(рўйхат!BK:BK,рўйхат!$CX:$CX,$B$74,рўйхат!$D:$D,$C72)</f>
        <v/>
      </c>
      <c r="BC72" s="77">
        <f>IFERROR(AO72/E72,0)</f>
        <v/>
      </c>
      <c r="BD72" s="77">
        <f>IFERROR(AP72/F72,0)</f>
        <v/>
      </c>
      <c r="BE72" s="35">
        <f>SUMIFS(рўйхат!BL:BL,рўйхат!$CX:$CX,$B$74,рўйхат!$D:$D,$C72)</f>
        <v/>
      </c>
      <c r="BF72" s="36">
        <f>SUMIFS(рўйхат!BM:BM,рўйхат!$CX:$CX,$B$74,рўйхат!$D:$D,$C72)</f>
        <v/>
      </c>
      <c r="BG72" s="35">
        <f>SUMIFS(рўйхат!BN:BN,рўйхат!$CX:$CX,$B$74,рўйхат!$D:$D,$C72)</f>
        <v/>
      </c>
      <c r="BH72" s="36">
        <f>SUMIFS(рўйхат!BO:BO,рўйхат!$CX:$CX,$B$74,рўйхат!$D:$D,$C72)</f>
        <v/>
      </c>
      <c r="BI72" s="35">
        <f>SUMIFS(рўйхат!BP:BP,рўйхат!$CX:$CX,$B$74,рўйхат!$D:$D,$C72)</f>
        <v/>
      </c>
      <c r="BJ72" s="36">
        <f>SUMIFS(рўйхат!BQ:BQ,рўйхат!$CX:$CX,$B$74,рўйхат!$D:$D,$C72)</f>
        <v/>
      </c>
      <c r="BK72" s="35">
        <f>SUMIFS(рўйхат!BR:BR,рўйхат!$CX:$CX,$B$74,рўйхат!$D:$D,$C72)</f>
        <v/>
      </c>
      <c r="BL72" s="36">
        <f>SUMIFS(рўйхат!BS:BS,рўйхат!$CX:$CX,$B$74,рўйхат!$D:$D,$C72)</f>
        <v/>
      </c>
      <c r="BM72" s="35">
        <f>SUMIFS(рўйхат!BT:BT,рўйхат!$CX:$CX,$B$74,рўйхат!$D:$D,$C72)</f>
        <v/>
      </c>
      <c r="BN72" s="36">
        <f>SUMIFS(рўйхат!BU:BU,рўйхат!$CX:$CX,$B$74,рўйхат!$D:$D,$C72)</f>
        <v/>
      </c>
      <c r="BO72" s="35">
        <f>SUMIFS(рўйхат!BX:BX,рўйхат!$CX:$CX,$B$74,рўйхат!$D:$D,$C72)</f>
        <v/>
      </c>
      <c r="BP72" s="36">
        <f>SUMIFS(рўйхат!BY:BY,рўйхат!$CX:$CX,$B$74,рўйхат!$D:$D,$C72)</f>
        <v/>
      </c>
      <c r="BQ72" s="35">
        <f>SUMIFS(рўйхат!BZ:BZ,рўйхат!$CX:$CX,$B$74,рўйхат!$D:$D,$C72)</f>
        <v/>
      </c>
      <c r="BR72" s="36">
        <f>SUMIFS(рўйхат!CA:CA,рўйхат!$CX:$CX,$B$74,рўйхат!$D:$D,$C72)</f>
        <v/>
      </c>
      <c r="BS72" s="35">
        <f>SUMIFS(рўйхат!CB:CB,рўйхат!$CX:$CX,$B$74,рўйхат!$D:$D,$C72)</f>
        <v/>
      </c>
      <c r="BT72" s="36">
        <f>SUMIFS(рўйхат!CC:CC,рўйхат!$CX:$CX,$B$74,рўйхат!$D:$D,$C72)</f>
        <v/>
      </c>
      <c r="BU72" s="35">
        <f>SUMIFS(рўйхат!CD:CD,рўйхат!$CX:$CX,$B$74,рўйхат!$D:$D,$C72)</f>
        <v/>
      </c>
      <c r="BV72" s="36">
        <f>SUMIFS(рўйхат!CE:CE,рўйхат!$CX:$CX,$B$74,рўйхат!$D:$D,$C72)</f>
        <v/>
      </c>
      <c r="BW72" s="35">
        <f>SUMIFS(рўйхат!CH:CH,рўйхат!$CX:$CX,$B$74,рўйхат!$D:$D,$C72)</f>
        <v/>
      </c>
      <c r="BX72" s="36">
        <f>SUMIFS(рўйхат!CI:CI,рўйхат!$CX:$CX,$B$74,рўйхат!$D:$D,$C72)</f>
        <v/>
      </c>
      <c r="BY72" s="35">
        <f>SUMIFS(рўйхат!CJ:CJ,рўйхат!$CX:$CX,$B$74,рўйхат!$D:$D,$C72)</f>
        <v/>
      </c>
      <c r="BZ72" s="36">
        <f>SUMIFS(рўйхат!CK:CK,рўйхат!$CX:$CX,$B$74,рўйхат!$D:$D,$C72)</f>
        <v/>
      </c>
      <c r="CA72" s="35">
        <f>SUMIFS(рўйхат!CL:CL,рўйхат!$CX:$CX,$B$74,рўйхат!$D:$D,$C72)</f>
        <v/>
      </c>
      <c r="CB72" s="36">
        <f>SUMIFS(рўйхат!CM:CM,рўйхат!$CX:$CX,$B$74,рўйхат!$D:$D,$C72)</f>
        <v/>
      </c>
      <c r="CC72" s="35">
        <f>SUMIFS(рўйхат!CN:CN,рўйхат!$CX:$CX,$B$74,рўйхат!$D:$D,$C72)</f>
        <v/>
      </c>
      <c r="CD72" s="36">
        <f>SUMIFS(рўйхат!CO:CO,рўйхат!$CX:$CX,$B$74,рўйхат!$D:$D,$C72)</f>
        <v/>
      </c>
      <c r="CE72" s="77">
        <f>IFERROR(BE72/(Q72+BE72),0)</f>
        <v/>
      </c>
      <c r="CF72" s="78">
        <f>IFERROR(BF72/(R72+BF72),0)</f>
        <v/>
      </c>
    </row>
    <row r="73" hidden="1" outlineLevel="1" ht="30" customFormat="1" customHeight="1" s="8">
      <c r="A73" s="39" t="n"/>
      <c r="B73" s="50" t="n">
        <v>65</v>
      </c>
      <c r="C73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73" s="51" t="n"/>
      <c r="E73" s="35">
        <f>SUMIFS(рўйхат!F:F,рўйхат!$CX:$CX,$B$74,рўйхат!$D:$D,$C73)</f>
        <v/>
      </c>
      <c r="F73" s="36">
        <f>SUMIFS(рўйхат!G:G,рўйхат!$CX:$CX,$B$74,рўйхат!$D:$D,$C73)</f>
        <v/>
      </c>
      <c r="G73" s="35">
        <f>SUMIFS(рўйхат!H:H,рўйхат!$CX:$CX,$B$74,рўйхат!$D:$D,$C73)</f>
        <v/>
      </c>
      <c r="H73" s="36">
        <f>SUMIFS(рўйхат!I:I,рўйхат!$CX:$CX,$B$74,рўйхат!$D:$D,$C73)</f>
        <v/>
      </c>
      <c r="I73" s="35">
        <f>SUMIFS(рўйхат!J:J,рўйхат!$CX:$CX,$B$74,рўйхат!$D:$D,$C73)</f>
        <v/>
      </c>
      <c r="J73" s="36">
        <f>SUMIFS(рўйхат!K:K,рўйхат!$CX:$CX,$B$74,рўйхат!$D:$D,$C73)</f>
        <v/>
      </c>
      <c r="K73" s="35">
        <f>SUMIFS(рўйхат!L:L,рўйхат!$CX:$CX,$B$74,рўйхат!$D:$D,$C73)</f>
        <v/>
      </c>
      <c r="L73" s="36">
        <f>SUMIFS(рўйхат!M:M,рўйхат!$CX:$CX,$B$74,рўйхат!$D:$D,$C73)</f>
        <v/>
      </c>
      <c r="M73" s="35">
        <f>SUMIFS(рўйхат!N:N,рўйхат!$CX:$CX,$B$74,рўйхат!$D:$D,$C73)</f>
        <v/>
      </c>
      <c r="N73" s="36">
        <f>SUMIFS(рўйхат!O:O,рўйхат!$CX:$CX,$B$74,рўйхат!$D:$D,$C73)</f>
        <v/>
      </c>
      <c r="O73" s="34">
        <f>IFERROR(M73/E73,0)</f>
        <v/>
      </c>
      <c r="P73" s="34">
        <f>IFERROR(N73/F73,0)</f>
        <v/>
      </c>
      <c r="Q73" s="35">
        <f>SUMIFS(рўйхат!P:P,рўйхат!$CX:$CX,$B$74,рўйхат!$D:$D,$C73)</f>
        <v/>
      </c>
      <c r="R73" s="36">
        <f>SUMIFS(рўйхат!Q:Q,рўйхат!$CX:$CX,$B$74,рўйхат!$D:$D,$C73)</f>
        <v/>
      </c>
      <c r="S73" s="35">
        <f>SUMIFS(рўйхат!R:R,рўйхат!$CX:$CX,$B$74,рўйхат!$D:$D,$C73)</f>
        <v/>
      </c>
      <c r="T73" s="36">
        <f>SUMIFS(рўйхат!S:S,рўйхат!$CX:$CX,$B$74,рўйхат!$D:$D,$C73)</f>
        <v/>
      </c>
      <c r="U73" s="35">
        <f>SUMIFS(рўйхат!T:T,рўйхат!$CX:$CX,$B$74,рўйхат!$D:$D,$C73)</f>
        <v/>
      </c>
      <c r="V73" s="36">
        <f>SUMIFS(рўйхат!U:U,рўйхат!$CX:$CX,$B$74,рўйхат!$D:$D,$C73)</f>
        <v/>
      </c>
      <c r="W73" s="35">
        <f>SUMIFS(рўйхат!V:V,рўйхат!$CX:$CX,$B$74,рўйхат!$D:$D,$C73)</f>
        <v/>
      </c>
      <c r="X73" s="36">
        <f>SUMIFS(рўйхат!W:W,рўйхат!$CX:$CX,$B$74,рўйхат!$D:$D,$C73)</f>
        <v/>
      </c>
      <c r="Y73" s="35">
        <f>SUMIFS(рўйхат!X:X,рўйхат!$CX:$CX,$B$74,рўйхат!$D:$D,$C73)</f>
        <v/>
      </c>
      <c r="Z73" s="36">
        <f>SUMIFS(рўйхат!Y:Y,рўйхат!$CX:$CX,$B$74,рўйхат!$D:$D,$C73)</f>
        <v/>
      </c>
      <c r="AA73" s="35">
        <f>SUMIFS(рўйхат!Z:Z,рўйхат!$CX:$CX,$B$74,рўйхат!$D:$D,$C73)</f>
        <v/>
      </c>
      <c r="AB73" s="36">
        <f>SUMIFS(рўйхат!AA:AA,рўйхат!$CX:$CX,$B$74,рўйхат!$D:$D,$C73)</f>
        <v/>
      </c>
      <c r="AC73" s="35">
        <f>SUMIFS(рўйхат!AB:AB,рўйхат!$CX:$CX,$B$74,рўйхат!$D:$D,$C73)</f>
        <v/>
      </c>
      <c r="AD73" s="36">
        <f>SUMIFS(рўйхат!AC:AC,рўйхат!$CX:$CX,$B$74,рўйхат!$D:$D,$C73)</f>
        <v/>
      </c>
      <c r="AE73" s="35">
        <f>SUMIFS(рўйхат!AD:AD,рўйхат!$CX:$CX,$B$74,рўйхат!$D:$D,$C73)</f>
        <v/>
      </c>
      <c r="AF73" s="36">
        <f>SUMIFS(рўйхат!AE:AE,рўйхат!$CX:$CX,$B$74,рўйхат!$D:$D,$C73)</f>
        <v/>
      </c>
      <c r="AG73" s="35">
        <f>SUMIFS(рўйхат!AH:AH,рўйхат!$CX:$CX,$B$74,рўйхат!$D:$D,$C73)</f>
        <v/>
      </c>
      <c r="AH73" s="36">
        <f>SUMIFS(рўйхат!AI:AI,рўйхат!$CX:$CX,$B$74,рўйхат!$D:$D,$C73)</f>
        <v/>
      </c>
      <c r="AI73" s="35">
        <f>SUMIFS(рўйхат!AJ:AJ,рўйхат!$CX:$CX,$B$74,рўйхат!$D:$D,$C73)</f>
        <v/>
      </c>
      <c r="AJ73" s="36">
        <f>SUMIFS(рўйхат!AK:AK,рўйхат!$CX:$CX,$B$74,рўйхат!$D:$D,$C73)</f>
        <v/>
      </c>
      <c r="AK73" s="35">
        <f>SUMIFS(рўйхат!AL:AL,рўйхат!$CX:$CX,$B$74,рўйхат!$D:$D,$C73)</f>
        <v/>
      </c>
      <c r="AL73" s="36">
        <f>SUMIFS(рўйхат!AM:AM,рўйхат!$CX:$CX,$B$74,рўйхат!$D:$D,$C73)</f>
        <v/>
      </c>
      <c r="AM73" s="77">
        <f>IFERROR(Q73/E73,0)</f>
        <v/>
      </c>
      <c r="AN73" s="77">
        <f>IFERROR(R73/F73,0)</f>
        <v/>
      </c>
      <c r="AO73" s="35">
        <f>SUMIFS(рўйхат!AX:AX,рўйхат!$CX:$CX,$B$74,рўйхат!$D:$D,$C73)</f>
        <v/>
      </c>
      <c r="AP73" s="36">
        <f>SUMIFS(рўйхат!AY:AY,рўйхат!$CX:$CX,$B$74,рўйхат!$D:$D,$C73)</f>
        <v/>
      </c>
      <c r="AQ73" s="35">
        <f>SUMIFS(рўйхат!AZ:AZ,рўйхат!$CX:$CX,$B$74,рўйхат!$D:$D,$C73)</f>
        <v/>
      </c>
      <c r="AR73" s="36">
        <f>SUMIFS(рўйхат!BA:BA,рўйхат!$CX:$CX,$B$74,рўйхат!$D:$D,$C73)</f>
        <v/>
      </c>
      <c r="AS73" s="35">
        <f>SUMIFS(рўйхат!BB:BB,рўйхат!$CX:$CX,$B$74,рўйхат!$D:$D,$C73)</f>
        <v/>
      </c>
      <c r="AT73" s="36">
        <f>SUMIFS(рўйхат!BC:BC,рўйхат!$CX:$CX,$B$74,рўйхат!$D:$D,$C73)</f>
        <v/>
      </c>
      <c r="AU73" s="35">
        <f>SUMIFS(рўйхат!BD:BD,рўйхат!$CX:$CX,$B$74,рўйхат!$D:$D,$C73)</f>
        <v/>
      </c>
      <c r="AV73" s="36">
        <f>SUMIFS(рўйхат!BE:BE,рўйхат!$CX:$CX,$B$74,рўйхат!$D:$D,$C73)</f>
        <v/>
      </c>
      <c r="AW73" s="35">
        <f>SUMIFS(рўйхат!BF:BF,рўйхат!$CX:$CX,$B$74,рўйхат!$D:$D,$C73)</f>
        <v/>
      </c>
      <c r="AX73" s="36">
        <f>SUMIFS(рўйхат!BG:BG,рўйхат!$CX:$CX,$B$74,рўйхат!$D:$D,$C73)</f>
        <v/>
      </c>
      <c r="AY73" s="35">
        <f>SUMIFS(рўйхат!BH:BH,рўйхат!$CX:$CX,$B$74,рўйхат!$D:$D,$C73)</f>
        <v/>
      </c>
      <c r="AZ73" s="36">
        <f>SUMIFS(рўйхат!BI:BI,рўйхат!$CX:$CX,$B$74,рўйхат!$D:$D,$C73)</f>
        <v/>
      </c>
      <c r="BA73" s="35">
        <f>SUMIFS(рўйхат!BJ:BJ,рўйхат!$CX:$CX,$B$74,рўйхат!$D:$D,$C73)</f>
        <v/>
      </c>
      <c r="BB73" s="36">
        <f>SUMIFS(рўйхат!BK:BK,рўйхат!$CX:$CX,$B$74,рўйхат!$D:$D,$C73)</f>
        <v/>
      </c>
      <c r="BC73" s="77">
        <f>IFERROR(AO73/E73,0)</f>
        <v/>
      </c>
      <c r="BD73" s="77">
        <f>IFERROR(AP73/F73,0)</f>
        <v/>
      </c>
      <c r="BE73" s="35">
        <f>SUMIFS(рўйхат!BL:BL,рўйхат!$CX:$CX,$B$74,рўйхат!$D:$D,$C73)</f>
        <v/>
      </c>
      <c r="BF73" s="36">
        <f>SUMIFS(рўйхат!BM:BM,рўйхат!$CX:$CX,$B$74,рўйхат!$D:$D,$C73)</f>
        <v/>
      </c>
      <c r="BG73" s="35">
        <f>SUMIFS(рўйхат!BN:BN,рўйхат!$CX:$CX,$B$74,рўйхат!$D:$D,$C73)</f>
        <v/>
      </c>
      <c r="BH73" s="36">
        <f>SUMIFS(рўйхат!BO:BO,рўйхат!$CX:$CX,$B$74,рўйхат!$D:$D,$C73)</f>
        <v/>
      </c>
      <c r="BI73" s="35">
        <f>SUMIFS(рўйхат!BP:BP,рўйхат!$CX:$CX,$B$74,рўйхат!$D:$D,$C73)</f>
        <v/>
      </c>
      <c r="BJ73" s="36">
        <f>SUMIFS(рўйхат!BQ:BQ,рўйхат!$CX:$CX,$B$74,рўйхат!$D:$D,$C73)</f>
        <v/>
      </c>
      <c r="BK73" s="35">
        <f>SUMIFS(рўйхат!BR:BR,рўйхат!$CX:$CX,$B$74,рўйхат!$D:$D,$C73)</f>
        <v/>
      </c>
      <c r="BL73" s="36">
        <f>SUMIFS(рўйхат!BS:BS,рўйхат!$CX:$CX,$B$74,рўйхат!$D:$D,$C73)</f>
        <v/>
      </c>
      <c r="BM73" s="35">
        <f>SUMIFS(рўйхат!BT:BT,рўйхат!$CX:$CX,$B$74,рўйхат!$D:$D,$C73)</f>
        <v/>
      </c>
      <c r="BN73" s="36">
        <f>SUMIFS(рўйхат!BU:BU,рўйхат!$CX:$CX,$B$74,рўйхат!$D:$D,$C73)</f>
        <v/>
      </c>
      <c r="BO73" s="35">
        <f>SUMIFS(рўйхат!BX:BX,рўйхат!$CX:$CX,$B$74,рўйхат!$D:$D,$C73)</f>
        <v/>
      </c>
      <c r="BP73" s="36">
        <f>SUMIFS(рўйхат!BY:BY,рўйхат!$CX:$CX,$B$74,рўйхат!$D:$D,$C73)</f>
        <v/>
      </c>
      <c r="BQ73" s="35">
        <f>SUMIFS(рўйхат!BZ:BZ,рўйхат!$CX:$CX,$B$74,рўйхат!$D:$D,$C73)</f>
        <v/>
      </c>
      <c r="BR73" s="36">
        <f>SUMIFS(рўйхат!CA:CA,рўйхат!$CX:$CX,$B$74,рўйхат!$D:$D,$C73)</f>
        <v/>
      </c>
      <c r="BS73" s="35">
        <f>SUMIFS(рўйхат!CB:CB,рўйхат!$CX:$CX,$B$74,рўйхат!$D:$D,$C73)</f>
        <v/>
      </c>
      <c r="BT73" s="36">
        <f>SUMIFS(рўйхат!CC:CC,рўйхат!$CX:$CX,$B$74,рўйхат!$D:$D,$C73)</f>
        <v/>
      </c>
      <c r="BU73" s="35">
        <f>SUMIFS(рўйхат!CD:CD,рўйхат!$CX:$CX,$B$74,рўйхат!$D:$D,$C73)</f>
        <v/>
      </c>
      <c r="BV73" s="36">
        <f>SUMIFS(рўйхат!CE:CE,рўйхат!$CX:$CX,$B$74,рўйхат!$D:$D,$C73)</f>
        <v/>
      </c>
      <c r="BW73" s="35">
        <f>SUMIFS(рўйхат!CH:CH,рўйхат!$CX:$CX,$B$74,рўйхат!$D:$D,$C73)</f>
        <v/>
      </c>
      <c r="BX73" s="36">
        <f>SUMIFS(рўйхат!CI:CI,рўйхат!$CX:$CX,$B$74,рўйхат!$D:$D,$C73)</f>
        <v/>
      </c>
      <c r="BY73" s="35">
        <f>SUMIFS(рўйхат!CJ:CJ,рўйхат!$CX:$CX,$B$74,рўйхат!$D:$D,$C73)</f>
        <v/>
      </c>
      <c r="BZ73" s="36">
        <f>SUMIFS(рўйхат!CK:CK,рўйхат!$CX:$CX,$B$74,рўйхат!$D:$D,$C73)</f>
        <v/>
      </c>
      <c r="CA73" s="35">
        <f>SUMIFS(рўйхат!CL:CL,рўйхат!$CX:$CX,$B$74,рўйхат!$D:$D,$C73)</f>
        <v/>
      </c>
      <c r="CB73" s="36">
        <f>SUMIFS(рўйхат!CM:CM,рўйхат!$CX:$CX,$B$74,рўйхат!$D:$D,$C73)</f>
        <v/>
      </c>
      <c r="CC73" s="35">
        <f>SUMIFS(рўйхат!CN:CN,рўйхат!$CX:$CX,$B$74,рўйхат!$D:$D,$C73)</f>
        <v/>
      </c>
      <c r="CD73" s="36">
        <f>SUMIFS(рўйхат!CO:CO,рўйхат!$CX:$CX,$B$74,рўйхат!$D:$D,$C73)</f>
        <v/>
      </c>
      <c r="CE73" s="77">
        <f>IFERROR(BE73/(Q73+BE73),0)</f>
        <v/>
      </c>
      <c r="CF73" s="78">
        <f>IFERROR(BF73/(R73+BF73),0)</f>
        <v/>
      </c>
    </row>
    <row r="74" collapsed="1" ht="30" customFormat="1" customHeight="1" s="8">
      <c r="A74" s="39" t="n">
        <v>1</v>
      </c>
      <c r="B74" s="216" t="inlineStr">
        <is>
          <t>Мактабгача ва мактаб таълими вазирлиги</t>
        </is>
      </c>
      <c r="C74" s="217" t="n"/>
      <c r="D74" s="16" t="inlineStr">
        <is>
          <t>Х.Саттаров</t>
        </is>
      </c>
      <c r="E74" s="52">
        <f>SUMIF(рўйхат!$CX:$CX,$B74,рўйхат!F:F)</f>
        <v/>
      </c>
      <c r="F74" s="53">
        <f>SUMIF(рўйхат!$CX:$CX,$B74,рўйхат!G:G)</f>
        <v/>
      </c>
      <c r="G74" s="52">
        <f>SUMIF(рўйхат!$CX:$CX,$B74,рўйхат!H:H)</f>
        <v/>
      </c>
      <c r="H74" s="53">
        <f>SUMIF(рўйхат!$CX:$CX,$B74,рўйхат!I:I)</f>
        <v/>
      </c>
      <c r="I74" s="52">
        <f>SUMIF(рўйхат!$CX:$CX,$B74,рўйхат!J:J)</f>
        <v/>
      </c>
      <c r="J74" s="53">
        <f>SUMIF(рўйхат!$CX:$CX,$B74,рўйхат!K:K)</f>
        <v/>
      </c>
      <c r="K74" s="52">
        <f>SUMIF(рўйхат!$CX:$CX,$B74,рўйхат!L:L)</f>
        <v/>
      </c>
      <c r="L74" s="53">
        <f>SUMIF(рўйхат!$CX:$CX,$B74,рўйхат!M:M)</f>
        <v/>
      </c>
      <c r="M74" s="52">
        <f>SUMIF(рўйхат!$CX:$CX,$B74,рўйхат!N:N)</f>
        <v/>
      </c>
      <c r="N74" s="53">
        <f>SUMIF(рўйхат!$CX:$CX,$B74,рўйхат!O:O)</f>
        <v/>
      </c>
      <c r="O74" s="34">
        <f>IFERROR(M74/E74,0)</f>
        <v/>
      </c>
      <c r="P74" s="34">
        <f>IFERROR(N74/F74,0)</f>
        <v/>
      </c>
      <c r="Q74" s="35">
        <f>SUMIF(рўйхат!$CX:$CX,$B74,рўйхат!P:P)</f>
        <v/>
      </c>
      <c r="R74" s="36">
        <f>SUMIF(рўйхат!$CX:$CX,$B74,рўйхат!Q:Q)</f>
        <v/>
      </c>
      <c r="S74" s="35">
        <f>SUMIF(рўйхат!$CX:$CX,$B74,рўйхат!R:R)</f>
        <v/>
      </c>
      <c r="T74" s="36">
        <f>SUMIF(рўйхат!$CX:$CX,$B74,рўйхат!S:S)</f>
        <v/>
      </c>
      <c r="U74" s="35">
        <f>SUMIF(рўйхат!$CX:$CX,$B74,рўйхат!T:T)</f>
        <v/>
      </c>
      <c r="V74" s="36">
        <f>SUMIF(рўйхат!$CX:$CX,$B74,рўйхат!U:U)</f>
        <v/>
      </c>
      <c r="W74" s="35">
        <f>SUMIF(рўйхат!$CX:$CX,$B74,рўйхат!V:V)</f>
        <v/>
      </c>
      <c r="X74" s="36">
        <f>SUMIF(рўйхат!$CX:$CX,$B74,рўйхат!W:W)</f>
        <v/>
      </c>
      <c r="Y74" s="35">
        <f>SUMIF(рўйхат!$CX:$CX,$B74,рўйхат!X:X)</f>
        <v/>
      </c>
      <c r="Z74" s="36">
        <f>SUMIF(рўйхат!$CX:$CX,$B74,рўйхат!Y:Y)</f>
        <v/>
      </c>
      <c r="AA74" s="35">
        <f>SUMIF(рўйхат!$CX:$CX,$B74,рўйхат!Z:Z)</f>
        <v/>
      </c>
      <c r="AB74" s="36">
        <f>SUMIF(рўйхат!$CX:$CX,$B74,рўйхат!AA:AA)</f>
        <v/>
      </c>
      <c r="AC74" s="35">
        <f>SUMIF(рўйхат!$CX:$CX,$B74,рўйхат!AB:AB)</f>
        <v/>
      </c>
      <c r="AD74" s="36">
        <f>SUMIF(рўйхат!$CX:$CX,$B74,рўйхат!AC:AC)</f>
        <v/>
      </c>
      <c r="AE74" s="35">
        <f>SUMIF(рўйхат!$CX:$CX,$B74,рўйхат!AD:AD)</f>
        <v/>
      </c>
      <c r="AF74" s="36">
        <f>SUMIF(рўйхат!$CX:$CX,$B74,рўйхат!AE:AE)</f>
        <v/>
      </c>
      <c r="AG74" s="35">
        <f>SUMIF(рўйхат!$CX:$CX,$B74,рўйхат!AH:AH)</f>
        <v/>
      </c>
      <c r="AH74" s="36">
        <f>SUMIF(рўйхат!$CX:$CX,$B74,рўйхат!AI:AI)</f>
        <v/>
      </c>
      <c r="AI74" s="35">
        <f>SUMIF(рўйхат!$CX:$CX,$B74,рўйхат!AJ:AJ)</f>
        <v/>
      </c>
      <c r="AJ74" s="36">
        <f>SUMIF(рўйхат!$CX:$CX,$B74,рўйхат!AK:AK)</f>
        <v/>
      </c>
      <c r="AK74" s="35">
        <f>SUMIF(рўйхат!$CX:$CX,$B74,рўйхат!AL:AL)</f>
        <v/>
      </c>
      <c r="AL74" s="36">
        <f>SUMIF(рўйхат!$CX:$CX,$B74,рўйхат!AM:AM)</f>
        <v/>
      </c>
      <c r="AM74" s="77">
        <f>IFERROR(Q74/E74,0)</f>
        <v/>
      </c>
      <c r="AN74" s="77">
        <f>IFERROR(R74/F74,0)</f>
        <v/>
      </c>
      <c r="AO74" s="35">
        <f>SUMIF(рўйхат!$CX:$CX,$B74,рўйхат!AX:AX)</f>
        <v/>
      </c>
      <c r="AP74" s="36">
        <f>SUMIF(рўйхат!$CX:$CX,$B74,рўйхат!AY:AY)</f>
        <v/>
      </c>
      <c r="AQ74" s="35">
        <f>SUMIF(рўйхат!$CX:$CX,$B74,рўйхат!AZ:AZ)</f>
        <v/>
      </c>
      <c r="AR74" s="36">
        <f>SUMIF(рўйхат!$CX:$CX,$B74,рўйхат!BA:BA)</f>
        <v/>
      </c>
      <c r="AS74" s="35">
        <f>SUMIF(рўйхат!$CX:$CX,$B74,рўйхат!BB:BB)</f>
        <v/>
      </c>
      <c r="AT74" s="36">
        <f>SUMIF(рўйхат!$CX:$CX,$B74,рўйхат!BC:BC)</f>
        <v/>
      </c>
      <c r="AU74" s="35">
        <f>SUMIF(рўйхат!$CX:$CX,$B74,рўйхат!BD:BD)</f>
        <v/>
      </c>
      <c r="AV74" s="36">
        <f>SUMIF(рўйхат!$CX:$CX,$B74,рўйхат!BE:BE)</f>
        <v/>
      </c>
      <c r="AW74" s="35">
        <f>SUMIF(рўйхат!$CX:$CX,$B74,рўйхат!BF:BF)</f>
        <v/>
      </c>
      <c r="AX74" s="36">
        <f>SUMIF(рўйхат!$CX:$CX,$B74,рўйхат!BG:BG)</f>
        <v/>
      </c>
      <c r="AY74" s="35">
        <f>SUMIF(рўйхат!$CX:$CX,$B74,рўйхат!BH:BH)</f>
        <v/>
      </c>
      <c r="AZ74" s="36">
        <f>SUMIF(рўйхат!$CX:$CX,$B74,рўйхат!BI:BI)</f>
        <v/>
      </c>
      <c r="BA74" s="35">
        <f>SUMIF(рўйхат!$CX:$CX,$B74,рўйхат!BJ:BJ)</f>
        <v/>
      </c>
      <c r="BB74" s="36">
        <f>SUMIF(рўйхат!$CX:$CX,$B74,рўйхат!BK:BK)</f>
        <v/>
      </c>
      <c r="BC74" s="77">
        <f>IFERROR(AO74/E74,0)</f>
        <v/>
      </c>
      <c r="BD74" s="77">
        <f>IFERROR(AP74/F74,0)</f>
        <v/>
      </c>
      <c r="BE74" s="35">
        <f>SUMIF(рўйхат!$CX:$CX,$B74,рўйхат!BL:BL)</f>
        <v/>
      </c>
      <c r="BF74" s="36">
        <f>SUMIF(рўйхат!$CX:$CX,$B74,рўйхат!BM:BM)</f>
        <v/>
      </c>
      <c r="BG74" s="35">
        <f>SUMIF(рўйхат!$CX:$CX,$B74,рўйхат!BN:BN)</f>
        <v/>
      </c>
      <c r="BH74" s="36">
        <f>SUMIF(рўйхат!$CX:$CX,$B74,рўйхат!BO:BO)</f>
        <v/>
      </c>
      <c r="BI74" s="35">
        <f>SUMIF(рўйхат!$CX:$CX,$B74,рўйхат!BP:BP)</f>
        <v/>
      </c>
      <c r="BJ74" s="36">
        <f>SUMIF(рўйхат!$CX:$CX,$B74,рўйхат!BQ:BQ)</f>
        <v/>
      </c>
      <c r="BK74" s="35">
        <f>SUMIF(рўйхат!$CX:$CX,$B74,рўйхат!BR:BR)</f>
        <v/>
      </c>
      <c r="BL74" s="36">
        <f>SUMIF(рўйхат!$CX:$CX,$B74,рўйхат!BS:BS)</f>
        <v/>
      </c>
      <c r="BM74" s="35">
        <f>SUMIF(рўйхат!$CX:$CX,$B74,рўйхат!BT:BT)</f>
        <v/>
      </c>
      <c r="BN74" s="36">
        <f>SUMIF(рўйхат!$CX:$CX,$B74,рўйхат!BU:BU)</f>
        <v/>
      </c>
      <c r="BO74" s="35">
        <f>SUMIF(рўйхат!$CX:$CX,$B74,рўйхат!BX:BX)</f>
        <v/>
      </c>
      <c r="BP74" s="36">
        <f>SUMIF(рўйхат!$CX:$CX,$B74,рўйхат!BY:BY)</f>
        <v/>
      </c>
      <c r="BQ74" s="35">
        <f>SUMIF(рўйхат!$CX:$CX,$B74,рўйхат!BZ:BZ)</f>
        <v/>
      </c>
      <c r="BR74" s="36">
        <f>SUMIF(рўйхат!$CX:$CX,$B74,рўйхат!CA:CA)</f>
        <v/>
      </c>
      <c r="BS74" s="35">
        <f>SUMIF(рўйхат!$CX:$CX,$B74,рўйхат!CB:CB)</f>
        <v/>
      </c>
      <c r="BT74" s="36">
        <f>SUMIF(рўйхат!$CX:$CX,$B74,рўйхат!CC:CC)</f>
        <v/>
      </c>
      <c r="BU74" s="35">
        <f>SUMIF(рўйхат!$CX:$CX,$B74,рўйхат!CD:CD)</f>
        <v/>
      </c>
      <c r="BV74" s="36">
        <f>SUMIF(рўйхат!$CX:$CX,$B74,рўйхат!CE:CE)</f>
        <v/>
      </c>
      <c r="BW74" s="35">
        <f>SUMIF(рўйхат!$CX:$CX,$B74,рўйхат!CH:CH)</f>
        <v/>
      </c>
      <c r="BX74" s="36">
        <f>SUMIF(рўйхат!$CX:$CX,$B74,рўйхат!CI:CI)</f>
        <v/>
      </c>
      <c r="BY74" s="35">
        <f>SUMIF(рўйхат!$CX:$CX,$B74,рўйхат!CJ:CJ)</f>
        <v/>
      </c>
      <c r="BZ74" s="36">
        <f>SUMIF(рўйхат!$CX:$CX,$B74,рўйхат!CK:CK)</f>
        <v/>
      </c>
      <c r="CA74" s="35">
        <f>SUMIF(рўйхат!$CX:$CX,$B74,рўйхат!CL:CL)</f>
        <v/>
      </c>
      <c r="CB74" s="36">
        <f>SUMIF(рўйхат!$CX:$CX,$B74,рўйхат!CM:CM)</f>
        <v/>
      </c>
      <c r="CC74" s="35">
        <f>SUMIF(рўйхат!$CX:$CX,$B74,рўйхат!CN:CN)</f>
        <v/>
      </c>
      <c r="CD74" s="36">
        <f>SUMIF(рўйхат!$CX:$CX,$B74,рўйхат!CO:CO)</f>
        <v/>
      </c>
      <c r="CE74" s="77">
        <f>IFERROR(BE74/(Q74+BE74),0)</f>
        <v/>
      </c>
      <c r="CF74" s="78">
        <f>IFERROR(BF74/(R74+BF74),0)</f>
        <v/>
      </c>
    </row>
    <row r="75" hidden="1" outlineLevel="1" ht="30" customFormat="1" customHeight="1" s="8">
      <c r="A75" s="39" t="n"/>
      <c r="B75" s="50" t="n">
        <v>1</v>
      </c>
      <c r="C75" s="37" t="inlineStr">
        <is>
          <t>Автомобилларга ёқилғи қуйиш шахобчалари томонидан сотилган газ (метан) миқдори таҳлили</t>
        </is>
      </c>
      <c r="D75" s="16" t="n"/>
      <c r="E75" s="35">
        <f>SUMIFS(рўйхат!F:F,рўйхат!$CX:$CX,B140,рўйхат!$D:$D,$C75)</f>
        <v/>
      </c>
      <c r="F75" s="36">
        <f>SUMIFS(рўйхат!G:G,рўйхат!$CX:$CX,$B$140,рўйхат!$D:$D,$C75)</f>
        <v/>
      </c>
      <c r="G75" s="35">
        <f>SUMIFS(рўйхат!H:H,рўйхат!$CX:$CX,$B$140,рўйхат!$D:$D,$C75)</f>
        <v/>
      </c>
      <c r="H75" s="36">
        <f>SUMIFS(рўйхат!I:I,рўйхат!$CX:$CX,$B$140,рўйхат!$D:$D,$C75)</f>
        <v/>
      </c>
      <c r="I75" s="35">
        <f>SUMIFS(рўйхат!J:J,рўйхат!$CX:$CX,$B$140,рўйхат!$D:$D,$C75)</f>
        <v/>
      </c>
      <c r="J75" s="36">
        <f>SUMIFS(рўйхат!K:K,рўйхат!$CX:$CX,$B$140,рўйхат!$D:$D,$C75)</f>
        <v/>
      </c>
      <c r="K75" s="35">
        <f>SUMIFS(рўйхат!L:L,рўйхат!$CX:$CX,$B$140,рўйхат!$D:$D,$C75)</f>
        <v/>
      </c>
      <c r="L75" s="36">
        <f>SUMIFS(рўйхат!M:M,рўйхат!$CX:$CX,$B$140,рўйхат!$D:$D,$C75)</f>
        <v/>
      </c>
      <c r="M75" s="35">
        <f>SUMIFS(рўйхат!N:N,рўйхат!$CX:$CX,$B$140,рўйхат!$D:$D,$C75)</f>
        <v/>
      </c>
      <c r="N75" s="36">
        <f>SUMIFS(рўйхат!O:O,рўйхат!$CX:$CX,$B$140,рўйхат!$D:$D,$C75)</f>
        <v/>
      </c>
      <c r="O75" s="34">
        <f>IFERROR(M75/E75,0)</f>
        <v/>
      </c>
      <c r="P75" s="34">
        <f>IFERROR(N75/F75,0)</f>
        <v/>
      </c>
      <c r="Q75" s="35">
        <f>SUMIFS(рўйхат!P:P,рўйхат!$CX:$CX,$B$140,рўйхат!$D:$D,$C75)</f>
        <v/>
      </c>
      <c r="R75" s="36">
        <f>SUMIFS(рўйхат!Q:Q,рўйхат!$CX:$CX,$B$140,рўйхат!$D:$D,$C75)</f>
        <v/>
      </c>
      <c r="S75" s="35">
        <f>SUMIFS(рўйхат!R:R,рўйхат!$CX:$CX,$B$140,рўйхат!$D:$D,$C75)</f>
        <v/>
      </c>
      <c r="T75" s="36">
        <f>SUMIFS(рўйхат!S:S,рўйхат!$CX:$CX,$B$140,рўйхат!$D:$D,$C75)</f>
        <v/>
      </c>
      <c r="U75" s="35">
        <f>SUMIFS(рўйхат!T:T,рўйхат!$CX:$CX,$B$140,рўйхат!$D:$D,$C75)</f>
        <v/>
      </c>
      <c r="V75" s="36">
        <f>SUMIFS(рўйхат!U:U,рўйхат!$CX:$CX,$B$140,рўйхат!$D:$D,$C75)</f>
        <v/>
      </c>
      <c r="W75" s="35">
        <f>SUMIFS(рўйхат!V:V,рўйхат!$CX:$CX,$B$140,рўйхат!$D:$D,$C75)</f>
        <v/>
      </c>
      <c r="X75" s="36">
        <f>SUMIFS(рўйхат!W:W,рўйхат!$CX:$CX,$B$140,рўйхат!$D:$D,$C75)</f>
        <v/>
      </c>
      <c r="Y75" s="35">
        <f>SUMIFS(рўйхат!X:X,рўйхат!$CX:$CX,$B$140,рўйхат!$D:$D,$C75)</f>
        <v/>
      </c>
      <c r="Z75" s="36">
        <f>SUMIFS(рўйхат!Y:Y,рўйхат!$CX:$CX,$B$140,рўйхат!$D:$D,$C75)</f>
        <v/>
      </c>
      <c r="AA75" s="35">
        <f>SUMIFS(рўйхат!Z:Z,рўйхат!$CX:$CX,$B$140,рўйхат!$D:$D,$C75)</f>
        <v/>
      </c>
      <c r="AB75" s="36">
        <f>SUMIFS(рўйхат!AA:AA,рўйхат!$CX:$CX,$B$140,рўйхат!$D:$D,$C75)</f>
        <v/>
      </c>
      <c r="AC75" s="35">
        <f>SUMIFS(рўйхат!AB:AB,рўйхат!$CX:$CX,$B$140,рўйхат!$D:$D,$C75)</f>
        <v/>
      </c>
      <c r="AD75" s="36">
        <f>SUMIFS(рўйхат!AC:AC,рўйхат!$CX:$CX,$B$140,рўйхат!$D:$D,$C75)</f>
        <v/>
      </c>
      <c r="AE75" s="35">
        <f>SUMIFS(рўйхат!AD:AD,рўйхат!$CX:$CX,$B$140,рўйхат!$D:$D,$C75)</f>
        <v/>
      </c>
      <c r="AF75" s="36">
        <f>SUMIFS(рўйхат!AE:AE,рўйхат!$CX:$CX,$B$140,рўйхат!$D:$D,$C75)</f>
        <v/>
      </c>
      <c r="AG75" s="35">
        <f>SUMIFS(рўйхат!AH:AH,рўйхат!$CX:$CX,$B$140,рўйхат!$D:$D,$C75)</f>
        <v/>
      </c>
      <c r="AH75" s="36">
        <f>SUMIFS(рўйхат!AI:AI,рўйхат!$CX:$CX,$B$140,рўйхат!$D:$D,$C75)</f>
        <v/>
      </c>
      <c r="AI75" s="35">
        <f>SUMIFS(рўйхат!AJ:AJ,рўйхат!$CX:$CX,$B$140,рўйхат!$D:$D,$C75)</f>
        <v/>
      </c>
      <c r="AJ75" s="36">
        <f>SUMIFS(рўйхат!AK:AK,рўйхат!$CX:$CX,$B$140,рўйхат!$D:$D,$C75)</f>
        <v/>
      </c>
      <c r="AK75" s="35">
        <f>SUMIFS(рўйхат!AL:AL,рўйхат!$CX:$CX,$B$140,рўйхат!$D:$D,$C75)</f>
        <v/>
      </c>
      <c r="AL75" s="36">
        <f>SUMIFS(рўйхат!AM:AM,рўйхат!$CX:$CX,$B$140,рўйхат!$D:$D,$C75)</f>
        <v/>
      </c>
      <c r="AM75" s="77">
        <f>IFERROR(Q75/E75,0)</f>
        <v/>
      </c>
      <c r="AN75" s="77">
        <f>IFERROR(R75/F75,0)</f>
        <v/>
      </c>
      <c r="AO75" s="35">
        <f>SUMIFS(рўйхат!AX:AX,рўйхат!$CX:$CX,$B$140,рўйхат!$D:$D,$C75)</f>
        <v/>
      </c>
      <c r="AP75" s="36">
        <f>SUMIFS(рўйхат!AY:AY,рўйхат!$CX:$CX,$B$140,рўйхат!$D:$D,$C75)</f>
        <v/>
      </c>
      <c r="AQ75" s="35">
        <f>SUMIFS(рўйхат!AZ:AZ,рўйхат!$CX:$CX,$B$140,рўйхат!$D:$D,$C75)</f>
        <v/>
      </c>
      <c r="AR75" s="36">
        <f>SUMIFS(рўйхат!BA:BA,рўйхат!$CX:$CX,$B$140,рўйхат!$D:$D,$C75)</f>
        <v/>
      </c>
      <c r="AS75" s="35">
        <f>SUMIFS(рўйхат!BB:BB,рўйхат!$CX:$CX,$B$140,рўйхат!$D:$D,$C75)</f>
        <v/>
      </c>
      <c r="AT75" s="36">
        <f>SUMIFS(рўйхат!BC:BC,рўйхат!$CX:$CX,$B$140,рўйхат!$D:$D,$C75)</f>
        <v/>
      </c>
      <c r="AU75" s="35">
        <f>SUMIFS(рўйхат!BD:BD,рўйхат!$CX:$CX,$B$140,рўйхат!$D:$D,$C75)</f>
        <v/>
      </c>
      <c r="AV75" s="36">
        <f>SUMIFS(рўйхат!BE:BE,рўйхат!$CX:$CX,$B$140,рўйхат!$D:$D,$C75)</f>
        <v/>
      </c>
      <c r="AW75" s="35">
        <f>SUMIFS(рўйхат!BF:BF,рўйхат!$CX:$CX,$B$140,рўйхат!$D:$D,$C75)</f>
        <v/>
      </c>
      <c r="AX75" s="36">
        <f>SUMIFS(рўйхат!BG:BG,рўйхат!$CX:$CX,$B$140,рўйхат!$D:$D,$C75)</f>
        <v/>
      </c>
      <c r="AY75" s="35">
        <f>SUMIFS(рўйхат!BH:BH,рўйхат!$CX:$CX,$B$140,рўйхат!$D:$D,$C75)</f>
        <v/>
      </c>
      <c r="AZ75" s="36">
        <f>SUMIFS(рўйхат!BI:BI,рўйхат!$CX:$CX,$B$140,рўйхат!$D:$D,$C75)</f>
        <v/>
      </c>
      <c r="BA75" s="35">
        <f>SUMIFS(рўйхат!BJ:BJ,рўйхат!$CX:$CX,$B$140,рўйхат!$D:$D,$C75)</f>
        <v/>
      </c>
      <c r="BB75" s="36">
        <f>SUMIFS(рўйхат!BK:BK,рўйхат!$CX:$CX,$B$140,рўйхат!$D:$D,$C75)</f>
        <v/>
      </c>
      <c r="BC75" s="77">
        <f>IFERROR(AO75/E75,0)</f>
        <v/>
      </c>
      <c r="BD75" s="77">
        <f>IFERROR(AP75/F75,0)</f>
        <v/>
      </c>
      <c r="BE75" s="35">
        <f>SUMIFS(рўйхат!BL:BL,рўйхат!$CX:$CX,$B$140,рўйхат!$D:$D,$C75)</f>
        <v/>
      </c>
      <c r="BF75" s="36">
        <f>SUMIFS(рўйхат!BM:BM,рўйхат!$CX:$CX,$B$140,рўйхат!$D:$D,$C75)</f>
        <v/>
      </c>
      <c r="BG75" s="35">
        <f>SUMIFS(рўйхат!BN:BN,рўйхат!$CX:$CX,$B$140,рўйхат!$D:$D,$C75)</f>
        <v/>
      </c>
      <c r="BH75" s="36">
        <f>SUMIFS(рўйхат!BO:BO,рўйхат!$CX:$CX,$B$140,рўйхат!$D:$D,$C75)</f>
        <v/>
      </c>
      <c r="BI75" s="35">
        <f>SUMIFS(рўйхат!BP:BP,рўйхат!$CX:$CX,$B$140,рўйхат!$D:$D,$C75)</f>
        <v/>
      </c>
      <c r="BJ75" s="36">
        <f>SUMIFS(рўйхат!BQ:BQ,рўйхат!$CX:$CX,$B$140,рўйхат!$D:$D,$C75)</f>
        <v/>
      </c>
      <c r="BK75" s="35">
        <f>SUMIFS(рўйхат!BR:BR,рўйхат!$CX:$CX,$B$140,рўйхат!$D:$D,$C75)</f>
        <v/>
      </c>
      <c r="BL75" s="36">
        <f>SUMIFS(рўйхат!BS:BS,рўйхат!$CX:$CX,$B$140,рўйхат!$D:$D,$C75)</f>
        <v/>
      </c>
      <c r="BM75" s="35">
        <f>SUMIFS(рўйхат!BT:BT,рўйхат!$CX:$CX,$B$140,рўйхат!$D:$D,$C75)</f>
        <v/>
      </c>
      <c r="BN75" s="36">
        <f>SUMIFS(рўйхат!BU:BU,рўйхат!$CX:$CX,$B$140,рўйхат!$D:$D,$C75)</f>
        <v/>
      </c>
      <c r="BO75" s="35">
        <f>SUMIFS(рўйхат!BX:BX,рўйхат!$CX:$CX,$B$140,рўйхат!$D:$D,$C75)</f>
        <v/>
      </c>
      <c r="BP75" s="36">
        <f>SUMIFS(рўйхат!BY:BY,рўйхат!$CX:$CX,$B$140,рўйхат!$D:$D,$C75)</f>
        <v/>
      </c>
      <c r="BQ75" s="35">
        <f>SUMIFS(рўйхат!BZ:BZ,рўйхат!$CX:$CX,$B$140,рўйхат!$D:$D,$C75)</f>
        <v/>
      </c>
      <c r="BR75" s="36">
        <f>SUMIFS(рўйхат!CA:CA,рўйхат!$CX:$CX,$B$140,рўйхат!$D:$D,$C75)</f>
        <v/>
      </c>
      <c r="BS75" s="35">
        <f>SUMIFS(рўйхат!CB:CB,рўйхат!$CX:$CX,$B$140,рўйхат!$D:$D,$C75)</f>
        <v/>
      </c>
      <c r="BT75" s="36">
        <f>SUMIFS(рўйхат!CC:CC,рўйхат!$CX:$CX,$B$140,рўйхат!$D:$D,$C75)</f>
        <v/>
      </c>
      <c r="BU75" s="35">
        <f>SUMIFS(рўйхат!CD:CD,рўйхат!$CX:$CX,$B$140,рўйхат!$D:$D,$C75)</f>
        <v/>
      </c>
      <c r="BV75" s="36">
        <f>SUMIFS(рўйхат!CE:CE,рўйхат!$CX:$CX,$B$140,рўйхат!$D:$D,$C75)</f>
        <v/>
      </c>
      <c r="BW75" s="35">
        <f>SUMIFS(рўйхат!CH:CH,рўйхат!$CX:$CX,$B$140,рўйхат!$D:$D,$C75)</f>
        <v/>
      </c>
      <c r="BX75" s="36">
        <f>SUMIFS(рўйхат!CI:CI,рўйхат!$CX:$CX,$B$140,рўйхат!$D:$D,$C75)</f>
        <v/>
      </c>
      <c r="BY75" s="35">
        <f>SUMIFS(рўйхат!CJ:CJ,рўйхат!$CX:$CX,$B$140,рўйхат!$D:$D,$C75)</f>
        <v/>
      </c>
      <c r="BZ75" s="36">
        <f>SUMIFS(рўйхат!CK:CK,рўйхат!$CX:$CX,$B$140,рўйхат!$D:$D,$C75)</f>
        <v/>
      </c>
      <c r="CA75" s="35">
        <f>SUMIFS(рўйхат!CL:CL,рўйхат!$CX:$CX,$B$140,рўйхат!$D:$D,$C75)</f>
        <v/>
      </c>
      <c r="CB75" s="36">
        <f>SUMIFS(рўйхат!CM:CM,рўйхат!$CX:$CX,$B$140,рўйхат!$D:$D,$C75)</f>
        <v/>
      </c>
      <c r="CC75" s="35">
        <f>SUMIFS(рўйхат!CN:CN,рўйхат!$CX:$CX,$B$140,рўйхат!$D:$D,$C75)</f>
        <v/>
      </c>
      <c r="CD75" s="36">
        <f>SUMIFS(рўйхат!CO:CO,рўйхат!$CX:$CX,$B$140,рўйхат!$D:$D,$C75)</f>
        <v/>
      </c>
      <c r="CE75" s="77">
        <f>IFERROR(BE75/(Q75+BE75),0)</f>
        <v/>
      </c>
      <c r="CF75" s="78">
        <f>IFERROR(BF75/(R75+BF75),0)</f>
        <v/>
      </c>
    </row>
    <row r="76" hidden="1" outlineLevel="1" ht="30" customFormat="1" customHeight="1" s="8">
      <c r="A76" s="39" t="n"/>
      <c r="B76" s="50" t="n">
        <v>2</v>
      </c>
      <c r="C76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76" s="16" t="n"/>
      <c r="E76" s="35">
        <f>SUMIFS(рўйхат!F:F,рўйхат!$CX:$CX,B141,рўйхат!$D:$D,$C76)</f>
        <v/>
      </c>
      <c r="F76" s="36">
        <f>SUMIFS(рўйхат!G:G,рўйхат!$CX:$CX,$B$140,рўйхат!$D:$D,$C76)</f>
        <v/>
      </c>
      <c r="G76" s="35">
        <f>SUMIFS(рўйхат!H:H,рўйхат!$CX:$CX,$B$140,рўйхат!$D:$D,$C76)</f>
        <v/>
      </c>
      <c r="H76" s="36">
        <f>SUMIFS(рўйхат!I:I,рўйхат!$CX:$CX,$B$140,рўйхат!$D:$D,$C76)</f>
        <v/>
      </c>
      <c r="I76" s="35">
        <f>SUMIFS(рўйхат!J:J,рўйхат!$CX:$CX,$B$140,рўйхат!$D:$D,$C76)</f>
        <v/>
      </c>
      <c r="J76" s="36">
        <f>SUMIFS(рўйхат!K:K,рўйхат!$CX:$CX,$B$140,рўйхат!$D:$D,$C76)</f>
        <v/>
      </c>
      <c r="K76" s="35">
        <f>SUMIFS(рўйхат!L:L,рўйхат!$CX:$CX,$B$140,рўйхат!$D:$D,$C76)</f>
        <v/>
      </c>
      <c r="L76" s="36">
        <f>SUMIFS(рўйхат!M:M,рўйхат!$CX:$CX,$B$140,рўйхат!$D:$D,$C76)</f>
        <v/>
      </c>
      <c r="M76" s="35">
        <f>SUMIFS(рўйхат!N:N,рўйхат!$CX:$CX,$B$140,рўйхат!$D:$D,$C76)</f>
        <v/>
      </c>
      <c r="N76" s="36">
        <f>SUMIFS(рўйхат!O:O,рўйхат!$CX:$CX,$B$140,рўйхат!$D:$D,$C76)</f>
        <v/>
      </c>
      <c r="O76" s="34">
        <f>IFERROR(M76/E76,0)</f>
        <v/>
      </c>
      <c r="P76" s="34">
        <f>IFERROR(N76/F76,0)</f>
        <v/>
      </c>
      <c r="Q76" s="35">
        <f>SUMIFS(рўйхат!P:P,рўйхат!$CX:$CX,$B$140,рўйхат!$D:$D,$C76)</f>
        <v/>
      </c>
      <c r="R76" s="36">
        <f>SUMIFS(рўйхат!Q:Q,рўйхат!$CX:$CX,$B$140,рўйхат!$D:$D,$C76)</f>
        <v/>
      </c>
      <c r="S76" s="35">
        <f>SUMIFS(рўйхат!R:R,рўйхат!$CX:$CX,$B$140,рўйхат!$D:$D,$C76)</f>
        <v/>
      </c>
      <c r="T76" s="36">
        <f>SUMIFS(рўйхат!S:S,рўйхат!$CX:$CX,$B$140,рўйхат!$D:$D,$C76)</f>
        <v/>
      </c>
      <c r="U76" s="35">
        <f>SUMIFS(рўйхат!T:T,рўйхат!$CX:$CX,$B$140,рўйхат!$D:$D,$C76)</f>
        <v/>
      </c>
      <c r="V76" s="36">
        <f>SUMIFS(рўйхат!U:U,рўйхат!$CX:$CX,$B$140,рўйхат!$D:$D,$C76)</f>
        <v/>
      </c>
      <c r="W76" s="35">
        <f>SUMIFS(рўйхат!V:V,рўйхат!$CX:$CX,$B$140,рўйхат!$D:$D,$C76)</f>
        <v/>
      </c>
      <c r="X76" s="36">
        <f>SUMIFS(рўйхат!W:W,рўйхат!$CX:$CX,$B$140,рўйхат!$D:$D,$C76)</f>
        <v/>
      </c>
      <c r="Y76" s="35">
        <f>SUMIFS(рўйхат!X:X,рўйхат!$CX:$CX,$B$140,рўйхат!$D:$D,$C76)</f>
        <v/>
      </c>
      <c r="Z76" s="36">
        <f>SUMIFS(рўйхат!Y:Y,рўйхат!$CX:$CX,$B$140,рўйхат!$D:$D,$C76)</f>
        <v/>
      </c>
      <c r="AA76" s="35">
        <f>SUMIFS(рўйхат!Z:Z,рўйхат!$CX:$CX,$B$140,рўйхат!$D:$D,$C76)</f>
        <v/>
      </c>
      <c r="AB76" s="36">
        <f>SUMIFS(рўйхат!AA:AA,рўйхат!$CX:$CX,$B$140,рўйхат!$D:$D,$C76)</f>
        <v/>
      </c>
      <c r="AC76" s="35">
        <f>SUMIFS(рўйхат!AB:AB,рўйхат!$CX:$CX,$B$140,рўйхат!$D:$D,$C76)</f>
        <v/>
      </c>
      <c r="AD76" s="36">
        <f>SUMIFS(рўйхат!AC:AC,рўйхат!$CX:$CX,$B$140,рўйхат!$D:$D,$C76)</f>
        <v/>
      </c>
      <c r="AE76" s="35">
        <f>SUMIFS(рўйхат!AD:AD,рўйхат!$CX:$CX,$B$140,рўйхат!$D:$D,$C76)</f>
        <v/>
      </c>
      <c r="AF76" s="36">
        <f>SUMIFS(рўйхат!AE:AE,рўйхат!$CX:$CX,$B$140,рўйхат!$D:$D,$C76)</f>
        <v/>
      </c>
      <c r="AG76" s="35">
        <f>SUMIFS(рўйхат!AH:AH,рўйхат!$CX:$CX,$B$140,рўйхат!$D:$D,$C76)</f>
        <v/>
      </c>
      <c r="AH76" s="36">
        <f>SUMIFS(рўйхат!AI:AI,рўйхат!$CX:$CX,$B$140,рўйхат!$D:$D,$C76)</f>
        <v/>
      </c>
      <c r="AI76" s="35">
        <f>SUMIFS(рўйхат!AJ:AJ,рўйхат!$CX:$CX,$B$140,рўйхат!$D:$D,$C76)</f>
        <v/>
      </c>
      <c r="AJ76" s="36">
        <f>SUMIFS(рўйхат!AK:AK,рўйхат!$CX:$CX,$B$140,рўйхат!$D:$D,$C76)</f>
        <v/>
      </c>
      <c r="AK76" s="35">
        <f>SUMIFS(рўйхат!AL:AL,рўйхат!$CX:$CX,$B$140,рўйхат!$D:$D,$C76)</f>
        <v/>
      </c>
      <c r="AL76" s="36">
        <f>SUMIFS(рўйхат!AM:AM,рўйхат!$CX:$CX,$B$140,рўйхат!$D:$D,$C76)</f>
        <v/>
      </c>
      <c r="AM76" s="77">
        <f>IFERROR(Q76/E76,0)</f>
        <v/>
      </c>
      <c r="AN76" s="77">
        <f>IFERROR(R76/F76,0)</f>
        <v/>
      </c>
      <c r="AO76" s="35">
        <f>SUMIFS(рўйхат!AX:AX,рўйхат!$CX:$CX,$B$140,рўйхат!$D:$D,$C76)</f>
        <v/>
      </c>
      <c r="AP76" s="36">
        <f>SUMIFS(рўйхат!AY:AY,рўйхат!$CX:$CX,$B$140,рўйхат!$D:$D,$C76)</f>
        <v/>
      </c>
      <c r="AQ76" s="35">
        <f>SUMIFS(рўйхат!AZ:AZ,рўйхат!$CX:$CX,$B$140,рўйхат!$D:$D,$C76)</f>
        <v/>
      </c>
      <c r="AR76" s="36">
        <f>SUMIFS(рўйхат!BA:BA,рўйхат!$CX:$CX,$B$140,рўйхат!$D:$D,$C76)</f>
        <v/>
      </c>
      <c r="AS76" s="35">
        <f>SUMIFS(рўйхат!BB:BB,рўйхат!$CX:$CX,$B$140,рўйхат!$D:$D,$C76)</f>
        <v/>
      </c>
      <c r="AT76" s="36">
        <f>SUMIFS(рўйхат!BC:BC,рўйхат!$CX:$CX,$B$140,рўйхат!$D:$D,$C76)</f>
        <v/>
      </c>
      <c r="AU76" s="35">
        <f>SUMIFS(рўйхат!BD:BD,рўйхат!$CX:$CX,$B$140,рўйхат!$D:$D,$C76)</f>
        <v/>
      </c>
      <c r="AV76" s="36">
        <f>SUMIFS(рўйхат!BE:BE,рўйхат!$CX:$CX,$B$140,рўйхат!$D:$D,$C76)</f>
        <v/>
      </c>
      <c r="AW76" s="35">
        <f>SUMIFS(рўйхат!BF:BF,рўйхат!$CX:$CX,$B$140,рўйхат!$D:$D,$C76)</f>
        <v/>
      </c>
      <c r="AX76" s="36">
        <f>SUMIFS(рўйхат!BG:BG,рўйхат!$CX:$CX,$B$140,рўйхат!$D:$D,$C76)</f>
        <v/>
      </c>
      <c r="AY76" s="35">
        <f>SUMIFS(рўйхат!BH:BH,рўйхат!$CX:$CX,$B$140,рўйхат!$D:$D,$C76)</f>
        <v/>
      </c>
      <c r="AZ76" s="36">
        <f>SUMIFS(рўйхат!BI:BI,рўйхат!$CX:$CX,$B$140,рўйхат!$D:$D,$C76)</f>
        <v/>
      </c>
      <c r="BA76" s="35">
        <f>SUMIFS(рўйхат!BJ:BJ,рўйхат!$CX:$CX,$B$140,рўйхат!$D:$D,$C76)</f>
        <v/>
      </c>
      <c r="BB76" s="36">
        <f>SUMIFS(рўйхат!BK:BK,рўйхат!$CX:$CX,$B$140,рўйхат!$D:$D,$C76)</f>
        <v/>
      </c>
      <c r="BC76" s="77">
        <f>IFERROR(AO76/E76,0)</f>
        <v/>
      </c>
      <c r="BD76" s="77">
        <f>IFERROR(AP76/F76,0)</f>
        <v/>
      </c>
      <c r="BE76" s="35">
        <f>SUMIFS(рўйхат!BL:BL,рўйхат!$CX:$CX,$B$140,рўйхат!$D:$D,$C76)</f>
        <v/>
      </c>
      <c r="BF76" s="36">
        <f>SUMIFS(рўйхат!BM:BM,рўйхат!$CX:$CX,$B$140,рўйхат!$D:$D,$C76)</f>
        <v/>
      </c>
      <c r="BG76" s="35">
        <f>SUMIFS(рўйхат!BN:BN,рўйхат!$CX:$CX,$B$140,рўйхат!$D:$D,$C76)</f>
        <v/>
      </c>
      <c r="BH76" s="36">
        <f>SUMIFS(рўйхат!BO:BO,рўйхат!$CX:$CX,$B$140,рўйхат!$D:$D,$C76)</f>
        <v/>
      </c>
      <c r="BI76" s="35">
        <f>SUMIFS(рўйхат!BP:BP,рўйхат!$CX:$CX,$B$140,рўйхат!$D:$D,$C76)</f>
        <v/>
      </c>
      <c r="BJ76" s="36">
        <f>SUMIFS(рўйхат!BQ:BQ,рўйхат!$CX:$CX,$B$140,рўйхат!$D:$D,$C76)</f>
        <v/>
      </c>
      <c r="BK76" s="35">
        <f>SUMIFS(рўйхат!BR:BR,рўйхат!$CX:$CX,$B$140,рўйхат!$D:$D,$C76)</f>
        <v/>
      </c>
      <c r="BL76" s="36">
        <f>SUMIFS(рўйхат!BS:BS,рўйхат!$CX:$CX,$B$140,рўйхат!$D:$D,$C76)</f>
        <v/>
      </c>
      <c r="BM76" s="35">
        <f>SUMIFS(рўйхат!BT:BT,рўйхат!$CX:$CX,$B$140,рўйхат!$D:$D,$C76)</f>
        <v/>
      </c>
      <c r="BN76" s="36">
        <f>SUMIFS(рўйхат!BU:BU,рўйхат!$CX:$CX,$B$140,рўйхат!$D:$D,$C76)</f>
        <v/>
      </c>
      <c r="BO76" s="35">
        <f>SUMIFS(рўйхат!BX:BX,рўйхат!$CX:$CX,$B$140,рўйхат!$D:$D,$C76)</f>
        <v/>
      </c>
      <c r="BP76" s="36">
        <f>SUMIFS(рўйхат!BY:BY,рўйхат!$CX:$CX,$B$140,рўйхат!$D:$D,$C76)</f>
        <v/>
      </c>
      <c r="BQ76" s="35">
        <f>SUMIFS(рўйхат!BZ:BZ,рўйхат!$CX:$CX,$B$140,рўйхат!$D:$D,$C76)</f>
        <v/>
      </c>
      <c r="BR76" s="36">
        <f>SUMIFS(рўйхат!CA:CA,рўйхат!$CX:$CX,$B$140,рўйхат!$D:$D,$C76)</f>
        <v/>
      </c>
      <c r="BS76" s="35">
        <f>SUMIFS(рўйхат!CB:CB,рўйхат!$CX:$CX,$B$140,рўйхат!$D:$D,$C76)</f>
        <v/>
      </c>
      <c r="BT76" s="36">
        <f>SUMIFS(рўйхат!CC:CC,рўйхат!$CX:$CX,$B$140,рўйхат!$D:$D,$C76)</f>
        <v/>
      </c>
      <c r="BU76" s="35">
        <f>SUMIFS(рўйхат!CD:CD,рўйхат!$CX:$CX,$B$140,рўйхат!$D:$D,$C76)</f>
        <v/>
      </c>
      <c r="BV76" s="36">
        <f>SUMIFS(рўйхат!CE:CE,рўйхат!$CX:$CX,$B$140,рўйхат!$D:$D,$C76)</f>
        <v/>
      </c>
      <c r="BW76" s="35">
        <f>SUMIFS(рўйхат!CH:CH,рўйхат!$CX:$CX,$B$140,рўйхат!$D:$D,$C76)</f>
        <v/>
      </c>
      <c r="BX76" s="36">
        <f>SUMIFS(рўйхат!CI:CI,рўйхат!$CX:$CX,$B$140,рўйхат!$D:$D,$C76)</f>
        <v/>
      </c>
      <c r="BY76" s="35">
        <f>SUMIFS(рўйхат!CJ:CJ,рўйхат!$CX:$CX,$B$140,рўйхат!$D:$D,$C76)</f>
        <v/>
      </c>
      <c r="BZ76" s="36">
        <f>SUMIFS(рўйхат!CK:CK,рўйхат!$CX:$CX,$B$140,рўйхат!$D:$D,$C76)</f>
        <v/>
      </c>
      <c r="CA76" s="35">
        <f>SUMIFS(рўйхат!CL:CL,рўйхат!$CX:$CX,$B$140,рўйхат!$D:$D,$C76)</f>
        <v/>
      </c>
      <c r="CB76" s="36">
        <f>SUMIFS(рўйхат!CM:CM,рўйхат!$CX:$CX,$B$140,рўйхат!$D:$D,$C76)</f>
        <v/>
      </c>
      <c r="CC76" s="35">
        <f>SUMIFS(рўйхат!CN:CN,рўйхат!$CX:$CX,$B$140,рўйхат!$D:$D,$C76)</f>
        <v/>
      </c>
      <c r="CD76" s="36">
        <f>SUMIFS(рўйхат!CO:CO,рўйхат!$CX:$CX,$B$140,рўйхат!$D:$D,$C76)</f>
        <v/>
      </c>
      <c r="CE76" s="77">
        <f>IFERROR(BE76/(Q76+BE76),0)</f>
        <v/>
      </c>
      <c r="CF76" s="78">
        <f>IFERROR(BF76/(R76+BF76),0)</f>
        <v/>
      </c>
    </row>
    <row r="77" hidden="1" outlineLevel="1" ht="30" customFormat="1" customHeight="1" s="8">
      <c r="A77" s="39" t="n"/>
      <c r="B77" s="50" t="n">
        <v>3</v>
      </c>
      <c r="C77" s="38" t="inlineStr">
        <is>
          <t>Аффилланганлик таҳлили</t>
        </is>
      </c>
      <c r="D77" s="16" t="n"/>
      <c r="E77" s="35">
        <f>SUMIFS(рўйхат!F:F,рўйхат!$CX:$CX,$B$140,рўйхат!$D:$D,$C77)</f>
        <v/>
      </c>
      <c r="F77" s="36">
        <f>SUMIFS(рўйхат!G:G,рўйхат!$CX:$CX,$B$140,рўйхат!$D:$D,$C77)</f>
        <v/>
      </c>
      <c r="G77" s="35">
        <f>SUMIFS(рўйхат!H:H,рўйхат!$CX:$CX,$B$140,рўйхат!$D:$D,$C77)</f>
        <v/>
      </c>
      <c r="H77" s="36">
        <f>SUMIFS(рўйхат!I:I,рўйхат!$CX:$CX,$B$140,рўйхат!$D:$D,$C77)</f>
        <v/>
      </c>
      <c r="I77" s="35">
        <f>SUMIFS(рўйхат!J:J,рўйхат!$CX:$CX,$B$140,рўйхат!$D:$D,$C77)</f>
        <v/>
      </c>
      <c r="J77" s="36">
        <f>SUMIFS(рўйхат!K:K,рўйхат!$CX:$CX,$B$140,рўйхат!$D:$D,$C77)</f>
        <v/>
      </c>
      <c r="K77" s="35">
        <f>SUMIFS(рўйхат!L:L,рўйхат!$CX:$CX,$B$140,рўйхат!$D:$D,$C77)</f>
        <v/>
      </c>
      <c r="L77" s="36">
        <f>SUMIFS(рўйхат!M:M,рўйхат!$CX:$CX,$B$140,рўйхат!$D:$D,$C77)</f>
        <v/>
      </c>
      <c r="M77" s="35">
        <f>SUMIFS(рўйхат!N:N,рўйхат!$CX:$CX,$B$140,рўйхат!$D:$D,$C77)</f>
        <v/>
      </c>
      <c r="N77" s="36">
        <f>SUMIFS(рўйхат!O:O,рўйхат!$CX:$CX,$B$140,рўйхат!$D:$D,$C77)</f>
        <v/>
      </c>
      <c r="O77" s="34">
        <f>IFERROR(M77/E77,0)</f>
        <v/>
      </c>
      <c r="P77" s="34">
        <f>IFERROR(N77/F77,0)</f>
        <v/>
      </c>
      <c r="Q77" s="35">
        <f>SUMIFS(рўйхат!P:P,рўйхат!$CX:$CX,$B$140,рўйхат!$D:$D,$C77)</f>
        <v/>
      </c>
      <c r="R77" s="36">
        <f>SUMIFS(рўйхат!Q:Q,рўйхат!$CX:$CX,$B$140,рўйхат!$D:$D,$C77)</f>
        <v/>
      </c>
      <c r="S77" s="35">
        <f>SUMIFS(рўйхат!R:R,рўйхат!$CX:$CX,$B$140,рўйхат!$D:$D,$C77)</f>
        <v/>
      </c>
      <c r="T77" s="36">
        <f>SUMIFS(рўйхат!S:S,рўйхат!$CX:$CX,$B$140,рўйхат!$D:$D,$C77)</f>
        <v/>
      </c>
      <c r="U77" s="35">
        <f>SUMIFS(рўйхат!T:T,рўйхат!$CX:$CX,$B$140,рўйхат!$D:$D,$C77)</f>
        <v/>
      </c>
      <c r="V77" s="36">
        <f>SUMIFS(рўйхат!U:U,рўйхат!$CX:$CX,$B$140,рўйхат!$D:$D,$C77)</f>
        <v/>
      </c>
      <c r="W77" s="35">
        <f>SUMIFS(рўйхат!V:V,рўйхат!$CX:$CX,$B$140,рўйхат!$D:$D,$C77)</f>
        <v/>
      </c>
      <c r="X77" s="36">
        <f>SUMIFS(рўйхат!W:W,рўйхат!$CX:$CX,$B$140,рўйхат!$D:$D,$C77)</f>
        <v/>
      </c>
      <c r="Y77" s="35">
        <f>SUMIFS(рўйхат!X:X,рўйхат!$CX:$CX,$B$140,рўйхат!$D:$D,$C77)</f>
        <v/>
      </c>
      <c r="Z77" s="36">
        <f>SUMIFS(рўйхат!Y:Y,рўйхат!$CX:$CX,$B$140,рўйхат!$D:$D,$C77)</f>
        <v/>
      </c>
      <c r="AA77" s="35">
        <f>SUMIFS(рўйхат!Z:Z,рўйхат!$CX:$CX,$B$140,рўйхат!$D:$D,$C77)</f>
        <v/>
      </c>
      <c r="AB77" s="36">
        <f>SUMIFS(рўйхат!AA:AA,рўйхат!$CX:$CX,$B$140,рўйхат!$D:$D,$C77)</f>
        <v/>
      </c>
      <c r="AC77" s="35">
        <f>SUMIFS(рўйхат!AB:AB,рўйхат!$CX:$CX,$B$140,рўйхат!$D:$D,$C77)</f>
        <v/>
      </c>
      <c r="AD77" s="36">
        <f>SUMIFS(рўйхат!AC:AC,рўйхат!$CX:$CX,$B$140,рўйхат!$D:$D,$C77)</f>
        <v/>
      </c>
      <c r="AE77" s="35">
        <f>SUMIFS(рўйхат!AD:AD,рўйхат!$CX:$CX,$B$140,рўйхат!$D:$D,$C77)</f>
        <v/>
      </c>
      <c r="AF77" s="36">
        <f>SUMIFS(рўйхат!AE:AE,рўйхат!$CX:$CX,$B$140,рўйхат!$D:$D,$C77)</f>
        <v/>
      </c>
      <c r="AG77" s="35">
        <f>SUMIFS(рўйхат!AH:AH,рўйхат!$CX:$CX,$B$140,рўйхат!$D:$D,$C77)</f>
        <v/>
      </c>
      <c r="AH77" s="36">
        <f>SUMIFS(рўйхат!AI:AI,рўйхат!$CX:$CX,$B$140,рўйхат!$D:$D,$C77)</f>
        <v/>
      </c>
      <c r="AI77" s="35">
        <f>SUMIFS(рўйхат!AJ:AJ,рўйхат!$CX:$CX,$B$140,рўйхат!$D:$D,$C77)</f>
        <v/>
      </c>
      <c r="AJ77" s="36">
        <f>SUMIFS(рўйхат!AK:AK,рўйхат!$CX:$CX,$B$140,рўйхат!$D:$D,$C77)</f>
        <v/>
      </c>
      <c r="AK77" s="35">
        <f>SUMIFS(рўйхат!AL:AL,рўйхат!$CX:$CX,$B$140,рўйхат!$D:$D,$C77)</f>
        <v/>
      </c>
      <c r="AL77" s="36">
        <f>SUMIFS(рўйхат!AM:AM,рўйхат!$CX:$CX,$B$140,рўйхат!$D:$D,$C77)</f>
        <v/>
      </c>
      <c r="AM77" s="77">
        <f>IFERROR(Q77/E77,0)</f>
        <v/>
      </c>
      <c r="AN77" s="77">
        <f>IFERROR(R77/F77,0)</f>
        <v/>
      </c>
      <c r="AO77" s="35">
        <f>SUMIFS(рўйхат!AX:AX,рўйхат!$CX:$CX,$B$140,рўйхат!$D:$D,$C77)</f>
        <v/>
      </c>
      <c r="AP77" s="36">
        <f>SUMIFS(рўйхат!AY:AY,рўйхат!$CX:$CX,$B$140,рўйхат!$D:$D,$C77)</f>
        <v/>
      </c>
      <c r="AQ77" s="35">
        <f>SUMIFS(рўйхат!AZ:AZ,рўйхат!$CX:$CX,$B$140,рўйхат!$D:$D,$C77)</f>
        <v/>
      </c>
      <c r="AR77" s="36">
        <f>SUMIFS(рўйхат!BA:BA,рўйхат!$CX:$CX,$B$140,рўйхат!$D:$D,$C77)</f>
        <v/>
      </c>
      <c r="AS77" s="35">
        <f>SUMIFS(рўйхат!BB:BB,рўйхат!$CX:$CX,$B$140,рўйхат!$D:$D,$C77)</f>
        <v/>
      </c>
      <c r="AT77" s="36">
        <f>SUMIFS(рўйхат!BC:BC,рўйхат!$CX:$CX,$B$140,рўйхат!$D:$D,$C77)</f>
        <v/>
      </c>
      <c r="AU77" s="35">
        <f>SUMIFS(рўйхат!BD:BD,рўйхат!$CX:$CX,$B$140,рўйхат!$D:$D,$C77)</f>
        <v/>
      </c>
      <c r="AV77" s="36">
        <f>SUMIFS(рўйхат!BE:BE,рўйхат!$CX:$CX,$B$140,рўйхат!$D:$D,$C77)</f>
        <v/>
      </c>
      <c r="AW77" s="35">
        <f>SUMIFS(рўйхат!BF:BF,рўйхат!$CX:$CX,$B$140,рўйхат!$D:$D,$C77)</f>
        <v/>
      </c>
      <c r="AX77" s="36">
        <f>SUMIFS(рўйхат!BG:BG,рўйхат!$CX:$CX,$B$140,рўйхат!$D:$D,$C77)</f>
        <v/>
      </c>
      <c r="AY77" s="35">
        <f>SUMIFS(рўйхат!BH:BH,рўйхат!$CX:$CX,$B$140,рўйхат!$D:$D,$C77)</f>
        <v/>
      </c>
      <c r="AZ77" s="36">
        <f>SUMIFS(рўйхат!BI:BI,рўйхат!$CX:$CX,$B$140,рўйхат!$D:$D,$C77)</f>
        <v/>
      </c>
      <c r="BA77" s="35">
        <f>SUMIFS(рўйхат!BJ:BJ,рўйхат!$CX:$CX,$B$140,рўйхат!$D:$D,$C77)</f>
        <v/>
      </c>
      <c r="BB77" s="36">
        <f>SUMIFS(рўйхат!BK:BK,рўйхат!$CX:$CX,$B$140,рўйхат!$D:$D,$C77)</f>
        <v/>
      </c>
      <c r="BC77" s="77">
        <f>IFERROR(AO77/E77,0)</f>
        <v/>
      </c>
      <c r="BD77" s="77">
        <f>IFERROR(AP77/F77,0)</f>
        <v/>
      </c>
      <c r="BE77" s="35">
        <f>SUMIFS(рўйхат!BL:BL,рўйхат!$CX:$CX,$B$140,рўйхат!$D:$D,$C77)</f>
        <v/>
      </c>
      <c r="BF77" s="36">
        <f>SUMIFS(рўйхат!BM:BM,рўйхат!$CX:$CX,$B$140,рўйхат!$D:$D,$C77)</f>
        <v/>
      </c>
      <c r="BG77" s="35">
        <f>SUMIFS(рўйхат!BN:BN,рўйхат!$CX:$CX,$B$140,рўйхат!$D:$D,$C77)</f>
        <v/>
      </c>
      <c r="BH77" s="36">
        <f>SUMIFS(рўйхат!BO:BO,рўйхат!$CX:$CX,$B$140,рўйхат!$D:$D,$C77)</f>
        <v/>
      </c>
      <c r="BI77" s="35">
        <f>SUMIFS(рўйхат!BP:BP,рўйхат!$CX:$CX,$B$140,рўйхат!$D:$D,$C77)</f>
        <v/>
      </c>
      <c r="BJ77" s="36">
        <f>SUMIFS(рўйхат!BQ:BQ,рўйхат!$CX:$CX,$B$140,рўйхат!$D:$D,$C77)</f>
        <v/>
      </c>
      <c r="BK77" s="35">
        <f>SUMIFS(рўйхат!BR:BR,рўйхат!$CX:$CX,$B$140,рўйхат!$D:$D,$C77)</f>
        <v/>
      </c>
      <c r="BL77" s="36">
        <f>SUMIFS(рўйхат!BS:BS,рўйхат!$CX:$CX,$B$140,рўйхат!$D:$D,$C77)</f>
        <v/>
      </c>
      <c r="BM77" s="35">
        <f>SUMIFS(рўйхат!BT:BT,рўйхат!$CX:$CX,$B$140,рўйхат!$D:$D,$C77)</f>
        <v/>
      </c>
      <c r="BN77" s="36">
        <f>SUMIFS(рўйхат!BU:BU,рўйхат!$CX:$CX,$B$140,рўйхат!$D:$D,$C77)</f>
        <v/>
      </c>
      <c r="BO77" s="35">
        <f>SUMIFS(рўйхат!BX:BX,рўйхат!$CX:$CX,$B$140,рўйхат!$D:$D,$C77)</f>
        <v/>
      </c>
      <c r="BP77" s="36">
        <f>SUMIFS(рўйхат!BY:BY,рўйхат!$CX:$CX,$B$140,рўйхат!$D:$D,$C77)</f>
        <v/>
      </c>
      <c r="BQ77" s="35">
        <f>SUMIFS(рўйхат!BZ:BZ,рўйхат!$CX:$CX,$B$140,рўйхат!$D:$D,$C77)</f>
        <v/>
      </c>
      <c r="BR77" s="36">
        <f>SUMIFS(рўйхат!CA:CA,рўйхат!$CX:$CX,$B$140,рўйхат!$D:$D,$C77)</f>
        <v/>
      </c>
      <c r="BS77" s="35">
        <f>SUMIFS(рўйхат!CB:CB,рўйхат!$CX:$CX,$B$140,рўйхат!$D:$D,$C77)</f>
        <v/>
      </c>
      <c r="BT77" s="36">
        <f>SUMIFS(рўйхат!CC:CC,рўйхат!$CX:$CX,$B$140,рўйхат!$D:$D,$C77)</f>
        <v/>
      </c>
      <c r="BU77" s="35">
        <f>SUMIFS(рўйхат!CD:CD,рўйхат!$CX:$CX,$B$140,рўйхат!$D:$D,$C77)</f>
        <v/>
      </c>
      <c r="BV77" s="36">
        <f>SUMIFS(рўйхат!CE:CE,рўйхат!$CX:$CX,$B$140,рўйхат!$D:$D,$C77)</f>
        <v/>
      </c>
      <c r="BW77" s="35">
        <f>SUMIFS(рўйхат!CH:CH,рўйхат!$CX:$CX,$B$140,рўйхат!$D:$D,$C77)</f>
        <v/>
      </c>
      <c r="BX77" s="36">
        <f>SUMIFS(рўйхат!CI:CI,рўйхат!$CX:$CX,$B$140,рўйхат!$D:$D,$C77)</f>
        <v/>
      </c>
      <c r="BY77" s="35">
        <f>SUMIFS(рўйхат!CJ:CJ,рўйхат!$CX:$CX,$B$140,рўйхат!$D:$D,$C77)</f>
        <v/>
      </c>
      <c r="BZ77" s="36">
        <f>SUMIFS(рўйхат!CK:CK,рўйхат!$CX:$CX,$B$140,рўйхат!$D:$D,$C77)</f>
        <v/>
      </c>
      <c r="CA77" s="35">
        <f>SUMIFS(рўйхат!CL:CL,рўйхат!$CX:$CX,$B$140,рўйхат!$D:$D,$C77)</f>
        <v/>
      </c>
      <c r="CB77" s="36">
        <f>SUMIFS(рўйхат!CM:CM,рўйхат!$CX:$CX,$B$140,рўйхат!$D:$D,$C77)</f>
        <v/>
      </c>
      <c r="CC77" s="35">
        <f>SUMIFS(рўйхат!CN:CN,рўйхат!$CX:$CX,$B$140,рўйхат!$D:$D,$C77)</f>
        <v/>
      </c>
      <c r="CD77" s="36">
        <f>SUMIFS(рўйхат!CO:CO,рўйхат!$CX:$CX,$B$140,рўйхат!$D:$D,$C77)</f>
        <v/>
      </c>
      <c r="CE77" s="77">
        <f>IFERROR(BE77/(Q77+BE77),0)</f>
        <v/>
      </c>
      <c r="CF77" s="78">
        <f>IFERROR(BF77/(R77+BF77),0)</f>
        <v/>
      </c>
    </row>
    <row r="78" hidden="1" outlineLevel="1" ht="30" customFormat="1" customHeight="1" s="8">
      <c r="A78" s="39" t="n"/>
      <c r="B78" s="50" t="n">
        <v>4</v>
      </c>
      <c r="C78" s="38" t="inlineStr">
        <is>
          <t>Аффилланганлик таҳлили (AI)</t>
        </is>
      </c>
      <c r="D78" s="16" t="n"/>
      <c r="E78" s="35">
        <f>SUMIFS(рўйхат!F:F,рўйхат!$CX:$CX,$B$140,рўйхат!$D:$D,$C78)</f>
        <v/>
      </c>
      <c r="F78" s="36">
        <f>SUMIFS(рўйхат!G:G,рўйхат!$CX:$CX,$B$140,рўйхат!$D:$D,$C78)</f>
        <v/>
      </c>
      <c r="G78" s="35">
        <f>SUMIFS(рўйхат!H:H,рўйхат!$CX:$CX,$B$140,рўйхат!$D:$D,$C78)</f>
        <v/>
      </c>
      <c r="H78" s="36">
        <f>SUMIFS(рўйхат!I:I,рўйхат!$CX:$CX,$B$140,рўйхат!$D:$D,$C78)</f>
        <v/>
      </c>
      <c r="I78" s="35">
        <f>SUMIFS(рўйхат!J:J,рўйхат!$CX:$CX,$B$140,рўйхат!$D:$D,$C78)</f>
        <v/>
      </c>
      <c r="J78" s="36">
        <f>SUMIFS(рўйхат!K:K,рўйхат!$CX:$CX,$B$140,рўйхат!$D:$D,$C78)</f>
        <v/>
      </c>
      <c r="K78" s="35">
        <f>SUMIFS(рўйхат!L:L,рўйхат!$CX:$CX,$B$140,рўйхат!$D:$D,$C78)</f>
        <v/>
      </c>
      <c r="L78" s="36">
        <f>SUMIFS(рўйхат!M:M,рўйхат!$CX:$CX,$B$140,рўйхат!$D:$D,$C78)</f>
        <v/>
      </c>
      <c r="M78" s="35">
        <f>SUMIFS(рўйхат!N:N,рўйхат!$CX:$CX,$B$140,рўйхат!$D:$D,$C78)</f>
        <v/>
      </c>
      <c r="N78" s="36">
        <f>SUMIFS(рўйхат!O:O,рўйхат!$CX:$CX,$B$140,рўйхат!$D:$D,$C78)</f>
        <v/>
      </c>
      <c r="O78" s="34">
        <f>IFERROR(M78/E78,0)</f>
        <v/>
      </c>
      <c r="P78" s="34">
        <f>IFERROR(N78/F78,0)</f>
        <v/>
      </c>
      <c r="Q78" s="35">
        <f>SUMIFS(рўйхат!P:P,рўйхат!$CX:$CX,$B$140,рўйхат!$D:$D,$C78)</f>
        <v/>
      </c>
      <c r="R78" s="36">
        <f>SUMIFS(рўйхат!Q:Q,рўйхат!$CX:$CX,$B$140,рўйхат!$D:$D,$C78)</f>
        <v/>
      </c>
      <c r="S78" s="35">
        <f>SUMIFS(рўйхат!R:R,рўйхат!$CX:$CX,$B$140,рўйхат!$D:$D,$C78)</f>
        <v/>
      </c>
      <c r="T78" s="36">
        <f>SUMIFS(рўйхат!S:S,рўйхат!$CX:$CX,$B$140,рўйхат!$D:$D,$C78)</f>
        <v/>
      </c>
      <c r="U78" s="35">
        <f>SUMIFS(рўйхат!T:T,рўйхат!$CX:$CX,$B$140,рўйхат!$D:$D,$C78)</f>
        <v/>
      </c>
      <c r="V78" s="36">
        <f>SUMIFS(рўйхат!U:U,рўйхат!$CX:$CX,$B$140,рўйхат!$D:$D,$C78)</f>
        <v/>
      </c>
      <c r="W78" s="35">
        <f>SUMIFS(рўйхат!V:V,рўйхат!$CX:$CX,$B$140,рўйхат!$D:$D,$C78)</f>
        <v/>
      </c>
      <c r="X78" s="36">
        <f>SUMIFS(рўйхат!W:W,рўйхат!$CX:$CX,$B$140,рўйхат!$D:$D,$C78)</f>
        <v/>
      </c>
      <c r="Y78" s="35">
        <f>SUMIFS(рўйхат!X:X,рўйхат!$CX:$CX,$B$140,рўйхат!$D:$D,$C78)</f>
        <v/>
      </c>
      <c r="Z78" s="36">
        <f>SUMIFS(рўйхат!Y:Y,рўйхат!$CX:$CX,$B$140,рўйхат!$D:$D,$C78)</f>
        <v/>
      </c>
      <c r="AA78" s="35">
        <f>SUMIFS(рўйхат!Z:Z,рўйхат!$CX:$CX,$B$140,рўйхат!$D:$D,$C78)</f>
        <v/>
      </c>
      <c r="AB78" s="36">
        <f>SUMIFS(рўйхат!AA:AA,рўйхат!$CX:$CX,$B$140,рўйхат!$D:$D,$C78)</f>
        <v/>
      </c>
      <c r="AC78" s="35">
        <f>SUMIFS(рўйхат!AB:AB,рўйхат!$CX:$CX,$B$140,рўйхат!$D:$D,$C78)</f>
        <v/>
      </c>
      <c r="AD78" s="36">
        <f>SUMIFS(рўйхат!AC:AC,рўйхат!$CX:$CX,$B$140,рўйхат!$D:$D,$C78)</f>
        <v/>
      </c>
      <c r="AE78" s="35">
        <f>SUMIFS(рўйхат!AD:AD,рўйхат!$CX:$CX,$B$140,рўйхат!$D:$D,$C78)</f>
        <v/>
      </c>
      <c r="AF78" s="36">
        <f>SUMIFS(рўйхат!AE:AE,рўйхат!$CX:$CX,$B$140,рўйхат!$D:$D,$C78)</f>
        <v/>
      </c>
      <c r="AG78" s="35">
        <f>SUMIFS(рўйхат!AH:AH,рўйхат!$CX:$CX,$B$140,рўйхат!$D:$D,$C78)</f>
        <v/>
      </c>
      <c r="AH78" s="36">
        <f>SUMIFS(рўйхат!AI:AI,рўйхат!$CX:$CX,$B$140,рўйхат!$D:$D,$C78)</f>
        <v/>
      </c>
      <c r="AI78" s="35">
        <f>SUMIFS(рўйхат!AJ:AJ,рўйхат!$CX:$CX,$B$140,рўйхат!$D:$D,$C78)</f>
        <v/>
      </c>
      <c r="AJ78" s="36">
        <f>SUMIFS(рўйхат!AK:AK,рўйхат!$CX:$CX,$B$140,рўйхат!$D:$D,$C78)</f>
        <v/>
      </c>
      <c r="AK78" s="35">
        <f>SUMIFS(рўйхат!AL:AL,рўйхат!$CX:$CX,$B$140,рўйхат!$D:$D,$C78)</f>
        <v/>
      </c>
      <c r="AL78" s="36">
        <f>SUMIFS(рўйхат!AM:AM,рўйхат!$CX:$CX,$B$140,рўйхат!$D:$D,$C78)</f>
        <v/>
      </c>
      <c r="AM78" s="77">
        <f>IFERROR(Q78/E78,0)</f>
        <v/>
      </c>
      <c r="AN78" s="77">
        <f>IFERROR(R78/F78,0)</f>
        <v/>
      </c>
      <c r="AO78" s="35">
        <f>SUMIFS(рўйхат!AX:AX,рўйхат!$CX:$CX,$B$140,рўйхат!$D:$D,$C78)</f>
        <v/>
      </c>
      <c r="AP78" s="36">
        <f>SUMIFS(рўйхат!AY:AY,рўйхат!$CX:$CX,$B$140,рўйхат!$D:$D,$C78)</f>
        <v/>
      </c>
      <c r="AQ78" s="35">
        <f>SUMIFS(рўйхат!AZ:AZ,рўйхат!$CX:$CX,$B$140,рўйхат!$D:$D,$C78)</f>
        <v/>
      </c>
      <c r="AR78" s="36">
        <f>SUMIFS(рўйхат!BA:BA,рўйхат!$CX:$CX,$B$140,рўйхат!$D:$D,$C78)</f>
        <v/>
      </c>
      <c r="AS78" s="35">
        <f>SUMIFS(рўйхат!BB:BB,рўйхат!$CX:$CX,$B$140,рўйхат!$D:$D,$C78)</f>
        <v/>
      </c>
      <c r="AT78" s="36">
        <f>SUMIFS(рўйхат!BC:BC,рўйхат!$CX:$CX,$B$140,рўйхат!$D:$D,$C78)</f>
        <v/>
      </c>
      <c r="AU78" s="35">
        <f>SUMIFS(рўйхат!BD:BD,рўйхат!$CX:$CX,$B$140,рўйхат!$D:$D,$C78)</f>
        <v/>
      </c>
      <c r="AV78" s="36">
        <f>SUMIFS(рўйхат!BE:BE,рўйхат!$CX:$CX,$B$140,рўйхат!$D:$D,$C78)</f>
        <v/>
      </c>
      <c r="AW78" s="35">
        <f>SUMIFS(рўйхат!BF:BF,рўйхат!$CX:$CX,$B$140,рўйхат!$D:$D,$C78)</f>
        <v/>
      </c>
      <c r="AX78" s="36">
        <f>SUMIFS(рўйхат!BG:BG,рўйхат!$CX:$CX,$B$140,рўйхат!$D:$D,$C78)</f>
        <v/>
      </c>
      <c r="AY78" s="35">
        <f>SUMIFS(рўйхат!BH:BH,рўйхат!$CX:$CX,$B$140,рўйхат!$D:$D,$C78)</f>
        <v/>
      </c>
      <c r="AZ78" s="36">
        <f>SUMIFS(рўйхат!BI:BI,рўйхат!$CX:$CX,$B$140,рўйхат!$D:$D,$C78)</f>
        <v/>
      </c>
      <c r="BA78" s="35">
        <f>SUMIFS(рўйхат!BJ:BJ,рўйхат!$CX:$CX,$B$140,рўйхат!$D:$D,$C78)</f>
        <v/>
      </c>
      <c r="BB78" s="36">
        <f>SUMIFS(рўйхат!BK:BK,рўйхат!$CX:$CX,$B$140,рўйхат!$D:$D,$C78)</f>
        <v/>
      </c>
      <c r="BC78" s="77">
        <f>IFERROR(AO78/E78,0)</f>
        <v/>
      </c>
      <c r="BD78" s="77">
        <f>IFERROR(AP78/F78,0)</f>
        <v/>
      </c>
      <c r="BE78" s="35">
        <f>SUMIFS(рўйхат!BL:BL,рўйхат!$CX:$CX,$B$140,рўйхат!$D:$D,$C78)</f>
        <v/>
      </c>
      <c r="BF78" s="36">
        <f>SUMIFS(рўйхат!BM:BM,рўйхат!$CX:$CX,$B$140,рўйхат!$D:$D,$C78)</f>
        <v/>
      </c>
      <c r="BG78" s="35">
        <f>SUMIFS(рўйхат!BN:BN,рўйхат!$CX:$CX,$B$140,рўйхат!$D:$D,$C78)</f>
        <v/>
      </c>
      <c r="BH78" s="36">
        <f>SUMIFS(рўйхат!BO:BO,рўйхат!$CX:$CX,$B$140,рўйхат!$D:$D,$C78)</f>
        <v/>
      </c>
      <c r="BI78" s="35">
        <f>SUMIFS(рўйхат!BP:BP,рўйхат!$CX:$CX,$B$140,рўйхат!$D:$D,$C78)</f>
        <v/>
      </c>
      <c r="BJ78" s="36">
        <f>SUMIFS(рўйхат!BQ:BQ,рўйхат!$CX:$CX,$B$140,рўйхат!$D:$D,$C78)</f>
        <v/>
      </c>
      <c r="BK78" s="35">
        <f>SUMIFS(рўйхат!BR:BR,рўйхат!$CX:$CX,$B$140,рўйхат!$D:$D,$C78)</f>
        <v/>
      </c>
      <c r="BL78" s="36">
        <f>SUMIFS(рўйхат!BS:BS,рўйхат!$CX:$CX,$B$140,рўйхат!$D:$D,$C78)</f>
        <v/>
      </c>
      <c r="BM78" s="35">
        <f>SUMIFS(рўйхат!BT:BT,рўйхат!$CX:$CX,$B$140,рўйхат!$D:$D,$C78)</f>
        <v/>
      </c>
      <c r="BN78" s="36">
        <f>SUMIFS(рўйхат!BU:BU,рўйхат!$CX:$CX,$B$140,рўйхат!$D:$D,$C78)</f>
        <v/>
      </c>
      <c r="BO78" s="35">
        <f>SUMIFS(рўйхат!BX:BX,рўйхат!$CX:$CX,$B$140,рўйхат!$D:$D,$C78)</f>
        <v/>
      </c>
      <c r="BP78" s="36">
        <f>SUMIFS(рўйхат!BY:BY,рўйхат!$CX:$CX,$B$140,рўйхат!$D:$D,$C78)</f>
        <v/>
      </c>
      <c r="BQ78" s="35">
        <f>SUMIFS(рўйхат!BZ:BZ,рўйхат!$CX:$CX,$B$140,рўйхат!$D:$D,$C78)</f>
        <v/>
      </c>
      <c r="BR78" s="36">
        <f>SUMIFS(рўйхат!CA:CA,рўйхат!$CX:$CX,$B$140,рўйхат!$D:$D,$C78)</f>
        <v/>
      </c>
      <c r="BS78" s="35">
        <f>SUMIFS(рўйхат!CB:CB,рўйхат!$CX:$CX,$B$140,рўйхат!$D:$D,$C78)</f>
        <v/>
      </c>
      <c r="BT78" s="36">
        <f>SUMIFS(рўйхат!CC:CC,рўйхат!$CX:$CX,$B$140,рўйхат!$D:$D,$C78)</f>
        <v/>
      </c>
      <c r="BU78" s="35">
        <f>SUMIFS(рўйхат!CD:CD,рўйхат!$CX:$CX,$B$140,рўйхат!$D:$D,$C78)</f>
        <v/>
      </c>
      <c r="BV78" s="36">
        <f>SUMIFS(рўйхат!CE:CE,рўйхат!$CX:$CX,$B$140,рўйхат!$D:$D,$C78)</f>
        <v/>
      </c>
      <c r="BW78" s="35">
        <f>SUMIFS(рўйхат!CH:CH,рўйхат!$CX:$CX,$B$140,рўйхат!$D:$D,$C78)</f>
        <v/>
      </c>
      <c r="BX78" s="36">
        <f>SUMIFS(рўйхат!CI:CI,рўйхат!$CX:$CX,$B$140,рўйхат!$D:$D,$C78)</f>
        <v/>
      </c>
      <c r="BY78" s="35">
        <f>SUMIFS(рўйхат!CJ:CJ,рўйхат!$CX:$CX,$B$140,рўйхат!$D:$D,$C78)</f>
        <v/>
      </c>
      <c r="BZ78" s="36">
        <f>SUMIFS(рўйхат!CK:CK,рўйхат!$CX:$CX,$B$140,рўйхат!$D:$D,$C78)</f>
        <v/>
      </c>
      <c r="CA78" s="35">
        <f>SUMIFS(рўйхат!CL:CL,рўйхат!$CX:$CX,$B$140,рўйхат!$D:$D,$C78)</f>
        <v/>
      </c>
      <c r="CB78" s="36">
        <f>SUMIFS(рўйхат!CM:CM,рўйхат!$CX:$CX,$B$140,рўйхат!$D:$D,$C78)</f>
        <v/>
      </c>
      <c r="CC78" s="35">
        <f>SUMIFS(рўйхат!CN:CN,рўйхат!$CX:$CX,$B$140,рўйхат!$D:$D,$C78)</f>
        <v/>
      </c>
      <c r="CD78" s="36">
        <f>SUMIFS(рўйхат!CO:CO,рўйхат!$CX:$CX,$B$140,рўйхат!$D:$D,$C78)</f>
        <v/>
      </c>
      <c r="CE78" s="77">
        <f>IFERROR(BE78/(Q78+BE78),0)</f>
        <v/>
      </c>
      <c r="CF78" s="78">
        <f>IFERROR(BF78/(R78+BF78),0)</f>
        <v/>
      </c>
    </row>
    <row r="79" hidden="1" outlineLevel="1" ht="30" customFormat="1" customHeight="1" s="8">
      <c r="A79" s="39" t="n"/>
      <c r="B79" s="50" t="n">
        <v>5</v>
      </c>
      <c r="C79" s="38" t="inlineStr">
        <is>
          <t>Аффилланганлик таҳлили (Xt Xarid AI)</t>
        </is>
      </c>
      <c r="D79" s="16" t="n"/>
      <c r="E79" s="35">
        <f>SUMIFS(рўйхат!F:F,рўйхат!$CX:$CX,$B$140,рўйхат!$D:$D,$C79)</f>
        <v/>
      </c>
      <c r="F79" s="36">
        <f>SUMIFS(рўйхат!G:G,рўйхат!$CX:$CX,$B$140,рўйхат!$D:$D,$C79)</f>
        <v/>
      </c>
      <c r="G79" s="35">
        <f>SUMIFS(рўйхат!H:H,рўйхат!$CX:$CX,$B$140,рўйхат!$D:$D,$C79)</f>
        <v/>
      </c>
      <c r="H79" s="36">
        <f>SUMIFS(рўйхат!I:I,рўйхат!$CX:$CX,$B$140,рўйхат!$D:$D,$C79)</f>
        <v/>
      </c>
      <c r="I79" s="35">
        <f>SUMIFS(рўйхат!J:J,рўйхат!$CX:$CX,$B$140,рўйхат!$D:$D,$C79)</f>
        <v/>
      </c>
      <c r="J79" s="36">
        <f>SUMIFS(рўйхат!K:K,рўйхат!$CX:$CX,$B$140,рўйхат!$D:$D,$C79)</f>
        <v/>
      </c>
      <c r="K79" s="35">
        <f>SUMIFS(рўйхат!L:L,рўйхат!$CX:$CX,$B$140,рўйхат!$D:$D,$C79)</f>
        <v/>
      </c>
      <c r="L79" s="36">
        <f>SUMIFS(рўйхат!M:M,рўйхат!$CX:$CX,$B$140,рўйхат!$D:$D,$C79)</f>
        <v/>
      </c>
      <c r="M79" s="35">
        <f>SUMIFS(рўйхат!N:N,рўйхат!$CX:$CX,$B$140,рўйхат!$D:$D,$C79)</f>
        <v/>
      </c>
      <c r="N79" s="36">
        <f>SUMIFS(рўйхат!O:O,рўйхат!$CX:$CX,$B$140,рўйхат!$D:$D,$C79)</f>
        <v/>
      </c>
      <c r="O79" s="34">
        <f>IFERROR(M79/E79,0)</f>
        <v/>
      </c>
      <c r="P79" s="34">
        <f>IFERROR(N79/F79,0)</f>
        <v/>
      </c>
      <c r="Q79" s="35">
        <f>SUMIFS(рўйхат!P:P,рўйхат!$CX:$CX,$B$140,рўйхат!$D:$D,$C79)</f>
        <v/>
      </c>
      <c r="R79" s="36">
        <f>SUMIFS(рўйхат!Q:Q,рўйхат!$CX:$CX,$B$140,рўйхат!$D:$D,$C79)</f>
        <v/>
      </c>
      <c r="S79" s="35">
        <f>SUMIFS(рўйхат!R:R,рўйхат!$CX:$CX,$B$140,рўйхат!$D:$D,$C79)</f>
        <v/>
      </c>
      <c r="T79" s="36">
        <f>SUMIFS(рўйхат!S:S,рўйхат!$CX:$CX,$B$140,рўйхат!$D:$D,$C79)</f>
        <v/>
      </c>
      <c r="U79" s="35">
        <f>SUMIFS(рўйхат!T:T,рўйхат!$CX:$CX,$B$140,рўйхат!$D:$D,$C79)</f>
        <v/>
      </c>
      <c r="V79" s="36">
        <f>SUMIFS(рўйхат!U:U,рўйхат!$CX:$CX,$B$140,рўйхат!$D:$D,$C79)</f>
        <v/>
      </c>
      <c r="W79" s="35">
        <f>SUMIFS(рўйхат!V:V,рўйхат!$CX:$CX,$B$140,рўйхат!$D:$D,$C79)</f>
        <v/>
      </c>
      <c r="X79" s="36">
        <f>SUMIFS(рўйхат!W:W,рўйхат!$CX:$CX,$B$140,рўйхат!$D:$D,$C79)</f>
        <v/>
      </c>
      <c r="Y79" s="35">
        <f>SUMIFS(рўйхат!X:X,рўйхат!$CX:$CX,$B$140,рўйхат!$D:$D,$C79)</f>
        <v/>
      </c>
      <c r="Z79" s="36">
        <f>SUMIFS(рўйхат!Y:Y,рўйхат!$CX:$CX,$B$140,рўйхат!$D:$D,$C79)</f>
        <v/>
      </c>
      <c r="AA79" s="35">
        <f>SUMIFS(рўйхат!Z:Z,рўйхат!$CX:$CX,$B$140,рўйхат!$D:$D,$C79)</f>
        <v/>
      </c>
      <c r="AB79" s="36">
        <f>SUMIFS(рўйхат!AA:AA,рўйхат!$CX:$CX,$B$140,рўйхат!$D:$D,$C79)</f>
        <v/>
      </c>
      <c r="AC79" s="35">
        <f>SUMIFS(рўйхат!AB:AB,рўйхат!$CX:$CX,$B$140,рўйхат!$D:$D,$C79)</f>
        <v/>
      </c>
      <c r="AD79" s="36">
        <f>SUMIFS(рўйхат!AC:AC,рўйхат!$CX:$CX,$B$140,рўйхат!$D:$D,$C79)</f>
        <v/>
      </c>
      <c r="AE79" s="35">
        <f>SUMIFS(рўйхат!AD:AD,рўйхат!$CX:$CX,$B$140,рўйхат!$D:$D,$C79)</f>
        <v/>
      </c>
      <c r="AF79" s="36">
        <f>SUMIFS(рўйхат!AE:AE,рўйхат!$CX:$CX,$B$140,рўйхат!$D:$D,$C79)</f>
        <v/>
      </c>
      <c r="AG79" s="35">
        <f>SUMIFS(рўйхат!AH:AH,рўйхат!$CX:$CX,$B$140,рўйхат!$D:$D,$C79)</f>
        <v/>
      </c>
      <c r="AH79" s="36">
        <f>SUMIFS(рўйхат!AI:AI,рўйхат!$CX:$CX,$B$140,рўйхат!$D:$D,$C79)</f>
        <v/>
      </c>
      <c r="AI79" s="35">
        <f>SUMIFS(рўйхат!AJ:AJ,рўйхат!$CX:$CX,$B$140,рўйхат!$D:$D,$C79)</f>
        <v/>
      </c>
      <c r="AJ79" s="36">
        <f>SUMIFS(рўйхат!AK:AK,рўйхат!$CX:$CX,$B$140,рўйхат!$D:$D,$C79)</f>
        <v/>
      </c>
      <c r="AK79" s="35">
        <f>SUMIFS(рўйхат!AL:AL,рўйхат!$CX:$CX,$B$140,рўйхат!$D:$D,$C79)</f>
        <v/>
      </c>
      <c r="AL79" s="36">
        <f>SUMIFS(рўйхат!AM:AM,рўйхат!$CX:$CX,$B$140,рўйхат!$D:$D,$C79)</f>
        <v/>
      </c>
      <c r="AM79" s="77">
        <f>IFERROR(Q79/E79,0)</f>
        <v/>
      </c>
      <c r="AN79" s="77">
        <f>IFERROR(R79/F79,0)</f>
        <v/>
      </c>
      <c r="AO79" s="35">
        <f>SUMIFS(рўйхат!AX:AX,рўйхат!$CX:$CX,$B$140,рўйхат!$D:$D,$C79)</f>
        <v/>
      </c>
      <c r="AP79" s="36">
        <f>SUMIFS(рўйхат!AY:AY,рўйхат!$CX:$CX,$B$140,рўйхат!$D:$D,$C79)</f>
        <v/>
      </c>
      <c r="AQ79" s="35">
        <f>SUMIFS(рўйхат!AZ:AZ,рўйхат!$CX:$CX,$B$140,рўйхат!$D:$D,$C79)</f>
        <v/>
      </c>
      <c r="AR79" s="36">
        <f>SUMIFS(рўйхат!BA:BA,рўйхат!$CX:$CX,$B$140,рўйхат!$D:$D,$C79)</f>
        <v/>
      </c>
      <c r="AS79" s="35">
        <f>SUMIFS(рўйхат!BB:BB,рўйхат!$CX:$CX,$B$140,рўйхат!$D:$D,$C79)</f>
        <v/>
      </c>
      <c r="AT79" s="36">
        <f>SUMIFS(рўйхат!BC:BC,рўйхат!$CX:$CX,$B$140,рўйхат!$D:$D,$C79)</f>
        <v/>
      </c>
      <c r="AU79" s="35">
        <f>SUMIFS(рўйхат!BD:BD,рўйхат!$CX:$CX,$B$140,рўйхат!$D:$D,$C79)</f>
        <v/>
      </c>
      <c r="AV79" s="36">
        <f>SUMIFS(рўйхат!BE:BE,рўйхат!$CX:$CX,$B$140,рўйхат!$D:$D,$C79)</f>
        <v/>
      </c>
      <c r="AW79" s="35">
        <f>SUMIFS(рўйхат!BF:BF,рўйхат!$CX:$CX,$B$140,рўйхат!$D:$D,$C79)</f>
        <v/>
      </c>
      <c r="AX79" s="36">
        <f>SUMIFS(рўйхат!BG:BG,рўйхат!$CX:$CX,$B$140,рўйхат!$D:$D,$C79)</f>
        <v/>
      </c>
      <c r="AY79" s="35">
        <f>SUMIFS(рўйхат!BH:BH,рўйхат!$CX:$CX,$B$140,рўйхат!$D:$D,$C79)</f>
        <v/>
      </c>
      <c r="AZ79" s="36">
        <f>SUMIFS(рўйхат!BI:BI,рўйхат!$CX:$CX,$B$140,рўйхат!$D:$D,$C79)</f>
        <v/>
      </c>
      <c r="BA79" s="35">
        <f>SUMIFS(рўйхат!BJ:BJ,рўйхат!$CX:$CX,$B$140,рўйхат!$D:$D,$C79)</f>
        <v/>
      </c>
      <c r="BB79" s="36">
        <f>SUMIFS(рўйхат!BK:BK,рўйхат!$CX:$CX,$B$140,рўйхат!$D:$D,$C79)</f>
        <v/>
      </c>
      <c r="BC79" s="77">
        <f>IFERROR(AO79/E79,0)</f>
        <v/>
      </c>
      <c r="BD79" s="77">
        <f>IFERROR(AP79/F79,0)</f>
        <v/>
      </c>
      <c r="BE79" s="35">
        <f>SUMIFS(рўйхат!BL:BL,рўйхат!$CX:$CX,$B$140,рўйхат!$D:$D,$C79)</f>
        <v/>
      </c>
      <c r="BF79" s="36">
        <f>SUMIFS(рўйхат!BM:BM,рўйхат!$CX:$CX,$B$140,рўйхат!$D:$D,$C79)</f>
        <v/>
      </c>
      <c r="BG79" s="35">
        <f>SUMIFS(рўйхат!BN:BN,рўйхат!$CX:$CX,$B$140,рўйхат!$D:$D,$C79)</f>
        <v/>
      </c>
      <c r="BH79" s="36">
        <f>SUMIFS(рўйхат!BO:BO,рўйхат!$CX:$CX,$B$140,рўйхат!$D:$D,$C79)</f>
        <v/>
      </c>
      <c r="BI79" s="35">
        <f>SUMIFS(рўйхат!BP:BP,рўйхат!$CX:$CX,$B$140,рўйхат!$D:$D,$C79)</f>
        <v/>
      </c>
      <c r="BJ79" s="36">
        <f>SUMIFS(рўйхат!BQ:BQ,рўйхат!$CX:$CX,$B$140,рўйхат!$D:$D,$C79)</f>
        <v/>
      </c>
      <c r="BK79" s="35">
        <f>SUMIFS(рўйхат!BR:BR,рўйхат!$CX:$CX,$B$140,рўйхат!$D:$D,$C79)</f>
        <v/>
      </c>
      <c r="BL79" s="36">
        <f>SUMIFS(рўйхат!BS:BS,рўйхат!$CX:$CX,$B$140,рўйхат!$D:$D,$C79)</f>
        <v/>
      </c>
      <c r="BM79" s="35">
        <f>SUMIFS(рўйхат!BT:BT,рўйхат!$CX:$CX,$B$140,рўйхат!$D:$D,$C79)</f>
        <v/>
      </c>
      <c r="BN79" s="36">
        <f>SUMIFS(рўйхат!BU:BU,рўйхат!$CX:$CX,$B$140,рўйхат!$D:$D,$C79)</f>
        <v/>
      </c>
      <c r="BO79" s="35">
        <f>SUMIFS(рўйхат!BX:BX,рўйхат!$CX:$CX,$B$140,рўйхат!$D:$D,$C79)</f>
        <v/>
      </c>
      <c r="BP79" s="36">
        <f>SUMIFS(рўйхат!BY:BY,рўйхат!$CX:$CX,$B$140,рўйхат!$D:$D,$C79)</f>
        <v/>
      </c>
      <c r="BQ79" s="35">
        <f>SUMIFS(рўйхат!BZ:BZ,рўйхат!$CX:$CX,$B$140,рўйхат!$D:$D,$C79)</f>
        <v/>
      </c>
      <c r="BR79" s="36">
        <f>SUMIFS(рўйхат!CA:CA,рўйхат!$CX:$CX,$B$140,рўйхат!$D:$D,$C79)</f>
        <v/>
      </c>
      <c r="BS79" s="35">
        <f>SUMIFS(рўйхат!CB:CB,рўйхат!$CX:$CX,$B$140,рўйхат!$D:$D,$C79)</f>
        <v/>
      </c>
      <c r="BT79" s="36">
        <f>SUMIFS(рўйхат!CC:CC,рўйхат!$CX:$CX,$B$140,рўйхат!$D:$D,$C79)</f>
        <v/>
      </c>
      <c r="BU79" s="35">
        <f>SUMIFS(рўйхат!CD:CD,рўйхат!$CX:$CX,$B$140,рўйхат!$D:$D,$C79)</f>
        <v/>
      </c>
      <c r="BV79" s="36">
        <f>SUMIFS(рўйхат!CE:CE,рўйхат!$CX:$CX,$B$140,рўйхат!$D:$D,$C79)</f>
        <v/>
      </c>
      <c r="BW79" s="35">
        <f>SUMIFS(рўйхат!CH:CH,рўйхат!$CX:$CX,$B$140,рўйхат!$D:$D,$C79)</f>
        <v/>
      </c>
      <c r="BX79" s="36">
        <f>SUMIFS(рўйхат!CI:CI,рўйхат!$CX:$CX,$B$140,рўйхат!$D:$D,$C79)</f>
        <v/>
      </c>
      <c r="BY79" s="35">
        <f>SUMIFS(рўйхат!CJ:CJ,рўйхат!$CX:$CX,$B$140,рўйхат!$D:$D,$C79)</f>
        <v/>
      </c>
      <c r="BZ79" s="36">
        <f>SUMIFS(рўйхат!CK:CK,рўйхат!$CX:$CX,$B$140,рўйхат!$D:$D,$C79)</f>
        <v/>
      </c>
      <c r="CA79" s="35">
        <f>SUMIFS(рўйхат!CL:CL,рўйхат!$CX:$CX,$B$140,рўйхат!$D:$D,$C79)</f>
        <v/>
      </c>
      <c r="CB79" s="36">
        <f>SUMIFS(рўйхат!CM:CM,рўйхат!$CX:$CX,$B$140,рўйхат!$D:$D,$C79)</f>
        <v/>
      </c>
      <c r="CC79" s="35">
        <f>SUMIFS(рўйхат!CN:CN,рўйхат!$CX:$CX,$B$140,рўйхат!$D:$D,$C79)</f>
        <v/>
      </c>
      <c r="CD79" s="36">
        <f>SUMIFS(рўйхат!CO:CO,рўйхат!$CX:$CX,$B$140,рўйхат!$D:$D,$C79)</f>
        <v/>
      </c>
      <c r="CE79" s="77">
        <f>IFERROR(BE79/(Q79+BE79),0)</f>
        <v/>
      </c>
      <c r="CF79" s="78">
        <f>IFERROR(BF79/(R79+BF79),0)</f>
        <v/>
      </c>
    </row>
    <row r="80" hidden="1" outlineLevel="1" ht="30" customFormat="1" customHeight="1" s="8">
      <c r="A80" s="39" t="n"/>
      <c r="B80" s="50" t="n">
        <v>6</v>
      </c>
      <c r="C80" s="38" t="inlineStr">
        <is>
          <t>Банк ходимлари ҳамда уларнинг яқин қариндошларининг муаммолик кредит маблағлари (баланс)</t>
        </is>
      </c>
      <c r="D80" s="16" t="n"/>
      <c r="E80" s="35">
        <f>SUMIFS(рўйхат!F:F,рўйхат!$CX:$CX,$B$140,рўйхат!$D:$D,$C80)</f>
        <v/>
      </c>
      <c r="F80" s="36">
        <f>SUMIFS(рўйхат!G:G,рўйхат!$CX:$CX,$B$140,рўйхат!$D:$D,$C80)</f>
        <v/>
      </c>
      <c r="G80" s="35">
        <f>SUMIFS(рўйхат!H:H,рўйхат!$CX:$CX,$B$140,рўйхат!$D:$D,$C80)</f>
        <v/>
      </c>
      <c r="H80" s="36">
        <f>SUMIFS(рўйхат!I:I,рўйхат!$CX:$CX,$B$140,рўйхат!$D:$D,$C80)</f>
        <v/>
      </c>
      <c r="I80" s="35">
        <f>SUMIFS(рўйхат!J:J,рўйхат!$CX:$CX,$B$140,рўйхат!$D:$D,$C80)</f>
        <v/>
      </c>
      <c r="J80" s="36">
        <f>SUMIFS(рўйхат!K:K,рўйхат!$CX:$CX,$B$140,рўйхат!$D:$D,$C80)</f>
        <v/>
      </c>
      <c r="K80" s="35">
        <f>SUMIFS(рўйхат!L:L,рўйхат!$CX:$CX,$B$140,рўйхат!$D:$D,$C80)</f>
        <v/>
      </c>
      <c r="L80" s="36">
        <f>SUMIFS(рўйхат!M:M,рўйхат!$CX:$CX,$B$140,рўйхат!$D:$D,$C80)</f>
        <v/>
      </c>
      <c r="M80" s="35">
        <f>SUMIFS(рўйхат!N:N,рўйхат!$CX:$CX,$B$140,рўйхат!$D:$D,$C80)</f>
        <v/>
      </c>
      <c r="N80" s="36">
        <f>SUMIFS(рўйхат!O:O,рўйхат!$CX:$CX,$B$140,рўйхат!$D:$D,$C80)</f>
        <v/>
      </c>
      <c r="O80" s="34">
        <f>IFERROR(M80/E80,0)</f>
        <v/>
      </c>
      <c r="P80" s="34">
        <f>IFERROR(N80/F80,0)</f>
        <v/>
      </c>
      <c r="Q80" s="35">
        <f>SUMIFS(рўйхат!P:P,рўйхат!$CX:$CX,$B$140,рўйхат!$D:$D,$C80)</f>
        <v/>
      </c>
      <c r="R80" s="36">
        <f>SUMIFS(рўйхат!Q:Q,рўйхат!$CX:$CX,$B$140,рўйхат!$D:$D,$C80)</f>
        <v/>
      </c>
      <c r="S80" s="35">
        <f>SUMIFS(рўйхат!R:R,рўйхат!$CX:$CX,$B$140,рўйхат!$D:$D,$C80)</f>
        <v/>
      </c>
      <c r="T80" s="36">
        <f>SUMIFS(рўйхат!S:S,рўйхат!$CX:$CX,$B$140,рўйхат!$D:$D,$C80)</f>
        <v/>
      </c>
      <c r="U80" s="35">
        <f>SUMIFS(рўйхат!T:T,рўйхат!$CX:$CX,$B$140,рўйхат!$D:$D,$C80)</f>
        <v/>
      </c>
      <c r="V80" s="36">
        <f>SUMIFS(рўйхат!U:U,рўйхат!$CX:$CX,$B$140,рўйхат!$D:$D,$C80)</f>
        <v/>
      </c>
      <c r="W80" s="35">
        <f>SUMIFS(рўйхат!V:V,рўйхат!$CX:$CX,$B$140,рўйхат!$D:$D,$C80)</f>
        <v/>
      </c>
      <c r="X80" s="36">
        <f>SUMIFS(рўйхат!W:W,рўйхат!$CX:$CX,$B$140,рўйхат!$D:$D,$C80)</f>
        <v/>
      </c>
      <c r="Y80" s="35">
        <f>SUMIFS(рўйхат!X:X,рўйхат!$CX:$CX,$B$140,рўйхат!$D:$D,$C80)</f>
        <v/>
      </c>
      <c r="Z80" s="36">
        <f>SUMIFS(рўйхат!Y:Y,рўйхат!$CX:$CX,$B$140,рўйхат!$D:$D,$C80)</f>
        <v/>
      </c>
      <c r="AA80" s="35">
        <f>SUMIFS(рўйхат!Z:Z,рўйхат!$CX:$CX,$B$140,рўйхат!$D:$D,$C80)</f>
        <v/>
      </c>
      <c r="AB80" s="36">
        <f>SUMIFS(рўйхат!AA:AA,рўйхат!$CX:$CX,$B$140,рўйхат!$D:$D,$C80)</f>
        <v/>
      </c>
      <c r="AC80" s="35">
        <f>SUMIFS(рўйхат!AB:AB,рўйхат!$CX:$CX,$B$140,рўйхат!$D:$D,$C80)</f>
        <v/>
      </c>
      <c r="AD80" s="36">
        <f>SUMIFS(рўйхат!AC:AC,рўйхат!$CX:$CX,$B$140,рўйхат!$D:$D,$C80)</f>
        <v/>
      </c>
      <c r="AE80" s="35">
        <f>SUMIFS(рўйхат!AD:AD,рўйхат!$CX:$CX,$B$140,рўйхат!$D:$D,$C80)</f>
        <v/>
      </c>
      <c r="AF80" s="36">
        <f>SUMIFS(рўйхат!AE:AE,рўйхат!$CX:$CX,$B$140,рўйхат!$D:$D,$C80)</f>
        <v/>
      </c>
      <c r="AG80" s="35">
        <f>SUMIFS(рўйхат!AH:AH,рўйхат!$CX:$CX,$B$140,рўйхат!$D:$D,$C80)</f>
        <v/>
      </c>
      <c r="AH80" s="36">
        <f>SUMIFS(рўйхат!AI:AI,рўйхат!$CX:$CX,$B$140,рўйхат!$D:$D,$C80)</f>
        <v/>
      </c>
      <c r="AI80" s="35">
        <f>SUMIFS(рўйхат!AJ:AJ,рўйхат!$CX:$CX,$B$140,рўйхат!$D:$D,$C80)</f>
        <v/>
      </c>
      <c r="AJ80" s="36">
        <f>SUMIFS(рўйхат!AK:AK,рўйхат!$CX:$CX,$B$140,рўйхат!$D:$D,$C80)</f>
        <v/>
      </c>
      <c r="AK80" s="35">
        <f>SUMIFS(рўйхат!AL:AL,рўйхат!$CX:$CX,$B$140,рўйхат!$D:$D,$C80)</f>
        <v/>
      </c>
      <c r="AL80" s="36">
        <f>SUMIFS(рўйхат!AM:AM,рўйхат!$CX:$CX,$B$140,рўйхат!$D:$D,$C80)</f>
        <v/>
      </c>
      <c r="AM80" s="77">
        <f>IFERROR(Q80/E80,0)</f>
        <v/>
      </c>
      <c r="AN80" s="77">
        <f>IFERROR(R80/F80,0)</f>
        <v/>
      </c>
      <c r="AO80" s="35">
        <f>SUMIFS(рўйхат!AX:AX,рўйхат!$CX:$CX,$B$140,рўйхат!$D:$D,$C80)</f>
        <v/>
      </c>
      <c r="AP80" s="36">
        <f>SUMIFS(рўйхат!AY:AY,рўйхат!$CX:$CX,$B$140,рўйхат!$D:$D,$C80)</f>
        <v/>
      </c>
      <c r="AQ80" s="35">
        <f>SUMIFS(рўйхат!AZ:AZ,рўйхат!$CX:$CX,$B$140,рўйхат!$D:$D,$C80)</f>
        <v/>
      </c>
      <c r="AR80" s="36">
        <f>SUMIFS(рўйхат!BA:BA,рўйхат!$CX:$CX,$B$140,рўйхат!$D:$D,$C80)</f>
        <v/>
      </c>
      <c r="AS80" s="35">
        <f>SUMIFS(рўйхат!BB:BB,рўйхат!$CX:$CX,$B$140,рўйхат!$D:$D,$C80)</f>
        <v/>
      </c>
      <c r="AT80" s="36">
        <f>SUMIFS(рўйхат!BC:BC,рўйхат!$CX:$CX,$B$140,рўйхат!$D:$D,$C80)</f>
        <v/>
      </c>
      <c r="AU80" s="35">
        <f>SUMIFS(рўйхат!BD:BD,рўйхат!$CX:$CX,$B$140,рўйхат!$D:$D,$C80)</f>
        <v/>
      </c>
      <c r="AV80" s="36">
        <f>SUMIFS(рўйхат!BE:BE,рўйхат!$CX:$CX,$B$140,рўйхат!$D:$D,$C80)</f>
        <v/>
      </c>
      <c r="AW80" s="35">
        <f>SUMIFS(рўйхат!BF:BF,рўйхат!$CX:$CX,$B$140,рўйхат!$D:$D,$C80)</f>
        <v/>
      </c>
      <c r="AX80" s="36">
        <f>SUMIFS(рўйхат!BG:BG,рўйхат!$CX:$CX,$B$140,рўйхат!$D:$D,$C80)</f>
        <v/>
      </c>
      <c r="AY80" s="35">
        <f>SUMIFS(рўйхат!BH:BH,рўйхат!$CX:$CX,$B$140,рўйхат!$D:$D,$C80)</f>
        <v/>
      </c>
      <c r="AZ80" s="36">
        <f>SUMIFS(рўйхат!BI:BI,рўйхат!$CX:$CX,$B$140,рўйхат!$D:$D,$C80)</f>
        <v/>
      </c>
      <c r="BA80" s="35">
        <f>SUMIFS(рўйхат!BJ:BJ,рўйхат!$CX:$CX,$B$140,рўйхат!$D:$D,$C80)</f>
        <v/>
      </c>
      <c r="BB80" s="36">
        <f>SUMIFS(рўйхат!BK:BK,рўйхат!$CX:$CX,$B$140,рўйхат!$D:$D,$C80)</f>
        <v/>
      </c>
      <c r="BC80" s="77">
        <f>IFERROR(AO80/E80,0)</f>
        <v/>
      </c>
      <c r="BD80" s="77">
        <f>IFERROR(AP80/F80,0)</f>
        <v/>
      </c>
      <c r="BE80" s="35">
        <f>SUMIFS(рўйхат!BL:BL,рўйхат!$CX:$CX,$B$140,рўйхат!$D:$D,$C80)</f>
        <v/>
      </c>
      <c r="BF80" s="36">
        <f>SUMIFS(рўйхат!BM:BM,рўйхат!$CX:$CX,$B$140,рўйхат!$D:$D,$C80)</f>
        <v/>
      </c>
      <c r="BG80" s="35">
        <f>SUMIFS(рўйхат!BN:BN,рўйхат!$CX:$CX,$B$140,рўйхат!$D:$D,$C80)</f>
        <v/>
      </c>
      <c r="BH80" s="36">
        <f>SUMIFS(рўйхат!BO:BO,рўйхат!$CX:$CX,$B$140,рўйхат!$D:$D,$C80)</f>
        <v/>
      </c>
      <c r="BI80" s="35">
        <f>SUMIFS(рўйхат!BP:BP,рўйхат!$CX:$CX,$B$140,рўйхат!$D:$D,$C80)</f>
        <v/>
      </c>
      <c r="BJ80" s="36">
        <f>SUMIFS(рўйхат!BQ:BQ,рўйхат!$CX:$CX,$B$140,рўйхат!$D:$D,$C80)</f>
        <v/>
      </c>
      <c r="BK80" s="35">
        <f>SUMIFS(рўйхат!BR:BR,рўйхат!$CX:$CX,$B$140,рўйхат!$D:$D,$C80)</f>
        <v/>
      </c>
      <c r="BL80" s="36">
        <f>SUMIFS(рўйхат!BS:BS,рўйхат!$CX:$CX,$B$140,рўйхат!$D:$D,$C80)</f>
        <v/>
      </c>
      <c r="BM80" s="35">
        <f>SUMIFS(рўйхат!BT:BT,рўйхат!$CX:$CX,$B$140,рўйхат!$D:$D,$C80)</f>
        <v/>
      </c>
      <c r="BN80" s="36">
        <f>SUMIFS(рўйхат!BU:BU,рўйхат!$CX:$CX,$B$140,рўйхат!$D:$D,$C80)</f>
        <v/>
      </c>
      <c r="BO80" s="35">
        <f>SUMIFS(рўйхат!BX:BX,рўйхат!$CX:$CX,$B$140,рўйхат!$D:$D,$C80)</f>
        <v/>
      </c>
      <c r="BP80" s="36">
        <f>SUMIFS(рўйхат!BY:BY,рўйхат!$CX:$CX,$B$140,рўйхат!$D:$D,$C80)</f>
        <v/>
      </c>
      <c r="BQ80" s="35">
        <f>SUMIFS(рўйхат!BZ:BZ,рўйхат!$CX:$CX,$B$140,рўйхат!$D:$D,$C80)</f>
        <v/>
      </c>
      <c r="BR80" s="36">
        <f>SUMIFS(рўйхат!CA:CA,рўйхат!$CX:$CX,$B$140,рўйхат!$D:$D,$C80)</f>
        <v/>
      </c>
      <c r="BS80" s="35">
        <f>SUMIFS(рўйхат!CB:CB,рўйхат!$CX:$CX,$B$140,рўйхат!$D:$D,$C80)</f>
        <v/>
      </c>
      <c r="BT80" s="36">
        <f>SUMIFS(рўйхат!CC:CC,рўйхат!$CX:$CX,$B$140,рўйхат!$D:$D,$C80)</f>
        <v/>
      </c>
      <c r="BU80" s="35">
        <f>SUMIFS(рўйхат!CD:CD,рўйхат!$CX:$CX,$B$140,рўйхат!$D:$D,$C80)</f>
        <v/>
      </c>
      <c r="BV80" s="36">
        <f>SUMIFS(рўйхат!CE:CE,рўйхат!$CX:$CX,$B$140,рўйхат!$D:$D,$C80)</f>
        <v/>
      </c>
      <c r="BW80" s="35">
        <f>SUMIFS(рўйхат!CH:CH,рўйхат!$CX:$CX,$B$140,рўйхат!$D:$D,$C80)</f>
        <v/>
      </c>
      <c r="BX80" s="36">
        <f>SUMIFS(рўйхат!CI:CI,рўйхат!$CX:$CX,$B$140,рўйхат!$D:$D,$C80)</f>
        <v/>
      </c>
      <c r="BY80" s="35">
        <f>SUMIFS(рўйхат!CJ:CJ,рўйхат!$CX:$CX,$B$140,рўйхат!$D:$D,$C80)</f>
        <v/>
      </c>
      <c r="BZ80" s="36">
        <f>SUMIFS(рўйхат!CK:CK,рўйхат!$CX:$CX,$B$140,рўйхат!$D:$D,$C80)</f>
        <v/>
      </c>
      <c r="CA80" s="35">
        <f>SUMIFS(рўйхат!CL:CL,рўйхат!$CX:$CX,$B$140,рўйхат!$D:$D,$C80)</f>
        <v/>
      </c>
      <c r="CB80" s="36">
        <f>SUMIFS(рўйхат!CM:CM,рўйхат!$CX:$CX,$B$140,рўйхат!$D:$D,$C80)</f>
        <v/>
      </c>
      <c r="CC80" s="35">
        <f>SUMIFS(рўйхат!CN:CN,рўйхат!$CX:$CX,$B$140,рўйхат!$D:$D,$C80)</f>
        <v/>
      </c>
      <c r="CD80" s="36">
        <f>SUMIFS(рўйхат!CO:CO,рўйхат!$CX:$CX,$B$140,рўйхат!$D:$D,$C80)</f>
        <v/>
      </c>
      <c r="CE80" s="77">
        <f>IFERROR(BE80/(Q80+BE80),0)</f>
        <v/>
      </c>
      <c r="CF80" s="78">
        <f>IFERROR(BF80/(R80+BF80),0)</f>
        <v/>
      </c>
    </row>
    <row r="81" hidden="1" outlineLevel="1" ht="30" customFormat="1" customHeight="1" s="8">
      <c r="A81" s="39" t="n"/>
      <c r="B81" s="50" t="n">
        <v>7</v>
      </c>
      <c r="C81" s="38" t="inlineStr">
        <is>
          <t>Буюртмачилар томонидан салохиятсиз корхоналар билан тузилган шартномалар</t>
        </is>
      </c>
      <c r="D81" s="16" t="n"/>
      <c r="E81" s="35">
        <f>SUMIFS(рўйхат!F:F,рўйхат!$CX:$CX,$B$140,рўйхат!$D:$D,$C81)</f>
        <v/>
      </c>
      <c r="F81" s="36">
        <f>SUMIFS(рўйхат!G:G,рўйхат!$CX:$CX,$B$140,рўйхат!$D:$D,$C81)</f>
        <v/>
      </c>
      <c r="G81" s="35">
        <f>SUMIFS(рўйхат!H:H,рўйхат!$CX:$CX,$B$140,рўйхат!$D:$D,$C81)</f>
        <v/>
      </c>
      <c r="H81" s="36">
        <f>SUMIFS(рўйхат!I:I,рўйхат!$CX:$CX,$B$140,рўйхат!$D:$D,$C81)</f>
        <v/>
      </c>
      <c r="I81" s="35">
        <f>SUMIFS(рўйхат!J:J,рўйхат!$CX:$CX,$B$140,рўйхат!$D:$D,$C81)</f>
        <v/>
      </c>
      <c r="J81" s="36">
        <f>SUMIFS(рўйхат!K:K,рўйхат!$CX:$CX,$B$140,рўйхат!$D:$D,$C81)</f>
        <v/>
      </c>
      <c r="K81" s="35">
        <f>SUMIFS(рўйхат!L:L,рўйхат!$CX:$CX,$B$140,рўйхат!$D:$D,$C81)</f>
        <v/>
      </c>
      <c r="L81" s="36">
        <f>SUMIFS(рўйхат!M:M,рўйхат!$CX:$CX,$B$140,рўйхат!$D:$D,$C81)</f>
        <v/>
      </c>
      <c r="M81" s="35">
        <f>SUMIFS(рўйхат!N:N,рўйхат!$CX:$CX,$B$140,рўйхат!$D:$D,$C81)</f>
        <v/>
      </c>
      <c r="N81" s="36">
        <f>SUMIFS(рўйхат!O:O,рўйхат!$CX:$CX,$B$140,рўйхат!$D:$D,$C81)</f>
        <v/>
      </c>
      <c r="O81" s="34">
        <f>IFERROR(M81/E81,0)</f>
        <v/>
      </c>
      <c r="P81" s="34">
        <f>IFERROR(N81/F81,0)</f>
        <v/>
      </c>
      <c r="Q81" s="35">
        <f>SUMIFS(рўйхат!P:P,рўйхат!$CX:$CX,$B$140,рўйхат!$D:$D,$C81)</f>
        <v/>
      </c>
      <c r="R81" s="36">
        <f>SUMIFS(рўйхат!Q:Q,рўйхат!$CX:$CX,$B$140,рўйхат!$D:$D,$C81)</f>
        <v/>
      </c>
      <c r="S81" s="35">
        <f>SUMIFS(рўйхат!R:R,рўйхат!$CX:$CX,$B$140,рўйхат!$D:$D,$C81)</f>
        <v/>
      </c>
      <c r="T81" s="36">
        <f>SUMIFS(рўйхат!S:S,рўйхат!$CX:$CX,$B$140,рўйхат!$D:$D,$C81)</f>
        <v/>
      </c>
      <c r="U81" s="35">
        <f>SUMIFS(рўйхат!T:T,рўйхат!$CX:$CX,$B$140,рўйхат!$D:$D,$C81)</f>
        <v/>
      </c>
      <c r="V81" s="36">
        <f>SUMIFS(рўйхат!U:U,рўйхат!$CX:$CX,$B$140,рўйхат!$D:$D,$C81)</f>
        <v/>
      </c>
      <c r="W81" s="35">
        <f>SUMIFS(рўйхат!V:V,рўйхат!$CX:$CX,$B$140,рўйхат!$D:$D,$C81)</f>
        <v/>
      </c>
      <c r="X81" s="36">
        <f>SUMIFS(рўйхат!W:W,рўйхат!$CX:$CX,$B$140,рўйхат!$D:$D,$C81)</f>
        <v/>
      </c>
      <c r="Y81" s="35">
        <f>SUMIFS(рўйхат!X:X,рўйхат!$CX:$CX,$B$140,рўйхат!$D:$D,$C81)</f>
        <v/>
      </c>
      <c r="Z81" s="36">
        <f>SUMIFS(рўйхат!Y:Y,рўйхат!$CX:$CX,$B$140,рўйхат!$D:$D,$C81)</f>
        <v/>
      </c>
      <c r="AA81" s="35">
        <f>SUMIFS(рўйхат!Z:Z,рўйхат!$CX:$CX,$B$140,рўйхат!$D:$D,$C81)</f>
        <v/>
      </c>
      <c r="AB81" s="36">
        <f>SUMIFS(рўйхат!AA:AA,рўйхат!$CX:$CX,$B$140,рўйхат!$D:$D,$C81)</f>
        <v/>
      </c>
      <c r="AC81" s="35">
        <f>SUMIFS(рўйхат!AB:AB,рўйхат!$CX:$CX,$B$140,рўйхат!$D:$D,$C81)</f>
        <v/>
      </c>
      <c r="AD81" s="36">
        <f>SUMIFS(рўйхат!AC:AC,рўйхат!$CX:$CX,$B$140,рўйхат!$D:$D,$C81)</f>
        <v/>
      </c>
      <c r="AE81" s="35">
        <f>SUMIFS(рўйхат!AD:AD,рўйхат!$CX:$CX,$B$140,рўйхат!$D:$D,$C81)</f>
        <v/>
      </c>
      <c r="AF81" s="36">
        <f>SUMIFS(рўйхат!AE:AE,рўйхат!$CX:$CX,$B$140,рўйхат!$D:$D,$C81)</f>
        <v/>
      </c>
      <c r="AG81" s="35">
        <f>SUMIFS(рўйхат!AH:AH,рўйхат!$CX:$CX,$B$140,рўйхат!$D:$D,$C81)</f>
        <v/>
      </c>
      <c r="AH81" s="36">
        <f>SUMIFS(рўйхат!AI:AI,рўйхат!$CX:$CX,$B$140,рўйхат!$D:$D,$C81)</f>
        <v/>
      </c>
      <c r="AI81" s="35">
        <f>SUMIFS(рўйхат!AJ:AJ,рўйхат!$CX:$CX,$B$140,рўйхат!$D:$D,$C81)</f>
        <v/>
      </c>
      <c r="AJ81" s="36">
        <f>SUMIFS(рўйхат!AK:AK,рўйхат!$CX:$CX,$B$140,рўйхат!$D:$D,$C81)</f>
        <v/>
      </c>
      <c r="AK81" s="35">
        <f>SUMIFS(рўйхат!AL:AL,рўйхат!$CX:$CX,$B$140,рўйхат!$D:$D,$C81)</f>
        <v/>
      </c>
      <c r="AL81" s="36">
        <f>SUMIFS(рўйхат!AM:AM,рўйхат!$CX:$CX,$B$140,рўйхат!$D:$D,$C81)</f>
        <v/>
      </c>
      <c r="AM81" s="77">
        <f>IFERROR(Q81/E81,0)</f>
        <v/>
      </c>
      <c r="AN81" s="77">
        <f>IFERROR(R81/F81,0)</f>
        <v/>
      </c>
      <c r="AO81" s="35">
        <f>SUMIFS(рўйхат!AX:AX,рўйхат!$CX:$CX,$B$140,рўйхат!$D:$D,$C81)</f>
        <v/>
      </c>
      <c r="AP81" s="36">
        <f>SUMIFS(рўйхат!AY:AY,рўйхат!$CX:$CX,$B$140,рўйхат!$D:$D,$C81)</f>
        <v/>
      </c>
      <c r="AQ81" s="35">
        <f>SUMIFS(рўйхат!AZ:AZ,рўйхат!$CX:$CX,$B$140,рўйхат!$D:$D,$C81)</f>
        <v/>
      </c>
      <c r="AR81" s="36">
        <f>SUMIFS(рўйхат!BA:BA,рўйхат!$CX:$CX,$B$140,рўйхат!$D:$D,$C81)</f>
        <v/>
      </c>
      <c r="AS81" s="35">
        <f>SUMIFS(рўйхат!BB:BB,рўйхат!$CX:$CX,$B$140,рўйхат!$D:$D,$C81)</f>
        <v/>
      </c>
      <c r="AT81" s="36">
        <f>SUMIFS(рўйхат!BC:BC,рўйхат!$CX:$CX,$B$140,рўйхат!$D:$D,$C81)</f>
        <v/>
      </c>
      <c r="AU81" s="35">
        <f>SUMIFS(рўйхат!BD:BD,рўйхат!$CX:$CX,$B$140,рўйхат!$D:$D,$C81)</f>
        <v/>
      </c>
      <c r="AV81" s="36">
        <f>SUMIFS(рўйхат!BE:BE,рўйхат!$CX:$CX,$B$140,рўйхат!$D:$D,$C81)</f>
        <v/>
      </c>
      <c r="AW81" s="35">
        <f>SUMIFS(рўйхат!BF:BF,рўйхат!$CX:$CX,$B$140,рўйхат!$D:$D,$C81)</f>
        <v/>
      </c>
      <c r="AX81" s="36">
        <f>SUMIFS(рўйхат!BG:BG,рўйхат!$CX:$CX,$B$140,рўйхат!$D:$D,$C81)</f>
        <v/>
      </c>
      <c r="AY81" s="35">
        <f>SUMIFS(рўйхат!BH:BH,рўйхат!$CX:$CX,$B$140,рўйхат!$D:$D,$C81)</f>
        <v/>
      </c>
      <c r="AZ81" s="36">
        <f>SUMIFS(рўйхат!BI:BI,рўйхат!$CX:$CX,$B$140,рўйхат!$D:$D,$C81)</f>
        <v/>
      </c>
      <c r="BA81" s="35">
        <f>SUMIFS(рўйхат!BJ:BJ,рўйхат!$CX:$CX,$B$140,рўйхат!$D:$D,$C81)</f>
        <v/>
      </c>
      <c r="BB81" s="36">
        <f>SUMIFS(рўйхат!BK:BK,рўйхат!$CX:$CX,$B$140,рўйхат!$D:$D,$C81)</f>
        <v/>
      </c>
      <c r="BC81" s="77">
        <f>IFERROR(AO81/E81,0)</f>
        <v/>
      </c>
      <c r="BD81" s="77">
        <f>IFERROR(AP81/F81,0)</f>
        <v/>
      </c>
      <c r="BE81" s="35">
        <f>SUMIFS(рўйхат!BL:BL,рўйхат!$CX:$CX,$B$140,рўйхат!$D:$D,$C81)</f>
        <v/>
      </c>
      <c r="BF81" s="36">
        <f>SUMIFS(рўйхат!BM:BM,рўйхат!$CX:$CX,$B$140,рўйхат!$D:$D,$C81)</f>
        <v/>
      </c>
      <c r="BG81" s="35">
        <f>SUMIFS(рўйхат!BN:BN,рўйхат!$CX:$CX,$B$140,рўйхат!$D:$D,$C81)</f>
        <v/>
      </c>
      <c r="BH81" s="36">
        <f>SUMIFS(рўйхат!BO:BO,рўйхат!$CX:$CX,$B$140,рўйхат!$D:$D,$C81)</f>
        <v/>
      </c>
      <c r="BI81" s="35">
        <f>SUMIFS(рўйхат!BP:BP,рўйхат!$CX:$CX,$B$140,рўйхат!$D:$D,$C81)</f>
        <v/>
      </c>
      <c r="BJ81" s="36">
        <f>SUMIFS(рўйхат!BQ:BQ,рўйхат!$CX:$CX,$B$140,рўйхат!$D:$D,$C81)</f>
        <v/>
      </c>
      <c r="BK81" s="35">
        <f>SUMIFS(рўйхат!BR:BR,рўйхат!$CX:$CX,$B$140,рўйхат!$D:$D,$C81)</f>
        <v/>
      </c>
      <c r="BL81" s="36">
        <f>SUMIFS(рўйхат!BS:BS,рўйхат!$CX:$CX,$B$140,рўйхат!$D:$D,$C81)</f>
        <v/>
      </c>
      <c r="BM81" s="35">
        <f>SUMIFS(рўйхат!BT:BT,рўйхат!$CX:$CX,$B$140,рўйхат!$D:$D,$C81)</f>
        <v/>
      </c>
      <c r="BN81" s="36">
        <f>SUMIFS(рўйхат!BU:BU,рўйхат!$CX:$CX,$B$140,рўйхат!$D:$D,$C81)</f>
        <v/>
      </c>
      <c r="BO81" s="35">
        <f>SUMIFS(рўйхат!BX:BX,рўйхат!$CX:$CX,$B$140,рўйхат!$D:$D,$C81)</f>
        <v/>
      </c>
      <c r="BP81" s="36">
        <f>SUMIFS(рўйхат!BY:BY,рўйхат!$CX:$CX,$B$140,рўйхат!$D:$D,$C81)</f>
        <v/>
      </c>
      <c r="BQ81" s="35">
        <f>SUMIFS(рўйхат!BZ:BZ,рўйхат!$CX:$CX,$B$140,рўйхат!$D:$D,$C81)</f>
        <v/>
      </c>
      <c r="BR81" s="36">
        <f>SUMIFS(рўйхат!CA:CA,рўйхат!$CX:$CX,$B$140,рўйхат!$D:$D,$C81)</f>
        <v/>
      </c>
      <c r="BS81" s="35">
        <f>SUMIFS(рўйхат!CB:CB,рўйхат!$CX:$CX,$B$140,рўйхат!$D:$D,$C81)</f>
        <v/>
      </c>
      <c r="BT81" s="36">
        <f>SUMIFS(рўйхат!CC:CC,рўйхат!$CX:$CX,$B$140,рўйхат!$D:$D,$C81)</f>
        <v/>
      </c>
      <c r="BU81" s="35">
        <f>SUMIFS(рўйхат!CD:CD,рўйхат!$CX:$CX,$B$140,рўйхат!$D:$D,$C81)</f>
        <v/>
      </c>
      <c r="BV81" s="36">
        <f>SUMIFS(рўйхат!CE:CE,рўйхат!$CX:$CX,$B$140,рўйхат!$D:$D,$C81)</f>
        <v/>
      </c>
      <c r="BW81" s="35">
        <f>SUMIFS(рўйхат!CH:CH,рўйхат!$CX:$CX,$B$140,рўйхат!$D:$D,$C81)</f>
        <v/>
      </c>
      <c r="BX81" s="36">
        <f>SUMIFS(рўйхат!CI:CI,рўйхат!$CX:$CX,$B$140,рўйхат!$D:$D,$C81)</f>
        <v/>
      </c>
      <c r="BY81" s="35">
        <f>SUMIFS(рўйхат!CJ:CJ,рўйхат!$CX:$CX,$B$140,рўйхат!$D:$D,$C81)</f>
        <v/>
      </c>
      <c r="BZ81" s="36">
        <f>SUMIFS(рўйхат!CK:CK,рўйхат!$CX:$CX,$B$140,рўйхат!$D:$D,$C81)</f>
        <v/>
      </c>
      <c r="CA81" s="35">
        <f>SUMIFS(рўйхат!CL:CL,рўйхат!$CX:$CX,$B$140,рўйхат!$D:$D,$C81)</f>
        <v/>
      </c>
      <c r="CB81" s="36">
        <f>SUMIFS(рўйхат!CM:CM,рўйхат!$CX:$CX,$B$140,рўйхат!$D:$D,$C81)</f>
        <v/>
      </c>
      <c r="CC81" s="35">
        <f>SUMIFS(рўйхат!CN:CN,рўйхат!$CX:$CX,$B$140,рўйхат!$D:$D,$C81)</f>
        <v/>
      </c>
      <c r="CD81" s="36">
        <f>SUMIFS(рўйхат!CO:CO,рўйхат!$CX:$CX,$B$140,рўйхат!$D:$D,$C81)</f>
        <v/>
      </c>
      <c r="CE81" s="77">
        <f>IFERROR(BE81/(Q81+BE81),0)</f>
        <v/>
      </c>
      <c r="CF81" s="78">
        <f>IFERROR(BF81/(R81+BF81),0)</f>
        <v/>
      </c>
    </row>
    <row r="82" hidden="1" outlineLevel="1" ht="30" customFormat="1" customHeight="1" s="8">
      <c r="A82" s="39" t="n"/>
      <c r="B82" s="50" t="n">
        <v>8</v>
      </c>
      <c r="C82" s="38" t="inlineStr">
        <is>
          <t>Бюджет ташкилотда энг кўп ҳисобланган иш ҳақи тўғрисида</t>
        </is>
      </c>
      <c r="D82" s="16" t="n"/>
      <c r="E82" s="35">
        <f>SUMIFS(рўйхат!F:F,рўйхат!$CX:$CX,$B$140,рўйхат!$D:$D,$C82)</f>
        <v/>
      </c>
      <c r="F82" s="36">
        <f>SUMIFS(рўйхат!G:G,рўйхат!$CX:$CX,$B$140,рўйхат!$D:$D,$C82)</f>
        <v/>
      </c>
      <c r="G82" s="35">
        <f>SUMIFS(рўйхат!H:H,рўйхат!$CX:$CX,$B$140,рўйхат!$D:$D,$C82)</f>
        <v/>
      </c>
      <c r="H82" s="36">
        <f>SUMIFS(рўйхат!I:I,рўйхат!$CX:$CX,$B$140,рўйхат!$D:$D,$C82)</f>
        <v/>
      </c>
      <c r="I82" s="35">
        <f>SUMIFS(рўйхат!J:J,рўйхат!$CX:$CX,$B$140,рўйхат!$D:$D,$C82)</f>
        <v/>
      </c>
      <c r="J82" s="36">
        <f>SUMIFS(рўйхат!K:K,рўйхат!$CX:$CX,$B$140,рўйхат!$D:$D,$C82)</f>
        <v/>
      </c>
      <c r="K82" s="35">
        <f>SUMIFS(рўйхат!L:L,рўйхат!$CX:$CX,$B$140,рўйхат!$D:$D,$C82)</f>
        <v/>
      </c>
      <c r="L82" s="36">
        <f>SUMIFS(рўйхат!M:M,рўйхат!$CX:$CX,$B$140,рўйхат!$D:$D,$C82)</f>
        <v/>
      </c>
      <c r="M82" s="35">
        <f>SUMIFS(рўйхат!N:N,рўйхат!$CX:$CX,$B$140,рўйхат!$D:$D,$C82)</f>
        <v/>
      </c>
      <c r="N82" s="36">
        <f>SUMIFS(рўйхат!O:O,рўйхат!$CX:$CX,$B$140,рўйхат!$D:$D,$C82)</f>
        <v/>
      </c>
      <c r="O82" s="34">
        <f>IFERROR(M82/E82,0)</f>
        <v/>
      </c>
      <c r="P82" s="34">
        <f>IFERROR(N82/F82,0)</f>
        <v/>
      </c>
      <c r="Q82" s="35">
        <f>SUMIFS(рўйхат!P:P,рўйхат!$CX:$CX,$B$140,рўйхат!$D:$D,$C82)</f>
        <v/>
      </c>
      <c r="R82" s="36">
        <f>SUMIFS(рўйхат!Q:Q,рўйхат!$CX:$CX,$B$140,рўйхат!$D:$D,$C82)</f>
        <v/>
      </c>
      <c r="S82" s="35">
        <f>SUMIFS(рўйхат!R:R,рўйхат!$CX:$CX,$B$140,рўйхат!$D:$D,$C82)</f>
        <v/>
      </c>
      <c r="T82" s="36">
        <f>SUMIFS(рўйхат!S:S,рўйхат!$CX:$CX,$B$140,рўйхат!$D:$D,$C82)</f>
        <v/>
      </c>
      <c r="U82" s="35">
        <f>SUMIFS(рўйхат!T:T,рўйхат!$CX:$CX,$B$140,рўйхат!$D:$D,$C82)</f>
        <v/>
      </c>
      <c r="V82" s="36">
        <f>SUMIFS(рўйхат!U:U,рўйхат!$CX:$CX,$B$140,рўйхат!$D:$D,$C82)</f>
        <v/>
      </c>
      <c r="W82" s="35">
        <f>SUMIFS(рўйхат!V:V,рўйхат!$CX:$CX,$B$140,рўйхат!$D:$D,$C82)</f>
        <v/>
      </c>
      <c r="X82" s="36">
        <f>SUMIFS(рўйхат!W:W,рўйхат!$CX:$CX,$B$140,рўйхат!$D:$D,$C82)</f>
        <v/>
      </c>
      <c r="Y82" s="35">
        <f>SUMIFS(рўйхат!X:X,рўйхат!$CX:$CX,$B$140,рўйхат!$D:$D,$C82)</f>
        <v/>
      </c>
      <c r="Z82" s="36">
        <f>SUMIFS(рўйхат!Y:Y,рўйхат!$CX:$CX,$B$140,рўйхат!$D:$D,$C82)</f>
        <v/>
      </c>
      <c r="AA82" s="35">
        <f>SUMIFS(рўйхат!Z:Z,рўйхат!$CX:$CX,$B$140,рўйхат!$D:$D,$C82)</f>
        <v/>
      </c>
      <c r="AB82" s="36">
        <f>SUMIFS(рўйхат!AA:AA,рўйхат!$CX:$CX,$B$140,рўйхат!$D:$D,$C82)</f>
        <v/>
      </c>
      <c r="AC82" s="35">
        <f>SUMIFS(рўйхат!AB:AB,рўйхат!$CX:$CX,$B$140,рўйхат!$D:$D,$C82)</f>
        <v/>
      </c>
      <c r="AD82" s="36">
        <f>SUMIFS(рўйхат!AC:AC,рўйхат!$CX:$CX,$B$140,рўйхат!$D:$D,$C82)</f>
        <v/>
      </c>
      <c r="AE82" s="35">
        <f>SUMIFS(рўйхат!AD:AD,рўйхат!$CX:$CX,$B$140,рўйхат!$D:$D,$C82)</f>
        <v/>
      </c>
      <c r="AF82" s="36">
        <f>SUMIFS(рўйхат!AE:AE,рўйхат!$CX:$CX,$B$140,рўйхат!$D:$D,$C82)</f>
        <v/>
      </c>
      <c r="AG82" s="35">
        <f>SUMIFS(рўйхат!AH:AH,рўйхат!$CX:$CX,$B$140,рўйхат!$D:$D,$C82)</f>
        <v/>
      </c>
      <c r="AH82" s="36">
        <f>SUMIFS(рўйхат!AI:AI,рўйхат!$CX:$CX,$B$140,рўйхат!$D:$D,$C82)</f>
        <v/>
      </c>
      <c r="AI82" s="35">
        <f>SUMIFS(рўйхат!AJ:AJ,рўйхат!$CX:$CX,$B$140,рўйхат!$D:$D,$C82)</f>
        <v/>
      </c>
      <c r="AJ82" s="36">
        <f>SUMIFS(рўйхат!AK:AK,рўйхат!$CX:$CX,$B$140,рўйхат!$D:$D,$C82)</f>
        <v/>
      </c>
      <c r="AK82" s="35">
        <f>SUMIFS(рўйхат!AL:AL,рўйхат!$CX:$CX,$B$140,рўйхат!$D:$D,$C82)</f>
        <v/>
      </c>
      <c r="AL82" s="36">
        <f>SUMIFS(рўйхат!AM:AM,рўйхат!$CX:$CX,$B$140,рўйхат!$D:$D,$C82)</f>
        <v/>
      </c>
      <c r="AM82" s="77">
        <f>IFERROR(Q82/E82,0)</f>
        <v/>
      </c>
      <c r="AN82" s="77">
        <f>IFERROR(R82/F82,0)</f>
        <v/>
      </c>
      <c r="AO82" s="35">
        <f>SUMIFS(рўйхат!AX:AX,рўйхат!$CX:$CX,$B$140,рўйхат!$D:$D,$C82)</f>
        <v/>
      </c>
      <c r="AP82" s="36">
        <f>SUMIFS(рўйхат!AY:AY,рўйхат!$CX:$CX,$B$140,рўйхат!$D:$D,$C82)</f>
        <v/>
      </c>
      <c r="AQ82" s="35">
        <f>SUMIFS(рўйхат!AZ:AZ,рўйхат!$CX:$CX,$B$140,рўйхат!$D:$D,$C82)</f>
        <v/>
      </c>
      <c r="AR82" s="36">
        <f>SUMIFS(рўйхат!BA:BA,рўйхат!$CX:$CX,$B$140,рўйхат!$D:$D,$C82)</f>
        <v/>
      </c>
      <c r="AS82" s="35">
        <f>SUMIFS(рўйхат!BB:BB,рўйхат!$CX:$CX,$B$140,рўйхат!$D:$D,$C82)</f>
        <v/>
      </c>
      <c r="AT82" s="36">
        <f>SUMIFS(рўйхат!BC:BC,рўйхат!$CX:$CX,$B$140,рўйхат!$D:$D,$C82)</f>
        <v/>
      </c>
      <c r="AU82" s="35">
        <f>SUMIFS(рўйхат!BD:BD,рўйхат!$CX:$CX,$B$140,рўйхат!$D:$D,$C82)</f>
        <v/>
      </c>
      <c r="AV82" s="36">
        <f>SUMIFS(рўйхат!BE:BE,рўйхат!$CX:$CX,$B$140,рўйхат!$D:$D,$C82)</f>
        <v/>
      </c>
      <c r="AW82" s="35">
        <f>SUMIFS(рўйхат!BF:BF,рўйхат!$CX:$CX,$B$140,рўйхат!$D:$D,$C82)</f>
        <v/>
      </c>
      <c r="AX82" s="36">
        <f>SUMIFS(рўйхат!BG:BG,рўйхат!$CX:$CX,$B$140,рўйхат!$D:$D,$C82)</f>
        <v/>
      </c>
      <c r="AY82" s="35">
        <f>SUMIFS(рўйхат!BH:BH,рўйхат!$CX:$CX,$B$140,рўйхат!$D:$D,$C82)</f>
        <v/>
      </c>
      <c r="AZ82" s="36">
        <f>SUMIFS(рўйхат!BI:BI,рўйхат!$CX:$CX,$B$140,рўйхат!$D:$D,$C82)</f>
        <v/>
      </c>
      <c r="BA82" s="35">
        <f>SUMIFS(рўйхат!BJ:BJ,рўйхат!$CX:$CX,$B$140,рўйхат!$D:$D,$C82)</f>
        <v/>
      </c>
      <c r="BB82" s="36">
        <f>SUMIFS(рўйхат!BK:BK,рўйхат!$CX:$CX,$B$140,рўйхат!$D:$D,$C82)</f>
        <v/>
      </c>
      <c r="BC82" s="77">
        <f>IFERROR(AO82/E82,0)</f>
        <v/>
      </c>
      <c r="BD82" s="77">
        <f>IFERROR(AP82/F82,0)</f>
        <v/>
      </c>
      <c r="BE82" s="35">
        <f>SUMIFS(рўйхат!BL:BL,рўйхат!$CX:$CX,$B$140,рўйхат!$D:$D,$C82)</f>
        <v/>
      </c>
      <c r="BF82" s="36">
        <f>SUMIFS(рўйхат!BM:BM,рўйхат!$CX:$CX,$B$140,рўйхат!$D:$D,$C82)</f>
        <v/>
      </c>
      <c r="BG82" s="35">
        <f>SUMIFS(рўйхат!BN:BN,рўйхат!$CX:$CX,$B$140,рўйхат!$D:$D,$C82)</f>
        <v/>
      </c>
      <c r="BH82" s="36">
        <f>SUMIFS(рўйхат!BO:BO,рўйхат!$CX:$CX,$B$140,рўйхат!$D:$D,$C82)</f>
        <v/>
      </c>
      <c r="BI82" s="35">
        <f>SUMIFS(рўйхат!BP:BP,рўйхат!$CX:$CX,$B$140,рўйхат!$D:$D,$C82)</f>
        <v/>
      </c>
      <c r="BJ82" s="36">
        <f>SUMIFS(рўйхат!BQ:BQ,рўйхат!$CX:$CX,$B$140,рўйхат!$D:$D,$C82)</f>
        <v/>
      </c>
      <c r="BK82" s="35">
        <f>SUMIFS(рўйхат!BR:BR,рўйхат!$CX:$CX,$B$140,рўйхат!$D:$D,$C82)</f>
        <v/>
      </c>
      <c r="BL82" s="36">
        <f>SUMIFS(рўйхат!BS:BS,рўйхат!$CX:$CX,$B$140,рўйхат!$D:$D,$C82)</f>
        <v/>
      </c>
      <c r="BM82" s="35">
        <f>SUMIFS(рўйхат!BT:BT,рўйхат!$CX:$CX,$B$140,рўйхат!$D:$D,$C82)</f>
        <v/>
      </c>
      <c r="BN82" s="36">
        <f>SUMIFS(рўйхат!BU:BU,рўйхат!$CX:$CX,$B$140,рўйхат!$D:$D,$C82)</f>
        <v/>
      </c>
      <c r="BO82" s="35">
        <f>SUMIFS(рўйхат!BX:BX,рўйхат!$CX:$CX,$B$140,рўйхат!$D:$D,$C82)</f>
        <v/>
      </c>
      <c r="BP82" s="36">
        <f>SUMIFS(рўйхат!BY:BY,рўйхат!$CX:$CX,$B$140,рўйхат!$D:$D,$C82)</f>
        <v/>
      </c>
      <c r="BQ82" s="35">
        <f>SUMIFS(рўйхат!BZ:BZ,рўйхат!$CX:$CX,$B$140,рўйхат!$D:$D,$C82)</f>
        <v/>
      </c>
      <c r="BR82" s="36">
        <f>SUMIFS(рўйхат!CA:CA,рўйхат!$CX:$CX,$B$140,рўйхат!$D:$D,$C82)</f>
        <v/>
      </c>
      <c r="BS82" s="35">
        <f>SUMIFS(рўйхат!CB:CB,рўйхат!$CX:$CX,$B$140,рўйхат!$D:$D,$C82)</f>
        <v/>
      </c>
      <c r="BT82" s="36">
        <f>SUMIFS(рўйхат!CC:CC,рўйхат!$CX:$CX,$B$140,рўйхат!$D:$D,$C82)</f>
        <v/>
      </c>
      <c r="BU82" s="35">
        <f>SUMIFS(рўйхат!CD:CD,рўйхат!$CX:$CX,$B$140,рўйхат!$D:$D,$C82)</f>
        <v/>
      </c>
      <c r="BV82" s="36">
        <f>SUMIFS(рўйхат!CE:CE,рўйхат!$CX:$CX,$B$140,рўйхат!$D:$D,$C82)</f>
        <v/>
      </c>
      <c r="BW82" s="35">
        <f>SUMIFS(рўйхат!CH:CH,рўйхат!$CX:$CX,$B$140,рўйхат!$D:$D,$C82)</f>
        <v/>
      </c>
      <c r="BX82" s="36">
        <f>SUMIFS(рўйхат!CI:CI,рўйхат!$CX:$CX,$B$140,рўйхат!$D:$D,$C82)</f>
        <v/>
      </c>
      <c r="BY82" s="35">
        <f>SUMIFS(рўйхат!CJ:CJ,рўйхат!$CX:$CX,$B$140,рўйхат!$D:$D,$C82)</f>
        <v/>
      </c>
      <c r="BZ82" s="36">
        <f>SUMIFS(рўйхат!CK:CK,рўйхат!$CX:$CX,$B$140,рўйхат!$D:$D,$C82)</f>
        <v/>
      </c>
      <c r="CA82" s="35">
        <f>SUMIFS(рўйхат!CL:CL,рўйхат!$CX:$CX,$B$140,рўйхат!$D:$D,$C82)</f>
        <v/>
      </c>
      <c r="CB82" s="36">
        <f>SUMIFS(рўйхат!CM:CM,рўйхат!$CX:$CX,$B$140,рўйхат!$D:$D,$C82)</f>
        <v/>
      </c>
      <c r="CC82" s="35">
        <f>SUMIFS(рўйхат!CN:CN,рўйхат!$CX:$CX,$B$140,рўйхат!$D:$D,$C82)</f>
        <v/>
      </c>
      <c r="CD82" s="36">
        <f>SUMIFS(рўйхат!CO:CO,рўйхат!$CX:$CX,$B$140,рўйхат!$D:$D,$C82)</f>
        <v/>
      </c>
      <c r="CE82" s="77">
        <f>IFERROR(BE82/(Q82+BE82),0)</f>
        <v/>
      </c>
      <c r="CF82" s="78">
        <f>IFERROR(BF82/(R82+BF82),0)</f>
        <v/>
      </c>
    </row>
    <row r="83" hidden="1" outlineLevel="1" ht="30" customFormat="1" customHeight="1" s="8">
      <c r="A83" s="39" t="n"/>
      <c r="B83" s="50" t="n">
        <v>9</v>
      </c>
      <c r="C83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83" s="16" t="n"/>
      <c r="E83" s="35">
        <f>SUMIFS(рўйхат!F:F,рўйхат!$CX:$CX,$B$140,рўйхат!$D:$D,$C83)</f>
        <v/>
      </c>
      <c r="F83" s="36">
        <f>SUMIFS(рўйхат!G:G,рўйхат!$CX:$CX,$B$140,рўйхат!$D:$D,$C83)</f>
        <v/>
      </c>
      <c r="G83" s="35">
        <f>SUMIFS(рўйхат!H:H,рўйхат!$CX:$CX,$B$140,рўйхат!$D:$D,$C83)</f>
        <v/>
      </c>
      <c r="H83" s="36">
        <f>SUMIFS(рўйхат!I:I,рўйхат!$CX:$CX,$B$140,рўйхат!$D:$D,$C83)</f>
        <v/>
      </c>
      <c r="I83" s="35">
        <f>SUMIFS(рўйхат!J:J,рўйхат!$CX:$CX,$B$140,рўйхат!$D:$D,$C83)</f>
        <v/>
      </c>
      <c r="J83" s="36">
        <f>SUMIFS(рўйхат!K:K,рўйхат!$CX:$CX,$B$140,рўйхат!$D:$D,$C83)</f>
        <v/>
      </c>
      <c r="K83" s="35">
        <f>SUMIFS(рўйхат!L:L,рўйхат!$CX:$CX,$B$140,рўйхат!$D:$D,$C83)</f>
        <v/>
      </c>
      <c r="L83" s="36">
        <f>SUMIFS(рўйхат!M:M,рўйхат!$CX:$CX,$B$140,рўйхат!$D:$D,$C83)</f>
        <v/>
      </c>
      <c r="M83" s="35">
        <f>SUMIFS(рўйхат!N:N,рўйхат!$CX:$CX,$B$140,рўйхат!$D:$D,$C83)</f>
        <v/>
      </c>
      <c r="N83" s="36">
        <f>SUMIFS(рўйхат!O:O,рўйхат!$CX:$CX,$B$140,рўйхат!$D:$D,$C83)</f>
        <v/>
      </c>
      <c r="O83" s="34">
        <f>IFERROR(M83/E83,0)</f>
        <v/>
      </c>
      <c r="P83" s="34">
        <f>IFERROR(N83/F83,0)</f>
        <v/>
      </c>
      <c r="Q83" s="35">
        <f>SUMIFS(рўйхат!P:P,рўйхат!$CX:$CX,$B$140,рўйхат!$D:$D,$C83)</f>
        <v/>
      </c>
      <c r="R83" s="36">
        <f>SUMIFS(рўйхат!Q:Q,рўйхат!$CX:$CX,$B$140,рўйхат!$D:$D,$C83)</f>
        <v/>
      </c>
      <c r="S83" s="35">
        <f>SUMIFS(рўйхат!R:R,рўйхат!$CX:$CX,$B$140,рўйхат!$D:$D,$C83)</f>
        <v/>
      </c>
      <c r="T83" s="36">
        <f>SUMIFS(рўйхат!S:S,рўйхат!$CX:$CX,$B$140,рўйхат!$D:$D,$C83)</f>
        <v/>
      </c>
      <c r="U83" s="35">
        <f>SUMIFS(рўйхат!T:T,рўйхат!$CX:$CX,$B$140,рўйхат!$D:$D,$C83)</f>
        <v/>
      </c>
      <c r="V83" s="36">
        <f>SUMIFS(рўйхат!U:U,рўйхат!$CX:$CX,$B$140,рўйхат!$D:$D,$C83)</f>
        <v/>
      </c>
      <c r="W83" s="35">
        <f>SUMIFS(рўйхат!V:V,рўйхат!$CX:$CX,$B$140,рўйхат!$D:$D,$C83)</f>
        <v/>
      </c>
      <c r="X83" s="36">
        <f>SUMIFS(рўйхат!W:W,рўйхат!$CX:$CX,$B$140,рўйхат!$D:$D,$C83)</f>
        <v/>
      </c>
      <c r="Y83" s="35">
        <f>SUMIFS(рўйхат!X:X,рўйхат!$CX:$CX,$B$140,рўйхат!$D:$D,$C83)</f>
        <v/>
      </c>
      <c r="Z83" s="36">
        <f>SUMIFS(рўйхат!Y:Y,рўйхат!$CX:$CX,$B$140,рўйхат!$D:$D,$C83)</f>
        <v/>
      </c>
      <c r="AA83" s="35">
        <f>SUMIFS(рўйхат!Z:Z,рўйхат!$CX:$CX,$B$140,рўйхат!$D:$D,$C83)</f>
        <v/>
      </c>
      <c r="AB83" s="36">
        <f>SUMIFS(рўйхат!AA:AA,рўйхат!$CX:$CX,$B$140,рўйхат!$D:$D,$C83)</f>
        <v/>
      </c>
      <c r="AC83" s="35">
        <f>SUMIFS(рўйхат!AB:AB,рўйхат!$CX:$CX,$B$140,рўйхат!$D:$D,$C83)</f>
        <v/>
      </c>
      <c r="AD83" s="36">
        <f>SUMIFS(рўйхат!AC:AC,рўйхат!$CX:$CX,$B$140,рўйхат!$D:$D,$C83)</f>
        <v/>
      </c>
      <c r="AE83" s="35">
        <f>SUMIFS(рўйхат!AD:AD,рўйхат!$CX:$CX,$B$140,рўйхат!$D:$D,$C83)</f>
        <v/>
      </c>
      <c r="AF83" s="36">
        <f>SUMIFS(рўйхат!AE:AE,рўйхат!$CX:$CX,$B$140,рўйхат!$D:$D,$C83)</f>
        <v/>
      </c>
      <c r="AG83" s="35">
        <f>SUMIFS(рўйхат!AH:AH,рўйхат!$CX:$CX,$B$140,рўйхат!$D:$D,$C83)</f>
        <v/>
      </c>
      <c r="AH83" s="36">
        <f>SUMIFS(рўйхат!AI:AI,рўйхат!$CX:$CX,$B$140,рўйхат!$D:$D,$C83)</f>
        <v/>
      </c>
      <c r="AI83" s="35">
        <f>SUMIFS(рўйхат!AJ:AJ,рўйхат!$CX:$CX,$B$140,рўйхат!$D:$D,$C83)</f>
        <v/>
      </c>
      <c r="AJ83" s="36">
        <f>SUMIFS(рўйхат!AK:AK,рўйхат!$CX:$CX,$B$140,рўйхат!$D:$D,$C83)</f>
        <v/>
      </c>
      <c r="AK83" s="35">
        <f>SUMIFS(рўйхат!AL:AL,рўйхат!$CX:$CX,$B$140,рўйхат!$D:$D,$C83)</f>
        <v/>
      </c>
      <c r="AL83" s="36">
        <f>SUMIFS(рўйхат!AM:AM,рўйхат!$CX:$CX,$B$140,рўйхат!$D:$D,$C83)</f>
        <v/>
      </c>
      <c r="AM83" s="77">
        <f>IFERROR(Q83/E83,0)</f>
        <v/>
      </c>
      <c r="AN83" s="77">
        <f>IFERROR(R83/F83,0)</f>
        <v/>
      </c>
      <c r="AO83" s="35">
        <f>SUMIFS(рўйхат!AX:AX,рўйхат!$CX:$CX,$B$140,рўйхат!$D:$D,$C83)</f>
        <v/>
      </c>
      <c r="AP83" s="36">
        <f>SUMIFS(рўйхат!AY:AY,рўйхат!$CX:$CX,$B$140,рўйхат!$D:$D,$C83)</f>
        <v/>
      </c>
      <c r="AQ83" s="35">
        <f>SUMIFS(рўйхат!AZ:AZ,рўйхат!$CX:$CX,$B$140,рўйхат!$D:$D,$C83)</f>
        <v/>
      </c>
      <c r="AR83" s="36">
        <f>SUMIFS(рўйхат!BA:BA,рўйхат!$CX:$CX,$B$140,рўйхат!$D:$D,$C83)</f>
        <v/>
      </c>
      <c r="AS83" s="35">
        <f>SUMIFS(рўйхат!BB:BB,рўйхат!$CX:$CX,$B$140,рўйхат!$D:$D,$C83)</f>
        <v/>
      </c>
      <c r="AT83" s="36">
        <f>SUMIFS(рўйхат!BC:BC,рўйхат!$CX:$CX,$B$140,рўйхат!$D:$D,$C83)</f>
        <v/>
      </c>
      <c r="AU83" s="35">
        <f>SUMIFS(рўйхат!BD:BD,рўйхат!$CX:$CX,$B$140,рўйхат!$D:$D,$C83)</f>
        <v/>
      </c>
      <c r="AV83" s="36">
        <f>SUMIFS(рўйхат!BE:BE,рўйхат!$CX:$CX,$B$140,рўйхат!$D:$D,$C83)</f>
        <v/>
      </c>
      <c r="AW83" s="35">
        <f>SUMIFS(рўйхат!BF:BF,рўйхат!$CX:$CX,$B$140,рўйхат!$D:$D,$C83)</f>
        <v/>
      </c>
      <c r="AX83" s="36">
        <f>SUMIFS(рўйхат!BG:BG,рўйхат!$CX:$CX,$B$140,рўйхат!$D:$D,$C83)</f>
        <v/>
      </c>
      <c r="AY83" s="35">
        <f>SUMIFS(рўйхат!BH:BH,рўйхат!$CX:$CX,$B$140,рўйхат!$D:$D,$C83)</f>
        <v/>
      </c>
      <c r="AZ83" s="36">
        <f>SUMIFS(рўйхат!BI:BI,рўйхат!$CX:$CX,$B$140,рўйхат!$D:$D,$C83)</f>
        <v/>
      </c>
      <c r="BA83" s="35">
        <f>SUMIFS(рўйхат!BJ:BJ,рўйхат!$CX:$CX,$B$140,рўйхат!$D:$D,$C83)</f>
        <v/>
      </c>
      <c r="BB83" s="36">
        <f>SUMIFS(рўйхат!BK:BK,рўйхат!$CX:$CX,$B$140,рўйхат!$D:$D,$C83)</f>
        <v/>
      </c>
      <c r="BC83" s="77">
        <f>IFERROR(AO83/E83,0)</f>
        <v/>
      </c>
      <c r="BD83" s="77">
        <f>IFERROR(AP83/F83,0)</f>
        <v/>
      </c>
      <c r="BE83" s="35">
        <f>SUMIFS(рўйхат!BL:BL,рўйхат!$CX:$CX,$B$140,рўйхат!$D:$D,$C83)</f>
        <v/>
      </c>
      <c r="BF83" s="36">
        <f>SUMIFS(рўйхат!BM:BM,рўйхат!$CX:$CX,$B$140,рўйхат!$D:$D,$C83)</f>
        <v/>
      </c>
      <c r="BG83" s="35">
        <f>SUMIFS(рўйхат!BN:BN,рўйхат!$CX:$CX,$B$140,рўйхат!$D:$D,$C83)</f>
        <v/>
      </c>
      <c r="BH83" s="36">
        <f>SUMIFS(рўйхат!BO:BO,рўйхат!$CX:$CX,$B$140,рўйхат!$D:$D,$C83)</f>
        <v/>
      </c>
      <c r="BI83" s="35">
        <f>SUMIFS(рўйхат!BP:BP,рўйхат!$CX:$CX,$B$140,рўйхат!$D:$D,$C83)</f>
        <v/>
      </c>
      <c r="BJ83" s="36">
        <f>SUMIFS(рўйхат!BQ:BQ,рўйхат!$CX:$CX,$B$140,рўйхат!$D:$D,$C83)</f>
        <v/>
      </c>
      <c r="BK83" s="35">
        <f>SUMIFS(рўйхат!BR:BR,рўйхат!$CX:$CX,$B$140,рўйхат!$D:$D,$C83)</f>
        <v/>
      </c>
      <c r="BL83" s="36">
        <f>SUMIFS(рўйхат!BS:BS,рўйхат!$CX:$CX,$B$140,рўйхат!$D:$D,$C83)</f>
        <v/>
      </c>
      <c r="BM83" s="35">
        <f>SUMIFS(рўйхат!BT:BT,рўйхат!$CX:$CX,$B$140,рўйхат!$D:$D,$C83)</f>
        <v/>
      </c>
      <c r="BN83" s="36">
        <f>SUMIFS(рўйхат!BU:BU,рўйхат!$CX:$CX,$B$140,рўйхат!$D:$D,$C83)</f>
        <v/>
      </c>
      <c r="BO83" s="35">
        <f>SUMIFS(рўйхат!BX:BX,рўйхат!$CX:$CX,$B$140,рўйхат!$D:$D,$C83)</f>
        <v/>
      </c>
      <c r="BP83" s="36">
        <f>SUMIFS(рўйхат!BY:BY,рўйхат!$CX:$CX,$B$140,рўйхат!$D:$D,$C83)</f>
        <v/>
      </c>
      <c r="BQ83" s="35">
        <f>SUMIFS(рўйхат!BZ:BZ,рўйхат!$CX:$CX,$B$140,рўйхат!$D:$D,$C83)</f>
        <v/>
      </c>
      <c r="BR83" s="36">
        <f>SUMIFS(рўйхат!CA:CA,рўйхат!$CX:$CX,$B$140,рўйхат!$D:$D,$C83)</f>
        <v/>
      </c>
      <c r="BS83" s="35">
        <f>SUMIFS(рўйхат!CB:CB,рўйхат!$CX:$CX,$B$140,рўйхат!$D:$D,$C83)</f>
        <v/>
      </c>
      <c r="BT83" s="36">
        <f>SUMIFS(рўйхат!CC:CC,рўйхат!$CX:$CX,$B$140,рўйхат!$D:$D,$C83)</f>
        <v/>
      </c>
      <c r="BU83" s="35">
        <f>SUMIFS(рўйхат!CD:CD,рўйхат!$CX:$CX,$B$140,рўйхат!$D:$D,$C83)</f>
        <v/>
      </c>
      <c r="BV83" s="36">
        <f>SUMIFS(рўйхат!CE:CE,рўйхат!$CX:$CX,$B$140,рўйхат!$D:$D,$C83)</f>
        <v/>
      </c>
      <c r="BW83" s="35">
        <f>SUMIFS(рўйхат!CH:CH,рўйхат!$CX:$CX,$B$140,рўйхат!$D:$D,$C83)</f>
        <v/>
      </c>
      <c r="BX83" s="36">
        <f>SUMIFS(рўйхат!CI:CI,рўйхат!$CX:$CX,$B$140,рўйхат!$D:$D,$C83)</f>
        <v/>
      </c>
      <c r="BY83" s="35">
        <f>SUMIFS(рўйхат!CJ:CJ,рўйхат!$CX:$CX,$B$140,рўйхат!$D:$D,$C83)</f>
        <v/>
      </c>
      <c r="BZ83" s="36">
        <f>SUMIFS(рўйхат!CK:CK,рўйхат!$CX:$CX,$B$140,рўйхат!$D:$D,$C83)</f>
        <v/>
      </c>
      <c r="CA83" s="35">
        <f>SUMIFS(рўйхат!CL:CL,рўйхат!$CX:$CX,$B$140,рўйхат!$D:$D,$C83)</f>
        <v/>
      </c>
      <c r="CB83" s="36">
        <f>SUMIFS(рўйхат!CM:CM,рўйхат!$CX:$CX,$B$140,рўйхат!$D:$D,$C83)</f>
        <v/>
      </c>
      <c r="CC83" s="35">
        <f>SUMIFS(рўйхат!CN:CN,рўйхат!$CX:$CX,$B$140,рўйхат!$D:$D,$C83)</f>
        <v/>
      </c>
      <c r="CD83" s="36">
        <f>SUMIFS(рўйхат!CO:CO,рўйхат!$CX:$CX,$B$140,рўйхат!$D:$D,$C83)</f>
        <v/>
      </c>
      <c r="CE83" s="77">
        <f>IFERROR(BE83/(Q83+BE83),0)</f>
        <v/>
      </c>
      <c r="CF83" s="78">
        <f>IFERROR(BF83/(R83+BF83),0)</f>
        <v/>
      </c>
    </row>
    <row r="84" hidden="1" outlineLevel="1" ht="30" customFormat="1" customHeight="1" s="8">
      <c r="A84" s="39" t="n"/>
      <c r="B84" s="50" t="n">
        <v>10</v>
      </c>
      <c r="C84" s="38" t="inlineStr">
        <is>
          <t>Бюджет ташкилотларида ишловчиларнинг 4 ва ундан ортиқ даромад манбаига эга фуқаролар</t>
        </is>
      </c>
      <c r="D84" s="16" t="n"/>
      <c r="E84" s="35">
        <f>SUMIFS(рўйхат!F:F,рўйхат!$CX:$CX,$B$140,рўйхат!$D:$D,$C84)</f>
        <v/>
      </c>
      <c r="F84" s="36">
        <f>SUMIFS(рўйхат!G:G,рўйхат!$CX:$CX,$B$140,рўйхат!$D:$D,$C84)</f>
        <v/>
      </c>
      <c r="G84" s="35">
        <f>SUMIFS(рўйхат!H:H,рўйхат!$CX:$CX,$B$140,рўйхат!$D:$D,$C84)</f>
        <v/>
      </c>
      <c r="H84" s="36">
        <f>SUMIFS(рўйхат!I:I,рўйхат!$CX:$CX,$B$140,рўйхат!$D:$D,$C84)</f>
        <v/>
      </c>
      <c r="I84" s="35">
        <f>SUMIFS(рўйхат!J:J,рўйхат!$CX:$CX,$B$140,рўйхат!$D:$D,$C84)</f>
        <v/>
      </c>
      <c r="J84" s="36">
        <f>SUMIFS(рўйхат!K:K,рўйхат!$CX:$CX,$B$140,рўйхат!$D:$D,$C84)</f>
        <v/>
      </c>
      <c r="K84" s="35">
        <f>SUMIFS(рўйхат!L:L,рўйхат!$CX:$CX,$B$140,рўйхат!$D:$D,$C84)</f>
        <v/>
      </c>
      <c r="L84" s="36">
        <f>SUMIFS(рўйхат!M:M,рўйхат!$CX:$CX,$B$140,рўйхат!$D:$D,$C84)</f>
        <v/>
      </c>
      <c r="M84" s="35">
        <f>SUMIFS(рўйхат!N:N,рўйхат!$CX:$CX,$B$140,рўйхат!$D:$D,$C84)</f>
        <v/>
      </c>
      <c r="N84" s="36">
        <f>SUMIFS(рўйхат!O:O,рўйхат!$CX:$CX,$B$140,рўйхат!$D:$D,$C84)</f>
        <v/>
      </c>
      <c r="O84" s="34">
        <f>IFERROR(M84/E84,0)</f>
        <v/>
      </c>
      <c r="P84" s="34">
        <f>IFERROR(N84/F84,0)</f>
        <v/>
      </c>
      <c r="Q84" s="35">
        <f>SUMIFS(рўйхат!P:P,рўйхат!$CX:$CX,$B$140,рўйхат!$D:$D,$C84)</f>
        <v/>
      </c>
      <c r="R84" s="36">
        <f>SUMIFS(рўйхат!Q:Q,рўйхат!$CX:$CX,$B$140,рўйхат!$D:$D,$C84)</f>
        <v/>
      </c>
      <c r="S84" s="35">
        <f>SUMIFS(рўйхат!R:R,рўйхат!$CX:$CX,$B$140,рўйхат!$D:$D,$C84)</f>
        <v/>
      </c>
      <c r="T84" s="36">
        <f>SUMIFS(рўйхат!S:S,рўйхат!$CX:$CX,$B$140,рўйхат!$D:$D,$C84)</f>
        <v/>
      </c>
      <c r="U84" s="35">
        <f>SUMIFS(рўйхат!T:T,рўйхат!$CX:$CX,$B$140,рўйхат!$D:$D,$C84)</f>
        <v/>
      </c>
      <c r="V84" s="36">
        <f>SUMIFS(рўйхат!U:U,рўйхат!$CX:$CX,$B$140,рўйхат!$D:$D,$C84)</f>
        <v/>
      </c>
      <c r="W84" s="35">
        <f>SUMIFS(рўйхат!V:V,рўйхат!$CX:$CX,$B$140,рўйхат!$D:$D,$C84)</f>
        <v/>
      </c>
      <c r="X84" s="36">
        <f>SUMIFS(рўйхат!W:W,рўйхат!$CX:$CX,$B$140,рўйхат!$D:$D,$C84)</f>
        <v/>
      </c>
      <c r="Y84" s="35">
        <f>SUMIFS(рўйхат!X:X,рўйхат!$CX:$CX,$B$140,рўйхат!$D:$D,$C84)</f>
        <v/>
      </c>
      <c r="Z84" s="36">
        <f>SUMIFS(рўйхат!Y:Y,рўйхат!$CX:$CX,$B$140,рўйхат!$D:$D,$C84)</f>
        <v/>
      </c>
      <c r="AA84" s="35">
        <f>SUMIFS(рўйхат!Z:Z,рўйхат!$CX:$CX,$B$140,рўйхат!$D:$D,$C84)</f>
        <v/>
      </c>
      <c r="AB84" s="36">
        <f>SUMIFS(рўйхат!AA:AA,рўйхат!$CX:$CX,$B$140,рўйхат!$D:$D,$C84)</f>
        <v/>
      </c>
      <c r="AC84" s="35">
        <f>SUMIFS(рўйхат!AB:AB,рўйхат!$CX:$CX,$B$140,рўйхат!$D:$D,$C84)</f>
        <v/>
      </c>
      <c r="AD84" s="36">
        <f>SUMIFS(рўйхат!AC:AC,рўйхат!$CX:$CX,$B$140,рўйхат!$D:$D,$C84)</f>
        <v/>
      </c>
      <c r="AE84" s="35">
        <f>SUMIFS(рўйхат!AD:AD,рўйхат!$CX:$CX,$B$140,рўйхат!$D:$D,$C84)</f>
        <v/>
      </c>
      <c r="AF84" s="36">
        <f>SUMIFS(рўйхат!AE:AE,рўйхат!$CX:$CX,$B$140,рўйхат!$D:$D,$C84)</f>
        <v/>
      </c>
      <c r="AG84" s="35">
        <f>SUMIFS(рўйхат!AH:AH,рўйхат!$CX:$CX,$B$140,рўйхат!$D:$D,$C84)</f>
        <v/>
      </c>
      <c r="AH84" s="36">
        <f>SUMIFS(рўйхат!AI:AI,рўйхат!$CX:$CX,$B$140,рўйхат!$D:$D,$C84)</f>
        <v/>
      </c>
      <c r="AI84" s="35">
        <f>SUMIFS(рўйхат!AJ:AJ,рўйхат!$CX:$CX,$B$140,рўйхат!$D:$D,$C84)</f>
        <v/>
      </c>
      <c r="AJ84" s="36">
        <f>SUMIFS(рўйхат!AK:AK,рўйхат!$CX:$CX,$B$140,рўйхат!$D:$D,$C84)</f>
        <v/>
      </c>
      <c r="AK84" s="35">
        <f>SUMIFS(рўйхат!AL:AL,рўйхат!$CX:$CX,$B$140,рўйхат!$D:$D,$C84)</f>
        <v/>
      </c>
      <c r="AL84" s="36">
        <f>SUMIFS(рўйхат!AM:AM,рўйхат!$CX:$CX,$B$140,рўйхат!$D:$D,$C84)</f>
        <v/>
      </c>
      <c r="AM84" s="77">
        <f>IFERROR(Q84/E84,0)</f>
        <v/>
      </c>
      <c r="AN84" s="77">
        <f>IFERROR(R84/F84,0)</f>
        <v/>
      </c>
      <c r="AO84" s="35">
        <f>SUMIFS(рўйхат!AX:AX,рўйхат!$CX:$CX,$B$140,рўйхат!$D:$D,$C84)</f>
        <v/>
      </c>
      <c r="AP84" s="36">
        <f>SUMIFS(рўйхат!AY:AY,рўйхат!$CX:$CX,$B$140,рўйхат!$D:$D,$C84)</f>
        <v/>
      </c>
      <c r="AQ84" s="35">
        <f>SUMIFS(рўйхат!AZ:AZ,рўйхат!$CX:$CX,$B$140,рўйхат!$D:$D,$C84)</f>
        <v/>
      </c>
      <c r="AR84" s="36">
        <f>SUMIFS(рўйхат!BA:BA,рўйхат!$CX:$CX,$B$140,рўйхат!$D:$D,$C84)</f>
        <v/>
      </c>
      <c r="AS84" s="35">
        <f>SUMIFS(рўйхат!BB:BB,рўйхат!$CX:$CX,$B$140,рўйхат!$D:$D,$C84)</f>
        <v/>
      </c>
      <c r="AT84" s="36">
        <f>SUMIFS(рўйхат!BC:BC,рўйхат!$CX:$CX,$B$140,рўйхат!$D:$D,$C84)</f>
        <v/>
      </c>
      <c r="AU84" s="35">
        <f>SUMIFS(рўйхат!BD:BD,рўйхат!$CX:$CX,$B$140,рўйхат!$D:$D,$C84)</f>
        <v/>
      </c>
      <c r="AV84" s="36">
        <f>SUMIFS(рўйхат!BE:BE,рўйхат!$CX:$CX,$B$140,рўйхат!$D:$D,$C84)</f>
        <v/>
      </c>
      <c r="AW84" s="35">
        <f>SUMIFS(рўйхат!BF:BF,рўйхат!$CX:$CX,$B$140,рўйхат!$D:$D,$C84)</f>
        <v/>
      </c>
      <c r="AX84" s="36">
        <f>SUMIFS(рўйхат!BG:BG,рўйхат!$CX:$CX,$B$140,рўйхат!$D:$D,$C84)</f>
        <v/>
      </c>
      <c r="AY84" s="35">
        <f>SUMIFS(рўйхат!BH:BH,рўйхат!$CX:$CX,$B$140,рўйхат!$D:$D,$C84)</f>
        <v/>
      </c>
      <c r="AZ84" s="36">
        <f>SUMIFS(рўйхат!BI:BI,рўйхат!$CX:$CX,$B$140,рўйхат!$D:$D,$C84)</f>
        <v/>
      </c>
      <c r="BA84" s="35">
        <f>SUMIFS(рўйхат!BJ:BJ,рўйхат!$CX:$CX,$B$140,рўйхат!$D:$D,$C84)</f>
        <v/>
      </c>
      <c r="BB84" s="36">
        <f>SUMIFS(рўйхат!BK:BK,рўйхат!$CX:$CX,$B$140,рўйхат!$D:$D,$C84)</f>
        <v/>
      </c>
      <c r="BC84" s="77">
        <f>IFERROR(AO84/E84,0)</f>
        <v/>
      </c>
      <c r="BD84" s="77">
        <f>IFERROR(AP84/F84,0)</f>
        <v/>
      </c>
      <c r="BE84" s="35">
        <f>SUMIFS(рўйхат!BL:BL,рўйхат!$CX:$CX,$B$140,рўйхат!$D:$D,$C84)</f>
        <v/>
      </c>
      <c r="BF84" s="36">
        <f>SUMIFS(рўйхат!BM:BM,рўйхат!$CX:$CX,$B$140,рўйхат!$D:$D,$C84)</f>
        <v/>
      </c>
      <c r="BG84" s="35">
        <f>SUMIFS(рўйхат!BN:BN,рўйхат!$CX:$CX,$B$140,рўйхат!$D:$D,$C84)</f>
        <v/>
      </c>
      <c r="BH84" s="36">
        <f>SUMIFS(рўйхат!BO:BO,рўйхат!$CX:$CX,$B$140,рўйхат!$D:$D,$C84)</f>
        <v/>
      </c>
      <c r="BI84" s="35">
        <f>SUMIFS(рўйхат!BP:BP,рўйхат!$CX:$CX,$B$140,рўйхат!$D:$D,$C84)</f>
        <v/>
      </c>
      <c r="BJ84" s="36">
        <f>SUMIFS(рўйхат!BQ:BQ,рўйхат!$CX:$CX,$B$140,рўйхат!$D:$D,$C84)</f>
        <v/>
      </c>
      <c r="BK84" s="35">
        <f>SUMIFS(рўйхат!BR:BR,рўйхат!$CX:$CX,$B$140,рўйхат!$D:$D,$C84)</f>
        <v/>
      </c>
      <c r="BL84" s="36">
        <f>SUMIFS(рўйхат!BS:BS,рўйхат!$CX:$CX,$B$140,рўйхат!$D:$D,$C84)</f>
        <v/>
      </c>
      <c r="BM84" s="35">
        <f>SUMIFS(рўйхат!BT:BT,рўйхат!$CX:$CX,$B$140,рўйхат!$D:$D,$C84)</f>
        <v/>
      </c>
      <c r="BN84" s="36">
        <f>SUMIFS(рўйхат!BU:BU,рўйхат!$CX:$CX,$B$140,рўйхат!$D:$D,$C84)</f>
        <v/>
      </c>
      <c r="BO84" s="35">
        <f>SUMIFS(рўйхат!BX:BX,рўйхат!$CX:$CX,$B$140,рўйхат!$D:$D,$C84)</f>
        <v/>
      </c>
      <c r="BP84" s="36">
        <f>SUMIFS(рўйхат!BY:BY,рўйхат!$CX:$CX,$B$140,рўйхат!$D:$D,$C84)</f>
        <v/>
      </c>
      <c r="BQ84" s="35">
        <f>SUMIFS(рўйхат!BZ:BZ,рўйхат!$CX:$CX,$B$140,рўйхат!$D:$D,$C84)</f>
        <v/>
      </c>
      <c r="BR84" s="36">
        <f>SUMIFS(рўйхат!CA:CA,рўйхат!$CX:$CX,$B$140,рўйхат!$D:$D,$C84)</f>
        <v/>
      </c>
      <c r="BS84" s="35">
        <f>SUMIFS(рўйхат!CB:CB,рўйхат!$CX:$CX,$B$140,рўйхат!$D:$D,$C84)</f>
        <v/>
      </c>
      <c r="BT84" s="36">
        <f>SUMIFS(рўйхат!CC:CC,рўйхат!$CX:$CX,$B$140,рўйхат!$D:$D,$C84)</f>
        <v/>
      </c>
      <c r="BU84" s="35">
        <f>SUMIFS(рўйхат!CD:CD,рўйхат!$CX:$CX,$B$140,рўйхат!$D:$D,$C84)</f>
        <v/>
      </c>
      <c r="BV84" s="36">
        <f>SUMIFS(рўйхат!CE:CE,рўйхат!$CX:$CX,$B$140,рўйхат!$D:$D,$C84)</f>
        <v/>
      </c>
      <c r="BW84" s="35">
        <f>SUMIFS(рўйхат!CH:CH,рўйхат!$CX:$CX,$B$140,рўйхат!$D:$D,$C84)</f>
        <v/>
      </c>
      <c r="BX84" s="36">
        <f>SUMIFS(рўйхат!CI:CI,рўйхат!$CX:$CX,$B$140,рўйхат!$D:$D,$C84)</f>
        <v/>
      </c>
      <c r="BY84" s="35">
        <f>SUMIFS(рўйхат!CJ:CJ,рўйхат!$CX:$CX,$B$140,рўйхат!$D:$D,$C84)</f>
        <v/>
      </c>
      <c r="BZ84" s="36">
        <f>SUMIFS(рўйхат!CK:CK,рўйхат!$CX:$CX,$B$140,рўйхат!$D:$D,$C84)</f>
        <v/>
      </c>
      <c r="CA84" s="35">
        <f>SUMIFS(рўйхат!CL:CL,рўйхат!$CX:$CX,$B$140,рўйхат!$D:$D,$C84)</f>
        <v/>
      </c>
      <c r="CB84" s="36">
        <f>SUMIFS(рўйхат!CM:CM,рўйхат!$CX:$CX,$B$140,рўйхат!$D:$D,$C84)</f>
        <v/>
      </c>
      <c r="CC84" s="35">
        <f>SUMIFS(рўйхат!CN:CN,рўйхат!$CX:$CX,$B$140,рўйхат!$D:$D,$C84)</f>
        <v/>
      </c>
      <c r="CD84" s="36">
        <f>SUMIFS(рўйхат!CO:CO,рўйхат!$CX:$CX,$B$140,рўйхат!$D:$D,$C84)</f>
        <v/>
      </c>
      <c r="CE84" s="77">
        <f>IFERROR(BE84/(Q84+BE84),0)</f>
        <v/>
      </c>
      <c r="CF84" s="78">
        <f>IFERROR(BF84/(R84+BF84),0)</f>
        <v/>
      </c>
    </row>
    <row r="85" hidden="1" outlineLevel="1" ht="30" customFormat="1" customHeight="1" s="8">
      <c r="A85" s="39" t="n"/>
      <c r="B85" s="50" t="n">
        <v>11</v>
      </c>
      <c r="C85" s="38" t="inlineStr">
        <is>
          <t>Вафот этган фуқароларга ойлик иш ҳақи ҳисобланганлиги (V2)</t>
        </is>
      </c>
      <c r="D85" s="16" t="n"/>
      <c r="E85" s="35">
        <f>SUMIFS(рўйхат!F:F,рўйхат!$CX:$CX,$B$140,рўйхат!$D:$D,$C85)</f>
        <v/>
      </c>
      <c r="F85" s="36">
        <f>SUMIFS(рўйхат!G:G,рўйхат!$CX:$CX,$B$140,рўйхат!$D:$D,$C85)</f>
        <v/>
      </c>
      <c r="G85" s="35">
        <f>SUMIFS(рўйхат!H:H,рўйхат!$CX:$CX,$B$140,рўйхат!$D:$D,$C85)</f>
        <v/>
      </c>
      <c r="H85" s="36">
        <f>SUMIFS(рўйхат!I:I,рўйхат!$CX:$CX,$B$140,рўйхат!$D:$D,$C85)</f>
        <v/>
      </c>
      <c r="I85" s="35">
        <f>SUMIFS(рўйхат!J:J,рўйхат!$CX:$CX,$B$140,рўйхат!$D:$D,$C85)</f>
        <v/>
      </c>
      <c r="J85" s="36">
        <f>SUMIFS(рўйхат!K:K,рўйхат!$CX:$CX,$B$140,рўйхат!$D:$D,$C85)</f>
        <v/>
      </c>
      <c r="K85" s="35">
        <f>SUMIFS(рўйхат!L:L,рўйхат!$CX:$CX,$B$140,рўйхат!$D:$D,$C85)</f>
        <v/>
      </c>
      <c r="L85" s="36">
        <f>SUMIFS(рўйхат!M:M,рўйхат!$CX:$CX,$B$140,рўйхат!$D:$D,$C85)</f>
        <v/>
      </c>
      <c r="M85" s="35">
        <f>SUMIFS(рўйхат!N:N,рўйхат!$CX:$CX,$B$140,рўйхат!$D:$D,$C85)</f>
        <v/>
      </c>
      <c r="N85" s="36">
        <f>SUMIFS(рўйхат!O:O,рўйхат!$CX:$CX,$B$140,рўйхат!$D:$D,$C85)</f>
        <v/>
      </c>
      <c r="O85" s="34">
        <f>IFERROR(M85/E85,0)</f>
        <v/>
      </c>
      <c r="P85" s="34">
        <f>IFERROR(N85/F85,0)</f>
        <v/>
      </c>
      <c r="Q85" s="35">
        <f>SUMIFS(рўйхат!P:P,рўйхат!$CX:$CX,$B$140,рўйхат!$D:$D,$C85)</f>
        <v/>
      </c>
      <c r="R85" s="36">
        <f>SUMIFS(рўйхат!Q:Q,рўйхат!$CX:$CX,$B$140,рўйхат!$D:$D,$C85)</f>
        <v/>
      </c>
      <c r="S85" s="35">
        <f>SUMIFS(рўйхат!R:R,рўйхат!$CX:$CX,$B$140,рўйхат!$D:$D,$C85)</f>
        <v/>
      </c>
      <c r="T85" s="36">
        <f>SUMIFS(рўйхат!S:S,рўйхат!$CX:$CX,$B$140,рўйхат!$D:$D,$C85)</f>
        <v/>
      </c>
      <c r="U85" s="35">
        <f>SUMIFS(рўйхат!T:T,рўйхат!$CX:$CX,$B$140,рўйхат!$D:$D,$C85)</f>
        <v/>
      </c>
      <c r="V85" s="36">
        <f>SUMIFS(рўйхат!U:U,рўйхат!$CX:$CX,$B$140,рўйхат!$D:$D,$C85)</f>
        <v/>
      </c>
      <c r="W85" s="35">
        <f>SUMIFS(рўйхат!V:V,рўйхат!$CX:$CX,$B$140,рўйхат!$D:$D,$C85)</f>
        <v/>
      </c>
      <c r="X85" s="36">
        <f>SUMIFS(рўйхат!W:W,рўйхат!$CX:$CX,$B$140,рўйхат!$D:$D,$C85)</f>
        <v/>
      </c>
      <c r="Y85" s="35">
        <f>SUMIFS(рўйхат!X:X,рўйхат!$CX:$CX,$B$140,рўйхат!$D:$D,$C85)</f>
        <v/>
      </c>
      <c r="Z85" s="36">
        <f>SUMIFS(рўйхат!Y:Y,рўйхат!$CX:$CX,$B$140,рўйхат!$D:$D,$C85)</f>
        <v/>
      </c>
      <c r="AA85" s="35">
        <f>SUMIFS(рўйхат!Z:Z,рўйхат!$CX:$CX,$B$140,рўйхат!$D:$D,$C85)</f>
        <v/>
      </c>
      <c r="AB85" s="36">
        <f>SUMIFS(рўйхат!AA:AA,рўйхат!$CX:$CX,$B$140,рўйхат!$D:$D,$C85)</f>
        <v/>
      </c>
      <c r="AC85" s="35">
        <f>SUMIFS(рўйхат!AB:AB,рўйхат!$CX:$CX,$B$140,рўйхат!$D:$D,$C85)</f>
        <v/>
      </c>
      <c r="AD85" s="36">
        <f>SUMIFS(рўйхат!AC:AC,рўйхат!$CX:$CX,$B$140,рўйхат!$D:$D,$C85)</f>
        <v/>
      </c>
      <c r="AE85" s="35">
        <f>SUMIFS(рўйхат!AD:AD,рўйхат!$CX:$CX,$B$140,рўйхат!$D:$D,$C85)</f>
        <v/>
      </c>
      <c r="AF85" s="36">
        <f>SUMIFS(рўйхат!AE:AE,рўйхат!$CX:$CX,$B$140,рўйхат!$D:$D,$C85)</f>
        <v/>
      </c>
      <c r="AG85" s="35">
        <f>SUMIFS(рўйхат!AH:AH,рўйхат!$CX:$CX,$B$140,рўйхат!$D:$D,$C85)</f>
        <v/>
      </c>
      <c r="AH85" s="36">
        <f>SUMIFS(рўйхат!AI:AI,рўйхат!$CX:$CX,$B$140,рўйхат!$D:$D,$C85)</f>
        <v/>
      </c>
      <c r="AI85" s="35">
        <f>SUMIFS(рўйхат!AJ:AJ,рўйхат!$CX:$CX,$B$140,рўйхат!$D:$D,$C85)</f>
        <v/>
      </c>
      <c r="AJ85" s="36">
        <f>SUMIFS(рўйхат!AK:AK,рўйхат!$CX:$CX,$B$140,рўйхат!$D:$D,$C85)</f>
        <v/>
      </c>
      <c r="AK85" s="35">
        <f>SUMIFS(рўйхат!AL:AL,рўйхат!$CX:$CX,$B$140,рўйхат!$D:$D,$C85)</f>
        <v/>
      </c>
      <c r="AL85" s="36">
        <f>SUMIFS(рўйхат!AM:AM,рўйхат!$CX:$CX,$B$140,рўйхат!$D:$D,$C85)</f>
        <v/>
      </c>
      <c r="AM85" s="77">
        <f>IFERROR(Q85/E85,0)</f>
        <v/>
      </c>
      <c r="AN85" s="77">
        <f>IFERROR(R85/F85,0)</f>
        <v/>
      </c>
      <c r="AO85" s="35">
        <f>SUMIFS(рўйхат!AX:AX,рўйхат!$CX:$CX,$B$140,рўйхат!$D:$D,$C85)</f>
        <v/>
      </c>
      <c r="AP85" s="36">
        <f>SUMIFS(рўйхат!AY:AY,рўйхат!$CX:$CX,$B$140,рўйхат!$D:$D,$C85)</f>
        <v/>
      </c>
      <c r="AQ85" s="35">
        <f>SUMIFS(рўйхат!AZ:AZ,рўйхат!$CX:$CX,$B$140,рўйхат!$D:$D,$C85)</f>
        <v/>
      </c>
      <c r="AR85" s="36">
        <f>SUMIFS(рўйхат!BA:BA,рўйхат!$CX:$CX,$B$140,рўйхат!$D:$D,$C85)</f>
        <v/>
      </c>
      <c r="AS85" s="35">
        <f>SUMIFS(рўйхат!BB:BB,рўйхат!$CX:$CX,$B$140,рўйхат!$D:$D,$C85)</f>
        <v/>
      </c>
      <c r="AT85" s="36">
        <f>SUMIFS(рўйхат!BC:BC,рўйхат!$CX:$CX,$B$140,рўйхат!$D:$D,$C85)</f>
        <v/>
      </c>
      <c r="AU85" s="35">
        <f>SUMIFS(рўйхат!BD:BD,рўйхат!$CX:$CX,$B$140,рўйхат!$D:$D,$C85)</f>
        <v/>
      </c>
      <c r="AV85" s="36">
        <f>SUMIFS(рўйхат!BE:BE,рўйхат!$CX:$CX,$B$140,рўйхат!$D:$D,$C85)</f>
        <v/>
      </c>
      <c r="AW85" s="35">
        <f>SUMIFS(рўйхат!BF:BF,рўйхат!$CX:$CX,$B$140,рўйхат!$D:$D,$C85)</f>
        <v/>
      </c>
      <c r="AX85" s="36">
        <f>SUMIFS(рўйхат!BG:BG,рўйхат!$CX:$CX,$B$140,рўйхат!$D:$D,$C85)</f>
        <v/>
      </c>
      <c r="AY85" s="35">
        <f>SUMIFS(рўйхат!BH:BH,рўйхат!$CX:$CX,$B$140,рўйхат!$D:$D,$C85)</f>
        <v/>
      </c>
      <c r="AZ85" s="36">
        <f>SUMIFS(рўйхат!BI:BI,рўйхат!$CX:$CX,$B$140,рўйхат!$D:$D,$C85)</f>
        <v/>
      </c>
      <c r="BA85" s="35">
        <f>SUMIFS(рўйхат!BJ:BJ,рўйхат!$CX:$CX,$B$140,рўйхат!$D:$D,$C85)</f>
        <v/>
      </c>
      <c r="BB85" s="36">
        <f>SUMIFS(рўйхат!BK:BK,рўйхат!$CX:$CX,$B$140,рўйхат!$D:$D,$C85)</f>
        <v/>
      </c>
      <c r="BC85" s="77">
        <f>IFERROR(AO85/E85,0)</f>
        <v/>
      </c>
      <c r="BD85" s="77">
        <f>IFERROR(AP85/F85,0)</f>
        <v/>
      </c>
      <c r="BE85" s="35">
        <f>SUMIFS(рўйхат!BL:BL,рўйхат!$CX:$CX,$B$140,рўйхат!$D:$D,$C85)</f>
        <v/>
      </c>
      <c r="BF85" s="36">
        <f>SUMIFS(рўйхат!BM:BM,рўйхат!$CX:$CX,$B$140,рўйхат!$D:$D,$C85)</f>
        <v/>
      </c>
      <c r="BG85" s="35">
        <f>SUMIFS(рўйхат!BN:BN,рўйхат!$CX:$CX,$B$140,рўйхат!$D:$D,$C85)</f>
        <v/>
      </c>
      <c r="BH85" s="36">
        <f>SUMIFS(рўйхат!BO:BO,рўйхат!$CX:$CX,$B$140,рўйхат!$D:$D,$C85)</f>
        <v/>
      </c>
      <c r="BI85" s="35">
        <f>SUMIFS(рўйхат!BP:BP,рўйхат!$CX:$CX,$B$140,рўйхат!$D:$D,$C85)</f>
        <v/>
      </c>
      <c r="BJ85" s="36">
        <f>SUMIFS(рўйхат!BQ:BQ,рўйхат!$CX:$CX,$B$140,рўйхат!$D:$D,$C85)</f>
        <v/>
      </c>
      <c r="BK85" s="35">
        <f>SUMIFS(рўйхат!BR:BR,рўйхат!$CX:$CX,$B$140,рўйхат!$D:$D,$C85)</f>
        <v/>
      </c>
      <c r="BL85" s="36">
        <f>SUMIFS(рўйхат!BS:BS,рўйхат!$CX:$CX,$B$140,рўйхат!$D:$D,$C85)</f>
        <v/>
      </c>
      <c r="BM85" s="35">
        <f>SUMIFS(рўйхат!BT:BT,рўйхат!$CX:$CX,$B$140,рўйхат!$D:$D,$C85)</f>
        <v/>
      </c>
      <c r="BN85" s="36">
        <f>SUMIFS(рўйхат!BU:BU,рўйхат!$CX:$CX,$B$140,рўйхат!$D:$D,$C85)</f>
        <v/>
      </c>
      <c r="BO85" s="35">
        <f>SUMIFS(рўйхат!BX:BX,рўйхат!$CX:$CX,$B$140,рўйхат!$D:$D,$C85)</f>
        <v/>
      </c>
      <c r="BP85" s="36">
        <f>SUMIFS(рўйхат!BY:BY,рўйхат!$CX:$CX,$B$140,рўйхат!$D:$D,$C85)</f>
        <v/>
      </c>
      <c r="BQ85" s="35">
        <f>SUMIFS(рўйхат!BZ:BZ,рўйхат!$CX:$CX,$B$140,рўйхат!$D:$D,$C85)</f>
        <v/>
      </c>
      <c r="BR85" s="36">
        <f>SUMIFS(рўйхат!CA:CA,рўйхат!$CX:$CX,$B$140,рўйхат!$D:$D,$C85)</f>
        <v/>
      </c>
      <c r="BS85" s="35">
        <f>SUMIFS(рўйхат!CB:CB,рўйхат!$CX:$CX,$B$140,рўйхат!$D:$D,$C85)</f>
        <v/>
      </c>
      <c r="BT85" s="36">
        <f>SUMIFS(рўйхат!CC:CC,рўйхат!$CX:$CX,$B$140,рўйхат!$D:$D,$C85)</f>
        <v/>
      </c>
      <c r="BU85" s="35">
        <f>SUMIFS(рўйхат!CD:CD,рўйхат!$CX:$CX,$B$140,рўйхат!$D:$D,$C85)</f>
        <v/>
      </c>
      <c r="BV85" s="36">
        <f>SUMIFS(рўйхат!CE:CE,рўйхат!$CX:$CX,$B$140,рўйхат!$D:$D,$C85)</f>
        <v/>
      </c>
      <c r="BW85" s="35">
        <f>SUMIFS(рўйхат!CH:CH,рўйхат!$CX:$CX,$B$140,рўйхат!$D:$D,$C85)</f>
        <v/>
      </c>
      <c r="BX85" s="36">
        <f>SUMIFS(рўйхат!CI:CI,рўйхат!$CX:$CX,$B$140,рўйхат!$D:$D,$C85)</f>
        <v/>
      </c>
      <c r="BY85" s="35">
        <f>SUMIFS(рўйхат!CJ:CJ,рўйхат!$CX:$CX,$B$140,рўйхат!$D:$D,$C85)</f>
        <v/>
      </c>
      <c r="BZ85" s="36">
        <f>SUMIFS(рўйхат!CK:CK,рўйхат!$CX:$CX,$B$140,рўйхат!$D:$D,$C85)</f>
        <v/>
      </c>
      <c r="CA85" s="35">
        <f>SUMIFS(рўйхат!CL:CL,рўйхат!$CX:$CX,$B$140,рўйхат!$D:$D,$C85)</f>
        <v/>
      </c>
      <c r="CB85" s="36">
        <f>SUMIFS(рўйхат!CM:CM,рўйхат!$CX:$CX,$B$140,рўйхат!$D:$D,$C85)</f>
        <v/>
      </c>
      <c r="CC85" s="35">
        <f>SUMIFS(рўйхат!CN:CN,рўйхат!$CX:$CX,$B$140,рўйхат!$D:$D,$C85)</f>
        <v/>
      </c>
      <c r="CD85" s="36">
        <f>SUMIFS(рўйхат!CO:CO,рўйхат!$CX:$CX,$B$140,рўйхат!$D:$D,$C85)</f>
        <v/>
      </c>
      <c r="CE85" s="77">
        <f>IFERROR(BE85/(Q85+BE85),0)</f>
        <v/>
      </c>
      <c r="CF85" s="78">
        <f>IFERROR(BF85/(R85+BF85),0)</f>
        <v/>
      </c>
    </row>
    <row r="86" hidden="1" outlineLevel="1" ht="30" customFormat="1" customHeight="1" s="8">
      <c r="A86" s="39" t="n"/>
      <c r="B86" s="50" t="n">
        <v>12</v>
      </c>
      <c r="C86" s="38" t="inlineStr">
        <is>
          <t>Вафот этган фуқароларга УзАСБОдан ойлик иш ҳақи ҳисобланганлиги</t>
        </is>
      </c>
      <c r="D86" s="16" t="n"/>
      <c r="E86" s="35">
        <f>SUMIFS(рўйхат!F:F,рўйхат!$CX:$CX,$B$140,рўйхат!$D:$D,$C86)</f>
        <v/>
      </c>
      <c r="F86" s="36">
        <f>SUMIFS(рўйхат!G:G,рўйхат!$CX:$CX,$B$140,рўйхат!$D:$D,$C86)</f>
        <v/>
      </c>
      <c r="G86" s="35">
        <f>SUMIFS(рўйхат!H:H,рўйхат!$CX:$CX,$B$140,рўйхат!$D:$D,$C86)</f>
        <v/>
      </c>
      <c r="H86" s="36">
        <f>SUMIFS(рўйхат!I:I,рўйхат!$CX:$CX,$B$140,рўйхат!$D:$D,$C86)</f>
        <v/>
      </c>
      <c r="I86" s="35">
        <f>SUMIFS(рўйхат!J:J,рўйхат!$CX:$CX,$B$140,рўйхат!$D:$D,$C86)</f>
        <v/>
      </c>
      <c r="J86" s="36">
        <f>SUMIFS(рўйхат!K:K,рўйхат!$CX:$CX,$B$140,рўйхат!$D:$D,$C86)</f>
        <v/>
      </c>
      <c r="K86" s="35">
        <f>SUMIFS(рўйхат!L:L,рўйхат!$CX:$CX,$B$140,рўйхат!$D:$D,$C86)</f>
        <v/>
      </c>
      <c r="L86" s="36">
        <f>SUMIFS(рўйхат!M:M,рўйхат!$CX:$CX,$B$140,рўйхат!$D:$D,$C86)</f>
        <v/>
      </c>
      <c r="M86" s="35">
        <f>SUMIFS(рўйхат!N:N,рўйхат!$CX:$CX,$B$140,рўйхат!$D:$D,$C86)</f>
        <v/>
      </c>
      <c r="N86" s="36">
        <f>SUMIFS(рўйхат!O:O,рўйхат!$CX:$CX,$B$140,рўйхат!$D:$D,$C86)</f>
        <v/>
      </c>
      <c r="O86" s="34">
        <f>IFERROR(M86/E86,0)</f>
        <v/>
      </c>
      <c r="P86" s="34">
        <f>IFERROR(N86/F86,0)</f>
        <v/>
      </c>
      <c r="Q86" s="35">
        <f>SUMIFS(рўйхат!P:P,рўйхат!$CX:$CX,$B$140,рўйхат!$D:$D,$C86)</f>
        <v/>
      </c>
      <c r="R86" s="36">
        <f>SUMIFS(рўйхат!Q:Q,рўйхат!$CX:$CX,$B$140,рўйхат!$D:$D,$C86)</f>
        <v/>
      </c>
      <c r="S86" s="35">
        <f>SUMIFS(рўйхат!R:R,рўйхат!$CX:$CX,$B$140,рўйхат!$D:$D,$C86)</f>
        <v/>
      </c>
      <c r="T86" s="36">
        <f>SUMIFS(рўйхат!S:S,рўйхат!$CX:$CX,$B$140,рўйхат!$D:$D,$C86)</f>
        <v/>
      </c>
      <c r="U86" s="35">
        <f>SUMIFS(рўйхат!T:T,рўйхат!$CX:$CX,$B$140,рўйхат!$D:$D,$C86)</f>
        <v/>
      </c>
      <c r="V86" s="36">
        <f>SUMIFS(рўйхат!U:U,рўйхат!$CX:$CX,$B$140,рўйхат!$D:$D,$C86)</f>
        <v/>
      </c>
      <c r="W86" s="35">
        <f>SUMIFS(рўйхат!V:V,рўйхат!$CX:$CX,$B$140,рўйхат!$D:$D,$C86)</f>
        <v/>
      </c>
      <c r="X86" s="36">
        <f>SUMIFS(рўйхат!W:W,рўйхат!$CX:$CX,$B$140,рўйхат!$D:$D,$C86)</f>
        <v/>
      </c>
      <c r="Y86" s="35">
        <f>SUMIFS(рўйхат!X:X,рўйхат!$CX:$CX,$B$140,рўйхат!$D:$D,$C86)</f>
        <v/>
      </c>
      <c r="Z86" s="36">
        <f>SUMIFS(рўйхат!Y:Y,рўйхат!$CX:$CX,$B$140,рўйхат!$D:$D,$C86)</f>
        <v/>
      </c>
      <c r="AA86" s="35">
        <f>SUMIFS(рўйхат!Z:Z,рўйхат!$CX:$CX,$B$140,рўйхат!$D:$D,$C86)</f>
        <v/>
      </c>
      <c r="AB86" s="36">
        <f>SUMIFS(рўйхат!AA:AA,рўйхат!$CX:$CX,$B$140,рўйхат!$D:$D,$C86)</f>
        <v/>
      </c>
      <c r="AC86" s="35">
        <f>SUMIFS(рўйхат!AB:AB,рўйхат!$CX:$CX,$B$140,рўйхат!$D:$D,$C86)</f>
        <v/>
      </c>
      <c r="AD86" s="36">
        <f>SUMIFS(рўйхат!AC:AC,рўйхат!$CX:$CX,$B$140,рўйхат!$D:$D,$C86)</f>
        <v/>
      </c>
      <c r="AE86" s="35">
        <f>SUMIFS(рўйхат!AD:AD,рўйхат!$CX:$CX,$B$140,рўйхат!$D:$D,$C86)</f>
        <v/>
      </c>
      <c r="AF86" s="36">
        <f>SUMIFS(рўйхат!AE:AE,рўйхат!$CX:$CX,$B$140,рўйхат!$D:$D,$C86)</f>
        <v/>
      </c>
      <c r="AG86" s="35">
        <f>SUMIFS(рўйхат!AH:AH,рўйхат!$CX:$CX,$B$140,рўйхат!$D:$D,$C86)</f>
        <v/>
      </c>
      <c r="AH86" s="36">
        <f>SUMIFS(рўйхат!AI:AI,рўйхат!$CX:$CX,$B$140,рўйхат!$D:$D,$C86)</f>
        <v/>
      </c>
      <c r="AI86" s="35">
        <f>SUMIFS(рўйхат!AJ:AJ,рўйхат!$CX:$CX,$B$140,рўйхат!$D:$D,$C86)</f>
        <v/>
      </c>
      <c r="AJ86" s="36">
        <f>SUMIFS(рўйхат!AK:AK,рўйхат!$CX:$CX,$B$140,рўйхат!$D:$D,$C86)</f>
        <v/>
      </c>
      <c r="AK86" s="35">
        <f>SUMIFS(рўйхат!AL:AL,рўйхат!$CX:$CX,$B$140,рўйхат!$D:$D,$C86)</f>
        <v/>
      </c>
      <c r="AL86" s="36">
        <f>SUMIFS(рўйхат!AM:AM,рўйхат!$CX:$CX,$B$140,рўйхат!$D:$D,$C86)</f>
        <v/>
      </c>
      <c r="AM86" s="77">
        <f>IFERROR(Q86/E86,0)</f>
        <v/>
      </c>
      <c r="AN86" s="77">
        <f>IFERROR(R86/F86,0)</f>
        <v/>
      </c>
      <c r="AO86" s="35">
        <f>SUMIFS(рўйхат!AX:AX,рўйхат!$CX:$CX,$B$140,рўйхат!$D:$D,$C86)</f>
        <v/>
      </c>
      <c r="AP86" s="36">
        <f>SUMIFS(рўйхат!AY:AY,рўйхат!$CX:$CX,$B$140,рўйхат!$D:$D,$C86)</f>
        <v/>
      </c>
      <c r="AQ86" s="35">
        <f>SUMIFS(рўйхат!AZ:AZ,рўйхат!$CX:$CX,$B$140,рўйхат!$D:$D,$C86)</f>
        <v/>
      </c>
      <c r="AR86" s="36">
        <f>SUMIFS(рўйхат!BA:BA,рўйхат!$CX:$CX,$B$140,рўйхат!$D:$D,$C86)</f>
        <v/>
      </c>
      <c r="AS86" s="35">
        <f>SUMIFS(рўйхат!BB:BB,рўйхат!$CX:$CX,$B$140,рўйхат!$D:$D,$C86)</f>
        <v/>
      </c>
      <c r="AT86" s="36">
        <f>SUMIFS(рўйхат!BC:BC,рўйхат!$CX:$CX,$B$140,рўйхат!$D:$D,$C86)</f>
        <v/>
      </c>
      <c r="AU86" s="35">
        <f>SUMIFS(рўйхат!BD:BD,рўйхат!$CX:$CX,$B$140,рўйхат!$D:$D,$C86)</f>
        <v/>
      </c>
      <c r="AV86" s="36">
        <f>SUMIFS(рўйхат!BE:BE,рўйхат!$CX:$CX,$B$140,рўйхат!$D:$D,$C86)</f>
        <v/>
      </c>
      <c r="AW86" s="35">
        <f>SUMIFS(рўйхат!BF:BF,рўйхат!$CX:$CX,$B$140,рўйхат!$D:$D,$C86)</f>
        <v/>
      </c>
      <c r="AX86" s="36">
        <f>SUMIFS(рўйхат!BG:BG,рўйхат!$CX:$CX,$B$140,рўйхат!$D:$D,$C86)</f>
        <v/>
      </c>
      <c r="AY86" s="35">
        <f>SUMIFS(рўйхат!BH:BH,рўйхат!$CX:$CX,$B$140,рўйхат!$D:$D,$C86)</f>
        <v/>
      </c>
      <c r="AZ86" s="36">
        <f>SUMIFS(рўйхат!BI:BI,рўйхат!$CX:$CX,$B$140,рўйхат!$D:$D,$C86)</f>
        <v/>
      </c>
      <c r="BA86" s="35">
        <f>SUMIFS(рўйхат!BJ:BJ,рўйхат!$CX:$CX,$B$140,рўйхат!$D:$D,$C86)</f>
        <v/>
      </c>
      <c r="BB86" s="36">
        <f>SUMIFS(рўйхат!BK:BK,рўйхат!$CX:$CX,$B$140,рўйхат!$D:$D,$C86)</f>
        <v/>
      </c>
      <c r="BC86" s="77">
        <f>IFERROR(AO86/E86,0)</f>
        <v/>
      </c>
      <c r="BD86" s="77">
        <f>IFERROR(AP86/F86,0)</f>
        <v/>
      </c>
      <c r="BE86" s="35">
        <f>SUMIFS(рўйхат!BL:BL,рўйхат!$CX:$CX,$B$140,рўйхат!$D:$D,$C86)</f>
        <v/>
      </c>
      <c r="BF86" s="36">
        <f>SUMIFS(рўйхат!BM:BM,рўйхат!$CX:$CX,$B$140,рўйхат!$D:$D,$C86)</f>
        <v/>
      </c>
      <c r="BG86" s="35">
        <f>SUMIFS(рўйхат!BN:BN,рўйхат!$CX:$CX,$B$140,рўйхат!$D:$D,$C86)</f>
        <v/>
      </c>
      <c r="BH86" s="36">
        <f>SUMIFS(рўйхат!BO:BO,рўйхат!$CX:$CX,$B$140,рўйхат!$D:$D,$C86)</f>
        <v/>
      </c>
      <c r="BI86" s="35">
        <f>SUMIFS(рўйхат!BP:BP,рўйхат!$CX:$CX,$B$140,рўйхат!$D:$D,$C86)</f>
        <v/>
      </c>
      <c r="BJ86" s="36">
        <f>SUMIFS(рўйхат!BQ:BQ,рўйхат!$CX:$CX,$B$140,рўйхат!$D:$D,$C86)</f>
        <v/>
      </c>
      <c r="BK86" s="35">
        <f>SUMIFS(рўйхат!BR:BR,рўйхат!$CX:$CX,$B$140,рўйхат!$D:$D,$C86)</f>
        <v/>
      </c>
      <c r="BL86" s="36">
        <f>SUMIFS(рўйхат!BS:BS,рўйхат!$CX:$CX,$B$140,рўйхат!$D:$D,$C86)</f>
        <v/>
      </c>
      <c r="BM86" s="35">
        <f>SUMIFS(рўйхат!BT:BT,рўйхат!$CX:$CX,$B$140,рўйхат!$D:$D,$C86)</f>
        <v/>
      </c>
      <c r="BN86" s="36">
        <f>SUMIFS(рўйхат!BU:BU,рўйхат!$CX:$CX,$B$140,рўйхат!$D:$D,$C86)</f>
        <v/>
      </c>
      <c r="BO86" s="35">
        <f>SUMIFS(рўйхат!BX:BX,рўйхат!$CX:$CX,$B$140,рўйхат!$D:$D,$C86)</f>
        <v/>
      </c>
      <c r="BP86" s="36">
        <f>SUMIFS(рўйхат!BY:BY,рўйхат!$CX:$CX,$B$140,рўйхат!$D:$D,$C86)</f>
        <v/>
      </c>
      <c r="BQ86" s="35">
        <f>SUMIFS(рўйхат!BZ:BZ,рўйхат!$CX:$CX,$B$140,рўйхат!$D:$D,$C86)</f>
        <v/>
      </c>
      <c r="BR86" s="36">
        <f>SUMIFS(рўйхат!CA:CA,рўйхат!$CX:$CX,$B$140,рўйхат!$D:$D,$C86)</f>
        <v/>
      </c>
      <c r="BS86" s="35">
        <f>SUMIFS(рўйхат!CB:CB,рўйхат!$CX:$CX,$B$140,рўйхат!$D:$D,$C86)</f>
        <v/>
      </c>
      <c r="BT86" s="36">
        <f>SUMIFS(рўйхат!CC:CC,рўйхат!$CX:$CX,$B$140,рўйхат!$D:$D,$C86)</f>
        <v/>
      </c>
      <c r="BU86" s="35">
        <f>SUMIFS(рўйхат!CD:CD,рўйхат!$CX:$CX,$B$140,рўйхат!$D:$D,$C86)</f>
        <v/>
      </c>
      <c r="BV86" s="36">
        <f>SUMIFS(рўйхат!CE:CE,рўйхат!$CX:$CX,$B$140,рўйхат!$D:$D,$C86)</f>
        <v/>
      </c>
      <c r="BW86" s="35">
        <f>SUMIFS(рўйхат!CH:CH,рўйхат!$CX:$CX,$B$140,рўйхат!$D:$D,$C86)</f>
        <v/>
      </c>
      <c r="BX86" s="36">
        <f>SUMIFS(рўйхат!CI:CI,рўйхат!$CX:$CX,$B$140,рўйхат!$D:$D,$C86)</f>
        <v/>
      </c>
      <c r="BY86" s="35">
        <f>SUMIFS(рўйхат!CJ:CJ,рўйхат!$CX:$CX,$B$140,рўйхат!$D:$D,$C86)</f>
        <v/>
      </c>
      <c r="BZ86" s="36">
        <f>SUMIFS(рўйхат!CK:CK,рўйхат!$CX:$CX,$B$140,рўйхат!$D:$D,$C86)</f>
        <v/>
      </c>
      <c r="CA86" s="35">
        <f>SUMIFS(рўйхат!CL:CL,рўйхат!$CX:$CX,$B$140,рўйхат!$D:$D,$C86)</f>
        <v/>
      </c>
      <c r="CB86" s="36">
        <f>SUMIFS(рўйхат!CM:CM,рўйхат!$CX:$CX,$B$140,рўйхат!$D:$D,$C86)</f>
        <v/>
      </c>
      <c r="CC86" s="35">
        <f>SUMIFS(рўйхат!CN:CN,рўйхат!$CX:$CX,$B$140,рўйхат!$D:$D,$C86)</f>
        <v/>
      </c>
      <c r="CD86" s="36">
        <f>SUMIFS(рўйхат!CO:CO,рўйхат!$CX:$CX,$B$140,рўйхат!$D:$D,$C86)</f>
        <v/>
      </c>
      <c r="CE86" s="77">
        <f>IFERROR(BE86/(Q86+BE86),0)</f>
        <v/>
      </c>
      <c r="CF86" s="78">
        <f>IFERROR(BF86/(R86+BF86),0)</f>
        <v/>
      </c>
    </row>
    <row r="87" hidden="1" outlineLevel="1" ht="30" customFormat="1" customHeight="1" s="8">
      <c r="A87" s="39" t="n"/>
      <c r="B87" s="50" t="n">
        <v>13</v>
      </c>
      <c r="C87" s="38" t="inlineStr">
        <is>
          <t>Давлат улуши мавжуд корхоналарда непотизм таҳлил</t>
        </is>
      </c>
      <c r="D87" s="16" t="n"/>
      <c r="E87" s="35">
        <f>SUMIFS(рўйхат!F:F,рўйхат!$CX:$CX,$B$140,рўйхат!$D:$D,$C87)</f>
        <v/>
      </c>
      <c r="F87" s="36">
        <f>SUMIFS(рўйхат!G:G,рўйхат!$CX:$CX,$B$140,рўйхат!$D:$D,$C87)</f>
        <v/>
      </c>
      <c r="G87" s="35">
        <f>SUMIFS(рўйхат!H:H,рўйхат!$CX:$CX,$B$140,рўйхат!$D:$D,$C87)</f>
        <v/>
      </c>
      <c r="H87" s="36">
        <f>SUMIFS(рўйхат!I:I,рўйхат!$CX:$CX,$B$140,рўйхат!$D:$D,$C87)</f>
        <v/>
      </c>
      <c r="I87" s="35">
        <f>SUMIFS(рўйхат!J:J,рўйхат!$CX:$CX,$B$140,рўйхат!$D:$D,$C87)</f>
        <v/>
      </c>
      <c r="J87" s="36">
        <f>SUMIFS(рўйхат!K:K,рўйхат!$CX:$CX,$B$140,рўйхат!$D:$D,$C87)</f>
        <v/>
      </c>
      <c r="K87" s="35">
        <f>SUMIFS(рўйхат!L:L,рўйхат!$CX:$CX,$B$140,рўйхат!$D:$D,$C87)</f>
        <v/>
      </c>
      <c r="L87" s="36">
        <f>SUMIFS(рўйхат!M:M,рўйхат!$CX:$CX,$B$140,рўйхат!$D:$D,$C87)</f>
        <v/>
      </c>
      <c r="M87" s="35">
        <f>SUMIFS(рўйхат!N:N,рўйхат!$CX:$CX,$B$140,рўйхат!$D:$D,$C87)</f>
        <v/>
      </c>
      <c r="N87" s="36">
        <f>SUMIFS(рўйхат!O:O,рўйхат!$CX:$CX,$B$140,рўйхат!$D:$D,$C87)</f>
        <v/>
      </c>
      <c r="O87" s="34">
        <f>IFERROR(M87/E87,0)</f>
        <v/>
      </c>
      <c r="P87" s="34">
        <f>IFERROR(N87/F87,0)</f>
        <v/>
      </c>
      <c r="Q87" s="35">
        <f>SUMIFS(рўйхат!P:P,рўйхат!$CX:$CX,$B$140,рўйхат!$D:$D,$C87)</f>
        <v/>
      </c>
      <c r="R87" s="36">
        <f>SUMIFS(рўйхат!Q:Q,рўйхат!$CX:$CX,$B$140,рўйхат!$D:$D,$C87)</f>
        <v/>
      </c>
      <c r="S87" s="35">
        <f>SUMIFS(рўйхат!R:R,рўйхат!$CX:$CX,$B$140,рўйхат!$D:$D,$C87)</f>
        <v/>
      </c>
      <c r="T87" s="36">
        <f>SUMIFS(рўйхат!S:S,рўйхат!$CX:$CX,$B$140,рўйхат!$D:$D,$C87)</f>
        <v/>
      </c>
      <c r="U87" s="35">
        <f>SUMIFS(рўйхат!T:T,рўйхат!$CX:$CX,$B$140,рўйхат!$D:$D,$C87)</f>
        <v/>
      </c>
      <c r="V87" s="36">
        <f>SUMIFS(рўйхат!U:U,рўйхат!$CX:$CX,$B$140,рўйхат!$D:$D,$C87)</f>
        <v/>
      </c>
      <c r="W87" s="35">
        <f>SUMIFS(рўйхат!V:V,рўйхат!$CX:$CX,$B$140,рўйхат!$D:$D,$C87)</f>
        <v/>
      </c>
      <c r="X87" s="36">
        <f>SUMIFS(рўйхат!W:W,рўйхат!$CX:$CX,$B$140,рўйхат!$D:$D,$C87)</f>
        <v/>
      </c>
      <c r="Y87" s="35">
        <f>SUMIFS(рўйхат!X:X,рўйхат!$CX:$CX,$B$140,рўйхат!$D:$D,$C87)</f>
        <v/>
      </c>
      <c r="Z87" s="36">
        <f>SUMIFS(рўйхат!Y:Y,рўйхат!$CX:$CX,$B$140,рўйхат!$D:$D,$C87)</f>
        <v/>
      </c>
      <c r="AA87" s="35">
        <f>SUMIFS(рўйхат!Z:Z,рўйхат!$CX:$CX,$B$140,рўйхат!$D:$D,$C87)</f>
        <v/>
      </c>
      <c r="AB87" s="36">
        <f>SUMIFS(рўйхат!AA:AA,рўйхат!$CX:$CX,$B$140,рўйхат!$D:$D,$C87)</f>
        <v/>
      </c>
      <c r="AC87" s="35">
        <f>SUMIFS(рўйхат!AB:AB,рўйхат!$CX:$CX,$B$140,рўйхат!$D:$D,$C87)</f>
        <v/>
      </c>
      <c r="AD87" s="36">
        <f>SUMIFS(рўйхат!AC:AC,рўйхат!$CX:$CX,$B$140,рўйхат!$D:$D,$C87)</f>
        <v/>
      </c>
      <c r="AE87" s="35">
        <f>SUMIFS(рўйхат!AD:AD,рўйхат!$CX:$CX,$B$140,рўйхат!$D:$D,$C87)</f>
        <v/>
      </c>
      <c r="AF87" s="36">
        <f>SUMIFS(рўйхат!AE:AE,рўйхат!$CX:$CX,$B$140,рўйхат!$D:$D,$C87)</f>
        <v/>
      </c>
      <c r="AG87" s="35">
        <f>SUMIFS(рўйхат!AH:AH,рўйхат!$CX:$CX,$B$140,рўйхат!$D:$D,$C87)</f>
        <v/>
      </c>
      <c r="AH87" s="36">
        <f>SUMIFS(рўйхат!AI:AI,рўйхат!$CX:$CX,$B$140,рўйхат!$D:$D,$C87)</f>
        <v/>
      </c>
      <c r="AI87" s="35">
        <f>SUMIFS(рўйхат!AJ:AJ,рўйхат!$CX:$CX,$B$140,рўйхат!$D:$D,$C87)</f>
        <v/>
      </c>
      <c r="AJ87" s="36">
        <f>SUMIFS(рўйхат!AK:AK,рўйхат!$CX:$CX,$B$140,рўйхат!$D:$D,$C87)</f>
        <v/>
      </c>
      <c r="AK87" s="35">
        <f>SUMIFS(рўйхат!AL:AL,рўйхат!$CX:$CX,$B$140,рўйхат!$D:$D,$C87)</f>
        <v/>
      </c>
      <c r="AL87" s="36">
        <f>SUMIFS(рўйхат!AM:AM,рўйхат!$CX:$CX,$B$140,рўйхат!$D:$D,$C87)</f>
        <v/>
      </c>
      <c r="AM87" s="77">
        <f>IFERROR(Q87/E87,0)</f>
        <v/>
      </c>
      <c r="AN87" s="77">
        <f>IFERROR(R87/F87,0)</f>
        <v/>
      </c>
      <c r="AO87" s="35">
        <f>SUMIFS(рўйхат!AX:AX,рўйхат!$CX:$CX,$B$140,рўйхат!$D:$D,$C87)</f>
        <v/>
      </c>
      <c r="AP87" s="36">
        <f>SUMIFS(рўйхат!AY:AY,рўйхат!$CX:$CX,$B$140,рўйхат!$D:$D,$C87)</f>
        <v/>
      </c>
      <c r="AQ87" s="35">
        <f>SUMIFS(рўйхат!AZ:AZ,рўйхат!$CX:$CX,$B$140,рўйхат!$D:$D,$C87)</f>
        <v/>
      </c>
      <c r="AR87" s="36">
        <f>SUMIFS(рўйхат!BA:BA,рўйхат!$CX:$CX,$B$140,рўйхат!$D:$D,$C87)</f>
        <v/>
      </c>
      <c r="AS87" s="35">
        <f>SUMIFS(рўйхат!BB:BB,рўйхат!$CX:$CX,$B$140,рўйхат!$D:$D,$C87)</f>
        <v/>
      </c>
      <c r="AT87" s="36">
        <f>SUMIFS(рўйхат!BC:BC,рўйхат!$CX:$CX,$B$140,рўйхат!$D:$D,$C87)</f>
        <v/>
      </c>
      <c r="AU87" s="35">
        <f>SUMIFS(рўйхат!BD:BD,рўйхат!$CX:$CX,$B$140,рўйхат!$D:$D,$C87)</f>
        <v/>
      </c>
      <c r="AV87" s="36">
        <f>SUMIFS(рўйхат!BE:BE,рўйхат!$CX:$CX,$B$140,рўйхат!$D:$D,$C87)</f>
        <v/>
      </c>
      <c r="AW87" s="35">
        <f>SUMIFS(рўйхат!BF:BF,рўйхат!$CX:$CX,$B$140,рўйхат!$D:$D,$C87)</f>
        <v/>
      </c>
      <c r="AX87" s="36">
        <f>SUMIFS(рўйхат!BG:BG,рўйхат!$CX:$CX,$B$140,рўйхат!$D:$D,$C87)</f>
        <v/>
      </c>
      <c r="AY87" s="35">
        <f>SUMIFS(рўйхат!BH:BH,рўйхат!$CX:$CX,$B$140,рўйхат!$D:$D,$C87)</f>
        <v/>
      </c>
      <c r="AZ87" s="36">
        <f>SUMIFS(рўйхат!BI:BI,рўйхат!$CX:$CX,$B$140,рўйхат!$D:$D,$C87)</f>
        <v/>
      </c>
      <c r="BA87" s="35">
        <f>SUMIFS(рўйхат!BJ:BJ,рўйхат!$CX:$CX,$B$140,рўйхат!$D:$D,$C87)</f>
        <v/>
      </c>
      <c r="BB87" s="36">
        <f>SUMIFS(рўйхат!BK:BK,рўйхат!$CX:$CX,$B$140,рўйхат!$D:$D,$C87)</f>
        <v/>
      </c>
      <c r="BC87" s="77">
        <f>IFERROR(AO87/E87,0)</f>
        <v/>
      </c>
      <c r="BD87" s="77">
        <f>IFERROR(AP87/F87,0)</f>
        <v/>
      </c>
      <c r="BE87" s="35">
        <f>SUMIFS(рўйхат!BL:BL,рўйхат!$CX:$CX,$B$140,рўйхат!$D:$D,$C87)</f>
        <v/>
      </c>
      <c r="BF87" s="36">
        <f>SUMIFS(рўйхат!BM:BM,рўйхат!$CX:$CX,$B$140,рўйхат!$D:$D,$C87)</f>
        <v/>
      </c>
      <c r="BG87" s="35">
        <f>SUMIFS(рўйхат!BN:BN,рўйхат!$CX:$CX,$B$140,рўйхат!$D:$D,$C87)</f>
        <v/>
      </c>
      <c r="BH87" s="36">
        <f>SUMIFS(рўйхат!BO:BO,рўйхат!$CX:$CX,$B$140,рўйхат!$D:$D,$C87)</f>
        <v/>
      </c>
      <c r="BI87" s="35">
        <f>SUMIFS(рўйхат!BP:BP,рўйхат!$CX:$CX,$B$140,рўйхат!$D:$D,$C87)</f>
        <v/>
      </c>
      <c r="BJ87" s="36">
        <f>SUMIFS(рўйхат!BQ:BQ,рўйхат!$CX:$CX,$B$140,рўйхат!$D:$D,$C87)</f>
        <v/>
      </c>
      <c r="BK87" s="35">
        <f>SUMIFS(рўйхат!BR:BR,рўйхат!$CX:$CX,$B$140,рўйхат!$D:$D,$C87)</f>
        <v/>
      </c>
      <c r="BL87" s="36">
        <f>SUMIFS(рўйхат!BS:BS,рўйхат!$CX:$CX,$B$140,рўйхат!$D:$D,$C87)</f>
        <v/>
      </c>
      <c r="BM87" s="35">
        <f>SUMIFS(рўйхат!BT:BT,рўйхат!$CX:$CX,$B$140,рўйхат!$D:$D,$C87)</f>
        <v/>
      </c>
      <c r="BN87" s="36">
        <f>SUMIFS(рўйхат!BU:BU,рўйхат!$CX:$CX,$B$140,рўйхат!$D:$D,$C87)</f>
        <v/>
      </c>
      <c r="BO87" s="35">
        <f>SUMIFS(рўйхат!BX:BX,рўйхат!$CX:$CX,$B$140,рўйхат!$D:$D,$C87)</f>
        <v/>
      </c>
      <c r="BP87" s="36">
        <f>SUMIFS(рўйхат!BY:BY,рўйхат!$CX:$CX,$B$140,рўйхат!$D:$D,$C87)</f>
        <v/>
      </c>
      <c r="BQ87" s="35">
        <f>SUMIFS(рўйхат!BZ:BZ,рўйхат!$CX:$CX,$B$140,рўйхат!$D:$D,$C87)</f>
        <v/>
      </c>
      <c r="BR87" s="36">
        <f>SUMIFS(рўйхат!CA:CA,рўйхат!$CX:$CX,$B$140,рўйхат!$D:$D,$C87)</f>
        <v/>
      </c>
      <c r="BS87" s="35">
        <f>SUMIFS(рўйхат!CB:CB,рўйхат!$CX:$CX,$B$140,рўйхат!$D:$D,$C87)</f>
        <v/>
      </c>
      <c r="BT87" s="36">
        <f>SUMIFS(рўйхат!CC:CC,рўйхат!$CX:$CX,$B$140,рўйхат!$D:$D,$C87)</f>
        <v/>
      </c>
      <c r="BU87" s="35">
        <f>SUMIFS(рўйхат!CD:CD,рўйхат!$CX:$CX,$B$140,рўйхат!$D:$D,$C87)</f>
        <v/>
      </c>
      <c r="BV87" s="36">
        <f>SUMIFS(рўйхат!CE:CE,рўйхат!$CX:$CX,$B$140,рўйхат!$D:$D,$C87)</f>
        <v/>
      </c>
      <c r="BW87" s="35">
        <f>SUMIFS(рўйхат!CH:CH,рўйхат!$CX:$CX,$B$140,рўйхат!$D:$D,$C87)</f>
        <v/>
      </c>
      <c r="BX87" s="36">
        <f>SUMIFS(рўйхат!CI:CI,рўйхат!$CX:$CX,$B$140,рўйхат!$D:$D,$C87)</f>
        <v/>
      </c>
      <c r="BY87" s="35">
        <f>SUMIFS(рўйхат!CJ:CJ,рўйхат!$CX:$CX,$B$140,рўйхат!$D:$D,$C87)</f>
        <v/>
      </c>
      <c r="BZ87" s="36">
        <f>SUMIFS(рўйхат!CK:CK,рўйхат!$CX:$CX,$B$140,рўйхат!$D:$D,$C87)</f>
        <v/>
      </c>
      <c r="CA87" s="35">
        <f>SUMIFS(рўйхат!CL:CL,рўйхат!$CX:$CX,$B$140,рўйхат!$D:$D,$C87)</f>
        <v/>
      </c>
      <c r="CB87" s="36">
        <f>SUMIFS(рўйхат!CM:CM,рўйхат!$CX:$CX,$B$140,рўйхат!$D:$D,$C87)</f>
        <v/>
      </c>
      <c r="CC87" s="35">
        <f>SUMIFS(рўйхат!CN:CN,рўйхат!$CX:$CX,$B$140,рўйхат!$D:$D,$C87)</f>
        <v/>
      </c>
      <c r="CD87" s="36">
        <f>SUMIFS(рўйхат!CO:CO,рўйхат!$CX:$CX,$B$140,рўйхат!$D:$D,$C87)</f>
        <v/>
      </c>
      <c r="CE87" s="77">
        <f>IFERROR(BE87/(Q87+BE87),0)</f>
        <v/>
      </c>
      <c r="CF87" s="78">
        <f>IFERROR(BF87/(R87+BF87),0)</f>
        <v/>
      </c>
    </row>
    <row r="88" hidden="1" outlineLevel="1" ht="30" customFormat="1" customHeight="1" s="8">
      <c r="A88" s="39" t="n"/>
      <c r="B88" s="50" t="n">
        <v>14</v>
      </c>
      <c r="C88" s="38" t="inlineStr">
        <is>
          <t>Давлат улуши мавжуд ташкилотларида ишловчиларнинг 4 ва ундан ортиқ даромад манбаига эга фуқаролар</t>
        </is>
      </c>
      <c r="D88" s="16" t="n"/>
      <c r="E88" s="35">
        <f>SUMIFS(рўйхат!F:F,рўйхат!$CX:$CX,$B$140,рўйхат!$D:$D,$C88)</f>
        <v/>
      </c>
      <c r="F88" s="36">
        <f>SUMIFS(рўйхат!G:G,рўйхат!$CX:$CX,$B$140,рўйхат!$D:$D,$C88)</f>
        <v/>
      </c>
      <c r="G88" s="35">
        <f>SUMIFS(рўйхат!H:H,рўйхат!$CX:$CX,$B$140,рўйхат!$D:$D,$C88)</f>
        <v/>
      </c>
      <c r="H88" s="36">
        <f>SUMIFS(рўйхат!I:I,рўйхат!$CX:$CX,$B$140,рўйхат!$D:$D,$C88)</f>
        <v/>
      </c>
      <c r="I88" s="35">
        <f>SUMIFS(рўйхат!J:J,рўйхат!$CX:$CX,$B$140,рўйхат!$D:$D,$C88)</f>
        <v/>
      </c>
      <c r="J88" s="36">
        <f>SUMIFS(рўйхат!K:K,рўйхат!$CX:$CX,$B$140,рўйхат!$D:$D,$C88)</f>
        <v/>
      </c>
      <c r="K88" s="35">
        <f>SUMIFS(рўйхат!L:L,рўйхат!$CX:$CX,$B$140,рўйхат!$D:$D,$C88)</f>
        <v/>
      </c>
      <c r="L88" s="36">
        <f>SUMIFS(рўйхат!M:M,рўйхат!$CX:$CX,$B$140,рўйхат!$D:$D,$C88)</f>
        <v/>
      </c>
      <c r="M88" s="35">
        <f>SUMIFS(рўйхат!N:N,рўйхат!$CX:$CX,$B$140,рўйхат!$D:$D,$C88)</f>
        <v/>
      </c>
      <c r="N88" s="36">
        <f>SUMIFS(рўйхат!O:O,рўйхат!$CX:$CX,$B$140,рўйхат!$D:$D,$C88)</f>
        <v/>
      </c>
      <c r="O88" s="34">
        <f>IFERROR(M88/E88,0)</f>
        <v/>
      </c>
      <c r="P88" s="34">
        <f>IFERROR(N88/F88,0)</f>
        <v/>
      </c>
      <c r="Q88" s="35">
        <f>SUMIFS(рўйхат!P:P,рўйхат!$CX:$CX,$B$140,рўйхат!$D:$D,$C88)</f>
        <v/>
      </c>
      <c r="R88" s="36">
        <f>SUMIFS(рўйхат!Q:Q,рўйхат!$CX:$CX,$B$140,рўйхат!$D:$D,$C88)</f>
        <v/>
      </c>
      <c r="S88" s="35">
        <f>SUMIFS(рўйхат!R:R,рўйхат!$CX:$CX,$B$140,рўйхат!$D:$D,$C88)</f>
        <v/>
      </c>
      <c r="T88" s="36">
        <f>SUMIFS(рўйхат!S:S,рўйхат!$CX:$CX,$B$140,рўйхат!$D:$D,$C88)</f>
        <v/>
      </c>
      <c r="U88" s="35">
        <f>SUMIFS(рўйхат!T:T,рўйхат!$CX:$CX,$B$140,рўйхат!$D:$D,$C88)</f>
        <v/>
      </c>
      <c r="V88" s="36">
        <f>SUMIFS(рўйхат!U:U,рўйхат!$CX:$CX,$B$140,рўйхат!$D:$D,$C88)</f>
        <v/>
      </c>
      <c r="W88" s="35">
        <f>SUMIFS(рўйхат!V:V,рўйхат!$CX:$CX,$B$140,рўйхат!$D:$D,$C88)</f>
        <v/>
      </c>
      <c r="X88" s="36">
        <f>SUMIFS(рўйхат!W:W,рўйхат!$CX:$CX,$B$140,рўйхат!$D:$D,$C88)</f>
        <v/>
      </c>
      <c r="Y88" s="35">
        <f>SUMIFS(рўйхат!X:X,рўйхат!$CX:$CX,$B$140,рўйхат!$D:$D,$C88)</f>
        <v/>
      </c>
      <c r="Z88" s="36">
        <f>SUMIFS(рўйхат!Y:Y,рўйхат!$CX:$CX,$B$140,рўйхат!$D:$D,$C88)</f>
        <v/>
      </c>
      <c r="AA88" s="35">
        <f>SUMIFS(рўйхат!Z:Z,рўйхат!$CX:$CX,$B$140,рўйхат!$D:$D,$C88)</f>
        <v/>
      </c>
      <c r="AB88" s="36">
        <f>SUMIFS(рўйхат!AA:AA,рўйхат!$CX:$CX,$B$140,рўйхат!$D:$D,$C88)</f>
        <v/>
      </c>
      <c r="AC88" s="35">
        <f>SUMIFS(рўйхат!AB:AB,рўйхат!$CX:$CX,$B$140,рўйхат!$D:$D,$C88)</f>
        <v/>
      </c>
      <c r="AD88" s="36">
        <f>SUMIFS(рўйхат!AC:AC,рўйхат!$CX:$CX,$B$140,рўйхат!$D:$D,$C88)</f>
        <v/>
      </c>
      <c r="AE88" s="35">
        <f>SUMIFS(рўйхат!AD:AD,рўйхат!$CX:$CX,$B$140,рўйхат!$D:$D,$C88)</f>
        <v/>
      </c>
      <c r="AF88" s="36">
        <f>SUMIFS(рўйхат!AE:AE,рўйхат!$CX:$CX,$B$140,рўйхат!$D:$D,$C88)</f>
        <v/>
      </c>
      <c r="AG88" s="35">
        <f>SUMIFS(рўйхат!AH:AH,рўйхат!$CX:$CX,$B$140,рўйхат!$D:$D,$C88)</f>
        <v/>
      </c>
      <c r="AH88" s="36">
        <f>SUMIFS(рўйхат!AI:AI,рўйхат!$CX:$CX,$B$140,рўйхат!$D:$D,$C88)</f>
        <v/>
      </c>
      <c r="AI88" s="35">
        <f>SUMIFS(рўйхат!AJ:AJ,рўйхат!$CX:$CX,$B$140,рўйхат!$D:$D,$C88)</f>
        <v/>
      </c>
      <c r="AJ88" s="36">
        <f>SUMIFS(рўйхат!AK:AK,рўйхат!$CX:$CX,$B$140,рўйхат!$D:$D,$C88)</f>
        <v/>
      </c>
      <c r="AK88" s="35">
        <f>SUMIFS(рўйхат!AL:AL,рўйхат!$CX:$CX,$B$140,рўйхат!$D:$D,$C88)</f>
        <v/>
      </c>
      <c r="AL88" s="36">
        <f>SUMIFS(рўйхат!AM:AM,рўйхат!$CX:$CX,$B$140,рўйхат!$D:$D,$C88)</f>
        <v/>
      </c>
      <c r="AM88" s="77">
        <f>IFERROR(Q88/E88,0)</f>
        <v/>
      </c>
      <c r="AN88" s="77">
        <f>IFERROR(R88/F88,0)</f>
        <v/>
      </c>
      <c r="AO88" s="35">
        <f>SUMIFS(рўйхат!AX:AX,рўйхат!$CX:$CX,$B$140,рўйхат!$D:$D,$C88)</f>
        <v/>
      </c>
      <c r="AP88" s="36">
        <f>SUMIFS(рўйхат!AY:AY,рўйхат!$CX:$CX,$B$140,рўйхат!$D:$D,$C88)</f>
        <v/>
      </c>
      <c r="AQ88" s="35">
        <f>SUMIFS(рўйхат!AZ:AZ,рўйхат!$CX:$CX,$B$140,рўйхат!$D:$D,$C88)</f>
        <v/>
      </c>
      <c r="AR88" s="36">
        <f>SUMIFS(рўйхат!BA:BA,рўйхат!$CX:$CX,$B$140,рўйхат!$D:$D,$C88)</f>
        <v/>
      </c>
      <c r="AS88" s="35">
        <f>SUMIFS(рўйхат!BB:BB,рўйхат!$CX:$CX,$B$140,рўйхат!$D:$D,$C88)</f>
        <v/>
      </c>
      <c r="AT88" s="36">
        <f>SUMIFS(рўйхат!BC:BC,рўйхат!$CX:$CX,$B$140,рўйхат!$D:$D,$C88)</f>
        <v/>
      </c>
      <c r="AU88" s="35">
        <f>SUMIFS(рўйхат!BD:BD,рўйхат!$CX:$CX,$B$140,рўйхат!$D:$D,$C88)</f>
        <v/>
      </c>
      <c r="AV88" s="36">
        <f>SUMIFS(рўйхат!BE:BE,рўйхат!$CX:$CX,$B$140,рўйхат!$D:$D,$C88)</f>
        <v/>
      </c>
      <c r="AW88" s="35">
        <f>SUMIFS(рўйхат!BF:BF,рўйхат!$CX:$CX,$B$140,рўйхат!$D:$D,$C88)</f>
        <v/>
      </c>
      <c r="AX88" s="36">
        <f>SUMIFS(рўйхат!BG:BG,рўйхат!$CX:$CX,$B$140,рўйхат!$D:$D,$C88)</f>
        <v/>
      </c>
      <c r="AY88" s="35">
        <f>SUMIFS(рўйхат!BH:BH,рўйхат!$CX:$CX,$B$140,рўйхат!$D:$D,$C88)</f>
        <v/>
      </c>
      <c r="AZ88" s="36">
        <f>SUMIFS(рўйхат!BI:BI,рўйхат!$CX:$CX,$B$140,рўйхат!$D:$D,$C88)</f>
        <v/>
      </c>
      <c r="BA88" s="35">
        <f>SUMIFS(рўйхат!BJ:BJ,рўйхат!$CX:$CX,$B$140,рўйхат!$D:$D,$C88)</f>
        <v/>
      </c>
      <c r="BB88" s="36">
        <f>SUMIFS(рўйхат!BK:BK,рўйхат!$CX:$CX,$B$140,рўйхат!$D:$D,$C88)</f>
        <v/>
      </c>
      <c r="BC88" s="77">
        <f>IFERROR(AO88/E88,0)</f>
        <v/>
      </c>
      <c r="BD88" s="77">
        <f>IFERROR(AP88/F88,0)</f>
        <v/>
      </c>
      <c r="BE88" s="35">
        <f>SUMIFS(рўйхат!BL:BL,рўйхат!$CX:$CX,$B$140,рўйхат!$D:$D,$C88)</f>
        <v/>
      </c>
      <c r="BF88" s="36">
        <f>SUMIFS(рўйхат!BM:BM,рўйхат!$CX:$CX,$B$140,рўйхат!$D:$D,$C88)</f>
        <v/>
      </c>
      <c r="BG88" s="35">
        <f>SUMIFS(рўйхат!BN:BN,рўйхат!$CX:$CX,$B$140,рўйхат!$D:$D,$C88)</f>
        <v/>
      </c>
      <c r="BH88" s="36">
        <f>SUMIFS(рўйхат!BO:BO,рўйхат!$CX:$CX,$B$140,рўйхат!$D:$D,$C88)</f>
        <v/>
      </c>
      <c r="BI88" s="35">
        <f>SUMIFS(рўйхат!BP:BP,рўйхат!$CX:$CX,$B$140,рўйхат!$D:$D,$C88)</f>
        <v/>
      </c>
      <c r="BJ88" s="36">
        <f>SUMIFS(рўйхат!BQ:BQ,рўйхат!$CX:$CX,$B$140,рўйхат!$D:$D,$C88)</f>
        <v/>
      </c>
      <c r="BK88" s="35">
        <f>SUMIFS(рўйхат!BR:BR,рўйхат!$CX:$CX,$B$140,рўйхат!$D:$D,$C88)</f>
        <v/>
      </c>
      <c r="BL88" s="36">
        <f>SUMIFS(рўйхат!BS:BS,рўйхат!$CX:$CX,$B$140,рўйхат!$D:$D,$C88)</f>
        <v/>
      </c>
      <c r="BM88" s="35">
        <f>SUMIFS(рўйхат!BT:BT,рўйхат!$CX:$CX,$B$140,рўйхат!$D:$D,$C88)</f>
        <v/>
      </c>
      <c r="BN88" s="36">
        <f>SUMIFS(рўйхат!BU:BU,рўйхат!$CX:$CX,$B$140,рўйхат!$D:$D,$C88)</f>
        <v/>
      </c>
      <c r="BO88" s="35">
        <f>SUMIFS(рўйхат!BX:BX,рўйхат!$CX:$CX,$B$140,рўйхат!$D:$D,$C88)</f>
        <v/>
      </c>
      <c r="BP88" s="36">
        <f>SUMIFS(рўйхат!BY:BY,рўйхат!$CX:$CX,$B$140,рўйхат!$D:$D,$C88)</f>
        <v/>
      </c>
      <c r="BQ88" s="35">
        <f>SUMIFS(рўйхат!BZ:BZ,рўйхат!$CX:$CX,$B$140,рўйхат!$D:$D,$C88)</f>
        <v/>
      </c>
      <c r="BR88" s="36">
        <f>SUMIFS(рўйхат!CA:CA,рўйхат!$CX:$CX,$B$140,рўйхат!$D:$D,$C88)</f>
        <v/>
      </c>
      <c r="BS88" s="35">
        <f>SUMIFS(рўйхат!CB:CB,рўйхат!$CX:$CX,$B$140,рўйхат!$D:$D,$C88)</f>
        <v/>
      </c>
      <c r="BT88" s="36">
        <f>SUMIFS(рўйхат!CC:CC,рўйхат!$CX:$CX,$B$140,рўйхат!$D:$D,$C88)</f>
        <v/>
      </c>
      <c r="BU88" s="35">
        <f>SUMIFS(рўйхат!CD:CD,рўйхат!$CX:$CX,$B$140,рўйхат!$D:$D,$C88)</f>
        <v/>
      </c>
      <c r="BV88" s="36">
        <f>SUMIFS(рўйхат!CE:CE,рўйхат!$CX:$CX,$B$140,рўйхат!$D:$D,$C88)</f>
        <v/>
      </c>
      <c r="BW88" s="35">
        <f>SUMIFS(рўйхат!CH:CH,рўйхат!$CX:$CX,$B$140,рўйхат!$D:$D,$C88)</f>
        <v/>
      </c>
      <c r="BX88" s="36">
        <f>SUMIFS(рўйхат!CI:CI,рўйхат!$CX:$CX,$B$140,рўйхат!$D:$D,$C88)</f>
        <v/>
      </c>
      <c r="BY88" s="35">
        <f>SUMIFS(рўйхат!CJ:CJ,рўйхат!$CX:$CX,$B$140,рўйхат!$D:$D,$C88)</f>
        <v/>
      </c>
      <c r="BZ88" s="36">
        <f>SUMIFS(рўйхат!CK:CK,рўйхат!$CX:$CX,$B$140,рўйхат!$D:$D,$C88)</f>
        <v/>
      </c>
      <c r="CA88" s="35">
        <f>SUMIFS(рўйхат!CL:CL,рўйхат!$CX:$CX,$B$140,рўйхат!$D:$D,$C88)</f>
        <v/>
      </c>
      <c r="CB88" s="36">
        <f>SUMIFS(рўйхат!CM:CM,рўйхат!$CX:$CX,$B$140,рўйхат!$D:$D,$C88)</f>
        <v/>
      </c>
      <c r="CC88" s="35">
        <f>SUMIFS(рўйхат!CN:CN,рўйхат!$CX:$CX,$B$140,рўйхат!$D:$D,$C88)</f>
        <v/>
      </c>
      <c r="CD88" s="36">
        <f>SUMIFS(рўйхат!CO:CO,рўйхат!$CX:$CX,$B$140,рўйхат!$D:$D,$C88)</f>
        <v/>
      </c>
      <c r="CE88" s="77">
        <f>IFERROR(BE88/(Q88+BE88),0)</f>
        <v/>
      </c>
      <c r="CF88" s="78">
        <f>IFERROR(BF88/(R88+BF88),0)</f>
        <v/>
      </c>
    </row>
    <row r="89" hidden="1" outlineLevel="1" ht="30" customFormat="1" customHeight="1" s="8">
      <c r="A89" s="39" t="n"/>
      <c r="B89" s="50" t="n">
        <v>15</v>
      </c>
      <c r="C89" s="38" t="inlineStr">
        <is>
          <t>Давлат харидларида нарх таҳлили</t>
        </is>
      </c>
      <c r="D89" s="16" t="n"/>
      <c r="E89" s="35">
        <f>SUMIFS(рўйхат!F:F,рўйхат!$CX:$CX,$B$140,рўйхат!$D:$D,$C89)</f>
        <v/>
      </c>
      <c r="F89" s="36">
        <f>SUMIFS(рўйхат!G:G,рўйхат!$CX:$CX,$B$140,рўйхат!$D:$D,$C89)</f>
        <v/>
      </c>
      <c r="G89" s="35">
        <f>SUMIFS(рўйхат!H:H,рўйхат!$CX:$CX,$B$140,рўйхат!$D:$D,$C89)</f>
        <v/>
      </c>
      <c r="H89" s="36">
        <f>SUMIFS(рўйхат!I:I,рўйхат!$CX:$CX,$B$140,рўйхат!$D:$D,$C89)</f>
        <v/>
      </c>
      <c r="I89" s="35">
        <f>SUMIFS(рўйхат!J:J,рўйхат!$CX:$CX,$B$140,рўйхат!$D:$D,$C89)</f>
        <v/>
      </c>
      <c r="J89" s="36">
        <f>SUMIFS(рўйхат!K:K,рўйхат!$CX:$CX,$B$140,рўйхат!$D:$D,$C89)</f>
        <v/>
      </c>
      <c r="K89" s="35">
        <f>SUMIFS(рўйхат!L:L,рўйхат!$CX:$CX,$B$140,рўйхат!$D:$D,$C89)</f>
        <v/>
      </c>
      <c r="L89" s="36">
        <f>SUMIFS(рўйхат!M:M,рўйхат!$CX:$CX,$B$140,рўйхат!$D:$D,$C89)</f>
        <v/>
      </c>
      <c r="M89" s="35">
        <f>SUMIFS(рўйхат!N:N,рўйхат!$CX:$CX,$B$140,рўйхат!$D:$D,$C89)</f>
        <v/>
      </c>
      <c r="N89" s="36">
        <f>SUMIFS(рўйхат!O:O,рўйхат!$CX:$CX,$B$140,рўйхат!$D:$D,$C89)</f>
        <v/>
      </c>
      <c r="O89" s="34">
        <f>IFERROR(M89/E89,0)</f>
        <v/>
      </c>
      <c r="P89" s="34">
        <f>IFERROR(N89/F89,0)</f>
        <v/>
      </c>
      <c r="Q89" s="35">
        <f>SUMIFS(рўйхат!P:P,рўйхат!$CX:$CX,$B$140,рўйхат!$D:$D,$C89)</f>
        <v/>
      </c>
      <c r="R89" s="36">
        <f>SUMIFS(рўйхат!Q:Q,рўйхат!$CX:$CX,$B$140,рўйхат!$D:$D,$C89)</f>
        <v/>
      </c>
      <c r="S89" s="35">
        <f>SUMIFS(рўйхат!R:R,рўйхат!$CX:$CX,$B$140,рўйхат!$D:$D,$C89)</f>
        <v/>
      </c>
      <c r="T89" s="36">
        <f>SUMIFS(рўйхат!S:S,рўйхат!$CX:$CX,$B$140,рўйхат!$D:$D,$C89)</f>
        <v/>
      </c>
      <c r="U89" s="35">
        <f>SUMIFS(рўйхат!T:T,рўйхат!$CX:$CX,$B$140,рўйхат!$D:$D,$C89)</f>
        <v/>
      </c>
      <c r="V89" s="36">
        <f>SUMIFS(рўйхат!U:U,рўйхат!$CX:$CX,$B$140,рўйхат!$D:$D,$C89)</f>
        <v/>
      </c>
      <c r="W89" s="35">
        <f>SUMIFS(рўйхат!V:V,рўйхат!$CX:$CX,$B$140,рўйхат!$D:$D,$C89)</f>
        <v/>
      </c>
      <c r="X89" s="36">
        <f>SUMIFS(рўйхат!W:W,рўйхат!$CX:$CX,$B$140,рўйхат!$D:$D,$C89)</f>
        <v/>
      </c>
      <c r="Y89" s="35">
        <f>SUMIFS(рўйхат!X:X,рўйхат!$CX:$CX,$B$140,рўйхат!$D:$D,$C89)</f>
        <v/>
      </c>
      <c r="Z89" s="36">
        <f>SUMIFS(рўйхат!Y:Y,рўйхат!$CX:$CX,$B$140,рўйхат!$D:$D,$C89)</f>
        <v/>
      </c>
      <c r="AA89" s="35">
        <f>SUMIFS(рўйхат!Z:Z,рўйхат!$CX:$CX,$B$140,рўйхат!$D:$D,$C89)</f>
        <v/>
      </c>
      <c r="AB89" s="36">
        <f>SUMIFS(рўйхат!AA:AA,рўйхат!$CX:$CX,$B$140,рўйхат!$D:$D,$C89)</f>
        <v/>
      </c>
      <c r="AC89" s="35">
        <f>SUMIFS(рўйхат!AB:AB,рўйхат!$CX:$CX,$B$140,рўйхат!$D:$D,$C89)</f>
        <v/>
      </c>
      <c r="AD89" s="36">
        <f>SUMIFS(рўйхат!AC:AC,рўйхат!$CX:$CX,$B$140,рўйхат!$D:$D,$C89)</f>
        <v/>
      </c>
      <c r="AE89" s="35">
        <f>SUMIFS(рўйхат!AD:AD,рўйхат!$CX:$CX,$B$140,рўйхат!$D:$D,$C89)</f>
        <v/>
      </c>
      <c r="AF89" s="36">
        <f>SUMIFS(рўйхат!AE:AE,рўйхат!$CX:$CX,$B$140,рўйхат!$D:$D,$C89)</f>
        <v/>
      </c>
      <c r="AG89" s="35">
        <f>SUMIFS(рўйхат!AH:AH,рўйхат!$CX:$CX,$B$140,рўйхат!$D:$D,$C89)</f>
        <v/>
      </c>
      <c r="AH89" s="36">
        <f>SUMIFS(рўйхат!AI:AI,рўйхат!$CX:$CX,$B$140,рўйхат!$D:$D,$C89)</f>
        <v/>
      </c>
      <c r="AI89" s="35">
        <f>SUMIFS(рўйхат!AJ:AJ,рўйхат!$CX:$CX,$B$140,рўйхат!$D:$D,$C89)</f>
        <v/>
      </c>
      <c r="AJ89" s="36">
        <f>SUMIFS(рўйхат!AK:AK,рўйхат!$CX:$CX,$B$140,рўйхат!$D:$D,$C89)</f>
        <v/>
      </c>
      <c r="AK89" s="35">
        <f>SUMIFS(рўйхат!AL:AL,рўйхат!$CX:$CX,$B$140,рўйхат!$D:$D,$C89)</f>
        <v/>
      </c>
      <c r="AL89" s="36">
        <f>SUMIFS(рўйхат!AM:AM,рўйхат!$CX:$CX,$B$140,рўйхат!$D:$D,$C89)</f>
        <v/>
      </c>
      <c r="AM89" s="77">
        <f>IFERROR(Q89/E89,0)</f>
        <v/>
      </c>
      <c r="AN89" s="77">
        <f>IFERROR(R89/F89,0)</f>
        <v/>
      </c>
      <c r="AO89" s="35">
        <f>SUMIFS(рўйхат!AX:AX,рўйхат!$CX:$CX,$B$140,рўйхат!$D:$D,$C89)</f>
        <v/>
      </c>
      <c r="AP89" s="36">
        <f>SUMIFS(рўйхат!AY:AY,рўйхат!$CX:$CX,$B$140,рўйхат!$D:$D,$C89)</f>
        <v/>
      </c>
      <c r="AQ89" s="35">
        <f>SUMIFS(рўйхат!AZ:AZ,рўйхат!$CX:$CX,$B$140,рўйхат!$D:$D,$C89)</f>
        <v/>
      </c>
      <c r="AR89" s="36">
        <f>SUMIFS(рўйхат!BA:BA,рўйхат!$CX:$CX,$B$140,рўйхат!$D:$D,$C89)</f>
        <v/>
      </c>
      <c r="AS89" s="35">
        <f>SUMIFS(рўйхат!BB:BB,рўйхат!$CX:$CX,$B$140,рўйхат!$D:$D,$C89)</f>
        <v/>
      </c>
      <c r="AT89" s="36">
        <f>SUMIFS(рўйхат!BC:BC,рўйхат!$CX:$CX,$B$140,рўйхат!$D:$D,$C89)</f>
        <v/>
      </c>
      <c r="AU89" s="35">
        <f>SUMIFS(рўйхат!BD:BD,рўйхат!$CX:$CX,$B$140,рўйхат!$D:$D,$C89)</f>
        <v/>
      </c>
      <c r="AV89" s="36">
        <f>SUMIFS(рўйхат!BE:BE,рўйхат!$CX:$CX,$B$140,рўйхат!$D:$D,$C89)</f>
        <v/>
      </c>
      <c r="AW89" s="35">
        <f>SUMIFS(рўйхат!BF:BF,рўйхат!$CX:$CX,$B$140,рўйхат!$D:$D,$C89)</f>
        <v/>
      </c>
      <c r="AX89" s="36">
        <f>SUMIFS(рўйхат!BG:BG,рўйхат!$CX:$CX,$B$140,рўйхат!$D:$D,$C89)</f>
        <v/>
      </c>
      <c r="AY89" s="35">
        <f>SUMIFS(рўйхат!BH:BH,рўйхат!$CX:$CX,$B$140,рўйхат!$D:$D,$C89)</f>
        <v/>
      </c>
      <c r="AZ89" s="36">
        <f>SUMIFS(рўйхат!BI:BI,рўйхат!$CX:$CX,$B$140,рўйхат!$D:$D,$C89)</f>
        <v/>
      </c>
      <c r="BA89" s="35">
        <f>SUMIFS(рўйхат!BJ:BJ,рўйхат!$CX:$CX,$B$140,рўйхат!$D:$D,$C89)</f>
        <v/>
      </c>
      <c r="BB89" s="36">
        <f>SUMIFS(рўйхат!BK:BK,рўйхат!$CX:$CX,$B$140,рўйхат!$D:$D,$C89)</f>
        <v/>
      </c>
      <c r="BC89" s="77">
        <f>IFERROR(AO89/E89,0)</f>
        <v/>
      </c>
      <c r="BD89" s="77">
        <f>IFERROR(AP89/F89,0)</f>
        <v/>
      </c>
      <c r="BE89" s="35">
        <f>SUMIFS(рўйхат!BL:BL,рўйхат!$CX:$CX,$B$140,рўйхат!$D:$D,$C89)</f>
        <v/>
      </c>
      <c r="BF89" s="36">
        <f>SUMIFS(рўйхат!BM:BM,рўйхат!$CX:$CX,$B$140,рўйхат!$D:$D,$C89)</f>
        <v/>
      </c>
      <c r="BG89" s="35">
        <f>SUMIFS(рўйхат!BN:BN,рўйхат!$CX:$CX,$B$140,рўйхат!$D:$D,$C89)</f>
        <v/>
      </c>
      <c r="BH89" s="36">
        <f>SUMIFS(рўйхат!BO:BO,рўйхат!$CX:$CX,$B$140,рўйхат!$D:$D,$C89)</f>
        <v/>
      </c>
      <c r="BI89" s="35">
        <f>SUMIFS(рўйхат!BP:BP,рўйхат!$CX:$CX,$B$140,рўйхат!$D:$D,$C89)</f>
        <v/>
      </c>
      <c r="BJ89" s="36">
        <f>SUMIFS(рўйхат!BQ:BQ,рўйхат!$CX:$CX,$B$140,рўйхат!$D:$D,$C89)</f>
        <v/>
      </c>
      <c r="BK89" s="35">
        <f>SUMIFS(рўйхат!BR:BR,рўйхат!$CX:$CX,$B$140,рўйхат!$D:$D,$C89)</f>
        <v/>
      </c>
      <c r="BL89" s="36">
        <f>SUMIFS(рўйхат!BS:BS,рўйхат!$CX:$CX,$B$140,рўйхат!$D:$D,$C89)</f>
        <v/>
      </c>
      <c r="BM89" s="35">
        <f>SUMIFS(рўйхат!BT:BT,рўйхат!$CX:$CX,$B$140,рўйхат!$D:$D,$C89)</f>
        <v/>
      </c>
      <c r="BN89" s="36">
        <f>SUMIFS(рўйхат!BU:BU,рўйхат!$CX:$CX,$B$140,рўйхат!$D:$D,$C89)</f>
        <v/>
      </c>
      <c r="BO89" s="35">
        <f>SUMIFS(рўйхат!BX:BX,рўйхат!$CX:$CX,$B$140,рўйхат!$D:$D,$C89)</f>
        <v/>
      </c>
      <c r="BP89" s="36">
        <f>SUMIFS(рўйхат!BY:BY,рўйхат!$CX:$CX,$B$140,рўйхат!$D:$D,$C89)</f>
        <v/>
      </c>
      <c r="BQ89" s="35">
        <f>SUMIFS(рўйхат!BZ:BZ,рўйхат!$CX:$CX,$B$140,рўйхат!$D:$D,$C89)</f>
        <v/>
      </c>
      <c r="BR89" s="36">
        <f>SUMIFS(рўйхат!CA:CA,рўйхат!$CX:$CX,$B$140,рўйхат!$D:$D,$C89)</f>
        <v/>
      </c>
      <c r="BS89" s="35">
        <f>SUMIFS(рўйхат!CB:CB,рўйхат!$CX:$CX,$B$140,рўйхат!$D:$D,$C89)</f>
        <v/>
      </c>
      <c r="BT89" s="36">
        <f>SUMIFS(рўйхат!CC:CC,рўйхат!$CX:$CX,$B$140,рўйхат!$D:$D,$C89)</f>
        <v/>
      </c>
      <c r="BU89" s="35">
        <f>SUMIFS(рўйхат!CD:CD,рўйхат!$CX:$CX,$B$140,рўйхат!$D:$D,$C89)</f>
        <v/>
      </c>
      <c r="BV89" s="36">
        <f>SUMIFS(рўйхат!CE:CE,рўйхат!$CX:$CX,$B$140,рўйхат!$D:$D,$C89)</f>
        <v/>
      </c>
      <c r="BW89" s="35">
        <f>SUMIFS(рўйхат!CH:CH,рўйхат!$CX:$CX,$B$140,рўйхат!$D:$D,$C89)</f>
        <v/>
      </c>
      <c r="BX89" s="36">
        <f>SUMIFS(рўйхат!CI:CI,рўйхат!$CX:$CX,$B$140,рўйхат!$D:$D,$C89)</f>
        <v/>
      </c>
      <c r="BY89" s="35">
        <f>SUMIFS(рўйхат!CJ:CJ,рўйхат!$CX:$CX,$B$140,рўйхат!$D:$D,$C89)</f>
        <v/>
      </c>
      <c r="BZ89" s="36">
        <f>SUMIFS(рўйхат!CK:CK,рўйхат!$CX:$CX,$B$140,рўйхат!$D:$D,$C89)</f>
        <v/>
      </c>
      <c r="CA89" s="35">
        <f>SUMIFS(рўйхат!CL:CL,рўйхат!$CX:$CX,$B$140,рўйхат!$D:$D,$C89)</f>
        <v/>
      </c>
      <c r="CB89" s="36">
        <f>SUMIFS(рўйхат!CM:CM,рўйхат!$CX:$CX,$B$140,рўйхат!$D:$D,$C89)</f>
        <v/>
      </c>
      <c r="CC89" s="35">
        <f>SUMIFS(рўйхат!CN:CN,рўйхат!$CX:$CX,$B$140,рўйхат!$D:$D,$C89)</f>
        <v/>
      </c>
      <c r="CD89" s="36">
        <f>SUMIFS(рўйхат!CO:CO,рўйхат!$CX:$CX,$B$140,рўйхат!$D:$D,$C89)</f>
        <v/>
      </c>
      <c r="CE89" s="77">
        <f>IFERROR(BE89/(Q89+BE89),0)</f>
        <v/>
      </c>
      <c r="CF89" s="78">
        <f>IFERROR(BF89/(R89+BF89),0)</f>
        <v/>
      </c>
    </row>
    <row r="90" hidden="1" outlineLevel="1" ht="30" customFormat="1" customHeight="1" s="8">
      <c r="A90" s="39" t="n"/>
      <c r="B90" s="50" t="n">
        <v>16</v>
      </c>
      <c r="C90" s="38" t="inlineStr">
        <is>
          <t>Давлат харидларида нарх таҳлили V2</t>
        </is>
      </c>
      <c r="D90" s="16" t="n"/>
      <c r="E90" s="35">
        <f>SUMIFS(рўйхат!F:F,рўйхат!$CX:$CX,$B$140,рўйхат!$D:$D,$C90)</f>
        <v/>
      </c>
      <c r="F90" s="36">
        <f>SUMIFS(рўйхат!G:G,рўйхат!$CX:$CX,$B$140,рўйхат!$D:$D,$C90)</f>
        <v/>
      </c>
      <c r="G90" s="35">
        <f>SUMIFS(рўйхат!H:H,рўйхат!$CX:$CX,$B$140,рўйхат!$D:$D,$C90)</f>
        <v/>
      </c>
      <c r="H90" s="36">
        <f>SUMIFS(рўйхат!I:I,рўйхат!$CX:$CX,$B$140,рўйхат!$D:$D,$C90)</f>
        <v/>
      </c>
      <c r="I90" s="35">
        <f>SUMIFS(рўйхат!J:J,рўйхат!$CX:$CX,$B$140,рўйхат!$D:$D,$C90)</f>
        <v/>
      </c>
      <c r="J90" s="36">
        <f>SUMIFS(рўйхат!K:K,рўйхат!$CX:$CX,$B$140,рўйхат!$D:$D,$C90)</f>
        <v/>
      </c>
      <c r="K90" s="35">
        <f>SUMIFS(рўйхат!L:L,рўйхат!$CX:$CX,$B$140,рўйхат!$D:$D,$C90)</f>
        <v/>
      </c>
      <c r="L90" s="36">
        <f>SUMIFS(рўйхат!M:M,рўйхат!$CX:$CX,$B$140,рўйхат!$D:$D,$C90)</f>
        <v/>
      </c>
      <c r="M90" s="35">
        <f>SUMIFS(рўйхат!N:N,рўйхат!$CX:$CX,$B$140,рўйхат!$D:$D,$C90)</f>
        <v/>
      </c>
      <c r="N90" s="36">
        <f>SUMIFS(рўйхат!O:O,рўйхат!$CX:$CX,$B$140,рўйхат!$D:$D,$C90)</f>
        <v/>
      </c>
      <c r="O90" s="34">
        <f>IFERROR(M90/E90,0)</f>
        <v/>
      </c>
      <c r="P90" s="34">
        <f>IFERROR(N90/F90,0)</f>
        <v/>
      </c>
      <c r="Q90" s="35">
        <f>SUMIFS(рўйхат!P:P,рўйхат!$CX:$CX,$B$140,рўйхат!$D:$D,$C90)</f>
        <v/>
      </c>
      <c r="R90" s="36">
        <f>SUMIFS(рўйхат!Q:Q,рўйхат!$CX:$CX,$B$140,рўйхат!$D:$D,$C90)</f>
        <v/>
      </c>
      <c r="S90" s="35">
        <f>SUMIFS(рўйхат!R:R,рўйхат!$CX:$CX,$B$140,рўйхат!$D:$D,$C90)</f>
        <v/>
      </c>
      <c r="T90" s="36">
        <f>SUMIFS(рўйхат!S:S,рўйхат!$CX:$CX,$B$140,рўйхат!$D:$D,$C90)</f>
        <v/>
      </c>
      <c r="U90" s="35">
        <f>SUMIFS(рўйхат!T:T,рўйхат!$CX:$CX,$B$140,рўйхат!$D:$D,$C90)</f>
        <v/>
      </c>
      <c r="V90" s="36">
        <f>SUMIFS(рўйхат!U:U,рўйхат!$CX:$CX,$B$140,рўйхат!$D:$D,$C90)</f>
        <v/>
      </c>
      <c r="W90" s="35">
        <f>SUMIFS(рўйхат!V:V,рўйхат!$CX:$CX,$B$140,рўйхат!$D:$D,$C90)</f>
        <v/>
      </c>
      <c r="X90" s="36">
        <f>SUMIFS(рўйхат!W:W,рўйхат!$CX:$CX,$B$140,рўйхат!$D:$D,$C90)</f>
        <v/>
      </c>
      <c r="Y90" s="35">
        <f>SUMIFS(рўйхат!X:X,рўйхат!$CX:$CX,$B$140,рўйхат!$D:$D,$C90)</f>
        <v/>
      </c>
      <c r="Z90" s="36">
        <f>SUMIFS(рўйхат!Y:Y,рўйхат!$CX:$CX,$B$140,рўйхат!$D:$D,$C90)</f>
        <v/>
      </c>
      <c r="AA90" s="35">
        <f>SUMIFS(рўйхат!Z:Z,рўйхат!$CX:$CX,$B$140,рўйхат!$D:$D,$C90)</f>
        <v/>
      </c>
      <c r="AB90" s="36">
        <f>SUMIFS(рўйхат!AA:AA,рўйхат!$CX:$CX,$B$140,рўйхат!$D:$D,$C90)</f>
        <v/>
      </c>
      <c r="AC90" s="35">
        <f>SUMIFS(рўйхат!AB:AB,рўйхат!$CX:$CX,$B$140,рўйхат!$D:$D,$C90)</f>
        <v/>
      </c>
      <c r="AD90" s="36">
        <f>SUMIFS(рўйхат!AC:AC,рўйхат!$CX:$CX,$B$140,рўйхат!$D:$D,$C90)</f>
        <v/>
      </c>
      <c r="AE90" s="35">
        <f>SUMIFS(рўйхат!AD:AD,рўйхат!$CX:$CX,$B$140,рўйхат!$D:$D,$C90)</f>
        <v/>
      </c>
      <c r="AF90" s="36">
        <f>SUMIFS(рўйхат!AE:AE,рўйхат!$CX:$CX,$B$140,рўйхат!$D:$D,$C90)</f>
        <v/>
      </c>
      <c r="AG90" s="35">
        <f>SUMIFS(рўйхат!AH:AH,рўйхат!$CX:$CX,$B$140,рўйхат!$D:$D,$C90)</f>
        <v/>
      </c>
      <c r="AH90" s="36">
        <f>SUMIFS(рўйхат!AI:AI,рўйхат!$CX:$CX,$B$140,рўйхат!$D:$D,$C90)</f>
        <v/>
      </c>
      <c r="AI90" s="35">
        <f>SUMIFS(рўйхат!AJ:AJ,рўйхат!$CX:$CX,$B$140,рўйхат!$D:$D,$C90)</f>
        <v/>
      </c>
      <c r="AJ90" s="36">
        <f>SUMIFS(рўйхат!AK:AK,рўйхат!$CX:$CX,$B$140,рўйхат!$D:$D,$C90)</f>
        <v/>
      </c>
      <c r="AK90" s="35">
        <f>SUMIFS(рўйхат!AL:AL,рўйхат!$CX:$CX,$B$140,рўйхат!$D:$D,$C90)</f>
        <v/>
      </c>
      <c r="AL90" s="36">
        <f>SUMIFS(рўйхат!AM:AM,рўйхат!$CX:$CX,$B$140,рўйхат!$D:$D,$C90)</f>
        <v/>
      </c>
      <c r="AM90" s="77">
        <f>IFERROR(Q90/E90,0)</f>
        <v/>
      </c>
      <c r="AN90" s="77">
        <f>IFERROR(R90/F90,0)</f>
        <v/>
      </c>
      <c r="AO90" s="35">
        <f>SUMIFS(рўйхат!AX:AX,рўйхат!$CX:$CX,$B$140,рўйхат!$D:$D,$C90)</f>
        <v/>
      </c>
      <c r="AP90" s="36">
        <f>SUMIFS(рўйхат!AY:AY,рўйхат!$CX:$CX,$B$140,рўйхат!$D:$D,$C90)</f>
        <v/>
      </c>
      <c r="AQ90" s="35">
        <f>SUMIFS(рўйхат!AZ:AZ,рўйхат!$CX:$CX,$B$140,рўйхат!$D:$D,$C90)</f>
        <v/>
      </c>
      <c r="AR90" s="36">
        <f>SUMIFS(рўйхат!BA:BA,рўйхат!$CX:$CX,$B$140,рўйхат!$D:$D,$C90)</f>
        <v/>
      </c>
      <c r="AS90" s="35">
        <f>SUMIFS(рўйхат!BB:BB,рўйхат!$CX:$CX,$B$140,рўйхат!$D:$D,$C90)</f>
        <v/>
      </c>
      <c r="AT90" s="36">
        <f>SUMIFS(рўйхат!BC:BC,рўйхат!$CX:$CX,$B$140,рўйхат!$D:$D,$C90)</f>
        <v/>
      </c>
      <c r="AU90" s="35">
        <f>SUMIFS(рўйхат!BD:BD,рўйхат!$CX:$CX,$B$140,рўйхат!$D:$D,$C90)</f>
        <v/>
      </c>
      <c r="AV90" s="36">
        <f>SUMIFS(рўйхат!BE:BE,рўйхат!$CX:$CX,$B$140,рўйхат!$D:$D,$C90)</f>
        <v/>
      </c>
      <c r="AW90" s="35">
        <f>SUMIFS(рўйхат!BF:BF,рўйхат!$CX:$CX,$B$140,рўйхат!$D:$D,$C90)</f>
        <v/>
      </c>
      <c r="AX90" s="36">
        <f>SUMIFS(рўйхат!BG:BG,рўйхат!$CX:$CX,$B$140,рўйхат!$D:$D,$C90)</f>
        <v/>
      </c>
      <c r="AY90" s="35">
        <f>SUMIFS(рўйхат!BH:BH,рўйхат!$CX:$CX,$B$140,рўйхат!$D:$D,$C90)</f>
        <v/>
      </c>
      <c r="AZ90" s="36">
        <f>SUMIFS(рўйхат!BI:BI,рўйхат!$CX:$CX,$B$140,рўйхат!$D:$D,$C90)</f>
        <v/>
      </c>
      <c r="BA90" s="35">
        <f>SUMIFS(рўйхат!BJ:BJ,рўйхат!$CX:$CX,$B$140,рўйхат!$D:$D,$C90)</f>
        <v/>
      </c>
      <c r="BB90" s="36">
        <f>SUMIFS(рўйхат!BK:BK,рўйхат!$CX:$CX,$B$140,рўйхат!$D:$D,$C90)</f>
        <v/>
      </c>
      <c r="BC90" s="77">
        <f>IFERROR(AO90/E90,0)</f>
        <v/>
      </c>
      <c r="BD90" s="77">
        <f>IFERROR(AP90/F90,0)</f>
        <v/>
      </c>
      <c r="BE90" s="35">
        <f>SUMIFS(рўйхат!BL:BL,рўйхат!$CX:$CX,$B$140,рўйхат!$D:$D,$C90)</f>
        <v/>
      </c>
      <c r="BF90" s="36">
        <f>SUMIFS(рўйхат!BM:BM,рўйхат!$CX:$CX,$B$140,рўйхат!$D:$D,$C90)</f>
        <v/>
      </c>
      <c r="BG90" s="35">
        <f>SUMIFS(рўйхат!BN:BN,рўйхат!$CX:$CX,$B$140,рўйхат!$D:$D,$C90)</f>
        <v/>
      </c>
      <c r="BH90" s="36">
        <f>SUMIFS(рўйхат!BO:BO,рўйхат!$CX:$CX,$B$140,рўйхат!$D:$D,$C90)</f>
        <v/>
      </c>
      <c r="BI90" s="35">
        <f>SUMIFS(рўйхат!BP:BP,рўйхат!$CX:$CX,$B$140,рўйхат!$D:$D,$C90)</f>
        <v/>
      </c>
      <c r="BJ90" s="36">
        <f>SUMIFS(рўйхат!BQ:BQ,рўйхат!$CX:$CX,$B$140,рўйхат!$D:$D,$C90)</f>
        <v/>
      </c>
      <c r="BK90" s="35">
        <f>SUMIFS(рўйхат!BR:BR,рўйхат!$CX:$CX,$B$140,рўйхат!$D:$D,$C90)</f>
        <v/>
      </c>
      <c r="BL90" s="36">
        <f>SUMIFS(рўйхат!BS:BS,рўйхат!$CX:$CX,$B$140,рўйхат!$D:$D,$C90)</f>
        <v/>
      </c>
      <c r="BM90" s="35">
        <f>SUMIFS(рўйхат!BT:BT,рўйхат!$CX:$CX,$B$140,рўйхат!$D:$D,$C90)</f>
        <v/>
      </c>
      <c r="BN90" s="36">
        <f>SUMIFS(рўйхат!BU:BU,рўйхат!$CX:$CX,$B$140,рўйхат!$D:$D,$C90)</f>
        <v/>
      </c>
      <c r="BO90" s="35">
        <f>SUMIFS(рўйхат!BX:BX,рўйхат!$CX:$CX,$B$140,рўйхат!$D:$D,$C90)</f>
        <v/>
      </c>
      <c r="BP90" s="36">
        <f>SUMIFS(рўйхат!BY:BY,рўйхат!$CX:$CX,$B$140,рўйхат!$D:$D,$C90)</f>
        <v/>
      </c>
      <c r="BQ90" s="35">
        <f>SUMIFS(рўйхат!BZ:BZ,рўйхат!$CX:$CX,$B$140,рўйхат!$D:$D,$C90)</f>
        <v/>
      </c>
      <c r="BR90" s="36">
        <f>SUMIFS(рўйхат!CA:CA,рўйхат!$CX:$CX,$B$140,рўйхат!$D:$D,$C90)</f>
        <v/>
      </c>
      <c r="BS90" s="35">
        <f>SUMIFS(рўйхат!CB:CB,рўйхат!$CX:$CX,$B$140,рўйхат!$D:$D,$C90)</f>
        <v/>
      </c>
      <c r="BT90" s="36">
        <f>SUMIFS(рўйхат!CC:CC,рўйхат!$CX:$CX,$B$140,рўйхат!$D:$D,$C90)</f>
        <v/>
      </c>
      <c r="BU90" s="35">
        <f>SUMIFS(рўйхат!CD:CD,рўйхат!$CX:$CX,$B$140,рўйхат!$D:$D,$C90)</f>
        <v/>
      </c>
      <c r="BV90" s="36">
        <f>SUMIFS(рўйхат!CE:CE,рўйхат!$CX:$CX,$B$140,рўйхат!$D:$D,$C90)</f>
        <v/>
      </c>
      <c r="BW90" s="35">
        <f>SUMIFS(рўйхат!CH:CH,рўйхат!$CX:$CX,$B$140,рўйхат!$D:$D,$C90)</f>
        <v/>
      </c>
      <c r="BX90" s="36">
        <f>SUMIFS(рўйхат!CI:CI,рўйхат!$CX:$CX,$B$140,рўйхат!$D:$D,$C90)</f>
        <v/>
      </c>
      <c r="BY90" s="35">
        <f>SUMIFS(рўйхат!CJ:CJ,рўйхат!$CX:$CX,$B$140,рўйхат!$D:$D,$C90)</f>
        <v/>
      </c>
      <c r="BZ90" s="36">
        <f>SUMIFS(рўйхат!CK:CK,рўйхат!$CX:$CX,$B$140,рўйхат!$D:$D,$C90)</f>
        <v/>
      </c>
      <c r="CA90" s="35">
        <f>SUMIFS(рўйхат!CL:CL,рўйхат!$CX:$CX,$B$140,рўйхат!$D:$D,$C90)</f>
        <v/>
      </c>
      <c r="CB90" s="36">
        <f>SUMIFS(рўйхат!CM:CM,рўйхат!$CX:$CX,$B$140,рўйхат!$D:$D,$C90)</f>
        <v/>
      </c>
      <c r="CC90" s="35">
        <f>SUMIFS(рўйхат!CN:CN,рўйхат!$CX:$CX,$B$140,рўйхат!$D:$D,$C90)</f>
        <v/>
      </c>
      <c r="CD90" s="36">
        <f>SUMIFS(рўйхат!CO:CO,рўйхат!$CX:$CX,$B$140,рўйхат!$D:$D,$C90)</f>
        <v/>
      </c>
      <c r="CE90" s="77">
        <f>IFERROR(BE90/(Q90+BE90),0)</f>
        <v/>
      </c>
      <c r="CF90" s="78">
        <f>IFERROR(BF90/(R90+BF90),0)</f>
        <v/>
      </c>
    </row>
    <row r="91" hidden="1" outlineLevel="1" ht="30" customFormat="1" customHeight="1" s="8">
      <c r="A91" s="33" t="n"/>
      <c r="B91" s="50" t="n">
        <v>17</v>
      </c>
      <c r="C91" s="38" t="inlineStr">
        <is>
          <t>Давлат ҳизматчилари корхоналари</t>
        </is>
      </c>
      <c r="D91" s="16" t="n"/>
      <c r="E91" s="35">
        <f>SUMIFS(рўйхат!F:F,рўйхат!$CX:$CX,$B$140,рўйхат!$D:$D,$C91)</f>
        <v/>
      </c>
      <c r="F91" s="36">
        <f>SUMIFS(рўйхат!G:G,рўйхат!$CX:$CX,$B$140,рўйхат!$D:$D,$C91)</f>
        <v/>
      </c>
      <c r="G91" s="35">
        <f>SUMIFS(рўйхат!H:H,рўйхат!$CX:$CX,$B$140,рўйхат!$D:$D,$C91)</f>
        <v/>
      </c>
      <c r="H91" s="36">
        <f>SUMIFS(рўйхат!I:I,рўйхат!$CX:$CX,$B$140,рўйхат!$D:$D,$C91)</f>
        <v/>
      </c>
      <c r="I91" s="35">
        <f>SUMIFS(рўйхат!J:J,рўйхат!$CX:$CX,$B$140,рўйхат!$D:$D,$C91)</f>
        <v/>
      </c>
      <c r="J91" s="36">
        <f>SUMIFS(рўйхат!K:K,рўйхат!$CX:$CX,$B$140,рўйхат!$D:$D,$C91)</f>
        <v/>
      </c>
      <c r="K91" s="35">
        <f>SUMIFS(рўйхат!L:L,рўйхат!$CX:$CX,$B$140,рўйхат!$D:$D,$C91)</f>
        <v/>
      </c>
      <c r="L91" s="36">
        <f>SUMIFS(рўйхат!M:M,рўйхат!$CX:$CX,$B$140,рўйхат!$D:$D,$C91)</f>
        <v/>
      </c>
      <c r="M91" s="35">
        <f>SUMIFS(рўйхат!N:N,рўйхат!$CX:$CX,$B$140,рўйхат!$D:$D,$C91)</f>
        <v/>
      </c>
      <c r="N91" s="36">
        <f>SUMIFS(рўйхат!O:O,рўйхат!$CX:$CX,$B$140,рўйхат!$D:$D,$C91)</f>
        <v/>
      </c>
      <c r="O91" s="34">
        <f>IFERROR(M91/E91,0)</f>
        <v/>
      </c>
      <c r="P91" s="34">
        <f>IFERROR(N91/F91,0)</f>
        <v/>
      </c>
      <c r="Q91" s="35">
        <f>SUMIFS(рўйхат!P:P,рўйхат!$CX:$CX,$B$140,рўйхат!$D:$D,$C91)</f>
        <v/>
      </c>
      <c r="R91" s="36">
        <f>SUMIFS(рўйхат!Q:Q,рўйхат!$CX:$CX,$B$140,рўйхат!$D:$D,$C91)</f>
        <v/>
      </c>
      <c r="S91" s="35">
        <f>SUMIFS(рўйхат!R:R,рўйхат!$CX:$CX,$B$140,рўйхат!$D:$D,$C91)</f>
        <v/>
      </c>
      <c r="T91" s="36">
        <f>SUMIFS(рўйхат!S:S,рўйхат!$CX:$CX,$B$140,рўйхат!$D:$D,$C91)</f>
        <v/>
      </c>
      <c r="U91" s="35">
        <f>SUMIFS(рўйхат!T:T,рўйхат!$CX:$CX,$B$140,рўйхат!$D:$D,$C91)</f>
        <v/>
      </c>
      <c r="V91" s="36">
        <f>SUMIFS(рўйхат!U:U,рўйхат!$CX:$CX,$B$140,рўйхат!$D:$D,$C91)</f>
        <v/>
      </c>
      <c r="W91" s="35">
        <f>SUMIFS(рўйхат!V:V,рўйхат!$CX:$CX,$B$140,рўйхат!$D:$D,$C91)</f>
        <v/>
      </c>
      <c r="X91" s="36">
        <f>SUMIFS(рўйхат!W:W,рўйхат!$CX:$CX,$B$140,рўйхат!$D:$D,$C91)</f>
        <v/>
      </c>
      <c r="Y91" s="35">
        <f>SUMIFS(рўйхат!X:X,рўйхат!$CX:$CX,$B$140,рўйхат!$D:$D,$C91)</f>
        <v/>
      </c>
      <c r="Z91" s="36">
        <f>SUMIFS(рўйхат!Y:Y,рўйхат!$CX:$CX,$B$140,рўйхат!$D:$D,$C91)</f>
        <v/>
      </c>
      <c r="AA91" s="35">
        <f>SUMIFS(рўйхат!Z:Z,рўйхат!$CX:$CX,$B$140,рўйхат!$D:$D,$C91)</f>
        <v/>
      </c>
      <c r="AB91" s="36">
        <f>SUMIFS(рўйхат!AA:AA,рўйхат!$CX:$CX,$B$140,рўйхат!$D:$D,$C91)</f>
        <v/>
      </c>
      <c r="AC91" s="35">
        <f>SUMIFS(рўйхат!AB:AB,рўйхат!$CX:$CX,$B$140,рўйхат!$D:$D,$C91)</f>
        <v/>
      </c>
      <c r="AD91" s="36">
        <f>SUMIFS(рўйхат!AC:AC,рўйхат!$CX:$CX,$B$140,рўйхат!$D:$D,$C91)</f>
        <v/>
      </c>
      <c r="AE91" s="35">
        <f>SUMIFS(рўйхат!AD:AD,рўйхат!$CX:$CX,$B$140,рўйхат!$D:$D,$C91)</f>
        <v/>
      </c>
      <c r="AF91" s="36">
        <f>SUMIFS(рўйхат!AE:AE,рўйхат!$CX:$CX,$B$140,рўйхат!$D:$D,$C91)</f>
        <v/>
      </c>
      <c r="AG91" s="35">
        <f>SUMIFS(рўйхат!AH:AH,рўйхат!$CX:$CX,$B$140,рўйхат!$D:$D,$C91)</f>
        <v/>
      </c>
      <c r="AH91" s="36">
        <f>SUMIFS(рўйхат!AI:AI,рўйхат!$CX:$CX,$B$140,рўйхат!$D:$D,$C91)</f>
        <v/>
      </c>
      <c r="AI91" s="35">
        <f>SUMIFS(рўйхат!AJ:AJ,рўйхат!$CX:$CX,$B$140,рўйхат!$D:$D,$C91)</f>
        <v/>
      </c>
      <c r="AJ91" s="36">
        <f>SUMIFS(рўйхат!AK:AK,рўйхат!$CX:$CX,$B$140,рўйхат!$D:$D,$C91)</f>
        <v/>
      </c>
      <c r="AK91" s="35">
        <f>SUMIFS(рўйхат!AL:AL,рўйхат!$CX:$CX,$B$140,рўйхат!$D:$D,$C91)</f>
        <v/>
      </c>
      <c r="AL91" s="36">
        <f>SUMIFS(рўйхат!AM:AM,рўйхат!$CX:$CX,$B$140,рўйхат!$D:$D,$C91)</f>
        <v/>
      </c>
      <c r="AM91" s="77">
        <f>IFERROR(Q91/E91,0)</f>
        <v/>
      </c>
      <c r="AN91" s="77">
        <f>IFERROR(R91/F91,0)</f>
        <v/>
      </c>
      <c r="AO91" s="35">
        <f>SUMIFS(рўйхат!AX:AX,рўйхат!$CX:$CX,$B$140,рўйхат!$D:$D,$C91)</f>
        <v/>
      </c>
      <c r="AP91" s="36">
        <f>SUMIFS(рўйхат!AY:AY,рўйхат!$CX:$CX,$B$140,рўйхат!$D:$D,$C91)</f>
        <v/>
      </c>
      <c r="AQ91" s="35">
        <f>SUMIFS(рўйхат!AZ:AZ,рўйхат!$CX:$CX,$B$140,рўйхат!$D:$D,$C91)</f>
        <v/>
      </c>
      <c r="AR91" s="36">
        <f>SUMIFS(рўйхат!BA:BA,рўйхат!$CX:$CX,$B$140,рўйхат!$D:$D,$C91)</f>
        <v/>
      </c>
      <c r="AS91" s="35">
        <f>SUMIFS(рўйхат!BB:BB,рўйхат!$CX:$CX,$B$140,рўйхат!$D:$D,$C91)</f>
        <v/>
      </c>
      <c r="AT91" s="36">
        <f>SUMIFS(рўйхат!BC:BC,рўйхат!$CX:$CX,$B$140,рўйхат!$D:$D,$C91)</f>
        <v/>
      </c>
      <c r="AU91" s="35">
        <f>SUMIFS(рўйхат!BD:BD,рўйхат!$CX:$CX,$B$140,рўйхат!$D:$D,$C91)</f>
        <v/>
      </c>
      <c r="AV91" s="36">
        <f>SUMIFS(рўйхат!BE:BE,рўйхат!$CX:$CX,$B$140,рўйхат!$D:$D,$C91)</f>
        <v/>
      </c>
      <c r="AW91" s="35">
        <f>SUMIFS(рўйхат!BF:BF,рўйхат!$CX:$CX,$B$140,рўйхат!$D:$D,$C91)</f>
        <v/>
      </c>
      <c r="AX91" s="36">
        <f>SUMIFS(рўйхат!BG:BG,рўйхат!$CX:$CX,$B$140,рўйхат!$D:$D,$C91)</f>
        <v/>
      </c>
      <c r="AY91" s="35">
        <f>SUMIFS(рўйхат!BH:BH,рўйхат!$CX:$CX,$B$140,рўйхат!$D:$D,$C91)</f>
        <v/>
      </c>
      <c r="AZ91" s="36">
        <f>SUMIFS(рўйхат!BI:BI,рўйхат!$CX:$CX,$B$140,рўйхат!$D:$D,$C91)</f>
        <v/>
      </c>
      <c r="BA91" s="35">
        <f>SUMIFS(рўйхат!BJ:BJ,рўйхат!$CX:$CX,$B$140,рўйхат!$D:$D,$C91)</f>
        <v/>
      </c>
      <c r="BB91" s="36">
        <f>SUMIFS(рўйхат!BK:BK,рўйхат!$CX:$CX,$B$140,рўйхат!$D:$D,$C91)</f>
        <v/>
      </c>
      <c r="BC91" s="77">
        <f>IFERROR(AO91/E91,0)</f>
        <v/>
      </c>
      <c r="BD91" s="77">
        <f>IFERROR(AP91/F91,0)</f>
        <v/>
      </c>
      <c r="BE91" s="35">
        <f>SUMIFS(рўйхат!BL:BL,рўйхат!$CX:$CX,$B$140,рўйхат!$D:$D,$C91)</f>
        <v/>
      </c>
      <c r="BF91" s="36">
        <f>SUMIFS(рўйхат!BM:BM,рўйхат!$CX:$CX,$B$140,рўйхат!$D:$D,$C91)</f>
        <v/>
      </c>
      <c r="BG91" s="35">
        <f>SUMIFS(рўйхат!BN:BN,рўйхат!$CX:$CX,$B$140,рўйхат!$D:$D,$C91)</f>
        <v/>
      </c>
      <c r="BH91" s="36">
        <f>SUMIFS(рўйхат!BO:BO,рўйхат!$CX:$CX,$B$140,рўйхат!$D:$D,$C91)</f>
        <v/>
      </c>
      <c r="BI91" s="35">
        <f>SUMIFS(рўйхат!BP:BP,рўйхат!$CX:$CX,$B$140,рўйхат!$D:$D,$C91)</f>
        <v/>
      </c>
      <c r="BJ91" s="36">
        <f>SUMIFS(рўйхат!BQ:BQ,рўйхат!$CX:$CX,$B$140,рўйхат!$D:$D,$C91)</f>
        <v/>
      </c>
      <c r="BK91" s="35">
        <f>SUMIFS(рўйхат!BR:BR,рўйхат!$CX:$CX,$B$140,рўйхат!$D:$D,$C91)</f>
        <v/>
      </c>
      <c r="BL91" s="36">
        <f>SUMIFS(рўйхат!BS:BS,рўйхат!$CX:$CX,$B$140,рўйхат!$D:$D,$C91)</f>
        <v/>
      </c>
      <c r="BM91" s="35">
        <f>SUMIFS(рўйхат!BT:BT,рўйхат!$CX:$CX,$B$140,рўйхат!$D:$D,$C91)</f>
        <v/>
      </c>
      <c r="BN91" s="36">
        <f>SUMIFS(рўйхат!BU:BU,рўйхат!$CX:$CX,$B$140,рўйхат!$D:$D,$C91)</f>
        <v/>
      </c>
      <c r="BO91" s="35">
        <f>SUMIFS(рўйхат!BX:BX,рўйхат!$CX:$CX,$B$140,рўйхат!$D:$D,$C91)</f>
        <v/>
      </c>
      <c r="BP91" s="36">
        <f>SUMIFS(рўйхат!BY:BY,рўйхат!$CX:$CX,$B$140,рўйхат!$D:$D,$C91)</f>
        <v/>
      </c>
      <c r="BQ91" s="35">
        <f>SUMIFS(рўйхат!BZ:BZ,рўйхат!$CX:$CX,$B$140,рўйхат!$D:$D,$C91)</f>
        <v/>
      </c>
      <c r="BR91" s="36">
        <f>SUMIFS(рўйхат!CA:CA,рўйхат!$CX:$CX,$B$140,рўйхат!$D:$D,$C91)</f>
        <v/>
      </c>
      <c r="BS91" s="35">
        <f>SUMIFS(рўйхат!CB:CB,рўйхат!$CX:$CX,$B$140,рўйхат!$D:$D,$C91)</f>
        <v/>
      </c>
      <c r="BT91" s="36">
        <f>SUMIFS(рўйхат!CC:CC,рўйхат!$CX:$CX,$B$140,рўйхат!$D:$D,$C91)</f>
        <v/>
      </c>
      <c r="BU91" s="35">
        <f>SUMIFS(рўйхат!CD:CD,рўйхат!$CX:$CX,$B$140,рўйхат!$D:$D,$C91)</f>
        <v/>
      </c>
      <c r="BV91" s="36">
        <f>SUMIFS(рўйхат!CE:CE,рўйхат!$CX:$CX,$B$140,рўйхат!$D:$D,$C91)</f>
        <v/>
      </c>
      <c r="BW91" s="35">
        <f>SUMIFS(рўйхат!CH:CH,рўйхат!$CX:$CX,$B$140,рўйхат!$D:$D,$C91)</f>
        <v/>
      </c>
      <c r="BX91" s="36">
        <f>SUMIFS(рўйхат!CI:CI,рўйхат!$CX:$CX,$B$140,рўйхат!$D:$D,$C91)</f>
        <v/>
      </c>
      <c r="BY91" s="35">
        <f>SUMIFS(рўйхат!CJ:CJ,рўйхат!$CX:$CX,$B$140,рўйхат!$D:$D,$C91)</f>
        <v/>
      </c>
      <c r="BZ91" s="36">
        <f>SUMIFS(рўйхат!CK:CK,рўйхат!$CX:$CX,$B$140,рўйхат!$D:$D,$C91)</f>
        <v/>
      </c>
      <c r="CA91" s="35">
        <f>SUMIFS(рўйхат!CL:CL,рўйхат!$CX:$CX,$B$140,рўйхат!$D:$D,$C91)</f>
        <v/>
      </c>
      <c r="CB91" s="36">
        <f>SUMIFS(рўйхат!CM:CM,рўйхат!$CX:$CX,$B$140,рўйхат!$D:$D,$C91)</f>
        <v/>
      </c>
      <c r="CC91" s="35">
        <f>SUMIFS(рўйхат!CN:CN,рўйхат!$CX:$CX,$B$140,рўйхат!$D:$D,$C91)</f>
        <v/>
      </c>
      <c r="CD91" s="36">
        <f>SUMIFS(рўйхат!CO:CO,рўйхат!$CX:$CX,$B$140,рўйхат!$D:$D,$C91)</f>
        <v/>
      </c>
      <c r="CE91" s="77">
        <f>IFERROR(BE91/(Q91+BE91),0)</f>
        <v/>
      </c>
      <c r="CF91" s="78">
        <f>IFERROR(BF91/(R91+BF91),0)</f>
        <v/>
      </c>
    </row>
    <row r="92" hidden="1" outlineLevel="1" ht="30" customFormat="1" customHeight="1" s="8">
      <c r="A92" s="39" t="n"/>
      <c r="B92" s="50" t="n">
        <v>18</v>
      </c>
      <c r="C92" s="131" t="inlineStr">
        <is>
          <t>Ер қаридан фойдаланувчи субъектларнинг таҳлили</t>
        </is>
      </c>
      <c r="D92" s="16" t="n"/>
      <c r="E92" s="35">
        <f>SUMIFS(рўйхат!F:F,рўйхат!$CX:$CX,$B$140,рўйхат!$D:$D,$C92)</f>
        <v/>
      </c>
      <c r="F92" s="36">
        <f>SUMIFS(рўйхат!G:G,рўйхат!$CX:$CX,$B$140,рўйхат!$D:$D,$C92)</f>
        <v/>
      </c>
      <c r="G92" s="35">
        <f>SUMIFS(рўйхат!H:H,рўйхат!$CX:$CX,$B$140,рўйхат!$D:$D,$C92)</f>
        <v/>
      </c>
      <c r="H92" s="36">
        <f>SUMIFS(рўйхат!I:I,рўйхат!$CX:$CX,$B$140,рўйхат!$D:$D,$C92)</f>
        <v/>
      </c>
      <c r="I92" s="35">
        <f>SUMIFS(рўйхат!J:J,рўйхат!$CX:$CX,$B$140,рўйхат!$D:$D,$C92)</f>
        <v/>
      </c>
      <c r="J92" s="36">
        <f>SUMIFS(рўйхат!K:K,рўйхат!$CX:$CX,$B$140,рўйхат!$D:$D,$C92)</f>
        <v/>
      </c>
      <c r="K92" s="35">
        <f>SUMIFS(рўйхат!L:L,рўйхат!$CX:$CX,$B$140,рўйхат!$D:$D,$C92)</f>
        <v/>
      </c>
      <c r="L92" s="36">
        <f>SUMIFS(рўйхат!M:M,рўйхат!$CX:$CX,$B$140,рўйхат!$D:$D,$C92)</f>
        <v/>
      </c>
      <c r="M92" s="35">
        <f>SUMIFS(рўйхат!N:N,рўйхат!$CX:$CX,$B$140,рўйхат!$D:$D,$C92)</f>
        <v/>
      </c>
      <c r="N92" s="36">
        <f>SUMIFS(рўйхат!O:O,рўйхат!$CX:$CX,$B$140,рўйхат!$D:$D,$C92)</f>
        <v/>
      </c>
      <c r="O92" s="34">
        <f>IFERROR(M92/E92,0)</f>
        <v/>
      </c>
      <c r="P92" s="34">
        <f>IFERROR(N92/F92,0)</f>
        <v/>
      </c>
      <c r="Q92" s="35">
        <f>SUMIFS(рўйхат!P:P,рўйхат!$CX:$CX,$B$140,рўйхат!$D:$D,$C92)</f>
        <v/>
      </c>
      <c r="R92" s="36">
        <f>SUMIFS(рўйхат!Q:Q,рўйхат!$CX:$CX,$B$140,рўйхат!$D:$D,$C92)</f>
        <v/>
      </c>
      <c r="S92" s="35">
        <f>SUMIFS(рўйхат!R:R,рўйхат!$CX:$CX,$B$140,рўйхат!$D:$D,$C92)</f>
        <v/>
      </c>
      <c r="T92" s="36">
        <f>SUMIFS(рўйхат!S:S,рўйхат!$CX:$CX,$B$140,рўйхат!$D:$D,$C92)</f>
        <v/>
      </c>
      <c r="U92" s="35">
        <f>SUMIFS(рўйхат!T:T,рўйхат!$CX:$CX,$B$140,рўйхат!$D:$D,$C92)</f>
        <v/>
      </c>
      <c r="V92" s="36">
        <f>SUMIFS(рўйхат!U:U,рўйхат!$CX:$CX,$B$140,рўйхат!$D:$D,$C92)</f>
        <v/>
      </c>
      <c r="W92" s="35">
        <f>SUMIFS(рўйхат!V:V,рўйхат!$CX:$CX,$B$140,рўйхат!$D:$D,$C92)</f>
        <v/>
      </c>
      <c r="X92" s="36">
        <f>SUMIFS(рўйхат!W:W,рўйхат!$CX:$CX,$B$140,рўйхат!$D:$D,$C92)</f>
        <v/>
      </c>
      <c r="Y92" s="35">
        <f>SUMIFS(рўйхат!X:X,рўйхат!$CX:$CX,$B$140,рўйхат!$D:$D,$C92)</f>
        <v/>
      </c>
      <c r="Z92" s="36">
        <f>SUMIFS(рўйхат!Y:Y,рўйхат!$CX:$CX,$B$140,рўйхат!$D:$D,$C92)</f>
        <v/>
      </c>
      <c r="AA92" s="35">
        <f>SUMIFS(рўйхат!Z:Z,рўйхат!$CX:$CX,$B$140,рўйхат!$D:$D,$C92)</f>
        <v/>
      </c>
      <c r="AB92" s="36">
        <f>SUMIFS(рўйхат!AA:AA,рўйхат!$CX:$CX,$B$140,рўйхат!$D:$D,$C92)</f>
        <v/>
      </c>
      <c r="AC92" s="35">
        <f>SUMIFS(рўйхат!AB:AB,рўйхат!$CX:$CX,$B$140,рўйхат!$D:$D,$C92)</f>
        <v/>
      </c>
      <c r="AD92" s="36">
        <f>SUMIFS(рўйхат!AC:AC,рўйхат!$CX:$CX,$B$140,рўйхат!$D:$D,$C92)</f>
        <v/>
      </c>
      <c r="AE92" s="35">
        <f>SUMIFS(рўйхат!AD:AD,рўйхат!$CX:$CX,$B$140,рўйхат!$D:$D,$C92)</f>
        <v/>
      </c>
      <c r="AF92" s="36">
        <f>SUMIFS(рўйхат!AE:AE,рўйхат!$CX:$CX,$B$140,рўйхат!$D:$D,$C92)</f>
        <v/>
      </c>
      <c r="AG92" s="35">
        <f>SUMIFS(рўйхат!AH:AH,рўйхат!$CX:$CX,$B$140,рўйхат!$D:$D,$C92)</f>
        <v/>
      </c>
      <c r="AH92" s="36">
        <f>SUMIFS(рўйхат!AI:AI,рўйхат!$CX:$CX,$B$140,рўйхат!$D:$D,$C92)</f>
        <v/>
      </c>
      <c r="AI92" s="35">
        <f>SUMIFS(рўйхат!AJ:AJ,рўйхат!$CX:$CX,$B$140,рўйхат!$D:$D,$C92)</f>
        <v/>
      </c>
      <c r="AJ92" s="36">
        <f>SUMIFS(рўйхат!AK:AK,рўйхат!$CX:$CX,$B$140,рўйхат!$D:$D,$C92)</f>
        <v/>
      </c>
      <c r="AK92" s="35">
        <f>SUMIFS(рўйхат!AL:AL,рўйхат!$CX:$CX,$B$140,рўйхат!$D:$D,$C92)</f>
        <v/>
      </c>
      <c r="AL92" s="36">
        <f>SUMIFS(рўйхат!AM:AM,рўйхат!$CX:$CX,$B$140,рўйхат!$D:$D,$C92)</f>
        <v/>
      </c>
      <c r="AM92" s="77">
        <f>IFERROR(Q92/E92,0)</f>
        <v/>
      </c>
      <c r="AN92" s="77">
        <f>IFERROR(R92/F92,0)</f>
        <v/>
      </c>
      <c r="AO92" s="35">
        <f>SUMIFS(рўйхат!AX:AX,рўйхат!$CX:$CX,$B$140,рўйхат!$D:$D,$C92)</f>
        <v/>
      </c>
      <c r="AP92" s="36">
        <f>SUMIFS(рўйхат!AY:AY,рўйхат!$CX:$CX,$B$140,рўйхат!$D:$D,$C92)</f>
        <v/>
      </c>
      <c r="AQ92" s="35">
        <f>SUMIFS(рўйхат!AZ:AZ,рўйхат!$CX:$CX,$B$140,рўйхат!$D:$D,$C92)</f>
        <v/>
      </c>
      <c r="AR92" s="36">
        <f>SUMIFS(рўйхат!BA:BA,рўйхат!$CX:$CX,$B$140,рўйхат!$D:$D,$C92)</f>
        <v/>
      </c>
      <c r="AS92" s="35">
        <f>SUMIFS(рўйхат!BB:BB,рўйхат!$CX:$CX,$B$140,рўйхат!$D:$D,$C92)</f>
        <v/>
      </c>
      <c r="AT92" s="36">
        <f>SUMIFS(рўйхат!BC:BC,рўйхат!$CX:$CX,$B$140,рўйхат!$D:$D,$C92)</f>
        <v/>
      </c>
      <c r="AU92" s="35">
        <f>SUMIFS(рўйхат!BD:BD,рўйхат!$CX:$CX,$B$140,рўйхат!$D:$D,$C92)</f>
        <v/>
      </c>
      <c r="AV92" s="36">
        <f>SUMIFS(рўйхат!BE:BE,рўйхат!$CX:$CX,$B$140,рўйхат!$D:$D,$C92)</f>
        <v/>
      </c>
      <c r="AW92" s="35">
        <f>SUMIFS(рўйхат!BF:BF,рўйхат!$CX:$CX,$B$140,рўйхат!$D:$D,$C92)</f>
        <v/>
      </c>
      <c r="AX92" s="36">
        <f>SUMIFS(рўйхат!BG:BG,рўйхат!$CX:$CX,$B$140,рўйхат!$D:$D,$C92)</f>
        <v/>
      </c>
      <c r="AY92" s="35">
        <f>SUMIFS(рўйхат!BH:BH,рўйхат!$CX:$CX,$B$140,рўйхат!$D:$D,$C92)</f>
        <v/>
      </c>
      <c r="AZ92" s="36">
        <f>SUMIFS(рўйхат!BI:BI,рўйхат!$CX:$CX,$B$140,рўйхат!$D:$D,$C92)</f>
        <v/>
      </c>
      <c r="BA92" s="35">
        <f>SUMIFS(рўйхат!BJ:BJ,рўйхат!$CX:$CX,$B$140,рўйхат!$D:$D,$C92)</f>
        <v/>
      </c>
      <c r="BB92" s="36">
        <f>SUMIFS(рўйхат!BK:BK,рўйхат!$CX:$CX,$B$140,рўйхат!$D:$D,$C92)</f>
        <v/>
      </c>
      <c r="BC92" s="77">
        <f>IFERROR(AO92/E92,0)</f>
        <v/>
      </c>
      <c r="BD92" s="77">
        <f>IFERROR(AP92/F92,0)</f>
        <v/>
      </c>
      <c r="BE92" s="35">
        <f>SUMIFS(рўйхат!BL:BL,рўйхат!$CX:$CX,$B$140,рўйхат!$D:$D,$C92)</f>
        <v/>
      </c>
      <c r="BF92" s="36">
        <f>SUMIFS(рўйхат!BM:BM,рўйхат!$CX:$CX,$B$140,рўйхат!$D:$D,$C92)</f>
        <v/>
      </c>
      <c r="BG92" s="35">
        <f>SUMIFS(рўйхат!BN:BN,рўйхат!$CX:$CX,$B$140,рўйхат!$D:$D,$C92)</f>
        <v/>
      </c>
      <c r="BH92" s="36">
        <f>SUMIFS(рўйхат!BO:BO,рўйхат!$CX:$CX,$B$140,рўйхат!$D:$D,$C92)</f>
        <v/>
      </c>
      <c r="BI92" s="35">
        <f>SUMIFS(рўйхат!BP:BP,рўйхат!$CX:$CX,$B$140,рўйхат!$D:$D,$C92)</f>
        <v/>
      </c>
      <c r="BJ92" s="36">
        <f>SUMIFS(рўйхат!BQ:BQ,рўйхат!$CX:$CX,$B$140,рўйхат!$D:$D,$C92)</f>
        <v/>
      </c>
      <c r="BK92" s="35">
        <f>SUMIFS(рўйхат!BR:BR,рўйхат!$CX:$CX,$B$140,рўйхат!$D:$D,$C92)</f>
        <v/>
      </c>
      <c r="BL92" s="36">
        <f>SUMIFS(рўйхат!BS:BS,рўйхат!$CX:$CX,$B$140,рўйхат!$D:$D,$C92)</f>
        <v/>
      </c>
      <c r="BM92" s="35">
        <f>SUMIFS(рўйхат!BT:BT,рўйхат!$CX:$CX,$B$140,рўйхат!$D:$D,$C92)</f>
        <v/>
      </c>
      <c r="BN92" s="36">
        <f>SUMIFS(рўйхат!BU:BU,рўйхат!$CX:$CX,$B$140,рўйхат!$D:$D,$C92)</f>
        <v/>
      </c>
      <c r="BO92" s="35">
        <f>SUMIFS(рўйхат!BX:BX,рўйхат!$CX:$CX,$B$140,рўйхат!$D:$D,$C92)</f>
        <v/>
      </c>
      <c r="BP92" s="36">
        <f>SUMIFS(рўйхат!BY:BY,рўйхат!$CX:$CX,$B$140,рўйхат!$D:$D,$C92)</f>
        <v/>
      </c>
      <c r="BQ92" s="35">
        <f>SUMIFS(рўйхат!BZ:BZ,рўйхат!$CX:$CX,$B$140,рўйхат!$D:$D,$C92)</f>
        <v/>
      </c>
      <c r="BR92" s="36">
        <f>SUMIFS(рўйхат!CA:CA,рўйхат!$CX:$CX,$B$140,рўйхат!$D:$D,$C92)</f>
        <v/>
      </c>
      <c r="BS92" s="35">
        <f>SUMIFS(рўйхат!CB:CB,рўйхат!$CX:$CX,$B$140,рўйхат!$D:$D,$C92)</f>
        <v/>
      </c>
      <c r="BT92" s="36">
        <f>SUMIFS(рўйхат!CC:CC,рўйхат!$CX:$CX,$B$140,рўйхат!$D:$D,$C92)</f>
        <v/>
      </c>
      <c r="BU92" s="35">
        <f>SUMIFS(рўйхат!CD:CD,рўйхат!$CX:$CX,$B$140,рўйхат!$D:$D,$C92)</f>
        <v/>
      </c>
      <c r="BV92" s="36">
        <f>SUMIFS(рўйхат!CE:CE,рўйхат!$CX:$CX,$B$140,рўйхат!$D:$D,$C92)</f>
        <v/>
      </c>
      <c r="BW92" s="35">
        <f>SUMIFS(рўйхат!CH:CH,рўйхат!$CX:$CX,$B$140,рўйхат!$D:$D,$C92)</f>
        <v/>
      </c>
      <c r="BX92" s="36">
        <f>SUMIFS(рўйхат!CI:CI,рўйхат!$CX:$CX,$B$140,рўйхат!$D:$D,$C92)</f>
        <v/>
      </c>
      <c r="BY92" s="35">
        <f>SUMIFS(рўйхат!CJ:CJ,рўйхат!$CX:$CX,$B$140,рўйхат!$D:$D,$C92)</f>
        <v/>
      </c>
      <c r="BZ92" s="36">
        <f>SUMIFS(рўйхат!CK:CK,рўйхат!$CX:$CX,$B$140,рўйхат!$D:$D,$C92)</f>
        <v/>
      </c>
      <c r="CA92" s="35">
        <f>SUMIFS(рўйхат!CL:CL,рўйхат!$CX:$CX,$B$140,рўйхат!$D:$D,$C92)</f>
        <v/>
      </c>
      <c r="CB92" s="36">
        <f>SUMIFS(рўйхат!CM:CM,рўйхат!$CX:$CX,$B$140,рўйхат!$D:$D,$C92)</f>
        <v/>
      </c>
      <c r="CC92" s="35">
        <f>SUMIFS(рўйхат!CN:CN,рўйхат!$CX:$CX,$B$140,рўйхат!$D:$D,$C92)</f>
        <v/>
      </c>
      <c r="CD92" s="36">
        <f>SUMIFS(рўйхат!CO:CO,рўйхат!$CX:$CX,$B$140,рўйхат!$D:$D,$C92)</f>
        <v/>
      </c>
      <c r="CE92" s="77">
        <f>IFERROR(BE92/(Q92+BE92),0)</f>
        <v/>
      </c>
      <c r="CF92" s="78">
        <f>IFERROR(BF92/(R92+BF92),0)</f>
        <v/>
      </c>
    </row>
    <row r="93" hidden="1" outlineLevel="1" ht="30" customFormat="1" customHeight="1" s="8">
      <c r="A93" s="39" t="n"/>
      <c r="B93" s="50" t="n">
        <v>19</v>
      </c>
      <c r="C93" s="131" t="inlineStr">
        <is>
          <t>Ер қаъридан фойдаланувчи субъектларнинг таҳлили (2024 й)</t>
        </is>
      </c>
      <c r="D93" s="16" t="n"/>
      <c r="E93" s="35">
        <f>SUMIFS(рўйхат!F:F,рўйхат!$CX:$CX,$B$140,рўйхат!$D:$D,$C93)</f>
        <v/>
      </c>
      <c r="F93" s="36">
        <f>SUMIFS(рўйхат!G:G,рўйхат!$CX:$CX,$B$140,рўйхат!$D:$D,$C93)</f>
        <v/>
      </c>
      <c r="G93" s="35">
        <f>SUMIFS(рўйхат!H:H,рўйхат!$CX:$CX,$B$140,рўйхат!$D:$D,$C93)</f>
        <v/>
      </c>
      <c r="H93" s="36">
        <f>SUMIFS(рўйхат!I:I,рўйхат!$CX:$CX,$B$140,рўйхат!$D:$D,$C93)</f>
        <v/>
      </c>
      <c r="I93" s="35">
        <f>SUMIFS(рўйхат!J:J,рўйхат!$CX:$CX,$B$140,рўйхат!$D:$D,$C93)</f>
        <v/>
      </c>
      <c r="J93" s="36">
        <f>SUMIFS(рўйхат!K:K,рўйхат!$CX:$CX,$B$140,рўйхат!$D:$D,$C93)</f>
        <v/>
      </c>
      <c r="K93" s="35">
        <f>SUMIFS(рўйхат!L:L,рўйхат!$CX:$CX,$B$140,рўйхат!$D:$D,$C93)</f>
        <v/>
      </c>
      <c r="L93" s="36">
        <f>SUMIFS(рўйхат!M:M,рўйхат!$CX:$CX,$B$140,рўйхат!$D:$D,$C93)</f>
        <v/>
      </c>
      <c r="M93" s="35">
        <f>SUMIFS(рўйхат!N:N,рўйхат!$CX:$CX,$B$140,рўйхат!$D:$D,$C93)</f>
        <v/>
      </c>
      <c r="N93" s="36">
        <f>SUMIFS(рўйхат!O:O,рўйхат!$CX:$CX,$B$140,рўйхат!$D:$D,$C93)</f>
        <v/>
      </c>
      <c r="O93" s="34">
        <f>IFERROR(M93/E93,0)</f>
        <v/>
      </c>
      <c r="P93" s="34">
        <f>IFERROR(N93/F93,0)</f>
        <v/>
      </c>
      <c r="Q93" s="35">
        <f>SUMIFS(рўйхат!P:P,рўйхат!$CX:$CX,$B$140,рўйхат!$D:$D,$C93)</f>
        <v/>
      </c>
      <c r="R93" s="36">
        <f>SUMIFS(рўйхат!Q:Q,рўйхат!$CX:$CX,$B$140,рўйхат!$D:$D,$C93)</f>
        <v/>
      </c>
      <c r="S93" s="35">
        <f>SUMIFS(рўйхат!R:R,рўйхат!$CX:$CX,$B$140,рўйхат!$D:$D,$C93)</f>
        <v/>
      </c>
      <c r="T93" s="36">
        <f>SUMIFS(рўйхат!S:S,рўйхат!$CX:$CX,$B$140,рўйхат!$D:$D,$C93)</f>
        <v/>
      </c>
      <c r="U93" s="35">
        <f>SUMIFS(рўйхат!T:T,рўйхат!$CX:$CX,$B$140,рўйхат!$D:$D,$C93)</f>
        <v/>
      </c>
      <c r="V93" s="36">
        <f>SUMIFS(рўйхат!U:U,рўйхат!$CX:$CX,$B$140,рўйхат!$D:$D,$C93)</f>
        <v/>
      </c>
      <c r="W93" s="35">
        <f>SUMIFS(рўйхат!V:V,рўйхат!$CX:$CX,$B$140,рўйхат!$D:$D,$C93)</f>
        <v/>
      </c>
      <c r="X93" s="36">
        <f>SUMIFS(рўйхат!W:W,рўйхат!$CX:$CX,$B$140,рўйхат!$D:$D,$C93)</f>
        <v/>
      </c>
      <c r="Y93" s="35">
        <f>SUMIFS(рўйхат!X:X,рўйхат!$CX:$CX,$B$140,рўйхат!$D:$D,$C93)</f>
        <v/>
      </c>
      <c r="Z93" s="36">
        <f>SUMIFS(рўйхат!Y:Y,рўйхат!$CX:$CX,$B$140,рўйхат!$D:$D,$C93)</f>
        <v/>
      </c>
      <c r="AA93" s="35">
        <f>SUMIFS(рўйхат!Z:Z,рўйхат!$CX:$CX,$B$140,рўйхат!$D:$D,$C93)</f>
        <v/>
      </c>
      <c r="AB93" s="36">
        <f>SUMIFS(рўйхат!AA:AA,рўйхат!$CX:$CX,$B$140,рўйхат!$D:$D,$C93)</f>
        <v/>
      </c>
      <c r="AC93" s="35">
        <f>SUMIFS(рўйхат!AB:AB,рўйхат!$CX:$CX,$B$140,рўйхат!$D:$D,$C93)</f>
        <v/>
      </c>
      <c r="AD93" s="36">
        <f>SUMIFS(рўйхат!AC:AC,рўйхат!$CX:$CX,$B$140,рўйхат!$D:$D,$C93)</f>
        <v/>
      </c>
      <c r="AE93" s="35">
        <f>SUMIFS(рўйхат!AD:AD,рўйхат!$CX:$CX,$B$140,рўйхат!$D:$D,$C93)</f>
        <v/>
      </c>
      <c r="AF93" s="36">
        <f>SUMIFS(рўйхат!AE:AE,рўйхат!$CX:$CX,$B$140,рўйхат!$D:$D,$C93)</f>
        <v/>
      </c>
      <c r="AG93" s="35">
        <f>SUMIFS(рўйхат!AH:AH,рўйхат!$CX:$CX,$B$140,рўйхат!$D:$D,$C93)</f>
        <v/>
      </c>
      <c r="AH93" s="36">
        <f>SUMIFS(рўйхат!AI:AI,рўйхат!$CX:$CX,$B$140,рўйхат!$D:$D,$C93)</f>
        <v/>
      </c>
      <c r="AI93" s="35">
        <f>SUMIFS(рўйхат!AJ:AJ,рўйхат!$CX:$CX,$B$140,рўйхат!$D:$D,$C93)</f>
        <v/>
      </c>
      <c r="AJ93" s="36">
        <f>SUMIFS(рўйхат!AK:AK,рўйхат!$CX:$CX,$B$140,рўйхат!$D:$D,$C93)</f>
        <v/>
      </c>
      <c r="AK93" s="35">
        <f>SUMIFS(рўйхат!AL:AL,рўйхат!$CX:$CX,$B$140,рўйхат!$D:$D,$C93)</f>
        <v/>
      </c>
      <c r="AL93" s="36">
        <f>SUMIFS(рўйхат!AM:AM,рўйхат!$CX:$CX,$B$140,рўйхат!$D:$D,$C93)</f>
        <v/>
      </c>
      <c r="AM93" s="77">
        <f>IFERROR(Q93/E93,0)</f>
        <v/>
      </c>
      <c r="AN93" s="77">
        <f>IFERROR(R93/F93,0)</f>
        <v/>
      </c>
      <c r="AO93" s="35">
        <f>SUMIFS(рўйхат!AX:AX,рўйхат!$CX:$CX,$B$140,рўйхат!$D:$D,$C93)</f>
        <v/>
      </c>
      <c r="AP93" s="36">
        <f>SUMIFS(рўйхат!AY:AY,рўйхат!$CX:$CX,$B$140,рўйхат!$D:$D,$C93)</f>
        <v/>
      </c>
      <c r="AQ93" s="35">
        <f>SUMIFS(рўйхат!AZ:AZ,рўйхат!$CX:$CX,$B$140,рўйхат!$D:$D,$C93)</f>
        <v/>
      </c>
      <c r="AR93" s="36">
        <f>SUMIFS(рўйхат!BA:BA,рўйхат!$CX:$CX,$B$140,рўйхат!$D:$D,$C93)</f>
        <v/>
      </c>
      <c r="AS93" s="35">
        <f>SUMIFS(рўйхат!BB:BB,рўйхат!$CX:$CX,$B$140,рўйхат!$D:$D,$C93)</f>
        <v/>
      </c>
      <c r="AT93" s="36">
        <f>SUMIFS(рўйхат!BC:BC,рўйхат!$CX:$CX,$B$140,рўйхат!$D:$D,$C93)</f>
        <v/>
      </c>
      <c r="AU93" s="35">
        <f>SUMIFS(рўйхат!BD:BD,рўйхат!$CX:$CX,$B$140,рўйхат!$D:$D,$C93)</f>
        <v/>
      </c>
      <c r="AV93" s="36">
        <f>SUMIFS(рўйхат!BE:BE,рўйхат!$CX:$CX,$B$140,рўйхат!$D:$D,$C93)</f>
        <v/>
      </c>
      <c r="AW93" s="35">
        <f>SUMIFS(рўйхат!BF:BF,рўйхат!$CX:$CX,$B$140,рўйхат!$D:$D,$C93)</f>
        <v/>
      </c>
      <c r="AX93" s="36">
        <f>SUMIFS(рўйхат!BG:BG,рўйхат!$CX:$CX,$B$140,рўйхат!$D:$D,$C93)</f>
        <v/>
      </c>
      <c r="AY93" s="35">
        <f>SUMIFS(рўйхат!BH:BH,рўйхат!$CX:$CX,$B$140,рўйхат!$D:$D,$C93)</f>
        <v/>
      </c>
      <c r="AZ93" s="36">
        <f>SUMIFS(рўйхат!BI:BI,рўйхат!$CX:$CX,$B$140,рўйхат!$D:$D,$C93)</f>
        <v/>
      </c>
      <c r="BA93" s="35">
        <f>SUMIFS(рўйхат!BJ:BJ,рўйхат!$CX:$CX,$B$140,рўйхат!$D:$D,$C93)</f>
        <v/>
      </c>
      <c r="BB93" s="36">
        <f>SUMIFS(рўйхат!BK:BK,рўйхат!$CX:$CX,$B$140,рўйхат!$D:$D,$C93)</f>
        <v/>
      </c>
      <c r="BC93" s="77">
        <f>IFERROR(AO93/E93,0)</f>
        <v/>
      </c>
      <c r="BD93" s="77">
        <f>IFERROR(AP93/F93,0)</f>
        <v/>
      </c>
      <c r="BE93" s="35">
        <f>SUMIFS(рўйхат!BL:BL,рўйхат!$CX:$CX,$B$140,рўйхат!$D:$D,$C93)</f>
        <v/>
      </c>
      <c r="BF93" s="36">
        <f>SUMIFS(рўйхат!BM:BM,рўйхат!$CX:$CX,$B$140,рўйхат!$D:$D,$C93)</f>
        <v/>
      </c>
      <c r="BG93" s="35">
        <f>SUMIFS(рўйхат!BN:BN,рўйхат!$CX:$CX,$B$140,рўйхат!$D:$D,$C93)</f>
        <v/>
      </c>
      <c r="BH93" s="36">
        <f>SUMIFS(рўйхат!BO:BO,рўйхат!$CX:$CX,$B$140,рўйхат!$D:$D,$C93)</f>
        <v/>
      </c>
      <c r="BI93" s="35">
        <f>SUMIFS(рўйхат!BP:BP,рўйхат!$CX:$CX,$B$140,рўйхат!$D:$D,$C93)</f>
        <v/>
      </c>
      <c r="BJ93" s="36">
        <f>SUMIFS(рўйхат!BQ:BQ,рўйхат!$CX:$CX,$B$140,рўйхат!$D:$D,$C93)</f>
        <v/>
      </c>
      <c r="BK93" s="35">
        <f>SUMIFS(рўйхат!BR:BR,рўйхат!$CX:$CX,$B$140,рўйхат!$D:$D,$C93)</f>
        <v/>
      </c>
      <c r="BL93" s="36">
        <f>SUMIFS(рўйхат!BS:BS,рўйхат!$CX:$CX,$B$140,рўйхат!$D:$D,$C93)</f>
        <v/>
      </c>
      <c r="BM93" s="35">
        <f>SUMIFS(рўйхат!BT:BT,рўйхат!$CX:$CX,$B$140,рўйхат!$D:$D,$C93)</f>
        <v/>
      </c>
      <c r="BN93" s="36">
        <f>SUMIFS(рўйхат!BU:BU,рўйхат!$CX:$CX,$B$140,рўйхат!$D:$D,$C93)</f>
        <v/>
      </c>
      <c r="BO93" s="35">
        <f>SUMIFS(рўйхат!BX:BX,рўйхат!$CX:$CX,$B$140,рўйхат!$D:$D,$C93)</f>
        <v/>
      </c>
      <c r="BP93" s="36">
        <f>SUMIFS(рўйхат!BY:BY,рўйхат!$CX:$CX,$B$140,рўйхат!$D:$D,$C93)</f>
        <v/>
      </c>
      <c r="BQ93" s="35">
        <f>SUMIFS(рўйхат!BZ:BZ,рўйхат!$CX:$CX,$B$140,рўйхат!$D:$D,$C93)</f>
        <v/>
      </c>
      <c r="BR93" s="36">
        <f>SUMIFS(рўйхат!CA:CA,рўйхат!$CX:$CX,$B$140,рўйхат!$D:$D,$C93)</f>
        <v/>
      </c>
      <c r="BS93" s="35">
        <f>SUMIFS(рўйхат!CB:CB,рўйхат!$CX:$CX,$B$140,рўйхат!$D:$D,$C93)</f>
        <v/>
      </c>
      <c r="BT93" s="36">
        <f>SUMIFS(рўйхат!CC:CC,рўйхат!$CX:$CX,$B$140,рўйхат!$D:$D,$C93)</f>
        <v/>
      </c>
      <c r="BU93" s="35">
        <f>SUMIFS(рўйхат!CD:CD,рўйхат!$CX:$CX,$B$140,рўйхат!$D:$D,$C93)</f>
        <v/>
      </c>
      <c r="BV93" s="36">
        <f>SUMIFS(рўйхат!CE:CE,рўйхат!$CX:$CX,$B$140,рўйхат!$D:$D,$C93)</f>
        <v/>
      </c>
      <c r="BW93" s="35">
        <f>SUMIFS(рўйхат!CH:CH,рўйхат!$CX:$CX,$B$140,рўйхат!$D:$D,$C93)</f>
        <v/>
      </c>
      <c r="BX93" s="36">
        <f>SUMIFS(рўйхат!CI:CI,рўйхат!$CX:$CX,$B$140,рўйхат!$D:$D,$C93)</f>
        <v/>
      </c>
      <c r="BY93" s="35">
        <f>SUMIFS(рўйхат!CJ:CJ,рўйхат!$CX:$CX,$B$140,рўйхат!$D:$D,$C93)</f>
        <v/>
      </c>
      <c r="BZ93" s="36">
        <f>SUMIFS(рўйхат!CK:CK,рўйхат!$CX:$CX,$B$140,рўйхат!$D:$D,$C93)</f>
        <v/>
      </c>
      <c r="CA93" s="35">
        <f>SUMIFS(рўйхат!CL:CL,рўйхат!$CX:$CX,$B$140,рўйхат!$D:$D,$C93)</f>
        <v/>
      </c>
      <c r="CB93" s="36">
        <f>SUMIFS(рўйхат!CM:CM,рўйхат!$CX:$CX,$B$140,рўйхат!$D:$D,$C93)</f>
        <v/>
      </c>
      <c r="CC93" s="35">
        <f>SUMIFS(рўйхат!CN:CN,рўйхат!$CX:$CX,$B$140,рўйхат!$D:$D,$C93)</f>
        <v/>
      </c>
      <c r="CD93" s="36">
        <f>SUMIFS(рўйхат!CO:CO,рўйхат!$CX:$CX,$B$140,рўйхат!$D:$D,$C93)</f>
        <v/>
      </c>
      <c r="CE93" s="77">
        <f>IFERROR(BE93/(Q93+BE93),0)</f>
        <v/>
      </c>
      <c r="CF93" s="78">
        <f>IFERROR(BF93/(R93+BF93),0)</f>
        <v/>
      </c>
    </row>
    <row r="94" hidden="1" outlineLevel="1" ht="30" customFormat="1" customHeight="1" s="8">
      <c r="A94" s="39" t="n"/>
      <c r="B94" s="50" t="n">
        <v>20</v>
      </c>
      <c r="C94" s="131" t="inlineStr">
        <is>
          <t>Етарли тажрибага эга бўлмаган етказиб берувчилар билан тузилган тўғридан-тўғри шартномалар таҳлили</t>
        </is>
      </c>
      <c r="D94" s="16" t="n"/>
      <c r="E94" s="35">
        <f>SUMIFS(рўйхат!F:F,рўйхат!$CX:$CX,$B$140,рўйхат!$D:$D,$C94)</f>
        <v/>
      </c>
      <c r="F94" s="36">
        <f>SUMIFS(рўйхат!G:G,рўйхат!$CX:$CX,$B$140,рўйхат!$D:$D,$C94)</f>
        <v/>
      </c>
      <c r="G94" s="35">
        <f>SUMIFS(рўйхат!H:H,рўйхат!$CX:$CX,$B$140,рўйхат!$D:$D,$C94)</f>
        <v/>
      </c>
      <c r="H94" s="36">
        <f>SUMIFS(рўйхат!I:I,рўйхат!$CX:$CX,$B$140,рўйхат!$D:$D,$C94)</f>
        <v/>
      </c>
      <c r="I94" s="35">
        <f>SUMIFS(рўйхат!J:J,рўйхат!$CX:$CX,$B$140,рўйхат!$D:$D,$C94)</f>
        <v/>
      </c>
      <c r="J94" s="36">
        <f>SUMIFS(рўйхат!K:K,рўйхат!$CX:$CX,$B$140,рўйхат!$D:$D,$C94)</f>
        <v/>
      </c>
      <c r="K94" s="35">
        <f>SUMIFS(рўйхат!L:L,рўйхат!$CX:$CX,$B$140,рўйхат!$D:$D,$C94)</f>
        <v/>
      </c>
      <c r="L94" s="36">
        <f>SUMIFS(рўйхат!M:M,рўйхат!$CX:$CX,$B$140,рўйхат!$D:$D,$C94)</f>
        <v/>
      </c>
      <c r="M94" s="35">
        <f>SUMIFS(рўйхат!N:N,рўйхат!$CX:$CX,$B$140,рўйхат!$D:$D,$C94)</f>
        <v/>
      </c>
      <c r="N94" s="36">
        <f>SUMIFS(рўйхат!O:O,рўйхат!$CX:$CX,$B$140,рўйхат!$D:$D,$C94)</f>
        <v/>
      </c>
      <c r="O94" s="34">
        <f>IFERROR(M94/E94,0)</f>
        <v/>
      </c>
      <c r="P94" s="34">
        <f>IFERROR(N94/F94,0)</f>
        <v/>
      </c>
      <c r="Q94" s="35">
        <f>SUMIFS(рўйхат!P:P,рўйхат!$CX:$CX,$B$140,рўйхат!$D:$D,$C94)</f>
        <v/>
      </c>
      <c r="R94" s="36">
        <f>SUMIFS(рўйхат!Q:Q,рўйхат!$CX:$CX,$B$140,рўйхат!$D:$D,$C94)</f>
        <v/>
      </c>
      <c r="S94" s="35">
        <f>SUMIFS(рўйхат!R:R,рўйхат!$CX:$CX,$B$140,рўйхат!$D:$D,$C94)</f>
        <v/>
      </c>
      <c r="T94" s="36">
        <f>SUMIFS(рўйхат!S:S,рўйхат!$CX:$CX,$B$140,рўйхат!$D:$D,$C94)</f>
        <v/>
      </c>
      <c r="U94" s="35">
        <f>SUMIFS(рўйхат!T:T,рўйхат!$CX:$CX,$B$140,рўйхат!$D:$D,$C94)</f>
        <v/>
      </c>
      <c r="V94" s="36">
        <f>SUMIFS(рўйхат!U:U,рўйхат!$CX:$CX,$B$140,рўйхат!$D:$D,$C94)</f>
        <v/>
      </c>
      <c r="W94" s="35">
        <f>SUMIFS(рўйхат!V:V,рўйхат!$CX:$CX,$B$140,рўйхат!$D:$D,$C94)</f>
        <v/>
      </c>
      <c r="X94" s="36">
        <f>SUMIFS(рўйхат!W:W,рўйхат!$CX:$CX,$B$140,рўйхат!$D:$D,$C94)</f>
        <v/>
      </c>
      <c r="Y94" s="35">
        <f>SUMIFS(рўйхат!X:X,рўйхат!$CX:$CX,$B$140,рўйхат!$D:$D,$C94)</f>
        <v/>
      </c>
      <c r="Z94" s="36">
        <f>SUMIFS(рўйхат!Y:Y,рўйхат!$CX:$CX,$B$140,рўйхат!$D:$D,$C94)</f>
        <v/>
      </c>
      <c r="AA94" s="35">
        <f>SUMIFS(рўйхат!Z:Z,рўйхат!$CX:$CX,$B$140,рўйхат!$D:$D,$C94)</f>
        <v/>
      </c>
      <c r="AB94" s="36">
        <f>SUMIFS(рўйхат!AA:AA,рўйхат!$CX:$CX,$B$140,рўйхат!$D:$D,$C94)</f>
        <v/>
      </c>
      <c r="AC94" s="35">
        <f>SUMIFS(рўйхат!AB:AB,рўйхат!$CX:$CX,$B$140,рўйхат!$D:$D,$C94)</f>
        <v/>
      </c>
      <c r="AD94" s="36">
        <f>SUMIFS(рўйхат!AC:AC,рўйхат!$CX:$CX,$B$140,рўйхат!$D:$D,$C94)</f>
        <v/>
      </c>
      <c r="AE94" s="35">
        <f>SUMIFS(рўйхат!AD:AD,рўйхат!$CX:$CX,$B$140,рўйхат!$D:$D,$C94)</f>
        <v/>
      </c>
      <c r="AF94" s="36">
        <f>SUMIFS(рўйхат!AE:AE,рўйхат!$CX:$CX,$B$140,рўйхат!$D:$D,$C94)</f>
        <v/>
      </c>
      <c r="AG94" s="35">
        <f>SUMIFS(рўйхат!AH:AH,рўйхат!$CX:$CX,$B$140,рўйхат!$D:$D,$C94)</f>
        <v/>
      </c>
      <c r="AH94" s="36">
        <f>SUMIFS(рўйхат!AI:AI,рўйхат!$CX:$CX,$B$140,рўйхат!$D:$D,$C94)</f>
        <v/>
      </c>
      <c r="AI94" s="35">
        <f>SUMIFS(рўйхат!AJ:AJ,рўйхат!$CX:$CX,$B$140,рўйхат!$D:$D,$C94)</f>
        <v/>
      </c>
      <c r="AJ94" s="36">
        <f>SUMIFS(рўйхат!AK:AK,рўйхат!$CX:$CX,$B$140,рўйхат!$D:$D,$C94)</f>
        <v/>
      </c>
      <c r="AK94" s="35">
        <f>SUMIFS(рўйхат!AL:AL,рўйхат!$CX:$CX,$B$140,рўйхат!$D:$D,$C94)</f>
        <v/>
      </c>
      <c r="AL94" s="36">
        <f>SUMIFS(рўйхат!AM:AM,рўйхат!$CX:$CX,$B$140,рўйхат!$D:$D,$C94)</f>
        <v/>
      </c>
      <c r="AM94" s="77">
        <f>IFERROR(Q94/E94,0)</f>
        <v/>
      </c>
      <c r="AN94" s="77">
        <f>IFERROR(R94/F94,0)</f>
        <v/>
      </c>
      <c r="AO94" s="35">
        <f>SUMIFS(рўйхат!AX:AX,рўйхат!$CX:$CX,$B$140,рўйхат!$D:$D,$C94)</f>
        <v/>
      </c>
      <c r="AP94" s="36">
        <f>SUMIFS(рўйхат!AY:AY,рўйхат!$CX:$CX,$B$140,рўйхат!$D:$D,$C94)</f>
        <v/>
      </c>
      <c r="AQ94" s="35">
        <f>SUMIFS(рўйхат!AZ:AZ,рўйхат!$CX:$CX,$B$140,рўйхат!$D:$D,$C94)</f>
        <v/>
      </c>
      <c r="AR94" s="36">
        <f>SUMIFS(рўйхат!BA:BA,рўйхат!$CX:$CX,$B$140,рўйхат!$D:$D,$C94)</f>
        <v/>
      </c>
      <c r="AS94" s="35">
        <f>SUMIFS(рўйхат!BB:BB,рўйхат!$CX:$CX,$B$140,рўйхат!$D:$D,$C94)</f>
        <v/>
      </c>
      <c r="AT94" s="36">
        <f>SUMIFS(рўйхат!BC:BC,рўйхат!$CX:$CX,$B$140,рўйхат!$D:$D,$C94)</f>
        <v/>
      </c>
      <c r="AU94" s="35">
        <f>SUMIFS(рўйхат!BD:BD,рўйхат!$CX:$CX,$B$140,рўйхат!$D:$D,$C94)</f>
        <v/>
      </c>
      <c r="AV94" s="36">
        <f>SUMIFS(рўйхат!BE:BE,рўйхат!$CX:$CX,$B$140,рўйхат!$D:$D,$C94)</f>
        <v/>
      </c>
      <c r="AW94" s="35">
        <f>SUMIFS(рўйхат!BF:BF,рўйхат!$CX:$CX,$B$140,рўйхат!$D:$D,$C94)</f>
        <v/>
      </c>
      <c r="AX94" s="36">
        <f>SUMIFS(рўйхат!BG:BG,рўйхат!$CX:$CX,$B$140,рўйхат!$D:$D,$C94)</f>
        <v/>
      </c>
      <c r="AY94" s="35">
        <f>SUMIFS(рўйхат!BH:BH,рўйхат!$CX:$CX,$B$140,рўйхат!$D:$D,$C94)</f>
        <v/>
      </c>
      <c r="AZ94" s="36">
        <f>SUMIFS(рўйхат!BI:BI,рўйхат!$CX:$CX,$B$140,рўйхат!$D:$D,$C94)</f>
        <v/>
      </c>
      <c r="BA94" s="35">
        <f>SUMIFS(рўйхат!BJ:BJ,рўйхат!$CX:$CX,$B$140,рўйхат!$D:$D,$C94)</f>
        <v/>
      </c>
      <c r="BB94" s="36">
        <f>SUMIFS(рўйхат!BK:BK,рўйхат!$CX:$CX,$B$140,рўйхат!$D:$D,$C94)</f>
        <v/>
      </c>
      <c r="BC94" s="77">
        <f>IFERROR(AO94/E94,0)</f>
        <v/>
      </c>
      <c r="BD94" s="77">
        <f>IFERROR(AP94/F94,0)</f>
        <v/>
      </c>
      <c r="BE94" s="35">
        <f>SUMIFS(рўйхат!BL:BL,рўйхат!$CX:$CX,$B$140,рўйхат!$D:$D,$C94)</f>
        <v/>
      </c>
      <c r="BF94" s="36">
        <f>SUMIFS(рўйхат!BM:BM,рўйхат!$CX:$CX,$B$140,рўйхат!$D:$D,$C94)</f>
        <v/>
      </c>
      <c r="BG94" s="35">
        <f>SUMIFS(рўйхат!BN:BN,рўйхат!$CX:$CX,$B$140,рўйхат!$D:$D,$C94)</f>
        <v/>
      </c>
      <c r="BH94" s="36">
        <f>SUMIFS(рўйхат!BO:BO,рўйхат!$CX:$CX,$B$140,рўйхат!$D:$D,$C94)</f>
        <v/>
      </c>
      <c r="BI94" s="35">
        <f>SUMIFS(рўйхат!BP:BP,рўйхат!$CX:$CX,$B$140,рўйхат!$D:$D,$C94)</f>
        <v/>
      </c>
      <c r="BJ94" s="36">
        <f>SUMIFS(рўйхат!BQ:BQ,рўйхат!$CX:$CX,$B$140,рўйхат!$D:$D,$C94)</f>
        <v/>
      </c>
      <c r="BK94" s="35">
        <f>SUMIFS(рўйхат!BR:BR,рўйхат!$CX:$CX,$B$140,рўйхат!$D:$D,$C94)</f>
        <v/>
      </c>
      <c r="BL94" s="36">
        <f>SUMIFS(рўйхат!BS:BS,рўйхат!$CX:$CX,$B$140,рўйхат!$D:$D,$C94)</f>
        <v/>
      </c>
      <c r="BM94" s="35">
        <f>SUMIFS(рўйхат!BT:BT,рўйхат!$CX:$CX,$B$140,рўйхат!$D:$D,$C94)</f>
        <v/>
      </c>
      <c r="BN94" s="36">
        <f>SUMIFS(рўйхат!BU:BU,рўйхат!$CX:$CX,$B$140,рўйхат!$D:$D,$C94)</f>
        <v/>
      </c>
      <c r="BO94" s="35">
        <f>SUMIFS(рўйхат!BX:BX,рўйхат!$CX:$CX,$B$140,рўйхат!$D:$D,$C94)</f>
        <v/>
      </c>
      <c r="BP94" s="36">
        <f>SUMIFS(рўйхат!BY:BY,рўйхат!$CX:$CX,$B$140,рўйхат!$D:$D,$C94)</f>
        <v/>
      </c>
      <c r="BQ94" s="35">
        <f>SUMIFS(рўйхат!BZ:BZ,рўйхат!$CX:$CX,$B$140,рўйхат!$D:$D,$C94)</f>
        <v/>
      </c>
      <c r="BR94" s="36">
        <f>SUMIFS(рўйхат!CA:CA,рўйхат!$CX:$CX,$B$140,рўйхат!$D:$D,$C94)</f>
        <v/>
      </c>
      <c r="BS94" s="35">
        <f>SUMIFS(рўйхат!CB:CB,рўйхат!$CX:$CX,$B$140,рўйхат!$D:$D,$C94)</f>
        <v/>
      </c>
      <c r="BT94" s="36">
        <f>SUMIFS(рўйхат!CC:CC,рўйхат!$CX:$CX,$B$140,рўйхат!$D:$D,$C94)</f>
        <v/>
      </c>
      <c r="BU94" s="35">
        <f>SUMIFS(рўйхат!CD:CD,рўйхат!$CX:$CX,$B$140,рўйхат!$D:$D,$C94)</f>
        <v/>
      </c>
      <c r="BV94" s="36">
        <f>SUMIFS(рўйхат!CE:CE,рўйхат!$CX:$CX,$B$140,рўйхат!$D:$D,$C94)</f>
        <v/>
      </c>
      <c r="BW94" s="35">
        <f>SUMIFS(рўйхат!CH:CH,рўйхат!$CX:$CX,$B$140,рўйхат!$D:$D,$C94)</f>
        <v/>
      </c>
      <c r="BX94" s="36">
        <f>SUMIFS(рўйхат!CI:CI,рўйхат!$CX:$CX,$B$140,рўйхат!$D:$D,$C94)</f>
        <v/>
      </c>
      <c r="BY94" s="35">
        <f>SUMIFS(рўйхат!CJ:CJ,рўйхат!$CX:$CX,$B$140,рўйхат!$D:$D,$C94)</f>
        <v/>
      </c>
      <c r="BZ94" s="36">
        <f>SUMIFS(рўйхат!CK:CK,рўйхат!$CX:$CX,$B$140,рўйхат!$D:$D,$C94)</f>
        <v/>
      </c>
      <c r="CA94" s="35">
        <f>SUMIFS(рўйхат!CL:CL,рўйхат!$CX:$CX,$B$140,рўйхат!$D:$D,$C94)</f>
        <v/>
      </c>
      <c r="CB94" s="36">
        <f>SUMIFS(рўйхат!CM:CM,рўйхат!$CX:$CX,$B$140,рўйхат!$D:$D,$C94)</f>
        <v/>
      </c>
      <c r="CC94" s="35">
        <f>SUMIFS(рўйхат!CN:CN,рўйхат!$CX:$CX,$B$140,рўйхат!$D:$D,$C94)</f>
        <v/>
      </c>
      <c r="CD94" s="36">
        <f>SUMIFS(рўйхат!CO:CO,рўйхат!$CX:$CX,$B$140,рўйхат!$D:$D,$C94)</f>
        <v/>
      </c>
      <c r="CE94" s="77">
        <f>IFERROR(BE94/(Q94+BE94),0)</f>
        <v/>
      </c>
      <c r="CF94" s="78">
        <f>IFERROR(BF94/(R94+BF94),0)</f>
        <v/>
      </c>
    </row>
    <row r="95" hidden="1" outlineLevel="1" ht="30" customFormat="1" customHeight="1" s="8">
      <c r="A95" s="39" t="n"/>
      <c r="B95" s="50" t="n">
        <v>21</v>
      </c>
      <c r="C95" s="131" t="inlineStr">
        <is>
          <t>Импорт маҳсулотлари таҳлили</t>
        </is>
      </c>
      <c r="D95" s="16" t="n"/>
      <c r="E95" s="35">
        <f>SUMIFS(рўйхат!F:F,рўйхат!$CX:$CX,$B$140,рўйхат!$D:$D,$C95)</f>
        <v/>
      </c>
      <c r="F95" s="36">
        <f>SUMIFS(рўйхат!G:G,рўйхат!$CX:$CX,$B$140,рўйхат!$D:$D,$C95)</f>
        <v/>
      </c>
      <c r="G95" s="35">
        <f>SUMIFS(рўйхат!H:H,рўйхат!$CX:$CX,$B$140,рўйхат!$D:$D,$C95)</f>
        <v/>
      </c>
      <c r="H95" s="36">
        <f>SUMIFS(рўйхат!I:I,рўйхат!$CX:$CX,$B$140,рўйхат!$D:$D,$C95)</f>
        <v/>
      </c>
      <c r="I95" s="35">
        <f>SUMIFS(рўйхат!J:J,рўйхат!$CX:$CX,$B$140,рўйхат!$D:$D,$C95)</f>
        <v/>
      </c>
      <c r="J95" s="36">
        <f>SUMIFS(рўйхат!K:K,рўйхат!$CX:$CX,$B$140,рўйхат!$D:$D,$C95)</f>
        <v/>
      </c>
      <c r="K95" s="35">
        <f>SUMIFS(рўйхат!L:L,рўйхат!$CX:$CX,$B$140,рўйхат!$D:$D,$C95)</f>
        <v/>
      </c>
      <c r="L95" s="36">
        <f>SUMIFS(рўйхат!M:M,рўйхат!$CX:$CX,$B$140,рўйхат!$D:$D,$C95)</f>
        <v/>
      </c>
      <c r="M95" s="35">
        <f>SUMIFS(рўйхат!N:N,рўйхат!$CX:$CX,$B$140,рўйхат!$D:$D,$C95)</f>
        <v/>
      </c>
      <c r="N95" s="36">
        <f>SUMIFS(рўйхат!O:O,рўйхат!$CX:$CX,$B$140,рўйхат!$D:$D,$C95)</f>
        <v/>
      </c>
      <c r="O95" s="34">
        <f>IFERROR(M95/E95,0)</f>
        <v/>
      </c>
      <c r="P95" s="34">
        <f>IFERROR(N95/F95,0)</f>
        <v/>
      </c>
      <c r="Q95" s="35">
        <f>SUMIFS(рўйхат!P:P,рўйхат!$CX:$CX,$B$140,рўйхат!$D:$D,$C95)</f>
        <v/>
      </c>
      <c r="R95" s="36">
        <f>SUMIFS(рўйхат!Q:Q,рўйхат!$CX:$CX,$B$140,рўйхат!$D:$D,$C95)</f>
        <v/>
      </c>
      <c r="S95" s="35">
        <f>SUMIFS(рўйхат!R:R,рўйхат!$CX:$CX,$B$140,рўйхат!$D:$D,$C95)</f>
        <v/>
      </c>
      <c r="T95" s="36">
        <f>SUMIFS(рўйхат!S:S,рўйхат!$CX:$CX,$B$140,рўйхат!$D:$D,$C95)</f>
        <v/>
      </c>
      <c r="U95" s="35">
        <f>SUMIFS(рўйхат!T:T,рўйхат!$CX:$CX,$B$140,рўйхат!$D:$D,$C95)</f>
        <v/>
      </c>
      <c r="V95" s="36">
        <f>SUMIFS(рўйхат!U:U,рўйхат!$CX:$CX,$B$140,рўйхат!$D:$D,$C95)</f>
        <v/>
      </c>
      <c r="W95" s="35">
        <f>SUMIFS(рўйхат!V:V,рўйхат!$CX:$CX,$B$140,рўйхат!$D:$D,$C95)</f>
        <v/>
      </c>
      <c r="X95" s="36">
        <f>SUMIFS(рўйхат!W:W,рўйхат!$CX:$CX,$B$140,рўйхат!$D:$D,$C95)</f>
        <v/>
      </c>
      <c r="Y95" s="35">
        <f>SUMIFS(рўйхат!X:X,рўйхат!$CX:$CX,$B$140,рўйхат!$D:$D,$C95)</f>
        <v/>
      </c>
      <c r="Z95" s="36">
        <f>SUMIFS(рўйхат!Y:Y,рўйхат!$CX:$CX,$B$140,рўйхат!$D:$D,$C95)</f>
        <v/>
      </c>
      <c r="AA95" s="35">
        <f>SUMIFS(рўйхат!Z:Z,рўйхат!$CX:$CX,$B$140,рўйхат!$D:$D,$C95)</f>
        <v/>
      </c>
      <c r="AB95" s="36">
        <f>SUMIFS(рўйхат!AA:AA,рўйхат!$CX:$CX,$B$140,рўйхат!$D:$D,$C95)</f>
        <v/>
      </c>
      <c r="AC95" s="35">
        <f>SUMIFS(рўйхат!AB:AB,рўйхат!$CX:$CX,$B$140,рўйхат!$D:$D,$C95)</f>
        <v/>
      </c>
      <c r="AD95" s="36">
        <f>SUMIFS(рўйхат!AC:AC,рўйхат!$CX:$CX,$B$140,рўйхат!$D:$D,$C95)</f>
        <v/>
      </c>
      <c r="AE95" s="35">
        <f>SUMIFS(рўйхат!AD:AD,рўйхат!$CX:$CX,$B$140,рўйхат!$D:$D,$C95)</f>
        <v/>
      </c>
      <c r="AF95" s="36">
        <f>SUMIFS(рўйхат!AE:AE,рўйхат!$CX:$CX,$B$140,рўйхат!$D:$D,$C95)</f>
        <v/>
      </c>
      <c r="AG95" s="35">
        <f>SUMIFS(рўйхат!AH:AH,рўйхат!$CX:$CX,$B$140,рўйхат!$D:$D,$C95)</f>
        <v/>
      </c>
      <c r="AH95" s="36">
        <f>SUMIFS(рўйхат!AI:AI,рўйхат!$CX:$CX,$B$140,рўйхат!$D:$D,$C95)</f>
        <v/>
      </c>
      <c r="AI95" s="35">
        <f>SUMIFS(рўйхат!AJ:AJ,рўйхат!$CX:$CX,$B$140,рўйхат!$D:$D,$C95)</f>
        <v/>
      </c>
      <c r="AJ95" s="36">
        <f>SUMIFS(рўйхат!AK:AK,рўйхат!$CX:$CX,$B$140,рўйхат!$D:$D,$C95)</f>
        <v/>
      </c>
      <c r="AK95" s="35">
        <f>SUMIFS(рўйхат!AL:AL,рўйхат!$CX:$CX,$B$140,рўйхат!$D:$D,$C95)</f>
        <v/>
      </c>
      <c r="AL95" s="36">
        <f>SUMIFS(рўйхат!AM:AM,рўйхат!$CX:$CX,$B$140,рўйхат!$D:$D,$C95)</f>
        <v/>
      </c>
      <c r="AM95" s="77">
        <f>IFERROR(Q95/E95,0)</f>
        <v/>
      </c>
      <c r="AN95" s="77">
        <f>IFERROR(R95/F95,0)</f>
        <v/>
      </c>
      <c r="AO95" s="35">
        <f>SUMIFS(рўйхат!AX:AX,рўйхат!$CX:$CX,$B$140,рўйхат!$D:$D,$C95)</f>
        <v/>
      </c>
      <c r="AP95" s="36">
        <f>SUMIFS(рўйхат!AY:AY,рўйхат!$CX:$CX,$B$140,рўйхат!$D:$D,$C95)</f>
        <v/>
      </c>
      <c r="AQ95" s="35">
        <f>SUMIFS(рўйхат!AZ:AZ,рўйхат!$CX:$CX,$B$140,рўйхат!$D:$D,$C95)</f>
        <v/>
      </c>
      <c r="AR95" s="36">
        <f>SUMIFS(рўйхат!BA:BA,рўйхат!$CX:$CX,$B$140,рўйхат!$D:$D,$C95)</f>
        <v/>
      </c>
      <c r="AS95" s="35">
        <f>SUMIFS(рўйхат!BB:BB,рўйхат!$CX:$CX,$B$140,рўйхат!$D:$D,$C95)</f>
        <v/>
      </c>
      <c r="AT95" s="36">
        <f>SUMIFS(рўйхат!BC:BC,рўйхат!$CX:$CX,$B$140,рўйхат!$D:$D,$C95)</f>
        <v/>
      </c>
      <c r="AU95" s="35">
        <f>SUMIFS(рўйхат!BD:BD,рўйхат!$CX:$CX,$B$140,рўйхат!$D:$D,$C95)</f>
        <v/>
      </c>
      <c r="AV95" s="36">
        <f>SUMIFS(рўйхат!BE:BE,рўйхат!$CX:$CX,$B$140,рўйхат!$D:$D,$C95)</f>
        <v/>
      </c>
      <c r="AW95" s="35">
        <f>SUMIFS(рўйхат!BF:BF,рўйхат!$CX:$CX,$B$140,рўйхат!$D:$D,$C95)</f>
        <v/>
      </c>
      <c r="AX95" s="36">
        <f>SUMIFS(рўйхат!BG:BG,рўйхат!$CX:$CX,$B$140,рўйхат!$D:$D,$C95)</f>
        <v/>
      </c>
      <c r="AY95" s="35">
        <f>SUMIFS(рўйхат!BH:BH,рўйхат!$CX:$CX,$B$140,рўйхат!$D:$D,$C95)</f>
        <v/>
      </c>
      <c r="AZ95" s="36">
        <f>SUMIFS(рўйхат!BI:BI,рўйхат!$CX:$CX,$B$140,рўйхат!$D:$D,$C95)</f>
        <v/>
      </c>
      <c r="BA95" s="35">
        <f>SUMIFS(рўйхат!BJ:BJ,рўйхат!$CX:$CX,$B$140,рўйхат!$D:$D,$C95)</f>
        <v/>
      </c>
      <c r="BB95" s="36">
        <f>SUMIFS(рўйхат!BK:BK,рўйхат!$CX:$CX,$B$140,рўйхат!$D:$D,$C95)</f>
        <v/>
      </c>
      <c r="BC95" s="77">
        <f>IFERROR(AO95/E95,0)</f>
        <v/>
      </c>
      <c r="BD95" s="77">
        <f>IFERROR(AP95/F95,0)</f>
        <v/>
      </c>
      <c r="BE95" s="35">
        <f>SUMIFS(рўйхат!BL:BL,рўйхат!$CX:$CX,$B$140,рўйхат!$D:$D,$C95)</f>
        <v/>
      </c>
      <c r="BF95" s="36">
        <f>SUMIFS(рўйхат!BM:BM,рўйхат!$CX:$CX,$B$140,рўйхат!$D:$D,$C95)</f>
        <v/>
      </c>
      <c r="BG95" s="35">
        <f>SUMIFS(рўйхат!BN:BN,рўйхат!$CX:$CX,$B$140,рўйхат!$D:$D,$C95)</f>
        <v/>
      </c>
      <c r="BH95" s="36">
        <f>SUMIFS(рўйхат!BO:BO,рўйхат!$CX:$CX,$B$140,рўйхат!$D:$D,$C95)</f>
        <v/>
      </c>
      <c r="BI95" s="35">
        <f>SUMIFS(рўйхат!BP:BP,рўйхат!$CX:$CX,$B$140,рўйхат!$D:$D,$C95)</f>
        <v/>
      </c>
      <c r="BJ95" s="36">
        <f>SUMIFS(рўйхат!BQ:BQ,рўйхат!$CX:$CX,$B$140,рўйхат!$D:$D,$C95)</f>
        <v/>
      </c>
      <c r="BK95" s="35">
        <f>SUMIFS(рўйхат!BR:BR,рўйхат!$CX:$CX,$B$140,рўйхат!$D:$D,$C95)</f>
        <v/>
      </c>
      <c r="BL95" s="36">
        <f>SUMIFS(рўйхат!BS:BS,рўйхат!$CX:$CX,$B$140,рўйхат!$D:$D,$C95)</f>
        <v/>
      </c>
      <c r="BM95" s="35">
        <f>SUMIFS(рўйхат!BT:BT,рўйхат!$CX:$CX,$B$140,рўйхат!$D:$D,$C95)</f>
        <v/>
      </c>
      <c r="BN95" s="36">
        <f>SUMIFS(рўйхат!BU:BU,рўйхат!$CX:$CX,$B$140,рўйхат!$D:$D,$C95)</f>
        <v/>
      </c>
      <c r="BO95" s="35">
        <f>SUMIFS(рўйхат!BX:BX,рўйхат!$CX:$CX,$B$140,рўйхат!$D:$D,$C95)</f>
        <v/>
      </c>
      <c r="BP95" s="36">
        <f>SUMIFS(рўйхат!BY:BY,рўйхат!$CX:$CX,$B$140,рўйхат!$D:$D,$C95)</f>
        <v/>
      </c>
      <c r="BQ95" s="35">
        <f>SUMIFS(рўйхат!BZ:BZ,рўйхат!$CX:$CX,$B$140,рўйхат!$D:$D,$C95)</f>
        <v/>
      </c>
      <c r="BR95" s="36">
        <f>SUMIFS(рўйхат!CA:CA,рўйхат!$CX:$CX,$B$140,рўйхат!$D:$D,$C95)</f>
        <v/>
      </c>
      <c r="BS95" s="35">
        <f>SUMIFS(рўйхат!CB:CB,рўйхат!$CX:$CX,$B$140,рўйхат!$D:$D,$C95)</f>
        <v/>
      </c>
      <c r="BT95" s="36">
        <f>SUMIFS(рўйхат!CC:CC,рўйхат!$CX:$CX,$B$140,рўйхат!$D:$D,$C95)</f>
        <v/>
      </c>
      <c r="BU95" s="35">
        <f>SUMIFS(рўйхат!CD:CD,рўйхат!$CX:$CX,$B$140,рўйхат!$D:$D,$C95)</f>
        <v/>
      </c>
      <c r="BV95" s="36">
        <f>SUMIFS(рўйхат!CE:CE,рўйхат!$CX:$CX,$B$140,рўйхат!$D:$D,$C95)</f>
        <v/>
      </c>
      <c r="BW95" s="35">
        <f>SUMIFS(рўйхат!CH:CH,рўйхат!$CX:$CX,$B$140,рўйхат!$D:$D,$C95)</f>
        <v/>
      </c>
      <c r="BX95" s="36">
        <f>SUMIFS(рўйхат!CI:CI,рўйхат!$CX:$CX,$B$140,рўйхат!$D:$D,$C95)</f>
        <v/>
      </c>
      <c r="BY95" s="35">
        <f>SUMIFS(рўйхат!CJ:CJ,рўйхат!$CX:$CX,$B$140,рўйхат!$D:$D,$C95)</f>
        <v/>
      </c>
      <c r="BZ95" s="36">
        <f>SUMIFS(рўйхат!CK:CK,рўйхат!$CX:$CX,$B$140,рўйхат!$D:$D,$C95)</f>
        <v/>
      </c>
      <c r="CA95" s="35">
        <f>SUMIFS(рўйхат!CL:CL,рўйхат!$CX:$CX,$B$140,рўйхат!$D:$D,$C95)</f>
        <v/>
      </c>
      <c r="CB95" s="36">
        <f>SUMIFS(рўйхат!CM:CM,рўйхат!$CX:$CX,$B$140,рўйхат!$D:$D,$C95)</f>
        <v/>
      </c>
      <c r="CC95" s="35">
        <f>SUMIFS(рўйхат!CN:CN,рўйхат!$CX:$CX,$B$140,рўйхат!$D:$D,$C95)</f>
        <v/>
      </c>
      <c r="CD95" s="36">
        <f>SUMIFS(рўйхат!CO:CO,рўйхат!$CX:$CX,$B$140,рўйхат!$D:$D,$C95)</f>
        <v/>
      </c>
      <c r="CE95" s="77">
        <f>IFERROR(BE95/(Q95+BE95),0)</f>
        <v/>
      </c>
      <c r="CF95" s="78">
        <f>IFERROR(BF95/(R95+BF95),0)</f>
        <v/>
      </c>
    </row>
    <row r="96" hidden="1" outlineLevel="1" ht="30" customFormat="1" customHeight="1" s="8">
      <c r="A96" s="39" t="n"/>
      <c r="B96" s="50" t="n">
        <v>22</v>
      </c>
      <c r="C96" s="131" t="inlineStr">
        <is>
          <t>Иш жойига эга бўлган фуқароларга "Жамоат ишлари жамғармаси"дан маблағлар  тўланиши</t>
        </is>
      </c>
      <c r="D96" s="16" t="n"/>
      <c r="E96" s="35">
        <f>SUMIFS(рўйхат!F:F,рўйхат!$CX:$CX,$B$140,рўйхат!$D:$D,$C96)</f>
        <v/>
      </c>
      <c r="F96" s="36">
        <f>SUMIFS(рўйхат!G:G,рўйхат!$CX:$CX,$B$140,рўйхат!$D:$D,$C96)</f>
        <v/>
      </c>
      <c r="G96" s="35">
        <f>SUMIFS(рўйхат!H:H,рўйхат!$CX:$CX,$B$140,рўйхат!$D:$D,$C96)</f>
        <v/>
      </c>
      <c r="H96" s="36">
        <f>SUMIFS(рўйхат!I:I,рўйхат!$CX:$CX,$B$140,рўйхат!$D:$D,$C96)</f>
        <v/>
      </c>
      <c r="I96" s="35">
        <f>SUMIFS(рўйхат!J:J,рўйхат!$CX:$CX,$B$140,рўйхат!$D:$D,$C96)</f>
        <v/>
      </c>
      <c r="J96" s="36">
        <f>SUMIFS(рўйхат!K:K,рўйхат!$CX:$CX,$B$140,рўйхат!$D:$D,$C96)</f>
        <v/>
      </c>
      <c r="K96" s="35">
        <f>SUMIFS(рўйхат!L:L,рўйхат!$CX:$CX,$B$140,рўйхат!$D:$D,$C96)</f>
        <v/>
      </c>
      <c r="L96" s="36">
        <f>SUMIFS(рўйхат!M:M,рўйхат!$CX:$CX,$B$140,рўйхат!$D:$D,$C96)</f>
        <v/>
      </c>
      <c r="M96" s="35">
        <f>SUMIFS(рўйхат!N:N,рўйхат!$CX:$CX,$B$140,рўйхат!$D:$D,$C96)</f>
        <v/>
      </c>
      <c r="N96" s="36">
        <f>SUMIFS(рўйхат!O:O,рўйхат!$CX:$CX,$B$140,рўйхат!$D:$D,$C96)</f>
        <v/>
      </c>
      <c r="O96" s="34">
        <f>IFERROR(M96/E96,0)</f>
        <v/>
      </c>
      <c r="P96" s="34">
        <f>IFERROR(N96/F96,0)</f>
        <v/>
      </c>
      <c r="Q96" s="35">
        <f>SUMIFS(рўйхат!P:P,рўйхат!$CX:$CX,$B$140,рўйхат!$D:$D,$C96)</f>
        <v/>
      </c>
      <c r="R96" s="36">
        <f>SUMIFS(рўйхат!Q:Q,рўйхат!$CX:$CX,$B$140,рўйхат!$D:$D,$C96)</f>
        <v/>
      </c>
      <c r="S96" s="35">
        <f>SUMIFS(рўйхат!R:R,рўйхат!$CX:$CX,$B$140,рўйхат!$D:$D,$C96)</f>
        <v/>
      </c>
      <c r="T96" s="36">
        <f>SUMIFS(рўйхат!S:S,рўйхат!$CX:$CX,$B$140,рўйхат!$D:$D,$C96)</f>
        <v/>
      </c>
      <c r="U96" s="35">
        <f>SUMIFS(рўйхат!T:T,рўйхат!$CX:$CX,$B$140,рўйхат!$D:$D,$C96)</f>
        <v/>
      </c>
      <c r="V96" s="36">
        <f>SUMIFS(рўйхат!U:U,рўйхат!$CX:$CX,$B$140,рўйхат!$D:$D,$C96)</f>
        <v/>
      </c>
      <c r="W96" s="35">
        <f>SUMIFS(рўйхат!V:V,рўйхат!$CX:$CX,$B$140,рўйхат!$D:$D,$C96)</f>
        <v/>
      </c>
      <c r="X96" s="36">
        <f>SUMIFS(рўйхат!W:W,рўйхат!$CX:$CX,$B$140,рўйхат!$D:$D,$C96)</f>
        <v/>
      </c>
      <c r="Y96" s="35">
        <f>SUMIFS(рўйхат!X:X,рўйхат!$CX:$CX,$B$140,рўйхат!$D:$D,$C96)</f>
        <v/>
      </c>
      <c r="Z96" s="36">
        <f>SUMIFS(рўйхат!Y:Y,рўйхат!$CX:$CX,$B$140,рўйхат!$D:$D,$C96)</f>
        <v/>
      </c>
      <c r="AA96" s="35">
        <f>SUMIFS(рўйхат!Z:Z,рўйхат!$CX:$CX,$B$140,рўйхат!$D:$D,$C96)</f>
        <v/>
      </c>
      <c r="AB96" s="36">
        <f>SUMIFS(рўйхат!AA:AA,рўйхат!$CX:$CX,$B$140,рўйхат!$D:$D,$C96)</f>
        <v/>
      </c>
      <c r="AC96" s="35">
        <f>SUMIFS(рўйхат!AB:AB,рўйхат!$CX:$CX,$B$140,рўйхат!$D:$D,$C96)</f>
        <v/>
      </c>
      <c r="AD96" s="36">
        <f>SUMIFS(рўйхат!AC:AC,рўйхат!$CX:$CX,$B$140,рўйхат!$D:$D,$C96)</f>
        <v/>
      </c>
      <c r="AE96" s="35">
        <f>SUMIFS(рўйхат!AD:AD,рўйхат!$CX:$CX,$B$140,рўйхат!$D:$D,$C96)</f>
        <v/>
      </c>
      <c r="AF96" s="36">
        <f>SUMIFS(рўйхат!AE:AE,рўйхат!$CX:$CX,$B$140,рўйхат!$D:$D,$C96)</f>
        <v/>
      </c>
      <c r="AG96" s="35">
        <f>SUMIFS(рўйхат!AH:AH,рўйхат!$CX:$CX,$B$140,рўйхат!$D:$D,$C96)</f>
        <v/>
      </c>
      <c r="AH96" s="36">
        <f>SUMIFS(рўйхат!AI:AI,рўйхат!$CX:$CX,$B$140,рўйхат!$D:$D,$C96)</f>
        <v/>
      </c>
      <c r="AI96" s="35">
        <f>SUMIFS(рўйхат!AJ:AJ,рўйхат!$CX:$CX,$B$140,рўйхат!$D:$D,$C96)</f>
        <v/>
      </c>
      <c r="AJ96" s="36">
        <f>SUMIFS(рўйхат!AK:AK,рўйхат!$CX:$CX,$B$140,рўйхат!$D:$D,$C96)</f>
        <v/>
      </c>
      <c r="AK96" s="35">
        <f>SUMIFS(рўйхат!AL:AL,рўйхат!$CX:$CX,$B$140,рўйхат!$D:$D,$C96)</f>
        <v/>
      </c>
      <c r="AL96" s="36">
        <f>SUMIFS(рўйхат!AM:AM,рўйхат!$CX:$CX,$B$140,рўйхат!$D:$D,$C96)</f>
        <v/>
      </c>
      <c r="AM96" s="77">
        <f>IFERROR(Q96/E96,0)</f>
        <v/>
      </c>
      <c r="AN96" s="77">
        <f>IFERROR(R96/F96,0)</f>
        <v/>
      </c>
      <c r="AO96" s="35">
        <f>SUMIFS(рўйхат!AX:AX,рўйхат!$CX:$CX,$B$140,рўйхат!$D:$D,$C96)</f>
        <v/>
      </c>
      <c r="AP96" s="36">
        <f>SUMIFS(рўйхат!AY:AY,рўйхат!$CX:$CX,$B$140,рўйхат!$D:$D,$C96)</f>
        <v/>
      </c>
      <c r="AQ96" s="35">
        <f>SUMIFS(рўйхат!AZ:AZ,рўйхат!$CX:$CX,$B$140,рўйхат!$D:$D,$C96)</f>
        <v/>
      </c>
      <c r="AR96" s="36">
        <f>SUMIFS(рўйхат!BA:BA,рўйхат!$CX:$CX,$B$140,рўйхат!$D:$D,$C96)</f>
        <v/>
      </c>
      <c r="AS96" s="35">
        <f>SUMIFS(рўйхат!BB:BB,рўйхат!$CX:$CX,$B$140,рўйхат!$D:$D,$C96)</f>
        <v/>
      </c>
      <c r="AT96" s="36">
        <f>SUMIFS(рўйхат!BC:BC,рўйхат!$CX:$CX,$B$140,рўйхат!$D:$D,$C96)</f>
        <v/>
      </c>
      <c r="AU96" s="35">
        <f>SUMIFS(рўйхат!BD:BD,рўйхат!$CX:$CX,$B$140,рўйхат!$D:$D,$C96)</f>
        <v/>
      </c>
      <c r="AV96" s="36">
        <f>SUMIFS(рўйхат!BE:BE,рўйхат!$CX:$CX,$B$140,рўйхат!$D:$D,$C96)</f>
        <v/>
      </c>
      <c r="AW96" s="35">
        <f>SUMIFS(рўйхат!BF:BF,рўйхат!$CX:$CX,$B$140,рўйхат!$D:$D,$C96)</f>
        <v/>
      </c>
      <c r="AX96" s="36">
        <f>SUMIFS(рўйхат!BG:BG,рўйхат!$CX:$CX,$B$140,рўйхат!$D:$D,$C96)</f>
        <v/>
      </c>
      <c r="AY96" s="35">
        <f>SUMIFS(рўйхат!BH:BH,рўйхат!$CX:$CX,$B$140,рўйхат!$D:$D,$C96)</f>
        <v/>
      </c>
      <c r="AZ96" s="36">
        <f>SUMIFS(рўйхат!BI:BI,рўйхат!$CX:$CX,$B$140,рўйхат!$D:$D,$C96)</f>
        <v/>
      </c>
      <c r="BA96" s="35">
        <f>SUMIFS(рўйхат!BJ:BJ,рўйхат!$CX:$CX,$B$140,рўйхат!$D:$D,$C96)</f>
        <v/>
      </c>
      <c r="BB96" s="36">
        <f>SUMIFS(рўйхат!BK:BK,рўйхат!$CX:$CX,$B$140,рўйхат!$D:$D,$C96)</f>
        <v/>
      </c>
      <c r="BC96" s="77">
        <f>IFERROR(AO96/E96,0)</f>
        <v/>
      </c>
      <c r="BD96" s="77">
        <f>IFERROR(AP96/F96,0)</f>
        <v/>
      </c>
      <c r="BE96" s="35">
        <f>SUMIFS(рўйхат!BL:BL,рўйхат!$CX:$CX,$B$140,рўйхат!$D:$D,$C96)</f>
        <v/>
      </c>
      <c r="BF96" s="36">
        <f>SUMIFS(рўйхат!BM:BM,рўйхат!$CX:$CX,$B$140,рўйхат!$D:$D,$C96)</f>
        <v/>
      </c>
      <c r="BG96" s="35">
        <f>SUMIFS(рўйхат!BN:BN,рўйхат!$CX:$CX,$B$140,рўйхат!$D:$D,$C96)</f>
        <v/>
      </c>
      <c r="BH96" s="36">
        <f>SUMIFS(рўйхат!BO:BO,рўйхат!$CX:$CX,$B$140,рўйхат!$D:$D,$C96)</f>
        <v/>
      </c>
      <c r="BI96" s="35">
        <f>SUMIFS(рўйхат!BP:BP,рўйхат!$CX:$CX,$B$140,рўйхат!$D:$D,$C96)</f>
        <v/>
      </c>
      <c r="BJ96" s="36">
        <f>SUMIFS(рўйхат!BQ:BQ,рўйхат!$CX:$CX,$B$140,рўйхат!$D:$D,$C96)</f>
        <v/>
      </c>
      <c r="BK96" s="35">
        <f>SUMIFS(рўйхат!BR:BR,рўйхат!$CX:$CX,$B$140,рўйхат!$D:$D,$C96)</f>
        <v/>
      </c>
      <c r="BL96" s="36">
        <f>SUMIFS(рўйхат!BS:BS,рўйхат!$CX:$CX,$B$140,рўйхат!$D:$D,$C96)</f>
        <v/>
      </c>
      <c r="BM96" s="35">
        <f>SUMIFS(рўйхат!BT:BT,рўйхат!$CX:$CX,$B$140,рўйхат!$D:$D,$C96)</f>
        <v/>
      </c>
      <c r="BN96" s="36">
        <f>SUMIFS(рўйхат!BU:BU,рўйхат!$CX:$CX,$B$140,рўйхат!$D:$D,$C96)</f>
        <v/>
      </c>
      <c r="BO96" s="35">
        <f>SUMIFS(рўйхат!BX:BX,рўйхат!$CX:$CX,$B$140,рўйхат!$D:$D,$C96)</f>
        <v/>
      </c>
      <c r="BP96" s="36">
        <f>SUMIFS(рўйхат!BY:BY,рўйхат!$CX:$CX,$B$140,рўйхат!$D:$D,$C96)</f>
        <v/>
      </c>
      <c r="BQ96" s="35">
        <f>SUMIFS(рўйхат!BZ:BZ,рўйхат!$CX:$CX,$B$140,рўйхат!$D:$D,$C96)</f>
        <v/>
      </c>
      <c r="BR96" s="36">
        <f>SUMIFS(рўйхат!CA:CA,рўйхат!$CX:$CX,$B$140,рўйхат!$D:$D,$C96)</f>
        <v/>
      </c>
      <c r="BS96" s="35">
        <f>SUMIFS(рўйхат!CB:CB,рўйхат!$CX:$CX,$B$140,рўйхат!$D:$D,$C96)</f>
        <v/>
      </c>
      <c r="BT96" s="36">
        <f>SUMIFS(рўйхат!CC:CC,рўйхат!$CX:$CX,$B$140,рўйхат!$D:$D,$C96)</f>
        <v/>
      </c>
      <c r="BU96" s="35">
        <f>SUMIFS(рўйхат!CD:CD,рўйхат!$CX:$CX,$B$140,рўйхат!$D:$D,$C96)</f>
        <v/>
      </c>
      <c r="BV96" s="36">
        <f>SUMIFS(рўйхат!CE:CE,рўйхат!$CX:$CX,$B$140,рўйхат!$D:$D,$C96)</f>
        <v/>
      </c>
      <c r="BW96" s="35">
        <f>SUMIFS(рўйхат!CH:CH,рўйхат!$CX:$CX,$B$140,рўйхат!$D:$D,$C96)</f>
        <v/>
      </c>
      <c r="BX96" s="36">
        <f>SUMIFS(рўйхат!CI:CI,рўйхат!$CX:$CX,$B$140,рўйхат!$D:$D,$C96)</f>
        <v/>
      </c>
      <c r="BY96" s="35">
        <f>SUMIFS(рўйхат!CJ:CJ,рўйхат!$CX:$CX,$B$140,рўйхат!$D:$D,$C96)</f>
        <v/>
      </c>
      <c r="BZ96" s="36">
        <f>SUMIFS(рўйхат!CK:CK,рўйхат!$CX:$CX,$B$140,рўйхат!$D:$D,$C96)</f>
        <v/>
      </c>
      <c r="CA96" s="35">
        <f>SUMIFS(рўйхат!CL:CL,рўйхат!$CX:$CX,$B$140,рўйхат!$D:$D,$C96)</f>
        <v/>
      </c>
      <c r="CB96" s="36">
        <f>SUMIFS(рўйхат!CM:CM,рўйхат!$CX:$CX,$B$140,рўйхат!$D:$D,$C96)</f>
        <v/>
      </c>
      <c r="CC96" s="35">
        <f>SUMIFS(рўйхат!CN:CN,рўйхат!$CX:$CX,$B$140,рўйхат!$D:$D,$C96)</f>
        <v/>
      </c>
      <c r="CD96" s="36">
        <f>SUMIFS(рўйхат!CO:CO,рўйхат!$CX:$CX,$B$140,рўйхат!$D:$D,$C96)</f>
        <v/>
      </c>
      <c r="CE96" s="77">
        <f>IFERROR(BE96/(Q96+BE96),0)</f>
        <v/>
      </c>
      <c r="CF96" s="78">
        <f>IFERROR(BF96/(R96+BF96),0)</f>
        <v/>
      </c>
    </row>
    <row r="97" hidden="1" outlineLevel="1" ht="30" customFormat="1" customHeight="1" s="8">
      <c r="A97" s="39" t="n"/>
      <c r="B97" s="50" t="n">
        <v>23</v>
      </c>
      <c r="C97" s="131" t="inlineStr">
        <is>
          <t>Иш ҳақининг энг кам миқдоридан кам ҳисобланган ойлик иш ҳақлари таҳлили</t>
        </is>
      </c>
      <c r="D97" s="16" t="n"/>
      <c r="E97" s="35">
        <f>SUMIFS(рўйхат!F:F,рўйхат!$CX:$CX,$B$140,рўйхат!$D:$D,$C97)</f>
        <v/>
      </c>
      <c r="F97" s="36">
        <f>SUMIFS(рўйхат!G:G,рўйхат!$CX:$CX,$B$140,рўйхат!$D:$D,$C97)</f>
        <v/>
      </c>
      <c r="G97" s="35">
        <f>SUMIFS(рўйхат!H:H,рўйхат!$CX:$CX,$B$140,рўйхат!$D:$D,$C97)</f>
        <v/>
      </c>
      <c r="H97" s="36">
        <f>SUMIFS(рўйхат!I:I,рўйхат!$CX:$CX,$B$140,рўйхат!$D:$D,$C97)</f>
        <v/>
      </c>
      <c r="I97" s="35">
        <f>SUMIFS(рўйхат!J:J,рўйхат!$CX:$CX,$B$140,рўйхат!$D:$D,$C97)</f>
        <v/>
      </c>
      <c r="J97" s="36">
        <f>SUMIFS(рўйхат!K:K,рўйхат!$CX:$CX,$B$140,рўйхат!$D:$D,$C97)</f>
        <v/>
      </c>
      <c r="K97" s="35">
        <f>SUMIFS(рўйхат!L:L,рўйхат!$CX:$CX,$B$140,рўйхат!$D:$D,$C97)</f>
        <v/>
      </c>
      <c r="L97" s="36">
        <f>SUMIFS(рўйхат!M:M,рўйхат!$CX:$CX,$B$140,рўйхат!$D:$D,$C97)</f>
        <v/>
      </c>
      <c r="M97" s="35">
        <f>SUMIFS(рўйхат!N:N,рўйхат!$CX:$CX,$B$140,рўйхат!$D:$D,$C97)</f>
        <v/>
      </c>
      <c r="N97" s="36">
        <f>SUMIFS(рўйхат!O:O,рўйхат!$CX:$CX,$B$140,рўйхат!$D:$D,$C97)</f>
        <v/>
      </c>
      <c r="O97" s="34">
        <f>IFERROR(M97/E97,0)</f>
        <v/>
      </c>
      <c r="P97" s="34">
        <f>IFERROR(N97/F97,0)</f>
        <v/>
      </c>
      <c r="Q97" s="35">
        <f>SUMIFS(рўйхат!P:P,рўйхат!$CX:$CX,$B$140,рўйхат!$D:$D,$C97)</f>
        <v/>
      </c>
      <c r="R97" s="36">
        <f>SUMIFS(рўйхат!Q:Q,рўйхат!$CX:$CX,$B$140,рўйхат!$D:$D,$C97)</f>
        <v/>
      </c>
      <c r="S97" s="35">
        <f>SUMIFS(рўйхат!R:R,рўйхат!$CX:$CX,$B$140,рўйхат!$D:$D,$C97)</f>
        <v/>
      </c>
      <c r="T97" s="36">
        <f>SUMIFS(рўйхат!S:S,рўйхат!$CX:$CX,$B$140,рўйхат!$D:$D,$C97)</f>
        <v/>
      </c>
      <c r="U97" s="35">
        <f>SUMIFS(рўйхат!T:T,рўйхат!$CX:$CX,$B$140,рўйхат!$D:$D,$C97)</f>
        <v/>
      </c>
      <c r="V97" s="36">
        <f>SUMIFS(рўйхат!U:U,рўйхат!$CX:$CX,$B$140,рўйхат!$D:$D,$C97)</f>
        <v/>
      </c>
      <c r="W97" s="35">
        <f>SUMIFS(рўйхат!V:V,рўйхат!$CX:$CX,$B$140,рўйхат!$D:$D,$C97)</f>
        <v/>
      </c>
      <c r="X97" s="36">
        <f>SUMIFS(рўйхат!W:W,рўйхат!$CX:$CX,$B$140,рўйхат!$D:$D,$C97)</f>
        <v/>
      </c>
      <c r="Y97" s="35">
        <f>SUMIFS(рўйхат!X:X,рўйхат!$CX:$CX,$B$140,рўйхат!$D:$D,$C97)</f>
        <v/>
      </c>
      <c r="Z97" s="36">
        <f>SUMIFS(рўйхат!Y:Y,рўйхат!$CX:$CX,$B$140,рўйхат!$D:$D,$C97)</f>
        <v/>
      </c>
      <c r="AA97" s="35">
        <f>SUMIFS(рўйхат!Z:Z,рўйхат!$CX:$CX,$B$140,рўйхат!$D:$D,$C97)</f>
        <v/>
      </c>
      <c r="AB97" s="36">
        <f>SUMIFS(рўйхат!AA:AA,рўйхат!$CX:$CX,$B$140,рўйхат!$D:$D,$C97)</f>
        <v/>
      </c>
      <c r="AC97" s="35">
        <f>SUMIFS(рўйхат!AB:AB,рўйхат!$CX:$CX,$B$140,рўйхат!$D:$D,$C97)</f>
        <v/>
      </c>
      <c r="AD97" s="36">
        <f>SUMIFS(рўйхат!AC:AC,рўйхат!$CX:$CX,$B$140,рўйхат!$D:$D,$C97)</f>
        <v/>
      </c>
      <c r="AE97" s="35">
        <f>SUMIFS(рўйхат!AD:AD,рўйхат!$CX:$CX,$B$140,рўйхат!$D:$D,$C97)</f>
        <v/>
      </c>
      <c r="AF97" s="36">
        <f>SUMIFS(рўйхат!AE:AE,рўйхат!$CX:$CX,$B$140,рўйхат!$D:$D,$C97)</f>
        <v/>
      </c>
      <c r="AG97" s="35">
        <f>SUMIFS(рўйхат!AH:AH,рўйхат!$CX:$CX,$B$140,рўйхат!$D:$D,$C97)</f>
        <v/>
      </c>
      <c r="AH97" s="36">
        <f>SUMIFS(рўйхат!AI:AI,рўйхат!$CX:$CX,$B$140,рўйхат!$D:$D,$C97)</f>
        <v/>
      </c>
      <c r="AI97" s="35">
        <f>SUMIFS(рўйхат!AJ:AJ,рўйхат!$CX:$CX,$B$140,рўйхат!$D:$D,$C97)</f>
        <v/>
      </c>
      <c r="AJ97" s="36">
        <f>SUMIFS(рўйхат!AK:AK,рўйхат!$CX:$CX,$B$140,рўйхат!$D:$D,$C97)</f>
        <v/>
      </c>
      <c r="AK97" s="35">
        <f>SUMIFS(рўйхат!AL:AL,рўйхат!$CX:$CX,$B$140,рўйхат!$D:$D,$C97)</f>
        <v/>
      </c>
      <c r="AL97" s="36">
        <f>SUMIFS(рўйхат!AM:AM,рўйхат!$CX:$CX,$B$140,рўйхат!$D:$D,$C97)</f>
        <v/>
      </c>
      <c r="AM97" s="77">
        <f>IFERROR(Q97/E97,0)</f>
        <v/>
      </c>
      <c r="AN97" s="77">
        <f>IFERROR(R97/F97,0)</f>
        <v/>
      </c>
      <c r="AO97" s="35">
        <f>SUMIFS(рўйхат!AX:AX,рўйхат!$CX:$CX,$B$140,рўйхат!$D:$D,$C97)</f>
        <v/>
      </c>
      <c r="AP97" s="36">
        <f>SUMIFS(рўйхат!AY:AY,рўйхат!$CX:$CX,$B$140,рўйхат!$D:$D,$C97)</f>
        <v/>
      </c>
      <c r="AQ97" s="35">
        <f>SUMIFS(рўйхат!AZ:AZ,рўйхат!$CX:$CX,$B$140,рўйхат!$D:$D,$C97)</f>
        <v/>
      </c>
      <c r="AR97" s="36">
        <f>SUMIFS(рўйхат!BA:BA,рўйхат!$CX:$CX,$B$140,рўйхат!$D:$D,$C97)</f>
        <v/>
      </c>
      <c r="AS97" s="35">
        <f>SUMIFS(рўйхат!BB:BB,рўйхат!$CX:$CX,$B$140,рўйхат!$D:$D,$C97)</f>
        <v/>
      </c>
      <c r="AT97" s="36">
        <f>SUMIFS(рўйхат!BC:BC,рўйхат!$CX:$CX,$B$140,рўйхат!$D:$D,$C97)</f>
        <v/>
      </c>
      <c r="AU97" s="35">
        <f>SUMIFS(рўйхат!BD:BD,рўйхат!$CX:$CX,$B$140,рўйхат!$D:$D,$C97)</f>
        <v/>
      </c>
      <c r="AV97" s="36">
        <f>SUMIFS(рўйхат!BE:BE,рўйхат!$CX:$CX,$B$140,рўйхат!$D:$D,$C97)</f>
        <v/>
      </c>
      <c r="AW97" s="35">
        <f>SUMIFS(рўйхат!BF:BF,рўйхат!$CX:$CX,$B$140,рўйхат!$D:$D,$C97)</f>
        <v/>
      </c>
      <c r="AX97" s="36">
        <f>SUMIFS(рўйхат!BG:BG,рўйхат!$CX:$CX,$B$140,рўйхат!$D:$D,$C97)</f>
        <v/>
      </c>
      <c r="AY97" s="35">
        <f>SUMIFS(рўйхат!BH:BH,рўйхат!$CX:$CX,$B$140,рўйхат!$D:$D,$C97)</f>
        <v/>
      </c>
      <c r="AZ97" s="36">
        <f>SUMIFS(рўйхат!BI:BI,рўйхат!$CX:$CX,$B$140,рўйхат!$D:$D,$C97)</f>
        <v/>
      </c>
      <c r="BA97" s="35">
        <f>SUMIFS(рўйхат!BJ:BJ,рўйхат!$CX:$CX,$B$140,рўйхат!$D:$D,$C97)</f>
        <v/>
      </c>
      <c r="BB97" s="36">
        <f>SUMIFS(рўйхат!BK:BK,рўйхат!$CX:$CX,$B$140,рўйхат!$D:$D,$C97)</f>
        <v/>
      </c>
      <c r="BC97" s="77">
        <f>IFERROR(AO97/E97,0)</f>
        <v/>
      </c>
      <c r="BD97" s="77">
        <f>IFERROR(AP97/F97,0)</f>
        <v/>
      </c>
      <c r="BE97" s="35">
        <f>SUMIFS(рўйхат!BL:BL,рўйхат!$CX:$CX,$B$140,рўйхат!$D:$D,$C97)</f>
        <v/>
      </c>
      <c r="BF97" s="36">
        <f>SUMIFS(рўйхат!BM:BM,рўйхат!$CX:$CX,$B$140,рўйхат!$D:$D,$C97)</f>
        <v/>
      </c>
      <c r="BG97" s="35">
        <f>SUMIFS(рўйхат!BN:BN,рўйхат!$CX:$CX,$B$140,рўйхат!$D:$D,$C97)</f>
        <v/>
      </c>
      <c r="BH97" s="36">
        <f>SUMIFS(рўйхат!BO:BO,рўйхат!$CX:$CX,$B$140,рўйхат!$D:$D,$C97)</f>
        <v/>
      </c>
      <c r="BI97" s="35">
        <f>SUMIFS(рўйхат!BP:BP,рўйхат!$CX:$CX,$B$140,рўйхат!$D:$D,$C97)</f>
        <v/>
      </c>
      <c r="BJ97" s="36">
        <f>SUMIFS(рўйхат!BQ:BQ,рўйхат!$CX:$CX,$B$140,рўйхат!$D:$D,$C97)</f>
        <v/>
      </c>
      <c r="BK97" s="35">
        <f>SUMIFS(рўйхат!BR:BR,рўйхат!$CX:$CX,$B$140,рўйхат!$D:$D,$C97)</f>
        <v/>
      </c>
      <c r="BL97" s="36">
        <f>SUMIFS(рўйхат!BS:BS,рўйхат!$CX:$CX,$B$140,рўйхат!$D:$D,$C97)</f>
        <v/>
      </c>
      <c r="BM97" s="35">
        <f>SUMIFS(рўйхат!BT:BT,рўйхат!$CX:$CX,$B$140,рўйхат!$D:$D,$C97)</f>
        <v/>
      </c>
      <c r="BN97" s="36">
        <f>SUMIFS(рўйхат!BU:BU,рўйхат!$CX:$CX,$B$140,рўйхат!$D:$D,$C97)</f>
        <v/>
      </c>
      <c r="BO97" s="35">
        <f>SUMIFS(рўйхат!BX:BX,рўйхат!$CX:$CX,$B$140,рўйхат!$D:$D,$C97)</f>
        <v/>
      </c>
      <c r="BP97" s="36">
        <f>SUMIFS(рўйхат!BY:BY,рўйхат!$CX:$CX,$B$140,рўйхат!$D:$D,$C97)</f>
        <v/>
      </c>
      <c r="BQ97" s="35">
        <f>SUMIFS(рўйхат!BZ:BZ,рўйхат!$CX:$CX,$B$140,рўйхат!$D:$D,$C97)</f>
        <v/>
      </c>
      <c r="BR97" s="36">
        <f>SUMIFS(рўйхат!CA:CA,рўйхат!$CX:$CX,$B$140,рўйхат!$D:$D,$C97)</f>
        <v/>
      </c>
      <c r="BS97" s="35">
        <f>SUMIFS(рўйхат!CB:CB,рўйхат!$CX:$CX,$B$140,рўйхат!$D:$D,$C97)</f>
        <v/>
      </c>
      <c r="BT97" s="36">
        <f>SUMIFS(рўйхат!CC:CC,рўйхат!$CX:$CX,$B$140,рўйхат!$D:$D,$C97)</f>
        <v/>
      </c>
      <c r="BU97" s="35">
        <f>SUMIFS(рўйхат!CD:CD,рўйхат!$CX:$CX,$B$140,рўйхат!$D:$D,$C97)</f>
        <v/>
      </c>
      <c r="BV97" s="36">
        <f>SUMIFS(рўйхат!CE:CE,рўйхат!$CX:$CX,$B$140,рўйхат!$D:$D,$C97)</f>
        <v/>
      </c>
      <c r="BW97" s="35">
        <f>SUMIFS(рўйхат!CH:CH,рўйхат!$CX:$CX,$B$140,рўйхат!$D:$D,$C97)</f>
        <v/>
      </c>
      <c r="BX97" s="36">
        <f>SUMIFS(рўйхат!CI:CI,рўйхат!$CX:$CX,$B$140,рўйхат!$D:$D,$C97)</f>
        <v/>
      </c>
      <c r="BY97" s="35">
        <f>SUMIFS(рўйхат!CJ:CJ,рўйхат!$CX:$CX,$B$140,рўйхат!$D:$D,$C97)</f>
        <v/>
      </c>
      <c r="BZ97" s="36">
        <f>SUMIFS(рўйхат!CK:CK,рўйхат!$CX:$CX,$B$140,рўйхат!$D:$D,$C97)</f>
        <v/>
      </c>
      <c r="CA97" s="35">
        <f>SUMIFS(рўйхат!CL:CL,рўйхат!$CX:$CX,$B$140,рўйхат!$D:$D,$C97)</f>
        <v/>
      </c>
      <c r="CB97" s="36">
        <f>SUMIFS(рўйхат!CM:CM,рўйхат!$CX:$CX,$B$140,рўйхат!$D:$D,$C97)</f>
        <v/>
      </c>
      <c r="CC97" s="35">
        <f>SUMIFS(рўйхат!CN:CN,рўйхат!$CX:$CX,$B$140,рўйхат!$D:$D,$C97)</f>
        <v/>
      </c>
      <c r="CD97" s="36">
        <f>SUMIFS(рўйхат!CO:CO,рўйхат!$CX:$CX,$B$140,рўйхат!$D:$D,$C97)</f>
        <v/>
      </c>
      <c r="CE97" s="77">
        <f>IFERROR(BE97/(Q97+BE97),0)</f>
        <v/>
      </c>
      <c r="CF97" s="78">
        <f>IFERROR(BF97/(R97+BF97),0)</f>
        <v/>
      </c>
    </row>
    <row r="98" hidden="1" outlineLevel="1" ht="30" customFormat="1" customHeight="1" s="8">
      <c r="A98" s="39" t="n"/>
      <c r="B98" s="50" t="n">
        <v>24</v>
      </c>
      <c r="C98" s="131" t="inlineStr">
        <is>
          <t>Қишлоқ хўжалиги ва ўрмон хўжалиги ишлаб чиқариши нобудгарчилигини қоплаш ҳолати таҳлили</t>
        </is>
      </c>
      <c r="D98" s="16" t="n"/>
      <c r="E98" s="35">
        <f>SUMIFS(рўйхат!F:F,рўйхат!$CX:$CX,$B$140,рўйхат!$D:$D,$C98)</f>
        <v/>
      </c>
      <c r="F98" s="36">
        <f>SUMIFS(рўйхат!G:G,рўйхат!$CX:$CX,$B$140,рўйхат!$D:$D,$C98)</f>
        <v/>
      </c>
      <c r="G98" s="35">
        <f>SUMIFS(рўйхат!H:H,рўйхат!$CX:$CX,$B$140,рўйхат!$D:$D,$C98)</f>
        <v/>
      </c>
      <c r="H98" s="36">
        <f>SUMIFS(рўйхат!I:I,рўйхат!$CX:$CX,$B$140,рўйхат!$D:$D,$C98)</f>
        <v/>
      </c>
      <c r="I98" s="35">
        <f>SUMIFS(рўйхат!J:J,рўйхат!$CX:$CX,$B$140,рўйхат!$D:$D,$C98)</f>
        <v/>
      </c>
      <c r="J98" s="36">
        <f>SUMIFS(рўйхат!K:K,рўйхат!$CX:$CX,$B$140,рўйхат!$D:$D,$C98)</f>
        <v/>
      </c>
      <c r="K98" s="35">
        <f>SUMIFS(рўйхат!L:L,рўйхат!$CX:$CX,$B$140,рўйхат!$D:$D,$C98)</f>
        <v/>
      </c>
      <c r="L98" s="36">
        <f>SUMIFS(рўйхат!M:M,рўйхат!$CX:$CX,$B$140,рўйхат!$D:$D,$C98)</f>
        <v/>
      </c>
      <c r="M98" s="35">
        <f>SUMIFS(рўйхат!N:N,рўйхат!$CX:$CX,$B$140,рўйхат!$D:$D,$C98)</f>
        <v/>
      </c>
      <c r="N98" s="36">
        <f>SUMIFS(рўйхат!O:O,рўйхат!$CX:$CX,$B$140,рўйхат!$D:$D,$C98)</f>
        <v/>
      </c>
      <c r="O98" s="34">
        <f>IFERROR(M98/E98,0)</f>
        <v/>
      </c>
      <c r="P98" s="34">
        <f>IFERROR(N98/F98,0)</f>
        <v/>
      </c>
      <c r="Q98" s="35">
        <f>SUMIFS(рўйхат!P:P,рўйхат!$CX:$CX,$B$140,рўйхат!$D:$D,$C98)</f>
        <v/>
      </c>
      <c r="R98" s="36">
        <f>SUMIFS(рўйхат!Q:Q,рўйхат!$CX:$CX,$B$140,рўйхат!$D:$D,$C98)</f>
        <v/>
      </c>
      <c r="S98" s="35">
        <f>SUMIFS(рўйхат!R:R,рўйхат!$CX:$CX,$B$140,рўйхат!$D:$D,$C98)</f>
        <v/>
      </c>
      <c r="T98" s="36">
        <f>SUMIFS(рўйхат!S:S,рўйхат!$CX:$CX,$B$140,рўйхат!$D:$D,$C98)</f>
        <v/>
      </c>
      <c r="U98" s="35">
        <f>SUMIFS(рўйхат!T:T,рўйхат!$CX:$CX,$B$140,рўйхат!$D:$D,$C98)</f>
        <v/>
      </c>
      <c r="V98" s="36">
        <f>SUMIFS(рўйхат!U:U,рўйхат!$CX:$CX,$B$140,рўйхат!$D:$D,$C98)</f>
        <v/>
      </c>
      <c r="W98" s="35">
        <f>SUMIFS(рўйхат!V:V,рўйхат!$CX:$CX,$B$140,рўйхат!$D:$D,$C98)</f>
        <v/>
      </c>
      <c r="X98" s="36">
        <f>SUMIFS(рўйхат!W:W,рўйхат!$CX:$CX,$B$140,рўйхат!$D:$D,$C98)</f>
        <v/>
      </c>
      <c r="Y98" s="35">
        <f>SUMIFS(рўйхат!X:X,рўйхат!$CX:$CX,$B$140,рўйхат!$D:$D,$C98)</f>
        <v/>
      </c>
      <c r="Z98" s="36">
        <f>SUMIFS(рўйхат!Y:Y,рўйхат!$CX:$CX,$B$140,рўйхат!$D:$D,$C98)</f>
        <v/>
      </c>
      <c r="AA98" s="35">
        <f>SUMIFS(рўйхат!Z:Z,рўйхат!$CX:$CX,$B$140,рўйхат!$D:$D,$C98)</f>
        <v/>
      </c>
      <c r="AB98" s="36">
        <f>SUMIFS(рўйхат!AA:AA,рўйхат!$CX:$CX,$B$140,рўйхат!$D:$D,$C98)</f>
        <v/>
      </c>
      <c r="AC98" s="35">
        <f>SUMIFS(рўйхат!AB:AB,рўйхат!$CX:$CX,$B$140,рўйхат!$D:$D,$C98)</f>
        <v/>
      </c>
      <c r="AD98" s="36">
        <f>SUMIFS(рўйхат!AC:AC,рўйхат!$CX:$CX,$B$140,рўйхат!$D:$D,$C98)</f>
        <v/>
      </c>
      <c r="AE98" s="35">
        <f>SUMIFS(рўйхат!AD:AD,рўйхат!$CX:$CX,$B$140,рўйхат!$D:$D,$C98)</f>
        <v/>
      </c>
      <c r="AF98" s="36">
        <f>SUMIFS(рўйхат!AE:AE,рўйхат!$CX:$CX,$B$140,рўйхат!$D:$D,$C98)</f>
        <v/>
      </c>
      <c r="AG98" s="35">
        <f>SUMIFS(рўйхат!AH:AH,рўйхат!$CX:$CX,$B$140,рўйхат!$D:$D,$C98)</f>
        <v/>
      </c>
      <c r="AH98" s="36">
        <f>SUMIFS(рўйхат!AI:AI,рўйхат!$CX:$CX,$B$140,рўйхат!$D:$D,$C98)</f>
        <v/>
      </c>
      <c r="AI98" s="35">
        <f>SUMIFS(рўйхат!AJ:AJ,рўйхат!$CX:$CX,$B$140,рўйхат!$D:$D,$C98)</f>
        <v/>
      </c>
      <c r="AJ98" s="36">
        <f>SUMIFS(рўйхат!AK:AK,рўйхат!$CX:$CX,$B$140,рўйхат!$D:$D,$C98)</f>
        <v/>
      </c>
      <c r="AK98" s="35">
        <f>SUMIFS(рўйхат!AL:AL,рўйхат!$CX:$CX,$B$140,рўйхат!$D:$D,$C98)</f>
        <v/>
      </c>
      <c r="AL98" s="36">
        <f>SUMIFS(рўйхат!AM:AM,рўйхат!$CX:$CX,$B$140,рўйхат!$D:$D,$C98)</f>
        <v/>
      </c>
      <c r="AM98" s="77">
        <f>IFERROR(Q98/E98,0)</f>
        <v/>
      </c>
      <c r="AN98" s="77">
        <f>IFERROR(R98/F98,0)</f>
        <v/>
      </c>
      <c r="AO98" s="35">
        <f>SUMIFS(рўйхат!AX:AX,рўйхат!$CX:$CX,$B$140,рўйхат!$D:$D,$C98)</f>
        <v/>
      </c>
      <c r="AP98" s="36">
        <f>SUMIFS(рўйхат!AY:AY,рўйхат!$CX:$CX,$B$140,рўйхат!$D:$D,$C98)</f>
        <v/>
      </c>
      <c r="AQ98" s="35">
        <f>SUMIFS(рўйхат!AZ:AZ,рўйхат!$CX:$CX,$B$140,рўйхат!$D:$D,$C98)</f>
        <v/>
      </c>
      <c r="AR98" s="36">
        <f>SUMIFS(рўйхат!BA:BA,рўйхат!$CX:$CX,$B$140,рўйхат!$D:$D,$C98)</f>
        <v/>
      </c>
      <c r="AS98" s="35">
        <f>SUMIFS(рўйхат!BB:BB,рўйхат!$CX:$CX,$B$140,рўйхат!$D:$D,$C98)</f>
        <v/>
      </c>
      <c r="AT98" s="36">
        <f>SUMIFS(рўйхат!BC:BC,рўйхат!$CX:$CX,$B$140,рўйхат!$D:$D,$C98)</f>
        <v/>
      </c>
      <c r="AU98" s="35">
        <f>SUMIFS(рўйхат!BD:BD,рўйхат!$CX:$CX,$B$140,рўйхат!$D:$D,$C98)</f>
        <v/>
      </c>
      <c r="AV98" s="36">
        <f>SUMIFS(рўйхат!BE:BE,рўйхат!$CX:$CX,$B$140,рўйхат!$D:$D,$C98)</f>
        <v/>
      </c>
      <c r="AW98" s="35">
        <f>SUMIFS(рўйхат!BF:BF,рўйхат!$CX:$CX,$B$140,рўйхат!$D:$D,$C98)</f>
        <v/>
      </c>
      <c r="AX98" s="36">
        <f>SUMIFS(рўйхат!BG:BG,рўйхат!$CX:$CX,$B$140,рўйхат!$D:$D,$C98)</f>
        <v/>
      </c>
      <c r="AY98" s="35">
        <f>SUMIFS(рўйхат!BH:BH,рўйхат!$CX:$CX,$B$140,рўйхат!$D:$D,$C98)</f>
        <v/>
      </c>
      <c r="AZ98" s="36">
        <f>SUMIFS(рўйхат!BI:BI,рўйхат!$CX:$CX,$B$140,рўйхат!$D:$D,$C98)</f>
        <v/>
      </c>
      <c r="BA98" s="35">
        <f>SUMIFS(рўйхат!BJ:BJ,рўйхат!$CX:$CX,$B$140,рўйхат!$D:$D,$C98)</f>
        <v/>
      </c>
      <c r="BB98" s="36">
        <f>SUMIFS(рўйхат!BK:BK,рўйхат!$CX:$CX,$B$140,рўйхат!$D:$D,$C98)</f>
        <v/>
      </c>
      <c r="BC98" s="77">
        <f>IFERROR(AO98/E98,0)</f>
        <v/>
      </c>
      <c r="BD98" s="77">
        <f>IFERROR(AP98/F98,0)</f>
        <v/>
      </c>
      <c r="BE98" s="35">
        <f>SUMIFS(рўйхат!BL:BL,рўйхат!$CX:$CX,$B$140,рўйхат!$D:$D,$C98)</f>
        <v/>
      </c>
      <c r="BF98" s="36">
        <f>SUMIFS(рўйхат!BM:BM,рўйхат!$CX:$CX,$B$140,рўйхат!$D:$D,$C98)</f>
        <v/>
      </c>
      <c r="BG98" s="35">
        <f>SUMIFS(рўйхат!BN:BN,рўйхат!$CX:$CX,$B$140,рўйхат!$D:$D,$C98)</f>
        <v/>
      </c>
      <c r="BH98" s="36">
        <f>SUMIFS(рўйхат!BO:BO,рўйхат!$CX:$CX,$B$140,рўйхат!$D:$D,$C98)</f>
        <v/>
      </c>
      <c r="BI98" s="35">
        <f>SUMIFS(рўйхат!BP:BP,рўйхат!$CX:$CX,$B$140,рўйхат!$D:$D,$C98)</f>
        <v/>
      </c>
      <c r="BJ98" s="36">
        <f>SUMIFS(рўйхат!BQ:BQ,рўйхат!$CX:$CX,$B$140,рўйхат!$D:$D,$C98)</f>
        <v/>
      </c>
      <c r="BK98" s="35">
        <f>SUMIFS(рўйхат!BR:BR,рўйхат!$CX:$CX,$B$140,рўйхат!$D:$D,$C98)</f>
        <v/>
      </c>
      <c r="BL98" s="36">
        <f>SUMIFS(рўйхат!BS:BS,рўйхат!$CX:$CX,$B$140,рўйхат!$D:$D,$C98)</f>
        <v/>
      </c>
      <c r="BM98" s="35">
        <f>SUMIFS(рўйхат!BT:BT,рўйхат!$CX:$CX,$B$140,рўйхат!$D:$D,$C98)</f>
        <v/>
      </c>
      <c r="BN98" s="36">
        <f>SUMIFS(рўйхат!BU:BU,рўйхат!$CX:$CX,$B$140,рўйхат!$D:$D,$C98)</f>
        <v/>
      </c>
      <c r="BO98" s="35">
        <f>SUMIFS(рўйхат!BX:BX,рўйхат!$CX:$CX,$B$140,рўйхат!$D:$D,$C98)</f>
        <v/>
      </c>
      <c r="BP98" s="36">
        <f>SUMIFS(рўйхат!BY:BY,рўйхат!$CX:$CX,$B$140,рўйхат!$D:$D,$C98)</f>
        <v/>
      </c>
      <c r="BQ98" s="35">
        <f>SUMIFS(рўйхат!BZ:BZ,рўйхат!$CX:$CX,$B$140,рўйхат!$D:$D,$C98)</f>
        <v/>
      </c>
      <c r="BR98" s="36">
        <f>SUMIFS(рўйхат!CA:CA,рўйхат!$CX:$CX,$B$140,рўйхат!$D:$D,$C98)</f>
        <v/>
      </c>
      <c r="BS98" s="35">
        <f>SUMIFS(рўйхат!CB:CB,рўйхат!$CX:$CX,$B$140,рўйхат!$D:$D,$C98)</f>
        <v/>
      </c>
      <c r="BT98" s="36">
        <f>SUMIFS(рўйхат!CC:CC,рўйхат!$CX:$CX,$B$140,рўйхат!$D:$D,$C98)</f>
        <v/>
      </c>
      <c r="BU98" s="35">
        <f>SUMIFS(рўйхат!CD:CD,рўйхат!$CX:$CX,$B$140,рўйхат!$D:$D,$C98)</f>
        <v/>
      </c>
      <c r="BV98" s="36">
        <f>SUMIFS(рўйхат!CE:CE,рўйхат!$CX:$CX,$B$140,рўйхат!$D:$D,$C98)</f>
        <v/>
      </c>
      <c r="BW98" s="35">
        <f>SUMIFS(рўйхат!CH:CH,рўйхат!$CX:$CX,$B$140,рўйхат!$D:$D,$C98)</f>
        <v/>
      </c>
      <c r="BX98" s="36">
        <f>SUMIFS(рўйхат!CI:CI,рўйхат!$CX:$CX,$B$140,рўйхат!$D:$D,$C98)</f>
        <v/>
      </c>
      <c r="BY98" s="35">
        <f>SUMIFS(рўйхат!CJ:CJ,рўйхат!$CX:$CX,$B$140,рўйхат!$D:$D,$C98)</f>
        <v/>
      </c>
      <c r="BZ98" s="36">
        <f>SUMIFS(рўйхат!CK:CK,рўйхат!$CX:$CX,$B$140,рўйхат!$D:$D,$C98)</f>
        <v/>
      </c>
      <c r="CA98" s="35">
        <f>SUMIFS(рўйхат!CL:CL,рўйхат!$CX:$CX,$B$140,рўйхат!$D:$D,$C98)</f>
        <v/>
      </c>
      <c r="CB98" s="36">
        <f>SUMIFS(рўйхат!CM:CM,рўйхат!$CX:$CX,$B$140,рўйхат!$D:$D,$C98)</f>
        <v/>
      </c>
      <c r="CC98" s="35">
        <f>SUMIFS(рўйхат!CN:CN,рўйхат!$CX:$CX,$B$140,рўйхат!$D:$D,$C98)</f>
        <v/>
      </c>
      <c r="CD98" s="36">
        <f>SUMIFS(рўйхат!CO:CO,рўйхат!$CX:$CX,$B$140,рўйхат!$D:$D,$C98)</f>
        <v/>
      </c>
      <c r="CE98" s="77">
        <f>IFERROR(BE98/(Q98+BE98),0)</f>
        <v/>
      </c>
      <c r="CF98" s="78">
        <f>IFERROR(BF98/(R98+BF98),0)</f>
        <v/>
      </c>
    </row>
    <row r="99" hidden="1" outlineLevel="1" ht="30" customFormat="1" customHeight="1" s="8">
      <c r="A99" s="39" t="n"/>
      <c r="B99" s="50" t="n">
        <v>25</v>
      </c>
      <c r="C99" s="131" t="inlineStr">
        <is>
          <t>Қишлоқ хўжалигида фойдаланилган сув ҳажми таҳлили</t>
        </is>
      </c>
      <c r="D99" s="16" t="n"/>
      <c r="E99" s="35">
        <f>SUMIFS(рўйхат!F:F,рўйхат!$CX:$CX,$B$140,рўйхат!$D:$D,$C99)</f>
        <v/>
      </c>
      <c r="F99" s="36">
        <f>SUMIFS(рўйхат!G:G,рўйхат!$CX:$CX,$B$140,рўйхат!$D:$D,$C99)</f>
        <v/>
      </c>
      <c r="G99" s="35">
        <f>SUMIFS(рўйхат!H:H,рўйхат!$CX:$CX,$B$140,рўйхат!$D:$D,$C99)</f>
        <v/>
      </c>
      <c r="H99" s="36">
        <f>SUMIFS(рўйхат!I:I,рўйхат!$CX:$CX,$B$140,рўйхат!$D:$D,$C99)</f>
        <v/>
      </c>
      <c r="I99" s="35">
        <f>SUMIFS(рўйхат!J:J,рўйхат!$CX:$CX,$B$140,рўйхат!$D:$D,$C99)</f>
        <v/>
      </c>
      <c r="J99" s="36">
        <f>SUMIFS(рўйхат!K:K,рўйхат!$CX:$CX,$B$140,рўйхат!$D:$D,$C99)</f>
        <v/>
      </c>
      <c r="K99" s="35">
        <f>SUMIFS(рўйхат!L:L,рўйхат!$CX:$CX,$B$140,рўйхат!$D:$D,$C99)</f>
        <v/>
      </c>
      <c r="L99" s="36">
        <f>SUMIFS(рўйхат!M:M,рўйхат!$CX:$CX,$B$140,рўйхат!$D:$D,$C99)</f>
        <v/>
      </c>
      <c r="M99" s="35">
        <f>SUMIFS(рўйхат!N:N,рўйхат!$CX:$CX,$B$140,рўйхат!$D:$D,$C99)</f>
        <v/>
      </c>
      <c r="N99" s="36">
        <f>SUMIFS(рўйхат!O:O,рўйхат!$CX:$CX,$B$140,рўйхат!$D:$D,$C99)</f>
        <v/>
      </c>
      <c r="O99" s="34">
        <f>IFERROR(M99/E99,0)</f>
        <v/>
      </c>
      <c r="P99" s="34">
        <f>IFERROR(N99/F99,0)</f>
        <v/>
      </c>
      <c r="Q99" s="35">
        <f>SUMIFS(рўйхат!P:P,рўйхат!$CX:$CX,$B$140,рўйхат!$D:$D,$C99)</f>
        <v/>
      </c>
      <c r="R99" s="36">
        <f>SUMIFS(рўйхат!Q:Q,рўйхат!$CX:$CX,$B$140,рўйхат!$D:$D,$C99)</f>
        <v/>
      </c>
      <c r="S99" s="35">
        <f>SUMIFS(рўйхат!R:R,рўйхат!$CX:$CX,$B$140,рўйхат!$D:$D,$C99)</f>
        <v/>
      </c>
      <c r="T99" s="36">
        <f>SUMIFS(рўйхат!S:S,рўйхат!$CX:$CX,$B$140,рўйхат!$D:$D,$C99)</f>
        <v/>
      </c>
      <c r="U99" s="35">
        <f>SUMIFS(рўйхат!T:T,рўйхат!$CX:$CX,$B$140,рўйхат!$D:$D,$C99)</f>
        <v/>
      </c>
      <c r="V99" s="36">
        <f>SUMIFS(рўйхат!U:U,рўйхат!$CX:$CX,$B$140,рўйхат!$D:$D,$C99)</f>
        <v/>
      </c>
      <c r="W99" s="35">
        <f>SUMIFS(рўйхат!V:V,рўйхат!$CX:$CX,$B$140,рўйхат!$D:$D,$C99)</f>
        <v/>
      </c>
      <c r="X99" s="36">
        <f>SUMIFS(рўйхат!W:W,рўйхат!$CX:$CX,$B$140,рўйхат!$D:$D,$C99)</f>
        <v/>
      </c>
      <c r="Y99" s="35">
        <f>SUMIFS(рўйхат!X:X,рўйхат!$CX:$CX,$B$140,рўйхат!$D:$D,$C99)</f>
        <v/>
      </c>
      <c r="Z99" s="36">
        <f>SUMIFS(рўйхат!Y:Y,рўйхат!$CX:$CX,$B$140,рўйхат!$D:$D,$C99)</f>
        <v/>
      </c>
      <c r="AA99" s="35">
        <f>SUMIFS(рўйхат!Z:Z,рўйхат!$CX:$CX,$B$140,рўйхат!$D:$D,$C99)</f>
        <v/>
      </c>
      <c r="AB99" s="36">
        <f>SUMIFS(рўйхат!AA:AA,рўйхат!$CX:$CX,$B$140,рўйхат!$D:$D,$C99)</f>
        <v/>
      </c>
      <c r="AC99" s="35">
        <f>SUMIFS(рўйхат!AB:AB,рўйхат!$CX:$CX,$B$140,рўйхат!$D:$D,$C99)</f>
        <v/>
      </c>
      <c r="AD99" s="36">
        <f>SUMIFS(рўйхат!AC:AC,рўйхат!$CX:$CX,$B$140,рўйхат!$D:$D,$C99)</f>
        <v/>
      </c>
      <c r="AE99" s="35">
        <f>SUMIFS(рўйхат!AD:AD,рўйхат!$CX:$CX,$B$140,рўйхат!$D:$D,$C99)</f>
        <v/>
      </c>
      <c r="AF99" s="36">
        <f>SUMIFS(рўйхат!AE:AE,рўйхат!$CX:$CX,$B$140,рўйхат!$D:$D,$C99)</f>
        <v/>
      </c>
      <c r="AG99" s="35">
        <f>SUMIFS(рўйхат!AH:AH,рўйхат!$CX:$CX,$B$140,рўйхат!$D:$D,$C99)</f>
        <v/>
      </c>
      <c r="AH99" s="36">
        <f>SUMIFS(рўйхат!AI:AI,рўйхат!$CX:$CX,$B$140,рўйхат!$D:$D,$C99)</f>
        <v/>
      </c>
      <c r="AI99" s="35">
        <f>SUMIFS(рўйхат!AJ:AJ,рўйхат!$CX:$CX,$B$140,рўйхат!$D:$D,$C99)</f>
        <v/>
      </c>
      <c r="AJ99" s="36">
        <f>SUMIFS(рўйхат!AK:AK,рўйхат!$CX:$CX,$B$140,рўйхат!$D:$D,$C99)</f>
        <v/>
      </c>
      <c r="AK99" s="35">
        <f>SUMIFS(рўйхат!AL:AL,рўйхат!$CX:$CX,$B$140,рўйхат!$D:$D,$C99)</f>
        <v/>
      </c>
      <c r="AL99" s="36">
        <f>SUMIFS(рўйхат!AM:AM,рўйхат!$CX:$CX,$B$140,рўйхат!$D:$D,$C99)</f>
        <v/>
      </c>
      <c r="AM99" s="77">
        <f>IFERROR(Q99/E99,0)</f>
        <v/>
      </c>
      <c r="AN99" s="77">
        <f>IFERROR(R99/F99,0)</f>
        <v/>
      </c>
      <c r="AO99" s="35">
        <f>SUMIFS(рўйхат!AX:AX,рўйхат!$CX:$CX,$B$140,рўйхат!$D:$D,$C99)</f>
        <v/>
      </c>
      <c r="AP99" s="36">
        <f>SUMIFS(рўйхат!AY:AY,рўйхат!$CX:$CX,$B$140,рўйхат!$D:$D,$C99)</f>
        <v/>
      </c>
      <c r="AQ99" s="35">
        <f>SUMIFS(рўйхат!AZ:AZ,рўйхат!$CX:$CX,$B$140,рўйхат!$D:$D,$C99)</f>
        <v/>
      </c>
      <c r="AR99" s="36">
        <f>SUMIFS(рўйхат!BA:BA,рўйхат!$CX:$CX,$B$140,рўйхат!$D:$D,$C99)</f>
        <v/>
      </c>
      <c r="AS99" s="35">
        <f>SUMIFS(рўйхат!BB:BB,рўйхат!$CX:$CX,$B$140,рўйхат!$D:$D,$C99)</f>
        <v/>
      </c>
      <c r="AT99" s="36">
        <f>SUMIFS(рўйхат!BC:BC,рўйхат!$CX:$CX,$B$140,рўйхат!$D:$D,$C99)</f>
        <v/>
      </c>
      <c r="AU99" s="35">
        <f>SUMIFS(рўйхат!BD:BD,рўйхат!$CX:$CX,$B$140,рўйхат!$D:$D,$C99)</f>
        <v/>
      </c>
      <c r="AV99" s="36">
        <f>SUMIFS(рўйхат!BE:BE,рўйхат!$CX:$CX,$B$140,рўйхат!$D:$D,$C99)</f>
        <v/>
      </c>
      <c r="AW99" s="35">
        <f>SUMIFS(рўйхат!BF:BF,рўйхат!$CX:$CX,$B$140,рўйхат!$D:$D,$C99)</f>
        <v/>
      </c>
      <c r="AX99" s="36">
        <f>SUMIFS(рўйхат!BG:BG,рўйхат!$CX:$CX,$B$140,рўйхат!$D:$D,$C99)</f>
        <v/>
      </c>
      <c r="AY99" s="35">
        <f>SUMIFS(рўйхат!BH:BH,рўйхат!$CX:$CX,$B$140,рўйхат!$D:$D,$C99)</f>
        <v/>
      </c>
      <c r="AZ99" s="36">
        <f>SUMIFS(рўйхат!BI:BI,рўйхат!$CX:$CX,$B$140,рўйхат!$D:$D,$C99)</f>
        <v/>
      </c>
      <c r="BA99" s="35">
        <f>SUMIFS(рўйхат!BJ:BJ,рўйхат!$CX:$CX,$B$140,рўйхат!$D:$D,$C99)</f>
        <v/>
      </c>
      <c r="BB99" s="36">
        <f>SUMIFS(рўйхат!BK:BK,рўйхат!$CX:$CX,$B$140,рўйхат!$D:$D,$C99)</f>
        <v/>
      </c>
      <c r="BC99" s="77">
        <f>IFERROR(AO99/E99,0)</f>
        <v/>
      </c>
      <c r="BD99" s="77">
        <f>IFERROR(AP99/F99,0)</f>
        <v/>
      </c>
      <c r="BE99" s="35">
        <f>SUMIFS(рўйхат!BL:BL,рўйхат!$CX:$CX,$B$140,рўйхат!$D:$D,$C99)</f>
        <v/>
      </c>
      <c r="BF99" s="36">
        <f>SUMIFS(рўйхат!BM:BM,рўйхат!$CX:$CX,$B$140,рўйхат!$D:$D,$C99)</f>
        <v/>
      </c>
      <c r="BG99" s="35">
        <f>SUMIFS(рўйхат!BN:BN,рўйхат!$CX:$CX,$B$140,рўйхат!$D:$D,$C99)</f>
        <v/>
      </c>
      <c r="BH99" s="36">
        <f>SUMIFS(рўйхат!BO:BO,рўйхат!$CX:$CX,$B$140,рўйхат!$D:$D,$C99)</f>
        <v/>
      </c>
      <c r="BI99" s="35">
        <f>SUMIFS(рўйхат!BP:BP,рўйхат!$CX:$CX,$B$140,рўйхат!$D:$D,$C99)</f>
        <v/>
      </c>
      <c r="BJ99" s="36">
        <f>SUMIFS(рўйхат!BQ:BQ,рўйхат!$CX:$CX,$B$140,рўйхат!$D:$D,$C99)</f>
        <v/>
      </c>
      <c r="BK99" s="35">
        <f>SUMIFS(рўйхат!BR:BR,рўйхат!$CX:$CX,$B$140,рўйхат!$D:$D,$C99)</f>
        <v/>
      </c>
      <c r="BL99" s="36">
        <f>SUMIFS(рўйхат!BS:BS,рўйхат!$CX:$CX,$B$140,рўйхат!$D:$D,$C99)</f>
        <v/>
      </c>
      <c r="BM99" s="35">
        <f>SUMIFS(рўйхат!BT:BT,рўйхат!$CX:$CX,$B$140,рўйхат!$D:$D,$C99)</f>
        <v/>
      </c>
      <c r="BN99" s="36">
        <f>SUMIFS(рўйхат!BU:BU,рўйхат!$CX:$CX,$B$140,рўйхат!$D:$D,$C99)</f>
        <v/>
      </c>
      <c r="BO99" s="35">
        <f>SUMIFS(рўйхат!BX:BX,рўйхат!$CX:$CX,$B$140,рўйхат!$D:$D,$C99)</f>
        <v/>
      </c>
      <c r="BP99" s="36">
        <f>SUMIFS(рўйхат!BY:BY,рўйхат!$CX:$CX,$B$140,рўйхат!$D:$D,$C99)</f>
        <v/>
      </c>
      <c r="BQ99" s="35">
        <f>SUMIFS(рўйхат!BZ:BZ,рўйхат!$CX:$CX,$B$140,рўйхат!$D:$D,$C99)</f>
        <v/>
      </c>
      <c r="BR99" s="36">
        <f>SUMIFS(рўйхат!CA:CA,рўйхат!$CX:$CX,$B$140,рўйхат!$D:$D,$C99)</f>
        <v/>
      </c>
      <c r="BS99" s="35">
        <f>SUMIFS(рўйхат!CB:CB,рўйхат!$CX:$CX,$B$140,рўйхат!$D:$D,$C99)</f>
        <v/>
      </c>
      <c r="BT99" s="36">
        <f>SUMIFS(рўйхат!CC:CC,рўйхат!$CX:$CX,$B$140,рўйхат!$D:$D,$C99)</f>
        <v/>
      </c>
      <c r="BU99" s="35">
        <f>SUMIFS(рўйхат!CD:CD,рўйхат!$CX:$CX,$B$140,рўйхат!$D:$D,$C99)</f>
        <v/>
      </c>
      <c r="BV99" s="36">
        <f>SUMIFS(рўйхат!CE:CE,рўйхат!$CX:$CX,$B$140,рўйхат!$D:$D,$C99)</f>
        <v/>
      </c>
      <c r="BW99" s="35">
        <f>SUMIFS(рўйхат!CH:CH,рўйхат!$CX:$CX,$B$140,рўйхат!$D:$D,$C99)</f>
        <v/>
      </c>
      <c r="BX99" s="36">
        <f>SUMIFS(рўйхат!CI:CI,рўйхат!$CX:$CX,$B$140,рўйхат!$D:$D,$C99)</f>
        <v/>
      </c>
      <c r="BY99" s="35">
        <f>SUMIFS(рўйхат!CJ:CJ,рўйхат!$CX:$CX,$B$140,рўйхат!$D:$D,$C99)</f>
        <v/>
      </c>
      <c r="BZ99" s="36">
        <f>SUMIFS(рўйхат!CK:CK,рўйхат!$CX:$CX,$B$140,рўйхат!$D:$D,$C99)</f>
        <v/>
      </c>
      <c r="CA99" s="35">
        <f>SUMIFS(рўйхат!CL:CL,рўйхат!$CX:$CX,$B$140,рўйхат!$D:$D,$C99)</f>
        <v/>
      </c>
      <c r="CB99" s="36">
        <f>SUMIFS(рўйхат!CM:CM,рўйхат!$CX:$CX,$B$140,рўйхат!$D:$D,$C99)</f>
        <v/>
      </c>
      <c r="CC99" s="35">
        <f>SUMIFS(рўйхат!CN:CN,рўйхат!$CX:$CX,$B$140,рўйхат!$D:$D,$C99)</f>
        <v/>
      </c>
      <c r="CD99" s="36">
        <f>SUMIFS(рўйхат!CO:CO,рўйхат!$CX:$CX,$B$140,рўйхат!$D:$D,$C99)</f>
        <v/>
      </c>
      <c r="CE99" s="77">
        <f>IFERROR(BE99/(Q99+BE99),0)</f>
        <v/>
      </c>
      <c r="CF99" s="78">
        <f>IFERROR(BF99/(R99+BF99),0)</f>
        <v/>
      </c>
    </row>
    <row r="100" hidden="1" outlineLevel="1" ht="30" customFormat="1" customHeight="1" s="8">
      <c r="A100" s="39" t="n"/>
      <c r="B100" s="50" t="n">
        <v>26</v>
      </c>
      <c r="C100" s="131" t="inlineStr">
        <is>
          <t>Қурилиш муддати бузилганлигига қарамасдан тендерларда қатнашган ташкилотлар</t>
        </is>
      </c>
      <c r="D100" s="16" t="n"/>
      <c r="E100" s="35">
        <f>SUMIFS(рўйхат!F:F,рўйхат!$CX:$CX,$B$140,рўйхат!$D:$D,$C100)</f>
        <v/>
      </c>
      <c r="F100" s="36">
        <f>SUMIFS(рўйхат!G:G,рўйхат!$CX:$CX,$B$140,рўйхат!$D:$D,$C100)</f>
        <v/>
      </c>
      <c r="G100" s="35">
        <f>SUMIFS(рўйхат!H:H,рўйхат!$CX:$CX,$B$140,рўйхат!$D:$D,$C100)</f>
        <v/>
      </c>
      <c r="H100" s="36">
        <f>SUMIFS(рўйхат!I:I,рўйхат!$CX:$CX,$B$140,рўйхат!$D:$D,$C100)</f>
        <v/>
      </c>
      <c r="I100" s="35">
        <f>SUMIFS(рўйхат!J:J,рўйхат!$CX:$CX,$B$140,рўйхат!$D:$D,$C100)</f>
        <v/>
      </c>
      <c r="J100" s="36">
        <f>SUMIFS(рўйхат!K:K,рўйхат!$CX:$CX,$B$140,рўйхат!$D:$D,$C100)</f>
        <v/>
      </c>
      <c r="K100" s="35">
        <f>SUMIFS(рўйхат!L:L,рўйхат!$CX:$CX,$B$140,рўйхат!$D:$D,$C100)</f>
        <v/>
      </c>
      <c r="L100" s="36">
        <f>SUMIFS(рўйхат!M:M,рўйхат!$CX:$CX,$B$140,рўйхат!$D:$D,$C100)</f>
        <v/>
      </c>
      <c r="M100" s="35">
        <f>SUMIFS(рўйхат!N:N,рўйхат!$CX:$CX,$B$140,рўйхат!$D:$D,$C100)</f>
        <v/>
      </c>
      <c r="N100" s="36">
        <f>SUMIFS(рўйхат!O:O,рўйхат!$CX:$CX,$B$140,рўйхат!$D:$D,$C100)</f>
        <v/>
      </c>
      <c r="O100" s="34">
        <f>IFERROR(M100/E100,0)</f>
        <v/>
      </c>
      <c r="P100" s="34">
        <f>IFERROR(N100/F100,0)</f>
        <v/>
      </c>
      <c r="Q100" s="35">
        <f>SUMIFS(рўйхат!P:P,рўйхат!$CX:$CX,$B$140,рўйхат!$D:$D,$C100)</f>
        <v/>
      </c>
      <c r="R100" s="36">
        <f>SUMIFS(рўйхат!Q:Q,рўйхат!$CX:$CX,$B$140,рўйхат!$D:$D,$C100)</f>
        <v/>
      </c>
      <c r="S100" s="35">
        <f>SUMIFS(рўйхат!R:R,рўйхат!$CX:$CX,$B$140,рўйхат!$D:$D,$C100)</f>
        <v/>
      </c>
      <c r="T100" s="36">
        <f>SUMIFS(рўйхат!S:S,рўйхат!$CX:$CX,$B$140,рўйхат!$D:$D,$C100)</f>
        <v/>
      </c>
      <c r="U100" s="35">
        <f>SUMIFS(рўйхат!T:T,рўйхат!$CX:$CX,$B$140,рўйхат!$D:$D,$C100)</f>
        <v/>
      </c>
      <c r="V100" s="36">
        <f>SUMIFS(рўйхат!U:U,рўйхат!$CX:$CX,$B$140,рўйхат!$D:$D,$C100)</f>
        <v/>
      </c>
      <c r="W100" s="35">
        <f>SUMIFS(рўйхат!V:V,рўйхат!$CX:$CX,$B$140,рўйхат!$D:$D,$C100)</f>
        <v/>
      </c>
      <c r="X100" s="36">
        <f>SUMIFS(рўйхат!W:W,рўйхат!$CX:$CX,$B$140,рўйхат!$D:$D,$C100)</f>
        <v/>
      </c>
      <c r="Y100" s="35">
        <f>SUMIFS(рўйхат!X:X,рўйхат!$CX:$CX,$B$140,рўйхат!$D:$D,$C100)</f>
        <v/>
      </c>
      <c r="Z100" s="36">
        <f>SUMIFS(рўйхат!Y:Y,рўйхат!$CX:$CX,$B$140,рўйхат!$D:$D,$C100)</f>
        <v/>
      </c>
      <c r="AA100" s="35">
        <f>SUMIFS(рўйхат!Z:Z,рўйхат!$CX:$CX,$B$140,рўйхат!$D:$D,$C100)</f>
        <v/>
      </c>
      <c r="AB100" s="36">
        <f>SUMIFS(рўйхат!AA:AA,рўйхат!$CX:$CX,$B$140,рўйхат!$D:$D,$C100)</f>
        <v/>
      </c>
      <c r="AC100" s="35">
        <f>SUMIFS(рўйхат!AB:AB,рўйхат!$CX:$CX,$B$140,рўйхат!$D:$D,$C100)</f>
        <v/>
      </c>
      <c r="AD100" s="36">
        <f>SUMIFS(рўйхат!AC:AC,рўйхат!$CX:$CX,$B$140,рўйхат!$D:$D,$C100)</f>
        <v/>
      </c>
      <c r="AE100" s="35">
        <f>SUMIFS(рўйхат!AD:AD,рўйхат!$CX:$CX,$B$140,рўйхат!$D:$D,$C100)</f>
        <v/>
      </c>
      <c r="AF100" s="36">
        <f>SUMIFS(рўйхат!AE:AE,рўйхат!$CX:$CX,$B$140,рўйхат!$D:$D,$C100)</f>
        <v/>
      </c>
      <c r="AG100" s="35">
        <f>SUMIFS(рўйхат!AH:AH,рўйхат!$CX:$CX,$B$140,рўйхат!$D:$D,$C100)</f>
        <v/>
      </c>
      <c r="AH100" s="36">
        <f>SUMIFS(рўйхат!AI:AI,рўйхат!$CX:$CX,$B$140,рўйхат!$D:$D,$C100)</f>
        <v/>
      </c>
      <c r="AI100" s="35">
        <f>SUMIFS(рўйхат!AJ:AJ,рўйхат!$CX:$CX,$B$140,рўйхат!$D:$D,$C100)</f>
        <v/>
      </c>
      <c r="AJ100" s="36">
        <f>SUMIFS(рўйхат!AK:AK,рўйхат!$CX:$CX,$B$140,рўйхат!$D:$D,$C100)</f>
        <v/>
      </c>
      <c r="AK100" s="35">
        <f>SUMIFS(рўйхат!AL:AL,рўйхат!$CX:$CX,$B$140,рўйхат!$D:$D,$C100)</f>
        <v/>
      </c>
      <c r="AL100" s="36">
        <f>SUMIFS(рўйхат!AM:AM,рўйхат!$CX:$CX,$B$140,рўйхат!$D:$D,$C100)</f>
        <v/>
      </c>
      <c r="AM100" s="77">
        <f>IFERROR(Q100/E100,0)</f>
        <v/>
      </c>
      <c r="AN100" s="77">
        <f>IFERROR(R100/F100,0)</f>
        <v/>
      </c>
      <c r="AO100" s="35">
        <f>SUMIFS(рўйхат!AX:AX,рўйхат!$CX:$CX,$B$140,рўйхат!$D:$D,$C100)</f>
        <v/>
      </c>
      <c r="AP100" s="36">
        <f>SUMIFS(рўйхат!AY:AY,рўйхат!$CX:$CX,$B$140,рўйхат!$D:$D,$C100)</f>
        <v/>
      </c>
      <c r="AQ100" s="35">
        <f>SUMIFS(рўйхат!AZ:AZ,рўйхат!$CX:$CX,$B$140,рўйхат!$D:$D,$C100)</f>
        <v/>
      </c>
      <c r="AR100" s="36">
        <f>SUMIFS(рўйхат!BA:BA,рўйхат!$CX:$CX,$B$140,рўйхат!$D:$D,$C100)</f>
        <v/>
      </c>
      <c r="AS100" s="35">
        <f>SUMIFS(рўйхат!BB:BB,рўйхат!$CX:$CX,$B$140,рўйхат!$D:$D,$C100)</f>
        <v/>
      </c>
      <c r="AT100" s="36">
        <f>SUMIFS(рўйхат!BC:BC,рўйхат!$CX:$CX,$B$140,рўйхат!$D:$D,$C100)</f>
        <v/>
      </c>
      <c r="AU100" s="35">
        <f>SUMIFS(рўйхат!BD:BD,рўйхат!$CX:$CX,$B$140,рўйхат!$D:$D,$C100)</f>
        <v/>
      </c>
      <c r="AV100" s="36">
        <f>SUMIFS(рўйхат!BE:BE,рўйхат!$CX:$CX,$B$140,рўйхат!$D:$D,$C100)</f>
        <v/>
      </c>
      <c r="AW100" s="35">
        <f>SUMIFS(рўйхат!BF:BF,рўйхат!$CX:$CX,$B$140,рўйхат!$D:$D,$C100)</f>
        <v/>
      </c>
      <c r="AX100" s="36">
        <f>SUMIFS(рўйхат!BG:BG,рўйхат!$CX:$CX,$B$140,рўйхат!$D:$D,$C100)</f>
        <v/>
      </c>
      <c r="AY100" s="35">
        <f>SUMIFS(рўйхат!BH:BH,рўйхат!$CX:$CX,$B$140,рўйхат!$D:$D,$C100)</f>
        <v/>
      </c>
      <c r="AZ100" s="36">
        <f>SUMIFS(рўйхат!BI:BI,рўйхат!$CX:$CX,$B$140,рўйхат!$D:$D,$C100)</f>
        <v/>
      </c>
      <c r="BA100" s="35">
        <f>SUMIFS(рўйхат!BJ:BJ,рўйхат!$CX:$CX,$B$140,рўйхат!$D:$D,$C100)</f>
        <v/>
      </c>
      <c r="BB100" s="36">
        <f>SUMIFS(рўйхат!BK:BK,рўйхат!$CX:$CX,$B$140,рўйхат!$D:$D,$C100)</f>
        <v/>
      </c>
      <c r="BC100" s="77">
        <f>IFERROR(AO100/E100,0)</f>
        <v/>
      </c>
      <c r="BD100" s="77">
        <f>IFERROR(AP100/F100,0)</f>
        <v/>
      </c>
      <c r="BE100" s="35">
        <f>SUMIFS(рўйхат!BL:BL,рўйхат!$CX:$CX,$B$140,рўйхат!$D:$D,$C100)</f>
        <v/>
      </c>
      <c r="BF100" s="36">
        <f>SUMIFS(рўйхат!BM:BM,рўйхат!$CX:$CX,$B$140,рўйхат!$D:$D,$C100)</f>
        <v/>
      </c>
      <c r="BG100" s="35">
        <f>SUMIFS(рўйхат!BN:BN,рўйхат!$CX:$CX,$B$140,рўйхат!$D:$D,$C100)</f>
        <v/>
      </c>
      <c r="BH100" s="36">
        <f>SUMIFS(рўйхат!BO:BO,рўйхат!$CX:$CX,$B$140,рўйхат!$D:$D,$C100)</f>
        <v/>
      </c>
      <c r="BI100" s="35">
        <f>SUMIFS(рўйхат!BP:BP,рўйхат!$CX:$CX,$B$140,рўйхат!$D:$D,$C100)</f>
        <v/>
      </c>
      <c r="BJ100" s="36">
        <f>SUMIFS(рўйхат!BQ:BQ,рўйхат!$CX:$CX,$B$140,рўйхат!$D:$D,$C100)</f>
        <v/>
      </c>
      <c r="BK100" s="35">
        <f>SUMIFS(рўйхат!BR:BR,рўйхат!$CX:$CX,$B$140,рўйхат!$D:$D,$C100)</f>
        <v/>
      </c>
      <c r="BL100" s="36">
        <f>SUMIFS(рўйхат!BS:BS,рўйхат!$CX:$CX,$B$140,рўйхат!$D:$D,$C100)</f>
        <v/>
      </c>
      <c r="BM100" s="35">
        <f>SUMIFS(рўйхат!BT:BT,рўйхат!$CX:$CX,$B$140,рўйхат!$D:$D,$C100)</f>
        <v/>
      </c>
      <c r="BN100" s="36">
        <f>SUMIFS(рўйхат!BU:BU,рўйхат!$CX:$CX,$B$140,рўйхат!$D:$D,$C100)</f>
        <v/>
      </c>
      <c r="BO100" s="35">
        <f>SUMIFS(рўйхат!BX:BX,рўйхат!$CX:$CX,$B$140,рўйхат!$D:$D,$C100)</f>
        <v/>
      </c>
      <c r="BP100" s="36">
        <f>SUMIFS(рўйхат!BY:BY,рўйхат!$CX:$CX,$B$140,рўйхат!$D:$D,$C100)</f>
        <v/>
      </c>
      <c r="BQ100" s="35">
        <f>SUMIFS(рўйхат!BZ:BZ,рўйхат!$CX:$CX,$B$140,рўйхат!$D:$D,$C100)</f>
        <v/>
      </c>
      <c r="BR100" s="36">
        <f>SUMIFS(рўйхат!CA:CA,рўйхат!$CX:$CX,$B$140,рўйхат!$D:$D,$C100)</f>
        <v/>
      </c>
      <c r="BS100" s="35">
        <f>SUMIFS(рўйхат!CB:CB,рўйхат!$CX:$CX,$B$140,рўйхат!$D:$D,$C100)</f>
        <v/>
      </c>
      <c r="BT100" s="36">
        <f>SUMIFS(рўйхат!CC:CC,рўйхат!$CX:$CX,$B$140,рўйхат!$D:$D,$C100)</f>
        <v/>
      </c>
      <c r="BU100" s="35">
        <f>SUMIFS(рўйхат!CD:CD,рўйхат!$CX:$CX,$B$140,рўйхат!$D:$D,$C100)</f>
        <v/>
      </c>
      <c r="BV100" s="36">
        <f>SUMIFS(рўйхат!CE:CE,рўйхат!$CX:$CX,$B$140,рўйхат!$D:$D,$C100)</f>
        <v/>
      </c>
      <c r="BW100" s="35">
        <f>SUMIFS(рўйхат!CH:CH,рўйхат!$CX:$CX,$B$140,рўйхат!$D:$D,$C100)</f>
        <v/>
      </c>
      <c r="BX100" s="36">
        <f>SUMIFS(рўйхат!CI:CI,рўйхат!$CX:$CX,$B$140,рўйхат!$D:$D,$C100)</f>
        <v/>
      </c>
      <c r="BY100" s="35">
        <f>SUMIFS(рўйхат!CJ:CJ,рўйхат!$CX:$CX,$B$140,рўйхат!$D:$D,$C100)</f>
        <v/>
      </c>
      <c r="BZ100" s="36">
        <f>SUMIFS(рўйхат!CK:CK,рўйхат!$CX:$CX,$B$140,рўйхат!$D:$D,$C100)</f>
        <v/>
      </c>
      <c r="CA100" s="35">
        <f>SUMIFS(рўйхат!CL:CL,рўйхат!$CX:$CX,$B$140,рўйхат!$D:$D,$C100)</f>
        <v/>
      </c>
      <c r="CB100" s="36">
        <f>SUMIFS(рўйхат!CM:CM,рўйхат!$CX:$CX,$B$140,рўйхат!$D:$D,$C100)</f>
        <v/>
      </c>
      <c r="CC100" s="35">
        <f>SUMIFS(рўйхат!CN:CN,рўйхат!$CX:$CX,$B$140,рўйхат!$D:$D,$C100)</f>
        <v/>
      </c>
      <c r="CD100" s="36">
        <f>SUMIFS(рўйхат!CO:CO,рўйхат!$CX:$CX,$B$140,рўйхат!$D:$D,$C100)</f>
        <v/>
      </c>
      <c r="CE100" s="77">
        <f>IFERROR(BE100/(Q100+BE100),0)</f>
        <v/>
      </c>
      <c r="CF100" s="78">
        <f>IFERROR(BF100/(R100+BF100),0)</f>
        <v/>
      </c>
    </row>
    <row r="101" hidden="1" outlineLevel="1" ht="30" customFormat="1" customHeight="1" s="8">
      <c r="A101" s="39" t="n"/>
      <c r="B101" s="50" t="n">
        <v>27</v>
      </c>
      <c r="C101" s="131" t="inlineStr">
        <is>
          <t>Қурилиш объекти пулларини тўланиши таҳлили</t>
        </is>
      </c>
      <c r="D101" s="16" t="n"/>
      <c r="E101" s="35">
        <f>SUMIFS(рўйхат!F:F,рўйхат!$CX:$CX,$B$140,рўйхат!$D:$D,$C101)</f>
        <v/>
      </c>
      <c r="F101" s="36">
        <f>SUMIFS(рўйхат!G:G,рўйхат!$CX:$CX,$B$140,рўйхат!$D:$D,$C101)</f>
        <v/>
      </c>
      <c r="G101" s="35">
        <f>SUMIFS(рўйхат!H:H,рўйхат!$CX:$CX,$B$140,рўйхат!$D:$D,$C101)</f>
        <v/>
      </c>
      <c r="H101" s="36">
        <f>SUMIFS(рўйхат!I:I,рўйхат!$CX:$CX,$B$140,рўйхат!$D:$D,$C101)</f>
        <v/>
      </c>
      <c r="I101" s="35">
        <f>SUMIFS(рўйхат!J:J,рўйхат!$CX:$CX,$B$140,рўйхат!$D:$D,$C101)</f>
        <v/>
      </c>
      <c r="J101" s="36">
        <f>SUMIFS(рўйхат!K:K,рўйхат!$CX:$CX,$B$140,рўйхат!$D:$D,$C101)</f>
        <v/>
      </c>
      <c r="K101" s="35">
        <f>SUMIFS(рўйхат!L:L,рўйхат!$CX:$CX,$B$140,рўйхат!$D:$D,$C101)</f>
        <v/>
      </c>
      <c r="L101" s="36">
        <f>SUMIFS(рўйхат!M:M,рўйхат!$CX:$CX,$B$140,рўйхат!$D:$D,$C101)</f>
        <v/>
      </c>
      <c r="M101" s="35">
        <f>SUMIFS(рўйхат!N:N,рўйхат!$CX:$CX,$B$140,рўйхат!$D:$D,$C101)</f>
        <v/>
      </c>
      <c r="N101" s="36">
        <f>SUMIFS(рўйхат!O:O,рўйхат!$CX:$CX,$B$140,рўйхат!$D:$D,$C101)</f>
        <v/>
      </c>
      <c r="O101" s="34">
        <f>IFERROR(M101/E101,0)</f>
        <v/>
      </c>
      <c r="P101" s="34">
        <f>IFERROR(N101/F101,0)</f>
        <v/>
      </c>
      <c r="Q101" s="35">
        <f>SUMIFS(рўйхат!P:P,рўйхат!$CX:$CX,$B$140,рўйхат!$D:$D,$C101)</f>
        <v/>
      </c>
      <c r="R101" s="36">
        <f>SUMIFS(рўйхат!Q:Q,рўйхат!$CX:$CX,$B$140,рўйхат!$D:$D,$C101)</f>
        <v/>
      </c>
      <c r="S101" s="35">
        <f>SUMIFS(рўйхат!R:R,рўйхат!$CX:$CX,$B$140,рўйхат!$D:$D,$C101)</f>
        <v/>
      </c>
      <c r="T101" s="36">
        <f>SUMIFS(рўйхат!S:S,рўйхат!$CX:$CX,$B$140,рўйхат!$D:$D,$C101)</f>
        <v/>
      </c>
      <c r="U101" s="35">
        <f>SUMIFS(рўйхат!T:T,рўйхат!$CX:$CX,$B$140,рўйхат!$D:$D,$C101)</f>
        <v/>
      </c>
      <c r="V101" s="36">
        <f>SUMIFS(рўйхат!U:U,рўйхат!$CX:$CX,$B$140,рўйхат!$D:$D,$C101)</f>
        <v/>
      </c>
      <c r="W101" s="35">
        <f>SUMIFS(рўйхат!V:V,рўйхат!$CX:$CX,$B$140,рўйхат!$D:$D,$C101)</f>
        <v/>
      </c>
      <c r="X101" s="36">
        <f>SUMIFS(рўйхат!W:W,рўйхат!$CX:$CX,$B$140,рўйхат!$D:$D,$C101)</f>
        <v/>
      </c>
      <c r="Y101" s="35">
        <f>SUMIFS(рўйхат!X:X,рўйхат!$CX:$CX,$B$140,рўйхат!$D:$D,$C101)</f>
        <v/>
      </c>
      <c r="Z101" s="36">
        <f>SUMIFS(рўйхат!Y:Y,рўйхат!$CX:$CX,$B$140,рўйхат!$D:$D,$C101)</f>
        <v/>
      </c>
      <c r="AA101" s="35">
        <f>SUMIFS(рўйхат!Z:Z,рўйхат!$CX:$CX,$B$140,рўйхат!$D:$D,$C101)</f>
        <v/>
      </c>
      <c r="AB101" s="36">
        <f>SUMIFS(рўйхат!AA:AA,рўйхат!$CX:$CX,$B$140,рўйхат!$D:$D,$C101)</f>
        <v/>
      </c>
      <c r="AC101" s="35">
        <f>SUMIFS(рўйхат!AB:AB,рўйхат!$CX:$CX,$B$140,рўйхат!$D:$D,$C101)</f>
        <v/>
      </c>
      <c r="AD101" s="36">
        <f>SUMIFS(рўйхат!AC:AC,рўйхат!$CX:$CX,$B$140,рўйхат!$D:$D,$C101)</f>
        <v/>
      </c>
      <c r="AE101" s="35">
        <f>SUMIFS(рўйхат!AD:AD,рўйхат!$CX:$CX,$B$140,рўйхат!$D:$D,$C101)</f>
        <v/>
      </c>
      <c r="AF101" s="36">
        <f>SUMIFS(рўйхат!AE:AE,рўйхат!$CX:$CX,$B$140,рўйхат!$D:$D,$C101)</f>
        <v/>
      </c>
      <c r="AG101" s="35">
        <f>SUMIFS(рўйхат!AH:AH,рўйхат!$CX:$CX,$B$140,рўйхат!$D:$D,$C101)</f>
        <v/>
      </c>
      <c r="AH101" s="36">
        <f>SUMIFS(рўйхат!AI:AI,рўйхат!$CX:$CX,$B$140,рўйхат!$D:$D,$C101)</f>
        <v/>
      </c>
      <c r="AI101" s="35">
        <f>SUMIFS(рўйхат!AJ:AJ,рўйхат!$CX:$CX,$B$140,рўйхат!$D:$D,$C101)</f>
        <v/>
      </c>
      <c r="AJ101" s="36">
        <f>SUMIFS(рўйхат!AK:AK,рўйхат!$CX:$CX,$B$140,рўйхат!$D:$D,$C101)</f>
        <v/>
      </c>
      <c r="AK101" s="35">
        <f>SUMIFS(рўйхат!AL:AL,рўйхат!$CX:$CX,$B$140,рўйхат!$D:$D,$C101)</f>
        <v/>
      </c>
      <c r="AL101" s="36">
        <f>SUMIFS(рўйхат!AM:AM,рўйхат!$CX:$CX,$B$140,рўйхат!$D:$D,$C101)</f>
        <v/>
      </c>
      <c r="AM101" s="77">
        <f>IFERROR(Q101/E101,0)</f>
        <v/>
      </c>
      <c r="AN101" s="77">
        <f>IFERROR(R101/F101,0)</f>
        <v/>
      </c>
      <c r="AO101" s="35">
        <f>SUMIFS(рўйхат!AX:AX,рўйхат!$CX:$CX,$B$140,рўйхат!$D:$D,$C101)</f>
        <v/>
      </c>
      <c r="AP101" s="36">
        <f>SUMIFS(рўйхат!AY:AY,рўйхат!$CX:$CX,$B$140,рўйхат!$D:$D,$C101)</f>
        <v/>
      </c>
      <c r="AQ101" s="35">
        <f>SUMIFS(рўйхат!AZ:AZ,рўйхат!$CX:$CX,$B$140,рўйхат!$D:$D,$C101)</f>
        <v/>
      </c>
      <c r="AR101" s="36">
        <f>SUMIFS(рўйхат!BA:BA,рўйхат!$CX:$CX,$B$140,рўйхат!$D:$D,$C101)</f>
        <v/>
      </c>
      <c r="AS101" s="35">
        <f>SUMIFS(рўйхат!BB:BB,рўйхат!$CX:$CX,$B$140,рўйхат!$D:$D,$C101)</f>
        <v/>
      </c>
      <c r="AT101" s="36">
        <f>SUMIFS(рўйхат!BC:BC,рўйхат!$CX:$CX,$B$140,рўйхат!$D:$D,$C101)</f>
        <v/>
      </c>
      <c r="AU101" s="35">
        <f>SUMIFS(рўйхат!BD:BD,рўйхат!$CX:$CX,$B$140,рўйхат!$D:$D,$C101)</f>
        <v/>
      </c>
      <c r="AV101" s="36">
        <f>SUMIFS(рўйхат!BE:BE,рўйхат!$CX:$CX,$B$140,рўйхат!$D:$D,$C101)</f>
        <v/>
      </c>
      <c r="AW101" s="35">
        <f>SUMIFS(рўйхат!BF:BF,рўйхат!$CX:$CX,$B$140,рўйхат!$D:$D,$C101)</f>
        <v/>
      </c>
      <c r="AX101" s="36">
        <f>SUMIFS(рўйхат!BG:BG,рўйхат!$CX:$CX,$B$140,рўйхат!$D:$D,$C101)</f>
        <v/>
      </c>
      <c r="AY101" s="35">
        <f>SUMIFS(рўйхат!BH:BH,рўйхат!$CX:$CX,$B$140,рўйхат!$D:$D,$C101)</f>
        <v/>
      </c>
      <c r="AZ101" s="36">
        <f>SUMIFS(рўйхат!BI:BI,рўйхат!$CX:$CX,$B$140,рўйхат!$D:$D,$C101)</f>
        <v/>
      </c>
      <c r="BA101" s="35">
        <f>SUMIFS(рўйхат!BJ:BJ,рўйхат!$CX:$CX,$B$140,рўйхат!$D:$D,$C101)</f>
        <v/>
      </c>
      <c r="BB101" s="36">
        <f>SUMIFS(рўйхат!BK:BK,рўйхат!$CX:$CX,$B$140,рўйхат!$D:$D,$C101)</f>
        <v/>
      </c>
      <c r="BC101" s="77">
        <f>IFERROR(AO101/E101,0)</f>
        <v/>
      </c>
      <c r="BD101" s="77">
        <f>IFERROR(AP101/F101,0)</f>
        <v/>
      </c>
      <c r="BE101" s="35">
        <f>SUMIFS(рўйхат!BL:BL,рўйхат!$CX:$CX,$B$140,рўйхат!$D:$D,$C101)</f>
        <v/>
      </c>
      <c r="BF101" s="36">
        <f>SUMIFS(рўйхат!BM:BM,рўйхат!$CX:$CX,$B$140,рўйхат!$D:$D,$C101)</f>
        <v/>
      </c>
      <c r="BG101" s="35">
        <f>SUMIFS(рўйхат!BN:BN,рўйхат!$CX:$CX,$B$140,рўйхат!$D:$D,$C101)</f>
        <v/>
      </c>
      <c r="BH101" s="36">
        <f>SUMIFS(рўйхат!BO:BO,рўйхат!$CX:$CX,$B$140,рўйхат!$D:$D,$C101)</f>
        <v/>
      </c>
      <c r="BI101" s="35">
        <f>SUMIFS(рўйхат!BP:BP,рўйхат!$CX:$CX,$B$140,рўйхат!$D:$D,$C101)</f>
        <v/>
      </c>
      <c r="BJ101" s="36">
        <f>SUMIFS(рўйхат!BQ:BQ,рўйхат!$CX:$CX,$B$140,рўйхат!$D:$D,$C101)</f>
        <v/>
      </c>
      <c r="BK101" s="35">
        <f>SUMIFS(рўйхат!BR:BR,рўйхат!$CX:$CX,$B$140,рўйхат!$D:$D,$C101)</f>
        <v/>
      </c>
      <c r="BL101" s="36">
        <f>SUMIFS(рўйхат!BS:BS,рўйхат!$CX:$CX,$B$140,рўйхат!$D:$D,$C101)</f>
        <v/>
      </c>
      <c r="BM101" s="35">
        <f>SUMIFS(рўйхат!BT:BT,рўйхат!$CX:$CX,$B$140,рўйхат!$D:$D,$C101)</f>
        <v/>
      </c>
      <c r="BN101" s="36">
        <f>SUMIFS(рўйхат!BU:BU,рўйхат!$CX:$CX,$B$140,рўйхат!$D:$D,$C101)</f>
        <v/>
      </c>
      <c r="BO101" s="35">
        <f>SUMIFS(рўйхат!BX:BX,рўйхат!$CX:$CX,$B$140,рўйхат!$D:$D,$C101)</f>
        <v/>
      </c>
      <c r="BP101" s="36">
        <f>SUMIFS(рўйхат!BY:BY,рўйхат!$CX:$CX,$B$140,рўйхат!$D:$D,$C101)</f>
        <v/>
      </c>
      <c r="BQ101" s="35">
        <f>SUMIFS(рўйхат!BZ:BZ,рўйхат!$CX:$CX,$B$140,рўйхат!$D:$D,$C101)</f>
        <v/>
      </c>
      <c r="BR101" s="36">
        <f>SUMIFS(рўйхат!CA:CA,рўйхат!$CX:$CX,$B$140,рўйхат!$D:$D,$C101)</f>
        <v/>
      </c>
      <c r="BS101" s="35">
        <f>SUMIFS(рўйхат!CB:CB,рўйхат!$CX:$CX,$B$140,рўйхат!$D:$D,$C101)</f>
        <v/>
      </c>
      <c r="BT101" s="36">
        <f>SUMIFS(рўйхат!CC:CC,рўйхат!$CX:$CX,$B$140,рўйхат!$D:$D,$C101)</f>
        <v/>
      </c>
      <c r="BU101" s="35">
        <f>SUMIFS(рўйхат!CD:CD,рўйхат!$CX:$CX,$B$140,рўйхат!$D:$D,$C101)</f>
        <v/>
      </c>
      <c r="BV101" s="36">
        <f>SUMIFS(рўйхат!CE:CE,рўйхат!$CX:$CX,$B$140,рўйхат!$D:$D,$C101)</f>
        <v/>
      </c>
      <c r="BW101" s="35">
        <f>SUMIFS(рўйхат!CH:CH,рўйхат!$CX:$CX,$B$140,рўйхат!$D:$D,$C101)</f>
        <v/>
      </c>
      <c r="BX101" s="36">
        <f>SUMIFS(рўйхат!CI:CI,рўйхат!$CX:$CX,$B$140,рўйхат!$D:$D,$C101)</f>
        <v/>
      </c>
      <c r="BY101" s="35">
        <f>SUMIFS(рўйхат!CJ:CJ,рўйхат!$CX:$CX,$B$140,рўйхат!$D:$D,$C101)</f>
        <v/>
      </c>
      <c r="BZ101" s="36">
        <f>SUMIFS(рўйхат!CK:CK,рўйхат!$CX:$CX,$B$140,рўйхат!$D:$D,$C101)</f>
        <v/>
      </c>
      <c r="CA101" s="35">
        <f>SUMIFS(рўйхат!CL:CL,рўйхат!$CX:$CX,$B$140,рўйхат!$D:$D,$C101)</f>
        <v/>
      </c>
      <c r="CB101" s="36">
        <f>SUMIFS(рўйхат!CM:CM,рўйхат!$CX:$CX,$B$140,рўйхат!$D:$D,$C101)</f>
        <v/>
      </c>
      <c r="CC101" s="35">
        <f>SUMIFS(рўйхат!CN:CN,рўйхат!$CX:$CX,$B$140,рўйхат!$D:$D,$C101)</f>
        <v/>
      </c>
      <c r="CD101" s="36">
        <f>SUMIFS(рўйхат!CO:CO,рўйхат!$CX:$CX,$B$140,рўйхат!$D:$D,$C101)</f>
        <v/>
      </c>
      <c r="CE101" s="77">
        <f>IFERROR(BE101/(Q101+BE101),0)</f>
        <v/>
      </c>
      <c r="CF101" s="78">
        <f>IFERROR(BF101/(R101+BF101),0)</f>
        <v/>
      </c>
    </row>
    <row r="102" hidden="1" outlineLevel="1" ht="30" customFormat="1" customHeight="1" s="8">
      <c r="A102" s="39" t="n"/>
      <c r="B102" s="50" t="n">
        <v>28</v>
      </c>
      <c r="C102" s="131" t="inlineStr">
        <is>
          <t>Қурилиши белгиланган муддатда якунланмаган объектлар</t>
        </is>
      </c>
      <c r="D102" s="16" t="n"/>
      <c r="E102" s="35">
        <f>SUMIFS(рўйхат!F:F,рўйхат!$CX:$CX,$B$140,рўйхат!$D:$D,$C102)</f>
        <v/>
      </c>
      <c r="F102" s="36">
        <f>SUMIFS(рўйхат!G:G,рўйхат!$CX:$CX,$B$140,рўйхат!$D:$D,$C102)</f>
        <v/>
      </c>
      <c r="G102" s="35">
        <f>SUMIFS(рўйхат!H:H,рўйхат!$CX:$CX,$B$140,рўйхат!$D:$D,$C102)</f>
        <v/>
      </c>
      <c r="H102" s="36">
        <f>SUMIFS(рўйхат!I:I,рўйхат!$CX:$CX,$B$140,рўйхат!$D:$D,$C102)</f>
        <v/>
      </c>
      <c r="I102" s="35">
        <f>SUMIFS(рўйхат!J:J,рўйхат!$CX:$CX,$B$140,рўйхат!$D:$D,$C102)</f>
        <v/>
      </c>
      <c r="J102" s="36">
        <f>SUMIFS(рўйхат!K:K,рўйхат!$CX:$CX,$B$140,рўйхат!$D:$D,$C102)</f>
        <v/>
      </c>
      <c r="K102" s="35">
        <f>SUMIFS(рўйхат!L:L,рўйхат!$CX:$CX,$B$140,рўйхат!$D:$D,$C102)</f>
        <v/>
      </c>
      <c r="L102" s="36">
        <f>SUMIFS(рўйхат!M:M,рўйхат!$CX:$CX,$B$140,рўйхат!$D:$D,$C102)</f>
        <v/>
      </c>
      <c r="M102" s="35">
        <f>SUMIFS(рўйхат!N:N,рўйхат!$CX:$CX,$B$140,рўйхат!$D:$D,$C102)</f>
        <v/>
      </c>
      <c r="N102" s="36">
        <f>SUMIFS(рўйхат!O:O,рўйхат!$CX:$CX,$B$140,рўйхат!$D:$D,$C102)</f>
        <v/>
      </c>
      <c r="O102" s="34">
        <f>IFERROR(M102/E102,0)</f>
        <v/>
      </c>
      <c r="P102" s="34">
        <f>IFERROR(N102/F102,0)</f>
        <v/>
      </c>
      <c r="Q102" s="35">
        <f>SUMIFS(рўйхат!P:P,рўйхат!$CX:$CX,$B$140,рўйхат!$D:$D,$C102)</f>
        <v/>
      </c>
      <c r="R102" s="36">
        <f>SUMIFS(рўйхат!Q:Q,рўйхат!$CX:$CX,$B$140,рўйхат!$D:$D,$C102)</f>
        <v/>
      </c>
      <c r="S102" s="35">
        <f>SUMIFS(рўйхат!R:R,рўйхат!$CX:$CX,$B$140,рўйхат!$D:$D,$C102)</f>
        <v/>
      </c>
      <c r="T102" s="36">
        <f>SUMIFS(рўйхат!S:S,рўйхат!$CX:$CX,$B$140,рўйхат!$D:$D,$C102)</f>
        <v/>
      </c>
      <c r="U102" s="35">
        <f>SUMIFS(рўйхат!T:T,рўйхат!$CX:$CX,$B$140,рўйхат!$D:$D,$C102)</f>
        <v/>
      </c>
      <c r="V102" s="36">
        <f>SUMIFS(рўйхат!U:U,рўйхат!$CX:$CX,$B$140,рўйхат!$D:$D,$C102)</f>
        <v/>
      </c>
      <c r="W102" s="35">
        <f>SUMIFS(рўйхат!V:V,рўйхат!$CX:$CX,$B$140,рўйхат!$D:$D,$C102)</f>
        <v/>
      </c>
      <c r="X102" s="36">
        <f>SUMIFS(рўйхат!W:W,рўйхат!$CX:$CX,$B$140,рўйхат!$D:$D,$C102)</f>
        <v/>
      </c>
      <c r="Y102" s="35">
        <f>SUMIFS(рўйхат!X:X,рўйхат!$CX:$CX,$B$140,рўйхат!$D:$D,$C102)</f>
        <v/>
      </c>
      <c r="Z102" s="36">
        <f>SUMIFS(рўйхат!Y:Y,рўйхат!$CX:$CX,$B$140,рўйхат!$D:$D,$C102)</f>
        <v/>
      </c>
      <c r="AA102" s="35">
        <f>SUMIFS(рўйхат!Z:Z,рўйхат!$CX:$CX,$B$140,рўйхат!$D:$D,$C102)</f>
        <v/>
      </c>
      <c r="AB102" s="36">
        <f>SUMIFS(рўйхат!AA:AA,рўйхат!$CX:$CX,$B$140,рўйхат!$D:$D,$C102)</f>
        <v/>
      </c>
      <c r="AC102" s="35">
        <f>SUMIFS(рўйхат!AB:AB,рўйхат!$CX:$CX,$B$140,рўйхат!$D:$D,$C102)</f>
        <v/>
      </c>
      <c r="AD102" s="36">
        <f>SUMIFS(рўйхат!AC:AC,рўйхат!$CX:$CX,$B$140,рўйхат!$D:$D,$C102)</f>
        <v/>
      </c>
      <c r="AE102" s="35">
        <f>SUMIFS(рўйхат!AD:AD,рўйхат!$CX:$CX,$B$140,рўйхат!$D:$D,$C102)</f>
        <v/>
      </c>
      <c r="AF102" s="36">
        <f>SUMIFS(рўйхат!AE:AE,рўйхат!$CX:$CX,$B$140,рўйхат!$D:$D,$C102)</f>
        <v/>
      </c>
      <c r="AG102" s="35">
        <f>SUMIFS(рўйхат!AH:AH,рўйхат!$CX:$CX,$B$140,рўйхат!$D:$D,$C102)</f>
        <v/>
      </c>
      <c r="AH102" s="36">
        <f>SUMIFS(рўйхат!AI:AI,рўйхат!$CX:$CX,$B$140,рўйхат!$D:$D,$C102)</f>
        <v/>
      </c>
      <c r="AI102" s="35">
        <f>SUMIFS(рўйхат!AJ:AJ,рўйхат!$CX:$CX,$B$140,рўйхат!$D:$D,$C102)</f>
        <v/>
      </c>
      <c r="AJ102" s="36">
        <f>SUMIFS(рўйхат!AK:AK,рўйхат!$CX:$CX,$B$140,рўйхат!$D:$D,$C102)</f>
        <v/>
      </c>
      <c r="AK102" s="35">
        <f>SUMIFS(рўйхат!AL:AL,рўйхат!$CX:$CX,$B$140,рўйхат!$D:$D,$C102)</f>
        <v/>
      </c>
      <c r="AL102" s="36">
        <f>SUMIFS(рўйхат!AM:AM,рўйхат!$CX:$CX,$B$140,рўйхат!$D:$D,$C102)</f>
        <v/>
      </c>
      <c r="AM102" s="77">
        <f>IFERROR(Q102/E102,0)</f>
        <v/>
      </c>
      <c r="AN102" s="77">
        <f>IFERROR(R102/F102,0)</f>
        <v/>
      </c>
      <c r="AO102" s="35">
        <f>SUMIFS(рўйхат!AX:AX,рўйхат!$CX:$CX,$B$140,рўйхат!$D:$D,$C102)</f>
        <v/>
      </c>
      <c r="AP102" s="36">
        <f>SUMIFS(рўйхат!AY:AY,рўйхат!$CX:$CX,$B$140,рўйхат!$D:$D,$C102)</f>
        <v/>
      </c>
      <c r="AQ102" s="35">
        <f>SUMIFS(рўйхат!AZ:AZ,рўйхат!$CX:$CX,$B$140,рўйхат!$D:$D,$C102)</f>
        <v/>
      </c>
      <c r="AR102" s="36">
        <f>SUMIFS(рўйхат!BA:BA,рўйхат!$CX:$CX,$B$140,рўйхат!$D:$D,$C102)</f>
        <v/>
      </c>
      <c r="AS102" s="35">
        <f>SUMIFS(рўйхат!BB:BB,рўйхат!$CX:$CX,$B$140,рўйхат!$D:$D,$C102)</f>
        <v/>
      </c>
      <c r="AT102" s="36">
        <f>SUMIFS(рўйхат!BC:BC,рўйхат!$CX:$CX,$B$140,рўйхат!$D:$D,$C102)</f>
        <v/>
      </c>
      <c r="AU102" s="35">
        <f>SUMIFS(рўйхат!BD:BD,рўйхат!$CX:$CX,$B$140,рўйхат!$D:$D,$C102)</f>
        <v/>
      </c>
      <c r="AV102" s="36">
        <f>SUMIFS(рўйхат!BE:BE,рўйхат!$CX:$CX,$B$140,рўйхат!$D:$D,$C102)</f>
        <v/>
      </c>
      <c r="AW102" s="35">
        <f>SUMIFS(рўйхат!BF:BF,рўйхат!$CX:$CX,$B$140,рўйхат!$D:$D,$C102)</f>
        <v/>
      </c>
      <c r="AX102" s="36">
        <f>SUMIFS(рўйхат!BG:BG,рўйхат!$CX:$CX,$B$140,рўйхат!$D:$D,$C102)</f>
        <v/>
      </c>
      <c r="AY102" s="35">
        <f>SUMIFS(рўйхат!BH:BH,рўйхат!$CX:$CX,$B$140,рўйхат!$D:$D,$C102)</f>
        <v/>
      </c>
      <c r="AZ102" s="36">
        <f>SUMIFS(рўйхат!BI:BI,рўйхат!$CX:$CX,$B$140,рўйхат!$D:$D,$C102)</f>
        <v/>
      </c>
      <c r="BA102" s="35">
        <f>SUMIFS(рўйхат!BJ:BJ,рўйхат!$CX:$CX,$B$140,рўйхат!$D:$D,$C102)</f>
        <v/>
      </c>
      <c r="BB102" s="36">
        <f>SUMIFS(рўйхат!BK:BK,рўйхат!$CX:$CX,$B$140,рўйхат!$D:$D,$C102)</f>
        <v/>
      </c>
      <c r="BC102" s="77">
        <f>IFERROR(AO102/E102,0)</f>
        <v/>
      </c>
      <c r="BD102" s="77">
        <f>IFERROR(AP102/F102,0)</f>
        <v/>
      </c>
      <c r="BE102" s="35">
        <f>SUMIFS(рўйхат!BL:BL,рўйхат!$CX:$CX,$B$140,рўйхат!$D:$D,$C102)</f>
        <v/>
      </c>
      <c r="BF102" s="36">
        <f>SUMIFS(рўйхат!BM:BM,рўйхат!$CX:$CX,$B$140,рўйхат!$D:$D,$C102)</f>
        <v/>
      </c>
      <c r="BG102" s="35">
        <f>SUMIFS(рўйхат!BN:BN,рўйхат!$CX:$CX,$B$140,рўйхат!$D:$D,$C102)</f>
        <v/>
      </c>
      <c r="BH102" s="36">
        <f>SUMIFS(рўйхат!BO:BO,рўйхат!$CX:$CX,$B$140,рўйхат!$D:$D,$C102)</f>
        <v/>
      </c>
      <c r="BI102" s="35">
        <f>SUMIFS(рўйхат!BP:BP,рўйхат!$CX:$CX,$B$140,рўйхат!$D:$D,$C102)</f>
        <v/>
      </c>
      <c r="BJ102" s="36">
        <f>SUMIFS(рўйхат!BQ:BQ,рўйхат!$CX:$CX,$B$140,рўйхат!$D:$D,$C102)</f>
        <v/>
      </c>
      <c r="BK102" s="35">
        <f>SUMIFS(рўйхат!BR:BR,рўйхат!$CX:$CX,$B$140,рўйхат!$D:$D,$C102)</f>
        <v/>
      </c>
      <c r="BL102" s="36">
        <f>SUMIFS(рўйхат!BS:BS,рўйхат!$CX:$CX,$B$140,рўйхат!$D:$D,$C102)</f>
        <v/>
      </c>
      <c r="BM102" s="35">
        <f>SUMIFS(рўйхат!BT:BT,рўйхат!$CX:$CX,$B$140,рўйхат!$D:$D,$C102)</f>
        <v/>
      </c>
      <c r="BN102" s="36">
        <f>SUMIFS(рўйхат!BU:BU,рўйхат!$CX:$CX,$B$140,рўйхат!$D:$D,$C102)</f>
        <v/>
      </c>
      <c r="BO102" s="35">
        <f>SUMIFS(рўйхат!BX:BX,рўйхат!$CX:$CX,$B$140,рўйхат!$D:$D,$C102)</f>
        <v/>
      </c>
      <c r="BP102" s="36">
        <f>SUMIFS(рўйхат!BY:BY,рўйхат!$CX:$CX,$B$140,рўйхат!$D:$D,$C102)</f>
        <v/>
      </c>
      <c r="BQ102" s="35">
        <f>SUMIFS(рўйхат!BZ:BZ,рўйхат!$CX:$CX,$B$140,рўйхат!$D:$D,$C102)</f>
        <v/>
      </c>
      <c r="BR102" s="36">
        <f>SUMIFS(рўйхат!CA:CA,рўйхат!$CX:$CX,$B$140,рўйхат!$D:$D,$C102)</f>
        <v/>
      </c>
      <c r="BS102" s="35">
        <f>SUMIFS(рўйхат!CB:CB,рўйхат!$CX:$CX,$B$140,рўйхат!$D:$D,$C102)</f>
        <v/>
      </c>
      <c r="BT102" s="36">
        <f>SUMIFS(рўйхат!CC:CC,рўйхат!$CX:$CX,$B$140,рўйхат!$D:$D,$C102)</f>
        <v/>
      </c>
      <c r="BU102" s="35">
        <f>SUMIFS(рўйхат!CD:CD,рўйхат!$CX:$CX,$B$140,рўйхат!$D:$D,$C102)</f>
        <v/>
      </c>
      <c r="BV102" s="36">
        <f>SUMIFS(рўйхат!CE:CE,рўйхат!$CX:$CX,$B$140,рўйхат!$D:$D,$C102)</f>
        <v/>
      </c>
      <c r="BW102" s="35">
        <f>SUMIFS(рўйхат!CH:CH,рўйхат!$CX:$CX,$B$140,рўйхат!$D:$D,$C102)</f>
        <v/>
      </c>
      <c r="BX102" s="36">
        <f>SUMIFS(рўйхат!CI:CI,рўйхат!$CX:$CX,$B$140,рўйхат!$D:$D,$C102)</f>
        <v/>
      </c>
      <c r="BY102" s="35">
        <f>SUMIFS(рўйхат!CJ:CJ,рўйхат!$CX:$CX,$B$140,рўйхат!$D:$D,$C102)</f>
        <v/>
      </c>
      <c r="BZ102" s="36">
        <f>SUMIFS(рўйхат!CK:CK,рўйхат!$CX:$CX,$B$140,рўйхат!$D:$D,$C102)</f>
        <v/>
      </c>
      <c r="CA102" s="35">
        <f>SUMIFS(рўйхат!CL:CL,рўйхат!$CX:$CX,$B$140,рўйхат!$D:$D,$C102)</f>
        <v/>
      </c>
      <c r="CB102" s="36">
        <f>SUMIFS(рўйхат!CM:CM,рўйхат!$CX:$CX,$B$140,рўйхат!$D:$D,$C102)</f>
        <v/>
      </c>
      <c r="CC102" s="35">
        <f>SUMIFS(рўйхат!CN:CN,рўйхат!$CX:$CX,$B$140,рўйхат!$D:$D,$C102)</f>
        <v/>
      </c>
      <c r="CD102" s="36">
        <f>SUMIFS(рўйхат!CO:CO,рўйхат!$CX:$CX,$B$140,рўйхат!$D:$D,$C102)</f>
        <v/>
      </c>
      <c r="CE102" s="77">
        <f>IFERROR(BE102/(Q102+BE102),0)</f>
        <v/>
      </c>
      <c r="CF102" s="78">
        <f>IFERROR(BF102/(R102+BF102),0)</f>
        <v/>
      </c>
    </row>
    <row r="103" hidden="1" outlineLevel="1" ht="30" customFormat="1" customHeight="1" s="8">
      <c r="A103" s="39" t="n"/>
      <c r="B103" s="50" t="n">
        <v>29</v>
      </c>
      <c r="C103" s="131" t="inlineStr">
        <is>
          <t>Лицензияга эга бўлмаган етказиб берувчилардан дори воситаларининг хариди</t>
        </is>
      </c>
      <c r="D103" s="16" t="n"/>
      <c r="E103" s="35">
        <f>SUMIFS(рўйхат!F:F,рўйхат!$CX:$CX,$B$140,рўйхат!$D:$D,$C103)</f>
        <v/>
      </c>
      <c r="F103" s="36">
        <f>SUMIFS(рўйхат!G:G,рўйхат!$CX:$CX,$B$140,рўйхат!$D:$D,$C103)</f>
        <v/>
      </c>
      <c r="G103" s="35">
        <f>SUMIFS(рўйхат!H:H,рўйхат!$CX:$CX,$B$140,рўйхат!$D:$D,$C103)</f>
        <v/>
      </c>
      <c r="H103" s="36">
        <f>SUMIFS(рўйхат!I:I,рўйхат!$CX:$CX,$B$140,рўйхат!$D:$D,$C103)</f>
        <v/>
      </c>
      <c r="I103" s="35">
        <f>SUMIFS(рўйхат!J:J,рўйхат!$CX:$CX,$B$140,рўйхат!$D:$D,$C103)</f>
        <v/>
      </c>
      <c r="J103" s="36">
        <f>SUMIFS(рўйхат!K:K,рўйхат!$CX:$CX,$B$140,рўйхат!$D:$D,$C103)</f>
        <v/>
      </c>
      <c r="K103" s="35">
        <f>SUMIFS(рўйхат!L:L,рўйхат!$CX:$CX,$B$140,рўйхат!$D:$D,$C103)</f>
        <v/>
      </c>
      <c r="L103" s="36">
        <f>SUMIFS(рўйхат!M:M,рўйхат!$CX:$CX,$B$140,рўйхат!$D:$D,$C103)</f>
        <v/>
      </c>
      <c r="M103" s="35">
        <f>SUMIFS(рўйхат!N:N,рўйхат!$CX:$CX,$B$140,рўйхат!$D:$D,$C103)</f>
        <v/>
      </c>
      <c r="N103" s="36">
        <f>SUMIFS(рўйхат!O:O,рўйхат!$CX:$CX,$B$140,рўйхат!$D:$D,$C103)</f>
        <v/>
      </c>
      <c r="O103" s="34">
        <f>IFERROR(M103/E103,0)</f>
        <v/>
      </c>
      <c r="P103" s="34">
        <f>IFERROR(N103/F103,0)</f>
        <v/>
      </c>
      <c r="Q103" s="35">
        <f>SUMIFS(рўйхат!P:P,рўйхат!$CX:$CX,$B$140,рўйхат!$D:$D,$C103)</f>
        <v/>
      </c>
      <c r="R103" s="36">
        <f>SUMIFS(рўйхат!Q:Q,рўйхат!$CX:$CX,$B$140,рўйхат!$D:$D,$C103)</f>
        <v/>
      </c>
      <c r="S103" s="35">
        <f>SUMIFS(рўйхат!R:R,рўйхат!$CX:$CX,$B$140,рўйхат!$D:$D,$C103)</f>
        <v/>
      </c>
      <c r="T103" s="36">
        <f>SUMIFS(рўйхат!S:S,рўйхат!$CX:$CX,$B$140,рўйхат!$D:$D,$C103)</f>
        <v/>
      </c>
      <c r="U103" s="35">
        <f>SUMIFS(рўйхат!T:T,рўйхат!$CX:$CX,$B$140,рўйхат!$D:$D,$C103)</f>
        <v/>
      </c>
      <c r="V103" s="36">
        <f>SUMIFS(рўйхат!U:U,рўйхат!$CX:$CX,$B$140,рўйхат!$D:$D,$C103)</f>
        <v/>
      </c>
      <c r="W103" s="35">
        <f>SUMIFS(рўйхат!V:V,рўйхат!$CX:$CX,$B$140,рўйхат!$D:$D,$C103)</f>
        <v/>
      </c>
      <c r="X103" s="36">
        <f>SUMIFS(рўйхат!W:W,рўйхат!$CX:$CX,$B$140,рўйхат!$D:$D,$C103)</f>
        <v/>
      </c>
      <c r="Y103" s="35">
        <f>SUMIFS(рўйхат!X:X,рўйхат!$CX:$CX,$B$140,рўйхат!$D:$D,$C103)</f>
        <v/>
      </c>
      <c r="Z103" s="36">
        <f>SUMIFS(рўйхат!Y:Y,рўйхат!$CX:$CX,$B$140,рўйхат!$D:$D,$C103)</f>
        <v/>
      </c>
      <c r="AA103" s="35">
        <f>SUMIFS(рўйхат!Z:Z,рўйхат!$CX:$CX,$B$140,рўйхат!$D:$D,$C103)</f>
        <v/>
      </c>
      <c r="AB103" s="36">
        <f>SUMIFS(рўйхат!AA:AA,рўйхат!$CX:$CX,$B$140,рўйхат!$D:$D,$C103)</f>
        <v/>
      </c>
      <c r="AC103" s="35">
        <f>SUMIFS(рўйхат!AB:AB,рўйхат!$CX:$CX,$B$140,рўйхат!$D:$D,$C103)</f>
        <v/>
      </c>
      <c r="AD103" s="36">
        <f>SUMIFS(рўйхат!AC:AC,рўйхат!$CX:$CX,$B$140,рўйхат!$D:$D,$C103)</f>
        <v/>
      </c>
      <c r="AE103" s="35">
        <f>SUMIFS(рўйхат!AD:AD,рўйхат!$CX:$CX,$B$140,рўйхат!$D:$D,$C103)</f>
        <v/>
      </c>
      <c r="AF103" s="36">
        <f>SUMIFS(рўйхат!AE:AE,рўйхат!$CX:$CX,$B$140,рўйхат!$D:$D,$C103)</f>
        <v/>
      </c>
      <c r="AG103" s="35">
        <f>SUMIFS(рўйхат!AH:AH,рўйхат!$CX:$CX,$B$140,рўйхат!$D:$D,$C103)</f>
        <v/>
      </c>
      <c r="AH103" s="36">
        <f>SUMIFS(рўйхат!AI:AI,рўйхат!$CX:$CX,$B$140,рўйхат!$D:$D,$C103)</f>
        <v/>
      </c>
      <c r="AI103" s="35">
        <f>SUMIFS(рўйхат!AJ:AJ,рўйхат!$CX:$CX,$B$140,рўйхат!$D:$D,$C103)</f>
        <v/>
      </c>
      <c r="AJ103" s="36">
        <f>SUMIFS(рўйхат!AK:AK,рўйхат!$CX:$CX,$B$140,рўйхат!$D:$D,$C103)</f>
        <v/>
      </c>
      <c r="AK103" s="35">
        <f>SUMIFS(рўйхат!AL:AL,рўйхат!$CX:$CX,$B$140,рўйхат!$D:$D,$C103)</f>
        <v/>
      </c>
      <c r="AL103" s="36">
        <f>SUMIFS(рўйхат!AM:AM,рўйхат!$CX:$CX,$B$140,рўйхат!$D:$D,$C103)</f>
        <v/>
      </c>
      <c r="AM103" s="77">
        <f>IFERROR(Q103/E103,0)</f>
        <v/>
      </c>
      <c r="AN103" s="77">
        <f>IFERROR(R103/F103,0)</f>
        <v/>
      </c>
      <c r="AO103" s="35">
        <f>SUMIFS(рўйхат!AX:AX,рўйхат!$CX:$CX,$B$140,рўйхат!$D:$D,$C103)</f>
        <v/>
      </c>
      <c r="AP103" s="36">
        <f>SUMIFS(рўйхат!AY:AY,рўйхат!$CX:$CX,$B$140,рўйхат!$D:$D,$C103)</f>
        <v/>
      </c>
      <c r="AQ103" s="35">
        <f>SUMIFS(рўйхат!AZ:AZ,рўйхат!$CX:$CX,$B$140,рўйхат!$D:$D,$C103)</f>
        <v/>
      </c>
      <c r="AR103" s="36">
        <f>SUMIFS(рўйхат!BA:BA,рўйхат!$CX:$CX,$B$140,рўйхат!$D:$D,$C103)</f>
        <v/>
      </c>
      <c r="AS103" s="35">
        <f>SUMIFS(рўйхат!BB:BB,рўйхат!$CX:$CX,$B$140,рўйхат!$D:$D,$C103)</f>
        <v/>
      </c>
      <c r="AT103" s="36">
        <f>SUMIFS(рўйхат!BC:BC,рўйхат!$CX:$CX,$B$140,рўйхат!$D:$D,$C103)</f>
        <v/>
      </c>
      <c r="AU103" s="35">
        <f>SUMIFS(рўйхат!BD:BD,рўйхат!$CX:$CX,$B$140,рўйхат!$D:$D,$C103)</f>
        <v/>
      </c>
      <c r="AV103" s="36">
        <f>SUMIFS(рўйхат!BE:BE,рўйхат!$CX:$CX,$B$140,рўйхат!$D:$D,$C103)</f>
        <v/>
      </c>
      <c r="AW103" s="35">
        <f>SUMIFS(рўйхат!BF:BF,рўйхат!$CX:$CX,$B$140,рўйхат!$D:$D,$C103)</f>
        <v/>
      </c>
      <c r="AX103" s="36">
        <f>SUMIFS(рўйхат!BG:BG,рўйхат!$CX:$CX,$B$140,рўйхат!$D:$D,$C103)</f>
        <v/>
      </c>
      <c r="AY103" s="35">
        <f>SUMIFS(рўйхат!BH:BH,рўйхат!$CX:$CX,$B$140,рўйхат!$D:$D,$C103)</f>
        <v/>
      </c>
      <c r="AZ103" s="36">
        <f>SUMIFS(рўйхат!BI:BI,рўйхат!$CX:$CX,$B$140,рўйхат!$D:$D,$C103)</f>
        <v/>
      </c>
      <c r="BA103" s="35">
        <f>SUMIFS(рўйхат!BJ:BJ,рўйхат!$CX:$CX,$B$140,рўйхат!$D:$D,$C103)</f>
        <v/>
      </c>
      <c r="BB103" s="36">
        <f>SUMIFS(рўйхат!BK:BK,рўйхат!$CX:$CX,$B$140,рўйхат!$D:$D,$C103)</f>
        <v/>
      </c>
      <c r="BC103" s="77">
        <f>IFERROR(AO103/E103,0)</f>
        <v/>
      </c>
      <c r="BD103" s="77">
        <f>IFERROR(AP103/F103,0)</f>
        <v/>
      </c>
      <c r="BE103" s="35">
        <f>SUMIFS(рўйхат!BL:BL,рўйхат!$CX:$CX,$B$140,рўйхат!$D:$D,$C103)</f>
        <v/>
      </c>
      <c r="BF103" s="36">
        <f>SUMIFS(рўйхат!BM:BM,рўйхат!$CX:$CX,$B$140,рўйхат!$D:$D,$C103)</f>
        <v/>
      </c>
      <c r="BG103" s="35">
        <f>SUMIFS(рўйхат!BN:BN,рўйхат!$CX:$CX,$B$140,рўйхат!$D:$D,$C103)</f>
        <v/>
      </c>
      <c r="BH103" s="36">
        <f>SUMIFS(рўйхат!BO:BO,рўйхат!$CX:$CX,$B$140,рўйхат!$D:$D,$C103)</f>
        <v/>
      </c>
      <c r="BI103" s="35">
        <f>SUMIFS(рўйхат!BP:BP,рўйхат!$CX:$CX,$B$140,рўйхат!$D:$D,$C103)</f>
        <v/>
      </c>
      <c r="BJ103" s="36">
        <f>SUMIFS(рўйхат!BQ:BQ,рўйхат!$CX:$CX,$B$140,рўйхат!$D:$D,$C103)</f>
        <v/>
      </c>
      <c r="BK103" s="35">
        <f>SUMIFS(рўйхат!BR:BR,рўйхат!$CX:$CX,$B$140,рўйхат!$D:$D,$C103)</f>
        <v/>
      </c>
      <c r="BL103" s="36">
        <f>SUMIFS(рўйхат!BS:BS,рўйхат!$CX:$CX,$B$140,рўйхат!$D:$D,$C103)</f>
        <v/>
      </c>
      <c r="BM103" s="35">
        <f>SUMIFS(рўйхат!BT:BT,рўйхат!$CX:$CX,$B$140,рўйхат!$D:$D,$C103)</f>
        <v/>
      </c>
      <c r="BN103" s="36">
        <f>SUMIFS(рўйхат!BU:BU,рўйхат!$CX:$CX,$B$140,рўйхат!$D:$D,$C103)</f>
        <v/>
      </c>
      <c r="BO103" s="35">
        <f>SUMIFS(рўйхат!BX:BX,рўйхат!$CX:$CX,$B$140,рўйхат!$D:$D,$C103)</f>
        <v/>
      </c>
      <c r="BP103" s="36">
        <f>SUMIFS(рўйхат!BY:BY,рўйхат!$CX:$CX,$B$140,рўйхат!$D:$D,$C103)</f>
        <v/>
      </c>
      <c r="BQ103" s="35">
        <f>SUMIFS(рўйхат!BZ:BZ,рўйхат!$CX:$CX,$B$140,рўйхат!$D:$D,$C103)</f>
        <v/>
      </c>
      <c r="BR103" s="36">
        <f>SUMIFS(рўйхат!CA:CA,рўйхат!$CX:$CX,$B$140,рўйхат!$D:$D,$C103)</f>
        <v/>
      </c>
      <c r="BS103" s="35">
        <f>SUMIFS(рўйхат!CB:CB,рўйхат!$CX:$CX,$B$140,рўйхат!$D:$D,$C103)</f>
        <v/>
      </c>
      <c r="BT103" s="36">
        <f>SUMIFS(рўйхат!CC:CC,рўйхат!$CX:$CX,$B$140,рўйхат!$D:$D,$C103)</f>
        <v/>
      </c>
      <c r="BU103" s="35">
        <f>SUMIFS(рўйхат!CD:CD,рўйхат!$CX:$CX,$B$140,рўйхат!$D:$D,$C103)</f>
        <v/>
      </c>
      <c r="BV103" s="36">
        <f>SUMIFS(рўйхат!CE:CE,рўйхат!$CX:$CX,$B$140,рўйхат!$D:$D,$C103)</f>
        <v/>
      </c>
      <c r="BW103" s="35">
        <f>SUMIFS(рўйхат!CH:CH,рўйхат!$CX:$CX,$B$140,рўйхат!$D:$D,$C103)</f>
        <v/>
      </c>
      <c r="BX103" s="36">
        <f>SUMIFS(рўйхат!CI:CI,рўйхат!$CX:$CX,$B$140,рўйхат!$D:$D,$C103)</f>
        <v/>
      </c>
      <c r="BY103" s="35">
        <f>SUMIFS(рўйхат!CJ:CJ,рўйхат!$CX:$CX,$B$140,рўйхат!$D:$D,$C103)</f>
        <v/>
      </c>
      <c r="BZ103" s="36">
        <f>SUMIFS(рўйхат!CK:CK,рўйхат!$CX:$CX,$B$140,рўйхат!$D:$D,$C103)</f>
        <v/>
      </c>
      <c r="CA103" s="35">
        <f>SUMIFS(рўйхат!CL:CL,рўйхат!$CX:$CX,$B$140,рўйхат!$D:$D,$C103)</f>
        <v/>
      </c>
      <c r="CB103" s="36">
        <f>SUMIFS(рўйхат!CM:CM,рўйхат!$CX:$CX,$B$140,рўйхат!$D:$D,$C103)</f>
        <v/>
      </c>
      <c r="CC103" s="35">
        <f>SUMIFS(рўйхат!CN:CN,рўйхат!$CX:$CX,$B$140,рўйхат!$D:$D,$C103)</f>
        <v/>
      </c>
      <c r="CD103" s="36">
        <f>SUMIFS(рўйхат!CO:CO,рўйхат!$CX:$CX,$B$140,рўйхат!$D:$D,$C103)</f>
        <v/>
      </c>
      <c r="CE103" s="77">
        <f>IFERROR(BE103/(Q103+BE103),0)</f>
        <v/>
      </c>
      <c r="CF103" s="78">
        <f>IFERROR(BF103/(R103+BF103),0)</f>
        <v/>
      </c>
    </row>
    <row r="104" hidden="1" outlineLevel="1" ht="30" customFormat="1" customHeight="1" s="8">
      <c r="A104" s="39" t="n"/>
      <c r="B104" s="50" t="n">
        <v>30</v>
      </c>
      <c r="C104" s="131" t="inlineStr">
        <is>
          <t>Мансабдор шахсларга боғлиқ етказиб берувчилар билан тузилган шартномалар</t>
        </is>
      </c>
      <c r="D104" s="16" t="n"/>
      <c r="E104" s="35">
        <f>SUMIFS(рўйхат!F:F,рўйхат!$CX:$CX,$B$140,рўйхат!$D:$D,$C104)</f>
        <v/>
      </c>
      <c r="F104" s="36">
        <f>SUMIFS(рўйхат!G:G,рўйхат!$CX:$CX,$B$140,рўйхат!$D:$D,$C104)</f>
        <v/>
      </c>
      <c r="G104" s="35">
        <f>SUMIFS(рўйхат!H:H,рўйхат!$CX:$CX,$B$140,рўйхат!$D:$D,$C104)</f>
        <v/>
      </c>
      <c r="H104" s="36">
        <f>SUMIFS(рўйхат!I:I,рўйхат!$CX:$CX,$B$140,рўйхат!$D:$D,$C104)</f>
        <v/>
      </c>
      <c r="I104" s="35">
        <f>SUMIFS(рўйхат!J:J,рўйхат!$CX:$CX,$B$140,рўйхат!$D:$D,$C104)</f>
        <v/>
      </c>
      <c r="J104" s="36">
        <f>SUMIFS(рўйхат!K:K,рўйхат!$CX:$CX,$B$140,рўйхат!$D:$D,$C104)</f>
        <v/>
      </c>
      <c r="K104" s="35">
        <f>SUMIFS(рўйхат!L:L,рўйхат!$CX:$CX,$B$140,рўйхат!$D:$D,$C104)</f>
        <v/>
      </c>
      <c r="L104" s="36">
        <f>SUMIFS(рўйхат!M:M,рўйхат!$CX:$CX,$B$140,рўйхат!$D:$D,$C104)</f>
        <v/>
      </c>
      <c r="M104" s="35">
        <f>SUMIFS(рўйхат!N:N,рўйхат!$CX:$CX,$B$140,рўйхат!$D:$D,$C104)</f>
        <v/>
      </c>
      <c r="N104" s="36">
        <f>SUMIFS(рўйхат!O:O,рўйхат!$CX:$CX,$B$140,рўйхат!$D:$D,$C104)</f>
        <v/>
      </c>
      <c r="O104" s="34">
        <f>IFERROR(M104/E104,0)</f>
        <v/>
      </c>
      <c r="P104" s="34">
        <f>IFERROR(N104/F104,0)</f>
        <v/>
      </c>
      <c r="Q104" s="35">
        <f>SUMIFS(рўйхат!P:P,рўйхат!$CX:$CX,$B$140,рўйхат!$D:$D,$C104)</f>
        <v/>
      </c>
      <c r="R104" s="36">
        <f>SUMIFS(рўйхат!Q:Q,рўйхат!$CX:$CX,$B$140,рўйхат!$D:$D,$C104)</f>
        <v/>
      </c>
      <c r="S104" s="35">
        <f>SUMIFS(рўйхат!R:R,рўйхат!$CX:$CX,$B$140,рўйхат!$D:$D,$C104)</f>
        <v/>
      </c>
      <c r="T104" s="36">
        <f>SUMIFS(рўйхат!S:S,рўйхат!$CX:$CX,$B$140,рўйхат!$D:$D,$C104)</f>
        <v/>
      </c>
      <c r="U104" s="35">
        <f>SUMIFS(рўйхат!T:T,рўйхат!$CX:$CX,$B$140,рўйхат!$D:$D,$C104)</f>
        <v/>
      </c>
      <c r="V104" s="36">
        <f>SUMIFS(рўйхат!U:U,рўйхат!$CX:$CX,$B$140,рўйхат!$D:$D,$C104)</f>
        <v/>
      </c>
      <c r="W104" s="35">
        <f>SUMIFS(рўйхат!V:V,рўйхат!$CX:$CX,$B$140,рўйхат!$D:$D,$C104)</f>
        <v/>
      </c>
      <c r="X104" s="36">
        <f>SUMIFS(рўйхат!W:W,рўйхат!$CX:$CX,$B$140,рўйхат!$D:$D,$C104)</f>
        <v/>
      </c>
      <c r="Y104" s="35">
        <f>SUMIFS(рўйхат!X:X,рўйхат!$CX:$CX,$B$140,рўйхат!$D:$D,$C104)</f>
        <v/>
      </c>
      <c r="Z104" s="36">
        <f>SUMIFS(рўйхат!Y:Y,рўйхат!$CX:$CX,$B$140,рўйхат!$D:$D,$C104)</f>
        <v/>
      </c>
      <c r="AA104" s="35">
        <f>SUMIFS(рўйхат!Z:Z,рўйхат!$CX:$CX,$B$140,рўйхат!$D:$D,$C104)</f>
        <v/>
      </c>
      <c r="AB104" s="36">
        <f>SUMIFS(рўйхат!AA:AA,рўйхат!$CX:$CX,$B$140,рўйхат!$D:$D,$C104)</f>
        <v/>
      </c>
      <c r="AC104" s="35">
        <f>SUMIFS(рўйхат!AB:AB,рўйхат!$CX:$CX,$B$140,рўйхат!$D:$D,$C104)</f>
        <v/>
      </c>
      <c r="AD104" s="36">
        <f>SUMIFS(рўйхат!AC:AC,рўйхат!$CX:$CX,$B$140,рўйхат!$D:$D,$C104)</f>
        <v/>
      </c>
      <c r="AE104" s="35">
        <f>SUMIFS(рўйхат!AD:AD,рўйхат!$CX:$CX,$B$140,рўйхат!$D:$D,$C104)</f>
        <v/>
      </c>
      <c r="AF104" s="36">
        <f>SUMIFS(рўйхат!AE:AE,рўйхат!$CX:$CX,$B$140,рўйхат!$D:$D,$C104)</f>
        <v/>
      </c>
      <c r="AG104" s="35">
        <f>SUMIFS(рўйхат!AH:AH,рўйхат!$CX:$CX,$B$140,рўйхат!$D:$D,$C104)</f>
        <v/>
      </c>
      <c r="AH104" s="36">
        <f>SUMIFS(рўйхат!AI:AI,рўйхат!$CX:$CX,$B$140,рўйхат!$D:$D,$C104)</f>
        <v/>
      </c>
      <c r="AI104" s="35">
        <f>SUMIFS(рўйхат!AJ:AJ,рўйхат!$CX:$CX,$B$140,рўйхат!$D:$D,$C104)</f>
        <v/>
      </c>
      <c r="AJ104" s="36">
        <f>SUMIFS(рўйхат!AK:AK,рўйхат!$CX:$CX,$B$140,рўйхат!$D:$D,$C104)</f>
        <v/>
      </c>
      <c r="AK104" s="35">
        <f>SUMIFS(рўйхат!AL:AL,рўйхат!$CX:$CX,$B$140,рўйхат!$D:$D,$C104)</f>
        <v/>
      </c>
      <c r="AL104" s="36">
        <f>SUMIFS(рўйхат!AM:AM,рўйхат!$CX:$CX,$B$140,рўйхат!$D:$D,$C104)</f>
        <v/>
      </c>
      <c r="AM104" s="77">
        <f>IFERROR(Q104/E104,0)</f>
        <v/>
      </c>
      <c r="AN104" s="77">
        <f>IFERROR(R104/F104,0)</f>
        <v/>
      </c>
      <c r="AO104" s="35">
        <f>SUMIFS(рўйхат!AX:AX,рўйхат!$CX:$CX,$B$140,рўйхат!$D:$D,$C104)</f>
        <v/>
      </c>
      <c r="AP104" s="36">
        <f>SUMIFS(рўйхат!AY:AY,рўйхат!$CX:$CX,$B$140,рўйхат!$D:$D,$C104)</f>
        <v/>
      </c>
      <c r="AQ104" s="35">
        <f>SUMIFS(рўйхат!AZ:AZ,рўйхат!$CX:$CX,$B$140,рўйхат!$D:$D,$C104)</f>
        <v/>
      </c>
      <c r="AR104" s="36">
        <f>SUMIFS(рўйхат!BA:BA,рўйхат!$CX:$CX,$B$140,рўйхат!$D:$D,$C104)</f>
        <v/>
      </c>
      <c r="AS104" s="35">
        <f>SUMIFS(рўйхат!BB:BB,рўйхат!$CX:$CX,$B$140,рўйхат!$D:$D,$C104)</f>
        <v/>
      </c>
      <c r="AT104" s="36">
        <f>SUMIFS(рўйхат!BC:BC,рўйхат!$CX:$CX,$B$140,рўйхат!$D:$D,$C104)</f>
        <v/>
      </c>
      <c r="AU104" s="35">
        <f>SUMIFS(рўйхат!BD:BD,рўйхат!$CX:$CX,$B$140,рўйхат!$D:$D,$C104)</f>
        <v/>
      </c>
      <c r="AV104" s="36">
        <f>SUMIFS(рўйхат!BE:BE,рўйхат!$CX:$CX,$B$140,рўйхат!$D:$D,$C104)</f>
        <v/>
      </c>
      <c r="AW104" s="35">
        <f>SUMIFS(рўйхат!BF:BF,рўйхат!$CX:$CX,$B$140,рўйхат!$D:$D,$C104)</f>
        <v/>
      </c>
      <c r="AX104" s="36">
        <f>SUMIFS(рўйхат!BG:BG,рўйхат!$CX:$CX,$B$140,рўйхат!$D:$D,$C104)</f>
        <v/>
      </c>
      <c r="AY104" s="35">
        <f>SUMIFS(рўйхат!BH:BH,рўйхат!$CX:$CX,$B$140,рўйхат!$D:$D,$C104)</f>
        <v/>
      </c>
      <c r="AZ104" s="36">
        <f>SUMIFS(рўйхат!BI:BI,рўйхат!$CX:$CX,$B$140,рўйхат!$D:$D,$C104)</f>
        <v/>
      </c>
      <c r="BA104" s="35">
        <f>SUMIFS(рўйхат!BJ:BJ,рўйхат!$CX:$CX,$B$140,рўйхат!$D:$D,$C104)</f>
        <v/>
      </c>
      <c r="BB104" s="36">
        <f>SUMIFS(рўйхат!BK:BK,рўйхат!$CX:$CX,$B$140,рўйхат!$D:$D,$C104)</f>
        <v/>
      </c>
      <c r="BC104" s="77">
        <f>IFERROR(AO104/E104,0)</f>
        <v/>
      </c>
      <c r="BD104" s="77">
        <f>IFERROR(AP104/F104,0)</f>
        <v/>
      </c>
      <c r="BE104" s="35">
        <f>SUMIFS(рўйхат!BL:BL,рўйхат!$CX:$CX,$B$140,рўйхат!$D:$D,$C104)</f>
        <v/>
      </c>
      <c r="BF104" s="36">
        <f>SUMIFS(рўйхат!BM:BM,рўйхат!$CX:$CX,$B$140,рўйхат!$D:$D,$C104)</f>
        <v/>
      </c>
      <c r="BG104" s="35">
        <f>SUMIFS(рўйхат!BN:BN,рўйхат!$CX:$CX,$B$140,рўйхат!$D:$D,$C104)</f>
        <v/>
      </c>
      <c r="BH104" s="36">
        <f>SUMIFS(рўйхат!BO:BO,рўйхат!$CX:$CX,$B$140,рўйхат!$D:$D,$C104)</f>
        <v/>
      </c>
      <c r="BI104" s="35">
        <f>SUMIFS(рўйхат!BP:BP,рўйхат!$CX:$CX,$B$140,рўйхат!$D:$D,$C104)</f>
        <v/>
      </c>
      <c r="BJ104" s="36">
        <f>SUMIFS(рўйхат!BQ:BQ,рўйхат!$CX:$CX,$B$140,рўйхат!$D:$D,$C104)</f>
        <v/>
      </c>
      <c r="BK104" s="35">
        <f>SUMIFS(рўйхат!BR:BR,рўйхат!$CX:$CX,$B$140,рўйхат!$D:$D,$C104)</f>
        <v/>
      </c>
      <c r="BL104" s="36">
        <f>SUMIFS(рўйхат!BS:BS,рўйхат!$CX:$CX,$B$140,рўйхат!$D:$D,$C104)</f>
        <v/>
      </c>
      <c r="BM104" s="35">
        <f>SUMIFS(рўйхат!BT:BT,рўйхат!$CX:$CX,$B$140,рўйхат!$D:$D,$C104)</f>
        <v/>
      </c>
      <c r="BN104" s="36">
        <f>SUMIFS(рўйхат!BU:BU,рўйхат!$CX:$CX,$B$140,рўйхат!$D:$D,$C104)</f>
        <v/>
      </c>
      <c r="BO104" s="35">
        <f>SUMIFS(рўйхат!BX:BX,рўйхат!$CX:$CX,$B$140,рўйхат!$D:$D,$C104)</f>
        <v/>
      </c>
      <c r="BP104" s="36">
        <f>SUMIFS(рўйхат!BY:BY,рўйхат!$CX:$CX,$B$140,рўйхат!$D:$D,$C104)</f>
        <v/>
      </c>
      <c r="BQ104" s="35">
        <f>SUMIFS(рўйхат!BZ:BZ,рўйхат!$CX:$CX,$B$140,рўйхат!$D:$D,$C104)</f>
        <v/>
      </c>
      <c r="BR104" s="36">
        <f>SUMIFS(рўйхат!CA:CA,рўйхат!$CX:$CX,$B$140,рўйхат!$D:$D,$C104)</f>
        <v/>
      </c>
      <c r="BS104" s="35">
        <f>SUMIFS(рўйхат!CB:CB,рўйхат!$CX:$CX,$B$140,рўйхат!$D:$D,$C104)</f>
        <v/>
      </c>
      <c r="BT104" s="36">
        <f>SUMIFS(рўйхат!CC:CC,рўйхат!$CX:$CX,$B$140,рўйхат!$D:$D,$C104)</f>
        <v/>
      </c>
      <c r="BU104" s="35">
        <f>SUMIFS(рўйхат!CD:CD,рўйхат!$CX:$CX,$B$140,рўйхат!$D:$D,$C104)</f>
        <v/>
      </c>
      <c r="BV104" s="36">
        <f>SUMIFS(рўйхат!CE:CE,рўйхат!$CX:$CX,$B$140,рўйхат!$D:$D,$C104)</f>
        <v/>
      </c>
      <c r="BW104" s="35">
        <f>SUMIFS(рўйхат!CH:CH,рўйхат!$CX:$CX,$B$140,рўйхат!$D:$D,$C104)</f>
        <v/>
      </c>
      <c r="BX104" s="36">
        <f>SUMIFS(рўйхат!CI:CI,рўйхат!$CX:$CX,$B$140,рўйхат!$D:$D,$C104)</f>
        <v/>
      </c>
      <c r="BY104" s="35">
        <f>SUMIFS(рўйхат!CJ:CJ,рўйхат!$CX:$CX,$B$140,рўйхат!$D:$D,$C104)</f>
        <v/>
      </c>
      <c r="BZ104" s="36">
        <f>SUMIFS(рўйхат!CK:CK,рўйхат!$CX:$CX,$B$140,рўйхат!$D:$D,$C104)</f>
        <v/>
      </c>
      <c r="CA104" s="35">
        <f>SUMIFS(рўйхат!CL:CL,рўйхат!$CX:$CX,$B$140,рўйхат!$D:$D,$C104)</f>
        <v/>
      </c>
      <c r="CB104" s="36">
        <f>SUMIFS(рўйхат!CM:CM,рўйхат!$CX:$CX,$B$140,рўйхат!$D:$D,$C104)</f>
        <v/>
      </c>
      <c r="CC104" s="35">
        <f>SUMIFS(рўйхат!CN:CN,рўйхат!$CX:$CX,$B$140,рўйхат!$D:$D,$C104)</f>
        <v/>
      </c>
      <c r="CD104" s="36">
        <f>SUMIFS(рўйхат!CO:CO,рўйхат!$CX:$CX,$B$140,рўйхат!$D:$D,$C104)</f>
        <v/>
      </c>
      <c r="CE104" s="77">
        <f>IFERROR(BE104/(Q104+BE104),0)</f>
        <v/>
      </c>
      <c r="CF104" s="78">
        <f>IFERROR(BF104/(R104+BF104),0)</f>
        <v/>
      </c>
    </row>
    <row r="105" hidden="1" outlineLevel="1" ht="30" customFormat="1" customHeight="1" s="8">
      <c r="A105" s="39" t="n"/>
      <c r="B105" s="50" t="n">
        <v>31</v>
      </c>
      <c r="C105" s="131" t="inlineStr">
        <is>
          <t>Мансабдор шахсларга боғлиқ етказиб берувчилар билан тузилган шартномалар (COOPERATION)</t>
        </is>
      </c>
      <c r="D105" s="16" t="n"/>
      <c r="E105" s="35">
        <f>SUMIFS(рўйхат!F:F,рўйхат!$CX:$CX,$B$140,рўйхат!$D:$D,$C105)</f>
        <v/>
      </c>
      <c r="F105" s="36">
        <f>SUMIFS(рўйхат!G:G,рўйхат!$CX:$CX,$B$140,рўйхат!$D:$D,$C105)</f>
        <v/>
      </c>
      <c r="G105" s="35">
        <f>SUMIFS(рўйхат!H:H,рўйхат!$CX:$CX,$B$140,рўйхат!$D:$D,$C105)</f>
        <v/>
      </c>
      <c r="H105" s="36">
        <f>SUMIFS(рўйхат!I:I,рўйхат!$CX:$CX,$B$140,рўйхат!$D:$D,$C105)</f>
        <v/>
      </c>
      <c r="I105" s="35">
        <f>SUMIFS(рўйхат!J:J,рўйхат!$CX:$CX,$B$140,рўйхат!$D:$D,$C105)</f>
        <v/>
      </c>
      <c r="J105" s="36">
        <f>SUMIFS(рўйхат!K:K,рўйхат!$CX:$CX,$B$140,рўйхат!$D:$D,$C105)</f>
        <v/>
      </c>
      <c r="K105" s="35">
        <f>SUMIFS(рўйхат!L:L,рўйхат!$CX:$CX,$B$140,рўйхат!$D:$D,$C105)</f>
        <v/>
      </c>
      <c r="L105" s="36">
        <f>SUMIFS(рўйхат!M:M,рўйхат!$CX:$CX,$B$140,рўйхат!$D:$D,$C105)</f>
        <v/>
      </c>
      <c r="M105" s="35">
        <f>SUMIFS(рўйхат!N:N,рўйхат!$CX:$CX,$B$140,рўйхат!$D:$D,$C105)</f>
        <v/>
      </c>
      <c r="N105" s="36">
        <f>SUMIFS(рўйхат!O:O,рўйхат!$CX:$CX,$B$140,рўйхат!$D:$D,$C105)</f>
        <v/>
      </c>
      <c r="O105" s="34">
        <f>IFERROR(M105/E105,0)</f>
        <v/>
      </c>
      <c r="P105" s="34">
        <f>IFERROR(N105/F105,0)</f>
        <v/>
      </c>
      <c r="Q105" s="35">
        <f>SUMIFS(рўйхат!P:P,рўйхат!$CX:$CX,$B$140,рўйхат!$D:$D,$C105)</f>
        <v/>
      </c>
      <c r="R105" s="36">
        <f>SUMIFS(рўйхат!Q:Q,рўйхат!$CX:$CX,$B$140,рўйхат!$D:$D,$C105)</f>
        <v/>
      </c>
      <c r="S105" s="35">
        <f>SUMIFS(рўйхат!R:R,рўйхат!$CX:$CX,$B$140,рўйхат!$D:$D,$C105)</f>
        <v/>
      </c>
      <c r="T105" s="36">
        <f>SUMIFS(рўйхат!S:S,рўйхат!$CX:$CX,$B$140,рўйхат!$D:$D,$C105)</f>
        <v/>
      </c>
      <c r="U105" s="35">
        <f>SUMIFS(рўйхат!T:T,рўйхат!$CX:$CX,$B$140,рўйхат!$D:$D,$C105)</f>
        <v/>
      </c>
      <c r="V105" s="36">
        <f>SUMIFS(рўйхат!U:U,рўйхат!$CX:$CX,$B$140,рўйхат!$D:$D,$C105)</f>
        <v/>
      </c>
      <c r="W105" s="35">
        <f>SUMIFS(рўйхат!V:V,рўйхат!$CX:$CX,$B$140,рўйхат!$D:$D,$C105)</f>
        <v/>
      </c>
      <c r="X105" s="36">
        <f>SUMIFS(рўйхат!W:W,рўйхат!$CX:$CX,$B$140,рўйхат!$D:$D,$C105)</f>
        <v/>
      </c>
      <c r="Y105" s="35">
        <f>SUMIFS(рўйхат!X:X,рўйхат!$CX:$CX,$B$140,рўйхат!$D:$D,$C105)</f>
        <v/>
      </c>
      <c r="Z105" s="36">
        <f>SUMIFS(рўйхат!Y:Y,рўйхат!$CX:$CX,$B$140,рўйхат!$D:$D,$C105)</f>
        <v/>
      </c>
      <c r="AA105" s="35">
        <f>SUMIFS(рўйхат!Z:Z,рўйхат!$CX:$CX,$B$140,рўйхат!$D:$D,$C105)</f>
        <v/>
      </c>
      <c r="AB105" s="36">
        <f>SUMIFS(рўйхат!AA:AA,рўйхат!$CX:$CX,$B$140,рўйхат!$D:$D,$C105)</f>
        <v/>
      </c>
      <c r="AC105" s="35">
        <f>SUMIFS(рўйхат!AB:AB,рўйхат!$CX:$CX,$B$140,рўйхат!$D:$D,$C105)</f>
        <v/>
      </c>
      <c r="AD105" s="36">
        <f>SUMIFS(рўйхат!AC:AC,рўйхат!$CX:$CX,$B$140,рўйхат!$D:$D,$C105)</f>
        <v/>
      </c>
      <c r="AE105" s="35">
        <f>SUMIFS(рўйхат!AD:AD,рўйхат!$CX:$CX,$B$140,рўйхат!$D:$D,$C105)</f>
        <v/>
      </c>
      <c r="AF105" s="36">
        <f>SUMIFS(рўйхат!AE:AE,рўйхат!$CX:$CX,$B$140,рўйхат!$D:$D,$C105)</f>
        <v/>
      </c>
      <c r="AG105" s="35">
        <f>SUMIFS(рўйхат!AH:AH,рўйхат!$CX:$CX,$B$140,рўйхат!$D:$D,$C105)</f>
        <v/>
      </c>
      <c r="AH105" s="36">
        <f>SUMIFS(рўйхат!AI:AI,рўйхат!$CX:$CX,$B$140,рўйхат!$D:$D,$C105)</f>
        <v/>
      </c>
      <c r="AI105" s="35">
        <f>SUMIFS(рўйхат!AJ:AJ,рўйхат!$CX:$CX,$B$140,рўйхат!$D:$D,$C105)</f>
        <v/>
      </c>
      <c r="AJ105" s="36">
        <f>SUMIFS(рўйхат!AK:AK,рўйхат!$CX:$CX,$B$140,рўйхат!$D:$D,$C105)</f>
        <v/>
      </c>
      <c r="AK105" s="35">
        <f>SUMIFS(рўйхат!AL:AL,рўйхат!$CX:$CX,$B$140,рўйхат!$D:$D,$C105)</f>
        <v/>
      </c>
      <c r="AL105" s="36">
        <f>SUMIFS(рўйхат!AM:AM,рўйхат!$CX:$CX,$B$140,рўйхат!$D:$D,$C105)</f>
        <v/>
      </c>
      <c r="AM105" s="77">
        <f>IFERROR(Q105/E105,0)</f>
        <v/>
      </c>
      <c r="AN105" s="77">
        <f>IFERROR(R105/F105,0)</f>
        <v/>
      </c>
      <c r="AO105" s="35">
        <f>SUMIFS(рўйхат!AX:AX,рўйхат!$CX:$CX,$B$140,рўйхат!$D:$D,$C105)</f>
        <v/>
      </c>
      <c r="AP105" s="36">
        <f>SUMIFS(рўйхат!AY:AY,рўйхат!$CX:$CX,$B$140,рўйхат!$D:$D,$C105)</f>
        <v/>
      </c>
      <c r="AQ105" s="35">
        <f>SUMIFS(рўйхат!AZ:AZ,рўйхат!$CX:$CX,$B$140,рўйхат!$D:$D,$C105)</f>
        <v/>
      </c>
      <c r="AR105" s="36">
        <f>SUMIFS(рўйхат!BA:BA,рўйхат!$CX:$CX,$B$140,рўйхат!$D:$D,$C105)</f>
        <v/>
      </c>
      <c r="AS105" s="35">
        <f>SUMIFS(рўйхат!BB:BB,рўйхат!$CX:$CX,$B$140,рўйхат!$D:$D,$C105)</f>
        <v/>
      </c>
      <c r="AT105" s="36">
        <f>SUMIFS(рўйхат!BC:BC,рўйхат!$CX:$CX,$B$140,рўйхат!$D:$D,$C105)</f>
        <v/>
      </c>
      <c r="AU105" s="35">
        <f>SUMIFS(рўйхат!BD:BD,рўйхат!$CX:$CX,$B$140,рўйхат!$D:$D,$C105)</f>
        <v/>
      </c>
      <c r="AV105" s="36">
        <f>SUMIFS(рўйхат!BE:BE,рўйхат!$CX:$CX,$B$140,рўйхат!$D:$D,$C105)</f>
        <v/>
      </c>
      <c r="AW105" s="35">
        <f>SUMIFS(рўйхат!BF:BF,рўйхат!$CX:$CX,$B$140,рўйхат!$D:$D,$C105)</f>
        <v/>
      </c>
      <c r="AX105" s="36">
        <f>SUMIFS(рўйхат!BG:BG,рўйхат!$CX:$CX,$B$140,рўйхат!$D:$D,$C105)</f>
        <v/>
      </c>
      <c r="AY105" s="35">
        <f>SUMIFS(рўйхат!BH:BH,рўйхат!$CX:$CX,$B$140,рўйхат!$D:$D,$C105)</f>
        <v/>
      </c>
      <c r="AZ105" s="36">
        <f>SUMIFS(рўйхат!BI:BI,рўйхат!$CX:$CX,$B$140,рўйхат!$D:$D,$C105)</f>
        <v/>
      </c>
      <c r="BA105" s="35">
        <f>SUMIFS(рўйхат!BJ:BJ,рўйхат!$CX:$CX,$B$140,рўйхат!$D:$D,$C105)</f>
        <v/>
      </c>
      <c r="BB105" s="36">
        <f>SUMIFS(рўйхат!BK:BK,рўйхат!$CX:$CX,$B$140,рўйхат!$D:$D,$C105)</f>
        <v/>
      </c>
      <c r="BC105" s="77">
        <f>IFERROR(AO105/E105,0)</f>
        <v/>
      </c>
      <c r="BD105" s="77">
        <f>IFERROR(AP105/F105,0)</f>
        <v/>
      </c>
      <c r="BE105" s="35">
        <f>SUMIFS(рўйхат!BL:BL,рўйхат!$CX:$CX,$B$140,рўйхат!$D:$D,$C105)</f>
        <v/>
      </c>
      <c r="BF105" s="36">
        <f>SUMIFS(рўйхат!BM:BM,рўйхат!$CX:$CX,$B$140,рўйхат!$D:$D,$C105)</f>
        <v/>
      </c>
      <c r="BG105" s="35">
        <f>SUMIFS(рўйхат!BN:BN,рўйхат!$CX:$CX,$B$140,рўйхат!$D:$D,$C105)</f>
        <v/>
      </c>
      <c r="BH105" s="36">
        <f>SUMIFS(рўйхат!BO:BO,рўйхат!$CX:$CX,$B$140,рўйхат!$D:$D,$C105)</f>
        <v/>
      </c>
      <c r="BI105" s="35">
        <f>SUMIFS(рўйхат!BP:BP,рўйхат!$CX:$CX,$B$140,рўйхат!$D:$D,$C105)</f>
        <v/>
      </c>
      <c r="BJ105" s="36">
        <f>SUMIFS(рўйхат!BQ:BQ,рўйхат!$CX:$CX,$B$140,рўйхат!$D:$D,$C105)</f>
        <v/>
      </c>
      <c r="BK105" s="35">
        <f>SUMIFS(рўйхат!BR:BR,рўйхат!$CX:$CX,$B$140,рўйхат!$D:$D,$C105)</f>
        <v/>
      </c>
      <c r="BL105" s="36">
        <f>SUMIFS(рўйхат!BS:BS,рўйхат!$CX:$CX,$B$140,рўйхат!$D:$D,$C105)</f>
        <v/>
      </c>
      <c r="BM105" s="35">
        <f>SUMIFS(рўйхат!BT:BT,рўйхат!$CX:$CX,$B$140,рўйхат!$D:$D,$C105)</f>
        <v/>
      </c>
      <c r="BN105" s="36">
        <f>SUMIFS(рўйхат!BU:BU,рўйхат!$CX:$CX,$B$140,рўйхат!$D:$D,$C105)</f>
        <v/>
      </c>
      <c r="BO105" s="35">
        <f>SUMIFS(рўйхат!BX:BX,рўйхат!$CX:$CX,$B$140,рўйхат!$D:$D,$C105)</f>
        <v/>
      </c>
      <c r="BP105" s="36">
        <f>SUMIFS(рўйхат!BY:BY,рўйхат!$CX:$CX,$B$140,рўйхат!$D:$D,$C105)</f>
        <v/>
      </c>
      <c r="BQ105" s="35">
        <f>SUMIFS(рўйхат!BZ:BZ,рўйхат!$CX:$CX,$B$140,рўйхат!$D:$D,$C105)</f>
        <v/>
      </c>
      <c r="BR105" s="36">
        <f>SUMIFS(рўйхат!CA:CA,рўйхат!$CX:$CX,$B$140,рўйхат!$D:$D,$C105)</f>
        <v/>
      </c>
      <c r="BS105" s="35">
        <f>SUMIFS(рўйхат!CB:CB,рўйхат!$CX:$CX,$B$140,рўйхат!$D:$D,$C105)</f>
        <v/>
      </c>
      <c r="BT105" s="36">
        <f>SUMIFS(рўйхат!CC:CC,рўйхат!$CX:$CX,$B$140,рўйхат!$D:$D,$C105)</f>
        <v/>
      </c>
      <c r="BU105" s="35">
        <f>SUMIFS(рўйхат!CD:CD,рўйхат!$CX:$CX,$B$140,рўйхат!$D:$D,$C105)</f>
        <v/>
      </c>
      <c r="BV105" s="36">
        <f>SUMIFS(рўйхат!CE:CE,рўйхат!$CX:$CX,$B$140,рўйхат!$D:$D,$C105)</f>
        <v/>
      </c>
      <c r="BW105" s="35">
        <f>SUMIFS(рўйхат!CH:CH,рўйхат!$CX:$CX,$B$140,рўйхат!$D:$D,$C105)</f>
        <v/>
      </c>
      <c r="BX105" s="36">
        <f>SUMIFS(рўйхат!CI:CI,рўйхат!$CX:$CX,$B$140,рўйхат!$D:$D,$C105)</f>
        <v/>
      </c>
      <c r="BY105" s="35">
        <f>SUMIFS(рўйхат!CJ:CJ,рўйхат!$CX:$CX,$B$140,рўйхат!$D:$D,$C105)</f>
        <v/>
      </c>
      <c r="BZ105" s="36">
        <f>SUMIFS(рўйхат!CK:CK,рўйхат!$CX:$CX,$B$140,рўйхат!$D:$D,$C105)</f>
        <v/>
      </c>
      <c r="CA105" s="35">
        <f>SUMIFS(рўйхат!CL:CL,рўйхат!$CX:$CX,$B$140,рўйхат!$D:$D,$C105)</f>
        <v/>
      </c>
      <c r="CB105" s="36">
        <f>SUMIFS(рўйхат!CM:CM,рўйхат!$CX:$CX,$B$140,рўйхат!$D:$D,$C105)</f>
        <v/>
      </c>
      <c r="CC105" s="35">
        <f>SUMIFS(рўйхат!CN:CN,рўйхат!$CX:$CX,$B$140,рўйхат!$D:$D,$C105)</f>
        <v/>
      </c>
      <c r="CD105" s="36">
        <f>SUMIFS(рўйхат!CO:CO,рўйхат!$CX:$CX,$B$140,рўйхат!$D:$D,$C105)</f>
        <v/>
      </c>
      <c r="CE105" s="77">
        <f>IFERROR(BE105/(Q105+BE105),0)</f>
        <v/>
      </c>
      <c r="CF105" s="78">
        <f>IFERROR(BF105/(R105+BF105),0)</f>
        <v/>
      </c>
    </row>
    <row r="106" hidden="1" outlineLevel="1" ht="30" customFormat="1" customHeight="1" s="8">
      <c r="A106" s="39" t="n"/>
      <c r="B106" s="50" t="n">
        <v>32</v>
      </c>
      <c r="C106" s="131" t="inlineStr">
        <is>
          <t>Мансабдор шахсларга боғлиқ етказиб берувчилар билан тузилган шартномалар (UZEX)</t>
        </is>
      </c>
      <c r="D106" s="51" t="n"/>
      <c r="E106" s="35">
        <f>SUMIFS(рўйхат!F:F,рўйхат!$CX:$CX,$B$140,рўйхат!$D:$D,$C106)</f>
        <v/>
      </c>
      <c r="F106" s="36">
        <f>SUMIFS(рўйхат!G:G,рўйхат!$CX:$CX,$B$140,рўйхат!$D:$D,$C106)</f>
        <v/>
      </c>
      <c r="G106" s="35">
        <f>SUMIFS(рўйхат!H:H,рўйхат!$CX:$CX,$B$140,рўйхат!$D:$D,$C106)</f>
        <v/>
      </c>
      <c r="H106" s="36">
        <f>SUMIFS(рўйхат!I:I,рўйхат!$CX:$CX,$B$140,рўйхат!$D:$D,$C106)</f>
        <v/>
      </c>
      <c r="I106" s="35">
        <f>SUMIFS(рўйхат!J:J,рўйхат!$CX:$CX,$B$140,рўйхат!$D:$D,$C106)</f>
        <v/>
      </c>
      <c r="J106" s="36">
        <f>SUMIFS(рўйхат!K:K,рўйхат!$CX:$CX,$B$140,рўйхат!$D:$D,$C106)</f>
        <v/>
      </c>
      <c r="K106" s="35">
        <f>SUMIFS(рўйхат!L:L,рўйхат!$CX:$CX,$B$140,рўйхат!$D:$D,$C106)</f>
        <v/>
      </c>
      <c r="L106" s="36">
        <f>SUMIFS(рўйхат!M:M,рўйхат!$CX:$CX,$B$140,рўйхат!$D:$D,$C106)</f>
        <v/>
      </c>
      <c r="M106" s="35">
        <f>SUMIFS(рўйхат!N:N,рўйхат!$CX:$CX,$B$140,рўйхат!$D:$D,$C106)</f>
        <v/>
      </c>
      <c r="N106" s="36">
        <f>SUMIFS(рўйхат!O:O,рўйхат!$CX:$CX,$B$140,рўйхат!$D:$D,$C106)</f>
        <v/>
      </c>
      <c r="O106" s="34">
        <f>IFERROR(M106/E106,0)</f>
        <v/>
      </c>
      <c r="P106" s="34">
        <f>IFERROR(N106/F106,0)</f>
        <v/>
      </c>
      <c r="Q106" s="35">
        <f>SUMIFS(рўйхат!P:P,рўйхат!$CX:$CX,$B$140,рўйхат!$D:$D,$C106)</f>
        <v/>
      </c>
      <c r="R106" s="36">
        <f>SUMIFS(рўйхат!Q:Q,рўйхат!$CX:$CX,$B$140,рўйхат!$D:$D,$C106)</f>
        <v/>
      </c>
      <c r="S106" s="35">
        <f>SUMIFS(рўйхат!R:R,рўйхат!$CX:$CX,$B$140,рўйхат!$D:$D,$C106)</f>
        <v/>
      </c>
      <c r="T106" s="36">
        <f>SUMIFS(рўйхат!S:S,рўйхат!$CX:$CX,$B$140,рўйхат!$D:$D,$C106)</f>
        <v/>
      </c>
      <c r="U106" s="35">
        <f>SUMIFS(рўйхат!T:T,рўйхат!$CX:$CX,$B$140,рўйхат!$D:$D,$C106)</f>
        <v/>
      </c>
      <c r="V106" s="36">
        <f>SUMIFS(рўйхат!U:U,рўйхат!$CX:$CX,$B$140,рўйхат!$D:$D,$C106)</f>
        <v/>
      </c>
      <c r="W106" s="35">
        <f>SUMIFS(рўйхат!V:V,рўйхат!$CX:$CX,$B$140,рўйхат!$D:$D,$C106)</f>
        <v/>
      </c>
      <c r="X106" s="36">
        <f>SUMIFS(рўйхат!W:W,рўйхат!$CX:$CX,$B$140,рўйхат!$D:$D,$C106)</f>
        <v/>
      </c>
      <c r="Y106" s="35">
        <f>SUMIFS(рўйхат!X:X,рўйхат!$CX:$CX,$B$140,рўйхат!$D:$D,$C106)</f>
        <v/>
      </c>
      <c r="Z106" s="36">
        <f>SUMIFS(рўйхат!Y:Y,рўйхат!$CX:$CX,$B$140,рўйхат!$D:$D,$C106)</f>
        <v/>
      </c>
      <c r="AA106" s="35">
        <f>SUMIFS(рўйхат!Z:Z,рўйхат!$CX:$CX,$B$140,рўйхат!$D:$D,$C106)</f>
        <v/>
      </c>
      <c r="AB106" s="36">
        <f>SUMIFS(рўйхат!AA:AA,рўйхат!$CX:$CX,$B$140,рўйхат!$D:$D,$C106)</f>
        <v/>
      </c>
      <c r="AC106" s="35">
        <f>SUMIFS(рўйхат!AB:AB,рўйхат!$CX:$CX,$B$140,рўйхат!$D:$D,$C106)</f>
        <v/>
      </c>
      <c r="AD106" s="36">
        <f>SUMIFS(рўйхат!AC:AC,рўйхат!$CX:$CX,$B$140,рўйхат!$D:$D,$C106)</f>
        <v/>
      </c>
      <c r="AE106" s="35">
        <f>SUMIFS(рўйхат!AD:AD,рўйхат!$CX:$CX,$B$140,рўйхат!$D:$D,$C106)</f>
        <v/>
      </c>
      <c r="AF106" s="36">
        <f>SUMIFS(рўйхат!AE:AE,рўйхат!$CX:$CX,$B$140,рўйхат!$D:$D,$C106)</f>
        <v/>
      </c>
      <c r="AG106" s="35">
        <f>SUMIFS(рўйхат!AH:AH,рўйхат!$CX:$CX,$B$140,рўйхат!$D:$D,$C106)</f>
        <v/>
      </c>
      <c r="AH106" s="36">
        <f>SUMIFS(рўйхат!AI:AI,рўйхат!$CX:$CX,$B$140,рўйхат!$D:$D,$C106)</f>
        <v/>
      </c>
      <c r="AI106" s="35">
        <f>SUMIFS(рўйхат!AJ:AJ,рўйхат!$CX:$CX,$B$140,рўйхат!$D:$D,$C106)</f>
        <v/>
      </c>
      <c r="AJ106" s="36">
        <f>SUMIFS(рўйхат!AK:AK,рўйхат!$CX:$CX,$B$140,рўйхат!$D:$D,$C106)</f>
        <v/>
      </c>
      <c r="AK106" s="35">
        <f>SUMIFS(рўйхат!AL:AL,рўйхат!$CX:$CX,$B$140,рўйхат!$D:$D,$C106)</f>
        <v/>
      </c>
      <c r="AL106" s="36">
        <f>SUMIFS(рўйхат!AM:AM,рўйхат!$CX:$CX,$B$140,рўйхат!$D:$D,$C106)</f>
        <v/>
      </c>
      <c r="AM106" s="77">
        <f>IFERROR(Q106/E106,0)</f>
        <v/>
      </c>
      <c r="AN106" s="77">
        <f>IFERROR(R106/F106,0)</f>
        <v/>
      </c>
      <c r="AO106" s="35">
        <f>SUMIFS(рўйхат!AX:AX,рўйхат!$CX:$CX,$B$140,рўйхат!$D:$D,$C106)</f>
        <v/>
      </c>
      <c r="AP106" s="36">
        <f>SUMIFS(рўйхат!AY:AY,рўйхат!$CX:$CX,$B$140,рўйхат!$D:$D,$C106)</f>
        <v/>
      </c>
      <c r="AQ106" s="35">
        <f>SUMIFS(рўйхат!AZ:AZ,рўйхат!$CX:$CX,$B$140,рўйхат!$D:$D,$C106)</f>
        <v/>
      </c>
      <c r="AR106" s="36">
        <f>SUMIFS(рўйхат!BA:BA,рўйхат!$CX:$CX,$B$140,рўйхат!$D:$D,$C106)</f>
        <v/>
      </c>
      <c r="AS106" s="35">
        <f>SUMIFS(рўйхат!BB:BB,рўйхат!$CX:$CX,$B$140,рўйхат!$D:$D,$C106)</f>
        <v/>
      </c>
      <c r="AT106" s="36">
        <f>SUMIFS(рўйхат!BC:BC,рўйхат!$CX:$CX,$B$140,рўйхат!$D:$D,$C106)</f>
        <v/>
      </c>
      <c r="AU106" s="35">
        <f>SUMIFS(рўйхат!BD:BD,рўйхат!$CX:$CX,$B$140,рўйхат!$D:$D,$C106)</f>
        <v/>
      </c>
      <c r="AV106" s="36">
        <f>SUMIFS(рўйхат!BE:BE,рўйхат!$CX:$CX,$B$140,рўйхат!$D:$D,$C106)</f>
        <v/>
      </c>
      <c r="AW106" s="35">
        <f>SUMIFS(рўйхат!BF:BF,рўйхат!$CX:$CX,$B$140,рўйхат!$D:$D,$C106)</f>
        <v/>
      </c>
      <c r="AX106" s="36">
        <f>SUMIFS(рўйхат!BG:BG,рўйхат!$CX:$CX,$B$140,рўйхат!$D:$D,$C106)</f>
        <v/>
      </c>
      <c r="AY106" s="35">
        <f>SUMIFS(рўйхат!BH:BH,рўйхат!$CX:$CX,$B$140,рўйхат!$D:$D,$C106)</f>
        <v/>
      </c>
      <c r="AZ106" s="36">
        <f>SUMIFS(рўйхат!BI:BI,рўйхат!$CX:$CX,$B$140,рўйхат!$D:$D,$C106)</f>
        <v/>
      </c>
      <c r="BA106" s="35">
        <f>SUMIFS(рўйхат!BJ:BJ,рўйхат!$CX:$CX,$B$140,рўйхат!$D:$D,$C106)</f>
        <v/>
      </c>
      <c r="BB106" s="36">
        <f>SUMIFS(рўйхат!BK:BK,рўйхат!$CX:$CX,$B$140,рўйхат!$D:$D,$C106)</f>
        <v/>
      </c>
      <c r="BC106" s="77">
        <f>IFERROR(AO106/E106,0)</f>
        <v/>
      </c>
      <c r="BD106" s="77">
        <f>IFERROR(AP106/F106,0)</f>
        <v/>
      </c>
      <c r="BE106" s="35">
        <f>SUMIFS(рўйхат!BL:BL,рўйхат!$CX:$CX,$B$140,рўйхат!$D:$D,$C106)</f>
        <v/>
      </c>
      <c r="BF106" s="36">
        <f>SUMIFS(рўйхат!BM:BM,рўйхат!$CX:$CX,$B$140,рўйхат!$D:$D,$C106)</f>
        <v/>
      </c>
      <c r="BG106" s="35">
        <f>SUMIFS(рўйхат!BN:BN,рўйхат!$CX:$CX,$B$140,рўйхат!$D:$D,$C106)</f>
        <v/>
      </c>
      <c r="BH106" s="36">
        <f>SUMIFS(рўйхат!BO:BO,рўйхат!$CX:$CX,$B$140,рўйхат!$D:$D,$C106)</f>
        <v/>
      </c>
      <c r="BI106" s="35">
        <f>SUMIFS(рўйхат!BP:BP,рўйхат!$CX:$CX,$B$140,рўйхат!$D:$D,$C106)</f>
        <v/>
      </c>
      <c r="BJ106" s="36">
        <f>SUMIFS(рўйхат!BQ:BQ,рўйхат!$CX:$CX,$B$140,рўйхат!$D:$D,$C106)</f>
        <v/>
      </c>
      <c r="BK106" s="35">
        <f>SUMIFS(рўйхат!BR:BR,рўйхат!$CX:$CX,$B$140,рўйхат!$D:$D,$C106)</f>
        <v/>
      </c>
      <c r="BL106" s="36">
        <f>SUMIFS(рўйхат!BS:BS,рўйхат!$CX:$CX,$B$140,рўйхат!$D:$D,$C106)</f>
        <v/>
      </c>
      <c r="BM106" s="35">
        <f>SUMIFS(рўйхат!BT:BT,рўйхат!$CX:$CX,$B$140,рўйхат!$D:$D,$C106)</f>
        <v/>
      </c>
      <c r="BN106" s="36">
        <f>SUMIFS(рўйхат!BU:BU,рўйхат!$CX:$CX,$B$140,рўйхат!$D:$D,$C106)</f>
        <v/>
      </c>
      <c r="BO106" s="35">
        <f>SUMIFS(рўйхат!BX:BX,рўйхат!$CX:$CX,$B$140,рўйхат!$D:$D,$C106)</f>
        <v/>
      </c>
      <c r="BP106" s="36">
        <f>SUMIFS(рўйхат!BY:BY,рўйхат!$CX:$CX,$B$140,рўйхат!$D:$D,$C106)</f>
        <v/>
      </c>
      <c r="BQ106" s="35">
        <f>SUMIFS(рўйхат!BZ:BZ,рўйхат!$CX:$CX,$B$140,рўйхат!$D:$D,$C106)</f>
        <v/>
      </c>
      <c r="BR106" s="36">
        <f>SUMIFS(рўйхат!CA:CA,рўйхат!$CX:$CX,$B$140,рўйхат!$D:$D,$C106)</f>
        <v/>
      </c>
      <c r="BS106" s="35">
        <f>SUMIFS(рўйхат!CB:CB,рўйхат!$CX:$CX,$B$140,рўйхат!$D:$D,$C106)</f>
        <v/>
      </c>
      <c r="BT106" s="36">
        <f>SUMIFS(рўйхат!CC:CC,рўйхат!$CX:$CX,$B$140,рўйхат!$D:$D,$C106)</f>
        <v/>
      </c>
      <c r="BU106" s="35">
        <f>SUMIFS(рўйхат!CD:CD,рўйхат!$CX:$CX,$B$140,рўйхат!$D:$D,$C106)</f>
        <v/>
      </c>
      <c r="BV106" s="36">
        <f>SUMIFS(рўйхат!CE:CE,рўйхат!$CX:$CX,$B$140,рўйхат!$D:$D,$C106)</f>
        <v/>
      </c>
      <c r="BW106" s="35">
        <f>SUMIFS(рўйхат!CH:CH,рўйхат!$CX:$CX,$B$140,рўйхат!$D:$D,$C106)</f>
        <v/>
      </c>
      <c r="BX106" s="36">
        <f>SUMIFS(рўйхат!CI:CI,рўйхат!$CX:$CX,$B$140,рўйхат!$D:$D,$C106)</f>
        <v/>
      </c>
      <c r="BY106" s="35">
        <f>SUMIFS(рўйхат!CJ:CJ,рўйхат!$CX:$CX,$B$140,рўйхат!$D:$D,$C106)</f>
        <v/>
      </c>
      <c r="BZ106" s="36">
        <f>SUMIFS(рўйхат!CK:CK,рўйхат!$CX:$CX,$B$140,рўйхат!$D:$D,$C106)</f>
        <v/>
      </c>
      <c r="CA106" s="35">
        <f>SUMIFS(рўйхат!CL:CL,рўйхат!$CX:$CX,$B$140,рўйхат!$D:$D,$C106)</f>
        <v/>
      </c>
      <c r="CB106" s="36">
        <f>SUMIFS(рўйхат!CM:CM,рўйхат!$CX:$CX,$B$140,рўйхат!$D:$D,$C106)</f>
        <v/>
      </c>
      <c r="CC106" s="35">
        <f>SUMIFS(рўйхат!CN:CN,рўйхат!$CX:$CX,$B$140,рўйхат!$D:$D,$C106)</f>
        <v/>
      </c>
      <c r="CD106" s="36">
        <f>SUMIFS(рўйхат!CO:CO,рўйхат!$CX:$CX,$B$140,рўйхат!$D:$D,$C106)</f>
        <v/>
      </c>
      <c r="CE106" s="77">
        <f>IFERROR(BE106/(Q106+BE106),0)</f>
        <v/>
      </c>
      <c r="CF106" s="78">
        <f>IFERROR(BF106/(R106+BF106),0)</f>
        <v/>
      </c>
    </row>
    <row r="107" hidden="1" outlineLevel="1" ht="30" customFormat="1" customHeight="1" s="8">
      <c r="A107" s="39" t="n"/>
      <c r="B107" s="50" t="n">
        <v>33</v>
      </c>
      <c r="C107" s="131" t="inlineStr">
        <is>
          <t>Мансабдор шахсларга боғлиқ етказиб берувчилар билан тузилган шартномалар (XT XARID)</t>
        </is>
      </c>
      <c r="D107" s="51" t="n"/>
      <c r="E107" s="35">
        <f>SUMIFS(рўйхат!F:F,рўйхат!$CX:$CX,$B$140,рўйхат!$D:$D,$C107)</f>
        <v/>
      </c>
      <c r="F107" s="36">
        <f>SUMIFS(рўйхат!G:G,рўйхат!$CX:$CX,$B$140,рўйхат!$D:$D,$C107)</f>
        <v/>
      </c>
      <c r="G107" s="35">
        <f>SUMIFS(рўйхат!H:H,рўйхат!$CX:$CX,$B$140,рўйхат!$D:$D,$C107)</f>
        <v/>
      </c>
      <c r="H107" s="36">
        <f>SUMIFS(рўйхат!I:I,рўйхат!$CX:$CX,$B$140,рўйхат!$D:$D,$C107)</f>
        <v/>
      </c>
      <c r="I107" s="35">
        <f>SUMIFS(рўйхат!J:J,рўйхат!$CX:$CX,$B$140,рўйхат!$D:$D,$C107)</f>
        <v/>
      </c>
      <c r="J107" s="36">
        <f>SUMIFS(рўйхат!K:K,рўйхат!$CX:$CX,$B$140,рўйхат!$D:$D,$C107)</f>
        <v/>
      </c>
      <c r="K107" s="35">
        <f>SUMIFS(рўйхат!L:L,рўйхат!$CX:$CX,$B$140,рўйхат!$D:$D,$C107)</f>
        <v/>
      </c>
      <c r="L107" s="36">
        <f>SUMIFS(рўйхат!M:M,рўйхат!$CX:$CX,$B$140,рўйхат!$D:$D,$C107)</f>
        <v/>
      </c>
      <c r="M107" s="35">
        <f>SUMIFS(рўйхат!N:N,рўйхат!$CX:$CX,$B$140,рўйхат!$D:$D,$C107)</f>
        <v/>
      </c>
      <c r="N107" s="36">
        <f>SUMIFS(рўйхат!O:O,рўйхат!$CX:$CX,$B$140,рўйхат!$D:$D,$C107)</f>
        <v/>
      </c>
      <c r="O107" s="34">
        <f>IFERROR(M107/E107,0)</f>
        <v/>
      </c>
      <c r="P107" s="34">
        <f>IFERROR(N107/F107,0)</f>
        <v/>
      </c>
      <c r="Q107" s="35">
        <f>SUMIFS(рўйхат!P:P,рўйхат!$CX:$CX,$B$140,рўйхат!$D:$D,$C107)</f>
        <v/>
      </c>
      <c r="R107" s="36">
        <f>SUMIFS(рўйхат!Q:Q,рўйхат!$CX:$CX,$B$140,рўйхат!$D:$D,$C107)</f>
        <v/>
      </c>
      <c r="S107" s="35">
        <f>SUMIFS(рўйхат!R:R,рўйхат!$CX:$CX,$B$140,рўйхат!$D:$D,$C107)</f>
        <v/>
      </c>
      <c r="T107" s="36">
        <f>SUMIFS(рўйхат!S:S,рўйхат!$CX:$CX,$B$140,рўйхат!$D:$D,$C107)</f>
        <v/>
      </c>
      <c r="U107" s="35">
        <f>SUMIFS(рўйхат!T:T,рўйхат!$CX:$CX,$B$140,рўйхат!$D:$D,$C107)</f>
        <v/>
      </c>
      <c r="V107" s="36">
        <f>SUMIFS(рўйхат!U:U,рўйхат!$CX:$CX,$B$140,рўйхат!$D:$D,$C107)</f>
        <v/>
      </c>
      <c r="W107" s="35">
        <f>SUMIFS(рўйхат!V:V,рўйхат!$CX:$CX,$B$140,рўйхат!$D:$D,$C107)</f>
        <v/>
      </c>
      <c r="X107" s="36">
        <f>SUMIFS(рўйхат!W:W,рўйхат!$CX:$CX,$B$140,рўйхат!$D:$D,$C107)</f>
        <v/>
      </c>
      <c r="Y107" s="35">
        <f>SUMIFS(рўйхат!X:X,рўйхат!$CX:$CX,$B$140,рўйхат!$D:$D,$C107)</f>
        <v/>
      </c>
      <c r="Z107" s="36">
        <f>SUMIFS(рўйхат!Y:Y,рўйхат!$CX:$CX,$B$140,рўйхат!$D:$D,$C107)</f>
        <v/>
      </c>
      <c r="AA107" s="35">
        <f>SUMIFS(рўйхат!Z:Z,рўйхат!$CX:$CX,$B$140,рўйхат!$D:$D,$C107)</f>
        <v/>
      </c>
      <c r="AB107" s="36">
        <f>SUMIFS(рўйхат!AA:AA,рўйхат!$CX:$CX,$B$140,рўйхат!$D:$D,$C107)</f>
        <v/>
      </c>
      <c r="AC107" s="35">
        <f>SUMIFS(рўйхат!AB:AB,рўйхат!$CX:$CX,$B$140,рўйхат!$D:$D,$C107)</f>
        <v/>
      </c>
      <c r="AD107" s="36">
        <f>SUMIFS(рўйхат!AC:AC,рўйхат!$CX:$CX,$B$140,рўйхат!$D:$D,$C107)</f>
        <v/>
      </c>
      <c r="AE107" s="35">
        <f>SUMIFS(рўйхат!AD:AD,рўйхат!$CX:$CX,$B$140,рўйхат!$D:$D,$C107)</f>
        <v/>
      </c>
      <c r="AF107" s="36">
        <f>SUMIFS(рўйхат!AE:AE,рўйхат!$CX:$CX,$B$140,рўйхат!$D:$D,$C107)</f>
        <v/>
      </c>
      <c r="AG107" s="35">
        <f>SUMIFS(рўйхат!AH:AH,рўйхат!$CX:$CX,$B$140,рўйхат!$D:$D,$C107)</f>
        <v/>
      </c>
      <c r="AH107" s="36">
        <f>SUMIFS(рўйхат!AI:AI,рўйхат!$CX:$CX,$B$140,рўйхат!$D:$D,$C107)</f>
        <v/>
      </c>
      <c r="AI107" s="35">
        <f>SUMIFS(рўйхат!AJ:AJ,рўйхат!$CX:$CX,$B$140,рўйхат!$D:$D,$C107)</f>
        <v/>
      </c>
      <c r="AJ107" s="36">
        <f>SUMIFS(рўйхат!AK:AK,рўйхат!$CX:$CX,$B$140,рўйхат!$D:$D,$C107)</f>
        <v/>
      </c>
      <c r="AK107" s="35">
        <f>SUMIFS(рўйхат!AL:AL,рўйхат!$CX:$CX,$B$140,рўйхат!$D:$D,$C107)</f>
        <v/>
      </c>
      <c r="AL107" s="36">
        <f>SUMIFS(рўйхат!AM:AM,рўйхат!$CX:$CX,$B$140,рўйхат!$D:$D,$C107)</f>
        <v/>
      </c>
      <c r="AM107" s="77">
        <f>IFERROR(Q107/E107,0)</f>
        <v/>
      </c>
      <c r="AN107" s="77">
        <f>IFERROR(R107/F107,0)</f>
        <v/>
      </c>
      <c r="AO107" s="35">
        <f>SUMIFS(рўйхат!AX:AX,рўйхат!$CX:$CX,$B$140,рўйхат!$D:$D,$C107)</f>
        <v/>
      </c>
      <c r="AP107" s="36">
        <f>SUMIFS(рўйхат!AY:AY,рўйхат!$CX:$CX,$B$140,рўйхат!$D:$D,$C107)</f>
        <v/>
      </c>
      <c r="AQ107" s="35">
        <f>SUMIFS(рўйхат!AZ:AZ,рўйхат!$CX:$CX,$B$140,рўйхат!$D:$D,$C107)</f>
        <v/>
      </c>
      <c r="AR107" s="36">
        <f>SUMIFS(рўйхат!BA:BA,рўйхат!$CX:$CX,$B$140,рўйхат!$D:$D,$C107)</f>
        <v/>
      </c>
      <c r="AS107" s="35">
        <f>SUMIFS(рўйхат!BB:BB,рўйхат!$CX:$CX,$B$140,рўйхат!$D:$D,$C107)</f>
        <v/>
      </c>
      <c r="AT107" s="36">
        <f>SUMIFS(рўйхат!BC:BC,рўйхат!$CX:$CX,$B$140,рўйхат!$D:$D,$C107)</f>
        <v/>
      </c>
      <c r="AU107" s="35">
        <f>SUMIFS(рўйхат!BD:BD,рўйхат!$CX:$CX,$B$140,рўйхат!$D:$D,$C107)</f>
        <v/>
      </c>
      <c r="AV107" s="36">
        <f>SUMIFS(рўйхат!BE:BE,рўйхат!$CX:$CX,$B$140,рўйхат!$D:$D,$C107)</f>
        <v/>
      </c>
      <c r="AW107" s="35">
        <f>SUMIFS(рўйхат!BF:BF,рўйхат!$CX:$CX,$B$140,рўйхат!$D:$D,$C107)</f>
        <v/>
      </c>
      <c r="AX107" s="36">
        <f>SUMIFS(рўйхат!BG:BG,рўйхат!$CX:$CX,$B$140,рўйхат!$D:$D,$C107)</f>
        <v/>
      </c>
      <c r="AY107" s="35">
        <f>SUMIFS(рўйхат!BH:BH,рўйхат!$CX:$CX,$B$140,рўйхат!$D:$D,$C107)</f>
        <v/>
      </c>
      <c r="AZ107" s="36">
        <f>SUMIFS(рўйхат!BI:BI,рўйхат!$CX:$CX,$B$140,рўйхат!$D:$D,$C107)</f>
        <v/>
      </c>
      <c r="BA107" s="35">
        <f>SUMIFS(рўйхат!BJ:BJ,рўйхат!$CX:$CX,$B$140,рўйхат!$D:$D,$C107)</f>
        <v/>
      </c>
      <c r="BB107" s="36">
        <f>SUMIFS(рўйхат!BK:BK,рўйхат!$CX:$CX,$B$140,рўйхат!$D:$D,$C107)</f>
        <v/>
      </c>
      <c r="BC107" s="77">
        <f>IFERROR(AO107/E107,0)</f>
        <v/>
      </c>
      <c r="BD107" s="77">
        <f>IFERROR(AP107/F107,0)</f>
        <v/>
      </c>
      <c r="BE107" s="35">
        <f>SUMIFS(рўйхат!BL:BL,рўйхат!$CX:$CX,$B$140,рўйхат!$D:$D,$C107)</f>
        <v/>
      </c>
      <c r="BF107" s="36">
        <f>SUMIFS(рўйхат!BM:BM,рўйхат!$CX:$CX,$B$140,рўйхат!$D:$D,$C107)</f>
        <v/>
      </c>
      <c r="BG107" s="35">
        <f>SUMIFS(рўйхат!BN:BN,рўйхат!$CX:$CX,$B$140,рўйхат!$D:$D,$C107)</f>
        <v/>
      </c>
      <c r="BH107" s="36">
        <f>SUMIFS(рўйхат!BO:BO,рўйхат!$CX:$CX,$B$140,рўйхат!$D:$D,$C107)</f>
        <v/>
      </c>
      <c r="BI107" s="35">
        <f>SUMIFS(рўйхат!BP:BP,рўйхат!$CX:$CX,$B$140,рўйхат!$D:$D,$C107)</f>
        <v/>
      </c>
      <c r="BJ107" s="36">
        <f>SUMIFS(рўйхат!BQ:BQ,рўйхат!$CX:$CX,$B$140,рўйхат!$D:$D,$C107)</f>
        <v/>
      </c>
      <c r="BK107" s="35">
        <f>SUMIFS(рўйхат!BR:BR,рўйхат!$CX:$CX,$B$140,рўйхат!$D:$D,$C107)</f>
        <v/>
      </c>
      <c r="BL107" s="36">
        <f>SUMIFS(рўйхат!BS:BS,рўйхат!$CX:$CX,$B$140,рўйхат!$D:$D,$C107)</f>
        <v/>
      </c>
      <c r="BM107" s="35">
        <f>SUMIFS(рўйхат!BT:BT,рўйхат!$CX:$CX,$B$140,рўйхат!$D:$D,$C107)</f>
        <v/>
      </c>
      <c r="BN107" s="36">
        <f>SUMIFS(рўйхат!BU:BU,рўйхат!$CX:$CX,$B$140,рўйхат!$D:$D,$C107)</f>
        <v/>
      </c>
      <c r="BO107" s="35">
        <f>SUMIFS(рўйхат!BX:BX,рўйхат!$CX:$CX,$B$140,рўйхат!$D:$D,$C107)</f>
        <v/>
      </c>
      <c r="BP107" s="36">
        <f>SUMIFS(рўйхат!BY:BY,рўйхат!$CX:$CX,$B$140,рўйхат!$D:$D,$C107)</f>
        <v/>
      </c>
      <c r="BQ107" s="35">
        <f>SUMIFS(рўйхат!BZ:BZ,рўйхат!$CX:$CX,$B$140,рўйхат!$D:$D,$C107)</f>
        <v/>
      </c>
      <c r="BR107" s="36">
        <f>SUMIFS(рўйхат!CA:CA,рўйхат!$CX:$CX,$B$140,рўйхат!$D:$D,$C107)</f>
        <v/>
      </c>
      <c r="BS107" s="35">
        <f>SUMIFS(рўйхат!CB:CB,рўйхат!$CX:$CX,$B$140,рўйхат!$D:$D,$C107)</f>
        <v/>
      </c>
      <c r="BT107" s="36">
        <f>SUMIFS(рўйхат!CC:CC,рўйхат!$CX:$CX,$B$140,рўйхат!$D:$D,$C107)</f>
        <v/>
      </c>
      <c r="BU107" s="35">
        <f>SUMIFS(рўйхат!CD:CD,рўйхат!$CX:$CX,$B$140,рўйхат!$D:$D,$C107)</f>
        <v/>
      </c>
      <c r="BV107" s="36">
        <f>SUMIFS(рўйхат!CE:CE,рўйхат!$CX:$CX,$B$140,рўйхат!$D:$D,$C107)</f>
        <v/>
      </c>
      <c r="BW107" s="35">
        <f>SUMIFS(рўйхат!CH:CH,рўйхат!$CX:$CX,$B$140,рўйхат!$D:$D,$C107)</f>
        <v/>
      </c>
      <c r="BX107" s="36">
        <f>SUMIFS(рўйхат!CI:CI,рўйхат!$CX:$CX,$B$140,рўйхат!$D:$D,$C107)</f>
        <v/>
      </c>
      <c r="BY107" s="35">
        <f>SUMIFS(рўйхат!CJ:CJ,рўйхат!$CX:$CX,$B$140,рўйхат!$D:$D,$C107)</f>
        <v/>
      </c>
      <c r="BZ107" s="36">
        <f>SUMIFS(рўйхат!CK:CK,рўйхат!$CX:$CX,$B$140,рўйхат!$D:$D,$C107)</f>
        <v/>
      </c>
      <c r="CA107" s="35">
        <f>SUMIFS(рўйхат!CL:CL,рўйхат!$CX:$CX,$B$140,рўйхат!$D:$D,$C107)</f>
        <v/>
      </c>
      <c r="CB107" s="36">
        <f>SUMIFS(рўйхат!CM:CM,рўйхат!$CX:$CX,$B$140,рўйхат!$D:$D,$C107)</f>
        <v/>
      </c>
      <c r="CC107" s="35">
        <f>SUMIFS(рўйхат!CN:CN,рўйхат!$CX:$CX,$B$140,рўйхат!$D:$D,$C107)</f>
        <v/>
      </c>
      <c r="CD107" s="36">
        <f>SUMIFS(рўйхат!CO:CO,рўйхат!$CX:$CX,$B$140,рўйхат!$D:$D,$C107)</f>
        <v/>
      </c>
      <c r="CE107" s="77">
        <f>IFERROR(BE107/(Q107+BE107),0)</f>
        <v/>
      </c>
      <c r="CF107" s="78">
        <f>IFERROR(BF107/(R107+BF107),0)</f>
        <v/>
      </c>
    </row>
    <row r="108" hidden="1" outlineLevel="1" ht="30" customFormat="1" customHeight="1" s="8">
      <c r="A108" s="39" t="n"/>
      <c r="B108" s="50" t="n">
        <v>34</v>
      </c>
      <c r="C108" s="131" t="inlineStr">
        <is>
          <t>Мансабдор шахсларнинг нотурар объектлари</t>
        </is>
      </c>
      <c r="D108" s="51" t="n"/>
      <c r="E108" s="35">
        <f>SUMIFS(рўйхат!F:F,рўйхат!$CX:$CX,$B$140,рўйхат!$D:$D,$C108)</f>
        <v/>
      </c>
      <c r="F108" s="36">
        <f>SUMIFS(рўйхат!G:G,рўйхат!$CX:$CX,$B$140,рўйхат!$D:$D,$C108)</f>
        <v/>
      </c>
      <c r="G108" s="35">
        <f>SUMIFS(рўйхат!H:H,рўйхат!$CX:$CX,$B$140,рўйхат!$D:$D,$C108)</f>
        <v/>
      </c>
      <c r="H108" s="36">
        <f>SUMIFS(рўйхат!I:I,рўйхат!$CX:$CX,$B$140,рўйхат!$D:$D,$C108)</f>
        <v/>
      </c>
      <c r="I108" s="35">
        <f>SUMIFS(рўйхат!J:J,рўйхат!$CX:$CX,$B$140,рўйхат!$D:$D,$C108)</f>
        <v/>
      </c>
      <c r="J108" s="36">
        <f>SUMIFS(рўйхат!K:K,рўйхат!$CX:$CX,$B$140,рўйхат!$D:$D,$C108)</f>
        <v/>
      </c>
      <c r="K108" s="35">
        <f>SUMIFS(рўйхат!L:L,рўйхат!$CX:$CX,$B$140,рўйхат!$D:$D,$C108)</f>
        <v/>
      </c>
      <c r="L108" s="36">
        <f>SUMIFS(рўйхат!M:M,рўйхат!$CX:$CX,$B$140,рўйхат!$D:$D,$C108)</f>
        <v/>
      </c>
      <c r="M108" s="35">
        <f>SUMIFS(рўйхат!N:N,рўйхат!$CX:$CX,$B$140,рўйхат!$D:$D,$C108)</f>
        <v/>
      </c>
      <c r="N108" s="36">
        <f>SUMIFS(рўйхат!O:O,рўйхат!$CX:$CX,$B$140,рўйхат!$D:$D,$C108)</f>
        <v/>
      </c>
      <c r="O108" s="34">
        <f>IFERROR(M108/E108,0)</f>
        <v/>
      </c>
      <c r="P108" s="34">
        <f>IFERROR(N108/F108,0)</f>
        <v/>
      </c>
      <c r="Q108" s="35">
        <f>SUMIFS(рўйхат!P:P,рўйхат!$CX:$CX,$B$140,рўйхат!$D:$D,$C108)</f>
        <v/>
      </c>
      <c r="R108" s="36">
        <f>SUMIFS(рўйхат!Q:Q,рўйхат!$CX:$CX,$B$140,рўйхат!$D:$D,$C108)</f>
        <v/>
      </c>
      <c r="S108" s="35">
        <f>SUMIFS(рўйхат!R:R,рўйхат!$CX:$CX,$B$140,рўйхат!$D:$D,$C108)</f>
        <v/>
      </c>
      <c r="T108" s="36">
        <f>SUMIFS(рўйхат!S:S,рўйхат!$CX:$CX,$B$140,рўйхат!$D:$D,$C108)</f>
        <v/>
      </c>
      <c r="U108" s="35">
        <f>SUMIFS(рўйхат!T:T,рўйхат!$CX:$CX,$B$140,рўйхат!$D:$D,$C108)</f>
        <v/>
      </c>
      <c r="V108" s="36">
        <f>SUMIFS(рўйхат!U:U,рўйхат!$CX:$CX,$B$140,рўйхат!$D:$D,$C108)</f>
        <v/>
      </c>
      <c r="W108" s="35">
        <f>SUMIFS(рўйхат!V:V,рўйхат!$CX:$CX,$B$140,рўйхат!$D:$D,$C108)</f>
        <v/>
      </c>
      <c r="X108" s="36">
        <f>SUMIFS(рўйхат!W:W,рўйхат!$CX:$CX,$B$140,рўйхат!$D:$D,$C108)</f>
        <v/>
      </c>
      <c r="Y108" s="35">
        <f>SUMIFS(рўйхат!X:X,рўйхат!$CX:$CX,$B$140,рўйхат!$D:$D,$C108)</f>
        <v/>
      </c>
      <c r="Z108" s="36">
        <f>SUMIFS(рўйхат!Y:Y,рўйхат!$CX:$CX,$B$140,рўйхат!$D:$D,$C108)</f>
        <v/>
      </c>
      <c r="AA108" s="35">
        <f>SUMIFS(рўйхат!Z:Z,рўйхат!$CX:$CX,$B$140,рўйхат!$D:$D,$C108)</f>
        <v/>
      </c>
      <c r="AB108" s="36">
        <f>SUMIFS(рўйхат!AA:AA,рўйхат!$CX:$CX,$B$140,рўйхат!$D:$D,$C108)</f>
        <v/>
      </c>
      <c r="AC108" s="35">
        <f>SUMIFS(рўйхат!AB:AB,рўйхат!$CX:$CX,$B$140,рўйхат!$D:$D,$C108)</f>
        <v/>
      </c>
      <c r="AD108" s="36">
        <f>SUMIFS(рўйхат!AC:AC,рўйхат!$CX:$CX,$B$140,рўйхат!$D:$D,$C108)</f>
        <v/>
      </c>
      <c r="AE108" s="35">
        <f>SUMIFS(рўйхат!AD:AD,рўйхат!$CX:$CX,$B$140,рўйхат!$D:$D,$C108)</f>
        <v/>
      </c>
      <c r="AF108" s="36">
        <f>SUMIFS(рўйхат!AE:AE,рўйхат!$CX:$CX,$B$140,рўйхат!$D:$D,$C108)</f>
        <v/>
      </c>
      <c r="AG108" s="35">
        <f>SUMIFS(рўйхат!AH:AH,рўйхат!$CX:$CX,$B$140,рўйхат!$D:$D,$C108)</f>
        <v/>
      </c>
      <c r="AH108" s="36">
        <f>SUMIFS(рўйхат!AI:AI,рўйхат!$CX:$CX,$B$140,рўйхат!$D:$D,$C108)</f>
        <v/>
      </c>
      <c r="AI108" s="35">
        <f>SUMIFS(рўйхат!AJ:AJ,рўйхат!$CX:$CX,$B$140,рўйхат!$D:$D,$C108)</f>
        <v/>
      </c>
      <c r="AJ108" s="36">
        <f>SUMIFS(рўйхат!AK:AK,рўйхат!$CX:$CX,$B$140,рўйхат!$D:$D,$C108)</f>
        <v/>
      </c>
      <c r="AK108" s="35">
        <f>SUMIFS(рўйхат!AL:AL,рўйхат!$CX:$CX,$B$140,рўйхат!$D:$D,$C108)</f>
        <v/>
      </c>
      <c r="AL108" s="36">
        <f>SUMIFS(рўйхат!AM:AM,рўйхат!$CX:$CX,$B$140,рўйхат!$D:$D,$C108)</f>
        <v/>
      </c>
      <c r="AM108" s="77">
        <f>IFERROR(Q108/E108,0)</f>
        <v/>
      </c>
      <c r="AN108" s="77">
        <f>IFERROR(R108/F108,0)</f>
        <v/>
      </c>
      <c r="AO108" s="35">
        <f>SUMIFS(рўйхат!AX:AX,рўйхат!$CX:$CX,$B$140,рўйхат!$D:$D,$C108)</f>
        <v/>
      </c>
      <c r="AP108" s="36">
        <f>SUMIFS(рўйхат!AY:AY,рўйхат!$CX:$CX,$B$140,рўйхат!$D:$D,$C108)</f>
        <v/>
      </c>
      <c r="AQ108" s="35">
        <f>SUMIFS(рўйхат!AZ:AZ,рўйхат!$CX:$CX,$B$140,рўйхат!$D:$D,$C108)</f>
        <v/>
      </c>
      <c r="AR108" s="36">
        <f>SUMIFS(рўйхат!BA:BA,рўйхат!$CX:$CX,$B$140,рўйхат!$D:$D,$C108)</f>
        <v/>
      </c>
      <c r="AS108" s="35">
        <f>SUMIFS(рўйхат!BB:BB,рўйхат!$CX:$CX,$B$140,рўйхат!$D:$D,$C108)</f>
        <v/>
      </c>
      <c r="AT108" s="36">
        <f>SUMIFS(рўйхат!BC:BC,рўйхат!$CX:$CX,$B$140,рўйхат!$D:$D,$C108)</f>
        <v/>
      </c>
      <c r="AU108" s="35">
        <f>SUMIFS(рўйхат!BD:BD,рўйхат!$CX:$CX,$B$140,рўйхат!$D:$D,$C108)</f>
        <v/>
      </c>
      <c r="AV108" s="36">
        <f>SUMIFS(рўйхат!BE:BE,рўйхат!$CX:$CX,$B$140,рўйхат!$D:$D,$C108)</f>
        <v/>
      </c>
      <c r="AW108" s="35">
        <f>SUMIFS(рўйхат!BF:BF,рўйхат!$CX:$CX,$B$140,рўйхат!$D:$D,$C108)</f>
        <v/>
      </c>
      <c r="AX108" s="36">
        <f>SUMIFS(рўйхат!BG:BG,рўйхат!$CX:$CX,$B$140,рўйхат!$D:$D,$C108)</f>
        <v/>
      </c>
      <c r="AY108" s="35">
        <f>SUMIFS(рўйхат!BH:BH,рўйхат!$CX:$CX,$B$140,рўйхат!$D:$D,$C108)</f>
        <v/>
      </c>
      <c r="AZ108" s="36">
        <f>SUMIFS(рўйхат!BI:BI,рўйхат!$CX:$CX,$B$140,рўйхат!$D:$D,$C108)</f>
        <v/>
      </c>
      <c r="BA108" s="35">
        <f>SUMIFS(рўйхат!BJ:BJ,рўйхат!$CX:$CX,$B$140,рўйхат!$D:$D,$C108)</f>
        <v/>
      </c>
      <c r="BB108" s="36">
        <f>SUMIFS(рўйхат!BK:BK,рўйхат!$CX:$CX,$B$140,рўйхат!$D:$D,$C108)</f>
        <v/>
      </c>
      <c r="BC108" s="77">
        <f>IFERROR(AO108/E108,0)</f>
        <v/>
      </c>
      <c r="BD108" s="77">
        <f>IFERROR(AP108/F108,0)</f>
        <v/>
      </c>
      <c r="BE108" s="35">
        <f>SUMIFS(рўйхат!BL:BL,рўйхат!$CX:$CX,$B$140,рўйхат!$D:$D,$C108)</f>
        <v/>
      </c>
      <c r="BF108" s="36">
        <f>SUMIFS(рўйхат!BM:BM,рўйхат!$CX:$CX,$B$140,рўйхат!$D:$D,$C108)</f>
        <v/>
      </c>
      <c r="BG108" s="35">
        <f>SUMIFS(рўйхат!BN:BN,рўйхат!$CX:$CX,$B$140,рўйхат!$D:$D,$C108)</f>
        <v/>
      </c>
      <c r="BH108" s="36">
        <f>SUMIFS(рўйхат!BO:BO,рўйхат!$CX:$CX,$B$140,рўйхат!$D:$D,$C108)</f>
        <v/>
      </c>
      <c r="BI108" s="35">
        <f>SUMIFS(рўйхат!BP:BP,рўйхат!$CX:$CX,$B$140,рўйхат!$D:$D,$C108)</f>
        <v/>
      </c>
      <c r="BJ108" s="36">
        <f>SUMIFS(рўйхат!BQ:BQ,рўйхат!$CX:$CX,$B$140,рўйхат!$D:$D,$C108)</f>
        <v/>
      </c>
      <c r="BK108" s="35">
        <f>SUMIFS(рўйхат!BR:BR,рўйхат!$CX:$CX,$B$140,рўйхат!$D:$D,$C108)</f>
        <v/>
      </c>
      <c r="BL108" s="36">
        <f>SUMIFS(рўйхат!BS:BS,рўйхат!$CX:$CX,$B$140,рўйхат!$D:$D,$C108)</f>
        <v/>
      </c>
      <c r="BM108" s="35">
        <f>SUMIFS(рўйхат!BT:BT,рўйхат!$CX:$CX,$B$140,рўйхат!$D:$D,$C108)</f>
        <v/>
      </c>
      <c r="BN108" s="36">
        <f>SUMIFS(рўйхат!BU:BU,рўйхат!$CX:$CX,$B$140,рўйхат!$D:$D,$C108)</f>
        <v/>
      </c>
      <c r="BO108" s="35">
        <f>SUMIFS(рўйхат!BX:BX,рўйхат!$CX:$CX,$B$140,рўйхат!$D:$D,$C108)</f>
        <v/>
      </c>
      <c r="BP108" s="36">
        <f>SUMIFS(рўйхат!BY:BY,рўйхат!$CX:$CX,$B$140,рўйхат!$D:$D,$C108)</f>
        <v/>
      </c>
      <c r="BQ108" s="35">
        <f>SUMIFS(рўйхат!BZ:BZ,рўйхат!$CX:$CX,$B$140,рўйхат!$D:$D,$C108)</f>
        <v/>
      </c>
      <c r="BR108" s="36">
        <f>SUMIFS(рўйхат!CA:CA,рўйхат!$CX:$CX,$B$140,рўйхат!$D:$D,$C108)</f>
        <v/>
      </c>
      <c r="BS108" s="35">
        <f>SUMIFS(рўйхат!CB:CB,рўйхат!$CX:$CX,$B$140,рўйхат!$D:$D,$C108)</f>
        <v/>
      </c>
      <c r="BT108" s="36">
        <f>SUMIFS(рўйхат!CC:CC,рўйхат!$CX:$CX,$B$140,рўйхат!$D:$D,$C108)</f>
        <v/>
      </c>
      <c r="BU108" s="35">
        <f>SUMIFS(рўйхат!CD:CD,рўйхат!$CX:$CX,$B$140,рўйхат!$D:$D,$C108)</f>
        <v/>
      </c>
      <c r="BV108" s="36">
        <f>SUMIFS(рўйхат!CE:CE,рўйхат!$CX:$CX,$B$140,рўйхат!$D:$D,$C108)</f>
        <v/>
      </c>
      <c r="BW108" s="35">
        <f>SUMIFS(рўйхат!CH:CH,рўйхат!$CX:$CX,$B$140,рўйхат!$D:$D,$C108)</f>
        <v/>
      </c>
      <c r="BX108" s="36">
        <f>SUMIFS(рўйхат!CI:CI,рўйхат!$CX:$CX,$B$140,рўйхат!$D:$D,$C108)</f>
        <v/>
      </c>
      <c r="BY108" s="35">
        <f>SUMIFS(рўйхат!CJ:CJ,рўйхат!$CX:$CX,$B$140,рўйхат!$D:$D,$C108)</f>
        <v/>
      </c>
      <c r="BZ108" s="36">
        <f>SUMIFS(рўйхат!CK:CK,рўйхат!$CX:$CX,$B$140,рўйхат!$D:$D,$C108)</f>
        <v/>
      </c>
      <c r="CA108" s="35">
        <f>SUMIFS(рўйхат!CL:CL,рўйхат!$CX:$CX,$B$140,рўйхат!$D:$D,$C108)</f>
        <v/>
      </c>
      <c r="CB108" s="36">
        <f>SUMIFS(рўйхат!CM:CM,рўйхат!$CX:$CX,$B$140,рўйхат!$D:$D,$C108)</f>
        <v/>
      </c>
      <c r="CC108" s="35">
        <f>SUMIFS(рўйхат!CN:CN,рўйхат!$CX:$CX,$B$140,рўйхат!$D:$D,$C108)</f>
        <v/>
      </c>
      <c r="CD108" s="36">
        <f>SUMIFS(рўйхат!CO:CO,рўйхат!$CX:$CX,$B$140,рўйхат!$D:$D,$C108)</f>
        <v/>
      </c>
      <c r="CE108" s="77">
        <f>IFERROR(BE108/(Q108+BE108),0)</f>
        <v/>
      </c>
      <c r="CF108" s="78">
        <f>IFERROR(BF108/(R108+BF108),0)</f>
        <v/>
      </c>
    </row>
    <row r="109" hidden="1" outlineLevel="1" ht="30" customFormat="1" customHeight="1" s="8">
      <c r="A109" s="39" t="n"/>
      <c r="B109" s="50" t="n">
        <v>35</v>
      </c>
      <c r="C109" s="131" t="inlineStr">
        <is>
          <t>Манфаатлар тўқнашуви (тўғридан-тўғри, COOPERATION)</t>
        </is>
      </c>
      <c r="D109" s="51" t="n"/>
      <c r="E109" s="35">
        <f>SUMIFS(рўйхат!F:F,рўйхат!$CX:$CX,$B$140,рўйхат!$D:$D,$C109)</f>
        <v/>
      </c>
      <c r="F109" s="36">
        <f>SUMIFS(рўйхат!G:G,рўйхат!$CX:$CX,$B$140,рўйхат!$D:$D,$C109)</f>
        <v/>
      </c>
      <c r="G109" s="35">
        <f>SUMIFS(рўйхат!H:H,рўйхат!$CX:$CX,$B$140,рўйхат!$D:$D,$C109)</f>
        <v/>
      </c>
      <c r="H109" s="36">
        <f>SUMIFS(рўйхат!I:I,рўйхат!$CX:$CX,$B$140,рўйхат!$D:$D,$C109)</f>
        <v/>
      </c>
      <c r="I109" s="35">
        <f>SUMIFS(рўйхат!J:J,рўйхат!$CX:$CX,$B$140,рўйхат!$D:$D,$C109)</f>
        <v/>
      </c>
      <c r="J109" s="36">
        <f>SUMIFS(рўйхат!K:K,рўйхат!$CX:$CX,$B$140,рўйхат!$D:$D,$C109)</f>
        <v/>
      </c>
      <c r="K109" s="35">
        <f>SUMIFS(рўйхат!L:L,рўйхат!$CX:$CX,$B$140,рўйхат!$D:$D,$C109)</f>
        <v/>
      </c>
      <c r="L109" s="36">
        <f>SUMIFS(рўйхат!M:M,рўйхат!$CX:$CX,$B$140,рўйхат!$D:$D,$C109)</f>
        <v/>
      </c>
      <c r="M109" s="35">
        <f>SUMIFS(рўйхат!N:N,рўйхат!$CX:$CX,$B$140,рўйхат!$D:$D,$C109)</f>
        <v/>
      </c>
      <c r="N109" s="36">
        <f>SUMIFS(рўйхат!O:O,рўйхат!$CX:$CX,$B$140,рўйхат!$D:$D,$C109)</f>
        <v/>
      </c>
      <c r="O109" s="34">
        <f>IFERROR(M109/E109,0)</f>
        <v/>
      </c>
      <c r="P109" s="34">
        <f>IFERROR(N109/F109,0)</f>
        <v/>
      </c>
      <c r="Q109" s="35">
        <f>SUMIFS(рўйхат!P:P,рўйхат!$CX:$CX,$B$140,рўйхат!$D:$D,$C109)</f>
        <v/>
      </c>
      <c r="R109" s="36">
        <f>SUMIFS(рўйхат!Q:Q,рўйхат!$CX:$CX,$B$140,рўйхат!$D:$D,$C109)</f>
        <v/>
      </c>
      <c r="S109" s="35">
        <f>SUMIFS(рўйхат!R:R,рўйхат!$CX:$CX,$B$140,рўйхат!$D:$D,$C109)</f>
        <v/>
      </c>
      <c r="T109" s="36">
        <f>SUMIFS(рўйхат!S:S,рўйхат!$CX:$CX,$B$140,рўйхат!$D:$D,$C109)</f>
        <v/>
      </c>
      <c r="U109" s="35">
        <f>SUMIFS(рўйхат!T:T,рўйхат!$CX:$CX,$B$140,рўйхат!$D:$D,$C109)</f>
        <v/>
      </c>
      <c r="V109" s="36">
        <f>SUMIFS(рўйхат!U:U,рўйхат!$CX:$CX,$B$140,рўйхат!$D:$D,$C109)</f>
        <v/>
      </c>
      <c r="W109" s="35">
        <f>SUMIFS(рўйхат!V:V,рўйхат!$CX:$CX,$B$140,рўйхат!$D:$D,$C109)</f>
        <v/>
      </c>
      <c r="X109" s="36">
        <f>SUMIFS(рўйхат!W:W,рўйхат!$CX:$CX,$B$140,рўйхат!$D:$D,$C109)</f>
        <v/>
      </c>
      <c r="Y109" s="35">
        <f>SUMIFS(рўйхат!X:X,рўйхат!$CX:$CX,$B$140,рўйхат!$D:$D,$C109)</f>
        <v/>
      </c>
      <c r="Z109" s="36">
        <f>SUMIFS(рўйхат!Y:Y,рўйхат!$CX:$CX,$B$140,рўйхат!$D:$D,$C109)</f>
        <v/>
      </c>
      <c r="AA109" s="35">
        <f>SUMIFS(рўйхат!Z:Z,рўйхат!$CX:$CX,$B$140,рўйхат!$D:$D,$C109)</f>
        <v/>
      </c>
      <c r="AB109" s="36">
        <f>SUMIFS(рўйхат!AA:AA,рўйхат!$CX:$CX,$B$140,рўйхат!$D:$D,$C109)</f>
        <v/>
      </c>
      <c r="AC109" s="35">
        <f>SUMIFS(рўйхат!AB:AB,рўйхат!$CX:$CX,$B$140,рўйхат!$D:$D,$C109)</f>
        <v/>
      </c>
      <c r="AD109" s="36">
        <f>SUMIFS(рўйхат!AC:AC,рўйхат!$CX:$CX,$B$140,рўйхат!$D:$D,$C109)</f>
        <v/>
      </c>
      <c r="AE109" s="35">
        <f>SUMIFS(рўйхат!AD:AD,рўйхат!$CX:$CX,$B$140,рўйхат!$D:$D,$C109)</f>
        <v/>
      </c>
      <c r="AF109" s="36">
        <f>SUMIFS(рўйхат!AE:AE,рўйхат!$CX:$CX,$B$140,рўйхат!$D:$D,$C109)</f>
        <v/>
      </c>
      <c r="AG109" s="35">
        <f>SUMIFS(рўйхат!AH:AH,рўйхат!$CX:$CX,$B$140,рўйхат!$D:$D,$C109)</f>
        <v/>
      </c>
      <c r="AH109" s="36">
        <f>SUMIFS(рўйхат!AI:AI,рўйхат!$CX:$CX,$B$140,рўйхат!$D:$D,$C109)</f>
        <v/>
      </c>
      <c r="AI109" s="35">
        <f>SUMIFS(рўйхат!AJ:AJ,рўйхат!$CX:$CX,$B$140,рўйхат!$D:$D,$C109)</f>
        <v/>
      </c>
      <c r="AJ109" s="36">
        <f>SUMIFS(рўйхат!AK:AK,рўйхат!$CX:$CX,$B$140,рўйхат!$D:$D,$C109)</f>
        <v/>
      </c>
      <c r="AK109" s="35">
        <f>SUMIFS(рўйхат!AL:AL,рўйхат!$CX:$CX,$B$140,рўйхат!$D:$D,$C109)</f>
        <v/>
      </c>
      <c r="AL109" s="36">
        <f>SUMIFS(рўйхат!AM:AM,рўйхат!$CX:$CX,$B$140,рўйхат!$D:$D,$C109)</f>
        <v/>
      </c>
      <c r="AM109" s="77">
        <f>IFERROR(Q109/E109,0)</f>
        <v/>
      </c>
      <c r="AN109" s="77">
        <f>IFERROR(R109/F109,0)</f>
        <v/>
      </c>
      <c r="AO109" s="35">
        <f>SUMIFS(рўйхат!AX:AX,рўйхат!$CX:$CX,$B$140,рўйхат!$D:$D,$C109)</f>
        <v/>
      </c>
      <c r="AP109" s="36">
        <f>SUMIFS(рўйхат!AY:AY,рўйхат!$CX:$CX,$B$140,рўйхат!$D:$D,$C109)</f>
        <v/>
      </c>
      <c r="AQ109" s="35">
        <f>SUMIFS(рўйхат!AZ:AZ,рўйхат!$CX:$CX,$B$140,рўйхат!$D:$D,$C109)</f>
        <v/>
      </c>
      <c r="AR109" s="36">
        <f>SUMIFS(рўйхат!BA:BA,рўйхат!$CX:$CX,$B$140,рўйхат!$D:$D,$C109)</f>
        <v/>
      </c>
      <c r="AS109" s="35">
        <f>SUMIFS(рўйхат!BB:BB,рўйхат!$CX:$CX,$B$140,рўйхат!$D:$D,$C109)</f>
        <v/>
      </c>
      <c r="AT109" s="36">
        <f>SUMIFS(рўйхат!BC:BC,рўйхат!$CX:$CX,$B$140,рўйхат!$D:$D,$C109)</f>
        <v/>
      </c>
      <c r="AU109" s="35">
        <f>SUMIFS(рўйхат!BD:BD,рўйхат!$CX:$CX,$B$140,рўйхат!$D:$D,$C109)</f>
        <v/>
      </c>
      <c r="AV109" s="36">
        <f>SUMIFS(рўйхат!BE:BE,рўйхат!$CX:$CX,$B$140,рўйхат!$D:$D,$C109)</f>
        <v/>
      </c>
      <c r="AW109" s="35">
        <f>SUMIFS(рўйхат!BF:BF,рўйхат!$CX:$CX,$B$140,рўйхат!$D:$D,$C109)</f>
        <v/>
      </c>
      <c r="AX109" s="36">
        <f>SUMIFS(рўйхат!BG:BG,рўйхат!$CX:$CX,$B$140,рўйхат!$D:$D,$C109)</f>
        <v/>
      </c>
      <c r="AY109" s="35">
        <f>SUMIFS(рўйхат!BH:BH,рўйхат!$CX:$CX,$B$140,рўйхат!$D:$D,$C109)</f>
        <v/>
      </c>
      <c r="AZ109" s="36">
        <f>SUMIFS(рўйхат!BI:BI,рўйхат!$CX:$CX,$B$140,рўйхат!$D:$D,$C109)</f>
        <v/>
      </c>
      <c r="BA109" s="35">
        <f>SUMIFS(рўйхат!BJ:BJ,рўйхат!$CX:$CX,$B$140,рўйхат!$D:$D,$C109)</f>
        <v/>
      </c>
      <c r="BB109" s="36">
        <f>SUMIFS(рўйхат!BK:BK,рўйхат!$CX:$CX,$B$140,рўйхат!$D:$D,$C109)</f>
        <v/>
      </c>
      <c r="BC109" s="77">
        <f>IFERROR(AO109/E109,0)</f>
        <v/>
      </c>
      <c r="BD109" s="77">
        <f>IFERROR(AP109/F109,0)</f>
        <v/>
      </c>
      <c r="BE109" s="35">
        <f>SUMIFS(рўйхат!BL:BL,рўйхат!$CX:$CX,$B$140,рўйхат!$D:$D,$C109)</f>
        <v/>
      </c>
      <c r="BF109" s="36">
        <f>SUMIFS(рўйхат!BM:BM,рўйхат!$CX:$CX,$B$140,рўйхат!$D:$D,$C109)</f>
        <v/>
      </c>
      <c r="BG109" s="35">
        <f>SUMIFS(рўйхат!BN:BN,рўйхат!$CX:$CX,$B$140,рўйхат!$D:$D,$C109)</f>
        <v/>
      </c>
      <c r="BH109" s="36">
        <f>SUMIFS(рўйхат!BO:BO,рўйхат!$CX:$CX,$B$140,рўйхат!$D:$D,$C109)</f>
        <v/>
      </c>
      <c r="BI109" s="35">
        <f>SUMIFS(рўйхат!BP:BP,рўйхат!$CX:$CX,$B$140,рўйхат!$D:$D,$C109)</f>
        <v/>
      </c>
      <c r="BJ109" s="36">
        <f>SUMIFS(рўйхат!BQ:BQ,рўйхат!$CX:$CX,$B$140,рўйхат!$D:$D,$C109)</f>
        <v/>
      </c>
      <c r="BK109" s="35">
        <f>SUMIFS(рўйхат!BR:BR,рўйхат!$CX:$CX,$B$140,рўйхат!$D:$D,$C109)</f>
        <v/>
      </c>
      <c r="BL109" s="36">
        <f>SUMIFS(рўйхат!BS:BS,рўйхат!$CX:$CX,$B$140,рўйхат!$D:$D,$C109)</f>
        <v/>
      </c>
      <c r="BM109" s="35">
        <f>SUMIFS(рўйхат!BT:BT,рўйхат!$CX:$CX,$B$140,рўйхат!$D:$D,$C109)</f>
        <v/>
      </c>
      <c r="BN109" s="36">
        <f>SUMIFS(рўйхат!BU:BU,рўйхат!$CX:$CX,$B$140,рўйхат!$D:$D,$C109)</f>
        <v/>
      </c>
      <c r="BO109" s="35">
        <f>SUMIFS(рўйхат!BX:BX,рўйхат!$CX:$CX,$B$140,рўйхат!$D:$D,$C109)</f>
        <v/>
      </c>
      <c r="BP109" s="36">
        <f>SUMIFS(рўйхат!BY:BY,рўйхат!$CX:$CX,$B$140,рўйхат!$D:$D,$C109)</f>
        <v/>
      </c>
      <c r="BQ109" s="35">
        <f>SUMIFS(рўйхат!BZ:BZ,рўйхат!$CX:$CX,$B$140,рўйхат!$D:$D,$C109)</f>
        <v/>
      </c>
      <c r="BR109" s="36">
        <f>SUMIFS(рўйхат!CA:CA,рўйхат!$CX:$CX,$B$140,рўйхат!$D:$D,$C109)</f>
        <v/>
      </c>
      <c r="BS109" s="35">
        <f>SUMIFS(рўйхат!CB:CB,рўйхат!$CX:$CX,$B$140,рўйхат!$D:$D,$C109)</f>
        <v/>
      </c>
      <c r="BT109" s="36">
        <f>SUMIFS(рўйхат!CC:CC,рўйхат!$CX:$CX,$B$140,рўйхат!$D:$D,$C109)</f>
        <v/>
      </c>
      <c r="BU109" s="35">
        <f>SUMIFS(рўйхат!CD:CD,рўйхат!$CX:$CX,$B$140,рўйхат!$D:$D,$C109)</f>
        <v/>
      </c>
      <c r="BV109" s="36">
        <f>SUMIFS(рўйхат!CE:CE,рўйхат!$CX:$CX,$B$140,рўйхат!$D:$D,$C109)</f>
        <v/>
      </c>
      <c r="BW109" s="35">
        <f>SUMIFS(рўйхат!CH:CH,рўйхат!$CX:$CX,$B$140,рўйхат!$D:$D,$C109)</f>
        <v/>
      </c>
      <c r="BX109" s="36">
        <f>SUMIFS(рўйхат!CI:CI,рўйхат!$CX:$CX,$B$140,рўйхат!$D:$D,$C109)</f>
        <v/>
      </c>
      <c r="BY109" s="35">
        <f>SUMIFS(рўйхат!CJ:CJ,рўйхат!$CX:$CX,$B$140,рўйхат!$D:$D,$C109)</f>
        <v/>
      </c>
      <c r="BZ109" s="36">
        <f>SUMIFS(рўйхат!CK:CK,рўйхат!$CX:$CX,$B$140,рўйхат!$D:$D,$C109)</f>
        <v/>
      </c>
      <c r="CA109" s="35">
        <f>SUMIFS(рўйхат!CL:CL,рўйхат!$CX:$CX,$B$140,рўйхат!$D:$D,$C109)</f>
        <v/>
      </c>
      <c r="CB109" s="36">
        <f>SUMIFS(рўйхат!CM:CM,рўйхат!$CX:$CX,$B$140,рўйхат!$D:$D,$C109)</f>
        <v/>
      </c>
      <c r="CC109" s="35">
        <f>SUMIFS(рўйхат!CN:CN,рўйхат!$CX:$CX,$B$140,рўйхат!$D:$D,$C109)</f>
        <v/>
      </c>
      <c r="CD109" s="36">
        <f>SUMIFS(рўйхат!CO:CO,рўйхат!$CX:$CX,$B$140,рўйхат!$D:$D,$C109)</f>
        <v/>
      </c>
      <c r="CE109" s="77">
        <f>IFERROR(BE109/(Q109+BE109),0)</f>
        <v/>
      </c>
      <c r="CF109" s="78">
        <f>IFERROR(BF109/(R109+BF109),0)</f>
        <v/>
      </c>
    </row>
    <row r="110" hidden="1" outlineLevel="1" ht="30" customFormat="1" customHeight="1" s="8">
      <c r="A110" s="39" t="n"/>
      <c r="B110" s="50" t="n">
        <v>36</v>
      </c>
      <c r="C110" s="131" t="inlineStr">
        <is>
          <t>Манфаатлар тўқнашуви (тўғридан-тўғри, UZEX)</t>
        </is>
      </c>
      <c r="D110" s="51" t="n"/>
      <c r="E110" s="35">
        <f>SUMIFS(рўйхат!F:F,рўйхат!$CX:$CX,$B$140,рўйхат!$D:$D,$C110)</f>
        <v/>
      </c>
      <c r="F110" s="36">
        <f>SUMIFS(рўйхат!G:G,рўйхат!$CX:$CX,$B$140,рўйхат!$D:$D,$C110)</f>
        <v/>
      </c>
      <c r="G110" s="35">
        <f>SUMIFS(рўйхат!H:H,рўйхат!$CX:$CX,$B$140,рўйхат!$D:$D,$C110)</f>
        <v/>
      </c>
      <c r="H110" s="36">
        <f>SUMIFS(рўйхат!I:I,рўйхат!$CX:$CX,$B$140,рўйхат!$D:$D,$C110)</f>
        <v/>
      </c>
      <c r="I110" s="35">
        <f>SUMIFS(рўйхат!J:J,рўйхат!$CX:$CX,$B$140,рўйхат!$D:$D,$C110)</f>
        <v/>
      </c>
      <c r="J110" s="36">
        <f>SUMIFS(рўйхат!K:K,рўйхат!$CX:$CX,$B$140,рўйхат!$D:$D,$C110)</f>
        <v/>
      </c>
      <c r="K110" s="35">
        <f>SUMIFS(рўйхат!L:L,рўйхат!$CX:$CX,$B$140,рўйхат!$D:$D,$C110)</f>
        <v/>
      </c>
      <c r="L110" s="36">
        <f>SUMIFS(рўйхат!M:M,рўйхат!$CX:$CX,$B$140,рўйхат!$D:$D,$C110)</f>
        <v/>
      </c>
      <c r="M110" s="35">
        <f>SUMIFS(рўйхат!N:N,рўйхат!$CX:$CX,$B$140,рўйхат!$D:$D,$C110)</f>
        <v/>
      </c>
      <c r="N110" s="36">
        <f>SUMIFS(рўйхат!O:O,рўйхат!$CX:$CX,$B$140,рўйхат!$D:$D,$C110)</f>
        <v/>
      </c>
      <c r="O110" s="34">
        <f>IFERROR(M110/E110,0)</f>
        <v/>
      </c>
      <c r="P110" s="34">
        <f>IFERROR(N110/F110,0)</f>
        <v/>
      </c>
      <c r="Q110" s="35">
        <f>SUMIFS(рўйхат!P:P,рўйхат!$CX:$CX,$B$140,рўйхат!$D:$D,$C110)</f>
        <v/>
      </c>
      <c r="R110" s="36">
        <f>SUMIFS(рўйхат!Q:Q,рўйхат!$CX:$CX,$B$140,рўйхат!$D:$D,$C110)</f>
        <v/>
      </c>
      <c r="S110" s="35">
        <f>SUMIFS(рўйхат!R:R,рўйхат!$CX:$CX,$B$140,рўйхат!$D:$D,$C110)</f>
        <v/>
      </c>
      <c r="T110" s="36">
        <f>SUMIFS(рўйхат!S:S,рўйхат!$CX:$CX,$B$140,рўйхат!$D:$D,$C110)</f>
        <v/>
      </c>
      <c r="U110" s="35">
        <f>SUMIFS(рўйхат!T:T,рўйхат!$CX:$CX,$B$140,рўйхат!$D:$D,$C110)</f>
        <v/>
      </c>
      <c r="V110" s="36">
        <f>SUMIFS(рўйхат!U:U,рўйхат!$CX:$CX,$B$140,рўйхат!$D:$D,$C110)</f>
        <v/>
      </c>
      <c r="W110" s="35">
        <f>SUMIFS(рўйхат!V:V,рўйхат!$CX:$CX,$B$140,рўйхат!$D:$D,$C110)</f>
        <v/>
      </c>
      <c r="X110" s="36">
        <f>SUMIFS(рўйхат!W:W,рўйхат!$CX:$CX,$B$140,рўйхат!$D:$D,$C110)</f>
        <v/>
      </c>
      <c r="Y110" s="35">
        <f>SUMIFS(рўйхат!X:X,рўйхат!$CX:$CX,$B$140,рўйхат!$D:$D,$C110)</f>
        <v/>
      </c>
      <c r="Z110" s="36">
        <f>SUMIFS(рўйхат!Y:Y,рўйхат!$CX:$CX,$B$140,рўйхат!$D:$D,$C110)</f>
        <v/>
      </c>
      <c r="AA110" s="35">
        <f>SUMIFS(рўйхат!Z:Z,рўйхат!$CX:$CX,$B$140,рўйхат!$D:$D,$C110)</f>
        <v/>
      </c>
      <c r="AB110" s="36">
        <f>SUMIFS(рўйхат!AA:AA,рўйхат!$CX:$CX,$B$140,рўйхат!$D:$D,$C110)</f>
        <v/>
      </c>
      <c r="AC110" s="35">
        <f>SUMIFS(рўйхат!AB:AB,рўйхат!$CX:$CX,$B$140,рўйхат!$D:$D,$C110)</f>
        <v/>
      </c>
      <c r="AD110" s="36">
        <f>SUMIFS(рўйхат!AC:AC,рўйхат!$CX:$CX,$B$140,рўйхат!$D:$D,$C110)</f>
        <v/>
      </c>
      <c r="AE110" s="35">
        <f>SUMIFS(рўйхат!AD:AD,рўйхат!$CX:$CX,$B$140,рўйхат!$D:$D,$C110)</f>
        <v/>
      </c>
      <c r="AF110" s="36">
        <f>SUMIFS(рўйхат!AE:AE,рўйхат!$CX:$CX,$B$140,рўйхат!$D:$D,$C110)</f>
        <v/>
      </c>
      <c r="AG110" s="35">
        <f>SUMIFS(рўйхат!AH:AH,рўйхат!$CX:$CX,$B$140,рўйхат!$D:$D,$C110)</f>
        <v/>
      </c>
      <c r="AH110" s="36">
        <f>SUMIFS(рўйхат!AI:AI,рўйхат!$CX:$CX,$B$140,рўйхат!$D:$D,$C110)</f>
        <v/>
      </c>
      <c r="AI110" s="35">
        <f>SUMIFS(рўйхат!AJ:AJ,рўйхат!$CX:$CX,$B$140,рўйхат!$D:$D,$C110)</f>
        <v/>
      </c>
      <c r="AJ110" s="36">
        <f>SUMIFS(рўйхат!AK:AK,рўйхат!$CX:$CX,$B$140,рўйхат!$D:$D,$C110)</f>
        <v/>
      </c>
      <c r="AK110" s="35">
        <f>SUMIFS(рўйхат!AL:AL,рўйхат!$CX:$CX,$B$140,рўйхат!$D:$D,$C110)</f>
        <v/>
      </c>
      <c r="AL110" s="36">
        <f>SUMIFS(рўйхат!AM:AM,рўйхат!$CX:$CX,$B$140,рўйхат!$D:$D,$C110)</f>
        <v/>
      </c>
      <c r="AM110" s="77">
        <f>IFERROR(Q110/E110,0)</f>
        <v/>
      </c>
      <c r="AN110" s="77">
        <f>IFERROR(R110/F110,0)</f>
        <v/>
      </c>
      <c r="AO110" s="35">
        <f>SUMIFS(рўйхат!AX:AX,рўйхат!$CX:$CX,$B$140,рўйхат!$D:$D,$C110)</f>
        <v/>
      </c>
      <c r="AP110" s="36">
        <f>SUMIFS(рўйхат!AY:AY,рўйхат!$CX:$CX,$B$140,рўйхат!$D:$D,$C110)</f>
        <v/>
      </c>
      <c r="AQ110" s="35">
        <f>SUMIFS(рўйхат!AZ:AZ,рўйхат!$CX:$CX,$B$140,рўйхат!$D:$D,$C110)</f>
        <v/>
      </c>
      <c r="AR110" s="36">
        <f>SUMIFS(рўйхат!BA:BA,рўйхат!$CX:$CX,$B$140,рўйхат!$D:$D,$C110)</f>
        <v/>
      </c>
      <c r="AS110" s="35">
        <f>SUMIFS(рўйхат!BB:BB,рўйхат!$CX:$CX,$B$140,рўйхат!$D:$D,$C110)</f>
        <v/>
      </c>
      <c r="AT110" s="36">
        <f>SUMIFS(рўйхат!BC:BC,рўйхат!$CX:$CX,$B$140,рўйхат!$D:$D,$C110)</f>
        <v/>
      </c>
      <c r="AU110" s="35">
        <f>SUMIFS(рўйхат!BD:BD,рўйхат!$CX:$CX,$B$140,рўйхат!$D:$D,$C110)</f>
        <v/>
      </c>
      <c r="AV110" s="36">
        <f>SUMIFS(рўйхат!BE:BE,рўйхат!$CX:$CX,$B$140,рўйхат!$D:$D,$C110)</f>
        <v/>
      </c>
      <c r="AW110" s="35">
        <f>SUMIFS(рўйхат!BF:BF,рўйхат!$CX:$CX,$B$140,рўйхат!$D:$D,$C110)</f>
        <v/>
      </c>
      <c r="AX110" s="36">
        <f>SUMIFS(рўйхат!BG:BG,рўйхат!$CX:$CX,$B$140,рўйхат!$D:$D,$C110)</f>
        <v/>
      </c>
      <c r="AY110" s="35">
        <f>SUMIFS(рўйхат!BH:BH,рўйхат!$CX:$CX,$B$140,рўйхат!$D:$D,$C110)</f>
        <v/>
      </c>
      <c r="AZ110" s="36">
        <f>SUMIFS(рўйхат!BI:BI,рўйхат!$CX:$CX,$B$140,рўйхат!$D:$D,$C110)</f>
        <v/>
      </c>
      <c r="BA110" s="35">
        <f>SUMIFS(рўйхат!BJ:BJ,рўйхат!$CX:$CX,$B$140,рўйхат!$D:$D,$C110)</f>
        <v/>
      </c>
      <c r="BB110" s="36">
        <f>SUMIFS(рўйхат!BK:BK,рўйхат!$CX:$CX,$B$140,рўйхат!$D:$D,$C110)</f>
        <v/>
      </c>
      <c r="BC110" s="77">
        <f>IFERROR(AO110/E110,0)</f>
        <v/>
      </c>
      <c r="BD110" s="77">
        <f>IFERROR(AP110/F110,0)</f>
        <v/>
      </c>
      <c r="BE110" s="35">
        <f>SUMIFS(рўйхат!BL:BL,рўйхат!$CX:$CX,$B$140,рўйхат!$D:$D,$C110)</f>
        <v/>
      </c>
      <c r="BF110" s="36">
        <f>SUMIFS(рўйхат!BM:BM,рўйхат!$CX:$CX,$B$140,рўйхат!$D:$D,$C110)</f>
        <v/>
      </c>
      <c r="BG110" s="35">
        <f>SUMIFS(рўйхат!BN:BN,рўйхат!$CX:$CX,$B$140,рўйхат!$D:$D,$C110)</f>
        <v/>
      </c>
      <c r="BH110" s="36">
        <f>SUMIFS(рўйхат!BO:BO,рўйхат!$CX:$CX,$B$140,рўйхат!$D:$D,$C110)</f>
        <v/>
      </c>
      <c r="BI110" s="35">
        <f>SUMIFS(рўйхат!BP:BP,рўйхат!$CX:$CX,$B$140,рўйхат!$D:$D,$C110)</f>
        <v/>
      </c>
      <c r="BJ110" s="36">
        <f>SUMIFS(рўйхат!BQ:BQ,рўйхат!$CX:$CX,$B$140,рўйхат!$D:$D,$C110)</f>
        <v/>
      </c>
      <c r="BK110" s="35">
        <f>SUMIFS(рўйхат!BR:BR,рўйхат!$CX:$CX,$B$140,рўйхат!$D:$D,$C110)</f>
        <v/>
      </c>
      <c r="BL110" s="36">
        <f>SUMIFS(рўйхат!BS:BS,рўйхат!$CX:$CX,$B$140,рўйхат!$D:$D,$C110)</f>
        <v/>
      </c>
      <c r="BM110" s="35">
        <f>SUMIFS(рўйхат!BT:BT,рўйхат!$CX:$CX,$B$140,рўйхат!$D:$D,$C110)</f>
        <v/>
      </c>
      <c r="BN110" s="36">
        <f>SUMIFS(рўйхат!BU:BU,рўйхат!$CX:$CX,$B$140,рўйхат!$D:$D,$C110)</f>
        <v/>
      </c>
      <c r="BO110" s="35">
        <f>SUMIFS(рўйхат!BX:BX,рўйхат!$CX:$CX,$B$140,рўйхат!$D:$D,$C110)</f>
        <v/>
      </c>
      <c r="BP110" s="36">
        <f>SUMIFS(рўйхат!BY:BY,рўйхат!$CX:$CX,$B$140,рўйхат!$D:$D,$C110)</f>
        <v/>
      </c>
      <c r="BQ110" s="35">
        <f>SUMIFS(рўйхат!BZ:BZ,рўйхат!$CX:$CX,$B$140,рўйхат!$D:$D,$C110)</f>
        <v/>
      </c>
      <c r="BR110" s="36">
        <f>SUMIFS(рўйхат!CA:CA,рўйхат!$CX:$CX,$B$140,рўйхат!$D:$D,$C110)</f>
        <v/>
      </c>
      <c r="BS110" s="35">
        <f>SUMIFS(рўйхат!CB:CB,рўйхат!$CX:$CX,$B$140,рўйхат!$D:$D,$C110)</f>
        <v/>
      </c>
      <c r="BT110" s="36">
        <f>SUMIFS(рўйхат!CC:CC,рўйхат!$CX:$CX,$B$140,рўйхат!$D:$D,$C110)</f>
        <v/>
      </c>
      <c r="BU110" s="35">
        <f>SUMIFS(рўйхат!CD:CD,рўйхат!$CX:$CX,$B$140,рўйхат!$D:$D,$C110)</f>
        <v/>
      </c>
      <c r="BV110" s="36">
        <f>SUMIFS(рўйхат!CE:CE,рўйхат!$CX:$CX,$B$140,рўйхат!$D:$D,$C110)</f>
        <v/>
      </c>
      <c r="BW110" s="35">
        <f>SUMIFS(рўйхат!CH:CH,рўйхат!$CX:$CX,$B$140,рўйхат!$D:$D,$C110)</f>
        <v/>
      </c>
      <c r="BX110" s="36">
        <f>SUMIFS(рўйхат!CI:CI,рўйхат!$CX:$CX,$B$140,рўйхат!$D:$D,$C110)</f>
        <v/>
      </c>
      <c r="BY110" s="35">
        <f>SUMIFS(рўйхат!CJ:CJ,рўйхат!$CX:$CX,$B$140,рўйхат!$D:$D,$C110)</f>
        <v/>
      </c>
      <c r="BZ110" s="36">
        <f>SUMIFS(рўйхат!CK:CK,рўйхат!$CX:$CX,$B$140,рўйхат!$D:$D,$C110)</f>
        <v/>
      </c>
      <c r="CA110" s="35">
        <f>SUMIFS(рўйхат!CL:CL,рўйхат!$CX:$CX,$B$140,рўйхат!$D:$D,$C110)</f>
        <v/>
      </c>
      <c r="CB110" s="36">
        <f>SUMIFS(рўйхат!CM:CM,рўйхат!$CX:$CX,$B$140,рўйхат!$D:$D,$C110)</f>
        <v/>
      </c>
      <c r="CC110" s="35">
        <f>SUMIFS(рўйхат!CN:CN,рўйхат!$CX:$CX,$B$140,рўйхат!$D:$D,$C110)</f>
        <v/>
      </c>
      <c r="CD110" s="36">
        <f>SUMIFS(рўйхат!CO:CO,рўйхат!$CX:$CX,$B$140,рўйхат!$D:$D,$C110)</f>
        <v/>
      </c>
      <c r="CE110" s="77">
        <f>IFERROR(BE110/(Q110+BE110),0)</f>
        <v/>
      </c>
      <c r="CF110" s="78">
        <f>IFERROR(BF110/(R110+BF110),0)</f>
        <v/>
      </c>
    </row>
    <row r="111" hidden="1" outlineLevel="1" ht="30" customFormat="1" customHeight="1" s="8">
      <c r="A111" s="39" t="n"/>
      <c r="B111" s="50" t="n">
        <v>37</v>
      </c>
      <c r="C111" s="131" t="inlineStr">
        <is>
          <t>Манфаатлар тўқнашуви (тўғридан-тўғри, XT XARID)</t>
        </is>
      </c>
      <c r="D111" s="51" t="n"/>
      <c r="E111" s="35">
        <f>SUMIFS(рўйхат!F:F,рўйхат!$CX:$CX,$B$140,рўйхат!$D:$D,$C111)</f>
        <v/>
      </c>
      <c r="F111" s="36">
        <f>SUMIFS(рўйхат!G:G,рўйхат!$CX:$CX,$B$140,рўйхат!$D:$D,$C111)</f>
        <v/>
      </c>
      <c r="G111" s="35">
        <f>SUMIFS(рўйхат!H:H,рўйхат!$CX:$CX,$B$140,рўйхат!$D:$D,$C111)</f>
        <v/>
      </c>
      <c r="H111" s="36">
        <f>SUMIFS(рўйхат!I:I,рўйхат!$CX:$CX,$B$140,рўйхат!$D:$D,$C111)</f>
        <v/>
      </c>
      <c r="I111" s="35">
        <f>SUMIFS(рўйхат!J:J,рўйхат!$CX:$CX,$B$140,рўйхат!$D:$D,$C111)</f>
        <v/>
      </c>
      <c r="J111" s="36">
        <f>SUMIFS(рўйхат!K:K,рўйхат!$CX:$CX,$B$140,рўйхат!$D:$D,$C111)</f>
        <v/>
      </c>
      <c r="K111" s="35">
        <f>SUMIFS(рўйхат!L:L,рўйхат!$CX:$CX,$B$140,рўйхат!$D:$D,$C111)</f>
        <v/>
      </c>
      <c r="L111" s="36">
        <f>SUMIFS(рўйхат!M:M,рўйхат!$CX:$CX,$B$140,рўйхат!$D:$D,$C111)</f>
        <v/>
      </c>
      <c r="M111" s="35">
        <f>SUMIFS(рўйхат!N:N,рўйхат!$CX:$CX,$B$140,рўйхат!$D:$D,$C111)</f>
        <v/>
      </c>
      <c r="N111" s="36">
        <f>SUMIFS(рўйхат!O:O,рўйхат!$CX:$CX,$B$140,рўйхат!$D:$D,$C111)</f>
        <v/>
      </c>
      <c r="O111" s="34">
        <f>IFERROR(M111/E111,0)</f>
        <v/>
      </c>
      <c r="P111" s="34">
        <f>IFERROR(N111/F111,0)</f>
        <v/>
      </c>
      <c r="Q111" s="35">
        <f>SUMIFS(рўйхат!P:P,рўйхат!$CX:$CX,$B$140,рўйхат!$D:$D,$C111)</f>
        <v/>
      </c>
      <c r="R111" s="36">
        <f>SUMIFS(рўйхат!Q:Q,рўйхат!$CX:$CX,$B$140,рўйхат!$D:$D,$C111)</f>
        <v/>
      </c>
      <c r="S111" s="35">
        <f>SUMIFS(рўйхат!R:R,рўйхат!$CX:$CX,$B$140,рўйхат!$D:$D,$C111)</f>
        <v/>
      </c>
      <c r="T111" s="36">
        <f>SUMIFS(рўйхат!S:S,рўйхат!$CX:$CX,$B$140,рўйхат!$D:$D,$C111)</f>
        <v/>
      </c>
      <c r="U111" s="35">
        <f>SUMIFS(рўйхат!T:T,рўйхат!$CX:$CX,$B$140,рўйхат!$D:$D,$C111)</f>
        <v/>
      </c>
      <c r="V111" s="36">
        <f>SUMIFS(рўйхат!U:U,рўйхат!$CX:$CX,$B$140,рўйхат!$D:$D,$C111)</f>
        <v/>
      </c>
      <c r="W111" s="35">
        <f>SUMIFS(рўйхат!V:V,рўйхат!$CX:$CX,$B$140,рўйхат!$D:$D,$C111)</f>
        <v/>
      </c>
      <c r="X111" s="36">
        <f>SUMIFS(рўйхат!W:W,рўйхат!$CX:$CX,$B$140,рўйхат!$D:$D,$C111)</f>
        <v/>
      </c>
      <c r="Y111" s="35">
        <f>SUMIFS(рўйхат!X:X,рўйхат!$CX:$CX,$B$140,рўйхат!$D:$D,$C111)</f>
        <v/>
      </c>
      <c r="Z111" s="36">
        <f>SUMIFS(рўйхат!Y:Y,рўйхат!$CX:$CX,$B$140,рўйхат!$D:$D,$C111)</f>
        <v/>
      </c>
      <c r="AA111" s="35">
        <f>SUMIFS(рўйхат!Z:Z,рўйхат!$CX:$CX,$B$140,рўйхат!$D:$D,$C111)</f>
        <v/>
      </c>
      <c r="AB111" s="36">
        <f>SUMIFS(рўйхат!AA:AA,рўйхат!$CX:$CX,$B$140,рўйхат!$D:$D,$C111)</f>
        <v/>
      </c>
      <c r="AC111" s="35">
        <f>SUMIFS(рўйхат!AB:AB,рўйхат!$CX:$CX,$B$140,рўйхат!$D:$D,$C111)</f>
        <v/>
      </c>
      <c r="AD111" s="36">
        <f>SUMIFS(рўйхат!AC:AC,рўйхат!$CX:$CX,$B$140,рўйхат!$D:$D,$C111)</f>
        <v/>
      </c>
      <c r="AE111" s="35">
        <f>SUMIFS(рўйхат!AD:AD,рўйхат!$CX:$CX,$B$140,рўйхат!$D:$D,$C111)</f>
        <v/>
      </c>
      <c r="AF111" s="36">
        <f>SUMIFS(рўйхат!AE:AE,рўйхат!$CX:$CX,$B$140,рўйхат!$D:$D,$C111)</f>
        <v/>
      </c>
      <c r="AG111" s="35">
        <f>SUMIFS(рўйхат!AH:AH,рўйхат!$CX:$CX,$B$140,рўйхат!$D:$D,$C111)</f>
        <v/>
      </c>
      <c r="AH111" s="36">
        <f>SUMIFS(рўйхат!AI:AI,рўйхат!$CX:$CX,$B$140,рўйхат!$D:$D,$C111)</f>
        <v/>
      </c>
      <c r="AI111" s="35">
        <f>SUMIFS(рўйхат!AJ:AJ,рўйхат!$CX:$CX,$B$140,рўйхат!$D:$D,$C111)</f>
        <v/>
      </c>
      <c r="AJ111" s="36">
        <f>SUMIFS(рўйхат!AK:AK,рўйхат!$CX:$CX,$B$140,рўйхат!$D:$D,$C111)</f>
        <v/>
      </c>
      <c r="AK111" s="35">
        <f>SUMIFS(рўйхат!AL:AL,рўйхат!$CX:$CX,$B$140,рўйхат!$D:$D,$C111)</f>
        <v/>
      </c>
      <c r="AL111" s="36">
        <f>SUMIFS(рўйхат!AM:AM,рўйхат!$CX:$CX,$B$140,рўйхат!$D:$D,$C111)</f>
        <v/>
      </c>
      <c r="AM111" s="77">
        <f>IFERROR(Q111/E111,0)</f>
        <v/>
      </c>
      <c r="AN111" s="77">
        <f>IFERROR(R111/F111,0)</f>
        <v/>
      </c>
      <c r="AO111" s="35">
        <f>SUMIFS(рўйхат!AX:AX,рўйхат!$CX:$CX,$B$140,рўйхат!$D:$D,$C111)</f>
        <v/>
      </c>
      <c r="AP111" s="36">
        <f>SUMIFS(рўйхат!AY:AY,рўйхат!$CX:$CX,$B$140,рўйхат!$D:$D,$C111)</f>
        <v/>
      </c>
      <c r="AQ111" s="35">
        <f>SUMIFS(рўйхат!AZ:AZ,рўйхат!$CX:$CX,$B$140,рўйхат!$D:$D,$C111)</f>
        <v/>
      </c>
      <c r="AR111" s="36">
        <f>SUMIFS(рўйхат!BA:BA,рўйхат!$CX:$CX,$B$140,рўйхат!$D:$D,$C111)</f>
        <v/>
      </c>
      <c r="AS111" s="35">
        <f>SUMIFS(рўйхат!BB:BB,рўйхат!$CX:$CX,$B$140,рўйхат!$D:$D,$C111)</f>
        <v/>
      </c>
      <c r="AT111" s="36">
        <f>SUMIFS(рўйхат!BC:BC,рўйхат!$CX:$CX,$B$140,рўйхат!$D:$D,$C111)</f>
        <v/>
      </c>
      <c r="AU111" s="35">
        <f>SUMIFS(рўйхат!BD:BD,рўйхат!$CX:$CX,$B$140,рўйхат!$D:$D,$C111)</f>
        <v/>
      </c>
      <c r="AV111" s="36">
        <f>SUMIFS(рўйхат!BE:BE,рўйхат!$CX:$CX,$B$140,рўйхат!$D:$D,$C111)</f>
        <v/>
      </c>
      <c r="AW111" s="35">
        <f>SUMIFS(рўйхат!BF:BF,рўйхат!$CX:$CX,$B$140,рўйхат!$D:$D,$C111)</f>
        <v/>
      </c>
      <c r="AX111" s="36">
        <f>SUMIFS(рўйхат!BG:BG,рўйхат!$CX:$CX,$B$140,рўйхат!$D:$D,$C111)</f>
        <v/>
      </c>
      <c r="AY111" s="35">
        <f>SUMIFS(рўйхат!BH:BH,рўйхат!$CX:$CX,$B$140,рўйхат!$D:$D,$C111)</f>
        <v/>
      </c>
      <c r="AZ111" s="36">
        <f>SUMIFS(рўйхат!BI:BI,рўйхат!$CX:$CX,$B$140,рўйхат!$D:$D,$C111)</f>
        <v/>
      </c>
      <c r="BA111" s="35">
        <f>SUMIFS(рўйхат!BJ:BJ,рўйхат!$CX:$CX,$B$140,рўйхат!$D:$D,$C111)</f>
        <v/>
      </c>
      <c r="BB111" s="36">
        <f>SUMIFS(рўйхат!BK:BK,рўйхат!$CX:$CX,$B$140,рўйхат!$D:$D,$C111)</f>
        <v/>
      </c>
      <c r="BC111" s="77">
        <f>IFERROR(AO111/E111,0)</f>
        <v/>
      </c>
      <c r="BD111" s="77">
        <f>IFERROR(AP111/F111,0)</f>
        <v/>
      </c>
      <c r="BE111" s="35">
        <f>SUMIFS(рўйхат!BL:BL,рўйхат!$CX:$CX,$B$140,рўйхат!$D:$D,$C111)</f>
        <v/>
      </c>
      <c r="BF111" s="36">
        <f>SUMIFS(рўйхат!BM:BM,рўйхат!$CX:$CX,$B$140,рўйхат!$D:$D,$C111)</f>
        <v/>
      </c>
      <c r="BG111" s="35">
        <f>SUMIFS(рўйхат!BN:BN,рўйхат!$CX:$CX,$B$140,рўйхат!$D:$D,$C111)</f>
        <v/>
      </c>
      <c r="BH111" s="36">
        <f>SUMIFS(рўйхат!BO:BO,рўйхат!$CX:$CX,$B$140,рўйхат!$D:$D,$C111)</f>
        <v/>
      </c>
      <c r="BI111" s="35">
        <f>SUMIFS(рўйхат!BP:BP,рўйхат!$CX:$CX,$B$140,рўйхат!$D:$D,$C111)</f>
        <v/>
      </c>
      <c r="BJ111" s="36">
        <f>SUMIFS(рўйхат!BQ:BQ,рўйхат!$CX:$CX,$B$140,рўйхат!$D:$D,$C111)</f>
        <v/>
      </c>
      <c r="BK111" s="35">
        <f>SUMIFS(рўйхат!BR:BR,рўйхат!$CX:$CX,$B$140,рўйхат!$D:$D,$C111)</f>
        <v/>
      </c>
      <c r="BL111" s="36">
        <f>SUMIFS(рўйхат!BS:BS,рўйхат!$CX:$CX,$B$140,рўйхат!$D:$D,$C111)</f>
        <v/>
      </c>
      <c r="BM111" s="35">
        <f>SUMIFS(рўйхат!BT:BT,рўйхат!$CX:$CX,$B$140,рўйхат!$D:$D,$C111)</f>
        <v/>
      </c>
      <c r="BN111" s="36">
        <f>SUMIFS(рўйхат!BU:BU,рўйхат!$CX:$CX,$B$140,рўйхат!$D:$D,$C111)</f>
        <v/>
      </c>
      <c r="BO111" s="35">
        <f>SUMIFS(рўйхат!BX:BX,рўйхат!$CX:$CX,$B$140,рўйхат!$D:$D,$C111)</f>
        <v/>
      </c>
      <c r="BP111" s="36">
        <f>SUMIFS(рўйхат!BY:BY,рўйхат!$CX:$CX,$B$140,рўйхат!$D:$D,$C111)</f>
        <v/>
      </c>
      <c r="BQ111" s="35">
        <f>SUMIFS(рўйхат!BZ:BZ,рўйхат!$CX:$CX,$B$140,рўйхат!$D:$D,$C111)</f>
        <v/>
      </c>
      <c r="BR111" s="36">
        <f>SUMIFS(рўйхат!CA:CA,рўйхат!$CX:$CX,$B$140,рўйхат!$D:$D,$C111)</f>
        <v/>
      </c>
      <c r="BS111" s="35">
        <f>SUMIFS(рўйхат!CB:CB,рўйхат!$CX:$CX,$B$140,рўйхат!$D:$D,$C111)</f>
        <v/>
      </c>
      <c r="BT111" s="36">
        <f>SUMIFS(рўйхат!CC:CC,рўйхат!$CX:$CX,$B$140,рўйхат!$D:$D,$C111)</f>
        <v/>
      </c>
      <c r="BU111" s="35">
        <f>SUMIFS(рўйхат!CD:CD,рўйхат!$CX:$CX,$B$140,рўйхат!$D:$D,$C111)</f>
        <v/>
      </c>
      <c r="BV111" s="36">
        <f>SUMIFS(рўйхат!CE:CE,рўйхат!$CX:$CX,$B$140,рўйхат!$D:$D,$C111)</f>
        <v/>
      </c>
      <c r="BW111" s="35">
        <f>SUMIFS(рўйхат!CH:CH,рўйхат!$CX:$CX,$B$140,рўйхат!$D:$D,$C111)</f>
        <v/>
      </c>
      <c r="BX111" s="36">
        <f>SUMIFS(рўйхат!CI:CI,рўйхат!$CX:$CX,$B$140,рўйхат!$D:$D,$C111)</f>
        <v/>
      </c>
      <c r="BY111" s="35">
        <f>SUMIFS(рўйхат!CJ:CJ,рўйхат!$CX:$CX,$B$140,рўйхат!$D:$D,$C111)</f>
        <v/>
      </c>
      <c r="BZ111" s="36">
        <f>SUMIFS(рўйхат!CK:CK,рўйхат!$CX:$CX,$B$140,рўйхат!$D:$D,$C111)</f>
        <v/>
      </c>
      <c r="CA111" s="35">
        <f>SUMIFS(рўйхат!CL:CL,рўйхат!$CX:$CX,$B$140,рўйхат!$D:$D,$C111)</f>
        <v/>
      </c>
      <c r="CB111" s="36">
        <f>SUMIFS(рўйхат!CM:CM,рўйхат!$CX:$CX,$B$140,рўйхат!$D:$D,$C111)</f>
        <v/>
      </c>
      <c r="CC111" s="35">
        <f>SUMIFS(рўйхат!CN:CN,рўйхат!$CX:$CX,$B$140,рўйхат!$D:$D,$C111)</f>
        <v/>
      </c>
      <c r="CD111" s="36">
        <f>SUMIFS(рўйхат!CO:CO,рўйхат!$CX:$CX,$B$140,рўйхат!$D:$D,$C111)</f>
        <v/>
      </c>
      <c r="CE111" s="77">
        <f>IFERROR(BE111/(Q111+BE111),0)</f>
        <v/>
      </c>
      <c r="CF111" s="78">
        <f>IFERROR(BF111/(R111+BF111),0)</f>
        <v/>
      </c>
    </row>
    <row r="112" hidden="1" outlineLevel="1" ht="30" customFormat="1" customHeight="1" s="8">
      <c r="A112" s="39" t="n"/>
      <c r="B112" s="50" t="n">
        <v>38</v>
      </c>
      <c r="C112" s="131" t="inlineStr">
        <is>
          <t>Манфаатлар тўқнашуви (тўғридан-тўғри)</t>
        </is>
      </c>
      <c r="D112" s="51" t="n"/>
      <c r="E112" s="35">
        <f>SUMIFS(рўйхат!F:F,рўйхат!$CX:$CX,$B$140,рўйхат!$D:$D,$C112)</f>
        <v/>
      </c>
      <c r="F112" s="36">
        <f>SUMIFS(рўйхат!G:G,рўйхат!$CX:$CX,$B$140,рўйхат!$D:$D,$C112)</f>
        <v/>
      </c>
      <c r="G112" s="35">
        <f>SUMIFS(рўйхат!H:H,рўйхат!$CX:$CX,$B$140,рўйхат!$D:$D,$C112)</f>
        <v/>
      </c>
      <c r="H112" s="36">
        <f>SUMIFS(рўйхат!I:I,рўйхат!$CX:$CX,$B$140,рўйхат!$D:$D,$C112)</f>
        <v/>
      </c>
      <c r="I112" s="35">
        <f>SUMIFS(рўйхат!J:J,рўйхат!$CX:$CX,$B$140,рўйхат!$D:$D,$C112)</f>
        <v/>
      </c>
      <c r="J112" s="36">
        <f>SUMIFS(рўйхат!K:K,рўйхат!$CX:$CX,$B$140,рўйхат!$D:$D,$C112)</f>
        <v/>
      </c>
      <c r="K112" s="35">
        <f>SUMIFS(рўйхат!L:L,рўйхат!$CX:$CX,$B$140,рўйхат!$D:$D,$C112)</f>
        <v/>
      </c>
      <c r="L112" s="36">
        <f>SUMIFS(рўйхат!M:M,рўйхат!$CX:$CX,$B$140,рўйхат!$D:$D,$C112)</f>
        <v/>
      </c>
      <c r="M112" s="35">
        <f>SUMIFS(рўйхат!N:N,рўйхат!$CX:$CX,$B$140,рўйхат!$D:$D,$C112)</f>
        <v/>
      </c>
      <c r="N112" s="36">
        <f>SUMIFS(рўйхат!O:O,рўйхат!$CX:$CX,$B$140,рўйхат!$D:$D,$C112)</f>
        <v/>
      </c>
      <c r="O112" s="34">
        <f>IFERROR(M112/E112,0)</f>
        <v/>
      </c>
      <c r="P112" s="34">
        <f>IFERROR(N112/F112,0)</f>
        <v/>
      </c>
      <c r="Q112" s="35">
        <f>SUMIFS(рўйхат!P:P,рўйхат!$CX:$CX,$B$140,рўйхат!$D:$D,$C112)</f>
        <v/>
      </c>
      <c r="R112" s="36">
        <f>SUMIFS(рўйхат!Q:Q,рўйхат!$CX:$CX,$B$140,рўйхат!$D:$D,$C112)</f>
        <v/>
      </c>
      <c r="S112" s="35">
        <f>SUMIFS(рўйхат!R:R,рўйхат!$CX:$CX,$B$140,рўйхат!$D:$D,$C112)</f>
        <v/>
      </c>
      <c r="T112" s="36">
        <f>SUMIFS(рўйхат!S:S,рўйхат!$CX:$CX,$B$140,рўйхат!$D:$D,$C112)</f>
        <v/>
      </c>
      <c r="U112" s="35">
        <f>SUMIFS(рўйхат!T:T,рўйхат!$CX:$CX,$B$140,рўйхат!$D:$D,$C112)</f>
        <v/>
      </c>
      <c r="V112" s="36">
        <f>SUMIFS(рўйхат!U:U,рўйхат!$CX:$CX,$B$140,рўйхат!$D:$D,$C112)</f>
        <v/>
      </c>
      <c r="W112" s="35">
        <f>SUMIFS(рўйхат!V:V,рўйхат!$CX:$CX,$B$140,рўйхат!$D:$D,$C112)</f>
        <v/>
      </c>
      <c r="X112" s="36">
        <f>SUMIFS(рўйхат!W:W,рўйхат!$CX:$CX,$B$140,рўйхат!$D:$D,$C112)</f>
        <v/>
      </c>
      <c r="Y112" s="35">
        <f>SUMIFS(рўйхат!X:X,рўйхат!$CX:$CX,$B$140,рўйхат!$D:$D,$C112)</f>
        <v/>
      </c>
      <c r="Z112" s="36">
        <f>SUMIFS(рўйхат!Y:Y,рўйхат!$CX:$CX,$B$140,рўйхат!$D:$D,$C112)</f>
        <v/>
      </c>
      <c r="AA112" s="35">
        <f>SUMIFS(рўйхат!Z:Z,рўйхат!$CX:$CX,$B$140,рўйхат!$D:$D,$C112)</f>
        <v/>
      </c>
      <c r="AB112" s="36">
        <f>SUMIFS(рўйхат!AA:AA,рўйхат!$CX:$CX,$B$140,рўйхат!$D:$D,$C112)</f>
        <v/>
      </c>
      <c r="AC112" s="35">
        <f>SUMIFS(рўйхат!AB:AB,рўйхат!$CX:$CX,$B$140,рўйхат!$D:$D,$C112)</f>
        <v/>
      </c>
      <c r="AD112" s="36">
        <f>SUMIFS(рўйхат!AC:AC,рўйхат!$CX:$CX,$B$140,рўйхат!$D:$D,$C112)</f>
        <v/>
      </c>
      <c r="AE112" s="35">
        <f>SUMIFS(рўйхат!AD:AD,рўйхат!$CX:$CX,$B$140,рўйхат!$D:$D,$C112)</f>
        <v/>
      </c>
      <c r="AF112" s="36">
        <f>SUMIFS(рўйхат!AE:AE,рўйхат!$CX:$CX,$B$140,рўйхат!$D:$D,$C112)</f>
        <v/>
      </c>
      <c r="AG112" s="35">
        <f>SUMIFS(рўйхат!AH:AH,рўйхат!$CX:$CX,$B$140,рўйхат!$D:$D,$C112)</f>
        <v/>
      </c>
      <c r="AH112" s="36">
        <f>SUMIFS(рўйхат!AI:AI,рўйхат!$CX:$CX,$B$140,рўйхат!$D:$D,$C112)</f>
        <v/>
      </c>
      <c r="AI112" s="35">
        <f>SUMIFS(рўйхат!AJ:AJ,рўйхат!$CX:$CX,$B$140,рўйхат!$D:$D,$C112)</f>
        <v/>
      </c>
      <c r="AJ112" s="36">
        <f>SUMIFS(рўйхат!AK:AK,рўйхат!$CX:$CX,$B$140,рўйхат!$D:$D,$C112)</f>
        <v/>
      </c>
      <c r="AK112" s="35">
        <f>SUMIFS(рўйхат!AL:AL,рўйхат!$CX:$CX,$B$140,рўйхат!$D:$D,$C112)</f>
        <v/>
      </c>
      <c r="AL112" s="36">
        <f>SUMIFS(рўйхат!AM:AM,рўйхат!$CX:$CX,$B$140,рўйхат!$D:$D,$C112)</f>
        <v/>
      </c>
      <c r="AM112" s="77">
        <f>IFERROR(Q112/E112,0)</f>
        <v/>
      </c>
      <c r="AN112" s="77">
        <f>IFERROR(R112/F112,0)</f>
        <v/>
      </c>
      <c r="AO112" s="35">
        <f>SUMIFS(рўйхат!AX:AX,рўйхат!$CX:$CX,$B$140,рўйхат!$D:$D,$C112)</f>
        <v/>
      </c>
      <c r="AP112" s="36">
        <f>SUMIFS(рўйхат!AY:AY,рўйхат!$CX:$CX,$B$140,рўйхат!$D:$D,$C112)</f>
        <v/>
      </c>
      <c r="AQ112" s="35">
        <f>SUMIFS(рўйхат!AZ:AZ,рўйхат!$CX:$CX,$B$140,рўйхат!$D:$D,$C112)</f>
        <v/>
      </c>
      <c r="AR112" s="36">
        <f>SUMIFS(рўйхат!BA:BA,рўйхат!$CX:$CX,$B$140,рўйхат!$D:$D,$C112)</f>
        <v/>
      </c>
      <c r="AS112" s="35">
        <f>SUMIFS(рўйхат!BB:BB,рўйхат!$CX:$CX,$B$140,рўйхат!$D:$D,$C112)</f>
        <v/>
      </c>
      <c r="AT112" s="36">
        <f>SUMIFS(рўйхат!BC:BC,рўйхат!$CX:$CX,$B$140,рўйхат!$D:$D,$C112)</f>
        <v/>
      </c>
      <c r="AU112" s="35">
        <f>SUMIFS(рўйхат!BD:BD,рўйхат!$CX:$CX,$B$140,рўйхат!$D:$D,$C112)</f>
        <v/>
      </c>
      <c r="AV112" s="36">
        <f>SUMIFS(рўйхат!BE:BE,рўйхат!$CX:$CX,$B$140,рўйхат!$D:$D,$C112)</f>
        <v/>
      </c>
      <c r="AW112" s="35">
        <f>SUMIFS(рўйхат!BF:BF,рўйхат!$CX:$CX,$B$140,рўйхат!$D:$D,$C112)</f>
        <v/>
      </c>
      <c r="AX112" s="36">
        <f>SUMIFS(рўйхат!BG:BG,рўйхат!$CX:$CX,$B$140,рўйхат!$D:$D,$C112)</f>
        <v/>
      </c>
      <c r="AY112" s="35">
        <f>SUMIFS(рўйхат!BH:BH,рўйхат!$CX:$CX,$B$140,рўйхат!$D:$D,$C112)</f>
        <v/>
      </c>
      <c r="AZ112" s="36">
        <f>SUMIFS(рўйхат!BI:BI,рўйхат!$CX:$CX,$B$140,рўйхат!$D:$D,$C112)</f>
        <v/>
      </c>
      <c r="BA112" s="35">
        <f>SUMIFS(рўйхат!BJ:BJ,рўйхат!$CX:$CX,$B$140,рўйхат!$D:$D,$C112)</f>
        <v/>
      </c>
      <c r="BB112" s="36">
        <f>SUMIFS(рўйхат!BK:BK,рўйхат!$CX:$CX,$B$140,рўйхат!$D:$D,$C112)</f>
        <v/>
      </c>
      <c r="BC112" s="77">
        <f>IFERROR(AO112/E112,0)</f>
        <v/>
      </c>
      <c r="BD112" s="77">
        <f>IFERROR(AP112/F112,0)</f>
        <v/>
      </c>
      <c r="BE112" s="35">
        <f>SUMIFS(рўйхат!BL:BL,рўйхат!$CX:$CX,$B$140,рўйхат!$D:$D,$C112)</f>
        <v/>
      </c>
      <c r="BF112" s="36">
        <f>SUMIFS(рўйхат!BM:BM,рўйхат!$CX:$CX,$B$140,рўйхат!$D:$D,$C112)</f>
        <v/>
      </c>
      <c r="BG112" s="35">
        <f>SUMIFS(рўйхат!BN:BN,рўйхат!$CX:$CX,$B$140,рўйхат!$D:$D,$C112)</f>
        <v/>
      </c>
      <c r="BH112" s="36">
        <f>SUMIFS(рўйхат!BO:BO,рўйхат!$CX:$CX,$B$140,рўйхат!$D:$D,$C112)</f>
        <v/>
      </c>
      <c r="BI112" s="35">
        <f>SUMIFS(рўйхат!BP:BP,рўйхат!$CX:$CX,$B$140,рўйхат!$D:$D,$C112)</f>
        <v/>
      </c>
      <c r="BJ112" s="36">
        <f>SUMIFS(рўйхат!BQ:BQ,рўйхат!$CX:$CX,$B$140,рўйхат!$D:$D,$C112)</f>
        <v/>
      </c>
      <c r="BK112" s="35">
        <f>SUMIFS(рўйхат!BR:BR,рўйхат!$CX:$CX,$B$140,рўйхат!$D:$D,$C112)</f>
        <v/>
      </c>
      <c r="BL112" s="36">
        <f>SUMIFS(рўйхат!BS:BS,рўйхат!$CX:$CX,$B$140,рўйхат!$D:$D,$C112)</f>
        <v/>
      </c>
      <c r="BM112" s="35">
        <f>SUMIFS(рўйхат!BT:BT,рўйхат!$CX:$CX,$B$140,рўйхат!$D:$D,$C112)</f>
        <v/>
      </c>
      <c r="BN112" s="36">
        <f>SUMIFS(рўйхат!BU:BU,рўйхат!$CX:$CX,$B$140,рўйхат!$D:$D,$C112)</f>
        <v/>
      </c>
      <c r="BO112" s="35">
        <f>SUMIFS(рўйхат!BX:BX,рўйхат!$CX:$CX,$B$140,рўйхат!$D:$D,$C112)</f>
        <v/>
      </c>
      <c r="BP112" s="36">
        <f>SUMIFS(рўйхат!BY:BY,рўйхат!$CX:$CX,$B$140,рўйхат!$D:$D,$C112)</f>
        <v/>
      </c>
      <c r="BQ112" s="35">
        <f>SUMIFS(рўйхат!BZ:BZ,рўйхат!$CX:$CX,$B$140,рўйхат!$D:$D,$C112)</f>
        <v/>
      </c>
      <c r="BR112" s="36">
        <f>SUMIFS(рўйхат!CA:CA,рўйхат!$CX:$CX,$B$140,рўйхат!$D:$D,$C112)</f>
        <v/>
      </c>
      <c r="BS112" s="35">
        <f>SUMIFS(рўйхат!CB:CB,рўйхат!$CX:$CX,$B$140,рўйхат!$D:$D,$C112)</f>
        <v/>
      </c>
      <c r="BT112" s="36">
        <f>SUMIFS(рўйхат!CC:CC,рўйхат!$CX:$CX,$B$140,рўйхат!$D:$D,$C112)</f>
        <v/>
      </c>
      <c r="BU112" s="35">
        <f>SUMIFS(рўйхат!CD:CD,рўйхат!$CX:$CX,$B$140,рўйхат!$D:$D,$C112)</f>
        <v/>
      </c>
      <c r="BV112" s="36">
        <f>SUMIFS(рўйхат!CE:CE,рўйхат!$CX:$CX,$B$140,рўйхат!$D:$D,$C112)</f>
        <v/>
      </c>
      <c r="BW112" s="35">
        <f>SUMIFS(рўйхат!CH:CH,рўйхат!$CX:$CX,$B$140,рўйхат!$D:$D,$C112)</f>
        <v/>
      </c>
      <c r="BX112" s="36">
        <f>SUMIFS(рўйхат!CI:CI,рўйхат!$CX:$CX,$B$140,рўйхат!$D:$D,$C112)</f>
        <v/>
      </c>
      <c r="BY112" s="35">
        <f>SUMIFS(рўйхат!CJ:CJ,рўйхат!$CX:$CX,$B$140,рўйхат!$D:$D,$C112)</f>
        <v/>
      </c>
      <c r="BZ112" s="36">
        <f>SUMIFS(рўйхат!CK:CK,рўйхат!$CX:$CX,$B$140,рўйхат!$D:$D,$C112)</f>
        <v/>
      </c>
      <c r="CA112" s="35">
        <f>SUMIFS(рўйхат!CL:CL,рўйхат!$CX:$CX,$B$140,рўйхат!$D:$D,$C112)</f>
        <v/>
      </c>
      <c r="CB112" s="36">
        <f>SUMIFS(рўйхат!CM:CM,рўйхат!$CX:$CX,$B$140,рўйхат!$D:$D,$C112)</f>
        <v/>
      </c>
      <c r="CC112" s="35">
        <f>SUMIFS(рўйхат!CN:CN,рўйхат!$CX:$CX,$B$140,рўйхат!$D:$D,$C112)</f>
        <v/>
      </c>
      <c r="CD112" s="36">
        <f>SUMIFS(рўйхат!CO:CO,рўйхат!$CX:$CX,$B$140,рўйхат!$D:$D,$C112)</f>
        <v/>
      </c>
      <c r="CE112" s="77">
        <f>IFERROR(BE112/(Q112+BE112),0)</f>
        <v/>
      </c>
      <c r="CF112" s="78">
        <f>IFERROR(BF112/(R112+BF112),0)</f>
        <v/>
      </c>
    </row>
    <row r="113" hidden="1" outlineLevel="1" ht="30" customFormat="1" customHeight="1" s="8">
      <c r="A113" s="39" t="n"/>
      <c r="B113" s="50" t="n">
        <v>39</v>
      </c>
      <c r="C113" s="131" t="inlineStr">
        <is>
          <t>Манфаатлар тўқнашуви (Qurilish)</t>
        </is>
      </c>
      <c r="D113" s="51" t="n"/>
      <c r="E113" s="35">
        <f>SUMIFS(рўйхат!F:F,рўйхат!$CX:$CX,$B$140,рўйхат!$D:$D,$C113)</f>
        <v/>
      </c>
      <c r="F113" s="36">
        <f>SUMIFS(рўйхат!G:G,рўйхат!$CX:$CX,$B$140,рўйхат!$D:$D,$C113)</f>
        <v/>
      </c>
      <c r="G113" s="35">
        <f>SUMIFS(рўйхат!H:H,рўйхат!$CX:$CX,$B$140,рўйхат!$D:$D,$C113)</f>
        <v/>
      </c>
      <c r="H113" s="36">
        <f>SUMIFS(рўйхат!I:I,рўйхат!$CX:$CX,$B$140,рўйхат!$D:$D,$C113)</f>
        <v/>
      </c>
      <c r="I113" s="35">
        <f>SUMIFS(рўйхат!J:J,рўйхат!$CX:$CX,$B$140,рўйхат!$D:$D,$C113)</f>
        <v/>
      </c>
      <c r="J113" s="36">
        <f>SUMIFS(рўйхат!K:K,рўйхат!$CX:$CX,$B$140,рўйхат!$D:$D,$C113)</f>
        <v/>
      </c>
      <c r="K113" s="35">
        <f>SUMIFS(рўйхат!L:L,рўйхат!$CX:$CX,$B$140,рўйхат!$D:$D,$C113)</f>
        <v/>
      </c>
      <c r="L113" s="36">
        <f>SUMIFS(рўйхат!M:M,рўйхат!$CX:$CX,$B$140,рўйхат!$D:$D,$C113)</f>
        <v/>
      </c>
      <c r="M113" s="35">
        <f>SUMIFS(рўйхат!N:N,рўйхат!$CX:$CX,$B$140,рўйхат!$D:$D,$C113)</f>
        <v/>
      </c>
      <c r="N113" s="36">
        <f>SUMIFS(рўйхат!O:O,рўйхат!$CX:$CX,$B$140,рўйхат!$D:$D,$C113)</f>
        <v/>
      </c>
      <c r="O113" s="34">
        <f>IFERROR(M113/E113,0)</f>
        <v/>
      </c>
      <c r="P113" s="34">
        <f>IFERROR(N113/F113,0)</f>
        <v/>
      </c>
      <c r="Q113" s="35">
        <f>SUMIFS(рўйхат!P:P,рўйхат!$CX:$CX,$B$140,рўйхат!$D:$D,$C113)</f>
        <v/>
      </c>
      <c r="R113" s="36">
        <f>SUMIFS(рўйхат!Q:Q,рўйхат!$CX:$CX,$B$140,рўйхат!$D:$D,$C113)</f>
        <v/>
      </c>
      <c r="S113" s="35">
        <f>SUMIFS(рўйхат!R:R,рўйхат!$CX:$CX,$B$140,рўйхат!$D:$D,$C113)</f>
        <v/>
      </c>
      <c r="T113" s="36">
        <f>SUMIFS(рўйхат!S:S,рўйхат!$CX:$CX,$B$140,рўйхат!$D:$D,$C113)</f>
        <v/>
      </c>
      <c r="U113" s="35">
        <f>SUMIFS(рўйхат!T:T,рўйхат!$CX:$CX,$B$140,рўйхат!$D:$D,$C113)</f>
        <v/>
      </c>
      <c r="V113" s="36">
        <f>SUMIFS(рўйхат!U:U,рўйхат!$CX:$CX,$B$140,рўйхат!$D:$D,$C113)</f>
        <v/>
      </c>
      <c r="W113" s="35">
        <f>SUMIFS(рўйхат!V:V,рўйхат!$CX:$CX,$B$140,рўйхат!$D:$D,$C113)</f>
        <v/>
      </c>
      <c r="X113" s="36">
        <f>SUMIFS(рўйхат!W:W,рўйхат!$CX:$CX,$B$140,рўйхат!$D:$D,$C113)</f>
        <v/>
      </c>
      <c r="Y113" s="35">
        <f>SUMIFS(рўйхат!X:X,рўйхат!$CX:$CX,$B$140,рўйхат!$D:$D,$C113)</f>
        <v/>
      </c>
      <c r="Z113" s="36">
        <f>SUMIFS(рўйхат!Y:Y,рўйхат!$CX:$CX,$B$140,рўйхат!$D:$D,$C113)</f>
        <v/>
      </c>
      <c r="AA113" s="35">
        <f>SUMIFS(рўйхат!Z:Z,рўйхат!$CX:$CX,$B$140,рўйхат!$D:$D,$C113)</f>
        <v/>
      </c>
      <c r="AB113" s="36">
        <f>SUMIFS(рўйхат!AA:AA,рўйхат!$CX:$CX,$B$140,рўйхат!$D:$D,$C113)</f>
        <v/>
      </c>
      <c r="AC113" s="35">
        <f>SUMIFS(рўйхат!AB:AB,рўйхат!$CX:$CX,$B$140,рўйхат!$D:$D,$C113)</f>
        <v/>
      </c>
      <c r="AD113" s="36">
        <f>SUMIFS(рўйхат!AC:AC,рўйхат!$CX:$CX,$B$140,рўйхат!$D:$D,$C113)</f>
        <v/>
      </c>
      <c r="AE113" s="35">
        <f>SUMIFS(рўйхат!AD:AD,рўйхат!$CX:$CX,$B$140,рўйхат!$D:$D,$C113)</f>
        <v/>
      </c>
      <c r="AF113" s="36">
        <f>SUMIFS(рўйхат!AE:AE,рўйхат!$CX:$CX,$B$140,рўйхат!$D:$D,$C113)</f>
        <v/>
      </c>
      <c r="AG113" s="35">
        <f>SUMIFS(рўйхат!AH:AH,рўйхат!$CX:$CX,$B$140,рўйхат!$D:$D,$C113)</f>
        <v/>
      </c>
      <c r="AH113" s="36">
        <f>SUMIFS(рўйхат!AI:AI,рўйхат!$CX:$CX,$B$140,рўйхат!$D:$D,$C113)</f>
        <v/>
      </c>
      <c r="AI113" s="35">
        <f>SUMIFS(рўйхат!AJ:AJ,рўйхат!$CX:$CX,$B$140,рўйхат!$D:$D,$C113)</f>
        <v/>
      </c>
      <c r="AJ113" s="36">
        <f>SUMIFS(рўйхат!AK:AK,рўйхат!$CX:$CX,$B$140,рўйхат!$D:$D,$C113)</f>
        <v/>
      </c>
      <c r="AK113" s="35">
        <f>SUMIFS(рўйхат!AL:AL,рўйхат!$CX:$CX,$B$140,рўйхат!$D:$D,$C113)</f>
        <v/>
      </c>
      <c r="AL113" s="36">
        <f>SUMIFS(рўйхат!AM:AM,рўйхат!$CX:$CX,$B$140,рўйхат!$D:$D,$C113)</f>
        <v/>
      </c>
      <c r="AM113" s="77">
        <f>IFERROR(Q113/E113,0)</f>
        <v/>
      </c>
      <c r="AN113" s="77">
        <f>IFERROR(R113/F113,0)</f>
        <v/>
      </c>
      <c r="AO113" s="35">
        <f>SUMIFS(рўйхат!AX:AX,рўйхат!$CX:$CX,$B$140,рўйхат!$D:$D,$C113)</f>
        <v/>
      </c>
      <c r="AP113" s="36">
        <f>SUMIFS(рўйхат!AY:AY,рўйхат!$CX:$CX,$B$140,рўйхат!$D:$D,$C113)</f>
        <v/>
      </c>
      <c r="AQ113" s="35">
        <f>SUMIFS(рўйхат!AZ:AZ,рўйхат!$CX:$CX,$B$140,рўйхат!$D:$D,$C113)</f>
        <v/>
      </c>
      <c r="AR113" s="36">
        <f>SUMIFS(рўйхат!BA:BA,рўйхат!$CX:$CX,$B$140,рўйхат!$D:$D,$C113)</f>
        <v/>
      </c>
      <c r="AS113" s="35">
        <f>SUMIFS(рўйхат!BB:BB,рўйхат!$CX:$CX,$B$140,рўйхат!$D:$D,$C113)</f>
        <v/>
      </c>
      <c r="AT113" s="36">
        <f>SUMIFS(рўйхат!BC:BC,рўйхат!$CX:$CX,$B$140,рўйхат!$D:$D,$C113)</f>
        <v/>
      </c>
      <c r="AU113" s="35">
        <f>SUMIFS(рўйхат!BD:BD,рўйхат!$CX:$CX,$B$140,рўйхат!$D:$D,$C113)</f>
        <v/>
      </c>
      <c r="AV113" s="36">
        <f>SUMIFS(рўйхат!BE:BE,рўйхат!$CX:$CX,$B$140,рўйхат!$D:$D,$C113)</f>
        <v/>
      </c>
      <c r="AW113" s="35">
        <f>SUMIFS(рўйхат!BF:BF,рўйхат!$CX:$CX,$B$140,рўйхат!$D:$D,$C113)</f>
        <v/>
      </c>
      <c r="AX113" s="36">
        <f>SUMIFS(рўйхат!BG:BG,рўйхат!$CX:$CX,$B$140,рўйхат!$D:$D,$C113)</f>
        <v/>
      </c>
      <c r="AY113" s="35">
        <f>SUMIFS(рўйхат!BH:BH,рўйхат!$CX:$CX,$B$140,рўйхат!$D:$D,$C113)</f>
        <v/>
      </c>
      <c r="AZ113" s="36">
        <f>SUMIFS(рўйхат!BI:BI,рўйхат!$CX:$CX,$B$140,рўйхат!$D:$D,$C113)</f>
        <v/>
      </c>
      <c r="BA113" s="35">
        <f>SUMIFS(рўйхат!BJ:BJ,рўйхат!$CX:$CX,$B$140,рўйхат!$D:$D,$C113)</f>
        <v/>
      </c>
      <c r="BB113" s="36">
        <f>SUMIFS(рўйхат!BK:BK,рўйхат!$CX:$CX,$B$140,рўйхат!$D:$D,$C113)</f>
        <v/>
      </c>
      <c r="BC113" s="77">
        <f>IFERROR(AO113/E113,0)</f>
        <v/>
      </c>
      <c r="BD113" s="77">
        <f>IFERROR(AP113/F113,0)</f>
        <v/>
      </c>
      <c r="BE113" s="35">
        <f>SUMIFS(рўйхат!BL:BL,рўйхат!$CX:$CX,$B$140,рўйхат!$D:$D,$C113)</f>
        <v/>
      </c>
      <c r="BF113" s="36">
        <f>SUMIFS(рўйхат!BM:BM,рўйхат!$CX:$CX,$B$140,рўйхат!$D:$D,$C113)</f>
        <v/>
      </c>
      <c r="BG113" s="35">
        <f>SUMIFS(рўйхат!BN:BN,рўйхат!$CX:$CX,$B$140,рўйхат!$D:$D,$C113)</f>
        <v/>
      </c>
      <c r="BH113" s="36">
        <f>SUMIFS(рўйхат!BO:BO,рўйхат!$CX:$CX,$B$140,рўйхат!$D:$D,$C113)</f>
        <v/>
      </c>
      <c r="BI113" s="35">
        <f>SUMIFS(рўйхат!BP:BP,рўйхат!$CX:$CX,$B$140,рўйхат!$D:$D,$C113)</f>
        <v/>
      </c>
      <c r="BJ113" s="36">
        <f>SUMIFS(рўйхат!BQ:BQ,рўйхат!$CX:$CX,$B$140,рўйхат!$D:$D,$C113)</f>
        <v/>
      </c>
      <c r="BK113" s="35">
        <f>SUMIFS(рўйхат!BR:BR,рўйхат!$CX:$CX,$B$140,рўйхат!$D:$D,$C113)</f>
        <v/>
      </c>
      <c r="BL113" s="36">
        <f>SUMIFS(рўйхат!BS:BS,рўйхат!$CX:$CX,$B$140,рўйхат!$D:$D,$C113)</f>
        <v/>
      </c>
      <c r="BM113" s="35">
        <f>SUMIFS(рўйхат!BT:BT,рўйхат!$CX:$CX,$B$140,рўйхат!$D:$D,$C113)</f>
        <v/>
      </c>
      <c r="BN113" s="36">
        <f>SUMIFS(рўйхат!BU:BU,рўйхат!$CX:$CX,$B$140,рўйхат!$D:$D,$C113)</f>
        <v/>
      </c>
      <c r="BO113" s="35">
        <f>SUMIFS(рўйхат!BX:BX,рўйхат!$CX:$CX,$B$140,рўйхат!$D:$D,$C113)</f>
        <v/>
      </c>
      <c r="BP113" s="36">
        <f>SUMIFS(рўйхат!BY:BY,рўйхат!$CX:$CX,$B$140,рўйхат!$D:$D,$C113)</f>
        <v/>
      </c>
      <c r="BQ113" s="35">
        <f>SUMIFS(рўйхат!BZ:BZ,рўйхат!$CX:$CX,$B$140,рўйхат!$D:$D,$C113)</f>
        <v/>
      </c>
      <c r="BR113" s="36">
        <f>SUMIFS(рўйхат!CA:CA,рўйхат!$CX:$CX,$B$140,рўйхат!$D:$D,$C113)</f>
        <v/>
      </c>
      <c r="BS113" s="35">
        <f>SUMIFS(рўйхат!CB:CB,рўйхат!$CX:$CX,$B$140,рўйхат!$D:$D,$C113)</f>
        <v/>
      </c>
      <c r="BT113" s="36">
        <f>SUMIFS(рўйхат!CC:CC,рўйхат!$CX:$CX,$B$140,рўйхат!$D:$D,$C113)</f>
        <v/>
      </c>
      <c r="BU113" s="35">
        <f>SUMIFS(рўйхат!CD:CD,рўйхат!$CX:$CX,$B$140,рўйхат!$D:$D,$C113)</f>
        <v/>
      </c>
      <c r="BV113" s="36">
        <f>SUMIFS(рўйхат!CE:CE,рўйхат!$CX:$CX,$B$140,рўйхат!$D:$D,$C113)</f>
        <v/>
      </c>
      <c r="BW113" s="35">
        <f>SUMIFS(рўйхат!CH:CH,рўйхат!$CX:$CX,$B$140,рўйхат!$D:$D,$C113)</f>
        <v/>
      </c>
      <c r="BX113" s="36">
        <f>SUMIFS(рўйхат!CI:CI,рўйхат!$CX:$CX,$B$140,рўйхат!$D:$D,$C113)</f>
        <v/>
      </c>
      <c r="BY113" s="35">
        <f>SUMIFS(рўйхат!CJ:CJ,рўйхат!$CX:$CX,$B$140,рўйхат!$D:$D,$C113)</f>
        <v/>
      </c>
      <c r="BZ113" s="36">
        <f>SUMIFS(рўйхат!CK:CK,рўйхат!$CX:$CX,$B$140,рўйхат!$D:$D,$C113)</f>
        <v/>
      </c>
      <c r="CA113" s="35">
        <f>SUMIFS(рўйхат!CL:CL,рўйхат!$CX:$CX,$B$140,рўйхат!$D:$D,$C113)</f>
        <v/>
      </c>
      <c r="CB113" s="36">
        <f>SUMIFS(рўйхат!CM:CM,рўйхат!$CX:$CX,$B$140,рўйхат!$D:$D,$C113)</f>
        <v/>
      </c>
      <c r="CC113" s="35">
        <f>SUMIFS(рўйхат!CN:CN,рўйхат!$CX:$CX,$B$140,рўйхат!$D:$D,$C113)</f>
        <v/>
      </c>
      <c r="CD113" s="36">
        <f>SUMIFS(рўйхат!CO:CO,рўйхат!$CX:$CX,$B$140,рўйхат!$D:$D,$C113)</f>
        <v/>
      </c>
      <c r="CE113" s="77">
        <f>IFERROR(BE113/(Q113+BE113),0)</f>
        <v/>
      </c>
      <c r="CF113" s="78">
        <f>IFERROR(BF113/(R113+BF113),0)</f>
        <v/>
      </c>
    </row>
    <row r="114" hidden="1" outlineLevel="1" ht="30" customFormat="1" customHeight="1" s="8">
      <c r="A114" s="39" t="n"/>
      <c r="B114" s="50" t="n">
        <v>40</v>
      </c>
      <c r="C114" s="131" t="inlineStr">
        <is>
          <t>Нақдлаштириш аломатлари мавжуд шубҳали корхоналар билан тузилган шартномалар</t>
        </is>
      </c>
      <c r="D114" s="51" t="n"/>
      <c r="E114" s="35">
        <f>SUMIFS(рўйхат!F:F,рўйхат!$CX:$CX,$B$140,рўйхат!$D:$D,$C114)</f>
        <v/>
      </c>
      <c r="F114" s="36">
        <f>SUMIFS(рўйхат!G:G,рўйхат!$CX:$CX,$B$140,рўйхат!$D:$D,$C114)</f>
        <v/>
      </c>
      <c r="G114" s="35">
        <f>SUMIFS(рўйхат!H:H,рўйхат!$CX:$CX,$B$140,рўйхат!$D:$D,$C114)</f>
        <v/>
      </c>
      <c r="H114" s="36">
        <f>SUMIFS(рўйхат!I:I,рўйхат!$CX:$CX,$B$140,рўйхат!$D:$D,$C114)</f>
        <v/>
      </c>
      <c r="I114" s="35">
        <f>SUMIFS(рўйхат!J:J,рўйхат!$CX:$CX,$B$140,рўйхат!$D:$D,$C114)</f>
        <v/>
      </c>
      <c r="J114" s="36">
        <f>SUMIFS(рўйхат!K:K,рўйхат!$CX:$CX,$B$140,рўйхат!$D:$D,$C114)</f>
        <v/>
      </c>
      <c r="K114" s="35">
        <f>SUMIFS(рўйхат!L:L,рўйхат!$CX:$CX,$B$140,рўйхат!$D:$D,$C114)</f>
        <v/>
      </c>
      <c r="L114" s="36">
        <f>SUMIFS(рўйхат!M:M,рўйхат!$CX:$CX,$B$140,рўйхат!$D:$D,$C114)</f>
        <v/>
      </c>
      <c r="M114" s="35">
        <f>SUMIFS(рўйхат!N:N,рўйхат!$CX:$CX,$B$140,рўйхат!$D:$D,$C114)</f>
        <v/>
      </c>
      <c r="N114" s="36">
        <f>SUMIFS(рўйхат!O:O,рўйхат!$CX:$CX,$B$140,рўйхат!$D:$D,$C114)</f>
        <v/>
      </c>
      <c r="O114" s="34">
        <f>IFERROR(M114/E114,0)</f>
        <v/>
      </c>
      <c r="P114" s="34">
        <f>IFERROR(N114/F114,0)</f>
        <v/>
      </c>
      <c r="Q114" s="35">
        <f>SUMIFS(рўйхат!P:P,рўйхат!$CX:$CX,$B$140,рўйхат!$D:$D,$C114)</f>
        <v/>
      </c>
      <c r="R114" s="36">
        <f>SUMIFS(рўйхат!Q:Q,рўйхат!$CX:$CX,$B$140,рўйхат!$D:$D,$C114)</f>
        <v/>
      </c>
      <c r="S114" s="35">
        <f>SUMIFS(рўйхат!R:R,рўйхат!$CX:$CX,$B$140,рўйхат!$D:$D,$C114)</f>
        <v/>
      </c>
      <c r="T114" s="36">
        <f>SUMIFS(рўйхат!S:S,рўйхат!$CX:$CX,$B$140,рўйхат!$D:$D,$C114)</f>
        <v/>
      </c>
      <c r="U114" s="35">
        <f>SUMIFS(рўйхат!T:T,рўйхат!$CX:$CX,$B$140,рўйхат!$D:$D,$C114)</f>
        <v/>
      </c>
      <c r="V114" s="36">
        <f>SUMIFS(рўйхат!U:U,рўйхат!$CX:$CX,$B$140,рўйхат!$D:$D,$C114)</f>
        <v/>
      </c>
      <c r="W114" s="35">
        <f>SUMIFS(рўйхат!V:V,рўйхат!$CX:$CX,$B$140,рўйхат!$D:$D,$C114)</f>
        <v/>
      </c>
      <c r="X114" s="36">
        <f>SUMIFS(рўйхат!W:W,рўйхат!$CX:$CX,$B$140,рўйхат!$D:$D,$C114)</f>
        <v/>
      </c>
      <c r="Y114" s="35">
        <f>SUMIFS(рўйхат!X:X,рўйхат!$CX:$CX,$B$140,рўйхат!$D:$D,$C114)</f>
        <v/>
      </c>
      <c r="Z114" s="36">
        <f>SUMIFS(рўйхат!Y:Y,рўйхат!$CX:$CX,$B$140,рўйхат!$D:$D,$C114)</f>
        <v/>
      </c>
      <c r="AA114" s="35">
        <f>SUMIFS(рўйхат!Z:Z,рўйхат!$CX:$CX,$B$140,рўйхат!$D:$D,$C114)</f>
        <v/>
      </c>
      <c r="AB114" s="36">
        <f>SUMIFS(рўйхат!AA:AA,рўйхат!$CX:$CX,$B$140,рўйхат!$D:$D,$C114)</f>
        <v/>
      </c>
      <c r="AC114" s="35">
        <f>SUMIFS(рўйхат!AB:AB,рўйхат!$CX:$CX,$B$140,рўйхат!$D:$D,$C114)</f>
        <v/>
      </c>
      <c r="AD114" s="36">
        <f>SUMIFS(рўйхат!AC:AC,рўйхат!$CX:$CX,$B$140,рўйхат!$D:$D,$C114)</f>
        <v/>
      </c>
      <c r="AE114" s="35">
        <f>SUMIFS(рўйхат!AD:AD,рўйхат!$CX:$CX,$B$140,рўйхат!$D:$D,$C114)</f>
        <v/>
      </c>
      <c r="AF114" s="36">
        <f>SUMIFS(рўйхат!AE:AE,рўйхат!$CX:$CX,$B$140,рўйхат!$D:$D,$C114)</f>
        <v/>
      </c>
      <c r="AG114" s="35">
        <f>SUMIFS(рўйхат!AH:AH,рўйхат!$CX:$CX,$B$140,рўйхат!$D:$D,$C114)</f>
        <v/>
      </c>
      <c r="AH114" s="36">
        <f>SUMIFS(рўйхат!AI:AI,рўйхат!$CX:$CX,$B$140,рўйхат!$D:$D,$C114)</f>
        <v/>
      </c>
      <c r="AI114" s="35">
        <f>SUMIFS(рўйхат!AJ:AJ,рўйхат!$CX:$CX,$B$140,рўйхат!$D:$D,$C114)</f>
        <v/>
      </c>
      <c r="AJ114" s="36">
        <f>SUMIFS(рўйхат!AK:AK,рўйхат!$CX:$CX,$B$140,рўйхат!$D:$D,$C114)</f>
        <v/>
      </c>
      <c r="AK114" s="35">
        <f>SUMIFS(рўйхат!AL:AL,рўйхат!$CX:$CX,$B$140,рўйхат!$D:$D,$C114)</f>
        <v/>
      </c>
      <c r="AL114" s="36">
        <f>SUMIFS(рўйхат!AM:AM,рўйхат!$CX:$CX,$B$140,рўйхат!$D:$D,$C114)</f>
        <v/>
      </c>
      <c r="AM114" s="77">
        <f>IFERROR(Q114/E114,0)</f>
        <v/>
      </c>
      <c r="AN114" s="77">
        <f>IFERROR(R114/F114,0)</f>
        <v/>
      </c>
      <c r="AO114" s="35">
        <f>SUMIFS(рўйхат!AX:AX,рўйхат!$CX:$CX,$B$140,рўйхат!$D:$D,$C114)</f>
        <v/>
      </c>
      <c r="AP114" s="36">
        <f>SUMIFS(рўйхат!AY:AY,рўйхат!$CX:$CX,$B$140,рўйхат!$D:$D,$C114)</f>
        <v/>
      </c>
      <c r="AQ114" s="35">
        <f>SUMIFS(рўйхат!AZ:AZ,рўйхат!$CX:$CX,$B$140,рўйхат!$D:$D,$C114)</f>
        <v/>
      </c>
      <c r="AR114" s="36">
        <f>SUMIFS(рўйхат!BA:BA,рўйхат!$CX:$CX,$B$140,рўйхат!$D:$D,$C114)</f>
        <v/>
      </c>
      <c r="AS114" s="35">
        <f>SUMIFS(рўйхат!BB:BB,рўйхат!$CX:$CX,$B$140,рўйхат!$D:$D,$C114)</f>
        <v/>
      </c>
      <c r="AT114" s="36">
        <f>SUMIFS(рўйхат!BC:BC,рўйхат!$CX:$CX,$B$140,рўйхат!$D:$D,$C114)</f>
        <v/>
      </c>
      <c r="AU114" s="35">
        <f>SUMIFS(рўйхат!BD:BD,рўйхат!$CX:$CX,$B$140,рўйхат!$D:$D,$C114)</f>
        <v/>
      </c>
      <c r="AV114" s="36">
        <f>SUMIFS(рўйхат!BE:BE,рўйхат!$CX:$CX,$B$140,рўйхат!$D:$D,$C114)</f>
        <v/>
      </c>
      <c r="AW114" s="35">
        <f>SUMIFS(рўйхат!BF:BF,рўйхат!$CX:$CX,$B$140,рўйхат!$D:$D,$C114)</f>
        <v/>
      </c>
      <c r="AX114" s="36">
        <f>SUMIFS(рўйхат!BG:BG,рўйхат!$CX:$CX,$B$140,рўйхат!$D:$D,$C114)</f>
        <v/>
      </c>
      <c r="AY114" s="35">
        <f>SUMIFS(рўйхат!BH:BH,рўйхат!$CX:$CX,$B$140,рўйхат!$D:$D,$C114)</f>
        <v/>
      </c>
      <c r="AZ114" s="36">
        <f>SUMIFS(рўйхат!BI:BI,рўйхат!$CX:$CX,$B$140,рўйхат!$D:$D,$C114)</f>
        <v/>
      </c>
      <c r="BA114" s="35">
        <f>SUMIFS(рўйхат!BJ:BJ,рўйхат!$CX:$CX,$B$140,рўйхат!$D:$D,$C114)</f>
        <v/>
      </c>
      <c r="BB114" s="36">
        <f>SUMIFS(рўйхат!BK:BK,рўйхат!$CX:$CX,$B$140,рўйхат!$D:$D,$C114)</f>
        <v/>
      </c>
      <c r="BC114" s="77">
        <f>IFERROR(AO114/E114,0)</f>
        <v/>
      </c>
      <c r="BD114" s="77">
        <f>IFERROR(AP114/F114,0)</f>
        <v/>
      </c>
      <c r="BE114" s="35">
        <f>SUMIFS(рўйхат!BL:BL,рўйхат!$CX:$CX,$B$140,рўйхат!$D:$D,$C114)</f>
        <v/>
      </c>
      <c r="BF114" s="36">
        <f>SUMIFS(рўйхат!BM:BM,рўйхат!$CX:$CX,$B$140,рўйхат!$D:$D,$C114)</f>
        <v/>
      </c>
      <c r="BG114" s="35">
        <f>SUMIFS(рўйхат!BN:BN,рўйхат!$CX:$CX,$B$140,рўйхат!$D:$D,$C114)</f>
        <v/>
      </c>
      <c r="BH114" s="36">
        <f>SUMIFS(рўйхат!BO:BO,рўйхат!$CX:$CX,$B$140,рўйхат!$D:$D,$C114)</f>
        <v/>
      </c>
      <c r="BI114" s="35">
        <f>SUMIFS(рўйхат!BP:BP,рўйхат!$CX:$CX,$B$140,рўйхат!$D:$D,$C114)</f>
        <v/>
      </c>
      <c r="BJ114" s="36">
        <f>SUMIFS(рўйхат!BQ:BQ,рўйхат!$CX:$CX,$B$140,рўйхат!$D:$D,$C114)</f>
        <v/>
      </c>
      <c r="BK114" s="35">
        <f>SUMIFS(рўйхат!BR:BR,рўйхат!$CX:$CX,$B$140,рўйхат!$D:$D,$C114)</f>
        <v/>
      </c>
      <c r="BL114" s="36">
        <f>SUMIFS(рўйхат!BS:BS,рўйхат!$CX:$CX,$B$140,рўйхат!$D:$D,$C114)</f>
        <v/>
      </c>
      <c r="BM114" s="35">
        <f>SUMIFS(рўйхат!BT:BT,рўйхат!$CX:$CX,$B$140,рўйхат!$D:$D,$C114)</f>
        <v/>
      </c>
      <c r="BN114" s="36">
        <f>SUMIFS(рўйхат!BU:BU,рўйхат!$CX:$CX,$B$140,рўйхат!$D:$D,$C114)</f>
        <v/>
      </c>
      <c r="BO114" s="35">
        <f>SUMIFS(рўйхат!BX:BX,рўйхат!$CX:$CX,$B$140,рўйхат!$D:$D,$C114)</f>
        <v/>
      </c>
      <c r="BP114" s="36">
        <f>SUMIFS(рўйхат!BY:BY,рўйхат!$CX:$CX,$B$140,рўйхат!$D:$D,$C114)</f>
        <v/>
      </c>
      <c r="BQ114" s="35">
        <f>SUMIFS(рўйхат!BZ:BZ,рўйхат!$CX:$CX,$B$140,рўйхат!$D:$D,$C114)</f>
        <v/>
      </c>
      <c r="BR114" s="36">
        <f>SUMIFS(рўйхат!CA:CA,рўйхат!$CX:$CX,$B$140,рўйхат!$D:$D,$C114)</f>
        <v/>
      </c>
      <c r="BS114" s="35">
        <f>SUMIFS(рўйхат!CB:CB,рўйхат!$CX:$CX,$B$140,рўйхат!$D:$D,$C114)</f>
        <v/>
      </c>
      <c r="BT114" s="36">
        <f>SUMIFS(рўйхат!CC:CC,рўйхат!$CX:$CX,$B$140,рўйхат!$D:$D,$C114)</f>
        <v/>
      </c>
      <c r="BU114" s="35">
        <f>SUMIFS(рўйхат!CD:CD,рўйхат!$CX:$CX,$B$140,рўйхат!$D:$D,$C114)</f>
        <v/>
      </c>
      <c r="BV114" s="36">
        <f>SUMIFS(рўйхат!CE:CE,рўйхат!$CX:$CX,$B$140,рўйхат!$D:$D,$C114)</f>
        <v/>
      </c>
      <c r="BW114" s="35">
        <f>SUMIFS(рўйхат!CH:CH,рўйхат!$CX:$CX,$B$140,рўйхат!$D:$D,$C114)</f>
        <v/>
      </c>
      <c r="BX114" s="36">
        <f>SUMIFS(рўйхат!CI:CI,рўйхат!$CX:$CX,$B$140,рўйхат!$D:$D,$C114)</f>
        <v/>
      </c>
      <c r="BY114" s="35">
        <f>SUMIFS(рўйхат!CJ:CJ,рўйхат!$CX:$CX,$B$140,рўйхат!$D:$D,$C114)</f>
        <v/>
      </c>
      <c r="BZ114" s="36">
        <f>SUMIFS(рўйхат!CK:CK,рўйхат!$CX:$CX,$B$140,рўйхат!$D:$D,$C114)</f>
        <v/>
      </c>
      <c r="CA114" s="35">
        <f>SUMIFS(рўйхат!CL:CL,рўйхат!$CX:$CX,$B$140,рўйхат!$D:$D,$C114)</f>
        <v/>
      </c>
      <c r="CB114" s="36">
        <f>SUMIFS(рўйхат!CM:CM,рўйхат!$CX:$CX,$B$140,рўйхат!$D:$D,$C114)</f>
        <v/>
      </c>
      <c r="CC114" s="35">
        <f>SUMIFS(рўйхат!CN:CN,рўйхат!$CX:$CX,$B$140,рўйхат!$D:$D,$C114)</f>
        <v/>
      </c>
      <c r="CD114" s="36">
        <f>SUMIFS(рўйхат!CO:CO,рўйхат!$CX:$CX,$B$140,рўйхат!$D:$D,$C114)</f>
        <v/>
      </c>
      <c r="CE114" s="77">
        <f>IFERROR(BE114/(Q114+BE114),0)</f>
        <v/>
      </c>
      <c r="CF114" s="78">
        <f>IFERROR(BF114/(R114+BF114),0)</f>
        <v/>
      </c>
    </row>
    <row r="115" hidden="1" outlineLevel="1" ht="30" customFormat="1" customHeight="1" s="8">
      <c r="A115" s="39" t="n"/>
      <c r="B115" s="50" t="n">
        <v>41</v>
      </c>
      <c r="C115" s="131" t="inlineStr">
        <is>
          <t>Непотизм холатлари таҳлили</t>
        </is>
      </c>
      <c r="D115" s="51" t="n"/>
      <c r="E115" s="35">
        <f>SUMIFS(рўйхат!F:F,рўйхат!$CX:$CX,$B$140,рўйхат!$D:$D,$C115)</f>
        <v/>
      </c>
      <c r="F115" s="36">
        <f>SUMIFS(рўйхат!G:G,рўйхат!$CX:$CX,$B$140,рўйхат!$D:$D,$C115)</f>
        <v/>
      </c>
      <c r="G115" s="35">
        <f>SUMIFS(рўйхат!H:H,рўйхат!$CX:$CX,$B$140,рўйхат!$D:$D,$C115)</f>
        <v/>
      </c>
      <c r="H115" s="36">
        <f>SUMIFS(рўйхат!I:I,рўйхат!$CX:$CX,$B$140,рўйхат!$D:$D,$C115)</f>
        <v/>
      </c>
      <c r="I115" s="35">
        <f>SUMIFS(рўйхат!J:J,рўйхат!$CX:$CX,$B$140,рўйхат!$D:$D,$C115)</f>
        <v/>
      </c>
      <c r="J115" s="36">
        <f>SUMIFS(рўйхат!K:K,рўйхат!$CX:$CX,$B$140,рўйхат!$D:$D,$C115)</f>
        <v/>
      </c>
      <c r="K115" s="35">
        <f>SUMIFS(рўйхат!L:L,рўйхат!$CX:$CX,$B$140,рўйхат!$D:$D,$C115)</f>
        <v/>
      </c>
      <c r="L115" s="36">
        <f>SUMIFS(рўйхат!M:M,рўйхат!$CX:$CX,$B$140,рўйхат!$D:$D,$C115)</f>
        <v/>
      </c>
      <c r="M115" s="35">
        <f>SUMIFS(рўйхат!N:N,рўйхат!$CX:$CX,$B$140,рўйхат!$D:$D,$C115)</f>
        <v/>
      </c>
      <c r="N115" s="36">
        <f>SUMIFS(рўйхат!O:O,рўйхат!$CX:$CX,$B$140,рўйхат!$D:$D,$C115)</f>
        <v/>
      </c>
      <c r="O115" s="34">
        <f>IFERROR(M115/E115,0)</f>
        <v/>
      </c>
      <c r="P115" s="34">
        <f>IFERROR(N115/F115,0)</f>
        <v/>
      </c>
      <c r="Q115" s="35">
        <f>SUMIFS(рўйхат!P:P,рўйхат!$CX:$CX,$B$140,рўйхат!$D:$D,$C115)</f>
        <v/>
      </c>
      <c r="R115" s="36">
        <f>SUMIFS(рўйхат!Q:Q,рўйхат!$CX:$CX,$B$140,рўйхат!$D:$D,$C115)</f>
        <v/>
      </c>
      <c r="S115" s="35">
        <f>SUMIFS(рўйхат!R:R,рўйхат!$CX:$CX,$B$140,рўйхат!$D:$D,$C115)</f>
        <v/>
      </c>
      <c r="T115" s="36">
        <f>SUMIFS(рўйхат!S:S,рўйхат!$CX:$CX,$B$140,рўйхат!$D:$D,$C115)</f>
        <v/>
      </c>
      <c r="U115" s="35">
        <f>SUMIFS(рўйхат!T:T,рўйхат!$CX:$CX,$B$140,рўйхат!$D:$D,$C115)</f>
        <v/>
      </c>
      <c r="V115" s="36">
        <f>SUMIFS(рўйхат!U:U,рўйхат!$CX:$CX,$B$140,рўйхат!$D:$D,$C115)</f>
        <v/>
      </c>
      <c r="W115" s="35">
        <f>SUMIFS(рўйхат!V:V,рўйхат!$CX:$CX,$B$140,рўйхат!$D:$D,$C115)</f>
        <v/>
      </c>
      <c r="X115" s="36">
        <f>SUMIFS(рўйхат!W:W,рўйхат!$CX:$CX,$B$140,рўйхат!$D:$D,$C115)</f>
        <v/>
      </c>
      <c r="Y115" s="35">
        <f>SUMIFS(рўйхат!X:X,рўйхат!$CX:$CX,$B$140,рўйхат!$D:$D,$C115)</f>
        <v/>
      </c>
      <c r="Z115" s="36">
        <f>SUMIFS(рўйхат!Y:Y,рўйхат!$CX:$CX,$B$140,рўйхат!$D:$D,$C115)</f>
        <v/>
      </c>
      <c r="AA115" s="35">
        <f>SUMIFS(рўйхат!Z:Z,рўйхат!$CX:$CX,$B$140,рўйхат!$D:$D,$C115)</f>
        <v/>
      </c>
      <c r="AB115" s="36">
        <f>SUMIFS(рўйхат!AA:AA,рўйхат!$CX:$CX,$B$140,рўйхат!$D:$D,$C115)</f>
        <v/>
      </c>
      <c r="AC115" s="35">
        <f>SUMIFS(рўйхат!AB:AB,рўйхат!$CX:$CX,$B$140,рўйхат!$D:$D,$C115)</f>
        <v/>
      </c>
      <c r="AD115" s="36">
        <f>SUMIFS(рўйхат!AC:AC,рўйхат!$CX:$CX,$B$140,рўйхат!$D:$D,$C115)</f>
        <v/>
      </c>
      <c r="AE115" s="35">
        <f>SUMIFS(рўйхат!AD:AD,рўйхат!$CX:$CX,$B$140,рўйхат!$D:$D,$C115)</f>
        <v/>
      </c>
      <c r="AF115" s="36">
        <f>SUMIFS(рўйхат!AE:AE,рўйхат!$CX:$CX,$B$140,рўйхат!$D:$D,$C115)</f>
        <v/>
      </c>
      <c r="AG115" s="35">
        <f>SUMIFS(рўйхат!AH:AH,рўйхат!$CX:$CX,$B$140,рўйхат!$D:$D,$C115)</f>
        <v/>
      </c>
      <c r="AH115" s="36">
        <f>SUMIFS(рўйхат!AI:AI,рўйхат!$CX:$CX,$B$140,рўйхат!$D:$D,$C115)</f>
        <v/>
      </c>
      <c r="AI115" s="35">
        <f>SUMIFS(рўйхат!AJ:AJ,рўйхат!$CX:$CX,$B$140,рўйхат!$D:$D,$C115)</f>
        <v/>
      </c>
      <c r="AJ115" s="36">
        <f>SUMIFS(рўйхат!AK:AK,рўйхат!$CX:$CX,$B$140,рўйхат!$D:$D,$C115)</f>
        <v/>
      </c>
      <c r="AK115" s="35">
        <f>SUMIFS(рўйхат!AL:AL,рўйхат!$CX:$CX,$B$140,рўйхат!$D:$D,$C115)</f>
        <v/>
      </c>
      <c r="AL115" s="36">
        <f>SUMIFS(рўйхат!AM:AM,рўйхат!$CX:$CX,$B$140,рўйхат!$D:$D,$C115)</f>
        <v/>
      </c>
      <c r="AM115" s="77">
        <f>IFERROR(Q115/E115,0)</f>
        <v/>
      </c>
      <c r="AN115" s="77">
        <f>IFERROR(R115/F115,0)</f>
        <v/>
      </c>
      <c r="AO115" s="35">
        <f>SUMIFS(рўйхат!AX:AX,рўйхат!$CX:$CX,$B$140,рўйхат!$D:$D,$C115)</f>
        <v/>
      </c>
      <c r="AP115" s="36">
        <f>SUMIFS(рўйхат!AY:AY,рўйхат!$CX:$CX,$B$140,рўйхат!$D:$D,$C115)</f>
        <v/>
      </c>
      <c r="AQ115" s="35">
        <f>SUMIFS(рўйхат!AZ:AZ,рўйхат!$CX:$CX,$B$140,рўйхат!$D:$D,$C115)</f>
        <v/>
      </c>
      <c r="AR115" s="36">
        <f>SUMIFS(рўйхат!BA:BA,рўйхат!$CX:$CX,$B$140,рўйхат!$D:$D,$C115)</f>
        <v/>
      </c>
      <c r="AS115" s="35">
        <f>SUMIFS(рўйхат!BB:BB,рўйхат!$CX:$CX,$B$140,рўйхат!$D:$D,$C115)</f>
        <v/>
      </c>
      <c r="AT115" s="36">
        <f>SUMIFS(рўйхат!BC:BC,рўйхат!$CX:$CX,$B$140,рўйхат!$D:$D,$C115)</f>
        <v/>
      </c>
      <c r="AU115" s="35">
        <f>SUMIFS(рўйхат!BD:BD,рўйхат!$CX:$CX,$B$140,рўйхат!$D:$D,$C115)</f>
        <v/>
      </c>
      <c r="AV115" s="36">
        <f>SUMIFS(рўйхат!BE:BE,рўйхат!$CX:$CX,$B$140,рўйхат!$D:$D,$C115)</f>
        <v/>
      </c>
      <c r="AW115" s="35">
        <f>SUMIFS(рўйхат!BF:BF,рўйхат!$CX:$CX,$B$140,рўйхат!$D:$D,$C115)</f>
        <v/>
      </c>
      <c r="AX115" s="36">
        <f>SUMIFS(рўйхат!BG:BG,рўйхат!$CX:$CX,$B$140,рўйхат!$D:$D,$C115)</f>
        <v/>
      </c>
      <c r="AY115" s="35">
        <f>SUMIFS(рўйхат!BH:BH,рўйхат!$CX:$CX,$B$140,рўйхат!$D:$D,$C115)</f>
        <v/>
      </c>
      <c r="AZ115" s="36">
        <f>SUMIFS(рўйхат!BI:BI,рўйхат!$CX:$CX,$B$140,рўйхат!$D:$D,$C115)</f>
        <v/>
      </c>
      <c r="BA115" s="35">
        <f>SUMIFS(рўйхат!BJ:BJ,рўйхат!$CX:$CX,$B$140,рўйхат!$D:$D,$C115)</f>
        <v/>
      </c>
      <c r="BB115" s="36">
        <f>SUMIFS(рўйхат!BK:BK,рўйхат!$CX:$CX,$B$140,рўйхат!$D:$D,$C115)</f>
        <v/>
      </c>
      <c r="BC115" s="77">
        <f>IFERROR(AO115/E115,0)</f>
        <v/>
      </c>
      <c r="BD115" s="77">
        <f>IFERROR(AP115/F115,0)</f>
        <v/>
      </c>
      <c r="BE115" s="35">
        <f>SUMIFS(рўйхат!BL:BL,рўйхат!$CX:$CX,$B$140,рўйхат!$D:$D,$C115)</f>
        <v/>
      </c>
      <c r="BF115" s="36">
        <f>SUMIFS(рўйхат!BM:BM,рўйхат!$CX:$CX,$B$140,рўйхат!$D:$D,$C115)</f>
        <v/>
      </c>
      <c r="BG115" s="35">
        <f>SUMIFS(рўйхат!BN:BN,рўйхат!$CX:$CX,$B$140,рўйхат!$D:$D,$C115)</f>
        <v/>
      </c>
      <c r="BH115" s="36">
        <f>SUMIFS(рўйхат!BO:BO,рўйхат!$CX:$CX,$B$140,рўйхат!$D:$D,$C115)</f>
        <v/>
      </c>
      <c r="BI115" s="35">
        <f>SUMIFS(рўйхат!BP:BP,рўйхат!$CX:$CX,$B$140,рўйхат!$D:$D,$C115)</f>
        <v/>
      </c>
      <c r="BJ115" s="36">
        <f>SUMIFS(рўйхат!BQ:BQ,рўйхат!$CX:$CX,$B$140,рўйхат!$D:$D,$C115)</f>
        <v/>
      </c>
      <c r="BK115" s="35">
        <f>SUMIFS(рўйхат!BR:BR,рўйхат!$CX:$CX,$B$140,рўйхат!$D:$D,$C115)</f>
        <v/>
      </c>
      <c r="BL115" s="36">
        <f>SUMIFS(рўйхат!BS:BS,рўйхат!$CX:$CX,$B$140,рўйхат!$D:$D,$C115)</f>
        <v/>
      </c>
      <c r="BM115" s="35">
        <f>SUMIFS(рўйхат!BT:BT,рўйхат!$CX:$CX,$B$140,рўйхат!$D:$D,$C115)</f>
        <v/>
      </c>
      <c r="BN115" s="36">
        <f>SUMIFS(рўйхат!BU:BU,рўйхат!$CX:$CX,$B$140,рўйхат!$D:$D,$C115)</f>
        <v/>
      </c>
      <c r="BO115" s="35">
        <f>SUMIFS(рўйхат!BX:BX,рўйхат!$CX:$CX,$B$140,рўйхат!$D:$D,$C115)</f>
        <v/>
      </c>
      <c r="BP115" s="36">
        <f>SUMIFS(рўйхат!BY:BY,рўйхат!$CX:$CX,$B$140,рўйхат!$D:$D,$C115)</f>
        <v/>
      </c>
      <c r="BQ115" s="35">
        <f>SUMIFS(рўйхат!BZ:BZ,рўйхат!$CX:$CX,$B$140,рўйхат!$D:$D,$C115)</f>
        <v/>
      </c>
      <c r="BR115" s="36">
        <f>SUMIFS(рўйхат!CA:CA,рўйхат!$CX:$CX,$B$140,рўйхат!$D:$D,$C115)</f>
        <v/>
      </c>
      <c r="BS115" s="35">
        <f>SUMIFS(рўйхат!CB:CB,рўйхат!$CX:$CX,$B$140,рўйхат!$D:$D,$C115)</f>
        <v/>
      </c>
      <c r="BT115" s="36">
        <f>SUMIFS(рўйхат!CC:CC,рўйхат!$CX:$CX,$B$140,рўйхат!$D:$D,$C115)</f>
        <v/>
      </c>
      <c r="BU115" s="35">
        <f>SUMIFS(рўйхат!CD:CD,рўйхат!$CX:$CX,$B$140,рўйхат!$D:$D,$C115)</f>
        <v/>
      </c>
      <c r="BV115" s="36">
        <f>SUMIFS(рўйхат!CE:CE,рўйхат!$CX:$CX,$B$140,рўйхат!$D:$D,$C115)</f>
        <v/>
      </c>
      <c r="BW115" s="35">
        <f>SUMIFS(рўйхат!CH:CH,рўйхат!$CX:$CX,$B$140,рўйхат!$D:$D,$C115)</f>
        <v/>
      </c>
      <c r="BX115" s="36">
        <f>SUMIFS(рўйхат!CI:CI,рўйхат!$CX:$CX,$B$140,рўйхат!$D:$D,$C115)</f>
        <v/>
      </c>
      <c r="BY115" s="35">
        <f>SUMIFS(рўйхат!CJ:CJ,рўйхат!$CX:$CX,$B$140,рўйхат!$D:$D,$C115)</f>
        <v/>
      </c>
      <c r="BZ115" s="36">
        <f>SUMIFS(рўйхат!CK:CK,рўйхат!$CX:$CX,$B$140,рўйхат!$D:$D,$C115)</f>
        <v/>
      </c>
      <c r="CA115" s="35">
        <f>SUMIFS(рўйхат!CL:CL,рўйхат!$CX:$CX,$B$140,рўйхат!$D:$D,$C115)</f>
        <v/>
      </c>
      <c r="CB115" s="36">
        <f>SUMIFS(рўйхат!CM:CM,рўйхат!$CX:$CX,$B$140,рўйхат!$D:$D,$C115)</f>
        <v/>
      </c>
      <c r="CC115" s="35">
        <f>SUMIFS(рўйхат!CN:CN,рўйхат!$CX:$CX,$B$140,рўйхат!$D:$D,$C115)</f>
        <v/>
      </c>
      <c r="CD115" s="36">
        <f>SUMIFS(рўйхат!CO:CO,рўйхат!$CX:$CX,$B$140,рўйхат!$D:$D,$C115)</f>
        <v/>
      </c>
      <c r="CE115" s="77">
        <f>IFERROR(BE115/(Q115+BE115),0)</f>
        <v/>
      </c>
      <c r="CF115" s="78">
        <f>IFERROR(BF115/(R115+BF115),0)</f>
        <v/>
      </c>
    </row>
    <row r="116" hidden="1" outlineLevel="1" ht="30" customFormat="1" customHeight="1" s="8">
      <c r="A116" s="39" t="n"/>
      <c r="B116" s="50" t="n">
        <v>42</v>
      </c>
      <c r="C116" s="131" t="inlineStr">
        <is>
          <t>Рейтинг бали шаклланишида ишчи ходим сони таҳлили</t>
        </is>
      </c>
      <c r="D116" s="51" t="n"/>
      <c r="E116" s="35">
        <f>SUMIFS(рўйхат!F:F,рўйхат!$CX:$CX,$B$140,рўйхат!$D:$D,$C116)</f>
        <v/>
      </c>
      <c r="F116" s="36">
        <f>SUMIFS(рўйхат!G:G,рўйхат!$CX:$CX,$B$140,рўйхат!$D:$D,$C116)</f>
        <v/>
      </c>
      <c r="G116" s="35">
        <f>SUMIFS(рўйхат!H:H,рўйхат!$CX:$CX,$B$140,рўйхат!$D:$D,$C116)</f>
        <v/>
      </c>
      <c r="H116" s="36">
        <f>SUMIFS(рўйхат!I:I,рўйхат!$CX:$CX,$B$140,рўйхат!$D:$D,$C116)</f>
        <v/>
      </c>
      <c r="I116" s="35">
        <f>SUMIFS(рўйхат!J:J,рўйхат!$CX:$CX,$B$140,рўйхат!$D:$D,$C116)</f>
        <v/>
      </c>
      <c r="J116" s="36">
        <f>SUMIFS(рўйхат!K:K,рўйхат!$CX:$CX,$B$140,рўйхат!$D:$D,$C116)</f>
        <v/>
      </c>
      <c r="K116" s="35">
        <f>SUMIFS(рўйхат!L:L,рўйхат!$CX:$CX,$B$140,рўйхат!$D:$D,$C116)</f>
        <v/>
      </c>
      <c r="L116" s="36">
        <f>SUMIFS(рўйхат!M:M,рўйхат!$CX:$CX,$B$140,рўйхат!$D:$D,$C116)</f>
        <v/>
      </c>
      <c r="M116" s="35">
        <f>SUMIFS(рўйхат!N:N,рўйхат!$CX:$CX,$B$140,рўйхат!$D:$D,$C116)</f>
        <v/>
      </c>
      <c r="N116" s="36">
        <f>SUMIFS(рўйхат!O:O,рўйхат!$CX:$CX,$B$140,рўйхат!$D:$D,$C116)</f>
        <v/>
      </c>
      <c r="O116" s="34">
        <f>IFERROR(M116/E116,0)</f>
        <v/>
      </c>
      <c r="P116" s="34">
        <f>IFERROR(N116/F116,0)</f>
        <v/>
      </c>
      <c r="Q116" s="35">
        <f>SUMIFS(рўйхат!P:P,рўйхат!$CX:$CX,$B$140,рўйхат!$D:$D,$C116)</f>
        <v/>
      </c>
      <c r="R116" s="36">
        <f>SUMIFS(рўйхат!Q:Q,рўйхат!$CX:$CX,$B$140,рўйхат!$D:$D,$C116)</f>
        <v/>
      </c>
      <c r="S116" s="35">
        <f>SUMIFS(рўйхат!R:R,рўйхат!$CX:$CX,$B$140,рўйхат!$D:$D,$C116)</f>
        <v/>
      </c>
      <c r="T116" s="36">
        <f>SUMIFS(рўйхат!S:S,рўйхат!$CX:$CX,$B$140,рўйхат!$D:$D,$C116)</f>
        <v/>
      </c>
      <c r="U116" s="35">
        <f>SUMIFS(рўйхат!T:T,рўйхат!$CX:$CX,$B$140,рўйхат!$D:$D,$C116)</f>
        <v/>
      </c>
      <c r="V116" s="36">
        <f>SUMIFS(рўйхат!U:U,рўйхат!$CX:$CX,$B$140,рўйхат!$D:$D,$C116)</f>
        <v/>
      </c>
      <c r="W116" s="35">
        <f>SUMIFS(рўйхат!V:V,рўйхат!$CX:$CX,$B$140,рўйхат!$D:$D,$C116)</f>
        <v/>
      </c>
      <c r="X116" s="36">
        <f>SUMIFS(рўйхат!W:W,рўйхат!$CX:$CX,$B$140,рўйхат!$D:$D,$C116)</f>
        <v/>
      </c>
      <c r="Y116" s="35">
        <f>SUMIFS(рўйхат!X:X,рўйхат!$CX:$CX,$B$140,рўйхат!$D:$D,$C116)</f>
        <v/>
      </c>
      <c r="Z116" s="36">
        <f>SUMIFS(рўйхат!Y:Y,рўйхат!$CX:$CX,$B$140,рўйхат!$D:$D,$C116)</f>
        <v/>
      </c>
      <c r="AA116" s="35">
        <f>SUMIFS(рўйхат!Z:Z,рўйхат!$CX:$CX,$B$140,рўйхат!$D:$D,$C116)</f>
        <v/>
      </c>
      <c r="AB116" s="36">
        <f>SUMIFS(рўйхат!AA:AA,рўйхат!$CX:$CX,$B$140,рўйхат!$D:$D,$C116)</f>
        <v/>
      </c>
      <c r="AC116" s="35">
        <f>SUMIFS(рўйхат!AB:AB,рўйхат!$CX:$CX,$B$140,рўйхат!$D:$D,$C116)</f>
        <v/>
      </c>
      <c r="AD116" s="36">
        <f>SUMIFS(рўйхат!AC:AC,рўйхат!$CX:$CX,$B$140,рўйхат!$D:$D,$C116)</f>
        <v/>
      </c>
      <c r="AE116" s="35">
        <f>SUMIFS(рўйхат!AD:AD,рўйхат!$CX:$CX,$B$140,рўйхат!$D:$D,$C116)</f>
        <v/>
      </c>
      <c r="AF116" s="36">
        <f>SUMIFS(рўйхат!AE:AE,рўйхат!$CX:$CX,$B$140,рўйхат!$D:$D,$C116)</f>
        <v/>
      </c>
      <c r="AG116" s="35">
        <f>SUMIFS(рўйхат!AH:AH,рўйхат!$CX:$CX,$B$140,рўйхат!$D:$D,$C116)</f>
        <v/>
      </c>
      <c r="AH116" s="36">
        <f>SUMIFS(рўйхат!AI:AI,рўйхат!$CX:$CX,$B$140,рўйхат!$D:$D,$C116)</f>
        <v/>
      </c>
      <c r="AI116" s="35">
        <f>SUMIFS(рўйхат!AJ:AJ,рўйхат!$CX:$CX,$B$140,рўйхат!$D:$D,$C116)</f>
        <v/>
      </c>
      <c r="AJ116" s="36">
        <f>SUMIFS(рўйхат!AK:AK,рўйхат!$CX:$CX,$B$140,рўйхат!$D:$D,$C116)</f>
        <v/>
      </c>
      <c r="AK116" s="35">
        <f>SUMIFS(рўйхат!AL:AL,рўйхат!$CX:$CX,$B$140,рўйхат!$D:$D,$C116)</f>
        <v/>
      </c>
      <c r="AL116" s="36">
        <f>SUMIFS(рўйхат!AM:AM,рўйхат!$CX:$CX,$B$140,рўйхат!$D:$D,$C116)</f>
        <v/>
      </c>
      <c r="AM116" s="77">
        <f>IFERROR(Q116/E116,0)</f>
        <v/>
      </c>
      <c r="AN116" s="77">
        <f>IFERROR(R116/F116,0)</f>
        <v/>
      </c>
      <c r="AO116" s="35">
        <f>SUMIFS(рўйхат!AX:AX,рўйхат!$CX:$CX,$B$140,рўйхат!$D:$D,$C116)</f>
        <v/>
      </c>
      <c r="AP116" s="36">
        <f>SUMIFS(рўйхат!AY:AY,рўйхат!$CX:$CX,$B$140,рўйхат!$D:$D,$C116)</f>
        <v/>
      </c>
      <c r="AQ116" s="35">
        <f>SUMIFS(рўйхат!AZ:AZ,рўйхат!$CX:$CX,$B$140,рўйхат!$D:$D,$C116)</f>
        <v/>
      </c>
      <c r="AR116" s="36">
        <f>SUMIFS(рўйхат!BA:BA,рўйхат!$CX:$CX,$B$140,рўйхат!$D:$D,$C116)</f>
        <v/>
      </c>
      <c r="AS116" s="35">
        <f>SUMIFS(рўйхат!BB:BB,рўйхат!$CX:$CX,$B$140,рўйхат!$D:$D,$C116)</f>
        <v/>
      </c>
      <c r="AT116" s="36">
        <f>SUMIFS(рўйхат!BC:BC,рўйхат!$CX:$CX,$B$140,рўйхат!$D:$D,$C116)</f>
        <v/>
      </c>
      <c r="AU116" s="35">
        <f>SUMIFS(рўйхат!BD:BD,рўйхат!$CX:$CX,$B$140,рўйхат!$D:$D,$C116)</f>
        <v/>
      </c>
      <c r="AV116" s="36">
        <f>SUMIFS(рўйхат!BE:BE,рўйхат!$CX:$CX,$B$140,рўйхат!$D:$D,$C116)</f>
        <v/>
      </c>
      <c r="AW116" s="35">
        <f>SUMIFS(рўйхат!BF:BF,рўйхат!$CX:$CX,$B$140,рўйхат!$D:$D,$C116)</f>
        <v/>
      </c>
      <c r="AX116" s="36">
        <f>SUMIFS(рўйхат!BG:BG,рўйхат!$CX:$CX,$B$140,рўйхат!$D:$D,$C116)</f>
        <v/>
      </c>
      <c r="AY116" s="35">
        <f>SUMIFS(рўйхат!BH:BH,рўйхат!$CX:$CX,$B$140,рўйхат!$D:$D,$C116)</f>
        <v/>
      </c>
      <c r="AZ116" s="36">
        <f>SUMIFS(рўйхат!BI:BI,рўйхат!$CX:$CX,$B$140,рўйхат!$D:$D,$C116)</f>
        <v/>
      </c>
      <c r="BA116" s="35">
        <f>SUMIFS(рўйхат!BJ:BJ,рўйхат!$CX:$CX,$B$140,рўйхат!$D:$D,$C116)</f>
        <v/>
      </c>
      <c r="BB116" s="36">
        <f>SUMIFS(рўйхат!BK:BK,рўйхат!$CX:$CX,$B$140,рўйхат!$D:$D,$C116)</f>
        <v/>
      </c>
      <c r="BC116" s="77">
        <f>IFERROR(AO116/E116,0)</f>
        <v/>
      </c>
      <c r="BD116" s="77">
        <f>IFERROR(AP116/F116,0)</f>
        <v/>
      </c>
      <c r="BE116" s="35">
        <f>SUMIFS(рўйхат!BL:BL,рўйхат!$CX:$CX,$B$140,рўйхат!$D:$D,$C116)</f>
        <v/>
      </c>
      <c r="BF116" s="36">
        <f>SUMIFS(рўйхат!BM:BM,рўйхат!$CX:$CX,$B$140,рўйхат!$D:$D,$C116)</f>
        <v/>
      </c>
      <c r="BG116" s="35">
        <f>SUMIFS(рўйхат!BN:BN,рўйхат!$CX:$CX,$B$140,рўйхат!$D:$D,$C116)</f>
        <v/>
      </c>
      <c r="BH116" s="36">
        <f>SUMIFS(рўйхат!BO:BO,рўйхат!$CX:$CX,$B$140,рўйхат!$D:$D,$C116)</f>
        <v/>
      </c>
      <c r="BI116" s="35">
        <f>SUMIFS(рўйхат!BP:BP,рўйхат!$CX:$CX,$B$140,рўйхат!$D:$D,$C116)</f>
        <v/>
      </c>
      <c r="BJ116" s="36">
        <f>SUMIFS(рўйхат!BQ:BQ,рўйхат!$CX:$CX,$B$140,рўйхат!$D:$D,$C116)</f>
        <v/>
      </c>
      <c r="BK116" s="35">
        <f>SUMIFS(рўйхат!BR:BR,рўйхат!$CX:$CX,$B$140,рўйхат!$D:$D,$C116)</f>
        <v/>
      </c>
      <c r="BL116" s="36">
        <f>SUMIFS(рўйхат!BS:BS,рўйхат!$CX:$CX,$B$140,рўйхат!$D:$D,$C116)</f>
        <v/>
      </c>
      <c r="BM116" s="35">
        <f>SUMIFS(рўйхат!BT:BT,рўйхат!$CX:$CX,$B$140,рўйхат!$D:$D,$C116)</f>
        <v/>
      </c>
      <c r="BN116" s="36">
        <f>SUMIFS(рўйхат!BU:BU,рўйхат!$CX:$CX,$B$140,рўйхат!$D:$D,$C116)</f>
        <v/>
      </c>
      <c r="BO116" s="35">
        <f>SUMIFS(рўйхат!BX:BX,рўйхат!$CX:$CX,$B$140,рўйхат!$D:$D,$C116)</f>
        <v/>
      </c>
      <c r="BP116" s="36">
        <f>SUMIFS(рўйхат!BY:BY,рўйхат!$CX:$CX,$B$140,рўйхат!$D:$D,$C116)</f>
        <v/>
      </c>
      <c r="BQ116" s="35">
        <f>SUMIFS(рўйхат!BZ:BZ,рўйхат!$CX:$CX,$B$140,рўйхат!$D:$D,$C116)</f>
        <v/>
      </c>
      <c r="BR116" s="36">
        <f>SUMIFS(рўйхат!CA:CA,рўйхат!$CX:$CX,$B$140,рўйхат!$D:$D,$C116)</f>
        <v/>
      </c>
      <c r="BS116" s="35">
        <f>SUMIFS(рўйхат!CB:CB,рўйхат!$CX:$CX,$B$140,рўйхат!$D:$D,$C116)</f>
        <v/>
      </c>
      <c r="BT116" s="36">
        <f>SUMIFS(рўйхат!CC:CC,рўйхат!$CX:$CX,$B$140,рўйхат!$D:$D,$C116)</f>
        <v/>
      </c>
      <c r="BU116" s="35">
        <f>SUMIFS(рўйхат!CD:CD,рўйхат!$CX:$CX,$B$140,рўйхат!$D:$D,$C116)</f>
        <v/>
      </c>
      <c r="BV116" s="36">
        <f>SUMIFS(рўйхат!CE:CE,рўйхат!$CX:$CX,$B$140,рўйхат!$D:$D,$C116)</f>
        <v/>
      </c>
      <c r="BW116" s="35">
        <f>SUMIFS(рўйхат!CH:CH,рўйхат!$CX:$CX,$B$140,рўйхат!$D:$D,$C116)</f>
        <v/>
      </c>
      <c r="BX116" s="36">
        <f>SUMIFS(рўйхат!CI:CI,рўйхат!$CX:$CX,$B$140,рўйхат!$D:$D,$C116)</f>
        <v/>
      </c>
      <c r="BY116" s="35">
        <f>SUMIFS(рўйхат!CJ:CJ,рўйхат!$CX:$CX,$B$140,рўйхат!$D:$D,$C116)</f>
        <v/>
      </c>
      <c r="BZ116" s="36">
        <f>SUMIFS(рўйхат!CK:CK,рўйхат!$CX:$CX,$B$140,рўйхат!$D:$D,$C116)</f>
        <v/>
      </c>
      <c r="CA116" s="35">
        <f>SUMIFS(рўйхат!CL:CL,рўйхат!$CX:$CX,$B$140,рўйхат!$D:$D,$C116)</f>
        <v/>
      </c>
      <c r="CB116" s="36">
        <f>SUMIFS(рўйхат!CM:CM,рўйхат!$CX:$CX,$B$140,рўйхат!$D:$D,$C116)</f>
        <v/>
      </c>
      <c r="CC116" s="35">
        <f>SUMIFS(рўйхат!CN:CN,рўйхат!$CX:$CX,$B$140,рўйхат!$D:$D,$C116)</f>
        <v/>
      </c>
      <c r="CD116" s="36">
        <f>SUMIFS(рўйхат!CO:CO,рўйхат!$CX:$CX,$B$140,рўйхат!$D:$D,$C116)</f>
        <v/>
      </c>
      <c r="CE116" s="77">
        <f>IFERROR(BE116/(Q116+BE116),0)</f>
        <v/>
      </c>
      <c r="CF116" s="78">
        <f>IFERROR(BF116/(R116+BF116),0)</f>
        <v/>
      </c>
    </row>
    <row r="117" hidden="1" outlineLevel="1" ht="30" customFormat="1" customHeight="1" s="8">
      <c r="A117" s="39" t="n"/>
      <c r="B117" s="50" t="n">
        <v>43</v>
      </c>
      <c r="C117" s="131" t="inlineStr">
        <is>
          <t>Рейтинг балига тўғри келмайдиган қурилишлар</t>
        </is>
      </c>
      <c r="D117" s="51" t="n"/>
      <c r="E117" s="35">
        <f>SUMIFS(рўйхат!F:F,рўйхат!$CX:$CX,$B$140,рўйхат!$D:$D,$C117)</f>
        <v/>
      </c>
      <c r="F117" s="36">
        <f>SUMIFS(рўйхат!G:G,рўйхат!$CX:$CX,$B$140,рўйхат!$D:$D,$C117)</f>
        <v/>
      </c>
      <c r="G117" s="35">
        <f>SUMIFS(рўйхат!H:H,рўйхат!$CX:$CX,$B$140,рўйхат!$D:$D,$C117)</f>
        <v/>
      </c>
      <c r="H117" s="36">
        <f>SUMIFS(рўйхат!I:I,рўйхат!$CX:$CX,$B$140,рўйхат!$D:$D,$C117)</f>
        <v/>
      </c>
      <c r="I117" s="35">
        <f>SUMIFS(рўйхат!J:J,рўйхат!$CX:$CX,$B$140,рўйхат!$D:$D,$C117)</f>
        <v/>
      </c>
      <c r="J117" s="36">
        <f>SUMIFS(рўйхат!K:K,рўйхат!$CX:$CX,$B$140,рўйхат!$D:$D,$C117)</f>
        <v/>
      </c>
      <c r="K117" s="35">
        <f>SUMIFS(рўйхат!L:L,рўйхат!$CX:$CX,$B$140,рўйхат!$D:$D,$C117)</f>
        <v/>
      </c>
      <c r="L117" s="36">
        <f>SUMIFS(рўйхат!M:M,рўйхат!$CX:$CX,$B$140,рўйхат!$D:$D,$C117)</f>
        <v/>
      </c>
      <c r="M117" s="35">
        <f>SUMIFS(рўйхат!N:N,рўйхат!$CX:$CX,$B$140,рўйхат!$D:$D,$C117)</f>
        <v/>
      </c>
      <c r="N117" s="36">
        <f>SUMIFS(рўйхат!O:O,рўйхат!$CX:$CX,$B$140,рўйхат!$D:$D,$C117)</f>
        <v/>
      </c>
      <c r="O117" s="34">
        <f>IFERROR(M117/E117,0)</f>
        <v/>
      </c>
      <c r="P117" s="34">
        <f>IFERROR(N117/F117,0)</f>
        <v/>
      </c>
      <c r="Q117" s="35">
        <f>SUMIFS(рўйхат!P:P,рўйхат!$CX:$CX,$B$140,рўйхат!$D:$D,$C117)</f>
        <v/>
      </c>
      <c r="R117" s="36">
        <f>SUMIFS(рўйхат!Q:Q,рўйхат!$CX:$CX,$B$140,рўйхат!$D:$D,$C117)</f>
        <v/>
      </c>
      <c r="S117" s="35">
        <f>SUMIFS(рўйхат!R:R,рўйхат!$CX:$CX,$B$140,рўйхат!$D:$D,$C117)</f>
        <v/>
      </c>
      <c r="T117" s="36">
        <f>SUMIFS(рўйхат!S:S,рўйхат!$CX:$CX,$B$140,рўйхат!$D:$D,$C117)</f>
        <v/>
      </c>
      <c r="U117" s="35">
        <f>SUMIFS(рўйхат!T:T,рўйхат!$CX:$CX,$B$140,рўйхат!$D:$D,$C117)</f>
        <v/>
      </c>
      <c r="V117" s="36">
        <f>SUMIFS(рўйхат!U:U,рўйхат!$CX:$CX,$B$140,рўйхат!$D:$D,$C117)</f>
        <v/>
      </c>
      <c r="W117" s="35">
        <f>SUMIFS(рўйхат!V:V,рўйхат!$CX:$CX,$B$140,рўйхат!$D:$D,$C117)</f>
        <v/>
      </c>
      <c r="X117" s="36">
        <f>SUMIFS(рўйхат!W:W,рўйхат!$CX:$CX,$B$140,рўйхат!$D:$D,$C117)</f>
        <v/>
      </c>
      <c r="Y117" s="35">
        <f>SUMIFS(рўйхат!X:X,рўйхат!$CX:$CX,$B$140,рўйхат!$D:$D,$C117)</f>
        <v/>
      </c>
      <c r="Z117" s="36">
        <f>SUMIFS(рўйхат!Y:Y,рўйхат!$CX:$CX,$B$140,рўйхат!$D:$D,$C117)</f>
        <v/>
      </c>
      <c r="AA117" s="35">
        <f>SUMIFS(рўйхат!Z:Z,рўйхат!$CX:$CX,$B$140,рўйхат!$D:$D,$C117)</f>
        <v/>
      </c>
      <c r="AB117" s="36">
        <f>SUMIFS(рўйхат!AA:AA,рўйхат!$CX:$CX,$B$140,рўйхат!$D:$D,$C117)</f>
        <v/>
      </c>
      <c r="AC117" s="35">
        <f>SUMIFS(рўйхат!AB:AB,рўйхат!$CX:$CX,$B$140,рўйхат!$D:$D,$C117)</f>
        <v/>
      </c>
      <c r="AD117" s="36">
        <f>SUMIFS(рўйхат!AC:AC,рўйхат!$CX:$CX,$B$140,рўйхат!$D:$D,$C117)</f>
        <v/>
      </c>
      <c r="AE117" s="35">
        <f>SUMIFS(рўйхат!AD:AD,рўйхат!$CX:$CX,$B$140,рўйхат!$D:$D,$C117)</f>
        <v/>
      </c>
      <c r="AF117" s="36">
        <f>SUMIFS(рўйхат!AE:AE,рўйхат!$CX:$CX,$B$140,рўйхат!$D:$D,$C117)</f>
        <v/>
      </c>
      <c r="AG117" s="35">
        <f>SUMIFS(рўйхат!AH:AH,рўйхат!$CX:$CX,$B$140,рўйхат!$D:$D,$C117)</f>
        <v/>
      </c>
      <c r="AH117" s="36">
        <f>SUMIFS(рўйхат!AI:AI,рўйхат!$CX:$CX,$B$140,рўйхат!$D:$D,$C117)</f>
        <v/>
      </c>
      <c r="AI117" s="35">
        <f>SUMIFS(рўйхат!AJ:AJ,рўйхат!$CX:$CX,$B$140,рўйхат!$D:$D,$C117)</f>
        <v/>
      </c>
      <c r="AJ117" s="36">
        <f>SUMIFS(рўйхат!AK:AK,рўйхат!$CX:$CX,$B$140,рўйхат!$D:$D,$C117)</f>
        <v/>
      </c>
      <c r="AK117" s="35">
        <f>SUMIFS(рўйхат!AL:AL,рўйхат!$CX:$CX,$B$140,рўйхат!$D:$D,$C117)</f>
        <v/>
      </c>
      <c r="AL117" s="36">
        <f>SUMIFS(рўйхат!AM:AM,рўйхат!$CX:$CX,$B$140,рўйхат!$D:$D,$C117)</f>
        <v/>
      </c>
      <c r="AM117" s="77">
        <f>IFERROR(Q117/E117,0)</f>
        <v/>
      </c>
      <c r="AN117" s="77">
        <f>IFERROR(R117/F117,0)</f>
        <v/>
      </c>
      <c r="AO117" s="35">
        <f>SUMIFS(рўйхат!AX:AX,рўйхат!$CX:$CX,$B$140,рўйхат!$D:$D,$C117)</f>
        <v/>
      </c>
      <c r="AP117" s="36">
        <f>SUMIFS(рўйхат!AY:AY,рўйхат!$CX:$CX,$B$140,рўйхат!$D:$D,$C117)</f>
        <v/>
      </c>
      <c r="AQ117" s="35">
        <f>SUMIFS(рўйхат!AZ:AZ,рўйхат!$CX:$CX,$B$140,рўйхат!$D:$D,$C117)</f>
        <v/>
      </c>
      <c r="AR117" s="36">
        <f>SUMIFS(рўйхат!BA:BA,рўйхат!$CX:$CX,$B$140,рўйхат!$D:$D,$C117)</f>
        <v/>
      </c>
      <c r="AS117" s="35">
        <f>SUMIFS(рўйхат!BB:BB,рўйхат!$CX:$CX,$B$140,рўйхат!$D:$D,$C117)</f>
        <v/>
      </c>
      <c r="AT117" s="36">
        <f>SUMIFS(рўйхат!BC:BC,рўйхат!$CX:$CX,$B$140,рўйхат!$D:$D,$C117)</f>
        <v/>
      </c>
      <c r="AU117" s="35">
        <f>SUMIFS(рўйхат!BD:BD,рўйхат!$CX:$CX,$B$140,рўйхат!$D:$D,$C117)</f>
        <v/>
      </c>
      <c r="AV117" s="36">
        <f>SUMIFS(рўйхат!BE:BE,рўйхат!$CX:$CX,$B$140,рўйхат!$D:$D,$C117)</f>
        <v/>
      </c>
      <c r="AW117" s="35">
        <f>SUMIFS(рўйхат!BF:BF,рўйхат!$CX:$CX,$B$140,рўйхат!$D:$D,$C117)</f>
        <v/>
      </c>
      <c r="AX117" s="36">
        <f>SUMIFS(рўйхат!BG:BG,рўйхат!$CX:$CX,$B$140,рўйхат!$D:$D,$C117)</f>
        <v/>
      </c>
      <c r="AY117" s="35">
        <f>SUMIFS(рўйхат!BH:BH,рўйхат!$CX:$CX,$B$140,рўйхат!$D:$D,$C117)</f>
        <v/>
      </c>
      <c r="AZ117" s="36">
        <f>SUMIFS(рўйхат!BI:BI,рўйхат!$CX:$CX,$B$140,рўйхат!$D:$D,$C117)</f>
        <v/>
      </c>
      <c r="BA117" s="35">
        <f>SUMIFS(рўйхат!BJ:BJ,рўйхат!$CX:$CX,$B$140,рўйхат!$D:$D,$C117)</f>
        <v/>
      </c>
      <c r="BB117" s="36">
        <f>SUMIFS(рўйхат!BK:BK,рўйхат!$CX:$CX,$B$140,рўйхат!$D:$D,$C117)</f>
        <v/>
      </c>
      <c r="BC117" s="77">
        <f>IFERROR(AO117/E117,0)</f>
        <v/>
      </c>
      <c r="BD117" s="77">
        <f>IFERROR(AP117/F117,0)</f>
        <v/>
      </c>
      <c r="BE117" s="35">
        <f>SUMIFS(рўйхат!BL:BL,рўйхат!$CX:$CX,$B$140,рўйхат!$D:$D,$C117)</f>
        <v/>
      </c>
      <c r="BF117" s="36">
        <f>SUMIFS(рўйхат!BM:BM,рўйхат!$CX:$CX,$B$140,рўйхат!$D:$D,$C117)</f>
        <v/>
      </c>
      <c r="BG117" s="35">
        <f>SUMIFS(рўйхат!BN:BN,рўйхат!$CX:$CX,$B$140,рўйхат!$D:$D,$C117)</f>
        <v/>
      </c>
      <c r="BH117" s="36">
        <f>SUMIFS(рўйхат!BO:BO,рўйхат!$CX:$CX,$B$140,рўйхат!$D:$D,$C117)</f>
        <v/>
      </c>
      <c r="BI117" s="35">
        <f>SUMIFS(рўйхат!BP:BP,рўйхат!$CX:$CX,$B$140,рўйхат!$D:$D,$C117)</f>
        <v/>
      </c>
      <c r="BJ117" s="36">
        <f>SUMIFS(рўйхат!BQ:BQ,рўйхат!$CX:$CX,$B$140,рўйхат!$D:$D,$C117)</f>
        <v/>
      </c>
      <c r="BK117" s="35">
        <f>SUMIFS(рўйхат!BR:BR,рўйхат!$CX:$CX,$B$140,рўйхат!$D:$D,$C117)</f>
        <v/>
      </c>
      <c r="BL117" s="36">
        <f>SUMIFS(рўйхат!BS:BS,рўйхат!$CX:$CX,$B$140,рўйхат!$D:$D,$C117)</f>
        <v/>
      </c>
      <c r="BM117" s="35">
        <f>SUMIFS(рўйхат!BT:BT,рўйхат!$CX:$CX,$B$140,рўйхат!$D:$D,$C117)</f>
        <v/>
      </c>
      <c r="BN117" s="36">
        <f>SUMIFS(рўйхат!BU:BU,рўйхат!$CX:$CX,$B$140,рўйхат!$D:$D,$C117)</f>
        <v/>
      </c>
      <c r="BO117" s="35">
        <f>SUMIFS(рўйхат!BX:BX,рўйхат!$CX:$CX,$B$140,рўйхат!$D:$D,$C117)</f>
        <v/>
      </c>
      <c r="BP117" s="36">
        <f>SUMIFS(рўйхат!BY:BY,рўйхат!$CX:$CX,$B$140,рўйхат!$D:$D,$C117)</f>
        <v/>
      </c>
      <c r="BQ117" s="35">
        <f>SUMIFS(рўйхат!BZ:BZ,рўйхат!$CX:$CX,$B$140,рўйхат!$D:$D,$C117)</f>
        <v/>
      </c>
      <c r="BR117" s="36">
        <f>SUMIFS(рўйхат!CA:CA,рўйхат!$CX:$CX,$B$140,рўйхат!$D:$D,$C117)</f>
        <v/>
      </c>
      <c r="BS117" s="35">
        <f>SUMIFS(рўйхат!CB:CB,рўйхат!$CX:$CX,$B$140,рўйхат!$D:$D,$C117)</f>
        <v/>
      </c>
      <c r="BT117" s="36">
        <f>SUMIFS(рўйхат!CC:CC,рўйхат!$CX:$CX,$B$140,рўйхат!$D:$D,$C117)</f>
        <v/>
      </c>
      <c r="BU117" s="35">
        <f>SUMIFS(рўйхат!CD:CD,рўйхат!$CX:$CX,$B$140,рўйхат!$D:$D,$C117)</f>
        <v/>
      </c>
      <c r="BV117" s="36">
        <f>SUMIFS(рўйхат!CE:CE,рўйхат!$CX:$CX,$B$140,рўйхат!$D:$D,$C117)</f>
        <v/>
      </c>
      <c r="BW117" s="35">
        <f>SUMIFS(рўйхат!CH:CH,рўйхат!$CX:$CX,$B$140,рўйхат!$D:$D,$C117)</f>
        <v/>
      </c>
      <c r="BX117" s="36">
        <f>SUMIFS(рўйхат!CI:CI,рўйхат!$CX:$CX,$B$140,рўйхат!$D:$D,$C117)</f>
        <v/>
      </c>
      <c r="BY117" s="35">
        <f>SUMIFS(рўйхат!CJ:CJ,рўйхат!$CX:$CX,$B$140,рўйхат!$D:$D,$C117)</f>
        <v/>
      </c>
      <c r="BZ117" s="36">
        <f>SUMIFS(рўйхат!CK:CK,рўйхат!$CX:$CX,$B$140,рўйхат!$D:$D,$C117)</f>
        <v/>
      </c>
      <c r="CA117" s="35">
        <f>SUMIFS(рўйхат!CL:CL,рўйхат!$CX:$CX,$B$140,рўйхат!$D:$D,$C117)</f>
        <v/>
      </c>
      <c r="CB117" s="36">
        <f>SUMIFS(рўйхат!CM:CM,рўйхат!$CX:$CX,$B$140,рўйхат!$D:$D,$C117)</f>
        <v/>
      </c>
      <c r="CC117" s="35">
        <f>SUMIFS(рўйхат!CN:CN,рўйхат!$CX:$CX,$B$140,рўйхат!$D:$D,$C117)</f>
        <v/>
      </c>
      <c r="CD117" s="36">
        <f>SUMIFS(рўйхат!CO:CO,рўйхат!$CX:$CX,$B$140,рўйхат!$D:$D,$C117)</f>
        <v/>
      </c>
      <c r="CE117" s="77">
        <f>IFERROR(BE117/(Q117+BE117),0)</f>
        <v/>
      </c>
      <c r="CF117" s="78">
        <f>IFERROR(BF117/(R117+BF117),0)</f>
        <v/>
      </c>
    </row>
    <row r="118" hidden="1" outlineLevel="1" ht="30" customFormat="1" customHeight="1" s="8">
      <c r="A118" s="39" t="n"/>
      <c r="B118" s="50" t="n">
        <v>44</v>
      </c>
      <c r="C118" s="131" t="inlineStr">
        <is>
          <t>Рейтинг бахолашда бир транспорт воситасини 2 ва ундан ортиқ ҳисобга олиш</t>
        </is>
      </c>
      <c r="D118" s="51" t="n"/>
      <c r="E118" s="35">
        <f>SUMIFS(рўйхат!F:F,рўйхат!$CX:$CX,$B$140,рўйхат!$D:$D,$C118)</f>
        <v/>
      </c>
      <c r="F118" s="36">
        <f>SUMIFS(рўйхат!G:G,рўйхат!$CX:$CX,$B$140,рўйхат!$D:$D,$C118)</f>
        <v/>
      </c>
      <c r="G118" s="35">
        <f>SUMIFS(рўйхат!H:H,рўйхат!$CX:$CX,$B$140,рўйхат!$D:$D,$C118)</f>
        <v/>
      </c>
      <c r="H118" s="36">
        <f>SUMIFS(рўйхат!I:I,рўйхат!$CX:$CX,$B$140,рўйхат!$D:$D,$C118)</f>
        <v/>
      </c>
      <c r="I118" s="35">
        <f>SUMIFS(рўйхат!J:J,рўйхат!$CX:$CX,$B$140,рўйхат!$D:$D,$C118)</f>
        <v/>
      </c>
      <c r="J118" s="36">
        <f>SUMIFS(рўйхат!K:K,рўйхат!$CX:$CX,$B$140,рўйхат!$D:$D,$C118)</f>
        <v/>
      </c>
      <c r="K118" s="35">
        <f>SUMIFS(рўйхат!L:L,рўйхат!$CX:$CX,$B$140,рўйхат!$D:$D,$C118)</f>
        <v/>
      </c>
      <c r="L118" s="36">
        <f>SUMIFS(рўйхат!M:M,рўйхат!$CX:$CX,$B$140,рўйхат!$D:$D,$C118)</f>
        <v/>
      </c>
      <c r="M118" s="35">
        <f>SUMIFS(рўйхат!N:N,рўйхат!$CX:$CX,$B$140,рўйхат!$D:$D,$C118)</f>
        <v/>
      </c>
      <c r="N118" s="36">
        <f>SUMIFS(рўйхат!O:O,рўйхат!$CX:$CX,$B$140,рўйхат!$D:$D,$C118)</f>
        <v/>
      </c>
      <c r="O118" s="34">
        <f>IFERROR(M118/E118,0)</f>
        <v/>
      </c>
      <c r="P118" s="34">
        <f>IFERROR(N118/F118,0)</f>
        <v/>
      </c>
      <c r="Q118" s="35">
        <f>SUMIFS(рўйхат!P:P,рўйхат!$CX:$CX,$B$140,рўйхат!$D:$D,$C118)</f>
        <v/>
      </c>
      <c r="R118" s="36">
        <f>SUMIFS(рўйхат!Q:Q,рўйхат!$CX:$CX,$B$140,рўйхат!$D:$D,$C118)</f>
        <v/>
      </c>
      <c r="S118" s="35">
        <f>SUMIFS(рўйхат!R:R,рўйхат!$CX:$CX,$B$140,рўйхат!$D:$D,$C118)</f>
        <v/>
      </c>
      <c r="T118" s="36">
        <f>SUMIFS(рўйхат!S:S,рўйхат!$CX:$CX,$B$140,рўйхат!$D:$D,$C118)</f>
        <v/>
      </c>
      <c r="U118" s="35">
        <f>SUMIFS(рўйхат!T:T,рўйхат!$CX:$CX,$B$140,рўйхат!$D:$D,$C118)</f>
        <v/>
      </c>
      <c r="V118" s="36">
        <f>SUMIFS(рўйхат!U:U,рўйхат!$CX:$CX,$B$140,рўйхат!$D:$D,$C118)</f>
        <v/>
      </c>
      <c r="W118" s="35">
        <f>SUMIFS(рўйхат!V:V,рўйхат!$CX:$CX,$B$140,рўйхат!$D:$D,$C118)</f>
        <v/>
      </c>
      <c r="X118" s="36">
        <f>SUMIFS(рўйхат!W:W,рўйхат!$CX:$CX,$B$140,рўйхат!$D:$D,$C118)</f>
        <v/>
      </c>
      <c r="Y118" s="35">
        <f>SUMIFS(рўйхат!X:X,рўйхат!$CX:$CX,$B$140,рўйхат!$D:$D,$C118)</f>
        <v/>
      </c>
      <c r="Z118" s="36">
        <f>SUMIFS(рўйхат!Y:Y,рўйхат!$CX:$CX,$B$140,рўйхат!$D:$D,$C118)</f>
        <v/>
      </c>
      <c r="AA118" s="35">
        <f>SUMIFS(рўйхат!Z:Z,рўйхат!$CX:$CX,$B$140,рўйхат!$D:$D,$C118)</f>
        <v/>
      </c>
      <c r="AB118" s="36">
        <f>SUMIFS(рўйхат!AA:AA,рўйхат!$CX:$CX,$B$140,рўйхат!$D:$D,$C118)</f>
        <v/>
      </c>
      <c r="AC118" s="35">
        <f>SUMIFS(рўйхат!AB:AB,рўйхат!$CX:$CX,$B$140,рўйхат!$D:$D,$C118)</f>
        <v/>
      </c>
      <c r="AD118" s="36">
        <f>SUMIFS(рўйхат!AC:AC,рўйхат!$CX:$CX,$B$140,рўйхат!$D:$D,$C118)</f>
        <v/>
      </c>
      <c r="AE118" s="35">
        <f>SUMIFS(рўйхат!AD:AD,рўйхат!$CX:$CX,$B$140,рўйхат!$D:$D,$C118)</f>
        <v/>
      </c>
      <c r="AF118" s="36">
        <f>SUMIFS(рўйхат!AE:AE,рўйхат!$CX:$CX,$B$140,рўйхат!$D:$D,$C118)</f>
        <v/>
      </c>
      <c r="AG118" s="35">
        <f>SUMIFS(рўйхат!AH:AH,рўйхат!$CX:$CX,$B$140,рўйхат!$D:$D,$C118)</f>
        <v/>
      </c>
      <c r="AH118" s="36">
        <f>SUMIFS(рўйхат!AI:AI,рўйхат!$CX:$CX,$B$140,рўйхат!$D:$D,$C118)</f>
        <v/>
      </c>
      <c r="AI118" s="35">
        <f>SUMIFS(рўйхат!AJ:AJ,рўйхат!$CX:$CX,$B$140,рўйхат!$D:$D,$C118)</f>
        <v/>
      </c>
      <c r="AJ118" s="36">
        <f>SUMIFS(рўйхат!AK:AK,рўйхат!$CX:$CX,$B$140,рўйхат!$D:$D,$C118)</f>
        <v/>
      </c>
      <c r="AK118" s="35">
        <f>SUMIFS(рўйхат!AL:AL,рўйхат!$CX:$CX,$B$140,рўйхат!$D:$D,$C118)</f>
        <v/>
      </c>
      <c r="AL118" s="36">
        <f>SUMIFS(рўйхат!AM:AM,рўйхат!$CX:$CX,$B$140,рўйхат!$D:$D,$C118)</f>
        <v/>
      </c>
      <c r="AM118" s="77">
        <f>IFERROR(Q118/E118,0)</f>
        <v/>
      </c>
      <c r="AN118" s="77">
        <f>IFERROR(R118/F118,0)</f>
        <v/>
      </c>
      <c r="AO118" s="35">
        <f>SUMIFS(рўйхат!AX:AX,рўйхат!$CX:$CX,$B$140,рўйхат!$D:$D,$C118)</f>
        <v/>
      </c>
      <c r="AP118" s="36">
        <f>SUMIFS(рўйхат!AY:AY,рўйхат!$CX:$CX,$B$140,рўйхат!$D:$D,$C118)</f>
        <v/>
      </c>
      <c r="AQ118" s="35">
        <f>SUMIFS(рўйхат!AZ:AZ,рўйхат!$CX:$CX,$B$140,рўйхат!$D:$D,$C118)</f>
        <v/>
      </c>
      <c r="AR118" s="36">
        <f>SUMIFS(рўйхат!BA:BA,рўйхат!$CX:$CX,$B$140,рўйхат!$D:$D,$C118)</f>
        <v/>
      </c>
      <c r="AS118" s="35">
        <f>SUMIFS(рўйхат!BB:BB,рўйхат!$CX:$CX,$B$140,рўйхат!$D:$D,$C118)</f>
        <v/>
      </c>
      <c r="AT118" s="36">
        <f>SUMIFS(рўйхат!BC:BC,рўйхат!$CX:$CX,$B$140,рўйхат!$D:$D,$C118)</f>
        <v/>
      </c>
      <c r="AU118" s="35">
        <f>SUMIFS(рўйхат!BD:BD,рўйхат!$CX:$CX,$B$140,рўйхат!$D:$D,$C118)</f>
        <v/>
      </c>
      <c r="AV118" s="36">
        <f>SUMIFS(рўйхат!BE:BE,рўйхат!$CX:$CX,$B$140,рўйхат!$D:$D,$C118)</f>
        <v/>
      </c>
      <c r="AW118" s="35">
        <f>SUMIFS(рўйхат!BF:BF,рўйхат!$CX:$CX,$B$140,рўйхат!$D:$D,$C118)</f>
        <v/>
      </c>
      <c r="AX118" s="36">
        <f>SUMIFS(рўйхат!BG:BG,рўйхат!$CX:$CX,$B$140,рўйхат!$D:$D,$C118)</f>
        <v/>
      </c>
      <c r="AY118" s="35">
        <f>SUMIFS(рўйхат!BH:BH,рўйхат!$CX:$CX,$B$140,рўйхат!$D:$D,$C118)</f>
        <v/>
      </c>
      <c r="AZ118" s="36">
        <f>SUMIFS(рўйхат!BI:BI,рўйхат!$CX:$CX,$B$140,рўйхат!$D:$D,$C118)</f>
        <v/>
      </c>
      <c r="BA118" s="35">
        <f>SUMIFS(рўйхат!BJ:BJ,рўйхат!$CX:$CX,$B$140,рўйхат!$D:$D,$C118)</f>
        <v/>
      </c>
      <c r="BB118" s="36">
        <f>SUMIFS(рўйхат!BK:BK,рўйхат!$CX:$CX,$B$140,рўйхат!$D:$D,$C118)</f>
        <v/>
      </c>
      <c r="BC118" s="77">
        <f>IFERROR(AO118/E118,0)</f>
        <v/>
      </c>
      <c r="BD118" s="77">
        <f>IFERROR(AP118/F118,0)</f>
        <v/>
      </c>
      <c r="BE118" s="35">
        <f>SUMIFS(рўйхат!BL:BL,рўйхат!$CX:$CX,$B$140,рўйхат!$D:$D,$C118)</f>
        <v/>
      </c>
      <c r="BF118" s="36">
        <f>SUMIFS(рўйхат!BM:BM,рўйхат!$CX:$CX,$B$140,рўйхат!$D:$D,$C118)</f>
        <v/>
      </c>
      <c r="BG118" s="35">
        <f>SUMIFS(рўйхат!BN:BN,рўйхат!$CX:$CX,$B$140,рўйхат!$D:$D,$C118)</f>
        <v/>
      </c>
      <c r="BH118" s="36">
        <f>SUMIFS(рўйхат!BO:BO,рўйхат!$CX:$CX,$B$140,рўйхат!$D:$D,$C118)</f>
        <v/>
      </c>
      <c r="BI118" s="35">
        <f>SUMIFS(рўйхат!BP:BP,рўйхат!$CX:$CX,$B$140,рўйхат!$D:$D,$C118)</f>
        <v/>
      </c>
      <c r="BJ118" s="36">
        <f>SUMIFS(рўйхат!BQ:BQ,рўйхат!$CX:$CX,$B$140,рўйхат!$D:$D,$C118)</f>
        <v/>
      </c>
      <c r="BK118" s="35">
        <f>SUMIFS(рўйхат!BR:BR,рўйхат!$CX:$CX,$B$140,рўйхат!$D:$D,$C118)</f>
        <v/>
      </c>
      <c r="BL118" s="36">
        <f>SUMIFS(рўйхат!BS:BS,рўйхат!$CX:$CX,$B$140,рўйхат!$D:$D,$C118)</f>
        <v/>
      </c>
      <c r="BM118" s="35">
        <f>SUMIFS(рўйхат!BT:BT,рўйхат!$CX:$CX,$B$140,рўйхат!$D:$D,$C118)</f>
        <v/>
      </c>
      <c r="BN118" s="36">
        <f>SUMIFS(рўйхат!BU:BU,рўйхат!$CX:$CX,$B$140,рўйхат!$D:$D,$C118)</f>
        <v/>
      </c>
      <c r="BO118" s="35">
        <f>SUMIFS(рўйхат!BX:BX,рўйхат!$CX:$CX,$B$140,рўйхат!$D:$D,$C118)</f>
        <v/>
      </c>
      <c r="BP118" s="36">
        <f>SUMIFS(рўйхат!BY:BY,рўйхат!$CX:$CX,$B$140,рўйхат!$D:$D,$C118)</f>
        <v/>
      </c>
      <c r="BQ118" s="35">
        <f>SUMIFS(рўйхат!BZ:BZ,рўйхат!$CX:$CX,$B$140,рўйхат!$D:$D,$C118)</f>
        <v/>
      </c>
      <c r="BR118" s="36">
        <f>SUMIFS(рўйхат!CA:CA,рўйхат!$CX:$CX,$B$140,рўйхат!$D:$D,$C118)</f>
        <v/>
      </c>
      <c r="BS118" s="35">
        <f>SUMIFS(рўйхат!CB:CB,рўйхат!$CX:$CX,$B$140,рўйхат!$D:$D,$C118)</f>
        <v/>
      </c>
      <c r="BT118" s="36">
        <f>SUMIFS(рўйхат!CC:CC,рўйхат!$CX:$CX,$B$140,рўйхат!$D:$D,$C118)</f>
        <v/>
      </c>
      <c r="BU118" s="35">
        <f>SUMIFS(рўйхат!CD:CD,рўйхат!$CX:$CX,$B$140,рўйхат!$D:$D,$C118)</f>
        <v/>
      </c>
      <c r="BV118" s="36">
        <f>SUMIFS(рўйхат!CE:CE,рўйхат!$CX:$CX,$B$140,рўйхат!$D:$D,$C118)</f>
        <v/>
      </c>
      <c r="BW118" s="35">
        <f>SUMIFS(рўйхат!CH:CH,рўйхат!$CX:$CX,$B$140,рўйхат!$D:$D,$C118)</f>
        <v/>
      </c>
      <c r="BX118" s="36">
        <f>SUMIFS(рўйхат!CI:CI,рўйхат!$CX:$CX,$B$140,рўйхат!$D:$D,$C118)</f>
        <v/>
      </c>
      <c r="BY118" s="35">
        <f>SUMIFS(рўйхат!CJ:CJ,рўйхат!$CX:$CX,$B$140,рўйхат!$D:$D,$C118)</f>
        <v/>
      </c>
      <c r="BZ118" s="36">
        <f>SUMIFS(рўйхат!CK:CK,рўйхат!$CX:$CX,$B$140,рўйхат!$D:$D,$C118)</f>
        <v/>
      </c>
      <c r="CA118" s="35">
        <f>SUMIFS(рўйхат!CL:CL,рўйхат!$CX:$CX,$B$140,рўйхат!$D:$D,$C118)</f>
        <v/>
      </c>
      <c r="CB118" s="36">
        <f>SUMIFS(рўйхат!CM:CM,рўйхат!$CX:$CX,$B$140,рўйхат!$D:$D,$C118)</f>
        <v/>
      </c>
      <c r="CC118" s="35">
        <f>SUMIFS(рўйхат!CN:CN,рўйхат!$CX:$CX,$B$140,рўйхат!$D:$D,$C118)</f>
        <v/>
      </c>
      <c r="CD118" s="36">
        <f>SUMIFS(рўйхат!CO:CO,рўйхат!$CX:$CX,$B$140,рўйхат!$D:$D,$C118)</f>
        <v/>
      </c>
      <c r="CE118" s="77">
        <f>IFERROR(BE118/(Q118+BE118),0)</f>
        <v/>
      </c>
      <c r="CF118" s="78">
        <f>IFERROR(BF118/(R118+BF118),0)</f>
        <v/>
      </c>
    </row>
    <row r="119" hidden="1" outlineLevel="1" ht="30" customFormat="1" customHeight="1" s="8">
      <c r="A119" s="39" t="n"/>
      <c r="B119" s="50" t="n">
        <v>45</v>
      </c>
      <c r="C119" s="131" t="inlineStr">
        <is>
          <t>Рейтинг бахолашда ЯММТ орқали олинган ишчи ходимлар сони солиқ ҳисоботлари билан солиштирмаси</t>
        </is>
      </c>
      <c r="D119" s="51" t="n"/>
      <c r="E119" s="35">
        <f>SUMIFS(рўйхат!F:F,рўйхат!$CX:$CX,$B$140,рўйхат!$D:$D,$C119)</f>
        <v/>
      </c>
      <c r="F119" s="36">
        <f>SUMIFS(рўйхат!G:G,рўйхат!$CX:$CX,$B$140,рўйхат!$D:$D,$C119)</f>
        <v/>
      </c>
      <c r="G119" s="35">
        <f>SUMIFS(рўйхат!H:H,рўйхат!$CX:$CX,$B$140,рўйхат!$D:$D,$C119)</f>
        <v/>
      </c>
      <c r="H119" s="36">
        <f>SUMIFS(рўйхат!I:I,рўйхат!$CX:$CX,$B$140,рўйхат!$D:$D,$C119)</f>
        <v/>
      </c>
      <c r="I119" s="35">
        <f>SUMIFS(рўйхат!J:J,рўйхат!$CX:$CX,$B$140,рўйхат!$D:$D,$C119)</f>
        <v/>
      </c>
      <c r="J119" s="36">
        <f>SUMIFS(рўйхат!K:K,рўйхат!$CX:$CX,$B$140,рўйхат!$D:$D,$C119)</f>
        <v/>
      </c>
      <c r="K119" s="35">
        <f>SUMIFS(рўйхат!L:L,рўйхат!$CX:$CX,$B$140,рўйхат!$D:$D,$C119)</f>
        <v/>
      </c>
      <c r="L119" s="36">
        <f>SUMIFS(рўйхат!M:M,рўйхат!$CX:$CX,$B$140,рўйхат!$D:$D,$C119)</f>
        <v/>
      </c>
      <c r="M119" s="35">
        <f>SUMIFS(рўйхат!N:N,рўйхат!$CX:$CX,$B$140,рўйхат!$D:$D,$C119)</f>
        <v/>
      </c>
      <c r="N119" s="36">
        <f>SUMIFS(рўйхат!O:O,рўйхат!$CX:$CX,$B$140,рўйхат!$D:$D,$C119)</f>
        <v/>
      </c>
      <c r="O119" s="34">
        <f>IFERROR(M119/E119,0)</f>
        <v/>
      </c>
      <c r="P119" s="34">
        <f>IFERROR(N119/F119,0)</f>
        <v/>
      </c>
      <c r="Q119" s="35">
        <f>SUMIFS(рўйхат!P:P,рўйхат!$CX:$CX,$B$140,рўйхат!$D:$D,$C119)</f>
        <v/>
      </c>
      <c r="R119" s="36">
        <f>SUMIFS(рўйхат!Q:Q,рўйхат!$CX:$CX,$B$140,рўйхат!$D:$D,$C119)</f>
        <v/>
      </c>
      <c r="S119" s="35">
        <f>SUMIFS(рўйхат!R:R,рўйхат!$CX:$CX,$B$140,рўйхат!$D:$D,$C119)</f>
        <v/>
      </c>
      <c r="T119" s="36">
        <f>SUMIFS(рўйхат!S:S,рўйхат!$CX:$CX,$B$140,рўйхат!$D:$D,$C119)</f>
        <v/>
      </c>
      <c r="U119" s="35">
        <f>SUMIFS(рўйхат!T:T,рўйхат!$CX:$CX,$B$140,рўйхат!$D:$D,$C119)</f>
        <v/>
      </c>
      <c r="V119" s="36">
        <f>SUMIFS(рўйхат!U:U,рўйхат!$CX:$CX,$B$140,рўйхат!$D:$D,$C119)</f>
        <v/>
      </c>
      <c r="W119" s="35">
        <f>SUMIFS(рўйхат!V:V,рўйхат!$CX:$CX,$B$140,рўйхат!$D:$D,$C119)</f>
        <v/>
      </c>
      <c r="X119" s="36">
        <f>SUMIFS(рўйхат!W:W,рўйхат!$CX:$CX,$B$140,рўйхат!$D:$D,$C119)</f>
        <v/>
      </c>
      <c r="Y119" s="35">
        <f>SUMIFS(рўйхат!X:X,рўйхат!$CX:$CX,$B$140,рўйхат!$D:$D,$C119)</f>
        <v/>
      </c>
      <c r="Z119" s="36">
        <f>SUMIFS(рўйхат!Y:Y,рўйхат!$CX:$CX,$B$140,рўйхат!$D:$D,$C119)</f>
        <v/>
      </c>
      <c r="AA119" s="35">
        <f>SUMIFS(рўйхат!Z:Z,рўйхат!$CX:$CX,$B$140,рўйхат!$D:$D,$C119)</f>
        <v/>
      </c>
      <c r="AB119" s="36">
        <f>SUMIFS(рўйхат!AA:AA,рўйхат!$CX:$CX,$B$140,рўйхат!$D:$D,$C119)</f>
        <v/>
      </c>
      <c r="AC119" s="35">
        <f>SUMIFS(рўйхат!AB:AB,рўйхат!$CX:$CX,$B$140,рўйхат!$D:$D,$C119)</f>
        <v/>
      </c>
      <c r="AD119" s="36">
        <f>SUMIFS(рўйхат!AC:AC,рўйхат!$CX:$CX,$B$140,рўйхат!$D:$D,$C119)</f>
        <v/>
      </c>
      <c r="AE119" s="35">
        <f>SUMIFS(рўйхат!AD:AD,рўйхат!$CX:$CX,$B$140,рўйхат!$D:$D,$C119)</f>
        <v/>
      </c>
      <c r="AF119" s="36">
        <f>SUMIFS(рўйхат!AE:AE,рўйхат!$CX:$CX,$B$140,рўйхат!$D:$D,$C119)</f>
        <v/>
      </c>
      <c r="AG119" s="35">
        <f>SUMIFS(рўйхат!AH:AH,рўйхат!$CX:$CX,$B$140,рўйхат!$D:$D,$C119)</f>
        <v/>
      </c>
      <c r="AH119" s="36">
        <f>SUMIFS(рўйхат!AI:AI,рўйхат!$CX:$CX,$B$140,рўйхат!$D:$D,$C119)</f>
        <v/>
      </c>
      <c r="AI119" s="35">
        <f>SUMIFS(рўйхат!AJ:AJ,рўйхат!$CX:$CX,$B$140,рўйхат!$D:$D,$C119)</f>
        <v/>
      </c>
      <c r="AJ119" s="36">
        <f>SUMIFS(рўйхат!AK:AK,рўйхат!$CX:$CX,$B$140,рўйхат!$D:$D,$C119)</f>
        <v/>
      </c>
      <c r="AK119" s="35">
        <f>SUMIFS(рўйхат!AL:AL,рўйхат!$CX:$CX,$B$140,рўйхат!$D:$D,$C119)</f>
        <v/>
      </c>
      <c r="AL119" s="36">
        <f>SUMIFS(рўйхат!AM:AM,рўйхат!$CX:$CX,$B$140,рўйхат!$D:$D,$C119)</f>
        <v/>
      </c>
      <c r="AM119" s="77">
        <f>IFERROR(Q119/E119,0)</f>
        <v/>
      </c>
      <c r="AN119" s="77">
        <f>IFERROR(R119/F119,0)</f>
        <v/>
      </c>
      <c r="AO119" s="35">
        <f>SUMIFS(рўйхат!AX:AX,рўйхат!$CX:$CX,$B$140,рўйхат!$D:$D,$C119)</f>
        <v/>
      </c>
      <c r="AP119" s="36">
        <f>SUMIFS(рўйхат!AY:AY,рўйхат!$CX:$CX,$B$140,рўйхат!$D:$D,$C119)</f>
        <v/>
      </c>
      <c r="AQ119" s="35">
        <f>SUMIFS(рўйхат!AZ:AZ,рўйхат!$CX:$CX,$B$140,рўйхат!$D:$D,$C119)</f>
        <v/>
      </c>
      <c r="AR119" s="36">
        <f>SUMIFS(рўйхат!BA:BA,рўйхат!$CX:$CX,$B$140,рўйхат!$D:$D,$C119)</f>
        <v/>
      </c>
      <c r="AS119" s="35">
        <f>SUMIFS(рўйхат!BB:BB,рўйхат!$CX:$CX,$B$140,рўйхат!$D:$D,$C119)</f>
        <v/>
      </c>
      <c r="AT119" s="36">
        <f>SUMIFS(рўйхат!BC:BC,рўйхат!$CX:$CX,$B$140,рўйхат!$D:$D,$C119)</f>
        <v/>
      </c>
      <c r="AU119" s="35">
        <f>SUMIFS(рўйхат!BD:BD,рўйхат!$CX:$CX,$B$140,рўйхат!$D:$D,$C119)</f>
        <v/>
      </c>
      <c r="AV119" s="36">
        <f>SUMIFS(рўйхат!BE:BE,рўйхат!$CX:$CX,$B$140,рўйхат!$D:$D,$C119)</f>
        <v/>
      </c>
      <c r="AW119" s="35">
        <f>SUMIFS(рўйхат!BF:BF,рўйхат!$CX:$CX,$B$140,рўйхат!$D:$D,$C119)</f>
        <v/>
      </c>
      <c r="AX119" s="36">
        <f>SUMIFS(рўйхат!BG:BG,рўйхат!$CX:$CX,$B$140,рўйхат!$D:$D,$C119)</f>
        <v/>
      </c>
      <c r="AY119" s="35">
        <f>SUMIFS(рўйхат!BH:BH,рўйхат!$CX:$CX,$B$140,рўйхат!$D:$D,$C119)</f>
        <v/>
      </c>
      <c r="AZ119" s="36">
        <f>SUMIFS(рўйхат!BI:BI,рўйхат!$CX:$CX,$B$140,рўйхат!$D:$D,$C119)</f>
        <v/>
      </c>
      <c r="BA119" s="35">
        <f>SUMIFS(рўйхат!BJ:BJ,рўйхат!$CX:$CX,$B$140,рўйхат!$D:$D,$C119)</f>
        <v/>
      </c>
      <c r="BB119" s="36">
        <f>SUMIFS(рўйхат!BK:BK,рўйхат!$CX:$CX,$B$140,рўйхат!$D:$D,$C119)</f>
        <v/>
      </c>
      <c r="BC119" s="77">
        <f>IFERROR(AO119/E119,0)</f>
        <v/>
      </c>
      <c r="BD119" s="77">
        <f>IFERROR(AP119/F119,0)</f>
        <v/>
      </c>
      <c r="BE119" s="35">
        <f>SUMIFS(рўйхат!BL:BL,рўйхат!$CX:$CX,$B$140,рўйхат!$D:$D,$C119)</f>
        <v/>
      </c>
      <c r="BF119" s="36">
        <f>SUMIFS(рўйхат!BM:BM,рўйхат!$CX:$CX,$B$140,рўйхат!$D:$D,$C119)</f>
        <v/>
      </c>
      <c r="BG119" s="35">
        <f>SUMIFS(рўйхат!BN:BN,рўйхат!$CX:$CX,$B$140,рўйхат!$D:$D,$C119)</f>
        <v/>
      </c>
      <c r="BH119" s="36">
        <f>SUMIFS(рўйхат!BO:BO,рўйхат!$CX:$CX,$B$140,рўйхат!$D:$D,$C119)</f>
        <v/>
      </c>
      <c r="BI119" s="35">
        <f>SUMIFS(рўйхат!BP:BP,рўйхат!$CX:$CX,$B$140,рўйхат!$D:$D,$C119)</f>
        <v/>
      </c>
      <c r="BJ119" s="36">
        <f>SUMIFS(рўйхат!BQ:BQ,рўйхат!$CX:$CX,$B$140,рўйхат!$D:$D,$C119)</f>
        <v/>
      </c>
      <c r="BK119" s="35">
        <f>SUMIFS(рўйхат!BR:BR,рўйхат!$CX:$CX,$B$140,рўйхат!$D:$D,$C119)</f>
        <v/>
      </c>
      <c r="BL119" s="36">
        <f>SUMIFS(рўйхат!BS:BS,рўйхат!$CX:$CX,$B$140,рўйхат!$D:$D,$C119)</f>
        <v/>
      </c>
      <c r="BM119" s="35">
        <f>SUMIFS(рўйхат!BT:BT,рўйхат!$CX:$CX,$B$140,рўйхат!$D:$D,$C119)</f>
        <v/>
      </c>
      <c r="BN119" s="36">
        <f>SUMIFS(рўйхат!BU:BU,рўйхат!$CX:$CX,$B$140,рўйхат!$D:$D,$C119)</f>
        <v/>
      </c>
      <c r="BO119" s="35">
        <f>SUMIFS(рўйхат!BX:BX,рўйхат!$CX:$CX,$B$140,рўйхат!$D:$D,$C119)</f>
        <v/>
      </c>
      <c r="BP119" s="36">
        <f>SUMIFS(рўйхат!BY:BY,рўйхат!$CX:$CX,$B$140,рўйхат!$D:$D,$C119)</f>
        <v/>
      </c>
      <c r="BQ119" s="35">
        <f>SUMIFS(рўйхат!BZ:BZ,рўйхат!$CX:$CX,$B$140,рўйхат!$D:$D,$C119)</f>
        <v/>
      </c>
      <c r="BR119" s="36">
        <f>SUMIFS(рўйхат!CA:CA,рўйхат!$CX:$CX,$B$140,рўйхат!$D:$D,$C119)</f>
        <v/>
      </c>
      <c r="BS119" s="35">
        <f>SUMIFS(рўйхат!CB:CB,рўйхат!$CX:$CX,$B$140,рўйхат!$D:$D,$C119)</f>
        <v/>
      </c>
      <c r="BT119" s="36">
        <f>SUMIFS(рўйхат!CC:CC,рўйхат!$CX:$CX,$B$140,рўйхат!$D:$D,$C119)</f>
        <v/>
      </c>
      <c r="BU119" s="35">
        <f>SUMIFS(рўйхат!CD:CD,рўйхат!$CX:$CX,$B$140,рўйхат!$D:$D,$C119)</f>
        <v/>
      </c>
      <c r="BV119" s="36">
        <f>SUMIFS(рўйхат!CE:CE,рўйхат!$CX:$CX,$B$140,рўйхат!$D:$D,$C119)</f>
        <v/>
      </c>
      <c r="BW119" s="35">
        <f>SUMIFS(рўйхат!CH:CH,рўйхат!$CX:$CX,$B$140,рўйхат!$D:$D,$C119)</f>
        <v/>
      </c>
      <c r="BX119" s="36">
        <f>SUMIFS(рўйхат!CI:CI,рўйхат!$CX:$CX,$B$140,рўйхат!$D:$D,$C119)</f>
        <v/>
      </c>
      <c r="BY119" s="35">
        <f>SUMIFS(рўйхат!CJ:CJ,рўйхат!$CX:$CX,$B$140,рўйхат!$D:$D,$C119)</f>
        <v/>
      </c>
      <c r="BZ119" s="36">
        <f>SUMIFS(рўйхат!CK:CK,рўйхат!$CX:$CX,$B$140,рўйхат!$D:$D,$C119)</f>
        <v/>
      </c>
      <c r="CA119" s="35">
        <f>SUMIFS(рўйхат!CL:CL,рўйхат!$CX:$CX,$B$140,рўйхат!$D:$D,$C119)</f>
        <v/>
      </c>
      <c r="CB119" s="36">
        <f>SUMIFS(рўйхат!CM:CM,рўйхат!$CX:$CX,$B$140,рўйхат!$D:$D,$C119)</f>
        <v/>
      </c>
      <c r="CC119" s="35">
        <f>SUMIFS(рўйхат!CN:CN,рўйхат!$CX:$CX,$B$140,рўйхат!$D:$D,$C119)</f>
        <v/>
      </c>
      <c r="CD119" s="36">
        <f>SUMIFS(рўйхат!CO:CO,рўйхат!$CX:$CX,$B$140,рўйхат!$D:$D,$C119)</f>
        <v/>
      </c>
      <c r="CE119" s="77">
        <f>IFERROR(BE119/(Q119+BE119),0)</f>
        <v/>
      </c>
      <c r="CF119" s="78">
        <f>IFERROR(BF119/(R119+BF119),0)</f>
        <v/>
      </c>
    </row>
    <row r="120" hidden="1" outlineLevel="1" ht="30" customFormat="1" customHeight="1" s="8">
      <c r="A120" s="39" t="n"/>
      <c r="B120" s="50" t="n">
        <v>46</v>
      </c>
      <c r="C120" s="131" t="inlineStr">
        <is>
          <t>Солиқ ҳисоботларида энг кўп ҳисобланган иш ҳақи тўғрисида</t>
        </is>
      </c>
      <c r="D120" s="51" t="n"/>
      <c r="E120" s="35">
        <f>SUMIFS(рўйхат!F:F,рўйхат!$CX:$CX,$B$140,рўйхат!$D:$D,$C120)</f>
        <v/>
      </c>
      <c r="F120" s="36">
        <f>SUMIFS(рўйхат!G:G,рўйхат!$CX:$CX,$B$140,рўйхат!$D:$D,$C120)</f>
        <v/>
      </c>
      <c r="G120" s="35">
        <f>SUMIFS(рўйхат!H:H,рўйхат!$CX:$CX,$B$140,рўйхат!$D:$D,$C120)</f>
        <v/>
      </c>
      <c r="H120" s="36">
        <f>SUMIFS(рўйхат!I:I,рўйхат!$CX:$CX,$B$140,рўйхат!$D:$D,$C120)</f>
        <v/>
      </c>
      <c r="I120" s="35">
        <f>SUMIFS(рўйхат!J:J,рўйхат!$CX:$CX,$B$140,рўйхат!$D:$D,$C120)</f>
        <v/>
      </c>
      <c r="J120" s="36">
        <f>SUMIFS(рўйхат!K:K,рўйхат!$CX:$CX,$B$140,рўйхат!$D:$D,$C120)</f>
        <v/>
      </c>
      <c r="K120" s="35">
        <f>SUMIFS(рўйхат!L:L,рўйхат!$CX:$CX,$B$140,рўйхат!$D:$D,$C120)</f>
        <v/>
      </c>
      <c r="L120" s="36">
        <f>SUMIFS(рўйхат!M:M,рўйхат!$CX:$CX,$B$140,рўйхат!$D:$D,$C120)</f>
        <v/>
      </c>
      <c r="M120" s="35">
        <f>SUMIFS(рўйхат!N:N,рўйхат!$CX:$CX,$B$140,рўйхат!$D:$D,$C120)</f>
        <v/>
      </c>
      <c r="N120" s="36">
        <f>SUMIFS(рўйхат!O:O,рўйхат!$CX:$CX,$B$140,рўйхат!$D:$D,$C120)</f>
        <v/>
      </c>
      <c r="O120" s="34">
        <f>IFERROR(M120/E120,0)</f>
        <v/>
      </c>
      <c r="P120" s="34">
        <f>IFERROR(N120/F120,0)</f>
        <v/>
      </c>
      <c r="Q120" s="35">
        <f>SUMIFS(рўйхат!P:P,рўйхат!$CX:$CX,$B$140,рўйхат!$D:$D,$C120)</f>
        <v/>
      </c>
      <c r="R120" s="36">
        <f>SUMIFS(рўйхат!Q:Q,рўйхат!$CX:$CX,$B$140,рўйхат!$D:$D,$C120)</f>
        <v/>
      </c>
      <c r="S120" s="35">
        <f>SUMIFS(рўйхат!R:R,рўйхат!$CX:$CX,$B$140,рўйхат!$D:$D,$C120)</f>
        <v/>
      </c>
      <c r="T120" s="36">
        <f>SUMIFS(рўйхат!S:S,рўйхат!$CX:$CX,$B$140,рўйхат!$D:$D,$C120)</f>
        <v/>
      </c>
      <c r="U120" s="35">
        <f>SUMIFS(рўйхат!T:T,рўйхат!$CX:$CX,$B$140,рўйхат!$D:$D,$C120)</f>
        <v/>
      </c>
      <c r="V120" s="36">
        <f>SUMIFS(рўйхат!U:U,рўйхат!$CX:$CX,$B$140,рўйхат!$D:$D,$C120)</f>
        <v/>
      </c>
      <c r="W120" s="35">
        <f>SUMIFS(рўйхат!V:V,рўйхат!$CX:$CX,$B$140,рўйхат!$D:$D,$C120)</f>
        <v/>
      </c>
      <c r="X120" s="36">
        <f>SUMIFS(рўйхат!W:W,рўйхат!$CX:$CX,$B$140,рўйхат!$D:$D,$C120)</f>
        <v/>
      </c>
      <c r="Y120" s="35">
        <f>SUMIFS(рўйхат!X:X,рўйхат!$CX:$CX,$B$140,рўйхат!$D:$D,$C120)</f>
        <v/>
      </c>
      <c r="Z120" s="36">
        <f>SUMIFS(рўйхат!Y:Y,рўйхат!$CX:$CX,$B$140,рўйхат!$D:$D,$C120)</f>
        <v/>
      </c>
      <c r="AA120" s="35">
        <f>SUMIFS(рўйхат!Z:Z,рўйхат!$CX:$CX,$B$140,рўйхат!$D:$D,$C120)</f>
        <v/>
      </c>
      <c r="AB120" s="36">
        <f>SUMIFS(рўйхат!AA:AA,рўйхат!$CX:$CX,$B$140,рўйхат!$D:$D,$C120)</f>
        <v/>
      </c>
      <c r="AC120" s="35">
        <f>SUMIFS(рўйхат!AB:AB,рўйхат!$CX:$CX,$B$140,рўйхат!$D:$D,$C120)</f>
        <v/>
      </c>
      <c r="AD120" s="36">
        <f>SUMIFS(рўйхат!AC:AC,рўйхат!$CX:$CX,$B$140,рўйхат!$D:$D,$C120)</f>
        <v/>
      </c>
      <c r="AE120" s="35">
        <f>SUMIFS(рўйхат!AD:AD,рўйхат!$CX:$CX,$B$140,рўйхат!$D:$D,$C120)</f>
        <v/>
      </c>
      <c r="AF120" s="36">
        <f>SUMIFS(рўйхат!AE:AE,рўйхат!$CX:$CX,$B$140,рўйхат!$D:$D,$C120)</f>
        <v/>
      </c>
      <c r="AG120" s="35">
        <f>SUMIFS(рўйхат!AH:AH,рўйхат!$CX:$CX,$B$140,рўйхат!$D:$D,$C120)</f>
        <v/>
      </c>
      <c r="AH120" s="36">
        <f>SUMIFS(рўйхат!AI:AI,рўйхат!$CX:$CX,$B$140,рўйхат!$D:$D,$C120)</f>
        <v/>
      </c>
      <c r="AI120" s="35">
        <f>SUMIFS(рўйхат!AJ:AJ,рўйхат!$CX:$CX,$B$140,рўйхат!$D:$D,$C120)</f>
        <v/>
      </c>
      <c r="AJ120" s="36">
        <f>SUMIFS(рўйхат!AK:AK,рўйхат!$CX:$CX,$B$140,рўйхат!$D:$D,$C120)</f>
        <v/>
      </c>
      <c r="AK120" s="35">
        <f>SUMIFS(рўйхат!AL:AL,рўйхат!$CX:$CX,$B$140,рўйхат!$D:$D,$C120)</f>
        <v/>
      </c>
      <c r="AL120" s="36">
        <f>SUMIFS(рўйхат!AM:AM,рўйхат!$CX:$CX,$B$140,рўйхат!$D:$D,$C120)</f>
        <v/>
      </c>
      <c r="AM120" s="77">
        <f>IFERROR(Q120/E120,0)</f>
        <v/>
      </c>
      <c r="AN120" s="77">
        <f>IFERROR(R120/F120,0)</f>
        <v/>
      </c>
      <c r="AO120" s="35">
        <f>SUMIFS(рўйхат!AX:AX,рўйхат!$CX:$CX,$B$140,рўйхат!$D:$D,$C120)</f>
        <v/>
      </c>
      <c r="AP120" s="36">
        <f>SUMIFS(рўйхат!AY:AY,рўйхат!$CX:$CX,$B$140,рўйхат!$D:$D,$C120)</f>
        <v/>
      </c>
      <c r="AQ120" s="35">
        <f>SUMIFS(рўйхат!AZ:AZ,рўйхат!$CX:$CX,$B$140,рўйхат!$D:$D,$C120)</f>
        <v/>
      </c>
      <c r="AR120" s="36">
        <f>SUMIFS(рўйхат!BA:BA,рўйхат!$CX:$CX,$B$140,рўйхат!$D:$D,$C120)</f>
        <v/>
      </c>
      <c r="AS120" s="35">
        <f>SUMIFS(рўйхат!BB:BB,рўйхат!$CX:$CX,$B$140,рўйхат!$D:$D,$C120)</f>
        <v/>
      </c>
      <c r="AT120" s="36">
        <f>SUMIFS(рўйхат!BC:BC,рўйхат!$CX:$CX,$B$140,рўйхат!$D:$D,$C120)</f>
        <v/>
      </c>
      <c r="AU120" s="35">
        <f>SUMIFS(рўйхат!BD:BD,рўйхат!$CX:$CX,$B$140,рўйхат!$D:$D,$C120)</f>
        <v/>
      </c>
      <c r="AV120" s="36">
        <f>SUMIFS(рўйхат!BE:BE,рўйхат!$CX:$CX,$B$140,рўйхат!$D:$D,$C120)</f>
        <v/>
      </c>
      <c r="AW120" s="35">
        <f>SUMIFS(рўйхат!BF:BF,рўйхат!$CX:$CX,$B$140,рўйхат!$D:$D,$C120)</f>
        <v/>
      </c>
      <c r="AX120" s="36">
        <f>SUMIFS(рўйхат!BG:BG,рўйхат!$CX:$CX,$B$140,рўйхат!$D:$D,$C120)</f>
        <v/>
      </c>
      <c r="AY120" s="35">
        <f>SUMIFS(рўйхат!BH:BH,рўйхат!$CX:$CX,$B$140,рўйхат!$D:$D,$C120)</f>
        <v/>
      </c>
      <c r="AZ120" s="36">
        <f>SUMIFS(рўйхат!BI:BI,рўйхат!$CX:$CX,$B$140,рўйхат!$D:$D,$C120)</f>
        <v/>
      </c>
      <c r="BA120" s="35">
        <f>SUMIFS(рўйхат!BJ:BJ,рўйхат!$CX:$CX,$B$140,рўйхат!$D:$D,$C120)</f>
        <v/>
      </c>
      <c r="BB120" s="36">
        <f>SUMIFS(рўйхат!BK:BK,рўйхат!$CX:$CX,$B$140,рўйхат!$D:$D,$C120)</f>
        <v/>
      </c>
      <c r="BC120" s="77">
        <f>IFERROR(AO120/E120,0)</f>
        <v/>
      </c>
      <c r="BD120" s="77">
        <f>IFERROR(AP120/F120,0)</f>
        <v/>
      </c>
      <c r="BE120" s="35">
        <f>SUMIFS(рўйхат!BL:BL,рўйхат!$CX:$CX,$B$140,рўйхат!$D:$D,$C120)</f>
        <v/>
      </c>
      <c r="BF120" s="36">
        <f>SUMIFS(рўйхат!BM:BM,рўйхат!$CX:$CX,$B$140,рўйхат!$D:$D,$C120)</f>
        <v/>
      </c>
      <c r="BG120" s="35">
        <f>SUMIFS(рўйхат!BN:BN,рўйхат!$CX:$CX,$B$140,рўйхат!$D:$D,$C120)</f>
        <v/>
      </c>
      <c r="BH120" s="36">
        <f>SUMIFS(рўйхат!BO:BO,рўйхат!$CX:$CX,$B$140,рўйхат!$D:$D,$C120)</f>
        <v/>
      </c>
      <c r="BI120" s="35">
        <f>SUMIFS(рўйхат!BP:BP,рўйхат!$CX:$CX,$B$140,рўйхат!$D:$D,$C120)</f>
        <v/>
      </c>
      <c r="BJ120" s="36">
        <f>SUMIFS(рўйхат!BQ:BQ,рўйхат!$CX:$CX,$B$140,рўйхат!$D:$D,$C120)</f>
        <v/>
      </c>
      <c r="BK120" s="35">
        <f>SUMIFS(рўйхат!BR:BR,рўйхат!$CX:$CX,$B$140,рўйхат!$D:$D,$C120)</f>
        <v/>
      </c>
      <c r="BL120" s="36">
        <f>SUMIFS(рўйхат!BS:BS,рўйхат!$CX:$CX,$B$140,рўйхат!$D:$D,$C120)</f>
        <v/>
      </c>
      <c r="BM120" s="35">
        <f>SUMIFS(рўйхат!BT:BT,рўйхат!$CX:$CX,$B$140,рўйхат!$D:$D,$C120)</f>
        <v/>
      </c>
      <c r="BN120" s="36">
        <f>SUMIFS(рўйхат!BU:BU,рўйхат!$CX:$CX,$B$140,рўйхат!$D:$D,$C120)</f>
        <v/>
      </c>
      <c r="BO120" s="35">
        <f>SUMIFS(рўйхат!BX:BX,рўйхат!$CX:$CX,$B$140,рўйхат!$D:$D,$C120)</f>
        <v/>
      </c>
      <c r="BP120" s="36">
        <f>SUMIFS(рўйхат!BY:BY,рўйхат!$CX:$CX,$B$140,рўйхат!$D:$D,$C120)</f>
        <v/>
      </c>
      <c r="BQ120" s="35">
        <f>SUMIFS(рўйхат!BZ:BZ,рўйхат!$CX:$CX,$B$140,рўйхат!$D:$D,$C120)</f>
        <v/>
      </c>
      <c r="BR120" s="36">
        <f>SUMIFS(рўйхат!CA:CA,рўйхат!$CX:$CX,$B$140,рўйхат!$D:$D,$C120)</f>
        <v/>
      </c>
      <c r="BS120" s="35">
        <f>SUMIFS(рўйхат!CB:CB,рўйхат!$CX:$CX,$B$140,рўйхат!$D:$D,$C120)</f>
        <v/>
      </c>
      <c r="BT120" s="36">
        <f>SUMIFS(рўйхат!CC:CC,рўйхат!$CX:$CX,$B$140,рўйхат!$D:$D,$C120)</f>
        <v/>
      </c>
      <c r="BU120" s="35">
        <f>SUMIFS(рўйхат!CD:CD,рўйхат!$CX:$CX,$B$140,рўйхат!$D:$D,$C120)</f>
        <v/>
      </c>
      <c r="BV120" s="36">
        <f>SUMIFS(рўйхат!CE:CE,рўйхат!$CX:$CX,$B$140,рўйхат!$D:$D,$C120)</f>
        <v/>
      </c>
      <c r="BW120" s="35">
        <f>SUMIFS(рўйхат!CH:CH,рўйхат!$CX:$CX,$B$140,рўйхат!$D:$D,$C120)</f>
        <v/>
      </c>
      <c r="BX120" s="36">
        <f>SUMIFS(рўйхат!CI:CI,рўйхат!$CX:$CX,$B$140,рўйхат!$D:$D,$C120)</f>
        <v/>
      </c>
      <c r="BY120" s="35">
        <f>SUMIFS(рўйхат!CJ:CJ,рўйхат!$CX:$CX,$B$140,рўйхат!$D:$D,$C120)</f>
        <v/>
      </c>
      <c r="BZ120" s="36">
        <f>SUMIFS(рўйхат!CK:CK,рўйхат!$CX:$CX,$B$140,рўйхат!$D:$D,$C120)</f>
        <v/>
      </c>
      <c r="CA120" s="35">
        <f>SUMIFS(рўйхат!CL:CL,рўйхат!$CX:$CX,$B$140,рўйхат!$D:$D,$C120)</f>
        <v/>
      </c>
      <c r="CB120" s="36">
        <f>SUMIFS(рўйхат!CM:CM,рўйхат!$CX:$CX,$B$140,рўйхат!$D:$D,$C120)</f>
        <v/>
      </c>
      <c r="CC120" s="35">
        <f>SUMIFS(рўйхат!CN:CN,рўйхат!$CX:$CX,$B$140,рўйхат!$D:$D,$C120)</f>
        <v/>
      </c>
      <c r="CD120" s="36">
        <f>SUMIFS(рўйхат!CO:CO,рўйхат!$CX:$CX,$B$140,рўйхат!$D:$D,$C120)</f>
        <v/>
      </c>
      <c r="CE120" s="77">
        <f>IFERROR(BE120/(Q120+BE120),0)</f>
        <v/>
      </c>
      <c r="CF120" s="78">
        <f>IFERROR(BF120/(R120+BF120),0)</f>
        <v/>
      </c>
    </row>
    <row r="121" hidden="1" outlineLevel="1" ht="30" customFormat="1" customHeight="1" s="8">
      <c r="A121" s="39" t="n"/>
      <c r="B121" s="50" t="n">
        <v>47</v>
      </c>
      <c r="C121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21" s="51" t="n"/>
      <c r="E121" s="35">
        <f>SUMIFS(рўйхат!F:F,рўйхат!$CX:$CX,$B$140,рўйхат!$D:$D,$C121)</f>
        <v/>
      </c>
      <c r="F121" s="36">
        <f>SUMIFS(рўйхат!G:G,рўйхат!$CX:$CX,$B$140,рўйхат!$D:$D,$C121)</f>
        <v/>
      </c>
      <c r="G121" s="35">
        <f>SUMIFS(рўйхат!H:H,рўйхат!$CX:$CX,$B$140,рўйхат!$D:$D,$C121)</f>
        <v/>
      </c>
      <c r="H121" s="36">
        <f>SUMIFS(рўйхат!I:I,рўйхат!$CX:$CX,$B$140,рўйхат!$D:$D,$C121)</f>
        <v/>
      </c>
      <c r="I121" s="35">
        <f>SUMIFS(рўйхат!J:J,рўйхат!$CX:$CX,$B$140,рўйхат!$D:$D,$C121)</f>
        <v/>
      </c>
      <c r="J121" s="36">
        <f>SUMIFS(рўйхат!K:K,рўйхат!$CX:$CX,$B$140,рўйхат!$D:$D,$C121)</f>
        <v/>
      </c>
      <c r="K121" s="35">
        <f>SUMIFS(рўйхат!L:L,рўйхат!$CX:$CX,$B$140,рўйхат!$D:$D,$C121)</f>
        <v/>
      </c>
      <c r="L121" s="36">
        <f>SUMIFS(рўйхат!M:M,рўйхат!$CX:$CX,$B$140,рўйхат!$D:$D,$C121)</f>
        <v/>
      </c>
      <c r="M121" s="35">
        <f>SUMIFS(рўйхат!N:N,рўйхат!$CX:$CX,$B$140,рўйхат!$D:$D,$C121)</f>
        <v/>
      </c>
      <c r="N121" s="36">
        <f>SUMIFS(рўйхат!O:O,рўйхат!$CX:$CX,$B$140,рўйхат!$D:$D,$C121)</f>
        <v/>
      </c>
      <c r="O121" s="34">
        <f>IFERROR(M121/E121,0)</f>
        <v/>
      </c>
      <c r="P121" s="34">
        <f>IFERROR(N121/F121,0)</f>
        <v/>
      </c>
      <c r="Q121" s="35">
        <f>SUMIFS(рўйхат!P:P,рўйхат!$CX:$CX,$B$140,рўйхат!$D:$D,$C121)</f>
        <v/>
      </c>
      <c r="R121" s="36">
        <f>SUMIFS(рўйхат!Q:Q,рўйхат!$CX:$CX,$B$140,рўйхат!$D:$D,$C121)</f>
        <v/>
      </c>
      <c r="S121" s="35">
        <f>SUMIFS(рўйхат!R:R,рўйхат!$CX:$CX,$B$140,рўйхат!$D:$D,$C121)</f>
        <v/>
      </c>
      <c r="T121" s="36">
        <f>SUMIFS(рўйхат!S:S,рўйхат!$CX:$CX,$B$140,рўйхат!$D:$D,$C121)</f>
        <v/>
      </c>
      <c r="U121" s="35">
        <f>SUMIFS(рўйхат!T:T,рўйхат!$CX:$CX,$B$140,рўйхат!$D:$D,$C121)</f>
        <v/>
      </c>
      <c r="V121" s="36">
        <f>SUMIFS(рўйхат!U:U,рўйхат!$CX:$CX,$B$140,рўйхат!$D:$D,$C121)</f>
        <v/>
      </c>
      <c r="W121" s="35">
        <f>SUMIFS(рўйхат!V:V,рўйхат!$CX:$CX,$B$140,рўйхат!$D:$D,$C121)</f>
        <v/>
      </c>
      <c r="X121" s="36">
        <f>SUMIFS(рўйхат!W:W,рўйхат!$CX:$CX,$B$140,рўйхат!$D:$D,$C121)</f>
        <v/>
      </c>
      <c r="Y121" s="35">
        <f>SUMIFS(рўйхат!X:X,рўйхат!$CX:$CX,$B$140,рўйхат!$D:$D,$C121)</f>
        <v/>
      </c>
      <c r="Z121" s="36">
        <f>SUMIFS(рўйхат!Y:Y,рўйхат!$CX:$CX,$B$140,рўйхат!$D:$D,$C121)</f>
        <v/>
      </c>
      <c r="AA121" s="35">
        <f>SUMIFS(рўйхат!Z:Z,рўйхат!$CX:$CX,$B$140,рўйхат!$D:$D,$C121)</f>
        <v/>
      </c>
      <c r="AB121" s="36">
        <f>SUMIFS(рўйхат!AA:AA,рўйхат!$CX:$CX,$B$140,рўйхат!$D:$D,$C121)</f>
        <v/>
      </c>
      <c r="AC121" s="35">
        <f>SUMIFS(рўйхат!AB:AB,рўйхат!$CX:$CX,$B$140,рўйхат!$D:$D,$C121)</f>
        <v/>
      </c>
      <c r="AD121" s="36">
        <f>SUMIFS(рўйхат!AC:AC,рўйхат!$CX:$CX,$B$140,рўйхат!$D:$D,$C121)</f>
        <v/>
      </c>
      <c r="AE121" s="35">
        <f>SUMIFS(рўйхат!AD:AD,рўйхат!$CX:$CX,$B$140,рўйхат!$D:$D,$C121)</f>
        <v/>
      </c>
      <c r="AF121" s="36">
        <f>SUMIFS(рўйхат!AE:AE,рўйхат!$CX:$CX,$B$140,рўйхат!$D:$D,$C121)</f>
        <v/>
      </c>
      <c r="AG121" s="35">
        <f>SUMIFS(рўйхат!AH:AH,рўйхат!$CX:$CX,$B$140,рўйхат!$D:$D,$C121)</f>
        <v/>
      </c>
      <c r="AH121" s="36">
        <f>SUMIFS(рўйхат!AI:AI,рўйхат!$CX:$CX,$B$140,рўйхат!$D:$D,$C121)</f>
        <v/>
      </c>
      <c r="AI121" s="35">
        <f>SUMIFS(рўйхат!AJ:AJ,рўйхат!$CX:$CX,$B$140,рўйхат!$D:$D,$C121)</f>
        <v/>
      </c>
      <c r="AJ121" s="36">
        <f>SUMIFS(рўйхат!AK:AK,рўйхат!$CX:$CX,$B$140,рўйхат!$D:$D,$C121)</f>
        <v/>
      </c>
      <c r="AK121" s="35">
        <f>SUMIFS(рўйхат!AL:AL,рўйхат!$CX:$CX,$B$140,рўйхат!$D:$D,$C121)</f>
        <v/>
      </c>
      <c r="AL121" s="36">
        <f>SUMIFS(рўйхат!AM:AM,рўйхат!$CX:$CX,$B$140,рўйхат!$D:$D,$C121)</f>
        <v/>
      </c>
      <c r="AM121" s="77">
        <f>IFERROR(Q121/E121,0)</f>
        <v/>
      </c>
      <c r="AN121" s="77">
        <f>IFERROR(R121/F121,0)</f>
        <v/>
      </c>
      <c r="AO121" s="35">
        <f>SUMIFS(рўйхат!AX:AX,рўйхат!$CX:$CX,$B$140,рўйхат!$D:$D,$C121)</f>
        <v/>
      </c>
      <c r="AP121" s="36">
        <f>SUMIFS(рўйхат!AY:AY,рўйхат!$CX:$CX,$B$140,рўйхат!$D:$D,$C121)</f>
        <v/>
      </c>
      <c r="AQ121" s="35">
        <f>SUMIFS(рўйхат!AZ:AZ,рўйхат!$CX:$CX,$B$140,рўйхат!$D:$D,$C121)</f>
        <v/>
      </c>
      <c r="AR121" s="36">
        <f>SUMIFS(рўйхат!BA:BA,рўйхат!$CX:$CX,$B$140,рўйхат!$D:$D,$C121)</f>
        <v/>
      </c>
      <c r="AS121" s="35">
        <f>SUMIFS(рўйхат!BB:BB,рўйхат!$CX:$CX,$B$140,рўйхат!$D:$D,$C121)</f>
        <v/>
      </c>
      <c r="AT121" s="36">
        <f>SUMIFS(рўйхат!BC:BC,рўйхат!$CX:$CX,$B$140,рўйхат!$D:$D,$C121)</f>
        <v/>
      </c>
      <c r="AU121" s="35">
        <f>SUMIFS(рўйхат!BD:BD,рўйхат!$CX:$CX,$B$140,рўйхат!$D:$D,$C121)</f>
        <v/>
      </c>
      <c r="AV121" s="36">
        <f>SUMIFS(рўйхат!BE:BE,рўйхат!$CX:$CX,$B$140,рўйхат!$D:$D,$C121)</f>
        <v/>
      </c>
      <c r="AW121" s="35">
        <f>SUMIFS(рўйхат!BF:BF,рўйхат!$CX:$CX,$B$140,рўйхат!$D:$D,$C121)</f>
        <v/>
      </c>
      <c r="AX121" s="36">
        <f>SUMIFS(рўйхат!BG:BG,рўйхат!$CX:$CX,$B$140,рўйхат!$D:$D,$C121)</f>
        <v/>
      </c>
      <c r="AY121" s="35">
        <f>SUMIFS(рўйхат!BH:BH,рўйхат!$CX:$CX,$B$140,рўйхат!$D:$D,$C121)</f>
        <v/>
      </c>
      <c r="AZ121" s="36">
        <f>SUMIFS(рўйхат!BI:BI,рўйхат!$CX:$CX,$B$140,рўйхат!$D:$D,$C121)</f>
        <v/>
      </c>
      <c r="BA121" s="35">
        <f>SUMIFS(рўйхат!BJ:BJ,рўйхат!$CX:$CX,$B$140,рўйхат!$D:$D,$C121)</f>
        <v/>
      </c>
      <c r="BB121" s="36">
        <f>SUMIFS(рўйхат!BK:BK,рўйхат!$CX:$CX,$B$140,рўйхат!$D:$D,$C121)</f>
        <v/>
      </c>
      <c r="BC121" s="77">
        <f>IFERROR(AO121/E121,0)</f>
        <v/>
      </c>
      <c r="BD121" s="77">
        <f>IFERROR(AP121/F121,0)</f>
        <v/>
      </c>
      <c r="BE121" s="35">
        <f>SUMIFS(рўйхат!BL:BL,рўйхат!$CX:$CX,$B$140,рўйхат!$D:$D,$C121)</f>
        <v/>
      </c>
      <c r="BF121" s="36">
        <f>SUMIFS(рўйхат!BM:BM,рўйхат!$CX:$CX,$B$140,рўйхат!$D:$D,$C121)</f>
        <v/>
      </c>
      <c r="BG121" s="35">
        <f>SUMIFS(рўйхат!BN:BN,рўйхат!$CX:$CX,$B$140,рўйхат!$D:$D,$C121)</f>
        <v/>
      </c>
      <c r="BH121" s="36">
        <f>SUMIFS(рўйхат!BO:BO,рўйхат!$CX:$CX,$B$140,рўйхат!$D:$D,$C121)</f>
        <v/>
      </c>
      <c r="BI121" s="35">
        <f>SUMIFS(рўйхат!BP:BP,рўйхат!$CX:$CX,$B$140,рўйхат!$D:$D,$C121)</f>
        <v/>
      </c>
      <c r="BJ121" s="36">
        <f>SUMIFS(рўйхат!BQ:BQ,рўйхат!$CX:$CX,$B$140,рўйхат!$D:$D,$C121)</f>
        <v/>
      </c>
      <c r="BK121" s="35">
        <f>SUMIFS(рўйхат!BR:BR,рўйхат!$CX:$CX,$B$140,рўйхат!$D:$D,$C121)</f>
        <v/>
      </c>
      <c r="BL121" s="36">
        <f>SUMIFS(рўйхат!BS:BS,рўйхат!$CX:$CX,$B$140,рўйхат!$D:$D,$C121)</f>
        <v/>
      </c>
      <c r="BM121" s="35">
        <f>SUMIFS(рўйхат!BT:BT,рўйхат!$CX:$CX,$B$140,рўйхат!$D:$D,$C121)</f>
        <v/>
      </c>
      <c r="BN121" s="36">
        <f>SUMIFS(рўйхат!BU:BU,рўйхат!$CX:$CX,$B$140,рўйхат!$D:$D,$C121)</f>
        <v/>
      </c>
      <c r="BO121" s="35">
        <f>SUMIFS(рўйхат!BX:BX,рўйхат!$CX:$CX,$B$140,рўйхат!$D:$D,$C121)</f>
        <v/>
      </c>
      <c r="BP121" s="36">
        <f>SUMIFS(рўйхат!BY:BY,рўйхат!$CX:$CX,$B$140,рўйхат!$D:$D,$C121)</f>
        <v/>
      </c>
      <c r="BQ121" s="35">
        <f>SUMIFS(рўйхат!BZ:BZ,рўйхат!$CX:$CX,$B$140,рўйхат!$D:$D,$C121)</f>
        <v/>
      </c>
      <c r="BR121" s="36">
        <f>SUMIFS(рўйхат!CA:CA,рўйхат!$CX:$CX,$B$140,рўйхат!$D:$D,$C121)</f>
        <v/>
      </c>
      <c r="BS121" s="35">
        <f>SUMIFS(рўйхат!CB:CB,рўйхат!$CX:$CX,$B$140,рўйхат!$D:$D,$C121)</f>
        <v/>
      </c>
      <c r="BT121" s="36">
        <f>SUMIFS(рўйхат!CC:CC,рўйхат!$CX:$CX,$B$140,рўйхат!$D:$D,$C121)</f>
        <v/>
      </c>
      <c r="BU121" s="35">
        <f>SUMIFS(рўйхат!CD:CD,рўйхат!$CX:$CX,$B$140,рўйхат!$D:$D,$C121)</f>
        <v/>
      </c>
      <c r="BV121" s="36">
        <f>SUMIFS(рўйхат!CE:CE,рўйхат!$CX:$CX,$B$140,рўйхат!$D:$D,$C121)</f>
        <v/>
      </c>
      <c r="BW121" s="35">
        <f>SUMIFS(рўйхат!CH:CH,рўйхат!$CX:$CX,$B$140,рўйхат!$D:$D,$C121)</f>
        <v/>
      </c>
      <c r="BX121" s="36">
        <f>SUMIFS(рўйхат!CI:CI,рўйхат!$CX:$CX,$B$140,рўйхат!$D:$D,$C121)</f>
        <v/>
      </c>
      <c r="BY121" s="35">
        <f>SUMIFS(рўйхат!CJ:CJ,рўйхат!$CX:$CX,$B$140,рўйхат!$D:$D,$C121)</f>
        <v/>
      </c>
      <c r="BZ121" s="36">
        <f>SUMIFS(рўйхат!CK:CK,рўйхат!$CX:$CX,$B$140,рўйхат!$D:$D,$C121)</f>
        <v/>
      </c>
      <c r="CA121" s="35">
        <f>SUMIFS(рўйхат!CL:CL,рўйхат!$CX:$CX,$B$140,рўйхат!$D:$D,$C121)</f>
        <v/>
      </c>
      <c r="CB121" s="36">
        <f>SUMIFS(рўйхат!CM:CM,рўйхат!$CX:$CX,$B$140,рўйхат!$D:$D,$C121)</f>
        <v/>
      </c>
      <c r="CC121" s="35">
        <f>SUMIFS(рўйхат!CN:CN,рўйхат!$CX:$CX,$B$140,рўйхат!$D:$D,$C121)</f>
        <v/>
      </c>
      <c r="CD121" s="36">
        <f>SUMIFS(рўйхат!CO:CO,рўйхат!$CX:$CX,$B$140,рўйхат!$D:$D,$C121)</f>
        <v/>
      </c>
      <c r="CE121" s="77">
        <f>IFERROR(BE121/(Q121+BE121),0)</f>
        <v/>
      </c>
      <c r="CF121" s="78">
        <f>IFERROR(BF121/(R121+BF121),0)</f>
        <v/>
      </c>
    </row>
    <row r="122" hidden="1" outlineLevel="1" ht="30" customFormat="1" customHeight="1" s="8">
      <c r="A122" s="39" t="n"/>
      <c r="B122" s="50" t="n">
        <v>48</v>
      </c>
      <c r="C122" s="131" t="inlineStr">
        <is>
          <t>Тўғридан-тўғри шартномалар мониторинги</t>
        </is>
      </c>
      <c r="D122" s="51" t="n"/>
      <c r="E122" s="35">
        <f>SUMIFS(рўйхат!F:F,рўйхат!$CX:$CX,$B$140,рўйхат!$D:$D,$C122)</f>
        <v/>
      </c>
      <c r="F122" s="36">
        <f>SUMIFS(рўйхат!G:G,рўйхат!$CX:$CX,$B$140,рўйхат!$D:$D,$C122)</f>
        <v/>
      </c>
      <c r="G122" s="35">
        <f>SUMIFS(рўйхат!H:H,рўйхат!$CX:$CX,$B$140,рўйхат!$D:$D,$C122)</f>
        <v/>
      </c>
      <c r="H122" s="36">
        <f>SUMIFS(рўйхат!I:I,рўйхат!$CX:$CX,$B$140,рўйхат!$D:$D,$C122)</f>
        <v/>
      </c>
      <c r="I122" s="35">
        <f>SUMIFS(рўйхат!J:J,рўйхат!$CX:$CX,$B$140,рўйхат!$D:$D,$C122)</f>
        <v/>
      </c>
      <c r="J122" s="36">
        <f>SUMIFS(рўйхат!K:K,рўйхат!$CX:$CX,$B$140,рўйхат!$D:$D,$C122)</f>
        <v/>
      </c>
      <c r="K122" s="35">
        <f>SUMIFS(рўйхат!L:L,рўйхат!$CX:$CX,$B$140,рўйхат!$D:$D,$C122)</f>
        <v/>
      </c>
      <c r="L122" s="36">
        <f>SUMIFS(рўйхат!M:M,рўйхат!$CX:$CX,$B$140,рўйхат!$D:$D,$C122)</f>
        <v/>
      </c>
      <c r="M122" s="35">
        <f>SUMIFS(рўйхат!N:N,рўйхат!$CX:$CX,$B$140,рўйхат!$D:$D,$C122)</f>
        <v/>
      </c>
      <c r="N122" s="36">
        <f>SUMIFS(рўйхат!O:O,рўйхат!$CX:$CX,$B$140,рўйхат!$D:$D,$C122)</f>
        <v/>
      </c>
      <c r="O122" s="34">
        <f>IFERROR(M122/E122,0)</f>
        <v/>
      </c>
      <c r="P122" s="34">
        <f>IFERROR(N122/F122,0)</f>
        <v/>
      </c>
      <c r="Q122" s="35">
        <f>SUMIFS(рўйхат!P:P,рўйхат!$CX:$CX,$B$140,рўйхат!$D:$D,$C122)</f>
        <v/>
      </c>
      <c r="R122" s="36">
        <f>SUMIFS(рўйхат!Q:Q,рўйхат!$CX:$CX,$B$140,рўйхат!$D:$D,$C122)</f>
        <v/>
      </c>
      <c r="S122" s="35">
        <f>SUMIFS(рўйхат!R:R,рўйхат!$CX:$CX,$B$140,рўйхат!$D:$D,$C122)</f>
        <v/>
      </c>
      <c r="T122" s="36">
        <f>SUMIFS(рўйхат!S:S,рўйхат!$CX:$CX,$B$140,рўйхат!$D:$D,$C122)</f>
        <v/>
      </c>
      <c r="U122" s="35">
        <f>SUMIFS(рўйхат!T:T,рўйхат!$CX:$CX,$B$140,рўйхат!$D:$D,$C122)</f>
        <v/>
      </c>
      <c r="V122" s="36">
        <f>SUMIFS(рўйхат!U:U,рўйхат!$CX:$CX,$B$140,рўйхат!$D:$D,$C122)</f>
        <v/>
      </c>
      <c r="W122" s="35">
        <f>SUMIFS(рўйхат!V:V,рўйхат!$CX:$CX,$B$140,рўйхат!$D:$D,$C122)</f>
        <v/>
      </c>
      <c r="X122" s="36">
        <f>SUMIFS(рўйхат!W:W,рўйхат!$CX:$CX,$B$140,рўйхат!$D:$D,$C122)</f>
        <v/>
      </c>
      <c r="Y122" s="35">
        <f>SUMIFS(рўйхат!X:X,рўйхат!$CX:$CX,$B$140,рўйхат!$D:$D,$C122)</f>
        <v/>
      </c>
      <c r="Z122" s="36">
        <f>SUMIFS(рўйхат!Y:Y,рўйхат!$CX:$CX,$B$140,рўйхат!$D:$D,$C122)</f>
        <v/>
      </c>
      <c r="AA122" s="35">
        <f>SUMIFS(рўйхат!Z:Z,рўйхат!$CX:$CX,$B$140,рўйхат!$D:$D,$C122)</f>
        <v/>
      </c>
      <c r="AB122" s="36">
        <f>SUMIFS(рўйхат!AA:AA,рўйхат!$CX:$CX,$B$140,рўйхат!$D:$D,$C122)</f>
        <v/>
      </c>
      <c r="AC122" s="35">
        <f>SUMIFS(рўйхат!AB:AB,рўйхат!$CX:$CX,$B$140,рўйхат!$D:$D,$C122)</f>
        <v/>
      </c>
      <c r="AD122" s="36">
        <f>SUMIFS(рўйхат!AC:AC,рўйхат!$CX:$CX,$B$140,рўйхат!$D:$D,$C122)</f>
        <v/>
      </c>
      <c r="AE122" s="35">
        <f>SUMIFS(рўйхат!AD:AD,рўйхат!$CX:$CX,$B$140,рўйхат!$D:$D,$C122)</f>
        <v/>
      </c>
      <c r="AF122" s="36">
        <f>SUMIFS(рўйхат!AE:AE,рўйхат!$CX:$CX,$B$140,рўйхат!$D:$D,$C122)</f>
        <v/>
      </c>
      <c r="AG122" s="35">
        <f>SUMIFS(рўйхат!AH:AH,рўйхат!$CX:$CX,$B$140,рўйхат!$D:$D,$C122)</f>
        <v/>
      </c>
      <c r="AH122" s="36">
        <f>SUMIFS(рўйхат!AI:AI,рўйхат!$CX:$CX,$B$140,рўйхат!$D:$D,$C122)</f>
        <v/>
      </c>
      <c r="AI122" s="35">
        <f>SUMIFS(рўйхат!AJ:AJ,рўйхат!$CX:$CX,$B$140,рўйхат!$D:$D,$C122)</f>
        <v/>
      </c>
      <c r="AJ122" s="36">
        <f>SUMIFS(рўйхат!AK:AK,рўйхат!$CX:$CX,$B$140,рўйхат!$D:$D,$C122)</f>
        <v/>
      </c>
      <c r="AK122" s="35">
        <f>SUMIFS(рўйхат!AL:AL,рўйхат!$CX:$CX,$B$140,рўйхат!$D:$D,$C122)</f>
        <v/>
      </c>
      <c r="AL122" s="36">
        <f>SUMIFS(рўйхат!AM:AM,рўйхат!$CX:$CX,$B$140,рўйхат!$D:$D,$C122)</f>
        <v/>
      </c>
      <c r="AM122" s="77">
        <f>IFERROR(Q122/E122,0)</f>
        <v/>
      </c>
      <c r="AN122" s="77">
        <f>IFERROR(R122/F122,0)</f>
        <v/>
      </c>
      <c r="AO122" s="35">
        <f>SUMIFS(рўйхат!AX:AX,рўйхат!$CX:$CX,$B$140,рўйхат!$D:$D,$C122)</f>
        <v/>
      </c>
      <c r="AP122" s="36">
        <f>SUMIFS(рўйхат!AY:AY,рўйхат!$CX:$CX,$B$140,рўйхат!$D:$D,$C122)</f>
        <v/>
      </c>
      <c r="AQ122" s="35">
        <f>SUMIFS(рўйхат!AZ:AZ,рўйхат!$CX:$CX,$B$140,рўйхат!$D:$D,$C122)</f>
        <v/>
      </c>
      <c r="AR122" s="36">
        <f>SUMIFS(рўйхат!BA:BA,рўйхат!$CX:$CX,$B$140,рўйхат!$D:$D,$C122)</f>
        <v/>
      </c>
      <c r="AS122" s="35">
        <f>SUMIFS(рўйхат!BB:BB,рўйхат!$CX:$CX,$B$140,рўйхат!$D:$D,$C122)</f>
        <v/>
      </c>
      <c r="AT122" s="36">
        <f>SUMIFS(рўйхат!BC:BC,рўйхат!$CX:$CX,$B$140,рўйхат!$D:$D,$C122)</f>
        <v/>
      </c>
      <c r="AU122" s="35">
        <f>SUMIFS(рўйхат!BD:BD,рўйхат!$CX:$CX,$B$140,рўйхат!$D:$D,$C122)</f>
        <v/>
      </c>
      <c r="AV122" s="36">
        <f>SUMIFS(рўйхат!BE:BE,рўйхат!$CX:$CX,$B$140,рўйхат!$D:$D,$C122)</f>
        <v/>
      </c>
      <c r="AW122" s="35">
        <f>SUMIFS(рўйхат!BF:BF,рўйхат!$CX:$CX,$B$140,рўйхат!$D:$D,$C122)</f>
        <v/>
      </c>
      <c r="AX122" s="36">
        <f>SUMIFS(рўйхат!BG:BG,рўйхат!$CX:$CX,$B$140,рўйхат!$D:$D,$C122)</f>
        <v/>
      </c>
      <c r="AY122" s="35">
        <f>SUMIFS(рўйхат!BH:BH,рўйхат!$CX:$CX,$B$140,рўйхат!$D:$D,$C122)</f>
        <v/>
      </c>
      <c r="AZ122" s="36">
        <f>SUMIFS(рўйхат!BI:BI,рўйхат!$CX:$CX,$B$140,рўйхат!$D:$D,$C122)</f>
        <v/>
      </c>
      <c r="BA122" s="35">
        <f>SUMIFS(рўйхат!BJ:BJ,рўйхат!$CX:$CX,$B$140,рўйхат!$D:$D,$C122)</f>
        <v/>
      </c>
      <c r="BB122" s="36">
        <f>SUMIFS(рўйхат!BK:BK,рўйхат!$CX:$CX,$B$140,рўйхат!$D:$D,$C122)</f>
        <v/>
      </c>
      <c r="BC122" s="77">
        <f>IFERROR(AO122/E122,0)</f>
        <v/>
      </c>
      <c r="BD122" s="77">
        <f>IFERROR(AP122/F122,0)</f>
        <v/>
      </c>
      <c r="BE122" s="35">
        <f>SUMIFS(рўйхат!BL:BL,рўйхат!$CX:$CX,$B$140,рўйхат!$D:$D,$C122)</f>
        <v/>
      </c>
      <c r="BF122" s="36">
        <f>SUMIFS(рўйхат!BM:BM,рўйхат!$CX:$CX,$B$140,рўйхат!$D:$D,$C122)</f>
        <v/>
      </c>
      <c r="BG122" s="35">
        <f>SUMIFS(рўйхат!BN:BN,рўйхат!$CX:$CX,$B$140,рўйхат!$D:$D,$C122)</f>
        <v/>
      </c>
      <c r="BH122" s="36">
        <f>SUMIFS(рўйхат!BO:BO,рўйхат!$CX:$CX,$B$140,рўйхат!$D:$D,$C122)</f>
        <v/>
      </c>
      <c r="BI122" s="35">
        <f>SUMIFS(рўйхат!BP:BP,рўйхат!$CX:$CX,$B$140,рўйхат!$D:$D,$C122)</f>
        <v/>
      </c>
      <c r="BJ122" s="36">
        <f>SUMIFS(рўйхат!BQ:BQ,рўйхат!$CX:$CX,$B$140,рўйхат!$D:$D,$C122)</f>
        <v/>
      </c>
      <c r="BK122" s="35">
        <f>SUMIFS(рўйхат!BR:BR,рўйхат!$CX:$CX,$B$140,рўйхат!$D:$D,$C122)</f>
        <v/>
      </c>
      <c r="BL122" s="36">
        <f>SUMIFS(рўйхат!BS:BS,рўйхат!$CX:$CX,$B$140,рўйхат!$D:$D,$C122)</f>
        <v/>
      </c>
      <c r="BM122" s="35">
        <f>SUMIFS(рўйхат!BT:BT,рўйхат!$CX:$CX,$B$140,рўйхат!$D:$D,$C122)</f>
        <v/>
      </c>
      <c r="BN122" s="36">
        <f>SUMIFS(рўйхат!BU:BU,рўйхат!$CX:$CX,$B$140,рўйхат!$D:$D,$C122)</f>
        <v/>
      </c>
      <c r="BO122" s="35">
        <f>SUMIFS(рўйхат!BX:BX,рўйхат!$CX:$CX,$B$140,рўйхат!$D:$D,$C122)</f>
        <v/>
      </c>
      <c r="BP122" s="36">
        <f>SUMIFS(рўйхат!BY:BY,рўйхат!$CX:$CX,$B$140,рўйхат!$D:$D,$C122)</f>
        <v/>
      </c>
      <c r="BQ122" s="35">
        <f>SUMIFS(рўйхат!BZ:BZ,рўйхат!$CX:$CX,$B$140,рўйхат!$D:$D,$C122)</f>
        <v/>
      </c>
      <c r="BR122" s="36">
        <f>SUMIFS(рўйхат!CA:CA,рўйхат!$CX:$CX,$B$140,рўйхат!$D:$D,$C122)</f>
        <v/>
      </c>
      <c r="BS122" s="35">
        <f>SUMIFS(рўйхат!CB:CB,рўйхат!$CX:$CX,$B$140,рўйхат!$D:$D,$C122)</f>
        <v/>
      </c>
      <c r="BT122" s="36">
        <f>SUMIFS(рўйхат!CC:CC,рўйхат!$CX:$CX,$B$140,рўйхат!$D:$D,$C122)</f>
        <v/>
      </c>
      <c r="BU122" s="35">
        <f>SUMIFS(рўйхат!CD:CD,рўйхат!$CX:$CX,$B$140,рўйхат!$D:$D,$C122)</f>
        <v/>
      </c>
      <c r="BV122" s="36">
        <f>SUMIFS(рўйхат!CE:CE,рўйхат!$CX:$CX,$B$140,рўйхат!$D:$D,$C122)</f>
        <v/>
      </c>
      <c r="BW122" s="35">
        <f>SUMIFS(рўйхат!CH:CH,рўйхат!$CX:$CX,$B$140,рўйхат!$D:$D,$C122)</f>
        <v/>
      </c>
      <c r="BX122" s="36">
        <f>SUMIFS(рўйхат!CI:CI,рўйхат!$CX:$CX,$B$140,рўйхат!$D:$D,$C122)</f>
        <v/>
      </c>
      <c r="BY122" s="35">
        <f>SUMIFS(рўйхат!CJ:CJ,рўйхат!$CX:$CX,$B$140,рўйхат!$D:$D,$C122)</f>
        <v/>
      </c>
      <c r="BZ122" s="36">
        <f>SUMIFS(рўйхат!CK:CK,рўйхат!$CX:$CX,$B$140,рўйхат!$D:$D,$C122)</f>
        <v/>
      </c>
      <c r="CA122" s="35">
        <f>SUMIFS(рўйхат!CL:CL,рўйхат!$CX:$CX,$B$140,рўйхат!$D:$D,$C122)</f>
        <v/>
      </c>
      <c r="CB122" s="36">
        <f>SUMIFS(рўйхат!CM:CM,рўйхат!$CX:$CX,$B$140,рўйхат!$D:$D,$C122)</f>
        <v/>
      </c>
      <c r="CC122" s="35">
        <f>SUMIFS(рўйхат!CN:CN,рўйхат!$CX:$CX,$B$140,рўйхат!$D:$D,$C122)</f>
        <v/>
      </c>
      <c r="CD122" s="36">
        <f>SUMIFS(рўйхат!CO:CO,рўйхат!$CX:$CX,$B$140,рўйхат!$D:$D,$C122)</f>
        <v/>
      </c>
      <c r="CE122" s="77">
        <f>IFERROR(BE122/(Q122+BE122),0)</f>
        <v/>
      </c>
      <c r="CF122" s="78">
        <f>IFERROR(BF122/(R122+BF122),0)</f>
        <v/>
      </c>
    </row>
    <row r="123" hidden="1" outlineLevel="1" ht="30" customFormat="1" customHeight="1" s="8">
      <c r="A123" s="39" t="n"/>
      <c r="B123" s="50" t="n">
        <v>49</v>
      </c>
      <c r="C123" s="131" t="inlineStr">
        <is>
          <t>Тузатиш киритилган ЭҲФлар бўйича ҚҚСга қайта ҳисобот олинмаган ҳолатлар таҳлили</t>
        </is>
      </c>
      <c r="D123" s="51" t="n"/>
      <c r="E123" s="35">
        <f>SUMIFS(рўйхат!F:F,рўйхат!$CX:$CX,$B$140,рўйхат!$D:$D,$C123)</f>
        <v/>
      </c>
      <c r="F123" s="36">
        <f>SUMIFS(рўйхат!G:G,рўйхат!$CX:$CX,$B$140,рўйхат!$D:$D,$C123)</f>
        <v/>
      </c>
      <c r="G123" s="35">
        <f>SUMIFS(рўйхат!H:H,рўйхат!$CX:$CX,$B$140,рўйхат!$D:$D,$C123)</f>
        <v/>
      </c>
      <c r="H123" s="36">
        <f>SUMIFS(рўйхат!I:I,рўйхат!$CX:$CX,$B$140,рўйхат!$D:$D,$C123)</f>
        <v/>
      </c>
      <c r="I123" s="35">
        <f>SUMIFS(рўйхат!J:J,рўйхат!$CX:$CX,$B$140,рўйхат!$D:$D,$C123)</f>
        <v/>
      </c>
      <c r="J123" s="36">
        <f>SUMIFS(рўйхат!K:K,рўйхат!$CX:$CX,$B$140,рўйхат!$D:$D,$C123)</f>
        <v/>
      </c>
      <c r="K123" s="35">
        <f>SUMIFS(рўйхат!L:L,рўйхат!$CX:$CX,$B$140,рўйхат!$D:$D,$C123)</f>
        <v/>
      </c>
      <c r="L123" s="36">
        <f>SUMIFS(рўйхат!M:M,рўйхат!$CX:$CX,$B$140,рўйхат!$D:$D,$C123)</f>
        <v/>
      </c>
      <c r="M123" s="35">
        <f>SUMIFS(рўйхат!N:N,рўйхат!$CX:$CX,$B$140,рўйхат!$D:$D,$C123)</f>
        <v/>
      </c>
      <c r="N123" s="36">
        <f>SUMIFS(рўйхат!O:O,рўйхат!$CX:$CX,$B$140,рўйхат!$D:$D,$C123)</f>
        <v/>
      </c>
      <c r="O123" s="34">
        <f>IFERROR(M123/E123,0)</f>
        <v/>
      </c>
      <c r="P123" s="34">
        <f>IFERROR(N123/F123,0)</f>
        <v/>
      </c>
      <c r="Q123" s="35">
        <f>SUMIFS(рўйхат!P:P,рўйхат!$CX:$CX,$B$140,рўйхат!$D:$D,$C123)</f>
        <v/>
      </c>
      <c r="R123" s="36">
        <f>SUMIFS(рўйхат!Q:Q,рўйхат!$CX:$CX,$B$140,рўйхат!$D:$D,$C123)</f>
        <v/>
      </c>
      <c r="S123" s="35">
        <f>SUMIFS(рўйхат!R:R,рўйхат!$CX:$CX,$B$140,рўйхат!$D:$D,$C123)</f>
        <v/>
      </c>
      <c r="T123" s="36">
        <f>SUMIFS(рўйхат!S:S,рўйхат!$CX:$CX,$B$140,рўйхат!$D:$D,$C123)</f>
        <v/>
      </c>
      <c r="U123" s="35">
        <f>SUMIFS(рўйхат!T:T,рўйхат!$CX:$CX,$B$140,рўйхат!$D:$D,$C123)</f>
        <v/>
      </c>
      <c r="V123" s="36">
        <f>SUMIFS(рўйхат!U:U,рўйхат!$CX:$CX,$B$140,рўйхат!$D:$D,$C123)</f>
        <v/>
      </c>
      <c r="W123" s="35">
        <f>SUMIFS(рўйхат!V:V,рўйхат!$CX:$CX,$B$140,рўйхат!$D:$D,$C123)</f>
        <v/>
      </c>
      <c r="X123" s="36">
        <f>SUMIFS(рўйхат!W:W,рўйхат!$CX:$CX,$B$140,рўйхат!$D:$D,$C123)</f>
        <v/>
      </c>
      <c r="Y123" s="35">
        <f>SUMIFS(рўйхат!X:X,рўйхат!$CX:$CX,$B$140,рўйхат!$D:$D,$C123)</f>
        <v/>
      </c>
      <c r="Z123" s="36">
        <f>SUMIFS(рўйхат!Y:Y,рўйхат!$CX:$CX,$B$140,рўйхат!$D:$D,$C123)</f>
        <v/>
      </c>
      <c r="AA123" s="35">
        <f>SUMIFS(рўйхат!Z:Z,рўйхат!$CX:$CX,$B$140,рўйхат!$D:$D,$C123)</f>
        <v/>
      </c>
      <c r="AB123" s="36">
        <f>SUMIFS(рўйхат!AA:AA,рўйхат!$CX:$CX,$B$140,рўйхат!$D:$D,$C123)</f>
        <v/>
      </c>
      <c r="AC123" s="35">
        <f>SUMIFS(рўйхат!AB:AB,рўйхат!$CX:$CX,$B$140,рўйхат!$D:$D,$C123)</f>
        <v/>
      </c>
      <c r="AD123" s="36">
        <f>SUMIFS(рўйхат!AC:AC,рўйхат!$CX:$CX,$B$140,рўйхат!$D:$D,$C123)</f>
        <v/>
      </c>
      <c r="AE123" s="35">
        <f>SUMIFS(рўйхат!AD:AD,рўйхат!$CX:$CX,$B$140,рўйхат!$D:$D,$C123)</f>
        <v/>
      </c>
      <c r="AF123" s="36">
        <f>SUMIFS(рўйхат!AE:AE,рўйхат!$CX:$CX,$B$140,рўйхат!$D:$D,$C123)</f>
        <v/>
      </c>
      <c r="AG123" s="35">
        <f>SUMIFS(рўйхат!AH:AH,рўйхат!$CX:$CX,$B$140,рўйхат!$D:$D,$C123)</f>
        <v/>
      </c>
      <c r="AH123" s="36">
        <f>SUMIFS(рўйхат!AI:AI,рўйхат!$CX:$CX,$B$140,рўйхат!$D:$D,$C123)</f>
        <v/>
      </c>
      <c r="AI123" s="35">
        <f>SUMIFS(рўйхат!AJ:AJ,рўйхат!$CX:$CX,$B$140,рўйхат!$D:$D,$C123)</f>
        <v/>
      </c>
      <c r="AJ123" s="36">
        <f>SUMIFS(рўйхат!AK:AK,рўйхат!$CX:$CX,$B$140,рўйхат!$D:$D,$C123)</f>
        <v/>
      </c>
      <c r="AK123" s="35">
        <f>SUMIFS(рўйхат!AL:AL,рўйхат!$CX:$CX,$B$140,рўйхат!$D:$D,$C123)</f>
        <v/>
      </c>
      <c r="AL123" s="36">
        <f>SUMIFS(рўйхат!AM:AM,рўйхат!$CX:$CX,$B$140,рўйхат!$D:$D,$C123)</f>
        <v/>
      </c>
      <c r="AM123" s="77">
        <f>IFERROR(Q123/E123,0)</f>
        <v/>
      </c>
      <c r="AN123" s="77">
        <f>IFERROR(R123/F123,0)</f>
        <v/>
      </c>
      <c r="AO123" s="35">
        <f>SUMIFS(рўйхат!AX:AX,рўйхат!$CX:$CX,$B$140,рўйхат!$D:$D,$C123)</f>
        <v/>
      </c>
      <c r="AP123" s="36">
        <f>SUMIFS(рўйхат!AY:AY,рўйхат!$CX:$CX,$B$140,рўйхат!$D:$D,$C123)</f>
        <v/>
      </c>
      <c r="AQ123" s="35">
        <f>SUMIFS(рўйхат!AZ:AZ,рўйхат!$CX:$CX,$B$140,рўйхат!$D:$D,$C123)</f>
        <v/>
      </c>
      <c r="AR123" s="36">
        <f>SUMIFS(рўйхат!BA:BA,рўйхат!$CX:$CX,$B$140,рўйхат!$D:$D,$C123)</f>
        <v/>
      </c>
      <c r="AS123" s="35">
        <f>SUMIFS(рўйхат!BB:BB,рўйхат!$CX:$CX,$B$140,рўйхат!$D:$D,$C123)</f>
        <v/>
      </c>
      <c r="AT123" s="36">
        <f>SUMIFS(рўйхат!BC:BC,рўйхат!$CX:$CX,$B$140,рўйхат!$D:$D,$C123)</f>
        <v/>
      </c>
      <c r="AU123" s="35">
        <f>SUMIFS(рўйхат!BD:BD,рўйхат!$CX:$CX,$B$140,рўйхат!$D:$D,$C123)</f>
        <v/>
      </c>
      <c r="AV123" s="36">
        <f>SUMIFS(рўйхат!BE:BE,рўйхат!$CX:$CX,$B$140,рўйхат!$D:$D,$C123)</f>
        <v/>
      </c>
      <c r="AW123" s="35">
        <f>SUMIFS(рўйхат!BF:BF,рўйхат!$CX:$CX,$B$140,рўйхат!$D:$D,$C123)</f>
        <v/>
      </c>
      <c r="AX123" s="36">
        <f>SUMIFS(рўйхат!BG:BG,рўйхат!$CX:$CX,$B$140,рўйхат!$D:$D,$C123)</f>
        <v/>
      </c>
      <c r="AY123" s="35">
        <f>SUMIFS(рўйхат!BH:BH,рўйхат!$CX:$CX,$B$140,рўйхат!$D:$D,$C123)</f>
        <v/>
      </c>
      <c r="AZ123" s="36">
        <f>SUMIFS(рўйхат!BI:BI,рўйхат!$CX:$CX,$B$140,рўйхат!$D:$D,$C123)</f>
        <v/>
      </c>
      <c r="BA123" s="35">
        <f>SUMIFS(рўйхат!BJ:BJ,рўйхат!$CX:$CX,$B$140,рўйхат!$D:$D,$C123)</f>
        <v/>
      </c>
      <c r="BB123" s="36">
        <f>SUMIFS(рўйхат!BK:BK,рўйхат!$CX:$CX,$B$140,рўйхат!$D:$D,$C123)</f>
        <v/>
      </c>
      <c r="BC123" s="77">
        <f>IFERROR(AO123/E123,0)</f>
        <v/>
      </c>
      <c r="BD123" s="77">
        <f>IFERROR(AP123/F123,0)</f>
        <v/>
      </c>
      <c r="BE123" s="35">
        <f>SUMIFS(рўйхат!BL:BL,рўйхат!$CX:$CX,$B$140,рўйхат!$D:$D,$C123)</f>
        <v/>
      </c>
      <c r="BF123" s="36">
        <f>SUMIFS(рўйхат!BM:BM,рўйхат!$CX:$CX,$B$140,рўйхат!$D:$D,$C123)</f>
        <v/>
      </c>
      <c r="BG123" s="35">
        <f>SUMIFS(рўйхат!BN:BN,рўйхат!$CX:$CX,$B$140,рўйхат!$D:$D,$C123)</f>
        <v/>
      </c>
      <c r="BH123" s="36">
        <f>SUMIFS(рўйхат!BO:BO,рўйхат!$CX:$CX,$B$140,рўйхат!$D:$D,$C123)</f>
        <v/>
      </c>
      <c r="BI123" s="35">
        <f>SUMIFS(рўйхат!BP:BP,рўйхат!$CX:$CX,$B$140,рўйхат!$D:$D,$C123)</f>
        <v/>
      </c>
      <c r="BJ123" s="36">
        <f>SUMIFS(рўйхат!BQ:BQ,рўйхат!$CX:$CX,$B$140,рўйхат!$D:$D,$C123)</f>
        <v/>
      </c>
      <c r="BK123" s="35">
        <f>SUMIFS(рўйхат!BR:BR,рўйхат!$CX:$CX,$B$140,рўйхат!$D:$D,$C123)</f>
        <v/>
      </c>
      <c r="BL123" s="36">
        <f>SUMIFS(рўйхат!BS:BS,рўйхат!$CX:$CX,$B$140,рўйхат!$D:$D,$C123)</f>
        <v/>
      </c>
      <c r="BM123" s="35">
        <f>SUMIFS(рўйхат!BT:BT,рўйхат!$CX:$CX,$B$140,рўйхат!$D:$D,$C123)</f>
        <v/>
      </c>
      <c r="BN123" s="36">
        <f>SUMIFS(рўйхат!BU:BU,рўйхат!$CX:$CX,$B$140,рўйхат!$D:$D,$C123)</f>
        <v/>
      </c>
      <c r="BO123" s="35">
        <f>SUMIFS(рўйхат!BX:BX,рўйхат!$CX:$CX,$B$140,рўйхат!$D:$D,$C123)</f>
        <v/>
      </c>
      <c r="BP123" s="36">
        <f>SUMIFS(рўйхат!BY:BY,рўйхат!$CX:$CX,$B$140,рўйхат!$D:$D,$C123)</f>
        <v/>
      </c>
      <c r="BQ123" s="35">
        <f>SUMIFS(рўйхат!BZ:BZ,рўйхат!$CX:$CX,$B$140,рўйхат!$D:$D,$C123)</f>
        <v/>
      </c>
      <c r="BR123" s="36">
        <f>SUMIFS(рўйхат!CA:CA,рўйхат!$CX:$CX,$B$140,рўйхат!$D:$D,$C123)</f>
        <v/>
      </c>
      <c r="BS123" s="35">
        <f>SUMIFS(рўйхат!CB:CB,рўйхат!$CX:$CX,$B$140,рўйхат!$D:$D,$C123)</f>
        <v/>
      </c>
      <c r="BT123" s="36">
        <f>SUMIFS(рўйхат!CC:CC,рўйхат!$CX:$CX,$B$140,рўйхат!$D:$D,$C123)</f>
        <v/>
      </c>
      <c r="BU123" s="35">
        <f>SUMIFS(рўйхат!CD:CD,рўйхат!$CX:$CX,$B$140,рўйхат!$D:$D,$C123)</f>
        <v/>
      </c>
      <c r="BV123" s="36">
        <f>SUMIFS(рўйхат!CE:CE,рўйхат!$CX:$CX,$B$140,рўйхат!$D:$D,$C123)</f>
        <v/>
      </c>
      <c r="BW123" s="35">
        <f>SUMIFS(рўйхат!CH:CH,рўйхат!$CX:$CX,$B$140,рўйхат!$D:$D,$C123)</f>
        <v/>
      </c>
      <c r="BX123" s="36">
        <f>SUMIFS(рўйхат!CI:CI,рўйхат!$CX:$CX,$B$140,рўйхат!$D:$D,$C123)</f>
        <v/>
      </c>
      <c r="BY123" s="35">
        <f>SUMIFS(рўйхат!CJ:CJ,рўйхат!$CX:$CX,$B$140,рўйхат!$D:$D,$C123)</f>
        <v/>
      </c>
      <c r="BZ123" s="36">
        <f>SUMIFS(рўйхат!CK:CK,рўйхат!$CX:$CX,$B$140,рўйхат!$D:$D,$C123)</f>
        <v/>
      </c>
      <c r="CA123" s="35">
        <f>SUMIFS(рўйхат!CL:CL,рўйхат!$CX:$CX,$B$140,рўйхат!$D:$D,$C123)</f>
        <v/>
      </c>
      <c r="CB123" s="36">
        <f>SUMIFS(рўйхат!CM:CM,рўйхат!$CX:$CX,$B$140,рўйхат!$D:$D,$C123)</f>
        <v/>
      </c>
      <c r="CC123" s="35">
        <f>SUMIFS(рўйхат!CN:CN,рўйхат!$CX:$CX,$B$140,рўйхат!$D:$D,$C123)</f>
        <v/>
      </c>
      <c r="CD123" s="36">
        <f>SUMIFS(рўйхат!CO:CO,рўйхат!$CX:$CX,$B$140,рўйхат!$D:$D,$C123)</f>
        <v/>
      </c>
      <c r="CE123" s="77">
        <f>IFERROR(BE123/(Q123+BE123),0)</f>
        <v/>
      </c>
      <c r="CF123" s="78">
        <f>IFERROR(BF123/(R123+BF123),0)</f>
        <v/>
      </c>
    </row>
    <row r="124" hidden="1" outlineLevel="1" ht="30" customFormat="1" customHeight="1" s="8">
      <c r="A124" s="39" t="n"/>
      <c r="B124" s="50" t="n">
        <v>50</v>
      </c>
      <c r="C124" s="131" t="inlineStr">
        <is>
          <t>ундириш имкони мавжуд бўлган муаммолик кредитлар таҳлили (жисмоний шахс)</t>
        </is>
      </c>
      <c r="D124" s="51" t="n"/>
      <c r="E124" s="35">
        <f>SUMIFS(рўйхат!F:F,рўйхат!$CX:$CX,$B$140,рўйхат!$D:$D,$C124)</f>
        <v/>
      </c>
      <c r="F124" s="36">
        <f>SUMIFS(рўйхат!G:G,рўйхат!$CX:$CX,$B$140,рўйхат!$D:$D,$C124)</f>
        <v/>
      </c>
      <c r="G124" s="35">
        <f>SUMIFS(рўйхат!H:H,рўйхат!$CX:$CX,$B$140,рўйхат!$D:$D,$C124)</f>
        <v/>
      </c>
      <c r="H124" s="36">
        <f>SUMIFS(рўйхат!I:I,рўйхат!$CX:$CX,$B$140,рўйхат!$D:$D,$C124)</f>
        <v/>
      </c>
      <c r="I124" s="35">
        <f>SUMIFS(рўйхат!J:J,рўйхат!$CX:$CX,$B$140,рўйхат!$D:$D,$C124)</f>
        <v/>
      </c>
      <c r="J124" s="36">
        <f>SUMIFS(рўйхат!K:K,рўйхат!$CX:$CX,$B$140,рўйхат!$D:$D,$C124)</f>
        <v/>
      </c>
      <c r="K124" s="35">
        <f>SUMIFS(рўйхат!L:L,рўйхат!$CX:$CX,$B$140,рўйхат!$D:$D,$C124)</f>
        <v/>
      </c>
      <c r="L124" s="36">
        <f>SUMIFS(рўйхат!M:M,рўйхат!$CX:$CX,$B$140,рўйхат!$D:$D,$C124)</f>
        <v/>
      </c>
      <c r="M124" s="35">
        <f>SUMIFS(рўйхат!N:N,рўйхат!$CX:$CX,$B$140,рўйхат!$D:$D,$C124)</f>
        <v/>
      </c>
      <c r="N124" s="36">
        <f>SUMIFS(рўйхат!O:O,рўйхат!$CX:$CX,$B$140,рўйхат!$D:$D,$C124)</f>
        <v/>
      </c>
      <c r="O124" s="34">
        <f>IFERROR(M124/E124,0)</f>
        <v/>
      </c>
      <c r="P124" s="34">
        <f>IFERROR(N124/F124,0)</f>
        <v/>
      </c>
      <c r="Q124" s="35">
        <f>SUMIFS(рўйхат!P:P,рўйхат!$CX:$CX,$B$140,рўйхат!$D:$D,$C124)</f>
        <v/>
      </c>
      <c r="R124" s="36">
        <f>SUMIFS(рўйхат!Q:Q,рўйхат!$CX:$CX,$B$140,рўйхат!$D:$D,$C124)</f>
        <v/>
      </c>
      <c r="S124" s="35">
        <f>SUMIFS(рўйхат!R:R,рўйхат!$CX:$CX,$B$140,рўйхат!$D:$D,$C124)</f>
        <v/>
      </c>
      <c r="T124" s="36">
        <f>SUMIFS(рўйхат!S:S,рўйхат!$CX:$CX,$B$140,рўйхат!$D:$D,$C124)</f>
        <v/>
      </c>
      <c r="U124" s="35">
        <f>SUMIFS(рўйхат!T:T,рўйхат!$CX:$CX,$B$140,рўйхат!$D:$D,$C124)</f>
        <v/>
      </c>
      <c r="V124" s="36">
        <f>SUMIFS(рўйхат!U:U,рўйхат!$CX:$CX,$B$140,рўйхат!$D:$D,$C124)</f>
        <v/>
      </c>
      <c r="W124" s="35">
        <f>SUMIFS(рўйхат!V:V,рўйхат!$CX:$CX,$B$140,рўйхат!$D:$D,$C124)</f>
        <v/>
      </c>
      <c r="X124" s="36">
        <f>SUMIFS(рўйхат!W:W,рўйхат!$CX:$CX,$B$140,рўйхат!$D:$D,$C124)</f>
        <v/>
      </c>
      <c r="Y124" s="35">
        <f>SUMIFS(рўйхат!X:X,рўйхат!$CX:$CX,$B$140,рўйхат!$D:$D,$C124)</f>
        <v/>
      </c>
      <c r="Z124" s="36">
        <f>SUMIFS(рўйхат!Y:Y,рўйхат!$CX:$CX,$B$140,рўйхат!$D:$D,$C124)</f>
        <v/>
      </c>
      <c r="AA124" s="35">
        <f>SUMIFS(рўйхат!Z:Z,рўйхат!$CX:$CX,$B$140,рўйхат!$D:$D,$C124)</f>
        <v/>
      </c>
      <c r="AB124" s="36">
        <f>SUMIFS(рўйхат!AA:AA,рўйхат!$CX:$CX,$B$140,рўйхат!$D:$D,$C124)</f>
        <v/>
      </c>
      <c r="AC124" s="35">
        <f>SUMIFS(рўйхат!AB:AB,рўйхат!$CX:$CX,$B$140,рўйхат!$D:$D,$C124)</f>
        <v/>
      </c>
      <c r="AD124" s="36">
        <f>SUMIFS(рўйхат!AC:AC,рўйхат!$CX:$CX,$B$140,рўйхат!$D:$D,$C124)</f>
        <v/>
      </c>
      <c r="AE124" s="35">
        <f>SUMIFS(рўйхат!AD:AD,рўйхат!$CX:$CX,$B$140,рўйхат!$D:$D,$C124)</f>
        <v/>
      </c>
      <c r="AF124" s="36">
        <f>SUMIFS(рўйхат!AE:AE,рўйхат!$CX:$CX,$B$140,рўйхат!$D:$D,$C124)</f>
        <v/>
      </c>
      <c r="AG124" s="35">
        <f>SUMIFS(рўйхат!AH:AH,рўйхат!$CX:$CX,$B$140,рўйхат!$D:$D,$C124)</f>
        <v/>
      </c>
      <c r="AH124" s="36">
        <f>SUMIFS(рўйхат!AI:AI,рўйхат!$CX:$CX,$B$140,рўйхат!$D:$D,$C124)</f>
        <v/>
      </c>
      <c r="AI124" s="35">
        <f>SUMIFS(рўйхат!AJ:AJ,рўйхат!$CX:$CX,$B$140,рўйхат!$D:$D,$C124)</f>
        <v/>
      </c>
      <c r="AJ124" s="36">
        <f>SUMIFS(рўйхат!AK:AK,рўйхат!$CX:$CX,$B$140,рўйхат!$D:$D,$C124)</f>
        <v/>
      </c>
      <c r="AK124" s="35">
        <f>SUMIFS(рўйхат!AL:AL,рўйхат!$CX:$CX,$B$140,рўйхат!$D:$D,$C124)</f>
        <v/>
      </c>
      <c r="AL124" s="36">
        <f>SUMIFS(рўйхат!AM:AM,рўйхат!$CX:$CX,$B$140,рўйхат!$D:$D,$C124)</f>
        <v/>
      </c>
      <c r="AM124" s="77">
        <f>IFERROR(Q124/E124,0)</f>
        <v/>
      </c>
      <c r="AN124" s="77">
        <f>IFERROR(R124/F124,0)</f>
        <v/>
      </c>
      <c r="AO124" s="35">
        <f>SUMIFS(рўйхат!AX:AX,рўйхат!$CX:$CX,$B$140,рўйхат!$D:$D,$C124)</f>
        <v/>
      </c>
      <c r="AP124" s="36">
        <f>SUMIFS(рўйхат!AY:AY,рўйхат!$CX:$CX,$B$140,рўйхат!$D:$D,$C124)</f>
        <v/>
      </c>
      <c r="AQ124" s="35">
        <f>SUMIFS(рўйхат!AZ:AZ,рўйхат!$CX:$CX,$B$140,рўйхат!$D:$D,$C124)</f>
        <v/>
      </c>
      <c r="AR124" s="36">
        <f>SUMIFS(рўйхат!BA:BA,рўйхат!$CX:$CX,$B$140,рўйхат!$D:$D,$C124)</f>
        <v/>
      </c>
      <c r="AS124" s="35">
        <f>SUMIFS(рўйхат!BB:BB,рўйхат!$CX:$CX,$B$140,рўйхат!$D:$D,$C124)</f>
        <v/>
      </c>
      <c r="AT124" s="36">
        <f>SUMIFS(рўйхат!BC:BC,рўйхат!$CX:$CX,$B$140,рўйхат!$D:$D,$C124)</f>
        <v/>
      </c>
      <c r="AU124" s="35">
        <f>SUMIFS(рўйхат!BD:BD,рўйхат!$CX:$CX,$B$140,рўйхат!$D:$D,$C124)</f>
        <v/>
      </c>
      <c r="AV124" s="36">
        <f>SUMIFS(рўйхат!BE:BE,рўйхат!$CX:$CX,$B$140,рўйхат!$D:$D,$C124)</f>
        <v/>
      </c>
      <c r="AW124" s="35">
        <f>SUMIFS(рўйхат!BF:BF,рўйхат!$CX:$CX,$B$140,рўйхат!$D:$D,$C124)</f>
        <v/>
      </c>
      <c r="AX124" s="36">
        <f>SUMIFS(рўйхат!BG:BG,рўйхат!$CX:$CX,$B$140,рўйхат!$D:$D,$C124)</f>
        <v/>
      </c>
      <c r="AY124" s="35">
        <f>SUMIFS(рўйхат!BH:BH,рўйхат!$CX:$CX,$B$140,рўйхат!$D:$D,$C124)</f>
        <v/>
      </c>
      <c r="AZ124" s="36">
        <f>SUMIFS(рўйхат!BI:BI,рўйхат!$CX:$CX,$B$140,рўйхат!$D:$D,$C124)</f>
        <v/>
      </c>
      <c r="BA124" s="35">
        <f>SUMIFS(рўйхат!BJ:BJ,рўйхат!$CX:$CX,$B$140,рўйхат!$D:$D,$C124)</f>
        <v/>
      </c>
      <c r="BB124" s="36">
        <f>SUMIFS(рўйхат!BK:BK,рўйхат!$CX:$CX,$B$140,рўйхат!$D:$D,$C124)</f>
        <v/>
      </c>
      <c r="BC124" s="77">
        <f>IFERROR(AO124/E124,0)</f>
        <v/>
      </c>
      <c r="BD124" s="77">
        <f>IFERROR(AP124/F124,0)</f>
        <v/>
      </c>
      <c r="BE124" s="35">
        <f>SUMIFS(рўйхат!BL:BL,рўйхат!$CX:$CX,$B$140,рўйхат!$D:$D,$C124)</f>
        <v/>
      </c>
      <c r="BF124" s="36">
        <f>SUMIFS(рўйхат!BM:BM,рўйхат!$CX:$CX,$B$140,рўйхат!$D:$D,$C124)</f>
        <v/>
      </c>
      <c r="BG124" s="35">
        <f>SUMIFS(рўйхат!BN:BN,рўйхат!$CX:$CX,$B$140,рўйхат!$D:$D,$C124)</f>
        <v/>
      </c>
      <c r="BH124" s="36">
        <f>SUMIFS(рўйхат!BO:BO,рўйхат!$CX:$CX,$B$140,рўйхат!$D:$D,$C124)</f>
        <v/>
      </c>
      <c r="BI124" s="35">
        <f>SUMIFS(рўйхат!BP:BP,рўйхат!$CX:$CX,$B$140,рўйхат!$D:$D,$C124)</f>
        <v/>
      </c>
      <c r="BJ124" s="36">
        <f>SUMIFS(рўйхат!BQ:BQ,рўйхат!$CX:$CX,$B$140,рўйхат!$D:$D,$C124)</f>
        <v/>
      </c>
      <c r="BK124" s="35">
        <f>SUMIFS(рўйхат!BR:BR,рўйхат!$CX:$CX,$B$140,рўйхат!$D:$D,$C124)</f>
        <v/>
      </c>
      <c r="BL124" s="36">
        <f>SUMIFS(рўйхат!BS:BS,рўйхат!$CX:$CX,$B$140,рўйхат!$D:$D,$C124)</f>
        <v/>
      </c>
      <c r="BM124" s="35">
        <f>SUMIFS(рўйхат!BT:BT,рўйхат!$CX:$CX,$B$140,рўйхат!$D:$D,$C124)</f>
        <v/>
      </c>
      <c r="BN124" s="36">
        <f>SUMIFS(рўйхат!BU:BU,рўйхат!$CX:$CX,$B$140,рўйхат!$D:$D,$C124)</f>
        <v/>
      </c>
      <c r="BO124" s="35">
        <f>SUMIFS(рўйхат!BX:BX,рўйхат!$CX:$CX,$B$140,рўйхат!$D:$D,$C124)</f>
        <v/>
      </c>
      <c r="BP124" s="36">
        <f>SUMIFS(рўйхат!BY:BY,рўйхат!$CX:$CX,$B$140,рўйхат!$D:$D,$C124)</f>
        <v/>
      </c>
      <c r="BQ124" s="35">
        <f>SUMIFS(рўйхат!BZ:BZ,рўйхат!$CX:$CX,$B$140,рўйхат!$D:$D,$C124)</f>
        <v/>
      </c>
      <c r="BR124" s="36">
        <f>SUMIFS(рўйхат!CA:CA,рўйхат!$CX:$CX,$B$140,рўйхат!$D:$D,$C124)</f>
        <v/>
      </c>
      <c r="BS124" s="35">
        <f>SUMIFS(рўйхат!CB:CB,рўйхат!$CX:$CX,$B$140,рўйхат!$D:$D,$C124)</f>
        <v/>
      </c>
      <c r="BT124" s="36">
        <f>SUMIFS(рўйхат!CC:CC,рўйхат!$CX:$CX,$B$140,рўйхат!$D:$D,$C124)</f>
        <v/>
      </c>
      <c r="BU124" s="35">
        <f>SUMIFS(рўйхат!CD:CD,рўйхат!$CX:$CX,$B$140,рўйхат!$D:$D,$C124)</f>
        <v/>
      </c>
      <c r="BV124" s="36">
        <f>SUMIFS(рўйхат!CE:CE,рўйхат!$CX:$CX,$B$140,рўйхат!$D:$D,$C124)</f>
        <v/>
      </c>
      <c r="BW124" s="35">
        <f>SUMIFS(рўйхат!CH:CH,рўйхат!$CX:$CX,$B$140,рўйхат!$D:$D,$C124)</f>
        <v/>
      </c>
      <c r="BX124" s="36">
        <f>SUMIFS(рўйхат!CI:CI,рўйхат!$CX:$CX,$B$140,рўйхат!$D:$D,$C124)</f>
        <v/>
      </c>
      <c r="BY124" s="35">
        <f>SUMIFS(рўйхат!CJ:CJ,рўйхат!$CX:$CX,$B$140,рўйхат!$D:$D,$C124)</f>
        <v/>
      </c>
      <c r="BZ124" s="36">
        <f>SUMIFS(рўйхат!CK:CK,рўйхат!$CX:$CX,$B$140,рўйхат!$D:$D,$C124)</f>
        <v/>
      </c>
      <c r="CA124" s="35">
        <f>SUMIFS(рўйхат!CL:CL,рўйхат!$CX:$CX,$B$140,рўйхат!$D:$D,$C124)</f>
        <v/>
      </c>
      <c r="CB124" s="36">
        <f>SUMIFS(рўйхат!CM:CM,рўйхат!$CX:$CX,$B$140,рўйхат!$D:$D,$C124)</f>
        <v/>
      </c>
      <c r="CC124" s="35">
        <f>SUMIFS(рўйхат!CN:CN,рўйхат!$CX:$CX,$B$140,рўйхат!$D:$D,$C124)</f>
        <v/>
      </c>
      <c r="CD124" s="36">
        <f>SUMIFS(рўйхат!CO:CO,рўйхат!$CX:$CX,$B$140,рўйхат!$D:$D,$C124)</f>
        <v/>
      </c>
      <c r="CE124" s="77">
        <f>IFERROR(BE124/(Q124+BE124),0)</f>
        <v/>
      </c>
      <c r="CF124" s="78">
        <f>IFERROR(BF124/(R124+BF124),0)</f>
        <v/>
      </c>
    </row>
    <row r="125" hidden="1" outlineLevel="1" ht="30" customFormat="1" customHeight="1" s="8">
      <c r="A125" s="39" t="n"/>
      <c r="B125" s="50" t="n">
        <v>51</v>
      </c>
      <c r="C125" s="131" t="inlineStr">
        <is>
          <t>ундириш имкони мавжуд бўлган муаммолик кредитлар таҳлили (забаланс жисмоний шахс)</t>
        </is>
      </c>
      <c r="D125" s="51" t="n"/>
      <c r="E125" s="35">
        <f>SUMIFS(рўйхат!F:F,рўйхат!$CX:$CX,$B$140,рўйхат!$D:$D,$C125)</f>
        <v/>
      </c>
      <c r="F125" s="36">
        <f>SUMIFS(рўйхат!G:G,рўйхат!$CX:$CX,$B$140,рўйхат!$D:$D,$C125)</f>
        <v/>
      </c>
      <c r="G125" s="35">
        <f>SUMIFS(рўйхат!H:H,рўйхат!$CX:$CX,$B$140,рўйхат!$D:$D,$C125)</f>
        <v/>
      </c>
      <c r="H125" s="36">
        <f>SUMIFS(рўйхат!I:I,рўйхат!$CX:$CX,$B$140,рўйхат!$D:$D,$C125)</f>
        <v/>
      </c>
      <c r="I125" s="35">
        <f>SUMIFS(рўйхат!J:J,рўйхат!$CX:$CX,$B$140,рўйхат!$D:$D,$C125)</f>
        <v/>
      </c>
      <c r="J125" s="36">
        <f>SUMIFS(рўйхат!K:K,рўйхат!$CX:$CX,$B$140,рўйхат!$D:$D,$C125)</f>
        <v/>
      </c>
      <c r="K125" s="35">
        <f>SUMIFS(рўйхат!L:L,рўйхат!$CX:$CX,$B$140,рўйхат!$D:$D,$C125)</f>
        <v/>
      </c>
      <c r="L125" s="36">
        <f>SUMIFS(рўйхат!M:M,рўйхат!$CX:$CX,$B$140,рўйхат!$D:$D,$C125)</f>
        <v/>
      </c>
      <c r="M125" s="35">
        <f>SUMIFS(рўйхат!N:N,рўйхат!$CX:$CX,$B$140,рўйхат!$D:$D,$C125)</f>
        <v/>
      </c>
      <c r="N125" s="36">
        <f>SUMIFS(рўйхат!O:O,рўйхат!$CX:$CX,$B$140,рўйхат!$D:$D,$C125)</f>
        <v/>
      </c>
      <c r="O125" s="34">
        <f>IFERROR(M125/E125,0)</f>
        <v/>
      </c>
      <c r="P125" s="34">
        <f>IFERROR(N125/F125,0)</f>
        <v/>
      </c>
      <c r="Q125" s="35">
        <f>SUMIFS(рўйхат!P:P,рўйхат!$CX:$CX,$B$140,рўйхат!$D:$D,$C125)</f>
        <v/>
      </c>
      <c r="R125" s="36">
        <f>SUMIFS(рўйхат!Q:Q,рўйхат!$CX:$CX,$B$140,рўйхат!$D:$D,$C125)</f>
        <v/>
      </c>
      <c r="S125" s="35">
        <f>SUMIFS(рўйхат!R:R,рўйхат!$CX:$CX,$B$140,рўйхат!$D:$D,$C125)</f>
        <v/>
      </c>
      <c r="T125" s="36">
        <f>SUMIFS(рўйхат!S:S,рўйхат!$CX:$CX,$B$140,рўйхат!$D:$D,$C125)</f>
        <v/>
      </c>
      <c r="U125" s="35">
        <f>SUMIFS(рўйхат!T:T,рўйхат!$CX:$CX,$B$140,рўйхат!$D:$D,$C125)</f>
        <v/>
      </c>
      <c r="V125" s="36">
        <f>SUMIFS(рўйхат!U:U,рўйхат!$CX:$CX,$B$140,рўйхат!$D:$D,$C125)</f>
        <v/>
      </c>
      <c r="W125" s="35">
        <f>SUMIFS(рўйхат!V:V,рўйхат!$CX:$CX,$B$140,рўйхат!$D:$D,$C125)</f>
        <v/>
      </c>
      <c r="X125" s="36">
        <f>SUMIFS(рўйхат!W:W,рўйхат!$CX:$CX,$B$140,рўйхат!$D:$D,$C125)</f>
        <v/>
      </c>
      <c r="Y125" s="35">
        <f>SUMIFS(рўйхат!X:X,рўйхат!$CX:$CX,$B$140,рўйхат!$D:$D,$C125)</f>
        <v/>
      </c>
      <c r="Z125" s="36">
        <f>SUMIFS(рўйхат!Y:Y,рўйхат!$CX:$CX,$B$140,рўйхат!$D:$D,$C125)</f>
        <v/>
      </c>
      <c r="AA125" s="35">
        <f>SUMIFS(рўйхат!Z:Z,рўйхат!$CX:$CX,$B$140,рўйхат!$D:$D,$C125)</f>
        <v/>
      </c>
      <c r="AB125" s="36">
        <f>SUMIFS(рўйхат!AA:AA,рўйхат!$CX:$CX,$B$140,рўйхат!$D:$D,$C125)</f>
        <v/>
      </c>
      <c r="AC125" s="35">
        <f>SUMIFS(рўйхат!AB:AB,рўйхат!$CX:$CX,$B$140,рўйхат!$D:$D,$C125)</f>
        <v/>
      </c>
      <c r="AD125" s="36">
        <f>SUMIFS(рўйхат!AC:AC,рўйхат!$CX:$CX,$B$140,рўйхат!$D:$D,$C125)</f>
        <v/>
      </c>
      <c r="AE125" s="35">
        <f>SUMIFS(рўйхат!AD:AD,рўйхат!$CX:$CX,$B$140,рўйхат!$D:$D,$C125)</f>
        <v/>
      </c>
      <c r="AF125" s="36">
        <f>SUMIFS(рўйхат!AE:AE,рўйхат!$CX:$CX,$B$140,рўйхат!$D:$D,$C125)</f>
        <v/>
      </c>
      <c r="AG125" s="35">
        <f>SUMIFS(рўйхат!AH:AH,рўйхат!$CX:$CX,$B$140,рўйхат!$D:$D,$C125)</f>
        <v/>
      </c>
      <c r="AH125" s="36">
        <f>SUMIFS(рўйхат!AI:AI,рўйхат!$CX:$CX,$B$140,рўйхат!$D:$D,$C125)</f>
        <v/>
      </c>
      <c r="AI125" s="35">
        <f>SUMIFS(рўйхат!AJ:AJ,рўйхат!$CX:$CX,$B$140,рўйхат!$D:$D,$C125)</f>
        <v/>
      </c>
      <c r="AJ125" s="36">
        <f>SUMIFS(рўйхат!AK:AK,рўйхат!$CX:$CX,$B$140,рўйхат!$D:$D,$C125)</f>
        <v/>
      </c>
      <c r="AK125" s="35">
        <f>SUMIFS(рўйхат!AL:AL,рўйхат!$CX:$CX,$B$140,рўйхат!$D:$D,$C125)</f>
        <v/>
      </c>
      <c r="AL125" s="36">
        <f>SUMIFS(рўйхат!AM:AM,рўйхат!$CX:$CX,$B$140,рўйхат!$D:$D,$C125)</f>
        <v/>
      </c>
      <c r="AM125" s="77">
        <f>IFERROR(Q125/E125,0)</f>
        <v/>
      </c>
      <c r="AN125" s="77">
        <f>IFERROR(R125/F125,0)</f>
        <v/>
      </c>
      <c r="AO125" s="35">
        <f>SUMIFS(рўйхат!AX:AX,рўйхат!$CX:$CX,$B$140,рўйхат!$D:$D,$C125)</f>
        <v/>
      </c>
      <c r="AP125" s="36">
        <f>SUMIFS(рўйхат!AY:AY,рўйхат!$CX:$CX,$B$140,рўйхат!$D:$D,$C125)</f>
        <v/>
      </c>
      <c r="AQ125" s="35">
        <f>SUMIFS(рўйхат!AZ:AZ,рўйхат!$CX:$CX,$B$140,рўйхат!$D:$D,$C125)</f>
        <v/>
      </c>
      <c r="AR125" s="36">
        <f>SUMIFS(рўйхат!BA:BA,рўйхат!$CX:$CX,$B$140,рўйхат!$D:$D,$C125)</f>
        <v/>
      </c>
      <c r="AS125" s="35">
        <f>SUMIFS(рўйхат!BB:BB,рўйхат!$CX:$CX,$B$140,рўйхат!$D:$D,$C125)</f>
        <v/>
      </c>
      <c r="AT125" s="36">
        <f>SUMIFS(рўйхат!BC:BC,рўйхат!$CX:$CX,$B$140,рўйхат!$D:$D,$C125)</f>
        <v/>
      </c>
      <c r="AU125" s="35">
        <f>SUMIFS(рўйхат!BD:BD,рўйхат!$CX:$CX,$B$140,рўйхат!$D:$D,$C125)</f>
        <v/>
      </c>
      <c r="AV125" s="36">
        <f>SUMIFS(рўйхат!BE:BE,рўйхат!$CX:$CX,$B$140,рўйхат!$D:$D,$C125)</f>
        <v/>
      </c>
      <c r="AW125" s="35">
        <f>SUMIFS(рўйхат!BF:BF,рўйхат!$CX:$CX,$B$140,рўйхат!$D:$D,$C125)</f>
        <v/>
      </c>
      <c r="AX125" s="36">
        <f>SUMIFS(рўйхат!BG:BG,рўйхат!$CX:$CX,$B$140,рўйхат!$D:$D,$C125)</f>
        <v/>
      </c>
      <c r="AY125" s="35">
        <f>SUMIFS(рўйхат!BH:BH,рўйхат!$CX:$CX,$B$140,рўйхат!$D:$D,$C125)</f>
        <v/>
      </c>
      <c r="AZ125" s="36">
        <f>SUMIFS(рўйхат!BI:BI,рўйхат!$CX:$CX,$B$140,рўйхат!$D:$D,$C125)</f>
        <v/>
      </c>
      <c r="BA125" s="35">
        <f>SUMIFS(рўйхат!BJ:BJ,рўйхат!$CX:$CX,$B$140,рўйхат!$D:$D,$C125)</f>
        <v/>
      </c>
      <c r="BB125" s="36">
        <f>SUMIFS(рўйхат!BK:BK,рўйхат!$CX:$CX,$B$140,рўйхат!$D:$D,$C125)</f>
        <v/>
      </c>
      <c r="BC125" s="77">
        <f>IFERROR(AO125/E125,0)</f>
        <v/>
      </c>
      <c r="BD125" s="77">
        <f>IFERROR(AP125/F125,0)</f>
        <v/>
      </c>
      <c r="BE125" s="35">
        <f>SUMIFS(рўйхат!BL:BL,рўйхат!$CX:$CX,$B$140,рўйхат!$D:$D,$C125)</f>
        <v/>
      </c>
      <c r="BF125" s="36">
        <f>SUMIFS(рўйхат!BM:BM,рўйхат!$CX:$CX,$B$140,рўйхат!$D:$D,$C125)</f>
        <v/>
      </c>
      <c r="BG125" s="35">
        <f>SUMIFS(рўйхат!BN:BN,рўйхат!$CX:$CX,$B$140,рўйхат!$D:$D,$C125)</f>
        <v/>
      </c>
      <c r="BH125" s="36">
        <f>SUMIFS(рўйхат!BO:BO,рўйхат!$CX:$CX,$B$140,рўйхат!$D:$D,$C125)</f>
        <v/>
      </c>
      <c r="BI125" s="35">
        <f>SUMIFS(рўйхат!BP:BP,рўйхат!$CX:$CX,$B$140,рўйхат!$D:$D,$C125)</f>
        <v/>
      </c>
      <c r="BJ125" s="36">
        <f>SUMIFS(рўйхат!BQ:BQ,рўйхат!$CX:$CX,$B$140,рўйхат!$D:$D,$C125)</f>
        <v/>
      </c>
      <c r="BK125" s="35">
        <f>SUMIFS(рўйхат!BR:BR,рўйхат!$CX:$CX,$B$140,рўйхат!$D:$D,$C125)</f>
        <v/>
      </c>
      <c r="BL125" s="36">
        <f>SUMIFS(рўйхат!BS:BS,рўйхат!$CX:$CX,$B$140,рўйхат!$D:$D,$C125)</f>
        <v/>
      </c>
      <c r="BM125" s="35">
        <f>SUMIFS(рўйхат!BT:BT,рўйхат!$CX:$CX,$B$140,рўйхат!$D:$D,$C125)</f>
        <v/>
      </c>
      <c r="BN125" s="36">
        <f>SUMIFS(рўйхат!BU:BU,рўйхат!$CX:$CX,$B$140,рўйхат!$D:$D,$C125)</f>
        <v/>
      </c>
      <c r="BO125" s="35">
        <f>SUMIFS(рўйхат!BX:BX,рўйхат!$CX:$CX,$B$140,рўйхат!$D:$D,$C125)</f>
        <v/>
      </c>
      <c r="BP125" s="36">
        <f>SUMIFS(рўйхат!BY:BY,рўйхат!$CX:$CX,$B$140,рўйхат!$D:$D,$C125)</f>
        <v/>
      </c>
      <c r="BQ125" s="35">
        <f>SUMIFS(рўйхат!BZ:BZ,рўйхат!$CX:$CX,$B$140,рўйхат!$D:$D,$C125)</f>
        <v/>
      </c>
      <c r="BR125" s="36">
        <f>SUMIFS(рўйхат!CA:CA,рўйхат!$CX:$CX,$B$140,рўйхат!$D:$D,$C125)</f>
        <v/>
      </c>
      <c r="BS125" s="35">
        <f>SUMIFS(рўйхат!CB:CB,рўйхат!$CX:$CX,$B$140,рўйхат!$D:$D,$C125)</f>
        <v/>
      </c>
      <c r="BT125" s="36">
        <f>SUMIFS(рўйхат!CC:CC,рўйхат!$CX:$CX,$B$140,рўйхат!$D:$D,$C125)</f>
        <v/>
      </c>
      <c r="BU125" s="35">
        <f>SUMIFS(рўйхат!CD:CD,рўйхат!$CX:$CX,$B$140,рўйхат!$D:$D,$C125)</f>
        <v/>
      </c>
      <c r="BV125" s="36">
        <f>SUMIFS(рўйхат!CE:CE,рўйхат!$CX:$CX,$B$140,рўйхат!$D:$D,$C125)</f>
        <v/>
      </c>
      <c r="BW125" s="35">
        <f>SUMIFS(рўйхат!CH:CH,рўйхат!$CX:$CX,$B$140,рўйхат!$D:$D,$C125)</f>
        <v/>
      </c>
      <c r="BX125" s="36">
        <f>SUMIFS(рўйхат!CI:CI,рўйхат!$CX:$CX,$B$140,рўйхат!$D:$D,$C125)</f>
        <v/>
      </c>
      <c r="BY125" s="35">
        <f>SUMIFS(рўйхат!CJ:CJ,рўйхат!$CX:$CX,$B$140,рўйхат!$D:$D,$C125)</f>
        <v/>
      </c>
      <c r="BZ125" s="36">
        <f>SUMIFS(рўйхат!CK:CK,рўйхат!$CX:$CX,$B$140,рўйхат!$D:$D,$C125)</f>
        <v/>
      </c>
      <c r="CA125" s="35">
        <f>SUMIFS(рўйхат!CL:CL,рўйхат!$CX:$CX,$B$140,рўйхат!$D:$D,$C125)</f>
        <v/>
      </c>
      <c r="CB125" s="36">
        <f>SUMIFS(рўйхат!CM:CM,рўйхат!$CX:$CX,$B$140,рўйхат!$D:$D,$C125)</f>
        <v/>
      </c>
      <c r="CC125" s="35">
        <f>SUMIFS(рўйхат!CN:CN,рўйхат!$CX:$CX,$B$140,рўйхат!$D:$D,$C125)</f>
        <v/>
      </c>
      <c r="CD125" s="36">
        <f>SUMIFS(рўйхат!CO:CO,рўйхат!$CX:$CX,$B$140,рўйхат!$D:$D,$C125)</f>
        <v/>
      </c>
      <c r="CE125" s="77">
        <f>IFERROR(BE125/(Q125+BE125),0)</f>
        <v/>
      </c>
      <c r="CF125" s="78">
        <f>IFERROR(BF125/(R125+BF125),0)</f>
        <v/>
      </c>
    </row>
    <row r="126" hidden="1" outlineLevel="1" ht="30" customFormat="1" customHeight="1" s="8">
      <c r="A126" s="39" t="n"/>
      <c r="B126" s="50" t="n">
        <v>52</v>
      </c>
      <c r="C126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26" s="51" t="n"/>
      <c r="E126" s="35">
        <f>SUMIFS(рўйхат!F:F,рўйхат!$CX:$CX,$B$140,рўйхат!$D:$D,$C126)</f>
        <v/>
      </c>
      <c r="F126" s="36">
        <f>SUMIFS(рўйхат!G:G,рўйхат!$CX:$CX,$B$140,рўйхат!$D:$D,$C126)</f>
        <v/>
      </c>
      <c r="G126" s="35">
        <f>SUMIFS(рўйхат!H:H,рўйхат!$CX:$CX,$B$140,рўйхат!$D:$D,$C126)</f>
        <v/>
      </c>
      <c r="H126" s="36">
        <f>SUMIFS(рўйхат!I:I,рўйхат!$CX:$CX,$B$140,рўйхат!$D:$D,$C126)</f>
        <v/>
      </c>
      <c r="I126" s="35">
        <f>SUMIFS(рўйхат!J:J,рўйхат!$CX:$CX,$B$140,рўйхат!$D:$D,$C126)</f>
        <v/>
      </c>
      <c r="J126" s="36">
        <f>SUMIFS(рўйхат!K:K,рўйхат!$CX:$CX,$B$140,рўйхат!$D:$D,$C126)</f>
        <v/>
      </c>
      <c r="K126" s="35">
        <f>SUMIFS(рўйхат!L:L,рўйхат!$CX:$CX,$B$140,рўйхат!$D:$D,$C126)</f>
        <v/>
      </c>
      <c r="L126" s="36">
        <f>SUMIFS(рўйхат!M:M,рўйхат!$CX:$CX,$B$140,рўйхат!$D:$D,$C126)</f>
        <v/>
      </c>
      <c r="M126" s="35">
        <f>SUMIFS(рўйхат!N:N,рўйхат!$CX:$CX,$B$140,рўйхат!$D:$D,$C126)</f>
        <v/>
      </c>
      <c r="N126" s="36">
        <f>SUMIFS(рўйхат!O:O,рўйхат!$CX:$CX,$B$140,рўйхат!$D:$D,$C126)</f>
        <v/>
      </c>
      <c r="O126" s="34">
        <f>IFERROR(M126/E126,0)</f>
        <v/>
      </c>
      <c r="P126" s="34">
        <f>IFERROR(N126/F126,0)</f>
        <v/>
      </c>
      <c r="Q126" s="35">
        <f>SUMIFS(рўйхат!P:P,рўйхат!$CX:$CX,$B$140,рўйхат!$D:$D,$C126)</f>
        <v/>
      </c>
      <c r="R126" s="36">
        <f>SUMIFS(рўйхат!Q:Q,рўйхат!$CX:$CX,$B$140,рўйхат!$D:$D,$C126)</f>
        <v/>
      </c>
      <c r="S126" s="35">
        <f>SUMIFS(рўйхат!R:R,рўйхат!$CX:$CX,$B$140,рўйхат!$D:$D,$C126)</f>
        <v/>
      </c>
      <c r="T126" s="36">
        <f>SUMIFS(рўйхат!S:S,рўйхат!$CX:$CX,$B$140,рўйхат!$D:$D,$C126)</f>
        <v/>
      </c>
      <c r="U126" s="35">
        <f>SUMIFS(рўйхат!T:T,рўйхат!$CX:$CX,$B$140,рўйхат!$D:$D,$C126)</f>
        <v/>
      </c>
      <c r="V126" s="36">
        <f>SUMIFS(рўйхат!U:U,рўйхат!$CX:$CX,$B$140,рўйхат!$D:$D,$C126)</f>
        <v/>
      </c>
      <c r="W126" s="35">
        <f>SUMIFS(рўйхат!V:V,рўйхат!$CX:$CX,$B$140,рўйхат!$D:$D,$C126)</f>
        <v/>
      </c>
      <c r="X126" s="36">
        <f>SUMIFS(рўйхат!W:W,рўйхат!$CX:$CX,$B$140,рўйхат!$D:$D,$C126)</f>
        <v/>
      </c>
      <c r="Y126" s="35">
        <f>SUMIFS(рўйхат!X:X,рўйхат!$CX:$CX,$B$140,рўйхат!$D:$D,$C126)</f>
        <v/>
      </c>
      <c r="Z126" s="36">
        <f>SUMIFS(рўйхат!Y:Y,рўйхат!$CX:$CX,$B$140,рўйхат!$D:$D,$C126)</f>
        <v/>
      </c>
      <c r="AA126" s="35">
        <f>SUMIFS(рўйхат!Z:Z,рўйхат!$CX:$CX,$B$140,рўйхат!$D:$D,$C126)</f>
        <v/>
      </c>
      <c r="AB126" s="36">
        <f>SUMIFS(рўйхат!AA:AA,рўйхат!$CX:$CX,$B$140,рўйхат!$D:$D,$C126)</f>
        <v/>
      </c>
      <c r="AC126" s="35">
        <f>SUMIFS(рўйхат!AB:AB,рўйхат!$CX:$CX,$B$140,рўйхат!$D:$D,$C126)</f>
        <v/>
      </c>
      <c r="AD126" s="36">
        <f>SUMIFS(рўйхат!AC:AC,рўйхат!$CX:$CX,$B$140,рўйхат!$D:$D,$C126)</f>
        <v/>
      </c>
      <c r="AE126" s="35">
        <f>SUMIFS(рўйхат!AD:AD,рўйхат!$CX:$CX,$B$140,рўйхат!$D:$D,$C126)</f>
        <v/>
      </c>
      <c r="AF126" s="36">
        <f>SUMIFS(рўйхат!AE:AE,рўйхат!$CX:$CX,$B$140,рўйхат!$D:$D,$C126)</f>
        <v/>
      </c>
      <c r="AG126" s="35">
        <f>SUMIFS(рўйхат!AH:AH,рўйхат!$CX:$CX,$B$140,рўйхат!$D:$D,$C126)</f>
        <v/>
      </c>
      <c r="AH126" s="36">
        <f>SUMIFS(рўйхат!AI:AI,рўйхат!$CX:$CX,$B$140,рўйхат!$D:$D,$C126)</f>
        <v/>
      </c>
      <c r="AI126" s="35">
        <f>SUMIFS(рўйхат!AJ:AJ,рўйхат!$CX:$CX,$B$140,рўйхат!$D:$D,$C126)</f>
        <v/>
      </c>
      <c r="AJ126" s="36">
        <f>SUMIFS(рўйхат!AK:AK,рўйхат!$CX:$CX,$B$140,рўйхат!$D:$D,$C126)</f>
        <v/>
      </c>
      <c r="AK126" s="35">
        <f>SUMIFS(рўйхат!AL:AL,рўйхат!$CX:$CX,$B$140,рўйхат!$D:$D,$C126)</f>
        <v/>
      </c>
      <c r="AL126" s="36">
        <f>SUMIFS(рўйхат!AM:AM,рўйхат!$CX:$CX,$B$140,рўйхат!$D:$D,$C126)</f>
        <v/>
      </c>
      <c r="AM126" s="77">
        <f>IFERROR(Q126/E126,0)</f>
        <v/>
      </c>
      <c r="AN126" s="77">
        <f>IFERROR(R126/F126,0)</f>
        <v/>
      </c>
      <c r="AO126" s="35">
        <f>SUMIFS(рўйхат!AX:AX,рўйхат!$CX:$CX,$B$140,рўйхат!$D:$D,$C126)</f>
        <v/>
      </c>
      <c r="AP126" s="36">
        <f>SUMIFS(рўйхат!AY:AY,рўйхат!$CX:$CX,$B$140,рўйхат!$D:$D,$C126)</f>
        <v/>
      </c>
      <c r="AQ126" s="35">
        <f>SUMIFS(рўйхат!AZ:AZ,рўйхат!$CX:$CX,$B$140,рўйхат!$D:$D,$C126)</f>
        <v/>
      </c>
      <c r="AR126" s="36">
        <f>SUMIFS(рўйхат!BA:BA,рўйхат!$CX:$CX,$B$140,рўйхат!$D:$D,$C126)</f>
        <v/>
      </c>
      <c r="AS126" s="35">
        <f>SUMIFS(рўйхат!BB:BB,рўйхат!$CX:$CX,$B$140,рўйхат!$D:$D,$C126)</f>
        <v/>
      </c>
      <c r="AT126" s="36">
        <f>SUMIFS(рўйхат!BC:BC,рўйхат!$CX:$CX,$B$140,рўйхат!$D:$D,$C126)</f>
        <v/>
      </c>
      <c r="AU126" s="35">
        <f>SUMIFS(рўйхат!BD:BD,рўйхат!$CX:$CX,$B$140,рўйхат!$D:$D,$C126)</f>
        <v/>
      </c>
      <c r="AV126" s="36">
        <f>SUMIFS(рўйхат!BE:BE,рўйхат!$CX:$CX,$B$140,рўйхат!$D:$D,$C126)</f>
        <v/>
      </c>
      <c r="AW126" s="35">
        <f>SUMIFS(рўйхат!BF:BF,рўйхат!$CX:$CX,$B$140,рўйхат!$D:$D,$C126)</f>
        <v/>
      </c>
      <c r="AX126" s="36">
        <f>SUMIFS(рўйхат!BG:BG,рўйхат!$CX:$CX,$B$140,рўйхат!$D:$D,$C126)</f>
        <v/>
      </c>
      <c r="AY126" s="35">
        <f>SUMIFS(рўйхат!BH:BH,рўйхат!$CX:$CX,$B$140,рўйхат!$D:$D,$C126)</f>
        <v/>
      </c>
      <c r="AZ126" s="36">
        <f>SUMIFS(рўйхат!BI:BI,рўйхат!$CX:$CX,$B$140,рўйхат!$D:$D,$C126)</f>
        <v/>
      </c>
      <c r="BA126" s="35">
        <f>SUMIFS(рўйхат!BJ:BJ,рўйхат!$CX:$CX,$B$140,рўйхат!$D:$D,$C126)</f>
        <v/>
      </c>
      <c r="BB126" s="36">
        <f>SUMIFS(рўйхат!BK:BK,рўйхат!$CX:$CX,$B$140,рўйхат!$D:$D,$C126)</f>
        <v/>
      </c>
      <c r="BC126" s="77">
        <f>IFERROR(AO126/E126,0)</f>
        <v/>
      </c>
      <c r="BD126" s="77">
        <f>IFERROR(AP126/F126,0)</f>
        <v/>
      </c>
      <c r="BE126" s="35">
        <f>SUMIFS(рўйхат!BL:BL,рўйхат!$CX:$CX,$B$140,рўйхат!$D:$D,$C126)</f>
        <v/>
      </c>
      <c r="BF126" s="36">
        <f>SUMIFS(рўйхат!BM:BM,рўйхат!$CX:$CX,$B$140,рўйхат!$D:$D,$C126)</f>
        <v/>
      </c>
      <c r="BG126" s="35">
        <f>SUMIFS(рўйхат!BN:BN,рўйхат!$CX:$CX,$B$140,рўйхат!$D:$D,$C126)</f>
        <v/>
      </c>
      <c r="BH126" s="36">
        <f>SUMIFS(рўйхат!BO:BO,рўйхат!$CX:$CX,$B$140,рўйхат!$D:$D,$C126)</f>
        <v/>
      </c>
      <c r="BI126" s="35">
        <f>SUMIFS(рўйхат!BP:BP,рўйхат!$CX:$CX,$B$140,рўйхат!$D:$D,$C126)</f>
        <v/>
      </c>
      <c r="BJ126" s="36">
        <f>SUMIFS(рўйхат!BQ:BQ,рўйхат!$CX:$CX,$B$140,рўйхат!$D:$D,$C126)</f>
        <v/>
      </c>
      <c r="BK126" s="35">
        <f>SUMIFS(рўйхат!BR:BR,рўйхат!$CX:$CX,$B$140,рўйхат!$D:$D,$C126)</f>
        <v/>
      </c>
      <c r="BL126" s="36">
        <f>SUMIFS(рўйхат!BS:BS,рўйхат!$CX:$CX,$B$140,рўйхат!$D:$D,$C126)</f>
        <v/>
      </c>
      <c r="BM126" s="35">
        <f>SUMIFS(рўйхат!BT:BT,рўйхат!$CX:$CX,$B$140,рўйхат!$D:$D,$C126)</f>
        <v/>
      </c>
      <c r="BN126" s="36">
        <f>SUMIFS(рўйхат!BU:BU,рўйхат!$CX:$CX,$B$140,рўйхат!$D:$D,$C126)</f>
        <v/>
      </c>
      <c r="BO126" s="35">
        <f>SUMIFS(рўйхат!BX:BX,рўйхат!$CX:$CX,$B$140,рўйхат!$D:$D,$C126)</f>
        <v/>
      </c>
      <c r="BP126" s="36">
        <f>SUMIFS(рўйхат!BY:BY,рўйхат!$CX:$CX,$B$140,рўйхат!$D:$D,$C126)</f>
        <v/>
      </c>
      <c r="BQ126" s="35">
        <f>SUMIFS(рўйхат!BZ:BZ,рўйхат!$CX:$CX,$B$140,рўйхат!$D:$D,$C126)</f>
        <v/>
      </c>
      <c r="BR126" s="36">
        <f>SUMIFS(рўйхат!CA:CA,рўйхат!$CX:$CX,$B$140,рўйхат!$D:$D,$C126)</f>
        <v/>
      </c>
      <c r="BS126" s="35">
        <f>SUMIFS(рўйхат!CB:CB,рўйхат!$CX:$CX,$B$140,рўйхат!$D:$D,$C126)</f>
        <v/>
      </c>
      <c r="BT126" s="36">
        <f>SUMIFS(рўйхат!CC:CC,рўйхат!$CX:$CX,$B$140,рўйхат!$D:$D,$C126)</f>
        <v/>
      </c>
      <c r="BU126" s="35">
        <f>SUMIFS(рўйхат!CD:CD,рўйхат!$CX:$CX,$B$140,рўйхат!$D:$D,$C126)</f>
        <v/>
      </c>
      <c r="BV126" s="36">
        <f>SUMIFS(рўйхат!CE:CE,рўйхат!$CX:$CX,$B$140,рўйхат!$D:$D,$C126)</f>
        <v/>
      </c>
      <c r="BW126" s="35">
        <f>SUMIFS(рўйхат!CH:CH,рўйхат!$CX:$CX,$B$140,рўйхат!$D:$D,$C126)</f>
        <v/>
      </c>
      <c r="BX126" s="36">
        <f>SUMIFS(рўйхат!CI:CI,рўйхат!$CX:$CX,$B$140,рўйхат!$D:$D,$C126)</f>
        <v/>
      </c>
      <c r="BY126" s="35">
        <f>SUMIFS(рўйхат!CJ:CJ,рўйхат!$CX:$CX,$B$140,рўйхат!$D:$D,$C126)</f>
        <v/>
      </c>
      <c r="BZ126" s="36">
        <f>SUMIFS(рўйхат!CK:CK,рўйхат!$CX:$CX,$B$140,рўйхат!$D:$D,$C126)</f>
        <v/>
      </c>
      <c r="CA126" s="35">
        <f>SUMIFS(рўйхат!CL:CL,рўйхат!$CX:$CX,$B$140,рўйхат!$D:$D,$C126)</f>
        <v/>
      </c>
      <c r="CB126" s="36">
        <f>SUMIFS(рўйхат!CM:CM,рўйхат!$CX:$CX,$B$140,рўйхат!$D:$D,$C126)</f>
        <v/>
      </c>
      <c r="CC126" s="35">
        <f>SUMIFS(рўйхат!CN:CN,рўйхат!$CX:$CX,$B$140,рўйхат!$D:$D,$C126)</f>
        <v/>
      </c>
      <c r="CD126" s="36">
        <f>SUMIFS(рўйхат!CO:CO,рўйхат!$CX:$CX,$B$140,рўйхат!$D:$D,$C126)</f>
        <v/>
      </c>
      <c r="CE126" s="77">
        <f>IFERROR(BE126/(Q126+BE126),0)</f>
        <v/>
      </c>
      <c r="CF126" s="78">
        <f>IFERROR(BF126/(R126+BF126),0)</f>
        <v/>
      </c>
    </row>
    <row r="127" hidden="1" outlineLevel="1" ht="30" customFormat="1" customHeight="1" s="8">
      <c r="A127" s="39" t="n"/>
      <c r="B127" s="50" t="n">
        <v>53</v>
      </c>
      <c r="C127" s="131" t="inlineStr">
        <is>
          <t>Харид комиссия аъзоларида манфаалар тўқнашуви (Ғазначилик маълумотига асосан)</t>
        </is>
      </c>
      <c r="D127" s="51" t="n"/>
      <c r="E127" s="35">
        <f>SUMIFS(рўйхат!F:F,рўйхат!$CX:$CX,$B$140,рўйхат!$D:$D,$C127)</f>
        <v/>
      </c>
      <c r="F127" s="36">
        <f>SUMIFS(рўйхат!G:G,рўйхат!$CX:$CX,$B$140,рўйхат!$D:$D,$C127)</f>
        <v/>
      </c>
      <c r="G127" s="35">
        <f>SUMIFS(рўйхат!H:H,рўйхат!$CX:$CX,$B$140,рўйхат!$D:$D,$C127)</f>
        <v/>
      </c>
      <c r="H127" s="36">
        <f>SUMIFS(рўйхат!I:I,рўйхат!$CX:$CX,$B$140,рўйхат!$D:$D,$C127)</f>
        <v/>
      </c>
      <c r="I127" s="35">
        <f>SUMIFS(рўйхат!J:J,рўйхат!$CX:$CX,$B$140,рўйхат!$D:$D,$C127)</f>
        <v/>
      </c>
      <c r="J127" s="36">
        <f>SUMIFS(рўйхат!K:K,рўйхат!$CX:$CX,$B$140,рўйхат!$D:$D,$C127)</f>
        <v/>
      </c>
      <c r="K127" s="35">
        <f>SUMIFS(рўйхат!L:L,рўйхат!$CX:$CX,$B$140,рўйхат!$D:$D,$C127)</f>
        <v/>
      </c>
      <c r="L127" s="36">
        <f>SUMIFS(рўйхат!M:M,рўйхат!$CX:$CX,$B$140,рўйхат!$D:$D,$C127)</f>
        <v/>
      </c>
      <c r="M127" s="35">
        <f>SUMIFS(рўйхат!N:N,рўйхат!$CX:$CX,$B$140,рўйхат!$D:$D,$C127)</f>
        <v/>
      </c>
      <c r="N127" s="36">
        <f>SUMIFS(рўйхат!O:O,рўйхат!$CX:$CX,$B$140,рўйхат!$D:$D,$C127)</f>
        <v/>
      </c>
      <c r="O127" s="34">
        <f>IFERROR(M127/E127,0)</f>
        <v/>
      </c>
      <c r="P127" s="34">
        <f>IFERROR(N127/F127,0)</f>
        <v/>
      </c>
      <c r="Q127" s="35">
        <f>SUMIFS(рўйхат!P:P,рўйхат!$CX:$CX,$B$140,рўйхат!$D:$D,$C127)</f>
        <v/>
      </c>
      <c r="R127" s="36">
        <f>SUMIFS(рўйхат!Q:Q,рўйхат!$CX:$CX,$B$140,рўйхат!$D:$D,$C127)</f>
        <v/>
      </c>
      <c r="S127" s="35">
        <f>SUMIFS(рўйхат!R:R,рўйхат!$CX:$CX,$B$140,рўйхат!$D:$D,$C127)</f>
        <v/>
      </c>
      <c r="T127" s="36">
        <f>SUMIFS(рўйхат!S:S,рўйхат!$CX:$CX,$B$140,рўйхат!$D:$D,$C127)</f>
        <v/>
      </c>
      <c r="U127" s="35">
        <f>SUMIFS(рўйхат!T:T,рўйхат!$CX:$CX,$B$140,рўйхат!$D:$D,$C127)</f>
        <v/>
      </c>
      <c r="V127" s="36">
        <f>SUMIFS(рўйхат!U:U,рўйхат!$CX:$CX,$B$140,рўйхат!$D:$D,$C127)</f>
        <v/>
      </c>
      <c r="W127" s="35">
        <f>SUMIFS(рўйхат!V:V,рўйхат!$CX:$CX,$B$140,рўйхат!$D:$D,$C127)</f>
        <v/>
      </c>
      <c r="X127" s="36">
        <f>SUMIFS(рўйхат!W:W,рўйхат!$CX:$CX,$B$140,рўйхат!$D:$D,$C127)</f>
        <v/>
      </c>
      <c r="Y127" s="35">
        <f>SUMIFS(рўйхат!X:X,рўйхат!$CX:$CX,$B$140,рўйхат!$D:$D,$C127)</f>
        <v/>
      </c>
      <c r="Z127" s="36">
        <f>SUMIFS(рўйхат!Y:Y,рўйхат!$CX:$CX,$B$140,рўйхат!$D:$D,$C127)</f>
        <v/>
      </c>
      <c r="AA127" s="35">
        <f>SUMIFS(рўйхат!Z:Z,рўйхат!$CX:$CX,$B$140,рўйхат!$D:$D,$C127)</f>
        <v/>
      </c>
      <c r="AB127" s="36">
        <f>SUMIFS(рўйхат!AA:AA,рўйхат!$CX:$CX,$B$140,рўйхат!$D:$D,$C127)</f>
        <v/>
      </c>
      <c r="AC127" s="35">
        <f>SUMIFS(рўйхат!AB:AB,рўйхат!$CX:$CX,$B$140,рўйхат!$D:$D,$C127)</f>
        <v/>
      </c>
      <c r="AD127" s="36">
        <f>SUMIFS(рўйхат!AC:AC,рўйхат!$CX:$CX,$B$140,рўйхат!$D:$D,$C127)</f>
        <v/>
      </c>
      <c r="AE127" s="35">
        <f>SUMIFS(рўйхат!AD:AD,рўйхат!$CX:$CX,$B$140,рўйхат!$D:$D,$C127)</f>
        <v/>
      </c>
      <c r="AF127" s="36">
        <f>SUMIFS(рўйхат!AE:AE,рўйхат!$CX:$CX,$B$140,рўйхат!$D:$D,$C127)</f>
        <v/>
      </c>
      <c r="AG127" s="35">
        <f>SUMIFS(рўйхат!AH:AH,рўйхат!$CX:$CX,$B$140,рўйхат!$D:$D,$C127)</f>
        <v/>
      </c>
      <c r="AH127" s="36">
        <f>SUMIFS(рўйхат!AI:AI,рўйхат!$CX:$CX,$B$140,рўйхат!$D:$D,$C127)</f>
        <v/>
      </c>
      <c r="AI127" s="35">
        <f>SUMIFS(рўйхат!AJ:AJ,рўйхат!$CX:$CX,$B$140,рўйхат!$D:$D,$C127)</f>
        <v/>
      </c>
      <c r="AJ127" s="36">
        <f>SUMIFS(рўйхат!AK:AK,рўйхат!$CX:$CX,$B$140,рўйхат!$D:$D,$C127)</f>
        <v/>
      </c>
      <c r="AK127" s="35">
        <f>SUMIFS(рўйхат!AL:AL,рўйхат!$CX:$CX,$B$140,рўйхат!$D:$D,$C127)</f>
        <v/>
      </c>
      <c r="AL127" s="36">
        <f>SUMIFS(рўйхат!AM:AM,рўйхат!$CX:$CX,$B$140,рўйхат!$D:$D,$C127)</f>
        <v/>
      </c>
      <c r="AM127" s="77">
        <f>IFERROR(Q127/E127,0)</f>
        <v/>
      </c>
      <c r="AN127" s="77">
        <f>IFERROR(R127/F127,0)</f>
        <v/>
      </c>
      <c r="AO127" s="35">
        <f>SUMIFS(рўйхат!AX:AX,рўйхат!$CX:$CX,$B$140,рўйхат!$D:$D,$C127)</f>
        <v/>
      </c>
      <c r="AP127" s="36">
        <f>SUMIFS(рўйхат!AY:AY,рўйхат!$CX:$CX,$B$140,рўйхат!$D:$D,$C127)</f>
        <v/>
      </c>
      <c r="AQ127" s="35">
        <f>SUMIFS(рўйхат!AZ:AZ,рўйхат!$CX:$CX,$B$140,рўйхат!$D:$D,$C127)</f>
        <v/>
      </c>
      <c r="AR127" s="36">
        <f>SUMIFS(рўйхат!BA:BA,рўйхат!$CX:$CX,$B$140,рўйхат!$D:$D,$C127)</f>
        <v/>
      </c>
      <c r="AS127" s="35">
        <f>SUMIFS(рўйхат!BB:BB,рўйхат!$CX:$CX,$B$140,рўйхат!$D:$D,$C127)</f>
        <v/>
      </c>
      <c r="AT127" s="36">
        <f>SUMIFS(рўйхат!BC:BC,рўйхат!$CX:$CX,$B$140,рўйхат!$D:$D,$C127)</f>
        <v/>
      </c>
      <c r="AU127" s="35">
        <f>SUMIFS(рўйхат!BD:BD,рўйхат!$CX:$CX,$B$140,рўйхат!$D:$D,$C127)</f>
        <v/>
      </c>
      <c r="AV127" s="36">
        <f>SUMIFS(рўйхат!BE:BE,рўйхат!$CX:$CX,$B$140,рўйхат!$D:$D,$C127)</f>
        <v/>
      </c>
      <c r="AW127" s="35">
        <f>SUMIFS(рўйхат!BF:BF,рўйхат!$CX:$CX,$B$140,рўйхат!$D:$D,$C127)</f>
        <v/>
      </c>
      <c r="AX127" s="36">
        <f>SUMIFS(рўйхат!BG:BG,рўйхат!$CX:$CX,$B$140,рўйхат!$D:$D,$C127)</f>
        <v/>
      </c>
      <c r="AY127" s="35">
        <f>SUMIFS(рўйхат!BH:BH,рўйхат!$CX:$CX,$B$140,рўйхат!$D:$D,$C127)</f>
        <v/>
      </c>
      <c r="AZ127" s="36">
        <f>SUMIFS(рўйхат!BI:BI,рўйхат!$CX:$CX,$B$140,рўйхат!$D:$D,$C127)</f>
        <v/>
      </c>
      <c r="BA127" s="35">
        <f>SUMIFS(рўйхат!BJ:BJ,рўйхат!$CX:$CX,$B$140,рўйхат!$D:$D,$C127)</f>
        <v/>
      </c>
      <c r="BB127" s="36">
        <f>SUMIFS(рўйхат!BK:BK,рўйхат!$CX:$CX,$B$140,рўйхат!$D:$D,$C127)</f>
        <v/>
      </c>
      <c r="BC127" s="77">
        <f>IFERROR(AO127/E127,0)</f>
        <v/>
      </c>
      <c r="BD127" s="77">
        <f>IFERROR(AP127/F127,0)</f>
        <v/>
      </c>
      <c r="BE127" s="35">
        <f>SUMIFS(рўйхат!BL:BL,рўйхат!$CX:$CX,$B$140,рўйхат!$D:$D,$C127)</f>
        <v/>
      </c>
      <c r="BF127" s="36">
        <f>SUMIFS(рўйхат!BM:BM,рўйхат!$CX:$CX,$B$140,рўйхат!$D:$D,$C127)</f>
        <v/>
      </c>
      <c r="BG127" s="35">
        <f>SUMIFS(рўйхат!BN:BN,рўйхат!$CX:$CX,$B$140,рўйхат!$D:$D,$C127)</f>
        <v/>
      </c>
      <c r="BH127" s="36">
        <f>SUMIFS(рўйхат!BO:BO,рўйхат!$CX:$CX,$B$140,рўйхат!$D:$D,$C127)</f>
        <v/>
      </c>
      <c r="BI127" s="35">
        <f>SUMIFS(рўйхат!BP:BP,рўйхат!$CX:$CX,$B$140,рўйхат!$D:$D,$C127)</f>
        <v/>
      </c>
      <c r="BJ127" s="36">
        <f>SUMIFS(рўйхат!BQ:BQ,рўйхат!$CX:$CX,$B$140,рўйхат!$D:$D,$C127)</f>
        <v/>
      </c>
      <c r="BK127" s="35">
        <f>SUMIFS(рўйхат!BR:BR,рўйхат!$CX:$CX,$B$140,рўйхат!$D:$D,$C127)</f>
        <v/>
      </c>
      <c r="BL127" s="36">
        <f>SUMIFS(рўйхат!BS:BS,рўйхат!$CX:$CX,$B$140,рўйхат!$D:$D,$C127)</f>
        <v/>
      </c>
      <c r="BM127" s="35">
        <f>SUMIFS(рўйхат!BT:BT,рўйхат!$CX:$CX,$B$140,рўйхат!$D:$D,$C127)</f>
        <v/>
      </c>
      <c r="BN127" s="36">
        <f>SUMIFS(рўйхат!BU:BU,рўйхат!$CX:$CX,$B$140,рўйхат!$D:$D,$C127)</f>
        <v/>
      </c>
      <c r="BO127" s="35">
        <f>SUMIFS(рўйхат!BX:BX,рўйхат!$CX:$CX,$B$140,рўйхат!$D:$D,$C127)</f>
        <v/>
      </c>
      <c r="BP127" s="36">
        <f>SUMIFS(рўйхат!BY:BY,рўйхат!$CX:$CX,$B$140,рўйхат!$D:$D,$C127)</f>
        <v/>
      </c>
      <c r="BQ127" s="35">
        <f>SUMIFS(рўйхат!BZ:BZ,рўйхат!$CX:$CX,$B$140,рўйхат!$D:$D,$C127)</f>
        <v/>
      </c>
      <c r="BR127" s="36">
        <f>SUMIFS(рўйхат!CA:CA,рўйхат!$CX:$CX,$B$140,рўйхат!$D:$D,$C127)</f>
        <v/>
      </c>
      <c r="BS127" s="35">
        <f>SUMIFS(рўйхат!CB:CB,рўйхат!$CX:$CX,$B$140,рўйхат!$D:$D,$C127)</f>
        <v/>
      </c>
      <c r="BT127" s="36">
        <f>SUMIFS(рўйхат!CC:CC,рўйхат!$CX:$CX,$B$140,рўйхат!$D:$D,$C127)</f>
        <v/>
      </c>
      <c r="BU127" s="35">
        <f>SUMIFS(рўйхат!CD:CD,рўйхат!$CX:$CX,$B$140,рўйхат!$D:$D,$C127)</f>
        <v/>
      </c>
      <c r="BV127" s="36">
        <f>SUMIFS(рўйхат!CE:CE,рўйхат!$CX:$CX,$B$140,рўйхат!$D:$D,$C127)</f>
        <v/>
      </c>
      <c r="BW127" s="35">
        <f>SUMIFS(рўйхат!CH:CH,рўйхат!$CX:$CX,$B$140,рўйхат!$D:$D,$C127)</f>
        <v/>
      </c>
      <c r="BX127" s="36">
        <f>SUMIFS(рўйхат!CI:CI,рўйхат!$CX:$CX,$B$140,рўйхат!$D:$D,$C127)</f>
        <v/>
      </c>
      <c r="BY127" s="35">
        <f>SUMIFS(рўйхат!CJ:CJ,рўйхат!$CX:$CX,$B$140,рўйхат!$D:$D,$C127)</f>
        <v/>
      </c>
      <c r="BZ127" s="36">
        <f>SUMIFS(рўйхат!CK:CK,рўйхат!$CX:$CX,$B$140,рўйхат!$D:$D,$C127)</f>
        <v/>
      </c>
      <c r="CA127" s="35">
        <f>SUMIFS(рўйхат!CL:CL,рўйхат!$CX:$CX,$B$140,рўйхат!$D:$D,$C127)</f>
        <v/>
      </c>
      <c r="CB127" s="36">
        <f>SUMIFS(рўйхат!CM:CM,рўйхат!$CX:$CX,$B$140,рўйхат!$D:$D,$C127)</f>
        <v/>
      </c>
      <c r="CC127" s="35">
        <f>SUMIFS(рўйхат!CN:CN,рўйхат!$CX:$CX,$B$140,рўйхат!$D:$D,$C127)</f>
        <v/>
      </c>
      <c r="CD127" s="36">
        <f>SUMIFS(рўйхат!CO:CO,рўйхат!$CX:$CX,$B$140,рўйхат!$D:$D,$C127)</f>
        <v/>
      </c>
      <c r="CE127" s="77">
        <f>IFERROR(BE127/(Q127+BE127),0)</f>
        <v/>
      </c>
      <c r="CF127" s="78">
        <f>IFERROR(BF127/(R127+BF127),0)</f>
        <v/>
      </c>
    </row>
    <row r="128" hidden="1" outlineLevel="1" ht="30" customFormat="1" customHeight="1" s="8">
      <c r="A128" s="39" t="n"/>
      <c r="B128" s="50" t="n">
        <v>54</v>
      </c>
      <c r="C128" s="131" t="inlineStr">
        <is>
          <t>Харид комиссия аъзоларида манфаалар тўқнашуви (Uzex)</t>
        </is>
      </c>
      <c r="D128" s="51" t="n"/>
      <c r="E128" s="35">
        <f>SUMIFS(рўйхат!F:F,рўйхат!$CX:$CX,$B$140,рўйхат!$D:$D,$C128)</f>
        <v/>
      </c>
      <c r="F128" s="36">
        <f>SUMIFS(рўйхат!G:G,рўйхат!$CX:$CX,$B$140,рўйхат!$D:$D,$C128)</f>
        <v/>
      </c>
      <c r="G128" s="35">
        <f>SUMIFS(рўйхат!H:H,рўйхат!$CX:$CX,$B$140,рўйхат!$D:$D,$C128)</f>
        <v/>
      </c>
      <c r="H128" s="36">
        <f>SUMIFS(рўйхат!I:I,рўйхат!$CX:$CX,$B$140,рўйхат!$D:$D,$C128)</f>
        <v/>
      </c>
      <c r="I128" s="35">
        <f>SUMIFS(рўйхат!J:J,рўйхат!$CX:$CX,$B$140,рўйхат!$D:$D,$C128)</f>
        <v/>
      </c>
      <c r="J128" s="36">
        <f>SUMIFS(рўйхат!K:K,рўйхат!$CX:$CX,$B$140,рўйхат!$D:$D,$C128)</f>
        <v/>
      </c>
      <c r="K128" s="35">
        <f>SUMIFS(рўйхат!L:L,рўйхат!$CX:$CX,$B$140,рўйхат!$D:$D,$C128)</f>
        <v/>
      </c>
      <c r="L128" s="36">
        <f>SUMIFS(рўйхат!M:M,рўйхат!$CX:$CX,$B$140,рўйхат!$D:$D,$C128)</f>
        <v/>
      </c>
      <c r="M128" s="35">
        <f>SUMIFS(рўйхат!N:N,рўйхат!$CX:$CX,$B$140,рўйхат!$D:$D,$C128)</f>
        <v/>
      </c>
      <c r="N128" s="36">
        <f>SUMIFS(рўйхат!O:O,рўйхат!$CX:$CX,$B$140,рўйхат!$D:$D,$C128)</f>
        <v/>
      </c>
      <c r="O128" s="34">
        <f>IFERROR(M128/E128,0)</f>
        <v/>
      </c>
      <c r="P128" s="34">
        <f>IFERROR(N128/F128,0)</f>
        <v/>
      </c>
      <c r="Q128" s="35">
        <f>SUMIFS(рўйхат!P:P,рўйхат!$CX:$CX,$B$140,рўйхат!$D:$D,$C128)</f>
        <v/>
      </c>
      <c r="R128" s="36">
        <f>SUMIFS(рўйхат!Q:Q,рўйхат!$CX:$CX,$B$140,рўйхат!$D:$D,$C128)</f>
        <v/>
      </c>
      <c r="S128" s="35">
        <f>SUMIFS(рўйхат!R:R,рўйхат!$CX:$CX,$B$140,рўйхат!$D:$D,$C128)</f>
        <v/>
      </c>
      <c r="T128" s="36">
        <f>SUMIFS(рўйхат!S:S,рўйхат!$CX:$CX,$B$140,рўйхат!$D:$D,$C128)</f>
        <v/>
      </c>
      <c r="U128" s="35">
        <f>SUMIFS(рўйхат!T:T,рўйхат!$CX:$CX,$B$140,рўйхат!$D:$D,$C128)</f>
        <v/>
      </c>
      <c r="V128" s="36">
        <f>SUMIFS(рўйхат!U:U,рўйхат!$CX:$CX,$B$140,рўйхат!$D:$D,$C128)</f>
        <v/>
      </c>
      <c r="W128" s="35">
        <f>SUMIFS(рўйхат!V:V,рўйхат!$CX:$CX,$B$140,рўйхат!$D:$D,$C128)</f>
        <v/>
      </c>
      <c r="X128" s="36">
        <f>SUMIFS(рўйхат!W:W,рўйхат!$CX:$CX,$B$140,рўйхат!$D:$D,$C128)</f>
        <v/>
      </c>
      <c r="Y128" s="35">
        <f>SUMIFS(рўйхат!X:X,рўйхат!$CX:$CX,$B$140,рўйхат!$D:$D,$C128)</f>
        <v/>
      </c>
      <c r="Z128" s="36">
        <f>SUMIFS(рўйхат!Y:Y,рўйхат!$CX:$CX,$B$140,рўйхат!$D:$D,$C128)</f>
        <v/>
      </c>
      <c r="AA128" s="35">
        <f>SUMIFS(рўйхат!Z:Z,рўйхат!$CX:$CX,$B$140,рўйхат!$D:$D,$C128)</f>
        <v/>
      </c>
      <c r="AB128" s="36">
        <f>SUMIFS(рўйхат!AA:AA,рўйхат!$CX:$CX,$B$140,рўйхат!$D:$D,$C128)</f>
        <v/>
      </c>
      <c r="AC128" s="35">
        <f>SUMIFS(рўйхат!AB:AB,рўйхат!$CX:$CX,$B$140,рўйхат!$D:$D,$C128)</f>
        <v/>
      </c>
      <c r="AD128" s="36">
        <f>SUMIFS(рўйхат!AC:AC,рўйхат!$CX:$CX,$B$140,рўйхат!$D:$D,$C128)</f>
        <v/>
      </c>
      <c r="AE128" s="35">
        <f>SUMIFS(рўйхат!AD:AD,рўйхат!$CX:$CX,$B$140,рўйхат!$D:$D,$C128)</f>
        <v/>
      </c>
      <c r="AF128" s="36">
        <f>SUMIFS(рўйхат!AE:AE,рўйхат!$CX:$CX,$B$140,рўйхат!$D:$D,$C128)</f>
        <v/>
      </c>
      <c r="AG128" s="35">
        <f>SUMIFS(рўйхат!AH:AH,рўйхат!$CX:$CX,$B$140,рўйхат!$D:$D,$C128)</f>
        <v/>
      </c>
      <c r="AH128" s="36">
        <f>SUMIFS(рўйхат!AI:AI,рўйхат!$CX:$CX,$B$140,рўйхат!$D:$D,$C128)</f>
        <v/>
      </c>
      <c r="AI128" s="35">
        <f>SUMIFS(рўйхат!AJ:AJ,рўйхат!$CX:$CX,$B$140,рўйхат!$D:$D,$C128)</f>
        <v/>
      </c>
      <c r="AJ128" s="36">
        <f>SUMIFS(рўйхат!AK:AK,рўйхат!$CX:$CX,$B$140,рўйхат!$D:$D,$C128)</f>
        <v/>
      </c>
      <c r="AK128" s="35">
        <f>SUMIFS(рўйхат!AL:AL,рўйхат!$CX:$CX,$B$140,рўйхат!$D:$D,$C128)</f>
        <v/>
      </c>
      <c r="AL128" s="36">
        <f>SUMIFS(рўйхат!AM:AM,рўйхат!$CX:$CX,$B$140,рўйхат!$D:$D,$C128)</f>
        <v/>
      </c>
      <c r="AM128" s="77">
        <f>IFERROR(Q128/E128,0)</f>
        <v/>
      </c>
      <c r="AN128" s="77">
        <f>IFERROR(R128/F128,0)</f>
        <v/>
      </c>
      <c r="AO128" s="35">
        <f>SUMIFS(рўйхат!AX:AX,рўйхат!$CX:$CX,$B$140,рўйхат!$D:$D,$C128)</f>
        <v/>
      </c>
      <c r="AP128" s="36">
        <f>SUMIFS(рўйхат!AY:AY,рўйхат!$CX:$CX,$B$140,рўйхат!$D:$D,$C128)</f>
        <v/>
      </c>
      <c r="AQ128" s="35">
        <f>SUMIFS(рўйхат!AZ:AZ,рўйхат!$CX:$CX,$B$140,рўйхат!$D:$D,$C128)</f>
        <v/>
      </c>
      <c r="AR128" s="36">
        <f>SUMIFS(рўйхат!BA:BA,рўйхат!$CX:$CX,$B$140,рўйхат!$D:$D,$C128)</f>
        <v/>
      </c>
      <c r="AS128" s="35">
        <f>SUMIFS(рўйхат!BB:BB,рўйхат!$CX:$CX,$B$140,рўйхат!$D:$D,$C128)</f>
        <v/>
      </c>
      <c r="AT128" s="36">
        <f>SUMIFS(рўйхат!BC:BC,рўйхат!$CX:$CX,$B$140,рўйхат!$D:$D,$C128)</f>
        <v/>
      </c>
      <c r="AU128" s="35">
        <f>SUMIFS(рўйхат!BD:BD,рўйхат!$CX:$CX,$B$140,рўйхат!$D:$D,$C128)</f>
        <v/>
      </c>
      <c r="AV128" s="36">
        <f>SUMIFS(рўйхат!BE:BE,рўйхат!$CX:$CX,$B$140,рўйхат!$D:$D,$C128)</f>
        <v/>
      </c>
      <c r="AW128" s="35">
        <f>SUMIFS(рўйхат!BF:BF,рўйхат!$CX:$CX,$B$140,рўйхат!$D:$D,$C128)</f>
        <v/>
      </c>
      <c r="AX128" s="36">
        <f>SUMIFS(рўйхат!BG:BG,рўйхат!$CX:$CX,$B$140,рўйхат!$D:$D,$C128)</f>
        <v/>
      </c>
      <c r="AY128" s="35">
        <f>SUMIFS(рўйхат!BH:BH,рўйхат!$CX:$CX,$B$140,рўйхат!$D:$D,$C128)</f>
        <v/>
      </c>
      <c r="AZ128" s="36">
        <f>SUMIFS(рўйхат!BI:BI,рўйхат!$CX:$CX,$B$140,рўйхат!$D:$D,$C128)</f>
        <v/>
      </c>
      <c r="BA128" s="35">
        <f>SUMIFS(рўйхат!BJ:BJ,рўйхат!$CX:$CX,$B$140,рўйхат!$D:$D,$C128)</f>
        <v/>
      </c>
      <c r="BB128" s="36">
        <f>SUMIFS(рўйхат!BK:BK,рўйхат!$CX:$CX,$B$140,рўйхат!$D:$D,$C128)</f>
        <v/>
      </c>
      <c r="BC128" s="77">
        <f>IFERROR(AO128/E128,0)</f>
        <v/>
      </c>
      <c r="BD128" s="77">
        <f>IFERROR(AP128/F128,0)</f>
        <v/>
      </c>
      <c r="BE128" s="35">
        <f>SUMIFS(рўйхат!BL:BL,рўйхат!$CX:$CX,$B$140,рўйхат!$D:$D,$C128)</f>
        <v/>
      </c>
      <c r="BF128" s="36">
        <f>SUMIFS(рўйхат!BM:BM,рўйхат!$CX:$CX,$B$140,рўйхат!$D:$D,$C128)</f>
        <v/>
      </c>
      <c r="BG128" s="35">
        <f>SUMIFS(рўйхат!BN:BN,рўйхат!$CX:$CX,$B$140,рўйхат!$D:$D,$C128)</f>
        <v/>
      </c>
      <c r="BH128" s="36">
        <f>SUMIFS(рўйхат!BO:BO,рўйхат!$CX:$CX,$B$140,рўйхат!$D:$D,$C128)</f>
        <v/>
      </c>
      <c r="BI128" s="35">
        <f>SUMIFS(рўйхат!BP:BP,рўйхат!$CX:$CX,$B$140,рўйхат!$D:$D,$C128)</f>
        <v/>
      </c>
      <c r="BJ128" s="36">
        <f>SUMIFS(рўйхат!BQ:BQ,рўйхат!$CX:$CX,$B$140,рўйхат!$D:$D,$C128)</f>
        <v/>
      </c>
      <c r="BK128" s="35">
        <f>SUMIFS(рўйхат!BR:BR,рўйхат!$CX:$CX,$B$140,рўйхат!$D:$D,$C128)</f>
        <v/>
      </c>
      <c r="BL128" s="36">
        <f>SUMIFS(рўйхат!BS:BS,рўйхат!$CX:$CX,$B$140,рўйхат!$D:$D,$C128)</f>
        <v/>
      </c>
      <c r="BM128" s="35">
        <f>SUMIFS(рўйхат!BT:BT,рўйхат!$CX:$CX,$B$140,рўйхат!$D:$D,$C128)</f>
        <v/>
      </c>
      <c r="BN128" s="36">
        <f>SUMIFS(рўйхат!BU:BU,рўйхат!$CX:$CX,$B$140,рўйхат!$D:$D,$C128)</f>
        <v/>
      </c>
      <c r="BO128" s="35">
        <f>SUMIFS(рўйхат!BX:BX,рўйхат!$CX:$CX,$B$140,рўйхат!$D:$D,$C128)</f>
        <v/>
      </c>
      <c r="BP128" s="36">
        <f>SUMIFS(рўйхат!BY:BY,рўйхат!$CX:$CX,$B$140,рўйхат!$D:$D,$C128)</f>
        <v/>
      </c>
      <c r="BQ128" s="35">
        <f>SUMIFS(рўйхат!BZ:BZ,рўйхат!$CX:$CX,$B$140,рўйхат!$D:$D,$C128)</f>
        <v/>
      </c>
      <c r="BR128" s="36">
        <f>SUMIFS(рўйхат!CA:CA,рўйхат!$CX:$CX,$B$140,рўйхат!$D:$D,$C128)</f>
        <v/>
      </c>
      <c r="BS128" s="35">
        <f>SUMIFS(рўйхат!CB:CB,рўйхат!$CX:$CX,$B$140,рўйхат!$D:$D,$C128)</f>
        <v/>
      </c>
      <c r="BT128" s="36">
        <f>SUMIFS(рўйхат!CC:CC,рўйхат!$CX:$CX,$B$140,рўйхат!$D:$D,$C128)</f>
        <v/>
      </c>
      <c r="BU128" s="35">
        <f>SUMIFS(рўйхат!CD:CD,рўйхат!$CX:$CX,$B$140,рўйхат!$D:$D,$C128)</f>
        <v/>
      </c>
      <c r="BV128" s="36">
        <f>SUMIFS(рўйхат!CE:CE,рўйхат!$CX:$CX,$B$140,рўйхат!$D:$D,$C128)</f>
        <v/>
      </c>
      <c r="BW128" s="35">
        <f>SUMIFS(рўйхат!CH:CH,рўйхат!$CX:$CX,$B$140,рўйхат!$D:$D,$C128)</f>
        <v/>
      </c>
      <c r="BX128" s="36">
        <f>SUMIFS(рўйхат!CI:CI,рўйхат!$CX:$CX,$B$140,рўйхат!$D:$D,$C128)</f>
        <v/>
      </c>
      <c r="BY128" s="35">
        <f>SUMIFS(рўйхат!CJ:CJ,рўйхат!$CX:$CX,$B$140,рўйхат!$D:$D,$C128)</f>
        <v/>
      </c>
      <c r="BZ128" s="36">
        <f>SUMIFS(рўйхат!CK:CK,рўйхат!$CX:$CX,$B$140,рўйхат!$D:$D,$C128)</f>
        <v/>
      </c>
      <c r="CA128" s="35">
        <f>SUMIFS(рўйхат!CL:CL,рўйхат!$CX:$CX,$B$140,рўйхат!$D:$D,$C128)</f>
        <v/>
      </c>
      <c r="CB128" s="36">
        <f>SUMIFS(рўйхат!CM:CM,рўйхат!$CX:$CX,$B$140,рўйхат!$D:$D,$C128)</f>
        <v/>
      </c>
      <c r="CC128" s="35">
        <f>SUMIFS(рўйхат!CN:CN,рўйхат!$CX:$CX,$B$140,рўйхат!$D:$D,$C128)</f>
        <v/>
      </c>
      <c r="CD128" s="36">
        <f>SUMIFS(рўйхат!CO:CO,рўйхат!$CX:$CX,$B$140,рўйхат!$D:$D,$C128)</f>
        <v/>
      </c>
      <c r="CE128" s="77">
        <f>IFERROR(BE128/(Q128+BE128),0)</f>
        <v/>
      </c>
      <c r="CF128" s="78">
        <f>IFERROR(BF128/(R128+BF128),0)</f>
        <v/>
      </c>
    </row>
    <row r="129" hidden="1" outlineLevel="1" ht="30" customFormat="1" customHeight="1" s="8">
      <c r="A129" s="39" t="n"/>
      <c r="B129" s="50" t="n">
        <v>55</v>
      </c>
      <c r="C129" s="131" t="inlineStr">
        <is>
          <t>Харид комиссиясида манфаатлар тўқнашуви (UZEX)</t>
        </is>
      </c>
      <c r="D129" s="51" t="n"/>
      <c r="E129" s="35">
        <f>SUMIFS(рўйхат!F:F,рўйхат!$CX:$CX,$B$140,рўйхат!$D:$D,$C129)</f>
        <v/>
      </c>
      <c r="F129" s="36">
        <f>SUMIFS(рўйхат!G:G,рўйхат!$CX:$CX,$B$140,рўйхат!$D:$D,$C129)</f>
        <v/>
      </c>
      <c r="G129" s="35">
        <f>SUMIFS(рўйхат!H:H,рўйхат!$CX:$CX,$B$140,рўйхат!$D:$D,$C129)</f>
        <v/>
      </c>
      <c r="H129" s="36">
        <f>SUMIFS(рўйхат!I:I,рўйхат!$CX:$CX,$B$140,рўйхат!$D:$D,$C129)</f>
        <v/>
      </c>
      <c r="I129" s="35">
        <f>SUMIFS(рўйхат!J:J,рўйхат!$CX:$CX,$B$140,рўйхат!$D:$D,$C129)</f>
        <v/>
      </c>
      <c r="J129" s="36">
        <f>SUMIFS(рўйхат!K:K,рўйхат!$CX:$CX,$B$140,рўйхат!$D:$D,$C129)</f>
        <v/>
      </c>
      <c r="K129" s="35">
        <f>SUMIFS(рўйхат!L:L,рўйхат!$CX:$CX,$B$140,рўйхат!$D:$D,$C129)</f>
        <v/>
      </c>
      <c r="L129" s="36">
        <f>SUMIFS(рўйхат!M:M,рўйхат!$CX:$CX,$B$140,рўйхат!$D:$D,$C129)</f>
        <v/>
      </c>
      <c r="M129" s="35">
        <f>SUMIFS(рўйхат!N:N,рўйхат!$CX:$CX,$B$140,рўйхат!$D:$D,$C129)</f>
        <v/>
      </c>
      <c r="N129" s="36">
        <f>SUMIFS(рўйхат!O:O,рўйхат!$CX:$CX,$B$140,рўйхат!$D:$D,$C129)</f>
        <v/>
      </c>
      <c r="O129" s="34">
        <f>IFERROR(M129/E129,0)</f>
        <v/>
      </c>
      <c r="P129" s="34">
        <f>IFERROR(N129/F129,0)</f>
        <v/>
      </c>
      <c r="Q129" s="35">
        <f>SUMIFS(рўйхат!P:P,рўйхат!$CX:$CX,$B$140,рўйхат!$D:$D,$C129)</f>
        <v/>
      </c>
      <c r="R129" s="36">
        <f>SUMIFS(рўйхат!Q:Q,рўйхат!$CX:$CX,$B$140,рўйхат!$D:$D,$C129)</f>
        <v/>
      </c>
      <c r="S129" s="35">
        <f>SUMIFS(рўйхат!R:R,рўйхат!$CX:$CX,$B$140,рўйхат!$D:$D,$C129)</f>
        <v/>
      </c>
      <c r="T129" s="36">
        <f>SUMIFS(рўйхат!S:S,рўйхат!$CX:$CX,$B$140,рўйхат!$D:$D,$C129)</f>
        <v/>
      </c>
      <c r="U129" s="35">
        <f>SUMIFS(рўйхат!T:T,рўйхат!$CX:$CX,$B$140,рўйхат!$D:$D,$C129)</f>
        <v/>
      </c>
      <c r="V129" s="36">
        <f>SUMIFS(рўйхат!U:U,рўйхат!$CX:$CX,$B$140,рўйхат!$D:$D,$C129)</f>
        <v/>
      </c>
      <c r="W129" s="35">
        <f>SUMIFS(рўйхат!V:V,рўйхат!$CX:$CX,$B$140,рўйхат!$D:$D,$C129)</f>
        <v/>
      </c>
      <c r="X129" s="36">
        <f>SUMIFS(рўйхат!W:W,рўйхат!$CX:$CX,$B$140,рўйхат!$D:$D,$C129)</f>
        <v/>
      </c>
      <c r="Y129" s="35">
        <f>SUMIFS(рўйхат!X:X,рўйхат!$CX:$CX,$B$140,рўйхат!$D:$D,$C129)</f>
        <v/>
      </c>
      <c r="Z129" s="36">
        <f>SUMIFS(рўйхат!Y:Y,рўйхат!$CX:$CX,$B$140,рўйхат!$D:$D,$C129)</f>
        <v/>
      </c>
      <c r="AA129" s="35">
        <f>SUMIFS(рўйхат!Z:Z,рўйхат!$CX:$CX,$B$140,рўйхат!$D:$D,$C129)</f>
        <v/>
      </c>
      <c r="AB129" s="36">
        <f>SUMIFS(рўйхат!AA:AA,рўйхат!$CX:$CX,$B$140,рўйхат!$D:$D,$C129)</f>
        <v/>
      </c>
      <c r="AC129" s="35">
        <f>SUMIFS(рўйхат!AB:AB,рўйхат!$CX:$CX,$B$140,рўйхат!$D:$D,$C129)</f>
        <v/>
      </c>
      <c r="AD129" s="36">
        <f>SUMIFS(рўйхат!AC:AC,рўйхат!$CX:$CX,$B$140,рўйхат!$D:$D,$C129)</f>
        <v/>
      </c>
      <c r="AE129" s="35">
        <f>SUMIFS(рўйхат!AD:AD,рўйхат!$CX:$CX,$B$140,рўйхат!$D:$D,$C129)</f>
        <v/>
      </c>
      <c r="AF129" s="36">
        <f>SUMIFS(рўйхат!AE:AE,рўйхат!$CX:$CX,$B$140,рўйхат!$D:$D,$C129)</f>
        <v/>
      </c>
      <c r="AG129" s="35">
        <f>SUMIFS(рўйхат!AH:AH,рўйхат!$CX:$CX,$B$140,рўйхат!$D:$D,$C129)</f>
        <v/>
      </c>
      <c r="AH129" s="36">
        <f>SUMIFS(рўйхат!AI:AI,рўйхат!$CX:$CX,$B$140,рўйхат!$D:$D,$C129)</f>
        <v/>
      </c>
      <c r="AI129" s="35">
        <f>SUMIFS(рўйхат!AJ:AJ,рўйхат!$CX:$CX,$B$140,рўйхат!$D:$D,$C129)</f>
        <v/>
      </c>
      <c r="AJ129" s="36">
        <f>SUMIFS(рўйхат!AK:AK,рўйхат!$CX:$CX,$B$140,рўйхат!$D:$D,$C129)</f>
        <v/>
      </c>
      <c r="AK129" s="35">
        <f>SUMIFS(рўйхат!AL:AL,рўйхат!$CX:$CX,$B$140,рўйхат!$D:$D,$C129)</f>
        <v/>
      </c>
      <c r="AL129" s="36">
        <f>SUMIFS(рўйхат!AM:AM,рўйхат!$CX:$CX,$B$140,рўйхат!$D:$D,$C129)</f>
        <v/>
      </c>
      <c r="AM129" s="77">
        <f>IFERROR(Q129/E129,0)</f>
        <v/>
      </c>
      <c r="AN129" s="77">
        <f>IFERROR(R129/F129,0)</f>
        <v/>
      </c>
      <c r="AO129" s="35">
        <f>SUMIFS(рўйхат!AX:AX,рўйхат!$CX:$CX,$B$140,рўйхат!$D:$D,$C129)</f>
        <v/>
      </c>
      <c r="AP129" s="36">
        <f>SUMIFS(рўйхат!AY:AY,рўйхат!$CX:$CX,$B$140,рўйхат!$D:$D,$C129)</f>
        <v/>
      </c>
      <c r="AQ129" s="35">
        <f>SUMIFS(рўйхат!AZ:AZ,рўйхат!$CX:$CX,$B$140,рўйхат!$D:$D,$C129)</f>
        <v/>
      </c>
      <c r="AR129" s="36">
        <f>SUMIFS(рўйхат!BA:BA,рўйхат!$CX:$CX,$B$140,рўйхат!$D:$D,$C129)</f>
        <v/>
      </c>
      <c r="AS129" s="35">
        <f>SUMIFS(рўйхат!BB:BB,рўйхат!$CX:$CX,$B$140,рўйхат!$D:$D,$C129)</f>
        <v/>
      </c>
      <c r="AT129" s="36">
        <f>SUMIFS(рўйхат!BC:BC,рўйхат!$CX:$CX,$B$140,рўйхат!$D:$D,$C129)</f>
        <v/>
      </c>
      <c r="AU129" s="35">
        <f>SUMIFS(рўйхат!BD:BD,рўйхат!$CX:$CX,$B$140,рўйхат!$D:$D,$C129)</f>
        <v/>
      </c>
      <c r="AV129" s="36">
        <f>SUMIFS(рўйхат!BE:BE,рўйхат!$CX:$CX,$B$140,рўйхат!$D:$D,$C129)</f>
        <v/>
      </c>
      <c r="AW129" s="35">
        <f>SUMIFS(рўйхат!BF:BF,рўйхат!$CX:$CX,$B$140,рўйхат!$D:$D,$C129)</f>
        <v/>
      </c>
      <c r="AX129" s="36">
        <f>SUMIFS(рўйхат!BG:BG,рўйхат!$CX:$CX,$B$140,рўйхат!$D:$D,$C129)</f>
        <v/>
      </c>
      <c r="AY129" s="35">
        <f>SUMIFS(рўйхат!BH:BH,рўйхат!$CX:$CX,$B$140,рўйхат!$D:$D,$C129)</f>
        <v/>
      </c>
      <c r="AZ129" s="36">
        <f>SUMIFS(рўйхат!BI:BI,рўйхат!$CX:$CX,$B$140,рўйхат!$D:$D,$C129)</f>
        <v/>
      </c>
      <c r="BA129" s="35">
        <f>SUMIFS(рўйхат!BJ:BJ,рўйхат!$CX:$CX,$B$140,рўйхат!$D:$D,$C129)</f>
        <v/>
      </c>
      <c r="BB129" s="36">
        <f>SUMIFS(рўйхат!BK:BK,рўйхат!$CX:$CX,$B$140,рўйхат!$D:$D,$C129)</f>
        <v/>
      </c>
      <c r="BC129" s="77">
        <f>IFERROR(AO129/E129,0)</f>
        <v/>
      </c>
      <c r="BD129" s="77">
        <f>IFERROR(AP129/F129,0)</f>
        <v/>
      </c>
      <c r="BE129" s="35">
        <f>SUMIFS(рўйхат!BL:BL,рўйхат!$CX:$CX,$B$140,рўйхат!$D:$D,$C129)</f>
        <v/>
      </c>
      <c r="BF129" s="36">
        <f>SUMIFS(рўйхат!BM:BM,рўйхат!$CX:$CX,$B$140,рўйхат!$D:$D,$C129)</f>
        <v/>
      </c>
      <c r="BG129" s="35">
        <f>SUMIFS(рўйхат!BN:BN,рўйхат!$CX:$CX,$B$140,рўйхат!$D:$D,$C129)</f>
        <v/>
      </c>
      <c r="BH129" s="36">
        <f>SUMIFS(рўйхат!BO:BO,рўйхат!$CX:$CX,$B$140,рўйхат!$D:$D,$C129)</f>
        <v/>
      </c>
      <c r="BI129" s="35">
        <f>SUMIFS(рўйхат!BP:BP,рўйхат!$CX:$CX,$B$140,рўйхат!$D:$D,$C129)</f>
        <v/>
      </c>
      <c r="BJ129" s="36">
        <f>SUMIFS(рўйхат!BQ:BQ,рўйхат!$CX:$CX,$B$140,рўйхат!$D:$D,$C129)</f>
        <v/>
      </c>
      <c r="BK129" s="35">
        <f>SUMIFS(рўйхат!BR:BR,рўйхат!$CX:$CX,$B$140,рўйхат!$D:$D,$C129)</f>
        <v/>
      </c>
      <c r="BL129" s="36">
        <f>SUMIFS(рўйхат!BS:BS,рўйхат!$CX:$CX,$B$140,рўйхат!$D:$D,$C129)</f>
        <v/>
      </c>
      <c r="BM129" s="35">
        <f>SUMIFS(рўйхат!BT:BT,рўйхат!$CX:$CX,$B$140,рўйхат!$D:$D,$C129)</f>
        <v/>
      </c>
      <c r="BN129" s="36">
        <f>SUMIFS(рўйхат!BU:BU,рўйхат!$CX:$CX,$B$140,рўйхат!$D:$D,$C129)</f>
        <v/>
      </c>
      <c r="BO129" s="35">
        <f>SUMIFS(рўйхат!BX:BX,рўйхат!$CX:$CX,$B$140,рўйхат!$D:$D,$C129)</f>
        <v/>
      </c>
      <c r="BP129" s="36">
        <f>SUMIFS(рўйхат!BY:BY,рўйхат!$CX:$CX,$B$140,рўйхат!$D:$D,$C129)</f>
        <v/>
      </c>
      <c r="BQ129" s="35">
        <f>SUMIFS(рўйхат!BZ:BZ,рўйхат!$CX:$CX,$B$140,рўйхат!$D:$D,$C129)</f>
        <v/>
      </c>
      <c r="BR129" s="36">
        <f>SUMIFS(рўйхат!CA:CA,рўйхат!$CX:$CX,$B$140,рўйхат!$D:$D,$C129)</f>
        <v/>
      </c>
      <c r="BS129" s="35">
        <f>SUMIFS(рўйхат!CB:CB,рўйхат!$CX:$CX,$B$140,рўйхат!$D:$D,$C129)</f>
        <v/>
      </c>
      <c r="BT129" s="36">
        <f>SUMIFS(рўйхат!CC:CC,рўйхат!$CX:$CX,$B$140,рўйхат!$D:$D,$C129)</f>
        <v/>
      </c>
      <c r="BU129" s="35">
        <f>SUMIFS(рўйхат!CD:CD,рўйхат!$CX:$CX,$B$140,рўйхат!$D:$D,$C129)</f>
        <v/>
      </c>
      <c r="BV129" s="36">
        <f>SUMIFS(рўйхат!CE:CE,рўйхат!$CX:$CX,$B$140,рўйхат!$D:$D,$C129)</f>
        <v/>
      </c>
      <c r="BW129" s="35">
        <f>SUMIFS(рўйхат!CH:CH,рўйхат!$CX:$CX,$B$140,рўйхат!$D:$D,$C129)</f>
        <v/>
      </c>
      <c r="BX129" s="36">
        <f>SUMIFS(рўйхат!CI:CI,рўйхат!$CX:$CX,$B$140,рўйхат!$D:$D,$C129)</f>
        <v/>
      </c>
      <c r="BY129" s="35">
        <f>SUMIFS(рўйхат!CJ:CJ,рўйхат!$CX:$CX,$B$140,рўйхат!$D:$D,$C129)</f>
        <v/>
      </c>
      <c r="BZ129" s="36">
        <f>SUMIFS(рўйхат!CK:CK,рўйхат!$CX:$CX,$B$140,рўйхат!$D:$D,$C129)</f>
        <v/>
      </c>
      <c r="CA129" s="35">
        <f>SUMIFS(рўйхат!CL:CL,рўйхат!$CX:$CX,$B$140,рўйхат!$D:$D,$C129)</f>
        <v/>
      </c>
      <c r="CB129" s="36">
        <f>SUMIFS(рўйхат!CM:CM,рўйхат!$CX:$CX,$B$140,рўйхат!$D:$D,$C129)</f>
        <v/>
      </c>
      <c r="CC129" s="35">
        <f>SUMIFS(рўйхат!CN:CN,рўйхат!$CX:$CX,$B$140,рўйхат!$D:$D,$C129)</f>
        <v/>
      </c>
      <c r="CD129" s="36">
        <f>SUMIFS(рўйхат!CO:CO,рўйхат!$CX:$CX,$B$140,рўйхат!$D:$D,$C129)</f>
        <v/>
      </c>
      <c r="CE129" s="77">
        <f>IFERROR(BE129/(Q129+BE129),0)</f>
        <v/>
      </c>
      <c r="CF129" s="78">
        <f>IFERROR(BF129/(R129+BF129),0)</f>
        <v/>
      </c>
    </row>
    <row r="130" hidden="1" outlineLevel="1" ht="30" customFormat="1" customHeight="1" s="8">
      <c r="A130" s="39" t="n"/>
      <c r="B130" s="50" t="n">
        <v>56</v>
      </c>
      <c r="C130" s="131" t="inlineStr">
        <is>
          <t>Харид комиссиясида манфаатлар тўқнашуви (XT xarid)</t>
        </is>
      </c>
      <c r="D130" s="51" t="n"/>
      <c r="E130" s="35">
        <f>SUMIFS(рўйхат!F:F,рўйхат!$CX:$CX,$B$140,рўйхат!$D:$D,$C130)</f>
        <v/>
      </c>
      <c r="F130" s="36">
        <f>SUMIFS(рўйхат!G:G,рўйхат!$CX:$CX,$B$140,рўйхат!$D:$D,$C130)</f>
        <v/>
      </c>
      <c r="G130" s="35">
        <f>SUMIFS(рўйхат!H:H,рўйхат!$CX:$CX,$B$140,рўйхат!$D:$D,$C130)</f>
        <v/>
      </c>
      <c r="H130" s="36">
        <f>SUMIFS(рўйхат!I:I,рўйхат!$CX:$CX,$B$140,рўйхат!$D:$D,$C130)</f>
        <v/>
      </c>
      <c r="I130" s="35">
        <f>SUMIFS(рўйхат!J:J,рўйхат!$CX:$CX,$B$140,рўйхат!$D:$D,$C130)</f>
        <v/>
      </c>
      <c r="J130" s="36">
        <f>SUMIFS(рўйхат!K:K,рўйхат!$CX:$CX,$B$140,рўйхат!$D:$D,$C130)</f>
        <v/>
      </c>
      <c r="K130" s="35">
        <f>SUMIFS(рўйхат!L:L,рўйхат!$CX:$CX,$B$140,рўйхат!$D:$D,$C130)</f>
        <v/>
      </c>
      <c r="L130" s="36">
        <f>SUMIFS(рўйхат!M:M,рўйхат!$CX:$CX,$B$140,рўйхат!$D:$D,$C130)</f>
        <v/>
      </c>
      <c r="M130" s="35">
        <f>SUMIFS(рўйхат!N:N,рўйхат!$CX:$CX,$B$140,рўйхат!$D:$D,$C130)</f>
        <v/>
      </c>
      <c r="N130" s="36">
        <f>SUMIFS(рўйхат!O:O,рўйхат!$CX:$CX,$B$140,рўйхат!$D:$D,$C130)</f>
        <v/>
      </c>
      <c r="O130" s="34">
        <f>IFERROR(M130/E130,0)</f>
        <v/>
      </c>
      <c r="P130" s="34">
        <f>IFERROR(N130/F130,0)</f>
        <v/>
      </c>
      <c r="Q130" s="35">
        <f>SUMIFS(рўйхат!P:P,рўйхат!$CX:$CX,$B$140,рўйхат!$D:$D,$C130)</f>
        <v/>
      </c>
      <c r="R130" s="36">
        <f>SUMIFS(рўйхат!Q:Q,рўйхат!$CX:$CX,$B$140,рўйхат!$D:$D,$C130)</f>
        <v/>
      </c>
      <c r="S130" s="35">
        <f>SUMIFS(рўйхат!R:R,рўйхат!$CX:$CX,$B$140,рўйхат!$D:$D,$C130)</f>
        <v/>
      </c>
      <c r="T130" s="36">
        <f>SUMIFS(рўйхат!S:S,рўйхат!$CX:$CX,$B$140,рўйхат!$D:$D,$C130)</f>
        <v/>
      </c>
      <c r="U130" s="35">
        <f>SUMIFS(рўйхат!T:T,рўйхат!$CX:$CX,$B$140,рўйхат!$D:$D,$C130)</f>
        <v/>
      </c>
      <c r="V130" s="36">
        <f>SUMIFS(рўйхат!U:U,рўйхат!$CX:$CX,$B$140,рўйхат!$D:$D,$C130)</f>
        <v/>
      </c>
      <c r="W130" s="35">
        <f>SUMIFS(рўйхат!V:V,рўйхат!$CX:$CX,$B$140,рўйхат!$D:$D,$C130)</f>
        <v/>
      </c>
      <c r="X130" s="36">
        <f>SUMIFS(рўйхат!W:W,рўйхат!$CX:$CX,$B$140,рўйхат!$D:$D,$C130)</f>
        <v/>
      </c>
      <c r="Y130" s="35">
        <f>SUMIFS(рўйхат!X:X,рўйхат!$CX:$CX,$B$140,рўйхат!$D:$D,$C130)</f>
        <v/>
      </c>
      <c r="Z130" s="36">
        <f>SUMIFS(рўйхат!Y:Y,рўйхат!$CX:$CX,$B$140,рўйхат!$D:$D,$C130)</f>
        <v/>
      </c>
      <c r="AA130" s="35">
        <f>SUMIFS(рўйхат!Z:Z,рўйхат!$CX:$CX,$B$140,рўйхат!$D:$D,$C130)</f>
        <v/>
      </c>
      <c r="AB130" s="36">
        <f>SUMIFS(рўйхат!AA:AA,рўйхат!$CX:$CX,$B$140,рўйхат!$D:$D,$C130)</f>
        <v/>
      </c>
      <c r="AC130" s="35">
        <f>SUMIFS(рўйхат!AB:AB,рўйхат!$CX:$CX,$B$140,рўйхат!$D:$D,$C130)</f>
        <v/>
      </c>
      <c r="AD130" s="36">
        <f>SUMIFS(рўйхат!AC:AC,рўйхат!$CX:$CX,$B$140,рўйхат!$D:$D,$C130)</f>
        <v/>
      </c>
      <c r="AE130" s="35">
        <f>SUMIFS(рўйхат!AD:AD,рўйхат!$CX:$CX,$B$140,рўйхат!$D:$D,$C130)</f>
        <v/>
      </c>
      <c r="AF130" s="36">
        <f>SUMIFS(рўйхат!AE:AE,рўйхат!$CX:$CX,$B$140,рўйхат!$D:$D,$C130)</f>
        <v/>
      </c>
      <c r="AG130" s="35">
        <f>SUMIFS(рўйхат!AH:AH,рўйхат!$CX:$CX,$B$140,рўйхат!$D:$D,$C130)</f>
        <v/>
      </c>
      <c r="AH130" s="36">
        <f>SUMIFS(рўйхат!AI:AI,рўйхат!$CX:$CX,$B$140,рўйхат!$D:$D,$C130)</f>
        <v/>
      </c>
      <c r="AI130" s="35">
        <f>SUMIFS(рўйхат!AJ:AJ,рўйхат!$CX:$CX,$B$140,рўйхат!$D:$D,$C130)</f>
        <v/>
      </c>
      <c r="AJ130" s="36">
        <f>SUMIFS(рўйхат!AK:AK,рўйхат!$CX:$CX,$B$140,рўйхат!$D:$D,$C130)</f>
        <v/>
      </c>
      <c r="AK130" s="35">
        <f>SUMIFS(рўйхат!AL:AL,рўйхат!$CX:$CX,$B$140,рўйхат!$D:$D,$C130)</f>
        <v/>
      </c>
      <c r="AL130" s="36">
        <f>SUMIFS(рўйхат!AM:AM,рўйхат!$CX:$CX,$B$140,рўйхат!$D:$D,$C130)</f>
        <v/>
      </c>
      <c r="AM130" s="77">
        <f>IFERROR(Q130/E130,0)</f>
        <v/>
      </c>
      <c r="AN130" s="77">
        <f>IFERROR(R130/F130,0)</f>
        <v/>
      </c>
      <c r="AO130" s="35">
        <f>SUMIFS(рўйхат!AX:AX,рўйхат!$CX:$CX,$B$140,рўйхат!$D:$D,$C130)</f>
        <v/>
      </c>
      <c r="AP130" s="36">
        <f>SUMIFS(рўйхат!AY:AY,рўйхат!$CX:$CX,$B$140,рўйхат!$D:$D,$C130)</f>
        <v/>
      </c>
      <c r="AQ130" s="35">
        <f>SUMIFS(рўйхат!AZ:AZ,рўйхат!$CX:$CX,$B$140,рўйхат!$D:$D,$C130)</f>
        <v/>
      </c>
      <c r="AR130" s="36">
        <f>SUMIFS(рўйхат!BA:BA,рўйхат!$CX:$CX,$B$140,рўйхат!$D:$D,$C130)</f>
        <v/>
      </c>
      <c r="AS130" s="35">
        <f>SUMIFS(рўйхат!BB:BB,рўйхат!$CX:$CX,$B$140,рўйхат!$D:$D,$C130)</f>
        <v/>
      </c>
      <c r="AT130" s="36">
        <f>SUMIFS(рўйхат!BC:BC,рўйхат!$CX:$CX,$B$140,рўйхат!$D:$D,$C130)</f>
        <v/>
      </c>
      <c r="AU130" s="35">
        <f>SUMIFS(рўйхат!BD:BD,рўйхат!$CX:$CX,$B$140,рўйхат!$D:$D,$C130)</f>
        <v/>
      </c>
      <c r="AV130" s="36">
        <f>SUMIFS(рўйхат!BE:BE,рўйхат!$CX:$CX,$B$140,рўйхат!$D:$D,$C130)</f>
        <v/>
      </c>
      <c r="AW130" s="35">
        <f>SUMIFS(рўйхат!BF:BF,рўйхат!$CX:$CX,$B$140,рўйхат!$D:$D,$C130)</f>
        <v/>
      </c>
      <c r="AX130" s="36">
        <f>SUMIFS(рўйхат!BG:BG,рўйхат!$CX:$CX,$B$140,рўйхат!$D:$D,$C130)</f>
        <v/>
      </c>
      <c r="AY130" s="35">
        <f>SUMIFS(рўйхат!BH:BH,рўйхат!$CX:$CX,$B$140,рўйхат!$D:$D,$C130)</f>
        <v/>
      </c>
      <c r="AZ130" s="36">
        <f>SUMIFS(рўйхат!BI:BI,рўйхат!$CX:$CX,$B$140,рўйхат!$D:$D,$C130)</f>
        <v/>
      </c>
      <c r="BA130" s="35">
        <f>SUMIFS(рўйхат!BJ:BJ,рўйхат!$CX:$CX,$B$140,рўйхат!$D:$D,$C130)</f>
        <v/>
      </c>
      <c r="BB130" s="36">
        <f>SUMIFS(рўйхат!BK:BK,рўйхат!$CX:$CX,$B$140,рўйхат!$D:$D,$C130)</f>
        <v/>
      </c>
      <c r="BC130" s="77">
        <f>IFERROR(AO130/E130,0)</f>
        <v/>
      </c>
      <c r="BD130" s="77">
        <f>IFERROR(AP130/F130,0)</f>
        <v/>
      </c>
      <c r="BE130" s="35">
        <f>SUMIFS(рўйхат!BL:BL,рўйхат!$CX:$CX,$B$140,рўйхат!$D:$D,$C130)</f>
        <v/>
      </c>
      <c r="BF130" s="36">
        <f>SUMIFS(рўйхат!BM:BM,рўйхат!$CX:$CX,$B$140,рўйхат!$D:$D,$C130)</f>
        <v/>
      </c>
      <c r="BG130" s="35">
        <f>SUMIFS(рўйхат!BN:BN,рўйхат!$CX:$CX,$B$140,рўйхат!$D:$D,$C130)</f>
        <v/>
      </c>
      <c r="BH130" s="36">
        <f>SUMIFS(рўйхат!BO:BO,рўйхат!$CX:$CX,$B$140,рўйхат!$D:$D,$C130)</f>
        <v/>
      </c>
      <c r="BI130" s="35">
        <f>SUMIFS(рўйхат!BP:BP,рўйхат!$CX:$CX,$B$140,рўйхат!$D:$D,$C130)</f>
        <v/>
      </c>
      <c r="BJ130" s="36">
        <f>SUMIFS(рўйхат!BQ:BQ,рўйхат!$CX:$CX,$B$140,рўйхат!$D:$D,$C130)</f>
        <v/>
      </c>
      <c r="BK130" s="35">
        <f>SUMIFS(рўйхат!BR:BR,рўйхат!$CX:$CX,$B$140,рўйхат!$D:$D,$C130)</f>
        <v/>
      </c>
      <c r="BL130" s="36">
        <f>SUMIFS(рўйхат!BS:BS,рўйхат!$CX:$CX,$B$140,рўйхат!$D:$D,$C130)</f>
        <v/>
      </c>
      <c r="BM130" s="35">
        <f>SUMIFS(рўйхат!BT:BT,рўйхат!$CX:$CX,$B$140,рўйхат!$D:$D,$C130)</f>
        <v/>
      </c>
      <c r="BN130" s="36">
        <f>SUMIFS(рўйхат!BU:BU,рўйхат!$CX:$CX,$B$140,рўйхат!$D:$D,$C130)</f>
        <v/>
      </c>
      <c r="BO130" s="35">
        <f>SUMIFS(рўйхат!BX:BX,рўйхат!$CX:$CX,$B$140,рўйхат!$D:$D,$C130)</f>
        <v/>
      </c>
      <c r="BP130" s="36">
        <f>SUMIFS(рўйхат!BY:BY,рўйхат!$CX:$CX,$B$140,рўйхат!$D:$D,$C130)</f>
        <v/>
      </c>
      <c r="BQ130" s="35">
        <f>SUMIFS(рўйхат!BZ:BZ,рўйхат!$CX:$CX,$B$140,рўйхат!$D:$D,$C130)</f>
        <v/>
      </c>
      <c r="BR130" s="36">
        <f>SUMIFS(рўйхат!CA:CA,рўйхат!$CX:$CX,$B$140,рўйхат!$D:$D,$C130)</f>
        <v/>
      </c>
      <c r="BS130" s="35">
        <f>SUMIFS(рўйхат!CB:CB,рўйхат!$CX:$CX,$B$140,рўйхат!$D:$D,$C130)</f>
        <v/>
      </c>
      <c r="BT130" s="36">
        <f>SUMIFS(рўйхат!CC:CC,рўйхат!$CX:$CX,$B$140,рўйхат!$D:$D,$C130)</f>
        <v/>
      </c>
      <c r="BU130" s="35">
        <f>SUMIFS(рўйхат!CD:CD,рўйхат!$CX:$CX,$B$140,рўйхат!$D:$D,$C130)</f>
        <v/>
      </c>
      <c r="BV130" s="36">
        <f>SUMIFS(рўйхат!CE:CE,рўйхат!$CX:$CX,$B$140,рўйхат!$D:$D,$C130)</f>
        <v/>
      </c>
      <c r="BW130" s="35">
        <f>SUMIFS(рўйхат!CH:CH,рўйхат!$CX:$CX,$B$140,рўйхат!$D:$D,$C130)</f>
        <v/>
      </c>
      <c r="BX130" s="36">
        <f>SUMIFS(рўйхат!CI:CI,рўйхат!$CX:$CX,$B$140,рўйхат!$D:$D,$C130)</f>
        <v/>
      </c>
      <c r="BY130" s="35">
        <f>SUMIFS(рўйхат!CJ:CJ,рўйхат!$CX:$CX,$B$140,рўйхат!$D:$D,$C130)</f>
        <v/>
      </c>
      <c r="BZ130" s="36">
        <f>SUMIFS(рўйхат!CK:CK,рўйхат!$CX:$CX,$B$140,рўйхат!$D:$D,$C130)</f>
        <v/>
      </c>
      <c r="CA130" s="35">
        <f>SUMIFS(рўйхат!CL:CL,рўйхат!$CX:$CX,$B$140,рўйхат!$D:$D,$C130)</f>
        <v/>
      </c>
      <c r="CB130" s="36">
        <f>SUMIFS(рўйхат!CM:CM,рўйхат!$CX:$CX,$B$140,рўйхат!$D:$D,$C130)</f>
        <v/>
      </c>
      <c r="CC130" s="35">
        <f>SUMIFS(рўйхат!CN:CN,рўйхат!$CX:$CX,$B$140,рўйхат!$D:$D,$C130)</f>
        <v/>
      </c>
      <c r="CD130" s="36">
        <f>SUMIFS(рўйхат!CO:CO,рўйхат!$CX:$CX,$B$140,рўйхат!$D:$D,$C130)</f>
        <v/>
      </c>
      <c r="CE130" s="77">
        <f>IFERROR(BE130/(Q130+BE130),0)</f>
        <v/>
      </c>
      <c r="CF130" s="78">
        <f>IFERROR(BF130/(R130+BF130),0)</f>
        <v/>
      </c>
    </row>
    <row r="131" hidden="1" outlineLevel="1" ht="30" customFormat="1" customHeight="1" s="8">
      <c r="A131" s="39" t="n"/>
      <c r="B131" s="50" t="n">
        <v>57</v>
      </c>
      <c r="C131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31" s="51" t="n"/>
      <c r="E131" s="35">
        <f>SUMIFS(рўйхат!F:F,рўйхат!$CX:$CX,$B$140,рўйхат!$D:$D,$C131)</f>
        <v/>
      </c>
      <c r="F131" s="36">
        <f>SUMIFS(рўйхат!G:G,рўйхат!$CX:$CX,$B$140,рўйхат!$D:$D,$C131)</f>
        <v/>
      </c>
      <c r="G131" s="35">
        <f>SUMIFS(рўйхат!H:H,рўйхат!$CX:$CX,$B$140,рўйхат!$D:$D,$C131)</f>
        <v/>
      </c>
      <c r="H131" s="36">
        <f>SUMIFS(рўйхат!I:I,рўйхат!$CX:$CX,$B$140,рўйхат!$D:$D,$C131)</f>
        <v/>
      </c>
      <c r="I131" s="35">
        <f>SUMIFS(рўйхат!J:J,рўйхат!$CX:$CX,$B$140,рўйхат!$D:$D,$C131)</f>
        <v/>
      </c>
      <c r="J131" s="36">
        <f>SUMIFS(рўйхат!K:K,рўйхат!$CX:$CX,$B$140,рўйхат!$D:$D,$C131)</f>
        <v/>
      </c>
      <c r="K131" s="35">
        <f>SUMIFS(рўйхат!L:L,рўйхат!$CX:$CX,$B$140,рўйхат!$D:$D,$C131)</f>
        <v/>
      </c>
      <c r="L131" s="36">
        <f>SUMIFS(рўйхат!M:M,рўйхат!$CX:$CX,$B$140,рўйхат!$D:$D,$C131)</f>
        <v/>
      </c>
      <c r="M131" s="35">
        <f>SUMIFS(рўйхат!N:N,рўйхат!$CX:$CX,$B$140,рўйхат!$D:$D,$C131)</f>
        <v/>
      </c>
      <c r="N131" s="36">
        <f>SUMIFS(рўйхат!O:O,рўйхат!$CX:$CX,$B$140,рўйхат!$D:$D,$C131)</f>
        <v/>
      </c>
      <c r="O131" s="34">
        <f>IFERROR(M131/E131,0)</f>
        <v/>
      </c>
      <c r="P131" s="34">
        <f>IFERROR(N131/F131,0)</f>
        <v/>
      </c>
      <c r="Q131" s="35">
        <f>SUMIFS(рўйхат!P:P,рўйхат!$CX:$CX,$B$140,рўйхат!$D:$D,$C131)</f>
        <v/>
      </c>
      <c r="R131" s="36">
        <f>SUMIFS(рўйхат!Q:Q,рўйхат!$CX:$CX,$B$140,рўйхат!$D:$D,$C131)</f>
        <v/>
      </c>
      <c r="S131" s="35">
        <f>SUMIFS(рўйхат!R:R,рўйхат!$CX:$CX,$B$140,рўйхат!$D:$D,$C131)</f>
        <v/>
      </c>
      <c r="T131" s="36">
        <f>SUMIFS(рўйхат!S:S,рўйхат!$CX:$CX,$B$140,рўйхат!$D:$D,$C131)</f>
        <v/>
      </c>
      <c r="U131" s="35">
        <f>SUMIFS(рўйхат!T:T,рўйхат!$CX:$CX,$B$140,рўйхат!$D:$D,$C131)</f>
        <v/>
      </c>
      <c r="V131" s="36">
        <f>SUMIFS(рўйхат!U:U,рўйхат!$CX:$CX,$B$140,рўйхат!$D:$D,$C131)</f>
        <v/>
      </c>
      <c r="W131" s="35">
        <f>SUMIFS(рўйхат!V:V,рўйхат!$CX:$CX,$B$140,рўйхат!$D:$D,$C131)</f>
        <v/>
      </c>
      <c r="X131" s="36">
        <f>SUMIFS(рўйхат!W:W,рўйхат!$CX:$CX,$B$140,рўйхат!$D:$D,$C131)</f>
        <v/>
      </c>
      <c r="Y131" s="35">
        <f>SUMIFS(рўйхат!X:X,рўйхат!$CX:$CX,$B$140,рўйхат!$D:$D,$C131)</f>
        <v/>
      </c>
      <c r="Z131" s="36">
        <f>SUMIFS(рўйхат!Y:Y,рўйхат!$CX:$CX,$B$140,рўйхат!$D:$D,$C131)</f>
        <v/>
      </c>
      <c r="AA131" s="35">
        <f>SUMIFS(рўйхат!Z:Z,рўйхат!$CX:$CX,$B$140,рўйхат!$D:$D,$C131)</f>
        <v/>
      </c>
      <c r="AB131" s="36">
        <f>SUMIFS(рўйхат!AA:AA,рўйхат!$CX:$CX,$B$140,рўйхат!$D:$D,$C131)</f>
        <v/>
      </c>
      <c r="AC131" s="35">
        <f>SUMIFS(рўйхат!AB:AB,рўйхат!$CX:$CX,$B$140,рўйхат!$D:$D,$C131)</f>
        <v/>
      </c>
      <c r="AD131" s="36">
        <f>SUMIFS(рўйхат!AC:AC,рўйхат!$CX:$CX,$B$140,рўйхат!$D:$D,$C131)</f>
        <v/>
      </c>
      <c r="AE131" s="35">
        <f>SUMIFS(рўйхат!AD:AD,рўйхат!$CX:$CX,$B$140,рўйхат!$D:$D,$C131)</f>
        <v/>
      </c>
      <c r="AF131" s="36">
        <f>SUMIFS(рўйхат!AE:AE,рўйхат!$CX:$CX,$B$140,рўйхат!$D:$D,$C131)</f>
        <v/>
      </c>
      <c r="AG131" s="35">
        <f>SUMIFS(рўйхат!AH:AH,рўйхат!$CX:$CX,$B$140,рўйхат!$D:$D,$C131)</f>
        <v/>
      </c>
      <c r="AH131" s="36">
        <f>SUMIFS(рўйхат!AI:AI,рўйхат!$CX:$CX,$B$140,рўйхат!$D:$D,$C131)</f>
        <v/>
      </c>
      <c r="AI131" s="35">
        <f>SUMIFS(рўйхат!AJ:AJ,рўйхат!$CX:$CX,$B$140,рўйхат!$D:$D,$C131)</f>
        <v/>
      </c>
      <c r="AJ131" s="36">
        <f>SUMIFS(рўйхат!AK:AK,рўйхат!$CX:$CX,$B$140,рўйхат!$D:$D,$C131)</f>
        <v/>
      </c>
      <c r="AK131" s="35">
        <f>SUMIFS(рўйхат!AL:AL,рўйхат!$CX:$CX,$B$140,рўйхат!$D:$D,$C131)</f>
        <v/>
      </c>
      <c r="AL131" s="36">
        <f>SUMIFS(рўйхат!AM:AM,рўйхат!$CX:$CX,$B$140,рўйхат!$D:$D,$C131)</f>
        <v/>
      </c>
      <c r="AM131" s="77">
        <f>IFERROR(Q131/E131,0)</f>
        <v/>
      </c>
      <c r="AN131" s="77">
        <f>IFERROR(R131/F131,0)</f>
        <v/>
      </c>
      <c r="AO131" s="35">
        <f>SUMIFS(рўйхат!AX:AX,рўйхат!$CX:$CX,$B$140,рўйхат!$D:$D,$C131)</f>
        <v/>
      </c>
      <c r="AP131" s="36">
        <f>SUMIFS(рўйхат!AY:AY,рўйхат!$CX:$CX,$B$140,рўйхат!$D:$D,$C131)</f>
        <v/>
      </c>
      <c r="AQ131" s="35">
        <f>SUMIFS(рўйхат!AZ:AZ,рўйхат!$CX:$CX,$B$140,рўйхат!$D:$D,$C131)</f>
        <v/>
      </c>
      <c r="AR131" s="36">
        <f>SUMIFS(рўйхат!BA:BA,рўйхат!$CX:$CX,$B$140,рўйхат!$D:$D,$C131)</f>
        <v/>
      </c>
      <c r="AS131" s="35">
        <f>SUMIFS(рўйхат!BB:BB,рўйхат!$CX:$CX,$B$140,рўйхат!$D:$D,$C131)</f>
        <v/>
      </c>
      <c r="AT131" s="36">
        <f>SUMIFS(рўйхат!BC:BC,рўйхат!$CX:$CX,$B$140,рўйхат!$D:$D,$C131)</f>
        <v/>
      </c>
      <c r="AU131" s="35">
        <f>SUMIFS(рўйхат!BD:BD,рўйхат!$CX:$CX,$B$140,рўйхат!$D:$D,$C131)</f>
        <v/>
      </c>
      <c r="AV131" s="36">
        <f>SUMIFS(рўйхат!BE:BE,рўйхат!$CX:$CX,$B$140,рўйхат!$D:$D,$C131)</f>
        <v/>
      </c>
      <c r="AW131" s="35">
        <f>SUMIFS(рўйхат!BF:BF,рўйхат!$CX:$CX,$B$140,рўйхат!$D:$D,$C131)</f>
        <v/>
      </c>
      <c r="AX131" s="36">
        <f>SUMIFS(рўйхат!BG:BG,рўйхат!$CX:$CX,$B$140,рўйхат!$D:$D,$C131)</f>
        <v/>
      </c>
      <c r="AY131" s="35">
        <f>SUMIFS(рўйхат!BH:BH,рўйхат!$CX:$CX,$B$140,рўйхат!$D:$D,$C131)</f>
        <v/>
      </c>
      <c r="AZ131" s="36">
        <f>SUMIFS(рўйхат!BI:BI,рўйхат!$CX:$CX,$B$140,рўйхат!$D:$D,$C131)</f>
        <v/>
      </c>
      <c r="BA131" s="35">
        <f>SUMIFS(рўйхат!BJ:BJ,рўйхат!$CX:$CX,$B$140,рўйхат!$D:$D,$C131)</f>
        <v/>
      </c>
      <c r="BB131" s="36">
        <f>SUMIFS(рўйхат!BK:BK,рўйхат!$CX:$CX,$B$140,рўйхат!$D:$D,$C131)</f>
        <v/>
      </c>
      <c r="BC131" s="77">
        <f>IFERROR(AO131/E131,0)</f>
        <v/>
      </c>
      <c r="BD131" s="77">
        <f>IFERROR(AP131/F131,0)</f>
        <v/>
      </c>
      <c r="BE131" s="35">
        <f>SUMIFS(рўйхат!BL:BL,рўйхат!$CX:$CX,$B$140,рўйхат!$D:$D,$C131)</f>
        <v/>
      </c>
      <c r="BF131" s="36">
        <f>SUMIFS(рўйхат!BM:BM,рўйхат!$CX:$CX,$B$140,рўйхат!$D:$D,$C131)</f>
        <v/>
      </c>
      <c r="BG131" s="35">
        <f>SUMIFS(рўйхат!BN:BN,рўйхат!$CX:$CX,$B$140,рўйхат!$D:$D,$C131)</f>
        <v/>
      </c>
      <c r="BH131" s="36">
        <f>SUMIFS(рўйхат!BO:BO,рўйхат!$CX:$CX,$B$140,рўйхат!$D:$D,$C131)</f>
        <v/>
      </c>
      <c r="BI131" s="35">
        <f>SUMIFS(рўйхат!BP:BP,рўйхат!$CX:$CX,$B$140,рўйхат!$D:$D,$C131)</f>
        <v/>
      </c>
      <c r="BJ131" s="36">
        <f>SUMIFS(рўйхат!BQ:BQ,рўйхат!$CX:$CX,$B$140,рўйхат!$D:$D,$C131)</f>
        <v/>
      </c>
      <c r="BK131" s="35">
        <f>SUMIFS(рўйхат!BR:BR,рўйхат!$CX:$CX,$B$140,рўйхат!$D:$D,$C131)</f>
        <v/>
      </c>
      <c r="BL131" s="36">
        <f>SUMIFS(рўйхат!BS:BS,рўйхат!$CX:$CX,$B$140,рўйхат!$D:$D,$C131)</f>
        <v/>
      </c>
      <c r="BM131" s="35">
        <f>SUMIFS(рўйхат!BT:BT,рўйхат!$CX:$CX,$B$140,рўйхат!$D:$D,$C131)</f>
        <v/>
      </c>
      <c r="BN131" s="36">
        <f>SUMIFS(рўйхат!BU:BU,рўйхат!$CX:$CX,$B$140,рўйхат!$D:$D,$C131)</f>
        <v/>
      </c>
      <c r="BO131" s="35">
        <f>SUMIFS(рўйхат!BX:BX,рўйхат!$CX:$CX,$B$140,рўйхат!$D:$D,$C131)</f>
        <v/>
      </c>
      <c r="BP131" s="36">
        <f>SUMIFS(рўйхат!BY:BY,рўйхат!$CX:$CX,$B$140,рўйхат!$D:$D,$C131)</f>
        <v/>
      </c>
      <c r="BQ131" s="35">
        <f>SUMIFS(рўйхат!BZ:BZ,рўйхат!$CX:$CX,$B$140,рўйхат!$D:$D,$C131)</f>
        <v/>
      </c>
      <c r="BR131" s="36">
        <f>SUMIFS(рўйхат!CA:CA,рўйхат!$CX:$CX,$B$140,рўйхат!$D:$D,$C131)</f>
        <v/>
      </c>
      <c r="BS131" s="35">
        <f>SUMIFS(рўйхат!CB:CB,рўйхат!$CX:$CX,$B$140,рўйхат!$D:$D,$C131)</f>
        <v/>
      </c>
      <c r="BT131" s="36">
        <f>SUMIFS(рўйхат!CC:CC,рўйхат!$CX:$CX,$B$140,рўйхат!$D:$D,$C131)</f>
        <v/>
      </c>
      <c r="BU131" s="35">
        <f>SUMIFS(рўйхат!CD:CD,рўйхат!$CX:$CX,$B$140,рўйхат!$D:$D,$C131)</f>
        <v/>
      </c>
      <c r="BV131" s="36">
        <f>SUMIFS(рўйхат!CE:CE,рўйхат!$CX:$CX,$B$140,рўйхат!$D:$D,$C131)</f>
        <v/>
      </c>
      <c r="BW131" s="35">
        <f>SUMIFS(рўйхат!CH:CH,рўйхат!$CX:$CX,$B$140,рўйхат!$D:$D,$C131)</f>
        <v/>
      </c>
      <c r="BX131" s="36">
        <f>SUMIFS(рўйхат!CI:CI,рўйхат!$CX:$CX,$B$140,рўйхат!$D:$D,$C131)</f>
        <v/>
      </c>
      <c r="BY131" s="35">
        <f>SUMIFS(рўйхат!CJ:CJ,рўйхат!$CX:$CX,$B$140,рўйхат!$D:$D,$C131)</f>
        <v/>
      </c>
      <c r="BZ131" s="36">
        <f>SUMIFS(рўйхат!CK:CK,рўйхат!$CX:$CX,$B$140,рўйхат!$D:$D,$C131)</f>
        <v/>
      </c>
      <c r="CA131" s="35">
        <f>SUMIFS(рўйхат!CL:CL,рўйхат!$CX:$CX,$B$140,рўйхат!$D:$D,$C131)</f>
        <v/>
      </c>
      <c r="CB131" s="36">
        <f>SUMIFS(рўйхат!CM:CM,рўйхат!$CX:$CX,$B$140,рўйхат!$D:$D,$C131)</f>
        <v/>
      </c>
      <c r="CC131" s="35">
        <f>SUMIFS(рўйхат!CN:CN,рўйхат!$CX:$CX,$B$140,рўйхат!$D:$D,$C131)</f>
        <v/>
      </c>
      <c r="CD131" s="36">
        <f>SUMIFS(рўйхат!CO:CO,рўйхат!$CX:$CX,$B$140,рўйхат!$D:$D,$C131)</f>
        <v/>
      </c>
      <c r="CE131" s="77">
        <f>IFERROR(BE131/(Q131+BE131),0)</f>
        <v/>
      </c>
      <c r="CF131" s="78">
        <f>IFERROR(BF131/(R131+BF131),0)</f>
        <v/>
      </c>
    </row>
    <row r="132" hidden="1" outlineLevel="1" ht="30" customFormat="1" customHeight="1" s="8">
      <c r="A132" s="39" t="n"/>
      <c r="B132" s="50" t="n">
        <v>58</v>
      </c>
      <c r="C132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32" s="51" t="n"/>
      <c r="E132" s="35">
        <f>SUMIFS(рўйхат!F:F,рўйхат!$CX:$CX,$B$140,рўйхат!$D:$D,$C132)</f>
        <v/>
      </c>
      <c r="F132" s="36">
        <f>SUMIFS(рўйхат!G:G,рўйхат!$CX:$CX,$B$140,рўйхат!$D:$D,$C132)</f>
        <v/>
      </c>
      <c r="G132" s="35">
        <f>SUMIFS(рўйхат!H:H,рўйхат!$CX:$CX,$B$140,рўйхат!$D:$D,$C132)</f>
        <v/>
      </c>
      <c r="H132" s="36">
        <f>SUMIFS(рўйхат!I:I,рўйхат!$CX:$CX,$B$140,рўйхат!$D:$D,$C132)</f>
        <v/>
      </c>
      <c r="I132" s="35">
        <f>SUMIFS(рўйхат!J:J,рўйхат!$CX:$CX,$B$140,рўйхат!$D:$D,$C132)</f>
        <v/>
      </c>
      <c r="J132" s="36">
        <f>SUMIFS(рўйхат!K:K,рўйхат!$CX:$CX,$B$140,рўйхат!$D:$D,$C132)</f>
        <v/>
      </c>
      <c r="K132" s="35">
        <f>SUMIFS(рўйхат!L:L,рўйхат!$CX:$CX,$B$140,рўйхат!$D:$D,$C132)</f>
        <v/>
      </c>
      <c r="L132" s="36">
        <f>SUMIFS(рўйхат!M:M,рўйхат!$CX:$CX,$B$140,рўйхат!$D:$D,$C132)</f>
        <v/>
      </c>
      <c r="M132" s="35">
        <f>SUMIFS(рўйхат!N:N,рўйхат!$CX:$CX,$B$140,рўйхат!$D:$D,$C132)</f>
        <v/>
      </c>
      <c r="N132" s="36">
        <f>SUMIFS(рўйхат!O:O,рўйхат!$CX:$CX,$B$140,рўйхат!$D:$D,$C132)</f>
        <v/>
      </c>
      <c r="O132" s="34">
        <f>IFERROR(M132/E132,0)</f>
        <v/>
      </c>
      <c r="P132" s="34">
        <f>IFERROR(N132/F132,0)</f>
        <v/>
      </c>
      <c r="Q132" s="35">
        <f>SUMIFS(рўйхат!P:P,рўйхат!$CX:$CX,$B$140,рўйхат!$D:$D,$C132)</f>
        <v/>
      </c>
      <c r="R132" s="36">
        <f>SUMIFS(рўйхат!Q:Q,рўйхат!$CX:$CX,$B$140,рўйхат!$D:$D,$C132)</f>
        <v/>
      </c>
      <c r="S132" s="35">
        <f>SUMIFS(рўйхат!R:R,рўйхат!$CX:$CX,$B$140,рўйхат!$D:$D,$C132)</f>
        <v/>
      </c>
      <c r="T132" s="36">
        <f>SUMIFS(рўйхат!S:S,рўйхат!$CX:$CX,$B$140,рўйхат!$D:$D,$C132)</f>
        <v/>
      </c>
      <c r="U132" s="35">
        <f>SUMIFS(рўйхат!T:T,рўйхат!$CX:$CX,$B$140,рўйхат!$D:$D,$C132)</f>
        <v/>
      </c>
      <c r="V132" s="36">
        <f>SUMIFS(рўйхат!U:U,рўйхат!$CX:$CX,$B$140,рўйхат!$D:$D,$C132)</f>
        <v/>
      </c>
      <c r="W132" s="35">
        <f>SUMIFS(рўйхат!V:V,рўйхат!$CX:$CX,$B$140,рўйхат!$D:$D,$C132)</f>
        <v/>
      </c>
      <c r="X132" s="36">
        <f>SUMIFS(рўйхат!W:W,рўйхат!$CX:$CX,$B$140,рўйхат!$D:$D,$C132)</f>
        <v/>
      </c>
      <c r="Y132" s="35">
        <f>SUMIFS(рўйхат!X:X,рўйхат!$CX:$CX,$B$140,рўйхат!$D:$D,$C132)</f>
        <v/>
      </c>
      <c r="Z132" s="36">
        <f>SUMIFS(рўйхат!Y:Y,рўйхат!$CX:$CX,$B$140,рўйхат!$D:$D,$C132)</f>
        <v/>
      </c>
      <c r="AA132" s="35">
        <f>SUMIFS(рўйхат!Z:Z,рўйхат!$CX:$CX,$B$140,рўйхат!$D:$D,$C132)</f>
        <v/>
      </c>
      <c r="AB132" s="36">
        <f>SUMIFS(рўйхат!AA:AA,рўйхат!$CX:$CX,$B$140,рўйхат!$D:$D,$C132)</f>
        <v/>
      </c>
      <c r="AC132" s="35">
        <f>SUMIFS(рўйхат!AB:AB,рўйхат!$CX:$CX,$B$140,рўйхат!$D:$D,$C132)</f>
        <v/>
      </c>
      <c r="AD132" s="36">
        <f>SUMIFS(рўйхат!AC:AC,рўйхат!$CX:$CX,$B$140,рўйхат!$D:$D,$C132)</f>
        <v/>
      </c>
      <c r="AE132" s="35">
        <f>SUMIFS(рўйхат!AD:AD,рўйхат!$CX:$CX,$B$140,рўйхат!$D:$D,$C132)</f>
        <v/>
      </c>
      <c r="AF132" s="36">
        <f>SUMIFS(рўйхат!AE:AE,рўйхат!$CX:$CX,$B$140,рўйхат!$D:$D,$C132)</f>
        <v/>
      </c>
      <c r="AG132" s="35">
        <f>SUMIFS(рўйхат!AH:AH,рўйхат!$CX:$CX,$B$140,рўйхат!$D:$D,$C132)</f>
        <v/>
      </c>
      <c r="AH132" s="36">
        <f>SUMIFS(рўйхат!AI:AI,рўйхат!$CX:$CX,$B$140,рўйхат!$D:$D,$C132)</f>
        <v/>
      </c>
      <c r="AI132" s="35">
        <f>SUMIFS(рўйхат!AJ:AJ,рўйхат!$CX:$CX,$B$140,рўйхат!$D:$D,$C132)</f>
        <v/>
      </c>
      <c r="AJ132" s="36">
        <f>SUMIFS(рўйхат!AK:AK,рўйхат!$CX:$CX,$B$140,рўйхат!$D:$D,$C132)</f>
        <v/>
      </c>
      <c r="AK132" s="35">
        <f>SUMIFS(рўйхат!AL:AL,рўйхат!$CX:$CX,$B$140,рўйхат!$D:$D,$C132)</f>
        <v/>
      </c>
      <c r="AL132" s="36">
        <f>SUMIFS(рўйхат!AM:AM,рўйхат!$CX:$CX,$B$140,рўйхат!$D:$D,$C132)</f>
        <v/>
      </c>
      <c r="AM132" s="77">
        <f>IFERROR(Q132/E132,0)</f>
        <v/>
      </c>
      <c r="AN132" s="77">
        <f>IFERROR(R132/F132,0)</f>
        <v/>
      </c>
      <c r="AO132" s="35">
        <f>SUMIFS(рўйхат!AX:AX,рўйхат!$CX:$CX,$B$140,рўйхат!$D:$D,$C132)</f>
        <v/>
      </c>
      <c r="AP132" s="36">
        <f>SUMIFS(рўйхат!AY:AY,рўйхат!$CX:$CX,$B$140,рўйхат!$D:$D,$C132)</f>
        <v/>
      </c>
      <c r="AQ132" s="35">
        <f>SUMIFS(рўйхат!AZ:AZ,рўйхат!$CX:$CX,$B$140,рўйхат!$D:$D,$C132)</f>
        <v/>
      </c>
      <c r="AR132" s="36">
        <f>SUMIFS(рўйхат!BA:BA,рўйхат!$CX:$CX,$B$140,рўйхат!$D:$D,$C132)</f>
        <v/>
      </c>
      <c r="AS132" s="35">
        <f>SUMIFS(рўйхат!BB:BB,рўйхат!$CX:$CX,$B$140,рўйхат!$D:$D,$C132)</f>
        <v/>
      </c>
      <c r="AT132" s="36">
        <f>SUMIFS(рўйхат!BC:BC,рўйхат!$CX:$CX,$B$140,рўйхат!$D:$D,$C132)</f>
        <v/>
      </c>
      <c r="AU132" s="35">
        <f>SUMIFS(рўйхат!BD:BD,рўйхат!$CX:$CX,$B$140,рўйхат!$D:$D,$C132)</f>
        <v/>
      </c>
      <c r="AV132" s="36">
        <f>SUMIFS(рўйхат!BE:BE,рўйхат!$CX:$CX,$B$140,рўйхат!$D:$D,$C132)</f>
        <v/>
      </c>
      <c r="AW132" s="35">
        <f>SUMIFS(рўйхат!BF:BF,рўйхат!$CX:$CX,$B$140,рўйхат!$D:$D,$C132)</f>
        <v/>
      </c>
      <c r="AX132" s="36">
        <f>SUMIFS(рўйхат!BG:BG,рўйхат!$CX:$CX,$B$140,рўйхат!$D:$D,$C132)</f>
        <v/>
      </c>
      <c r="AY132" s="35">
        <f>SUMIFS(рўйхат!BH:BH,рўйхат!$CX:$CX,$B$140,рўйхат!$D:$D,$C132)</f>
        <v/>
      </c>
      <c r="AZ132" s="36">
        <f>SUMIFS(рўйхат!BI:BI,рўйхат!$CX:$CX,$B$140,рўйхат!$D:$D,$C132)</f>
        <v/>
      </c>
      <c r="BA132" s="35">
        <f>SUMIFS(рўйхат!BJ:BJ,рўйхат!$CX:$CX,$B$140,рўйхат!$D:$D,$C132)</f>
        <v/>
      </c>
      <c r="BB132" s="36">
        <f>SUMIFS(рўйхат!BK:BK,рўйхат!$CX:$CX,$B$140,рўйхат!$D:$D,$C132)</f>
        <v/>
      </c>
      <c r="BC132" s="77">
        <f>IFERROR(AO132/E132,0)</f>
        <v/>
      </c>
      <c r="BD132" s="77">
        <f>IFERROR(AP132/F132,0)</f>
        <v/>
      </c>
      <c r="BE132" s="35">
        <f>SUMIFS(рўйхат!BL:BL,рўйхат!$CX:$CX,$B$140,рўйхат!$D:$D,$C132)</f>
        <v/>
      </c>
      <c r="BF132" s="36">
        <f>SUMIFS(рўйхат!BM:BM,рўйхат!$CX:$CX,$B$140,рўйхат!$D:$D,$C132)</f>
        <v/>
      </c>
      <c r="BG132" s="35">
        <f>SUMIFS(рўйхат!BN:BN,рўйхат!$CX:$CX,$B$140,рўйхат!$D:$D,$C132)</f>
        <v/>
      </c>
      <c r="BH132" s="36">
        <f>SUMIFS(рўйхат!BO:BO,рўйхат!$CX:$CX,$B$140,рўйхат!$D:$D,$C132)</f>
        <v/>
      </c>
      <c r="BI132" s="35">
        <f>SUMIFS(рўйхат!BP:BP,рўйхат!$CX:$CX,$B$140,рўйхат!$D:$D,$C132)</f>
        <v/>
      </c>
      <c r="BJ132" s="36">
        <f>SUMIFS(рўйхат!BQ:BQ,рўйхат!$CX:$CX,$B$140,рўйхат!$D:$D,$C132)</f>
        <v/>
      </c>
      <c r="BK132" s="35">
        <f>SUMIFS(рўйхат!BR:BR,рўйхат!$CX:$CX,$B$140,рўйхат!$D:$D,$C132)</f>
        <v/>
      </c>
      <c r="BL132" s="36">
        <f>SUMIFS(рўйхат!BS:BS,рўйхат!$CX:$CX,$B$140,рўйхат!$D:$D,$C132)</f>
        <v/>
      </c>
      <c r="BM132" s="35">
        <f>SUMIFS(рўйхат!BT:BT,рўйхат!$CX:$CX,$B$140,рўйхат!$D:$D,$C132)</f>
        <v/>
      </c>
      <c r="BN132" s="36">
        <f>SUMIFS(рўйхат!BU:BU,рўйхат!$CX:$CX,$B$140,рўйхат!$D:$D,$C132)</f>
        <v/>
      </c>
      <c r="BO132" s="35">
        <f>SUMIFS(рўйхат!BX:BX,рўйхат!$CX:$CX,$B$140,рўйхат!$D:$D,$C132)</f>
        <v/>
      </c>
      <c r="BP132" s="36">
        <f>SUMIFS(рўйхат!BY:BY,рўйхат!$CX:$CX,$B$140,рўйхат!$D:$D,$C132)</f>
        <v/>
      </c>
      <c r="BQ132" s="35">
        <f>SUMIFS(рўйхат!BZ:BZ,рўйхат!$CX:$CX,$B$140,рўйхат!$D:$D,$C132)</f>
        <v/>
      </c>
      <c r="BR132" s="36">
        <f>SUMIFS(рўйхат!CA:CA,рўйхат!$CX:$CX,$B$140,рўйхат!$D:$D,$C132)</f>
        <v/>
      </c>
      <c r="BS132" s="35">
        <f>SUMIFS(рўйхат!CB:CB,рўйхат!$CX:$CX,$B$140,рўйхат!$D:$D,$C132)</f>
        <v/>
      </c>
      <c r="BT132" s="36">
        <f>SUMIFS(рўйхат!CC:CC,рўйхат!$CX:$CX,$B$140,рўйхат!$D:$D,$C132)</f>
        <v/>
      </c>
      <c r="BU132" s="35">
        <f>SUMIFS(рўйхат!CD:CD,рўйхат!$CX:$CX,$B$140,рўйхат!$D:$D,$C132)</f>
        <v/>
      </c>
      <c r="BV132" s="36">
        <f>SUMIFS(рўйхат!CE:CE,рўйхат!$CX:$CX,$B$140,рўйхат!$D:$D,$C132)</f>
        <v/>
      </c>
      <c r="BW132" s="35">
        <f>SUMIFS(рўйхат!CH:CH,рўйхат!$CX:$CX,$B$140,рўйхат!$D:$D,$C132)</f>
        <v/>
      </c>
      <c r="BX132" s="36">
        <f>SUMIFS(рўйхат!CI:CI,рўйхат!$CX:$CX,$B$140,рўйхат!$D:$D,$C132)</f>
        <v/>
      </c>
      <c r="BY132" s="35">
        <f>SUMIFS(рўйхат!CJ:CJ,рўйхат!$CX:$CX,$B$140,рўйхат!$D:$D,$C132)</f>
        <v/>
      </c>
      <c r="BZ132" s="36">
        <f>SUMIFS(рўйхат!CK:CK,рўйхат!$CX:$CX,$B$140,рўйхат!$D:$D,$C132)</f>
        <v/>
      </c>
      <c r="CA132" s="35">
        <f>SUMIFS(рўйхат!CL:CL,рўйхат!$CX:$CX,$B$140,рўйхат!$D:$D,$C132)</f>
        <v/>
      </c>
      <c r="CB132" s="36">
        <f>SUMIFS(рўйхат!CM:CM,рўйхат!$CX:$CX,$B$140,рўйхат!$D:$D,$C132)</f>
        <v/>
      </c>
      <c r="CC132" s="35">
        <f>SUMIFS(рўйхат!CN:CN,рўйхат!$CX:$CX,$B$140,рўйхат!$D:$D,$C132)</f>
        <v/>
      </c>
      <c r="CD132" s="36">
        <f>SUMIFS(рўйхат!CO:CO,рўйхат!$CX:$CX,$B$140,рўйхат!$D:$D,$C132)</f>
        <v/>
      </c>
      <c r="CE132" s="77">
        <f>IFERROR(BE132/(Q132+BE132),0)</f>
        <v/>
      </c>
      <c r="CF132" s="78">
        <f>IFERROR(BF132/(R132+BF132),0)</f>
        <v/>
      </c>
    </row>
    <row r="133" hidden="1" outlineLevel="1" ht="30" customFormat="1" customHeight="1" s="8">
      <c r="A133" s="39" t="n"/>
      <c r="B133" s="50" t="n">
        <v>59</v>
      </c>
      <c r="C133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33" s="51" t="n"/>
      <c r="E133" s="35">
        <f>SUMIFS(рўйхат!F:F,рўйхат!$CX:$CX,$B$140,рўйхат!$D:$D,$C133)</f>
        <v/>
      </c>
      <c r="F133" s="36">
        <f>SUMIFS(рўйхат!G:G,рўйхат!$CX:$CX,$B$140,рўйхат!$D:$D,$C133)</f>
        <v/>
      </c>
      <c r="G133" s="35">
        <f>SUMIFS(рўйхат!H:H,рўйхат!$CX:$CX,$B$140,рўйхат!$D:$D,$C133)</f>
        <v/>
      </c>
      <c r="H133" s="36">
        <f>SUMIFS(рўйхат!I:I,рўйхат!$CX:$CX,$B$140,рўйхат!$D:$D,$C133)</f>
        <v/>
      </c>
      <c r="I133" s="35">
        <f>SUMIFS(рўйхат!J:J,рўйхат!$CX:$CX,$B$140,рўйхат!$D:$D,$C133)</f>
        <v/>
      </c>
      <c r="J133" s="36">
        <f>SUMIFS(рўйхат!K:K,рўйхат!$CX:$CX,$B$140,рўйхат!$D:$D,$C133)</f>
        <v/>
      </c>
      <c r="K133" s="35">
        <f>SUMIFS(рўйхат!L:L,рўйхат!$CX:$CX,$B$140,рўйхат!$D:$D,$C133)</f>
        <v/>
      </c>
      <c r="L133" s="36">
        <f>SUMIFS(рўйхат!M:M,рўйхат!$CX:$CX,$B$140,рўйхат!$D:$D,$C133)</f>
        <v/>
      </c>
      <c r="M133" s="35">
        <f>SUMIFS(рўйхат!N:N,рўйхат!$CX:$CX,$B$140,рўйхат!$D:$D,$C133)</f>
        <v/>
      </c>
      <c r="N133" s="36">
        <f>SUMIFS(рўйхат!O:O,рўйхат!$CX:$CX,$B$140,рўйхат!$D:$D,$C133)</f>
        <v/>
      </c>
      <c r="O133" s="34">
        <f>IFERROR(M133/E133,0)</f>
        <v/>
      </c>
      <c r="P133" s="34">
        <f>IFERROR(N133/F133,0)</f>
        <v/>
      </c>
      <c r="Q133" s="35">
        <f>SUMIFS(рўйхат!P:P,рўйхат!$CX:$CX,$B$140,рўйхат!$D:$D,$C133)</f>
        <v/>
      </c>
      <c r="R133" s="36">
        <f>SUMIFS(рўйхат!Q:Q,рўйхат!$CX:$CX,$B$140,рўйхат!$D:$D,$C133)</f>
        <v/>
      </c>
      <c r="S133" s="35">
        <f>SUMIFS(рўйхат!R:R,рўйхат!$CX:$CX,$B$140,рўйхат!$D:$D,$C133)</f>
        <v/>
      </c>
      <c r="T133" s="36">
        <f>SUMIFS(рўйхат!S:S,рўйхат!$CX:$CX,$B$140,рўйхат!$D:$D,$C133)</f>
        <v/>
      </c>
      <c r="U133" s="35">
        <f>SUMIFS(рўйхат!T:T,рўйхат!$CX:$CX,$B$140,рўйхат!$D:$D,$C133)</f>
        <v/>
      </c>
      <c r="V133" s="36">
        <f>SUMIFS(рўйхат!U:U,рўйхат!$CX:$CX,$B$140,рўйхат!$D:$D,$C133)</f>
        <v/>
      </c>
      <c r="W133" s="35">
        <f>SUMIFS(рўйхат!V:V,рўйхат!$CX:$CX,$B$140,рўйхат!$D:$D,$C133)</f>
        <v/>
      </c>
      <c r="X133" s="36">
        <f>SUMIFS(рўйхат!W:W,рўйхат!$CX:$CX,$B$140,рўйхат!$D:$D,$C133)</f>
        <v/>
      </c>
      <c r="Y133" s="35">
        <f>SUMIFS(рўйхат!X:X,рўйхат!$CX:$CX,$B$140,рўйхат!$D:$D,$C133)</f>
        <v/>
      </c>
      <c r="Z133" s="36">
        <f>SUMIFS(рўйхат!Y:Y,рўйхат!$CX:$CX,$B$140,рўйхат!$D:$D,$C133)</f>
        <v/>
      </c>
      <c r="AA133" s="35">
        <f>SUMIFS(рўйхат!Z:Z,рўйхат!$CX:$CX,$B$140,рўйхат!$D:$D,$C133)</f>
        <v/>
      </c>
      <c r="AB133" s="36">
        <f>SUMIFS(рўйхат!AA:AA,рўйхат!$CX:$CX,$B$140,рўйхат!$D:$D,$C133)</f>
        <v/>
      </c>
      <c r="AC133" s="35">
        <f>SUMIFS(рўйхат!AB:AB,рўйхат!$CX:$CX,$B$140,рўйхат!$D:$D,$C133)</f>
        <v/>
      </c>
      <c r="AD133" s="36">
        <f>SUMIFS(рўйхат!AC:AC,рўйхат!$CX:$CX,$B$140,рўйхат!$D:$D,$C133)</f>
        <v/>
      </c>
      <c r="AE133" s="35">
        <f>SUMIFS(рўйхат!AD:AD,рўйхат!$CX:$CX,$B$140,рўйхат!$D:$D,$C133)</f>
        <v/>
      </c>
      <c r="AF133" s="36">
        <f>SUMIFS(рўйхат!AE:AE,рўйхат!$CX:$CX,$B$140,рўйхат!$D:$D,$C133)</f>
        <v/>
      </c>
      <c r="AG133" s="35">
        <f>SUMIFS(рўйхат!AH:AH,рўйхат!$CX:$CX,$B$140,рўйхат!$D:$D,$C133)</f>
        <v/>
      </c>
      <c r="AH133" s="36">
        <f>SUMIFS(рўйхат!AI:AI,рўйхат!$CX:$CX,$B$140,рўйхат!$D:$D,$C133)</f>
        <v/>
      </c>
      <c r="AI133" s="35">
        <f>SUMIFS(рўйхат!AJ:AJ,рўйхат!$CX:$CX,$B$140,рўйхат!$D:$D,$C133)</f>
        <v/>
      </c>
      <c r="AJ133" s="36">
        <f>SUMIFS(рўйхат!AK:AK,рўйхат!$CX:$CX,$B$140,рўйхат!$D:$D,$C133)</f>
        <v/>
      </c>
      <c r="AK133" s="35">
        <f>SUMIFS(рўйхат!AL:AL,рўйхат!$CX:$CX,$B$140,рўйхат!$D:$D,$C133)</f>
        <v/>
      </c>
      <c r="AL133" s="36">
        <f>SUMIFS(рўйхат!AM:AM,рўйхат!$CX:$CX,$B$140,рўйхат!$D:$D,$C133)</f>
        <v/>
      </c>
      <c r="AM133" s="77">
        <f>IFERROR(Q133/E133,0)</f>
        <v/>
      </c>
      <c r="AN133" s="77">
        <f>IFERROR(R133/F133,0)</f>
        <v/>
      </c>
      <c r="AO133" s="35">
        <f>SUMIFS(рўйхат!AX:AX,рўйхат!$CX:$CX,$B$140,рўйхат!$D:$D,$C133)</f>
        <v/>
      </c>
      <c r="AP133" s="36">
        <f>SUMIFS(рўйхат!AY:AY,рўйхат!$CX:$CX,$B$140,рўйхат!$D:$D,$C133)</f>
        <v/>
      </c>
      <c r="AQ133" s="35">
        <f>SUMIFS(рўйхат!AZ:AZ,рўйхат!$CX:$CX,$B$140,рўйхат!$D:$D,$C133)</f>
        <v/>
      </c>
      <c r="AR133" s="36">
        <f>SUMIFS(рўйхат!BA:BA,рўйхат!$CX:$CX,$B$140,рўйхат!$D:$D,$C133)</f>
        <v/>
      </c>
      <c r="AS133" s="35">
        <f>SUMIFS(рўйхат!BB:BB,рўйхат!$CX:$CX,$B$140,рўйхат!$D:$D,$C133)</f>
        <v/>
      </c>
      <c r="AT133" s="36">
        <f>SUMIFS(рўйхат!BC:BC,рўйхат!$CX:$CX,$B$140,рўйхат!$D:$D,$C133)</f>
        <v/>
      </c>
      <c r="AU133" s="35">
        <f>SUMIFS(рўйхат!BD:BD,рўйхат!$CX:$CX,$B$140,рўйхат!$D:$D,$C133)</f>
        <v/>
      </c>
      <c r="AV133" s="36">
        <f>SUMIFS(рўйхат!BE:BE,рўйхат!$CX:$CX,$B$140,рўйхат!$D:$D,$C133)</f>
        <v/>
      </c>
      <c r="AW133" s="35">
        <f>SUMIFS(рўйхат!BF:BF,рўйхат!$CX:$CX,$B$140,рўйхат!$D:$D,$C133)</f>
        <v/>
      </c>
      <c r="AX133" s="36">
        <f>SUMIFS(рўйхат!BG:BG,рўйхат!$CX:$CX,$B$140,рўйхат!$D:$D,$C133)</f>
        <v/>
      </c>
      <c r="AY133" s="35">
        <f>SUMIFS(рўйхат!BH:BH,рўйхат!$CX:$CX,$B$140,рўйхат!$D:$D,$C133)</f>
        <v/>
      </c>
      <c r="AZ133" s="36">
        <f>SUMIFS(рўйхат!BI:BI,рўйхат!$CX:$CX,$B$140,рўйхат!$D:$D,$C133)</f>
        <v/>
      </c>
      <c r="BA133" s="35">
        <f>SUMIFS(рўйхат!BJ:BJ,рўйхат!$CX:$CX,$B$140,рўйхат!$D:$D,$C133)</f>
        <v/>
      </c>
      <c r="BB133" s="36">
        <f>SUMIFS(рўйхат!BK:BK,рўйхат!$CX:$CX,$B$140,рўйхат!$D:$D,$C133)</f>
        <v/>
      </c>
      <c r="BC133" s="77">
        <f>IFERROR(AO133/E133,0)</f>
        <v/>
      </c>
      <c r="BD133" s="77">
        <f>IFERROR(AP133/F133,0)</f>
        <v/>
      </c>
      <c r="BE133" s="35">
        <f>SUMIFS(рўйхат!BL:BL,рўйхат!$CX:$CX,$B$140,рўйхат!$D:$D,$C133)</f>
        <v/>
      </c>
      <c r="BF133" s="36">
        <f>SUMIFS(рўйхат!BM:BM,рўйхат!$CX:$CX,$B$140,рўйхат!$D:$D,$C133)</f>
        <v/>
      </c>
      <c r="BG133" s="35">
        <f>SUMIFS(рўйхат!BN:BN,рўйхат!$CX:$CX,$B$140,рўйхат!$D:$D,$C133)</f>
        <v/>
      </c>
      <c r="BH133" s="36">
        <f>SUMIFS(рўйхат!BO:BO,рўйхат!$CX:$CX,$B$140,рўйхат!$D:$D,$C133)</f>
        <v/>
      </c>
      <c r="BI133" s="35">
        <f>SUMIFS(рўйхат!BP:BP,рўйхат!$CX:$CX,$B$140,рўйхат!$D:$D,$C133)</f>
        <v/>
      </c>
      <c r="BJ133" s="36">
        <f>SUMIFS(рўйхат!BQ:BQ,рўйхат!$CX:$CX,$B$140,рўйхат!$D:$D,$C133)</f>
        <v/>
      </c>
      <c r="BK133" s="35">
        <f>SUMIFS(рўйхат!BR:BR,рўйхат!$CX:$CX,$B$140,рўйхат!$D:$D,$C133)</f>
        <v/>
      </c>
      <c r="BL133" s="36">
        <f>SUMIFS(рўйхат!BS:BS,рўйхат!$CX:$CX,$B$140,рўйхат!$D:$D,$C133)</f>
        <v/>
      </c>
      <c r="BM133" s="35">
        <f>SUMIFS(рўйхат!BT:BT,рўйхат!$CX:$CX,$B$140,рўйхат!$D:$D,$C133)</f>
        <v/>
      </c>
      <c r="BN133" s="36">
        <f>SUMIFS(рўйхат!BU:BU,рўйхат!$CX:$CX,$B$140,рўйхат!$D:$D,$C133)</f>
        <v/>
      </c>
      <c r="BO133" s="35">
        <f>SUMIFS(рўйхат!BX:BX,рўйхат!$CX:$CX,$B$140,рўйхат!$D:$D,$C133)</f>
        <v/>
      </c>
      <c r="BP133" s="36">
        <f>SUMIFS(рўйхат!BY:BY,рўйхат!$CX:$CX,$B$140,рўйхат!$D:$D,$C133)</f>
        <v/>
      </c>
      <c r="BQ133" s="35">
        <f>SUMIFS(рўйхат!BZ:BZ,рўйхат!$CX:$CX,$B$140,рўйхат!$D:$D,$C133)</f>
        <v/>
      </c>
      <c r="BR133" s="36">
        <f>SUMIFS(рўйхат!CA:CA,рўйхат!$CX:$CX,$B$140,рўйхат!$D:$D,$C133)</f>
        <v/>
      </c>
      <c r="BS133" s="35">
        <f>SUMIFS(рўйхат!CB:CB,рўйхат!$CX:$CX,$B$140,рўйхат!$D:$D,$C133)</f>
        <v/>
      </c>
      <c r="BT133" s="36">
        <f>SUMIFS(рўйхат!CC:CC,рўйхат!$CX:$CX,$B$140,рўйхат!$D:$D,$C133)</f>
        <v/>
      </c>
      <c r="BU133" s="35">
        <f>SUMIFS(рўйхат!CD:CD,рўйхат!$CX:$CX,$B$140,рўйхат!$D:$D,$C133)</f>
        <v/>
      </c>
      <c r="BV133" s="36">
        <f>SUMIFS(рўйхат!CE:CE,рўйхат!$CX:$CX,$B$140,рўйхат!$D:$D,$C133)</f>
        <v/>
      </c>
      <c r="BW133" s="35">
        <f>SUMIFS(рўйхат!CH:CH,рўйхат!$CX:$CX,$B$140,рўйхат!$D:$D,$C133)</f>
        <v/>
      </c>
      <c r="BX133" s="36">
        <f>SUMIFS(рўйхат!CI:CI,рўйхат!$CX:$CX,$B$140,рўйхат!$D:$D,$C133)</f>
        <v/>
      </c>
      <c r="BY133" s="35">
        <f>SUMIFS(рўйхат!CJ:CJ,рўйхат!$CX:$CX,$B$140,рўйхат!$D:$D,$C133)</f>
        <v/>
      </c>
      <c r="BZ133" s="36">
        <f>SUMIFS(рўйхат!CK:CK,рўйхат!$CX:$CX,$B$140,рўйхат!$D:$D,$C133)</f>
        <v/>
      </c>
      <c r="CA133" s="35">
        <f>SUMIFS(рўйхат!CL:CL,рўйхат!$CX:$CX,$B$140,рўйхат!$D:$D,$C133)</f>
        <v/>
      </c>
      <c r="CB133" s="36">
        <f>SUMIFS(рўйхат!CM:CM,рўйхат!$CX:$CX,$B$140,рўйхат!$D:$D,$C133)</f>
        <v/>
      </c>
      <c r="CC133" s="35">
        <f>SUMIFS(рўйхат!CN:CN,рўйхат!$CX:$CX,$B$140,рўйхат!$D:$D,$C133)</f>
        <v/>
      </c>
      <c r="CD133" s="36">
        <f>SUMIFS(рўйхат!CO:CO,рўйхат!$CX:$CX,$B$140,рўйхат!$D:$D,$C133)</f>
        <v/>
      </c>
      <c r="CE133" s="77">
        <f>IFERROR(BE133/(Q133+BE133),0)</f>
        <v/>
      </c>
      <c r="CF133" s="78">
        <f>IFERROR(BF133/(R133+BF133),0)</f>
        <v/>
      </c>
    </row>
    <row r="134" hidden="1" outlineLevel="1" ht="30" customFormat="1" customHeight="1" s="8">
      <c r="A134" s="39" t="n"/>
      <c r="B134" s="50" t="n">
        <v>60</v>
      </c>
      <c r="C134" s="131" t="inlineStr">
        <is>
          <t>Хорижда бўлган фуқароларга иш ҳақи тўланиши</t>
        </is>
      </c>
      <c r="D134" s="51" t="n"/>
      <c r="E134" s="35">
        <f>SUMIFS(рўйхат!F:F,рўйхат!$CX:$CX,$B$140,рўйхат!$D:$D,$C134)</f>
        <v/>
      </c>
      <c r="F134" s="36">
        <f>SUMIFS(рўйхат!G:G,рўйхат!$CX:$CX,$B$140,рўйхат!$D:$D,$C134)</f>
        <v/>
      </c>
      <c r="G134" s="35">
        <f>SUMIFS(рўйхат!H:H,рўйхат!$CX:$CX,$B$140,рўйхат!$D:$D,$C134)</f>
        <v/>
      </c>
      <c r="H134" s="36">
        <f>SUMIFS(рўйхат!I:I,рўйхат!$CX:$CX,$B$140,рўйхат!$D:$D,$C134)</f>
        <v/>
      </c>
      <c r="I134" s="35">
        <f>SUMIFS(рўйхат!J:J,рўйхат!$CX:$CX,$B$140,рўйхат!$D:$D,$C134)</f>
        <v/>
      </c>
      <c r="J134" s="36">
        <f>SUMIFS(рўйхат!K:K,рўйхат!$CX:$CX,$B$140,рўйхат!$D:$D,$C134)</f>
        <v/>
      </c>
      <c r="K134" s="35">
        <f>SUMIFS(рўйхат!L:L,рўйхат!$CX:$CX,$B$140,рўйхат!$D:$D,$C134)</f>
        <v/>
      </c>
      <c r="L134" s="36">
        <f>SUMIFS(рўйхат!M:M,рўйхат!$CX:$CX,$B$140,рўйхат!$D:$D,$C134)</f>
        <v/>
      </c>
      <c r="M134" s="35">
        <f>SUMIFS(рўйхат!N:N,рўйхат!$CX:$CX,$B$140,рўйхат!$D:$D,$C134)</f>
        <v/>
      </c>
      <c r="N134" s="36">
        <f>SUMIFS(рўйхат!O:O,рўйхат!$CX:$CX,$B$140,рўйхат!$D:$D,$C134)</f>
        <v/>
      </c>
      <c r="O134" s="34">
        <f>IFERROR(M134/E134,0)</f>
        <v/>
      </c>
      <c r="P134" s="34">
        <f>IFERROR(N134/F134,0)</f>
        <v/>
      </c>
      <c r="Q134" s="35">
        <f>SUMIFS(рўйхат!P:P,рўйхат!$CX:$CX,$B$140,рўйхат!$D:$D,$C134)</f>
        <v/>
      </c>
      <c r="R134" s="36">
        <f>SUMIFS(рўйхат!Q:Q,рўйхат!$CX:$CX,$B$140,рўйхат!$D:$D,$C134)</f>
        <v/>
      </c>
      <c r="S134" s="35">
        <f>SUMIFS(рўйхат!R:R,рўйхат!$CX:$CX,$B$140,рўйхат!$D:$D,$C134)</f>
        <v/>
      </c>
      <c r="T134" s="36">
        <f>SUMIFS(рўйхат!S:S,рўйхат!$CX:$CX,$B$140,рўйхат!$D:$D,$C134)</f>
        <v/>
      </c>
      <c r="U134" s="35">
        <f>SUMIFS(рўйхат!T:T,рўйхат!$CX:$CX,$B$140,рўйхат!$D:$D,$C134)</f>
        <v/>
      </c>
      <c r="V134" s="36">
        <f>SUMIFS(рўйхат!U:U,рўйхат!$CX:$CX,$B$140,рўйхат!$D:$D,$C134)</f>
        <v/>
      </c>
      <c r="W134" s="35">
        <f>SUMIFS(рўйхат!V:V,рўйхат!$CX:$CX,$B$140,рўйхат!$D:$D,$C134)</f>
        <v/>
      </c>
      <c r="X134" s="36">
        <f>SUMIFS(рўйхат!W:W,рўйхат!$CX:$CX,$B$140,рўйхат!$D:$D,$C134)</f>
        <v/>
      </c>
      <c r="Y134" s="35">
        <f>SUMIFS(рўйхат!X:X,рўйхат!$CX:$CX,$B$140,рўйхат!$D:$D,$C134)</f>
        <v/>
      </c>
      <c r="Z134" s="36">
        <f>SUMIFS(рўйхат!Y:Y,рўйхат!$CX:$CX,$B$140,рўйхат!$D:$D,$C134)</f>
        <v/>
      </c>
      <c r="AA134" s="35">
        <f>SUMIFS(рўйхат!Z:Z,рўйхат!$CX:$CX,$B$140,рўйхат!$D:$D,$C134)</f>
        <v/>
      </c>
      <c r="AB134" s="36">
        <f>SUMIFS(рўйхат!AA:AA,рўйхат!$CX:$CX,$B$140,рўйхат!$D:$D,$C134)</f>
        <v/>
      </c>
      <c r="AC134" s="35">
        <f>SUMIFS(рўйхат!AB:AB,рўйхат!$CX:$CX,$B$140,рўйхат!$D:$D,$C134)</f>
        <v/>
      </c>
      <c r="AD134" s="36">
        <f>SUMIFS(рўйхат!AC:AC,рўйхат!$CX:$CX,$B$140,рўйхат!$D:$D,$C134)</f>
        <v/>
      </c>
      <c r="AE134" s="35">
        <f>SUMIFS(рўйхат!AD:AD,рўйхат!$CX:$CX,$B$140,рўйхат!$D:$D,$C134)</f>
        <v/>
      </c>
      <c r="AF134" s="36">
        <f>SUMIFS(рўйхат!AE:AE,рўйхат!$CX:$CX,$B$140,рўйхат!$D:$D,$C134)</f>
        <v/>
      </c>
      <c r="AG134" s="35">
        <f>SUMIFS(рўйхат!AH:AH,рўйхат!$CX:$CX,$B$140,рўйхат!$D:$D,$C134)</f>
        <v/>
      </c>
      <c r="AH134" s="36">
        <f>SUMIFS(рўйхат!AI:AI,рўйхат!$CX:$CX,$B$140,рўйхат!$D:$D,$C134)</f>
        <v/>
      </c>
      <c r="AI134" s="35">
        <f>SUMIFS(рўйхат!AJ:AJ,рўйхат!$CX:$CX,$B$140,рўйхат!$D:$D,$C134)</f>
        <v/>
      </c>
      <c r="AJ134" s="36">
        <f>SUMIFS(рўйхат!AK:AK,рўйхат!$CX:$CX,$B$140,рўйхат!$D:$D,$C134)</f>
        <v/>
      </c>
      <c r="AK134" s="35">
        <f>SUMIFS(рўйхат!AL:AL,рўйхат!$CX:$CX,$B$140,рўйхат!$D:$D,$C134)</f>
        <v/>
      </c>
      <c r="AL134" s="36">
        <f>SUMIFS(рўйхат!AM:AM,рўйхат!$CX:$CX,$B$140,рўйхат!$D:$D,$C134)</f>
        <v/>
      </c>
      <c r="AM134" s="77">
        <f>IFERROR(Q134/E134,0)</f>
        <v/>
      </c>
      <c r="AN134" s="77">
        <f>IFERROR(R134/F134,0)</f>
        <v/>
      </c>
      <c r="AO134" s="35">
        <f>SUMIFS(рўйхат!AX:AX,рўйхат!$CX:$CX,$B$140,рўйхат!$D:$D,$C134)</f>
        <v/>
      </c>
      <c r="AP134" s="36">
        <f>SUMIFS(рўйхат!AY:AY,рўйхат!$CX:$CX,$B$140,рўйхат!$D:$D,$C134)</f>
        <v/>
      </c>
      <c r="AQ134" s="35">
        <f>SUMIFS(рўйхат!AZ:AZ,рўйхат!$CX:$CX,$B$140,рўйхат!$D:$D,$C134)</f>
        <v/>
      </c>
      <c r="AR134" s="36">
        <f>SUMIFS(рўйхат!BA:BA,рўйхат!$CX:$CX,$B$140,рўйхат!$D:$D,$C134)</f>
        <v/>
      </c>
      <c r="AS134" s="35">
        <f>SUMIFS(рўйхат!BB:BB,рўйхат!$CX:$CX,$B$140,рўйхат!$D:$D,$C134)</f>
        <v/>
      </c>
      <c r="AT134" s="36">
        <f>SUMIFS(рўйхат!BC:BC,рўйхат!$CX:$CX,$B$140,рўйхат!$D:$D,$C134)</f>
        <v/>
      </c>
      <c r="AU134" s="35">
        <f>SUMIFS(рўйхат!BD:BD,рўйхат!$CX:$CX,$B$140,рўйхат!$D:$D,$C134)</f>
        <v/>
      </c>
      <c r="AV134" s="36">
        <f>SUMIFS(рўйхат!BE:BE,рўйхат!$CX:$CX,$B$140,рўйхат!$D:$D,$C134)</f>
        <v/>
      </c>
      <c r="AW134" s="35">
        <f>SUMIFS(рўйхат!BF:BF,рўйхат!$CX:$CX,$B$140,рўйхат!$D:$D,$C134)</f>
        <v/>
      </c>
      <c r="AX134" s="36">
        <f>SUMIFS(рўйхат!BG:BG,рўйхат!$CX:$CX,$B$140,рўйхат!$D:$D,$C134)</f>
        <v/>
      </c>
      <c r="AY134" s="35">
        <f>SUMIFS(рўйхат!BH:BH,рўйхат!$CX:$CX,$B$140,рўйхат!$D:$D,$C134)</f>
        <v/>
      </c>
      <c r="AZ134" s="36">
        <f>SUMIFS(рўйхат!BI:BI,рўйхат!$CX:$CX,$B$140,рўйхат!$D:$D,$C134)</f>
        <v/>
      </c>
      <c r="BA134" s="35">
        <f>SUMIFS(рўйхат!BJ:BJ,рўйхат!$CX:$CX,$B$140,рўйхат!$D:$D,$C134)</f>
        <v/>
      </c>
      <c r="BB134" s="36">
        <f>SUMIFS(рўйхат!BK:BK,рўйхат!$CX:$CX,$B$140,рўйхат!$D:$D,$C134)</f>
        <v/>
      </c>
      <c r="BC134" s="77">
        <f>IFERROR(AO134/E134,0)</f>
        <v/>
      </c>
      <c r="BD134" s="77">
        <f>IFERROR(AP134/F134,0)</f>
        <v/>
      </c>
      <c r="BE134" s="35">
        <f>SUMIFS(рўйхат!BL:BL,рўйхат!$CX:$CX,$B$140,рўйхат!$D:$D,$C134)</f>
        <v/>
      </c>
      <c r="BF134" s="36">
        <f>SUMIFS(рўйхат!BM:BM,рўйхат!$CX:$CX,$B$140,рўйхат!$D:$D,$C134)</f>
        <v/>
      </c>
      <c r="BG134" s="35">
        <f>SUMIFS(рўйхат!BN:BN,рўйхат!$CX:$CX,$B$140,рўйхат!$D:$D,$C134)</f>
        <v/>
      </c>
      <c r="BH134" s="36">
        <f>SUMIFS(рўйхат!BO:BO,рўйхат!$CX:$CX,$B$140,рўйхат!$D:$D,$C134)</f>
        <v/>
      </c>
      <c r="BI134" s="35">
        <f>SUMIFS(рўйхат!BP:BP,рўйхат!$CX:$CX,$B$140,рўйхат!$D:$D,$C134)</f>
        <v/>
      </c>
      <c r="BJ134" s="36">
        <f>SUMIFS(рўйхат!BQ:BQ,рўйхат!$CX:$CX,$B$140,рўйхат!$D:$D,$C134)</f>
        <v/>
      </c>
      <c r="BK134" s="35">
        <f>SUMIFS(рўйхат!BR:BR,рўйхат!$CX:$CX,$B$140,рўйхат!$D:$D,$C134)</f>
        <v/>
      </c>
      <c r="BL134" s="36">
        <f>SUMIFS(рўйхат!BS:BS,рўйхат!$CX:$CX,$B$140,рўйхат!$D:$D,$C134)</f>
        <v/>
      </c>
      <c r="BM134" s="35">
        <f>SUMIFS(рўйхат!BT:BT,рўйхат!$CX:$CX,$B$140,рўйхат!$D:$D,$C134)</f>
        <v/>
      </c>
      <c r="BN134" s="36">
        <f>SUMIFS(рўйхат!BU:BU,рўйхат!$CX:$CX,$B$140,рўйхат!$D:$D,$C134)</f>
        <v/>
      </c>
      <c r="BO134" s="35">
        <f>SUMIFS(рўйхат!BX:BX,рўйхат!$CX:$CX,$B$140,рўйхат!$D:$D,$C134)</f>
        <v/>
      </c>
      <c r="BP134" s="36">
        <f>SUMIFS(рўйхат!BY:BY,рўйхат!$CX:$CX,$B$140,рўйхат!$D:$D,$C134)</f>
        <v/>
      </c>
      <c r="BQ134" s="35">
        <f>SUMIFS(рўйхат!BZ:BZ,рўйхат!$CX:$CX,$B$140,рўйхат!$D:$D,$C134)</f>
        <v/>
      </c>
      <c r="BR134" s="36">
        <f>SUMIFS(рўйхат!CA:CA,рўйхат!$CX:$CX,$B$140,рўйхат!$D:$D,$C134)</f>
        <v/>
      </c>
      <c r="BS134" s="35">
        <f>SUMIFS(рўйхат!CB:CB,рўйхат!$CX:$CX,$B$140,рўйхат!$D:$D,$C134)</f>
        <v/>
      </c>
      <c r="BT134" s="36">
        <f>SUMIFS(рўйхат!CC:CC,рўйхат!$CX:$CX,$B$140,рўйхат!$D:$D,$C134)</f>
        <v/>
      </c>
      <c r="BU134" s="35">
        <f>SUMIFS(рўйхат!CD:CD,рўйхат!$CX:$CX,$B$140,рўйхат!$D:$D,$C134)</f>
        <v/>
      </c>
      <c r="BV134" s="36">
        <f>SUMIFS(рўйхат!CE:CE,рўйхат!$CX:$CX,$B$140,рўйхат!$D:$D,$C134)</f>
        <v/>
      </c>
      <c r="BW134" s="35">
        <f>SUMIFS(рўйхат!CH:CH,рўйхат!$CX:$CX,$B$140,рўйхат!$D:$D,$C134)</f>
        <v/>
      </c>
      <c r="BX134" s="36">
        <f>SUMIFS(рўйхат!CI:CI,рўйхат!$CX:$CX,$B$140,рўйхат!$D:$D,$C134)</f>
        <v/>
      </c>
      <c r="BY134" s="35">
        <f>SUMIFS(рўйхат!CJ:CJ,рўйхат!$CX:$CX,$B$140,рўйхат!$D:$D,$C134)</f>
        <v/>
      </c>
      <c r="BZ134" s="36">
        <f>SUMIFS(рўйхат!CK:CK,рўйхат!$CX:$CX,$B$140,рўйхат!$D:$D,$C134)</f>
        <v/>
      </c>
      <c r="CA134" s="35">
        <f>SUMIFS(рўйхат!CL:CL,рўйхат!$CX:$CX,$B$140,рўйхат!$D:$D,$C134)</f>
        <v/>
      </c>
      <c r="CB134" s="36">
        <f>SUMIFS(рўйхат!CM:CM,рўйхат!$CX:$CX,$B$140,рўйхат!$D:$D,$C134)</f>
        <v/>
      </c>
      <c r="CC134" s="35">
        <f>SUMIFS(рўйхат!CN:CN,рўйхат!$CX:$CX,$B$140,рўйхат!$D:$D,$C134)</f>
        <v/>
      </c>
      <c r="CD134" s="36">
        <f>SUMIFS(рўйхат!CO:CO,рўйхат!$CX:$CX,$B$140,рўйхат!$D:$D,$C134)</f>
        <v/>
      </c>
      <c r="CE134" s="77">
        <f>IFERROR(BE134/(Q134+BE134),0)</f>
        <v/>
      </c>
      <c r="CF134" s="78">
        <f>IFERROR(BF134/(R134+BF134),0)</f>
        <v/>
      </c>
    </row>
    <row r="135" hidden="1" outlineLevel="1" ht="30" customFormat="1" customHeight="1" s="8">
      <c r="A135" s="39" t="n"/>
      <c r="B135" s="50" t="n">
        <v>61</v>
      </c>
      <c r="C135" s="131" t="inlineStr">
        <is>
          <t>Якунига етмаган харидларда нархларни ошириб кўрсатилиш ҳолатлари таҳлили (UZEX)</t>
        </is>
      </c>
      <c r="D135" s="51" t="n"/>
      <c r="E135" s="35">
        <f>SUMIFS(рўйхат!F:F,рўйхат!$CX:$CX,$B$140,рўйхат!$D:$D,$C135)</f>
        <v/>
      </c>
      <c r="F135" s="36">
        <f>SUMIFS(рўйхат!G:G,рўйхат!$CX:$CX,$B$140,рўйхат!$D:$D,$C135)</f>
        <v/>
      </c>
      <c r="G135" s="35">
        <f>SUMIFS(рўйхат!H:H,рўйхат!$CX:$CX,$B$140,рўйхат!$D:$D,$C135)</f>
        <v/>
      </c>
      <c r="H135" s="36">
        <f>SUMIFS(рўйхат!I:I,рўйхат!$CX:$CX,$B$140,рўйхат!$D:$D,$C135)</f>
        <v/>
      </c>
      <c r="I135" s="35">
        <f>SUMIFS(рўйхат!J:J,рўйхат!$CX:$CX,$B$140,рўйхат!$D:$D,$C135)</f>
        <v/>
      </c>
      <c r="J135" s="36">
        <f>SUMIFS(рўйхат!K:K,рўйхат!$CX:$CX,$B$140,рўйхат!$D:$D,$C135)</f>
        <v/>
      </c>
      <c r="K135" s="35">
        <f>SUMIFS(рўйхат!L:L,рўйхат!$CX:$CX,$B$140,рўйхат!$D:$D,$C135)</f>
        <v/>
      </c>
      <c r="L135" s="36">
        <f>SUMIFS(рўйхат!M:M,рўйхат!$CX:$CX,$B$140,рўйхат!$D:$D,$C135)</f>
        <v/>
      </c>
      <c r="M135" s="35">
        <f>SUMIFS(рўйхат!N:N,рўйхат!$CX:$CX,$B$140,рўйхат!$D:$D,$C135)</f>
        <v/>
      </c>
      <c r="N135" s="36">
        <f>SUMIFS(рўйхат!O:O,рўйхат!$CX:$CX,$B$140,рўйхат!$D:$D,$C135)</f>
        <v/>
      </c>
      <c r="O135" s="34">
        <f>IFERROR(M135/E135,0)</f>
        <v/>
      </c>
      <c r="P135" s="34">
        <f>IFERROR(N135/F135,0)</f>
        <v/>
      </c>
      <c r="Q135" s="35">
        <f>SUMIFS(рўйхат!P:P,рўйхат!$CX:$CX,$B$140,рўйхат!$D:$D,$C135)</f>
        <v/>
      </c>
      <c r="R135" s="36">
        <f>SUMIFS(рўйхат!Q:Q,рўйхат!$CX:$CX,$B$140,рўйхат!$D:$D,$C135)</f>
        <v/>
      </c>
      <c r="S135" s="35">
        <f>SUMIFS(рўйхат!R:R,рўйхат!$CX:$CX,$B$140,рўйхат!$D:$D,$C135)</f>
        <v/>
      </c>
      <c r="T135" s="36">
        <f>SUMIFS(рўйхат!S:S,рўйхат!$CX:$CX,$B$140,рўйхат!$D:$D,$C135)</f>
        <v/>
      </c>
      <c r="U135" s="35">
        <f>SUMIFS(рўйхат!T:T,рўйхат!$CX:$CX,$B$140,рўйхат!$D:$D,$C135)</f>
        <v/>
      </c>
      <c r="V135" s="36">
        <f>SUMIFS(рўйхат!U:U,рўйхат!$CX:$CX,$B$140,рўйхат!$D:$D,$C135)</f>
        <v/>
      </c>
      <c r="W135" s="35">
        <f>SUMIFS(рўйхат!V:V,рўйхат!$CX:$CX,$B$140,рўйхат!$D:$D,$C135)</f>
        <v/>
      </c>
      <c r="X135" s="36">
        <f>SUMIFS(рўйхат!W:W,рўйхат!$CX:$CX,$B$140,рўйхат!$D:$D,$C135)</f>
        <v/>
      </c>
      <c r="Y135" s="35">
        <f>SUMIFS(рўйхат!X:X,рўйхат!$CX:$CX,$B$140,рўйхат!$D:$D,$C135)</f>
        <v/>
      </c>
      <c r="Z135" s="36">
        <f>SUMIFS(рўйхат!Y:Y,рўйхат!$CX:$CX,$B$140,рўйхат!$D:$D,$C135)</f>
        <v/>
      </c>
      <c r="AA135" s="35">
        <f>SUMIFS(рўйхат!Z:Z,рўйхат!$CX:$CX,$B$140,рўйхат!$D:$D,$C135)</f>
        <v/>
      </c>
      <c r="AB135" s="36">
        <f>SUMIFS(рўйхат!AA:AA,рўйхат!$CX:$CX,$B$140,рўйхат!$D:$D,$C135)</f>
        <v/>
      </c>
      <c r="AC135" s="35">
        <f>SUMIFS(рўйхат!AB:AB,рўйхат!$CX:$CX,$B$140,рўйхат!$D:$D,$C135)</f>
        <v/>
      </c>
      <c r="AD135" s="36">
        <f>SUMIFS(рўйхат!AC:AC,рўйхат!$CX:$CX,$B$140,рўйхат!$D:$D,$C135)</f>
        <v/>
      </c>
      <c r="AE135" s="35">
        <f>SUMIFS(рўйхат!AD:AD,рўйхат!$CX:$CX,$B$140,рўйхат!$D:$D,$C135)</f>
        <v/>
      </c>
      <c r="AF135" s="36">
        <f>SUMIFS(рўйхат!AE:AE,рўйхат!$CX:$CX,$B$140,рўйхат!$D:$D,$C135)</f>
        <v/>
      </c>
      <c r="AG135" s="35">
        <f>SUMIFS(рўйхат!AH:AH,рўйхат!$CX:$CX,$B$140,рўйхат!$D:$D,$C135)</f>
        <v/>
      </c>
      <c r="AH135" s="36">
        <f>SUMIFS(рўйхат!AI:AI,рўйхат!$CX:$CX,$B$140,рўйхат!$D:$D,$C135)</f>
        <v/>
      </c>
      <c r="AI135" s="35">
        <f>SUMIFS(рўйхат!AJ:AJ,рўйхат!$CX:$CX,$B$140,рўйхат!$D:$D,$C135)</f>
        <v/>
      </c>
      <c r="AJ135" s="36">
        <f>SUMIFS(рўйхат!AK:AK,рўйхат!$CX:$CX,$B$140,рўйхат!$D:$D,$C135)</f>
        <v/>
      </c>
      <c r="AK135" s="35">
        <f>SUMIFS(рўйхат!AL:AL,рўйхат!$CX:$CX,$B$140,рўйхат!$D:$D,$C135)</f>
        <v/>
      </c>
      <c r="AL135" s="36">
        <f>SUMIFS(рўйхат!AM:AM,рўйхат!$CX:$CX,$B$140,рўйхат!$D:$D,$C135)</f>
        <v/>
      </c>
      <c r="AM135" s="77">
        <f>IFERROR(Q135/E135,0)</f>
        <v/>
      </c>
      <c r="AN135" s="77">
        <f>IFERROR(R135/F135,0)</f>
        <v/>
      </c>
      <c r="AO135" s="35">
        <f>SUMIFS(рўйхат!AX:AX,рўйхат!$CX:$CX,$B$140,рўйхат!$D:$D,$C135)</f>
        <v/>
      </c>
      <c r="AP135" s="36">
        <f>SUMIFS(рўйхат!AY:AY,рўйхат!$CX:$CX,$B$140,рўйхат!$D:$D,$C135)</f>
        <v/>
      </c>
      <c r="AQ135" s="35">
        <f>SUMIFS(рўйхат!AZ:AZ,рўйхат!$CX:$CX,$B$140,рўйхат!$D:$D,$C135)</f>
        <v/>
      </c>
      <c r="AR135" s="36">
        <f>SUMIFS(рўйхат!BA:BA,рўйхат!$CX:$CX,$B$140,рўйхат!$D:$D,$C135)</f>
        <v/>
      </c>
      <c r="AS135" s="35">
        <f>SUMIFS(рўйхат!BB:BB,рўйхат!$CX:$CX,$B$140,рўйхат!$D:$D,$C135)</f>
        <v/>
      </c>
      <c r="AT135" s="36">
        <f>SUMIFS(рўйхат!BC:BC,рўйхат!$CX:$CX,$B$140,рўйхат!$D:$D,$C135)</f>
        <v/>
      </c>
      <c r="AU135" s="35">
        <f>SUMIFS(рўйхат!BD:BD,рўйхат!$CX:$CX,$B$140,рўйхат!$D:$D,$C135)</f>
        <v/>
      </c>
      <c r="AV135" s="36">
        <f>SUMIFS(рўйхат!BE:BE,рўйхат!$CX:$CX,$B$140,рўйхат!$D:$D,$C135)</f>
        <v/>
      </c>
      <c r="AW135" s="35">
        <f>SUMIFS(рўйхат!BF:BF,рўйхат!$CX:$CX,$B$140,рўйхат!$D:$D,$C135)</f>
        <v/>
      </c>
      <c r="AX135" s="36">
        <f>SUMIFS(рўйхат!BG:BG,рўйхат!$CX:$CX,$B$140,рўйхат!$D:$D,$C135)</f>
        <v/>
      </c>
      <c r="AY135" s="35">
        <f>SUMIFS(рўйхат!BH:BH,рўйхат!$CX:$CX,$B$140,рўйхат!$D:$D,$C135)</f>
        <v/>
      </c>
      <c r="AZ135" s="36">
        <f>SUMIFS(рўйхат!BI:BI,рўйхат!$CX:$CX,$B$140,рўйхат!$D:$D,$C135)</f>
        <v/>
      </c>
      <c r="BA135" s="35">
        <f>SUMIFS(рўйхат!BJ:BJ,рўйхат!$CX:$CX,$B$140,рўйхат!$D:$D,$C135)</f>
        <v/>
      </c>
      <c r="BB135" s="36">
        <f>SUMIFS(рўйхат!BK:BK,рўйхат!$CX:$CX,$B$140,рўйхат!$D:$D,$C135)</f>
        <v/>
      </c>
      <c r="BC135" s="77">
        <f>IFERROR(AO135/E135,0)</f>
        <v/>
      </c>
      <c r="BD135" s="77">
        <f>IFERROR(AP135/F135,0)</f>
        <v/>
      </c>
      <c r="BE135" s="35">
        <f>SUMIFS(рўйхат!BL:BL,рўйхат!$CX:$CX,$B$140,рўйхат!$D:$D,$C135)</f>
        <v/>
      </c>
      <c r="BF135" s="36">
        <f>SUMIFS(рўйхат!BM:BM,рўйхат!$CX:$CX,$B$140,рўйхат!$D:$D,$C135)</f>
        <v/>
      </c>
      <c r="BG135" s="35">
        <f>SUMIFS(рўйхат!BN:BN,рўйхат!$CX:$CX,$B$140,рўйхат!$D:$D,$C135)</f>
        <v/>
      </c>
      <c r="BH135" s="36">
        <f>SUMIFS(рўйхат!BO:BO,рўйхат!$CX:$CX,$B$140,рўйхат!$D:$D,$C135)</f>
        <v/>
      </c>
      <c r="BI135" s="35">
        <f>SUMIFS(рўйхат!BP:BP,рўйхат!$CX:$CX,$B$140,рўйхат!$D:$D,$C135)</f>
        <v/>
      </c>
      <c r="BJ135" s="36">
        <f>SUMIFS(рўйхат!BQ:BQ,рўйхат!$CX:$CX,$B$140,рўйхат!$D:$D,$C135)</f>
        <v/>
      </c>
      <c r="BK135" s="35">
        <f>SUMIFS(рўйхат!BR:BR,рўйхат!$CX:$CX,$B$140,рўйхат!$D:$D,$C135)</f>
        <v/>
      </c>
      <c r="BL135" s="36">
        <f>SUMIFS(рўйхат!BS:BS,рўйхат!$CX:$CX,$B$140,рўйхат!$D:$D,$C135)</f>
        <v/>
      </c>
      <c r="BM135" s="35">
        <f>SUMIFS(рўйхат!BT:BT,рўйхат!$CX:$CX,$B$140,рўйхат!$D:$D,$C135)</f>
        <v/>
      </c>
      <c r="BN135" s="36">
        <f>SUMIFS(рўйхат!BU:BU,рўйхат!$CX:$CX,$B$140,рўйхат!$D:$D,$C135)</f>
        <v/>
      </c>
      <c r="BO135" s="35">
        <f>SUMIFS(рўйхат!BX:BX,рўйхат!$CX:$CX,$B$140,рўйхат!$D:$D,$C135)</f>
        <v/>
      </c>
      <c r="BP135" s="36">
        <f>SUMIFS(рўйхат!BY:BY,рўйхат!$CX:$CX,$B$140,рўйхат!$D:$D,$C135)</f>
        <v/>
      </c>
      <c r="BQ135" s="35">
        <f>SUMIFS(рўйхат!BZ:BZ,рўйхат!$CX:$CX,$B$140,рўйхат!$D:$D,$C135)</f>
        <v/>
      </c>
      <c r="BR135" s="36">
        <f>SUMIFS(рўйхат!CA:CA,рўйхат!$CX:$CX,$B$140,рўйхат!$D:$D,$C135)</f>
        <v/>
      </c>
      <c r="BS135" s="35">
        <f>SUMIFS(рўйхат!CB:CB,рўйхат!$CX:$CX,$B$140,рўйхат!$D:$D,$C135)</f>
        <v/>
      </c>
      <c r="BT135" s="36">
        <f>SUMIFS(рўйхат!CC:CC,рўйхат!$CX:$CX,$B$140,рўйхат!$D:$D,$C135)</f>
        <v/>
      </c>
      <c r="BU135" s="35">
        <f>SUMIFS(рўйхат!CD:CD,рўйхат!$CX:$CX,$B$140,рўйхат!$D:$D,$C135)</f>
        <v/>
      </c>
      <c r="BV135" s="36">
        <f>SUMIFS(рўйхат!CE:CE,рўйхат!$CX:$CX,$B$140,рўйхат!$D:$D,$C135)</f>
        <v/>
      </c>
      <c r="BW135" s="35">
        <f>SUMIFS(рўйхат!CH:CH,рўйхат!$CX:$CX,$B$140,рўйхат!$D:$D,$C135)</f>
        <v/>
      </c>
      <c r="BX135" s="36">
        <f>SUMIFS(рўйхат!CI:CI,рўйхат!$CX:$CX,$B$140,рўйхат!$D:$D,$C135)</f>
        <v/>
      </c>
      <c r="BY135" s="35">
        <f>SUMIFS(рўйхат!CJ:CJ,рўйхат!$CX:$CX,$B$140,рўйхат!$D:$D,$C135)</f>
        <v/>
      </c>
      <c r="BZ135" s="36">
        <f>SUMIFS(рўйхат!CK:CK,рўйхат!$CX:$CX,$B$140,рўйхат!$D:$D,$C135)</f>
        <v/>
      </c>
      <c r="CA135" s="35">
        <f>SUMIFS(рўйхат!CL:CL,рўйхат!$CX:$CX,$B$140,рўйхат!$D:$D,$C135)</f>
        <v/>
      </c>
      <c r="CB135" s="36">
        <f>SUMIFS(рўйхат!CM:CM,рўйхат!$CX:$CX,$B$140,рўйхат!$D:$D,$C135)</f>
        <v/>
      </c>
      <c r="CC135" s="35">
        <f>SUMIFS(рўйхат!CN:CN,рўйхат!$CX:$CX,$B$140,рўйхат!$D:$D,$C135)</f>
        <v/>
      </c>
      <c r="CD135" s="36">
        <f>SUMIFS(рўйхат!CO:CO,рўйхат!$CX:$CX,$B$140,рўйхат!$D:$D,$C135)</f>
        <v/>
      </c>
      <c r="CE135" s="77">
        <f>IFERROR(BE135/(Q135+BE135),0)</f>
        <v/>
      </c>
      <c r="CF135" s="78">
        <f>IFERROR(BF135/(R135+BF135),0)</f>
        <v/>
      </c>
    </row>
    <row r="136" hidden="1" outlineLevel="1" ht="30" customFormat="1" customHeight="1" s="8">
      <c r="A136" s="39" t="n"/>
      <c r="B136" s="50" t="n">
        <v>62</v>
      </c>
      <c r="C136" s="131" t="inlineStr">
        <is>
          <t>Manfaatlar to'qnashuvi (COOPERATION)</t>
        </is>
      </c>
      <c r="D136" s="51" t="n"/>
      <c r="E136" s="35">
        <f>SUMIFS(рўйхат!F:F,рўйхат!$CX:$CX,$B$140,рўйхат!$D:$D,$C136)</f>
        <v/>
      </c>
      <c r="F136" s="36">
        <f>SUMIFS(рўйхат!G:G,рўйхат!$CX:$CX,$B$140,рўйхат!$D:$D,$C136)</f>
        <v/>
      </c>
      <c r="G136" s="35">
        <f>SUMIFS(рўйхат!H:H,рўйхат!$CX:$CX,$B$140,рўйхат!$D:$D,$C136)</f>
        <v/>
      </c>
      <c r="H136" s="36">
        <f>SUMIFS(рўйхат!I:I,рўйхат!$CX:$CX,$B$140,рўйхат!$D:$D,$C136)</f>
        <v/>
      </c>
      <c r="I136" s="35">
        <f>SUMIFS(рўйхат!J:J,рўйхат!$CX:$CX,$B$140,рўйхат!$D:$D,$C136)</f>
        <v/>
      </c>
      <c r="J136" s="36">
        <f>SUMIFS(рўйхат!K:K,рўйхат!$CX:$CX,$B$140,рўйхат!$D:$D,$C136)</f>
        <v/>
      </c>
      <c r="K136" s="35">
        <f>SUMIFS(рўйхат!L:L,рўйхат!$CX:$CX,$B$140,рўйхат!$D:$D,$C136)</f>
        <v/>
      </c>
      <c r="L136" s="36">
        <f>SUMIFS(рўйхат!M:M,рўйхат!$CX:$CX,$B$140,рўйхат!$D:$D,$C136)</f>
        <v/>
      </c>
      <c r="M136" s="35">
        <f>SUMIFS(рўйхат!N:N,рўйхат!$CX:$CX,$B$140,рўйхат!$D:$D,$C136)</f>
        <v/>
      </c>
      <c r="N136" s="36">
        <f>SUMIFS(рўйхат!O:O,рўйхат!$CX:$CX,$B$140,рўйхат!$D:$D,$C136)</f>
        <v/>
      </c>
      <c r="O136" s="34">
        <f>IFERROR(M136/E136,0)</f>
        <v/>
      </c>
      <c r="P136" s="34">
        <f>IFERROR(N136/F136,0)</f>
        <v/>
      </c>
      <c r="Q136" s="35">
        <f>SUMIFS(рўйхат!P:P,рўйхат!$CX:$CX,$B$140,рўйхат!$D:$D,$C136)</f>
        <v/>
      </c>
      <c r="R136" s="36">
        <f>SUMIFS(рўйхат!Q:Q,рўйхат!$CX:$CX,$B$140,рўйхат!$D:$D,$C136)</f>
        <v/>
      </c>
      <c r="S136" s="35">
        <f>SUMIFS(рўйхат!R:R,рўйхат!$CX:$CX,$B$140,рўйхат!$D:$D,$C136)</f>
        <v/>
      </c>
      <c r="T136" s="36">
        <f>SUMIFS(рўйхат!S:S,рўйхат!$CX:$CX,$B$140,рўйхат!$D:$D,$C136)</f>
        <v/>
      </c>
      <c r="U136" s="35">
        <f>SUMIFS(рўйхат!T:T,рўйхат!$CX:$CX,$B$140,рўйхат!$D:$D,$C136)</f>
        <v/>
      </c>
      <c r="V136" s="36">
        <f>SUMIFS(рўйхат!U:U,рўйхат!$CX:$CX,$B$140,рўйхат!$D:$D,$C136)</f>
        <v/>
      </c>
      <c r="W136" s="35">
        <f>SUMIFS(рўйхат!V:V,рўйхат!$CX:$CX,$B$140,рўйхат!$D:$D,$C136)</f>
        <v/>
      </c>
      <c r="X136" s="36">
        <f>SUMIFS(рўйхат!W:W,рўйхат!$CX:$CX,$B$140,рўйхат!$D:$D,$C136)</f>
        <v/>
      </c>
      <c r="Y136" s="35">
        <f>SUMIFS(рўйхат!X:X,рўйхат!$CX:$CX,$B$140,рўйхат!$D:$D,$C136)</f>
        <v/>
      </c>
      <c r="Z136" s="36">
        <f>SUMIFS(рўйхат!Y:Y,рўйхат!$CX:$CX,$B$140,рўйхат!$D:$D,$C136)</f>
        <v/>
      </c>
      <c r="AA136" s="35">
        <f>SUMIFS(рўйхат!Z:Z,рўйхат!$CX:$CX,$B$140,рўйхат!$D:$D,$C136)</f>
        <v/>
      </c>
      <c r="AB136" s="36">
        <f>SUMIFS(рўйхат!AA:AA,рўйхат!$CX:$CX,$B$140,рўйхат!$D:$D,$C136)</f>
        <v/>
      </c>
      <c r="AC136" s="35">
        <f>SUMIFS(рўйхат!AB:AB,рўйхат!$CX:$CX,$B$140,рўйхат!$D:$D,$C136)</f>
        <v/>
      </c>
      <c r="AD136" s="36">
        <f>SUMIFS(рўйхат!AC:AC,рўйхат!$CX:$CX,$B$140,рўйхат!$D:$D,$C136)</f>
        <v/>
      </c>
      <c r="AE136" s="35">
        <f>SUMIFS(рўйхат!AD:AD,рўйхат!$CX:$CX,$B$140,рўйхат!$D:$D,$C136)</f>
        <v/>
      </c>
      <c r="AF136" s="36">
        <f>SUMIFS(рўйхат!AE:AE,рўйхат!$CX:$CX,$B$140,рўйхат!$D:$D,$C136)</f>
        <v/>
      </c>
      <c r="AG136" s="35">
        <f>SUMIFS(рўйхат!AH:AH,рўйхат!$CX:$CX,$B$140,рўйхат!$D:$D,$C136)</f>
        <v/>
      </c>
      <c r="AH136" s="36">
        <f>SUMIFS(рўйхат!AI:AI,рўйхат!$CX:$CX,$B$140,рўйхат!$D:$D,$C136)</f>
        <v/>
      </c>
      <c r="AI136" s="35">
        <f>SUMIFS(рўйхат!AJ:AJ,рўйхат!$CX:$CX,$B$140,рўйхат!$D:$D,$C136)</f>
        <v/>
      </c>
      <c r="AJ136" s="36">
        <f>SUMIFS(рўйхат!AK:AK,рўйхат!$CX:$CX,$B$140,рўйхат!$D:$D,$C136)</f>
        <v/>
      </c>
      <c r="AK136" s="35">
        <f>SUMIFS(рўйхат!AL:AL,рўйхат!$CX:$CX,$B$140,рўйхат!$D:$D,$C136)</f>
        <v/>
      </c>
      <c r="AL136" s="36">
        <f>SUMIFS(рўйхат!AM:AM,рўйхат!$CX:$CX,$B$140,рўйхат!$D:$D,$C136)</f>
        <v/>
      </c>
      <c r="AM136" s="77">
        <f>IFERROR(Q136/E136,0)</f>
        <v/>
      </c>
      <c r="AN136" s="77">
        <f>IFERROR(R136/F136,0)</f>
        <v/>
      </c>
      <c r="AO136" s="35">
        <f>SUMIFS(рўйхат!AX:AX,рўйхат!$CX:$CX,$B$140,рўйхат!$D:$D,$C136)</f>
        <v/>
      </c>
      <c r="AP136" s="36">
        <f>SUMIFS(рўйхат!AY:AY,рўйхат!$CX:$CX,$B$140,рўйхат!$D:$D,$C136)</f>
        <v/>
      </c>
      <c r="AQ136" s="35">
        <f>SUMIFS(рўйхат!AZ:AZ,рўйхат!$CX:$CX,$B$140,рўйхат!$D:$D,$C136)</f>
        <v/>
      </c>
      <c r="AR136" s="36">
        <f>SUMIFS(рўйхат!BA:BA,рўйхат!$CX:$CX,$B$140,рўйхат!$D:$D,$C136)</f>
        <v/>
      </c>
      <c r="AS136" s="35">
        <f>SUMIFS(рўйхат!BB:BB,рўйхат!$CX:$CX,$B$140,рўйхат!$D:$D,$C136)</f>
        <v/>
      </c>
      <c r="AT136" s="36">
        <f>SUMIFS(рўйхат!BC:BC,рўйхат!$CX:$CX,$B$140,рўйхат!$D:$D,$C136)</f>
        <v/>
      </c>
      <c r="AU136" s="35">
        <f>SUMIFS(рўйхат!BD:BD,рўйхат!$CX:$CX,$B$140,рўйхат!$D:$D,$C136)</f>
        <v/>
      </c>
      <c r="AV136" s="36">
        <f>SUMIFS(рўйхат!BE:BE,рўйхат!$CX:$CX,$B$140,рўйхат!$D:$D,$C136)</f>
        <v/>
      </c>
      <c r="AW136" s="35">
        <f>SUMIFS(рўйхат!BF:BF,рўйхат!$CX:$CX,$B$140,рўйхат!$D:$D,$C136)</f>
        <v/>
      </c>
      <c r="AX136" s="36">
        <f>SUMIFS(рўйхат!BG:BG,рўйхат!$CX:$CX,$B$140,рўйхат!$D:$D,$C136)</f>
        <v/>
      </c>
      <c r="AY136" s="35">
        <f>SUMIFS(рўйхат!BH:BH,рўйхат!$CX:$CX,$B$140,рўйхат!$D:$D,$C136)</f>
        <v/>
      </c>
      <c r="AZ136" s="36">
        <f>SUMIFS(рўйхат!BI:BI,рўйхат!$CX:$CX,$B$140,рўйхат!$D:$D,$C136)</f>
        <v/>
      </c>
      <c r="BA136" s="35">
        <f>SUMIFS(рўйхат!BJ:BJ,рўйхат!$CX:$CX,$B$140,рўйхат!$D:$D,$C136)</f>
        <v/>
      </c>
      <c r="BB136" s="36">
        <f>SUMIFS(рўйхат!BK:BK,рўйхат!$CX:$CX,$B$140,рўйхат!$D:$D,$C136)</f>
        <v/>
      </c>
      <c r="BC136" s="77">
        <f>IFERROR(AO136/E136,0)</f>
        <v/>
      </c>
      <c r="BD136" s="77">
        <f>IFERROR(AP136/F136,0)</f>
        <v/>
      </c>
      <c r="BE136" s="35">
        <f>SUMIFS(рўйхат!BL:BL,рўйхат!$CX:$CX,$B$140,рўйхат!$D:$D,$C136)</f>
        <v/>
      </c>
      <c r="BF136" s="36">
        <f>SUMIFS(рўйхат!BM:BM,рўйхат!$CX:$CX,$B$140,рўйхат!$D:$D,$C136)</f>
        <v/>
      </c>
      <c r="BG136" s="35">
        <f>SUMIFS(рўйхат!BN:BN,рўйхат!$CX:$CX,$B$140,рўйхат!$D:$D,$C136)</f>
        <v/>
      </c>
      <c r="BH136" s="36">
        <f>SUMIFS(рўйхат!BO:BO,рўйхат!$CX:$CX,$B$140,рўйхат!$D:$D,$C136)</f>
        <v/>
      </c>
      <c r="BI136" s="35">
        <f>SUMIFS(рўйхат!BP:BP,рўйхат!$CX:$CX,$B$140,рўйхат!$D:$D,$C136)</f>
        <v/>
      </c>
      <c r="BJ136" s="36">
        <f>SUMIFS(рўйхат!BQ:BQ,рўйхат!$CX:$CX,$B$140,рўйхат!$D:$D,$C136)</f>
        <v/>
      </c>
      <c r="BK136" s="35">
        <f>SUMIFS(рўйхат!BR:BR,рўйхат!$CX:$CX,$B$140,рўйхат!$D:$D,$C136)</f>
        <v/>
      </c>
      <c r="BL136" s="36">
        <f>SUMIFS(рўйхат!BS:BS,рўйхат!$CX:$CX,$B$140,рўйхат!$D:$D,$C136)</f>
        <v/>
      </c>
      <c r="BM136" s="35">
        <f>SUMIFS(рўйхат!BT:BT,рўйхат!$CX:$CX,$B$140,рўйхат!$D:$D,$C136)</f>
        <v/>
      </c>
      <c r="BN136" s="36">
        <f>SUMIFS(рўйхат!BU:BU,рўйхат!$CX:$CX,$B$140,рўйхат!$D:$D,$C136)</f>
        <v/>
      </c>
      <c r="BO136" s="35">
        <f>SUMIFS(рўйхат!BX:BX,рўйхат!$CX:$CX,$B$140,рўйхат!$D:$D,$C136)</f>
        <v/>
      </c>
      <c r="BP136" s="36">
        <f>SUMIFS(рўйхат!BY:BY,рўйхат!$CX:$CX,$B$140,рўйхат!$D:$D,$C136)</f>
        <v/>
      </c>
      <c r="BQ136" s="35">
        <f>SUMIFS(рўйхат!BZ:BZ,рўйхат!$CX:$CX,$B$140,рўйхат!$D:$D,$C136)</f>
        <v/>
      </c>
      <c r="BR136" s="36">
        <f>SUMIFS(рўйхат!CA:CA,рўйхат!$CX:$CX,$B$140,рўйхат!$D:$D,$C136)</f>
        <v/>
      </c>
      <c r="BS136" s="35">
        <f>SUMIFS(рўйхат!CB:CB,рўйхат!$CX:$CX,$B$140,рўйхат!$D:$D,$C136)</f>
        <v/>
      </c>
      <c r="BT136" s="36">
        <f>SUMIFS(рўйхат!CC:CC,рўйхат!$CX:$CX,$B$140,рўйхат!$D:$D,$C136)</f>
        <v/>
      </c>
      <c r="BU136" s="35">
        <f>SUMIFS(рўйхат!CD:CD,рўйхат!$CX:$CX,$B$140,рўйхат!$D:$D,$C136)</f>
        <v/>
      </c>
      <c r="BV136" s="36">
        <f>SUMIFS(рўйхат!CE:CE,рўйхат!$CX:$CX,$B$140,рўйхат!$D:$D,$C136)</f>
        <v/>
      </c>
      <c r="BW136" s="35">
        <f>SUMIFS(рўйхат!CH:CH,рўйхат!$CX:$CX,$B$140,рўйхат!$D:$D,$C136)</f>
        <v/>
      </c>
      <c r="BX136" s="36">
        <f>SUMIFS(рўйхат!CI:CI,рўйхат!$CX:$CX,$B$140,рўйхат!$D:$D,$C136)</f>
        <v/>
      </c>
      <c r="BY136" s="35">
        <f>SUMIFS(рўйхат!CJ:CJ,рўйхат!$CX:$CX,$B$140,рўйхат!$D:$D,$C136)</f>
        <v/>
      </c>
      <c r="BZ136" s="36">
        <f>SUMIFS(рўйхат!CK:CK,рўйхат!$CX:$CX,$B$140,рўйхат!$D:$D,$C136)</f>
        <v/>
      </c>
      <c r="CA136" s="35">
        <f>SUMIFS(рўйхат!CL:CL,рўйхат!$CX:$CX,$B$140,рўйхат!$D:$D,$C136)</f>
        <v/>
      </c>
      <c r="CB136" s="36">
        <f>SUMIFS(рўйхат!CM:CM,рўйхат!$CX:$CX,$B$140,рўйхат!$D:$D,$C136)</f>
        <v/>
      </c>
      <c r="CC136" s="35">
        <f>SUMIFS(рўйхат!CN:CN,рўйхат!$CX:$CX,$B$140,рўйхат!$D:$D,$C136)</f>
        <v/>
      </c>
      <c r="CD136" s="36">
        <f>SUMIFS(рўйхат!CO:CO,рўйхат!$CX:$CX,$B$140,рўйхат!$D:$D,$C136)</f>
        <v/>
      </c>
      <c r="CE136" s="77">
        <f>IFERROR(BE136/(Q136+BE136),0)</f>
        <v/>
      </c>
      <c r="CF136" s="78">
        <f>IFERROR(BF136/(R136+BF136),0)</f>
        <v/>
      </c>
    </row>
    <row r="137" hidden="1" outlineLevel="1" ht="30" customFormat="1" customHeight="1" s="8">
      <c r="A137" s="39" t="n"/>
      <c r="B137" s="50" t="n">
        <v>63</v>
      </c>
      <c r="C137" s="131" t="inlineStr">
        <is>
          <t>Manfaatlar to'qnashuvi (UZEX)</t>
        </is>
      </c>
      <c r="D137" s="51" t="n"/>
      <c r="E137" s="35">
        <f>SUMIFS(рўйхат!F:F,рўйхат!$CX:$CX,$B$140,рўйхат!$D:$D,$C137)</f>
        <v/>
      </c>
      <c r="F137" s="36">
        <f>SUMIFS(рўйхат!G:G,рўйхат!$CX:$CX,$B$140,рўйхат!$D:$D,$C137)</f>
        <v/>
      </c>
      <c r="G137" s="35">
        <f>SUMIFS(рўйхат!H:H,рўйхат!$CX:$CX,$B$140,рўйхат!$D:$D,$C137)</f>
        <v/>
      </c>
      <c r="H137" s="36">
        <f>SUMIFS(рўйхат!I:I,рўйхат!$CX:$CX,$B$140,рўйхат!$D:$D,$C137)</f>
        <v/>
      </c>
      <c r="I137" s="35">
        <f>SUMIFS(рўйхат!J:J,рўйхат!$CX:$CX,$B$140,рўйхат!$D:$D,$C137)</f>
        <v/>
      </c>
      <c r="J137" s="36">
        <f>SUMIFS(рўйхат!K:K,рўйхат!$CX:$CX,$B$140,рўйхат!$D:$D,$C137)</f>
        <v/>
      </c>
      <c r="K137" s="35">
        <f>SUMIFS(рўйхат!L:L,рўйхат!$CX:$CX,$B$140,рўйхат!$D:$D,$C137)</f>
        <v/>
      </c>
      <c r="L137" s="36">
        <f>SUMIFS(рўйхат!M:M,рўйхат!$CX:$CX,$B$140,рўйхат!$D:$D,$C137)</f>
        <v/>
      </c>
      <c r="M137" s="35">
        <f>SUMIFS(рўйхат!N:N,рўйхат!$CX:$CX,$B$140,рўйхат!$D:$D,$C137)</f>
        <v/>
      </c>
      <c r="N137" s="36">
        <f>SUMIFS(рўйхат!O:O,рўйхат!$CX:$CX,$B$140,рўйхат!$D:$D,$C137)</f>
        <v/>
      </c>
      <c r="O137" s="34">
        <f>IFERROR(M137/E137,0)</f>
        <v/>
      </c>
      <c r="P137" s="34">
        <f>IFERROR(N137/F137,0)</f>
        <v/>
      </c>
      <c r="Q137" s="35">
        <f>SUMIFS(рўйхат!P:P,рўйхат!$CX:$CX,$B$140,рўйхат!$D:$D,$C137)</f>
        <v/>
      </c>
      <c r="R137" s="36">
        <f>SUMIFS(рўйхат!Q:Q,рўйхат!$CX:$CX,$B$140,рўйхат!$D:$D,$C137)</f>
        <v/>
      </c>
      <c r="S137" s="35">
        <f>SUMIFS(рўйхат!R:R,рўйхат!$CX:$CX,$B$140,рўйхат!$D:$D,$C137)</f>
        <v/>
      </c>
      <c r="T137" s="36">
        <f>SUMIFS(рўйхат!S:S,рўйхат!$CX:$CX,$B$140,рўйхат!$D:$D,$C137)</f>
        <v/>
      </c>
      <c r="U137" s="35">
        <f>SUMIFS(рўйхат!T:T,рўйхат!$CX:$CX,$B$140,рўйхат!$D:$D,$C137)</f>
        <v/>
      </c>
      <c r="V137" s="36">
        <f>SUMIFS(рўйхат!U:U,рўйхат!$CX:$CX,$B$140,рўйхат!$D:$D,$C137)</f>
        <v/>
      </c>
      <c r="W137" s="35">
        <f>SUMIFS(рўйхат!V:V,рўйхат!$CX:$CX,$B$140,рўйхат!$D:$D,$C137)</f>
        <v/>
      </c>
      <c r="X137" s="36">
        <f>SUMIFS(рўйхат!W:W,рўйхат!$CX:$CX,$B$140,рўйхат!$D:$D,$C137)</f>
        <v/>
      </c>
      <c r="Y137" s="35">
        <f>SUMIFS(рўйхат!X:X,рўйхат!$CX:$CX,$B$140,рўйхат!$D:$D,$C137)</f>
        <v/>
      </c>
      <c r="Z137" s="36">
        <f>SUMIFS(рўйхат!Y:Y,рўйхат!$CX:$CX,$B$140,рўйхат!$D:$D,$C137)</f>
        <v/>
      </c>
      <c r="AA137" s="35">
        <f>SUMIFS(рўйхат!Z:Z,рўйхат!$CX:$CX,$B$140,рўйхат!$D:$D,$C137)</f>
        <v/>
      </c>
      <c r="AB137" s="36">
        <f>SUMIFS(рўйхат!AA:AA,рўйхат!$CX:$CX,$B$140,рўйхат!$D:$D,$C137)</f>
        <v/>
      </c>
      <c r="AC137" s="35">
        <f>SUMIFS(рўйхат!AB:AB,рўйхат!$CX:$CX,$B$140,рўйхат!$D:$D,$C137)</f>
        <v/>
      </c>
      <c r="AD137" s="36">
        <f>SUMIFS(рўйхат!AC:AC,рўйхат!$CX:$CX,$B$140,рўйхат!$D:$D,$C137)</f>
        <v/>
      </c>
      <c r="AE137" s="35">
        <f>SUMIFS(рўйхат!AD:AD,рўйхат!$CX:$CX,$B$140,рўйхат!$D:$D,$C137)</f>
        <v/>
      </c>
      <c r="AF137" s="36">
        <f>SUMIFS(рўйхат!AE:AE,рўйхат!$CX:$CX,$B$140,рўйхат!$D:$D,$C137)</f>
        <v/>
      </c>
      <c r="AG137" s="35">
        <f>SUMIFS(рўйхат!AH:AH,рўйхат!$CX:$CX,$B$140,рўйхат!$D:$D,$C137)</f>
        <v/>
      </c>
      <c r="AH137" s="36">
        <f>SUMIFS(рўйхат!AI:AI,рўйхат!$CX:$CX,$B$140,рўйхат!$D:$D,$C137)</f>
        <v/>
      </c>
      <c r="AI137" s="35">
        <f>SUMIFS(рўйхат!AJ:AJ,рўйхат!$CX:$CX,$B$140,рўйхат!$D:$D,$C137)</f>
        <v/>
      </c>
      <c r="AJ137" s="36">
        <f>SUMIFS(рўйхат!AK:AK,рўйхат!$CX:$CX,$B$140,рўйхат!$D:$D,$C137)</f>
        <v/>
      </c>
      <c r="AK137" s="35">
        <f>SUMIFS(рўйхат!AL:AL,рўйхат!$CX:$CX,$B$140,рўйхат!$D:$D,$C137)</f>
        <v/>
      </c>
      <c r="AL137" s="36">
        <f>SUMIFS(рўйхат!AM:AM,рўйхат!$CX:$CX,$B$140,рўйхат!$D:$D,$C137)</f>
        <v/>
      </c>
      <c r="AM137" s="77">
        <f>IFERROR(Q137/E137,0)</f>
        <v/>
      </c>
      <c r="AN137" s="77">
        <f>IFERROR(R137/F137,0)</f>
        <v/>
      </c>
      <c r="AO137" s="35">
        <f>SUMIFS(рўйхат!AX:AX,рўйхат!$CX:$CX,$B$140,рўйхат!$D:$D,$C137)</f>
        <v/>
      </c>
      <c r="AP137" s="36">
        <f>SUMIFS(рўйхат!AY:AY,рўйхат!$CX:$CX,$B$140,рўйхат!$D:$D,$C137)</f>
        <v/>
      </c>
      <c r="AQ137" s="35">
        <f>SUMIFS(рўйхат!AZ:AZ,рўйхат!$CX:$CX,$B$140,рўйхат!$D:$D,$C137)</f>
        <v/>
      </c>
      <c r="AR137" s="36">
        <f>SUMIFS(рўйхат!BA:BA,рўйхат!$CX:$CX,$B$140,рўйхат!$D:$D,$C137)</f>
        <v/>
      </c>
      <c r="AS137" s="35">
        <f>SUMIFS(рўйхат!BB:BB,рўйхат!$CX:$CX,$B$140,рўйхат!$D:$D,$C137)</f>
        <v/>
      </c>
      <c r="AT137" s="36">
        <f>SUMIFS(рўйхат!BC:BC,рўйхат!$CX:$CX,$B$140,рўйхат!$D:$D,$C137)</f>
        <v/>
      </c>
      <c r="AU137" s="35">
        <f>SUMIFS(рўйхат!BD:BD,рўйхат!$CX:$CX,$B$140,рўйхат!$D:$D,$C137)</f>
        <v/>
      </c>
      <c r="AV137" s="36">
        <f>SUMIFS(рўйхат!BE:BE,рўйхат!$CX:$CX,$B$140,рўйхат!$D:$D,$C137)</f>
        <v/>
      </c>
      <c r="AW137" s="35">
        <f>SUMIFS(рўйхат!BF:BF,рўйхат!$CX:$CX,$B$140,рўйхат!$D:$D,$C137)</f>
        <v/>
      </c>
      <c r="AX137" s="36">
        <f>SUMIFS(рўйхат!BG:BG,рўйхат!$CX:$CX,$B$140,рўйхат!$D:$D,$C137)</f>
        <v/>
      </c>
      <c r="AY137" s="35">
        <f>SUMIFS(рўйхат!BH:BH,рўйхат!$CX:$CX,$B$140,рўйхат!$D:$D,$C137)</f>
        <v/>
      </c>
      <c r="AZ137" s="36">
        <f>SUMIFS(рўйхат!BI:BI,рўйхат!$CX:$CX,$B$140,рўйхат!$D:$D,$C137)</f>
        <v/>
      </c>
      <c r="BA137" s="35">
        <f>SUMIFS(рўйхат!BJ:BJ,рўйхат!$CX:$CX,$B$140,рўйхат!$D:$D,$C137)</f>
        <v/>
      </c>
      <c r="BB137" s="36">
        <f>SUMIFS(рўйхат!BK:BK,рўйхат!$CX:$CX,$B$140,рўйхат!$D:$D,$C137)</f>
        <v/>
      </c>
      <c r="BC137" s="77">
        <f>IFERROR(AO137/E137,0)</f>
        <v/>
      </c>
      <c r="BD137" s="77">
        <f>IFERROR(AP137/F137,0)</f>
        <v/>
      </c>
      <c r="BE137" s="35">
        <f>SUMIFS(рўйхат!BL:BL,рўйхат!$CX:$CX,$B$140,рўйхат!$D:$D,$C137)</f>
        <v/>
      </c>
      <c r="BF137" s="36">
        <f>SUMIFS(рўйхат!BM:BM,рўйхат!$CX:$CX,$B$140,рўйхат!$D:$D,$C137)</f>
        <v/>
      </c>
      <c r="BG137" s="35">
        <f>SUMIFS(рўйхат!BN:BN,рўйхат!$CX:$CX,$B$140,рўйхат!$D:$D,$C137)</f>
        <v/>
      </c>
      <c r="BH137" s="36">
        <f>SUMIFS(рўйхат!BO:BO,рўйхат!$CX:$CX,$B$140,рўйхат!$D:$D,$C137)</f>
        <v/>
      </c>
      <c r="BI137" s="35">
        <f>SUMIFS(рўйхат!BP:BP,рўйхат!$CX:$CX,$B$140,рўйхат!$D:$D,$C137)</f>
        <v/>
      </c>
      <c r="BJ137" s="36">
        <f>SUMIFS(рўйхат!BQ:BQ,рўйхат!$CX:$CX,$B$140,рўйхат!$D:$D,$C137)</f>
        <v/>
      </c>
      <c r="BK137" s="35">
        <f>SUMIFS(рўйхат!BR:BR,рўйхат!$CX:$CX,$B$140,рўйхат!$D:$D,$C137)</f>
        <v/>
      </c>
      <c r="BL137" s="36">
        <f>SUMIFS(рўйхат!BS:BS,рўйхат!$CX:$CX,$B$140,рўйхат!$D:$D,$C137)</f>
        <v/>
      </c>
      <c r="BM137" s="35">
        <f>SUMIFS(рўйхат!BT:BT,рўйхат!$CX:$CX,$B$140,рўйхат!$D:$D,$C137)</f>
        <v/>
      </c>
      <c r="BN137" s="36">
        <f>SUMIFS(рўйхат!BU:BU,рўйхат!$CX:$CX,$B$140,рўйхат!$D:$D,$C137)</f>
        <v/>
      </c>
      <c r="BO137" s="35">
        <f>SUMIFS(рўйхат!BX:BX,рўйхат!$CX:$CX,$B$140,рўйхат!$D:$D,$C137)</f>
        <v/>
      </c>
      <c r="BP137" s="36">
        <f>SUMIFS(рўйхат!BY:BY,рўйхат!$CX:$CX,$B$140,рўйхат!$D:$D,$C137)</f>
        <v/>
      </c>
      <c r="BQ137" s="35">
        <f>SUMIFS(рўйхат!BZ:BZ,рўйхат!$CX:$CX,$B$140,рўйхат!$D:$D,$C137)</f>
        <v/>
      </c>
      <c r="BR137" s="36">
        <f>SUMIFS(рўйхат!CA:CA,рўйхат!$CX:$CX,$B$140,рўйхат!$D:$D,$C137)</f>
        <v/>
      </c>
      <c r="BS137" s="35">
        <f>SUMIFS(рўйхат!CB:CB,рўйхат!$CX:$CX,$B$140,рўйхат!$D:$D,$C137)</f>
        <v/>
      </c>
      <c r="BT137" s="36">
        <f>SUMIFS(рўйхат!CC:CC,рўйхат!$CX:$CX,$B$140,рўйхат!$D:$D,$C137)</f>
        <v/>
      </c>
      <c r="BU137" s="35">
        <f>SUMIFS(рўйхат!CD:CD,рўйхат!$CX:$CX,$B$140,рўйхат!$D:$D,$C137)</f>
        <v/>
      </c>
      <c r="BV137" s="36">
        <f>SUMIFS(рўйхат!CE:CE,рўйхат!$CX:$CX,$B$140,рўйхат!$D:$D,$C137)</f>
        <v/>
      </c>
      <c r="BW137" s="35">
        <f>SUMIFS(рўйхат!CH:CH,рўйхат!$CX:$CX,$B$140,рўйхат!$D:$D,$C137)</f>
        <v/>
      </c>
      <c r="BX137" s="36">
        <f>SUMIFS(рўйхат!CI:CI,рўйхат!$CX:$CX,$B$140,рўйхат!$D:$D,$C137)</f>
        <v/>
      </c>
      <c r="BY137" s="35">
        <f>SUMIFS(рўйхат!CJ:CJ,рўйхат!$CX:$CX,$B$140,рўйхат!$D:$D,$C137)</f>
        <v/>
      </c>
      <c r="BZ137" s="36">
        <f>SUMIFS(рўйхат!CK:CK,рўйхат!$CX:$CX,$B$140,рўйхат!$D:$D,$C137)</f>
        <v/>
      </c>
      <c r="CA137" s="35">
        <f>SUMIFS(рўйхат!CL:CL,рўйхат!$CX:$CX,$B$140,рўйхат!$D:$D,$C137)</f>
        <v/>
      </c>
      <c r="CB137" s="36">
        <f>SUMIFS(рўйхат!CM:CM,рўйхат!$CX:$CX,$B$140,рўйхат!$D:$D,$C137)</f>
        <v/>
      </c>
      <c r="CC137" s="35">
        <f>SUMIFS(рўйхат!CN:CN,рўйхат!$CX:$CX,$B$140,рўйхат!$D:$D,$C137)</f>
        <v/>
      </c>
      <c r="CD137" s="36">
        <f>SUMIFS(рўйхат!CO:CO,рўйхат!$CX:$CX,$B$140,рўйхат!$D:$D,$C137)</f>
        <v/>
      </c>
      <c r="CE137" s="77">
        <f>IFERROR(BE137/(Q137+BE137),0)</f>
        <v/>
      </c>
      <c r="CF137" s="78">
        <f>IFERROR(BF137/(R137+BF137),0)</f>
        <v/>
      </c>
    </row>
    <row r="138" hidden="1" outlineLevel="1" ht="30" customFormat="1" customHeight="1" s="8">
      <c r="A138" s="39" t="n"/>
      <c r="B138" s="50" t="n">
        <v>64</v>
      </c>
      <c r="C138" s="131" t="inlineStr">
        <is>
          <t>Manfaatlar to'qnashuvi (Xt Xarid)</t>
        </is>
      </c>
      <c r="D138" s="51" t="n"/>
      <c r="E138" s="35">
        <f>SUMIFS(рўйхат!F:F,рўйхат!$CX:$CX,$B$140,рўйхат!$D:$D,$C138)</f>
        <v/>
      </c>
      <c r="F138" s="36">
        <f>SUMIFS(рўйхат!G:G,рўйхат!$CX:$CX,$B$140,рўйхат!$D:$D,$C138)</f>
        <v/>
      </c>
      <c r="G138" s="35">
        <f>SUMIFS(рўйхат!H:H,рўйхат!$CX:$CX,$B$140,рўйхат!$D:$D,$C138)</f>
        <v/>
      </c>
      <c r="H138" s="36">
        <f>SUMIFS(рўйхат!I:I,рўйхат!$CX:$CX,$B$140,рўйхат!$D:$D,$C138)</f>
        <v/>
      </c>
      <c r="I138" s="35">
        <f>SUMIFS(рўйхат!J:J,рўйхат!$CX:$CX,$B$140,рўйхат!$D:$D,$C138)</f>
        <v/>
      </c>
      <c r="J138" s="36">
        <f>SUMIFS(рўйхат!K:K,рўйхат!$CX:$CX,$B$140,рўйхат!$D:$D,$C138)</f>
        <v/>
      </c>
      <c r="K138" s="35">
        <f>SUMIFS(рўйхат!L:L,рўйхат!$CX:$CX,$B$140,рўйхат!$D:$D,$C138)</f>
        <v/>
      </c>
      <c r="L138" s="36">
        <f>SUMIFS(рўйхат!M:M,рўйхат!$CX:$CX,$B$140,рўйхат!$D:$D,$C138)</f>
        <v/>
      </c>
      <c r="M138" s="35">
        <f>SUMIFS(рўйхат!N:N,рўйхат!$CX:$CX,$B$140,рўйхат!$D:$D,$C138)</f>
        <v/>
      </c>
      <c r="N138" s="36">
        <f>SUMIFS(рўйхат!O:O,рўйхат!$CX:$CX,$B$140,рўйхат!$D:$D,$C138)</f>
        <v/>
      </c>
      <c r="O138" s="34">
        <f>IFERROR(M138/E138,0)</f>
        <v/>
      </c>
      <c r="P138" s="34">
        <f>IFERROR(N138/F138,0)</f>
        <v/>
      </c>
      <c r="Q138" s="35">
        <f>SUMIFS(рўйхат!P:P,рўйхат!$CX:$CX,$B$140,рўйхат!$D:$D,$C138)</f>
        <v/>
      </c>
      <c r="R138" s="36">
        <f>SUMIFS(рўйхат!Q:Q,рўйхат!$CX:$CX,$B$140,рўйхат!$D:$D,$C138)</f>
        <v/>
      </c>
      <c r="S138" s="35">
        <f>SUMIFS(рўйхат!R:R,рўйхат!$CX:$CX,$B$140,рўйхат!$D:$D,$C138)</f>
        <v/>
      </c>
      <c r="T138" s="36">
        <f>SUMIFS(рўйхат!S:S,рўйхат!$CX:$CX,$B$140,рўйхат!$D:$D,$C138)</f>
        <v/>
      </c>
      <c r="U138" s="35">
        <f>SUMIFS(рўйхат!T:T,рўйхат!$CX:$CX,$B$140,рўйхат!$D:$D,$C138)</f>
        <v/>
      </c>
      <c r="V138" s="36">
        <f>SUMIFS(рўйхат!U:U,рўйхат!$CX:$CX,$B$140,рўйхат!$D:$D,$C138)</f>
        <v/>
      </c>
      <c r="W138" s="35">
        <f>SUMIFS(рўйхат!V:V,рўйхат!$CX:$CX,$B$140,рўйхат!$D:$D,$C138)</f>
        <v/>
      </c>
      <c r="X138" s="36">
        <f>SUMIFS(рўйхат!W:W,рўйхат!$CX:$CX,$B$140,рўйхат!$D:$D,$C138)</f>
        <v/>
      </c>
      <c r="Y138" s="35">
        <f>SUMIFS(рўйхат!X:X,рўйхат!$CX:$CX,$B$140,рўйхат!$D:$D,$C138)</f>
        <v/>
      </c>
      <c r="Z138" s="36">
        <f>SUMIFS(рўйхат!Y:Y,рўйхат!$CX:$CX,$B$140,рўйхат!$D:$D,$C138)</f>
        <v/>
      </c>
      <c r="AA138" s="35">
        <f>SUMIFS(рўйхат!Z:Z,рўйхат!$CX:$CX,$B$140,рўйхат!$D:$D,$C138)</f>
        <v/>
      </c>
      <c r="AB138" s="36">
        <f>SUMIFS(рўйхат!AA:AA,рўйхат!$CX:$CX,$B$140,рўйхат!$D:$D,$C138)</f>
        <v/>
      </c>
      <c r="AC138" s="35">
        <f>SUMIFS(рўйхат!AB:AB,рўйхат!$CX:$CX,$B$140,рўйхат!$D:$D,$C138)</f>
        <v/>
      </c>
      <c r="AD138" s="36">
        <f>SUMIFS(рўйхат!AC:AC,рўйхат!$CX:$CX,$B$140,рўйхат!$D:$D,$C138)</f>
        <v/>
      </c>
      <c r="AE138" s="35">
        <f>SUMIFS(рўйхат!AD:AD,рўйхат!$CX:$CX,$B$140,рўйхат!$D:$D,$C138)</f>
        <v/>
      </c>
      <c r="AF138" s="36">
        <f>SUMIFS(рўйхат!AE:AE,рўйхат!$CX:$CX,$B$140,рўйхат!$D:$D,$C138)</f>
        <v/>
      </c>
      <c r="AG138" s="35">
        <f>SUMIFS(рўйхат!AH:AH,рўйхат!$CX:$CX,$B$140,рўйхат!$D:$D,$C138)</f>
        <v/>
      </c>
      <c r="AH138" s="36">
        <f>SUMIFS(рўйхат!AI:AI,рўйхат!$CX:$CX,$B$140,рўйхат!$D:$D,$C138)</f>
        <v/>
      </c>
      <c r="AI138" s="35">
        <f>SUMIFS(рўйхат!AJ:AJ,рўйхат!$CX:$CX,$B$140,рўйхат!$D:$D,$C138)</f>
        <v/>
      </c>
      <c r="AJ138" s="36">
        <f>SUMIFS(рўйхат!AK:AK,рўйхат!$CX:$CX,$B$140,рўйхат!$D:$D,$C138)</f>
        <v/>
      </c>
      <c r="AK138" s="35">
        <f>SUMIFS(рўйхат!AL:AL,рўйхат!$CX:$CX,$B$140,рўйхат!$D:$D,$C138)</f>
        <v/>
      </c>
      <c r="AL138" s="36">
        <f>SUMIFS(рўйхат!AM:AM,рўйхат!$CX:$CX,$B$140,рўйхат!$D:$D,$C138)</f>
        <v/>
      </c>
      <c r="AM138" s="77">
        <f>IFERROR(Q138/E138,0)</f>
        <v/>
      </c>
      <c r="AN138" s="77">
        <f>IFERROR(R138/F138,0)</f>
        <v/>
      </c>
      <c r="AO138" s="35">
        <f>SUMIFS(рўйхат!AX:AX,рўйхат!$CX:$CX,$B$140,рўйхат!$D:$D,$C138)</f>
        <v/>
      </c>
      <c r="AP138" s="36">
        <f>SUMIFS(рўйхат!AY:AY,рўйхат!$CX:$CX,$B$140,рўйхат!$D:$D,$C138)</f>
        <v/>
      </c>
      <c r="AQ138" s="35">
        <f>SUMIFS(рўйхат!AZ:AZ,рўйхат!$CX:$CX,$B$140,рўйхат!$D:$D,$C138)</f>
        <v/>
      </c>
      <c r="AR138" s="36">
        <f>SUMIFS(рўйхат!BA:BA,рўйхат!$CX:$CX,$B$140,рўйхат!$D:$D,$C138)</f>
        <v/>
      </c>
      <c r="AS138" s="35">
        <f>SUMIFS(рўйхат!BB:BB,рўйхат!$CX:$CX,$B$140,рўйхат!$D:$D,$C138)</f>
        <v/>
      </c>
      <c r="AT138" s="36">
        <f>SUMIFS(рўйхат!BC:BC,рўйхат!$CX:$CX,$B$140,рўйхат!$D:$D,$C138)</f>
        <v/>
      </c>
      <c r="AU138" s="35">
        <f>SUMIFS(рўйхат!BD:BD,рўйхат!$CX:$CX,$B$140,рўйхат!$D:$D,$C138)</f>
        <v/>
      </c>
      <c r="AV138" s="36">
        <f>SUMIFS(рўйхат!BE:BE,рўйхат!$CX:$CX,$B$140,рўйхат!$D:$D,$C138)</f>
        <v/>
      </c>
      <c r="AW138" s="35">
        <f>SUMIFS(рўйхат!BF:BF,рўйхат!$CX:$CX,$B$140,рўйхат!$D:$D,$C138)</f>
        <v/>
      </c>
      <c r="AX138" s="36">
        <f>SUMIFS(рўйхат!BG:BG,рўйхат!$CX:$CX,$B$140,рўйхат!$D:$D,$C138)</f>
        <v/>
      </c>
      <c r="AY138" s="35">
        <f>SUMIFS(рўйхат!BH:BH,рўйхат!$CX:$CX,$B$140,рўйхат!$D:$D,$C138)</f>
        <v/>
      </c>
      <c r="AZ138" s="36">
        <f>SUMIFS(рўйхат!BI:BI,рўйхат!$CX:$CX,$B$140,рўйхат!$D:$D,$C138)</f>
        <v/>
      </c>
      <c r="BA138" s="35">
        <f>SUMIFS(рўйхат!BJ:BJ,рўйхат!$CX:$CX,$B$140,рўйхат!$D:$D,$C138)</f>
        <v/>
      </c>
      <c r="BB138" s="36">
        <f>SUMIFS(рўйхат!BK:BK,рўйхат!$CX:$CX,$B$140,рўйхат!$D:$D,$C138)</f>
        <v/>
      </c>
      <c r="BC138" s="77">
        <f>IFERROR(AO138/E138,0)</f>
        <v/>
      </c>
      <c r="BD138" s="77">
        <f>IFERROR(AP138/F138,0)</f>
        <v/>
      </c>
      <c r="BE138" s="35">
        <f>SUMIFS(рўйхат!BL:BL,рўйхат!$CX:$CX,$B$140,рўйхат!$D:$D,$C138)</f>
        <v/>
      </c>
      <c r="BF138" s="36">
        <f>SUMIFS(рўйхат!BM:BM,рўйхат!$CX:$CX,$B$140,рўйхат!$D:$D,$C138)</f>
        <v/>
      </c>
      <c r="BG138" s="35">
        <f>SUMIFS(рўйхат!BN:BN,рўйхат!$CX:$CX,$B$140,рўйхат!$D:$D,$C138)</f>
        <v/>
      </c>
      <c r="BH138" s="36">
        <f>SUMIFS(рўйхат!BO:BO,рўйхат!$CX:$CX,$B$140,рўйхат!$D:$D,$C138)</f>
        <v/>
      </c>
      <c r="BI138" s="35">
        <f>SUMIFS(рўйхат!BP:BP,рўйхат!$CX:$CX,$B$140,рўйхат!$D:$D,$C138)</f>
        <v/>
      </c>
      <c r="BJ138" s="36">
        <f>SUMIFS(рўйхат!BQ:BQ,рўйхат!$CX:$CX,$B$140,рўйхат!$D:$D,$C138)</f>
        <v/>
      </c>
      <c r="BK138" s="35">
        <f>SUMIFS(рўйхат!BR:BR,рўйхат!$CX:$CX,$B$140,рўйхат!$D:$D,$C138)</f>
        <v/>
      </c>
      <c r="BL138" s="36">
        <f>SUMIFS(рўйхат!BS:BS,рўйхат!$CX:$CX,$B$140,рўйхат!$D:$D,$C138)</f>
        <v/>
      </c>
      <c r="BM138" s="35">
        <f>SUMIFS(рўйхат!BT:BT,рўйхат!$CX:$CX,$B$140,рўйхат!$D:$D,$C138)</f>
        <v/>
      </c>
      <c r="BN138" s="36">
        <f>SUMIFS(рўйхат!BU:BU,рўйхат!$CX:$CX,$B$140,рўйхат!$D:$D,$C138)</f>
        <v/>
      </c>
      <c r="BO138" s="35">
        <f>SUMIFS(рўйхат!BX:BX,рўйхат!$CX:$CX,$B$140,рўйхат!$D:$D,$C138)</f>
        <v/>
      </c>
      <c r="BP138" s="36">
        <f>SUMIFS(рўйхат!BY:BY,рўйхат!$CX:$CX,$B$140,рўйхат!$D:$D,$C138)</f>
        <v/>
      </c>
      <c r="BQ138" s="35">
        <f>SUMIFS(рўйхат!BZ:BZ,рўйхат!$CX:$CX,$B$140,рўйхат!$D:$D,$C138)</f>
        <v/>
      </c>
      <c r="BR138" s="36">
        <f>SUMIFS(рўйхат!CA:CA,рўйхат!$CX:$CX,$B$140,рўйхат!$D:$D,$C138)</f>
        <v/>
      </c>
      <c r="BS138" s="35">
        <f>SUMIFS(рўйхат!CB:CB,рўйхат!$CX:$CX,$B$140,рўйхат!$D:$D,$C138)</f>
        <v/>
      </c>
      <c r="BT138" s="36">
        <f>SUMIFS(рўйхат!CC:CC,рўйхат!$CX:$CX,$B$140,рўйхат!$D:$D,$C138)</f>
        <v/>
      </c>
      <c r="BU138" s="35">
        <f>SUMIFS(рўйхат!CD:CD,рўйхат!$CX:$CX,$B$140,рўйхат!$D:$D,$C138)</f>
        <v/>
      </c>
      <c r="BV138" s="36">
        <f>SUMIFS(рўйхат!CE:CE,рўйхат!$CX:$CX,$B$140,рўйхат!$D:$D,$C138)</f>
        <v/>
      </c>
      <c r="BW138" s="35">
        <f>SUMIFS(рўйхат!CH:CH,рўйхат!$CX:$CX,$B$140,рўйхат!$D:$D,$C138)</f>
        <v/>
      </c>
      <c r="BX138" s="36">
        <f>SUMIFS(рўйхат!CI:CI,рўйхат!$CX:$CX,$B$140,рўйхат!$D:$D,$C138)</f>
        <v/>
      </c>
      <c r="BY138" s="35">
        <f>SUMIFS(рўйхат!CJ:CJ,рўйхат!$CX:$CX,$B$140,рўйхат!$D:$D,$C138)</f>
        <v/>
      </c>
      <c r="BZ138" s="36">
        <f>SUMIFS(рўйхат!CK:CK,рўйхат!$CX:$CX,$B$140,рўйхат!$D:$D,$C138)</f>
        <v/>
      </c>
      <c r="CA138" s="35">
        <f>SUMIFS(рўйхат!CL:CL,рўйхат!$CX:$CX,$B$140,рўйхат!$D:$D,$C138)</f>
        <v/>
      </c>
      <c r="CB138" s="36">
        <f>SUMIFS(рўйхат!CM:CM,рўйхат!$CX:$CX,$B$140,рўйхат!$D:$D,$C138)</f>
        <v/>
      </c>
      <c r="CC138" s="35">
        <f>SUMIFS(рўйхат!CN:CN,рўйхат!$CX:$CX,$B$140,рўйхат!$D:$D,$C138)</f>
        <v/>
      </c>
      <c r="CD138" s="36">
        <f>SUMIFS(рўйхат!CO:CO,рўйхат!$CX:$CX,$B$140,рўйхат!$D:$D,$C138)</f>
        <v/>
      </c>
      <c r="CE138" s="77">
        <f>IFERROR(BE138/(Q138+BE138),0)</f>
        <v/>
      </c>
      <c r="CF138" s="78">
        <f>IFERROR(BF138/(R138+BF138),0)</f>
        <v/>
      </c>
    </row>
    <row r="139" hidden="1" outlineLevel="1" ht="30" customFormat="1" customHeight="1" s="8">
      <c r="A139" s="39" t="n"/>
      <c r="B139" s="50" t="n">
        <v>65</v>
      </c>
      <c r="C139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39" s="51" t="n"/>
      <c r="E139" s="35">
        <f>SUMIFS(рўйхат!F:F,рўйхат!$CX:$CX,$B$140,рўйхат!$D:$D,$C139)</f>
        <v/>
      </c>
      <c r="F139" s="36">
        <f>SUMIFS(рўйхат!G:G,рўйхат!$CX:$CX,$B$140,рўйхат!$D:$D,$C139)</f>
        <v/>
      </c>
      <c r="G139" s="35">
        <f>SUMIFS(рўйхат!H:H,рўйхат!$CX:$CX,$B$140,рўйхат!$D:$D,$C139)</f>
        <v/>
      </c>
      <c r="H139" s="36">
        <f>SUMIFS(рўйхат!I:I,рўйхат!$CX:$CX,$B$140,рўйхат!$D:$D,$C139)</f>
        <v/>
      </c>
      <c r="I139" s="35">
        <f>SUMIFS(рўйхат!J:J,рўйхат!$CX:$CX,$B$140,рўйхат!$D:$D,$C139)</f>
        <v/>
      </c>
      <c r="J139" s="36">
        <f>SUMIFS(рўйхат!K:K,рўйхат!$CX:$CX,$B$140,рўйхат!$D:$D,$C139)</f>
        <v/>
      </c>
      <c r="K139" s="35">
        <f>SUMIFS(рўйхат!L:L,рўйхат!$CX:$CX,$B$140,рўйхат!$D:$D,$C139)</f>
        <v/>
      </c>
      <c r="L139" s="36">
        <f>SUMIFS(рўйхат!M:M,рўйхат!$CX:$CX,$B$140,рўйхат!$D:$D,$C139)</f>
        <v/>
      </c>
      <c r="M139" s="35">
        <f>SUMIFS(рўйхат!N:N,рўйхат!$CX:$CX,$B$140,рўйхат!$D:$D,$C139)</f>
        <v/>
      </c>
      <c r="N139" s="36">
        <f>SUMIFS(рўйхат!O:O,рўйхат!$CX:$CX,$B$140,рўйхат!$D:$D,$C139)</f>
        <v/>
      </c>
      <c r="O139" s="34">
        <f>IFERROR(M139/E139,0)</f>
        <v/>
      </c>
      <c r="P139" s="34">
        <f>IFERROR(N139/F139,0)</f>
        <v/>
      </c>
      <c r="Q139" s="35">
        <f>SUMIFS(рўйхат!P:P,рўйхат!$CX:$CX,$B$140,рўйхат!$D:$D,$C139)</f>
        <v/>
      </c>
      <c r="R139" s="36">
        <f>SUMIFS(рўйхат!Q:Q,рўйхат!$CX:$CX,$B$140,рўйхат!$D:$D,$C139)</f>
        <v/>
      </c>
      <c r="S139" s="35">
        <f>SUMIFS(рўйхат!R:R,рўйхат!$CX:$CX,$B$140,рўйхат!$D:$D,$C139)</f>
        <v/>
      </c>
      <c r="T139" s="36">
        <f>SUMIFS(рўйхат!S:S,рўйхат!$CX:$CX,$B$140,рўйхат!$D:$D,$C139)</f>
        <v/>
      </c>
      <c r="U139" s="35">
        <f>SUMIFS(рўйхат!T:T,рўйхат!$CX:$CX,$B$140,рўйхат!$D:$D,$C139)</f>
        <v/>
      </c>
      <c r="V139" s="36">
        <f>SUMIFS(рўйхат!U:U,рўйхат!$CX:$CX,$B$140,рўйхат!$D:$D,$C139)</f>
        <v/>
      </c>
      <c r="W139" s="35">
        <f>SUMIFS(рўйхат!V:V,рўйхат!$CX:$CX,$B$140,рўйхат!$D:$D,$C139)</f>
        <v/>
      </c>
      <c r="X139" s="36">
        <f>SUMIFS(рўйхат!W:W,рўйхат!$CX:$CX,$B$140,рўйхат!$D:$D,$C139)</f>
        <v/>
      </c>
      <c r="Y139" s="35">
        <f>SUMIFS(рўйхат!X:X,рўйхат!$CX:$CX,$B$140,рўйхат!$D:$D,$C139)</f>
        <v/>
      </c>
      <c r="Z139" s="36">
        <f>SUMIFS(рўйхат!Y:Y,рўйхат!$CX:$CX,$B$140,рўйхат!$D:$D,$C139)</f>
        <v/>
      </c>
      <c r="AA139" s="35">
        <f>SUMIFS(рўйхат!Z:Z,рўйхат!$CX:$CX,$B$140,рўйхат!$D:$D,$C139)</f>
        <v/>
      </c>
      <c r="AB139" s="36">
        <f>SUMIFS(рўйхат!AA:AA,рўйхат!$CX:$CX,$B$140,рўйхат!$D:$D,$C139)</f>
        <v/>
      </c>
      <c r="AC139" s="35">
        <f>SUMIFS(рўйхат!AB:AB,рўйхат!$CX:$CX,$B$140,рўйхат!$D:$D,$C139)</f>
        <v/>
      </c>
      <c r="AD139" s="36">
        <f>SUMIFS(рўйхат!AC:AC,рўйхат!$CX:$CX,$B$140,рўйхат!$D:$D,$C139)</f>
        <v/>
      </c>
      <c r="AE139" s="35">
        <f>SUMIFS(рўйхат!AD:AD,рўйхат!$CX:$CX,$B$140,рўйхат!$D:$D,$C139)</f>
        <v/>
      </c>
      <c r="AF139" s="36">
        <f>SUMIFS(рўйхат!AE:AE,рўйхат!$CX:$CX,$B$140,рўйхат!$D:$D,$C139)</f>
        <v/>
      </c>
      <c r="AG139" s="35">
        <f>SUMIFS(рўйхат!AH:AH,рўйхат!$CX:$CX,$B$140,рўйхат!$D:$D,$C139)</f>
        <v/>
      </c>
      <c r="AH139" s="36">
        <f>SUMIFS(рўйхат!AI:AI,рўйхат!$CX:$CX,$B$140,рўйхат!$D:$D,$C139)</f>
        <v/>
      </c>
      <c r="AI139" s="35">
        <f>SUMIFS(рўйхат!AJ:AJ,рўйхат!$CX:$CX,$B$140,рўйхат!$D:$D,$C139)</f>
        <v/>
      </c>
      <c r="AJ139" s="36">
        <f>SUMIFS(рўйхат!AK:AK,рўйхат!$CX:$CX,$B$140,рўйхат!$D:$D,$C139)</f>
        <v/>
      </c>
      <c r="AK139" s="35">
        <f>SUMIFS(рўйхат!AL:AL,рўйхат!$CX:$CX,$B$140,рўйхат!$D:$D,$C139)</f>
        <v/>
      </c>
      <c r="AL139" s="36">
        <f>SUMIFS(рўйхат!AM:AM,рўйхат!$CX:$CX,$B$140,рўйхат!$D:$D,$C139)</f>
        <v/>
      </c>
      <c r="AM139" s="77">
        <f>IFERROR(Q139/E139,0)</f>
        <v/>
      </c>
      <c r="AN139" s="77">
        <f>IFERROR(R139/F139,0)</f>
        <v/>
      </c>
      <c r="AO139" s="35">
        <f>SUMIFS(рўйхат!AX:AX,рўйхат!$CX:$CX,$B$140,рўйхат!$D:$D,$C139)</f>
        <v/>
      </c>
      <c r="AP139" s="36">
        <f>SUMIFS(рўйхат!AY:AY,рўйхат!$CX:$CX,$B$140,рўйхат!$D:$D,$C139)</f>
        <v/>
      </c>
      <c r="AQ139" s="35">
        <f>SUMIFS(рўйхат!AZ:AZ,рўйхат!$CX:$CX,$B$140,рўйхат!$D:$D,$C139)</f>
        <v/>
      </c>
      <c r="AR139" s="36">
        <f>SUMIFS(рўйхат!BA:BA,рўйхат!$CX:$CX,$B$140,рўйхат!$D:$D,$C139)</f>
        <v/>
      </c>
      <c r="AS139" s="35">
        <f>SUMIFS(рўйхат!BB:BB,рўйхат!$CX:$CX,$B$140,рўйхат!$D:$D,$C139)</f>
        <v/>
      </c>
      <c r="AT139" s="36">
        <f>SUMIFS(рўйхат!BC:BC,рўйхат!$CX:$CX,$B$140,рўйхат!$D:$D,$C139)</f>
        <v/>
      </c>
      <c r="AU139" s="35">
        <f>SUMIFS(рўйхат!BD:BD,рўйхат!$CX:$CX,$B$140,рўйхат!$D:$D,$C139)</f>
        <v/>
      </c>
      <c r="AV139" s="36">
        <f>SUMIFS(рўйхат!BE:BE,рўйхат!$CX:$CX,$B$140,рўйхат!$D:$D,$C139)</f>
        <v/>
      </c>
      <c r="AW139" s="35">
        <f>SUMIFS(рўйхат!BF:BF,рўйхат!$CX:$CX,$B$140,рўйхат!$D:$D,$C139)</f>
        <v/>
      </c>
      <c r="AX139" s="36">
        <f>SUMIFS(рўйхат!BG:BG,рўйхат!$CX:$CX,$B$140,рўйхат!$D:$D,$C139)</f>
        <v/>
      </c>
      <c r="AY139" s="35">
        <f>SUMIFS(рўйхат!BH:BH,рўйхат!$CX:$CX,$B$140,рўйхат!$D:$D,$C139)</f>
        <v/>
      </c>
      <c r="AZ139" s="36">
        <f>SUMIFS(рўйхат!BI:BI,рўйхат!$CX:$CX,$B$140,рўйхат!$D:$D,$C139)</f>
        <v/>
      </c>
      <c r="BA139" s="35">
        <f>SUMIFS(рўйхат!BJ:BJ,рўйхат!$CX:$CX,$B$140,рўйхат!$D:$D,$C139)</f>
        <v/>
      </c>
      <c r="BB139" s="36">
        <f>SUMIFS(рўйхат!BK:BK,рўйхат!$CX:$CX,$B$140,рўйхат!$D:$D,$C139)</f>
        <v/>
      </c>
      <c r="BC139" s="77">
        <f>IFERROR(AO139/E139,0)</f>
        <v/>
      </c>
      <c r="BD139" s="77">
        <f>IFERROR(AP139/F139,0)</f>
        <v/>
      </c>
      <c r="BE139" s="35">
        <f>SUMIFS(рўйхат!BL:BL,рўйхат!$CX:$CX,$B$140,рўйхат!$D:$D,$C139)</f>
        <v/>
      </c>
      <c r="BF139" s="36">
        <f>SUMIFS(рўйхат!BM:BM,рўйхат!$CX:$CX,$B$140,рўйхат!$D:$D,$C139)</f>
        <v/>
      </c>
      <c r="BG139" s="35">
        <f>SUMIFS(рўйхат!BN:BN,рўйхат!$CX:$CX,$B$140,рўйхат!$D:$D,$C139)</f>
        <v/>
      </c>
      <c r="BH139" s="36">
        <f>SUMIFS(рўйхат!BO:BO,рўйхат!$CX:$CX,$B$140,рўйхат!$D:$D,$C139)</f>
        <v/>
      </c>
      <c r="BI139" s="35">
        <f>SUMIFS(рўйхат!BP:BP,рўйхат!$CX:$CX,$B$140,рўйхат!$D:$D,$C139)</f>
        <v/>
      </c>
      <c r="BJ139" s="36">
        <f>SUMIFS(рўйхат!BQ:BQ,рўйхат!$CX:$CX,$B$140,рўйхат!$D:$D,$C139)</f>
        <v/>
      </c>
      <c r="BK139" s="35">
        <f>SUMIFS(рўйхат!BR:BR,рўйхат!$CX:$CX,$B$140,рўйхат!$D:$D,$C139)</f>
        <v/>
      </c>
      <c r="BL139" s="36">
        <f>SUMIFS(рўйхат!BS:BS,рўйхат!$CX:$CX,$B$140,рўйхат!$D:$D,$C139)</f>
        <v/>
      </c>
      <c r="BM139" s="35">
        <f>SUMIFS(рўйхат!BT:BT,рўйхат!$CX:$CX,$B$140,рўйхат!$D:$D,$C139)</f>
        <v/>
      </c>
      <c r="BN139" s="36">
        <f>SUMIFS(рўйхат!BU:BU,рўйхат!$CX:$CX,$B$140,рўйхат!$D:$D,$C139)</f>
        <v/>
      </c>
      <c r="BO139" s="35">
        <f>SUMIFS(рўйхат!BX:BX,рўйхат!$CX:$CX,$B$140,рўйхат!$D:$D,$C139)</f>
        <v/>
      </c>
      <c r="BP139" s="36">
        <f>SUMIFS(рўйхат!BY:BY,рўйхат!$CX:$CX,$B$140,рўйхат!$D:$D,$C139)</f>
        <v/>
      </c>
      <c r="BQ139" s="35">
        <f>SUMIFS(рўйхат!BZ:BZ,рўйхат!$CX:$CX,$B$140,рўйхат!$D:$D,$C139)</f>
        <v/>
      </c>
      <c r="BR139" s="36">
        <f>SUMIFS(рўйхат!CA:CA,рўйхат!$CX:$CX,$B$140,рўйхат!$D:$D,$C139)</f>
        <v/>
      </c>
      <c r="BS139" s="35">
        <f>SUMIFS(рўйхат!CB:CB,рўйхат!$CX:$CX,$B$140,рўйхат!$D:$D,$C139)</f>
        <v/>
      </c>
      <c r="BT139" s="36">
        <f>SUMIFS(рўйхат!CC:CC,рўйхат!$CX:$CX,$B$140,рўйхат!$D:$D,$C139)</f>
        <v/>
      </c>
      <c r="BU139" s="35">
        <f>SUMIFS(рўйхат!CD:CD,рўйхат!$CX:$CX,$B$140,рўйхат!$D:$D,$C139)</f>
        <v/>
      </c>
      <c r="BV139" s="36">
        <f>SUMIFS(рўйхат!CE:CE,рўйхат!$CX:$CX,$B$140,рўйхат!$D:$D,$C139)</f>
        <v/>
      </c>
      <c r="BW139" s="35">
        <f>SUMIFS(рўйхат!CH:CH,рўйхат!$CX:$CX,$B$140,рўйхат!$D:$D,$C139)</f>
        <v/>
      </c>
      <c r="BX139" s="36">
        <f>SUMIFS(рўйхат!CI:CI,рўйхат!$CX:$CX,$B$140,рўйхат!$D:$D,$C139)</f>
        <v/>
      </c>
      <c r="BY139" s="35">
        <f>SUMIFS(рўйхат!CJ:CJ,рўйхат!$CX:$CX,$B$140,рўйхат!$D:$D,$C139)</f>
        <v/>
      </c>
      <c r="BZ139" s="36">
        <f>SUMIFS(рўйхат!CK:CK,рўйхат!$CX:$CX,$B$140,рўйхат!$D:$D,$C139)</f>
        <v/>
      </c>
      <c r="CA139" s="35">
        <f>SUMIFS(рўйхат!CL:CL,рўйхат!$CX:$CX,$B$140,рўйхат!$D:$D,$C139)</f>
        <v/>
      </c>
      <c r="CB139" s="36">
        <f>SUMIFS(рўйхат!CM:CM,рўйхат!$CX:$CX,$B$140,рўйхат!$D:$D,$C139)</f>
        <v/>
      </c>
      <c r="CC139" s="35">
        <f>SUMIFS(рўйхат!CN:CN,рўйхат!$CX:$CX,$B$140,рўйхат!$D:$D,$C139)</f>
        <v/>
      </c>
      <c r="CD139" s="36">
        <f>SUMIFS(рўйхат!CO:CO,рўйхат!$CX:$CX,$B$140,рўйхат!$D:$D,$C139)</f>
        <v/>
      </c>
      <c r="CE139" s="77">
        <f>IFERROR(BE139/(Q139+BE139),0)</f>
        <v/>
      </c>
      <c r="CF139" s="78">
        <f>IFERROR(BF139/(R139+BF139),0)</f>
        <v/>
      </c>
    </row>
    <row r="140" collapsed="1" ht="30" customFormat="1" customHeight="1" s="8">
      <c r="A140" s="31" t="n">
        <v>2</v>
      </c>
      <c r="B140" s="198" t="inlineStr">
        <is>
          <t>Иқтисодиёт ва молия вазирлиги</t>
        </is>
      </c>
      <c r="C140" s="199" t="n"/>
      <c r="D140" s="16" t="inlineStr">
        <is>
          <t>А.Усмонов</t>
        </is>
      </c>
      <c r="E140" s="17">
        <f>SUMIF(рўйхат!$CX:$CX,$B140,рўйхат!F:F)</f>
        <v/>
      </c>
      <c r="F140" s="18">
        <f>SUMIF(рўйхат!$CX:$CX,$B140,рўйхат!G:G)</f>
        <v/>
      </c>
      <c r="G140" s="17">
        <f>SUMIF(рўйхат!$CX:$CX,$B140,рўйхат!H:H)</f>
        <v/>
      </c>
      <c r="H140" s="18">
        <f>SUMIF(рўйхат!$CX:$CX,$B140,рўйхат!I:I)</f>
        <v/>
      </c>
      <c r="I140" s="17">
        <f>SUMIF(рўйхат!$CX:$CX,$B140,рўйхат!J:J)</f>
        <v/>
      </c>
      <c r="J140" s="18">
        <f>SUMIF(рўйхат!$CX:$CX,$B140,рўйхат!K:K)</f>
        <v/>
      </c>
      <c r="K140" s="17">
        <f>SUMIF(рўйхат!$CX:$CX,$B140,рўйхат!L:L)</f>
        <v/>
      </c>
      <c r="L140" s="18">
        <f>SUMIF(рўйхат!$CX:$CX,$B140,рўйхат!M:M)</f>
        <v/>
      </c>
      <c r="M140" s="17">
        <f>SUMIF(рўйхат!$CX:$CX,$B140,рўйхат!N:N)</f>
        <v/>
      </c>
      <c r="N140" s="18">
        <f>SUMIF(рўйхат!$CX:$CX,$B140,рўйхат!O:O)</f>
        <v/>
      </c>
      <c r="O140" s="75">
        <f>IFERROR(M140/E140,0)</f>
        <v/>
      </c>
      <c r="P140" s="75">
        <f>IFERROR(N140/F140,0)</f>
        <v/>
      </c>
      <c r="Q140" s="19">
        <f>SUMIF(рўйхат!$CX:$CX,$B140,рўйхат!P:P)</f>
        <v/>
      </c>
      <c r="R140" s="20">
        <f>SUMIF(рўйхат!$CX:$CX,$B140,рўйхат!Q:Q)</f>
        <v/>
      </c>
      <c r="S140" s="19">
        <f>SUMIF(рўйхат!$CX:$CX,$B140,рўйхат!R:R)</f>
        <v/>
      </c>
      <c r="T140" s="20">
        <f>SUMIF(рўйхат!$CX:$CX,$B140,рўйхат!S:S)</f>
        <v/>
      </c>
      <c r="U140" s="19">
        <f>SUMIF(рўйхат!$CX:$CX,$B140,рўйхат!T:T)</f>
        <v/>
      </c>
      <c r="V140" s="20">
        <f>SUMIF(рўйхат!$CX:$CX,$B140,рўйхат!U:U)</f>
        <v/>
      </c>
      <c r="W140" s="19">
        <f>SUMIF(рўйхат!$CX:$CX,$B140,рўйхат!V:V)</f>
        <v/>
      </c>
      <c r="X140" s="20">
        <f>SUMIF(рўйхат!$CX:$CX,$B140,рўйхат!W:W)</f>
        <v/>
      </c>
      <c r="Y140" s="19">
        <f>SUMIF(рўйхат!$CX:$CX,$B140,рўйхат!X:X)</f>
        <v/>
      </c>
      <c r="Z140" s="20">
        <f>SUMIF(рўйхат!$CX:$CX,$B140,рўйхат!Y:Y)</f>
        <v/>
      </c>
      <c r="AA140" s="19">
        <f>SUMIF(рўйхат!$CX:$CX,$B140,рўйхат!Z:Z)</f>
        <v/>
      </c>
      <c r="AB140" s="20">
        <f>SUMIF(рўйхат!$CX:$CX,$B140,рўйхат!AA:AA)</f>
        <v/>
      </c>
      <c r="AC140" s="19">
        <f>SUMIF(рўйхат!$CX:$CX,$B140,рўйхат!AB:AB)</f>
        <v/>
      </c>
      <c r="AD140" s="20">
        <f>SUMIF(рўйхат!$CX:$CX,$B140,рўйхат!AC:AC)</f>
        <v/>
      </c>
      <c r="AE140" s="19">
        <f>SUMIF(рўйхат!$CX:$CX,$B140,рўйхат!AD:AD)</f>
        <v/>
      </c>
      <c r="AF140" s="20">
        <f>SUMIF(рўйхат!$CX:$CX,$B140,рўйхат!AE:AE)</f>
        <v/>
      </c>
      <c r="AG140" s="19">
        <f>SUMIF(рўйхат!$CX:$CX,$B140,рўйхат!AH:AH)</f>
        <v/>
      </c>
      <c r="AH140" s="20">
        <f>SUMIF(рўйхат!$CX:$CX,$B140,рўйхат!AI:AI)</f>
        <v/>
      </c>
      <c r="AI140" s="19">
        <f>SUMIF(рўйхат!$CX:$CX,$B140,рўйхат!AJ:AJ)</f>
        <v/>
      </c>
      <c r="AJ140" s="20">
        <f>SUMIF(рўйхат!$CX:$CX,$B140,рўйхат!AK:AK)</f>
        <v/>
      </c>
      <c r="AK140" s="19">
        <f>SUMIF(рўйхат!$CX:$CX,$B140,рўйхат!AL:AL)</f>
        <v/>
      </c>
      <c r="AL140" s="20">
        <f>SUMIF(рўйхат!$CX:$CX,$B140,рўйхат!AM:AM)</f>
        <v/>
      </c>
      <c r="AM140" s="76">
        <f>IFERROR(Q140/E140,0)</f>
        <v/>
      </c>
      <c r="AN140" s="76">
        <f>IFERROR(R140/F140,0)</f>
        <v/>
      </c>
      <c r="AO140" s="19">
        <f>SUMIF(рўйхат!$CX:$CX,$B140,рўйхат!AX:AX)</f>
        <v/>
      </c>
      <c r="AP140" s="20">
        <f>SUMIF(рўйхат!$CX:$CX,$B140,рўйхат!AY:AY)</f>
        <v/>
      </c>
      <c r="AQ140" s="19">
        <f>SUMIF(рўйхат!$CX:$CX,$B140,рўйхат!AZ:AZ)</f>
        <v/>
      </c>
      <c r="AR140" s="20">
        <f>SUMIF(рўйхат!$CX:$CX,$B140,рўйхат!BA:BA)</f>
        <v/>
      </c>
      <c r="AS140" s="19">
        <f>SUMIF(рўйхат!$CX:$CX,$B140,рўйхат!BB:BB)</f>
        <v/>
      </c>
      <c r="AT140" s="20">
        <f>SUMIF(рўйхат!$CX:$CX,$B140,рўйхат!BC:BC)</f>
        <v/>
      </c>
      <c r="AU140" s="19">
        <f>SUMIF(рўйхат!$CX:$CX,$B140,рўйхат!BD:BD)</f>
        <v/>
      </c>
      <c r="AV140" s="20">
        <f>SUMIF(рўйхат!$CX:$CX,$B140,рўйхат!BE:BE)</f>
        <v/>
      </c>
      <c r="AW140" s="19">
        <f>SUMIF(рўйхат!$CX:$CX,$B140,рўйхат!BF:BF)</f>
        <v/>
      </c>
      <c r="AX140" s="20">
        <f>SUMIF(рўйхат!$CX:$CX,$B140,рўйхат!BG:BG)</f>
        <v/>
      </c>
      <c r="AY140" s="19">
        <f>SUMIF(рўйхат!$CX:$CX,$B140,рўйхат!BH:BH)</f>
        <v/>
      </c>
      <c r="AZ140" s="20">
        <f>SUMIF(рўйхат!$CX:$CX,$B140,рўйхат!BI:BI)</f>
        <v/>
      </c>
      <c r="BA140" s="19">
        <f>SUMIF(рўйхат!$CX:$CX,$B140,рўйхат!BJ:BJ)</f>
        <v/>
      </c>
      <c r="BB140" s="20">
        <f>SUMIF(рўйхат!$CX:$CX,$B140,рўйхат!BK:BK)</f>
        <v/>
      </c>
      <c r="BC140" s="76">
        <f>IFERROR(AO140/E140,0)</f>
        <v/>
      </c>
      <c r="BD140" s="76">
        <f>IFERROR(AP140/F140,0)</f>
        <v/>
      </c>
      <c r="BE140" s="19">
        <f>SUMIF(рўйхат!$CX:$CX,$B140,рўйхат!BL:BL)</f>
        <v/>
      </c>
      <c r="BF140" s="20">
        <f>SUMIF(рўйхат!$CX:$CX,$B140,рўйхат!BM:BM)</f>
        <v/>
      </c>
      <c r="BG140" s="19">
        <f>SUMIF(рўйхат!$CX:$CX,$B140,рўйхат!BN:BN)</f>
        <v/>
      </c>
      <c r="BH140" s="20">
        <f>SUMIF(рўйхат!$CX:$CX,$B140,рўйхат!BO:BO)</f>
        <v/>
      </c>
      <c r="BI140" s="19">
        <f>SUMIF(рўйхат!$CX:$CX,$B140,рўйхат!BP:BP)</f>
        <v/>
      </c>
      <c r="BJ140" s="20">
        <f>SUMIF(рўйхат!$CX:$CX,$B140,рўйхат!BQ:BQ)</f>
        <v/>
      </c>
      <c r="BK140" s="19">
        <f>SUMIF(рўйхат!$CX:$CX,$B140,рўйхат!BR:BR)</f>
        <v/>
      </c>
      <c r="BL140" s="20">
        <f>SUMIF(рўйхат!$CX:$CX,$B140,рўйхат!BS:BS)</f>
        <v/>
      </c>
      <c r="BM140" s="19">
        <f>SUMIF(рўйхат!$CX:$CX,$B140,рўйхат!BT:BT)</f>
        <v/>
      </c>
      <c r="BN140" s="20">
        <f>SUMIF(рўйхат!$CX:$CX,$B140,рўйхат!BU:BU)</f>
        <v/>
      </c>
      <c r="BO140" s="19">
        <f>SUMIF(рўйхат!$CX:$CX,$B140,рўйхат!BX:BX)</f>
        <v/>
      </c>
      <c r="BP140" s="20">
        <f>SUMIF(рўйхат!$CX:$CX,$B140,рўйхат!BY:BY)</f>
        <v/>
      </c>
      <c r="BQ140" s="19">
        <f>SUMIF(рўйхат!$CX:$CX,$B140,рўйхат!BZ:BZ)</f>
        <v/>
      </c>
      <c r="BR140" s="20">
        <f>SUMIF(рўйхат!$CX:$CX,$B140,рўйхат!CA:CA)</f>
        <v/>
      </c>
      <c r="BS140" s="19">
        <f>SUMIF(рўйхат!$CX:$CX,$B140,рўйхат!CB:CB)</f>
        <v/>
      </c>
      <c r="BT140" s="20">
        <f>SUMIF(рўйхат!$CX:$CX,$B140,рўйхат!CC:CC)</f>
        <v/>
      </c>
      <c r="BU140" s="19">
        <f>SUMIF(рўйхат!$CX:$CX,$B140,рўйхат!CD:CD)</f>
        <v/>
      </c>
      <c r="BV140" s="20">
        <f>SUMIF(рўйхат!$CX:$CX,$B140,рўйхат!CE:CE)</f>
        <v/>
      </c>
      <c r="BW140" s="19">
        <f>SUMIF(рўйхат!$CX:$CX,$B140,рўйхат!CH:CH)</f>
        <v/>
      </c>
      <c r="BX140" s="20">
        <f>SUMIF(рўйхат!$CX:$CX,$B140,рўйхат!CI:CI)</f>
        <v/>
      </c>
      <c r="BY140" s="19">
        <f>SUMIF(рўйхат!$CX:$CX,$B140,рўйхат!CJ:CJ)</f>
        <v/>
      </c>
      <c r="BZ140" s="20">
        <f>SUMIF(рўйхат!$CX:$CX,$B140,рўйхат!CK:CK)</f>
        <v/>
      </c>
      <c r="CA140" s="19">
        <f>SUMIF(рўйхат!$CX:$CX,$B140,рўйхат!CL:CL)</f>
        <v/>
      </c>
      <c r="CB140" s="20">
        <f>SUMIF(рўйхат!$CX:$CX,$B140,рўйхат!CM:CM)</f>
        <v/>
      </c>
      <c r="CC140" s="19">
        <f>SUMIF(рўйхат!$CX:$CX,$B140,рўйхат!CN:CN)</f>
        <v/>
      </c>
      <c r="CD140" s="20">
        <f>SUMIF(рўйхат!$CX:$CX,$B140,рўйхат!CO:CO)</f>
        <v/>
      </c>
      <c r="CE140" s="77">
        <f>IFERROR(BE140/(Q140+BE140),0)</f>
        <v/>
      </c>
      <c r="CF140" s="78">
        <f>IFERROR(BF140/(R140+BF140),0)</f>
        <v/>
      </c>
    </row>
    <row r="141" hidden="1" outlineLevel="1" ht="30" customFormat="1" customHeight="1" s="8">
      <c r="A141" s="39" t="n"/>
      <c r="B141" s="50" t="n">
        <v>1</v>
      </c>
      <c r="C141" s="37" t="inlineStr">
        <is>
          <t>Автомобилларга ёқилғи қуйиш шахобчалари томонидан сотилган газ (метан) миқдори таҳлили</t>
        </is>
      </c>
      <c r="D141" s="16" t="n"/>
      <c r="E141" s="35">
        <f>SUMIFS(рўйхат!F:F,рўйхат!$CX:$CX,$B$206,рўйхат!$D:$D,$C141)</f>
        <v/>
      </c>
      <c r="F141" s="36">
        <f>SUMIFS(рўйхат!G:G,рўйхат!$CX:$CX,$B$206,рўйхат!$D:$D,$C141)</f>
        <v/>
      </c>
      <c r="G141" s="35">
        <f>SUMIFS(рўйхат!H:H,рўйхат!$CX:$CX,$B$206,рўйхат!$D:$D,$C141)</f>
        <v/>
      </c>
      <c r="H141" s="36">
        <f>SUMIFS(рўйхат!I:I,рўйхат!$CX:$CX,$B$206,рўйхат!$D:$D,$C141)</f>
        <v/>
      </c>
      <c r="I141" s="35">
        <f>SUMIFS(рўйхат!J:J,рўйхат!$CX:$CX,$B$206,рўйхат!$D:$D,$C141)</f>
        <v/>
      </c>
      <c r="J141" s="36">
        <f>SUMIFS(рўйхат!K:K,рўйхат!$CX:$CX,$B$206,рўйхат!$D:$D,$C141)</f>
        <v/>
      </c>
      <c r="K141" s="35">
        <f>SUMIFS(рўйхат!L:L,рўйхат!$CX:$CX,$B$206,рўйхат!$D:$D,$C141)</f>
        <v/>
      </c>
      <c r="L141" s="36">
        <f>SUMIFS(рўйхат!M:M,рўйхат!$CX:$CX,$B$206,рўйхат!$D:$D,$C141)</f>
        <v/>
      </c>
      <c r="M141" s="35">
        <f>SUMIFS(рўйхат!N:N,рўйхат!$CX:$CX,$B$206,рўйхат!$D:$D,$C141)</f>
        <v/>
      </c>
      <c r="N141" s="36">
        <f>SUMIFS(рўйхат!O:O,рўйхат!$CX:$CX,$B$206,рўйхат!$D:$D,$C141)</f>
        <v/>
      </c>
      <c r="O141" s="34">
        <f>IFERROR(M141/E141,0)</f>
        <v/>
      </c>
      <c r="P141" s="34">
        <f>IFERROR(N141/F141,0)</f>
        <v/>
      </c>
      <c r="Q141" s="35">
        <f>SUMIFS(рўйхат!P:P,рўйхат!$CX:$CX,$B$206,рўйхат!$D:$D,$C141)</f>
        <v/>
      </c>
      <c r="R141" s="36">
        <f>SUMIFS(рўйхат!Q:Q,рўйхат!$CX:$CX,$B$206,рўйхат!$D:$D,$C141)</f>
        <v/>
      </c>
      <c r="S141" s="35">
        <f>SUMIFS(рўйхат!R:R,рўйхат!$CX:$CX,$B$206,рўйхат!$D:$D,$C141)</f>
        <v/>
      </c>
      <c r="T141" s="36">
        <f>SUMIFS(рўйхат!S:S,рўйхат!$CX:$CX,$B$206,рўйхат!$D:$D,$C141)</f>
        <v/>
      </c>
      <c r="U141" s="35">
        <f>SUMIFS(рўйхат!T:T,рўйхат!$CX:$CX,$B$206,рўйхат!$D:$D,$C141)</f>
        <v/>
      </c>
      <c r="V141" s="36">
        <f>SUMIFS(рўйхат!U:U,рўйхат!$CX:$CX,$B$206,рўйхат!$D:$D,$C141)</f>
        <v/>
      </c>
      <c r="W141" s="35">
        <f>SUMIFS(рўйхат!V:V,рўйхат!$CX:$CX,$B$206,рўйхат!$D:$D,$C141)</f>
        <v/>
      </c>
      <c r="X141" s="36">
        <f>SUMIFS(рўйхат!W:W,рўйхат!$CX:$CX,$B$206,рўйхат!$D:$D,$C141)</f>
        <v/>
      </c>
      <c r="Y141" s="35">
        <f>SUMIFS(рўйхат!X:X,рўйхат!$CX:$CX,$B$206,рўйхат!$D:$D,$C141)</f>
        <v/>
      </c>
      <c r="Z141" s="36">
        <f>SUMIFS(рўйхат!Y:Y,рўйхат!$CX:$CX,$B$206,рўйхат!$D:$D,$C141)</f>
        <v/>
      </c>
      <c r="AA141" s="35">
        <f>SUMIFS(рўйхат!Z:Z,рўйхат!$CX:$CX,$B$206,рўйхат!$D:$D,$C141)</f>
        <v/>
      </c>
      <c r="AB141" s="36">
        <f>SUMIFS(рўйхат!AA:AA,рўйхат!$CX:$CX,$B$206,рўйхат!$D:$D,$C141)</f>
        <v/>
      </c>
      <c r="AC141" s="35">
        <f>SUMIFS(рўйхат!AB:AB,рўйхат!$CX:$CX,$B$206,рўйхат!$D:$D,$C141)</f>
        <v/>
      </c>
      <c r="AD141" s="36">
        <f>SUMIFS(рўйхат!AC:AC,рўйхат!$CX:$CX,$B$206,рўйхат!$D:$D,$C141)</f>
        <v/>
      </c>
      <c r="AE141" s="35">
        <f>SUMIFS(рўйхат!AD:AD,рўйхат!$CX:$CX,$B$206,рўйхат!$D:$D,$C141)</f>
        <v/>
      </c>
      <c r="AF141" s="36">
        <f>SUMIFS(рўйхат!AE:AE,рўйхат!$CX:$CX,$B$206,рўйхат!$D:$D,$C141)</f>
        <v/>
      </c>
      <c r="AG141" s="35">
        <f>SUMIFS(рўйхат!AH:AH,рўйхат!$CX:$CX,$B$206,рўйхат!$D:$D,$C141)</f>
        <v/>
      </c>
      <c r="AH141" s="36">
        <f>SUMIFS(рўйхат!AI:AI,рўйхат!$CX:$CX,$B$206,рўйхат!$D:$D,$C141)</f>
        <v/>
      </c>
      <c r="AI141" s="35">
        <f>SUMIFS(рўйхат!AJ:AJ,рўйхат!$CX:$CX,$B$206,рўйхат!$D:$D,$C141)</f>
        <v/>
      </c>
      <c r="AJ141" s="36">
        <f>SUMIFS(рўйхат!AK:AK,рўйхат!$CX:$CX,$B$206,рўйхат!$D:$D,$C141)</f>
        <v/>
      </c>
      <c r="AK141" s="35">
        <f>SUMIFS(рўйхат!AL:AL,рўйхат!$CX:$CX,$B$206,рўйхат!$D:$D,$C141)</f>
        <v/>
      </c>
      <c r="AL141" s="36">
        <f>SUMIFS(рўйхат!AM:AM,рўйхат!$CX:$CX,$B$206,рўйхат!$D:$D,$C141)</f>
        <v/>
      </c>
      <c r="AM141" s="77">
        <f>IFERROR(Q141/E141,0)</f>
        <v/>
      </c>
      <c r="AN141" s="77">
        <f>IFERROR(R141/F141,0)</f>
        <v/>
      </c>
      <c r="AO141" s="35">
        <f>SUMIFS(рўйхат!AX:AX,рўйхат!$CX:$CX,$B$206,рўйхат!$D:$D,$C141)</f>
        <v/>
      </c>
      <c r="AP141" s="36">
        <f>SUMIFS(рўйхат!AY:AY,рўйхат!$CX:$CX,$B$206,рўйхат!$D:$D,$C141)</f>
        <v/>
      </c>
      <c r="AQ141" s="35">
        <f>SUMIFS(рўйхат!AZ:AZ,рўйхат!$CX:$CX,$B$206,рўйхат!$D:$D,$C141)</f>
        <v/>
      </c>
      <c r="AR141" s="36">
        <f>SUMIFS(рўйхат!BA:BA,рўйхат!$CX:$CX,$B$206,рўйхат!$D:$D,$C141)</f>
        <v/>
      </c>
      <c r="AS141" s="35">
        <f>SUMIFS(рўйхат!BB:BB,рўйхат!$CX:$CX,$B$206,рўйхат!$D:$D,$C141)</f>
        <v/>
      </c>
      <c r="AT141" s="36">
        <f>SUMIFS(рўйхат!BC:BC,рўйхат!$CX:$CX,$B$206,рўйхат!$D:$D,$C141)</f>
        <v/>
      </c>
      <c r="AU141" s="35">
        <f>SUMIFS(рўйхат!BD:BD,рўйхат!$CX:$CX,$B$206,рўйхат!$D:$D,$C141)</f>
        <v/>
      </c>
      <c r="AV141" s="36">
        <f>SUMIFS(рўйхат!BE:BE,рўйхат!$CX:$CX,$B$206,рўйхат!$D:$D,$C141)</f>
        <v/>
      </c>
      <c r="AW141" s="35">
        <f>SUMIFS(рўйхат!BF:BF,рўйхат!$CX:$CX,$B$206,рўйхат!$D:$D,$C141)</f>
        <v/>
      </c>
      <c r="AX141" s="36">
        <f>SUMIFS(рўйхат!BG:BG,рўйхат!$CX:$CX,$B$206,рўйхат!$D:$D,$C141)</f>
        <v/>
      </c>
      <c r="AY141" s="35">
        <f>SUMIFS(рўйхат!BH:BH,рўйхат!$CX:$CX,$B$206,рўйхат!$D:$D,$C141)</f>
        <v/>
      </c>
      <c r="AZ141" s="36">
        <f>SUMIFS(рўйхат!BI:BI,рўйхат!$CX:$CX,$B$206,рўйхат!$D:$D,$C141)</f>
        <v/>
      </c>
      <c r="BA141" s="35">
        <f>SUMIFS(рўйхат!BJ:BJ,рўйхат!$CX:$CX,$B$206,рўйхат!$D:$D,$C141)</f>
        <v/>
      </c>
      <c r="BB141" s="36">
        <f>SUMIFS(рўйхат!BK:BK,рўйхат!$CX:$CX,$B$206,рўйхат!$D:$D,$C141)</f>
        <v/>
      </c>
      <c r="BC141" s="77">
        <f>IFERROR(AO141/E141,0)</f>
        <v/>
      </c>
      <c r="BD141" s="77">
        <f>IFERROR(AP141/F141,0)</f>
        <v/>
      </c>
      <c r="BE141" s="35">
        <f>SUMIFS(рўйхат!BL:BL,рўйхат!$CX:$CX,$B$206,рўйхат!$D:$D,$C141)</f>
        <v/>
      </c>
      <c r="BF141" s="36">
        <f>SUMIFS(рўйхат!BM:BM,рўйхат!$CX:$CX,$B$206,рўйхат!$D:$D,$C141)</f>
        <v/>
      </c>
      <c r="BG141" s="35">
        <f>SUMIFS(рўйхат!BN:BN,рўйхат!$CX:$CX,$B$206,рўйхат!$D:$D,$C141)</f>
        <v/>
      </c>
      <c r="BH141" s="36">
        <f>SUMIFS(рўйхат!BO:BO,рўйхат!$CX:$CX,$B$206,рўйхат!$D:$D,$C141)</f>
        <v/>
      </c>
      <c r="BI141" s="35">
        <f>SUMIFS(рўйхат!BP:BP,рўйхат!$CX:$CX,$B$206,рўйхат!$D:$D,$C141)</f>
        <v/>
      </c>
      <c r="BJ141" s="36">
        <f>SUMIFS(рўйхат!BQ:BQ,рўйхат!$CX:$CX,$B$206,рўйхат!$D:$D,$C141)</f>
        <v/>
      </c>
      <c r="BK141" s="35">
        <f>SUMIFS(рўйхат!BR:BR,рўйхат!$CX:$CX,$B$206,рўйхат!$D:$D,$C141)</f>
        <v/>
      </c>
      <c r="BL141" s="36">
        <f>SUMIFS(рўйхат!BS:BS,рўйхат!$CX:$CX,$B$206,рўйхат!$D:$D,$C141)</f>
        <v/>
      </c>
      <c r="BM141" s="35">
        <f>SUMIFS(рўйхат!BT:BT,рўйхат!$CX:$CX,$B$206,рўйхат!$D:$D,$C141)</f>
        <v/>
      </c>
      <c r="BN141" s="36">
        <f>SUMIFS(рўйхат!BU:BU,рўйхат!$CX:$CX,$B$206,рўйхат!$D:$D,$C141)</f>
        <v/>
      </c>
      <c r="BO141" s="35">
        <f>SUMIFS(рўйхат!BX:BX,рўйхат!$CX:$CX,$B$206,рўйхат!$D:$D,$C141)</f>
        <v/>
      </c>
      <c r="BP141" s="36">
        <f>SUMIFS(рўйхат!BY:BY,рўйхат!$CX:$CX,$B$206,рўйхат!$D:$D,$C141)</f>
        <v/>
      </c>
      <c r="BQ141" s="35">
        <f>SUMIFS(рўйхат!BZ:BZ,рўйхат!$CX:$CX,$B$206,рўйхат!$D:$D,$C141)</f>
        <v/>
      </c>
      <c r="BR141" s="36">
        <f>SUMIFS(рўйхат!CA:CA,рўйхат!$CX:$CX,$B$206,рўйхат!$D:$D,$C141)</f>
        <v/>
      </c>
      <c r="BS141" s="35">
        <f>SUMIFS(рўйхат!CB:CB,рўйхат!$CX:$CX,$B$206,рўйхат!$D:$D,$C141)</f>
        <v/>
      </c>
      <c r="BT141" s="36">
        <f>SUMIFS(рўйхат!CC:CC,рўйхат!$CX:$CX,$B$206,рўйхат!$D:$D,$C141)</f>
        <v/>
      </c>
      <c r="BU141" s="35">
        <f>SUMIFS(рўйхат!CD:CD,рўйхат!$CX:$CX,$B$206,рўйхат!$D:$D,$C141)</f>
        <v/>
      </c>
      <c r="BV141" s="36">
        <f>SUMIFS(рўйхат!CE:CE,рўйхат!$CX:$CX,$B$206,рўйхат!$D:$D,$C141)</f>
        <v/>
      </c>
      <c r="BW141" s="35">
        <f>SUMIFS(рўйхат!CH:CH,рўйхат!$CX:$CX,$B$206,рўйхат!$D:$D,$C141)</f>
        <v/>
      </c>
      <c r="BX141" s="36">
        <f>SUMIFS(рўйхат!CI:CI,рўйхат!$CX:$CX,$B$206,рўйхат!$D:$D,$C141)</f>
        <v/>
      </c>
      <c r="BY141" s="35">
        <f>SUMIFS(рўйхат!CJ:CJ,рўйхат!$CX:$CX,$B$206,рўйхат!$D:$D,$C141)</f>
        <v/>
      </c>
      <c r="BZ141" s="36">
        <f>SUMIFS(рўйхат!CK:CK,рўйхат!$CX:$CX,$B$206,рўйхат!$D:$D,$C141)</f>
        <v/>
      </c>
      <c r="CA141" s="35">
        <f>SUMIFS(рўйхат!CL:CL,рўйхат!$CX:$CX,$B$206,рўйхат!$D:$D,$C141)</f>
        <v/>
      </c>
      <c r="CB141" s="36">
        <f>SUMIFS(рўйхат!CM:CM,рўйхат!$CX:$CX,$B$206,рўйхат!$D:$D,$C141)</f>
        <v/>
      </c>
      <c r="CC141" s="35">
        <f>SUMIFS(рўйхат!CN:CN,рўйхат!$CX:$CX,$B$206,рўйхат!$D:$D,$C141)</f>
        <v/>
      </c>
      <c r="CD141" s="36">
        <f>SUMIFS(рўйхат!CO:CO,рўйхат!$CX:$CX,$B$206,рўйхат!$D:$D,$C141)</f>
        <v/>
      </c>
      <c r="CE141" s="77">
        <f>IFERROR(BE141/(Q141+BE141),0)</f>
        <v/>
      </c>
      <c r="CF141" s="78">
        <f>IFERROR(BF141/(R141+BF141),0)</f>
        <v/>
      </c>
    </row>
    <row r="142" hidden="1" outlineLevel="1" ht="30" customFormat="1" customHeight="1" s="8">
      <c r="A142" s="39" t="n"/>
      <c r="B142" s="50" t="n">
        <v>2</v>
      </c>
      <c r="C142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42" s="16" t="n"/>
      <c r="E142" s="35">
        <f>SUMIFS(рўйхат!F:F,рўйхат!$CX:$CX,$B$206,рўйхат!$D:$D,$C142)</f>
        <v/>
      </c>
      <c r="F142" s="36">
        <f>SUMIFS(рўйхат!G:G,рўйхат!$CX:$CX,$B$206,рўйхат!$D:$D,$C142)</f>
        <v/>
      </c>
      <c r="G142" s="35">
        <f>SUMIFS(рўйхат!H:H,рўйхат!$CX:$CX,$B$206,рўйхат!$D:$D,$C142)</f>
        <v/>
      </c>
      <c r="H142" s="36">
        <f>SUMIFS(рўйхат!I:I,рўйхат!$CX:$CX,$B$206,рўйхат!$D:$D,$C142)</f>
        <v/>
      </c>
      <c r="I142" s="35">
        <f>SUMIFS(рўйхат!J:J,рўйхат!$CX:$CX,$B$206,рўйхат!$D:$D,$C142)</f>
        <v/>
      </c>
      <c r="J142" s="36">
        <f>SUMIFS(рўйхат!K:K,рўйхат!$CX:$CX,$B$206,рўйхат!$D:$D,$C142)</f>
        <v/>
      </c>
      <c r="K142" s="35">
        <f>SUMIFS(рўйхат!L:L,рўйхат!$CX:$CX,$B$206,рўйхат!$D:$D,$C142)</f>
        <v/>
      </c>
      <c r="L142" s="36">
        <f>SUMIFS(рўйхат!M:M,рўйхат!$CX:$CX,$B$206,рўйхат!$D:$D,$C142)</f>
        <v/>
      </c>
      <c r="M142" s="35">
        <f>SUMIFS(рўйхат!N:N,рўйхат!$CX:$CX,$B$206,рўйхат!$D:$D,$C142)</f>
        <v/>
      </c>
      <c r="N142" s="36">
        <f>SUMIFS(рўйхат!O:O,рўйхат!$CX:$CX,$B$206,рўйхат!$D:$D,$C142)</f>
        <v/>
      </c>
      <c r="O142" s="34">
        <f>IFERROR(M142/E142,0)</f>
        <v/>
      </c>
      <c r="P142" s="34">
        <f>IFERROR(N142/F142,0)</f>
        <v/>
      </c>
      <c r="Q142" s="35">
        <f>SUMIFS(рўйхат!P:P,рўйхат!$CX:$CX,$B$206,рўйхат!$D:$D,$C142)</f>
        <v/>
      </c>
      <c r="R142" s="36">
        <f>SUMIFS(рўйхат!Q:Q,рўйхат!$CX:$CX,$B$206,рўйхат!$D:$D,$C142)</f>
        <v/>
      </c>
      <c r="S142" s="35">
        <f>SUMIFS(рўйхат!R:R,рўйхат!$CX:$CX,$B$206,рўйхат!$D:$D,$C142)</f>
        <v/>
      </c>
      <c r="T142" s="36">
        <f>SUMIFS(рўйхат!S:S,рўйхат!$CX:$CX,$B$206,рўйхат!$D:$D,$C142)</f>
        <v/>
      </c>
      <c r="U142" s="35">
        <f>SUMIFS(рўйхат!T:T,рўйхат!$CX:$CX,$B$206,рўйхат!$D:$D,$C142)</f>
        <v/>
      </c>
      <c r="V142" s="36">
        <f>SUMIFS(рўйхат!U:U,рўйхат!$CX:$CX,$B$206,рўйхат!$D:$D,$C142)</f>
        <v/>
      </c>
      <c r="W142" s="35">
        <f>SUMIFS(рўйхат!V:V,рўйхат!$CX:$CX,$B$206,рўйхат!$D:$D,$C142)</f>
        <v/>
      </c>
      <c r="X142" s="36">
        <f>SUMIFS(рўйхат!W:W,рўйхат!$CX:$CX,$B$206,рўйхат!$D:$D,$C142)</f>
        <v/>
      </c>
      <c r="Y142" s="35">
        <f>SUMIFS(рўйхат!X:X,рўйхат!$CX:$CX,$B$206,рўйхат!$D:$D,$C142)</f>
        <v/>
      </c>
      <c r="Z142" s="36">
        <f>SUMIFS(рўйхат!Y:Y,рўйхат!$CX:$CX,$B$206,рўйхат!$D:$D,$C142)</f>
        <v/>
      </c>
      <c r="AA142" s="35">
        <f>SUMIFS(рўйхат!Z:Z,рўйхат!$CX:$CX,$B$206,рўйхат!$D:$D,$C142)</f>
        <v/>
      </c>
      <c r="AB142" s="36">
        <f>SUMIFS(рўйхат!AA:AA,рўйхат!$CX:$CX,$B$206,рўйхат!$D:$D,$C142)</f>
        <v/>
      </c>
      <c r="AC142" s="35">
        <f>SUMIFS(рўйхат!AB:AB,рўйхат!$CX:$CX,$B$206,рўйхат!$D:$D,$C142)</f>
        <v/>
      </c>
      <c r="AD142" s="36">
        <f>SUMIFS(рўйхат!AC:AC,рўйхат!$CX:$CX,$B$206,рўйхат!$D:$D,$C142)</f>
        <v/>
      </c>
      <c r="AE142" s="35">
        <f>SUMIFS(рўйхат!AD:AD,рўйхат!$CX:$CX,$B$206,рўйхат!$D:$D,$C142)</f>
        <v/>
      </c>
      <c r="AF142" s="36">
        <f>SUMIFS(рўйхат!AE:AE,рўйхат!$CX:$CX,$B$206,рўйхат!$D:$D,$C142)</f>
        <v/>
      </c>
      <c r="AG142" s="35">
        <f>SUMIFS(рўйхат!AH:AH,рўйхат!$CX:$CX,$B$206,рўйхат!$D:$D,$C142)</f>
        <v/>
      </c>
      <c r="AH142" s="36">
        <f>SUMIFS(рўйхат!AI:AI,рўйхат!$CX:$CX,$B$206,рўйхат!$D:$D,$C142)</f>
        <v/>
      </c>
      <c r="AI142" s="35">
        <f>SUMIFS(рўйхат!AJ:AJ,рўйхат!$CX:$CX,$B$206,рўйхат!$D:$D,$C142)</f>
        <v/>
      </c>
      <c r="AJ142" s="36">
        <f>SUMIFS(рўйхат!AK:AK,рўйхат!$CX:$CX,$B$206,рўйхат!$D:$D,$C142)</f>
        <v/>
      </c>
      <c r="AK142" s="35">
        <f>SUMIFS(рўйхат!AL:AL,рўйхат!$CX:$CX,$B$206,рўйхат!$D:$D,$C142)</f>
        <v/>
      </c>
      <c r="AL142" s="36">
        <f>SUMIFS(рўйхат!AM:AM,рўйхат!$CX:$CX,$B$206,рўйхат!$D:$D,$C142)</f>
        <v/>
      </c>
      <c r="AM142" s="77">
        <f>IFERROR(Q142/E142,0)</f>
        <v/>
      </c>
      <c r="AN142" s="77">
        <f>IFERROR(R142/F142,0)</f>
        <v/>
      </c>
      <c r="AO142" s="35">
        <f>SUMIFS(рўйхат!AX:AX,рўйхат!$CX:$CX,$B$206,рўйхат!$D:$D,$C142)</f>
        <v/>
      </c>
      <c r="AP142" s="36">
        <f>SUMIFS(рўйхат!AY:AY,рўйхат!$CX:$CX,$B$206,рўйхат!$D:$D,$C142)</f>
        <v/>
      </c>
      <c r="AQ142" s="35">
        <f>SUMIFS(рўйхат!AZ:AZ,рўйхат!$CX:$CX,$B$206,рўйхат!$D:$D,$C142)</f>
        <v/>
      </c>
      <c r="AR142" s="36">
        <f>SUMIFS(рўйхат!BA:BA,рўйхат!$CX:$CX,$B$206,рўйхат!$D:$D,$C142)</f>
        <v/>
      </c>
      <c r="AS142" s="35">
        <f>SUMIFS(рўйхат!BB:BB,рўйхат!$CX:$CX,$B$206,рўйхат!$D:$D,$C142)</f>
        <v/>
      </c>
      <c r="AT142" s="36">
        <f>SUMIFS(рўйхат!BC:BC,рўйхат!$CX:$CX,$B$206,рўйхат!$D:$D,$C142)</f>
        <v/>
      </c>
      <c r="AU142" s="35">
        <f>SUMIFS(рўйхат!BD:BD,рўйхат!$CX:$CX,$B$206,рўйхат!$D:$D,$C142)</f>
        <v/>
      </c>
      <c r="AV142" s="36">
        <f>SUMIFS(рўйхат!BE:BE,рўйхат!$CX:$CX,$B$206,рўйхат!$D:$D,$C142)</f>
        <v/>
      </c>
      <c r="AW142" s="35">
        <f>SUMIFS(рўйхат!BF:BF,рўйхат!$CX:$CX,$B$206,рўйхат!$D:$D,$C142)</f>
        <v/>
      </c>
      <c r="AX142" s="36">
        <f>SUMIFS(рўйхат!BG:BG,рўйхат!$CX:$CX,$B$206,рўйхат!$D:$D,$C142)</f>
        <v/>
      </c>
      <c r="AY142" s="35">
        <f>SUMIFS(рўйхат!BH:BH,рўйхат!$CX:$CX,$B$206,рўйхат!$D:$D,$C142)</f>
        <v/>
      </c>
      <c r="AZ142" s="36">
        <f>SUMIFS(рўйхат!BI:BI,рўйхат!$CX:$CX,$B$206,рўйхат!$D:$D,$C142)</f>
        <v/>
      </c>
      <c r="BA142" s="35">
        <f>SUMIFS(рўйхат!BJ:BJ,рўйхат!$CX:$CX,$B$206,рўйхат!$D:$D,$C142)</f>
        <v/>
      </c>
      <c r="BB142" s="36">
        <f>SUMIFS(рўйхат!BK:BK,рўйхат!$CX:$CX,$B$206,рўйхат!$D:$D,$C142)</f>
        <v/>
      </c>
      <c r="BC142" s="77">
        <f>IFERROR(AO142/E142,0)</f>
        <v/>
      </c>
      <c r="BD142" s="77">
        <f>IFERROR(AP142/F142,0)</f>
        <v/>
      </c>
      <c r="BE142" s="35">
        <f>SUMIFS(рўйхат!BL:BL,рўйхат!$CX:$CX,$B$206,рўйхат!$D:$D,$C142)</f>
        <v/>
      </c>
      <c r="BF142" s="36">
        <f>SUMIFS(рўйхат!BM:BM,рўйхат!$CX:$CX,$B$206,рўйхат!$D:$D,$C142)</f>
        <v/>
      </c>
      <c r="BG142" s="35">
        <f>SUMIFS(рўйхат!BN:BN,рўйхат!$CX:$CX,$B$206,рўйхат!$D:$D,$C142)</f>
        <v/>
      </c>
      <c r="BH142" s="36">
        <f>SUMIFS(рўйхат!BO:BO,рўйхат!$CX:$CX,$B$206,рўйхат!$D:$D,$C142)</f>
        <v/>
      </c>
      <c r="BI142" s="35">
        <f>SUMIFS(рўйхат!BP:BP,рўйхат!$CX:$CX,$B$206,рўйхат!$D:$D,$C142)</f>
        <v/>
      </c>
      <c r="BJ142" s="36">
        <f>SUMIFS(рўйхат!BQ:BQ,рўйхат!$CX:$CX,$B$206,рўйхат!$D:$D,$C142)</f>
        <v/>
      </c>
      <c r="BK142" s="35">
        <f>SUMIFS(рўйхат!BR:BR,рўйхат!$CX:$CX,$B$206,рўйхат!$D:$D,$C142)</f>
        <v/>
      </c>
      <c r="BL142" s="36">
        <f>SUMIFS(рўйхат!BS:BS,рўйхат!$CX:$CX,$B$206,рўйхат!$D:$D,$C142)</f>
        <v/>
      </c>
      <c r="BM142" s="35">
        <f>SUMIFS(рўйхат!BT:BT,рўйхат!$CX:$CX,$B$206,рўйхат!$D:$D,$C142)</f>
        <v/>
      </c>
      <c r="BN142" s="36">
        <f>SUMIFS(рўйхат!BU:BU,рўйхат!$CX:$CX,$B$206,рўйхат!$D:$D,$C142)</f>
        <v/>
      </c>
      <c r="BO142" s="35">
        <f>SUMIFS(рўйхат!BX:BX,рўйхат!$CX:$CX,$B$206,рўйхат!$D:$D,$C142)</f>
        <v/>
      </c>
      <c r="BP142" s="36">
        <f>SUMIFS(рўйхат!BY:BY,рўйхат!$CX:$CX,$B$206,рўйхат!$D:$D,$C142)</f>
        <v/>
      </c>
      <c r="BQ142" s="35">
        <f>SUMIFS(рўйхат!BZ:BZ,рўйхат!$CX:$CX,$B$206,рўйхат!$D:$D,$C142)</f>
        <v/>
      </c>
      <c r="BR142" s="36">
        <f>SUMIFS(рўйхат!CA:CA,рўйхат!$CX:$CX,$B$206,рўйхат!$D:$D,$C142)</f>
        <v/>
      </c>
      <c r="BS142" s="35">
        <f>SUMIFS(рўйхат!CB:CB,рўйхат!$CX:$CX,$B$206,рўйхат!$D:$D,$C142)</f>
        <v/>
      </c>
      <c r="BT142" s="36">
        <f>SUMIFS(рўйхат!CC:CC,рўйхат!$CX:$CX,$B$206,рўйхат!$D:$D,$C142)</f>
        <v/>
      </c>
      <c r="BU142" s="35">
        <f>SUMIFS(рўйхат!CD:CD,рўйхат!$CX:$CX,$B$206,рўйхат!$D:$D,$C142)</f>
        <v/>
      </c>
      <c r="BV142" s="36">
        <f>SUMIFS(рўйхат!CE:CE,рўйхат!$CX:$CX,$B$206,рўйхат!$D:$D,$C142)</f>
        <v/>
      </c>
      <c r="BW142" s="35">
        <f>SUMIFS(рўйхат!CH:CH,рўйхат!$CX:$CX,$B$206,рўйхат!$D:$D,$C142)</f>
        <v/>
      </c>
      <c r="BX142" s="36">
        <f>SUMIFS(рўйхат!CI:CI,рўйхат!$CX:$CX,$B$206,рўйхат!$D:$D,$C142)</f>
        <v/>
      </c>
      <c r="BY142" s="35">
        <f>SUMIFS(рўйхат!CJ:CJ,рўйхат!$CX:$CX,$B$206,рўйхат!$D:$D,$C142)</f>
        <v/>
      </c>
      <c r="BZ142" s="36">
        <f>SUMIFS(рўйхат!CK:CK,рўйхат!$CX:$CX,$B$206,рўйхат!$D:$D,$C142)</f>
        <v/>
      </c>
      <c r="CA142" s="35">
        <f>SUMIFS(рўйхат!CL:CL,рўйхат!$CX:$CX,$B$206,рўйхат!$D:$D,$C142)</f>
        <v/>
      </c>
      <c r="CB142" s="36">
        <f>SUMIFS(рўйхат!CM:CM,рўйхат!$CX:$CX,$B$206,рўйхат!$D:$D,$C142)</f>
        <v/>
      </c>
      <c r="CC142" s="35">
        <f>SUMIFS(рўйхат!CN:CN,рўйхат!$CX:$CX,$B$206,рўйхат!$D:$D,$C142)</f>
        <v/>
      </c>
      <c r="CD142" s="36">
        <f>SUMIFS(рўйхат!CO:CO,рўйхат!$CX:$CX,$B$206,рўйхат!$D:$D,$C142)</f>
        <v/>
      </c>
      <c r="CE142" s="77">
        <f>IFERROR(BE142/(Q142+BE142),0)</f>
        <v/>
      </c>
      <c r="CF142" s="78">
        <f>IFERROR(BF142/(R142+BF142),0)</f>
        <v/>
      </c>
    </row>
    <row r="143" hidden="1" outlineLevel="1" ht="30" customFormat="1" customHeight="1" s="8">
      <c r="A143" s="39" t="n"/>
      <c r="B143" s="50" t="n">
        <v>3</v>
      </c>
      <c r="C143" s="38" t="inlineStr">
        <is>
          <t>Аффилланганлик таҳлили</t>
        </is>
      </c>
      <c r="D143" s="16" t="n"/>
      <c r="E143" s="35">
        <f>SUMIFS(рўйхат!F:F,рўйхат!$CX:$CX,$B$206,рўйхат!$D:$D,$C143)</f>
        <v/>
      </c>
      <c r="F143" s="36">
        <f>SUMIFS(рўйхат!G:G,рўйхат!$CX:$CX,$B$206,рўйхат!$D:$D,$C143)</f>
        <v/>
      </c>
      <c r="G143" s="35">
        <f>SUMIFS(рўйхат!H:H,рўйхат!$CX:$CX,$B$206,рўйхат!$D:$D,$C143)</f>
        <v/>
      </c>
      <c r="H143" s="36">
        <f>SUMIFS(рўйхат!I:I,рўйхат!$CX:$CX,$B$206,рўйхат!$D:$D,$C143)</f>
        <v/>
      </c>
      <c r="I143" s="35">
        <f>SUMIFS(рўйхат!J:J,рўйхат!$CX:$CX,$B$206,рўйхат!$D:$D,$C143)</f>
        <v/>
      </c>
      <c r="J143" s="36">
        <f>SUMIFS(рўйхат!K:K,рўйхат!$CX:$CX,$B$206,рўйхат!$D:$D,$C143)</f>
        <v/>
      </c>
      <c r="K143" s="35">
        <f>SUMIFS(рўйхат!L:L,рўйхат!$CX:$CX,$B$206,рўйхат!$D:$D,$C143)</f>
        <v/>
      </c>
      <c r="L143" s="36">
        <f>SUMIFS(рўйхат!M:M,рўйхат!$CX:$CX,$B$206,рўйхат!$D:$D,$C143)</f>
        <v/>
      </c>
      <c r="M143" s="35">
        <f>SUMIFS(рўйхат!N:N,рўйхат!$CX:$CX,$B$206,рўйхат!$D:$D,$C143)</f>
        <v/>
      </c>
      <c r="N143" s="36">
        <f>SUMIFS(рўйхат!O:O,рўйхат!$CX:$CX,$B$206,рўйхат!$D:$D,$C143)</f>
        <v/>
      </c>
      <c r="O143" s="34">
        <f>IFERROR(M143/E143,0)</f>
        <v/>
      </c>
      <c r="P143" s="34">
        <f>IFERROR(N143/F143,0)</f>
        <v/>
      </c>
      <c r="Q143" s="35">
        <f>SUMIFS(рўйхат!P:P,рўйхат!$CX:$CX,$B$206,рўйхат!$D:$D,$C143)</f>
        <v/>
      </c>
      <c r="R143" s="36">
        <f>SUMIFS(рўйхат!Q:Q,рўйхат!$CX:$CX,$B$206,рўйхат!$D:$D,$C143)</f>
        <v/>
      </c>
      <c r="S143" s="35">
        <f>SUMIFS(рўйхат!R:R,рўйхат!$CX:$CX,$B$206,рўйхат!$D:$D,$C143)</f>
        <v/>
      </c>
      <c r="T143" s="36">
        <f>SUMIFS(рўйхат!S:S,рўйхат!$CX:$CX,$B$206,рўйхат!$D:$D,$C143)</f>
        <v/>
      </c>
      <c r="U143" s="35">
        <f>SUMIFS(рўйхат!T:T,рўйхат!$CX:$CX,$B$206,рўйхат!$D:$D,$C143)</f>
        <v/>
      </c>
      <c r="V143" s="36">
        <f>SUMIFS(рўйхат!U:U,рўйхат!$CX:$CX,$B$206,рўйхат!$D:$D,$C143)</f>
        <v/>
      </c>
      <c r="W143" s="35">
        <f>SUMIFS(рўйхат!V:V,рўйхат!$CX:$CX,$B$206,рўйхат!$D:$D,$C143)</f>
        <v/>
      </c>
      <c r="X143" s="36">
        <f>SUMIFS(рўйхат!W:W,рўйхат!$CX:$CX,$B$206,рўйхат!$D:$D,$C143)</f>
        <v/>
      </c>
      <c r="Y143" s="35">
        <f>SUMIFS(рўйхат!X:X,рўйхат!$CX:$CX,$B$206,рўйхат!$D:$D,$C143)</f>
        <v/>
      </c>
      <c r="Z143" s="36">
        <f>SUMIFS(рўйхат!Y:Y,рўйхат!$CX:$CX,$B$206,рўйхат!$D:$D,$C143)</f>
        <v/>
      </c>
      <c r="AA143" s="35">
        <f>SUMIFS(рўйхат!Z:Z,рўйхат!$CX:$CX,$B$206,рўйхат!$D:$D,$C143)</f>
        <v/>
      </c>
      <c r="AB143" s="36">
        <f>SUMIFS(рўйхат!AA:AA,рўйхат!$CX:$CX,$B$206,рўйхат!$D:$D,$C143)</f>
        <v/>
      </c>
      <c r="AC143" s="35">
        <f>SUMIFS(рўйхат!AB:AB,рўйхат!$CX:$CX,$B$206,рўйхат!$D:$D,$C143)</f>
        <v/>
      </c>
      <c r="AD143" s="36">
        <f>SUMIFS(рўйхат!AC:AC,рўйхат!$CX:$CX,$B$206,рўйхат!$D:$D,$C143)</f>
        <v/>
      </c>
      <c r="AE143" s="35">
        <f>SUMIFS(рўйхат!AD:AD,рўйхат!$CX:$CX,$B$206,рўйхат!$D:$D,$C143)</f>
        <v/>
      </c>
      <c r="AF143" s="36">
        <f>SUMIFS(рўйхат!AE:AE,рўйхат!$CX:$CX,$B$206,рўйхат!$D:$D,$C143)</f>
        <v/>
      </c>
      <c r="AG143" s="35">
        <f>SUMIFS(рўйхат!AH:AH,рўйхат!$CX:$CX,$B$206,рўйхат!$D:$D,$C143)</f>
        <v/>
      </c>
      <c r="AH143" s="36">
        <f>SUMIFS(рўйхат!AI:AI,рўйхат!$CX:$CX,$B$206,рўйхат!$D:$D,$C143)</f>
        <v/>
      </c>
      <c r="AI143" s="35">
        <f>SUMIFS(рўйхат!AJ:AJ,рўйхат!$CX:$CX,$B$206,рўйхат!$D:$D,$C143)</f>
        <v/>
      </c>
      <c r="AJ143" s="36">
        <f>SUMIFS(рўйхат!AK:AK,рўйхат!$CX:$CX,$B$206,рўйхат!$D:$D,$C143)</f>
        <v/>
      </c>
      <c r="AK143" s="35">
        <f>SUMIFS(рўйхат!AL:AL,рўйхат!$CX:$CX,$B$206,рўйхат!$D:$D,$C143)</f>
        <v/>
      </c>
      <c r="AL143" s="36">
        <f>SUMIFS(рўйхат!AM:AM,рўйхат!$CX:$CX,$B$206,рўйхат!$D:$D,$C143)</f>
        <v/>
      </c>
      <c r="AM143" s="77">
        <f>IFERROR(Q143/E143,0)</f>
        <v/>
      </c>
      <c r="AN143" s="77">
        <f>IFERROR(R143/F143,0)</f>
        <v/>
      </c>
      <c r="AO143" s="35">
        <f>SUMIFS(рўйхат!AX:AX,рўйхат!$CX:$CX,$B$206,рўйхат!$D:$D,$C143)</f>
        <v/>
      </c>
      <c r="AP143" s="36">
        <f>SUMIFS(рўйхат!AY:AY,рўйхат!$CX:$CX,$B$206,рўйхат!$D:$D,$C143)</f>
        <v/>
      </c>
      <c r="AQ143" s="35">
        <f>SUMIFS(рўйхат!AZ:AZ,рўйхат!$CX:$CX,$B$206,рўйхат!$D:$D,$C143)</f>
        <v/>
      </c>
      <c r="AR143" s="36">
        <f>SUMIFS(рўйхат!BA:BA,рўйхат!$CX:$CX,$B$206,рўйхат!$D:$D,$C143)</f>
        <v/>
      </c>
      <c r="AS143" s="35">
        <f>SUMIFS(рўйхат!BB:BB,рўйхат!$CX:$CX,$B$206,рўйхат!$D:$D,$C143)</f>
        <v/>
      </c>
      <c r="AT143" s="36">
        <f>SUMIFS(рўйхат!BC:BC,рўйхат!$CX:$CX,$B$206,рўйхат!$D:$D,$C143)</f>
        <v/>
      </c>
      <c r="AU143" s="35">
        <f>SUMIFS(рўйхат!BD:BD,рўйхат!$CX:$CX,$B$206,рўйхат!$D:$D,$C143)</f>
        <v/>
      </c>
      <c r="AV143" s="36">
        <f>SUMIFS(рўйхат!BE:BE,рўйхат!$CX:$CX,$B$206,рўйхат!$D:$D,$C143)</f>
        <v/>
      </c>
      <c r="AW143" s="35">
        <f>SUMIFS(рўйхат!BF:BF,рўйхат!$CX:$CX,$B$206,рўйхат!$D:$D,$C143)</f>
        <v/>
      </c>
      <c r="AX143" s="36">
        <f>SUMIFS(рўйхат!BG:BG,рўйхат!$CX:$CX,$B$206,рўйхат!$D:$D,$C143)</f>
        <v/>
      </c>
      <c r="AY143" s="35">
        <f>SUMIFS(рўйхат!BH:BH,рўйхат!$CX:$CX,$B$206,рўйхат!$D:$D,$C143)</f>
        <v/>
      </c>
      <c r="AZ143" s="36">
        <f>SUMIFS(рўйхат!BI:BI,рўйхат!$CX:$CX,$B$206,рўйхат!$D:$D,$C143)</f>
        <v/>
      </c>
      <c r="BA143" s="35">
        <f>SUMIFS(рўйхат!BJ:BJ,рўйхат!$CX:$CX,$B$206,рўйхат!$D:$D,$C143)</f>
        <v/>
      </c>
      <c r="BB143" s="36">
        <f>SUMIFS(рўйхат!BK:BK,рўйхат!$CX:$CX,$B$206,рўйхат!$D:$D,$C143)</f>
        <v/>
      </c>
      <c r="BC143" s="77">
        <f>IFERROR(AO143/E143,0)</f>
        <v/>
      </c>
      <c r="BD143" s="77">
        <f>IFERROR(AP143/F143,0)</f>
        <v/>
      </c>
      <c r="BE143" s="35">
        <f>SUMIFS(рўйхат!BL:BL,рўйхат!$CX:$CX,$B$206,рўйхат!$D:$D,$C143)</f>
        <v/>
      </c>
      <c r="BF143" s="36">
        <f>SUMIFS(рўйхат!BM:BM,рўйхат!$CX:$CX,$B$206,рўйхат!$D:$D,$C143)</f>
        <v/>
      </c>
      <c r="BG143" s="35">
        <f>SUMIFS(рўйхат!BN:BN,рўйхат!$CX:$CX,$B$206,рўйхат!$D:$D,$C143)</f>
        <v/>
      </c>
      <c r="BH143" s="36">
        <f>SUMIFS(рўйхат!BO:BO,рўйхат!$CX:$CX,$B$206,рўйхат!$D:$D,$C143)</f>
        <v/>
      </c>
      <c r="BI143" s="35">
        <f>SUMIFS(рўйхат!BP:BP,рўйхат!$CX:$CX,$B$206,рўйхат!$D:$D,$C143)</f>
        <v/>
      </c>
      <c r="BJ143" s="36">
        <f>SUMIFS(рўйхат!BQ:BQ,рўйхат!$CX:$CX,$B$206,рўйхат!$D:$D,$C143)</f>
        <v/>
      </c>
      <c r="BK143" s="35">
        <f>SUMIFS(рўйхат!BR:BR,рўйхат!$CX:$CX,$B$206,рўйхат!$D:$D,$C143)</f>
        <v/>
      </c>
      <c r="BL143" s="36">
        <f>SUMIFS(рўйхат!BS:BS,рўйхат!$CX:$CX,$B$206,рўйхат!$D:$D,$C143)</f>
        <v/>
      </c>
      <c r="BM143" s="35">
        <f>SUMIFS(рўйхат!BT:BT,рўйхат!$CX:$CX,$B$206,рўйхат!$D:$D,$C143)</f>
        <v/>
      </c>
      <c r="BN143" s="36">
        <f>SUMIFS(рўйхат!BU:BU,рўйхат!$CX:$CX,$B$206,рўйхат!$D:$D,$C143)</f>
        <v/>
      </c>
      <c r="BO143" s="35">
        <f>SUMIFS(рўйхат!BX:BX,рўйхат!$CX:$CX,$B$206,рўйхат!$D:$D,$C143)</f>
        <v/>
      </c>
      <c r="BP143" s="36">
        <f>SUMIFS(рўйхат!BY:BY,рўйхат!$CX:$CX,$B$206,рўйхат!$D:$D,$C143)</f>
        <v/>
      </c>
      <c r="BQ143" s="35">
        <f>SUMIFS(рўйхат!BZ:BZ,рўйхат!$CX:$CX,$B$206,рўйхат!$D:$D,$C143)</f>
        <v/>
      </c>
      <c r="BR143" s="36">
        <f>SUMIFS(рўйхат!CA:CA,рўйхат!$CX:$CX,$B$206,рўйхат!$D:$D,$C143)</f>
        <v/>
      </c>
      <c r="BS143" s="35">
        <f>SUMIFS(рўйхат!CB:CB,рўйхат!$CX:$CX,$B$206,рўйхат!$D:$D,$C143)</f>
        <v/>
      </c>
      <c r="BT143" s="36">
        <f>SUMIFS(рўйхат!CC:CC,рўйхат!$CX:$CX,$B$206,рўйхат!$D:$D,$C143)</f>
        <v/>
      </c>
      <c r="BU143" s="35">
        <f>SUMIFS(рўйхат!CD:CD,рўйхат!$CX:$CX,$B$206,рўйхат!$D:$D,$C143)</f>
        <v/>
      </c>
      <c r="BV143" s="36">
        <f>SUMIFS(рўйхат!CE:CE,рўйхат!$CX:$CX,$B$206,рўйхат!$D:$D,$C143)</f>
        <v/>
      </c>
      <c r="BW143" s="35">
        <f>SUMIFS(рўйхат!CH:CH,рўйхат!$CX:$CX,$B$206,рўйхат!$D:$D,$C143)</f>
        <v/>
      </c>
      <c r="BX143" s="36">
        <f>SUMIFS(рўйхат!CI:CI,рўйхат!$CX:$CX,$B$206,рўйхат!$D:$D,$C143)</f>
        <v/>
      </c>
      <c r="BY143" s="35">
        <f>SUMIFS(рўйхат!CJ:CJ,рўйхат!$CX:$CX,$B$206,рўйхат!$D:$D,$C143)</f>
        <v/>
      </c>
      <c r="BZ143" s="36">
        <f>SUMIFS(рўйхат!CK:CK,рўйхат!$CX:$CX,$B$206,рўйхат!$D:$D,$C143)</f>
        <v/>
      </c>
      <c r="CA143" s="35">
        <f>SUMIFS(рўйхат!CL:CL,рўйхат!$CX:$CX,$B$206,рўйхат!$D:$D,$C143)</f>
        <v/>
      </c>
      <c r="CB143" s="36">
        <f>SUMIFS(рўйхат!CM:CM,рўйхат!$CX:$CX,$B$206,рўйхат!$D:$D,$C143)</f>
        <v/>
      </c>
      <c r="CC143" s="35">
        <f>SUMIFS(рўйхат!CN:CN,рўйхат!$CX:$CX,$B$206,рўйхат!$D:$D,$C143)</f>
        <v/>
      </c>
      <c r="CD143" s="36">
        <f>SUMIFS(рўйхат!CO:CO,рўйхат!$CX:$CX,$B$206,рўйхат!$D:$D,$C143)</f>
        <v/>
      </c>
      <c r="CE143" s="77">
        <f>IFERROR(BE143/(Q143+BE143),0)</f>
        <v/>
      </c>
      <c r="CF143" s="78">
        <f>IFERROR(BF143/(R143+BF143),0)</f>
        <v/>
      </c>
    </row>
    <row r="144" hidden="1" outlineLevel="1" ht="30" customFormat="1" customHeight="1" s="8">
      <c r="A144" s="39" t="n"/>
      <c r="B144" s="50" t="n">
        <v>4</v>
      </c>
      <c r="C144" s="38" t="inlineStr">
        <is>
          <t>Аффилланганлик таҳлили (AI)</t>
        </is>
      </c>
      <c r="D144" s="16" t="n"/>
      <c r="E144" s="35">
        <f>SUMIFS(рўйхат!F:F,рўйхат!$CX:$CX,$B$206,рўйхат!$D:$D,$C144)</f>
        <v/>
      </c>
      <c r="F144" s="36">
        <f>SUMIFS(рўйхат!G:G,рўйхат!$CX:$CX,$B$206,рўйхат!$D:$D,$C144)</f>
        <v/>
      </c>
      <c r="G144" s="35">
        <f>SUMIFS(рўйхат!H:H,рўйхат!$CX:$CX,$B$206,рўйхат!$D:$D,$C144)</f>
        <v/>
      </c>
      <c r="H144" s="36">
        <f>SUMIFS(рўйхат!I:I,рўйхат!$CX:$CX,$B$206,рўйхат!$D:$D,$C144)</f>
        <v/>
      </c>
      <c r="I144" s="35">
        <f>SUMIFS(рўйхат!J:J,рўйхат!$CX:$CX,$B$206,рўйхат!$D:$D,$C144)</f>
        <v/>
      </c>
      <c r="J144" s="36">
        <f>SUMIFS(рўйхат!K:K,рўйхат!$CX:$CX,$B$206,рўйхат!$D:$D,$C144)</f>
        <v/>
      </c>
      <c r="K144" s="35">
        <f>SUMIFS(рўйхат!L:L,рўйхат!$CX:$CX,$B$206,рўйхат!$D:$D,$C144)</f>
        <v/>
      </c>
      <c r="L144" s="36">
        <f>SUMIFS(рўйхат!M:M,рўйхат!$CX:$CX,$B$206,рўйхат!$D:$D,$C144)</f>
        <v/>
      </c>
      <c r="M144" s="35">
        <f>SUMIFS(рўйхат!N:N,рўйхат!$CX:$CX,$B$206,рўйхат!$D:$D,$C144)</f>
        <v/>
      </c>
      <c r="N144" s="36">
        <f>SUMIFS(рўйхат!O:O,рўйхат!$CX:$CX,$B$206,рўйхат!$D:$D,$C144)</f>
        <v/>
      </c>
      <c r="O144" s="34">
        <f>IFERROR(M144/E144,0)</f>
        <v/>
      </c>
      <c r="P144" s="34">
        <f>IFERROR(N144/F144,0)</f>
        <v/>
      </c>
      <c r="Q144" s="35">
        <f>SUMIFS(рўйхат!P:P,рўйхат!$CX:$CX,$B$206,рўйхат!$D:$D,$C144)</f>
        <v/>
      </c>
      <c r="R144" s="36">
        <f>SUMIFS(рўйхат!Q:Q,рўйхат!$CX:$CX,$B$206,рўйхат!$D:$D,$C144)</f>
        <v/>
      </c>
      <c r="S144" s="35">
        <f>SUMIFS(рўйхат!R:R,рўйхат!$CX:$CX,$B$206,рўйхат!$D:$D,$C144)</f>
        <v/>
      </c>
      <c r="T144" s="36">
        <f>SUMIFS(рўйхат!S:S,рўйхат!$CX:$CX,$B$206,рўйхат!$D:$D,$C144)</f>
        <v/>
      </c>
      <c r="U144" s="35">
        <f>SUMIFS(рўйхат!T:T,рўйхат!$CX:$CX,$B$206,рўйхат!$D:$D,$C144)</f>
        <v/>
      </c>
      <c r="V144" s="36">
        <f>SUMIFS(рўйхат!U:U,рўйхат!$CX:$CX,$B$206,рўйхат!$D:$D,$C144)</f>
        <v/>
      </c>
      <c r="W144" s="35">
        <f>SUMIFS(рўйхат!V:V,рўйхат!$CX:$CX,$B$206,рўйхат!$D:$D,$C144)</f>
        <v/>
      </c>
      <c r="X144" s="36">
        <f>SUMIFS(рўйхат!W:W,рўйхат!$CX:$CX,$B$206,рўйхат!$D:$D,$C144)</f>
        <v/>
      </c>
      <c r="Y144" s="35">
        <f>SUMIFS(рўйхат!X:X,рўйхат!$CX:$CX,$B$206,рўйхат!$D:$D,$C144)</f>
        <v/>
      </c>
      <c r="Z144" s="36">
        <f>SUMIFS(рўйхат!Y:Y,рўйхат!$CX:$CX,$B$206,рўйхат!$D:$D,$C144)</f>
        <v/>
      </c>
      <c r="AA144" s="35">
        <f>SUMIFS(рўйхат!Z:Z,рўйхат!$CX:$CX,$B$206,рўйхат!$D:$D,$C144)</f>
        <v/>
      </c>
      <c r="AB144" s="36">
        <f>SUMIFS(рўйхат!AA:AA,рўйхат!$CX:$CX,$B$206,рўйхат!$D:$D,$C144)</f>
        <v/>
      </c>
      <c r="AC144" s="35">
        <f>SUMIFS(рўйхат!AB:AB,рўйхат!$CX:$CX,$B$206,рўйхат!$D:$D,$C144)</f>
        <v/>
      </c>
      <c r="AD144" s="36">
        <f>SUMIFS(рўйхат!AC:AC,рўйхат!$CX:$CX,$B$206,рўйхат!$D:$D,$C144)</f>
        <v/>
      </c>
      <c r="AE144" s="35">
        <f>SUMIFS(рўйхат!AD:AD,рўйхат!$CX:$CX,$B$206,рўйхат!$D:$D,$C144)</f>
        <v/>
      </c>
      <c r="AF144" s="36">
        <f>SUMIFS(рўйхат!AE:AE,рўйхат!$CX:$CX,$B$206,рўйхат!$D:$D,$C144)</f>
        <v/>
      </c>
      <c r="AG144" s="35">
        <f>SUMIFS(рўйхат!AH:AH,рўйхат!$CX:$CX,$B$206,рўйхат!$D:$D,$C144)</f>
        <v/>
      </c>
      <c r="AH144" s="36">
        <f>SUMIFS(рўйхат!AI:AI,рўйхат!$CX:$CX,$B$206,рўйхат!$D:$D,$C144)</f>
        <v/>
      </c>
      <c r="AI144" s="35">
        <f>SUMIFS(рўйхат!AJ:AJ,рўйхат!$CX:$CX,$B$206,рўйхат!$D:$D,$C144)</f>
        <v/>
      </c>
      <c r="AJ144" s="36">
        <f>SUMIFS(рўйхат!AK:AK,рўйхат!$CX:$CX,$B$206,рўйхат!$D:$D,$C144)</f>
        <v/>
      </c>
      <c r="AK144" s="35">
        <f>SUMIFS(рўйхат!AL:AL,рўйхат!$CX:$CX,$B$206,рўйхат!$D:$D,$C144)</f>
        <v/>
      </c>
      <c r="AL144" s="36">
        <f>SUMIFS(рўйхат!AM:AM,рўйхат!$CX:$CX,$B$206,рўйхат!$D:$D,$C144)</f>
        <v/>
      </c>
      <c r="AM144" s="77">
        <f>IFERROR(Q144/E144,0)</f>
        <v/>
      </c>
      <c r="AN144" s="77">
        <f>IFERROR(R144/F144,0)</f>
        <v/>
      </c>
      <c r="AO144" s="35">
        <f>SUMIFS(рўйхат!AX:AX,рўйхат!$CX:$CX,$B$206,рўйхат!$D:$D,$C144)</f>
        <v/>
      </c>
      <c r="AP144" s="36">
        <f>SUMIFS(рўйхат!AY:AY,рўйхат!$CX:$CX,$B$206,рўйхат!$D:$D,$C144)</f>
        <v/>
      </c>
      <c r="AQ144" s="35">
        <f>SUMIFS(рўйхат!AZ:AZ,рўйхат!$CX:$CX,$B$206,рўйхат!$D:$D,$C144)</f>
        <v/>
      </c>
      <c r="AR144" s="36">
        <f>SUMIFS(рўйхат!BA:BA,рўйхат!$CX:$CX,$B$206,рўйхат!$D:$D,$C144)</f>
        <v/>
      </c>
      <c r="AS144" s="35">
        <f>SUMIFS(рўйхат!BB:BB,рўйхат!$CX:$CX,$B$206,рўйхат!$D:$D,$C144)</f>
        <v/>
      </c>
      <c r="AT144" s="36">
        <f>SUMIFS(рўйхат!BC:BC,рўйхат!$CX:$CX,$B$206,рўйхат!$D:$D,$C144)</f>
        <v/>
      </c>
      <c r="AU144" s="35">
        <f>SUMIFS(рўйхат!BD:BD,рўйхат!$CX:$CX,$B$206,рўйхат!$D:$D,$C144)</f>
        <v/>
      </c>
      <c r="AV144" s="36">
        <f>SUMIFS(рўйхат!BE:BE,рўйхат!$CX:$CX,$B$206,рўйхат!$D:$D,$C144)</f>
        <v/>
      </c>
      <c r="AW144" s="35">
        <f>SUMIFS(рўйхат!BF:BF,рўйхат!$CX:$CX,$B$206,рўйхат!$D:$D,$C144)</f>
        <v/>
      </c>
      <c r="AX144" s="36">
        <f>SUMIFS(рўйхат!BG:BG,рўйхат!$CX:$CX,$B$206,рўйхат!$D:$D,$C144)</f>
        <v/>
      </c>
      <c r="AY144" s="35">
        <f>SUMIFS(рўйхат!BH:BH,рўйхат!$CX:$CX,$B$206,рўйхат!$D:$D,$C144)</f>
        <v/>
      </c>
      <c r="AZ144" s="36">
        <f>SUMIFS(рўйхат!BI:BI,рўйхат!$CX:$CX,$B$206,рўйхат!$D:$D,$C144)</f>
        <v/>
      </c>
      <c r="BA144" s="35">
        <f>SUMIFS(рўйхат!BJ:BJ,рўйхат!$CX:$CX,$B$206,рўйхат!$D:$D,$C144)</f>
        <v/>
      </c>
      <c r="BB144" s="36">
        <f>SUMIFS(рўйхат!BK:BK,рўйхат!$CX:$CX,$B$206,рўйхат!$D:$D,$C144)</f>
        <v/>
      </c>
      <c r="BC144" s="77">
        <f>IFERROR(AO144/E144,0)</f>
        <v/>
      </c>
      <c r="BD144" s="77">
        <f>IFERROR(AP144/F144,0)</f>
        <v/>
      </c>
      <c r="BE144" s="35">
        <f>SUMIFS(рўйхат!BL:BL,рўйхат!$CX:$CX,$B$206,рўйхат!$D:$D,$C144)</f>
        <v/>
      </c>
      <c r="BF144" s="36">
        <f>SUMIFS(рўйхат!BM:BM,рўйхат!$CX:$CX,$B$206,рўйхат!$D:$D,$C144)</f>
        <v/>
      </c>
      <c r="BG144" s="35">
        <f>SUMIFS(рўйхат!BN:BN,рўйхат!$CX:$CX,$B$206,рўйхат!$D:$D,$C144)</f>
        <v/>
      </c>
      <c r="BH144" s="36">
        <f>SUMIFS(рўйхат!BO:BO,рўйхат!$CX:$CX,$B$206,рўйхат!$D:$D,$C144)</f>
        <v/>
      </c>
      <c r="BI144" s="35">
        <f>SUMIFS(рўйхат!BP:BP,рўйхат!$CX:$CX,$B$206,рўйхат!$D:$D,$C144)</f>
        <v/>
      </c>
      <c r="BJ144" s="36">
        <f>SUMIFS(рўйхат!BQ:BQ,рўйхат!$CX:$CX,$B$206,рўйхат!$D:$D,$C144)</f>
        <v/>
      </c>
      <c r="BK144" s="35">
        <f>SUMIFS(рўйхат!BR:BR,рўйхат!$CX:$CX,$B$206,рўйхат!$D:$D,$C144)</f>
        <v/>
      </c>
      <c r="BL144" s="36">
        <f>SUMIFS(рўйхат!BS:BS,рўйхат!$CX:$CX,$B$206,рўйхат!$D:$D,$C144)</f>
        <v/>
      </c>
      <c r="BM144" s="35">
        <f>SUMIFS(рўйхат!BT:BT,рўйхат!$CX:$CX,$B$206,рўйхат!$D:$D,$C144)</f>
        <v/>
      </c>
      <c r="BN144" s="36">
        <f>SUMIFS(рўйхат!BU:BU,рўйхат!$CX:$CX,$B$206,рўйхат!$D:$D,$C144)</f>
        <v/>
      </c>
      <c r="BO144" s="35">
        <f>SUMIFS(рўйхат!BX:BX,рўйхат!$CX:$CX,$B$206,рўйхат!$D:$D,$C144)</f>
        <v/>
      </c>
      <c r="BP144" s="36">
        <f>SUMIFS(рўйхат!BY:BY,рўйхат!$CX:$CX,$B$206,рўйхат!$D:$D,$C144)</f>
        <v/>
      </c>
      <c r="BQ144" s="35">
        <f>SUMIFS(рўйхат!BZ:BZ,рўйхат!$CX:$CX,$B$206,рўйхат!$D:$D,$C144)</f>
        <v/>
      </c>
      <c r="BR144" s="36">
        <f>SUMIFS(рўйхат!CA:CA,рўйхат!$CX:$CX,$B$206,рўйхат!$D:$D,$C144)</f>
        <v/>
      </c>
      <c r="BS144" s="35">
        <f>SUMIFS(рўйхат!CB:CB,рўйхат!$CX:$CX,$B$206,рўйхат!$D:$D,$C144)</f>
        <v/>
      </c>
      <c r="BT144" s="36">
        <f>SUMIFS(рўйхат!CC:CC,рўйхат!$CX:$CX,$B$206,рўйхат!$D:$D,$C144)</f>
        <v/>
      </c>
      <c r="BU144" s="35">
        <f>SUMIFS(рўйхат!CD:CD,рўйхат!$CX:$CX,$B$206,рўйхат!$D:$D,$C144)</f>
        <v/>
      </c>
      <c r="BV144" s="36">
        <f>SUMIFS(рўйхат!CE:CE,рўйхат!$CX:$CX,$B$206,рўйхат!$D:$D,$C144)</f>
        <v/>
      </c>
      <c r="BW144" s="35">
        <f>SUMIFS(рўйхат!CH:CH,рўйхат!$CX:$CX,$B$206,рўйхат!$D:$D,$C144)</f>
        <v/>
      </c>
      <c r="BX144" s="36">
        <f>SUMIFS(рўйхат!CI:CI,рўйхат!$CX:$CX,$B$206,рўйхат!$D:$D,$C144)</f>
        <v/>
      </c>
      <c r="BY144" s="35">
        <f>SUMIFS(рўйхат!CJ:CJ,рўйхат!$CX:$CX,$B$206,рўйхат!$D:$D,$C144)</f>
        <v/>
      </c>
      <c r="BZ144" s="36">
        <f>SUMIFS(рўйхат!CK:CK,рўйхат!$CX:$CX,$B$206,рўйхат!$D:$D,$C144)</f>
        <v/>
      </c>
      <c r="CA144" s="35">
        <f>SUMIFS(рўйхат!CL:CL,рўйхат!$CX:$CX,$B$206,рўйхат!$D:$D,$C144)</f>
        <v/>
      </c>
      <c r="CB144" s="36">
        <f>SUMIFS(рўйхат!CM:CM,рўйхат!$CX:$CX,$B$206,рўйхат!$D:$D,$C144)</f>
        <v/>
      </c>
      <c r="CC144" s="35">
        <f>SUMIFS(рўйхат!CN:CN,рўйхат!$CX:$CX,$B$206,рўйхат!$D:$D,$C144)</f>
        <v/>
      </c>
      <c r="CD144" s="36">
        <f>SUMIFS(рўйхат!CO:CO,рўйхат!$CX:$CX,$B$206,рўйхат!$D:$D,$C144)</f>
        <v/>
      </c>
      <c r="CE144" s="77">
        <f>IFERROR(BE144/(Q144+BE144),0)</f>
        <v/>
      </c>
      <c r="CF144" s="78">
        <f>IFERROR(BF144/(R144+BF144),0)</f>
        <v/>
      </c>
    </row>
    <row r="145" hidden="1" outlineLevel="1" ht="30" customFormat="1" customHeight="1" s="8">
      <c r="A145" s="39" t="n"/>
      <c r="B145" s="50" t="n">
        <v>5</v>
      </c>
      <c r="C145" s="38" t="inlineStr">
        <is>
          <t>Аффилланганлик таҳлили (Xt Xarid AI)</t>
        </is>
      </c>
      <c r="D145" s="16" t="n"/>
      <c r="E145" s="35">
        <f>SUMIFS(рўйхат!F:F,рўйхат!$CX:$CX,$B$206,рўйхат!$D:$D,$C145)</f>
        <v/>
      </c>
      <c r="F145" s="36">
        <f>SUMIFS(рўйхат!G:G,рўйхат!$CX:$CX,$B$206,рўйхат!$D:$D,$C145)</f>
        <v/>
      </c>
      <c r="G145" s="35">
        <f>SUMIFS(рўйхат!H:H,рўйхат!$CX:$CX,$B$206,рўйхат!$D:$D,$C145)</f>
        <v/>
      </c>
      <c r="H145" s="36">
        <f>SUMIFS(рўйхат!I:I,рўйхат!$CX:$CX,$B$206,рўйхат!$D:$D,$C145)</f>
        <v/>
      </c>
      <c r="I145" s="35">
        <f>SUMIFS(рўйхат!J:J,рўйхат!$CX:$CX,$B$206,рўйхат!$D:$D,$C145)</f>
        <v/>
      </c>
      <c r="J145" s="36">
        <f>SUMIFS(рўйхат!K:K,рўйхат!$CX:$CX,$B$206,рўйхат!$D:$D,$C145)</f>
        <v/>
      </c>
      <c r="K145" s="35">
        <f>SUMIFS(рўйхат!L:L,рўйхат!$CX:$CX,$B$206,рўйхат!$D:$D,$C145)</f>
        <v/>
      </c>
      <c r="L145" s="36">
        <f>SUMIFS(рўйхат!M:M,рўйхат!$CX:$CX,$B$206,рўйхат!$D:$D,$C145)</f>
        <v/>
      </c>
      <c r="M145" s="35">
        <f>SUMIFS(рўйхат!N:N,рўйхат!$CX:$CX,$B$206,рўйхат!$D:$D,$C145)</f>
        <v/>
      </c>
      <c r="N145" s="36">
        <f>SUMIFS(рўйхат!O:O,рўйхат!$CX:$CX,$B$206,рўйхат!$D:$D,$C145)</f>
        <v/>
      </c>
      <c r="O145" s="34">
        <f>IFERROR(M145/E145,0)</f>
        <v/>
      </c>
      <c r="P145" s="34">
        <f>IFERROR(N145/F145,0)</f>
        <v/>
      </c>
      <c r="Q145" s="35">
        <f>SUMIFS(рўйхат!P:P,рўйхат!$CX:$CX,$B$206,рўйхат!$D:$D,$C145)</f>
        <v/>
      </c>
      <c r="R145" s="36">
        <f>SUMIFS(рўйхат!Q:Q,рўйхат!$CX:$CX,$B$206,рўйхат!$D:$D,$C145)</f>
        <v/>
      </c>
      <c r="S145" s="35">
        <f>SUMIFS(рўйхат!R:R,рўйхат!$CX:$CX,$B$206,рўйхат!$D:$D,$C145)</f>
        <v/>
      </c>
      <c r="T145" s="36">
        <f>SUMIFS(рўйхат!S:S,рўйхат!$CX:$CX,$B$206,рўйхат!$D:$D,$C145)</f>
        <v/>
      </c>
      <c r="U145" s="35">
        <f>SUMIFS(рўйхат!T:T,рўйхат!$CX:$CX,$B$206,рўйхат!$D:$D,$C145)</f>
        <v/>
      </c>
      <c r="V145" s="36">
        <f>SUMIFS(рўйхат!U:U,рўйхат!$CX:$CX,$B$206,рўйхат!$D:$D,$C145)</f>
        <v/>
      </c>
      <c r="W145" s="35">
        <f>SUMIFS(рўйхат!V:V,рўйхат!$CX:$CX,$B$206,рўйхат!$D:$D,$C145)</f>
        <v/>
      </c>
      <c r="X145" s="36">
        <f>SUMIFS(рўйхат!W:W,рўйхат!$CX:$CX,$B$206,рўйхат!$D:$D,$C145)</f>
        <v/>
      </c>
      <c r="Y145" s="35">
        <f>SUMIFS(рўйхат!X:X,рўйхат!$CX:$CX,$B$206,рўйхат!$D:$D,$C145)</f>
        <v/>
      </c>
      <c r="Z145" s="36">
        <f>SUMIFS(рўйхат!Y:Y,рўйхат!$CX:$CX,$B$206,рўйхат!$D:$D,$C145)</f>
        <v/>
      </c>
      <c r="AA145" s="35">
        <f>SUMIFS(рўйхат!Z:Z,рўйхат!$CX:$CX,$B$206,рўйхат!$D:$D,$C145)</f>
        <v/>
      </c>
      <c r="AB145" s="36">
        <f>SUMIFS(рўйхат!AA:AA,рўйхат!$CX:$CX,$B$206,рўйхат!$D:$D,$C145)</f>
        <v/>
      </c>
      <c r="AC145" s="35">
        <f>SUMIFS(рўйхат!AB:AB,рўйхат!$CX:$CX,$B$206,рўйхат!$D:$D,$C145)</f>
        <v/>
      </c>
      <c r="AD145" s="36">
        <f>SUMIFS(рўйхат!AC:AC,рўйхат!$CX:$CX,$B$206,рўйхат!$D:$D,$C145)</f>
        <v/>
      </c>
      <c r="AE145" s="35">
        <f>SUMIFS(рўйхат!AD:AD,рўйхат!$CX:$CX,$B$206,рўйхат!$D:$D,$C145)</f>
        <v/>
      </c>
      <c r="AF145" s="36">
        <f>SUMIFS(рўйхат!AE:AE,рўйхат!$CX:$CX,$B$206,рўйхат!$D:$D,$C145)</f>
        <v/>
      </c>
      <c r="AG145" s="35">
        <f>SUMIFS(рўйхат!AH:AH,рўйхат!$CX:$CX,$B$206,рўйхат!$D:$D,$C145)</f>
        <v/>
      </c>
      <c r="AH145" s="36">
        <f>SUMIFS(рўйхат!AI:AI,рўйхат!$CX:$CX,$B$206,рўйхат!$D:$D,$C145)</f>
        <v/>
      </c>
      <c r="AI145" s="35">
        <f>SUMIFS(рўйхат!AJ:AJ,рўйхат!$CX:$CX,$B$206,рўйхат!$D:$D,$C145)</f>
        <v/>
      </c>
      <c r="AJ145" s="36">
        <f>SUMIFS(рўйхат!AK:AK,рўйхат!$CX:$CX,$B$206,рўйхат!$D:$D,$C145)</f>
        <v/>
      </c>
      <c r="AK145" s="35">
        <f>SUMIFS(рўйхат!AL:AL,рўйхат!$CX:$CX,$B$206,рўйхат!$D:$D,$C145)</f>
        <v/>
      </c>
      <c r="AL145" s="36">
        <f>SUMIFS(рўйхат!AM:AM,рўйхат!$CX:$CX,$B$206,рўйхат!$D:$D,$C145)</f>
        <v/>
      </c>
      <c r="AM145" s="77">
        <f>IFERROR(Q145/E145,0)</f>
        <v/>
      </c>
      <c r="AN145" s="77">
        <f>IFERROR(R145/F145,0)</f>
        <v/>
      </c>
      <c r="AO145" s="35">
        <f>SUMIFS(рўйхат!AX:AX,рўйхат!$CX:$CX,$B$206,рўйхат!$D:$D,$C145)</f>
        <v/>
      </c>
      <c r="AP145" s="36">
        <f>SUMIFS(рўйхат!AY:AY,рўйхат!$CX:$CX,$B$206,рўйхат!$D:$D,$C145)</f>
        <v/>
      </c>
      <c r="AQ145" s="35">
        <f>SUMIFS(рўйхат!AZ:AZ,рўйхат!$CX:$CX,$B$206,рўйхат!$D:$D,$C145)</f>
        <v/>
      </c>
      <c r="AR145" s="36">
        <f>SUMIFS(рўйхат!BA:BA,рўйхат!$CX:$CX,$B$206,рўйхат!$D:$D,$C145)</f>
        <v/>
      </c>
      <c r="AS145" s="35">
        <f>SUMIFS(рўйхат!BB:BB,рўйхат!$CX:$CX,$B$206,рўйхат!$D:$D,$C145)</f>
        <v/>
      </c>
      <c r="AT145" s="36">
        <f>SUMIFS(рўйхат!BC:BC,рўйхат!$CX:$CX,$B$206,рўйхат!$D:$D,$C145)</f>
        <v/>
      </c>
      <c r="AU145" s="35">
        <f>SUMIFS(рўйхат!BD:BD,рўйхат!$CX:$CX,$B$206,рўйхат!$D:$D,$C145)</f>
        <v/>
      </c>
      <c r="AV145" s="36">
        <f>SUMIFS(рўйхат!BE:BE,рўйхат!$CX:$CX,$B$206,рўйхат!$D:$D,$C145)</f>
        <v/>
      </c>
      <c r="AW145" s="35">
        <f>SUMIFS(рўйхат!BF:BF,рўйхат!$CX:$CX,$B$206,рўйхат!$D:$D,$C145)</f>
        <v/>
      </c>
      <c r="AX145" s="36">
        <f>SUMIFS(рўйхат!BG:BG,рўйхат!$CX:$CX,$B$206,рўйхат!$D:$D,$C145)</f>
        <v/>
      </c>
      <c r="AY145" s="35">
        <f>SUMIFS(рўйхат!BH:BH,рўйхат!$CX:$CX,$B$206,рўйхат!$D:$D,$C145)</f>
        <v/>
      </c>
      <c r="AZ145" s="36">
        <f>SUMIFS(рўйхат!BI:BI,рўйхат!$CX:$CX,$B$206,рўйхат!$D:$D,$C145)</f>
        <v/>
      </c>
      <c r="BA145" s="35">
        <f>SUMIFS(рўйхат!BJ:BJ,рўйхат!$CX:$CX,$B$206,рўйхат!$D:$D,$C145)</f>
        <v/>
      </c>
      <c r="BB145" s="36">
        <f>SUMIFS(рўйхат!BK:BK,рўйхат!$CX:$CX,$B$206,рўйхат!$D:$D,$C145)</f>
        <v/>
      </c>
      <c r="BC145" s="77">
        <f>IFERROR(AO145/E145,0)</f>
        <v/>
      </c>
      <c r="BD145" s="77">
        <f>IFERROR(AP145/F145,0)</f>
        <v/>
      </c>
      <c r="BE145" s="35">
        <f>SUMIFS(рўйхат!BL:BL,рўйхат!$CX:$CX,$B$206,рўйхат!$D:$D,$C145)</f>
        <v/>
      </c>
      <c r="BF145" s="36">
        <f>SUMIFS(рўйхат!BM:BM,рўйхат!$CX:$CX,$B$206,рўйхат!$D:$D,$C145)</f>
        <v/>
      </c>
      <c r="BG145" s="35">
        <f>SUMIFS(рўйхат!BN:BN,рўйхат!$CX:$CX,$B$206,рўйхат!$D:$D,$C145)</f>
        <v/>
      </c>
      <c r="BH145" s="36">
        <f>SUMIFS(рўйхат!BO:BO,рўйхат!$CX:$CX,$B$206,рўйхат!$D:$D,$C145)</f>
        <v/>
      </c>
      <c r="BI145" s="35">
        <f>SUMIFS(рўйхат!BP:BP,рўйхат!$CX:$CX,$B$206,рўйхат!$D:$D,$C145)</f>
        <v/>
      </c>
      <c r="BJ145" s="36">
        <f>SUMIFS(рўйхат!BQ:BQ,рўйхат!$CX:$CX,$B$206,рўйхат!$D:$D,$C145)</f>
        <v/>
      </c>
      <c r="BK145" s="35">
        <f>SUMIFS(рўйхат!BR:BR,рўйхат!$CX:$CX,$B$206,рўйхат!$D:$D,$C145)</f>
        <v/>
      </c>
      <c r="BL145" s="36">
        <f>SUMIFS(рўйхат!BS:BS,рўйхат!$CX:$CX,$B$206,рўйхат!$D:$D,$C145)</f>
        <v/>
      </c>
      <c r="BM145" s="35">
        <f>SUMIFS(рўйхат!BT:BT,рўйхат!$CX:$CX,$B$206,рўйхат!$D:$D,$C145)</f>
        <v/>
      </c>
      <c r="BN145" s="36">
        <f>SUMIFS(рўйхат!BU:BU,рўйхат!$CX:$CX,$B$206,рўйхат!$D:$D,$C145)</f>
        <v/>
      </c>
      <c r="BO145" s="35">
        <f>SUMIFS(рўйхат!BX:BX,рўйхат!$CX:$CX,$B$206,рўйхат!$D:$D,$C145)</f>
        <v/>
      </c>
      <c r="BP145" s="36">
        <f>SUMIFS(рўйхат!BY:BY,рўйхат!$CX:$CX,$B$206,рўйхат!$D:$D,$C145)</f>
        <v/>
      </c>
      <c r="BQ145" s="35">
        <f>SUMIFS(рўйхат!BZ:BZ,рўйхат!$CX:$CX,$B$206,рўйхат!$D:$D,$C145)</f>
        <v/>
      </c>
      <c r="BR145" s="36">
        <f>SUMIFS(рўйхат!CA:CA,рўйхат!$CX:$CX,$B$206,рўйхат!$D:$D,$C145)</f>
        <v/>
      </c>
      <c r="BS145" s="35">
        <f>SUMIFS(рўйхат!CB:CB,рўйхат!$CX:$CX,$B$206,рўйхат!$D:$D,$C145)</f>
        <v/>
      </c>
      <c r="BT145" s="36">
        <f>SUMIFS(рўйхат!CC:CC,рўйхат!$CX:$CX,$B$206,рўйхат!$D:$D,$C145)</f>
        <v/>
      </c>
      <c r="BU145" s="35">
        <f>SUMIFS(рўйхат!CD:CD,рўйхат!$CX:$CX,$B$206,рўйхат!$D:$D,$C145)</f>
        <v/>
      </c>
      <c r="BV145" s="36">
        <f>SUMIFS(рўйхат!CE:CE,рўйхат!$CX:$CX,$B$206,рўйхат!$D:$D,$C145)</f>
        <v/>
      </c>
      <c r="BW145" s="35">
        <f>SUMIFS(рўйхат!CH:CH,рўйхат!$CX:$CX,$B$206,рўйхат!$D:$D,$C145)</f>
        <v/>
      </c>
      <c r="BX145" s="36">
        <f>SUMIFS(рўйхат!CI:CI,рўйхат!$CX:$CX,$B$206,рўйхат!$D:$D,$C145)</f>
        <v/>
      </c>
      <c r="BY145" s="35">
        <f>SUMIFS(рўйхат!CJ:CJ,рўйхат!$CX:$CX,$B$206,рўйхат!$D:$D,$C145)</f>
        <v/>
      </c>
      <c r="BZ145" s="36">
        <f>SUMIFS(рўйхат!CK:CK,рўйхат!$CX:$CX,$B$206,рўйхат!$D:$D,$C145)</f>
        <v/>
      </c>
      <c r="CA145" s="35">
        <f>SUMIFS(рўйхат!CL:CL,рўйхат!$CX:$CX,$B$206,рўйхат!$D:$D,$C145)</f>
        <v/>
      </c>
      <c r="CB145" s="36">
        <f>SUMIFS(рўйхат!CM:CM,рўйхат!$CX:$CX,$B$206,рўйхат!$D:$D,$C145)</f>
        <v/>
      </c>
      <c r="CC145" s="35">
        <f>SUMIFS(рўйхат!CN:CN,рўйхат!$CX:$CX,$B$206,рўйхат!$D:$D,$C145)</f>
        <v/>
      </c>
      <c r="CD145" s="36">
        <f>SUMIFS(рўйхат!CO:CO,рўйхат!$CX:$CX,$B$206,рўйхат!$D:$D,$C145)</f>
        <v/>
      </c>
      <c r="CE145" s="77">
        <f>IFERROR(BE145/(Q145+BE145),0)</f>
        <v/>
      </c>
      <c r="CF145" s="78">
        <f>IFERROR(BF145/(R145+BF145),0)</f>
        <v/>
      </c>
    </row>
    <row r="146" hidden="1" outlineLevel="1" ht="30" customFormat="1" customHeight="1" s="8">
      <c r="A146" s="39" t="n"/>
      <c r="B146" s="50" t="n">
        <v>6</v>
      </c>
      <c r="C146" s="38" t="inlineStr">
        <is>
          <t>Банк ходимлари ҳамда уларнинг яқин қариндошларининг муаммолик кредит маблағлари (баланс)</t>
        </is>
      </c>
      <c r="D146" s="16" t="n"/>
      <c r="E146" s="35">
        <f>SUMIFS(рўйхат!F:F,рўйхат!$CX:$CX,$B$206,рўйхат!$D:$D,$C146)</f>
        <v/>
      </c>
      <c r="F146" s="36">
        <f>SUMIFS(рўйхат!G:G,рўйхат!$CX:$CX,$B$206,рўйхат!$D:$D,$C146)</f>
        <v/>
      </c>
      <c r="G146" s="35">
        <f>SUMIFS(рўйхат!H:H,рўйхат!$CX:$CX,$B$206,рўйхат!$D:$D,$C146)</f>
        <v/>
      </c>
      <c r="H146" s="36">
        <f>SUMIFS(рўйхат!I:I,рўйхат!$CX:$CX,$B$206,рўйхат!$D:$D,$C146)</f>
        <v/>
      </c>
      <c r="I146" s="35">
        <f>SUMIFS(рўйхат!J:J,рўйхат!$CX:$CX,$B$206,рўйхат!$D:$D,$C146)</f>
        <v/>
      </c>
      <c r="J146" s="36">
        <f>SUMIFS(рўйхат!K:K,рўйхат!$CX:$CX,$B$206,рўйхат!$D:$D,$C146)</f>
        <v/>
      </c>
      <c r="K146" s="35">
        <f>SUMIFS(рўйхат!L:L,рўйхат!$CX:$CX,$B$206,рўйхат!$D:$D,$C146)</f>
        <v/>
      </c>
      <c r="L146" s="36">
        <f>SUMIFS(рўйхат!M:M,рўйхат!$CX:$CX,$B$206,рўйхат!$D:$D,$C146)</f>
        <v/>
      </c>
      <c r="M146" s="35">
        <f>SUMIFS(рўйхат!N:N,рўйхат!$CX:$CX,$B$206,рўйхат!$D:$D,$C146)</f>
        <v/>
      </c>
      <c r="N146" s="36">
        <f>SUMIFS(рўйхат!O:O,рўйхат!$CX:$CX,$B$206,рўйхат!$D:$D,$C146)</f>
        <v/>
      </c>
      <c r="O146" s="34">
        <f>IFERROR(M146/E146,0)</f>
        <v/>
      </c>
      <c r="P146" s="34">
        <f>IFERROR(N146/F146,0)</f>
        <v/>
      </c>
      <c r="Q146" s="35">
        <f>SUMIFS(рўйхат!P:P,рўйхат!$CX:$CX,$B$206,рўйхат!$D:$D,$C146)</f>
        <v/>
      </c>
      <c r="R146" s="36">
        <f>SUMIFS(рўйхат!Q:Q,рўйхат!$CX:$CX,$B$206,рўйхат!$D:$D,$C146)</f>
        <v/>
      </c>
      <c r="S146" s="35">
        <f>SUMIFS(рўйхат!R:R,рўйхат!$CX:$CX,$B$206,рўйхат!$D:$D,$C146)</f>
        <v/>
      </c>
      <c r="T146" s="36">
        <f>SUMIFS(рўйхат!S:S,рўйхат!$CX:$CX,$B$206,рўйхат!$D:$D,$C146)</f>
        <v/>
      </c>
      <c r="U146" s="35">
        <f>SUMIFS(рўйхат!T:T,рўйхат!$CX:$CX,$B$206,рўйхат!$D:$D,$C146)</f>
        <v/>
      </c>
      <c r="V146" s="36">
        <f>SUMIFS(рўйхат!U:U,рўйхат!$CX:$CX,$B$206,рўйхат!$D:$D,$C146)</f>
        <v/>
      </c>
      <c r="W146" s="35">
        <f>SUMIFS(рўйхат!V:V,рўйхат!$CX:$CX,$B$206,рўйхат!$D:$D,$C146)</f>
        <v/>
      </c>
      <c r="X146" s="36">
        <f>SUMIFS(рўйхат!W:W,рўйхат!$CX:$CX,$B$206,рўйхат!$D:$D,$C146)</f>
        <v/>
      </c>
      <c r="Y146" s="35">
        <f>SUMIFS(рўйхат!X:X,рўйхат!$CX:$CX,$B$206,рўйхат!$D:$D,$C146)</f>
        <v/>
      </c>
      <c r="Z146" s="36">
        <f>SUMIFS(рўйхат!Y:Y,рўйхат!$CX:$CX,$B$206,рўйхат!$D:$D,$C146)</f>
        <v/>
      </c>
      <c r="AA146" s="35">
        <f>SUMIFS(рўйхат!Z:Z,рўйхат!$CX:$CX,$B$206,рўйхат!$D:$D,$C146)</f>
        <v/>
      </c>
      <c r="AB146" s="36">
        <f>SUMIFS(рўйхат!AA:AA,рўйхат!$CX:$CX,$B$206,рўйхат!$D:$D,$C146)</f>
        <v/>
      </c>
      <c r="AC146" s="35">
        <f>SUMIFS(рўйхат!AB:AB,рўйхат!$CX:$CX,$B$206,рўйхат!$D:$D,$C146)</f>
        <v/>
      </c>
      <c r="AD146" s="36">
        <f>SUMIFS(рўйхат!AC:AC,рўйхат!$CX:$CX,$B$206,рўйхат!$D:$D,$C146)</f>
        <v/>
      </c>
      <c r="AE146" s="35">
        <f>SUMIFS(рўйхат!AD:AD,рўйхат!$CX:$CX,$B$206,рўйхат!$D:$D,$C146)</f>
        <v/>
      </c>
      <c r="AF146" s="36">
        <f>SUMIFS(рўйхат!AE:AE,рўйхат!$CX:$CX,$B$206,рўйхат!$D:$D,$C146)</f>
        <v/>
      </c>
      <c r="AG146" s="35">
        <f>SUMIFS(рўйхат!AH:AH,рўйхат!$CX:$CX,$B$206,рўйхат!$D:$D,$C146)</f>
        <v/>
      </c>
      <c r="AH146" s="36">
        <f>SUMIFS(рўйхат!AI:AI,рўйхат!$CX:$CX,$B$206,рўйхат!$D:$D,$C146)</f>
        <v/>
      </c>
      <c r="AI146" s="35">
        <f>SUMIFS(рўйхат!AJ:AJ,рўйхат!$CX:$CX,$B$206,рўйхат!$D:$D,$C146)</f>
        <v/>
      </c>
      <c r="AJ146" s="36">
        <f>SUMIFS(рўйхат!AK:AK,рўйхат!$CX:$CX,$B$206,рўйхат!$D:$D,$C146)</f>
        <v/>
      </c>
      <c r="AK146" s="35">
        <f>SUMIFS(рўйхат!AL:AL,рўйхат!$CX:$CX,$B$206,рўйхат!$D:$D,$C146)</f>
        <v/>
      </c>
      <c r="AL146" s="36">
        <f>SUMIFS(рўйхат!AM:AM,рўйхат!$CX:$CX,$B$206,рўйхат!$D:$D,$C146)</f>
        <v/>
      </c>
      <c r="AM146" s="77">
        <f>IFERROR(Q146/E146,0)</f>
        <v/>
      </c>
      <c r="AN146" s="77">
        <f>IFERROR(R146/F146,0)</f>
        <v/>
      </c>
      <c r="AO146" s="35">
        <f>SUMIFS(рўйхат!AX:AX,рўйхат!$CX:$CX,$B$206,рўйхат!$D:$D,$C146)</f>
        <v/>
      </c>
      <c r="AP146" s="36">
        <f>SUMIFS(рўйхат!AY:AY,рўйхат!$CX:$CX,$B$206,рўйхат!$D:$D,$C146)</f>
        <v/>
      </c>
      <c r="AQ146" s="35">
        <f>SUMIFS(рўйхат!AZ:AZ,рўйхат!$CX:$CX,$B$206,рўйхат!$D:$D,$C146)</f>
        <v/>
      </c>
      <c r="AR146" s="36">
        <f>SUMIFS(рўйхат!BA:BA,рўйхат!$CX:$CX,$B$206,рўйхат!$D:$D,$C146)</f>
        <v/>
      </c>
      <c r="AS146" s="35">
        <f>SUMIFS(рўйхат!BB:BB,рўйхат!$CX:$CX,$B$206,рўйхат!$D:$D,$C146)</f>
        <v/>
      </c>
      <c r="AT146" s="36">
        <f>SUMIFS(рўйхат!BC:BC,рўйхат!$CX:$CX,$B$206,рўйхат!$D:$D,$C146)</f>
        <v/>
      </c>
      <c r="AU146" s="35">
        <f>SUMIFS(рўйхат!BD:BD,рўйхат!$CX:$CX,$B$206,рўйхат!$D:$D,$C146)</f>
        <v/>
      </c>
      <c r="AV146" s="36">
        <f>SUMIFS(рўйхат!BE:BE,рўйхат!$CX:$CX,$B$206,рўйхат!$D:$D,$C146)</f>
        <v/>
      </c>
      <c r="AW146" s="35">
        <f>SUMIFS(рўйхат!BF:BF,рўйхат!$CX:$CX,$B$206,рўйхат!$D:$D,$C146)</f>
        <v/>
      </c>
      <c r="AX146" s="36">
        <f>SUMIFS(рўйхат!BG:BG,рўйхат!$CX:$CX,$B$206,рўйхат!$D:$D,$C146)</f>
        <v/>
      </c>
      <c r="AY146" s="35">
        <f>SUMIFS(рўйхат!BH:BH,рўйхат!$CX:$CX,$B$206,рўйхат!$D:$D,$C146)</f>
        <v/>
      </c>
      <c r="AZ146" s="36">
        <f>SUMIFS(рўйхат!BI:BI,рўйхат!$CX:$CX,$B$206,рўйхат!$D:$D,$C146)</f>
        <v/>
      </c>
      <c r="BA146" s="35">
        <f>SUMIFS(рўйхат!BJ:BJ,рўйхат!$CX:$CX,$B$206,рўйхат!$D:$D,$C146)</f>
        <v/>
      </c>
      <c r="BB146" s="36">
        <f>SUMIFS(рўйхат!BK:BK,рўйхат!$CX:$CX,$B$206,рўйхат!$D:$D,$C146)</f>
        <v/>
      </c>
      <c r="BC146" s="77">
        <f>IFERROR(AO146/E146,0)</f>
        <v/>
      </c>
      <c r="BD146" s="77">
        <f>IFERROR(AP146/F146,0)</f>
        <v/>
      </c>
      <c r="BE146" s="35">
        <f>SUMIFS(рўйхат!BL:BL,рўйхат!$CX:$CX,$B$206,рўйхат!$D:$D,$C146)</f>
        <v/>
      </c>
      <c r="BF146" s="36">
        <f>SUMIFS(рўйхат!BM:BM,рўйхат!$CX:$CX,$B$206,рўйхат!$D:$D,$C146)</f>
        <v/>
      </c>
      <c r="BG146" s="35">
        <f>SUMIFS(рўйхат!BN:BN,рўйхат!$CX:$CX,$B$206,рўйхат!$D:$D,$C146)</f>
        <v/>
      </c>
      <c r="BH146" s="36">
        <f>SUMIFS(рўйхат!BO:BO,рўйхат!$CX:$CX,$B$206,рўйхат!$D:$D,$C146)</f>
        <v/>
      </c>
      <c r="BI146" s="35">
        <f>SUMIFS(рўйхат!BP:BP,рўйхат!$CX:$CX,$B$206,рўйхат!$D:$D,$C146)</f>
        <v/>
      </c>
      <c r="BJ146" s="36">
        <f>SUMIFS(рўйхат!BQ:BQ,рўйхат!$CX:$CX,$B$206,рўйхат!$D:$D,$C146)</f>
        <v/>
      </c>
      <c r="BK146" s="35">
        <f>SUMIFS(рўйхат!BR:BR,рўйхат!$CX:$CX,$B$206,рўйхат!$D:$D,$C146)</f>
        <v/>
      </c>
      <c r="BL146" s="36">
        <f>SUMIFS(рўйхат!BS:BS,рўйхат!$CX:$CX,$B$206,рўйхат!$D:$D,$C146)</f>
        <v/>
      </c>
      <c r="BM146" s="35">
        <f>SUMIFS(рўйхат!BT:BT,рўйхат!$CX:$CX,$B$206,рўйхат!$D:$D,$C146)</f>
        <v/>
      </c>
      <c r="BN146" s="36">
        <f>SUMIFS(рўйхат!BU:BU,рўйхат!$CX:$CX,$B$206,рўйхат!$D:$D,$C146)</f>
        <v/>
      </c>
      <c r="BO146" s="35">
        <f>SUMIFS(рўйхат!BX:BX,рўйхат!$CX:$CX,$B$206,рўйхат!$D:$D,$C146)</f>
        <v/>
      </c>
      <c r="BP146" s="36">
        <f>SUMIFS(рўйхат!BY:BY,рўйхат!$CX:$CX,$B$206,рўйхат!$D:$D,$C146)</f>
        <v/>
      </c>
      <c r="BQ146" s="35">
        <f>SUMIFS(рўйхат!BZ:BZ,рўйхат!$CX:$CX,$B$206,рўйхат!$D:$D,$C146)</f>
        <v/>
      </c>
      <c r="BR146" s="36">
        <f>SUMIFS(рўйхат!CA:CA,рўйхат!$CX:$CX,$B$206,рўйхат!$D:$D,$C146)</f>
        <v/>
      </c>
      <c r="BS146" s="35">
        <f>SUMIFS(рўйхат!CB:CB,рўйхат!$CX:$CX,$B$206,рўйхат!$D:$D,$C146)</f>
        <v/>
      </c>
      <c r="BT146" s="36">
        <f>SUMIFS(рўйхат!CC:CC,рўйхат!$CX:$CX,$B$206,рўйхат!$D:$D,$C146)</f>
        <v/>
      </c>
      <c r="BU146" s="35">
        <f>SUMIFS(рўйхат!CD:CD,рўйхат!$CX:$CX,$B$206,рўйхат!$D:$D,$C146)</f>
        <v/>
      </c>
      <c r="BV146" s="36">
        <f>SUMIFS(рўйхат!CE:CE,рўйхат!$CX:$CX,$B$206,рўйхат!$D:$D,$C146)</f>
        <v/>
      </c>
      <c r="BW146" s="35">
        <f>SUMIFS(рўйхат!CH:CH,рўйхат!$CX:$CX,$B$206,рўйхат!$D:$D,$C146)</f>
        <v/>
      </c>
      <c r="BX146" s="36">
        <f>SUMIFS(рўйхат!CI:CI,рўйхат!$CX:$CX,$B$206,рўйхат!$D:$D,$C146)</f>
        <v/>
      </c>
      <c r="BY146" s="35">
        <f>SUMIFS(рўйхат!CJ:CJ,рўйхат!$CX:$CX,$B$206,рўйхат!$D:$D,$C146)</f>
        <v/>
      </c>
      <c r="BZ146" s="36">
        <f>SUMIFS(рўйхат!CK:CK,рўйхат!$CX:$CX,$B$206,рўйхат!$D:$D,$C146)</f>
        <v/>
      </c>
      <c r="CA146" s="35">
        <f>SUMIFS(рўйхат!CL:CL,рўйхат!$CX:$CX,$B$206,рўйхат!$D:$D,$C146)</f>
        <v/>
      </c>
      <c r="CB146" s="36">
        <f>SUMIFS(рўйхат!CM:CM,рўйхат!$CX:$CX,$B$206,рўйхат!$D:$D,$C146)</f>
        <v/>
      </c>
      <c r="CC146" s="35">
        <f>SUMIFS(рўйхат!CN:CN,рўйхат!$CX:$CX,$B$206,рўйхат!$D:$D,$C146)</f>
        <v/>
      </c>
      <c r="CD146" s="36">
        <f>SUMIFS(рўйхат!CO:CO,рўйхат!$CX:$CX,$B$206,рўйхат!$D:$D,$C146)</f>
        <v/>
      </c>
      <c r="CE146" s="77">
        <f>IFERROR(BE146/(Q146+BE146),0)</f>
        <v/>
      </c>
      <c r="CF146" s="78">
        <f>IFERROR(BF146/(R146+BF146),0)</f>
        <v/>
      </c>
    </row>
    <row r="147" hidden="1" outlineLevel="1" ht="30" customFormat="1" customHeight="1" s="8">
      <c r="A147" s="39" t="n"/>
      <c r="B147" s="50" t="n">
        <v>7</v>
      </c>
      <c r="C147" s="38" t="inlineStr">
        <is>
          <t>Буюртмачилар томонидан салохиятсиз корхоналар билан тузилган шартномалар</t>
        </is>
      </c>
      <c r="D147" s="16" t="n"/>
      <c r="E147" s="35">
        <f>SUMIFS(рўйхат!F:F,рўйхат!$CX:$CX,$B$206,рўйхат!$D:$D,$C147)</f>
        <v/>
      </c>
      <c r="F147" s="36">
        <f>SUMIFS(рўйхат!G:G,рўйхат!$CX:$CX,$B$206,рўйхат!$D:$D,$C147)</f>
        <v/>
      </c>
      <c r="G147" s="35">
        <f>SUMIFS(рўйхат!H:H,рўйхат!$CX:$CX,$B$206,рўйхат!$D:$D,$C147)</f>
        <v/>
      </c>
      <c r="H147" s="36">
        <f>SUMIFS(рўйхат!I:I,рўйхат!$CX:$CX,$B$206,рўйхат!$D:$D,$C147)</f>
        <v/>
      </c>
      <c r="I147" s="35">
        <f>SUMIFS(рўйхат!J:J,рўйхат!$CX:$CX,$B$206,рўйхат!$D:$D,$C147)</f>
        <v/>
      </c>
      <c r="J147" s="36">
        <f>SUMIFS(рўйхат!K:K,рўйхат!$CX:$CX,$B$206,рўйхат!$D:$D,$C147)</f>
        <v/>
      </c>
      <c r="K147" s="35">
        <f>SUMIFS(рўйхат!L:L,рўйхат!$CX:$CX,$B$206,рўйхат!$D:$D,$C147)</f>
        <v/>
      </c>
      <c r="L147" s="36">
        <f>SUMIFS(рўйхат!M:M,рўйхат!$CX:$CX,$B$206,рўйхат!$D:$D,$C147)</f>
        <v/>
      </c>
      <c r="M147" s="35">
        <f>SUMIFS(рўйхат!N:N,рўйхат!$CX:$CX,$B$206,рўйхат!$D:$D,$C147)</f>
        <v/>
      </c>
      <c r="N147" s="36">
        <f>SUMIFS(рўйхат!O:O,рўйхат!$CX:$CX,$B$206,рўйхат!$D:$D,$C147)</f>
        <v/>
      </c>
      <c r="O147" s="34">
        <f>IFERROR(M147/E147,0)</f>
        <v/>
      </c>
      <c r="P147" s="34">
        <f>IFERROR(N147/F147,0)</f>
        <v/>
      </c>
      <c r="Q147" s="35">
        <f>SUMIFS(рўйхат!P:P,рўйхат!$CX:$CX,$B$206,рўйхат!$D:$D,$C147)</f>
        <v/>
      </c>
      <c r="R147" s="36">
        <f>SUMIFS(рўйхат!Q:Q,рўйхат!$CX:$CX,$B$206,рўйхат!$D:$D,$C147)</f>
        <v/>
      </c>
      <c r="S147" s="35">
        <f>SUMIFS(рўйхат!R:R,рўйхат!$CX:$CX,$B$206,рўйхат!$D:$D,$C147)</f>
        <v/>
      </c>
      <c r="T147" s="36">
        <f>SUMIFS(рўйхат!S:S,рўйхат!$CX:$CX,$B$206,рўйхат!$D:$D,$C147)</f>
        <v/>
      </c>
      <c r="U147" s="35">
        <f>SUMIFS(рўйхат!T:T,рўйхат!$CX:$CX,$B$206,рўйхат!$D:$D,$C147)</f>
        <v/>
      </c>
      <c r="V147" s="36">
        <f>SUMIFS(рўйхат!U:U,рўйхат!$CX:$CX,$B$206,рўйхат!$D:$D,$C147)</f>
        <v/>
      </c>
      <c r="W147" s="35">
        <f>SUMIFS(рўйхат!V:V,рўйхат!$CX:$CX,$B$206,рўйхат!$D:$D,$C147)</f>
        <v/>
      </c>
      <c r="X147" s="36">
        <f>SUMIFS(рўйхат!W:W,рўйхат!$CX:$CX,$B$206,рўйхат!$D:$D,$C147)</f>
        <v/>
      </c>
      <c r="Y147" s="35">
        <f>SUMIFS(рўйхат!X:X,рўйхат!$CX:$CX,$B$206,рўйхат!$D:$D,$C147)</f>
        <v/>
      </c>
      <c r="Z147" s="36">
        <f>SUMIFS(рўйхат!Y:Y,рўйхат!$CX:$CX,$B$206,рўйхат!$D:$D,$C147)</f>
        <v/>
      </c>
      <c r="AA147" s="35">
        <f>SUMIFS(рўйхат!Z:Z,рўйхат!$CX:$CX,$B$206,рўйхат!$D:$D,$C147)</f>
        <v/>
      </c>
      <c r="AB147" s="36">
        <f>SUMIFS(рўйхат!AA:AA,рўйхат!$CX:$CX,$B$206,рўйхат!$D:$D,$C147)</f>
        <v/>
      </c>
      <c r="AC147" s="35">
        <f>SUMIFS(рўйхат!AB:AB,рўйхат!$CX:$CX,$B$206,рўйхат!$D:$D,$C147)</f>
        <v/>
      </c>
      <c r="AD147" s="36">
        <f>SUMIFS(рўйхат!AC:AC,рўйхат!$CX:$CX,$B$206,рўйхат!$D:$D,$C147)</f>
        <v/>
      </c>
      <c r="AE147" s="35">
        <f>SUMIFS(рўйхат!AD:AD,рўйхат!$CX:$CX,$B$206,рўйхат!$D:$D,$C147)</f>
        <v/>
      </c>
      <c r="AF147" s="36">
        <f>SUMIFS(рўйхат!AE:AE,рўйхат!$CX:$CX,$B$206,рўйхат!$D:$D,$C147)</f>
        <v/>
      </c>
      <c r="AG147" s="35">
        <f>SUMIFS(рўйхат!AH:AH,рўйхат!$CX:$CX,$B$206,рўйхат!$D:$D,$C147)</f>
        <v/>
      </c>
      <c r="AH147" s="36">
        <f>SUMIFS(рўйхат!AI:AI,рўйхат!$CX:$CX,$B$206,рўйхат!$D:$D,$C147)</f>
        <v/>
      </c>
      <c r="AI147" s="35">
        <f>SUMIFS(рўйхат!AJ:AJ,рўйхат!$CX:$CX,$B$206,рўйхат!$D:$D,$C147)</f>
        <v/>
      </c>
      <c r="AJ147" s="36">
        <f>SUMIFS(рўйхат!AK:AK,рўйхат!$CX:$CX,$B$206,рўйхат!$D:$D,$C147)</f>
        <v/>
      </c>
      <c r="AK147" s="35">
        <f>SUMIFS(рўйхат!AL:AL,рўйхат!$CX:$CX,$B$206,рўйхат!$D:$D,$C147)</f>
        <v/>
      </c>
      <c r="AL147" s="36">
        <f>SUMIFS(рўйхат!AM:AM,рўйхат!$CX:$CX,$B$206,рўйхат!$D:$D,$C147)</f>
        <v/>
      </c>
      <c r="AM147" s="77">
        <f>IFERROR(Q147/E147,0)</f>
        <v/>
      </c>
      <c r="AN147" s="77">
        <f>IFERROR(R147/F147,0)</f>
        <v/>
      </c>
      <c r="AO147" s="35">
        <f>SUMIFS(рўйхат!AX:AX,рўйхат!$CX:$CX,$B$206,рўйхат!$D:$D,$C147)</f>
        <v/>
      </c>
      <c r="AP147" s="36">
        <f>SUMIFS(рўйхат!AY:AY,рўйхат!$CX:$CX,$B$206,рўйхат!$D:$D,$C147)</f>
        <v/>
      </c>
      <c r="AQ147" s="35">
        <f>SUMIFS(рўйхат!AZ:AZ,рўйхат!$CX:$CX,$B$206,рўйхат!$D:$D,$C147)</f>
        <v/>
      </c>
      <c r="AR147" s="36">
        <f>SUMIFS(рўйхат!BA:BA,рўйхат!$CX:$CX,$B$206,рўйхат!$D:$D,$C147)</f>
        <v/>
      </c>
      <c r="AS147" s="35">
        <f>SUMIFS(рўйхат!BB:BB,рўйхат!$CX:$CX,$B$206,рўйхат!$D:$D,$C147)</f>
        <v/>
      </c>
      <c r="AT147" s="36">
        <f>SUMIFS(рўйхат!BC:BC,рўйхат!$CX:$CX,$B$206,рўйхат!$D:$D,$C147)</f>
        <v/>
      </c>
      <c r="AU147" s="35">
        <f>SUMIFS(рўйхат!BD:BD,рўйхат!$CX:$CX,$B$206,рўйхат!$D:$D,$C147)</f>
        <v/>
      </c>
      <c r="AV147" s="36">
        <f>SUMIFS(рўйхат!BE:BE,рўйхат!$CX:$CX,$B$206,рўйхат!$D:$D,$C147)</f>
        <v/>
      </c>
      <c r="AW147" s="35">
        <f>SUMIFS(рўйхат!BF:BF,рўйхат!$CX:$CX,$B$206,рўйхат!$D:$D,$C147)</f>
        <v/>
      </c>
      <c r="AX147" s="36">
        <f>SUMIFS(рўйхат!BG:BG,рўйхат!$CX:$CX,$B$206,рўйхат!$D:$D,$C147)</f>
        <v/>
      </c>
      <c r="AY147" s="35">
        <f>SUMIFS(рўйхат!BH:BH,рўйхат!$CX:$CX,$B$206,рўйхат!$D:$D,$C147)</f>
        <v/>
      </c>
      <c r="AZ147" s="36">
        <f>SUMIFS(рўйхат!BI:BI,рўйхат!$CX:$CX,$B$206,рўйхат!$D:$D,$C147)</f>
        <v/>
      </c>
      <c r="BA147" s="35">
        <f>SUMIFS(рўйхат!BJ:BJ,рўйхат!$CX:$CX,$B$206,рўйхат!$D:$D,$C147)</f>
        <v/>
      </c>
      <c r="BB147" s="36">
        <f>SUMIFS(рўйхат!BK:BK,рўйхат!$CX:$CX,$B$206,рўйхат!$D:$D,$C147)</f>
        <v/>
      </c>
      <c r="BC147" s="77">
        <f>IFERROR(AO147/E147,0)</f>
        <v/>
      </c>
      <c r="BD147" s="77">
        <f>IFERROR(AP147/F147,0)</f>
        <v/>
      </c>
      <c r="BE147" s="35">
        <f>SUMIFS(рўйхат!BL:BL,рўйхат!$CX:$CX,$B$206,рўйхат!$D:$D,$C147)</f>
        <v/>
      </c>
      <c r="BF147" s="36">
        <f>SUMIFS(рўйхат!BM:BM,рўйхат!$CX:$CX,$B$206,рўйхат!$D:$D,$C147)</f>
        <v/>
      </c>
      <c r="BG147" s="35">
        <f>SUMIFS(рўйхат!BN:BN,рўйхат!$CX:$CX,$B$206,рўйхат!$D:$D,$C147)</f>
        <v/>
      </c>
      <c r="BH147" s="36">
        <f>SUMIFS(рўйхат!BO:BO,рўйхат!$CX:$CX,$B$206,рўйхат!$D:$D,$C147)</f>
        <v/>
      </c>
      <c r="BI147" s="35">
        <f>SUMIFS(рўйхат!BP:BP,рўйхат!$CX:$CX,$B$206,рўйхат!$D:$D,$C147)</f>
        <v/>
      </c>
      <c r="BJ147" s="36">
        <f>SUMIFS(рўйхат!BQ:BQ,рўйхат!$CX:$CX,$B$206,рўйхат!$D:$D,$C147)</f>
        <v/>
      </c>
      <c r="BK147" s="35">
        <f>SUMIFS(рўйхат!BR:BR,рўйхат!$CX:$CX,$B$206,рўйхат!$D:$D,$C147)</f>
        <v/>
      </c>
      <c r="BL147" s="36">
        <f>SUMIFS(рўйхат!BS:BS,рўйхат!$CX:$CX,$B$206,рўйхат!$D:$D,$C147)</f>
        <v/>
      </c>
      <c r="BM147" s="35">
        <f>SUMIFS(рўйхат!BT:BT,рўйхат!$CX:$CX,$B$206,рўйхат!$D:$D,$C147)</f>
        <v/>
      </c>
      <c r="BN147" s="36">
        <f>SUMIFS(рўйхат!BU:BU,рўйхат!$CX:$CX,$B$206,рўйхат!$D:$D,$C147)</f>
        <v/>
      </c>
      <c r="BO147" s="35">
        <f>SUMIFS(рўйхат!BX:BX,рўйхат!$CX:$CX,$B$206,рўйхат!$D:$D,$C147)</f>
        <v/>
      </c>
      <c r="BP147" s="36">
        <f>SUMIFS(рўйхат!BY:BY,рўйхат!$CX:$CX,$B$206,рўйхат!$D:$D,$C147)</f>
        <v/>
      </c>
      <c r="BQ147" s="35">
        <f>SUMIFS(рўйхат!BZ:BZ,рўйхат!$CX:$CX,$B$206,рўйхат!$D:$D,$C147)</f>
        <v/>
      </c>
      <c r="BR147" s="36">
        <f>SUMIFS(рўйхат!CA:CA,рўйхат!$CX:$CX,$B$206,рўйхат!$D:$D,$C147)</f>
        <v/>
      </c>
      <c r="BS147" s="35">
        <f>SUMIFS(рўйхат!CB:CB,рўйхат!$CX:$CX,$B$206,рўйхат!$D:$D,$C147)</f>
        <v/>
      </c>
      <c r="BT147" s="36">
        <f>SUMIFS(рўйхат!CC:CC,рўйхат!$CX:$CX,$B$206,рўйхат!$D:$D,$C147)</f>
        <v/>
      </c>
      <c r="BU147" s="35">
        <f>SUMIFS(рўйхат!CD:CD,рўйхат!$CX:$CX,$B$206,рўйхат!$D:$D,$C147)</f>
        <v/>
      </c>
      <c r="BV147" s="36">
        <f>SUMIFS(рўйхат!CE:CE,рўйхат!$CX:$CX,$B$206,рўйхат!$D:$D,$C147)</f>
        <v/>
      </c>
      <c r="BW147" s="35">
        <f>SUMIFS(рўйхат!CH:CH,рўйхат!$CX:$CX,$B$206,рўйхат!$D:$D,$C147)</f>
        <v/>
      </c>
      <c r="BX147" s="36">
        <f>SUMIFS(рўйхат!CI:CI,рўйхат!$CX:$CX,$B$206,рўйхат!$D:$D,$C147)</f>
        <v/>
      </c>
      <c r="BY147" s="35">
        <f>SUMIFS(рўйхат!CJ:CJ,рўйхат!$CX:$CX,$B$206,рўйхат!$D:$D,$C147)</f>
        <v/>
      </c>
      <c r="BZ147" s="36">
        <f>SUMIFS(рўйхат!CK:CK,рўйхат!$CX:$CX,$B$206,рўйхат!$D:$D,$C147)</f>
        <v/>
      </c>
      <c r="CA147" s="35">
        <f>SUMIFS(рўйхат!CL:CL,рўйхат!$CX:$CX,$B$206,рўйхат!$D:$D,$C147)</f>
        <v/>
      </c>
      <c r="CB147" s="36">
        <f>SUMIFS(рўйхат!CM:CM,рўйхат!$CX:$CX,$B$206,рўйхат!$D:$D,$C147)</f>
        <v/>
      </c>
      <c r="CC147" s="35">
        <f>SUMIFS(рўйхат!CN:CN,рўйхат!$CX:$CX,$B$206,рўйхат!$D:$D,$C147)</f>
        <v/>
      </c>
      <c r="CD147" s="36">
        <f>SUMIFS(рўйхат!CO:CO,рўйхат!$CX:$CX,$B$206,рўйхат!$D:$D,$C147)</f>
        <v/>
      </c>
      <c r="CE147" s="77">
        <f>IFERROR(BE147/(Q147+BE147),0)</f>
        <v/>
      </c>
      <c r="CF147" s="78">
        <f>IFERROR(BF147/(R147+BF147),0)</f>
        <v/>
      </c>
    </row>
    <row r="148" hidden="1" outlineLevel="1" ht="30" customFormat="1" customHeight="1" s="8">
      <c r="A148" s="39" t="n"/>
      <c r="B148" s="50" t="n">
        <v>8</v>
      </c>
      <c r="C148" s="38" t="inlineStr">
        <is>
          <t>Бюджет ташкилотда энг кўп ҳисобланган иш ҳақи тўғрисида</t>
        </is>
      </c>
      <c r="D148" s="16" t="n"/>
      <c r="E148" s="35">
        <f>SUMIFS(рўйхат!F:F,рўйхат!$CX:$CX,$B$206,рўйхат!$D:$D,$C148)</f>
        <v/>
      </c>
      <c r="F148" s="36">
        <f>SUMIFS(рўйхат!G:G,рўйхат!$CX:$CX,$B$206,рўйхат!$D:$D,$C148)</f>
        <v/>
      </c>
      <c r="G148" s="35">
        <f>SUMIFS(рўйхат!H:H,рўйхат!$CX:$CX,$B$206,рўйхат!$D:$D,$C148)</f>
        <v/>
      </c>
      <c r="H148" s="36">
        <f>SUMIFS(рўйхат!I:I,рўйхат!$CX:$CX,$B$206,рўйхат!$D:$D,$C148)</f>
        <v/>
      </c>
      <c r="I148" s="35">
        <f>SUMIFS(рўйхат!J:J,рўйхат!$CX:$CX,$B$206,рўйхат!$D:$D,$C148)</f>
        <v/>
      </c>
      <c r="J148" s="36">
        <f>SUMIFS(рўйхат!K:K,рўйхат!$CX:$CX,$B$206,рўйхат!$D:$D,$C148)</f>
        <v/>
      </c>
      <c r="K148" s="35">
        <f>SUMIFS(рўйхат!L:L,рўйхат!$CX:$CX,$B$206,рўйхат!$D:$D,$C148)</f>
        <v/>
      </c>
      <c r="L148" s="36">
        <f>SUMIFS(рўйхат!M:M,рўйхат!$CX:$CX,$B$206,рўйхат!$D:$D,$C148)</f>
        <v/>
      </c>
      <c r="M148" s="35">
        <f>SUMIFS(рўйхат!N:N,рўйхат!$CX:$CX,$B$206,рўйхат!$D:$D,$C148)</f>
        <v/>
      </c>
      <c r="N148" s="36">
        <f>SUMIFS(рўйхат!O:O,рўйхат!$CX:$CX,$B$206,рўйхат!$D:$D,$C148)</f>
        <v/>
      </c>
      <c r="O148" s="34">
        <f>IFERROR(M148/E148,0)</f>
        <v/>
      </c>
      <c r="P148" s="34">
        <f>IFERROR(N148/F148,0)</f>
        <v/>
      </c>
      <c r="Q148" s="35">
        <f>SUMIFS(рўйхат!P:P,рўйхат!$CX:$CX,$B$206,рўйхат!$D:$D,$C148)</f>
        <v/>
      </c>
      <c r="R148" s="36">
        <f>SUMIFS(рўйхат!Q:Q,рўйхат!$CX:$CX,$B$206,рўйхат!$D:$D,$C148)</f>
        <v/>
      </c>
      <c r="S148" s="35">
        <f>SUMIFS(рўйхат!R:R,рўйхат!$CX:$CX,$B$206,рўйхат!$D:$D,$C148)</f>
        <v/>
      </c>
      <c r="T148" s="36">
        <f>SUMIFS(рўйхат!S:S,рўйхат!$CX:$CX,$B$206,рўйхат!$D:$D,$C148)</f>
        <v/>
      </c>
      <c r="U148" s="35">
        <f>SUMIFS(рўйхат!T:T,рўйхат!$CX:$CX,$B$206,рўйхат!$D:$D,$C148)</f>
        <v/>
      </c>
      <c r="V148" s="36">
        <f>SUMIFS(рўйхат!U:U,рўйхат!$CX:$CX,$B$206,рўйхат!$D:$D,$C148)</f>
        <v/>
      </c>
      <c r="W148" s="35">
        <f>SUMIFS(рўйхат!V:V,рўйхат!$CX:$CX,$B$206,рўйхат!$D:$D,$C148)</f>
        <v/>
      </c>
      <c r="X148" s="36">
        <f>SUMIFS(рўйхат!W:W,рўйхат!$CX:$CX,$B$206,рўйхат!$D:$D,$C148)</f>
        <v/>
      </c>
      <c r="Y148" s="35">
        <f>SUMIFS(рўйхат!X:X,рўйхат!$CX:$CX,$B$206,рўйхат!$D:$D,$C148)</f>
        <v/>
      </c>
      <c r="Z148" s="36">
        <f>SUMIFS(рўйхат!Y:Y,рўйхат!$CX:$CX,$B$206,рўйхат!$D:$D,$C148)</f>
        <v/>
      </c>
      <c r="AA148" s="35">
        <f>SUMIFS(рўйхат!Z:Z,рўйхат!$CX:$CX,$B$206,рўйхат!$D:$D,$C148)</f>
        <v/>
      </c>
      <c r="AB148" s="36">
        <f>SUMIFS(рўйхат!AA:AA,рўйхат!$CX:$CX,$B$206,рўйхат!$D:$D,$C148)</f>
        <v/>
      </c>
      <c r="AC148" s="35">
        <f>SUMIFS(рўйхат!AB:AB,рўйхат!$CX:$CX,$B$206,рўйхат!$D:$D,$C148)</f>
        <v/>
      </c>
      <c r="AD148" s="36">
        <f>SUMIFS(рўйхат!AC:AC,рўйхат!$CX:$CX,$B$206,рўйхат!$D:$D,$C148)</f>
        <v/>
      </c>
      <c r="AE148" s="35">
        <f>SUMIFS(рўйхат!AD:AD,рўйхат!$CX:$CX,$B$206,рўйхат!$D:$D,$C148)</f>
        <v/>
      </c>
      <c r="AF148" s="36">
        <f>SUMIFS(рўйхат!AE:AE,рўйхат!$CX:$CX,$B$206,рўйхат!$D:$D,$C148)</f>
        <v/>
      </c>
      <c r="AG148" s="35">
        <f>SUMIFS(рўйхат!AH:AH,рўйхат!$CX:$CX,$B$206,рўйхат!$D:$D,$C148)</f>
        <v/>
      </c>
      <c r="AH148" s="36">
        <f>SUMIFS(рўйхат!AI:AI,рўйхат!$CX:$CX,$B$206,рўйхат!$D:$D,$C148)</f>
        <v/>
      </c>
      <c r="AI148" s="35">
        <f>SUMIFS(рўйхат!AJ:AJ,рўйхат!$CX:$CX,$B$206,рўйхат!$D:$D,$C148)</f>
        <v/>
      </c>
      <c r="AJ148" s="36">
        <f>SUMIFS(рўйхат!AK:AK,рўйхат!$CX:$CX,$B$206,рўйхат!$D:$D,$C148)</f>
        <v/>
      </c>
      <c r="AK148" s="35">
        <f>SUMIFS(рўйхат!AL:AL,рўйхат!$CX:$CX,$B$206,рўйхат!$D:$D,$C148)</f>
        <v/>
      </c>
      <c r="AL148" s="36">
        <f>SUMIFS(рўйхат!AM:AM,рўйхат!$CX:$CX,$B$206,рўйхат!$D:$D,$C148)</f>
        <v/>
      </c>
      <c r="AM148" s="77">
        <f>IFERROR(Q148/E148,0)</f>
        <v/>
      </c>
      <c r="AN148" s="77">
        <f>IFERROR(R148/F148,0)</f>
        <v/>
      </c>
      <c r="AO148" s="35">
        <f>SUMIFS(рўйхат!AX:AX,рўйхат!$CX:$CX,$B$206,рўйхат!$D:$D,$C148)</f>
        <v/>
      </c>
      <c r="AP148" s="36">
        <f>SUMIFS(рўйхат!AY:AY,рўйхат!$CX:$CX,$B$206,рўйхат!$D:$D,$C148)</f>
        <v/>
      </c>
      <c r="AQ148" s="35">
        <f>SUMIFS(рўйхат!AZ:AZ,рўйхат!$CX:$CX,$B$206,рўйхат!$D:$D,$C148)</f>
        <v/>
      </c>
      <c r="AR148" s="36">
        <f>SUMIFS(рўйхат!BA:BA,рўйхат!$CX:$CX,$B$206,рўйхат!$D:$D,$C148)</f>
        <v/>
      </c>
      <c r="AS148" s="35">
        <f>SUMIFS(рўйхат!BB:BB,рўйхат!$CX:$CX,$B$206,рўйхат!$D:$D,$C148)</f>
        <v/>
      </c>
      <c r="AT148" s="36">
        <f>SUMIFS(рўйхат!BC:BC,рўйхат!$CX:$CX,$B$206,рўйхат!$D:$D,$C148)</f>
        <v/>
      </c>
      <c r="AU148" s="35">
        <f>SUMIFS(рўйхат!BD:BD,рўйхат!$CX:$CX,$B$206,рўйхат!$D:$D,$C148)</f>
        <v/>
      </c>
      <c r="AV148" s="36">
        <f>SUMIFS(рўйхат!BE:BE,рўйхат!$CX:$CX,$B$206,рўйхат!$D:$D,$C148)</f>
        <v/>
      </c>
      <c r="AW148" s="35">
        <f>SUMIFS(рўйхат!BF:BF,рўйхат!$CX:$CX,$B$206,рўйхат!$D:$D,$C148)</f>
        <v/>
      </c>
      <c r="AX148" s="36">
        <f>SUMIFS(рўйхат!BG:BG,рўйхат!$CX:$CX,$B$206,рўйхат!$D:$D,$C148)</f>
        <v/>
      </c>
      <c r="AY148" s="35">
        <f>SUMIFS(рўйхат!BH:BH,рўйхат!$CX:$CX,$B$206,рўйхат!$D:$D,$C148)</f>
        <v/>
      </c>
      <c r="AZ148" s="36">
        <f>SUMIFS(рўйхат!BI:BI,рўйхат!$CX:$CX,$B$206,рўйхат!$D:$D,$C148)</f>
        <v/>
      </c>
      <c r="BA148" s="35">
        <f>SUMIFS(рўйхат!BJ:BJ,рўйхат!$CX:$CX,$B$206,рўйхат!$D:$D,$C148)</f>
        <v/>
      </c>
      <c r="BB148" s="36">
        <f>SUMIFS(рўйхат!BK:BK,рўйхат!$CX:$CX,$B$206,рўйхат!$D:$D,$C148)</f>
        <v/>
      </c>
      <c r="BC148" s="77">
        <f>IFERROR(AO148/E148,0)</f>
        <v/>
      </c>
      <c r="BD148" s="77">
        <f>IFERROR(AP148/F148,0)</f>
        <v/>
      </c>
      <c r="BE148" s="35">
        <f>SUMIFS(рўйхат!BL:BL,рўйхат!$CX:$CX,$B$206,рўйхат!$D:$D,$C148)</f>
        <v/>
      </c>
      <c r="BF148" s="36">
        <f>SUMIFS(рўйхат!BM:BM,рўйхат!$CX:$CX,$B$206,рўйхат!$D:$D,$C148)</f>
        <v/>
      </c>
      <c r="BG148" s="35">
        <f>SUMIFS(рўйхат!BN:BN,рўйхат!$CX:$CX,$B$206,рўйхат!$D:$D,$C148)</f>
        <v/>
      </c>
      <c r="BH148" s="36">
        <f>SUMIFS(рўйхат!BO:BO,рўйхат!$CX:$CX,$B$206,рўйхат!$D:$D,$C148)</f>
        <v/>
      </c>
      <c r="BI148" s="35">
        <f>SUMIFS(рўйхат!BP:BP,рўйхат!$CX:$CX,$B$206,рўйхат!$D:$D,$C148)</f>
        <v/>
      </c>
      <c r="BJ148" s="36">
        <f>SUMIFS(рўйхат!BQ:BQ,рўйхат!$CX:$CX,$B$206,рўйхат!$D:$D,$C148)</f>
        <v/>
      </c>
      <c r="BK148" s="35">
        <f>SUMIFS(рўйхат!BR:BR,рўйхат!$CX:$CX,$B$206,рўйхат!$D:$D,$C148)</f>
        <v/>
      </c>
      <c r="BL148" s="36">
        <f>SUMIFS(рўйхат!BS:BS,рўйхат!$CX:$CX,$B$206,рўйхат!$D:$D,$C148)</f>
        <v/>
      </c>
      <c r="BM148" s="35">
        <f>SUMIFS(рўйхат!BT:BT,рўйхат!$CX:$CX,$B$206,рўйхат!$D:$D,$C148)</f>
        <v/>
      </c>
      <c r="BN148" s="36">
        <f>SUMIFS(рўйхат!BU:BU,рўйхат!$CX:$CX,$B$206,рўйхат!$D:$D,$C148)</f>
        <v/>
      </c>
      <c r="BO148" s="35">
        <f>SUMIFS(рўйхат!BX:BX,рўйхат!$CX:$CX,$B$206,рўйхат!$D:$D,$C148)</f>
        <v/>
      </c>
      <c r="BP148" s="36">
        <f>SUMIFS(рўйхат!BY:BY,рўйхат!$CX:$CX,$B$206,рўйхат!$D:$D,$C148)</f>
        <v/>
      </c>
      <c r="BQ148" s="35">
        <f>SUMIFS(рўйхат!BZ:BZ,рўйхат!$CX:$CX,$B$206,рўйхат!$D:$D,$C148)</f>
        <v/>
      </c>
      <c r="BR148" s="36">
        <f>SUMIFS(рўйхат!CA:CA,рўйхат!$CX:$CX,$B$206,рўйхат!$D:$D,$C148)</f>
        <v/>
      </c>
      <c r="BS148" s="35">
        <f>SUMIFS(рўйхат!CB:CB,рўйхат!$CX:$CX,$B$206,рўйхат!$D:$D,$C148)</f>
        <v/>
      </c>
      <c r="BT148" s="36">
        <f>SUMIFS(рўйхат!CC:CC,рўйхат!$CX:$CX,$B$206,рўйхат!$D:$D,$C148)</f>
        <v/>
      </c>
      <c r="BU148" s="35">
        <f>SUMIFS(рўйхат!CD:CD,рўйхат!$CX:$CX,$B$206,рўйхат!$D:$D,$C148)</f>
        <v/>
      </c>
      <c r="BV148" s="36">
        <f>SUMIFS(рўйхат!CE:CE,рўйхат!$CX:$CX,$B$206,рўйхат!$D:$D,$C148)</f>
        <v/>
      </c>
      <c r="BW148" s="35">
        <f>SUMIFS(рўйхат!CH:CH,рўйхат!$CX:$CX,$B$206,рўйхат!$D:$D,$C148)</f>
        <v/>
      </c>
      <c r="BX148" s="36">
        <f>SUMIFS(рўйхат!CI:CI,рўйхат!$CX:$CX,$B$206,рўйхат!$D:$D,$C148)</f>
        <v/>
      </c>
      <c r="BY148" s="35">
        <f>SUMIFS(рўйхат!CJ:CJ,рўйхат!$CX:$CX,$B$206,рўйхат!$D:$D,$C148)</f>
        <v/>
      </c>
      <c r="BZ148" s="36">
        <f>SUMIFS(рўйхат!CK:CK,рўйхат!$CX:$CX,$B$206,рўйхат!$D:$D,$C148)</f>
        <v/>
      </c>
      <c r="CA148" s="35">
        <f>SUMIFS(рўйхат!CL:CL,рўйхат!$CX:$CX,$B$206,рўйхат!$D:$D,$C148)</f>
        <v/>
      </c>
      <c r="CB148" s="36">
        <f>SUMIFS(рўйхат!CM:CM,рўйхат!$CX:$CX,$B$206,рўйхат!$D:$D,$C148)</f>
        <v/>
      </c>
      <c r="CC148" s="35">
        <f>SUMIFS(рўйхат!CN:CN,рўйхат!$CX:$CX,$B$206,рўйхат!$D:$D,$C148)</f>
        <v/>
      </c>
      <c r="CD148" s="36">
        <f>SUMIFS(рўйхат!CO:CO,рўйхат!$CX:$CX,$B$206,рўйхат!$D:$D,$C148)</f>
        <v/>
      </c>
      <c r="CE148" s="77">
        <f>IFERROR(BE148/(Q148+BE148),0)</f>
        <v/>
      </c>
      <c r="CF148" s="78">
        <f>IFERROR(BF148/(R148+BF148),0)</f>
        <v/>
      </c>
    </row>
    <row r="149" hidden="1" outlineLevel="1" ht="30" customFormat="1" customHeight="1" s="8">
      <c r="A149" s="39" t="n"/>
      <c r="B149" s="50" t="n">
        <v>9</v>
      </c>
      <c r="C149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49" s="16" t="n"/>
      <c r="E149" s="35">
        <f>SUMIFS(рўйхат!F:F,рўйхат!$CX:$CX,$B$206,рўйхат!$D:$D,$C149)</f>
        <v/>
      </c>
      <c r="F149" s="36">
        <f>SUMIFS(рўйхат!G:G,рўйхат!$CX:$CX,$B$206,рўйхат!$D:$D,$C149)</f>
        <v/>
      </c>
      <c r="G149" s="35">
        <f>SUMIFS(рўйхат!H:H,рўйхат!$CX:$CX,$B$206,рўйхат!$D:$D,$C149)</f>
        <v/>
      </c>
      <c r="H149" s="36">
        <f>SUMIFS(рўйхат!I:I,рўйхат!$CX:$CX,$B$206,рўйхат!$D:$D,$C149)</f>
        <v/>
      </c>
      <c r="I149" s="35">
        <f>SUMIFS(рўйхат!J:J,рўйхат!$CX:$CX,$B$206,рўйхат!$D:$D,$C149)</f>
        <v/>
      </c>
      <c r="J149" s="36">
        <f>SUMIFS(рўйхат!K:K,рўйхат!$CX:$CX,$B$206,рўйхат!$D:$D,$C149)</f>
        <v/>
      </c>
      <c r="K149" s="35">
        <f>SUMIFS(рўйхат!L:L,рўйхат!$CX:$CX,$B$206,рўйхат!$D:$D,$C149)</f>
        <v/>
      </c>
      <c r="L149" s="36">
        <f>SUMIFS(рўйхат!M:M,рўйхат!$CX:$CX,$B$206,рўйхат!$D:$D,$C149)</f>
        <v/>
      </c>
      <c r="M149" s="35">
        <f>SUMIFS(рўйхат!N:N,рўйхат!$CX:$CX,$B$206,рўйхат!$D:$D,$C149)</f>
        <v/>
      </c>
      <c r="N149" s="36">
        <f>SUMIFS(рўйхат!O:O,рўйхат!$CX:$CX,$B$206,рўйхат!$D:$D,$C149)</f>
        <v/>
      </c>
      <c r="O149" s="34">
        <f>IFERROR(M149/E149,0)</f>
        <v/>
      </c>
      <c r="P149" s="34">
        <f>IFERROR(N149/F149,0)</f>
        <v/>
      </c>
      <c r="Q149" s="35">
        <f>SUMIFS(рўйхат!P:P,рўйхат!$CX:$CX,$B$206,рўйхат!$D:$D,$C149)</f>
        <v/>
      </c>
      <c r="R149" s="36">
        <f>SUMIFS(рўйхат!Q:Q,рўйхат!$CX:$CX,$B$206,рўйхат!$D:$D,$C149)</f>
        <v/>
      </c>
      <c r="S149" s="35">
        <f>SUMIFS(рўйхат!R:R,рўйхат!$CX:$CX,$B$206,рўйхат!$D:$D,$C149)</f>
        <v/>
      </c>
      <c r="T149" s="36">
        <f>SUMIFS(рўйхат!S:S,рўйхат!$CX:$CX,$B$206,рўйхат!$D:$D,$C149)</f>
        <v/>
      </c>
      <c r="U149" s="35">
        <f>SUMIFS(рўйхат!T:T,рўйхат!$CX:$CX,$B$206,рўйхат!$D:$D,$C149)</f>
        <v/>
      </c>
      <c r="V149" s="36">
        <f>SUMIFS(рўйхат!U:U,рўйхат!$CX:$CX,$B$206,рўйхат!$D:$D,$C149)</f>
        <v/>
      </c>
      <c r="W149" s="35">
        <f>SUMIFS(рўйхат!V:V,рўйхат!$CX:$CX,$B$206,рўйхат!$D:$D,$C149)</f>
        <v/>
      </c>
      <c r="X149" s="36">
        <f>SUMIFS(рўйхат!W:W,рўйхат!$CX:$CX,$B$206,рўйхат!$D:$D,$C149)</f>
        <v/>
      </c>
      <c r="Y149" s="35">
        <f>SUMIFS(рўйхат!X:X,рўйхат!$CX:$CX,$B$206,рўйхат!$D:$D,$C149)</f>
        <v/>
      </c>
      <c r="Z149" s="36">
        <f>SUMIFS(рўйхат!Y:Y,рўйхат!$CX:$CX,$B$206,рўйхат!$D:$D,$C149)</f>
        <v/>
      </c>
      <c r="AA149" s="35">
        <f>SUMIFS(рўйхат!Z:Z,рўйхат!$CX:$CX,$B$206,рўйхат!$D:$D,$C149)</f>
        <v/>
      </c>
      <c r="AB149" s="36">
        <f>SUMIFS(рўйхат!AA:AA,рўйхат!$CX:$CX,$B$206,рўйхат!$D:$D,$C149)</f>
        <v/>
      </c>
      <c r="AC149" s="35">
        <f>SUMIFS(рўйхат!AB:AB,рўйхат!$CX:$CX,$B$206,рўйхат!$D:$D,$C149)</f>
        <v/>
      </c>
      <c r="AD149" s="36">
        <f>SUMIFS(рўйхат!AC:AC,рўйхат!$CX:$CX,$B$206,рўйхат!$D:$D,$C149)</f>
        <v/>
      </c>
      <c r="AE149" s="35">
        <f>SUMIFS(рўйхат!AD:AD,рўйхат!$CX:$CX,$B$206,рўйхат!$D:$D,$C149)</f>
        <v/>
      </c>
      <c r="AF149" s="36">
        <f>SUMIFS(рўйхат!AE:AE,рўйхат!$CX:$CX,$B$206,рўйхат!$D:$D,$C149)</f>
        <v/>
      </c>
      <c r="AG149" s="35">
        <f>SUMIFS(рўйхат!AH:AH,рўйхат!$CX:$CX,$B$206,рўйхат!$D:$D,$C149)</f>
        <v/>
      </c>
      <c r="AH149" s="36">
        <f>SUMIFS(рўйхат!AI:AI,рўйхат!$CX:$CX,$B$206,рўйхат!$D:$D,$C149)</f>
        <v/>
      </c>
      <c r="AI149" s="35">
        <f>SUMIFS(рўйхат!AJ:AJ,рўйхат!$CX:$CX,$B$206,рўйхат!$D:$D,$C149)</f>
        <v/>
      </c>
      <c r="AJ149" s="36">
        <f>SUMIFS(рўйхат!AK:AK,рўйхат!$CX:$CX,$B$206,рўйхат!$D:$D,$C149)</f>
        <v/>
      </c>
      <c r="AK149" s="35">
        <f>SUMIFS(рўйхат!AL:AL,рўйхат!$CX:$CX,$B$206,рўйхат!$D:$D,$C149)</f>
        <v/>
      </c>
      <c r="AL149" s="36">
        <f>SUMIFS(рўйхат!AM:AM,рўйхат!$CX:$CX,$B$206,рўйхат!$D:$D,$C149)</f>
        <v/>
      </c>
      <c r="AM149" s="77">
        <f>IFERROR(Q149/E149,0)</f>
        <v/>
      </c>
      <c r="AN149" s="77">
        <f>IFERROR(R149/F149,0)</f>
        <v/>
      </c>
      <c r="AO149" s="35">
        <f>SUMIFS(рўйхат!AX:AX,рўйхат!$CX:$CX,$B$206,рўйхат!$D:$D,$C149)</f>
        <v/>
      </c>
      <c r="AP149" s="36">
        <f>SUMIFS(рўйхат!AY:AY,рўйхат!$CX:$CX,$B$206,рўйхат!$D:$D,$C149)</f>
        <v/>
      </c>
      <c r="AQ149" s="35">
        <f>SUMIFS(рўйхат!AZ:AZ,рўйхат!$CX:$CX,$B$206,рўйхат!$D:$D,$C149)</f>
        <v/>
      </c>
      <c r="AR149" s="36">
        <f>SUMIFS(рўйхат!BA:BA,рўйхат!$CX:$CX,$B$206,рўйхат!$D:$D,$C149)</f>
        <v/>
      </c>
      <c r="AS149" s="35">
        <f>SUMIFS(рўйхат!BB:BB,рўйхат!$CX:$CX,$B$206,рўйхат!$D:$D,$C149)</f>
        <v/>
      </c>
      <c r="AT149" s="36">
        <f>SUMIFS(рўйхат!BC:BC,рўйхат!$CX:$CX,$B$206,рўйхат!$D:$D,$C149)</f>
        <v/>
      </c>
      <c r="AU149" s="35">
        <f>SUMIFS(рўйхат!BD:BD,рўйхат!$CX:$CX,$B$206,рўйхат!$D:$D,$C149)</f>
        <v/>
      </c>
      <c r="AV149" s="36">
        <f>SUMIFS(рўйхат!BE:BE,рўйхат!$CX:$CX,$B$206,рўйхат!$D:$D,$C149)</f>
        <v/>
      </c>
      <c r="AW149" s="35">
        <f>SUMIFS(рўйхат!BF:BF,рўйхат!$CX:$CX,$B$206,рўйхат!$D:$D,$C149)</f>
        <v/>
      </c>
      <c r="AX149" s="36">
        <f>SUMIFS(рўйхат!BG:BG,рўйхат!$CX:$CX,$B$206,рўйхат!$D:$D,$C149)</f>
        <v/>
      </c>
      <c r="AY149" s="35">
        <f>SUMIFS(рўйхат!BH:BH,рўйхат!$CX:$CX,$B$206,рўйхат!$D:$D,$C149)</f>
        <v/>
      </c>
      <c r="AZ149" s="36">
        <f>SUMIFS(рўйхат!BI:BI,рўйхат!$CX:$CX,$B$206,рўйхат!$D:$D,$C149)</f>
        <v/>
      </c>
      <c r="BA149" s="35">
        <f>SUMIFS(рўйхат!BJ:BJ,рўйхат!$CX:$CX,$B$206,рўйхат!$D:$D,$C149)</f>
        <v/>
      </c>
      <c r="BB149" s="36">
        <f>SUMIFS(рўйхат!BK:BK,рўйхат!$CX:$CX,$B$206,рўйхат!$D:$D,$C149)</f>
        <v/>
      </c>
      <c r="BC149" s="77">
        <f>IFERROR(AO149/E149,0)</f>
        <v/>
      </c>
      <c r="BD149" s="77">
        <f>IFERROR(AP149/F149,0)</f>
        <v/>
      </c>
      <c r="BE149" s="35">
        <f>SUMIFS(рўйхат!BL:BL,рўйхат!$CX:$CX,$B$206,рўйхат!$D:$D,$C149)</f>
        <v/>
      </c>
      <c r="BF149" s="36">
        <f>SUMIFS(рўйхат!BM:BM,рўйхат!$CX:$CX,$B$206,рўйхат!$D:$D,$C149)</f>
        <v/>
      </c>
      <c r="BG149" s="35">
        <f>SUMIFS(рўйхат!BN:BN,рўйхат!$CX:$CX,$B$206,рўйхат!$D:$D,$C149)</f>
        <v/>
      </c>
      <c r="BH149" s="36">
        <f>SUMIFS(рўйхат!BO:BO,рўйхат!$CX:$CX,$B$206,рўйхат!$D:$D,$C149)</f>
        <v/>
      </c>
      <c r="BI149" s="35">
        <f>SUMIFS(рўйхат!BP:BP,рўйхат!$CX:$CX,$B$206,рўйхат!$D:$D,$C149)</f>
        <v/>
      </c>
      <c r="BJ149" s="36">
        <f>SUMIFS(рўйхат!BQ:BQ,рўйхат!$CX:$CX,$B$206,рўйхат!$D:$D,$C149)</f>
        <v/>
      </c>
      <c r="BK149" s="35">
        <f>SUMIFS(рўйхат!BR:BR,рўйхат!$CX:$CX,$B$206,рўйхат!$D:$D,$C149)</f>
        <v/>
      </c>
      <c r="BL149" s="36">
        <f>SUMIFS(рўйхат!BS:BS,рўйхат!$CX:$CX,$B$206,рўйхат!$D:$D,$C149)</f>
        <v/>
      </c>
      <c r="BM149" s="35">
        <f>SUMIFS(рўйхат!BT:BT,рўйхат!$CX:$CX,$B$206,рўйхат!$D:$D,$C149)</f>
        <v/>
      </c>
      <c r="BN149" s="36">
        <f>SUMIFS(рўйхат!BU:BU,рўйхат!$CX:$CX,$B$206,рўйхат!$D:$D,$C149)</f>
        <v/>
      </c>
      <c r="BO149" s="35">
        <f>SUMIFS(рўйхат!BX:BX,рўйхат!$CX:$CX,$B$206,рўйхат!$D:$D,$C149)</f>
        <v/>
      </c>
      <c r="BP149" s="36">
        <f>SUMIFS(рўйхат!BY:BY,рўйхат!$CX:$CX,$B$206,рўйхат!$D:$D,$C149)</f>
        <v/>
      </c>
      <c r="BQ149" s="35">
        <f>SUMIFS(рўйхат!BZ:BZ,рўйхат!$CX:$CX,$B$206,рўйхат!$D:$D,$C149)</f>
        <v/>
      </c>
      <c r="BR149" s="36">
        <f>SUMIFS(рўйхат!CA:CA,рўйхат!$CX:$CX,$B$206,рўйхат!$D:$D,$C149)</f>
        <v/>
      </c>
      <c r="BS149" s="35">
        <f>SUMIFS(рўйхат!CB:CB,рўйхат!$CX:$CX,$B$206,рўйхат!$D:$D,$C149)</f>
        <v/>
      </c>
      <c r="BT149" s="36">
        <f>SUMIFS(рўйхат!CC:CC,рўйхат!$CX:$CX,$B$206,рўйхат!$D:$D,$C149)</f>
        <v/>
      </c>
      <c r="BU149" s="35">
        <f>SUMIFS(рўйхат!CD:CD,рўйхат!$CX:$CX,$B$206,рўйхат!$D:$D,$C149)</f>
        <v/>
      </c>
      <c r="BV149" s="36">
        <f>SUMIFS(рўйхат!CE:CE,рўйхат!$CX:$CX,$B$206,рўйхат!$D:$D,$C149)</f>
        <v/>
      </c>
      <c r="BW149" s="35">
        <f>SUMIFS(рўйхат!CH:CH,рўйхат!$CX:$CX,$B$206,рўйхат!$D:$D,$C149)</f>
        <v/>
      </c>
      <c r="BX149" s="36">
        <f>SUMIFS(рўйхат!CI:CI,рўйхат!$CX:$CX,$B$206,рўйхат!$D:$D,$C149)</f>
        <v/>
      </c>
      <c r="BY149" s="35">
        <f>SUMIFS(рўйхат!CJ:CJ,рўйхат!$CX:$CX,$B$206,рўйхат!$D:$D,$C149)</f>
        <v/>
      </c>
      <c r="BZ149" s="36">
        <f>SUMIFS(рўйхат!CK:CK,рўйхат!$CX:$CX,$B$206,рўйхат!$D:$D,$C149)</f>
        <v/>
      </c>
      <c r="CA149" s="35">
        <f>SUMIFS(рўйхат!CL:CL,рўйхат!$CX:$CX,$B$206,рўйхат!$D:$D,$C149)</f>
        <v/>
      </c>
      <c r="CB149" s="36">
        <f>SUMIFS(рўйхат!CM:CM,рўйхат!$CX:$CX,$B$206,рўйхат!$D:$D,$C149)</f>
        <v/>
      </c>
      <c r="CC149" s="35">
        <f>SUMIFS(рўйхат!CN:CN,рўйхат!$CX:$CX,$B$206,рўйхат!$D:$D,$C149)</f>
        <v/>
      </c>
      <c r="CD149" s="36">
        <f>SUMIFS(рўйхат!CO:CO,рўйхат!$CX:$CX,$B$206,рўйхат!$D:$D,$C149)</f>
        <v/>
      </c>
      <c r="CE149" s="77">
        <f>IFERROR(BE149/(Q149+BE149),0)</f>
        <v/>
      </c>
      <c r="CF149" s="78">
        <f>IFERROR(BF149/(R149+BF149),0)</f>
        <v/>
      </c>
    </row>
    <row r="150" hidden="1" outlineLevel="1" ht="30" customFormat="1" customHeight="1" s="8">
      <c r="A150" s="39" t="n"/>
      <c r="B150" s="50" t="n">
        <v>10</v>
      </c>
      <c r="C150" s="38" t="inlineStr">
        <is>
          <t>Бюджет ташкилотларида ишловчиларнинг 4 ва ундан ортиқ даромад манбаига эга фуқаролар</t>
        </is>
      </c>
      <c r="D150" s="16" t="n"/>
      <c r="E150" s="35">
        <f>SUMIFS(рўйхат!F:F,рўйхат!$CX:$CX,$B$206,рўйхат!$D:$D,$C150)</f>
        <v/>
      </c>
      <c r="F150" s="36">
        <f>SUMIFS(рўйхат!G:G,рўйхат!$CX:$CX,$B$206,рўйхат!$D:$D,$C150)</f>
        <v/>
      </c>
      <c r="G150" s="35">
        <f>SUMIFS(рўйхат!H:H,рўйхат!$CX:$CX,$B$206,рўйхат!$D:$D,$C150)</f>
        <v/>
      </c>
      <c r="H150" s="36">
        <f>SUMIFS(рўйхат!I:I,рўйхат!$CX:$CX,$B$206,рўйхат!$D:$D,$C150)</f>
        <v/>
      </c>
      <c r="I150" s="35">
        <f>SUMIFS(рўйхат!J:J,рўйхат!$CX:$CX,$B$206,рўйхат!$D:$D,$C150)</f>
        <v/>
      </c>
      <c r="J150" s="36">
        <f>SUMIFS(рўйхат!K:K,рўйхат!$CX:$CX,$B$206,рўйхат!$D:$D,$C150)</f>
        <v/>
      </c>
      <c r="K150" s="35">
        <f>SUMIFS(рўйхат!L:L,рўйхат!$CX:$CX,$B$206,рўйхат!$D:$D,$C150)</f>
        <v/>
      </c>
      <c r="L150" s="36">
        <f>SUMIFS(рўйхат!M:M,рўйхат!$CX:$CX,$B$206,рўйхат!$D:$D,$C150)</f>
        <v/>
      </c>
      <c r="M150" s="35">
        <f>SUMIFS(рўйхат!N:N,рўйхат!$CX:$CX,$B$206,рўйхат!$D:$D,$C150)</f>
        <v/>
      </c>
      <c r="N150" s="36">
        <f>SUMIFS(рўйхат!O:O,рўйхат!$CX:$CX,$B$206,рўйхат!$D:$D,$C150)</f>
        <v/>
      </c>
      <c r="O150" s="34">
        <f>IFERROR(M150/E150,0)</f>
        <v/>
      </c>
      <c r="P150" s="34">
        <f>IFERROR(N150/F150,0)</f>
        <v/>
      </c>
      <c r="Q150" s="35">
        <f>SUMIFS(рўйхат!P:P,рўйхат!$CX:$CX,$B$206,рўйхат!$D:$D,$C150)</f>
        <v/>
      </c>
      <c r="R150" s="36">
        <f>SUMIFS(рўйхат!Q:Q,рўйхат!$CX:$CX,$B$206,рўйхат!$D:$D,$C150)</f>
        <v/>
      </c>
      <c r="S150" s="35">
        <f>SUMIFS(рўйхат!R:R,рўйхат!$CX:$CX,$B$206,рўйхат!$D:$D,$C150)</f>
        <v/>
      </c>
      <c r="T150" s="36">
        <f>SUMIFS(рўйхат!S:S,рўйхат!$CX:$CX,$B$206,рўйхат!$D:$D,$C150)</f>
        <v/>
      </c>
      <c r="U150" s="35">
        <f>SUMIFS(рўйхат!T:T,рўйхат!$CX:$CX,$B$206,рўйхат!$D:$D,$C150)</f>
        <v/>
      </c>
      <c r="V150" s="36">
        <f>SUMIFS(рўйхат!U:U,рўйхат!$CX:$CX,$B$206,рўйхат!$D:$D,$C150)</f>
        <v/>
      </c>
      <c r="W150" s="35">
        <f>SUMIFS(рўйхат!V:V,рўйхат!$CX:$CX,$B$206,рўйхат!$D:$D,$C150)</f>
        <v/>
      </c>
      <c r="X150" s="36">
        <f>SUMIFS(рўйхат!W:W,рўйхат!$CX:$CX,$B$206,рўйхат!$D:$D,$C150)</f>
        <v/>
      </c>
      <c r="Y150" s="35">
        <f>SUMIFS(рўйхат!X:X,рўйхат!$CX:$CX,$B$206,рўйхат!$D:$D,$C150)</f>
        <v/>
      </c>
      <c r="Z150" s="36">
        <f>SUMIFS(рўйхат!Y:Y,рўйхат!$CX:$CX,$B$206,рўйхат!$D:$D,$C150)</f>
        <v/>
      </c>
      <c r="AA150" s="35">
        <f>SUMIFS(рўйхат!Z:Z,рўйхат!$CX:$CX,$B$206,рўйхат!$D:$D,$C150)</f>
        <v/>
      </c>
      <c r="AB150" s="36">
        <f>SUMIFS(рўйхат!AA:AA,рўйхат!$CX:$CX,$B$206,рўйхат!$D:$D,$C150)</f>
        <v/>
      </c>
      <c r="AC150" s="35">
        <f>SUMIFS(рўйхат!AB:AB,рўйхат!$CX:$CX,$B$206,рўйхат!$D:$D,$C150)</f>
        <v/>
      </c>
      <c r="AD150" s="36">
        <f>SUMIFS(рўйхат!AC:AC,рўйхат!$CX:$CX,$B$206,рўйхат!$D:$D,$C150)</f>
        <v/>
      </c>
      <c r="AE150" s="35">
        <f>SUMIFS(рўйхат!AD:AD,рўйхат!$CX:$CX,$B$206,рўйхат!$D:$D,$C150)</f>
        <v/>
      </c>
      <c r="AF150" s="36">
        <f>SUMIFS(рўйхат!AE:AE,рўйхат!$CX:$CX,$B$206,рўйхат!$D:$D,$C150)</f>
        <v/>
      </c>
      <c r="AG150" s="35">
        <f>SUMIFS(рўйхат!AH:AH,рўйхат!$CX:$CX,$B$206,рўйхат!$D:$D,$C150)</f>
        <v/>
      </c>
      <c r="AH150" s="36">
        <f>SUMIFS(рўйхат!AI:AI,рўйхат!$CX:$CX,$B$206,рўйхат!$D:$D,$C150)</f>
        <v/>
      </c>
      <c r="AI150" s="35">
        <f>SUMIFS(рўйхат!AJ:AJ,рўйхат!$CX:$CX,$B$206,рўйхат!$D:$D,$C150)</f>
        <v/>
      </c>
      <c r="AJ150" s="36">
        <f>SUMIFS(рўйхат!AK:AK,рўйхат!$CX:$CX,$B$206,рўйхат!$D:$D,$C150)</f>
        <v/>
      </c>
      <c r="AK150" s="35">
        <f>SUMIFS(рўйхат!AL:AL,рўйхат!$CX:$CX,$B$206,рўйхат!$D:$D,$C150)</f>
        <v/>
      </c>
      <c r="AL150" s="36">
        <f>SUMIFS(рўйхат!AM:AM,рўйхат!$CX:$CX,$B$206,рўйхат!$D:$D,$C150)</f>
        <v/>
      </c>
      <c r="AM150" s="77">
        <f>IFERROR(Q150/E150,0)</f>
        <v/>
      </c>
      <c r="AN150" s="77">
        <f>IFERROR(R150/F150,0)</f>
        <v/>
      </c>
      <c r="AO150" s="35">
        <f>SUMIFS(рўйхат!AX:AX,рўйхат!$CX:$CX,$B$206,рўйхат!$D:$D,$C150)</f>
        <v/>
      </c>
      <c r="AP150" s="36">
        <f>SUMIFS(рўйхат!AY:AY,рўйхат!$CX:$CX,$B$206,рўйхат!$D:$D,$C150)</f>
        <v/>
      </c>
      <c r="AQ150" s="35">
        <f>SUMIFS(рўйхат!AZ:AZ,рўйхат!$CX:$CX,$B$206,рўйхат!$D:$D,$C150)</f>
        <v/>
      </c>
      <c r="AR150" s="36">
        <f>SUMIFS(рўйхат!BA:BA,рўйхат!$CX:$CX,$B$206,рўйхат!$D:$D,$C150)</f>
        <v/>
      </c>
      <c r="AS150" s="35">
        <f>SUMIFS(рўйхат!BB:BB,рўйхат!$CX:$CX,$B$206,рўйхат!$D:$D,$C150)</f>
        <v/>
      </c>
      <c r="AT150" s="36">
        <f>SUMIFS(рўйхат!BC:BC,рўйхат!$CX:$CX,$B$206,рўйхат!$D:$D,$C150)</f>
        <v/>
      </c>
      <c r="AU150" s="35">
        <f>SUMIFS(рўйхат!BD:BD,рўйхат!$CX:$CX,$B$206,рўйхат!$D:$D,$C150)</f>
        <v/>
      </c>
      <c r="AV150" s="36">
        <f>SUMIFS(рўйхат!BE:BE,рўйхат!$CX:$CX,$B$206,рўйхат!$D:$D,$C150)</f>
        <v/>
      </c>
      <c r="AW150" s="35">
        <f>SUMIFS(рўйхат!BF:BF,рўйхат!$CX:$CX,$B$206,рўйхат!$D:$D,$C150)</f>
        <v/>
      </c>
      <c r="AX150" s="36">
        <f>SUMIFS(рўйхат!BG:BG,рўйхат!$CX:$CX,$B$206,рўйхат!$D:$D,$C150)</f>
        <v/>
      </c>
      <c r="AY150" s="35">
        <f>SUMIFS(рўйхат!BH:BH,рўйхат!$CX:$CX,$B$206,рўйхат!$D:$D,$C150)</f>
        <v/>
      </c>
      <c r="AZ150" s="36">
        <f>SUMIFS(рўйхат!BI:BI,рўйхат!$CX:$CX,$B$206,рўйхат!$D:$D,$C150)</f>
        <v/>
      </c>
      <c r="BA150" s="35">
        <f>SUMIFS(рўйхат!BJ:BJ,рўйхат!$CX:$CX,$B$206,рўйхат!$D:$D,$C150)</f>
        <v/>
      </c>
      <c r="BB150" s="36">
        <f>SUMIFS(рўйхат!BK:BK,рўйхат!$CX:$CX,$B$206,рўйхат!$D:$D,$C150)</f>
        <v/>
      </c>
      <c r="BC150" s="77">
        <f>IFERROR(AO150/E150,0)</f>
        <v/>
      </c>
      <c r="BD150" s="77">
        <f>IFERROR(AP150/F150,0)</f>
        <v/>
      </c>
      <c r="BE150" s="35">
        <f>SUMIFS(рўйхат!BL:BL,рўйхат!$CX:$CX,$B$206,рўйхат!$D:$D,$C150)</f>
        <v/>
      </c>
      <c r="BF150" s="36">
        <f>SUMIFS(рўйхат!BM:BM,рўйхат!$CX:$CX,$B$206,рўйхат!$D:$D,$C150)</f>
        <v/>
      </c>
      <c r="BG150" s="35">
        <f>SUMIFS(рўйхат!BN:BN,рўйхат!$CX:$CX,$B$206,рўйхат!$D:$D,$C150)</f>
        <v/>
      </c>
      <c r="BH150" s="36">
        <f>SUMIFS(рўйхат!BO:BO,рўйхат!$CX:$CX,$B$206,рўйхат!$D:$D,$C150)</f>
        <v/>
      </c>
      <c r="BI150" s="35">
        <f>SUMIFS(рўйхат!BP:BP,рўйхат!$CX:$CX,$B$206,рўйхат!$D:$D,$C150)</f>
        <v/>
      </c>
      <c r="BJ150" s="36">
        <f>SUMIFS(рўйхат!BQ:BQ,рўйхат!$CX:$CX,$B$206,рўйхат!$D:$D,$C150)</f>
        <v/>
      </c>
      <c r="BK150" s="35">
        <f>SUMIFS(рўйхат!BR:BR,рўйхат!$CX:$CX,$B$206,рўйхат!$D:$D,$C150)</f>
        <v/>
      </c>
      <c r="BL150" s="36">
        <f>SUMIFS(рўйхат!BS:BS,рўйхат!$CX:$CX,$B$206,рўйхат!$D:$D,$C150)</f>
        <v/>
      </c>
      <c r="BM150" s="35">
        <f>SUMIFS(рўйхат!BT:BT,рўйхат!$CX:$CX,$B$206,рўйхат!$D:$D,$C150)</f>
        <v/>
      </c>
      <c r="BN150" s="36">
        <f>SUMIFS(рўйхат!BU:BU,рўйхат!$CX:$CX,$B$206,рўйхат!$D:$D,$C150)</f>
        <v/>
      </c>
      <c r="BO150" s="35">
        <f>SUMIFS(рўйхат!BX:BX,рўйхат!$CX:$CX,$B$206,рўйхат!$D:$D,$C150)</f>
        <v/>
      </c>
      <c r="BP150" s="36">
        <f>SUMIFS(рўйхат!BY:BY,рўйхат!$CX:$CX,$B$206,рўйхат!$D:$D,$C150)</f>
        <v/>
      </c>
      <c r="BQ150" s="35">
        <f>SUMIFS(рўйхат!BZ:BZ,рўйхат!$CX:$CX,$B$206,рўйхат!$D:$D,$C150)</f>
        <v/>
      </c>
      <c r="BR150" s="36">
        <f>SUMIFS(рўйхат!CA:CA,рўйхат!$CX:$CX,$B$206,рўйхат!$D:$D,$C150)</f>
        <v/>
      </c>
      <c r="BS150" s="35">
        <f>SUMIFS(рўйхат!CB:CB,рўйхат!$CX:$CX,$B$206,рўйхат!$D:$D,$C150)</f>
        <v/>
      </c>
      <c r="BT150" s="36">
        <f>SUMIFS(рўйхат!CC:CC,рўйхат!$CX:$CX,$B$206,рўйхат!$D:$D,$C150)</f>
        <v/>
      </c>
      <c r="BU150" s="35">
        <f>SUMIFS(рўйхат!CD:CD,рўйхат!$CX:$CX,$B$206,рўйхат!$D:$D,$C150)</f>
        <v/>
      </c>
      <c r="BV150" s="36">
        <f>SUMIFS(рўйхат!CE:CE,рўйхат!$CX:$CX,$B$206,рўйхат!$D:$D,$C150)</f>
        <v/>
      </c>
      <c r="BW150" s="35">
        <f>SUMIFS(рўйхат!CH:CH,рўйхат!$CX:$CX,$B$206,рўйхат!$D:$D,$C150)</f>
        <v/>
      </c>
      <c r="BX150" s="36">
        <f>SUMIFS(рўйхат!CI:CI,рўйхат!$CX:$CX,$B$206,рўйхат!$D:$D,$C150)</f>
        <v/>
      </c>
      <c r="BY150" s="35">
        <f>SUMIFS(рўйхат!CJ:CJ,рўйхат!$CX:$CX,$B$206,рўйхат!$D:$D,$C150)</f>
        <v/>
      </c>
      <c r="BZ150" s="36">
        <f>SUMIFS(рўйхат!CK:CK,рўйхат!$CX:$CX,$B$206,рўйхат!$D:$D,$C150)</f>
        <v/>
      </c>
      <c r="CA150" s="35">
        <f>SUMIFS(рўйхат!CL:CL,рўйхат!$CX:$CX,$B$206,рўйхат!$D:$D,$C150)</f>
        <v/>
      </c>
      <c r="CB150" s="36">
        <f>SUMIFS(рўйхат!CM:CM,рўйхат!$CX:$CX,$B$206,рўйхат!$D:$D,$C150)</f>
        <v/>
      </c>
      <c r="CC150" s="35">
        <f>SUMIFS(рўйхат!CN:CN,рўйхат!$CX:$CX,$B$206,рўйхат!$D:$D,$C150)</f>
        <v/>
      </c>
      <c r="CD150" s="36">
        <f>SUMIFS(рўйхат!CO:CO,рўйхат!$CX:$CX,$B$206,рўйхат!$D:$D,$C150)</f>
        <v/>
      </c>
      <c r="CE150" s="77">
        <f>IFERROR(BE150/(Q150+BE150),0)</f>
        <v/>
      </c>
      <c r="CF150" s="78">
        <f>IFERROR(BF150/(R150+BF150),0)</f>
        <v/>
      </c>
    </row>
    <row r="151" hidden="1" outlineLevel="1" ht="30" customFormat="1" customHeight="1" s="8">
      <c r="A151" s="39" t="n"/>
      <c r="B151" s="50" t="n">
        <v>11</v>
      </c>
      <c r="C151" s="38" t="inlineStr">
        <is>
          <t>Вафот этган фуқароларга ойлик иш ҳақи ҳисобланганлиги (V2)</t>
        </is>
      </c>
      <c r="D151" s="16" t="n"/>
      <c r="E151" s="35">
        <f>SUMIFS(рўйхат!F:F,рўйхат!$CX:$CX,$B$206,рўйхат!$D:$D,$C151)</f>
        <v/>
      </c>
      <c r="F151" s="36">
        <f>SUMIFS(рўйхат!G:G,рўйхат!$CX:$CX,$B$206,рўйхат!$D:$D,$C151)</f>
        <v/>
      </c>
      <c r="G151" s="35">
        <f>SUMIFS(рўйхат!H:H,рўйхат!$CX:$CX,$B$206,рўйхат!$D:$D,$C151)</f>
        <v/>
      </c>
      <c r="H151" s="36">
        <f>SUMIFS(рўйхат!I:I,рўйхат!$CX:$CX,$B$206,рўйхат!$D:$D,$C151)</f>
        <v/>
      </c>
      <c r="I151" s="35">
        <f>SUMIFS(рўйхат!J:J,рўйхат!$CX:$CX,$B$206,рўйхат!$D:$D,$C151)</f>
        <v/>
      </c>
      <c r="J151" s="36">
        <f>SUMIFS(рўйхат!K:K,рўйхат!$CX:$CX,$B$206,рўйхат!$D:$D,$C151)</f>
        <v/>
      </c>
      <c r="K151" s="35">
        <f>SUMIFS(рўйхат!L:L,рўйхат!$CX:$CX,$B$206,рўйхат!$D:$D,$C151)</f>
        <v/>
      </c>
      <c r="L151" s="36">
        <f>SUMIFS(рўйхат!M:M,рўйхат!$CX:$CX,$B$206,рўйхат!$D:$D,$C151)</f>
        <v/>
      </c>
      <c r="M151" s="35">
        <f>SUMIFS(рўйхат!N:N,рўйхат!$CX:$CX,$B$206,рўйхат!$D:$D,$C151)</f>
        <v/>
      </c>
      <c r="N151" s="36">
        <f>SUMIFS(рўйхат!O:O,рўйхат!$CX:$CX,$B$206,рўйхат!$D:$D,$C151)</f>
        <v/>
      </c>
      <c r="O151" s="34">
        <f>IFERROR(M151/E151,0)</f>
        <v/>
      </c>
      <c r="P151" s="34">
        <f>IFERROR(N151/F151,0)</f>
        <v/>
      </c>
      <c r="Q151" s="35">
        <f>SUMIFS(рўйхат!P:P,рўйхат!$CX:$CX,$B$206,рўйхат!$D:$D,$C151)</f>
        <v/>
      </c>
      <c r="R151" s="36">
        <f>SUMIFS(рўйхат!Q:Q,рўйхат!$CX:$CX,$B$206,рўйхат!$D:$D,$C151)</f>
        <v/>
      </c>
      <c r="S151" s="35">
        <f>SUMIFS(рўйхат!R:R,рўйхат!$CX:$CX,$B$206,рўйхат!$D:$D,$C151)</f>
        <v/>
      </c>
      <c r="T151" s="36">
        <f>SUMIFS(рўйхат!S:S,рўйхат!$CX:$CX,$B$206,рўйхат!$D:$D,$C151)</f>
        <v/>
      </c>
      <c r="U151" s="35">
        <f>SUMIFS(рўйхат!T:T,рўйхат!$CX:$CX,$B$206,рўйхат!$D:$D,$C151)</f>
        <v/>
      </c>
      <c r="V151" s="36">
        <f>SUMIFS(рўйхат!U:U,рўйхат!$CX:$CX,$B$206,рўйхат!$D:$D,$C151)</f>
        <v/>
      </c>
      <c r="W151" s="35">
        <f>SUMIFS(рўйхат!V:V,рўйхат!$CX:$CX,$B$206,рўйхат!$D:$D,$C151)</f>
        <v/>
      </c>
      <c r="X151" s="36">
        <f>SUMIFS(рўйхат!W:W,рўйхат!$CX:$CX,$B$206,рўйхат!$D:$D,$C151)</f>
        <v/>
      </c>
      <c r="Y151" s="35">
        <f>SUMIFS(рўйхат!X:X,рўйхат!$CX:$CX,$B$206,рўйхат!$D:$D,$C151)</f>
        <v/>
      </c>
      <c r="Z151" s="36">
        <f>SUMIFS(рўйхат!Y:Y,рўйхат!$CX:$CX,$B$206,рўйхат!$D:$D,$C151)</f>
        <v/>
      </c>
      <c r="AA151" s="35">
        <f>SUMIFS(рўйхат!Z:Z,рўйхат!$CX:$CX,$B$206,рўйхат!$D:$D,$C151)</f>
        <v/>
      </c>
      <c r="AB151" s="36">
        <f>SUMIFS(рўйхат!AA:AA,рўйхат!$CX:$CX,$B$206,рўйхат!$D:$D,$C151)</f>
        <v/>
      </c>
      <c r="AC151" s="35">
        <f>SUMIFS(рўйхат!AB:AB,рўйхат!$CX:$CX,$B$206,рўйхат!$D:$D,$C151)</f>
        <v/>
      </c>
      <c r="AD151" s="36">
        <f>SUMIFS(рўйхат!AC:AC,рўйхат!$CX:$CX,$B$206,рўйхат!$D:$D,$C151)</f>
        <v/>
      </c>
      <c r="AE151" s="35">
        <f>SUMIFS(рўйхат!AD:AD,рўйхат!$CX:$CX,$B$206,рўйхат!$D:$D,$C151)</f>
        <v/>
      </c>
      <c r="AF151" s="36">
        <f>SUMIFS(рўйхат!AE:AE,рўйхат!$CX:$CX,$B$206,рўйхат!$D:$D,$C151)</f>
        <v/>
      </c>
      <c r="AG151" s="35">
        <f>SUMIFS(рўйхат!AH:AH,рўйхат!$CX:$CX,$B$206,рўйхат!$D:$D,$C151)</f>
        <v/>
      </c>
      <c r="AH151" s="36">
        <f>SUMIFS(рўйхат!AI:AI,рўйхат!$CX:$CX,$B$206,рўйхат!$D:$D,$C151)</f>
        <v/>
      </c>
      <c r="AI151" s="35">
        <f>SUMIFS(рўйхат!AJ:AJ,рўйхат!$CX:$CX,$B$206,рўйхат!$D:$D,$C151)</f>
        <v/>
      </c>
      <c r="AJ151" s="36">
        <f>SUMIFS(рўйхат!AK:AK,рўйхат!$CX:$CX,$B$206,рўйхат!$D:$D,$C151)</f>
        <v/>
      </c>
      <c r="AK151" s="35">
        <f>SUMIFS(рўйхат!AL:AL,рўйхат!$CX:$CX,$B$206,рўйхат!$D:$D,$C151)</f>
        <v/>
      </c>
      <c r="AL151" s="36">
        <f>SUMIFS(рўйхат!AM:AM,рўйхат!$CX:$CX,$B$206,рўйхат!$D:$D,$C151)</f>
        <v/>
      </c>
      <c r="AM151" s="77">
        <f>IFERROR(Q151/E151,0)</f>
        <v/>
      </c>
      <c r="AN151" s="77">
        <f>IFERROR(R151/F151,0)</f>
        <v/>
      </c>
      <c r="AO151" s="35">
        <f>SUMIFS(рўйхат!AX:AX,рўйхат!$CX:$CX,$B$206,рўйхат!$D:$D,$C151)</f>
        <v/>
      </c>
      <c r="AP151" s="36">
        <f>SUMIFS(рўйхат!AY:AY,рўйхат!$CX:$CX,$B$206,рўйхат!$D:$D,$C151)</f>
        <v/>
      </c>
      <c r="AQ151" s="35">
        <f>SUMIFS(рўйхат!AZ:AZ,рўйхат!$CX:$CX,$B$206,рўйхат!$D:$D,$C151)</f>
        <v/>
      </c>
      <c r="AR151" s="36">
        <f>SUMIFS(рўйхат!BA:BA,рўйхат!$CX:$CX,$B$206,рўйхат!$D:$D,$C151)</f>
        <v/>
      </c>
      <c r="AS151" s="35">
        <f>SUMIFS(рўйхат!BB:BB,рўйхат!$CX:$CX,$B$206,рўйхат!$D:$D,$C151)</f>
        <v/>
      </c>
      <c r="AT151" s="36">
        <f>SUMIFS(рўйхат!BC:BC,рўйхат!$CX:$CX,$B$206,рўйхат!$D:$D,$C151)</f>
        <v/>
      </c>
      <c r="AU151" s="35">
        <f>SUMIFS(рўйхат!BD:BD,рўйхат!$CX:$CX,$B$206,рўйхат!$D:$D,$C151)</f>
        <v/>
      </c>
      <c r="AV151" s="36">
        <f>SUMIFS(рўйхат!BE:BE,рўйхат!$CX:$CX,$B$206,рўйхат!$D:$D,$C151)</f>
        <v/>
      </c>
      <c r="AW151" s="35">
        <f>SUMIFS(рўйхат!BF:BF,рўйхат!$CX:$CX,$B$206,рўйхат!$D:$D,$C151)</f>
        <v/>
      </c>
      <c r="AX151" s="36">
        <f>SUMIFS(рўйхат!BG:BG,рўйхат!$CX:$CX,$B$206,рўйхат!$D:$D,$C151)</f>
        <v/>
      </c>
      <c r="AY151" s="35">
        <f>SUMIFS(рўйхат!BH:BH,рўйхат!$CX:$CX,$B$206,рўйхат!$D:$D,$C151)</f>
        <v/>
      </c>
      <c r="AZ151" s="36">
        <f>SUMIFS(рўйхат!BI:BI,рўйхат!$CX:$CX,$B$206,рўйхат!$D:$D,$C151)</f>
        <v/>
      </c>
      <c r="BA151" s="35">
        <f>SUMIFS(рўйхат!BJ:BJ,рўйхат!$CX:$CX,$B$206,рўйхат!$D:$D,$C151)</f>
        <v/>
      </c>
      <c r="BB151" s="36">
        <f>SUMIFS(рўйхат!BK:BK,рўйхат!$CX:$CX,$B$206,рўйхат!$D:$D,$C151)</f>
        <v/>
      </c>
      <c r="BC151" s="77">
        <f>IFERROR(AO151/E151,0)</f>
        <v/>
      </c>
      <c r="BD151" s="77">
        <f>IFERROR(AP151/F151,0)</f>
        <v/>
      </c>
      <c r="BE151" s="35">
        <f>SUMIFS(рўйхат!BL:BL,рўйхат!$CX:$CX,$B$206,рўйхат!$D:$D,$C151)</f>
        <v/>
      </c>
      <c r="BF151" s="36">
        <f>SUMIFS(рўйхат!BM:BM,рўйхат!$CX:$CX,$B$206,рўйхат!$D:$D,$C151)</f>
        <v/>
      </c>
      <c r="BG151" s="35">
        <f>SUMIFS(рўйхат!BN:BN,рўйхат!$CX:$CX,$B$206,рўйхат!$D:$D,$C151)</f>
        <v/>
      </c>
      <c r="BH151" s="36">
        <f>SUMIFS(рўйхат!BO:BO,рўйхат!$CX:$CX,$B$206,рўйхат!$D:$D,$C151)</f>
        <v/>
      </c>
      <c r="BI151" s="35">
        <f>SUMIFS(рўйхат!BP:BP,рўйхат!$CX:$CX,$B$206,рўйхат!$D:$D,$C151)</f>
        <v/>
      </c>
      <c r="BJ151" s="36">
        <f>SUMIFS(рўйхат!BQ:BQ,рўйхат!$CX:$CX,$B$206,рўйхат!$D:$D,$C151)</f>
        <v/>
      </c>
      <c r="BK151" s="35">
        <f>SUMIFS(рўйхат!BR:BR,рўйхат!$CX:$CX,$B$206,рўйхат!$D:$D,$C151)</f>
        <v/>
      </c>
      <c r="BL151" s="36">
        <f>SUMIFS(рўйхат!BS:BS,рўйхат!$CX:$CX,$B$206,рўйхат!$D:$D,$C151)</f>
        <v/>
      </c>
      <c r="BM151" s="35">
        <f>SUMIFS(рўйхат!BT:BT,рўйхат!$CX:$CX,$B$206,рўйхат!$D:$D,$C151)</f>
        <v/>
      </c>
      <c r="BN151" s="36">
        <f>SUMIFS(рўйхат!BU:BU,рўйхат!$CX:$CX,$B$206,рўйхат!$D:$D,$C151)</f>
        <v/>
      </c>
      <c r="BO151" s="35">
        <f>SUMIFS(рўйхат!BX:BX,рўйхат!$CX:$CX,$B$206,рўйхат!$D:$D,$C151)</f>
        <v/>
      </c>
      <c r="BP151" s="36">
        <f>SUMIFS(рўйхат!BY:BY,рўйхат!$CX:$CX,$B$206,рўйхат!$D:$D,$C151)</f>
        <v/>
      </c>
      <c r="BQ151" s="35">
        <f>SUMIFS(рўйхат!BZ:BZ,рўйхат!$CX:$CX,$B$206,рўйхат!$D:$D,$C151)</f>
        <v/>
      </c>
      <c r="BR151" s="36">
        <f>SUMIFS(рўйхат!CA:CA,рўйхат!$CX:$CX,$B$206,рўйхат!$D:$D,$C151)</f>
        <v/>
      </c>
      <c r="BS151" s="35">
        <f>SUMIFS(рўйхат!CB:CB,рўйхат!$CX:$CX,$B$206,рўйхат!$D:$D,$C151)</f>
        <v/>
      </c>
      <c r="BT151" s="36">
        <f>SUMIFS(рўйхат!CC:CC,рўйхат!$CX:$CX,$B$206,рўйхат!$D:$D,$C151)</f>
        <v/>
      </c>
      <c r="BU151" s="35">
        <f>SUMIFS(рўйхат!CD:CD,рўйхат!$CX:$CX,$B$206,рўйхат!$D:$D,$C151)</f>
        <v/>
      </c>
      <c r="BV151" s="36">
        <f>SUMIFS(рўйхат!CE:CE,рўйхат!$CX:$CX,$B$206,рўйхат!$D:$D,$C151)</f>
        <v/>
      </c>
      <c r="BW151" s="35">
        <f>SUMIFS(рўйхат!CH:CH,рўйхат!$CX:$CX,$B$206,рўйхат!$D:$D,$C151)</f>
        <v/>
      </c>
      <c r="BX151" s="36">
        <f>SUMIFS(рўйхат!CI:CI,рўйхат!$CX:$CX,$B$206,рўйхат!$D:$D,$C151)</f>
        <v/>
      </c>
      <c r="BY151" s="35">
        <f>SUMIFS(рўйхат!CJ:CJ,рўйхат!$CX:$CX,$B$206,рўйхат!$D:$D,$C151)</f>
        <v/>
      </c>
      <c r="BZ151" s="36">
        <f>SUMIFS(рўйхат!CK:CK,рўйхат!$CX:$CX,$B$206,рўйхат!$D:$D,$C151)</f>
        <v/>
      </c>
      <c r="CA151" s="35">
        <f>SUMIFS(рўйхат!CL:CL,рўйхат!$CX:$CX,$B$206,рўйхат!$D:$D,$C151)</f>
        <v/>
      </c>
      <c r="CB151" s="36">
        <f>SUMIFS(рўйхат!CM:CM,рўйхат!$CX:$CX,$B$206,рўйхат!$D:$D,$C151)</f>
        <v/>
      </c>
      <c r="CC151" s="35">
        <f>SUMIFS(рўйхат!CN:CN,рўйхат!$CX:$CX,$B$206,рўйхат!$D:$D,$C151)</f>
        <v/>
      </c>
      <c r="CD151" s="36">
        <f>SUMIFS(рўйхат!CO:CO,рўйхат!$CX:$CX,$B$206,рўйхат!$D:$D,$C151)</f>
        <v/>
      </c>
      <c r="CE151" s="77">
        <f>IFERROR(BE151/(Q151+BE151),0)</f>
        <v/>
      </c>
      <c r="CF151" s="78">
        <f>IFERROR(BF151/(R151+BF151),0)</f>
        <v/>
      </c>
    </row>
    <row r="152" hidden="1" outlineLevel="1" ht="30" customFormat="1" customHeight="1" s="8">
      <c r="A152" s="39" t="n"/>
      <c r="B152" s="50" t="n">
        <v>12</v>
      </c>
      <c r="C152" s="38" t="inlineStr">
        <is>
          <t>Вафот этган фуқароларга УзАСБОдан ойлик иш ҳақи ҳисобланганлиги</t>
        </is>
      </c>
      <c r="D152" s="16" t="n"/>
      <c r="E152" s="35">
        <f>SUMIFS(рўйхат!F:F,рўйхат!$CX:$CX,$B$206,рўйхат!$D:$D,$C152)</f>
        <v/>
      </c>
      <c r="F152" s="36">
        <f>SUMIFS(рўйхат!G:G,рўйхат!$CX:$CX,$B$206,рўйхат!$D:$D,$C152)</f>
        <v/>
      </c>
      <c r="G152" s="35">
        <f>SUMIFS(рўйхат!H:H,рўйхат!$CX:$CX,$B$206,рўйхат!$D:$D,$C152)</f>
        <v/>
      </c>
      <c r="H152" s="36">
        <f>SUMIFS(рўйхат!I:I,рўйхат!$CX:$CX,$B$206,рўйхат!$D:$D,$C152)</f>
        <v/>
      </c>
      <c r="I152" s="35">
        <f>SUMIFS(рўйхат!J:J,рўйхат!$CX:$CX,$B$206,рўйхат!$D:$D,$C152)</f>
        <v/>
      </c>
      <c r="J152" s="36">
        <f>SUMIFS(рўйхат!K:K,рўйхат!$CX:$CX,$B$206,рўйхат!$D:$D,$C152)</f>
        <v/>
      </c>
      <c r="K152" s="35">
        <f>SUMIFS(рўйхат!L:L,рўйхат!$CX:$CX,$B$206,рўйхат!$D:$D,$C152)</f>
        <v/>
      </c>
      <c r="L152" s="36">
        <f>SUMIFS(рўйхат!M:M,рўйхат!$CX:$CX,$B$206,рўйхат!$D:$D,$C152)</f>
        <v/>
      </c>
      <c r="M152" s="35">
        <f>SUMIFS(рўйхат!N:N,рўйхат!$CX:$CX,$B$206,рўйхат!$D:$D,$C152)</f>
        <v/>
      </c>
      <c r="N152" s="36">
        <f>SUMIFS(рўйхат!O:O,рўйхат!$CX:$CX,$B$206,рўйхат!$D:$D,$C152)</f>
        <v/>
      </c>
      <c r="O152" s="34">
        <f>IFERROR(M152/E152,0)</f>
        <v/>
      </c>
      <c r="P152" s="34">
        <f>IFERROR(N152/F152,0)</f>
        <v/>
      </c>
      <c r="Q152" s="35">
        <f>SUMIFS(рўйхат!P:P,рўйхат!$CX:$CX,$B$206,рўйхат!$D:$D,$C152)</f>
        <v/>
      </c>
      <c r="R152" s="36">
        <f>SUMIFS(рўйхат!Q:Q,рўйхат!$CX:$CX,$B$206,рўйхат!$D:$D,$C152)</f>
        <v/>
      </c>
      <c r="S152" s="35">
        <f>SUMIFS(рўйхат!R:R,рўйхат!$CX:$CX,$B$206,рўйхат!$D:$D,$C152)</f>
        <v/>
      </c>
      <c r="T152" s="36">
        <f>SUMIFS(рўйхат!S:S,рўйхат!$CX:$CX,$B$206,рўйхат!$D:$D,$C152)</f>
        <v/>
      </c>
      <c r="U152" s="35">
        <f>SUMIFS(рўйхат!T:T,рўйхат!$CX:$CX,$B$206,рўйхат!$D:$D,$C152)</f>
        <v/>
      </c>
      <c r="V152" s="36">
        <f>SUMIFS(рўйхат!U:U,рўйхат!$CX:$CX,$B$206,рўйхат!$D:$D,$C152)</f>
        <v/>
      </c>
      <c r="W152" s="35">
        <f>SUMIFS(рўйхат!V:V,рўйхат!$CX:$CX,$B$206,рўйхат!$D:$D,$C152)</f>
        <v/>
      </c>
      <c r="X152" s="36">
        <f>SUMIFS(рўйхат!W:W,рўйхат!$CX:$CX,$B$206,рўйхат!$D:$D,$C152)</f>
        <v/>
      </c>
      <c r="Y152" s="35">
        <f>SUMIFS(рўйхат!X:X,рўйхат!$CX:$CX,$B$206,рўйхат!$D:$D,$C152)</f>
        <v/>
      </c>
      <c r="Z152" s="36">
        <f>SUMIFS(рўйхат!Y:Y,рўйхат!$CX:$CX,$B$206,рўйхат!$D:$D,$C152)</f>
        <v/>
      </c>
      <c r="AA152" s="35">
        <f>SUMIFS(рўйхат!Z:Z,рўйхат!$CX:$CX,$B$206,рўйхат!$D:$D,$C152)</f>
        <v/>
      </c>
      <c r="AB152" s="36">
        <f>SUMIFS(рўйхат!AA:AA,рўйхат!$CX:$CX,$B$206,рўйхат!$D:$D,$C152)</f>
        <v/>
      </c>
      <c r="AC152" s="35">
        <f>SUMIFS(рўйхат!AB:AB,рўйхат!$CX:$CX,$B$206,рўйхат!$D:$D,$C152)</f>
        <v/>
      </c>
      <c r="AD152" s="36">
        <f>SUMIFS(рўйхат!AC:AC,рўйхат!$CX:$CX,$B$206,рўйхат!$D:$D,$C152)</f>
        <v/>
      </c>
      <c r="AE152" s="35">
        <f>SUMIFS(рўйхат!AD:AD,рўйхат!$CX:$CX,$B$206,рўйхат!$D:$D,$C152)</f>
        <v/>
      </c>
      <c r="AF152" s="36">
        <f>SUMIFS(рўйхат!AE:AE,рўйхат!$CX:$CX,$B$206,рўйхат!$D:$D,$C152)</f>
        <v/>
      </c>
      <c r="AG152" s="35">
        <f>SUMIFS(рўйхат!AH:AH,рўйхат!$CX:$CX,$B$206,рўйхат!$D:$D,$C152)</f>
        <v/>
      </c>
      <c r="AH152" s="36">
        <f>SUMIFS(рўйхат!AI:AI,рўйхат!$CX:$CX,$B$206,рўйхат!$D:$D,$C152)</f>
        <v/>
      </c>
      <c r="AI152" s="35">
        <f>SUMIFS(рўйхат!AJ:AJ,рўйхат!$CX:$CX,$B$206,рўйхат!$D:$D,$C152)</f>
        <v/>
      </c>
      <c r="AJ152" s="36">
        <f>SUMIFS(рўйхат!AK:AK,рўйхат!$CX:$CX,$B$206,рўйхат!$D:$D,$C152)</f>
        <v/>
      </c>
      <c r="AK152" s="35">
        <f>SUMIFS(рўйхат!AL:AL,рўйхат!$CX:$CX,$B$206,рўйхат!$D:$D,$C152)</f>
        <v/>
      </c>
      <c r="AL152" s="36">
        <f>SUMIFS(рўйхат!AM:AM,рўйхат!$CX:$CX,$B$206,рўйхат!$D:$D,$C152)</f>
        <v/>
      </c>
      <c r="AM152" s="77">
        <f>IFERROR(Q152/E152,0)</f>
        <v/>
      </c>
      <c r="AN152" s="77">
        <f>IFERROR(R152/F152,0)</f>
        <v/>
      </c>
      <c r="AO152" s="35">
        <f>SUMIFS(рўйхат!AX:AX,рўйхат!$CX:$CX,$B$206,рўйхат!$D:$D,$C152)</f>
        <v/>
      </c>
      <c r="AP152" s="36">
        <f>SUMIFS(рўйхат!AY:AY,рўйхат!$CX:$CX,$B$206,рўйхат!$D:$D,$C152)</f>
        <v/>
      </c>
      <c r="AQ152" s="35">
        <f>SUMIFS(рўйхат!AZ:AZ,рўйхат!$CX:$CX,$B$206,рўйхат!$D:$D,$C152)</f>
        <v/>
      </c>
      <c r="AR152" s="36">
        <f>SUMIFS(рўйхат!BA:BA,рўйхат!$CX:$CX,$B$206,рўйхат!$D:$D,$C152)</f>
        <v/>
      </c>
      <c r="AS152" s="35">
        <f>SUMIFS(рўйхат!BB:BB,рўйхат!$CX:$CX,$B$206,рўйхат!$D:$D,$C152)</f>
        <v/>
      </c>
      <c r="AT152" s="36">
        <f>SUMIFS(рўйхат!BC:BC,рўйхат!$CX:$CX,$B$206,рўйхат!$D:$D,$C152)</f>
        <v/>
      </c>
      <c r="AU152" s="35">
        <f>SUMIFS(рўйхат!BD:BD,рўйхат!$CX:$CX,$B$206,рўйхат!$D:$D,$C152)</f>
        <v/>
      </c>
      <c r="AV152" s="36">
        <f>SUMIFS(рўйхат!BE:BE,рўйхат!$CX:$CX,$B$206,рўйхат!$D:$D,$C152)</f>
        <v/>
      </c>
      <c r="AW152" s="35">
        <f>SUMIFS(рўйхат!BF:BF,рўйхат!$CX:$CX,$B$206,рўйхат!$D:$D,$C152)</f>
        <v/>
      </c>
      <c r="AX152" s="36">
        <f>SUMIFS(рўйхат!BG:BG,рўйхат!$CX:$CX,$B$206,рўйхат!$D:$D,$C152)</f>
        <v/>
      </c>
      <c r="AY152" s="35">
        <f>SUMIFS(рўйхат!BH:BH,рўйхат!$CX:$CX,$B$206,рўйхат!$D:$D,$C152)</f>
        <v/>
      </c>
      <c r="AZ152" s="36">
        <f>SUMIFS(рўйхат!BI:BI,рўйхат!$CX:$CX,$B$206,рўйхат!$D:$D,$C152)</f>
        <v/>
      </c>
      <c r="BA152" s="35">
        <f>SUMIFS(рўйхат!BJ:BJ,рўйхат!$CX:$CX,$B$206,рўйхат!$D:$D,$C152)</f>
        <v/>
      </c>
      <c r="BB152" s="36">
        <f>SUMIFS(рўйхат!BK:BK,рўйхат!$CX:$CX,$B$206,рўйхат!$D:$D,$C152)</f>
        <v/>
      </c>
      <c r="BC152" s="77">
        <f>IFERROR(AO152/E152,0)</f>
        <v/>
      </c>
      <c r="BD152" s="77">
        <f>IFERROR(AP152/F152,0)</f>
        <v/>
      </c>
      <c r="BE152" s="35">
        <f>SUMIFS(рўйхат!BL:BL,рўйхат!$CX:$CX,$B$206,рўйхат!$D:$D,$C152)</f>
        <v/>
      </c>
      <c r="BF152" s="36">
        <f>SUMIFS(рўйхат!BM:BM,рўйхат!$CX:$CX,$B$206,рўйхат!$D:$D,$C152)</f>
        <v/>
      </c>
      <c r="BG152" s="35">
        <f>SUMIFS(рўйхат!BN:BN,рўйхат!$CX:$CX,$B$206,рўйхат!$D:$D,$C152)</f>
        <v/>
      </c>
      <c r="BH152" s="36">
        <f>SUMIFS(рўйхат!BO:BO,рўйхат!$CX:$CX,$B$206,рўйхат!$D:$D,$C152)</f>
        <v/>
      </c>
      <c r="BI152" s="35">
        <f>SUMIFS(рўйхат!BP:BP,рўйхат!$CX:$CX,$B$206,рўйхат!$D:$D,$C152)</f>
        <v/>
      </c>
      <c r="BJ152" s="36">
        <f>SUMIFS(рўйхат!BQ:BQ,рўйхат!$CX:$CX,$B$206,рўйхат!$D:$D,$C152)</f>
        <v/>
      </c>
      <c r="BK152" s="35">
        <f>SUMIFS(рўйхат!BR:BR,рўйхат!$CX:$CX,$B$206,рўйхат!$D:$D,$C152)</f>
        <v/>
      </c>
      <c r="BL152" s="36">
        <f>SUMIFS(рўйхат!BS:BS,рўйхат!$CX:$CX,$B$206,рўйхат!$D:$D,$C152)</f>
        <v/>
      </c>
      <c r="BM152" s="35">
        <f>SUMIFS(рўйхат!BT:BT,рўйхат!$CX:$CX,$B$206,рўйхат!$D:$D,$C152)</f>
        <v/>
      </c>
      <c r="BN152" s="36">
        <f>SUMIFS(рўйхат!BU:BU,рўйхат!$CX:$CX,$B$206,рўйхат!$D:$D,$C152)</f>
        <v/>
      </c>
      <c r="BO152" s="35">
        <f>SUMIFS(рўйхат!BX:BX,рўйхат!$CX:$CX,$B$206,рўйхат!$D:$D,$C152)</f>
        <v/>
      </c>
      <c r="BP152" s="36">
        <f>SUMIFS(рўйхат!BY:BY,рўйхат!$CX:$CX,$B$206,рўйхат!$D:$D,$C152)</f>
        <v/>
      </c>
      <c r="BQ152" s="35">
        <f>SUMIFS(рўйхат!BZ:BZ,рўйхат!$CX:$CX,$B$206,рўйхат!$D:$D,$C152)</f>
        <v/>
      </c>
      <c r="BR152" s="36">
        <f>SUMIFS(рўйхат!CA:CA,рўйхат!$CX:$CX,$B$206,рўйхат!$D:$D,$C152)</f>
        <v/>
      </c>
      <c r="BS152" s="35">
        <f>SUMIFS(рўйхат!CB:CB,рўйхат!$CX:$CX,$B$206,рўйхат!$D:$D,$C152)</f>
        <v/>
      </c>
      <c r="BT152" s="36">
        <f>SUMIFS(рўйхат!CC:CC,рўйхат!$CX:$CX,$B$206,рўйхат!$D:$D,$C152)</f>
        <v/>
      </c>
      <c r="BU152" s="35">
        <f>SUMIFS(рўйхат!CD:CD,рўйхат!$CX:$CX,$B$206,рўйхат!$D:$D,$C152)</f>
        <v/>
      </c>
      <c r="BV152" s="36">
        <f>SUMIFS(рўйхат!CE:CE,рўйхат!$CX:$CX,$B$206,рўйхат!$D:$D,$C152)</f>
        <v/>
      </c>
      <c r="BW152" s="35">
        <f>SUMIFS(рўйхат!CH:CH,рўйхат!$CX:$CX,$B$206,рўйхат!$D:$D,$C152)</f>
        <v/>
      </c>
      <c r="BX152" s="36">
        <f>SUMIFS(рўйхат!CI:CI,рўйхат!$CX:$CX,$B$206,рўйхат!$D:$D,$C152)</f>
        <v/>
      </c>
      <c r="BY152" s="35">
        <f>SUMIFS(рўйхат!CJ:CJ,рўйхат!$CX:$CX,$B$206,рўйхат!$D:$D,$C152)</f>
        <v/>
      </c>
      <c r="BZ152" s="36">
        <f>SUMIFS(рўйхат!CK:CK,рўйхат!$CX:$CX,$B$206,рўйхат!$D:$D,$C152)</f>
        <v/>
      </c>
      <c r="CA152" s="35">
        <f>SUMIFS(рўйхат!CL:CL,рўйхат!$CX:$CX,$B$206,рўйхат!$D:$D,$C152)</f>
        <v/>
      </c>
      <c r="CB152" s="36">
        <f>SUMIFS(рўйхат!CM:CM,рўйхат!$CX:$CX,$B$206,рўйхат!$D:$D,$C152)</f>
        <v/>
      </c>
      <c r="CC152" s="35">
        <f>SUMIFS(рўйхат!CN:CN,рўйхат!$CX:$CX,$B$206,рўйхат!$D:$D,$C152)</f>
        <v/>
      </c>
      <c r="CD152" s="36">
        <f>SUMIFS(рўйхат!CO:CO,рўйхат!$CX:$CX,$B$206,рўйхат!$D:$D,$C152)</f>
        <v/>
      </c>
      <c r="CE152" s="77">
        <f>IFERROR(BE152/(Q152+BE152),0)</f>
        <v/>
      </c>
      <c r="CF152" s="78">
        <f>IFERROR(BF152/(R152+BF152),0)</f>
        <v/>
      </c>
    </row>
    <row r="153" hidden="1" outlineLevel="1" ht="30" customFormat="1" customHeight="1" s="8">
      <c r="A153" s="39" t="n"/>
      <c r="B153" s="50" t="n">
        <v>13</v>
      </c>
      <c r="C153" s="38" t="inlineStr">
        <is>
          <t>Давлат улуши мавжуд корхоналарда непотизм таҳлил</t>
        </is>
      </c>
      <c r="D153" s="16" t="n"/>
      <c r="E153" s="35">
        <f>SUMIFS(рўйхат!F:F,рўйхат!$CX:$CX,$B$206,рўйхат!$D:$D,$C153)</f>
        <v/>
      </c>
      <c r="F153" s="36">
        <f>SUMIFS(рўйхат!G:G,рўйхат!$CX:$CX,$B$206,рўйхат!$D:$D,$C153)</f>
        <v/>
      </c>
      <c r="G153" s="35">
        <f>SUMIFS(рўйхат!H:H,рўйхат!$CX:$CX,$B$206,рўйхат!$D:$D,$C153)</f>
        <v/>
      </c>
      <c r="H153" s="36">
        <f>SUMIFS(рўйхат!I:I,рўйхат!$CX:$CX,$B$206,рўйхат!$D:$D,$C153)</f>
        <v/>
      </c>
      <c r="I153" s="35">
        <f>SUMIFS(рўйхат!J:J,рўйхат!$CX:$CX,$B$206,рўйхат!$D:$D,$C153)</f>
        <v/>
      </c>
      <c r="J153" s="36">
        <f>SUMIFS(рўйхат!K:K,рўйхат!$CX:$CX,$B$206,рўйхат!$D:$D,$C153)</f>
        <v/>
      </c>
      <c r="K153" s="35">
        <f>SUMIFS(рўйхат!L:L,рўйхат!$CX:$CX,$B$206,рўйхат!$D:$D,$C153)</f>
        <v/>
      </c>
      <c r="L153" s="36">
        <f>SUMIFS(рўйхат!M:M,рўйхат!$CX:$CX,$B$206,рўйхат!$D:$D,$C153)</f>
        <v/>
      </c>
      <c r="M153" s="35">
        <f>SUMIFS(рўйхат!N:N,рўйхат!$CX:$CX,$B$206,рўйхат!$D:$D,$C153)</f>
        <v/>
      </c>
      <c r="N153" s="36">
        <f>SUMIFS(рўйхат!O:O,рўйхат!$CX:$CX,$B$206,рўйхат!$D:$D,$C153)</f>
        <v/>
      </c>
      <c r="O153" s="34">
        <f>IFERROR(M153/E153,0)</f>
        <v/>
      </c>
      <c r="P153" s="34">
        <f>IFERROR(N153/F153,0)</f>
        <v/>
      </c>
      <c r="Q153" s="35">
        <f>SUMIFS(рўйхат!P:P,рўйхат!$CX:$CX,$B$206,рўйхат!$D:$D,$C153)</f>
        <v/>
      </c>
      <c r="R153" s="36">
        <f>SUMIFS(рўйхат!Q:Q,рўйхат!$CX:$CX,$B$206,рўйхат!$D:$D,$C153)</f>
        <v/>
      </c>
      <c r="S153" s="35">
        <f>SUMIFS(рўйхат!R:R,рўйхат!$CX:$CX,$B$206,рўйхат!$D:$D,$C153)</f>
        <v/>
      </c>
      <c r="T153" s="36">
        <f>SUMIFS(рўйхат!S:S,рўйхат!$CX:$CX,$B$206,рўйхат!$D:$D,$C153)</f>
        <v/>
      </c>
      <c r="U153" s="35">
        <f>SUMIFS(рўйхат!T:T,рўйхат!$CX:$CX,$B$206,рўйхат!$D:$D,$C153)</f>
        <v/>
      </c>
      <c r="V153" s="36">
        <f>SUMIFS(рўйхат!U:U,рўйхат!$CX:$CX,$B$206,рўйхат!$D:$D,$C153)</f>
        <v/>
      </c>
      <c r="W153" s="35">
        <f>SUMIFS(рўйхат!V:V,рўйхат!$CX:$CX,$B$206,рўйхат!$D:$D,$C153)</f>
        <v/>
      </c>
      <c r="X153" s="36">
        <f>SUMIFS(рўйхат!W:W,рўйхат!$CX:$CX,$B$206,рўйхат!$D:$D,$C153)</f>
        <v/>
      </c>
      <c r="Y153" s="35">
        <f>SUMIFS(рўйхат!X:X,рўйхат!$CX:$CX,$B$206,рўйхат!$D:$D,$C153)</f>
        <v/>
      </c>
      <c r="Z153" s="36">
        <f>SUMIFS(рўйхат!Y:Y,рўйхат!$CX:$CX,$B$206,рўйхат!$D:$D,$C153)</f>
        <v/>
      </c>
      <c r="AA153" s="35">
        <f>SUMIFS(рўйхат!Z:Z,рўйхат!$CX:$CX,$B$206,рўйхат!$D:$D,$C153)</f>
        <v/>
      </c>
      <c r="AB153" s="36">
        <f>SUMIFS(рўйхат!AA:AA,рўйхат!$CX:$CX,$B$206,рўйхат!$D:$D,$C153)</f>
        <v/>
      </c>
      <c r="AC153" s="35">
        <f>SUMIFS(рўйхат!AB:AB,рўйхат!$CX:$CX,$B$206,рўйхат!$D:$D,$C153)</f>
        <v/>
      </c>
      <c r="AD153" s="36">
        <f>SUMIFS(рўйхат!AC:AC,рўйхат!$CX:$CX,$B$206,рўйхат!$D:$D,$C153)</f>
        <v/>
      </c>
      <c r="AE153" s="35">
        <f>SUMIFS(рўйхат!AD:AD,рўйхат!$CX:$CX,$B$206,рўйхат!$D:$D,$C153)</f>
        <v/>
      </c>
      <c r="AF153" s="36">
        <f>SUMIFS(рўйхат!AE:AE,рўйхат!$CX:$CX,$B$206,рўйхат!$D:$D,$C153)</f>
        <v/>
      </c>
      <c r="AG153" s="35">
        <f>SUMIFS(рўйхат!AH:AH,рўйхат!$CX:$CX,$B$206,рўйхат!$D:$D,$C153)</f>
        <v/>
      </c>
      <c r="AH153" s="36">
        <f>SUMIFS(рўйхат!AI:AI,рўйхат!$CX:$CX,$B$206,рўйхат!$D:$D,$C153)</f>
        <v/>
      </c>
      <c r="AI153" s="35">
        <f>SUMIFS(рўйхат!AJ:AJ,рўйхат!$CX:$CX,$B$206,рўйхат!$D:$D,$C153)</f>
        <v/>
      </c>
      <c r="AJ153" s="36">
        <f>SUMIFS(рўйхат!AK:AK,рўйхат!$CX:$CX,$B$206,рўйхат!$D:$D,$C153)</f>
        <v/>
      </c>
      <c r="AK153" s="35">
        <f>SUMIFS(рўйхат!AL:AL,рўйхат!$CX:$CX,$B$206,рўйхат!$D:$D,$C153)</f>
        <v/>
      </c>
      <c r="AL153" s="36">
        <f>SUMIFS(рўйхат!AM:AM,рўйхат!$CX:$CX,$B$206,рўйхат!$D:$D,$C153)</f>
        <v/>
      </c>
      <c r="AM153" s="77">
        <f>IFERROR(Q153/E153,0)</f>
        <v/>
      </c>
      <c r="AN153" s="77">
        <f>IFERROR(R153/F153,0)</f>
        <v/>
      </c>
      <c r="AO153" s="35">
        <f>SUMIFS(рўйхат!AX:AX,рўйхат!$CX:$CX,$B$206,рўйхат!$D:$D,$C153)</f>
        <v/>
      </c>
      <c r="AP153" s="36">
        <f>SUMIFS(рўйхат!AY:AY,рўйхат!$CX:$CX,$B$206,рўйхат!$D:$D,$C153)</f>
        <v/>
      </c>
      <c r="AQ153" s="35">
        <f>SUMIFS(рўйхат!AZ:AZ,рўйхат!$CX:$CX,$B$206,рўйхат!$D:$D,$C153)</f>
        <v/>
      </c>
      <c r="AR153" s="36">
        <f>SUMIFS(рўйхат!BA:BA,рўйхат!$CX:$CX,$B$206,рўйхат!$D:$D,$C153)</f>
        <v/>
      </c>
      <c r="AS153" s="35">
        <f>SUMIFS(рўйхат!BB:BB,рўйхат!$CX:$CX,$B$206,рўйхат!$D:$D,$C153)</f>
        <v/>
      </c>
      <c r="AT153" s="36">
        <f>SUMIFS(рўйхат!BC:BC,рўйхат!$CX:$CX,$B$206,рўйхат!$D:$D,$C153)</f>
        <v/>
      </c>
      <c r="AU153" s="35">
        <f>SUMIFS(рўйхат!BD:BD,рўйхат!$CX:$CX,$B$206,рўйхат!$D:$D,$C153)</f>
        <v/>
      </c>
      <c r="AV153" s="36">
        <f>SUMIFS(рўйхат!BE:BE,рўйхат!$CX:$CX,$B$206,рўйхат!$D:$D,$C153)</f>
        <v/>
      </c>
      <c r="AW153" s="35">
        <f>SUMIFS(рўйхат!BF:BF,рўйхат!$CX:$CX,$B$206,рўйхат!$D:$D,$C153)</f>
        <v/>
      </c>
      <c r="AX153" s="36">
        <f>SUMIFS(рўйхат!BG:BG,рўйхат!$CX:$CX,$B$206,рўйхат!$D:$D,$C153)</f>
        <v/>
      </c>
      <c r="AY153" s="35">
        <f>SUMIFS(рўйхат!BH:BH,рўйхат!$CX:$CX,$B$206,рўйхат!$D:$D,$C153)</f>
        <v/>
      </c>
      <c r="AZ153" s="36">
        <f>SUMIFS(рўйхат!BI:BI,рўйхат!$CX:$CX,$B$206,рўйхат!$D:$D,$C153)</f>
        <v/>
      </c>
      <c r="BA153" s="35">
        <f>SUMIFS(рўйхат!BJ:BJ,рўйхат!$CX:$CX,$B$206,рўйхат!$D:$D,$C153)</f>
        <v/>
      </c>
      <c r="BB153" s="36">
        <f>SUMIFS(рўйхат!BK:BK,рўйхат!$CX:$CX,$B$206,рўйхат!$D:$D,$C153)</f>
        <v/>
      </c>
      <c r="BC153" s="77">
        <f>IFERROR(AO153/E153,0)</f>
        <v/>
      </c>
      <c r="BD153" s="77">
        <f>IFERROR(AP153/F153,0)</f>
        <v/>
      </c>
      <c r="BE153" s="35">
        <f>SUMIFS(рўйхат!BL:BL,рўйхат!$CX:$CX,$B$206,рўйхат!$D:$D,$C153)</f>
        <v/>
      </c>
      <c r="BF153" s="36">
        <f>SUMIFS(рўйхат!BM:BM,рўйхат!$CX:$CX,$B$206,рўйхат!$D:$D,$C153)</f>
        <v/>
      </c>
      <c r="BG153" s="35">
        <f>SUMIFS(рўйхат!BN:BN,рўйхат!$CX:$CX,$B$206,рўйхат!$D:$D,$C153)</f>
        <v/>
      </c>
      <c r="BH153" s="36">
        <f>SUMIFS(рўйхат!BO:BO,рўйхат!$CX:$CX,$B$206,рўйхат!$D:$D,$C153)</f>
        <v/>
      </c>
      <c r="BI153" s="35">
        <f>SUMIFS(рўйхат!BP:BP,рўйхат!$CX:$CX,$B$206,рўйхат!$D:$D,$C153)</f>
        <v/>
      </c>
      <c r="BJ153" s="36">
        <f>SUMIFS(рўйхат!BQ:BQ,рўйхат!$CX:$CX,$B$206,рўйхат!$D:$D,$C153)</f>
        <v/>
      </c>
      <c r="BK153" s="35">
        <f>SUMIFS(рўйхат!BR:BR,рўйхат!$CX:$CX,$B$206,рўйхат!$D:$D,$C153)</f>
        <v/>
      </c>
      <c r="BL153" s="36">
        <f>SUMIFS(рўйхат!BS:BS,рўйхат!$CX:$CX,$B$206,рўйхат!$D:$D,$C153)</f>
        <v/>
      </c>
      <c r="BM153" s="35">
        <f>SUMIFS(рўйхат!BT:BT,рўйхат!$CX:$CX,$B$206,рўйхат!$D:$D,$C153)</f>
        <v/>
      </c>
      <c r="BN153" s="36">
        <f>SUMIFS(рўйхат!BU:BU,рўйхат!$CX:$CX,$B$206,рўйхат!$D:$D,$C153)</f>
        <v/>
      </c>
      <c r="BO153" s="35">
        <f>SUMIFS(рўйхат!BX:BX,рўйхат!$CX:$CX,$B$206,рўйхат!$D:$D,$C153)</f>
        <v/>
      </c>
      <c r="BP153" s="36">
        <f>SUMIFS(рўйхат!BY:BY,рўйхат!$CX:$CX,$B$206,рўйхат!$D:$D,$C153)</f>
        <v/>
      </c>
      <c r="BQ153" s="35">
        <f>SUMIFS(рўйхат!BZ:BZ,рўйхат!$CX:$CX,$B$206,рўйхат!$D:$D,$C153)</f>
        <v/>
      </c>
      <c r="BR153" s="36">
        <f>SUMIFS(рўйхат!CA:CA,рўйхат!$CX:$CX,$B$206,рўйхат!$D:$D,$C153)</f>
        <v/>
      </c>
      <c r="BS153" s="35">
        <f>SUMIFS(рўйхат!CB:CB,рўйхат!$CX:$CX,$B$206,рўйхат!$D:$D,$C153)</f>
        <v/>
      </c>
      <c r="BT153" s="36">
        <f>SUMIFS(рўйхат!CC:CC,рўйхат!$CX:$CX,$B$206,рўйхат!$D:$D,$C153)</f>
        <v/>
      </c>
      <c r="BU153" s="35">
        <f>SUMIFS(рўйхат!CD:CD,рўйхат!$CX:$CX,$B$206,рўйхат!$D:$D,$C153)</f>
        <v/>
      </c>
      <c r="BV153" s="36">
        <f>SUMIFS(рўйхат!CE:CE,рўйхат!$CX:$CX,$B$206,рўйхат!$D:$D,$C153)</f>
        <v/>
      </c>
      <c r="BW153" s="35">
        <f>SUMIFS(рўйхат!CH:CH,рўйхат!$CX:$CX,$B$206,рўйхат!$D:$D,$C153)</f>
        <v/>
      </c>
      <c r="BX153" s="36">
        <f>SUMIFS(рўйхат!CI:CI,рўйхат!$CX:$CX,$B$206,рўйхат!$D:$D,$C153)</f>
        <v/>
      </c>
      <c r="BY153" s="35">
        <f>SUMIFS(рўйхат!CJ:CJ,рўйхат!$CX:$CX,$B$206,рўйхат!$D:$D,$C153)</f>
        <v/>
      </c>
      <c r="BZ153" s="36">
        <f>SUMIFS(рўйхат!CK:CK,рўйхат!$CX:$CX,$B$206,рўйхат!$D:$D,$C153)</f>
        <v/>
      </c>
      <c r="CA153" s="35">
        <f>SUMIFS(рўйхат!CL:CL,рўйхат!$CX:$CX,$B$206,рўйхат!$D:$D,$C153)</f>
        <v/>
      </c>
      <c r="CB153" s="36">
        <f>SUMIFS(рўйхат!CM:CM,рўйхат!$CX:$CX,$B$206,рўйхат!$D:$D,$C153)</f>
        <v/>
      </c>
      <c r="CC153" s="35">
        <f>SUMIFS(рўйхат!CN:CN,рўйхат!$CX:$CX,$B$206,рўйхат!$D:$D,$C153)</f>
        <v/>
      </c>
      <c r="CD153" s="36">
        <f>SUMIFS(рўйхат!CO:CO,рўйхат!$CX:$CX,$B$206,рўйхат!$D:$D,$C153)</f>
        <v/>
      </c>
      <c r="CE153" s="77">
        <f>IFERROR(BE153/(Q153+BE153),0)</f>
        <v/>
      </c>
      <c r="CF153" s="78">
        <f>IFERROR(BF153/(R153+BF153),0)</f>
        <v/>
      </c>
    </row>
    <row r="154" hidden="1" outlineLevel="1" ht="30" customFormat="1" customHeight="1" s="8">
      <c r="A154" s="39" t="n"/>
      <c r="B154" s="50" t="n">
        <v>14</v>
      </c>
      <c r="C154" s="38" t="inlineStr">
        <is>
          <t>Давлат улуши мавжуд ташкилотларида ишловчиларнинг 4 ва ундан ортиқ даромад манбаига эга фуқаролар</t>
        </is>
      </c>
      <c r="D154" s="16" t="n"/>
      <c r="E154" s="35">
        <f>SUMIFS(рўйхат!F:F,рўйхат!$CX:$CX,$B$206,рўйхат!$D:$D,$C154)</f>
        <v/>
      </c>
      <c r="F154" s="36">
        <f>SUMIFS(рўйхат!G:G,рўйхат!$CX:$CX,$B$206,рўйхат!$D:$D,$C154)</f>
        <v/>
      </c>
      <c r="G154" s="35">
        <f>SUMIFS(рўйхат!H:H,рўйхат!$CX:$CX,$B$206,рўйхат!$D:$D,$C154)</f>
        <v/>
      </c>
      <c r="H154" s="36">
        <f>SUMIFS(рўйхат!I:I,рўйхат!$CX:$CX,$B$206,рўйхат!$D:$D,$C154)</f>
        <v/>
      </c>
      <c r="I154" s="35">
        <f>SUMIFS(рўйхат!J:J,рўйхат!$CX:$CX,$B$206,рўйхат!$D:$D,$C154)</f>
        <v/>
      </c>
      <c r="J154" s="36">
        <f>SUMIFS(рўйхат!K:K,рўйхат!$CX:$CX,$B$206,рўйхат!$D:$D,$C154)</f>
        <v/>
      </c>
      <c r="K154" s="35">
        <f>SUMIFS(рўйхат!L:L,рўйхат!$CX:$CX,$B$206,рўйхат!$D:$D,$C154)</f>
        <v/>
      </c>
      <c r="L154" s="36">
        <f>SUMIFS(рўйхат!M:M,рўйхат!$CX:$CX,$B$206,рўйхат!$D:$D,$C154)</f>
        <v/>
      </c>
      <c r="M154" s="35">
        <f>SUMIFS(рўйхат!N:N,рўйхат!$CX:$CX,$B$206,рўйхат!$D:$D,$C154)</f>
        <v/>
      </c>
      <c r="N154" s="36">
        <f>SUMIFS(рўйхат!O:O,рўйхат!$CX:$CX,$B$206,рўйхат!$D:$D,$C154)</f>
        <v/>
      </c>
      <c r="O154" s="34">
        <f>IFERROR(M154/E154,0)</f>
        <v/>
      </c>
      <c r="P154" s="34">
        <f>IFERROR(N154/F154,0)</f>
        <v/>
      </c>
      <c r="Q154" s="35">
        <f>SUMIFS(рўйхат!P:P,рўйхат!$CX:$CX,$B$206,рўйхат!$D:$D,$C154)</f>
        <v/>
      </c>
      <c r="R154" s="36">
        <f>SUMIFS(рўйхат!Q:Q,рўйхат!$CX:$CX,$B$206,рўйхат!$D:$D,$C154)</f>
        <v/>
      </c>
      <c r="S154" s="35">
        <f>SUMIFS(рўйхат!R:R,рўйхат!$CX:$CX,$B$206,рўйхат!$D:$D,$C154)</f>
        <v/>
      </c>
      <c r="T154" s="36">
        <f>SUMIFS(рўйхат!S:S,рўйхат!$CX:$CX,$B$206,рўйхат!$D:$D,$C154)</f>
        <v/>
      </c>
      <c r="U154" s="35">
        <f>SUMIFS(рўйхат!T:T,рўйхат!$CX:$CX,$B$206,рўйхат!$D:$D,$C154)</f>
        <v/>
      </c>
      <c r="V154" s="36">
        <f>SUMIFS(рўйхат!U:U,рўйхат!$CX:$CX,$B$206,рўйхат!$D:$D,$C154)</f>
        <v/>
      </c>
      <c r="W154" s="35">
        <f>SUMIFS(рўйхат!V:V,рўйхат!$CX:$CX,$B$206,рўйхат!$D:$D,$C154)</f>
        <v/>
      </c>
      <c r="X154" s="36">
        <f>SUMIFS(рўйхат!W:W,рўйхат!$CX:$CX,$B$206,рўйхат!$D:$D,$C154)</f>
        <v/>
      </c>
      <c r="Y154" s="35">
        <f>SUMIFS(рўйхат!X:X,рўйхат!$CX:$CX,$B$206,рўйхат!$D:$D,$C154)</f>
        <v/>
      </c>
      <c r="Z154" s="36">
        <f>SUMIFS(рўйхат!Y:Y,рўйхат!$CX:$CX,$B$206,рўйхат!$D:$D,$C154)</f>
        <v/>
      </c>
      <c r="AA154" s="35">
        <f>SUMIFS(рўйхат!Z:Z,рўйхат!$CX:$CX,$B$206,рўйхат!$D:$D,$C154)</f>
        <v/>
      </c>
      <c r="AB154" s="36">
        <f>SUMIFS(рўйхат!AA:AA,рўйхат!$CX:$CX,$B$206,рўйхат!$D:$D,$C154)</f>
        <v/>
      </c>
      <c r="AC154" s="35">
        <f>SUMIFS(рўйхат!AB:AB,рўйхат!$CX:$CX,$B$206,рўйхат!$D:$D,$C154)</f>
        <v/>
      </c>
      <c r="AD154" s="36">
        <f>SUMIFS(рўйхат!AC:AC,рўйхат!$CX:$CX,$B$206,рўйхат!$D:$D,$C154)</f>
        <v/>
      </c>
      <c r="AE154" s="35">
        <f>SUMIFS(рўйхат!AD:AD,рўйхат!$CX:$CX,$B$206,рўйхат!$D:$D,$C154)</f>
        <v/>
      </c>
      <c r="AF154" s="36">
        <f>SUMIFS(рўйхат!AE:AE,рўйхат!$CX:$CX,$B$206,рўйхат!$D:$D,$C154)</f>
        <v/>
      </c>
      <c r="AG154" s="35">
        <f>SUMIFS(рўйхат!AH:AH,рўйхат!$CX:$CX,$B$206,рўйхат!$D:$D,$C154)</f>
        <v/>
      </c>
      <c r="AH154" s="36">
        <f>SUMIFS(рўйхат!AI:AI,рўйхат!$CX:$CX,$B$206,рўйхат!$D:$D,$C154)</f>
        <v/>
      </c>
      <c r="AI154" s="35">
        <f>SUMIFS(рўйхат!AJ:AJ,рўйхат!$CX:$CX,$B$206,рўйхат!$D:$D,$C154)</f>
        <v/>
      </c>
      <c r="AJ154" s="36">
        <f>SUMIFS(рўйхат!AK:AK,рўйхат!$CX:$CX,$B$206,рўйхат!$D:$D,$C154)</f>
        <v/>
      </c>
      <c r="AK154" s="35">
        <f>SUMIFS(рўйхат!AL:AL,рўйхат!$CX:$CX,$B$206,рўйхат!$D:$D,$C154)</f>
        <v/>
      </c>
      <c r="AL154" s="36">
        <f>SUMIFS(рўйхат!AM:AM,рўйхат!$CX:$CX,$B$206,рўйхат!$D:$D,$C154)</f>
        <v/>
      </c>
      <c r="AM154" s="77">
        <f>IFERROR(Q154/E154,0)</f>
        <v/>
      </c>
      <c r="AN154" s="77">
        <f>IFERROR(R154/F154,0)</f>
        <v/>
      </c>
      <c r="AO154" s="35">
        <f>SUMIFS(рўйхат!AX:AX,рўйхат!$CX:$CX,$B$206,рўйхат!$D:$D,$C154)</f>
        <v/>
      </c>
      <c r="AP154" s="36">
        <f>SUMIFS(рўйхат!AY:AY,рўйхат!$CX:$CX,$B$206,рўйхат!$D:$D,$C154)</f>
        <v/>
      </c>
      <c r="AQ154" s="35">
        <f>SUMIFS(рўйхат!AZ:AZ,рўйхат!$CX:$CX,$B$206,рўйхат!$D:$D,$C154)</f>
        <v/>
      </c>
      <c r="AR154" s="36">
        <f>SUMIFS(рўйхат!BA:BA,рўйхат!$CX:$CX,$B$206,рўйхат!$D:$D,$C154)</f>
        <v/>
      </c>
      <c r="AS154" s="35">
        <f>SUMIFS(рўйхат!BB:BB,рўйхат!$CX:$CX,$B$206,рўйхат!$D:$D,$C154)</f>
        <v/>
      </c>
      <c r="AT154" s="36">
        <f>SUMIFS(рўйхат!BC:BC,рўйхат!$CX:$CX,$B$206,рўйхат!$D:$D,$C154)</f>
        <v/>
      </c>
      <c r="AU154" s="35">
        <f>SUMIFS(рўйхат!BD:BD,рўйхат!$CX:$CX,$B$206,рўйхат!$D:$D,$C154)</f>
        <v/>
      </c>
      <c r="AV154" s="36">
        <f>SUMIFS(рўйхат!BE:BE,рўйхат!$CX:$CX,$B$206,рўйхат!$D:$D,$C154)</f>
        <v/>
      </c>
      <c r="AW154" s="35">
        <f>SUMIFS(рўйхат!BF:BF,рўйхат!$CX:$CX,$B$206,рўйхат!$D:$D,$C154)</f>
        <v/>
      </c>
      <c r="AX154" s="36">
        <f>SUMIFS(рўйхат!BG:BG,рўйхат!$CX:$CX,$B$206,рўйхат!$D:$D,$C154)</f>
        <v/>
      </c>
      <c r="AY154" s="35">
        <f>SUMIFS(рўйхат!BH:BH,рўйхат!$CX:$CX,$B$206,рўйхат!$D:$D,$C154)</f>
        <v/>
      </c>
      <c r="AZ154" s="36">
        <f>SUMIFS(рўйхат!BI:BI,рўйхат!$CX:$CX,$B$206,рўйхат!$D:$D,$C154)</f>
        <v/>
      </c>
      <c r="BA154" s="35">
        <f>SUMIFS(рўйхат!BJ:BJ,рўйхат!$CX:$CX,$B$206,рўйхат!$D:$D,$C154)</f>
        <v/>
      </c>
      <c r="BB154" s="36">
        <f>SUMIFS(рўйхат!BK:BK,рўйхат!$CX:$CX,$B$206,рўйхат!$D:$D,$C154)</f>
        <v/>
      </c>
      <c r="BC154" s="77">
        <f>IFERROR(AO154/E154,0)</f>
        <v/>
      </c>
      <c r="BD154" s="77">
        <f>IFERROR(AP154/F154,0)</f>
        <v/>
      </c>
      <c r="BE154" s="35">
        <f>SUMIFS(рўйхат!BL:BL,рўйхат!$CX:$CX,$B$206,рўйхат!$D:$D,$C154)</f>
        <v/>
      </c>
      <c r="BF154" s="36">
        <f>SUMIFS(рўйхат!BM:BM,рўйхат!$CX:$CX,$B$206,рўйхат!$D:$D,$C154)</f>
        <v/>
      </c>
      <c r="BG154" s="35">
        <f>SUMIFS(рўйхат!BN:BN,рўйхат!$CX:$CX,$B$206,рўйхат!$D:$D,$C154)</f>
        <v/>
      </c>
      <c r="BH154" s="36">
        <f>SUMIFS(рўйхат!BO:BO,рўйхат!$CX:$CX,$B$206,рўйхат!$D:$D,$C154)</f>
        <v/>
      </c>
      <c r="BI154" s="35">
        <f>SUMIFS(рўйхат!BP:BP,рўйхат!$CX:$CX,$B$206,рўйхат!$D:$D,$C154)</f>
        <v/>
      </c>
      <c r="BJ154" s="36">
        <f>SUMIFS(рўйхат!BQ:BQ,рўйхат!$CX:$CX,$B$206,рўйхат!$D:$D,$C154)</f>
        <v/>
      </c>
      <c r="BK154" s="35">
        <f>SUMIFS(рўйхат!BR:BR,рўйхат!$CX:$CX,$B$206,рўйхат!$D:$D,$C154)</f>
        <v/>
      </c>
      <c r="BL154" s="36">
        <f>SUMIFS(рўйхат!BS:BS,рўйхат!$CX:$CX,$B$206,рўйхат!$D:$D,$C154)</f>
        <v/>
      </c>
      <c r="BM154" s="35">
        <f>SUMIFS(рўйхат!BT:BT,рўйхат!$CX:$CX,$B$206,рўйхат!$D:$D,$C154)</f>
        <v/>
      </c>
      <c r="BN154" s="36">
        <f>SUMIFS(рўйхат!BU:BU,рўйхат!$CX:$CX,$B$206,рўйхат!$D:$D,$C154)</f>
        <v/>
      </c>
      <c r="BO154" s="35">
        <f>SUMIFS(рўйхат!BX:BX,рўйхат!$CX:$CX,$B$206,рўйхат!$D:$D,$C154)</f>
        <v/>
      </c>
      <c r="BP154" s="36">
        <f>SUMIFS(рўйхат!BY:BY,рўйхат!$CX:$CX,$B$206,рўйхат!$D:$D,$C154)</f>
        <v/>
      </c>
      <c r="BQ154" s="35">
        <f>SUMIFS(рўйхат!BZ:BZ,рўйхат!$CX:$CX,$B$206,рўйхат!$D:$D,$C154)</f>
        <v/>
      </c>
      <c r="BR154" s="36">
        <f>SUMIFS(рўйхат!CA:CA,рўйхат!$CX:$CX,$B$206,рўйхат!$D:$D,$C154)</f>
        <v/>
      </c>
      <c r="BS154" s="35">
        <f>SUMIFS(рўйхат!CB:CB,рўйхат!$CX:$CX,$B$206,рўйхат!$D:$D,$C154)</f>
        <v/>
      </c>
      <c r="BT154" s="36">
        <f>SUMIFS(рўйхат!CC:CC,рўйхат!$CX:$CX,$B$206,рўйхат!$D:$D,$C154)</f>
        <v/>
      </c>
      <c r="BU154" s="35">
        <f>SUMIFS(рўйхат!CD:CD,рўйхат!$CX:$CX,$B$206,рўйхат!$D:$D,$C154)</f>
        <v/>
      </c>
      <c r="BV154" s="36">
        <f>SUMIFS(рўйхат!CE:CE,рўйхат!$CX:$CX,$B$206,рўйхат!$D:$D,$C154)</f>
        <v/>
      </c>
      <c r="BW154" s="35">
        <f>SUMIFS(рўйхат!CH:CH,рўйхат!$CX:$CX,$B$206,рўйхат!$D:$D,$C154)</f>
        <v/>
      </c>
      <c r="BX154" s="36">
        <f>SUMIFS(рўйхат!CI:CI,рўйхат!$CX:$CX,$B$206,рўйхат!$D:$D,$C154)</f>
        <v/>
      </c>
      <c r="BY154" s="35">
        <f>SUMIFS(рўйхат!CJ:CJ,рўйхат!$CX:$CX,$B$206,рўйхат!$D:$D,$C154)</f>
        <v/>
      </c>
      <c r="BZ154" s="36">
        <f>SUMIFS(рўйхат!CK:CK,рўйхат!$CX:$CX,$B$206,рўйхат!$D:$D,$C154)</f>
        <v/>
      </c>
      <c r="CA154" s="35">
        <f>SUMIFS(рўйхат!CL:CL,рўйхат!$CX:$CX,$B$206,рўйхат!$D:$D,$C154)</f>
        <v/>
      </c>
      <c r="CB154" s="36">
        <f>SUMIFS(рўйхат!CM:CM,рўйхат!$CX:$CX,$B$206,рўйхат!$D:$D,$C154)</f>
        <v/>
      </c>
      <c r="CC154" s="35">
        <f>SUMIFS(рўйхат!CN:CN,рўйхат!$CX:$CX,$B$206,рўйхат!$D:$D,$C154)</f>
        <v/>
      </c>
      <c r="CD154" s="36">
        <f>SUMIFS(рўйхат!CO:CO,рўйхат!$CX:$CX,$B$206,рўйхат!$D:$D,$C154)</f>
        <v/>
      </c>
      <c r="CE154" s="77">
        <f>IFERROR(BE154/(Q154+BE154),0)</f>
        <v/>
      </c>
      <c r="CF154" s="78">
        <f>IFERROR(BF154/(R154+BF154),0)</f>
        <v/>
      </c>
    </row>
    <row r="155" hidden="1" outlineLevel="1" ht="30" customFormat="1" customHeight="1" s="8">
      <c r="A155" s="39" t="n"/>
      <c r="B155" s="50" t="n">
        <v>15</v>
      </c>
      <c r="C155" s="38" t="inlineStr">
        <is>
          <t>Давлат харидларида нарх таҳлили</t>
        </is>
      </c>
      <c r="D155" s="16" t="n"/>
      <c r="E155" s="35">
        <f>SUMIFS(рўйхат!F:F,рўйхат!$CX:$CX,$B$206,рўйхат!$D:$D,$C155)</f>
        <v/>
      </c>
      <c r="F155" s="36">
        <f>SUMIFS(рўйхат!G:G,рўйхат!$CX:$CX,$B$206,рўйхат!$D:$D,$C155)</f>
        <v/>
      </c>
      <c r="G155" s="35">
        <f>SUMIFS(рўйхат!H:H,рўйхат!$CX:$CX,$B$206,рўйхат!$D:$D,$C155)</f>
        <v/>
      </c>
      <c r="H155" s="36">
        <f>SUMIFS(рўйхат!I:I,рўйхат!$CX:$CX,$B$206,рўйхат!$D:$D,$C155)</f>
        <v/>
      </c>
      <c r="I155" s="35">
        <f>SUMIFS(рўйхат!J:J,рўйхат!$CX:$CX,$B$206,рўйхат!$D:$D,$C155)</f>
        <v/>
      </c>
      <c r="J155" s="36">
        <f>SUMIFS(рўйхат!K:K,рўйхат!$CX:$CX,$B$206,рўйхат!$D:$D,$C155)</f>
        <v/>
      </c>
      <c r="K155" s="35">
        <f>SUMIFS(рўйхат!L:L,рўйхат!$CX:$CX,$B$206,рўйхат!$D:$D,$C155)</f>
        <v/>
      </c>
      <c r="L155" s="36">
        <f>SUMIFS(рўйхат!M:M,рўйхат!$CX:$CX,$B$206,рўйхат!$D:$D,$C155)</f>
        <v/>
      </c>
      <c r="M155" s="35">
        <f>SUMIFS(рўйхат!N:N,рўйхат!$CX:$CX,$B$206,рўйхат!$D:$D,$C155)</f>
        <v/>
      </c>
      <c r="N155" s="36">
        <f>SUMIFS(рўйхат!O:O,рўйхат!$CX:$CX,$B$206,рўйхат!$D:$D,$C155)</f>
        <v/>
      </c>
      <c r="O155" s="34">
        <f>IFERROR(M155/E155,0)</f>
        <v/>
      </c>
      <c r="P155" s="34">
        <f>IFERROR(N155/F155,0)</f>
        <v/>
      </c>
      <c r="Q155" s="35">
        <f>SUMIFS(рўйхат!P:P,рўйхат!$CX:$CX,$B$206,рўйхат!$D:$D,$C155)</f>
        <v/>
      </c>
      <c r="R155" s="36">
        <f>SUMIFS(рўйхат!Q:Q,рўйхат!$CX:$CX,$B$206,рўйхат!$D:$D,$C155)</f>
        <v/>
      </c>
      <c r="S155" s="35">
        <f>SUMIFS(рўйхат!R:R,рўйхат!$CX:$CX,$B$206,рўйхат!$D:$D,$C155)</f>
        <v/>
      </c>
      <c r="T155" s="36">
        <f>SUMIFS(рўйхат!S:S,рўйхат!$CX:$CX,$B$206,рўйхат!$D:$D,$C155)</f>
        <v/>
      </c>
      <c r="U155" s="35">
        <f>SUMIFS(рўйхат!T:T,рўйхат!$CX:$CX,$B$206,рўйхат!$D:$D,$C155)</f>
        <v/>
      </c>
      <c r="V155" s="36">
        <f>SUMIFS(рўйхат!U:U,рўйхат!$CX:$CX,$B$206,рўйхат!$D:$D,$C155)</f>
        <v/>
      </c>
      <c r="W155" s="35">
        <f>SUMIFS(рўйхат!V:V,рўйхат!$CX:$CX,$B$206,рўйхат!$D:$D,$C155)</f>
        <v/>
      </c>
      <c r="X155" s="36">
        <f>SUMIFS(рўйхат!W:W,рўйхат!$CX:$CX,$B$206,рўйхат!$D:$D,$C155)</f>
        <v/>
      </c>
      <c r="Y155" s="35">
        <f>SUMIFS(рўйхат!X:X,рўйхат!$CX:$CX,$B$206,рўйхат!$D:$D,$C155)</f>
        <v/>
      </c>
      <c r="Z155" s="36">
        <f>SUMIFS(рўйхат!Y:Y,рўйхат!$CX:$CX,$B$206,рўйхат!$D:$D,$C155)</f>
        <v/>
      </c>
      <c r="AA155" s="35">
        <f>SUMIFS(рўйхат!Z:Z,рўйхат!$CX:$CX,$B$206,рўйхат!$D:$D,$C155)</f>
        <v/>
      </c>
      <c r="AB155" s="36">
        <f>SUMIFS(рўйхат!AA:AA,рўйхат!$CX:$CX,$B$206,рўйхат!$D:$D,$C155)</f>
        <v/>
      </c>
      <c r="AC155" s="35">
        <f>SUMIFS(рўйхат!AB:AB,рўйхат!$CX:$CX,$B$206,рўйхат!$D:$D,$C155)</f>
        <v/>
      </c>
      <c r="AD155" s="36">
        <f>SUMIFS(рўйхат!AC:AC,рўйхат!$CX:$CX,$B$206,рўйхат!$D:$D,$C155)</f>
        <v/>
      </c>
      <c r="AE155" s="35">
        <f>SUMIFS(рўйхат!AD:AD,рўйхат!$CX:$CX,$B$206,рўйхат!$D:$D,$C155)</f>
        <v/>
      </c>
      <c r="AF155" s="36">
        <f>SUMIFS(рўйхат!AE:AE,рўйхат!$CX:$CX,$B$206,рўйхат!$D:$D,$C155)</f>
        <v/>
      </c>
      <c r="AG155" s="35">
        <f>SUMIFS(рўйхат!AH:AH,рўйхат!$CX:$CX,$B$206,рўйхат!$D:$D,$C155)</f>
        <v/>
      </c>
      <c r="AH155" s="36">
        <f>SUMIFS(рўйхат!AI:AI,рўйхат!$CX:$CX,$B$206,рўйхат!$D:$D,$C155)</f>
        <v/>
      </c>
      <c r="AI155" s="35">
        <f>SUMIFS(рўйхат!AJ:AJ,рўйхат!$CX:$CX,$B$206,рўйхат!$D:$D,$C155)</f>
        <v/>
      </c>
      <c r="AJ155" s="36">
        <f>SUMIFS(рўйхат!AK:AK,рўйхат!$CX:$CX,$B$206,рўйхат!$D:$D,$C155)</f>
        <v/>
      </c>
      <c r="AK155" s="35">
        <f>SUMIFS(рўйхат!AL:AL,рўйхат!$CX:$CX,$B$206,рўйхат!$D:$D,$C155)</f>
        <v/>
      </c>
      <c r="AL155" s="36">
        <f>SUMIFS(рўйхат!AM:AM,рўйхат!$CX:$CX,$B$206,рўйхат!$D:$D,$C155)</f>
        <v/>
      </c>
      <c r="AM155" s="77">
        <f>IFERROR(Q155/E155,0)</f>
        <v/>
      </c>
      <c r="AN155" s="77">
        <f>IFERROR(R155/F155,0)</f>
        <v/>
      </c>
      <c r="AO155" s="35">
        <f>SUMIFS(рўйхат!AX:AX,рўйхат!$CX:$CX,$B$206,рўйхат!$D:$D,$C155)</f>
        <v/>
      </c>
      <c r="AP155" s="36">
        <f>SUMIFS(рўйхат!AY:AY,рўйхат!$CX:$CX,$B$206,рўйхат!$D:$D,$C155)</f>
        <v/>
      </c>
      <c r="AQ155" s="35">
        <f>SUMIFS(рўйхат!AZ:AZ,рўйхат!$CX:$CX,$B$206,рўйхат!$D:$D,$C155)</f>
        <v/>
      </c>
      <c r="AR155" s="36">
        <f>SUMIFS(рўйхат!BA:BA,рўйхат!$CX:$CX,$B$206,рўйхат!$D:$D,$C155)</f>
        <v/>
      </c>
      <c r="AS155" s="35">
        <f>SUMIFS(рўйхат!BB:BB,рўйхат!$CX:$CX,$B$206,рўйхат!$D:$D,$C155)</f>
        <v/>
      </c>
      <c r="AT155" s="36">
        <f>SUMIFS(рўйхат!BC:BC,рўйхат!$CX:$CX,$B$206,рўйхат!$D:$D,$C155)</f>
        <v/>
      </c>
      <c r="AU155" s="35">
        <f>SUMIFS(рўйхат!BD:BD,рўйхат!$CX:$CX,$B$206,рўйхат!$D:$D,$C155)</f>
        <v/>
      </c>
      <c r="AV155" s="36">
        <f>SUMIFS(рўйхат!BE:BE,рўйхат!$CX:$CX,$B$206,рўйхат!$D:$D,$C155)</f>
        <v/>
      </c>
      <c r="AW155" s="35">
        <f>SUMIFS(рўйхат!BF:BF,рўйхат!$CX:$CX,$B$206,рўйхат!$D:$D,$C155)</f>
        <v/>
      </c>
      <c r="AX155" s="36">
        <f>SUMIFS(рўйхат!BG:BG,рўйхат!$CX:$CX,$B$206,рўйхат!$D:$D,$C155)</f>
        <v/>
      </c>
      <c r="AY155" s="35">
        <f>SUMIFS(рўйхат!BH:BH,рўйхат!$CX:$CX,$B$206,рўйхат!$D:$D,$C155)</f>
        <v/>
      </c>
      <c r="AZ155" s="36">
        <f>SUMIFS(рўйхат!BI:BI,рўйхат!$CX:$CX,$B$206,рўйхат!$D:$D,$C155)</f>
        <v/>
      </c>
      <c r="BA155" s="35">
        <f>SUMIFS(рўйхат!BJ:BJ,рўйхат!$CX:$CX,$B$206,рўйхат!$D:$D,$C155)</f>
        <v/>
      </c>
      <c r="BB155" s="36">
        <f>SUMIFS(рўйхат!BK:BK,рўйхат!$CX:$CX,$B$206,рўйхат!$D:$D,$C155)</f>
        <v/>
      </c>
      <c r="BC155" s="77">
        <f>IFERROR(AO155/E155,0)</f>
        <v/>
      </c>
      <c r="BD155" s="77">
        <f>IFERROR(AP155/F155,0)</f>
        <v/>
      </c>
      <c r="BE155" s="35">
        <f>SUMIFS(рўйхат!BL:BL,рўйхат!$CX:$CX,$B$206,рўйхат!$D:$D,$C155)</f>
        <v/>
      </c>
      <c r="BF155" s="36">
        <f>SUMIFS(рўйхат!BM:BM,рўйхат!$CX:$CX,$B$206,рўйхат!$D:$D,$C155)</f>
        <v/>
      </c>
      <c r="BG155" s="35">
        <f>SUMIFS(рўйхат!BN:BN,рўйхат!$CX:$CX,$B$206,рўйхат!$D:$D,$C155)</f>
        <v/>
      </c>
      <c r="BH155" s="36">
        <f>SUMIFS(рўйхат!BO:BO,рўйхат!$CX:$CX,$B$206,рўйхат!$D:$D,$C155)</f>
        <v/>
      </c>
      <c r="BI155" s="35">
        <f>SUMIFS(рўйхат!BP:BP,рўйхат!$CX:$CX,$B$206,рўйхат!$D:$D,$C155)</f>
        <v/>
      </c>
      <c r="BJ155" s="36">
        <f>SUMIFS(рўйхат!BQ:BQ,рўйхат!$CX:$CX,$B$206,рўйхат!$D:$D,$C155)</f>
        <v/>
      </c>
      <c r="BK155" s="35">
        <f>SUMIFS(рўйхат!BR:BR,рўйхат!$CX:$CX,$B$206,рўйхат!$D:$D,$C155)</f>
        <v/>
      </c>
      <c r="BL155" s="36">
        <f>SUMIFS(рўйхат!BS:BS,рўйхат!$CX:$CX,$B$206,рўйхат!$D:$D,$C155)</f>
        <v/>
      </c>
      <c r="BM155" s="35">
        <f>SUMIFS(рўйхат!BT:BT,рўйхат!$CX:$CX,$B$206,рўйхат!$D:$D,$C155)</f>
        <v/>
      </c>
      <c r="BN155" s="36">
        <f>SUMIFS(рўйхат!BU:BU,рўйхат!$CX:$CX,$B$206,рўйхат!$D:$D,$C155)</f>
        <v/>
      </c>
      <c r="BO155" s="35">
        <f>SUMIFS(рўйхат!BX:BX,рўйхат!$CX:$CX,$B$206,рўйхат!$D:$D,$C155)</f>
        <v/>
      </c>
      <c r="BP155" s="36">
        <f>SUMIFS(рўйхат!BY:BY,рўйхат!$CX:$CX,$B$206,рўйхат!$D:$D,$C155)</f>
        <v/>
      </c>
      <c r="BQ155" s="35">
        <f>SUMIFS(рўйхат!BZ:BZ,рўйхат!$CX:$CX,$B$206,рўйхат!$D:$D,$C155)</f>
        <v/>
      </c>
      <c r="BR155" s="36">
        <f>SUMIFS(рўйхат!CA:CA,рўйхат!$CX:$CX,$B$206,рўйхат!$D:$D,$C155)</f>
        <v/>
      </c>
      <c r="BS155" s="35">
        <f>SUMIFS(рўйхат!CB:CB,рўйхат!$CX:$CX,$B$206,рўйхат!$D:$D,$C155)</f>
        <v/>
      </c>
      <c r="BT155" s="36">
        <f>SUMIFS(рўйхат!CC:CC,рўйхат!$CX:$CX,$B$206,рўйхат!$D:$D,$C155)</f>
        <v/>
      </c>
      <c r="BU155" s="35">
        <f>SUMIFS(рўйхат!CD:CD,рўйхат!$CX:$CX,$B$206,рўйхат!$D:$D,$C155)</f>
        <v/>
      </c>
      <c r="BV155" s="36">
        <f>SUMIFS(рўйхат!CE:CE,рўйхат!$CX:$CX,$B$206,рўйхат!$D:$D,$C155)</f>
        <v/>
      </c>
      <c r="BW155" s="35">
        <f>SUMIFS(рўйхат!CH:CH,рўйхат!$CX:$CX,$B$206,рўйхат!$D:$D,$C155)</f>
        <v/>
      </c>
      <c r="BX155" s="36">
        <f>SUMIFS(рўйхат!CI:CI,рўйхат!$CX:$CX,$B$206,рўйхат!$D:$D,$C155)</f>
        <v/>
      </c>
      <c r="BY155" s="35">
        <f>SUMIFS(рўйхат!CJ:CJ,рўйхат!$CX:$CX,$B$206,рўйхат!$D:$D,$C155)</f>
        <v/>
      </c>
      <c r="BZ155" s="36">
        <f>SUMIFS(рўйхат!CK:CK,рўйхат!$CX:$CX,$B$206,рўйхат!$D:$D,$C155)</f>
        <v/>
      </c>
      <c r="CA155" s="35">
        <f>SUMIFS(рўйхат!CL:CL,рўйхат!$CX:$CX,$B$206,рўйхат!$D:$D,$C155)</f>
        <v/>
      </c>
      <c r="CB155" s="36">
        <f>SUMIFS(рўйхат!CM:CM,рўйхат!$CX:$CX,$B$206,рўйхат!$D:$D,$C155)</f>
        <v/>
      </c>
      <c r="CC155" s="35">
        <f>SUMIFS(рўйхат!CN:CN,рўйхат!$CX:$CX,$B$206,рўйхат!$D:$D,$C155)</f>
        <v/>
      </c>
      <c r="CD155" s="36">
        <f>SUMIFS(рўйхат!CO:CO,рўйхат!$CX:$CX,$B$206,рўйхат!$D:$D,$C155)</f>
        <v/>
      </c>
      <c r="CE155" s="77">
        <f>IFERROR(BE155/(Q155+BE155),0)</f>
        <v/>
      </c>
      <c r="CF155" s="78">
        <f>IFERROR(BF155/(R155+BF155),0)</f>
        <v/>
      </c>
    </row>
    <row r="156" hidden="1" outlineLevel="1" ht="30" customFormat="1" customHeight="1" s="8">
      <c r="A156" s="39" t="n"/>
      <c r="B156" s="50" t="n">
        <v>16</v>
      </c>
      <c r="C156" s="38" t="inlineStr">
        <is>
          <t>Давлат харидларида нарх таҳлили V2</t>
        </is>
      </c>
      <c r="D156" s="16" t="n"/>
      <c r="E156" s="35">
        <f>SUMIFS(рўйхат!F:F,рўйхат!$CX:$CX,$B$206,рўйхат!$D:$D,$C156)</f>
        <v/>
      </c>
      <c r="F156" s="36">
        <f>SUMIFS(рўйхат!G:G,рўйхат!$CX:$CX,$B$206,рўйхат!$D:$D,$C156)</f>
        <v/>
      </c>
      <c r="G156" s="35">
        <f>SUMIFS(рўйхат!H:H,рўйхат!$CX:$CX,$B$206,рўйхат!$D:$D,$C156)</f>
        <v/>
      </c>
      <c r="H156" s="36">
        <f>SUMIFS(рўйхат!I:I,рўйхат!$CX:$CX,$B$206,рўйхат!$D:$D,$C156)</f>
        <v/>
      </c>
      <c r="I156" s="35">
        <f>SUMIFS(рўйхат!J:J,рўйхат!$CX:$CX,$B$206,рўйхат!$D:$D,$C156)</f>
        <v/>
      </c>
      <c r="J156" s="36">
        <f>SUMIFS(рўйхат!K:K,рўйхат!$CX:$CX,$B$206,рўйхат!$D:$D,$C156)</f>
        <v/>
      </c>
      <c r="K156" s="35">
        <f>SUMIFS(рўйхат!L:L,рўйхат!$CX:$CX,$B$206,рўйхат!$D:$D,$C156)</f>
        <v/>
      </c>
      <c r="L156" s="36">
        <f>SUMIFS(рўйхат!M:M,рўйхат!$CX:$CX,$B$206,рўйхат!$D:$D,$C156)</f>
        <v/>
      </c>
      <c r="M156" s="35">
        <f>SUMIFS(рўйхат!N:N,рўйхат!$CX:$CX,$B$206,рўйхат!$D:$D,$C156)</f>
        <v/>
      </c>
      <c r="N156" s="36">
        <f>SUMIFS(рўйхат!O:O,рўйхат!$CX:$CX,$B$206,рўйхат!$D:$D,$C156)</f>
        <v/>
      </c>
      <c r="O156" s="34">
        <f>IFERROR(M156/E156,0)</f>
        <v/>
      </c>
      <c r="P156" s="34">
        <f>IFERROR(N156/F156,0)</f>
        <v/>
      </c>
      <c r="Q156" s="35">
        <f>SUMIFS(рўйхат!P:P,рўйхат!$CX:$CX,$B$206,рўйхат!$D:$D,$C156)</f>
        <v/>
      </c>
      <c r="R156" s="36">
        <f>SUMIFS(рўйхат!Q:Q,рўйхат!$CX:$CX,$B$206,рўйхат!$D:$D,$C156)</f>
        <v/>
      </c>
      <c r="S156" s="35">
        <f>SUMIFS(рўйхат!R:R,рўйхат!$CX:$CX,$B$206,рўйхат!$D:$D,$C156)</f>
        <v/>
      </c>
      <c r="T156" s="36">
        <f>SUMIFS(рўйхат!S:S,рўйхат!$CX:$CX,$B$206,рўйхат!$D:$D,$C156)</f>
        <v/>
      </c>
      <c r="U156" s="35">
        <f>SUMIFS(рўйхат!T:T,рўйхат!$CX:$CX,$B$206,рўйхат!$D:$D,$C156)</f>
        <v/>
      </c>
      <c r="V156" s="36">
        <f>SUMIFS(рўйхат!U:U,рўйхат!$CX:$CX,$B$206,рўйхат!$D:$D,$C156)</f>
        <v/>
      </c>
      <c r="W156" s="35">
        <f>SUMIFS(рўйхат!V:V,рўйхат!$CX:$CX,$B$206,рўйхат!$D:$D,$C156)</f>
        <v/>
      </c>
      <c r="X156" s="36">
        <f>SUMIFS(рўйхат!W:W,рўйхат!$CX:$CX,$B$206,рўйхат!$D:$D,$C156)</f>
        <v/>
      </c>
      <c r="Y156" s="35">
        <f>SUMIFS(рўйхат!X:X,рўйхат!$CX:$CX,$B$206,рўйхат!$D:$D,$C156)</f>
        <v/>
      </c>
      <c r="Z156" s="36">
        <f>SUMIFS(рўйхат!Y:Y,рўйхат!$CX:$CX,$B$206,рўйхат!$D:$D,$C156)</f>
        <v/>
      </c>
      <c r="AA156" s="35">
        <f>SUMIFS(рўйхат!Z:Z,рўйхат!$CX:$CX,$B$206,рўйхат!$D:$D,$C156)</f>
        <v/>
      </c>
      <c r="AB156" s="36">
        <f>SUMIFS(рўйхат!AA:AA,рўйхат!$CX:$CX,$B$206,рўйхат!$D:$D,$C156)</f>
        <v/>
      </c>
      <c r="AC156" s="35">
        <f>SUMIFS(рўйхат!AB:AB,рўйхат!$CX:$CX,$B$206,рўйхат!$D:$D,$C156)</f>
        <v/>
      </c>
      <c r="AD156" s="36">
        <f>SUMIFS(рўйхат!AC:AC,рўйхат!$CX:$CX,$B$206,рўйхат!$D:$D,$C156)</f>
        <v/>
      </c>
      <c r="AE156" s="35">
        <f>SUMIFS(рўйхат!AD:AD,рўйхат!$CX:$CX,$B$206,рўйхат!$D:$D,$C156)</f>
        <v/>
      </c>
      <c r="AF156" s="36">
        <f>SUMIFS(рўйхат!AE:AE,рўйхат!$CX:$CX,$B$206,рўйхат!$D:$D,$C156)</f>
        <v/>
      </c>
      <c r="AG156" s="35">
        <f>SUMIFS(рўйхат!AH:AH,рўйхат!$CX:$CX,$B$206,рўйхат!$D:$D,$C156)</f>
        <v/>
      </c>
      <c r="AH156" s="36">
        <f>SUMIFS(рўйхат!AI:AI,рўйхат!$CX:$CX,$B$206,рўйхат!$D:$D,$C156)</f>
        <v/>
      </c>
      <c r="AI156" s="35">
        <f>SUMIFS(рўйхат!AJ:AJ,рўйхат!$CX:$CX,$B$206,рўйхат!$D:$D,$C156)</f>
        <v/>
      </c>
      <c r="AJ156" s="36">
        <f>SUMIFS(рўйхат!AK:AK,рўйхат!$CX:$CX,$B$206,рўйхат!$D:$D,$C156)</f>
        <v/>
      </c>
      <c r="AK156" s="35">
        <f>SUMIFS(рўйхат!AL:AL,рўйхат!$CX:$CX,$B$206,рўйхат!$D:$D,$C156)</f>
        <v/>
      </c>
      <c r="AL156" s="36">
        <f>SUMIFS(рўйхат!AM:AM,рўйхат!$CX:$CX,$B$206,рўйхат!$D:$D,$C156)</f>
        <v/>
      </c>
      <c r="AM156" s="77">
        <f>IFERROR(Q156/E156,0)</f>
        <v/>
      </c>
      <c r="AN156" s="77">
        <f>IFERROR(R156/F156,0)</f>
        <v/>
      </c>
      <c r="AO156" s="35">
        <f>SUMIFS(рўйхат!AX:AX,рўйхат!$CX:$CX,$B$206,рўйхат!$D:$D,$C156)</f>
        <v/>
      </c>
      <c r="AP156" s="36">
        <f>SUMIFS(рўйхат!AY:AY,рўйхат!$CX:$CX,$B$206,рўйхат!$D:$D,$C156)</f>
        <v/>
      </c>
      <c r="AQ156" s="35">
        <f>SUMIFS(рўйхат!AZ:AZ,рўйхат!$CX:$CX,$B$206,рўйхат!$D:$D,$C156)</f>
        <v/>
      </c>
      <c r="AR156" s="36">
        <f>SUMIFS(рўйхат!BA:BA,рўйхат!$CX:$CX,$B$206,рўйхат!$D:$D,$C156)</f>
        <v/>
      </c>
      <c r="AS156" s="35">
        <f>SUMIFS(рўйхат!BB:BB,рўйхат!$CX:$CX,$B$206,рўйхат!$D:$D,$C156)</f>
        <v/>
      </c>
      <c r="AT156" s="36">
        <f>SUMIFS(рўйхат!BC:BC,рўйхат!$CX:$CX,$B$206,рўйхат!$D:$D,$C156)</f>
        <v/>
      </c>
      <c r="AU156" s="35">
        <f>SUMIFS(рўйхат!BD:BD,рўйхат!$CX:$CX,$B$206,рўйхат!$D:$D,$C156)</f>
        <v/>
      </c>
      <c r="AV156" s="36">
        <f>SUMIFS(рўйхат!BE:BE,рўйхат!$CX:$CX,$B$206,рўйхат!$D:$D,$C156)</f>
        <v/>
      </c>
      <c r="AW156" s="35">
        <f>SUMIFS(рўйхат!BF:BF,рўйхат!$CX:$CX,$B$206,рўйхат!$D:$D,$C156)</f>
        <v/>
      </c>
      <c r="AX156" s="36">
        <f>SUMIFS(рўйхат!BG:BG,рўйхат!$CX:$CX,$B$206,рўйхат!$D:$D,$C156)</f>
        <v/>
      </c>
      <c r="AY156" s="35">
        <f>SUMIFS(рўйхат!BH:BH,рўйхат!$CX:$CX,$B$206,рўйхат!$D:$D,$C156)</f>
        <v/>
      </c>
      <c r="AZ156" s="36">
        <f>SUMIFS(рўйхат!BI:BI,рўйхат!$CX:$CX,$B$206,рўйхат!$D:$D,$C156)</f>
        <v/>
      </c>
      <c r="BA156" s="35">
        <f>SUMIFS(рўйхат!BJ:BJ,рўйхат!$CX:$CX,$B$206,рўйхат!$D:$D,$C156)</f>
        <v/>
      </c>
      <c r="BB156" s="36">
        <f>SUMIFS(рўйхат!BK:BK,рўйхат!$CX:$CX,$B$206,рўйхат!$D:$D,$C156)</f>
        <v/>
      </c>
      <c r="BC156" s="77">
        <f>IFERROR(AO156/E156,0)</f>
        <v/>
      </c>
      <c r="BD156" s="77">
        <f>IFERROR(AP156/F156,0)</f>
        <v/>
      </c>
      <c r="BE156" s="35">
        <f>SUMIFS(рўйхат!BL:BL,рўйхат!$CX:$CX,$B$206,рўйхат!$D:$D,$C156)</f>
        <v/>
      </c>
      <c r="BF156" s="36">
        <f>SUMIFS(рўйхат!BM:BM,рўйхат!$CX:$CX,$B$206,рўйхат!$D:$D,$C156)</f>
        <v/>
      </c>
      <c r="BG156" s="35">
        <f>SUMIFS(рўйхат!BN:BN,рўйхат!$CX:$CX,$B$206,рўйхат!$D:$D,$C156)</f>
        <v/>
      </c>
      <c r="BH156" s="36">
        <f>SUMIFS(рўйхат!BO:BO,рўйхат!$CX:$CX,$B$206,рўйхат!$D:$D,$C156)</f>
        <v/>
      </c>
      <c r="BI156" s="35">
        <f>SUMIFS(рўйхат!BP:BP,рўйхат!$CX:$CX,$B$206,рўйхат!$D:$D,$C156)</f>
        <v/>
      </c>
      <c r="BJ156" s="36">
        <f>SUMIFS(рўйхат!BQ:BQ,рўйхат!$CX:$CX,$B$206,рўйхат!$D:$D,$C156)</f>
        <v/>
      </c>
      <c r="BK156" s="35">
        <f>SUMIFS(рўйхат!BR:BR,рўйхат!$CX:$CX,$B$206,рўйхат!$D:$D,$C156)</f>
        <v/>
      </c>
      <c r="BL156" s="36">
        <f>SUMIFS(рўйхат!BS:BS,рўйхат!$CX:$CX,$B$206,рўйхат!$D:$D,$C156)</f>
        <v/>
      </c>
      <c r="BM156" s="35">
        <f>SUMIFS(рўйхат!BT:BT,рўйхат!$CX:$CX,$B$206,рўйхат!$D:$D,$C156)</f>
        <v/>
      </c>
      <c r="BN156" s="36">
        <f>SUMIFS(рўйхат!BU:BU,рўйхат!$CX:$CX,$B$206,рўйхат!$D:$D,$C156)</f>
        <v/>
      </c>
      <c r="BO156" s="35">
        <f>SUMIFS(рўйхат!BX:BX,рўйхат!$CX:$CX,$B$206,рўйхат!$D:$D,$C156)</f>
        <v/>
      </c>
      <c r="BP156" s="36">
        <f>SUMIFS(рўйхат!BY:BY,рўйхат!$CX:$CX,$B$206,рўйхат!$D:$D,$C156)</f>
        <v/>
      </c>
      <c r="BQ156" s="35">
        <f>SUMIFS(рўйхат!BZ:BZ,рўйхат!$CX:$CX,$B$206,рўйхат!$D:$D,$C156)</f>
        <v/>
      </c>
      <c r="BR156" s="36">
        <f>SUMIFS(рўйхат!CA:CA,рўйхат!$CX:$CX,$B$206,рўйхат!$D:$D,$C156)</f>
        <v/>
      </c>
      <c r="BS156" s="35">
        <f>SUMIFS(рўйхат!CB:CB,рўйхат!$CX:$CX,$B$206,рўйхат!$D:$D,$C156)</f>
        <v/>
      </c>
      <c r="BT156" s="36">
        <f>SUMIFS(рўйхат!CC:CC,рўйхат!$CX:$CX,$B$206,рўйхат!$D:$D,$C156)</f>
        <v/>
      </c>
      <c r="BU156" s="35">
        <f>SUMIFS(рўйхат!CD:CD,рўйхат!$CX:$CX,$B$206,рўйхат!$D:$D,$C156)</f>
        <v/>
      </c>
      <c r="BV156" s="36">
        <f>SUMIFS(рўйхат!CE:CE,рўйхат!$CX:$CX,$B$206,рўйхат!$D:$D,$C156)</f>
        <v/>
      </c>
      <c r="BW156" s="35">
        <f>SUMIFS(рўйхат!CH:CH,рўйхат!$CX:$CX,$B$206,рўйхат!$D:$D,$C156)</f>
        <v/>
      </c>
      <c r="BX156" s="36">
        <f>SUMIFS(рўйхат!CI:CI,рўйхат!$CX:$CX,$B$206,рўйхат!$D:$D,$C156)</f>
        <v/>
      </c>
      <c r="BY156" s="35">
        <f>SUMIFS(рўйхат!CJ:CJ,рўйхат!$CX:$CX,$B$206,рўйхат!$D:$D,$C156)</f>
        <v/>
      </c>
      <c r="BZ156" s="36">
        <f>SUMIFS(рўйхат!CK:CK,рўйхат!$CX:$CX,$B$206,рўйхат!$D:$D,$C156)</f>
        <v/>
      </c>
      <c r="CA156" s="35">
        <f>SUMIFS(рўйхат!CL:CL,рўйхат!$CX:$CX,$B$206,рўйхат!$D:$D,$C156)</f>
        <v/>
      </c>
      <c r="CB156" s="36">
        <f>SUMIFS(рўйхат!CM:CM,рўйхат!$CX:$CX,$B$206,рўйхат!$D:$D,$C156)</f>
        <v/>
      </c>
      <c r="CC156" s="35">
        <f>SUMIFS(рўйхат!CN:CN,рўйхат!$CX:$CX,$B$206,рўйхат!$D:$D,$C156)</f>
        <v/>
      </c>
      <c r="CD156" s="36">
        <f>SUMIFS(рўйхат!CO:CO,рўйхат!$CX:$CX,$B$206,рўйхат!$D:$D,$C156)</f>
        <v/>
      </c>
      <c r="CE156" s="77">
        <f>IFERROR(BE156/(Q156+BE156),0)</f>
        <v/>
      </c>
      <c r="CF156" s="78">
        <f>IFERROR(BF156/(R156+BF156),0)</f>
        <v/>
      </c>
    </row>
    <row r="157" hidden="1" outlineLevel="1" ht="30" customFormat="1" customHeight="1" s="8">
      <c r="A157" s="33" t="n"/>
      <c r="B157" s="50" t="n">
        <v>17</v>
      </c>
      <c r="C157" s="38" t="inlineStr">
        <is>
          <t>Давлат ҳизматчилари корхоналари</t>
        </is>
      </c>
      <c r="D157" s="16" t="n"/>
      <c r="E157" s="35">
        <f>SUMIFS(рўйхат!F:F,рўйхат!$CX:$CX,$B$206,рўйхат!$D:$D,$C157)</f>
        <v/>
      </c>
      <c r="F157" s="36">
        <f>SUMIFS(рўйхат!G:G,рўйхат!$CX:$CX,$B$206,рўйхат!$D:$D,$C157)</f>
        <v/>
      </c>
      <c r="G157" s="35">
        <f>SUMIFS(рўйхат!H:H,рўйхат!$CX:$CX,$B$206,рўйхат!$D:$D,$C157)</f>
        <v/>
      </c>
      <c r="H157" s="36">
        <f>SUMIFS(рўйхат!I:I,рўйхат!$CX:$CX,$B$206,рўйхат!$D:$D,$C157)</f>
        <v/>
      </c>
      <c r="I157" s="35">
        <f>SUMIFS(рўйхат!J:J,рўйхат!$CX:$CX,$B$206,рўйхат!$D:$D,$C157)</f>
        <v/>
      </c>
      <c r="J157" s="36">
        <f>SUMIFS(рўйхат!K:K,рўйхат!$CX:$CX,$B$206,рўйхат!$D:$D,$C157)</f>
        <v/>
      </c>
      <c r="K157" s="35">
        <f>SUMIFS(рўйхат!L:L,рўйхат!$CX:$CX,$B$206,рўйхат!$D:$D,$C157)</f>
        <v/>
      </c>
      <c r="L157" s="36">
        <f>SUMIFS(рўйхат!M:M,рўйхат!$CX:$CX,$B$206,рўйхат!$D:$D,$C157)</f>
        <v/>
      </c>
      <c r="M157" s="35">
        <f>SUMIFS(рўйхат!N:N,рўйхат!$CX:$CX,$B$206,рўйхат!$D:$D,$C157)</f>
        <v/>
      </c>
      <c r="N157" s="36">
        <f>SUMIFS(рўйхат!O:O,рўйхат!$CX:$CX,$B$206,рўйхат!$D:$D,$C157)</f>
        <v/>
      </c>
      <c r="O157" s="34">
        <f>IFERROR(M157/E157,0)</f>
        <v/>
      </c>
      <c r="P157" s="34">
        <f>IFERROR(N157/F157,0)</f>
        <v/>
      </c>
      <c r="Q157" s="35">
        <f>SUMIFS(рўйхат!P:P,рўйхат!$CX:$CX,$B$206,рўйхат!$D:$D,$C157)</f>
        <v/>
      </c>
      <c r="R157" s="36">
        <f>SUMIFS(рўйхат!Q:Q,рўйхат!$CX:$CX,$B$206,рўйхат!$D:$D,$C157)</f>
        <v/>
      </c>
      <c r="S157" s="35">
        <f>SUMIFS(рўйхат!R:R,рўйхат!$CX:$CX,$B$206,рўйхат!$D:$D,$C157)</f>
        <v/>
      </c>
      <c r="T157" s="36">
        <f>SUMIFS(рўйхат!S:S,рўйхат!$CX:$CX,$B$206,рўйхат!$D:$D,$C157)</f>
        <v/>
      </c>
      <c r="U157" s="35">
        <f>SUMIFS(рўйхат!T:T,рўйхат!$CX:$CX,$B$206,рўйхат!$D:$D,$C157)</f>
        <v/>
      </c>
      <c r="V157" s="36">
        <f>SUMIFS(рўйхат!U:U,рўйхат!$CX:$CX,$B$206,рўйхат!$D:$D,$C157)</f>
        <v/>
      </c>
      <c r="W157" s="35">
        <f>SUMIFS(рўйхат!V:V,рўйхат!$CX:$CX,$B$206,рўйхат!$D:$D,$C157)</f>
        <v/>
      </c>
      <c r="X157" s="36">
        <f>SUMIFS(рўйхат!W:W,рўйхат!$CX:$CX,$B$206,рўйхат!$D:$D,$C157)</f>
        <v/>
      </c>
      <c r="Y157" s="35">
        <f>SUMIFS(рўйхат!X:X,рўйхат!$CX:$CX,$B$206,рўйхат!$D:$D,$C157)</f>
        <v/>
      </c>
      <c r="Z157" s="36">
        <f>SUMIFS(рўйхат!Y:Y,рўйхат!$CX:$CX,$B$206,рўйхат!$D:$D,$C157)</f>
        <v/>
      </c>
      <c r="AA157" s="35">
        <f>SUMIFS(рўйхат!Z:Z,рўйхат!$CX:$CX,$B$206,рўйхат!$D:$D,$C157)</f>
        <v/>
      </c>
      <c r="AB157" s="36">
        <f>SUMIFS(рўйхат!AA:AA,рўйхат!$CX:$CX,$B$206,рўйхат!$D:$D,$C157)</f>
        <v/>
      </c>
      <c r="AC157" s="35">
        <f>SUMIFS(рўйхат!AB:AB,рўйхат!$CX:$CX,$B$206,рўйхат!$D:$D,$C157)</f>
        <v/>
      </c>
      <c r="AD157" s="36">
        <f>SUMIFS(рўйхат!AC:AC,рўйхат!$CX:$CX,$B$206,рўйхат!$D:$D,$C157)</f>
        <v/>
      </c>
      <c r="AE157" s="35">
        <f>SUMIFS(рўйхат!AD:AD,рўйхат!$CX:$CX,$B$206,рўйхат!$D:$D,$C157)</f>
        <v/>
      </c>
      <c r="AF157" s="36">
        <f>SUMIFS(рўйхат!AE:AE,рўйхат!$CX:$CX,$B$206,рўйхат!$D:$D,$C157)</f>
        <v/>
      </c>
      <c r="AG157" s="35">
        <f>SUMIFS(рўйхат!AH:AH,рўйхат!$CX:$CX,$B$206,рўйхат!$D:$D,$C157)</f>
        <v/>
      </c>
      <c r="AH157" s="36">
        <f>SUMIFS(рўйхат!AI:AI,рўйхат!$CX:$CX,$B$206,рўйхат!$D:$D,$C157)</f>
        <v/>
      </c>
      <c r="AI157" s="35">
        <f>SUMIFS(рўйхат!AJ:AJ,рўйхат!$CX:$CX,$B$206,рўйхат!$D:$D,$C157)</f>
        <v/>
      </c>
      <c r="AJ157" s="36">
        <f>SUMIFS(рўйхат!AK:AK,рўйхат!$CX:$CX,$B$206,рўйхат!$D:$D,$C157)</f>
        <v/>
      </c>
      <c r="AK157" s="35">
        <f>SUMIFS(рўйхат!AL:AL,рўйхат!$CX:$CX,$B$206,рўйхат!$D:$D,$C157)</f>
        <v/>
      </c>
      <c r="AL157" s="36">
        <f>SUMIFS(рўйхат!AM:AM,рўйхат!$CX:$CX,$B$206,рўйхат!$D:$D,$C157)</f>
        <v/>
      </c>
      <c r="AM157" s="77">
        <f>IFERROR(Q157/E157,0)</f>
        <v/>
      </c>
      <c r="AN157" s="77">
        <f>IFERROR(R157/F157,0)</f>
        <v/>
      </c>
      <c r="AO157" s="35">
        <f>SUMIFS(рўйхат!AX:AX,рўйхат!$CX:$CX,$B$206,рўйхат!$D:$D,$C157)</f>
        <v/>
      </c>
      <c r="AP157" s="36">
        <f>SUMIFS(рўйхат!AY:AY,рўйхат!$CX:$CX,$B$206,рўйхат!$D:$D,$C157)</f>
        <v/>
      </c>
      <c r="AQ157" s="35">
        <f>SUMIFS(рўйхат!AZ:AZ,рўйхат!$CX:$CX,$B$206,рўйхат!$D:$D,$C157)</f>
        <v/>
      </c>
      <c r="AR157" s="36">
        <f>SUMIFS(рўйхат!BA:BA,рўйхат!$CX:$CX,$B$206,рўйхат!$D:$D,$C157)</f>
        <v/>
      </c>
      <c r="AS157" s="35">
        <f>SUMIFS(рўйхат!BB:BB,рўйхат!$CX:$CX,$B$206,рўйхат!$D:$D,$C157)</f>
        <v/>
      </c>
      <c r="AT157" s="36">
        <f>SUMIFS(рўйхат!BC:BC,рўйхат!$CX:$CX,$B$206,рўйхат!$D:$D,$C157)</f>
        <v/>
      </c>
      <c r="AU157" s="35">
        <f>SUMIFS(рўйхат!BD:BD,рўйхат!$CX:$CX,$B$206,рўйхат!$D:$D,$C157)</f>
        <v/>
      </c>
      <c r="AV157" s="36">
        <f>SUMIFS(рўйхат!BE:BE,рўйхат!$CX:$CX,$B$206,рўйхат!$D:$D,$C157)</f>
        <v/>
      </c>
      <c r="AW157" s="35">
        <f>SUMIFS(рўйхат!BF:BF,рўйхат!$CX:$CX,$B$206,рўйхат!$D:$D,$C157)</f>
        <v/>
      </c>
      <c r="AX157" s="36">
        <f>SUMIFS(рўйхат!BG:BG,рўйхат!$CX:$CX,$B$206,рўйхат!$D:$D,$C157)</f>
        <v/>
      </c>
      <c r="AY157" s="35">
        <f>SUMIFS(рўйхат!BH:BH,рўйхат!$CX:$CX,$B$206,рўйхат!$D:$D,$C157)</f>
        <v/>
      </c>
      <c r="AZ157" s="36">
        <f>SUMIFS(рўйхат!BI:BI,рўйхат!$CX:$CX,$B$206,рўйхат!$D:$D,$C157)</f>
        <v/>
      </c>
      <c r="BA157" s="35">
        <f>SUMIFS(рўйхат!BJ:BJ,рўйхат!$CX:$CX,$B$206,рўйхат!$D:$D,$C157)</f>
        <v/>
      </c>
      <c r="BB157" s="36">
        <f>SUMIFS(рўйхат!BK:BK,рўйхат!$CX:$CX,$B$206,рўйхат!$D:$D,$C157)</f>
        <v/>
      </c>
      <c r="BC157" s="77">
        <f>IFERROR(AO157/E157,0)</f>
        <v/>
      </c>
      <c r="BD157" s="77">
        <f>IFERROR(AP157/F157,0)</f>
        <v/>
      </c>
      <c r="BE157" s="35">
        <f>SUMIFS(рўйхат!BL:BL,рўйхат!$CX:$CX,$B$206,рўйхат!$D:$D,$C157)</f>
        <v/>
      </c>
      <c r="BF157" s="36">
        <f>SUMIFS(рўйхат!BM:BM,рўйхат!$CX:$CX,$B$206,рўйхат!$D:$D,$C157)</f>
        <v/>
      </c>
      <c r="BG157" s="35">
        <f>SUMIFS(рўйхат!BN:BN,рўйхат!$CX:$CX,$B$206,рўйхат!$D:$D,$C157)</f>
        <v/>
      </c>
      <c r="BH157" s="36">
        <f>SUMIFS(рўйхат!BO:BO,рўйхат!$CX:$CX,$B$206,рўйхат!$D:$D,$C157)</f>
        <v/>
      </c>
      <c r="BI157" s="35">
        <f>SUMIFS(рўйхат!BP:BP,рўйхат!$CX:$CX,$B$206,рўйхат!$D:$D,$C157)</f>
        <v/>
      </c>
      <c r="BJ157" s="36">
        <f>SUMIFS(рўйхат!BQ:BQ,рўйхат!$CX:$CX,$B$206,рўйхат!$D:$D,$C157)</f>
        <v/>
      </c>
      <c r="BK157" s="35">
        <f>SUMIFS(рўйхат!BR:BR,рўйхат!$CX:$CX,$B$206,рўйхат!$D:$D,$C157)</f>
        <v/>
      </c>
      <c r="BL157" s="36">
        <f>SUMIFS(рўйхат!BS:BS,рўйхат!$CX:$CX,$B$206,рўйхат!$D:$D,$C157)</f>
        <v/>
      </c>
      <c r="BM157" s="35">
        <f>SUMIFS(рўйхат!BT:BT,рўйхат!$CX:$CX,$B$206,рўйхат!$D:$D,$C157)</f>
        <v/>
      </c>
      <c r="BN157" s="36">
        <f>SUMIFS(рўйхат!BU:BU,рўйхат!$CX:$CX,$B$206,рўйхат!$D:$D,$C157)</f>
        <v/>
      </c>
      <c r="BO157" s="35">
        <f>SUMIFS(рўйхат!BX:BX,рўйхат!$CX:$CX,$B$206,рўйхат!$D:$D,$C157)</f>
        <v/>
      </c>
      <c r="BP157" s="36">
        <f>SUMIFS(рўйхат!BY:BY,рўйхат!$CX:$CX,$B$206,рўйхат!$D:$D,$C157)</f>
        <v/>
      </c>
      <c r="BQ157" s="35">
        <f>SUMIFS(рўйхат!BZ:BZ,рўйхат!$CX:$CX,$B$206,рўйхат!$D:$D,$C157)</f>
        <v/>
      </c>
      <c r="BR157" s="36">
        <f>SUMIFS(рўйхат!CA:CA,рўйхат!$CX:$CX,$B$206,рўйхат!$D:$D,$C157)</f>
        <v/>
      </c>
      <c r="BS157" s="35">
        <f>SUMIFS(рўйхат!CB:CB,рўйхат!$CX:$CX,$B$206,рўйхат!$D:$D,$C157)</f>
        <v/>
      </c>
      <c r="BT157" s="36">
        <f>SUMIFS(рўйхат!CC:CC,рўйхат!$CX:$CX,$B$206,рўйхат!$D:$D,$C157)</f>
        <v/>
      </c>
      <c r="BU157" s="35">
        <f>SUMIFS(рўйхат!CD:CD,рўйхат!$CX:$CX,$B$206,рўйхат!$D:$D,$C157)</f>
        <v/>
      </c>
      <c r="BV157" s="36">
        <f>SUMIFS(рўйхат!CE:CE,рўйхат!$CX:$CX,$B$206,рўйхат!$D:$D,$C157)</f>
        <v/>
      </c>
      <c r="BW157" s="35">
        <f>SUMIFS(рўйхат!CH:CH,рўйхат!$CX:$CX,$B$206,рўйхат!$D:$D,$C157)</f>
        <v/>
      </c>
      <c r="BX157" s="36">
        <f>SUMIFS(рўйхат!CI:CI,рўйхат!$CX:$CX,$B$206,рўйхат!$D:$D,$C157)</f>
        <v/>
      </c>
      <c r="BY157" s="35">
        <f>SUMIFS(рўйхат!CJ:CJ,рўйхат!$CX:$CX,$B$206,рўйхат!$D:$D,$C157)</f>
        <v/>
      </c>
      <c r="BZ157" s="36">
        <f>SUMIFS(рўйхат!CK:CK,рўйхат!$CX:$CX,$B$206,рўйхат!$D:$D,$C157)</f>
        <v/>
      </c>
      <c r="CA157" s="35">
        <f>SUMIFS(рўйхат!CL:CL,рўйхат!$CX:$CX,$B$206,рўйхат!$D:$D,$C157)</f>
        <v/>
      </c>
      <c r="CB157" s="36">
        <f>SUMIFS(рўйхат!CM:CM,рўйхат!$CX:$CX,$B$206,рўйхат!$D:$D,$C157)</f>
        <v/>
      </c>
      <c r="CC157" s="35">
        <f>SUMIFS(рўйхат!CN:CN,рўйхат!$CX:$CX,$B$206,рўйхат!$D:$D,$C157)</f>
        <v/>
      </c>
      <c r="CD157" s="36">
        <f>SUMIFS(рўйхат!CO:CO,рўйхат!$CX:$CX,$B$206,рўйхат!$D:$D,$C157)</f>
        <v/>
      </c>
      <c r="CE157" s="77">
        <f>IFERROR(BE157/(Q157+BE157),0)</f>
        <v/>
      </c>
      <c r="CF157" s="78">
        <f>IFERROR(BF157/(R157+BF157),0)</f>
        <v/>
      </c>
    </row>
    <row r="158" hidden="1" outlineLevel="1" ht="30" customFormat="1" customHeight="1" s="8">
      <c r="A158" s="39" t="n"/>
      <c r="B158" s="50" t="n">
        <v>18</v>
      </c>
      <c r="C158" s="131" t="inlineStr">
        <is>
          <t>Ер қаридан фойдаланувчи субъектларнинг таҳлили</t>
        </is>
      </c>
      <c r="D158" s="16" t="n"/>
      <c r="E158" s="35">
        <f>SUMIFS(рўйхат!F:F,рўйхат!$CX:$CX,$B$206,рўйхат!$D:$D,$C158)</f>
        <v/>
      </c>
      <c r="F158" s="36">
        <f>SUMIFS(рўйхат!G:G,рўйхат!$CX:$CX,$B$206,рўйхат!$D:$D,$C158)</f>
        <v/>
      </c>
      <c r="G158" s="35">
        <f>SUMIFS(рўйхат!H:H,рўйхат!$CX:$CX,$B$206,рўйхат!$D:$D,$C158)</f>
        <v/>
      </c>
      <c r="H158" s="36">
        <f>SUMIFS(рўйхат!I:I,рўйхат!$CX:$CX,$B$206,рўйхат!$D:$D,$C158)</f>
        <v/>
      </c>
      <c r="I158" s="35">
        <f>SUMIFS(рўйхат!J:J,рўйхат!$CX:$CX,$B$206,рўйхат!$D:$D,$C158)</f>
        <v/>
      </c>
      <c r="J158" s="36">
        <f>SUMIFS(рўйхат!K:K,рўйхат!$CX:$CX,$B$206,рўйхат!$D:$D,$C158)</f>
        <v/>
      </c>
      <c r="K158" s="35">
        <f>SUMIFS(рўйхат!L:L,рўйхат!$CX:$CX,$B$206,рўйхат!$D:$D,$C158)</f>
        <v/>
      </c>
      <c r="L158" s="36">
        <f>SUMIFS(рўйхат!M:M,рўйхат!$CX:$CX,$B$206,рўйхат!$D:$D,$C158)</f>
        <v/>
      </c>
      <c r="M158" s="35">
        <f>SUMIFS(рўйхат!N:N,рўйхат!$CX:$CX,$B$206,рўйхат!$D:$D,$C158)</f>
        <v/>
      </c>
      <c r="N158" s="36">
        <f>SUMIFS(рўйхат!O:O,рўйхат!$CX:$CX,$B$206,рўйхат!$D:$D,$C158)</f>
        <v/>
      </c>
      <c r="O158" s="34">
        <f>IFERROR(M158/E158,0)</f>
        <v/>
      </c>
      <c r="P158" s="34">
        <f>IFERROR(N158/F158,0)</f>
        <v/>
      </c>
      <c r="Q158" s="35">
        <f>SUMIFS(рўйхат!P:P,рўйхат!$CX:$CX,$B$206,рўйхат!$D:$D,$C158)</f>
        <v/>
      </c>
      <c r="R158" s="36">
        <f>SUMIFS(рўйхат!Q:Q,рўйхат!$CX:$CX,$B$206,рўйхат!$D:$D,$C158)</f>
        <v/>
      </c>
      <c r="S158" s="35">
        <f>SUMIFS(рўйхат!R:R,рўйхат!$CX:$CX,$B$206,рўйхат!$D:$D,$C158)</f>
        <v/>
      </c>
      <c r="T158" s="36">
        <f>SUMIFS(рўйхат!S:S,рўйхат!$CX:$CX,$B$206,рўйхат!$D:$D,$C158)</f>
        <v/>
      </c>
      <c r="U158" s="35">
        <f>SUMIFS(рўйхат!T:T,рўйхат!$CX:$CX,$B$206,рўйхат!$D:$D,$C158)</f>
        <v/>
      </c>
      <c r="V158" s="36">
        <f>SUMIFS(рўйхат!U:U,рўйхат!$CX:$CX,$B$206,рўйхат!$D:$D,$C158)</f>
        <v/>
      </c>
      <c r="W158" s="35">
        <f>SUMIFS(рўйхат!V:V,рўйхат!$CX:$CX,$B$206,рўйхат!$D:$D,$C158)</f>
        <v/>
      </c>
      <c r="X158" s="36">
        <f>SUMIFS(рўйхат!W:W,рўйхат!$CX:$CX,$B$206,рўйхат!$D:$D,$C158)</f>
        <v/>
      </c>
      <c r="Y158" s="35">
        <f>SUMIFS(рўйхат!X:X,рўйхат!$CX:$CX,$B$206,рўйхат!$D:$D,$C158)</f>
        <v/>
      </c>
      <c r="Z158" s="36">
        <f>SUMIFS(рўйхат!Y:Y,рўйхат!$CX:$CX,$B$206,рўйхат!$D:$D,$C158)</f>
        <v/>
      </c>
      <c r="AA158" s="35">
        <f>SUMIFS(рўйхат!Z:Z,рўйхат!$CX:$CX,$B$206,рўйхат!$D:$D,$C158)</f>
        <v/>
      </c>
      <c r="AB158" s="36">
        <f>SUMIFS(рўйхат!AA:AA,рўйхат!$CX:$CX,$B$206,рўйхат!$D:$D,$C158)</f>
        <v/>
      </c>
      <c r="AC158" s="35">
        <f>SUMIFS(рўйхат!AB:AB,рўйхат!$CX:$CX,$B$206,рўйхат!$D:$D,$C158)</f>
        <v/>
      </c>
      <c r="AD158" s="36">
        <f>SUMIFS(рўйхат!AC:AC,рўйхат!$CX:$CX,$B$206,рўйхат!$D:$D,$C158)</f>
        <v/>
      </c>
      <c r="AE158" s="35">
        <f>SUMIFS(рўйхат!AD:AD,рўйхат!$CX:$CX,$B$206,рўйхат!$D:$D,$C158)</f>
        <v/>
      </c>
      <c r="AF158" s="36">
        <f>SUMIFS(рўйхат!AE:AE,рўйхат!$CX:$CX,$B$206,рўйхат!$D:$D,$C158)</f>
        <v/>
      </c>
      <c r="AG158" s="35">
        <f>SUMIFS(рўйхат!AH:AH,рўйхат!$CX:$CX,$B$206,рўйхат!$D:$D,$C158)</f>
        <v/>
      </c>
      <c r="AH158" s="36">
        <f>SUMIFS(рўйхат!AI:AI,рўйхат!$CX:$CX,$B$206,рўйхат!$D:$D,$C158)</f>
        <v/>
      </c>
      <c r="AI158" s="35">
        <f>SUMIFS(рўйхат!AJ:AJ,рўйхат!$CX:$CX,$B$206,рўйхат!$D:$D,$C158)</f>
        <v/>
      </c>
      <c r="AJ158" s="36">
        <f>SUMIFS(рўйхат!AK:AK,рўйхат!$CX:$CX,$B$206,рўйхат!$D:$D,$C158)</f>
        <v/>
      </c>
      <c r="AK158" s="35">
        <f>SUMIFS(рўйхат!AL:AL,рўйхат!$CX:$CX,$B$206,рўйхат!$D:$D,$C158)</f>
        <v/>
      </c>
      <c r="AL158" s="36">
        <f>SUMIFS(рўйхат!AM:AM,рўйхат!$CX:$CX,$B$206,рўйхат!$D:$D,$C158)</f>
        <v/>
      </c>
      <c r="AM158" s="77">
        <f>IFERROR(Q158/E158,0)</f>
        <v/>
      </c>
      <c r="AN158" s="77">
        <f>IFERROR(R158/F158,0)</f>
        <v/>
      </c>
      <c r="AO158" s="35">
        <f>SUMIFS(рўйхат!AX:AX,рўйхат!$CX:$CX,$B$206,рўйхат!$D:$D,$C158)</f>
        <v/>
      </c>
      <c r="AP158" s="36">
        <f>SUMIFS(рўйхат!AY:AY,рўйхат!$CX:$CX,$B$206,рўйхат!$D:$D,$C158)</f>
        <v/>
      </c>
      <c r="AQ158" s="35">
        <f>SUMIFS(рўйхат!AZ:AZ,рўйхат!$CX:$CX,$B$206,рўйхат!$D:$D,$C158)</f>
        <v/>
      </c>
      <c r="AR158" s="36">
        <f>SUMIFS(рўйхат!BA:BA,рўйхат!$CX:$CX,$B$206,рўйхат!$D:$D,$C158)</f>
        <v/>
      </c>
      <c r="AS158" s="35">
        <f>SUMIFS(рўйхат!BB:BB,рўйхат!$CX:$CX,$B$206,рўйхат!$D:$D,$C158)</f>
        <v/>
      </c>
      <c r="AT158" s="36">
        <f>SUMIFS(рўйхат!BC:BC,рўйхат!$CX:$CX,$B$206,рўйхат!$D:$D,$C158)</f>
        <v/>
      </c>
      <c r="AU158" s="35">
        <f>SUMIFS(рўйхат!BD:BD,рўйхат!$CX:$CX,$B$206,рўйхат!$D:$D,$C158)</f>
        <v/>
      </c>
      <c r="AV158" s="36">
        <f>SUMIFS(рўйхат!BE:BE,рўйхат!$CX:$CX,$B$206,рўйхат!$D:$D,$C158)</f>
        <v/>
      </c>
      <c r="AW158" s="35">
        <f>SUMIFS(рўйхат!BF:BF,рўйхат!$CX:$CX,$B$206,рўйхат!$D:$D,$C158)</f>
        <v/>
      </c>
      <c r="AX158" s="36">
        <f>SUMIFS(рўйхат!BG:BG,рўйхат!$CX:$CX,$B$206,рўйхат!$D:$D,$C158)</f>
        <v/>
      </c>
      <c r="AY158" s="35">
        <f>SUMIFS(рўйхат!BH:BH,рўйхат!$CX:$CX,$B$206,рўйхат!$D:$D,$C158)</f>
        <v/>
      </c>
      <c r="AZ158" s="36">
        <f>SUMIFS(рўйхат!BI:BI,рўйхат!$CX:$CX,$B$206,рўйхат!$D:$D,$C158)</f>
        <v/>
      </c>
      <c r="BA158" s="35">
        <f>SUMIFS(рўйхат!BJ:BJ,рўйхат!$CX:$CX,$B$206,рўйхат!$D:$D,$C158)</f>
        <v/>
      </c>
      <c r="BB158" s="36">
        <f>SUMIFS(рўйхат!BK:BK,рўйхат!$CX:$CX,$B$206,рўйхат!$D:$D,$C158)</f>
        <v/>
      </c>
      <c r="BC158" s="77">
        <f>IFERROR(AO158/E158,0)</f>
        <v/>
      </c>
      <c r="BD158" s="77">
        <f>IFERROR(AP158/F158,0)</f>
        <v/>
      </c>
      <c r="BE158" s="35">
        <f>SUMIFS(рўйхат!BL:BL,рўйхат!$CX:$CX,$B$206,рўйхат!$D:$D,$C158)</f>
        <v/>
      </c>
      <c r="BF158" s="36">
        <f>SUMIFS(рўйхат!BM:BM,рўйхат!$CX:$CX,$B$206,рўйхат!$D:$D,$C158)</f>
        <v/>
      </c>
      <c r="BG158" s="35">
        <f>SUMIFS(рўйхат!BN:BN,рўйхат!$CX:$CX,$B$206,рўйхат!$D:$D,$C158)</f>
        <v/>
      </c>
      <c r="BH158" s="36">
        <f>SUMIFS(рўйхат!BO:BO,рўйхат!$CX:$CX,$B$206,рўйхат!$D:$D,$C158)</f>
        <v/>
      </c>
      <c r="BI158" s="35">
        <f>SUMIFS(рўйхат!BP:BP,рўйхат!$CX:$CX,$B$206,рўйхат!$D:$D,$C158)</f>
        <v/>
      </c>
      <c r="BJ158" s="36">
        <f>SUMIFS(рўйхат!BQ:BQ,рўйхат!$CX:$CX,$B$206,рўйхат!$D:$D,$C158)</f>
        <v/>
      </c>
      <c r="BK158" s="35">
        <f>SUMIFS(рўйхат!BR:BR,рўйхат!$CX:$CX,$B$206,рўйхат!$D:$D,$C158)</f>
        <v/>
      </c>
      <c r="BL158" s="36">
        <f>SUMIFS(рўйхат!BS:BS,рўйхат!$CX:$CX,$B$206,рўйхат!$D:$D,$C158)</f>
        <v/>
      </c>
      <c r="BM158" s="35">
        <f>SUMIFS(рўйхат!BT:BT,рўйхат!$CX:$CX,$B$206,рўйхат!$D:$D,$C158)</f>
        <v/>
      </c>
      <c r="BN158" s="36">
        <f>SUMIFS(рўйхат!BU:BU,рўйхат!$CX:$CX,$B$206,рўйхат!$D:$D,$C158)</f>
        <v/>
      </c>
      <c r="BO158" s="35">
        <f>SUMIFS(рўйхат!BX:BX,рўйхат!$CX:$CX,$B$206,рўйхат!$D:$D,$C158)</f>
        <v/>
      </c>
      <c r="BP158" s="36">
        <f>SUMIFS(рўйхат!BY:BY,рўйхат!$CX:$CX,$B$206,рўйхат!$D:$D,$C158)</f>
        <v/>
      </c>
      <c r="BQ158" s="35">
        <f>SUMIFS(рўйхат!BZ:BZ,рўйхат!$CX:$CX,$B$206,рўйхат!$D:$D,$C158)</f>
        <v/>
      </c>
      <c r="BR158" s="36">
        <f>SUMIFS(рўйхат!CA:CA,рўйхат!$CX:$CX,$B$206,рўйхат!$D:$D,$C158)</f>
        <v/>
      </c>
      <c r="BS158" s="35">
        <f>SUMIFS(рўйхат!CB:CB,рўйхат!$CX:$CX,$B$206,рўйхат!$D:$D,$C158)</f>
        <v/>
      </c>
      <c r="BT158" s="36">
        <f>SUMIFS(рўйхат!CC:CC,рўйхат!$CX:$CX,$B$206,рўйхат!$D:$D,$C158)</f>
        <v/>
      </c>
      <c r="BU158" s="35">
        <f>SUMIFS(рўйхат!CD:CD,рўйхат!$CX:$CX,$B$206,рўйхат!$D:$D,$C158)</f>
        <v/>
      </c>
      <c r="BV158" s="36">
        <f>SUMIFS(рўйхат!CE:CE,рўйхат!$CX:$CX,$B$206,рўйхат!$D:$D,$C158)</f>
        <v/>
      </c>
      <c r="BW158" s="35">
        <f>SUMIFS(рўйхат!CH:CH,рўйхат!$CX:$CX,$B$206,рўйхат!$D:$D,$C158)</f>
        <v/>
      </c>
      <c r="BX158" s="36">
        <f>SUMIFS(рўйхат!CI:CI,рўйхат!$CX:$CX,$B$206,рўйхат!$D:$D,$C158)</f>
        <v/>
      </c>
      <c r="BY158" s="35">
        <f>SUMIFS(рўйхат!CJ:CJ,рўйхат!$CX:$CX,$B$206,рўйхат!$D:$D,$C158)</f>
        <v/>
      </c>
      <c r="BZ158" s="36">
        <f>SUMIFS(рўйхат!CK:CK,рўйхат!$CX:$CX,$B$206,рўйхат!$D:$D,$C158)</f>
        <v/>
      </c>
      <c r="CA158" s="35">
        <f>SUMIFS(рўйхат!CL:CL,рўйхат!$CX:$CX,$B$206,рўйхат!$D:$D,$C158)</f>
        <v/>
      </c>
      <c r="CB158" s="36">
        <f>SUMIFS(рўйхат!CM:CM,рўйхат!$CX:$CX,$B$206,рўйхат!$D:$D,$C158)</f>
        <v/>
      </c>
      <c r="CC158" s="35">
        <f>SUMIFS(рўйхат!CN:CN,рўйхат!$CX:$CX,$B$206,рўйхат!$D:$D,$C158)</f>
        <v/>
      </c>
      <c r="CD158" s="36">
        <f>SUMIFS(рўйхат!CO:CO,рўйхат!$CX:$CX,$B$206,рўйхат!$D:$D,$C158)</f>
        <v/>
      </c>
      <c r="CE158" s="77">
        <f>IFERROR(BE158/(Q158+BE158),0)</f>
        <v/>
      </c>
      <c r="CF158" s="78">
        <f>IFERROR(BF158/(R158+BF158),0)</f>
        <v/>
      </c>
    </row>
    <row r="159" hidden="1" outlineLevel="1" ht="30" customFormat="1" customHeight="1" s="8">
      <c r="A159" s="39" t="n"/>
      <c r="B159" s="50" t="n">
        <v>19</v>
      </c>
      <c r="C159" s="131" t="inlineStr">
        <is>
          <t>Ер қаъридан фойдаланувчи субъектларнинг таҳлили (2024 й)</t>
        </is>
      </c>
      <c r="D159" s="16" t="n"/>
      <c r="E159" s="35">
        <f>SUMIFS(рўйхат!F:F,рўйхат!$CX:$CX,$B$206,рўйхат!$D:$D,$C159)</f>
        <v/>
      </c>
      <c r="F159" s="36">
        <f>SUMIFS(рўйхат!G:G,рўйхат!$CX:$CX,$B$206,рўйхат!$D:$D,$C159)</f>
        <v/>
      </c>
      <c r="G159" s="35">
        <f>SUMIFS(рўйхат!H:H,рўйхат!$CX:$CX,$B$206,рўйхат!$D:$D,$C159)</f>
        <v/>
      </c>
      <c r="H159" s="36">
        <f>SUMIFS(рўйхат!I:I,рўйхат!$CX:$CX,$B$206,рўйхат!$D:$D,$C159)</f>
        <v/>
      </c>
      <c r="I159" s="35">
        <f>SUMIFS(рўйхат!J:J,рўйхат!$CX:$CX,$B$206,рўйхат!$D:$D,$C159)</f>
        <v/>
      </c>
      <c r="J159" s="36">
        <f>SUMIFS(рўйхат!K:K,рўйхат!$CX:$CX,$B$206,рўйхат!$D:$D,$C159)</f>
        <v/>
      </c>
      <c r="K159" s="35">
        <f>SUMIFS(рўйхат!L:L,рўйхат!$CX:$CX,$B$206,рўйхат!$D:$D,$C159)</f>
        <v/>
      </c>
      <c r="L159" s="36">
        <f>SUMIFS(рўйхат!M:M,рўйхат!$CX:$CX,$B$206,рўйхат!$D:$D,$C159)</f>
        <v/>
      </c>
      <c r="M159" s="35">
        <f>SUMIFS(рўйхат!N:N,рўйхат!$CX:$CX,$B$206,рўйхат!$D:$D,$C159)</f>
        <v/>
      </c>
      <c r="N159" s="36">
        <f>SUMIFS(рўйхат!O:O,рўйхат!$CX:$CX,$B$206,рўйхат!$D:$D,$C159)</f>
        <v/>
      </c>
      <c r="O159" s="34">
        <f>IFERROR(M159/E159,0)</f>
        <v/>
      </c>
      <c r="P159" s="34">
        <f>IFERROR(N159/F159,0)</f>
        <v/>
      </c>
      <c r="Q159" s="35">
        <f>SUMIFS(рўйхат!P:P,рўйхат!$CX:$CX,$B$206,рўйхат!$D:$D,$C159)</f>
        <v/>
      </c>
      <c r="R159" s="36">
        <f>SUMIFS(рўйхат!Q:Q,рўйхат!$CX:$CX,$B$206,рўйхат!$D:$D,$C159)</f>
        <v/>
      </c>
      <c r="S159" s="35">
        <f>SUMIFS(рўйхат!R:R,рўйхат!$CX:$CX,$B$206,рўйхат!$D:$D,$C159)</f>
        <v/>
      </c>
      <c r="T159" s="36">
        <f>SUMIFS(рўйхат!S:S,рўйхат!$CX:$CX,$B$206,рўйхат!$D:$D,$C159)</f>
        <v/>
      </c>
      <c r="U159" s="35">
        <f>SUMIFS(рўйхат!T:T,рўйхат!$CX:$CX,$B$206,рўйхат!$D:$D,$C159)</f>
        <v/>
      </c>
      <c r="V159" s="36">
        <f>SUMIFS(рўйхат!U:U,рўйхат!$CX:$CX,$B$206,рўйхат!$D:$D,$C159)</f>
        <v/>
      </c>
      <c r="W159" s="35">
        <f>SUMIFS(рўйхат!V:V,рўйхат!$CX:$CX,$B$206,рўйхат!$D:$D,$C159)</f>
        <v/>
      </c>
      <c r="X159" s="36">
        <f>SUMIFS(рўйхат!W:W,рўйхат!$CX:$CX,$B$206,рўйхат!$D:$D,$C159)</f>
        <v/>
      </c>
      <c r="Y159" s="35">
        <f>SUMIFS(рўйхат!X:X,рўйхат!$CX:$CX,$B$206,рўйхат!$D:$D,$C159)</f>
        <v/>
      </c>
      <c r="Z159" s="36">
        <f>SUMIFS(рўйхат!Y:Y,рўйхат!$CX:$CX,$B$206,рўйхат!$D:$D,$C159)</f>
        <v/>
      </c>
      <c r="AA159" s="35">
        <f>SUMIFS(рўйхат!Z:Z,рўйхат!$CX:$CX,$B$206,рўйхат!$D:$D,$C159)</f>
        <v/>
      </c>
      <c r="AB159" s="36">
        <f>SUMIFS(рўйхат!AA:AA,рўйхат!$CX:$CX,$B$206,рўйхат!$D:$D,$C159)</f>
        <v/>
      </c>
      <c r="AC159" s="35">
        <f>SUMIFS(рўйхат!AB:AB,рўйхат!$CX:$CX,$B$206,рўйхат!$D:$D,$C159)</f>
        <v/>
      </c>
      <c r="AD159" s="36">
        <f>SUMIFS(рўйхат!AC:AC,рўйхат!$CX:$CX,$B$206,рўйхат!$D:$D,$C159)</f>
        <v/>
      </c>
      <c r="AE159" s="35">
        <f>SUMIFS(рўйхат!AD:AD,рўйхат!$CX:$CX,$B$206,рўйхат!$D:$D,$C159)</f>
        <v/>
      </c>
      <c r="AF159" s="36">
        <f>SUMIFS(рўйхат!AE:AE,рўйхат!$CX:$CX,$B$206,рўйхат!$D:$D,$C159)</f>
        <v/>
      </c>
      <c r="AG159" s="35">
        <f>SUMIFS(рўйхат!AH:AH,рўйхат!$CX:$CX,$B$206,рўйхат!$D:$D,$C159)</f>
        <v/>
      </c>
      <c r="AH159" s="36">
        <f>SUMIFS(рўйхат!AI:AI,рўйхат!$CX:$CX,$B$206,рўйхат!$D:$D,$C159)</f>
        <v/>
      </c>
      <c r="AI159" s="35">
        <f>SUMIFS(рўйхат!AJ:AJ,рўйхат!$CX:$CX,$B$206,рўйхат!$D:$D,$C159)</f>
        <v/>
      </c>
      <c r="AJ159" s="36">
        <f>SUMIFS(рўйхат!AK:AK,рўйхат!$CX:$CX,$B$206,рўйхат!$D:$D,$C159)</f>
        <v/>
      </c>
      <c r="AK159" s="35">
        <f>SUMIFS(рўйхат!AL:AL,рўйхат!$CX:$CX,$B$206,рўйхат!$D:$D,$C159)</f>
        <v/>
      </c>
      <c r="AL159" s="36">
        <f>SUMIFS(рўйхат!AM:AM,рўйхат!$CX:$CX,$B$206,рўйхат!$D:$D,$C159)</f>
        <v/>
      </c>
      <c r="AM159" s="77">
        <f>IFERROR(Q159/E159,0)</f>
        <v/>
      </c>
      <c r="AN159" s="77">
        <f>IFERROR(R159/F159,0)</f>
        <v/>
      </c>
      <c r="AO159" s="35">
        <f>SUMIFS(рўйхат!AX:AX,рўйхат!$CX:$CX,$B$206,рўйхат!$D:$D,$C159)</f>
        <v/>
      </c>
      <c r="AP159" s="36">
        <f>SUMIFS(рўйхат!AY:AY,рўйхат!$CX:$CX,$B$206,рўйхат!$D:$D,$C159)</f>
        <v/>
      </c>
      <c r="AQ159" s="35">
        <f>SUMIFS(рўйхат!AZ:AZ,рўйхат!$CX:$CX,$B$206,рўйхат!$D:$D,$C159)</f>
        <v/>
      </c>
      <c r="AR159" s="36">
        <f>SUMIFS(рўйхат!BA:BA,рўйхат!$CX:$CX,$B$206,рўйхат!$D:$D,$C159)</f>
        <v/>
      </c>
      <c r="AS159" s="35">
        <f>SUMIFS(рўйхат!BB:BB,рўйхат!$CX:$CX,$B$206,рўйхат!$D:$D,$C159)</f>
        <v/>
      </c>
      <c r="AT159" s="36">
        <f>SUMIFS(рўйхат!BC:BC,рўйхат!$CX:$CX,$B$206,рўйхат!$D:$D,$C159)</f>
        <v/>
      </c>
      <c r="AU159" s="35">
        <f>SUMIFS(рўйхат!BD:BD,рўйхат!$CX:$CX,$B$206,рўйхат!$D:$D,$C159)</f>
        <v/>
      </c>
      <c r="AV159" s="36">
        <f>SUMIFS(рўйхат!BE:BE,рўйхат!$CX:$CX,$B$206,рўйхат!$D:$D,$C159)</f>
        <v/>
      </c>
      <c r="AW159" s="35">
        <f>SUMIFS(рўйхат!BF:BF,рўйхат!$CX:$CX,$B$206,рўйхат!$D:$D,$C159)</f>
        <v/>
      </c>
      <c r="AX159" s="36">
        <f>SUMIFS(рўйхат!BG:BG,рўйхат!$CX:$CX,$B$206,рўйхат!$D:$D,$C159)</f>
        <v/>
      </c>
      <c r="AY159" s="35">
        <f>SUMIFS(рўйхат!BH:BH,рўйхат!$CX:$CX,$B$206,рўйхат!$D:$D,$C159)</f>
        <v/>
      </c>
      <c r="AZ159" s="36">
        <f>SUMIFS(рўйхат!BI:BI,рўйхат!$CX:$CX,$B$206,рўйхат!$D:$D,$C159)</f>
        <v/>
      </c>
      <c r="BA159" s="35">
        <f>SUMIFS(рўйхат!BJ:BJ,рўйхат!$CX:$CX,$B$206,рўйхат!$D:$D,$C159)</f>
        <v/>
      </c>
      <c r="BB159" s="36">
        <f>SUMIFS(рўйхат!BK:BK,рўйхат!$CX:$CX,$B$206,рўйхат!$D:$D,$C159)</f>
        <v/>
      </c>
      <c r="BC159" s="77">
        <f>IFERROR(AO159/E159,0)</f>
        <v/>
      </c>
      <c r="BD159" s="77">
        <f>IFERROR(AP159/F159,0)</f>
        <v/>
      </c>
      <c r="BE159" s="35">
        <f>SUMIFS(рўйхат!BL:BL,рўйхат!$CX:$CX,$B$206,рўйхат!$D:$D,$C159)</f>
        <v/>
      </c>
      <c r="BF159" s="36">
        <f>SUMIFS(рўйхат!BM:BM,рўйхат!$CX:$CX,$B$206,рўйхат!$D:$D,$C159)</f>
        <v/>
      </c>
      <c r="BG159" s="35">
        <f>SUMIFS(рўйхат!BN:BN,рўйхат!$CX:$CX,$B$206,рўйхат!$D:$D,$C159)</f>
        <v/>
      </c>
      <c r="BH159" s="36">
        <f>SUMIFS(рўйхат!BO:BO,рўйхат!$CX:$CX,$B$206,рўйхат!$D:$D,$C159)</f>
        <v/>
      </c>
      <c r="BI159" s="35">
        <f>SUMIFS(рўйхат!BP:BP,рўйхат!$CX:$CX,$B$206,рўйхат!$D:$D,$C159)</f>
        <v/>
      </c>
      <c r="BJ159" s="36">
        <f>SUMIFS(рўйхат!BQ:BQ,рўйхат!$CX:$CX,$B$206,рўйхат!$D:$D,$C159)</f>
        <v/>
      </c>
      <c r="BK159" s="35">
        <f>SUMIFS(рўйхат!BR:BR,рўйхат!$CX:$CX,$B$206,рўйхат!$D:$D,$C159)</f>
        <v/>
      </c>
      <c r="BL159" s="36">
        <f>SUMIFS(рўйхат!BS:BS,рўйхат!$CX:$CX,$B$206,рўйхат!$D:$D,$C159)</f>
        <v/>
      </c>
      <c r="BM159" s="35">
        <f>SUMIFS(рўйхат!BT:BT,рўйхат!$CX:$CX,$B$206,рўйхат!$D:$D,$C159)</f>
        <v/>
      </c>
      <c r="BN159" s="36">
        <f>SUMIFS(рўйхат!BU:BU,рўйхат!$CX:$CX,$B$206,рўйхат!$D:$D,$C159)</f>
        <v/>
      </c>
      <c r="BO159" s="35">
        <f>SUMIFS(рўйхат!BX:BX,рўйхат!$CX:$CX,$B$206,рўйхат!$D:$D,$C159)</f>
        <v/>
      </c>
      <c r="BP159" s="36">
        <f>SUMIFS(рўйхат!BY:BY,рўйхат!$CX:$CX,$B$206,рўйхат!$D:$D,$C159)</f>
        <v/>
      </c>
      <c r="BQ159" s="35">
        <f>SUMIFS(рўйхат!BZ:BZ,рўйхат!$CX:$CX,$B$206,рўйхат!$D:$D,$C159)</f>
        <v/>
      </c>
      <c r="BR159" s="36">
        <f>SUMIFS(рўйхат!CA:CA,рўйхат!$CX:$CX,$B$206,рўйхат!$D:$D,$C159)</f>
        <v/>
      </c>
      <c r="BS159" s="35">
        <f>SUMIFS(рўйхат!CB:CB,рўйхат!$CX:$CX,$B$206,рўйхат!$D:$D,$C159)</f>
        <v/>
      </c>
      <c r="BT159" s="36">
        <f>SUMIFS(рўйхат!CC:CC,рўйхат!$CX:$CX,$B$206,рўйхат!$D:$D,$C159)</f>
        <v/>
      </c>
      <c r="BU159" s="35">
        <f>SUMIFS(рўйхат!CD:CD,рўйхат!$CX:$CX,$B$206,рўйхат!$D:$D,$C159)</f>
        <v/>
      </c>
      <c r="BV159" s="36">
        <f>SUMIFS(рўйхат!CE:CE,рўйхат!$CX:$CX,$B$206,рўйхат!$D:$D,$C159)</f>
        <v/>
      </c>
      <c r="BW159" s="35">
        <f>SUMIFS(рўйхат!CH:CH,рўйхат!$CX:$CX,$B$206,рўйхат!$D:$D,$C159)</f>
        <v/>
      </c>
      <c r="BX159" s="36">
        <f>SUMIFS(рўйхат!CI:CI,рўйхат!$CX:$CX,$B$206,рўйхат!$D:$D,$C159)</f>
        <v/>
      </c>
      <c r="BY159" s="35">
        <f>SUMIFS(рўйхат!CJ:CJ,рўйхат!$CX:$CX,$B$206,рўйхат!$D:$D,$C159)</f>
        <v/>
      </c>
      <c r="BZ159" s="36">
        <f>SUMIFS(рўйхат!CK:CK,рўйхат!$CX:$CX,$B$206,рўйхат!$D:$D,$C159)</f>
        <v/>
      </c>
      <c r="CA159" s="35">
        <f>SUMIFS(рўйхат!CL:CL,рўйхат!$CX:$CX,$B$206,рўйхат!$D:$D,$C159)</f>
        <v/>
      </c>
      <c r="CB159" s="36">
        <f>SUMIFS(рўйхат!CM:CM,рўйхат!$CX:$CX,$B$206,рўйхат!$D:$D,$C159)</f>
        <v/>
      </c>
      <c r="CC159" s="35">
        <f>SUMIFS(рўйхат!CN:CN,рўйхат!$CX:$CX,$B$206,рўйхат!$D:$D,$C159)</f>
        <v/>
      </c>
      <c r="CD159" s="36">
        <f>SUMIFS(рўйхат!CO:CO,рўйхат!$CX:$CX,$B$206,рўйхат!$D:$D,$C159)</f>
        <v/>
      </c>
      <c r="CE159" s="77">
        <f>IFERROR(BE159/(Q159+BE159),0)</f>
        <v/>
      </c>
      <c r="CF159" s="78">
        <f>IFERROR(BF159/(R159+BF159),0)</f>
        <v/>
      </c>
    </row>
    <row r="160" hidden="1" outlineLevel="1" ht="30" customFormat="1" customHeight="1" s="8">
      <c r="A160" s="39" t="n"/>
      <c r="B160" s="50" t="n">
        <v>20</v>
      </c>
      <c r="C160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60" s="16" t="n"/>
      <c r="E160" s="35">
        <f>SUMIFS(рўйхат!F:F,рўйхат!$CX:$CX,$B$206,рўйхат!$D:$D,$C160)</f>
        <v/>
      </c>
      <c r="F160" s="36">
        <f>SUMIFS(рўйхат!G:G,рўйхат!$CX:$CX,$B$206,рўйхат!$D:$D,$C160)</f>
        <v/>
      </c>
      <c r="G160" s="35">
        <f>SUMIFS(рўйхат!H:H,рўйхат!$CX:$CX,$B$206,рўйхат!$D:$D,$C160)</f>
        <v/>
      </c>
      <c r="H160" s="36">
        <f>SUMIFS(рўйхат!I:I,рўйхат!$CX:$CX,$B$206,рўйхат!$D:$D,$C160)</f>
        <v/>
      </c>
      <c r="I160" s="35">
        <f>SUMIFS(рўйхат!J:J,рўйхат!$CX:$CX,$B$206,рўйхат!$D:$D,$C160)</f>
        <v/>
      </c>
      <c r="J160" s="36">
        <f>SUMIFS(рўйхат!K:K,рўйхат!$CX:$CX,$B$206,рўйхат!$D:$D,$C160)</f>
        <v/>
      </c>
      <c r="K160" s="35">
        <f>SUMIFS(рўйхат!L:L,рўйхат!$CX:$CX,$B$206,рўйхат!$D:$D,$C160)</f>
        <v/>
      </c>
      <c r="L160" s="36">
        <f>SUMIFS(рўйхат!M:M,рўйхат!$CX:$CX,$B$206,рўйхат!$D:$D,$C160)</f>
        <v/>
      </c>
      <c r="M160" s="35">
        <f>SUMIFS(рўйхат!N:N,рўйхат!$CX:$CX,$B$206,рўйхат!$D:$D,$C160)</f>
        <v/>
      </c>
      <c r="N160" s="36">
        <f>SUMIFS(рўйхат!O:O,рўйхат!$CX:$CX,$B$206,рўйхат!$D:$D,$C160)</f>
        <v/>
      </c>
      <c r="O160" s="34">
        <f>IFERROR(M160/E160,0)</f>
        <v/>
      </c>
      <c r="P160" s="34">
        <f>IFERROR(N160/F160,0)</f>
        <v/>
      </c>
      <c r="Q160" s="35">
        <f>SUMIFS(рўйхат!P:P,рўйхат!$CX:$CX,$B$206,рўйхат!$D:$D,$C160)</f>
        <v/>
      </c>
      <c r="R160" s="36">
        <f>SUMIFS(рўйхат!Q:Q,рўйхат!$CX:$CX,$B$206,рўйхат!$D:$D,$C160)</f>
        <v/>
      </c>
      <c r="S160" s="35">
        <f>SUMIFS(рўйхат!R:R,рўйхат!$CX:$CX,$B$206,рўйхат!$D:$D,$C160)</f>
        <v/>
      </c>
      <c r="T160" s="36">
        <f>SUMIFS(рўйхат!S:S,рўйхат!$CX:$CX,$B$206,рўйхат!$D:$D,$C160)</f>
        <v/>
      </c>
      <c r="U160" s="35">
        <f>SUMIFS(рўйхат!T:T,рўйхат!$CX:$CX,$B$206,рўйхат!$D:$D,$C160)</f>
        <v/>
      </c>
      <c r="V160" s="36">
        <f>SUMIFS(рўйхат!U:U,рўйхат!$CX:$CX,$B$206,рўйхат!$D:$D,$C160)</f>
        <v/>
      </c>
      <c r="W160" s="35">
        <f>SUMIFS(рўйхат!V:V,рўйхат!$CX:$CX,$B$206,рўйхат!$D:$D,$C160)</f>
        <v/>
      </c>
      <c r="X160" s="36">
        <f>SUMIFS(рўйхат!W:W,рўйхат!$CX:$CX,$B$206,рўйхат!$D:$D,$C160)</f>
        <v/>
      </c>
      <c r="Y160" s="35">
        <f>SUMIFS(рўйхат!X:X,рўйхат!$CX:$CX,$B$206,рўйхат!$D:$D,$C160)</f>
        <v/>
      </c>
      <c r="Z160" s="36">
        <f>SUMIFS(рўйхат!Y:Y,рўйхат!$CX:$CX,$B$206,рўйхат!$D:$D,$C160)</f>
        <v/>
      </c>
      <c r="AA160" s="35">
        <f>SUMIFS(рўйхат!Z:Z,рўйхат!$CX:$CX,$B$206,рўйхат!$D:$D,$C160)</f>
        <v/>
      </c>
      <c r="AB160" s="36">
        <f>SUMIFS(рўйхат!AA:AA,рўйхат!$CX:$CX,$B$206,рўйхат!$D:$D,$C160)</f>
        <v/>
      </c>
      <c r="AC160" s="35">
        <f>SUMIFS(рўйхат!AB:AB,рўйхат!$CX:$CX,$B$206,рўйхат!$D:$D,$C160)</f>
        <v/>
      </c>
      <c r="AD160" s="36">
        <f>SUMIFS(рўйхат!AC:AC,рўйхат!$CX:$CX,$B$206,рўйхат!$D:$D,$C160)</f>
        <v/>
      </c>
      <c r="AE160" s="35">
        <f>SUMIFS(рўйхат!AD:AD,рўйхат!$CX:$CX,$B$206,рўйхат!$D:$D,$C160)</f>
        <v/>
      </c>
      <c r="AF160" s="36">
        <f>SUMIFS(рўйхат!AE:AE,рўйхат!$CX:$CX,$B$206,рўйхат!$D:$D,$C160)</f>
        <v/>
      </c>
      <c r="AG160" s="35">
        <f>SUMIFS(рўйхат!AH:AH,рўйхат!$CX:$CX,$B$206,рўйхат!$D:$D,$C160)</f>
        <v/>
      </c>
      <c r="AH160" s="36">
        <f>SUMIFS(рўйхат!AI:AI,рўйхат!$CX:$CX,$B$206,рўйхат!$D:$D,$C160)</f>
        <v/>
      </c>
      <c r="AI160" s="35">
        <f>SUMIFS(рўйхат!AJ:AJ,рўйхат!$CX:$CX,$B$206,рўйхат!$D:$D,$C160)</f>
        <v/>
      </c>
      <c r="AJ160" s="36">
        <f>SUMIFS(рўйхат!AK:AK,рўйхат!$CX:$CX,$B$206,рўйхат!$D:$D,$C160)</f>
        <v/>
      </c>
      <c r="AK160" s="35">
        <f>SUMIFS(рўйхат!AL:AL,рўйхат!$CX:$CX,$B$206,рўйхат!$D:$D,$C160)</f>
        <v/>
      </c>
      <c r="AL160" s="36">
        <f>SUMIFS(рўйхат!AM:AM,рўйхат!$CX:$CX,$B$206,рўйхат!$D:$D,$C160)</f>
        <v/>
      </c>
      <c r="AM160" s="77">
        <f>IFERROR(Q160/E160,0)</f>
        <v/>
      </c>
      <c r="AN160" s="77">
        <f>IFERROR(R160/F160,0)</f>
        <v/>
      </c>
      <c r="AO160" s="35">
        <f>SUMIFS(рўйхат!AX:AX,рўйхат!$CX:$CX,$B$206,рўйхат!$D:$D,$C160)</f>
        <v/>
      </c>
      <c r="AP160" s="36">
        <f>SUMIFS(рўйхат!AY:AY,рўйхат!$CX:$CX,$B$206,рўйхат!$D:$D,$C160)</f>
        <v/>
      </c>
      <c r="AQ160" s="35">
        <f>SUMIFS(рўйхат!AZ:AZ,рўйхат!$CX:$CX,$B$206,рўйхат!$D:$D,$C160)</f>
        <v/>
      </c>
      <c r="AR160" s="36">
        <f>SUMIFS(рўйхат!BA:BA,рўйхат!$CX:$CX,$B$206,рўйхат!$D:$D,$C160)</f>
        <v/>
      </c>
      <c r="AS160" s="35">
        <f>SUMIFS(рўйхат!BB:BB,рўйхат!$CX:$CX,$B$206,рўйхат!$D:$D,$C160)</f>
        <v/>
      </c>
      <c r="AT160" s="36">
        <f>SUMIFS(рўйхат!BC:BC,рўйхат!$CX:$CX,$B$206,рўйхат!$D:$D,$C160)</f>
        <v/>
      </c>
      <c r="AU160" s="35">
        <f>SUMIFS(рўйхат!BD:BD,рўйхат!$CX:$CX,$B$206,рўйхат!$D:$D,$C160)</f>
        <v/>
      </c>
      <c r="AV160" s="36">
        <f>SUMIFS(рўйхат!BE:BE,рўйхат!$CX:$CX,$B$206,рўйхат!$D:$D,$C160)</f>
        <v/>
      </c>
      <c r="AW160" s="35">
        <f>SUMIFS(рўйхат!BF:BF,рўйхат!$CX:$CX,$B$206,рўйхат!$D:$D,$C160)</f>
        <v/>
      </c>
      <c r="AX160" s="36">
        <f>SUMIFS(рўйхат!BG:BG,рўйхат!$CX:$CX,$B$206,рўйхат!$D:$D,$C160)</f>
        <v/>
      </c>
      <c r="AY160" s="35">
        <f>SUMIFS(рўйхат!BH:BH,рўйхат!$CX:$CX,$B$206,рўйхат!$D:$D,$C160)</f>
        <v/>
      </c>
      <c r="AZ160" s="36">
        <f>SUMIFS(рўйхат!BI:BI,рўйхат!$CX:$CX,$B$206,рўйхат!$D:$D,$C160)</f>
        <v/>
      </c>
      <c r="BA160" s="35">
        <f>SUMIFS(рўйхат!BJ:BJ,рўйхат!$CX:$CX,$B$206,рўйхат!$D:$D,$C160)</f>
        <v/>
      </c>
      <c r="BB160" s="36">
        <f>SUMIFS(рўйхат!BK:BK,рўйхат!$CX:$CX,$B$206,рўйхат!$D:$D,$C160)</f>
        <v/>
      </c>
      <c r="BC160" s="77">
        <f>IFERROR(AO160/E160,0)</f>
        <v/>
      </c>
      <c r="BD160" s="77">
        <f>IFERROR(AP160/F160,0)</f>
        <v/>
      </c>
      <c r="BE160" s="35">
        <f>SUMIFS(рўйхат!BL:BL,рўйхат!$CX:$CX,$B$206,рўйхат!$D:$D,$C160)</f>
        <v/>
      </c>
      <c r="BF160" s="36">
        <f>SUMIFS(рўйхат!BM:BM,рўйхат!$CX:$CX,$B$206,рўйхат!$D:$D,$C160)</f>
        <v/>
      </c>
      <c r="BG160" s="35">
        <f>SUMIFS(рўйхат!BN:BN,рўйхат!$CX:$CX,$B$206,рўйхат!$D:$D,$C160)</f>
        <v/>
      </c>
      <c r="BH160" s="36">
        <f>SUMIFS(рўйхат!BO:BO,рўйхат!$CX:$CX,$B$206,рўйхат!$D:$D,$C160)</f>
        <v/>
      </c>
      <c r="BI160" s="35">
        <f>SUMIFS(рўйхат!BP:BP,рўйхат!$CX:$CX,$B$206,рўйхат!$D:$D,$C160)</f>
        <v/>
      </c>
      <c r="BJ160" s="36">
        <f>SUMIFS(рўйхат!BQ:BQ,рўйхат!$CX:$CX,$B$206,рўйхат!$D:$D,$C160)</f>
        <v/>
      </c>
      <c r="BK160" s="35">
        <f>SUMIFS(рўйхат!BR:BR,рўйхат!$CX:$CX,$B$206,рўйхат!$D:$D,$C160)</f>
        <v/>
      </c>
      <c r="BL160" s="36">
        <f>SUMIFS(рўйхат!BS:BS,рўйхат!$CX:$CX,$B$206,рўйхат!$D:$D,$C160)</f>
        <v/>
      </c>
      <c r="BM160" s="35">
        <f>SUMIFS(рўйхат!BT:BT,рўйхат!$CX:$CX,$B$206,рўйхат!$D:$D,$C160)</f>
        <v/>
      </c>
      <c r="BN160" s="36">
        <f>SUMIFS(рўйхат!BU:BU,рўйхат!$CX:$CX,$B$206,рўйхат!$D:$D,$C160)</f>
        <v/>
      </c>
      <c r="BO160" s="35">
        <f>SUMIFS(рўйхат!BX:BX,рўйхат!$CX:$CX,$B$206,рўйхат!$D:$D,$C160)</f>
        <v/>
      </c>
      <c r="BP160" s="36">
        <f>SUMIFS(рўйхат!BY:BY,рўйхат!$CX:$CX,$B$206,рўйхат!$D:$D,$C160)</f>
        <v/>
      </c>
      <c r="BQ160" s="35">
        <f>SUMIFS(рўйхат!BZ:BZ,рўйхат!$CX:$CX,$B$206,рўйхат!$D:$D,$C160)</f>
        <v/>
      </c>
      <c r="BR160" s="36">
        <f>SUMIFS(рўйхат!CA:CA,рўйхат!$CX:$CX,$B$206,рўйхат!$D:$D,$C160)</f>
        <v/>
      </c>
      <c r="BS160" s="35">
        <f>SUMIFS(рўйхат!CB:CB,рўйхат!$CX:$CX,$B$206,рўйхат!$D:$D,$C160)</f>
        <v/>
      </c>
      <c r="BT160" s="36">
        <f>SUMIFS(рўйхат!CC:CC,рўйхат!$CX:$CX,$B$206,рўйхат!$D:$D,$C160)</f>
        <v/>
      </c>
      <c r="BU160" s="35">
        <f>SUMIFS(рўйхат!CD:CD,рўйхат!$CX:$CX,$B$206,рўйхат!$D:$D,$C160)</f>
        <v/>
      </c>
      <c r="BV160" s="36">
        <f>SUMIFS(рўйхат!CE:CE,рўйхат!$CX:$CX,$B$206,рўйхат!$D:$D,$C160)</f>
        <v/>
      </c>
      <c r="BW160" s="35">
        <f>SUMIFS(рўйхат!CH:CH,рўйхат!$CX:$CX,$B$206,рўйхат!$D:$D,$C160)</f>
        <v/>
      </c>
      <c r="BX160" s="36">
        <f>SUMIFS(рўйхат!CI:CI,рўйхат!$CX:$CX,$B$206,рўйхат!$D:$D,$C160)</f>
        <v/>
      </c>
      <c r="BY160" s="35">
        <f>SUMIFS(рўйхат!CJ:CJ,рўйхат!$CX:$CX,$B$206,рўйхат!$D:$D,$C160)</f>
        <v/>
      </c>
      <c r="BZ160" s="36">
        <f>SUMIFS(рўйхат!CK:CK,рўйхат!$CX:$CX,$B$206,рўйхат!$D:$D,$C160)</f>
        <v/>
      </c>
      <c r="CA160" s="35">
        <f>SUMIFS(рўйхат!CL:CL,рўйхат!$CX:$CX,$B$206,рўйхат!$D:$D,$C160)</f>
        <v/>
      </c>
      <c r="CB160" s="36">
        <f>SUMIFS(рўйхат!CM:CM,рўйхат!$CX:$CX,$B$206,рўйхат!$D:$D,$C160)</f>
        <v/>
      </c>
      <c r="CC160" s="35">
        <f>SUMIFS(рўйхат!CN:CN,рўйхат!$CX:$CX,$B$206,рўйхат!$D:$D,$C160)</f>
        <v/>
      </c>
      <c r="CD160" s="36">
        <f>SUMIFS(рўйхат!CO:CO,рўйхат!$CX:$CX,$B$206,рўйхат!$D:$D,$C160)</f>
        <v/>
      </c>
      <c r="CE160" s="77">
        <f>IFERROR(BE160/(Q160+BE160),0)</f>
        <v/>
      </c>
      <c r="CF160" s="78">
        <f>IFERROR(BF160/(R160+BF160),0)</f>
        <v/>
      </c>
    </row>
    <row r="161" hidden="1" outlineLevel="1" ht="30" customFormat="1" customHeight="1" s="8">
      <c r="A161" s="39" t="n"/>
      <c r="B161" s="50" t="n">
        <v>21</v>
      </c>
      <c r="C161" s="131" t="inlineStr">
        <is>
          <t>Импорт маҳсулотлари таҳлили</t>
        </is>
      </c>
      <c r="D161" s="16" t="n"/>
      <c r="E161" s="35">
        <f>SUMIFS(рўйхат!F:F,рўйхат!$CX:$CX,$B$206,рўйхат!$D:$D,$C161)</f>
        <v/>
      </c>
      <c r="F161" s="36">
        <f>SUMIFS(рўйхат!G:G,рўйхат!$CX:$CX,$B$206,рўйхат!$D:$D,$C161)</f>
        <v/>
      </c>
      <c r="G161" s="35">
        <f>SUMIFS(рўйхат!H:H,рўйхат!$CX:$CX,$B$206,рўйхат!$D:$D,$C161)</f>
        <v/>
      </c>
      <c r="H161" s="36">
        <f>SUMIFS(рўйхат!I:I,рўйхат!$CX:$CX,$B$206,рўйхат!$D:$D,$C161)</f>
        <v/>
      </c>
      <c r="I161" s="35">
        <f>SUMIFS(рўйхат!J:J,рўйхат!$CX:$CX,$B$206,рўйхат!$D:$D,$C161)</f>
        <v/>
      </c>
      <c r="J161" s="36">
        <f>SUMIFS(рўйхат!K:K,рўйхат!$CX:$CX,$B$206,рўйхат!$D:$D,$C161)</f>
        <v/>
      </c>
      <c r="K161" s="35">
        <f>SUMIFS(рўйхат!L:L,рўйхат!$CX:$CX,$B$206,рўйхат!$D:$D,$C161)</f>
        <v/>
      </c>
      <c r="L161" s="36">
        <f>SUMIFS(рўйхат!M:M,рўйхат!$CX:$CX,$B$206,рўйхат!$D:$D,$C161)</f>
        <v/>
      </c>
      <c r="M161" s="35">
        <f>SUMIFS(рўйхат!N:N,рўйхат!$CX:$CX,$B$206,рўйхат!$D:$D,$C161)</f>
        <v/>
      </c>
      <c r="N161" s="36">
        <f>SUMIFS(рўйхат!O:O,рўйхат!$CX:$CX,$B$206,рўйхат!$D:$D,$C161)</f>
        <v/>
      </c>
      <c r="O161" s="34">
        <f>IFERROR(M161/E161,0)</f>
        <v/>
      </c>
      <c r="P161" s="34">
        <f>IFERROR(N161/F161,0)</f>
        <v/>
      </c>
      <c r="Q161" s="35">
        <f>SUMIFS(рўйхат!P:P,рўйхат!$CX:$CX,$B$206,рўйхат!$D:$D,$C161)</f>
        <v/>
      </c>
      <c r="R161" s="36">
        <f>SUMIFS(рўйхат!Q:Q,рўйхат!$CX:$CX,$B$206,рўйхат!$D:$D,$C161)</f>
        <v/>
      </c>
      <c r="S161" s="35">
        <f>SUMIFS(рўйхат!R:R,рўйхат!$CX:$CX,$B$206,рўйхат!$D:$D,$C161)</f>
        <v/>
      </c>
      <c r="T161" s="36">
        <f>SUMIFS(рўйхат!S:S,рўйхат!$CX:$CX,$B$206,рўйхат!$D:$D,$C161)</f>
        <v/>
      </c>
      <c r="U161" s="35">
        <f>SUMIFS(рўйхат!T:T,рўйхат!$CX:$CX,$B$206,рўйхат!$D:$D,$C161)</f>
        <v/>
      </c>
      <c r="V161" s="36">
        <f>SUMIFS(рўйхат!U:U,рўйхат!$CX:$CX,$B$206,рўйхат!$D:$D,$C161)</f>
        <v/>
      </c>
      <c r="W161" s="35">
        <f>SUMIFS(рўйхат!V:V,рўйхат!$CX:$CX,$B$206,рўйхат!$D:$D,$C161)</f>
        <v/>
      </c>
      <c r="X161" s="36">
        <f>SUMIFS(рўйхат!W:W,рўйхат!$CX:$CX,$B$206,рўйхат!$D:$D,$C161)</f>
        <v/>
      </c>
      <c r="Y161" s="35">
        <f>SUMIFS(рўйхат!X:X,рўйхат!$CX:$CX,$B$206,рўйхат!$D:$D,$C161)</f>
        <v/>
      </c>
      <c r="Z161" s="36">
        <f>SUMIFS(рўйхат!Y:Y,рўйхат!$CX:$CX,$B$206,рўйхат!$D:$D,$C161)</f>
        <v/>
      </c>
      <c r="AA161" s="35">
        <f>SUMIFS(рўйхат!Z:Z,рўйхат!$CX:$CX,$B$206,рўйхат!$D:$D,$C161)</f>
        <v/>
      </c>
      <c r="AB161" s="36">
        <f>SUMIFS(рўйхат!AA:AA,рўйхат!$CX:$CX,$B$206,рўйхат!$D:$D,$C161)</f>
        <v/>
      </c>
      <c r="AC161" s="35">
        <f>SUMIFS(рўйхат!AB:AB,рўйхат!$CX:$CX,$B$206,рўйхат!$D:$D,$C161)</f>
        <v/>
      </c>
      <c r="AD161" s="36">
        <f>SUMIFS(рўйхат!AC:AC,рўйхат!$CX:$CX,$B$206,рўйхат!$D:$D,$C161)</f>
        <v/>
      </c>
      <c r="AE161" s="35">
        <f>SUMIFS(рўйхат!AD:AD,рўйхат!$CX:$CX,$B$206,рўйхат!$D:$D,$C161)</f>
        <v/>
      </c>
      <c r="AF161" s="36">
        <f>SUMIFS(рўйхат!AE:AE,рўйхат!$CX:$CX,$B$206,рўйхат!$D:$D,$C161)</f>
        <v/>
      </c>
      <c r="AG161" s="35">
        <f>SUMIFS(рўйхат!AH:AH,рўйхат!$CX:$CX,$B$206,рўйхат!$D:$D,$C161)</f>
        <v/>
      </c>
      <c r="AH161" s="36">
        <f>SUMIFS(рўйхат!AI:AI,рўйхат!$CX:$CX,$B$206,рўйхат!$D:$D,$C161)</f>
        <v/>
      </c>
      <c r="AI161" s="35">
        <f>SUMIFS(рўйхат!AJ:AJ,рўйхат!$CX:$CX,$B$206,рўйхат!$D:$D,$C161)</f>
        <v/>
      </c>
      <c r="AJ161" s="36">
        <f>SUMIFS(рўйхат!AK:AK,рўйхат!$CX:$CX,$B$206,рўйхат!$D:$D,$C161)</f>
        <v/>
      </c>
      <c r="AK161" s="35">
        <f>SUMIFS(рўйхат!AL:AL,рўйхат!$CX:$CX,$B$206,рўйхат!$D:$D,$C161)</f>
        <v/>
      </c>
      <c r="AL161" s="36">
        <f>SUMIFS(рўйхат!AM:AM,рўйхат!$CX:$CX,$B$206,рўйхат!$D:$D,$C161)</f>
        <v/>
      </c>
      <c r="AM161" s="77">
        <f>IFERROR(Q161/E161,0)</f>
        <v/>
      </c>
      <c r="AN161" s="77">
        <f>IFERROR(R161/F161,0)</f>
        <v/>
      </c>
      <c r="AO161" s="35">
        <f>SUMIFS(рўйхат!AX:AX,рўйхат!$CX:$CX,$B$206,рўйхат!$D:$D,$C161)</f>
        <v/>
      </c>
      <c r="AP161" s="36">
        <f>SUMIFS(рўйхат!AY:AY,рўйхат!$CX:$CX,$B$206,рўйхат!$D:$D,$C161)</f>
        <v/>
      </c>
      <c r="AQ161" s="35">
        <f>SUMIFS(рўйхат!AZ:AZ,рўйхат!$CX:$CX,$B$206,рўйхат!$D:$D,$C161)</f>
        <v/>
      </c>
      <c r="AR161" s="36">
        <f>SUMIFS(рўйхат!BA:BA,рўйхат!$CX:$CX,$B$206,рўйхат!$D:$D,$C161)</f>
        <v/>
      </c>
      <c r="AS161" s="35">
        <f>SUMIFS(рўйхат!BB:BB,рўйхат!$CX:$CX,$B$206,рўйхат!$D:$D,$C161)</f>
        <v/>
      </c>
      <c r="AT161" s="36">
        <f>SUMIFS(рўйхат!BC:BC,рўйхат!$CX:$CX,$B$206,рўйхат!$D:$D,$C161)</f>
        <v/>
      </c>
      <c r="AU161" s="35">
        <f>SUMIFS(рўйхат!BD:BD,рўйхат!$CX:$CX,$B$206,рўйхат!$D:$D,$C161)</f>
        <v/>
      </c>
      <c r="AV161" s="36">
        <f>SUMIFS(рўйхат!BE:BE,рўйхат!$CX:$CX,$B$206,рўйхат!$D:$D,$C161)</f>
        <v/>
      </c>
      <c r="AW161" s="35">
        <f>SUMIFS(рўйхат!BF:BF,рўйхат!$CX:$CX,$B$206,рўйхат!$D:$D,$C161)</f>
        <v/>
      </c>
      <c r="AX161" s="36">
        <f>SUMIFS(рўйхат!BG:BG,рўйхат!$CX:$CX,$B$206,рўйхат!$D:$D,$C161)</f>
        <v/>
      </c>
      <c r="AY161" s="35">
        <f>SUMIFS(рўйхат!BH:BH,рўйхат!$CX:$CX,$B$206,рўйхат!$D:$D,$C161)</f>
        <v/>
      </c>
      <c r="AZ161" s="36">
        <f>SUMIFS(рўйхат!BI:BI,рўйхат!$CX:$CX,$B$206,рўйхат!$D:$D,$C161)</f>
        <v/>
      </c>
      <c r="BA161" s="35">
        <f>SUMIFS(рўйхат!BJ:BJ,рўйхат!$CX:$CX,$B$206,рўйхат!$D:$D,$C161)</f>
        <v/>
      </c>
      <c r="BB161" s="36">
        <f>SUMIFS(рўйхат!BK:BK,рўйхат!$CX:$CX,$B$206,рўйхат!$D:$D,$C161)</f>
        <v/>
      </c>
      <c r="BC161" s="77">
        <f>IFERROR(AO161/E161,0)</f>
        <v/>
      </c>
      <c r="BD161" s="77">
        <f>IFERROR(AP161/F161,0)</f>
        <v/>
      </c>
      <c r="BE161" s="35">
        <f>SUMIFS(рўйхат!BL:BL,рўйхат!$CX:$CX,$B$206,рўйхат!$D:$D,$C161)</f>
        <v/>
      </c>
      <c r="BF161" s="36">
        <f>SUMIFS(рўйхат!BM:BM,рўйхат!$CX:$CX,$B$206,рўйхат!$D:$D,$C161)</f>
        <v/>
      </c>
      <c r="BG161" s="35">
        <f>SUMIFS(рўйхат!BN:BN,рўйхат!$CX:$CX,$B$206,рўйхат!$D:$D,$C161)</f>
        <v/>
      </c>
      <c r="BH161" s="36">
        <f>SUMIFS(рўйхат!BO:BO,рўйхат!$CX:$CX,$B$206,рўйхат!$D:$D,$C161)</f>
        <v/>
      </c>
      <c r="BI161" s="35">
        <f>SUMIFS(рўйхат!BP:BP,рўйхат!$CX:$CX,$B$206,рўйхат!$D:$D,$C161)</f>
        <v/>
      </c>
      <c r="BJ161" s="36">
        <f>SUMIFS(рўйхат!BQ:BQ,рўйхат!$CX:$CX,$B$206,рўйхат!$D:$D,$C161)</f>
        <v/>
      </c>
      <c r="BK161" s="35">
        <f>SUMIFS(рўйхат!BR:BR,рўйхат!$CX:$CX,$B$206,рўйхат!$D:$D,$C161)</f>
        <v/>
      </c>
      <c r="BL161" s="36">
        <f>SUMIFS(рўйхат!BS:BS,рўйхат!$CX:$CX,$B$206,рўйхат!$D:$D,$C161)</f>
        <v/>
      </c>
      <c r="BM161" s="35">
        <f>SUMIFS(рўйхат!BT:BT,рўйхат!$CX:$CX,$B$206,рўйхат!$D:$D,$C161)</f>
        <v/>
      </c>
      <c r="BN161" s="36">
        <f>SUMIFS(рўйхат!BU:BU,рўйхат!$CX:$CX,$B$206,рўйхат!$D:$D,$C161)</f>
        <v/>
      </c>
      <c r="BO161" s="35">
        <f>SUMIFS(рўйхат!BX:BX,рўйхат!$CX:$CX,$B$206,рўйхат!$D:$D,$C161)</f>
        <v/>
      </c>
      <c r="BP161" s="36">
        <f>SUMIFS(рўйхат!BY:BY,рўйхат!$CX:$CX,$B$206,рўйхат!$D:$D,$C161)</f>
        <v/>
      </c>
      <c r="BQ161" s="35">
        <f>SUMIFS(рўйхат!BZ:BZ,рўйхат!$CX:$CX,$B$206,рўйхат!$D:$D,$C161)</f>
        <v/>
      </c>
      <c r="BR161" s="36">
        <f>SUMIFS(рўйхат!CA:CA,рўйхат!$CX:$CX,$B$206,рўйхат!$D:$D,$C161)</f>
        <v/>
      </c>
      <c r="BS161" s="35">
        <f>SUMIFS(рўйхат!CB:CB,рўйхат!$CX:$CX,$B$206,рўйхат!$D:$D,$C161)</f>
        <v/>
      </c>
      <c r="BT161" s="36">
        <f>SUMIFS(рўйхат!CC:CC,рўйхат!$CX:$CX,$B$206,рўйхат!$D:$D,$C161)</f>
        <v/>
      </c>
      <c r="BU161" s="35">
        <f>SUMIFS(рўйхат!CD:CD,рўйхат!$CX:$CX,$B$206,рўйхат!$D:$D,$C161)</f>
        <v/>
      </c>
      <c r="BV161" s="36">
        <f>SUMIFS(рўйхат!CE:CE,рўйхат!$CX:$CX,$B$206,рўйхат!$D:$D,$C161)</f>
        <v/>
      </c>
      <c r="BW161" s="35">
        <f>SUMIFS(рўйхат!CH:CH,рўйхат!$CX:$CX,$B$206,рўйхат!$D:$D,$C161)</f>
        <v/>
      </c>
      <c r="BX161" s="36">
        <f>SUMIFS(рўйхат!CI:CI,рўйхат!$CX:$CX,$B$206,рўйхат!$D:$D,$C161)</f>
        <v/>
      </c>
      <c r="BY161" s="35">
        <f>SUMIFS(рўйхат!CJ:CJ,рўйхат!$CX:$CX,$B$206,рўйхат!$D:$D,$C161)</f>
        <v/>
      </c>
      <c r="BZ161" s="36">
        <f>SUMIFS(рўйхат!CK:CK,рўйхат!$CX:$CX,$B$206,рўйхат!$D:$D,$C161)</f>
        <v/>
      </c>
      <c r="CA161" s="35">
        <f>SUMIFS(рўйхат!CL:CL,рўйхат!$CX:$CX,$B$206,рўйхат!$D:$D,$C161)</f>
        <v/>
      </c>
      <c r="CB161" s="36">
        <f>SUMIFS(рўйхат!CM:CM,рўйхат!$CX:$CX,$B$206,рўйхат!$D:$D,$C161)</f>
        <v/>
      </c>
      <c r="CC161" s="35">
        <f>SUMIFS(рўйхат!CN:CN,рўйхат!$CX:$CX,$B$206,рўйхат!$D:$D,$C161)</f>
        <v/>
      </c>
      <c r="CD161" s="36">
        <f>SUMIFS(рўйхат!CO:CO,рўйхат!$CX:$CX,$B$206,рўйхат!$D:$D,$C161)</f>
        <v/>
      </c>
      <c r="CE161" s="77">
        <f>IFERROR(BE161/(Q161+BE161),0)</f>
        <v/>
      </c>
      <c r="CF161" s="78">
        <f>IFERROR(BF161/(R161+BF161),0)</f>
        <v/>
      </c>
    </row>
    <row r="162" hidden="1" outlineLevel="1" ht="30" customFormat="1" customHeight="1" s="8">
      <c r="A162" s="39" t="n"/>
      <c r="B162" s="50" t="n">
        <v>22</v>
      </c>
      <c r="C162" s="131" t="inlineStr">
        <is>
          <t>Иш жойига эга бўлган фуқароларга "Жамоат ишлари жамғармаси"дан маблағлар  тўланиши</t>
        </is>
      </c>
      <c r="D162" s="16" t="n"/>
      <c r="E162" s="35">
        <f>SUMIFS(рўйхат!F:F,рўйхат!$CX:$CX,$B$206,рўйхат!$D:$D,$C162)</f>
        <v/>
      </c>
      <c r="F162" s="36">
        <f>SUMIFS(рўйхат!G:G,рўйхат!$CX:$CX,$B$206,рўйхат!$D:$D,$C162)</f>
        <v/>
      </c>
      <c r="G162" s="35">
        <f>SUMIFS(рўйхат!H:H,рўйхат!$CX:$CX,$B$206,рўйхат!$D:$D,$C162)</f>
        <v/>
      </c>
      <c r="H162" s="36">
        <f>SUMIFS(рўйхат!I:I,рўйхат!$CX:$CX,$B$206,рўйхат!$D:$D,$C162)</f>
        <v/>
      </c>
      <c r="I162" s="35">
        <f>SUMIFS(рўйхат!J:J,рўйхат!$CX:$CX,$B$206,рўйхат!$D:$D,$C162)</f>
        <v/>
      </c>
      <c r="J162" s="36">
        <f>SUMIFS(рўйхат!K:K,рўйхат!$CX:$CX,$B$206,рўйхат!$D:$D,$C162)</f>
        <v/>
      </c>
      <c r="K162" s="35">
        <f>SUMIFS(рўйхат!L:L,рўйхат!$CX:$CX,$B$206,рўйхат!$D:$D,$C162)</f>
        <v/>
      </c>
      <c r="L162" s="36">
        <f>SUMIFS(рўйхат!M:M,рўйхат!$CX:$CX,$B$206,рўйхат!$D:$D,$C162)</f>
        <v/>
      </c>
      <c r="M162" s="35">
        <f>SUMIFS(рўйхат!N:N,рўйхат!$CX:$CX,$B$206,рўйхат!$D:$D,$C162)</f>
        <v/>
      </c>
      <c r="N162" s="36">
        <f>SUMIFS(рўйхат!O:O,рўйхат!$CX:$CX,$B$206,рўйхат!$D:$D,$C162)</f>
        <v/>
      </c>
      <c r="O162" s="34">
        <f>IFERROR(M162/E162,0)</f>
        <v/>
      </c>
      <c r="P162" s="34">
        <f>IFERROR(N162/F162,0)</f>
        <v/>
      </c>
      <c r="Q162" s="35">
        <f>SUMIFS(рўйхат!P:P,рўйхат!$CX:$CX,$B$206,рўйхат!$D:$D,$C162)</f>
        <v/>
      </c>
      <c r="R162" s="36">
        <f>SUMIFS(рўйхат!Q:Q,рўйхат!$CX:$CX,$B$206,рўйхат!$D:$D,$C162)</f>
        <v/>
      </c>
      <c r="S162" s="35">
        <f>SUMIFS(рўйхат!R:R,рўйхат!$CX:$CX,$B$206,рўйхат!$D:$D,$C162)</f>
        <v/>
      </c>
      <c r="T162" s="36">
        <f>SUMIFS(рўйхат!S:S,рўйхат!$CX:$CX,$B$206,рўйхат!$D:$D,$C162)</f>
        <v/>
      </c>
      <c r="U162" s="35">
        <f>SUMIFS(рўйхат!T:T,рўйхат!$CX:$CX,$B$206,рўйхат!$D:$D,$C162)</f>
        <v/>
      </c>
      <c r="V162" s="36">
        <f>SUMIFS(рўйхат!U:U,рўйхат!$CX:$CX,$B$206,рўйхат!$D:$D,$C162)</f>
        <v/>
      </c>
      <c r="W162" s="35">
        <f>SUMIFS(рўйхат!V:V,рўйхат!$CX:$CX,$B$206,рўйхат!$D:$D,$C162)</f>
        <v/>
      </c>
      <c r="X162" s="36">
        <f>SUMIFS(рўйхат!W:W,рўйхат!$CX:$CX,$B$206,рўйхат!$D:$D,$C162)</f>
        <v/>
      </c>
      <c r="Y162" s="35">
        <f>SUMIFS(рўйхат!X:X,рўйхат!$CX:$CX,$B$206,рўйхат!$D:$D,$C162)</f>
        <v/>
      </c>
      <c r="Z162" s="36">
        <f>SUMIFS(рўйхат!Y:Y,рўйхат!$CX:$CX,$B$206,рўйхат!$D:$D,$C162)</f>
        <v/>
      </c>
      <c r="AA162" s="35">
        <f>SUMIFS(рўйхат!Z:Z,рўйхат!$CX:$CX,$B$206,рўйхат!$D:$D,$C162)</f>
        <v/>
      </c>
      <c r="AB162" s="36">
        <f>SUMIFS(рўйхат!AA:AA,рўйхат!$CX:$CX,$B$206,рўйхат!$D:$D,$C162)</f>
        <v/>
      </c>
      <c r="AC162" s="35">
        <f>SUMIFS(рўйхат!AB:AB,рўйхат!$CX:$CX,$B$206,рўйхат!$D:$D,$C162)</f>
        <v/>
      </c>
      <c r="AD162" s="36">
        <f>SUMIFS(рўйхат!AC:AC,рўйхат!$CX:$CX,$B$206,рўйхат!$D:$D,$C162)</f>
        <v/>
      </c>
      <c r="AE162" s="35">
        <f>SUMIFS(рўйхат!AD:AD,рўйхат!$CX:$CX,$B$206,рўйхат!$D:$D,$C162)</f>
        <v/>
      </c>
      <c r="AF162" s="36">
        <f>SUMIFS(рўйхат!AE:AE,рўйхат!$CX:$CX,$B$206,рўйхат!$D:$D,$C162)</f>
        <v/>
      </c>
      <c r="AG162" s="35">
        <f>SUMIFS(рўйхат!AH:AH,рўйхат!$CX:$CX,$B$206,рўйхат!$D:$D,$C162)</f>
        <v/>
      </c>
      <c r="AH162" s="36">
        <f>SUMIFS(рўйхат!AI:AI,рўйхат!$CX:$CX,$B$206,рўйхат!$D:$D,$C162)</f>
        <v/>
      </c>
      <c r="AI162" s="35">
        <f>SUMIFS(рўйхат!AJ:AJ,рўйхат!$CX:$CX,$B$206,рўйхат!$D:$D,$C162)</f>
        <v/>
      </c>
      <c r="AJ162" s="36">
        <f>SUMIFS(рўйхат!AK:AK,рўйхат!$CX:$CX,$B$206,рўйхат!$D:$D,$C162)</f>
        <v/>
      </c>
      <c r="AK162" s="35">
        <f>SUMIFS(рўйхат!AL:AL,рўйхат!$CX:$CX,$B$206,рўйхат!$D:$D,$C162)</f>
        <v/>
      </c>
      <c r="AL162" s="36">
        <f>SUMIFS(рўйхат!AM:AM,рўйхат!$CX:$CX,$B$206,рўйхат!$D:$D,$C162)</f>
        <v/>
      </c>
      <c r="AM162" s="77">
        <f>IFERROR(Q162/E162,0)</f>
        <v/>
      </c>
      <c r="AN162" s="77">
        <f>IFERROR(R162/F162,0)</f>
        <v/>
      </c>
      <c r="AO162" s="35">
        <f>SUMIFS(рўйхат!AX:AX,рўйхат!$CX:$CX,$B$206,рўйхат!$D:$D,$C162)</f>
        <v/>
      </c>
      <c r="AP162" s="36">
        <f>SUMIFS(рўйхат!AY:AY,рўйхат!$CX:$CX,$B$206,рўйхат!$D:$D,$C162)</f>
        <v/>
      </c>
      <c r="AQ162" s="35">
        <f>SUMIFS(рўйхат!AZ:AZ,рўйхат!$CX:$CX,$B$206,рўйхат!$D:$D,$C162)</f>
        <v/>
      </c>
      <c r="AR162" s="36">
        <f>SUMIFS(рўйхат!BA:BA,рўйхат!$CX:$CX,$B$206,рўйхат!$D:$D,$C162)</f>
        <v/>
      </c>
      <c r="AS162" s="35">
        <f>SUMIFS(рўйхат!BB:BB,рўйхат!$CX:$CX,$B$206,рўйхат!$D:$D,$C162)</f>
        <v/>
      </c>
      <c r="AT162" s="36">
        <f>SUMIFS(рўйхат!BC:BC,рўйхат!$CX:$CX,$B$206,рўйхат!$D:$D,$C162)</f>
        <v/>
      </c>
      <c r="AU162" s="35">
        <f>SUMIFS(рўйхат!BD:BD,рўйхат!$CX:$CX,$B$206,рўйхат!$D:$D,$C162)</f>
        <v/>
      </c>
      <c r="AV162" s="36">
        <f>SUMIFS(рўйхат!BE:BE,рўйхат!$CX:$CX,$B$206,рўйхат!$D:$D,$C162)</f>
        <v/>
      </c>
      <c r="AW162" s="35">
        <f>SUMIFS(рўйхат!BF:BF,рўйхат!$CX:$CX,$B$206,рўйхат!$D:$D,$C162)</f>
        <v/>
      </c>
      <c r="AX162" s="36">
        <f>SUMIFS(рўйхат!BG:BG,рўйхат!$CX:$CX,$B$206,рўйхат!$D:$D,$C162)</f>
        <v/>
      </c>
      <c r="AY162" s="35">
        <f>SUMIFS(рўйхат!BH:BH,рўйхат!$CX:$CX,$B$206,рўйхат!$D:$D,$C162)</f>
        <v/>
      </c>
      <c r="AZ162" s="36">
        <f>SUMIFS(рўйхат!BI:BI,рўйхат!$CX:$CX,$B$206,рўйхат!$D:$D,$C162)</f>
        <v/>
      </c>
      <c r="BA162" s="35">
        <f>SUMIFS(рўйхат!BJ:BJ,рўйхат!$CX:$CX,$B$206,рўйхат!$D:$D,$C162)</f>
        <v/>
      </c>
      <c r="BB162" s="36">
        <f>SUMIFS(рўйхат!BK:BK,рўйхат!$CX:$CX,$B$206,рўйхат!$D:$D,$C162)</f>
        <v/>
      </c>
      <c r="BC162" s="77">
        <f>IFERROR(AO162/E162,0)</f>
        <v/>
      </c>
      <c r="BD162" s="77">
        <f>IFERROR(AP162/F162,0)</f>
        <v/>
      </c>
      <c r="BE162" s="35">
        <f>SUMIFS(рўйхат!BL:BL,рўйхат!$CX:$CX,$B$206,рўйхат!$D:$D,$C162)</f>
        <v/>
      </c>
      <c r="BF162" s="36">
        <f>SUMIFS(рўйхат!BM:BM,рўйхат!$CX:$CX,$B$206,рўйхат!$D:$D,$C162)</f>
        <v/>
      </c>
      <c r="BG162" s="35">
        <f>SUMIFS(рўйхат!BN:BN,рўйхат!$CX:$CX,$B$206,рўйхат!$D:$D,$C162)</f>
        <v/>
      </c>
      <c r="BH162" s="36">
        <f>SUMIFS(рўйхат!BO:BO,рўйхат!$CX:$CX,$B$206,рўйхат!$D:$D,$C162)</f>
        <v/>
      </c>
      <c r="BI162" s="35">
        <f>SUMIFS(рўйхат!BP:BP,рўйхат!$CX:$CX,$B$206,рўйхат!$D:$D,$C162)</f>
        <v/>
      </c>
      <c r="BJ162" s="36">
        <f>SUMIFS(рўйхат!BQ:BQ,рўйхат!$CX:$CX,$B$206,рўйхат!$D:$D,$C162)</f>
        <v/>
      </c>
      <c r="BK162" s="35">
        <f>SUMIFS(рўйхат!BR:BR,рўйхат!$CX:$CX,$B$206,рўйхат!$D:$D,$C162)</f>
        <v/>
      </c>
      <c r="BL162" s="36">
        <f>SUMIFS(рўйхат!BS:BS,рўйхат!$CX:$CX,$B$206,рўйхат!$D:$D,$C162)</f>
        <v/>
      </c>
      <c r="BM162" s="35">
        <f>SUMIFS(рўйхат!BT:BT,рўйхат!$CX:$CX,$B$206,рўйхат!$D:$D,$C162)</f>
        <v/>
      </c>
      <c r="BN162" s="36">
        <f>SUMIFS(рўйхат!BU:BU,рўйхат!$CX:$CX,$B$206,рўйхат!$D:$D,$C162)</f>
        <v/>
      </c>
      <c r="BO162" s="35">
        <f>SUMIFS(рўйхат!BX:BX,рўйхат!$CX:$CX,$B$206,рўйхат!$D:$D,$C162)</f>
        <v/>
      </c>
      <c r="BP162" s="36">
        <f>SUMIFS(рўйхат!BY:BY,рўйхат!$CX:$CX,$B$206,рўйхат!$D:$D,$C162)</f>
        <v/>
      </c>
      <c r="BQ162" s="35">
        <f>SUMIFS(рўйхат!BZ:BZ,рўйхат!$CX:$CX,$B$206,рўйхат!$D:$D,$C162)</f>
        <v/>
      </c>
      <c r="BR162" s="36">
        <f>SUMIFS(рўйхат!CA:CA,рўйхат!$CX:$CX,$B$206,рўйхат!$D:$D,$C162)</f>
        <v/>
      </c>
      <c r="BS162" s="35">
        <f>SUMIFS(рўйхат!CB:CB,рўйхат!$CX:$CX,$B$206,рўйхат!$D:$D,$C162)</f>
        <v/>
      </c>
      <c r="BT162" s="36">
        <f>SUMIFS(рўйхат!CC:CC,рўйхат!$CX:$CX,$B$206,рўйхат!$D:$D,$C162)</f>
        <v/>
      </c>
      <c r="BU162" s="35">
        <f>SUMIFS(рўйхат!CD:CD,рўйхат!$CX:$CX,$B$206,рўйхат!$D:$D,$C162)</f>
        <v/>
      </c>
      <c r="BV162" s="36">
        <f>SUMIFS(рўйхат!CE:CE,рўйхат!$CX:$CX,$B$206,рўйхат!$D:$D,$C162)</f>
        <v/>
      </c>
      <c r="BW162" s="35">
        <f>SUMIFS(рўйхат!CH:CH,рўйхат!$CX:$CX,$B$206,рўйхат!$D:$D,$C162)</f>
        <v/>
      </c>
      <c r="BX162" s="36">
        <f>SUMIFS(рўйхат!CI:CI,рўйхат!$CX:$CX,$B$206,рўйхат!$D:$D,$C162)</f>
        <v/>
      </c>
      <c r="BY162" s="35">
        <f>SUMIFS(рўйхат!CJ:CJ,рўйхат!$CX:$CX,$B$206,рўйхат!$D:$D,$C162)</f>
        <v/>
      </c>
      <c r="BZ162" s="36">
        <f>SUMIFS(рўйхат!CK:CK,рўйхат!$CX:$CX,$B$206,рўйхат!$D:$D,$C162)</f>
        <v/>
      </c>
      <c r="CA162" s="35">
        <f>SUMIFS(рўйхат!CL:CL,рўйхат!$CX:$CX,$B$206,рўйхат!$D:$D,$C162)</f>
        <v/>
      </c>
      <c r="CB162" s="36">
        <f>SUMIFS(рўйхат!CM:CM,рўйхат!$CX:$CX,$B$206,рўйхат!$D:$D,$C162)</f>
        <v/>
      </c>
      <c r="CC162" s="35">
        <f>SUMIFS(рўйхат!CN:CN,рўйхат!$CX:$CX,$B$206,рўйхат!$D:$D,$C162)</f>
        <v/>
      </c>
      <c r="CD162" s="36">
        <f>SUMIFS(рўйхат!CO:CO,рўйхат!$CX:$CX,$B$206,рўйхат!$D:$D,$C162)</f>
        <v/>
      </c>
      <c r="CE162" s="77">
        <f>IFERROR(BE162/(Q162+BE162),0)</f>
        <v/>
      </c>
      <c r="CF162" s="78">
        <f>IFERROR(BF162/(R162+BF162),0)</f>
        <v/>
      </c>
    </row>
    <row r="163" hidden="1" outlineLevel="1" ht="30" customFormat="1" customHeight="1" s="8">
      <c r="A163" s="39" t="n"/>
      <c r="B163" s="50" t="n">
        <v>23</v>
      </c>
      <c r="C163" s="131" t="inlineStr">
        <is>
          <t>Иш ҳақининг энг кам миқдоридан кам ҳисобланган ойлик иш ҳақлари таҳлили</t>
        </is>
      </c>
      <c r="D163" s="16" t="n"/>
      <c r="E163" s="35">
        <f>SUMIFS(рўйхат!F:F,рўйхат!$CX:$CX,$B$206,рўйхат!$D:$D,$C163)</f>
        <v/>
      </c>
      <c r="F163" s="36">
        <f>SUMIFS(рўйхат!G:G,рўйхат!$CX:$CX,$B$206,рўйхат!$D:$D,$C163)</f>
        <v/>
      </c>
      <c r="G163" s="35">
        <f>SUMIFS(рўйхат!H:H,рўйхат!$CX:$CX,$B$206,рўйхат!$D:$D,$C163)</f>
        <v/>
      </c>
      <c r="H163" s="36">
        <f>SUMIFS(рўйхат!I:I,рўйхат!$CX:$CX,$B$206,рўйхат!$D:$D,$C163)</f>
        <v/>
      </c>
      <c r="I163" s="35">
        <f>SUMIFS(рўйхат!J:J,рўйхат!$CX:$CX,$B$206,рўйхат!$D:$D,$C163)</f>
        <v/>
      </c>
      <c r="J163" s="36">
        <f>SUMIFS(рўйхат!K:K,рўйхат!$CX:$CX,$B$206,рўйхат!$D:$D,$C163)</f>
        <v/>
      </c>
      <c r="K163" s="35">
        <f>SUMIFS(рўйхат!L:L,рўйхат!$CX:$CX,$B$206,рўйхат!$D:$D,$C163)</f>
        <v/>
      </c>
      <c r="L163" s="36">
        <f>SUMIFS(рўйхат!M:M,рўйхат!$CX:$CX,$B$206,рўйхат!$D:$D,$C163)</f>
        <v/>
      </c>
      <c r="M163" s="35">
        <f>SUMIFS(рўйхат!N:N,рўйхат!$CX:$CX,$B$206,рўйхат!$D:$D,$C163)</f>
        <v/>
      </c>
      <c r="N163" s="36">
        <f>SUMIFS(рўйхат!O:O,рўйхат!$CX:$CX,$B$206,рўйхат!$D:$D,$C163)</f>
        <v/>
      </c>
      <c r="O163" s="34">
        <f>IFERROR(M163/E163,0)</f>
        <v/>
      </c>
      <c r="P163" s="34">
        <f>IFERROR(N163/F163,0)</f>
        <v/>
      </c>
      <c r="Q163" s="35">
        <f>SUMIFS(рўйхат!P:P,рўйхат!$CX:$CX,$B$206,рўйхат!$D:$D,$C163)</f>
        <v/>
      </c>
      <c r="R163" s="36">
        <f>SUMIFS(рўйхат!Q:Q,рўйхат!$CX:$CX,$B$206,рўйхат!$D:$D,$C163)</f>
        <v/>
      </c>
      <c r="S163" s="35">
        <f>SUMIFS(рўйхат!R:R,рўйхат!$CX:$CX,$B$206,рўйхат!$D:$D,$C163)</f>
        <v/>
      </c>
      <c r="T163" s="36">
        <f>SUMIFS(рўйхат!S:S,рўйхат!$CX:$CX,$B$206,рўйхат!$D:$D,$C163)</f>
        <v/>
      </c>
      <c r="U163" s="35">
        <f>SUMIFS(рўйхат!T:T,рўйхат!$CX:$CX,$B$206,рўйхат!$D:$D,$C163)</f>
        <v/>
      </c>
      <c r="V163" s="36">
        <f>SUMIFS(рўйхат!U:U,рўйхат!$CX:$CX,$B$206,рўйхат!$D:$D,$C163)</f>
        <v/>
      </c>
      <c r="W163" s="35">
        <f>SUMIFS(рўйхат!V:V,рўйхат!$CX:$CX,$B$206,рўйхат!$D:$D,$C163)</f>
        <v/>
      </c>
      <c r="X163" s="36">
        <f>SUMIFS(рўйхат!W:W,рўйхат!$CX:$CX,$B$206,рўйхат!$D:$D,$C163)</f>
        <v/>
      </c>
      <c r="Y163" s="35">
        <f>SUMIFS(рўйхат!X:X,рўйхат!$CX:$CX,$B$206,рўйхат!$D:$D,$C163)</f>
        <v/>
      </c>
      <c r="Z163" s="36">
        <f>SUMIFS(рўйхат!Y:Y,рўйхат!$CX:$CX,$B$206,рўйхат!$D:$D,$C163)</f>
        <v/>
      </c>
      <c r="AA163" s="35">
        <f>SUMIFS(рўйхат!Z:Z,рўйхат!$CX:$CX,$B$206,рўйхат!$D:$D,$C163)</f>
        <v/>
      </c>
      <c r="AB163" s="36">
        <f>SUMIFS(рўйхат!AA:AA,рўйхат!$CX:$CX,$B$206,рўйхат!$D:$D,$C163)</f>
        <v/>
      </c>
      <c r="AC163" s="35">
        <f>SUMIFS(рўйхат!AB:AB,рўйхат!$CX:$CX,$B$206,рўйхат!$D:$D,$C163)</f>
        <v/>
      </c>
      <c r="AD163" s="36">
        <f>SUMIFS(рўйхат!AC:AC,рўйхат!$CX:$CX,$B$206,рўйхат!$D:$D,$C163)</f>
        <v/>
      </c>
      <c r="AE163" s="35">
        <f>SUMIFS(рўйхат!AD:AD,рўйхат!$CX:$CX,$B$206,рўйхат!$D:$D,$C163)</f>
        <v/>
      </c>
      <c r="AF163" s="36">
        <f>SUMIFS(рўйхат!AE:AE,рўйхат!$CX:$CX,$B$206,рўйхат!$D:$D,$C163)</f>
        <v/>
      </c>
      <c r="AG163" s="35">
        <f>SUMIFS(рўйхат!AH:AH,рўйхат!$CX:$CX,$B$206,рўйхат!$D:$D,$C163)</f>
        <v/>
      </c>
      <c r="AH163" s="36">
        <f>SUMIFS(рўйхат!AI:AI,рўйхат!$CX:$CX,$B$206,рўйхат!$D:$D,$C163)</f>
        <v/>
      </c>
      <c r="AI163" s="35">
        <f>SUMIFS(рўйхат!AJ:AJ,рўйхат!$CX:$CX,$B$206,рўйхат!$D:$D,$C163)</f>
        <v/>
      </c>
      <c r="AJ163" s="36">
        <f>SUMIFS(рўйхат!AK:AK,рўйхат!$CX:$CX,$B$206,рўйхат!$D:$D,$C163)</f>
        <v/>
      </c>
      <c r="AK163" s="35">
        <f>SUMIFS(рўйхат!AL:AL,рўйхат!$CX:$CX,$B$206,рўйхат!$D:$D,$C163)</f>
        <v/>
      </c>
      <c r="AL163" s="36">
        <f>SUMIFS(рўйхат!AM:AM,рўйхат!$CX:$CX,$B$206,рўйхат!$D:$D,$C163)</f>
        <v/>
      </c>
      <c r="AM163" s="77">
        <f>IFERROR(Q163/E163,0)</f>
        <v/>
      </c>
      <c r="AN163" s="77">
        <f>IFERROR(R163/F163,0)</f>
        <v/>
      </c>
      <c r="AO163" s="35">
        <f>SUMIFS(рўйхат!AX:AX,рўйхат!$CX:$CX,$B$206,рўйхат!$D:$D,$C163)</f>
        <v/>
      </c>
      <c r="AP163" s="36">
        <f>SUMIFS(рўйхат!AY:AY,рўйхат!$CX:$CX,$B$206,рўйхат!$D:$D,$C163)</f>
        <v/>
      </c>
      <c r="AQ163" s="35">
        <f>SUMIFS(рўйхат!AZ:AZ,рўйхат!$CX:$CX,$B$206,рўйхат!$D:$D,$C163)</f>
        <v/>
      </c>
      <c r="AR163" s="36">
        <f>SUMIFS(рўйхат!BA:BA,рўйхат!$CX:$CX,$B$206,рўйхат!$D:$D,$C163)</f>
        <v/>
      </c>
      <c r="AS163" s="35">
        <f>SUMIFS(рўйхат!BB:BB,рўйхат!$CX:$CX,$B$206,рўйхат!$D:$D,$C163)</f>
        <v/>
      </c>
      <c r="AT163" s="36">
        <f>SUMIFS(рўйхат!BC:BC,рўйхат!$CX:$CX,$B$206,рўйхат!$D:$D,$C163)</f>
        <v/>
      </c>
      <c r="AU163" s="35">
        <f>SUMIFS(рўйхат!BD:BD,рўйхат!$CX:$CX,$B$206,рўйхат!$D:$D,$C163)</f>
        <v/>
      </c>
      <c r="AV163" s="36">
        <f>SUMIFS(рўйхат!BE:BE,рўйхат!$CX:$CX,$B$206,рўйхат!$D:$D,$C163)</f>
        <v/>
      </c>
      <c r="AW163" s="35">
        <f>SUMIFS(рўйхат!BF:BF,рўйхат!$CX:$CX,$B$206,рўйхат!$D:$D,$C163)</f>
        <v/>
      </c>
      <c r="AX163" s="36">
        <f>SUMIFS(рўйхат!BG:BG,рўйхат!$CX:$CX,$B$206,рўйхат!$D:$D,$C163)</f>
        <v/>
      </c>
      <c r="AY163" s="35">
        <f>SUMIFS(рўйхат!BH:BH,рўйхат!$CX:$CX,$B$206,рўйхат!$D:$D,$C163)</f>
        <v/>
      </c>
      <c r="AZ163" s="36">
        <f>SUMIFS(рўйхат!BI:BI,рўйхат!$CX:$CX,$B$206,рўйхат!$D:$D,$C163)</f>
        <v/>
      </c>
      <c r="BA163" s="35">
        <f>SUMIFS(рўйхат!BJ:BJ,рўйхат!$CX:$CX,$B$206,рўйхат!$D:$D,$C163)</f>
        <v/>
      </c>
      <c r="BB163" s="36">
        <f>SUMIFS(рўйхат!BK:BK,рўйхат!$CX:$CX,$B$206,рўйхат!$D:$D,$C163)</f>
        <v/>
      </c>
      <c r="BC163" s="77">
        <f>IFERROR(AO163/E163,0)</f>
        <v/>
      </c>
      <c r="BD163" s="77">
        <f>IFERROR(AP163/F163,0)</f>
        <v/>
      </c>
      <c r="BE163" s="35">
        <f>SUMIFS(рўйхат!BL:BL,рўйхат!$CX:$CX,$B$206,рўйхат!$D:$D,$C163)</f>
        <v/>
      </c>
      <c r="BF163" s="36">
        <f>SUMIFS(рўйхат!BM:BM,рўйхат!$CX:$CX,$B$206,рўйхат!$D:$D,$C163)</f>
        <v/>
      </c>
      <c r="BG163" s="35">
        <f>SUMIFS(рўйхат!BN:BN,рўйхат!$CX:$CX,$B$206,рўйхат!$D:$D,$C163)</f>
        <v/>
      </c>
      <c r="BH163" s="36">
        <f>SUMIFS(рўйхат!BO:BO,рўйхат!$CX:$CX,$B$206,рўйхат!$D:$D,$C163)</f>
        <v/>
      </c>
      <c r="BI163" s="35">
        <f>SUMIFS(рўйхат!BP:BP,рўйхат!$CX:$CX,$B$206,рўйхат!$D:$D,$C163)</f>
        <v/>
      </c>
      <c r="BJ163" s="36">
        <f>SUMIFS(рўйхат!BQ:BQ,рўйхат!$CX:$CX,$B$206,рўйхат!$D:$D,$C163)</f>
        <v/>
      </c>
      <c r="BK163" s="35">
        <f>SUMIFS(рўйхат!BR:BR,рўйхат!$CX:$CX,$B$206,рўйхат!$D:$D,$C163)</f>
        <v/>
      </c>
      <c r="BL163" s="36">
        <f>SUMIFS(рўйхат!BS:BS,рўйхат!$CX:$CX,$B$206,рўйхат!$D:$D,$C163)</f>
        <v/>
      </c>
      <c r="BM163" s="35">
        <f>SUMIFS(рўйхат!BT:BT,рўйхат!$CX:$CX,$B$206,рўйхат!$D:$D,$C163)</f>
        <v/>
      </c>
      <c r="BN163" s="36">
        <f>SUMIFS(рўйхат!BU:BU,рўйхат!$CX:$CX,$B$206,рўйхат!$D:$D,$C163)</f>
        <v/>
      </c>
      <c r="BO163" s="35">
        <f>SUMIFS(рўйхат!BX:BX,рўйхат!$CX:$CX,$B$206,рўйхат!$D:$D,$C163)</f>
        <v/>
      </c>
      <c r="BP163" s="36">
        <f>SUMIFS(рўйхат!BY:BY,рўйхат!$CX:$CX,$B$206,рўйхат!$D:$D,$C163)</f>
        <v/>
      </c>
      <c r="BQ163" s="35">
        <f>SUMIFS(рўйхат!BZ:BZ,рўйхат!$CX:$CX,$B$206,рўйхат!$D:$D,$C163)</f>
        <v/>
      </c>
      <c r="BR163" s="36">
        <f>SUMIFS(рўйхат!CA:CA,рўйхат!$CX:$CX,$B$206,рўйхат!$D:$D,$C163)</f>
        <v/>
      </c>
      <c r="BS163" s="35">
        <f>SUMIFS(рўйхат!CB:CB,рўйхат!$CX:$CX,$B$206,рўйхат!$D:$D,$C163)</f>
        <v/>
      </c>
      <c r="BT163" s="36">
        <f>SUMIFS(рўйхат!CC:CC,рўйхат!$CX:$CX,$B$206,рўйхат!$D:$D,$C163)</f>
        <v/>
      </c>
      <c r="BU163" s="35">
        <f>SUMIFS(рўйхат!CD:CD,рўйхат!$CX:$CX,$B$206,рўйхат!$D:$D,$C163)</f>
        <v/>
      </c>
      <c r="BV163" s="36">
        <f>SUMIFS(рўйхат!CE:CE,рўйхат!$CX:$CX,$B$206,рўйхат!$D:$D,$C163)</f>
        <v/>
      </c>
      <c r="BW163" s="35">
        <f>SUMIFS(рўйхат!CH:CH,рўйхат!$CX:$CX,$B$206,рўйхат!$D:$D,$C163)</f>
        <v/>
      </c>
      <c r="BX163" s="36">
        <f>SUMIFS(рўйхат!CI:CI,рўйхат!$CX:$CX,$B$206,рўйхат!$D:$D,$C163)</f>
        <v/>
      </c>
      <c r="BY163" s="35">
        <f>SUMIFS(рўйхат!CJ:CJ,рўйхат!$CX:$CX,$B$206,рўйхат!$D:$D,$C163)</f>
        <v/>
      </c>
      <c r="BZ163" s="36">
        <f>SUMIFS(рўйхат!CK:CK,рўйхат!$CX:$CX,$B$206,рўйхат!$D:$D,$C163)</f>
        <v/>
      </c>
      <c r="CA163" s="35">
        <f>SUMIFS(рўйхат!CL:CL,рўйхат!$CX:$CX,$B$206,рўйхат!$D:$D,$C163)</f>
        <v/>
      </c>
      <c r="CB163" s="36">
        <f>SUMIFS(рўйхат!CM:CM,рўйхат!$CX:$CX,$B$206,рўйхат!$D:$D,$C163)</f>
        <v/>
      </c>
      <c r="CC163" s="35">
        <f>SUMIFS(рўйхат!CN:CN,рўйхат!$CX:$CX,$B$206,рўйхат!$D:$D,$C163)</f>
        <v/>
      </c>
      <c r="CD163" s="36">
        <f>SUMIFS(рўйхат!CO:CO,рўйхат!$CX:$CX,$B$206,рўйхат!$D:$D,$C163)</f>
        <v/>
      </c>
      <c r="CE163" s="77">
        <f>IFERROR(BE163/(Q163+BE163),0)</f>
        <v/>
      </c>
      <c r="CF163" s="78">
        <f>IFERROR(BF163/(R163+BF163),0)</f>
        <v/>
      </c>
    </row>
    <row r="164" hidden="1" outlineLevel="1" ht="30" customFormat="1" customHeight="1" s="8">
      <c r="A164" s="39" t="n"/>
      <c r="B164" s="50" t="n">
        <v>24</v>
      </c>
      <c r="C164" s="131" t="inlineStr">
        <is>
          <t>Қишлоқ хўжалиги ва ўрмон хўжалиги ишлаб чиқариши нобудгарчилигини қоплаш ҳолати таҳлили</t>
        </is>
      </c>
      <c r="D164" s="16" t="n"/>
      <c r="E164" s="35">
        <f>SUMIFS(рўйхат!F:F,рўйхат!$CX:$CX,$B$206,рўйхат!$D:$D,$C164)</f>
        <v/>
      </c>
      <c r="F164" s="36">
        <f>SUMIFS(рўйхат!G:G,рўйхат!$CX:$CX,$B$206,рўйхат!$D:$D,$C164)</f>
        <v/>
      </c>
      <c r="G164" s="35">
        <f>SUMIFS(рўйхат!H:H,рўйхат!$CX:$CX,$B$206,рўйхат!$D:$D,$C164)</f>
        <v/>
      </c>
      <c r="H164" s="36">
        <f>SUMIFS(рўйхат!I:I,рўйхат!$CX:$CX,$B$206,рўйхат!$D:$D,$C164)</f>
        <v/>
      </c>
      <c r="I164" s="35">
        <f>SUMIFS(рўйхат!J:J,рўйхат!$CX:$CX,$B$206,рўйхат!$D:$D,$C164)</f>
        <v/>
      </c>
      <c r="J164" s="36">
        <f>SUMIFS(рўйхат!K:K,рўйхат!$CX:$CX,$B$206,рўйхат!$D:$D,$C164)</f>
        <v/>
      </c>
      <c r="K164" s="35">
        <f>SUMIFS(рўйхат!L:L,рўйхат!$CX:$CX,$B$206,рўйхат!$D:$D,$C164)</f>
        <v/>
      </c>
      <c r="L164" s="36">
        <f>SUMIFS(рўйхат!M:M,рўйхат!$CX:$CX,$B$206,рўйхат!$D:$D,$C164)</f>
        <v/>
      </c>
      <c r="M164" s="35">
        <f>SUMIFS(рўйхат!N:N,рўйхат!$CX:$CX,$B$206,рўйхат!$D:$D,$C164)</f>
        <v/>
      </c>
      <c r="N164" s="36">
        <f>SUMIFS(рўйхат!O:O,рўйхат!$CX:$CX,$B$206,рўйхат!$D:$D,$C164)</f>
        <v/>
      </c>
      <c r="O164" s="34">
        <f>IFERROR(M164/E164,0)</f>
        <v/>
      </c>
      <c r="P164" s="34">
        <f>IFERROR(N164/F164,0)</f>
        <v/>
      </c>
      <c r="Q164" s="35">
        <f>SUMIFS(рўйхат!P:P,рўйхат!$CX:$CX,$B$206,рўйхат!$D:$D,$C164)</f>
        <v/>
      </c>
      <c r="R164" s="36">
        <f>SUMIFS(рўйхат!Q:Q,рўйхат!$CX:$CX,$B$206,рўйхат!$D:$D,$C164)</f>
        <v/>
      </c>
      <c r="S164" s="35">
        <f>SUMIFS(рўйхат!R:R,рўйхат!$CX:$CX,$B$206,рўйхат!$D:$D,$C164)</f>
        <v/>
      </c>
      <c r="T164" s="36">
        <f>SUMIFS(рўйхат!S:S,рўйхат!$CX:$CX,$B$206,рўйхат!$D:$D,$C164)</f>
        <v/>
      </c>
      <c r="U164" s="35">
        <f>SUMIFS(рўйхат!T:T,рўйхат!$CX:$CX,$B$206,рўйхат!$D:$D,$C164)</f>
        <v/>
      </c>
      <c r="V164" s="36">
        <f>SUMIFS(рўйхат!U:U,рўйхат!$CX:$CX,$B$206,рўйхат!$D:$D,$C164)</f>
        <v/>
      </c>
      <c r="W164" s="35">
        <f>SUMIFS(рўйхат!V:V,рўйхат!$CX:$CX,$B$206,рўйхат!$D:$D,$C164)</f>
        <v/>
      </c>
      <c r="X164" s="36">
        <f>SUMIFS(рўйхат!W:W,рўйхат!$CX:$CX,$B$206,рўйхат!$D:$D,$C164)</f>
        <v/>
      </c>
      <c r="Y164" s="35">
        <f>SUMIFS(рўйхат!X:X,рўйхат!$CX:$CX,$B$206,рўйхат!$D:$D,$C164)</f>
        <v/>
      </c>
      <c r="Z164" s="36">
        <f>SUMIFS(рўйхат!Y:Y,рўйхат!$CX:$CX,$B$206,рўйхат!$D:$D,$C164)</f>
        <v/>
      </c>
      <c r="AA164" s="35">
        <f>SUMIFS(рўйхат!Z:Z,рўйхат!$CX:$CX,$B$206,рўйхат!$D:$D,$C164)</f>
        <v/>
      </c>
      <c r="AB164" s="36">
        <f>SUMIFS(рўйхат!AA:AA,рўйхат!$CX:$CX,$B$206,рўйхат!$D:$D,$C164)</f>
        <v/>
      </c>
      <c r="AC164" s="35">
        <f>SUMIFS(рўйхат!AB:AB,рўйхат!$CX:$CX,$B$206,рўйхат!$D:$D,$C164)</f>
        <v/>
      </c>
      <c r="AD164" s="36">
        <f>SUMIFS(рўйхат!AC:AC,рўйхат!$CX:$CX,$B$206,рўйхат!$D:$D,$C164)</f>
        <v/>
      </c>
      <c r="AE164" s="35">
        <f>SUMIFS(рўйхат!AD:AD,рўйхат!$CX:$CX,$B$206,рўйхат!$D:$D,$C164)</f>
        <v/>
      </c>
      <c r="AF164" s="36">
        <f>SUMIFS(рўйхат!AE:AE,рўйхат!$CX:$CX,$B$206,рўйхат!$D:$D,$C164)</f>
        <v/>
      </c>
      <c r="AG164" s="35">
        <f>SUMIFS(рўйхат!AH:AH,рўйхат!$CX:$CX,$B$206,рўйхат!$D:$D,$C164)</f>
        <v/>
      </c>
      <c r="AH164" s="36">
        <f>SUMIFS(рўйхат!AI:AI,рўйхат!$CX:$CX,$B$206,рўйхат!$D:$D,$C164)</f>
        <v/>
      </c>
      <c r="AI164" s="35">
        <f>SUMIFS(рўйхат!AJ:AJ,рўйхат!$CX:$CX,$B$206,рўйхат!$D:$D,$C164)</f>
        <v/>
      </c>
      <c r="AJ164" s="36">
        <f>SUMIFS(рўйхат!AK:AK,рўйхат!$CX:$CX,$B$206,рўйхат!$D:$D,$C164)</f>
        <v/>
      </c>
      <c r="AK164" s="35">
        <f>SUMIFS(рўйхат!AL:AL,рўйхат!$CX:$CX,$B$206,рўйхат!$D:$D,$C164)</f>
        <v/>
      </c>
      <c r="AL164" s="36">
        <f>SUMIFS(рўйхат!AM:AM,рўйхат!$CX:$CX,$B$206,рўйхат!$D:$D,$C164)</f>
        <v/>
      </c>
      <c r="AM164" s="77">
        <f>IFERROR(Q164/E164,0)</f>
        <v/>
      </c>
      <c r="AN164" s="77">
        <f>IFERROR(R164/F164,0)</f>
        <v/>
      </c>
      <c r="AO164" s="35">
        <f>SUMIFS(рўйхат!AX:AX,рўйхат!$CX:$CX,$B$206,рўйхат!$D:$D,$C164)</f>
        <v/>
      </c>
      <c r="AP164" s="36">
        <f>SUMIFS(рўйхат!AY:AY,рўйхат!$CX:$CX,$B$206,рўйхат!$D:$D,$C164)</f>
        <v/>
      </c>
      <c r="AQ164" s="35">
        <f>SUMIFS(рўйхат!AZ:AZ,рўйхат!$CX:$CX,$B$206,рўйхат!$D:$D,$C164)</f>
        <v/>
      </c>
      <c r="AR164" s="36">
        <f>SUMIFS(рўйхат!BA:BA,рўйхат!$CX:$CX,$B$206,рўйхат!$D:$D,$C164)</f>
        <v/>
      </c>
      <c r="AS164" s="35">
        <f>SUMIFS(рўйхат!BB:BB,рўйхат!$CX:$CX,$B$206,рўйхат!$D:$D,$C164)</f>
        <v/>
      </c>
      <c r="AT164" s="36">
        <f>SUMIFS(рўйхат!BC:BC,рўйхат!$CX:$CX,$B$206,рўйхат!$D:$D,$C164)</f>
        <v/>
      </c>
      <c r="AU164" s="35">
        <f>SUMIFS(рўйхат!BD:BD,рўйхат!$CX:$CX,$B$206,рўйхат!$D:$D,$C164)</f>
        <v/>
      </c>
      <c r="AV164" s="36">
        <f>SUMIFS(рўйхат!BE:BE,рўйхат!$CX:$CX,$B$206,рўйхат!$D:$D,$C164)</f>
        <v/>
      </c>
      <c r="AW164" s="35">
        <f>SUMIFS(рўйхат!BF:BF,рўйхат!$CX:$CX,$B$206,рўйхат!$D:$D,$C164)</f>
        <v/>
      </c>
      <c r="AX164" s="36">
        <f>SUMIFS(рўйхат!BG:BG,рўйхат!$CX:$CX,$B$206,рўйхат!$D:$D,$C164)</f>
        <v/>
      </c>
      <c r="AY164" s="35">
        <f>SUMIFS(рўйхат!BH:BH,рўйхат!$CX:$CX,$B$206,рўйхат!$D:$D,$C164)</f>
        <v/>
      </c>
      <c r="AZ164" s="36">
        <f>SUMIFS(рўйхат!BI:BI,рўйхат!$CX:$CX,$B$206,рўйхат!$D:$D,$C164)</f>
        <v/>
      </c>
      <c r="BA164" s="35">
        <f>SUMIFS(рўйхат!BJ:BJ,рўйхат!$CX:$CX,$B$206,рўйхат!$D:$D,$C164)</f>
        <v/>
      </c>
      <c r="BB164" s="36">
        <f>SUMIFS(рўйхат!BK:BK,рўйхат!$CX:$CX,$B$206,рўйхат!$D:$D,$C164)</f>
        <v/>
      </c>
      <c r="BC164" s="77">
        <f>IFERROR(AO164/E164,0)</f>
        <v/>
      </c>
      <c r="BD164" s="77">
        <f>IFERROR(AP164/F164,0)</f>
        <v/>
      </c>
      <c r="BE164" s="35">
        <f>SUMIFS(рўйхат!BL:BL,рўйхат!$CX:$CX,$B$206,рўйхат!$D:$D,$C164)</f>
        <v/>
      </c>
      <c r="BF164" s="36">
        <f>SUMIFS(рўйхат!BM:BM,рўйхат!$CX:$CX,$B$206,рўйхат!$D:$D,$C164)</f>
        <v/>
      </c>
      <c r="BG164" s="35">
        <f>SUMIFS(рўйхат!BN:BN,рўйхат!$CX:$CX,$B$206,рўйхат!$D:$D,$C164)</f>
        <v/>
      </c>
      <c r="BH164" s="36">
        <f>SUMIFS(рўйхат!BO:BO,рўйхат!$CX:$CX,$B$206,рўйхат!$D:$D,$C164)</f>
        <v/>
      </c>
      <c r="BI164" s="35">
        <f>SUMIFS(рўйхат!BP:BP,рўйхат!$CX:$CX,$B$206,рўйхат!$D:$D,$C164)</f>
        <v/>
      </c>
      <c r="BJ164" s="36">
        <f>SUMIFS(рўйхат!BQ:BQ,рўйхат!$CX:$CX,$B$206,рўйхат!$D:$D,$C164)</f>
        <v/>
      </c>
      <c r="BK164" s="35">
        <f>SUMIFS(рўйхат!BR:BR,рўйхат!$CX:$CX,$B$206,рўйхат!$D:$D,$C164)</f>
        <v/>
      </c>
      <c r="BL164" s="36">
        <f>SUMIFS(рўйхат!BS:BS,рўйхат!$CX:$CX,$B$206,рўйхат!$D:$D,$C164)</f>
        <v/>
      </c>
      <c r="BM164" s="35">
        <f>SUMIFS(рўйхат!BT:BT,рўйхат!$CX:$CX,$B$206,рўйхат!$D:$D,$C164)</f>
        <v/>
      </c>
      <c r="BN164" s="36">
        <f>SUMIFS(рўйхат!BU:BU,рўйхат!$CX:$CX,$B$206,рўйхат!$D:$D,$C164)</f>
        <v/>
      </c>
      <c r="BO164" s="35">
        <f>SUMIFS(рўйхат!BX:BX,рўйхат!$CX:$CX,$B$206,рўйхат!$D:$D,$C164)</f>
        <v/>
      </c>
      <c r="BP164" s="36">
        <f>SUMIFS(рўйхат!BY:BY,рўйхат!$CX:$CX,$B$206,рўйхат!$D:$D,$C164)</f>
        <v/>
      </c>
      <c r="BQ164" s="35">
        <f>SUMIFS(рўйхат!BZ:BZ,рўйхат!$CX:$CX,$B$206,рўйхат!$D:$D,$C164)</f>
        <v/>
      </c>
      <c r="BR164" s="36">
        <f>SUMIFS(рўйхат!CA:CA,рўйхат!$CX:$CX,$B$206,рўйхат!$D:$D,$C164)</f>
        <v/>
      </c>
      <c r="BS164" s="35">
        <f>SUMIFS(рўйхат!CB:CB,рўйхат!$CX:$CX,$B$206,рўйхат!$D:$D,$C164)</f>
        <v/>
      </c>
      <c r="BT164" s="36">
        <f>SUMIFS(рўйхат!CC:CC,рўйхат!$CX:$CX,$B$206,рўйхат!$D:$D,$C164)</f>
        <v/>
      </c>
      <c r="BU164" s="35">
        <f>SUMIFS(рўйхат!CD:CD,рўйхат!$CX:$CX,$B$206,рўйхат!$D:$D,$C164)</f>
        <v/>
      </c>
      <c r="BV164" s="36">
        <f>SUMIFS(рўйхат!CE:CE,рўйхат!$CX:$CX,$B$206,рўйхат!$D:$D,$C164)</f>
        <v/>
      </c>
      <c r="BW164" s="35">
        <f>SUMIFS(рўйхат!CH:CH,рўйхат!$CX:$CX,$B$206,рўйхат!$D:$D,$C164)</f>
        <v/>
      </c>
      <c r="BX164" s="36">
        <f>SUMIFS(рўйхат!CI:CI,рўйхат!$CX:$CX,$B$206,рўйхат!$D:$D,$C164)</f>
        <v/>
      </c>
      <c r="BY164" s="35">
        <f>SUMIFS(рўйхат!CJ:CJ,рўйхат!$CX:$CX,$B$206,рўйхат!$D:$D,$C164)</f>
        <v/>
      </c>
      <c r="BZ164" s="36">
        <f>SUMIFS(рўйхат!CK:CK,рўйхат!$CX:$CX,$B$206,рўйхат!$D:$D,$C164)</f>
        <v/>
      </c>
      <c r="CA164" s="35">
        <f>SUMIFS(рўйхат!CL:CL,рўйхат!$CX:$CX,$B$206,рўйхат!$D:$D,$C164)</f>
        <v/>
      </c>
      <c r="CB164" s="36">
        <f>SUMIFS(рўйхат!CM:CM,рўйхат!$CX:$CX,$B$206,рўйхат!$D:$D,$C164)</f>
        <v/>
      </c>
      <c r="CC164" s="35">
        <f>SUMIFS(рўйхат!CN:CN,рўйхат!$CX:$CX,$B$206,рўйхат!$D:$D,$C164)</f>
        <v/>
      </c>
      <c r="CD164" s="36">
        <f>SUMIFS(рўйхат!CO:CO,рўйхат!$CX:$CX,$B$206,рўйхат!$D:$D,$C164)</f>
        <v/>
      </c>
      <c r="CE164" s="77">
        <f>IFERROR(BE164/(Q164+BE164),0)</f>
        <v/>
      </c>
      <c r="CF164" s="78">
        <f>IFERROR(BF164/(R164+BF164),0)</f>
        <v/>
      </c>
    </row>
    <row r="165" hidden="1" outlineLevel="1" ht="30" customFormat="1" customHeight="1" s="8">
      <c r="A165" s="39" t="n"/>
      <c r="B165" s="50" t="n">
        <v>25</v>
      </c>
      <c r="C165" s="131" t="inlineStr">
        <is>
          <t>Қишлоқ хўжалигида фойдаланилган сув ҳажми таҳлили</t>
        </is>
      </c>
      <c r="D165" s="16" t="n"/>
      <c r="E165" s="35">
        <f>SUMIFS(рўйхат!F:F,рўйхат!$CX:$CX,$B$206,рўйхат!$D:$D,$C165)</f>
        <v/>
      </c>
      <c r="F165" s="36">
        <f>SUMIFS(рўйхат!G:G,рўйхат!$CX:$CX,$B$206,рўйхат!$D:$D,$C165)</f>
        <v/>
      </c>
      <c r="G165" s="35">
        <f>SUMIFS(рўйхат!H:H,рўйхат!$CX:$CX,$B$206,рўйхат!$D:$D,$C165)</f>
        <v/>
      </c>
      <c r="H165" s="36">
        <f>SUMIFS(рўйхат!I:I,рўйхат!$CX:$CX,$B$206,рўйхат!$D:$D,$C165)</f>
        <v/>
      </c>
      <c r="I165" s="35">
        <f>SUMIFS(рўйхат!J:J,рўйхат!$CX:$CX,$B$206,рўйхат!$D:$D,$C165)</f>
        <v/>
      </c>
      <c r="J165" s="36">
        <f>SUMIFS(рўйхат!K:K,рўйхат!$CX:$CX,$B$206,рўйхат!$D:$D,$C165)</f>
        <v/>
      </c>
      <c r="K165" s="35">
        <f>SUMIFS(рўйхат!L:L,рўйхат!$CX:$CX,$B$206,рўйхат!$D:$D,$C165)</f>
        <v/>
      </c>
      <c r="L165" s="36">
        <f>SUMIFS(рўйхат!M:M,рўйхат!$CX:$CX,$B$206,рўйхат!$D:$D,$C165)</f>
        <v/>
      </c>
      <c r="M165" s="35">
        <f>SUMIFS(рўйхат!N:N,рўйхат!$CX:$CX,$B$206,рўйхат!$D:$D,$C165)</f>
        <v/>
      </c>
      <c r="N165" s="36">
        <f>SUMIFS(рўйхат!O:O,рўйхат!$CX:$CX,$B$206,рўйхат!$D:$D,$C165)</f>
        <v/>
      </c>
      <c r="O165" s="34">
        <f>IFERROR(M165/E165,0)</f>
        <v/>
      </c>
      <c r="P165" s="34">
        <f>IFERROR(N165/F165,0)</f>
        <v/>
      </c>
      <c r="Q165" s="35">
        <f>SUMIFS(рўйхат!P:P,рўйхат!$CX:$CX,$B$206,рўйхат!$D:$D,$C165)</f>
        <v/>
      </c>
      <c r="R165" s="36">
        <f>SUMIFS(рўйхат!Q:Q,рўйхат!$CX:$CX,$B$206,рўйхат!$D:$D,$C165)</f>
        <v/>
      </c>
      <c r="S165" s="35">
        <f>SUMIFS(рўйхат!R:R,рўйхат!$CX:$CX,$B$206,рўйхат!$D:$D,$C165)</f>
        <v/>
      </c>
      <c r="T165" s="36">
        <f>SUMIFS(рўйхат!S:S,рўйхат!$CX:$CX,$B$206,рўйхат!$D:$D,$C165)</f>
        <v/>
      </c>
      <c r="U165" s="35">
        <f>SUMIFS(рўйхат!T:T,рўйхат!$CX:$CX,$B$206,рўйхат!$D:$D,$C165)</f>
        <v/>
      </c>
      <c r="V165" s="36">
        <f>SUMIFS(рўйхат!U:U,рўйхат!$CX:$CX,$B$206,рўйхат!$D:$D,$C165)</f>
        <v/>
      </c>
      <c r="W165" s="35">
        <f>SUMIFS(рўйхат!V:V,рўйхат!$CX:$CX,$B$206,рўйхат!$D:$D,$C165)</f>
        <v/>
      </c>
      <c r="X165" s="36">
        <f>SUMIFS(рўйхат!W:W,рўйхат!$CX:$CX,$B$206,рўйхат!$D:$D,$C165)</f>
        <v/>
      </c>
      <c r="Y165" s="35">
        <f>SUMIFS(рўйхат!X:X,рўйхат!$CX:$CX,$B$206,рўйхат!$D:$D,$C165)</f>
        <v/>
      </c>
      <c r="Z165" s="36">
        <f>SUMIFS(рўйхат!Y:Y,рўйхат!$CX:$CX,$B$206,рўйхат!$D:$D,$C165)</f>
        <v/>
      </c>
      <c r="AA165" s="35">
        <f>SUMIFS(рўйхат!Z:Z,рўйхат!$CX:$CX,$B$206,рўйхат!$D:$D,$C165)</f>
        <v/>
      </c>
      <c r="AB165" s="36">
        <f>SUMIFS(рўйхат!AA:AA,рўйхат!$CX:$CX,$B$206,рўйхат!$D:$D,$C165)</f>
        <v/>
      </c>
      <c r="AC165" s="35">
        <f>SUMIFS(рўйхат!AB:AB,рўйхат!$CX:$CX,$B$206,рўйхат!$D:$D,$C165)</f>
        <v/>
      </c>
      <c r="AD165" s="36">
        <f>SUMIFS(рўйхат!AC:AC,рўйхат!$CX:$CX,$B$206,рўйхат!$D:$D,$C165)</f>
        <v/>
      </c>
      <c r="AE165" s="35">
        <f>SUMIFS(рўйхат!AD:AD,рўйхат!$CX:$CX,$B$206,рўйхат!$D:$D,$C165)</f>
        <v/>
      </c>
      <c r="AF165" s="36">
        <f>SUMIFS(рўйхат!AE:AE,рўйхат!$CX:$CX,$B$206,рўйхат!$D:$D,$C165)</f>
        <v/>
      </c>
      <c r="AG165" s="35">
        <f>SUMIFS(рўйхат!AH:AH,рўйхат!$CX:$CX,$B$206,рўйхат!$D:$D,$C165)</f>
        <v/>
      </c>
      <c r="AH165" s="36">
        <f>SUMIFS(рўйхат!AI:AI,рўйхат!$CX:$CX,$B$206,рўйхат!$D:$D,$C165)</f>
        <v/>
      </c>
      <c r="AI165" s="35">
        <f>SUMIFS(рўйхат!AJ:AJ,рўйхат!$CX:$CX,$B$206,рўйхат!$D:$D,$C165)</f>
        <v/>
      </c>
      <c r="AJ165" s="36">
        <f>SUMIFS(рўйхат!AK:AK,рўйхат!$CX:$CX,$B$206,рўйхат!$D:$D,$C165)</f>
        <v/>
      </c>
      <c r="AK165" s="35">
        <f>SUMIFS(рўйхат!AL:AL,рўйхат!$CX:$CX,$B$206,рўйхат!$D:$D,$C165)</f>
        <v/>
      </c>
      <c r="AL165" s="36">
        <f>SUMIFS(рўйхат!AM:AM,рўйхат!$CX:$CX,$B$206,рўйхат!$D:$D,$C165)</f>
        <v/>
      </c>
      <c r="AM165" s="77">
        <f>IFERROR(Q165/E165,0)</f>
        <v/>
      </c>
      <c r="AN165" s="77">
        <f>IFERROR(R165/F165,0)</f>
        <v/>
      </c>
      <c r="AO165" s="35">
        <f>SUMIFS(рўйхат!AX:AX,рўйхат!$CX:$CX,$B$206,рўйхат!$D:$D,$C165)</f>
        <v/>
      </c>
      <c r="AP165" s="36">
        <f>SUMIFS(рўйхат!AY:AY,рўйхат!$CX:$CX,$B$206,рўйхат!$D:$D,$C165)</f>
        <v/>
      </c>
      <c r="AQ165" s="35">
        <f>SUMIFS(рўйхат!AZ:AZ,рўйхат!$CX:$CX,$B$206,рўйхат!$D:$D,$C165)</f>
        <v/>
      </c>
      <c r="AR165" s="36">
        <f>SUMIFS(рўйхат!BA:BA,рўйхат!$CX:$CX,$B$206,рўйхат!$D:$D,$C165)</f>
        <v/>
      </c>
      <c r="AS165" s="35">
        <f>SUMIFS(рўйхат!BB:BB,рўйхат!$CX:$CX,$B$206,рўйхат!$D:$D,$C165)</f>
        <v/>
      </c>
      <c r="AT165" s="36">
        <f>SUMIFS(рўйхат!BC:BC,рўйхат!$CX:$CX,$B$206,рўйхат!$D:$D,$C165)</f>
        <v/>
      </c>
      <c r="AU165" s="35">
        <f>SUMIFS(рўйхат!BD:BD,рўйхат!$CX:$CX,$B$206,рўйхат!$D:$D,$C165)</f>
        <v/>
      </c>
      <c r="AV165" s="36">
        <f>SUMIFS(рўйхат!BE:BE,рўйхат!$CX:$CX,$B$206,рўйхат!$D:$D,$C165)</f>
        <v/>
      </c>
      <c r="AW165" s="35">
        <f>SUMIFS(рўйхат!BF:BF,рўйхат!$CX:$CX,$B$206,рўйхат!$D:$D,$C165)</f>
        <v/>
      </c>
      <c r="AX165" s="36">
        <f>SUMIFS(рўйхат!BG:BG,рўйхат!$CX:$CX,$B$206,рўйхат!$D:$D,$C165)</f>
        <v/>
      </c>
      <c r="AY165" s="35">
        <f>SUMIFS(рўйхат!BH:BH,рўйхат!$CX:$CX,$B$206,рўйхат!$D:$D,$C165)</f>
        <v/>
      </c>
      <c r="AZ165" s="36">
        <f>SUMIFS(рўйхат!BI:BI,рўйхат!$CX:$CX,$B$206,рўйхат!$D:$D,$C165)</f>
        <v/>
      </c>
      <c r="BA165" s="35">
        <f>SUMIFS(рўйхат!BJ:BJ,рўйхат!$CX:$CX,$B$206,рўйхат!$D:$D,$C165)</f>
        <v/>
      </c>
      <c r="BB165" s="36">
        <f>SUMIFS(рўйхат!BK:BK,рўйхат!$CX:$CX,$B$206,рўйхат!$D:$D,$C165)</f>
        <v/>
      </c>
      <c r="BC165" s="77">
        <f>IFERROR(AO165/E165,0)</f>
        <v/>
      </c>
      <c r="BD165" s="77">
        <f>IFERROR(AP165/F165,0)</f>
        <v/>
      </c>
      <c r="BE165" s="35">
        <f>SUMIFS(рўйхат!BL:BL,рўйхат!$CX:$CX,$B$206,рўйхат!$D:$D,$C165)</f>
        <v/>
      </c>
      <c r="BF165" s="36">
        <f>SUMIFS(рўйхат!BM:BM,рўйхат!$CX:$CX,$B$206,рўйхат!$D:$D,$C165)</f>
        <v/>
      </c>
      <c r="BG165" s="35">
        <f>SUMIFS(рўйхат!BN:BN,рўйхат!$CX:$CX,$B$206,рўйхат!$D:$D,$C165)</f>
        <v/>
      </c>
      <c r="BH165" s="36">
        <f>SUMIFS(рўйхат!BO:BO,рўйхат!$CX:$CX,$B$206,рўйхат!$D:$D,$C165)</f>
        <v/>
      </c>
      <c r="BI165" s="35">
        <f>SUMIFS(рўйхат!BP:BP,рўйхат!$CX:$CX,$B$206,рўйхат!$D:$D,$C165)</f>
        <v/>
      </c>
      <c r="BJ165" s="36">
        <f>SUMIFS(рўйхат!BQ:BQ,рўйхат!$CX:$CX,$B$206,рўйхат!$D:$D,$C165)</f>
        <v/>
      </c>
      <c r="BK165" s="35">
        <f>SUMIFS(рўйхат!BR:BR,рўйхат!$CX:$CX,$B$206,рўйхат!$D:$D,$C165)</f>
        <v/>
      </c>
      <c r="BL165" s="36">
        <f>SUMIFS(рўйхат!BS:BS,рўйхат!$CX:$CX,$B$206,рўйхат!$D:$D,$C165)</f>
        <v/>
      </c>
      <c r="BM165" s="35">
        <f>SUMIFS(рўйхат!BT:BT,рўйхат!$CX:$CX,$B$206,рўйхат!$D:$D,$C165)</f>
        <v/>
      </c>
      <c r="BN165" s="36">
        <f>SUMIFS(рўйхат!BU:BU,рўйхат!$CX:$CX,$B$206,рўйхат!$D:$D,$C165)</f>
        <v/>
      </c>
      <c r="BO165" s="35">
        <f>SUMIFS(рўйхат!BX:BX,рўйхат!$CX:$CX,$B$206,рўйхат!$D:$D,$C165)</f>
        <v/>
      </c>
      <c r="BP165" s="36">
        <f>SUMIFS(рўйхат!BY:BY,рўйхат!$CX:$CX,$B$206,рўйхат!$D:$D,$C165)</f>
        <v/>
      </c>
      <c r="BQ165" s="35">
        <f>SUMIFS(рўйхат!BZ:BZ,рўйхат!$CX:$CX,$B$206,рўйхат!$D:$D,$C165)</f>
        <v/>
      </c>
      <c r="BR165" s="36">
        <f>SUMIFS(рўйхат!CA:CA,рўйхат!$CX:$CX,$B$206,рўйхат!$D:$D,$C165)</f>
        <v/>
      </c>
      <c r="BS165" s="35">
        <f>SUMIFS(рўйхат!CB:CB,рўйхат!$CX:$CX,$B$206,рўйхат!$D:$D,$C165)</f>
        <v/>
      </c>
      <c r="BT165" s="36">
        <f>SUMIFS(рўйхат!CC:CC,рўйхат!$CX:$CX,$B$206,рўйхат!$D:$D,$C165)</f>
        <v/>
      </c>
      <c r="BU165" s="35">
        <f>SUMIFS(рўйхат!CD:CD,рўйхат!$CX:$CX,$B$206,рўйхат!$D:$D,$C165)</f>
        <v/>
      </c>
      <c r="BV165" s="36">
        <f>SUMIFS(рўйхат!CE:CE,рўйхат!$CX:$CX,$B$206,рўйхат!$D:$D,$C165)</f>
        <v/>
      </c>
      <c r="BW165" s="35">
        <f>SUMIFS(рўйхат!CH:CH,рўйхат!$CX:$CX,$B$206,рўйхат!$D:$D,$C165)</f>
        <v/>
      </c>
      <c r="BX165" s="36">
        <f>SUMIFS(рўйхат!CI:CI,рўйхат!$CX:$CX,$B$206,рўйхат!$D:$D,$C165)</f>
        <v/>
      </c>
      <c r="BY165" s="35">
        <f>SUMIFS(рўйхат!CJ:CJ,рўйхат!$CX:$CX,$B$206,рўйхат!$D:$D,$C165)</f>
        <v/>
      </c>
      <c r="BZ165" s="36">
        <f>SUMIFS(рўйхат!CK:CK,рўйхат!$CX:$CX,$B$206,рўйхат!$D:$D,$C165)</f>
        <v/>
      </c>
      <c r="CA165" s="35">
        <f>SUMIFS(рўйхат!CL:CL,рўйхат!$CX:$CX,$B$206,рўйхат!$D:$D,$C165)</f>
        <v/>
      </c>
      <c r="CB165" s="36">
        <f>SUMIFS(рўйхат!CM:CM,рўйхат!$CX:$CX,$B$206,рўйхат!$D:$D,$C165)</f>
        <v/>
      </c>
      <c r="CC165" s="35">
        <f>SUMIFS(рўйхат!CN:CN,рўйхат!$CX:$CX,$B$206,рўйхат!$D:$D,$C165)</f>
        <v/>
      </c>
      <c r="CD165" s="36">
        <f>SUMIFS(рўйхат!CO:CO,рўйхат!$CX:$CX,$B$206,рўйхат!$D:$D,$C165)</f>
        <v/>
      </c>
      <c r="CE165" s="77">
        <f>IFERROR(BE165/(Q165+BE165),0)</f>
        <v/>
      </c>
      <c r="CF165" s="78">
        <f>IFERROR(BF165/(R165+BF165),0)</f>
        <v/>
      </c>
    </row>
    <row r="166" hidden="1" outlineLevel="1" ht="30" customFormat="1" customHeight="1" s="8">
      <c r="A166" s="39" t="n"/>
      <c r="B166" s="50" t="n">
        <v>26</v>
      </c>
      <c r="C166" s="131" t="inlineStr">
        <is>
          <t>Қурилиш муддати бузилганлигига қарамасдан тендерларда қатнашган ташкилотлар</t>
        </is>
      </c>
      <c r="D166" s="16" t="n"/>
      <c r="E166" s="35">
        <f>SUMIFS(рўйхат!F:F,рўйхат!$CX:$CX,$B$206,рўйхат!$D:$D,$C166)</f>
        <v/>
      </c>
      <c r="F166" s="36">
        <f>SUMIFS(рўйхат!G:G,рўйхат!$CX:$CX,$B$206,рўйхат!$D:$D,$C166)</f>
        <v/>
      </c>
      <c r="G166" s="35">
        <f>SUMIFS(рўйхат!H:H,рўйхат!$CX:$CX,$B$206,рўйхат!$D:$D,$C166)</f>
        <v/>
      </c>
      <c r="H166" s="36">
        <f>SUMIFS(рўйхат!I:I,рўйхат!$CX:$CX,$B$206,рўйхат!$D:$D,$C166)</f>
        <v/>
      </c>
      <c r="I166" s="35">
        <f>SUMIFS(рўйхат!J:J,рўйхат!$CX:$CX,$B$206,рўйхат!$D:$D,$C166)</f>
        <v/>
      </c>
      <c r="J166" s="36">
        <f>SUMIFS(рўйхат!K:K,рўйхат!$CX:$CX,$B$206,рўйхат!$D:$D,$C166)</f>
        <v/>
      </c>
      <c r="K166" s="35">
        <f>SUMIFS(рўйхат!L:L,рўйхат!$CX:$CX,$B$206,рўйхат!$D:$D,$C166)</f>
        <v/>
      </c>
      <c r="L166" s="36">
        <f>SUMIFS(рўйхат!M:M,рўйхат!$CX:$CX,$B$206,рўйхат!$D:$D,$C166)</f>
        <v/>
      </c>
      <c r="M166" s="35">
        <f>SUMIFS(рўйхат!N:N,рўйхат!$CX:$CX,$B$206,рўйхат!$D:$D,$C166)</f>
        <v/>
      </c>
      <c r="N166" s="36">
        <f>SUMIFS(рўйхат!O:O,рўйхат!$CX:$CX,$B$206,рўйхат!$D:$D,$C166)</f>
        <v/>
      </c>
      <c r="O166" s="34">
        <f>IFERROR(M166/E166,0)</f>
        <v/>
      </c>
      <c r="P166" s="34">
        <f>IFERROR(N166/F166,0)</f>
        <v/>
      </c>
      <c r="Q166" s="35">
        <f>SUMIFS(рўйхат!P:P,рўйхат!$CX:$CX,$B$206,рўйхат!$D:$D,$C166)</f>
        <v/>
      </c>
      <c r="R166" s="36">
        <f>SUMIFS(рўйхат!Q:Q,рўйхат!$CX:$CX,$B$206,рўйхат!$D:$D,$C166)</f>
        <v/>
      </c>
      <c r="S166" s="35">
        <f>SUMIFS(рўйхат!R:R,рўйхат!$CX:$CX,$B$206,рўйхат!$D:$D,$C166)</f>
        <v/>
      </c>
      <c r="T166" s="36">
        <f>SUMIFS(рўйхат!S:S,рўйхат!$CX:$CX,$B$206,рўйхат!$D:$D,$C166)</f>
        <v/>
      </c>
      <c r="U166" s="35">
        <f>SUMIFS(рўйхат!T:T,рўйхат!$CX:$CX,$B$206,рўйхат!$D:$D,$C166)</f>
        <v/>
      </c>
      <c r="V166" s="36">
        <f>SUMIFS(рўйхат!U:U,рўйхат!$CX:$CX,$B$206,рўйхат!$D:$D,$C166)</f>
        <v/>
      </c>
      <c r="W166" s="35">
        <f>SUMIFS(рўйхат!V:V,рўйхат!$CX:$CX,$B$206,рўйхат!$D:$D,$C166)</f>
        <v/>
      </c>
      <c r="X166" s="36">
        <f>SUMIFS(рўйхат!W:W,рўйхат!$CX:$CX,$B$206,рўйхат!$D:$D,$C166)</f>
        <v/>
      </c>
      <c r="Y166" s="35">
        <f>SUMIFS(рўйхат!X:X,рўйхат!$CX:$CX,$B$206,рўйхат!$D:$D,$C166)</f>
        <v/>
      </c>
      <c r="Z166" s="36">
        <f>SUMIFS(рўйхат!Y:Y,рўйхат!$CX:$CX,$B$206,рўйхат!$D:$D,$C166)</f>
        <v/>
      </c>
      <c r="AA166" s="35">
        <f>SUMIFS(рўйхат!Z:Z,рўйхат!$CX:$CX,$B$206,рўйхат!$D:$D,$C166)</f>
        <v/>
      </c>
      <c r="AB166" s="36">
        <f>SUMIFS(рўйхат!AA:AA,рўйхат!$CX:$CX,$B$206,рўйхат!$D:$D,$C166)</f>
        <v/>
      </c>
      <c r="AC166" s="35">
        <f>SUMIFS(рўйхат!AB:AB,рўйхат!$CX:$CX,$B$206,рўйхат!$D:$D,$C166)</f>
        <v/>
      </c>
      <c r="AD166" s="36">
        <f>SUMIFS(рўйхат!AC:AC,рўйхат!$CX:$CX,$B$206,рўйхат!$D:$D,$C166)</f>
        <v/>
      </c>
      <c r="AE166" s="35">
        <f>SUMIFS(рўйхат!AD:AD,рўйхат!$CX:$CX,$B$206,рўйхат!$D:$D,$C166)</f>
        <v/>
      </c>
      <c r="AF166" s="36">
        <f>SUMIFS(рўйхат!AE:AE,рўйхат!$CX:$CX,$B$206,рўйхат!$D:$D,$C166)</f>
        <v/>
      </c>
      <c r="AG166" s="35">
        <f>SUMIFS(рўйхат!AH:AH,рўйхат!$CX:$CX,$B$206,рўйхат!$D:$D,$C166)</f>
        <v/>
      </c>
      <c r="AH166" s="36">
        <f>SUMIFS(рўйхат!AI:AI,рўйхат!$CX:$CX,$B$206,рўйхат!$D:$D,$C166)</f>
        <v/>
      </c>
      <c r="AI166" s="35">
        <f>SUMIFS(рўйхат!AJ:AJ,рўйхат!$CX:$CX,$B$206,рўйхат!$D:$D,$C166)</f>
        <v/>
      </c>
      <c r="AJ166" s="36">
        <f>SUMIFS(рўйхат!AK:AK,рўйхат!$CX:$CX,$B$206,рўйхат!$D:$D,$C166)</f>
        <v/>
      </c>
      <c r="AK166" s="35">
        <f>SUMIFS(рўйхат!AL:AL,рўйхат!$CX:$CX,$B$206,рўйхат!$D:$D,$C166)</f>
        <v/>
      </c>
      <c r="AL166" s="36">
        <f>SUMIFS(рўйхат!AM:AM,рўйхат!$CX:$CX,$B$206,рўйхат!$D:$D,$C166)</f>
        <v/>
      </c>
      <c r="AM166" s="77">
        <f>IFERROR(Q166/E166,0)</f>
        <v/>
      </c>
      <c r="AN166" s="77">
        <f>IFERROR(R166/F166,0)</f>
        <v/>
      </c>
      <c r="AO166" s="35">
        <f>SUMIFS(рўйхат!AX:AX,рўйхат!$CX:$CX,$B$206,рўйхат!$D:$D,$C166)</f>
        <v/>
      </c>
      <c r="AP166" s="36">
        <f>SUMIFS(рўйхат!AY:AY,рўйхат!$CX:$CX,$B$206,рўйхат!$D:$D,$C166)</f>
        <v/>
      </c>
      <c r="AQ166" s="35">
        <f>SUMIFS(рўйхат!AZ:AZ,рўйхат!$CX:$CX,$B$206,рўйхат!$D:$D,$C166)</f>
        <v/>
      </c>
      <c r="AR166" s="36">
        <f>SUMIFS(рўйхат!BA:BA,рўйхат!$CX:$CX,$B$206,рўйхат!$D:$D,$C166)</f>
        <v/>
      </c>
      <c r="AS166" s="35">
        <f>SUMIFS(рўйхат!BB:BB,рўйхат!$CX:$CX,$B$206,рўйхат!$D:$D,$C166)</f>
        <v/>
      </c>
      <c r="AT166" s="36">
        <f>SUMIFS(рўйхат!BC:BC,рўйхат!$CX:$CX,$B$206,рўйхат!$D:$D,$C166)</f>
        <v/>
      </c>
      <c r="AU166" s="35">
        <f>SUMIFS(рўйхат!BD:BD,рўйхат!$CX:$CX,$B$206,рўйхат!$D:$D,$C166)</f>
        <v/>
      </c>
      <c r="AV166" s="36">
        <f>SUMIFS(рўйхат!BE:BE,рўйхат!$CX:$CX,$B$206,рўйхат!$D:$D,$C166)</f>
        <v/>
      </c>
      <c r="AW166" s="35">
        <f>SUMIFS(рўйхат!BF:BF,рўйхат!$CX:$CX,$B$206,рўйхат!$D:$D,$C166)</f>
        <v/>
      </c>
      <c r="AX166" s="36">
        <f>SUMIFS(рўйхат!BG:BG,рўйхат!$CX:$CX,$B$206,рўйхат!$D:$D,$C166)</f>
        <v/>
      </c>
      <c r="AY166" s="35">
        <f>SUMIFS(рўйхат!BH:BH,рўйхат!$CX:$CX,$B$206,рўйхат!$D:$D,$C166)</f>
        <v/>
      </c>
      <c r="AZ166" s="36">
        <f>SUMIFS(рўйхат!BI:BI,рўйхат!$CX:$CX,$B$206,рўйхат!$D:$D,$C166)</f>
        <v/>
      </c>
      <c r="BA166" s="35">
        <f>SUMIFS(рўйхат!BJ:BJ,рўйхат!$CX:$CX,$B$206,рўйхат!$D:$D,$C166)</f>
        <v/>
      </c>
      <c r="BB166" s="36">
        <f>SUMIFS(рўйхат!BK:BK,рўйхат!$CX:$CX,$B$206,рўйхат!$D:$D,$C166)</f>
        <v/>
      </c>
      <c r="BC166" s="77">
        <f>IFERROR(AO166/E166,0)</f>
        <v/>
      </c>
      <c r="BD166" s="77">
        <f>IFERROR(AP166/F166,0)</f>
        <v/>
      </c>
      <c r="BE166" s="35">
        <f>SUMIFS(рўйхат!BL:BL,рўйхат!$CX:$CX,$B$206,рўйхат!$D:$D,$C166)</f>
        <v/>
      </c>
      <c r="BF166" s="36">
        <f>SUMIFS(рўйхат!BM:BM,рўйхат!$CX:$CX,$B$206,рўйхат!$D:$D,$C166)</f>
        <v/>
      </c>
      <c r="BG166" s="35">
        <f>SUMIFS(рўйхат!BN:BN,рўйхат!$CX:$CX,$B$206,рўйхат!$D:$D,$C166)</f>
        <v/>
      </c>
      <c r="BH166" s="36">
        <f>SUMIFS(рўйхат!BO:BO,рўйхат!$CX:$CX,$B$206,рўйхат!$D:$D,$C166)</f>
        <v/>
      </c>
      <c r="BI166" s="35">
        <f>SUMIFS(рўйхат!BP:BP,рўйхат!$CX:$CX,$B$206,рўйхат!$D:$D,$C166)</f>
        <v/>
      </c>
      <c r="BJ166" s="36">
        <f>SUMIFS(рўйхат!BQ:BQ,рўйхат!$CX:$CX,$B$206,рўйхат!$D:$D,$C166)</f>
        <v/>
      </c>
      <c r="BK166" s="35">
        <f>SUMIFS(рўйхат!BR:BR,рўйхат!$CX:$CX,$B$206,рўйхат!$D:$D,$C166)</f>
        <v/>
      </c>
      <c r="BL166" s="36">
        <f>SUMIFS(рўйхат!BS:BS,рўйхат!$CX:$CX,$B$206,рўйхат!$D:$D,$C166)</f>
        <v/>
      </c>
      <c r="BM166" s="35">
        <f>SUMIFS(рўйхат!BT:BT,рўйхат!$CX:$CX,$B$206,рўйхат!$D:$D,$C166)</f>
        <v/>
      </c>
      <c r="BN166" s="36">
        <f>SUMIFS(рўйхат!BU:BU,рўйхат!$CX:$CX,$B$206,рўйхат!$D:$D,$C166)</f>
        <v/>
      </c>
      <c r="BO166" s="35">
        <f>SUMIFS(рўйхат!BX:BX,рўйхат!$CX:$CX,$B$206,рўйхат!$D:$D,$C166)</f>
        <v/>
      </c>
      <c r="BP166" s="36">
        <f>SUMIFS(рўйхат!BY:BY,рўйхат!$CX:$CX,$B$206,рўйхат!$D:$D,$C166)</f>
        <v/>
      </c>
      <c r="BQ166" s="35">
        <f>SUMIFS(рўйхат!BZ:BZ,рўйхат!$CX:$CX,$B$206,рўйхат!$D:$D,$C166)</f>
        <v/>
      </c>
      <c r="BR166" s="36">
        <f>SUMIFS(рўйхат!CA:CA,рўйхат!$CX:$CX,$B$206,рўйхат!$D:$D,$C166)</f>
        <v/>
      </c>
      <c r="BS166" s="35">
        <f>SUMIFS(рўйхат!CB:CB,рўйхат!$CX:$CX,$B$206,рўйхат!$D:$D,$C166)</f>
        <v/>
      </c>
      <c r="BT166" s="36">
        <f>SUMIFS(рўйхат!CC:CC,рўйхат!$CX:$CX,$B$206,рўйхат!$D:$D,$C166)</f>
        <v/>
      </c>
      <c r="BU166" s="35">
        <f>SUMIFS(рўйхат!CD:CD,рўйхат!$CX:$CX,$B$206,рўйхат!$D:$D,$C166)</f>
        <v/>
      </c>
      <c r="BV166" s="36">
        <f>SUMIFS(рўйхат!CE:CE,рўйхат!$CX:$CX,$B$206,рўйхат!$D:$D,$C166)</f>
        <v/>
      </c>
      <c r="BW166" s="35">
        <f>SUMIFS(рўйхат!CH:CH,рўйхат!$CX:$CX,$B$206,рўйхат!$D:$D,$C166)</f>
        <v/>
      </c>
      <c r="BX166" s="36">
        <f>SUMIFS(рўйхат!CI:CI,рўйхат!$CX:$CX,$B$206,рўйхат!$D:$D,$C166)</f>
        <v/>
      </c>
      <c r="BY166" s="35">
        <f>SUMIFS(рўйхат!CJ:CJ,рўйхат!$CX:$CX,$B$206,рўйхат!$D:$D,$C166)</f>
        <v/>
      </c>
      <c r="BZ166" s="36">
        <f>SUMIFS(рўйхат!CK:CK,рўйхат!$CX:$CX,$B$206,рўйхат!$D:$D,$C166)</f>
        <v/>
      </c>
      <c r="CA166" s="35">
        <f>SUMIFS(рўйхат!CL:CL,рўйхат!$CX:$CX,$B$206,рўйхат!$D:$D,$C166)</f>
        <v/>
      </c>
      <c r="CB166" s="36">
        <f>SUMIFS(рўйхат!CM:CM,рўйхат!$CX:$CX,$B$206,рўйхат!$D:$D,$C166)</f>
        <v/>
      </c>
      <c r="CC166" s="35">
        <f>SUMIFS(рўйхат!CN:CN,рўйхат!$CX:$CX,$B$206,рўйхат!$D:$D,$C166)</f>
        <v/>
      </c>
      <c r="CD166" s="36">
        <f>SUMIFS(рўйхат!CO:CO,рўйхат!$CX:$CX,$B$206,рўйхат!$D:$D,$C166)</f>
        <v/>
      </c>
      <c r="CE166" s="77">
        <f>IFERROR(BE166/(Q166+BE166),0)</f>
        <v/>
      </c>
      <c r="CF166" s="78">
        <f>IFERROR(BF166/(R166+BF166),0)</f>
        <v/>
      </c>
    </row>
    <row r="167" hidden="1" outlineLevel="1" ht="30" customFormat="1" customHeight="1" s="8">
      <c r="A167" s="39" t="n"/>
      <c r="B167" s="50" t="n">
        <v>27</v>
      </c>
      <c r="C167" s="131" t="inlineStr">
        <is>
          <t>Қурилиш объекти пулларини тўланиши таҳлили</t>
        </is>
      </c>
      <c r="D167" s="16" t="n"/>
      <c r="E167" s="35">
        <f>SUMIFS(рўйхат!F:F,рўйхат!$CX:$CX,$B$206,рўйхат!$D:$D,$C167)</f>
        <v/>
      </c>
      <c r="F167" s="36">
        <f>SUMIFS(рўйхат!G:G,рўйхат!$CX:$CX,$B$206,рўйхат!$D:$D,$C167)</f>
        <v/>
      </c>
      <c r="G167" s="35">
        <f>SUMIFS(рўйхат!H:H,рўйхат!$CX:$CX,$B$206,рўйхат!$D:$D,$C167)</f>
        <v/>
      </c>
      <c r="H167" s="36">
        <f>SUMIFS(рўйхат!I:I,рўйхат!$CX:$CX,$B$206,рўйхат!$D:$D,$C167)</f>
        <v/>
      </c>
      <c r="I167" s="35">
        <f>SUMIFS(рўйхат!J:J,рўйхат!$CX:$CX,$B$206,рўйхат!$D:$D,$C167)</f>
        <v/>
      </c>
      <c r="J167" s="36">
        <f>SUMIFS(рўйхат!K:K,рўйхат!$CX:$CX,$B$206,рўйхат!$D:$D,$C167)</f>
        <v/>
      </c>
      <c r="K167" s="35">
        <f>SUMIFS(рўйхат!L:L,рўйхат!$CX:$CX,$B$206,рўйхат!$D:$D,$C167)</f>
        <v/>
      </c>
      <c r="L167" s="36">
        <f>SUMIFS(рўйхат!M:M,рўйхат!$CX:$CX,$B$206,рўйхат!$D:$D,$C167)</f>
        <v/>
      </c>
      <c r="M167" s="35">
        <f>SUMIFS(рўйхат!N:N,рўйхат!$CX:$CX,$B$206,рўйхат!$D:$D,$C167)</f>
        <v/>
      </c>
      <c r="N167" s="36">
        <f>SUMIFS(рўйхат!O:O,рўйхат!$CX:$CX,$B$206,рўйхат!$D:$D,$C167)</f>
        <v/>
      </c>
      <c r="O167" s="34">
        <f>IFERROR(M167/E167,0)</f>
        <v/>
      </c>
      <c r="P167" s="34">
        <f>IFERROR(N167/F167,0)</f>
        <v/>
      </c>
      <c r="Q167" s="35">
        <f>SUMIFS(рўйхат!P:P,рўйхат!$CX:$CX,$B$206,рўйхат!$D:$D,$C167)</f>
        <v/>
      </c>
      <c r="R167" s="36">
        <f>SUMIFS(рўйхат!Q:Q,рўйхат!$CX:$CX,$B$206,рўйхат!$D:$D,$C167)</f>
        <v/>
      </c>
      <c r="S167" s="35">
        <f>SUMIFS(рўйхат!R:R,рўйхат!$CX:$CX,$B$206,рўйхат!$D:$D,$C167)</f>
        <v/>
      </c>
      <c r="T167" s="36">
        <f>SUMIFS(рўйхат!S:S,рўйхат!$CX:$CX,$B$206,рўйхат!$D:$D,$C167)</f>
        <v/>
      </c>
      <c r="U167" s="35">
        <f>SUMIFS(рўйхат!T:T,рўйхат!$CX:$CX,$B$206,рўйхат!$D:$D,$C167)</f>
        <v/>
      </c>
      <c r="V167" s="36">
        <f>SUMIFS(рўйхат!U:U,рўйхат!$CX:$CX,$B$206,рўйхат!$D:$D,$C167)</f>
        <v/>
      </c>
      <c r="W167" s="35">
        <f>SUMIFS(рўйхат!V:V,рўйхат!$CX:$CX,$B$206,рўйхат!$D:$D,$C167)</f>
        <v/>
      </c>
      <c r="X167" s="36">
        <f>SUMIFS(рўйхат!W:W,рўйхат!$CX:$CX,$B$206,рўйхат!$D:$D,$C167)</f>
        <v/>
      </c>
      <c r="Y167" s="35">
        <f>SUMIFS(рўйхат!X:X,рўйхат!$CX:$CX,$B$206,рўйхат!$D:$D,$C167)</f>
        <v/>
      </c>
      <c r="Z167" s="36">
        <f>SUMIFS(рўйхат!Y:Y,рўйхат!$CX:$CX,$B$206,рўйхат!$D:$D,$C167)</f>
        <v/>
      </c>
      <c r="AA167" s="35">
        <f>SUMIFS(рўйхат!Z:Z,рўйхат!$CX:$CX,$B$206,рўйхат!$D:$D,$C167)</f>
        <v/>
      </c>
      <c r="AB167" s="36">
        <f>SUMIFS(рўйхат!AA:AA,рўйхат!$CX:$CX,$B$206,рўйхат!$D:$D,$C167)</f>
        <v/>
      </c>
      <c r="AC167" s="35">
        <f>SUMIFS(рўйхат!AB:AB,рўйхат!$CX:$CX,$B$206,рўйхат!$D:$D,$C167)</f>
        <v/>
      </c>
      <c r="AD167" s="36">
        <f>SUMIFS(рўйхат!AC:AC,рўйхат!$CX:$CX,$B$206,рўйхат!$D:$D,$C167)</f>
        <v/>
      </c>
      <c r="AE167" s="35">
        <f>SUMIFS(рўйхат!AD:AD,рўйхат!$CX:$CX,$B$206,рўйхат!$D:$D,$C167)</f>
        <v/>
      </c>
      <c r="AF167" s="36">
        <f>SUMIFS(рўйхат!AE:AE,рўйхат!$CX:$CX,$B$206,рўйхат!$D:$D,$C167)</f>
        <v/>
      </c>
      <c r="AG167" s="35">
        <f>SUMIFS(рўйхат!AH:AH,рўйхат!$CX:$CX,$B$206,рўйхат!$D:$D,$C167)</f>
        <v/>
      </c>
      <c r="AH167" s="36">
        <f>SUMIFS(рўйхат!AI:AI,рўйхат!$CX:$CX,$B$206,рўйхат!$D:$D,$C167)</f>
        <v/>
      </c>
      <c r="AI167" s="35">
        <f>SUMIFS(рўйхат!AJ:AJ,рўйхат!$CX:$CX,$B$206,рўйхат!$D:$D,$C167)</f>
        <v/>
      </c>
      <c r="AJ167" s="36">
        <f>SUMIFS(рўйхат!AK:AK,рўйхат!$CX:$CX,$B$206,рўйхат!$D:$D,$C167)</f>
        <v/>
      </c>
      <c r="AK167" s="35">
        <f>SUMIFS(рўйхат!AL:AL,рўйхат!$CX:$CX,$B$206,рўйхат!$D:$D,$C167)</f>
        <v/>
      </c>
      <c r="AL167" s="36">
        <f>SUMIFS(рўйхат!AM:AM,рўйхат!$CX:$CX,$B$206,рўйхат!$D:$D,$C167)</f>
        <v/>
      </c>
      <c r="AM167" s="77">
        <f>IFERROR(Q167/E167,0)</f>
        <v/>
      </c>
      <c r="AN167" s="77">
        <f>IFERROR(R167/F167,0)</f>
        <v/>
      </c>
      <c r="AO167" s="35">
        <f>SUMIFS(рўйхат!AX:AX,рўйхат!$CX:$CX,$B$206,рўйхат!$D:$D,$C167)</f>
        <v/>
      </c>
      <c r="AP167" s="36">
        <f>SUMIFS(рўйхат!AY:AY,рўйхат!$CX:$CX,$B$206,рўйхат!$D:$D,$C167)</f>
        <v/>
      </c>
      <c r="AQ167" s="35">
        <f>SUMIFS(рўйхат!AZ:AZ,рўйхат!$CX:$CX,$B$206,рўйхат!$D:$D,$C167)</f>
        <v/>
      </c>
      <c r="AR167" s="36">
        <f>SUMIFS(рўйхат!BA:BA,рўйхат!$CX:$CX,$B$206,рўйхат!$D:$D,$C167)</f>
        <v/>
      </c>
      <c r="AS167" s="35">
        <f>SUMIFS(рўйхат!BB:BB,рўйхат!$CX:$CX,$B$206,рўйхат!$D:$D,$C167)</f>
        <v/>
      </c>
      <c r="AT167" s="36">
        <f>SUMIFS(рўйхат!BC:BC,рўйхат!$CX:$CX,$B$206,рўйхат!$D:$D,$C167)</f>
        <v/>
      </c>
      <c r="AU167" s="35">
        <f>SUMIFS(рўйхат!BD:BD,рўйхат!$CX:$CX,$B$206,рўйхат!$D:$D,$C167)</f>
        <v/>
      </c>
      <c r="AV167" s="36">
        <f>SUMIFS(рўйхат!BE:BE,рўйхат!$CX:$CX,$B$206,рўйхат!$D:$D,$C167)</f>
        <v/>
      </c>
      <c r="AW167" s="35">
        <f>SUMIFS(рўйхат!BF:BF,рўйхат!$CX:$CX,$B$206,рўйхат!$D:$D,$C167)</f>
        <v/>
      </c>
      <c r="AX167" s="36">
        <f>SUMIFS(рўйхат!BG:BG,рўйхат!$CX:$CX,$B$206,рўйхат!$D:$D,$C167)</f>
        <v/>
      </c>
      <c r="AY167" s="35">
        <f>SUMIFS(рўйхат!BH:BH,рўйхат!$CX:$CX,$B$206,рўйхат!$D:$D,$C167)</f>
        <v/>
      </c>
      <c r="AZ167" s="36">
        <f>SUMIFS(рўйхат!BI:BI,рўйхат!$CX:$CX,$B$206,рўйхат!$D:$D,$C167)</f>
        <v/>
      </c>
      <c r="BA167" s="35">
        <f>SUMIFS(рўйхат!BJ:BJ,рўйхат!$CX:$CX,$B$206,рўйхат!$D:$D,$C167)</f>
        <v/>
      </c>
      <c r="BB167" s="36">
        <f>SUMIFS(рўйхат!BK:BK,рўйхат!$CX:$CX,$B$206,рўйхат!$D:$D,$C167)</f>
        <v/>
      </c>
      <c r="BC167" s="77">
        <f>IFERROR(AO167/E167,0)</f>
        <v/>
      </c>
      <c r="BD167" s="77">
        <f>IFERROR(AP167/F167,0)</f>
        <v/>
      </c>
      <c r="BE167" s="35">
        <f>SUMIFS(рўйхат!BL:BL,рўйхат!$CX:$CX,$B$206,рўйхат!$D:$D,$C167)</f>
        <v/>
      </c>
      <c r="BF167" s="36">
        <f>SUMIFS(рўйхат!BM:BM,рўйхат!$CX:$CX,$B$206,рўйхат!$D:$D,$C167)</f>
        <v/>
      </c>
      <c r="BG167" s="35">
        <f>SUMIFS(рўйхат!BN:BN,рўйхат!$CX:$CX,$B$206,рўйхат!$D:$D,$C167)</f>
        <v/>
      </c>
      <c r="BH167" s="36">
        <f>SUMIFS(рўйхат!BO:BO,рўйхат!$CX:$CX,$B$206,рўйхат!$D:$D,$C167)</f>
        <v/>
      </c>
      <c r="BI167" s="35">
        <f>SUMIFS(рўйхат!BP:BP,рўйхат!$CX:$CX,$B$206,рўйхат!$D:$D,$C167)</f>
        <v/>
      </c>
      <c r="BJ167" s="36">
        <f>SUMIFS(рўйхат!BQ:BQ,рўйхат!$CX:$CX,$B$206,рўйхат!$D:$D,$C167)</f>
        <v/>
      </c>
      <c r="BK167" s="35">
        <f>SUMIFS(рўйхат!BR:BR,рўйхат!$CX:$CX,$B$206,рўйхат!$D:$D,$C167)</f>
        <v/>
      </c>
      <c r="BL167" s="36">
        <f>SUMIFS(рўйхат!BS:BS,рўйхат!$CX:$CX,$B$206,рўйхат!$D:$D,$C167)</f>
        <v/>
      </c>
      <c r="BM167" s="35">
        <f>SUMIFS(рўйхат!BT:BT,рўйхат!$CX:$CX,$B$206,рўйхат!$D:$D,$C167)</f>
        <v/>
      </c>
      <c r="BN167" s="36">
        <f>SUMIFS(рўйхат!BU:BU,рўйхат!$CX:$CX,$B$206,рўйхат!$D:$D,$C167)</f>
        <v/>
      </c>
      <c r="BO167" s="35">
        <f>SUMIFS(рўйхат!BX:BX,рўйхат!$CX:$CX,$B$206,рўйхат!$D:$D,$C167)</f>
        <v/>
      </c>
      <c r="BP167" s="36">
        <f>SUMIFS(рўйхат!BY:BY,рўйхат!$CX:$CX,$B$206,рўйхат!$D:$D,$C167)</f>
        <v/>
      </c>
      <c r="BQ167" s="35">
        <f>SUMIFS(рўйхат!BZ:BZ,рўйхат!$CX:$CX,$B$206,рўйхат!$D:$D,$C167)</f>
        <v/>
      </c>
      <c r="BR167" s="36">
        <f>SUMIFS(рўйхат!CA:CA,рўйхат!$CX:$CX,$B$206,рўйхат!$D:$D,$C167)</f>
        <v/>
      </c>
      <c r="BS167" s="35">
        <f>SUMIFS(рўйхат!CB:CB,рўйхат!$CX:$CX,$B$206,рўйхат!$D:$D,$C167)</f>
        <v/>
      </c>
      <c r="BT167" s="36">
        <f>SUMIFS(рўйхат!CC:CC,рўйхат!$CX:$CX,$B$206,рўйхат!$D:$D,$C167)</f>
        <v/>
      </c>
      <c r="BU167" s="35">
        <f>SUMIFS(рўйхат!CD:CD,рўйхат!$CX:$CX,$B$206,рўйхат!$D:$D,$C167)</f>
        <v/>
      </c>
      <c r="BV167" s="36">
        <f>SUMIFS(рўйхат!CE:CE,рўйхат!$CX:$CX,$B$206,рўйхат!$D:$D,$C167)</f>
        <v/>
      </c>
      <c r="BW167" s="35">
        <f>SUMIFS(рўйхат!CH:CH,рўйхат!$CX:$CX,$B$206,рўйхат!$D:$D,$C167)</f>
        <v/>
      </c>
      <c r="BX167" s="36">
        <f>SUMIFS(рўйхат!CI:CI,рўйхат!$CX:$CX,$B$206,рўйхат!$D:$D,$C167)</f>
        <v/>
      </c>
      <c r="BY167" s="35">
        <f>SUMIFS(рўйхат!CJ:CJ,рўйхат!$CX:$CX,$B$206,рўйхат!$D:$D,$C167)</f>
        <v/>
      </c>
      <c r="BZ167" s="36">
        <f>SUMIFS(рўйхат!CK:CK,рўйхат!$CX:$CX,$B$206,рўйхат!$D:$D,$C167)</f>
        <v/>
      </c>
      <c r="CA167" s="35">
        <f>SUMIFS(рўйхат!CL:CL,рўйхат!$CX:$CX,$B$206,рўйхат!$D:$D,$C167)</f>
        <v/>
      </c>
      <c r="CB167" s="36">
        <f>SUMIFS(рўйхат!CM:CM,рўйхат!$CX:$CX,$B$206,рўйхат!$D:$D,$C167)</f>
        <v/>
      </c>
      <c r="CC167" s="35">
        <f>SUMIFS(рўйхат!CN:CN,рўйхат!$CX:$CX,$B$206,рўйхат!$D:$D,$C167)</f>
        <v/>
      </c>
      <c r="CD167" s="36">
        <f>SUMIFS(рўйхат!CO:CO,рўйхат!$CX:$CX,$B$206,рўйхат!$D:$D,$C167)</f>
        <v/>
      </c>
      <c r="CE167" s="77">
        <f>IFERROR(BE167/(Q167+BE167),0)</f>
        <v/>
      </c>
      <c r="CF167" s="78">
        <f>IFERROR(BF167/(R167+BF167),0)</f>
        <v/>
      </c>
    </row>
    <row r="168" hidden="1" outlineLevel="1" ht="30" customFormat="1" customHeight="1" s="8">
      <c r="A168" s="39" t="n"/>
      <c r="B168" s="50" t="n">
        <v>28</v>
      </c>
      <c r="C168" s="131" t="inlineStr">
        <is>
          <t>Қурилиши белгиланган муддатда якунланмаган объектлар</t>
        </is>
      </c>
      <c r="D168" s="16" t="n"/>
      <c r="E168" s="35">
        <f>SUMIFS(рўйхат!F:F,рўйхат!$CX:$CX,$B$206,рўйхат!$D:$D,$C168)</f>
        <v/>
      </c>
      <c r="F168" s="36">
        <f>SUMIFS(рўйхат!G:G,рўйхат!$CX:$CX,$B$206,рўйхат!$D:$D,$C168)</f>
        <v/>
      </c>
      <c r="G168" s="35">
        <f>SUMIFS(рўйхат!H:H,рўйхат!$CX:$CX,$B$206,рўйхат!$D:$D,$C168)</f>
        <v/>
      </c>
      <c r="H168" s="36">
        <f>SUMIFS(рўйхат!I:I,рўйхат!$CX:$CX,$B$206,рўйхат!$D:$D,$C168)</f>
        <v/>
      </c>
      <c r="I168" s="35">
        <f>SUMIFS(рўйхат!J:J,рўйхат!$CX:$CX,$B$206,рўйхат!$D:$D,$C168)</f>
        <v/>
      </c>
      <c r="J168" s="36">
        <f>SUMIFS(рўйхат!K:K,рўйхат!$CX:$CX,$B$206,рўйхат!$D:$D,$C168)</f>
        <v/>
      </c>
      <c r="K168" s="35">
        <f>SUMIFS(рўйхат!L:L,рўйхат!$CX:$CX,$B$206,рўйхат!$D:$D,$C168)</f>
        <v/>
      </c>
      <c r="L168" s="36">
        <f>SUMIFS(рўйхат!M:M,рўйхат!$CX:$CX,$B$206,рўйхат!$D:$D,$C168)</f>
        <v/>
      </c>
      <c r="M168" s="35">
        <f>SUMIFS(рўйхат!N:N,рўйхат!$CX:$CX,$B$206,рўйхат!$D:$D,$C168)</f>
        <v/>
      </c>
      <c r="N168" s="36">
        <f>SUMIFS(рўйхат!O:O,рўйхат!$CX:$CX,$B$206,рўйхат!$D:$D,$C168)</f>
        <v/>
      </c>
      <c r="O168" s="34">
        <f>IFERROR(M168/E168,0)</f>
        <v/>
      </c>
      <c r="P168" s="34">
        <f>IFERROR(N168/F168,0)</f>
        <v/>
      </c>
      <c r="Q168" s="35">
        <f>SUMIFS(рўйхат!P:P,рўйхат!$CX:$CX,$B$206,рўйхат!$D:$D,$C168)</f>
        <v/>
      </c>
      <c r="R168" s="36">
        <f>SUMIFS(рўйхат!Q:Q,рўйхат!$CX:$CX,$B$206,рўйхат!$D:$D,$C168)</f>
        <v/>
      </c>
      <c r="S168" s="35">
        <f>SUMIFS(рўйхат!R:R,рўйхат!$CX:$CX,$B$206,рўйхат!$D:$D,$C168)</f>
        <v/>
      </c>
      <c r="T168" s="36">
        <f>SUMIFS(рўйхат!S:S,рўйхат!$CX:$CX,$B$206,рўйхат!$D:$D,$C168)</f>
        <v/>
      </c>
      <c r="U168" s="35">
        <f>SUMIFS(рўйхат!T:T,рўйхат!$CX:$CX,$B$206,рўйхат!$D:$D,$C168)</f>
        <v/>
      </c>
      <c r="V168" s="36">
        <f>SUMIFS(рўйхат!U:U,рўйхат!$CX:$CX,$B$206,рўйхат!$D:$D,$C168)</f>
        <v/>
      </c>
      <c r="W168" s="35">
        <f>SUMIFS(рўйхат!V:V,рўйхат!$CX:$CX,$B$206,рўйхат!$D:$D,$C168)</f>
        <v/>
      </c>
      <c r="X168" s="36">
        <f>SUMIFS(рўйхат!W:W,рўйхат!$CX:$CX,$B$206,рўйхат!$D:$D,$C168)</f>
        <v/>
      </c>
      <c r="Y168" s="35">
        <f>SUMIFS(рўйхат!X:X,рўйхат!$CX:$CX,$B$206,рўйхат!$D:$D,$C168)</f>
        <v/>
      </c>
      <c r="Z168" s="36">
        <f>SUMIFS(рўйхат!Y:Y,рўйхат!$CX:$CX,$B$206,рўйхат!$D:$D,$C168)</f>
        <v/>
      </c>
      <c r="AA168" s="35">
        <f>SUMIFS(рўйхат!Z:Z,рўйхат!$CX:$CX,$B$206,рўйхат!$D:$D,$C168)</f>
        <v/>
      </c>
      <c r="AB168" s="36">
        <f>SUMIFS(рўйхат!AA:AA,рўйхат!$CX:$CX,$B$206,рўйхат!$D:$D,$C168)</f>
        <v/>
      </c>
      <c r="AC168" s="35">
        <f>SUMIFS(рўйхат!AB:AB,рўйхат!$CX:$CX,$B$206,рўйхат!$D:$D,$C168)</f>
        <v/>
      </c>
      <c r="AD168" s="36">
        <f>SUMIFS(рўйхат!AC:AC,рўйхат!$CX:$CX,$B$206,рўйхат!$D:$D,$C168)</f>
        <v/>
      </c>
      <c r="AE168" s="35">
        <f>SUMIFS(рўйхат!AD:AD,рўйхат!$CX:$CX,$B$206,рўйхат!$D:$D,$C168)</f>
        <v/>
      </c>
      <c r="AF168" s="36">
        <f>SUMIFS(рўйхат!AE:AE,рўйхат!$CX:$CX,$B$206,рўйхат!$D:$D,$C168)</f>
        <v/>
      </c>
      <c r="AG168" s="35">
        <f>SUMIFS(рўйхат!AH:AH,рўйхат!$CX:$CX,$B$206,рўйхат!$D:$D,$C168)</f>
        <v/>
      </c>
      <c r="AH168" s="36">
        <f>SUMIFS(рўйхат!AI:AI,рўйхат!$CX:$CX,$B$206,рўйхат!$D:$D,$C168)</f>
        <v/>
      </c>
      <c r="AI168" s="35">
        <f>SUMIFS(рўйхат!AJ:AJ,рўйхат!$CX:$CX,$B$206,рўйхат!$D:$D,$C168)</f>
        <v/>
      </c>
      <c r="AJ168" s="36">
        <f>SUMIFS(рўйхат!AK:AK,рўйхат!$CX:$CX,$B$206,рўйхат!$D:$D,$C168)</f>
        <v/>
      </c>
      <c r="AK168" s="35">
        <f>SUMIFS(рўйхат!AL:AL,рўйхат!$CX:$CX,$B$206,рўйхат!$D:$D,$C168)</f>
        <v/>
      </c>
      <c r="AL168" s="36">
        <f>SUMIFS(рўйхат!AM:AM,рўйхат!$CX:$CX,$B$206,рўйхат!$D:$D,$C168)</f>
        <v/>
      </c>
      <c r="AM168" s="77">
        <f>IFERROR(Q168/E168,0)</f>
        <v/>
      </c>
      <c r="AN168" s="77">
        <f>IFERROR(R168/F168,0)</f>
        <v/>
      </c>
      <c r="AO168" s="35">
        <f>SUMIFS(рўйхат!AX:AX,рўйхат!$CX:$CX,$B$206,рўйхат!$D:$D,$C168)</f>
        <v/>
      </c>
      <c r="AP168" s="36">
        <f>SUMIFS(рўйхат!AY:AY,рўйхат!$CX:$CX,$B$206,рўйхат!$D:$D,$C168)</f>
        <v/>
      </c>
      <c r="AQ168" s="35">
        <f>SUMIFS(рўйхат!AZ:AZ,рўйхат!$CX:$CX,$B$206,рўйхат!$D:$D,$C168)</f>
        <v/>
      </c>
      <c r="AR168" s="36">
        <f>SUMIFS(рўйхат!BA:BA,рўйхат!$CX:$CX,$B$206,рўйхат!$D:$D,$C168)</f>
        <v/>
      </c>
      <c r="AS168" s="35">
        <f>SUMIFS(рўйхат!BB:BB,рўйхат!$CX:$CX,$B$206,рўйхат!$D:$D,$C168)</f>
        <v/>
      </c>
      <c r="AT168" s="36">
        <f>SUMIFS(рўйхат!BC:BC,рўйхат!$CX:$CX,$B$206,рўйхат!$D:$D,$C168)</f>
        <v/>
      </c>
      <c r="AU168" s="35">
        <f>SUMIFS(рўйхат!BD:BD,рўйхат!$CX:$CX,$B$206,рўйхат!$D:$D,$C168)</f>
        <v/>
      </c>
      <c r="AV168" s="36">
        <f>SUMIFS(рўйхат!BE:BE,рўйхат!$CX:$CX,$B$206,рўйхат!$D:$D,$C168)</f>
        <v/>
      </c>
      <c r="AW168" s="35">
        <f>SUMIFS(рўйхат!BF:BF,рўйхат!$CX:$CX,$B$206,рўйхат!$D:$D,$C168)</f>
        <v/>
      </c>
      <c r="AX168" s="36">
        <f>SUMIFS(рўйхат!BG:BG,рўйхат!$CX:$CX,$B$206,рўйхат!$D:$D,$C168)</f>
        <v/>
      </c>
      <c r="AY168" s="35">
        <f>SUMIFS(рўйхат!BH:BH,рўйхат!$CX:$CX,$B$206,рўйхат!$D:$D,$C168)</f>
        <v/>
      </c>
      <c r="AZ168" s="36">
        <f>SUMIFS(рўйхат!BI:BI,рўйхат!$CX:$CX,$B$206,рўйхат!$D:$D,$C168)</f>
        <v/>
      </c>
      <c r="BA168" s="35">
        <f>SUMIFS(рўйхат!BJ:BJ,рўйхат!$CX:$CX,$B$206,рўйхат!$D:$D,$C168)</f>
        <v/>
      </c>
      <c r="BB168" s="36">
        <f>SUMIFS(рўйхат!BK:BK,рўйхат!$CX:$CX,$B$206,рўйхат!$D:$D,$C168)</f>
        <v/>
      </c>
      <c r="BC168" s="77">
        <f>IFERROR(AO168/E168,0)</f>
        <v/>
      </c>
      <c r="BD168" s="77">
        <f>IFERROR(AP168/F168,0)</f>
        <v/>
      </c>
      <c r="BE168" s="35">
        <f>SUMIFS(рўйхат!BL:BL,рўйхат!$CX:$CX,$B$206,рўйхат!$D:$D,$C168)</f>
        <v/>
      </c>
      <c r="BF168" s="36">
        <f>SUMIFS(рўйхат!BM:BM,рўйхат!$CX:$CX,$B$206,рўйхат!$D:$D,$C168)</f>
        <v/>
      </c>
      <c r="BG168" s="35">
        <f>SUMIFS(рўйхат!BN:BN,рўйхат!$CX:$CX,$B$206,рўйхат!$D:$D,$C168)</f>
        <v/>
      </c>
      <c r="BH168" s="36">
        <f>SUMIFS(рўйхат!BO:BO,рўйхат!$CX:$CX,$B$206,рўйхат!$D:$D,$C168)</f>
        <v/>
      </c>
      <c r="BI168" s="35">
        <f>SUMIFS(рўйхат!BP:BP,рўйхат!$CX:$CX,$B$206,рўйхат!$D:$D,$C168)</f>
        <v/>
      </c>
      <c r="BJ168" s="36">
        <f>SUMIFS(рўйхат!BQ:BQ,рўйхат!$CX:$CX,$B$206,рўйхат!$D:$D,$C168)</f>
        <v/>
      </c>
      <c r="BK168" s="35">
        <f>SUMIFS(рўйхат!BR:BR,рўйхат!$CX:$CX,$B$206,рўйхат!$D:$D,$C168)</f>
        <v/>
      </c>
      <c r="BL168" s="36">
        <f>SUMIFS(рўйхат!BS:BS,рўйхат!$CX:$CX,$B$206,рўйхат!$D:$D,$C168)</f>
        <v/>
      </c>
      <c r="BM168" s="35">
        <f>SUMIFS(рўйхат!BT:BT,рўйхат!$CX:$CX,$B$206,рўйхат!$D:$D,$C168)</f>
        <v/>
      </c>
      <c r="BN168" s="36">
        <f>SUMIFS(рўйхат!BU:BU,рўйхат!$CX:$CX,$B$206,рўйхат!$D:$D,$C168)</f>
        <v/>
      </c>
      <c r="BO168" s="35">
        <f>SUMIFS(рўйхат!BX:BX,рўйхат!$CX:$CX,$B$206,рўйхат!$D:$D,$C168)</f>
        <v/>
      </c>
      <c r="BP168" s="36">
        <f>SUMIFS(рўйхат!BY:BY,рўйхат!$CX:$CX,$B$206,рўйхат!$D:$D,$C168)</f>
        <v/>
      </c>
      <c r="BQ168" s="35">
        <f>SUMIFS(рўйхат!BZ:BZ,рўйхат!$CX:$CX,$B$206,рўйхат!$D:$D,$C168)</f>
        <v/>
      </c>
      <c r="BR168" s="36">
        <f>SUMIFS(рўйхат!CA:CA,рўйхат!$CX:$CX,$B$206,рўйхат!$D:$D,$C168)</f>
        <v/>
      </c>
      <c r="BS168" s="35">
        <f>SUMIFS(рўйхат!CB:CB,рўйхат!$CX:$CX,$B$206,рўйхат!$D:$D,$C168)</f>
        <v/>
      </c>
      <c r="BT168" s="36">
        <f>SUMIFS(рўйхат!CC:CC,рўйхат!$CX:$CX,$B$206,рўйхат!$D:$D,$C168)</f>
        <v/>
      </c>
      <c r="BU168" s="35">
        <f>SUMIFS(рўйхат!CD:CD,рўйхат!$CX:$CX,$B$206,рўйхат!$D:$D,$C168)</f>
        <v/>
      </c>
      <c r="BV168" s="36">
        <f>SUMIFS(рўйхат!CE:CE,рўйхат!$CX:$CX,$B$206,рўйхат!$D:$D,$C168)</f>
        <v/>
      </c>
      <c r="BW168" s="35">
        <f>SUMIFS(рўйхат!CH:CH,рўйхат!$CX:$CX,$B$206,рўйхат!$D:$D,$C168)</f>
        <v/>
      </c>
      <c r="BX168" s="36">
        <f>SUMIFS(рўйхат!CI:CI,рўйхат!$CX:$CX,$B$206,рўйхат!$D:$D,$C168)</f>
        <v/>
      </c>
      <c r="BY168" s="35">
        <f>SUMIFS(рўйхат!CJ:CJ,рўйхат!$CX:$CX,$B$206,рўйхат!$D:$D,$C168)</f>
        <v/>
      </c>
      <c r="BZ168" s="36">
        <f>SUMIFS(рўйхат!CK:CK,рўйхат!$CX:$CX,$B$206,рўйхат!$D:$D,$C168)</f>
        <v/>
      </c>
      <c r="CA168" s="35">
        <f>SUMIFS(рўйхат!CL:CL,рўйхат!$CX:$CX,$B$206,рўйхат!$D:$D,$C168)</f>
        <v/>
      </c>
      <c r="CB168" s="36">
        <f>SUMIFS(рўйхат!CM:CM,рўйхат!$CX:$CX,$B$206,рўйхат!$D:$D,$C168)</f>
        <v/>
      </c>
      <c r="CC168" s="35">
        <f>SUMIFS(рўйхат!CN:CN,рўйхат!$CX:$CX,$B$206,рўйхат!$D:$D,$C168)</f>
        <v/>
      </c>
      <c r="CD168" s="36">
        <f>SUMIFS(рўйхат!CO:CO,рўйхат!$CX:$CX,$B$206,рўйхат!$D:$D,$C168)</f>
        <v/>
      </c>
      <c r="CE168" s="77">
        <f>IFERROR(BE168/(Q168+BE168),0)</f>
        <v/>
      </c>
      <c r="CF168" s="78">
        <f>IFERROR(BF168/(R168+BF168),0)</f>
        <v/>
      </c>
    </row>
    <row r="169" hidden="1" outlineLevel="1" ht="30" customFormat="1" customHeight="1" s="8">
      <c r="A169" s="39" t="n"/>
      <c r="B169" s="50" t="n">
        <v>29</v>
      </c>
      <c r="C169" s="131" t="inlineStr">
        <is>
          <t>Лицензияга эга бўлмаган етказиб берувчилардан дори воситаларининг хариди</t>
        </is>
      </c>
      <c r="D169" s="16" t="n"/>
      <c r="E169" s="35">
        <f>SUMIFS(рўйхат!F:F,рўйхат!$CX:$CX,$B$206,рўйхат!$D:$D,$C169)</f>
        <v/>
      </c>
      <c r="F169" s="36">
        <f>SUMIFS(рўйхат!G:G,рўйхат!$CX:$CX,$B$206,рўйхат!$D:$D,$C169)</f>
        <v/>
      </c>
      <c r="G169" s="35">
        <f>SUMIFS(рўйхат!H:H,рўйхат!$CX:$CX,$B$206,рўйхат!$D:$D,$C169)</f>
        <v/>
      </c>
      <c r="H169" s="36">
        <f>SUMIFS(рўйхат!I:I,рўйхат!$CX:$CX,$B$206,рўйхат!$D:$D,$C169)</f>
        <v/>
      </c>
      <c r="I169" s="35">
        <f>SUMIFS(рўйхат!J:J,рўйхат!$CX:$CX,$B$206,рўйхат!$D:$D,$C169)</f>
        <v/>
      </c>
      <c r="J169" s="36">
        <f>SUMIFS(рўйхат!K:K,рўйхат!$CX:$CX,$B$206,рўйхат!$D:$D,$C169)</f>
        <v/>
      </c>
      <c r="K169" s="35">
        <f>SUMIFS(рўйхат!L:L,рўйхат!$CX:$CX,$B$206,рўйхат!$D:$D,$C169)</f>
        <v/>
      </c>
      <c r="L169" s="36">
        <f>SUMIFS(рўйхат!M:M,рўйхат!$CX:$CX,$B$206,рўйхат!$D:$D,$C169)</f>
        <v/>
      </c>
      <c r="M169" s="35">
        <f>SUMIFS(рўйхат!N:N,рўйхат!$CX:$CX,$B$206,рўйхат!$D:$D,$C169)</f>
        <v/>
      </c>
      <c r="N169" s="36">
        <f>SUMIFS(рўйхат!O:O,рўйхат!$CX:$CX,$B$206,рўйхат!$D:$D,$C169)</f>
        <v/>
      </c>
      <c r="O169" s="34">
        <f>IFERROR(M169/E169,0)</f>
        <v/>
      </c>
      <c r="P169" s="34">
        <f>IFERROR(N169/F169,0)</f>
        <v/>
      </c>
      <c r="Q169" s="35">
        <f>SUMIFS(рўйхат!P:P,рўйхат!$CX:$CX,$B$206,рўйхат!$D:$D,$C169)</f>
        <v/>
      </c>
      <c r="R169" s="36">
        <f>SUMIFS(рўйхат!Q:Q,рўйхат!$CX:$CX,$B$206,рўйхат!$D:$D,$C169)</f>
        <v/>
      </c>
      <c r="S169" s="35">
        <f>SUMIFS(рўйхат!R:R,рўйхат!$CX:$CX,$B$206,рўйхат!$D:$D,$C169)</f>
        <v/>
      </c>
      <c r="T169" s="36">
        <f>SUMIFS(рўйхат!S:S,рўйхат!$CX:$CX,$B$206,рўйхат!$D:$D,$C169)</f>
        <v/>
      </c>
      <c r="U169" s="35">
        <f>SUMIFS(рўйхат!T:T,рўйхат!$CX:$CX,$B$206,рўйхат!$D:$D,$C169)</f>
        <v/>
      </c>
      <c r="V169" s="36">
        <f>SUMIFS(рўйхат!U:U,рўйхат!$CX:$CX,$B$206,рўйхат!$D:$D,$C169)</f>
        <v/>
      </c>
      <c r="W169" s="35">
        <f>SUMIFS(рўйхат!V:V,рўйхат!$CX:$CX,$B$206,рўйхат!$D:$D,$C169)</f>
        <v/>
      </c>
      <c r="X169" s="36">
        <f>SUMIFS(рўйхат!W:W,рўйхат!$CX:$CX,$B$206,рўйхат!$D:$D,$C169)</f>
        <v/>
      </c>
      <c r="Y169" s="35">
        <f>SUMIFS(рўйхат!X:X,рўйхат!$CX:$CX,$B$206,рўйхат!$D:$D,$C169)</f>
        <v/>
      </c>
      <c r="Z169" s="36">
        <f>SUMIFS(рўйхат!Y:Y,рўйхат!$CX:$CX,$B$206,рўйхат!$D:$D,$C169)</f>
        <v/>
      </c>
      <c r="AA169" s="35">
        <f>SUMIFS(рўйхат!Z:Z,рўйхат!$CX:$CX,$B$206,рўйхат!$D:$D,$C169)</f>
        <v/>
      </c>
      <c r="AB169" s="36">
        <f>SUMIFS(рўйхат!AA:AA,рўйхат!$CX:$CX,$B$206,рўйхат!$D:$D,$C169)</f>
        <v/>
      </c>
      <c r="AC169" s="35">
        <f>SUMIFS(рўйхат!AB:AB,рўйхат!$CX:$CX,$B$206,рўйхат!$D:$D,$C169)</f>
        <v/>
      </c>
      <c r="AD169" s="36">
        <f>SUMIFS(рўйхат!AC:AC,рўйхат!$CX:$CX,$B$206,рўйхат!$D:$D,$C169)</f>
        <v/>
      </c>
      <c r="AE169" s="35">
        <f>SUMIFS(рўйхат!AD:AD,рўйхат!$CX:$CX,$B$206,рўйхат!$D:$D,$C169)</f>
        <v/>
      </c>
      <c r="AF169" s="36">
        <f>SUMIFS(рўйхат!AE:AE,рўйхат!$CX:$CX,$B$206,рўйхат!$D:$D,$C169)</f>
        <v/>
      </c>
      <c r="AG169" s="35">
        <f>SUMIFS(рўйхат!AH:AH,рўйхат!$CX:$CX,$B$206,рўйхат!$D:$D,$C169)</f>
        <v/>
      </c>
      <c r="AH169" s="36">
        <f>SUMIFS(рўйхат!AI:AI,рўйхат!$CX:$CX,$B$206,рўйхат!$D:$D,$C169)</f>
        <v/>
      </c>
      <c r="AI169" s="35">
        <f>SUMIFS(рўйхат!AJ:AJ,рўйхат!$CX:$CX,$B$206,рўйхат!$D:$D,$C169)</f>
        <v/>
      </c>
      <c r="AJ169" s="36">
        <f>SUMIFS(рўйхат!AK:AK,рўйхат!$CX:$CX,$B$206,рўйхат!$D:$D,$C169)</f>
        <v/>
      </c>
      <c r="AK169" s="35">
        <f>SUMIFS(рўйхат!AL:AL,рўйхат!$CX:$CX,$B$206,рўйхат!$D:$D,$C169)</f>
        <v/>
      </c>
      <c r="AL169" s="36">
        <f>SUMIFS(рўйхат!AM:AM,рўйхат!$CX:$CX,$B$206,рўйхат!$D:$D,$C169)</f>
        <v/>
      </c>
      <c r="AM169" s="77">
        <f>IFERROR(Q169/E169,0)</f>
        <v/>
      </c>
      <c r="AN169" s="77">
        <f>IFERROR(R169/F169,0)</f>
        <v/>
      </c>
      <c r="AO169" s="35">
        <f>SUMIFS(рўйхат!AX:AX,рўйхат!$CX:$CX,$B$206,рўйхат!$D:$D,$C169)</f>
        <v/>
      </c>
      <c r="AP169" s="36">
        <f>SUMIFS(рўйхат!AY:AY,рўйхат!$CX:$CX,$B$206,рўйхат!$D:$D,$C169)</f>
        <v/>
      </c>
      <c r="AQ169" s="35">
        <f>SUMIFS(рўйхат!AZ:AZ,рўйхат!$CX:$CX,$B$206,рўйхат!$D:$D,$C169)</f>
        <v/>
      </c>
      <c r="AR169" s="36">
        <f>SUMIFS(рўйхат!BA:BA,рўйхат!$CX:$CX,$B$206,рўйхат!$D:$D,$C169)</f>
        <v/>
      </c>
      <c r="AS169" s="35">
        <f>SUMIFS(рўйхат!BB:BB,рўйхат!$CX:$CX,$B$206,рўйхат!$D:$D,$C169)</f>
        <v/>
      </c>
      <c r="AT169" s="36">
        <f>SUMIFS(рўйхат!BC:BC,рўйхат!$CX:$CX,$B$206,рўйхат!$D:$D,$C169)</f>
        <v/>
      </c>
      <c r="AU169" s="35">
        <f>SUMIFS(рўйхат!BD:BD,рўйхат!$CX:$CX,$B$206,рўйхат!$D:$D,$C169)</f>
        <v/>
      </c>
      <c r="AV169" s="36">
        <f>SUMIFS(рўйхат!BE:BE,рўйхат!$CX:$CX,$B$206,рўйхат!$D:$D,$C169)</f>
        <v/>
      </c>
      <c r="AW169" s="35">
        <f>SUMIFS(рўйхат!BF:BF,рўйхат!$CX:$CX,$B$206,рўйхат!$D:$D,$C169)</f>
        <v/>
      </c>
      <c r="AX169" s="36">
        <f>SUMIFS(рўйхат!BG:BG,рўйхат!$CX:$CX,$B$206,рўйхат!$D:$D,$C169)</f>
        <v/>
      </c>
      <c r="AY169" s="35">
        <f>SUMIFS(рўйхат!BH:BH,рўйхат!$CX:$CX,$B$206,рўйхат!$D:$D,$C169)</f>
        <v/>
      </c>
      <c r="AZ169" s="36">
        <f>SUMIFS(рўйхат!BI:BI,рўйхат!$CX:$CX,$B$206,рўйхат!$D:$D,$C169)</f>
        <v/>
      </c>
      <c r="BA169" s="35">
        <f>SUMIFS(рўйхат!BJ:BJ,рўйхат!$CX:$CX,$B$206,рўйхат!$D:$D,$C169)</f>
        <v/>
      </c>
      <c r="BB169" s="36">
        <f>SUMIFS(рўйхат!BK:BK,рўйхат!$CX:$CX,$B$206,рўйхат!$D:$D,$C169)</f>
        <v/>
      </c>
      <c r="BC169" s="77">
        <f>IFERROR(AO169/E169,0)</f>
        <v/>
      </c>
      <c r="BD169" s="77">
        <f>IFERROR(AP169/F169,0)</f>
        <v/>
      </c>
      <c r="BE169" s="35">
        <f>SUMIFS(рўйхат!BL:BL,рўйхат!$CX:$CX,$B$206,рўйхат!$D:$D,$C169)</f>
        <v/>
      </c>
      <c r="BF169" s="36">
        <f>SUMIFS(рўйхат!BM:BM,рўйхат!$CX:$CX,$B$206,рўйхат!$D:$D,$C169)</f>
        <v/>
      </c>
      <c r="BG169" s="35">
        <f>SUMIFS(рўйхат!BN:BN,рўйхат!$CX:$CX,$B$206,рўйхат!$D:$D,$C169)</f>
        <v/>
      </c>
      <c r="BH169" s="36">
        <f>SUMIFS(рўйхат!BO:BO,рўйхат!$CX:$CX,$B$206,рўйхат!$D:$D,$C169)</f>
        <v/>
      </c>
      <c r="BI169" s="35">
        <f>SUMIFS(рўйхат!BP:BP,рўйхат!$CX:$CX,$B$206,рўйхат!$D:$D,$C169)</f>
        <v/>
      </c>
      <c r="BJ169" s="36">
        <f>SUMIFS(рўйхат!BQ:BQ,рўйхат!$CX:$CX,$B$206,рўйхат!$D:$D,$C169)</f>
        <v/>
      </c>
      <c r="BK169" s="35">
        <f>SUMIFS(рўйхат!BR:BR,рўйхат!$CX:$CX,$B$206,рўйхат!$D:$D,$C169)</f>
        <v/>
      </c>
      <c r="BL169" s="36">
        <f>SUMIFS(рўйхат!BS:BS,рўйхат!$CX:$CX,$B$206,рўйхат!$D:$D,$C169)</f>
        <v/>
      </c>
      <c r="BM169" s="35">
        <f>SUMIFS(рўйхат!BT:BT,рўйхат!$CX:$CX,$B$206,рўйхат!$D:$D,$C169)</f>
        <v/>
      </c>
      <c r="BN169" s="36">
        <f>SUMIFS(рўйхат!BU:BU,рўйхат!$CX:$CX,$B$206,рўйхат!$D:$D,$C169)</f>
        <v/>
      </c>
      <c r="BO169" s="35">
        <f>SUMIFS(рўйхат!BX:BX,рўйхат!$CX:$CX,$B$206,рўйхат!$D:$D,$C169)</f>
        <v/>
      </c>
      <c r="BP169" s="36">
        <f>SUMIFS(рўйхат!BY:BY,рўйхат!$CX:$CX,$B$206,рўйхат!$D:$D,$C169)</f>
        <v/>
      </c>
      <c r="BQ169" s="35">
        <f>SUMIFS(рўйхат!BZ:BZ,рўйхат!$CX:$CX,$B$206,рўйхат!$D:$D,$C169)</f>
        <v/>
      </c>
      <c r="BR169" s="36">
        <f>SUMIFS(рўйхат!CA:CA,рўйхат!$CX:$CX,$B$206,рўйхат!$D:$D,$C169)</f>
        <v/>
      </c>
      <c r="BS169" s="35">
        <f>SUMIFS(рўйхат!CB:CB,рўйхат!$CX:$CX,$B$206,рўйхат!$D:$D,$C169)</f>
        <v/>
      </c>
      <c r="BT169" s="36">
        <f>SUMIFS(рўйхат!CC:CC,рўйхат!$CX:$CX,$B$206,рўйхат!$D:$D,$C169)</f>
        <v/>
      </c>
      <c r="BU169" s="35">
        <f>SUMIFS(рўйхат!CD:CD,рўйхат!$CX:$CX,$B$206,рўйхат!$D:$D,$C169)</f>
        <v/>
      </c>
      <c r="BV169" s="36">
        <f>SUMIFS(рўйхат!CE:CE,рўйхат!$CX:$CX,$B$206,рўйхат!$D:$D,$C169)</f>
        <v/>
      </c>
      <c r="BW169" s="35">
        <f>SUMIFS(рўйхат!CH:CH,рўйхат!$CX:$CX,$B$206,рўйхат!$D:$D,$C169)</f>
        <v/>
      </c>
      <c r="BX169" s="36">
        <f>SUMIFS(рўйхат!CI:CI,рўйхат!$CX:$CX,$B$206,рўйхат!$D:$D,$C169)</f>
        <v/>
      </c>
      <c r="BY169" s="35">
        <f>SUMIFS(рўйхат!CJ:CJ,рўйхат!$CX:$CX,$B$206,рўйхат!$D:$D,$C169)</f>
        <v/>
      </c>
      <c r="BZ169" s="36">
        <f>SUMIFS(рўйхат!CK:CK,рўйхат!$CX:$CX,$B$206,рўйхат!$D:$D,$C169)</f>
        <v/>
      </c>
      <c r="CA169" s="35">
        <f>SUMIFS(рўйхат!CL:CL,рўйхат!$CX:$CX,$B$206,рўйхат!$D:$D,$C169)</f>
        <v/>
      </c>
      <c r="CB169" s="36">
        <f>SUMIFS(рўйхат!CM:CM,рўйхат!$CX:$CX,$B$206,рўйхат!$D:$D,$C169)</f>
        <v/>
      </c>
      <c r="CC169" s="35">
        <f>SUMIFS(рўйхат!CN:CN,рўйхат!$CX:$CX,$B$206,рўйхат!$D:$D,$C169)</f>
        <v/>
      </c>
      <c r="CD169" s="36">
        <f>SUMIFS(рўйхат!CO:CO,рўйхат!$CX:$CX,$B$206,рўйхат!$D:$D,$C169)</f>
        <v/>
      </c>
      <c r="CE169" s="77">
        <f>IFERROR(BE169/(Q169+BE169),0)</f>
        <v/>
      </c>
      <c r="CF169" s="78">
        <f>IFERROR(BF169/(R169+BF169),0)</f>
        <v/>
      </c>
    </row>
    <row r="170" hidden="1" outlineLevel="1" ht="30" customFormat="1" customHeight="1" s="8">
      <c r="A170" s="39" t="n"/>
      <c r="B170" s="50" t="n">
        <v>30</v>
      </c>
      <c r="C170" s="131" t="inlineStr">
        <is>
          <t>Мансабдор шахсларга боғлиқ етказиб берувчилар билан тузилган шартномалар</t>
        </is>
      </c>
      <c r="D170" s="16" t="n"/>
      <c r="E170" s="35">
        <f>SUMIFS(рўйхат!F:F,рўйхат!$CX:$CX,$B$206,рўйхат!$D:$D,$C170)</f>
        <v/>
      </c>
      <c r="F170" s="36">
        <f>SUMIFS(рўйхат!G:G,рўйхат!$CX:$CX,$B$206,рўйхат!$D:$D,$C170)</f>
        <v/>
      </c>
      <c r="G170" s="35">
        <f>SUMIFS(рўйхат!H:H,рўйхат!$CX:$CX,$B$206,рўйхат!$D:$D,$C170)</f>
        <v/>
      </c>
      <c r="H170" s="36">
        <f>SUMIFS(рўйхат!I:I,рўйхат!$CX:$CX,$B$206,рўйхат!$D:$D,$C170)</f>
        <v/>
      </c>
      <c r="I170" s="35">
        <f>SUMIFS(рўйхат!J:J,рўйхат!$CX:$CX,$B$206,рўйхат!$D:$D,$C170)</f>
        <v/>
      </c>
      <c r="J170" s="36">
        <f>SUMIFS(рўйхат!K:K,рўйхат!$CX:$CX,$B$206,рўйхат!$D:$D,$C170)</f>
        <v/>
      </c>
      <c r="K170" s="35">
        <f>SUMIFS(рўйхат!L:L,рўйхат!$CX:$CX,$B$206,рўйхат!$D:$D,$C170)</f>
        <v/>
      </c>
      <c r="L170" s="36">
        <f>SUMIFS(рўйхат!M:M,рўйхат!$CX:$CX,$B$206,рўйхат!$D:$D,$C170)</f>
        <v/>
      </c>
      <c r="M170" s="35">
        <f>SUMIFS(рўйхат!N:N,рўйхат!$CX:$CX,$B$206,рўйхат!$D:$D,$C170)</f>
        <v/>
      </c>
      <c r="N170" s="36">
        <f>SUMIFS(рўйхат!O:O,рўйхат!$CX:$CX,$B$206,рўйхат!$D:$D,$C170)</f>
        <v/>
      </c>
      <c r="O170" s="34">
        <f>IFERROR(M170/E170,0)</f>
        <v/>
      </c>
      <c r="P170" s="34">
        <f>IFERROR(N170/F170,0)</f>
        <v/>
      </c>
      <c r="Q170" s="35">
        <f>SUMIFS(рўйхат!P:P,рўйхат!$CX:$CX,$B$206,рўйхат!$D:$D,$C170)</f>
        <v/>
      </c>
      <c r="R170" s="36">
        <f>SUMIFS(рўйхат!Q:Q,рўйхат!$CX:$CX,$B$206,рўйхат!$D:$D,$C170)</f>
        <v/>
      </c>
      <c r="S170" s="35">
        <f>SUMIFS(рўйхат!R:R,рўйхат!$CX:$CX,$B$206,рўйхат!$D:$D,$C170)</f>
        <v/>
      </c>
      <c r="T170" s="36">
        <f>SUMIFS(рўйхат!S:S,рўйхат!$CX:$CX,$B$206,рўйхат!$D:$D,$C170)</f>
        <v/>
      </c>
      <c r="U170" s="35">
        <f>SUMIFS(рўйхат!T:T,рўйхат!$CX:$CX,$B$206,рўйхат!$D:$D,$C170)</f>
        <v/>
      </c>
      <c r="V170" s="36">
        <f>SUMIFS(рўйхат!U:U,рўйхат!$CX:$CX,$B$206,рўйхат!$D:$D,$C170)</f>
        <v/>
      </c>
      <c r="W170" s="35">
        <f>SUMIFS(рўйхат!V:V,рўйхат!$CX:$CX,$B$206,рўйхат!$D:$D,$C170)</f>
        <v/>
      </c>
      <c r="X170" s="36">
        <f>SUMIFS(рўйхат!W:W,рўйхат!$CX:$CX,$B$206,рўйхат!$D:$D,$C170)</f>
        <v/>
      </c>
      <c r="Y170" s="35">
        <f>SUMIFS(рўйхат!X:X,рўйхат!$CX:$CX,$B$206,рўйхат!$D:$D,$C170)</f>
        <v/>
      </c>
      <c r="Z170" s="36">
        <f>SUMIFS(рўйхат!Y:Y,рўйхат!$CX:$CX,$B$206,рўйхат!$D:$D,$C170)</f>
        <v/>
      </c>
      <c r="AA170" s="35">
        <f>SUMIFS(рўйхат!Z:Z,рўйхат!$CX:$CX,$B$206,рўйхат!$D:$D,$C170)</f>
        <v/>
      </c>
      <c r="AB170" s="36">
        <f>SUMIFS(рўйхат!AA:AA,рўйхат!$CX:$CX,$B$206,рўйхат!$D:$D,$C170)</f>
        <v/>
      </c>
      <c r="AC170" s="35">
        <f>SUMIFS(рўйхат!AB:AB,рўйхат!$CX:$CX,$B$206,рўйхат!$D:$D,$C170)</f>
        <v/>
      </c>
      <c r="AD170" s="36">
        <f>SUMIFS(рўйхат!AC:AC,рўйхат!$CX:$CX,$B$206,рўйхат!$D:$D,$C170)</f>
        <v/>
      </c>
      <c r="AE170" s="35">
        <f>SUMIFS(рўйхат!AD:AD,рўйхат!$CX:$CX,$B$206,рўйхат!$D:$D,$C170)</f>
        <v/>
      </c>
      <c r="AF170" s="36">
        <f>SUMIFS(рўйхат!AE:AE,рўйхат!$CX:$CX,$B$206,рўйхат!$D:$D,$C170)</f>
        <v/>
      </c>
      <c r="AG170" s="35">
        <f>SUMIFS(рўйхат!AH:AH,рўйхат!$CX:$CX,$B$206,рўйхат!$D:$D,$C170)</f>
        <v/>
      </c>
      <c r="AH170" s="36">
        <f>SUMIFS(рўйхат!AI:AI,рўйхат!$CX:$CX,$B$206,рўйхат!$D:$D,$C170)</f>
        <v/>
      </c>
      <c r="AI170" s="35">
        <f>SUMIFS(рўйхат!AJ:AJ,рўйхат!$CX:$CX,$B$206,рўйхат!$D:$D,$C170)</f>
        <v/>
      </c>
      <c r="AJ170" s="36">
        <f>SUMIFS(рўйхат!AK:AK,рўйхат!$CX:$CX,$B$206,рўйхат!$D:$D,$C170)</f>
        <v/>
      </c>
      <c r="AK170" s="35">
        <f>SUMIFS(рўйхат!AL:AL,рўйхат!$CX:$CX,$B$206,рўйхат!$D:$D,$C170)</f>
        <v/>
      </c>
      <c r="AL170" s="36">
        <f>SUMIFS(рўйхат!AM:AM,рўйхат!$CX:$CX,$B$206,рўйхат!$D:$D,$C170)</f>
        <v/>
      </c>
      <c r="AM170" s="77">
        <f>IFERROR(Q170/E170,0)</f>
        <v/>
      </c>
      <c r="AN170" s="77">
        <f>IFERROR(R170/F170,0)</f>
        <v/>
      </c>
      <c r="AO170" s="35">
        <f>SUMIFS(рўйхат!AX:AX,рўйхат!$CX:$CX,$B$206,рўйхат!$D:$D,$C170)</f>
        <v/>
      </c>
      <c r="AP170" s="36">
        <f>SUMIFS(рўйхат!AY:AY,рўйхат!$CX:$CX,$B$206,рўйхат!$D:$D,$C170)</f>
        <v/>
      </c>
      <c r="AQ170" s="35">
        <f>SUMIFS(рўйхат!AZ:AZ,рўйхат!$CX:$CX,$B$206,рўйхат!$D:$D,$C170)</f>
        <v/>
      </c>
      <c r="AR170" s="36">
        <f>SUMIFS(рўйхат!BA:BA,рўйхат!$CX:$CX,$B$206,рўйхат!$D:$D,$C170)</f>
        <v/>
      </c>
      <c r="AS170" s="35">
        <f>SUMIFS(рўйхат!BB:BB,рўйхат!$CX:$CX,$B$206,рўйхат!$D:$D,$C170)</f>
        <v/>
      </c>
      <c r="AT170" s="36">
        <f>SUMIFS(рўйхат!BC:BC,рўйхат!$CX:$CX,$B$206,рўйхат!$D:$D,$C170)</f>
        <v/>
      </c>
      <c r="AU170" s="35">
        <f>SUMIFS(рўйхат!BD:BD,рўйхат!$CX:$CX,$B$206,рўйхат!$D:$D,$C170)</f>
        <v/>
      </c>
      <c r="AV170" s="36">
        <f>SUMIFS(рўйхат!BE:BE,рўйхат!$CX:$CX,$B$206,рўйхат!$D:$D,$C170)</f>
        <v/>
      </c>
      <c r="AW170" s="35">
        <f>SUMIFS(рўйхат!BF:BF,рўйхат!$CX:$CX,$B$206,рўйхат!$D:$D,$C170)</f>
        <v/>
      </c>
      <c r="AX170" s="36">
        <f>SUMIFS(рўйхат!BG:BG,рўйхат!$CX:$CX,$B$206,рўйхат!$D:$D,$C170)</f>
        <v/>
      </c>
      <c r="AY170" s="35">
        <f>SUMIFS(рўйхат!BH:BH,рўйхат!$CX:$CX,$B$206,рўйхат!$D:$D,$C170)</f>
        <v/>
      </c>
      <c r="AZ170" s="36">
        <f>SUMIFS(рўйхат!BI:BI,рўйхат!$CX:$CX,$B$206,рўйхат!$D:$D,$C170)</f>
        <v/>
      </c>
      <c r="BA170" s="35">
        <f>SUMIFS(рўйхат!BJ:BJ,рўйхат!$CX:$CX,$B$206,рўйхат!$D:$D,$C170)</f>
        <v/>
      </c>
      <c r="BB170" s="36">
        <f>SUMIFS(рўйхат!BK:BK,рўйхат!$CX:$CX,$B$206,рўйхат!$D:$D,$C170)</f>
        <v/>
      </c>
      <c r="BC170" s="77">
        <f>IFERROR(AO170/E170,0)</f>
        <v/>
      </c>
      <c r="BD170" s="77">
        <f>IFERROR(AP170/F170,0)</f>
        <v/>
      </c>
      <c r="BE170" s="35">
        <f>SUMIFS(рўйхат!BL:BL,рўйхат!$CX:$CX,$B$206,рўйхат!$D:$D,$C170)</f>
        <v/>
      </c>
      <c r="BF170" s="36">
        <f>SUMIFS(рўйхат!BM:BM,рўйхат!$CX:$CX,$B$206,рўйхат!$D:$D,$C170)</f>
        <v/>
      </c>
      <c r="BG170" s="35">
        <f>SUMIFS(рўйхат!BN:BN,рўйхат!$CX:$CX,$B$206,рўйхат!$D:$D,$C170)</f>
        <v/>
      </c>
      <c r="BH170" s="36">
        <f>SUMIFS(рўйхат!BO:BO,рўйхат!$CX:$CX,$B$206,рўйхат!$D:$D,$C170)</f>
        <v/>
      </c>
      <c r="BI170" s="35">
        <f>SUMIFS(рўйхат!BP:BP,рўйхат!$CX:$CX,$B$206,рўйхат!$D:$D,$C170)</f>
        <v/>
      </c>
      <c r="BJ170" s="36">
        <f>SUMIFS(рўйхат!BQ:BQ,рўйхат!$CX:$CX,$B$206,рўйхат!$D:$D,$C170)</f>
        <v/>
      </c>
      <c r="BK170" s="35">
        <f>SUMIFS(рўйхат!BR:BR,рўйхат!$CX:$CX,$B$206,рўйхат!$D:$D,$C170)</f>
        <v/>
      </c>
      <c r="BL170" s="36">
        <f>SUMIFS(рўйхат!BS:BS,рўйхат!$CX:$CX,$B$206,рўйхат!$D:$D,$C170)</f>
        <v/>
      </c>
      <c r="BM170" s="35">
        <f>SUMIFS(рўйхат!BT:BT,рўйхат!$CX:$CX,$B$206,рўйхат!$D:$D,$C170)</f>
        <v/>
      </c>
      <c r="BN170" s="36">
        <f>SUMIFS(рўйхат!BU:BU,рўйхат!$CX:$CX,$B$206,рўйхат!$D:$D,$C170)</f>
        <v/>
      </c>
      <c r="BO170" s="35">
        <f>SUMIFS(рўйхат!BX:BX,рўйхат!$CX:$CX,$B$206,рўйхат!$D:$D,$C170)</f>
        <v/>
      </c>
      <c r="BP170" s="36">
        <f>SUMIFS(рўйхат!BY:BY,рўйхат!$CX:$CX,$B$206,рўйхат!$D:$D,$C170)</f>
        <v/>
      </c>
      <c r="BQ170" s="35">
        <f>SUMIFS(рўйхат!BZ:BZ,рўйхат!$CX:$CX,$B$206,рўйхат!$D:$D,$C170)</f>
        <v/>
      </c>
      <c r="BR170" s="36">
        <f>SUMIFS(рўйхат!CA:CA,рўйхат!$CX:$CX,$B$206,рўйхат!$D:$D,$C170)</f>
        <v/>
      </c>
      <c r="BS170" s="35">
        <f>SUMIFS(рўйхат!CB:CB,рўйхат!$CX:$CX,$B$206,рўйхат!$D:$D,$C170)</f>
        <v/>
      </c>
      <c r="BT170" s="36">
        <f>SUMIFS(рўйхат!CC:CC,рўйхат!$CX:$CX,$B$206,рўйхат!$D:$D,$C170)</f>
        <v/>
      </c>
      <c r="BU170" s="35">
        <f>SUMIFS(рўйхат!CD:CD,рўйхат!$CX:$CX,$B$206,рўйхат!$D:$D,$C170)</f>
        <v/>
      </c>
      <c r="BV170" s="36">
        <f>SUMIFS(рўйхат!CE:CE,рўйхат!$CX:$CX,$B$206,рўйхат!$D:$D,$C170)</f>
        <v/>
      </c>
      <c r="BW170" s="35">
        <f>SUMIFS(рўйхат!CH:CH,рўйхат!$CX:$CX,$B$206,рўйхат!$D:$D,$C170)</f>
        <v/>
      </c>
      <c r="BX170" s="36">
        <f>SUMIFS(рўйхат!CI:CI,рўйхат!$CX:$CX,$B$206,рўйхат!$D:$D,$C170)</f>
        <v/>
      </c>
      <c r="BY170" s="35">
        <f>SUMIFS(рўйхат!CJ:CJ,рўйхат!$CX:$CX,$B$206,рўйхат!$D:$D,$C170)</f>
        <v/>
      </c>
      <c r="BZ170" s="36">
        <f>SUMIFS(рўйхат!CK:CK,рўйхат!$CX:$CX,$B$206,рўйхат!$D:$D,$C170)</f>
        <v/>
      </c>
      <c r="CA170" s="35">
        <f>SUMIFS(рўйхат!CL:CL,рўйхат!$CX:$CX,$B$206,рўйхат!$D:$D,$C170)</f>
        <v/>
      </c>
      <c r="CB170" s="36">
        <f>SUMIFS(рўйхат!CM:CM,рўйхат!$CX:$CX,$B$206,рўйхат!$D:$D,$C170)</f>
        <v/>
      </c>
      <c r="CC170" s="35">
        <f>SUMIFS(рўйхат!CN:CN,рўйхат!$CX:$CX,$B$206,рўйхат!$D:$D,$C170)</f>
        <v/>
      </c>
      <c r="CD170" s="36">
        <f>SUMIFS(рўйхат!CO:CO,рўйхат!$CX:$CX,$B$206,рўйхат!$D:$D,$C170)</f>
        <v/>
      </c>
      <c r="CE170" s="77">
        <f>IFERROR(BE170/(Q170+BE170),0)</f>
        <v/>
      </c>
      <c r="CF170" s="78">
        <f>IFERROR(BF170/(R170+BF170),0)</f>
        <v/>
      </c>
    </row>
    <row r="171" hidden="1" outlineLevel="1" ht="30" customFormat="1" customHeight="1" s="8">
      <c r="A171" s="39" t="n"/>
      <c r="B171" s="50" t="n">
        <v>31</v>
      </c>
      <c r="C171" s="131" t="inlineStr">
        <is>
          <t>Мансабдор шахсларга боғлиқ етказиб берувчилар билан тузилган шартномалар (COOPERATION)</t>
        </is>
      </c>
      <c r="D171" s="16" t="n"/>
      <c r="E171" s="35">
        <f>SUMIFS(рўйхат!F:F,рўйхат!$CX:$CX,$B$206,рўйхат!$D:$D,$C171)</f>
        <v/>
      </c>
      <c r="F171" s="36">
        <f>SUMIFS(рўйхат!G:G,рўйхат!$CX:$CX,$B$206,рўйхат!$D:$D,$C171)</f>
        <v/>
      </c>
      <c r="G171" s="35">
        <f>SUMIFS(рўйхат!H:H,рўйхат!$CX:$CX,$B$206,рўйхат!$D:$D,$C171)</f>
        <v/>
      </c>
      <c r="H171" s="36">
        <f>SUMIFS(рўйхат!I:I,рўйхат!$CX:$CX,$B$206,рўйхат!$D:$D,$C171)</f>
        <v/>
      </c>
      <c r="I171" s="35">
        <f>SUMIFS(рўйхат!J:J,рўйхат!$CX:$CX,$B$206,рўйхат!$D:$D,$C171)</f>
        <v/>
      </c>
      <c r="J171" s="36">
        <f>SUMIFS(рўйхат!K:K,рўйхат!$CX:$CX,$B$206,рўйхат!$D:$D,$C171)</f>
        <v/>
      </c>
      <c r="K171" s="35">
        <f>SUMIFS(рўйхат!L:L,рўйхат!$CX:$CX,$B$206,рўйхат!$D:$D,$C171)</f>
        <v/>
      </c>
      <c r="L171" s="36">
        <f>SUMIFS(рўйхат!M:M,рўйхат!$CX:$CX,$B$206,рўйхат!$D:$D,$C171)</f>
        <v/>
      </c>
      <c r="M171" s="35">
        <f>SUMIFS(рўйхат!N:N,рўйхат!$CX:$CX,$B$206,рўйхат!$D:$D,$C171)</f>
        <v/>
      </c>
      <c r="N171" s="36">
        <f>SUMIFS(рўйхат!O:O,рўйхат!$CX:$CX,$B$206,рўйхат!$D:$D,$C171)</f>
        <v/>
      </c>
      <c r="O171" s="34">
        <f>IFERROR(M171/E171,0)</f>
        <v/>
      </c>
      <c r="P171" s="34">
        <f>IFERROR(N171/F171,0)</f>
        <v/>
      </c>
      <c r="Q171" s="35">
        <f>SUMIFS(рўйхат!P:P,рўйхат!$CX:$CX,$B$206,рўйхат!$D:$D,$C171)</f>
        <v/>
      </c>
      <c r="R171" s="36">
        <f>SUMIFS(рўйхат!Q:Q,рўйхат!$CX:$CX,$B$206,рўйхат!$D:$D,$C171)</f>
        <v/>
      </c>
      <c r="S171" s="35">
        <f>SUMIFS(рўйхат!R:R,рўйхат!$CX:$CX,$B$206,рўйхат!$D:$D,$C171)</f>
        <v/>
      </c>
      <c r="T171" s="36">
        <f>SUMIFS(рўйхат!S:S,рўйхат!$CX:$CX,$B$206,рўйхат!$D:$D,$C171)</f>
        <v/>
      </c>
      <c r="U171" s="35">
        <f>SUMIFS(рўйхат!T:T,рўйхат!$CX:$CX,$B$206,рўйхат!$D:$D,$C171)</f>
        <v/>
      </c>
      <c r="V171" s="36">
        <f>SUMIFS(рўйхат!U:U,рўйхат!$CX:$CX,$B$206,рўйхат!$D:$D,$C171)</f>
        <v/>
      </c>
      <c r="W171" s="35">
        <f>SUMIFS(рўйхат!V:V,рўйхат!$CX:$CX,$B$206,рўйхат!$D:$D,$C171)</f>
        <v/>
      </c>
      <c r="X171" s="36">
        <f>SUMIFS(рўйхат!W:W,рўйхат!$CX:$CX,$B$206,рўйхат!$D:$D,$C171)</f>
        <v/>
      </c>
      <c r="Y171" s="35">
        <f>SUMIFS(рўйхат!X:X,рўйхат!$CX:$CX,$B$206,рўйхат!$D:$D,$C171)</f>
        <v/>
      </c>
      <c r="Z171" s="36">
        <f>SUMIFS(рўйхат!Y:Y,рўйхат!$CX:$CX,$B$206,рўйхат!$D:$D,$C171)</f>
        <v/>
      </c>
      <c r="AA171" s="35">
        <f>SUMIFS(рўйхат!Z:Z,рўйхат!$CX:$CX,$B$206,рўйхат!$D:$D,$C171)</f>
        <v/>
      </c>
      <c r="AB171" s="36">
        <f>SUMIFS(рўйхат!AA:AA,рўйхат!$CX:$CX,$B$206,рўйхат!$D:$D,$C171)</f>
        <v/>
      </c>
      <c r="AC171" s="35">
        <f>SUMIFS(рўйхат!AB:AB,рўйхат!$CX:$CX,$B$206,рўйхат!$D:$D,$C171)</f>
        <v/>
      </c>
      <c r="AD171" s="36">
        <f>SUMIFS(рўйхат!AC:AC,рўйхат!$CX:$CX,$B$206,рўйхат!$D:$D,$C171)</f>
        <v/>
      </c>
      <c r="AE171" s="35">
        <f>SUMIFS(рўйхат!AD:AD,рўйхат!$CX:$CX,$B$206,рўйхат!$D:$D,$C171)</f>
        <v/>
      </c>
      <c r="AF171" s="36">
        <f>SUMIFS(рўйхат!AE:AE,рўйхат!$CX:$CX,$B$206,рўйхат!$D:$D,$C171)</f>
        <v/>
      </c>
      <c r="AG171" s="35">
        <f>SUMIFS(рўйхат!AH:AH,рўйхат!$CX:$CX,$B$206,рўйхат!$D:$D,$C171)</f>
        <v/>
      </c>
      <c r="AH171" s="36">
        <f>SUMIFS(рўйхат!AI:AI,рўйхат!$CX:$CX,$B$206,рўйхат!$D:$D,$C171)</f>
        <v/>
      </c>
      <c r="AI171" s="35">
        <f>SUMIFS(рўйхат!AJ:AJ,рўйхат!$CX:$CX,$B$206,рўйхат!$D:$D,$C171)</f>
        <v/>
      </c>
      <c r="AJ171" s="36">
        <f>SUMIFS(рўйхат!AK:AK,рўйхат!$CX:$CX,$B$206,рўйхат!$D:$D,$C171)</f>
        <v/>
      </c>
      <c r="AK171" s="35">
        <f>SUMIFS(рўйхат!AL:AL,рўйхат!$CX:$CX,$B$206,рўйхат!$D:$D,$C171)</f>
        <v/>
      </c>
      <c r="AL171" s="36">
        <f>SUMIFS(рўйхат!AM:AM,рўйхат!$CX:$CX,$B$206,рўйхат!$D:$D,$C171)</f>
        <v/>
      </c>
      <c r="AM171" s="77">
        <f>IFERROR(Q171/E171,0)</f>
        <v/>
      </c>
      <c r="AN171" s="77">
        <f>IFERROR(R171/F171,0)</f>
        <v/>
      </c>
      <c r="AO171" s="35">
        <f>SUMIFS(рўйхат!AX:AX,рўйхат!$CX:$CX,$B$206,рўйхат!$D:$D,$C171)</f>
        <v/>
      </c>
      <c r="AP171" s="36">
        <f>SUMIFS(рўйхат!AY:AY,рўйхат!$CX:$CX,$B$206,рўйхат!$D:$D,$C171)</f>
        <v/>
      </c>
      <c r="AQ171" s="35">
        <f>SUMIFS(рўйхат!AZ:AZ,рўйхат!$CX:$CX,$B$206,рўйхат!$D:$D,$C171)</f>
        <v/>
      </c>
      <c r="AR171" s="36">
        <f>SUMIFS(рўйхат!BA:BA,рўйхат!$CX:$CX,$B$206,рўйхат!$D:$D,$C171)</f>
        <v/>
      </c>
      <c r="AS171" s="35">
        <f>SUMIFS(рўйхат!BB:BB,рўйхат!$CX:$CX,$B$206,рўйхат!$D:$D,$C171)</f>
        <v/>
      </c>
      <c r="AT171" s="36">
        <f>SUMIFS(рўйхат!BC:BC,рўйхат!$CX:$CX,$B$206,рўйхат!$D:$D,$C171)</f>
        <v/>
      </c>
      <c r="AU171" s="35">
        <f>SUMIFS(рўйхат!BD:BD,рўйхат!$CX:$CX,$B$206,рўйхат!$D:$D,$C171)</f>
        <v/>
      </c>
      <c r="AV171" s="36">
        <f>SUMIFS(рўйхат!BE:BE,рўйхат!$CX:$CX,$B$206,рўйхат!$D:$D,$C171)</f>
        <v/>
      </c>
      <c r="AW171" s="35">
        <f>SUMIFS(рўйхат!BF:BF,рўйхат!$CX:$CX,$B$206,рўйхат!$D:$D,$C171)</f>
        <v/>
      </c>
      <c r="AX171" s="36">
        <f>SUMIFS(рўйхат!BG:BG,рўйхат!$CX:$CX,$B$206,рўйхат!$D:$D,$C171)</f>
        <v/>
      </c>
      <c r="AY171" s="35">
        <f>SUMIFS(рўйхат!BH:BH,рўйхат!$CX:$CX,$B$206,рўйхат!$D:$D,$C171)</f>
        <v/>
      </c>
      <c r="AZ171" s="36">
        <f>SUMIFS(рўйхат!BI:BI,рўйхат!$CX:$CX,$B$206,рўйхат!$D:$D,$C171)</f>
        <v/>
      </c>
      <c r="BA171" s="35">
        <f>SUMIFS(рўйхат!BJ:BJ,рўйхат!$CX:$CX,$B$206,рўйхат!$D:$D,$C171)</f>
        <v/>
      </c>
      <c r="BB171" s="36">
        <f>SUMIFS(рўйхат!BK:BK,рўйхат!$CX:$CX,$B$206,рўйхат!$D:$D,$C171)</f>
        <v/>
      </c>
      <c r="BC171" s="77">
        <f>IFERROR(AO171/E171,0)</f>
        <v/>
      </c>
      <c r="BD171" s="77">
        <f>IFERROR(AP171/F171,0)</f>
        <v/>
      </c>
      <c r="BE171" s="35">
        <f>SUMIFS(рўйхат!BL:BL,рўйхат!$CX:$CX,$B$206,рўйхат!$D:$D,$C171)</f>
        <v/>
      </c>
      <c r="BF171" s="36">
        <f>SUMIFS(рўйхат!BM:BM,рўйхат!$CX:$CX,$B$206,рўйхат!$D:$D,$C171)</f>
        <v/>
      </c>
      <c r="BG171" s="35">
        <f>SUMIFS(рўйхат!BN:BN,рўйхат!$CX:$CX,$B$206,рўйхат!$D:$D,$C171)</f>
        <v/>
      </c>
      <c r="BH171" s="36">
        <f>SUMIFS(рўйхат!BO:BO,рўйхат!$CX:$CX,$B$206,рўйхат!$D:$D,$C171)</f>
        <v/>
      </c>
      <c r="BI171" s="35">
        <f>SUMIFS(рўйхат!BP:BP,рўйхат!$CX:$CX,$B$206,рўйхат!$D:$D,$C171)</f>
        <v/>
      </c>
      <c r="BJ171" s="36">
        <f>SUMIFS(рўйхат!BQ:BQ,рўйхат!$CX:$CX,$B$206,рўйхат!$D:$D,$C171)</f>
        <v/>
      </c>
      <c r="BK171" s="35">
        <f>SUMIFS(рўйхат!BR:BR,рўйхат!$CX:$CX,$B$206,рўйхат!$D:$D,$C171)</f>
        <v/>
      </c>
      <c r="BL171" s="36">
        <f>SUMIFS(рўйхат!BS:BS,рўйхат!$CX:$CX,$B$206,рўйхат!$D:$D,$C171)</f>
        <v/>
      </c>
      <c r="BM171" s="35">
        <f>SUMIFS(рўйхат!BT:BT,рўйхат!$CX:$CX,$B$206,рўйхат!$D:$D,$C171)</f>
        <v/>
      </c>
      <c r="BN171" s="36">
        <f>SUMIFS(рўйхат!BU:BU,рўйхат!$CX:$CX,$B$206,рўйхат!$D:$D,$C171)</f>
        <v/>
      </c>
      <c r="BO171" s="35">
        <f>SUMIFS(рўйхат!BX:BX,рўйхат!$CX:$CX,$B$206,рўйхат!$D:$D,$C171)</f>
        <v/>
      </c>
      <c r="BP171" s="36">
        <f>SUMIFS(рўйхат!BY:BY,рўйхат!$CX:$CX,$B$206,рўйхат!$D:$D,$C171)</f>
        <v/>
      </c>
      <c r="BQ171" s="35">
        <f>SUMIFS(рўйхат!BZ:BZ,рўйхат!$CX:$CX,$B$206,рўйхат!$D:$D,$C171)</f>
        <v/>
      </c>
      <c r="BR171" s="36">
        <f>SUMIFS(рўйхат!CA:CA,рўйхат!$CX:$CX,$B$206,рўйхат!$D:$D,$C171)</f>
        <v/>
      </c>
      <c r="BS171" s="35">
        <f>SUMIFS(рўйхат!CB:CB,рўйхат!$CX:$CX,$B$206,рўйхат!$D:$D,$C171)</f>
        <v/>
      </c>
      <c r="BT171" s="36">
        <f>SUMIFS(рўйхат!CC:CC,рўйхат!$CX:$CX,$B$206,рўйхат!$D:$D,$C171)</f>
        <v/>
      </c>
      <c r="BU171" s="35">
        <f>SUMIFS(рўйхат!CD:CD,рўйхат!$CX:$CX,$B$206,рўйхат!$D:$D,$C171)</f>
        <v/>
      </c>
      <c r="BV171" s="36">
        <f>SUMIFS(рўйхат!CE:CE,рўйхат!$CX:$CX,$B$206,рўйхат!$D:$D,$C171)</f>
        <v/>
      </c>
      <c r="BW171" s="35">
        <f>SUMIFS(рўйхат!CH:CH,рўйхат!$CX:$CX,$B$206,рўйхат!$D:$D,$C171)</f>
        <v/>
      </c>
      <c r="BX171" s="36">
        <f>SUMIFS(рўйхат!CI:CI,рўйхат!$CX:$CX,$B$206,рўйхат!$D:$D,$C171)</f>
        <v/>
      </c>
      <c r="BY171" s="35">
        <f>SUMIFS(рўйхат!CJ:CJ,рўйхат!$CX:$CX,$B$206,рўйхат!$D:$D,$C171)</f>
        <v/>
      </c>
      <c r="BZ171" s="36">
        <f>SUMIFS(рўйхат!CK:CK,рўйхат!$CX:$CX,$B$206,рўйхат!$D:$D,$C171)</f>
        <v/>
      </c>
      <c r="CA171" s="35">
        <f>SUMIFS(рўйхат!CL:CL,рўйхат!$CX:$CX,$B$206,рўйхат!$D:$D,$C171)</f>
        <v/>
      </c>
      <c r="CB171" s="36">
        <f>SUMIFS(рўйхат!CM:CM,рўйхат!$CX:$CX,$B$206,рўйхат!$D:$D,$C171)</f>
        <v/>
      </c>
      <c r="CC171" s="35">
        <f>SUMIFS(рўйхат!CN:CN,рўйхат!$CX:$CX,$B$206,рўйхат!$D:$D,$C171)</f>
        <v/>
      </c>
      <c r="CD171" s="36">
        <f>SUMIFS(рўйхат!CO:CO,рўйхат!$CX:$CX,$B$206,рўйхат!$D:$D,$C171)</f>
        <v/>
      </c>
      <c r="CE171" s="77">
        <f>IFERROR(BE171/(Q171+BE171),0)</f>
        <v/>
      </c>
      <c r="CF171" s="78">
        <f>IFERROR(BF171/(R171+BF171),0)</f>
        <v/>
      </c>
    </row>
    <row r="172" hidden="1" outlineLevel="1" ht="30" customFormat="1" customHeight="1" s="8">
      <c r="A172" s="39" t="n"/>
      <c r="B172" s="50" t="n">
        <v>32</v>
      </c>
      <c r="C172" s="131" t="inlineStr">
        <is>
          <t>Мансабдор шахсларга боғлиқ етказиб берувчилар билан тузилган шартномалар (UZEX)</t>
        </is>
      </c>
      <c r="D172" s="51" t="n"/>
      <c r="E172" s="35">
        <f>SUMIFS(рўйхат!F:F,рўйхат!$CX:$CX,$B$206,рўйхат!$D:$D,$C172)</f>
        <v/>
      </c>
      <c r="F172" s="36">
        <f>SUMIFS(рўйхат!G:G,рўйхат!$CX:$CX,$B$206,рўйхат!$D:$D,$C172)</f>
        <v/>
      </c>
      <c r="G172" s="35">
        <f>SUMIFS(рўйхат!H:H,рўйхат!$CX:$CX,$B$206,рўйхат!$D:$D,$C172)</f>
        <v/>
      </c>
      <c r="H172" s="36">
        <f>SUMIFS(рўйхат!I:I,рўйхат!$CX:$CX,$B$206,рўйхат!$D:$D,$C172)</f>
        <v/>
      </c>
      <c r="I172" s="35">
        <f>SUMIFS(рўйхат!J:J,рўйхат!$CX:$CX,$B$206,рўйхат!$D:$D,$C172)</f>
        <v/>
      </c>
      <c r="J172" s="36">
        <f>SUMIFS(рўйхат!K:K,рўйхат!$CX:$CX,$B$206,рўйхат!$D:$D,$C172)</f>
        <v/>
      </c>
      <c r="K172" s="35">
        <f>SUMIFS(рўйхат!L:L,рўйхат!$CX:$CX,$B$206,рўйхат!$D:$D,$C172)</f>
        <v/>
      </c>
      <c r="L172" s="36">
        <f>SUMIFS(рўйхат!M:M,рўйхат!$CX:$CX,$B$206,рўйхат!$D:$D,$C172)</f>
        <v/>
      </c>
      <c r="M172" s="35">
        <f>SUMIFS(рўйхат!N:N,рўйхат!$CX:$CX,$B$206,рўйхат!$D:$D,$C172)</f>
        <v/>
      </c>
      <c r="N172" s="36">
        <f>SUMIFS(рўйхат!O:O,рўйхат!$CX:$CX,$B$206,рўйхат!$D:$D,$C172)</f>
        <v/>
      </c>
      <c r="O172" s="34">
        <f>IFERROR(M172/E172,0)</f>
        <v/>
      </c>
      <c r="P172" s="34">
        <f>IFERROR(N172/F172,0)</f>
        <v/>
      </c>
      <c r="Q172" s="35">
        <f>SUMIFS(рўйхат!P:P,рўйхат!$CX:$CX,$B$206,рўйхат!$D:$D,$C172)</f>
        <v/>
      </c>
      <c r="R172" s="36">
        <f>SUMIFS(рўйхат!Q:Q,рўйхат!$CX:$CX,$B$206,рўйхат!$D:$D,$C172)</f>
        <v/>
      </c>
      <c r="S172" s="35">
        <f>SUMIFS(рўйхат!R:R,рўйхат!$CX:$CX,$B$206,рўйхат!$D:$D,$C172)</f>
        <v/>
      </c>
      <c r="T172" s="36">
        <f>SUMIFS(рўйхат!S:S,рўйхат!$CX:$CX,$B$206,рўйхат!$D:$D,$C172)</f>
        <v/>
      </c>
      <c r="U172" s="35">
        <f>SUMIFS(рўйхат!T:T,рўйхат!$CX:$CX,$B$206,рўйхат!$D:$D,$C172)</f>
        <v/>
      </c>
      <c r="V172" s="36">
        <f>SUMIFS(рўйхат!U:U,рўйхат!$CX:$CX,$B$206,рўйхат!$D:$D,$C172)</f>
        <v/>
      </c>
      <c r="W172" s="35">
        <f>SUMIFS(рўйхат!V:V,рўйхат!$CX:$CX,$B$206,рўйхат!$D:$D,$C172)</f>
        <v/>
      </c>
      <c r="X172" s="36">
        <f>SUMIFS(рўйхат!W:W,рўйхат!$CX:$CX,$B$206,рўйхат!$D:$D,$C172)</f>
        <v/>
      </c>
      <c r="Y172" s="35">
        <f>SUMIFS(рўйхат!X:X,рўйхат!$CX:$CX,$B$206,рўйхат!$D:$D,$C172)</f>
        <v/>
      </c>
      <c r="Z172" s="36">
        <f>SUMIFS(рўйхат!Y:Y,рўйхат!$CX:$CX,$B$206,рўйхат!$D:$D,$C172)</f>
        <v/>
      </c>
      <c r="AA172" s="35">
        <f>SUMIFS(рўйхат!Z:Z,рўйхат!$CX:$CX,$B$206,рўйхат!$D:$D,$C172)</f>
        <v/>
      </c>
      <c r="AB172" s="36">
        <f>SUMIFS(рўйхат!AA:AA,рўйхат!$CX:$CX,$B$206,рўйхат!$D:$D,$C172)</f>
        <v/>
      </c>
      <c r="AC172" s="35">
        <f>SUMIFS(рўйхат!AB:AB,рўйхат!$CX:$CX,$B$206,рўйхат!$D:$D,$C172)</f>
        <v/>
      </c>
      <c r="AD172" s="36">
        <f>SUMIFS(рўйхат!AC:AC,рўйхат!$CX:$CX,$B$206,рўйхат!$D:$D,$C172)</f>
        <v/>
      </c>
      <c r="AE172" s="35">
        <f>SUMIFS(рўйхат!AD:AD,рўйхат!$CX:$CX,$B$206,рўйхат!$D:$D,$C172)</f>
        <v/>
      </c>
      <c r="AF172" s="36">
        <f>SUMIFS(рўйхат!AE:AE,рўйхат!$CX:$CX,$B$206,рўйхат!$D:$D,$C172)</f>
        <v/>
      </c>
      <c r="AG172" s="35">
        <f>SUMIFS(рўйхат!AH:AH,рўйхат!$CX:$CX,$B$206,рўйхат!$D:$D,$C172)</f>
        <v/>
      </c>
      <c r="AH172" s="36">
        <f>SUMIFS(рўйхат!AI:AI,рўйхат!$CX:$CX,$B$206,рўйхат!$D:$D,$C172)</f>
        <v/>
      </c>
      <c r="AI172" s="35">
        <f>SUMIFS(рўйхат!AJ:AJ,рўйхат!$CX:$CX,$B$206,рўйхат!$D:$D,$C172)</f>
        <v/>
      </c>
      <c r="AJ172" s="36">
        <f>SUMIFS(рўйхат!AK:AK,рўйхат!$CX:$CX,$B$206,рўйхат!$D:$D,$C172)</f>
        <v/>
      </c>
      <c r="AK172" s="35">
        <f>SUMIFS(рўйхат!AL:AL,рўйхат!$CX:$CX,$B$206,рўйхат!$D:$D,$C172)</f>
        <v/>
      </c>
      <c r="AL172" s="36">
        <f>SUMIFS(рўйхат!AM:AM,рўйхат!$CX:$CX,$B$206,рўйхат!$D:$D,$C172)</f>
        <v/>
      </c>
      <c r="AM172" s="77">
        <f>IFERROR(Q172/E172,0)</f>
        <v/>
      </c>
      <c r="AN172" s="77">
        <f>IFERROR(R172/F172,0)</f>
        <v/>
      </c>
      <c r="AO172" s="35">
        <f>SUMIFS(рўйхат!AX:AX,рўйхат!$CX:$CX,$B$206,рўйхат!$D:$D,$C172)</f>
        <v/>
      </c>
      <c r="AP172" s="36">
        <f>SUMIFS(рўйхат!AY:AY,рўйхат!$CX:$CX,$B$206,рўйхат!$D:$D,$C172)</f>
        <v/>
      </c>
      <c r="AQ172" s="35">
        <f>SUMIFS(рўйхат!AZ:AZ,рўйхат!$CX:$CX,$B$206,рўйхат!$D:$D,$C172)</f>
        <v/>
      </c>
      <c r="AR172" s="36">
        <f>SUMIFS(рўйхат!BA:BA,рўйхат!$CX:$CX,$B$206,рўйхат!$D:$D,$C172)</f>
        <v/>
      </c>
      <c r="AS172" s="35">
        <f>SUMIFS(рўйхат!BB:BB,рўйхат!$CX:$CX,$B$206,рўйхат!$D:$D,$C172)</f>
        <v/>
      </c>
      <c r="AT172" s="36">
        <f>SUMIFS(рўйхат!BC:BC,рўйхат!$CX:$CX,$B$206,рўйхат!$D:$D,$C172)</f>
        <v/>
      </c>
      <c r="AU172" s="35">
        <f>SUMIFS(рўйхат!BD:BD,рўйхат!$CX:$CX,$B$206,рўйхат!$D:$D,$C172)</f>
        <v/>
      </c>
      <c r="AV172" s="36">
        <f>SUMIFS(рўйхат!BE:BE,рўйхат!$CX:$CX,$B$206,рўйхат!$D:$D,$C172)</f>
        <v/>
      </c>
      <c r="AW172" s="35">
        <f>SUMIFS(рўйхат!BF:BF,рўйхат!$CX:$CX,$B$206,рўйхат!$D:$D,$C172)</f>
        <v/>
      </c>
      <c r="AX172" s="36">
        <f>SUMIFS(рўйхат!BG:BG,рўйхат!$CX:$CX,$B$206,рўйхат!$D:$D,$C172)</f>
        <v/>
      </c>
      <c r="AY172" s="35">
        <f>SUMIFS(рўйхат!BH:BH,рўйхат!$CX:$CX,$B$206,рўйхат!$D:$D,$C172)</f>
        <v/>
      </c>
      <c r="AZ172" s="36">
        <f>SUMIFS(рўйхат!BI:BI,рўйхат!$CX:$CX,$B$206,рўйхат!$D:$D,$C172)</f>
        <v/>
      </c>
      <c r="BA172" s="35">
        <f>SUMIFS(рўйхат!BJ:BJ,рўйхат!$CX:$CX,$B$206,рўйхат!$D:$D,$C172)</f>
        <v/>
      </c>
      <c r="BB172" s="36">
        <f>SUMIFS(рўйхат!BK:BK,рўйхат!$CX:$CX,$B$206,рўйхат!$D:$D,$C172)</f>
        <v/>
      </c>
      <c r="BC172" s="77">
        <f>IFERROR(AO172/E172,0)</f>
        <v/>
      </c>
      <c r="BD172" s="77">
        <f>IFERROR(AP172/F172,0)</f>
        <v/>
      </c>
      <c r="BE172" s="35">
        <f>SUMIFS(рўйхат!BL:BL,рўйхат!$CX:$CX,$B$206,рўйхат!$D:$D,$C172)</f>
        <v/>
      </c>
      <c r="BF172" s="36">
        <f>SUMIFS(рўйхат!BM:BM,рўйхат!$CX:$CX,$B$206,рўйхат!$D:$D,$C172)</f>
        <v/>
      </c>
      <c r="BG172" s="35">
        <f>SUMIFS(рўйхат!BN:BN,рўйхат!$CX:$CX,$B$206,рўйхат!$D:$D,$C172)</f>
        <v/>
      </c>
      <c r="BH172" s="36">
        <f>SUMIFS(рўйхат!BO:BO,рўйхат!$CX:$CX,$B$206,рўйхат!$D:$D,$C172)</f>
        <v/>
      </c>
      <c r="BI172" s="35">
        <f>SUMIFS(рўйхат!BP:BP,рўйхат!$CX:$CX,$B$206,рўйхат!$D:$D,$C172)</f>
        <v/>
      </c>
      <c r="BJ172" s="36">
        <f>SUMIFS(рўйхат!BQ:BQ,рўйхат!$CX:$CX,$B$206,рўйхат!$D:$D,$C172)</f>
        <v/>
      </c>
      <c r="BK172" s="35">
        <f>SUMIFS(рўйхат!BR:BR,рўйхат!$CX:$CX,$B$206,рўйхат!$D:$D,$C172)</f>
        <v/>
      </c>
      <c r="BL172" s="36">
        <f>SUMIFS(рўйхат!BS:BS,рўйхат!$CX:$CX,$B$206,рўйхат!$D:$D,$C172)</f>
        <v/>
      </c>
      <c r="BM172" s="35">
        <f>SUMIFS(рўйхат!BT:BT,рўйхат!$CX:$CX,$B$206,рўйхат!$D:$D,$C172)</f>
        <v/>
      </c>
      <c r="BN172" s="36">
        <f>SUMIFS(рўйхат!BU:BU,рўйхат!$CX:$CX,$B$206,рўйхат!$D:$D,$C172)</f>
        <v/>
      </c>
      <c r="BO172" s="35">
        <f>SUMIFS(рўйхат!BX:BX,рўйхат!$CX:$CX,$B$206,рўйхат!$D:$D,$C172)</f>
        <v/>
      </c>
      <c r="BP172" s="36">
        <f>SUMIFS(рўйхат!BY:BY,рўйхат!$CX:$CX,$B$206,рўйхат!$D:$D,$C172)</f>
        <v/>
      </c>
      <c r="BQ172" s="35">
        <f>SUMIFS(рўйхат!BZ:BZ,рўйхат!$CX:$CX,$B$206,рўйхат!$D:$D,$C172)</f>
        <v/>
      </c>
      <c r="BR172" s="36">
        <f>SUMIFS(рўйхат!CA:CA,рўйхат!$CX:$CX,$B$206,рўйхат!$D:$D,$C172)</f>
        <v/>
      </c>
      <c r="BS172" s="35">
        <f>SUMIFS(рўйхат!CB:CB,рўйхат!$CX:$CX,$B$206,рўйхат!$D:$D,$C172)</f>
        <v/>
      </c>
      <c r="BT172" s="36">
        <f>SUMIFS(рўйхат!CC:CC,рўйхат!$CX:$CX,$B$206,рўйхат!$D:$D,$C172)</f>
        <v/>
      </c>
      <c r="BU172" s="35">
        <f>SUMIFS(рўйхат!CD:CD,рўйхат!$CX:$CX,$B$206,рўйхат!$D:$D,$C172)</f>
        <v/>
      </c>
      <c r="BV172" s="36">
        <f>SUMIFS(рўйхат!CE:CE,рўйхат!$CX:$CX,$B$206,рўйхат!$D:$D,$C172)</f>
        <v/>
      </c>
      <c r="BW172" s="35">
        <f>SUMIFS(рўйхат!CH:CH,рўйхат!$CX:$CX,$B$206,рўйхат!$D:$D,$C172)</f>
        <v/>
      </c>
      <c r="BX172" s="36">
        <f>SUMIFS(рўйхат!CI:CI,рўйхат!$CX:$CX,$B$206,рўйхат!$D:$D,$C172)</f>
        <v/>
      </c>
      <c r="BY172" s="35">
        <f>SUMIFS(рўйхат!CJ:CJ,рўйхат!$CX:$CX,$B$206,рўйхат!$D:$D,$C172)</f>
        <v/>
      </c>
      <c r="BZ172" s="36">
        <f>SUMIFS(рўйхат!CK:CK,рўйхат!$CX:$CX,$B$206,рўйхат!$D:$D,$C172)</f>
        <v/>
      </c>
      <c r="CA172" s="35">
        <f>SUMIFS(рўйхат!CL:CL,рўйхат!$CX:$CX,$B$206,рўйхат!$D:$D,$C172)</f>
        <v/>
      </c>
      <c r="CB172" s="36">
        <f>SUMIFS(рўйхат!CM:CM,рўйхат!$CX:$CX,$B$206,рўйхат!$D:$D,$C172)</f>
        <v/>
      </c>
      <c r="CC172" s="35">
        <f>SUMIFS(рўйхат!CN:CN,рўйхат!$CX:$CX,$B$206,рўйхат!$D:$D,$C172)</f>
        <v/>
      </c>
      <c r="CD172" s="36">
        <f>SUMIFS(рўйхат!CO:CO,рўйхат!$CX:$CX,$B$206,рўйхат!$D:$D,$C172)</f>
        <v/>
      </c>
      <c r="CE172" s="77">
        <f>IFERROR(BE172/(Q172+BE172),0)</f>
        <v/>
      </c>
      <c r="CF172" s="78">
        <f>IFERROR(BF172/(R172+BF172),0)</f>
        <v/>
      </c>
    </row>
    <row r="173" hidden="1" outlineLevel="1" ht="30" customFormat="1" customHeight="1" s="8">
      <c r="A173" s="39" t="n"/>
      <c r="B173" s="50" t="n">
        <v>33</v>
      </c>
      <c r="C173" s="131" t="inlineStr">
        <is>
          <t>Мансабдор шахсларга боғлиқ етказиб берувчилар билан тузилган шартномалар (XT XARID)</t>
        </is>
      </c>
      <c r="D173" s="51" t="n"/>
      <c r="E173" s="35">
        <f>SUMIFS(рўйхат!F:F,рўйхат!$CX:$CX,$B$206,рўйхат!$D:$D,$C173)</f>
        <v/>
      </c>
      <c r="F173" s="36">
        <f>SUMIFS(рўйхат!G:G,рўйхат!$CX:$CX,$B$206,рўйхат!$D:$D,$C173)</f>
        <v/>
      </c>
      <c r="G173" s="35">
        <f>SUMIFS(рўйхат!H:H,рўйхат!$CX:$CX,$B$206,рўйхат!$D:$D,$C173)</f>
        <v/>
      </c>
      <c r="H173" s="36">
        <f>SUMIFS(рўйхат!I:I,рўйхат!$CX:$CX,$B$206,рўйхат!$D:$D,$C173)</f>
        <v/>
      </c>
      <c r="I173" s="35">
        <f>SUMIFS(рўйхат!J:J,рўйхат!$CX:$CX,$B$206,рўйхат!$D:$D,$C173)</f>
        <v/>
      </c>
      <c r="J173" s="36">
        <f>SUMIFS(рўйхат!K:K,рўйхат!$CX:$CX,$B$206,рўйхат!$D:$D,$C173)</f>
        <v/>
      </c>
      <c r="K173" s="35">
        <f>SUMIFS(рўйхат!L:L,рўйхат!$CX:$CX,$B$206,рўйхат!$D:$D,$C173)</f>
        <v/>
      </c>
      <c r="L173" s="36">
        <f>SUMIFS(рўйхат!M:M,рўйхат!$CX:$CX,$B$206,рўйхат!$D:$D,$C173)</f>
        <v/>
      </c>
      <c r="M173" s="35">
        <f>SUMIFS(рўйхат!N:N,рўйхат!$CX:$CX,$B$206,рўйхат!$D:$D,$C173)</f>
        <v/>
      </c>
      <c r="N173" s="36">
        <f>SUMIFS(рўйхат!O:O,рўйхат!$CX:$CX,$B$206,рўйхат!$D:$D,$C173)</f>
        <v/>
      </c>
      <c r="O173" s="34">
        <f>IFERROR(M173/E173,0)</f>
        <v/>
      </c>
      <c r="P173" s="34">
        <f>IFERROR(N173/F173,0)</f>
        <v/>
      </c>
      <c r="Q173" s="35">
        <f>SUMIFS(рўйхат!P:P,рўйхат!$CX:$CX,$B$206,рўйхат!$D:$D,$C173)</f>
        <v/>
      </c>
      <c r="R173" s="36">
        <f>SUMIFS(рўйхат!Q:Q,рўйхат!$CX:$CX,$B$206,рўйхат!$D:$D,$C173)</f>
        <v/>
      </c>
      <c r="S173" s="35">
        <f>SUMIFS(рўйхат!R:R,рўйхат!$CX:$CX,$B$206,рўйхат!$D:$D,$C173)</f>
        <v/>
      </c>
      <c r="T173" s="36">
        <f>SUMIFS(рўйхат!S:S,рўйхат!$CX:$CX,$B$206,рўйхат!$D:$D,$C173)</f>
        <v/>
      </c>
      <c r="U173" s="35">
        <f>SUMIFS(рўйхат!T:T,рўйхат!$CX:$CX,$B$206,рўйхат!$D:$D,$C173)</f>
        <v/>
      </c>
      <c r="V173" s="36">
        <f>SUMIFS(рўйхат!U:U,рўйхат!$CX:$CX,$B$206,рўйхат!$D:$D,$C173)</f>
        <v/>
      </c>
      <c r="W173" s="35">
        <f>SUMIFS(рўйхат!V:V,рўйхат!$CX:$CX,$B$206,рўйхат!$D:$D,$C173)</f>
        <v/>
      </c>
      <c r="X173" s="36">
        <f>SUMIFS(рўйхат!W:W,рўйхат!$CX:$CX,$B$206,рўйхат!$D:$D,$C173)</f>
        <v/>
      </c>
      <c r="Y173" s="35">
        <f>SUMIFS(рўйхат!X:X,рўйхат!$CX:$CX,$B$206,рўйхат!$D:$D,$C173)</f>
        <v/>
      </c>
      <c r="Z173" s="36">
        <f>SUMIFS(рўйхат!Y:Y,рўйхат!$CX:$CX,$B$206,рўйхат!$D:$D,$C173)</f>
        <v/>
      </c>
      <c r="AA173" s="35">
        <f>SUMIFS(рўйхат!Z:Z,рўйхат!$CX:$CX,$B$206,рўйхат!$D:$D,$C173)</f>
        <v/>
      </c>
      <c r="AB173" s="36">
        <f>SUMIFS(рўйхат!AA:AA,рўйхат!$CX:$CX,$B$206,рўйхат!$D:$D,$C173)</f>
        <v/>
      </c>
      <c r="AC173" s="35">
        <f>SUMIFS(рўйхат!AB:AB,рўйхат!$CX:$CX,$B$206,рўйхат!$D:$D,$C173)</f>
        <v/>
      </c>
      <c r="AD173" s="36">
        <f>SUMIFS(рўйхат!AC:AC,рўйхат!$CX:$CX,$B$206,рўйхат!$D:$D,$C173)</f>
        <v/>
      </c>
      <c r="AE173" s="35">
        <f>SUMIFS(рўйхат!AD:AD,рўйхат!$CX:$CX,$B$206,рўйхат!$D:$D,$C173)</f>
        <v/>
      </c>
      <c r="AF173" s="36">
        <f>SUMIFS(рўйхат!AE:AE,рўйхат!$CX:$CX,$B$206,рўйхат!$D:$D,$C173)</f>
        <v/>
      </c>
      <c r="AG173" s="35">
        <f>SUMIFS(рўйхат!AH:AH,рўйхат!$CX:$CX,$B$206,рўйхат!$D:$D,$C173)</f>
        <v/>
      </c>
      <c r="AH173" s="36">
        <f>SUMIFS(рўйхат!AI:AI,рўйхат!$CX:$CX,$B$206,рўйхат!$D:$D,$C173)</f>
        <v/>
      </c>
      <c r="AI173" s="35">
        <f>SUMIFS(рўйхат!AJ:AJ,рўйхат!$CX:$CX,$B$206,рўйхат!$D:$D,$C173)</f>
        <v/>
      </c>
      <c r="AJ173" s="36">
        <f>SUMIFS(рўйхат!AK:AK,рўйхат!$CX:$CX,$B$206,рўйхат!$D:$D,$C173)</f>
        <v/>
      </c>
      <c r="AK173" s="35">
        <f>SUMIFS(рўйхат!AL:AL,рўйхат!$CX:$CX,$B$206,рўйхат!$D:$D,$C173)</f>
        <v/>
      </c>
      <c r="AL173" s="36">
        <f>SUMIFS(рўйхат!AM:AM,рўйхат!$CX:$CX,$B$206,рўйхат!$D:$D,$C173)</f>
        <v/>
      </c>
      <c r="AM173" s="77">
        <f>IFERROR(Q173/E173,0)</f>
        <v/>
      </c>
      <c r="AN173" s="77">
        <f>IFERROR(R173/F173,0)</f>
        <v/>
      </c>
      <c r="AO173" s="35">
        <f>SUMIFS(рўйхат!AX:AX,рўйхат!$CX:$CX,$B$206,рўйхат!$D:$D,$C173)</f>
        <v/>
      </c>
      <c r="AP173" s="36">
        <f>SUMIFS(рўйхат!AY:AY,рўйхат!$CX:$CX,$B$206,рўйхат!$D:$D,$C173)</f>
        <v/>
      </c>
      <c r="AQ173" s="35">
        <f>SUMIFS(рўйхат!AZ:AZ,рўйхат!$CX:$CX,$B$206,рўйхат!$D:$D,$C173)</f>
        <v/>
      </c>
      <c r="AR173" s="36">
        <f>SUMIFS(рўйхат!BA:BA,рўйхат!$CX:$CX,$B$206,рўйхат!$D:$D,$C173)</f>
        <v/>
      </c>
      <c r="AS173" s="35">
        <f>SUMIFS(рўйхат!BB:BB,рўйхат!$CX:$CX,$B$206,рўйхат!$D:$D,$C173)</f>
        <v/>
      </c>
      <c r="AT173" s="36">
        <f>SUMIFS(рўйхат!BC:BC,рўйхат!$CX:$CX,$B$206,рўйхат!$D:$D,$C173)</f>
        <v/>
      </c>
      <c r="AU173" s="35">
        <f>SUMIFS(рўйхат!BD:BD,рўйхат!$CX:$CX,$B$206,рўйхат!$D:$D,$C173)</f>
        <v/>
      </c>
      <c r="AV173" s="36">
        <f>SUMIFS(рўйхат!BE:BE,рўйхат!$CX:$CX,$B$206,рўйхат!$D:$D,$C173)</f>
        <v/>
      </c>
      <c r="AW173" s="35">
        <f>SUMIFS(рўйхат!BF:BF,рўйхат!$CX:$CX,$B$206,рўйхат!$D:$D,$C173)</f>
        <v/>
      </c>
      <c r="AX173" s="36">
        <f>SUMIFS(рўйхат!BG:BG,рўйхат!$CX:$CX,$B$206,рўйхат!$D:$D,$C173)</f>
        <v/>
      </c>
      <c r="AY173" s="35">
        <f>SUMIFS(рўйхат!BH:BH,рўйхат!$CX:$CX,$B$206,рўйхат!$D:$D,$C173)</f>
        <v/>
      </c>
      <c r="AZ173" s="36">
        <f>SUMIFS(рўйхат!BI:BI,рўйхат!$CX:$CX,$B$206,рўйхат!$D:$D,$C173)</f>
        <v/>
      </c>
      <c r="BA173" s="35">
        <f>SUMIFS(рўйхат!BJ:BJ,рўйхат!$CX:$CX,$B$206,рўйхат!$D:$D,$C173)</f>
        <v/>
      </c>
      <c r="BB173" s="36">
        <f>SUMIFS(рўйхат!BK:BK,рўйхат!$CX:$CX,$B$206,рўйхат!$D:$D,$C173)</f>
        <v/>
      </c>
      <c r="BC173" s="77">
        <f>IFERROR(AO173/E173,0)</f>
        <v/>
      </c>
      <c r="BD173" s="77">
        <f>IFERROR(AP173/F173,0)</f>
        <v/>
      </c>
      <c r="BE173" s="35">
        <f>SUMIFS(рўйхат!BL:BL,рўйхат!$CX:$CX,$B$206,рўйхат!$D:$D,$C173)</f>
        <v/>
      </c>
      <c r="BF173" s="36">
        <f>SUMIFS(рўйхат!BM:BM,рўйхат!$CX:$CX,$B$206,рўйхат!$D:$D,$C173)</f>
        <v/>
      </c>
      <c r="BG173" s="35">
        <f>SUMIFS(рўйхат!BN:BN,рўйхат!$CX:$CX,$B$206,рўйхат!$D:$D,$C173)</f>
        <v/>
      </c>
      <c r="BH173" s="36">
        <f>SUMIFS(рўйхат!BO:BO,рўйхат!$CX:$CX,$B$206,рўйхат!$D:$D,$C173)</f>
        <v/>
      </c>
      <c r="BI173" s="35">
        <f>SUMIFS(рўйхат!BP:BP,рўйхат!$CX:$CX,$B$206,рўйхат!$D:$D,$C173)</f>
        <v/>
      </c>
      <c r="BJ173" s="36">
        <f>SUMIFS(рўйхат!BQ:BQ,рўйхат!$CX:$CX,$B$206,рўйхат!$D:$D,$C173)</f>
        <v/>
      </c>
      <c r="BK173" s="35">
        <f>SUMIFS(рўйхат!BR:BR,рўйхат!$CX:$CX,$B$206,рўйхат!$D:$D,$C173)</f>
        <v/>
      </c>
      <c r="BL173" s="36">
        <f>SUMIFS(рўйхат!BS:BS,рўйхат!$CX:$CX,$B$206,рўйхат!$D:$D,$C173)</f>
        <v/>
      </c>
      <c r="BM173" s="35">
        <f>SUMIFS(рўйхат!BT:BT,рўйхат!$CX:$CX,$B$206,рўйхат!$D:$D,$C173)</f>
        <v/>
      </c>
      <c r="BN173" s="36">
        <f>SUMIFS(рўйхат!BU:BU,рўйхат!$CX:$CX,$B$206,рўйхат!$D:$D,$C173)</f>
        <v/>
      </c>
      <c r="BO173" s="35">
        <f>SUMIFS(рўйхат!BX:BX,рўйхат!$CX:$CX,$B$206,рўйхат!$D:$D,$C173)</f>
        <v/>
      </c>
      <c r="BP173" s="36">
        <f>SUMIFS(рўйхат!BY:BY,рўйхат!$CX:$CX,$B$206,рўйхат!$D:$D,$C173)</f>
        <v/>
      </c>
      <c r="BQ173" s="35">
        <f>SUMIFS(рўйхат!BZ:BZ,рўйхат!$CX:$CX,$B$206,рўйхат!$D:$D,$C173)</f>
        <v/>
      </c>
      <c r="BR173" s="36">
        <f>SUMIFS(рўйхат!CA:CA,рўйхат!$CX:$CX,$B$206,рўйхат!$D:$D,$C173)</f>
        <v/>
      </c>
      <c r="BS173" s="35">
        <f>SUMIFS(рўйхат!CB:CB,рўйхат!$CX:$CX,$B$206,рўйхат!$D:$D,$C173)</f>
        <v/>
      </c>
      <c r="BT173" s="36">
        <f>SUMIFS(рўйхат!CC:CC,рўйхат!$CX:$CX,$B$206,рўйхат!$D:$D,$C173)</f>
        <v/>
      </c>
      <c r="BU173" s="35">
        <f>SUMIFS(рўйхат!CD:CD,рўйхат!$CX:$CX,$B$206,рўйхат!$D:$D,$C173)</f>
        <v/>
      </c>
      <c r="BV173" s="36">
        <f>SUMIFS(рўйхат!CE:CE,рўйхат!$CX:$CX,$B$206,рўйхат!$D:$D,$C173)</f>
        <v/>
      </c>
      <c r="BW173" s="35">
        <f>SUMIFS(рўйхат!CH:CH,рўйхат!$CX:$CX,$B$206,рўйхат!$D:$D,$C173)</f>
        <v/>
      </c>
      <c r="BX173" s="36">
        <f>SUMIFS(рўйхат!CI:CI,рўйхат!$CX:$CX,$B$206,рўйхат!$D:$D,$C173)</f>
        <v/>
      </c>
      <c r="BY173" s="35">
        <f>SUMIFS(рўйхат!CJ:CJ,рўйхат!$CX:$CX,$B$206,рўйхат!$D:$D,$C173)</f>
        <v/>
      </c>
      <c r="BZ173" s="36">
        <f>SUMIFS(рўйхат!CK:CK,рўйхат!$CX:$CX,$B$206,рўйхат!$D:$D,$C173)</f>
        <v/>
      </c>
      <c r="CA173" s="35">
        <f>SUMIFS(рўйхат!CL:CL,рўйхат!$CX:$CX,$B$206,рўйхат!$D:$D,$C173)</f>
        <v/>
      </c>
      <c r="CB173" s="36">
        <f>SUMIFS(рўйхат!CM:CM,рўйхат!$CX:$CX,$B$206,рўйхат!$D:$D,$C173)</f>
        <v/>
      </c>
      <c r="CC173" s="35">
        <f>SUMIFS(рўйхат!CN:CN,рўйхат!$CX:$CX,$B$206,рўйхат!$D:$D,$C173)</f>
        <v/>
      </c>
      <c r="CD173" s="36">
        <f>SUMIFS(рўйхат!CO:CO,рўйхат!$CX:$CX,$B$206,рўйхат!$D:$D,$C173)</f>
        <v/>
      </c>
      <c r="CE173" s="77">
        <f>IFERROR(BE173/(Q173+BE173),0)</f>
        <v/>
      </c>
      <c r="CF173" s="78">
        <f>IFERROR(BF173/(R173+BF173),0)</f>
        <v/>
      </c>
    </row>
    <row r="174" hidden="1" outlineLevel="1" ht="30" customFormat="1" customHeight="1" s="8">
      <c r="A174" s="39" t="n"/>
      <c r="B174" s="50" t="n">
        <v>34</v>
      </c>
      <c r="C174" s="131" t="inlineStr">
        <is>
          <t>Мансабдор шахсларнинг нотурар объектлари</t>
        </is>
      </c>
      <c r="D174" s="51" t="n"/>
      <c r="E174" s="35">
        <f>SUMIFS(рўйхат!F:F,рўйхат!$CX:$CX,$B$206,рўйхат!$D:$D,$C174)</f>
        <v/>
      </c>
      <c r="F174" s="36">
        <f>SUMIFS(рўйхат!G:G,рўйхат!$CX:$CX,$B$206,рўйхат!$D:$D,$C174)</f>
        <v/>
      </c>
      <c r="G174" s="35">
        <f>SUMIFS(рўйхат!H:H,рўйхат!$CX:$CX,$B$206,рўйхат!$D:$D,$C174)</f>
        <v/>
      </c>
      <c r="H174" s="36">
        <f>SUMIFS(рўйхат!I:I,рўйхат!$CX:$CX,$B$206,рўйхат!$D:$D,$C174)</f>
        <v/>
      </c>
      <c r="I174" s="35">
        <f>SUMIFS(рўйхат!J:J,рўйхат!$CX:$CX,$B$206,рўйхат!$D:$D,$C174)</f>
        <v/>
      </c>
      <c r="J174" s="36">
        <f>SUMIFS(рўйхат!K:K,рўйхат!$CX:$CX,$B$206,рўйхат!$D:$D,$C174)</f>
        <v/>
      </c>
      <c r="K174" s="35">
        <f>SUMIFS(рўйхат!L:L,рўйхат!$CX:$CX,$B$206,рўйхат!$D:$D,$C174)</f>
        <v/>
      </c>
      <c r="L174" s="36">
        <f>SUMIFS(рўйхат!M:M,рўйхат!$CX:$CX,$B$206,рўйхат!$D:$D,$C174)</f>
        <v/>
      </c>
      <c r="M174" s="35">
        <f>SUMIFS(рўйхат!N:N,рўйхат!$CX:$CX,$B$206,рўйхат!$D:$D,$C174)</f>
        <v/>
      </c>
      <c r="N174" s="36">
        <f>SUMIFS(рўйхат!O:O,рўйхат!$CX:$CX,$B$206,рўйхат!$D:$D,$C174)</f>
        <v/>
      </c>
      <c r="O174" s="34">
        <f>IFERROR(M174/E174,0)</f>
        <v/>
      </c>
      <c r="P174" s="34">
        <f>IFERROR(N174/F174,0)</f>
        <v/>
      </c>
      <c r="Q174" s="35">
        <f>SUMIFS(рўйхат!P:P,рўйхат!$CX:$CX,$B$206,рўйхат!$D:$D,$C174)</f>
        <v/>
      </c>
      <c r="R174" s="36">
        <f>SUMIFS(рўйхат!Q:Q,рўйхат!$CX:$CX,$B$206,рўйхат!$D:$D,$C174)</f>
        <v/>
      </c>
      <c r="S174" s="35">
        <f>SUMIFS(рўйхат!R:R,рўйхат!$CX:$CX,$B$206,рўйхат!$D:$D,$C174)</f>
        <v/>
      </c>
      <c r="T174" s="36">
        <f>SUMIFS(рўйхат!S:S,рўйхат!$CX:$CX,$B$206,рўйхат!$D:$D,$C174)</f>
        <v/>
      </c>
      <c r="U174" s="35">
        <f>SUMIFS(рўйхат!T:T,рўйхат!$CX:$CX,$B$206,рўйхат!$D:$D,$C174)</f>
        <v/>
      </c>
      <c r="V174" s="36">
        <f>SUMIFS(рўйхат!U:U,рўйхат!$CX:$CX,$B$206,рўйхат!$D:$D,$C174)</f>
        <v/>
      </c>
      <c r="W174" s="35">
        <f>SUMIFS(рўйхат!V:V,рўйхат!$CX:$CX,$B$206,рўйхат!$D:$D,$C174)</f>
        <v/>
      </c>
      <c r="X174" s="36">
        <f>SUMIFS(рўйхат!W:W,рўйхат!$CX:$CX,$B$206,рўйхат!$D:$D,$C174)</f>
        <v/>
      </c>
      <c r="Y174" s="35">
        <f>SUMIFS(рўйхат!X:X,рўйхат!$CX:$CX,$B$206,рўйхат!$D:$D,$C174)</f>
        <v/>
      </c>
      <c r="Z174" s="36">
        <f>SUMIFS(рўйхат!Y:Y,рўйхат!$CX:$CX,$B$206,рўйхат!$D:$D,$C174)</f>
        <v/>
      </c>
      <c r="AA174" s="35">
        <f>SUMIFS(рўйхат!Z:Z,рўйхат!$CX:$CX,$B$206,рўйхат!$D:$D,$C174)</f>
        <v/>
      </c>
      <c r="AB174" s="36">
        <f>SUMIFS(рўйхат!AA:AA,рўйхат!$CX:$CX,$B$206,рўйхат!$D:$D,$C174)</f>
        <v/>
      </c>
      <c r="AC174" s="35">
        <f>SUMIFS(рўйхат!AB:AB,рўйхат!$CX:$CX,$B$206,рўйхат!$D:$D,$C174)</f>
        <v/>
      </c>
      <c r="AD174" s="36">
        <f>SUMIFS(рўйхат!AC:AC,рўйхат!$CX:$CX,$B$206,рўйхат!$D:$D,$C174)</f>
        <v/>
      </c>
      <c r="AE174" s="35">
        <f>SUMIFS(рўйхат!AD:AD,рўйхат!$CX:$CX,$B$206,рўйхат!$D:$D,$C174)</f>
        <v/>
      </c>
      <c r="AF174" s="36">
        <f>SUMIFS(рўйхат!AE:AE,рўйхат!$CX:$CX,$B$206,рўйхат!$D:$D,$C174)</f>
        <v/>
      </c>
      <c r="AG174" s="35">
        <f>SUMIFS(рўйхат!AH:AH,рўйхат!$CX:$CX,$B$206,рўйхат!$D:$D,$C174)</f>
        <v/>
      </c>
      <c r="AH174" s="36">
        <f>SUMIFS(рўйхат!AI:AI,рўйхат!$CX:$CX,$B$206,рўйхат!$D:$D,$C174)</f>
        <v/>
      </c>
      <c r="AI174" s="35">
        <f>SUMIFS(рўйхат!AJ:AJ,рўйхат!$CX:$CX,$B$206,рўйхат!$D:$D,$C174)</f>
        <v/>
      </c>
      <c r="AJ174" s="36">
        <f>SUMIFS(рўйхат!AK:AK,рўйхат!$CX:$CX,$B$206,рўйхат!$D:$D,$C174)</f>
        <v/>
      </c>
      <c r="AK174" s="35">
        <f>SUMIFS(рўйхат!AL:AL,рўйхат!$CX:$CX,$B$206,рўйхат!$D:$D,$C174)</f>
        <v/>
      </c>
      <c r="AL174" s="36">
        <f>SUMIFS(рўйхат!AM:AM,рўйхат!$CX:$CX,$B$206,рўйхат!$D:$D,$C174)</f>
        <v/>
      </c>
      <c r="AM174" s="77">
        <f>IFERROR(Q174/E174,0)</f>
        <v/>
      </c>
      <c r="AN174" s="77">
        <f>IFERROR(R174/F174,0)</f>
        <v/>
      </c>
      <c r="AO174" s="35">
        <f>SUMIFS(рўйхат!AX:AX,рўйхат!$CX:$CX,$B$206,рўйхат!$D:$D,$C174)</f>
        <v/>
      </c>
      <c r="AP174" s="36">
        <f>SUMIFS(рўйхат!AY:AY,рўйхат!$CX:$CX,$B$206,рўйхат!$D:$D,$C174)</f>
        <v/>
      </c>
      <c r="AQ174" s="35">
        <f>SUMIFS(рўйхат!AZ:AZ,рўйхат!$CX:$CX,$B$206,рўйхат!$D:$D,$C174)</f>
        <v/>
      </c>
      <c r="AR174" s="36">
        <f>SUMIFS(рўйхат!BA:BA,рўйхат!$CX:$CX,$B$206,рўйхат!$D:$D,$C174)</f>
        <v/>
      </c>
      <c r="AS174" s="35">
        <f>SUMIFS(рўйхат!BB:BB,рўйхат!$CX:$CX,$B$206,рўйхат!$D:$D,$C174)</f>
        <v/>
      </c>
      <c r="AT174" s="36">
        <f>SUMIFS(рўйхат!BC:BC,рўйхат!$CX:$CX,$B$206,рўйхат!$D:$D,$C174)</f>
        <v/>
      </c>
      <c r="AU174" s="35">
        <f>SUMIFS(рўйхат!BD:BD,рўйхат!$CX:$CX,$B$206,рўйхат!$D:$D,$C174)</f>
        <v/>
      </c>
      <c r="AV174" s="36">
        <f>SUMIFS(рўйхат!BE:BE,рўйхат!$CX:$CX,$B$206,рўйхат!$D:$D,$C174)</f>
        <v/>
      </c>
      <c r="AW174" s="35">
        <f>SUMIFS(рўйхат!BF:BF,рўйхат!$CX:$CX,$B$206,рўйхат!$D:$D,$C174)</f>
        <v/>
      </c>
      <c r="AX174" s="36">
        <f>SUMIFS(рўйхат!BG:BG,рўйхат!$CX:$CX,$B$206,рўйхат!$D:$D,$C174)</f>
        <v/>
      </c>
      <c r="AY174" s="35">
        <f>SUMIFS(рўйхат!BH:BH,рўйхат!$CX:$CX,$B$206,рўйхат!$D:$D,$C174)</f>
        <v/>
      </c>
      <c r="AZ174" s="36">
        <f>SUMIFS(рўйхат!BI:BI,рўйхат!$CX:$CX,$B$206,рўйхат!$D:$D,$C174)</f>
        <v/>
      </c>
      <c r="BA174" s="35">
        <f>SUMIFS(рўйхат!BJ:BJ,рўйхат!$CX:$CX,$B$206,рўйхат!$D:$D,$C174)</f>
        <v/>
      </c>
      <c r="BB174" s="36">
        <f>SUMIFS(рўйхат!BK:BK,рўйхат!$CX:$CX,$B$206,рўйхат!$D:$D,$C174)</f>
        <v/>
      </c>
      <c r="BC174" s="77">
        <f>IFERROR(AO174/E174,0)</f>
        <v/>
      </c>
      <c r="BD174" s="77">
        <f>IFERROR(AP174/F174,0)</f>
        <v/>
      </c>
      <c r="BE174" s="35">
        <f>SUMIFS(рўйхат!BL:BL,рўйхат!$CX:$CX,$B$206,рўйхат!$D:$D,$C174)</f>
        <v/>
      </c>
      <c r="BF174" s="36">
        <f>SUMIFS(рўйхат!BM:BM,рўйхат!$CX:$CX,$B$206,рўйхат!$D:$D,$C174)</f>
        <v/>
      </c>
      <c r="BG174" s="35">
        <f>SUMIFS(рўйхат!BN:BN,рўйхат!$CX:$CX,$B$206,рўйхат!$D:$D,$C174)</f>
        <v/>
      </c>
      <c r="BH174" s="36">
        <f>SUMIFS(рўйхат!BO:BO,рўйхат!$CX:$CX,$B$206,рўйхат!$D:$D,$C174)</f>
        <v/>
      </c>
      <c r="BI174" s="35">
        <f>SUMIFS(рўйхат!BP:BP,рўйхат!$CX:$CX,$B$206,рўйхат!$D:$D,$C174)</f>
        <v/>
      </c>
      <c r="BJ174" s="36">
        <f>SUMIFS(рўйхат!BQ:BQ,рўйхат!$CX:$CX,$B$206,рўйхат!$D:$D,$C174)</f>
        <v/>
      </c>
      <c r="BK174" s="35">
        <f>SUMIFS(рўйхат!BR:BR,рўйхат!$CX:$CX,$B$206,рўйхат!$D:$D,$C174)</f>
        <v/>
      </c>
      <c r="BL174" s="36">
        <f>SUMIFS(рўйхат!BS:BS,рўйхат!$CX:$CX,$B$206,рўйхат!$D:$D,$C174)</f>
        <v/>
      </c>
      <c r="BM174" s="35">
        <f>SUMIFS(рўйхат!BT:BT,рўйхат!$CX:$CX,$B$206,рўйхат!$D:$D,$C174)</f>
        <v/>
      </c>
      <c r="BN174" s="36">
        <f>SUMIFS(рўйхат!BU:BU,рўйхат!$CX:$CX,$B$206,рўйхат!$D:$D,$C174)</f>
        <v/>
      </c>
      <c r="BO174" s="35">
        <f>SUMIFS(рўйхат!BX:BX,рўйхат!$CX:$CX,$B$206,рўйхат!$D:$D,$C174)</f>
        <v/>
      </c>
      <c r="BP174" s="36">
        <f>SUMIFS(рўйхат!BY:BY,рўйхат!$CX:$CX,$B$206,рўйхат!$D:$D,$C174)</f>
        <v/>
      </c>
      <c r="BQ174" s="35">
        <f>SUMIFS(рўйхат!BZ:BZ,рўйхат!$CX:$CX,$B$206,рўйхат!$D:$D,$C174)</f>
        <v/>
      </c>
      <c r="BR174" s="36">
        <f>SUMIFS(рўйхат!CA:CA,рўйхат!$CX:$CX,$B$206,рўйхат!$D:$D,$C174)</f>
        <v/>
      </c>
      <c r="BS174" s="35">
        <f>SUMIFS(рўйхат!CB:CB,рўйхат!$CX:$CX,$B$206,рўйхат!$D:$D,$C174)</f>
        <v/>
      </c>
      <c r="BT174" s="36">
        <f>SUMIFS(рўйхат!CC:CC,рўйхат!$CX:$CX,$B$206,рўйхат!$D:$D,$C174)</f>
        <v/>
      </c>
      <c r="BU174" s="35">
        <f>SUMIFS(рўйхат!CD:CD,рўйхат!$CX:$CX,$B$206,рўйхат!$D:$D,$C174)</f>
        <v/>
      </c>
      <c r="BV174" s="36">
        <f>SUMIFS(рўйхат!CE:CE,рўйхат!$CX:$CX,$B$206,рўйхат!$D:$D,$C174)</f>
        <v/>
      </c>
      <c r="BW174" s="35">
        <f>SUMIFS(рўйхат!CH:CH,рўйхат!$CX:$CX,$B$206,рўйхат!$D:$D,$C174)</f>
        <v/>
      </c>
      <c r="BX174" s="36">
        <f>SUMIFS(рўйхат!CI:CI,рўйхат!$CX:$CX,$B$206,рўйхат!$D:$D,$C174)</f>
        <v/>
      </c>
      <c r="BY174" s="35">
        <f>SUMIFS(рўйхат!CJ:CJ,рўйхат!$CX:$CX,$B$206,рўйхат!$D:$D,$C174)</f>
        <v/>
      </c>
      <c r="BZ174" s="36">
        <f>SUMIFS(рўйхат!CK:CK,рўйхат!$CX:$CX,$B$206,рўйхат!$D:$D,$C174)</f>
        <v/>
      </c>
      <c r="CA174" s="35">
        <f>SUMIFS(рўйхат!CL:CL,рўйхат!$CX:$CX,$B$206,рўйхат!$D:$D,$C174)</f>
        <v/>
      </c>
      <c r="CB174" s="36">
        <f>SUMIFS(рўйхат!CM:CM,рўйхат!$CX:$CX,$B$206,рўйхат!$D:$D,$C174)</f>
        <v/>
      </c>
      <c r="CC174" s="35">
        <f>SUMIFS(рўйхат!CN:CN,рўйхат!$CX:$CX,$B$206,рўйхат!$D:$D,$C174)</f>
        <v/>
      </c>
      <c r="CD174" s="36">
        <f>SUMIFS(рўйхат!CO:CO,рўйхат!$CX:$CX,$B$206,рўйхат!$D:$D,$C174)</f>
        <v/>
      </c>
      <c r="CE174" s="77">
        <f>IFERROR(BE174/(Q174+BE174),0)</f>
        <v/>
      </c>
      <c r="CF174" s="78">
        <f>IFERROR(BF174/(R174+BF174),0)</f>
        <v/>
      </c>
    </row>
    <row r="175" hidden="1" outlineLevel="1" ht="30" customFormat="1" customHeight="1" s="8">
      <c r="A175" s="39" t="n"/>
      <c r="B175" s="50" t="n">
        <v>35</v>
      </c>
      <c r="C175" s="131" t="inlineStr">
        <is>
          <t>Манфаатлар тўқнашуви (тўғридан-тўғри, COOPERATION)</t>
        </is>
      </c>
      <c r="D175" s="51" t="n"/>
      <c r="E175" s="35">
        <f>SUMIFS(рўйхат!F:F,рўйхат!$CX:$CX,$B$206,рўйхат!$D:$D,$C175)</f>
        <v/>
      </c>
      <c r="F175" s="36">
        <f>SUMIFS(рўйхат!G:G,рўйхат!$CX:$CX,$B$206,рўйхат!$D:$D,$C175)</f>
        <v/>
      </c>
      <c r="G175" s="35">
        <f>SUMIFS(рўйхат!H:H,рўйхат!$CX:$CX,$B$206,рўйхат!$D:$D,$C175)</f>
        <v/>
      </c>
      <c r="H175" s="36">
        <f>SUMIFS(рўйхат!I:I,рўйхат!$CX:$CX,$B$206,рўйхат!$D:$D,$C175)</f>
        <v/>
      </c>
      <c r="I175" s="35">
        <f>SUMIFS(рўйхат!J:J,рўйхат!$CX:$CX,$B$206,рўйхат!$D:$D,$C175)</f>
        <v/>
      </c>
      <c r="J175" s="36">
        <f>SUMIFS(рўйхат!K:K,рўйхат!$CX:$CX,$B$206,рўйхат!$D:$D,$C175)</f>
        <v/>
      </c>
      <c r="K175" s="35">
        <f>SUMIFS(рўйхат!L:L,рўйхат!$CX:$CX,$B$206,рўйхат!$D:$D,$C175)</f>
        <v/>
      </c>
      <c r="L175" s="36">
        <f>SUMIFS(рўйхат!M:M,рўйхат!$CX:$CX,$B$206,рўйхат!$D:$D,$C175)</f>
        <v/>
      </c>
      <c r="M175" s="35">
        <f>SUMIFS(рўйхат!N:N,рўйхат!$CX:$CX,$B$206,рўйхат!$D:$D,$C175)</f>
        <v/>
      </c>
      <c r="N175" s="36">
        <f>SUMIFS(рўйхат!O:O,рўйхат!$CX:$CX,$B$206,рўйхат!$D:$D,$C175)</f>
        <v/>
      </c>
      <c r="O175" s="34">
        <f>IFERROR(M175/E175,0)</f>
        <v/>
      </c>
      <c r="P175" s="34">
        <f>IFERROR(N175/F175,0)</f>
        <v/>
      </c>
      <c r="Q175" s="35">
        <f>SUMIFS(рўйхат!P:P,рўйхат!$CX:$CX,$B$206,рўйхат!$D:$D,$C175)</f>
        <v/>
      </c>
      <c r="R175" s="36">
        <f>SUMIFS(рўйхат!Q:Q,рўйхат!$CX:$CX,$B$206,рўйхат!$D:$D,$C175)</f>
        <v/>
      </c>
      <c r="S175" s="35">
        <f>SUMIFS(рўйхат!R:R,рўйхат!$CX:$CX,$B$206,рўйхат!$D:$D,$C175)</f>
        <v/>
      </c>
      <c r="T175" s="36">
        <f>SUMIFS(рўйхат!S:S,рўйхат!$CX:$CX,$B$206,рўйхат!$D:$D,$C175)</f>
        <v/>
      </c>
      <c r="U175" s="35">
        <f>SUMIFS(рўйхат!T:T,рўйхат!$CX:$CX,$B$206,рўйхат!$D:$D,$C175)</f>
        <v/>
      </c>
      <c r="V175" s="36">
        <f>SUMIFS(рўйхат!U:U,рўйхат!$CX:$CX,$B$206,рўйхат!$D:$D,$C175)</f>
        <v/>
      </c>
      <c r="W175" s="35">
        <f>SUMIFS(рўйхат!V:V,рўйхат!$CX:$CX,$B$206,рўйхат!$D:$D,$C175)</f>
        <v/>
      </c>
      <c r="X175" s="36">
        <f>SUMIFS(рўйхат!W:W,рўйхат!$CX:$CX,$B$206,рўйхат!$D:$D,$C175)</f>
        <v/>
      </c>
      <c r="Y175" s="35">
        <f>SUMIFS(рўйхат!X:X,рўйхат!$CX:$CX,$B$206,рўйхат!$D:$D,$C175)</f>
        <v/>
      </c>
      <c r="Z175" s="36">
        <f>SUMIFS(рўйхат!Y:Y,рўйхат!$CX:$CX,$B$206,рўйхат!$D:$D,$C175)</f>
        <v/>
      </c>
      <c r="AA175" s="35">
        <f>SUMIFS(рўйхат!Z:Z,рўйхат!$CX:$CX,$B$206,рўйхат!$D:$D,$C175)</f>
        <v/>
      </c>
      <c r="AB175" s="36">
        <f>SUMIFS(рўйхат!AA:AA,рўйхат!$CX:$CX,$B$206,рўйхат!$D:$D,$C175)</f>
        <v/>
      </c>
      <c r="AC175" s="35">
        <f>SUMIFS(рўйхат!AB:AB,рўйхат!$CX:$CX,$B$206,рўйхат!$D:$D,$C175)</f>
        <v/>
      </c>
      <c r="AD175" s="36">
        <f>SUMIFS(рўйхат!AC:AC,рўйхат!$CX:$CX,$B$206,рўйхат!$D:$D,$C175)</f>
        <v/>
      </c>
      <c r="AE175" s="35">
        <f>SUMIFS(рўйхат!AD:AD,рўйхат!$CX:$CX,$B$206,рўйхат!$D:$D,$C175)</f>
        <v/>
      </c>
      <c r="AF175" s="36">
        <f>SUMIFS(рўйхат!AE:AE,рўйхат!$CX:$CX,$B$206,рўйхат!$D:$D,$C175)</f>
        <v/>
      </c>
      <c r="AG175" s="35">
        <f>SUMIFS(рўйхат!AH:AH,рўйхат!$CX:$CX,$B$206,рўйхат!$D:$D,$C175)</f>
        <v/>
      </c>
      <c r="AH175" s="36">
        <f>SUMIFS(рўйхат!AI:AI,рўйхат!$CX:$CX,$B$206,рўйхат!$D:$D,$C175)</f>
        <v/>
      </c>
      <c r="AI175" s="35">
        <f>SUMIFS(рўйхат!AJ:AJ,рўйхат!$CX:$CX,$B$206,рўйхат!$D:$D,$C175)</f>
        <v/>
      </c>
      <c r="AJ175" s="36">
        <f>SUMIFS(рўйхат!AK:AK,рўйхат!$CX:$CX,$B$206,рўйхат!$D:$D,$C175)</f>
        <v/>
      </c>
      <c r="AK175" s="35">
        <f>SUMIFS(рўйхат!AL:AL,рўйхат!$CX:$CX,$B$206,рўйхат!$D:$D,$C175)</f>
        <v/>
      </c>
      <c r="AL175" s="36">
        <f>SUMIFS(рўйхат!AM:AM,рўйхат!$CX:$CX,$B$206,рўйхат!$D:$D,$C175)</f>
        <v/>
      </c>
      <c r="AM175" s="77">
        <f>IFERROR(Q175/E175,0)</f>
        <v/>
      </c>
      <c r="AN175" s="77">
        <f>IFERROR(R175/F175,0)</f>
        <v/>
      </c>
      <c r="AO175" s="35">
        <f>SUMIFS(рўйхат!AX:AX,рўйхат!$CX:$CX,$B$206,рўйхат!$D:$D,$C175)</f>
        <v/>
      </c>
      <c r="AP175" s="36">
        <f>SUMIFS(рўйхат!AY:AY,рўйхат!$CX:$CX,$B$206,рўйхат!$D:$D,$C175)</f>
        <v/>
      </c>
      <c r="AQ175" s="35">
        <f>SUMIFS(рўйхат!AZ:AZ,рўйхат!$CX:$CX,$B$206,рўйхат!$D:$D,$C175)</f>
        <v/>
      </c>
      <c r="AR175" s="36">
        <f>SUMIFS(рўйхат!BA:BA,рўйхат!$CX:$CX,$B$206,рўйхат!$D:$D,$C175)</f>
        <v/>
      </c>
      <c r="AS175" s="35">
        <f>SUMIFS(рўйхат!BB:BB,рўйхат!$CX:$CX,$B$206,рўйхат!$D:$D,$C175)</f>
        <v/>
      </c>
      <c r="AT175" s="36">
        <f>SUMIFS(рўйхат!BC:BC,рўйхат!$CX:$CX,$B$206,рўйхат!$D:$D,$C175)</f>
        <v/>
      </c>
      <c r="AU175" s="35">
        <f>SUMIFS(рўйхат!BD:BD,рўйхат!$CX:$CX,$B$206,рўйхат!$D:$D,$C175)</f>
        <v/>
      </c>
      <c r="AV175" s="36">
        <f>SUMIFS(рўйхат!BE:BE,рўйхат!$CX:$CX,$B$206,рўйхат!$D:$D,$C175)</f>
        <v/>
      </c>
      <c r="AW175" s="35">
        <f>SUMIFS(рўйхат!BF:BF,рўйхат!$CX:$CX,$B$206,рўйхат!$D:$D,$C175)</f>
        <v/>
      </c>
      <c r="AX175" s="36">
        <f>SUMIFS(рўйхат!BG:BG,рўйхат!$CX:$CX,$B$206,рўйхат!$D:$D,$C175)</f>
        <v/>
      </c>
      <c r="AY175" s="35">
        <f>SUMIFS(рўйхат!BH:BH,рўйхат!$CX:$CX,$B$206,рўйхат!$D:$D,$C175)</f>
        <v/>
      </c>
      <c r="AZ175" s="36">
        <f>SUMIFS(рўйхат!BI:BI,рўйхат!$CX:$CX,$B$206,рўйхат!$D:$D,$C175)</f>
        <v/>
      </c>
      <c r="BA175" s="35">
        <f>SUMIFS(рўйхат!BJ:BJ,рўйхат!$CX:$CX,$B$206,рўйхат!$D:$D,$C175)</f>
        <v/>
      </c>
      <c r="BB175" s="36">
        <f>SUMIFS(рўйхат!BK:BK,рўйхат!$CX:$CX,$B$206,рўйхат!$D:$D,$C175)</f>
        <v/>
      </c>
      <c r="BC175" s="77">
        <f>IFERROR(AO175/E175,0)</f>
        <v/>
      </c>
      <c r="BD175" s="77">
        <f>IFERROR(AP175/F175,0)</f>
        <v/>
      </c>
      <c r="BE175" s="35">
        <f>SUMIFS(рўйхат!BL:BL,рўйхат!$CX:$CX,$B$206,рўйхат!$D:$D,$C175)</f>
        <v/>
      </c>
      <c r="BF175" s="36">
        <f>SUMIFS(рўйхат!BM:BM,рўйхат!$CX:$CX,$B$206,рўйхат!$D:$D,$C175)</f>
        <v/>
      </c>
      <c r="BG175" s="35">
        <f>SUMIFS(рўйхат!BN:BN,рўйхат!$CX:$CX,$B$206,рўйхат!$D:$D,$C175)</f>
        <v/>
      </c>
      <c r="BH175" s="36">
        <f>SUMIFS(рўйхат!BO:BO,рўйхат!$CX:$CX,$B$206,рўйхат!$D:$D,$C175)</f>
        <v/>
      </c>
      <c r="BI175" s="35">
        <f>SUMIFS(рўйхат!BP:BP,рўйхат!$CX:$CX,$B$206,рўйхат!$D:$D,$C175)</f>
        <v/>
      </c>
      <c r="BJ175" s="36">
        <f>SUMIFS(рўйхат!BQ:BQ,рўйхат!$CX:$CX,$B$206,рўйхат!$D:$D,$C175)</f>
        <v/>
      </c>
      <c r="BK175" s="35">
        <f>SUMIFS(рўйхат!BR:BR,рўйхат!$CX:$CX,$B$206,рўйхат!$D:$D,$C175)</f>
        <v/>
      </c>
      <c r="BL175" s="36">
        <f>SUMIFS(рўйхат!BS:BS,рўйхат!$CX:$CX,$B$206,рўйхат!$D:$D,$C175)</f>
        <v/>
      </c>
      <c r="BM175" s="35">
        <f>SUMIFS(рўйхат!BT:BT,рўйхат!$CX:$CX,$B$206,рўйхат!$D:$D,$C175)</f>
        <v/>
      </c>
      <c r="BN175" s="36">
        <f>SUMIFS(рўйхат!BU:BU,рўйхат!$CX:$CX,$B$206,рўйхат!$D:$D,$C175)</f>
        <v/>
      </c>
      <c r="BO175" s="35">
        <f>SUMIFS(рўйхат!BX:BX,рўйхат!$CX:$CX,$B$206,рўйхат!$D:$D,$C175)</f>
        <v/>
      </c>
      <c r="BP175" s="36">
        <f>SUMIFS(рўйхат!BY:BY,рўйхат!$CX:$CX,$B$206,рўйхат!$D:$D,$C175)</f>
        <v/>
      </c>
      <c r="BQ175" s="35">
        <f>SUMIFS(рўйхат!BZ:BZ,рўйхат!$CX:$CX,$B$206,рўйхат!$D:$D,$C175)</f>
        <v/>
      </c>
      <c r="BR175" s="36">
        <f>SUMIFS(рўйхат!CA:CA,рўйхат!$CX:$CX,$B$206,рўйхат!$D:$D,$C175)</f>
        <v/>
      </c>
      <c r="BS175" s="35">
        <f>SUMIFS(рўйхат!CB:CB,рўйхат!$CX:$CX,$B$206,рўйхат!$D:$D,$C175)</f>
        <v/>
      </c>
      <c r="BT175" s="36">
        <f>SUMIFS(рўйхат!CC:CC,рўйхат!$CX:$CX,$B$206,рўйхат!$D:$D,$C175)</f>
        <v/>
      </c>
      <c r="BU175" s="35">
        <f>SUMIFS(рўйхат!CD:CD,рўйхат!$CX:$CX,$B$206,рўйхат!$D:$D,$C175)</f>
        <v/>
      </c>
      <c r="BV175" s="36">
        <f>SUMIFS(рўйхат!CE:CE,рўйхат!$CX:$CX,$B$206,рўйхат!$D:$D,$C175)</f>
        <v/>
      </c>
      <c r="BW175" s="35">
        <f>SUMIFS(рўйхат!CH:CH,рўйхат!$CX:$CX,$B$206,рўйхат!$D:$D,$C175)</f>
        <v/>
      </c>
      <c r="BX175" s="36">
        <f>SUMIFS(рўйхат!CI:CI,рўйхат!$CX:$CX,$B$206,рўйхат!$D:$D,$C175)</f>
        <v/>
      </c>
      <c r="BY175" s="35">
        <f>SUMIFS(рўйхат!CJ:CJ,рўйхат!$CX:$CX,$B$206,рўйхат!$D:$D,$C175)</f>
        <v/>
      </c>
      <c r="BZ175" s="36">
        <f>SUMIFS(рўйхат!CK:CK,рўйхат!$CX:$CX,$B$206,рўйхат!$D:$D,$C175)</f>
        <v/>
      </c>
      <c r="CA175" s="35">
        <f>SUMIFS(рўйхат!CL:CL,рўйхат!$CX:$CX,$B$206,рўйхат!$D:$D,$C175)</f>
        <v/>
      </c>
      <c r="CB175" s="36">
        <f>SUMIFS(рўйхат!CM:CM,рўйхат!$CX:$CX,$B$206,рўйхат!$D:$D,$C175)</f>
        <v/>
      </c>
      <c r="CC175" s="35">
        <f>SUMIFS(рўйхат!CN:CN,рўйхат!$CX:$CX,$B$206,рўйхат!$D:$D,$C175)</f>
        <v/>
      </c>
      <c r="CD175" s="36">
        <f>SUMIFS(рўйхат!CO:CO,рўйхат!$CX:$CX,$B$206,рўйхат!$D:$D,$C175)</f>
        <v/>
      </c>
      <c r="CE175" s="77">
        <f>IFERROR(BE175/(Q175+BE175),0)</f>
        <v/>
      </c>
      <c r="CF175" s="78">
        <f>IFERROR(BF175/(R175+BF175),0)</f>
        <v/>
      </c>
    </row>
    <row r="176" hidden="1" outlineLevel="1" ht="30" customFormat="1" customHeight="1" s="8">
      <c r="A176" s="39" t="n"/>
      <c r="B176" s="50" t="n">
        <v>36</v>
      </c>
      <c r="C176" s="131" t="inlineStr">
        <is>
          <t>Манфаатлар тўқнашуви (тўғридан-тўғри, UZEX)</t>
        </is>
      </c>
      <c r="D176" s="51" t="n"/>
      <c r="E176" s="35">
        <f>SUMIFS(рўйхат!F:F,рўйхат!$CX:$CX,$B$206,рўйхат!$D:$D,$C176)</f>
        <v/>
      </c>
      <c r="F176" s="36">
        <f>SUMIFS(рўйхат!G:G,рўйхат!$CX:$CX,$B$206,рўйхат!$D:$D,$C176)</f>
        <v/>
      </c>
      <c r="G176" s="35">
        <f>SUMIFS(рўйхат!H:H,рўйхат!$CX:$CX,$B$206,рўйхат!$D:$D,$C176)</f>
        <v/>
      </c>
      <c r="H176" s="36">
        <f>SUMIFS(рўйхат!I:I,рўйхат!$CX:$CX,$B$206,рўйхат!$D:$D,$C176)</f>
        <v/>
      </c>
      <c r="I176" s="35">
        <f>SUMIFS(рўйхат!J:J,рўйхат!$CX:$CX,$B$206,рўйхат!$D:$D,$C176)</f>
        <v/>
      </c>
      <c r="J176" s="36">
        <f>SUMIFS(рўйхат!K:K,рўйхат!$CX:$CX,$B$206,рўйхат!$D:$D,$C176)</f>
        <v/>
      </c>
      <c r="K176" s="35">
        <f>SUMIFS(рўйхат!L:L,рўйхат!$CX:$CX,$B$206,рўйхат!$D:$D,$C176)</f>
        <v/>
      </c>
      <c r="L176" s="36">
        <f>SUMIFS(рўйхат!M:M,рўйхат!$CX:$CX,$B$206,рўйхат!$D:$D,$C176)</f>
        <v/>
      </c>
      <c r="M176" s="35">
        <f>SUMIFS(рўйхат!N:N,рўйхат!$CX:$CX,$B$206,рўйхат!$D:$D,$C176)</f>
        <v/>
      </c>
      <c r="N176" s="36">
        <f>SUMIFS(рўйхат!O:O,рўйхат!$CX:$CX,$B$206,рўйхат!$D:$D,$C176)</f>
        <v/>
      </c>
      <c r="O176" s="34">
        <f>IFERROR(M176/E176,0)</f>
        <v/>
      </c>
      <c r="P176" s="34">
        <f>IFERROR(N176/F176,0)</f>
        <v/>
      </c>
      <c r="Q176" s="35">
        <f>SUMIFS(рўйхат!P:P,рўйхат!$CX:$CX,$B$206,рўйхат!$D:$D,$C176)</f>
        <v/>
      </c>
      <c r="R176" s="36">
        <f>SUMIFS(рўйхат!Q:Q,рўйхат!$CX:$CX,$B$206,рўйхат!$D:$D,$C176)</f>
        <v/>
      </c>
      <c r="S176" s="35">
        <f>SUMIFS(рўйхат!R:R,рўйхат!$CX:$CX,$B$206,рўйхат!$D:$D,$C176)</f>
        <v/>
      </c>
      <c r="T176" s="36">
        <f>SUMIFS(рўйхат!S:S,рўйхат!$CX:$CX,$B$206,рўйхат!$D:$D,$C176)</f>
        <v/>
      </c>
      <c r="U176" s="35">
        <f>SUMIFS(рўйхат!T:T,рўйхат!$CX:$CX,$B$206,рўйхат!$D:$D,$C176)</f>
        <v/>
      </c>
      <c r="V176" s="36">
        <f>SUMIFS(рўйхат!U:U,рўйхат!$CX:$CX,$B$206,рўйхат!$D:$D,$C176)</f>
        <v/>
      </c>
      <c r="W176" s="35">
        <f>SUMIFS(рўйхат!V:V,рўйхат!$CX:$CX,$B$206,рўйхат!$D:$D,$C176)</f>
        <v/>
      </c>
      <c r="X176" s="36">
        <f>SUMIFS(рўйхат!W:W,рўйхат!$CX:$CX,$B$206,рўйхат!$D:$D,$C176)</f>
        <v/>
      </c>
      <c r="Y176" s="35">
        <f>SUMIFS(рўйхат!X:X,рўйхат!$CX:$CX,$B$206,рўйхат!$D:$D,$C176)</f>
        <v/>
      </c>
      <c r="Z176" s="36">
        <f>SUMIFS(рўйхат!Y:Y,рўйхат!$CX:$CX,$B$206,рўйхат!$D:$D,$C176)</f>
        <v/>
      </c>
      <c r="AA176" s="35">
        <f>SUMIFS(рўйхат!Z:Z,рўйхат!$CX:$CX,$B$206,рўйхат!$D:$D,$C176)</f>
        <v/>
      </c>
      <c r="AB176" s="36">
        <f>SUMIFS(рўйхат!AA:AA,рўйхат!$CX:$CX,$B$206,рўйхат!$D:$D,$C176)</f>
        <v/>
      </c>
      <c r="AC176" s="35">
        <f>SUMIFS(рўйхат!AB:AB,рўйхат!$CX:$CX,$B$206,рўйхат!$D:$D,$C176)</f>
        <v/>
      </c>
      <c r="AD176" s="36">
        <f>SUMIFS(рўйхат!AC:AC,рўйхат!$CX:$CX,$B$206,рўйхат!$D:$D,$C176)</f>
        <v/>
      </c>
      <c r="AE176" s="35">
        <f>SUMIFS(рўйхат!AD:AD,рўйхат!$CX:$CX,$B$206,рўйхат!$D:$D,$C176)</f>
        <v/>
      </c>
      <c r="AF176" s="36">
        <f>SUMIFS(рўйхат!AE:AE,рўйхат!$CX:$CX,$B$206,рўйхат!$D:$D,$C176)</f>
        <v/>
      </c>
      <c r="AG176" s="35">
        <f>SUMIFS(рўйхат!AH:AH,рўйхат!$CX:$CX,$B$206,рўйхат!$D:$D,$C176)</f>
        <v/>
      </c>
      <c r="AH176" s="36">
        <f>SUMIFS(рўйхат!AI:AI,рўйхат!$CX:$CX,$B$206,рўйхат!$D:$D,$C176)</f>
        <v/>
      </c>
      <c r="AI176" s="35">
        <f>SUMIFS(рўйхат!AJ:AJ,рўйхат!$CX:$CX,$B$206,рўйхат!$D:$D,$C176)</f>
        <v/>
      </c>
      <c r="AJ176" s="36">
        <f>SUMIFS(рўйхат!AK:AK,рўйхат!$CX:$CX,$B$206,рўйхат!$D:$D,$C176)</f>
        <v/>
      </c>
      <c r="AK176" s="35">
        <f>SUMIFS(рўйхат!AL:AL,рўйхат!$CX:$CX,$B$206,рўйхат!$D:$D,$C176)</f>
        <v/>
      </c>
      <c r="AL176" s="36">
        <f>SUMIFS(рўйхат!AM:AM,рўйхат!$CX:$CX,$B$206,рўйхат!$D:$D,$C176)</f>
        <v/>
      </c>
      <c r="AM176" s="77">
        <f>IFERROR(Q176/E176,0)</f>
        <v/>
      </c>
      <c r="AN176" s="77">
        <f>IFERROR(R176/F176,0)</f>
        <v/>
      </c>
      <c r="AO176" s="35">
        <f>SUMIFS(рўйхат!AX:AX,рўйхат!$CX:$CX,$B$206,рўйхат!$D:$D,$C176)</f>
        <v/>
      </c>
      <c r="AP176" s="36">
        <f>SUMIFS(рўйхат!AY:AY,рўйхат!$CX:$CX,$B$206,рўйхат!$D:$D,$C176)</f>
        <v/>
      </c>
      <c r="AQ176" s="35">
        <f>SUMIFS(рўйхат!AZ:AZ,рўйхат!$CX:$CX,$B$206,рўйхат!$D:$D,$C176)</f>
        <v/>
      </c>
      <c r="AR176" s="36">
        <f>SUMIFS(рўйхат!BA:BA,рўйхат!$CX:$CX,$B$206,рўйхат!$D:$D,$C176)</f>
        <v/>
      </c>
      <c r="AS176" s="35">
        <f>SUMIFS(рўйхат!BB:BB,рўйхат!$CX:$CX,$B$206,рўйхат!$D:$D,$C176)</f>
        <v/>
      </c>
      <c r="AT176" s="36">
        <f>SUMIFS(рўйхат!BC:BC,рўйхат!$CX:$CX,$B$206,рўйхат!$D:$D,$C176)</f>
        <v/>
      </c>
      <c r="AU176" s="35">
        <f>SUMIFS(рўйхат!BD:BD,рўйхат!$CX:$CX,$B$206,рўйхат!$D:$D,$C176)</f>
        <v/>
      </c>
      <c r="AV176" s="36">
        <f>SUMIFS(рўйхат!BE:BE,рўйхат!$CX:$CX,$B$206,рўйхат!$D:$D,$C176)</f>
        <v/>
      </c>
      <c r="AW176" s="35">
        <f>SUMIFS(рўйхат!BF:BF,рўйхат!$CX:$CX,$B$206,рўйхат!$D:$D,$C176)</f>
        <v/>
      </c>
      <c r="AX176" s="36">
        <f>SUMIFS(рўйхат!BG:BG,рўйхат!$CX:$CX,$B$206,рўйхат!$D:$D,$C176)</f>
        <v/>
      </c>
      <c r="AY176" s="35">
        <f>SUMIFS(рўйхат!BH:BH,рўйхат!$CX:$CX,$B$206,рўйхат!$D:$D,$C176)</f>
        <v/>
      </c>
      <c r="AZ176" s="36">
        <f>SUMIFS(рўйхат!BI:BI,рўйхат!$CX:$CX,$B$206,рўйхат!$D:$D,$C176)</f>
        <v/>
      </c>
      <c r="BA176" s="35">
        <f>SUMIFS(рўйхат!BJ:BJ,рўйхат!$CX:$CX,$B$206,рўйхат!$D:$D,$C176)</f>
        <v/>
      </c>
      <c r="BB176" s="36">
        <f>SUMIFS(рўйхат!BK:BK,рўйхат!$CX:$CX,$B$206,рўйхат!$D:$D,$C176)</f>
        <v/>
      </c>
      <c r="BC176" s="77">
        <f>IFERROR(AO176/E176,0)</f>
        <v/>
      </c>
      <c r="BD176" s="77">
        <f>IFERROR(AP176/F176,0)</f>
        <v/>
      </c>
      <c r="BE176" s="35">
        <f>SUMIFS(рўйхат!BL:BL,рўйхат!$CX:$CX,$B$206,рўйхат!$D:$D,$C176)</f>
        <v/>
      </c>
      <c r="BF176" s="36">
        <f>SUMIFS(рўйхат!BM:BM,рўйхат!$CX:$CX,$B$206,рўйхат!$D:$D,$C176)</f>
        <v/>
      </c>
      <c r="BG176" s="35">
        <f>SUMIFS(рўйхат!BN:BN,рўйхат!$CX:$CX,$B$206,рўйхат!$D:$D,$C176)</f>
        <v/>
      </c>
      <c r="BH176" s="36">
        <f>SUMIFS(рўйхат!BO:BO,рўйхат!$CX:$CX,$B$206,рўйхат!$D:$D,$C176)</f>
        <v/>
      </c>
      <c r="BI176" s="35">
        <f>SUMIFS(рўйхат!BP:BP,рўйхат!$CX:$CX,$B$206,рўйхат!$D:$D,$C176)</f>
        <v/>
      </c>
      <c r="BJ176" s="36">
        <f>SUMIFS(рўйхат!BQ:BQ,рўйхат!$CX:$CX,$B$206,рўйхат!$D:$D,$C176)</f>
        <v/>
      </c>
      <c r="BK176" s="35">
        <f>SUMIFS(рўйхат!BR:BR,рўйхат!$CX:$CX,$B$206,рўйхат!$D:$D,$C176)</f>
        <v/>
      </c>
      <c r="BL176" s="36">
        <f>SUMIFS(рўйхат!BS:BS,рўйхат!$CX:$CX,$B$206,рўйхат!$D:$D,$C176)</f>
        <v/>
      </c>
      <c r="BM176" s="35">
        <f>SUMIFS(рўйхат!BT:BT,рўйхат!$CX:$CX,$B$206,рўйхат!$D:$D,$C176)</f>
        <v/>
      </c>
      <c r="BN176" s="36">
        <f>SUMIFS(рўйхат!BU:BU,рўйхат!$CX:$CX,$B$206,рўйхат!$D:$D,$C176)</f>
        <v/>
      </c>
      <c r="BO176" s="35">
        <f>SUMIFS(рўйхат!BX:BX,рўйхат!$CX:$CX,$B$206,рўйхат!$D:$D,$C176)</f>
        <v/>
      </c>
      <c r="BP176" s="36">
        <f>SUMIFS(рўйхат!BY:BY,рўйхат!$CX:$CX,$B$206,рўйхат!$D:$D,$C176)</f>
        <v/>
      </c>
      <c r="BQ176" s="35">
        <f>SUMIFS(рўйхат!BZ:BZ,рўйхат!$CX:$CX,$B$206,рўйхат!$D:$D,$C176)</f>
        <v/>
      </c>
      <c r="BR176" s="36">
        <f>SUMIFS(рўйхат!CA:CA,рўйхат!$CX:$CX,$B$206,рўйхат!$D:$D,$C176)</f>
        <v/>
      </c>
      <c r="BS176" s="35">
        <f>SUMIFS(рўйхат!CB:CB,рўйхат!$CX:$CX,$B$206,рўйхат!$D:$D,$C176)</f>
        <v/>
      </c>
      <c r="BT176" s="36">
        <f>SUMIFS(рўйхат!CC:CC,рўйхат!$CX:$CX,$B$206,рўйхат!$D:$D,$C176)</f>
        <v/>
      </c>
      <c r="BU176" s="35">
        <f>SUMIFS(рўйхат!CD:CD,рўйхат!$CX:$CX,$B$206,рўйхат!$D:$D,$C176)</f>
        <v/>
      </c>
      <c r="BV176" s="36">
        <f>SUMIFS(рўйхат!CE:CE,рўйхат!$CX:$CX,$B$206,рўйхат!$D:$D,$C176)</f>
        <v/>
      </c>
      <c r="BW176" s="35">
        <f>SUMIFS(рўйхат!CH:CH,рўйхат!$CX:$CX,$B$206,рўйхат!$D:$D,$C176)</f>
        <v/>
      </c>
      <c r="BX176" s="36">
        <f>SUMIFS(рўйхат!CI:CI,рўйхат!$CX:$CX,$B$206,рўйхат!$D:$D,$C176)</f>
        <v/>
      </c>
      <c r="BY176" s="35">
        <f>SUMIFS(рўйхат!CJ:CJ,рўйхат!$CX:$CX,$B$206,рўйхат!$D:$D,$C176)</f>
        <v/>
      </c>
      <c r="BZ176" s="36">
        <f>SUMIFS(рўйхат!CK:CK,рўйхат!$CX:$CX,$B$206,рўйхат!$D:$D,$C176)</f>
        <v/>
      </c>
      <c r="CA176" s="35">
        <f>SUMIFS(рўйхат!CL:CL,рўйхат!$CX:$CX,$B$206,рўйхат!$D:$D,$C176)</f>
        <v/>
      </c>
      <c r="CB176" s="36">
        <f>SUMIFS(рўйхат!CM:CM,рўйхат!$CX:$CX,$B$206,рўйхат!$D:$D,$C176)</f>
        <v/>
      </c>
      <c r="CC176" s="35">
        <f>SUMIFS(рўйхат!CN:CN,рўйхат!$CX:$CX,$B$206,рўйхат!$D:$D,$C176)</f>
        <v/>
      </c>
      <c r="CD176" s="36">
        <f>SUMIFS(рўйхат!CO:CO,рўйхат!$CX:$CX,$B$206,рўйхат!$D:$D,$C176)</f>
        <v/>
      </c>
      <c r="CE176" s="77">
        <f>IFERROR(BE176/(Q176+BE176),0)</f>
        <v/>
      </c>
      <c r="CF176" s="78">
        <f>IFERROR(BF176/(R176+BF176),0)</f>
        <v/>
      </c>
    </row>
    <row r="177" hidden="1" outlineLevel="1" ht="30" customFormat="1" customHeight="1" s="8">
      <c r="A177" s="39" t="n"/>
      <c r="B177" s="50" t="n">
        <v>37</v>
      </c>
      <c r="C177" s="131" t="inlineStr">
        <is>
          <t>Манфаатлар тўқнашуви (тўғридан-тўғри, XT XARID)</t>
        </is>
      </c>
      <c r="D177" s="51" t="n"/>
      <c r="E177" s="35">
        <f>SUMIFS(рўйхат!F:F,рўйхат!$CX:$CX,$B$206,рўйхат!$D:$D,$C177)</f>
        <v/>
      </c>
      <c r="F177" s="36">
        <f>SUMIFS(рўйхат!G:G,рўйхат!$CX:$CX,$B$206,рўйхат!$D:$D,$C177)</f>
        <v/>
      </c>
      <c r="G177" s="35">
        <f>SUMIFS(рўйхат!H:H,рўйхат!$CX:$CX,$B$206,рўйхат!$D:$D,$C177)</f>
        <v/>
      </c>
      <c r="H177" s="36">
        <f>SUMIFS(рўйхат!I:I,рўйхат!$CX:$CX,$B$206,рўйхат!$D:$D,$C177)</f>
        <v/>
      </c>
      <c r="I177" s="35">
        <f>SUMIFS(рўйхат!J:J,рўйхат!$CX:$CX,$B$206,рўйхат!$D:$D,$C177)</f>
        <v/>
      </c>
      <c r="J177" s="36">
        <f>SUMIFS(рўйхат!K:K,рўйхат!$CX:$CX,$B$206,рўйхат!$D:$D,$C177)</f>
        <v/>
      </c>
      <c r="K177" s="35">
        <f>SUMIFS(рўйхат!L:L,рўйхат!$CX:$CX,$B$206,рўйхат!$D:$D,$C177)</f>
        <v/>
      </c>
      <c r="L177" s="36">
        <f>SUMIFS(рўйхат!M:M,рўйхат!$CX:$CX,$B$206,рўйхат!$D:$D,$C177)</f>
        <v/>
      </c>
      <c r="M177" s="35">
        <f>SUMIFS(рўйхат!N:N,рўйхат!$CX:$CX,$B$206,рўйхат!$D:$D,$C177)</f>
        <v/>
      </c>
      <c r="N177" s="36">
        <f>SUMIFS(рўйхат!O:O,рўйхат!$CX:$CX,$B$206,рўйхат!$D:$D,$C177)</f>
        <v/>
      </c>
      <c r="O177" s="34">
        <f>IFERROR(M177/E177,0)</f>
        <v/>
      </c>
      <c r="P177" s="34">
        <f>IFERROR(N177/F177,0)</f>
        <v/>
      </c>
      <c r="Q177" s="35">
        <f>SUMIFS(рўйхат!P:P,рўйхат!$CX:$CX,$B$206,рўйхат!$D:$D,$C177)</f>
        <v/>
      </c>
      <c r="R177" s="36">
        <f>SUMIFS(рўйхат!Q:Q,рўйхат!$CX:$CX,$B$206,рўйхат!$D:$D,$C177)</f>
        <v/>
      </c>
      <c r="S177" s="35">
        <f>SUMIFS(рўйхат!R:R,рўйхат!$CX:$CX,$B$206,рўйхат!$D:$D,$C177)</f>
        <v/>
      </c>
      <c r="T177" s="36">
        <f>SUMIFS(рўйхат!S:S,рўйхат!$CX:$CX,$B$206,рўйхат!$D:$D,$C177)</f>
        <v/>
      </c>
      <c r="U177" s="35">
        <f>SUMIFS(рўйхат!T:T,рўйхат!$CX:$CX,$B$206,рўйхат!$D:$D,$C177)</f>
        <v/>
      </c>
      <c r="V177" s="36">
        <f>SUMIFS(рўйхат!U:U,рўйхат!$CX:$CX,$B$206,рўйхат!$D:$D,$C177)</f>
        <v/>
      </c>
      <c r="W177" s="35">
        <f>SUMIFS(рўйхат!V:V,рўйхат!$CX:$CX,$B$206,рўйхат!$D:$D,$C177)</f>
        <v/>
      </c>
      <c r="X177" s="36">
        <f>SUMIFS(рўйхат!W:W,рўйхат!$CX:$CX,$B$206,рўйхат!$D:$D,$C177)</f>
        <v/>
      </c>
      <c r="Y177" s="35">
        <f>SUMIFS(рўйхат!X:X,рўйхат!$CX:$CX,$B$206,рўйхат!$D:$D,$C177)</f>
        <v/>
      </c>
      <c r="Z177" s="36">
        <f>SUMIFS(рўйхат!Y:Y,рўйхат!$CX:$CX,$B$206,рўйхат!$D:$D,$C177)</f>
        <v/>
      </c>
      <c r="AA177" s="35">
        <f>SUMIFS(рўйхат!Z:Z,рўйхат!$CX:$CX,$B$206,рўйхат!$D:$D,$C177)</f>
        <v/>
      </c>
      <c r="AB177" s="36">
        <f>SUMIFS(рўйхат!AA:AA,рўйхат!$CX:$CX,$B$206,рўйхат!$D:$D,$C177)</f>
        <v/>
      </c>
      <c r="AC177" s="35">
        <f>SUMIFS(рўйхат!AB:AB,рўйхат!$CX:$CX,$B$206,рўйхат!$D:$D,$C177)</f>
        <v/>
      </c>
      <c r="AD177" s="36">
        <f>SUMIFS(рўйхат!AC:AC,рўйхат!$CX:$CX,$B$206,рўйхат!$D:$D,$C177)</f>
        <v/>
      </c>
      <c r="AE177" s="35">
        <f>SUMIFS(рўйхат!AD:AD,рўйхат!$CX:$CX,$B$206,рўйхат!$D:$D,$C177)</f>
        <v/>
      </c>
      <c r="AF177" s="36">
        <f>SUMIFS(рўйхат!AE:AE,рўйхат!$CX:$CX,$B$206,рўйхат!$D:$D,$C177)</f>
        <v/>
      </c>
      <c r="AG177" s="35">
        <f>SUMIFS(рўйхат!AH:AH,рўйхат!$CX:$CX,$B$206,рўйхат!$D:$D,$C177)</f>
        <v/>
      </c>
      <c r="AH177" s="36">
        <f>SUMIFS(рўйхат!AI:AI,рўйхат!$CX:$CX,$B$206,рўйхат!$D:$D,$C177)</f>
        <v/>
      </c>
      <c r="AI177" s="35">
        <f>SUMIFS(рўйхат!AJ:AJ,рўйхат!$CX:$CX,$B$206,рўйхат!$D:$D,$C177)</f>
        <v/>
      </c>
      <c r="AJ177" s="36">
        <f>SUMIFS(рўйхат!AK:AK,рўйхат!$CX:$CX,$B$206,рўйхат!$D:$D,$C177)</f>
        <v/>
      </c>
      <c r="AK177" s="35">
        <f>SUMIFS(рўйхат!AL:AL,рўйхат!$CX:$CX,$B$206,рўйхат!$D:$D,$C177)</f>
        <v/>
      </c>
      <c r="AL177" s="36">
        <f>SUMIFS(рўйхат!AM:AM,рўйхат!$CX:$CX,$B$206,рўйхат!$D:$D,$C177)</f>
        <v/>
      </c>
      <c r="AM177" s="77">
        <f>IFERROR(Q177/E177,0)</f>
        <v/>
      </c>
      <c r="AN177" s="77">
        <f>IFERROR(R177/F177,0)</f>
        <v/>
      </c>
      <c r="AO177" s="35">
        <f>SUMIFS(рўйхат!AX:AX,рўйхат!$CX:$CX,$B$206,рўйхат!$D:$D,$C177)</f>
        <v/>
      </c>
      <c r="AP177" s="36">
        <f>SUMIFS(рўйхат!AY:AY,рўйхат!$CX:$CX,$B$206,рўйхат!$D:$D,$C177)</f>
        <v/>
      </c>
      <c r="AQ177" s="35">
        <f>SUMIFS(рўйхат!AZ:AZ,рўйхат!$CX:$CX,$B$206,рўйхат!$D:$D,$C177)</f>
        <v/>
      </c>
      <c r="AR177" s="36">
        <f>SUMIFS(рўйхат!BA:BA,рўйхат!$CX:$CX,$B$206,рўйхат!$D:$D,$C177)</f>
        <v/>
      </c>
      <c r="AS177" s="35">
        <f>SUMIFS(рўйхат!BB:BB,рўйхат!$CX:$CX,$B$206,рўйхат!$D:$D,$C177)</f>
        <v/>
      </c>
      <c r="AT177" s="36">
        <f>SUMIFS(рўйхат!BC:BC,рўйхат!$CX:$CX,$B$206,рўйхат!$D:$D,$C177)</f>
        <v/>
      </c>
      <c r="AU177" s="35">
        <f>SUMIFS(рўйхат!BD:BD,рўйхат!$CX:$CX,$B$206,рўйхат!$D:$D,$C177)</f>
        <v/>
      </c>
      <c r="AV177" s="36">
        <f>SUMIFS(рўйхат!BE:BE,рўйхат!$CX:$CX,$B$206,рўйхат!$D:$D,$C177)</f>
        <v/>
      </c>
      <c r="AW177" s="35">
        <f>SUMIFS(рўйхат!BF:BF,рўйхат!$CX:$CX,$B$206,рўйхат!$D:$D,$C177)</f>
        <v/>
      </c>
      <c r="AX177" s="36">
        <f>SUMIFS(рўйхат!BG:BG,рўйхат!$CX:$CX,$B$206,рўйхат!$D:$D,$C177)</f>
        <v/>
      </c>
      <c r="AY177" s="35">
        <f>SUMIFS(рўйхат!BH:BH,рўйхат!$CX:$CX,$B$206,рўйхат!$D:$D,$C177)</f>
        <v/>
      </c>
      <c r="AZ177" s="36">
        <f>SUMIFS(рўйхат!BI:BI,рўйхат!$CX:$CX,$B$206,рўйхат!$D:$D,$C177)</f>
        <v/>
      </c>
      <c r="BA177" s="35">
        <f>SUMIFS(рўйхат!BJ:BJ,рўйхат!$CX:$CX,$B$206,рўйхат!$D:$D,$C177)</f>
        <v/>
      </c>
      <c r="BB177" s="36">
        <f>SUMIFS(рўйхат!BK:BK,рўйхат!$CX:$CX,$B$206,рўйхат!$D:$D,$C177)</f>
        <v/>
      </c>
      <c r="BC177" s="77">
        <f>IFERROR(AO177/E177,0)</f>
        <v/>
      </c>
      <c r="BD177" s="77">
        <f>IFERROR(AP177/F177,0)</f>
        <v/>
      </c>
      <c r="BE177" s="35">
        <f>SUMIFS(рўйхат!BL:BL,рўйхат!$CX:$CX,$B$206,рўйхат!$D:$D,$C177)</f>
        <v/>
      </c>
      <c r="BF177" s="36">
        <f>SUMIFS(рўйхат!BM:BM,рўйхат!$CX:$CX,$B$206,рўйхат!$D:$D,$C177)</f>
        <v/>
      </c>
      <c r="BG177" s="35">
        <f>SUMIFS(рўйхат!BN:BN,рўйхат!$CX:$CX,$B$206,рўйхат!$D:$D,$C177)</f>
        <v/>
      </c>
      <c r="BH177" s="36">
        <f>SUMIFS(рўйхат!BO:BO,рўйхат!$CX:$CX,$B$206,рўйхат!$D:$D,$C177)</f>
        <v/>
      </c>
      <c r="BI177" s="35">
        <f>SUMIFS(рўйхат!BP:BP,рўйхат!$CX:$CX,$B$206,рўйхат!$D:$D,$C177)</f>
        <v/>
      </c>
      <c r="BJ177" s="36">
        <f>SUMIFS(рўйхат!BQ:BQ,рўйхат!$CX:$CX,$B$206,рўйхат!$D:$D,$C177)</f>
        <v/>
      </c>
      <c r="BK177" s="35">
        <f>SUMIFS(рўйхат!BR:BR,рўйхат!$CX:$CX,$B$206,рўйхат!$D:$D,$C177)</f>
        <v/>
      </c>
      <c r="BL177" s="36">
        <f>SUMIFS(рўйхат!BS:BS,рўйхат!$CX:$CX,$B$206,рўйхат!$D:$D,$C177)</f>
        <v/>
      </c>
      <c r="BM177" s="35">
        <f>SUMIFS(рўйхат!BT:BT,рўйхат!$CX:$CX,$B$206,рўйхат!$D:$D,$C177)</f>
        <v/>
      </c>
      <c r="BN177" s="36">
        <f>SUMIFS(рўйхат!BU:BU,рўйхат!$CX:$CX,$B$206,рўйхат!$D:$D,$C177)</f>
        <v/>
      </c>
      <c r="BO177" s="35">
        <f>SUMIFS(рўйхат!BX:BX,рўйхат!$CX:$CX,$B$206,рўйхат!$D:$D,$C177)</f>
        <v/>
      </c>
      <c r="BP177" s="36">
        <f>SUMIFS(рўйхат!BY:BY,рўйхат!$CX:$CX,$B$206,рўйхат!$D:$D,$C177)</f>
        <v/>
      </c>
      <c r="BQ177" s="35">
        <f>SUMIFS(рўйхат!BZ:BZ,рўйхат!$CX:$CX,$B$206,рўйхат!$D:$D,$C177)</f>
        <v/>
      </c>
      <c r="BR177" s="36">
        <f>SUMIFS(рўйхат!CA:CA,рўйхат!$CX:$CX,$B$206,рўйхат!$D:$D,$C177)</f>
        <v/>
      </c>
      <c r="BS177" s="35">
        <f>SUMIFS(рўйхат!CB:CB,рўйхат!$CX:$CX,$B$206,рўйхат!$D:$D,$C177)</f>
        <v/>
      </c>
      <c r="BT177" s="36">
        <f>SUMIFS(рўйхат!CC:CC,рўйхат!$CX:$CX,$B$206,рўйхат!$D:$D,$C177)</f>
        <v/>
      </c>
      <c r="BU177" s="35">
        <f>SUMIFS(рўйхат!CD:CD,рўйхат!$CX:$CX,$B$206,рўйхат!$D:$D,$C177)</f>
        <v/>
      </c>
      <c r="BV177" s="36">
        <f>SUMIFS(рўйхат!CE:CE,рўйхат!$CX:$CX,$B$206,рўйхат!$D:$D,$C177)</f>
        <v/>
      </c>
      <c r="BW177" s="35">
        <f>SUMIFS(рўйхат!CH:CH,рўйхат!$CX:$CX,$B$206,рўйхат!$D:$D,$C177)</f>
        <v/>
      </c>
      <c r="BX177" s="36">
        <f>SUMIFS(рўйхат!CI:CI,рўйхат!$CX:$CX,$B$206,рўйхат!$D:$D,$C177)</f>
        <v/>
      </c>
      <c r="BY177" s="35">
        <f>SUMIFS(рўйхат!CJ:CJ,рўйхат!$CX:$CX,$B$206,рўйхат!$D:$D,$C177)</f>
        <v/>
      </c>
      <c r="BZ177" s="36">
        <f>SUMIFS(рўйхат!CK:CK,рўйхат!$CX:$CX,$B$206,рўйхат!$D:$D,$C177)</f>
        <v/>
      </c>
      <c r="CA177" s="35">
        <f>SUMIFS(рўйхат!CL:CL,рўйхат!$CX:$CX,$B$206,рўйхат!$D:$D,$C177)</f>
        <v/>
      </c>
      <c r="CB177" s="36">
        <f>SUMIFS(рўйхат!CM:CM,рўйхат!$CX:$CX,$B$206,рўйхат!$D:$D,$C177)</f>
        <v/>
      </c>
      <c r="CC177" s="35">
        <f>SUMIFS(рўйхат!CN:CN,рўйхат!$CX:$CX,$B$206,рўйхат!$D:$D,$C177)</f>
        <v/>
      </c>
      <c r="CD177" s="36">
        <f>SUMIFS(рўйхат!CO:CO,рўйхат!$CX:$CX,$B$206,рўйхат!$D:$D,$C177)</f>
        <v/>
      </c>
      <c r="CE177" s="77">
        <f>IFERROR(BE177/(Q177+BE177),0)</f>
        <v/>
      </c>
      <c r="CF177" s="78">
        <f>IFERROR(BF177/(R177+BF177),0)</f>
        <v/>
      </c>
    </row>
    <row r="178" hidden="1" outlineLevel="1" ht="30" customFormat="1" customHeight="1" s="8">
      <c r="A178" s="39" t="n"/>
      <c r="B178" s="50" t="n">
        <v>38</v>
      </c>
      <c r="C178" s="131" t="inlineStr">
        <is>
          <t>Манфаатлар тўқнашуви (тўғридан-тўғри)</t>
        </is>
      </c>
      <c r="D178" s="51" t="n"/>
      <c r="E178" s="35">
        <f>SUMIFS(рўйхат!F:F,рўйхат!$CX:$CX,$B$206,рўйхат!$D:$D,$C178)</f>
        <v/>
      </c>
      <c r="F178" s="36">
        <f>SUMIFS(рўйхат!G:G,рўйхат!$CX:$CX,$B$206,рўйхат!$D:$D,$C178)</f>
        <v/>
      </c>
      <c r="G178" s="35">
        <f>SUMIFS(рўйхат!H:H,рўйхат!$CX:$CX,$B$206,рўйхат!$D:$D,$C178)</f>
        <v/>
      </c>
      <c r="H178" s="36">
        <f>SUMIFS(рўйхат!I:I,рўйхат!$CX:$CX,$B$206,рўйхат!$D:$D,$C178)</f>
        <v/>
      </c>
      <c r="I178" s="35">
        <f>SUMIFS(рўйхат!J:J,рўйхат!$CX:$CX,$B$206,рўйхат!$D:$D,$C178)</f>
        <v/>
      </c>
      <c r="J178" s="36">
        <f>SUMIFS(рўйхат!K:K,рўйхат!$CX:$CX,$B$206,рўйхат!$D:$D,$C178)</f>
        <v/>
      </c>
      <c r="K178" s="35">
        <f>SUMIFS(рўйхат!L:L,рўйхат!$CX:$CX,$B$206,рўйхат!$D:$D,$C178)</f>
        <v/>
      </c>
      <c r="L178" s="36">
        <f>SUMIFS(рўйхат!M:M,рўйхат!$CX:$CX,$B$206,рўйхат!$D:$D,$C178)</f>
        <v/>
      </c>
      <c r="M178" s="35">
        <f>SUMIFS(рўйхат!N:N,рўйхат!$CX:$CX,$B$206,рўйхат!$D:$D,$C178)</f>
        <v/>
      </c>
      <c r="N178" s="36">
        <f>SUMIFS(рўйхат!O:O,рўйхат!$CX:$CX,$B$206,рўйхат!$D:$D,$C178)</f>
        <v/>
      </c>
      <c r="O178" s="34">
        <f>IFERROR(M178/E178,0)</f>
        <v/>
      </c>
      <c r="P178" s="34">
        <f>IFERROR(N178/F178,0)</f>
        <v/>
      </c>
      <c r="Q178" s="35">
        <f>SUMIFS(рўйхат!P:P,рўйхат!$CX:$CX,$B$206,рўйхат!$D:$D,$C178)</f>
        <v/>
      </c>
      <c r="R178" s="36">
        <f>SUMIFS(рўйхат!Q:Q,рўйхат!$CX:$CX,$B$206,рўйхат!$D:$D,$C178)</f>
        <v/>
      </c>
      <c r="S178" s="35">
        <f>SUMIFS(рўйхат!R:R,рўйхат!$CX:$CX,$B$206,рўйхат!$D:$D,$C178)</f>
        <v/>
      </c>
      <c r="T178" s="36">
        <f>SUMIFS(рўйхат!S:S,рўйхат!$CX:$CX,$B$206,рўйхат!$D:$D,$C178)</f>
        <v/>
      </c>
      <c r="U178" s="35">
        <f>SUMIFS(рўйхат!T:T,рўйхат!$CX:$CX,$B$206,рўйхат!$D:$D,$C178)</f>
        <v/>
      </c>
      <c r="V178" s="36">
        <f>SUMIFS(рўйхат!U:U,рўйхат!$CX:$CX,$B$206,рўйхат!$D:$D,$C178)</f>
        <v/>
      </c>
      <c r="W178" s="35">
        <f>SUMIFS(рўйхат!V:V,рўйхат!$CX:$CX,$B$206,рўйхат!$D:$D,$C178)</f>
        <v/>
      </c>
      <c r="X178" s="36">
        <f>SUMIFS(рўйхат!W:W,рўйхат!$CX:$CX,$B$206,рўйхат!$D:$D,$C178)</f>
        <v/>
      </c>
      <c r="Y178" s="35">
        <f>SUMIFS(рўйхат!X:X,рўйхат!$CX:$CX,$B$206,рўйхат!$D:$D,$C178)</f>
        <v/>
      </c>
      <c r="Z178" s="36">
        <f>SUMIFS(рўйхат!Y:Y,рўйхат!$CX:$CX,$B$206,рўйхат!$D:$D,$C178)</f>
        <v/>
      </c>
      <c r="AA178" s="35">
        <f>SUMIFS(рўйхат!Z:Z,рўйхат!$CX:$CX,$B$206,рўйхат!$D:$D,$C178)</f>
        <v/>
      </c>
      <c r="AB178" s="36">
        <f>SUMIFS(рўйхат!AA:AA,рўйхат!$CX:$CX,$B$206,рўйхат!$D:$D,$C178)</f>
        <v/>
      </c>
      <c r="AC178" s="35">
        <f>SUMIFS(рўйхат!AB:AB,рўйхат!$CX:$CX,$B$206,рўйхат!$D:$D,$C178)</f>
        <v/>
      </c>
      <c r="AD178" s="36">
        <f>SUMIFS(рўйхат!AC:AC,рўйхат!$CX:$CX,$B$206,рўйхат!$D:$D,$C178)</f>
        <v/>
      </c>
      <c r="AE178" s="35">
        <f>SUMIFS(рўйхат!AD:AD,рўйхат!$CX:$CX,$B$206,рўйхат!$D:$D,$C178)</f>
        <v/>
      </c>
      <c r="AF178" s="36">
        <f>SUMIFS(рўйхат!AE:AE,рўйхат!$CX:$CX,$B$206,рўйхат!$D:$D,$C178)</f>
        <v/>
      </c>
      <c r="AG178" s="35">
        <f>SUMIFS(рўйхат!AH:AH,рўйхат!$CX:$CX,$B$206,рўйхат!$D:$D,$C178)</f>
        <v/>
      </c>
      <c r="AH178" s="36">
        <f>SUMIFS(рўйхат!AI:AI,рўйхат!$CX:$CX,$B$206,рўйхат!$D:$D,$C178)</f>
        <v/>
      </c>
      <c r="AI178" s="35">
        <f>SUMIFS(рўйхат!AJ:AJ,рўйхат!$CX:$CX,$B$206,рўйхат!$D:$D,$C178)</f>
        <v/>
      </c>
      <c r="AJ178" s="36">
        <f>SUMIFS(рўйхат!AK:AK,рўйхат!$CX:$CX,$B$206,рўйхат!$D:$D,$C178)</f>
        <v/>
      </c>
      <c r="AK178" s="35">
        <f>SUMIFS(рўйхат!AL:AL,рўйхат!$CX:$CX,$B$206,рўйхат!$D:$D,$C178)</f>
        <v/>
      </c>
      <c r="AL178" s="36">
        <f>SUMIFS(рўйхат!AM:AM,рўйхат!$CX:$CX,$B$206,рўйхат!$D:$D,$C178)</f>
        <v/>
      </c>
      <c r="AM178" s="77">
        <f>IFERROR(Q178/E178,0)</f>
        <v/>
      </c>
      <c r="AN178" s="77">
        <f>IFERROR(R178/F178,0)</f>
        <v/>
      </c>
      <c r="AO178" s="35">
        <f>SUMIFS(рўйхат!AX:AX,рўйхат!$CX:$CX,$B$206,рўйхат!$D:$D,$C178)</f>
        <v/>
      </c>
      <c r="AP178" s="36">
        <f>SUMIFS(рўйхат!AY:AY,рўйхат!$CX:$CX,$B$206,рўйхат!$D:$D,$C178)</f>
        <v/>
      </c>
      <c r="AQ178" s="35">
        <f>SUMIFS(рўйхат!AZ:AZ,рўйхат!$CX:$CX,$B$206,рўйхат!$D:$D,$C178)</f>
        <v/>
      </c>
      <c r="AR178" s="36">
        <f>SUMIFS(рўйхат!BA:BA,рўйхат!$CX:$CX,$B$206,рўйхат!$D:$D,$C178)</f>
        <v/>
      </c>
      <c r="AS178" s="35">
        <f>SUMIFS(рўйхат!BB:BB,рўйхат!$CX:$CX,$B$206,рўйхат!$D:$D,$C178)</f>
        <v/>
      </c>
      <c r="AT178" s="36">
        <f>SUMIFS(рўйхат!BC:BC,рўйхат!$CX:$CX,$B$206,рўйхат!$D:$D,$C178)</f>
        <v/>
      </c>
      <c r="AU178" s="35">
        <f>SUMIFS(рўйхат!BD:BD,рўйхат!$CX:$CX,$B$206,рўйхат!$D:$D,$C178)</f>
        <v/>
      </c>
      <c r="AV178" s="36">
        <f>SUMIFS(рўйхат!BE:BE,рўйхат!$CX:$CX,$B$206,рўйхат!$D:$D,$C178)</f>
        <v/>
      </c>
      <c r="AW178" s="35">
        <f>SUMIFS(рўйхат!BF:BF,рўйхат!$CX:$CX,$B$206,рўйхат!$D:$D,$C178)</f>
        <v/>
      </c>
      <c r="AX178" s="36">
        <f>SUMIFS(рўйхат!BG:BG,рўйхат!$CX:$CX,$B$206,рўйхат!$D:$D,$C178)</f>
        <v/>
      </c>
      <c r="AY178" s="35">
        <f>SUMIFS(рўйхат!BH:BH,рўйхат!$CX:$CX,$B$206,рўйхат!$D:$D,$C178)</f>
        <v/>
      </c>
      <c r="AZ178" s="36">
        <f>SUMIFS(рўйхат!BI:BI,рўйхат!$CX:$CX,$B$206,рўйхат!$D:$D,$C178)</f>
        <v/>
      </c>
      <c r="BA178" s="35">
        <f>SUMIFS(рўйхат!BJ:BJ,рўйхат!$CX:$CX,$B$206,рўйхат!$D:$D,$C178)</f>
        <v/>
      </c>
      <c r="BB178" s="36">
        <f>SUMIFS(рўйхат!BK:BK,рўйхат!$CX:$CX,$B$206,рўйхат!$D:$D,$C178)</f>
        <v/>
      </c>
      <c r="BC178" s="77">
        <f>IFERROR(AO178/E178,0)</f>
        <v/>
      </c>
      <c r="BD178" s="77">
        <f>IFERROR(AP178/F178,0)</f>
        <v/>
      </c>
      <c r="BE178" s="35">
        <f>SUMIFS(рўйхат!BL:BL,рўйхат!$CX:$CX,$B$206,рўйхат!$D:$D,$C178)</f>
        <v/>
      </c>
      <c r="BF178" s="36">
        <f>SUMIFS(рўйхат!BM:BM,рўйхат!$CX:$CX,$B$206,рўйхат!$D:$D,$C178)</f>
        <v/>
      </c>
      <c r="BG178" s="35">
        <f>SUMIFS(рўйхат!BN:BN,рўйхат!$CX:$CX,$B$206,рўйхат!$D:$D,$C178)</f>
        <v/>
      </c>
      <c r="BH178" s="36">
        <f>SUMIFS(рўйхат!BO:BO,рўйхат!$CX:$CX,$B$206,рўйхат!$D:$D,$C178)</f>
        <v/>
      </c>
      <c r="BI178" s="35">
        <f>SUMIFS(рўйхат!BP:BP,рўйхат!$CX:$CX,$B$206,рўйхат!$D:$D,$C178)</f>
        <v/>
      </c>
      <c r="BJ178" s="36">
        <f>SUMIFS(рўйхат!BQ:BQ,рўйхат!$CX:$CX,$B$206,рўйхат!$D:$D,$C178)</f>
        <v/>
      </c>
      <c r="BK178" s="35">
        <f>SUMIFS(рўйхат!BR:BR,рўйхат!$CX:$CX,$B$206,рўйхат!$D:$D,$C178)</f>
        <v/>
      </c>
      <c r="BL178" s="36">
        <f>SUMIFS(рўйхат!BS:BS,рўйхат!$CX:$CX,$B$206,рўйхат!$D:$D,$C178)</f>
        <v/>
      </c>
      <c r="BM178" s="35">
        <f>SUMIFS(рўйхат!BT:BT,рўйхат!$CX:$CX,$B$206,рўйхат!$D:$D,$C178)</f>
        <v/>
      </c>
      <c r="BN178" s="36">
        <f>SUMIFS(рўйхат!BU:BU,рўйхат!$CX:$CX,$B$206,рўйхат!$D:$D,$C178)</f>
        <v/>
      </c>
      <c r="BO178" s="35">
        <f>SUMIFS(рўйхат!BX:BX,рўйхат!$CX:$CX,$B$206,рўйхат!$D:$D,$C178)</f>
        <v/>
      </c>
      <c r="BP178" s="36">
        <f>SUMIFS(рўйхат!BY:BY,рўйхат!$CX:$CX,$B$206,рўйхат!$D:$D,$C178)</f>
        <v/>
      </c>
      <c r="BQ178" s="35">
        <f>SUMIFS(рўйхат!BZ:BZ,рўйхат!$CX:$CX,$B$206,рўйхат!$D:$D,$C178)</f>
        <v/>
      </c>
      <c r="BR178" s="36">
        <f>SUMIFS(рўйхат!CA:CA,рўйхат!$CX:$CX,$B$206,рўйхат!$D:$D,$C178)</f>
        <v/>
      </c>
      <c r="BS178" s="35">
        <f>SUMIFS(рўйхат!CB:CB,рўйхат!$CX:$CX,$B$206,рўйхат!$D:$D,$C178)</f>
        <v/>
      </c>
      <c r="BT178" s="36">
        <f>SUMIFS(рўйхат!CC:CC,рўйхат!$CX:$CX,$B$206,рўйхат!$D:$D,$C178)</f>
        <v/>
      </c>
      <c r="BU178" s="35">
        <f>SUMIFS(рўйхат!CD:CD,рўйхат!$CX:$CX,$B$206,рўйхат!$D:$D,$C178)</f>
        <v/>
      </c>
      <c r="BV178" s="36">
        <f>SUMIFS(рўйхат!CE:CE,рўйхат!$CX:$CX,$B$206,рўйхат!$D:$D,$C178)</f>
        <v/>
      </c>
      <c r="BW178" s="35">
        <f>SUMIFS(рўйхат!CH:CH,рўйхат!$CX:$CX,$B$206,рўйхат!$D:$D,$C178)</f>
        <v/>
      </c>
      <c r="BX178" s="36">
        <f>SUMIFS(рўйхат!CI:CI,рўйхат!$CX:$CX,$B$206,рўйхат!$D:$D,$C178)</f>
        <v/>
      </c>
      <c r="BY178" s="35">
        <f>SUMIFS(рўйхат!CJ:CJ,рўйхат!$CX:$CX,$B$206,рўйхат!$D:$D,$C178)</f>
        <v/>
      </c>
      <c r="BZ178" s="36">
        <f>SUMIFS(рўйхат!CK:CK,рўйхат!$CX:$CX,$B$206,рўйхат!$D:$D,$C178)</f>
        <v/>
      </c>
      <c r="CA178" s="35">
        <f>SUMIFS(рўйхат!CL:CL,рўйхат!$CX:$CX,$B$206,рўйхат!$D:$D,$C178)</f>
        <v/>
      </c>
      <c r="CB178" s="36">
        <f>SUMIFS(рўйхат!CM:CM,рўйхат!$CX:$CX,$B$206,рўйхат!$D:$D,$C178)</f>
        <v/>
      </c>
      <c r="CC178" s="35">
        <f>SUMIFS(рўйхат!CN:CN,рўйхат!$CX:$CX,$B$206,рўйхат!$D:$D,$C178)</f>
        <v/>
      </c>
      <c r="CD178" s="36">
        <f>SUMIFS(рўйхат!CO:CO,рўйхат!$CX:$CX,$B$206,рўйхат!$D:$D,$C178)</f>
        <v/>
      </c>
      <c r="CE178" s="77">
        <f>IFERROR(BE178/(Q178+BE178),0)</f>
        <v/>
      </c>
      <c r="CF178" s="78">
        <f>IFERROR(BF178/(R178+BF178),0)</f>
        <v/>
      </c>
    </row>
    <row r="179" hidden="1" outlineLevel="1" ht="30" customFormat="1" customHeight="1" s="8">
      <c r="A179" s="39" t="n"/>
      <c r="B179" s="50" t="n">
        <v>39</v>
      </c>
      <c r="C179" s="131" t="inlineStr">
        <is>
          <t>Манфаатлар тўқнашуви (Qurilish)</t>
        </is>
      </c>
      <c r="D179" s="51" t="n"/>
      <c r="E179" s="35">
        <f>SUMIFS(рўйхат!F:F,рўйхат!$CX:$CX,$B$206,рўйхат!$D:$D,$C179)</f>
        <v/>
      </c>
      <c r="F179" s="36">
        <f>SUMIFS(рўйхат!G:G,рўйхат!$CX:$CX,$B$206,рўйхат!$D:$D,$C179)</f>
        <v/>
      </c>
      <c r="G179" s="35">
        <f>SUMIFS(рўйхат!H:H,рўйхат!$CX:$CX,$B$206,рўйхат!$D:$D,$C179)</f>
        <v/>
      </c>
      <c r="H179" s="36">
        <f>SUMIFS(рўйхат!I:I,рўйхат!$CX:$CX,$B$206,рўйхат!$D:$D,$C179)</f>
        <v/>
      </c>
      <c r="I179" s="35">
        <f>SUMIFS(рўйхат!J:J,рўйхат!$CX:$CX,$B$206,рўйхат!$D:$D,$C179)</f>
        <v/>
      </c>
      <c r="J179" s="36">
        <f>SUMIFS(рўйхат!K:K,рўйхат!$CX:$CX,$B$206,рўйхат!$D:$D,$C179)</f>
        <v/>
      </c>
      <c r="K179" s="35">
        <f>SUMIFS(рўйхат!L:L,рўйхат!$CX:$CX,$B$206,рўйхат!$D:$D,$C179)</f>
        <v/>
      </c>
      <c r="L179" s="36">
        <f>SUMIFS(рўйхат!M:M,рўйхат!$CX:$CX,$B$206,рўйхат!$D:$D,$C179)</f>
        <v/>
      </c>
      <c r="M179" s="35">
        <f>SUMIFS(рўйхат!N:N,рўйхат!$CX:$CX,$B$206,рўйхат!$D:$D,$C179)</f>
        <v/>
      </c>
      <c r="N179" s="36">
        <f>SUMIFS(рўйхат!O:O,рўйхат!$CX:$CX,$B$206,рўйхат!$D:$D,$C179)</f>
        <v/>
      </c>
      <c r="O179" s="34">
        <f>IFERROR(M179/E179,0)</f>
        <v/>
      </c>
      <c r="P179" s="34">
        <f>IFERROR(N179/F179,0)</f>
        <v/>
      </c>
      <c r="Q179" s="35">
        <f>SUMIFS(рўйхат!P:P,рўйхат!$CX:$CX,$B$206,рўйхат!$D:$D,$C179)</f>
        <v/>
      </c>
      <c r="R179" s="36">
        <f>SUMIFS(рўйхат!Q:Q,рўйхат!$CX:$CX,$B$206,рўйхат!$D:$D,$C179)</f>
        <v/>
      </c>
      <c r="S179" s="35">
        <f>SUMIFS(рўйхат!R:R,рўйхат!$CX:$CX,$B$206,рўйхат!$D:$D,$C179)</f>
        <v/>
      </c>
      <c r="T179" s="36">
        <f>SUMIFS(рўйхат!S:S,рўйхат!$CX:$CX,$B$206,рўйхат!$D:$D,$C179)</f>
        <v/>
      </c>
      <c r="U179" s="35">
        <f>SUMIFS(рўйхат!T:T,рўйхат!$CX:$CX,$B$206,рўйхат!$D:$D,$C179)</f>
        <v/>
      </c>
      <c r="V179" s="36">
        <f>SUMIFS(рўйхат!U:U,рўйхат!$CX:$CX,$B$206,рўйхат!$D:$D,$C179)</f>
        <v/>
      </c>
      <c r="W179" s="35">
        <f>SUMIFS(рўйхат!V:V,рўйхат!$CX:$CX,$B$206,рўйхат!$D:$D,$C179)</f>
        <v/>
      </c>
      <c r="X179" s="36">
        <f>SUMIFS(рўйхат!W:W,рўйхат!$CX:$CX,$B$206,рўйхат!$D:$D,$C179)</f>
        <v/>
      </c>
      <c r="Y179" s="35">
        <f>SUMIFS(рўйхат!X:X,рўйхат!$CX:$CX,$B$206,рўйхат!$D:$D,$C179)</f>
        <v/>
      </c>
      <c r="Z179" s="36">
        <f>SUMIFS(рўйхат!Y:Y,рўйхат!$CX:$CX,$B$206,рўйхат!$D:$D,$C179)</f>
        <v/>
      </c>
      <c r="AA179" s="35">
        <f>SUMIFS(рўйхат!Z:Z,рўйхат!$CX:$CX,$B$206,рўйхат!$D:$D,$C179)</f>
        <v/>
      </c>
      <c r="AB179" s="36">
        <f>SUMIFS(рўйхат!AA:AA,рўйхат!$CX:$CX,$B$206,рўйхат!$D:$D,$C179)</f>
        <v/>
      </c>
      <c r="AC179" s="35">
        <f>SUMIFS(рўйхат!AB:AB,рўйхат!$CX:$CX,$B$206,рўйхат!$D:$D,$C179)</f>
        <v/>
      </c>
      <c r="AD179" s="36">
        <f>SUMIFS(рўйхат!AC:AC,рўйхат!$CX:$CX,$B$206,рўйхат!$D:$D,$C179)</f>
        <v/>
      </c>
      <c r="AE179" s="35">
        <f>SUMIFS(рўйхат!AD:AD,рўйхат!$CX:$CX,$B$206,рўйхат!$D:$D,$C179)</f>
        <v/>
      </c>
      <c r="AF179" s="36">
        <f>SUMIFS(рўйхат!AE:AE,рўйхат!$CX:$CX,$B$206,рўйхат!$D:$D,$C179)</f>
        <v/>
      </c>
      <c r="AG179" s="35">
        <f>SUMIFS(рўйхат!AH:AH,рўйхат!$CX:$CX,$B$206,рўйхат!$D:$D,$C179)</f>
        <v/>
      </c>
      <c r="AH179" s="36">
        <f>SUMIFS(рўйхат!AI:AI,рўйхат!$CX:$CX,$B$206,рўйхат!$D:$D,$C179)</f>
        <v/>
      </c>
      <c r="AI179" s="35">
        <f>SUMIFS(рўйхат!AJ:AJ,рўйхат!$CX:$CX,$B$206,рўйхат!$D:$D,$C179)</f>
        <v/>
      </c>
      <c r="AJ179" s="36">
        <f>SUMIFS(рўйхат!AK:AK,рўйхат!$CX:$CX,$B$206,рўйхат!$D:$D,$C179)</f>
        <v/>
      </c>
      <c r="AK179" s="35">
        <f>SUMIFS(рўйхат!AL:AL,рўйхат!$CX:$CX,$B$206,рўйхат!$D:$D,$C179)</f>
        <v/>
      </c>
      <c r="AL179" s="36">
        <f>SUMIFS(рўйхат!AM:AM,рўйхат!$CX:$CX,$B$206,рўйхат!$D:$D,$C179)</f>
        <v/>
      </c>
      <c r="AM179" s="77">
        <f>IFERROR(Q179/E179,0)</f>
        <v/>
      </c>
      <c r="AN179" s="77">
        <f>IFERROR(R179/F179,0)</f>
        <v/>
      </c>
      <c r="AO179" s="35">
        <f>SUMIFS(рўйхат!AX:AX,рўйхат!$CX:$CX,$B$206,рўйхат!$D:$D,$C179)</f>
        <v/>
      </c>
      <c r="AP179" s="36">
        <f>SUMIFS(рўйхат!AY:AY,рўйхат!$CX:$CX,$B$206,рўйхат!$D:$D,$C179)</f>
        <v/>
      </c>
      <c r="AQ179" s="35">
        <f>SUMIFS(рўйхат!AZ:AZ,рўйхат!$CX:$CX,$B$206,рўйхат!$D:$D,$C179)</f>
        <v/>
      </c>
      <c r="AR179" s="36">
        <f>SUMIFS(рўйхат!BA:BA,рўйхат!$CX:$CX,$B$206,рўйхат!$D:$D,$C179)</f>
        <v/>
      </c>
      <c r="AS179" s="35">
        <f>SUMIFS(рўйхат!BB:BB,рўйхат!$CX:$CX,$B$206,рўйхат!$D:$D,$C179)</f>
        <v/>
      </c>
      <c r="AT179" s="36">
        <f>SUMIFS(рўйхат!BC:BC,рўйхат!$CX:$CX,$B$206,рўйхат!$D:$D,$C179)</f>
        <v/>
      </c>
      <c r="AU179" s="35">
        <f>SUMIFS(рўйхат!BD:BD,рўйхат!$CX:$CX,$B$206,рўйхат!$D:$D,$C179)</f>
        <v/>
      </c>
      <c r="AV179" s="36">
        <f>SUMIFS(рўйхат!BE:BE,рўйхат!$CX:$CX,$B$206,рўйхат!$D:$D,$C179)</f>
        <v/>
      </c>
      <c r="AW179" s="35">
        <f>SUMIFS(рўйхат!BF:BF,рўйхат!$CX:$CX,$B$206,рўйхат!$D:$D,$C179)</f>
        <v/>
      </c>
      <c r="AX179" s="36">
        <f>SUMIFS(рўйхат!BG:BG,рўйхат!$CX:$CX,$B$206,рўйхат!$D:$D,$C179)</f>
        <v/>
      </c>
      <c r="AY179" s="35">
        <f>SUMIFS(рўйхат!BH:BH,рўйхат!$CX:$CX,$B$206,рўйхат!$D:$D,$C179)</f>
        <v/>
      </c>
      <c r="AZ179" s="36">
        <f>SUMIFS(рўйхат!BI:BI,рўйхат!$CX:$CX,$B$206,рўйхат!$D:$D,$C179)</f>
        <v/>
      </c>
      <c r="BA179" s="35">
        <f>SUMIFS(рўйхат!BJ:BJ,рўйхат!$CX:$CX,$B$206,рўйхат!$D:$D,$C179)</f>
        <v/>
      </c>
      <c r="BB179" s="36">
        <f>SUMIFS(рўйхат!BK:BK,рўйхат!$CX:$CX,$B$206,рўйхат!$D:$D,$C179)</f>
        <v/>
      </c>
      <c r="BC179" s="77">
        <f>IFERROR(AO179/E179,0)</f>
        <v/>
      </c>
      <c r="BD179" s="77">
        <f>IFERROR(AP179/F179,0)</f>
        <v/>
      </c>
      <c r="BE179" s="35">
        <f>SUMIFS(рўйхат!BL:BL,рўйхат!$CX:$CX,$B$206,рўйхат!$D:$D,$C179)</f>
        <v/>
      </c>
      <c r="BF179" s="36">
        <f>SUMIFS(рўйхат!BM:BM,рўйхат!$CX:$CX,$B$206,рўйхат!$D:$D,$C179)</f>
        <v/>
      </c>
      <c r="BG179" s="35">
        <f>SUMIFS(рўйхат!BN:BN,рўйхат!$CX:$CX,$B$206,рўйхат!$D:$D,$C179)</f>
        <v/>
      </c>
      <c r="BH179" s="36">
        <f>SUMIFS(рўйхат!BO:BO,рўйхат!$CX:$CX,$B$206,рўйхат!$D:$D,$C179)</f>
        <v/>
      </c>
      <c r="BI179" s="35">
        <f>SUMIFS(рўйхат!BP:BP,рўйхат!$CX:$CX,$B$206,рўйхат!$D:$D,$C179)</f>
        <v/>
      </c>
      <c r="BJ179" s="36">
        <f>SUMIFS(рўйхат!BQ:BQ,рўйхат!$CX:$CX,$B$206,рўйхат!$D:$D,$C179)</f>
        <v/>
      </c>
      <c r="BK179" s="35">
        <f>SUMIFS(рўйхат!BR:BR,рўйхат!$CX:$CX,$B$206,рўйхат!$D:$D,$C179)</f>
        <v/>
      </c>
      <c r="BL179" s="36">
        <f>SUMIFS(рўйхат!BS:BS,рўйхат!$CX:$CX,$B$206,рўйхат!$D:$D,$C179)</f>
        <v/>
      </c>
      <c r="BM179" s="35">
        <f>SUMIFS(рўйхат!BT:BT,рўйхат!$CX:$CX,$B$206,рўйхат!$D:$D,$C179)</f>
        <v/>
      </c>
      <c r="BN179" s="36">
        <f>SUMIFS(рўйхат!BU:BU,рўйхат!$CX:$CX,$B$206,рўйхат!$D:$D,$C179)</f>
        <v/>
      </c>
      <c r="BO179" s="35">
        <f>SUMIFS(рўйхат!BX:BX,рўйхат!$CX:$CX,$B$206,рўйхат!$D:$D,$C179)</f>
        <v/>
      </c>
      <c r="BP179" s="36">
        <f>SUMIFS(рўйхат!BY:BY,рўйхат!$CX:$CX,$B$206,рўйхат!$D:$D,$C179)</f>
        <v/>
      </c>
      <c r="BQ179" s="35">
        <f>SUMIFS(рўйхат!BZ:BZ,рўйхат!$CX:$CX,$B$206,рўйхат!$D:$D,$C179)</f>
        <v/>
      </c>
      <c r="BR179" s="36">
        <f>SUMIFS(рўйхат!CA:CA,рўйхат!$CX:$CX,$B$206,рўйхат!$D:$D,$C179)</f>
        <v/>
      </c>
      <c r="BS179" s="35">
        <f>SUMIFS(рўйхат!CB:CB,рўйхат!$CX:$CX,$B$206,рўйхат!$D:$D,$C179)</f>
        <v/>
      </c>
      <c r="BT179" s="36">
        <f>SUMIFS(рўйхат!CC:CC,рўйхат!$CX:$CX,$B$206,рўйхат!$D:$D,$C179)</f>
        <v/>
      </c>
      <c r="BU179" s="35">
        <f>SUMIFS(рўйхат!CD:CD,рўйхат!$CX:$CX,$B$206,рўйхат!$D:$D,$C179)</f>
        <v/>
      </c>
      <c r="BV179" s="36">
        <f>SUMIFS(рўйхат!CE:CE,рўйхат!$CX:$CX,$B$206,рўйхат!$D:$D,$C179)</f>
        <v/>
      </c>
      <c r="BW179" s="35">
        <f>SUMIFS(рўйхат!CH:CH,рўйхат!$CX:$CX,$B$206,рўйхат!$D:$D,$C179)</f>
        <v/>
      </c>
      <c r="BX179" s="36">
        <f>SUMIFS(рўйхат!CI:CI,рўйхат!$CX:$CX,$B$206,рўйхат!$D:$D,$C179)</f>
        <v/>
      </c>
      <c r="BY179" s="35">
        <f>SUMIFS(рўйхат!CJ:CJ,рўйхат!$CX:$CX,$B$206,рўйхат!$D:$D,$C179)</f>
        <v/>
      </c>
      <c r="BZ179" s="36">
        <f>SUMIFS(рўйхат!CK:CK,рўйхат!$CX:$CX,$B$206,рўйхат!$D:$D,$C179)</f>
        <v/>
      </c>
      <c r="CA179" s="35">
        <f>SUMIFS(рўйхат!CL:CL,рўйхат!$CX:$CX,$B$206,рўйхат!$D:$D,$C179)</f>
        <v/>
      </c>
      <c r="CB179" s="36">
        <f>SUMIFS(рўйхат!CM:CM,рўйхат!$CX:$CX,$B$206,рўйхат!$D:$D,$C179)</f>
        <v/>
      </c>
      <c r="CC179" s="35">
        <f>SUMIFS(рўйхат!CN:CN,рўйхат!$CX:$CX,$B$206,рўйхат!$D:$D,$C179)</f>
        <v/>
      </c>
      <c r="CD179" s="36">
        <f>SUMIFS(рўйхат!CO:CO,рўйхат!$CX:$CX,$B$206,рўйхат!$D:$D,$C179)</f>
        <v/>
      </c>
      <c r="CE179" s="77">
        <f>IFERROR(BE179/(Q179+BE179),0)</f>
        <v/>
      </c>
      <c r="CF179" s="78">
        <f>IFERROR(BF179/(R179+BF179),0)</f>
        <v/>
      </c>
    </row>
    <row r="180" hidden="1" outlineLevel="1" ht="30" customFormat="1" customHeight="1" s="8">
      <c r="A180" s="39" t="n"/>
      <c r="B180" s="50" t="n">
        <v>40</v>
      </c>
      <c r="C180" s="131" t="inlineStr">
        <is>
          <t>Нақдлаштириш аломатлари мавжуд шубҳали корхоналар билан тузилган шартномалар</t>
        </is>
      </c>
      <c r="D180" s="51" t="n"/>
      <c r="E180" s="35">
        <f>SUMIFS(рўйхат!F:F,рўйхат!$CX:$CX,$B$206,рўйхат!$D:$D,$C180)</f>
        <v/>
      </c>
      <c r="F180" s="36">
        <f>SUMIFS(рўйхат!G:G,рўйхат!$CX:$CX,$B$206,рўйхат!$D:$D,$C180)</f>
        <v/>
      </c>
      <c r="G180" s="35">
        <f>SUMIFS(рўйхат!H:H,рўйхат!$CX:$CX,$B$206,рўйхат!$D:$D,$C180)</f>
        <v/>
      </c>
      <c r="H180" s="36">
        <f>SUMIFS(рўйхат!I:I,рўйхат!$CX:$CX,$B$206,рўйхат!$D:$D,$C180)</f>
        <v/>
      </c>
      <c r="I180" s="35">
        <f>SUMIFS(рўйхат!J:J,рўйхат!$CX:$CX,$B$206,рўйхат!$D:$D,$C180)</f>
        <v/>
      </c>
      <c r="J180" s="36">
        <f>SUMIFS(рўйхат!K:K,рўйхат!$CX:$CX,$B$206,рўйхат!$D:$D,$C180)</f>
        <v/>
      </c>
      <c r="K180" s="35">
        <f>SUMIFS(рўйхат!L:L,рўйхат!$CX:$CX,$B$206,рўйхат!$D:$D,$C180)</f>
        <v/>
      </c>
      <c r="L180" s="36">
        <f>SUMIFS(рўйхат!M:M,рўйхат!$CX:$CX,$B$206,рўйхат!$D:$D,$C180)</f>
        <v/>
      </c>
      <c r="M180" s="35">
        <f>SUMIFS(рўйхат!N:N,рўйхат!$CX:$CX,$B$206,рўйхат!$D:$D,$C180)</f>
        <v/>
      </c>
      <c r="N180" s="36">
        <f>SUMIFS(рўйхат!O:O,рўйхат!$CX:$CX,$B$206,рўйхат!$D:$D,$C180)</f>
        <v/>
      </c>
      <c r="O180" s="34">
        <f>IFERROR(M180/E180,0)</f>
        <v/>
      </c>
      <c r="P180" s="34">
        <f>IFERROR(N180/F180,0)</f>
        <v/>
      </c>
      <c r="Q180" s="35">
        <f>SUMIFS(рўйхат!P:P,рўйхат!$CX:$CX,$B$206,рўйхат!$D:$D,$C180)</f>
        <v/>
      </c>
      <c r="R180" s="36">
        <f>SUMIFS(рўйхат!Q:Q,рўйхат!$CX:$CX,$B$206,рўйхат!$D:$D,$C180)</f>
        <v/>
      </c>
      <c r="S180" s="35">
        <f>SUMIFS(рўйхат!R:R,рўйхат!$CX:$CX,$B$206,рўйхат!$D:$D,$C180)</f>
        <v/>
      </c>
      <c r="T180" s="36">
        <f>SUMIFS(рўйхат!S:S,рўйхат!$CX:$CX,$B$206,рўйхат!$D:$D,$C180)</f>
        <v/>
      </c>
      <c r="U180" s="35">
        <f>SUMIFS(рўйхат!T:T,рўйхат!$CX:$CX,$B$206,рўйхат!$D:$D,$C180)</f>
        <v/>
      </c>
      <c r="V180" s="36">
        <f>SUMIFS(рўйхат!U:U,рўйхат!$CX:$CX,$B$206,рўйхат!$D:$D,$C180)</f>
        <v/>
      </c>
      <c r="W180" s="35">
        <f>SUMIFS(рўйхат!V:V,рўйхат!$CX:$CX,$B$206,рўйхат!$D:$D,$C180)</f>
        <v/>
      </c>
      <c r="X180" s="36">
        <f>SUMIFS(рўйхат!W:W,рўйхат!$CX:$CX,$B$206,рўйхат!$D:$D,$C180)</f>
        <v/>
      </c>
      <c r="Y180" s="35">
        <f>SUMIFS(рўйхат!X:X,рўйхат!$CX:$CX,$B$206,рўйхат!$D:$D,$C180)</f>
        <v/>
      </c>
      <c r="Z180" s="36">
        <f>SUMIFS(рўйхат!Y:Y,рўйхат!$CX:$CX,$B$206,рўйхат!$D:$D,$C180)</f>
        <v/>
      </c>
      <c r="AA180" s="35">
        <f>SUMIFS(рўйхат!Z:Z,рўйхат!$CX:$CX,$B$206,рўйхат!$D:$D,$C180)</f>
        <v/>
      </c>
      <c r="AB180" s="36">
        <f>SUMIFS(рўйхат!AA:AA,рўйхат!$CX:$CX,$B$206,рўйхат!$D:$D,$C180)</f>
        <v/>
      </c>
      <c r="AC180" s="35">
        <f>SUMIFS(рўйхат!AB:AB,рўйхат!$CX:$CX,$B$206,рўйхат!$D:$D,$C180)</f>
        <v/>
      </c>
      <c r="AD180" s="36">
        <f>SUMIFS(рўйхат!AC:AC,рўйхат!$CX:$CX,$B$206,рўйхат!$D:$D,$C180)</f>
        <v/>
      </c>
      <c r="AE180" s="35">
        <f>SUMIFS(рўйхат!AD:AD,рўйхат!$CX:$CX,$B$206,рўйхат!$D:$D,$C180)</f>
        <v/>
      </c>
      <c r="AF180" s="36">
        <f>SUMIFS(рўйхат!AE:AE,рўйхат!$CX:$CX,$B$206,рўйхат!$D:$D,$C180)</f>
        <v/>
      </c>
      <c r="AG180" s="35">
        <f>SUMIFS(рўйхат!AH:AH,рўйхат!$CX:$CX,$B$206,рўйхат!$D:$D,$C180)</f>
        <v/>
      </c>
      <c r="AH180" s="36">
        <f>SUMIFS(рўйхат!AI:AI,рўйхат!$CX:$CX,$B$206,рўйхат!$D:$D,$C180)</f>
        <v/>
      </c>
      <c r="AI180" s="35">
        <f>SUMIFS(рўйхат!AJ:AJ,рўйхат!$CX:$CX,$B$206,рўйхат!$D:$D,$C180)</f>
        <v/>
      </c>
      <c r="AJ180" s="36">
        <f>SUMIFS(рўйхат!AK:AK,рўйхат!$CX:$CX,$B$206,рўйхат!$D:$D,$C180)</f>
        <v/>
      </c>
      <c r="AK180" s="35">
        <f>SUMIFS(рўйхат!AL:AL,рўйхат!$CX:$CX,$B$206,рўйхат!$D:$D,$C180)</f>
        <v/>
      </c>
      <c r="AL180" s="36">
        <f>SUMIFS(рўйхат!AM:AM,рўйхат!$CX:$CX,$B$206,рўйхат!$D:$D,$C180)</f>
        <v/>
      </c>
      <c r="AM180" s="77">
        <f>IFERROR(Q180/E180,0)</f>
        <v/>
      </c>
      <c r="AN180" s="77">
        <f>IFERROR(R180/F180,0)</f>
        <v/>
      </c>
      <c r="AO180" s="35">
        <f>SUMIFS(рўйхат!AX:AX,рўйхат!$CX:$CX,$B$206,рўйхат!$D:$D,$C180)</f>
        <v/>
      </c>
      <c r="AP180" s="36">
        <f>SUMIFS(рўйхат!AY:AY,рўйхат!$CX:$CX,$B$206,рўйхат!$D:$D,$C180)</f>
        <v/>
      </c>
      <c r="AQ180" s="35">
        <f>SUMIFS(рўйхат!AZ:AZ,рўйхат!$CX:$CX,$B$206,рўйхат!$D:$D,$C180)</f>
        <v/>
      </c>
      <c r="AR180" s="36">
        <f>SUMIFS(рўйхат!BA:BA,рўйхат!$CX:$CX,$B$206,рўйхат!$D:$D,$C180)</f>
        <v/>
      </c>
      <c r="AS180" s="35">
        <f>SUMIFS(рўйхат!BB:BB,рўйхат!$CX:$CX,$B$206,рўйхат!$D:$D,$C180)</f>
        <v/>
      </c>
      <c r="AT180" s="36">
        <f>SUMIFS(рўйхат!BC:BC,рўйхат!$CX:$CX,$B$206,рўйхат!$D:$D,$C180)</f>
        <v/>
      </c>
      <c r="AU180" s="35">
        <f>SUMIFS(рўйхат!BD:BD,рўйхат!$CX:$CX,$B$206,рўйхат!$D:$D,$C180)</f>
        <v/>
      </c>
      <c r="AV180" s="36">
        <f>SUMIFS(рўйхат!BE:BE,рўйхат!$CX:$CX,$B$206,рўйхат!$D:$D,$C180)</f>
        <v/>
      </c>
      <c r="AW180" s="35">
        <f>SUMIFS(рўйхат!BF:BF,рўйхат!$CX:$CX,$B$206,рўйхат!$D:$D,$C180)</f>
        <v/>
      </c>
      <c r="AX180" s="36">
        <f>SUMIFS(рўйхат!BG:BG,рўйхат!$CX:$CX,$B$206,рўйхат!$D:$D,$C180)</f>
        <v/>
      </c>
      <c r="AY180" s="35">
        <f>SUMIFS(рўйхат!BH:BH,рўйхат!$CX:$CX,$B$206,рўйхат!$D:$D,$C180)</f>
        <v/>
      </c>
      <c r="AZ180" s="36">
        <f>SUMIFS(рўйхат!BI:BI,рўйхат!$CX:$CX,$B$206,рўйхат!$D:$D,$C180)</f>
        <v/>
      </c>
      <c r="BA180" s="35">
        <f>SUMIFS(рўйхат!BJ:BJ,рўйхат!$CX:$CX,$B$206,рўйхат!$D:$D,$C180)</f>
        <v/>
      </c>
      <c r="BB180" s="36">
        <f>SUMIFS(рўйхат!BK:BK,рўйхат!$CX:$CX,$B$206,рўйхат!$D:$D,$C180)</f>
        <v/>
      </c>
      <c r="BC180" s="77">
        <f>IFERROR(AO180/E180,0)</f>
        <v/>
      </c>
      <c r="BD180" s="77">
        <f>IFERROR(AP180/F180,0)</f>
        <v/>
      </c>
      <c r="BE180" s="35">
        <f>SUMIFS(рўйхат!BL:BL,рўйхат!$CX:$CX,$B$206,рўйхат!$D:$D,$C180)</f>
        <v/>
      </c>
      <c r="BF180" s="36">
        <f>SUMIFS(рўйхат!BM:BM,рўйхат!$CX:$CX,$B$206,рўйхат!$D:$D,$C180)</f>
        <v/>
      </c>
      <c r="BG180" s="35">
        <f>SUMIFS(рўйхат!BN:BN,рўйхат!$CX:$CX,$B$206,рўйхат!$D:$D,$C180)</f>
        <v/>
      </c>
      <c r="BH180" s="36">
        <f>SUMIFS(рўйхат!BO:BO,рўйхат!$CX:$CX,$B$206,рўйхат!$D:$D,$C180)</f>
        <v/>
      </c>
      <c r="BI180" s="35">
        <f>SUMIFS(рўйхат!BP:BP,рўйхат!$CX:$CX,$B$206,рўйхат!$D:$D,$C180)</f>
        <v/>
      </c>
      <c r="BJ180" s="36">
        <f>SUMIFS(рўйхат!BQ:BQ,рўйхат!$CX:$CX,$B$206,рўйхат!$D:$D,$C180)</f>
        <v/>
      </c>
      <c r="BK180" s="35">
        <f>SUMIFS(рўйхат!BR:BR,рўйхат!$CX:$CX,$B$206,рўйхат!$D:$D,$C180)</f>
        <v/>
      </c>
      <c r="BL180" s="36">
        <f>SUMIFS(рўйхат!BS:BS,рўйхат!$CX:$CX,$B$206,рўйхат!$D:$D,$C180)</f>
        <v/>
      </c>
      <c r="BM180" s="35">
        <f>SUMIFS(рўйхат!BT:BT,рўйхат!$CX:$CX,$B$206,рўйхат!$D:$D,$C180)</f>
        <v/>
      </c>
      <c r="BN180" s="36">
        <f>SUMIFS(рўйхат!BU:BU,рўйхат!$CX:$CX,$B$206,рўйхат!$D:$D,$C180)</f>
        <v/>
      </c>
      <c r="BO180" s="35">
        <f>SUMIFS(рўйхат!BX:BX,рўйхат!$CX:$CX,$B$206,рўйхат!$D:$D,$C180)</f>
        <v/>
      </c>
      <c r="BP180" s="36">
        <f>SUMIFS(рўйхат!BY:BY,рўйхат!$CX:$CX,$B$206,рўйхат!$D:$D,$C180)</f>
        <v/>
      </c>
      <c r="BQ180" s="35">
        <f>SUMIFS(рўйхат!BZ:BZ,рўйхат!$CX:$CX,$B$206,рўйхат!$D:$D,$C180)</f>
        <v/>
      </c>
      <c r="BR180" s="36">
        <f>SUMIFS(рўйхат!CA:CA,рўйхат!$CX:$CX,$B$206,рўйхат!$D:$D,$C180)</f>
        <v/>
      </c>
      <c r="BS180" s="35">
        <f>SUMIFS(рўйхат!CB:CB,рўйхат!$CX:$CX,$B$206,рўйхат!$D:$D,$C180)</f>
        <v/>
      </c>
      <c r="BT180" s="36">
        <f>SUMIFS(рўйхат!CC:CC,рўйхат!$CX:$CX,$B$206,рўйхат!$D:$D,$C180)</f>
        <v/>
      </c>
      <c r="BU180" s="35">
        <f>SUMIFS(рўйхат!CD:CD,рўйхат!$CX:$CX,$B$206,рўйхат!$D:$D,$C180)</f>
        <v/>
      </c>
      <c r="BV180" s="36">
        <f>SUMIFS(рўйхат!CE:CE,рўйхат!$CX:$CX,$B$206,рўйхат!$D:$D,$C180)</f>
        <v/>
      </c>
      <c r="BW180" s="35">
        <f>SUMIFS(рўйхат!CH:CH,рўйхат!$CX:$CX,$B$206,рўйхат!$D:$D,$C180)</f>
        <v/>
      </c>
      <c r="BX180" s="36">
        <f>SUMIFS(рўйхат!CI:CI,рўйхат!$CX:$CX,$B$206,рўйхат!$D:$D,$C180)</f>
        <v/>
      </c>
      <c r="BY180" s="35">
        <f>SUMIFS(рўйхат!CJ:CJ,рўйхат!$CX:$CX,$B$206,рўйхат!$D:$D,$C180)</f>
        <v/>
      </c>
      <c r="BZ180" s="36">
        <f>SUMIFS(рўйхат!CK:CK,рўйхат!$CX:$CX,$B$206,рўйхат!$D:$D,$C180)</f>
        <v/>
      </c>
      <c r="CA180" s="35">
        <f>SUMIFS(рўйхат!CL:CL,рўйхат!$CX:$CX,$B$206,рўйхат!$D:$D,$C180)</f>
        <v/>
      </c>
      <c r="CB180" s="36">
        <f>SUMIFS(рўйхат!CM:CM,рўйхат!$CX:$CX,$B$206,рўйхат!$D:$D,$C180)</f>
        <v/>
      </c>
      <c r="CC180" s="35">
        <f>SUMIFS(рўйхат!CN:CN,рўйхат!$CX:$CX,$B$206,рўйхат!$D:$D,$C180)</f>
        <v/>
      </c>
      <c r="CD180" s="36">
        <f>SUMIFS(рўйхат!CO:CO,рўйхат!$CX:$CX,$B$206,рўйхат!$D:$D,$C180)</f>
        <v/>
      </c>
      <c r="CE180" s="77">
        <f>IFERROR(BE180/(Q180+BE180),0)</f>
        <v/>
      </c>
      <c r="CF180" s="78">
        <f>IFERROR(BF180/(R180+BF180),0)</f>
        <v/>
      </c>
    </row>
    <row r="181" hidden="1" outlineLevel="1" ht="30" customFormat="1" customHeight="1" s="8">
      <c r="A181" s="39" t="n"/>
      <c r="B181" s="50" t="n">
        <v>41</v>
      </c>
      <c r="C181" s="131" t="inlineStr">
        <is>
          <t>Непотизм холатлари таҳлили</t>
        </is>
      </c>
      <c r="D181" s="51" t="n"/>
      <c r="E181" s="35">
        <f>SUMIFS(рўйхат!F:F,рўйхат!$CX:$CX,$B$206,рўйхат!$D:$D,$C181)</f>
        <v/>
      </c>
      <c r="F181" s="36">
        <f>SUMIFS(рўйхат!G:G,рўйхат!$CX:$CX,$B$206,рўйхат!$D:$D,$C181)</f>
        <v/>
      </c>
      <c r="G181" s="35">
        <f>SUMIFS(рўйхат!H:H,рўйхат!$CX:$CX,$B$206,рўйхат!$D:$D,$C181)</f>
        <v/>
      </c>
      <c r="H181" s="36">
        <f>SUMIFS(рўйхат!I:I,рўйхат!$CX:$CX,$B$206,рўйхат!$D:$D,$C181)</f>
        <v/>
      </c>
      <c r="I181" s="35">
        <f>SUMIFS(рўйхат!J:J,рўйхат!$CX:$CX,$B$206,рўйхат!$D:$D,$C181)</f>
        <v/>
      </c>
      <c r="J181" s="36">
        <f>SUMIFS(рўйхат!K:K,рўйхат!$CX:$CX,$B$206,рўйхат!$D:$D,$C181)</f>
        <v/>
      </c>
      <c r="K181" s="35">
        <f>SUMIFS(рўйхат!L:L,рўйхат!$CX:$CX,$B$206,рўйхат!$D:$D,$C181)</f>
        <v/>
      </c>
      <c r="L181" s="36">
        <f>SUMIFS(рўйхат!M:M,рўйхат!$CX:$CX,$B$206,рўйхат!$D:$D,$C181)</f>
        <v/>
      </c>
      <c r="M181" s="35">
        <f>SUMIFS(рўйхат!N:N,рўйхат!$CX:$CX,$B$206,рўйхат!$D:$D,$C181)</f>
        <v/>
      </c>
      <c r="N181" s="36">
        <f>SUMIFS(рўйхат!O:O,рўйхат!$CX:$CX,$B$206,рўйхат!$D:$D,$C181)</f>
        <v/>
      </c>
      <c r="O181" s="34">
        <f>IFERROR(M181/E181,0)</f>
        <v/>
      </c>
      <c r="P181" s="34">
        <f>IFERROR(N181/F181,0)</f>
        <v/>
      </c>
      <c r="Q181" s="35">
        <f>SUMIFS(рўйхат!P:P,рўйхат!$CX:$CX,$B$206,рўйхат!$D:$D,$C181)</f>
        <v/>
      </c>
      <c r="R181" s="36">
        <f>SUMIFS(рўйхат!Q:Q,рўйхат!$CX:$CX,$B$206,рўйхат!$D:$D,$C181)</f>
        <v/>
      </c>
      <c r="S181" s="35">
        <f>SUMIFS(рўйхат!R:R,рўйхат!$CX:$CX,$B$206,рўйхат!$D:$D,$C181)</f>
        <v/>
      </c>
      <c r="T181" s="36">
        <f>SUMIFS(рўйхат!S:S,рўйхат!$CX:$CX,$B$206,рўйхат!$D:$D,$C181)</f>
        <v/>
      </c>
      <c r="U181" s="35">
        <f>SUMIFS(рўйхат!T:T,рўйхат!$CX:$CX,$B$206,рўйхат!$D:$D,$C181)</f>
        <v/>
      </c>
      <c r="V181" s="36">
        <f>SUMIFS(рўйхат!U:U,рўйхат!$CX:$CX,$B$206,рўйхат!$D:$D,$C181)</f>
        <v/>
      </c>
      <c r="W181" s="35">
        <f>SUMIFS(рўйхат!V:V,рўйхат!$CX:$CX,$B$206,рўйхат!$D:$D,$C181)</f>
        <v/>
      </c>
      <c r="X181" s="36">
        <f>SUMIFS(рўйхат!W:W,рўйхат!$CX:$CX,$B$206,рўйхат!$D:$D,$C181)</f>
        <v/>
      </c>
      <c r="Y181" s="35">
        <f>SUMIFS(рўйхат!X:X,рўйхат!$CX:$CX,$B$206,рўйхат!$D:$D,$C181)</f>
        <v/>
      </c>
      <c r="Z181" s="36">
        <f>SUMIFS(рўйхат!Y:Y,рўйхат!$CX:$CX,$B$206,рўйхат!$D:$D,$C181)</f>
        <v/>
      </c>
      <c r="AA181" s="35">
        <f>SUMIFS(рўйхат!Z:Z,рўйхат!$CX:$CX,$B$206,рўйхат!$D:$D,$C181)</f>
        <v/>
      </c>
      <c r="AB181" s="36">
        <f>SUMIFS(рўйхат!AA:AA,рўйхат!$CX:$CX,$B$206,рўйхат!$D:$D,$C181)</f>
        <v/>
      </c>
      <c r="AC181" s="35">
        <f>SUMIFS(рўйхат!AB:AB,рўйхат!$CX:$CX,$B$206,рўйхат!$D:$D,$C181)</f>
        <v/>
      </c>
      <c r="AD181" s="36">
        <f>SUMIFS(рўйхат!AC:AC,рўйхат!$CX:$CX,$B$206,рўйхат!$D:$D,$C181)</f>
        <v/>
      </c>
      <c r="AE181" s="35">
        <f>SUMIFS(рўйхат!AD:AD,рўйхат!$CX:$CX,$B$206,рўйхат!$D:$D,$C181)</f>
        <v/>
      </c>
      <c r="AF181" s="36">
        <f>SUMIFS(рўйхат!AE:AE,рўйхат!$CX:$CX,$B$206,рўйхат!$D:$D,$C181)</f>
        <v/>
      </c>
      <c r="AG181" s="35">
        <f>SUMIFS(рўйхат!AH:AH,рўйхат!$CX:$CX,$B$206,рўйхат!$D:$D,$C181)</f>
        <v/>
      </c>
      <c r="AH181" s="36">
        <f>SUMIFS(рўйхат!AI:AI,рўйхат!$CX:$CX,$B$206,рўйхат!$D:$D,$C181)</f>
        <v/>
      </c>
      <c r="AI181" s="35">
        <f>SUMIFS(рўйхат!AJ:AJ,рўйхат!$CX:$CX,$B$206,рўйхат!$D:$D,$C181)</f>
        <v/>
      </c>
      <c r="AJ181" s="36">
        <f>SUMIFS(рўйхат!AK:AK,рўйхат!$CX:$CX,$B$206,рўйхат!$D:$D,$C181)</f>
        <v/>
      </c>
      <c r="AK181" s="35">
        <f>SUMIFS(рўйхат!AL:AL,рўйхат!$CX:$CX,$B$206,рўйхат!$D:$D,$C181)</f>
        <v/>
      </c>
      <c r="AL181" s="36">
        <f>SUMIFS(рўйхат!AM:AM,рўйхат!$CX:$CX,$B$206,рўйхат!$D:$D,$C181)</f>
        <v/>
      </c>
      <c r="AM181" s="77">
        <f>IFERROR(Q181/E181,0)</f>
        <v/>
      </c>
      <c r="AN181" s="77">
        <f>IFERROR(R181/F181,0)</f>
        <v/>
      </c>
      <c r="AO181" s="35">
        <f>SUMIFS(рўйхат!AX:AX,рўйхат!$CX:$CX,$B$206,рўйхат!$D:$D,$C181)</f>
        <v/>
      </c>
      <c r="AP181" s="36">
        <f>SUMIFS(рўйхат!AY:AY,рўйхат!$CX:$CX,$B$206,рўйхат!$D:$D,$C181)</f>
        <v/>
      </c>
      <c r="AQ181" s="35">
        <f>SUMIFS(рўйхат!AZ:AZ,рўйхат!$CX:$CX,$B$206,рўйхат!$D:$D,$C181)</f>
        <v/>
      </c>
      <c r="AR181" s="36">
        <f>SUMIFS(рўйхат!BA:BA,рўйхат!$CX:$CX,$B$206,рўйхат!$D:$D,$C181)</f>
        <v/>
      </c>
      <c r="AS181" s="35">
        <f>SUMIFS(рўйхат!BB:BB,рўйхат!$CX:$CX,$B$206,рўйхат!$D:$D,$C181)</f>
        <v/>
      </c>
      <c r="AT181" s="36">
        <f>SUMIFS(рўйхат!BC:BC,рўйхат!$CX:$CX,$B$206,рўйхат!$D:$D,$C181)</f>
        <v/>
      </c>
      <c r="AU181" s="35">
        <f>SUMIFS(рўйхат!BD:BD,рўйхат!$CX:$CX,$B$206,рўйхат!$D:$D,$C181)</f>
        <v/>
      </c>
      <c r="AV181" s="36">
        <f>SUMIFS(рўйхат!BE:BE,рўйхат!$CX:$CX,$B$206,рўйхат!$D:$D,$C181)</f>
        <v/>
      </c>
      <c r="AW181" s="35">
        <f>SUMIFS(рўйхат!BF:BF,рўйхат!$CX:$CX,$B$206,рўйхат!$D:$D,$C181)</f>
        <v/>
      </c>
      <c r="AX181" s="36">
        <f>SUMIFS(рўйхат!BG:BG,рўйхат!$CX:$CX,$B$206,рўйхат!$D:$D,$C181)</f>
        <v/>
      </c>
      <c r="AY181" s="35">
        <f>SUMIFS(рўйхат!BH:BH,рўйхат!$CX:$CX,$B$206,рўйхат!$D:$D,$C181)</f>
        <v/>
      </c>
      <c r="AZ181" s="36">
        <f>SUMIFS(рўйхат!BI:BI,рўйхат!$CX:$CX,$B$206,рўйхат!$D:$D,$C181)</f>
        <v/>
      </c>
      <c r="BA181" s="35">
        <f>SUMIFS(рўйхат!BJ:BJ,рўйхат!$CX:$CX,$B$206,рўйхат!$D:$D,$C181)</f>
        <v/>
      </c>
      <c r="BB181" s="36">
        <f>SUMIFS(рўйхат!BK:BK,рўйхат!$CX:$CX,$B$206,рўйхат!$D:$D,$C181)</f>
        <v/>
      </c>
      <c r="BC181" s="77">
        <f>IFERROR(AO181/E181,0)</f>
        <v/>
      </c>
      <c r="BD181" s="77">
        <f>IFERROR(AP181/F181,0)</f>
        <v/>
      </c>
      <c r="BE181" s="35">
        <f>SUMIFS(рўйхат!BL:BL,рўйхат!$CX:$CX,$B$206,рўйхат!$D:$D,$C181)</f>
        <v/>
      </c>
      <c r="BF181" s="36">
        <f>SUMIFS(рўйхат!BM:BM,рўйхат!$CX:$CX,$B$206,рўйхат!$D:$D,$C181)</f>
        <v/>
      </c>
      <c r="BG181" s="35">
        <f>SUMIFS(рўйхат!BN:BN,рўйхат!$CX:$CX,$B$206,рўйхат!$D:$D,$C181)</f>
        <v/>
      </c>
      <c r="BH181" s="36">
        <f>SUMIFS(рўйхат!BO:BO,рўйхат!$CX:$CX,$B$206,рўйхат!$D:$D,$C181)</f>
        <v/>
      </c>
      <c r="BI181" s="35">
        <f>SUMIFS(рўйхат!BP:BP,рўйхат!$CX:$CX,$B$206,рўйхат!$D:$D,$C181)</f>
        <v/>
      </c>
      <c r="BJ181" s="36">
        <f>SUMIFS(рўйхат!BQ:BQ,рўйхат!$CX:$CX,$B$206,рўйхат!$D:$D,$C181)</f>
        <v/>
      </c>
      <c r="BK181" s="35">
        <f>SUMIFS(рўйхат!BR:BR,рўйхат!$CX:$CX,$B$206,рўйхат!$D:$D,$C181)</f>
        <v/>
      </c>
      <c r="BL181" s="36">
        <f>SUMIFS(рўйхат!BS:BS,рўйхат!$CX:$CX,$B$206,рўйхат!$D:$D,$C181)</f>
        <v/>
      </c>
      <c r="BM181" s="35">
        <f>SUMIFS(рўйхат!BT:BT,рўйхат!$CX:$CX,$B$206,рўйхат!$D:$D,$C181)</f>
        <v/>
      </c>
      <c r="BN181" s="36">
        <f>SUMIFS(рўйхат!BU:BU,рўйхат!$CX:$CX,$B$206,рўйхат!$D:$D,$C181)</f>
        <v/>
      </c>
      <c r="BO181" s="35">
        <f>SUMIFS(рўйхат!BX:BX,рўйхат!$CX:$CX,$B$206,рўйхат!$D:$D,$C181)</f>
        <v/>
      </c>
      <c r="BP181" s="36">
        <f>SUMIFS(рўйхат!BY:BY,рўйхат!$CX:$CX,$B$206,рўйхат!$D:$D,$C181)</f>
        <v/>
      </c>
      <c r="BQ181" s="35">
        <f>SUMIFS(рўйхат!BZ:BZ,рўйхат!$CX:$CX,$B$206,рўйхат!$D:$D,$C181)</f>
        <v/>
      </c>
      <c r="BR181" s="36">
        <f>SUMIFS(рўйхат!CA:CA,рўйхат!$CX:$CX,$B$206,рўйхат!$D:$D,$C181)</f>
        <v/>
      </c>
      <c r="BS181" s="35">
        <f>SUMIFS(рўйхат!CB:CB,рўйхат!$CX:$CX,$B$206,рўйхат!$D:$D,$C181)</f>
        <v/>
      </c>
      <c r="BT181" s="36">
        <f>SUMIFS(рўйхат!CC:CC,рўйхат!$CX:$CX,$B$206,рўйхат!$D:$D,$C181)</f>
        <v/>
      </c>
      <c r="BU181" s="35">
        <f>SUMIFS(рўйхат!CD:CD,рўйхат!$CX:$CX,$B$206,рўйхат!$D:$D,$C181)</f>
        <v/>
      </c>
      <c r="BV181" s="36">
        <f>SUMIFS(рўйхат!CE:CE,рўйхат!$CX:$CX,$B$206,рўйхат!$D:$D,$C181)</f>
        <v/>
      </c>
      <c r="BW181" s="35">
        <f>SUMIFS(рўйхат!CH:CH,рўйхат!$CX:$CX,$B$206,рўйхат!$D:$D,$C181)</f>
        <v/>
      </c>
      <c r="BX181" s="36">
        <f>SUMIFS(рўйхат!CI:CI,рўйхат!$CX:$CX,$B$206,рўйхат!$D:$D,$C181)</f>
        <v/>
      </c>
      <c r="BY181" s="35">
        <f>SUMIFS(рўйхат!CJ:CJ,рўйхат!$CX:$CX,$B$206,рўйхат!$D:$D,$C181)</f>
        <v/>
      </c>
      <c r="BZ181" s="36">
        <f>SUMIFS(рўйхат!CK:CK,рўйхат!$CX:$CX,$B$206,рўйхат!$D:$D,$C181)</f>
        <v/>
      </c>
      <c r="CA181" s="35">
        <f>SUMIFS(рўйхат!CL:CL,рўйхат!$CX:$CX,$B$206,рўйхат!$D:$D,$C181)</f>
        <v/>
      </c>
      <c r="CB181" s="36">
        <f>SUMIFS(рўйхат!CM:CM,рўйхат!$CX:$CX,$B$206,рўйхат!$D:$D,$C181)</f>
        <v/>
      </c>
      <c r="CC181" s="35">
        <f>SUMIFS(рўйхат!CN:CN,рўйхат!$CX:$CX,$B$206,рўйхат!$D:$D,$C181)</f>
        <v/>
      </c>
      <c r="CD181" s="36">
        <f>SUMIFS(рўйхат!CO:CO,рўйхат!$CX:$CX,$B$206,рўйхат!$D:$D,$C181)</f>
        <v/>
      </c>
      <c r="CE181" s="77">
        <f>IFERROR(BE181/(Q181+BE181),0)</f>
        <v/>
      </c>
      <c r="CF181" s="78">
        <f>IFERROR(BF181/(R181+BF181),0)</f>
        <v/>
      </c>
    </row>
    <row r="182" hidden="1" outlineLevel="1" ht="30" customFormat="1" customHeight="1" s="8">
      <c r="A182" s="39" t="n"/>
      <c r="B182" s="50" t="n">
        <v>42</v>
      </c>
      <c r="C182" s="131" t="inlineStr">
        <is>
          <t>Рейтинг бали шаклланишида ишчи ходим сони таҳлили</t>
        </is>
      </c>
      <c r="D182" s="51" t="n"/>
      <c r="E182" s="35">
        <f>SUMIFS(рўйхат!F:F,рўйхат!$CX:$CX,$B$206,рўйхат!$D:$D,$C182)</f>
        <v/>
      </c>
      <c r="F182" s="36">
        <f>SUMIFS(рўйхат!G:G,рўйхат!$CX:$CX,$B$206,рўйхат!$D:$D,$C182)</f>
        <v/>
      </c>
      <c r="G182" s="35">
        <f>SUMIFS(рўйхат!H:H,рўйхат!$CX:$CX,$B$206,рўйхат!$D:$D,$C182)</f>
        <v/>
      </c>
      <c r="H182" s="36">
        <f>SUMIFS(рўйхат!I:I,рўйхат!$CX:$CX,$B$206,рўйхат!$D:$D,$C182)</f>
        <v/>
      </c>
      <c r="I182" s="35">
        <f>SUMIFS(рўйхат!J:J,рўйхат!$CX:$CX,$B$206,рўйхат!$D:$D,$C182)</f>
        <v/>
      </c>
      <c r="J182" s="36">
        <f>SUMIFS(рўйхат!K:K,рўйхат!$CX:$CX,$B$206,рўйхат!$D:$D,$C182)</f>
        <v/>
      </c>
      <c r="K182" s="35">
        <f>SUMIFS(рўйхат!L:L,рўйхат!$CX:$CX,$B$206,рўйхат!$D:$D,$C182)</f>
        <v/>
      </c>
      <c r="L182" s="36">
        <f>SUMIFS(рўйхат!M:M,рўйхат!$CX:$CX,$B$206,рўйхат!$D:$D,$C182)</f>
        <v/>
      </c>
      <c r="M182" s="35">
        <f>SUMIFS(рўйхат!N:N,рўйхат!$CX:$CX,$B$206,рўйхат!$D:$D,$C182)</f>
        <v/>
      </c>
      <c r="N182" s="36">
        <f>SUMIFS(рўйхат!O:O,рўйхат!$CX:$CX,$B$206,рўйхат!$D:$D,$C182)</f>
        <v/>
      </c>
      <c r="O182" s="34">
        <f>IFERROR(M182/E182,0)</f>
        <v/>
      </c>
      <c r="P182" s="34">
        <f>IFERROR(N182/F182,0)</f>
        <v/>
      </c>
      <c r="Q182" s="35">
        <f>SUMIFS(рўйхат!P:P,рўйхат!$CX:$CX,$B$206,рўйхат!$D:$D,$C182)</f>
        <v/>
      </c>
      <c r="R182" s="36">
        <f>SUMIFS(рўйхат!Q:Q,рўйхат!$CX:$CX,$B$206,рўйхат!$D:$D,$C182)</f>
        <v/>
      </c>
      <c r="S182" s="35">
        <f>SUMIFS(рўйхат!R:R,рўйхат!$CX:$CX,$B$206,рўйхат!$D:$D,$C182)</f>
        <v/>
      </c>
      <c r="T182" s="36">
        <f>SUMIFS(рўйхат!S:S,рўйхат!$CX:$CX,$B$206,рўйхат!$D:$D,$C182)</f>
        <v/>
      </c>
      <c r="U182" s="35">
        <f>SUMIFS(рўйхат!T:T,рўйхат!$CX:$CX,$B$206,рўйхат!$D:$D,$C182)</f>
        <v/>
      </c>
      <c r="V182" s="36">
        <f>SUMIFS(рўйхат!U:U,рўйхат!$CX:$CX,$B$206,рўйхат!$D:$D,$C182)</f>
        <v/>
      </c>
      <c r="W182" s="35">
        <f>SUMIFS(рўйхат!V:V,рўйхат!$CX:$CX,$B$206,рўйхат!$D:$D,$C182)</f>
        <v/>
      </c>
      <c r="X182" s="36">
        <f>SUMIFS(рўйхат!W:W,рўйхат!$CX:$CX,$B$206,рўйхат!$D:$D,$C182)</f>
        <v/>
      </c>
      <c r="Y182" s="35">
        <f>SUMIFS(рўйхат!X:X,рўйхат!$CX:$CX,$B$206,рўйхат!$D:$D,$C182)</f>
        <v/>
      </c>
      <c r="Z182" s="36">
        <f>SUMIFS(рўйхат!Y:Y,рўйхат!$CX:$CX,$B$206,рўйхат!$D:$D,$C182)</f>
        <v/>
      </c>
      <c r="AA182" s="35">
        <f>SUMIFS(рўйхат!Z:Z,рўйхат!$CX:$CX,$B$206,рўйхат!$D:$D,$C182)</f>
        <v/>
      </c>
      <c r="AB182" s="36">
        <f>SUMIFS(рўйхат!AA:AA,рўйхат!$CX:$CX,$B$206,рўйхат!$D:$D,$C182)</f>
        <v/>
      </c>
      <c r="AC182" s="35">
        <f>SUMIFS(рўйхат!AB:AB,рўйхат!$CX:$CX,$B$206,рўйхат!$D:$D,$C182)</f>
        <v/>
      </c>
      <c r="AD182" s="36">
        <f>SUMIFS(рўйхат!AC:AC,рўйхат!$CX:$CX,$B$206,рўйхат!$D:$D,$C182)</f>
        <v/>
      </c>
      <c r="AE182" s="35">
        <f>SUMIFS(рўйхат!AD:AD,рўйхат!$CX:$CX,$B$206,рўйхат!$D:$D,$C182)</f>
        <v/>
      </c>
      <c r="AF182" s="36">
        <f>SUMIFS(рўйхат!AE:AE,рўйхат!$CX:$CX,$B$206,рўйхат!$D:$D,$C182)</f>
        <v/>
      </c>
      <c r="AG182" s="35">
        <f>SUMIFS(рўйхат!AH:AH,рўйхат!$CX:$CX,$B$206,рўйхат!$D:$D,$C182)</f>
        <v/>
      </c>
      <c r="AH182" s="36">
        <f>SUMIFS(рўйхат!AI:AI,рўйхат!$CX:$CX,$B$206,рўйхат!$D:$D,$C182)</f>
        <v/>
      </c>
      <c r="AI182" s="35">
        <f>SUMIFS(рўйхат!AJ:AJ,рўйхат!$CX:$CX,$B$206,рўйхат!$D:$D,$C182)</f>
        <v/>
      </c>
      <c r="AJ182" s="36">
        <f>SUMIFS(рўйхат!AK:AK,рўйхат!$CX:$CX,$B$206,рўйхат!$D:$D,$C182)</f>
        <v/>
      </c>
      <c r="AK182" s="35">
        <f>SUMIFS(рўйхат!AL:AL,рўйхат!$CX:$CX,$B$206,рўйхат!$D:$D,$C182)</f>
        <v/>
      </c>
      <c r="AL182" s="36">
        <f>SUMIFS(рўйхат!AM:AM,рўйхат!$CX:$CX,$B$206,рўйхат!$D:$D,$C182)</f>
        <v/>
      </c>
      <c r="AM182" s="77">
        <f>IFERROR(Q182/E182,0)</f>
        <v/>
      </c>
      <c r="AN182" s="77">
        <f>IFERROR(R182/F182,0)</f>
        <v/>
      </c>
      <c r="AO182" s="35">
        <f>SUMIFS(рўйхат!AX:AX,рўйхат!$CX:$CX,$B$206,рўйхат!$D:$D,$C182)</f>
        <v/>
      </c>
      <c r="AP182" s="36">
        <f>SUMIFS(рўйхат!AY:AY,рўйхат!$CX:$CX,$B$206,рўйхат!$D:$D,$C182)</f>
        <v/>
      </c>
      <c r="AQ182" s="35">
        <f>SUMIFS(рўйхат!AZ:AZ,рўйхат!$CX:$CX,$B$206,рўйхат!$D:$D,$C182)</f>
        <v/>
      </c>
      <c r="AR182" s="36">
        <f>SUMIFS(рўйхат!BA:BA,рўйхат!$CX:$CX,$B$206,рўйхат!$D:$D,$C182)</f>
        <v/>
      </c>
      <c r="AS182" s="35">
        <f>SUMIFS(рўйхат!BB:BB,рўйхат!$CX:$CX,$B$206,рўйхат!$D:$D,$C182)</f>
        <v/>
      </c>
      <c r="AT182" s="36">
        <f>SUMIFS(рўйхат!BC:BC,рўйхат!$CX:$CX,$B$206,рўйхат!$D:$D,$C182)</f>
        <v/>
      </c>
      <c r="AU182" s="35">
        <f>SUMIFS(рўйхат!BD:BD,рўйхат!$CX:$CX,$B$206,рўйхат!$D:$D,$C182)</f>
        <v/>
      </c>
      <c r="AV182" s="36">
        <f>SUMIFS(рўйхат!BE:BE,рўйхат!$CX:$CX,$B$206,рўйхат!$D:$D,$C182)</f>
        <v/>
      </c>
      <c r="AW182" s="35">
        <f>SUMIFS(рўйхат!BF:BF,рўйхат!$CX:$CX,$B$206,рўйхат!$D:$D,$C182)</f>
        <v/>
      </c>
      <c r="AX182" s="36">
        <f>SUMIFS(рўйхат!BG:BG,рўйхат!$CX:$CX,$B$206,рўйхат!$D:$D,$C182)</f>
        <v/>
      </c>
      <c r="AY182" s="35">
        <f>SUMIFS(рўйхат!BH:BH,рўйхат!$CX:$CX,$B$206,рўйхат!$D:$D,$C182)</f>
        <v/>
      </c>
      <c r="AZ182" s="36">
        <f>SUMIFS(рўйхат!BI:BI,рўйхат!$CX:$CX,$B$206,рўйхат!$D:$D,$C182)</f>
        <v/>
      </c>
      <c r="BA182" s="35">
        <f>SUMIFS(рўйхат!BJ:BJ,рўйхат!$CX:$CX,$B$206,рўйхат!$D:$D,$C182)</f>
        <v/>
      </c>
      <c r="BB182" s="36">
        <f>SUMIFS(рўйхат!BK:BK,рўйхат!$CX:$CX,$B$206,рўйхат!$D:$D,$C182)</f>
        <v/>
      </c>
      <c r="BC182" s="77">
        <f>IFERROR(AO182/E182,0)</f>
        <v/>
      </c>
      <c r="BD182" s="77">
        <f>IFERROR(AP182/F182,0)</f>
        <v/>
      </c>
      <c r="BE182" s="35">
        <f>SUMIFS(рўйхат!BL:BL,рўйхат!$CX:$CX,$B$206,рўйхат!$D:$D,$C182)</f>
        <v/>
      </c>
      <c r="BF182" s="36">
        <f>SUMIFS(рўйхат!BM:BM,рўйхат!$CX:$CX,$B$206,рўйхат!$D:$D,$C182)</f>
        <v/>
      </c>
      <c r="BG182" s="35">
        <f>SUMIFS(рўйхат!BN:BN,рўйхат!$CX:$CX,$B$206,рўйхат!$D:$D,$C182)</f>
        <v/>
      </c>
      <c r="BH182" s="36">
        <f>SUMIFS(рўйхат!BO:BO,рўйхат!$CX:$CX,$B$206,рўйхат!$D:$D,$C182)</f>
        <v/>
      </c>
      <c r="BI182" s="35">
        <f>SUMIFS(рўйхат!BP:BP,рўйхат!$CX:$CX,$B$206,рўйхат!$D:$D,$C182)</f>
        <v/>
      </c>
      <c r="BJ182" s="36">
        <f>SUMIFS(рўйхат!BQ:BQ,рўйхат!$CX:$CX,$B$206,рўйхат!$D:$D,$C182)</f>
        <v/>
      </c>
      <c r="BK182" s="35">
        <f>SUMIFS(рўйхат!BR:BR,рўйхат!$CX:$CX,$B$206,рўйхат!$D:$D,$C182)</f>
        <v/>
      </c>
      <c r="BL182" s="36">
        <f>SUMIFS(рўйхат!BS:BS,рўйхат!$CX:$CX,$B$206,рўйхат!$D:$D,$C182)</f>
        <v/>
      </c>
      <c r="BM182" s="35">
        <f>SUMIFS(рўйхат!BT:BT,рўйхат!$CX:$CX,$B$206,рўйхат!$D:$D,$C182)</f>
        <v/>
      </c>
      <c r="BN182" s="36">
        <f>SUMIFS(рўйхат!BU:BU,рўйхат!$CX:$CX,$B$206,рўйхат!$D:$D,$C182)</f>
        <v/>
      </c>
      <c r="BO182" s="35">
        <f>SUMIFS(рўйхат!BX:BX,рўйхат!$CX:$CX,$B$206,рўйхат!$D:$D,$C182)</f>
        <v/>
      </c>
      <c r="BP182" s="36">
        <f>SUMIFS(рўйхат!BY:BY,рўйхат!$CX:$CX,$B$206,рўйхат!$D:$D,$C182)</f>
        <v/>
      </c>
      <c r="BQ182" s="35">
        <f>SUMIFS(рўйхат!BZ:BZ,рўйхат!$CX:$CX,$B$206,рўйхат!$D:$D,$C182)</f>
        <v/>
      </c>
      <c r="BR182" s="36">
        <f>SUMIFS(рўйхат!CA:CA,рўйхат!$CX:$CX,$B$206,рўйхат!$D:$D,$C182)</f>
        <v/>
      </c>
      <c r="BS182" s="35">
        <f>SUMIFS(рўйхат!CB:CB,рўйхат!$CX:$CX,$B$206,рўйхат!$D:$D,$C182)</f>
        <v/>
      </c>
      <c r="BT182" s="36">
        <f>SUMIFS(рўйхат!CC:CC,рўйхат!$CX:$CX,$B$206,рўйхат!$D:$D,$C182)</f>
        <v/>
      </c>
      <c r="BU182" s="35">
        <f>SUMIFS(рўйхат!CD:CD,рўйхат!$CX:$CX,$B$206,рўйхат!$D:$D,$C182)</f>
        <v/>
      </c>
      <c r="BV182" s="36">
        <f>SUMIFS(рўйхат!CE:CE,рўйхат!$CX:$CX,$B$206,рўйхат!$D:$D,$C182)</f>
        <v/>
      </c>
      <c r="BW182" s="35">
        <f>SUMIFS(рўйхат!CH:CH,рўйхат!$CX:$CX,$B$206,рўйхат!$D:$D,$C182)</f>
        <v/>
      </c>
      <c r="BX182" s="36">
        <f>SUMIFS(рўйхат!CI:CI,рўйхат!$CX:$CX,$B$206,рўйхат!$D:$D,$C182)</f>
        <v/>
      </c>
      <c r="BY182" s="35">
        <f>SUMIFS(рўйхат!CJ:CJ,рўйхат!$CX:$CX,$B$206,рўйхат!$D:$D,$C182)</f>
        <v/>
      </c>
      <c r="BZ182" s="36">
        <f>SUMIFS(рўйхат!CK:CK,рўйхат!$CX:$CX,$B$206,рўйхат!$D:$D,$C182)</f>
        <v/>
      </c>
      <c r="CA182" s="35">
        <f>SUMIFS(рўйхат!CL:CL,рўйхат!$CX:$CX,$B$206,рўйхат!$D:$D,$C182)</f>
        <v/>
      </c>
      <c r="CB182" s="36">
        <f>SUMIFS(рўйхат!CM:CM,рўйхат!$CX:$CX,$B$206,рўйхат!$D:$D,$C182)</f>
        <v/>
      </c>
      <c r="CC182" s="35">
        <f>SUMIFS(рўйхат!CN:CN,рўйхат!$CX:$CX,$B$206,рўйхат!$D:$D,$C182)</f>
        <v/>
      </c>
      <c r="CD182" s="36">
        <f>SUMIFS(рўйхат!CO:CO,рўйхат!$CX:$CX,$B$206,рўйхат!$D:$D,$C182)</f>
        <v/>
      </c>
      <c r="CE182" s="77">
        <f>IFERROR(BE182/(Q182+BE182),0)</f>
        <v/>
      </c>
      <c r="CF182" s="78">
        <f>IFERROR(BF182/(R182+BF182),0)</f>
        <v/>
      </c>
    </row>
    <row r="183" hidden="1" outlineLevel="1" ht="30" customFormat="1" customHeight="1" s="8">
      <c r="A183" s="39" t="n"/>
      <c r="B183" s="50" t="n">
        <v>43</v>
      </c>
      <c r="C183" s="131" t="inlineStr">
        <is>
          <t>Рейтинг балига тўғри келмайдиган қурилишлар</t>
        </is>
      </c>
      <c r="D183" s="51" t="n"/>
      <c r="E183" s="35">
        <f>SUMIFS(рўйхат!F:F,рўйхат!$CX:$CX,$B$206,рўйхат!$D:$D,$C183)</f>
        <v/>
      </c>
      <c r="F183" s="36">
        <f>SUMIFS(рўйхат!G:G,рўйхат!$CX:$CX,$B$206,рўйхат!$D:$D,$C183)</f>
        <v/>
      </c>
      <c r="G183" s="35">
        <f>SUMIFS(рўйхат!H:H,рўйхат!$CX:$CX,$B$206,рўйхат!$D:$D,$C183)</f>
        <v/>
      </c>
      <c r="H183" s="36">
        <f>SUMIFS(рўйхат!I:I,рўйхат!$CX:$CX,$B$206,рўйхат!$D:$D,$C183)</f>
        <v/>
      </c>
      <c r="I183" s="35">
        <f>SUMIFS(рўйхат!J:J,рўйхат!$CX:$CX,$B$206,рўйхат!$D:$D,$C183)</f>
        <v/>
      </c>
      <c r="J183" s="36">
        <f>SUMIFS(рўйхат!K:K,рўйхат!$CX:$CX,$B$206,рўйхат!$D:$D,$C183)</f>
        <v/>
      </c>
      <c r="K183" s="35">
        <f>SUMIFS(рўйхат!L:L,рўйхат!$CX:$CX,$B$206,рўйхат!$D:$D,$C183)</f>
        <v/>
      </c>
      <c r="L183" s="36">
        <f>SUMIFS(рўйхат!M:M,рўйхат!$CX:$CX,$B$206,рўйхат!$D:$D,$C183)</f>
        <v/>
      </c>
      <c r="M183" s="35">
        <f>SUMIFS(рўйхат!N:N,рўйхат!$CX:$CX,$B$206,рўйхат!$D:$D,$C183)</f>
        <v/>
      </c>
      <c r="N183" s="36">
        <f>SUMIFS(рўйхат!O:O,рўйхат!$CX:$CX,$B$206,рўйхат!$D:$D,$C183)</f>
        <v/>
      </c>
      <c r="O183" s="34">
        <f>IFERROR(M183/E183,0)</f>
        <v/>
      </c>
      <c r="P183" s="34">
        <f>IFERROR(N183/F183,0)</f>
        <v/>
      </c>
      <c r="Q183" s="35">
        <f>SUMIFS(рўйхат!P:P,рўйхат!$CX:$CX,$B$206,рўйхат!$D:$D,$C183)</f>
        <v/>
      </c>
      <c r="R183" s="36">
        <f>SUMIFS(рўйхат!Q:Q,рўйхат!$CX:$CX,$B$206,рўйхат!$D:$D,$C183)</f>
        <v/>
      </c>
      <c r="S183" s="35">
        <f>SUMIFS(рўйхат!R:R,рўйхат!$CX:$CX,$B$206,рўйхат!$D:$D,$C183)</f>
        <v/>
      </c>
      <c r="T183" s="36">
        <f>SUMIFS(рўйхат!S:S,рўйхат!$CX:$CX,$B$206,рўйхат!$D:$D,$C183)</f>
        <v/>
      </c>
      <c r="U183" s="35">
        <f>SUMIFS(рўйхат!T:T,рўйхат!$CX:$CX,$B$206,рўйхат!$D:$D,$C183)</f>
        <v/>
      </c>
      <c r="V183" s="36">
        <f>SUMIFS(рўйхат!U:U,рўйхат!$CX:$CX,$B$206,рўйхат!$D:$D,$C183)</f>
        <v/>
      </c>
      <c r="W183" s="35">
        <f>SUMIFS(рўйхат!V:V,рўйхат!$CX:$CX,$B$206,рўйхат!$D:$D,$C183)</f>
        <v/>
      </c>
      <c r="X183" s="36">
        <f>SUMIFS(рўйхат!W:W,рўйхат!$CX:$CX,$B$206,рўйхат!$D:$D,$C183)</f>
        <v/>
      </c>
      <c r="Y183" s="35">
        <f>SUMIFS(рўйхат!X:X,рўйхат!$CX:$CX,$B$206,рўйхат!$D:$D,$C183)</f>
        <v/>
      </c>
      <c r="Z183" s="36">
        <f>SUMIFS(рўйхат!Y:Y,рўйхат!$CX:$CX,$B$206,рўйхат!$D:$D,$C183)</f>
        <v/>
      </c>
      <c r="AA183" s="35">
        <f>SUMIFS(рўйхат!Z:Z,рўйхат!$CX:$CX,$B$206,рўйхат!$D:$D,$C183)</f>
        <v/>
      </c>
      <c r="AB183" s="36">
        <f>SUMIFS(рўйхат!AA:AA,рўйхат!$CX:$CX,$B$206,рўйхат!$D:$D,$C183)</f>
        <v/>
      </c>
      <c r="AC183" s="35">
        <f>SUMIFS(рўйхат!AB:AB,рўйхат!$CX:$CX,$B$206,рўйхат!$D:$D,$C183)</f>
        <v/>
      </c>
      <c r="AD183" s="36">
        <f>SUMIFS(рўйхат!AC:AC,рўйхат!$CX:$CX,$B$206,рўйхат!$D:$D,$C183)</f>
        <v/>
      </c>
      <c r="AE183" s="35">
        <f>SUMIFS(рўйхат!AD:AD,рўйхат!$CX:$CX,$B$206,рўйхат!$D:$D,$C183)</f>
        <v/>
      </c>
      <c r="AF183" s="36">
        <f>SUMIFS(рўйхат!AE:AE,рўйхат!$CX:$CX,$B$206,рўйхат!$D:$D,$C183)</f>
        <v/>
      </c>
      <c r="AG183" s="35">
        <f>SUMIFS(рўйхат!AH:AH,рўйхат!$CX:$CX,$B$206,рўйхат!$D:$D,$C183)</f>
        <v/>
      </c>
      <c r="AH183" s="36">
        <f>SUMIFS(рўйхат!AI:AI,рўйхат!$CX:$CX,$B$206,рўйхат!$D:$D,$C183)</f>
        <v/>
      </c>
      <c r="AI183" s="35">
        <f>SUMIFS(рўйхат!AJ:AJ,рўйхат!$CX:$CX,$B$206,рўйхат!$D:$D,$C183)</f>
        <v/>
      </c>
      <c r="AJ183" s="36">
        <f>SUMIFS(рўйхат!AK:AK,рўйхат!$CX:$CX,$B$206,рўйхат!$D:$D,$C183)</f>
        <v/>
      </c>
      <c r="AK183" s="35">
        <f>SUMIFS(рўйхат!AL:AL,рўйхат!$CX:$CX,$B$206,рўйхат!$D:$D,$C183)</f>
        <v/>
      </c>
      <c r="AL183" s="36">
        <f>SUMIFS(рўйхат!AM:AM,рўйхат!$CX:$CX,$B$206,рўйхат!$D:$D,$C183)</f>
        <v/>
      </c>
      <c r="AM183" s="77">
        <f>IFERROR(Q183/E183,0)</f>
        <v/>
      </c>
      <c r="AN183" s="77">
        <f>IFERROR(R183/F183,0)</f>
        <v/>
      </c>
      <c r="AO183" s="35">
        <f>SUMIFS(рўйхат!AX:AX,рўйхат!$CX:$CX,$B$206,рўйхат!$D:$D,$C183)</f>
        <v/>
      </c>
      <c r="AP183" s="36">
        <f>SUMIFS(рўйхат!AY:AY,рўйхат!$CX:$CX,$B$206,рўйхат!$D:$D,$C183)</f>
        <v/>
      </c>
      <c r="AQ183" s="35">
        <f>SUMIFS(рўйхат!AZ:AZ,рўйхат!$CX:$CX,$B$206,рўйхат!$D:$D,$C183)</f>
        <v/>
      </c>
      <c r="AR183" s="36">
        <f>SUMIFS(рўйхат!BA:BA,рўйхат!$CX:$CX,$B$206,рўйхат!$D:$D,$C183)</f>
        <v/>
      </c>
      <c r="AS183" s="35">
        <f>SUMIFS(рўйхат!BB:BB,рўйхат!$CX:$CX,$B$206,рўйхат!$D:$D,$C183)</f>
        <v/>
      </c>
      <c r="AT183" s="36">
        <f>SUMIFS(рўйхат!BC:BC,рўйхат!$CX:$CX,$B$206,рўйхат!$D:$D,$C183)</f>
        <v/>
      </c>
      <c r="AU183" s="35">
        <f>SUMIFS(рўйхат!BD:BD,рўйхат!$CX:$CX,$B$206,рўйхат!$D:$D,$C183)</f>
        <v/>
      </c>
      <c r="AV183" s="36">
        <f>SUMIFS(рўйхат!BE:BE,рўйхат!$CX:$CX,$B$206,рўйхат!$D:$D,$C183)</f>
        <v/>
      </c>
      <c r="AW183" s="35">
        <f>SUMIFS(рўйхат!BF:BF,рўйхат!$CX:$CX,$B$206,рўйхат!$D:$D,$C183)</f>
        <v/>
      </c>
      <c r="AX183" s="36">
        <f>SUMIFS(рўйхат!BG:BG,рўйхат!$CX:$CX,$B$206,рўйхат!$D:$D,$C183)</f>
        <v/>
      </c>
      <c r="AY183" s="35">
        <f>SUMIFS(рўйхат!BH:BH,рўйхат!$CX:$CX,$B$206,рўйхат!$D:$D,$C183)</f>
        <v/>
      </c>
      <c r="AZ183" s="36">
        <f>SUMIFS(рўйхат!BI:BI,рўйхат!$CX:$CX,$B$206,рўйхат!$D:$D,$C183)</f>
        <v/>
      </c>
      <c r="BA183" s="35">
        <f>SUMIFS(рўйхат!BJ:BJ,рўйхат!$CX:$CX,$B$206,рўйхат!$D:$D,$C183)</f>
        <v/>
      </c>
      <c r="BB183" s="36">
        <f>SUMIFS(рўйхат!BK:BK,рўйхат!$CX:$CX,$B$206,рўйхат!$D:$D,$C183)</f>
        <v/>
      </c>
      <c r="BC183" s="77">
        <f>IFERROR(AO183/E183,0)</f>
        <v/>
      </c>
      <c r="BD183" s="77">
        <f>IFERROR(AP183/F183,0)</f>
        <v/>
      </c>
      <c r="BE183" s="35">
        <f>SUMIFS(рўйхат!BL:BL,рўйхат!$CX:$CX,$B$206,рўйхат!$D:$D,$C183)</f>
        <v/>
      </c>
      <c r="BF183" s="36">
        <f>SUMIFS(рўйхат!BM:BM,рўйхат!$CX:$CX,$B$206,рўйхат!$D:$D,$C183)</f>
        <v/>
      </c>
      <c r="BG183" s="35">
        <f>SUMIFS(рўйхат!BN:BN,рўйхат!$CX:$CX,$B$206,рўйхат!$D:$D,$C183)</f>
        <v/>
      </c>
      <c r="BH183" s="36">
        <f>SUMIFS(рўйхат!BO:BO,рўйхат!$CX:$CX,$B$206,рўйхат!$D:$D,$C183)</f>
        <v/>
      </c>
      <c r="BI183" s="35">
        <f>SUMIFS(рўйхат!BP:BP,рўйхат!$CX:$CX,$B$206,рўйхат!$D:$D,$C183)</f>
        <v/>
      </c>
      <c r="BJ183" s="36">
        <f>SUMIFS(рўйхат!BQ:BQ,рўйхат!$CX:$CX,$B$206,рўйхат!$D:$D,$C183)</f>
        <v/>
      </c>
      <c r="BK183" s="35">
        <f>SUMIFS(рўйхат!BR:BR,рўйхат!$CX:$CX,$B$206,рўйхат!$D:$D,$C183)</f>
        <v/>
      </c>
      <c r="BL183" s="36">
        <f>SUMIFS(рўйхат!BS:BS,рўйхат!$CX:$CX,$B$206,рўйхат!$D:$D,$C183)</f>
        <v/>
      </c>
      <c r="BM183" s="35">
        <f>SUMIFS(рўйхат!BT:BT,рўйхат!$CX:$CX,$B$206,рўйхат!$D:$D,$C183)</f>
        <v/>
      </c>
      <c r="BN183" s="36">
        <f>SUMIFS(рўйхат!BU:BU,рўйхат!$CX:$CX,$B$206,рўйхат!$D:$D,$C183)</f>
        <v/>
      </c>
      <c r="BO183" s="35">
        <f>SUMIFS(рўйхат!BX:BX,рўйхат!$CX:$CX,$B$206,рўйхат!$D:$D,$C183)</f>
        <v/>
      </c>
      <c r="BP183" s="36">
        <f>SUMIFS(рўйхат!BY:BY,рўйхат!$CX:$CX,$B$206,рўйхат!$D:$D,$C183)</f>
        <v/>
      </c>
      <c r="BQ183" s="35">
        <f>SUMIFS(рўйхат!BZ:BZ,рўйхат!$CX:$CX,$B$206,рўйхат!$D:$D,$C183)</f>
        <v/>
      </c>
      <c r="BR183" s="36">
        <f>SUMIFS(рўйхат!CA:CA,рўйхат!$CX:$CX,$B$206,рўйхат!$D:$D,$C183)</f>
        <v/>
      </c>
      <c r="BS183" s="35">
        <f>SUMIFS(рўйхат!CB:CB,рўйхат!$CX:$CX,$B$206,рўйхат!$D:$D,$C183)</f>
        <v/>
      </c>
      <c r="BT183" s="36">
        <f>SUMIFS(рўйхат!CC:CC,рўйхат!$CX:$CX,$B$206,рўйхат!$D:$D,$C183)</f>
        <v/>
      </c>
      <c r="BU183" s="35">
        <f>SUMIFS(рўйхат!CD:CD,рўйхат!$CX:$CX,$B$206,рўйхат!$D:$D,$C183)</f>
        <v/>
      </c>
      <c r="BV183" s="36">
        <f>SUMIFS(рўйхат!CE:CE,рўйхат!$CX:$CX,$B$206,рўйхат!$D:$D,$C183)</f>
        <v/>
      </c>
      <c r="BW183" s="35">
        <f>SUMIFS(рўйхат!CH:CH,рўйхат!$CX:$CX,$B$206,рўйхат!$D:$D,$C183)</f>
        <v/>
      </c>
      <c r="BX183" s="36">
        <f>SUMIFS(рўйхат!CI:CI,рўйхат!$CX:$CX,$B$206,рўйхат!$D:$D,$C183)</f>
        <v/>
      </c>
      <c r="BY183" s="35">
        <f>SUMIFS(рўйхат!CJ:CJ,рўйхат!$CX:$CX,$B$206,рўйхат!$D:$D,$C183)</f>
        <v/>
      </c>
      <c r="BZ183" s="36">
        <f>SUMIFS(рўйхат!CK:CK,рўйхат!$CX:$CX,$B$206,рўйхат!$D:$D,$C183)</f>
        <v/>
      </c>
      <c r="CA183" s="35">
        <f>SUMIFS(рўйхат!CL:CL,рўйхат!$CX:$CX,$B$206,рўйхат!$D:$D,$C183)</f>
        <v/>
      </c>
      <c r="CB183" s="36">
        <f>SUMIFS(рўйхат!CM:CM,рўйхат!$CX:$CX,$B$206,рўйхат!$D:$D,$C183)</f>
        <v/>
      </c>
      <c r="CC183" s="35">
        <f>SUMIFS(рўйхат!CN:CN,рўйхат!$CX:$CX,$B$206,рўйхат!$D:$D,$C183)</f>
        <v/>
      </c>
      <c r="CD183" s="36">
        <f>SUMIFS(рўйхат!CO:CO,рўйхат!$CX:$CX,$B$206,рўйхат!$D:$D,$C183)</f>
        <v/>
      </c>
      <c r="CE183" s="77">
        <f>IFERROR(BE183/(Q183+BE183),0)</f>
        <v/>
      </c>
      <c r="CF183" s="78">
        <f>IFERROR(BF183/(R183+BF183),0)</f>
        <v/>
      </c>
    </row>
    <row r="184" hidden="1" outlineLevel="1" ht="30" customFormat="1" customHeight="1" s="8">
      <c r="A184" s="39" t="n"/>
      <c r="B184" s="50" t="n">
        <v>44</v>
      </c>
      <c r="C184" s="131" t="inlineStr">
        <is>
          <t>Рейтинг бахолашда бир транспорт воситасини 2 ва ундан ортиқ ҳисобга олиш</t>
        </is>
      </c>
      <c r="D184" s="51" t="n"/>
      <c r="E184" s="35">
        <f>SUMIFS(рўйхат!F:F,рўйхат!$CX:$CX,$B$206,рўйхат!$D:$D,$C184)</f>
        <v/>
      </c>
      <c r="F184" s="36">
        <f>SUMIFS(рўйхат!G:G,рўйхат!$CX:$CX,$B$206,рўйхат!$D:$D,$C184)</f>
        <v/>
      </c>
      <c r="G184" s="35">
        <f>SUMIFS(рўйхат!H:H,рўйхат!$CX:$CX,$B$206,рўйхат!$D:$D,$C184)</f>
        <v/>
      </c>
      <c r="H184" s="36">
        <f>SUMIFS(рўйхат!I:I,рўйхат!$CX:$CX,$B$206,рўйхат!$D:$D,$C184)</f>
        <v/>
      </c>
      <c r="I184" s="35">
        <f>SUMIFS(рўйхат!J:J,рўйхат!$CX:$CX,$B$206,рўйхат!$D:$D,$C184)</f>
        <v/>
      </c>
      <c r="J184" s="36">
        <f>SUMIFS(рўйхат!K:K,рўйхат!$CX:$CX,$B$206,рўйхат!$D:$D,$C184)</f>
        <v/>
      </c>
      <c r="K184" s="35">
        <f>SUMIFS(рўйхат!L:L,рўйхат!$CX:$CX,$B$206,рўйхат!$D:$D,$C184)</f>
        <v/>
      </c>
      <c r="L184" s="36">
        <f>SUMIFS(рўйхат!M:M,рўйхат!$CX:$CX,$B$206,рўйхат!$D:$D,$C184)</f>
        <v/>
      </c>
      <c r="M184" s="35">
        <f>SUMIFS(рўйхат!N:N,рўйхат!$CX:$CX,$B$206,рўйхат!$D:$D,$C184)</f>
        <v/>
      </c>
      <c r="N184" s="36">
        <f>SUMIFS(рўйхат!O:O,рўйхат!$CX:$CX,$B$206,рўйхат!$D:$D,$C184)</f>
        <v/>
      </c>
      <c r="O184" s="34">
        <f>IFERROR(M184/E184,0)</f>
        <v/>
      </c>
      <c r="P184" s="34">
        <f>IFERROR(N184/F184,0)</f>
        <v/>
      </c>
      <c r="Q184" s="35">
        <f>SUMIFS(рўйхат!P:P,рўйхат!$CX:$CX,$B$206,рўйхат!$D:$D,$C184)</f>
        <v/>
      </c>
      <c r="R184" s="36">
        <f>SUMIFS(рўйхат!Q:Q,рўйхат!$CX:$CX,$B$206,рўйхат!$D:$D,$C184)</f>
        <v/>
      </c>
      <c r="S184" s="35">
        <f>SUMIFS(рўйхат!R:R,рўйхат!$CX:$CX,$B$206,рўйхат!$D:$D,$C184)</f>
        <v/>
      </c>
      <c r="T184" s="36">
        <f>SUMIFS(рўйхат!S:S,рўйхат!$CX:$CX,$B$206,рўйхат!$D:$D,$C184)</f>
        <v/>
      </c>
      <c r="U184" s="35">
        <f>SUMIFS(рўйхат!T:T,рўйхат!$CX:$CX,$B$206,рўйхат!$D:$D,$C184)</f>
        <v/>
      </c>
      <c r="V184" s="36">
        <f>SUMIFS(рўйхат!U:U,рўйхат!$CX:$CX,$B$206,рўйхат!$D:$D,$C184)</f>
        <v/>
      </c>
      <c r="W184" s="35">
        <f>SUMIFS(рўйхат!V:V,рўйхат!$CX:$CX,$B$206,рўйхат!$D:$D,$C184)</f>
        <v/>
      </c>
      <c r="X184" s="36">
        <f>SUMIFS(рўйхат!W:W,рўйхат!$CX:$CX,$B$206,рўйхат!$D:$D,$C184)</f>
        <v/>
      </c>
      <c r="Y184" s="35">
        <f>SUMIFS(рўйхат!X:X,рўйхат!$CX:$CX,$B$206,рўйхат!$D:$D,$C184)</f>
        <v/>
      </c>
      <c r="Z184" s="36">
        <f>SUMIFS(рўйхат!Y:Y,рўйхат!$CX:$CX,$B$206,рўйхат!$D:$D,$C184)</f>
        <v/>
      </c>
      <c r="AA184" s="35">
        <f>SUMIFS(рўйхат!Z:Z,рўйхат!$CX:$CX,$B$206,рўйхат!$D:$D,$C184)</f>
        <v/>
      </c>
      <c r="AB184" s="36">
        <f>SUMIFS(рўйхат!AA:AA,рўйхат!$CX:$CX,$B$206,рўйхат!$D:$D,$C184)</f>
        <v/>
      </c>
      <c r="AC184" s="35">
        <f>SUMIFS(рўйхат!AB:AB,рўйхат!$CX:$CX,$B$206,рўйхат!$D:$D,$C184)</f>
        <v/>
      </c>
      <c r="AD184" s="36">
        <f>SUMIFS(рўйхат!AC:AC,рўйхат!$CX:$CX,$B$206,рўйхат!$D:$D,$C184)</f>
        <v/>
      </c>
      <c r="AE184" s="35">
        <f>SUMIFS(рўйхат!AD:AD,рўйхат!$CX:$CX,$B$206,рўйхат!$D:$D,$C184)</f>
        <v/>
      </c>
      <c r="AF184" s="36">
        <f>SUMIFS(рўйхат!AE:AE,рўйхат!$CX:$CX,$B$206,рўйхат!$D:$D,$C184)</f>
        <v/>
      </c>
      <c r="AG184" s="35">
        <f>SUMIFS(рўйхат!AH:AH,рўйхат!$CX:$CX,$B$206,рўйхат!$D:$D,$C184)</f>
        <v/>
      </c>
      <c r="AH184" s="36">
        <f>SUMIFS(рўйхат!AI:AI,рўйхат!$CX:$CX,$B$206,рўйхат!$D:$D,$C184)</f>
        <v/>
      </c>
      <c r="AI184" s="35">
        <f>SUMIFS(рўйхат!AJ:AJ,рўйхат!$CX:$CX,$B$206,рўйхат!$D:$D,$C184)</f>
        <v/>
      </c>
      <c r="AJ184" s="36">
        <f>SUMIFS(рўйхат!AK:AK,рўйхат!$CX:$CX,$B$206,рўйхат!$D:$D,$C184)</f>
        <v/>
      </c>
      <c r="AK184" s="35">
        <f>SUMIFS(рўйхат!AL:AL,рўйхат!$CX:$CX,$B$206,рўйхат!$D:$D,$C184)</f>
        <v/>
      </c>
      <c r="AL184" s="36">
        <f>SUMIFS(рўйхат!AM:AM,рўйхат!$CX:$CX,$B$206,рўйхат!$D:$D,$C184)</f>
        <v/>
      </c>
      <c r="AM184" s="77">
        <f>IFERROR(Q184/E184,0)</f>
        <v/>
      </c>
      <c r="AN184" s="77">
        <f>IFERROR(R184/F184,0)</f>
        <v/>
      </c>
      <c r="AO184" s="35">
        <f>SUMIFS(рўйхат!AX:AX,рўйхат!$CX:$CX,$B$206,рўйхат!$D:$D,$C184)</f>
        <v/>
      </c>
      <c r="AP184" s="36">
        <f>SUMIFS(рўйхат!AY:AY,рўйхат!$CX:$CX,$B$206,рўйхат!$D:$D,$C184)</f>
        <v/>
      </c>
      <c r="AQ184" s="35">
        <f>SUMIFS(рўйхат!AZ:AZ,рўйхат!$CX:$CX,$B$206,рўйхат!$D:$D,$C184)</f>
        <v/>
      </c>
      <c r="AR184" s="36">
        <f>SUMIFS(рўйхат!BA:BA,рўйхат!$CX:$CX,$B$206,рўйхат!$D:$D,$C184)</f>
        <v/>
      </c>
      <c r="AS184" s="35">
        <f>SUMIFS(рўйхат!BB:BB,рўйхат!$CX:$CX,$B$206,рўйхат!$D:$D,$C184)</f>
        <v/>
      </c>
      <c r="AT184" s="36">
        <f>SUMIFS(рўйхат!BC:BC,рўйхат!$CX:$CX,$B$206,рўйхат!$D:$D,$C184)</f>
        <v/>
      </c>
      <c r="AU184" s="35">
        <f>SUMIFS(рўйхат!BD:BD,рўйхат!$CX:$CX,$B$206,рўйхат!$D:$D,$C184)</f>
        <v/>
      </c>
      <c r="AV184" s="36">
        <f>SUMIFS(рўйхат!BE:BE,рўйхат!$CX:$CX,$B$206,рўйхат!$D:$D,$C184)</f>
        <v/>
      </c>
      <c r="AW184" s="35">
        <f>SUMIFS(рўйхат!BF:BF,рўйхат!$CX:$CX,$B$206,рўйхат!$D:$D,$C184)</f>
        <v/>
      </c>
      <c r="AX184" s="36">
        <f>SUMIFS(рўйхат!BG:BG,рўйхат!$CX:$CX,$B$206,рўйхат!$D:$D,$C184)</f>
        <v/>
      </c>
      <c r="AY184" s="35">
        <f>SUMIFS(рўйхат!BH:BH,рўйхат!$CX:$CX,$B$206,рўйхат!$D:$D,$C184)</f>
        <v/>
      </c>
      <c r="AZ184" s="36">
        <f>SUMIFS(рўйхат!BI:BI,рўйхат!$CX:$CX,$B$206,рўйхат!$D:$D,$C184)</f>
        <v/>
      </c>
      <c r="BA184" s="35">
        <f>SUMIFS(рўйхат!BJ:BJ,рўйхат!$CX:$CX,$B$206,рўйхат!$D:$D,$C184)</f>
        <v/>
      </c>
      <c r="BB184" s="36">
        <f>SUMIFS(рўйхат!BK:BK,рўйхат!$CX:$CX,$B$206,рўйхат!$D:$D,$C184)</f>
        <v/>
      </c>
      <c r="BC184" s="77">
        <f>IFERROR(AO184/E184,0)</f>
        <v/>
      </c>
      <c r="BD184" s="77">
        <f>IFERROR(AP184/F184,0)</f>
        <v/>
      </c>
      <c r="BE184" s="35">
        <f>SUMIFS(рўйхат!BL:BL,рўйхат!$CX:$CX,$B$206,рўйхат!$D:$D,$C184)</f>
        <v/>
      </c>
      <c r="BF184" s="36">
        <f>SUMIFS(рўйхат!BM:BM,рўйхат!$CX:$CX,$B$206,рўйхат!$D:$D,$C184)</f>
        <v/>
      </c>
      <c r="BG184" s="35">
        <f>SUMIFS(рўйхат!BN:BN,рўйхат!$CX:$CX,$B$206,рўйхат!$D:$D,$C184)</f>
        <v/>
      </c>
      <c r="BH184" s="36">
        <f>SUMIFS(рўйхат!BO:BO,рўйхат!$CX:$CX,$B$206,рўйхат!$D:$D,$C184)</f>
        <v/>
      </c>
      <c r="BI184" s="35">
        <f>SUMIFS(рўйхат!BP:BP,рўйхат!$CX:$CX,$B$206,рўйхат!$D:$D,$C184)</f>
        <v/>
      </c>
      <c r="BJ184" s="36">
        <f>SUMIFS(рўйхат!BQ:BQ,рўйхат!$CX:$CX,$B$206,рўйхат!$D:$D,$C184)</f>
        <v/>
      </c>
      <c r="BK184" s="35">
        <f>SUMIFS(рўйхат!BR:BR,рўйхат!$CX:$CX,$B$206,рўйхат!$D:$D,$C184)</f>
        <v/>
      </c>
      <c r="BL184" s="36">
        <f>SUMIFS(рўйхат!BS:BS,рўйхат!$CX:$CX,$B$206,рўйхат!$D:$D,$C184)</f>
        <v/>
      </c>
      <c r="BM184" s="35">
        <f>SUMIFS(рўйхат!BT:BT,рўйхат!$CX:$CX,$B$206,рўйхат!$D:$D,$C184)</f>
        <v/>
      </c>
      <c r="BN184" s="36">
        <f>SUMIFS(рўйхат!BU:BU,рўйхат!$CX:$CX,$B$206,рўйхат!$D:$D,$C184)</f>
        <v/>
      </c>
      <c r="BO184" s="35">
        <f>SUMIFS(рўйхат!BX:BX,рўйхат!$CX:$CX,$B$206,рўйхат!$D:$D,$C184)</f>
        <v/>
      </c>
      <c r="BP184" s="36">
        <f>SUMIFS(рўйхат!BY:BY,рўйхат!$CX:$CX,$B$206,рўйхат!$D:$D,$C184)</f>
        <v/>
      </c>
      <c r="BQ184" s="35">
        <f>SUMIFS(рўйхат!BZ:BZ,рўйхат!$CX:$CX,$B$206,рўйхат!$D:$D,$C184)</f>
        <v/>
      </c>
      <c r="BR184" s="36">
        <f>SUMIFS(рўйхат!CA:CA,рўйхат!$CX:$CX,$B$206,рўйхат!$D:$D,$C184)</f>
        <v/>
      </c>
      <c r="BS184" s="35">
        <f>SUMIFS(рўйхат!CB:CB,рўйхат!$CX:$CX,$B$206,рўйхат!$D:$D,$C184)</f>
        <v/>
      </c>
      <c r="BT184" s="36">
        <f>SUMIFS(рўйхат!CC:CC,рўйхат!$CX:$CX,$B$206,рўйхат!$D:$D,$C184)</f>
        <v/>
      </c>
      <c r="BU184" s="35">
        <f>SUMIFS(рўйхат!CD:CD,рўйхат!$CX:$CX,$B$206,рўйхат!$D:$D,$C184)</f>
        <v/>
      </c>
      <c r="BV184" s="36">
        <f>SUMIFS(рўйхат!CE:CE,рўйхат!$CX:$CX,$B$206,рўйхат!$D:$D,$C184)</f>
        <v/>
      </c>
      <c r="BW184" s="35">
        <f>SUMIFS(рўйхат!CH:CH,рўйхат!$CX:$CX,$B$206,рўйхат!$D:$D,$C184)</f>
        <v/>
      </c>
      <c r="BX184" s="36">
        <f>SUMIFS(рўйхат!CI:CI,рўйхат!$CX:$CX,$B$206,рўйхат!$D:$D,$C184)</f>
        <v/>
      </c>
      <c r="BY184" s="35">
        <f>SUMIFS(рўйхат!CJ:CJ,рўйхат!$CX:$CX,$B$206,рўйхат!$D:$D,$C184)</f>
        <v/>
      </c>
      <c r="BZ184" s="36">
        <f>SUMIFS(рўйхат!CK:CK,рўйхат!$CX:$CX,$B$206,рўйхат!$D:$D,$C184)</f>
        <v/>
      </c>
      <c r="CA184" s="35">
        <f>SUMIFS(рўйхат!CL:CL,рўйхат!$CX:$CX,$B$206,рўйхат!$D:$D,$C184)</f>
        <v/>
      </c>
      <c r="CB184" s="36">
        <f>SUMIFS(рўйхат!CM:CM,рўйхат!$CX:$CX,$B$206,рўйхат!$D:$D,$C184)</f>
        <v/>
      </c>
      <c r="CC184" s="35">
        <f>SUMIFS(рўйхат!CN:CN,рўйхат!$CX:$CX,$B$206,рўйхат!$D:$D,$C184)</f>
        <v/>
      </c>
      <c r="CD184" s="36">
        <f>SUMIFS(рўйхат!CO:CO,рўйхат!$CX:$CX,$B$206,рўйхат!$D:$D,$C184)</f>
        <v/>
      </c>
      <c r="CE184" s="77">
        <f>IFERROR(BE184/(Q184+BE184),0)</f>
        <v/>
      </c>
      <c r="CF184" s="78">
        <f>IFERROR(BF184/(R184+BF184),0)</f>
        <v/>
      </c>
    </row>
    <row r="185" hidden="1" outlineLevel="1" ht="30" customFormat="1" customHeight="1" s="8">
      <c r="A185" s="39" t="n"/>
      <c r="B185" s="50" t="n">
        <v>45</v>
      </c>
      <c r="C185" s="131" t="inlineStr">
        <is>
          <t>Рейтинг бахолашда ЯММТ орқали олинган ишчи ходимлар сони солиқ ҳисоботлари билан солиштирмаси</t>
        </is>
      </c>
      <c r="D185" s="51" t="n"/>
      <c r="E185" s="35">
        <f>SUMIFS(рўйхат!F:F,рўйхат!$CX:$CX,$B$206,рўйхат!$D:$D,$C185)</f>
        <v/>
      </c>
      <c r="F185" s="36">
        <f>SUMIFS(рўйхат!G:G,рўйхат!$CX:$CX,$B$206,рўйхат!$D:$D,$C185)</f>
        <v/>
      </c>
      <c r="G185" s="35">
        <f>SUMIFS(рўйхат!H:H,рўйхат!$CX:$CX,$B$206,рўйхат!$D:$D,$C185)</f>
        <v/>
      </c>
      <c r="H185" s="36">
        <f>SUMIFS(рўйхат!I:I,рўйхат!$CX:$CX,$B$206,рўйхат!$D:$D,$C185)</f>
        <v/>
      </c>
      <c r="I185" s="35">
        <f>SUMIFS(рўйхат!J:J,рўйхат!$CX:$CX,$B$206,рўйхат!$D:$D,$C185)</f>
        <v/>
      </c>
      <c r="J185" s="36">
        <f>SUMIFS(рўйхат!K:K,рўйхат!$CX:$CX,$B$206,рўйхат!$D:$D,$C185)</f>
        <v/>
      </c>
      <c r="K185" s="35">
        <f>SUMIFS(рўйхат!L:L,рўйхат!$CX:$CX,$B$206,рўйхат!$D:$D,$C185)</f>
        <v/>
      </c>
      <c r="L185" s="36">
        <f>SUMIFS(рўйхат!M:M,рўйхат!$CX:$CX,$B$206,рўйхат!$D:$D,$C185)</f>
        <v/>
      </c>
      <c r="M185" s="35">
        <f>SUMIFS(рўйхат!N:N,рўйхат!$CX:$CX,$B$206,рўйхат!$D:$D,$C185)</f>
        <v/>
      </c>
      <c r="N185" s="36">
        <f>SUMIFS(рўйхат!O:O,рўйхат!$CX:$CX,$B$206,рўйхат!$D:$D,$C185)</f>
        <v/>
      </c>
      <c r="O185" s="34">
        <f>IFERROR(M185/E185,0)</f>
        <v/>
      </c>
      <c r="P185" s="34">
        <f>IFERROR(N185/F185,0)</f>
        <v/>
      </c>
      <c r="Q185" s="35">
        <f>SUMIFS(рўйхат!P:P,рўйхат!$CX:$CX,$B$206,рўйхат!$D:$D,$C185)</f>
        <v/>
      </c>
      <c r="R185" s="36">
        <f>SUMIFS(рўйхат!Q:Q,рўйхат!$CX:$CX,$B$206,рўйхат!$D:$D,$C185)</f>
        <v/>
      </c>
      <c r="S185" s="35">
        <f>SUMIFS(рўйхат!R:R,рўйхат!$CX:$CX,$B$206,рўйхат!$D:$D,$C185)</f>
        <v/>
      </c>
      <c r="T185" s="36">
        <f>SUMIFS(рўйхат!S:S,рўйхат!$CX:$CX,$B$206,рўйхат!$D:$D,$C185)</f>
        <v/>
      </c>
      <c r="U185" s="35">
        <f>SUMIFS(рўйхат!T:T,рўйхат!$CX:$CX,$B$206,рўйхат!$D:$D,$C185)</f>
        <v/>
      </c>
      <c r="V185" s="36">
        <f>SUMIFS(рўйхат!U:U,рўйхат!$CX:$CX,$B$206,рўйхат!$D:$D,$C185)</f>
        <v/>
      </c>
      <c r="W185" s="35">
        <f>SUMIFS(рўйхат!V:V,рўйхат!$CX:$CX,$B$206,рўйхат!$D:$D,$C185)</f>
        <v/>
      </c>
      <c r="X185" s="36">
        <f>SUMIFS(рўйхат!W:W,рўйхат!$CX:$CX,$B$206,рўйхат!$D:$D,$C185)</f>
        <v/>
      </c>
      <c r="Y185" s="35">
        <f>SUMIFS(рўйхат!X:X,рўйхат!$CX:$CX,$B$206,рўйхат!$D:$D,$C185)</f>
        <v/>
      </c>
      <c r="Z185" s="36">
        <f>SUMIFS(рўйхат!Y:Y,рўйхат!$CX:$CX,$B$206,рўйхат!$D:$D,$C185)</f>
        <v/>
      </c>
      <c r="AA185" s="35">
        <f>SUMIFS(рўйхат!Z:Z,рўйхат!$CX:$CX,$B$206,рўйхат!$D:$D,$C185)</f>
        <v/>
      </c>
      <c r="AB185" s="36">
        <f>SUMIFS(рўйхат!AA:AA,рўйхат!$CX:$CX,$B$206,рўйхат!$D:$D,$C185)</f>
        <v/>
      </c>
      <c r="AC185" s="35">
        <f>SUMIFS(рўйхат!AB:AB,рўйхат!$CX:$CX,$B$206,рўйхат!$D:$D,$C185)</f>
        <v/>
      </c>
      <c r="AD185" s="36">
        <f>SUMIFS(рўйхат!AC:AC,рўйхат!$CX:$CX,$B$206,рўйхат!$D:$D,$C185)</f>
        <v/>
      </c>
      <c r="AE185" s="35">
        <f>SUMIFS(рўйхат!AD:AD,рўйхат!$CX:$CX,$B$206,рўйхат!$D:$D,$C185)</f>
        <v/>
      </c>
      <c r="AF185" s="36">
        <f>SUMIFS(рўйхат!AE:AE,рўйхат!$CX:$CX,$B$206,рўйхат!$D:$D,$C185)</f>
        <v/>
      </c>
      <c r="AG185" s="35">
        <f>SUMIFS(рўйхат!AH:AH,рўйхат!$CX:$CX,$B$206,рўйхат!$D:$D,$C185)</f>
        <v/>
      </c>
      <c r="AH185" s="36">
        <f>SUMIFS(рўйхат!AI:AI,рўйхат!$CX:$CX,$B$206,рўйхат!$D:$D,$C185)</f>
        <v/>
      </c>
      <c r="AI185" s="35">
        <f>SUMIFS(рўйхат!AJ:AJ,рўйхат!$CX:$CX,$B$206,рўйхат!$D:$D,$C185)</f>
        <v/>
      </c>
      <c r="AJ185" s="36">
        <f>SUMIFS(рўйхат!AK:AK,рўйхат!$CX:$CX,$B$206,рўйхат!$D:$D,$C185)</f>
        <v/>
      </c>
      <c r="AK185" s="35">
        <f>SUMIFS(рўйхат!AL:AL,рўйхат!$CX:$CX,$B$206,рўйхат!$D:$D,$C185)</f>
        <v/>
      </c>
      <c r="AL185" s="36">
        <f>SUMIFS(рўйхат!AM:AM,рўйхат!$CX:$CX,$B$206,рўйхат!$D:$D,$C185)</f>
        <v/>
      </c>
      <c r="AM185" s="77">
        <f>IFERROR(Q185/E185,0)</f>
        <v/>
      </c>
      <c r="AN185" s="77">
        <f>IFERROR(R185/F185,0)</f>
        <v/>
      </c>
      <c r="AO185" s="35">
        <f>SUMIFS(рўйхат!AX:AX,рўйхат!$CX:$CX,$B$206,рўйхат!$D:$D,$C185)</f>
        <v/>
      </c>
      <c r="AP185" s="36">
        <f>SUMIFS(рўйхат!AY:AY,рўйхат!$CX:$CX,$B$206,рўйхат!$D:$D,$C185)</f>
        <v/>
      </c>
      <c r="AQ185" s="35">
        <f>SUMIFS(рўйхат!AZ:AZ,рўйхат!$CX:$CX,$B$206,рўйхат!$D:$D,$C185)</f>
        <v/>
      </c>
      <c r="AR185" s="36">
        <f>SUMIFS(рўйхат!BA:BA,рўйхат!$CX:$CX,$B$206,рўйхат!$D:$D,$C185)</f>
        <v/>
      </c>
      <c r="AS185" s="35">
        <f>SUMIFS(рўйхат!BB:BB,рўйхат!$CX:$CX,$B$206,рўйхат!$D:$D,$C185)</f>
        <v/>
      </c>
      <c r="AT185" s="36">
        <f>SUMIFS(рўйхат!BC:BC,рўйхат!$CX:$CX,$B$206,рўйхат!$D:$D,$C185)</f>
        <v/>
      </c>
      <c r="AU185" s="35">
        <f>SUMIFS(рўйхат!BD:BD,рўйхат!$CX:$CX,$B$206,рўйхат!$D:$D,$C185)</f>
        <v/>
      </c>
      <c r="AV185" s="36">
        <f>SUMIFS(рўйхат!BE:BE,рўйхат!$CX:$CX,$B$206,рўйхат!$D:$D,$C185)</f>
        <v/>
      </c>
      <c r="AW185" s="35">
        <f>SUMIFS(рўйхат!BF:BF,рўйхат!$CX:$CX,$B$206,рўйхат!$D:$D,$C185)</f>
        <v/>
      </c>
      <c r="AX185" s="36">
        <f>SUMIFS(рўйхат!BG:BG,рўйхат!$CX:$CX,$B$206,рўйхат!$D:$D,$C185)</f>
        <v/>
      </c>
      <c r="AY185" s="35">
        <f>SUMIFS(рўйхат!BH:BH,рўйхат!$CX:$CX,$B$206,рўйхат!$D:$D,$C185)</f>
        <v/>
      </c>
      <c r="AZ185" s="36">
        <f>SUMIFS(рўйхат!BI:BI,рўйхат!$CX:$CX,$B$206,рўйхат!$D:$D,$C185)</f>
        <v/>
      </c>
      <c r="BA185" s="35">
        <f>SUMIFS(рўйхат!BJ:BJ,рўйхат!$CX:$CX,$B$206,рўйхат!$D:$D,$C185)</f>
        <v/>
      </c>
      <c r="BB185" s="36">
        <f>SUMIFS(рўйхат!BK:BK,рўйхат!$CX:$CX,$B$206,рўйхат!$D:$D,$C185)</f>
        <v/>
      </c>
      <c r="BC185" s="77">
        <f>IFERROR(AO185/E185,0)</f>
        <v/>
      </c>
      <c r="BD185" s="77">
        <f>IFERROR(AP185/F185,0)</f>
        <v/>
      </c>
      <c r="BE185" s="35">
        <f>SUMIFS(рўйхат!BL:BL,рўйхат!$CX:$CX,$B$206,рўйхат!$D:$D,$C185)</f>
        <v/>
      </c>
      <c r="BF185" s="36">
        <f>SUMIFS(рўйхат!BM:BM,рўйхат!$CX:$CX,$B$206,рўйхат!$D:$D,$C185)</f>
        <v/>
      </c>
      <c r="BG185" s="35">
        <f>SUMIFS(рўйхат!BN:BN,рўйхат!$CX:$CX,$B$206,рўйхат!$D:$D,$C185)</f>
        <v/>
      </c>
      <c r="BH185" s="36">
        <f>SUMIFS(рўйхат!BO:BO,рўйхат!$CX:$CX,$B$206,рўйхат!$D:$D,$C185)</f>
        <v/>
      </c>
      <c r="BI185" s="35">
        <f>SUMIFS(рўйхат!BP:BP,рўйхат!$CX:$CX,$B$206,рўйхат!$D:$D,$C185)</f>
        <v/>
      </c>
      <c r="BJ185" s="36">
        <f>SUMIFS(рўйхат!BQ:BQ,рўйхат!$CX:$CX,$B$206,рўйхат!$D:$D,$C185)</f>
        <v/>
      </c>
      <c r="BK185" s="35">
        <f>SUMIFS(рўйхат!BR:BR,рўйхат!$CX:$CX,$B$206,рўйхат!$D:$D,$C185)</f>
        <v/>
      </c>
      <c r="BL185" s="36">
        <f>SUMIFS(рўйхат!BS:BS,рўйхат!$CX:$CX,$B$206,рўйхат!$D:$D,$C185)</f>
        <v/>
      </c>
      <c r="BM185" s="35">
        <f>SUMIFS(рўйхат!BT:BT,рўйхат!$CX:$CX,$B$206,рўйхат!$D:$D,$C185)</f>
        <v/>
      </c>
      <c r="BN185" s="36">
        <f>SUMIFS(рўйхат!BU:BU,рўйхат!$CX:$CX,$B$206,рўйхат!$D:$D,$C185)</f>
        <v/>
      </c>
      <c r="BO185" s="35">
        <f>SUMIFS(рўйхат!BX:BX,рўйхат!$CX:$CX,$B$206,рўйхат!$D:$D,$C185)</f>
        <v/>
      </c>
      <c r="BP185" s="36">
        <f>SUMIFS(рўйхат!BY:BY,рўйхат!$CX:$CX,$B$206,рўйхат!$D:$D,$C185)</f>
        <v/>
      </c>
      <c r="BQ185" s="35">
        <f>SUMIFS(рўйхат!BZ:BZ,рўйхат!$CX:$CX,$B$206,рўйхат!$D:$D,$C185)</f>
        <v/>
      </c>
      <c r="BR185" s="36">
        <f>SUMIFS(рўйхат!CA:CA,рўйхат!$CX:$CX,$B$206,рўйхат!$D:$D,$C185)</f>
        <v/>
      </c>
      <c r="BS185" s="35">
        <f>SUMIFS(рўйхат!CB:CB,рўйхат!$CX:$CX,$B$206,рўйхат!$D:$D,$C185)</f>
        <v/>
      </c>
      <c r="BT185" s="36">
        <f>SUMIFS(рўйхат!CC:CC,рўйхат!$CX:$CX,$B$206,рўйхат!$D:$D,$C185)</f>
        <v/>
      </c>
      <c r="BU185" s="35">
        <f>SUMIFS(рўйхат!CD:CD,рўйхат!$CX:$CX,$B$206,рўйхат!$D:$D,$C185)</f>
        <v/>
      </c>
      <c r="BV185" s="36">
        <f>SUMIFS(рўйхат!CE:CE,рўйхат!$CX:$CX,$B$206,рўйхат!$D:$D,$C185)</f>
        <v/>
      </c>
      <c r="BW185" s="35">
        <f>SUMIFS(рўйхат!CH:CH,рўйхат!$CX:$CX,$B$206,рўйхат!$D:$D,$C185)</f>
        <v/>
      </c>
      <c r="BX185" s="36">
        <f>SUMIFS(рўйхат!CI:CI,рўйхат!$CX:$CX,$B$206,рўйхат!$D:$D,$C185)</f>
        <v/>
      </c>
      <c r="BY185" s="35">
        <f>SUMIFS(рўйхат!CJ:CJ,рўйхат!$CX:$CX,$B$206,рўйхат!$D:$D,$C185)</f>
        <v/>
      </c>
      <c r="BZ185" s="36">
        <f>SUMIFS(рўйхат!CK:CK,рўйхат!$CX:$CX,$B$206,рўйхат!$D:$D,$C185)</f>
        <v/>
      </c>
      <c r="CA185" s="35">
        <f>SUMIFS(рўйхат!CL:CL,рўйхат!$CX:$CX,$B$206,рўйхат!$D:$D,$C185)</f>
        <v/>
      </c>
      <c r="CB185" s="36">
        <f>SUMIFS(рўйхат!CM:CM,рўйхат!$CX:$CX,$B$206,рўйхат!$D:$D,$C185)</f>
        <v/>
      </c>
      <c r="CC185" s="35">
        <f>SUMIFS(рўйхат!CN:CN,рўйхат!$CX:$CX,$B$206,рўйхат!$D:$D,$C185)</f>
        <v/>
      </c>
      <c r="CD185" s="36">
        <f>SUMIFS(рўйхат!CO:CO,рўйхат!$CX:$CX,$B$206,рўйхат!$D:$D,$C185)</f>
        <v/>
      </c>
      <c r="CE185" s="77">
        <f>IFERROR(BE185/(Q185+BE185),0)</f>
        <v/>
      </c>
      <c r="CF185" s="78">
        <f>IFERROR(BF185/(R185+BF185),0)</f>
        <v/>
      </c>
    </row>
    <row r="186" hidden="1" outlineLevel="1" ht="30" customFormat="1" customHeight="1" s="8">
      <c r="A186" s="39" t="n"/>
      <c r="B186" s="50" t="n">
        <v>46</v>
      </c>
      <c r="C186" s="131" t="inlineStr">
        <is>
          <t>Солиқ ҳисоботларида энг кўп ҳисобланган иш ҳақи тўғрисида</t>
        </is>
      </c>
      <c r="D186" s="51" t="n"/>
      <c r="E186" s="35">
        <f>SUMIFS(рўйхат!F:F,рўйхат!$CX:$CX,$B$206,рўйхат!$D:$D,$C186)</f>
        <v/>
      </c>
      <c r="F186" s="36">
        <f>SUMIFS(рўйхат!G:G,рўйхат!$CX:$CX,$B$206,рўйхат!$D:$D,$C186)</f>
        <v/>
      </c>
      <c r="G186" s="35">
        <f>SUMIFS(рўйхат!H:H,рўйхат!$CX:$CX,$B$206,рўйхат!$D:$D,$C186)</f>
        <v/>
      </c>
      <c r="H186" s="36">
        <f>SUMIFS(рўйхат!I:I,рўйхат!$CX:$CX,$B$206,рўйхат!$D:$D,$C186)</f>
        <v/>
      </c>
      <c r="I186" s="35">
        <f>SUMIFS(рўйхат!J:J,рўйхат!$CX:$CX,$B$206,рўйхат!$D:$D,$C186)</f>
        <v/>
      </c>
      <c r="J186" s="36">
        <f>SUMIFS(рўйхат!K:K,рўйхат!$CX:$CX,$B$206,рўйхат!$D:$D,$C186)</f>
        <v/>
      </c>
      <c r="K186" s="35">
        <f>SUMIFS(рўйхат!L:L,рўйхат!$CX:$CX,$B$206,рўйхат!$D:$D,$C186)</f>
        <v/>
      </c>
      <c r="L186" s="36">
        <f>SUMIFS(рўйхат!M:M,рўйхат!$CX:$CX,$B$206,рўйхат!$D:$D,$C186)</f>
        <v/>
      </c>
      <c r="M186" s="35">
        <f>SUMIFS(рўйхат!N:N,рўйхат!$CX:$CX,$B$206,рўйхат!$D:$D,$C186)</f>
        <v/>
      </c>
      <c r="N186" s="36">
        <f>SUMIFS(рўйхат!O:O,рўйхат!$CX:$CX,$B$206,рўйхат!$D:$D,$C186)</f>
        <v/>
      </c>
      <c r="O186" s="34">
        <f>IFERROR(M186/E186,0)</f>
        <v/>
      </c>
      <c r="P186" s="34">
        <f>IFERROR(N186/F186,0)</f>
        <v/>
      </c>
      <c r="Q186" s="35">
        <f>SUMIFS(рўйхат!P:P,рўйхат!$CX:$CX,$B$206,рўйхат!$D:$D,$C186)</f>
        <v/>
      </c>
      <c r="R186" s="36">
        <f>SUMIFS(рўйхат!Q:Q,рўйхат!$CX:$CX,$B$206,рўйхат!$D:$D,$C186)</f>
        <v/>
      </c>
      <c r="S186" s="35">
        <f>SUMIFS(рўйхат!R:R,рўйхат!$CX:$CX,$B$206,рўйхат!$D:$D,$C186)</f>
        <v/>
      </c>
      <c r="T186" s="36">
        <f>SUMIFS(рўйхат!S:S,рўйхат!$CX:$CX,$B$206,рўйхат!$D:$D,$C186)</f>
        <v/>
      </c>
      <c r="U186" s="35">
        <f>SUMIFS(рўйхат!T:T,рўйхат!$CX:$CX,$B$206,рўйхат!$D:$D,$C186)</f>
        <v/>
      </c>
      <c r="V186" s="36">
        <f>SUMIFS(рўйхат!U:U,рўйхат!$CX:$CX,$B$206,рўйхат!$D:$D,$C186)</f>
        <v/>
      </c>
      <c r="W186" s="35">
        <f>SUMIFS(рўйхат!V:V,рўйхат!$CX:$CX,$B$206,рўйхат!$D:$D,$C186)</f>
        <v/>
      </c>
      <c r="X186" s="36">
        <f>SUMIFS(рўйхат!W:W,рўйхат!$CX:$CX,$B$206,рўйхат!$D:$D,$C186)</f>
        <v/>
      </c>
      <c r="Y186" s="35">
        <f>SUMIFS(рўйхат!X:X,рўйхат!$CX:$CX,$B$206,рўйхат!$D:$D,$C186)</f>
        <v/>
      </c>
      <c r="Z186" s="36">
        <f>SUMIFS(рўйхат!Y:Y,рўйхат!$CX:$CX,$B$206,рўйхат!$D:$D,$C186)</f>
        <v/>
      </c>
      <c r="AA186" s="35">
        <f>SUMIFS(рўйхат!Z:Z,рўйхат!$CX:$CX,$B$206,рўйхат!$D:$D,$C186)</f>
        <v/>
      </c>
      <c r="AB186" s="36">
        <f>SUMIFS(рўйхат!AA:AA,рўйхат!$CX:$CX,$B$206,рўйхат!$D:$D,$C186)</f>
        <v/>
      </c>
      <c r="AC186" s="35">
        <f>SUMIFS(рўйхат!AB:AB,рўйхат!$CX:$CX,$B$206,рўйхат!$D:$D,$C186)</f>
        <v/>
      </c>
      <c r="AD186" s="36">
        <f>SUMIFS(рўйхат!AC:AC,рўйхат!$CX:$CX,$B$206,рўйхат!$D:$D,$C186)</f>
        <v/>
      </c>
      <c r="AE186" s="35">
        <f>SUMIFS(рўйхат!AD:AD,рўйхат!$CX:$CX,$B$206,рўйхат!$D:$D,$C186)</f>
        <v/>
      </c>
      <c r="AF186" s="36">
        <f>SUMIFS(рўйхат!AE:AE,рўйхат!$CX:$CX,$B$206,рўйхат!$D:$D,$C186)</f>
        <v/>
      </c>
      <c r="AG186" s="35">
        <f>SUMIFS(рўйхат!AH:AH,рўйхат!$CX:$CX,$B$206,рўйхат!$D:$D,$C186)</f>
        <v/>
      </c>
      <c r="AH186" s="36">
        <f>SUMIFS(рўйхат!AI:AI,рўйхат!$CX:$CX,$B$206,рўйхат!$D:$D,$C186)</f>
        <v/>
      </c>
      <c r="AI186" s="35">
        <f>SUMIFS(рўйхат!AJ:AJ,рўйхат!$CX:$CX,$B$206,рўйхат!$D:$D,$C186)</f>
        <v/>
      </c>
      <c r="AJ186" s="36">
        <f>SUMIFS(рўйхат!AK:AK,рўйхат!$CX:$CX,$B$206,рўйхат!$D:$D,$C186)</f>
        <v/>
      </c>
      <c r="AK186" s="35">
        <f>SUMIFS(рўйхат!AL:AL,рўйхат!$CX:$CX,$B$206,рўйхат!$D:$D,$C186)</f>
        <v/>
      </c>
      <c r="AL186" s="36">
        <f>SUMIFS(рўйхат!AM:AM,рўйхат!$CX:$CX,$B$206,рўйхат!$D:$D,$C186)</f>
        <v/>
      </c>
      <c r="AM186" s="77">
        <f>IFERROR(Q186/E186,0)</f>
        <v/>
      </c>
      <c r="AN186" s="77">
        <f>IFERROR(R186/F186,0)</f>
        <v/>
      </c>
      <c r="AO186" s="35">
        <f>SUMIFS(рўйхат!AX:AX,рўйхат!$CX:$CX,$B$206,рўйхат!$D:$D,$C186)</f>
        <v/>
      </c>
      <c r="AP186" s="36">
        <f>SUMIFS(рўйхат!AY:AY,рўйхат!$CX:$CX,$B$206,рўйхат!$D:$D,$C186)</f>
        <v/>
      </c>
      <c r="AQ186" s="35">
        <f>SUMIFS(рўйхат!AZ:AZ,рўйхат!$CX:$CX,$B$206,рўйхат!$D:$D,$C186)</f>
        <v/>
      </c>
      <c r="AR186" s="36">
        <f>SUMIFS(рўйхат!BA:BA,рўйхат!$CX:$CX,$B$206,рўйхат!$D:$D,$C186)</f>
        <v/>
      </c>
      <c r="AS186" s="35">
        <f>SUMIFS(рўйхат!BB:BB,рўйхат!$CX:$CX,$B$206,рўйхат!$D:$D,$C186)</f>
        <v/>
      </c>
      <c r="AT186" s="36">
        <f>SUMIFS(рўйхат!BC:BC,рўйхат!$CX:$CX,$B$206,рўйхат!$D:$D,$C186)</f>
        <v/>
      </c>
      <c r="AU186" s="35">
        <f>SUMIFS(рўйхат!BD:BD,рўйхат!$CX:$CX,$B$206,рўйхат!$D:$D,$C186)</f>
        <v/>
      </c>
      <c r="AV186" s="36">
        <f>SUMIFS(рўйхат!BE:BE,рўйхат!$CX:$CX,$B$206,рўйхат!$D:$D,$C186)</f>
        <v/>
      </c>
      <c r="AW186" s="35">
        <f>SUMIFS(рўйхат!BF:BF,рўйхат!$CX:$CX,$B$206,рўйхат!$D:$D,$C186)</f>
        <v/>
      </c>
      <c r="AX186" s="36">
        <f>SUMIFS(рўйхат!BG:BG,рўйхат!$CX:$CX,$B$206,рўйхат!$D:$D,$C186)</f>
        <v/>
      </c>
      <c r="AY186" s="35">
        <f>SUMIFS(рўйхат!BH:BH,рўйхат!$CX:$CX,$B$206,рўйхат!$D:$D,$C186)</f>
        <v/>
      </c>
      <c r="AZ186" s="36">
        <f>SUMIFS(рўйхат!BI:BI,рўйхат!$CX:$CX,$B$206,рўйхат!$D:$D,$C186)</f>
        <v/>
      </c>
      <c r="BA186" s="35">
        <f>SUMIFS(рўйхат!BJ:BJ,рўйхат!$CX:$CX,$B$206,рўйхат!$D:$D,$C186)</f>
        <v/>
      </c>
      <c r="BB186" s="36">
        <f>SUMIFS(рўйхат!BK:BK,рўйхат!$CX:$CX,$B$206,рўйхат!$D:$D,$C186)</f>
        <v/>
      </c>
      <c r="BC186" s="77">
        <f>IFERROR(AO186/E186,0)</f>
        <v/>
      </c>
      <c r="BD186" s="77">
        <f>IFERROR(AP186/F186,0)</f>
        <v/>
      </c>
      <c r="BE186" s="35">
        <f>SUMIFS(рўйхат!BL:BL,рўйхат!$CX:$CX,$B$206,рўйхат!$D:$D,$C186)</f>
        <v/>
      </c>
      <c r="BF186" s="36">
        <f>SUMIFS(рўйхат!BM:BM,рўйхат!$CX:$CX,$B$206,рўйхат!$D:$D,$C186)</f>
        <v/>
      </c>
      <c r="BG186" s="35">
        <f>SUMIFS(рўйхат!BN:BN,рўйхат!$CX:$CX,$B$206,рўйхат!$D:$D,$C186)</f>
        <v/>
      </c>
      <c r="BH186" s="36">
        <f>SUMIFS(рўйхат!BO:BO,рўйхат!$CX:$CX,$B$206,рўйхат!$D:$D,$C186)</f>
        <v/>
      </c>
      <c r="BI186" s="35">
        <f>SUMIFS(рўйхат!BP:BP,рўйхат!$CX:$CX,$B$206,рўйхат!$D:$D,$C186)</f>
        <v/>
      </c>
      <c r="BJ186" s="36">
        <f>SUMIFS(рўйхат!BQ:BQ,рўйхат!$CX:$CX,$B$206,рўйхат!$D:$D,$C186)</f>
        <v/>
      </c>
      <c r="BK186" s="35">
        <f>SUMIFS(рўйхат!BR:BR,рўйхат!$CX:$CX,$B$206,рўйхат!$D:$D,$C186)</f>
        <v/>
      </c>
      <c r="BL186" s="36">
        <f>SUMIFS(рўйхат!BS:BS,рўйхат!$CX:$CX,$B$206,рўйхат!$D:$D,$C186)</f>
        <v/>
      </c>
      <c r="BM186" s="35">
        <f>SUMIFS(рўйхат!BT:BT,рўйхат!$CX:$CX,$B$206,рўйхат!$D:$D,$C186)</f>
        <v/>
      </c>
      <c r="BN186" s="36">
        <f>SUMIFS(рўйхат!BU:BU,рўйхат!$CX:$CX,$B$206,рўйхат!$D:$D,$C186)</f>
        <v/>
      </c>
      <c r="BO186" s="35">
        <f>SUMIFS(рўйхат!BX:BX,рўйхат!$CX:$CX,$B$206,рўйхат!$D:$D,$C186)</f>
        <v/>
      </c>
      <c r="BP186" s="36">
        <f>SUMIFS(рўйхат!BY:BY,рўйхат!$CX:$CX,$B$206,рўйхат!$D:$D,$C186)</f>
        <v/>
      </c>
      <c r="BQ186" s="35">
        <f>SUMIFS(рўйхат!BZ:BZ,рўйхат!$CX:$CX,$B$206,рўйхат!$D:$D,$C186)</f>
        <v/>
      </c>
      <c r="BR186" s="36">
        <f>SUMIFS(рўйхат!CA:CA,рўйхат!$CX:$CX,$B$206,рўйхат!$D:$D,$C186)</f>
        <v/>
      </c>
      <c r="BS186" s="35">
        <f>SUMIFS(рўйхат!CB:CB,рўйхат!$CX:$CX,$B$206,рўйхат!$D:$D,$C186)</f>
        <v/>
      </c>
      <c r="BT186" s="36">
        <f>SUMIFS(рўйхат!CC:CC,рўйхат!$CX:$CX,$B$206,рўйхат!$D:$D,$C186)</f>
        <v/>
      </c>
      <c r="BU186" s="35">
        <f>SUMIFS(рўйхат!CD:CD,рўйхат!$CX:$CX,$B$206,рўйхат!$D:$D,$C186)</f>
        <v/>
      </c>
      <c r="BV186" s="36">
        <f>SUMIFS(рўйхат!CE:CE,рўйхат!$CX:$CX,$B$206,рўйхат!$D:$D,$C186)</f>
        <v/>
      </c>
      <c r="BW186" s="35">
        <f>SUMIFS(рўйхат!CH:CH,рўйхат!$CX:$CX,$B$206,рўйхат!$D:$D,$C186)</f>
        <v/>
      </c>
      <c r="BX186" s="36">
        <f>SUMIFS(рўйхат!CI:CI,рўйхат!$CX:$CX,$B$206,рўйхат!$D:$D,$C186)</f>
        <v/>
      </c>
      <c r="BY186" s="35">
        <f>SUMIFS(рўйхат!CJ:CJ,рўйхат!$CX:$CX,$B$206,рўйхат!$D:$D,$C186)</f>
        <v/>
      </c>
      <c r="BZ186" s="36">
        <f>SUMIFS(рўйхат!CK:CK,рўйхат!$CX:$CX,$B$206,рўйхат!$D:$D,$C186)</f>
        <v/>
      </c>
      <c r="CA186" s="35">
        <f>SUMIFS(рўйхат!CL:CL,рўйхат!$CX:$CX,$B$206,рўйхат!$D:$D,$C186)</f>
        <v/>
      </c>
      <c r="CB186" s="36">
        <f>SUMIFS(рўйхат!CM:CM,рўйхат!$CX:$CX,$B$206,рўйхат!$D:$D,$C186)</f>
        <v/>
      </c>
      <c r="CC186" s="35">
        <f>SUMIFS(рўйхат!CN:CN,рўйхат!$CX:$CX,$B$206,рўйхат!$D:$D,$C186)</f>
        <v/>
      </c>
      <c r="CD186" s="36">
        <f>SUMIFS(рўйхат!CO:CO,рўйхат!$CX:$CX,$B$206,рўйхат!$D:$D,$C186)</f>
        <v/>
      </c>
      <c r="CE186" s="77">
        <f>IFERROR(BE186/(Q186+BE186),0)</f>
        <v/>
      </c>
      <c r="CF186" s="78">
        <f>IFERROR(BF186/(R186+BF186),0)</f>
        <v/>
      </c>
    </row>
    <row r="187" hidden="1" outlineLevel="1" ht="30" customFormat="1" customHeight="1" s="8">
      <c r="A187" s="39" t="n"/>
      <c r="B187" s="50" t="n">
        <v>47</v>
      </c>
      <c r="C187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87" s="51" t="n"/>
      <c r="E187" s="35">
        <f>SUMIFS(рўйхат!F:F,рўйхат!$CX:$CX,$B$206,рўйхат!$D:$D,$C187)</f>
        <v/>
      </c>
      <c r="F187" s="36">
        <f>SUMIFS(рўйхат!G:G,рўйхат!$CX:$CX,$B$206,рўйхат!$D:$D,$C187)</f>
        <v/>
      </c>
      <c r="G187" s="35">
        <f>SUMIFS(рўйхат!H:H,рўйхат!$CX:$CX,$B$206,рўйхат!$D:$D,$C187)</f>
        <v/>
      </c>
      <c r="H187" s="36">
        <f>SUMIFS(рўйхат!I:I,рўйхат!$CX:$CX,$B$206,рўйхат!$D:$D,$C187)</f>
        <v/>
      </c>
      <c r="I187" s="35">
        <f>SUMIFS(рўйхат!J:J,рўйхат!$CX:$CX,$B$206,рўйхат!$D:$D,$C187)</f>
        <v/>
      </c>
      <c r="J187" s="36">
        <f>SUMIFS(рўйхат!K:K,рўйхат!$CX:$CX,$B$206,рўйхат!$D:$D,$C187)</f>
        <v/>
      </c>
      <c r="K187" s="35">
        <f>SUMIFS(рўйхат!L:L,рўйхат!$CX:$CX,$B$206,рўйхат!$D:$D,$C187)</f>
        <v/>
      </c>
      <c r="L187" s="36">
        <f>SUMIFS(рўйхат!M:M,рўйхат!$CX:$CX,$B$206,рўйхат!$D:$D,$C187)</f>
        <v/>
      </c>
      <c r="M187" s="35">
        <f>SUMIFS(рўйхат!N:N,рўйхат!$CX:$CX,$B$206,рўйхат!$D:$D,$C187)</f>
        <v/>
      </c>
      <c r="N187" s="36">
        <f>SUMIFS(рўйхат!O:O,рўйхат!$CX:$CX,$B$206,рўйхат!$D:$D,$C187)</f>
        <v/>
      </c>
      <c r="O187" s="34">
        <f>IFERROR(M187/E187,0)</f>
        <v/>
      </c>
      <c r="P187" s="34">
        <f>IFERROR(N187/F187,0)</f>
        <v/>
      </c>
      <c r="Q187" s="35">
        <f>SUMIFS(рўйхат!P:P,рўйхат!$CX:$CX,$B$206,рўйхат!$D:$D,$C187)</f>
        <v/>
      </c>
      <c r="R187" s="36">
        <f>SUMIFS(рўйхат!Q:Q,рўйхат!$CX:$CX,$B$206,рўйхат!$D:$D,$C187)</f>
        <v/>
      </c>
      <c r="S187" s="35">
        <f>SUMIFS(рўйхат!R:R,рўйхат!$CX:$CX,$B$206,рўйхат!$D:$D,$C187)</f>
        <v/>
      </c>
      <c r="T187" s="36">
        <f>SUMIFS(рўйхат!S:S,рўйхат!$CX:$CX,$B$206,рўйхат!$D:$D,$C187)</f>
        <v/>
      </c>
      <c r="U187" s="35">
        <f>SUMIFS(рўйхат!T:T,рўйхат!$CX:$CX,$B$206,рўйхат!$D:$D,$C187)</f>
        <v/>
      </c>
      <c r="V187" s="36">
        <f>SUMIFS(рўйхат!U:U,рўйхат!$CX:$CX,$B$206,рўйхат!$D:$D,$C187)</f>
        <v/>
      </c>
      <c r="W187" s="35">
        <f>SUMIFS(рўйхат!V:V,рўйхат!$CX:$CX,$B$206,рўйхат!$D:$D,$C187)</f>
        <v/>
      </c>
      <c r="X187" s="36">
        <f>SUMIFS(рўйхат!W:W,рўйхат!$CX:$CX,$B$206,рўйхат!$D:$D,$C187)</f>
        <v/>
      </c>
      <c r="Y187" s="35">
        <f>SUMIFS(рўйхат!X:X,рўйхат!$CX:$CX,$B$206,рўйхат!$D:$D,$C187)</f>
        <v/>
      </c>
      <c r="Z187" s="36">
        <f>SUMIFS(рўйхат!Y:Y,рўйхат!$CX:$CX,$B$206,рўйхат!$D:$D,$C187)</f>
        <v/>
      </c>
      <c r="AA187" s="35">
        <f>SUMIFS(рўйхат!Z:Z,рўйхат!$CX:$CX,$B$206,рўйхат!$D:$D,$C187)</f>
        <v/>
      </c>
      <c r="AB187" s="36">
        <f>SUMIFS(рўйхат!AA:AA,рўйхат!$CX:$CX,$B$206,рўйхат!$D:$D,$C187)</f>
        <v/>
      </c>
      <c r="AC187" s="35">
        <f>SUMIFS(рўйхат!AB:AB,рўйхат!$CX:$CX,$B$206,рўйхат!$D:$D,$C187)</f>
        <v/>
      </c>
      <c r="AD187" s="36">
        <f>SUMIFS(рўйхат!AC:AC,рўйхат!$CX:$CX,$B$206,рўйхат!$D:$D,$C187)</f>
        <v/>
      </c>
      <c r="AE187" s="35">
        <f>SUMIFS(рўйхат!AD:AD,рўйхат!$CX:$CX,$B$206,рўйхат!$D:$D,$C187)</f>
        <v/>
      </c>
      <c r="AF187" s="36">
        <f>SUMIFS(рўйхат!AE:AE,рўйхат!$CX:$CX,$B$206,рўйхат!$D:$D,$C187)</f>
        <v/>
      </c>
      <c r="AG187" s="35">
        <f>SUMIFS(рўйхат!AH:AH,рўйхат!$CX:$CX,$B$206,рўйхат!$D:$D,$C187)</f>
        <v/>
      </c>
      <c r="AH187" s="36">
        <f>SUMIFS(рўйхат!AI:AI,рўйхат!$CX:$CX,$B$206,рўйхат!$D:$D,$C187)</f>
        <v/>
      </c>
      <c r="AI187" s="35">
        <f>SUMIFS(рўйхат!AJ:AJ,рўйхат!$CX:$CX,$B$206,рўйхат!$D:$D,$C187)</f>
        <v/>
      </c>
      <c r="AJ187" s="36">
        <f>SUMIFS(рўйхат!AK:AK,рўйхат!$CX:$CX,$B$206,рўйхат!$D:$D,$C187)</f>
        <v/>
      </c>
      <c r="AK187" s="35">
        <f>SUMIFS(рўйхат!AL:AL,рўйхат!$CX:$CX,$B$206,рўйхат!$D:$D,$C187)</f>
        <v/>
      </c>
      <c r="AL187" s="36">
        <f>SUMIFS(рўйхат!AM:AM,рўйхат!$CX:$CX,$B$206,рўйхат!$D:$D,$C187)</f>
        <v/>
      </c>
      <c r="AM187" s="77">
        <f>IFERROR(Q187/E187,0)</f>
        <v/>
      </c>
      <c r="AN187" s="77">
        <f>IFERROR(R187/F187,0)</f>
        <v/>
      </c>
      <c r="AO187" s="35">
        <f>SUMIFS(рўйхат!AX:AX,рўйхат!$CX:$CX,$B$206,рўйхат!$D:$D,$C187)</f>
        <v/>
      </c>
      <c r="AP187" s="36">
        <f>SUMIFS(рўйхат!AY:AY,рўйхат!$CX:$CX,$B$206,рўйхат!$D:$D,$C187)</f>
        <v/>
      </c>
      <c r="AQ187" s="35">
        <f>SUMIFS(рўйхат!AZ:AZ,рўйхат!$CX:$CX,$B$206,рўйхат!$D:$D,$C187)</f>
        <v/>
      </c>
      <c r="AR187" s="36">
        <f>SUMIFS(рўйхат!BA:BA,рўйхат!$CX:$CX,$B$206,рўйхат!$D:$D,$C187)</f>
        <v/>
      </c>
      <c r="AS187" s="35">
        <f>SUMIFS(рўйхат!BB:BB,рўйхат!$CX:$CX,$B$206,рўйхат!$D:$D,$C187)</f>
        <v/>
      </c>
      <c r="AT187" s="36">
        <f>SUMIFS(рўйхат!BC:BC,рўйхат!$CX:$CX,$B$206,рўйхат!$D:$D,$C187)</f>
        <v/>
      </c>
      <c r="AU187" s="35">
        <f>SUMIFS(рўйхат!BD:BD,рўйхат!$CX:$CX,$B$206,рўйхат!$D:$D,$C187)</f>
        <v/>
      </c>
      <c r="AV187" s="36">
        <f>SUMIFS(рўйхат!BE:BE,рўйхат!$CX:$CX,$B$206,рўйхат!$D:$D,$C187)</f>
        <v/>
      </c>
      <c r="AW187" s="35">
        <f>SUMIFS(рўйхат!BF:BF,рўйхат!$CX:$CX,$B$206,рўйхат!$D:$D,$C187)</f>
        <v/>
      </c>
      <c r="AX187" s="36">
        <f>SUMIFS(рўйхат!BG:BG,рўйхат!$CX:$CX,$B$206,рўйхат!$D:$D,$C187)</f>
        <v/>
      </c>
      <c r="AY187" s="35">
        <f>SUMIFS(рўйхат!BH:BH,рўйхат!$CX:$CX,$B$206,рўйхат!$D:$D,$C187)</f>
        <v/>
      </c>
      <c r="AZ187" s="36">
        <f>SUMIFS(рўйхат!BI:BI,рўйхат!$CX:$CX,$B$206,рўйхат!$D:$D,$C187)</f>
        <v/>
      </c>
      <c r="BA187" s="35">
        <f>SUMIFS(рўйхат!BJ:BJ,рўйхат!$CX:$CX,$B$206,рўйхат!$D:$D,$C187)</f>
        <v/>
      </c>
      <c r="BB187" s="36">
        <f>SUMIFS(рўйхат!BK:BK,рўйхат!$CX:$CX,$B$206,рўйхат!$D:$D,$C187)</f>
        <v/>
      </c>
      <c r="BC187" s="77">
        <f>IFERROR(AO187/E187,0)</f>
        <v/>
      </c>
      <c r="BD187" s="77">
        <f>IFERROR(AP187/F187,0)</f>
        <v/>
      </c>
      <c r="BE187" s="35">
        <f>SUMIFS(рўйхат!BL:BL,рўйхат!$CX:$CX,$B$206,рўйхат!$D:$D,$C187)</f>
        <v/>
      </c>
      <c r="BF187" s="36">
        <f>SUMIFS(рўйхат!BM:BM,рўйхат!$CX:$CX,$B$206,рўйхат!$D:$D,$C187)</f>
        <v/>
      </c>
      <c r="BG187" s="35">
        <f>SUMIFS(рўйхат!BN:BN,рўйхат!$CX:$CX,$B$206,рўйхат!$D:$D,$C187)</f>
        <v/>
      </c>
      <c r="BH187" s="36">
        <f>SUMIFS(рўйхат!BO:BO,рўйхат!$CX:$CX,$B$206,рўйхат!$D:$D,$C187)</f>
        <v/>
      </c>
      <c r="BI187" s="35">
        <f>SUMIFS(рўйхат!BP:BP,рўйхат!$CX:$CX,$B$206,рўйхат!$D:$D,$C187)</f>
        <v/>
      </c>
      <c r="BJ187" s="36">
        <f>SUMIFS(рўйхат!BQ:BQ,рўйхат!$CX:$CX,$B$206,рўйхат!$D:$D,$C187)</f>
        <v/>
      </c>
      <c r="BK187" s="35">
        <f>SUMIFS(рўйхат!BR:BR,рўйхат!$CX:$CX,$B$206,рўйхат!$D:$D,$C187)</f>
        <v/>
      </c>
      <c r="BL187" s="36">
        <f>SUMIFS(рўйхат!BS:BS,рўйхат!$CX:$CX,$B$206,рўйхат!$D:$D,$C187)</f>
        <v/>
      </c>
      <c r="BM187" s="35">
        <f>SUMIFS(рўйхат!BT:BT,рўйхат!$CX:$CX,$B$206,рўйхат!$D:$D,$C187)</f>
        <v/>
      </c>
      <c r="BN187" s="36">
        <f>SUMIFS(рўйхат!BU:BU,рўйхат!$CX:$CX,$B$206,рўйхат!$D:$D,$C187)</f>
        <v/>
      </c>
      <c r="BO187" s="35">
        <f>SUMIFS(рўйхат!BX:BX,рўйхат!$CX:$CX,$B$206,рўйхат!$D:$D,$C187)</f>
        <v/>
      </c>
      <c r="BP187" s="36">
        <f>SUMIFS(рўйхат!BY:BY,рўйхат!$CX:$CX,$B$206,рўйхат!$D:$D,$C187)</f>
        <v/>
      </c>
      <c r="BQ187" s="35">
        <f>SUMIFS(рўйхат!BZ:BZ,рўйхат!$CX:$CX,$B$206,рўйхат!$D:$D,$C187)</f>
        <v/>
      </c>
      <c r="BR187" s="36">
        <f>SUMIFS(рўйхат!CA:CA,рўйхат!$CX:$CX,$B$206,рўйхат!$D:$D,$C187)</f>
        <v/>
      </c>
      <c r="BS187" s="35">
        <f>SUMIFS(рўйхат!CB:CB,рўйхат!$CX:$CX,$B$206,рўйхат!$D:$D,$C187)</f>
        <v/>
      </c>
      <c r="BT187" s="36">
        <f>SUMIFS(рўйхат!CC:CC,рўйхат!$CX:$CX,$B$206,рўйхат!$D:$D,$C187)</f>
        <v/>
      </c>
      <c r="BU187" s="35">
        <f>SUMIFS(рўйхат!CD:CD,рўйхат!$CX:$CX,$B$206,рўйхат!$D:$D,$C187)</f>
        <v/>
      </c>
      <c r="BV187" s="36">
        <f>SUMIFS(рўйхат!CE:CE,рўйхат!$CX:$CX,$B$206,рўйхат!$D:$D,$C187)</f>
        <v/>
      </c>
      <c r="BW187" s="35">
        <f>SUMIFS(рўйхат!CH:CH,рўйхат!$CX:$CX,$B$206,рўйхат!$D:$D,$C187)</f>
        <v/>
      </c>
      <c r="BX187" s="36">
        <f>SUMIFS(рўйхат!CI:CI,рўйхат!$CX:$CX,$B$206,рўйхат!$D:$D,$C187)</f>
        <v/>
      </c>
      <c r="BY187" s="35">
        <f>SUMIFS(рўйхат!CJ:CJ,рўйхат!$CX:$CX,$B$206,рўйхат!$D:$D,$C187)</f>
        <v/>
      </c>
      <c r="BZ187" s="36">
        <f>SUMIFS(рўйхат!CK:CK,рўйхат!$CX:$CX,$B$206,рўйхат!$D:$D,$C187)</f>
        <v/>
      </c>
      <c r="CA187" s="35">
        <f>SUMIFS(рўйхат!CL:CL,рўйхат!$CX:$CX,$B$206,рўйхат!$D:$D,$C187)</f>
        <v/>
      </c>
      <c r="CB187" s="36">
        <f>SUMIFS(рўйхат!CM:CM,рўйхат!$CX:$CX,$B$206,рўйхат!$D:$D,$C187)</f>
        <v/>
      </c>
      <c r="CC187" s="35">
        <f>SUMIFS(рўйхат!CN:CN,рўйхат!$CX:$CX,$B$206,рўйхат!$D:$D,$C187)</f>
        <v/>
      </c>
      <c r="CD187" s="36">
        <f>SUMIFS(рўйхат!CO:CO,рўйхат!$CX:$CX,$B$206,рўйхат!$D:$D,$C187)</f>
        <v/>
      </c>
      <c r="CE187" s="77">
        <f>IFERROR(BE187/(Q187+BE187),0)</f>
        <v/>
      </c>
      <c r="CF187" s="78">
        <f>IFERROR(BF187/(R187+BF187),0)</f>
        <v/>
      </c>
    </row>
    <row r="188" hidden="1" outlineLevel="1" ht="30" customFormat="1" customHeight="1" s="8">
      <c r="A188" s="39" t="n"/>
      <c r="B188" s="50" t="n">
        <v>48</v>
      </c>
      <c r="C188" s="131" t="inlineStr">
        <is>
          <t>Тўғридан-тўғри шартномалар мониторинги</t>
        </is>
      </c>
      <c r="D188" s="51" t="n"/>
      <c r="E188" s="35">
        <f>SUMIFS(рўйхат!F:F,рўйхат!$CX:$CX,$B$206,рўйхат!$D:$D,$C188)</f>
        <v/>
      </c>
      <c r="F188" s="36">
        <f>SUMIFS(рўйхат!G:G,рўйхат!$CX:$CX,$B$206,рўйхат!$D:$D,$C188)</f>
        <v/>
      </c>
      <c r="G188" s="35">
        <f>SUMIFS(рўйхат!H:H,рўйхат!$CX:$CX,$B$206,рўйхат!$D:$D,$C188)</f>
        <v/>
      </c>
      <c r="H188" s="36">
        <f>SUMIFS(рўйхат!I:I,рўйхат!$CX:$CX,$B$206,рўйхат!$D:$D,$C188)</f>
        <v/>
      </c>
      <c r="I188" s="35">
        <f>SUMIFS(рўйхат!J:J,рўйхат!$CX:$CX,$B$206,рўйхат!$D:$D,$C188)</f>
        <v/>
      </c>
      <c r="J188" s="36">
        <f>SUMIFS(рўйхат!K:K,рўйхат!$CX:$CX,$B$206,рўйхат!$D:$D,$C188)</f>
        <v/>
      </c>
      <c r="K188" s="35">
        <f>SUMIFS(рўйхат!L:L,рўйхат!$CX:$CX,$B$206,рўйхат!$D:$D,$C188)</f>
        <v/>
      </c>
      <c r="L188" s="36">
        <f>SUMIFS(рўйхат!M:M,рўйхат!$CX:$CX,$B$206,рўйхат!$D:$D,$C188)</f>
        <v/>
      </c>
      <c r="M188" s="35">
        <f>SUMIFS(рўйхат!N:N,рўйхат!$CX:$CX,$B$206,рўйхат!$D:$D,$C188)</f>
        <v/>
      </c>
      <c r="N188" s="36">
        <f>SUMIFS(рўйхат!O:O,рўйхат!$CX:$CX,$B$206,рўйхат!$D:$D,$C188)</f>
        <v/>
      </c>
      <c r="O188" s="34">
        <f>IFERROR(M188/E188,0)</f>
        <v/>
      </c>
      <c r="P188" s="34">
        <f>IFERROR(N188/F188,0)</f>
        <v/>
      </c>
      <c r="Q188" s="35">
        <f>SUMIFS(рўйхат!P:P,рўйхат!$CX:$CX,$B$206,рўйхат!$D:$D,$C188)</f>
        <v/>
      </c>
      <c r="R188" s="36">
        <f>SUMIFS(рўйхат!Q:Q,рўйхат!$CX:$CX,$B$206,рўйхат!$D:$D,$C188)</f>
        <v/>
      </c>
      <c r="S188" s="35">
        <f>SUMIFS(рўйхат!R:R,рўйхат!$CX:$CX,$B$206,рўйхат!$D:$D,$C188)</f>
        <v/>
      </c>
      <c r="T188" s="36">
        <f>SUMIFS(рўйхат!S:S,рўйхат!$CX:$CX,$B$206,рўйхат!$D:$D,$C188)</f>
        <v/>
      </c>
      <c r="U188" s="35">
        <f>SUMIFS(рўйхат!T:T,рўйхат!$CX:$CX,$B$206,рўйхат!$D:$D,$C188)</f>
        <v/>
      </c>
      <c r="V188" s="36">
        <f>SUMIFS(рўйхат!U:U,рўйхат!$CX:$CX,$B$206,рўйхат!$D:$D,$C188)</f>
        <v/>
      </c>
      <c r="W188" s="35">
        <f>SUMIFS(рўйхат!V:V,рўйхат!$CX:$CX,$B$206,рўйхат!$D:$D,$C188)</f>
        <v/>
      </c>
      <c r="X188" s="36">
        <f>SUMIFS(рўйхат!W:W,рўйхат!$CX:$CX,$B$206,рўйхат!$D:$D,$C188)</f>
        <v/>
      </c>
      <c r="Y188" s="35">
        <f>SUMIFS(рўйхат!X:X,рўйхат!$CX:$CX,$B$206,рўйхат!$D:$D,$C188)</f>
        <v/>
      </c>
      <c r="Z188" s="36">
        <f>SUMIFS(рўйхат!Y:Y,рўйхат!$CX:$CX,$B$206,рўйхат!$D:$D,$C188)</f>
        <v/>
      </c>
      <c r="AA188" s="35">
        <f>SUMIFS(рўйхат!Z:Z,рўйхат!$CX:$CX,$B$206,рўйхат!$D:$D,$C188)</f>
        <v/>
      </c>
      <c r="AB188" s="36">
        <f>SUMIFS(рўйхат!AA:AA,рўйхат!$CX:$CX,$B$206,рўйхат!$D:$D,$C188)</f>
        <v/>
      </c>
      <c r="AC188" s="35">
        <f>SUMIFS(рўйхат!AB:AB,рўйхат!$CX:$CX,$B$206,рўйхат!$D:$D,$C188)</f>
        <v/>
      </c>
      <c r="AD188" s="36">
        <f>SUMIFS(рўйхат!AC:AC,рўйхат!$CX:$CX,$B$206,рўйхат!$D:$D,$C188)</f>
        <v/>
      </c>
      <c r="AE188" s="35">
        <f>SUMIFS(рўйхат!AD:AD,рўйхат!$CX:$CX,$B$206,рўйхат!$D:$D,$C188)</f>
        <v/>
      </c>
      <c r="AF188" s="36">
        <f>SUMIFS(рўйхат!AE:AE,рўйхат!$CX:$CX,$B$206,рўйхат!$D:$D,$C188)</f>
        <v/>
      </c>
      <c r="AG188" s="35">
        <f>SUMIFS(рўйхат!AH:AH,рўйхат!$CX:$CX,$B$206,рўйхат!$D:$D,$C188)</f>
        <v/>
      </c>
      <c r="AH188" s="36">
        <f>SUMIFS(рўйхат!AI:AI,рўйхат!$CX:$CX,$B$206,рўйхат!$D:$D,$C188)</f>
        <v/>
      </c>
      <c r="AI188" s="35">
        <f>SUMIFS(рўйхат!AJ:AJ,рўйхат!$CX:$CX,$B$206,рўйхат!$D:$D,$C188)</f>
        <v/>
      </c>
      <c r="AJ188" s="36">
        <f>SUMIFS(рўйхат!AK:AK,рўйхат!$CX:$CX,$B$206,рўйхат!$D:$D,$C188)</f>
        <v/>
      </c>
      <c r="AK188" s="35">
        <f>SUMIFS(рўйхат!AL:AL,рўйхат!$CX:$CX,$B$206,рўйхат!$D:$D,$C188)</f>
        <v/>
      </c>
      <c r="AL188" s="36">
        <f>SUMIFS(рўйхат!AM:AM,рўйхат!$CX:$CX,$B$206,рўйхат!$D:$D,$C188)</f>
        <v/>
      </c>
      <c r="AM188" s="77">
        <f>IFERROR(Q188/E188,0)</f>
        <v/>
      </c>
      <c r="AN188" s="77">
        <f>IFERROR(R188/F188,0)</f>
        <v/>
      </c>
      <c r="AO188" s="35">
        <f>SUMIFS(рўйхат!AX:AX,рўйхат!$CX:$CX,$B$206,рўйхат!$D:$D,$C188)</f>
        <v/>
      </c>
      <c r="AP188" s="36">
        <f>SUMIFS(рўйхат!AY:AY,рўйхат!$CX:$CX,$B$206,рўйхат!$D:$D,$C188)</f>
        <v/>
      </c>
      <c r="AQ188" s="35">
        <f>SUMIFS(рўйхат!AZ:AZ,рўйхат!$CX:$CX,$B$206,рўйхат!$D:$D,$C188)</f>
        <v/>
      </c>
      <c r="AR188" s="36">
        <f>SUMIFS(рўйхат!BA:BA,рўйхат!$CX:$CX,$B$206,рўйхат!$D:$D,$C188)</f>
        <v/>
      </c>
      <c r="AS188" s="35">
        <f>SUMIFS(рўйхат!BB:BB,рўйхат!$CX:$CX,$B$206,рўйхат!$D:$D,$C188)</f>
        <v/>
      </c>
      <c r="AT188" s="36">
        <f>SUMIFS(рўйхат!BC:BC,рўйхат!$CX:$CX,$B$206,рўйхат!$D:$D,$C188)</f>
        <v/>
      </c>
      <c r="AU188" s="35">
        <f>SUMIFS(рўйхат!BD:BD,рўйхат!$CX:$CX,$B$206,рўйхат!$D:$D,$C188)</f>
        <v/>
      </c>
      <c r="AV188" s="36">
        <f>SUMIFS(рўйхат!BE:BE,рўйхат!$CX:$CX,$B$206,рўйхат!$D:$D,$C188)</f>
        <v/>
      </c>
      <c r="AW188" s="35">
        <f>SUMIFS(рўйхат!BF:BF,рўйхат!$CX:$CX,$B$206,рўйхат!$D:$D,$C188)</f>
        <v/>
      </c>
      <c r="AX188" s="36">
        <f>SUMIFS(рўйхат!BG:BG,рўйхат!$CX:$CX,$B$206,рўйхат!$D:$D,$C188)</f>
        <v/>
      </c>
      <c r="AY188" s="35">
        <f>SUMIFS(рўйхат!BH:BH,рўйхат!$CX:$CX,$B$206,рўйхат!$D:$D,$C188)</f>
        <v/>
      </c>
      <c r="AZ188" s="36">
        <f>SUMIFS(рўйхат!BI:BI,рўйхат!$CX:$CX,$B$206,рўйхат!$D:$D,$C188)</f>
        <v/>
      </c>
      <c r="BA188" s="35">
        <f>SUMIFS(рўйхат!BJ:BJ,рўйхат!$CX:$CX,$B$206,рўйхат!$D:$D,$C188)</f>
        <v/>
      </c>
      <c r="BB188" s="36">
        <f>SUMIFS(рўйхат!BK:BK,рўйхат!$CX:$CX,$B$206,рўйхат!$D:$D,$C188)</f>
        <v/>
      </c>
      <c r="BC188" s="77">
        <f>IFERROR(AO188/E188,0)</f>
        <v/>
      </c>
      <c r="BD188" s="77">
        <f>IFERROR(AP188/F188,0)</f>
        <v/>
      </c>
      <c r="BE188" s="35">
        <f>SUMIFS(рўйхат!BL:BL,рўйхат!$CX:$CX,$B$206,рўйхат!$D:$D,$C188)</f>
        <v/>
      </c>
      <c r="BF188" s="36">
        <f>SUMIFS(рўйхат!BM:BM,рўйхат!$CX:$CX,$B$206,рўйхат!$D:$D,$C188)</f>
        <v/>
      </c>
      <c r="BG188" s="35">
        <f>SUMIFS(рўйхат!BN:BN,рўйхат!$CX:$CX,$B$206,рўйхат!$D:$D,$C188)</f>
        <v/>
      </c>
      <c r="BH188" s="36">
        <f>SUMIFS(рўйхат!BO:BO,рўйхат!$CX:$CX,$B$206,рўйхат!$D:$D,$C188)</f>
        <v/>
      </c>
      <c r="BI188" s="35">
        <f>SUMIFS(рўйхат!BP:BP,рўйхат!$CX:$CX,$B$206,рўйхат!$D:$D,$C188)</f>
        <v/>
      </c>
      <c r="BJ188" s="36">
        <f>SUMIFS(рўйхат!BQ:BQ,рўйхат!$CX:$CX,$B$206,рўйхат!$D:$D,$C188)</f>
        <v/>
      </c>
      <c r="BK188" s="35">
        <f>SUMIFS(рўйхат!BR:BR,рўйхат!$CX:$CX,$B$206,рўйхат!$D:$D,$C188)</f>
        <v/>
      </c>
      <c r="BL188" s="36">
        <f>SUMIFS(рўйхат!BS:BS,рўйхат!$CX:$CX,$B$206,рўйхат!$D:$D,$C188)</f>
        <v/>
      </c>
      <c r="BM188" s="35">
        <f>SUMIFS(рўйхат!BT:BT,рўйхат!$CX:$CX,$B$206,рўйхат!$D:$D,$C188)</f>
        <v/>
      </c>
      <c r="BN188" s="36">
        <f>SUMIFS(рўйхат!BU:BU,рўйхат!$CX:$CX,$B$206,рўйхат!$D:$D,$C188)</f>
        <v/>
      </c>
      <c r="BO188" s="35">
        <f>SUMIFS(рўйхат!BX:BX,рўйхат!$CX:$CX,$B$206,рўйхат!$D:$D,$C188)</f>
        <v/>
      </c>
      <c r="BP188" s="36">
        <f>SUMIFS(рўйхат!BY:BY,рўйхат!$CX:$CX,$B$206,рўйхат!$D:$D,$C188)</f>
        <v/>
      </c>
      <c r="BQ188" s="35">
        <f>SUMIFS(рўйхат!BZ:BZ,рўйхат!$CX:$CX,$B$206,рўйхат!$D:$D,$C188)</f>
        <v/>
      </c>
      <c r="BR188" s="36">
        <f>SUMIFS(рўйхат!CA:CA,рўйхат!$CX:$CX,$B$206,рўйхат!$D:$D,$C188)</f>
        <v/>
      </c>
      <c r="BS188" s="35">
        <f>SUMIFS(рўйхат!CB:CB,рўйхат!$CX:$CX,$B$206,рўйхат!$D:$D,$C188)</f>
        <v/>
      </c>
      <c r="BT188" s="36">
        <f>SUMIFS(рўйхат!CC:CC,рўйхат!$CX:$CX,$B$206,рўйхат!$D:$D,$C188)</f>
        <v/>
      </c>
      <c r="BU188" s="35">
        <f>SUMIFS(рўйхат!CD:CD,рўйхат!$CX:$CX,$B$206,рўйхат!$D:$D,$C188)</f>
        <v/>
      </c>
      <c r="BV188" s="36">
        <f>SUMIFS(рўйхат!CE:CE,рўйхат!$CX:$CX,$B$206,рўйхат!$D:$D,$C188)</f>
        <v/>
      </c>
      <c r="BW188" s="35">
        <f>SUMIFS(рўйхат!CH:CH,рўйхат!$CX:$CX,$B$206,рўйхат!$D:$D,$C188)</f>
        <v/>
      </c>
      <c r="BX188" s="36">
        <f>SUMIFS(рўйхат!CI:CI,рўйхат!$CX:$CX,$B$206,рўйхат!$D:$D,$C188)</f>
        <v/>
      </c>
      <c r="BY188" s="35">
        <f>SUMIFS(рўйхат!CJ:CJ,рўйхат!$CX:$CX,$B$206,рўйхат!$D:$D,$C188)</f>
        <v/>
      </c>
      <c r="BZ188" s="36">
        <f>SUMIFS(рўйхат!CK:CK,рўйхат!$CX:$CX,$B$206,рўйхат!$D:$D,$C188)</f>
        <v/>
      </c>
      <c r="CA188" s="35">
        <f>SUMIFS(рўйхат!CL:CL,рўйхат!$CX:$CX,$B$206,рўйхат!$D:$D,$C188)</f>
        <v/>
      </c>
      <c r="CB188" s="36">
        <f>SUMIFS(рўйхат!CM:CM,рўйхат!$CX:$CX,$B$206,рўйхат!$D:$D,$C188)</f>
        <v/>
      </c>
      <c r="CC188" s="35">
        <f>SUMIFS(рўйхат!CN:CN,рўйхат!$CX:$CX,$B$206,рўйхат!$D:$D,$C188)</f>
        <v/>
      </c>
      <c r="CD188" s="36">
        <f>SUMIFS(рўйхат!CO:CO,рўйхат!$CX:$CX,$B$206,рўйхат!$D:$D,$C188)</f>
        <v/>
      </c>
      <c r="CE188" s="77">
        <f>IFERROR(BE188/(Q188+BE188),0)</f>
        <v/>
      </c>
      <c r="CF188" s="78">
        <f>IFERROR(BF188/(R188+BF188),0)</f>
        <v/>
      </c>
    </row>
    <row r="189" hidden="1" outlineLevel="1" ht="30" customFormat="1" customHeight="1" s="8">
      <c r="A189" s="39" t="n"/>
      <c r="B189" s="50" t="n">
        <v>49</v>
      </c>
      <c r="C189" s="131" t="inlineStr">
        <is>
          <t>Тузатиш киритилган ЭҲФлар бўйича ҚҚСга қайта ҳисобот олинмаган ҳолатлар таҳлили</t>
        </is>
      </c>
      <c r="D189" s="51" t="n"/>
      <c r="E189" s="35">
        <f>SUMIFS(рўйхат!F:F,рўйхат!$CX:$CX,$B$206,рўйхат!$D:$D,$C189)</f>
        <v/>
      </c>
      <c r="F189" s="36">
        <f>SUMIFS(рўйхат!G:G,рўйхат!$CX:$CX,$B$206,рўйхат!$D:$D,$C189)</f>
        <v/>
      </c>
      <c r="G189" s="35">
        <f>SUMIFS(рўйхат!H:H,рўйхат!$CX:$CX,$B$206,рўйхат!$D:$D,$C189)</f>
        <v/>
      </c>
      <c r="H189" s="36">
        <f>SUMIFS(рўйхат!I:I,рўйхат!$CX:$CX,$B$206,рўйхат!$D:$D,$C189)</f>
        <v/>
      </c>
      <c r="I189" s="35">
        <f>SUMIFS(рўйхат!J:J,рўйхат!$CX:$CX,$B$206,рўйхат!$D:$D,$C189)</f>
        <v/>
      </c>
      <c r="J189" s="36">
        <f>SUMIFS(рўйхат!K:K,рўйхат!$CX:$CX,$B$206,рўйхат!$D:$D,$C189)</f>
        <v/>
      </c>
      <c r="K189" s="35">
        <f>SUMIFS(рўйхат!L:L,рўйхат!$CX:$CX,$B$206,рўйхат!$D:$D,$C189)</f>
        <v/>
      </c>
      <c r="L189" s="36">
        <f>SUMIFS(рўйхат!M:M,рўйхат!$CX:$CX,$B$206,рўйхат!$D:$D,$C189)</f>
        <v/>
      </c>
      <c r="M189" s="35">
        <f>SUMIFS(рўйхат!N:N,рўйхат!$CX:$CX,$B$206,рўйхат!$D:$D,$C189)</f>
        <v/>
      </c>
      <c r="N189" s="36">
        <f>SUMIFS(рўйхат!O:O,рўйхат!$CX:$CX,$B$206,рўйхат!$D:$D,$C189)</f>
        <v/>
      </c>
      <c r="O189" s="34">
        <f>IFERROR(M189/E189,0)</f>
        <v/>
      </c>
      <c r="P189" s="34">
        <f>IFERROR(N189/F189,0)</f>
        <v/>
      </c>
      <c r="Q189" s="35">
        <f>SUMIFS(рўйхат!P:P,рўйхат!$CX:$CX,$B$206,рўйхат!$D:$D,$C189)</f>
        <v/>
      </c>
      <c r="R189" s="36">
        <f>SUMIFS(рўйхат!Q:Q,рўйхат!$CX:$CX,$B$206,рўйхат!$D:$D,$C189)</f>
        <v/>
      </c>
      <c r="S189" s="35">
        <f>SUMIFS(рўйхат!R:R,рўйхат!$CX:$CX,$B$206,рўйхат!$D:$D,$C189)</f>
        <v/>
      </c>
      <c r="T189" s="36">
        <f>SUMIFS(рўйхат!S:S,рўйхат!$CX:$CX,$B$206,рўйхат!$D:$D,$C189)</f>
        <v/>
      </c>
      <c r="U189" s="35">
        <f>SUMIFS(рўйхат!T:T,рўйхат!$CX:$CX,$B$206,рўйхат!$D:$D,$C189)</f>
        <v/>
      </c>
      <c r="V189" s="36">
        <f>SUMIFS(рўйхат!U:U,рўйхат!$CX:$CX,$B$206,рўйхат!$D:$D,$C189)</f>
        <v/>
      </c>
      <c r="W189" s="35">
        <f>SUMIFS(рўйхат!V:V,рўйхат!$CX:$CX,$B$206,рўйхат!$D:$D,$C189)</f>
        <v/>
      </c>
      <c r="X189" s="36">
        <f>SUMIFS(рўйхат!W:W,рўйхат!$CX:$CX,$B$206,рўйхат!$D:$D,$C189)</f>
        <v/>
      </c>
      <c r="Y189" s="35">
        <f>SUMIFS(рўйхат!X:X,рўйхат!$CX:$CX,$B$206,рўйхат!$D:$D,$C189)</f>
        <v/>
      </c>
      <c r="Z189" s="36">
        <f>SUMIFS(рўйхат!Y:Y,рўйхат!$CX:$CX,$B$206,рўйхат!$D:$D,$C189)</f>
        <v/>
      </c>
      <c r="AA189" s="35">
        <f>SUMIFS(рўйхат!Z:Z,рўйхат!$CX:$CX,$B$206,рўйхат!$D:$D,$C189)</f>
        <v/>
      </c>
      <c r="AB189" s="36">
        <f>SUMIFS(рўйхат!AA:AA,рўйхат!$CX:$CX,$B$206,рўйхат!$D:$D,$C189)</f>
        <v/>
      </c>
      <c r="AC189" s="35">
        <f>SUMIFS(рўйхат!AB:AB,рўйхат!$CX:$CX,$B$206,рўйхат!$D:$D,$C189)</f>
        <v/>
      </c>
      <c r="AD189" s="36">
        <f>SUMIFS(рўйхат!AC:AC,рўйхат!$CX:$CX,$B$206,рўйхат!$D:$D,$C189)</f>
        <v/>
      </c>
      <c r="AE189" s="35">
        <f>SUMIFS(рўйхат!AD:AD,рўйхат!$CX:$CX,$B$206,рўйхат!$D:$D,$C189)</f>
        <v/>
      </c>
      <c r="AF189" s="36">
        <f>SUMIFS(рўйхат!AE:AE,рўйхат!$CX:$CX,$B$206,рўйхат!$D:$D,$C189)</f>
        <v/>
      </c>
      <c r="AG189" s="35">
        <f>SUMIFS(рўйхат!AH:AH,рўйхат!$CX:$CX,$B$206,рўйхат!$D:$D,$C189)</f>
        <v/>
      </c>
      <c r="AH189" s="36">
        <f>SUMIFS(рўйхат!AI:AI,рўйхат!$CX:$CX,$B$206,рўйхат!$D:$D,$C189)</f>
        <v/>
      </c>
      <c r="AI189" s="35">
        <f>SUMIFS(рўйхат!AJ:AJ,рўйхат!$CX:$CX,$B$206,рўйхат!$D:$D,$C189)</f>
        <v/>
      </c>
      <c r="AJ189" s="36">
        <f>SUMIFS(рўйхат!AK:AK,рўйхат!$CX:$CX,$B$206,рўйхат!$D:$D,$C189)</f>
        <v/>
      </c>
      <c r="AK189" s="35">
        <f>SUMIFS(рўйхат!AL:AL,рўйхат!$CX:$CX,$B$206,рўйхат!$D:$D,$C189)</f>
        <v/>
      </c>
      <c r="AL189" s="36">
        <f>SUMIFS(рўйхат!AM:AM,рўйхат!$CX:$CX,$B$206,рўйхат!$D:$D,$C189)</f>
        <v/>
      </c>
      <c r="AM189" s="77">
        <f>IFERROR(Q189/E189,0)</f>
        <v/>
      </c>
      <c r="AN189" s="77">
        <f>IFERROR(R189/F189,0)</f>
        <v/>
      </c>
      <c r="AO189" s="35">
        <f>SUMIFS(рўйхат!AX:AX,рўйхат!$CX:$CX,$B$206,рўйхат!$D:$D,$C189)</f>
        <v/>
      </c>
      <c r="AP189" s="36">
        <f>SUMIFS(рўйхат!AY:AY,рўйхат!$CX:$CX,$B$206,рўйхат!$D:$D,$C189)</f>
        <v/>
      </c>
      <c r="AQ189" s="35">
        <f>SUMIFS(рўйхат!AZ:AZ,рўйхат!$CX:$CX,$B$206,рўйхат!$D:$D,$C189)</f>
        <v/>
      </c>
      <c r="AR189" s="36">
        <f>SUMIFS(рўйхат!BA:BA,рўйхат!$CX:$CX,$B$206,рўйхат!$D:$D,$C189)</f>
        <v/>
      </c>
      <c r="AS189" s="35">
        <f>SUMIFS(рўйхат!BB:BB,рўйхат!$CX:$CX,$B$206,рўйхат!$D:$D,$C189)</f>
        <v/>
      </c>
      <c r="AT189" s="36">
        <f>SUMIFS(рўйхат!BC:BC,рўйхат!$CX:$CX,$B$206,рўйхат!$D:$D,$C189)</f>
        <v/>
      </c>
      <c r="AU189" s="35">
        <f>SUMIFS(рўйхат!BD:BD,рўйхат!$CX:$CX,$B$206,рўйхат!$D:$D,$C189)</f>
        <v/>
      </c>
      <c r="AV189" s="36">
        <f>SUMIFS(рўйхат!BE:BE,рўйхат!$CX:$CX,$B$206,рўйхат!$D:$D,$C189)</f>
        <v/>
      </c>
      <c r="AW189" s="35">
        <f>SUMIFS(рўйхат!BF:BF,рўйхат!$CX:$CX,$B$206,рўйхат!$D:$D,$C189)</f>
        <v/>
      </c>
      <c r="AX189" s="36">
        <f>SUMIFS(рўйхат!BG:BG,рўйхат!$CX:$CX,$B$206,рўйхат!$D:$D,$C189)</f>
        <v/>
      </c>
      <c r="AY189" s="35">
        <f>SUMIFS(рўйхат!BH:BH,рўйхат!$CX:$CX,$B$206,рўйхат!$D:$D,$C189)</f>
        <v/>
      </c>
      <c r="AZ189" s="36">
        <f>SUMIFS(рўйхат!BI:BI,рўйхат!$CX:$CX,$B$206,рўйхат!$D:$D,$C189)</f>
        <v/>
      </c>
      <c r="BA189" s="35">
        <f>SUMIFS(рўйхат!BJ:BJ,рўйхат!$CX:$CX,$B$206,рўйхат!$D:$D,$C189)</f>
        <v/>
      </c>
      <c r="BB189" s="36">
        <f>SUMIFS(рўйхат!BK:BK,рўйхат!$CX:$CX,$B$206,рўйхат!$D:$D,$C189)</f>
        <v/>
      </c>
      <c r="BC189" s="77">
        <f>IFERROR(AO189/E189,0)</f>
        <v/>
      </c>
      <c r="BD189" s="77">
        <f>IFERROR(AP189/F189,0)</f>
        <v/>
      </c>
      <c r="BE189" s="35">
        <f>SUMIFS(рўйхат!BL:BL,рўйхат!$CX:$CX,$B$206,рўйхат!$D:$D,$C189)</f>
        <v/>
      </c>
      <c r="BF189" s="36">
        <f>SUMIFS(рўйхат!BM:BM,рўйхат!$CX:$CX,$B$206,рўйхат!$D:$D,$C189)</f>
        <v/>
      </c>
      <c r="BG189" s="35">
        <f>SUMIFS(рўйхат!BN:BN,рўйхат!$CX:$CX,$B$206,рўйхат!$D:$D,$C189)</f>
        <v/>
      </c>
      <c r="BH189" s="36">
        <f>SUMIFS(рўйхат!BO:BO,рўйхат!$CX:$CX,$B$206,рўйхат!$D:$D,$C189)</f>
        <v/>
      </c>
      <c r="BI189" s="35">
        <f>SUMIFS(рўйхат!BP:BP,рўйхат!$CX:$CX,$B$206,рўйхат!$D:$D,$C189)</f>
        <v/>
      </c>
      <c r="BJ189" s="36">
        <f>SUMIFS(рўйхат!BQ:BQ,рўйхат!$CX:$CX,$B$206,рўйхат!$D:$D,$C189)</f>
        <v/>
      </c>
      <c r="BK189" s="35">
        <f>SUMIFS(рўйхат!BR:BR,рўйхат!$CX:$CX,$B$206,рўйхат!$D:$D,$C189)</f>
        <v/>
      </c>
      <c r="BL189" s="36">
        <f>SUMIFS(рўйхат!BS:BS,рўйхат!$CX:$CX,$B$206,рўйхат!$D:$D,$C189)</f>
        <v/>
      </c>
      <c r="BM189" s="35">
        <f>SUMIFS(рўйхат!BT:BT,рўйхат!$CX:$CX,$B$206,рўйхат!$D:$D,$C189)</f>
        <v/>
      </c>
      <c r="BN189" s="36">
        <f>SUMIFS(рўйхат!BU:BU,рўйхат!$CX:$CX,$B$206,рўйхат!$D:$D,$C189)</f>
        <v/>
      </c>
      <c r="BO189" s="35">
        <f>SUMIFS(рўйхат!BX:BX,рўйхат!$CX:$CX,$B$206,рўйхат!$D:$D,$C189)</f>
        <v/>
      </c>
      <c r="BP189" s="36">
        <f>SUMIFS(рўйхат!BY:BY,рўйхат!$CX:$CX,$B$206,рўйхат!$D:$D,$C189)</f>
        <v/>
      </c>
      <c r="BQ189" s="35">
        <f>SUMIFS(рўйхат!BZ:BZ,рўйхат!$CX:$CX,$B$206,рўйхат!$D:$D,$C189)</f>
        <v/>
      </c>
      <c r="BR189" s="36">
        <f>SUMIFS(рўйхат!CA:CA,рўйхат!$CX:$CX,$B$206,рўйхат!$D:$D,$C189)</f>
        <v/>
      </c>
      <c r="BS189" s="35">
        <f>SUMIFS(рўйхат!CB:CB,рўйхат!$CX:$CX,$B$206,рўйхат!$D:$D,$C189)</f>
        <v/>
      </c>
      <c r="BT189" s="36">
        <f>SUMIFS(рўйхат!CC:CC,рўйхат!$CX:$CX,$B$206,рўйхат!$D:$D,$C189)</f>
        <v/>
      </c>
      <c r="BU189" s="35">
        <f>SUMIFS(рўйхат!CD:CD,рўйхат!$CX:$CX,$B$206,рўйхат!$D:$D,$C189)</f>
        <v/>
      </c>
      <c r="BV189" s="36">
        <f>SUMIFS(рўйхат!CE:CE,рўйхат!$CX:$CX,$B$206,рўйхат!$D:$D,$C189)</f>
        <v/>
      </c>
      <c r="BW189" s="35">
        <f>SUMIFS(рўйхат!CH:CH,рўйхат!$CX:$CX,$B$206,рўйхат!$D:$D,$C189)</f>
        <v/>
      </c>
      <c r="BX189" s="36">
        <f>SUMIFS(рўйхат!CI:CI,рўйхат!$CX:$CX,$B$206,рўйхат!$D:$D,$C189)</f>
        <v/>
      </c>
      <c r="BY189" s="35">
        <f>SUMIFS(рўйхат!CJ:CJ,рўйхат!$CX:$CX,$B$206,рўйхат!$D:$D,$C189)</f>
        <v/>
      </c>
      <c r="BZ189" s="36">
        <f>SUMIFS(рўйхат!CK:CK,рўйхат!$CX:$CX,$B$206,рўйхат!$D:$D,$C189)</f>
        <v/>
      </c>
      <c r="CA189" s="35">
        <f>SUMIFS(рўйхат!CL:CL,рўйхат!$CX:$CX,$B$206,рўйхат!$D:$D,$C189)</f>
        <v/>
      </c>
      <c r="CB189" s="36">
        <f>SUMIFS(рўйхат!CM:CM,рўйхат!$CX:$CX,$B$206,рўйхат!$D:$D,$C189)</f>
        <v/>
      </c>
      <c r="CC189" s="35">
        <f>SUMIFS(рўйхат!CN:CN,рўйхат!$CX:$CX,$B$206,рўйхат!$D:$D,$C189)</f>
        <v/>
      </c>
      <c r="CD189" s="36">
        <f>SUMIFS(рўйхат!CO:CO,рўйхат!$CX:$CX,$B$206,рўйхат!$D:$D,$C189)</f>
        <v/>
      </c>
      <c r="CE189" s="77">
        <f>IFERROR(BE189/(Q189+BE189),0)</f>
        <v/>
      </c>
      <c r="CF189" s="78">
        <f>IFERROR(BF189/(R189+BF189),0)</f>
        <v/>
      </c>
    </row>
    <row r="190" hidden="1" outlineLevel="1" ht="30" customFormat="1" customHeight="1" s="8">
      <c r="A190" s="39" t="n"/>
      <c r="B190" s="50" t="n">
        <v>50</v>
      </c>
      <c r="C190" s="131" t="inlineStr">
        <is>
          <t>ундириш имкони мавжуд бўлган муаммолик кредитлар таҳлили (жисмоний шахс)</t>
        </is>
      </c>
      <c r="D190" s="51" t="n"/>
      <c r="E190" s="35">
        <f>SUMIFS(рўйхат!F:F,рўйхат!$CX:$CX,$B$206,рўйхат!$D:$D,$C190)</f>
        <v/>
      </c>
      <c r="F190" s="36">
        <f>SUMIFS(рўйхат!G:G,рўйхат!$CX:$CX,$B$206,рўйхат!$D:$D,$C190)</f>
        <v/>
      </c>
      <c r="G190" s="35">
        <f>SUMIFS(рўйхат!H:H,рўйхат!$CX:$CX,$B$206,рўйхат!$D:$D,$C190)</f>
        <v/>
      </c>
      <c r="H190" s="36">
        <f>SUMIFS(рўйхат!I:I,рўйхат!$CX:$CX,$B$206,рўйхат!$D:$D,$C190)</f>
        <v/>
      </c>
      <c r="I190" s="35">
        <f>SUMIFS(рўйхат!J:J,рўйхат!$CX:$CX,$B$206,рўйхат!$D:$D,$C190)</f>
        <v/>
      </c>
      <c r="J190" s="36">
        <f>SUMIFS(рўйхат!K:K,рўйхат!$CX:$CX,$B$206,рўйхат!$D:$D,$C190)</f>
        <v/>
      </c>
      <c r="K190" s="35">
        <f>SUMIFS(рўйхат!L:L,рўйхат!$CX:$CX,$B$206,рўйхат!$D:$D,$C190)</f>
        <v/>
      </c>
      <c r="L190" s="36">
        <f>SUMIFS(рўйхат!M:M,рўйхат!$CX:$CX,$B$206,рўйхат!$D:$D,$C190)</f>
        <v/>
      </c>
      <c r="M190" s="35">
        <f>SUMIFS(рўйхат!N:N,рўйхат!$CX:$CX,$B$206,рўйхат!$D:$D,$C190)</f>
        <v/>
      </c>
      <c r="N190" s="36">
        <f>SUMIFS(рўйхат!O:O,рўйхат!$CX:$CX,$B$206,рўйхат!$D:$D,$C190)</f>
        <v/>
      </c>
      <c r="O190" s="34">
        <f>IFERROR(M190/E190,0)</f>
        <v/>
      </c>
      <c r="P190" s="34">
        <f>IFERROR(N190/F190,0)</f>
        <v/>
      </c>
      <c r="Q190" s="35">
        <f>SUMIFS(рўйхат!P:P,рўйхат!$CX:$CX,$B$206,рўйхат!$D:$D,$C190)</f>
        <v/>
      </c>
      <c r="R190" s="36">
        <f>SUMIFS(рўйхат!Q:Q,рўйхат!$CX:$CX,$B$206,рўйхат!$D:$D,$C190)</f>
        <v/>
      </c>
      <c r="S190" s="35">
        <f>SUMIFS(рўйхат!R:R,рўйхат!$CX:$CX,$B$206,рўйхат!$D:$D,$C190)</f>
        <v/>
      </c>
      <c r="T190" s="36">
        <f>SUMIFS(рўйхат!S:S,рўйхат!$CX:$CX,$B$206,рўйхат!$D:$D,$C190)</f>
        <v/>
      </c>
      <c r="U190" s="35">
        <f>SUMIFS(рўйхат!T:T,рўйхат!$CX:$CX,$B$206,рўйхат!$D:$D,$C190)</f>
        <v/>
      </c>
      <c r="V190" s="36">
        <f>SUMIFS(рўйхат!U:U,рўйхат!$CX:$CX,$B$206,рўйхат!$D:$D,$C190)</f>
        <v/>
      </c>
      <c r="W190" s="35">
        <f>SUMIFS(рўйхат!V:V,рўйхат!$CX:$CX,$B$206,рўйхат!$D:$D,$C190)</f>
        <v/>
      </c>
      <c r="X190" s="36">
        <f>SUMIFS(рўйхат!W:W,рўйхат!$CX:$CX,$B$206,рўйхат!$D:$D,$C190)</f>
        <v/>
      </c>
      <c r="Y190" s="35">
        <f>SUMIFS(рўйхат!X:X,рўйхат!$CX:$CX,$B$206,рўйхат!$D:$D,$C190)</f>
        <v/>
      </c>
      <c r="Z190" s="36">
        <f>SUMIFS(рўйхат!Y:Y,рўйхат!$CX:$CX,$B$206,рўйхат!$D:$D,$C190)</f>
        <v/>
      </c>
      <c r="AA190" s="35">
        <f>SUMIFS(рўйхат!Z:Z,рўйхат!$CX:$CX,$B$206,рўйхат!$D:$D,$C190)</f>
        <v/>
      </c>
      <c r="AB190" s="36">
        <f>SUMIFS(рўйхат!AA:AA,рўйхат!$CX:$CX,$B$206,рўйхат!$D:$D,$C190)</f>
        <v/>
      </c>
      <c r="AC190" s="35">
        <f>SUMIFS(рўйхат!AB:AB,рўйхат!$CX:$CX,$B$206,рўйхат!$D:$D,$C190)</f>
        <v/>
      </c>
      <c r="AD190" s="36">
        <f>SUMIFS(рўйхат!AC:AC,рўйхат!$CX:$CX,$B$206,рўйхат!$D:$D,$C190)</f>
        <v/>
      </c>
      <c r="AE190" s="35">
        <f>SUMIFS(рўйхат!AD:AD,рўйхат!$CX:$CX,$B$206,рўйхат!$D:$D,$C190)</f>
        <v/>
      </c>
      <c r="AF190" s="36">
        <f>SUMIFS(рўйхат!AE:AE,рўйхат!$CX:$CX,$B$206,рўйхат!$D:$D,$C190)</f>
        <v/>
      </c>
      <c r="AG190" s="35">
        <f>SUMIFS(рўйхат!AH:AH,рўйхат!$CX:$CX,$B$206,рўйхат!$D:$D,$C190)</f>
        <v/>
      </c>
      <c r="AH190" s="36">
        <f>SUMIFS(рўйхат!AI:AI,рўйхат!$CX:$CX,$B$206,рўйхат!$D:$D,$C190)</f>
        <v/>
      </c>
      <c r="AI190" s="35">
        <f>SUMIFS(рўйхат!AJ:AJ,рўйхат!$CX:$CX,$B$206,рўйхат!$D:$D,$C190)</f>
        <v/>
      </c>
      <c r="AJ190" s="36">
        <f>SUMIFS(рўйхат!AK:AK,рўйхат!$CX:$CX,$B$206,рўйхат!$D:$D,$C190)</f>
        <v/>
      </c>
      <c r="AK190" s="35">
        <f>SUMIFS(рўйхат!AL:AL,рўйхат!$CX:$CX,$B$206,рўйхат!$D:$D,$C190)</f>
        <v/>
      </c>
      <c r="AL190" s="36">
        <f>SUMIFS(рўйхат!AM:AM,рўйхат!$CX:$CX,$B$206,рўйхат!$D:$D,$C190)</f>
        <v/>
      </c>
      <c r="AM190" s="77">
        <f>IFERROR(Q190/E190,0)</f>
        <v/>
      </c>
      <c r="AN190" s="77">
        <f>IFERROR(R190/F190,0)</f>
        <v/>
      </c>
      <c r="AO190" s="35">
        <f>SUMIFS(рўйхат!AX:AX,рўйхат!$CX:$CX,$B$206,рўйхат!$D:$D,$C190)</f>
        <v/>
      </c>
      <c r="AP190" s="36">
        <f>SUMIFS(рўйхат!AY:AY,рўйхат!$CX:$CX,$B$206,рўйхат!$D:$D,$C190)</f>
        <v/>
      </c>
      <c r="AQ190" s="35">
        <f>SUMIFS(рўйхат!AZ:AZ,рўйхат!$CX:$CX,$B$206,рўйхат!$D:$D,$C190)</f>
        <v/>
      </c>
      <c r="AR190" s="36">
        <f>SUMIFS(рўйхат!BA:BA,рўйхат!$CX:$CX,$B$206,рўйхат!$D:$D,$C190)</f>
        <v/>
      </c>
      <c r="AS190" s="35">
        <f>SUMIFS(рўйхат!BB:BB,рўйхат!$CX:$CX,$B$206,рўйхат!$D:$D,$C190)</f>
        <v/>
      </c>
      <c r="AT190" s="36">
        <f>SUMIFS(рўйхат!BC:BC,рўйхат!$CX:$CX,$B$206,рўйхат!$D:$D,$C190)</f>
        <v/>
      </c>
      <c r="AU190" s="35">
        <f>SUMIFS(рўйхат!BD:BD,рўйхат!$CX:$CX,$B$206,рўйхат!$D:$D,$C190)</f>
        <v/>
      </c>
      <c r="AV190" s="36">
        <f>SUMIFS(рўйхат!BE:BE,рўйхат!$CX:$CX,$B$206,рўйхат!$D:$D,$C190)</f>
        <v/>
      </c>
      <c r="AW190" s="35">
        <f>SUMIFS(рўйхат!BF:BF,рўйхат!$CX:$CX,$B$206,рўйхат!$D:$D,$C190)</f>
        <v/>
      </c>
      <c r="AX190" s="36">
        <f>SUMIFS(рўйхат!BG:BG,рўйхат!$CX:$CX,$B$206,рўйхат!$D:$D,$C190)</f>
        <v/>
      </c>
      <c r="AY190" s="35">
        <f>SUMIFS(рўйхат!BH:BH,рўйхат!$CX:$CX,$B$206,рўйхат!$D:$D,$C190)</f>
        <v/>
      </c>
      <c r="AZ190" s="36">
        <f>SUMIFS(рўйхат!BI:BI,рўйхат!$CX:$CX,$B$206,рўйхат!$D:$D,$C190)</f>
        <v/>
      </c>
      <c r="BA190" s="35">
        <f>SUMIFS(рўйхат!BJ:BJ,рўйхат!$CX:$CX,$B$206,рўйхат!$D:$D,$C190)</f>
        <v/>
      </c>
      <c r="BB190" s="36">
        <f>SUMIFS(рўйхат!BK:BK,рўйхат!$CX:$CX,$B$206,рўйхат!$D:$D,$C190)</f>
        <v/>
      </c>
      <c r="BC190" s="77">
        <f>IFERROR(AO190/E190,0)</f>
        <v/>
      </c>
      <c r="BD190" s="77">
        <f>IFERROR(AP190/F190,0)</f>
        <v/>
      </c>
      <c r="BE190" s="35">
        <f>SUMIFS(рўйхат!BL:BL,рўйхат!$CX:$CX,$B$206,рўйхат!$D:$D,$C190)</f>
        <v/>
      </c>
      <c r="BF190" s="36">
        <f>SUMIFS(рўйхат!BM:BM,рўйхат!$CX:$CX,$B$206,рўйхат!$D:$D,$C190)</f>
        <v/>
      </c>
      <c r="BG190" s="35">
        <f>SUMIFS(рўйхат!BN:BN,рўйхат!$CX:$CX,$B$206,рўйхат!$D:$D,$C190)</f>
        <v/>
      </c>
      <c r="BH190" s="36">
        <f>SUMIFS(рўйхат!BO:BO,рўйхат!$CX:$CX,$B$206,рўйхат!$D:$D,$C190)</f>
        <v/>
      </c>
      <c r="BI190" s="35">
        <f>SUMIFS(рўйхат!BP:BP,рўйхат!$CX:$CX,$B$206,рўйхат!$D:$D,$C190)</f>
        <v/>
      </c>
      <c r="BJ190" s="36">
        <f>SUMIFS(рўйхат!BQ:BQ,рўйхат!$CX:$CX,$B$206,рўйхат!$D:$D,$C190)</f>
        <v/>
      </c>
      <c r="BK190" s="35">
        <f>SUMIFS(рўйхат!BR:BR,рўйхат!$CX:$CX,$B$206,рўйхат!$D:$D,$C190)</f>
        <v/>
      </c>
      <c r="BL190" s="36">
        <f>SUMIFS(рўйхат!BS:BS,рўйхат!$CX:$CX,$B$206,рўйхат!$D:$D,$C190)</f>
        <v/>
      </c>
      <c r="BM190" s="35">
        <f>SUMIFS(рўйхат!BT:BT,рўйхат!$CX:$CX,$B$206,рўйхат!$D:$D,$C190)</f>
        <v/>
      </c>
      <c r="BN190" s="36">
        <f>SUMIFS(рўйхат!BU:BU,рўйхат!$CX:$CX,$B$206,рўйхат!$D:$D,$C190)</f>
        <v/>
      </c>
      <c r="BO190" s="35">
        <f>SUMIFS(рўйхат!BX:BX,рўйхат!$CX:$CX,$B$206,рўйхат!$D:$D,$C190)</f>
        <v/>
      </c>
      <c r="BP190" s="36">
        <f>SUMIFS(рўйхат!BY:BY,рўйхат!$CX:$CX,$B$206,рўйхат!$D:$D,$C190)</f>
        <v/>
      </c>
      <c r="BQ190" s="35">
        <f>SUMIFS(рўйхат!BZ:BZ,рўйхат!$CX:$CX,$B$206,рўйхат!$D:$D,$C190)</f>
        <v/>
      </c>
      <c r="BR190" s="36">
        <f>SUMIFS(рўйхат!CA:CA,рўйхат!$CX:$CX,$B$206,рўйхат!$D:$D,$C190)</f>
        <v/>
      </c>
      <c r="BS190" s="35">
        <f>SUMIFS(рўйхат!CB:CB,рўйхат!$CX:$CX,$B$206,рўйхат!$D:$D,$C190)</f>
        <v/>
      </c>
      <c r="BT190" s="36">
        <f>SUMIFS(рўйхат!CC:CC,рўйхат!$CX:$CX,$B$206,рўйхат!$D:$D,$C190)</f>
        <v/>
      </c>
      <c r="BU190" s="35">
        <f>SUMIFS(рўйхат!CD:CD,рўйхат!$CX:$CX,$B$206,рўйхат!$D:$D,$C190)</f>
        <v/>
      </c>
      <c r="BV190" s="36">
        <f>SUMIFS(рўйхат!CE:CE,рўйхат!$CX:$CX,$B$206,рўйхат!$D:$D,$C190)</f>
        <v/>
      </c>
      <c r="BW190" s="35">
        <f>SUMIFS(рўйхат!CH:CH,рўйхат!$CX:$CX,$B$206,рўйхат!$D:$D,$C190)</f>
        <v/>
      </c>
      <c r="BX190" s="36">
        <f>SUMIFS(рўйхат!CI:CI,рўйхат!$CX:$CX,$B$206,рўйхат!$D:$D,$C190)</f>
        <v/>
      </c>
      <c r="BY190" s="35">
        <f>SUMIFS(рўйхат!CJ:CJ,рўйхат!$CX:$CX,$B$206,рўйхат!$D:$D,$C190)</f>
        <v/>
      </c>
      <c r="BZ190" s="36">
        <f>SUMIFS(рўйхат!CK:CK,рўйхат!$CX:$CX,$B$206,рўйхат!$D:$D,$C190)</f>
        <v/>
      </c>
      <c r="CA190" s="35">
        <f>SUMIFS(рўйхат!CL:CL,рўйхат!$CX:$CX,$B$206,рўйхат!$D:$D,$C190)</f>
        <v/>
      </c>
      <c r="CB190" s="36">
        <f>SUMIFS(рўйхат!CM:CM,рўйхат!$CX:$CX,$B$206,рўйхат!$D:$D,$C190)</f>
        <v/>
      </c>
      <c r="CC190" s="35">
        <f>SUMIFS(рўйхат!CN:CN,рўйхат!$CX:$CX,$B$206,рўйхат!$D:$D,$C190)</f>
        <v/>
      </c>
      <c r="CD190" s="36">
        <f>SUMIFS(рўйхат!CO:CO,рўйхат!$CX:$CX,$B$206,рўйхат!$D:$D,$C190)</f>
        <v/>
      </c>
      <c r="CE190" s="77">
        <f>IFERROR(BE190/(Q190+BE190),0)</f>
        <v/>
      </c>
      <c r="CF190" s="78">
        <f>IFERROR(BF190/(R190+BF190),0)</f>
        <v/>
      </c>
    </row>
    <row r="191" hidden="1" outlineLevel="1" ht="30" customFormat="1" customHeight="1" s="8">
      <c r="A191" s="39" t="n"/>
      <c r="B191" s="50" t="n">
        <v>51</v>
      </c>
      <c r="C191" s="131" t="inlineStr">
        <is>
          <t>ундириш имкони мавжуд бўлган муаммолик кредитлар таҳлили (забаланс жисмоний шахс)</t>
        </is>
      </c>
      <c r="D191" s="51" t="n"/>
      <c r="E191" s="35">
        <f>SUMIFS(рўйхат!F:F,рўйхат!$CX:$CX,$B$206,рўйхат!$D:$D,$C191)</f>
        <v/>
      </c>
      <c r="F191" s="36">
        <f>SUMIFS(рўйхат!G:G,рўйхат!$CX:$CX,$B$206,рўйхат!$D:$D,$C191)</f>
        <v/>
      </c>
      <c r="G191" s="35">
        <f>SUMIFS(рўйхат!H:H,рўйхат!$CX:$CX,$B$206,рўйхат!$D:$D,$C191)</f>
        <v/>
      </c>
      <c r="H191" s="36">
        <f>SUMIFS(рўйхат!I:I,рўйхат!$CX:$CX,$B$206,рўйхат!$D:$D,$C191)</f>
        <v/>
      </c>
      <c r="I191" s="35">
        <f>SUMIFS(рўйхат!J:J,рўйхат!$CX:$CX,$B$206,рўйхат!$D:$D,$C191)</f>
        <v/>
      </c>
      <c r="J191" s="36">
        <f>SUMIFS(рўйхат!K:K,рўйхат!$CX:$CX,$B$206,рўйхат!$D:$D,$C191)</f>
        <v/>
      </c>
      <c r="K191" s="35">
        <f>SUMIFS(рўйхат!L:L,рўйхат!$CX:$CX,$B$206,рўйхат!$D:$D,$C191)</f>
        <v/>
      </c>
      <c r="L191" s="36">
        <f>SUMIFS(рўйхат!M:M,рўйхат!$CX:$CX,$B$206,рўйхат!$D:$D,$C191)</f>
        <v/>
      </c>
      <c r="M191" s="35">
        <f>SUMIFS(рўйхат!N:N,рўйхат!$CX:$CX,$B$206,рўйхат!$D:$D,$C191)</f>
        <v/>
      </c>
      <c r="N191" s="36">
        <f>SUMIFS(рўйхат!O:O,рўйхат!$CX:$CX,$B$206,рўйхат!$D:$D,$C191)</f>
        <v/>
      </c>
      <c r="O191" s="34">
        <f>IFERROR(M191/E191,0)</f>
        <v/>
      </c>
      <c r="P191" s="34">
        <f>IFERROR(N191/F191,0)</f>
        <v/>
      </c>
      <c r="Q191" s="35">
        <f>SUMIFS(рўйхат!P:P,рўйхат!$CX:$CX,$B$206,рўйхат!$D:$D,$C191)</f>
        <v/>
      </c>
      <c r="R191" s="36">
        <f>SUMIFS(рўйхат!Q:Q,рўйхат!$CX:$CX,$B$206,рўйхат!$D:$D,$C191)</f>
        <v/>
      </c>
      <c r="S191" s="35">
        <f>SUMIFS(рўйхат!R:R,рўйхат!$CX:$CX,$B$206,рўйхат!$D:$D,$C191)</f>
        <v/>
      </c>
      <c r="T191" s="36">
        <f>SUMIFS(рўйхат!S:S,рўйхат!$CX:$CX,$B$206,рўйхат!$D:$D,$C191)</f>
        <v/>
      </c>
      <c r="U191" s="35">
        <f>SUMIFS(рўйхат!T:T,рўйхат!$CX:$CX,$B$206,рўйхат!$D:$D,$C191)</f>
        <v/>
      </c>
      <c r="V191" s="36">
        <f>SUMIFS(рўйхат!U:U,рўйхат!$CX:$CX,$B$206,рўйхат!$D:$D,$C191)</f>
        <v/>
      </c>
      <c r="W191" s="35">
        <f>SUMIFS(рўйхат!V:V,рўйхат!$CX:$CX,$B$206,рўйхат!$D:$D,$C191)</f>
        <v/>
      </c>
      <c r="X191" s="36">
        <f>SUMIFS(рўйхат!W:W,рўйхат!$CX:$CX,$B$206,рўйхат!$D:$D,$C191)</f>
        <v/>
      </c>
      <c r="Y191" s="35">
        <f>SUMIFS(рўйхат!X:X,рўйхат!$CX:$CX,$B$206,рўйхат!$D:$D,$C191)</f>
        <v/>
      </c>
      <c r="Z191" s="36">
        <f>SUMIFS(рўйхат!Y:Y,рўйхат!$CX:$CX,$B$206,рўйхат!$D:$D,$C191)</f>
        <v/>
      </c>
      <c r="AA191" s="35">
        <f>SUMIFS(рўйхат!Z:Z,рўйхат!$CX:$CX,$B$206,рўйхат!$D:$D,$C191)</f>
        <v/>
      </c>
      <c r="AB191" s="36">
        <f>SUMIFS(рўйхат!AA:AA,рўйхат!$CX:$CX,$B$206,рўйхат!$D:$D,$C191)</f>
        <v/>
      </c>
      <c r="AC191" s="35">
        <f>SUMIFS(рўйхат!AB:AB,рўйхат!$CX:$CX,$B$206,рўйхат!$D:$D,$C191)</f>
        <v/>
      </c>
      <c r="AD191" s="36">
        <f>SUMIFS(рўйхат!AC:AC,рўйхат!$CX:$CX,$B$206,рўйхат!$D:$D,$C191)</f>
        <v/>
      </c>
      <c r="AE191" s="35">
        <f>SUMIFS(рўйхат!AD:AD,рўйхат!$CX:$CX,$B$206,рўйхат!$D:$D,$C191)</f>
        <v/>
      </c>
      <c r="AF191" s="36">
        <f>SUMIFS(рўйхат!AE:AE,рўйхат!$CX:$CX,$B$206,рўйхат!$D:$D,$C191)</f>
        <v/>
      </c>
      <c r="AG191" s="35">
        <f>SUMIFS(рўйхат!AH:AH,рўйхат!$CX:$CX,$B$206,рўйхат!$D:$D,$C191)</f>
        <v/>
      </c>
      <c r="AH191" s="36">
        <f>SUMIFS(рўйхат!AI:AI,рўйхат!$CX:$CX,$B$206,рўйхат!$D:$D,$C191)</f>
        <v/>
      </c>
      <c r="AI191" s="35">
        <f>SUMIFS(рўйхат!AJ:AJ,рўйхат!$CX:$CX,$B$206,рўйхат!$D:$D,$C191)</f>
        <v/>
      </c>
      <c r="AJ191" s="36">
        <f>SUMIFS(рўйхат!AK:AK,рўйхат!$CX:$CX,$B$206,рўйхат!$D:$D,$C191)</f>
        <v/>
      </c>
      <c r="AK191" s="35">
        <f>SUMIFS(рўйхат!AL:AL,рўйхат!$CX:$CX,$B$206,рўйхат!$D:$D,$C191)</f>
        <v/>
      </c>
      <c r="AL191" s="36">
        <f>SUMIFS(рўйхат!AM:AM,рўйхат!$CX:$CX,$B$206,рўйхат!$D:$D,$C191)</f>
        <v/>
      </c>
      <c r="AM191" s="77">
        <f>IFERROR(Q191/E191,0)</f>
        <v/>
      </c>
      <c r="AN191" s="77">
        <f>IFERROR(R191/F191,0)</f>
        <v/>
      </c>
      <c r="AO191" s="35">
        <f>SUMIFS(рўйхат!AX:AX,рўйхат!$CX:$CX,$B$206,рўйхат!$D:$D,$C191)</f>
        <v/>
      </c>
      <c r="AP191" s="36">
        <f>SUMIFS(рўйхат!AY:AY,рўйхат!$CX:$CX,$B$206,рўйхат!$D:$D,$C191)</f>
        <v/>
      </c>
      <c r="AQ191" s="35">
        <f>SUMIFS(рўйхат!AZ:AZ,рўйхат!$CX:$CX,$B$206,рўйхат!$D:$D,$C191)</f>
        <v/>
      </c>
      <c r="AR191" s="36">
        <f>SUMIFS(рўйхат!BA:BA,рўйхат!$CX:$CX,$B$206,рўйхат!$D:$D,$C191)</f>
        <v/>
      </c>
      <c r="AS191" s="35">
        <f>SUMIFS(рўйхат!BB:BB,рўйхат!$CX:$CX,$B$206,рўйхат!$D:$D,$C191)</f>
        <v/>
      </c>
      <c r="AT191" s="36">
        <f>SUMIFS(рўйхат!BC:BC,рўйхат!$CX:$CX,$B$206,рўйхат!$D:$D,$C191)</f>
        <v/>
      </c>
      <c r="AU191" s="35">
        <f>SUMIFS(рўйхат!BD:BD,рўйхат!$CX:$CX,$B$206,рўйхат!$D:$D,$C191)</f>
        <v/>
      </c>
      <c r="AV191" s="36">
        <f>SUMIFS(рўйхат!BE:BE,рўйхат!$CX:$CX,$B$206,рўйхат!$D:$D,$C191)</f>
        <v/>
      </c>
      <c r="AW191" s="35">
        <f>SUMIFS(рўйхат!BF:BF,рўйхат!$CX:$CX,$B$206,рўйхат!$D:$D,$C191)</f>
        <v/>
      </c>
      <c r="AX191" s="36">
        <f>SUMIFS(рўйхат!BG:BG,рўйхат!$CX:$CX,$B$206,рўйхат!$D:$D,$C191)</f>
        <v/>
      </c>
      <c r="AY191" s="35">
        <f>SUMIFS(рўйхат!BH:BH,рўйхат!$CX:$CX,$B$206,рўйхат!$D:$D,$C191)</f>
        <v/>
      </c>
      <c r="AZ191" s="36">
        <f>SUMIFS(рўйхат!BI:BI,рўйхат!$CX:$CX,$B$206,рўйхат!$D:$D,$C191)</f>
        <v/>
      </c>
      <c r="BA191" s="35">
        <f>SUMIFS(рўйхат!BJ:BJ,рўйхат!$CX:$CX,$B$206,рўйхат!$D:$D,$C191)</f>
        <v/>
      </c>
      <c r="BB191" s="36">
        <f>SUMIFS(рўйхат!BK:BK,рўйхат!$CX:$CX,$B$206,рўйхат!$D:$D,$C191)</f>
        <v/>
      </c>
      <c r="BC191" s="77">
        <f>IFERROR(AO191/E191,0)</f>
        <v/>
      </c>
      <c r="BD191" s="77">
        <f>IFERROR(AP191/F191,0)</f>
        <v/>
      </c>
      <c r="BE191" s="35">
        <f>SUMIFS(рўйхат!BL:BL,рўйхат!$CX:$CX,$B$206,рўйхат!$D:$D,$C191)</f>
        <v/>
      </c>
      <c r="BF191" s="36">
        <f>SUMIFS(рўйхат!BM:BM,рўйхат!$CX:$CX,$B$206,рўйхат!$D:$D,$C191)</f>
        <v/>
      </c>
      <c r="BG191" s="35">
        <f>SUMIFS(рўйхат!BN:BN,рўйхат!$CX:$CX,$B$206,рўйхат!$D:$D,$C191)</f>
        <v/>
      </c>
      <c r="BH191" s="36">
        <f>SUMIFS(рўйхат!BO:BO,рўйхат!$CX:$CX,$B$206,рўйхат!$D:$D,$C191)</f>
        <v/>
      </c>
      <c r="BI191" s="35">
        <f>SUMIFS(рўйхат!BP:BP,рўйхат!$CX:$CX,$B$206,рўйхат!$D:$D,$C191)</f>
        <v/>
      </c>
      <c r="BJ191" s="36">
        <f>SUMIFS(рўйхат!BQ:BQ,рўйхат!$CX:$CX,$B$206,рўйхат!$D:$D,$C191)</f>
        <v/>
      </c>
      <c r="BK191" s="35">
        <f>SUMIFS(рўйхат!BR:BR,рўйхат!$CX:$CX,$B$206,рўйхат!$D:$D,$C191)</f>
        <v/>
      </c>
      <c r="BL191" s="36">
        <f>SUMIFS(рўйхат!BS:BS,рўйхат!$CX:$CX,$B$206,рўйхат!$D:$D,$C191)</f>
        <v/>
      </c>
      <c r="BM191" s="35">
        <f>SUMIFS(рўйхат!BT:BT,рўйхат!$CX:$CX,$B$206,рўйхат!$D:$D,$C191)</f>
        <v/>
      </c>
      <c r="BN191" s="36">
        <f>SUMIFS(рўйхат!BU:BU,рўйхат!$CX:$CX,$B$206,рўйхат!$D:$D,$C191)</f>
        <v/>
      </c>
      <c r="BO191" s="35">
        <f>SUMIFS(рўйхат!BX:BX,рўйхат!$CX:$CX,$B$206,рўйхат!$D:$D,$C191)</f>
        <v/>
      </c>
      <c r="BP191" s="36">
        <f>SUMIFS(рўйхат!BY:BY,рўйхат!$CX:$CX,$B$206,рўйхат!$D:$D,$C191)</f>
        <v/>
      </c>
      <c r="BQ191" s="35">
        <f>SUMIFS(рўйхат!BZ:BZ,рўйхат!$CX:$CX,$B$206,рўйхат!$D:$D,$C191)</f>
        <v/>
      </c>
      <c r="BR191" s="36">
        <f>SUMIFS(рўйхат!CA:CA,рўйхат!$CX:$CX,$B$206,рўйхат!$D:$D,$C191)</f>
        <v/>
      </c>
      <c r="BS191" s="35">
        <f>SUMIFS(рўйхат!CB:CB,рўйхат!$CX:$CX,$B$206,рўйхат!$D:$D,$C191)</f>
        <v/>
      </c>
      <c r="BT191" s="36">
        <f>SUMIFS(рўйхат!CC:CC,рўйхат!$CX:$CX,$B$206,рўйхат!$D:$D,$C191)</f>
        <v/>
      </c>
      <c r="BU191" s="35">
        <f>SUMIFS(рўйхат!CD:CD,рўйхат!$CX:$CX,$B$206,рўйхат!$D:$D,$C191)</f>
        <v/>
      </c>
      <c r="BV191" s="36">
        <f>SUMIFS(рўйхат!CE:CE,рўйхат!$CX:$CX,$B$206,рўйхат!$D:$D,$C191)</f>
        <v/>
      </c>
      <c r="BW191" s="35">
        <f>SUMIFS(рўйхат!CH:CH,рўйхат!$CX:$CX,$B$206,рўйхат!$D:$D,$C191)</f>
        <v/>
      </c>
      <c r="BX191" s="36">
        <f>SUMIFS(рўйхат!CI:CI,рўйхат!$CX:$CX,$B$206,рўйхат!$D:$D,$C191)</f>
        <v/>
      </c>
      <c r="BY191" s="35">
        <f>SUMIFS(рўйхат!CJ:CJ,рўйхат!$CX:$CX,$B$206,рўйхат!$D:$D,$C191)</f>
        <v/>
      </c>
      <c r="BZ191" s="36">
        <f>SUMIFS(рўйхат!CK:CK,рўйхат!$CX:$CX,$B$206,рўйхат!$D:$D,$C191)</f>
        <v/>
      </c>
      <c r="CA191" s="35">
        <f>SUMIFS(рўйхат!CL:CL,рўйхат!$CX:$CX,$B$206,рўйхат!$D:$D,$C191)</f>
        <v/>
      </c>
      <c r="CB191" s="36">
        <f>SUMIFS(рўйхат!CM:CM,рўйхат!$CX:$CX,$B$206,рўйхат!$D:$D,$C191)</f>
        <v/>
      </c>
      <c r="CC191" s="35">
        <f>SUMIFS(рўйхат!CN:CN,рўйхат!$CX:$CX,$B$206,рўйхат!$D:$D,$C191)</f>
        <v/>
      </c>
      <c r="CD191" s="36">
        <f>SUMIFS(рўйхат!CO:CO,рўйхат!$CX:$CX,$B$206,рўйхат!$D:$D,$C191)</f>
        <v/>
      </c>
      <c r="CE191" s="77">
        <f>IFERROR(BE191/(Q191+BE191),0)</f>
        <v/>
      </c>
      <c r="CF191" s="78">
        <f>IFERROR(BF191/(R191+BF191),0)</f>
        <v/>
      </c>
    </row>
    <row r="192" hidden="1" outlineLevel="1" ht="30" customFormat="1" customHeight="1" s="8">
      <c r="A192" s="39" t="n"/>
      <c r="B192" s="50" t="n">
        <v>52</v>
      </c>
      <c r="C192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92" s="51" t="n"/>
      <c r="E192" s="35">
        <f>SUMIFS(рўйхат!F:F,рўйхат!$CX:$CX,$B$206,рўйхат!$D:$D,$C192)</f>
        <v/>
      </c>
      <c r="F192" s="36">
        <f>SUMIFS(рўйхат!G:G,рўйхат!$CX:$CX,$B$206,рўйхат!$D:$D,$C192)</f>
        <v/>
      </c>
      <c r="G192" s="35">
        <f>SUMIFS(рўйхат!H:H,рўйхат!$CX:$CX,$B$206,рўйхат!$D:$D,$C192)</f>
        <v/>
      </c>
      <c r="H192" s="36">
        <f>SUMIFS(рўйхат!I:I,рўйхат!$CX:$CX,$B$206,рўйхат!$D:$D,$C192)</f>
        <v/>
      </c>
      <c r="I192" s="35">
        <f>SUMIFS(рўйхат!J:J,рўйхат!$CX:$CX,$B$206,рўйхат!$D:$D,$C192)</f>
        <v/>
      </c>
      <c r="J192" s="36">
        <f>SUMIFS(рўйхат!K:K,рўйхат!$CX:$CX,$B$206,рўйхат!$D:$D,$C192)</f>
        <v/>
      </c>
      <c r="K192" s="35">
        <f>SUMIFS(рўйхат!L:L,рўйхат!$CX:$CX,$B$206,рўйхат!$D:$D,$C192)</f>
        <v/>
      </c>
      <c r="L192" s="36">
        <f>SUMIFS(рўйхат!M:M,рўйхат!$CX:$CX,$B$206,рўйхат!$D:$D,$C192)</f>
        <v/>
      </c>
      <c r="M192" s="35">
        <f>SUMIFS(рўйхат!N:N,рўйхат!$CX:$CX,$B$206,рўйхат!$D:$D,$C192)</f>
        <v/>
      </c>
      <c r="N192" s="36">
        <f>SUMIFS(рўйхат!O:O,рўйхат!$CX:$CX,$B$206,рўйхат!$D:$D,$C192)</f>
        <v/>
      </c>
      <c r="O192" s="34">
        <f>IFERROR(M192/E192,0)</f>
        <v/>
      </c>
      <c r="P192" s="34">
        <f>IFERROR(N192/F192,0)</f>
        <v/>
      </c>
      <c r="Q192" s="35">
        <f>SUMIFS(рўйхат!P:P,рўйхат!$CX:$CX,$B$206,рўйхат!$D:$D,$C192)</f>
        <v/>
      </c>
      <c r="R192" s="36">
        <f>SUMIFS(рўйхат!Q:Q,рўйхат!$CX:$CX,$B$206,рўйхат!$D:$D,$C192)</f>
        <v/>
      </c>
      <c r="S192" s="35">
        <f>SUMIFS(рўйхат!R:R,рўйхат!$CX:$CX,$B$206,рўйхат!$D:$D,$C192)</f>
        <v/>
      </c>
      <c r="T192" s="36">
        <f>SUMIFS(рўйхат!S:S,рўйхат!$CX:$CX,$B$206,рўйхат!$D:$D,$C192)</f>
        <v/>
      </c>
      <c r="U192" s="35">
        <f>SUMIFS(рўйхат!T:T,рўйхат!$CX:$CX,$B$206,рўйхат!$D:$D,$C192)</f>
        <v/>
      </c>
      <c r="V192" s="36">
        <f>SUMIFS(рўйхат!U:U,рўйхат!$CX:$CX,$B$206,рўйхат!$D:$D,$C192)</f>
        <v/>
      </c>
      <c r="W192" s="35">
        <f>SUMIFS(рўйхат!V:V,рўйхат!$CX:$CX,$B$206,рўйхат!$D:$D,$C192)</f>
        <v/>
      </c>
      <c r="X192" s="36">
        <f>SUMIFS(рўйхат!W:W,рўйхат!$CX:$CX,$B$206,рўйхат!$D:$D,$C192)</f>
        <v/>
      </c>
      <c r="Y192" s="35">
        <f>SUMIFS(рўйхат!X:X,рўйхат!$CX:$CX,$B$206,рўйхат!$D:$D,$C192)</f>
        <v/>
      </c>
      <c r="Z192" s="36">
        <f>SUMIFS(рўйхат!Y:Y,рўйхат!$CX:$CX,$B$206,рўйхат!$D:$D,$C192)</f>
        <v/>
      </c>
      <c r="AA192" s="35">
        <f>SUMIFS(рўйхат!Z:Z,рўйхат!$CX:$CX,$B$206,рўйхат!$D:$D,$C192)</f>
        <v/>
      </c>
      <c r="AB192" s="36">
        <f>SUMIFS(рўйхат!AA:AA,рўйхат!$CX:$CX,$B$206,рўйхат!$D:$D,$C192)</f>
        <v/>
      </c>
      <c r="AC192" s="35">
        <f>SUMIFS(рўйхат!AB:AB,рўйхат!$CX:$CX,$B$206,рўйхат!$D:$D,$C192)</f>
        <v/>
      </c>
      <c r="AD192" s="36">
        <f>SUMIFS(рўйхат!AC:AC,рўйхат!$CX:$CX,$B$206,рўйхат!$D:$D,$C192)</f>
        <v/>
      </c>
      <c r="AE192" s="35">
        <f>SUMIFS(рўйхат!AD:AD,рўйхат!$CX:$CX,$B$206,рўйхат!$D:$D,$C192)</f>
        <v/>
      </c>
      <c r="AF192" s="36">
        <f>SUMIFS(рўйхат!AE:AE,рўйхат!$CX:$CX,$B$206,рўйхат!$D:$D,$C192)</f>
        <v/>
      </c>
      <c r="AG192" s="35">
        <f>SUMIFS(рўйхат!AH:AH,рўйхат!$CX:$CX,$B$206,рўйхат!$D:$D,$C192)</f>
        <v/>
      </c>
      <c r="AH192" s="36">
        <f>SUMIFS(рўйхат!AI:AI,рўйхат!$CX:$CX,$B$206,рўйхат!$D:$D,$C192)</f>
        <v/>
      </c>
      <c r="AI192" s="35">
        <f>SUMIFS(рўйхат!AJ:AJ,рўйхат!$CX:$CX,$B$206,рўйхат!$D:$D,$C192)</f>
        <v/>
      </c>
      <c r="AJ192" s="36">
        <f>SUMIFS(рўйхат!AK:AK,рўйхат!$CX:$CX,$B$206,рўйхат!$D:$D,$C192)</f>
        <v/>
      </c>
      <c r="AK192" s="35">
        <f>SUMIFS(рўйхат!AL:AL,рўйхат!$CX:$CX,$B$206,рўйхат!$D:$D,$C192)</f>
        <v/>
      </c>
      <c r="AL192" s="36">
        <f>SUMIFS(рўйхат!AM:AM,рўйхат!$CX:$CX,$B$206,рўйхат!$D:$D,$C192)</f>
        <v/>
      </c>
      <c r="AM192" s="77">
        <f>IFERROR(Q192/E192,0)</f>
        <v/>
      </c>
      <c r="AN192" s="77">
        <f>IFERROR(R192/F192,0)</f>
        <v/>
      </c>
      <c r="AO192" s="35">
        <f>SUMIFS(рўйхат!AX:AX,рўйхат!$CX:$CX,$B$206,рўйхат!$D:$D,$C192)</f>
        <v/>
      </c>
      <c r="AP192" s="36">
        <f>SUMIFS(рўйхат!AY:AY,рўйхат!$CX:$CX,$B$206,рўйхат!$D:$D,$C192)</f>
        <v/>
      </c>
      <c r="AQ192" s="35">
        <f>SUMIFS(рўйхат!AZ:AZ,рўйхат!$CX:$CX,$B$206,рўйхат!$D:$D,$C192)</f>
        <v/>
      </c>
      <c r="AR192" s="36">
        <f>SUMIFS(рўйхат!BA:BA,рўйхат!$CX:$CX,$B$206,рўйхат!$D:$D,$C192)</f>
        <v/>
      </c>
      <c r="AS192" s="35">
        <f>SUMIFS(рўйхат!BB:BB,рўйхат!$CX:$CX,$B$206,рўйхат!$D:$D,$C192)</f>
        <v/>
      </c>
      <c r="AT192" s="36">
        <f>SUMIFS(рўйхат!BC:BC,рўйхат!$CX:$CX,$B$206,рўйхат!$D:$D,$C192)</f>
        <v/>
      </c>
      <c r="AU192" s="35">
        <f>SUMIFS(рўйхат!BD:BD,рўйхат!$CX:$CX,$B$206,рўйхат!$D:$D,$C192)</f>
        <v/>
      </c>
      <c r="AV192" s="36">
        <f>SUMIFS(рўйхат!BE:BE,рўйхат!$CX:$CX,$B$206,рўйхат!$D:$D,$C192)</f>
        <v/>
      </c>
      <c r="AW192" s="35">
        <f>SUMIFS(рўйхат!BF:BF,рўйхат!$CX:$CX,$B$206,рўйхат!$D:$D,$C192)</f>
        <v/>
      </c>
      <c r="AX192" s="36">
        <f>SUMIFS(рўйхат!BG:BG,рўйхат!$CX:$CX,$B$206,рўйхат!$D:$D,$C192)</f>
        <v/>
      </c>
      <c r="AY192" s="35">
        <f>SUMIFS(рўйхат!BH:BH,рўйхат!$CX:$CX,$B$206,рўйхат!$D:$D,$C192)</f>
        <v/>
      </c>
      <c r="AZ192" s="36">
        <f>SUMIFS(рўйхат!BI:BI,рўйхат!$CX:$CX,$B$206,рўйхат!$D:$D,$C192)</f>
        <v/>
      </c>
      <c r="BA192" s="35">
        <f>SUMIFS(рўйхат!BJ:BJ,рўйхат!$CX:$CX,$B$206,рўйхат!$D:$D,$C192)</f>
        <v/>
      </c>
      <c r="BB192" s="36">
        <f>SUMIFS(рўйхат!BK:BK,рўйхат!$CX:$CX,$B$206,рўйхат!$D:$D,$C192)</f>
        <v/>
      </c>
      <c r="BC192" s="77">
        <f>IFERROR(AO192/E192,0)</f>
        <v/>
      </c>
      <c r="BD192" s="77">
        <f>IFERROR(AP192/F192,0)</f>
        <v/>
      </c>
      <c r="BE192" s="35">
        <f>SUMIFS(рўйхат!BL:BL,рўйхат!$CX:$CX,$B$206,рўйхат!$D:$D,$C192)</f>
        <v/>
      </c>
      <c r="BF192" s="36">
        <f>SUMIFS(рўйхат!BM:BM,рўйхат!$CX:$CX,$B$206,рўйхат!$D:$D,$C192)</f>
        <v/>
      </c>
      <c r="BG192" s="35">
        <f>SUMIFS(рўйхат!BN:BN,рўйхат!$CX:$CX,$B$206,рўйхат!$D:$D,$C192)</f>
        <v/>
      </c>
      <c r="BH192" s="36">
        <f>SUMIFS(рўйхат!BO:BO,рўйхат!$CX:$CX,$B$206,рўйхат!$D:$D,$C192)</f>
        <v/>
      </c>
      <c r="BI192" s="35">
        <f>SUMIFS(рўйхат!BP:BP,рўйхат!$CX:$CX,$B$206,рўйхат!$D:$D,$C192)</f>
        <v/>
      </c>
      <c r="BJ192" s="36">
        <f>SUMIFS(рўйхат!BQ:BQ,рўйхат!$CX:$CX,$B$206,рўйхат!$D:$D,$C192)</f>
        <v/>
      </c>
      <c r="BK192" s="35">
        <f>SUMIFS(рўйхат!BR:BR,рўйхат!$CX:$CX,$B$206,рўйхат!$D:$D,$C192)</f>
        <v/>
      </c>
      <c r="BL192" s="36">
        <f>SUMIFS(рўйхат!BS:BS,рўйхат!$CX:$CX,$B$206,рўйхат!$D:$D,$C192)</f>
        <v/>
      </c>
      <c r="BM192" s="35">
        <f>SUMIFS(рўйхат!BT:BT,рўйхат!$CX:$CX,$B$206,рўйхат!$D:$D,$C192)</f>
        <v/>
      </c>
      <c r="BN192" s="36">
        <f>SUMIFS(рўйхат!BU:BU,рўйхат!$CX:$CX,$B$206,рўйхат!$D:$D,$C192)</f>
        <v/>
      </c>
      <c r="BO192" s="35">
        <f>SUMIFS(рўйхат!BX:BX,рўйхат!$CX:$CX,$B$206,рўйхат!$D:$D,$C192)</f>
        <v/>
      </c>
      <c r="BP192" s="36">
        <f>SUMIFS(рўйхат!BY:BY,рўйхат!$CX:$CX,$B$206,рўйхат!$D:$D,$C192)</f>
        <v/>
      </c>
      <c r="BQ192" s="35">
        <f>SUMIFS(рўйхат!BZ:BZ,рўйхат!$CX:$CX,$B$206,рўйхат!$D:$D,$C192)</f>
        <v/>
      </c>
      <c r="BR192" s="36">
        <f>SUMIFS(рўйхат!CA:CA,рўйхат!$CX:$CX,$B$206,рўйхат!$D:$D,$C192)</f>
        <v/>
      </c>
      <c r="BS192" s="35">
        <f>SUMIFS(рўйхат!CB:CB,рўйхат!$CX:$CX,$B$206,рўйхат!$D:$D,$C192)</f>
        <v/>
      </c>
      <c r="BT192" s="36">
        <f>SUMIFS(рўйхат!CC:CC,рўйхат!$CX:$CX,$B$206,рўйхат!$D:$D,$C192)</f>
        <v/>
      </c>
      <c r="BU192" s="35">
        <f>SUMIFS(рўйхат!CD:CD,рўйхат!$CX:$CX,$B$206,рўйхат!$D:$D,$C192)</f>
        <v/>
      </c>
      <c r="BV192" s="36">
        <f>SUMIFS(рўйхат!CE:CE,рўйхат!$CX:$CX,$B$206,рўйхат!$D:$D,$C192)</f>
        <v/>
      </c>
      <c r="BW192" s="35">
        <f>SUMIFS(рўйхат!CH:CH,рўйхат!$CX:$CX,$B$206,рўйхат!$D:$D,$C192)</f>
        <v/>
      </c>
      <c r="BX192" s="36">
        <f>SUMIFS(рўйхат!CI:CI,рўйхат!$CX:$CX,$B$206,рўйхат!$D:$D,$C192)</f>
        <v/>
      </c>
      <c r="BY192" s="35">
        <f>SUMIFS(рўйхат!CJ:CJ,рўйхат!$CX:$CX,$B$206,рўйхат!$D:$D,$C192)</f>
        <v/>
      </c>
      <c r="BZ192" s="36">
        <f>SUMIFS(рўйхат!CK:CK,рўйхат!$CX:$CX,$B$206,рўйхат!$D:$D,$C192)</f>
        <v/>
      </c>
      <c r="CA192" s="35">
        <f>SUMIFS(рўйхат!CL:CL,рўйхат!$CX:$CX,$B$206,рўйхат!$D:$D,$C192)</f>
        <v/>
      </c>
      <c r="CB192" s="36">
        <f>SUMIFS(рўйхат!CM:CM,рўйхат!$CX:$CX,$B$206,рўйхат!$D:$D,$C192)</f>
        <v/>
      </c>
      <c r="CC192" s="35">
        <f>SUMIFS(рўйхат!CN:CN,рўйхат!$CX:$CX,$B$206,рўйхат!$D:$D,$C192)</f>
        <v/>
      </c>
      <c r="CD192" s="36">
        <f>SUMIFS(рўйхат!CO:CO,рўйхат!$CX:$CX,$B$206,рўйхат!$D:$D,$C192)</f>
        <v/>
      </c>
      <c r="CE192" s="77">
        <f>IFERROR(BE192/(Q192+BE192),0)</f>
        <v/>
      </c>
      <c r="CF192" s="78">
        <f>IFERROR(BF192/(R192+BF192),0)</f>
        <v/>
      </c>
    </row>
    <row r="193" hidden="1" outlineLevel="1" ht="30" customFormat="1" customHeight="1" s="8">
      <c r="A193" s="39" t="n"/>
      <c r="B193" s="50" t="n">
        <v>53</v>
      </c>
      <c r="C193" s="131" t="inlineStr">
        <is>
          <t>Харид комиссия аъзоларида манфаалар тўқнашуви (Ғазначилик маълумотига асосан)</t>
        </is>
      </c>
      <c r="D193" s="51" t="n"/>
      <c r="E193" s="35">
        <f>SUMIFS(рўйхат!F:F,рўйхат!$CX:$CX,$B$206,рўйхат!$D:$D,$C193)</f>
        <v/>
      </c>
      <c r="F193" s="36">
        <f>SUMIFS(рўйхат!G:G,рўйхат!$CX:$CX,$B$206,рўйхат!$D:$D,$C193)</f>
        <v/>
      </c>
      <c r="G193" s="35">
        <f>SUMIFS(рўйхат!H:H,рўйхат!$CX:$CX,$B$206,рўйхат!$D:$D,$C193)</f>
        <v/>
      </c>
      <c r="H193" s="36">
        <f>SUMIFS(рўйхат!I:I,рўйхат!$CX:$CX,$B$206,рўйхат!$D:$D,$C193)</f>
        <v/>
      </c>
      <c r="I193" s="35">
        <f>SUMIFS(рўйхат!J:J,рўйхат!$CX:$CX,$B$206,рўйхат!$D:$D,$C193)</f>
        <v/>
      </c>
      <c r="J193" s="36">
        <f>SUMIFS(рўйхат!K:K,рўйхат!$CX:$CX,$B$206,рўйхат!$D:$D,$C193)</f>
        <v/>
      </c>
      <c r="K193" s="35">
        <f>SUMIFS(рўйхат!L:L,рўйхат!$CX:$CX,$B$206,рўйхат!$D:$D,$C193)</f>
        <v/>
      </c>
      <c r="L193" s="36">
        <f>SUMIFS(рўйхат!M:M,рўйхат!$CX:$CX,$B$206,рўйхат!$D:$D,$C193)</f>
        <v/>
      </c>
      <c r="M193" s="35">
        <f>SUMIFS(рўйхат!N:N,рўйхат!$CX:$CX,$B$206,рўйхат!$D:$D,$C193)</f>
        <v/>
      </c>
      <c r="N193" s="36">
        <f>SUMIFS(рўйхат!O:O,рўйхат!$CX:$CX,$B$206,рўйхат!$D:$D,$C193)</f>
        <v/>
      </c>
      <c r="O193" s="34">
        <f>IFERROR(M193/E193,0)</f>
        <v/>
      </c>
      <c r="P193" s="34">
        <f>IFERROR(N193/F193,0)</f>
        <v/>
      </c>
      <c r="Q193" s="35">
        <f>SUMIFS(рўйхат!P:P,рўйхат!$CX:$CX,$B$206,рўйхат!$D:$D,$C193)</f>
        <v/>
      </c>
      <c r="R193" s="36">
        <f>SUMIFS(рўйхат!Q:Q,рўйхат!$CX:$CX,$B$206,рўйхат!$D:$D,$C193)</f>
        <v/>
      </c>
      <c r="S193" s="35">
        <f>SUMIFS(рўйхат!R:R,рўйхат!$CX:$CX,$B$206,рўйхат!$D:$D,$C193)</f>
        <v/>
      </c>
      <c r="T193" s="36">
        <f>SUMIFS(рўйхат!S:S,рўйхат!$CX:$CX,$B$206,рўйхат!$D:$D,$C193)</f>
        <v/>
      </c>
      <c r="U193" s="35">
        <f>SUMIFS(рўйхат!T:T,рўйхат!$CX:$CX,$B$206,рўйхат!$D:$D,$C193)</f>
        <v/>
      </c>
      <c r="V193" s="36">
        <f>SUMIFS(рўйхат!U:U,рўйхат!$CX:$CX,$B$206,рўйхат!$D:$D,$C193)</f>
        <v/>
      </c>
      <c r="W193" s="35">
        <f>SUMIFS(рўйхат!V:V,рўйхат!$CX:$CX,$B$206,рўйхат!$D:$D,$C193)</f>
        <v/>
      </c>
      <c r="X193" s="36">
        <f>SUMIFS(рўйхат!W:W,рўйхат!$CX:$CX,$B$206,рўйхат!$D:$D,$C193)</f>
        <v/>
      </c>
      <c r="Y193" s="35">
        <f>SUMIFS(рўйхат!X:X,рўйхат!$CX:$CX,$B$206,рўйхат!$D:$D,$C193)</f>
        <v/>
      </c>
      <c r="Z193" s="36">
        <f>SUMIFS(рўйхат!Y:Y,рўйхат!$CX:$CX,$B$206,рўйхат!$D:$D,$C193)</f>
        <v/>
      </c>
      <c r="AA193" s="35">
        <f>SUMIFS(рўйхат!Z:Z,рўйхат!$CX:$CX,$B$206,рўйхат!$D:$D,$C193)</f>
        <v/>
      </c>
      <c r="AB193" s="36">
        <f>SUMIFS(рўйхат!AA:AA,рўйхат!$CX:$CX,$B$206,рўйхат!$D:$D,$C193)</f>
        <v/>
      </c>
      <c r="AC193" s="35">
        <f>SUMIFS(рўйхат!AB:AB,рўйхат!$CX:$CX,$B$206,рўйхат!$D:$D,$C193)</f>
        <v/>
      </c>
      <c r="AD193" s="36">
        <f>SUMIFS(рўйхат!AC:AC,рўйхат!$CX:$CX,$B$206,рўйхат!$D:$D,$C193)</f>
        <v/>
      </c>
      <c r="AE193" s="35">
        <f>SUMIFS(рўйхат!AD:AD,рўйхат!$CX:$CX,$B$206,рўйхат!$D:$D,$C193)</f>
        <v/>
      </c>
      <c r="AF193" s="36">
        <f>SUMIFS(рўйхат!AE:AE,рўйхат!$CX:$CX,$B$206,рўйхат!$D:$D,$C193)</f>
        <v/>
      </c>
      <c r="AG193" s="35">
        <f>SUMIFS(рўйхат!AH:AH,рўйхат!$CX:$CX,$B$206,рўйхат!$D:$D,$C193)</f>
        <v/>
      </c>
      <c r="AH193" s="36">
        <f>SUMIFS(рўйхат!AI:AI,рўйхат!$CX:$CX,$B$206,рўйхат!$D:$D,$C193)</f>
        <v/>
      </c>
      <c r="AI193" s="35">
        <f>SUMIFS(рўйхат!AJ:AJ,рўйхат!$CX:$CX,$B$206,рўйхат!$D:$D,$C193)</f>
        <v/>
      </c>
      <c r="AJ193" s="36">
        <f>SUMIFS(рўйхат!AK:AK,рўйхат!$CX:$CX,$B$206,рўйхат!$D:$D,$C193)</f>
        <v/>
      </c>
      <c r="AK193" s="35">
        <f>SUMIFS(рўйхат!AL:AL,рўйхат!$CX:$CX,$B$206,рўйхат!$D:$D,$C193)</f>
        <v/>
      </c>
      <c r="AL193" s="36">
        <f>SUMIFS(рўйхат!AM:AM,рўйхат!$CX:$CX,$B$206,рўйхат!$D:$D,$C193)</f>
        <v/>
      </c>
      <c r="AM193" s="77">
        <f>IFERROR(Q193/E193,0)</f>
        <v/>
      </c>
      <c r="AN193" s="77">
        <f>IFERROR(R193/F193,0)</f>
        <v/>
      </c>
      <c r="AO193" s="35">
        <f>SUMIFS(рўйхат!AX:AX,рўйхат!$CX:$CX,$B$206,рўйхат!$D:$D,$C193)</f>
        <v/>
      </c>
      <c r="AP193" s="36">
        <f>SUMIFS(рўйхат!AY:AY,рўйхат!$CX:$CX,$B$206,рўйхат!$D:$D,$C193)</f>
        <v/>
      </c>
      <c r="AQ193" s="35">
        <f>SUMIFS(рўйхат!AZ:AZ,рўйхат!$CX:$CX,$B$206,рўйхат!$D:$D,$C193)</f>
        <v/>
      </c>
      <c r="AR193" s="36">
        <f>SUMIFS(рўйхат!BA:BA,рўйхат!$CX:$CX,$B$206,рўйхат!$D:$D,$C193)</f>
        <v/>
      </c>
      <c r="AS193" s="35">
        <f>SUMIFS(рўйхат!BB:BB,рўйхат!$CX:$CX,$B$206,рўйхат!$D:$D,$C193)</f>
        <v/>
      </c>
      <c r="AT193" s="36">
        <f>SUMIFS(рўйхат!BC:BC,рўйхат!$CX:$CX,$B$206,рўйхат!$D:$D,$C193)</f>
        <v/>
      </c>
      <c r="AU193" s="35">
        <f>SUMIFS(рўйхат!BD:BD,рўйхат!$CX:$CX,$B$206,рўйхат!$D:$D,$C193)</f>
        <v/>
      </c>
      <c r="AV193" s="36">
        <f>SUMIFS(рўйхат!BE:BE,рўйхат!$CX:$CX,$B$206,рўйхат!$D:$D,$C193)</f>
        <v/>
      </c>
      <c r="AW193" s="35">
        <f>SUMIFS(рўйхат!BF:BF,рўйхат!$CX:$CX,$B$206,рўйхат!$D:$D,$C193)</f>
        <v/>
      </c>
      <c r="AX193" s="36">
        <f>SUMIFS(рўйхат!BG:BG,рўйхат!$CX:$CX,$B$206,рўйхат!$D:$D,$C193)</f>
        <v/>
      </c>
      <c r="AY193" s="35">
        <f>SUMIFS(рўйхат!BH:BH,рўйхат!$CX:$CX,$B$206,рўйхат!$D:$D,$C193)</f>
        <v/>
      </c>
      <c r="AZ193" s="36">
        <f>SUMIFS(рўйхат!BI:BI,рўйхат!$CX:$CX,$B$206,рўйхат!$D:$D,$C193)</f>
        <v/>
      </c>
      <c r="BA193" s="35">
        <f>SUMIFS(рўйхат!BJ:BJ,рўйхат!$CX:$CX,$B$206,рўйхат!$D:$D,$C193)</f>
        <v/>
      </c>
      <c r="BB193" s="36">
        <f>SUMIFS(рўйхат!BK:BK,рўйхат!$CX:$CX,$B$206,рўйхат!$D:$D,$C193)</f>
        <v/>
      </c>
      <c r="BC193" s="77">
        <f>IFERROR(AO193/E193,0)</f>
        <v/>
      </c>
      <c r="BD193" s="77">
        <f>IFERROR(AP193/F193,0)</f>
        <v/>
      </c>
      <c r="BE193" s="35">
        <f>SUMIFS(рўйхат!BL:BL,рўйхат!$CX:$CX,$B$206,рўйхат!$D:$D,$C193)</f>
        <v/>
      </c>
      <c r="BF193" s="36">
        <f>SUMIFS(рўйхат!BM:BM,рўйхат!$CX:$CX,$B$206,рўйхат!$D:$D,$C193)</f>
        <v/>
      </c>
      <c r="BG193" s="35">
        <f>SUMIFS(рўйхат!BN:BN,рўйхат!$CX:$CX,$B$206,рўйхат!$D:$D,$C193)</f>
        <v/>
      </c>
      <c r="BH193" s="36">
        <f>SUMIFS(рўйхат!BO:BO,рўйхат!$CX:$CX,$B$206,рўйхат!$D:$D,$C193)</f>
        <v/>
      </c>
      <c r="BI193" s="35">
        <f>SUMIFS(рўйхат!BP:BP,рўйхат!$CX:$CX,$B$206,рўйхат!$D:$D,$C193)</f>
        <v/>
      </c>
      <c r="BJ193" s="36">
        <f>SUMIFS(рўйхат!BQ:BQ,рўйхат!$CX:$CX,$B$206,рўйхат!$D:$D,$C193)</f>
        <v/>
      </c>
      <c r="BK193" s="35">
        <f>SUMIFS(рўйхат!BR:BR,рўйхат!$CX:$CX,$B$206,рўйхат!$D:$D,$C193)</f>
        <v/>
      </c>
      <c r="BL193" s="36">
        <f>SUMIFS(рўйхат!BS:BS,рўйхат!$CX:$CX,$B$206,рўйхат!$D:$D,$C193)</f>
        <v/>
      </c>
      <c r="BM193" s="35">
        <f>SUMIFS(рўйхат!BT:BT,рўйхат!$CX:$CX,$B$206,рўйхат!$D:$D,$C193)</f>
        <v/>
      </c>
      <c r="BN193" s="36">
        <f>SUMIFS(рўйхат!BU:BU,рўйхат!$CX:$CX,$B$206,рўйхат!$D:$D,$C193)</f>
        <v/>
      </c>
      <c r="BO193" s="35">
        <f>SUMIFS(рўйхат!BX:BX,рўйхат!$CX:$CX,$B$206,рўйхат!$D:$D,$C193)</f>
        <v/>
      </c>
      <c r="BP193" s="36">
        <f>SUMIFS(рўйхат!BY:BY,рўйхат!$CX:$CX,$B$206,рўйхат!$D:$D,$C193)</f>
        <v/>
      </c>
      <c r="BQ193" s="35">
        <f>SUMIFS(рўйхат!BZ:BZ,рўйхат!$CX:$CX,$B$206,рўйхат!$D:$D,$C193)</f>
        <v/>
      </c>
      <c r="BR193" s="36">
        <f>SUMIFS(рўйхат!CA:CA,рўйхат!$CX:$CX,$B$206,рўйхат!$D:$D,$C193)</f>
        <v/>
      </c>
      <c r="BS193" s="35">
        <f>SUMIFS(рўйхат!CB:CB,рўйхат!$CX:$CX,$B$206,рўйхат!$D:$D,$C193)</f>
        <v/>
      </c>
      <c r="BT193" s="36">
        <f>SUMIFS(рўйхат!CC:CC,рўйхат!$CX:$CX,$B$206,рўйхат!$D:$D,$C193)</f>
        <v/>
      </c>
      <c r="BU193" s="35">
        <f>SUMIFS(рўйхат!CD:CD,рўйхат!$CX:$CX,$B$206,рўйхат!$D:$D,$C193)</f>
        <v/>
      </c>
      <c r="BV193" s="36">
        <f>SUMIFS(рўйхат!CE:CE,рўйхат!$CX:$CX,$B$206,рўйхат!$D:$D,$C193)</f>
        <v/>
      </c>
      <c r="BW193" s="35">
        <f>SUMIFS(рўйхат!CH:CH,рўйхат!$CX:$CX,$B$206,рўйхат!$D:$D,$C193)</f>
        <v/>
      </c>
      <c r="BX193" s="36">
        <f>SUMIFS(рўйхат!CI:CI,рўйхат!$CX:$CX,$B$206,рўйхат!$D:$D,$C193)</f>
        <v/>
      </c>
      <c r="BY193" s="35">
        <f>SUMIFS(рўйхат!CJ:CJ,рўйхат!$CX:$CX,$B$206,рўйхат!$D:$D,$C193)</f>
        <v/>
      </c>
      <c r="BZ193" s="36">
        <f>SUMIFS(рўйхат!CK:CK,рўйхат!$CX:$CX,$B$206,рўйхат!$D:$D,$C193)</f>
        <v/>
      </c>
      <c r="CA193" s="35">
        <f>SUMIFS(рўйхат!CL:CL,рўйхат!$CX:$CX,$B$206,рўйхат!$D:$D,$C193)</f>
        <v/>
      </c>
      <c r="CB193" s="36">
        <f>SUMIFS(рўйхат!CM:CM,рўйхат!$CX:$CX,$B$206,рўйхат!$D:$D,$C193)</f>
        <v/>
      </c>
      <c r="CC193" s="35">
        <f>SUMIFS(рўйхат!CN:CN,рўйхат!$CX:$CX,$B$206,рўйхат!$D:$D,$C193)</f>
        <v/>
      </c>
      <c r="CD193" s="36">
        <f>SUMIFS(рўйхат!CO:CO,рўйхат!$CX:$CX,$B$206,рўйхат!$D:$D,$C193)</f>
        <v/>
      </c>
      <c r="CE193" s="77">
        <f>IFERROR(BE193/(Q193+BE193),0)</f>
        <v/>
      </c>
      <c r="CF193" s="78">
        <f>IFERROR(BF193/(R193+BF193),0)</f>
        <v/>
      </c>
    </row>
    <row r="194" hidden="1" outlineLevel="1" ht="30" customFormat="1" customHeight="1" s="8">
      <c r="A194" s="39" t="n"/>
      <c r="B194" s="50" t="n">
        <v>54</v>
      </c>
      <c r="C194" s="131" t="inlineStr">
        <is>
          <t>Харид комиссия аъзоларида манфаалар тўқнашуви (Uzex)</t>
        </is>
      </c>
      <c r="D194" s="51" t="n"/>
      <c r="E194" s="35">
        <f>SUMIFS(рўйхат!F:F,рўйхат!$CX:$CX,$B$206,рўйхат!$D:$D,$C194)</f>
        <v/>
      </c>
      <c r="F194" s="36">
        <f>SUMIFS(рўйхат!G:G,рўйхат!$CX:$CX,$B$206,рўйхат!$D:$D,$C194)</f>
        <v/>
      </c>
      <c r="G194" s="35">
        <f>SUMIFS(рўйхат!H:H,рўйхат!$CX:$CX,$B$206,рўйхат!$D:$D,$C194)</f>
        <v/>
      </c>
      <c r="H194" s="36">
        <f>SUMIFS(рўйхат!I:I,рўйхат!$CX:$CX,$B$206,рўйхат!$D:$D,$C194)</f>
        <v/>
      </c>
      <c r="I194" s="35">
        <f>SUMIFS(рўйхат!J:J,рўйхат!$CX:$CX,$B$206,рўйхат!$D:$D,$C194)</f>
        <v/>
      </c>
      <c r="J194" s="36">
        <f>SUMIFS(рўйхат!K:K,рўйхат!$CX:$CX,$B$206,рўйхат!$D:$D,$C194)</f>
        <v/>
      </c>
      <c r="K194" s="35">
        <f>SUMIFS(рўйхат!L:L,рўйхат!$CX:$CX,$B$206,рўйхат!$D:$D,$C194)</f>
        <v/>
      </c>
      <c r="L194" s="36">
        <f>SUMIFS(рўйхат!M:M,рўйхат!$CX:$CX,$B$206,рўйхат!$D:$D,$C194)</f>
        <v/>
      </c>
      <c r="M194" s="35">
        <f>SUMIFS(рўйхат!N:N,рўйхат!$CX:$CX,$B$206,рўйхат!$D:$D,$C194)</f>
        <v/>
      </c>
      <c r="N194" s="36">
        <f>SUMIFS(рўйхат!O:O,рўйхат!$CX:$CX,$B$206,рўйхат!$D:$D,$C194)</f>
        <v/>
      </c>
      <c r="O194" s="34">
        <f>IFERROR(M194/E194,0)</f>
        <v/>
      </c>
      <c r="P194" s="34">
        <f>IFERROR(N194/F194,0)</f>
        <v/>
      </c>
      <c r="Q194" s="35">
        <f>SUMIFS(рўйхат!P:P,рўйхат!$CX:$CX,$B$206,рўйхат!$D:$D,$C194)</f>
        <v/>
      </c>
      <c r="R194" s="36">
        <f>SUMIFS(рўйхат!Q:Q,рўйхат!$CX:$CX,$B$206,рўйхат!$D:$D,$C194)</f>
        <v/>
      </c>
      <c r="S194" s="35">
        <f>SUMIFS(рўйхат!R:R,рўйхат!$CX:$CX,$B$206,рўйхат!$D:$D,$C194)</f>
        <v/>
      </c>
      <c r="T194" s="36">
        <f>SUMIFS(рўйхат!S:S,рўйхат!$CX:$CX,$B$206,рўйхат!$D:$D,$C194)</f>
        <v/>
      </c>
      <c r="U194" s="35">
        <f>SUMIFS(рўйхат!T:T,рўйхат!$CX:$CX,$B$206,рўйхат!$D:$D,$C194)</f>
        <v/>
      </c>
      <c r="V194" s="36">
        <f>SUMIFS(рўйхат!U:U,рўйхат!$CX:$CX,$B$206,рўйхат!$D:$D,$C194)</f>
        <v/>
      </c>
      <c r="W194" s="35">
        <f>SUMIFS(рўйхат!V:V,рўйхат!$CX:$CX,$B$206,рўйхат!$D:$D,$C194)</f>
        <v/>
      </c>
      <c r="X194" s="36">
        <f>SUMIFS(рўйхат!W:W,рўйхат!$CX:$CX,$B$206,рўйхат!$D:$D,$C194)</f>
        <v/>
      </c>
      <c r="Y194" s="35">
        <f>SUMIFS(рўйхат!X:X,рўйхат!$CX:$CX,$B$206,рўйхат!$D:$D,$C194)</f>
        <v/>
      </c>
      <c r="Z194" s="36">
        <f>SUMIFS(рўйхат!Y:Y,рўйхат!$CX:$CX,$B$206,рўйхат!$D:$D,$C194)</f>
        <v/>
      </c>
      <c r="AA194" s="35">
        <f>SUMIFS(рўйхат!Z:Z,рўйхат!$CX:$CX,$B$206,рўйхат!$D:$D,$C194)</f>
        <v/>
      </c>
      <c r="AB194" s="36">
        <f>SUMIFS(рўйхат!AA:AA,рўйхат!$CX:$CX,$B$206,рўйхат!$D:$D,$C194)</f>
        <v/>
      </c>
      <c r="AC194" s="35">
        <f>SUMIFS(рўйхат!AB:AB,рўйхат!$CX:$CX,$B$206,рўйхат!$D:$D,$C194)</f>
        <v/>
      </c>
      <c r="AD194" s="36">
        <f>SUMIFS(рўйхат!AC:AC,рўйхат!$CX:$CX,$B$206,рўйхат!$D:$D,$C194)</f>
        <v/>
      </c>
      <c r="AE194" s="35">
        <f>SUMIFS(рўйхат!AD:AD,рўйхат!$CX:$CX,$B$206,рўйхат!$D:$D,$C194)</f>
        <v/>
      </c>
      <c r="AF194" s="36">
        <f>SUMIFS(рўйхат!AE:AE,рўйхат!$CX:$CX,$B$206,рўйхат!$D:$D,$C194)</f>
        <v/>
      </c>
      <c r="AG194" s="35">
        <f>SUMIFS(рўйхат!AH:AH,рўйхат!$CX:$CX,$B$206,рўйхат!$D:$D,$C194)</f>
        <v/>
      </c>
      <c r="AH194" s="36">
        <f>SUMIFS(рўйхат!AI:AI,рўйхат!$CX:$CX,$B$206,рўйхат!$D:$D,$C194)</f>
        <v/>
      </c>
      <c r="AI194" s="35">
        <f>SUMIFS(рўйхат!AJ:AJ,рўйхат!$CX:$CX,$B$206,рўйхат!$D:$D,$C194)</f>
        <v/>
      </c>
      <c r="AJ194" s="36">
        <f>SUMIFS(рўйхат!AK:AK,рўйхат!$CX:$CX,$B$206,рўйхат!$D:$D,$C194)</f>
        <v/>
      </c>
      <c r="AK194" s="35">
        <f>SUMIFS(рўйхат!AL:AL,рўйхат!$CX:$CX,$B$206,рўйхат!$D:$D,$C194)</f>
        <v/>
      </c>
      <c r="AL194" s="36">
        <f>SUMIFS(рўйхат!AM:AM,рўйхат!$CX:$CX,$B$206,рўйхат!$D:$D,$C194)</f>
        <v/>
      </c>
      <c r="AM194" s="77">
        <f>IFERROR(Q194/E194,0)</f>
        <v/>
      </c>
      <c r="AN194" s="77">
        <f>IFERROR(R194/F194,0)</f>
        <v/>
      </c>
      <c r="AO194" s="35">
        <f>SUMIFS(рўйхат!AX:AX,рўйхат!$CX:$CX,$B$206,рўйхат!$D:$D,$C194)</f>
        <v/>
      </c>
      <c r="AP194" s="36">
        <f>SUMIFS(рўйхат!AY:AY,рўйхат!$CX:$CX,$B$206,рўйхат!$D:$D,$C194)</f>
        <v/>
      </c>
      <c r="AQ194" s="35">
        <f>SUMIFS(рўйхат!AZ:AZ,рўйхат!$CX:$CX,$B$206,рўйхат!$D:$D,$C194)</f>
        <v/>
      </c>
      <c r="AR194" s="36">
        <f>SUMIFS(рўйхат!BA:BA,рўйхат!$CX:$CX,$B$206,рўйхат!$D:$D,$C194)</f>
        <v/>
      </c>
      <c r="AS194" s="35">
        <f>SUMIFS(рўйхат!BB:BB,рўйхат!$CX:$CX,$B$206,рўйхат!$D:$D,$C194)</f>
        <v/>
      </c>
      <c r="AT194" s="36">
        <f>SUMIFS(рўйхат!BC:BC,рўйхат!$CX:$CX,$B$206,рўйхат!$D:$D,$C194)</f>
        <v/>
      </c>
      <c r="AU194" s="35">
        <f>SUMIFS(рўйхат!BD:BD,рўйхат!$CX:$CX,$B$206,рўйхат!$D:$D,$C194)</f>
        <v/>
      </c>
      <c r="AV194" s="36">
        <f>SUMIFS(рўйхат!BE:BE,рўйхат!$CX:$CX,$B$206,рўйхат!$D:$D,$C194)</f>
        <v/>
      </c>
      <c r="AW194" s="35">
        <f>SUMIFS(рўйхат!BF:BF,рўйхат!$CX:$CX,$B$206,рўйхат!$D:$D,$C194)</f>
        <v/>
      </c>
      <c r="AX194" s="36">
        <f>SUMIFS(рўйхат!BG:BG,рўйхат!$CX:$CX,$B$206,рўйхат!$D:$D,$C194)</f>
        <v/>
      </c>
      <c r="AY194" s="35">
        <f>SUMIFS(рўйхат!BH:BH,рўйхат!$CX:$CX,$B$206,рўйхат!$D:$D,$C194)</f>
        <v/>
      </c>
      <c r="AZ194" s="36">
        <f>SUMIFS(рўйхат!BI:BI,рўйхат!$CX:$CX,$B$206,рўйхат!$D:$D,$C194)</f>
        <v/>
      </c>
      <c r="BA194" s="35">
        <f>SUMIFS(рўйхат!BJ:BJ,рўйхат!$CX:$CX,$B$206,рўйхат!$D:$D,$C194)</f>
        <v/>
      </c>
      <c r="BB194" s="36">
        <f>SUMIFS(рўйхат!BK:BK,рўйхат!$CX:$CX,$B$206,рўйхат!$D:$D,$C194)</f>
        <v/>
      </c>
      <c r="BC194" s="77">
        <f>IFERROR(AO194/E194,0)</f>
        <v/>
      </c>
      <c r="BD194" s="77">
        <f>IFERROR(AP194/F194,0)</f>
        <v/>
      </c>
      <c r="BE194" s="35">
        <f>SUMIFS(рўйхат!BL:BL,рўйхат!$CX:$CX,$B$206,рўйхат!$D:$D,$C194)</f>
        <v/>
      </c>
      <c r="BF194" s="36">
        <f>SUMIFS(рўйхат!BM:BM,рўйхат!$CX:$CX,$B$206,рўйхат!$D:$D,$C194)</f>
        <v/>
      </c>
      <c r="BG194" s="35">
        <f>SUMIFS(рўйхат!BN:BN,рўйхат!$CX:$CX,$B$206,рўйхат!$D:$D,$C194)</f>
        <v/>
      </c>
      <c r="BH194" s="36">
        <f>SUMIFS(рўйхат!BO:BO,рўйхат!$CX:$CX,$B$206,рўйхат!$D:$D,$C194)</f>
        <v/>
      </c>
      <c r="BI194" s="35">
        <f>SUMIFS(рўйхат!BP:BP,рўйхат!$CX:$CX,$B$206,рўйхат!$D:$D,$C194)</f>
        <v/>
      </c>
      <c r="BJ194" s="36">
        <f>SUMIFS(рўйхат!BQ:BQ,рўйхат!$CX:$CX,$B$206,рўйхат!$D:$D,$C194)</f>
        <v/>
      </c>
      <c r="BK194" s="35">
        <f>SUMIFS(рўйхат!BR:BR,рўйхат!$CX:$CX,$B$206,рўйхат!$D:$D,$C194)</f>
        <v/>
      </c>
      <c r="BL194" s="36">
        <f>SUMIFS(рўйхат!BS:BS,рўйхат!$CX:$CX,$B$206,рўйхат!$D:$D,$C194)</f>
        <v/>
      </c>
      <c r="BM194" s="35">
        <f>SUMIFS(рўйхат!BT:BT,рўйхат!$CX:$CX,$B$206,рўйхат!$D:$D,$C194)</f>
        <v/>
      </c>
      <c r="BN194" s="36">
        <f>SUMIFS(рўйхат!BU:BU,рўйхат!$CX:$CX,$B$206,рўйхат!$D:$D,$C194)</f>
        <v/>
      </c>
      <c r="BO194" s="35">
        <f>SUMIFS(рўйхат!BX:BX,рўйхат!$CX:$CX,$B$206,рўйхат!$D:$D,$C194)</f>
        <v/>
      </c>
      <c r="BP194" s="36">
        <f>SUMIFS(рўйхат!BY:BY,рўйхат!$CX:$CX,$B$206,рўйхат!$D:$D,$C194)</f>
        <v/>
      </c>
      <c r="BQ194" s="35">
        <f>SUMIFS(рўйхат!BZ:BZ,рўйхат!$CX:$CX,$B$206,рўйхат!$D:$D,$C194)</f>
        <v/>
      </c>
      <c r="BR194" s="36">
        <f>SUMIFS(рўйхат!CA:CA,рўйхат!$CX:$CX,$B$206,рўйхат!$D:$D,$C194)</f>
        <v/>
      </c>
      <c r="BS194" s="35">
        <f>SUMIFS(рўйхат!CB:CB,рўйхат!$CX:$CX,$B$206,рўйхат!$D:$D,$C194)</f>
        <v/>
      </c>
      <c r="BT194" s="36">
        <f>SUMIFS(рўйхат!CC:CC,рўйхат!$CX:$CX,$B$206,рўйхат!$D:$D,$C194)</f>
        <v/>
      </c>
      <c r="BU194" s="35">
        <f>SUMIFS(рўйхат!CD:CD,рўйхат!$CX:$CX,$B$206,рўйхат!$D:$D,$C194)</f>
        <v/>
      </c>
      <c r="BV194" s="36">
        <f>SUMIFS(рўйхат!CE:CE,рўйхат!$CX:$CX,$B$206,рўйхат!$D:$D,$C194)</f>
        <v/>
      </c>
      <c r="BW194" s="35">
        <f>SUMIFS(рўйхат!CH:CH,рўйхат!$CX:$CX,$B$206,рўйхат!$D:$D,$C194)</f>
        <v/>
      </c>
      <c r="BX194" s="36">
        <f>SUMIFS(рўйхат!CI:CI,рўйхат!$CX:$CX,$B$206,рўйхат!$D:$D,$C194)</f>
        <v/>
      </c>
      <c r="BY194" s="35">
        <f>SUMIFS(рўйхат!CJ:CJ,рўйхат!$CX:$CX,$B$206,рўйхат!$D:$D,$C194)</f>
        <v/>
      </c>
      <c r="BZ194" s="36">
        <f>SUMIFS(рўйхат!CK:CK,рўйхат!$CX:$CX,$B$206,рўйхат!$D:$D,$C194)</f>
        <v/>
      </c>
      <c r="CA194" s="35">
        <f>SUMIFS(рўйхат!CL:CL,рўйхат!$CX:$CX,$B$206,рўйхат!$D:$D,$C194)</f>
        <v/>
      </c>
      <c r="CB194" s="36">
        <f>SUMIFS(рўйхат!CM:CM,рўйхат!$CX:$CX,$B$206,рўйхат!$D:$D,$C194)</f>
        <v/>
      </c>
      <c r="CC194" s="35">
        <f>SUMIFS(рўйхат!CN:CN,рўйхат!$CX:$CX,$B$206,рўйхат!$D:$D,$C194)</f>
        <v/>
      </c>
      <c r="CD194" s="36">
        <f>SUMIFS(рўйхат!CO:CO,рўйхат!$CX:$CX,$B$206,рўйхат!$D:$D,$C194)</f>
        <v/>
      </c>
      <c r="CE194" s="77">
        <f>IFERROR(BE194/(Q194+BE194),0)</f>
        <v/>
      </c>
      <c r="CF194" s="78">
        <f>IFERROR(BF194/(R194+BF194),0)</f>
        <v/>
      </c>
    </row>
    <row r="195" hidden="1" outlineLevel="1" ht="30" customFormat="1" customHeight="1" s="8">
      <c r="A195" s="39" t="n"/>
      <c r="B195" s="50" t="n">
        <v>55</v>
      </c>
      <c r="C195" s="131" t="inlineStr">
        <is>
          <t>Харид комиссиясида манфаатлар тўқнашуви (UZEX)</t>
        </is>
      </c>
      <c r="D195" s="51" t="n"/>
      <c r="E195" s="35">
        <f>SUMIFS(рўйхат!F:F,рўйхат!$CX:$CX,$B$206,рўйхат!$D:$D,$C195)</f>
        <v/>
      </c>
      <c r="F195" s="36">
        <f>SUMIFS(рўйхат!G:G,рўйхат!$CX:$CX,$B$206,рўйхат!$D:$D,$C195)</f>
        <v/>
      </c>
      <c r="G195" s="35">
        <f>SUMIFS(рўйхат!H:H,рўйхат!$CX:$CX,$B$206,рўйхат!$D:$D,$C195)</f>
        <v/>
      </c>
      <c r="H195" s="36">
        <f>SUMIFS(рўйхат!I:I,рўйхат!$CX:$CX,$B$206,рўйхат!$D:$D,$C195)</f>
        <v/>
      </c>
      <c r="I195" s="35">
        <f>SUMIFS(рўйхат!J:J,рўйхат!$CX:$CX,$B$206,рўйхат!$D:$D,$C195)</f>
        <v/>
      </c>
      <c r="J195" s="36">
        <f>SUMIFS(рўйхат!K:K,рўйхат!$CX:$CX,$B$206,рўйхат!$D:$D,$C195)</f>
        <v/>
      </c>
      <c r="K195" s="35">
        <f>SUMIFS(рўйхат!L:L,рўйхат!$CX:$CX,$B$206,рўйхат!$D:$D,$C195)</f>
        <v/>
      </c>
      <c r="L195" s="36">
        <f>SUMIFS(рўйхат!M:M,рўйхат!$CX:$CX,$B$206,рўйхат!$D:$D,$C195)</f>
        <v/>
      </c>
      <c r="M195" s="35">
        <f>SUMIFS(рўйхат!N:N,рўйхат!$CX:$CX,$B$206,рўйхат!$D:$D,$C195)</f>
        <v/>
      </c>
      <c r="N195" s="36">
        <f>SUMIFS(рўйхат!O:O,рўйхат!$CX:$CX,$B$206,рўйхат!$D:$D,$C195)</f>
        <v/>
      </c>
      <c r="O195" s="34">
        <f>IFERROR(M195/E195,0)</f>
        <v/>
      </c>
      <c r="P195" s="34">
        <f>IFERROR(N195/F195,0)</f>
        <v/>
      </c>
      <c r="Q195" s="35">
        <f>SUMIFS(рўйхат!P:P,рўйхат!$CX:$CX,$B$206,рўйхат!$D:$D,$C195)</f>
        <v/>
      </c>
      <c r="R195" s="36">
        <f>SUMIFS(рўйхат!Q:Q,рўйхат!$CX:$CX,$B$206,рўйхат!$D:$D,$C195)</f>
        <v/>
      </c>
      <c r="S195" s="35">
        <f>SUMIFS(рўйхат!R:R,рўйхат!$CX:$CX,$B$206,рўйхат!$D:$D,$C195)</f>
        <v/>
      </c>
      <c r="T195" s="36">
        <f>SUMIFS(рўйхат!S:S,рўйхат!$CX:$CX,$B$206,рўйхат!$D:$D,$C195)</f>
        <v/>
      </c>
      <c r="U195" s="35">
        <f>SUMIFS(рўйхат!T:T,рўйхат!$CX:$CX,$B$206,рўйхат!$D:$D,$C195)</f>
        <v/>
      </c>
      <c r="V195" s="36">
        <f>SUMIFS(рўйхат!U:U,рўйхат!$CX:$CX,$B$206,рўйхат!$D:$D,$C195)</f>
        <v/>
      </c>
      <c r="W195" s="35">
        <f>SUMIFS(рўйхат!V:V,рўйхат!$CX:$CX,$B$206,рўйхат!$D:$D,$C195)</f>
        <v/>
      </c>
      <c r="X195" s="36">
        <f>SUMIFS(рўйхат!W:W,рўйхат!$CX:$CX,$B$206,рўйхат!$D:$D,$C195)</f>
        <v/>
      </c>
      <c r="Y195" s="35">
        <f>SUMIFS(рўйхат!X:X,рўйхат!$CX:$CX,$B$206,рўйхат!$D:$D,$C195)</f>
        <v/>
      </c>
      <c r="Z195" s="36">
        <f>SUMIFS(рўйхат!Y:Y,рўйхат!$CX:$CX,$B$206,рўйхат!$D:$D,$C195)</f>
        <v/>
      </c>
      <c r="AA195" s="35">
        <f>SUMIFS(рўйхат!Z:Z,рўйхат!$CX:$CX,$B$206,рўйхат!$D:$D,$C195)</f>
        <v/>
      </c>
      <c r="AB195" s="36">
        <f>SUMIFS(рўйхат!AA:AA,рўйхат!$CX:$CX,$B$206,рўйхат!$D:$D,$C195)</f>
        <v/>
      </c>
      <c r="AC195" s="35">
        <f>SUMIFS(рўйхат!AB:AB,рўйхат!$CX:$CX,$B$206,рўйхат!$D:$D,$C195)</f>
        <v/>
      </c>
      <c r="AD195" s="36">
        <f>SUMIFS(рўйхат!AC:AC,рўйхат!$CX:$CX,$B$206,рўйхат!$D:$D,$C195)</f>
        <v/>
      </c>
      <c r="AE195" s="35">
        <f>SUMIFS(рўйхат!AD:AD,рўйхат!$CX:$CX,$B$206,рўйхат!$D:$D,$C195)</f>
        <v/>
      </c>
      <c r="AF195" s="36">
        <f>SUMIFS(рўйхат!AE:AE,рўйхат!$CX:$CX,$B$206,рўйхат!$D:$D,$C195)</f>
        <v/>
      </c>
      <c r="AG195" s="35">
        <f>SUMIFS(рўйхат!AH:AH,рўйхат!$CX:$CX,$B$206,рўйхат!$D:$D,$C195)</f>
        <v/>
      </c>
      <c r="AH195" s="36">
        <f>SUMIFS(рўйхат!AI:AI,рўйхат!$CX:$CX,$B$206,рўйхат!$D:$D,$C195)</f>
        <v/>
      </c>
      <c r="AI195" s="35">
        <f>SUMIFS(рўйхат!AJ:AJ,рўйхат!$CX:$CX,$B$206,рўйхат!$D:$D,$C195)</f>
        <v/>
      </c>
      <c r="AJ195" s="36">
        <f>SUMIFS(рўйхат!AK:AK,рўйхат!$CX:$CX,$B$206,рўйхат!$D:$D,$C195)</f>
        <v/>
      </c>
      <c r="AK195" s="35">
        <f>SUMIFS(рўйхат!AL:AL,рўйхат!$CX:$CX,$B$206,рўйхат!$D:$D,$C195)</f>
        <v/>
      </c>
      <c r="AL195" s="36">
        <f>SUMIFS(рўйхат!AM:AM,рўйхат!$CX:$CX,$B$206,рўйхат!$D:$D,$C195)</f>
        <v/>
      </c>
      <c r="AM195" s="77">
        <f>IFERROR(Q195/E195,0)</f>
        <v/>
      </c>
      <c r="AN195" s="77">
        <f>IFERROR(R195/F195,0)</f>
        <v/>
      </c>
      <c r="AO195" s="35">
        <f>SUMIFS(рўйхат!AX:AX,рўйхат!$CX:$CX,$B$206,рўйхат!$D:$D,$C195)</f>
        <v/>
      </c>
      <c r="AP195" s="36">
        <f>SUMIFS(рўйхат!AY:AY,рўйхат!$CX:$CX,$B$206,рўйхат!$D:$D,$C195)</f>
        <v/>
      </c>
      <c r="AQ195" s="35">
        <f>SUMIFS(рўйхат!AZ:AZ,рўйхат!$CX:$CX,$B$206,рўйхат!$D:$D,$C195)</f>
        <v/>
      </c>
      <c r="AR195" s="36">
        <f>SUMIFS(рўйхат!BA:BA,рўйхат!$CX:$CX,$B$206,рўйхат!$D:$D,$C195)</f>
        <v/>
      </c>
      <c r="AS195" s="35">
        <f>SUMIFS(рўйхат!BB:BB,рўйхат!$CX:$CX,$B$206,рўйхат!$D:$D,$C195)</f>
        <v/>
      </c>
      <c r="AT195" s="36">
        <f>SUMIFS(рўйхат!BC:BC,рўйхат!$CX:$CX,$B$206,рўйхат!$D:$D,$C195)</f>
        <v/>
      </c>
      <c r="AU195" s="35">
        <f>SUMIFS(рўйхат!BD:BD,рўйхат!$CX:$CX,$B$206,рўйхат!$D:$D,$C195)</f>
        <v/>
      </c>
      <c r="AV195" s="36">
        <f>SUMIFS(рўйхат!BE:BE,рўйхат!$CX:$CX,$B$206,рўйхат!$D:$D,$C195)</f>
        <v/>
      </c>
      <c r="AW195" s="35">
        <f>SUMIFS(рўйхат!BF:BF,рўйхат!$CX:$CX,$B$206,рўйхат!$D:$D,$C195)</f>
        <v/>
      </c>
      <c r="AX195" s="36">
        <f>SUMIFS(рўйхат!BG:BG,рўйхат!$CX:$CX,$B$206,рўйхат!$D:$D,$C195)</f>
        <v/>
      </c>
      <c r="AY195" s="35">
        <f>SUMIFS(рўйхат!BH:BH,рўйхат!$CX:$CX,$B$206,рўйхат!$D:$D,$C195)</f>
        <v/>
      </c>
      <c r="AZ195" s="36">
        <f>SUMIFS(рўйхат!BI:BI,рўйхат!$CX:$CX,$B$206,рўйхат!$D:$D,$C195)</f>
        <v/>
      </c>
      <c r="BA195" s="35">
        <f>SUMIFS(рўйхат!BJ:BJ,рўйхат!$CX:$CX,$B$206,рўйхат!$D:$D,$C195)</f>
        <v/>
      </c>
      <c r="BB195" s="36">
        <f>SUMIFS(рўйхат!BK:BK,рўйхат!$CX:$CX,$B$206,рўйхат!$D:$D,$C195)</f>
        <v/>
      </c>
      <c r="BC195" s="77">
        <f>IFERROR(AO195/E195,0)</f>
        <v/>
      </c>
      <c r="BD195" s="77">
        <f>IFERROR(AP195/F195,0)</f>
        <v/>
      </c>
      <c r="BE195" s="35">
        <f>SUMIFS(рўйхат!BL:BL,рўйхат!$CX:$CX,$B$206,рўйхат!$D:$D,$C195)</f>
        <v/>
      </c>
      <c r="BF195" s="36">
        <f>SUMIFS(рўйхат!BM:BM,рўйхат!$CX:$CX,$B$206,рўйхат!$D:$D,$C195)</f>
        <v/>
      </c>
      <c r="BG195" s="35">
        <f>SUMIFS(рўйхат!BN:BN,рўйхат!$CX:$CX,$B$206,рўйхат!$D:$D,$C195)</f>
        <v/>
      </c>
      <c r="BH195" s="36">
        <f>SUMIFS(рўйхат!BO:BO,рўйхат!$CX:$CX,$B$206,рўйхат!$D:$D,$C195)</f>
        <v/>
      </c>
      <c r="BI195" s="35">
        <f>SUMIFS(рўйхат!BP:BP,рўйхат!$CX:$CX,$B$206,рўйхат!$D:$D,$C195)</f>
        <v/>
      </c>
      <c r="BJ195" s="36">
        <f>SUMIFS(рўйхат!BQ:BQ,рўйхат!$CX:$CX,$B$206,рўйхат!$D:$D,$C195)</f>
        <v/>
      </c>
      <c r="BK195" s="35">
        <f>SUMIFS(рўйхат!BR:BR,рўйхат!$CX:$CX,$B$206,рўйхат!$D:$D,$C195)</f>
        <v/>
      </c>
      <c r="BL195" s="36">
        <f>SUMIFS(рўйхат!BS:BS,рўйхат!$CX:$CX,$B$206,рўйхат!$D:$D,$C195)</f>
        <v/>
      </c>
      <c r="BM195" s="35">
        <f>SUMIFS(рўйхат!BT:BT,рўйхат!$CX:$CX,$B$206,рўйхат!$D:$D,$C195)</f>
        <v/>
      </c>
      <c r="BN195" s="36">
        <f>SUMIFS(рўйхат!BU:BU,рўйхат!$CX:$CX,$B$206,рўйхат!$D:$D,$C195)</f>
        <v/>
      </c>
      <c r="BO195" s="35">
        <f>SUMIFS(рўйхат!BX:BX,рўйхат!$CX:$CX,$B$206,рўйхат!$D:$D,$C195)</f>
        <v/>
      </c>
      <c r="BP195" s="36">
        <f>SUMIFS(рўйхат!BY:BY,рўйхат!$CX:$CX,$B$206,рўйхат!$D:$D,$C195)</f>
        <v/>
      </c>
      <c r="BQ195" s="35">
        <f>SUMIFS(рўйхат!BZ:BZ,рўйхат!$CX:$CX,$B$206,рўйхат!$D:$D,$C195)</f>
        <v/>
      </c>
      <c r="BR195" s="36">
        <f>SUMIFS(рўйхат!CA:CA,рўйхат!$CX:$CX,$B$206,рўйхат!$D:$D,$C195)</f>
        <v/>
      </c>
      <c r="BS195" s="35">
        <f>SUMIFS(рўйхат!CB:CB,рўйхат!$CX:$CX,$B$206,рўйхат!$D:$D,$C195)</f>
        <v/>
      </c>
      <c r="BT195" s="36">
        <f>SUMIFS(рўйхат!CC:CC,рўйхат!$CX:$CX,$B$206,рўйхат!$D:$D,$C195)</f>
        <v/>
      </c>
      <c r="BU195" s="35">
        <f>SUMIFS(рўйхат!CD:CD,рўйхат!$CX:$CX,$B$206,рўйхат!$D:$D,$C195)</f>
        <v/>
      </c>
      <c r="BV195" s="36">
        <f>SUMIFS(рўйхат!CE:CE,рўйхат!$CX:$CX,$B$206,рўйхат!$D:$D,$C195)</f>
        <v/>
      </c>
      <c r="BW195" s="35">
        <f>SUMIFS(рўйхат!CH:CH,рўйхат!$CX:$CX,$B$206,рўйхат!$D:$D,$C195)</f>
        <v/>
      </c>
      <c r="BX195" s="36">
        <f>SUMIFS(рўйхат!CI:CI,рўйхат!$CX:$CX,$B$206,рўйхат!$D:$D,$C195)</f>
        <v/>
      </c>
      <c r="BY195" s="35">
        <f>SUMIFS(рўйхат!CJ:CJ,рўйхат!$CX:$CX,$B$206,рўйхат!$D:$D,$C195)</f>
        <v/>
      </c>
      <c r="BZ195" s="36">
        <f>SUMIFS(рўйхат!CK:CK,рўйхат!$CX:$CX,$B$206,рўйхат!$D:$D,$C195)</f>
        <v/>
      </c>
      <c r="CA195" s="35">
        <f>SUMIFS(рўйхат!CL:CL,рўйхат!$CX:$CX,$B$206,рўйхат!$D:$D,$C195)</f>
        <v/>
      </c>
      <c r="CB195" s="36">
        <f>SUMIFS(рўйхат!CM:CM,рўйхат!$CX:$CX,$B$206,рўйхат!$D:$D,$C195)</f>
        <v/>
      </c>
      <c r="CC195" s="35">
        <f>SUMIFS(рўйхат!CN:CN,рўйхат!$CX:$CX,$B$206,рўйхат!$D:$D,$C195)</f>
        <v/>
      </c>
      <c r="CD195" s="36">
        <f>SUMIFS(рўйхат!CO:CO,рўйхат!$CX:$CX,$B$206,рўйхат!$D:$D,$C195)</f>
        <v/>
      </c>
      <c r="CE195" s="77">
        <f>IFERROR(BE195/(Q195+BE195),0)</f>
        <v/>
      </c>
      <c r="CF195" s="78">
        <f>IFERROR(BF195/(R195+BF195),0)</f>
        <v/>
      </c>
    </row>
    <row r="196" hidden="1" outlineLevel="1" ht="30" customFormat="1" customHeight="1" s="8">
      <c r="A196" s="39" t="n"/>
      <c r="B196" s="50" t="n">
        <v>56</v>
      </c>
      <c r="C196" s="131" t="inlineStr">
        <is>
          <t>Харид комиссиясида манфаатлар тўқнашуви (XT xarid)</t>
        </is>
      </c>
      <c r="D196" s="51" t="n"/>
      <c r="E196" s="35">
        <f>SUMIFS(рўйхат!F:F,рўйхат!$CX:$CX,$B$206,рўйхат!$D:$D,$C196)</f>
        <v/>
      </c>
      <c r="F196" s="36">
        <f>SUMIFS(рўйхат!G:G,рўйхат!$CX:$CX,$B$206,рўйхат!$D:$D,$C196)</f>
        <v/>
      </c>
      <c r="G196" s="35">
        <f>SUMIFS(рўйхат!H:H,рўйхат!$CX:$CX,$B$206,рўйхат!$D:$D,$C196)</f>
        <v/>
      </c>
      <c r="H196" s="36">
        <f>SUMIFS(рўйхат!I:I,рўйхат!$CX:$CX,$B$206,рўйхат!$D:$D,$C196)</f>
        <v/>
      </c>
      <c r="I196" s="35">
        <f>SUMIFS(рўйхат!J:J,рўйхат!$CX:$CX,$B$206,рўйхат!$D:$D,$C196)</f>
        <v/>
      </c>
      <c r="J196" s="36">
        <f>SUMIFS(рўйхат!K:K,рўйхат!$CX:$CX,$B$206,рўйхат!$D:$D,$C196)</f>
        <v/>
      </c>
      <c r="K196" s="35">
        <f>SUMIFS(рўйхат!L:L,рўйхат!$CX:$CX,$B$206,рўйхат!$D:$D,$C196)</f>
        <v/>
      </c>
      <c r="L196" s="36">
        <f>SUMIFS(рўйхат!M:M,рўйхат!$CX:$CX,$B$206,рўйхат!$D:$D,$C196)</f>
        <v/>
      </c>
      <c r="M196" s="35">
        <f>SUMIFS(рўйхат!N:N,рўйхат!$CX:$CX,$B$206,рўйхат!$D:$D,$C196)</f>
        <v/>
      </c>
      <c r="N196" s="36">
        <f>SUMIFS(рўйхат!O:O,рўйхат!$CX:$CX,$B$206,рўйхат!$D:$D,$C196)</f>
        <v/>
      </c>
      <c r="O196" s="34">
        <f>IFERROR(M196/E196,0)</f>
        <v/>
      </c>
      <c r="P196" s="34">
        <f>IFERROR(N196/F196,0)</f>
        <v/>
      </c>
      <c r="Q196" s="35">
        <f>SUMIFS(рўйхат!P:P,рўйхат!$CX:$CX,$B$206,рўйхат!$D:$D,$C196)</f>
        <v/>
      </c>
      <c r="R196" s="36">
        <f>SUMIFS(рўйхат!Q:Q,рўйхат!$CX:$CX,$B$206,рўйхат!$D:$D,$C196)</f>
        <v/>
      </c>
      <c r="S196" s="35">
        <f>SUMIFS(рўйхат!R:R,рўйхат!$CX:$CX,$B$206,рўйхат!$D:$D,$C196)</f>
        <v/>
      </c>
      <c r="T196" s="36">
        <f>SUMIFS(рўйхат!S:S,рўйхат!$CX:$CX,$B$206,рўйхат!$D:$D,$C196)</f>
        <v/>
      </c>
      <c r="U196" s="35">
        <f>SUMIFS(рўйхат!T:T,рўйхат!$CX:$CX,$B$206,рўйхат!$D:$D,$C196)</f>
        <v/>
      </c>
      <c r="V196" s="36">
        <f>SUMIFS(рўйхат!U:U,рўйхат!$CX:$CX,$B$206,рўйхат!$D:$D,$C196)</f>
        <v/>
      </c>
      <c r="W196" s="35">
        <f>SUMIFS(рўйхат!V:V,рўйхат!$CX:$CX,$B$206,рўйхат!$D:$D,$C196)</f>
        <v/>
      </c>
      <c r="X196" s="36">
        <f>SUMIFS(рўйхат!W:W,рўйхат!$CX:$CX,$B$206,рўйхат!$D:$D,$C196)</f>
        <v/>
      </c>
      <c r="Y196" s="35">
        <f>SUMIFS(рўйхат!X:X,рўйхат!$CX:$CX,$B$206,рўйхат!$D:$D,$C196)</f>
        <v/>
      </c>
      <c r="Z196" s="36">
        <f>SUMIFS(рўйхат!Y:Y,рўйхат!$CX:$CX,$B$206,рўйхат!$D:$D,$C196)</f>
        <v/>
      </c>
      <c r="AA196" s="35">
        <f>SUMIFS(рўйхат!Z:Z,рўйхат!$CX:$CX,$B$206,рўйхат!$D:$D,$C196)</f>
        <v/>
      </c>
      <c r="AB196" s="36">
        <f>SUMIFS(рўйхат!AA:AA,рўйхат!$CX:$CX,$B$206,рўйхат!$D:$D,$C196)</f>
        <v/>
      </c>
      <c r="AC196" s="35">
        <f>SUMIFS(рўйхат!AB:AB,рўйхат!$CX:$CX,$B$206,рўйхат!$D:$D,$C196)</f>
        <v/>
      </c>
      <c r="AD196" s="36">
        <f>SUMIFS(рўйхат!AC:AC,рўйхат!$CX:$CX,$B$206,рўйхат!$D:$D,$C196)</f>
        <v/>
      </c>
      <c r="AE196" s="35">
        <f>SUMIFS(рўйхат!AD:AD,рўйхат!$CX:$CX,$B$206,рўйхат!$D:$D,$C196)</f>
        <v/>
      </c>
      <c r="AF196" s="36">
        <f>SUMIFS(рўйхат!AE:AE,рўйхат!$CX:$CX,$B$206,рўйхат!$D:$D,$C196)</f>
        <v/>
      </c>
      <c r="AG196" s="35">
        <f>SUMIFS(рўйхат!AH:AH,рўйхат!$CX:$CX,$B$206,рўйхат!$D:$D,$C196)</f>
        <v/>
      </c>
      <c r="AH196" s="36">
        <f>SUMIFS(рўйхат!AI:AI,рўйхат!$CX:$CX,$B$206,рўйхат!$D:$D,$C196)</f>
        <v/>
      </c>
      <c r="AI196" s="35">
        <f>SUMIFS(рўйхат!AJ:AJ,рўйхат!$CX:$CX,$B$206,рўйхат!$D:$D,$C196)</f>
        <v/>
      </c>
      <c r="AJ196" s="36">
        <f>SUMIFS(рўйхат!AK:AK,рўйхат!$CX:$CX,$B$206,рўйхат!$D:$D,$C196)</f>
        <v/>
      </c>
      <c r="AK196" s="35">
        <f>SUMIFS(рўйхат!AL:AL,рўйхат!$CX:$CX,$B$206,рўйхат!$D:$D,$C196)</f>
        <v/>
      </c>
      <c r="AL196" s="36">
        <f>SUMIFS(рўйхат!AM:AM,рўйхат!$CX:$CX,$B$206,рўйхат!$D:$D,$C196)</f>
        <v/>
      </c>
      <c r="AM196" s="77">
        <f>IFERROR(Q196/E196,0)</f>
        <v/>
      </c>
      <c r="AN196" s="77">
        <f>IFERROR(R196/F196,0)</f>
        <v/>
      </c>
      <c r="AO196" s="35">
        <f>SUMIFS(рўйхат!AX:AX,рўйхат!$CX:$CX,$B$206,рўйхат!$D:$D,$C196)</f>
        <v/>
      </c>
      <c r="AP196" s="36">
        <f>SUMIFS(рўйхат!AY:AY,рўйхат!$CX:$CX,$B$206,рўйхат!$D:$D,$C196)</f>
        <v/>
      </c>
      <c r="AQ196" s="35">
        <f>SUMIFS(рўйхат!AZ:AZ,рўйхат!$CX:$CX,$B$206,рўйхат!$D:$D,$C196)</f>
        <v/>
      </c>
      <c r="AR196" s="36">
        <f>SUMIFS(рўйхат!BA:BA,рўйхат!$CX:$CX,$B$206,рўйхат!$D:$D,$C196)</f>
        <v/>
      </c>
      <c r="AS196" s="35">
        <f>SUMIFS(рўйхат!BB:BB,рўйхат!$CX:$CX,$B$206,рўйхат!$D:$D,$C196)</f>
        <v/>
      </c>
      <c r="AT196" s="36">
        <f>SUMIFS(рўйхат!BC:BC,рўйхат!$CX:$CX,$B$206,рўйхат!$D:$D,$C196)</f>
        <v/>
      </c>
      <c r="AU196" s="35">
        <f>SUMIFS(рўйхат!BD:BD,рўйхат!$CX:$CX,$B$206,рўйхат!$D:$D,$C196)</f>
        <v/>
      </c>
      <c r="AV196" s="36">
        <f>SUMIFS(рўйхат!BE:BE,рўйхат!$CX:$CX,$B$206,рўйхат!$D:$D,$C196)</f>
        <v/>
      </c>
      <c r="AW196" s="35">
        <f>SUMIFS(рўйхат!BF:BF,рўйхат!$CX:$CX,$B$206,рўйхат!$D:$D,$C196)</f>
        <v/>
      </c>
      <c r="AX196" s="36">
        <f>SUMIFS(рўйхат!BG:BG,рўйхат!$CX:$CX,$B$206,рўйхат!$D:$D,$C196)</f>
        <v/>
      </c>
      <c r="AY196" s="35">
        <f>SUMIFS(рўйхат!BH:BH,рўйхат!$CX:$CX,$B$206,рўйхат!$D:$D,$C196)</f>
        <v/>
      </c>
      <c r="AZ196" s="36">
        <f>SUMIFS(рўйхат!BI:BI,рўйхат!$CX:$CX,$B$206,рўйхат!$D:$D,$C196)</f>
        <v/>
      </c>
      <c r="BA196" s="35">
        <f>SUMIFS(рўйхат!BJ:BJ,рўйхат!$CX:$CX,$B$206,рўйхат!$D:$D,$C196)</f>
        <v/>
      </c>
      <c r="BB196" s="36">
        <f>SUMIFS(рўйхат!BK:BK,рўйхат!$CX:$CX,$B$206,рўйхат!$D:$D,$C196)</f>
        <v/>
      </c>
      <c r="BC196" s="77">
        <f>IFERROR(AO196/E196,0)</f>
        <v/>
      </c>
      <c r="BD196" s="77">
        <f>IFERROR(AP196/F196,0)</f>
        <v/>
      </c>
      <c r="BE196" s="35">
        <f>SUMIFS(рўйхат!BL:BL,рўйхат!$CX:$CX,$B$206,рўйхат!$D:$D,$C196)</f>
        <v/>
      </c>
      <c r="BF196" s="36">
        <f>SUMIFS(рўйхат!BM:BM,рўйхат!$CX:$CX,$B$206,рўйхат!$D:$D,$C196)</f>
        <v/>
      </c>
      <c r="BG196" s="35">
        <f>SUMIFS(рўйхат!BN:BN,рўйхат!$CX:$CX,$B$206,рўйхат!$D:$D,$C196)</f>
        <v/>
      </c>
      <c r="BH196" s="36">
        <f>SUMIFS(рўйхат!BO:BO,рўйхат!$CX:$CX,$B$206,рўйхат!$D:$D,$C196)</f>
        <v/>
      </c>
      <c r="BI196" s="35">
        <f>SUMIFS(рўйхат!BP:BP,рўйхат!$CX:$CX,$B$206,рўйхат!$D:$D,$C196)</f>
        <v/>
      </c>
      <c r="BJ196" s="36">
        <f>SUMIFS(рўйхат!BQ:BQ,рўйхат!$CX:$CX,$B$206,рўйхат!$D:$D,$C196)</f>
        <v/>
      </c>
      <c r="BK196" s="35">
        <f>SUMIFS(рўйхат!BR:BR,рўйхат!$CX:$CX,$B$206,рўйхат!$D:$D,$C196)</f>
        <v/>
      </c>
      <c r="BL196" s="36">
        <f>SUMIFS(рўйхат!BS:BS,рўйхат!$CX:$CX,$B$206,рўйхат!$D:$D,$C196)</f>
        <v/>
      </c>
      <c r="BM196" s="35">
        <f>SUMIFS(рўйхат!BT:BT,рўйхат!$CX:$CX,$B$206,рўйхат!$D:$D,$C196)</f>
        <v/>
      </c>
      <c r="BN196" s="36">
        <f>SUMIFS(рўйхат!BU:BU,рўйхат!$CX:$CX,$B$206,рўйхат!$D:$D,$C196)</f>
        <v/>
      </c>
      <c r="BO196" s="35">
        <f>SUMIFS(рўйхат!BX:BX,рўйхат!$CX:$CX,$B$206,рўйхат!$D:$D,$C196)</f>
        <v/>
      </c>
      <c r="BP196" s="36">
        <f>SUMIFS(рўйхат!BY:BY,рўйхат!$CX:$CX,$B$206,рўйхат!$D:$D,$C196)</f>
        <v/>
      </c>
      <c r="BQ196" s="35">
        <f>SUMIFS(рўйхат!BZ:BZ,рўйхат!$CX:$CX,$B$206,рўйхат!$D:$D,$C196)</f>
        <v/>
      </c>
      <c r="BR196" s="36">
        <f>SUMIFS(рўйхат!CA:CA,рўйхат!$CX:$CX,$B$206,рўйхат!$D:$D,$C196)</f>
        <v/>
      </c>
      <c r="BS196" s="35">
        <f>SUMIFS(рўйхат!CB:CB,рўйхат!$CX:$CX,$B$206,рўйхат!$D:$D,$C196)</f>
        <v/>
      </c>
      <c r="BT196" s="36">
        <f>SUMIFS(рўйхат!CC:CC,рўйхат!$CX:$CX,$B$206,рўйхат!$D:$D,$C196)</f>
        <v/>
      </c>
      <c r="BU196" s="35">
        <f>SUMIFS(рўйхат!CD:CD,рўйхат!$CX:$CX,$B$206,рўйхат!$D:$D,$C196)</f>
        <v/>
      </c>
      <c r="BV196" s="36">
        <f>SUMIFS(рўйхат!CE:CE,рўйхат!$CX:$CX,$B$206,рўйхат!$D:$D,$C196)</f>
        <v/>
      </c>
      <c r="BW196" s="35">
        <f>SUMIFS(рўйхат!CH:CH,рўйхат!$CX:$CX,$B$206,рўйхат!$D:$D,$C196)</f>
        <v/>
      </c>
      <c r="BX196" s="36">
        <f>SUMIFS(рўйхат!CI:CI,рўйхат!$CX:$CX,$B$206,рўйхат!$D:$D,$C196)</f>
        <v/>
      </c>
      <c r="BY196" s="35">
        <f>SUMIFS(рўйхат!CJ:CJ,рўйхат!$CX:$CX,$B$206,рўйхат!$D:$D,$C196)</f>
        <v/>
      </c>
      <c r="BZ196" s="36">
        <f>SUMIFS(рўйхат!CK:CK,рўйхат!$CX:$CX,$B$206,рўйхат!$D:$D,$C196)</f>
        <v/>
      </c>
      <c r="CA196" s="35">
        <f>SUMIFS(рўйхат!CL:CL,рўйхат!$CX:$CX,$B$206,рўйхат!$D:$D,$C196)</f>
        <v/>
      </c>
      <c r="CB196" s="36">
        <f>SUMIFS(рўйхат!CM:CM,рўйхат!$CX:$CX,$B$206,рўйхат!$D:$D,$C196)</f>
        <v/>
      </c>
      <c r="CC196" s="35">
        <f>SUMIFS(рўйхат!CN:CN,рўйхат!$CX:$CX,$B$206,рўйхат!$D:$D,$C196)</f>
        <v/>
      </c>
      <c r="CD196" s="36">
        <f>SUMIFS(рўйхат!CO:CO,рўйхат!$CX:$CX,$B$206,рўйхат!$D:$D,$C196)</f>
        <v/>
      </c>
      <c r="CE196" s="77">
        <f>IFERROR(BE196/(Q196+BE196),0)</f>
        <v/>
      </c>
      <c r="CF196" s="78">
        <f>IFERROR(BF196/(R196+BF196),0)</f>
        <v/>
      </c>
    </row>
    <row r="197" hidden="1" outlineLevel="1" ht="30" customFormat="1" customHeight="1" s="8">
      <c r="A197" s="39" t="n"/>
      <c r="B197" s="50" t="n">
        <v>57</v>
      </c>
      <c r="C197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97" s="51" t="n"/>
      <c r="E197" s="35">
        <f>SUMIFS(рўйхат!F:F,рўйхат!$CX:$CX,$B$206,рўйхат!$D:$D,$C197)</f>
        <v/>
      </c>
      <c r="F197" s="36">
        <f>SUMIFS(рўйхат!G:G,рўйхат!$CX:$CX,$B$206,рўйхат!$D:$D,$C197)</f>
        <v/>
      </c>
      <c r="G197" s="35">
        <f>SUMIFS(рўйхат!H:H,рўйхат!$CX:$CX,$B$206,рўйхат!$D:$D,$C197)</f>
        <v/>
      </c>
      <c r="H197" s="36">
        <f>SUMIFS(рўйхат!I:I,рўйхат!$CX:$CX,$B$206,рўйхат!$D:$D,$C197)</f>
        <v/>
      </c>
      <c r="I197" s="35">
        <f>SUMIFS(рўйхат!J:J,рўйхат!$CX:$CX,$B$206,рўйхат!$D:$D,$C197)</f>
        <v/>
      </c>
      <c r="J197" s="36">
        <f>SUMIFS(рўйхат!K:K,рўйхат!$CX:$CX,$B$206,рўйхат!$D:$D,$C197)</f>
        <v/>
      </c>
      <c r="K197" s="35">
        <f>SUMIFS(рўйхат!L:L,рўйхат!$CX:$CX,$B$206,рўйхат!$D:$D,$C197)</f>
        <v/>
      </c>
      <c r="L197" s="36">
        <f>SUMIFS(рўйхат!M:M,рўйхат!$CX:$CX,$B$206,рўйхат!$D:$D,$C197)</f>
        <v/>
      </c>
      <c r="M197" s="35">
        <f>SUMIFS(рўйхат!N:N,рўйхат!$CX:$CX,$B$206,рўйхат!$D:$D,$C197)</f>
        <v/>
      </c>
      <c r="N197" s="36">
        <f>SUMIFS(рўйхат!O:O,рўйхат!$CX:$CX,$B$206,рўйхат!$D:$D,$C197)</f>
        <v/>
      </c>
      <c r="O197" s="34">
        <f>IFERROR(M197/E197,0)</f>
        <v/>
      </c>
      <c r="P197" s="34">
        <f>IFERROR(N197/F197,0)</f>
        <v/>
      </c>
      <c r="Q197" s="35">
        <f>SUMIFS(рўйхат!P:P,рўйхат!$CX:$CX,$B$206,рўйхат!$D:$D,$C197)</f>
        <v/>
      </c>
      <c r="R197" s="36">
        <f>SUMIFS(рўйхат!Q:Q,рўйхат!$CX:$CX,$B$206,рўйхат!$D:$D,$C197)</f>
        <v/>
      </c>
      <c r="S197" s="35">
        <f>SUMIFS(рўйхат!R:R,рўйхат!$CX:$CX,$B$206,рўйхат!$D:$D,$C197)</f>
        <v/>
      </c>
      <c r="T197" s="36">
        <f>SUMIFS(рўйхат!S:S,рўйхат!$CX:$CX,$B$206,рўйхат!$D:$D,$C197)</f>
        <v/>
      </c>
      <c r="U197" s="35">
        <f>SUMIFS(рўйхат!T:T,рўйхат!$CX:$CX,$B$206,рўйхат!$D:$D,$C197)</f>
        <v/>
      </c>
      <c r="V197" s="36">
        <f>SUMIFS(рўйхат!U:U,рўйхат!$CX:$CX,$B$206,рўйхат!$D:$D,$C197)</f>
        <v/>
      </c>
      <c r="W197" s="35">
        <f>SUMIFS(рўйхат!V:V,рўйхат!$CX:$CX,$B$206,рўйхат!$D:$D,$C197)</f>
        <v/>
      </c>
      <c r="X197" s="36">
        <f>SUMIFS(рўйхат!W:W,рўйхат!$CX:$CX,$B$206,рўйхат!$D:$D,$C197)</f>
        <v/>
      </c>
      <c r="Y197" s="35">
        <f>SUMIFS(рўйхат!X:X,рўйхат!$CX:$CX,$B$206,рўйхат!$D:$D,$C197)</f>
        <v/>
      </c>
      <c r="Z197" s="36">
        <f>SUMIFS(рўйхат!Y:Y,рўйхат!$CX:$CX,$B$206,рўйхат!$D:$D,$C197)</f>
        <v/>
      </c>
      <c r="AA197" s="35">
        <f>SUMIFS(рўйхат!Z:Z,рўйхат!$CX:$CX,$B$206,рўйхат!$D:$D,$C197)</f>
        <v/>
      </c>
      <c r="AB197" s="36">
        <f>SUMIFS(рўйхат!AA:AA,рўйхат!$CX:$CX,$B$206,рўйхат!$D:$D,$C197)</f>
        <v/>
      </c>
      <c r="AC197" s="35">
        <f>SUMIFS(рўйхат!AB:AB,рўйхат!$CX:$CX,$B$206,рўйхат!$D:$D,$C197)</f>
        <v/>
      </c>
      <c r="AD197" s="36">
        <f>SUMIFS(рўйхат!AC:AC,рўйхат!$CX:$CX,$B$206,рўйхат!$D:$D,$C197)</f>
        <v/>
      </c>
      <c r="AE197" s="35">
        <f>SUMIFS(рўйхат!AD:AD,рўйхат!$CX:$CX,$B$206,рўйхат!$D:$D,$C197)</f>
        <v/>
      </c>
      <c r="AF197" s="36">
        <f>SUMIFS(рўйхат!AE:AE,рўйхат!$CX:$CX,$B$206,рўйхат!$D:$D,$C197)</f>
        <v/>
      </c>
      <c r="AG197" s="35">
        <f>SUMIFS(рўйхат!AH:AH,рўйхат!$CX:$CX,$B$206,рўйхат!$D:$D,$C197)</f>
        <v/>
      </c>
      <c r="AH197" s="36">
        <f>SUMIFS(рўйхат!AI:AI,рўйхат!$CX:$CX,$B$206,рўйхат!$D:$D,$C197)</f>
        <v/>
      </c>
      <c r="AI197" s="35">
        <f>SUMIFS(рўйхат!AJ:AJ,рўйхат!$CX:$CX,$B$206,рўйхат!$D:$D,$C197)</f>
        <v/>
      </c>
      <c r="AJ197" s="36">
        <f>SUMIFS(рўйхат!AK:AK,рўйхат!$CX:$CX,$B$206,рўйхат!$D:$D,$C197)</f>
        <v/>
      </c>
      <c r="AK197" s="35">
        <f>SUMIFS(рўйхат!AL:AL,рўйхат!$CX:$CX,$B$206,рўйхат!$D:$D,$C197)</f>
        <v/>
      </c>
      <c r="AL197" s="36">
        <f>SUMIFS(рўйхат!AM:AM,рўйхат!$CX:$CX,$B$206,рўйхат!$D:$D,$C197)</f>
        <v/>
      </c>
      <c r="AM197" s="77">
        <f>IFERROR(Q197/E197,0)</f>
        <v/>
      </c>
      <c r="AN197" s="77">
        <f>IFERROR(R197/F197,0)</f>
        <v/>
      </c>
      <c r="AO197" s="35">
        <f>SUMIFS(рўйхат!AX:AX,рўйхат!$CX:$CX,$B$206,рўйхат!$D:$D,$C197)</f>
        <v/>
      </c>
      <c r="AP197" s="36">
        <f>SUMIFS(рўйхат!AY:AY,рўйхат!$CX:$CX,$B$206,рўйхат!$D:$D,$C197)</f>
        <v/>
      </c>
      <c r="AQ197" s="35">
        <f>SUMIFS(рўйхат!AZ:AZ,рўйхат!$CX:$CX,$B$206,рўйхат!$D:$D,$C197)</f>
        <v/>
      </c>
      <c r="AR197" s="36">
        <f>SUMIFS(рўйхат!BA:BA,рўйхат!$CX:$CX,$B$206,рўйхат!$D:$D,$C197)</f>
        <v/>
      </c>
      <c r="AS197" s="35">
        <f>SUMIFS(рўйхат!BB:BB,рўйхат!$CX:$CX,$B$206,рўйхат!$D:$D,$C197)</f>
        <v/>
      </c>
      <c r="AT197" s="36">
        <f>SUMIFS(рўйхат!BC:BC,рўйхат!$CX:$CX,$B$206,рўйхат!$D:$D,$C197)</f>
        <v/>
      </c>
      <c r="AU197" s="35">
        <f>SUMIFS(рўйхат!BD:BD,рўйхат!$CX:$CX,$B$206,рўйхат!$D:$D,$C197)</f>
        <v/>
      </c>
      <c r="AV197" s="36">
        <f>SUMIFS(рўйхат!BE:BE,рўйхат!$CX:$CX,$B$206,рўйхат!$D:$D,$C197)</f>
        <v/>
      </c>
      <c r="AW197" s="35">
        <f>SUMIFS(рўйхат!BF:BF,рўйхат!$CX:$CX,$B$206,рўйхат!$D:$D,$C197)</f>
        <v/>
      </c>
      <c r="AX197" s="36">
        <f>SUMIFS(рўйхат!BG:BG,рўйхат!$CX:$CX,$B$206,рўйхат!$D:$D,$C197)</f>
        <v/>
      </c>
      <c r="AY197" s="35">
        <f>SUMIFS(рўйхат!BH:BH,рўйхат!$CX:$CX,$B$206,рўйхат!$D:$D,$C197)</f>
        <v/>
      </c>
      <c r="AZ197" s="36">
        <f>SUMIFS(рўйхат!BI:BI,рўйхат!$CX:$CX,$B$206,рўйхат!$D:$D,$C197)</f>
        <v/>
      </c>
      <c r="BA197" s="35">
        <f>SUMIFS(рўйхат!BJ:BJ,рўйхат!$CX:$CX,$B$206,рўйхат!$D:$D,$C197)</f>
        <v/>
      </c>
      <c r="BB197" s="36">
        <f>SUMIFS(рўйхат!BK:BK,рўйхат!$CX:$CX,$B$206,рўйхат!$D:$D,$C197)</f>
        <v/>
      </c>
      <c r="BC197" s="77">
        <f>IFERROR(AO197/E197,0)</f>
        <v/>
      </c>
      <c r="BD197" s="77">
        <f>IFERROR(AP197/F197,0)</f>
        <v/>
      </c>
      <c r="BE197" s="35">
        <f>SUMIFS(рўйхат!BL:BL,рўйхат!$CX:$CX,$B$206,рўйхат!$D:$D,$C197)</f>
        <v/>
      </c>
      <c r="BF197" s="36">
        <f>SUMIFS(рўйхат!BM:BM,рўйхат!$CX:$CX,$B$206,рўйхат!$D:$D,$C197)</f>
        <v/>
      </c>
      <c r="BG197" s="35">
        <f>SUMIFS(рўйхат!BN:BN,рўйхат!$CX:$CX,$B$206,рўйхат!$D:$D,$C197)</f>
        <v/>
      </c>
      <c r="BH197" s="36">
        <f>SUMIFS(рўйхат!BO:BO,рўйхат!$CX:$CX,$B$206,рўйхат!$D:$D,$C197)</f>
        <v/>
      </c>
      <c r="BI197" s="35">
        <f>SUMIFS(рўйхат!BP:BP,рўйхат!$CX:$CX,$B$206,рўйхат!$D:$D,$C197)</f>
        <v/>
      </c>
      <c r="BJ197" s="36">
        <f>SUMIFS(рўйхат!BQ:BQ,рўйхат!$CX:$CX,$B$206,рўйхат!$D:$D,$C197)</f>
        <v/>
      </c>
      <c r="BK197" s="35">
        <f>SUMIFS(рўйхат!BR:BR,рўйхат!$CX:$CX,$B$206,рўйхат!$D:$D,$C197)</f>
        <v/>
      </c>
      <c r="BL197" s="36">
        <f>SUMIFS(рўйхат!BS:BS,рўйхат!$CX:$CX,$B$206,рўйхат!$D:$D,$C197)</f>
        <v/>
      </c>
      <c r="BM197" s="35">
        <f>SUMIFS(рўйхат!BT:BT,рўйхат!$CX:$CX,$B$206,рўйхат!$D:$D,$C197)</f>
        <v/>
      </c>
      <c r="BN197" s="36">
        <f>SUMIFS(рўйхат!BU:BU,рўйхат!$CX:$CX,$B$206,рўйхат!$D:$D,$C197)</f>
        <v/>
      </c>
      <c r="BO197" s="35">
        <f>SUMIFS(рўйхат!BX:BX,рўйхат!$CX:$CX,$B$206,рўйхат!$D:$D,$C197)</f>
        <v/>
      </c>
      <c r="BP197" s="36">
        <f>SUMIFS(рўйхат!BY:BY,рўйхат!$CX:$CX,$B$206,рўйхат!$D:$D,$C197)</f>
        <v/>
      </c>
      <c r="BQ197" s="35">
        <f>SUMIFS(рўйхат!BZ:BZ,рўйхат!$CX:$CX,$B$206,рўйхат!$D:$D,$C197)</f>
        <v/>
      </c>
      <c r="BR197" s="36">
        <f>SUMIFS(рўйхат!CA:CA,рўйхат!$CX:$CX,$B$206,рўйхат!$D:$D,$C197)</f>
        <v/>
      </c>
      <c r="BS197" s="35">
        <f>SUMIFS(рўйхат!CB:CB,рўйхат!$CX:$CX,$B$206,рўйхат!$D:$D,$C197)</f>
        <v/>
      </c>
      <c r="BT197" s="36">
        <f>SUMIFS(рўйхат!CC:CC,рўйхат!$CX:$CX,$B$206,рўйхат!$D:$D,$C197)</f>
        <v/>
      </c>
      <c r="BU197" s="35">
        <f>SUMIFS(рўйхат!CD:CD,рўйхат!$CX:$CX,$B$206,рўйхат!$D:$D,$C197)</f>
        <v/>
      </c>
      <c r="BV197" s="36">
        <f>SUMIFS(рўйхат!CE:CE,рўйхат!$CX:$CX,$B$206,рўйхат!$D:$D,$C197)</f>
        <v/>
      </c>
      <c r="BW197" s="35">
        <f>SUMIFS(рўйхат!CH:CH,рўйхат!$CX:$CX,$B$206,рўйхат!$D:$D,$C197)</f>
        <v/>
      </c>
      <c r="BX197" s="36">
        <f>SUMIFS(рўйхат!CI:CI,рўйхат!$CX:$CX,$B$206,рўйхат!$D:$D,$C197)</f>
        <v/>
      </c>
      <c r="BY197" s="35">
        <f>SUMIFS(рўйхат!CJ:CJ,рўйхат!$CX:$CX,$B$206,рўйхат!$D:$D,$C197)</f>
        <v/>
      </c>
      <c r="BZ197" s="36">
        <f>SUMIFS(рўйхат!CK:CK,рўйхат!$CX:$CX,$B$206,рўйхат!$D:$D,$C197)</f>
        <v/>
      </c>
      <c r="CA197" s="35">
        <f>SUMIFS(рўйхат!CL:CL,рўйхат!$CX:$CX,$B$206,рўйхат!$D:$D,$C197)</f>
        <v/>
      </c>
      <c r="CB197" s="36">
        <f>SUMIFS(рўйхат!CM:CM,рўйхат!$CX:$CX,$B$206,рўйхат!$D:$D,$C197)</f>
        <v/>
      </c>
      <c r="CC197" s="35">
        <f>SUMIFS(рўйхат!CN:CN,рўйхат!$CX:$CX,$B$206,рўйхат!$D:$D,$C197)</f>
        <v/>
      </c>
      <c r="CD197" s="36">
        <f>SUMIFS(рўйхат!CO:CO,рўйхат!$CX:$CX,$B$206,рўйхат!$D:$D,$C197)</f>
        <v/>
      </c>
      <c r="CE197" s="77">
        <f>IFERROR(BE197/(Q197+BE197),0)</f>
        <v/>
      </c>
      <c r="CF197" s="78">
        <f>IFERROR(BF197/(R197+BF197),0)</f>
        <v/>
      </c>
    </row>
    <row r="198" hidden="1" outlineLevel="1" ht="30" customFormat="1" customHeight="1" s="8">
      <c r="A198" s="39" t="n"/>
      <c r="B198" s="50" t="n">
        <v>58</v>
      </c>
      <c r="C198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98" s="51" t="n"/>
      <c r="E198" s="35">
        <f>SUMIFS(рўйхат!F:F,рўйхат!$CX:$CX,$B$206,рўйхат!$D:$D,$C198)</f>
        <v/>
      </c>
      <c r="F198" s="36">
        <f>SUMIFS(рўйхат!G:G,рўйхат!$CX:$CX,$B$206,рўйхат!$D:$D,$C198)</f>
        <v/>
      </c>
      <c r="G198" s="35">
        <f>SUMIFS(рўйхат!H:H,рўйхат!$CX:$CX,$B$206,рўйхат!$D:$D,$C198)</f>
        <v/>
      </c>
      <c r="H198" s="36">
        <f>SUMIFS(рўйхат!I:I,рўйхат!$CX:$CX,$B$206,рўйхат!$D:$D,$C198)</f>
        <v/>
      </c>
      <c r="I198" s="35">
        <f>SUMIFS(рўйхат!J:J,рўйхат!$CX:$CX,$B$206,рўйхат!$D:$D,$C198)</f>
        <v/>
      </c>
      <c r="J198" s="36">
        <f>SUMIFS(рўйхат!K:K,рўйхат!$CX:$CX,$B$206,рўйхат!$D:$D,$C198)</f>
        <v/>
      </c>
      <c r="K198" s="35">
        <f>SUMIFS(рўйхат!L:L,рўйхат!$CX:$CX,$B$206,рўйхат!$D:$D,$C198)</f>
        <v/>
      </c>
      <c r="L198" s="36">
        <f>SUMIFS(рўйхат!M:M,рўйхат!$CX:$CX,$B$206,рўйхат!$D:$D,$C198)</f>
        <v/>
      </c>
      <c r="M198" s="35">
        <f>SUMIFS(рўйхат!N:N,рўйхат!$CX:$CX,$B$206,рўйхат!$D:$D,$C198)</f>
        <v/>
      </c>
      <c r="N198" s="36">
        <f>SUMIFS(рўйхат!O:O,рўйхат!$CX:$CX,$B$206,рўйхат!$D:$D,$C198)</f>
        <v/>
      </c>
      <c r="O198" s="34">
        <f>IFERROR(M198/E198,0)</f>
        <v/>
      </c>
      <c r="P198" s="34">
        <f>IFERROR(N198/F198,0)</f>
        <v/>
      </c>
      <c r="Q198" s="35">
        <f>SUMIFS(рўйхат!P:P,рўйхат!$CX:$CX,$B$206,рўйхат!$D:$D,$C198)</f>
        <v/>
      </c>
      <c r="R198" s="36">
        <f>SUMIFS(рўйхат!Q:Q,рўйхат!$CX:$CX,$B$206,рўйхат!$D:$D,$C198)</f>
        <v/>
      </c>
      <c r="S198" s="35">
        <f>SUMIFS(рўйхат!R:R,рўйхат!$CX:$CX,$B$206,рўйхат!$D:$D,$C198)</f>
        <v/>
      </c>
      <c r="T198" s="36">
        <f>SUMIFS(рўйхат!S:S,рўйхат!$CX:$CX,$B$206,рўйхат!$D:$D,$C198)</f>
        <v/>
      </c>
      <c r="U198" s="35">
        <f>SUMIFS(рўйхат!T:T,рўйхат!$CX:$CX,$B$206,рўйхат!$D:$D,$C198)</f>
        <v/>
      </c>
      <c r="V198" s="36">
        <f>SUMIFS(рўйхат!U:U,рўйхат!$CX:$CX,$B$206,рўйхат!$D:$D,$C198)</f>
        <v/>
      </c>
      <c r="W198" s="35">
        <f>SUMIFS(рўйхат!V:V,рўйхат!$CX:$CX,$B$206,рўйхат!$D:$D,$C198)</f>
        <v/>
      </c>
      <c r="X198" s="36">
        <f>SUMIFS(рўйхат!W:W,рўйхат!$CX:$CX,$B$206,рўйхат!$D:$D,$C198)</f>
        <v/>
      </c>
      <c r="Y198" s="35">
        <f>SUMIFS(рўйхат!X:X,рўйхат!$CX:$CX,$B$206,рўйхат!$D:$D,$C198)</f>
        <v/>
      </c>
      <c r="Z198" s="36">
        <f>SUMIFS(рўйхат!Y:Y,рўйхат!$CX:$CX,$B$206,рўйхат!$D:$D,$C198)</f>
        <v/>
      </c>
      <c r="AA198" s="35">
        <f>SUMIFS(рўйхат!Z:Z,рўйхат!$CX:$CX,$B$206,рўйхат!$D:$D,$C198)</f>
        <v/>
      </c>
      <c r="AB198" s="36">
        <f>SUMIFS(рўйхат!AA:AA,рўйхат!$CX:$CX,$B$206,рўйхат!$D:$D,$C198)</f>
        <v/>
      </c>
      <c r="AC198" s="35">
        <f>SUMIFS(рўйхат!AB:AB,рўйхат!$CX:$CX,$B$206,рўйхат!$D:$D,$C198)</f>
        <v/>
      </c>
      <c r="AD198" s="36">
        <f>SUMIFS(рўйхат!AC:AC,рўйхат!$CX:$CX,$B$206,рўйхат!$D:$D,$C198)</f>
        <v/>
      </c>
      <c r="AE198" s="35">
        <f>SUMIFS(рўйхат!AD:AD,рўйхат!$CX:$CX,$B$206,рўйхат!$D:$D,$C198)</f>
        <v/>
      </c>
      <c r="AF198" s="36">
        <f>SUMIFS(рўйхат!AE:AE,рўйхат!$CX:$CX,$B$206,рўйхат!$D:$D,$C198)</f>
        <v/>
      </c>
      <c r="AG198" s="35">
        <f>SUMIFS(рўйхат!AH:AH,рўйхат!$CX:$CX,$B$206,рўйхат!$D:$D,$C198)</f>
        <v/>
      </c>
      <c r="AH198" s="36">
        <f>SUMIFS(рўйхат!AI:AI,рўйхат!$CX:$CX,$B$206,рўйхат!$D:$D,$C198)</f>
        <v/>
      </c>
      <c r="AI198" s="35">
        <f>SUMIFS(рўйхат!AJ:AJ,рўйхат!$CX:$CX,$B$206,рўйхат!$D:$D,$C198)</f>
        <v/>
      </c>
      <c r="AJ198" s="36">
        <f>SUMIFS(рўйхат!AK:AK,рўйхат!$CX:$CX,$B$206,рўйхат!$D:$D,$C198)</f>
        <v/>
      </c>
      <c r="AK198" s="35">
        <f>SUMIFS(рўйхат!AL:AL,рўйхат!$CX:$CX,$B$206,рўйхат!$D:$D,$C198)</f>
        <v/>
      </c>
      <c r="AL198" s="36">
        <f>SUMIFS(рўйхат!AM:AM,рўйхат!$CX:$CX,$B$206,рўйхат!$D:$D,$C198)</f>
        <v/>
      </c>
      <c r="AM198" s="77">
        <f>IFERROR(Q198/E198,0)</f>
        <v/>
      </c>
      <c r="AN198" s="77">
        <f>IFERROR(R198/F198,0)</f>
        <v/>
      </c>
      <c r="AO198" s="35">
        <f>SUMIFS(рўйхат!AX:AX,рўйхат!$CX:$CX,$B$206,рўйхат!$D:$D,$C198)</f>
        <v/>
      </c>
      <c r="AP198" s="36">
        <f>SUMIFS(рўйхат!AY:AY,рўйхат!$CX:$CX,$B$206,рўйхат!$D:$D,$C198)</f>
        <v/>
      </c>
      <c r="AQ198" s="35">
        <f>SUMIFS(рўйхат!AZ:AZ,рўйхат!$CX:$CX,$B$206,рўйхат!$D:$D,$C198)</f>
        <v/>
      </c>
      <c r="AR198" s="36">
        <f>SUMIFS(рўйхат!BA:BA,рўйхат!$CX:$CX,$B$206,рўйхат!$D:$D,$C198)</f>
        <v/>
      </c>
      <c r="AS198" s="35">
        <f>SUMIFS(рўйхат!BB:BB,рўйхат!$CX:$CX,$B$206,рўйхат!$D:$D,$C198)</f>
        <v/>
      </c>
      <c r="AT198" s="36">
        <f>SUMIFS(рўйхат!BC:BC,рўйхат!$CX:$CX,$B$206,рўйхат!$D:$D,$C198)</f>
        <v/>
      </c>
      <c r="AU198" s="35">
        <f>SUMIFS(рўйхат!BD:BD,рўйхат!$CX:$CX,$B$206,рўйхат!$D:$D,$C198)</f>
        <v/>
      </c>
      <c r="AV198" s="36">
        <f>SUMIFS(рўйхат!BE:BE,рўйхат!$CX:$CX,$B$206,рўйхат!$D:$D,$C198)</f>
        <v/>
      </c>
      <c r="AW198" s="35">
        <f>SUMIFS(рўйхат!BF:BF,рўйхат!$CX:$CX,$B$206,рўйхат!$D:$D,$C198)</f>
        <v/>
      </c>
      <c r="AX198" s="36">
        <f>SUMIFS(рўйхат!BG:BG,рўйхат!$CX:$CX,$B$206,рўйхат!$D:$D,$C198)</f>
        <v/>
      </c>
      <c r="AY198" s="35">
        <f>SUMIFS(рўйхат!BH:BH,рўйхат!$CX:$CX,$B$206,рўйхат!$D:$D,$C198)</f>
        <v/>
      </c>
      <c r="AZ198" s="36">
        <f>SUMIFS(рўйхат!BI:BI,рўйхат!$CX:$CX,$B$206,рўйхат!$D:$D,$C198)</f>
        <v/>
      </c>
      <c r="BA198" s="35">
        <f>SUMIFS(рўйхат!BJ:BJ,рўйхат!$CX:$CX,$B$206,рўйхат!$D:$D,$C198)</f>
        <v/>
      </c>
      <c r="BB198" s="36">
        <f>SUMIFS(рўйхат!BK:BK,рўйхат!$CX:$CX,$B$206,рўйхат!$D:$D,$C198)</f>
        <v/>
      </c>
      <c r="BC198" s="77">
        <f>IFERROR(AO198/E198,0)</f>
        <v/>
      </c>
      <c r="BD198" s="77">
        <f>IFERROR(AP198/F198,0)</f>
        <v/>
      </c>
      <c r="BE198" s="35">
        <f>SUMIFS(рўйхат!BL:BL,рўйхат!$CX:$CX,$B$206,рўйхат!$D:$D,$C198)</f>
        <v/>
      </c>
      <c r="BF198" s="36">
        <f>SUMIFS(рўйхат!BM:BM,рўйхат!$CX:$CX,$B$206,рўйхат!$D:$D,$C198)</f>
        <v/>
      </c>
      <c r="BG198" s="35">
        <f>SUMIFS(рўйхат!BN:BN,рўйхат!$CX:$CX,$B$206,рўйхат!$D:$D,$C198)</f>
        <v/>
      </c>
      <c r="BH198" s="36">
        <f>SUMIFS(рўйхат!BO:BO,рўйхат!$CX:$CX,$B$206,рўйхат!$D:$D,$C198)</f>
        <v/>
      </c>
      <c r="BI198" s="35">
        <f>SUMIFS(рўйхат!BP:BP,рўйхат!$CX:$CX,$B$206,рўйхат!$D:$D,$C198)</f>
        <v/>
      </c>
      <c r="BJ198" s="36">
        <f>SUMIFS(рўйхат!BQ:BQ,рўйхат!$CX:$CX,$B$206,рўйхат!$D:$D,$C198)</f>
        <v/>
      </c>
      <c r="BK198" s="35">
        <f>SUMIFS(рўйхат!BR:BR,рўйхат!$CX:$CX,$B$206,рўйхат!$D:$D,$C198)</f>
        <v/>
      </c>
      <c r="BL198" s="36">
        <f>SUMIFS(рўйхат!BS:BS,рўйхат!$CX:$CX,$B$206,рўйхат!$D:$D,$C198)</f>
        <v/>
      </c>
      <c r="BM198" s="35">
        <f>SUMIFS(рўйхат!BT:BT,рўйхат!$CX:$CX,$B$206,рўйхат!$D:$D,$C198)</f>
        <v/>
      </c>
      <c r="BN198" s="36">
        <f>SUMIFS(рўйхат!BU:BU,рўйхат!$CX:$CX,$B$206,рўйхат!$D:$D,$C198)</f>
        <v/>
      </c>
      <c r="BO198" s="35">
        <f>SUMIFS(рўйхат!BX:BX,рўйхат!$CX:$CX,$B$206,рўйхат!$D:$D,$C198)</f>
        <v/>
      </c>
      <c r="BP198" s="36">
        <f>SUMIFS(рўйхат!BY:BY,рўйхат!$CX:$CX,$B$206,рўйхат!$D:$D,$C198)</f>
        <v/>
      </c>
      <c r="BQ198" s="35">
        <f>SUMIFS(рўйхат!BZ:BZ,рўйхат!$CX:$CX,$B$206,рўйхат!$D:$D,$C198)</f>
        <v/>
      </c>
      <c r="BR198" s="36">
        <f>SUMIFS(рўйхат!CA:CA,рўйхат!$CX:$CX,$B$206,рўйхат!$D:$D,$C198)</f>
        <v/>
      </c>
      <c r="BS198" s="35">
        <f>SUMIFS(рўйхат!CB:CB,рўйхат!$CX:$CX,$B$206,рўйхат!$D:$D,$C198)</f>
        <v/>
      </c>
      <c r="BT198" s="36">
        <f>SUMIFS(рўйхат!CC:CC,рўйхат!$CX:$CX,$B$206,рўйхат!$D:$D,$C198)</f>
        <v/>
      </c>
      <c r="BU198" s="35">
        <f>SUMIFS(рўйхат!CD:CD,рўйхат!$CX:$CX,$B$206,рўйхат!$D:$D,$C198)</f>
        <v/>
      </c>
      <c r="BV198" s="36">
        <f>SUMIFS(рўйхат!CE:CE,рўйхат!$CX:$CX,$B$206,рўйхат!$D:$D,$C198)</f>
        <v/>
      </c>
      <c r="BW198" s="35">
        <f>SUMIFS(рўйхат!CH:CH,рўйхат!$CX:$CX,$B$206,рўйхат!$D:$D,$C198)</f>
        <v/>
      </c>
      <c r="BX198" s="36">
        <f>SUMIFS(рўйхат!CI:CI,рўйхат!$CX:$CX,$B$206,рўйхат!$D:$D,$C198)</f>
        <v/>
      </c>
      <c r="BY198" s="35">
        <f>SUMIFS(рўйхат!CJ:CJ,рўйхат!$CX:$CX,$B$206,рўйхат!$D:$D,$C198)</f>
        <v/>
      </c>
      <c r="BZ198" s="36">
        <f>SUMIFS(рўйхат!CK:CK,рўйхат!$CX:$CX,$B$206,рўйхат!$D:$D,$C198)</f>
        <v/>
      </c>
      <c r="CA198" s="35">
        <f>SUMIFS(рўйхат!CL:CL,рўйхат!$CX:$CX,$B$206,рўйхат!$D:$D,$C198)</f>
        <v/>
      </c>
      <c r="CB198" s="36">
        <f>SUMIFS(рўйхат!CM:CM,рўйхат!$CX:$CX,$B$206,рўйхат!$D:$D,$C198)</f>
        <v/>
      </c>
      <c r="CC198" s="35">
        <f>SUMIFS(рўйхат!CN:CN,рўйхат!$CX:$CX,$B$206,рўйхат!$D:$D,$C198)</f>
        <v/>
      </c>
      <c r="CD198" s="36">
        <f>SUMIFS(рўйхат!CO:CO,рўйхат!$CX:$CX,$B$206,рўйхат!$D:$D,$C198)</f>
        <v/>
      </c>
      <c r="CE198" s="77">
        <f>IFERROR(BE198/(Q198+BE198),0)</f>
        <v/>
      </c>
      <c r="CF198" s="78">
        <f>IFERROR(BF198/(R198+BF198),0)</f>
        <v/>
      </c>
    </row>
    <row r="199" hidden="1" outlineLevel="1" ht="30" customFormat="1" customHeight="1" s="8">
      <c r="A199" s="39" t="n"/>
      <c r="B199" s="50" t="n">
        <v>59</v>
      </c>
      <c r="C199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99" s="51" t="n"/>
      <c r="E199" s="35">
        <f>SUMIFS(рўйхат!F:F,рўйхат!$CX:$CX,$B$206,рўйхат!$D:$D,$C199)</f>
        <v/>
      </c>
      <c r="F199" s="36">
        <f>SUMIFS(рўйхат!G:G,рўйхат!$CX:$CX,$B$206,рўйхат!$D:$D,$C199)</f>
        <v/>
      </c>
      <c r="G199" s="35">
        <f>SUMIFS(рўйхат!H:H,рўйхат!$CX:$CX,$B$206,рўйхат!$D:$D,$C199)</f>
        <v/>
      </c>
      <c r="H199" s="36">
        <f>SUMIFS(рўйхат!I:I,рўйхат!$CX:$CX,$B$206,рўйхат!$D:$D,$C199)</f>
        <v/>
      </c>
      <c r="I199" s="35">
        <f>SUMIFS(рўйхат!J:J,рўйхат!$CX:$CX,$B$206,рўйхат!$D:$D,$C199)</f>
        <v/>
      </c>
      <c r="J199" s="36">
        <f>SUMIFS(рўйхат!K:K,рўйхат!$CX:$CX,$B$206,рўйхат!$D:$D,$C199)</f>
        <v/>
      </c>
      <c r="K199" s="35">
        <f>SUMIFS(рўйхат!L:L,рўйхат!$CX:$CX,$B$206,рўйхат!$D:$D,$C199)</f>
        <v/>
      </c>
      <c r="L199" s="36">
        <f>SUMIFS(рўйхат!M:M,рўйхат!$CX:$CX,$B$206,рўйхат!$D:$D,$C199)</f>
        <v/>
      </c>
      <c r="M199" s="35">
        <f>SUMIFS(рўйхат!N:N,рўйхат!$CX:$CX,$B$206,рўйхат!$D:$D,$C199)</f>
        <v/>
      </c>
      <c r="N199" s="36">
        <f>SUMIFS(рўйхат!O:O,рўйхат!$CX:$CX,$B$206,рўйхат!$D:$D,$C199)</f>
        <v/>
      </c>
      <c r="O199" s="34">
        <f>IFERROR(M199/E199,0)</f>
        <v/>
      </c>
      <c r="P199" s="34">
        <f>IFERROR(N199/F199,0)</f>
        <v/>
      </c>
      <c r="Q199" s="35">
        <f>SUMIFS(рўйхат!P:P,рўйхат!$CX:$CX,$B$206,рўйхат!$D:$D,$C199)</f>
        <v/>
      </c>
      <c r="R199" s="36">
        <f>SUMIFS(рўйхат!Q:Q,рўйхат!$CX:$CX,$B$206,рўйхат!$D:$D,$C199)</f>
        <v/>
      </c>
      <c r="S199" s="35">
        <f>SUMIFS(рўйхат!R:R,рўйхат!$CX:$CX,$B$206,рўйхат!$D:$D,$C199)</f>
        <v/>
      </c>
      <c r="T199" s="36">
        <f>SUMIFS(рўйхат!S:S,рўйхат!$CX:$CX,$B$206,рўйхат!$D:$D,$C199)</f>
        <v/>
      </c>
      <c r="U199" s="35">
        <f>SUMIFS(рўйхат!T:T,рўйхат!$CX:$CX,$B$206,рўйхат!$D:$D,$C199)</f>
        <v/>
      </c>
      <c r="V199" s="36">
        <f>SUMIFS(рўйхат!U:U,рўйхат!$CX:$CX,$B$206,рўйхат!$D:$D,$C199)</f>
        <v/>
      </c>
      <c r="W199" s="35">
        <f>SUMIFS(рўйхат!V:V,рўйхат!$CX:$CX,$B$206,рўйхат!$D:$D,$C199)</f>
        <v/>
      </c>
      <c r="X199" s="36">
        <f>SUMIFS(рўйхат!W:W,рўйхат!$CX:$CX,$B$206,рўйхат!$D:$D,$C199)</f>
        <v/>
      </c>
      <c r="Y199" s="35">
        <f>SUMIFS(рўйхат!X:X,рўйхат!$CX:$CX,$B$206,рўйхат!$D:$D,$C199)</f>
        <v/>
      </c>
      <c r="Z199" s="36">
        <f>SUMIFS(рўйхат!Y:Y,рўйхат!$CX:$CX,$B$206,рўйхат!$D:$D,$C199)</f>
        <v/>
      </c>
      <c r="AA199" s="35">
        <f>SUMIFS(рўйхат!Z:Z,рўйхат!$CX:$CX,$B$206,рўйхат!$D:$D,$C199)</f>
        <v/>
      </c>
      <c r="AB199" s="36">
        <f>SUMIFS(рўйхат!AA:AA,рўйхат!$CX:$CX,$B$206,рўйхат!$D:$D,$C199)</f>
        <v/>
      </c>
      <c r="AC199" s="35">
        <f>SUMIFS(рўйхат!AB:AB,рўйхат!$CX:$CX,$B$206,рўйхат!$D:$D,$C199)</f>
        <v/>
      </c>
      <c r="AD199" s="36">
        <f>SUMIFS(рўйхат!AC:AC,рўйхат!$CX:$CX,$B$206,рўйхат!$D:$D,$C199)</f>
        <v/>
      </c>
      <c r="AE199" s="35">
        <f>SUMIFS(рўйхат!AD:AD,рўйхат!$CX:$CX,$B$206,рўйхат!$D:$D,$C199)</f>
        <v/>
      </c>
      <c r="AF199" s="36">
        <f>SUMIFS(рўйхат!AE:AE,рўйхат!$CX:$CX,$B$206,рўйхат!$D:$D,$C199)</f>
        <v/>
      </c>
      <c r="AG199" s="35">
        <f>SUMIFS(рўйхат!AH:AH,рўйхат!$CX:$CX,$B$206,рўйхат!$D:$D,$C199)</f>
        <v/>
      </c>
      <c r="AH199" s="36">
        <f>SUMIFS(рўйхат!AI:AI,рўйхат!$CX:$CX,$B$206,рўйхат!$D:$D,$C199)</f>
        <v/>
      </c>
      <c r="AI199" s="35">
        <f>SUMIFS(рўйхат!AJ:AJ,рўйхат!$CX:$CX,$B$206,рўйхат!$D:$D,$C199)</f>
        <v/>
      </c>
      <c r="AJ199" s="36">
        <f>SUMIFS(рўйхат!AK:AK,рўйхат!$CX:$CX,$B$206,рўйхат!$D:$D,$C199)</f>
        <v/>
      </c>
      <c r="AK199" s="35">
        <f>SUMIFS(рўйхат!AL:AL,рўйхат!$CX:$CX,$B$206,рўйхат!$D:$D,$C199)</f>
        <v/>
      </c>
      <c r="AL199" s="36">
        <f>SUMIFS(рўйхат!AM:AM,рўйхат!$CX:$CX,$B$206,рўйхат!$D:$D,$C199)</f>
        <v/>
      </c>
      <c r="AM199" s="77">
        <f>IFERROR(Q199/E199,0)</f>
        <v/>
      </c>
      <c r="AN199" s="77">
        <f>IFERROR(R199/F199,0)</f>
        <v/>
      </c>
      <c r="AO199" s="35">
        <f>SUMIFS(рўйхат!AX:AX,рўйхат!$CX:$CX,$B$206,рўйхат!$D:$D,$C199)</f>
        <v/>
      </c>
      <c r="AP199" s="36">
        <f>SUMIFS(рўйхат!AY:AY,рўйхат!$CX:$CX,$B$206,рўйхат!$D:$D,$C199)</f>
        <v/>
      </c>
      <c r="AQ199" s="35">
        <f>SUMIFS(рўйхат!AZ:AZ,рўйхат!$CX:$CX,$B$206,рўйхат!$D:$D,$C199)</f>
        <v/>
      </c>
      <c r="AR199" s="36">
        <f>SUMIFS(рўйхат!BA:BA,рўйхат!$CX:$CX,$B$206,рўйхат!$D:$D,$C199)</f>
        <v/>
      </c>
      <c r="AS199" s="35">
        <f>SUMIFS(рўйхат!BB:BB,рўйхат!$CX:$CX,$B$206,рўйхат!$D:$D,$C199)</f>
        <v/>
      </c>
      <c r="AT199" s="36">
        <f>SUMIFS(рўйхат!BC:BC,рўйхат!$CX:$CX,$B$206,рўйхат!$D:$D,$C199)</f>
        <v/>
      </c>
      <c r="AU199" s="35">
        <f>SUMIFS(рўйхат!BD:BD,рўйхат!$CX:$CX,$B$206,рўйхат!$D:$D,$C199)</f>
        <v/>
      </c>
      <c r="AV199" s="36">
        <f>SUMIFS(рўйхат!BE:BE,рўйхат!$CX:$CX,$B$206,рўйхат!$D:$D,$C199)</f>
        <v/>
      </c>
      <c r="AW199" s="35">
        <f>SUMIFS(рўйхат!BF:BF,рўйхат!$CX:$CX,$B$206,рўйхат!$D:$D,$C199)</f>
        <v/>
      </c>
      <c r="AX199" s="36">
        <f>SUMIFS(рўйхат!BG:BG,рўйхат!$CX:$CX,$B$206,рўйхат!$D:$D,$C199)</f>
        <v/>
      </c>
      <c r="AY199" s="35">
        <f>SUMIFS(рўйхат!BH:BH,рўйхат!$CX:$CX,$B$206,рўйхат!$D:$D,$C199)</f>
        <v/>
      </c>
      <c r="AZ199" s="36">
        <f>SUMIFS(рўйхат!BI:BI,рўйхат!$CX:$CX,$B$206,рўйхат!$D:$D,$C199)</f>
        <v/>
      </c>
      <c r="BA199" s="35">
        <f>SUMIFS(рўйхат!BJ:BJ,рўйхат!$CX:$CX,$B$206,рўйхат!$D:$D,$C199)</f>
        <v/>
      </c>
      <c r="BB199" s="36">
        <f>SUMIFS(рўйхат!BK:BK,рўйхат!$CX:$CX,$B$206,рўйхат!$D:$D,$C199)</f>
        <v/>
      </c>
      <c r="BC199" s="77">
        <f>IFERROR(AO199/E199,0)</f>
        <v/>
      </c>
      <c r="BD199" s="77">
        <f>IFERROR(AP199/F199,0)</f>
        <v/>
      </c>
      <c r="BE199" s="35">
        <f>SUMIFS(рўйхат!BL:BL,рўйхат!$CX:$CX,$B$206,рўйхат!$D:$D,$C199)</f>
        <v/>
      </c>
      <c r="BF199" s="36">
        <f>SUMIFS(рўйхат!BM:BM,рўйхат!$CX:$CX,$B$206,рўйхат!$D:$D,$C199)</f>
        <v/>
      </c>
      <c r="BG199" s="35">
        <f>SUMIFS(рўйхат!BN:BN,рўйхат!$CX:$CX,$B$206,рўйхат!$D:$D,$C199)</f>
        <v/>
      </c>
      <c r="BH199" s="36">
        <f>SUMIFS(рўйхат!BO:BO,рўйхат!$CX:$CX,$B$206,рўйхат!$D:$D,$C199)</f>
        <v/>
      </c>
      <c r="BI199" s="35">
        <f>SUMIFS(рўйхат!BP:BP,рўйхат!$CX:$CX,$B$206,рўйхат!$D:$D,$C199)</f>
        <v/>
      </c>
      <c r="BJ199" s="36">
        <f>SUMIFS(рўйхат!BQ:BQ,рўйхат!$CX:$CX,$B$206,рўйхат!$D:$D,$C199)</f>
        <v/>
      </c>
      <c r="BK199" s="35">
        <f>SUMIFS(рўйхат!BR:BR,рўйхат!$CX:$CX,$B$206,рўйхат!$D:$D,$C199)</f>
        <v/>
      </c>
      <c r="BL199" s="36">
        <f>SUMIFS(рўйхат!BS:BS,рўйхат!$CX:$CX,$B$206,рўйхат!$D:$D,$C199)</f>
        <v/>
      </c>
      <c r="BM199" s="35">
        <f>SUMIFS(рўйхат!BT:BT,рўйхат!$CX:$CX,$B$206,рўйхат!$D:$D,$C199)</f>
        <v/>
      </c>
      <c r="BN199" s="36">
        <f>SUMIFS(рўйхат!BU:BU,рўйхат!$CX:$CX,$B$206,рўйхат!$D:$D,$C199)</f>
        <v/>
      </c>
      <c r="BO199" s="35">
        <f>SUMIFS(рўйхат!BX:BX,рўйхат!$CX:$CX,$B$206,рўйхат!$D:$D,$C199)</f>
        <v/>
      </c>
      <c r="BP199" s="36">
        <f>SUMIFS(рўйхат!BY:BY,рўйхат!$CX:$CX,$B$206,рўйхат!$D:$D,$C199)</f>
        <v/>
      </c>
      <c r="BQ199" s="35">
        <f>SUMIFS(рўйхат!BZ:BZ,рўйхат!$CX:$CX,$B$206,рўйхат!$D:$D,$C199)</f>
        <v/>
      </c>
      <c r="BR199" s="36">
        <f>SUMIFS(рўйхат!CA:CA,рўйхат!$CX:$CX,$B$206,рўйхат!$D:$D,$C199)</f>
        <v/>
      </c>
      <c r="BS199" s="35">
        <f>SUMIFS(рўйхат!CB:CB,рўйхат!$CX:$CX,$B$206,рўйхат!$D:$D,$C199)</f>
        <v/>
      </c>
      <c r="BT199" s="36">
        <f>SUMIFS(рўйхат!CC:CC,рўйхат!$CX:$CX,$B$206,рўйхат!$D:$D,$C199)</f>
        <v/>
      </c>
      <c r="BU199" s="35">
        <f>SUMIFS(рўйхат!CD:CD,рўйхат!$CX:$CX,$B$206,рўйхат!$D:$D,$C199)</f>
        <v/>
      </c>
      <c r="BV199" s="36">
        <f>SUMIFS(рўйхат!CE:CE,рўйхат!$CX:$CX,$B$206,рўйхат!$D:$D,$C199)</f>
        <v/>
      </c>
      <c r="BW199" s="35">
        <f>SUMIFS(рўйхат!CH:CH,рўйхат!$CX:$CX,$B$206,рўйхат!$D:$D,$C199)</f>
        <v/>
      </c>
      <c r="BX199" s="36">
        <f>SUMIFS(рўйхат!CI:CI,рўйхат!$CX:$CX,$B$206,рўйхат!$D:$D,$C199)</f>
        <v/>
      </c>
      <c r="BY199" s="35">
        <f>SUMIFS(рўйхат!CJ:CJ,рўйхат!$CX:$CX,$B$206,рўйхат!$D:$D,$C199)</f>
        <v/>
      </c>
      <c r="BZ199" s="36">
        <f>SUMIFS(рўйхат!CK:CK,рўйхат!$CX:$CX,$B$206,рўйхат!$D:$D,$C199)</f>
        <v/>
      </c>
      <c r="CA199" s="35">
        <f>SUMIFS(рўйхат!CL:CL,рўйхат!$CX:$CX,$B$206,рўйхат!$D:$D,$C199)</f>
        <v/>
      </c>
      <c r="CB199" s="36">
        <f>SUMIFS(рўйхат!CM:CM,рўйхат!$CX:$CX,$B$206,рўйхат!$D:$D,$C199)</f>
        <v/>
      </c>
      <c r="CC199" s="35">
        <f>SUMIFS(рўйхат!CN:CN,рўйхат!$CX:$CX,$B$206,рўйхат!$D:$D,$C199)</f>
        <v/>
      </c>
      <c r="CD199" s="36">
        <f>SUMIFS(рўйхат!CO:CO,рўйхат!$CX:$CX,$B$206,рўйхат!$D:$D,$C199)</f>
        <v/>
      </c>
      <c r="CE199" s="77">
        <f>IFERROR(BE199/(Q199+BE199),0)</f>
        <v/>
      </c>
      <c r="CF199" s="78">
        <f>IFERROR(BF199/(R199+BF199),0)</f>
        <v/>
      </c>
    </row>
    <row r="200" hidden="1" outlineLevel="1" ht="30" customFormat="1" customHeight="1" s="8">
      <c r="A200" s="39" t="n"/>
      <c r="B200" s="50" t="n">
        <v>60</v>
      </c>
      <c r="C200" s="131" t="inlineStr">
        <is>
          <t>Хорижда бўлган фуқароларга иш ҳақи тўланиши</t>
        </is>
      </c>
      <c r="D200" s="51" t="n"/>
      <c r="E200" s="35">
        <f>SUMIFS(рўйхат!F:F,рўйхат!$CX:$CX,$B$206,рўйхат!$D:$D,$C200)</f>
        <v/>
      </c>
      <c r="F200" s="36">
        <f>SUMIFS(рўйхат!G:G,рўйхат!$CX:$CX,$B$206,рўйхат!$D:$D,$C200)</f>
        <v/>
      </c>
      <c r="G200" s="35">
        <f>SUMIFS(рўйхат!H:H,рўйхат!$CX:$CX,$B$206,рўйхат!$D:$D,$C200)</f>
        <v/>
      </c>
      <c r="H200" s="36">
        <f>SUMIFS(рўйхат!I:I,рўйхат!$CX:$CX,$B$206,рўйхат!$D:$D,$C200)</f>
        <v/>
      </c>
      <c r="I200" s="35">
        <f>SUMIFS(рўйхат!J:J,рўйхат!$CX:$CX,$B$206,рўйхат!$D:$D,$C200)</f>
        <v/>
      </c>
      <c r="J200" s="36">
        <f>SUMIFS(рўйхат!K:K,рўйхат!$CX:$CX,$B$206,рўйхат!$D:$D,$C200)</f>
        <v/>
      </c>
      <c r="K200" s="35">
        <f>SUMIFS(рўйхат!L:L,рўйхат!$CX:$CX,$B$206,рўйхат!$D:$D,$C200)</f>
        <v/>
      </c>
      <c r="L200" s="36">
        <f>SUMIFS(рўйхат!M:M,рўйхат!$CX:$CX,$B$206,рўйхат!$D:$D,$C200)</f>
        <v/>
      </c>
      <c r="M200" s="35">
        <f>SUMIFS(рўйхат!N:N,рўйхат!$CX:$CX,$B$206,рўйхат!$D:$D,$C200)</f>
        <v/>
      </c>
      <c r="N200" s="36">
        <f>SUMIFS(рўйхат!O:O,рўйхат!$CX:$CX,$B$206,рўйхат!$D:$D,$C200)</f>
        <v/>
      </c>
      <c r="O200" s="34">
        <f>IFERROR(M200/E200,0)</f>
        <v/>
      </c>
      <c r="P200" s="34">
        <f>IFERROR(N200/F200,0)</f>
        <v/>
      </c>
      <c r="Q200" s="35">
        <f>SUMIFS(рўйхат!P:P,рўйхат!$CX:$CX,$B$206,рўйхат!$D:$D,$C200)</f>
        <v/>
      </c>
      <c r="R200" s="36">
        <f>SUMIFS(рўйхат!Q:Q,рўйхат!$CX:$CX,$B$206,рўйхат!$D:$D,$C200)</f>
        <v/>
      </c>
      <c r="S200" s="35">
        <f>SUMIFS(рўйхат!R:R,рўйхат!$CX:$CX,$B$206,рўйхат!$D:$D,$C200)</f>
        <v/>
      </c>
      <c r="T200" s="36">
        <f>SUMIFS(рўйхат!S:S,рўйхат!$CX:$CX,$B$206,рўйхат!$D:$D,$C200)</f>
        <v/>
      </c>
      <c r="U200" s="35">
        <f>SUMIFS(рўйхат!T:T,рўйхат!$CX:$CX,$B$206,рўйхат!$D:$D,$C200)</f>
        <v/>
      </c>
      <c r="V200" s="36">
        <f>SUMIFS(рўйхат!U:U,рўйхат!$CX:$CX,$B$206,рўйхат!$D:$D,$C200)</f>
        <v/>
      </c>
      <c r="W200" s="35">
        <f>SUMIFS(рўйхат!V:V,рўйхат!$CX:$CX,$B$206,рўйхат!$D:$D,$C200)</f>
        <v/>
      </c>
      <c r="X200" s="36">
        <f>SUMIFS(рўйхат!W:W,рўйхат!$CX:$CX,$B$206,рўйхат!$D:$D,$C200)</f>
        <v/>
      </c>
      <c r="Y200" s="35">
        <f>SUMIFS(рўйхат!X:X,рўйхат!$CX:$CX,$B$206,рўйхат!$D:$D,$C200)</f>
        <v/>
      </c>
      <c r="Z200" s="36">
        <f>SUMIFS(рўйхат!Y:Y,рўйхат!$CX:$CX,$B$206,рўйхат!$D:$D,$C200)</f>
        <v/>
      </c>
      <c r="AA200" s="35">
        <f>SUMIFS(рўйхат!Z:Z,рўйхат!$CX:$CX,$B$206,рўйхат!$D:$D,$C200)</f>
        <v/>
      </c>
      <c r="AB200" s="36">
        <f>SUMIFS(рўйхат!AA:AA,рўйхат!$CX:$CX,$B$206,рўйхат!$D:$D,$C200)</f>
        <v/>
      </c>
      <c r="AC200" s="35">
        <f>SUMIFS(рўйхат!AB:AB,рўйхат!$CX:$CX,$B$206,рўйхат!$D:$D,$C200)</f>
        <v/>
      </c>
      <c r="AD200" s="36">
        <f>SUMIFS(рўйхат!AC:AC,рўйхат!$CX:$CX,$B$206,рўйхат!$D:$D,$C200)</f>
        <v/>
      </c>
      <c r="AE200" s="35">
        <f>SUMIFS(рўйхат!AD:AD,рўйхат!$CX:$CX,$B$206,рўйхат!$D:$D,$C200)</f>
        <v/>
      </c>
      <c r="AF200" s="36">
        <f>SUMIFS(рўйхат!AE:AE,рўйхат!$CX:$CX,$B$206,рўйхат!$D:$D,$C200)</f>
        <v/>
      </c>
      <c r="AG200" s="35">
        <f>SUMIFS(рўйхат!AH:AH,рўйхат!$CX:$CX,$B$206,рўйхат!$D:$D,$C200)</f>
        <v/>
      </c>
      <c r="AH200" s="36">
        <f>SUMIFS(рўйхат!AI:AI,рўйхат!$CX:$CX,$B$206,рўйхат!$D:$D,$C200)</f>
        <v/>
      </c>
      <c r="AI200" s="35">
        <f>SUMIFS(рўйхат!AJ:AJ,рўйхат!$CX:$CX,$B$206,рўйхат!$D:$D,$C200)</f>
        <v/>
      </c>
      <c r="AJ200" s="36">
        <f>SUMIFS(рўйхат!AK:AK,рўйхат!$CX:$CX,$B$206,рўйхат!$D:$D,$C200)</f>
        <v/>
      </c>
      <c r="AK200" s="35">
        <f>SUMIFS(рўйхат!AL:AL,рўйхат!$CX:$CX,$B$206,рўйхат!$D:$D,$C200)</f>
        <v/>
      </c>
      <c r="AL200" s="36">
        <f>SUMIFS(рўйхат!AM:AM,рўйхат!$CX:$CX,$B$206,рўйхат!$D:$D,$C200)</f>
        <v/>
      </c>
      <c r="AM200" s="77">
        <f>IFERROR(Q200/E200,0)</f>
        <v/>
      </c>
      <c r="AN200" s="77">
        <f>IFERROR(R200/F200,0)</f>
        <v/>
      </c>
      <c r="AO200" s="35">
        <f>SUMIFS(рўйхат!AX:AX,рўйхат!$CX:$CX,$B$206,рўйхат!$D:$D,$C200)</f>
        <v/>
      </c>
      <c r="AP200" s="36">
        <f>SUMIFS(рўйхат!AY:AY,рўйхат!$CX:$CX,$B$206,рўйхат!$D:$D,$C200)</f>
        <v/>
      </c>
      <c r="AQ200" s="35">
        <f>SUMIFS(рўйхат!AZ:AZ,рўйхат!$CX:$CX,$B$206,рўйхат!$D:$D,$C200)</f>
        <v/>
      </c>
      <c r="AR200" s="36">
        <f>SUMIFS(рўйхат!BA:BA,рўйхат!$CX:$CX,$B$206,рўйхат!$D:$D,$C200)</f>
        <v/>
      </c>
      <c r="AS200" s="35">
        <f>SUMIFS(рўйхат!BB:BB,рўйхат!$CX:$CX,$B$206,рўйхат!$D:$D,$C200)</f>
        <v/>
      </c>
      <c r="AT200" s="36">
        <f>SUMIFS(рўйхат!BC:BC,рўйхат!$CX:$CX,$B$206,рўйхат!$D:$D,$C200)</f>
        <v/>
      </c>
      <c r="AU200" s="35">
        <f>SUMIFS(рўйхат!BD:BD,рўйхат!$CX:$CX,$B$206,рўйхат!$D:$D,$C200)</f>
        <v/>
      </c>
      <c r="AV200" s="36">
        <f>SUMIFS(рўйхат!BE:BE,рўйхат!$CX:$CX,$B$206,рўйхат!$D:$D,$C200)</f>
        <v/>
      </c>
      <c r="AW200" s="35">
        <f>SUMIFS(рўйхат!BF:BF,рўйхат!$CX:$CX,$B$206,рўйхат!$D:$D,$C200)</f>
        <v/>
      </c>
      <c r="AX200" s="36">
        <f>SUMIFS(рўйхат!BG:BG,рўйхат!$CX:$CX,$B$206,рўйхат!$D:$D,$C200)</f>
        <v/>
      </c>
      <c r="AY200" s="35">
        <f>SUMIFS(рўйхат!BH:BH,рўйхат!$CX:$CX,$B$206,рўйхат!$D:$D,$C200)</f>
        <v/>
      </c>
      <c r="AZ200" s="36">
        <f>SUMIFS(рўйхат!BI:BI,рўйхат!$CX:$CX,$B$206,рўйхат!$D:$D,$C200)</f>
        <v/>
      </c>
      <c r="BA200" s="35">
        <f>SUMIFS(рўйхат!BJ:BJ,рўйхат!$CX:$CX,$B$206,рўйхат!$D:$D,$C200)</f>
        <v/>
      </c>
      <c r="BB200" s="36">
        <f>SUMIFS(рўйхат!BK:BK,рўйхат!$CX:$CX,$B$206,рўйхат!$D:$D,$C200)</f>
        <v/>
      </c>
      <c r="BC200" s="77">
        <f>IFERROR(AO200/E200,0)</f>
        <v/>
      </c>
      <c r="BD200" s="77">
        <f>IFERROR(AP200/F200,0)</f>
        <v/>
      </c>
      <c r="BE200" s="35">
        <f>SUMIFS(рўйхат!BL:BL,рўйхат!$CX:$CX,$B$206,рўйхат!$D:$D,$C200)</f>
        <v/>
      </c>
      <c r="BF200" s="36">
        <f>SUMIFS(рўйхат!BM:BM,рўйхат!$CX:$CX,$B$206,рўйхат!$D:$D,$C200)</f>
        <v/>
      </c>
      <c r="BG200" s="35">
        <f>SUMIFS(рўйхат!BN:BN,рўйхат!$CX:$CX,$B$206,рўйхат!$D:$D,$C200)</f>
        <v/>
      </c>
      <c r="BH200" s="36">
        <f>SUMIFS(рўйхат!BO:BO,рўйхат!$CX:$CX,$B$206,рўйхат!$D:$D,$C200)</f>
        <v/>
      </c>
      <c r="BI200" s="35">
        <f>SUMIFS(рўйхат!BP:BP,рўйхат!$CX:$CX,$B$206,рўйхат!$D:$D,$C200)</f>
        <v/>
      </c>
      <c r="BJ200" s="36">
        <f>SUMIFS(рўйхат!BQ:BQ,рўйхат!$CX:$CX,$B$206,рўйхат!$D:$D,$C200)</f>
        <v/>
      </c>
      <c r="BK200" s="35">
        <f>SUMIFS(рўйхат!BR:BR,рўйхат!$CX:$CX,$B$206,рўйхат!$D:$D,$C200)</f>
        <v/>
      </c>
      <c r="BL200" s="36">
        <f>SUMIFS(рўйхат!BS:BS,рўйхат!$CX:$CX,$B$206,рўйхат!$D:$D,$C200)</f>
        <v/>
      </c>
      <c r="BM200" s="35">
        <f>SUMIFS(рўйхат!BT:BT,рўйхат!$CX:$CX,$B$206,рўйхат!$D:$D,$C200)</f>
        <v/>
      </c>
      <c r="BN200" s="36">
        <f>SUMIFS(рўйхат!BU:BU,рўйхат!$CX:$CX,$B$206,рўйхат!$D:$D,$C200)</f>
        <v/>
      </c>
      <c r="BO200" s="35">
        <f>SUMIFS(рўйхат!BX:BX,рўйхат!$CX:$CX,$B$206,рўйхат!$D:$D,$C200)</f>
        <v/>
      </c>
      <c r="BP200" s="36">
        <f>SUMIFS(рўйхат!BY:BY,рўйхат!$CX:$CX,$B$206,рўйхат!$D:$D,$C200)</f>
        <v/>
      </c>
      <c r="BQ200" s="35">
        <f>SUMIFS(рўйхат!BZ:BZ,рўйхат!$CX:$CX,$B$206,рўйхат!$D:$D,$C200)</f>
        <v/>
      </c>
      <c r="BR200" s="36">
        <f>SUMIFS(рўйхат!CA:CA,рўйхат!$CX:$CX,$B$206,рўйхат!$D:$D,$C200)</f>
        <v/>
      </c>
      <c r="BS200" s="35">
        <f>SUMIFS(рўйхат!CB:CB,рўйхат!$CX:$CX,$B$206,рўйхат!$D:$D,$C200)</f>
        <v/>
      </c>
      <c r="BT200" s="36">
        <f>SUMIFS(рўйхат!CC:CC,рўйхат!$CX:$CX,$B$206,рўйхат!$D:$D,$C200)</f>
        <v/>
      </c>
      <c r="BU200" s="35">
        <f>SUMIFS(рўйхат!CD:CD,рўйхат!$CX:$CX,$B$206,рўйхат!$D:$D,$C200)</f>
        <v/>
      </c>
      <c r="BV200" s="36">
        <f>SUMIFS(рўйхат!CE:CE,рўйхат!$CX:$CX,$B$206,рўйхат!$D:$D,$C200)</f>
        <v/>
      </c>
      <c r="BW200" s="35">
        <f>SUMIFS(рўйхат!CH:CH,рўйхат!$CX:$CX,$B$206,рўйхат!$D:$D,$C200)</f>
        <v/>
      </c>
      <c r="BX200" s="36">
        <f>SUMIFS(рўйхат!CI:CI,рўйхат!$CX:$CX,$B$206,рўйхат!$D:$D,$C200)</f>
        <v/>
      </c>
      <c r="BY200" s="35">
        <f>SUMIFS(рўйхат!CJ:CJ,рўйхат!$CX:$CX,$B$206,рўйхат!$D:$D,$C200)</f>
        <v/>
      </c>
      <c r="BZ200" s="36">
        <f>SUMIFS(рўйхат!CK:CK,рўйхат!$CX:$CX,$B$206,рўйхат!$D:$D,$C200)</f>
        <v/>
      </c>
      <c r="CA200" s="35">
        <f>SUMIFS(рўйхат!CL:CL,рўйхат!$CX:$CX,$B$206,рўйхат!$D:$D,$C200)</f>
        <v/>
      </c>
      <c r="CB200" s="36">
        <f>SUMIFS(рўйхат!CM:CM,рўйхат!$CX:$CX,$B$206,рўйхат!$D:$D,$C200)</f>
        <v/>
      </c>
      <c r="CC200" s="35">
        <f>SUMIFS(рўйхат!CN:CN,рўйхат!$CX:$CX,$B$206,рўйхат!$D:$D,$C200)</f>
        <v/>
      </c>
      <c r="CD200" s="36">
        <f>SUMIFS(рўйхат!CO:CO,рўйхат!$CX:$CX,$B$206,рўйхат!$D:$D,$C200)</f>
        <v/>
      </c>
      <c r="CE200" s="77">
        <f>IFERROR(BE200/(Q200+BE200),0)</f>
        <v/>
      </c>
      <c r="CF200" s="78">
        <f>IFERROR(BF200/(R200+BF200),0)</f>
        <v/>
      </c>
    </row>
    <row r="201" hidden="1" outlineLevel="1" ht="30" customFormat="1" customHeight="1" s="8">
      <c r="A201" s="39" t="n"/>
      <c r="B201" s="50" t="n">
        <v>61</v>
      </c>
      <c r="C201" s="131" t="inlineStr">
        <is>
          <t>Якунига етмаган харидларда нархларни ошириб кўрсатилиш ҳолатлари таҳлили (UZEX)</t>
        </is>
      </c>
      <c r="D201" s="51" t="n"/>
      <c r="E201" s="35">
        <f>SUMIFS(рўйхат!F:F,рўйхат!$CX:$CX,$B$206,рўйхат!$D:$D,$C201)</f>
        <v/>
      </c>
      <c r="F201" s="36">
        <f>SUMIFS(рўйхат!G:G,рўйхат!$CX:$CX,$B$206,рўйхат!$D:$D,$C201)</f>
        <v/>
      </c>
      <c r="G201" s="35">
        <f>SUMIFS(рўйхат!H:H,рўйхат!$CX:$CX,$B$206,рўйхат!$D:$D,$C201)</f>
        <v/>
      </c>
      <c r="H201" s="36">
        <f>SUMIFS(рўйхат!I:I,рўйхат!$CX:$CX,$B$206,рўйхат!$D:$D,$C201)</f>
        <v/>
      </c>
      <c r="I201" s="35">
        <f>SUMIFS(рўйхат!J:J,рўйхат!$CX:$CX,$B$206,рўйхат!$D:$D,$C201)</f>
        <v/>
      </c>
      <c r="J201" s="36">
        <f>SUMIFS(рўйхат!K:K,рўйхат!$CX:$CX,$B$206,рўйхат!$D:$D,$C201)</f>
        <v/>
      </c>
      <c r="K201" s="35">
        <f>SUMIFS(рўйхат!L:L,рўйхат!$CX:$CX,$B$206,рўйхат!$D:$D,$C201)</f>
        <v/>
      </c>
      <c r="L201" s="36">
        <f>SUMIFS(рўйхат!M:M,рўйхат!$CX:$CX,$B$206,рўйхат!$D:$D,$C201)</f>
        <v/>
      </c>
      <c r="M201" s="35">
        <f>SUMIFS(рўйхат!N:N,рўйхат!$CX:$CX,$B$206,рўйхат!$D:$D,$C201)</f>
        <v/>
      </c>
      <c r="N201" s="36">
        <f>SUMIFS(рўйхат!O:O,рўйхат!$CX:$CX,$B$206,рўйхат!$D:$D,$C201)</f>
        <v/>
      </c>
      <c r="O201" s="34">
        <f>IFERROR(M201/E201,0)</f>
        <v/>
      </c>
      <c r="P201" s="34">
        <f>IFERROR(N201/F201,0)</f>
        <v/>
      </c>
      <c r="Q201" s="35">
        <f>SUMIFS(рўйхат!P:P,рўйхат!$CX:$CX,$B$206,рўйхат!$D:$D,$C201)</f>
        <v/>
      </c>
      <c r="R201" s="36">
        <f>SUMIFS(рўйхат!Q:Q,рўйхат!$CX:$CX,$B$206,рўйхат!$D:$D,$C201)</f>
        <v/>
      </c>
      <c r="S201" s="35">
        <f>SUMIFS(рўйхат!R:R,рўйхат!$CX:$CX,$B$206,рўйхат!$D:$D,$C201)</f>
        <v/>
      </c>
      <c r="T201" s="36">
        <f>SUMIFS(рўйхат!S:S,рўйхат!$CX:$CX,$B$206,рўйхат!$D:$D,$C201)</f>
        <v/>
      </c>
      <c r="U201" s="35">
        <f>SUMIFS(рўйхат!T:T,рўйхат!$CX:$CX,$B$206,рўйхат!$D:$D,$C201)</f>
        <v/>
      </c>
      <c r="V201" s="36">
        <f>SUMIFS(рўйхат!U:U,рўйхат!$CX:$CX,$B$206,рўйхат!$D:$D,$C201)</f>
        <v/>
      </c>
      <c r="W201" s="35">
        <f>SUMIFS(рўйхат!V:V,рўйхат!$CX:$CX,$B$206,рўйхат!$D:$D,$C201)</f>
        <v/>
      </c>
      <c r="X201" s="36">
        <f>SUMIFS(рўйхат!W:W,рўйхат!$CX:$CX,$B$206,рўйхат!$D:$D,$C201)</f>
        <v/>
      </c>
      <c r="Y201" s="35">
        <f>SUMIFS(рўйхат!X:X,рўйхат!$CX:$CX,$B$206,рўйхат!$D:$D,$C201)</f>
        <v/>
      </c>
      <c r="Z201" s="36">
        <f>SUMIFS(рўйхат!Y:Y,рўйхат!$CX:$CX,$B$206,рўйхат!$D:$D,$C201)</f>
        <v/>
      </c>
      <c r="AA201" s="35">
        <f>SUMIFS(рўйхат!Z:Z,рўйхат!$CX:$CX,$B$206,рўйхат!$D:$D,$C201)</f>
        <v/>
      </c>
      <c r="AB201" s="36">
        <f>SUMIFS(рўйхат!AA:AA,рўйхат!$CX:$CX,$B$206,рўйхат!$D:$D,$C201)</f>
        <v/>
      </c>
      <c r="AC201" s="35">
        <f>SUMIFS(рўйхат!AB:AB,рўйхат!$CX:$CX,$B$206,рўйхат!$D:$D,$C201)</f>
        <v/>
      </c>
      <c r="AD201" s="36">
        <f>SUMIFS(рўйхат!AC:AC,рўйхат!$CX:$CX,$B$206,рўйхат!$D:$D,$C201)</f>
        <v/>
      </c>
      <c r="AE201" s="35">
        <f>SUMIFS(рўйхат!AD:AD,рўйхат!$CX:$CX,$B$206,рўйхат!$D:$D,$C201)</f>
        <v/>
      </c>
      <c r="AF201" s="36">
        <f>SUMIFS(рўйхат!AE:AE,рўйхат!$CX:$CX,$B$206,рўйхат!$D:$D,$C201)</f>
        <v/>
      </c>
      <c r="AG201" s="35">
        <f>SUMIFS(рўйхат!AH:AH,рўйхат!$CX:$CX,$B$206,рўйхат!$D:$D,$C201)</f>
        <v/>
      </c>
      <c r="AH201" s="36">
        <f>SUMIFS(рўйхат!AI:AI,рўйхат!$CX:$CX,$B$206,рўйхат!$D:$D,$C201)</f>
        <v/>
      </c>
      <c r="AI201" s="35">
        <f>SUMIFS(рўйхат!AJ:AJ,рўйхат!$CX:$CX,$B$206,рўйхат!$D:$D,$C201)</f>
        <v/>
      </c>
      <c r="AJ201" s="36">
        <f>SUMIFS(рўйхат!AK:AK,рўйхат!$CX:$CX,$B$206,рўйхат!$D:$D,$C201)</f>
        <v/>
      </c>
      <c r="AK201" s="35">
        <f>SUMIFS(рўйхат!AL:AL,рўйхат!$CX:$CX,$B$206,рўйхат!$D:$D,$C201)</f>
        <v/>
      </c>
      <c r="AL201" s="36">
        <f>SUMIFS(рўйхат!AM:AM,рўйхат!$CX:$CX,$B$206,рўйхат!$D:$D,$C201)</f>
        <v/>
      </c>
      <c r="AM201" s="77">
        <f>IFERROR(Q201/E201,0)</f>
        <v/>
      </c>
      <c r="AN201" s="77">
        <f>IFERROR(R201/F201,0)</f>
        <v/>
      </c>
      <c r="AO201" s="35">
        <f>SUMIFS(рўйхат!AX:AX,рўйхат!$CX:$CX,$B$206,рўйхат!$D:$D,$C201)</f>
        <v/>
      </c>
      <c r="AP201" s="36">
        <f>SUMIFS(рўйхат!AY:AY,рўйхат!$CX:$CX,$B$206,рўйхат!$D:$D,$C201)</f>
        <v/>
      </c>
      <c r="AQ201" s="35">
        <f>SUMIFS(рўйхат!AZ:AZ,рўйхат!$CX:$CX,$B$206,рўйхат!$D:$D,$C201)</f>
        <v/>
      </c>
      <c r="AR201" s="36">
        <f>SUMIFS(рўйхат!BA:BA,рўйхат!$CX:$CX,$B$206,рўйхат!$D:$D,$C201)</f>
        <v/>
      </c>
      <c r="AS201" s="35">
        <f>SUMIFS(рўйхат!BB:BB,рўйхат!$CX:$CX,$B$206,рўйхат!$D:$D,$C201)</f>
        <v/>
      </c>
      <c r="AT201" s="36">
        <f>SUMIFS(рўйхат!BC:BC,рўйхат!$CX:$CX,$B$206,рўйхат!$D:$D,$C201)</f>
        <v/>
      </c>
      <c r="AU201" s="35">
        <f>SUMIFS(рўйхат!BD:BD,рўйхат!$CX:$CX,$B$206,рўйхат!$D:$D,$C201)</f>
        <v/>
      </c>
      <c r="AV201" s="36">
        <f>SUMIFS(рўйхат!BE:BE,рўйхат!$CX:$CX,$B$206,рўйхат!$D:$D,$C201)</f>
        <v/>
      </c>
      <c r="AW201" s="35">
        <f>SUMIFS(рўйхат!BF:BF,рўйхат!$CX:$CX,$B$206,рўйхат!$D:$D,$C201)</f>
        <v/>
      </c>
      <c r="AX201" s="36">
        <f>SUMIFS(рўйхат!BG:BG,рўйхат!$CX:$CX,$B$206,рўйхат!$D:$D,$C201)</f>
        <v/>
      </c>
      <c r="AY201" s="35">
        <f>SUMIFS(рўйхат!BH:BH,рўйхат!$CX:$CX,$B$206,рўйхат!$D:$D,$C201)</f>
        <v/>
      </c>
      <c r="AZ201" s="36">
        <f>SUMIFS(рўйхат!BI:BI,рўйхат!$CX:$CX,$B$206,рўйхат!$D:$D,$C201)</f>
        <v/>
      </c>
      <c r="BA201" s="35">
        <f>SUMIFS(рўйхат!BJ:BJ,рўйхат!$CX:$CX,$B$206,рўйхат!$D:$D,$C201)</f>
        <v/>
      </c>
      <c r="BB201" s="36">
        <f>SUMIFS(рўйхат!BK:BK,рўйхат!$CX:$CX,$B$206,рўйхат!$D:$D,$C201)</f>
        <v/>
      </c>
      <c r="BC201" s="77">
        <f>IFERROR(AO201/E201,0)</f>
        <v/>
      </c>
      <c r="BD201" s="77">
        <f>IFERROR(AP201/F201,0)</f>
        <v/>
      </c>
      <c r="BE201" s="35">
        <f>SUMIFS(рўйхат!BL:BL,рўйхат!$CX:$CX,$B$206,рўйхат!$D:$D,$C201)</f>
        <v/>
      </c>
      <c r="BF201" s="36">
        <f>SUMIFS(рўйхат!BM:BM,рўйхат!$CX:$CX,$B$206,рўйхат!$D:$D,$C201)</f>
        <v/>
      </c>
      <c r="BG201" s="35">
        <f>SUMIFS(рўйхат!BN:BN,рўйхат!$CX:$CX,$B$206,рўйхат!$D:$D,$C201)</f>
        <v/>
      </c>
      <c r="BH201" s="36">
        <f>SUMIFS(рўйхат!BO:BO,рўйхат!$CX:$CX,$B$206,рўйхат!$D:$D,$C201)</f>
        <v/>
      </c>
      <c r="BI201" s="35">
        <f>SUMIFS(рўйхат!BP:BP,рўйхат!$CX:$CX,$B$206,рўйхат!$D:$D,$C201)</f>
        <v/>
      </c>
      <c r="BJ201" s="36">
        <f>SUMIFS(рўйхат!BQ:BQ,рўйхат!$CX:$CX,$B$206,рўйхат!$D:$D,$C201)</f>
        <v/>
      </c>
      <c r="BK201" s="35">
        <f>SUMIFS(рўйхат!BR:BR,рўйхат!$CX:$CX,$B$206,рўйхат!$D:$D,$C201)</f>
        <v/>
      </c>
      <c r="BL201" s="36">
        <f>SUMIFS(рўйхат!BS:BS,рўйхат!$CX:$CX,$B$206,рўйхат!$D:$D,$C201)</f>
        <v/>
      </c>
      <c r="BM201" s="35">
        <f>SUMIFS(рўйхат!BT:BT,рўйхат!$CX:$CX,$B$206,рўйхат!$D:$D,$C201)</f>
        <v/>
      </c>
      <c r="BN201" s="36">
        <f>SUMIFS(рўйхат!BU:BU,рўйхат!$CX:$CX,$B$206,рўйхат!$D:$D,$C201)</f>
        <v/>
      </c>
      <c r="BO201" s="35">
        <f>SUMIFS(рўйхат!BX:BX,рўйхат!$CX:$CX,$B$206,рўйхат!$D:$D,$C201)</f>
        <v/>
      </c>
      <c r="BP201" s="36">
        <f>SUMIFS(рўйхат!BY:BY,рўйхат!$CX:$CX,$B$206,рўйхат!$D:$D,$C201)</f>
        <v/>
      </c>
      <c r="BQ201" s="35">
        <f>SUMIFS(рўйхат!BZ:BZ,рўйхат!$CX:$CX,$B$206,рўйхат!$D:$D,$C201)</f>
        <v/>
      </c>
      <c r="BR201" s="36">
        <f>SUMIFS(рўйхат!CA:CA,рўйхат!$CX:$CX,$B$206,рўйхат!$D:$D,$C201)</f>
        <v/>
      </c>
      <c r="BS201" s="35">
        <f>SUMIFS(рўйхат!CB:CB,рўйхат!$CX:$CX,$B$206,рўйхат!$D:$D,$C201)</f>
        <v/>
      </c>
      <c r="BT201" s="36">
        <f>SUMIFS(рўйхат!CC:CC,рўйхат!$CX:$CX,$B$206,рўйхат!$D:$D,$C201)</f>
        <v/>
      </c>
      <c r="BU201" s="35">
        <f>SUMIFS(рўйхат!CD:CD,рўйхат!$CX:$CX,$B$206,рўйхат!$D:$D,$C201)</f>
        <v/>
      </c>
      <c r="BV201" s="36">
        <f>SUMIFS(рўйхат!CE:CE,рўйхат!$CX:$CX,$B$206,рўйхат!$D:$D,$C201)</f>
        <v/>
      </c>
      <c r="BW201" s="35">
        <f>SUMIFS(рўйхат!CH:CH,рўйхат!$CX:$CX,$B$206,рўйхат!$D:$D,$C201)</f>
        <v/>
      </c>
      <c r="BX201" s="36">
        <f>SUMIFS(рўйхат!CI:CI,рўйхат!$CX:$CX,$B$206,рўйхат!$D:$D,$C201)</f>
        <v/>
      </c>
      <c r="BY201" s="35">
        <f>SUMIFS(рўйхат!CJ:CJ,рўйхат!$CX:$CX,$B$206,рўйхат!$D:$D,$C201)</f>
        <v/>
      </c>
      <c r="BZ201" s="36">
        <f>SUMIFS(рўйхат!CK:CK,рўйхат!$CX:$CX,$B$206,рўйхат!$D:$D,$C201)</f>
        <v/>
      </c>
      <c r="CA201" s="35">
        <f>SUMIFS(рўйхат!CL:CL,рўйхат!$CX:$CX,$B$206,рўйхат!$D:$D,$C201)</f>
        <v/>
      </c>
      <c r="CB201" s="36">
        <f>SUMIFS(рўйхат!CM:CM,рўйхат!$CX:$CX,$B$206,рўйхат!$D:$D,$C201)</f>
        <v/>
      </c>
      <c r="CC201" s="35">
        <f>SUMIFS(рўйхат!CN:CN,рўйхат!$CX:$CX,$B$206,рўйхат!$D:$D,$C201)</f>
        <v/>
      </c>
      <c r="CD201" s="36">
        <f>SUMIFS(рўйхат!CO:CO,рўйхат!$CX:$CX,$B$206,рўйхат!$D:$D,$C201)</f>
        <v/>
      </c>
      <c r="CE201" s="77">
        <f>IFERROR(BE201/(Q201+BE201),0)</f>
        <v/>
      </c>
      <c r="CF201" s="78">
        <f>IFERROR(BF201/(R201+BF201),0)</f>
        <v/>
      </c>
    </row>
    <row r="202" hidden="1" outlineLevel="1" ht="30" customFormat="1" customHeight="1" s="8">
      <c r="A202" s="39" t="n"/>
      <c r="B202" s="50" t="n">
        <v>62</v>
      </c>
      <c r="C202" s="131" t="inlineStr">
        <is>
          <t>Manfaatlar to'qnashuvi (COOPERATION)</t>
        </is>
      </c>
      <c r="D202" s="51" t="n"/>
      <c r="E202" s="35">
        <f>SUMIFS(рўйхат!F:F,рўйхат!$CX:$CX,$B$206,рўйхат!$D:$D,$C202)</f>
        <v/>
      </c>
      <c r="F202" s="36">
        <f>SUMIFS(рўйхат!G:G,рўйхат!$CX:$CX,$B$206,рўйхат!$D:$D,$C202)</f>
        <v/>
      </c>
      <c r="G202" s="35">
        <f>SUMIFS(рўйхат!H:H,рўйхат!$CX:$CX,$B$206,рўйхат!$D:$D,$C202)</f>
        <v/>
      </c>
      <c r="H202" s="36">
        <f>SUMIFS(рўйхат!I:I,рўйхат!$CX:$CX,$B$206,рўйхат!$D:$D,$C202)</f>
        <v/>
      </c>
      <c r="I202" s="35">
        <f>SUMIFS(рўйхат!J:J,рўйхат!$CX:$CX,$B$206,рўйхат!$D:$D,$C202)</f>
        <v/>
      </c>
      <c r="J202" s="36">
        <f>SUMIFS(рўйхат!K:K,рўйхат!$CX:$CX,$B$206,рўйхат!$D:$D,$C202)</f>
        <v/>
      </c>
      <c r="K202" s="35">
        <f>SUMIFS(рўйхат!L:L,рўйхат!$CX:$CX,$B$206,рўйхат!$D:$D,$C202)</f>
        <v/>
      </c>
      <c r="L202" s="36">
        <f>SUMIFS(рўйхат!M:M,рўйхат!$CX:$CX,$B$206,рўйхат!$D:$D,$C202)</f>
        <v/>
      </c>
      <c r="M202" s="35">
        <f>SUMIFS(рўйхат!N:N,рўйхат!$CX:$CX,$B$206,рўйхат!$D:$D,$C202)</f>
        <v/>
      </c>
      <c r="N202" s="36">
        <f>SUMIFS(рўйхат!O:O,рўйхат!$CX:$CX,$B$206,рўйхат!$D:$D,$C202)</f>
        <v/>
      </c>
      <c r="O202" s="34">
        <f>IFERROR(M202/E202,0)</f>
        <v/>
      </c>
      <c r="P202" s="34">
        <f>IFERROR(N202/F202,0)</f>
        <v/>
      </c>
      <c r="Q202" s="35">
        <f>SUMIFS(рўйхат!P:P,рўйхат!$CX:$CX,$B$206,рўйхат!$D:$D,$C202)</f>
        <v/>
      </c>
      <c r="R202" s="36">
        <f>SUMIFS(рўйхат!Q:Q,рўйхат!$CX:$CX,$B$206,рўйхат!$D:$D,$C202)</f>
        <v/>
      </c>
      <c r="S202" s="35">
        <f>SUMIFS(рўйхат!R:R,рўйхат!$CX:$CX,$B$206,рўйхат!$D:$D,$C202)</f>
        <v/>
      </c>
      <c r="T202" s="36">
        <f>SUMIFS(рўйхат!S:S,рўйхат!$CX:$CX,$B$206,рўйхат!$D:$D,$C202)</f>
        <v/>
      </c>
      <c r="U202" s="35">
        <f>SUMIFS(рўйхат!T:T,рўйхат!$CX:$CX,$B$206,рўйхат!$D:$D,$C202)</f>
        <v/>
      </c>
      <c r="V202" s="36">
        <f>SUMIFS(рўйхат!U:U,рўйхат!$CX:$CX,$B$206,рўйхат!$D:$D,$C202)</f>
        <v/>
      </c>
      <c r="W202" s="35">
        <f>SUMIFS(рўйхат!V:V,рўйхат!$CX:$CX,$B$206,рўйхат!$D:$D,$C202)</f>
        <v/>
      </c>
      <c r="X202" s="36">
        <f>SUMIFS(рўйхат!W:W,рўйхат!$CX:$CX,$B$206,рўйхат!$D:$D,$C202)</f>
        <v/>
      </c>
      <c r="Y202" s="35">
        <f>SUMIFS(рўйхат!X:X,рўйхат!$CX:$CX,$B$206,рўйхат!$D:$D,$C202)</f>
        <v/>
      </c>
      <c r="Z202" s="36">
        <f>SUMIFS(рўйхат!Y:Y,рўйхат!$CX:$CX,$B$206,рўйхат!$D:$D,$C202)</f>
        <v/>
      </c>
      <c r="AA202" s="35">
        <f>SUMIFS(рўйхат!Z:Z,рўйхат!$CX:$CX,$B$206,рўйхат!$D:$D,$C202)</f>
        <v/>
      </c>
      <c r="AB202" s="36">
        <f>SUMIFS(рўйхат!AA:AA,рўйхат!$CX:$CX,$B$206,рўйхат!$D:$D,$C202)</f>
        <v/>
      </c>
      <c r="AC202" s="35">
        <f>SUMIFS(рўйхат!AB:AB,рўйхат!$CX:$CX,$B$206,рўйхат!$D:$D,$C202)</f>
        <v/>
      </c>
      <c r="AD202" s="36">
        <f>SUMIFS(рўйхат!AC:AC,рўйхат!$CX:$CX,$B$206,рўйхат!$D:$D,$C202)</f>
        <v/>
      </c>
      <c r="AE202" s="35">
        <f>SUMIFS(рўйхат!AD:AD,рўйхат!$CX:$CX,$B$206,рўйхат!$D:$D,$C202)</f>
        <v/>
      </c>
      <c r="AF202" s="36">
        <f>SUMIFS(рўйхат!AE:AE,рўйхат!$CX:$CX,$B$206,рўйхат!$D:$D,$C202)</f>
        <v/>
      </c>
      <c r="AG202" s="35">
        <f>SUMIFS(рўйхат!AH:AH,рўйхат!$CX:$CX,$B$206,рўйхат!$D:$D,$C202)</f>
        <v/>
      </c>
      <c r="AH202" s="36">
        <f>SUMIFS(рўйхат!AI:AI,рўйхат!$CX:$CX,$B$206,рўйхат!$D:$D,$C202)</f>
        <v/>
      </c>
      <c r="AI202" s="35">
        <f>SUMIFS(рўйхат!AJ:AJ,рўйхат!$CX:$CX,$B$206,рўйхат!$D:$D,$C202)</f>
        <v/>
      </c>
      <c r="AJ202" s="36">
        <f>SUMIFS(рўйхат!AK:AK,рўйхат!$CX:$CX,$B$206,рўйхат!$D:$D,$C202)</f>
        <v/>
      </c>
      <c r="AK202" s="35">
        <f>SUMIFS(рўйхат!AL:AL,рўйхат!$CX:$CX,$B$206,рўйхат!$D:$D,$C202)</f>
        <v/>
      </c>
      <c r="AL202" s="36">
        <f>SUMIFS(рўйхат!AM:AM,рўйхат!$CX:$CX,$B$206,рўйхат!$D:$D,$C202)</f>
        <v/>
      </c>
      <c r="AM202" s="77">
        <f>IFERROR(Q202/E202,0)</f>
        <v/>
      </c>
      <c r="AN202" s="77">
        <f>IFERROR(R202/F202,0)</f>
        <v/>
      </c>
      <c r="AO202" s="35">
        <f>SUMIFS(рўйхат!AX:AX,рўйхат!$CX:$CX,$B$206,рўйхат!$D:$D,$C202)</f>
        <v/>
      </c>
      <c r="AP202" s="36">
        <f>SUMIFS(рўйхат!AY:AY,рўйхат!$CX:$CX,$B$206,рўйхат!$D:$D,$C202)</f>
        <v/>
      </c>
      <c r="AQ202" s="35">
        <f>SUMIFS(рўйхат!AZ:AZ,рўйхат!$CX:$CX,$B$206,рўйхат!$D:$D,$C202)</f>
        <v/>
      </c>
      <c r="AR202" s="36">
        <f>SUMIFS(рўйхат!BA:BA,рўйхат!$CX:$CX,$B$206,рўйхат!$D:$D,$C202)</f>
        <v/>
      </c>
      <c r="AS202" s="35">
        <f>SUMIFS(рўйхат!BB:BB,рўйхат!$CX:$CX,$B$206,рўйхат!$D:$D,$C202)</f>
        <v/>
      </c>
      <c r="AT202" s="36">
        <f>SUMIFS(рўйхат!BC:BC,рўйхат!$CX:$CX,$B$206,рўйхат!$D:$D,$C202)</f>
        <v/>
      </c>
      <c r="AU202" s="35">
        <f>SUMIFS(рўйхат!BD:BD,рўйхат!$CX:$CX,$B$206,рўйхат!$D:$D,$C202)</f>
        <v/>
      </c>
      <c r="AV202" s="36">
        <f>SUMIFS(рўйхат!BE:BE,рўйхат!$CX:$CX,$B$206,рўйхат!$D:$D,$C202)</f>
        <v/>
      </c>
      <c r="AW202" s="35">
        <f>SUMIFS(рўйхат!BF:BF,рўйхат!$CX:$CX,$B$206,рўйхат!$D:$D,$C202)</f>
        <v/>
      </c>
      <c r="AX202" s="36">
        <f>SUMIFS(рўйхат!BG:BG,рўйхат!$CX:$CX,$B$206,рўйхат!$D:$D,$C202)</f>
        <v/>
      </c>
      <c r="AY202" s="35">
        <f>SUMIFS(рўйхат!BH:BH,рўйхат!$CX:$CX,$B$206,рўйхат!$D:$D,$C202)</f>
        <v/>
      </c>
      <c r="AZ202" s="36">
        <f>SUMIFS(рўйхат!BI:BI,рўйхат!$CX:$CX,$B$206,рўйхат!$D:$D,$C202)</f>
        <v/>
      </c>
      <c r="BA202" s="35">
        <f>SUMIFS(рўйхат!BJ:BJ,рўйхат!$CX:$CX,$B$206,рўйхат!$D:$D,$C202)</f>
        <v/>
      </c>
      <c r="BB202" s="36">
        <f>SUMIFS(рўйхат!BK:BK,рўйхат!$CX:$CX,$B$206,рўйхат!$D:$D,$C202)</f>
        <v/>
      </c>
      <c r="BC202" s="77">
        <f>IFERROR(AO202/E202,0)</f>
        <v/>
      </c>
      <c r="BD202" s="77">
        <f>IFERROR(AP202/F202,0)</f>
        <v/>
      </c>
      <c r="BE202" s="35">
        <f>SUMIFS(рўйхат!BL:BL,рўйхат!$CX:$CX,$B$206,рўйхат!$D:$D,$C202)</f>
        <v/>
      </c>
      <c r="BF202" s="36">
        <f>SUMIFS(рўйхат!BM:BM,рўйхат!$CX:$CX,$B$206,рўйхат!$D:$D,$C202)</f>
        <v/>
      </c>
      <c r="BG202" s="35">
        <f>SUMIFS(рўйхат!BN:BN,рўйхат!$CX:$CX,$B$206,рўйхат!$D:$D,$C202)</f>
        <v/>
      </c>
      <c r="BH202" s="36">
        <f>SUMIFS(рўйхат!BO:BO,рўйхат!$CX:$CX,$B$206,рўйхат!$D:$D,$C202)</f>
        <v/>
      </c>
      <c r="BI202" s="35">
        <f>SUMIFS(рўйхат!BP:BP,рўйхат!$CX:$CX,$B$206,рўйхат!$D:$D,$C202)</f>
        <v/>
      </c>
      <c r="BJ202" s="36">
        <f>SUMIFS(рўйхат!BQ:BQ,рўйхат!$CX:$CX,$B$206,рўйхат!$D:$D,$C202)</f>
        <v/>
      </c>
      <c r="BK202" s="35">
        <f>SUMIFS(рўйхат!BR:BR,рўйхат!$CX:$CX,$B$206,рўйхат!$D:$D,$C202)</f>
        <v/>
      </c>
      <c r="BL202" s="36">
        <f>SUMIFS(рўйхат!BS:BS,рўйхат!$CX:$CX,$B$206,рўйхат!$D:$D,$C202)</f>
        <v/>
      </c>
      <c r="BM202" s="35">
        <f>SUMIFS(рўйхат!BT:BT,рўйхат!$CX:$CX,$B$206,рўйхат!$D:$D,$C202)</f>
        <v/>
      </c>
      <c r="BN202" s="36">
        <f>SUMIFS(рўйхат!BU:BU,рўйхат!$CX:$CX,$B$206,рўйхат!$D:$D,$C202)</f>
        <v/>
      </c>
      <c r="BO202" s="35">
        <f>SUMIFS(рўйхат!BX:BX,рўйхат!$CX:$CX,$B$206,рўйхат!$D:$D,$C202)</f>
        <v/>
      </c>
      <c r="BP202" s="36">
        <f>SUMIFS(рўйхат!BY:BY,рўйхат!$CX:$CX,$B$206,рўйхат!$D:$D,$C202)</f>
        <v/>
      </c>
      <c r="BQ202" s="35">
        <f>SUMIFS(рўйхат!BZ:BZ,рўйхат!$CX:$CX,$B$206,рўйхат!$D:$D,$C202)</f>
        <v/>
      </c>
      <c r="BR202" s="36">
        <f>SUMIFS(рўйхат!CA:CA,рўйхат!$CX:$CX,$B$206,рўйхат!$D:$D,$C202)</f>
        <v/>
      </c>
      <c r="BS202" s="35">
        <f>SUMIFS(рўйхат!CB:CB,рўйхат!$CX:$CX,$B$206,рўйхат!$D:$D,$C202)</f>
        <v/>
      </c>
      <c r="BT202" s="36">
        <f>SUMIFS(рўйхат!CC:CC,рўйхат!$CX:$CX,$B$206,рўйхат!$D:$D,$C202)</f>
        <v/>
      </c>
      <c r="BU202" s="35">
        <f>SUMIFS(рўйхат!CD:CD,рўйхат!$CX:$CX,$B$206,рўйхат!$D:$D,$C202)</f>
        <v/>
      </c>
      <c r="BV202" s="36">
        <f>SUMIFS(рўйхат!CE:CE,рўйхат!$CX:$CX,$B$206,рўйхат!$D:$D,$C202)</f>
        <v/>
      </c>
      <c r="BW202" s="35">
        <f>SUMIFS(рўйхат!CH:CH,рўйхат!$CX:$CX,$B$206,рўйхат!$D:$D,$C202)</f>
        <v/>
      </c>
      <c r="BX202" s="36">
        <f>SUMIFS(рўйхат!CI:CI,рўйхат!$CX:$CX,$B$206,рўйхат!$D:$D,$C202)</f>
        <v/>
      </c>
      <c r="BY202" s="35">
        <f>SUMIFS(рўйхат!CJ:CJ,рўйхат!$CX:$CX,$B$206,рўйхат!$D:$D,$C202)</f>
        <v/>
      </c>
      <c r="BZ202" s="36">
        <f>SUMIFS(рўйхат!CK:CK,рўйхат!$CX:$CX,$B$206,рўйхат!$D:$D,$C202)</f>
        <v/>
      </c>
      <c r="CA202" s="35">
        <f>SUMIFS(рўйхат!CL:CL,рўйхат!$CX:$CX,$B$206,рўйхат!$D:$D,$C202)</f>
        <v/>
      </c>
      <c r="CB202" s="36">
        <f>SUMIFS(рўйхат!CM:CM,рўйхат!$CX:$CX,$B$206,рўйхат!$D:$D,$C202)</f>
        <v/>
      </c>
      <c r="CC202" s="35">
        <f>SUMIFS(рўйхат!CN:CN,рўйхат!$CX:$CX,$B$206,рўйхат!$D:$D,$C202)</f>
        <v/>
      </c>
      <c r="CD202" s="36">
        <f>SUMIFS(рўйхат!CO:CO,рўйхат!$CX:$CX,$B$206,рўйхат!$D:$D,$C202)</f>
        <v/>
      </c>
      <c r="CE202" s="77">
        <f>IFERROR(BE202/(Q202+BE202),0)</f>
        <v/>
      </c>
      <c r="CF202" s="78">
        <f>IFERROR(BF202/(R202+BF202),0)</f>
        <v/>
      </c>
    </row>
    <row r="203" hidden="1" outlineLevel="1" ht="30" customFormat="1" customHeight="1" s="8">
      <c r="A203" s="39" t="n"/>
      <c r="B203" s="50" t="n">
        <v>63</v>
      </c>
      <c r="C203" s="131" t="inlineStr">
        <is>
          <t>Manfaatlar to'qnashuvi (UZEX)</t>
        </is>
      </c>
      <c r="D203" s="51" t="n"/>
      <c r="E203" s="35">
        <f>SUMIFS(рўйхат!F:F,рўйхат!$CX:$CX,$B$206,рўйхат!$D:$D,$C203)</f>
        <v/>
      </c>
      <c r="F203" s="36">
        <f>SUMIFS(рўйхат!G:G,рўйхат!$CX:$CX,$B$206,рўйхат!$D:$D,$C203)</f>
        <v/>
      </c>
      <c r="G203" s="35">
        <f>SUMIFS(рўйхат!H:H,рўйхат!$CX:$CX,$B$206,рўйхат!$D:$D,$C203)</f>
        <v/>
      </c>
      <c r="H203" s="36">
        <f>SUMIFS(рўйхат!I:I,рўйхат!$CX:$CX,$B$206,рўйхат!$D:$D,$C203)</f>
        <v/>
      </c>
      <c r="I203" s="35">
        <f>SUMIFS(рўйхат!J:J,рўйхат!$CX:$CX,$B$206,рўйхат!$D:$D,$C203)</f>
        <v/>
      </c>
      <c r="J203" s="36">
        <f>SUMIFS(рўйхат!K:K,рўйхат!$CX:$CX,$B$206,рўйхат!$D:$D,$C203)</f>
        <v/>
      </c>
      <c r="K203" s="35">
        <f>SUMIFS(рўйхат!L:L,рўйхат!$CX:$CX,$B$206,рўйхат!$D:$D,$C203)</f>
        <v/>
      </c>
      <c r="L203" s="36">
        <f>SUMIFS(рўйхат!M:M,рўйхат!$CX:$CX,$B$206,рўйхат!$D:$D,$C203)</f>
        <v/>
      </c>
      <c r="M203" s="35">
        <f>SUMIFS(рўйхат!N:N,рўйхат!$CX:$CX,$B$206,рўйхат!$D:$D,$C203)</f>
        <v/>
      </c>
      <c r="N203" s="36">
        <f>SUMIFS(рўйхат!O:O,рўйхат!$CX:$CX,$B$206,рўйхат!$D:$D,$C203)</f>
        <v/>
      </c>
      <c r="O203" s="34">
        <f>IFERROR(M203/E203,0)</f>
        <v/>
      </c>
      <c r="P203" s="34">
        <f>IFERROR(N203/F203,0)</f>
        <v/>
      </c>
      <c r="Q203" s="35">
        <f>SUMIFS(рўйхат!P:P,рўйхат!$CX:$CX,$B$206,рўйхат!$D:$D,$C203)</f>
        <v/>
      </c>
      <c r="R203" s="36">
        <f>SUMIFS(рўйхат!Q:Q,рўйхат!$CX:$CX,$B$206,рўйхат!$D:$D,$C203)</f>
        <v/>
      </c>
      <c r="S203" s="35">
        <f>SUMIFS(рўйхат!R:R,рўйхат!$CX:$CX,$B$206,рўйхат!$D:$D,$C203)</f>
        <v/>
      </c>
      <c r="T203" s="36">
        <f>SUMIFS(рўйхат!S:S,рўйхат!$CX:$CX,$B$206,рўйхат!$D:$D,$C203)</f>
        <v/>
      </c>
      <c r="U203" s="35">
        <f>SUMIFS(рўйхат!T:T,рўйхат!$CX:$CX,$B$206,рўйхат!$D:$D,$C203)</f>
        <v/>
      </c>
      <c r="V203" s="36">
        <f>SUMIFS(рўйхат!U:U,рўйхат!$CX:$CX,$B$206,рўйхат!$D:$D,$C203)</f>
        <v/>
      </c>
      <c r="W203" s="35">
        <f>SUMIFS(рўйхат!V:V,рўйхат!$CX:$CX,$B$206,рўйхат!$D:$D,$C203)</f>
        <v/>
      </c>
      <c r="X203" s="36">
        <f>SUMIFS(рўйхат!W:W,рўйхат!$CX:$CX,$B$206,рўйхат!$D:$D,$C203)</f>
        <v/>
      </c>
      <c r="Y203" s="35">
        <f>SUMIFS(рўйхат!X:X,рўйхат!$CX:$CX,$B$206,рўйхат!$D:$D,$C203)</f>
        <v/>
      </c>
      <c r="Z203" s="36">
        <f>SUMIFS(рўйхат!Y:Y,рўйхат!$CX:$CX,$B$206,рўйхат!$D:$D,$C203)</f>
        <v/>
      </c>
      <c r="AA203" s="35">
        <f>SUMIFS(рўйхат!Z:Z,рўйхат!$CX:$CX,$B$206,рўйхат!$D:$D,$C203)</f>
        <v/>
      </c>
      <c r="AB203" s="36">
        <f>SUMIFS(рўйхат!AA:AA,рўйхат!$CX:$CX,$B$206,рўйхат!$D:$D,$C203)</f>
        <v/>
      </c>
      <c r="AC203" s="35">
        <f>SUMIFS(рўйхат!AB:AB,рўйхат!$CX:$CX,$B$206,рўйхат!$D:$D,$C203)</f>
        <v/>
      </c>
      <c r="AD203" s="36">
        <f>SUMIFS(рўйхат!AC:AC,рўйхат!$CX:$CX,$B$206,рўйхат!$D:$D,$C203)</f>
        <v/>
      </c>
      <c r="AE203" s="35">
        <f>SUMIFS(рўйхат!AD:AD,рўйхат!$CX:$CX,$B$206,рўйхат!$D:$D,$C203)</f>
        <v/>
      </c>
      <c r="AF203" s="36">
        <f>SUMIFS(рўйхат!AE:AE,рўйхат!$CX:$CX,$B$206,рўйхат!$D:$D,$C203)</f>
        <v/>
      </c>
      <c r="AG203" s="35">
        <f>SUMIFS(рўйхат!AH:AH,рўйхат!$CX:$CX,$B$206,рўйхат!$D:$D,$C203)</f>
        <v/>
      </c>
      <c r="AH203" s="36">
        <f>SUMIFS(рўйхат!AI:AI,рўйхат!$CX:$CX,$B$206,рўйхат!$D:$D,$C203)</f>
        <v/>
      </c>
      <c r="AI203" s="35">
        <f>SUMIFS(рўйхат!AJ:AJ,рўйхат!$CX:$CX,$B$206,рўйхат!$D:$D,$C203)</f>
        <v/>
      </c>
      <c r="AJ203" s="36">
        <f>SUMIFS(рўйхат!AK:AK,рўйхат!$CX:$CX,$B$206,рўйхат!$D:$D,$C203)</f>
        <v/>
      </c>
      <c r="AK203" s="35">
        <f>SUMIFS(рўйхат!AL:AL,рўйхат!$CX:$CX,$B$206,рўйхат!$D:$D,$C203)</f>
        <v/>
      </c>
      <c r="AL203" s="36">
        <f>SUMIFS(рўйхат!AM:AM,рўйхат!$CX:$CX,$B$206,рўйхат!$D:$D,$C203)</f>
        <v/>
      </c>
      <c r="AM203" s="77">
        <f>IFERROR(Q203/E203,0)</f>
        <v/>
      </c>
      <c r="AN203" s="77">
        <f>IFERROR(R203/F203,0)</f>
        <v/>
      </c>
      <c r="AO203" s="35">
        <f>SUMIFS(рўйхат!AX:AX,рўйхат!$CX:$CX,$B$206,рўйхат!$D:$D,$C203)</f>
        <v/>
      </c>
      <c r="AP203" s="36">
        <f>SUMIFS(рўйхат!AY:AY,рўйхат!$CX:$CX,$B$206,рўйхат!$D:$D,$C203)</f>
        <v/>
      </c>
      <c r="AQ203" s="35">
        <f>SUMIFS(рўйхат!AZ:AZ,рўйхат!$CX:$CX,$B$206,рўйхат!$D:$D,$C203)</f>
        <v/>
      </c>
      <c r="AR203" s="36">
        <f>SUMIFS(рўйхат!BA:BA,рўйхат!$CX:$CX,$B$206,рўйхат!$D:$D,$C203)</f>
        <v/>
      </c>
      <c r="AS203" s="35">
        <f>SUMIFS(рўйхат!BB:BB,рўйхат!$CX:$CX,$B$206,рўйхат!$D:$D,$C203)</f>
        <v/>
      </c>
      <c r="AT203" s="36">
        <f>SUMIFS(рўйхат!BC:BC,рўйхат!$CX:$CX,$B$206,рўйхат!$D:$D,$C203)</f>
        <v/>
      </c>
      <c r="AU203" s="35">
        <f>SUMIFS(рўйхат!BD:BD,рўйхат!$CX:$CX,$B$206,рўйхат!$D:$D,$C203)</f>
        <v/>
      </c>
      <c r="AV203" s="36">
        <f>SUMIFS(рўйхат!BE:BE,рўйхат!$CX:$CX,$B$206,рўйхат!$D:$D,$C203)</f>
        <v/>
      </c>
      <c r="AW203" s="35">
        <f>SUMIFS(рўйхат!BF:BF,рўйхат!$CX:$CX,$B$206,рўйхат!$D:$D,$C203)</f>
        <v/>
      </c>
      <c r="AX203" s="36">
        <f>SUMIFS(рўйхат!BG:BG,рўйхат!$CX:$CX,$B$206,рўйхат!$D:$D,$C203)</f>
        <v/>
      </c>
      <c r="AY203" s="35">
        <f>SUMIFS(рўйхат!BH:BH,рўйхат!$CX:$CX,$B$206,рўйхат!$D:$D,$C203)</f>
        <v/>
      </c>
      <c r="AZ203" s="36">
        <f>SUMIFS(рўйхат!BI:BI,рўйхат!$CX:$CX,$B$206,рўйхат!$D:$D,$C203)</f>
        <v/>
      </c>
      <c r="BA203" s="35">
        <f>SUMIFS(рўйхат!BJ:BJ,рўйхат!$CX:$CX,$B$206,рўйхат!$D:$D,$C203)</f>
        <v/>
      </c>
      <c r="BB203" s="36">
        <f>SUMIFS(рўйхат!BK:BK,рўйхат!$CX:$CX,$B$206,рўйхат!$D:$D,$C203)</f>
        <v/>
      </c>
      <c r="BC203" s="77">
        <f>IFERROR(AO203/E203,0)</f>
        <v/>
      </c>
      <c r="BD203" s="77">
        <f>IFERROR(AP203/F203,0)</f>
        <v/>
      </c>
      <c r="BE203" s="35">
        <f>SUMIFS(рўйхат!BL:BL,рўйхат!$CX:$CX,$B$206,рўйхат!$D:$D,$C203)</f>
        <v/>
      </c>
      <c r="BF203" s="36">
        <f>SUMIFS(рўйхат!BM:BM,рўйхат!$CX:$CX,$B$206,рўйхат!$D:$D,$C203)</f>
        <v/>
      </c>
      <c r="BG203" s="35">
        <f>SUMIFS(рўйхат!BN:BN,рўйхат!$CX:$CX,$B$206,рўйхат!$D:$D,$C203)</f>
        <v/>
      </c>
      <c r="BH203" s="36">
        <f>SUMIFS(рўйхат!BO:BO,рўйхат!$CX:$CX,$B$206,рўйхат!$D:$D,$C203)</f>
        <v/>
      </c>
      <c r="BI203" s="35">
        <f>SUMIFS(рўйхат!BP:BP,рўйхат!$CX:$CX,$B$206,рўйхат!$D:$D,$C203)</f>
        <v/>
      </c>
      <c r="BJ203" s="36">
        <f>SUMIFS(рўйхат!BQ:BQ,рўйхат!$CX:$CX,$B$206,рўйхат!$D:$D,$C203)</f>
        <v/>
      </c>
      <c r="BK203" s="35">
        <f>SUMIFS(рўйхат!BR:BR,рўйхат!$CX:$CX,$B$206,рўйхат!$D:$D,$C203)</f>
        <v/>
      </c>
      <c r="BL203" s="36">
        <f>SUMIFS(рўйхат!BS:BS,рўйхат!$CX:$CX,$B$206,рўйхат!$D:$D,$C203)</f>
        <v/>
      </c>
      <c r="BM203" s="35">
        <f>SUMIFS(рўйхат!BT:BT,рўйхат!$CX:$CX,$B$206,рўйхат!$D:$D,$C203)</f>
        <v/>
      </c>
      <c r="BN203" s="36">
        <f>SUMIFS(рўйхат!BU:BU,рўйхат!$CX:$CX,$B$206,рўйхат!$D:$D,$C203)</f>
        <v/>
      </c>
      <c r="BO203" s="35">
        <f>SUMIFS(рўйхат!BX:BX,рўйхат!$CX:$CX,$B$206,рўйхат!$D:$D,$C203)</f>
        <v/>
      </c>
      <c r="BP203" s="36">
        <f>SUMIFS(рўйхат!BY:BY,рўйхат!$CX:$CX,$B$206,рўйхат!$D:$D,$C203)</f>
        <v/>
      </c>
      <c r="BQ203" s="35">
        <f>SUMIFS(рўйхат!BZ:BZ,рўйхат!$CX:$CX,$B$206,рўйхат!$D:$D,$C203)</f>
        <v/>
      </c>
      <c r="BR203" s="36">
        <f>SUMIFS(рўйхат!CA:CA,рўйхат!$CX:$CX,$B$206,рўйхат!$D:$D,$C203)</f>
        <v/>
      </c>
      <c r="BS203" s="35">
        <f>SUMIFS(рўйхат!CB:CB,рўйхат!$CX:$CX,$B$206,рўйхат!$D:$D,$C203)</f>
        <v/>
      </c>
      <c r="BT203" s="36">
        <f>SUMIFS(рўйхат!CC:CC,рўйхат!$CX:$CX,$B$206,рўйхат!$D:$D,$C203)</f>
        <v/>
      </c>
      <c r="BU203" s="35">
        <f>SUMIFS(рўйхат!CD:CD,рўйхат!$CX:$CX,$B$206,рўйхат!$D:$D,$C203)</f>
        <v/>
      </c>
      <c r="BV203" s="36">
        <f>SUMIFS(рўйхат!CE:CE,рўйхат!$CX:$CX,$B$206,рўйхат!$D:$D,$C203)</f>
        <v/>
      </c>
      <c r="BW203" s="35">
        <f>SUMIFS(рўйхат!CH:CH,рўйхат!$CX:$CX,$B$206,рўйхат!$D:$D,$C203)</f>
        <v/>
      </c>
      <c r="BX203" s="36">
        <f>SUMIFS(рўйхат!CI:CI,рўйхат!$CX:$CX,$B$206,рўйхат!$D:$D,$C203)</f>
        <v/>
      </c>
      <c r="BY203" s="35">
        <f>SUMIFS(рўйхат!CJ:CJ,рўйхат!$CX:$CX,$B$206,рўйхат!$D:$D,$C203)</f>
        <v/>
      </c>
      <c r="BZ203" s="36">
        <f>SUMIFS(рўйхат!CK:CK,рўйхат!$CX:$CX,$B$206,рўйхат!$D:$D,$C203)</f>
        <v/>
      </c>
      <c r="CA203" s="35">
        <f>SUMIFS(рўйхат!CL:CL,рўйхат!$CX:$CX,$B$206,рўйхат!$D:$D,$C203)</f>
        <v/>
      </c>
      <c r="CB203" s="36">
        <f>SUMIFS(рўйхат!CM:CM,рўйхат!$CX:$CX,$B$206,рўйхат!$D:$D,$C203)</f>
        <v/>
      </c>
      <c r="CC203" s="35">
        <f>SUMIFS(рўйхат!CN:CN,рўйхат!$CX:$CX,$B$206,рўйхат!$D:$D,$C203)</f>
        <v/>
      </c>
      <c r="CD203" s="36">
        <f>SUMIFS(рўйхат!CO:CO,рўйхат!$CX:$CX,$B$206,рўйхат!$D:$D,$C203)</f>
        <v/>
      </c>
      <c r="CE203" s="77">
        <f>IFERROR(BE203/(Q203+BE203),0)</f>
        <v/>
      </c>
      <c r="CF203" s="78">
        <f>IFERROR(BF203/(R203+BF203),0)</f>
        <v/>
      </c>
    </row>
    <row r="204" hidden="1" outlineLevel="1" ht="30" customFormat="1" customHeight="1" s="8">
      <c r="A204" s="39" t="n"/>
      <c r="B204" s="50" t="n">
        <v>64</v>
      </c>
      <c r="C204" s="131" t="inlineStr">
        <is>
          <t>Manfaatlar to'qnashuvi (Xt Xarid)</t>
        </is>
      </c>
      <c r="D204" s="51" t="n"/>
      <c r="E204" s="35">
        <f>SUMIFS(рўйхат!F:F,рўйхат!$CX:$CX,$B$206,рўйхат!$D:$D,$C204)</f>
        <v/>
      </c>
      <c r="F204" s="36">
        <f>SUMIFS(рўйхат!G:G,рўйхат!$CX:$CX,$B$206,рўйхат!$D:$D,$C204)</f>
        <v/>
      </c>
      <c r="G204" s="35">
        <f>SUMIFS(рўйхат!H:H,рўйхат!$CX:$CX,$B$206,рўйхат!$D:$D,$C204)</f>
        <v/>
      </c>
      <c r="H204" s="36">
        <f>SUMIFS(рўйхат!I:I,рўйхат!$CX:$CX,$B$206,рўйхат!$D:$D,$C204)</f>
        <v/>
      </c>
      <c r="I204" s="35">
        <f>SUMIFS(рўйхат!J:J,рўйхат!$CX:$CX,$B$206,рўйхат!$D:$D,$C204)</f>
        <v/>
      </c>
      <c r="J204" s="36">
        <f>SUMIFS(рўйхат!K:K,рўйхат!$CX:$CX,$B$206,рўйхат!$D:$D,$C204)</f>
        <v/>
      </c>
      <c r="K204" s="35">
        <f>SUMIFS(рўйхат!L:L,рўйхат!$CX:$CX,$B$206,рўйхат!$D:$D,$C204)</f>
        <v/>
      </c>
      <c r="L204" s="36">
        <f>SUMIFS(рўйхат!M:M,рўйхат!$CX:$CX,$B$206,рўйхат!$D:$D,$C204)</f>
        <v/>
      </c>
      <c r="M204" s="35">
        <f>SUMIFS(рўйхат!N:N,рўйхат!$CX:$CX,$B$206,рўйхат!$D:$D,$C204)</f>
        <v/>
      </c>
      <c r="N204" s="36">
        <f>SUMIFS(рўйхат!O:O,рўйхат!$CX:$CX,$B$206,рўйхат!$D:$D,$C204)</f>
        <v/>
      </c>
      <c r="O204" s="34">
        <f>IFERROR(M204/E204,0)</f>
        <v/>
      </c>
      <c r="P204" s="34">
        <f>IFERROR(N204/F204,0)</f>
        <v/>
      </c>
      <c r="Q204" s="35">
        <f>SUMIFS(рўйхат!P:P,рўйхат!$CX:$CX,$B$206,рўйхат!$D:$D,$C204)</f>
        <v/>
      </c>
      <c r="R204" s="36">
        <f>SUMIFS(рўйхат!Q:Q,рўйхат!$CX:$CX,$B$206,рўйхат!$D:$D,$C204)</f>
        <v/>
      </c>
      <c r="S204" s="35">
        <f>SUMIFS(рўйхат!R:R,рўйхат!$CX:$CX,$B$206,рўйхат!$D:$D,$C204)</f>
        <v/>
      </c>
      <c r="T204" s="36">
        <f>SUMIFS(рўйхат!S:S,рўйхат!$CX:$CX,$B$206,рўйхат!$D:$D,$C204)</f>
        <v/>
      </c>
      <c r="U204" s="35">
        <f>SUMIFS(рўйхат!T:T,рўйхат!$CX:$CX,$B$206,рўйхат!$D:$D,$C204)</f>
        <v/>
      </c>
      <c r="V204" s="36">
        <f>SUMIFS(рўйхат!U:U,рўйхат!$CX:$CX,$B$206,рўйхат!$D:$D,$C204)</f>
        <v/>
      </c>
      <c r="W204" s="35">
        <f>SUMIFS(рўйхат!V:V,рўйхат!$CX:$CX,$B$206,рўйхат!$D:$D,$C204)</f>
        <v/>
      </c>
      <c r="X204" s="36">
        <f>SUMIFS(рўйхат!W:W,рўйхат!$CX:$CX,$B$206,рўйхат!$D:$D,$C204)</f>
        <v/>
      </c>
      <c r="Y204" s="35">
        <f>SUMIFS(рўйхат!X:X,рўйхат!$CX:$CX,$B$206,рўйхат!$D:$D,$C204)</f>
        <v/>
      </c>
      <c r="Z204" s="36">
        <f>SUMIFS(рўйхат!Y:Y,рўйхат!$CX:$CX,$B$206,рўйхат!$D:$D,$C204)</f>
        <v/>
      </c>
      <c r="AA204" s="35">
        <f>SUMIFS(рўйхат!Z:Z,рўйхат!$CX:$CX,$B$206,рўйхат!$D:$D,$C204)</f>
        <v/>
      </c>
      <c r="AB204" s="36">
        <f>SUMIFS(рўйхат!AA:AA,рўйхат!$CX:$CX,$B$206,рўйхат!$D:$D,$C204)</f>
        <v/>
      </c>
      <c r="AC204" s="35">
        <f>SUMIFS(рўйхат!AB:AB,рўйхат!$CX:$CX,$B$206,рўйхат!$D:$D,$C204)</f>
        <v/>
      </c>
      <c r="AD204" s="36">
        <f>SUMIFS(рўйхат!AC:AC,рўйхат!$CX:$CX,$B$206,рўйхат!$D:$D,$C204)</f>
        <v/>
      </c>
      <c r="AE204" s="35">
        <f>SUMIFS(рўйхат!AD:AD,рўйхат!$CX:$CX,$B$206,рўйхат!$D:$D,$C204)</f>
        <v/>
      </c>
      <c r="AF204" s="36">
        <f>SUMIFS(рўйхат!AE:AE,рўйхат!$CX:$CX,$B$206,рўйхат!$D:$D,$C204)</f>
        <v/>
      </c>
      <c r="AG204" s="35">
        <f>SUMIFS(рўйхат!AH:AH,рўйхат!$CX:$CX,$B$206,рўйхат!$D:$D,$C204)</f>
        <v/>
      </c>
      <c r="AH204" s="36">
        <f>SUMIFS(рўйхат!AI:AI,рўйхат!$CX:$CX,$B$206,рўйхат!$D:$D,$C204)</f>
        <v/>
      </c>
      <c r="AI204" s="35">
        <f>SUMIFS(рўйхат!AJ:AJ,рўйхат!$CX:$CX,$B$206,рўйхат!$D:$D,$C204)</f>
        <v/>
      </c>
      <c r="AJ204" s="36">
        <f>SUMIFS(рўйхат!AK:AK,рўйхат!$CX:$CX,$B$206,рўйхат!$D:$D,$C204)</f>
        <v/>
      </c>
      <c r="AK204" s="35">
        <f>SUMIFS(рўйхат!AL:AL,рўйхат!$CX:$CX,$B$206,рўйхат!$D:$D,$C204)</f>
        <v/>
      </c>
      <c r="AL204" s="36">
        <f>SUMIFS(рўйхат!AM:AM,рўйхат!$CX:$CX,$B$206,рўйхат!$D:$D,$C204)</f>
        <v/>
      </c>
      <c r="AM204" s="77">
        <f>IFERROR(Q204/E204,0)</f>
        <v/>
      </c>
      <c r="AN204" s="77">
        <f>IFERROR(R204/F204,0)</f>
        <v/>
      </c>
      <c r="AO204" s="35">
        <f>SUMIFS(рўйхат!AX:AX,рўйхат!$CX:$CX,$B$206,рўйхат!$D:$D,$C204)</f>
        <v/>
      </c>
      <c r="AP204" s="36">
        <f>SUMIFS(рўйхат!AY:AY,рўйхат!$CX:$CX,$B$206,рўйхат!$D:$D,$C204)</f>
        <v/>
      </c>
      <c r="AQ204" s="35">
        <f>SUMIFS(рўйхат!AZ:AZ,рўйхат!$CX:$CX,$B$206,рўйхат!$D:$D,$C204)</f>
        <v/>
      </c>
      <c r="AR204" s="36">
        <f>SUMIFS(рўйхат!BA:BA,рўйхат!$CX:$CX,$B$206,рўйхат!$D:$D,$C204)</f>
        <v/>
      </c>
      <c r="AS204" s="35">
        <f>SUMIFS(рўйхат!BB:BB,рўйхат!$CX:$CX,$B$206,рўйхат!$D:$D,$C204)</f>
        <v/>
      </c>
      <c r="AT204" s="36">
        <f>SUMIFS(рўйхат!BC:BC,рўйхат!$CX:$CX,$B$206,рўйхат!$D:$D,$C204)</f>
        <v/>
      </c>
      <c r="AU204" s="35">
        <f>SUMIFS(рўйхат!BD:BD,рўйхат!$CX:$CX,$B$206,рўйхат!$D:$D,$C204)</f>
        <v/>
      </c>
      <c r="AV204" s="36">
        <f>SUMIFS(рўйхат!BE:BE,рўйхат!$CX:$CX,$B$206,рўйхат!$D:$D,$C204)</f>
        <v/>
      </c>
      <c r="AW204" s="35">
        <f>SUMIFS(рўйхат!BF:BF,рўйхат!$CX:$CX,$B$206,рўйхат!$D:$D,$C204)</f>
        <v/>
      </c>
      <c r="AX204" s="36">
        <f>SUMIFS(рўйхат!BG:BG,рўйхат!$CX:$CX,$B$206,рўйхат!$D:$D,$C204)</f>
        <v/>
      </c>
      <c r="AY204" s="35">
        <f>SUMIFS(рўйхат!BH:BH,рўйхат!$CX:$CX,$B$206,рўйхат!$D:$D,$C204)</f>
        <v/>
      </c>
      <c r="AZ204" s="36">
        <f>SUMIFS(рўйхат!BI:BI,рўйхат!$CX:$CX,$B$206,рўйхат!$D:$D,$C204)</f>
        <v/>
      </c>
      <c r="BA204" s="35">
        <f>SUMIFS(рўйхат!BJ:BJ,рўйхат!$CX:$CX,$B$206,рўйхат!$D:$D,$C204)</f>
        <v/>
      </c>
      <c r="BB204" s="36">
        <f>SUMIFS(рўйхат!BK:BK,рўйхат!$CX:$CX,$B$206,рўйхат!$D:$D,$C204)</f>
        <v/>
      </c>
      <c r="BC204" s="77">
        <f>IFERROR(AO204/E204,0)</f>
        <v/>
      </c>
      <c r="BD204" s="77">
        <f>IFERROR(AP204/F204,0)</f>
        <v/>
      </c>
      <c r="BE204" s="35">
        <f>SUMIFS(рўйхат!BL:BL,рўйхат!$CX:$CX,$B$206,рўйхат!$D:$D,$C204)</f>
        <v/>
      </c>
      <c r="BF204" s="36">
        <f>SUMIFS(рўйхат!BM:BM,рўйхат!$CX:$CX,$B$206,рўйхат!$D:$D,$C204)</f>
        <v/>
      </c>
      <c r="BG204" s="35">
        <f>SUMIFS(рўйхат!BN:BN,рўйхат!$CX:$CX,$B$206,рўйхат!$D:$D,$C204)</f>
        <v/>
      </c>
      <c r="BH204" s="36">
        <f>SUMIFS(рўйхат!BO:BO,рўйхат!$CX:$CX,$B$206,рўйхат!$D:$D,$C204)</f>
        <v/>
      </c>
      <c r="BI204" s="35">
        <f>SUMIFS(рўйхат!BP:BP,рўйхат!$CX:$CX,$B$206,рўйхат!$D:$D,$C204)</f>
        <v/>
      </c>
      <c r="BJ204" s="36">
        <f>SUMIFS(рўйхат!BQ:BQ,рўйхат!$CX:$CX,$B$206,рўйхат!$D:$D,$C204)</f>
        <v/>
      </c>
      <c r="BK204" s="35">
        <f>SUMIFS(рўйхат!BR:BR,рўйхат!$CX:$CX,$B$206,рўйхат!$D:$D,$C204)</f>
        <v/>
      </c>
      <c r="BL204" s="36">
        <f>SUMIFS(рўйхат!BS:BS,рўйхат!$CX:$CX,$B$206,рўйхат!$D:$D,$C204)</f>
        <v/>
      </c>
      <c r="BM204" s="35">
        <f>SUMIFS(рўйхат!BT:BT,рўйхат!$CX:$CX,$B$206,рўйхат!$D:$D,$C204)</f>
        <v/>
      </c>
      <c r="BN204" s="36">
        <f>SUMIFS(рўйхат!BU:BU,рўйхат!$CX:$CX,$B$206,рўйхат!$D:$D,$C204)</f>
        <v/>
      </c>
      <c r="BO204" s="35">
        <f>SUMIFS(рўйхат!BX:BX,рўйхат!$CX:$CX,$B$206,рўйхат!$D:$D,$C204)</f>
        <v/>
      </c>
      <c r="BP204" s="36">
        <f>SUMIFS(рўйхат!BY:BY,рўйхат!$CX:$CX,$B$206,рўйхат!$D:$D,$C204)</f>
        <v/>
      </c>
      <c r="BQ204" s="35">
        <f>SUMIFS(рўйхат!BZ:BZ,рўйхат!$CX:$CX,$B$206,рўйхат!$D:$D,$C204)</f>
        <v/>
      </c>
      <c r="BR204" s="36">
        <f>SUMIFS(рўйхат!CA:CA,рўйхат!$CX:$CX,$B$206,рўйхат!$D:$D,$C204)</f>
        <v/>
      </c>
      <c r="BS204" s="35">
        <f>SUMIFS(рўйхат!CB:CB,рўйхат!$CX:$CX,$B$206,рўйхат!$D:$D,$C204)</f>
        <v/>
      </c>
      <c r="BT204" s="36">
        <f>SUMIFS(рўйхат!CC:CC,рўйхат!$CX:$CX,$B$206,рўйхат!$D:$D,$C204)</f>
        <v/>
      </c>
      <c r="BU204" s="35">
        <f>SUMIFS(рўйхат!CD:CD,рўйхат!$CX:$CX,$B$206,рўйхат!$D:$D,$C204)</f>
        <v/>
      </c>
      <c r="BV204" s="36">
        <f>SUMIFS(рўйхат!CE:CE,рўйхат!$CX:$CX,$B$206,рўйхат!$D:$D,$C204)</f>
        <v/>
      </c>
      <c r="BW204" s="35">
        <f>SUMIFS(рўйхат!CH:CH,рўйхат!$CX:$CX,$B$206,рўйхат!$D:$D,$C204)</f>
        <v/>
      </c>
      <c r="BX204" s="36">
        <f>SUMIFS(рўйхат!CI:CI,рўйхат!$CX:$CX,$B$206,рўйхат!$D:$D,$C204)</f>
        <v/>
      </c>
      <c r="BY204" s="35">
        <f>SUMIFS(рўйхат!CJ:CJ,рўйхат!$CX:$CX,$B$206,рўйхат!$D:$D,$C204)</f>
        <v/>
      </c>
      <c r="BZ204" s="36">
        <f>SUMIFS(рўйхат!CK:CK,рўйхат!$CX:$CX,$B$206,рўйхат!$D:$D,$C204)</f>
        <v/>
      </c>
      <c r="CA204" s="35">
        <f>SUMIFS(рўйхат!CL:CL,рўйхат!$CX:$CX,$B$206,рўйхат!$D:$D,$C204)</f>
        <v/>
      </c>
      <c r="CB204" s="36">
        <f>SUMIFS(рўйхат!CM:CM,рўйхат!$CX:$CX,$B$206,рўйхат!$D:$D,$C204)</f>
        <v/>
      </c>
      <c r="CC204" s="35">
        <f>SUMIFS(рўйхат!CN:CN,рўйхат!$CX:$CX,$B$206,рўйхат!$D:$D,$C204)</f>
        <v/>
      </c>
      <c r="CD204" s="36">
        <f>SUMIFS(рўйхат!CO:CO,рўйхат!$CX:$CX,$B$206,рўйхат!$D:$D,$C204)</f>
        <v/>
      </c>
      <c r="CE204" s="77">
        <f>IFERROR(BE204/(Q204+BE204),0)</f>
        <v/>
      </c>
      <c r="CF204" s="78">
        <f>IFERROR(BF204/(R204+BF204),0)</f>
        <v/>
      </c>
    </row>
    <row r="205" hidden="1" outlineLevel="1" ht="30" customFormat="1" customHeight="1" s="8">
      <c r="A205" s="39" t="n"/>
      <c r="B205" s="50" t="n">
        <v>65</v>
      </c>
      <c r="C205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205" s="51" t="n"/>
      <c r="E205" s="35">
        <f>SUMIFS(рўйхат!F:F,рўйхат!$CX:$CX,$B$206,рўйхат!$D:$D,$C205)</f>
        <v/>
      </c>
      <c r="F205" s="36">
        <f>SUMIFS(рўйхат!G:G,рўйхат!$CX:$CX,$B$206,рўйхат!$D:$D,$C205)</f>
        <v/>
      </c>
      <c r="G205" s="35">
        <f>SUMIFS(рўйхат!H:H,рўйхат!$CX:$CX,$B$206,рўйхат!$D:$D,$C205)</f>
        <v/>
      </c>
      <c r="H205" s="36">
        <f>SUMIFS(рўйхат!I:I,рўйхат!$CX:$CX,$B$206,рўйхат!$D:$D,$C205)</f>
        <v/>
      </c>
      <c r="I205" s="35">
        <f>SUMIFS(рўйхат!J:J,рўйхат!$CX:$CX,$B$206,рўйхат!$D:$D,$C205)</f>
        <v/>
      </c>
      <c r="J205" s="36">
        <f>SUMIFS(рўйхат!K:K,рўйхат!$CX:$CX,$B$206,рўйхат!$D:$D,$C205)</f>
        <v/>
      </c>
      <c r="K205" s="35">
        <f>SUMIFS(рўйхат!L:L,рўйхат!$CX:$CX,$B$206,рўйхат!$D:$D,$C205)</f>
        <v/>
      </c>
      <c r="L205" s="36">
        <f>SUMIFS(рўйхат!M:M,рўйхат!$CX:$CX,$B$206,рўйхат!$D:$D,$C205)</f>
        <v/>
      </c>
      <c r="M205" s="35">
        <f>SUMIFS(рўйхат!N:N,рўйхат!$CX:$CX,$B$206,рўйхат!$D:$D,$C205)</f>
        <v/>
      </c>
      <c r="N205" s="36">
        <f>SUMIFS(рўйхат!O:O,рўйхат!$CX:$CX,$B$206,рўйхат!$D:$D,$C205)</f>
        <v/>
      </c>
      <c r="O205" s="34">
        <f>IFERROR(M205/E205,0)</f>
        <v/>
      </c>
      <c r="P205" s="34">
        <f>IFERROR(N205/F205,0)</f>
        <v/>
      </c>
      <c r="Q205" s="35">
        <f>SUMIFS(рўйхат!P:P,рўйхат!$CX:$CX,$B$206,рўйхат!$D:$D,$C205)</f>
        <v/>
      </c>
      <c r="R205" s="36">
        <f>SUMIFS(рўйхат!Q:Q,рўйхат!$CX:$CX,$B$206,рўйхат!$D:$D,$C205)</f>
        <v/>
      </c>
      <c r="S205" s="35">
        <f>SUMIFS(рўйхат!R:R,рўйхат!$CX:$CX,$B$206,рўйхат!$D:$D,$C205)</f>
        <v/>
      </c>
      <c r="T205" s="36">
        <f>SUMIFS(рўйхат!S:S,рўйхат!$CX:$CX,$B$206,рўйхат!$D:$D,$C205)</f>
        <v/>
      </c>
      <c r="U205" s="35">
        <f>SUMIFS(рўйхат!T:T,рўйхат!$CX:$CX,$B$206,рўйхат!$D:$D,$C205)</f>
        <v/>
      </c>
      <c r="V205" s="36">
        <f>SUMIFS(рўйхат!U:U,рўйхат!$CX:$CX,$B$206,рўйхат!$D:$D,$C205)</f>
        <v/>
      </c>
      <c r="W205" s="35">
        <f>SUMIFS(рўйхат!V:V,рўйхат!$CX:$CX,$B$206,рўйхат!$D:$D,$C205)</f>
        <v/>
      </c>
      <c r="X205" s="36">
        <f>SUMIFS(рўйхат!W:W,рўйхат!$CX:$CX,$B$206,рўйхат!$D:$D,$C205)</f>
        <v/>
      </c>
      <c r="Y205" s="35">
        <f>SUMIFS(рўйхат!X:X,рўйхат!$CX:$CX,$B$206,рўйхат!$D:$D,$C205)</f>
        <v/>
      </c>
      <c r="Z205" s="36">
        <f>SUMIFS(рўйхат!Y:Y,рўйхат!$CX:$CX,$B$206,рўйхат!$D:$D,$C205)</f>
        <v/>
      </c>
      <c r="AA205" s="35">
        <f>SUMIFS(рўйхат!Z:Z,рўйхат!$CX:$CX,$B$206,рўйхат!$D:$D,$C205)</f>
        <v/>
      </c>
      <c r="AB205" s="36">
        <f>SUMIFS(рўйхат!AA:AA,рўйхат!$CX:$CX,$B$206,рўйхат!$D:$D,$C205)</f>
        <v/>
      </c>
      <c r="AC205" s="35">
        <f>SUMIFS(рўйхат!AB:AB,рўйхат!$CX:$CX,$B$206,рўйхат!$D:$D,$C205)</f>
        <v/>
      </c>
      <c r="AD205" s="36">
        <f>SUMIFS(рўйхат!AC:AC,рўйхат!$CX:$CX,$B$206,рўйхат!$D:$D,$C205)</f>
        <v/>
      </c>
      <c r="AE205" s="35">
        <f>SUMIFS(рўйхат!AD:AD,рўйхат!$CX:$CX,$B$206,рўйхат!$D:$D,$C205)</f>
        <v/>
      </c>
      <c r="AF205" s="36">
        <f>SUMIFS(рўйхат!AE:AE,рўйхат!$CX:$CX,$B$206,рўйхат!$D:$D,$C205)</f>
        <v/>
      </c>
      <c r="AG205" s="35">
        <f>SUMIFS(рўйхат!AH:AH,рўйхат!$CX:$CX,$B$206,рўйхат!$D:$D,$C205)</f>
        <v/>
      </c>
      <c r="AH205" s="36">
        <f>SUMIFS(рўйхат!AI:AI,рўйхат!$CX:$CX,$B$206,рўйхат!$D:$D,$C205)</f>
        <v/>
      </c>
      <c r="AI205" s="35">
        <f>SUMIFS(рўйхат!AJ:AJ,рўйхат!$CX:$CX,$B$206,рўйхат!$D:$D,$C205)</f>
        <v/>
      </c>
      <c r="AJ205" s="36">
        <f>SUMIFS(рўйхат!AK:AK,рўйхат!$CX:$CX,$B$206,рўйхат!$D:$D,$C205)</f>
        <v/>
      </c>
      <c r="AK205" s="35">
        <f>SUMIFS(рўйхат!AL:AL,рўйхат!$CX:$CX,$B$206,рўйхат!$D:$D,$C205)</f>
        <v/>
      </c>
      <c r="AL205" s="36">
        <f>SUMIFS(рўйхат!AM:AM,рўйхат!$CX:$CX,$B$206,рўйхат!$D:$D,$C205)</f>
        <v/>
      </c>
      <c r="AM205" s="77">
        <f>IFERROR(Q205/E205,0)</f>
        <v/>
      </c>
      <c r="AN205" s="77">
        <f>IFERROR(R205/F205,0)</f>
        <v/>
      </c>
      <c r="AO205" s="35">
        <f>SUMIFS(рўйхат!AX:AX,рўйхат!$CX:$CX,$B$206,рўйхат!$D:$D,$C205)</f>
        <v/>
      </c>
      <c r="AP205" s="36">
        <f>SUMIFS(рўйхат!AY:AY,рўйхат!$CX:$CX,$B$206,рўйхат!$D:$D,$C205)</f>
        <v/>
      </c>
      <c r="AQ205" s="35">
        <f>SUMIFS(рўйхат!AZ:AZ,рўйхат!$CX:$CX,$B$206,рўйхат!$D:$D,$C205)</f>
        <v/>
      </c>
      <c r="AR205" s="36">
        <f>SUMIFS(рўйхат!BA:BA,рўйхат!$CX:$CX,$B$206,рўйхат!$D:$D,$C205)</f>
        <v/>
      </c>
      <c r="AS205" s="35">
        <f>SUMIFS(рўйхат!BB:BB,рўйхат!$CX:$CX,$B$206,рўйхат!$D:$D,$C205)</f>
        <v/>
      </c>
      <c r="AT205" s="36">
        <f>SUMIFS(рўйхат!BC:BC,рўйхат!$CX:$CX,$B$206,рўйхат!$D:$D,$C205)</f>
        <v/>
      </c>
      <c r="AU205" s="35">
        <f>SUMIFS(рўйхат!BD:BD,рўйхат!$CX:$CX,$B$206,рўйхат!$D:$D,$C205)</f>
        <v/>
      </c>
      <c r="AV205" s="36">
        <f>SUMIFS(рўйхат!BE:BE,рўйхат!$CX:$CX,$B$206,рўйхат!$D:$D,$C205)</f>
        <v/>
      </c>
      <c r="AW205" s="35">
        <f>SUMIFS(рўйхат!BF:BF,рўйхат!$CX:$CX,$B$206,рўйхат!$D:$D,$C205)</f>
        <v/>
      </c>
      <c r="AX205" s="36">
        <f>SUMIFS(рўйхат!BG:BG,рўйхат!$CX:$CX,$B$206,рўйхат!$D:$D,$C205)</f>
        <v/>
      </c>
      <c r="AY205" s="35">
        <f>SUMIFS(рўйхат!BH:BH,рўйхат!$CX:$CX,$B$206,рўйхат!$D:$D,$C205)</f>
        <v/>
      </c>
      <c r="AZ205" s="36">
        <f>SUMIFS(рўйхат!BI:BI,рўйхат!$CX:$CX,$B$206,рўйхат!$D:$D,$C205)</f>
        <v/>
      </c>
      <c r="BA205" s="35">
        <f>SUMIFS(рўйхат!BJ:BJ,рўйхат!$CX:$CX,$B$206,рўйхат!$D:$D,$C205)</f>
        <v/>
      </c>
      <c r="BB205" s="36">
        <f>SUMIFS(рўйхат!BK:BK,рўйхат!$CX:$CX,$B$206,рўйхат!$D:$D,$C205)</f>
        <v/>
      </c>
      <c r="BC205" s="77">
        <f>IFERROR(AO205/E205,0)</f>
        <v/>
      </c>
      <c r="BD205" s="77">
        <f>IFERROR(AP205/F205,0)</f>
        <v/>
      </c>
      <c r="BE205" s="35">
        <f>SUMIFS(рўйхат!BL:BL,рўйхат!$CX:$CX,$B$206,рўйхат!$D:$D,$C205)</f>
        <v/>
      </c>
      <c r="BF205" s="36">
        <f>SUMIFS(рўйхат!BM:BM,рўйхат!$CX:$CX,$B$206,рўйхат!$D:$D,$C205)</f>
        <v/>
      </c>
      <c r="BG205" s="35">
        <f>SUMIFS(рўйхат!BN:BN,рўйхат!$CX:$CX,$B$206,рўйхат!$D:$D,$C205)</f>
        <v/>
      </c>
      <c r="BH205" s="36">
        <f>SUMIFS(рўйхат!BO:BO,рўйхат!$CX:$CX,$B$206,рўйхат!$D:$D,$C205)</f>
        <v/>
      </c>
      <c r="BI205" s="35">
        <f>SUMIFS(рўйхат!BP:BP,рўйхат!$CX:$CX,$B$206,рўйхат!$D:$D,$C205)</f>
        <v/>
      </c>
      <c r="BJ205" s="36">
        <f>SUMIFS(рўйхат!BQ:BQ,рўйхат!$CX:$CX,$B$206,рўйхат!$D:$D,$C205)</f>
        <v/>
      </c>
      <c r="BK205" s="35">
        <f>SUMIFS(рўйхат!BR:BR,рўйхат!$CX:$CX,$B$206,рўйхат!$D:$D,$C205)</f>
        <v/>
      </c>
      <c r="BL205" s="36">
        <f>SUMIFS(рўйхат!BS:BS,рўйхат!$CX:$CX,$B$206,рўйхат!$D:$D,$C205)</f>
        <v/>
      </c>
      <c r="BM205" s="35">
        <f>SUMIFS(рўйхат!BT:BT,рўйхат!$CX:$CX,$B$206,рўйхат!$D:$D,$C205)</f>
        <v/>
      </c>
      <c r="BN205" s="36">
        <f>SUMIFS(рўйхат!BU:BU,рўйхат!$CX:$CX,$B$206,рўйхат!$D:$D,$C205)</f>
        <v/>
      </c>
      <c r="BO205" s="35">
        <f>SUMIFS(рўйхат!BX:BX,рўйхат!$CX:$CX,$B$206,рўйхат!$D:$D,$C205)</f>
        <v/>
      </c>
      <c r="BP205" s="36">
        <f>SUMIFS(рўйхат!BY:BY,рўйхат!$CX:$CX,$B$206,рўйхат!$D:$D,$C205)</f>
        <v/>
      </c>
      <c r="BQ205" s="35">
        <f>SUMIFS(рўйхат!BZ:BZ,рўйхат!$CX:$CX,$B$206,рўйхат!$D:$D,$C205)</f>
        <v/>
      </c>
      <c r="BR205" s="36">
        <f>SUMIFS(рўйхат!CA:CA,рўйхат!$CX:$CX,$B$206,рўйхат!$D:$D,$C205)</f>
        <v/>
      </c>
      <c r="BS205" s="35">
        <f>SUMIFS(рўйхат!CB:CB,рўйхат!$CX:$CX,$B$206,рўйхат!$D:$D,$C205)</f>
        <v/>
      </c>
      <c r="BT205" s="36">
        <f>SUMIFS(рўйхат!CC:CC,рўйхат!$CX:$CX,$B$206,рўйхат!$D:$D,$C205)</f>
        <v/>
      </c>
      <c r="BU205" s="35">
        <f>SUMIFS(рўйхат!CD:CD,рўйхат!$CX:$CX,$B$206,рўйхат!$D:$D,$C205)</f>
        <v/>
      </c>
      <c r="BV205" s="36">
        <f>SUMIFS(рўйхат!CE:CE,рўйхат!$CX:$CX,$B$206,рўйхат!$D:$D,$C205)</f>
        <v/>
      </c>
      <c r="BW205" s="35">
        <f>SUMIFS(рўйхат!CH:CH,рўйхат!$CX:$CX,$B$206,рўйхат!$D:$D,$C205)</f>
        <v/>
      </c>
      <c r="BX205" s="36">
        <f>SUMIFS(рўйхат!CI:CI,рўйхат!$CX:$CX,$B$206,рўйхат!$D:$D,$C205)</f>
        <v/>
      </c>
      <c r="BY205" s="35">
        <f>SUMIFS(рўйхат!CJ:CJ,рўйхат!$CX:$CX,$B$206,рўйхат!$D:$D,$C205)</f>
        <v/>
      </c>
      <c r="BZ205" s="36">
        <f>SUMIFS(рўйхат!CK:CK,рўйхат!$CX:$CX,$B$206,рўйхат!$D:$D,$C205)</f>
        <v/>
      </c>
      <c r="CA205" s="35">
        <f>SUMIFS(рўйхат!CL:CL,рўйхат!$CX:$CX,$B$206,рўйхат!$D:$D,$C205)</f>
        <v/>
      </c>
      <c r="CB205" s="36">
        <f>SUMIFS(рўйхат!CM:CM,рўйхат!$CX:$CX,$B$206,рўйхат!$D:$D,$C205)</f>
        <v/>
      </c>
      <c r="CC205" s="35">
        <f>SUMIFS(рўйхат!CN:CN,рўйхат!$CX:$CX,$B$206,рўйхат!$D:$D,$C205)</f>
        <v/>
      </c>
      <c r="CD205" s="36">
        <f>SUMIFS(рўйхат!CO:CO,рўйхат!$CX:$CX,$B$206,рўйхат!$D:$D,$C205)</f>
        <v/>
      </c>
      <c r="CE205" s="77">
        <f>IFERROR(BE205/(Q205+BE205),0)</f>
        <v/>
      </c>
      <c r="CF205" s="78">
        <f>IFERROR(BF205/(R205+BF205),0)</f>
        <v/>
      </c>
    </row>
    <row r="206" collapsed="1" ht="30" customFormat="1" customHeight="1" s="8">
      <c r="A206" s="31" t="n">
        <v>3</v>
      </c>
      <c r="B206" s="198" t="inlineStr">
        <is>
          <t>Соғлиқни сақлаш вазирлиги</t>
        </is>
      </c>
      <c r="C206" s="199" t="n"/>
      <c r="D206" s="16" t="inlineStr">
        <is>
          <t>М.Атаходжаев</t>
        </is>
      </c>
      <c r="E206" s="17">
        <f>SUMIF(рўйхат!$CX:$CX,$B206,рўйхат!F:F)</f>
        <v/>
      </c>
      <c r="F206" s="18">
        <f>SUMIF(рўйхат!$CX:$CX,$B206,рўйхат!G:G)</f>
        <v/>
      </c>
      <c r="G206" s="17">
        <f>SUMIF(рўйхат!$CX:$CX,$B206,рўйхат!H:H)</f>
        <v/>
      </c>
      <c r="H206" s="18">
        <f>SUMIF(рўйхат!$CX:$CX,$B206,рўйхат!I:I)</f>
        <v/>
      </c>
      <c r="I206" s="17">
        <f>SUMIF(рўйхат!$CX:$CX,$B206,рўйхат!J:J)</f>
        <v/>
      </c>
      <c r="J206" s="18">
        <f>SUMIF(рўйхат!$CX:$CX,$B206,рўйхат!K:K)</f>
        <v/>
      </c>
      <c r="K206" s="17">
        <f>SUMIF(рўйхат!$CX:$CX,$B206,рўйхат!L:L)</f>
        <v/>
      </c>
      <c r="L206" s="18">
        <f>SUMIF(рўйхат!$CX:$CX,$B206,рўйхат!M:M)</f>
        <v/>
      </c>
      <c r="M206" s="17">
        <f>SUMIF(рўйхат!$CX:$CX,$B206,рўйхат!N:N)</f>
        <v/>
      </c>
      <c r="N206" s="18">
        <f>SUMIF(рўйхат!$CX:$CX,$B206,рўйхат!O:O)</f>
        <v/>
      </c>
      <c r="O206" s="75">
        <f>IFERROR(M206/E206,0)</f>
        <v/>
      </c>
      <c r="P206" s="75">
        <f>IFERROR(N206/F206,0)</f>
        <v/>
      </c>
      <c r="Q206" s="19">
        <f>SUMIF(рўйхат!$CX:$CX,$B206,рўйхат!P:P)</f>
        <v/>
      </c>
      <c r="R206" s="20">
        <f>SUMIF(рўйхат!$CX:$CX,$B206,рўйхат!Q:Q)</f>
        <v/>
      </c>
      <c r="S206" s="19">
        <f>SUMIF(рўйхат!$CX:$CX,$B206,рўйхат!R:R)</f>
        <v/>
      </c>
      <c r="T206" s="20">
        <f>SUMIF(рўйхат!$CX:$CX,$B206,рўйхат!S:S)</f>
        <v/>
      </c>
      <c r="U206" s="19">
        <f>SUMIF(рўйхат!$CX:$CX,$B206,рўйхат!T:T)</f>
        <v/>
      </c>
      <c r="V206" s="20">
        <f>SUMIF(рўйхат!$CX:$CX,$B206,рўйхат!U:U)</f>
        <v/>
      </c>
      <c r="W206" s="19">
        <f>SUMIF(рўйхат!$CX:$CX,$B206,рўйхат!V:V)</f>
        <v/>
      </c>
      <c r="X206" s="20">
        <f>SUMIF(рўйхат!$CX:$CX,$B206,рўйхат!W:W)</f>
        <v/>
      </c>
      <c r="Y206" s="19">
        <f>SUMIF(рўйхат!$CX:$CX,$B206,рўйхат!X:X)</f>
        <v/>
      </c>
      <c r="Z206" s="20">
        <f>SUMIF(рўйхат!$CX:$CX,$B206,рўйхат!Y:Y)</f>
        <v/>
      </c>
      <c r="AA206" s="19">
        <f>SUMIF(рўйхат!$CX:$CX,$B206,рўйхат!Z:Z)</f>
        <v/>
      </c>
      <c r="AB206" s="20">
        <f>SUMIF(рўйхат!$CX:$CX,$B206,рўйхат!AA:AA)</f>
        <v/>
      </c>
      <c r="AC206" s="19">
        <f>SUMIF(рўйхат!$CX:$CX,$B206,рўйхат!AB:AB)</f>
        <v/>
      </c>
      <c r="AD206" s="20">
        <f>SUMIF(рўйхат!$CX:$CX,$B206,рўйхат!AC:AC)</f>
        <v/>
      </c>
      <c r="AE206" s="19">
        <f>SUMIF(рўйхат!$CX:$CX,$B206,рўйхат!AD:AD)</f>
        <v/>
      </c>
      <c r="AF206" s="20">
        <f>SUMIF(рўйхат!$CX:$CX,$B206,рўйхат!AE:AE)</f>
        <v/>
      </c>
      <c r="AG206" s="19">
        <f>SUMIF(рўйхат!$CX:$CX,$B206,рўйхат!AH:AH)</f>
        <v/>
      </c>
      <c r="AH206" s="20">
        <f>SUMIF(рўйхат!$CX:$CX,$B206,рўйхат!AI:AI)</f>
        <v/>
      </c>
      <c r="AI206" s="19">
        <f>SUMIF(рўйхат!$CX:$CX,$B206,рўйхат!AJ:AJ)</f>
        <v/>
      </c>
      <c r="AJ206" s="20">
        <f>SUMIF(рўйхат!$CX:$CX,$B206,рўйхат!AK:AK)</f>
        <v/>
      </c>
      <c r="AK206" s="19">
        <f>SUMIF(рўйхат!$CX:$CX,$B206,рўйхат!AL:AL)</f>
        <v/>
      </c>
      <c r="AL206" s="20">
        <f>SUMIF(рўйхат!$CX:$CX,$B206,рўйхат!AM:AM)</f>
        <v/>
      </c>
      <c r="AM206" s="76">
        <f>IFERROR(Q206/E206,0)</f>
        <v/>
      </c>
      <c r="AN206" s="76">
        <f>IFERROR(R206/F206,0)</f>
        <v/>
      </c>
      <c r="AO206" s="19">
        <f>SUMIF(рўйхат!$CX:$CX,$B206,рўйхат!AX:AX)</f>
        <v/>
      </c>
      <c r="AP206" s="20">
        <f>SUMIF(рўйхат!$CX:$CX,$B206,рўйхат!AY:AY)</f>
        <v/>
      </c>
      <c r="AQ206" s="19">
        <f>SUMIF(рўйхат!$CX:$CX,$B206,рўйхат!AZ:AZ)</f>
        <v/>
      </c>
      <c r="AR206" s="20">
        <f>SUMIF(рўйхат!$CX:$CX,$B206,рўйхат!BA:BA)</f>
        <v/>
      </c>
      <c r="AS206" s="19">
        <f>SUMIF(рўйхат!$CX:$CX,$B206,рўйхат!BB:BB)</f>
        <v/>
      </c>
      <c r="AT206" s="20">
        <f>SUMIF(рўйхат!$CX:$CX,$B206,рўйхат!BC:BC)</f>
        <v/>
      </c>
      <c r="AU206" s="19">
        <f>SUMIF(рўйхат!$CX:$CX,$B206,рўйхат!BD:BD)</f>
        <v/>
      </c>
      <c r="AV206" s="20">
        <f>SUMIF(рўйхат!$CX:$CX,$B206,рўйхат!BE:BE)</f>
        <v/>
      </c>
      <c r="AW206" s="19">
        <f>SUMIF(рўйхат!$CX:$CX,$B206,рўйхат!BF:BF)</f>
        <v/>
      </c>
      <c r="AX206" s="20">
        <f>SUMIF(рўйхат!$CX:$CX,$B206,рўйхат!BG:BG)</f>
        <v/>
      </c>
      <c r="AY206" s="19">
        <f>SUMIF(рўйхат!$CX:$CX,$B206,рўйхат!BH:BH)</f>
        <v/>
      </c>
      <c r="AZ206" s="20">
        <f>SUMIF(рўйхат!$CX:$CX,$B206,рўйхат!BI:BI)</f>
        <v/>
      </c>
      <c r="BA206" s="19">
        <f>SUMIF(рўйхат!$CX:$CX,$B206,рўйхат!BJ:BJ)</f>
        <v/>
      </c>
      <c r="BB206" s="20">
        <f>SUMIF(рўйхат!$CX:$CX,$B206,рўйхат!BK:BK)</f>
        <v/>
      </c>
      <c r="BC206" s="76">
        <f>IFERROR(AO206/E206,0)</f>
        <v/>
      </c>
      <c r="BD206" s="76">
        <f>IFERROR(AP206/F206,0)</f>
        <v/>
      </c>
      <c r="BE206" s="19">
        <f>SUMIF(рўйхат!$CX:$CX,$B206,рўйхат!BL:BL)</f>
        <v/>
      </c>
      <c r="BF206" s="20">
        <f>SUMIF(рўйхат!$CX:$CX,$B206,рўйхат!BM:BM)</f>
        <v/>
      </c>
      <c r="BG206" s="19">
        <f>SUMIF(рўйхат!$CX:$CX,$B206,рўйхат!BN:BN)</f>
        <v/>
      </c>
      <c r="BH206" s="20">
        <f>SUMIF(рўйхат!$CX:$CX,$B206,рўйхат!BO:BO)</f>
        <v/>
      </c>
      <c r="BI206" s="19">
        <f>SUMIF(рўйхат!$CX:$CX,$B206,рўйхат!BP:BP)</f>
        <v/>
      </c>
      <c r="BJ206" s="20">
        <f>SUMIF(рўйхат!$CX:$CX,$B206,рўйхат!BQ:BQ)</f>
        <v/>
      </c>
      <c r="BK206" s="19">
        <f>SUMIF(рўйхат!$CX:$CX,$B206,рўйхат!BR:BR)</f>
        <v/>
      </c>
      <c r="BL206" s="20">
        <f>SUMIF(рўйхат!$CX:$CX,$B206,рўйхат!BS:BS)</f>
        <v/>
      </c>
      <c r="BM206" s="19">
        <f>SUMIF(рўйхат!$CX:$CX,$B206,рўйхат!BT:BT)</f>
        <v/>
      </c>
      <c r="BN206" s="20">
        <f>SUMIF(рўйхат!$CX:$CX,$B206,рўйхат!BU:BU)</f>
        <v/>
      </c>
      <c r="BO206" s="19">
        <f>SUMIF(рўйхат!$CX:$CX,$B206,рўйхат!BX:BX)</f>
        <v/>
      </c>
      <c r="BP206" s="20">
        <f>SUMIF(рўйхат!$CX:$CX,$B206,рўйхат!BY:BY)</f>
        <v/>
      </c>
      <c r="BQ206" s="19">
        <f>SUMIF(рўйхат!$CX:$CX,$B206,рўйхат!BZ:BZ)</f>
        <v/>
      </c>
      <c r="BR206" s="20">
        <f>SUMIF(рўйхат!$CX:$CX,$B206,рўйхат!CA:CA)</f>
        <v/>
      </c>
      <c r="BS206" s="19">
        <f>SUMIF(рўйхат!$CX:$CX,$B206,рўйхат!CB:CB)</f>
        <v/>
      </c>
      <c r="BT206" s="20">
        <f>SUMIF(рўйхат!$CX:$CX,$B206,рўйхат!CC:CC)</f>
        <v/>
      </c>
      <c r="BU206" s="19">
        <f>SUMIF(рўйхат!$CX:$CX,$B206,рўйхат!CD:CD)</f>
        <v/>
      </c>
      <c r="BV206" s="20">
        <f>SUMIF(рўйхат!$CX:$CX,$B206,рўйхат!CE:CE)</f>
        <v/>
      </c>
      <c r="BW206" s="19">
        <f>SUMIF(рўйхат!$CX:$CX,$B206,рўйхат!CH:CH)</f>
        <v/>
      </c>
      <c r="BX206" s="20">
        <f>SUMIF(рўйхат!$CX:$CX,$B206,рўйхат!CI:CI)</f>
        <v/>
      </c>
      <c r="BY206" s="19">
        <f>SUMIF(рўйхат!$CX:$CX,$B206,рўйхат!CJ:CJ)</f>
        <v/>
      </c>
      <c r="BZ206" s="20">
        <f>SUMIF(рўйхат!$CX:$CX,$B206,рўйхат!CK:CK)</f>
        <v/>
      </c>
      <c r="CA206" s="19">
        <f>SUMIF(рўйхат!$CX:$CX,$B206,рўйхат!CL:CL)</f>
        <v/>
      </c>
      <c r="CB206" s="20">
        <f>SUMIF(рўйхат!$CX:$CX,$B206,рўйхат!CM:CM)</f>
        <v/>
      </c>
      <c r="CC206" s="19">
        <f>SUMIF(рўйхат!$CX:$CX,$B206,рўйхат!CN:CN)</f>
        <v/>
      </c>
      <c r="CD206" s="20">
        <f>SUMIF(рўйхат!$CX:$CX,$B206,рўйхат!CO:CO)</f>
        <v/>
      </c>
      <c r="CE206" s="77">
        <f>IFERROR(BE206/(Q206+BE206),0)</f>
        <v/>
      </c>
      <c r="CF206" s="78">
        <f>IFERROR(BF206/(R206+BF206),0)</f>
        <v/>
      </c>
    </row>
    <row r="207" hidden="1" outlineLevel="1" ht="36.75" customFormat="1" customHeight="1" s="8">
      <c r="A207" s="39" t="n"/>
      <c r="B207" s="50" t="n">
        <v>1</v>
      </c>
      <c r="C207" s="37" t="inlineStr">
        <is>
          <t>Автомобилларга ёқилғи қуйиш шахобчалари томонидан сотилган газ (метан) миқдори таҳлили</t>
        </is>
      </c>
      <c r="D207" s="16" t="n"/>
      <c r="E207" s="35">
        <f>SUMIFS(рўйхат!F:F,рўйхат!$CX:$CX,$B$272,рўйхат!$D:$D,$C207)</f>
        <v/>
      </c>
      <c r="F207" s="36">
        <f>SUMIFS(рўйхат!G:G,рўйхат!$CX:$CX,$B$272,рўйхат!$D:$D,$C207)</f>
        <v/>
      </c>
      <c r="G207" s="35">
        <f>SUMIFS(рўйхат!H:H,рўйхат!$CX:$CX,$B$272,рўйхат!$D:$D,$C207)</f>
        <v/>
      </c>
      <c r="H207" s="36">
        <f>SUMIFS(рўйхат!I:I,рўйхат!$CX:$CX,$B$272,рўйхат!$D:$D,$C207)</f>
        <v/>
      </c>
      <c r="I207" s="35">
        <f>SUMIFS(рўйхат!J:J,рўйхат!$CX:$CX,$B$272,рўйхат!$D:$D,$C207)</f>
        <v/>
      </c>
      <c r="J207" s="36">
        <f>SUMIFS(рўйхат!K:K,рўйхат!$CX:$CX,$B$272,рўйхат!$D:$D,$C207)</f>
        <v/>
      </c>
      <c r="K207" s="35">
        <f>SUMIFS(рўйхат!L:L,рўйхат!$CX:$CX,$B$272,рўйхат!$D:$D,$C207)</f>
        <v/>
      </c>
      <c r="L207" s="36">
        <f>SUMIFS(рўйхат!M:M,рўйхат!$CX:$CX,$B$272,рўйхат!$D:$D,$C207)</f>
        <v/>
      </c>
      <c r="M207" s="35">
        <f>SUMIFS(рўйхат!N:N,рўйхат!$CX:$CX,$B$272,рўйхат!$D:$D,$C207)</f>
        <v/>
      </c>
      <c r="N207" s="36">
        <f>SUMIFS(рўйхат!O:O,рўйхат!$CX:$CX,$B$272,рўйхат!$D:$D,$C207)</f>
        <v/>
      </c>
      <c r="O207" s="34">
        <f>IFERROR(M207/E207,0)</f>
        <v/>
      </c>
      <c r="P207" s="34">
        <f>IFERROR(N207/F207,0)</f>
        <v/>
      </c>
      <c r="Q207" s="35">
        <f>SUMIFS(рўйхат!P:P,рўйхат!$CX:$CX,$B$272,рўйхат!$D:$D,$C207)</f>
        <v/>
      </c>
      <c r="R207" s="36">
        <f>SUMIFS(рўйхат!Q:Q,рўйхат!$CX:$CX,$B$272,рўйхат!$D:$D,$C207)</f>
        <v/>
      </c>
      <c r="S207" s="35">
        <f>SUMIFS(рўйхат!R:R,рўйхат!$CX:$CX,$B$272,рўйхат!$D:$D,$C207)</f>
        <v/>
      </c>
      <c r="T207" s="36">
        <f>SUMIFS(рўйхат!S:S,рўйхат!$CX:$CX,$B$272,рўйхат!$D:$D,$C207)</f>
        <v/>
      </c>
      <c r="U207" s="35">
        <f>SUMIFS(рўйхат!T:T,рўйхат!$CX:$CX,$B$272,рўйхат!$D:$D,$C207)</f>
        <v/>
      </c>
      <c r="V207" s="36">
        <f>SUMIFS(рўйхат!U:U,рўйхат!$CX:$CX,$B$272,рўйхат!$D:$D,$C207)</f>
        <v/>
      </c>
      <c r="W207" s="35">
        <f>SUMIFS(рўйхат!V:V,рўйхат!$CX:$CX,$B$272,рўйхат!$D:$D,$C207)</f>
        <v/>
      </c>
      <c r="X207" s="36">
        <f>SUMIFS(рўйхат!W:W,рўйхат!$CX:$CX,$B$272,рўйхат!$D:$D,$C207)</f>
        <v/>
      </c>
      <c r="Y207" s="35">
        <f>SUMIFS(рўйхат!X:X,рўйхат!$CX:$CX,$B$272,рўйхат!$D:$D,$C207)</f>
        <v/>
      </c>
      <c r="Z207" s="36">
        <f>SUMIFS(рўйхат!Y:Y,рўйхат!$CX:$CX,$B$272,рўйхат!$D:$D,$C207)</f>
        <v/>
      </c>
      <c r="AA207" s="35">
        <f>SUMIFS(рўйхат!Z:Z,рўйхат!$CX:$CX,$B$272,рўйхат!$D:$D,$C207)</f>
        <v/>
      </c>
      <c r="AB207" s="36">
        <f>SUMIFS(рўйхат!AA:AA,рўйхат!$CX:$CX,$B$272,рўйхат!$D:$D,$C207)</f>
        <v/>
      </c>
      <c r="AC207" s="35">
        <f>SUMIFS(рўйхат!AB:AB,рўйхат!$CX:$CX,$B$272,рўйхат!$D:$D,$C207)</f>
        <v/>
      </c>
      <c r="AD207" s="36">
        <f>SUMIFS(рўйхат!AC:AC,рўйхат!$CX:$CX,$B$272,рўйхат!$D:$D,$C207)</f>
        <v/>
      </c>
      <c r="AE207" s="35">
        <f>SUMIFS(рўйхат!AD:AD,рўйхат!$CX:$CX,$B$272,рўйхат!$D:$D,$C207)</f>
        <v/>
      </c>
      <c r="AF207" s="36">
        <f>SUMIFS(рўйхат!AE:AE,рўйхат!$CX:$CX,$B$272,рўйхат!$D:$D,$C207)</f>
        <v/>
      </c>
      <c r="AG207" s="35">
        <f>SUMIFS(рўйхат!AH:AH,рўйхат!$CX:$CX,$B$272,рўйхат!$D:$D,$C207)</f>
        <v/>
      </c>
      <c r="AH207" s="36">
        <f>SUMIFS(рўйхат!AI:AI,рўйхат!$CX:$CX,$B$272,рўйхат!$D:$D,$C207)</f>
        <v/>
      </c>
      <c r="AI207" s="35">
        <f>SUMIFS(рўйхат!AJ:AJ,рўйхат!$CX:$CX,$B$272,рўйхат!$D:$D,$C207)</f>
        <v/>
      </c>
      <c r="AJ207" s="36">
        <f>SUMIFS(рўйхат!AK:AK,рўйхат!$CX:$CX,$B$272,рўйхат!$D:$D,$C207)</f>
        <v/>
      </c>
      <c r="AK207" s="35">
        <f>SUMIFS(рўйхат!AL:AL,рўйхат!$CX:$CX,$B$272,рўйхат!$D:$D,$C207)</f>
        <v/>
      </c>
      <c r="AL207" s="36">
        <f>SUMIFS(рўйхат!AM:AM,рўйхат!$CX:$CX,$B$272,рўйхат!$D:$D,$C207)</f>
        <v/>
      </c>
      <c r="AM207" s="77">
        <f>IFERROR(Q207/E207,0)</f>
        <v/>
      </c>
      <c r="AN207" s="77">
        <f>IFERROR(R207/F207,0)</f>
        <v/>
      </c>
      <c r="AO207" s="35">
        <f>SUMIFS(рўйхат!AX:AX,рўйхат!$CX:$CX,$B$272,рўйхат!$D:$D,$C207)</f>
        <v/>
      </c>
      <c r="AP207" s="36">
        <f>SUMIFS(рўйхат!AY:AY,рўйхат!$CX:$CX,$B$272,рўйхат!$D:$D,$C207)</f>
        <v/>
      </c>
      <c r="AQ207" s="35">
        <f>SUMIFS(рўйхат!AZ:AZ,рўйхат!$CX:$CX,$B$272,рўйхат!$D:$D,$C207)</f>
        <v/>
      </c>
      <c r="AR207" s="36">
        <f>SUMIFS(рўйхат!BA:BA,рўйхат!$CX:$CX,$B$272,рўйхат!$D:$D,$C207)</f>
        <v/>
      </c>
      <c r="AS207" s="35">
        <f>SUMIFS(рўйхат!BB:BB,рўйхат!$CX:$CX,$B$272,рўйхат!$D:$D,$C207)</f>
        <v/>
      </c>
      <c r="AT207" s="36">
        <f>SUMIFS(рўйхат!BC:BC,рўйхат!$CX:$CX,$B$272,рўйхат!$D:$D,$C207)</f>
        <v/>
      </c>
      <c r="AU207" s="35">
        <f>SUMIFS(рўйхат!BD:BD,рўйхат!$CX:$CX,$B$272,рўйхат!$D:$D,$C207)</f>
        <v/>
      </c>
      <c r="AV207" s="36">
        <f>SUMIFS(рўйхат!BE:BE,рўйхат!$CX:$CX,$B$272,рўйхат!$D:$D,$C207)</f>
        <v/>
      </c>
      <c r="AW207" s="35">
        <f>SUMIFS(рўйхат!BF:BF,рўйхат!$CX:$CX,$B$272,рўйхат!$D:$D,$C207)</f>
        <v/>
      </c>
      <c r="AX207" s="36">
        <f>SUMIFS(рўйхат!BG:BG,рўйхат!$CX:$CX,$B$272,рўйхат!$D:$D,$C207)</f>
        <v/>
      </c>
      <c r="AY207" s="35">
        <f>SUMIFS(рўйхат!BH:BH,рўйхат!$CX:$CX,$B$272,рўйхат!$D:$D,$C207)</f>
        <v/>
      </c>
      <c r="AZ207" s="36">
        <f>SUMIFS(рўйхат!BI:BI,рўйхат!$CX:$CX,$B$272,рўйхат!$D:$D,$C207)</f>
        <v/>
      </c>
      <c r="BA207" s="35">
        <f>SUMIFS(рўйхат!BJ:BJ,рўйхат!$CX:$CX,$B$272,рўйхат!$D:$D,$C207)</f>
        <v/>
      </c>
      <c r="BB207" s="36">
        <f>SUMIFS(рўйхат!BK:BK,рўйхат!$CX:$CX,$B$272,рўйхат!$D:$D,$C207)</f>
        <v/>
      </c>
      <c r="BC207" s="77">
        <f>IFERROR(AO207/E207,0)</f>
        <v/>
      </c>
      <c r="BD207" s="77">
        <f>IFERROR(AP207/F207,0)</f>
        <v/>
      </c>
      <c r="BE207" s="35">
        <f>SUMIFS(рўйхат!BL:BL,рўйхат!$CX:$CX,$B$272,рўйхат!$D:$D,$C207)</f>
        <v/>
      </c>
      <c r="BF207" s="36">
        <f>SUMIFS(рўйхат!BM:BM,рўйхат!$CX:$CX,$B$272,рўйхат!$D:$D,$C207)</f>
        <v/>
      </c>
      <c r="BG207" s="35">
        <f>SUMIFS(рўйхат!BN:BN,рўйхат!$CX:$CX,$B$272,рўйхат!$D:$D,$C207)</f>
        <v/>
      </c>
      <c r="BH207" s="36">
        <f>SUMIFS(рўйхат!BO:BO,рўйхат!$CX:$CX,$B$272,рўйхат!$D:$D,$C207)</f>
        <v/>
      </c>
      <c r="BI207" s="35">
        <f>SUMIFS(рўйхат!BP:BP,рўйхат!$CX:$CX,$B$272,рўйхат!$D:$D,$C207)</f>
        <v/>
      </c>
      <c r="BJ207" s="36">
        <f>SUMIFS(рўйхат!BQ:BQ,рўйхат!$CX:$CX,$B$272,рўйхат!$D:$D,$C207)</f>
        <v/>
      </c>
      <c r="BK207" s="35">
        <f>SUMIFS(рўйхат!BR:BR,рўйхат!$CX:$CX,$B$272,рўйхат!$D:$D,$C207)</f>
        <v/>
      </c>
      <c r="BL207" s="36">
        <f>SUMIFS(рўйхат!BS:BS,рўйхат!$CX:$CX,$B$272,рўйхат!$D:$D,$C207)</f>
        <v/>
      </c>
      <c r="BM207" s="35">
        <f>SUMIFS(рўйхат!BT:BT,рўйхат!$CX:$CX,$B$272,рўйхат!$D:$D,$C207)</f>
        <v/>
      </c>
      <c r="BN207" s="36">
        <f>SUMIFS(рўйхат!BU:BU,рўйхат!$CX:$CX,$B$272,рўйхат!$D:$D,$C207)</f>
        <v/>
      </c>
      <c r="BO207" s="35">
        <f>SUMIFS(рўйхат!BX:BX,рўйхат!$CX:$CX,$B$272,рўйхат!$D:$D,$C207)</f>
        <v/>
      </c>
      <c r="BP207" s="36">
        <f>SUMIFS(рўйхат!BY:BY,рўйхат!$CX:$CX,$B$272,рўйхат!$D:$D,$C207)</f>
        <v/>
      </c>
      <c r="BQ207" s="35">
        <f>SUMIFS(рўйхат!BZ:BZ,рўйхат!$CX:$CX,$B$272,рўйхат!$D:$D,$C207)</f>
        <v/>
      </c>
      <c r="BR207" s="36">
        <f>SUMIFS(рўйхат!CA:CA,рўйхат!$CX:$CX,$B$272,рўйхат!$D:$D,$C207)</f>
        <v/>
      </c>
      <c r="BS207" s="35">
        <f>SUMIFS(рўйхат!CB:CB,рўйхат!$CX:$CX,$B$272,рўйхат!$D:$D,$C207)</f>
        <v/>
      </c>
      <c r="BT207" s="36">
        <f>SUMIFS(рўйхат!CC:CC,рўйхат!$CX:$CX,$B$272,рўйхат!$D:$D,$C207)</f>
        <v/>
      </c>
      <c r="BU207" s="35">
        <f>SUMIFS(рўйхат!CD:CD,рўйхат!$CX:$CX,$B$272,рўйхат!$D:$D,$C207)</f>
        <v/>
      </c>
      <c r="BV207" s="36">
        <f>SUMIFS(рўйхат!CE:CE,рўйхат!$CX:$CX,$B$272,рўйхат!$D:$D,$C207)</f>
        <v/>
      </c>
      <c r="BW207" s="35">
        <f>SUMIFS(рўйхат!CH:CH,рўйхат!$CX:$CX,$B$272,рўйхат!$D:$D,$C207)</f>
        <v/>
      </c>
      <c r="BX207" s="36">
        <f>SUMIFS(рўйхат!CI:CI,рўйхат!$CX:$CX,$B$272,рўйхат!$D:$D,$C207)</f>
        <v/>
      </c>
      <c r="BY207" s="35">
        <f>SUMIFS(рўйхат!CJ:CJ,рўйхат!$CX:$CX,$B$272,рўйхат!$D:$D,$C207)</f>
        <v/>
      </c>
      <c r="BZ207" s="36">
        <f>SUMIFS(рўйхат!CK:CK,рўйхат!$CX:$CX,$B$272,рўйхат!$D:$D,$C207)</f>
        <v/>
      </c>
      <c r="CA207" s="35">
        <f>SUMIFS(рўйхат!CL:CL,рўйхат!$CX:$CX,$B$272,рўйхат!$D:$D,$C207)</f>
        <v/>
      </c>
      <c r="CB207" s="36">
        <f>SUMIFS(рўйхат!CM:CM,рўйхат!$CX:$CX,$B$272,рўйхат!$D:$D,$C207)</f>
        <v/>
      </c>
      <c r="CC207" s="35">
        <f>SUMIFS(рўйхат!CN:CN,рўйхат!$CX:$CX,$B$272,рўйхат!$D:$D,$C207)</f>
        <v/>
      </c>
      <c r="CD207" s="36">
        <f>SUMIFS(рўйхат!CO:CO,рўйхат!$CX:$CX,$B$272,рўйхат!$D:$D,$C207)</f>
        <v/>
      </c>
      <c r="CE207" s="77">
        <f>IFERROR(BE207/(Q207+BE207),0)</f>
        <v/>
      </c>
      <c r="CF207" s="78">
        <f>IFERROR(BF207/(R207+BF207),0)</f>
        <v/>
      </c>
    </row>
    <row r="208" hidden="1" outlineLevel="1" ht="36.75" customFormat="1" customHeight="1" s="8">
      <c r="A208" s="39" t="n"/>
      <c r="B208" s="50" t="n">
        <v>2</v>
      </c>
      <c r="C208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208" s="16" t="n"/>
      <c r="E208" s="35">
        <f>SUMIFS(рўйхат!F:F,рўйхат!$CX:$CX,$B$272,рўйхат!$D:$D,$C208)</f>
        <v/>
      </c>
      <c r="F208" s="36">
        <f>SUMIFS(рўйхат!G:G,рўйхат!$CX:$CX,$B$272,рўйхат!$D:$D,$C208)</f>
        <v/>
      </c>
      <c r="G208" s="35">
        <f>SUMIFS(рўйхат!H:H,рўйхат!$CX:$CX,$B$272,рўйхат!$D:$D,$C208)</f>
        <v/>
      </c>
      <c r="H208" s="36">
        <f>SUMIFS(рўйхат!I:I,рўйхат!$CX:$CX,$B$272,рўйхат!$D:$D,$C208)</f>
        <v/>
      </c>
      <c r="I208" s="35">
        <f>SUMIFS(рўйхат!J:J,рўйхат!$CX:$CX,$B$272,рўйхат!$D:$D,$C208)</f>
        <v/>
      </c>
      <c r="J208" s="36">
        <f>SUMIFS(рўйхат!K:K,рўйхат!$CX:$CX,$B$272,рўйхат!$D:$D,$C208)</f>
        <v/>
      </c>
      <c r="K208" s="35">
        <f>SUMIFS(рўйхат!L:L,рўйхат!$CX:$CX,$B$272,рўйхат!$D:$D,$C208)</f>
        <v/>
      </c>
      <c r="L208" s="36">
        <f>SUMIFS(рўйхат!M:M,рўйхат!$CX:$CX,$B$272,рўйхат!$D:$D,$C208)</f>
        <v/>
      </c>
      <c r="M208" s="35">
        <f>SUMIFS(рўйхат!N:N,рўйхат!$CX:$CX,$B$272,рўйхат!$D:$D,$C208)</f>
        <v/>
      </c>
      <c r="N208" s="36">
        <f>SUMIFS(рўйхат!O:O,рўйхат!$CX:$CX,$B$272,рўйхат!$D:$D,$C208)</f>
        <v/>
      </c>
      <c r="O208" s="34">
        <f>IFERROR(M208/E208,0)</f>
        <v/>
      </c>
      <c r="P208" s="34">
        <f>IFERROR(N208/F208,0)</f>
        <v/>
      </c>
      <c r="Q208" s="35">
        <f>SUMIFS(рўйхат!P:P,рўйхат!$CX:$CX,$B$272,рўйхат!$D:$D,$C208)</f>
        <v/>
      </c>
      <c r="R208" s="36">
        <f>SUMIFS(рўйхат!Q:Q,рўйхат!$CX:$CX,$B$272,рўйхат!$D:$D,$C208)</f>
        <v/>
      </c>
      <c r="S208" s="35">
        <f>SUMIFS(рўйхат!R:R,рўйхат!$CX:$CX,$B$272,рўйхат!$D:$D,$C208)</f>
        <v/>
      </c>
      <c r="T208" s="36">
        <f>SUMIFS(рўйхат!S:S,рўйхат!$CX:$CX,$B$272,рўйхат!$D:$D,$C208)</f>
        <v/>
      </c>
      <c r="U208" s="35">
        <f>SUMIFS(рўйхат!T:T,рўйхат!$CX:$CX,$B$272,рўйхат!$D:$D,$C208)</f>
        <v/>
      </c>
      <c r="V208" s="36">
        <f>SUMIFS(рўйхат!U:U,рўйхат!$CX:$CX,$B$272,рўйхат!$D:$D,$C208)</f>
        <v/>
      </c>
      <c r="W208" s="35">
        <f>SUMIFS(рўйхат!V:V,рўйхат!$CX:$CX,$B$272,рўйхат!$D:$D,$C208)</f>
        <v/>
      </c>
      <c r="X208" s="36">
        <f>SUMIFS(рўйхат!W:W,рўйхат!$CX:$CX,$B$272,рўйхат!$D:$D,$C208)</f>
        <v/>
      </c>
      <c r="Y208" s="35">
        <f>SUMIFS(рўйхат!X:X,рўйхат!$CX:$CX,$B$272,рўйхат!$D:$D,$C208)</f>
        <v/>
      </c>
      <c r="Z208" s="36">
        <f>SUMIFS(рўйхат!Y:Y,рўйхат!$CX:$CX,$B$272,рўйхат!$D:$D,$C208)</f>
        <v/>
      </c>
      <c r="AA208" s="35">
        <f>SUMIFS(рўйхат!Z:Z,рўйхат!$CX:$CX,$B$272,рўйхат!$D:$D,$C208)</f>
        <v/>
      </c>
      <c r="AB208" s="36">
        <f>SUMIFS(рўйхат!AA:AA,рўйхат!$CX:$CX,$B$272,рўйхат!$D:$D,$C208)</f>
        <v/>
      </c>
      <c r="AC208" s="35">
        <f>SUMIFS(рўйхат!AB:AB,рўйхат!$CX:$CX,$B$272,рўйхат!$D:$D,$C208)</f>
        <v/>
      </c>
      <c r="AD208" s="36">
        <f>SUMIFS(рўйхат!AC:AC,рўйхат!$CX:$CX,$B$272,рўйхат!$D:$D,$C208)</f>
        <v/>
      </c>
      <c r="AE208" s="35">
        <f>SUMIFS(рўйхат!AD:AD,рўйхат!$CX:$CX,$B$272,рўйхат!$D:$D,$C208)</f>
        <v/>
      </c>
      <c r="AF208" s="36">
        <f>SUMIFS(рўйхат!AE:AE,рўйхат!$CX:$CX,$B$272,рўйхат!$D:$D,$C208)</f>
        <v/>
      </c>
      <c r="AG208" s="35">
        <f>SUMIFS(рўйхат!AH:AH,рўйхат!$CX:$CX,$B$272,рўйхат!$D:$D,$C208)</f>
        <v/>
      </c>
      <c r="AH208" s="36">
        <f>SUMIFS(рўйхат!AI:AI,рўйхат!$CX:$CX,$B$272,рўйхат!$D:$D,$C208)</f>
        <v/>
      </c>
      <c r="AI208" s="35">
        <f>SUMIFS(рўйхат!AJ:AJ,рўйхат!$CX:$CX,$B$272,рўйхат!$D:$D,$C208)</f>
        <v/>
      </c>
      <c r="AJ208" s="36">
        <f>SUMIFS(рўйхат!AK:AK,рўйхат!$CX:$CX,$B$272,рўйхат!$D:$D,$C208)</f>
        <v/>
      </c>
      <c r="AK208" s="35">
        <f>SUMIFS(рўйхат!AL:AL,рўйхат!$CX:$CX,$B$272,рўйхат!$D:$D,$C208)</f>
        <v/>
      </c>
      <c r="AL208" s="36">
        <f>SUMIFS(рўйхат!AM:AM,рўйхат!$CX:$CX,$B$272,рўйхат!$D:$D,$C208)</f>
        <v/>
      </c>
      <c r="AM208" s="77">
        <f>IFERROR(Q208/E208,0)</f>
        <v/>
      </c>
      <c r="AN208" s="77">
        <f>IFERROR(R208/F208,0)</f>
        <v/>
      </c>
      <c r="AO208" s="35">
        <f>SUMIFS(рўйхат!AX:AX,рўйхат!$CX:$CX,$B$272,рўйхат!$D:$D,$C208)</f>
        <v/>
      </c>
      <c r="AP208" s="36">
        <f>SUMIFS(рўйхат!AY:AY,рўйхат!$CX:$CX,$B$272,рўйхат!$D:$D,$C208)</f>
        <v/>
      </c>
      <c r="AQ208" s="35">
        <f>SUMIFS(рўйхат!AZ:AZ,рўйхат!$CX:$CX,$B$272,рўйхат!$D:$D,$C208)</f>
        <v/>
      </c>
      <c r="AR208" s="36">
        <f>SUMIFS(рўйхат!BA:BA,рўйхат!$CX:$CX,$B$272,рўйхат!$D:$D,$C208)</f>
        <v/>
      </c>
      <c r="AS208" s="35">
        <f>SUMIFS(рўйхат!BB:BB,рўйхат!$CX:$CX,$B$272,рўйхат!$D:$D,$C208)</f>
        <v/>
      </c>
      <c r="AT208" s="36">
        <f>SUMIFS(рўйхат!BC:BC,рўйхат!$CX:$CX,$B$272,рўйхат!$D:$D,$C208)</f>
        <v/>
      </c>
      <c r="AU208" s="35">
        <f>SUMIFS(рўйхат!BD:BD,рўйхат!$CX:$CX,$B$272,рўйхат!$D:$D,$C208)</f>
        <v/>
      </c>
      <c r="AV208" s="36">
        <f>SUMIFS(рўйхат!BE:BE,рўйхат!$CX:$CX,$B$272,рўйхат!$D:$D,$C208)</f>
        <v/>
      </c>
      <c r="AW208" s="35">
        <f>SUMIFS(рўйхат!BF:BF,рўйхат!$CX:$CX,$B$272,рўйхат!$D:$D,$C208)</f>
        <v/>
      </c>
      <c r="AX208" s="36">
        <f>SUMIFS(рўйхат!BG:BG,рўйхат!$CX:$CX,$B$272,рўйхат!$D:$D,$C208)</f>
        <v/>
      </c>
      <c r="AY208" s="35">
        <f>SUMIFS(рўйхат!BH:BH,рўйхат!$CX:$CX,$B$272,рўйхат!$D:$D,$C208)</f>
        <v/>
      </c>
      <c r="AZ208" s="36">
        <f>SUMIFS(рўйхат!BI:BI,рўйхат!$CX:$CX,$B$272,рўйхат!$D:$D,$C208)</f>
        <v/>
      </c>
      <c r="BA208" s="35">
        <f>SUMIFS(рўйхат!BJ:BJ,рўйхат!$CX:$CX,$B$272,рўйхат!$D:$D,$C208)</f>
        <v/>
      </c>
      <c r="BB208" s="36">
        <f>SUMIFS(рўйхат!BK:BK,рўйхат!$CX:$CX,$B$272,рўйхат!$D:$D,$C208)</f>
        <v/>
      </c>
      <c r="BC208" s="77">
        <f>IFERROR(AO208/E208,0)</f>
        <v/>
      </c>
      <c r="BD208" s="77">
        <f>IFERROR(AP208/F208,0)</f>
        <v/>
      </c>
      <c r="BE208" s="35">
        <f>SUMIFS(рўйхат!BL:BL,рўйхат!$CX:$CX,$B$272,рўйхат!$D:$D,$C208)</f>
        <v/>
      </c>
      <c r="BF208" s="36">
        <f>SUMIFS(рўйхат!BM:BM,рўйхат!$CX:$CX,$B$272,рўйхат!$D:$D,$C208)</f>
        <v/>
      </c>
      <c r="BG208" s="35">
        <f>SUMIFS(рўйхат!BN:BN,рўйхат!$CX:$CX,$B$272,рўйхат!$D:$D,$C208)</f>
        <v/>
      </c>
      <c r="BH208" s="36">
        <f>SUMIFS(рўйхат!BO:BO,рўйхат!$CX:$CX,$B$272,рўйхат!$D:$D,$C208)</f>
        <v/>
      </c>
      <c r="BI208" s="35">
        <f>SUMIFS(рўйхат!BP:BP,рўйхат!$CX:$CX,$B$272,рўйхат!$D:$D,$C208)</f>
        <v/>
      </c>
      <c r="BJ208" s="36">
        <f>SUMIFS(рўйхат!BQ:BQ,рўйхат!$CX:$CX,$B$272,рўйхат!$D:$D,$C208)</f>
        <v/>
      </c>
      <c r="BK208" s="35">
        <f>SUMIFS(рўйхат!BR:BR,рўйхат!$CX:$CX,$B$272,рўйхат!$D:$D,$C208)</f>
        <v/>
      </c>
      <c r="BL208" s="36">
        <f>SUMIFS(рўйхат!BS:BS,рўйхат!$CX:$CX,$B$272,рўйхат!$D:$D,$C208)</f>
        <v/>
      </c>
      <c r="BM208" s="35">
        <f>SUMIFS(рўйхат!BT:BT,рўйхат!$CX:$CX,$B$272,рўйхат!$D:$D,$C208)</f>
        <v/>
      </c>
      <c r="BN208" s="36">
        <f>SUMIFS(рўйхат!BU:BU,рўйхат!$CX:$CX,$B$272,рўйхат!$D:$D,$C208)</f>
        <v/>
      </c>
      <c r="BO208" s="35">
        <f>SUMIFS(рўйхат!BX:BX,рўйхат!$CX:$CX,$B$272,рўйхат!$D:$D,$C208)</f>
        <v/>
      </c>
      <c r="BP208" s="36">
        <f>SUMIFS(рўйхат!BY:BY,рўйхат!$CX:$CX,$B$272,рўйхат!$D:$D,$C208)</f>
        <v/>
      </c>
      <c r="BQ208" s="35">
        <f>SUMIFS(рўйхат!BZ:BZ,рўйхат!$CX:$CX,$B$272,рўйхат!$D:$D,$C208)</f>
        <v/>
      </c>
      <c r="BR208" s="36">
        <f>SUMIFS(рўйхат!CA:CA,рўйхат!$CX:$CX,$B$272,рўйхат!$D:$D,$C208)</f>
        <v/>
      </c>
      <c r="BS208" s="35">
        <f>SUMIFS(рўйхат!CB:CB,рўйхат!$CX:$CX,$B$272,рўйхат!$D:$D,$C208)</f>
        <v/>
      </c>
      <c r="BT208" s="36">
        <f>SUMIFS(рўйхат!CC:CC,рўйхат!$CX:$CX,$B$272,рўйхат!$D:$D,$C208)</f>
        <v/>
      </c>
      <c r="BU208" s="35">
        <f>SUMIFS(рўйхат!CD:CD,рўйхат!$CX:$CX,$B$272,рўйхат!$D:$D,$C208)</f>
        <v/>
      </c>
      <c r="BV208" s="36">
        <f>SUMIFS(рўйхат!CE:CE,рўйхат!$CX:$CX,$B$272,рўйхат!$D:$D,$C208)</f>
        <v/>
      </c>
      <c r="BW208" s="35">
        <f>SUMIFS(рўйхат!CH:CH,рўйхат!$CX:$CX,$B$272,рўйхат!$D:$D,$C208)</f>
        <v/>
      </c>
      <c r="BX208" s="36">
        <f>SUMIFS(рўйхат!CI:CI,рўйхат!$CX:$CX,$B$272,рўйхат!$D:$D,$C208)</f>
        <v/>
      </c>
      <c r="BY208" s="35">
        <f>SUMIFS(рўйхат!CJ:CJ,рўйхат!$CX:$CX,$B$272,рўйхат!$D:$D,$C208)</f>
        <v/>
      </c>
      <c r="BZ208" s="36">
        <f>SUMIFS(рўйхат!CK:CK,рўйхат!$CX:$CX,$B$272,рўйхат!$D:$D,$C208)</f>
        <v/>
      </c>
      <c r="CA208" s="35">
        <f>SUMIFS(рўйхат!CL:CL,рўйхат!$CX:$CX,$B$272,рўйхат!$D:$D,$C208)</f>
        <v/>
      </c>
      <c r="CB208" s="36">
        <f>SUMIFS(рўйхат!CM:CM,рўйхат!$CX:$CX,$B$272,рўйхат!$D:$D,$C208)</f>
        <v/>
      </c>
      <c r="CC208" s="35">
        <f>SUMIFS(рўйхат!CN:CN,рўйхат!$CX:$CX,$B$272,рўйхат!$D:$D,$C208)</f>
        <v/>
      </c>
      <c r="CD208" s="36">
        <f>SUMIFS(рўйхат!CO:CO,рўйхат!$CX:$CX,$B$272,рўйхат!$D:$D,$C208)</f>
        <v/>
      </c>
      <c r="CE208" s="77">
        <f>IFERROR(BE208/(Q208+BE208),0)</f>
        <v/>
      </c>
      <c r="CF208" s="78">
        <f>IFERROR(BF208/(R208+BF208),0)</f>
        <v/>
      </c>
    </row>
    <row r="209" hidden="1" outlineLevel="1" ht="36.75" customFormat="1" customHeight="1" s="8">
      <c r="A209" s="39" t="n"/>
      <c r="B209" s="50" t="n">
        <v>3</v>
      </c>
      <c r="C209" s="38" t="inlineStr">
        <is>
          <t>Аффилланганлик таҳлили</t>
        </is>
      </c>
      <c r="D209" s="16" t="n"/>
      <c r="E209" s="35">
        <f>SUMIFS(рўйхат!F:F,рўйхат!$CX:$CX,$B$272,рўйхат!$D:$D,$C209)</f>
        <v/>
      </c>
      <c r="F209" s="36">
        <f>SUMIFS(рўйхат!G:G,рўйхат!$CX:$CX,$B$272,рўйхат!$D:$D,$C209)</f>
        <v/>
      </c>
      <c r="G209" s="35">
        <f>SUMIFS(рўйхат!H:H,рўйхат!$CX:$CX,$B$272,рўйхат!$D:$D,$C209)</f>
        <v/>
      </c>
      <c r="H209" s="36">
        <f>SUMIFS(рўйхат!I:I,рўйхат!$CX:$CX,$B$272,рўйхат!$D:$D,$C209)</f>
        <v/>
      </c>
      <c r="I209" s="35">
        <f>SUMIFS(рўйхат!J:J,рўйхат!$CX:$CX,$B$272,рўйхат!$D:$D,$C209)</f>
        <v/>
      </c>
      <c r="J209" s="36">
        <f>SUMIFS(рўйхат!K:K,рўйхат!$CX:$CX,$B$272,рўйхат!$D:$D,$C209)</f>
        <v/>
      </c>
      <c r="K209" s="35">
        <f>SUMIFS(рўйхат!L:L,рўйхат!$CX:$CX,$B$272,рўйхат!$D:$D,$C209)</f>
        <v/>
      </c>
      <c r="L209" s="36">
        <f>SUMIFS(рўйхат!M:M,рўйхат!$CX:$CX,$B$272,рўйхат!$D:$D,$C209)</f>
        <v/>
      </c>
      <c r="M209" s="35">
        <f>SUMIFS(рўйхат!N:N,рўйхат!$CX:$CX,$B$272,рўйхат!$D:$D,$C209)</f>
        <v/>
      </c>
      <c r="N209" s="36">
        <f>SUMIFS(рўйхат!O:O,рўйхат!$CX:$CX,$B$272,рўйхат!$D:$D,$C209)</f>
        <v/>
      </c>
      <c r="O209" s="34">
        <f>IFERROR(M209/E209,0)</f>
        <v/>
      </c>
      <c r="P209" s="34">
        <f>IFERROR(N209/F209,0)</f>
        <v/>
      </c>
      <c r="Q209" s="35">
        <f>SUMIFS(рўйхат!P:P,рўйхат!$CX:$CX,$B$272,рўйхат!$D:$D,$C209)</f>
        <v/>
      </c>
      <c r="R209" s="36">
        <f>SUMIFS(рўйхат!Q:Q,рўйхат!$CX:$CX,$B$272,рўйхат!$D:$D,$C209)</f>
        <v/>
      </c>
      <c r="S209" s="35">
        <f>SUMIFS(рўйхат!R:R,рўйхат!$CX:$CX,$B$272,рўйхат!$D:$D,$C209)</f>
        <v/>
      </c>
      <c r="T209" s="36">
        <f>SUMIFS(рўйхат!S:S,рўйхат!$CX:$CX,$B$272,рўйхат!$D:$D,$C209)</f>
        <v/>
      </c>
      <c r="U209" s="35">
        <f>SUMIFS(рўйхат!T:T,рўйхат!$CX:$CX,$B$272,рўйхат!$D:$D,$C209)</f>
        <v/>
      </c>
      <c r="V209" s="36">
        <f>SUMIFS(рўйхат!U:U,рўйхат!$CX:$CX,$B$272,рўйхат!$D:$D,$C209)</f>
        <v/>
      </c>
      <c r="W209" s="35">
        <f>SUMIFS(рўйхат!V:V,рўйхат!$CX:$CX,$B$272,рўйхат!$D:$D,$C209)</f>
        <v/>
      </c>
      <c r="X209" s="36">
        <f>SUMIFS(рўйхат!W:W,рўйхат!$CX:$CX,$B$272,рўйхат!$D:$D,$C209)</f>
        <v/>
      </c>
      <c r="Y209" s="35">
        <f>SUMIFS(рўйхат!X:X,рўйхат!$CX:$CX,$B$272,рўйхат!$D:$D,$C209)</f>
        <v/>
      </c>
      <c r="Z209" s="36">
        <f>SUMIFS(рўйхат!Y:Y,рўйхат!$CX:$CX,$B$272,рўйхат!$D:$D,$C209)</f>
        <v/>
      </c>
      <c r="AA209" s="35">
        <f>SUMIFS(рўйхат!Z:Z,рўйхат!$CX:$CX,$B$272,рўйхат!$D:$D,$C209)</f>
        <v/>
      </c>
      <c r="AB209" s="36">
        <f>SUMIFS(рўйхат!AA:AA,рўйхат!$CX:$CX,$B$272,рўйхат!$D:$D,$C209)</f>
        <v/>
      </c>
      <c r="AC209" s="35">
        <f>SUMIFS(рўйхат!AB:AB,рўйхат!$CX:$CX,$B$272,рўйхат!$D:$D,$C209)</f>
        <v/>
      </c>
      <c r="AD209" s="36">
        <f>SUMIFS(рўйхат!AC:AC,рўйхат!$CX:$CX,$B$272,рўйхат!$D:$D,$C209)</f>
        <v/>
      </c>
      <c r="AE209" s="35">
        <f>SUMIFS(рўйхат!AD:AD,рўйхат!$CX:$CX,$B$272,рўйхат!$D:$D,$C209)</f>
        <v/>
      </c>
      <c r="AF209" s="36">
        <f>SUMIFS(рўйхат!AE:AE,рўйхат!$CX:$CX,$B$272,рўйхат!$D:$D,$C209)</f>
        <v/>
      </c>
      <c r="AG209" s="35">
        <f>SUMIFS(рўйхат!AH:AH,рўйхат!$CX:$CX,$B$272,рўйхат!$D:$D,$C209)</f>
        <v/>
      </c>
      <c r="AH209" s="36">
        <f>SUMIFS(рўйхат!AI:AI,рўйхат!$CX:$CX,$B$272,рўйхат!$D:$D,$C209)</f>
        <v/>
      </c>
      <c r="AI209" s="35">
        <f>SUMIFS(рўйхат!AJ:AJ,рўйхат!$CX:$CX,$B$272,рўйхат!$D:$D,$C209)</f>
        <v/>
      </c>
      <c r="AJ209" s="36">
        <f>SUMIFS(рўйхат!AK:AK,рўйхат!$CX:$CX,$B$272,рўйхат!$D:$D,$C209)</f>
        <v/>
      </c>
      <c r="AK209" s="35">
        <f>SUMIFS(рўйхат!AL:AL,рўйхат!$CX:$CX,$B$272,рўйхат!$D:$D,$C209)</f>
        <v/>
      </c>
      <c r="AL209" s="36">
        <f>SUMIFS(рўйхат!AM:AM,рўйхат!$CX:$CX,$B$272,рўйхат!$D:$D,$C209)</f>
        <v/>
      </c>
      <c r="AM209" s="77">
        <f>IFERROR(Q209/E209,0)</f>
        <v/>
      </c>
      <c r="AN209" s="77">
        <f>IFERROR(R209/F209,0)</f>
        <v/>
      </c>
      <c r="AO209" s="35">
        <f>SUMIFS(рўйхат!AX:AX,рўйхат!$CX:$CX,$B$272,рўйхат!$D:$D,$C209)</f>
        <v/>
      </c>
      <c r="AP209" s="36">
        <f>SUMIFS(рўйхат!AY:AY,рўйхат!$CX:$CX,$B$272,рўйхат!$D:$D,$C209)</f>
        <v/>
      </c>
      <c r="AQ209" s="35">
        <f>SUMIFS(рўйхат!AZ:AZ,рўйхат!$CX:$CX,$B$272,рўйхат!$D:$D,$C209)</f>
        <v/>
      </c>
      <c r="AR209" s="36">
        <f>SUMIFS(рўйхат!BA:BA,рўйхат!$CX:$CX,$B$272,рўйхат!$D:$D,$C209)</f>
        <v/>
      </c>
      <c r="AS209" s="35">
        <f>SUMIFS(рўйхат!BB:BB,рўйхат!$CX:$CX,$B$272,рўйхат!$D:$D,$C209)</f>
        <v/>
      </c>
      <c r="AT209" s="36">
        <f>SUMIFS(рўйхат!BC:BC,рўйхат!$CX:$CX,$B$272,рўйхат!$D:$D,$C209)</f>
        <v/>
      </c>
      <c r="AU209" s="35">
        <f>SUMIFS(рўйхат!BD:BD,рўйхат!$CX:$CX,$B$272,рўйхат!$D:$D,$C209)</f>
        <v/>
      </c>
      <c r="AV209" s="36">
        <f>SUMIFS(рўйхат!BE:BE,рўйхат!$CX:$CX,$B$272,рўйхат!$D:$D,$C209)</f>
        <v/>
      </c>
      <c r="AW209" s="35">
        <f>SUMIFS(рўйхат!BF:BF,рўйхат!$CX:$CX,$B$272,рўйхат!$D:$D,$C209)</f>
        <v/>
      </c>
      <c r="AX209" s="36">
        <f>SUMIFS(рўйхат!BG:BG,рўйхат!$CX:$CX,$B$272,рўйхат!$D:$D,$C209)</f>
        <v/>
      </c>
      <c r="AY209" s="35">
        <f>SUMIFS(рўйхат!BH:BH,рўйхат!$CX:$CX,$B$272,рўйхат!$D:$D,$C209)</f>
        <v/>
      </c>
      <c r="AZ209" s="36">
        <f>SUMIFS(рўйхат!BI:BI,рўйхат!$CX:$CX,$B$272,рўйхат!$D:$D,$C209)</f>
        <v/>
      </c>
      <c r="BA209" s="35">
        <f>SUMIFS(рўйхат!BJ:BJ,рўйхат!$CX:$CX,$B$272,рўйхат!$D:$D,$C209)</f>
        <v/>
      </c>
      <c r="BB209" s="36">
        <f>SUMIFS(рўйхат!BK:BK,рўйхат!$CX:$CX,$B$272,рўйхат!$D:$D,$C209)</f>
        <v/>
      </c>
      <c r="BC209" s="77">
        <f>IFERROR(AO209/E209,0)</f>
        <v/>
      </c>
      <c r="BD209" s="77">
        <f>IFERROR(AP209/F209,0)</f>
        <v/>
      </c>
      <c r="BE209" s="35">
        <f>SUMIFS(рўйхат!BL:BL,рўйхат!$CX:$CX,$B$272,рўйхат!$D:$D,$C209)</f>
        <v/>
      </c>
      <c r="BF209" s="36">
        <f>SUMIFS(рўйхат!BM:BM,рўйхат!$CX:$CX,$B$272,рўйхат!$D:$D,$C209)</f>
        <v/>
      </c>
      <c r="BG209" s="35">
        <f>SUMIFS(рўйхат!BN:BN,рўйхат!$CX:$CX,$B$272,рўйхат!$D:$D,$C209)</f>
        <v/>
      </c>
      <c r="BH209" s="36">
        <f>SUMIFS(рўйхат!BO:BO,рўйхат!$CX:$CX,$B$272,рўйхат!$D:$D,$C209)</f>
        <v/>
      </c>
      <c r="BI209" s="35">
        <f>SUMIFS(рўйхат!BP:BP,рўйхат!$CX:$CX,$B$272,рўйхат!$D:$D,$C209)</f>
        <v/>
      </c>
      <c r="BJ209" s="36">
        <f>SUMIFS(рўйхат!BQ:BQ,рўйхат!$CX:$CX,$B$272,рўйхат!$D:$D,$C209)</f>
        <v/>
      </c>
      <c r="BK209" s="35">
        <f>SUMIFS(рўйхат!BR:BR,рўйхат!$CX:$CX,$B$272,рўйхат!$D:$D,$C209)</f>
        <v/>
      </c>
      <c r="BL209" s="36">
        <f>SUMIFS(рўйхат!BS:BS,рўйхат!$CX:$CX,$B$272,рўйхат!$D:$D,$C209)</f>
        <v/>
      </c>
      <c r="BM209" s="35">
        <f>SUMIFS(рўйхат!BT:BT,рўйхат!$CX:$CX,$B$272,рўйхат!$D:$D,$C209)</f>
        <v/>
      </c>
      <c r="BN209" s="36">
        <f>SUMIFS(рўйхат!BU:BU,рўйхат!$CX:$CX,$B$272,рўйхат!$D:$D,$C209)</f>
        <v/>
      </c>
      <c r="BO209" s="35">
        <f>SUMIFS(рўйхат!BX:BX,рўйхат!$CX:$CX,$B$272,рўйхат!$D:$D,$C209)</f>
        <v/>
      </c>
      <c r="BP209" s="36">
        <f>SUMIFS(рўйхат!BY:BY,рўйхат!$CX:$CX,$B$272,рўйхат!$D:$D,$C209)</f>
        <v/>
      </c>
      <c r="BQ209" s="35">
        <f>SUMIFS(рўйхат!BZ:BZ,рўйхат!$CX:$CX,$B$272,рўйхат!$D:$D,$C209)</f>
        <v/>
      </c>
      <c r="BR209" s="36">
        <f>SUMIFS(рўйхат!CA:CA,рўйхат!$CX:$CX,$B$272,рўйхат!$D:$D,$C209)</f>
        <v/>
      </c>
      <c r="BS209" s="35">
        <f>SUMIFS(рўйхат!CB:CB,рўйхат!$CX:$CX,$B$272,рўйхат!$D:$D,$C209)</f>
        <v/>
      </c>
      <c r="BT209" s="36">
        <f>SUMIFS(рўйхат!CC:CC,рўйхат!$CX:$CX,$B$272,рўйхат!$D:$D,$C209)</f>
        <v/>
      </c>
      <c r="BU209" s="35">
        <f>SUMIFS(рўйхат!CD:CD,рўйхат!$CX:$CX,$B$272,рўйхат!$D:$D,$C209)</f>
        <v/>
      </c>
      <c r="BV209" s="36">
        <f>SUMIFS(рўйхат!CE:CE,рўйхат!$CX:$CX,$B$272,рўйхат!$D:$D,$C209)</f>
        <v/>
      </c>
      <c r="BW209" s="35">
        <f>SUMIFS(рўйхат!CH:CH,рўйхат!$CX:$CX,$B$272,рўйхат!$D:$D,$C209)</f>
        <v/>
      </c>
      <c r="BX209" s="36">
        <f>SUMIFS(рўйхат!CI:CI,рўйхат!$CX:$CX,$B$272,рўйхат!$D:$D,$C209)</f>
        <v/>
      </c>
      <c r="BY209" s="35">
        <f>SUMIFS(рўйхат!CJ:CJ,рўйхат!$CX:$CX,$B$272,рўйхат!$D:$D,$C209)</f>
        <v/>
      </c>
      <c r="BZ209" s="36">
        <f>SUMIFS(рўйхат!CK:CK,рўйхат!$CX:$CX,$B$272,рўйхат!$D:$D,$C209)</f>
        <v/>
      </c>
      <c r="CA209" s="35">
        <f>SUMIFS(рўйхат!CL:CL,рўйхат!$CX:$CX,$B$272,рўйхат!$D:$D,$C209)</f>
        <v/>
      </c>
      <c r="CB209" s="36">
        <f>SUMIFS(рўйхат!CM:CM,рўйхат!$CX:$CX,$B$272,рўйхат!$D:$D,$C209)</f>
        <v/>
      </c>
      <c r="CC209" s="35">
        <f>SUMIFS(рўйхат!CN:CN,рўйхат!$CX:$CX,$B$272,рўйхат!$D:$D,$C209)</f>
        <v/>
      </c>
      <c r="CD209" s="36">
        <f>SUMIFS(рўйхат!CO:CO,рўйхат!$CX:$CX,$B$272,рўйхат!$D:$D,$C209)</f>
        <v/>
      </c>
      <c r="CE209" s="77">
        <f>IFERROR(BE209/(Q209+BE209),0)</f>
        <v/>
      </c>
      <c r="CF209" s="78">
        <f>IFERROR(BF209/(R209+BF209),0)</f>
        <v/>
      </c>
    </row>
    <row r="210" hidden="1" outlineLevel="1" ht="36.75" customFormat="1" customHeight="1" s="8">
      <c r="A210" s="39" t="n"/>
      <c r="B210" s="50" t="n">
        <v>4</v>
      </c>
      <c r="C210" s="38" t="inlineStr">
        <is>
          <t>Аффилланганлик таҳлили (AI)</t>
        </is>
      </c>
      <c r="D210" s="16" t="n"/>
      <c r="E210" s="35">
        <f>SUMIFS(рўйхат!F:F,рўйхат!$CX:$CX,$B$272,рўйхат!$D:$D,$C210)</f>
        <v/>
      </c>
      <c r="F210" s="36">
        <f>SUMIFS(рўйхат!G:G,рўйхат!$CX:$CX,$B$272,рўйхат!$D:$D,$C210)</f>
        <v/>
      </c>
      <c r="G210" s="35">
        <f>SUMIFS(рўйхат!H:H,рўйхат!$CX:$CX,$B$272,рўйхат!$D:$D,$C210)</f>
        <v/>
      </c>
      <c r="H210" s="36">
        <f>SUMIFS(рўйхат!I:I,рўйхат!$CX:$CX,$B$272,рўйхат!$D:$D,$C210)</f>
        <v/>
      </c>
      <c r="I210" s="35">
        <f>SUMIFS(рўйхат!J:J,рўйхат!$CX:$CX,$B$272,рўйхат!$D:$D,$C210)</f>
        <v/>
      </c>
      <c r="J210" s="36">
        <f>SUMIFS(рўйхат!K:K,рўйхат!$CX:$CX,$B$272,рўйхат!$D:$D,$C210)</f>
        <v/>
      </c>
      <c r="K210" s="35">
        <f>SUMIFS(рўйхат!L:L,рўйхат!$CX:$CX,$B$272,рўйхат!$D:$D,$C210)</f>
        <v/>
      </c>
      <c r="L210" s="36">
        <f>SUMIFS(рўйхат!M:M,рўйхат!$CX:$CX,$B$272,рўйхат!$D:$D,$C210)</f>
        <v/>
      </c>
      <c r="M210" s="35">
        <f>SUMIFS(рўйхат!N:N,рўйхат!$CX:$CX,$B$272,рўйхат!$D:$D,$C210)</f>
        <v/>
      </c>
      <c r="N210" s="36">
        <f>SUMIFS(рўйхат!O:O,рўйхат!$CX:$CX,$B$272,рўйхат!$D:$D,$C210)</f>
        <v/>
      </c>
      <c r="O210" s="34">
        <f>IFERROR(M210/E210,0)</f>
        <v/>
      </c>
      <c r="P210" s="34">
        <f>IFERROR(N210/F210,0)</f>
        <v/>
      </c>
      <c r="Q210" s="35">
        <f>SUMIFS(рўйхат!P:P,рўйхат!$CX:$CX,$B$272,рўйхат!$D:$D,$C210)</f>
        <v/>
      </c>
      <c r="R210" s="36">
        <f>SUMIFS(рўйхат!Q:Q,рўйхат!$CX:$CX,$B$272,рўйхат!$D:$D,$C210)</f>
        <v/>
      </c>
      <c r="S210" s="35">
        <f>SUMIFS(рўйхат!R:R,рўйхат!$CX:$CX,$B$272,рўйхат!$D:$D,$C210)</f>
        <v/>
      </c>
      <c r="T210" s="36">
        <f>SUMIFS(рўйхат!S:S,рўйхат!$CX:$CX,$B$272,рўйхат!$D:$D,$C210)</f>
        <v/>
      </c>
      <c r="U210" s="35">
        <f>SUMIFS(рўйхат!T:T,рўйхат!$CX:$CX,$B$272,рўйхат!$D:$D,$C210)</f>
        <v/>
      </c>
      <c r="V210" s="36">
        <f>SUMIFS(рўйхат!U:U,рўйхат!$CX:$CX,$B$272,рўйхат!$D:$D,$C210)</f>
        <v/>
      </c>
      <c r="W210" s="35">
        <f>SUMIFS(рўйхат!V:V,рўйхат!$CX:$CX,$B$272,рўйхат!$D:$D,$C210)</f>
        <v/>
      </c>
      <c r="X210" s="36">
        <f>SUMIFS(рўйхат!W:W,рўйхат!$CX:$CX,$B$272,рўйхат!$D:$D,$C210)</f>
        <v/>
      </c>
      <c r="Y210" s="35">
        <f>SUMIFS(рўйхат!X:X,рўйхат!$CX:$CX,$B$272,рўйхат!$D:$D,$C210)</f>
        <v/>
      </c>
      <c r="Z210" s="36">
        <f>SUMIFS(рўйхат!Y:Y,рўйхат!$CX:$CX,$B$272,рўйхат!$D:$D,$C210)</f>
        <v/>
      </c>
      <c r="AA210" s="35">
        <f>SUMIFS(рўйхат!Z:Z,рўйхат!$CX:$CX,$B$272,рўйхат!$D:$D,$C210)</f>
        <v/>
      </c>
      <c r="AB210" s="36">
        <f>SUMIFS(рўйхат!AA:AA,рўйхат!$CX:$CX,$B$272,рўйхат!$D:$D,$C210)</f>
        <v/>
      </c>
      <c r="AC210" s="35">
        <f>SUMIFS(рўйхат!AB:AB,рўйхат!$CX:$CX,$B$272,рўйхат!$D:$D,$C210)</f>
        <v/>
      </c>
      <c r="AD210" s="36">
        <f>SUMIFS(рўйхат!AC:AC,рўйхат!$CX:$CX,$B$272,рўйхат!$D:$D,$C210)</f>
        <v/>
      </c>
      <c r="AE210" s="35">
        <f>SUMIFS(рўйхат!AD:AD,рўйхат!$CX:$CX,$B$272,рўйхат!$D:$D,$C210)</f>
        <v/>
      </c>
      <c r="AF210" s="36">
        <f>SUMIFS(рўйхат!AE:AE,рўйхат!$CX:$CX,$B$272,рўйхат!$D:$D,$C210)</f>
        <v/>
      </c>
      <c r="AG210" s="35">
        <f>SUMIFS(рўйхат!AH:AH,рўйхат!$CX:$CX,$B$272,рўйхат!$D:$D,$C210)</f>
        <v/>
      </c>
      <c r="AH210" s="36">
        <f>SUMIFS(рўйхат!AI:AI,рўйхат!$CX:$CX,$B$272,рўйхат!$D:$D,$C210)</f>
        <v/>
      </c>
      <c r="AI210" s="35">
        <f>SUMIFS(рўйхат!AJ:AJ,рўйхат!$CX:$CX,$B$272,рўйхат!$D:$D,$C210)</f>
        <v/>
      </c>
      <c r="AJ210" s="36">
        <f>SUMIFS(рўйхат!AK:AK,рўйхат!$CX:$CX,$B$272,рўйхат!$D:$D,$C210)</f>
        <v/>
      </c>
      <c r="AK210" s="35">
        <f>SUMIFS(рўйхат!AL:AL,рўйхат!$CX:$CX,$B$272,рўйхат!$D:$D,$C210)</f>
        <v/>
      </c>
      <c r="AL210" s="36">
        <f>SUMIFS(рўйхат!AM:AM,рўйхат!$CX:$CX,$B$272,рўйхат!$D:$D,$C210)</f>
        <v/>
      </c>
      <c r="AM210" s="77">
        <f>IFERROR(Q210/E210,0)</f>
        <v/>
      </c>
      <c r="AN210" s="77">
        <f>IFERROR(R210/F210,0)</f>
        <v/>
      </c>
      <c r="AO210" s="35">
        <f>SUMIFS(рўйхат!AX:AX,рўйхат!$CX:$CX,$B$272,рўйхат!$D:$D,$C210)</f>
        <v/>
      </c>
      <c r="AP210" s="36">
        <f>SUMIFS(рўйхат!AY:AY,рўйхат!$CX:$CX,$B$272,рўйхат!$D:$D,$C210)</f>
        <v/>
      </c>
      <c r="AQ210" s="35">
        <f>SUMIFS(рўйхат!AZ:AZ,рўйхат!$CX:$CX,$B$272,рўйхат!$D:$D,$C210)</f>
        <v/>
      </c>
      <c r="AR210" s="36">
        <f>SUMIFS(рўйхат!BA:BA,рўйхат!$CX:$CX,$B$272,рўйхат!$D:$D,$C210)</f>
        <v/>
      </c>
      <c r="AS210" s="35">
        <f>SUMIFS(рўйхат!BB:BB,рўйхат!$CX:$CX,$B$272,рўйхат!$D:$D,$C210)</f>
        <v/>
      </c>
      <c r="AT210" s="36">
        <f>SUMIFS(рўйхат!BC:BC,рўйхат!$CX:$CX,$B$272,рўйхат!$D:$D,$C210)</f>
        <v/>
      </c>
      <c r="AU210" s="35">
        <f>SUMIFS(рўйхат!BD:BD,рўйхат!$CX:$CX,$B$272,рўйхат!$D:$D,$C210)</f>
        <v/>
      </c>
      <c r="AV210" s="36">
        <f>SUMIFS(рўйхат!BE:BE,рўйхат!$CX:$CX,$B$272,рўйхат!$D:$D,$C210)</f>
        <v/>
      </c>
      <c r="AW210" s="35">
        <f>SUMIFS(рўйхат!BF:BF,рўйхат!$CX:$CX,$B$272,рўйхат!$D:$D,$C210)</f>
        <v/>
      </c>
      <c r="AX210" s="36">
        <f>SUMIFS(рўйхат!BG:BG,рўйхат!$CX:$CX,$B$272,рўйхат!$D:$D,$C210)</f>
        <v/>
      </c>
      <c r="AY210" s="35">
        <f>SUMIFS(рўйхат!BH:BH,рўйхат!$CX:$CX,$B$272,рўйхат!$D:$D,$C210)</f>
        <v/>
      </c>
      <c r="AZ210" s="36">
        <f>SUMIFS(рўйхат!BI:BI,рўйхат!$CX:$CX,$B$272,рўйхат!$D:$D,$C210)</f>
        <v/>
      </c>
      <c r="BA210" s="35">
        <f>SUMIFS(рўйхат!BJ:BJ,рўйхат!$CX:$CX,$B$272,рўйхат!$D:$D,$C210)</f>
        <v/>
      </c>
      <c r="BB210" s="36">
        <f>SUMIFS(рўйхат!BK:BK,рўйхат!$CX:$CX,$B$272,рўйхат!$D:$D,$C210)</f>
        <v/>
      </c>
      <c r="BC210" s="77">
        <f>IFERROR(AO210/E210,0)</f>
        <v/>
      </c>
      <c r="BD210" s="77">
        <f>IFERROR(AP210/F210,0)</f>
        <v/>
      </c>
      <c r="BE210" s="35">
        <f>SUMIFS(рўйхат!BL:BL,рўйхат!$CX:$CX,$B$272,рўйхат!$D:$D,$C210)</f>
        <v/>
      </c>
      <c r="BF210" s="36">
        <f>SUMIFS(рўйхат!BM:BM,рўйхат!$CX:$CX,$B$272,рўйхат!$D:$D,$C210)</f>
        <v/>
      </c>
      <c r="BG210" s="35">
        <f>SUMIFS(рўйхат!BN:BN,рўйхат!$CX:$CX,$B$272,рўйхат!$D:$D,$C210)</f>
        <v/>
      </c>
      <c r="BH210" s="36">
        <f>SUMIFS(рўйхат!BO:BO,рўйхат!$CX:$CX,$B$272,рўйхат!$D:$D,$C210)</f>
        <v/>
      </c>
      <c r="BI210" s="35">
        <f>SUMIFS(рўйхат!BP:BP,рўйхат!$CX:$CX,$B$272,рўйхат!$D:$D,$C210)</f>
        <v/>
      </c>
      <c r="BJ210" s="36">
        <f>SUMIFS(рўйхат!BQ:BQ,рўйхат!$CX:$CX,$B$272,рўйхат!$D:$D,$C210)</f>
        <v/>
      </c>
      <c r="BK210" s="35">
        <f>SUMIFS(рўйхат!BR:BR,рўйхат!$CX:$CX,$B$272,рўйхат!$D:$D,$C210)</f>
        <v/>
      </c>
      <c r="BL210" s="36">
        <f>SUMIFS(рўйхат!BS:BS,рўйхат!$CX:$CX,$B$272,рўйхат!$D:$D,$C210)</f>
        <v/>
      </c>
      <c r="BM210" s="35">
        <f>SUMIFS(рўйхат!BT:BT,рўйхат!$CX:$CX,$B$272,рўйхат!$D:$D,$C210)</f>
        <v/>
      </c>
      <c r="BN210" s="36">
        <f>SUMIFS(рўйхат!BU:BU,рўйхат!$CX:$CX,$B$272,рўйхат!$D:$D,$C210)</f>
        <v/>
      </c>
      <c r="BO210" s="35">
        <f>SUMIFS(рўйхат!BX:BX,рўйхат!$CX:$CX,$B$272,рўйхат!$D:$D,$C210)</f>
        <v/>
      </c>
      <c r="BP210" s="36">
        <f>SUMIFS(рўйхат!BY:BY,рўйхат!$CX:$CX,$B$272,рўйхат!$D:$D,$C210)</f>
        <v/>
      </c>
      <c r="BQ210" s="35">
        <f>SUMIFS(рўйхат!BZ:BZ,рўйхат!$CX:$CX,$B$272,рўйхат!$D:$D,$C210)</f>
        <v/>
      </c>
      <c r="BR210" s="36">
        <f>SUMIFS(рўйхат!CA:CA,рўйхат!$CX:$CX,$B$272,рўйхат!$D:$D,$C210)</f>
        <v/>
      </c>
      <c r="BS210" s="35">
        <f>SUMIFS(рўйхат!CB:CB,рўйхат!$CX:$CX,$B$272,рўйхат!$D:$D,$C210)</f>
        <v/>
      </c>
      <c r="BT210" s="36">
        <f>SUMIFS(рўйхат!CC:CC,рўйхат!$CX:$CX,$B$272,рўйхат!$D:$D,$C210)</f>
        <v/>
      </c>
      <c r="BU210" s="35">
        <f>SUMIFS(рўйхат!CD:CD,рўйхат!$CX:$CX,$B$272,рўйхат!$D:$D,$C210)</f>
        <v/>
      </c>
      <c r="BV210" s="36">
        <f>SUMIFS(рўйхат!CE:CE,рўйхат!$CX:$CX,$B$272,рўйхат!$D:$D,$C210)</f>
        <v/>
      </c>
      <c r="BW210" s="35">
        <f>SUMIFS(рўйхат!CH:CH,рўйхат!$CX:$CX,$B$272,рўйхат!$D:$D,$C210)</f>
        <v/>
      </c>
      <c r="BX210" s="36">
        <f>SUMIFS(рўйхат!CI:CI,рўйхат!$CX:$CX,$B$272,рўйхат!$D:$D,$C210)</f>
        <v/>
      </c>
      <c r="BY210" s="35">
        <f>SUMIFS(рўйхат!CJ:CJ,рўйхат!$CX:$CX,$B$272,рўйхат!$D:$D,$C210)</f>
        <v/>
      </c>
      <c r="BZ210" s="36">
        <f>SUMIFS(рўйхат!CK:CK,рўйхат!$CX:$CX,$B$272,рўйхат!$D:$D,$C210)</f>
        <v/>
      </c>
      <c r="CA210" s="35">
        <f>SUMIFS(рўйхат!CL:CL,рўйхат!$CX:$CX,$B$272,рўйхат!$D:$D,$C210)</f>
        <v/>
      </c>
      <c r="CB210" s="36">
        <f>SUMIFS(рўйхат!CM:CM,рўйхат!$CX:$CX,$B$272,рўйхат!$D:$D,$C210)</f>
        <v/>
      </c>
      <c r="CC210" s="35">
        <f>SUMIFS(рўйхат!CN:CN,рўйхат!$CX:$CX,$B$272,рўйхат!$D:$D,$C210)</f>
        <v/>
      </c>
      <c r="CD210" s="36">
        <f>SUMIFS(рўйхат!CO:CO,рўйхат!$CX:$CX,$B$272,рўйхат!$D:$D,$C210)</f>
        <v/>
      </c>
      <c r="CE210" s="77">
        <f>IFERROR(BE210/(Q210+BE210),0)</f>
        <v/>
      </c>
      <c r="CF210" s="78">
        <f>IFERROR(BF210/(R210+BF210),0)</f>
        <v/>
      </c>
    </row>
    <row r="211" hidden="1" outlineLevel="1" ht="36.75" customFormat="1" customHeight="1" s="8">
      <c r="A211" s="39" t="n"/>
      <c r="B211" s="50" t="n">
        <v>5</v>
      </c>
      <c r="C211" s="38" t="inlineStr">
        <is>
          <t>Аффилланганлик таҳлили (Xt Xarid AI)</t>
        </is>
      </c>
      <c r="D211" s="16" t="n"/>
      <c r="E211" s="35">
        <f>SUMIFS(рўйхат!F:F,рўйхат!$CX:$CX,$B$272,рўйхат!$D:$D,$C211)</f>
        <v/>
      </c>
      <c r="F211" s="36">
        <f>SUMIFS(рўйхат!G:G,рўйхат!$CX:$CX,$B$272,рўйхат!$D:$D,$C211)</f>
        <v/>
      </c>
      <c r="G211" s="35">
        <f>SUMIFS(рўйхат!H:H,рўйхат!$CX:$CX,$B$272,рўйхат!$D:$D,$C211)</f>
        <v/>
      </c>
      <c r="H211" s="36">
        <f>SUMIFS(рўйхат!I:I,рўйхат!$CX:$CX,$B$272,рўйхат!$D:$D,$C211)</f>
        <v/>
      </c>
      <c r="I211" s="35">
        <f>SUMIFS(рўйхат!J:J,рўйхат!$CX:$CX,$B$272,рўйхат!$D:$D,$C211)</f>
        <v/>
      </c>
      <c r="J211" s="36">
        <f>SUMIFS(рўйхат!K:K,рўйхат!$CX:$CX,$B$272,рўйхат!$D:$D,$C211)</f>
        <v/>
      </c>
      <c r="K211" s="35">
        <f>SUMIFS(рўйхат!L:L,рўйхат!$CX:$CX,$B$272,рўйхат!$D:$D,$C211)</f>
        <v/>
      </c>
      <c r="L211" s="36">
        <f>SUMIFS(рўйхат!M:M,рўйхат!$CX:$CX,$B$272,рўйхат!$D:$D,$C211)</f>
        <v/>
      </c>
      <c r="M211" s="35">
        <f>SUMIFS(рўйхат!N:N,рўйхат!$CX:$CX,$B$272,рўйхат!$D:$D,$C211)</f>
        <v/>
      </c>
      <c r="N211" s="36">
        <f>SUMIFS(рўйхат!O:O,рўйхат!$CX:$CX,$B$272,рўйхат!$D:$D,$C211)</f>
        <v/>
      </c>
      <c r="O211" s="34">
        <f>IFERROR(M211/E211,0)</f>
        <v/>
      </c>
      <c r="P211" s="34">
        <f>IFERROR(N211/F211,0)</f>
        <v/>
      </c>
      <c r="Q211" s="35">
        <f>SUMIFS(рўйхат!P:P,рўйхат!$CX:$CX,$B$272,рўйхат!$D:$D,$C211)</f>
        <v/>
      </c>
      <c r="R211" s="36">
        <f>SUMIFS(рўйхат!Q:Q,рўйхат!$CX:$CX,$B$272,рўйхат!$D:$D,$C211)</f>
        <v/>
      </c>
      <c r="S211" s="35">
        <f>SUMIFS(рўйхат!R:R,рўйхат!$CX:$CX,$B$272,рўйхат!$D:$D,$C211)</f>
        <v/>
      </c>
      <c r="T211" s="36">
        <f>SUMIFS(рўйхат!S:S,рўйхат!$CX:$CX,$B$272,рўйхат!$D:$D,$C211)</f>
        <v/>
      </c>
      <c r="U211" s="35">
        <f>SUMIFS(рўйхат!T:T,рўйхат!$CX:$CX,$B$272,рўйхат!$D:$D,$C211)</f>
        <v/>
      </c>
      <c r="V211" s="36">
        <f>SUMIFS(рўйхат!U:U,рўйхат!$CX:$CX,$B$272,рўйхат!$D:$D,$C211)</f>
        <v/>
      </c>
      <c r="W211" s="35">
        <f>SUMIFS(рўйхат!V:V,рўйхат!$CX:$CX,$B$272,рўйхат!$D:$D,$C211)</f>
        <v/>
      </c>
      <c r="X211" s="36">
        <f>SUMIFS(рўйхат!W:W,рўйхат!$CX:$CX,$B$272,рўйхат!$D:$D,$C211)</f>
        <v/>
      </c>
      <c r="Y211" s="35">
        <f>SUMIFS(рўйхат!X:X,рўйхат!$CX:$CX,$B$272,рўйхат!$D:$D,$C211)</f>
        <v/>
      </c>
      <c r="Z211" s="36">
        <f>SUMIFS(рўйхат!Y:Y,рўйхат!$CX:$CX,$B$272,рўйхат!$D:$D,$C211)</f>
        <v/>
      </c>
      <c r="AA211" s="35">
        <f>SUMIFS(рўйхат!Z:Z,рўйхат!$CX:$CX,$B$272,рўйхат!$D:$D,$C211)</f>
        <v/>
      </c>
      <c r="AB211" s="36">
        <f>SUMIFS(рўйхат!AA:AA,рўйхат!$CX:$CX,$B$272,рўйхат!$D:$D,$C211)</f>
        <v/>
      </c>
      <c r="AC211" s="35">
        <f>SUMIFS(рўйхат!AB:AB,рўйхат!$CX:$CX,$B$272,рўйхат!$D:$D,$C211)</f>
        <v/>
      </c>
      <c r="AD211" s="36">
        <f>SUMIFS(рўйхат!AC:AC,рўйхат!$CX:$CX,$B$272,рўйхат!$D:$D,$C211)</f>
        <v/>
      </c>
      <c r="AE211" s="35">
        <f>SUMIFS(рўйхат!AD:AD,рўйхат!$CX:$CX,$B$272,рўйхат!$D:$D,$C211)</f>
        <v/>
      </c>
      <c r="AF211" s="36">
        <f>SUMIFS(рўйхат!AE:AE,рўйхат!$CX:$CX,$B$272,рўйхат!$D:$D,$C211)</f>
        <v/>
      </c>
      <c r="AG211" s="35">
        <f>SUMIFS(рўйхат!AH:AH,рўйхат!$CX:$CX,$B$272,рўйхат!$D:$D,$C211)</f>
        <v/>
      </c>
      <c r="AH211" s="36">
        <f>SUMIFS(рўйхат!AI:AI,рўйхат!$CX:$CX,$B$272,рўйхат!$D:$D,$C211)</f>
        <v/>
      </c>
      <c r="AI211" s="35">
        <f>SUMIFS(рўйхат!AJ:AJ,рўйхат!$CX:$CX,$B$272,рўйхат!$D:$D,$C211)</f>
        <v/>
      </c>
      <c r="AJ211" s="36">
        <f>SUMIFS(рўйхат!AK:AK,рўйхат!$CX:$CX,$B$272,рўйхат!$D:$D,$C211)</f>
        <v/>
      </c>
      <c r="AK211" s="35">
        <f>SUMIFS(рўйхат!AL:AL,рўйхат!$CX:$CX,$B$272,рўйхат!$D:$D,$C211)</f>
        <v/>
      </c>
      <c r="AL211" s="36">
        <f>SUMIFS(рўйхат!AM:AM,рўйхат!$CX:$CX,$B$272,рўйхат!$D:$D,$C211)</f>
        <v/>
      </c>
      <c r="AM211" s="77">
        <f>IFERROR(Q211/E211,0)</f>
        <v/>
      </c>
      <c r="AN211" s="77">
        <f>IFERROR(R211/F211,0)</f>
        <v/>
      </c>
      <c r="AO211" s="35">
        <f>SUMIFS(рўйхат!AX:AX,рўйхат!$CX:$CX,$B$272,рўйхат!$D:$D,$C211)</f>
        <v/>
      </c>
      <c r="AP211" s="36">
        <f>SUMIFS(рўйхат!AY:AY,рўйхат!$CX:$CX,$B$272,рўйхат!$D:$D,$C211)</f>
        <v/>
      </c>
      <c r="AQ211" s="35">
        <f>SUMIFS(рўйхат!AZ:AZ,рўйхат!$CX:$CX,$B$272,рўйхат!$D:$D,$C211)</f>
        <v/>
      </c>
      <c r="AR211" s="36">
        <f>SUMIFS(рўйхат!BA:BA,рўйхат!$CX:$CX,$B$272,рўйхат!$D:$D,$C211)</f>
        <v/>
      </c>
      <c r="AS211" s="35">
        <f>SUMIFS(рўйхат!BB:BB,рўйхат!$CX:$CX,$B$272,рўйхат!$D:$D,$C211)</f>
        <v/>
      </c>
      <c r="AT211" s="36">
        <f>SUMIFS(рўйхат!BC:BC,рўйхат!$CX:$CX,$B$272,рўйхат!$D:$D,$C211)</f>
        <v/>
      </c>
      <c r="AU211" s="35">
        <f>SUMIFS(рўйхат!BD:BD,рўйхат!$CX:$CX,$B$272,рўйхат!$D:$D,$C211)</f>
        <v/>
      </c>
      <c r="AV211" s="36">
        <f>SUMIFS(рўйхат!BE:BE,рўйхат!$CX:$CX,$B$272,рўйхат!$D:$D,$C211)</f>
        <v/>
      </c>
      <c r="AW211" s="35">
        <f>SUMIFS(рўйхат!BF:BF,рўйхат!$CX:$CX,$B$272,рўйхат!$D:$D,$C211)</f>
        <v/>
      </c>
      <c r="AX211" s="36">
        <f>SUMIFS(рўйхат!BG:BG,рўйхат!$CX:$CX,$B$272,рўйхат!$D:$D,$C211)</f>
        <v/>
      </c>
      <c r="AY211" s="35">
        <f>SUMIFS(рўйхат!BH:BH,рўйхат!$CX:$CX,$B$272,рўйхат!$D:$D,$C211)</f>
        <v/>
      </c>
      <c r="AZ211" s="36">
        <f>SUMIFS(рўйхат!BI:BI,рўйхат!$CX:$CX,$B$272,рўйхат!$D:$D,$C211)</f>
        <v/>
      </c>
      <c r="BA211" s="35">
        <f>SUMIFS(рўйхат!BJ:BJ,рўйхат!$CX:$CX,$B$272,рўйхат!$D:$D,$C211)</f>
        <v/>
      </c>
      <c r="BB211" s="36">
        <f>SUMIFS(рўйхат!BK:BK,рўйхат!$CX:$CX,$B$272,рўйхат!$D:$D,$C211)</f>
        <v/>
      </c>
      <c r="BC211" s="77">
        <f>IFERROR(AO211/E211,0)</f>
        <v/>
      </c>
      <c r="BD211" s="77">
        <f>IFERROR(AP211/F211,0)</f>
        <v/>
      </c>
      <c r="BE211" s="35">
        <f>SUMIFS(рўйхат!BL:BL,рўйхат!$CX:$CX,$B$272,рўйхат!$D:$D,$C211)</f>
        <v/>
      </c>
      <c r="BF211" s="36">
        <f>SUMIFS(рўйхат!BM:BM,рўйхат!$CX:$CX,$B$272,рўйхат!$D:$D,$C211)</f>
        <v/>
      </c>
      <c r="BG211" s="35">
        <f>SUMIFS(рўйхат!BN:BN,рўйхат!$CX:$CX,$B$272,рўйхат!$D:$D,$C211)</f>
        <v/>
      </c>
      <c r="BH211" s="36">
        <f>SUMIFS(рўйхат!BO:BO,рўйхат!$CX:$CX,$B$272,рўйхат!$D:$D,$C211)</f>
        <v/>
      </c>
      <c r="BI211" s="35">
        <f>SUMIFS(рўйхат!BP:BP,рўйхат!$CX:$CX,$B$272,рўйхат!$D:$D,$C211)</f>
        <v/>
      </c>
      <c r="BJ211" s="36">
        <f>SUMIFS(рўйхат!BQ:BQ,рўйхат!$CX:$CX,$B$272,рўйхат!$D:$D,$C211)</f>
        <v/>
      </c>
      <c r="BK211" s="35">
        <f>SUMIFS(рўйхат!BR:BR,рўйхат!$CX:$CX,$B$272,рўйхат!$D:$D,$C211)</f>
        <v/>
      </c>
      <c r="BL211" s="36">
        <f>SUMIFS(рўйхат!BS:BS,рўйхат!$CX:$CX,$B$272,рўйхат!$D:$D,$C211)</f>
        <v/>
      </c>
      <c r="BM211" s="35">
        <f>SUMIFS(рўйхат!BT:BT,рўйхат!$CX:$CX,$B$272,рўйхат!$D:$D,$C211)</f>
        <v/>
      </c>
      <c r="BN211" s="36">
        <f>SUMIFS(рўйхат!BU:BU,рўйхат!$CX:$CX,$B$272,рўйхат!$D:$D,$C211)</f>
        <v/>
      </c>
      <c r="BO211" s="35">
        <f>SUMIFS(рўйхат!BX:BX,рўйхат!$CX:$CX,$B$272,рўйхат!$D:$D,$C211)</f>
        <v/>
      </c>
      <c r="BP211" s="36">
        <f>SUMIFS(рўйхат!BY:BY,рўйхат!$CX:$CX,$B$272,рўйхат!$D:$D,$C211)</f>
        <v/>
      </c>
      <c r="BQ211" s="35">
        <f>SUMIFS(рўйхат!BZ:BZ,рўйхат!$CX:$CX,$B$272,рўйхат!$D:$D,$C211)</f>
        <v/>
      </c>
      <c r="BR211" s="36">
        <f>SUMIFS(рўйхат!CA:CA,рўйхат!$CX:$CX,$B$272,рўйхат!$D:$D,$C211)</f>
        <v/>
      </c>
      <c r="BS211" s="35">
        <f>SUMIFS(рўйхат!CB:CB,рўйхат!$CX:$CX,$B$272,рўйхат!$D:$D,$C211)</f>
        <v/>
      </c>
      <c r="BT211" s="36">
        <f>SUMIFS(рўйхат!CC:CC,рўйхат!$CX:$CX,$B$272,рўйхат!$D:$D,$C211)</f>
        <v/>
      </c>
      <c r="BU211" s="35">
        <f>SUMIFS(рўйхат!CD:CD,рўйхат!$CX:$CX,$B$272,рўйхат!$D:$D,$C211)</f>
        <v/>
      </c>
      <c r="BV211" s="36">
        <f>SUMIFS(рўйхат!CE:CE,рўйхат!$CX:$CX,$B$272,рўйхат!$D:$D,$C211)</f>
        <v/>
      </c>
      <c r="BW211" s="35">
        <f>SUMIFS(рўйхат!CH:CH,рўйхат!$CX:$CX,$B$272,рўйхат!$D:$D,$C211)</f>
        <v/>
      </c>
      <c r="BX211" s="36">
        <f>SUMIFS(рўйхат!CI:CI,рўйхат!$CX:$CX,$B$272,рўйхат!$D:$D,$C211)</f>
        <v/>
      </c>
      <c r="BY211" s="35">
        <f>SUMIFS(рўйхат!CJ:CJ,рўйхат!$CX:$CX,$B$272,рўйхат!$D:$D,$C211)</f>
        <v/>
      </c>
      <c r="BZ211" s="36">
        <f>SUMIFS(рўйхат!CK:CK,рўйхат!$CX:$CX,$B$272,рўйхат!$D:$D,$C211)</f>
        <v/>
      </c>
      <c r="CA211" s="35">
        <f>SUMIFS(рўйхат!CL:CL,рўйхат!$CX:$CX,$B$272,рўйхат!$D:$D,$C211)</f>
        <v/>
      </c>
      <c r="CB211" s="36">
        <f>SUMIFS(рўйхат!CM:CM,рўйхат!$CX:$CX,$B$272,рўйхат!$D:$D,$C211)</f>
        <v/>
      </c>
      <c r="CC211" s="35">
        <f>SUMIFS(рўйхат!CN:CN,рўйхат!$CX:$CX,$B$272,рўйхат!$D:$D,$C211)</f>
        <v/>
      </c>
      <c r="CD211" s="36">
        <f>SUMIFS(рўйхат!CO:CO,рўйхат!$CX:$CX,$B$272,рўйхат!$D:$D,$C211)</f>
        <v/>
      </c>
      <c r="CE211" s="77">
        <f>IFERROR(BE211/(Q211+BE211),0)</f>
        <v/>
      </c>
      <c r="CF211" s="78">
        <f>IFERROR(BF211/(R211+BF211),0)</f>
        <v/>
      </c>
    </row>
    <row r="212" hidden="1" outlineLevel="1" ht="36.75" customFormat="1" customHeight="1" s="8">
      <c r="A212" s="39" t="n"/>
      <c r="B212" s="50" t="n">
        <v>6</v>
      </c>
      <c r="C212" s="38" t="inlineStr">
        <is>
          <t>Банк ходимлари ҳамда уларнинг яқин қариндошларининг муаммолик кредит маблағлари (баланс)</t>
        </is>
      </c>
      <c r="D212" s="16" t="n"/>
      <c r="E212" s="35">
        <f>SUMIFS(рўйхат!F:F,рўйхат!$CX:$CX,$B$272,рўйхат!$D:$D,$C212)</f>
        <v/>
      </c>
      <c r="F212" s="36">
        <f>SUMIFS(рўйхат!G:G,рўйхат!$CX:$CX,$B$272,рўйхат!$D:$D,$C212)</f>
        <v/>
      </c>
      <c r="G212" s="35">
        <f>SUMIFS(рўйхат!H:H,рўйхат!$CX:$CX,$B$272,рўйхат!$D:$D,$C212)</f>
        <v/>
      </c>
      <c r="H212" s="36">
        <f>SUMIFS(рўйхат!I:I,рўйхат!$CX:$CX,$B$272,рўйхат!$D:$D,$C212)</f>
        <v/>
      </c>
      <c r="I212" s="35">
        <f>SUMIFS(рўйхат!J:J,рўйхат!$CX:$CX,$B$272,рўйхат!$D:$D,$C212)</f>
        <v/>
      </c>
      <c r="J212" s="36">
        <f>SUMIFS(рўйхат!K:K,рўйхат!$CX:$CX,$B$272,рўйхат!$D:$D,$C212)</f>
        <v/>
      </c>
      <c r="K212" s="35">
        <f>SUMIFS(рўйхат!L:L,рўйхат!$CX:$CX,$B$272,рўйхат!$D:$D,$C212)</f>
        <v/>
      </c>
      <c r="L212" s="36">
        <f>SUMIFS(рўйхат!M:M,рўйхат!$CX:$CX,$B$272,рўйхат!$D:$D,$C212)</f>
        <v/>
      </c>
      <c r="M212" s="35">
        <f>SUMIFS(рўйхат!N:N,рўйхат!$CX:$CX,$B$272,рўйхат!$D:$D,$C212)</f>
        <v/>
      </c>
      <c r="N212" s="36">
        <f>SUMIFS(рўйхат!O:O,рўйхат!$CX:$CX,$B$272,рўйхат!$D:$D,$C212)</f>
        <v/>
      </c>
      <c r="O212" s="34">
        <f>IFERROR(M212/E212,0)</f>
        <v/>
      </c>
      <c r="P212" s="34">
        <f>IFERROR(N212/F212,0)</f>
        <v/>
      </c>
      <c r="Q212" s="35">
        <f>SUMIFS(рўйхат!P:P,рўйхат!$CX:$CX,$B$272,рўйхат!$D:$D,$C212)</f>
        <v/>
      </c>
      <c r="R212" s="36">
        <f>SUMIFS(рўйхат!Q:Q,рўйхат!$CX:$CX,$B$272,рўйхат!$D:$D,$C212)</f>
        <v/>
      </c>
      <c r="S212" s="35">
        <f>SUMIFS(рўйхат!R:R,рўйхат!$CX:$CX,$B$272,рўйхат!$D:$D,$C212)</f>
        <v/>
      </c>
      <c r="T212" s="36">
        <f>SUMIFS(рўйхат!S:S,рўйхат!$CX:$CX,$B$272,рўйхат!$D:$D,$C212)</f>
        <v/>
      </c>
      <c r="U212" s="35">
        <f>SUMIFS(рўйхат!T:T,рўйхат!$CX:$CX,$B$272,рўйхат!$D:$D,$C212)</f>
        <v/>
      </c>
      <c r="V212" s="36">
        <f>SUMIFS(рўйхат!U:U,рўйхат!$CX:$CX,$B$272,рўйхат!$D:$D,$C212)</f>
        <v/>
      </c>
      <c r="W212" s="35">
        <f>SUMIFS(рўйхат!V:V,рўйхат!$CX:$CX,$B$272,рўйхат!$D:$D,$C212)</f>
        <v/>
      </c>
      <c r="X212" s="36">
        <f>SUMIFS(рўйхат!W:W,рўйхат!$CX:$CX,$B$272,рўйхат!$D:$D,$C212)</f>
        <v/>
      </c>
      <c r="Y212" s="35">
        <f>SUMIFS(рўйхат!X:X,рўйхат!$CX:$CX,$B$272,рўйхат!$D:$D,$C212)</f>
        <v/>
      </c>
      <c r="Z212" s="36">
        <f>SUMIFS(рўйхат!Y:Y,рўйхат!$CX:$CX,$B$272,рўйхат!$D:$D,$C212)</f>
        <v/>
      </c>
      <c r="AA212" s="35">
        <f>SUMIFS(рўйхат!Z:Z,рўйхат!$CX:$CX,$B$272,рўйхат!$D:$D,$C212)</f>
        <v/>
      </c>
      <c r="AB212" s="36">
        <f>SUMIFS(рўйхат!AA:AA,рўйхат!$CX:$CX,$B$272,рўйхат!$D:$D,$C212)</f>
        <v/>
      </c>
      <c r="AC212" s="35">
        <f>SUMIFS(рўйхат!AB:AB,рўйхат!$CX:$CX,$B$272,рўйхат!$D:$D,$C212)</f>
        <v/>
      </c>
      <c r="AD212" s="36">
        <f>SUMIFS(рўйхат!AC:AC,рўйхат!$CX:$CX,$B$272,рўйхат!$D:$D,$C212)</f>
        <v/>
      </c>
      <c r="AE212" s="35">
        <f>SUMIFS(рўйхат!AD:AD,рўйхат!$CX:$CX,$B$272,рўйхат!$D:$D,$C212)</f>
        <v/>
      </c>
      <c r="AF212" s="36">
        <f>SUMIFS(рўйхат!AE:AE,рўйхат!$CX:$CX,$B$272,рўйхат!$D:$D,$C212)</f>
        <v/>
      </c>
      <c r="AG212" s="35">
        <f>SUMIFS(рўйхат!AH:AH,рўйхат!$CX:$CX,$B$272,рўйхат!$D:$D,$C212)</f>
        <v/>
      </c>
      <c r="AH212" s="36">
        <f>SUMIFS(рўйхат!AI:AI,рўйхат!$CX:$CX,$B$272,рўйхат!$D:$D,$C212)</f>
        <v/>
      </c>
      <c r="AI212" s="35">
        <f>SUMIFS(рўйхат!AJ:AJ,рўйхат!$CX:$CX,$B$272,рўйхат!$D:$D,$C212)</f>
        <v/>
      </c>
      <c r="AJ212" s="36">
        <f>SUMIFS(рўйхат!AK:AK,рўйхат!$CX:$CX,$B$272,рўйхат!$D:$D,$C212)</f>
        <v/>
      </c>
      <c r="AK212" s="35">
        <f>SUMIFS(рўйхат!AL:AL,рўйхат!$CX:$CX,$B$272,рўйхат!$D:$D,$C212)</f>
        <v/>
      </c>
      <c r="AL212" s="36">
        <f>SUMIFS(рўйхат!AM:AM,рўйхат!$CX:$CX,$B$272,рўйхат!$D:$D,$C212)</f>
        <v/>
      </c>
      <c r="AM212" s="77">
        <f>IFERROR(Q212/E212,0)</f>
        <v/>
      </c>
      <c r="AN212" s="77">
        <f>IFERROR(R212/F212,0)</f>
        <v/>
      </c>
      <c r="AO212" s="35">
        <f>SUMIFS(рўйхат!AX:AX,рўйхат!$CX:$CX,$B$272,рўйхат!$D:$D,$C212)</f>
        <v/>
      </c>
      <c r="AP212" s="36">
        <f>SUMIFS(рўйхат!AY:AY,рўйхат!$CX:$CX,$B$272,рўйхат!$D:$D,$C212)</f>
        <v/>
      </c>
      <c r="AQ212" s="35">
        <f>SUMIFS(рўйхат!AZ:AZ,рўйхат!$CX:$CX,$B$272,рўйхат!$D:$D,$C212)</f>
        <v/>
      </c>
      <c r="AR212" s="36">
        <f>SUMIFS(рўйхат!BA:BA,рўйхат!$CX:$CX,$B$272,рўйхат!$D:$D,$C212)</f>
        <v/>
      </c>
      <c r="AS212" s="35">
        <f>SUMIFS(рўйхат!BB:BB,рўйхат!$CX:$CX,$B$272,рўйхат!$D:$D,$C212)</f>
        <v/>
      </c>
      <c r="AT212" s="36">
        <f>SUMIFS(рўйхат!BC:BC,рўйхат!$CX:$CX,$B$272,рўйхат!$D:$D,$C212)</f>
        <v/>
      </c>
      <c r="AU212" s="35">
        <f>SUMIFS(рўйхат!BD:BD,рўйхат!$CX:$CX,$B$272,рўйхат!$D:$D,$C212)</f>
        <v/>
      </c>
      <c r="AV212" s="36">
        <f>SUMIFS(рўйхат!BE:BE,рўйхат!$CX:$CX,$B$272,рўйхат!$D:$D,$C212)</f>
        <v/>
      </c>
      <c r="AW212" s="35">
        <f>SUMIFS(рўйхат!BF:BF,рўйхат!$CX:$CX,$B$272,рўйхат!$D:$D,$C212)</f>
        <v/>
      </c>
      <c r="AX212" s="36">
        <f>SUMIFS(рўйхат!BG:BG,рўйхат!$CX:$CX,$B$272,рўйхат!$D:$D,$C212)</f>
        <v/>
      </c>
      <c r="AY212" s="35">
        <f>SUMIFS(рўйхат!BH:BH,рўйхат!$CX:$CX,$B$272,рўйхат!$D:$D,$C212)</f>
        <v/>
      </c>
      <c r="AZ212" s="36">
        <f>SUMIFS(рўйхат!BI:BI,рўйхат!$CX:$CX,$B$272,рўйхат!$D:$D,$C212)</f>
        <v/>
      </c>
      <c r="BA212" s="35">
        <f>SUMIFS(рўйхат!BJ:BJ,рўйхат!$CX:$CX,$B$272,рўйхат!$D:$D,$C212)</f>
        <v/>
      </c>
      <c r="BB212" s="36">
        <f>SUMIFS(рўйхат!BK:BK,рўйхат!$CX:$CX,$B$272,рўйхат!$D:$D,$C212)</f>
        <v/>
      </c>
      <c r="BC212" s="77">
        <f>IFERROR(AO212/E212,0)</f>
        <v/>
      </c>
      <c r="BD212" s="77">
        <f>IFERROR(AP212/F212,0)</f>
        <v/>
      </c>
      <c r="BE212" s="35">
        <f>SUMIFS(рўйхат!BL:BL,рўйхат!$CX:$CX,$B$272,рўйхат!$D:$D,$C212)</f>
        <v/>
      </c>
      <c r="BF212" s="36">
        <f>SUMIFS(рўйхат!BM:BM,рўйхат!$CX:$CX,$B$272,рўйхат!$D:$D,$C212)</f>
        <v/>
      </c>
      <c r="BG212" s="35">
        <f>SUMIFS(рўйхат!BN:BN,рўйхат!$CX:$CX,$B$272,рўйхат!$D:$D,$C212)</f>
        <v/>
      </c>
      <c r="BH212" s="36">
        <f>SUMIFS(рўйхат!BO:BO,рўйхат!$CX:$CX,$B$272,рўйхат!$D:$D,$C212)</f>
        <v/>
      </c>
      <c r="BI212" s="35">
        <f>SUMIFS(рўйхат!BP:BP,рўйхат!$CX:$CX,$B$272,рўйхат!$D:$D,$C212)</f>
        <v/>
      </c>
      <c r="BJ212" s="36">
        <f>SUMIFS(рўйхат!BQ:BQ,рўйхат!$CX:$CX,$B$272,рўйхат!$D:$D,$C212)</f>
        <v/>
      </c>
      <c r="BK212" s="35">
        <f>SUMIFS(рўйхат!BR:BR,рўйхат!$CX:$CX,$B$272,рўйхат!$D:$D,$C212)</f>
        <v/>
      </c>
      <c r="BL212" s="36">
        <f>SUMIFS(рўйхат!BS:BS,рўйхат!$CX:$CX,$B$272,рўйхат!$D:$D,$C212)</f>
        <v/>
      </c>
      <c r="BM212" s="35">
        <f>SUMIFS(рўйхат!BT:BT,рўйхат!$CX:$CX,$B$272,рўйхат!$D:$D,$C212)</f>
        <v/>
      </c>
      <c r="BN212" s="36">
        <f>SUMIFS(рўйхат!BU:BU,рўйхат!$CX:$CX,$B$272,рўйхат!$D:$D,$C212)</f>
        <v/>
      </c>
      <c r="BO212" s="35">
        <f>SUMIFS(рўйхат!BX:BX,рўйхат!$CX:$CX,$B$272,рўйхат!$D:$D,$C212)</f>
        <v/>
      </c>
      <c r="BP212" s="36">
        <f>SUMIFS(рўйхат!BY:BY,рўйхат!$CX:$CX,$B$272,рўйхат!$D:$D,$C212)</f>
        <v/>
      </c>
      <c r="BQ212" s="35">
        <f>SUMIFS(рўйхат!BZ:BZ,рўйхат!$CX:$CX,$B$272,рўйхат!$D:$D,$C212)</f>
        <v/>
      </c>
      <c r="BR212" s="36">
        <f>SUMIFS(рўйхат!CA:CA,рўйхат!$CX:$CX,$B$272,рўйхат!$D:$D,$C212)</f>
        <v/>
      </c>
      <c r="BS212" s="35">
        <f>SUMIFS(рўйхат!CB:CB,рўйхат!$CX:$CX,$B$272,рўйхат!$D:$D,$C212)</f>
        <v/>
      </c>
      <c r="BT212" s="36">
        <f>SUMIFS(рўйхат!CC:CC,рўйхат!$CX:$CX,$B$272,рўйхат!$D:$D,$C212)</f>
        <v/>
      </c>
      <c r="BU212" s="35">
        <f>SUMIFS(рўйхат!CD:CD,рўйхат!$CX:$CX,$B$272,рўйхат!$D:$D,$C212)</f>
        <v/>
      </c>
      <c r="BV212" s="36">
        <f>SUMIFS(рўйхат!CE:CE,рўйхат!$CX:$CX,$B$272,рўйхат!$D:$D,$C212)</f>
        <v/>
      </c>
      <c r="BW212" s="35">
        <f>SUMIFS(рўйхат!CH:CH,рўйхат!$CX:$CX,$B$272,рўйхат!$D:$D,$C212)</f>
        <v/>
      </c>
      <c r="BX212" s="36">
        <f>SUMIFS(рўйхат!CI:CI,рўйхат!$CX:$CX,$B$272,рўйхат!$D:$D,$C212)</f>
        <v/>
      </c>
      <c r="BY212" s="35">
        <f>SUMIFS(рўйхат!CJ:CJ,рўйхат!$CX:$CX,$B$272,рўйхат!$D:$D,$C212)</f>
        <v/>
      </c>
      <c r="BZ212" s="36">
        <f>SUMIFS(рўйхат!CK:CK,рўйхат!$CX:$CX,$B$272,рўйхат!$D:$D,$C212)</f>
        <v/>
      </c>
      <c r="CA212" s="35">
        <f>SUMIFS(рўйхат!CL:CL,рўйхат!$CX:$CX,$B$272,рўйхат!$D:$D,$C212)</f>
        <v/>
      </c>
      <c r="CB212" s="36">
        <f>SUMIFS(рўйхат!CM:CM,рўйхат!$CX:$CX,$B$272,рўйхат!$D:$D,$C212)</f>
        <v/>
      </c>
      <c r="CC212" s="35">
        <f>SUMIFS(рўйхат!CN:CN,рўйхат!$CX:$CX,$B$272,рўйхат!$D:$D,$C212)</f>
        <v/>
      </c>
      <c r="CD212" s="36">
        <f>SUMIFS(рўйхат!CO:CO,рўйхат!$CX:$CX,$B$272,рўйхат!$D:$D,$C212)</f>
        <v/>
      </c>
      <c r="CE212" s="77">
        <f>IFERROR(BE212/(Q212+BE212),0)</f>
        <v/>
      </c>
      <c r="CF212" s="78">
        <f>IFERROR(BF212/(R212+BF212),0)</f>
        <v/>
      </c>
    </row>
    <row r="213" hidden="1" outlineLevel="1" ht="36.75" customFormat="1" customHeight="1" s="8">
      <c r="A213" s="39" t="n"/>
      <c r="B213" s="50" t="n">
        <v>7</v>
      </c>
      <c r="C213" s="38" t="inlineStr">
        <is>
          <t>Буюртмачилар томонидан салохиятсиз корхоналар билан тузилган шартномалар</t>
        </is>
      </c>
      <c r="D213" s="16" t="n"/>
      <c r="E213" s="35">
        <f>SUMIFS(рўйхат!F:F,рўйхат!$CX:$CX,$B$272,рўйхат!$D:$D,$C213)</f>
        <v/>
      </c>
      <c r="F213" s="36">
        <f>SUMIFS(рўйхат!G:G,рўйхат!$CX:$CX,$B$272,рўйхат!$D:$D,$C213)</f>
        <v/>
      </c>
      <c r="G213" s="35">
        <f>SUMIFS(рўйхат!H:H,рўйхат!$CX:$CX,$B$272,рўйхат!$D:$D,$C213)</f>
        <v/>
      </c>
      <c r="H213" s="36">
        <f>SUMIFS(рўйхат!I:I,рўйхат!$CX:$CX,$B$272,рўйхат!$D:$D,$C213)</f>
        <v/>
      </c>
      <c r="I213" s="35">
        <f>SUMIFS(рўйхат!J:J,рўйхат!$CX:$CX,$B$272,рўйхат!$D:$D,$C213)</f>
        <v/>
      </c>
      <c r="J213" s="36">
        <f>SUMIFS(рўйхат!K:K,рўйхат!$CX:$CX,$B$272,рўйхат!$D:$D,$C213)</f>
        <v/>
      </c>
      <c r="K213" s="35">
        <f>SUMIFS(рўйхат!L:L,рўйхат!$CX:$CX,$B$272,рўйхат!$D:$D,$C213)</f>
        <v/>
      </c>
      <c r="L213" s="36">
        <f>SUMIFS(рўйхат!M:M,рўйхат!$CX:$CX,$B$272,рўйхат!$D:$D,$C213)</f>
        <v/>
      </c>
      <c r="M213" s="35">
        <f>SUMIFS(рўйхат!N:N,рўйхат!$CX:$CX,$B$272,рўйхат!$D:$D,$C213)</f>
        <v/>
      </c>
      <c r="N213" s="36">
        <f>SUMIFS(рўйхат!O:O,рўйхат!$CX:$CX,$B$272,рўйхат!$D:$D,$C213)</f>
        <v/>
      </c>
      <c r="O213" s="34">
        <f>IFERROR(M213/E213,0)</f>
        <v/>
      </c>
      <c r="P213" s="34">
        <f>IFERROR(N213/F213,0)</f>
        <v/>
      </c>
      <c r="Q213" s="35">
        <f>SUMIFS(рўйхат!P:P,рўйхат!$CX:$CX,$B$272,рўйхат!$D:$D,$C213)</f>
        <v/>
      </c>
      <c r="R213" s="36">
        <f>SUMIFS(рўйхат!Q:Q,рўйхат!$CX:$CX,$B$272,рўйхат!$D:$D,$C213)</f>
        <v/>
      </c>
      <c r="S213" s="35">
        <f>SUMIFS(рўйхат!R:R,рўйхат!$CX:$CX,$B$272,рўйхат!$D:$D,$C213)</f>
        <v/>
      </c>
      <c r="T213" s="36">
        <f>SUMIFS(рўйхат!S:S,рўйхат!$CX:$CX,$B$272,рўйхат!$D:$D,$C213)</f>
        <v/>
      </c>
      <c r="U213" s="35">
        <f>SUMIFS(рўйхат!T:T,рўйхат!$CX:$CX,$B$272,рўйхат!$D:$D,$C213)</f>
        <v/>
      </c>
      <c r="V213" s="36">
        <f>SUMIFS(рўйхат!U:U,рўйхат!$CX:$CX,$B$272,рўйхат!$D:$D,$C213)</f>
        <v/>
      </c>
      <c r="W213" s="35">
        <f>SUMIFS(рўйхат!V:V,рўйхат!$CX:$CX,$B$272,рўйхат!$D:$D,$C213)</f>
        <v/>
      </c>
      <c r="X213" s="36">
        <f>SUMIFS(рўйхат!W:W,рўйхат!$CX:$CX,$B$272,рўйхат!$D:$D,$C213)</f>
        <v/>
      </c>
      <c r="Y213" s="35">
        <f>SUMIFS(рўйхат!X:X,рўйхат!$CX:$CX,$B$272,рўйхат!$D:$D,$C213)</f>
        <v/>
      </c>
      <c r="Z213" s="36">
        <f>SUMIFS(рўйхат!Y:Y,рўйхат!$CX:$CX,$B$272,рўйхат!$D:$D,$C213)</f>
        <v/>
      </c>
      <c r="AA213" s="35">
        <f>SUMIFS(рўйхат!Z:Z,рўйхат!$CX:$CX,$B$272,рўйхат!$D:$D,$C213)</f>
        <v/>
      </c>
      <c r="AB213" s="36">
        <f>SUMIFS(рўйхат!AA:AA,рўйхат!$CX:$CX,$B$272,рўйхат!$D:$D,$C213)</f>
        <v/>
      </c>
      <c r="AC213" s="35">
        <f>SUMIFS(рўйхат!AB:AB,рўйхат!$CX:$CX,$B$272,рўйхат!$D:$D,$C213)</f>
        <v/>
      </c>
      <c r="AD213" s="36">
        <f>SUMIFS(рўйхат!AC:AC,рўйхат!$CX:$CX,$B$272,рўйхат!$D:$D,$C213)</f>
        <v/>
      </c>
      <c r="AE213" s="35">
        <f>SUMIFS(рўйхат!AD:AD,рўйхат!$CX:$CX,$B$272,рўйхат!$D:$D,$C213)</f>
        <v/>
      </c>
      <c r="AF213" s="36">
        <f>SUMIFS(рўйхат!AE:AE,рўйхат!$CX:$CX,$B$272,рўйхат!$D:$D,$C213)</f>
        <v/>
      </c>
      <c r="AG213" s="35">
        <f>SUMIFS(рўйхат!AH:AH,рўйхат!$CX:$CX,$B$272,рўйхат!$D:$D,$C213)</f>
        <v/>
      </c>
      <c r="AH213" s="36">
        <f>SUMIFS(рўйхат!AI:AI,рўйхат!$CX:$CX,$B$272,рўйхат!$D:$D,$C213)</f>
        <v/>
      </c>
      <c r="AI213" s="35">
        <f>SUMIFS(рўйхат!AJ:AJ,рўйхат!$CX:$CX,$B$272,рўйхат!$D:$D,$C213)</f>
        <v/>
      </c>
      <c r="AJ213" s="36">
        <f>SUMIFS(рўйхат!AK:AK,рўйхат!$CX:$CX,$B$272,рўйхат!$D:$D,$C213)</f>
        <v/>
      </c>
      <c r="AK213" s="35">
        <f>SUMIFS(рўйхат!AL:AL,рўйхат!$CX:$CX,$B$272,рўйхат!$D:$D,$C213)</f>
        <v/>
      </c>
      <c r="AL213" s="36">
        <f>SUMIFS(рўйхат!AM:AM,рўйхат!$CX:$CX,$B$272,рўйхат!$D:$D,$C213)</f>
        <v/>
      </c>
      <c r="AM213" s="77">
        <f>IFERROR(Q213/E213,0)</f>
        <v/>
      </c>
      <c r="AN213" s="77">
        <f>IFERROR(R213/F213,0)</f>
        <v/>
      </c>
      <c r="AO213" s="35">
        <f>SUMIFS(рўйхат!AX:AX,рўйхат!$CX:$CX,$B$272,рўйхат!$D:$D,$C213)</f>
        <v/>
      </c>
      <c r="AP213" s="36">
        <f>SUMIFS(рўйхат!AY:AY,рўйхат!$CX:$CX,$B$272,рўйхат!$D:$D,$C213)</f>
        <v/>
      </c>
      <c r="AQ213" s="35">
        <f>SUMIFS(рўйхат!AZ:AZ,рўйхат!$CX:$CX,$B$272,рўйхат!$D:$D,$C213)</f>
        <v/>
      </c>
      <c r="AR213" s="36">
        <f>SUMIFS(рўйхат!BA:BA,рўйхат!$CX:$CX,$B$272,рўйхат!$D:$D,$C213)</f>
        <v/>
      </c>
      <c r="AS213" s="35">
        <f>SUMIFS(рўйхат!BB:BB,рўйхат!$CX:$CX,$B$272,рўйхат!$D:$D,$C213)</f>
        <v/>
      </c>
      <c r="AT213" s="36">
        <f>SUMIFS(рўйхат!BC:BC,рўйхат!$CX:$CX,$B$272,рўйхат!$D:$D,$C213)</f>
        <v/>
      </c>
      <c r="AU213" s="35">
        <f>SUMIFS(рўйхат!BD:BD,рўйхат!$CX:$CX,$B$272,рўйхат!$D:$D,$C213)</f>
        <v/>
      </c>
      <c r="AV213" s="36">
        <f>SUMIFS(рўйхат!BE:BE,рўйхат!$CX:$CX,$B$272,рўйхат!$D:$D,$C213)</f>
        <v/>
      </c>
      <c r="AW213" s="35">
        <f>SUMIFS(рўйхат!BF:BF,рўйхат!$CX:$CX,$B$272,рўйхат!$D:$D,$C213)</f>
        <v/>
      </c>
      <c r="AX213" s="36">
        <f>SUMIFS(рўйхат!BG:BG,рўйхат!$CX:$CX,$B$272,рўйхат!$D:$D,$C213)</f>
        <v/>
      </c>
      <c r="AY213" s="35">
        <f>SUMIFS(рўйхат!BH:BH,рўйхат!$CX:$CX,$B$272,рўйхат!$D:$D,$C213)</f>
        <v/>
      </c>
      <c r="AZ213" s="36">
        <f>SUMIFS(рўйхат!BI:BI,рўйхат!$CX:$CX,$B$272,рўйхат!$D:$D,$C213)</f>
        <v/>
      </c>
      <c r="BA213" s="35">
        <f>SUMIFS(рўйхат!BJ:BJ,рўйхат!$CX:$CX,$B$272,рўйхат!$D:$D,$C213)</f>
        <v/>
      </c>
      <c r="BB213" s="36">
        <f>SUMIFS(рўйхат!BK:BK,рўйхат!$CX:$CX,$B$272,рўйхат!$D:$D,$C213)</f>
        <v/>
      </c>
      <c r="BC213" s="77">
        <f>IFERROR(AO213/E213,0)</f>
        <v/>
      </c>
      <c r="BD213" s="77">
        <f>IFERROR(AP213/F213,0)</f>
        <v/>
      </c>
      <c r="BE213" s="35">
        <f>SUMIFS(рўйхат!BL:BL,рўйхат!$CX:$CX,$B$272,рўйхат!$D:$D,$C213)</f>
        <v/>
      </c>
      <c r="BF213" s="36">
        <f>SUMIFS(рўйхат!BM:BM,рўйхат!$CX:$CX,$B$272,рўйхат!$D:$D,$C213)</f>
        <v/>
      </c>
      <c r="BG213" s="35">
        <f>SUMIFS(рўйхат!BN:BN,рўйхат!$CX:$CX,$B$272,рўйхат!$D:$D,$C213)</f>
        <v/>
      </c>
      <c r="BH213" s="36">
        <f>SUMIFS(рўйхат!BO:BO,рўйхат!$CX:$CX,$B$272,рўйхат!$D:$D,$C213)</f>
        <v/>
      </c>
      <c r="BI213" s="35">
        <f>SUMIFS(рўйхат!BP:BP,рўйхат!$CX:$CX,$B$272,рўйхат!$D:$D,$C213)</f>
        <v/>
      </c>
      <c r="BJ213" s="36">
        <f>SUMIFS(рўйхат!BQ:BQ,рўйхат!$CX:$CX,$B$272,рўйхат!$D:$D,$C213)</f>
        <v/>
      </c>
      <c r="BK213" s="35">
        <f>SUMIFS(рўйхат!BR:BR,рўйхат!$CX:$CX,$B$272,рўйхат!$D:$D,$C213)</f>
        <v/>
      </c>
      <c r="BL213" s="36">
        <f>SUMIFS(рўйхат!BS:BS,рўйхат!$CX:$CX,$B$272,рўйхат!$D:$D,$C213)</f>
        <v/>
      </c>
      <c r="BM213" s="35">
        <f>SUMIFS(рўйхат!BT:BT,рўйхат!$CX:$CX,$B$272,рўйхат!$D:$D,$C213)</f>
        <v/>
      </c>
      <c r="BN213" s="36">
        <f>SUMIFS(рўйхат!BU:BU,рўйхат!$CX:$CX,$B$272,рўйхат!$D:$D,$C213)</f>
        <v/>
      </c>
      <c r="BO213" s="35">
        <f>SUMIFS(рўйхат!BX:BX,рўйхат!$CX:$CX,$B$272,рўйхат!$D:$D,$C213)</f>
        <v/>
      </c>
      <c r="BP213" s="36">
        <f>SUMIFS(рўйхат!BY:BY,рўйхат!$CX:$CX,$B$272,рўйхат!$D:$D,$C213)</f>
        <v/>
      </c>
      <c r="BQ213" s="35">
        <f>SUMIFS(рўйхат!BZ:BZ,рўйхат!$CX:$CX,$B$272,рўйхат!$D:$D,$C213)</f>
        <v/>
      </c>
      <c r="BR213" s="36">
        <f>SUMIFS(рўйхат!CA:CA,рўйхат!$CX:$CX,$B$272,рўйхат!$D:$D,$C213)</f>
        <v/>
      </c>
      <c r="BS213" s="35">
        <f>SUMIFS(рўйхат!CB:CB,рўйхат!$CX:$CX,$B$272,рўйхат!$D:$D,$C213)</f>
        <v/>
      </c>
      <c r="BT213" s="36">
        <f>SUMIFS(рўйхат!CC:CC,рўйхат!$CX:$CX,$B$272,рўйхат!$D:$D,$C213)</f>
        <v/>
      </c>
      <c r="BU213" s="35">
        <f>SUMIFS(рўйхат!CD:CD,рўйхат!$CX:$CX,$B$272,рўйхат!$D:$D,$C213)</f>
        <v/>
      </c>
      <c r="BV213" s="36">
        <f>SUMIFS(рўйхат!CE:CE,рўйхат!$CX:$CX,$B$272,рўйхат!$D:$D,$C213)</f>
        <v/>
      </c>
      <c r="BW213" s="35">
        <f>SUMIFS(рўйхат!CH:CH,рўйхат!$CX:$CX,$B$272,рўйхат!$D:$D,$C213)</f>
        <v/>
      </c>
      <c r="BX213" s="36">
        <f>SUMIFS(рўйхат!CI:CI,рўйхат!$CX:$CX,$B$272,рўйхат!$D:$D,$C213)</f>
        <v/>
      </c>
      <c r="BY213" s="35">
        <f>SUMIFS(рўйхат!CJ:CJ,рўйхат!$CX:$CX,$B$272,рўйхат!$D:$D,$C213)</f>
        <v/>
      </c>
      <c r="BZ213" s="36">
        <f>SUMIFS(рўйхат!CK:CK,рўйхат!$CX:$CX,$B$272,рўйхат!$D:$D,$C213)</f>
        <v/>
      </c>
      <c r="CA213" s="35">
        <f>SUMIFS(рўйхат!CL:CL,рўйхат!$CX:$CX,$B$272,рўйхат!$D:$D,$C213)</f>
        <v/>
      </c>
      <c r="CB213" s="36">
        <f>SUMIFS(рўйхат!CM:CM,рўйхат!$CX:$CX,$B$272,рўйхат!$D:$D,$C213)</f>
        <v/>
      </c>
      <c r="CC213" s="35">
        <f>SUMIFS(рўйхат!CN:CN,рўйхат!$CX:$CX,$B$272,рўйхат!$D:$D,$C213)</f>
        <v/>
      </c>
      <c r="CD213" s="36">
        <f>SUMIFS(рўйхат!CO:CO,рўйхат!$CX:$CX,$B$272,рўйхат!$D:$D,$C213)</f>
        <v/>
      </c>
      <c r="CE213" s="77">
        <f>IFERROR(BE213/(Q213+BE213),0)</f>
        <v/>
      </c>
      <c r="CF213" s="78">
        <f>IFERROR(BF213/(R213+BF213),0)</f>
        <v/>
      </c>
    </row>
    <row r="214" hidden="1" outlineLevel="1" ht="36.75" customFormat="1" customHeight="1" s="8">
      <c r="A214" s="39" t="n"/>
      <c r="B214" s="50" t="n">
        <v>8</v>
      </c>
      <c r="C214" s="38" t="inlineStr">
        <is>
          <t>Бюджет ташкилотда энг кўп ҳисобланган иш ҳақи тўғрисида</t>
        </is>
      </c>
      <c r="D214" s="16" t="n"/>
      <c r="E214" s="35">
        <f>SUMIFS(рўйхат!F:F,рўйхат!$CX:$CX,$B$272,рўйхат!$D:$D,$C214)</f>
        <v/>
      </c>
      <c r="F214" s="36">
        <f>SUMIFS(рўйхат!G:G,рўйхат!$CX:$CX,$B$272,рўйхат!$D:$D,$C214)</f>
        <v/>
      </c>
      <c r="G214" s="35">
        <f>SUMIFS(рўйхат!H:H,рўйхат!$CX:$CX,$B$272,рўйхат!$D:$D,$C214)</f>
        <v/>
      </c>
      <c r="H214" s="36">
        <f>SUMIFS(рўйхат!I:I,рўйхат!$CX:$CX,$B$272,рўйхат!$D:$D,$C214)</f>
        <v/>
      </c>
      <c r="I214" s="35">
        <f>SUMIFS(рўйхат!J:J,рўйхат!$CX:$CX,$B$272,рўйхат!$D:$D,$C214)</f>
        <v/>
      </c>
      <c r="J214" s="36">
        <f>SUMIFS(рўйхат!K:K,рўйхат!$CX:$CX,$B$272,рўйхат!$D:$D,$C214)</f>
        <v/>
      </c>
      <c r="K214" s="35">
        <f>SUMIFS(рўйхат!L:L,рўйхат!$CX:$CX,$B$272,рўйхат!$D:$D,$C214)</f>
        <v/>
      </c>
      <c r="L214" s="36">
        <f>SUMIFS(рўйхат!M:M,рўйхат!$CX:$CX,$B$272,рўйхат!$D:$D,$C214)</f>
        <v/>
      </c>
      <c r="M214" s="35">
        <f>SUMIFS(рўйхат!N:N,рўйхат!$CX:$CX,$B$272,рўйхат!$D:$D,$C214)</f>
        <v/>
      </c>
      <c r="N214" s="36">
        <f>SUMIFS(рўйхат!O:O,рўйхат!$CX:$CX,$B$272,рўйхат!$D:$D,$C214)</f>
        <v/>
      </c>
      <c r="O214" s="34">
        <f>IFERROR(M214/E214,0)</f>
        <v/>
      </c>
      <c r="P214" s="34">
        <f>IFERROR(N214/F214,0)</f>
        <v/>
      </c>
      <c r="Q214" s="35">
        <f>SUMIFS(рўйхат!P:P,рўйхат!$CX:$CX,$B$272,рўйхат!$D:$D,$C214)</f>
        <v/>
      </c>
      <c r="R214" s="36">
        <f>SUMIFS(рўйхат!Q:Q,рўйхат!$CX:$CX,$B$272,рўйхат!$D:$D,$C214)</f>
        <v/>
      </c>
      <c r="S214" s="35">
        <f>SUMIFS(рўйхат!R:R,рўйхат!$CX:$CX,$B$272,рўйхат!$D:$D,$C214)</f>
        <v/>
      </c>
      <c r="T214" s="36">
        <f>SUMIFS(рўйхат!S:S,рўйхат!$CX:$CX,$B$272,рўйхат!$D:$D,$C214)</f>
        <v/>
      </c>
      <c r="U214" s="35">
        <f>SUMIFS(рўйхат!T:T,рўйхат!$CX:$CX,$B$272,рўйхат!$D:$D,$C214)</f>
        <v/>
      </c>
      <c r="V214" s="36">
        <f>SUMIFS(рўйхат!U:U,рўйхат!$CX:$CX,$B$272,рўйхат!$D:$D,$C214)</f>
        <v/>
      </c>
      <c r="W214" s="35">
        <f>SUMIFS(рўйхат!V:V,рўйхат!$CX:$CX,$B$272,рўйхат!$D:$D,$C214)</f>
        <v/>
      </c>
      <c r="X214" s="36">
        <f>SUMIFS(рўйхат!W:W,рўйхат!$CX:$CX,$B$272,рўйхат!$D:$D,$C214)</f>
        <v/>
      </c>
      <c r="Y214" s="35">
        <f>SUMIFS(рўйхат!X:X,рўйхат!$CX:$CX,$B$272,рўйхат!$D:$D,$C214)</f>
        <v/>
      </c>
      <c r="Z214" s="36">
        <f>SUMIFS(рўйхат!Y:Y,рўйхат!$CX:$CX,$B$272,рўйхат!$D:$D,$C214)</f>
        <v/>
      </c>
      <c r="AA214" s="35">
        <f>SUMIFS(рўйхат!Z:Z,рўйхат!$CX:$CX,$B$272,рўйхат!$D:$D,$C214)</f>
        <v/>
      </c>
      <c r="AB214" s="36">
        <f>SUMIFS(рўйхат!AA:AA,рўйхат!$CX:$CX,$B$272,рўйхат!$D:$D,$C214)</f>
        <v/>
      </c>
      <c r="AC214" s="35">
        <f>SUMIFS(рўйхат!AB:AB,рўйхат!$CX:$CX,$B$272,рўйхат!$D:$D,$C214)</f>
        <v/>
      </c>
      <c r="AD214" s="36">
        <f>SUMIFS(рўйхат!AC:AC,рўйхат!$CX:$CX,$B$272,рўйхат!$D:$D,$C214)</f>
        <v/>
      </c>
      <c r="AE214" s="35">
        <f>SUMIFS(рўйхат!AD:AD,рўйхат!$CX:$CX,$B$272,рўйхат!$D:$D,$C214)</f>
        <v/>
      </c>
      <c r="AF214" s="36">
        <f>SUMIFS(рўйхат!AE:AE,рўйхат!$CX:$CX,$B$272,рўйхат!$D:$D,$C214)</f>
        <v/>
      </c>
      <c r="AG214" s="35">
        <f>SUMIFS(рўйхат!AH:AH,рўйхат!$CX:$CX,$B$272,рўйхат!$D:$D,$C214)</f>
        <v/>
      </c>
      <c r="AH214" s="36">
        <f>SUMIFS(рўйхат!AI:AI,рўйхат!$CX:$CX,$B$272,рўйхат!$D:$D,$C214)</f>
        <v/>
      </c>
      <c r="AI214" s="35">
        <f>SUMIFS(рўйхат!AJ:AJ,рўйхат!$CX:$CX,$B$272,рўйхат!$D:$D,$C214)</f>
        <v/>
      </c>
      <c r="AJ214" s="36">
        <f>SUMIFS(рўйхат!AK:AK,рўйхат!$CX:$CX,$B$272,рўйхат!$D:$D,$C214)</f>
        <v/>
      </c>
      <c r="AK214" s="35">
        <f>SUMIFS(рўйхат!AL:AL,рўйхат!$CX:$CX,$B$272,рўйхат!$D:$D,$C214)</f>
        <v/>
      </c>
      <c r="AL214" s="36">
        <f>SUMIFS(рўйхат!AM:AM,рўйхат!$CX:$CX,$B$272,рўйхат!$D:$D,$C214)</f>
        <v/>
      </c>
      <c r="AM214" s="77">
        <f>IFERROR(Q214/E214,0)</f>
        <v/>
      </c>
      <c r="AN214" s="77">
        <f>IFERROR(R214/F214,0)</f>
        <v/>
      </c>
      <c r="AO214" s="35">
        <f>SUMIFS(рўйхат!AX:AX,рўйхат!$CX:$CX,$B$272,рўйхат!$D:$D,$C214)</f>
        <v/>
      </c>
      <c r="AP214" s="36">
        <f>SUMIFS(рўйхат!AY:AY,рўйхат!$CX:$CX,$B$272,рўйхат!$D:$D,$C214)</f>
        <v/>
      </c>
      <c r="AQ214" s="35">
        <f>SUMIFS(рўйхат!AZ:AZ,рўйхат!$CX:$CX,$B$272,рўйхат!$D:$D,$C214)</f>
        <v/>
      </c>
      <c r="AR214" s="36">
        <f>SUMIFS(рўйхат!BA:BA,рўйхат!$CX:$CX,$B$272,рўйхат!$D:$D,$C214)</f>
        <v/>
      </c>
      <c r="AS214" s="35">
        <f>SUMIFS(рўйхат!BB:BB,рўйхат!$CX:$CX,$B$272,рўйхат!$D:$D,$C214)</f>
        <v/>
      </c>
      <c r="AT214" s="36">
        <f>SUMIFS(рўйхат!BC:BC,рўйхат!$CX:$CX,$B$272,рўйхат!$D:$D,$C214)</f>
        <v/>
      </c>
      <c r="AU214" s="35">
        <f>SUMIFS(рўйхат!BD:BD,рўйхат!$CX:$CX,$B$272,рўйхат!$D:$D,$C214)</f>
        <v/>
      </c>
      <c r="AV214" s="36">
        <f>SUMIFS(рўйхат!BE:BE,рўйхат!$CX:$CX,$B$272,рўйхат!$D:$D,$C214)</f>
        <v/>
      </c>
      <c r="AW214" s="35">
        <f>SUMIFS(рўйхат!BF:BF,рўйхат!$CX:$CX,$B$272,рўйхат!$D:$D,$C214)</f>
        <v/>
      </c>
      <c r="AX214" s="36">
        <f>SUMIFS(рўйхат!BG:BG,рўйхат!$CX:$CX,$B$272,рўйхат!$D:$D,$C214)</f>
        <v/>
      </c>
      <c r="AY214" s="35">
        <f>SUMIFS(рўйхат!BH:BH,рўйхат!$CX:$CX,$B$272,рўйхат!$D:$D,$C214)</f>
        <v/>
      </c>
      <c r="AZ214" s="36">
        <f>SUMIFS(рўйхат!BI:BI,рўйхат!$CX:$CX,$B$272,рўйхат!$D:$D,$C214)</f>
        <v/>
      </c>
      <c r="BA214" s="35">
        <f>SUMIFS(рўйхат!BJ:BJ,рўйхат!$CX:$CX,$B$272,рўйхат!$D:$D,$C214)</f>
        <v/>
      </c>
      <c r="BB214" s="36">
        <f>SUMIFS(рўйхат!BK:BK,рўйхат!$CX:$CX,$B$272,рўйхат!$D:$D,$C214)</f>
        <v/>
      </c>
      <c r="BC214" s="77">
        <f>IFERROR(AO214/E214,0)</f>
        <v/>
      </c>
      <c r="BD214" s="77">
        <f>IFERROR(AP214/F214,0)</f>
        <v/>
      </c>
      <c r="BE214" s="35">
        <f>SUMIFS(рўйхат!BL:BL,рўйхат!$CX:$CX,$B$272,рўйхат!$D:$D,$C214)</f>
        <v/>
      </c>
      <c r="BF214" s="36">
        <f>SUMIFS(рўйхат!BM:BM,рўйхат!$CX:$CX,$B$272,рўйхат!$D:$D,$C214)</f>
        <v/>
      </c>
      <c r="BG214" s="35">
        <f>SUMIFS(рўйхат!BN:BN,рўйхат!$CX:$CX,$B$272,рўйхат!$D:$D,$C214)</f>
        <v/>
      </c>
      <c r="BH214" s="36">
        <f>SUMIFS(рўйхат!BO:BO,рўйхат!$CX:$CX,$B$272,рўйхат!$D:$D,$C214)</f>
        <v/>
      </c>
      <c r="BI214" s="35">
        <f>SUMIFS(рўйхат!BP:BP,рўйхат!$CX:$CX,$B$272,рўйхат!$D:$D,$C214)</f>
        <v/>
      </c>
      <c r="BJ214" s="36">
        <f>SUMIFS(рўйхат!BQ:BQ,рўйхат!$CX:$CX,$B$272,рўйхат!$D:$D,$C214)</f>
        <v/>
      </c>
      <c r="BK214" s="35">
        <f>SUMIFS(рўйхат!BR:BR,рўйхат!$CX:$CX,$B$272,рўйхат!$D:$D,$C214)</f>
        <v/>
      </c>
      <c r="BL214" s="36">
        <f>SUMIFS(рўйхат!BS:BS,рўйхат!$CX:$CX,$B$272,рўйхат!$D:$D,$C214)</f>
        <v/>
      </c>
      <c r="BM214" s="35">
        <f>SUMIFS(рўйхат!BT:BT,рўйхат!$CX:$CX,$B$272,рўйхат!$D:$D,$C214)</f>
        <v/>
      </c>
      <c r="BN214" s="36">
        <f>SUMIFS(рўйхат!BU:BU,рўйхат!$CX:$CX,$B$272,рўйхат!$D:$D,$C214)</f>
        <v/>
      </c>
      <c r="BO214" s="35">
        <f>SUMIFS(рўйхат!BX:BX,рўйхат!$CX:$CX,$B$272,рўйхат!$D:$D,$C214)</f>
        <v/>
      </c>
      <c r="BP214" s="36">
        <f>SUMIFS(рўйхат!BY:BY,рўйхат!$CX:$CX,$B$272,рўйхат!$D:$D,$C214)</f>
        <v/>
      </c>
      <c r="BQ214" s="35">
        <f>SUMIFS(рўйхат!BZ:BZ,рўйхат!$CX:$CX,$B$272,рўйхат!$D:$D,$C214)</f>
        <v/>
      </c>
      <c r="BR214" s="36">
        <f>SUMIFS(рўйхат!CA:CA,рўйхат!$CX:$CX,$B$272,рўйхат!$D:$D,$C214)</f>
        <v/>
      </c>
      <c r="BS214" s="35">
        <f>SUMIFS(рўйхат!CB:CB,рўйхат!$CX:$CX,$B$272,рўйхат!$D:$D,$C214)</f>
        <v/>
      </c>
      <c r="BT214" s="36">
        <f>SUMIFS(рўйхат!CC:CC,рўйхат!$CX:$CX,$B$272,рўйхат!$D:$D,$C214)</f>
        <v/>
      </c>
      <c r="BU214" s="35">
        <f>SUMIFS(рўйхат!CD:CD,рўйхат!$CX:$CX,$B$272,рўйхат!$D:$D,$C214)</f>
        <v/>
      </c>
      <c r="BV214" s="36">
        <f>SUMIFS(рўйхат!CE:CE,рўйхат!$CX:$CX,$B$272,рўйхат!$D:$D,$C214)</f>
        <v/>
      </c>
      <c r="BW214" s="35">
        <f>SUMIFS(рўйхат!CH:CH,рўйхат!$CX:$CX,$B$272,рўйхат!$D:$D,$C214)</f>
        <v/>
      </c>
      <c r="BX214" s="36">
        <f>SUMIFS(рўйхат!CI:CI,рўйхат!$CX:$CX,$B$272,рўйхат!$D:$D,$C214)</f>
        <v/>
      </c>
      <c r="BY214" s="35">
        <f>SUMIFS(рўйхат!CJ:CJ,рўйхат!$CX:$CX,$B$272,рўйхат!$D:$D,$C214)</f>
        <v/>
      </c>
      <c r="BZ214" s="36">
        <f>SUMIFS(рўйхат!CK:CK,рўйхат!$CX:$CX,$B$272,рўйхат!$D:$D,$C214)</f>
        <v/>
      </c>
      <c r="CA214" s="35">
        <f>SUMIFS(рўйхат!CL:CL,рўйхат!$CX:$CX,$B$272,рўйхат!$D:$D,$C214)</f>
        <v/>
      </c>
      <c r="CB214" s="36">
        <f>SUMIFS(рўйхат!CM:CM,рўйхат!$CX:$CX,$B$272,рўйхат!$D:$D,$C214)</f>
        <v/>
      </c>
      <c r="CC214" s="35">
        <f>SUMIFS(рўйхат!CN:CN,рўйхат!$CX:$CX,$B$272,рўйхат!$D:$D,$C214)</f>
        <v/>
      </c>
      <c r="CD214" s="36">
        <f>SUMIFS(рўйхат!CO:CO,рўйхат!$CX:$CX,$B$272,рўйхат!$D:$D,$C214)</f>
        <v/>
      </c>
      <c r="CE214" s="77">
        <f>IFERROR(BE214/(Q214+BE214),0)</f>
        <v/>
      </c>
      <c r="CF214" s="78">
        <f>IFERROR(BF214/(R214+BF214),0)</f>
        <v/>
      </c>
    </row>
    <row r="215" hidden="1" outlineLevel="1" ht="36.75" customFormat="1" customHeight="1" s="8">
      <c r="A215" s="39" t="n"/>
      <c r="B215" s="50" t="n">
        <v>9</v>
      </c>
      <c r="C215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215" s="16" t="n"/>
      <c r="E215" s="35">
        <f>SUMIFS(рўйхат!F:F,рўйхат!$CX:$CX,$B$272,рўйхат!$D:$D,$C215)</f>
        <v/>
      </c>
      <c r="F215" s="36">
        <f>SUMIFS(рўйхат!G:G,рўйхат!$CX:$CX,$B$272,рўйхат!$D:$D,$C215)</f>
        <v/>
      </c>
      <c r="G215" s="35">
        <f>SUMIFS(рўйхат!H:H,рўйхат!$CX:$CX,$B$272,рўйхат!$D:$D,$C215)</f>
        <v/>
      </c>
      <c r="H215" s="36">
        <f>SUMIFS(рўйхат!I:I,рўйхат!$CX:$CX,$B$272,рўйхат!$D:$D,$C215)</f>
        <v/>
      </c>
      <c r="I215" s="35">
        <f>SUMIFS(рўйхат!J:J,рўйхат!$CX:$CX,$B$272,рўйхат!$D:$D,$C215)</f>
        <v/>
      </c>
      <c r="J215" s="36">
        <f>SUMIFS(рўйхат!K:K,рўйхат!$CX:$CX,$B$272,рўйхат!$D:$D,$C215)</f>
        <v/>
      </c>
      <c r="K215" s="35">
        <f>SUMIFS(рўйхат!L:L,рўйхат!$CX:$CX,$B$272,рўйхат!$D:$D,$C215)</f>
        <v/>
      </c>
      <c r="L215" s="36">
        <f>SUMIFS(рўйхат!M:M,рўйхат!$CX:$CX,$B$272,рўйхат!$D:$D,$C215)</f>
        <v/>
      </c>
      <c r="M215" s="35">
        <f>SUMIFS(рўйхат!N:N,рўйхат!$CX:$CX,$B$272,рўйхат!$D:$D,$C215)</f>
        <v/>
      </c>
      <c r="N215" s="36">
        <f>SUMIFS(рўйхат!O:O,рўйхат!$CX:$CX,$B$272,рўйхат!$D:$D,$C215)</f>
        <v/>
      </c>
      <c r="O215" s="34">
        <f>IFERROR(M215/E215,0)</f>
        <v/>
      </c>
      <c r="P215" s="34">
        <f>IFERROR(N215/F215,0)</f>
        <v/>
      </c>
      <c r="Q215" s="35">
        <f>SUMIFS(рўйхат!P:P,рўйхат!$CX:$CX,$B$272,рўйхат!$D:$D,$C215)</f>
        <v/>
      </c>
      <c r="R215" s="36">
        <f>SUMIFS(рўйхат!Q:Q,рўйхат!$CX:$CX,$B$272,рўйхат!$D:$D,$C215)</f>
        <v/>
      </c>
      <c r="S215" s="35">
        <f>SUMIFS(рўйхат!R:R,рўйхат!$CX:$CX,$B$272,рўйхат!$D:$D,$C215)</f>
        <v/>
      </c>
      <c r="T215" s="36">
        <f>SUMIFS(рўйхат!S:S,рўйхат!$CX:$CX,$B$272,рўйхат!$D:$D,$C215)</f>
        <v/>
      </c>
      <c r="U215" s="35">
        <f>SUMIFS(рўйхат!T:T,рўйхат!$CX:$CX,$B$272,рўйхат!$D:$D,$C215)</f>
        <v/>
      </c>
      <c r="V215" s="36">
        <f>SUMIFS(рўйхат!U:U,рўйхат!$CX:$CX,$B$272,рўйхат!$D:$D,$C215)</f>
        <v/>
      </c>
      <c r="W215" s="35">
        <f>SUMIFS(рўйхат!V:V,рўйхат!$CX:$CX,$B$272,рўйхат!$D:$D,$C215)</f>
        <v/>
      </c>
      <c r="X215" s="36">
        <f>SUMIFS(рўйхат!W:W,рўйхат!$CX:$CX,$B$272,рўйхат!$D:$D,$C215)</f>
        <v/>
      </c>
      <c r="Y215" s="35">
        <f>SUMIFS(рўйхат!X:X,рўйхат!$CX:$CX,$B$272,рўйхат!$D:$D,$C215)</f>
        <v/>
      </c>
      <c r="Z215" s="36">
        <f>SUMIFS(рўйхат!Y:Y,рўйхат!$CX:$CX,$B$272,рўйхат!$D:$D,$C215)</f>
        <v/>
      </c>
      <c r="AA215" s="35">
        <f>SUMIFS(рўйхат!Z:Z,рўйхат!$CX:$CX,$B$272,рўйхат!$D:$D,$C215)</f>
        <v/>
      </c>
      <c r="AB215" s="36">
        <f>SUMIFS(рўйхат!AA:AA,рўйхат!$CX:$CX,$B$272,рўйхат!$D:$D,$C215)</f>
        <v/>
      </c>
      <c r="AC215" s="35">
        <f>SUMIFS(рўйхат!AB:AB,рўйхат!$CX:$CX,$B$272,рўйхат!$D:$D,$C215)</f>
        <v/>
      </c>
      <c r="AD215" s="36">
        <f>SUMIFS(рўйхат!AC:AC,рўйхат!$CX:$CX,$B$272,рўйхат!$D:$D,$C215)</f>
        <v/>
      </c>
      <c r="AE215" s="35">
        <f>SUMIFS(рўйхат!AD:AD,рўйхат!$CX:$CX,$B$272,рўйхат!$D:$D,$C215)</f>
        <v/>
      </c>
      <c r="AF215" s="36">
        <f>SUMIFS(рўйхат!AE:AE,рўйхат!$CX:$CX,$B$272,рўйхат!$D:$D,$C215)</f>
        <v/>
      </c>
      <c r="AG215" s="35">
        <f>SUMIFS(рўйхат!AH:AH,рўйхат!$CX:$CX,$B$272,рўйхат!$D:$D,$C215)</f>
        <v/>
      </c>
      <c r="AH215" s="36">
        <f>SUMIFS(рўйхат!AI:AI,рўйхат!$CX:$CX,$B$272,рўйхат!$D:$D,$C215)</f>
        <v/>
      </c>
      <c r="AI215" s="35">
        <f>SUMIFS(рўйхат!AJ:AJ,рўйхат!$CX:$CX,$B$272,рўйхат!$D:$D,$C215)</f>
        <v/>
      </c>
      <c r="AJ215" s="36">
        <f>SUMIFS(рўйхат!AK:AK,рўйхат!$CX:$CX,$B$272,рўйхат!$D:$D,$C215)</f>
        <v/>
      </c>
      <c r="AK215" s="35">
        <f>SUMIFS(рўйхат!AL:AL,рўйхат!$CX:$CX,$B$272,рўйхат!$D:$D,$C215)</f>
        <v/>
      </c>
      <c r="AL215" s="36">
        <f>SUMIFS(рўйхат!AM:AM,рўйхат!$CX:$CX,$B$272,рўйхат!$D:$D,$C215)</f>
        <v/>
      </c>
      <c r="AM215" s="77">
        <f>IFERROR(Q215/E215,0)</f>
        <v/>
      </c>
      <c r="AN215" s="77">
        <f>IFERROR(R215/F215,0)</f>
        <v/>
      </c>
      <c r="AO215" s="35">
        <f>SUMIFS(рўйхат!AX:AX,рўйхат!$CX:$CX,$B$272,рўйхат!$D:$D,$C215)</f>
        <v/>
      </c>
      <c r="AP215" s="36">
        <f>SUMIFS(рўйхат!AY:AY,рўйхат!$CX:$CX,$B$272,рўйхат!$D:$D,$C215)</f>
        <v/>
      </c>
      <c r="AQ215" s="35">
        <f>SUMIFS(рўйхат!AZ:AZ,рўйхат!$CX:$CX,$B$272,рўйхат!$D:$D,$C215)</f>
        <v/>
      </c>
      <c r="AR215" s="36">
        <f>SUMIFS(рўйхат!BA:BA,рўйхат!$CX:$CX,$B$272,рўйхат!$D:$D,$C215)</f>
        <v/>
      </c>
      <c r="AS215" s="35">
        <f>SUMIFS(рўйхат!BB:BB,рўйхат!$CX:$CX,$B$272,рўйхат!$D:$D,$C215)</f>
        <v/>
      </c>
      <c r="AT215" s="36">
        <f>SUMIFS(рўйхат!BC:BC,рўйхат!$CX:$CX,$B$272,рўйхат!$D:$D,$C215)</f>
        <v/>
      </c>
      <c r="AU215" s="35">
        <f>SUMIFS(рўйхат!BD:BD,рўйхат!$CX:$CX,$B$272,рўйхат!$D:$D,$C215)</f>
        <v/>
      </c>
      <c r="AV215" s="36">
        <f>SUMIFS(рўйхат!BE:BE,рўйхат!$CX:$CX,$B$272,рўйхат!$D:$D,$C215)</f>
        <v/>
      </c>
      <c r="AW215" s="35">
        <f>SUMIFS(рўйхат!BF:BF,рўйхат!$CX:$CX,$B$272,рўйхат!$D:$D,$C215)</f>
        <v/>
      </c>
      <c r="AX215" s="36">
        <f>SUMIFS(рўйхат!BG:BG,рўйхат!$CX:$CX,$B$272,рўйхат!$D:$D,$C215)</f>
        <v/>
      </c>
      <c r="AY215" s="35">
        <f>SUMIFS(рўйхат!BH:BH,рўйхат!$CX:$CX,$B$272,рўйхат!$D:$D,$C215)</f>
        <v/>
      </c>
      <c r="AZ215" s="36">
        <f>SUMIFS(рўйхат!BI:BI,рўйхат!$CX:$CX,$B$272,рўйхат!$D:$D,$C215)</f>
        <v/>
      </c>
      <c r="BA215" s="35">
        <f>SUMIFS(рўйхат!BJ:BJ,рўйхат!$CX:$CX,$B$272,рўйхат!$D:$D,$C215)</f>
        <v/>
      </c>
      <c r="BB215" s="36">
        <f>SUMIFS(рўйхат!BK:BK,рўйхат!$CX:$CX,$B$272,рўйхат!$D:$D,$C215)</f>
        <v/>
      </c>
      <c r="BC215" s="77">
        <f>IFERROR(AO215/E215,0)</f>
        <v/>
      </c>
      <c r="BD215" s="77">
        <f>IFERROR(AP215/F215,0)</f>
        <v/>
      </c>
      <c r="BE215" s="35">
        <f>SUMIFS(рўйхат!BL:BL,рўйхат!$CX:$CX,$B$272,рўйхат!$D:$D,$C215)</f>
        <v/>
      </c>
      <c r="BF215" s="36">
        <f>SUMIFS(рўйхат!BM:BM,рўйхат!$CX:$CX,$B$272,рўйхат!$D:$D,$C215)</f>
        <v/>
      </c>
      <c r="BG215" s="35">
        <f>SUMIFS(рўйхат!BN:BN,рўйхат!$CX:$CX,$B$272,рўйхат!$D:$D,$C215)</f>
        <v/>
      </c>
      <c r="BH215" s="36">
        <f>SUMIFS(рўйхат!BO:BO,рўйхат!$CX:$CX,$B$272,рўйхат!$D:$D,$C215)</f>
        <v/>
      </c>
      <c r="BI215" s="35">
        <f>SUMIFS(рўйхат!BP:BP,рўйхат!$CX:$CX,$B$272,рўйхат!$D:$D,$C215)</f>
        <v/>
      </c>
      <c r="BJ215" s="36">
        <f>SUMIFS(рўйхат!BQ:BQ,рўйхат!$CX:$CX,$B$272,рўйхат!$D:$D,$C215)</f>
        <v/>
      </c>
      <c r="BK215" s="35">
        <f>SUMIFS(рўйхат!BR:BR,рўйхат!$CX:$CX,$B$272,рўйхат!$D:$D,$C215)</f>
        <v/>
      </c>
      <c r="BL215" s="36">
        <f>SUMIFS(рўйхат!BS:BS,рўйхат!$CX:$CX,$B$272,рўйхат!$D:$D,$C215)</f>
        <v/>
      </c>
      <c r="BM215" s="35">
        <f>SUMIFS(рўйхат!BT:BT,рўйхат!$CX:$CX,$B$272,рўйхат!$D:$D,$C215)</f>
        <v/>
      </c>
      <c r="BN215" s="36">
        <f>SUMIFS(рўйхат!BU:BU,рўйхат!$CX:$CX,$B$272,рўйхат!$D:$D,$C215)</f>
        <v/>
      </c>
      <c r="BO215" s="35">
        <f>SUMIFS(рўйхат!BX:BX,рўйхат!$CX:$CX,$B$272,рўйхат!$D:$D,$C215)</f>
        <v/>
      </c>
      <c r="BP215" s="36">
        <f>SUMIFS(рўйхат!BY:BY,рўйхат!$CX:$CX,$B$272,рўйхат!$D:$D,$C215)</f>
        <v/>
      </c>
      <c r="BQ215" s="35">
        <f>SUMIFS(рўйхат!BZ:BZ,рўйхат!$CX:$CX,$B$272,рўйхат!$D:$D,$C215)</f>
        <v/>
      </c>
      <c r="BR215" s="36">
        <f>SUMIFS(рўйхат!CA:CA,рўйхат!$CX:$CX,$B$272,рўйхат!$D:$D,$C215)</f>
        <v/>
      </c>
      <c r="BS215" s="35">
        <f>SUMIFS(рўйхат!CB:CB,рўйхат!$CX:$CX,$B$272,рўйхат!$D:$D,$C215)</f>
        <v/>
      </c>
      <c r="BT215" s="36">
        <f>SUMIFS(рўйхат!CC:CC,рўйхат!$CX:$CX,$B$272,рўйхат!$D:$D,$C215)</f>
        <v/>
      </c>
      <c r="BU215" s="35">
        <f>SUMIFS(рўйхат!CD:CD,рўйхат!$CX:$CX,$B$272,рўйхат!$D:$D,$C215)</f>
        <v/>
      </c>
      <c r="BV215" s="36">
        <f>SUMIFS(рўйхат!CE:CE,рўйхат!$CX:$CX,$B$272,рўйхат!$D:$D,$C215)</f>
        <v/>
      </c>
      <c r="BW215" s="35">
        <f>SUMIFS(рўйхат!CH:CH,рўйхат!$CX:$CX,$B$272,рўйхат!$D:$D,$C215)</f>
        <v/>
      </c>
      <c r="BX215" s="36">
        <f>SUMIFS(рўйхат!CI:CI,рўйхат!$CX:$CX,$B$272,рўйхат!$D:$D,$C215)</f>
        <v/>
      </c>
      <c r="BY215" s="35">
        <f>SUMIFS(рўйхат!CJ:CJ,рўйхат!$CX:$CX,$B$272,рўйхат!$D:$D,$C215)</f>
        <v/>
      </c>
      <c r="BZ215" s="36">
        <f>SUMIFS(рўйхат!CK:CK,рўйхат!$CX:$CX,$B$272,рўйхат!$D:$D,$C215)</f>
        <v/>
      </c>
      <c r="CA215" s="35">
        <f>SUMIFS(рўйхат!CL:CL,рўйхат!$CX:$CX,$B$272,рўйхат!$D:$D,$C215)</f>
        <v/>
      </c>
      <c r="CB215" s="36">
        <f>SUMIFS(рўйхат!CM:CM,рўйхат!$CX:$CX,$B$272,рўйхат!$D:$D,$C215)</f>
        <v/>
      </c>
      <c r="CC215" s="35">
        <f>SUMIFS(рўйхат!CN:CN,рўйхат!$CX:$CX,$B$272,рўйхат!$D:$D,$C215)</f>
        <v/>
      </c>
      <c r="CD215" s="36">
        <f>SUMIFS(рўйхат!CO:CO,рўйхат!$CX:$CX,$B$272,рўйхат!$D:$D,$C215)</f>
        <v/>
      </c>
      <c r="CE215" s="77">
        <f>IFERROR(BE215/(Q215+BE215),0)</f>
        <v/>
      </c>
      <c r="CF215" s="78">
        <f>IFERROR(BF215/(R215+BF215),0)</f>
        <v/>
      </c>
    </row>
    <row r="216" hidden="1" outlineLevel="1" ht="36.75" customFormat="1" customHeight="1" s="8">
      <c r="A216" s="39" t="n"/>
      <c r="B216" s="50" t="n">
        <v>10</v>
      </c>
      <c r="C216" s="38" t="inlineStr">
        <is>
          <t>Бюджет ташкилотларида ишловчиларнинг 4 ва ундан ортиқ даромад манбаига эга фуқаролар</t>
        </is>
      </c>
      <c r="D216" s="16" t="n"/>
      <c r="E216" s="35">
        <f>SUMIFS(рўйхат!F:F,рўйхат!$CX:$CX,$B$272,рўйхат!$D:$D,$C216)</f>
        <v/>
      </c>
      <c r="F216" s="36">
        <f>SUMIFS(рўйхат!G:G,рўйхат!$CX:$CX,$B$272,рўйхат!$D:$D,$C216)</f>
        <v/>
      </c>
      <c r="G216" s="35">
        <f>SUMIFS(рўйхат!H:H,рўйхат!$CX:$CX,$B$272,рўйхат!$D:$D,$C216)</f>
        <v/>
      </c>
      <c r="H216" s="36">
        <f>SUMIFS(рўйхат!I:I,рўйхат!$CX:$CX,$B$272,рўйхат!$D:$D,$C216)</f>
        <v/>
      </c>
      <c r="I216" s="35">
        <f>SUMIFS(рўйхат!J:J,рўйхат!$CX:$CX,$B$272,рўйхат!$D:$D,$C216)</f>
        <v/>
      </c>
      <c r="J216" s="36">
        <f>SUMIFS(рўйхат!K:K,рўйхат!$CX:$CX,$B$272,рўйхат!$D:$D,$C216)</f>
        <v/>
      </c>
      <c r="K216" s="35">
        <f>SUMIFS(рўйхат!L:L,рўйхат!$CX:$CX,$B$272,рўйхат!$D:$D,$C216)</f>
        <v/>
      </c>
      <c r="L216" s="36">
        <f>SUMIFS(рўйхат!M:M,рўйхат!$CX:$CX,$B$272,рўйхат!$D:$D,$C216)</f>
        <v/>
      </c>
      <c r="M216" s="35">
        <f>SUMIFS(рўйхат!N:N,рўйхат!$CX:$CX,$B$272,рўйхат!$D:$D,$C216)</f>
        <v/>
      </c>
      <c r="N216" s="36">
        <f>SUMIFS(рўйхат!O:O,рўйхат!$CX:$CX,$B$272,рўйхат!$D:$D,$C216)</f>
        <v/>
      </c>
      <c r="O216" s="34">
        <f>IFERROR(M216/E216,0)</f>
        <v/>
      </c>
      <c r="P216" s="34">
        <f>IFERROR(N216/F216,0)</f>
        <v/>
      </c>
      <c r="Q216" s="35">
        <f>SUMIFS(рўйхат!P:P,рўйхат!$CX:$CX,$B$272,рўйхат!$D:$D,$C216)</f>
        <v/>
      </c>
      <c r="R216" s="36">
        <f>SUMIFS(рўйхат!Q:Q,рўйхат!$CX:$CX,$B$272,рўйхат!$D:$D,$C216)</f>
        <v/>
      </c>
      <c r="S216" s="35">
        <f>SUMIFS(рўйхат!R:R,рўйхат!$CX:$CX,$B$272,рўйхат!$D:$D,$C216)</f>
        <v/>
      </c>
      <c r="T216" s="36">
        <f>SUMIFS(рўйхат!S:S,рўйхат!$CX:$CX,$B$272,рўйхат!$D:$D,$C216)</f>
        <v/>
      </c>
      <c r="U216" s="35">
        <f>SUMIFS(рўйхат!T:T,рўйхат!$CX:$CX,$B$272,рўйхат!$D:$D,$C216)</f>
        <v/>
      </c>
      <c r="V216" s="36">
        <f>SUMIFS(рўйхат!U:U,рўйхат!$CX:$CX,$B$272,рўйхат!$D:$D,$C216)</f>
        <v/>
      </c>
      <c r="W216" s="35">
        <f>SUMIFS(рўйхат!V:V,рўйхат!$CX:$CX,$B$272,рўйхат!$D:$D,$C216)</f>
        <v/>
      </c>
      <c r="X216" s="36">
        <f>SUMIFS(рўйхат!W:W,рўйхат!$CX:$CX,$B$272,рўйхат!$D:$D,$C216)</f>
        <v/>
      </c>
      <c r="Y216" s="35">
        <f>SUMIFS(рўйхат!X:X,рўйхат!$CX:$CX,$B$272,рўйхат!$D:$D,$C216)</f>
        <v/>
      </c>
      <c r="Z216" s="36">
        <f>SUMIFS(рўйхат!Y:Y,рўйхат!$CX:$CX,$B$272,рўйхат!$D:$D,$C216)</f>
        <v/>
      </c>
      <c r="AA216" s="35">
        <f>SUMIFS(рўйхат!Z:Z,рўйхат!$CX:$CX,$B$272,рўйхат!$D:$D,$C216)</f>
        <v/>
      </c>
      <c r="AB216" s="36">
        <f>SUMIFS(рўйхат!AA:AA,рўйхат!$CX:$CX,$B$272,рўйхат!$D:$D,$C216)</f>
        <v/>
      </c>
      <c r="AC216" s="35">
        <f>SUMIFS(рўйхат!AB:AB,рўйхат!$CX:$CX,$B$272,рўйхат!$D:$D,$C216)</f>
        <v/>
      </c>
      <c r="AD216" s="36">
        <f>SUMIFS(рўйхат!AC:AC,рўйхат!$CX:$CX,$B$272,рўйхат!$D:$D,$C216)</f>
        <v/>
      </c>
      <c r="AE216" s="35">
        <f>SUMIFS(рўйхат!AD:AD,рўйхат!$CX:$CX,$B$272,рўйхат!$D:$D,$C216)</f>
        <v/>
      </c>
      <c r="AF216" s="36">
        <f>SUMIFS(рўйхат!AE:AE,рўйхат!$CX:$CX,$B$272,рўйхат!$D:$D,$C216)</f>
        <v/>
      </c>
      <c r="AG216" s="35">
        <f>SUMIFS(рўйхат!AH:AH,рўйхат!$CX:$CX,$B$272,рўйхат!$D:$D,$C216)</f>
        <v/>
      </c>
      <c r="AH216" s="36">
        <f>SUMIFS(рўйхат!AI:AI,рўйхат!$CX:$CX,$B$272,рўйхат!$D:$D,$C216)</f>
        <v/>
      </c>
      <c r="AI216" s="35">
        <f>SUMIFS(рўйхат!AJ:AJ,рўйхат!$CX:$CX,$B$272,рўйхат!$D:$D,$C216)</f>
        <v/>
      </c>
      <c r="AJ216" s="36">
        <f>SUMIFS(рўйхат!AK:AK,рўйхат!$CX:$CX,$B$272,рўйхат!$D:$D,$C216)</f>
        <v/>
      </c>
      <c r="AK216" s="35">
        <f>SUMIFS(рўйхат!AL:AL,рўйхат!$CX:$CX,$B$272,рўйхат!$D:$D,$C216)</f>
        <v/>
      </c>
      <c r="AL216" s="36">
        <f>SUMIFS(рўйхат!AM:AM,рўйхат!$CX:$CX,$B$272,рўйхат!$D:$D,$C216)</f>
        <v/>
      </c>
      <c r="AM216" s="77">
        <f>IFERROR(Q216/E216,0)</f>
        <v/>
      </c>
      <c r="AN216" s="77">
        <f>IFERROR(R216/F216,0)</f>
        <v/>
      </c>
      <c r="AO216" s="35">
        <f>SUMIFS(рўйхат!AX:AX,рўйхат!$CX:$CX,$B$272,рўйхат!$D:$D,$C216)</f>
        <v/>
      </c>
      <c r="AP216" s="36">
        <f>SUMIFS(рўйхат!AY:AY,рўйхат!$CX:$CX,$B$272,рўйхат!$D:$D,$C216)</f>
        <v/>
      </c>
      <c r="AQ216" s="35">
        <f>SUMIFS(рўйхат!AZ:AZ,рўйхат!$CX:$CX,$B$272,рўйхат!$D:$D,$C216)</f>
        <v/>
      </c>
      <c r="AR216" s="36">
        <f>SUMIFS(рўйхат!BA:BA,рўйхат!$CX:$CX,$B$272,рўйхат!$D:$D,$C216)</f>
        <v/>
      </c>
      <c r="AS216" s="35">
        <f>SUMIFS(рўйхат!BB:BB,рўйхат!$CX:$CX,$B$272,рўйхат!$D:$D,$C216)</f>
        <v/>
      </c>
      <c r="AT216" s="36">
        <f>SUMIFS(рўйхат!BC:BC,рўйхат!$CX:$CX,$B$272,рўйхат!$D:$D,$C216)</f>
        <v/>
      </c>
      <c r="AU216" s="35">
        <f>SUMIFS(рўйхат!BD:BD,рўйхат!$CX:$CX,$B$272,рўйхат!$D:$D,$C216)</f>
        <v/>
      </c>
      <c r="AV216" s="36">
        <f>SUMIFS(рўйхат!BE:BE,рўйхат!$CX:$CX,$B$272,рўйхат!$D:$D,$C216)</f>
        <v/>
      </c>
      <c r="AW216" s="35">
        <f>SUMIFS(рўйхат!BF:BF,рўйхат!$CX:$CX,$B$272,рўйхат!$D:$D,$C216)</f>
        <v/>
      </c>
      <c r="AX216" s="36">
        <f>SUMIFS(рўйхат!BG:BG,рўйхат!$CX:$CX,$B$272,рўйхат!$D:$D,$C216)</f>
        <v/>
      </c>
      <c r="AY216" s="35">
        <f>SUMIFS(рўйхат!BH:BH,рўйхат!$CX:$CX,$B$272,рўйхат!$D:$D,$C216)</f>
        <v/>
      </c>
      <c r="AZ216" s="36">
        <f>SUMIFS(рўйхат!BI:BI,рўйхат!$CX:$CX,$B$272,рўйхат!$D:$D,$C216)</f>
        <v/>
      </c>
      <c r="BA216" s="35">
        <f>SUMIFS(рўйхат!BJ:BJ,рўйхат!$CX:$CX,$B$272,рўйхат!$D:$D,$C216)</f>
        <v/>
      </c>
      <c r="BB216" s="36">
        <f>SUMIFS(рўйхат!BK:BK,рўйхат!$CX:$CX,$B$272,рўйхат!$D:$D,$C216)</f>
        <v/>
      </c>
      <c r="BC216" s="77">
        <f>IFERROR(AO216/E216,0)</f>
        <v/>
      </c>
      <c r="BD216" s="77">
        <f>IFERROR(AP216/F216,0)</f>
        <v/>
      </c>
      <c r="BE216" s="35">
        <f>SUMIFS(рўйхат!BL:BL,рўйхат!$CX:$CX,$B$272,рўйхат!$D:$D,$C216)</f>
        <v/>
      </c>
      <c r="BF216" s="36">
        <f>SUMIFS(рўйхат!BM:BM,рўйхат!$CX:$CX,$B$272,рўйхат!$D:$D,$C216)</f>
        <v/>
      </c>
      <c r="BG216" s="35">
        <f>SUMIFS(рўйхат!BN:BN,рўйхат!$CX:$CX,$B$272,рўйхат!$D:$D,$C216)</f>
        <v/>
      </c>
      <c r="BH216" s="36">
        <f>SUMIFS(рўйхат!BO:BO,рўйхат!$CX:$CX,$B$272,рўйхат!$D:$D,$C216)</f>
        <v/>
      </c>
      <c r="BI216" s="35">
        <f>SUMIFS(рўйхат!BP:BP,рўйхат!$CX:$CX,$B$272,рўйхат!$D:$D,$C216)</f>
        <v/>
      </c>
      <c r="BJ216" s="36">
        <f>SUMIFS(рўйхат!BQ:BQ,рўйхат!$CX:$CX,$B$272,рўйхат!$D:$D,$C216)</f>
        <v/>
      </c>
      <c r="BK216" s="35">
        <f>SUMIFS(рўйхат!BR:BR,рўйхат!$CX:$CX,$B$272,рўйхат!$D:$D,$C216)</f>
        <v/>
      </c>
      <c r="BL216" s="36">
        <f>SUMIFS(рўйхат!BS:BS,рўйхат!$CX:$CX,$B$272,рўйхат!$D:$D,$C216)</f>
        <v/>
      </c>
      <c r="BM216" s="35">
        <f>SUMIFS(рўйхат!BT:BT,рўйхат!$CX:$CX,$B$272,рўйхат!$D:$D,$C216)</f>
        <v/>
      </c>
      <c r="BN216" s="36">
        <f>SUMIFS(рўйхат!BU:BU,рўйхат!$CX:$CX,$B$272,рўйхат!$D:$D,$C216)</f>
        <v/>
      </c>
      <c r="BO216" s="35">
        <f>SUMIFS(рўйхат!BX:BX,рўйхат!$CX:$CX,$B$272,рўйхат!$D:$D,$C216)</f>
        <v/>
      </c>
      <c r="BP216" s="36">
        <f>SUMIFS(рўйхат!BY:BY,рўйхат!$CX:$CX,$B$272,рўйхат!$D:$D,$C216)</f>
        <v/>
      </c>
      <c r="BQ216" s="35">
        <f>SUMIFS(рўйхат!BZ:BZ,рўйхат!$CX:$CX,$B$272,рўйхат!$D:$D,$C216)</f>
        <v/>
      </c>
      <c r="BR216" s="36">
        <f>SUMIFS(рўйхат!CA:CA,рўйхат!$CX:$CX,$B$272,рўйхат!$D:$D,$C216)</f>
        <v/>
      </c>
      <c r="BS216" s="35">
        <f>SUMIFS(рўйхат!CB:CB,рўйхат!$CX:$CX,$B$272,рўйхат!$D:$D,$C216)</f>
        <v/>
      </c>
      <c r="BT216" s="36">
        <f>SUMIFS(рўйхат!CC:CC,рўйхат!$CX:$CX,$B$272,рўйхат!$D:$D,$C216)</f>
        <v/>
      </c>
      <c r="BU216" s="35">
        <f>SUMIFS(рўйхат!CD:CD,рўйхат!$CX:$CX,$B$272,рўйхат!$D:$D,$C216)</f>
        <v/>
      </c>
      <c r="BV216" s="36">
        <f>SUMIFS(рўйхат!CE:CE,рўйхат!$CX:$CX,$B$272,рўйхат!$D:$D,$C216)</f>
        <v/>
      </c>
      <c r="BW216" s="35">
        <f>SUMIFS(рўйхат!CH:CH,рўйхат!$CX:$CX,$B$272,рўйхат!$D:$D,$C216)</f>
        <v/>
      </c>
      <c r="BX216" s="36">
        <f>SUMIFS(рўйхат!CI:CI,рўйхат!$CX:$CX,$B$272,рўйхат!$D:$D,$C216)</f>
        <v/>
      </c>
      <c r="BY216" s="35">
        <f>SUMIFS(рўйхат!CJ:CJ,рўйхат!$CX:$CX,$B$272,рўйхат!$D:$D,$C216)</f>
        <v/>
      </c>
      <c r="BZ216" s="36">
        <f>SUMIFS(рўйхат!CK:CK,рўйхат!$CX:$CX,$B$272,рўйхат!$D:$D,$C216)</f>
        <v/>
      </c>
      <c r="CA216" s="35">
        <f>SUMIFS(рўйхат!CL:CL,рўйхат!$CX:$CX,$B$272,рўйхат!$D:$D,$C216)</f>
        <v/>
      </c>
      <c r="CB216" s="36">
        <f>SUMIFS(рўйхат!CM:CM,рўйхат!$CX:$CX,$B$272,рўйхат!$D:$D,$C216)</f>
        <v/>
      </c>
      <c r="CC216" s="35">
        <f>SUMIFS(рўйхат!CN:CN,рўйхат!$CX:$CX,$B$272,рўйхат!$D:$D,$C216)</f>
        <v/>
      </c>
      <c r="CD216" s="36">
        <f>SUMIFS(рўйхат!CO:CO,рўйхат!$CX:$CX,$B$272,рўйхат!$D:$D,$C216)</f>
        <v/>
      </c>
      <c r="CE216" s="77">
        <f>IFERROR(BE216/(Q216+BE216),0)</f>
        <v/>
      </c>
      <c r="CF216" s="78">
        <f>IFERROR(BF216/(R216+BF216),0)</f>
        <v/>
      </c>
    </row>
    <row r="217" hidden="1" outlineLevel="1" ht="36.75" customFormat="1" customHeight="1" s="8">
      <c r="A217" s="39" t="n"/>
      <c r="B217" s="50" t="n">
        <v>11</v>
      </c>
      <c r="C217" s="38" t="inlineStr">
        <is>
          <t>Вафот этган фуқароларга ойлик иш ҳақи ҳисобланганлиги (V2)</t>
        </is>
      </c>
      <c r="D217" s="16" t="n"/>
      <c r="E217" s="35">
        <f>SUMIFS(рўйхат!F:F,рўйхат!$CX:$CX,$B$272,рўйхат!$D:$D,$C217)</f>
        <v/>
      </c>
      <c r="F217" s="36">
        <f>SUMIFS(рўйхат!G:G,рўйхат!$CX:$CX,$B$272,рўйхат!$D:$D,$C217)</f>
        <v/>
      </c>
      <c r="G217" s="35">
        <f>SUMIFS(рўйхат!H:H,рўйхат!$CX:$CX,$B$272,рўйхат!$D:$D,$C217)</f>
        <v/>
      </c>
      <c r="H217" s="36">
        <f>SUMIFS(рўйхат!I:I,рўйхат!$CX:$CX,$B$272,рўйхат!$D:$D,$C217)</f>
        <v/>
      </c>
      <c r="I217" s="35">
        <f>SUMIFS(рўйхат!J:J,рўйхат!$CX:$CX,$B$272,рўйхат!$D:$D,$C217)</f>
        <v/>
      </c>
      <c r="J217" s="36">
        <f>SUMIFS(рўйхат!K:K,рўйхат!$CX:$CX,$B$272,рўйхат!$D:$D,$C217)</f>
        <v/>
      </c>
      <c r="K217" s="35">
        <f>SUMIFS(рўйхат!L:L,рўйхат!$CX:$CX,$B$272,рўйхат!$D:$D,$C217)</f>
        <v/>
      </c>
      <c r="L217" s="36">
        <f>SUMIFS(рўйхат!M:M,рўйхат!$CX:$CX,$B$272,рўйхат!$D:$D,$C217)</f>
        <v/>
      </c>
      <c r="M217" s="35">
        <f>SUMIFS(рўйхат!N:N,рўйхат!$CX:$CX,$B$272,рўйхат!$D:$D,$C217)</f>
        <v/>
      </c>
      <c r="N217" s="36">
        <f>SUMIFS(рўйхат!O:O,рўйхат!$CX:$CX,$B$272,рўйхат!$D:$D,$C217)</f>
        <v/>
      </c>
      <c r="O217" s="34">
        <f>IFERROR(M217/E217,0)</f>
        <v/>
      </c>
      <c r="P217" s="34">
        <f>IFERROR(N217/F217,0)</f>
        <v/>
      </c>
      <c r="Q217" s="35">
        <f>SUMIFS(рўйхат!P:P,рўйхат!$CX:$CX,$B$272,рўйхат!$D:$D,$C217)</f>
        <v/>
      </c>
      <c r="R217" s="36">
        <f>SUMIFS(рўйхат!Q:Q,рўйхат!$CX:$CX,$B$272,рўйхат!$D:$D,$C217)</f>
        <v/>
      </c>
      <c r="S217" s="35">
        <f>SUMIFS(рўйхат!R:R,рўйхат!$CX:$CX,$B$272,рўйхат!$D:$D,$C217)</f>
        <v/>
      </c>
      <c r="T217" s="36">
        <f>SUMIFS(рўйхат!S:S,рўйхат!$CX:$CX,$B$272,рўйхат!$D:$D,$C217)</f>
        <v/>
      </c>
      <c r="U217" s="35">
        <f>SUMIFS(рўйхат!T:T,рўйхат!$CX:$CX,$B$272,рўйхат!$D:$D,$C217)</f>
        <v/>
      </c>
      <c r="V217" s="36">
        <f>SUMIFS(рўйхат!U:U,рўйхат!$CX:$CX,$B$272,рўйхат!$D:$D,$C217)</f>
        <v/>
      </c>
      <c r="W217" s="35">
        <f>SUMIFS(рўйхат!V:V,рўйхат!$CX:$CX,$B$272,рўйхат!$D:$D,$C217)</f>
        <v/>
      </c>
      <c r="X217" s="36">
        <f>SUMIFS(рўйхат!W:W,рўйхат!$CX:$CX,$B$272,рўйхат!$D:$D,$C217)</f>
        <v/>
      </c>
      <c r="Y217" s="35">
        <f>SUMIFS(рўйхат!X:X,рўйхат!$CX:$CX,$B$272,рўйхат!$D:$D,$C217)</f>
        <v/>
      </c>
      <c r="Z217" s="36">
        <f>SUMIFS(рўйхат!Y:Y,рўйхат!$CX:$CX,$B$272,рўйхат!$D:$D,$C217)</f>
        <v/>
      </c>
      <c r="AA217" s="35">
        <f>SUMIFS(рўйхат!Z:Z,рўйхат!$CX:$CX,$B$272,рўйхат!$D:$D,$C217)</f>
        <v/>
      </c>
      <c r="AB217" s="36">
        <f>SUMIFS(рўйхат!AA:AA,рўйхат!$CX:$CX,$B$272,рўйхат!$D:$D,$C217)</f>
        <v/>
      </c>
      <c r="AC217" s="35">
        <f>SUMIFS(рўйхат!AB:AB,рўйхат!$CX:$CX,$B$272,рўйхат!$D:$D,$C217)</f>
        <v/>
      </c>
      <c r="AD217" s="36">
        <f>SUMIFS(рўйхат!AC:AC,рўйхат!$CX:$CX,$B$272,рўйхат!$D:$D,$C217)</f>
        <v/>
      </c>
      <c r="AE217" s="35">
        <f>SUMIFS(рўйхат!AD:AD,рўйхат!$CX:$CX,$B$272,рўйхат!$D:$D,$C217)</f>
        <v/>
      </c>
      <c r="AF217" s="36">
        <f>SUMIFS(рўйхат!AE:AE,рўйхат!$CX:$CX,$B$272,рўйхат!$D:$D,$C217)</f>
        <v/>
      </c>
      <c r="AG217" s="35">
        <f>SUMIFS(рўйхат!AH:AH,рўйхат!$CX:$CX,$B$272,рўйхат!$D:$D,$C217)</f>
        <v/>
      </c>
      <c r="AH217" s="36">
        <f>SUMIFS(рўйхат!AI:AI,рўйхат!$CX:$CX,$B$272,рўйхат!$D:$D,$C217)</f>
        <v/>
      </c>
      <c r="AI217" s="35">
        <f>SUMIFS(рўйхат!AJ:AJ,рўйхат!$CX:$CX,$B$272,рўйхат!$D:$D,$C217)</f>
        <v/>
      </c>
      <c r="AJ217" s="36">
        <f>SUMIFS(рўйхат!AK:AK,рўйхат!$CX:$CX,$B$272,рўйхат!$D:$D,$C217)</f>
        <v/>
      </c>
      <c r="AK217" s="35">
        <f>SUMIFS(рўйхат!AL:AL,рўйхат!$CX:$CX,$B$272,рўйхат!$D:$D,$C217)</f>
        <v/>
      </c>
      <c r="AL217" s="36">
        <f>SUMIFS(рўйхат!AM:AM,рўйхат!$CX:$CX,$B$272,рўйхат!$D:$D,$C217)</f>
        <v/>
      </c>
      <c r="AM217" s="77">
        <f>IFERROR(Q217/E217,0)</f>
        <v/>
      </c>
      <c r="AN217" s="77">
        <f>IFERROR(R217/F217,0)</f>
        <v/>
      </c>
      <c r="AO217" s="35">
        <f>SUMIFS(рўйхат!AX:AX,рўйхат!$CX:$CX,$B$272,рўйхат!$D:$D,$C217)</f>
        <v/>
      </c>
      <c r="AP217" s="36">
        <f>SUMIFS(рўйхат!AY:AY,рўйхат!$CX:$CX,$B$272,рўйхат!$D:$D,$C217)</f>
        <v/>
      </c>
      <c r="AQ217" s="35">
        <f>SUMIFS(рўйхат!AZ:AZ,рўйхат!$CX:$CX,$B$272,рўйхат!$D:$D,$C217)</f>
        <v/>
      </c>
      <c r="AR217" s="36">
        <f>SUMIFS(рўйхат!BA:BA,рўйхат!$CX:$CX,$B$272,рўйхат!$D:$D,$C217)</f>
        <v/>
      </c>
      <c r="AS217" s="35">
        <f>SUMIFS(рўйхат!BB:BB,рўйхат!$CX:$CX,$B$272,рўйхат!$D:$D,$C217)</f>
        <v/>
      </c>
      <c r="AT217" s="36">
        <f>SUMIFS(рўйхат!BC:BC,рўйхат!$CX:$CX,$B$272,рўйхат!$D:$D,$C217)</f>
        <v/>
      </c>
      <c r="AU217" s="35">
        <f>SUMIFS(рўйхат!BD:BD,рўйхат!$CX:$CX,$B$272,рўйхат!$D:$D,$C217)</f>
        <v/>
      </c>
      <c r="AV217" s="36">
        <f>SUMIFS(рўйхат!BE:BE,рўйхат!$CX:$CX,$B$272,рўйхат!$D:$D,$C217)</f>
        <v/>
      </c>
      <c r="AW217" s="35">
        <f>SUMIFS(рўйхат!BF:BF,рўйхат!$CX:$CX,$B$272,рўйхат!$D:$D,$C217)</f>
        <v/>
      </c>
      <c r="AX217" s="36">
        <f>SUMIFS(рўйхат!BG:BG,рўйхат!$CX:$CX,$B$272,рўйхат!$D:$D,$C217)</f>
        <v/>
      </c>
      <c r="AY217" s="35">
        <f>SUMIFS(рўйхат!BH:BH,рўйхат!$CX:$CX,$B$272,рўйхат!$D:$D,$C217)</f>
        <v/>
      </c>
      <c r="AZ217" s="36">
        <f>SUMIFS(рўйхат!BI:BI,рўйхат!$CX:$CX,$B$272,рўйхат!$D:$D,$C217)</f>
        <v/>
      </c>
      <c r="BA217" s="35">
        <f>SUMIFS(рўйхат!BJ:BJ,рўйхат!$CX:$CX,$B$272,рўйхат!$D:$D,$C217)</f>
        <v/>
      </c>
      <c r="BB217" s="36">
        <f>SUMIFS(рўйхат!BK:BK,рўйхат!$CX:$CX,$B$272,рўйхат!$D:$D,$C217)</f>
        <v/>
      </c>
      <c r="BC217" s="77">
        <f>IFERROR(AO217/E217,0)</f>
        <v/>
      </c>
      <c r="BD217" s="77">
        <f>IFERROR(AP217/F217,0)</f>
        <v/>
      </c>
      <c r="BE217" s="35">
        <f>SUMIFS(рўйхат!BL:BL,рўйхат!$CX:$CX,$B$272,рўйхат!$D:$D,$C217)</f>
        <v/>
      </c>
      <c r="BF217" s="36">
        <f>SUMIFS(рўйхат!BM:BM,рўйхат!$CX:$CX,$B$272,рўйхат!$D:$D,$C217)</f>
        <v/>
      </c>
      <c r="BG217" s="35">
        <f>SUMIFS(рўйхат!BN:BN,рўйхат!$CX:$CX,$B$272,рўйхат!$D:$D,$C217)</f>
        <v/>
      </c>
      <c r="BH217" s="36">
        <f>SUMIFS(рўйхат!BO:BO,рўйхат!$CX:$CX,$B$272,рўйхат!$D:$D,$C217)</f>
        <v/>
      </c>
      <c r="BI217" s="35">
        <f>SUMIFS(рўйхат!BP:BP,рўйхат!$CX:$CX,$B$272,рўйхат!$D:$D,$C217)</f>
        <v/>
      </c>
      <c r="BJ217" s="36">
        <f>SUMIFS(рўйхат!BQ:BQ,рўйхат!$CX:$CX,$B$272,рўйхат!$D:$D,$C217)</f>
        <v/>
      </c>
      <c r="BK217" s="35">
        <f>SUMIFS(рўйхат!BR:BR,рўйхат!$CX:$CX,$B$272,рўйхат!$D:$D,$C217)</f>
        <v/>
      </c>
      <c r="BL217" s="36">
        <f>SUMIFS(рўйхат!BS:BS,рўйхат!$CX:$CX,$B$272,рўйхат!$D:$D,$C217)</f>
        <v/>
      </c>
      <c r="BM217" s="35">
        <f>SUMIFS(рўйхат!BT:BT,рўйхат!$CX:$CX,$B$272,рўйхат!$D:$D,$C217)</f>
        <v/>
      </c>
      <c r="BN217" s="36">
        <f>SUMIFS(рўйхат!BU:BU,рўйхат!$CX:$CX,$B$272,рўйхат!$D:$D,$C217)</f>
        <v/>
      </c>
      <c r="BO217" s="35">
        <f>SUMIFS(рўйхат!BX:BX,рўйхат!$CX:$CX,$B$272,рўйхат!$D:$D,$C217)</f>
        <v/>
      </c>
      <c r="BP217" s="36">
        <f>SUMIFS(рўйхат!BY:BY,рўйхат!$CX:$CX,$B$272,рўйхат!$D:$D,$C217)</f>
        <v/>
      </c>
      <c r="BQ217" s="35">
        <f>SUMIFS(рўйхат!BZ:BZ,рўйхат!$CX:$CX,$B$272,рўйхат!$D:$D,$C217)</f>
        <v/>
      </c>
      <c r="BR217" s="36">
        <f>SUMIFS(рўйхат!CA:CA,рўйхат!$CX:$CX,$B$272,рўйхат!$D:$D,$C217)</f>
        <v/>
      </c>
      <c r="BS217" s="35">
        <f>SUMIFS(рўйхат!CB:CB,рўйхат!$CX:$CX,$B$272,рўйхат!$D:$D,$C217)</f>
        <v/>
      </c>
      <c r="BT217" s="36">
        <f>SUMIFS(рўйхат!CC:CC,рўйхат!$CX:$CX,$B$272,рўйхат!$D:$D,$C217)</f>
        <v/>
      </c>
      <c r="BU217" s="35">
        <f>SUMIFS(рўйхат!CD:CD,рўйхат!$CX:$CX,$B$272,рўйхат!$D:$D,$C217)</f>
        <v/>
      </c>
      <c r="BV217" s="36">
        <f>SUMIFS(рўйхат!CE:CE,рўйхат!$CX:$CX,$B$272,рўйхат!$D:$D,$C217)</f>
        <v/>
      </c>
      <c r="BW217" s="35">
        <f>SUMIFS(рўйхат!CH:CH,рўйхат!$CX:$CX,$B$272,рўйхат!$D:$D,$C217)</f>
        <v/>
      </c>
      <c r="BX217" s="36">
        <f>SUMIFS(рўйхат!CI:CI,рўйхат!$CX:$CX,$B$272,рўйхат!$D:$D,$C217)</f>
        <v/>
      </c>
      <c r="BY217" s="35">
        <f>SUMIFS(рўйхат!CJ:CJ,рўйхат!$CX:$CX,$B$272,рўйхат!$D:$D,$C217)</f>
        <v/>
      </c>
      <c r="BZ217" s="36">
        <f>SUMIFS(рўйхат!CK:CK,рўйхат!$CX:$CX,$B$272,рўйхат!$D:$D,$C217)</f>
        <v/>
      </c>
      <c r="CA217" s="35">
        <f>SUMIFS(рўйхат!CL:CL,рўйхат!$CX:$CX,$B$272,рўйхат!$D:$D,$C217)</f>
        <v/>
      </c>
      <c r="CB217" s="36">
        <f>SUMIFS(рўйхат!CM:CM,рўйхат!$CX:$CX,$B$272,рўйхат!$D:$D,$C217)</f>
        <v/>
      </c>
      <c r="CC217" s="35">
        <f>SUMIFS(рўйхат!CN:CN,рўйхат!$CX:$CX,$B$272,рўйхат!$D:$D,$C217)</f>
        <v/>
      </c>
      <c r="CD217" s="36">
        <f>SUMIFS(рўйхат!CO:CO,рўйхат!$CX:$CX,$B$272,рўйхат!$D:$D,$C217)</f>
        <v/>
      </c>
      <c r="CE217" s="77">
        <f>IFERROR(BE217/(Q217+BE217),0)</f>
        <v/>
      </c>
      <c r="CF217" s="78">
        <f>IFERROR(BF217/(R217+BF217),0)</f>
        <v/>
      </c>
    </row>
    <row r="218" hidden="1" outlineLevel="1" ht="36.75" customFormat="1" customHeight="1" s="8">
      <c r="A218" s="39" t="n"/>
      <c r="B218" s="50" t="n">
        <v>12</v>
      </c>
      <c r="C218" s="38" t="inlineStr">
        <is>
          <t>Вафот этган фуқароларга УзАСБОдан ойлик иш ҳақи ҳисобланганлиги</t>
        </is>
      </c>
      <c r="D218" s="16" t="n"/>
      <c r="E218" s="35">
        <f>SUMIFS(рўйхат!F:F,рўйхат!$CX:$CX,$B$272,рўйхат!$D:$D,$C218)</f>
        <v/>
      </c>
      <c r="F218" s="36">
        <f>SUMIFS(рўйхат!G:G,рўйхат!$CX:$CX,$B$272,рўйхат!$D:$D,$C218)</f>
        <v/>
      </c>
      <c r="G218" s="35">
        <f>SUMIFS(рўйхат!H:H,рўйхат!$CX:$CX,$B$272,рўйхат!$D:$D,$C218)</f>
        <v/>
      </c>
      <c r="H218" s="36">
        <f>SUMIFS(рўйхат!I:I,рўйхат!$CX:$CX,$B$272,рўйхат!$D:$D,$C218)</f>
        <v/>
      </c>
      <c r="I218" s="35">
        <f>SUMIFS(рўйхат!J:J,рўйхат!$CX:$CX,$B$272,рўйхат!$D:$D,$C218)</f>
        <v/>
      </c>
      <c r="J218" s="36">
        <f>SUMIFS(рўйхат!K:K,рўйхат!$CX:$CX,$B$272,рўйхат!$D:$D,$C218)</f>
        <v/>
      </c>
      <c r="K218" s="35">
        <f>SUMIFS(рўйхат!L:L,рўйхат!$CX:$CX,$B$272,рўйхат!$D:$D,$C218)</f>
        <v/>
      </c>
      <c r="L218" s="36">
        <f>SUMIFS(рўйхат!M:M,рўйхат!$CX:$CX,$B$272,рўйхат!$D:$D,$C218)</f>
        <v/>
      </c>
      <c r="M218" s="35">
        <f>SUMIFS(рўйхат!N:N,рўйхат!$CX:$CX,$B$272,рўйхат!$D:$D,$C218)</f>
        <v/>
      </c>
      <c r="N218" s="36">
        <f>SUMIFS(рўйхат!O:O,рўйхат!$CX:$CX,$B$272,рўйхат!$D:$D,$C218)</f>
        <v/>
      </c>
      <c r="O218" s="34">
        <f>IFERROR(M218/E218,0)</f>
        <v/>
      </c>
      <c r="P218" s="34">
        <f>IFERROR(N218/F218,0)</f>
        <v/>
      </c>
      <c r="Q218" s="35">
        <f>SUMIFS(рўйхат!P:P,рўйхат!$CX:$CX,$B$272,рўйхат!$D:$D,$C218)</f>
        <v/>
      </c>
      <c r="R218" s="36">
        <f>SUMIFS(рўйхат!Q:Q,рўйхат!$CX:$CX,$B$272,рўйхат!$D:$D,$C218)</f>
        <v/>
      </c>
      <c r="S218" s="35">
        <f>SUMIFS(рўйхат!R:R,рўйхат!$CX:$CX,$B$272,рўйхат!$D:$D,$C218)</f>
        <v/>
      </c>
      <c r="T218" s="36">
        <f>SUMIFS(рўйхат!S:S,рўйхат!$CX:$CX,$B$272,рўйхат!$D:$D,$C218)</f>
        <v/>
      </c>
      <c r="U218" s="35">
        <f>SUMIFS(рўйхат!T:T,рўйхат!$CX:$CX,$B$272,рўйхат!$D:$D,$C218)</f>
        <v/>
      </c>
      <c r="V218" s="36">
        <f>SUMIFS(рўйхат!U:U,рўйхат!$CX:$CX,$B$272,рўйхат!$D:$D,$C218)</f>
        <v/>
      </c>
      <c r="W218" s="35">
        <f>SUMIFS(рўйхат!V:V,рўйхат!$CX:$CX,$B$272,рўйхат!$D:$D,$C218)</f>
        <v/>
      </c>
      <c r="X218" s="36">
        <f>SUMIFS(рўйхат!W:W,рўйхат!$CX:$CX,$B$272,рўйхат!$D:$D,$C218)</f>
        <v/>
      </c>
      <c r="Y218" s="35">
        <f>SUMIFS(рўйхат!X:X,рўйхат!$CX:$CX,$B$272,рўйхат!$D:$D,$C218)</f>
        <v/>
      </c>
      <c r="Z218" s="36">
        <f>SUMIFS(рўйхат!Y:Y,рўйхат!$CX:$CX,$B$272,рўйхат!$D:$D,$C218)</f>
        <v/>
      </c>
      <c r="AA218" s="35">
        <f>SUMIFS(рўйхат!Z:Z,рўйхат!$CX:$CX,$B$272,рўйхат!$D:$D,$C218)</f>
        <v/>
      </c>
      <c r="AB218" s="36">
        <f>SUMIFS(рўйхат!AA:AA,рўйхат!$CX:$CX,$B$272,рўйхат!$D:$D,$C218)</f>
        <v/>
      </c>
      <c r="AC218" s="35">
        <f>SUMIFS(рўйхат!AB:AB,рўйхат!$CX:$CX,$B$272,рўйхат!$D:$D,$C218)</f>
        <v/>
      </c>
      <c r="AD218" s="36">
        <f>SUMIFS(рўйхат!AC:AC,рўйхат!$CX:$CX,$B$272,рўйхат!$D:$D,$C218)</f>
        <v/>
      </c>
      <c r="AE218" s="35">
        <f>SUMIFS(рўйхат!AD:AD,рўйхат!$CX:$CX,$B$272,рўйхат!$D:$D,$C218)</f>
        <v/>
      </c>
      <c r="AF218" s="36">
        <f>SUMIFS(рўйхат!AE:AE,рўйхат!$CX:$CX,$B$272,рўйхат!$D:$D,$C218)</f>
        <v/>
      </c>
      <c r="AG218" s="35">
        <f>SUMIFS(рўйхат!AH:AH,рўйхат!$CX:$CX,$B$272,рўйхат!$D:$D,$C218)</f>
        <v/>
      </c>
      <c r="AH218" s="36">
        <f>SUMIFS(рўйхат!AI:AI,рўйхат!$CX:$CX,$B$272,рўйхат!$D:$D,$C218)</f>
        <v/>
      </c>
      <c r="AI218" s="35">
        <f>SUMIFS(рўйхат!AJ:AJ,рўйхат!$CX:$CX,$B$272,рўйхат!$D:$D,$C218)</f>
        <v/>
      </c>
      <c r="AJ218" s="36">
        <f>SUMIFS(рўйхат!AK:AK,рўйхат!$CX:$CX,$B$272,рўйхат!$D:$D,$C218)</f>
        <v/>
      </c>
      <c r="AK218" s="35">
        <f>SUMIFS(рўйхат!AL:AL,рўйхат!$CX:$CX,$B$272,рўйхат!$D:$D,$C218)</f>
        <v/>
      </c>
      <c r="AL218" s="36">
        <f>SUMIFS(рўйхат!AM:AM,рўйхат!$CX:$CX,$B$272,рўйхат!$D:$D,$C218)</f>
        <v/>
      </c>
      <c r="AM218" s="77">
        <f>IFERROR(Q218/E218,0)</f>
        <v/>
      </c>
      <c r="AN218" s="77">
        <f>IFERROR(R218/F218,0)</f>
        <v/>
      </c>
      <c r="AO218" s="35">
        <f>SUMIFS(рўйхат!AX:AX,рўйхат!$CX:$CX,$B$272,рўйхат!$D:$D,$C218)</f>
        <v/>
      </c>
      <c r="AP218" s="36">
        <f>SUMIFS(рўйхат!AY:AY,рўйхат!$CX:$CX,$B$272,рўйхат!$D:$D,$C218)</f>
        <v/>
      </c>
      <c r="AQ218" s="35">
        <f>SUMIFS(рўйхат!AZ:AZ,рўйхат!$CX:$CX,$B$272,рўйхат!$D:$D,$C218)</f>
        <v/>
      </c>
      <c r="AR218" s="36">
        <f>SUMIFS(рўйхат!BA:BA,рўйхат!$CX:$CX,$B$272,рўйхат!$D:$D,$C218)</f>
        <v/>
      </c>
      <c r="AS218" s="35">
        <f>SUMIFS(рўйхат!BB:BB,рўйхат!$CX:$CX,$B$272,рўйхат!$D:$D,$C218)</f>
        <v/>
      </c>
      <c r="AT218" s="36">
        <f>SUMIFS(рўйхат!BC:BC,рўйхат!$CX:$CX,$B$272,рўйхат!$D:$D,$C218)</f>
        <v/>
      </c>
      <c r="AU218" s="35">
        <f>SUMIFS(рўйхат!BD:BD,рўйхат!$CX:$CX,$B$272,рўйхат!$D:$D,$C218)</f>
        <v/>
      </c>
      <c r="AV218" s="36">
        <f>SUMIFS(рўйхат!BE:BE,рўйхат!$CX:$CX,$B$272,рўйхат!$D:$D,$C218)</f>
        <v/>
      </c>
      <c r="AW218" s="35">
        <f>SUMIFS(рўйхат!BF:BF,рўйхат!$CX:$CX,$B$272,рўйхат!$D:$D,$C218)</f>
        <v/>
      </c>
      <c r="AX218" s="36">
        <f>SUMIFS(рўйхат!BG:BG,рўйхат!$CX:$CX,$B$272,рўйхат!$D:$D,$C218)</f>
        <v/>
      </c>
      <c r="AY218" s="35">
        <f>SUMIFS(рўйхат!BH:BH,рўйхат!$CX:$CX,$B$272,рўйхат!$D:$D,$C218)</f>
        <v/>
      </c>
      <c r="AZ218" s="36">
        <f>SUMIFS(рўйхат!BI:BI,рўйхат!$CX:$CX,$B$272,рўйхат!$D:$D,$C218)</f>
        <v/>
      </c>
      <c r="BA218" s="35">
        <f>SUMIFS(рўйхат!BJ:BJ,рўйхат!$CX:$CX,$B$272,рўйхат!$D:$D,$C218)</f>
        <v/>
      </c>
      <c r="BB218" s="36">
        <f>SUMIFS(рўйхат!BK:BK,рўйхат!$CX:$CX,$B$272,рўйхат!$D:$D,$C218)</f>
        <v/>
      </c>
      <c r="BC218" s="77">
        <f>IFERROR(AO218/E218,0)</f>
        <v/>
      </c>
      <c r="BD218" s="77">
        <f>IFERROR(AP218/F218,0)</f>
        <v/>
      </c>
      <c r="BE218" s="35">
        <f>SUMIFS(рўйхат!BL:BL,рўйхат!$CX:$CX,$B$272,рўйхат!$D:$D,$C218)</f>
        <v/>
      </c>
      <c r="BF218" s="36">
        <f>SUMIFS(рўйхат!BM:BM,рўйхат!$CX:$CX,$B$272,рўйхат!$D:$D,$C218)</f>
        <v/>
      </c>
      <c r="BG218" s="35">
        <f>SUMIFS(рўйхат!BN:BN,рўйхат!$CX:$CX,$B$272,рўйхат!$D:$D,$C218)</f>
        <v/>
      </c>
      <c r="BH218" s="36">
        <f>SUMIFS(рўйхат!BO:BO,рўйхат!$CX:$CX,$B$272,рўйхат!$D:$D,$C218)</f>
        <v/>
      </c>
      <c r="BI218" s="35">
        <f>SUMIFS(рўйхат!BP:BP,рўйхат!$CX:$CX,$B$272,рўйхат!$D:$D,$C218)</f>
        <v/>
      </c>
      <c r="BJ218" s="36">
        <f>SUMIFS(рўйхат!BQ:BQ,рўйхат!$CX:$CX,$B$272,рўйхат!$D:$D,$C218)</f>
        <v/>
      </c>
      <c r="BK218" s="35">
        <f>SUMIFS(рўйхат!BR:BR,рўйхат!$CX:$CX,$B$272,рўйхат!$D:$D,$C218)</f>
        <v/>
      </c>
      <c r="BL218" s="36">
        <f>SUMIFS(рўйхат!BS:BS,рўйхат!$CX:$CX,$B$272,рўйхат!$D:$D,$C218)</f>
        <v/>
      </c>
      <c r="BM218" s="35">
        <f>SUMIFS(рўйхат!BT:BT,рўйхат!$CX:$CX,$B$272,рўйхат!$D:$D,$C218)</f>
        <v/>
      </c>
      <c r="BN218" s="36">
        <f>SUMIFS(рўйхат!BU:BU,рўйхат!$CX:$CX,$B$272,рўйхат!$D:$D,$C218)</f>
        <v/>
      </c>
      <c r="BO218" s="35">
        <f>SUMIFS(рўйхат!BX:BX,рўйхат!$CX:$CX,$B$272,рўйхат!$D:$D,$C218)</f>
        <v/>
      </c>
      <c r="BP218" s="36">
        <f>SUMIFS(рўйхат!BY:BY,рўйхат!$CX:$CX,$B$272,рўйхат!$D:$D,$C218)</f>
        <v/>
      </c>
      <c r="BQ218" s="35">
        <f>SUMIFS(рўйхат!BZ:BZ,рўйхат!$CX:$CX,$B$272,рўйхат!$D:$D,$C218)</f>
        <v/>
      </c>
      <c r="BR218" s="36">
        <f>SUMIFS(рўйхат!CA:CA,рўйхат!$CX:$CX,$B$272,рўйхат!$D:$D,$C218)</f>
        <v/>
      </c>
      <c r="BS218" s="35">
        <f>SUMIFS(рўйхат!CB:CB,рўйхат!$CX:$CX,$B$272,рўйхат!$D:$D,$C218)</f>
        <v/>
      </c>
      <c r="BT218" s="36">
        <f>SUMIFS(рўйхат!CC:CC,рўйхат!$CX:$CX,$B$272,рўйхат!$D:$D,$C218)</f>
        <v/>
      </c>
      <c r="BU218" s="35">
        <f>SUMIFS(рўйхат!CD:CD,рўйхат!$CX:$CX,$B$272,рўйхат!$D:$D,$C218)</f>
        <v/>
      </c>
      <c r="BV218" s="36">
        <f>SUMIFS(рўйхат!CE:CE,рўйхат!$CX:$CX,$B$272,рўйхат!$D:$D,$C218)</f>
        <v/>
      </c>
      <c r="BW218" s="35">
        <f>SUMIFS(рўйхат!CH:CH,рўйхат!$CX:$CX,$B$272,рўйхат!$D:$D,$C218)</f>
        <v/>
      </c>
      <c r="BX218" s="36">
        <f>SUMIFS(рўйхат!CI:CI,рўйхат!$CX:$CX,$B$272,рўйхат!$D:$D,$C218)</f>
        <v/>
      </c>
      <c r="BY218" s="35">
        <f>SUMIFS(рўйхат!CJ:CJ,рўйхат!$CX:$CX,$B$272,рўйхат!$D:$D,$C218)</f>
        <v/>
      </c>
      <c r="BZ218" s="36">
        <f>SUMIFS(рўйхат!CK:CK,рўйхат!$CX:$CX,$B$272,рўйхат!$D:$D,$C218)</f>
        <v/>
      </c>
      <c r="CA218" s="35">
        <f>SUMIFS(рўйхат!CL:CL,рўйхат!$CX:$CX,$B$272,рўйхат!$D:$D,$C218)</f>
        <v/>
      </c>
      <c r="CB218" s="36">
        <f>SUMIFS(рўйхат!CM:CM,рўйхат!$CX:$CX,$B$272,рўйхат!$D:$D,$C218)</f>
        <v/>
      </c>
      <c r="CC218" s="35">
        <f>SUMIFS(рўйхат!CN:CN,рўйхат!$CX:$CX,$B$272,рўйхат!$D:$D,$C218)</f>
        <v/>
      </c>
      <c r="CD218" s="36">
        <f>SUMIFS(рўйхат!CO:CO,рўйхат!$CX:$CX,$B$272,рўйхат!$D:$D,$C218)</f>
        <v/>
      </c>
      <c r="CE218" s="77">
        <f>IFERROR(BE218/(Q218+BE218),0)</f>
        <v/>
      </c>
      <c r="CF218" s="78">
        <f>IFERROR(BF218/(R218+BF218),0)</f>
        <v/>
      </c>
    </row>
    <row r="219" hidden="1" outlineLevel="1" ht="36.75" customFormat="1" customHeight="1" s="8">
      <c r="A219" s="39" t="n"/>
      <c r="B219" s="50" t="n">
        <v>13</v>
      </c>
      <c r="C219" s="38" t="inlineStr">
        <is>
          <t>Давлат улуши мавжуд корхоналарда непотизм таҳлил</t>
        </is>
      </c>
      <c r="D219" s="16" t="n"/>
      <c r="E219" s="35">
        <f>SUMIFS(рўйхат!F:F,рўйхат!$CX:$CX,$B$272,рўйхат!$D:$D,$C219)</f>
        <v/>
      </c>
      <c r="F219" s="36">
        <f>SUMIFS(рўйхат!G:G,рўйхат!$CX:$CX,$B$272,рўйхат!$D:$D,$C219)</f>
        <v/>
      </c>
      <c r="G219" s="35">
        <f>SUMIFS(рўйхат!H:H,рўйхат!$CX:$CX,$B$272,рўйхат!$D:$D,$C219)</f>
        <v/>
      </c>
      <c r="H219" s="36">
        <f>SUMIFS(рўйхат!I:I,рўйхат!$CX:$CX,$B$272,рўйхат!$D:$D,$C219)</f>
        <v/>
      </c>
      <c r="I219" s="35">
        <f>SUMIFS(рўйхат!J:J,рўйхат!$CX:$CX,$B$272,рўйхат!$D:$D,$C219)</f>
        <v/>
      </c>
      <c r="J219" s="36">
        <f>SUMIFS(рўйхат!K:K,рўйхат!$CX:$CX,$B$272,рўйхат!$D:$D,$C219)</f>
        <v/>
      </c>
      <c r="K219" s="35">
        <f>SUMIFS(рўйхат!L:L,рўйхат!$CX:$CX,$B$272,рўйхат!$D:$D,$C219)</f>
        <v/>
      </c>
      <c r="L219" s="36">
        <f>SUMIFS(рўйхат!M:M,рўйхат!$CX:$CX,$B$272,рўйхат!$D:$D,$C219)</f>
        <v/>
      </c>
      <c r="M219" s="35">
        <f>SUMIFS(рўйхат!N:N,рўйхат!$CX:$CX,$B$272,рўйхат!$D:$D,$C219)</f>
        <v/>
      </c>
      <c r="N219" s="36">
        <f>SUMIFS(рўйхат!O:O,рўйхат!$CX:$CX,$B$272,рўйхат!$D:$D,$C219)</f>
        <v/>
      </c>
      <c r="O219" s="34">
        <f>IFERROR(M219/E219,0)</f>
        <v/>
      </c>
      <c r="P219" s="34">
        <f>IFERROR(N219/F219,0)</f>
        <v/>
      </c>
      <c r="Q219" s="35">
        <f>SUMIFS(рўйхат!P:P,рўйхат!$CX:$CX,$B$272,рўйхат!$D:$D,$C219)</f>
        <v/>
      </c>
      <c r="R219" s="36">
        <f>SUMIFS(рўйхат!Q:Q,рўйхат!$CX:$CX,$B$272,рўйхат!$D:$D,$C219)</f>
        <v/>
      </c>
      <c r="S219" s="35">
        <f>SUMIFS(рўйхат!R:R,рўйхат!$CX:$CX,$B$272,рўйхат!$D:$D,$C219)</f>
        <v/>
      </c>
      <c r="T219" s="36">
        <f>SUMIFS(рўйхат!S:S,рўйхат!$CX:$CX,$B$272,рўйхат!$D:$D,$C219)</f>
        <v/>
      </c>
      <c r="U219" s="35">
        <f>SUMIFS(рўйхат!T:T,рўйхат!$CX:$CX,$B$272,рўйхат!$D:$D,$C219)</f>
        <v/>
      </c>
      <c r="V219" s="36">
        <f>SUMIFS(рўйхат!U:U,рўйхат!$CX:$CX,$B$272,рўйхат!$D:$D,$C219)</f>
        <v/>
      </c>
      <c r="W219" s="35">
        <f>SUMIFS(рўйхат!V:V,рўйхат!$CX:$CX,$B$272,рўйхат!$D:$D,$C219)</f>
        <v/>
      </c>
      <c r="X219" s="36">
        <f>SUMIFS(рўйхат!W:W,рўйхат!$CX:$CX,$B$272,рўйхат!$D:$D,$C219)</f>
        <v/>
      </c>
      <c r="Y219" s="35">
        <f>SUMIFS(рўйхат!X:X,рўйхат!$CX:$CX,$B$272,рўйхат!$D:$D,$C219)</f>
        <v/>
      </c>
      <c r="Z219" s="36">
        <f>SUMIFS(рўйхат!Y:Y,рўйхат!$CX:$CX,$B$272,рўйхат!$D:$D,$C219)</f>
        <v/>
      </c>
      <c r="AA219" s="35">
        <f>SUMIFS(рўйхат!Z:Z,рўйхат!$CX:$CX,$B$272,рўйхат!$D:$D,$C219)</f>
        <v/>
      </c>
      <c r="AB219" s="36">
        <f>SUMIFS(рўйхат!AA:AA,рўйхат!$CX:$CX,$B$272,рўйхат!$D:$D,$C219)</f>
        <v/>
      </c>
      <c r="AC219" s="35">
        <f>SUMIFS(рўйхат!AB:AB,рўйхат!$CX:$CX,$B$272,рўйхат!$D:$D,$C219)</f>
        <v/>
      </c>
      <c r="AD219" s="36">
        <f>SUMIFS(рўйхат!AC:AC,рўйхат!$CX:$CX,$B$272,рўйхат!$D:$D,$C219)</f>
        <v/>
      </c>
      <c r="AE219" s="35">
        <f>SUMIFS(рўйхат!AD:AD,рўйхат!$CX:$CX,$B$272,рўйхат!$D:$D,$C219)</f>
        <v/>
      </c>
      <c r="AF219" s="36">
        <f>SUMIFS(рўйхат!AE:AE,рўйхат!$CX:$CX,$B$272,рўйхат!$D:$D,$C219)</f>
        <v/>
      </c>
      <c r="AG219" s="35">
        <f>SUMIFS(рўйхат!AH:AH,рўйхат!$CX:$CX,$B$272,рўйхат!$D:$D,$C219)</f>
        <v/>
      </c>
      <c r="AH219" s="36">
        <f>SUMIFS(рўйхат!AI:AI,рўйхат!$CX:$CX,$B$272,рўйхат!$D:$D,$C219)</f>
        <v/>
      </c>
      <c r="AI219" s="35">
        <f>SUMIFS(рўйхат!AJ:AJ,рўйхат!$CX:$CX,$B$272,рўйхат!$D:$D,$C219)</f>
        <v/>
      </c>
      <c r="AJ219" s="36">
        <f>SUMIFS(рўйхат!AK:AK,рўйхат!$CX:$CX,$B$272,рўйхат!$D:$D,$C219)</f>
        <v/>
      </c>
      <c r="AK219" s="35">
        <f>SUMIFS(рўйхат!AL:AL,рўйхат!$CX:$CX,$B$272,рўйхат!$D:$D,$C219)</f>
        <v/>
      </c>
      <c r="AL219" s="36">
        <f>SUMIFS(рўйхат!AM:AM,рўйхат!$CX:$CX,$B$272,рўйхат!$D:$D,$C219)</f>
        <v/>
      </c>
      <c r="AM219" s="77">
        <f>IFERROR(Q219/E219,0)</f>
        <v/>
      </c>
      <c r="AN219" s="77">
        <f>IFERROR(R219/F219,0)</f>
        <v/>
      </c>
      <c r="AO219" s="35">
        <f>SUMIFS(рўйхат!AX:AX,рўйхат!$CX:$CX,$B$272,рўйхат!$D:$D,$C219)</f>
        <v/>
      </c>
      <c r="AP219" s="36">
        <f>SUMIFS(рўйхат!AY:AY,рўйхат!$CX:$CX,$B$272,рўйхат!$D:$D,$C219)</f>
        <v/>
      </c>
      <c r="AQ219" s="35">
        <f>SUMIFS(рўйхат!AZ:AZ,рўйхат!$CX:$CX,$B$272,рўйхат!$D:$D,$C219)</f>
        <v/>
      </c>
      <c r="AR219" s="36">
        <f>SUMIFS(рўйхат!BA:BA,рўйхат!$CX:$CX,$B$272,рўйхат!$D:$D,$C219)</f>
        <v/>
      </c>
      <c r="AS219" s="35">
        <f>SUMIFS(рўйхат!BB:BB,рўйхат!$CX:$CX,$B$272,рўйхат!$D:$D,$C219)</f>
        <v/>
      </c>
      <c r="AT219" s="36">
        <f>SUMIFS(рўйхат!BC:BC,рўйхат!$CX:$CX,$B$272,рўйхат!$D:$D,$C219)</f>
        <v/>
      </c>
      <c r="AU219" s="35">
        <f>SUMIFS(рўйхат!BD:BD,рўйхат!$CX:$CX,$B$272,рўйхат!$D:$D,$C219)</f>
        <v/>
      </c>
      <c r="AV219" s="36">
        <f>SUMIFS(рўйхат!BE:BE,рўйхат!$CX:$CX,$B$272,рўйхат!$D:$D,$C219)</f>
        <v/>
      </c>
      <c r="AW219" s="35">
        <f>SUMIFS(рўйхат!BF:BF,рўйхат!$CX:$CX,$B$272,рўйхат!$D:$D,$C219)</f>
        <v/>
      </c>
      <c r="AX219" s="36">
        <f>SUMIFS(рўйхат!BG:BG,рўйхат!$CX:$CX,$B$272,рўйхат!$D:$D,$C219)</f>
        <v/>
      </c>
      <c r="AY219" s="35">
        <f>SUMIFS(рўйхат!BH:BH,рўйхат!$CX:$CX,$B$272,рўйхат!$D:$D,$C219)</f>
        <v/>
      </c>
      <c r="AZ219" s="36">
        <f>SUMIFS(рўйхат!BI:BI,рўйхат!$CX:$CX,$B$272,рўйхат!$D:$D,$C219)</f>
        <v/>
      </c>
      <c r="BA219" s="35">
        <f>SUMIFS(рўйхат!BJ:BJ,рўйхат!$CX:$CX,$B$272,рўйхат!$D:$D,$C219)</f>
        <v/>
      </c>
      <c r="BB219" s="36">
        <f>SUMIFS(рўйхат!BK:BK,рўйхат!$CX:$CX,$B$272,рўйхат!$D:$D,$C219)</f>
        <v/>
      </c>
      <c r="BC219" s="77">
        <f>IFERROR(AO219/E219,0)</f>
        <v/>
      </c>
      <c r="BD219" s="77">
        <f>IFERROR(AP219/F219,0)</f>
        <v/>
      </c>
      <c r="BE219" s="35">
        <f>SUMIFS(рўйхат!BL:BL,рўйхат!$CX:$CX,$B$272,рўйхат!$D:$D,$C219)</f>
        <v/>
      </c>
      <c r="BF219" s="36">
        <f>SUMIFS(рўйхат!BM:BM,рўйхат!$CX:$CX,$B$272,рўйхат!$D:$D,$C219)</f>
        <v/>
      </c>
      <c r="BG219" s="35">
        <f>SUMIFS(рўйхат!BN:BN,рўйхат!$CX:$CX,$B$272,рўйхат!$D:$D,$C219)</f>
        <v/>
      </c>
      <c r="BH219" s="36">
        <f>SUMIFS(рўйхат!BO:BO,рўйхат!$CX:$CX,$B$272,рўйхат!$D:$D,$C219)</f>
        <v/>
      </c>
      <c r="BI219" s="35">
        <f>SUMIFS(рўйхат!BP:BP,рўйхат!$CX:$CX,$B$272,рўйхат!$D:$D,$C219)</f>
        <v/>
      </c>
      <c r="BJ219" s="36">
        <f>SUMIFS(рўйхат!BQ:BQ,рўйхат!$CX:$CX,$B$272,рўйхат!$D:$D,$C219)</f>
        <v/>
      </c>
      <c r="BK219" s="35">
        <f>SUMIFS(рўйхат!BR:BR,рўйхат!$CX:$CX,$B$272,рўйхат!$D:$D,$C219)</f>
        <v/>
      </c>
      <c r="BL219" s="36">
        <f>SUMIFS(рўйхат!BS:BS,рўйхат!$CX:$CX,$B$272,рўйхат!$D:$D,$C219)</f>
        <v/>
      </c>
      <c r="BM219" s="35">
        <f>SUMIFS(рўйхат!BT:BT,рўйхат!$CX:$CX,$B$272,рўйхат!$D:$D,$C219)</f>
        <v/>
      </c>
      <c r="BN219" s="36">
        <f>SUMIFS(рўйхат!BU:BU,рўйхат!$CX:$CX,$B$272,рўйхат!$D:$D,$C219)</f>
        <v/>
      </c>
      <c r="BO219" s="35">
        <f>SUMIFS(рўйхат!BX:BX,рўйхат!$CX:$CX,$B$272,рўйхат!$D:$D,$C219)</f>
        <v/>
      </c>
      <c r="BP219" s="36">
        <f>SUMIFS(рўйхат!BY:BY,рўйхат!$CX:$CX,$B$272,рўйхат!$D:$D,$C219)</f>
        <v/>
      </c>
      <c r="BQ219" s="35">
        <f>SUMIFS(рўйхат!BZ:BZ,рўйхат!$CX:$CX,$B$272,рўйхат!$D:$D,$C219)</f>
        <v/>
      </c>
      <c r="BR219" s="36">
        <f>SUMIFS(рўйхат!CA:CA,рўйхат!$CX:$CX,$B$272,рўйхат!$D:$D,$C219)</f>
        <v/>
      </c>
      <c r="BS219" s="35">
        <f>SUMIFS(рўйхат!CB:CB,рўйхат!$CX:$CX,$B$272,рўйхат!$D:$D,$C219)</f>
        <v/>
      </c>
      <c r="BT219" s="36">
        <f>SUMIFS(рўйхат!CC:CC,рўйхат!$CX:$CX,$B$272,рўйхат!$D:$D,$C219)</f>
        <v/>
      </c>
      <c r="BU219" s="35">
        <f>SUMIFS(рўйхат!CD:CD,рўйхат!$CX:$CX,$B$272,рўйхат!$D:$D,$C219)</f>
        <v/>
      </c>
      <c r="BV219" s="36">
        <f>SUMIFS(рўйхат!CE:CE,рўйхат!$CX:$CX,$B$272,рўйхат!$D:$D,$C219)</f>
        <v/>
      </c>
      <c r="BW219" s="35">
        <f>SUMIFS(рўйхат!CH:CH,рўйхат!$CX:$CX,$B$272,рўйхат!$D:$D,$C219)</f>
        <v/>
      </c>
      <c r="BX219" s="36">
        <f>SUMIFS(рўйхат!CI:CI,рўйхат!$CX:$CX,$B$272,рўйхат!$D:$D,$C219)</f>
        <v/>
      </c>
      <c r="BY219" s="35">
        <f>SUMIFS(рўйхат!CJ:CJ,рўйхат!$CX:$CX,$B$272,рўйхат!$D:$D,$C219)</f>
        <v/>
      </c>
      <c r="BZ219" s="36">
        <f>SUMIFS(рўйхат!CK:CK,рўйхат!$CX:$CX,$B$272,рўйхат!$D:$D,$C219)</f>
        <v/>
      </c>
      <c r="CA219" s="35">
        <f>SUMIFS(рўйхат!CL:CL,рўйхат!$CX:$CX,$B$272,рўйхат!$D:$D,$C219)</f>
        <v/>
      </c>
      <c r="CB219" s="36">
        <f>SUMIFS(рўйхат!CM:CM,рўйхат!$CX:$CX,$B$272,рўйхат!$D:$D,$C219)</f>
        <v/>
      </c>
      <c r="CC219" s="35">
        <f>SUMIFS(рўйхат!CN:CN,рўйхат!$CX:$CX,$B$272,рўйхат!$D:$D,$C219)</f>
        <v/>
      </c>
      <c r="CD219" s="36">
        <f>SUMIFS(рўйхат!CO:CO,рўйхат!$CX:$CX,$B$272,рўйхат!$D:$D,$C219)</f>
        <v/>
      </c>
      <c r="CE219" s="77">
        <f>IFERROR(BE219/(Q219+BE219),0)</f>
        <v/>
      </c>
      <c r="CF219" s="78">
        <f>IFERROR(BF219/(R219+BF219),0)</f>
        <v/>
      </c>
    </row>
    <row r="220" hidden="1" outlineLevel="1" ht="36.75" customFormat="1" customHeight="1" s="8">
      <c r="A220" s="39" t="n"/>
      <c r="B220" s="50" t="n">
        <v>14</v>
      </c>
      <c r="C220" s="38" t="inlineStr">
        <is>
          <t>Давлат улуши мавжуд ташкилотларида ишловчиларнинг 4 ва ундан ортиқ даромад манбаига эга фуқаролар</t>
        </is>
      </c>
      <c r="D220" s="16" t="n"/>
      <c r="E220" s="35">
        <f>SUMIFS(рўйхат!F:F,рўйхат!$CX:$CX,$B$272,рўйхат!$D:$D,$C220)</f>
        <v/>
      </c>
      <c r="F220" s="36">
        <f>SUMIFS(рўйхат!G:G,рўйхат!$CX:$CX,$B$272,рўйхат!$D:$D,$C220)</f>
        <v/>
      </c>
      <c r="G220" s="35">
        <f>SUMIFS(рўйхат!H:H,рўйхат!$CX:$CX,$B$272,рўйхат!$D:$D,$C220)</f>
        <v/>
      </c>
      <c r="H220" s="36">
        <f>SUMIFS(рўйхат!I:I,рўйхат!$CX:$CX,$B$272,рўйхат!$D:$D,$C220)</f>
        <v/>
      </c>
      <c r="I220" s="35">
        <f>SUMIFS(рўйхат!J:J,рўйхат!$CX:$CX,$B$272,рўйхат!$D:$D,$C220)</f>
        <v/>
      </c>
      <c r="J220" s="36">
        <f>SUMIFS(рўйхат!K:K,рўйхат!$CX:$CX,$B$272,рўйхат!$D:$D,$C220)</f>
        <v/>
      </c>
      <c r="K220" s="35">
        <f>SUMIFS(рўйхат!L:L,рўйхат!$CX:$CX,$B$272,рўйхат!$D:$D,$C220)</f>
        <v/>
      </c>
      <c r="L220" s="36">
        <f>SUMIFS(рўйхат!M:M,рўйхат!$CX:$CX,$B$272,рўйхат!$D:$D,$C220)</f>
        <v/>
      </c>
      <c r="M220" s="35">
        <f>SUMIFS(рўйхат!N:N,рўйхат!$CX:$CX,$B$272,рўйхат!$D:$D,$C220)</f>
        <v/>
      </c>
      <c r="N220" s="36">
        <f>SUMIFS(рўйхат!O:O,рўйхат!$CX:$CX,$B$272,рўйхат!$D:$D,$C220)</f>
        <v/>
      </c>
      <c r="O220" s="34">
        <f>IFERROR(M220/E220,0)</f>
        <v/>
      </c>
      <c r="P220" s="34">
        <f>IFERROR(N220/F220,0)</f>
        <v/>
      </c>
      <c r="Q220" s="35">
        <f>SUMIFS(рўйхат!P:P,рўйхат!$CX:$CX,$B$272,рўйхат!$D:$D,$C220)</f>
        <v/>
      </c>
      <c r="R220" s="36">
        <f>SUMIFS(рўйхат!Q:Q,рўйхат!$CX:$CX,$B$272,рўйхат!$D:$D,$C220)</f>
        <v/>
      </c>
      <c r="S220" s="35">
        <f>SUMIFS(рўйхат!R:R,рўйхат!$CX:$CX,$B$272,рўйхат!$D:$D,$C220)</f>
        <v/>
      </c>
      <c r="T220" s="36">
        <f>SUMIFS(рўйхат!S:S,рўйхат!$CX:$CX,$B$272,рўйхат!$D:$D,$C220)</f>
        <v/>
      </c>
      <c r="U220" s="35">
        <f>SUMIFS(рўйхат!T:T,рўйхат!$CX:$CX,$B$272,рўйхат!$D:$D,$C220)</f>
        <v/>
      </c>
      <c r="V220" s="36">
        <f>SUMIFS(рўйхат!U:U,рўйхат!$CX:$CX,$B$272,рўйхат!$D:$D,$C220)</f>
        <v/>
      </c>
      <c r="W220" s="35">
        <f>SUMIFS(рўйхат!V:V,рўйхат!$CX:$CX,$B$272,рўйхат!$D:$D,$C220)</f>
        <v/>
      </c>
      <c r="X220" s="36">
        <f>SUMIFS(рўйхат!W:W,рўйхат!$CX:$CX,$B$272,рўйхат!$D:$D,$C220)</f>
        <v/>
      </c>
      <c r="Y220" s="35">
        <f>SUMIFS(рўйхат!X:X,рўйхат!$CX:$CX,$B$272,рўйхат!$D:$D,$C220)</f>
        <v/>
      </c>
      <c r="Z220" s="36">
        <f>SUMIFS(рўйхат!Y:Y,рўйхат!$CX:$CX,$B$272,рўйхат!$D:$D,$C220)</f>
        <v/>
      </c>
      <c r="AA220" s="35">
        <f>SUMIFS(рўйхат!Z:Z,рўйхат!$CX:$CX,$B$272,рўйхат!$D:$D,$C220)</f>
        <v/>
      </c>
      <c r="AB220" s="36">
        <f>SUMIFS(рўйхат!AA:AA,рўйхат!$CX:$CX,$B$272,рўйхат!$D:$D,$C220)</f>
        <v/>
      </c>
      <c r="AC220" s="35">
        <f>SUMIFS(рўйхат!AB:AB,рўйхат!$CX:$CX,$B$272,рўйхат!$D:$D,$C220)</f>
        <v/>
      </c>
      <c r="AD220" s="36">
        <f>SUMIFS(рўйхат!AC:AC,рўйхат!$CX:$CX,$B$272,рўйхат!$D:$D,$C220)</f>
        <v/>
      </c>
      <c r="AE220" s="35">
        <f>SUMIFS(рўйхат!AD:AD,рўйхат!$CX:$CX,$B$272,рўйхат!$D:$D,$C220)</f>
        <v/>
      </c>
      <c r="AF220" s="36">
        <f>SUMIFS(рўйхат!AE:AE,рўйхат!$CX:$CX,$B$272,рўйхат!$D:$D,$C220)</f>
        <v/>
      </c>
      <c r="AG220" s="35">
        <f>SUMIFS(рўйхат!AH:AH,рўйхат!$CX:$CX,$B$272,рўйхат!$D:$D,$C220)</f>
        <v/>
      </c>
      <c r="AH220" s="36">
        <f>SUMIFS(рўйхат!AI:AI,рўйхат!$CX:$CX,$B$272,рўйхат!$D:$D,$C220)</f>
        <v/>
      </c>
      <c r="AI220" s="35">
        <f>SUMIFS(рўйхат!AJ:AJ,рўйхат!$CX:$CX,$B$272,рўйхат!$D:$D,$C220)</f>
        <v/>
      </c>
      <c r="AJ220" s="36">
        <f>SUMIFS(рўйхат!AK:AK,рўйхат!$CX:$CX,$B$272,рўйхат!$D:$D,$C220)</f>
        <v/>
      </c>
      <c r="AK220" s="35">
        <f>SUMIFS(рўйхат!AL:AL,рўйхат!$CX:$CX,$B$272,рўйхат!$D:$D,$C220)</f>
        <v/>
      </c>
      <c r="AL220" s="36">
        <f>SUMIFS(рўйхат!AM:AM,рўйхат!$CX:$CX,$B$272,рўйхат!$D:$D,$C220)</f>
        <v/>
      </c>
      <c r="AM220" s="77">
        <f>IFERROR(Q220/E220,0)</f>
        <v/>
      </c>
      <c r="AN220" s="77">
        <f>IFERROR(R220/F220,0)</f>
        <v/>
      </c>
      <c r="AO220" s="35">
        <f>SUMIFS(рўйхат!AX:AX,рўйхат!$CX:$CX,$B$272,рўйхат!$D:$D,$C220)</f>
        <v/>
      </c>
      <c r="AP220" s="36">
        <f>SUMIFS(рўйхат!AY:AY,рўйхат!$CX:$CX,$B$272,рўйхат!$D:$D,$C220)</f>
        <v/>
      </c>
      <c r="AQ220" s="35">
        <f>SUMIFS(рўйхат!AZ:AZ,рўйхат!$CX:$CX,$B$272,рўйхат!$D:$D,$C220)</f>
        <v/>
      </c>
      <c r="AR220" s="36">
        <f>SUMIFS(рўйхат!BA:BA,рўйхат!$CX:$CX,$B$272,рўйхат!$D:$D,$C220)</f>
        <v/>
      </c>
      <c r="AS220" s="35">
        <f>SUMIFS(рўйхат!BB:BB,рўйхат!$CX:$CX,$B$272,рўйхат!$D:$D,$C220)</f>
        <v/>
      </c>
      <c r="AT220" s="36">
        <f>SUMIFS(рўйхат!BC:BC,рўйхат!$CX:$CX,$B$272,рўйхат!$D:$D,$C220)</f>
        <v/>
      </c>
      <c r="AU220" s="35">
        <f>SUMIFS(рўйхат!BD:BD,рўйхат!$CX:$CX,$B$272,рўйхат!$D:$D,$C220)</f>
        <v/>
      </c>
      <c r="AV220" s="36">
        <f>SUMIFS(рўйхат!BE:BE,рўйхат!$CX:$CX,$B$272,рўйхат!$D:$D,$C220)</f>
        <v/>
      </c>
      <c r="AW220" s="35">
        <f>SUMIFS(рўйхат!BF:BF,рўйхат!$CX:$CX,$B$272,рўйхат!$D:$D,$C220)</f>
        <v/>
      </c>
      <c r="AX220" s="36">
        <f>SUMIFS(рўйхат!BG:BG,рўйхат!$CX:$CX,$B$272,рўйхат!$D:$D,$C220)</f>
        <v/>
      </c>
      <c r="AY220" s="35">
        <f>SUMIFS(рўйхат!BH:BH,рўйхат!$CX:$CX,$B$272,рўйхат!$D:$D,$C220)</f>
        <v/>
      </c>
      <c r="AZ220" s="36">
        <f>SUMIFS(рўйхат!BI:BI,рўйхат!$CX:$CX,$B$272,рўйхат!$D:$D,$C220)</f>
        <v/>
      </c>
      <c r="BA220" s="35">
        <f>SUMIFS(рўйхат!BJ:BJ,рўйхат!$CX:$CX,$B$272,рўйхат!$D:$D,$C220)</f>
        <v/>
      </c>
      <c r="BB220" s="36">
        <f>SUMIFS(рўйхат!BK:BK,рўйхат!$CX:$CX,$B$272,рўйхат!$D:$D,$C220)</f>
        <v/>
      </c>
      <c r="BC220" s="77">
        <f>IFERROR(AO220/E220,0)</f>
        <v/>
      </c>
      <c r="BD220" s="77">
        <f>IFERROR(AP220/F220,0)</f>
        <v/>
      </c>
      <c r="BE220" s="35">
        <f>SUMIFS(рўйхат!BL:BL,рўйхат!$CX:$CX,$B$272,рўйхат!$D:$D,$C220)</f>
        <v/>
      </c>
      <c r="BF220" s="36">
        <f>SUMIFS(рўйхат!BM:BM,рўйхат!$CX:$CX,$B$272,рўйхат!$D:$D,$C220)</f>
        <v/>
      </c>
      <c r="BG220" s="35">
        <f>SUMIFS(рўйхат!BN:BN,рўйхат!$CX:$CX,$B$272,рўйхат!$D:$D,$C220)</f>
        <v/>
      </c>
      <c r="BH220" s="36">
        <f>SUMIFS(рўйхат!BO:BO,рўйхат!$CX:$CX,$B$272,рўйхат!$D:$D,$C220)</f>
        <v/>
      </c>
      <c r="BI220" s="35">
        <f>SUMIFS(рўйхат!BP:BP,рўйхат!$CX:$CX,$B$272,рўйхат!$D:$D,$C220)</f>
        <v/>
      </c>
      <c r="BJ220" s="36">
        <f>SUMIFS(рўйхат!BQ:BQ,рўйхат!$CX:$CX,$B$272,рўйхат!$D:$D,$C220)</f>
        <v/>
      </c>
      <c r="BK220" s="35">
        <f>SUMIFS(рўйхат!BR:BR,рўйхат!$CX:$CX,$B$272,рўйхат!$D:$D,$C220)</f>
        <v/>
      </c>
      <c r="BL220" s="36">
        <f>SUMIFS(рўйхат!BS:BS,рўйхат!$CX:$CX,$B$272,рўйхат!$D:$D,$C220)</f>
        <v/>
      </c>
      <c r="BM220" s="35">
        <f>SUMIFS(рўйхат!BT:BT,рўйхат!$CX:$CX,$B$272,рўйхат!$D:$D,$C220)</f>
        <v/>
      </c>
      <c r="BN220" s="36">
        <f>SUMIFS(рўйхат!BU:BU,рўйхат!$CX:$CX,$B$272,рўйхат!$D:$D,$C220)</f>
        <v/>
      </c>
      <c r="BO220" s="35">
        <f>SUMIFS(рўйхат!BX:BX,рўйхат!$CX:$CX,$B$272,рўйхат!$D:$D,$C220)</f>
        <v/>
      </c>
      <c r="BP220" s="36">
        <f>SUMIFS(рўйхат!BY:BY,рўйхат!$CX:$CX,$B$272,рўйхат!$D:$D,$C220)</f>
        <v/>
      </c>
      <c r="BQ220" s="35">
        <f>SUMIFS(рўйхат!BZ:BZ,рўйхат!$CX:$CX,$B$272,рўйхат!$D:$D,$C220)</f>
        <v/>
      </c>
      <c r="BR220" s="36">
        <f>SUMIFS(рўйхат!CA:CA,рўйхат!$CX:$CX,$B$272,рўйхат!$D:$D,$C220)</f>
        <v/>
      </c>
      <c r="BS220" s="35">
        <f>SUMIFS(рўйхат!CB:CB,рўйхат!$CX:$CX,$B$272,рўйхат!$D:$D,$C220)</f>
        <v/>
      </c>
      <c r="BT220" s="36">
        <f>SUMIFS(рўйхат!CC:CC,рўйхат!$CX:$CX,$B$272,рўйхат!$D:$D,$C220)</f>
        <v/>
      </c>
      <c r="BU220" s="35">
        <f>SUMIFS(рўйхат!CD:CD,рўйхат!$CX:$CX,$B$272,рўйхат!$D:$D,$C220)</f>
        <v/>
      </c>
      <c r="BV220" s="36">
        <f>SUMIFS(рўйхат!CE:CE,рўйхат!$CX:$CX,$B$272,рўйхат!$D:$D,$C220)</f>
        <v/>
      </c>
      <c r="BW220" s="35">
        <f>SUMIFS(рўйхат!CH:CH,рўйхат!$CX:$CX,$B$272,рўйхат!$D:$D,$C220)</f>
        <v/>
      </c>
      <c r="BX220" s="36">
        <f>SUMIFS(рўйхат!CI:CI,рўйхат!$CX:$CX,$B$272,рўйхат!$D:$D,$C220)</f>
        <v/>
      </c>
      <c r="BY220" s="35">
        <f>SUMIFS(рўйхат!CJ:CJ,рўйхат!$CX:$CX,$B$272,рўйхат!$D:$D,$C220)</f>
        <v/>
      </c>
      <c r="BZ220" s="36">
        <f>SUMIFS(рўйхат!CK:CK,рўйхат!$CX:$CX,$B$272,рўйхат!$D:$D,$C220)</f>
        <v/>
      </c>
      <c r="CA220" s="35">
        <f>SUMIFS(рўйхат!CL:CL,рўйхат!$CX:$CX,$B$272,рўйхат!$D:$D,$C220)</f>
        <v/>
      </c>
      <c r="CB220" s="36">
        <f>SUMIFS(рўйхат!CM:CM,рўйхат!$CX:$CX,$B$272,рўйхат!$D:$D,$C220)</f>
        <v/>
      </c>
      <c r="CC220" s="35">
        <f>SUMIFS(рўйхат!CN:CN,рўйхат!$CX:$CX,$B$272,рўйхат!$D:$D,$C220)</f>
        <v/>
      </c>
      <c r="CD220" s="36">
        <f>SUMIFS(рўйхат!CO:CO,рўйхат!$CX:$CX,$B$272,рўйхат!$D:$D,$C220)</f>
        <v/>
      </c>
      <c r="CE220" s="77">
        <f>IFERROR(BE220/(Q220+BE220),0)</f>
        <v/>
      </c>
      <c r="CF220" s="78">
        <f>IFERROR(BF220/(R220+BF220),0)</f>
        <v/>
      </c>
    </row>
    <row r="221" hidden="1" outlineLevel="1" ht="36.75" customFormat="1" customHeight="1" s="8">
      <c r="A221" s="39" t="n"/>
      <c r="B221" s="50" t="n">
        <v>15</v>
      </c>
      <c r="C221" s="38" t="inlineStr">
        <is>
          <t>Давлат харидларида нарх таҳлили</t>
        </is>
      </c>
      <c r="D221" s="16" t="n"/>
      <c r="E221" s="35">
        <f>SUMIFS(рўйхат!F:F,рўйхат!$CX:$CX,$B$272,рўйхат!$D:$D,$C221)</f>
        <v/>
      </c>
      <c r="F221" s="36">
        <f>SUMIFS(рўйхат!G:G,рўйхат!$CX:$CX,$B$272,рўйхат!$D:$D,$C221)</f>
        <v/>
      </c>
      <c r="G221" s="35">
        <f>SUMIFS(рўйхат!H:H,рўйхат!$CX:$CX,$B$272,рўйхат!$D:$D,$C221)</f>
        <v/>
      </c>
      <c r="H221" s="36">
        <f>SUMIFS(рўйхат!I:I,рўйхат!$CX:$CX,$B$272,рўйхат!$D:$D,$C221)</f>
        <v/>
      </c>
      <c r="I221" s="35">
        <f>SUMIFS(рўйхат!J:J,рўйхат!$CX:$CX,$B$272,рўйхат!$D:$D,$C221)</f>
        <v/>
      </c>
      <c r="J221" s="36">
        <f>SUMIFS(рўйхат!K:K,рўйхат!$CX:$CX,$B$272,рўйхат!$D:$D,$C221)</f>
        <v/>
      </c>
      <c r="K221" s="35">
        <f>SUMIFS(рўйхат!L:L,рўйхат!$CX:$CX,$B$272,рўйхат!$D:$D,$C221)</f>
        <v/>
      </c>
      <c r="L221" s="36">
        <f>SUMIFS(рўйхат!M:M,рўйхат!$CX:$CX,$B$272,рўйхат!$D:$D,$C221)</f>
        <v/>
      </c>
      <c r="M221" s="35">
        <f>SUMIFS(рўйхат!N:N,рўйхат!$CX:$CX,$B$272,рўйхат!$D:$D,$C221)</f>
        <v/>
      </c>
      <c r="N221" s="36">
        <f>SUMIFS(рўйхат!O:O,рўйхат!$CX:$CX,$B$272,рўйхат!$D:$D,$C221)</f>
        <v/>
      </c>
      <c r="O221" s="34">
        <f>IFERROR(M221/E221,0)</f>
        <v/>
      </c>
      <c r="P221" s="34">
        <f>IFERROR(N221/F221,0)</f>
        <v/>
      </c>
      <c r="Q221" s="35">
        <f>SUMIFS(рўйхат!P:P,рўйхат!$CX:$CX,$B$272,рўйхат!$D:$D,$C221)</f>
        <v/>
      </c>
      <c r="R221" s="36">
        <f>SUMIFS(рўйхат!Q:Q,рўйхат!$CX:$CX,$B$272,рўйхат!$D:$D,$C221)</f>
        <v/>
      </c>
      <c r="S221" s="35">
        <f>SUMIFS(рўйхат!R:R,рўйхат!$CX:$CX,$B$272,рўйхат!$D:$D,$C221)</f>
        <v/>
      </c>
      <c r="T221" s="36">
        <f>SUMIFS(рўйхат!S:S,рўйхат!$CX:$CX,$B$272,рўйхат!$D:$D,$C221)</f>
        <v/>
      </c>
      <c r="U221" s="35">
        <f>SUMIFS(рўйхат!T:T,рўйхат!$CX:$CX,$B$272,рўйхат!$D:$D,$C221)</f>
        <v/>
      </c>
      <c r="V221" s="36">
        <f>SUMIFS(рўйхат!U:U,рўйхат!$CX:$CX,$B$272,рўйхат!$D:$D,$C221)</f>
        <v/>
      </c>
      <c r="W221" s="35">
        <f>SUMIFS(рўйхат!V:V,рўйхат!$CX:$CX,$B$272,рўйхат!$D:$D,$C221)</f>
        <v/>
      </c>
      <c r="X221" s="36">
        <f>SUMIFS(рўйхат!W:W,рўйхат!$CX:$CX,$B$272,рўйхат!$D:$D,$C221)</f>
        <v/>
      </c>
      <c r="Y221" s="35">
        <f>SUMIFS(рўйхат!X:X,рўйхат!$CX:$CX,$B$272,рўйхат!$D:$D,$C221)</f>
        <v/>
      </c>
      <c r="Z221" s="36">
        <f>SUMIFS(рўйхат!Y:Y,рўйхат!$CX:$CX,$B$272,рўйхат!$D:$D,$C221)</f>
        <v/>
      </c>
      <c r="AA221" s="35">
        <f>SUMIFS(рўйхат!Z:Z,рўйхат!$CX:$CX,$B$272,рўйхат!$D:$D,$C221)</f>
        <v/>
      </c>
      <c r="AB221" s="36">
        <f>SUMIFS(рўйхат!AA:AA,рўйхат!$CX:$CX,$B$272,рўйхат!$D:$D,$C221)</f>
        <v/>
      </c>
      <c r="AC221" s="35">
        <f>SUMIFS(рўйхат!AB:AB,рўйхат!$CX:$CX,$B$272,рўйхат!$D:$D,$C221)</f>
        <v/>
      </c>
      <c r="AD221" s="36">
        <f>SUMIFS(рўйхат!AC:AC,рўйхат!$CX:$CX,$B$272,рўйхат!$D:$D,$C221)</f>
        <v/>
      </c>
      <c r="AE221" s="35">
        <f>SUMIFS(рўйхат!AD:AD,рўйхат!$CX:$CX,$B$272,рўйхат!$D:$D,$C221)</f>
        <v/>
      </c>
      <c r="AF221" s="36">
        <f>SUMIFS(рўйхат!AE:AE,рўйхат!$CX:$CX,$B$272,рўйхат!$D:$D,$C221)</f>
        <v/>
      </c>
      <c r="AG221" s="35">
        <f>SUMIFS(рўйхат!AH:AH,рўйхат!$CX:$CX,$B$272,рўйхат!$D:$D,$C221)</f>
        <v/>
      </c>
      <c r="AH221" s="36">
        <f>SUMIFS(рўйхат!AI:AI,рўйхат!$CX:$CX,$B$272,рўйхат!$D:$D,$C221)</f>
        <v/>
      </c>
      <c r="AI221" s="35">
        <f>SUMIFS(рўйхат!AJ:AJ,рўйхат!$CX:$CX,$B$272,рўйхат!$D:$D,$C221)</f>
        <v/>
      </c>
      <c r="AJ221" s="36">
        <f>SUMIFS(рўйхат!AK:AK,рўйхат!$CX:$CX,$B$272,рўйхат!$D:$D,$C221)</f>
        <v/>
      </c>
      <c r="AK221" s="35">
        <f>SUMIFS(рўйхат!AL:AL,рўйхат!$CX:$CX,$B$272,рўйхат!$D:$D,$C221)</f>
        <v/>
      </c>
      <c r="AL221" s="36">
        <f>SUMIFS(рўйхат!AM:AM,рўйхат!$CX:$CX,$B$272,рўйхат!$D:$D,$C221)</f>
        <v/>
      </c>
      <c r="AM221" s="77">
        <f>IFERROR(Q221/E221,0)</f>
        <v/>
      </c>
      <c r="AN221" s="77">
        <f>IFERROR(R221/F221,0)</f>
        <v/>
      </c>
      <c r="AO221" s="35">
        <f>SUMIFS(рўйхат!AX:AX,рўйхат!$CX:$CX,$B$272,рўйхат!$D:$D,$C221)</f>
        <v/>
      </c>
      <c r="AP221" s="36">
        <f>SUMIFS(рўйхат!AY:AY,рўйхат!$CX:$CX,$B$272,рўйхат!$D:$D,$C221)</f>
        <v/>
      </c>
      <c r="AQ221" s="35">
        <f>SUMIFS(рўйхат!AZ:AZ,рўйхат!$CX:$CX,$B$272,рўйхат!$D:$D,$C221)</f>
        <v/>
      </c>
      <c r="AR221" s="36">
        <f>SUMIFS(рўйхат!BA:BA,рўйхат!$CX:$CX,$B$272,рўйхат!$D:$D,$C221)</f>
        <v/>
      </c>
      <c r="AS221" s="35">
        <f>SUMIFS(рўйхат!BB:BB,рўйхат!$CX:$CX,$B$272,рўйхат!$D:$D,$C221)</f>
        <v/>
      </c>
      <c r="AT221" s="36">
        <f>SUMIFS(рўйхат!BC:BC,рўйхат!$CX:$CX,$B$272,рўйхат!$D:$D,$C221)</f>
        <v/>
      </c>
      <c r="AU221" s="35">
        <f>SUMIFS(рўйхат!BD:BD,рўйхат!$CX:$CX,$B$272,рўйхат!$D:$D,$C221)</f>
        <v/>
      </c>
      <c r="AV221" s="36">
        <f>SUMIFS(рўйхат!BE:BE,рўйхат!$CX:$CX,$B$272,рўйхат!$D:$D,$C221)</f>
        <v/>
      </c>
      <c r="AW221" s="35">
        <f>SUMIFS(рўйхат!BF:BF,рўйхат!$CX:$CX,$B$272,рўйхат!$D:$D,$C221)</f>
        <v/>
      </c>
      <c r="AX221" s="36">
        <f>SUMIFS(рўйхат!BG:BG,рўйхат!$CX:$CX,$B$272,рўйхат!$D:$D,$C221)</f>
        <v/>
      </c>
      <c r="AY221" s="35">
        <f>SUMIFS(рўйхат!BH:BH,рўйхат!$CX:$CX,$B$272,рўйхат!$D:$D,$C221)</f>
        <v/>
      </c>
      <c r="AZ221" s="36">
        <f>SUMIFS(рўйхат!BI:BI,рўйхат!$CX:$CX,$B$272,рўйхат!$D:$D,$C221)</f>
        <v/>
      </c>
      <c r="BA221" s="35">
        <f>SUMIFS(рўйхат!BJ:BJ,рўйхат!$CX:$CX,$B$272,рўйхат!$D:$D,$C221)</f>
        <v/>
      </c>
      <c r="BB221" s="36">
        <f>SUMIFS(рўйхат!BK:BK,рўйхат!$CX:$CX,$B$272,рўйхат!$D:$D,$C221)</f>
        <v/>
      </c>
      <c r="BC221" s="77">
        <f>IFERROR(AO221/E221,0)</f>
        <v/>
      </c>
      <c r="BD221" s="77">
        <f>IFERROR(AP221/F221,0)</f>
        <v/>
      </c>
      <c r="BE221" s="35">
        <f>SUMIFS(рўйхат!BL:BL,рўйхат!$CX:$CX,$B$272,рўйхат!$D:$D,$C221)</f>
        <v/>
      </c>
      <c r="BF221" s="36">
        <f>SUMIFS(рўйхат!BM:BM,рўйхат!$CX:$CX,$B$272,рўйхат!$D:$D,$C221)</f>
        <v/>
      </c>
      <c r="BG221" s="35">
        <f>SUMIFS(рўйхат!BN:BN,рўйхат!$CX:$CX,$B$272,рўйхат!$D:$D,$C221)</f>
        <v/>
      </c>
      <c r="BH221" s="36">
        <f>SUMIFS(рўйхат!BO:BO,рўйхат!$CX:$CX,$B$272,рўйхат!$D:$D,$C221)</f>
        <v/>
      </c>
      <c r="BI221" s="35">
        <f>SUMIFS(рўйхат!BP:BP,рўйхат!$CX:$CX,$B$272,рўйхат!$D:$D,$C221)</f>
        <v/>
      </c>
      <c r="BJ221" s="36">
        <f>SUMIFS(рўйхат!BQ:BQ,рўйхат!$CX:$CX,$B$272,рўйхат!$D:$D,$C221)</f>
        <v/>
      </c>
      <c r="BK221" s="35">
        <f>SUMIFS(рўйхат!BR:BR,рўйхат!$CX:$CX,$B$272,рўйхат!$D:$D,$C221)</f>
        <v/>
      </c>
      <c r="BL221" s="36">
        <f>SUMIFS(рўйхат!BS:BS,рўйхат!$CX:$CX,$B$272,рўйхат!$D:$D,$C221)</f>
        <v/>
      </c>
      <c r="BM221" s="35">
        <f>SUMIFS(рўйхат!BT:BT,рўйхат!$CX:$CX,$B$272,рўйхат!$D:$D,$C221)</f>
        <v/>
      </c>
      <c r="BN221" s="36">
        <f>SUMIFS(рўйхат!BU:BU,рўйхат!$CX:$CX,$B$272,рўйхат!$D:$D,$C221)</f>
        <v/>
      </c>
      <c r="BO221" s="35">
        <f>SUMIFS(рўйхат!BX:BX,рўйхат!$CX:$CX,$B$272,рўйхат!$D:$D,$C221)</f>
        <v/>
      </c>
      <c r="BP221" s="36">
        <f>SUMIFS(рўйхат!BY:BY,рўйхат!$CX:$CX,$B$272,рўйхат!$D:$D,$C221)</f>
        <v/>
      </c>
      <c r="BQ221" s="35">
        <f>SUMIFS(рўйхат!BZ:BZ,рўйхат!$CX:$CX,$B$272,рўйхат!$D:$D,$C221)</f>
        <v/>
      </c>
      <c r="BR221" s="36">
        <f>SUMIFS(рўйхат!CA:CA,рўйхат!$CX:$CX,$B$272,рўйхат!$D:$D,$C221)</f>
        <v/>
      </c>
      <c r="BS221" s="35">
        <f>SUMIFS(рўйхат!CB:CB,рўйхат!$CX:$CX,$B$272,рўйхат!$D:$D,$C221)</f>
        <v/>
      </c>
      <c r="BT221" s="36">
        <f>SUMIFS(рўйхат!CC:CC,рўйхат!$CX:$CX,$B$272,рўйхат!$D:$D,$C221)</f>
        <v/>
      </c>
      <c r="BU221" s="35">
        <f>SUMIFS(рўйхат!CD:CD,рўйхат!$CX:$CX,$B$272,рўйхат!$D:$D,$C221)</f>
        <v/>
      </c>
      <c r="BV221" s="36">
        <f>SUMIFS(рўйхат!CE:CE,рўйхат!$CX:$CX,$B$272,рўйхат!$D:$D,$C221)</f>
        <v/>
      </c>
      <c r="BW221" s="35">
        <f>SUMIFS(рўйхат!CH:CH,рўйхат!$CX:$CX,$B$272,рўйхат!$D:$D,$C221)</f>
        <v/>
      </c>
      <c r="BX221" s="36">
        <f>SUMIFS(рўйхат!CI:CI,рўйхат!$CX:$CX,$B$272,рўйхат!$D:$D,$C221)</f>
        <v/>
      </c>
      <c r="BY221" s="35">
        <f>SUMIFS(рўйхат!CJ:CJ,рўйхат!$CX:$CX,$B$272,рўйхат!$D:$D,$C221)</f>
        <v/>
      </c>
      <c r="BZ221" s="36">
        <f>SUMIFS(рўйхат!CK:CK,рўйхат!$CX:$CX,$B$272,рўйхат!$D:$D,$C221)</f>
        <v/>
      </c>
      <c r="CA221" s="35">
        <f>SUMIFS(рўйхат!CL:CL,рўйхат!$CX:$CX,$B$272,рўйхат!$D:$D,$C221)</f>
        <v/>
      </c>
      <c r="CB221" s="36">
        <f>SUMIFS(рўйхат!CM:CM,рўйхат!$CX:$CX,$B$272,рўйхат!$D:$D,$C221)</f>
        <v/>
      </c>
      <c r="CC221" s="35">
        <f>SUMIFS(рўйхат!CN:CN,рўйхат!$CX:$CX,$B$272,рўйхат!$D:$D,$C221)</f>
        <v/>
      </c>
      <c r="CD221" s="36">
        <f>SUMIFS(рўйхат!CO:CO,рўйхат!$CX:$CX,$B$272,рўйхат!$D:$D,$C221)</f>
        <v/>
      </c>
      <c r="CE221" s="77">
        <f>IFERROR(BE221/(Q221+BE221),0)</f>
        <v/>
      </c>
      <c r="CF221" s="78">
        <f>IFERROR(BF221/(R221+BF221),0)</f>
        <v/>
      </c>
    </row>
    <row r="222" hidden="1" outlineLevel="1" ht="36.75" customFormat="1" customHeight="1" s="8">
      <c r="A222" s="39" t="n"/>
      <c r="B222" s="50" t="n">
        <v>16</v>
      </c>
      <c r="C222" s="38" t="inlineStr">
        <is>
          <t>Давлат харидларида нарх таҳлили V2</t>
        </is>
      </c>
      <c r="D222" s="16" t="n"/>
      <c r="E222" s="35">
        <f>SUMIFS(рўйхат!F:F,рўйхат!$CX:$CX,$B$272,рўйхат!$D:$D,$C222)</f>
        <v/>
      </c>
      <c r="F222" s="36">
        <f>SUMIFS(рўйхат!G:G,рўйхат!$CX:$CX,$B$272,рўйхат!$D:$D,$C222)</f>
        <v/>
      </c>
      <c r="G222" s="35">
        <f>SUMIFS(рўйхат!H:H,рўйхат!$CX:$CX,$B$272,рўйхат!$D:$D,$C222)</f>
        <v/>
      </c>
      <c r="H222" s="36">
        <f>SUMIFS(рўйхат!I:I,рўйхат!$CX:$CX,$B$272,рўйхат!$D:$D,$C222)</f>
        <v/>
      </c>
      <c r="I222" s="35">
        <f>SUMIFS(рўйхат!J:J,рўйхат!$CX:$CX,$B$272,рўйхат!$D:$D,$C222)</f>
        <v/>
      </c>
      <c r="J222" s="36">
        <f>SUMIFS(рўйхат!K:K,рўйхат!$CX:$CX,$B$272,рўйхат!$D:$D,$C222)</f>
        <v/>
      </c>
      <c r="K222" s="35">
        <f>SUMIFS(рўйхат!L:L,рўйхат!$CX:$CX,$B$272,рўйхат!$D:$D,$C222)</f>
        <v/>
      </c>
      <c r="L222" s="36">
        <f>SUMIFS(рўйхат!M:M,рўйхат!$CX:$CX,$B$272,рўйхат!$D:$D,$C222)</f>
        <v/>
      </c>
      <c r="M222" s="35">
        <f>SUMIFS(рўйхат!N:N,рўйхат!$CX:$CX,$B$272,рўйхат!$D:$D,$C222)</f>
        <v/>
      </c>
      <c r="N222" s="36">
        <f>SUMIFS(рўйхат!O:O,рўйхат!$CX:$CX,$B$272,рўйхат!$D:$D,$C222)</f>
        <v/>
      </c>
      <c r="O222" s="34">
        <f>IFERROR(M222/E222,0)</f>
        <v/>
      </c>
      <c r="P222" s="34">
        <f>IFERROR(N222/F222,0)</f>
        <v/>
      </c>
      <c r="Q222" s="35">
        <f>SUMIFS(рўйхат!P:P,рўйхат!$CX:$CX,$B$272,рўйхат!$D:$D,$C222)</f>
        <v/>
      </c>
      <c r="R222" s="36">
        <f>SUMIFS(рўйхат!Q:Q,рўйхат!$CX:$CX,$B$272,рўйхат!$D:$D,$C222)</f>
        <v/>
      </c>
      <c r="S222" s="35">
        <f>SUMIFS(рўйхат!R:R,рўйхат!$CX:$CX,$B$272,рўйхат!$D:$D,$C222)</f>
        <v/>
      </c>
      <c r="T222" s="36">
        <f>SUMIFS(рўйхат!S:S,рўйхат!$CX:$CX,$B$272,рўйхат!$D:$D,$C222)</f>
        <v/>
      </c>
      <c r="U222" s="35">
        <f>SUMIFS(рўйхат!T:T,рўйхат!$CX:$CX,$B$272,рўйхат!$D:$D,$C222)</f>
        <v/>
      </c>
      <c r="V222" s="36">
        <f>SUMIFS(рўйхат!U:U,рўйхат!$CX:$CX,$B$272,рўйхат!$D:$D,$C222)</f>
        <v/>
      </c>
      <c r="W222" s="35">
        <f>SUMIFS(рўйхат!V:V,рўйхат!$CX:$CX,$B$272,рўйхат!$D:$D,$C222)</f>
        <v/>
      </c>
      <c r="X222" s="36">
        <f>SUMIFS(рўйхат!W:W,рўйхат!$CX:$CX,$B$272,рўйхат!$D:$D,$C222)</f>
        <v/>
      </c>
      <c r="Y222" s="35">
        <f>SUMIFS(рўйхат!X:X,рўйхат!$CX:$CX,$B$272,рўйхат!$D:$D,$C222)</f>
        <v/>
      </c>
      <c r="Z222" s="36">
        <f>SUMIFS(рўйхат!Y:Y,рўйхат!$CX:$CX,$B$272,рўйхат!$D:$D,$C222)</f>
        <v/>
      </c>
      <c r="AA222" s="35">
        <f>SUMIFS(рўйхат!Z:Z,рўйхат!$CX:$CX,$B$272,рўйхат!$D:$D,$C222)</f>
        <v/>
      </c>
      <c r="AB222" s="36">
        <f>SUMIFS(рўйхат!AA:AA,рўйхат!$CX:$CX,$B$272,рўйхат!$D:$D,$C222)</f>
        <v/>
      </c>
      <c r="AC222" s="35">
        <f>SUMIFS(рўйхат!AB:AB,рўйхат!$CX:$CX,$B$272,рўйхат!$D:$D,$C222)</f>
        <v/>
      </c>
      <c r="AD222" s="36">
        <f>SUMIFS(рўйхат!AC:AC,рўйхат!$CX:$CX,$B$272,рўйхат!$D:$D,$C222)</f>
        <v/>
      </c>
      <c r="AE222" s="35">
        <f>SUMIFS(рўйхат!AD:AD,рўйхат!$CX:$CX,$B$272,рўйхат!$D:$D,$C222)</f>
        <v/>
      </c>
      <c r="AF222" s="36">
        <f>SUMIFS(рўйхат!AE:AE,рўйхат!$CX:$CX,$B$272,рўйхат!$D:$D,$C222)</f>
        <v/>
      </c>
      <c r="AG222" s="35">
        <f>SUMIFS(рўйхат!AH:AH,рўйхат!$CX:$CX,$B$272,рўйхат!$D:$D,$C222)</f>
        <v/>
      </c>
      <c r="AH222" s="36">
        <f>SUMIFS(рўйхат!AI:AI,рўйхат!$CX:$CX,$B$272,рўйхат!$D:$D,$C222)</f>
        <v/>
      </c>
      <c r="AI222" s="35">
        <f>SUMIFS(рўйхат!AJ:AJ,рўйхат!$CX:$CX,$B$272,рўйхат!$D:$D,$C222)</f>
        <v/>
      </c>
      <c r="AJ222" s="36">
        <f>SUMIFS(рўйхат!AK:AK,рўйхат!$CX:$CX,$B$272,рўйхат!$D:$D,$C222)</f>
        <v/>
      </c>
      <c r="AK222" s="35">
        <f>SUMIFS(рўйхат!AL:AL,рўйхат!$CX:$CX,$B$272,рўйхат!$D:$D,$C222)</f>
        <v/>
      </c>
      <c r="AL222" s="36">
        <f>SUMIFS(рўйхат!AM:AM,рўйхат!$CX:$CX,$B$272,рўйхат!$D:$D,$C222)</f>
        <v/>
      </c>
      <c r="AM222" s="77">
        <f>IFERROR(Q222/E222,0)</f>
        <v/>
      </c>
      <c r="AN222" s="77">
        <f>IFERROR(R222/F222,0)</f>
        <v/>
      </c>
      <c r="AO222" s="35">
        <f>SUMIFS(рўйхат!AX:AX,рўйхат!$CX:$CX,$B$272,рўйхат!$D:$D,$C222)</f>
        <v/>
      </c>
      <c r="AP222" s="36">
        <f>SUMIFS(рўйхат!AY:AY,рўйхат!$CX:$CX,$B$272,рўйхат!$D:$D,$C222)</f>
        <v/>
      </c>
      <c r="AQ222" s="35">
        <f>SUMIFS(рўйхат!AZ:AZ,рўйхат!$CX:$CX,$B$272,рўйхат!$D:$D,$C222)</f>
        <v/>
      </c>
      <c r="AR222" s="36">
        <f>SUMIFS(рўйхат!BA:BA,рўйхат!$CX:$CX,$B$272,рўйхат!$D:$D,$C222)</f>
        <v/>
      </c>
      <c r="AS222" s="35">
        <f>SUMIFS(рўйхат!BB:BB,рўйхат!$CX:$CX,$B$272,рўйхат!$D:$D,$C222)</f>
        <v/>
      </c>
      <c r="AT222" s="36">
        <f>SUMIFS(рўйхат!BC:BC,рўйхат!$CX:$CX,$B$272,рўйхат!$D:$D,$C222)</f>
        <v/>
      </c>
      <c r="AU222" s="35">
        <f>SUMIFS(рўйхат!BD:BD,рўйхат!$CX:$CX,$B$272,рўйхат!$D:$D,$C222)</f>
        <v/>
      </c>
      <c r="AV222" s="36">
        <f>SUMIFS(рўйхат!BE:BE,рўйхат!$CX:$CX,$B$272,рўйхат!$D:$D,$C222)</f>
        <v/>
      </c>
      <c r="AW222" s="35">
        <f>SUMIFS(рўйхат!BF:BF,рўйхат!$CX:$CX,$B$272,рўйхат!$D:$D,$C222)</f>
        <v/>
      </c>
      <c r="AX222" s="36">
        <f>SUMIFS(рўйхат!BG:BG,рўйхат!$CX:$CX,$B$272,рўйхат!$D:$D,$C222)</f>
        <v/>
      </c>
      <c r="AY222" s="35">
        <f>SUMIFS(рўйхат!BH:BH,рўйхат!$CX:$CX,$B$272,рўйхат!$D:$D,$C222)</f>
        <v/>
      </c>
      <c r="AZ222" s="36">
        <f>SUMIFS(рўйхат!BI:BI,рўйхат!$CX:$CX,$B$272,рўйхат!$D:$D,$C222)</f>
        <v/>
      </c>
      <c r="BA222" s="35">
        <f>SUMIFS(рўйхат!BJ:BJ,рўйхат!$CX:$CX,$B$272,рўйхат!$D:$D,$C222)</f>
        <v/>
      </c>
      <c r="BB222" s="36">
        <f>SUMIFS(рўйхат!BK:BK,рўйхат!$CX:$CX,$B$272,рўйхат!$D:$D,$C222)</f>
        <v/>
      </c>
      <c r="BC222" s="77">
        <f>IFERROR(AO222/E222,0)</f>
        <v/>
      </c>
      <c r="BD222" s="77">
        <f>IFERROR(AP222/F222,0)</f>
        <v/>
      </c>
      <c r="BE222" s="35">
        <f>SUMIFS(рўйхат!BL:BL,рўйхат!$CX:$CX,$B$272,рўйхат!$D:$D,$C222)</f>
        <v/>
      </c>
      <c r="BF222" s="36">
        <f>SUMIFS(рўйхат!BM:BM,рўйхат!$CX:$CX,$B$272,рўйхат!$D:$D,$C222)</f>
        <v/>
      </c>
      <c r="BG222" s="35">
        <f>SUMIFS(рўйхат!BN:BN,рўйхат!$CX:$CX,$B$272,рўйхат!$D:$D,$C222)</f>
        <v/>
      </c>
      <c r="BH222" s="36">
        <f>SUMIFS(рўйхат!BO:BO,рўйхат!$CX:$CX,$B$272,рўйхат!$D:$D,$C222)</f>
        <v/>
      </c>
      <c r="BI222" s="35">
        <f>SUMIFS(рўйхат!BP:BP,рўйхат!$CX:$CX,$B$272,рўйхат!$D:$D,$C222)</f>
        <v/>
      </c>
      <c r="BJ222" s="36">
        <f>SUMIFS(рўйхат!BQ:BQ,рўйхат!$CX:$CX,$B$272,рўйхат!$D:$D,$C222)</f>
        <v/>
      </c>
      <c r="BK222" s="35">
        <f>SUMIFS(рўйхат!BR:BR,рўйхат!$CX:$CX,$B$272,рўйхат!$D:$D,$C222)</f>
        <v/>
      </c>
      <c r="BL222" s="36">
        <f>SUMIFS(рўйхат!BS:BS,рўйхат!$CX:$CX,$B$272,рўйхат!$D:$D,$C222)</f>
        <v/>
      </c>
      <c r="BM222" s="35">
        <f>SUMIFS(рўйхат!BT:BT,рўйхат!$CX:$CX,$B$272,рўйхат!$D:$D,$C222)</f>
        <v/>
      </c>
      <c r="BN222" s="36">
        <f>SUMIFS(рўйхат!BU:BU,рўйхат!$CX:$CX,$B$272,рўйхат!$D:$D,$C222)</f>
        <v/>
      </c>
      <c r="BO222" s="35">
        <f>SUMIFS(рўйхат!BX:BX,рўйхат!$CX:$CX,$B$272,рўйхат!$D:$D,$C222)</f>
        <v/>
      </c>
      <c r="BP222" s="36">
        <f>SUMIFS(рўйхат!BY:BY,рўйхат!$CX:$CX,$B$272,рўйхат!$D:$D,$C222)</f>
        <v/>
      </c>
      <c r="BQ222" s="35">
        <f>SUMIFS(рўйхат!BZ:BZ,рўйхат!$CX:$CX,$B$272,рўйхат!$D:$D,$C222)</f>
        <v/>
      </c>
      <c r="BR222" s="36">
        <f>SUMIFS(рўйхат!CA:CA,рўйхат!$CX:$CX,$B$272,рўйхат!$D:$D,$C222)</f>
        <v/>
      </c>
      <c r="BS222" s="35">
        <f>SUMIFS(рўйхат!CB:CB,рўйхат!$CX:$CX,$B$272,рўйхат!$D:$D,$C222)</f>
        <v/>
      </c>
      <c r="BT222" s="36">
        <f>SUMIFS(рўйхат!CC:CC,рўйхат!$CX:$CX,$B$272,рўйхат!$D:$D,$C222)</f>
        <v/>
      </c>
      <c r="BU222" s="35">
        <f>SUMIFS(рўйхат!CD:CD,рўйхат!$CX:$CX,$B$272,рўйхат!$D:$D,$C222)</f>
        <v/>
      </c>
      <c r="BV222" s="36">
        <f>SUMIFS(рўйхат!CE:CE,рўйхат!$CX:$CX,$B$272,рўйхат!$D:$D,$C222)</f>
        <v/>
      </c>
      <c r="BW222" s="35">
        <f>SUMIFS(рўйхат!CH:CH,рўйхат!$CX:$CX,$B$272,рўйхат!$D:$D,$C222)</f>
        <v/>
      </c>
      <c r="BX222" s="36">
        <f>SUMIFS(рўйхат!CI:CI,рўйхат!$CX:$CX,$B$272,рўйхат!$D:$D,$C222)</f>
        <v/>
      </c>
      <c r="BY222" s="35">
        <f>SUMIFS(рўйхат!CJ:CJ,рўйхат!$CX:$CX,$B$272,рўйхат!$D:$D,$C222)</f>
        <v/>
      </c>
      <c r="BZ222" s="36">
        <f>SUMIFS(рўйхат!CK:CK,рўйхат!$CX:$CX,$B$272,рўйхат!$D:$D,$C222)</f>
        <v/>
      </c>
      <c r="CA222" s="35">
        <f>SUMIFS(рўйхат!CL:CL,рўйхат!$CX:$CX,$B$272,рўйхат!$D:$D,$C222)</f>
        <v/>
      </c>
      <c r="CB222" s="36">
        <f>SUMIFS(рўйхат!CM:CM,рўйхат!$CX:$CX,$B$272,рўйхат!$D:$D,$C222)</f>
        <v/>
      </c>
      <c r="CC222" s="35">
        <f>SUMIFS(рўйхат!CN:CN,рўйхат!$CX:$CX,$B$272,рўйхат!$D:$D,$C222)</f>
        <v/>
      </c>
      <c r="CD222" s="36">
        <f>SUMIFS(рўйхат!CO:CO,рўйхат!$CX:$CX,$B$272,рўйхат!$D:$D,$C222)</f>
        <v/>
      </c>
      <c r="CE222" s="77">
        <f>IFERROR(BE222/(Q222+BE222),0)</f>
        <v/>
      </c>
      <c r="CF222" s="78">
        <f>IFERROR(BF222/(R222+BF222),0)</f>
        <v/>
      </c>
    </row>
    <row r="223" hidden="1" outlineLevel="1" ht="36.75" customFormat="1" customHeight="1" s="8">
      <c r="A223" s="39" t="n"/>
      <c r="B223" s="50" t="n">
        <v>17</v>
      </c>
      <c r="C223" s="38" t="inlineStr">
        <is>
          <t>Давлат ҳизматчилари корхоналари</t>
        </is>
      </c>
      <c r="D223" s="16" t="n"/>
      <c r="E223" s="35">
        <f>SUMIFS(рўйхат!F:F,рўйхат!$CX:$CX,$B$272,рўйхат!$D:$D,$C223)</f>
        <v/>
      </c>
      <c r="F223" s="36">
        <f>SUMIFS(рўйхат!G:G,рўйхат!$CX:$CX,$B$272,рўйхат!$D:$D,$C223)</f>
        <v/>
      </c>
      <c r="G223" s="35">
        <f>SUMIFS(рўйхат!H:H,рўйхат!$CX:$CX,$B$272,рўйхат!$D:$D,$C223)</f>
        <v/>
      </c>
      <c r="H223" s="36">
        <f>SUMIFS(рўйхат!I:I,рўйхат!$CX:$CX,$B$272,рўйхат!$D:$D,$C223)</f>
        <v/>
      </c>
      <c r="I223" s="35">
        <f>SUMIFS(рўйхат!J:J,рўйхат!$CX:$CX,$B$272,рўйхат!$D:$D,$C223)</f>
        <v/>
      </c>
      <c r="J223" s="36">
        <f>SUMIFS(рўйхат!K:K,рўйхат!$CX:$CX,$B$272,рўйхат!$D:$D,$C223)</f>
        <v/>
      </c>
      <c r="K223" s="35">
        <f>SUMIFS(рўйхат!L:L,рўйхат!$CX:$CX,$B$272,рўйхат!$D:$D,$C223)</f>
        <v/>
      </c>
      <c r="L223" s="36">
        <f>SUMIFS(рўйхат!M:M,рўйхат!$CX:$CX,$B$272,рўйхат!$D:$D,$C223)</f>
        <v/>
      </c>
      <c r="M223" s="35">
        <f>SUMIFS(рўйхат!N:N,рўйхат!$CX:$CX,$B$272,рўйхат!$D:$D,$C223)</f>
        <v/>
      </c>
      <c r="N223" s="36">
        <f>SUMIFS(рўйхат!O:O,рўйхат!$CX:$CX,$B$272,рўйхат!$D:$D,$C223)</f>
        <v/>
      </c>
      <c r="O223" s="34">
        <f>IFERROR(M223/E223,0)</f>
        <v/>
      </c>
      <c r="P223" s="34">
        <f>IFERROR(N223/F223,0)</f>
        <v/>
      </c>
      <c r="Q223" s="35">
        <f>SUMIFS(рўйхат!P:P,рўйхат!$CX:$CX,$B$272,рўйхат!$D:$D,$C223)</f>
        <v/>
      </c>
      <c r="R223" s="36">
        <f>SUMIFS(рўйхат!Q:Q,рўйхат!$CX:$CX,$B$272,рўйхат!$D:$D,$C223)</f>
        <v/>
      </c>
      <c r="S223" s="35">
        <f>SUMIFS(рўйхат!R:R,рўйхат!$CX:$CX,$B$272,рўйхат!$D:$D,$C223)</f>
        <v/>
      </c>
      <c r="T223" s="36">
        <f>SUMIFS(рўйхат!S:S,рўйхат!$CX:$CX,$B$272,рўйхат!$D:$D,$C223)</f>
        <v/>
      </c>
      <c r="U223" s="35">
        <f>SUMIFS(рўйхат!T:T,рўйхат!$CX:$CX,$B$272,рўйхат!$D:$D,$C223)</f>
        <v/>
      </c>
      <c r="V223" s="36">
        <f>SUMIFS(рўйхат!U:U,рўйхат!$CX:$CX,$B$272,рўйхат!$D:$D,$C223)</f>
        <v/>
      </c>
      <c r="W223" s="35">
        <f>SUMIFS(рўйхат!V:V,рўйхат!$CX:$CX,$B$272,рўйхат!$D:$D,$C223)</f>
        <v/>
      </c>
      <c r="X223" s="36">
        <f>SUMIFS(рўйхат!W:W,рўйхат!$CX:$CX,$B$272,рўйхат!$D:$D,$C223)</f>
        <v/>
      </c>
      <c r="Y223" s="35">
        <f>SUMIFS(рўйхат!X:X,рўйхат!$CX:$CX,$B$272,рўйхат!$D:$D,$C223)</f>
        <v/>
      </c>
      <c r="Z223" s="36">
        <f>SUMIFS(рўйхат!Y:Y,рўйхат!$CX:$CX,$B$272,рўйхат!$D:$D,$C223)</f>
        <v/>
      </c>
      <c r="AA223" s="35">
        <f>SUMIFS(рўйхат!Z:Z,рўйхат!$CX:$CX,$B$272,рўйхат!$D:$D,$C223)</f>
        <v/>
      </c>
      <c r="AB223" s="36">
        <f>SUMIFS(рўйхат!AA:AA,рўйхат!$CX:$CX,$B$272,рўйхат!$D:$D,$C223)</f>
        <v/>
      </c>
      <c r="AC223" s="35">
        <f>SUMIFS(рўйхат!AB:AB,рўйхат!$CX:$CX,$B$272,рўйхат!$D:$D,$C223)</f>
        <v/>
      </c>
      <c r="AD223" s="36">
        <f>SUMIFS(рўйхат!AC:AC,рўйхат!$CX:$CX,$B$272,рўйхат!$D:$D,$C223)</f>
        <v/>
      </c>
      <c r="AE223" s="35">
        <f>SUMIFS(рўйхат!AD:AD,рўйхат!$CX:$CX,$B$272,рўйхат!$D:$D,$C223)</f>
        <v/>
      </c>
      <c r="AF223" s="36">
        <f>SUMIFS(рўйхат!AE:AE,рўйхат!$CX:$CX,$B$272,рўйхат!$D:$D,$C223)</f>
        <v/>
      </c>
      <c r="AG223" s="35">
        <f>SUMIFS(рўйхат!AH:AH,рўйхат!$CX:$CX,$B$272,рўйхат!$D:$D,$C223)</f>
        <v/>
      </c>
      <c r="AH223" s="36">
        <f>SUMIFS(рўйхат!AI:AI,рўйхат!$CX:$CX,$B$272,рўйхат!$D:$D,$C223)</f>
        <v/>
      </c>
      <c r="AI223" s="35">
        <f>SUMIFS(рўйхат!AJ:AJ,рўйхат!$CX:$CX,$B$272,рўйхат!$D:$D,$C223)</f>
        <v/>
      </c>
      <c r="AJ223" s="36">
        <f>SUMIFS(рўйхат!AK:AK,рўйхат!$CX:$CX,$B$272,рўйхат!$D:$D,$C223)</f>
        <v/>
      </c>
      <c r="AK223" s="35">
        <f>SUMIFS(рўйхат!AL:AL,рўйхат!$CX:$CX,$B$272,рўйхат!$D:$D,$C223)</f>
        <v/>
      </c>
      <c r="AL223" s="36">
        <f>SUMIFS(рўйхат!AM:AM,рўйхат!$CX:$CX,$B$272,рўйхат!$D:$D,$C223)</f>
        <v/>
      </c>
      <c r="AM223" s="77">
        <f>IFERROR(Q223/E223,0)</f>
        <v/>
      </c>
      <c r="AN223" s="77">
        <f>IFERROR(R223/F223,0)</f>
        <v/>
      </c>
      <c r="AO223" s="35">
        <f>SUMIFS(рўйхат!AX:AX,рўйхат!$CX:$CX,$B$272,рўйхат!$D:$D,$C223)</f>
        <v/>
      </c>
      <c r="AP223" s="36">
        <f>SUMIFS(рўйхат!AY:AY,рўйхат!$CX:$CX,$B$272,рўйхат!$D:$D,$C223)</f>
        <v/>
      </c>
      <c r="AQ223" s="35">
        <f>SUMIFS(рўйхат!AZ:AZ,рўйхат!$CX:$CX,$B$272,рўйхат!$D:$D,$C223)</f>
        <v/>
      </c>
      <c r="AR223" s="36">
        <f>SUMIFS(рўйхат!BA:BA,рўйхат!$CX:$CX,$B$272,рўйхат!$D:$D,$C223)</f>
        <v/>
      </c>
      <c r="AS223" s="35">
        <f>SUMIFS(рўйхат!BB:BB,рўйхат!$CX:$CX,$B$272,рўйхат!$D:$D,$C223)</f>
        <v/>
      </c>
      <c r="AT223" s="36">
        <f>SUMIFS(рўйхат!BC:BC,рўйхат!$CX:$CX,$B$272,рўйхат!$D:$D,$C223)</f>
        <v/>
      </c>
      <c r="AU223" s="35">
        <f>SUMIFS(рўйхат!BD:BD,рўйхат!$CX:$CX,$B$272,рўйхат!$D:$D,$C223)</f>
        <v/>
      </c>
      <c r="AV223" s="36">
        <f>SUMIFS(рўйхат!BE:BE,рўйхат!$CX:$CX,$B$272,рўйхат!$D:$D,$C223)</f>
        <v/>
      </c>
      <c r="AW223" s="35">
        <f>SUMIFS(рўйхат!BF:BF,рўйхат!$CX:$CX,$B$272,рўйхат!$D:$D,$C223)</f>
        <v/>
      </c>
      <c r="AX223" s="36">
        <f>SUMIFS(рўйхат!BG:BG,рўйхат!$CX:$CX,$B$272,рўйхат!$D:$D,$C223)</f>
        <v/>
      </c>
      <c r="AY223" s="35">
        <f>SUMIFS(рўйхат!BH:BH,рўйхат!$CX:$CX,$B$272,рўйхат!$D:$D,$C223)</f>
        <v/>
      </c>
      <c r="AZ223" s="36">
        <f>SUMIFS(рўйхат!BI:BI,рўйхат!$CX:$CX,$B$272,рўйхат!$D:$D,$C223)</f>
        <v/>
      </c>
      <c r="BA223" s="35">
        <f>SUMIFS(рўйхат!BJ:BJ,рўйхат!$CX:$CX,$B$272,рўйхат!$D:$D,$C223)</f>
        <v/>
      </c>
      <c r="BB223" s="36">
        <f>SUMIFS(рўйхат!BK:BK,рўйхат!$CX:$CX,$B$272,рўйхат!$D:$D,$C223)</f>
        <v/>
      </c>
      <c r="BC223" s="77">
        <f>IFERROR(AO223/E223,0)</f>
        <v/>
      </c>
      <c r="BD223" s="77">
        <f>IFERROR(AP223/F223,0)</f>
        <v/>
      </c>
      <c r="BE223" s="35">
        <f>SUMIFS(рўйхат!BL:BL,рўйхат!$CX:$CX,$B$272,рўйхат!$D:$D,$C223)</f>
        <v/>
      </c>
      <c r="BF223" s="36">
        <f>SUMIFS(рўйхат!BM:BM,рўйхат!$CX:$CX,$B$272,рўйхат!$D:$D,$C223)</f>
        <v/>
      </c>
      <c r="BG223" s="35">
        <f>SUMIFS(рўйхат!BN:BN,рўйхат!$CX:$CX,$B$272,рўйхат!$D:$D,$C223)</f>
        <v/>
      </c>
      <c r="BH223" s="36">
        <f>SUMIFS(рўйхат!BO:BO,рўйхат!$CX:$CX,$B$272,рўйхат!$D:$D,$C223)</f>
        <v/>
      </c>
      <c r="BI223" s="35">
        <f>SUMIFS(рўйхат!BP:BP,рўйхат!$CX:$CX,$B$272,рўйхат!$D:$D,$C223)</f>
        <v/>
      </c>
      <c r="BJ223" s="36">
        <f>SUMIFS(рўйхат!BQ:BQ,рўйхат!$CX:$CX,$B$272,рўйхат!$D:$D,$C223)</f>
        <v/>
      </c>
      <c r="BK223" s="35">
        <f>SUMIFS(рўйхат!BR:BR,рўйхат!$CX:$CX,$B$272,рўйхат!$D:$D,$C223)</f>
        <v/>
      </c>
      <c r="BL223" s="36">
        <f>SUMIFS(рўйхат!BS:BS,рўйхат!$CX:$CX,$B$272,рўйхат!$D:$D,$C223)</f>
        <v/>
      </c>
      <c r="BM223" s="35">
        <f>SUMIFS(рўйхат!BT:BT,рўйхат!$CX:$CX,$B$272,рўйхат!$D:$D,$C223)</f>
        <v/>
      </c>
      <c r="BN223" s="36">
        <f>SUMIFS(рўйхат!BU:BU,рўйхат!$CX:$CX,$B$272,рўйхат!$D:$D,$C223)</f>
        <v/>
      </c>
      <c r="BO223" s="35">
        <f>SUMIFS(рўйхат!BX:BX,рўйхат!$CX:$CX,$B$272,рўйхат!$D:$D,$C223)</f>
        <v/>
      </c>
      <c r="BP223" s="36">
        <f>SUMIFS(рўйхат!BY:BY,рўйхат!$CX:$CX,$B$272,рўйхат!$D:$D,$C223)</f>
        <v/>
      </c>
      <c r="BQ223" s="35">
        <f>SUMIFS(рўйхат!BZ:BZ,рўйхат!$CX:$CX,$B$272,рўйхат!$D:$D,$C223)</f>
        <v/>
      </c>
      <c r="BR223" s="36">
        <f>SUMIFS(рўйхат!CA:CA,рўйхат!$CX:$CX,$B$272,рўйхат!$D:$D,$C223)</f>
        <v/>
      </c>
      <c r="BS223" s="35">
        <f>SUMIFS(рўйхат!CB:CB,рўйхат!$CX:$CX,$B$272,рўйхат!$D:$D,$C223)</f>
        <v/>
      </c>
      <c r="BT223" s="36">
        <f>SUMIFS(рўйхат!CC:CC,рўйхат!$CX:$CX,$B$272,рўйхат!$D:$D,$C223)</f>
        <v/>
      </c>
      <c r="BU223" s="35">
        <f>SUMIFS(рўйхат!CD:CD,рўйхат!$CX:$CX,$B$272,рўйхат!$D:$D,$C223)</f>
        <v/>
      </c>
      <c r="BV223" s="36">
        <f>SUMIFS(рўйхат!CE:CE,рўйхат!$CX:$CX,$B$272,рўйхат!$D:$D,$C223)</f>
        <v/>
      </c>
      <c r="BW223" s="35">
        <f>SUMIFS(рўйхат!CH:CH,рўйхат!$CX:$CX,$B$272,рўйхат!$D:$D,$C223)</f>
        <v/>
      </c>
      <c r="BX223" s="36">
        <f>SUMIFS(рўйхат!CI:CI,рўйхат!$CX:$CX,$B$272,рўйхат!$D:$D,$C223)</f>
        <v/>
      </c>
      <c r="BY223" s="35">
        <f>SUMIFS(рўйхат!CJ:CJ,рўйхат!$CX:$CX,$B$272,рўйхат!$D:$D,$C223)</f>
        <v/>
      </c>
      <c r="BZ223" s="36">
        <f>SUMIFS(рўйхат!CK:CK,рўйхат!$CX:$CX,$B$272,рўйхат!$D:$D,$C223)</f>
        <v/>
      </c>
      <c r="CA223" s="35">
        <f>SUMIFS(рўйхат!CL:CL,рўйхат!$CX:$CX,$B$272,рўйхат!$D:$D,$C223)</f>
        <v/>
      </c>
      <c r="CB223" s="36">
        <f>SUMIFS(рўйхат!CM:CM,рўйхат!$CX:$CX,$B$272,рўйхат!$D:$D,$C223)</f>
        <v/>
      </c>
      <c r="CC223" s="35">
        <f>SUMIFS(рўйхат!CN:CN,рўйхат!$CX:$CX,$B$272,рўйхат!$D:$D,$C223)</f>
        <v/>
      </c>
      <c r="CD223" s="36">
        <f>SUMIFS(рўйхат!CO:CO,рўйхат!$CX:$CX,$B$272,рўйхат!$D:$D,$C223)</f>
        <v/>
      </c>
      <c r="CE223" s="77">
        <f>IFERROR(BE223/(Q223+BE223),0)</f>
        <v/>
      </c>
      <c r="CF223" s="78">
        <f>IFERROR(BF223/(R223+BF223),0)</f>
        <v/>
      </c>
    </row>
    <row r="224" hidden="1" outlineLevel="1" ht="36.75" customFormat="1" customHeight="1" s="8">
      <c r="A224" s="39" t="n"/>
      <c r="B224" s="50" t="n">
        <v>18</v>
      </c>
      <c r="C224" s="131" t="inlineStr">
        <is>
          <t>Ер қаридан фойдаланувчи субъектларнинг таҳлили</t>
        </is>
      </c>
      <c r="D224" s="16" t="n"/>
      <c r="E224" s="35">
        <f>SUMIFS(рўйхат!F:F,рўйхат!$CX:$CX,$B$272,рўйхат!$D:$D,$C224)</f>
        <v/>
      </c>
      <c r="F224" s="36">
        <f>SUMIFS(рўйхат!G:G,рўйхат!$CX:$CX,$B$272,рўйхат!$D:$D,$C224)</f>
        <v/>
      </c>
      <c r="G224" s="35">
        <f>SUMIFS(рўйхат!H:H,рўйхат!$CX:$CX,$B$272,рўйхат!$D:$D,$C224)</f>
        <v/>
      </c>
      <c r="H224" s="36">
        <f>SUMIFS(рўйхат!I:I,рўйхат!$CX:$CX,$B$272,рўйхат!$D:$D,$C224)</f>
        <v/>
      </c>
      <c r="I224" s="35">
        <f>SUMIFS(рўйхат!J:J,рўйхат!$CX:$CX,$B$272,рўйхат!$D:$D,$C224)</f>
        <v/>
      </c>
      <c r="J224" s="36">
        <f>SUMIFS(рўйхат!K:K,рўйхат!$CX:$CX,$B$272,рўйхат!$D:$D,$C224)</f>
        <v/>
      </c>
      <c r="K224" s="35">
        <f>SUMIFS(рўйхат!L:L,рўйхат!$CX:$CX,$B$272,рўйхат!$D:$D,$C224)</f>
        <v/>
      </c>
      <c r="L224" s="36">
        <f>SUMIFS(рўйхат!M:M,рўйхат!$CX:$CX,$B$272,рўйхат!$D:$D,$C224)</f>
        <v/>
      </c>
      <c r="M224" s="35">
        <f>SUMIFS(рўйхат!N:N,рўйхат!$CX:$CX,$B$272,рўйхат!$D:$D,$C224)</f>
        <v/>
      </c>
      <c r="N224" s="36">
        <f>SUMIFS(рўйхат!O:O,рўйхат!$CX:$CX,$B$272,рўйхат!$D:$D,$C224)</f>
        <v/>
      </c>
      <c r="O224" s="34">
        <f>IFERROR(M224/E224,0)</f>
        <v/>
      </c>
      <c r="P224" s="34">
        <f>IFERROR(N224/F224,0)</f>
        <v/>
      </c>
      <c r="Q224" s="35">
        <f>SUMIFS(рўйхат!P:P,рўйхат!$CX:$CX,$B$272,рўйхат!$D:$D,$C224)</f>
        <v/>
      </c>
      <c r="R224" s="36">
        <f>SUMIFS(рўйхат!Q:Q,рўйхат!$CX:$CX,$B$272,рўйхат!$D:$D,$C224)</f>
        <v/>
      </c>
      <c r="S224" s="35">
        <f>SUMIFS(рўйхат!R:R,рўйхат!$CX:$CX,$B$272,рўйхат!$D:$D,$C224)</f>
        <v/>
      </c>
      <c r="T224" s="36">
        <f>SUMIFS(рўйхат!S:S,рўйхат!$CX:$CX,$B$272,рўйхат!$D:$D,$C224)</f>
        <v/>
      </c>
      <c r="U224" s="35">
        <f>SUMIFS(рўйхат!T:T,рўйхат!$CX:$CX,$B$272,рўйхат!$D:$D,$C224)</f>
        <v/>
      </c>
      <c r="V224" s="36">
        <f>SUMIFS(рўйхат!U:U,рўйхат!$CX:$CX,$B$272,рўйхат!$D:$D,$C224)</f>
        <v/>
      </c>
      <c r="W224" s="35">
        <f>SUMIFS(рўйхат!V:V,рўйхат!$CX:$CX,$B$272,рўйхат!$D:$D,$C224)</f>
        <v/>
      </c>
      <c r="X224" s="36">
        <f>SUMIFS(рўйхат!W:W,рўйхат!$CX:$CX,$B$272,рўйхат!$D:$D,$C224)</f>
        <v/>
      </c>
      <c r="Y224" s="35">
        <f>SUMIFS(рўйхат!X:X,рўйхат!$CX:$CX,$B$272,рўйхат!$D:$D,$C224)</f>
        <v/>
      </c>
      <c r="Z224" s="36">
        <f>SUMIFS(рўйхат!Y:Y,рўйхат!$CX:$CX,$B$272,рўйхат!$D:$D,$C224)</f>
        <v/>
      </c>
      <c r="AA224" s="35">
        <f>SUMIFS(рўйхат!Z:Z,рўйхат!$CX:$CX,$B$272,рўйхат!$D:$D,$C224)</f>
        <v/>
      </c>
      <c r="AB224" s="36">
        <f>SUMIFS(рўйхат!AA:AA,рўйхат!$CX:$CX,$B$272,рўйхат!$D:$D,$C224)</f>
        <v/>
      </c>
      <c r="AC224" s="35">
        <f>SUMIFS(рўйхат!AB:AB,рўйхат!$CX:$CX,$B$272,рўйхат!$D:$D,$C224)</f>
        <v/>
      </c>
      <c r="AD224" s="36">
        <f>SUMIFS(рўйхат!AC:AC,рўйхат!$CX:$CX,$B$272,рўйхат!$D:$D,$C224)</f>
        <v/>
      </c>
      <c r="AE224" s="35">
        <f>SUMIFS(рўйхат!AD:AD,рўйхат!$CX:$CX,$B$272,рўйхат!$D:$D,$C224)</f>
        <v/>
      </c>
      <c r="AF224" s="36">
        <f>SUMIFS(рўйхат!AE:AE,рўйхат!$CX:$CX,$B$272,рўйхат!$D:$D,$C224)</f>
        <v/>
      </c>
      <c r="AG224" s="35">
        <f>SUMIFS(рўйхат!AH:AH,рўйхат!$CX:$CX,$B$272,рўйхат!$D:$D,$C224)</f>
        <v/>
      </c>
      <c r="AH224" s="36">
        <f>SUMIFS(рўйхат!AI:AI,рўйхат!$CX:$CX,$B$272,рўйхат!$D:$D,$C224)</f>
        <v/>
      </c>
      <c r="AI224" s="35">
        <f>SUMIFS(рўйхат!AJ:AJ,рўйхат!$CX:$CX,$B$272,рўйхат!$D:$D,$C224)</f>
        <v/>
      </c>
      <c r="AJ224" s="36">
        <f>SUMIFS(рўйхат!AK:AK,рўйхат!$CX:$CX,$B$272,рўйхат!$D:$D,$C224)</f>
        <v/>
      </c>
      <c r="AK224" s="35">
        <f>SUMIFS(рўйхат!AL:AL,рўйхат!$CX:$CX,$B$272,рўйхат!$D:$D,$C224)</f>
        <v/>
      </c>
      <c r="AL224" s="36">
        <f>SUMIFS(рўйхат!AM:AM,рўйхат!$CX:$CX,$B$272,рўйхат!$D:$D,$C224)</f>
        <v/>
      </c>
      <c r="AM224" s="77">
        <f>IFERROR(Q224/E224,0)</f>
        <v/>
      </c>
      <c r="AN224" s="77">
        <f>IFERROR(R224/F224,0)</f>
        <v/>
      </c>
      <c r="AO224" s="35">
        <f>SUMIFS(рўйхат!AX:AX,рўйхат!$CX:$CX,$B$272,рўйхат!$D:$D,$C224)</f>
        <v/>
      </c>
      <c r="AP224" s="36">
        <f>SUMIFS(рўйхат!AY:AY,рўйхат!$CX:$CX,$B$272,рўйхат!$D:$D,$C224)</f>
        <v/>
      </c>
      <c r="AQ224" s="35">
        <f>SUMIFS(рўйхат!AZ:AZ,рўйхат!$CX:$CX,$B$272,рўйхат!$D:$D,$C224)</f>
        <v/>
      </c>
      <c r="AR224" s="36">
        <f>SUMIFS(рўйхат!BA:BA,рўйхат!$CX:$CX,$B$272,рўйхат!$D:$D,$C224)</f>
        <v/>
      </c>
      <c r="AS224" s="35">
        <f>SUMIFS(рўйхат!BB:BB,рўйхат!$CX:$CX,$B$272,рўйхат!$D:$D,$C224)</f>
        <v/>
      </c>
      <c r="AT224" s="36">
        <f>SUMIFS(рўйхат!BC:BC,рўйхат!$CX:$CX,$B$272,рўйхат!$D:$D,$C224)</f>
        <v/>
      </c>
      <c r="AU224" s="35">
        <f>SUMIFS(рўйхат!BD:BD,рўйхат!$CX:$CX,$B$272,рўйхат!$D:$D,$C224)</f>
        <v/>
      </c>
      <c r="AV224" s="36">
        <f>SUMIFS(рўйхат!BE:BE,рўйхат!$CX:$CX,$B$272,рўйхат!$D:$D,$C224)</f>
        <v/>
      </c>
      <c r="AW224" s="35">
        <f>SUMIFS(рўйхат!BF:BF,рўйхат!$CX:$CX,$B$272,рўйхат!$D:$D,$C224)</f>
        <v/>
      </c>
      <c r="AX224" s="36">
        <f>SUMIFS(рўйхат!BG:BG,рўйхат!$CX:$CX,$B$272,рўйхат!$D:$D,$C224)</f>
        <v/>
      </c>
      <c r="AY224" s="35">
        <f>SUMIFS(рўйхат!BH:BH,рўйхат!$CX:$CX,$B$272,рўйхат!$D:$D,$C224)</f>
        <v/>
      </c>
      <c r="AZ224" s="36">
        <f>SUMIFS(рўйхат!BI:BI,рўйхат!$CX:$CX,$B$272,рўйхат!$D:$D,$C224)</f>
        <v/>
      </c>
      <c r="BA224" s="35">
        <f>SUMIFS(рўйхат!BJ:BJ,рўйхат!$CX:$CX,$B$272,рўйхат!$D:$D,$C224)</f>
        <v/>
      </c>
      <c r="BB224" s="36">
        <f>SUMIFS(рўйхат!BK:BK,рўйхат!$CX:$CX,$B$272,рўйхат!$D:$D,$C224)</f>
        <v/>
      </c>
      <c r="BC224" s="77">
        <f>IFERROR(AO224/E224,0)</f>
        <v/>
      </c>
      <c r="BD224" s="77">
        <f>IFERROR(AP224/F224,0)</f>
        <v/>
      </c>
      <c r="BE224" s="35">
        <f>SUMIFS(рўйхат!BL:BL,рўйхат!$CX:$CX,$B$272,рўйхат!$D:$D,$C224)</f>
        <v/>
      </c>
      <c r="BF224" s="36">
        <f>SUMIFS(рўйхат!BM:BM,рўйхат!$CX:$CX,$B$272,рўйхат!$D:$D,$C224)</f>
        <v/>
      </c>
      <c r="BG224" s="35">
        <f>SUMIFS(рўйхат!BN:BN,рўйхат!$CX:$CX,$B$272,рўйхат!$D:$D,$C224)</f>
        <v/>
      </c>
      <c r="BH224" s="36">
        <f>SUMIFS(рўйхат!BO:BO,рўйхат!$CX:$CX,$B$272,рўйхат!$D:$D,$C224)</f>
        <v/>
      </c>
      <c r="BI224" s="35">
        <f>SUMIFS(рўйхат!BP:BP,рўйхат!$CX:$CX,$B$272,рўйхат!$D:$D,$C224)</f>
        <v/>
      </c>
      <c r="BJ224" s="36">
        <f>SUMIFS(рўйхат!BQ:BQ,рўйхат!$CX:$CX,$B$272,рўйхат!$D:$D,$C224)</f>
        <v/>
      </c>
      <c r="BK224" s="35">
        <f>SUMIFS(рўйхат!BR:BR,рўйхат!$CX:$CX,$B$272,рўйхат!$D:$D,$C224)</f>
        <v/>
      </c>
      <c r="BL224" s="36">
        <f>SUMIFS(рўйхат!BS:BS,рўйхат!$CX:$CX,$B$272,рўйхат!$D:$D,$C224)</f>
        <v/>
      </c>
      <c r="BM224" s="35">
        <f>SUMIFS(рўйхат!BT:BT,рўйхат!$CX:$CX,$B$272,рўйхат!$D:$D,$C224)</f>
        <v/>
      </c>
      <c r="BN224" s="36">
        <f>SUMIFS(рўйхат!BU:BU,рўйхат!$CX:$CX,$B$272,рўйхат!$D:$D,$C224)</f>
        <v/>
      </c>
      <c r="BO224" s="35">
        <f>SUMIFS(рўйхат!BX:BX,рўйхат!$CX:$CX,$B$272,рўйхат!$D:$D,$C224)</f>
        <v/>
      </c>
      <c r="BP224" s="36">
        <f>SUMIFS(рўйхат!BY:BY,рўйхат!$CX:$CX,$B$272,рўйхат!$D:$D,$C224)</f>
        <v/>
      </c>
      <c r="BQ224" s="35">
        <f>SUMIFS(рўйхат!BZ:BZ,рўйхат!$CX:$CX,$B$272,рўйхат!$D:$D,$C224)</f>
        <v/>
      </c>
      <c r="BR224" s="36">
        <f>SUMIFS(рўйхат!CA:CA,рўйхат!$CX:$CX,$B$272,рўйхат!$D:$D,$C224)</f>
        <v/>
      </c>
      <c r="BS224" s="35">
        <f>SUMIFS(рўйхат!CB:CB,рўйхат!$CX:$CX,$B$272,рўйхат!$D:$D,$C224)</f>
        <v/>
      </c>
      <c r="BT224" s="36">
        <f>SUMIFS(рўйхат!CC:CC,рўйхат!$CX:$CX,$B$272,рўйхат!$D:$D,$C224)</f>
        <v/>
      </c>
      <c r="BU224" s="35">
        <f>SUMIFS(рўйхат!CD:CD,рўйхат!$CX:$CX,$B$272,рўйхат!$D:$D,$C224)</f>
        <v/>
      </c>
      <c r="BV224" s="36">
        <f>SUMIFS(рўйхат!CE:CE,рўйхат!$CX:$CX,$B$272,рўйхат!$D:$D,$C224)</f>
        <v/>
      </c>
      <c r="BW224" s="35">
        <f>SUMIFS(рўйхат!CH:CH,рўйхат!$CX:$CX,$B$272,рўйхат!$D:$D,$C224)</f>
        <v/>
      </c>
      <c r="BX224" s="36">
        <f>SUMIFS(рўйхат!CI:CI,рўйхат!$CX:$CX,$B$272,рўйхат!$D:$D,$C224)</f>
        <v/>
      </c>
      <c r="BY224" s="35">
        <f>SUMIFS(рўйхат!CJ:CJ,рўйхат!$CX:$CX,$B$272,рўйхат!$D:$D,$C224)</f>
        <v/>
      </c>
      <c r="BZ224" s="36">
        <f>SUMIFS(рўйхат!CK:CK,рўйхат!$CX:$CX,$B$272,рўйхат!$D:$D,$C224)</f>
        <v/>
      </c>
      <c r="CA224" s="35">
        <f>SUMIFS(рўйхат!CL:CL,рўйхат!$CX:$CX,$B$272,рўйхат!$D:$D,$C224)</f>
        <v/>
      </c>
      <c r="CB224" s="36">
        <f>SUMIFS(рўйхат!CM:CM,рўйхат!$CX:$CX,$B$272,рўйхат!$D:$D,$C224)</f>
        <v/>
      </c>
      <c r="CC224" s="35">
        <f>SUMIFS(рўйхат!CN:CN,рўйхат!$CX:$CX,$B$272,рўйхат!$D:$D,$C224)</f>
        <v/>
      </c>
      <c r="CD224" s="36">
        <f>SUMIFS(рўйхат!CO:CO,рўйхат!$CX:$CX,$B$272,рўйхат!$D:$D,$C224)</f>
        <v/>
      </c>
      <c r="CE224" s="77">
        <f>IFERROR(BE224/(Q224+BE224),0)</f>
        <v/>
      </c>
      <c r="CF224" s="78">
        <f>IFERROR(BF224/(R224+BF224),0)</f>
        <v/>
      </c>
    </row>
    <row r="225" hidden="1" outlineLevel="1" ht="36.75" customFormat="1" customHeight="1" s="8">
      <c r="A225" s="33" t="n"/>
      <c r="B225" s="50" t="n">
        <v>19</v>
      </c>
      <c r="C225" s="131" t="inlineStr">
        <is>
          <t>Ер қаъридан фойдаланувчи субъектларнинг таҳлили (2024 й)</t>
        </is>
      </c>
      <c r="D225" s="16" t="n"/>
      <c r="E225" s="35">
        <f>SUMIFS(рўйхат!F:F,рўйхат!$CX:$CX,$B$272,рўйхат!$D:$D,$C225)</f>
        <v/>
      </c>
      <c r="F225" s="36">
        <f>SUMIFS(рўйхат!G:G,рўйхат!$CX:$CX,$B$272,рўйхат!$D:$D,$C225)</f>
        <v/>
      </c>
      <c r="G225" s="35">
        <f>SUMIFS(рўйхат!H:H,рўйхат!$CX:$CX,$B$272,рўйхат!$D:$D,$C225)</f>
        <v/>
      </c>
      <c r="H225" s="36">
        <f>SUMIFS(рўйхат!I:I,рўйхат!$CX:$CX,$B$272,рўйхат!$D:$D,$C225)</f>
        <v/>
      </c>
      <c r="I225" s="35">
        <f>SUMIFS(рўйхат!J:J,рўйхат!$CX:$CX,$B$272,рўйхат!$D:$D,$C225)</f>
        <v/>
      </c>
      <c r="J225" s="36">
        <f>SUMIFS(рўйхат!K:K,рўйхат!$CX:$CX,$B$272,рўйхат!$D:$D,$C225)</f>
        <v/>
      </c>
      <c r="K225" s="35">
        <f>SUMIFS(рўйхат!L:L,рўйхат!$CX:$CX,$B$272,рўйхат!$D:$D,$C225)</f>
        <v/>
      </c>
      <c r="L225" s="36">
        <f>SUMIFS(рўйхат!M:M,рўйхат!$CX:$CX,$B$272,рўйхат!$D:$D,$C225)</f>
        <v/>
      </c>
      <c r="M225" s="35">
        <f>SUMIFS(рўйхат!N:N,рўйхат!$CX:$CX,$B$272,рўйхат!$D:$D,$C225)</f>
        <v/>
      </c>
      <c r="N225" s="36">
        <f>SUMIFS(рўйхат!O:O,рўйхат!$CX:$CX,$B$272,рўйхат!$D:$D,$C225)</f>
        <v/>
      </c>
      <c r="O225" s="34">
        <f>IFERROR(M225/E225,0)</f>
        <v/>
      </c>
      <c r="P225" s="34">
        <f>IFERROR(N225/F225,0)</f>
        <v/>
      </c>
      <c r="Q225" s="35">
        <f>SUMIFS(рўйхат!P:P,рўйхат!$CX:$CX,$B$272,рўйхат!$D:$D,$C225)</f>
        <v/>
      </c>
      <c r="R225" s="36">
        <f>SUMIFS(рўйхат!Q:Q,рўйхат!$CX:$CX,$B$272,рўйхат!$D:$D,$C225)</f>
        <v/>
      </c>
      <c r="S225" s="35">
        <f>SUMIFS(рўйхат!R:R,рўйхат!$CX:$CX,$B$272,рўйхат!$D:$D,$C225)</f>
        <v/>
      </c>
      <c r="T225" s="36">
        <f>SUMIFS(рўйхат!S:S,рўйхат!$CX:$CX,$B$272,рўйхат!$D:$D,$C225)</f>
        <v/>
      </c>
      <c r="U225" s="35">
        <f>SUMIFS(рўйхат!T:T,рўйхат!$CX:$CX,$B$272,рўйхат!$D:$D,$C225)</f>
        <v/>
      </c>
      <c r="V225" s="36">
        <f>SUMIFS(рўйхат!U:U,рўйхат!$CX:$CX,$B$272,рўйхат!$D:$D,$C225)</f>
        <v/>
      </c>
      <c r="W225" s="35">
        <f>SUMIFS(рўйхат!V:V,рўйхат!$CX:$CX,$B$272,рўйхат!$D:$D,$C225)</f>
        <v/>
      </c>
      <c r="X225" s="36">
        <f>SUMIFS(рўйхат!W:W,рўйхат!$CX:$CX,$B$272,рўйхат!$D:$D,$C225)</f>
        <v/>
      </c>
      <c r="Y225" s="35">
        <f>SUMIFS(рўйхат!X:X,рўйхат!$CX:$CX,$B$272,рўйхат!$D:$D,$C225)</f>
        <v/>
      </c>
      <c r="Z225" s="36">
        <f>SUMIFS(рўйхат!Y:Y,рўйхат!$CX:$CX,$B$272,рўйхат!$D:$D,$C225)</f>
        <v/>
      </c>
      <c r="AA225" s="35">
        <f>SUMIFS(рўйхат!Z:Z,рўйхат!$CX:$CX,$B$272,рўйхат!$D:$D,$C225)</f>
        <v/>
      </c>
      <c r="AB225" s="36">
        <f>SUMIFS(рўйхат!AA:AA,рўйхат!$CX:$CX,$B$272,рўйхат!$D:$D,$C225)</f>
        <v/>
      </c>
      <c r="AC225" s="35">
        <f>SUMIFS(рўйхат!AB:AB,рўйхат!$CX:$CX,$B$272,рўйхат!$D:$D,$C225)</f>
        <v/>
      </c>
      <c r="AD225" s="36">
        <f>SUMIFS(рўйхат!AC:AC,рўйхат!$CX:$CX,$B$272,рўйхат!$D:$D,$C225)</f>
        <v/>
      </c>
      <c r="AE225" s="35">
        <f>SUMIFS(рўйхат!AD:AD,рўйхат!$CX:$CX,$B$272,рўйхат!$D:$D,$C225)</f>
        <v/>
      </c>
      <c r="AF225" s="36">
        <f>SUMIFS(рўйхат!AE:AE,рўйхат!$CX:$CX,$B$272,рўйхат!$D:$D,$C225)</f>
        <v/>
      </c>
      <c r="AG225" s="35">
        <f>SUMIFS(рўйхат!AH:AH,рўйхат!$CX:$CX,$B$272,рўйхат!$D:$D,$C225)</f>
        <v/>
      </c>
      <c r="AH225" s="36">
        <f>SUMIFS(рўйхат!AI:AI,рўйхат!$CX:$CX,$B$272,рўйхат!$D:$D,$C225)</f>
        <v/>
      </c>
      <c r="AI225" s="35">
        <f>SUMIFS(рўйхат!AJ:AJ,рўйхат!$CX:$CX,$B$272,рўйхат!$D:$D,$C225)</f>
        <v/>
      </c>
      <c r="AJ225" s="36">
        <f>SUMIFS(рўйхат!AK:AK,рўйхат!$CX:$CX,$B$272,рўйхат!$D:$D,$C225)</f>
        <v/>
      </c>
      <c r="AK225" s="35">
        <f>SUMIFS(рўйхат!AL:AL,рўйхат!$CX:$CX,$B$272,рўйхат!$D:$D,$C225)</f>
        <v/>
      </c>
      <c r="AL225" s="36">
        <f>SUMIFS(рўйхат!AM:AM,рўйхат!$CX:$CX,$B$272,рўйхат!$D:$D,$C225)</f>
        <v/>
      </c>
      <c r="AM225" s="77">
        <f>IFERROR(Q225/E225,0)</f>
        <v/>
      </c>
      <c r="AN225" s="77">
        <f>IFERROR(R225/F225,0)</f>
        <v/>
      </c>
      <c r="AO225" s="35">
        <f>SUMIFS(рўйхат!AX:AX,рўйхат!$CX:$CX,$B$272,рўйхат!$D:$D,$C225)</f>
        <v/>
      </c>
      <c r="AP225" s="36">
        <f>SUMIFS(рўйхат!AY:AY,рўйхат!$CX:$CX,$B$272,рўйхат!$D:$D,$C225)</f>
        <v/>
      </c>
      <c r="AQ225" s="35">
        <f>SUMIFS(рўйхат!AZ:AZ,рўйхат!$CX:$CX,$B$272,рўйхат!$D:$D,$C225)</f>
        <v/>
      </c>
      <c r="AR225" s="36">
        <f>SUMIFS(рўйхат!BA:BA,рўйхат!$CX:$CX,$B$272,рўйхат!$D:$D,$C225)</f>
        <v/>
      </c>
      <c r="AS225" s="35">
        <f>SUMIFS(рўйхат!BB:BB,рўйхат!$CX:$CX,$B$272,рўйхат!$D:$D,$C225)</f>
        <v/>
      </c>
      <c r="AT225" s="36">
        <f>SUMIFS(рўйхат!BC:BC,рўйхат!$CX:$CX,$B$272,рўйхат!$D:$D,$C225)</f>
        <v/>
      </c>
      <c r="AU225" s="35">
        <f>SUMIFS(рўйхат!BD:BD,рўйхат!$CX:$CX,$B$272,рўйхат!$D:$D,$C225)</f>
        <v/>
      </c>
      <c r="AV225" s="36">
        <f>SUMIFS(рўйхат!BE:BE,рўйхат!$CX:$CX,$B$272,рўйхат!$D:$D,$C225)</f>
        <v/>
      </c>
      <c r="AW225" s="35">
        <f>SUMIFS(рўйхат!BF:BF,рўйхат!$CX:$CX,$B$272,рўйхат!$D:$D,$C225)</f>
        <v/>
      </c>
      <c r="AX225" s="36">
        <f>SUMIFS(рўйхат!BG:BG,рўйхат!$CX:$CX,$B$272,рўйхат!$D:$D,$C225)</f>
        <v/>
      </c>
      <c r="AY225" s="35">
        <f>SUMIFS(рўйхат!BH:BH,рўйхат!$CX:$CX,$B$272,рўйхат!$D:$D,$C225)</f>
        <v/>
      </c>
      <c r="AZ225" s="36">
        <f>SUMIFS(рўйхат!BI:BI,рўйхат!$CX:$CX,$B$272,рўйхат!$D:$D,$C225)</f>
        <v/>
      </c>
      <c r="BA225" s="35">
        <f>SUMIFS(рўйхат!BJ:BJ,рўйхат!$CX:$CX,$B$272,рўйхат!$D:$D,$C225)</f>
        <v/>
      </c>
      <c r="BB225" s="36">
        <f>SUMIFS(рўйхат!BK:BK,рўйхат!$CX:$CX,$B$272,рўйхат!$D:$D,$C225)</f>
        <v/>
      </c>
      <c r="BC225" s="77">
        <f>IFERROR(AO225/E225,0)</f>
        <v/>
      </c>
      <c r="BD225" s="77">
        <f>IFERROR(AP225/F225,0)</f>
        <v/>
      </c>
      <c r="BE225" s="35">
        <f>SUMIFS(рўйхат!BL:BL,рўйхат!$CX:$CX,$B$272,рўйхат!$D:$D,$C225)</f>
        <v/>
      </c>
      <c r="BF225" s="36">
        <f>SUMIFS(рўйхат!BM:BM,рўйхат!$CX:$CX,$B$272,рўйхат!$D:$D,$C225)</f>
        <v/>
      </c>
      <c r="BG225" s="35">
        <f>SUMIFS(рўйхат!BN:BN,рўйхат!$CX:$CX,$B$272,рўйхат!$D:$D,$C225)</f>
        <v/>
      </c>
      <c r="BH225" s="36">
        <f>SUMIFS(рўйхат!BO:BO,рўйхат!$CX:$CX,$B$272,рўйхат!$D:$D,$C225)</f>
        <v/>
      </c>
      <c r="BI225" s="35">
        <f>SUMIFS(рўйхат!BP:BP,рўйхат!$CX:$CX,$B$272,рўйхат!$D:$D,$C225)</f>
        <v/>
      </c>
      <c r="BJ225" s="36">
        <f>SUMIFS(рўйхат!BQ:BQ,рўйхат!$CX:$CX,$B$272,рўйхат!$D:$D,$C225)</f>
        <v/>
      </c>
      <c r="BK225" s="35">
        <f>SUMIFS(рўйхат!BR:BR,рўйхат!$CX:$CX,$B$272,рўйхат!$D:$D,$C225)</f>
        <v/>
      </c>
      <c r="BL225" s="36">
        <f>SUMIFS(рўйхат!BS:BS,рўйхат!$CX:$CX,$B$272,рўйхат!$D:$D,$C225)</f>
        <v/>
      </c>
      <c r="BM225" s="35">
        <f>SUMIFS(рўйхат!BT:BT,рўйхат!$CX:$CX,$B$272,рўйхат!$D:$D,$C225)</f>
        <v/>
      </c>
      <c r="BN225" s="36">
        <f>SUMIFS(рўйхат!BU:BU,рўйхат!$CX:$CX,$B$272,рўйхат!$D:$D,$C225)</f>
        <v/>
      </c>
      <c r="BO225" s="35">
        <f>SUMIFS(рўйхат!BX:BX,рўйхат!$CX:$CX,$B$272,рўйхат!$D:$D,$C225)</f>
        <v/>
      </c>
      <c r="BP225" s="36">
        <f>SUMIFS(рўйхат!BY:BY,рўйхат!$CX:$CX,$B$272,рўйхат!$D:$D,$C225)</f>
        <v/>
      </c>
      <c r="BQ225" s="35">
        <f>SUMIFS(рўйхат!BZ:BZ,рўйхат!$CX:$CX,$B$272,рўйхат!$D:$D,$C225)</f>
        <v/>
      </c>
      <c r="BR225" s="36">
        <f>SUMIFS(рўйхат!CA:CA,рўйхат!$CX:$CX,$B$272,рўйхат!$D:$D,$C225)</f>
        <v/>
      </c>
      <c r="BS225" s="35">
        <f>SUMIFS(рўйхат!CB:CB,рўйхат!$CX:$CX,$B$272,рўйхат!$D:$D,$C225)</f>
        <v/>
      </c>
      <c r="BT225" s="36">
        <f>SUMIFS(рўйхат!CC:CC,рўйхат!$CX:$CX,$B$272,рўйхат!$D:$D,$C225)</f>
        <v/>
      </c>
      <c r="BU225" s="35">
        <f>SUMIFS(рўйхат!CD:CD,рўйхат!$CX:$CX,$B$272,рўйхат!$D:$D,$C225)</f>
        <v/>
      </c>
      <c r="BV225" s="36">
        <f>SUMIFS(рўйхат!CE:CE,рўйхат!$CX:$CX,$B$272,рўйхат!$D:$D,$C225)</f>
        <v/>
      </c>
      <c r="BW225" s="35">
        <f>SUMIFS(рўйхат!CH:CH,рўйхат!$CX:$CX,$B$272,рўйхат!$D:$D,$C225)</f>
        <v/>
      </c>
      <c r="BX225" s="36">
        <f>SUMIFS(рўйхат!CI:CI,рўйхат!$CX:$CX,$B$272,рўйхат!$D:$D,$C225)</f>
        <v/>
      </c>
      <c r="BY225" s="35">
        <f>SUMIFS(рўйхат!CJ:CJ,рўйхат!$CX:$CX,$B$272,рўйхат!$D:$D,$C225)</f>
        <v/>
      </c>
      <c r="BZ225" s="36">
        <f>SUMIFS(рўйхат!CK:CK,рўйхат!$CX:$CX,$B$272,рўйхат!$D:$D,$C225)</f>
        <v/>
      </c>
      <c r="CA225" s="35">
        <f>SUMIFS(рўйхат!CL:CL,рўйхат!$CX:$CX,$B$272,рўйхат!$D:$D,$C225)</f>
        <v/>
      </c>
      <c r="CB225" s="36">
        <f>SUMIFS(рўйхат!CM:CM,рўйхат!$CX:$CX,$B$272,рўйхат!$D:$D,$C225)</f>
        <v/>
      </c>
      <c r="CC225" s="35">
        <f>SUMIFS(рўйхат!CN:CN,рўйхат!$CX:$CX,$B$272,рўйхат!$D:$D,$C225)</f>
        <v/>
      </c>
      <c r="CD225" s="36">
        <f>SUMIFS(рўйхат!CO:CO,рўйхат!$CX:$CX,$B$272,рўйхат!$D:$D,$C225)</f>
        <v/>
      </c>
      <c r="CE225" s="77">
        <f>IFERROR(BE225/(Q225+BE225),0)</f>
        <v/>
      </c>
      <c r="CF225" s="78">
        <f>IFERROR(BF225/(R225+BF225),0)</f>
        <v/>
      </c>
    </row>
    <row r="226" hidden="1" outlineLevel="1" ht="36.75" customFormat="1" customHeight="1" s="8">
      <c r="A226" s="39" t="n"/>
      <c r="B226" s="50" t="n">
        <v>20</v>
      </c>
      <c r="C226" s="131" t="inlineStr">
        <is>
          <t>Етарли тажрибага эга бўлмаган етказиб берувчилар билан тузилган тўғридан-тўғри шартномалар таҳлили</t>
        </is>
      </c>
      <c r="D226" s="16" t="n"/>
      <c r="E226" s="35">
        <f>SUMIFS(рўйхат!F:F,рўйхат!$CX:$CX,$B$272,рўйхат!$D:$D,$C226)</f>
        <v/>
      </c>
      <c r="F226" s="36">
        <f>SUMIFS(рўйхат!G:G,рўйхат!$CX:$CX,$B$272,рўйхат!$D:$D,$C226)</f>
        <v/>
      </c>
      <c r="G226" s="35">
        <f>SUMIFS(рўйхат!H:H,рўйхат!$CX:$CX,$B$272,рўйхат!$D:$D,$C226)</f>
        <v/>
      </c>
      <c r="H226" s="36">
        <f>SUMIFS(рўйхат!I:I,рўйхат!$CX:$CX,$B$272,рўйхат!$D:$D,$C226)</f>
        <v/>
      </c>
      <c r="I226" s="35">
        <f>SUMIFS(рўйхат!J:J,рўйхат!$CX:$CX,$B$272,рўйхат!$D:$D,$C226)</f>
        <v/>
      </c>
      <c r="J226" s="36">
        <f>SUMIFS(рўйхат!K:K,рўйхат!$CX:$CX,$B$272,рўйхат!$D:$D,$C226)</f>
        <v/>
      </c>
      <c r="K226" s="35">
        <f>SUMIFS(рўйхат!L:L,рўйхат!$CX:$CX,$B$272,рўйхат!$D:$D,$C226)</f>
        <v/>
      </c>
      <c r="L226" s="36">
        <f>SUMIFS(рўйхат!M:M,рўйхат!$CX:$CX,$B$272,рўйхат!$D:$D,$C226)</f>
        <v/>
      </c>
      <c r="M226" s="35">
        <f>SUMIFS(рўйхат!N:N,рўйхат!$CX:$CX,$B$272,рўйхат!$D:$D,$C226)</f>
        <v/>
      </c>
      <c r="N226" s="36">
        <f>SUMIFS(рўйхат!O:O,рўйхат!$CX:$CX,$B$272,рўйхат!$D:$D,$C226)</f>
        <v/>
      </c>
      <c r="O226" s="34">
        <f>IFERROR(M226/E226,0)</f>
        <v/>
      </c>
      <c r="P226" s="34">
        <f>IFERROR(N226/F226,0)</f>
        <v/>
      </c>
      <c r="Q226" s="35">
        <f>SUMIFS(рўйхат!P:P,рўйхат!$CX:$CX,$B$272,рўйхат!$D:$D,$C226)</f>
        <v/>
      </c>
      <c r="R226" s="36">
        <f>SUMIFS(рўйхат!Q:Q,рўйхат!$CX:$CX,$B$272,рўйхат!$D:$D,$C226)</f>
        <v/>
      </c>
      <c r="S226" s="35">
        <f>SUMIFS(рўйхат!R:R,рўйхат!$CX:$CX,$B$272,рўйхат!$D:$D,$C226)</f>
        <v/>
      </c>
      <c r="T226" s="36">
        <f>SUMIFS(рўйхат!S:S,рўйхат!$CX:$CX,$B$272,рўйхат!$D:$D,$C226)</f>
        <v/>
      </c>
      <c r="U226" s="35">
        <f>SUMIFS(рўйхат!T:T,рўйхат!$CX:$CX,$B$272,рўйхат!$D:$D,$C226)</f>
        <v/>
      </c>
      <c r="V226" s="36">
        <f>SUMIFS(рўйхат!U:U,рўйхат!$CX:$CX,$B$272,рўйхат!$D:$D,$C226)</f>
        <v/>
      </c>
      <c r="W226" s="35">
        <f>SUMIFS(рўйхат!V:V,рўйхат!$CX:$CX,$B$272,рўйхат!$D:$D,$C226)</f>
        <v/>
      </c>
      <c r="X226" s="36">
        <f>SUMIFS(рўйхат!W:W,рўйхат!$CX:$CX,$B$272,рўйхат!$D:$D,$C226)</f>
        <v/>
      </c>
      <c r="Y226" s="35">
        <f>SUMIFS(рўйхат!X:X,рўйхат!$CX:$CX,$B$272,рўйхат!$D:$D,$C226)</f>
        <v/>
      </c>
      <c r="Z226" s="36">
        <f>SUMIFS(рўйхат!Y:Y,рўйхат!$CX:$CX,$B$272,рўйхат!$D:$D,$C226)</f>
        <v/>
      </c>
      <c r="AA226" s="35">
        <f>SUMIFS(рўйхат!Z:Z,рўйхат!$CX:$CX,$B$272,рўйхат!$D:$D,$C226)</f>
        <v/>
      </c>
      <c r="AB226" s="36">
        <f>SUMIFS(рўйхат!AA:AA,рўйхат!$CX:$CX,$B$272,рўйхат!$D:$D,$C226)</f>
        <v/>
      </c>
      <c r="AC226" s="35">
        <f>SUMIFS(рўйхат!AB:AB,рўйхат!$CX:$CX,$B$272,рўйхат!$D:$D,$C226)</f>
        <v/>
      </c>
      <c r="AD226" s="36">
        <f>SUMIFS(рўйхат!AC:AC,рўйхат!$CX:$CX,$B$272,рўйхат!$D:$D,$C226)</f>
        <v/>
      </c>
      <c r="AE226" s="35">
        <f>SUMIFS(рўйхат!AD:AD,рўйхат!$CX:$CX,$B$272,рўйхат!$D:$D,$C226)</f>
        <v/>
      </c>
      <c r="AF226" s="36">
        <f>SUMIFS(рўйхат!AE:AE,рўйхат!$CX:$CX,$B$272,рўйхат!$D:$D,$C226)</f>
        <v/>
      </c>
      <c r="AG226" s="35">
        <f>SUMIFS(рўйхат!AH:AH,рўйхат!$CX:$CX,$B$272,рўйхат!$D:$D,$C226)</f>
        <v/>
      </c>
      <c r="AH226" s="36">
        <f>SUMIFS(рўйхат!AI:AI,рўйхат!$CX:$CX,$B$272,рўйхат!$D:$D,$C226)</f>
        <v/>
      </c>
      <c r="AI226" s="35">
        <f>SUMIFS(рўйхат!AJ:AJ,рўйхат!$CX:$CX,$B$272,рўйхат!$D:$D,$C226)</f>
        <v/>
      </c>
      <c r="AJ226" s="36">
        <f>SUMIFS(рўйхат!AK:AK,рўйхат!$CX:$CX,$B$272,рўйхат!$D:$D,$C226)</f>
        <v/>
      </c>
      <c r="AK226" s="35">
        <f>SUMIFS(рўйхат!AL:AL,рўйхат!$CX:$CX,$B$272,рўйхат!$D:$D,$C226)</f>
        <v/>
      </c>
      <c r="AL226" s="36">
        <f>SUMIFS(рўйхат!AM:AM,рўйхат!$CX:$CX,$B$272,рўйхат!$D:$D,$C226)</f>
        <v/>
      </c>
      <c r="AM226" s="77">
        <f>IFERROR(Q226/E226,0)</f>
        <v/>
      </c>
      <c r="AN226" s="77">
        <f>IFERROR(R226/F226,0)</f>
        <v/>
      </c>
      <c r="AO226" s="35">
        <f>SUMIFS(рўйхат!AX:AX,рўйхат!$CX:$CX,$B$272,рўйхат!$D:$D,$C226)</f>
        <v/>
      </c>
      <c r="AP226" s="36">
        <f>SUMIFS(рўйхат!AY:AY,рўйхат!$CX:$CX,$B$272,рўйхат!$D:$D,$C226)</f>
        <v/>
      </c>
      <c r="AQ226" s="35">
        <f>SUMIFS(рўйхат!AZ:AZ,рўйхат!$CX:$CX,$B$272,рўйхат!$D:$D,$C226)</f>
        <v/>
      </c>
      <c r="AR226" s="36">
        <f>SUMIFS(рўйхат!BA:BA,рўйхат!$CX:$CX,$B$272,рўйхат!$D:$D,$C226)</f>
        <v/>
      </c>
      <c r="AS226" s="35">
        <f>SUMIFS(рўйхат!BB:BB,рўйхат!$CX:$CX,$B$272,рўйхат!$D:$D,$C226)</f>
        <v/>
      </c>
      <c r="AT226" s="36">
        <f>SUMIFS(рўйхат!BC:BC,рўйхат!$CX:$CX,$B$272,рўйхат!$D:$D,$C226)</f>
        <v/>
      </c>
      <c r="AU226" s="35">
        <f>SUMIFS(рўйхат!BD:BD,рўйхат!$CX:$CX,$B$272,рўйхат!$D:$D,$C226)</f>
        <v/>
      </c>
      <c r="AV226" s="36">
        <f>SUMIFS(рўйхат!BE:BE,рўйхат!$CX:$CX,$B$272,рўйхат!$D:$D,$C226)</f>
        <v/>
      </c>
      <c r="AW226" s="35">
        <f>SUMIFS(рўйхат!BF:BF,рўйхат!$CX:$CX,$B$272,рўйхат!$D:$D,$C226)</f>
        <v/>
      </c>
      <c r="AX226" s="36">
        <f>SUMIFS(рўйхат!BG:BG,рўйхат!$CX:$CX,$B$272,рўйхат!$D:$D,$C226)</f>
        <v/>
      </c>
      <c r="AY226" s="35">
        <f>SUMIFS(рўйхат!BH:BH,рўйхат!$CX:$CX,$B$272,рўйхат!$D:$D,$C226)</f>
        <v/>
      </c>
      <c r="AZ226" s="36">
        <f>SUMIFS(рўйхат!BI:BI,рўйхат!$CX:$CX,$B$272,рўйхат!$D:$D,$C226)</f>
        <v/>
      </c>
      <c r="BA226" s="35">
        <f>SUMIFS(рўйхат!BJ:BJ,рўйхат!$CX:$CX,$B$272,рўйхат!$D:$D,$C226)</f>
        <v/>
      </c>
      <c r="BB226" s="36">
        <f>SUMIFS(рўйхат!BK:BK,рўйхат!$CX:$CX,$B$272,рўйхат!$D:$D,$C226)</f>
        <v/>
      </c>
      <c r="BC226" s="77">
        <f>IFERROR(AO226/E226,0)</f>
        <v/>
      </c>
      <c r="BD226" s="77">
        <f>IFERROR(AP226/F226,0)</f>
        <v/>
      </c>
      <c r="BE226" s="35">
        <f>SUMIFS(рўйхат!BL:BL,рўйхат!$CX:$CX,$B$272,рўйхат!$D:$D,$C226)</f>
        <v/>
      </c>
      <c r="BF226" s="36">
        <f>SUMIFS(рўйхат!BM:BM,рўйхат!$CX:$CX,$B$272,рўйхат!$D:$D,$C226)</f>
        <v/>
      </c>
      <c r="BG226" s="35">
        <f>SUMIFS(рўйхат!BN:BN,рўйхат!$CX:$CX,$B$272,рўйхат!$D:$D,$C226)</f>
        <v/>
      </c>
      <c r="BH226" s="36">
        <f>SUMIFS(рўйхат!BO:BO,рўйхат!$CX:$CX,$B$272,рўйхат!$D:$D,$C226)</f>
        <v/>
      </c>
      <c r="BI226" s="35">
        <f>SUMIFS(рўйхат!BP:BP,рўйхат!$CX:$CX,$B$272,рўйхат!$D:$D,$C226)</f>
        <v/>
      </c>
      <c r="BJ226" s="36">
        <f>SUMIFS(рўйхат!BQ:BQ,рўйхат!$CX:$CX,$B$272,рўйхат!$D:$D,$C226)</f>
        <v/>
      </c>
      <c r="BK226" s="35">
        <f>SUMIFS(рўйхат!BR:BR,рўйхат!$CX:$CX,$B$272,рўйхат!$D:$D,$C226)</f>
        <v/>
      </c>
      <c r="BL226" s="36">
        <f>SUMIFS(рўйхат!BS:BS,рўйхат!$CX:$CX,$B$272,рўйхат!$D:$D,$C226)</f>
        <v/>
      </c>
      <c r="BM226" s="35">
        <f>SUMIFS(рўйхат!BT:BT,рўйхат!$CX:$CX,$B$272,рўйхат!$D:$D,$C226)</f>
        <v/>
      </c>
      <c r="BN226" s="36">
        <f>SUMIFS(рўйхат!BU:BU,рўйхат!$CX:$CX,$B$272,рўйхат!$D:$D,$C226)</f>
        <v/>
      </c>
      <c r="BO226" s="35">
        <f>SUMIFS(рўйхат!BX:BX,рўйхат!$CX:$CX,$B$272,рўйхат!$D:$D,$C226)</f>
        <v/>
      </c>
      <c r="BP226" s="36">
        <f>SUMIFS(рўйхат!BY:BY,рўйхат!$CX:$CX,$B$272,рўйхат!$D:$D,$C226)</f>
        <v/>
      </c>
      <c r="BQ226" s="35">
        <f>SUMIFS(рўйхат!BZ:BZ,рўйхат!$CX:$CX,$B$272,рўйхат!$D:$D,$C226)</f>
        <v/>
      </c>
      <c r="BR226" s="36">
        <f>SUMIFS(рўйхат!CA:CA,рўйхат!$CX:$CX,$B$272,рўйхат!$D:$D,$C226)</f>
        <v/>
      </c>
      <c r="BS226" s="35">
        <f>SUMIFS(рўйхат!CB:CB,рўйхат!$CX:$CX,$B$272,рўйхат!$D:$D,$C226)</f>
        <v/>
      </c>
      <c r="BT226" s="36">
        <f>SUMIFS(рўйхат!CC:CC,рўйхат!$CX:$CX,$B$272,рўйхат!$D:$D,$C226)</f>
        <v/>
      </c>
      <c r="BU226" s="35">
        <f>SUMIFS(рўйхат!CD:CD,рўйхат!$CX:$CX,$B$272,рўйхат!$D:$D,$C226)</f>
        <v/>
      </c>
      <c r="BV226" s="36">
        <f>SUMIFS(рўйхат!CE:CE,рўйхат!$CX:$CX,$B$272,рўйхат!$D:$D,$C226)</f>
        <v/>
      </c>
      <c r="BW226" s="35">
        <f>SUMIFS(рўйхат!CH:CH,рўйхат!$CX:$CX,$B$272,рўйхат!$D:$D,$C226)</f>
        <v/>
      </c>
      <c r="BX226" s="36">
        <f>SUMIFS(рўйхат!CI:CI,рўйхат!$CX:$CX,$B$272,рўйхат!$D:$D,$C226)</f>
        <v/>
      </c>
      <c r="BY226" s="35">
        <f>SUMIFS(рўйхат!CJ:CJ,рўйхат!$CX:$CX,$B$272,рўйхат!$D:$D,$C226)</f>
        <v/>
      </c>
      <c r="BZ226" s="36">
        <f>SUMIFS(рўйхат!CK:CK,рўйхат!$CX:$CX,$B$272,рўйхат!$D:$D,$C226)</f>
        <v/>
      </c>
      <c r="CA226" s="35">
        <f>SUMIFS(рўйхат!CL:CL,рўйхат!$CX:$CX,$B$272,рўйхат!$D:$D,$C226)</f>
        <v/>
      </c>
      <c r="CB226" s="36">
        <f>SUMIFS(рўйхат!CM:CM,рўйхат!$CX:$CX,$B$272,рўйхат!$D:$D,$C226)</f>
        <v/>
      </c>
      <c r="CC226" s="35">
        <f>SUMIFS(рўйхат!CN:CN,рўйхат!$CX:$CX,$B$272,рўйхат!$D:$D,$C226)</f>
        <v/>
      </c>
      <c r="CD226" s="36">
        <f>SUMIFS(рўйхат!CO:CO,рўйхат!$CX:$CX,$B$272,рўйхат!$D:$D,$C226)</f>
        <v/>
      </c>
      <c r="CE226" s="77">
        <f>IFERROR(BE226/(Q226+BE226),0)</f>
        <v/>
      </c>
      <c r="CF226" s="78">
        <f>IFERROR(BF226/(R226+BF226),0)</f>
        <v/>
      </c>
    </row>
    <row r="227" hidden="1" outlineLevel="1" ht="36.75" customFormat="1" customHeight="1" s="8">
      <c r="A227" s="39" t="n"/>
      <c r="B227" s="50" t="n">
        <v>21</v>
      </c>
      <c r="C227" s="131" t="inlineStr">
        <is>
          <t>Импорт маҳсулотлари таҳлили</t>
        </is>
      </c>
      <c r="D227" s="16" t="n"/>
      <c r="E227" s="35">
        <f>SUMIFS(рўйхат!F:F,рўйхат!$CX:$CX,$B$272,рўйхат!$D:$D,$C227)</f>
        <v/>
      </c>
      <c r="F227" s="36">
        <f>SUMIFS(рўйхат!G:G,рўйхат!$CX:$CX,$B$272,рўйхат!$D:$D,$C227)</f>
        <v/>
      </c>
      <c r="G227" s="35">
        <f>SUMIFS(рўйхат!H:H,рўйхат!$CX:$CX,$B$272,рўйхат!$D:$D,$C227)</f>
        <v/>
      </c>
      <c r="H227" s="36">
        <f>SUMIFS(рўйхат!I:I,рўйхат!$CX:$CX,$B$272,рўйхат!$D:$D,$C227)</f>
        <v/>
      </c>
      <c r="I227" s="35">
        <f>SUMIFS(рўйхат!J:J,рўйхат!$CX:$CX,$B$272,рўйхат!$D:$D,$C227)</f>
        <v/>
      </c>
      <c r="J227" s="36">
        <f>SUMIFS(рўйхат!K:K,рўйхат!$CX:$CX,$B$272,рўйхат!$D:$D,$C227)</f>
        <v/>
      </c>
      <c r="K227" s="35">
        <f>SUMIFS(рўйхат!L:L,рўйхат!$CX:$CX,$B$272,рўйхат!$D:$D,$C227)</f>
        <v/>
      </c>
      <c r="L227" s="36">
        <f>SUMIFS(рўйхат!M:M,рўйхат!$CX:$CX,$B$272,рўйхат!$D:$D,$C227)</f>
        <v/>
      </c>
      <c r="M227" s="35">
        <f>SUMIFS(рўйхат!N:N,рўйхат!$CX:$CX,$B$272,рўйхат!$D:$D,$C227)</f>
        <v/>
      </c>
      <c r="N227" s="36">
        <f>SUMIFS(рўйхат!O:O,рўйхат!$CX:$CX,$B$272,рўйхат!$D:$D,$C227)</f>
        <v/>
      </c>
      <c r="O227" s="34">
        <f>IFERROR(M227/E227,0)</f>
        <v/>
      </c>
      <c r="P227" s="34">
        <f>IFERROR(N227/F227,0)</f>
        <v/>
      </c>
      <c r="Q227" s="35">
        <f>SUMIFS(рўйхат!P:P,рўйхат!$CX:$CX,$B$272,рўйхат!$D:$D,$C227)</f>
        <v/>
      </c>
      <c r="R227" s="36">
        <f>SUMIFS(рўйхат!Q:Q,рўйхат!$CX:$CX,$B$272,рўйхат!$D:$D,$C227)</f>
        <v/>
      </c>
      <c r="S227" s="35">
        <f>SUMIFS(рўйхат!R:R,рўйхат!$CX:$CX,$B$272,рўйхат!$D:$D,$C227)</f>
        <v/>
      </c>
      <c r="T227" s="36">
        <f>SUMIFS(рўйхат!S:S,рўйхат!$CX:$CX,$B$272,рўйхат!$D:$D,$C227)</f>
        <v/>
      </c>
      <c r="U227" s="35">
        <f>SUMIFS(рўйхат!T:T,рўйхат!$CX:$CX,$B$272,рўйхат!$D:$D,$C227)</f>
        <v/>
      </c>
      <c r="V227" s="36">
        <f>SUMIFS(рўйхат!U:U,рўйхат!$CX:$CX,$B$272,рўйхат!$D:$D,$C227)</f>
        <v/>
      </c>
      <c r="W227" s="35">
        <f>SUMIFS(рўйхат!V:V,рўйхат!$CX:$CX,$B$272,рўйхат!$D:$D,$C227)</f>
        <v/>
      </c>
      <c r="X227" s="36">
        <f>SUMIFS(рўйхат!W:W,рўйхат!$CX:$CX,$B$272,рўйхат!$D:$D,$C227)</f>
        <v/>
      </c>
      <c r="Y227" s="35">
        <f>SUMIFS(рўйхат!X:X,рўйхат!$CX:$CX,$B$272,рўйхат!$D:$D,$C227)</f>
        <v/>
      </c>
      <c r="Z227" s="36">
        <f>SUMIFS(рўйхат!Y:Y,рўйхат!$CX:$CX,$B$272,рўйхат!$D:$D,$C227)</f>
        <v/>
      </c>
      <c r="AA227" s="35">
        <f>SUMIFS(рўйхат!Z:Z,рўйхат!$CX:$CX,$B$272,рўйхат!$D:$D,$C227)</f>
        <v/>
      </c>
      <c r="AB227" s="36">
        <f>SUMIFS(рўйхат!AA:AA,рўйхат!$CX:$CX,$B$272,рўйхат!$D:$D,$C227)</f>
        <v/>
      </c>
      <c r="AC227" s="35">
        <f>SUMIFS(рўйхат!AB:AB,рўйхат!$CX:$CX,$B$272,рўйхат!$D:$D,$C227)</f>
        <v/>
      </c>
      <c r="AD227" s="36">
        <f>SUMIFS(рўйхат!AC:AC,рўйхат!$CX:$CX,$B$272,рўйхат!$D:$D,$C227)</f>
        <v/>
      </c>
      <c r="AE227" s="35">
        <f>SUMIFS(рўйхат!AD:AD,рўйхат!$CX:$CX,$B$272,рўйхат!$D:$D,$C227)</f>
        <v/>
      </c>
      <c r="AF227" s="36">
        <f>SUMIFS(рўйхат!AE:AE,рўйхат!$CX:$CX,$B$272,рўйхат!$D:$D,$C227)</f>
        <v/>
      </c>
      <c r="AG227" s="35">
        <f>SUMIFS(рўйхат!AH:AH,рўйхат!$CX:$CX,$B$272,рўйхат!$D:$D,$C227)</f>
        <v/>
      </c>
      <c r="AH227" s="36">
        <f>SUMIFS(рўйхат!AI:AI,рўйхат!$CX:$CX,$B$272,рўйхат!$D:$D,$C227)</f>
        <v/>
      </c>
      <c r="AI227" s="35">
        <f>SUMIFS(рўйхат!AJ:AJ,рўйхат!$CX:$CX,$B$272,рўйхат!$D:$D,$C227)</f>
        <v/>
      </c>
      <c r="AJ227" s="36">
        <f>SUMIFS(рўйхат!AK:AK,рўйхат!$CX:$CX,$B$272,рўйхат!$D:$D,$C227)</f>
        <v/>
      </c>
      <c r="AK227" s="35">
        <f>SUMIFS(рўйхат!AL:AL,рўйхат!$CX:$CX,$B$272,рўйхат!$D:$D,$C227)</f>
        <v/>
      </c>
      <c r="AL227" s="36">
        <f>SUMIFS(рўйхат!AM:AM,рўйхат!$CX:$CX,$B$272,рўйхат!$D:$D,$C227)</f>
        <v/>
      </c>
      <c r="AM227" s="77">
        <f>IFERROR(Q227/E227,0)</f>
        <v/>
      </c>
      <c r="AN227" s="77">
        <f>IFERROR(R227/F227,0)</f>
        <v/>
      </c>
      <c r="AO227" s="35">
        <f>SUMIFS(рўйхат!AX:AX,рўйхат!$CX:$CX,$B$272,рўйхат!$D:$D,$C227)</f>
        <v/>
      </c>
      <c r="AP227" s="36">
        <f>SUMIFS(рўйхат!AY:AY,рўйхат!$CX:$CX,$B$272,рўйхат!$D:$D,$C227)</f>
        <v/>
      </c>
      <c r="AQ227" s="35">
        <f>SUMIFS(рўйхат!AZ:AZ,рўйхат!$CX:$CX,$B$272,рўйхат!$D:$D,$C227)</f>
        <v/>
      </c>
      <c r="AR227" s="36">
        <f>SUMIFS(рўйхат!BA:BA,рўйхат!$CX:$CX,$B$272,рўйхат!$D:$D,$C227)</f>
        <v/>
      </c>
      <c r="AS227" s="35">
        <f>SUMIFS(рўйхат!BB:BB,рўйхат!$CX:$CX,$B$272,рўйхат!$D:$D,$C227)</f>
        <v/>
      </c>
      <c r="AT227" s="36">
        <f>SUMIFS(рўйхат!BC:BC,рўйхат!$CX:$CX,$B$272,рўйхат!$D:$D,$C227)</f>
        <v/>
      </c>
      <c r="AU227" s="35">
        <f>SUMIFS(рўйхат!BD:BD,рўйхат!$CX:$CX,$B$272,рўйхат!$D:$D,$C227)</f>
        <v/>
      </c>
      <c r="AV227" s="36">
        <f>SUMIFS(рўйхат!BE:BE,рўйхат!$CX:$CX,$B$272,рўйхат!$D:$D,$C227)</f>
        <v/>
      </c>
      <c r="AW227" s="35">
        <f>SUMIFS(рўйхат!BF:BF,рўйхат!$CX:$CX,$B$272,рўйхат!$D:$D,$C227)</f>
        <v/>
      </c>
      <c r="AX227" s="36">
        <f>SUMIFS(рўйхат!BG:BG,рўйхат!$CX:$CX,$B$272,рўйхат!$D:$D,$C227)</f>
        <v/>
      </c>
      <c r="AY227" s="35">
        <f>SUMIFS(рўйхат!BH:BH,рўйхат!$CX:$CX,$B$272,рўйхат!$D:$D,$C227)</f>
        <v/>
      </c>
      <c r="AZ227" s="36">
        <f>SUMIFS(рўйхат!BI:BI,рўйхат!$CX:$CX,$B$272,рўйхат!$D:$D,$C227)</f>
        <v/>
      </c>
      <c r="BA227" s="35">
        <f>SUMIFS(рўйхат!BJ:BJ,рўйхат!$CX:$CX,$B$272,рўйхат!$D:$D,$C227)</f>
        <v/>
      </c>
      <c r="BB227" s="36">
        <f>SUMIFS(рўйхат!BK:BK,рўйхат!$CX:$CX,$B$272,рўйхат!$D:$D,$C227)</f>
        <v/>
      </c>
      <c r="BC227" s="77">
        <f>IFERROR(AO227/E227,0)</f>
        <v/>
      </c>
      <c r="BD227" s="77">
        <f>IFERROR(AP227/F227,0)</f>
        <v/>
      </c>
      <c r="BE227" s="35">
        <f>SUMIFS(рўйхат!BL:BL,рўйхат!$CX:$CX,$B$272,рўйхат!$D:$D,$C227)</f>
        <v/>
      </c>
      <c r="BF227" s="36">
        <f>SUMIFS(рўйхат!BM:BM,рўйхат!$CX:$CX,$B$272,рўйхат!$D:$D,$C227)</f>
        <v/>
      </c>
      <c r="BG227" s="35">
        <f>SUMIFS(рўйхат!BN:BN,рўйхат!$CX:$CX,$B$272,рўйхат!$D:$D,$C227)</f>
        <v/>
      </c>
      <c r="BH227" s="36">
        <f>SUMIFS(рўйхат!BO:BO,рўйхат!$CX:$CX,$B$272,рўйхат!$D:$D,$C227)</f>
        <v/>
      </c>
      <c r="BI227" s="35">
        <f>SUMIFS(рўйхат!BP:BP,рўйхат!$CX:$CX,$B$272,рўйхат!$D:$D,$C227)</f>
        <v/>
      </c>
      <c r="BJ227" s="36">
        <f>SUMIFS(рўйхат!BQ:BQ,рўйхат!$CX:$CX,$B$272,рўйхат!$D:$D,$C227)</f>
        <v/>
      </c>
      <c r="BK227" s="35">
        <f>SUMIFS(рўйхат!BR:BR,рўйхат!$CX:$CX,$B$272,рўйхат!$D:$D,$C227)</f>
        <v/>
      </c>
      <c r="BL227" s="36">
        <f>SUMIFS(рўйхат!BS:BS,рўйхат!$CX:$CX,$B$272,рўйхат!$D:$D,$C227)</f>
        <v/>
      </c>
      <c r="BM227" s="35">
        <f>SUMIFS(рўйхат!BT:BT,рўйхат!$CX:$CX,$B$272,рўйхат!$D:$D,$C227)</f>
        <v/>
      </c>
      <c r="BN227" s="36">
        <f>SUMIFS(рўйхат!BU:BU,рўйхат!$CX:$CX,$B$272,рўйхат!$D:$D,$C227)</f>
        <v/>
      </c>
      <c r="BO227" s="35">
        <f>SUMIFS(рўйхат!BX:BX,рўйхат!$CX:$CX,$B$272,рўйхат!$D:$D,$C227)</f>
        <v/>
      </c>
      <c r="BP227" s="36">
        <f>SUMIFS(рўйхат!BY:BY,рўйхат!$CX:$CX,$B$272,рўйхат!$D:$D,$C227)</f>
        <v/>
      </c>
      <c r="BQ227" s="35">
        <f>SUMIFS(рўйхат!BZ:BZ,рўйхат!$CX:$CX,$B$272,рўйхат!$D:$D,$C227)</f>
        <v/>
      </c>
      <c r="BR227" s="36">
        <f>SUMIFS(рўйхат!CA:CA,рўйхат!$CX:$CX,$B$272,рўйхат!$D:$D,$C227)</f>
        <v/>
      </c>
      <c r="BS227" s="35">
        <f>SUMIFS(рўйхат!CB:CB,рўйхат!$CX:$CX,$B$272,рўйхат!$D:$D,$C227)</f>
        <v/>
      </c>
      <c r="BT227" s="36">
        <f>SUMIFS(рўйхат!CC:CC,рўйхат!$CX:$CX,$B$272,рўйхат!$D:$D,$C227)</f>
        <v/>
      </c>
      <c r="BU227" s="35">
        <f>SUMIFS(рўйхат!CD:CD,рўйхат!$CX:$CX,$B$272,рўйхат!$D:$D,$C227)</f>
        <v/>
      </c>
      <c r="BV227" s="36">
        <f>SUMIFS(рўйхат!CE:CE,рўйхат!$CX:$CX,$B$272,рўйхат!$D:$D,$C227)</f>
        <v/>
      </c>
      <c r="BW227" s="35">
        <f>SUMIFS(рўйхат!CH:CH,рўйхат!$CX:$CX,$B$272,рўйхат!$D:$D,$C227)</f>
        <v/>
      </c>
      <c r="BX227" s="36">
        <f>SUMIFS(рўйхат!CI:CI,рўйхат!$CX:$CX,$B$272,рўйхат!$D:$D,$C227)</f>
        <v/>
      </c>
      <c r="BY227" s="35">
        <f>SUMIFS(рўйхат!CJ:CJ,рўйхат!$CX:$CX,$B$272,рўйхат!$D:$D,$C227)</f>
        <v/>
      </c>
      <c r="BZ227" s="36">
        <f>SUMIFS(рўйхат!CK:CK,рўйхат!$CX:$CX,$B$272,рўйхат!$D:$D,$C227)</f>
        <v/>
      </c>
      <c r="CA227" s="35">
        <f>SUMIFS(рўйхат!CL:CL,рўйхат!$CX:$CX,$B$272,рўйхат!$D:$D,$C227)</f>
        <v/>
      </c>
      <c r="CB227" s="36">
        <f>SUMIFS(рўйхат!CM:CM,рўйхат!$CX:$CX,$B$272,рўйхат!$D:$D,$C227)</f>
        <v/>
      </c>
      <c r="CC227" s="35">
        <f>SUMIFS(рўйхат!CN:CN,рўйхат!$CX:$CX,$B$272,рўйхат!$D:$D,$C227)</f>
        <v/>
      </c>
      <c r="CD227" s="36">
        <f>SUMIFS(рўйхат!CO:CO,рўйхат!$CX:$CX,$B$272,рўйхат!$D:$D,$C227)</f>
        <v/>
      </c>
      <c r="CE227" s="77">
        <f>IFERROR(BE227/(Q227+BE227),0)</f>
        <v/>
      </c>
      <c r="CF227" s="78">
        <f>IFERROR(BF227/(R227+BF227),0)</f>
        <v/>
      </c>
    </row>
    <row r="228" hidden="1" outlineLevel="1" ht="36.75" customFormat="1" customHeight="1" s="8">
      <c r="A228" s="39" t="n"/>
      <c r="B228" s="50" t="n">
        <v>22</v>
      </c>
      <c r="C228" s="131" t="inlineStr">
        <is>
          <t>Иш жойига эга бўлган фуқароларга "Жамоат ишлари жамғармаси"дан маблағлар  тўланиши</t>
        </is>
      </c>
      <c r="D228" s="16" t="n"/>
      <c r="E228" s="35">
        <f>SUMIFS(рўйхат!F:F,рўйхат!$CX:$CX,$B$272,рўйхат!$D:$D,$C228)</f>
        <v/>
      </c>
      <c r="F228" s="36">
        <f>SUMIFS(рўйхат!G:G,рўйхат!$CX:$CX,$B$272,рўйхат!$D:$D,$C228)</f>
        <v/>
      </c>
      <c r="G228" s="35">
        <f>SUMIFS(рўйхат!H:H,рўйхат!$CX:$CX,$B$272,рўйхат!$D:$D,$C228)</f>
        <v/>
      </c>
      <c r="H228" s="36">
        <f>SUMIFS(рўйхат!I:I,рўйхат!$CX:$CX,$B$272,рўйхат!$D:$D,$C228)</f>
        <v/>
      </c>
      <c r="I228" s="35">
        <f>SUMIFS(рўйхат!J:J,рўйхат!$CX:$CX,$B$272,рўйхат!$D:$D,$C228)</f>
        <v/>
      </c>
      <c r="J228" s="36">
        <f>SUMIFS(рўйхат!K:K,рўйхат!$CX:$CX,$B$272,рўйхат!$D:$D,$C228)</f>
        <v/>
      </c>
      <c r="K228" s="35">
        <f>SUMIFS(рўйхат!L:L,рўйхат!$CX:$CX,$B$272,рўйхат!$D:$D,$C228)</f>
        <v/>
      </c>
      <c r="L228" s="36">
        <f>SUMIFS(рўйхат!M:M,рўйхат!$CX:$CX,$B$272,рўйхат!$D:$D,$C228)</f>
        <v/>
      </c>
      <c r="M228" s="35">
        <f>SUMIFS(рўйхат!N:N,рўйхат!$CX:$CX,$B$272,рўйхат!$D:$D,$C228)</f>
        <v/>
      </c>
      <c r="N228" s="36">
        <f>SUMIFS(рўйхат!O:O,рўйхат!$CX:$CX,$B$272,рўйхат!$D:$D,$C228)</f>
        <v/>
      </c>
      <c r="O228" s="34">
        <f>IFERROR(M228/E228,0)</f>
        <v/>
      </c>
      <c r="P228" s="34">
        <f>IFERROR(N228/F228,0)</f>
        <v/>
      </c>
      <c r="Q228" s="35">
        <f>SUMIFS(рўйхат!P:P,рўйхат!$CX:$CX,$B$272,рўйхат!$D:$D,$C228)</f>
        <v/>
      </c>
      <c r="R228" s="36">
        <f>SUMIFS(рўйхат!Q:Q,рўйхат!$CX:$CX,$B$272,рўйхат!$D:$D,$C228)</f>
        <v/>
      </c>
      <c r="S228" s="35">
        <f>SUMIFS(рўйхат!R:R,рўйхат!$CX:$CX,$B$272,рўйхат!$D:$D,$C228)</f>
        <v/>
      </c>
      <c r="T228" s="36">
        <f>SUMIFS(рўйхат!S:S,рўйхат!$CX:$CX,$B$272,рўйхат!$D:$D,$C228)</f>
        <v/>
      </c>
      <c r="U228" s="35">
        <f>SUMIFS(рўйхат!T:T,рўйхат!$CX:$CX,$B$272,рўйхат!$D:$D,$C228)</f>
        <v/>
      </c>
      <c r="V228" s="36">
        <f>SUMIFS(рўйхат!U:U,рўйхат!$CX:$CX,$B$272,рўйхат!$D:$D,$C228)</f>
        <v/>
      </c>
      <c r="W228" s="35">
        <f>SUMIFS(рўйхат!V:V,рўйхат!$CX:$CX,$B$272,рўйхат!$D:$D,$C228)</f>
        <v/>
      </c>
      <c r="X228" s="36">
        <f>SUMIFS(рўйхат!W:W,рўйхат!$CX:$CX,$B$272,рўйхат!$D:$D,$C228)</f>
        <v/>
      </c>
      <c r="Y228" s="35">
        <f>SUMIFS(рўйхат!X:X,рўйхат!$CX:$CX,$B$272,рўйхат!$D:$D,$C228)</f>
        <v/>
      </c>
      <c r="Z228" s="36">
        <f>SUMIFS(рўйхат!Y:Y,рўйхат!$CX:$CX,$B$272,рўйхат!$D:$D,$C228)</f>
        <v/>
      </c>
      <c r="AA228" s="35">
        <f>SUMIFS(рўйхат!Z:Z,рўйхат!$CX:$CX,$B$272,рўйхат!$D:$D,$C228)</f>
        <v/>
      </c>
      <c r="AB228" s="36">
        <f>SUMIFS(рўйхат!AA:AA,рўйхат!$CX:$CX,$B$272,рўйхат!$D:$D,$C228)</f>
        <v/>
      </c>
      <c r="AC228" s="35">
        <f>SUMIFS(рўйхат!AB:AB,рўйхат!$CX:$CX,$B$272,рўйхат!$D:$D,$C228)</f>
        <v/>
      </c>
      <c r="AD228" s="36">
        <f>SUMIFS(рўйхат!AC:AC,рўйхат!$CX:$CX,$B$272,рўйхат!$D:$D,$C228)</f>
        <v/>
      </c>
      <c r="AE228" s="35">
        <f>SUMIFS(рўйхат!AD:AD,рўйхат!$CX:$CX,$B$272,рўйхат!$D:$D,$C228)</f>
        <v/>
      </c>
      <c r="AF228" s="36">
        <f>SUMIFS(рўйхат!AE:AE,рўйхат!$CX:$CX,$B$272,рўйхат!$D:$D,$C228)</f>
        <v/>
      </c>
      <c r="AG228" s="35">
        <f>SUMIFS(рўйхат!AH:AH,рўйхат!$CX:$CX,$B$272,рўйхат!$D:$D,$C228)</f>
        <v/>
      </c>
      <c r="AH228" s="36">
        <f>SUMIFS(рўйхат!AI:AI,рўйхат!$CX:$CX,$B$272,рўйхат!$D:$D,$C228)</f>
        <v/>
      </c>
      <c r="AI228" s="35">
        <f>SUMIFS(рўйхат!AJ:AJ,рўйхат!$CX:$CX,$B$272,рўйхат!$D:$D,$C228)</f>
        <v/>
      </c>
      <c r="AJ228" s="36">
        <f>SUMIFS(рўйхат!AK:AK,рўйхат!$CX:$CX,$B$272,рўйхат!$D:$D,$C228)</f>
        <v/>
      </c>
      <c r="AK228" s="35">
        <f>SUMIFS(рўйхат!AL:AL,рўйхат!$CX:$CX,$B$272,рўйхат!$D:$D,$C228)</f>
        <v/>
      </c>
      <c r="AL228" s="36">
        <f>SUMIFS(рўйхат!AM:AM,рўйхат!$CX:$CX,$B$272,рўйхат!$D:$D,$C228)</f>
        <v/>
      </c>
      <c r="AM228" s="77">
        <f>IFERROR(Q228/E228,0)</f>
        <v/>
      </c>
      <c r="AN228" s="77">
        <f>IFERROR(R228/F228,0)</f>
        <v/>
      </c>
      <c r="AO228" s="35">
        <f>SUMIFS(рўйхат!AX:AX,рўйхат!$CX:$CX,$B$272,рўйхат!$D:$D,$C228)</f>
        <v/>
      </c>
      <c r="AP228" s="36">
        <f>SUMIFS(рўйхат!AY:AY,рўйхат!$CX:$CX,$B$272,рўйхат!$D:$D,$C228)</f>
        <v/>
      </c>
      <c r="AQ228" s="35">
        <f>SUMIFS(рўйхат!AZ:AZ,рўйхат!$CX:$CX,$B$272,рўйхат!$D:$D,$C228)</f>
        <v/>
      </c>
      <c r="AR228" s="36">
        <f>SUMIFS(рўйхат!BA:BA,рўйхат!$CX:$CX,$B$272,рўйхат!$D:$D,$C228)</f>
        <v/>
      </c>
      <c r="AS228" s="35">
        <f>SUMIFS(рўйхат!BB:BB,рўйхат!$CX:$CX,$B$272,рўйхат!$D:$D,$C228)</f>
        <v/>
      </c>
      <c r="AT228" s="36">
        <f>SUMIFS(рўйхат!BC:BC,рўйхат!$CX:$CX,$B$272,рўйхат!$D:$D,$C228)</f>
        <v/>
      </c>
      <c r="AU228" s="35">
        <f>SUMIFS(рўйхат!BD:BD,рўйхат!$CX:$CX,$B$272,рўйхат!$D:$D,$C228)</f>
        <v/>
      </c>
      <c r="AV228" s="36">
        <f>SUMIFS(рўйхат!BE:BE,рўйхат!$CX:$CX,$B$272,рўйхат!$D:$D,$C228)</f>
        <v/>
      </c>
      <c r="AW228" s="35">
        <f>SUMIFS(рўйхат!BF:BF,рўйхат!$CX:$CX,$B$272,рўйхат!$D:$D,$C228)</f>
        <v/>
      </c>
      <c r="AX228" s="36">
        <f>SUMIFS(рўйхат!BG:BG,рўйхат!$CX:$CX,$B$272,рўйхат!$D:$D,$C228)</f>
        <v/>
      </c>
      <c r="AY228" s="35">
        <f>SUMIFS(рўйхат!BH:BH,рўйхат!$CX:$CX,$B$272,рўйхат!$D:$D,$C228)</f>
        <v/>
      </c>
      <c r="AZ228" s="36">
        <f>SUMIFS(рўйхат!BI:BI,рўйхат!$CX:$CX,$B$272,рўйхат!$D:$D,$C228)</f>
        <v/>
      </c>
      <c r="BA228" s="35">
        <f>SUMIFS(рўйхат!BJ:BJ,рўйхат!$CX:$CX,$B$272,рўйхат!$D:$D,$C228)</f>
        <v/>
      </c>
      <c r="BB228" s="36">
        <f>SUMIFS(рўйхат!BK:BK,рўйхат!$CX:$CX,$B$272,рўйхат!$D:$D,$C228)</f>
        <v/>
      </c>
      <c r="BC228" s="77">
        <f>IFERROR(AO228/E228,0)</f>
        <v/>
      </c>
      <c r="BD228" s="77">
        <f>IFERROR(AP228/F228,0)</f>
        <v/>
      </c>
      <c r="BE228" s="35">
        <f>SUMIFS(рўйхат!BL:BL,рўйхат!$CX:$CX,$B$272,рўйхат!$D:$D,$C228)</f>
        <v/>
      </c>
      <c r="BF228" s="36">
        <f>SUMIFS(рўйхат!BM:BM,рўйхат!$CX:$CX,$B$272,рўйхат!$D:$D,$C228)</f>
        <v/>
      </c>
      <c r="BG228" s="35">
        <f>SUMIFS(рўйхат!BN:BN,рўйхат!$CX:$CX,$B$272,рўйхат!$D:$D,$C228)</f>
        <v/>
      </c>
      <c r="BH228" s="36">
        <f>SUMIFS(рўйхат!BO:BO,рўйхат!$CX:$CX,$B$272,рўйхат!$D:$D,$C228)</f>
        <v/>
      </c>
      <c r="BI228" s="35">
        <f>SUMIFS(рўйхат!BP:BP,рўйхат!$CX:$CX,$B$272,рўйхат!$D:$D,$C228)</f>
        <v/>
      </c>
      <c r="BJ228" s="36">
        <f>SUMIFS(рўйхат!BQ:BQ,рўйхат!$CX:$CX,$B$272,рўйхат!$D:$D,$C228)</f>
        <v/>
      </c>
      <c r="BK228" s="35">
        <f>SUMIFS(рўйхат!BR:BR,рўйхат!$CX:$CX,$B$272,рўйхат!$D:$D,$C228)</f>
        <v/>
      </c>
      <c r="BL228" s="36">
        <f>SUMIFS(рўйхат!BS:BS,рўйхат!$CX:$CX,$B$272,рўйхат!$D:$D,$C228)</f>
        <v/>
      </c>
      <c r="BM228" s="35">
        <f>SUMIFS(рўйхат!BT:BT,рўйхат!$CX:$CX,$B$272,рўйхат!$D:$D,$C228)</f>
        <v/>
      </c>
      <c r="BN228" s="36">
        <f>SUMIFS(рўйхат!BU:BU,рўйхат!$CX:$CX,$B$272,рўйхат!$D:$D,$C228)</f>
        <v/>
      </c>
      <c r="BO228" s="35">
        <f>SUMIFS(рўйхат!BX:BX,рўйхат!$CX:$CX,$B$272,рўйхат!$D:$D,$C228)</f>
        <v/>
      </c>
      <c r="BP228" s="36">
        <f>SUMIFS(рўйхат!BY:BY,рўйхат!$CX:$CX,$B$272,рўйхат!$D:$D,$C228)</f>
        <v/>
      </c>
      <c r="BQ228" s="35">
        <f>SUMIFS(рўйхат!BZ:BZ,рўйхат!$CX:$CX,$B$272,рўйхат!$D:$D,$C228)</f>
        <v/>
      </c>
      <c r="BR228" s="36">
        <f>SUMIFS(рўйхат!CA:CA,рўйхат!$CX:$CX,$B$272,рўйхат!$D:$D,$C228)</f>
        <v/>
      </c>
      <c r="BS228" s="35">
        <f>SUMIFS(рўйхат!CB:CB,рўйхат!$CX:$CX,$B$272,рўйхат!$D:$D,$C228)</f>
        <v/>
      </c>
      <c r="BT228" s="36">
        <f>SUMIFS(рўйхат!CC:CC,рўйхат!$CX:$CX,$B$272,рўйхат!$D:$D,$C228)</f>
        <v/>
      </c>
      <c r="BU228" s="35">
        <f>SUMIFS(рўйхат!CD:CD,рўйхат!$CX:$CX,$B$272,рўйхат!$D:$D,$C228)</f>
        <v/>
      </c>
      <c r="BV228" s="36">
        <f>SUMIFS(рўйхат!CE:CE,рўйхат!$CX:$CX,$B$272,рўйхат!$D:$D,$C228)</f>
        <v/>
      </c>
      <c r="BW228" s="35">
        <f>SUMIFS(рўйхат!CH:CH,рўйхат!$CX:$CX,$B$272,рўйхат!$D:$D,$C228)</f>
        <v/>
      </c>
      <c r="BX228" s="36">
        <f>SUMIFS(рўйхат!CI:CI,рўйхат!$CX:$CX,$B$272,рўйхат!$D:$D,$C228)</f>
        <v/>
      </c>
      <c r="BY228" s="35">
        <f>SUMIFS(рўйхат!CJ:CJ,рўйхат!$CX:$CX,$B$272,рўйхат!$D:$D,$C228)</f>
        <v/>
      </c>
      <c r="BZ228" s="36">
        <f>SUMIFS(рўйхат!CK:CK,рўйхат!$CX:$CX,$B$272,рўйхат!$D:$D,$C228)</f>
        <v/>
      </c>
      <c r="CA228" s="35">
        <f>SUMIFS(рўйхат!CL:CL,рўйхат!$CX:$CX,$B$272,рўйхат!$D:$D,$C228)</f>
        <v/>
      </c>
      <c r="CB228" s="36">
        <f>SUMIFS(рўйхат!CM:CM,рўйхат!$CX:$CX,$B$272,рўйхат!$D:$D,$C228)</f>
        <v/>
      </c>
      <c r="CC228" s="35">
        <f>SUMIFS(рўйхат!CN:CN,рўйхат!$CX:$CX,$B$272,рўйхат!$D:$D,$C228)</f>
        <v/>
      </c>
      <c r="CD228" s="36">
        <f>SUMIFS(рўйхат!CO:CO,рўйхат!$CX:$CX,$B$272,рўйхат!$D:$D,$C228)</f>
        <v/>
      </c>
      <c r="CE228" s="77">
        <f>IFERROR(BE228/(Q228+BE228),0)</f>
        <v/>
      </c>
      <c r="CF228" s="78">
        <f>IFERROR(BF228/(R228+BF228),0)</f>
        <v/>
      </c>
    </row>
    <row r="229" hidden="1" outlineLevel="1" ht="36.75" customFormat="1" customHeight="1" s="8">
      <c r="A229" s="39" t="n"/>
      <c r="B229" s="50" t="n">
        <v>23</v>
      </c>
      <c r="C229" s="131" t="inlineStr">
        <is>
          <t>Иш ҳақининг энг кам миқдоридан кам ҳисобланган ойлик иш ҳақлари таҳлили</t>
        </is>
      </c>
      <c r="D229" s="16" t="n"/>
      <c r="E229" s="35">
        <f>SUMIFS(рўйхат!F:F,рўйхат!$CX:$CX,$B$272,рўйхат!$D:$D,$C229)</f>
        <v/>
      </c>
      <c r="F229" s="36">
        <f>SUMIFS(рўйхат!G:G,рўйхат!$CX:$CX,$B$272,рўйхат!$D:$D,$C229)</f>
        <v/>
      </c>
      <c r="G229" s="35">
        <f>SUMIFS(рўйхат!H:H,рўйхат!$CX:$CX,$B$272,рўйхат!$D:$D,$C229)</f>
        <v/>
      </c>
      <c r="H229" s="36">
        <f>SUMIFS(рўйхат!I:I,рўйхат!$CX:$CX,$B$272,рўйхат!$D:$D,$C229)</f>
        <v/>
      </c>
      <c r="I229" s="35">
        <f>SUMIFS(рўйхат!J:J,рўйхат!$CX:$CX,$B$272,рўйхат!$D:$D,$C229)</f>
        <v/>
      </c>
      <c r="J229" s="36">
        <f>SUMIFS(рўйхат!K:K,рўйхат!$CX:$CX,$B$272,рўйхат!$D:$D,$C229)</f>
        <v/>
      </c>
      <c r="K229" s="35">
        <f>SUMIFS(рўйхат!L:L,рўйхат!$CX:$CX,$B$272,рўйхат!$D:$D,$C229)</f>
        <v/>
      </c>
      <c r="L229" s="36">
        <f>SUMIFS(рўйхат!M:M,рўйхат!$CX:$CX,$B$272,рўйхат!$D:$D,$C229)</f>
        <v/>
      </c>
      <c r="M229" s="35">
        <f>SUMIFS(рўйхат!N:N,рўйхат!$CX:$CX,$B$272,рўйхат!$D:$D,$C229)</f>
        <v/>
      </c>
      <c r="N229" s="36">
        <f>SUMIFS(рўйхат!O:O,рўйхат!$CX:$CX,$B$272,рўйхат!$D:$D,$C229)</f>
        <v/>
      </c>
      <c r="O229" s="34">
        <f>IFERROR(M229/E229,0)</f>
        <v/>
      </c>
      <c r="P229" s="34">
        <f>IFERROR(N229/F229,0)</f>
        <v/>
      </c>
      <c r="Q229" s="35">
        <f>SUMIFS(рўйхат!P:P,рўйхат!$CX:$CX,$B$272,рўйхат!$D:$D,$C229)</f>
        <v/>
      </c>
      <c r="R229" s="36">
        <f>SUMIFS(рўйхат!Q:Q,рўйхат!$CX:$CX,$B$272,рўйхат!$D:$D,$C229)</f>
        <v/>
      </c>
      <c r="S229" s="35">
        <f>SUMIFS(рўйхат!R:R,рўйхат!$CX:$CX,$B$272,рўйхат!$D:$D,$C229)</f>
        <v/>
      </c>
      <c r="T229" s="36">
        <f>SUMIFS(рўйхат!S:S,рўйхат!$CX:$CX,$B$272,рўйхат!$D:$D,$C229)</f>
        <v/>
      </c>
      <c r="U229" s="35">
        <f>SUMIFS(рўйхат!T:T,рўйхат!$CX:$CX,$B$272,рўйхат!$D:$D,$C229)</f>
        <v/>
      </c>
      <c r="V229" s="36">
        <f>SUMIFS(рўйхат!U:U,рўйхат!$CX:$CX,$B$272,рўйхат!$D:$D,$C229)</f>
        <v/>
      </c>
      <c r="W229" s="35">
        <f>SUMIFS(рўйхат!V:V,рўйхат!$CX:$CX,$B$272,рўйхат!$D:$D,$C229)</f>
        <v/>
      </c>
      <c r="X229" s="36">
        <f>SUMIFS(рўйхат!W:W,рўйхат!$CX:$CX,$B$272,рўйхат!$D:$D,$C229)</f>
        <v/>
      </c>
      <c r="Y229" s="35">
        <f>SUMIFS(рўйхат!X:X,рўйхат!$CX:$CX,$B$272,рўйхат!$D:$D,$C229)</f>
        <v/>
      </c>
      <c r="Z229" s="36">
        <f>SUMIFS(рўйхат!Y:Y,рўйхат!$CX:$CX,$B$272,рўйхат!$D:$D,$C229)</f>
        <v/>
      </c>
      <c r="AA229" s="35">
        <f>SUMIFS(рўйхат!Z:Z,рўйхат!$CX:$CX,$B$272,рўйхат!$D:$D,$C229)</f>
        <v/>
      </c>
      <c r="AB229" s="36">
        <f>SUMIFS(рўйхат!AA:AA,рўйхат!$CX:$CX,$B$272,рўйхат!$D:$D,$C229)</f>
        <v/>
      </c>
      <c r="AC229" s="35">
        <f>SUMIFS(рўйхат!AB:AB,рўйхат!$CX:$CX,$B$272,рўйхат!$D:$D,$C229)</f>
        <v/>
      </c>
      <c r="AD229" s="36">
        <f>SUMIFS(рўйхат!AC:AC,рўйхат!$CX:$CX,$B$272,рўйхат!$D:$D,$C229)</f>
        <v/>
      </c>
      <c r="AE229" s="35">
        <f>SUMIFS(рўйхат!AD:AD,рўйхат!$CX:$CX,$B$272,рўйхат!$D:$D,$C229)</f>
        <v/>
      </c>
      <c r="AF229" s="36">
        <f>SUMIFS(рўйхат!AE:AE,рўйхат!$CX:$CX,$B$272,рўйхат!$D:$D,$C229)</f>
        <v/>
      </c>
      <c r="AG229" s="35">
        <f>SUMIFS(рўйхат!AH:AH,рўйхат!$CX:$CX,$B$272,рўйхат!$D:$D,$C229)</f>
        <v/>
      </c>
      <c r="AH229" s="36">
        <f>SUMIFS(рўйхат!AI:AI,рўйхат!$CX:$CX,$B$272,рўйхат!$D:$D,$C229)</f>
        <v/>
      </c>
      <c r="AI229" s="35">
        <f>SUMIFS(рўйхат!AJ:AJ,рўйхат!$CX:$CX,$B$272,рўйхат!$D:$D,$C229)</f>
        <v/>
      </c>
      <c r="AJ229" s="36">
        <f>SUMIFS(рўйхат!AK:AK,рўйхат!$CX:$CX,$B$272,рўйхат!$D:$D,$C229)</f>
        <v/>
      </c>
      <c r="AK229" s="35">
        <f>SUMIFS(рўйхат!AL:AL,рўйхат!$CX:$CX,$B$272,рўйхат!$D:$D,$C229)</f>
        <v/>
      </c>
      <c r="AL229" s="36">
        <f>SUMIFS(рўйхат!AM:AM,рўйхат!$CX:$CX,$B$272,рўйхат!$D:$D,$C229)</f>
        <v/>
      </c>
      <c r="AM229" s="77">
        <f>IFERROR(Q229/E229,0)</f>
        <v/>
      </c>
      <c r="AN229" s="77">
        <f>IFERROR(R229/F229,0)</f>
        <v/>
      </c>
      <c r="AO229" s="35">
        <f>SUMIFS(рўйхат!AX:AX,рўйхат!$CX:$CX,$B$272,рўйхат!$D:$D,$C229)</f>
        <v/>
      </c>
      <c r="AP229" s="36">
        <f>SUMIFS(рўйхат!AY:AY,рўйхат!$CX:$CX,$B$272,рўйхат!$D:$D,$C229)</f>
        <v/>
      </c>
      <c r="AQ229" s="35">
        <f>SUMIFS(рўйхат!AZ:AZ,рўйхат!$CX:$CX,$B$272,рўйхат!$D:$D,$C229)</f>
        <v/>
      </c>
      <c r="AR229" s="36">
        <f>SUMIFS(рўйхат!BA:BA,рўйхат!$CX:$CX,$B$272,рўйхат!$D:$D,$C229)</f>
        <v/>
      </c>
      <c r="AS229" s="35">
        <f>SUMIFS(рўйхат!BB:BB,рўйхат!$CX:$CX,$B$272,рўйхат!$D:$D,$C229)</f>
        <v/>
      </c>
      <c r="AT229" s="36">
        <f>SUMIFS(рўйхат!BC:BC,рўйхат!$CX:$CX,$B$272,рўйхат!$D:$D,$C229)</f>
        <v/>
      </c>
      <c r="AU229" s="35">
        <f>SUMIFS(рўйхат!BD:BD,рўйхат!$CX:$CX,$B$272,рўйхат!$D:$D,$C229)</f>
        <v/>
      </c>
      <c r="AV229" s="36">
        <f>SUMIFS(рўйхат!BE:BE,рўйхат!$CX:$CX,$B$272,рўйхат!$D:$D,$C229)</f>
        <v/>
      </c>
      <c r="AW229" s="35">
        <f>SUMIFS(рўйхат!BF:BF,рўйхат!$CX:$CX,$B$272,рўйхат!$D:$D,$C229)</f>
        <v/>
      </c>
      <c r="AX229" s="36">
        <f>SUMIFS(рўйхат!BG:BG,рўйхат!$CX:$CX,$B$272,рўйхат!$D:$D,$C229)</f>
        <v/>
      </c>
      <c r="AY229" s="35">
        <f>SUMIFS(рўйхат!BH:BH,рўйхат!$CX:$CX,$B$272,рўйхат!$D:$D,$C229)</f>
        <v/>
      </c>
      <c r="AZ229" s="36">
        <f>SUMIFS(рўйхат!BI:BI,рўйхат!$CX:$CX,$B$272,рўйхат!$D:$D,$C229)</f>
        <v/>
      </c>
      <c r="BA229" s="35">
        <f>SUMIFS(рўйхат!BJ:BJ,рўйхат!$CX:$CX,$B$272,рўйхат!$D:$D,$C229)</f>
        <v/>
      </c>
      <c r="BB229" s="36">
        <f>SUMIFS(рўйхат!BK:BK,рўйхат!$CX:$CX,$B$272,рўйхат!$D:$D,$C229)</f>
        <v/>
      </c>
      <c r="BC229" s="77">
        <f>IFERROR(AO229/E229,0)</f>
        <v/>
      </c>
      <c r="BD229" s="77">
        <f>IFERROR(AP229/F229,0)</f>
        <v/>
      </c>
      <c r="BE229" s="35">
        <f>SUMIFS(рўйхат!BL:BL,рўйхат!$CX:$CX,$B$272,рўйхат!$D:$D,$C229)</f>
        <v/>
      </c>
      <c r="BF229" s="36">
        <f>SUMIFS(рўйхат!BM:BM,рўйхат!$CX:$CX,$B$272,рўйхат!$D:$D,$C229)</f>
        <v/>
      </c>
      <c r="BG229" s="35">
        <f>SUMIFS(рўйхат!BN:BN,рўйхат!$CX:$CX,$B$272,рўйхат!$D:$D,$C229)</f>
        <v/>
      </c>
      <c r="BH229" s="36">
        <f>SUMIFS(рўйхат!BO:BO,рўйхат!$CX:$CX,$B$272,рўйхат!$D:$D,$C229)</f>
        <v/>
      </c>
      <c r="BI229" s="35">
        <f>SUMIFS(рўйхат!BP:BP,рўйхат!$CX:$CX,$B$272,рўйхат!$D:$D,$C229)</f>
        <v/>
      </c>
      <c r="BJ229" s="36">
        <f>SUMIFS(рўйхат!BQ:BQ,рўйхат!$CX:$CX,$B$272,рўйхат!$D:$D,$C229)</f>
        <v/>
      </c>
      <c r="BK229" s="35">
        <f>SUMIFS(рўйхат!BR:BR,рўйхат!$CX:$CX,$B$272,рўйхат!$D:$D,$C229)</f>
        <v/>
      </c>
      <c r="BL229" s="36">
        <f>SUMIFS(рўйхат!BS:BS,рўйхат!$CX:$CX,$B$272,рўйхат!$D:$D,$C229)</f>
        <v/>
      </c>
      <c r="BM229" s="35">
        <f>SUMIFS(рўйхат!BT:BT,рўйхат!$CX:$CX,$B$272,рўйхат!$D:$D,$C229)</f>
        <v/>
      </c>
      <c r="BN229" s="36">
        <f>SUMIFS(рўйхат!BU:BU,рўйхат!$CX:$CX,$B$272,рўйхат!$D:$D,$C229)</f>
        <v/>
      </c>
      <c r="BO229" s="35">
        <f>SUMIFS(рўйхат!BX:BX,рўйхат!$CX:$CX,$B$272,рўйхат!$D:$D,$C229)</f>
        <v/>
      </c>
      <c r="BP229" s="36">
        <f>SUMIFS(рўйхат!BY:BY,рўйхат!$CX:$CX,$B$272,рўйхат!$D:$D,$C229)</f>
        <v/>
      </c>
      <c r="BQ229" s="35">
        <f>SUMIFS(рўйхат!BZ:BZ,рўйхат!$CX:$CX,$B$272,рўйхат!$D:$D,$C229)</f>
        <v/>
      </c>
      <c r="BR229" s="36">
        <f>SUMIFS(рўйхат!CA:CA,рўйхат!$CX:$CX,$B$272,рўйхат!$D:$D,$C229)</f>
        <v/>
      </c>
      <c r="BS229" s="35">
        <f>SUMIFS(рўйхат!CB:CB,рўйхат!$CX:$CX,$B$272,рўйхат!$D:$D,$C229)</f>
        <v/>
      </c>
      <c r="BT229" s="36">
        <f>SUMIFS(рўйхат!CC:CC,рўйхат!$CX:$CX,$B$272,рўйхат!$D:$D,$C229)</f>
        <v/>
      </c>
      <c r="BU229" s="35">
        <f>SUMIFS(рўйхат!CD:CD,рўйхат!$CX:$CX,$B$272,рўйхат!$D:$D,$C229)</f>
        <v/>
      </c>
      <c r="BV229" s="36">
        <f>SUMIFS(рўйхат!CE:CE,рўйхат!$CX:$CX,$B$272,рўйхат!$D:$D,$C229)</f>
        <v/>
      </c>
      <c r="BW229" s="35">
        <f>SUMIFS(рўйхат!CH:CH,рўйхат!$CX:$CX,$B$272,рўйхат!$D:$D,$C229)</f>
        <v/>
      </c>
      <c r="BX229" s="36">
        <f>SUMIFS(рўйхат!CI:CI,рўйхат!$CX:$CX,$B$272,рўйхат!$D:$D,$C229)</f>
        <v/>
      </c>
      <c r="BY229" s="35">
        <f>SUMIFS(рўйхат!CJ:CJ,рўйхат!$CX:$CX,$B$272,рўйхат!$D:$D,$C229)</f>
        <v/>
      </c>
      <c r="BZ229" s="36">
        <f>SUMIFS(рўйхат!CK:CK,рўйхат!$CX:$CX,$B$272,рўйхат!$D:$D,$C229)</f>
        <v/>
      </c>
      <c r="CA229" s="35">
        <f>SUMIFS(рўйхат!CL:CL,рўйхат!$CX:$CX,$B$272,рўйхат!$D:$D,$C229)</f>
        <v/>
      </c>
      <c r="CB229" s="36">
        <f>SUMIFS(рўйхат!CM:CM,рўйхат!$CX:$CX,$B$272,рўйхат!$D:$D,$C229)</f>
        <v/>
      </c>
      <c r="CC229" s="35">
        <f>SUMIFS(рўйхат!CN:CN,рўйхат!$CX:$CX,$B$272,рўйхат!$D:$D,$C229)</f>
        <v/>
      </c>
      <c r="CD229" s="36">
        <f>SUMIFS(рўйхат!CO:CO,рўйхат!$CX:$CX,$B$272,рўйхат!$D:$D,$C229)</f>
        <v/>
      </c>
      <c r="CE229" s="77">
        <f>IFERROR(BE229/(Q229+BE229),0)</f>
        <v/>
      </c>
      <c r="CF229" s="78">
        <f>IFERROR(BF229/(R229+BF229),0)</f>
        <v/>
      </c>
    </row>
    <row r="230" hidden="1" outlineLevel="1" ht="36.75" customFormat="1" customHeight="1" s="8">
      <c r="A230" s="39" t="n"/>
      <c r="B230" s="50" t="n">
        <v>24</v>
      </c>
      <c r="C230" s="131" t="inlineStr">
        <is>
          <t>Қишлоқ хўжалиги ва ўрмон хўжалиги ишлаб чиқариши нобудгарчилигини қоплаш ҳолати таҳлили</t>
        </is>
      </c>
      <c r="D230" s="16" t="n"/>
      <c r="E230" s="35">
        <f>SUMIFS(рўйхат!F:F,рўйхат!$CX:$CX,$B$272,рўйхат!$D:$D,$C230)</f>
        <v/>
      </c>
      <c r="F230" s="36">
        <f>SUMIFS(рўйхат!G:G,рўйхат!$CX:$CX,$B$272,рўйхат!$D:$D,$C230)</f>
        <v/>
      </c>
      <c r="G230" s="35">
        <f>SUMIFS(рўйхат!H:H,рўйхат!$CX:$CX,$B$272,рўйхат!$D:$D,$C230)</f>
        <v/>
      </c>
      <c r="H230" s="36">
        <f>SUMIFS(рўйхат!I:I,рўйхат!$CX:$CX,$B$272,рўйхат!$D:$D,$C230)</f>
        <v/>
      </c>
      <c r="I230" s="35">
        <f>SUMIFS(рўйхат!J:J,рўйхат!$CX:$CX,$B$272,рўйхат!$D:$D,$C230)</f>
        <v/>
      </c>
      <c r="J230" s="36">
        <f>SUMIFS(рўйхат!K:K,рўйхат!$CX:$CX,$B$272,рўйхат!$D:$D,$C230)</f>
        <v/>
      </c>
      <c r="K230" s="35">
        <f>SUMIFS(рўйхат!L:L,рўйхат!$CX:$CX,$B$272,рўйхат!$D:$D,$C230)</f>
        <v/>
      </c>
      <c r="L230" s="36">
        <f>SUMIFS(рўйхат!M:M,рўйхат!$CX:$CX,$B$272,рўйхат!$D:$D,$C230)</f>
        <v/>
      </c>
      <c r="M230" s="35">
        <f>SUMIFS(рўйхат!N:N,рўйхат!$CX:$CX,$B$272,рўйхат!$D:$D,$C230)</f>
        <v/>
      </c>
      <c r="N230" s="36">
        <f>SUMIFS(рўйхат!O:O,рўйхат!$CX:$CX,$B$272,рўйхат!$D:$D,$C230)</f>
        <v/>
      </c>
      <c r="O230" s="34">
        <f>IFERROR(M230/E230,0)</f>
        <v/>
      </c>
      <c r="P230" s="34">
        <f>IFERROR(N230/F230,0)</f>
        <v/>
      </c>
      <c r="Q230" s="35">
        <f>SUMIFS(рўйхат!P:P,рўйхат!$CX:$CX,$B$272,рўйхат!$D:$D,$C230)</f>
        <v/>
      </c>
      <c r="R230" s="36">
        <f>SUMIFS(рўйхат!Q:Q,рўйхат!$CX:$CX,$B$272,рўйхат!$D:$D,$C230)</f>
        <v/>
      </c>
      <c r="S230" s="35">
        <f>SUMIFS(рўйхат!R:R,рўйхат!$CX:$CX,$B$272,рўйхат!$D:$D,$C230)</f>
        <v/>
      </c>
      <c r="T230" s="36">
        <f>SUMIFS(рўйхат!S:S,рўйхат!$CX:$CX,$B$272,рўйхат!$D:$D,$C230)</f>
        <v/>
      </c>
      <c r="U230" s="35">
        <f>SUMIFS(рўйхат!T:T,рўйхат!$CX:$CX,$B$272,рўйхат!$D:$D,$C230)</f>
        <v/>
      </c>
      <c r="V230" s="36">
        <f>SUMIFS(рўйхат!U:U,рўйхат!$CX:$CX,$B$272,рўйхат!$D:$D,$C230)</f>
        <v/>
      </c>
      <c r="W230" s="35">
        <f>SUMIFS(рўйхат!V:V,рўйхат!$CX:$CX,$B$272,рўйхат!$D:$D,$C230)</f>
        <v/>
      </c>
      <c r="X230" s="36">
        <f>SUMIFS(рўйхат!W:W,рўйхат!$CX:$CX,$B$272,рўйхат!$D:$D,$C230)</f>
        <v/>
      </c>
      <c r="Y230" s="35">
        <f>SUMIFS(рўйхат!X:X,рўйхат!$CX:$CX,$B$272,рўйхат!$D:$D,$C230)</f>
        <v/>
      </c>
      <c r="Z230" s="36">
        <f>SUMIFS(рўйхат!Y:Y,рўйхат!$CX:$CX,$B$272,рўйхат!$D:$D,$C230)</f>
        <v/>
      </c>
      <c r="AA230" s="35">
        <f>SUMIFS(рўйхат!Z:Z,рўйхат!$CX:$CX,$B$272,рўйхат!$D:$D,$C230)</f>
        <v/>
      </c>
      <c r="AB230" s="36">
        <f>SUMIFS(рўйхат!AA:AA,рўйхат!$CX:$CX,$B$272,рўйхат!$D:$D,$C230)</f>
        <v/>
      </c>
      <c r="AC230" s="35">
        <f>SUMIFS(рўйхат!AB:AB,рўйхат!$CX:$CX,$B$272,рўйхат!$D:$D,$C230)</f>
        <v/>
      </c>
      <c r="AD230" s="36">
        <f>SUMIFS(рўйхат!AC:AC,рўйхат!$CX:$CX,$B$272,рўйхат!$D:$D,$C230)</f>
        <v/>
      </c>
      <c r="AE230" s="35">
        <f>SUMIFS(рўйхат!AD:AD,рўйхат!$CX:$CX,$B$272,рўйхат!$D:$D,$C230)</f>
        <v/>
      </c>
      <c r="AF230" s="36">
        <f>SUMIFS(рўйхат!AE:AE,рўйхат!$CX:$CX,$B$272,рўйхат!$D:$D,$C230)</f>
        <v/>
      </c>
      <c r="AG230" s="35">
        <f>SUMIFS(рўйхат!AH:AH,рўйхат!$CX:$CX,$B$272,рўйхат!$D:$D,$C230)</f>
        <v/>
      </c>
      <c r="AH230" s="36">
        <f>SUMIFS(рўйхат!AI:AI,рўйхат!$CX:$CX,$B$272,рўйхат!$D:$D,$C230)</f>
        <v/>
      </c>
      <c r="AI230" s="35">
        <f>SUMIFS(рўйхат!AJ:AJ,рўйхат!$CX:$CX,$B$272,рўйхат!$D:$D,$C230)</f>
        <v/>
      </c>
      <c r="AJ230" s="36">
        <f>SUMIFS(рўйхат!AK:AK,рўйхат!$CX:$CX,$B$272,рўйхат!$D:$D,$C230)</f>
        <v/>
      </c>
      <c r="AK230" s="35">
        <f>SUMIFS(рўйхат!AL:AL,рўйхат!$CX:$CX,$B$272,рўйхат!$D:$D,$C230)</f>
        <v/>
      </c>
      <c r="AL230" s="36">
        <f>SUMIFS(рўйхат!AM:AM,рўйхат!$CX:$CX,$B$272,рўйхат!$D:$D,$C230)</f>
        <v/>
      </c>
      <c r="AM230" s="77">
        <f>IFERROR(Q230/E230,0)</f>
        <v/>
      </c>
      <c r="AN230" s="77">
        <f>IFERROR(R230/F230,0)</f>
        <v/>
      </c>
      <c r="AO230" s="35">
        <f>SUMIFS(рўйхат!AX:AX,рўйхат!$CX:$CX,$B$272,рўйхат!$D:$D,$C230)</f>
        <v/>
      </c>
      <c r="AP230" s="36">
        <f>SUMIFS(рўйхат!AY:AY,рўйхат!$CX:$CX,$B$272,рўйхат!$D:$D,$C230)</f>
        <v/>
      </c>
      <c r="AQ230" s="35">
        <f>SUMIFS(рўйхат!AZ:AZ,рўйхат!$CX:$CX,$B$272,рўйхат!$D:$D,$C230)</f>
        <v/>
      </c>
      <c r="AR230" s="36">
        <f>SUMIFS(рўйхат!BA:BA,рўйхат!$CX:$CX,$B$272,рўйхат!$D:$D,$C230)</f>
        <v/>
      </c>
      <c r="AS230" s="35">
        <f>SUMIFS(рўйхат!BB:BB,рўйхат!$CX:$CX,$B$272,рўйхат!$D:$D,$C230)</f>
        <v/>
      </c>
      <c r="AT230" s="36">
        <f>SUMIFS(рўйхат!BC:BC,рўйхат!$CX:$CX,$B$272,рўйхат!$D:$D,$C230)</f>
        <v/>
      </c>
      <c r="AU230" s="35">
        <f>SUMIFS(рўйхат!BD:BD,рўйхат!$CX:$CX,$B$272,рўйхат!$D:$D,$C230)</f>
        <v/>
      </c>
      <c r="AV230" s="36">
        <f>SUMIFS(рўйхат!BE:BE,рўйхат!$CX:$CX,$B$272,рўйхат!$D:$D,$C230)</f>
        <v/>
      </c>
      <c r="AW230" s="35">
        <f>SUMIFS(рўйхат!BF:BF,рўйхат!$CX:$CX,$B$272,рўйхат!$D:$D,$C230)</f>
        <v/>
      </c>
      <c r="AX230" s="36">
        <f>SUMIFS(рўйхат!BG:BG,рўйхат!$CX:$CX,$B$272,рўйхат!$D:$D,$C230)</f>
        <v/>
      </c>
      <c r="AY230" s="35">
        <f>SUMIFS(рўйхат!BH:BH,рўйхат!$CX:$CX,$B$272,рўйхат!$D:$D,$C230)</f>
        <v/>
      </c>
      <c r="AZ230" s="36">
        <f>SUMIFS(рўйхат!BI:BI,рўйхат!$CX:$CX,$B$272,рўйхат!$D:$D,$C230)</f>
        <v/>
      </c>
      <c r="BA230" s="35">
        <f>SUMIFS(рўйхат!BJ:BJ,рўйхат!$CX:$CX,$B$272,рўйхат!$D:$D,$C230)</f>
        <v/>
      </c>
      <c r="BB230" s="36">
        <f>SUMIFS(рўйхат!BK:BK,рўйхат!$CX:$CX,$B$272,рўйхат!$D:$D,$C230)</f>
        <v/>
      </c>
      <c r="BC230" s="77">
        <f>IFERROR(AO230/E230,0)</f>
        <v/>
      </c>
      <c r="BD230" s="77">
        <f>IFERROR(AP230/F230,0)</f>
        <v/>
      </c>
      <c r="BE230" s="35">
        <f>SUMIFS(рўйхат!BL:BL,рўйхат!$CX:$CX,$B$272,рўйхат!$D:$D,$C230)</f>
        <v/>
      </c>
      <c r="BF230" s="36">
        <f>SUMIFS(рўйхат!BM:BM,рўйхат!$CX:$CX,$B$272,рўйхат!$D:$D,$C230)</f>
        <v/>
      </c>
      <c r="BG230" s="35">
        <f>SUMIFS(рўйхат!BN:BN,рўйхат!$CX:$CX,$B$272,рўйхат!$D:$D,$C230)</f>
        <v/>
      </c>
      <c r="BH230" s="36">
        <f>SUMIFS(рўйхат!BO:BO,рўйхат!$CX:$CX,$B$272,рўйхат!$D:$D,$C230)</f>
        <v/>
      </c>
      <c r="BI230" s="35">
        <f>SUMIFS(рўйхат!BP:BP,рўйхат!$CX:$CX,$B$272,рўйхат!$D:$D,$C230)</f>
        <v/>
      </c>
      <c r="BJ230" s="36">
        <f>SUMIFS(рўйхат!BQ:BQ,рўйхат!$CX:$CX,$B$272,рўйхат!$D:$D,$C230)</f>
        <v/>
      </c>
      <c r="BK230" s="35">
        <f>SUMIFS(рўйхат!BR:BR,рўйхат!$CX:$CX,$B$272,рўйхат!$D:$D,$C230)</f>
        <v/>
      </c>
      <c r="BL230" s="36">
        <f>SUMIFS(рўйхат!BS:BS,рўйхат!$CX:$CX,$B$272,рўйхат!$D:$D,$C230)</f>
        <v/>
      </c>
      <c r="BM230" s="35">
        <f>SUMIFS(рўйхат!BT:BT,рўйхат!$CX:$CX,$B$272,рўйхат!$D:$D,$C230)</f>
        <v/>
      </c>
      <c r="BN230" s="36">
        <f>SUMIFS(рўйхат!BU:BU,рўйхат!$CX:$CX,$B$272,рўйхат!$D:$D,$C230)</f>
        <v/>
      </c>
      <c r="BO230" s="35">
        <f>SUMIFS(рўйхат!BX:BX,рўйхат!$CX:$CX,$B$272,рўйхат!$D:$D,$C230)</f>
        <v/>
      </c>
      <c r="BP230" s="36">
        <f>SUMIFS(рўйхат!BY:BY,рўйхат!$CX:$CX,$B$272,рўйхат!$D:$D,$C230)</f>
        <v/>
      </c>
      <c r="BQ230" s="35">
        <f>SUMIFS(рўйхат!BZ:BZ,рўйхат!$CX:$CX,$B$272,рўйхат!$D:$D,$C230)</f>
        <v/>
      </c>
      <c r="BR230" s="36">
        <f>SUMIFS(рўйхат!CA:CA,рўйхат!$CX:$CX,$B$272,рўйхат!$D:$D,$C230)</f>
        <v/>
      </c>
      <c r="BS230" s="35">
        <f>SUMIFS(рўйхат!CB:CB,рўйхат!$CX:$CX,$B$272,рўйхат!$D:$D,$C230)</f>
        <v/>
      </c>
      <c r="BT230" s="36">
        <f>SUMIFS(рўйхат!CC:CC,рўйхат!$CX:$CX,$B$272,рўйхат!$D:$D,$C230)</f>
        <v/>
      </c>
      <c r="BU230" s="35">
        <f>SUMIFS(рўйхат!CD:CD,рўйхат!$CX:$CX,$B$272,рўйхат!$D:$D,$C230)</f>
        <v/>
      </c>
      <c r="BV230" s="36">
        <f>SUMIFS(рўйхат!CE:CE,рўйхат!$CX:$CX,$B$272,рўйхат!$D:$D,$C230)</f>
        <v/>
      </c>
      <c r="BW230" s="35">
        <f>SUMIFS(рўйхат!CH:CH,рўйхат!$CX:$CX,$B$272,рўйхат!$D:$D,$C230)</f>
        <v/>
      </c>
      <c r="BX230" s="36">
        <f>SUMIFS(рўйхат!CI:CI,рўйхат!$CX:$CX,$B$272,рўйхат!$D:$D,$C230)</f>
        <v/>
      </c>
      <c r="BY230" s="35">
        <f>SUMIFS(рўйхат!CJ:CJ,рўйхат!$CX:$CX,$B$272,рўйхат!$D:$D,$C230)</f>
        <v/>
      </c>
      <c r="BZ230" s="36">
        <f>SUMIFS(рўйхат!CK:CK,рўйхат!$CX:$CX,$B$272,рўйхат!$D:$D,$C230)</f>
        <v/>
      </c>
      <c r="CA230" s="35">
        <f>SUMIFS(рўйхат!CL:CL,рўйхат!$CX:$CX,$B$272,рўйхат!$D:$D,$C230)</f>
        <v/>
      </c>
      <c r="CB230" s="36">
        <f>SUMIFS(рўйхат!CM:CM,рўйхат!$CX:$CX,$B$272,рўйхат!$D:$D,$C230)</f>
        <v/>
      </c>
      <c r="CC230" s="35">
        <f>SUMIFS(рўйхат!CN:CN,рўйхат!$CX:$CX,$B$272,рўйхат!$D:$D,$C230)</f>
        <v/>
      </c>
      <c r="CD230" s="36">
        <f>SUMIFS(рўйхат!CO:CO,рўйхат!$CX:$CX,$B$272,рўйхат!$D:$D,$C230)</f>
        <v/>
      </c>
      <c r="CE230" s="77">
        <f>IFERROR(BE230/(Q230+BE230),0)</f>
        <v/>
      </c>
      <c r="CF230" s="78">
        <f>IFERROR(BF230/(R230+BF230),0)</f>
        <v/>
      </c>
    </row>
    <row r="231" hidden="1" outlineLevel="1" ht="36.75" customFormat="1" customHeight="1" s="8">
      <c r="A231" s="39" t="n"/>
      <c r="B231" s="50" t="n">
        <v>25</v>
      </c>
      <c r="C231" s="131" t="inlineStr">
        <is>
          <t>Қишлоқ хўжалигида фойдаланилган сув ҳажми таҳлили</t>
        </is>
      </c>
      <c r="D231" s="16" t="n"/>
      <c r="E231" s="35">
        <f>SUMIFS(рўйхат!F:F,рўйхат!$CX:$CX,$B$272,рўйхат!$D:$D,$C231)</f>
        <v/>
      </c>
      <c r="F231" s="36">
        <f>SUMIFS(рўйхат!G:G,рўйхат!$CX:$CX,$B$272,рўйхат!$D:$D,$C231)</f>
        <v/>
      </c>
      <c r="G231" s="35">
        <f>SUMIFS(рўйхат!H:H,рўйхат!$CX:$CX,$B$272,рўйхат!$D:$D,$C231)</f>
        <v/>
      </c>
      <c r="H231" s="36">
        <f>SUMIFS(рўйхат!I:I,рўйхат!$CX:$CX,$B$272,рўйхат!$D:$D,$C231)</f>
        <v/>
      </c>
      <c r="I231" s="35">
        <f>SUMIFS(рўйхат!J:J,рўйхат!$CX:$CX,$B$272,рўйхат!$D:$D,$C231)</f>
        <v/>
      </c>
      <c r="J231" s="36">
        <f>SUMIFS(рўйхат!K:K,рўйхат!$CX:$CX,$B$272,рўйхат!$D:$D,$C231)</f>
        <v/>
      </c>
      <c r="K231" s="35">
        <f>SUMIFS(рўйхат!L:L,рўйхат!$CX:$CX,$B$272,рўйхат!$D:$D,$C231)</f>
        <v/>
      </c>
      <c r="L231" s="36">
        <f>SUMIFS(рўйхат!M:M,рўйхат!$CX:$CX,$B$272,рўйхат!$D:$D,$C231)</f>
        <v/>
      </c>
      <c r="M231" s="35">
        <f>SUMIFS(рўйхат!N:N,рўйхат!$CX:$CX,$B$272,рўйхат!$D:$D,$C231)</f>
        <v/>
      </c>
      <c r="N231" s="36">
        <f>SUMIFS(рўйхат!O:O,рўйхат!$CX:$CX,$B$272,рўйхат!$D:$D,$C231)</f>
        <v/>
      </c>
      <c r="O231" s="34">
        <f>IFERROR(M231/E231,0)</f>
        <v/>
      </c>
      <c r="P231" s="34">
        <f>IFERROR(N231/F231,0)</f>
        <v/>
      </c>
      <c r="Q231" s="35">
        <f>SUMIFS(рўйхат!P:P,рўйхат!$CX:$CX,$B$272,рўйхат!$D:$D,$C231)</f>
        <v/>
      </c>
      <c r="R231" s="36">
        <f>SUMIFS(рўйхат!Q:Q,рўйхат!$CX:$CX,$B$272,рўйхат!$D:$D,$C231)</f>
        <v/>
      </c>
      <c r="S231" s="35">
        <f>SUMIFS(рўйхат!R:R,рўйхат!$CX:$CX,$B$272,рўйхат!$D:$D,$C231)</f>
        <v/>
      </c>
      <c r="T231" s="36">
        <f>SUMIFS(рўйхат!S:S,рўйхат!$CX:$CX,$B$272,рўйхат!$D:$D,$C231)</f>
        <v/>
      </c>
      <c r="U231" s="35">
        <f>SUMIFS(рўйхат!T:T,рўйхат!$CX:$CX,$B$272,рўйхат!$D:$D,$C231)</f>
        <v/>
      </c>
      <c r="V231" s="36">
        <f>SUMIFS(рўйхат!U:U,рўйхат!$CX:$CX,$B$272,рўйхат!$D:$D,$C231)</f>
        <v/>
      </c>
      <c r="W231" s="35">
        <f>SUMIFS(рўйхат!V:V,рўйхат!$CX:$CX,$B$272,рўйхат!$D:$D,$C231)</f>
        <v/>
      </c>
      <c r="X231" s="36">
        <f>SUMIFS(рўйхат!W:W,рўйхат!$CX:$CX,$B$272,рўйхат!$D:$D,$C231)</f>
        <v/>
      </c>
      <c r="Y231" s="35">
        <f>SUMIFS(рўйхат!X:X,рўйхат!$CX:$CX,$B$272,рўйхат!$D:$D,$C231)</f>
        <v/>
      </c>
      <c r="Z231" s="36">
        <f>SUMIFS(рўйхат!Y:Y,рўйхат!$CX:$CX,$B$272,рўйхат!$D:$D,$C231)</f>
        <v/>
      </c>
      <c r="AA231" s="35">
        <f>SUMIFS(рўйхат!Z:Z,рўйхат!$CX:$CX,$B$272,рўйхат!$D:$D,$C231)</f>
        <v/>
      </c>
      <c r="AB231" s="36">
        <f>SUMIFS(рўйхат!AA:AA,рўйхат!$CX:$CX,$B$272,рўйхат!$D:$D,$C231)</f>
        <v/>
      </c>
      <c r="AC231" s="35">
        <f>SUMIFS(рўйхат!AB:AB,рўйхат!$CX:$CX,$B$272,рўйхат!$D:$D,$C231)</f>
        <v/>
      </c>
      <c r="AD231" s="36">
        <f>SUMIFS(рўйхат!AC:AC,рўйхат!$CX:$CX,$B$272,рўйхат!$D:$D,$C231)</f>
        <v/>
      </c>
      <c r="AE231" s="35">
        <f>SUMIFS(рўйхат!AD:AD,рўйхат!$CX:$CX,$B$272,рўйхат!$D:$D,$C231)</f>
        <v/>
      </c>
      <c r="AF231" s="36">
        <f>SUMIFS(рўйхат!AE:AE,рўйхат!$CX:$CX,$B$272,рўйхат!$D:$D,$C231)</f>
        <v/>
      </c>
      <c r="AG231" s="35">
        <f>SUMIFS(рўйхат!AH:AH,рўйхат!$CX:$CX,$B$272,рўйхат!$D:$D,$C231)</f>
        <v/>
      </c>
      <c r="AH231" s="36">
        <f>SUMIFS(рўйхат!AI:AI,рўйхат!$CX:$CX,$B$272,рўйхат!$D:$D,$C231)</f>
        <v/>
      </c>
      <c r="AI231" s="35">
        <f>SUMIFS(рўйхат!AJ:AJ,рўйхат!$CX:$CX,$B$272,рўйхат!$D:$D,$C231)</f>
        <v/>
      </c>
      <c r="AJ231" s="36">
        <f>SUMIFS(рўйхат!AK:AK,рўйхат!$CX:$CX,$B$272,рўйхат!$D:$D,$C231)</f>
        <v/>
      </c>
      <c r="AK231" s="35">
        <f>SUMIFS(рўйхат!AL:AL,рўйхат!$CX:$CX,$B$272,рўйхат!$D:$D,$C231)</f>
        <v/>
      </c>
      <c r="AL231" s="36">
        <f>SUMIFS(рўйхат!AM:AM,рўйхат!$CX:$CX,$B$272,рўйхат!$D:$D,$C231)</f>
        <v/>
      </c>
      <c r="AM231" s="77">
        <f>IFERROR(Q231/E231,0)</f>
        <v/>
      </c>
      <c r="AN231" s="77">
        <f>IFERROR(R231/F231,0)</f>
        <v/>
      </c>
      <c r="AO231" s="35">
        <f>SUMIFS(рўйхат!AX:AX,рўйхат!$CX:$CX,$B$272,рўйхат!$D:$D,$C231)</f>
        <v/>
      </c>
      <c r="AP231" s="36">
        <f>SUMIFS(рўйхат!AY:AY,рўйхат!$CX:$CX,$B$272,рўйхат!$D:$D,$C231)</f>
        <v/>
      </c>
      <c r="AQ231" s="35">
        <f>SUMIFS(рўйхат!AZ:AZ,рўйхат!$CX:$CX,$B$272,рўйхат!$D:$D,$C231)</f>
        <v/>
      </c>
      <c r="AR231" s="36">
        <f>SUMIFS(рўйхат!BA:BA,рўйхат!$CX:$CX,$B$272,рўйхат!$D:$D,$C231)</f>
        <v/>
      </c>
      <c r="AS231" s="35">
        <f>SUMIFS(рўйхат!BB:BB,рўйхат!$CX:$CX,$B$272,рўйхат!$D:$D,$C231)</f>
        <v/>
      </c>
      <c r="AT231" s="36">
        <f>SUMIFS(рўйхат!BC:BC,рўйхат!$CX:$CX,$B$272,рўйхат!$D:$D,$C231)</f>
        <v/>
      </c>
      <c r="AU231" s="35">
        <f>SUMIFS(рўйхат!BD:BD,рўйхат!$CX:$CX,$B$272,рўйхат!$D:$D,$C231)</f>
        <v/>
      </c>
      <c r="AV231" s="36">
        <f>SUMIFS(рўйхат!BE:BE,рўйхат!$CX:$CX,$B$272,рўйхат!$D:$D,$C231)</f>
        <v/>
      </c>
      <c r="AW231" s="35">
        <f>SUMIFS(рўйхат!BF:BF,рўйхат!$CX:$CX,$B$272,рўйхат!$D:$D,$C231)</f>
        <v/>
      </c>
      <c r="AX231" s="36">
        <f>SUMIFS(рўйхат!BG:BG,рўйхат!$CX:$CX,$B$272,рўйхат!$D:$D,$C231)</f>
        <v/>
      </c>
      <c r="AY231" s="35">
        <f>SUMIFS(рўйхат!BH:BH,рўйхат!$CX:$CX,$B$272,рўйхат!$D:$D,$C231)</f>
        <v/>
      </c>
      <c r="AZ231" s="36">
        <f>SUMIFS(рўйхат!BI:BI,рўйхат!$CX:$CX,$B$272,рўйхат!$D:$D,$C231)</f>
        <v/>
      </c>
      <c r="BA231" s="35">
        <f>SUMIFS(рўйхат!BJ:BJ,рўйхат!$CX:$CX,$B$272,рўйхат!$D:$D,$C231)</f>
        <v/>
      </c>
      <c r="BB231" s="36">
        <f>SUMIFS(рўйхат!BK:BK,рўйхат!$CX:$CX,$B$272,рўйхат!$D:$D,$C231)</f>
        <v/>
      </c>
      <c r="BC231" s="77">
        <f>IFERROR(AO231/E231,0)</f>
        <v/>
      </c>
      <c r="BD231" s="77">
        <f>IFERROR(AP231/F231,0)</f>
        <v/>
      </c>
      <c r="BE231" s="35">
        <f>SUMIFS(рўйхат!BL:BL,рўйхат!$CX:$CX,$B$272,рўйхат!$D:$D,$C231)</f>
        <v/>
      </c>
      <c r="BF231" s="36">
        <f>SUMIFS(рўйхат!BM:BM,рўйхат!$CX:$CX,$B$272,рўйхат!$D:$D,$C231)</f>
        <v/>
      </c>
      <c r="BG231" s="35">
        <f>SUMIFS(рўйхат!BN:BN,рўйхат!$CX:$CX,$B$272,рўйхат!$D:$D,$C231)</f>
        <v/>
      </c>
      <c r="BH231" s="36">
        <f>SUMIFS(рўйхат!BO:BO,рўйхат!$CX:$CX,$B$272,рўйхат!$D:$D,$C231)</f>
        <v/>
      </c>
      <c r="BI231" s="35">
        <f>SUMIFS(рўйхат!BP:BP,рўйхат!$CX:$CX,$B$272,рўйхат!$D:$D,$C231)</f>
        <v/>
      </c>
      <c r="BJ231" s="36">
        <f>SUMIFS(рўйхат!BQ:BQ,рўйхат!$CX:$CX,$B$272,рўйхат!$D:$D,$C231)</f>
        <v/>
      </c>
      <c r="BK231" s="35">
        <f>SUMIFS(рўйхат!BR:BR,рўйхат!$CX:$CX,$B$272,рўйхат!$D:$D,$C231)</f>
        <v/>
      </c>
      <c r="BL231" s="36">
        <f>SUMIFS(рўйхат!BS:BS,рўйхат!$CX:$CX,$B$272,рўйхат!$D:$D,$C231)</f>
        <v/>
      </c>
      <c r="BM231" s="35">
        <f>SUMIFS(рўйхат!BT:BT,рўйхат!$CX:$CX,$B$272,рўйхат!$D:$D,$C231)</f>
        <v/>
      </c>
      <c r="BN231" s="36">
        <f>SUMIFS(рўйхат!BU:BU,рўйхат!$CX:$CX,$B$272,рўйхат!$D:$D,$C231)</f>
        <v/>
      </c>
      <c r="BO231" s="35">
        <f>SUMIFS(рўйхат!BX:BX,рўйхат!$CX:$CX,$B$272,рўйхат!$D:$D,$C231)</f>
        <v/>
      </c>
      <c r="BP231" s="36">
        <f>SUMIFS(рўйхат!BY:BY,рўйхат!$CX:$CX,$B$272,рўйхат!$D:$D,$C231)</f>
        <v/>
      </c>
      <c r="BQ231" s="35">
        <f>SUMIFS(рўйхат!BZ:BZ,рўйхат!$CX:$CX,$B$272,рўйхат!$D:$D,$C231)</f>
        <v/>
      </c>
      <c r="BR231" s="36">
        <f>SUMIFS(рўйхат!CA:CA,рўйхат!$CX:$CX,$B$272,рўйхат!$D:$D,$C231)</f>
        <v/>
      </c>
      <c r="BS231" s="35">
        <f>SUMIFS(рўйхат!CB:CB,рўйхат!$CX:$CX,$B$272,рўйхат!$D:$D,$C231)</f>
        <v/>
      </c>
      <c r="BT231" s="36">
        <f>SUMIFS(рўйхат!CC:CC,рўйхат!$CX:$CX,$B$272,рўйхат!$D:$D,$C231)</f>
        <v/>
      </c>
      <c r="BU231" s="35">
        <f>SUMIFS(рўйхат!CD:CD,рўйхат!$CX:$CX,$B$272,рўйхат!$D:$D,$C231)</f>
        <v/>
      </c>
      <c r="BV231" s="36">
        <f>SUMIFS(рўйхат!CE:CE,рўйхат!$CX:$CX,$B$272,рўйхат!$D:$D,$C231)</f>
        <v/>
      </c>
      <c r="BW231" s="35">
        <f>SUMIFS(рўйхат!CH:CH,рўйхат!$CX:$CX,$B$272,рўйхат!$D:$D,$C231)</f>
        <v/>
      </c>
      <c r="BX231" s="36">
        <f>SUMIFS(рўйхат!CI:CI,рўйхат!$CX:$CX,$B$272,рўйхат!$D:$D,$C231)</f>
        <v/>
      </c>
      <c r="BY231" s="35">
        <f>SUMIFS(рўйхат!CJ:CJ,рўйхат!$CX:$CX,$B$272,рўйхат!$D:$D,$C231)</f>
        <v/>
      </c>
      <c r="BZ231" s="36">
        <f>SUMIFS(рўйхат!CK:CK,рўйхат!$CX:$CX,$B$272,рўйхат!$D:$D,$C231)</f>
        <v/>
      </c>
      <c r="CA231" s="35">
        <f>SUMIFS(рўйхат!CL:CL,рўйхат!$CX:$CX,$B$272,рўйхат!$D:$D,$C231)</f>
        <v/>
      </c>
      <c r="CB231" s="36">
        <f>SUMIFS(рўйхат!CM:CM,рўйхат!$CX:$CX,$B$272,рўйхат!$D:$D,$C231)</f>
        <v/>
      </c>
      <c r="CC231" s="35">
        <f>SUMIFS(рўйхат!CN:CN,рўйхат!$CX:$CX,$B$272,рўйхат!$D:$D,$C231)</f>
        <v/>
      </c>
      <c r="CD231" s="36">
        <f>SUMIFS(рўйхат!CO:CO,рўйхат!$CX:$CX,$B$272,рўйхат!$D:$D,$C231)</f>
        <v/>
      </c>
      <c r="CE231" s="77">
        <f>IFERROR(BE231/(Q231+BE231),0)</f>
        <v/>
      </c>
      <c r="CF231" s="78">
        <f>IFERROR(BF231/(R231+BF231),0)</f>
        <v/>
      </c>
    </row>
    <row r="232" hidden="1" outlineLevel="1" ht="36.75" customFormat="1" customHeight="1" s="8">
      <c r="A232" s="39" t="n"/>
      <c r="B232" s="50" t="n">
        <v>26</v>
      </c>
      <c r="C232" s="131" t="inlineStr">
        <is>
          <t>Қурилиш муддати бузилганлигига қарамасдан тендерларда қатнашган ташкилотлар</t>
        </is>
      </c>
      <c r="D232" s="16" t="n"/>
      <c r="E232" s="35">
        <f>SUMIFS(рўйхат!F:F,рўйхат!$CX:$CX,$B$272,рўйхат!$D:$D,$C232)</f>
        <v/>
      </c>
      <c r="F232" s="36">
        <f>SUMIFS(рўйхат!G:G,рўйхат!$CX:$CX,$B$272,рўйхат!$D:$D,$C232)</f>
        <v/>
      </c>
      <c r="G232" s="35">
        <f>SUMIFS(рўйхат!H:H,рўйхат!$CX:$CX,$B$272,рўйхат!$D:$D,$C232)</f>
        <v/>
      </c>
      <c r="H232" s="36">
        <f>SUMIFS(рўйхат!I:I,рўйхат!$CX:$CX,$B$272,рўйхат!$D:$D,$C232)</f>
        <v/>
      </c>
      <c r="I232" s="35">
        <f>SUMIFS(рўйхат!J:J,рўйхат!$CX:$CX,$B$272,рўйхат!$D:$D,$C232)</f>
        <v/>
      </c>
      <c r="J232" s="36">
        <f>SUMIFS(рўйхат!K:K,рўйхат!$CX:$CX,$B$272,рўйхат!$D:$D,$C232)</f>
        <v/>
      </c>
      <c r="K232" s="35">
        <f>SUMIFS(рўйхат!L:L,рўйхат!$CX:$CX,$B$272,рўйхат!$D:$D,$C232)</f>
        <v/>
      </c>
      <c r="L232" s="36">
        <f>SUMIFS(рўйхат!M:M,рўйхат!$CX:$CX,$B$272,рўйхат!$D:$D,$C232)</f>
        <v/>
      </c>
      <c r="M232" s="35">
        <f>SUMIFS(рўйхат!N:N,рўйхат!$CX:$CX,$B$272,рўйхат!$D:$D,$C232)</f>
        <v/>
      </c>
      <c r="N232" s="36">
        <f>SUMIFS(рўйхат!O:O,рўйхат!$CX:$CX,$B$272,рўйхат!$D:$D,$C232)</f>
        <v/>
      </c>
      <c r="O232" s="34">
        <f>IFERROR(M232/E232,0)</f>
        <v/>
      </c>
      <c r="P232" s="34">
        <f>IFERROR(N232/F232,0)</f>
        <v/>
      </c>
      <c r="Q232" s="35">
        <f>SUMIFS(рўйхат!P:P,рўйхат!$CX:$CX,$B$272,рўйхат!$D:$D,$C232)</f>
        <v/>
      </c>
      <c r="R232" s="36">
        <f>SUMIFS(рўйхат!Q:Q,рўйхат!$CX:$CX,$B$272,рўйхат!$D:$D,$C232)</f>
        <v/>
      </c>
      <c r="S232" s="35">
        <f>SUMIFS(рўйхат!R:R,рўйхат!$CX:$CX,$B$272,рўйхат!$D:$D,$C232)</f>
        <v/>
      </c>
      <c r="T232" s="36">
        <f>SUMIFS(рўйхат!S:S,рўйхат!$CX:$CX,$B$272,рўйхат!$D:$D,$C232)</f>
        <v/>
      </c>
      <c r="U232" s="35">
        <f>SUMIFS(рўйхат!T:T,рўйхат!$CX:$CX,$B$272,рўйхат!$D:$D,$C232)</f>
        <v/>
      </c>
      <c r="V232" s="36">
        <f>SUMIFS(рўйхат!U:U,рўйхат!$CX:$CX,$B$272,рўйхат!$D:$D,$C232)</f>
        <v/>
      </c>
      <c r="W232" s="35">
        <f>SUMIFS(рўйхат!V:V,рўйхат!$CX:$CX,$B$272,рўйхат!$D:$D,$C232)</f>
        <v/>
      </c>
      <c r="X232" s="36">
        <f>SUMIFS(рўйхат!W:W,рўйхат!$CX:$CX,$B$272,рўйхат!$D:$D,$C232)</f>
        <v/>
      </c>
      <c r="Y232" s="35">
        <f>SUMIFS(рўйхат!X:X,рўйхат!$CX:$CX,$B$272,рўйхат!$D:$D,$C232)</f>
        <v/>
      </c>
      <c r="Z232" s="36">
        <f>SUMIFS(рўйхат!Y:Y,рўйхат!$CX:$CX,$B$272,рўйхат!$D:$D,$C232)</f>
        <v/>
      </c>
      <c r="AA232" s="35">
        <f>SUMIFS(рўйхат!Z:Z,рўйхат!$CX:$CX,$B$272,рўйхат!$D:$D,$C232)</f>
        <v/>
      </c>
      <c r="AB232" s="36">
        <f>SUMIFS(рўйхат!AA:AA,рўйхат!$CX:$CX,$B$272,рўйхат!$D:$D,$C232)</f>
        <v/>
      </c>
      <c r="AC232" s="35">
        <f>SUMIFS(рўйхат!AB:AB,рўйхат!$CX:$CX,$B$272,рўйхат!$D:$D,$C232)</f>
        <v/>
      </c>
      <c r="AD232" s="36">
        <f>SUMIFS(рўйхат!AC:AC,рўйхат!$CX:$CX,$B$272,рўйхат!$D:$D,$C232)</f>
        <v/>
      </c>
      <c r="AE232" s="35">
        <f>SUMIFS(рўйхат!AD:AD,рўйхат!$CX:$CX,$B$272,рўйхат!$D:$D,$C232)</f>
        <v/>
      </c>
      <c r="AF232" s="36">
        <f>SUMIFS(рўйхат!AE:AE,рўйхат!$CX:$CX,$B$272,рўйхат!$D:$D,$C232)</f>
        <v/>
      </c>
      <c r="AG232" s="35">
        <f>SUMIFS(рўйхат!AH:AH,рўйхат!$CX:$CX,$B$272,рўйхат!$D:$D,$C232)</f>
        <v/>
      </c>
      <c r="AH232" s="36">
        <f>SUMIFS(рўйхат!AI:AI,рўйхат!$CX:$CX,$B$272,рўйхат!$D:$D,$C232)</f>
        <v/>
      </c>
      <c r="AI232" s="35">
        <f>SUMIFS(рўйхат!AJ:AJ,рўйхат!$CX:$CX,$B$272,рўйхат!$D:$D,$C232)</f>
        <v/>
      </c>
      <c r="AJ232" s="36">
        <f>SUMIFS(рўйхат!AK:AK,рўйхат!$CX:$CX,$B$272,рўйхат!$D:$D,$C232)</f>
        <v/>
      </c>
      <c r="AK232" s="35">
        <f>SUMIFS(рўйхат!AL:AL,рўйхат!$CX:$CX,$B$272,рўйхат!$D:$D,$C232)</f>
        <v/>
      </c>
      <c r="AL232" s="36">
        <f>SUMIFS(рўйхат!AM:AM,рўйхат!$CX:$CX,$B$272,рўйхат!$D:$D,$C232)</f>
        <v/>
      </c>
      <c r="AM232" s="77">
        <f>IFERROR(Q232/E232,0)</f>
        <v/>
      </c>
      <c r="AN232" s="77">
        <f>IFERROR(R232/F232,0)</f>
        <v/>
      </c>
      <c r="AO232" s="35">
        <f>SUMIFS(рўйхат!AX:AX,рўйхат!$CX:$CX,$B$272,рўйхат!$D:$D,$C232)</f>
        <v/>
      </c>
      <c r="AP232" s="36">
        <f>SUMIFS(рўйхат!AY:AY,рўйхат!$CX:$CX,$B$272,рўйхат!$D:$D,$C232)</f>
        <v/>
      </c>
      <c r="AQ232" s="35">
        <f>SUMIFS(рўйхат!AZ:AZ,рўйхат!$CX:$CX,$B$272,рўйхат!$D:$D,$C232)</f>
        <v/>
      </c>
      <c r="AR232" s="36">
        <f>SUMIFS(рўйхат!BA:BA,рўйхат!$CX:$CX,$B$272,рўйхат!$D:$D,$C232)</f>
        <v/>
      </c>
      <c r="AS232" s="35">
        <f>SUMIFS(рўйхат!BB:BB,рўйхат!$CX:$CX,$B$272,рўйхат!$D:$D,$C232)</f>
        <v/>
      </c>
      <c r="AT232" s="36">
        <f>SUMIFS(рўйхат!BC:BC,рўйхат!$CX:$CX,$B$272,рўйхат!$D:$D,$C232)</f>
        <v/>
      </c>
      <c r="AU232" s="35">
        <f>SUMIFS(рўйхат!BD:BD,рўйхат!$CX:$CX,$B$272,рўйхат!$D:$D,$C232)</f>
        <v/>
      </c>
      <c r="AV232" s="36">
        <f>SUMIFS(рўйхат!BE:BE,рўйхат!$CX:$CX,$B$272,рўйхат!$D:$D,$C232)</f>
        <v/>
      </c>
      <c r="AW232" s="35">
        <f>SUMIFS(рўйхат!BF:BF,рўйхат!$CX:$CX,$B$272,рўйхат!$D:$D,$C232)</f>
        <v/>
      </c>
      <c r="AX232" s="36">
        <f>SUMIFS(рўйхат!BG:BG,рўйхат!$CX:$CX,$B$272,рўйхат!$D:$D,$C232)</f>
        <v/>
      </c>
      <c r="AY232" s="35">
        <f>SUMIFS(рўйхат!BH:BH,рўйхат!$CX:$CX,$B$272,рўйхат!$D:$D,$C232)</f>
        <v/>
      </c>
      <c r="AZ232" s="36">
        <f>SUMIFS(рўйхат!BI:BI,рўйхат!$CX:$CX,$B$272,рўйхат!$D:$D,$C232)</f>
        <v/>
      </c>
      <c r="BA232" s="35">
        <f>SUMIFS(рўйхат!BJ:BJ,рўйхат!$CX:$CX,$B$272,рўйхат!$D:$D,$C232)</f>
        <v/>
      </c>
      <c r="BB232" s="36">
        <f>SUMIFS(рўйхат!BK:BK,рўйхат!$CX:$CX,$B$272,рўйхат!$D:$D,$C232)</f>
        <v/>
      </c>
      <c r="BC232" s="77">
        <f>IFERROR(AO232/E232,0)</f>
        <v/>
      </c>
      <c r="BD232" s="77">
        <f>IFERROR(AP232/F232,0)</f>
        <v/>
      </c>
      <c r="BE232" s="35">
        <f>SUMIFS(рўйхат!BL:BL,рўйхат!$CX:$CX,$B$272,рўйхат!$D:$D,$C232)</f>
        <v/>
      </c>
      <c r="BF232" s="36">
        <f>SUMIFS(рўйхат!BM:BM,рўйхат!$CX:$CX,$B$272,рўйхат!$D:$D,$C232)</f>
        <v/>
      </c>
      <c r="BG232" s="35">
        <f>SUMIFS(рўйхат!BN:BN,рўйхат!$CX:$CX,$B$272,рўйхат!$D:$D,$C232)</f>
        <v/>
      </c>
      <c r="BH232" s="36">
        <f>SUMIFS(рўйхат!BO:BO,рўйхат!$CX:$CX,$B$272,рўйхат!$D:$D,$C232)</f>
        <v/>
      </c>
      <c r="BI232" s="35">
        <f>SUMIFS(рўйхат!BP:BP,рўйхат!$CX:$CX,$B$272,рўйхат!$D:$D,$C232)</f>
        <v/>
      </c>
      <c r="BJ232" s="36">
        <f>SUMIFS(рўйхат!BQ:BQ,рўйхат!$CX:$CX,$B$272,рўйхат!$D:$D,$C232)</f>
        <v/>
      </c>
      <c r="BK232" s="35">
        <f>SUMIFS(рўйхат!BR:BR,рўйхат!$CX:$CX,$B$272,рўйхат!$D:$D,$C232)</f>
        <v/>
      </c>
      <c r="BL232" s="36">
        <f>SUMIFS(рўйхат!BS:BS,рўйхат!$CX:$CX,$B$272,рўйхат!$D:$D,$C232)</f>
        <v/>
      </c>
      <c r="BM232" s="35">
        <f>SUMIFS(рўйхат!BT:BT,рўйхат!$CX:$CX,$B$272,рўйхат!$D:$D,$C232)</f>
        <v/>
      </c>
      <c r="BN232" s="36">
        <f>SUMIFS(рўйхат!BU:BU,рўйхат!$CX:$CX,$B$272,рўйхат!$D:$D,$C232)</f>
        <v/>
      </c>
      <c r="BO232" s="35">
        <f>SUMIFS(рўйхат!BX:BX,рўйхат!$CX:$CX,$B$272,рўйхат!$D:$D,$C232)</f>
        <v/>
      </c>
      <c r="BP232" s="36">
        <f>SUMIFS(рўйхат!BY:BY,рўйхат!$CX:$CX,$B$272,рўйхат!$D:$D,$C232)</f>
        <v/>
      </c>
      <c r="BQ232" s="35">
        <f>SUMIFS(рўйхат!BZ:BZ,рўйхат!$CX:$CX,$B$272,рўйхат!$D:$D,$C232)</f>
        <v/>
      </c>
      <c r="BR232" s="36">
        <f>SUMIFS(рўйхат!CA:CA,рўйхат!$CX:$CX,$B$272,рўйхат!$D:$D,$C232)</f>
        <v/>
      </c>
      <c r="BS232" s="35">
        <f>SUMIFS(рўйхат!CB:CB,рўйхат!$CX:$CX,$B$272,рўйхат!$D:$D,$C232)</f>
        <v/>
      </c>
      <c r="BT232" s="36">
        <f>SUMIFS(рўйхат!CC:CC,рўйхат!$CX:$CX,$B$272,рўйхат!$D:$D,$C232)</f>
        <v/>
      </c>
      <c r="BU232" s="35">
        <f>SUMIFS(рўйхат!CD:CD,рўйхат!$CX:$CX,$B$272,рўйхат!$D:$D,$C232)</f>
        <v/>
      </c>
      <c r="BV232" s="36">
        <f>SUMIFS(рўйхат!CE:CE,рўйхат!$CX:$CX,$B$272,рўйхат!$D:$D,$C232)</f>
        <v/>
      </c>
      <c r="BW232" s="35">
        <f>SUMIFS(рўйхат!CH:CH,рўйхат!$CX:$CX,$B$272,рўйхат!$D:$D,$C232)</f>
        <v/>
      </c>
      <c r="BX232" s="36">
        <f>SUMIFS(рўйхат!CI:CI,рўйхат!$CX:$CX,$B$272,рўйхат!$D:$D,$C232)</f>
        <v/>
      </c>
      <c r="BY232" s="35">
        <f>SUMIFS(рўйхат!CJ:CJ,рўйхат!$CX:$CX,$B$272,рўйхат!$D:$D,$C232)</f>
        <v/>
      </c>
      <c r="BZ232" s="36">
        <f>SUMIFS(рўйхат!CK:CK,рўйхат!$CX:$CX,$B$272,рўйхат!$D:$D,$C232)</f>
        <v/>
      </c>
      <c r="CA232" s="35">
        <f>SUMIFS(рўйхат!CL:CL,рўйхат!$CX:$CX,$B$272,рўйхат!$D:$D,$C232)</f>
        <v/>
      </c>
      <c r="CB232" s="36">
        <f>SUMIFS(рўйхат!CM:CM,рўйхат!$CX:$CX,$B$272,рўйхат!$D:$D,$C232)</f>
        <v/>
      </c>
      <c r="CC232" s="35">
        <f>SUMIFS(рўйхат!CN:CN,рўйхат!$CX:$CX,$B$272,рўйхат!$D:$D,$C232)</f>
        <v/>
      </c>
      <c r="CD232" s="36">
        <f>SUMIFS(рўйхат!CO:CO,рўйхат!$CX:$CX,$B$272,рўйхат!$D:$D,$C232)</f>
        <v/>
      </c>
      <c r="CE232" s="77">
        <f>IFERROR(BE232/(Q232+BE232),0)</f>
        <v/>
      </c>
      <c r="CF232" s="78">
        <f>IFERROR(BF232/(R232+BF232),0)</f>
        <v/>
      </c>
    </row>
    <row r="233" hidden="1" outlineLevel="1" ht="36.75" customFormat="1" customHeight="1" s="8">
      <c r="A233" s="39" t="n"/>
      <c r="B233" s="50" t="n">
        <v>27</v>
      </c>
      <c r="C233" s="131" t="inlineStr">
        <is>
          <t>Қурилиш объекти пулларини тўланиши таҳлили</t>
        </is>
      </c>
      <c r="D233" s="16" t="n"/>
      <c r="E233" s="35">
        <f>SUMIFS(рўйхат!F:F,рўйхат!$CX:$CX,$B$272,рўйхат!$D:$D,$C233)</f>
        <v/>
      </c>
      <c r="F233" s="36">
        <f>SUMIFS(рўйхат!G:G,рўйхат!$CX:$CX,$B$272,рўйхат!$D:$D,$C233)</f>
        <v/>
      </c>
      <c r="G233" s="35">
        <f>SUMIFS(рўйхат!H:H,рўйхат!$CX:$CX,$B$272,рўйхат!$D:$D,$C233)</f>
        <v/>
      </c>
      <c r="H233" s="36">
        <f>SUMIFS(рўйхат!I:I,рўйхат!$CX:$CX,$B$272,рўйхат!$D:$D,$C233)</f>
        <v/>
      </c>
      <c r="I233" s="35">
        <f>SUMIFS(рўйхат!J:J,рўйхат!$CX:$CX,$B$272,рўйхат!$D:$D,$C233)</f>
        <v/>
      </c>
      <c r="J233" s="36">
        <f>SUMIFS(рўйхат!K:K,рўйхат!$CX:$CX,$B$272,рўйхат!$D:$D,$C233)</f>
        <v/>
      </c>
      <c r="K233" s="35">
        <f>SUMIFS(рўйхат!L:L,рўйхат!$CX:$CX,$B$272,рўйхат!$D:$D,$C233)</f>
        <v/>
      </c>
      <c r="L233" s="36">
        <f>SUMIFS(рўйхат!M:M,рўйхат!$CX:$CX,$B$272,рўйхат!$D:$D,$C233)</f>
        <v/>
      </c>
      <c r="M233" s="35">
        <f>SUMIFS(рўйхат!N:N,рўйхат!$CX:$CX,$B$272,рўйхат!$D:$D,$C233)</f>
        <v/>
      </c>
      <c r="N233" s="36">
        <f>SUMIFS(рўйхат!O:O,рўйхат!$CX:$CX,$B$272,рўйхат!$D:$D,$C233)</f>
        <v/>
      </c>
      <c r="O233" s="34">
        <f>IFERROR(M233/E233,0)</f>
        <v/>
      </c>
      <c r="P233" s="34">
        <f>IFERROR(N233/F233,0)</f>
        <v/>
      </c>
      <c r="Q233" s="35">
        <f>SUMIFS(рўйхат!P:P,рўйхат!$CX:$CX,$B$272,рўйхат!$D:$D,$C233)</f>
        <v/>
      </c>
      <c r="R233" s="36">
        <f>SUMIFS(рўйхат!Q:Q,рўйхат!$CX:$CX,$B$272,рўйхат!$D:$D,$C233)</f>
        <v/>
      </c>
      <c r="S233" s="35">
        <f>SUMIFS(рўйхат!R:R,рўйхат!$CX:$CX,$B$272,рўйхат!$D:$D,$C233)</f>
        <v/>
      </c>
      <c r="T233" s="36">
        <f>SUMIFS(рўйхат!S:S,рўйхат!$CX:$CX,$B$272,рўйхат!$D:$D,$C233)</f>
        <v/>
      </c>
      <c r="U233" s="35">
        <f>SUMIFS(рўйхат!T:T,рўйхат!$CX:$CX,$B$272,рўйхат!$D:$D,$C233)</f>
        <v/>
      </c>
      <c r="V233" s="36">
        <f>SUMIFS(рўйхат!U:U,рўйхат!$CX:$CX,$B$272,рўйхат!$D:$D,$C233)</f>
        <v/>
      </c>
      <c r="W233" s="35">
        <f>SUMIFS(рўйхат!V:V,рўйхат!$CX:$CX,$B$272,рўйхат!$D:$D,$C233)</f>
        <v/>
      </c>
      <c r="X233" s="36">
        <f>SUMIFS(рўйхат!W:W,рўйхат!$CX:$CX,$B$272,рўйхат!$D:$D,$C233)</f>
        <v/>
      </c>
      <c r="Y233" s="35">
        <f>SUMIFS(рўйхат!X:X,рўйхат!$CX:$CX,$B$272,рўйхат!$D:$D,$C233)</f>
        <v/>
      </c>
      <c r="Z233" s="36">
        <f>SUMIFS(рўйхат!Y:Y,рўйхат!$CX:$CX,$B$272,рўйхат!$D:$D,$C233)</f>
        <v/>
      </c>
      <c r="AA233" s="35">
        <f>SUMIFS(рўйхат!Z:Z,рўйхат!$CX:$CX,$B$272,рўйхат!$D:$D,$C233)</f>
        <v/>
      </c>
      <c r="AB233" s="36">
        <f>SUMIFS(рўйхат!AA:AA,рўйхат!$CX:$CX,$B$272,рўйхат!$D:$D,$C233)</f>
        <v/>
      </c>
      <c r="AC233" s="35">
        <f>SUMIFS(рўйхат!AB:AB,рўйхат!$CX:$CX,$B$272,рўйхат!$D:$D,$C233)</f>
        <v/>
      </c>
      <c r="AD233" s="36">
        <f>SUMIFS(рўйхат!AC:AC,рўйхат!$CX:$CX,$B$272,рўйхат!$D:$D,$C233)</f>
        <v/>
      </c>
      <c r="AE233" s="35">
        <f>SUMIFS(рўйхат!AD:AD,рўйхат!$CX:$CX,$B$272,рўйхат!$D:$D,$C233)</f>
        <v/>
      </c>
      <c r="AF233" s="36">
        <f>SUMIFS(рўйхат!AE:AE,рўйхат!$CX:$CX,$B$272,рўйхат!$D:$D,$C233)</f>
        <v/>
      </c>
      <c r="AG233" s="35">
        <f>SUMIFS(рўйхат!AH:AH,рўйхат!$CX:$CX,$B$272,рўйхат!$D:$D,$C233)</f>
        <v/>
      </c>
      <c r="AH233" s="36">
        <f>SUMIFS(рўйхат!AI:AI,рўйхат!$CX:$CX,$B$272,рўйхат!$D:$D,$C233)</f>
        <v/>
      </c>
      <c r="AI233" s="35">
        <f>SUMIFS(рўйхат!AJ:AJ,рўйхат!$CX:$CX,$B$272,рўйхат!$D:$D,$C233)</f>
        <v/>
      </c>
      <c r="AJ233" s="36">
        <f>SUMIFS(рўйхат!AK:AK,рўйхат!$CX:$CX,$B$272,рўйхат!$D:$D,$C233)</f>
        <v/>
      </c>
      <c r="AK233" s="35">
        <f>SUMIFS(рўйхат!AL:AL,рўйхат!$CX:$CX,$B$272,рўйхат!$D:$D,$C233)</f>
        <v/>
      </c>
      <c r="AL233" s="36">
        <f>SUMIFS(рўйхат!AM:AM,рўйхат!$CX:$CX,$B$272,рўйхат!$D:$D,$C233)</f>
        <v/>
      </c>
      <c r="AM233" s="77">
        <f>IFERROR(Q233/E233,0)</f>
        <v/>
      </c>
      <c r="AN233" s="77">
        <f>IFERROR(R233/F233,0)</f>
        <v/>
      </c>
      <c r="AO233" s="35">
        <f>SUMIFS(рўйхат!AX:AX,рўйхат!$CX:$CX,$B$272,рўйхат!$D:$D,$C233)</f>
        <v/>
      </c>
      <c r="AP233" s="36">
        <f>SUMIFS(рўйхат!AY:AY,рўйхат!$CX:$CX,$B$272,рўйхат!$D:$D,$C233)</f>
        <v/>
      </c>
      <c r="AQ233" s="35">
        <f>SUMIFS(рўйхат!AZ:AZ,рўйхат!$CX:$CX,$B$272,рўйхат!$D:$D,$C233)</f>
        <v/>
      </c>
      <c r="AR233" s="36">
        <f>SUMIFS(рўйхат!BA:BA,рўйхат!$CX:$CX,$B$272,рўйхат!$D:$D,$C233)</f>
        <v/>
      </c>
      <c r="AS233" s="35">
        <f>SUMIFS(рўйхат!BB:BB,рўйхат!$CX:$CX,$B$272,рўйхат!$D:$D,$C233)</f>
        <v/>
      </c>
      <c r="AT233" s="36">
        <f>SUMIFS(рўйхат!BC:BC,рўйхат!$CX:$CX,$B$272,рўйхат!$D:$D,$C233)</f>
        <v/>
      </c>
      <c r="AU233" s="35">
        <f>SUMIFS(рўйхат!BD:BD,рўйхат!$CX:$CX,$B$272,рўйхат!$D:$D,$C233)</f>
        <v/>
      </c>
      <c r="AV233" s="36">
        <f>SUMIFS(рўйхат!BE:BE,рўйхат!$CX:$CX,$B$272,рўйхат!$D:$D,$C233)</f>
        <v/>
      </c>
      <c r="AW233" s="35">
        <f>SUMIFS(рўйхат!BF:BF,рўйхат!$CX:$CX,$B$272,рўйхат!$D:$D,$C233)</f>
        <v/>
      </c>
      <c r="AX233" s="36">
        <f>SUMIFS(рўйхат!BG:BG,рўйхат!$CX:$CX,$B$272,рўйхат!$D:$D,$C233)</f>
        <v/>
      </c>
      <c r="AY233" s="35">
        <f>SUMIFS(рўйхат!BH:BH,рўйхат!$CX:$CX,$B$272,рўйхат!$D:$D,$C233)</f>
        <v/>
      </c>
      <c r="AZ233" s="36">
        <f>SUMIFS(рўйхат!BI:BI,рўйхат!$CX:$CX,$B$272,рўйхат!$D:$D,$C233)</f>
        <v/>
      </c>
      <c r="BA233" s="35">
        <f>SUMIFS(рўйхат!BJ:BJ,рўйхат!$CX:$CX,$B$272,рўйхат!$D:$D,$C233)</f>
        <v/>
      </c>
      <c r="BB233" s="36">
        <f>SUMIFS(рўйхат!BK:BK,рўйхат!$CX:$CX,$B$272,рўйхат!$D:$D,$C233)</f>
        <v/>
      </c>
      <c r="BC233" s="77">
        <f>IFERROR(AO233/E233,0)</f>
        <v/>
      </c>
      <c r="BD233" s="77">
        <f>IFERROR(AP233/F233,0)</f>
        <v/>
      </c>
      <c r="BE233" s="35">
        <f>SUMIFS(рўйхат!BL:BL,рўйхат!$CX:$CX,$B$272,рўйхат!$D:$D,$C233)</f>
        <v/>
      </c>
      <c r="BF233" s="36">
        <f>SUMIFS(рўйхат!BM:BM,рўйхат!$CX:$CX,$B$272,рўйхат!$D:$D,$C233)</f>
        <v/>
      </c>
      <c r="BG233" s="35">
        <f>SUMIFS(рўйхат!BN:BN,рўйхат!$CX:$CX,$B$272,рўйхат!$D:$D,$C233)</f>
        <v/>
      </c>
      <c r="BH233" s="36">
        <f>SUMIFS(рўйхат!BO:BO,рўйхат!$CX:$CX,$B$272,рўйхат!$D:$D,$C233)</f>
        <v/>
      </c>
      <c r="BI233" s="35">
        <f>SUMIFS(рўйхат!BP:BP,рўйхат!$CX:$CX,$B$272,рўйхат!$D:$D,$C233)</f>
        <v/>
      </c>
      <c r="BJ233" s="36">
        <f>SUMIFS(рўйхат!BQ:BQ,рўйхат!$CX:$CX,$B$272,рўйхат!$D:$D,$C233)</f>
        <v/>
      </c>
      <c r="BK233" s="35">
        <f>SUMIFS(рўйхат!BR:BR,рўйхат!$CX:$CX,$B$272,рўйхат!$D:$D,$C233)</f>
        <v/>
      </c>
      <c r="BL233" s="36">
        <f>SUMIFS(рўйхат!BS:BS,рўйхат!$CX:$CX,$B$272,рўйхат!$D:$D,$C233)</f>
        <v/>
      </c>
      <c r="BM233" s="35">
        <f>SUMIFS(рўйхат!BT:BT,рўйхат!$CX:$CX,$B$272,рўйхат!$D:$D,$C233)</f>
        <v/>
      </c>
      <c r="BN233" s="36">
        <f>SUMIFS(рўйхат!BU:BU,рўйхат!$CX:$CX,$B$272,рўйхат!$D:$D,$C233)</f>
        <v/>
      </c>
      <c r="BO233" s="35">
        <f>SUMIFS(рўйхат!BX:BX,рўйхат!$CX:$CX,$B$272,рўйхат!$D:$D,$C233)</f>
        <v/>
      </c>
      <c r="BP233" s="36">
        <f>SUMIFS(рўйхат!BY:BY,рўйхат!$CX:$CX,$B$272,рўйхат!$D:$D,$C233)</f>
        <v/>
      </c>
      <c r="BQ233" s="35">
        <f>SUMIFS(рўйхат!BZ:BZ,рўйхат!$CX:$CX,$B$272,рўйхат!$D:$D,$C233)</f>
        <v/>
      </c>
      <c r="BR233" s="36">
        <f>SUMIFS(рўйхат!CA:CA,рўйхат!$CX:$CX,$B$272,рўйхат!$D:$D,$C233)</f>
        <v/>
      </c>
      <c r="BS233" s="35">
        <f>SUMIFS(рўйхат!CB:CB,рўйхат!$CX:$CX,$B$272,рўйхат!$D:$D,$C233)</f>
        <v/>
      </c>
      <c r="BT233" s="36">
        <f>SUMIFS(рўйхат!CC:CC,рўйхат!$CX:$CX,$B$272,рўйхат!$D:$D,$C233)</f>
        <v/>
      </c>
      <c r="BU233" s="35">
        <f>SUMIFS(рўйхат!CD:CD,рўйхат!$CX:$CX,$B$272,рўйхат!$D:$D,$C233)</f>
        <v/>
      </c>
      <c r="BV233" s="36">
        <f>SUMIFS(рўйхат!CE:CE,рўйхат!$CX:$CX,$B$272,рўйхат!$D:$D,$C233)</f>
        <v/>
      </c>
      <c r="BW233" s="35">
        <f>SUMIFS(рўйхат!CH:CH,рўйхат!$CX:$CX,$B$272,рўйхат!$D:$D,$C233)</f>
        <v/>
      </c>
      <c r="BX233" s="36">
        <f>SUMIFS(рўйхат!CI:CI,рўйхат!$CX:$CX,$B$272,рўйхат!$D:$D,$C233)</f>
        <v/>
      </c>
      <c r="BY233" s="35">
        <f>SUMIFS(рўйхат!CJ:CJ,рўйхат!$CX:$CX,$B$272,рўйхат!$D:$D,$C233)</f>
        <v/>
      </c>
      <c r="BZ233" s="36">
        <f>SUMIFS(рўйхат!CK:CK,рўйхат!$CX:$CX,$B$272,рўйхат!$D:$D,$C233)</f>
        <v/>
      </c>
      <c r="CA233" s="35">
        <f>SUMIFS(рўйхат!CL:CL,рўйхат!$CX:$CX,$B$272,рўйхат!$D:$D,$C233)</f>
        <v/>
      </c>
      <c r="CB233" s="36">
        <f>SUMIFS(рўйхат!CM:CM,рўйхат!$CX:$CX,$B$272,рўйхат!$D:$D,$C233)</f>
        <v/>
      </c>
      <c r="CC233" s="35">
        <f>SUMIFS(рўйхат!CN:CN,рўйхат!$CX:$CX,$B$272,рўйхат!$D:$D,$C233)</f>
        <v/>
      </c>
      <c r="CD233" s="36">
        <f>SUMIFS(рўйхат!CO:CO,рўйхат!$CX:$CX,$B$272,рўйхат!$D:$D,$C233)</f>
        <v/>
      </c>
      <c r="CE233" s="77">
        <f>IFERROR(BE233/(Q233+BE233),0)</f>
        <v/>
      </c>
      <c r="CF233" s="78">
        <f>IFERROR(BF233/(R233+BF233),0)</f>
        <v/>
      </c>
    </row>
    <row r="234" hidden="1" outlineLevel="1" ht="36.75" customFormat="1" customHeight="1" s="8">
      <c r="A234" s="39" t="n"/>
      <c r="B234" s="50" t="n">
        <v>28</v>
      </c>
      <c r="C234" s="131" t="inlineStr">
        <is>
          <t>Қурилиши белгиланган муддатда якунланмаган объектлар</t>
        </is>
      </c>
      <c r="D234" s="16" t="n"/>
      <c r="E234" s="35">
        <f>SUMIFS(рўйхат!F:F,рўйхат!$CX:$CX,$B$272,рўйхат!$D:$D,$C234)</f>
        <v/>
      </c>
      <c r="F234" s="36">
        <f>SUMIFS(рўйхат!G:G,рўйхат!$CX:$CX,$B$272,рўйхат!$D:$D,$C234)</f>
        <v/>
      </c>
      <c r="G234" s="35">
        <f>SUMIFS(рўйхат!H:H,рўйхат!$CX:$CX,$B$272,рўйхат!$D:$D,$C234)</f>
        <v/>
      </c>
      <c r="H234" s="36">
        <f>SUMIFS(рўйхат!I:I,рўйхат!$CX:$CX,$B$272,рўйхат!$D:$D,$C234)</f>
        <v/>
      </c>
      <c r="I234" s="35">
        <f>SUMIFS(рўйхат!J:J,рўйхат!$CX:$CX,$B$272,рўйхат!$D:$D,$C234)</f>
        <v/>
      </c>
      <c r="J234" s="36">
        <f>SUMIFS(рўйхат!K:K,рўйхат!$CX:$CX,$B$272,рўйхат!$D:$D,$C234)</f>
        <v/>
      </c>
      <c r="K234" s="35">
        <f>SUMIFS(рўйхат!L:L,рўйхат!$CX:$CX,$B$272,рўйхат!$D:$D,$C234)</f>
        <v/>
      </c>
      <c r="L234" s="36">
        <f>SUMIFS(рўйхат!M:M,рўйхат!$CX:$CX,$B$272,рўйхат!$D:$D,$C234)</f>
        <v/>
      </c>
      <c r="M234" s="35">
        <f>SUMIFS(рўйхат!N:N,рўйхат!$CX:$CX,$B$272,рўйхат!$D:$D,$C234)</f>
        <v/>
      </c>
      <c r="N234" s="36">
        <f>SUMIFS(рўйхат!O:O,рўйхат!$CX:$CX,$B$272,рўйхат!$D:$D,$C234)</f>
        <v/>
      </c>
      <c r="O234" s="34">
        <f>IFERROR(M234/E234,0)</f>
        <v/>
      </c>
      <c r="P234" s="34">
        <f>IFERROR(N234/F234,0)</f>
        <v/>
      </c>
      <c r="Q234" s="35">
        <f>SUMIFS(рўйхат!P:P,рўйхат!$CX:$CX,$B$272,рўйхат!$D:$D,$C234)</f>
        <v/>
      </c>
      <c r="R234" s="36">
        <f>SUMIFS(рўйхат!Q:Q,рўйхат!$CX:$CX,$B$272,рўйхат!$D:$D,$C234)</f>
        <v/>
      </c>
      <c r="S234" s="35">
        <f>SUMIFS(рўйхат!R:R,рўйхат!$CX:$CX,$B$272,рўйхат!$D:$D,$C234)</f>
        <v/>
      </c>
      <c r="T234" s="36">
        <f>SUMIFS(рўйхат!S:S,рўйхат!$CX:$CX,$B$272,рўйхат!$D:$D,$C234)</f>
        <v/>
      </c>
      <c r="U234" s="35">
        <f>SUMIFS(рўйхат!T:T,рўйхат!$CX:$CX,$B$272,рўйхат!$D:$D,$C234)</f>
        <v/>
      </c>
      <c r="V234" s="36">
        <f>SUMIFS(рўйхат!U:U,рўйхат!$CX:$CX,$B$272,рўйхат!$D:$D,$C234)</f>
        <v/>
      </c>
      <c r="W234" s="35">
        <f>SUMIFS(рўйхат!V:V,рўйхат!$CX:$CX,$B$272,рўйхат!$D:$D,$C234)</f>
        <v/>
      </c>
      <c r="X234" s="36">
        <f>SUMIFS(рўйхат!W:W,рўйхат!$CX:$CX,$B$272,рўйхат!$D:$D,$C234)</f>
        <v/>
      </c>
      <c r="Y234" s="35">
        <f>SUMIFS(рўйхат!X:X,рўйхат!$CX:$CX,$B$272,рўйхат!$D:$D,$C234)</f>
        <v/>
      </c>
      <c r="Z234" s="36">
        <f>SUMIFS(рўйхат!Y:Y,рўйхат!$CX:$CX,$B$272,рўйхат!$D:$D,$C234)</f>
        <v/>
      </c>
      <c r="AA234" s="35">
        <f>SUMIFS(рўйхат!Z:Z,рўйхат!$CX:$CX,$B$272,рўйхат!$D:$D,$C234)</f>
        <v/>
      </c>
      <c r="AB234" s="36">
        <f>SUMIFS(рўйхат!AA:AA,рўйхат!$CX:$CX,$B$272,рўйхат!$D:$D,$C234)</f>
        <v/>
      </c>
      <c r="AC234" s="35">
        <f>SUMIFS(рўйхат!AB:AB,рўйхат!$CX:$CX,$B$272,рўйхат!$D:$D,$C234)</f>
        <v/>
      </c>
      <c r="AD234" s="36">
        <f>SUMIFS(рўйхат!AC:AC,рўйхат!$CX:$CX,$B$272,рўйхат!$D:$D,$C234)</f>
        <v/>
      </c>
      <c r="AE234" s="35">
        <f>SUMIFS(рўйхат!AD:AD,рўйхат!$CX:$CX,$B$272,рўйхат!$D:$D,$C234)</f>
        <v/>
      </c>
      <c r="AF234" s="36">
        <f>SUMIFS(рўйхат!AE:AE,рўйхат!$CX:$CX,$B$272,рўйхат!$D:$D,$C234)</f>
        <v/>
      </c>
      <c r="AG234" s="35">
        <f>SUMIFS(рўйхат!AH:AH,рўйхат!$CX:$CX,$B$272,рўйхат!$D:$D,$C234)</f>
        <v/>
      </c>
      <c r="AH234" s="36">
        <f>SUMIFS(рўйхат!AI:AI,рўйхат!$CX:$CX,$B$272,рўйхат!$D:$D,$C234)</f>
        <v/>
      </c>
      <c r="AI234" s="35">
        <f>SUMIFS(рўйхат!AJ:AJ,рўйхат!$CX:$CX,$B$272,рўйхат!$D:$D,$C234)</f>
        <v/>
      </c>
      <c r="AJ234" s="36">
        <f>SUMIFS(рўйхат!AK:AK,рўйхат!$CX:$CX,$B$272,рўйхат!$D:$D,$C234)</f>
        <v/>
      </c>
      <c r="AK234" s="35">
        <f>SUMIFS(рўйхат!AL:AL,рўйхат!$CX:$CX,$B$272,рўйхат!$D:$D,$C234)</f>
        <v/>
      </c>
      <c r="AL234" s="36">
        <f>SUMIFS(рўйхат!AM:AM,рўйхат!$CX:$CX,$B$272,рўйхат!$D:$D,$C234)</f>
        <v/>
      </c>
      <c r="AM234" s="77">
        <f>IFERROR(Q234/E234,0)</f>
        <v/>
      </c>
      <c r="AN234" s="77">
        <f>IFERROR(R234/F234,0)</f>
        <v/>
      </c>
      <c r="AO234" s="35">
        <f>SUMIFS(рўйхат!AX:AX,рўйхат!$CX:$CX,$B$272,рўйхат!$D:$D,$C234)</f>
        <v/>
      </c>
      <c r="AP234" s="36">
        <f>SUMIFS(рўйхат!AY:AY,рўйхат!$CX:$CX,$B$272,рўйхат!$D:$D,$C234)</f>
        <v/>
      </c>
      <c r="AQ234" s="35">
        <f>SUMIFS(рўйхат!AZ:AZ,рўйхат!$CX:$CX,$B$272,рўйхат!$D:$D,$C234)</f>
        <v/>
      </c>
      <c r="AR234" s="36">
        <f>SUMIFS(рўйхат!BA:BA,рўйхат!$CX:$CX,$B$272,рўйхат!$D:$D,$C234)</f>
        <v/>
      </c>
      <c r="AS234" s="35">
        <f>SUMIFS(рўйхат!BB:BB,рўйхат!$CX:$CX,$B$272,рўйхат!$D:$D,$C234)</f>
        <v/>
      </c>
      <c r="AT234" s="36">
        <f>SUMIFS(рўйхат!BC:BC,рўйхат!$CX:$CX,$B$272,рўйхат!$D:$D,$C234)</f>
        <v/>
      </c>
      <c r="AU234" s="35">
        <f>SUMIFS(рўйхат!BD:BD,рўйхат!$CX:$CX,$B$272,рўйхат!$D:$D,$C234)</f>
        <v/>
      </c>
      <c r="AV234" s="36">
        <f>SUMIFS(рўйхат!BE:BE,рўйхат!$CX:$CX,$B$272,рўйхат!$D:$D,$C234)</f>
        <v/>
      </c>
      <c r="AW234" s="35">
        <f>SUMIFS(рўйхат!BF:BF,рўйхат!$CX:$CX,$B$272,рўйхат!$D:$D,$C234)</f>
        <v/>
      </c>
      <c r="AX234" s="36">
        <f>SUMIFS(рўйхат!BG:BG,рўйхат!$CX:$CX,$B$272,рўйхат!$D:$D,$C234)</f>
        <v/>
      </c>
      <c r="AY234" s="35">
        <f>SUMIFS(рўйхат!BH:BH,рўйхат!$CX:$CX,$B$272,рўйхат!$D:$D,$C234)</f>
        <v/>
      </c>
      <c r="AZ234" s="36">
        <f>SUMIFS(рўйхат!BI:BI,рўйхат!$CX:$CX,$B$272,рўйхат!$D:$D,$C234)</f>
        <v/>
      </c>
      <c r="BA234" s="35">
        <f>SUMIFS(рўйхат!BJ:BJ,рўйхат!$CX:$CX,$B$272,рўйхат!$D:$D,$C234)</f>
        <v/>
      </c>
      <c r="BB234" s="36">
        <f>SUMIFS(рўйхат!BK:BK,рўйхат!$CX:$CX,$B$272,рўйхат!$D:$D,$C234)</f>
        <v/>
      </c>
      <c r="BC234" s="77">
        <f>IFERROR(AO234/E234,0)</f>
        <v/>
      </c>
      <c r="BD234" s="77">
        <f>IFERROR(AP234/F234,0)</f>
        <v/>
      </c>
      <c r="BE234" s="35">
        <f>SUMIFS(рўйхат!BL:BL,рўйхат!$CX:$CX,$B$272,рўйхат!$D:$D,$C234)</f>
        <v/>
      </c>
      <c r="BF234" s="36">
        <f>SUMIFS(рўйхат!BM:BM,рўйхат!$CX:$CX,$B$272,рўйхат!$D:$D,$C234)</f>
        <v/>
      </c>
      <c r="BG234" s="35">
        <f>SUMIFS(рўйхат!BN:BN,рўйхат!$CX:$CX,$B$272,рўйхат!$D:$D,$C234)</f>
        <v/>
      </c>
      <c r="BH234" s="36">
        <f>SUMIFS(рўйхат!BO:BO,рўйхат!$CX:$CX,$B$272,рўйхат!$D:$D,$C234)</f>
        <v/>
      </c>
      <c r="BI234" s="35">
        <f>SUMIFS(рўйхат!BP:BP,рўйхат!$CX:$CX,$B$272,рўйхат!$D:$D,$C234)</f>
        <v/>
      </c>
      <c r="BJ234" s="36">
        <f>SUMIFS(рўйхат!BQ:BQ,рўйхат!$CX:$CX,$B$272,рўйхат!$D:$D,$C234)</f>
        <v/>
      </c>
      <c r="BK234" s="35">
        <f>SUMIFS(рўйхат!BR:BR,рўйхат!$CX:$CX,$B$272,рўйхат!$D:$D,$C234)</f>
        <v/>
      </c>
      <c r="BL234" s="36">
        <f>SUMIFS(рўйхат!BS:BS,рўйхат!$CX:$CX,$B$272,рўйхат!$D:$D,$C234)</f>
        <v/>
      </c>
      <c r="BM234" s="35">
        <f>SUMIFS(рўйхат!BT:BT,рўйхат!$CX:$CX,$B$272,рўйхат!$D:$D,$C234)</f>
        <v/>
      </c>
      <c r="BN234" s="36">
        <f>SUMIFS(рўйхат!BU:BU,рўйхат!$CX:$CX,$B$272,рўйхат!$D:$D,$C234)</f>
        <v/>
      </c>
      <c r="BO234" s="35">
        <f>SUMIFS(рўйхат!BX:BX,рўйхат!$CX:$CX,$B$272,рўйхат!$D:$D,$C234)</f>
        <v/>
      </c>
      <c r="BP234" s="36">
        <f>SUMIFS(рўйхат!BY:BY,рўйхат!$CX:$CX,$B$272,рўйхат!$D:$D,$C234)</f>
        <v/>
      </c>
      <c r="BQ234" s="35">
        <f>SUMIFS(рўйхат!BZ:BZ,рўйхат!$CX:$CX,$B$272,рўйхат!$D:$D,$C234)</f>
        <v/>
      </c>
      <c r="BR234" s="36">
        <f>SUMIFS(рўйхат!CA:CA,рўйхат!$CX:$CX,$B$272,рўйхат!$D:$D,$C234)</f>
        <v/>
      </c>
      <c r="BS234" s="35">
        <f>SUMIFS(рўйхат!CB:CB,рўйхат!$CX:$CX,$B$272,рўйхат!$D:$D,$C234)</f>
        <v/>
      </c>
      <c r="BT234" s="36">
        <f>SUMIFS(рўйхат!CC:CC,рўйхат!$CX:$CX,$B$272,рўйхат!$D:$D,$C234)</f>
        <v/>
      </c>
      <c r="BU234" s="35">
        <f>SUMIFS(рўйхат!CD:CD,рўйхат!$CX:$CX,$B$272,рўйхат!$D:$D,$C234)</f>
        <v/>
      </c>
      <c r="BV234" s="36">
        <f>SUMIFS(рўйхат!CE:CE,рўйхат!$CX:$CX,$B$272,рўйхат!$D:$D,$C234)</f>
        <v/>
      </c>
      <c r="BW234" s="35">
        <f>SUMIFS(рўйхат!CH:CH,рўйхат!$CX:$CX,$B$272,рўйхат!$D:$D,$C234)</f>
        <v/>
      </c>
      <c r="BX234" s="36">
        <f>SUMIFS(рўйхат!CI:CI,рўйхат!$CX:$CX,$B$272,рўйхат!$D:$D,$C234)</f>
        <v/>
      </c>
      <c r="BY234" s="35">
        <f>SUMIFS(рўйхат!CJ:CJ,рўйхат!$CX:$CX,$B$272,рўйхат!$D:$D,$C234)</f>
        <v/>
      </c>
      <c r="BZ234" s="36">
        <f>SUMIFS(рўйхат!CK:CK,рўйхат!$CX:$CX,$B$272,рўйхат!$D:$D,$C234)</f>
        <v/>
      </c>
      <c r="CA234" s="35">
        <f>SUMIFS(рўйхат!CL:CL,рўйхат!$CX:$CX,$B$272,рўйхат!$D:$D,$C234)</f>
        <v/>
      </c>
      <c r="CB234" s="36">
        <f>SUMIFS(рўйхат!CM:CM,рўйхат!$CX:$CX,$B$272,рўйхат!$D:$D,$C234)</f>
        <v/>
      </c>
      <c r="CC234" s="35">
        <f>SUMIFS(рўйхат!CN:CN,рўйхат!$CX:$CX,$B$272,рўйхат!$D:$D,$C234)</f>
        <v/>
      </c>
      <c r="CD234" s="36">
        <f>SUMIFS(рўйхат!CO:CO,рўйхат!$CX:$CX,$B$272,рўйхат!$D:$D,$C234)</f>
        <v/>
      </c>
      <c r="CE234" s="77">
        <f>IFERROR(BE234/(Q234+BE234),0)</f>
        <v/>
      </c>
      <c r="CF234" s="78">
        <f>IFERROR(BF234/(R234+BF234),0)</f>
        <v/>
      </c>
    </row>
    <row r="235" hidden="1" outlineLevel="1" ht="36.75" customFormat="1" customHeight="1" s="8">
      <c r="A235" s="39" t="n"/>
      <c r="B235" s="50" t="n">
        <v>29</v>
      </c>
      <c r="C235" s="131" t="inlineStr">
        <is>
          <t>Лицензияга эга бўлмаган етказиб берувчилардан дори воситаларининг хариди</t>
        </is>
      </c>
      <c r="D235" s="16" t="n"/>
      <c r="E235" s="35">
        <f>SUMIFS(рўйхат!F:F,рўйхат!$CX:$CX,$B$272,рўйхат!$D:$D,$C235)</f>
        <v/>
      </c>
      <c r="F235" s="36">
        <f>SUMIFS(рўйхат!G:G,рўйхат!$CX:$CX,$B$272,рўйхат!$D:$D,$C235)</f>
        <v/>
      </c>
      <c r="G235" s="35">
        <f>SUMIFS(рўйхат!H:H,рўйхат!$CX:$CX,$B$272,рўйхат!$D:$D,$C235)</f>
        <v/>
      </c>
      <c r="H235" s="36">
        <f>SUMIFS(рўйхат!I:I,рўйхат!$CX:$CX,$B$272,рўйхат!$D:$D,$C235)</f>
        <v/>
      </c>
      <c r="I235" s="35">
        <f>SUMIFS(рўйхат!J:J,рўйхат!$CX:$CX,$B$272,рўйхат!$D:$D,$C235)</f>
        <v/>
      </c>
      <c r="J235" s="36">
        <f>SUMIFS(рўйхат!K:K,рўйхат!$CX:$CX,$B$272,рўйхат!$D:$D,$C235)</f>
        <v/>
      </c>
      <c r="K235" s="35">
        <f>SUMIFS(рўйхат!L:L,рўйхат!$CX:$CX,$B$272,рўйхат!$D:$D,$C235)</f>
        <v/>
      </c>
      <c r="L235" s="36">
        <f>SUMIFS(рўйхат!M:M,рўйхат!$CX:$CX,$B$272,рўйхат!$D:$D,$C235)</f>
        <v/>
      </c>
      <c r="M235" s="35">
        <f>SUMIFS(рўйхат!N:N,рўйхат!$CX:$CX,$B$272,рўйхат!$D:$D,$C235)</f>
        <v/>
      </c>
      <c r="N235" s="36">
        <f>SUMIFS(рўйхат!O:O,рўйхат!$CX:$CX,$B$272,рўйхат!$D:$D,$C235)</f>
        <v/>
      </c>
      <c r="O235" s="34">
        <f>IFERROR(M235/E235,0)</f>
        <v/>
      </c>
      <c r="P235" s="34">
        <f>IFERROR(N235/F235,0)</f>
        <v/>
      </c>
      <c r="Q235" s="35">
        <f>SUMIFS(рўйхат!P:P,рўйхат!$CX:$CX,$B$272,рўйхат!$D:$D,$C235)</f>
        <v/>
      </c>
      <c r="R235" s="36">
        <f>SUMIFS(рўйхат!Q:Q,рўйхат!$CX:$CX,$B$272,рўйхат!$D:$D,$C235)</f>
        <v/>
      </c>
      <c r="S235" s="35">
        <f>SUMIFS(рўйхат!R:R,рўйхат!$CX:$CX,$B$272,рўйхат!$D:$D,$C235)</f>
        <v/>
      </c>
      <c r="T235" s="36">
        <f>SUMIFS(рўйхат!S:S,рўйхат!$CX:$CX,$B$272,рўйхат!$D:$D,$C235)</f>
        <v/>
      </c>
      <c r="U235" s="35">
        <f>SUMIFS(рўйхат!T:T,рўйхат!$CX:$CX,$B$272,рўйхат!$D:$D,$C235)</f>
        <v/>
      </c>
      <c r="V235" s="36">
        <f>SUMIFS(рўйхат!U:U,рўйхат!$CX:$CX,$B$272,рўйхат!$D:$D,$C235)</f>
        <v/>
      </c>
      <c r="W235" s="35">
        <f>SUMIFS(рўйхат!V:V,рўйхат!$CX:$CX,$B$272,рўйхат!$D:$D,$C235)</f>
        <v/>
      </c>
      <c r="X235" s="36">
        <f>SUMIFS(рўйхат!W:W,рўйхат!$CX:$CX,$B$272,рўйхат!$D:$D,$C235)</f>
        <v/>
      </c>
      <c r="Y235" s="35">
        <f>SUMIFS(рўйхат!X:X,рўйхат!$CX:$CX,$B$272,рўйхат!$D:$D,$C235)</f>
        <v/>
      </c>
      <c r="Z235" s="36">
        <f>SUMIFS(рўйхат!Y:Y,рўйхат!$CX:$CX,$B$272,рўйхат!$D:$D,$C235)</f>
        <v/>
      </c>
      <c r="AA235" s="35">
        <f>SUMIFS(рўйхат!Z:Z,рўйхат!$CX:$CX,$B$272,рўйхат!$D:$D,$C235)</f>
        <v/>
      </c>
      <c r="AB235" s="36">
        <f>SUMIFS(рўйхат!AA:AA,рўйхат!$CX:$CX,$B$272,рўйхат!$D:$D,$C235)</f>
        <v/>
      </c>
      <c r="AC235" s="35">
        <f>SUMIFS(рўйхат!AB:AB,рўйхат!$CX:$CX,$B$272,рўйхат!$D:$D,$C235)</f>
        <v/>
      </c>
      <c r="AD235" s="36">
        <f>SUMIFS(рўйхат!AC:AC,рўйхат!$CX:$CX,$B$272,рўйхат!$D:$D,$C235)</f>
        <v/>
      </c>
      <c r="AE235" s="35">
        <f>SUMIFS(рўйхат!AD:AD,рўйхат!$CX:$CX,$B$272,рўйхат!$D:$D,$C235)</f>
        <v/>
      </c>
      <c r="AF235" s="36">
        <f>SUMIFS(рўйхат!AE:AE,рўйхат!$CX:$CX,$B$272,рўйхат!$D:$D,$C235)</f>
        <v/>
      </c>
      <c r="AG235" s="35">
        <f>SUMIFS(рўйхат!AH:AH,рўйхат!$CX:$CX,$B$272,рўйхат!$D:$D,$C235)</f>
        <v/>
      </c>
      <c r="AH235" s="36">
        <f>SUMIFS(рўйхат!AI:AI,рўйхат!$CX:$CX,$B$272,рўйхат!$D:$D,$C235)</f>
        <v/>
      </c>
      <c r="AI235" s="35">
        <f>SUMIFS(рўйхат!AJ:AJ,рўйхат!$CX:$CX,$B$272,рўйхат!$D:$D,$C235)</f>
        <v/>
      </c>
      <c r="AJ235" s="36">
        <f>SUMIFS(рўйхат!AK:AK,рўйхат!$CX:$CX,$B$272,рўйхат!$D:$D,$C235)</f>
        <v/>
      </c>
      <c r="AK235" s="35">
        <f>SUMIFS(рўйхат!AL:AL,рўйхат!$CX:$CX,$B$272,рўйхат!$D:$D,$C235)</f>
        <v/>
      </c>
      <c r="AL235" s="36">
        <f>SUMIFS(рўйхат!AM:AM,рўйхат!$CX:$CX,$B$272,рўйхат!$D:$D,$C235)</f>
        <v/>
      </c>
      <c r="AM235" s="77">
        <f>IFERROR(Q235/E235,0)</f>
        <v/>
      </c>
      <c r="AN235" s="77">
        <f>IFERROR(R235/F235,0)</f>
        <v/>
      </c>
      <c r="AO235" s="35">
        <f>SUMIFS(рўйхат!AX:AX,рўйхат!$CX:$CX,$B$272,рўйхат!$D:$D,$C235)</f>
        <v/>
      </c>
      <c r="AP235" s="36">
        <f>SUMIFS(рўйхат!AY:AY,рўйхат!$CX:$CX,$B$272,рўйхат!$D:$D,$C235)</f>
        <v/>
      </c>
      <c r="AQ235" s="35">
        <f>SUMIFS(рўйхат!AZ:AZ,рўйхат!$CX:$CX,$B$272,рўйхат!$D:$D,$C235)</f>
        <v/>
      </c>
      <c r="AR235" s="36">
        <f>SUMIFS(рўйхат!BA:BA,рўйхат!$CX:$CX,$B$272,рўйхат!$D:$D,$C235)</f>
        <v/>
      </c>
      <c r="AS235" s="35">
        <f>SUMIFS(рўйхат!BB:BB,рўйхат!$CX:$CX,$B$272,рўйхат!$D:$D,$C235)</f>
        <v/>
      </c>
      <c r="AT235" s="36">
        <f>SUMIFS(рўйхат!BC:BC,рўйхат!$CX:$CX,$B$272,рўйхат!$D:$D,$C235)</f>
        <v/>
      </c>
      <c r="AU235" s="35">
        <f>SUMIFS(рўйхат!BD:BD,рўйхат!$CX:$CX,$B$272,рўйхат!$D:$D,$C235)</f>
        <v/>
      </c>
      <c r="AV235" s="36">
        <f>SUMIFS(рўйхат!BE:BE,рўйхат!$CX:$CX,$B$272,рўйхат!$D:$D,$C235)</f>
        <v/>
      </c>
      <c r="AW235" s="35">
        <f>SUMIFS(рўйхат!BF:BF,рўйхат!$CX:$CX,$B$272,рўйхат!$D:$D,$C235)</f>
        <v/>
      </c>
      <c r="AX235" s="36">
        <f>SUMIFS(рўйхат!BG:BG,рўйхат!$CX:$CX,$B$272,рўйхат!$D:$D,$C235)</f>
        <v/>
      </c>
      <c r="AY235" s="35">
        <f>SUMIFS(рўйхат!BH:BH,рўйхат!$CX:$CX,$B$272,рўйхат!$D:$D,$C235)</f>
        <v/>
      </c>
      <c r="AZ235" s="36">
        <f>SUMIFS(рўйхат!BI:BI,рўйхат!$CX:$CX,$B$272,рўйхат!$D:$D,$C235)</f>
        <v/>
      </c>
      <c r="BA235" s="35">
        <f>SUMIFS(рўйхат!BJ:BJ,рўйхат!$CX:$CX,$B$272,рўйхат!$D:$D,$C235)</f>
        <v/>
      </c>
      <c r="BB235" s="36">
        <f>SUMIFS(рўйхат!BK:BK,рўйхат!$CX:$CX,$B$272,рўйхат!$D:$D,$C235)</f>
        <v/>
      </c>
      <c r="BC235" s="77">
        <f>IFERROR(AO235/E235,0)</f>
        <v/>
      </c>
      <c r="BD235" s="77">
        <f>IFERROR(AP235/F235,0)</f>
        <v/>
      </c>
      <c r="BE235" s="35">
        <f>SUMIFS(рўйхат!BL:BL,рўйхат!$CX:$CX,$B$272,рўйхат!$D:$D,$C235)</f>
        <v/>
      </c>
      <c r="BF235" s="36">
        <f>SUMIFS(рўйхат!BM:BM,рўйхат!$CX:$CX,$B$272,рўйхат!$D:$D,$C235)</f>
        <v/>
      </c>
      <c r="BG235" s="35">
        <f>SUMIFS(рўйхат!BN:BN,рўйхат!$CX:$CX,$B$272,рўйхат!$D:$D,$C235)</f>
        <v/>
      </c>
      <c r="BH235" s="36">
        <f>SUMIFS(рўйхат!BO:BO,рўйхат!$CX:$CX,$B$272,рўйхат!$D:$D,$C235)</f>
        <v/>
      </c>
      <c r="BI235" s="35">
        <f>SUMIFS(рўйхат!BP:BP,рўйхат!$CX:$CX,$B$272,рўйхат!$D:$D,$C235)</f>
        <v/>
      </c>
      <c r="BJ235" s="36">
        <f>SUMIFS(рўйхат!BQ:BQ,рўйхат!$CX:$CX,$B$272,рўйхат!$D:$D,$C235)</f>
        <v/>
      </c>
      <c r="BK235" s="35">
        <f>SUMIFS(рўйхат!BR:BR,рўйхат!$CX:$CX,$B$272,рўйхат!$D:$D,$C235)</f>
        <v/>
      </c>
      <c r="BL235" s="36">
        <f>SUMIFS(рўйхат!BS:BS,рўйхат!$CX:$CX,$B$272,рўйхат!$D:$D,$C235)</f>
        <v/>
      </c>
      <c r="BM235" s="35">
        <f>SUMIFS(рўйхат!BT:BT,рўйхат!$CX:$CX,$B$272,рўйхат!$D:$D,$C235)</f>
        <v/>
      </c>
      <c r="BN235" s="36">
        <f>SUMIFS(рўйхат!BU:BU,рўйхат!$CX:$CX,$B$272,рўйхат!$D:$D,$C235)</f>
        <v/>
      </c>
      <c r="BO235" s="35">
        <f>SUMIFS(рўйхат!BX:BX,рўйхат!$CX:$CX,$B$272,рўйхат!$D:$D,$C235)</f>
        <v/>
      </c>
      <c r="BP235" s="36">
        <f>SUMIFS(рўйхат!BY:BY,рўйхат!$CX:$CX,$B$272,рўйхат!$D:$D,$C235)</f>
        <v/>
      </c>
      <c r="BQ235" s="35">
        <f>SUMIFS(рўйхат!BZ:BZ,рўйхат!$CX:$CX,$B$272,рўйхат!$D:$D,$C235)</f>
        <v/>
      </c>
      <c r="BR235" s="36">
        <f>SUMIFS(рўйхат!CA:CA,рўйхат!$CX:$CX,$B$272,рўйхат!$D:$D,$C235)</f>
        <v/>
      </c>
      <c r="BS235" s="35">
        <f>SUMIFS(рўйхат!CB:CB,рўйхат!$CX:$CX,$B$272,рўйхат!$D:$D,$C235)</f>
        <v/>
      </c>
      <c r="BT235" s="36">
        <f>SUMIFS(рўйхат!CC:CC,рўйхат!$CX:$CX,$B$272,рўйхат!$D:$D,$C235)</f>
        <v/>
      </c>
      <c r="BU235" s="35">
        <f>SUMIFS(рўйхат!CD:CD,рўйхат!$CX:$CX,$B$272,рўйхат!$D:$D,$C235)</f>
        <v/>
      </c>
      <c r="BV235" s="36">
        <f>SUMIFS(рўйхат!CE:CE,рўйхат!$CX:$CX,$B$272,рўйхат!$D:$D,$C235)</f>
        <v/>
      </c>
      <c r="BW235" s="35">
        <f>SUMIFS(рўйхат!CH:CH,рўйхат!$CX:$CX,$B$272,рўйхат!$D:$D,$C235)</f>
        <v/>
      </c>
      <c r="BX235" s="36">
        <f>SUMIFS(рўйхат!CI:CI,рўйхат!$CX:$CX,$B$272,рўйхат!$D:$D,$C235)</f>
        <v/>
      </c>
      <c r="BY235" s="35">
        <f>SUMIFS(рўйхат!CJ:CJ,рўйхат!$CX:$CX,$B$272,рўйхат!$D:$D,$C235)</f>
        <v/>
      </c>
      <c r="BZ235" s="36">
        <f>SUMIFS(рўйхат!CK:CK,рўйхат!$CX:$CX,$B$272,рўйхат!$D:$D,$C235)</f>
        <v/>
      </c>
      <c r="CA235" s="35">
        <f>SUMIFS(рўйхат!CL:CL,рўйхат!$CX:$CX,$B$272,рўйхат!$D:$D,$C235)</f>
        <v/>
      </c>
      <c r="CB235" s="36">
        <f>SUMIFS(рўйхат!CM:CM,рўйхат!$CX:$CX,$B$272,рўйхат!$D:$D,$C235)</f>
        <v/>
      </c>
      <c r="CC235" s="35">
        <f>SUMIFS(рўйхат!CN:CN,рўйхат!$CX:$CX,$B$272,рўйхат!$D:$D,$C235)</f>
        <v/>
      </c>
      <c r="CD235" s="36">
        <f>SUMIFS(рўйхат!CO:CO,рўйхат!$CX:$CX,$B$272,рўйхат!$D:$D,$C235)</f>
        <v/>
      </c>
      <c r="CE235" s="77">
        <f>IFERROR(BE235/(Q235+BE235),0)</f>
        <v/>
      </c>
      <c r="CF235" s="78">
        <f>IFERROR(BF235/(R235+BF235),0)</f>
        <v/>
      </c>
    </row>
    <row r="236" hidden="1" outlineLevel="1" ht="36.75" customFormat="1" customHeight="1" s="8">
      <c r="A236" s="39" t="n"/>
      <c r="B236" s="50" t="n">
        <v>30</v>
      </c>
      <c r="C236" s="131" t="inlineStr">
        <is>
          <t>Мансабдор шахсларга боғлиқ етказиб берувчилар билан тузилган шартномалар</t>
        </is>
      </c>
      <c r="D236" s="16" t="n"/>
      <c r="E236" s="35">
        <f>SUMIFS(рўйхат!F:F,рўйхат!$CX:$CX,$B$272,рўйхат!$D:$D,$C236)</f>
        <v/>
      </c>
      <c r="F236" s="36">
        <f>SUMIFS(рўйхат!G:G,рўйхат!$CX:$CX,$B$272,рўйхат!$D:$D,$C236)</f>
        <v/>
      </c>
      <c r="G236" s="35">
        <f>SUMIFS(рўйхат!H:H,рўйхат!$CX:$CX,$B$272,рўйхат!$D:$D,$C236)</f>
        <v/>
      </c>
      <c r="H236" s="36">
        <f>SUMIFS(рўйхат!I:I,рўйхат!$CX:$CX,$B$272,рўйхат!$D:$D,$C236)</f>
        <v/>
      </c>
      <c r="I236" s="35">
        <f>SUMIFS(рўйхат!J:J,рўйхат!$CX:$CX,$B$272,рўйхат!$D:$D,$C236)</f>
        <v/>
      </c>
      <c r="J236" s="36">
        <f>SUMIFS(рўйхат!K:K,рўйхат!$CX:$CX,$B$272,рўйхат!$D:$D,$C236)</f>
        <v/>
      </c>
      <c r="K236" s="35">
        <f>SUMIFS(рўйхат!L:L,рўйхат!$CX:$CX,$B$272,рўйхат!$D:$D,$C236)</f>
        <v/>
      </c>
      <c r="L236" s="36">
        <f>SUMIFS(рўйхат!M:M,рўйхат!$CX:$CX,$B$272,рўйхат!$D:$D,$C236)</f>
        <v/>
      </c>
      <c r="M236" s="35">
        <f>SUMIFS(рўйхат!N:N,рўйхат!$CX:$CX,$B$272,рўйхат!$D:$D,$C236)</f>
        <v/>
      </c>
      <c r="N236" s="36">
        <f>SUMIFS(рўйхат!O:O,рўйхат!$CX:$CX,$B$272,рўйхат!$D:$D,$C236)</f>
        <v/>
      </c>
      <c r="O236" s="34">
        <f>IFERROR(M236/E236,0)</f>
        <v/>
      </c>
      <c r="P236" s="34">
        <f>IFERROR(N236/F236,0)</f>
        <v/>
      </c>
      <c r="Q236" s="35">
        <f>SUMIFS(рўйхат!P:P,рўйхат!$CX:$CX,$B$272,рўйхат!$D:$D,$C236)</f>
        <v/>
      </c>
      <c r="R236" s="36">
        <f>SUMIFS(рўйхат!Q:Q,рўйхат!$CX:$CX,$B$272,рўйхат!$D:$D,$C236)</f>
        <v/>
      </c>
      <c r="S236" s="35">
        <f>SUMIFS(рўйхат!R:R,рўйхат!$CX:$CX,$B$272,рўйхат!$D:$D,$C236)</f>
        <v/>
      </c>
      <c r="T236" s="36">
        <f>SUMIFS(рўйхат!S:S,рўйхат!$CX:$CX,$B$272,рўйхат!$D:$D,$C236)</f>
        <v/>
      </c>
      <c r="U236" s="35">
        <f>SUMIFS(рўйхат!T:T,рўйхат!$CX:$CX,$B$272,рўйхат!$D:$D,$C236)</f>
        <v/>
      </c>
      <c r="V236" s="36">
        <f>SUMIFS(рўйхат!U:U,рўйхат!$CX:$CX,$B$272,рўйхат!$D:$D,$C236)</f>
        <v/>
      </c>
      <c r="W236" s="35">
        <f>SUMIFS(рўйхат!V:V,рўйхат!$CX:$CX,$B$272,рўйхат!$D:$D,$C236)</f>
        <v/>
      </c>
      <c r="X236" s="36">
        <f>SUMIFS(рўйхат!W:W,рўйхат!$CX:$CX,$B$272,рўйхат!$D:$D,$C236)</f>
        <v/>
      </c>
      <c r="Y236" s="35">
        <f>SUMIFS(рўйхат!X:X,рўйхат!$CX:$CX,$B$272,рўйхат!$D:$D,$C236)</f>
        <v/>
      </c>
      <c r="Z236" s="36">
        <f>SUMIFS(рўйхат!Y:Y,рўйхат!$CX:$CX,$B$272,рўйхат!$D:$D,$C236)</f>
        <v/>
      </c>
      <c r="AA236" s="35">
        <f>SUMIFS(рўйхат!Z:Z,рўйхат!$CX:$CX,$B$272,рўйхат!$D:$D,$C236)</f>
        <v/>
      </c>
      <c r="AB236" s="36">
        <f>SUMIFS(рўйхат!AA:AA,рўйхат!$CX:$CX,$B$272,рўйхат!$D:$D,$C236)</f>
        <v/>
      </c>
      <c r="AC236" s="35">
        <f>SUMIFS(рўйхат!AB:AB,рўйхат!$CX:$CX,$B$272,рўйхат!$D:$D,$C236)</f>
        <v/>
      </c>
      <c r="AD236" s="36">
        <f>SUMIFS(рўйхат!AC:AC,рўйхат!$CX:$CX,$B$272,рўйхат!$D:$D,$C236)</f>
        <v/>
      </c>
      <c r="AE236" s="35">
        <f>SUMIFS(рўйхат!AD:AD,рўйхат!$CX:$CX,$B$272,рўйхат!$D:$D,$C236)</f>
        <v/>
      </c>
      <c r="AF236" s="36">
        <f>SUMIFS(рўйхат!AE:AE,рўйхат!$CX:$CX,$B$272,рўйхат!$D:$D,$C236)</f>
        <v/>
      </c>
      <c r="AG236" s="35">
        <f>SUMIFS(рўйхат!AH:AH,рўйхат!$CX:$CX,$B$272,рўйхат!$D:$D,$C236)</f>
        <v/>
      </c>
      <c r="AH236" s="36">
        <f>SUMIFS(рўйхат!AI:AI,рўйхат!$CX:$CX,$B$272,рўйхат!$D:$D,$C236)</f>
        <v/>
      </c>
      <c r="AI236" s="35">
        <f>SUMIFS(рўйхат!AJ:AJ,рўйхат!$CX:$CX,$B$272,рўйхат!$D:$D,$C236)</f>
        <v/>
      </c>
      <c r="AJ236" s="36">
        <f>SUMIFS(рўйхат!AK:AK,рўйхат!$CX:$CX,$B$272,рўйхат!$D:$D,$C236)</f>
        <v/>
      </c>
      <c r="AK236" s="35">
        <f>SUMIFS(рўйхат!AL:AL,рўйхат!$CX:$CX,$B$272,рўйхат!$D:$D,$C236)</f>
        <v/>
      </c>
      <c r="AL236" s="36">
        <f>SUMIFS(рўйхат!AM:AM,рўйхат!$CX:$CX,$B$272,рўйхат!$D:$D,$C236)</f>
        <v/>
      </c>
      <c r="AM236" s="77">
        <f>IFERROR(Q236/E236,0)</f>
        <v/>
      </c>
      <c r="AN236" s="77">
        <f>IFERROR(R236/F236,0)</f>
        <v/>
      </c>
      <c r="AO236" s="35">
        <f>SUMIFS(рўйхат!AX:AX,рўйхат!$CX:$CX,$B$272,рўйхат!$D:$D,$C236)</f>
        <v/>
      </c>
      <c r="AP236" s="36">
        <f>SUMIFS(рўйхат!AY:AY,рўйхат!$CX:$CX,$B$272,рўйхат!$D:$D,$C236)</f>
        <v/>
      </c>
      <c r="AQ236" s="35">
        <f>SUMIFS(рўйхат!AZ:AZ,рўйхат!$CX:$CX,$B$272,рўйхат!$D:$D,$C236)</f>
        <v/>
      </c>
      <c r="AR236" s="36">
        <f>SUMIFS(рўйхат!BA:BA,рўйхат!$CX:$CX,$B$272,рўйхат!$D:$D,$C236)</f>
        <v/>
      </c>
      <c r="AS236" s="35">
        <f>SUMIFS(рўйхат!BB:BB,рўйхат!$CX:$CX,$B$272,рўйхат!$D:$D,$C236)</f>
        <v/>
      </c>
      <c r="AT236" s="36">
        <f>SUMIFS(рўйхат!BC:BC,рўйхат!$CX:$CX,$B$272,рўйхат!$D:$D,$C236)</f>
        <v/>
      </c>
      <c r="AU236" s="35">
        <f>SUMIFS(рўйхат!BD:BD,рўйхат!$CX:$CX,$B$272,рўйхат!$D:$D,$C236)</f>
        <v/>
      </c>
      <c r="AV236" s="36">
        <f>SUMIFS(рўйхат!BE:BE,рўйхат!$CX:$CX,$B$272,рўйхат!$D:$D,$C236)</f>
        <v/>
      </c>
      <c r="AW236" s="35">
        <f>SUMIFS(рўйхат!BF:BF,рўйхат!$CX:$CX,$B$272,рўйхат!$D:$D,$C236)</f>
        <v/>
      </c>
      <c r="AX236" s="36">
        <f>SUMIFS(рўйхат!BG:BG,рўйхат!$CX:$CX,$B$272,рўйхат!$D:$D,$C236)</f>
        <v/>
      </c>
      <c r="AY236" s="35">
        <f>SUMIFS(рўйхат!BH:BH,рўйхат!$CX:$CX,$B$272,рўйхат!$D:$D,$C236)</f>
        <v/>
      </c>
      <c r="AZ236" s="36">
        <f>SUMIFS(рўйхат!BI:BI,рўйхат!$CX:$CX,$B$272,рўйхат!$D:$D,$C236)</f>
        <v/>
      </c>
      <c r="BA236" s="35">
        <f>SUMIFS(рўйхат!BJ:BJ,рўйхат!$CX:$CX,$B$272,рўйхат!$D:$D,$C236)</f>
        <v/>
      </c>
      <c r="BB236" s="36">
        <f>SUMIFS(рўйхат!BK:BK,рўйхат!$CX:$CX,$B$272,рўйхат!$D:$D,$C236)</f>
        <v/>
      </c>
      <c r="BC236" s="77">
        <f>IFERROR(AO236/E236,0)</f>
        <v/>
      </c>
      <c r="BD236" s="77">
        <f>IFERROR(AP236/F236,0)</f>
        <v/>
      </c>
      <c r="BE236" s="35">
        <f>SUMIFS(рўйхат!BL:BL,рўйхат!$CX:$CX,$B$272,рўйхат!$D:$D,$C236)</f>
        <v/>
      </c>
      <c r="BF236" s="36">
        <f>SUMIFS(рўйхат!BM:BM,рўйхат!$CX:$CX,$B$272,рўйхат!$D:$D,$C236)</f>
        <v/>
      </c>
      <c r="BG236" s="35">
        <f>SUMIFS(рўйхат!BN:BN,рўйхат!$CX:$CX,$B$272,рўйхат!$D:$D,$C236)</f>
        <v/>
      </c>
      <c r="BH236" s="36">
        <f>SUMIFS(рўйхат!BO:BO,рўйхат!$CX:$CX,$B$272,рўйхат!$D:$D,$C236)</f>
        <v/>
      </c>
      <c r="BI236" s="35">
        <f>SUMIFS(рўйхат!BP:BP,рўйхат!$CX:$CX,$B$272,рўйхат!$D:$D,$C236)</f>
        <v/>
      </c>
      <c r="BJ236" s="36">
        <f>SUMIFS(рўйхат!BQ:BQ,рўйхат!$CX:$CX,$B$272,рўйхат!$D:$D,$C236)</f>
        <v/>
      </c>
      <c r="BK236" s="35">
        <f>SUMIFS(рўйхат!BR:BR,рўйхат!$CX:$CX,$B$272,рўйхат!$D:$D,$C236)</f>
        <v/>
      </c>
      <c r="BL236" s="36">
        <f>SUMIFS(рўйхат!BS:BS,рўйхат!$CX:$CX,$B$272,рўйхат!$D:$D,$C236)</f>
        <v/>
      </c>
      <c r="BM236" s="35">
        <f>SUMIFS(рўйхат!BT:BT,рўйхат!$CX:$CX,$B$272,рўйхат!$D:$D,$C236)</f>
        <v/>
      </c>
      <c r="BN236" s="36">
        <f>SUMIFS(рўйхат!BU:BU,рўйхат!$CX:$CX,$B$272,рўйхат!$D:$D,$C236)</f>
        <v/>
      </c>
      <c r="BO236" s="35">
        <f>SUMIFS(рўйхат!BX:BX,рўйхат!$CX:$CX,$B$272,рўйхат!$D:$D,$C236)</f>
        <v/>
      </c>
      <c r="BP236" s="36">
        <f>SUMIFS(рўйхат!BY:BY,рўйхат!$CX:$CX,$B$272,рўйхат!$D:$D,$C236)</f>
        <v/>
      </c>
      <c r="BQ236" s="35">
        <f>SUMIFS(рўйхат!BZ:BZ,рўйхат!$CX:$CX,$B$272,рўйхат!$D:$D,$C236)</f>
        <v/>
      </c>
      <c r="BR236" s="36">
        <f>SUMIFS(рўйхат!CA:CA,рўйхат!$CX:$CX,$B$272,рўйхат!$D:$D,$C236)</f>
        <v/>
      </c>
      <c r="BS236" s="35">
        <f>SUMIFS(рўйхат!CB:CB,рўйхат!$CX:$CX,$B$272,рўйхат!$D:$D,$C236)</f>
        <v/>
      </c>
      <c r="BT236" s="36">
        <f>SUMIFS(рўйхат!CC:CC,рўйхат!$CX:$CX,$B$272,рўйхат!$D:$D,$C236)</f>
        <v/>
      </c>
      <c r="BU236" s="35">
        <f>SUMIFS(рўйхат!CD:CD,рўйхат!$CX:$CX,$B$272,рўйхат!$D:$D,$C236)</f>
        <v/>
      </c>
      <c r="BV236" s="36">
        <f>SUMIFS(рўйхат!CE:CE,рўйхат!$CX:$CX,$B$272,рўйхат!$D:$D,$C236)</f>
        <v/>
      </c>
      <c r="BW236" s="35">
        <f>SUMIFS(рўйхат!CH:CH,рўйхат!$CX:$CX,$B$272,рўйхат!$D:$D,$C236)</f>
        <v/>
      </c>
      <c r="BX236" s="36">
        <f>SUMIFS(рўйхат!CI:CI,рўйхат!$CX:$CX,$B$272,рўйхат!$D:$D,$C236)</f>
        <v/>
      </c>
      <c r="BY236" s="35">
        <f>SUMIFS(рўйхат!CJ:CJ,рўйхат!$CX:$CX,$B$272,рўйхат!$D:$D,$C236)</f>
        <v/>
      </c>
      <c r="BZ236" s="36">
        <f>SUMIFS(рўйхат!CK:CK,рўйхат!$CX:$CX,$B$272,рўйхат!$D:$D,$C236)</f>
        <v/>
      </c>
      <c r="CA236" s="35">
        <f>SUMIFS(рўйхат!CL:CL,рўйхат!$CX:$CX,$B$272,рўйхат!$D:$D,$C236)</f>
        <v/>
      </c>
      <c r="CB236" s="36">
        <f>SUMIFS(рўйхат!CM:CM,рўйхат!$CX:$CX,$B$272,рўйхат!$D:$D,$C236)</f>
        <v/>
      </c>
      <c r="CC236" s="35">
        <f>SUMIFS(рўйхат!CN:CN,рўйхат!$CX:$CX,$B$272,рўйхат!$D:$D,$C236)</f>
        <v/>
      </c>
      <c r="CD236" s="36">
        <f>SUMIFS(рўйхат!CO:CO,рўйхат!$CX:$CX,$B$272,рўйхат!$D:$D,$C236)</f>
        <v/>
      </c>
      <c r="CE236" s="77">
        <f>IFERROR(BE236/(Q236+BE236),0)</f>
        <v/>
      </c>
      <c r="CF236" s="78">
        <f>IFERROR(BF236/(R236+BF236),0)</f>
        <v/>
      </c>
    </row>
    <row r="237" hidden="1" outlineLevel="1" ht="36.75" customFormat="1" customHeight="1" s="8">
      <c r="A237" s="39" t="n"/>
      <c r="B237" s="50" t="n">
        <v>31</v>
      </c>
      <c r="C237" s="131" t="inlineStr">
        <is>
          <t>Мансабдор шахсларга боғлиқ етказиб берувчилар билан тузилган шартномалар (COOPERATION)</t>
        </is>
      </c>
      <c r="D237" s="16" t="n"/>
      <c r="E237" s="35">
        <f>SUMIFS(рўйхат!F:F,рўйхат!$CX:$CX,$B$272,рўйхат!$D:$D,$C237)</f>
        <v/>
      </c>
      <c r="F237" s="36">
        <f>SUMIFS(рўйхат!G:G,рўйхат!$CX:$CX,$B$272,рўйхат!$D:$D,$C237)</f>
        <v/>
      </c>
      <c r="G237" s="35">
        <f>SUMIFS(рўйхат!H:H,рўйхат!$CX:$CX,$B$272,рўйхат!$D:$D,$C237)</f>
        <v/>
      </c>
      <c r="H237" s="36">
        <f>SUMIFS(рўйхат!I:I,рўйхат!$CX:$CX,$B$272,рўйхат!$D:$D,$C237)</f>
        <v/>
      </c>
      <c r="I237" s="35">
        <f>SUMIFS(рўйхат!J:J,рўйхат!$CX:$CX,$B$272,рўйхат!$D:$D,$C237)</f>
        <v/>
      </c>
      <c r="J237" s="36">
        <f>SUMIFS(рўйхат!K:K,рўйхат!$CX:$CX,$B$272,рўйхат!$D:$D,$C237)</f>
        <v/>
      </c>
      <c r="K237" s="35">
        <f>SUMIFS(рўйхат!L:L,рўйхат!$CX:$CX,$B$272,рўйхат!$D:$D,$C237)</f>
        <v/>
      </c>
      <c r="L237" s="36">
        <f>SUMIFS(рўйхат!M:M,рўйхат!$CX:$CX,$B$272,рўйхат!$D:$D,$C237)</f>
        <v/>
      </c>
      <c r="M237" s="35">
        <f>SUMIFS(рўйхат!N:N,рўйхат!$CX:$CX,$B$272,рўйхат!$D:$D,$C237)</f>
        <v/>
      </c>
      <c r="N237" s="36">
        <f>SUMIFS(рўйхат!O:O,рўйхат!$CX:$CX,$B$272,рўйхат!$D:$D,$C237)</f>
        <v/>
      </c>
      <c r="O237" s="34">
        <f>IFERROR(M237/E237,0)</f>
        <v/>
      </c>
      <c r="P237" s="34">
        <f>IFERROR(N237/F237,0)</f>
        <v/>
      </c>
      <c r="Q237" s="35">
        <f>SUMIFS(рўйхат!P:P,рўйхат!$CX:$CX,$B$272,рўйхат!$D:$D,$C237)</f>
        <v/>
      </c>
      <c r="R237" s="36">
        <f>SUMIFS(рўйхат!Q:Q,рўйхат!$CX:$CX,$B$272,рўйхат!$D:$D,$C237)</f>
        <v/>
      </c>
      <c r="S237" s="35">
        <f>SUMIFS(рўйхат!R:R,рўйхат!$CX:$CX,$B$272,рўйхат!$D:$D,$C237)</f>
        <v/>
      </c>
      <c r="T237" s="36">
        <f>SUMIFS(рўйхат!S:S,рўйхат!$CX:$CX,$B$272,рўйхат!$D:$D,$C237)</f>
        <v/>
      </c>
      <c r="U237" s="35">
        <f>SUMIFS(рўйхат!T:T,рўйхат!$CX:$CX,$B$272,рўйхат!$D:$D,$C237)</f>
        <v/>
      </c>
      <c r="V237" s="36">
        <f>SUMIFS(рўйхат!U:U,рўйхат!$CX:$CX,$B$272,рўйхат!$D:$D,$C237)</f>
        <v/>
      </c>
      <c r="W237" s="35">
        <f>SUMIFS(рўйхат!V:V,рўйхат!$CX:$CX,$B$272,рўйхат!$D:$D,$C237)</f>
        <v/>
      </c>
      <c r="X237" s="36">
        <f>SUMIFS(рўйхат!W:W,рўйхат!$CX:$CX,$B$272,рўйхат!$D:$D,$C237)</f>
        <v/>
      </c>
      <c r="Y237" s="35">
        <f>SUMIFS(рўйхат!X:X,рўйхат!$CX:$CX,$B$272,рўйхат!$D:$D,$C237)</f>
        <v/>
      </c>
      <c r="Z237" s="36">
        <f>SUMIFS(рўйхат!Y:Y,рўйхат!$CX:$CX,$B$272,рўйхат!$D:$D,$C237)</f>
        <v/>
      </c>
      <c r="AA237" s="35">
        <f>SUMIFS(рўйхат!Z:Z,рўйхат!$CX:$CX,$B$272,рўйхат!$D:$D,$C237)</f>
        <v/>
      </c>
      <c r="AB237" s="36">
        <f>SUMIFS(рўйхат!AA:AA,рўйхат!$CX:$CX,$B$272,рўйхат!$D:$D,$C237)</f>
        <v/>
      </c>
      <c r="AC237" s="35">
        <f>SUMIFS(рўйхат!AB:AB,рўйхат!$CX:$CX,$B$272,рўйхат!$D:$D,$C237)</f>
        <v/>
      </c>
      <c r="AD237" s="36">
        <f>SUMIFS(рўйхат!AC:AC,рўйхат!$CX:$CX,$B$272,рўйхат!$D:$D,$C237)</f>
        <v/>
      </c>
      <c r="AE237" s="35">
        <f>SUMIFS(рўйхат!AD:AD,рўйхат!$CX:$CX,$B$272,рўйхат!$D:$D,$C237)</f>
        <v/>
      </c>
      <c r="AF237" s="36">
        <f>SUMIFS(рўйхат!AE:AE,рўйхат!$CX:$CX,$B$272,рўйхат!$D:$D,$C237)</f>
        <v/>
      </c>
      <c r="AG237" s="35">
        <f>SUMIFS(рўйхат!AH:AH,рўйхат!$CX:$CX,$B$272,рўйхат!$D:$D,$C237)</f>
        <v/>
      </c>
      <c r="AH237" s="36">
        <f>SUMIFS(рўйхат!AI:AI,рўйхат!$CX:$CX,$B$272,рўйхат!$D:$D,$C237)</f>
        <v/>
      </c>
      <c r="AI237" s="35">
        <f>SUMIFS(рўйхат!AJ:AJ,рўйхат!$CX:$CX,$B$272,рўйхат!$D:$D,$C237)</f>
        <v/>
      </c>
      <c r="AJ237" s="36">
        <f>SUMIFS(рўйхат!AK:AK,рўйхат!$CX:$CX,$B$272,рўйхат!$D:$D,$C237)</f>
        <v/>
      </c>
      <c r="AK237" s="35">
        <f>SUMIFS(рўйхат!AL:AL,рўйхат!$CX:$CX,$B$272,рўйхат!$D:$D,$C237)</f>
        <v/>
      </c>
      <c r="AL237" s="36">
        <f>SUMIFS(рўйхат!AM:AM,рўйхат!$CX:$CX,$B$272,рўйхат!$D:$D,$C237)</f>
        <v/>
      </c>
      <c r="AM237" s="77">
        <f>IFERROR(Q237/E237,0)</f>
        <v/>
      </c>
      <c r="AN237" s="77">
        <f>IFERROR(R237/F237,0)</f>
        <v/>
      </c>
      <c r="AO237" s="35">
        <f>SUMIFS(рўйхат!AX:AX,рўйхат!$CX:$CX,$B$272,рўйхат!$D:$D,$C237)</f>
        <v/>
      </c>
      <c r="AP237" s="36">
        <f>SUMIFS(рўйхат!AY:AY,рўйхат!$CX:$CX,$B$272,рўйхат!$D:$D,$C237)</f>
        <v/>
      </c>
      <c r="AQ237" s="35">
        <f>SUMIFS(рўйхат!AZ:AZ,рўйхат!$CX:$CX,$B$272,рўйхат!$D:$D,$C237)</f>
        <v/>
      </c>
      <c r="AR237" s="36">
        <f>SUMIFS(рўйхат!BA:BA,рўйхат!$CX:$CX,$B$272,рўйхат!$D:$D,$C237)</f>
        <v/>
      </c>
      <c r="AS237" s="35">
        <f>SUMIFS(рўйхат!BB:BB,рўйхат!$CX:$CX,$B$272,рўйхат!$D:$D,$C237)</f>
        <v/>
      </c>
      <c r="AT237" s="36">
        <f>SUMIFS(рўйхат!BC:BC,рўйхат!$CX:$CX,$B$272,рўйхат!$D:$D,$C237)</f>
        <v/>
      </c>
      <c r="AU237" s="35">
        <f>SUMIFS(рўйхат!BD:BD,рўйхат!$CX:$CX,$B$272,рўйхат!$D:$D,$C237)</f>
        <v/>
      </c>
      <c r="AV237" s="36">
        <f>SUMIFS(рўйхат!BE:BE,рўйхат!$CX:$CX,$B$272,рўйхат!$D:$D,$C237)</f>
        <v/>
      </c>
      <c r="AW237" s="35">
        <f>SUMIFS(рўйхат!BF:BF,рўйхат!$CX:$CX,$B$272,рўйхат!$D:$D,$C237)</f>
        <v/>
      </c>
      <c r="AX237" s="36">
        <f>SUMIFS(рўйхат!BG:BG,рўйхат!$CX:$CX,$B$272,рўйхат!$D:$D,$C237)</f>
        <v/>
      </c>
      <c r="AY237" s="35">
        <f>SUMIFS(рўйхат!BH:BH,рўйхат!$CX:$CX,$B$272,рўйхат!$D:$D,$C237)</f>
        <v/>
      </c>
      <c r="AZ237" s="36">
        <f>SUMIFS(рўйхат!BI:BI,рўйхат!$CX:$CX,$B$272,рўйхат!$D:$D,$C237)</f>
        <v/>
      </c>
      <c r="BA237" s="35">
        <f>SUMIFS(рўйхат!BJ:BJ,рўйхат!$CX:$CX,$B$272,рўйхат!$D:$D,$C237)</f>
        <v/>
      </c>
      <c r="BB237" s="36">
        <f>SUMIFS(рўйхат!BK:BK,рўйхат!$CX:$CX,$B$272,рўйхат!$D:$D,$C237)</f>
        <v/>
      </c>
      <c r="BC237" s="77">
        <f>IFERROR(AO237/E237,0)</f>
        <v/>
      </c>
      <c r="BD237" s="77">
        <f>IFERROR(AP237/F237,0)</f>
        <v/>
      </c>
      <c r="BE237" s="35">
        <f>SUMIFS(рўйхат!BL:BL,рўйхат!$CX:$CX,$B$272,рўйхат!$D:$D,$C237)</f>
        <v/>
      </c>
      <c r="BF237" s="36">
        <f>SUMIFS(рўйхат!BM:BM,рўйхат!$CX:$CX,$B$272,рўйхат!$D:$D,$C237)</f>
        <v/>
      </c>
      <c r="BG237" s="35">
        <f>SUMIFS(рўйхат!BN:BN,рўйхат!$CX:$CX,$B$272,рўйхат!$D:$D,$C237)</f>
        <v/>
      </c>
      <c r="BH237" s="36">
        <f>SUMIFS(рўйхат!BO:BO,рўйхат!$CX:$CX,$B$272,рўйхат!$D:$D,$C237)</f>
        <v/>
      </c>
      <c r="BI237" s="35">
        <f>SUMIFS(рўйхат!BP:BP,рўйхат!$CX:$CX,$B$272,рўйхат!$D:$D,$C237)</f>
        <v/>
      </c>
      <c r="BJ237" s="36">
        <f>SUMIFS(рўйхат!BQ:BQ,рўйхат!$CX:$CX,$B$272,рўйхат!$D:$D,$C237)</f>
        <v/>
      </c>
      <c r="BK237" s="35">
        <f>SUMIFS(рўйхат!BR:BR,рўйхат!$CX:$CX,$B$272,рўйхат!$D:$D,$C237)</f>
        <v/>
      </c>
      <c r="BL237" s="36">
        <f>SUMIFS(рўйхат!BS:BS,рўйхат!$CX:$CX,$B$272,рўйхат!$D:$D,$C237)</f>
        <v/>
      </c>
      <c r="BM237" s="35">
        <f>SUMIFS(рўйхат!BT:BT,рўйхат!$CX:$CX,$B$272,рўйхат!$D:$D,$C237)</f>
        <v/>
      </c>
      <c r="BN237" s="36">
        <f>SUMIFS(рўйхат!BU:BU,рўйхат!$CX:$CX,$B$272,рўйхат!$D:$D,$C237)</f>
        <v/>
      </c>
      <c r="BO237" s="35">
        <f>SUMIFS(рўйхат!BX:BX,рўйхат!$CX:$CX,$B$272,рўйхат!$D:$D,$C237)</f>
        <v/>
      </c>
      <c r="BP237" s="36">
        <f>SUMIFS(рўйхат!BY:BY,рўйхат!$CX:$CX,$B$272,рўйхат!$D:$D,$C237)</f>
        <v/>
      </c>
      <c r="BQ237" s="35">
        <f>SUMIFS(рўйхат!BZ:BZ,рўйхат!$CX:$CX,$B$272,рўйхат!$D:$D,$C237)</f>
        <v/>
      </c>
      <c r="BR237" s="36">
        <f>SUMIFS(рўйхат!CA:CA,рўйхат!$CX:$CX,$B$272,рўйхат!$D:$D,$C237)</f>
        <v/>
      </c>
      <c r="BS237" s="35">
        <f>SUMIFS(рўйхат!CB:CB,рўйхат!$CX:$CX,$B$272,рўйхат!$D:$D,$C237)</f>
        <v/>
      </c>
      <c r="BT237" s="36">
        <f>SUMIFS(рўйхат!CC:CC,рўйхат!$CX:$CX,$B$272,рўйхат!$D:$D,$C237)</f>
        <v/>
      </c>
      <c r="BU237" s="35">
        <f>SUMIFS(рўйхат!CD:CD,рўйхат!$CX:$CX,$B$272,рўйхат!$D:$D,$C237)</f>
        <v/>
      </c>
      <c r="BV237" s="36">
        <f>SUMIFS(рўйхат!CE:CE,рўйхат!$CX:$CX,$B$272,рўйхат!$D:$D,$C237)</f>
        <v/>
      </c>
      <c r="BW237" s="35">
        <f>SUMIFS(рўйхат!CH:CH,рўйхат!$CX:$CX,$B$272,рўйхат!$D:$D,$C237)</f>
        <v/>
      </c>
      <c r="BX237" s="36">
        <f>SUMIFS(рўйхат!CI:CI,рўйхат!$CX:$CX,$B$272,рўйхат!$D:$D,$C237)</f>
        <v/>
      </c>
      <c r="BY237" s="35">
        <f>SUMIFS(рўйхат!CJ:CJ,рўйхат!$CX:$CX,$B$272,рўйхат!$D:$D,$C237)</f>
        <v/>
      </c>
      <c r="BZ237" s="36">
        <f>SUMIFS(рўйхат!CK:CK,рўйхат!$CX:$CX,$B$272,рўйхат!$D:$D,$C237)</f>
        <v/>
      </c>
      <c r="CA237" s="35">
        <f>SUMIFS(рўйхат!CL:CL,рўйхат!$CX:$CX,$B$272,рўйхат!$D:$D,$C237)</f>
        <v/>
      </c>
      <c r="CB237" s="36">
        <f>SUMIFS(рўйхат!CM:CM,рўйхат!$CX:$CX,$B$272,рўйхат!$D:$D,$C237)</f>
        <v/>
      </c>
      <c r="CC237" s="35">
        <f>SUMIFS(рўйхат!CN:CN,рўйхат!$CX:$CX,$B$272,рўйхат!$D:$D,$C237)</f>
        <v/>
      </c>
      <c r="CD237" s="36">
        <f>SUMIFS(рўйхат!CO:CO,рўйхат!$CX:$CX,$B$272,рўйхат!$D:$D,$C237)</f>
        <v/>
      </c>
      <c r="CE237" s="77">
        <f>IFERROR(BE237/(Q237+BE237),0)</f>
        <v/>
      </c>
      <c r="CF237" s="78">
        <f>IFERROR(BF237/(R237+BF237),0)</f>
        <v/>
      </c>
    </row>
    <row r="238" hidden="1" outlineLevel="1" ht="30" customFormat="1" customHeight="1" s="8">
      <c r="A238" s="39" t="n"/>
      <c r="B238" s="50" t="n">
        <v>32</v>
      </c>
      <c r="C238" s="131" t="inlineStr">
        <is>
          <t>Мансабдор шахсларга боғлиқ етказиб берувчилар билан тузилган шартномалар (UZEX)</t>
        </is>
      </c>
      <c r="D238" s="51" t="n"/>
      <c r="E238" s="35">
        <f>SUMIFS(рўйхат!F:F,рўйхат!$CX:$CX,$B$272,рўйхат!$D:$D,$C238)</f>
        <v/>
      </c>
      <c r="F238" s="36">
        <f>SUMIFS(рўйхат!G:G,рўйхат!$CX:$CX,$B$272,рўйхат!$D:$D,$C238)</f>
        <v/>
      </c>
      <c r="G238" s="35">
        <f>SUMIFS(рўйхат!H:H,рўйхат!$CX:$CX,$B$272,рўйхат!$D:$D,$C238)</f>
        <v/>
      </c>
      <c r="H238" s="36">
        <f>SUMIFS(рўйхат!I:I,рўйхат!$CX:$CX,$B$272,рўйхат!$D:$D,$C238)</f>
        <v/>
      </c>
      <c r="I238" s="35">
        <f>SUMIFS(рўйхат!J:J,рўйхат!$CX:$CX,$B$272,рўйхат!$D:$D,$C238)</f>
        <v/>
      </c>
      <c r="J238" s="36">
        <f>SUMIFS(рўйхат!K:K,рўйхат!$CX:$CX,$B$272,рўйхат!$D:$D,$C238)</f>
        <v/>
      </c>
      <c r="K238" s="35">
        <f>SUMIFS(рўйхат!L:L,рўйхат!$CX:$CX,$B$272,рўйхат!$D:$D,$C238)</f>
        <v/>
      </c>
      <c r="L238" s="36">
        <f>SUMIFS(рўйхат!M:M,рўйхат!$CX:$CX,$B$272,рўйхат!$D:$D,$C238)</f>
        <v/>
      </c>
      <c r="M238" s="35">
        <f>SUMIFS(рўйхат!N:N,рўйхат!$CX:$CX,$B$272,рўйхат!$D:$D,$C238)</f>
        <v/>
      </c>
      <c r="N238" s="36">
        <f>SUMIFS(рўйхат!O:O,рўйхат!$CX:$CX,$B$272,рўйхат!$D:$D,$C238)</f>
        <v/>
      </c>
      <c r="O238" s="34">
        <f>IFERROR(M238/E238,0)</f>
        <v/>
      </c>
      <c r="P238" s="34">
        <f>IFERROR(N238/F238,0)</f>
        <v/>
      </c>
      <c r="Q238" s="35">
        <f>SUMIFS(рўйхат!P:P,рўйхат!$CX:$CX,$B$272,рўйхат!$D:$D,$C238)</f>
        <v/>
      </c>
      <c r="R238" s="36">
        <f>SUMIFS(рўйхат!Q:Q,рўйхат!$CX:$CX,$B$272,рўйхат!$D:$D,$C238)</f>
        <v/>
      </c>
      <c r="S238" s="35">
        <f>SUMIFS(рўйхат!R:R,рўйхат!$CX:$CX,$B$272,рўйхат!$D:$D,$C238)</f>
        <v/>
      </c>
      <c r="T238" s="36">
        <f>SUMIFS(рўйхат!S:S,рўйхат!$CX:$CX,$B$272,рўйхат!$D:$D,$C238)</f>
        <v/>
      </c>
      <c r="U238" s="35">
        <f>SUMIFS(рўйхат!T:T,рўйхат!$CX:$CX,$B$272,рўйхат!$D:$D,$C238)</f>
        <v/>
      </c>
      <c r="V238" s="36">
        <f>SUMIFS(рўйхат!U:U,рўйхат!$CX:$CX,$B$272,рўйхат!$D:$D,$C238)</f>
        <v/>
      </c>
      <c r="W238" s="35">
        <f>SUMIFS(рўйхат!V:V,рўйхат!$CX:$CX,$B$272,рўйхат!$D:$D,$C238)</f>
        <v/>
      </c>
      <c r="X238" s="36">
        <f>SUMIFS(рўйхат!W:W,рўйхат!$CX:$CX,$B$272,рўйхат!$D:$D,$C238)</f>
        <v/>
      </c>
      <c r="Y238" s="35">
        <f>SUMIFS(рўйхат!X:X,рўйхат!$CX:$CX,$B$272,рўйхат!$D:$D,$C238)</f>
        <v/>
      </c>
      <c r="Z238" s="36">
        <f>SUMIFS(рўйхат!Y:Y,рўйхат!$CX:$CX,$B$272,рўйхат!$D:$D,$C238)</f>
        <v/>
      </c>
      <c r="AA238" s="35">
        <f>SUMIFS(рўйхат!Z:Z,рўйхат!$CX:$CX,$B$272,рўйхат!$D:$D,$C238)</f>
        <v/>
      </c>
      <c r="AB238" s="36">
        <f>SUMIFS(рўйхат!AA:AA,рўйхат!$CX:$CX,$B$272,рўйхат!$D:$D,$C238)</f>
        <v/>
      </c>
      <c r="AC238" s="35">
        <f>SUMIFS(рўйхат!AB:AB,рўйхат!$CX:$CX,$B$272,рўйхат!$D:$D,$C238)</f>
        <v/>
      </c>
      <c r="AD238" s="36">
        <f>SUMIFS(рўйхат!AC:AC,рўйхат!$CX:$CX,$B$272,рўйхат!$D:$D,$C238)</f>
        <v/>
      </c>
      <c r="AE238" s="35">
        <f>SUMIFS(рўйхат!AD:AD,рўйхат!$CX:$CX,$B$272,рўйхат!$D:$D,$C238)</f>
        <v/>
      </c>
      <c r="AF238" s="36">
        <f>SUMIFS(рўйхат!AE:AE,рўйхат!$CX:$CX,$B$272,рўйхат!$D:$D,$C238)</f>
        <v/>
      </c>
      <c r="AG238" s="35">
        <f>SUMIFS(рўйхат!AH:AH,рўйхат!$CX:$CX,$B$272,рўйхат!$D:$D,$C238)</f>
        <v/>
      </c>
      <c r="AH238" s="36">
        <f>SUMIFS(рўйхат!AI:AI,рўйхат!$CX:$CX,$B$272,рўйхат!$D:$D,$C238)</f>
        <v/>
      </c>
      <c r="AI238" s="35">
        <f>SUMIFS(рўйхат!AJ:AJ,рўйхат!$CX:$CX,$B$272,рўйхат!$D:$D,$C238)</f>
        <v/>
      </c>
      <c r="AJ238" s="36">
        <f>SUMIFS(рўйхат!AK:AK,рўйхат!$CX:$CX,$B$272,рўйхат!$D:$D,$C238)</f>
        <v/>
      </c>
      <c r="AK238" s="35">
        <f>SUMIFS(рўйхат!AL:AL,рўйхат!$CX:$CX,$B$272,рўйхат!$D:$D,$C238)</f>
        <v/>
      </c>
      <c r="AL238" s="36">
        <f>SUMIFS(рўйхат!AM:AM,рўйхат!$CX:$CX,$B$272,рўйхат!$D:$D,$C238)</f>
        <v/>
      </c>
      <c r="AM238" s="77">
        <f>IFERROR(Q238/E238,0)</f>
        <v/>
      </c>
      <c r="AN238" s="77">
        <f>IFERROR(R238/F238,0)</f>
        <v/>
      </c>
      <c r="AO238" s="35">
        <f>SUMIFS(рўйхат!AX:AX,рўйхат!$CX:$CX,$B$272,рўйхат!$D:$D,$C238)</f>
        <v/>
      </c>
      <c r="AP238" s="36">
        <f>SUMIFS(рўйхат!AY:AY,рўйхат!$CX:$CX,$B$272,рўйхат!$D:$D,$C238)</f>
        <v/>
      </c>
      <c r="AQ238" s="35">
        <f>SUMIFS(рўйхат!AZ:AZ,рўйхат!$CX:$CX,$B$272,рўйхат!$D:$D,$C238)</f>
        <v/>
      </c>
      <c r="AR238" s="36">
        <f>SUMIFS(рўйхат!BA:BA,рўйхат!$CX:$CX,$B$272,рўйхат!$D:$D,$C238)</f>
        <v/>
      </c>
      <c r="AS238" s="35">
        <f>SUMIFS(рўйхат!BB:BB,рўйхат!$CX:$CX,$B$272,рўйхат!$D:$D,$C238)</f>
        <v/>
      </c>
      <c r="AT238" s="36">
        <f>SUMIFS(рўйхат!BC:BC,рўйхат!$CX:$CX,$B$272,рўйхат!$D:$D,$C238)</f>
        <v/>
      </c>
      <c r="AU238" s="35">
        <f>SUMIFS(рўйхат!BD:BD,рўйхат!$CX:$CX,$B$272,рўйхат!$D:$D,$C238)</f>
        <v/>
      </c>
      <c r="AV238" s="36">
        <f>SUMIFS(рўйхат!BE:BE,рўйхат!$CX:$CX,$B$272,рўйхат!$D:$D,$C238)</f>
        <v/>
      </c>
      <c r="AW238" s="35">
        <f>SUMIFS(рўйхат!BF:BF,рўйхат!$CX:$CX,$B$272,рўйхат!$D:$D,$C238)</f>
        <v/>
      </c>
      <c r="AX238" s="36">
        <f>SUMIFS(рўйхат!BG:BG,рўйхат!$CX:$CX,$B$272,рўйхат!$D:$D,$C238)</f>
        <v/>
      </c>
      <c r="AY238" s="35">
        <f>SUMIFS(рўйхат!BH:BH,рўйхат!$CX:$CX,$B$272,рўйхат!$D:$D,$C238)</f>
        <v/>
      </c>
      <c r="AZ238" s="36">
        <f>SUMIFS(рўйхат!BI:BI,рўйхат!$CX:$CX,$B$272,рўйхат!$D:$D,$C238)</f>
        <v/>
      </c>
      <c r="BA238" s="35">
        <f>SUMIFS(рўйхат!BJ:BJ,рўйхат!$CX:$CX,$B$272,рўйхат!$D:$D,$C238)</f>
        <v/>
      </c>
      <c r="BB238" s="36">
        <f>SUMIFS(рўйхат!BK:BK,рўйхат!$CX:$CX,$B$272,рўйхат!$D:$D,$C238)</f>
        <v/>
      </c>
      <c r="BC238" s="77">
        <f>IFERROR(AO238/E238,0)</f>
        <v/>
      </c>
      <c r="BD238" s="77">
        <f>IFERROR(AP238/F238,0)</f>
        <v/>
      </c>
      <c r="BE238" s="35">
        <f>SUMIFS(рўйхат!BL:BL,рўйхат!$CX:$CX,$B$272,рўйхат!$D:$D,$C238)</f>
        <v/>
      </c>
      <c r="BF238" s="36">
        <f>SUMIFS(рўйхат!BM:BM,рўйхат!$CX:$CX,$B$272,рўйхат!$D:$D,$C238)</f>
        <v/>
      </c>
      <c r="BG238" s="35">
        <f>SUMIFS(рўйхат!BN:BN,рўйхат!$CX:$CX,$B$272,рўйхат!$D:$D,$C238)</f>
        <v/>
      </c>
      <c r="BH238" s="36">
        <f>SUMIFS(рўйхат!BO:BO,рўйхат!$CX:$CX,$B$272,рўйхат!$D:$D,$C238)</f>
        <v/>
      </c>
      <c r="BI238" s="35">
        <f>SUMIFS(рўйхат!BP:BP,рўйхат!$CX:$CX,$B$272,рўйхат!$D:$D,$C238)</f>
        <v/>
      </c>
      <c r="BJ238" s="36">
        <f>SUMIFS(рўйхат!BQ:BQ,рўйхат!$CX:$CX,$B$272,рўйхат!$D:$D,$C238)</f>
        <v/>
      </c>
      <c r="BK238" s="35">
        <f>SUMIFS(рўйхат!BR:BR,рўйхат!$CX:$CX,$B$272,рўйхат!$D:$D,$C238)</f>
        <v/>
      </c>
      <c r="BL238" s="36">
        <f>SUMIFS(рўйхат!BS:BS,рўйхат!$CX:$CX,$B$272,рўйхат!$D:$D,$C238)</f>
        <v/>
      </c>
      <c r="BM238" s="35">
        <f>SUMIFS(рўйхат!BT:BT,рўйхат!$CX:$CX,$B$272,рўйхат!$D:$D,$C238)</f>
        <v/>
      </c>
      <c r="BN238" s="36">
        <f>SUMIFS(рўйхат!BU:BU,рўйхат!$CX:$CX,$B$272,рўйхат!$D:$D,$C238)</f>
        <v/>
      </c>
      <c r="BO238" s="35">
        <f>SUMIFS(рўйхат!BX:BX,рўйхат!$CX:$CX,$B$272,рўйхат!$D:$D,$C238)</f>
        <v/>
      </c>
      <c r="BP238" s="36">
        <f>SUMIFS(рўйхат!BY:BY,рўйхат!$CX:$CX,$B$272,рўйхат!$D:$D,$C238)</f>
        <v/>
      </c>
      <c r="BQ238" s="35">
        <f>SUMIFS(рўйхат!BZ:BZ,рўйхат!$CX:$CX,$B$272,рўйхат!$D:$D,$C238)</f>
        <v/>
      </c>
      <c r="BR238" s="36">
        <f>SUMIFS(рўйхат!CA:CA,рўйхат!$CX:$CX,$B$272,рўйхат!$D:$D,$C238)</f>
        <v/>
      </c>
      <c r="BS238" s="35">
        <f>SUMIFS(рўйхат!CB:CB,рўйхат!$CX:$CX,$B$272,рўйхат!$D:$D,$C238)</f>
        <v/>
      </c>
      <c r="BT238" s="36">
        <f>SUMIFS(рўйхат!CC:CC,рўйхат!$CX:$CX,$B$272,рўйхат!$D:$D,$C238)</f>
        <v/>
      </c>
      <c r="BU238" s="35">
        <f>SUMIFS(рўйхат!CD:CD,рўйхат!$CX:$CX,$B$272,рўйхат!$D:$D,$C238)</f>
        <v/>
      </c>
      <c r="BV238" s="36">
        <f>SUMIFS(рўйхат!CE:CE,рўйхат!$CX:$CX,$B$272,рўйхат!$D:$D,$C238)</f>
        <v/>
      </c>
      <c r="BW238" s="35">
        <f>SUMIFS(рўйхат!CH:CH,рўйхат!$CX:$CX,$B$272,рўйхат!$D:$D,$C238)</f>
        <v/>
      </c>
      <c r="BX238" s="36">
        <f>SUMIFS(рўйхат!CI:CI,рўйхат!$CX:$CX,$B$272,рўйхат!$D:$D,$C238)</f>
        <v/>
      </c>
      <c r="BY238" s="35">
        <f>SUMIFS(рўйхат!CJ:CJ,рўйхат!$CX:$CX,$B$272,рўйхат!$D:$D,$C238)</f>
        <v/>
      </c>
      <c r="BZ238" s="36">
        <f>SUMIFS(рўйхат!CK:CK,рўйхат!$CX:$CX,$B$272,рўйхат!$D:$D,$C238)</f>
        <v/>
      </c>
      <c r="CA238" s="35">
        <f>SUMIFS(рўйхат!CL:CL,рўйхат!$CX:$CX,$B$272,рўйхат!$D:$D,$C238)</f>
        <v/>
      </c>
      <c r="CB238" s="36">
        <f>SUMIFS(рўйхат!CM:CM,рўйхат!$CX:$CX,$B$272,рўйхат!$D:$D,$C238)</f>
        <v/>
      </c>
      <c r="CC238" s="35">
        <f>SUMIFS(рўйхат!CN:CN,рўйхат!$CX:$CX,$B$272,рўйхат!$D:$D,$C238)</f>
        <v/>
      </c>
      <c r="CD238" s="36">
        <f>SUMIFS(рўйхат!CO:CO,рўйхат!$CX:$CX,$B$272,рўйхат!$D:$D,$C238)</f>
        <v/>
      </c>
      <c r="CE238" s="77">
        <f>IFERROR(BE238/(Q238+BE238),0)</f>
        <v/>
      </c>
      <c r="CF238" s="78">
        <f>IFERROR(BF238/(R238+BF238),0)</f>
        <v/>
      </c>
    </row>
    <row r="239" hidden="1" outlineLevel="1" ht="30" customFormat="1" customHeight="1" s="8">
      <c r="A239" s="39" t="n"/>
      <c r="B239" s="50" t="n">
        <v>33</v>
      </c>
      <c r="C239" s="131" t="inlineStr">
        <is>
          <t>Мансабдор шахсларга боғлиқ етказиб берувчилар билан тузилган шартномалар (XT XARID)</t>
        </is>
      </c>
      <c r="D239" s="51" t="n"/>
      <c r="E239" s="35">
        <f>SUMIFS(рўйхат!F:F,рўйхат!$CX:$CX,$B$272,рўйхат!$D:$D,$C239)</f>
        <v/>
      </c>
      <c r="F239" s="36">
        <f>SUMIFS(рўйхат!G:G,рўйхат!$CX:$CX,$B$272,рўйхат!$D:$D,$C239)</f>
        <v/>
      </c>
      <c r="G239" s="35">
        <f>SUMIFS(рўйхат!H:H,рўйхат!$CX:$CX,$B$272,рўйхат!$D:$D,$C239)</f>
        <v/>
      </c>
      <c r="H239" s="36">
        <f>SUMIFS(рўйхат!I:I,рўйхат!$CX:$CX,$B$272,рўйхат!$D:$D,$C239)</f>
        <v/>
      </c>
      <c r="I239" s="35">
        <f>SUMIFS(рўйхат!J:J,рўйхат!$CX:$CX,$B$272,рўйхат!$D:$D,$C239)</f>
        <v/>
      </c>
      <c r="J239" s="36">
        <f>SUMIFS(рўйхат!K:K,рўйхат!$CX:$CX,$B$272,рўйхат!$D:$D,$C239)</f>
        <v/>
      </c>
      <c r="K239" s="35">
        <f>SUMIFS(рўйхат!L:L,рўйхат!$CX:$CX,$B$272,рўйхат!$D:$D,$C239)</f>
        <v/>
      </c>
      <c r="L239" s="36">
        <f>SUMIFS(рўйхат!M:M,рўйхат!$CX:$CX,$B$272,рўйхат!$D:$D,$C239)</f>
        <v/>
      </c>
      <c r="M239" s="35">
        <f>SUMIFS(рўйхат!N:N,рўйхат!$CX:$CX,$B$272,рўйхат!$D:$D,$C239)</f>
        <v/>
      </c>
      <c r="N239" s="36">
        <f>SUMIFS(рўйхат!O:O,рўйхат!$CX:$CX,$B$272,рўйхат!$D:$D,$C239)</f>
        <v/>
      </c>
      <c r="O239" s="34">
        <f>IFERROR(M239/E239,0)</f>
        <v/>
      </c>
      <c r="P239" s="34">
        <f>IFERROR(N239/F239,0)</f>
        <v/>
      </c>
      <c r="Q239" s="35">
        <f>SUMIFS(рўйхат!P:P,рўйхат!$CX:$CX,$B$272,рўйхат!$D:$D,$C239)</f>
        <v/>
      </c>
      <c r="R239" s="36">
        <f>SUMIFS(рўйхат!Q:Q,рўйхат!$CX:$CX,$B$272,рўйхат!$D:$D,$C239)</f>
        <v/>
      </c>
      <c r="S239" s="35">
        <f>SUMIFS(рўйхат!R:R,рўйхат!$CX:$CX,$B$272,рўйхат!$D:$D,$C239)</f>
        <v/>
      </c>
      <c r="T239" s="36">
        <f>SUMIFS(рўйхат!S:S,рўйхат!$CX:$CX,$B$272,рўйхат!$D:$D,$C239)</f>
        <v/>
      </c>
      <c r="U239" s="35">
        <f>SUMIFS(рўйхат!T:T,рўйхат!$CX:$CX,$B$272,рўйхат!$D:$D,$C239)</f>
        <v/>
      </c>
      <c r="V239" s="36">
        <f>SUMIFS(рўйхат!U:U,рўйхат!$CX:$CX,$B$272,рўйхат!$D:$D,$C239)</f>
        <v/>
      </c>
      <c r="W239" s="35">
        <f>SUMIFS(рўйхат!V:V,рўйхат!$CX:$CX,$B$272,рўйхат!$D:$D,$C239)</f>
        <v/>
      </c>
      <c r="X239" s="36">
        <f>SUMIFS(рўйхат!W:W,рўйхат!$CX:$CX,$B$272,рўйхат!$D:$D,$C239)</f>
        <v/>
      </c>
      <c r="Y239" s="35">
        <f>SUMIFS(рўйхат!X:X,рўйхат!$CX:$CX,$B$272,рўйхат!$D:$D,$C239)</f>
        <v/>
      </c>
      <c r="Z239" s="36">
        <f>SUMIFS(рўйхат!Y:Y,рўйхат!$CX:$CX,$B$272,рўйхат!$D:$D,$C239)</f>
        <v/>
      </c>
      <c r="AA239" s="35">
        <f>SUMIFS(рўйхат!Z:Z,рўйхат!$CX:$CX,$B$272,рўйхат!$D:$D,$C239)</f>
        <v/>
      </c>
      <c r="AB239" s="36">
        <f>SUMIFS(рўйхат!AA:AA,рўйхат!$CX:$CX,$B$272,рўйхат!$D:$D,$C239)</f>
        <v/>
      </c>
      <c r="AC239" s="35">
        <f>SUMIFS(рўйхат!AB:AB,рўйхат!$CX:$CX,$B$272,рўйхат!$D:$D,$C239)</f>
        <v/>
      </c>
      <c r="AD239" s="36">
        <f>SUMIFS(рўйхат!AC:AC,рўйхат!$CX:$CX,$B$272,рўйхат!$D:$D,$C239)</f>
        <v/>
      </c>
      <c r="AE239" s="35">
        <f>SUMIFS(рўйхат!AD:AD,рўйхат!$CX:$CX,$B$272,рўйхат!$D:$D,$C239)</f>
        <v/>
      </c>
      <c r="AF239" s="36">
        <f>SUMIFS(рўйхат!AE:AE,рўйхат!$CX:$CX,$B$272,рўйхат!$D:$D,$C239)</f>
        <v/>
      </c>
      <c r="AG239" s="35">
        <f>SUMIFS(рўйхат!AH:AH,рўйхат!$CX:$CX,$B$272,рўйхат!$D:$D,$C239)</f>
        <v/>
      </c>
      <c r="AH239" s="36">
        <f>SUMIFS(рўйхат!AI:AI,рўйхат!$CX:$CX,$B$272,рўйхат!$D:$D,$C239)</f>
        <v/>
      </c>
      <c r="AI239" s="35">
        <f>SUMIFS(рўйхат!AJ:AJ,рўйхат!$CX:$CX,$B$272,рўйхат!$D:$D,$C239)</f>
        <v/>
      </c>
      <c r="AJ239" s="36">
        <f>SUMIFS(рўйхат!AK:AK,рўйхат!$CX:$CX,$B$272,рўйхат!$D:$D,$C239)</f>
        <v/>
      </c>
      <c r="AK239" s="35">
        <f>SUMIFS(рўйхат!AL:AL,рўйхат!$CX:$CX,$B$272,рўйхат!$D:$D,$C239)</f>
        <v/>
      </c>
      <c r="AL239" s="36">
        <f>SUMIFS(рўйхат!AM:AM,рўйхат!$CX:$CX,$B$272,рўйхат!$D:$D,$C239)</f>
        <v/>
      </c>
      <c r="AM239" s="77">
        <f>IFERROR(Q239/E239,0)</f>
        <v/>
      </c>
      <c r="AN239" s="77">
        <f>IFERROR(R239/F239,0)</f>
        <v/>
      </c>
      <c r="AO239" s="35">
        <f>SUMIFS(рўйхат!AX:AX,рўйхат!$CX:$CX,$B$272,рўйхат!$D:$D,$C239)</f>
        <v/>
      </c>
      <c r="AP239" s="36">
        <f>SUMIFS(рўйхат!AY:AY,рўйхат!$CX:$CX,$B$272,рўйхат!$D:$D,$C239)</f>
        <v/>
      </c>
      <c r="AQ239" s="35">
        <f>SUMIFS(рўйхат!AZ:AZ,рўйхат!$CX:$CX,$B$272,рўйхат!$D:$D,$C239)</f>
        <v/>
      </c>
      <c r="AR239" s="36">
        <f>SUMIFS(рўйхат!BA:BA,рўйхат!$CX:$CX,$B$272,рўйхат!$D:$D,$C239)</f>
        <v/>
      </c>
      <c r="AS239" s="35">
        <f>SUMIFS(рўйхат!BB:BB,рўйхат!$CX:$CX,$B$272,рўйхат!$D:$D,$C239)</f>
        <v/>
      </c>
      <c r="AT239" s="36">
        <f>SUMIFS(рўйхат!BC:BC,рўйхат!$CX:$CX,$B$272,рўйхат!$D:$D,$C239)</f>
        <v/>
      </c>
      <c r="AU239" s="35">
        <f>SUMIFS(рўйхат!BD:BD,рўйхат!$CX:$CX,$B$272,рўйхат!$D:$D,$C239)</f>
        <v/>
      </c>
      <c r="AV239" s="36">
        <f>SUMIFS(рўйхат!BE:BE,рўйхат!$CX:$CX,$B$272,рўйхат!$D:$D,$C239)</f>
        <v/>
      </c>
      <c r="AW239" s="35">
        <f>SUMIFS(рўйхат!BF:BF,рўйхат!$CX:$CX,$B$272,рўйхат!$D:$D,$C239)</f>
        <v/>
      </c>
      <c r="AX239" s="36">
        <f>SUMIFS(рўйхат!BG:BG,рўйхат!$CX:$CX,$B$272,рўйхат!$D:$D,$C239)</f>
        <v/>
      </c>
      <c r="AY239" s="35">
        <f>SUMIFS(рўйхат!BH:BH,рўйхат!$CX:$CX,$B$272,рўйхат!$D:$D,$C239)</f>
        <v/>
      </c>
      <c r="AZ239" s="36">
        <f>SUMIFS(рўйхат!BI:BI,рўйхат!$CX:$CX,$B$272,рўйхат!$D:$D,$C239)</f>
        <v/>
      </c>
      <c r="BA239" s="35">
        <f>SUMIFS(рўйхат!BJ:BJ,рўйхат!$CX:$CX,$B$272,рўйхат!$D:$D,$C239)</f>
        <v/>
      </c>
      <c r="BB239" s="36">
        <f>SUMIFS(рўйхат!BK:BK,рўйхат!$CX:$CX,$B$272,рўйхат!$D:$D,$C239)</f>
        <v/>
      </c>
      <c r="BC239" s="77">
        <f>IFERROR(AO239/E239,0)</f>
        <v/>
      </c>
      <c r="BD239" s="77">
        <f>IFERROR(AP239/F239,0)</f>
        <v/>
      </c>
      <c r="BE239" s="35">
        <f>SUMIFS(рўйхат!BL:BL,рўйхат!$CX:$CX,$B$272,рўйхат!$D:$D,$C239)</f>
        <v/>
      </c>
      <c r="BF239" s="36">
        <f>SUMIFS(рўйхат!BM:BM,рўйхат!$CX:$CX,$B$272,рўйхат!$D:$D,$C239)</f>
        <v/>
      </c>
      <c r="BG239" s="35">
        <f>SUMIFS(рўйхат!BN:BN,рўйхат!$CX:$CX,$B$272,рўйхат!$D:$D,$C239)</f>
        <v/>
      </c>
      <c r="BH239" s="36">
        <f>SUMIFS(рўйхат!BO:BO,рўйхат!$CX:$CX,$B$272,рўйхат!$D:$D,$C239)</f>
        <v/>
      </c>
      <c r="BI239" s="35">
        <f>SUMIFS(рўйхат!BP:BP,рўйхат!$CX:$CX,$B$272,рўйхат!$D:$D,$C239)</f>
        <v/>
      </c>
      <c r="BJ239" s="36">
        <f>SUMIFS(рўйхат!BQ:BQ,рўйхат!$CX:$CX,$B$272,рўйхат!$D:$D,$C239)</f>
        <v/>
      </c>
      <c r="BK239" s="35">
        <f>SUMIFS(рўйхат!BR:BR,рўйхат!$CX:$CX,$B$272,рўйхат!$D:$D,$C239)</f>
        <v/>
      </c>
      <c r="BL239" s="36">
        <f>SUMIFS(рўйхат!BS:BS,рўйхат!$CX:$CX,$B$272,рўйхат!$D:$D,$C239)</f>
        <v/>
      </c>
      <c r="BM239" s="35">
        <f>SUMIFS(рўйхат!BT:BT,рўйхат!$CX:$CX,$B$272,рўйхат!$D:$D,$C239)</f>
        <v/>
      </c>
      <c r="BN239" s="36">
        <f>SUMIFS(рўйхат!BU:BU,рўйхат!$CX:$CX,$B$272,рўйхат!$D:$D,$C239)</f>
        <v/>
      </c>
      <c r="BO239" s="35">
        <f>SUMIFS(рўйхат!BX:BX,рўйхат!$CX:$CX,$B$272,рўйхат!$D:$D,$C239)</f>
        <v/>
      </c>
      <c r="BP239" s="36">
        <f>SUMIFS(рўйхат!BY:BY,рўйхат!$CX:$CX,$B$272,рўйхат!$D:$D,$C239)</f>
        <v/>
      </c>
      <c r="BQ239" s="35">
        <f>SUMIFS(рўйхат!BZ:BZ,рўйхат!$CX:$CX,$B$272,рўйхат!$D:$D,$C239)</f>
        <v/>
      </c>
      <c r="BR239" s="36">
        <f>SUMIFS(рўйхат!CA:CA,рўйхат!$CX:$CX,$B$272,рўйхат!$D:$D,$C239)</f>
        <v/>
      </c>
      <c r="BS239" s="35">
        <f>SUMIFS(рўйхат!CB:CB,рўйхат!$CX:$CX,$B$272,рўйхат!$D:$D,$C239)</f>
        <v/>
      </c>
      <c r="BT239" s="36">
        <f>SUMIFS(рўйхат!CC:CC,рўйхат!$CX:$CX,$B$272,рўйхат!$D:$D,$C239)</f>
        <v/>
      </c>
      <c r="BU239" s="35">
        <f>SUMIFS(рўйхат!CD:CD,рўйхат!$CX:$CX,$B$272,рўйхат!$D:$D,$C239)</f>
        <v/>
      </c>
      <c r="BV239" s="36">
        <f>SUMIFS(рўйхат!CE:CE,рўйхат!$CX:$CX,$B$272,рўйхат!$D:$D,$C239)</f>
        <v/>
      </c>
      <c r="BW239" s="35">
        <f>SUMIFS(рўйхат!CH:CH,рўйхат!$CX:$CX,$B$272,рўйхат!$D:$D,$C239)</f>
        <v/>
      </c>
      <c r="BX239" s="36">
        <f>SUMIFS(рўйхат!CI:CI,рўйхат!$CX:$CX,$B$272,рўйхат!$D:$D,$C239)</f>
        <v/>
      </c>
      <c r="BY239" s="35">
        <f>SUMIFS(рўйхат!CJ:CJ,рўйхат!$CX:$CX,$B$272,рўйхат!$D:$D,$C239)</f>
        <v/>
      </c>
      <c r="BZ239" s="36">
        <f>SUMIFS(рўйхат!CK:CK,рўйхат!$CX:$CX,$B$272,рўйхат!$D:$D,$C239)</f>
        <v/>
      </c>
      <c r="CA239" s="35">
        <f>SUMIFS(рўйхат!CL:CL,рўйхат!$CX:$CX,$B$272,рўйхат!$D:$D,$C239)</f>
        <v/>
      </c>
      <c r="CB239" s="36">
        <f>SUMIFS(рўйхат!CM:CM,рўйхат!$CX:$CX,$B$272,рўйхат!$D:$D,$C239)</f>
        <v/>
      </c>
      <c r="CC239" s="35">
        <f>SUMIFS(рўйхат!CN:CN,рўйхат!$CX:$CX,$B$272,рўйхат!$D:$D,$C239)</f>
        <v/>
      </c>
      <c r="CD239" s="36">
        <f>SUMIFS(рўйхат!CO:CO,рўйхат!$CX:$CX,$B$272,рўйхат!$D:$D,$C239)</f>
        <v/>
      </c>
      <c r="CE239" s="77">
        <f>IFERROR(BE239/(Q239+BE239),0)</f>
        <v/>
      </c>
      <c r="CF239" s="78">
        <f>IFERROR(BF239/(R239+BF239),0)</f>
        <v/>
      </c>
    </row>
    <row r="240" hidden="1" outlineLevel="1" ht="30" customFormat="1" customHeight="1" s="8">
      <c r="A240" s="39" t="n"/>
      <c r="B240" s="50" t="n">
        <v>34</v>
      </c>
      <c r="C240" s="131" t="inlineStr">
        <is>
          <t>Мансабдор шахсларнинг нотурар объектлари</t>
        </is>
      </c>
      <c r="D240" s="51" t="n"/>
      <c r="E240" s="35">
        <f>SUMIFS(рўйхат!F:F,рўйхат!$CX:$CX,$B$272,рўйхат!$D:$D,$C240)</f>
        <v/>
      </c>
      <c r="F240" s="36">
        <f>SUMIFS(рўйхат!G:G,рўйхат!$CX:$CX,$B$272,рўйхат!$D:$D,$C240)</f>
        <v/>
      </c>
      <c r="G240" s="35">
        <f>SUMIFS(рўйхат!H:H,рўйхат!$CX:$CX,$B$272,рўйхат!$D:$D,$C240)</f>
        <v/>
      </c>
      <c r="H240" s="36">
        <f>SUMIFS(рўйхат!I:I,рўйхат!$CX:$CX,$B$272,рўйхат!$D:$D,$C240)</f>
        <v/>
      </c>
      <c r="I240" s="35">
        <f>SUMIFS(рўйхат!J:J,рўйхат!$CX:$CX,$B$272,рўйхат!$D:$D,$C240)</f>
        <v/>
      </c>
      <c r="J240" s="36">
        <f>SUMIFS(рўйхат!K:K,рўйхат!$CX:$CX,$B$272,рўйхат!$D:$D,$C240)</f>
        <v/>
      </c>
      <c r="K240" s="35">
        <f>SUMIFS(рўйхат!L:L,рўйхат!$CX:$CX,$B$272,рўйхат!$D:$D,$C240)</f>
        <v/>
      </c>
      <c r="L240" s="36">
        <f>SUMIFS(рўйхат!M:M,рўйхат!$CX:$CX,$B$272,рўйхат!$D:$D,$C240)</f>
        <v/>
      </c>
      <c r="M240" s="35">
        <f>SUMIFS(рўйхат!N:N,рўйхат!$CX:$CX,$B$272,рўйхат!$D:$D,$C240)</f>
        <v/>
      </c>
      <c r="N240" s="36">
        <f>SUMIFS(рўйхат!O:O,рўйхат!$CX:$CX,$B$272,рўйхат!$D:$D,$C240)</f>
        <v/>
      </c>
      <c r="O240" s="34">
        <f>IFERROR(M240/E240,0)</f>
        <v/>
      </c>
      <c r="P240" s="34">
        <f>IFERROR(N240/F240,0)</f>
        <v/>
      </c>
      <c r="Q240" s="35">
        <f>SUMIFS(рўйхат!P:P,рўйхат!$CX:$CX,$B$272,рўйхат!$D:$D,$C240)</f>
        <v/>
      </c>
      <c r="R240" s="36">
        <f>SUMIFS(рўйхат!Q:Q,рўйхат!$CX:$CX,$B$272,рўйхат!$D:$D,$C240)</f>
        <v/>
      </c>
      <c r="S240" s="35">
        <f>SUMIFS(рўйхат!R:R,рўйхат!$CX:$CX,$B$272,рўйхат!$D:$D,$C240)</f>
        <v/>
      </c>
      <c r="T240" s="36">
        <f>SUMIFS(рўйхат!S:S,рўйхат!$CX:$CX,$B$272,рўйхат!$D:$D,$C240)</f>
        <v/>
      </c>
      <c r="U240" s="35">
        <f>SUMIFS(рўйхат!T:T,рўйхат!$CX:$CX,$B$272,рўйхат!$D:$D,$C240)</f>
        <v/>
      </c>
      <c r="V240" s="36">
        <f>SUMIFS(рўйхат!U:U,рўйхат!$CX:$CX,$B$272,рўйхат!$D:$D,$C240)</f>
        <v/>
      </c>
      <c r="W240" s="35">
        <f>SUMIFS(рўйхат!V:V,рўйхат!$CX:$CX,$B$272,рўйхат!$D:$D,$C240)</f>
        <v/>
      </c>
      <c r="X240" s="36">
        <f>SUMIFS(рўйхат!W:W,рўйхат!$CX:$CX,$B$272,рўйхат!$D:$D,$C240)</f>
        <v/>
      </c>
      <c r="Y240" s="35">
        <f>SUMIFS(рўйхат!X:X,рўйхат!$CX:$CX,$B$272,рўйхат!$D:$D,$C240)</f>
        <v/>
      </c>
      <c r="Z240" s="36">
        <f>SUMIFS(рўйхат!Y:Y,рўйхат!$CX:$CX,$B$272,рўйхат!$D:$D,$C240)</f>
        <v/>
      </c>
      <c r="AA240" s="35">
        <f>SUMIFS(рўйхат!Z:Z,рўйхат!$CX:$CX,$B$272,рўйхат!$D:$D,$C240)</f>
        <v/>
      </c>
      <c r="AB240" s="36">
        <f>SUMIFS(рўйхат!AA:AA,рўйхат!$CX:$CX,$B$272,рўйхат!$D:$D,$C240)</f>
        <v/>
      </c>
      <c r="AC240" s="35">
        <f>SUMIFS(рўйхат!AB:AB,рўйхат!$CX:$CX,$B$272,рўйхат!$D:$D,$C240)</f>
        <v/>
      </c>
      <c r="AD240" s="36">
        <f>SUMIFS(рўйхат!AC:AC,рўйхат!$CX:$CX,$B$272,рўйхат!$D:$D,$C240)</f>
        <v/>
      </c>
      <c r="AE240" s="35">
        <f>SUMIFS(рўйхат!AD:AD,рўйхат!$CX:$CX,$B$272,рўйхат!$D:$D,$C240)</f>
        <v/>
      </c>
      <c r="AF240" s="36">
        <f>SUMIFS(рўйхат!AE:AE,рўйхат!$CX:$CX,$B$272,рўйхат!$D:$D,$C240)</f>
        <v/>
      </c>
      <c r="AG240" s="35">
        <f>SUMIFS(рўйхат!AH:AH,рўйхат!$CX:$CX,$B$272,рўйхат!$D:$D,$C240)</f>
        <v/>
      </c>
      <c r="AH240" s="36">
        <f>SUMIFS(рўйхат!AI:AI,рўйхат!$CX:$CX,$B$272,рўйхат!$D:$D,$C240)</f>
        <v/>
      </c>
      <c r="AI240" s="35">
        <f>SUMIFS(рўйхат!AJ:AJ,рўйхат!$CX:$CX,$B$272,рўйхат!$D:$D,$C240)</f>
        <v/>
      </c>
      <c r="AJ240" s="36">
        <f>SUMIFS(рўйхат!AK:AK,рўйхат!$CX:$CX,$B$272,рўйхат!$D:$D,$C240)</f>
        <v/>
      </c>
      <c r="AK240" s="35">
        <f>SUMIFS(рўйхат!AL:AL,рўйхат!$CX:$CX,$B$272,рўйхат!$D:$D,$C240)</f>
        <v/>
      </c>
      <c r="AL240" s="36">
        <f>SUMIFS(рўйхат!AM:AM,рўйхат!$CX:$CX,$B$272,рўйхат!$D:$D,$C240)</f>
        <v/>
      </c>
      <c r="AM240" s="77">
        <f>IFERROR(Q240/E240,0)</f>
        <v/>
      </c>
      <c r="AN240" s="77">
        <f>IFERROR(R240/F240,0)</f>
        <v/>
      </c>
      <c r="AO240" s="35">
        <f>SUMIFS(рўйхат!AX:AX,рўйхат!$CX:$CX,$B$272,рўйхат!$D:$D,$C240)</f>
        <v/>
      </c>
      <c r="AP240" s="36">
        <f>SUMIFS(рўйхат!AY:AY,рўйхат!$CX:$CX,$B$272,рўйхат!$D:$D,$C240)</f>
        <v/>
      </c>
      <c r="AQ240" s="35">
        <f>SUMIFS(рўйхат!AZ:AZ,рўйхат!$CX:$CX,$B$272,рўйхат!$D:$D,$C240)</f>
        <v/>
      </c>
      <c r="AR240" s="36">
        <f>SUMIFS(рўйхат!BA:BA,рўйхат!$CX:$CX,$B$272,рўйхат!$D:$D,$C240)</f>
        <v/>
      </c>
      <c r="AS240" s="35">
        <f>SUMIFS(рўйхат!BB:BB,рўйхат!$CX:$CX,$B$272,рўйхат!$D:$D,$C240)</f>
        <v/>
      </c>
      <c r="AT240" s="36">
        <f>SUMIFS(рўйхат!BC:BC,рўйхат!$CX:$CX,$B$272,рўйхат!$D:$D,$C240)</f>
        <v/>
      </c>
      <c r="AU240" s="35">
        <f>SUMIFS(рўйхат!BD:BD,рўйхат!$CX:$CX,$B$272,рўйхат!$D:$D,$C240)</f>
        <v/>
      </c>
      <c r="AV240" s="36">
        <f>SUMIFS(рўйхат!BE:BE,рўйхат!$CX:$CX,$B$272,рўйхат!$D:$D,$C240)</f>
        <v/>
      </c>
      <c r="AW240" s="35">
        <f>SUMIFS(рўйхат!BF:BF,рўйхат!$CX:$CX,$B$272,рўйхат!$D:$D,$C240)</f>
        <v/>
      </c>
      <c r="AX240" s="36">
        <f>SUMIFS(рўйхат!BG:BG,рўйхат!$CX:$CX,$B$272,рўйхат!$D:$D,$C240)</f>
        <v/>
      </c>
      <c r="AY240" s="35">
        <f>SUMIFS(рўйхат!BH:BH,рўйхат!$CX:$CX,$B$272,рўйхат!$D:$D,$C240)</f>
        <v/>
      </c>
      <c r="AZ240" s="36">
        <f>SUMIFS(рўйхат!BI:BI,рўйхат!$CX:$CX,$B$272,рўйхат!$D:$D,$C240)</f>
        <v/>
      </c>
      <c r="BA240" s="35">
        <f>SUMIFS(рўйхат!BJ:BJ,рўйхат!$CX:$CX,$B$272,рўйхат!$D:$D,$C240)</f>
        <v/>
      </c>
      <c r="BB240" s="36">
        <f>SUMIFS(рўйхат!BK:BK,рўйхат!$CX:$CX,$B$272,рўйхат!$D:$D,$C240)</f>
        <v/>
      </c>
      <c r="BC240" s="77">
        <f>IFERROR(AO240/E240,0)</f>
        <v/>
      </c>
      <c r="BD240" s="77">
        <f>IFERROR(AP240/F240,0)</f>
        <v/>
      </c>
      <c r="BE240" s="35">
        <f>SUMIFS(рўйхат!BL:BL,рўйхат!$CX:$CX,$B$272,рўйхат!$D:$D,$C240)</f>
        <v/>
      </c>
      <c r="BF240" s="36">
        <f>SUMIFS(рўйхат!BM:BM,рўйхат!$CX:$CX,$B$272,рўйхат!$D:$D,$C240)</f>
        <v/>
      </c>
      <c r="BG240" s="35">
        <f>SUMIFS(рўйхат!BN:BN,рўйхат!$CX:$CX,$B$272,рўйхат!$D:$D,$C240)</f>
        <v/>
      </c>
      <c r="BH240" s="36">
        <f>SUMIFS(рўйхат!BO:BO,рўйхат!$CX:$CX,$B$272,рўйхат!$D:$D,$C240)</f>
        <v/>
      </c>
      <c r="BI240" s="35">
        <f>SUMIFS(рўйхат!BP:BP,рўйхат!$CX:$CX,$B$272,рўйхат!$D:$D,$C240)</f>
        <v/>
      </c>
      <c r="BJ240" s="36">
        <f>SUMIFS(рўйхат!BQ:BQ,рўйхат!$CX:$CX,$B$272,рўйхат!$D:$D,$C240)</f>
        <v/>
      </c>
      <c r="BK240" s="35">
        <f>SUMIFS(рўйхат!BR:BR,рўйхат!$CX:$CX,$B$272,рўйхат!$D:$D,$C240)</f>
        <v/>
      </c>
      <c r="BL240" s="36">
        <f>SUMIFS(рўйхат!BS:BS,рўйхат!$CX:$CX,$B$272,рўйхат!$D:$D,$C240)</f>
        <v/>
      </c>
      <c r="BM240" s="35">
        <f>SUMIFS(рўйхат!BT:BT,рўйхат!$CX:$CX,$B$272,рўйхат!$D:$D,$C240)</f>
        <v/>
      </c>
      <c r="BN240" s="36">
        <f>SUMIFS(рўйхат!BU:BU,рўйхат!$CX:$CX,$B$272,рўйхат!$D:$D,$C240)</f>
        <v/>
      </c>
      <c r="BO240" s="35">
        <f>SUMIFS(рўйхат!BX:BX,рўйхат!$CX:$CX,$B$272,рўйхат!$D:$D,$C240)</f>
        <v/>
      </c>
      <c r="BP240" s="36">
        <f>SUMIFS(рўйхат!BY:BY,рўйхат!$CX:$CX,$B$272,рўйхат!$D:$D,$C240)</f>
        <v/>
      </c>
      <c r="BQ240" s="35">
        <f>SUMIFS(рўйхат!BZ:BZ,рўйхат!$CX:$CX,$B$272,рўйхат!$D:$D,$C240)</f>
        <v/>
      </c>
      <c r="BR240" s="36">
        <f>SUMIFS(рўйхат!CA:CA,рўйхат!$CX:$CX,$B$272,рўйхат!$D:$D,$C240)</f>
        <v/>
      </c>
      <c r="BS240" s="35">
        <f>SUMIFS(рўйхат!CB:CB,рўйхат!$CX:$CX,$B$272,рўйхат!$D:$D,$C240)</f>
        <v/>
      </c>
      <c r="BT240" s="36">
        <f>SUMIFS(рўйхат!CC:CC,рўйхат!$CX:$CX,$B$272,рўйхат!$D:$D,$C240)</f>
        <v/>
      </c>
      <c r="BU240" s="35">
        <f>SUMIFS(рўйхат!CD:CD,рўйхат!$CX:$CX,$B$272,рўйхат!$D:$D,$C240)</f>
        <v/>
      </c>
      <c r="BV240" s="36">
        <f>SUMIFS(рўйхат!CE:CE,рўйхат!$CX:$CX,$B$272,рўйхат!$D:$D,$C240)</f>
        <v/>
      </c>
      <c r="BW240" s="35">
        <f>SUMIFS(рўйхат!CH:CH,рўйхат!$CX:$CX,$B$272,рўйхат!$D:$D,$C240)</f>
        <v/>
      </c>
      <c r="BX240" s="36">
        <f>SUMIFS(рўйхат!CI:CI,рўйхат!$CX:$CX,$B$272,рўйхат!$D:$D,$C240)</f>
        <v/>
      </c>
      <c r="BY240" s="35">
        <f>SUMIFS(рўйхат!CJ:CJ,рўйхат!$CX:$CX,$B$272,рўйхат!$D:$D,$C240)</f>
        <v/>
      </c>
      <c r="BZ240" s="36">
        <f>SUMIFS(рўйхат!CK:CK,рўйхат!$CX:$CX,$B$272,рўйхат!$D:$D,$C240)</f>
        <v/>
      </c>
      <c r="CA240" s="35">
        <f>SUMIFS(рўйхат!CL:CL,рўйхат!$CX:$CX,$B$272,рўйхат!$D:$D,$C240)</f>
        <v/>
      </c>
      <c r="CB240" s="36">
        <f>SUMIFS(рўйхат!CM:CM,рўйхат!$CX:$CX,$B$272,рўйхат!$D:$D,$C240)</f>
        <v/>
      </c>
      <c r="CC240" s="35">
        <f>SUMIFS(рўйхат!CN:CN,рўйхат!$CX:$CX,$B$272,рўйхат!$D:$D,$C240)</f>
        <v/>
      </c>
      <c r="CD240" s="36">
        <f>SUMIFS(рўйхат!CO:CO,рўйхат!$CX:$CX,$B$272,рўйхат!$D:$D,$C240)</f>
        <v/>
      </c>
      <c r="CE240" s="77">
        <f>IFERROR(BE240/(Q240+BE240),0)</f>
        <v/>
      </c>
      <c r="CF240" s="78">
        <f>IFERROR(BF240/(R240+BF240),0)</f>
        <v/>
      </c>
    </row>
    <row r="241" hidden="1" outlineLevel="1" ht="30" customFormat="1" customHeight="1" s="8">
      <c r="A241" s="39" t="n"/>
      <c r="B241" s="50" t="n">
        <v>35</v>
      </c>
      <c r="C241" s="131" t="inlineStr">
        <is>
          <t>Манфаатлар тўқнашуви (тўғридан-тўғри, COOPERATION)</t>
        </is>
      </c>
      <c r="D241" s="51" t="n"/>
      <c r="E241" s="35">
        <f>SUMIFS(рўйхат!F:F,рўйхат!$CX:$CX,$B$272,рўйхат!$D:$D,$C241)</f>
        <v/>
      </c>
      <c r="F241" s="36">
        <f>SUMIFS(рўйхат!G:G,рўйхат!$CX:$CX,$B$272,рўйхат!$D:$D,$C241)</f>
        <v/>
      </c>
      <c r="G241" s="35">
        <f>SUMIFS(рўйхат!H:H,рўйхат!$CX:$CX,$B$272,рўйхат!$D:$D,$C241)</f>
        <v/>
      </c>
      <c r="H241" s="36">
        <f>SUMIFS(рўйхат!I:I,рўйхат!$CX:$CX,$B$272,рўйхат!$D:$D,$C241)</f>
        <v/>
      </c>
      <c r="I241" s="35">
        <f>SUMIFS(рўйхат!J:J,рўйхат!$CX:$CX,$B$272,рўйхат!$D:$D,$C241)</f>
        <v/>
      </c>
      <c r="J241" s="36">
        <f>SUMIFS(рўйхат!K:K,рўйхат!$CX:$CX,$B$272,рўйхат!$D:$D,$C241)</f>
        <v/>
      </c>
      <c r="K241" s="35">
        <f>SUMIFS(рўйхат!L:L,рўйхат!$CX:$CX,$B$272,рўйхат!$D:$D,$C241)</f>
        <v/>
      </c>
      <c r="L241" s="36">
        <f>SUMIFS(рўйхат!M:M,рўйхат!$CX:$CX,$B$272,рўйхат!$D:$D,$C241)</f>
        <v/>
      </c>
      <c r="M241" s="35">
        <f>SUMIFS(рўйхат!N:N,рўйхат!$CX:$CX,$B$272,рўйхат!$D:$D,$C241)</f>
        <v/>
      </c>
      <c r="N241" s="36">
        <f>SUMIFS(рўйхат!O:O,рўйхат!$CX:$CX,$B$272,рўйхат!$D:$D,$C241)</f>
        <v/>
      </c>
      <c r="O241" s="34">
        <f>IFERROR(M241/E241,0)</f>
        <v/>
      </c>
      <c r="P241" s="34">
        <f>IFERROR(N241/F241,0)</f>
        <v/>
      </c>
      <c r="Q241" s="35">
        <f>SUMIFS(рўйхат!P:P,рўйхат!$CX:$CX,$B$272,рўйхат!$D:$D,$C241)</f>
        <v/>
      </c>
      <c r="R241" s="36">
        <f>SUMIFS(рўйхат!Q:Q,рўйхат!$CX:$CX,$B$272,рўйхат!$D:$D,$C241)</f>
        <v/>
      </c>
      <c r="S241" s="35">
        <f>SUMIFS(рўйхат!R:R,рўйхат!$CX:$CX,$B$272,рўйхат!$D:$D,$C241)</f>
        <v/>
      </c>
      <c r="T241" s="36">
        <f>SUMIFS(рўйхат!S:S,рўйхат!$CX:$CX,$B$272,рўйхат!$D:$D,$C241)</f>
        <v/>
      </c>
      <c r="U241" s="35">
        <f>SUMIFS(рўйхат!T:T,рўйхат!$CX:$CX,$B$272,рўйхат!$D:$D,$C241)</f>
        <v/>
      </c>
      <c r="V241" s="36">
        <f>SUMIFS(рўйхат!U:U,рўйхат!$CX:$CX,$B$272,рўйхат!$D:$D,$C241)</f>
        <v/>
      </c>
      <c r="W241" s="35">
        <f>SUMIFS(рўйхат!V:V,рўйхат!$CX:$CX,$B$272,рўйхат!$D:$D,$C241)</f>
        <v/>
      </c>
      <c r="X241" s="36">
        <f>SUMIFS(рўйхат!W:W,рўйхат!$CX:$CX,$B$272,рўйхат!$D:$D,$C241)</f>
        <v/>
      </c>
      <c r="Y241" s="35">
        <f>SUMIFS(рўйхат!X:X,рўйхат!$CX:$CX,$B$272,рўйхат!$D:$D,$C241)</f>
        <v/>
      </c>
      <c r="Z241" s="36">
        <f>SUMIFS(рўйхат!Y:Y,рўйхат!$CX:$CX,$B$272,рўйхат!$D:$D,$C241)</f>
        <v/>
      </c>
      <c r="AA241" s="35">
        <f>SUMIFS(рўйхат!Z:Z,рўйхат!$CX:$CX,$B$272,рўйхат!$D:$D,$C241)</f>
        <v/>
      </c>
      <c r="AB241" s="36">
        <f>SUMIFS(рўйхат!AA:AA,рўйхат!$CX:$CX,$B$272,рўйхат!$D:$D,$C241)</f>
        <v/>
      </c>
      <c r="AC241" s="35">
        <f>SUMIFS(рўйхат!AB:AB,рўйхат!$CX:$CX,$B$272,рўйхат!$D:$D,$C241)</f>
        <v/>
      </c>
      <c r="AD241" s="36">
        <f>SUMIFS(рўйхат!AC:AC,рўйхат!$CX:$CX,$B$272,рўйхат!$D:$D,$C241)</f>
        <v/>
      </c>
      <c r="AE241" s="35">
        <f>SUMIFS(рўйхат!AD:AD,рўйхат!$CX:$CX,$B$272,рўйхат!$D:$D,$C241)</f>
        <v/>
      </c>
      <c r="AF241" s="36">
        <f>SUMIFS(рўйхат!AE:AE,рўйхат!$CX:$CX,$B$272,рўйхат!$D:$D,$C241)</f>
        <v/>
      </c>
      <c r="AG241" s="35">
        <f>SUMIFS(рўйхат!AH:AH,рўйхат!$CX:$CX,$B$272,рўйхат!$D:$D,$C241)</f>
        <v/>
      </c>
      <c r="AH241" s="36">
        <f>SUMIFS(рўйхат!AI:AI,рўйхат!$CX:$CX,$B$272,рўйхат!$D:$D,$C241)</f>
        <v/>
      </c>
      <c r="AI241" s="35">
        <f>SUMIFS(рўйхат!AJ:AJ,рўйхат!$CX:$CX,$B$272,рўйхат!$D:$D,$C241)</f>
        <v/>
      </c>
      <c r="AJ241" s="36">
        <f>SUMIFS(рўйхат!AK:AK,рўйхат!$CX:$CX,$B$272,рўйхат!$D:$D,$C241)</f>
        <v/>
      </c>
      <c r="AK241" s="35">
        <f>SUMIFS(рўйхат!AL:AL,рўйхат!$CX:$CX,$B$272,рўйхат!$D:$D,$C241)</f>
        <v/>
      </c>
      <c r="AL241" s="36">
        <f>SUMIFS(рўйхат!AM:AM,рўйхат!$CX:$CX,$B$272,рўйхат!$D:$D,$C241)</f>
        <v/>
      </c>
      <c r="AM241" s="77">
        <f>IFERROR(Q241/E241,0)</f>
        <v/>
      </c>
      <c r="AN241" s="77">
        <f>IFERROR(R241/F241,0)</f>
        <v/>
      </c>
      <c r="AO241" s="35">
        <f>SUMIFS(рўйхат!AX:AX,рўйхат!$CX:$CX,$B$272,рўйхат!$D:$D,$C241)</f>
        <v/>
      </c>
      <c r="AP241" s="36">
        <f>SUMIFS(рўйхат!AY:AY,рўйхат!$CX:$CX,$B$272,рўйхат!$D:$D,$C241)</f>
        <v/>
      </c>
      <c r="AQ241" s="35">
        <f>SUMIFS(рўйхат!AZ:AZ,рўйхат!$CX:$CX,$B$272,рўйхат!$D:$D,$C241)</f>
        <v/>
      </c>
      <c r="AR241" s="36">
        <f>SUMIFS(рўйхат!BA:BA,рўйхат!$CX:$CX,$B$272,рўйхат!$D:$D,$C241)</f>
        <v/>
      </c>
      <c r="AS241" s="35">
        <f>SUMIFS(рўйхат!BB:BB,рўйхат!$CX:$CX,$B$272,рўйхат!$D:$D,$C241)</f>
        <v/>
      </c>
      <c r="AT241" s="36">
        <f>SUMIFS(рўйхат!BC:BC,рўйхат!$CX:$CX,$B$272,рўйхат!$D:$D,$C241)</f>
        <v/>
      </c>
      <c r="AU241" s="35">
        <f>SUMIFS(рўйхат!BD:BD,рўйхат!$CX:$CX,$B$272,рўйхат!$D:$D,$C241)</f>
        <v/>
      </c>
      <c r="AV241" s="36">
        <f>SUMIFS(рўйхат!BE:BE,рўйхат!$CX:$CX,$B$272,рўйхат!$D:$D,$C241)</f>
        <v/>
      </c>
      <c r="AW241" s="35">
        <f>SUMIFS(рўйхат!BF:BF,рўйхат!$CX:$CX,$B$272,рўйхат!$D:$D,$C241)</f>
        <v/>
      </c>
      <c r="AX241" s="36">
        <f>SUMIFS(рўйхат!BG:BG,рўйхат!$CX:$CX,$B$272,рўйхат!$D:$D,$C241)</f>
        <v/>
      </c>
      <c r="AY241" s="35">
        <f>SUMIFS(рўйхат!BH:BH,рўйхат!$CX:$CX,$B$272,рўйхат!$D:$D,$C241)</f>
        <v/>
      </c>
      <c r="AZ241" s="36">
        <f>SUMIFS(рўйхат!BI:BI,рўйхат!$CX:$CX,$B$272,рўйхат!$D:$D,$C241)</f>
        <v/>
      </c>
      <c r="BA241" s="35">
        <f>SUMIFS(рўйхат!BJ:BJ,рўйхат!$CX:$CX,$B$272,рўйхат!$D:$D,$C241)</f>
        <v/>
      </c>
      <c r="BB241" s="36">
        <f>SUMIFS(рўйхат!BK:BK,рўйхат!$CX:$CX,$B$272,рўйхат!$D:$D,$C241)</f>
        <v/>
      </c>
      <c r="BC241" s="77">
        <f>IFERROR(AO241/E241,0)</f>
        <v/>
      </c>
      <c r="BD241" s="77">
        <f>IFERROR(AP241/F241,0)</f>
        <v/>
      </c>
      <c r="BE241" s="35">
        <f>SUMIFS(рўйхат!BL:BL,рўйхат!$CX:$CX,$B$272,рўйхат!$D:$D,$C241)</f>
        <v/>
      </c>
      <c r="BF241" s="36">
        <f>SUMIFS(рўйхат!BM:BM,рўйхат!$CX:$CX,$B$272,рўйхат!$D:$D,$C241)</f>
        <v/>
      </c>
      <c r="BG241" s="35">
        <f>SUMIFS(рўйхат!BN:BN,рўйхат!$CX:$CX,$B$272,рўйхат!$D:$D,$C241)</f>
        <v/>
      </c>
      <c r="BH241" s="36">
        <f>SUMIFS(рўйхат!BO:BO,рўйхат!$CX:$CX,$B$272,рўйхат!$D:$D,$C241)</f>
        <v/>
      </c>
      <c r="BI241" s="35">
        <f>SUMIFS(рўйхат!BP:BP,рўйхат!$CX:$CX,$B$272,рўйхат!$D:$D,$C241)</f>
        <v/>
      </c>
      <c r="BJ241" s="36">
        <f>SUMIFS(рўйхат!BQ:BQ,рўйхат!$CX:$CX,$B$272,рўйхат!$D:$D,$C241)</f>
        <v/>
      </c>
      <c r="BK241" s="35">
        <f>SUMIFS(рўйхат!BR:BR,рўйхат!$CX:$CX,$B$272,рўйхат!$D:$D,$C241)</f>
        <v/>
      </c>
      <c r="BL241" s="36">
        <f>SUMIFS(рўйхат!BS:BS,рўйхат!$CX:$CX,$B$272,рўйхат!$D:$D,$C241)</f>
        <v/>
      </c>
      <c r="BM241" s="35">
        <f>SUMIFS(рўйхат!BT:BT,рўйхат!$CX:$CX,$B$272,рўйхат!$D:$D,$C241)</f>
        <v/>
      </c>
      <c r="BN241" s="36">
        <f>SUMIFS(рўйхат!BU:BU,рўйхат!$CX:$CX,$B$272,рўйхат!$D:$D,$C241)</f>
        <v/>
      </c>
      <c r="BO241" s="35">
        <f>SUMIFS(рўйхат!BX:BX,рўйхат!$CX:$CX,$B$272,рўйхат!$D:$D,$C241)</f>
        <v/>
      </c>
      <c r="BP241" s="36">
        <f>SUMIFS(рўйхат!BY:BY,рўйхат!$CX:$CX,$B$272,рўйхат!$D:$D,$C241)</f>
        <v/>
      </c>
      <c r="BQ241" s="35">
        <f>SUMIFS(рўйхат!BZ:BZ,рўйхат!$CX:$CX,$B$272,рўйхат!$D:$D,$C241)</f>
        <v/>
      </c>
      <c r="BR241" s="36">
        <f>SUMIFS(рўйхат!CA:CA,рўйхат!$CX:$CX,$B$272,рўйхат!$D:$D,$C241)</f>
        <v/>
      </c>
      <c r="BS241" s="35">
        <f>SUMIFS(рўйхат!CB:CB,рўйхат!$CX:$CX,$B$272,рўйхат!$D:$D,$C241)</f>
        <v/>
      </c>
      <c r="BT241" s="36">
        <f>SUMIFS(рўйхат!CC:CC,рўйхат!$CX:$CX,$B$272,рўйхат!$D:$D,$C241)</f>
        <v/>
      </c>
      <c r="BU241" s="35">
        <f>SUMIFS(рўйхат!CD:CD,рўйхат!$CX:$CX,$B$272,рўйхат!$D:$D,$C241)</f>
        <v/>
      </c>
      <c r="BV241" s="36">
        <f>SUMIFS(рўйхат!CE:CE,рўйхат!$CX:$CX,$B$272,рўйхат!$D:$D,$C241)</f>
        <v/>
      </c>
      <c r="BW241" s="35">
        <f>SUMIFS(рўйхат!CH:CH,рўйхат!$CX:$CX,$B$272,рўйхат!$D:$D,$C241)</f>
        <v/>
      </c>
      <c r="BX241" s="36">
        <f>SUMIFS(рўйхат!CI:CI,рўйхат!$CX:$CX,$B$272,рўйхат!$D:$D,$C241)</f>
        <v/>
      </c>
      <c r="BY241" s="35">
        <f>SUMIFS(рўйхат!CJ:CJ,рўйхат!$CX:$CX,$B$272,рўйхат!$D:$D,$C241)</f>
        <v/>
      </c>
      <c r="BZ241" s="36">
        <f>SUMIFS(рўйхат!CK:CK,рўйхат!$CX:$CX,$B$272,рўйхат!$D:$D,$C241)</f>
        <v/>
      </c>
      <c r="CA241" s="35">
        <f>SUMIFS(рўйхат!CL:CL,рўйхат!$CX:$CX,$B$272,рўйхат!$D:$D,$C241)</f>
        <v/>
      </c>
      <c r="CB241" s="36">
        <f>SUMIFS(рўйхат!CM:CM,рўйхат!$CX:$CX,$B$272,рўйхат!$D:$D,$C241)</f>
        <v/>
      </c>
      <c r="CC241" s="35">
        <f>SUMIFS(рўйхат!CN:CN,рўйхат!$CX:$CX,$B$272,рўйхат!$D:$D,$C241)</f>
        <v/>
      </c>
      <c r="CD241" s="36">
        <f>SUMIFS(рўйхат!CO:CO,рўйхат!$CX:$CX,$B$272,рўйхат!$D:$D,$C241)</f>
        <v/>
      </c>
      <c r="CE241" s="77">
        <f>IFERROR(BE241/(Q241+BE241),0)</f>
        <v/>
      </c>
      <c r="CF241" s="78">
        <f>IFERROR(BF241/(R241+BF241),0)</f>
        <v/>
      </c>
    </row>
    <row r="242" hidden="1" outlineLevel="1" ht="30" customFormat="1" customHeight="1" s="8">
      <c r="A242" s="39" t="n"/>
      <c r="B242" s="50" t="n">
        <v>36</v>
      </c>
      <c r="C242" s="131" t="inlineStr">
        <is>
          <t>Манфаатлар тўқнашуви (тўғридан-тўғри, UZEX)</t>
        </is>
      </c>
      <c r="D242" s="51" t="n"/>
      <c r="E242" s="35">
        <f>SUMIFS(рўйхат!F:F,рўйхат!$CX:$CX,$B$272,рўйхат!$D:$D,$C242)</f>
        <v/>
      </c>
      <c r="F242" s="36">
        <f>SUMIFS(рўйхат!G:G,рўйхат!$CX:$CX,$B$272,рўйхат!$D:$D,$C242)</f>
        <v/>
      </c>
      <c r="G242" s="35">
        <f>SUMIFS(рўйхат!H:H,рўйхат!$CX:$CX,$B$272,рўйхат!$D:$D,$C242)</f>
        <v/>
      </c>
      <c r="H242" s="36">
        <f>SUMIFS(рўйхат!I:I,рўйхат!$CX:$CX,$B$272,рўйхат!$D:$D,$C242)</f>
        <v/>
      </c>
      <c r="I242" s="35">
        <f>SUMIFS(рўйхат!J:J,рўйхат!$CX:$CX,$B$272,рўйхат!$D:$D,$C242)</f>
        <v/>
      </c>
      <c r="J242" s="36">
        <f>SUMIFS(рўйхат!K:K,рўйхат!$CX:$CX,$B$272,рўйхат!$D:$D,$C242)</f>
        <v/>
      </c>
      <c r="K242" s="35">
        <f>SUMIFS(рўйхат!L:L,рўйхат!$CX:$CX,$B$272,рўйхат!$D:$D,$C242)</f>
        <v/>
      </c>
      <c r="L242" s="36">
        <f>SUMIFS(рўйхат!M:M,рўйхат!$CX:$CX,$B$272,рўйхат!$D:$D,$C242)</f>
        <v/>
      </c>
      <c r="M242" s="35">
        <f>SUMIFS(рўйхат!N:N,рўйхат!$CX:$CX,$B$272,рўйхат!$D:$D,$C242)</f>
        <v/>
      </c>
      <c r="N242" s="36">
        <f>SUMIFS(рўйхат!O:O,рўйхат!$CX:$CX,$B$272,рўйхат!$D:$D,$C242)</f>
        <v/>
      </c>
      <c r="O242" s="34">
        <f>IFERROR(M242/E242,0)</f>
        <v/>
      </c>
      <c r="P242" s="34">
        <f>IFERROR(N242/F242,0)</f>
        <v/>
      </c>
      <c r="Q242" s="35">
        <f>SUMIFS(рўйхат!P:P,рўйхат!$CX:$CX,$B$272,рўйхат!$D:$D,$C242)</f>
        <v/>
      </c>
      <c r="R242" s="36">
        <f>SUMIFS(рўйхат!Q:Q,рўйхат!$CX:$CX,$B$272,рўйхат!$D:$D,$C242)</f>
        <v/>
      </c>
      <c r="S242" s="35">
        <f>SUMIFS(рўйхат!R:R,рўйхат!$CX:$CX,$B$272,рўйхат!$D:$D,$C242)</f>
        <v/>
      </c>
      <c r="T242" s="36">
        <f>SUMIFS(рўйхат!S:S,рўйхат!$CX:$CX,$B$272,рўйхат!$D:$D,$C242)</f>
        <v/>
      </c>
      <c r="U242" s="35">
        <f>SUMIFS(рўйхат!T:T,рўйхат!$CX:$CX,$B$272,рўйхат!$D:$D,$C242)</f>
        <v/>
      </c>
      <c r="V242" s="36">
        <f>SUMIFS(рўйхат!U:U,рўйхат!$CX:$CX,$B$272,рўйхат!$D:$D,$C242)</f>
        <v/>
      </c>
      <c r="W242" s="35">
        <f>SUMIFS(рўйхат!V:V,рўйхат!$CX:$CX,$B$272,рўйхат!$D:$D,$C242)</f>
        <v/>
      </c>
      <c r="X242" s="36">
        <f>SUMIFS(рўйхат!W:W,рўйхат!$CX:$CX,$B$272,рўйхат!$D:$D,$C242)</f>
        <v/>
      </c>
      <c r="Y242" s="35">
        <f>SUMIFS(рўйхат!X:X,рўйхат!$CX:$CX,$B$272,рўйхат!$D:$D,$C242)</f>
        <v/>
      </c>
      <c r="Z242" s="36">
        <f>SUMIFS(рўйхат!Y:Y,рўйхат!$CX:$CX,$B$272,рўйхат!$D:$D,$C242)</f>
        <v/>
      </c>
      <c r="AA242" s="35">
        <f>SUMIFS(рўйхат!Z:Z,рўйхат!$CX:$CX,$B$272,рўйхат!$D:$D,$C242)</f>
        <v/>
      </c>
      <c r="AB242" s="36">
        <f>SUMIFS(рўйхат!AA:AA,рўйхат!$CX:$CX,$B$272,рўйхат!$D:$D,$C242)</f>
        <v/>
      </c>
      <c r="AC242" s="35">
        <f>SUMIFS(рўйхат!AB:AB,рўйхат!$CX:$CX,$B$272,рўйхат!$D:$D,$C242)</f>
        <v/>
      </c>
      <c r="AD242" s="36">
        <f>SUMIFS(рўйхат!AC:AC,рўйхат!$CX:$CX,$B$272,рўйхат!$D:$D,$C242)</f>
        <v/>
      </c>
      <c r="AE242" s="35">
        <f>SUMIFS(рўйхат!AD:AD,рўйхат!$CX:$CX,$B$272,рўйхат!$D:$D,$C242)</f>
        <v/>
      </c>
      <c r="AF242" s="36">
        <f>SUMIFS(рўйхат!AE:AE,рўйхат!$CX:$CX,$B$272,рўйхат!$D:$D,$C242)</f>
        <v/>
      </c>
      <c r="AG242" s="35">
        <f>SUMIFS(рўйхат!AH:AH,рўйхат!$CX:$CX,$B$272,рўйхат!$D:$D,$C242)</f>
        <v/>
      </c>
      <c r="AH242" s="36">
        <f>SUMIFS(рўйхат!AI:AI,рўйхат!$CX:$CX,$B$272,рўйхат!$D:$D,$C242)</f>
        <v/>
      </c>
      <c r="AI242" s="35">
        <f>SUMIFS(рўйхат!AJ:AJ,рўйхат!$CX:$CX,$B$272,рўйхат!$D:$D,$C242)</f>
        <v/>
      </c>
      <c r="AJ242" s="36">
        <f>SUMIFS(рўйхат!AK:AK,рўйхат!$CX:$CX,$B$272,рўйхат!$D:$D,$C242)</f>
        <v/>
      </c>
      <c r="AK242" s="35">
        <f>SUMIFS(рўйхат!AL:AL,рўйхат!$CX:$CX,$B$272,рўйхат!$D:$D,$C242)</f>
        <v/>
      </c>
      <c r="AL242" s="36">
        <f>SUMIFS(рўйхат!AM:AM,рўйхат!$CX:$CX,$B$272,рўйхат!$D:$D,$C242)</f>
        <v/>
      </c>
      <c r="AM242" s="77">
        <f>IFERROR(Q242/E242,0)</f>
        <v/>
      </c>
      <c r="AN242" s="77">
        <f>IFERROR(R242/F242,0)</f>
        <v/>
      </c>
      <c r="AO242" s="35">
        <f>SUMIFS(рўйхат!AX:AX,рўйхат!$CX:$CX,$B$272,рўйхат!$D:$D,$C242)</f>
        <v/>
      </c>
      <c r="AP242" s="36">
        <f>SUMIFS(рўйхат!AY:AY,рўйхат!$CX:$CX,$B$272,рўйхат!$D:$D,$C242)</f>
        <v/>
      </c>
      <c r="AQ242" s="35">
        <f>SUMIFS(рўйхат!AZ:AZ,рўйхат!$CX:$CX,$B$272,рўйхат!$D:$D,$C242)</f>
        <v/>
      </c>
      <c r="AR242" s="36">
        <f>SUMIFS(рўйхат!BA:BA,рўйхат!$CX:$CX,$B$272,рўйхат!$D:$D,$C242)</f>
        <v/>
      </c>
      <c r="AS242" s="35">
        <f>SUMIFS(рўйхат!BB:BB,рўйхат!$CX:$CX,$B$272,рўйхат!$D:$D,$C242)</f>
        <v/>
      </c>
      <c r="AT242" s="36">
        <f>SUMIFS(рўйхат!BC:BC,рўйхат!$CX:$CX,$B$272,рўйхат!$D:$D,$C242)</f>
        <v/>
      </c>
      <c r="AU242" s="35">
        <f>SUMIFS(рўйхат!BD:BD,рўйхат!$CX:$CX,$B$272,рўйхат!$D:$D,$C242)</f>
        <v/>
      </c>
      <c r="AV242" s="36">
        <f>SUMIFS(рўйхат!BE:BE,рўйхат!$CX:$CX,$B$272,рўйхат!$D:$D,$C242)</f>
        <v/>
      </c>
      <c r="AW242" s="35">
        <f>SUMIFS(рўйхат!BF:BF,рўйхат!$CX:$CX,$B$272,рўйхат!$D:$D,$C242)</f>
        <v/>
      </c>
      <c r="AX242" s="36">
        <f>SUMIFS(рўйхат!BG:BG,рўйхат!$CX:$CX,$B$272,рўйхат!$D:$D,$C242)</f>
        <v/>
      </c>
      <c r="AY242" s="35">
        <f>SUMIFS(рўйхат!BH:BH,рўйхат!$CX:$CX,$B$272,рўйхат!$D:$D,$C242)</f>
        <v/>
      </c>
      <c r="AZ242" s="36">
        <f>SUMIFS(рўйхат!BI:BI,рўйхат!$CX:$CX,$B$272,рўйхат!$D:$D,$C242)</f>
        <v/>
      </c>
      <c r="BA242" s="35">
        <f>SUMIFS(рўйхат!BJ:BJ,рўйхат!$CX:$CX,$B$272,рўйхат!$D:$D,$C242)</f>
        <v/>
      </c>
      <c r="BB242" s="36">
        <f>SUMIFS(рўйхат!BK:BK,рўйхат!$CX:$CX,$B$272,рўйхат!$D:$D,$C242)</f>
        <v/>
      </c>
      <c r="BC242" s="77">
        <f>IFERROR(AO242/E242,0)</f>
        <v/>
      </c>
      <c r="BD242" s="77">
        <f>IFERROR(AP242/F242,0)</f>
        <v/>
      </c>
      <c r="BE242" s="35">
        <f>SUMIFS(рўйхат!BL:BL,рўйхат!$CX:$CX,$B$272,рўйхат!$D:$D,$C242)</f>
        <v/>
      </c>
      <c r="BF242" s="36">
        <f>SUMIFS(рўйхат!BM:BM,рўйхат!$CX:$CX,$B$272,рўйхат!$D:$D,$C242)</f>
        <v/>
      </c>
      <c r="BG242" s="35">
        <f>SUMIFS(рўйхат!BN:BN,рўйхат!$CX:$CX,$B$272,рўйхат!$D:$D,$C242)</f>
        <v/>
      </c>
      <c r="BH242" s="36">
        <f>SUMIFS(рўйхат!BO:BO,рўйхат!$CX:$CX,$B$272,рўйхат!$D:$D,$C242)</f>
        <v/>
      </c>
      <c r="BI242" s="35">
        <f>SUMIFS(рўйхат!BP:BP,рўйхат!$CX:$CX,$B$272,рўйхат!$D:$D,$C242)</f>
        <v/>
      </c>
      <c r="BJ242" s="36">
        <f>SUMIFS(рўйхат!BQ:BQ,рўйхат!$CX:$CX,$B$272,рўйхат!$D:$D,$C242)</f>
        <v/>
      </c>
      <c r="BK242" s="35">
        <f>SUMIFS(рўйхат!BR:BR,рўйхат!$CX:$CX,$B$272,рўйхат!$D:$D,$C242)</f>
        <v/>
      </c>
      <c r="BL242" s="36">
        <f>SUMIFS(рўйхат!BS:BS,рўйхат!$CX:$CX,$B$272,рўйхат!$D:$D,$C242)</f>
        <v/>
      </c>
      <c r="BM242" s="35">
        <f>SUMIFS(рўйхат!BT:BT,рўйхат!$CX:$CX,$B$272,рўйхат!$D:$D,$C242)</f>
        <v/>
      </c>
      <c r="BN242" s="36">
        <f>SUMIFS(рўйхат!BU:BU,рўйхат!$CX:$CX,$B$272,рўйхат!$D:$D,$C242)</f>
        <v/>
      </c>
      <c r="BO242" s="35">
        <f>SUMIFS(рўйхат!BX:BX,рўйхат!$CX:$CX,$B$272,рўйхат!$D:$D,$C242)</f>
        <v/>
      </c>
      <c r="BP242" s="36">
        <f>SUMIFS(рўйхат!BY:BY,рўйхат!$CX:$CX,$B$272,рўйхат!$D:$D,$C242)</f>
        <v/>
      </c>
      <c r="BQ242" s="35">
        <f>SUMIFS(рўйхат!BZ:BZ,рўйхат!$CX:$CX,$B$272,рўйхат!$D:$D,$C242)</f>
        <v/>
      </c>
      <c r="BR242" s="36">
        <f>SUMIFS(рўйхат!CA:CA,рўйхат!$CX:$CX,$B$272,рўйхат!$D:$D,$C242)</f>
        <v/>
      </c>
      <c r="BS242" s="35">
        <f>SUMIFS(рўйхат!CB:CB,рўйхат!$CX:$CX,$B$272,рўйхат!$D:$D,$C242)</f>
        <v/>
      </c>
      <c r="BT242" s="36">
        <f>SUMIFS(рўйхат!CC:CC,рўйхат!$CX:$CX,$B$272,рўйхат!$D:$D,$C242)</f>
        <v/>
      </c>
      <c r="BU242" s="35">
        <f>SUMIFS(рўйхат!CD:CD,рўйхат!$CX:$CX,$B$272,рўйхат!$D:$D,$C242)</f>
        <v/>
      </c>
      <c r="BV242" s="36">
        <f>SUMIFS(рўйхат!CE:CE,рўйхат!$CX:$CX,$B$272,рўйхат!$D:$D,$C242)</f>
        <v/>
      </c>
      <c r="BW242" s="35">
        <f>SUMIFS(рўйхат!CH:CH,рўйхат!$CX:$CX,$B$272,рўйхат!$D:$D,$C242)</f>
        <v/>
      </c>
      <c r="BX242" s="36">
        <f>SUMIFS(рўйхат!CI:CI,рўйхат!$CX:$CX,$B$272,рўйхат!$D:$D,$C242)</f>
        <v/>
      </c>
      <c r="BY242" s="35">
        <f>SUMIFS(рўйхат!CJ:CJ,рўйхат!$CX:$CX,$B$272,рўйхат!$D:$D,$C242)</f>
        <v/>
      </c>
      <c r="BZ242" s="36">
        <f>SUMIFS(рўйхат!CK:CK,рўйхат!$CX:$CX,$B$272,рўйхат!$D:$D,$C242)</f>
        <v/>
      </c>
      <c r="CA242" s="35">
        <f>SUMIFS(рўйхат!CL:CL,рўйхат!$CX:$CX,$B$272,рўйхат!$D:$D,$C242)</f>
        <v/>
      </c>
      <c r="CB242" s="36">
        <f>SUMIFS(рўйхат!CM:CM,рўйхат!$CX:$CX,$B$272,рўйхат!$D:$D,$C242)</f>
        <v/>
      </c>
      <c r="CC242" s="35">
        <f>SUMIFS(рўйхат!CN:CN,рўйхат!$CX:$CX,$B$272,рўйхат!$D:$D,$C242)</f>
        <v/>
      </c>
      <c r="CD242" s="36">
        <f>SUMIFS(рўйхат!CO:CO,рўйхат!$CX:$CX,$B$272,рўйхат!$D:$D,$C242)</f>
        <v/>
      </c>
      <c r="CE242" s="77">
        <f>IFERROR(BE242/(Q242+BE242),0)</f>
        <v/>
      </c>
      <c r="CF242" s="78">
        <f>IFERROR(BF242/(R242+BF242),0)</f>
        <v/>
      </c>
    </row>
    <row r="243" hidden="1" outlineLevel="1" ht="30" customFormat="1" customHeight="1" s="8">
      <c r="A243" s="39" t="n"/>
      <c r="B243" s="50" t="n">
        <v>37</v>
      </c>
      <c r="C243" s="131" t="inlineStr">
        <is>
          <t>Манфаатлар тўқнашуви (тўғридан-тўғри, XT XARID)</t>
        </is>
      </c>
      <c r="D243" s="51" t="n"/>
      <c r="E243" s="35">
        <f>SUMIFS(рўйхат!F:F,рўйхат!$CX:$CX,$B$272,рўйхат!$D:$D,$C243)</f>
        <v/>
      </c>
      <c r="F243" s="36">
        <f>SUMIFS(рўйхат!G:G,рўйхат!$CX:$CX,$B$272,рўйхат!$D:$D,$C243)</f>
        <v/>
      </c>
      <c r="G243" s="35">
        <f>SUMIFS(рўйхат!H:H,рўйхат!$CX:$CX,$B$272,рўйхат!$D:$D,$C243)</f>
        <v/>
      </c>
      <c r="H243" s="36">
        <f>SUMIFS(рўйхат!I:I,рўйхат!$CX:$CX,$B$272,рўйхат!$D:$D,$C243)</f>
        <v/>
      </c>
      <c r="I243" s="35">
        <f>SUMIFS(рўйхат!J:J,рўйхат!$CX:$CX,$B$272,рўйхат!$D:$D,$C243)</f>
        <v/>
      </c>
      <c r="J243" s="36">
        <f>SUMIFS(рўйхат!K:K,рўйхат!$CX:$CX,$B$272,рўйхат!$D:$D,$C243)</f>
        <v/>
      </c>
      <c r="K243" s="35">
        <f>SUMIFS(рўйхат!L:L,рўйхат!$CX:$CX,$B$272,рўйхат!$D:$D,$C243)</f>
        <v/>
      </c>
      <c r="L243" s="36">
        <f>SUMIFS(рўйхат!M:M,рўйхат!$CX:$CX,$B$272,рўйхат!$D:$D,$C243)</f>
        <v/>
      </c>
      <c r="M243" s="35">
        <f>SUMIFS(рўйхат!N:N,рўйхат!$CX:$CX,$B$272,рўйхат!$D:$D,$C243)</f>
        <v/>
      </c>
      <c r="N243" s="36">
        <f>SUMIFS(рўйхат!O:O,рўйхат!$CX:$CX,$B$272,рўйхат!$D:$D,$C243)</f>
        <v/>
      </c>
      <c r="O243" s="34">
        <f>IFERROR(M243/E243,0)</f>
        <v/>
      </c>
      <c r="P243" s="34">
        <f>IFERROR(N243/F243,0)</f>
        <v/>
      </c>
      <c r="Q243" s="35">
        <f>SUMIFS(рўйхат!P:P,рўйхат!$CX:$CX,$B$272,рўйхат!$D:$D,$C243)</f>
        <v/>
      </c>
      <c r="R243" s="36">
        <f>SUMIFS(рўйхат!Q:Q,рўйхат!$CX:$CX,$B$272,рўйхат!$D:$D,$C243)</f>
        <v/>
      </c>
      <c r="S243" s="35">
        <f>SUMIFS(рўйхат!R:R,рўйхат!$CX:$CX,$B$272,рўйхат!$D:$D,$C243)</f>
        <v/>
      </c>
      <c r="T243" s="36">
        <f>SUMIFS(рўйхат!S:S,рўйхат!$CX:$CX,$B$272,рўйхат!$D:$D,$C243)</f>
        <v/>
      </c>
      <c r="U243" s="35">
        <f>SUMIFS(рўйхат!T:T,рўйхат!$CX:$CX,$B$272,рўйхат!$D:$D,$C243)</f>
        <v/>
      </c>
      <c r="V243" s="36">
        <f>SUMIFS(рўйхат!U:U,рўйхат!$CX:$CX,$B$272,рўйхат!$D:$D,$C243)</f>
        <v/>
      </c>
      <c r="W243" s="35">
        <f>SUMIFS(рўйхат!V:V,рўйхат!$CX:$CX,$B$272,рўйхат!$D:$D,$C243)</f>
        <v/>
      </c>
      <c r="X243" s="36">
        <f>SUMIFS(рўйхат!W:W,рўйхат!$CX:$CX,$B$272,рўйхат!$D:$D,$C243)</f>
        <v/>
      </c>
      <c r="Y243" s="35">
        <f>SUMIFS(рўйхат!X:X,рўйхат!$CX:$CX,$B$272,рўйхат!$D:$D,$C243)</f>
        <v/>
      </c>
      <c r="Z243" s="36">
        <f>SUMIFS(рўйхат!Y:Y,рўйхат!$CX:$CX,$B$272,рўйхат!$D:$D,$C243)</f>
        <v/>
      </c>
      <c r="AA243" s="35">
        <f>SUMIFS(рўйхат!Z:Z,рўйхат!$CX:$CX,$B$272,рўйхат!$D:$D,$C243)</f>
        <v/>
      </c>
      <c r="AB243" s="36">
        <f>SUMIFS(рўйхат!AA:AA,рўйхат!$CX:$CX,$B$272,рўйхат!$D:$D,$C243)</f>
        <v/>
      </c>
      <c r="AC243" s="35">
        <f>SUMIFS(рўйхат!AB:AB,рўйхат!$CX:$CX,$B$272,рўйхат!$D:$D,$C243)</f>
        <v/>
      </c>
      <c r="AD243" s="36">
        <f>SUMIFS(рўйхат!AC:AC,рўйхат!$CX:$CX,$B$272,рўйхат!$D:$D,$C243)</f>
        <v/>
      </c>
      <c r="AE243" s="35">
        <f>SUMIFS(рўйхат!AD:AD,рўйхат!$CX:$CX,$B$272,рўйхат!$D:$D,$C243)</f>
        <v/>
      </c>
      <c r="AF243" s="36">
        <f>SUMIFS(рўйхат!AE:AE,рўйхат!$CX:$CX,$B$272,рўйхат!$D:$D,$C243)</f>
        <v/>
      </c>
      <c r="AG243" s="35">
        <f>SUMIFS(рўйхат!AH:AH,рўйхат!$CX:$CX,$B$272,рўйхат!$D:$D,$C243)</f>
        <v/>
      </c>
      <c r="AH243" s="36">
        <f>SUMIFS(рўйхат!AI:AI,рўйхат!$CX:$CX,$B$272,рўйхат!$D:$D,$C243)</f>
        <v/>
      </c>
      <c r="AI243" s="35">
        <f>SUMIFS(рўйхат!AJ:AJ,рўйхат!$CX:$CX,$B$272,рўйхат!$D:$D,$C243)</f>
        <v/>
      </c>
      <c r="AJ243" s="36">
        <f>SUMIFS(рўйхат!AK:AK,рўйхат!$CX:$CX,$B$272,рўйхат!$D:$D,$C243)</f>
        <v/>
      </c>
      <c r="AK243" s="35">
        <f>SUMIFS(рўйхат!AL:AL,рўйхат!$CX:$CX,$B$272,рўйхат!$D:$D,$C243)</f>
        <v/>
      </c>
      <c r="AL243" s="36">
        <f>SUMIFS(рўйхат!AM:AM,рўйхат!$CX:$CX,$B$272,рўйхат!$D:$D,$C243)</f>
        <v/>
      </c>
      <c r="AM243" s="77">
        <f>IFERROR(Q243/E243,0)</f>
        <v/>
      </c>
      <c r="AN243" s="77">
        <f>IFERROR(R243/F243,0)</f>
        <v/>
      </c>
      <c r="AO243" s="35">
        <f>SUMIFS(рўйхат!AX:AX,рўйхат!$CX:$CX,$B$272,рўйхат!$D:$D,$C243)</f>
        <v/>
      </c>
      <c r="AP243" s="36">
        <f>SUMIFS(рўйхат!AY:AY,рўйхат!$CX:$CX,$B$272,рўйхат!$D:$D,$C243)</f>
        <v/>
      </c>
      <c r="AQ243" s="35">
        <f>SUMIFS(рўйхат!AZ:AZ,рўйхат!$CX:$CX,$B$272,рўйхат!$D:$D,$C243)</f>
        <v/>
      </c>
      <c r="AR243" s="36">
        <f>SUMIFS(рўйхат!BA:BA,рўйхат!$CX:$CX,$B$272,рўйхат!$D:$D,$C243)</f>
        <v/>
      </c>
      <c r="AS243" s="35">
        <f>SUMIFS(рўйхат!BB:BB,рўйхат!$CX:$CX,$B$272,рўйхат!$D:$D,$C243)</f>
        <v/>
      </c>
      <c r="AT243" s="36">
        <f>SUMIFS(рўйхат!BC:BC,рўйхат!$CX:$CX,$B$272,рўйхат!$D:$D,$C243)</f>
        <v/>
      </c>
      <c r="AU243" s="35">
        <f>SUMIFS(рўйхат!BD:BD,рўйхат!$CX:$CX,$B$272,рўйхат!$D:$D,$C243)</f>
        <v/>
      </c>
      <c r="AV243" s="36">
        <f>SUMIFS(рўйхат!BE:BE,рўйхат!$CX:$CX,$B$272,рўйхат!$D:$D,$C243)</f>
        <v/>
      </c>
      <c r="AW243" s="35">
        <f>SUMIFS(рўйхат!BF:BF,рўйхат!$CX:$CX,$B$272,рўйхат!$D:$D,$C243)</f>
        <v/>
      </c>
      <c r="AX243" s="36">
        <f>SUMIFS(рўйхат!BG:BG,рўйхат!$CX:$CX,$B$272,рўйхат!$D:$D,$C243)</f>
        <v/>
      </c>
      <c r="AY243" s="35">
        <f>SUMIFS(рўйхат!BH:BH,рўйхат!$CX:$CX,$B$272,рўйхат!$D:$D,$C243)</f>
        <v/>
      </c>
      <c r="AZ243" s="36">
        <f>SUMIFS(рўйхат!BI:BI,рўйхат!$CX:$CX,$B$272,рўйхат!$D:$D,$C243)</f>
        <v/>
      </c>
      <c r="BA243" s="35">
        <f>SUMIFS(рўйхат!BJ:BJ,рўйхат!$CX:$CX,$B$272,рўйхат!$D:$D,$C243)</f>
        <v/>
      </c>
      <c r="BB243" s="36">
        <f>SUMIFS(рўйхат!BK:BK,рўйхат!$CX:$CX,$B$272,рўйхат!$D:$D,$C243)</f>
        <v/>
      </c>
      <c r="BC243" s="77">
        <f>IFERROR(AO243/E243,0)</f>
        <v/>
      </c>
      <c r="BD243" s="77">
        <f>IFERROR(AP243/F243,0)</f>
        <v/>
      </c>
      <c r="BE243" s="35">
        <f>SUMIFS(рўйхат!BL:BL,рўйхат!$CX:$CX,$B$272,рўйхат!$D:$D,$C243)</f>
        <v/>
      </c>
      <c r="BF243" s="36">
        <f>SUMIFS(рўйхат!BM:BM,рўйхат!$CX:$CX,$B$272,рўйхат!$D:$D,$C243)</f>
        <v/>
      </c>
      <c r="BG243" s="35">
        <f>SUMIFS(рўйхат!BN:BN,рўйхат!$CX:$CX,$B$272,рўйхат!$D:$D,$C243)</f>
        <v/>
      </c>
      <c r="BH243" s="36">
        <f>SUMIFS(рўйхат!BO:BO,рўйхат!$CX:$CX,$B$272,рўйхат!$D:$D,$C243)</f>
        <v/>
      </c>
      <c r="BI243" s="35">
        <f>SUMIFS(рўйхат!BP:BP,рўйхат!$CX:$CX,$B$272,рўйхат!$D:$D,$C243)</f>
        <v/>
      </c>
      <c r="BJ243" s="36">
        <f>SUMIFS(рўйхат!BQ:BQ,рўйхат!$CX:$CX,$B$272,рўйхат!$D:$D,$C243)</f>
        <v/>
      </c>
      <c r="BK243" s="35">
        <f>SUMIFS(рўйхат!BR:BR,рўйхат!$CX:$CX,$B$272,рўйхат!$D:$D,$C243)</f>
        <v/>
      </c>
      <c r="BL243" s="36">
        <f>SUMIFS(рўйхат!BS:BS,рўйхат!$CX:$CX,$B$272,рўйхат!$D:$D,$C243)</f>
        <v/>
      </c>
      <c r="BM243" s="35">
        <f>SUMIFS(рўйхат!BT:BT,рўйхат!$CX:$CX,$B$272,рўйхат!$D:$D,$C243)</f>
        <v/>
      </c>
      <c r="BN243" s="36">
        <f>SUMIFS(рўйхат!BU:BU,рўйхат!$CX:$CX,$B$272,рўйхат!$D:$D,$C243)</f>
        <v/>
      </c>
      <c r="BO243" s="35">
        <f>SUMIFS(рўйхат!BX:BX,рўйхат!$CX:$CX,$B$272,рўйхат!$D:$D,$C243)</f>
        <v/>
      </c>
      <c r="BP243" s="36">
        <f>SUMIFS(рўйхат!BY:BY,рўйхат!$CX:$CX,$B$272,рўйхат!$D:$D,$C243)</f>
        <v/>
      </c>
      <c r="BQ243" s="35">
        <f>SUMIFS(рўйхат!BZ:BZ,рўйхат!$CX:$CX,$B$272,рўйхат!$D:$D,$C243)</f>
        <v/>
      </c>
      <c r="BR243" s="36">
        <f>SUMIFS(рўйхат!CA:CA,рўйхат!$CX:$CX,$B$272,рўйхат!$D:$D,$C243)</f>
        <v/>
      </c>
      <c r="BS243" s="35">
        <f>SUMIFS(рўйхат!CB:CB,рўйхат!$CX:$CX,$B$272,рўйхат!$D:$D,$C243)</f>
        <v/>
      </c>
      <c r="BT243" s="36">
        <f>SUMIFS(рўйхат!CC:CC,рўйхат!$CX:$CX,$B$272,рўйхат!$D:$D,$C243)</f>
        <v/>
      </c>
      <c r="BU243" s="35">
        <f>SUMIFS(рўйхат!CD:CD,рўйхат!$CX:$CX,$B$272,рўйхат!$D:$D,$C243)</f>
        <v/>
      </c>
      <c r="BV243" s="36">
        <f>SUMIFS(рўйхат!CE:CE,рўйхат!$CX:$CX,$B$272,рўйхат!$D:$D,$C243)</f>
        <v/>
      </c>
      <c r="BW243" s="35">
        <f>SUMIFS(рўйхат!CH:CH,рўйхат!$CX:$CX,$B$272,рўйхат!$D:$D,$C243)</f>
        <v/>
      </c>
      <c r="BX243" s="36">
        <f>SUMIFS(рўйхат!CI:CI,рўйхат!$CX:$CX,$B$272,рўйхат!$D:$D,$C243)</f>
        <v/>
      </c>
      <c r="BY243" s="35">
        <f>SUMIFS(рўйхат!CJ:CJ,рўйхат!$CX:$CX,$B$272,рўйхат!$D:$D,$C243)</f>
        <v/>
      </c>
      <c r="BZ243" s="36">
        <f>SUMIFS(рўйхат!CK:CK,рўйхат!$CX:$CX,$B$272,рўйхат!$D:$D,$C243)</f>
        <v/>
      </c>
      <c r="CA243" s="35">
        <f>SUMIFS(рўйхат!CL:CL,рўйхат!$CX:$CX,$B$272,рўйхат!$D:$D,$C243)</f>
        <v/>
      </c>
      <c r="CB243" s="36">
        <f>SUMIFS(рўйхат!CM:CM,рўйхат!$CX:$CX,$B$272,рўйхат!$D:$D,$C243)</f>
        <v/>
      </c>
      <c r="CC243" s="35">
        <f>SUMIFS(рўйхат!CN:CN,рўйхат!$CX:$CX,$B$272,рўйхат!$D:$D,$C243)</f>
        <v/>
      </c>
      <c r="CD243" s="36">
        <f>SUMIFS(рўйхат!CO:CO,рўйхат!$CX:$CX,$B$272,рўйхат!$D:$D,$C243)</f>
        <v/>
      </c>
      <c r="CE243" s="77">
        <f>IFERROR(BE243/(Q243+BE243),0)</f>
        <v/>
      </c>
      <c r="CF243" s="78">
        <f>IFERROR(BF243/(R243+BF243),0)</f>
        <v/>
      </c>
    </row>
    <row r="244" hidden="1" outlineLevel="1" ht="30" customFormat="1" customHeight="1" s="8">
      <c r="A244" s="39" t="n"/>
      <c r="B244" s="50" t="n">
        <v>38</v>
      </c>
      <c r="C244" s="131" t="inlineStr">
        <is>
          <t>Манфаатлар тўқнашуви (тўғридан-тўғри)</t>
        </is>
      </c>
      <c r="D244" s="51" t="n"/>
      <c r="E244" s="35">
        <f>SUMIFS(рўйхат!F:F,рўйхат!$CX:$CX,$B$272,рўйхат!$D:$D,$C244)</f>
        <v/>
      </c>
      <c r="F244" s="36">
        <f>SUMIFS(рўйхат!G:G,рўйхат!$CX:$CX,$B$272,рўйхат!$D:$D,$C244)</f>
        <v/>
      </c>
      <c r="G244" s="35">
        <f>SUMIFS(рўйхат!H:H,рўйхат!$CX:$CX,$B$272,рўйхат!$D:$D,$C244)</f>
        <v/>
      </c>
      <c r="H244" s="36">
        <f>SUMIFS(рўйхат!I:I,рўйхат!$CX:$CX,$B$272,рўйхат!$D:$D,$C244)</f>
        <v/>
      </c>
      <c r="I244" s="35">
        <f>SUMIFS(рўйхат!J:J,рўйхат!$CX:$CX,$B$272,рўйхат!$D:$D,$C244)</f>
        <v/>
      </c>
      <c r="J244" s="36">
        <f>SUMIFS(рўйхат!K:K,рўйхат!$CX:$CX,$B$272,рўйхат!$D:$D,$C244)</f>
        <v/>
      </c>
      <c r="K244" s="35">
        <f>SUMIFS(рўйхат!L:L,рўйхат!$CX:$CX,$B$272,рўйхат!$D:$D,$C244)</f>
        <v/>
      </c>
      <c r="L244" s="36">
        <f>SUMIFS(рўйхат!M:M,рўйхат!$CX:$CX,$B$272,рўйхат!$D:$D,$C244)</f>
        <v/>
      </c>
      <c r="M244" s="35">
        <f>SUMIFS(рўйхат!N:N,рўйхат!$CX:$CX,$B$272,рўйхат!$D:$D,$C244)</f>
        <v/>
      </c>
      <c r="N244" s="36">
        <f>SUMIFS(рўйхат!O:O,рўйхат!$CX:$CX,$B$272,рўйхат!$D:$D,$C244)</f>
        <v/>
      </c>
      <c r="O244" s="34">
        <f>IFERROR(M244/E244,0)</f>
        <v/>
      </c>
      <c r="P244" s="34">
        <f>IFERROR(N244/F244,0)</f>
        <v/>
      </c>
      <c r="Q244" s="35">
        <f>SUMIFS(рўйхат!P:P,рўйхат!$CX:$CX,$B$272,рўйхат!$D:$D,$C244)</f>
        <v/>
      </c>
      <c r="R244" s="36">
        <f>SUMIFS(рўйхат!Q:Q,рўйхат!$CX:$CX,$B$272,рўйхат!$D:$D,$C244)</f>
        <v/>
      </c>
      <c r="S244" s="35">
        <f>SUMIFS(рўйхат!R:R,рўйхат!$CX:$CX,$B$272,рўйхат!$D:$D,$C244)</f>
        <v/>
      </c>
      <c r="T244" s="36">
        <f>SUMIFS(рўйхат!S:S,рўйхат!$CX:$CX,$B$272,рўйхат!$D:$D,$C244)</f>
        <v/>
      </c>
      <c r="U244" s="35">
        <f>SUMIFS(рўйхат!T:T,рўйхат!$CX:$CX,$B$272,рўйхат!$D:$D,$C244)</f>
        <v/>
      </c>
      <c r="V244" s="36">
        <f>SUMIFS(рўйхат!U:U,рўйхат!$CX:$CX,$B$272,рўйхат!$D:$D,$C244)</f>
        <v/>
      </c>
      <c r="W244" s="35">
        <f>SUMIFS(рўйхат!V:V,рўйхат!$CX:$CX,$B$272,рўйхат!$D:$D,$C244)</f>
        <v/>
      </c>
      <c r="X244" s="36">
        <f>SUMIFS(рўйхат!W:W,рўйхат!$CX:$CX,$B$272,рўйхат!$D:$D,$C244)</f>
        <v/>
      </c>
      <c r="Y244" s="35">
        <f>SUMIFS(рўйхат!X:X,рўйхат!$CX:$CX,$B$272,рўйхат!$D:$D,$C244)</f>
        <v/>
      </c>
      <c r="Z244" s="36">
        <f>SUMIFS(рўйхат!Y:Y,рўйхат!$CX:$CX,$B$272,рўйхат!$D:$D,$C244)</f>
        <v/>
      </c>
      <c r="AA244" s="35">
        <f>SUMIFS(рўйхат!Z:Z,рўйхат!$CX:$CX,$B$272,рўйхат!$D:$D,$C244)</f>
        <v/>
      </c>
      <c r="AB244" s="36">
        <f>SUMIFS(рўйхат!AA:AA,рўйхат!$CX:$CX,$B$272,рўйхат!$D:$D,$C244)</f>
        <v/>
      </c>
      <c r="AC244" s="35">
        <f>SUMIFS(рўйхат!AB:AB,рўйхат!$CX:$CX,$B$272,рўйхат!$D:$D,$C244)</f>
        <v/>
      </c>
      <c r="AD244" s="36">
        <f>SUMIFS(рўйхат!AC:AC,рўйхат!$CX:$CX,$B$272,рўйхат!$D:$D,$C244)</f>
        <v/>
      </c>
      <c r="AE244" s="35">
        <f>SUMIFS(рўйхат!AD:AD,рўйхат!$CX:$CX,$B$272,рўйхат!$D:$D,$C244)</f>
        <v/>
      </c>
      <c r="AF244" s="36">
        <f>SUMIFS(рўйхат!AE:AE,рўйхат!$CX:$CX,$B$272,рўйхат!$D:$D,$C244)</f>
        <v/>
      </c>
      <c r="AG244" s="35">
        <f>SUMIFS(рўйхат!AH:AH,рўйхат!$CX:$CX,$B$272,рўйхат!$D:$D,$C244)</f>
        <v/>
      </c>
      <c r="AH244" s="36">
        <f>SUMIFS(рўйхат!AI:AI,рўйхат!$CX:$CX,$B$272,рўйхат!$D:$D,$C244)</f>
        <v/>
      </c>
      <c r="AI244" s="35">
        <f>SUMIFS(рўйхат!AJ:AJ,рўйхат!$CX:$CX,$B$272,рўйхат!$D:$D,$C244)</f>
        <v/>
      </c>
      <c r="AJ244" s="36">
        <f>SUMIFS(рўйхат!AK:AK,рўйхат!$CX:$CX,$B$272,рўйхат!$D:$D,$C244)</f>
        <v/>
      </c>
      <c r="AK244" s="35">
        <f>SUMIFS(рўйхат!AL:AL,рўйхат!$CX:$CX,$B$272,рўйхат!$D:$D,$C244)</f>
        <v/>
      </c>
      <c r="AL244" s="36">
        <f>SUMIFS(рўйхат!AM:AM,рўйхат!$CX:$CX,$B$272,рўйхат!$D:$D,$C244)</f>
        <v/>
      </c>
      <c r="AM244" s="77">
        <f>IFERROR(Q244/E244,0)</f>
        <v/>
      </c>
      <c r="AN244" s="77">
        <f>IFERROR(R244/F244,0)</f>
        <v/>
      </c>
      <c r="AO244" s="35">
        <f>SUMIFS(рўйхат!AX:AX,рўйхат!$CX:$CX,$B$272,рўйхат!$D:$D,$C244)</f>
        <v/>
      </c>
      <c r="AP244" s="36">
        <f>SUMIFS(рўйхат!AY:AY,рўйхат!$CX:$CX,$B$272,рўйхат!$D:$D,$C244)</f>
        <v/>
      </c>
      <c r="AQ244" s="35">
        <f>SUMIFS(рўйхат!AZ:AZ,рўйхат!$CX:$CX,$B$272,рўйхат!$D:$D,$C244)</f>
        <v/>
      </c>
      <c r="AR244" s="36">
        <f>SUMIFS(рўйхат!BA:BA,рўйхат!$CX:$CX,$B$272,рўйхат!$D:$D,$C244)</f>
        <v/>
      </c>
      <c r="AS244" s="35">
        <f>SUMIFS(рўйхат!BB:BB,рўйхат!$CX:$CX,$B$272,рўйхат!$D:$D,$C244)</f>
        <v/>
      </c>
      <c r="AT244" s="36">
        <f>SUMIFS(рўйхат!BC:BC,рўйхат!$CX:$CX,$B$272,рўйхат!$D:$D,$C244)</f>
        <v/>
      </c>
      <c r="AU244" s="35">
        <f>SUMIFS(рўйхат!BD:BD,рўйхат!$CX:$CX,$B$272,рўйхат!$D:$D,$C244)</f>
        <v/>
      </c>
      <c r="AV244" s="36">
        <f>SUMIFS(рўйхат!BE:BE,рўйхат!$CX:$CX,$B$272,рўйхат!$D:$D,$C244)</f>
        <v/>
      </c>
      <c r="AW244" s="35">
        <f>SUMIFS(рўйхат!BF:BF,рўйхат!$CX:$CX,$B$272,рўйхат!$D:$D,$C244)</f>
        <v/>
      </c>
      <c r="AX244" s="36">
        <f>SUMIFS(рўйхат!BG:BG,рўйхат!$CX:$CX,$B$272,рўйхат!$D:$D,$C244)</f>
        <v/>
      </c>
      <c r="AY244" s="35">
        <f>SUMIFS(рўйхат!BH:BH,рўйхат!$CX:$CX,$B$272,рўйхат!$D:$D,$C244)</f>
        <v/>
      </c>
      <c r="AZ244" s="36">
        <f>SUMIFS(рўйхат!BI:BI,рўйхат!$CX:$CX,$B$272,рўйхат!$D:$D,$C244)</f>
        <v/>
      </c>
      <c r="BA244" s="35">
        <f>SUMIFS(рўйхат!BJ:BJ,рўйхат!$CX:$CX,$B$272,рўйхат!$D:$D,$C244)</f>
        <v/>
      </c>
      <c r="BB244" s="36">
        <f>SUMIFS(рўйхат!BK:BK,рўйхат!$CX:$CX,$B$272,рўйхат!$D:$D,$C244)</f>
        <v/>
      </c>
      <c r="BC244" s="77">
        <f>IFERROR(AO244/E244,0)</f>
        <v/>
      </c>
      <c r="BD244" s="77">
        <f>IFERROR(AP244/F244,0)</f>
        <v/>
      </c>
      <c r="BE244" s="35">
        <f>SUMIFS(рўйхат!BL:BL,рўйхат!$CX:$CX,$B$272,рўйхат!$D:$D,$C244)</f>
        <v/>
      </c>
      <c r="BF244" s="36">
        <f>SUMIFS(рўйхат!BM:BM,рўйхат!$CX:$CX,$B$272,рўйхат!$D:$D,$C244)</f>
        <v/>
      </c>
      <c r="BG244" s="35">
        <f>SUMIFS(рўйхат!BN:BN,рўйхат!$CX:$CX,$B$272,рўйхат!$D:$D,$C244)</f>
        <v/>
      </c>
      <c r="BH244" s="36">
        <f>SUMIFS(рўйхат!BO:BO,рўйхат!$CX:$CX,$B$272,рўйхат!$D:$D,$C244)</f>
        <v/>
      </c>
      <c r="BI244" s="35">
        <f>SUMIFS(рўйхат!BP:BP,рўйхат!$CX:$CX,$B$272,рўйхат!$D:$D,$C244)</f>
        <v/>
      </c>
      <c r="BJ244" s="36">
        <f>SUMIFS(рўйхат!BQ:BQ,рўйхат!$CX:$CX,$B$272,рўйхат!$D:$D,$C244)</f>
        <v/>
      </c>
      <c r="BK244" s="35">
        <f>SUMIFS(рўйхат!BR:BR,рўйхат!$CX:$CX,$B$272,рўйхат!$D:$D,$C244)</f>
        <v/>
      </c>
      <c r="BL244" s="36">
        <f>SUMIFS(рўйхат!BS:BS,рўйхат!$CX:$CX,$B$272,рўйхат!$D:$D,$C244)</f>
        <v/>
      </c>
      <c r="BM244" s="35">
        <f>SUMIFS(рўйхат!BT:BT,рўйхат!$CX:$CX,$B$272,рўйхат!$D:$D,$C244)</f>
        <v/>
      </c>
      <c r="BN244" s="36">
        <f>SUMIFS(рўйхат!BU:BU,рўйхат!$CX:$CX,$B$272,рўйхат!$D:$D,$C244)</f>
        <v/>
      </c>
      <c r="BO244" s="35">
        <f>SUMIFS(рўйхат!BX:BX,рўйхат!$CX:$CX,$B$272,рўйхат!$D:$D,$C244)</f>
        <v/>
      </c>
      <c r="BP244" s="36">
        <f>SUMIFS(рўйхат!BY:BY,рўйхат!$CX:$CX,$B$272,рўйхат!$D:$D,$C244)</f>
        <v/>
      </c>
      <c r="BQ244" s="35">
        <f>SUMIFS(рўйхат!BZ:BZ,рўйхат!$CX:$CX,$B$272,рўйхат!$D:$D,$C244)</f>
        <v/>
      </c>
      <c r="BR244" s="36">
        <f>SUMIFS(рўйхат!CA:CA,рўйхат!$CX:$CX,$B$272,рўйхат!$D:$D,$C244)</f>
        <v/>
      </c>
      <c r="BS244" s="35">
        <f>SUMIFS(рўйхат!CB:CB,рўйхат!$CX:$CX,$B$272,рўйхат!$D:$D,$C244)</f>
        <v/>
      </c>
      <c r="BT244" s="36">
        <f>SUMIFS(рўйхат!CC:CC,рўйхат!$CX:$CX,$B$272,рўйхат!$D:$D,$C244)</f>
        <v/>
      </c>
      <c r="BU244" s="35">
        <f>SUMIFS(рўйхат!CD:CD,рўйхат!$CX:$CX,$B$272,рўйхат!$D:$D,$C244)</f>
        <v/>
      </c>
      <c r="BV244" s="36">
        <f>SUMIFS(рўйхат!CE:CE,рўйхат!$CX:$CX,$B$272,рўйхат!$D:$D,$C244)</f>
        <v/>
      </c>
      <c r="BW244" s="35">
        <f>SUMIFS(рўйхат!CH:CH,рўйхат!$CX:$CX,$B$272,рўйхат!$D:$D,$C244)</f>
        <v/>
      </c>
      <c r="BX244" s="36">
        <f>SUMIFS(рўйхат!CI:CI,рўйхат!$CX:$CX,$B$272,рўйхат!$D:$D,$C244)</f>
        <v/>
      </c>
      <c r="BY244" s="35">
        <f>SUMIFS(рўйхат!CJ:CJ,рўйхат!$CX:$CX,$B$272,рўйхат!$D:$D,$C244)</f>
        <v/>
      </c>
      <c r="BZ244" s="36">
        <f>SUMIFS(рўйхат!CK:CK,рўйхат!$CX:$CX,$B$272,рўйхат!$D:$D,$C244)</f>
        <v/>
      </c>
      <c r="CA244" s="35">
        <f>SUMIFS(рўйхат!CL:CL,рўйхат!$CX:$CX,$B$272,рўйхат!$D:$D,$C244)</f>
        <v/>
      </c>
      <c r="CB244" s="36">
        <f>SUMIFS(рўйхат!CM:CM,рўйхат!$CX:$CX,$B$272,рўйхат!$D:$D,$C244)</f>
        <v/>
      </c>
      <c r="CC244" s="35">
        <f>SUMIFS(рўйхат!CN:CN,рўйхат!$CX:$CX,$B$272,рўйхат!$D:$D,$C244)</f>
        <v/>
      </c>
      <c r="CD244" s="36">
        <f>SUMIFS(рўйхат!CO:CO,рўйхат!$CX:$CX,$B$272,рўйхат!$D:$D,$C244)</f>
        <v/>
      </c>
      <c r="CE244" s="77">
        <f>IFERROR(BE244/(Q244+BE244),0)</f>
        <v/>
      </c>
      <c r="CF244" s="78">
        <f>IFERROR(BF244/(R244+BF244),0)</f>
        <v/>
      </c>
    </row>
    <row r="245" hidden="1" outlineLevel="1" ht="30" customFormat="1" customHeight="1" s="8">
      <c r="A245" s="39" t="n"/>
      <c r="B245" s="50" t="n">
        <v>39</v>
      </c>
      <c r="C245" s="131" t="inlineStr">
        <is>
          <t>Манфаатлар тўқнашуви (Qurilish)</t>
        </is>
      </c>
      <c r="D245" s="51" t="n"/>
      <c r="E245" s="35">
        <f>SUMIFS(рўйхат!F:F,рўйхат!$CX:$CX,$B$272,рўйхат!$D:$D,$C245)</f>
        <v/>
      </c>
      <c r="F245" s="36">
        <f>SUMIFS(рўйхат!G:G,рўйхат!$CX:$CX,$B$272,рўйхат!$D:$D,$C245)</f>
        <v/>
      </c>
      <c r="G245" s="35">
        <f>SUMIFS(рўйхат!H:H,рўйхат!$CX:$CX,$B$272,рўйхат!$D:$D,$C245)</f>
        <v/>
      </c>
      <c r="H245" s="36">
        <f>SUMIFS(рўйхат!I:I,рўйхат!$CX:$CX,$B$272,рўйхат!$D:$D,$C245)</f>
        <v/>
      </c>
      <c r="I245" s="35">
        <f>SUMIFS(рўйхат!J:J,рўйхат!$CX:$CX,$B$272,рўйхат!$D:$D,$C245)</f>
        <v/>
      </c>
      <c r="J245" s="36">
        <f>SUMIFS(рўйхат!K:K,рўйхат!$CX:$CX,$B$272,рўйхат!$D:$D,$C245)</f>
        <v/>
      </c>
      <c r="K245" s="35">
        <f>SUMIFS(рўйхат!L:L,рўйхат!$CX:$CX,$B$272,рўйхат!$D:$D,$C245)</f>
        <v/>
      </c>
      <c r="L245" s="36">
        <f>SUMIFS(рўйхат!M:M,рўйхат!$CX:$CX,$B$272,рўйхат!$D:$D,$C245)</f>
        <v/>
      </c>
      <c r="M245" s="35">
        <f>SUMIFS(рўйхат!N:N,рўйхат!$CX:$CX,$B$272,рўйхат!$D:$D,$C245)</f>
        <v/>
      </c>
      <c r="N245" s="36">
        <f>SUMIFS(рўйхат!O:O,рўйхат!$CX:$CX,$B$272,рўйхат!$D:$D,$C245)</f>
        <v/>
      </c>
      <c r="O245" s="34">
        <f>IFERROR(M245/E245,0)</f>
        <v/>
      </c>
      <c r="P245" s="34">
        <f>IFERROR(N245/F245,0)</f>
        <v/>
      </c>
      <c r="Q245" s="35">
        <f>SUMIFS(рўйхат!P:P,рўйхат!$CX:$CX,$B$272,рўйхат!$D:$D,$C245)</f>
        <v/>
      </c>
      <c r="R245" s="36">
        <f>SUMIFS(рўйхат!Q:Q,рўйхат!$CX:$CX,$B$272,рўйхат!$D:$D,$C245)</f>
        <v/>
      </c>
      <c r="S245" s="35">
        <f>SUMIFS(рўйхат!R:R,рўйхат!$CX:$CX,$B$272,рўйхат!$D:$D,$C245)</f>
        <v/>
      </c>
      <c r="T245" s="36">
        <f>SUMIFS(рўйхат!S:S,рўйхат!$CX:$CX,$B$272,рўйхат!$D:$D,$C245)</f>
        <v/>
      </c>
      <c r="U245" s="35">
        <f>SUMIFS(рўйхат!T:T,рўйхат!$CX:$CX,$B$272,рўйхат!$D:$D,$C245)</f>
        <v/>
      </c>
      <c r="V245" s="36">
        <f>SUMIFS(рўйхат!U:U,рўйхат!$CX:$CX,$B$272,рўйхат!$D:$D,$C245)</f>
        <v/>
      </c>
      <c r="W245" s="35">
        <f>SUMIFS(рўйхат!V:V,рўйхат!$CX:$CX,$B$272,рўйхат!$D:$D,$C245)</f>
        <v/>
      </c>
      <c r="X245" s="36">
        <f>SUMIFS(рўйхат!W:W,рўйхат!$CX:$CX,$B$272,рўйхат!$D:$D,$C245)</f>
        <v/>
      </c>
      <c r="Y245" s="35">
        <f>SUMIFS(рўйхат!X:X,рўйхат!$CX:$CX,$B$272,рўйхат!$D:$D,$C245)</f>
        <v/>
      </c>
      <c r="Z245" s="36">
        <f>SUMIFS(рўйхат!Y:Y,рўйхат!$CX:$CX,$B$272,рўйхат!$D:$D,$C245)</f>
        <v/>
      </c>
      <c r="AA245" s="35">
        <f>SUMIFS(рўйхат!Z:Z,рўйхат!$CX:$CX,$B$272,рўйхат!$D:$D,$C245)</f>
        <v/>
      </c>
      <c r="AB245" s="36">
        <f>SUMIFS(рўйхат!AA:AA,рўйхат!$CX:$CX,$B$272,рўйхат!$D:$D,$C245)</f>
        <v/>
      </c>
      <c r="AC245" s="35">
        <f>SUMIFS(рўйхат!AB:AB,рўйхат!$CX:$CX,$B$272,рўйхат!$D:$D,$C245)</f>
        <v/>
      </c>
      <c r="AD245" s="36">
        <f>SUMIFS(рўйхат!AC:AC,рўйхат!$CX:$CX,$B$272,рўйхат!$D:$D,$C245)</f>
        <v/>
      </c>
      <c r="AE245" s="35">
        <f>SUMIFS(рўйхат!AD:AD,рўйхат!$CX:$CX,$B$272,рўйхат!$D:$D,$C245)</f>
        <v/>
      </c>
      <c r="AF245" s="36">
        <f>SUMIFS(рўйхат!AE:AE,рўйхат!$CX:$CX,$B$272,рўйхат!$D:$D,$C245)</f>
        <v/>
      </c>
      <c r="AG245" s="35">
        <f>SUMIFS(рўйхат!AH:AH,рўйхат!$CX:$CX,$B$272,рўйхат!$D:$D,$C245)</f>
        <v/>
      </c>
      <c r="AH245" s="36">
        <f>SUMIFS(рўйхат!AI:AI,рўйхат!$CX:$CX,$B$272,рўйхат!$D:$D,$C245)</f>
        <v/>
      </c>
      <c r="AI245" s="35">
        <f>SUMIFS(рўйхат!AJ:AJ,рўйхат!$CX:$CX,$B$272,рўйхат!$D:$D,$C245)</f>
        <v/>
      </c>
      <c r="AJ245" s="36">
        <f>SUMIFS(рўйхат!AK:AK,рўйхат!$CX:$CX,$B$272,рўйхат!$D:$D,$C245)</f>
        <v/>
      </c>
      <c r="AK245" s="35">
        <f>SUMIFS(рўйхат!AL:AL,рўйхат!$CX:$CX,$B$272,рўйхат!$D:$D,$C245)</f>
        <v/>
      </c>
      <c r="AL245" s="36">
        <f>SUMIFS(рўйхат!AM:AM,рўйхат!$CX:$CX,$B$272,рўйхат!$D:$D,$C245)</f>
        <v/>
      </c>
      <c r="AM245" s="77">
        <f>IFERROR(Q245/E245,0)</f>
        <v/>
      </c>
      <c r="AN245" s="77">
        <f>IFERROR(R245/F245,0)</f>
        <v/>
      </c>
      <c r="AO245" s="35">
        <f>SUMIFS(рўйхат!AX:AX,рўйхат!$CX:$CX,$B$272,рўйхат!$D:$D,$C245)</f>
        <v/>
      </c>
      <c r="AP245" s="36">
        <f>SUMIFS(рўйхат!AY:AY,рўйхат!$CX:$CX,$B$272,рўйхат!$D:$D,$C245)</f>
        <v/>
      </c>
      <c r="AQ245" s="35">
        <f>SUMIFS(рўйхат!AZ:AZ,рўйхат!$CX:$CX,$B$272,рўйхат!$D:$D,$C245)</f>
        <v/>
      </c>
      <c r="AR245" s="36">
        <f>SUMIFS(рўйхат!BA:BA,рўйхат!$CX:$CX,$B$272,рўйхат!$D:$D,$C245)</f>
        <v/>
      </c>
      <c r="AS245" s="35">
        <f>SUMIFS(рўйхат!BB:BB,рўйхат!$CX:$CX,$B$272,рўйхат!$D:$D,$C245)</f>
        <v/>
      </c>
      <c r="AT245" s="36">
        <f>SUMIFS(рўйхат!BC:BC,рўйхат!$CX:$CX,$B$272,рўйхат!$D:$D,$C245)</f>
        <v/>
      </c>
      <c r="AU245" s="35">
        <f>SUMIFS(рўйхат!BD:BD,рўйхат!$CX:$CX,$B$272,рўйхат!$D:$D,$C245)</f>
        <v/>
      </c>
      <c r="AV245" s="36">
        <f>SUMIFS(рўйхат!BE:BE,рўйхат!$CX:$CX,$B$272,рўйхат!$D:$D,$C245)</f>
        <v/>
      </c>
      <c r="AW245" s="35">
        <f>SUMIFS(рўйхат!BF:BF,рўйхат!$CX:$CX,$B$272,рўйхат!$D:$D,$C245)</f>
        <v/>
      </c>
      <c r="AX245" s="36">
        <f>SUMIFS(рўйхат!BG:BG,рўйхат!$CX:$CX,$B$272,рўйхат!$D:$D,$C245)</f>
        <v/>
      </c>
      <c r="AY245" s="35">
        <f>SUMIFS(рўйхат!BH:BH,рўйхат!$CX:$CX,$B$272,рўйхат!$D:$D,$C245)</f>
        <v/>
      </c>
      <c r="AZ245" s="36">
        <f>SUMIFS(рўйхат!BI:BI,рўйхат!$CX:$CX,$B$272,рўйхат!$D:$D,$C245)</f>
        <v/>
      </c>
      <c r="BA245" s="35">
        <f>SUMIFS(рўйхат!BJ:BJ,рўйхат!$CX:$CX,$B$272,рўйхат!$D:$D,$C245)</f>
        <v/>
      </c>
      <c r="BB245" s="36">
        <f>SUMIFS(рўйхат!BK:BK,рўйхат!$CX:$CX,$B$272,рўйхат!$D:$D,$C245)</f>
        <v/>
      </c>
      <c r="BC245" s="77">
        <f>IFERROR(AO245/E245,0)</f>
        <v/>
      </c>
      <c r="BD245" s="77">
        <f>IFERROR(AP245/F245,0)</f>
        <v/>
      </c>
      <c r="BE245" s="35">
        <f>SUMIFS(рўйхат!BL:BL,рўйхат!$CX:$CX,$B$272,рўйхат!$D:$D,$C245)</f>
        <v/>
      </c>
      <c r="BF245" s="36">
        <f>SUMIFS(рўйхат!BM:BM,рўйхат!$CX:$CX,$B$272,рўйхат!$D:$D,$C245)</f>
        <v/>
      </c>
      <c r="BG245" s="35">
        <f>SUMIFS(рўйхат!BN:BN,рўйхат!$CX:$CX,$B$272,рўйхат!$D:$D,$C245)</f>
        <v/>
      </c>
      <c r="BH245" s="36">
        <f>SUMIFS(рўйхат!BO:BO,рўйхат!$CX:$CX,$B$272,рўйхат!$D:$D,$C245)</f>
        <v/>
      </c>
      <c r="BI245" s="35">
        <f>SUMIFS(рўйхат!BP:BP,рўйхат!$CX:$CX,$B$272,рўйхат!$D:$D,$C245)</f>
        <v/>
      </c>
      <c r="BJ245" s="36">
        <f>SUMIFS(рўйхат!BQ:BQ,рўйхат!$CX:$CX,$B$272,рўйхат!$D:$D,$C245)</f>
        <v/>
      </c>
      <c r="BK245" s="35">
        <f>SUMIFS(рўйхат!BR:BR,рўйхат!$CX:$CX,$B$272,рўйхат!$D:$D,$C245)</f>
        <v/>
      </c>
      <c r="BL245" s="36">
        <f>SUMIFS(рўйхат!BS:BS,рўйхат!$CX:$CX,$B$272,рўйхат!$D:$D,$C245)</f>
        <v/>
      </c>
      <c r="BM245" s="35">
        <f>SUMIFS(рўйхат!BT:BT,рўйхат!$CX:$CX,$B$272,рўйхат!$D:$D,$C245)</f>
        <v/>
      </c>
      <c r="BN245" s="36">
        <f>SUMIFS(рўйхат!BU:BU,рўйхат!$CX:$CX,$B$272,рўйхат!$D:$D,$C245)</f>
        <v/>
      </c>
      <c r="BO245" s="35">
        <f>SUMIFS(рўйхат!BX:BX,рўйхат!$CX:$CX,$B$272,рўйхат!$D:$D,$C245)</f>
        <v/>
      </c>
      <c r="BP245" s="36">
        <f>SUMIFS(рўйхат!BY:BY,рўйхат!$CX:$CX,$B$272,рўйхат!$D:$D,$C245)</f>
        <v/>
      </c>
      <c r="BQ245" s="35">
        <f>SUMIFS(рўйхат!BZ:BZ,рўйхат!$CX:$CX,$B$272,рўйхат!$D:$D,$C245)</f>
        <v/>
      </c>
      <c r="BR245" s="36">
        <f>SUMIFS(рўйхат!CA:CA,рўйхат!$CX:$CX,$B$272,рўйхат!$D:$D,$C245)</f>
        <v/>
      </c>
      <c r="BS245" s="35">
        <f>SUMIFS(рўйхат!CB:CB,рўйхат!$CX:$CX,$B$272,рўйхат!$D:$D,$C245)</f>
        <v/>
      </c>
      <c r="BT245" s="36">
        <f>SUMIFS(рўйхат!CC:CC,рўйхат!$CX:$CX,$B$272,рўйхат!$D:$D,$C245)</f>
        <v/>
      </c>
      <c r="BU245" s="35">
        <f>SUMIFS(рўйхат!CD:CD,рўйхат!$CX:$CX,$B$272,рўйхат!$D:$D,$C245)</f>
        <v/>
      </c>
      <c r="BV245" s="36">
        <f>SUMIFS(рўйхат!CE:CE,рўйхат!$CX:$CX,$B$272,рўйхат!$D:$D,$C245)</f>
        <v/>
      </c>
      <c r="BW245" s="35">
        <f>SUMIFS(рўйхат!CH:CH,рўйхат!$CX:$CX,$B$272,рўйхат!$D:$D,$C245)</f>
        <v/>
      </c>
      <c r="BX245" s="36">
        <f>SUMIFS(рўйхат!CI:CI,рўйхат!$CX:$CX,$B$272,рўйхат!$D:$D,$C245)</f>
        <v/>
      </c>
      <c r="BY245" s="35">
        <f>SUMIFS(рўйхат!CJ:CJ,рўйхат!$CX:$CX,$B$272,рўйхат!$D:$D,$C245)</f>
        <v/>
      </c>
      <c r="BZ245" s="36">
        <f>SUMIFS(рўйхат!CK:CK,рўйхат!$CX:$CX,$B$272,рўйхат!$D:$D,$C245)</f>
        <v/>
      </c>
      <c r="CA245" s="35">
        <f>SUMIFS(рўйхат!CL:CL,рўйхат!$CX:$CX,$B$272,рўйхат!$D:$D,$C245)</f>
        <v/>
      </c>
      <c r="CB245" s="36">
        <f>SUMIFS(рўйхат!CM:CM,рўйхат!$CX:$CX,$B$272,рўйхат!$D:$D,$C245)</f>
        <v/>
      </c>
      <c r="CC245" s="35">
        <f>SUMIFS(рўйхат!CN:CN,рўйхат!$CX:$CX,$B$272,рўйхат!$D:$D,$C245)</f>
        <v/>
      </c>
      <c r="CD245" s="36">
        <f>SUMIFS(рўйхат!CO:CO,рўйхат!$CX:$CX,$B$272,рўйхат!$D:$D,$C245)</f>
        <v/>
      </c>
      <c r="CE245" s="77">
        <f>IFERROR(BE245/(Q245+BE245),0)</f>
        <v/>
      </c>
      <c r="CF245" s="78">
        <f>IFERROR(BF245/(R245+BF245),0)</f>
        <v/>
      </c>
    </row>
    <row r="246" hidden="1" outlineLevel="1" ht="30" customFormat="1" customHeight="1" s="8">
      <c r="A246" s="39" t="n"/>
      <c r="B246" s="50" t="n">
        <v>40</v>
      </c>
      <c r="C246" s="131" t="inlineStr">
        <is>
          <t>Нақдлаштириш аломатлари мавжуд шубҳали корхоналар билан тузилган шартномалар</t>
        </is>
      </c>
      <c r="D246" s="51" t="n"/>
      <c r="E246" s="35">
        <f>SUMIFS(рўйхат!F:F,рўйхат!$CX:$CX,$B$272,рўйхат!$D:$D,$C246)</f>
        <v/>
      </c>
      <c r="F246" s="36">
        <f>SUMIFS(рўйхат!G:G,рўйхат!$CX:$CX,$B$272,рўйхат!$D:$D,$C246)</f>
        <v/>
      </c>
      <c r="G246" s="35">
        <f>SUMIFS(рўйхат!H:H,рўйхат!$CX:$CX,$B$272,рўйхат!$D:$D,$C246)</f>
        <v/>
      </c>
      <c r="H246" s="36">
        <f>SUMIFS(рўйхат!I:I,рўйхат!$CX:$CX,$B$272,рўйхат!$D:$D,$C246)</f>
        <v/>
      </c>
      <c r="I246" s="35">
        <f>SUMIFS(рўйхат!J:J,рўйхат!$CX:$CX,$B$272,рўйхат!$D:$D,$C246)</f>
        <v/>
      </c>
      <c r="J246" s="36">
        <f>SUMIFS(рўйхат!K:K,рўйхат!$CX:$CX,$B$272,рўйхат!$D:$D,$C246)</f>
        <v/>
      </c>
      <c r="K246" s="35">
        <f>SUMIFS(рўйхат!L:L,рўйхат!$CX:$CX,$B$272,рўйхат!$D:$D,$C246)</f>
        <v/>
      </c>
      <c r="L246" s="36">
        <f>SUMIFS(рўйхат!M:M,рўйхат!$CX:$CX,$B$272,рўйхат!$D:$D,$C246)</f>
        <v/>
      </c>
      <c r="M246" s="35">
        <f>SUMIFS(рўйхат!N:N,рўйхат!$CX:$CX,$B$272,рўйхат!$D:$D,$C246)</f>
        <v/>
      </c>
      <c r="N246" s="36">
        <f>SUMIFS(рўйхат!O:O,рўйхат!$CX:$CX,$B$272,рўйхат!$D:$D,$C246)</f>
        <v/>
      </c>
      <c r="O246" s="34">
        <f>IFERROR(M246/E246,0)</f>
        <v/>
      </c>
      <c r="P246" s="34">
        <f>IFERROR(N246/F246,0)</f>
        <v/>
      </c>
      <c r="Q246" s="35">
        <f>SUMIFS(рўйхат!P:P,рўйхат!$CX:$CX,$B$272,рўйхат!$D:$D,$C246)</f>
        <v/>
      </c>
      <c r="R246" s="36">
        <f>SUMIFS(рўйхат!Q:Q,рўйхат!$CX:$CX,$B$272,рўйхат!$D:$D,$C246)</f>
        <v/>
      </c>
      <c r="S246" s="35">
        <f>SUMIFS(рўйхат!R:R,рўйхат!$CX:$CX,$B$272,рўйхат!$D:$D,$C246)</f>
        <v/>
      </c>
      <c r="T246" s="36">
        <f>SUMIFS(рўйхат!S:S,рўйхат!$CX:$CX,$B$272,рўйхат!$D:$D,$C246)</f>
        <v/>
      </c>
      <c r="U246" s="35">
        <f>SUMIFS(рўйхат!T:T,рўйхат!$CX:$CX,$B$272,рўйхат!$D:$D,$C246)</f>
        <v/>
      </c>
      <c r="V246" s="36">
        <f>SUMIFS(рўйхат!U:U,рўйхат!$CX:$CX,$B$272,рўйхат!$D:$D,$C246)</f>
        <v/>
      </c>
      <c r="W246" s="35">
        <f>SUMIFS(рўйхат!V:V,рўйхат!$CX:$CX,$B$272,рўйхат!$D:$D,$C246)</f>
        <v/>
      </c>
      <c r="X246" s="36">
        <f>SUMIFS(рўйхат!W:W,рўйхат!$CX:$CX,$B$272,рўйхат!$D:$D,$C246)</f>
        <v/>
      </c>
      <c r="Y246" s="35">
        <f>SUMIFS(рўйхат!X:X,рўйхат!$CX:$CX,$B$272,рўйхат!$D:$D,$C246)</f>
        <v/>
      </c>
      <c r="Z246" s="36">
        <f>SUMIFS(рўйхат!Y:Y,рўйхат!$CX:$CX,$B$272,рўйхат!$D:$D,$C246)</f>
        <v/>
      </c>
      <c r="AA246" s="35">
        <f>SUMIFS(рўйхат!Z:Z,рўйхат!$CX:$CX,$B$272,рўйхат!$D:$D,$C246)</f>
        <v/>
      </c>
      <c r="AB246" s="36">
        <f>SUMIFS(рўйхат!AA:AA,рўйхат!$CX:$CX,$B$272,рўйхат!$D:$D,$C246)</f>
        <v/>
      </c>
      <c r="AC246" s="35">
        <f>SUMIFS(рўйхат!AB:AB,рўйхат!$CX:$CX,$B$272,рўйхат!$D:$D,$C246)</f>
        <v/>
      </c>
      <c r="AD246" s="36">
        <f>SUMIFS(рўйхат!AC:AC,рўйхат!$CX:$CX,$B$272,рўйхат!$D:$D,$C246)</f>
        <v/>
      </c>
      <c r="AE246" s="35">
        <f>SUMIFS(рўйхат!AD:AD,рўйхат!$CX:$CX,$B$272,рўйхат!$D:$D,$C246)</f>
        <v/>
      </c>
      <c r="AF246" s="36">
        <f>SUMIFS(рўйхат!AE:AE,рўйхат!$CX:$CX,$B$272,рўйхат!$D:$D,$C246)</f>
        <v/>
      </c>
      <c r="AG246" s="35">
        <f>SUMIFS(рўйхат!AH:AH,рўйхат!$CX:$CX,$B$272,рўйхат!$D:$D,$C246)</f>
        <v/>
      </c>
      <c r="AH246" s="36">
        <f>SUMIFS(рўйхат!AI:AI,рўйхат!$CX:$CX,$B$272,рўйхат!$D:$D,$C246)</f>
        <v/>
      </c>
      <c r="AI246" s="35">
        <f>SUMIFS(рўйхат!AJ:AJ,рўйхат!$CX:$CX,$B$272,рўйхат!$D:$D,$C246)</f>
        <v/>
      </c>
      <c r="AJ246" s="36">
        <f>SUMIFS(рўйхат!AK:AK,рўйхат!$CX:$CX,$B$272,рўйхат!$D:$D,$C246)</f>
        <v/>
      </c>
      <c r="AK246" s="35">
        <f>SUMIFS(рўйхат!AL:AL,рўйхат!$CX:$CX,$B$272,рўйхат!$D:$D,$C246)</f>
        <v/>
      </c>
      <c r="AL246" s="36">
        <f>SUMIFS(рўйхат!AM:AM,рўйхат!$CX:$CX,$B$272,рўйхат!$D:$D,$C246)</f>
        <v/>
      </c>
      <c r="AM246" s="77">
        <f>IFERROR(Q246/E246,0)</f>
        <v/>
      </c>
      <c r="AN246" s="77">
        <f>IFERROR(R246/F246,0)</f>
        <v/>
      </c>
      <c r="AO246" s="35">
        <f>SUMIFS(рўйхат!AX:AX,рўйхат!$CX:$CX,$B$272,рўйхат!$D:$D,$C246)</f>
        <v/>
      </c>
      <c r="AP246" s="36">
        <f>SUMIFS(рўйхат!AY:AY,рўйхат!$CX:$CX,$B$272,рўйхат!$D:$D,$C246)</f>
        <v/>
      </c>
      <c r="AQ246" s="35">
        <f>SUMIFS(рўйхат!AZ:AZ,рўйхат!$CX:$CX,$B$272,рўйхат!$D:$D,$C246)</f>
        <v/>
      </c>
      <c r="AR246" s="36">
        <f>SUMIFS(рўйхат!BA:BA,рўйхат!$CX:$CX,$B$272,рўйхат!$D:$D,$C246)</f>
        <v/>
      </c>
      <c r="AS246" s="35">
        <f>SUMIFS(рўйхат!BB:BB,рўйхат!$CX:$CX,$B$272,рўйхат!$D:$D,$C246)</f>
        <v/>
      </c>
      <c r="AT246" s="36">
        <f>SUMIFS(рўйхат!BC:BC,рўйхат!$CX:$CX,$B$272,рўйхат!$D:$D,$C246)</f>
        <v/>
      </c>
      <c r="AU246" s="35">
        <f>SUMIFS(рўйхат!BD:BD,рўйхат!$CX:$CX,$B$272,рўйхат!$D:$D,$C246)</f>
        <v/>
      </c>
      <c r="AV246" s="36">
        <f>SUMIFS(рўйхат!BE:BE,рўйхат!$CX:$CX,$B$272,рўйхат!$D:$D,$C246)</f>
        <v/>
      </c>
      <c r="AW246" s="35">
        <f>SUMIFS(рўйхат!BF:BF,рўйхат!$CX:$CX,$B$272,рўйхат!$D:$D,$C246)</f>
        <v/>
      </c>
      <c r="AX246" s="36">
        <f>SUMIFS(рўйхат!BG:BG,рўйхат!$CX:$CX,$B$272,рўйхат!$D:$D,$C246)</f>
        <v/>
      </c>
      <c r="AY246" s="35">
        <f>SUMIFS(рўйхат!BH:BH,рўйхат!$CX:$CX,$B$272,рўйхат!$D:$D,$C246)</f>
        <v/>
      </c>
      <c r="AZ246" s="36">
        <f>SUMIFS(рўйхат!BI:BI,рўйхат!$CX:$CX,$B$272,рўйхат!$D:$D,$C246)</f>
        <v/>
      </c>
      <c r="BA246" s="35">
        <f>SUMIFS(рўйхат!BJ:BJ,рўйхат!$CX:$CX,$B$272,рўйхат!$D:$D,$C246)</f>
        <v/>
      </c>
      <c r="BB246" s="36">
        <f>SUMIFS(рўйхат!BK:BK,рўйхат!$CX:$CX,$B$272,рўйхат!$D:$D,$C246)</f>
        <v/>
      </c>
      <c r="BC246" s="77">
        <f>IFERROR(AO246/E246,0)</f>
        <v/>
      </c>
      <c r="BD246" s="77">
        <f>IFERROR(AP246/F246,0)</f>
        <v/>
      </c>
      <c r="BE246" s="35">
        <f>SUMIFS(рўйхат!BL:BL,рўйхат!$CX:$CX,$B$272,рўйхат!$D:$D,$C246)</f>
        <v/>
      </c>
      <c r="BF246" s="36">
        <f>SUMIFS(рўйхат!BM:BM,рўйхат!$CX:$CX,$B$272,рўйхат!$D:$D,$C246)</f>
        <v/>
      </c>
      <c r="BG246" s="35">
        <f>SUMIFS(рўйхат!BN:BN,рўйхат!$CX:$CX,$B$272,рўйхат!$D:$D,$C246)</f>
        <v/>
      </c>
      <c r="BH246" s="36">
        <f>SUMIFS(рўйхат!BO:BO,рўйхат!$CX:$CX,$B$272,рўйхат!$D:$D,$C246)</f>
        <v/>
      </c>
      <c r="BI246" s="35">
        <f>SUMIFS(рўйхат!BP:BP,рўйхат!$CX:$CX,$B$272,рўйхат!$D:$D,$C246)</f>
        <v/>
      </c>
      <c r="BJ246" s="36">
        <f>SUMIFS(рўйхат!BQ:BQ,рўйхат!$CX:$CX,$B$272,рўйхат!$D:$D,$C246)</f>
        <v/>
      </c>
      <c r="BK246" s="35">
        <f>SUMIFS(рўйхат!BR:BR,рўйхат!$CX:$CX,$B$272,рўйхат!$D:$D,$C246)</f>
        <v/>
      </c>
      <c r="BL246" s="36">
        <f>SUMIFS(рўйхат!BS:BS,рўйхат!$CX:$CX,$B$272,рўйхат!$D:$D,$C246)</f>
        <v/>
      </c>
      <c r="BM246" s="35">
        <f>SUMIFS(рўйхат!BT:BT,рўйхат!$CX:$CX,$B$272,рўйхат!$D:$D,$C246)</f>
        <v/>
      </c>
      <c r="BN246" s="36">
        <f>SUMIFS(рўйхат!BU:BU,рўйхат!$CX:$CX,$B$272,рўйхат!$D:$D,$C246)</f>
        <v/>
      </c>
      <c r="BO246" s="35">
        <f>SUMIFS(рўйхат!BX:BX,рўйхат!$CX:$CX,$B$272,рўйхат!$D:$D,$C246)</f>
        <v/>
      </c>
      <c r="BP246" s="36">
        <f>SUMIFS(рўйхат!BY:BY,рўйхат!$CX:$CX,$B$272,рўйхат!$D:$D,$C246)</f>
        <v/>
      </c>
      <c r="BQ246" s="35">
        <f>SUMIFS(рўйхат!BZ:BZ,рўйхат!$CX:$CX,$B$272,рўйхат!$D:$D,$C246)</f>
        <v/>
      </c>
      <c r="BR246" s="36">
        <f>SUMIFS(рўйхат!CA:CA,рўйхат!$CX:$CX,$B$272,рўйхат!$D:$D,$C246)</f>
        <v/>
      </c>
      <c r="BS246" s="35">
        <f>SUMIFS(рўйхат!CB:CB,рўйхат!$CX:$CX,$B$272,рўйхат!$D:$D,$C246)</f>
        <v/>
      </c>
      <c r="BT246" s="36">
        <f>SUMIFS(рўйхат!CC:CC,рўйхат!$CX:$CX,$B$272,рўйхат!$D:$D,$C246)</f>
        <v/>
      </c>
      <c r="BU246" s="35">
        <f>SUMIFS(рўйхат!CD:CD,рўйхат!$CX:$CX,$B$272,рўйхат!$D:$D,$C246)</f>
        <v/>
      </c>
      <c r="BV246" s="36">
        <f>SUMIFS(рўйхат!CE:CE,рўйхат!$CX:$CX,$B$272,рўйхат!$D:$D,$C246)</f>
        <v/>
      </c>
      <c r="BW246" s="35">
        <f>SUMIFS(рўйхат!CH:CH,рўйхат!$CX:$CX,$B$272,рўйхат!$D:$D,$C246)</f>
        <v/>
      </c>
      <c r="BX246" s="36">
        <f>SUMIFS(рўйхат!CI:CI,рўйхат!$CX:$CX,$B$272,рўйхат!$D:$D,$C246)</f>
        <v/>
      </c>
      <c r="BY246" s="35">
        <f>SUMIFS(рўйхат!CJ:CJ,рўйхат!$CX:$CX,$B$272,рўйхат!$D:$D,$C246)</f>
        <v/>
      </c>
      <c r="BZ246" s="36">
        <f>SUMIFS(рўйхат!CK:CK,рўйхат!$CX:$CX,$B$272,рўйхат!$D:$D,$C246)</f>
        <v/>
      </c>
      <c r="CA246" s="35">
        <f>SUMIFS(рўйхат!CL:CL,рўйхат!$CX:$CX,$B$272,рўйхат!$D:$D,$C246)</f>
        <v/>
      </c>
      <c r="CB246" s="36">
        <f>SUMIFS(рўйхат!CM:CM,рўйхат!$CX:$CX,$B$272,рўйхат!$D:$D,$C246)</f>
        <v/>
      </c>
      <c r="CC246" s="35">
        <f>SUMIFS(рўйхат!CN:CN,рўйхат!$CX:$CX,$B$272,рўйхат!$D:$D,$C246)</f>
        <v/>
      </c>
      <c r="CD246" s="36">
        <f>SUMIFS(рўйхат!CO:CO,рўйхат!$CX:$CX,$B$272,рўйхат!$D:$D,$C246)</f>
        <v/>
      </c>
      <c r="CE246" s="77">
        <f>IFERROR(BE246/(Q246+BE246),0)</f>
        <v/>
      </c>
      <c r="CF246" s="78">
        <f>IFERROR(BF246/(R246+BF246),0)</f>
        <v/>
      </c>
    </row>
    <row r="247" hidden="1" outlineLevel="1" ht="30" customFormat="1" customHeight="1" s="8">
      <c r="A247" s="39" t="n"/>
      <c r="B247" s="50" t="n">
        <v>41</v>
      </c>
      <c r="C247" s="131" t="inlineStr">
        <is>
          <t>Непотизм холатлари таҳлили</t>
        </is>
      </c>
      <c r="D247" s="51" t="n"/>
      <c r="E247" s="35">
        <f>SUMIFS(рўйхат!F:F,рўйхат!$CX:$CX,$B$272,рўйхат!$D:$D,$C247)</f>
        <v/>
      </c>
      <c r="F247" s="36">
        <f>SUMIFS(рўйхат!G:G,рўйхат!$CX:$CX,$B$272,рўйхат!$D:$D,$C247)</f>
        <v/>
      </c>
      <c r="G247" s="35">
        <f>SUMIFS(рўйхат!H:H,рўйхат!$CX:$CX,$B$272,рўйхат!$D:$D,$C247)</f>
        <v/>
      </c>
      <c r="H247" s="36">
        <f>SUMIFS(рўйхат!I:I,рўйхат!$CX:$CX,$B$272,рўйхат!$D:$D,$C247)</f>
        <v/>
      </c>
      <c r="I247" s="35">
        <f>SUMIFS(рўйхат!J:J,рўйхат!$CX:$CX,$B$272,рўйхат!$D:$D,$C247)</f>
        <v/>
      </c>
      <c r="J247" s="36">
        <f>SUMIFS(рўйхат!K:K,рўйхат!$CX:$CX,$B$272,рўйхат!$D:$D,$C247)</f>
        <v/>
      </c>
      <c r="K247" s="35">
        <f>SUMIFS(рўйхат!L:L,рўйхат!$CX:$CX,$B$272,рўйхат!$D:$D,$C247)</f>
        <v/>
      </c>
      <c r="L247" s="36">
        <f>SUMIFS(рўйхат!M:M,рўйхат!$CX:$CX,$B$272,рўйхат!$D:$D,$C247)</f>
        <v/>
      </c>
      <c r="M247" s="35">
        <f>SUMIFS(рўйхат!N:N,рўйхат!$CX:$CX,$B$272,рўйхат!$D:$D,$C247)</f>
        <v/>
      </c>
      <c r="N247" s="36">
        <f>SUMIFS(рўйхат!O:O,рўйхат!$CX:$CX,$B$272,рўйхат!$D:$D,$C247)</f>
        <v/>
      </c>
      <c r="O247" s="34">
        <f>IFERROR(M247/E247,0)</f>
        <v/>
      </c>
      <c r="P247" s="34">
        <f>IFERROR(N247/F247,0)</f>
        <v/>
      </c>
      <c r="Q247" s="35">
        <f>SUMIFS(рўйхат!P:P,рўйхат!$CX:$CX,$B$272,рўйхат!$D:$D,$C247)</f>
        <v/>
      </c>
      <c r="R247" s="36">
        <f>SUMIFS(рўйхат!Q:Q,рўйхат!$CX:$CX,$B$272,рўйхат!$D:$D,$C247)</f>
        <v/>
      </c>
      <c r="S247" s="35">
        <f>SUMIFS(рўйхат!R:R,рўйхат!$CX:$CX,$B$272,рўйхат!$D:$D,$C247)</f>
        <v/>
      </c>
      <c r="T247" s="36">
        <f>SUMIFS(рўйхат!S:S,рўйхат!$CX:$CX,$B$272,рўйхат!$D:$D,$C247)</f>
        <v/>
      </c>
      <c r="U247" s="35">
        <f>SUMIFS(рўйхат!T:T,рўйхат!$CX:$CX,$B$272,рўйхат!$D:$D,$C247)</f>
        <v/>
      </c>
      <c r="V247" s="36">
        <f>SUMIFS(рўйхат!U:U,рўйхат!$CX:$CX,$B$272,рўйхат!$D:$D,$C247)</f>
        <v/>
      </c>
      <c r="W247" s="35">
        <f>SUMIFS(рўйхат!V:V,рўйхат!$CX:$CX,$B$272,рўйхат!$D:$D,$C247)</f>
        <v/>
      </c>
      <c r="X247" s="36">
        <f>SUMIFS(рўйхат!W:W,рўйхат!$CX:$CX,$B$272,рўйхат!$D:$D,$C247)</f>
        <v/>
      </c>
      <c r="Y247" s="35">
        <f>SUMIFS(рўйхат!X:X,рўйхат!$CX:$CX,$B$272,рўйхат!$D:$D,$C247)</f>
        <v/>
      </c>
      <c r="Z247" s="36">
        <f>SUMIFS(рўйхат!Y:Y,рўйхат!$CX:$CX,$B$272,рўйхат!$D:$D,$C247)</f>
        <v/>
      </c>
      <c r="AA247" s="35">
        <f>SUMIFS(рўйхат!Z:Z,рўйхат!$CX:$CX,$B$272,рўйхат!$D:$D,$C247)</f>
        <v/>
      </c>
      <c r="AB247" s="36">
        <f>SUMIFS(рўйхат!AA:AA,рўйхат!$CX:$CX,$B$272,рўйхат!$D:$D,$C247)</f>
        <v/>
      </c>
      <c r="AC247" s="35">
        <f>SUMIFS(рўйхат!AB:AB,рўйхат!$CX:$CX,$B$272,рўйхат!$D:$D,$C247)</f>
        <v/>
      </c>
      <c r="AD247" s="36">
        <f>SUMIFS(рўйхат!AC:AC,рўйхат!$CX:$CX,$B$272,рўйхат!$D:$D,$C247)</f>
        <v/>
      </c>
      <c r="AE247" s="35">
        <f>SUMIFS(рўйхат!AD:AD,рўйхат!$CX:$CX,$B$272,рўйхат!$D:$D,$C247)</f>
        <v/>
      </c>
      <c r="AF247" s="36">
        <f>SUMIFS(рўйхат!AE:AE,рўйхат!$CX:$CX,$B$272,рўйхат!$D:$D,$C247)</f>
        <v/>
      </c>
      <c r="AG247" s="35">
        <f>SUMIFS(рўйхат!AH:AH,рўйхат!$CX:$CX,$B$272,рўйхат!$D:$D,$C247)</f>
        <v/>
      </c>
      <c r="AH247" s="36">
        <f>SUMIFS(рўйхат!AI:AI,рўйхат!$CX:$CX,$B$272,рўйхат!$D:$D,$C247)</f>
        <v/>
      </c>
      <c r="AI247" s="35">
        <f>SUMIFS(рўйхат!AJ:AJ,рўйхат!$CX:$CX,$B$272,рўйхат!$D:$D,$C247)</f>
        <v/>
      </c>
      <c r="AJ247" s="36">
        <f>SUMIFS(рўйхат!AK:AK,рўйхат!$CX:$CX,$B$272,рўйхат!$D:$D,$C247)</f>
        <v/>
      </c>
      <c r="AK247" s="35">
        <f>SUMIFS(рўйхат!AL:AL,рўйхат!$CX:$CX,$B$272,рўйхат!$D:$D,$C247)</f>
        <v/>
      </c>
      <c r="AL247" s="36">
        <f>SUMIFS(рўйхат!AM:AM,рўйхат!$CX:$CX,$B$272,рўйхат!$D:$D,$C247)</f>
        <v/>
      </c>
      <c r="AM247" s="77">
        <f>IFERROR(Q247/E247,0)</f>
        <v/>
      </c>
      <c r="AN247" s="77">
        <f>IFERROR(R247/F247,0)</f>
        <v/>
      </c>
      <c r="AO247" s="35">
        <f>SUMIFS(рўйхат!AX:AX,рўйхат!$CX:$CX,$B$272,рўйхат!$D:$D,$C247)</f>
        <v/>
      </c>
      <c r="AP247" s="36">
        <f>SUMIFS(рўйхат!AY:AY,рўйхат!$CX:$CX,$B$272,рўйхат!$D:$D,$C247)</f>
        <v/>
      </c>
      <c r="AQ247" s="35">
        <f>SUMIFS(рўйхат!AZ:AZ,рўйхат!$CX:$CX,$B$272,рўйхат!$D:$D,$C247)</f>
        <v/>
      </c>
      <c r="AR247" s="36">
        <f>SUMIFS(рўйхат!BA:BA,рўйхат!$CX:$CX,$B$272,рўйхат!$D:$D,$C247)</f>
        <v/>
      </c>
      <c r="AS247" s="35">
        <f>SUMIFS(рўйхат!BB:BB,рўйхат!$CX:$CX,$B$272,рўйхат!$D:$D,$C247)</f>
        <v/>
      </c>
      <c r="AT247" s="36">
        <f>SUMIFS(рўйхат!BC:BC,рўйхат!$CX:$CX,$B$272,рўйхат!$D:$D,$C247)</f>
        <v/>
      </c>
      <c r="AU247" s="35">
        <f>SUMIFS(рўйхат!BD:BD,рўйхат!$CX:$CX,$B$272,рўйхат!$D:$D,$C247)</f>
        <v/>
      </c>
      <c r="AV247" s="36">
        <f>SUMIFS(рўйхат!BE:BE,рўйхат!$CX:$CX,$B$272,рўйхат!$D:$D,$C247)</f>
        <v/>
      </c>
      <c r="AW247" s="35">
        <f>SUMIFS(рўйхат!BF:BF,рўйхат!$CX:$CX,$B$272,рўйхат!$D:$D,$C247)</f>
        <v/>
      </c>
      <c r="AX247" s="36">
        <f>SUMIFS(рўйхат!BG:BG,рўйхат!$CX:$CX,$B$272,рўйхат!$D:$D,$C247)</f>
        <v/>
      </c>
      <c r="AY247" s="35">
        <f>SUMIFS(рўйхат!BH:BH,рўйхат!$CX:$CX,$B$272,рўйхат!$D:$D,$C247)</f>
        <v/>
      </c>
      <c r="AZ247" s="36">
        <f>SUMIFS(рўйхат!BI:BI,рўйхат!$CX:$CX,$B$272,рўйхат!$D:$D,$C247)</f>
        <v/>
      </c>
      <c r="BA247" s="35">
        <f>SUMIFS(рўйхат!BJ:BJ,рўйхат!$CX:$CX,$B$272,рўйхат!$D:$D,$C247)</f>
        <v/>
      </c>
      <c r="BB247" s="36">
        <f>SUMIFS(рўйхат!BK:BK,рўйхат!$CX:$CX,$B$272,рўйхат!$D:$D,$C247)</f>
        <v/>
      </c>
      <c r="BC247" s="77">
        <f>IFERROR(AO247/E247,0)</f>
        <v/>
      </c>
      <c r="BD247" s="77">
        <f>IFERROR(AP247/F247,0)</f>
        <v/>
      </c>
      <c r="BE247" s="35">
        <f>SUMIFS(рўйхат!BL:BL,рўйхат!$CX:$CX,$B$272,рўйхат!$D:$D,$C247)</f>
        <v/>
      </c>
      <c r="BF247" s="36">
        <f>SUMIFS(рўйхат!BM:BM,рўйхат!$CX:$CX,$B$272,рўйхат!$D:$D,$C247)</f>
        <v/>
      </c>
      <c r="BG247" s="35">
        <f>SUMIFS(рўйхат!BN:BN,рўйхат!$CX:$CX,$B$272,рўйхат!$D:$D,$C247)</f>
        <v/>
      </c>
      <c r="BH247" s="36">
        <f>SUMIFS(рўйхат!BO:BO,рўйхат!$CX:$CX,$B$272,рўйхат!$D:$D,$C247)</f>
        <v/>
      </c>
      <c r="BI247" s="35">
        <f>SUMIFS(рўйхат!BP:BP,рўйхат!$CX:$CX,$B$272,рўйхат!$D:$D,$C247)</f>
        <v/>
      </c>
      <c r="BJ247" s="36">
        <f>SUMIFS(рўйхат!BQ:BQ,рўйхат!$CX:$CX,$B$272,рўйхат!$D:$D,$C247)</f>
        <v/>
      </c>
      <c r="BK247" s="35">
        <f>SUMIFS(рўйхат!BR:BR,рўйхат!$CX:$CX,$B$272,рўйхат!$D:$D,$C247)</f>
        <v/>
      </c>
      <c r="BL247" s="36">
        <f>SUMIFS(рўйхат!BS:BS,рўйхат!$CX:$CX,$B$272,рўйхат!$D:$D,$C247)</f>
        <v/>
      </c>
      <c r="BM247" s="35">
        <f>SUMIFS(рўйхат!BT:BT,рўйхат!$CX:$CX,$B$272,рўйхат!$D:$D,$C247)</f>
        <v/>
      </c>
      <c r="BN247" s="36">
        <f>SUMIFS(рўйхат!BU:BU,рўйхат!$CX:$CX,$B$272,рўйхат!$D:$D,$C247)</f>
        <v/>
      </c>
      <c r="BO247" s="35">
        <f>SUMIFS(рўйхат!BX:BX,рўйхат!$CX:$CX,$B$272,рўйхат!$D:$D,$C247)</f>
        <v/>
      </c>
      <c r="BP247" s="36">
        <f>SUMIFS(рўйхат!BY:BY,рўйхат!$CX:$CX,$B$272,рўйхат!$D:$D,$C247)</f>
        <v/>
      </c>
      <c r="BQ247" s="35">
        <f>SUMIFS(рўйхат!BZ:BZ,рўйхат!$CX:$CX,$B$272,рўйхат!$D:$D,$C247)</f>
        <v/>
      </c>
      <c r="BR247" s="36">
        <f>SUMIFS(рўйхат!CA:CA,рўйхат!$CX:$CX,$B$272,рўйхат!$D:$D,$C247)</f>
        <v/>
      </c>
      <c r="BS247" s="35">
        <f>SUMIFS(рўйхат!CB:CB,рўйхат!$CX:$CX,$B$272,рўйхат!$D:$D,$C247)</f>
        <v/>
      </c>
      <c r="BT247" s="36">
        <f>SUMIFS(рўйхат!CC:CC,рўйхат!$CX:$CX,$B$272,рўйхат!$D:$D,$C247)</f>
        <v/>
      </c>
      <c r="BU247" s="35">
        <f>SUMIFS(рўйхат!CD:CD,рўйхат!$CX:$CX,$B$272,рўйхат!$D:$D,$C247)</f>
        <v/>
      </c>
      <c r="BV247" s="36">
        <f>SUMIFS(рўйхат!CE:CE,рўйхат!$CX:$CX,$B$272,рўйхат!$D:$D,$C247)</f>
        <v/>
      </c>
      <c r="BW247" s="35">
        <f>SUMIFS(рўйхат!CH:CH,рўйхат!$CX:$CX,$B$272,рўйхат!$D:$D,$C247)</f>
        <v/>
      </c>
      <c r="BX247" s="36">
        <f>SUMIFS(рўйхат!CI:CI,рўйхат!$CX:$CX,$B$272,рўйхат!$D:$D,$C247)</f>
        <v/>
      </c>
      <c r="BY247" s="35">
        <f>SUMIFS(рўйхат!CJ:CJ,рўйхат!$CX:$CX,$B$272,рўйхат!$D:$D,$C247)</f>
        <v/>
      </c>
      <c r="BZ247" s="36">
        <f>SUMIFS(рўйхат!CK:CK,рўйхат!$CX:$CX,$B$272,рўйхат!$D:$D,$C247)</f>
        <v/>
      </c>
      <c r="CA247" s="35">
        <f>SUMIFS(рўйхат!CL:CL,рўйхат!$CX:$CX,$B$272,рўйхат!$D:$D,$C247)</f>
        <v/>
      </c>
      <c r="CB247" s="36">
        <f>SUMIFS(рўйхат!CM:CM,рўйхат!$CX:$CX,$B$272,рўйхат!$D:$D,$C247)</f>
        <v/>
      </c>
      <c r="CC247" s="35">
        <f>SUMIFS(рўйхат!CN:CN,рўйхат!$CX:$CX,$B$272,рўйхат!$D:$D,$C247)</f>
        <v/>
      </c>
      <c r="CD247" s="36">
        <f>SUMIFS(рўйхат!CO:CO,рўйхат!$CX:$CX,$B$272,рўйхат!$D:$D,$C247)</f>
        <v/>
      </c>
      <c r="CE247" s="77">
        <f>IFERROR(BE247/(Q247+BE247),0)</f>
        <v/>
      </c>
      <c r="CF247" s="78">
        <f>IFERROR(BF247/(R247+BF247),0)</f>
        <v/>
      </c>
    </row>
    <row r="248" hidden="1" outlineLevel="1" ht="30" customFormat="1" customHeight="1" s="8">
      <c r="A248" s="39" t="n"/>
      <c r="B248" s="50" t="n">
        <v>42</v>
      </c>
      <c r="C248" s="131" t="inlineStr">
        <is>
          <t>Рейтинг бали шаклланишида ишчи ходим сони таҳлили</t>
        </is>
      </c>
      <c r="D248" s="51" t="n"/>
      <c r="E248" s="35">
        <f>SUMIFS(рўйхат!F:F,рўйхат!$CX:$CX,$B$272,рўйхат!$D:$D,$C248)</f>
        <v/>
      </c>
      <c r="F248" s="36">
        <f>SUMIFS(рўйхат!G:G,рўйхат!$CX:$CX,$B$272,рўйхат!$D:$D,$C248)</f>
        <v/>
      </c>
      <c r="G248" s="35">
        <f>SUMIFS(рўйхат!H:H,рўйхат!$CX:$CX,$B$272,рўйхат!$D:$D,$C248)</f>
        <v/>
      </c>
      <c r="H248" s="36">
        <f>SUMIFS(рўйхат!I:I,рўйхат!$CX:$CX,$B$272,рўйхат!$D:$D,$C248)</f>
        <v/>
      </c>
      <c r="I248" s="35">
        <f>SUMIFS(рўйхат!J:J,рўйхат!$CX:$CX,$B$272,рўйхат!$D:$D,$C248)</f>
        <v/>
      </c>
      <c r="J248" s="36">
        <f>SUMIFS(рўйхат!K:K,рўйхат!$CX:$CX,$B$272,рўйхат!$D:$D,$C248)</f>
        <v/>
      </c>
      <c r="K248" s="35">
        <f>SUMIFS(рўйхат!L:L,рўйхат!$CX:$CX,$B$272,рўйхат!$D:$D,$C248)</f>
        <v/>
      </c>
      <c r="L248" s="36">
        <f>SUMIFS(рўйхат!M:M,рўйхат!$CX:$CX,$B$272,рўйхат!$D:$D,$C248)</f>
        <v/>
      </c>
      <c r="M248" s="35">
        <f>SUMIFS(рўйхат!N:N,рўйхат!$CX:$CX,$B$272,рўйхат!$D:$D,$C248)</f>
        <v/>
      </c>
      <c r="N248" s="36">
        <f>SUMIFS(рўйхат!O:O,рўйхат!$CX:$CX,$B$272,рўйхат!$D:$D,$C248)</f>
        <v/>
      </c>
      <c r="O248" s="34">
        <f>IFERROR(M248/E248,0)</f>
        <v/>
      </c>
      <c r="P248" s="34">
        <f>IFERROR(N248/F248,0)</f>
        <v/>
      </c>
      <c r="Q248" s="35">
        <f>SUMIFS(рўйхат!P:P,рўйхат!$CX:$CX,$B$272,рўйхат!$D:$D,$C248)</f>
        <v/>
      </c>
      <c r="R248" s="36">
        <f>SUMIFS(рўйхат!Q:Q,рўйхат!$CX:$CX,$B$272,рўйхат!$D:$D,$C248)</f>
        <v/>
      </c>
      <c r="S248" s="35">
        <f>SUMIFS(рўйхат!R:R,рўйхат!$CX:$CX,$B$272,рўйхат!$D:$D,$C248)</f>
        <v/>
      </c>
      <c r="T248" s="36">
        <f>SUMIFS(рўйхат!S:S,рўйхат!$CX:$CX,$B$272,рўйхат!$D:$D,$C248)</f>
        <v/>
      </c>
      <c r="U248" s="35">
        <f>SUMIFS(рўйхат!T:T,рўйхат!$CX:$CX,$B$272,рўйхат!$D:$D,$C248)</f>
        <v/>
      </c>
      <c r="V248" s="36">
        <f>SUMIFS(рўйхат!U:U,рўйхат!$CX:$CX,$B$272,рўйхат!$D:$D,$C248)</f>
        <v/>
      </c>
      <c r="W248" s="35">
        <f>SUMIFS(рўйхат!V:V,рўйхат!$CX:$CX,$B$272,рўйхат!$D:$D,$C248)</f>
        <v/>
      </c>
      <c r="X248" s="36">
        <f>SUMIFS(рўйхат!W:W,рўйхат!$CX:$CX,$B$272,рўйхат!$D:$D,$C248)</f>
        <v/>
      </c>
      <c r="Y248" s="35">
        <f>SUMIFS(рўйхат!X:X,рўйхат!$CX:$CX,$B$272,рўйхат!$D:$D,$C248)</f>
        <v/>
      </c>
      <c r="Z248" s="36">
        <f>SUMIFS(рўйхат!Y:Y,рўйхат!$CX:$CX,$B$272,рўйхат!$D:$D,$C248)</f>
        <v/>
      </c>
      <c r="AA248" s="35">
        <f>SUMIFS(рўйхат!Z:Z,рўйхат!$CX:$CX,$B$272,рўйхат!$D:$D,$C248)</f>
        <v/>
      </c>
      <c r="AB248" s="36">
        <f>SUMIFS(рўйхат!AA:AA,рўйхат!$CX:$CX,$B$272,рўйхат!$D:$D,$C248)</f>
        <v/>
      </c>
      <c r="AC248" s="35">
        <f>SUMIFS(рўйхат!AB:AB,рўйхат!$CX:$CX,$B$272,рўйхат!$D:$D,$C248)</f>
        <v/>
      </c>
      <c r="AD248" s="36">
        <f>SUMIFS(рўйхат!AC:AC,рўйхат!$CX:$CX,$B$272,рўйхат!$D:$D,$C248)</f>
        <v/>
      </c>
      <c r="AE248" s="35">
        <f>SUMIFS(рўйхат!AD:AD,рўйхат!$CX:$CX,$B$272,рўйхат!$D:$D,$C248)</f>
        <v/>
      </c>
      <c r="AF248" s="36">
        <f>SUMIFS(рўйхат!AE:AE,рўйхат!$CX:$CX,$B$272,рўйхат!$D:$D,$C248)</f>
        <v/>
      </c>
      <c r="AG248" s="35">
        <f>SUMIFS(рўйхат!AH:AH,рўйхат!$CX:$CX,$B$272,рўйхат!$D:$D,$C248)</f>
        <v/>
      </c>
      <c r="AH248" s="36">
        <f>SUMIFS(рўйхат!AI:AI,рўйхат!$CX:$CX,$B$272,рўйхат!$D:$D,$C248)</f>
        <v/>
      </c>
      <c r="AI248" s="35">
        <f>SUMIFS(рўйхат!AJ:AJ,рўйхат!$CX:$CX,$B$272,рўйхат!$D:$D,$C248)</f>
        <v/>
      </c>
      <c r="AJ248" s="36">
        <f>SUMIFS(рўйхат!AK:AK,рўйхат!$CX:$CX,$B$272,рўйхат!$D:$D,$C248)</f>
        <v/>
      </c>
      <c r="AK248" s="35">
        <f>SUMIFS(рўйхат!AL:AL,рўйхат!$CX:$CX,$B$272,рўйхат!$D:$D,$C248)</f>
        <v/>
      </c>
      <c r="AL248" s="36">
        <f>SUMIFS(рўйхат!AM:AM,рўйхат!$CX:$CX,$B$272,рўйхат!$D:$D,$C248)</f>
        <v/>
      </c>
      <c r="AM248" s="77">
        <f>IFERROR(Q248/E248,0)</f>
        <v/>
      </c>
      <c r="AN248" s="77">
        <f>IFERROR(R248/F248,0)</f>
        <v/>
      </c>
      <c r="AO248" s="35">
        <f>SUMIFS(рўйхат!AX:AX,рўйхат!$CX:$CX,$B$272,рўйхат!$D:$D,$C248)</f>
        <v/>
      </c>
      <c r="AP248" s="36">
        <f>SUMIFS(рўйхат!AY:AY,рўйхат!$CX:$CX,$B$272,рўйхат!$D:$D,$C248)</f>
        <v/>
      </c>
      <c r="AQ248" s="35">
        <f>SUMIFS(рўйхат!AZ:AZ,рўйхат!$CX:$CX,$B$272,рўйхат!$D:$D,$C248)</f>
        <v/>
      </c>
      <c r="AR248" s="36">
        <f>SUMIFS(рўйхат!BA:BA,рўйхат!$CX:$CX,$B$272,рўйхат!$D:$D,$C248)</f>
        <v/>
      </c>
      <c r="AS248" s="35">
        <f>SUMIFS(рўйхат!BB:BB,рўйхат!$CX:$CX,$B$272,рўйхат!$D:$D,$C248)</f>
        <v/>
      </c>
      <c r="AT248" s="36">
        <f>SUMIFS(рўйхат!BC:BC,рўйхат!$CX:$CX,$B$272,рўйхат!$D:$D,$C248)</f>
        <v/>
      </c>
      <c r="AU248" s="35">
        <f>SUMIFS(рўйхат!BD:BD,рўйхат!$CX:$CX,$B$272,рўйхат!$D:$D,$C248)</f>
        <v/>
      </c>
      <c r="AV248" s="36">
        <f>SUMIFS(рўйхат!BE:BE,рўйхат!$CX:$CX,$B$272,рўйхат!$D:$D,$C248)</f>
        <v/>
      </c>
      <c r="AW248" s="35">
        <f>SUMIFS(рўйхат!BF:BF,рўйхат!$CX:$CX,$B$272,рўйхат!$D:$D,$C248)</f>
        <v/>
      </c>
      <c r="AX248" s="36">
        <f>SUMIFS(рўйхат!BG:BG,рўйхат!$CX:$CX,$B$272,рўйхат!$D:$D,$C248)</f>
        <v/>
      </c>
      <c r="AY248" s="35">
        <f>SUMIFS(рўйхат!BH:BH,рўйхат!$CX:$CX,$B$272,рўйхат!$D:$D,$C248)</f>
        <v/>
      </c>
      <c r="AZ248" s="36">
        <f>SUMIFS(рўйхат!BI:BI,рўйхат!$CX:$CX,$B$272,рўйхат!$D:$D,$C248)</f>
        <v/>
      </c>
      <c r="BA248" s="35">
        <f>SUMIFS(рўйхат!BJ:BJ,рўйхат!$CX:$CX,$B$272,рўйхат!$D:$D,$C248)</f>
        <v/>
      </c>
      <c r="BB248" s="36">
        <f>SUMIFS(рўйхат!BK:BK,рўйхат!$CX:$CX,$B$272,рўйхат!$D:$D,$C248)</f>
        <v/>
      </c>
      <c r="BC248" s="77">
        <f>IFERROR(AO248/E248,0)</f>
        <v/>
      </c>
      <c r="BD248" s="77">
        <f>IFERROR(AP248/F248,0)</f>
        <v/>
      </c>
      <c r="BE248" s="35">
        <f>SUMIFS(рўйхат!BL:BL,рўйхат!$CX:$CX,$B$272,рўйхат!$D:$D,$C248)</f>
        <v/>
      </c>
      <c r="BF248" s="36">
        <f>SUMIFS(рўйхат!BM:BM,рўйхат!$CX:$CX,$B$272,рўйхат!$D:$D,$C248)</f>
        <v/>
      </c>
      <c r="BG248" s="35">
        <f>SUMIFS(рўйхат!BN:BN,рўйхат!$CX:$CX,$B$272,рўйхат!$D:$D,$C248)</f>
        <v/>
      </c>
      <c r="BH248" s="36">
        <f>SUMIFS(рўйхат!BO:BO,рўйхат!$CX:$CX,$B$272,рўйхат!$D:$D,$C248)</f>
        <v/>
      </c>
      <c r="BI248" s="35">
        <f>SUMIFS(рўйхат!BP:BP,рўйхат!$CX:$CX,$B$272,рўйхат!$D:$D,$C248)</f>
        <v/>
      </c>
      <c r="BJ248" s="36">
        <f>SUMIFS(рўйхат!BQ:BQ,рўйхат!$CX:$CX,$B$272,рўйхат!$D:$D,$C248)</f>
        <v/>
      </c>
      <c r="BK248" s="35">
        <f>SUMIFS(рўйхат!BR:BR,рўйхат!$CX:$CX,$B$272,рўйхат!$D:$D,$C248)</f>
        <v/>
      </c>
      <c r="BL248" s="36">
        <f>SUMIFS(рўйхат!BS:BS,рўйхат!$CX:$CX,$B$272,рўйхат!$D:$D,$C248)</f>
        <v/>
      </c>
      <c r="BM248" s="35">
        <f>SUMIFS(рўйхат!BT:BT,рўйхат!$CX:$CX,$B$272,рўйхат!$D:$D,$C248)</f>
        <v/>
      </c>
      <c r="BN248" s="36">
        <f>SUMIFS(рўйхат!BU:BU,рўйхат!$CX:$CX,$B$272,рўйхат!$D:$D,$C248)</f>
        <v/>
      </c>
      <c r="BO248" s="35">
        <f>SUMIFS(рўйхат!BX:BX,рўйхат!$CX:$CX,$B$272,рўйхат!$D:$D,$C248)</f>
        <v/>
      </c>
      <c r="BP248" s="36">
        <f>SUMIFS(рўйхат!BY:BY,рўйхат!$CX:$CX,$B$272,рўйхат!$D:$D,$C248)</f>
        <v/>
      </c>
      <c r="BQ248" s="35">
        <f>SUMIFS(рўйхат!BZ:BZ,рўйхат!$CX:$CX,$B$272,рўйхат!$D:$D,$C248)</f>
        <v/>
      </c>
      <c r="BR248" s="36">
        <f>SUMIFS(рўйхат!CA:CA,рўйхат!$CX:$CX,$B$272,рўйхат!$D:$D,$C248)</f>
        <v/>
      </c>
      <c r="BS248" s="35">
        <f>SUMIFS(рўйхат!CB:CB,рўйхат!$CX:$CX,$B$272,рўйхат!$D:$D,$C248)</f>
        <v/>
      </c>
      <c r="BT248" s="36">
        <f>SUMIFS(рўйхат!CC:CC,рўйхат!$CX:$CX,$B$272,рўйхат!$D:$D,$C248)</f>
        <v/>
      </c>
      <c r="BU248" s="35">
        <f>SUMIFS(рўйхат!CD:CD,рўйхат!$CX:$CX,$B$272,рўйхат!$D:$D,$C248)</f>
        <v/>
      </c>
      <c r="BV248" s="36">
        <f>SUMIFS(рўйхат!CE:CE,рўйхат!$CX:$CX,$B$272,рўйхат!$D:$D,$C248)</f>
        <v/>
      </c>
      <c r="BW248" s="35">
        <f>SUMIFS(рўйхат!CH:CH,рўйхат!$CX:$CX,$B$272,рўйхат!$D:$D,$C248)</f>
        <v/>
      </c>
      <c r="BX248" s="36">
        <f>SUMIFS(рўйхат!CI:CI,рўйхат!$CX:$CX,$B$272,рўйхат!$D:$D,$C248)</f>
        <v/>
      </c>
      <c r="BY248" s="35">
        <f>SUMIFS(рўйхат!CJ:CJ,рўйхат!$CX:$CX,$B$272,рўйхат!$D:$D,$C248)</f>
        <v/>
      </c>
      <c r="BZ248" s="36">
        <f>SUMIFS(рўйхат!CK:CK,рўйхат!$CX:$CX,$B$272,рўйхат!$D:$D,$C248)</f>
        <v/>
      </c>
      <c r="CA248" s="35">
        <f>SUMIFS(рўйхат!CL:CL,рўйхат!$CX:$CX,$B$272,рўйхат!$D:$D,$C248)</f>
        <v/>
      </c>
      <c r="CB248" s="36">
        <f>SUMIFS(рўйхат!CM:CM,рўйхат!$CX:$CX,$B$272,рўйхат!$D:$D,$C248)</f>
        <v/>
      </c>
      <c r="CC248" s="35">
        <f>SUMIFS(рўйхат!CN:CN,рўйхат!$CX:$CX,$B$272,рўйхат!$D:$D,$C248)</f>
        <v/>
      </c>
      <c r="CD248" s="36">
        <f>SUMIFS(рўйхат!CO:CO,рўйхат!$CX:$CX,$B$272,рўйхат!$D:$D,$C248)</f>
        <v/>
      </c>
      <c r="CE248" s="77">
        <f>IFERROR(BE248/(Q248+BE248),0)</f>
        <v/>
      </c>
      <c r="CF248" s="78">
        <f>IFERROR(BF248/(R248+BF248),0)</f>
        <v/>
      </c>
    </row>
    <row r="249" hidden="1" outlineLevel="1" ht="30" customFormat="1" customHeight="1" s="8">
      <c r="A249" s="39" t="n"/>
      <c r="B249" s="50" t="n">
        <v>43</v>
      </c>
      <c r="C249" s="131" t="inlineStr">
        <is>
          <t>Рейтинг балига тўғри келмайдиган қурилишлар</t>
        </is>
      </c>
      <c r="D249" s="51" t="n"/>
      <c r="E249" s="35">
        <f>SUMIFS(рўйхат!F:F,рўйхат!$CX:$CX,$B$272,рўйхат!$D:$D,$C249)</f>
        <v/>
      </c>
      <c r="F249" s="36">
        <f>SUMIFS(рўйхат!G:G,рўйхат!$CX:$CX,$B$272,рўйхат!$D:$D,$C249)</f>
        <v/>
      </c>
      <c r="G249" s="35">
        <f>SUMIFS(рўйхат!H:H,рўйхат!$CX:$CX,$B$272,рўйхат!$D:$D,$C249)</f>
        <v/>
      </c>
      <c r="H249" s="36">
        <f>SUMIFS(рўйхат!I:I,рўйхат!$CX:$CX,$B$272,рўйхат!$D:$D,$C249)</f>
        <v/>
      </c>
      <c r="I249" s="35">
        <f>SUMIFS(рўйхат!J:J,рўйхат!$CX:$CX,$B$272,рўйхат!$D:$D,$C249)</f>
        <v/>
      </c>
      <c r="J249" s="36">
        <f>SUMIFS(рўйхат!K:K,рўйхат!$CX:$CX,$B$272,рўйхат!$D:$D,$C249)</f>
        <v/>
      </c>
      <c r="K249" s="35">
        <f>SUMIFS(рўйхат!L:L,рўйхат!$CX:$CX,$B$272,рўйхат!$D:$D,$C249)</f>
        <v/>
      </c>
      <c r="L249" s="36">
        <f>SUMIFS(рўйхат!M:M,рўйхат!$CX:$CX,$B$272,рўйхат!$D:$D,$C249)</f>
        <v/>
      </c>
      <c r="M249" s="35">
        <f>SUMIFS(рўйхат!N:N,рўйхат!$CX:$CX,$B$272,рўйхат!$D:$D,$C249)</f>
        <v/>
      </c>
      <c r="N249" s="36">
        <f>SUMIFS(рўйхат!O:O,рўйхат!$CX:$CX,$B$272,рўйхат!$D:$D,$C249)</f>
        <v/>
      </c>
      <c r="O249" s="34">
        <f>IFERROR(M249/E249,0)</f>
        <v/>
      </c>
      <c r="P249" s="34">
        <f>IFERROR(N249/F249,0)</f>
        <v/>
      </c>
      <c r="Q249" s="35">
        <f>SUMIFS(рўйхат!P:P,рўйхат!$CX:$CX,$B$272,рўйхат!$D:$D,$C249)</f>
        <v/>
      </c>
      <c r="R249" s="36">
        <f>SUMIFS(рўйхат!Q:Q,рўйхат!$CX:$CX,$B$272,рўйхат!$D:$D,$C249)</f>
        <v/>
      </c>
      <c r="S249" s="35">
        <f>SUMIFS(рўйхат!R:R,рўйхат!$CX:$CX,$B$272,рўйхат!$D:$D,$C249)</f>
        <v/>
      </c>
      <c r="T249" s="36">
        <f>SUMIFS(рўйхат!S:S,рўйхат!$CX:$CX,$B$272,рўйхат!$D:$D,$C249)</f>
        <v/>
      </c>
      <c r="U249" s="35">
        <f>SUMIFS(рўйхат!T:T,рўйхат!$CX:$CX,$B$272,рўйхат!$D:$D,$C249)</f>
        <v/>
      </c>
      <c r="V249" s="36">
        <f>SUMIFS(рўйхат!U:U,рўйхат!$CX:$CX,$B$272,рўйхат!$D:$D,$C249)</f>
        <v/>
      </c>
      <c r="W249" s="35">
        <f>SUMIFS(рўйхат!V:V,рўйхат!$CX:$CX,$B$272,рўйхат!$D:$D,$C249)</f>
        <v/>
      </c>
      <c r="X249" s="36">
        <f>SUMIFS(рўйхат!W:W,рўйхат!$CX:$CX,$B$272,рўйхат!$D:$D,$C249)</f>
        <v/>
      </c>
      <c r="Y249" s="35">
        <f>SUMIFS(рўйхат!X:X,рўйхат!$CX:$CX,$B$272,рўйхат!$D:$D,$C249)</f>
        <v/>
      </c>
      <c r="Z249" s="36">
        <f>SUMIFS(рўйхат!Y:Y,рўйхат!$CX:$CX,$B$272,рўйхат!$D:$D,$C249)</f>
        <v/>
      </c>
      <c r="AA249" s="35">
        <f>SUMIFS(рўйхат!Z:Z,рўйхат!$CX:$CX,$B$272,рўйхат!$D:$D,$C249)</f>
        <v/>
      </c>
      <c r="AB249" s="36">
        <f>SUMIFS(рўйхат!AA:AA,рўйхат!$CX:$CX,$B$272,рўйхат!$D:$D,$C249)</f>
        <v/>
      </c>
      <c r="AC249" s="35">
        <f>SUMIFS(рўйхат!AB:AB,рўйхат!$CX:$CX,$B$272,рўйхат!$D:$D,$C249)</f>
        <v/>
      </c>
      <c r="AD249" s="36">
        <f>SUMIFS(рўйхат!AC:AC,рўйхат!$CX:$CX,$B$272,рўйхат!$D:$D,$C249)</f>
        <v/>
      </c>
      <c r="AE249" s="35">
        <f>SUMIFS(рўйхат!AD:AD,рўйхат!$CX:$CX,$B$272,рўйхат!$D:$D,$C249)</f>
        <v/>
      </c>
      <c r="AF249" s="36">
        <f>SUMIFS(рўйхат!AE:AE,рўйхат!$CX:$CX,$B$272,рўйхат!$D:$D,$C249)</f>
        <v/>
      </c>
      <c r="AG249" s="35">
        <f>SUMIFS(рўйхат!AH:AH,рўйхат!$CX:$CX,$B$272,рўйхат!$D:$D,$C249)</f>
        <v/>
      </c>
      <c r="AH249" s="36">
        <f>SUMIFS(рўйхат!AI:AI,рўйхат!$CX:$CX,$B$272,рўйхат!$D:$D,$C249)</f>
        <v/>
      </c>
      <c r="AI249" s="35">
        <f>SUMIFS(рўйхат!AJ:AJ,рўйхат!$CX:$CX,$B$272,рўйхат!$D:$D,$C249)</f>
        <v/>
      </c>
      <c r="AJ249" s="36">
        <f>SUMIFS(рўйхат!AK:AK,рўйхат!$CX:$CX,$B$272,рўйхат!$D:$D,$C249)</f>
        <v/>
      </c>
      <c r="AK249" s="35">
        <f>SUMIFS(рўйхат!AL:AL,рўйхат!$CX:$CX,$B$272,рўйхат!$D:$D,$C249)</f>
        <v/>
      </c>
      <c r="AL249" s="36">
        <f>SUMIFS(рўйхат!AM:AM,рўйхат!$CX:$CX,$B$272,рўйхат!$D:$D,$C249)</f>
        <v/>
      </c>
      <c r="AM249" s="77">
        <f>IFERROR(Q249/E249,0)</f>
        <v/>
      </c>
      <c r="AN249" s="77">
        <f>IFERROR(R249/F249,0)</f>
        <v/>
      </c>
      <c r="AO249" s="35">
        <f>SUMIFS(рўйхат!AX:AX,рўйхат!$CX:$CX,$B$272,рўйхат!$D:$D,$C249)</f>
        <v/>
      </c>
      <c r="AP249" s="36">
        <f>SUMIFS(рўйхат!AY:AY,рўйхат!$CX:$CX,$B$272,рўйхат!$D:$D,$C249)</f>
        <v/>
      </c>
      <c r="AQ249" s="35">
        <f>SUMIFS(рўйхат!AZ:AZ,рўйхат!$CX:$CX,$B$272,рўйхат!$D:$D,$C249)</f>
        <v/>
      </c>
      <c r="AR249" s="36">
        <f>SUMIFS(рўйхат!BA:BA,рўйхат!$CX:$CX,$B$272,рўйхат!$D:$D,$C249)</f>
        <v/>
      </c>
      <c r="AS249" s="35">
        <f>SUMIFS(рўйхат!BB:BB,рўйхат!$CX:$CX,$B$272,рўйхат!$D:$D,$C249)</f>
        <v/>
      </c>
      <c r="AT249" s="36">
        <f>SUMIFS(рўйхат!BC:BC,рўйхат!$CX:$CX,$B$272,рўйхат!$D:$D,$C249)</f>
        <v/>
      </c>
      <c r="AU249" s="35">
        <f>SUMIFS(рўйхат!BD:BD,рўйхат!$CX:$CX,$B$272,рўйхат!$D:$D,$C249)</f>
        <v/>
      </c>
      <c r="AV249" s="36">
        <f>SUMIFS(рўйхат!BE:BE,рўйхат!$CX:$CX,$B$272,рўйхат!$D:$D,$C249)</f>
        <v/>
      </c>
      <c r="AW249" s="35">
        <f>SUMIFS(рўйхат!BF:BF,рўйхат!$CX:$CX,$B$272,рўйхат!$D:$D,$C249)</f>
        <v/>
      </c>
      <c r="AX249" s="36">
        <f>SUMIFS(рўйхат!BG:BG,рўйхат!$CX:$CX,$B$272,рўйхат!$D:$D,$C249)</f>
        <v/>
      </c>
      <c r="AY249" s="35">
        <f>SUMIFS(рўйхат!BH:BH,рўйхат!$CX:$CX,$B$272,рўйхат!$D:$D,$C249)</f>
        <v/>
      </c>
      <c r="AZ249" s="36">
        <f>SUMIFS(рўйхат!BI:BI,рўйхат!$CX:$CX,$B$272,рўйхат!$D:$D,$C249)</f>
        <v/>
      </c>
      <c r="BA249" s="35">
        <f>SUMIFS(рўйхат!BJ:BJ,рўйхат!$CX:$CX,$B$272,рўйхат!$D:$D,$C249)</f>
        <v/>
      </c>
      <c r="BB249" s="36">
        <f>SUMIFS(рўйхат!BK:BK,рўйхат!$CX:$CX,$B$272,рўйхат!$D:$D,$C249)</f>
        <v/>
      </c>
      <c r="BC249" s="77">
        <f>IFERROR(AO249/E249,0)</f>
        <v/>
      </c>
      <c r="BD249" s="77">
        <f>IFERROR(AP249/F249,0)</f>
        <v/>
      </c>
      <c r="BE249" s="35">
        <f>SUMIFS(рўйхат!BL:BL,рўйхат!$CX:$CX,$B$272,рўйхат!$D:$D,$C249)</f>
        <v/>
      </c>
      <c r="BF249" s="36">
        <f>SUMIFS(рўйхат!BM:BM,рўйхат!$CX:$CX,$B$272,рўйхат!$D:$D,$C249)</f>
        <v/>
      </c>
      <c r="BG249" s="35">
        <f>SUMIFS(рўйхат!BN:BN,рўйхат!$CX:$CX,$B$272,рўйхат!$D:$D,$C249)</f>
        <v/>
      </c>
      <c r="BH249" s="36">
        <f>SUMIFS(рўйхат!BO:BO,рўйхат!$CX:$CX,$B$272,рўйхат!$D:$D,$C249)</f>
        <v/>
      </c>
      <c r="BI249" s="35">
        <f>SUMIFS(рўйхат!BP:BP,рўйхат!$CX:$CX,$B$272,рўйхат!$D:$D,$C249)</f>
        <v/>
      </c>
      <c r="BJ249" s="36">
        <f>SUMIFS(рўйхат!BQ:BQ,рўйхат!$CX:$CX,$B$272,рўйхат!$D:$D,$C249)</f>
        <v/>
      </c>
      <c r="BK249" s="35">
        <f>SUMIFS(рўйхат!BR:BR,рўйхат!$CX:$CX,$B$272,рўйхат!$D:$D,$C249)</f>
        <v/>
      </c>
      <c r="BL249" s="36">
        <f>SUMIFS(рўйхат!BS:BS,рўйхат!$CX:$CX,$B$272,рўйхат!$D:$D,$C249)</f>
        <v/>
      </c>
      <c r="BM249" s="35">
        <f>SUMIFS(рўйхат!BT:BT,рўйхат!$CX:$CX,$B$272,рўйхат!$D:$D,$C249)</f>
        <v/>
      </c>
      <c r="BN249" s="36">
        <f>SUMIFS(рўйхат!BU:BU,рўйхат!$CX:$CX,$B$272,рўйхат!$D:$D,$C249)</f>
        <v/>
      </c>
      <c r="BO249" s="35">
        <f>SUMIFS(рўйхат!BX:BX,рўйхат!$CX:$CX,$B$272,рўйхат!$D:$D,$C249)</f>
        <v/>
      </c>
      <c r="BP249" s="36">
        <f>SUMIFS(рўйхат!BY:BY,рўйхат!$CX:$CX,$B$272,рўйхат!$D:$D,$C249)</f>
        <v/>
      </c>
      <c r="BQ249" s="35">
        <f>SUMIFS(рўйхат!BZ:BZ,рўйхат!$CX:$CX,$B$272,рўйхат!$D:$D,$C249)</f>
        <v/>
      </c>
      <c r="BR249" s="36">
        <f>SUMIFS(рўйхат!CA:CA,рўйхат!$CX:$CX,$B$272,рўйхат!$D:$D,$C249)</f>
        <v/>
      </c>
      <c r="BS249" s="35">
        <f>SUMIFS(рўйхат!CB:CB,рўйхат!$CX:$CX,$B$272,рўйхат!$D:$D,$C249)</f>
        <v/>
      </c>
      <c r="BT249" s="36">
        <f>SUMIFS(рўйхат!CC:CC,рўйхат!$CX:$CX,$B$272,рўйхат!$D:$D,$C249)</f>
        <v/>
      </c>
      <c r="BU249" s="35">
        <f>SUMIFS(рўйхат!CD:CD,рўйхат!$CX:$CX,$B$272,рўйхат!$D:$D,$C249)</f>
        <v/>
      </c>
      <c r="BV249" s="36">
        <f>SUMIFS(рўйхат!CE:CE,рўйхат!$CX:$CX,$B$272,рўйхат!$D:$D,$C249)</f>
        <v/>
      </c>
      <c r="BW249" s="35">
        <f>SUMIFS(рўйхат!CH:CH,рўйхат!$CX:$CX,$B$272,рўйхат!$D:$D,$C249)</f>
        <v/>
      </c>
      <c r="BX249" s="36">
        <f>SUMIFS(рўйхат!CI:CI,рўйхат!$CX:$CX,$B$272,рўйхат!$D:$D,$C249)</f>
        <v/>
      </c>
      <c r="BY249" s="35">
        <f>SUMIFS(рўйхат!CJ:CJ,рўйхат!$CX:$CX,$B$272,рўйхат!$D:$D,$C249)</f>
        <v/>
      </c>
      <c r="BZ249" s="36">
        <f>SUMIFS(рўйхат!CK:CK,рўйхат!$CX:$CX,$B$272,рўйхат!$D:$D,$C249)</f>
        <v/>
      </c>
      <c r="CA249" s="35">
        <f>SUMIFS(рўйхат!CL:CL,рўйхат!$CX:$CX,$B$272,рўйхат!$D:$D,$C249)</f>
        <v/>
      </c>
      <c r="CB249" s="36">
        <f>SUMIFS(рўйхат!CM:CM,рўйхат!$CX:$CX,$B$272,рўйхат!$D:$D,$C249)</f>
        <v/>
      </c>
      <c r="CC249" s="35">
        <f>SUMIFS(рўйхат!CN:CN,рўйхат!$CX:$CX,$B$272,рўйхат!$D:$D,$C249)</f>
        <v/>
      </c>
      <c r="CD249" s="36">
        <f>SUMIFS(рўйхат!CO:CO,рўйхат!$CX:$CX,$B$272,рўйхат!$D:$D,$C249)</f>
        <v/>
      </c>
      <c r="CE249" s="77">
        <f>IFERROR(BE249/(Q249+BE249),0)</f>
        <v/>
      </c>
      <c r="CF249" s="78">
        <f>IFERROR(BF249/(R249+BF249),0)</f>
        <v/>
      </c>
    </row>
    <row r="250" hidden="1" outlineLevel="1" ht="30" customFormat="1" customHeight="1" s="8">
      <c r="A250" s="39" t="n"/>
      <c r="B250" s="50" t="n">
        <v>44</v>
      </c>
      <c r="C250" s="131" t="inlineStr">
        <is>
          <t>Рейтинг бахолашда бир транспорт воситасини 2 ва ундан ортиқ ҳисобга олиш</t>
        </is>
      </c>
      <c r="D250" s="51" t="n"/>
      <c r="E250" s="35">
        <f>SUMIFS(рўйхат!F:F,рўйхат!$CX:$CX,$B$272,рўйхат!$D:$D,$C250)</f>
        <v/>
      </c>
      <c r="F250" s="36">
        <f>SUMIFS(рўйхат!G:G,рўйхат!$CX:$CX,$B$272,рўйхат!$D:$D,$C250)</f>
        <v/>
      </c>
      <c r="G250" s="35">
        <f>SUMIFS(рўйхат!H:H,рўйхат!$CX:$CX,$B$272,рўйхат!$D:$D,$C250)</f>
        <v/>
      </c>
      <c r="H250" s="36">
        <f>SUMIFS(рўйхат!I:I,рўйхат!$CX:$CX,$B$272,рўйхат!$D:$D,$C250)</f>
        <v/>
      </c>
      <c r="I250" s="35">
        <f>SUMIFS(рўйхат!J:J,рўйхат!$CX:$CX,$B$272,рўйхат!$D:$D,$C250)</f>
        <v/>
      </c>
      <c r="J250" s="36">
        <f>SUMIFS(рўйхат!K:K,рўйхат!$CX:$CX,$B$272,рўйхат!$D:$D,$C250)</f>
        <v/>
      </c>
      <c r="K250" s="35">
        <f>SUMIFS(рўйхат!L:L,рўйхат!$CX:$CX,$B$272,рўйхат!$D:$D,$C250)</f>
        <v/>
      </c>
      <c r="L250" s="36">
        <f>SUMIFS(рўйхат!M:M,рўйхат!$CX:$CX,$B$272,рўйхат!$D:$D,$C250)</f>
        <v/>
      </c>
      <c r="M250" s="35">
        <f>SUMIFS(рўйхат!N:N,рўйхат!$CX:$CX,$B$272,рўйхат!$D:$D,$C250)</f>
        <v/>
      </c>
      <c r="N250" s="36">
        <f>SUMIFS(рўйхат!O:O,рўйхат!$CX:$CX,$B$272,рўйхат!$D:$D,$C250)</f>
        <v/>
      </c>
      <c r="O250" s="34">
        <f>IFERROR(M250/E250,0)</f>
        <v/>
      </c>
      <c r="P250" s="34">
        <f>IFERROR(N250/F250,0)</f>
        <v/>
      </c>
      <c r="Q250" s="35">
        <f>SUMIFS(рўйхат!P:P,рўйхат!$CX:$CX,$B$272,рўйхат!$D:$D,$C250)</f>
        <v/>
      </c>
      <c r="R250" s="36">
        <f>SUMIFS(рўйхат!Q:Q,рўйхат!$CX:$CX,$B$272,рўйхат!$D:$D,$C250)</f>
        <v/>
      </c>
      <c r="S250" s="35">
        <f>SUMIFS(рўйхат!R:R,рўйхат!$CX:$CX,$B$272,рўйхат!$D:$D,$C250)</f>
        <v/>
      </c>
      <c r="T250" s="36">
        <f>SUMIFS(рўйхат!S:S,рўйхат!$CX:$CX,$B$272,рўйхат!$D:$D,$C250)</f>
        <v/>
      </c>
      <c r="U250" s="35">
        <f>SUMIFS(рўйхат!T:T,рўйхат!$CX:$CX,$B$272,рўйхат!$D:$D,$C250)</f>
        <v/>
      </c>
      <c r="V250" s="36">
        <f>SUMIFS(рўйхат!U:U,рўйхат!$CX:$CX,$B$272,рўйхат!$D:$D,$C250)</f>
        <v/>
      </c>
      <c r="W250" s="35">
        <f>SUMIFS(рўйхат!V:V,рўйхат!$CX:$CX,$B$272,рўйхат!$D:$D,$C250)</f>
        <v/>
      </c>
      <c r="X250" s="36">
        <f>SUMIFS(рўйхат!W:W,рўйхат!$CX:$CX,$B$272,рўйхат!$D:$D,$C250)</f>
        <v/>
      </c>
      <c r="Y250" s="35">
        <f>SUMIFS(рўйхат!X:X,рўйхат!$CX:$CX,$B$272,рўйхат!$D:$D,$C250)</f>
        <v/>
      </c>
      <c r="Z250" s="36">
        <f>SUMIFS(рўйхат!Y:Y,рўйхат!$CX:$CX,$B$272,рўйхат!$D:$D,$C250)</f>
        <v/>
      </c>
      <c r="AA250" s="35">
        <f>SUMIFS(рўйхат!Z:Z,рўйхат!$CX:$CX,$B$272,рўйхат!$D:$D,$C250)</f>
        <v/>
      </c>
      <c r="AB250" s="36">
        <f>SUMIFS(рўйхат!AA:AA,рўйхат!$CX:$CX,$B$272,рўйхат!$D:$D,$C250)</f>
        <v/>
      </c>
      <c r="AC250" s="35">
        <f>SUMIFS(рўйхат!AB:AB,рўйхат!$CX:$CX,$B$272,рўйхат!$D:$D,$C250)</f>
        <v/>
      </c>
      <c r="AD250" s="36">
        <f>SUMIFS(рўйхат!AC:AC,рўйхат!$CX:$CX,$B$272,рўйхат!$D:$D,$C250)</f>
        <v/>
      </c>
      <c r="AE250" s="35">
        <f>SUMIFS(рўйхат!AD:AD,рўйхат!$CX:$CX,$B$272,рўйхат!$D:$D,$C250)</f>
        <v/>
      </c>
      <c r="AF250" s="36">
        <f>SUMIFS(рўйхат!AE:AE,рўйхат!$CX:$CX,$B$272,рўйхат!$D:$D,$C250)</f>
        <v/>
      </c>
      <c r="AG250" s="35">
        <f>SUMIFS(рўйхат!AH:AH,рўйхат!$CX:$CX,$B$272,рўйхат!$D:$D,$C250)</f>
        <v/>
      </c>
      <c r="AH250" s="36">
        <f>SUMIFS(рўйхат!AI:AI,рўйхат!$CX:$CX,$B$272,рўйхат!$D:$D,$C250)</f>
        <v/>
      </c>
      <c r="AI250" s="35">
        <f>SUMIFS(рўйхат!AJ:AJ,рўйхат!$CX:$CX,$B$272,рўйхат!$D:$D,$C250)</f>
        <v/>
      </c>
      <c r="AJ250" s="36">
        <f>SUMIFS(рўйхат!AK:AK,рўйхат!$CX:$CX,$B$272,рўйхат!$D:$D,$C250)</f>
        <v/>
      </c>
      <c r="AK250" s="35">
        <f>SUMIFS(рўйхат!AL:AL,рўйхат!$CX:$CX,$B$272,рўйхат!$D:$D,$C250)</f>
        <v/>
      </c>
      <c r="AL250" s="36">
        <f>SUMIFS(рўйхат!AM:AM,рўйхат!$CX:$CX,$B$272,рўйхат!$D:$D,$C250)</f>
        <v/>
      </c>
      <c r="AM250" s="77">
        <f>IFERROR(Q250/E250,0)</f>
        <v/>
      </c>
      <c r="AN250" s="77">
        <f>IFERROR(R250/F250,0)</f>
        <v/>
      </c>
      <c r="AO250" s="35">
        <f>SUMIFS(рўйхат!AX:AX,рўйхат!$CX:$CX,$B$272,рўйхат!$D:$D,$C250)</f>
        <v/>
      </c>
      <c r="AP250" s="36">
        <f>SUMIFS(рўйхат!AY:AY,рўйхат!$CX:$CX,$B$272,рўйхат!$D:$D,$C250)</f>
        <v/>
      </c>
      <c r="AQ250" s="35">
        <f>SUMIFS(рўйхат!AZ:AZ,рўйхат!$CX:$CX,$B$272,рўйхат!$D:$D,$C250)</f>
        <v/>
      </c>
      <c r="AR250" s="36">
        <f>SUMIFS(рўйхат!BA:BA,рўйхат!$CX:$CX,$B$272,рўйхат!$D:$D,$C250)</f>
        <v/>
      </c>
      <c r="AS250" s="35">
        <f>SUMIFS(рўйхат!BB:BB,рўйхат!$CX:$CX,$B$272,рўйхат!$D:$D,$C250)</f>
        <v/>
      </c>
      <c r="AT250" s="36">
        <f>SUMIFS(рўйхат!BC:BC,рўйхат!$CX:$CX,$B$272,рўйхат!$D:$D,$C250)</f>
        <v/>
      </c>
      <c r="AU250" s="35">
        <f>SUMIFS(рўйхат!BD:BD,рўйхат!$CX:$CX,$B$272,рўйхат!$D:$D,$C250)</f>
        <v/>
      </c>
      <c r="AV250" s="36">
        <f>SUMIFS(рўйхат!BE:BE,рўйхат!$CX:$CX,$B$272,рўйхат!$D:$D,$C250)</f>
        <v/>
      </c>
      <c r="AW250" s="35">
        <f>SUMIFS(рўйхат!BF:BF,рўйхат!$CX:$CX,$B$272,рўйхат!$D:$D,$C250)</f>
        <v/>
      </c>
      <c r="AX250" s="36">
        <f>SUMIFS(рўйхат!BG:BG,рўйхат!$CX:$CX,$B$272,рўйхат!$D:$D,$C250)</f>
        <v/>
      </c>
      <c r="AY250" s="35">
        <f>SUMIFS(рўйхат!BH:BH,рўйхат!$CX:$CX,$B$272,рўйхат!$D:$D,$C250)</f>
        <v/>
      </c>
      <c r="AZ250" s="36">
        <f>SUMIFS(рўйхат!BI:BI,рўйхат!$CX:$CX,$B$272,рўйхат!$D:$D,$C250)</f>
        <v/>
      </c>
      <c r="BA250" s="35">
        <f>SUMIFS(рўйхат!BJ:BJ,рўйхат!$CX:$CX,$B$272,рўйхат!$D:$D,$C250)</f>
        <v/>
      </c>
      <c r="BB250" s="36">
        <f>SUMIFS(рўйхат!BK:BK,рўйхат!$CX:$CX,$B$272,рўйхат!$D:$D,$C250)</f>
        <v/>
      </c>
      <c r="BC250" s="77">
        <f>IFERROR(AO250/E250,0)</f>
        <v/>
      </c>
      <c r="BD250" s="77">
        <f>IFERROR(AP250/F250,0)</f>
        <v/>
      </c>
      <c r="BE250" s="35">
        <f>SUMIFS(рўйхат!BL:BL,рўйхат!$CX:$CX,$B$272,рўйхат!$D:$D,$C250)</f>
        <v/>
      </c>
      <c r="BF250" s="36">
        <f>SUMIFS(рўйхат!BM:BM,рўйхат!$CX:$CX,$B$272,рўйхат!$D:$D,$C250)</f>
        <v/>
      </c>
      <c r="BG250" s="35">
        <f>SUMIFS(рўйхат!BN:BN,рўйхат!$CX:$CX,$B$272,рўйхат!$D:$D,$C250)</f>
        <v/>
      </c>
      <c r="BH250" s="36">
        <f>SUMIFS(рўйхат!BO:BO,рўйхат!$CX:$CX,$B$272,рўйхат!$D:$D,$C250)</f>
        <v/>
      </c>
      <c r="BI250" s="35">
        <f>SUMIFS(рўйхат!BP:BP,рўйхат!$CX:$CX,$B$272,рўйхат!$D:$D,$C250)</f>
        <v/>
      </c>
      <c r="BJ250" s="36">
        <f>SUMIFS(рўйхат!BQ:BQ,рўйхат!$CX:$CX,$B$272,рўйхат!$D:$D,$C250)</f>
        <v/>
      </c>
      <c r="BK250" s="35">
        <f>SUMIFS(рўйхат!BR:BR,рўйхат!$CX:$CX,$B$272,рўйхат!$D:$D,$C250)</f>
        <v/>
      </c>
      <c r="BL250" s="36">
        <f>SUMIFS(рўйхат!BS:BS,рўйхат!$CX:$CX,$B$272,рўйхат!$D:$D,$C250)</f>
        <v/>
      </c>
      <c r="BM250" s="35">
        <f>SUMIFS(рўйхат!BT:BT,рўйхат!$CX:$CX,$B$272,рўйхат!$D:$D,$C250)</f>
        <v/>
      </c>
      <c r="BN250" s="36">
        <f>SUMIFS(рўйхат!BU:BU,рўйхат!$CX:$CX,$B$272,рўйхат!$D:$D,$C250)</f>
        <v/>
      </c>
      <c r="BO250" s="35">
        <f>SUMIFS(рўйхат!BX:BX,рўйхат!$CX:$CX,$B$272,рўйхат!$D:$D,$C250)</f>
        <v/>
      </c>
      <c r="BP250" s="36">
        <f>SUMIFS(рўйхат!BY:BY,рўйхат!$CX:$CX,$B$272,рўйхат!$D:$D,$C250)</f>
        <v/>
      </c>
      <c r="BQ250" s="35">
        <f>SUMIFS(рўйхат!BZ:BZ,рўйхат!$CX:$CX,$B$272,рўйхат!$D:$D,$C250)</f>
        <v/>
      </c>
      <c r="BR250" s="36">
        <f>SUMIFS(рўйхат!CA:CA,рўйхат!$CX:$CX,$B$272,рўйхат!$D:$D,$C250)</f>
        <v/>
      </c>
      <c r="BS250" s="35">
        <f>SUMIFS(рўйхат!CB:CB,рўйхат!$CX:$CX,$B$272,рўйхат!$D:$D,$C250)</f>
        <v/>
      </c>
      <c r="BT250" s="36">
        <f>SUMIFS(рўйхат!CC:CC,рўйхат!$CX:$CX,$B$272,рўйхат!$D:$D,$C250)</f>
        <v/>
      </c>
      <c r="BU250" s="35">
        <f>SUMIFS(рўйхат!CD:CD,рўйхат!$CX:$CX,$B$272,рўйхат!$D:$D,$C250)</f>
        <v/>
      </c>
      <c r="BV250" s="36">
        <f>SUMIFS(рўйхат!CE:CE,рўйхат!$CX:$CX,$B$272,рўйхат!$D:$D,$C250)</f>
        <v/>
      </c>
      <c r="BW250" s="35">
        <f>SUMIFS(рўйхат!CH:CH,рўйхат!$CX:$CX,$B$272,рўйхат!$D:$D,$C250)</f>
        <v/>
      </c>
      <c r="BX250" s="36">
        <f>SUMIFS(рўйхат!CI:CI,рўйхат!$CX:$CX,$B$272,рўйхат!$D:$D,$C250)</f>
        <v/>
      </c>
      <c r="BY250" s="35">
        <f>SUMIFS(рўйхат!CJ:CJ,рўйхат!$CX:$CX,$B$272,рўйхат!$D:$D,$C250)</f>
        <v/>
      </c>
      <c r="BZ250" s="36">
        <f>SUMIFS(рўйхат!CK:CK,рўйхат!$CX:$CX,$B$272,рўйхат!$D:$D,$C250)</f>
        <v/>
      </c>
      <c r="CA250" s="35">
        <f>SUMIFS(рўйхат!CL:CL,рўйхат!$CX:$CX,$B$272,рўйхат!$D:$D,$C250)</f>
        <v/>
      </c>
      <c r="CB250" s="36">
        <f>SUMIFS(рўйхат!CM:CM,рўйхат!$CX:$CX,$B$272,рўйхат!$D:$D,$C250)</f>
        <v/>
      </c>
      <c r="CC250" s="35">
        <f>SUMIFS(рўйхат!CN:CN,рўйхат!$CX:$CX,$B$272,рўйхат!$D:$D,$C250)</f>
        <v/>
      </c>
      <c r="CD250" s="36">
        <f>SUMIFS(рўйхат!CO:CO,рўйхат!$CX:$CX,$B$272,рўйхат!$D:$D,$C250)</f>
        <v/>
      </c>
      <c r="CE250" s="77">
        <f>IFERROR(BE250/(Q250+BE250),0)</f>
        <v/>
      </c>
      <c r="CF250" s="78">
        <f>IFERROR(BF250/(R250+BF250),0)</f>
        <v/>
      </c>
    </row>
    <row r="251" hidden="1" outlineLevel="1" ht="30" customFormat="1" customHeight="1" s="8">
      <c r="A251" s="39" t="n"/>
      <c r="B251" s="50" t="n">
        <v>45</v>
      </c>
      <c r="C251" s="131" t="inlineStr">
        <is>
          <t>Рейтинг бахолашда ЯММТ орқали олинган ишчи ходимлар сони солиқ ҳисоботлари билан солиштирмаси</t>
        </is>
      </c>
      <c r="D251" s="51" t="n"/>
      <c r="E251" s="35">
        <f>SUMIFS(рўйхат!F:F,рўйхат!$CX:$CX,$B$272,рўйхат!$D:$D,$C251)</f>
        <v/>
      </c>
      <c r="F251" s="36">
        <f>SUMIFS(рўйхат!G:G,рўйхат!$CX:$CX,$B$272,рўйхат!$D:$D,$C251)</f>
        <v/>
      </c>
      <c r="G251" s="35">
        <f>SUMIFS(рўйхат!H:H,рўйхат!$CX:$CX,$B$272,рўйхат!$D:$D,$C251)</f>
        <v/>
      </c>
      <c r="H251" s="36">
        <f>SUMIFS(рўйхат!I:I,рўйхат!$CX:$CX,$B$272,рўйхат!$D:$D,$C251)</f>
        <v/>
      </c>
      <c r="I251" s="35">
        <f>SUMIFS(рўйхат!J:J,рўйхат!$CX:$CX,$B$272,рўйхат!$D:$D,$C251)</f>
        <v/>
      </c>
      <c r="J251" s="36">
        <f>SUMIFS(рўйхат!K:K,рўйхат!$CX:$CX,$B$272,рўйхат!$D:$D,$C251)</f>
        <v/>
      </c>
      <c r="K251" s="35">
        <f>SUMIFS(рўйхат!L:L,рўйхат!$CX:$CX,$B$272,рўйхат!$D:$D,$C251)</f>
        <v/>
      </c>
      <c r="L251" s="36">
        <f>SUMIFS(рўйхат!M:M,рўйхат!$CX:$CX,$B$272,рўйхат!$D:$D,$C251)</f>
        <v/>
      </c>
      <c r="M251" s="35">
        <f>SUMIFS(рўйхат!N:N,рўйхат!$CX:$CX,$B$272,рўйхат!$D:$D,$C251)</f>
        <v/>
      </c>
      <c r="N251" s="36">
        <f>SUMIFS(рўйхат!O:O,рўйхат!$CX:$CX,$B$272,рўйхат!$D:$D,$C251)</f>
        <v/>
      </c>
      <c r="O251" s="34">
        <f>IFERROR(M251/E251,0)</f>
        <v/>
      </c>
      <c r="P251" s="34">
        <f>IFERROR(N251/F251,0)</f>
        <v/>
      </c>
      <c r="Q251" s="35">
        <f>SUMIFS(рўйхат!P:P,рўйхат!$CX:$CX,$B$272,рўйхат!$D:$D,$C251)</f>
        <v/>
      </c>
      <c r="R251" s="36">
        <f>SUMIFS(рўйхат!Q:Q,рўйхат!$CX:$CX,$B$272,рўйхат!$D:$D,$C251)</f>
        <v/>
      </c>
      <c r="S251" s="35">
        <f>SUMIFS(рўйхат!R:R,рўйхат!$CX:$CX,$B$272,рўйхат!$D:$D,$C251)</f>
        <v/>
      </c>
      <c r="T251" s="36">
        <f>SUMIFS(рўйхат!S:S,рўйхат!$CX:$CX,$B$272,рўйхат!$D:$D,$C251)</f>
        <v/>
      </c>
      <c r="U251" s="35">
        <f>SUMIFS(рўйхат!T:T,рўйхат!$CX:$CX,$B$272,рўйхат!$D:$D,$C251)</f>
        <v/>
      </c>
      <c r="V251" s="36">
        <f>SUMIFS(рўйхат!U:U,рўйхат!$CX:$CX,$B$272,рўйхат!$D:$D,$C251)</f>
        <v/>
      </c>
      <c r="W251" s="35">
        <f>SUMIFS(рўйхат!V:V,рўйхат!$CX:$CX,$B$272,рўйхат!$D:$D,$C251)</f>
        <v/>
      </c>
      <c r="X251" s="36">
        <f>SUMIFS(рўйхат!W:W,рўйхат!$CX:$CX,$B$272,рўйхат!$D:$D,$C251)</f>
        <v/>
      </c>
      <c r="Y251" s="35">
        <f>SUMIFS(рўйхат!X:X,рўйхат!$CX:$CX,$B$272,рўйхат!$D:$D,$C251)</f>
        <v/>
      </c>
      <c r="Z251" s="36">
        <f>SUMIFS(рўйхат!Y:Y,рўйхат!$CX:$CX,$B$272,рўйхат!$D:$D,$C251)</f>
        <v/>
      </c>
      <c r="AA251" s="35">
        <f>SUMIFS(рўйхат!Z:Z,рўйхат!$CX:$CX,$B$272,рўйхат!$D:$D,$C251)</f>
        <v/>
      </c>
      <c r="AB251" s="36">
        <f>SUMIFS(рўйхат!AA:AA,рўйхат!$CX:$CX,$B$272,рўйхат!$D:$D,$C251)</f>
        <v/>
      </c>
      <c r="AC251" s="35">
        <f>SUMIFS(рўйхат!AB:AB,рўйхат!$CX:$CX,$B$272,рўйхат!$D:$D,$C251)</f>
        <v/>
      </c>
      <c r="AD251" s="36">
        <f>SUMIFS(рўйхат!AC:AC,рўйхат!$CX:$CX,$B$272,рўйхат!$D:$D,$C251)</f>
        <v/>
      </c>
      <c r="AE251" s="35">
        <f>SUMIFS(рўйхат!AD:AD,рўйхат!$CX:$CX,$B$272,рўйхат!$D:$D,$C251)</f>
        <v/>
      </c>
      <c r="AF251" s="36">
        <f>SUMIFS(рўйхат!AE:AE,рўйхат!$CX:$CX,$B$272,рўйхат!$D:$D,$C251)</f>
        <v/>
      </c>
      <c r="AG251" s="35">
        <f>SUMIFS(рўйхат!AH:AH,рўйхат!$CX:$CX,$B$272,рўйхат!$D:$D,$C251)</f>
        <v/>
      </c>
      <c r="AH251" s="36">
        <f>SUMIFS(рўйхат!AI:AI,рўйхат!$CX:$CX,$B$272,рўйхат!$D:$D,$C251)</f>
        <v/>
      </c>
      <c r="AI251" s="35">
        <f>SUMIFS(рўйхат!AJ:AJ,рўйхат!$CX:$CX,$B$272,рўйхат!$D:$D,$C251)</f>
        <v/>
      </c>
      <c r="AJ251" s="36">
        <f>SUMIFS(рўйхат!AK:AK,рўйхат!$CX:$CX,$B$272,рўйхат!$D:$D,$C251)</f>
        <v/>
      </c>
      <c r="AK251" s="35">
        <f>SUMIFS(рўйхат!AL:AL,рўйхат!$CX:$CX,$B$272,рўйхат!$D:$D,$C251)</f>
        <v/>
      </c>
      <c r="AL251" s="36">
        <f>SUMIFS(рўйхат!AM:AM,рўйхат!$CX:$CX,$B$272,рўйхат!$D:$D,$C251)</f>
        <v/>
      </c>
      <c r="AM251" s="77">
        <f>IFERROR(Q251/E251,0)</f>
        <v/>
      </c>
      <c r="AN251" s="77">
        <f>IFERROR(R251/F251,0)</f>
        <v/>
      </c>
      <c r="AO251" s="35">
        <f>SUMIFS(рўйхат!AX:AX,рўйхат!$CX:$CX,$B$272,рўйхат!$D:$D,$C251)</f>
        <v/>
      </c>
      <c r="AP251" s="36">
        <f>SUMIFS(рўйхат!AY:AY,рўйхат!$CX:$CX,$B$272,рўйхат!$D:$D,$C251)</f>
        <v/>
      </c>
      <c r="AQ251" s="35">
        <f>SUMIFS(рўйхат!AZ:AZ,рўйхат!$CX:$CX,$B$272,рўйхат!$D:$D,$C251)</f>
        <v/>
      </c>
      <c r="AR251" s="36">
        <f>SUMIFS(рўйхат!BA:BA,рўйхат!$CX:$CX,$B$272,рўйхат!$D:$D,$C251)</f>
        <v/>
      </c>
      <c r="AS251" s="35">
        <f>SUMIFS(рўйхат!BB:BB,рўйхат!$CX:$CX,$B$272,рўйхат!$D:$D,$C251)</f>
        <v/>
      </c>
      <c r="AT251" s="36">
        <f>SUMIFS(рўйхат!BC:BC,рўйхат!$CX:$CX,$B$272,рўйхат!$D:$D,$C251)</f>
        <v/>
      </c>
      <c r="AU251" s="35">
        <f>SUMIFS(рўйхат!BD:BD,рўйхат!$CX:$CX,$B$272,рўйхат!$D:$D,$C251)</f>
        <v/>
      </c>
      <c r="AV251" s="36">
        <f>SUMIFS(рўйхат!BE:BE,рўйхат!$CX:$CX,$B$272,рўйхат!$D:$D,$C251)</f>
        <v/>
      </c>
      <c r="AW251" s="35">
        <f>SUMIFS(рўйхат!BF:BF,рўйхат!$CX:$CX,$B$272,рўйхат!$D:$D,$C251)</f>
        <v/>
      </c>
      <c r="AX251" s="36">
        <f>SUMIFS(рўйхат!BG:BG,рўйхат!$CX:$CX,$B$272,рўйхат!$D:$D,$C251)</f>
        <v/>
      </c>
      <c r="AY251" s="35">
        <f>SUMIFS(рўйхат!BH:BH,рўйхат!$CX:$CX,$B$272,рўйхат!$D:$D,$C251)</f>
        <v/>
      </c>
      <c r="AZ251" s="36">
        <f>SUMIFS(рўйхат!BI:BI,рўйхат!$CX:$CX,$B$272,рўйхат!$D:$D,$C251)</f>
        <v/>
      </c>
      <c r="BA251" s="35">
        <f>SUMIFS(рўйхат!BJ:BJ,рўйхат!$CX:$CX,$B$272,рўйхат!$D:$D,$C251)</f>
        <v/>
      </c>
      <c r="BB251" s="36">
        <f>SUMIFS(рўйхат!BK:BK,рўйхат!$CX:$CX,$B$272,рўйхат!$D:$D,$C251)</f>
        <v/>
      </c>
      <c r="BC251" s="77">
        <f>IFERROR(AO251/E251,0)</f>
        <v/>
      </c>
      <c r="BD251" s="77">
        <f>IFERROR(AP251/F251,0)</f>
        <v/>
      </c>
      <c r="BE251" s="35">
        <f>SUMIFS(рўйхат!BL:BL,рўйхат!$CX:$CX,$B$272,рўйхат!$D:$D,$C251)</f>
        <v/>
      </c>
      <c r="BF251" s="36">
        <f>SUMIFS(рўйхат!BM:BM,рўйхат!$CX:$CX,$B$272,рўйхат!$D:$D,$C251)</f>
        <v/>
      </c>
      <c r="BG251" s="35">
        <f>SUMIFS(рўйхат!BN:BN,рўйхат!$CX:$CX,$B$272,рўйхат!$D:$D,$C251)</f>
        <v/>
      </c>
      <c r="BH251" s="36">
        <f>SUMIFS(рўйхат!BO:BO,рўйхат!$CX:$CX,$B$272,рўйхат!$D:$D,$C251)</f>
        <v/>
      </c>
      <c r="BI251" s="35">
        <f>SUMIFS(рўйхат!BP:BP,рўйхат!$CX:$CX,$B$272,рўйхат!$D:$D,$C251)</f>
        <v/>
      </c>
      <c r="BJ251" s="36">
        <f>SUMIFS(рўйхат!BQ:BQ,рўйхат!$CX:$CX,$B$272,рўйхат!$D:$D,$C251)</f>
        <v/>
      </c>
      <c r="BK251" s="35">
        <f>SUMIFS(рўйхат!BR:BR,рўйхат!$CX:$CX,$B$272,рўйхат!$D:$D,$C251)</f>
        <v/>
      </c>
      <c r="BL251" s="36">
        <f>SUMIFS(рўйхат!BS:BS,рўйхат!$CX:$CX,$B$272,рўйхат!$D:$D,$C251)</f>
        <v/>
      </c>
      <c r="BM251" s="35">
        <f>SUMIFS(рўйхат!BT:BT,рўйхат!$CX:$CX,$B$272,рўйхат!$D:$D,$C251)</f>
        <v/>
      </c>
      <c r="BN251" s="36">
        <f>SUMIFS(рўйхат!BU:BU,рўйхат!$CX:$CX,$B$272,рўйхат!$D:$D,$C251)</f>
        <v/>
      </c>
      <c r="BO251" s="35">
        <f>SUMIFS(рўйхат!BX:BX,рўйхат!$CX:$CX,$B$272,рўйхат!$D:$D,$C251)</f>
        <v/>
      </c>
      <c r="BP251" s="36">
        <f>SUMIFS(рўйхат!BY:BY,рўйхат!$CX:$CX,$B$272,рўйхат!$D:$D,$C251)</f>
        <v/>
      </c>
      <c r="BQ251" s="35">
        <f>SUMIFS(рўйхат!BZ:BZ,рўйхат!$CX:$CX,$B$272,рўйхат!$D:$D,$C251)</f>
        <v/>
      </c>
      <c r="BR251" s="36">
        <f>SUMIFS(рўйхат!CA:CA,рўйхат!$CX:$CX,$B$272,рўйхат!$D:$D,$C251)</f>
        <v/>
      </c>
      <c r="BS251" s="35">
        <f>SUMIFS(рўйхат!CB:CB,рўйхат!$CX:$CX,$B$272,рўйхат!$D:$D,$C251)</f>
        <v/>
      </c>
      <c r="BT251" s="36">
        <f>SUMIFS(рўйхат!CC:CC,рўйхат!$CX:$CX,$B$272,рўйхат!$D:$D,$C251)</f>
        <v/>
      </c>
      <c r="BU251" s="35">
        <f>SUMIFS(рўйхат!CD:CD,рўйхат!$CX:$CX,$B$272,рўйхат!$D:$D,$C251)</f>
        <v/>
      </c>
      <c r="BV251" s="36">
        <f>SUMIFS(рўйхат!CE:CE,рўйхат!$CX:$CX,$B$272,рўйхат!$D:$D,$C251)</f>
        <v/>
      </c>
      <c r="BW251" s="35">
        <f>SUMIFS(рўйхат!CH:CH,рўйхат!$CX:$CX,$B$272,рўйхат!$D:$D,$C251)</f>
        <v/>
      </c>
      <c r="BX251" s="36">
        <f>SUMIFS(рўйхат!CI:CI,рўйхат!$CX:$CX,$B$272,рўйхат!$D:$D,$C251)</f>
        <v/>
      </c>
      <c r="BY251" s="35">
        <f>SUMIFS(рўйхат!CJ:CJ,рўйхат!$CX:$CX,$B$272,рўйхат!$D:$D,$C251)</f>
        <v/>
      </c>
      <c r="BZ251" s="36">
        <f>SUMIFS(рўйхат!CK:CK,рўйхат!$CX:$CX,$B$272,рўйхат!$D:$D,$C251)</f>
        <v/>
      </c>
      <c r="CA251" s="35">
        <f>SUMIFS(рўйхат!CL:CL,рўйхат!$CX:$CX,$B$272,рўйхат!$D:$D,$C251)</f>
        <v/>
      </c>
      <c r="CB251" s="36">
        <f>SUMIFS(рўйхат!CM:CM,рўйхат!$CX:$CX,$B$272,рўйхат!$D:$D,$C251)</f>
        <v/>
      </c>
      <c r="CC251" s="35">
        <f>SUMIFS(рўйхат!CN:CN,рўйхат!$CX:$CX,$B$272,рўйхат!$D:$D,$C251)</f>
        <v/>
      </c>
      <c r="CD251" s="36">
        <f>SUMIFS(рўйхат!CO:CO,рўйхат!$CX:$CX,$B$272,рўйхат!$D:$D,$C251)</f>
        <v/>
      </c>
      <c r="CE251" s="77">
        <f>IFERROR(BE251/(Q251+BE251),0)</f>
        <v/>
      </c>
      <c r="CF251" s="78">
        <f>IFERROR(BF251/(R251+BF251),0)</f>
        <v/>
      </c>
    </row>
    <row r="252" hidden="1" outlineLevel="1" ht="30" customFormat="1" customHeight="1" s="8">
      <c r="A252" s="39" t="n"/>
      <c r="B252" s="50" t="n">
        <v>46</v>
      </c>
      <c r="C252" s="131" t="inlineStr">
        <is>
          <t>Солиқ ҳисоботларида энг кўп ҳисобланган иш ҳақи тўғрисида</t>
        </is>
      </c>
      <c r="D252" s="51" t="n"/>
      <c r="E252" s="35">
        <f>SUMIFS(рўйхат!F:F,рўйхат!$CX:$CX,$B$272,рўйхат!$D:$D,$C252)</f>
        <v/>
      </c>
      <c r="F252" s="36">
        <f>SUMIFS(рўйхат!G:G,рўйхат!$CX:$CX,$B$272,рўйхат!$D:$D,$C252)</f>
        <v/>
      </c>
      <c r="G252" s="35">
        <f>SUMIFS(рўйхат!H:H,рўйхат!$CX:$CX,$B$272,рўйхат!$D:$D,$C252)</f>
        <v/>
      </c>
      <c r="H252" s="36">
        <f>SUMIFS(рўйхат!I:I,рўйхат!$CX:$CX,$B$272,рўйхат!$D:$D,$C252)</f>
        <v/>
      </c>
      <c r="I252" s="35">
        <f>SUMIFS(рўйхат!J:J,рўйхат!$CX:$CX,$B$272,рўйхат!$D:$D,$C252)</f>
        <v/>
      </c>
      <c r="J252" s="36">
        <f>SUMIFS(рўйхат!K:K,рўйхат!$CX:$CX,$B$272,рўйхат!$D:$D,$C252)</f>
        <v/>
      </c>
      <c r="K252" s="35">
        <f>SUMIFS(рўйхат!L:L,рўйхат!$CX:$CX,$B$272,рўйхат!$D:$D,$C252)</f>
        <v/>
      </c>
      <c r="L252" s="36">
        <f>SUMIFS(рўйхат!M:M,рўйхат!$CX:$CX,$B$272,рўйхат!$D:$D,$C252)</f>
        <v/>
      </c>
      <c r="M252" s="35">
        <f>SUMIFS(рўйхат!N:N,рўйхат!$CX:$CX,$B$272,рўйхат!$D:$D,$C252)</f>
        <v/>
      </c>
      <c r="N252" s="36">
        <f>SUMIFS(рўйхат!O:O,рўйхат!$CX:$CX,$B$272,рўйхат!$D:$D,$C252)</f>
        <v/>
      </c>
      <c r="O252" s="34">
        <f>IFERROR(M252/E252,0)</f>
        <v/>
      </c>
      <c r="P252" s="34">
        <f>IFERROR(N252/F252,0)</f>
        <v/>
      </c>
      <c r="Q252" s="35">
        <f>SUMIFS(рўйхат!P:P,рўйхат!$CX:$CX,$B$272,рўйхат!$D:$D,$C252)</f>
        <v/>
      </c>
      <c r="R252" s="36">
        <f>SUMIFS(рўйхат!Q:Q,рўйхат!$CX:$CX,$B$272,рўйхат!$D:$D,$C252)</f>
        <v/>
      </c>
      <c r="S252" s="35">
        <f>SUMIFS(рўйхат!R:R,рўйхат!$CX:$CX,$B$272,рўйхат!$D:$D,$C252)</f>
        <v/>
      </c>
      <c r="T252" s="36">
        <f>SUMIFS(рўйхат!S:S,рўйхат!$CX:$CX,$B$272,рўйхат!$D:$D,$C252)</f>
        <v/>
      </c>
      <c r="U252" s="35">
        <f>SUMIFS(рўйхат!T:T,рўйхат!$CX:$CX,$B$272,рўйхат!$D:$D,$C252)</f>
        <v/>
      </c>
      <c r="V252" s="36">
        <f>SUMIFS(рўйхат!U:U,рўйхат!$CX:$CX,$B$272,рўйхат!$D:$D,$C252)</f>
        <v/>
      </c>
      <c r="W252" s="35">
        <f>SUMIFS(рўйхат!V:V,рўйхат!$CX:$CX,$B$272,рўйхат!$D:$D,$C252)</f>
        <v/>
      </c>
      <c r="X252" s="36">
        <f>SUMIFS(рўйхат!W:W,рўйхат!$CX:$CX,$B$272,рўйхат!$D:$D,$C252)</f>
        <v/>
      </c>
      <c r="Y252" s="35">
        <f>SUMIFS(рўйхат!X:X,рўйхат!$CX:$CX,$B$272,рўйхат!$D:$D,$C252)</f>
        <v/>
      </c>
      <c r="Z252" s="36">
        <f>SUMIFS(рўйхат!Y:Y,рўйхат!$CX:$CX,$B$272,рўйхат!$D:$D,$C252)</f>
        <v/>
      </c>
      <c r="AA252" s="35">
        <f>SUMIFS(рўйхат!Z:Z,рўйхат!$CX:$CX,$B$272,рўйхат!$D:$D,$C252)</f>
        <v/>
      </c>
      <c r="AB252" s="36">
        <f>SUMIFS(рўйхат!AA:AA,рўйхат!$CX:$CX,$B$272,рўйхат!$D:$D,$C252)</f>
        <v/>
      </c>
      <c r="AC252" s="35">
        <f>SUMIFS(рўйхат!AB:AB,рўйхат!$CX:$CX,$B$272,рўйхат!$D:$D,$C252)</f>
        <v/>
      </c>
      <c r="AD252" s="36">
        <f>SUMIFS(рўйхат!AC:AC,рўйхат!$CX:$CX,$B$272,рўйхат!$D:$D,$C252)</f>
        <v/>
      </c>
      <c r="AE252" s="35">
        <f>SUMIFS(рўйхат!AD:AD,рўйхат!$CX:$CX,$B$272,рўйхат!$D:$D,$C252)</f>
        <v/>
      </c>
      <c r="AF252" s="36">
        <f>SUMIFS(рўйхат!AE:AE,рўйхат!$CX:$CX,$B$272,рўйхат!$D:$D,$C252)</f>
        <v/>
      </c>
      <c r="AG252" s="35">
        <f>SUMIFS(рўйхат!AH:AH,рўйхат!$CX:$CX,$B$272,рўйхат!$D:$D,$C252)</f>
        <v/>
      </c>
      <c r="AH252" s="36">
        <f>SUMIFS(рўйхат!AI:AI,рўйхат!$CX:$CX,$B$272,рўйхат!$D:$D,$C252)</f>
        <v/>
      </c>
      <c r="AI252" s="35">
        <f>SUMIFS(рўйхат!AJ:AJ,рўйхат!$CX:$CX,$B$272,рўйхат!$D:$D,$C252)</f>
        <v/>
      </c>
      <c r="AJ252" s="36">
        <f>SUMIFS(рўйхат!AK:AK,рўйхат!$CX:$CX,$B$272,рўйхат!$D:$D,$C252)</f>
        <v/>
      </c>
      <c r="AK252" s="35">
        <f>SUMIFS(рўйхат!AL:AL,рўйхат!$CX:$CX,$B$272,рўйхат!$D:$D,$C252)</f>
        <v/>
      </c>
      <c r="AL252" s="36">
        <f>SUMIFS(рўйхат!AM:AM,рўйхат!$CX:$CX,$B$272,рўйхат!$D:$D,$C252)</f>
        <v/>
      </c>
      <c r="AM252" s="77">
        <f>IFERROR(Q252/E252,0)</f>
        <v/>
      </c>
      <c r="AN252" s="77">
        <f>IFERROR(R252/F252,0)</f>
        <v/>
      </c>
      <c r="AO252" s="35">
        <f>SUMIFS(рўйхат!AX:AX,рўйхат!$CX:$CX,$B$272,рўйхат!$D:$D,$C252)</f>
        <v/>
      </c>
      <c r="AP252" s="36">
        <f>SUMIFS(рўйхат!AY:AY,рўйхат!$CX:$CX,$B$272,рўйхат!$D:$D,$C252)</f>
        <v/>
      </c>
      <c r="AQ252" s="35">
        <f>SUMIFS(рўйхат!AZ:AZ,рўйхат!$CX:$CX,$B$272,рўйхат!$D:$D,$C252)</f>
        <v/>
      </c>
      <c r="AR252" s="36">
        <f>SUMIFS(рўйхат!BA:BA,рўйхат!$CX:$CX,$B$272,рўйхат!$D:$D,$C252)</f>
        <v/>
      </c>
      <c r="AS252" s="35">
        <f>SUMIFS(рўйхат!BB:BB,рўйхат!$CX:$CX,$B$272,рўйхат!$D:$D,$C252)</f>
        <v/>
      </c>
      <c r="AT252" s="36">
        <f>SUMIFS(рўйхат!BC:BC,рўйхат!$CX:$CX,$B$272,рўйхат!$D:$D,$C252)</f>
        <v/>
      </c>
      <c r="AU252" s="35">
        <f>SUMIFS(рўйхат!BD:BD,рўйхат!$CX:$CX,$B$272,рўйхат!$D:$D,$C252)</f>
        <v/>
      </c>
      <c r="AV252" s="36">
        <f>SUMIFS(рўйхат!BE:BE,рўйхат!$CX:$CX,$B$272,рўйхат!$D:$D,$C252)</f>
        <v/>
      </c>
      <c r="AW252" s="35">
        <f>SUMIFS(рўйхат!BF:BF,рўйхат!$CX:$CX,$B$272,рўйхат!$D:$D,$C252)</f>
        <v/>
      </c>
      <c r="AX252" s="36">
        <f>SUMIFS(рўйхат!BG:BG,рўйхат!$CX:$CX,$B$272,рўйхат!$D:$D,$C252)</f>
        <v/>
      </c>
      <c r="AY252" s="35">
        <f>SUMIFS(рўйхат!BH:BH,рўйхат!$CX:$CX,$B$272,рўйхат!$D:$D,$C252)</f>
        <v/>
      </c>
      <c r="AZ252" s="36">
        <f>SUMIFS(рўйхат!BI:BI,рўйхат!$CX:$CX,$B$272,рўйхат!$D:$D,$C252)</f>
        <v/>
      </c>
      <c r="BA252" s="35">
        <f>SUMIFS(рўйхат!BJ:BJ,рўйхат!$CX:$CX,$B$272,рўйхат!$D:$D,$C252)</f>
        <v/>
      </c>
      <c r="BB252" s="36">
        <f>SUMIFS(рўйхат!BK:BK,рўйхат!$CX:$CX,$B$272,рўйхат!$D:$D,$C252)</f>
        <v/>
      </c>
      <c r="BC252" s="77">
        <f>IFERROR(AO252/E252,0)</f>
        <v/>
      </c>
      <c r="BD252" s="77">
        <f>IFERROR(AP252/F252,0)</f>
        <v/>
      </c>
      <c r="BE252" s="35">
        <f>SUMIFS(рўйхат!BL:BL,рўйхат!$CX:$CX,$B$272,рўйхат!$D:$D,$C252)</f>
        <v/>
      </c>
      <c r="BF252" s="36">
        <f>SUMIFS(рўйхат!BM:BM,рўйхат!$CX:$CX,$B$272,рўйхат!$D:$D,$C252)</f>
        <v/>
      </c>
      <c r="BG252" s="35">
        <f>SUMIFS(рўйхат!BN:BN,рўйхат!$CX:$CX,$B$272,рўйхат!$D:$D,$C252)</f>
        <v/>
      </c>
      <c r="BH252" s="36">
        <f>SUMIFS(рўйхат!BO:BO,рўйхат!$CX:$CX,$B$272,рўйхат!$D:$D,$C252)</f>
        <v/>
      </c>
      <c r="BI252" s="35">
        <f>SUMIFS(рўйхат!BP:BP,рўйхат!$CX:$CX,$B$272,рўйхат!$D:$D,$C252)</f>
        <v/>
      </c>
      <c r="BJ252" s="36">
        <f>SUMIFS(рўйхат!BQ:BQ,рўйхат!$CX:$CX,$B$272,рўйхат!$D:$D,$C252)</f>
        <v/>
      </c>
      <c r="BK252" s="35">
        <f>SUMIFS(рўйхат!BR:BR,рўйхат!$CX:$CX,$B$272,рўйхат!$D:$D,$C252)</f>
        <v/>
      </c>
      <c r="BL252" s="36">
        <f>SUMIFS(рўйхат!BS:BS,рўйхат!$CX:$CX,$B$272,рўйхат!$D:$D,$C252)</f>
        <v/>
      </c>
      <c r="BM252" s="35">
        <f>SUMIFS(рўйхат!BT:BT,рўйхат!$CX:$CX,$B$272,рўйхат!$D:$D,$C252)</f>
        <v/>
      </c>
      <c r="BN252" s="36">
        <f>SUMIFS(рўйхат!BU:BU,рўйхат!$CX:$CX,$B$272,рўйхат!$D:$D,$C252)</f>
        <v/>
      </c>
      <c r="BO252" s="35">
        <f>SUMIFS(рўйхат!BX:BX,рўйхат!$CX:$CX,$B$272,рўйхат!$D:$D,$C252)</f>
        <v/>
      </c>
      <c r="BP252" s="36">
        <f>SUMIFS(рўйхат!BY:BY,рўйхат!$CX:$CX,$B$272,рўйхат!$D:$D,$C252)</f>
        <v/>
      </c>
      <c r="BQ252" s="35">
        <f>SUMIFS(рўйхат!BZ:BZ,рўйхат!$CX:$CX,$B$272,рўйхат!$D:$D,$C252)</f>
        <v/>
      </c>
      <c r="BR252" s="36">
        <f>SUMIFS(рўйхат!CA:CA,рўйхат!$CX:$CX,$B$272,рўйхат!$D:$D,$C252)</f>
        <v/>
      </c>
      <c r="BS252" s="35">
        <f>SUMIFS(рўйхат!CB:CB,рўйхат!$CX:$CX,$B$272,рўйхат!$D:$D,$C252)</f>
        <v/>
      </c>
      <c r="BT252" s="36">
        <f>SUMIFS(рўйхат!CC:CC,рўйхат!$CX:$CX,$B$272,рўйхат!$D:$D,$C252)</f>
        <v/>
      </c>
      <c r="BU252" s="35">
        <f>SUMIFS(рўйхат!CD:CD,рўйхат!$CX:$CX,$B$272,рўйхат!$D:$D,$C252)</f>
        <v/>
      </c>
      <c r="BV252" s="36">
        <f>SUMIFS(рўйхат!CE:CE,рўйхат!$CX:$CX,$B$272,рўйхат!$D:$D,$C252)</f>
        <v/>
      </c>
      <c r="BW252" s="35">
        <f>SUMIFS(рўйхат!CH:CH,рўйхат!$CX:$CX,$B$272,рўйхат!$D:$D,$C252)</f>
        <v/>
      </c>
      <c r="BX252" s="36">
        <f>SUMIFS(рўйхат!CI:CI,рўйхат!$CX:$CX,$B$272,рўйхат!$D:$D,$C252)</f>
        <v/>
      </c>
      <c r="BY252" s="35">
        <f>SUMIFS(рўйхат!CJ:CJ,рўйхат!$CX:$CX,$B$272,рўйхат!$D:$D,$C252)</f>
        <v/>
      </c>
      <c r="BZ252" s="36">
        <f>SUMIFS(рўйхат!CK:CK,рўйхат!$CX:$CX,$B$272,рўйхат!$D:$D,$C252)</f>
        <v/>
      </c>
      <c r="CA252" s="35">
        <f>SUMIFS(рўйхат!CL:CL,рўйхат!$CX:$CX,$B$272,рўйхат!$D:$D,$C252)</f>
        <v/>
      </c>
      <c r="CB252" s="36">
        <f>SUMIFS(рўйхат!CM:CM,рўйхат!$CX:$CX,$B$272,рўйхат!$D:$D,$C252)</f>
        <v/>
      </c>
      <c r="CC252" s="35">
        <f>SUMIFS(рўйхат!CN:CN,рўйхат!$CX:$CX,$B$272,рўйхат!$D:$D,$C252)</f>
        <v/>
      </c>
      <c r="CD252" s="36">
        <f>SUMIFS(рўйхат!CO:CO,рўйхат!$CX:$CX,$B$272,рўйхат!$D:$D,$C252)</f>
        <v/>
      </c>
      <c r="CE252" s="77">
        <f>IFERROR(BE252/(Q252+BE252),0)</f>
        <v/>
      </c>
      <c r="CF252" s="78">
        <f>IFERROR(BF252/(R252+BF252),0)</f>
        <v/>
      </c>
    </row>
    <row r="253" hidden="1" outlineLevel="1" ht="30" customFormat="1" customHeight="1" s="8">
      <c r="A253" s="39" t="n"/>
      <c r="B253" s="50" t="n">
        <v>47</v>
      </c>
      <c r="C253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253" s="51" t="n"/>
      <c r="E253" s="35">
        <f>SUMIFS(рўйхат!F:F,рўйхат!$CX:$CX,$B$272,рўйхат!$D:$D,$C253)</f>
        <v/>
      </c>
      <c r="F253" s="36">
        <f>SUMIFS(рўйхат!G:G,рўйхат!$CX:$CX,$B$272,рўйхат!$D:$D,$C253)</f>
        <v/>
      </c>
      <c r="G253" s="35">
        <f>SUMIFS(рўйхат!H:H,рўйхат!$CX:$CX,$B$272,рўйхат!$D:$D,$C253)</f>
        <v/>
      </c>
      <c r="H253" s="36">
        <f>SUMIFS(рўйхат!I:I,рўйхат!$CX:$CX,$B$272,рўйхат!$D:$D,$C253)</f>
        <v/>
      </c>
      <c r="I253" s="35">
        <f>SUMIFS(рўйхат!J:J,рўйхат!$CX:$CX,$B$272,рўйхат!$D:$D,$C253)</f>
        <v/>
      </c>
      <c r="J253" s="36">
        <f>SUMIFS(рўйхат!K:K,рўйхат!$CX:$CX,$B$272,рўйхат!$D:$D,$C253)</f>
        <v/>
      </c>
      <c r="K253" s="35">
        <f>SUMIFS(рўйхат!L:L,рўйхат!$CX:$CX,$B$272,рўйхат!$D:$D,$C253)</f>
        <v/>
      </c>
      <c r="L253" s="36">
        <f>SUMIFS(рўйхат!M:M,рўйхат!$CX:$CX,$B$272,рўйхат!$D:$D,$C253)</f>
        <v/>
      </c>
      <c r="M253" s="35">
        <f>SUMIFS(рўйхат!N:N,рўйхат!$CX:$CX,$B$272,рўйхат!$D:$D,$C253)</f>
        <v/>
      </c>
      <c r="N253" s="36">
        <f>SUMIFS(рўйхат!O:O,рўйхат!$CX:$CX,$B$272,рўйхат!$D:$D,$C253)</f>
        <v/>
      </c>
      <c r="O253" s="34">
        <f>IFERROR(M253/E253,0)</f>
        <v/>
      </c>
      <c r="P253" s="34">
        <f>IFERROR(N253/F253,0)</f>
        <v/>
      </c>
      <c r="Q253" s="35">
        <f>SUMIFS(рўйхат!P:P,рўйхат!$CX:$CX,$B$272,рўйхат!$D:$D,$C253)</f>
        <v/>
      </c>
      <c r="R253" s="36">
        <f>SUMIFS(рўйхат!Q:Q,рўйхат!$CX:$CX,$B$272,рўйхат!$D:$D,$C253)</f>
        <v/>
      </c>
      <c r="S253" s="35">
        <f>SUMIFS(рўйхат!R:R,рўйхат!$CX:$CX,$B$272,рўйхат!$D:$D,$C253)</f>
        <v/>
      </c>
      <c r="T253" s="36">
        <f>SUMIFS(рўйхат!S:S,рўйхат!$CX:$CX,$B$272,рўйхат!$D:$D,$C253)</f>
        <v/>
      </c>
      <c r="U253" s="35">
        <f>SUMIFS(рўйхат!T:T,рўйхат!$CX:$CX,$B$272,рўйхат!$D:$D,$C253)</f>
        <v/>
      </c>
      <c r="V253" s="36">
        <f>SUMIFS(рўйхат!U:U,рўйхат!$CX:$CX,$B$272,рўйхат!$D:$D,$C253)</f>
        <v/>
      </c>
      <c r="W253" s="35">
        <f>SUMIFS(рўйхат!V:V,рўйхат!$CX:$CX,$B$272,рўйхат!$D:$D,$C253)</f>
        <v/>
      </c>
      <c r="X253" s="36">
        <f>SUMIFS(рўйхат!W:W,рўйхат!$CX:$CX,$B$272,рўйхат!$D:$D,$C253)</f>
        <v/>
      </c>
      <c r="Y253" s="35">
        <f>SUMIFS(рўйхат!X:X,рўйхат!$CX:$CX,$B$272,рўйхат!$D:$D,$C253)</f>
        <v/>
      </c>
      <c r="Z253" s="36">
        <f>SUMIFS(рўйхат!Y:Y,рўйхат!$CX:$CX,$B$272,рўйхат!$D:$D,$C253)</f>
        <v/>
      </c>
      <c r="AA253" s="35">
        <f>SUMIFS(рўйхат!Z:Z,рўйхат!$CX:$CX,$B$272,рўйхат!$D:$D,$C253)</f>
        <v/>
      </c>
      <c r="AB253" s="36">
        <f>SUMIFS(рўйхат!AA:AA,рўйхат!$CX:$CX,$B$272,рўйхат!$D:$D,$C253)</f>
        <v/>
      </c>
      <c r="AC253" s="35">
        <f>SUMIFS(рўйхат!AB:AB,рўйхат!$CX:$CX,$B$272,рўйхат!$D:$D,$C253)</f>
        <v/>
      </c>
      <c r="AD253" s="36">
        <f>SUMIFS(рўйхат!AC:AC,рўйхат!$CX:$CX,$B$272,рўйхат!$D:$D,$C253)</f>
        <v/>
      </c>
      <c r="AE253" s="35">
        <f>SUMIFS(рўйхат!AD:AD,рўйхат!$CX:$CX,$B$272,рўйхат!$D:$D,$C253)</f>
        <v/>
      </c>
      <c r="AF253" s="36">
        <f>SUMIFS(рўйхат!AE:AE,рўйхат!$CX:$CX,$B$272,рўйхат!$D:$D,$C253)</f>
        <v/>
      </c>
      <c r="AG253" s="35">
        <f>SUMIFS(рўйхат!AH:AH,рўйхат!$CX:$CX,$B$272,рўйхат!$D:$D,$C253)</f>
        <v/>
      </c>
      <c r="AH253" s="36">
        <f>SUMIFS(рўйхат!AI:AI,рўйхат!$CX:$CX,$B$272,рўйхат!$D:$D,$C253)</f>
        <v/>
      </c>
      <c r="AI253" s="35">
        <f>SUMIFS(рўйхат!AJ:AJ,рўйхат!$CX:$CX,$B$272,рўйхат!$D:$D,$C253)</f>
        <v/>
      </c>
      <c r="AJ253" s="36">
        <f>SUMIFS(рўйхат!AK:AK,рўйхат!$CX:$CX,$B$272,рўйхат!$D:$D,$C253)</f>
        <v/>
      </c>
      <c r="AK253" s="35">
        <f>SUMIFS(рўйхат!AL:AL,рўйхат!$CX:$CX,$B$272,рўйхат!$D:$D,$C253)</f>
        <v/>
      </c>
      <c r="AL253" s="36">
        <f>SUMIFS(рўйхат!AM:AM,рўйхат!$CX:$CX,$B$272,рўйхат!$D:$D,$C253)</f>
        <v/>
      </c>
      <c r="AM253" s="77">
        <f>IFERROR(Q253/E253,0)</f>
        <v/>
      </c>
      <c r="AN253" s="77">
        <f>IFERROR(R253/F253,0)</f>
        <v/>
      </c>
      <c r="AO253" s="35">
        <f>SUMIFS(рўйхат!AX:AX,рўйхат!$CX:$CX,$B$272,рўйхат!$D:$D,$C253)</f>
        <v/>
      </c>
      <c r="AP253" s="36">
        <f>SUMIFS(рўйхат!AY:AY,рўйхат!$CX:$CX,$B$272,рўйхат!$D:$D,$C253)</f>
        <v/>
      </c>
      <c r="AQ253" s="35">
        <f>SUMIFS(рўйхат!AZ:AZ,рўйхат!$CX:$CX,$B$272,рўйхат!$D:$D,$C253)</f>
        <v/>
      </c>
      <c r="AR253" s="36">
        <f>SUMIFS(рўйхат!BA:BA,рўйхат!$CX:$CX,$B$272,рўйхат!$D:$D,$C253)</f>
        <v/>
      </c>
      <c r="AS253" s="35">
        <f>SUMIFS(рўйхат!BB:BB,рўйхат!$CX:$CX,$B$272,рўйхат!$D:$D,$C253)</f>
        <v/>
      </c>
      <c r="AT253" s="36">
        <f>SUMIFS(рўйхат!BC:BC,рўйхат!$CX:$CX,$B$272,рўйхат!$D:$D,$C253)</f>
        <v/>
      </c>
      <c r="AU253" s="35">
        <f>SUMIFS(рўйхат!BD:BD,рўйхат!$CX:$CX,$B$272,рўйхат!$D:$D,$C253)</f>
        <v/>
      </c>
      <c r="AV253" s="36">
        <f>SUMIFS(рўйхат!BE:BE,рўйхат!$CX:$CX,$B$272,рўйхат!$D:$D,$C253)</f>
        <v/>
      </c>
      <c r="AW253" s="35">
        <f>SUMIFS(рўйхат!BF:BF,рўйхат!$CX:$CX,$B$272,рўйхат!$D:$D,$C253)</f>
        <v/>
      </c>
      <c r="AX253" s="36">
        <f>SUMIFS(рўйхат!BG:BG,рўйхат!$CX:$CX,$B$272,рўйхат!$D:$D,$C253)</f>
        <v/>
      </c>
      <c r="AY253" s="35">
        <f>SUMIFS(рўйхат!BH:BH,рўйхат!$CX:$CX,$B$272,рўйхат!$D:$D,$C253)</f>
        <v/>
      </c>
      <c r="AZ253" s="36">
        <f>SUMIFS(рўйхат!BI:BI,рўйхат!$CX:$CX,$B$272,рўйхат!$D:$D,$C253)</f>
        <v/>
      </c>
      <c r="BA253" s="35">
        <f>SUMIFS(рўйхат!BJ:BJ,рўйхат!$CX:$CX,$B$272,рўйхат!$D:$D,$C253)</f>
        <v/>
      </c>
      <c r="BB253" s="36">
        <f>SUMIFS(рўйхат!BK:BK,рўйхат!$CX:$CX,$B$272,рўйхат!$D:$D,$C253)</f>
        <v/>
      </c>
      <c r="BC253" s="77">
        <f>IFERROR(AO253/E253,0)</f>
        <v/>
      </c>
      <c r="BD253" s="77">
        <f>IFERROR(AP253/F253,0)</f>
        <v/>
      </c>
      <c r="BE253" s="35">
        <f>SUMIFS(рўйхат!BL:BL,рўйхат!$CX:$CX,$B$272,рўйхат!$D:$D,$C253)</f>
        <v/>
      </c>
      <c r="BF253" s="36">
        <f>SUMIFS(рўйхат!BM:BM,рўйхат!$CX:$CX,$B$272,рўйхат!$D:$D,$C253)</f>
        <v/>
      </c>
      <c r="BG253" s="35">
        <f>SUMIFS(рўйхат!BN:BN,рўйхат!$CX:$CX,$B$272,рўйхат!$D:$D,$C253)</f>
        <v/>
      </c>
      <c r="BH253" s="36">
        <f>SUMIFS(рўйхат!BO:BO,рўйхат!$CX:$CX,$B$272,рўйхат!$D:$D,$C253)</f>
        <v/>
      </c>
      <c r="BI253" s="35">
        <f>SUMIFS(рўйхат!BP:BP,рўйхат!$CX:$CX,$B$272,рўйхат!$D:$D,$C253)</f>
        <v/>
      </c>
      <c r="BJ253" s="36">
        <f>SUMIFS(рўйхат!BQ:BQ,рўйхат!$CX:$CX,$B$272,рўйхат!$D:$D,$C253)</f>
        <v/>
      </c>
      <c r="BK253" s="35">
        <f>SUMIFS(рўйхат!BR:BR,рўйхат!$CX:$CX,$B$272,рўйхат!$D:$D,$C253)</f>
        <v/>
      </c>
      <c r="BL253" s="36">
        <f>SUMIFS(рўйхат!BS:BS,рўйхат!$CX:$CX,$B$272,рўйхат!$D:$D,$C253)</f>
        <v/>
      </c>
      <c r="BM253" s="35">
        <f>SUMIFS(рўйхат!BT:BT,рўйхат!$CX:$CX,$B$272,рўйхат!$D:$D,$C253)</f>
        <v/>
      </c>
      <c r="BN253" s="36">
        <f>SUMIFS(рўйхат!BU:BU,рўйхат!$CX:$CX,$B$272,рўйхат!$D:$D,$C253)</f>
        <v/>
      </c>
      <c r="BO253" s="35">
        <f>SUMIFS(рўйхат!BX:BX,рўйхат!$CX:$CX,$B$272,рўйхат!$D:$D,$C253)</f>
        <v/>
      </c>
      <c r="BP253" s="36">
        <f>SUMIFS(рўйхат!BY:BY,рўйхат!$CX:$CX,$B$272,рўйхат!$D:$D,$C253)</f>
        <v/>
      </c>
      <c r="BQ253" s="35">
        <f>SUMIFS(рўйхат!BZ:BZ,рўйхат!$CX:$CX,$B$272,рўйхат!$D:$D,$C253)</f>
        <v/>
      </c>
      <c r="BR253" s="36">
        <f>SUMIFS(рўйхат!CA:CA,рўйхат!$CX:$CX,$B$272,рўйхат!$D:$D,$C253)</f>
        <v/>
      </c>
      <c r="BS253" s="35">
        <f>SUMIFS(рўйхат!CB:CB,рўйхат!$CX:$CX,$B$272,рўйхат!$D:$D,$C253)</f>
        <v/>
      </c>
      <c r="BT253" s="36">
        <f>SUMIFS(рўйхат!CC:CC,рўйхат!$CX:$CX,$B$272,рўйхат!$D:$D,$C253)</f>
        <v/>
      </c>
      <c r="BU253" s="35">
        <f>SUMIFS(рўйхат!CD:CD,рўйхат!$CX:$CX,$B$272,рўйхат!$D:$D,$C253)</f>
        <v/>
      </c>
      <c r="BV253" s="36">
        <f>SUMIFS(рўйхат!CE:CE,рўйхат!$CX:$CX,$B$272,рўйхат!$D:$D,$C253)</f>
        <v/>
      </c>
      <c r="BW253" s="35">
        <f>SUMIFS(рўйхат!CH:CH,рўйхат!$CX:$CX,$B$272,рўйхат!$D:$D,$C253)</f>
        <v/>
      </c>
      <c r="BX253" s="36">
        <f>SUMIFS(рўйхат!CI:CI,рўйхат!$CX:$CX,$B$272,рўйхат!$D:$D,$C253)</f>
        <v/>
      </c>
      <c r="BY253" s="35">
        <f>SUMIFS(рўйхат!CJ:CJ,рўйхат!$CX:$CX,$B$272,рўйхат!$D:$D,$C253)</f>
        <v/>
      </c>
      <c r="BZ253" s="36">
        <f>SUMIFS(рўйхат!CK:CK,рўйхат!$CX:$CX,$B$272,рўйхат!$D:$D,$C253)</f>
        <v/>
      </c>
      <c r="CA253" s="35">
        <f>SUMIFS(рўйхат!CL:CL,рўйхат!$CX:$CX,$B$272,рўйхат!$D:$D,$C253)</f>
        <v/>
      </c>
      <c r="CB253" s="36">
        <f>SUMIFS(рўйхат!CM:CM,рўйхат!$CX:$CX,$B$272,рўйхат!$D:$D,$C253)</f>
        <v/>
      </c>
      <c r="CC253" s="35">
        <f>SUMIFS(рўйхат!CN:CN,рўйхат!$CX:$CX,$B$272,рўйхат!$D:$D,$C253)</f>
        <v/>
      </c>
      <c r="CD253" s="36">
        <f>SUMIFS(рўйхат!CO:CO,рўйхат!$CX:$CX,$B$272,рўйхат!$D:$D,$C253)</f>
        <v/>
      </c>
      <c r="CE253" s="77">
        <f>IFERROR(BE253/(Q253+BE253),0)</f>
        <v/>
      </c>
      <c r="CF253" s="78">
        <f>IFERROR(BF253/(R253+BF253),0)</f>
        <v/>
      </c>
    </row>
    <row r="254" hidden="1" outlineLevel="1" ht="30" customFormat="1" customHeight="1" s="8">
      <c r="A254" s="39" t="n"/>
      <c r="B254" s="50" t="n">
        <v>48</v>
      </c>
      <c r="C254" s="131" t="inlineStr">
        <is>
          <t>Тўғридан-тўғри шартномалар мониторинги</t>
        </is>
      </c>
      <c r="D254" s="51" t="n"/>
      <c r="E254" s="35">
        <f>SUMIFS(рўйхат!F:F,рўйхат!$CX:$CX,$B$272,рўйхат!$D:$D,$C254)</f>
        <v/>
      </c>
      <c r="F254" s="36">
        <f>SUMIFS(рўйхат!G:G,рўйхат!$CX:$CX,$B$272,рўйхат!$D:$D,$C254)</f>
        <v/>
      </c>
      <c r="G254" s="35">
        <f>SUMIFS(рўйхат!H:H,рўйхат!$CX:$CX,$B$272,рўйхат!$D:$D,$C254)</f>
        <v/>
      </c>
      <c r="H254" s="36">
        <f>SUMIFS(рўйхат!I:I,рўйхат!$CX:$CX,$B$272,рўйхат!$D:$D,$C254)</f>
        <v/>
      </c>
      <c r="I254" s="35">
        <f>SUMIFS(рўйхат!J:J,рўйхат!$CX:$CX,$B$272,рўйхат!$D:$D,$C254)</f>
        <v/>
      </c>
      <c r="J254" s="36">
        <f>SUMIFS(рўйхат!K:K,рўйхат!$CX:$CX,$B$272,рўйхат!$D:$D,$C254)</f>
        <v/>
      </c>
      <c r="K254" s="35">
        <f>SUMIFS(рўйхат!L:L,рўйхат!$CX:$CX,$B$272,рўйхат!$D:$D,$C254)</f>
        <v/>
      </c>
      <c r="L254" s="36">
        <f>SUMIFS(рўйхат!M:M,рўйхат!$CX:$CX,$B$272,рўйхат!$D:$D,$C254)</f>
        <v/>
      </c>
      <c r="M254" s="35">
        <f>SUMIFS(рўйхат!N:N,рўйхат!$CX:$CX,$B$272,рўйхат!$D:$D,$C254)</f>
        <v/>
      </c>
      <c r="N254" s="36">
        <f>SUMIFS(рўйхат!O:O,рўйхат!$CX:$CX,$B$272,рўйхат!$D:$D,$C254)</f>
        <v/>
      </c>
      <c r="O254" s="34">
        <f>IFERROR(M254/E254,0)</f>
        <v/>
      </c>
      <c r="P254" s="34">
        <f>IFERROR(N254/F254,0)</f>
        <v/>
      </c>
      <c r="Q254" s="35">
        <f>SUMIFS(рўйхат!P:P,рўйхат!$CX:$CX,$B$272,рўйхат!$D:$D,$C254)</f>
        <v/>
      </c>
      <c r="R254" s="36">
        <f>SUMIFS(рўйхат!Q:Q,рўйхат!$CX:$CX,$B$272,рўйхат!$D:$D,$C254)</f>
        <v/>
      </c>
      <c r="S254" s="35">
        <f>SUMIFS(рўйхат!R:R,рўйхат!$CX:$CX,$B$272,рўйхат!$D:$D,$C254)</f>
        <v/>
      </c>
      <c r="T254" s="36">
        <f>SUMIFS(рўйхат!S:S,рўйхат!$CX:$CX,$B$272,рўйхат!$D:$D,$C254)</f>
        <v/>
      </c>
      <c r="U254" s="35">
        <f>SUMIFS(рўйхат!T:T,рўйхат!$CX:$CX,$B$272,рўйхат!$D:$D,$C254)</f>
        <v/>
      </c>
      <c r="V254" s="36">
        <f>SUMIFS(рўйхат!U:U,рўйхат!$CX:$CX,$B$272,рўйхат!$D:$D,$C254)</f>
        <v/>
      </c>
      <c r="W254" s="35">
        <f>SUMIFS(рўйхат!V:V,рўйхат!$CX:$CX,$B$272,рўйхат!$D:$D,$C254)</f>
        <v/>
      </c>
      <c r="X254" s="36">
        <f>SUMIFS(рўйхат!W:W,рўйхат!$CX:$CX,$B$272,рўйхат!$D:$D,$C254)</f>
        <v/>
      </c>
      <c r="Y254" s="35">
        <f>SUMIFS(рўйхат!X:X,рўйхат!$CX:$CX,$B$272,рўйхат!$D:$D,$C254)</f>
        <v/>
      </c>
      <c r="Z254" s="36">
        <f>SUMIFS(рўйхат!Y:Y,рўйхат!$CX:$CX,$B$272,рўйхат!$D:$D,$C254)</f>
        <v/>
      </c>
      <c r="AA254" s="35">
        <f>SUMIFS(рўйхат!Z:Z,рўйхат!$CX:$CX,$B$272,рўйхат!$D:$D,$C254)</f>
        <v/>
      </c>
      <c r="AB254" s="36">
        <f>SUMIFS(рўйхат!AA:AA,рўйхат!$CX:$CX,$B$272,рўйхат!$D:$D,$C254)</f>
        <v/>
      </c>
      <c r="AC254" s="35">
        <f>SUMIFS(рўйхат!AB:AB,рўйхат!$CX:$CX,$B$272,рўйхат!$D:$D,$C254)</f>
        <v/>
      </c>
      <c r="AD254" s="36">
        <f>SUMIFS(рўйхат!AC:AC,рўйхат!$CX:$CX,$B$272,рўйхат!$D:$D,$C254)</f>
        <v/>
      </c>
      <c r="AE254" s="35">
        <f>SUMIFS(рўйхат!AD:AD,рўйхат!$CX:$CX,$B$272,рўйхат!$D:$D,$C254)</f>
        <v/>
      </c>
      <c r="AF254" s="36">
        <f>SUMIFS(рўйхат!AE:AE,рўйхат!$CX:$CX,$B$272,рўйхат!$D:$D,$C254)</f>
        <v/>
      </c>
      <c r="AG254" s="35">
        <f>SUMIFS(рўйхат!AH:AH,рўйхат!$CX:$CX,$B$272,рўйхат!$D:$D,$C254)</f>
        <v/>
      </c>
      <c r="AH254" s="36">
        <f>SUMIFS(рўйхат!AI:AI,рўйхат!$CX:$CX,$B$272,рўйхат!$D:$D,$C254)</f>
        <v/>
      </c>
      <c r="AI254" s="35">
        <f>SUMIFS(рўйхат!AJ:AJ,рўйхат!$CX:$CX,$B$272,рўйхат!$D:$D,$C254)</f>
        <v/>
      </c>
      <c r="AJ254" s="36">
        <f>SUMIFS(рўйхат!AK:AK,рўйхат!$CX:$CX,$B$272,рўйхат!$D:$D,$C254)</f>
        <v/>
      </c>
      <c r="AK254" s="35">
        <f>SUMIFS(рўйхат!AL:AL,рўйхат!$CX:$CX,$B$272,рўйхат!$D:$D,$C254)</f>
        <v/>
      </c>
      <c r="AL254" s="36">
        <f>SUMIFS(рўйхат!AM:AM,рўйхат!$CX:$CX,$B$272,рўйхат!$D:$D,$C254)</f>
        <v/>
      </c>
      <c r="AM254" s="77">
        <f>IFERROR(Q254/E254,0)</f>
        <v/>
      </c>
      <c r="AN254" s="77">
        <f>IFERROR(R254/F254,0)</f>
        <v/>
      </c>
      <c r="AO254" s="35">
        <f>SUMIFS(рўйхат!AX:AX,рўйхат!$CX:$CX,$B$272,рўйхат!$D:$D,$C254)</f>
        <v/>
      </c>
      <c r="AP254" s="36">
        <f>SUMIFS(рўйхат!AY:AY,рўйхат!$CX:$CX,$B$272,рўйхат!$D:$D,$C254)</f>
        <v/>
      </c>
      <c r="AQ254" s="35">
        <f>SUMIFS(рўйхат!AZ:AZ,рўйхат!$CX:$CX,$B$272,рўйхат!$D:$D,$C254)</f>
        <v/>
      </c>
      <c r="AR254" s="36">
        <f>SUMIFS(рўйхат!BA:BA,рўйхат!$CX:$CX,$B$272,рўйхат!$D:$D,$C254)</f>
        <v/>
      </c>
      <c r="AS254" s="35">
        <f>SUMIFS(рўйхат!BB:BB,рўйхат!$CX:$CX,$B$272,рўйхат!$D:$D,$C254)</f>
        <v/>
      </c>
      <c r="AT254" s="36">
        <f>SUMIFS(рўйхат!BC:BC,рўйхат!$CX:$CX,$B$272,рўйхат!$D:$D,$C254)</f>
        <v/>
      </c>
      <c r="AU254" s="35">
        <f>SUMIFS(рўйхат!BD:BD,рўйхат!$CX:$CX,$B$272,рўйхат!$D:$D,$C254)</f>
        <v/>
      </c>
      <c r="AV254" s="36">
        <f>SUMIFS(рўйхат!BE:BE,рўйхат!$CX:$CX,$B$272,рўйхат!$D:$D,$C254)</f>
        <v/>
      </c>
      <c r="AW254" s="35">
        <f>SUMIFS(рўйхат!BF:BF,рўйхат!$CX:$CX,$B$272,рўйхат!$D:$D,$C254)</f>
        <v/>
      </c>
      <c r="AX254" s="36">
        <f>SUMIFS(рўйхат!BG:BG,рўйхат!$CX:$CX,$B$272,рўйхат!$D:$D,$C254)</f>
        <v/>
      </c>
      <c r="AY254" s="35">
        <f>SUMIFS(рўйхат!BH:BH,рўйхат!$CX:$CX,$B$272,рўйхат!$D:$D,$C254)</f>
        <v/>
      </c>
      <c r="AZ254" s="36">
        <f>SUMIFS(рўйхат!BI:BI,рўйхат!$CX:$CX,$B$272,рўйхат!$D:$D,$C254)</f>
        <v/>
      </c>
      <c r="BA254" s="35">
        <f>SUMIFS(рўйхат!BJ:BJ,рўйхат!$CX:$CX,$B$272,рўйхат!$D:$D,$C254)</f>
        <v/>
      </c>
      <c r="BB254" s="36">
        <f>SUMIFS(рўйхат!BK:BK,рўйхат!$CX:$CX,$B$272,рўйхат!$D:$D,$C254)</f>
        <v/>
      </c>
      <c r="BC254" s="77">
        <f>IFERROR(AO254/E254,0)</f>
        <v/>
      </c>
      <c r="BD254" s="77">
        <f>IFERROR(AP254/F254,0)</f>
        <v/>
      </c>
      <c r="BE254" s="35">
        <f>SUMIFS(рўйхат!BL:BL,рўйхат!$CX:$CX,$B$272,рўйхат!$D:$D,$C254)</f>
        <v/>
      </c>
      <c r="BF254" s="36">
        <f>SUMIFS(рўйхат!BM:BM,рўйхат!$CX:$CX,$B$272,рўйхат!$D:$D,$C254)</f>
        <v/>
      </c>
      <c r="BG254" s="35">
        <f>SUMIFS(рўйхат!BN:BN,рўйхат!$CX:$CX,$B$272,рўйхат!$D:$D,$C254)</f>
        <v/>
      </c>
      <c r="BH254" s="36">
        <f>SUMIFS(рўйхат!BO:BO,рўйхат!$CX:$CX,$B$272,рўйхат!$D:$D,$C254)</f>
        <v/>
      </c>
      <c r="BI254" s="35">
        <f>SUMIFS(рўйхат!BP:BP,рўйхат!$CX:$CX,$B$272,рўйхат!$D:$D,$C254)</f>
        <v/>
      </c>
      <c r="BJ254" s="36">
        <f>SUMIFS(рўйхат!BQ:BQ,рўйхат!$CX:$CX,$B$272,рўйхат!$D:$D,$C254)</f>
        <v/>
      </c>
      <c r="BK254" s="35">
        <f>SUMIFS(рўйхат!BR:BR,рўйхат!$CX:$CX,$B$272,рўйхат!$D:$D,$C254)</f>
        <v/>
      </c>
      <c r="BL254" s="36">
        <f>SUMIFS(рўйхат!BS:BS,рўйхат!$CX:$CX,$B$272,рўйхат!$D:$D,$C254)</f>
        <v/>
      </c>
      <c r="BM254" s="35">
        <f>SUMIFS(рўйхат!BT:BT,рўйхат!$CX:$CX,$B$272,рўйхат!$D:$D,$C254)</f>
        <v/>
      </c>
      <c r="BN254" s="36">
        <f>SUMIFS(рўйхат!BU:BU,рўйхат!$CX:$CX,$B$272,рўйхат!$D:$D,$C254)</f>
        <v/>
      </c>
      <c r="BO254" s="35">
        <f>SUMIFS(рўйхат!BX:BX,рўйхат!$CX:$CX,$B$272,рўйхат!$D:$D,$C254)</f>
        <v/>
      </c>
      <c r="BP254" s="36">
        <f>SUMIFS(рўйхат!BY:BY,рўйхат!$CX:$CX,$B$272,рўйхат!$D:$D,$C254)</f>
        <v/>
      </c>
      <c r="BQ254" s="35">
        <f>SUMIFS(рўйхат!BZ:BZ,рўйхат!$CX:$CX,$B$272,рўйхат!$D:$D,$C254)</f>
        <v/>
      </c>
      <c r="BR254" s="36">
        <f>SUMIFS(рўйхат!CA:CA,рўйхат!$CX:$CX,$B$272,рўйхат!$D:$D,$C254)</f>
        <v/>
      </c>
      <c r="BS254" s="35">
        <f>SUMIFS(рўйхат!CB:CB,рўйхат!$CX:$CX,$B$272,рўйхат!$D:$D,$C254)</f>
        <v/>
      </c>
      <c r="BT254" s="36">
        <f>SUMIFS(рўйхат!CC:CC,рўйхат!$CX:$CX,$B$272,рўйхат!$D:$D,$C254)</f>
        <v/>
      </c>
      <c r="BU254" s="35">
        <f>SUMIFS(рўйхат!CD:CD,рўйхат!$CX:$CX,$B$272,рўйхат!$D:$D,$C254)</f>
        <v/>
      </c>
      <c r="BV254" s="36">
        <f>SUMIFS(рўйхат!CE:CE,рўйхат!$CX:$CX,$B$272,рўйхат!$D:$D,$C254)</f>
        <v/>
      </c>
      <c r="BW254" s="35">
        <f>SUMIFS(рўйхат!CH:CH,рўйхат!$CX:$CX,$B$272,рўйхат!$D:$D,$C254)</f>
        <v/>
      </c>
      <c r="BX254" s="36">
        <f>SUMIFS(рўйхат!CI:CI,рўйхат!$CX:$CX,$B$272,рўйхат!$D:$D,$C254)</f>
        <v/>
      </c>
      <c r="BY254" s="35">
        <f>SUMIFS(рўйхат!CJ:CJ,рўйхат!$CX:$CX,$B$272,рўйхат!$D:$D,$C254)</f>
        <v/>
      </c>
      <c r="BZ254" s="36">
        <f>SUMIFS(рўйхат!CK:CK,рўйхат!$CX:$CX,$B$272,рўйхат!$D:$D,$C254)</f>
        <v/>
      </c>
      <c r="CA254" s="35">
        <f>SUMIFS(рўйхат!CL:CL,рўйхат!$CX:$CX,$B$272,рўйхат!$D:$D,$C254)</f>
        <v/>
      </c>
      <c r="CB254" s="36">
        <f>SUMIFS(рўйхат!CM:CM,рўйхат!$CX:$CX,$B$272,рўйхат!$D:$D,$C254)</f>
        <v/>
      </c>
      <c r="CC254" s="35">
        <f>SUMIFS(рўйхат!CN:CN,рўйхат!$CX:$CX,$B$272,рўйхат!$D:$D,$C254)</f>
        <v/>
      </c>
      <c r="CD254" s="36">
        <f>SUMIFS(рўйхат!CO:CO,рўйхат!$CX:$CX,$B$272,рўйхат!$D:$D,$C254)</f>
        <v/>
      </c>
      <c r="CE254" s="77">
        <f>IFERROR(BE254/(Q254+BE254),0)</f>
        <v/>
      </c>
      <c r="CF254" s="78">
        <f>IFERROR(BF254/(R254+BF254),0)</f>
        <v/>
      </c>
    </row>
    <row r="255" hidden="1" outlineLevel="1" ht="30" customFormat="1" customHeight="1" s="8">
      <c r="A255" s="39" t="n"/>
      <c r="B255" s="50" t="n">
        <v>49</v>
      </c>
      <c r="C255" s="131" t="inlineStr">
        <is>
          <t>Тузатиш киритилган ЭҲФлар бўйича ҚҚСга қайта ҳисобот олинмаган ҳолатлар таҳлили</t>
        </is>
      </c>
      <c r="D255" s="51" t="n"/>
      <c r="E255" s="35">
        <f>SUMIFS(рўйхат!F:F,рўйхат!$CX:$CX,$B$272,рўйхат!$D:$D,$C255)</f>
        <v/>
      </c>
      <c r="F255" s="36">
        <f>SUMIFS(рўйхат!G:G,рўйхат!$CX:$CX,$B$272,рўйхат!$D:$D,$C255)</f>
        <v/>
      </c>
      <c r="G255" s="35">
        <f>SUMIFS(рўйхат!H:H,рўйхат!$CX:$CX,$B$272,рўйхат!$D:$D,$C255)</f>
        <v/>
      </c>
      <c r="H255" s="36">
        <f>SUMIFS(рўйхат!I:I,рўйхат!$CX:$CX,$B$272,рўйхат!$D:$D,$C255)</f>
        <v/>
      </c>
      <c r="I255" s="35">
        <f>SUMIFS(рўйхат!J:J,рўйхат!$CX:$CX,$B$272,рўйхат!$D:$D,$C255)</f>
        <v/>
      </c>
      <c r="J255" s="36">
        <f>SUMIFS(рўйхат!K:K,рўйхат!$CX:$CX,$B$272,рўйхат!$D:$D,$C255)</f>
        <v/>
      </c>
      <c r="K255" s="35">
        <f>SUMIFS(рўйхат!L:L,рўйхат!$CX:$CX,$B$272,рўйхат!$D:$D,$C255)</f>
        <v/>
      </c>
      <c r="L255" s="36">
        <f>SUMIFS(рўйхат!M:M,рўйхат!$CX:$CX,$B$272,рўйхат!$D:$D,$C255)</f>
        <v/>
      </c>
      <c r="M255" s="35">
        <f>SUMIFS(рўйхат!N:N,рўйхат!$CX:$CX,$B$272,рўйхат!$D:$D,$C255)</f>
        <v/>
      </c>
      <c r="N255" s="36">
        <f>SUMIFS(рўйхат!O:O,рўйхат!$CX:$CX,$B$272,рўйхат!$D:$D,$C255)</f>
        <v/>
      </c>
      <c r="O255" s="34">
        <f>IFERROR(M255/E255,0)</f>
        <v/>
      </c>
      <c r="P255" s="34">
        <f>IFERROR(N255/F255,0)</f>
        <v/>
      </c>
      <c r="Q255" s="35">
        <f>SUMIFS(рўйхат!P:P,рўйхат!$CX:$CX,$B$272,рўйхат!$D:$D,$C255)</f>
        <v/>
      </c>
      <c r="R255" s="36">
        <f>SUMIFS(рўйхат!Q:Q,рўйхат!$CX:$CX,$B$272,рўйхат!$D:$D,$C255)</f>
        <v/>
      </c>
      <c r="S255" s="35">
        <f>SUMIFS(рўйхат!R:R,рўйхат!$CX:$CX,$B$272,рўйхат!$D:$D,$C255)</f>
        <v/>
      </c>
      <c r="T255" s="36">
        <f>SUMIFS(рўйхат!S:S,рўйхат!$CX:$CX,$B$272,рўйхат!$D:$D,$C255)</f>
        <v/>
      </c>
      <c r="U255" s="35">
        <f>SUMIFS(рўйхат!T:T,рўйхат!$CX:$CX,$B$272,рўйхат!$D:$D,$C255)</f>
        <v/>
      </c>
      <c r="V255" s="36">
        <f>SUMIFS(рўйхат!U:U,рўйхат!$CX:$CX,$B$272,рўйхат!$D:$D,$C255)</f>
        <v/>
      </c>
      <c r="W255" s="35">
        <f>SUMIFS(рўйхат!V:V,рўйхат!$CX:$CX,$B$272,рўйхат!$D:$D,$C255)</f>
        <v/>
      </c>
      <c r="X255" s="36">
        <f>SUMIFS(рўйхат!W:W,рўйхат!$CX:$CX,$B$272,рўйхат!$D:$D,$C255)</f>
        <v/>
      </c>
      <c r="Y255" s="35">
        <f>SUMIFS(рўйхат!X:X,рўйхат!$CX:$CX,$B$272,рўйхат!$D:$D,$C255)</f>
        <v/>
      </c>
      <c r="Z255" s="36">
        <f>SUMIFS(рўйхат!Y:Y,рўйхат!$CX:$CX,$B$272,рўйхат!$D:$D,$C255)</f>
        <v/>
      </c>
      <c r="AA255" s="35">
        <f>SUMIFS(рўйхат!Z:Z,рўйхат!$CX:$CX,$B$272,рўйхат!$D:$D,$C255)</f>
        <v/>
      </c>
      <c r="AB255" s="36">
        <f>SUMIFS(рўйхат!AA:AA,рўйхат!$CX:$CX,$B$272,рўйхат!$D:$D,$C255)</f>
        <v/>
      </c>
      <c r="AC255" s="35">
        <f>SUMIFS(рўйхат!AB:AB,рўйхат!$CX:$CX,$B$272,рўйхат!$D:$D,$C255)</f>
        <v/>
      </c>
      <c r="AD255" s="36">
        <f>SUMIFS(рўйхат!AC:AC,рўйхат!$CX:$CX,$B$272,рўйхат!$D:$D,$C255)</f>
        <v/>
      </c>
      <c r="AE255" s="35">
        <f>SUMIFS(рўйхат!AD:AD,рўйхат!$CX:$CX,$B$272,рўйхат!$D:$D,$C255)</f>
        <v/>
      </c>
      <c r="AF255" s="36">
        <f>SUMIFS(рўйхат!AE:AE,рўйхат!$CX:$CX,$B$272,рўйхат!$D:$D,$C255)</f>
        <v/>
      </c>
      <c r="AG255" s="35">
        <f>SUMIFS(рўйхат!AH:AH,рўйхат!$CX:$CX,$B$272,рўйхат!$D:$D,$C255)</f>
        <v/>
      </c>
      <c r="AH255" s="36">
        <f>SUMIFS(рўйхат!AI:AI,рўйхат!$CX:$CX,$B$272,рўйхат!$D:$D,$C255)</f>
        <v/>
      </c>
      <c r="AI255" s="35">
        <f>SUMIFS(рўйхат!AJ:AJ,рўйхат!$CX:$CX,$B$272,рўйхат!$D:$D,$C255)</f>
        <v/>
      </c>
      <c r="AJ255" s="36">
        <f>SUMIFS(рўйхат!AK:AK,рўйхат!$CX:$CX,$B$272,рўйхат!$D:$D,$C255)</f>
        <v/>
      </c>
      <c r="AK255" s="35">
        <f>SUMIFS(рўйхат!AL:AL,рўйхат!$CX:$CX,$B$272,рўйхат!$D:$D,$C255)</f>
        <v/>
      </c>
      <c r="AL255" s="36">
        <f>SUMIFS(рўйхат!AM:AM,рўйхат!$CX:$CX,$B$272,рўйхат!$D:$D,$C255)</f>
        <v/>
      </c>
      <c r="AM255" s="77">
        <f>IFERROR(Q255/E255,0)</f>
        <v/>
      </c>
      <c r="AN255" s="77">
        <f>IFERROR(R255/F255,0)</f>
        <v/>
      </c>
      <c r="AO255" s="35">
        <f>SUMIFS(рўйхат!AX:AX,рўйхат!$CX:$CX,$B$272,рўйхат!$D:$D,$C255)</f>
        <v/>
      </c>
      <c r="AP255" s="36">
        <f>SUMIFS(рўйхат!AY:AY,рўйхат!$CX:$CX,$B$272,рўйхат!$D:$D,$C255)</f>
        <v/>
      </c>
      <c r="AQ255" s="35">
        <f>SUMIFS(рўйхат!AZ:AZ,рўйхат!$CX:$CX,$B$272,рўйхат!$D:$D,$C255)</f>
        <v/>
      </c>
      <c r="AR255" s="36">
        <f>SUMIFS(рўйхат!BA:BA,рўйхат!$CX:$CX,$B$272,рўйхат!$D:$D,$C255)</f>
        <v/>
      </c>
      <c r="AS255" s="35">
        <f>SUMIFS(рўйхат!BB:BB,рўйхат!$CX:$CX,$B$272,рўйхат!$D:$D,$C255)</f>
        <v/>
      </c>
      <c r="AT255" s="36">
        <f>SUMIFS(рўйхат!BC:BC,рўйхат!$CX:$CX,$B$272,рўйхат!$D:$D,$C255)</f>
        <v/>
      </c>
      <c r="AU255" s="35">
        <f>SUMIFS(рўйхат!BD:BD,рўйхат!$CX:$CX,$B$272,рўйхат!$D:$D,$C255)</f>
        <v/>
      </c>
      <c r="AV255" s="36">
        <f>SUMIFS(рўйхат!BE:BE,рўйхат!$CX:$CX,$B$272,рўйхат!$D:$D,$C255)</f>
        <v/>
      </c>
      <c r="AW255" s="35">
        <f>SUMIFS(рўйхат!BF:BF,рўйхат!$CX:$CX,$B$272,рўйхат!$D:$D,$C255)</f>
        <v/>
      </c>
      <c r="AX255" s="36">
        <f>SUMIFS(рўйхат!BG:BG,рўйхат!$CX:$CX,$B$272,рўйхат!$D:$D,$C255)</f>
        <v/>
      </c>
      <c r="AY255" s="35">
        <f>SUMIFS(рўйхат!BH:BH,рўйхат!$CX:$CX,$B$272,рўйхат!$D:$D,$C255)</f>
        <v/>
      </c>
      <c r="AZ255" s="36">
        <f>SUMIFS(рўйхат!BI:BI,рўйхат!$CX:$CX,$B$272,рўйхат!$D:$D,$C255)</f>
        <v/>
      </c>
      <c r="BA255" s="35">
        <f>SUMIFS(рўйхат!BJ:BJ,рўйхат!$CX:$CX,$B$272,рўйхат!$D:$D,$C255)</f>
        <v/>
      </c>
      <c r="BB255" s="36">
        <f>SUMIFS(рўйхат!BK:BK,рўйхат!$CX:$CX,$B$272,рўйхат!$D:$D,$C255)</f>
        <v/>
      </c>
      <c r="BC255" s="77">
        <f>IFERROR(AO255/E255,0)</f>
        <v/>
      </c>
      <c r="BD255" s="77">
        <f>IFERROR(AP255/F255,0)</f>
        <v/>
      </c>
      <c r="BE255" s="35">
        <f>SUMIFS(рўйхат!BL:BL,рўйхат!$CX:$CX,$B$272,рўйхат!$D:$D,$C255)</f>
        <v/>
      </c>
      <c r="BF255" s="36">
        <f>SUMIFS(рўйхат!BM:BM,рўйхат!$CX:$CX,$B$272,рўйхат!$D:$D,$C255)</f>
        <v/>
      </c>
      <c r="BG255" s="35">
        <f>SUMIFS(рўйхат!BN:BN,рўйхат!$CX:$CX,$B$272,рўйхат!$D:$D,$C255)</f>
        <v/>
      </c>
      <c r="BH255" s="36">
        <f>SUMIFS(рўйхат!BO:BO,рўйхат!$CX:$CX,$B$272,рўйхат!$D:$D,$C255)</f>
        <v/>
      </c>
      <c r="BI255" s="35">
        <f>SUMIFS(рўйхат!BP:BP,рўйхат!$CX:$CX,$B$272,рўйхат!$D:$D,$C255)</f>
        <v/>
      </c>
      <c r="BJ255" s="36">
        <f>SUMIFS(рўйхат!BQ:BQ,рўйхат!$CX:$CX,$B$272,рўйхат!$D:$D,$C255)</f>
        <v/>
      </c>
      <c r="BK255" s="35">
        <f>SUMIFS(рўйхат!BR:BR,рўйхат!$CX:$CX,$B$272,рўйхат!$D:$D,$C255)</f>
        <v/>
      </c>
      <c r="BL255" s="36">
        <f>SUMIFS(рўйхат!BS:BS,рўйхат!$CX:$CX,$B$272,рўйхат!$D:$D,$C255)</f>
        <v/>
      </c>
      <c r="BM255" s="35">
        <f>SUMIFS(рўйхат!BT:BT,рўйхат!$CX:$CX,$B$272,рўйхат!$D:$D,$C255)</f>
        <v/>
      </c>
      <c r="BN255" s="36">
        <f>SUMIFS(рўйхат!BU:BU,рўйхат!$CX:$CX,$B$272,рўйхат!$D:$D,$C255)</f>
        <v/>
      </c>
      <c r="BO255" s="35">
        <f>SUMIFS(рўйхат!BX:BX,рўйхат!$CX:$CX,$B$272,рўйхат!$D:$D,$C255)</f>
        <v/>
      </c>
      <c r="BP255" s="36">
        <f>SUMIFS(рўйхат!BY:BY,рўйхат!$CX:$CX,$B$272,рўйхат!$D:$D,$C255)</f>
        <v/>
      </c>
      <c r="BQ255" s="35">
        <f>SUMIFS(рўйхат!BZ:BZ,рўйхат!$CX:$CX,$B$272,рўйхат!$D:$D,$C255)</f>
        <v/>
      </c>
      <c r="BR255" s="36">
        <f>SUMIFS(рўйхат!CA:CA,рўйхат!$CX:$CX,$B$272,рўйхат!$D:$D,$C255)</f>
        <v/>
      </c>
      <c r="BS255" s="35">
        <f>SUMIFS(рўйхат!CB:CB,рўйхат!$CX:$CX,$B$272,рўйхат!$D:$D,$C255)</f>
        <v/>
      </c>
      <c r="BT255" s="36">
        <f>SUMIFS(рўйхат!CC:CC,рўйхат!$CX:$CX,$B$272,рўйхат!$D:$D,$C255)</f>
        <v/>
      </c>
      <c r="BU255" s="35">
        <f>SUMIFS(рўйхат!CD:CD,рўйхат!$CX:$CX,$B$272,рўйхат!$D:$D,$C255)</f>
        <v/>
      </c>
      <c r="BV255" s="36">
        <f>SUMIFS(рўйхат!CE:CE,рўйхат!$CX:$CX,$B$272,рўйхат!$D:$D,$C255)</f>
        <v/>
      </c>
      <c r="BW255" s="35">
        <f>SUMIFS(рўйхат!CH:CH,рўйхат!$CX:$CX,$B$272,рўйхат!$D:$D,$C255)</f>
        <v/>
      </c>
      <c r="BX255" s="36">
        <f>SUMIFS(рўйхат!CI:CI,рўйхат!$CX:$CX,$B$272,рўйхат!$D:$D,$C255)</f>
        <v/>
      </c>
      <c r="BY255" s="35">
        <f>SUMIFS(рўйхат!CJ:CJ,рўйхат!$CX:$CX,$B$272,рўйхат!$D:$D,$C255)</f>
        <v/>
      </c>
      <c r="BZ255" s="36">
        <f>SUMIFS(рўйхат!CK:CK,рўйхат!$CX:$CX,$B$272,рўйхат!$D:$D,$C255)</f>
        <v/>
      </c>
      <c r="CA255" s="35">
        <f>SUMIFS(рўйхат!CL:CL,рўйхат!$CX:$CX,$B$272,рўйхат!$D:$D,$C255)</f>
        <v/>
      </c>
      <c r="CB255" s="36">
        <f>SUMIFS(рўйхат!CM:CM,рўйхат!$CX:$CX,$B$272,рўйхат!$D:$D,$C255)</f>
        <v/>
      </c>
      <c r="CC255" s="35">
        <f>SUMIFS(рўйхат!CN:CN,рўйхат!$CX:$CX,$B$272,рўйхат!$D:$D,$C255)</f>
        <v/>
      </c>
      <c r="CD255" s="36">
        <f>SUMIFS(рўйхат!CO:CO,рўйхат!$CX:$CX,$B$272,рўйхат!$D:$D,$C255)</f>
        <v/>
      </c>
      <c r="CE255" s="77">
        <f>IFERROR(BE255/(Q255+BE255),0)</f>
        <v/>
      </c>
      <c r="CF255" s="78">
        <f>IFERROR(BF255/(R255+BF255),0)</f>
        <v/>
      </c>
    </row>
    <row r="256" hidden="1" outlineLevel="1" ht="30" customFormat="1" customHeight="1" s="8">
      <c r="A256" s="39" t="n"/>
      <c r="B256" s="50" t="n">
        <v>50</v>
      </c>
      <c r="C256" s="131" t="inlineStr">
        <is>
          <t>ундириш имкони мавжуд бўлган муаммолик кредитлар таҳлили (жисмоний шахс)</t>
        </is>
      </c>
      <c r="D256" s="51" t="n"/>
      <c r="E256" s="35">
        <f>SUMIFS(рўйхат!F:F,рўйхат!$CX:$CX,$B$272,рўйхат!$D:$D,$C256)</f>
        <v/>
      </c>
      <c r="F256" s="36">
        <f>SUMIFS(рўйхат!G:G,рўйхат!$CX:$CX,$B$272,рўйхат!$D:$D,$C256)</f>
        <v/>
      </c>
      <c r="G256" s="35">
        <f>SUMIFS(рўйхат!H:H,рўйхат!$CX:$CX,$B$272,рўйхат!$D:$D,$C256)</f>
        <v/>
      </c>
      <c r="H256" s="36">
        <f>SUMIFS(рўйхат!I:I,рўйхат!$CX:$CX,$B$272,рўйхат!$D:$D,$C256)</f>
        <v/>
      </c>
      <c r="I256" s="35">
        <f>SUMIFS(рўйхат!J:J,рўйхат!$CX:$CX,$B$272,рўйхат!$D:$D,$C256)</f>
        <v/>
      </c>
      <c r="J256" s="36">
        <f>SUMIFS(рўйхат!K:K,рўйхат!$CX:$CX,$B$272,рўйхат!$D:$D,$C256)</f>
        <v/>
      </c>
      <c r="K256" s="35">
        <f>SUMIFS(рўйхат!L:L,рўйхат!$CX:$CX,$B$272,рўйхат!$D:$D,$C256)</f>
        <v/>
      </c>
      <c r="L256" s="36">
        <f>SUMIFS(рўйхат!M:M,рўйхат!$CX:$CX,$B$272,рўйхат!$D:$D,$C256)</f>
        <v/>
      </c>
      <c r="M256" s="35">
        <f>SUMIFS(рўйхат!N:N,рўйхат!$CX:$CX,$B$272,рўйхат!$D:$D,$C256)</f>
        <v/>
      </c>
      <c r="N256" s="36">
        <f>SUMIFS(рўйхат!O:O,рўйхат!$CX:$CX,$B$272,рўйхат!$D:$D,$C256)</f>
        <v/>
      </c>
      <c r="O256" s="34">
        <f>IFERROR(M256/E256,0)</f>
        <v/>
      </c>
      <c r="P256" s="34">
        <f>IFERROR(N256/F256,0)</f>
        <v/>
      </c>
      <c r="Q256" s="35">
        <f>SUMIFS(рўйхат!P:P,рўйхат!$CX:$CX,$B$272,рўйхат!$D:$D,$C256)</f>
        <v/>
      </c>
      <c r="R256" s="36">
        <f>SUMIFS(рўйхат!Q:Q,рўйхат!$CX:$CX,$B$272,рўйхат!$D:$D,$C256)</f>
        <v/>
      </c>
      <c r="S256" s="35">
        <f>SUMIFS(рўйхат!R:R,рўйхат!$CX:$CX,$B$272,рўйхат!$D:$D,$C256)</f>
        <v/>
      </c>
      <c r="T256" s="36">
        <f>SUMIFS(рўйхат!S:S,рўйхат!$CX:$CX,$B$272,рўйхат!$D:$D,$C256)</f>
        <v/>
      </c>
      <c r="U256" s="35">
        <f>SUMIFS(рўйхат!T:T,рўйхат!$CX:$CX,$B$272,рўйхат!$D:$D,$C256)</f>
        <v/>
      </c>
      <c r="V256" s="36">
        <f>SUMIFS(рўйхат!U:U,рўйхат!$CX:$CX,$B$272,рўйхат!$D:$D,$C256)</f>
        <v/>
      </c>
      <c r="W256" s="35">
        <f>SUMIFS(рўйхат!V:V,рўйхат!$CX:$CX,$B$272,рўйхат!$D:$D,$C256)</f>
        <v/>
      </c>
      <c r="X256" s="36">
        <f>SUMIFS(рўйхат!W:W,рўйхат!$CX:$CX,$B$272,рўйхат!$D:$D,$C256)</f>
        <v/>
      </c>
      <c r="Y256" s="35">
        <f>SUMIFS(рўйхат!X:X,рўйхат!$CX:$CX,$B$272,рўйхат!$D:$D,$C256)</f>
        <v/>
      </c>
      <c r="Z256" s="36">
        <f>SUMIFS(рўйхат!Y:Y,рўйхат!$CX:$CX,$B$272,рўйхат!$D:$D,$C256)</f>
        <v/>
      </c>
      <c r="AA256" s="35">
        <f>SUMIFS(рўйхат!Z:Z,рўйхат!$CX:$CX,$B$272,рўйхат!$D:$D,$C256)</f>
        <v/>
      </c>
      <c r="AB256" s="36">
        <f>SUMIFS(рўйхат!AA:AA,рўйхат!$CX:$CX,$B$272,рўйхат!$D:$D,$C256)</f>
        <v/>
      </c>
      <c r="AC256" s="35">
        <f>SUMIFS(рўйхат!AB:AB,рўйхат!$CX:$CX,$B$272,рўйхат!$D:$D,$C256)</f>
        <v/>
      </c>
      <c r="AD256" s="36">
        <f>SUMIFS(рўйхат!AC:AC,рўйхат!$CX:$CX,$B$272,рўйхат!$D:$D,$C256)</f>
        <v/>
      </c>
      <c r="AE256" s="35">
        <f>SUMIFS(рўйхат!AD:AD,рўйхат!$CX:$CX,$B$272,рўйхат!$D:$D,$C256)</f>
        <v/>
      </c>
      <c r="AF256" s="36">
        <f>SUMIFS(рўйхат!AE:AE,рўйхат!$CX:$CX,$B$272,рўйхат!$D:$D,$C256)</f>
        <v/>
      </c>
      <c r="AG256" s="35">
        <f>SUMIFS(рўйхат!AH:AH,рўйхат!$CX:$CX,$B$272,рўйхат!$D:$D,$C256)</f>
        <v/>
      </c>
      <c r="AH256" s="36">
        <f>SUMIFS(рўйхат!AI:AI,рўйхат!$CX:$CX,$B$272,рўйхат!$D:$D,$C256)</f>
        <v/>
      </c>
      <c r="AI256" s="35">
        <f>SUMIFS(рўйхат!AJ:AJ,рўйхат!$CX:$CX,$B$272,рўйхат!$D:$D,$C256)</f>
        <v/>
      </c>
      <c r="AJ256" s="36">
        <f>SUMIFS(рўйхат!AK:AK,рўйхат!$CX:$CX,$B$272,рўйхат!$D:$D,$C256)</f>
        <v/>
      </c>
      <c r="AK256" s="35">
        <f>SUMIFS(рўйхат!AL:AL,рўйхат!$CX:$CX,$B$272,рўйхат!$D:$D,$C256)</f>
        <v/>
      </c>
      <c r="AL256" s="36">
        <f>SUMIFS(рўйхат!AM:AM,рўйхат!$CX:$CX,$B$272,рўйхат!$D:$D,$C256)</f>
        <v/>
      </c>
      <c r="AM256" s="77">
        <f>IFERROR(Q256/E256,0)</f>
        <v/>
      </c>
      <c r="AN256" s="77">
        <f>IFERROR(R256/F256,0)</f>
        <v/>
      </c>
      <c r="AO256" s="35">
        <f>SUMIFS(рўйхат!AX:AX,рўйхат!$CX:$CX,$B$272,рўйхат!$D:$D,$C256)</f>
        <v/>
      </c>
      <c r="AP256" s="36">
        <f>SUMIFS(рўйхат!AY:AY,рўйхат!$CX:$CX,$B$272,рўйхат!$D:$D,$C256)</f>
        <v/>
      </c>
      <c r="AQ256" s="35">
        <f>SUMIFS(рўйхат!AZ:AZ,рўйхат!$CX:$CX,$B$272,рўйхат!$D:$D,$C256)</f>
        <v/>
      </c>
      <c r="AR256" s="36">
        <f>SUMIFS(рўйхат!BA:BA,рўйхат!$CX:$CX,$B$272,рўйхат!$D:$D,$C256)</f>
        <v/>
      </c>
      <c r="AS256" s="35">
        <f>SUMIFS(рўйхат!BB:BB,рўйхат!$CX:$CX,$B$272,рўйхат!$D:$D,$C256)</f>
        <v/>
      </c>
      <c r="AT256" s="36">
        <f>SUMIFS(рўйхат!BC:BC,рўйхат!$CX:$CX,$B$272,рўйхат!$D:$D,$C256)</f>
        <v/>
      </c>
      <c r="AU256" s="35">
        <f>SUMIFS(рўйхат!BD:BD,рўйхат!$CX:$CX,$B$272,рўйхат!$D:$D,$C256)</f>
        <v/>
      </c>
      <c r="AV256" s="36">
        <f>SUMIFS(рўйхат!BE:BE,рўйхат!$CX:$CX,$B$272,рўйхат!$D:$D,$C256)</f>
        <v/>
      </c>
      <c r="AW256" s="35">
        <f>SUMIFS(рўйхат!BF:BF,рўйхат!$CX:$CX,$B$272,рўйхат!$D:$D,$C256)</f>
        <v/>
      </c>
      <c r="AX256" s="36">
        <f>SUMIFS(рўйхат!BG:BG,рўйхат!$CX:$CX,$B$272,рўйхат!$D:$D,$C256)</f>
        <v/>
      </c>
      <c r="AY256" s="35">
        <f>SUMIFS(рўйхат!BH:BH,рўйхат!$CX:$CX,$B$272,рўйхат!$D:$D,$C256)</f>
        <v/>
      </c>
      <c r="AZ256" s="36">
        <f>SUMIFS(рўйхат!BI:BI,рўйхат!$CX:$CX,$B$272,рўйхат!$D:$D,$C256)</f>
        <v/>
      </c>
      <c r="BA256" s="35">
        <f>SUMIFS(рўйхат!BJ:BJ,рўйхат!$CX:$CX,$B$272,рўйхат!$D:$D,$C256)</f>
        <v/>
      </c>
      <c r="BB256" s="36">
        <f>SUMIFS(рўйхат!BK:BK,рўйхат!$CX:$CX,$B$272,рўйхат!$D:$D,$C256)</f>
        <v/>
      </c>
      <c r="BC256" s="77">
        <f>IFERROR(AO256/E256,0)</f>
        <v/>
      </c>
      <c r="BD256" s="77">
        <f>IFERROR(AP256/F256,0)</f>
        <v/>
      </c>
      <c r="BE256" s="35">
        <f>SUMIFS(рўйхат!BL:BL,рўйхат!$CX:$CX,$B$272,рўйхат!$D:$D,$C256)</f>
        <v/>
      </c>
      <c r="BF256" s="36">
        <f>SUMIFS(рўйхат!BM:BM,рўйхат!$CX:$CX,$B$272,рўйхат!$D:$D,$C256)</f>
        <v/>
      </c>
      <c r="BG256" s="35">
        <f>SUMIFS(рўйхат!BN:BN,рўйхат!$CX:$CX,$B$272,рўйхат!$D:$D,$C256)</f>
        <v/>
      </c>
      <c r="BH256" s="36">
        <f>SUMIFS(рўйхат!BO:BO,рўйхат!$CX:$CX,$B$272,рўйхат!$D:$D,$C256)</f>
        <v/>
      </c>
      <c r="BI256" s="35">
        <f>SUMIFS(рўйхат!BP:BP,рўйхат!$CX:$CX,$B$272,рўйхат!$D:$D,$C256)</f>
        <v/>
      </c>
      <c r="BJ256" s="36">
        <f>SUMIFS(рўйхат!BQ:BQ,рўйхат!$CX:$CX,$B$272,рўйхат!$D:$D,$C256)</f>
        <v/>
      </c>
      <c r="BK256" s="35">
        <f>SUMIFS(рўйхат!BR:BR,рўйхат!$CX:$CX,$B$272,рўйхат!$D:$D,$C256)</f>
        <v/>
      </c>
      <c r="BL256" s="36">
        <f>SUMIFS(рўйхат!BS:BS,рўйхат!$CX:$CX,$B$272,рўйхат!$D:$D,$C256)</f>
        <v/>
      </c>
      <c r="BM256" s="35">
        <f>SUMIFS(рўйхат!BT:BT,рўйхат!$CX:$CX,$B$272,рўйхат!$D:$D,$C256)</f>
        <v/>
      </c>
      <c r="BN256" s="36">
        <f>SUMIFS(рўйхат!BU:BU,рўйхат!$CX:$CX,$B$272,рўйхат!$D:$D,$C256)</f>
        <v/>
      </c>
      <c r="BO256" s="35">
        <f>SUMIFS(рўйхат!BX:BX,рўйхат!$CX:$CX,$B$272,рўйхат!$D:$D,$C256)</f>
        <v/>
      </c>
      <c r="BP256" s="36">
        <f>SUMIFS(рўйхат!BY:BY,рўйхат!$CX:$CX,$B$272,рўйхат!$D:$D,$C256)</f>
        <v/>
      </c>
      <c r="BQ256" s="35">
        <f>SUMIFS(рўйхат!BZ:BZ,рўйхат!$CX:$CX,$B$272,рўйхат!$D:$D,$C256)</f>
        <v/>
      </c>
      <c r="BR256" s="36">
        <f>SUMIFS(рўйхат!CA:CA,рўйхат!$CX:$CX,$B$272,рўйхат!$D:$D,$C256)</f>
        <v/>
      </c>
      <c r="BS256" s="35">
        <f>SUMIFS(рўйхат!CB:CB,рўйхат!$CX:$CX,$B$272,рўйхат!$D:$D,$C256)</f>
        <v/>
      </c>
      <c r="BT256" s="36">
        <f>SUMIFS(рўйхат!CC:CC,рўйхат!$CX:$CX,$B$272,рўйхат!$D:$D,$C256)</f>
        <v/>
      </c>
      <c r="BU256" s="35">
        <f>SUMIFS(рўйхат!CD:CD,рўйхат!$CX:$CX,$B$272,рўйхат!$D:$D,$C256)</f>
        <v/>
      </c>
      <c r="BV256" s="36">
        <f>SUMIFS(рўйхат!CE:CE,рўйхат!$CX:$CX,$B$272,рўйхат!$D:$D,$C256)</f>
        <v/>
      </c>
      <c r="BW256" s="35">
        <f>SUMIFS(рўйхат!CH:CH,рўйхат!$CX:$CX,$B$272,рўйхат!$D:$D,$C256)</f>
        <v/>
      </c>
      <c r="BX256" s="36">
        <f>SUMIFS(рўйхат!CI:CI,рўйхат!$CX:$CX,$B$272,рўйхат!$D:$D,$C256)</f>
        <v/>
      </c>
      <c r="BY256" s="35">
        <f>SUMIFS(рўйхат!CJ:CJ,рўйхат!$CX:$CX,$B$272,рўйхат!$D:$D,$C256)</f>
        <v/>
      </c>
      <c r="BZ256" s="36">
        <f>SUMIFS(рўйхат!CK:CK,рўйхат!$CX:$CX,$B$272,рўйхат!$D:$D,$C256)</f>
        <v/>
      </c>
      <c r="CA256" s="35">
        <f>SUMIFS(рўйхат!CL:CL,рўйхат!$CX:$CX,$B$272,рўйхат!$D:$D,$C256)</f>
        <v/>
      </c>
      <c r="CB256" s="36">
        <f>SUMIFS(рўйхат!CM:CM,рўйхат!$CX:$CX,$B$272,рўйхат!$D:$D,$C256)</f>
        <v/>
      </c>
      <c r="CC256" s="35">
        <f>SUMIFS(рўйхат!CN:CN,рўйхат!$CX:$CX,$B$272,рўйхат!$D:$D,$C256)</f>
        <v/>
      </c>
      <c r="CD256" s="36">
        <f>SUMIFS(рўйхат!CO:CO,рўйхат!$CX:$CX,$B$272,рўйхат!$D:$D,$C256)</f>
        <v/>
      </c>
      <c r="CE256" s="77">
        <f>IFERROR(BE256/(Q256+BE256),0)</f>
        <v/>
      </c>
      <c r="CF256" s="78">
        <f>IFERROR(BF256/(R256+BF256),0)</f>
        <v/>
      </c>
    </row>
    <row r="257" hidden="1" outlineLevel="1" ht="30" customFormat="1" customHeight="1" s="8">
      <c r="A257" s="39" t="n"/>
      <c r="B257" s="50" t="n">
        <v>51</v>
      </c>
      <c r="C257" s="131" t="inlineStr">
        <is>
          <t>ундириш имкони мавжуд бўлган муаммолик кредитлар таҳлили (забаланс жисмоний шахс)</t>
        </is>
      </c>
      <c r="D257" s="51" t="n"/>
      <c r="E257" s="35">
        <f>SUMIFS(рўйхат!F:F,рўйхат!$CX:$CX,$B$272,рўйхат!$D:$D,$C257)</f>
        <v/>
      </c>
      <c r="F257" s="36">
        <f>SUMIFS(рўйхат!G:G,рўйхат!$CX:$CX,$B$272,рўйхат!$D:$D,$C257)</f>
        <v/>
      </c>
      <c r="G257" s="35">
        <f>SUMIFS(рўйхат!H:H,рўйхат!$CX:$CX,$B$272,рўйхат!$D:$D,$C257)</f>
        <v/>
      </c>
      <c r="H257" s="36">
        <f>SUMIFS(рўйхат!I:I,рўйхат!$CX:$CX,$B$272,рўйхат!$D:$D,$C257)</f>
        <v/>
      </c>
      <c r="I257" s="35">
        <f>SUMIFS(рўйхат!J:J,рўйхат!$CX:$CX,$B$272,рўйхат!$D:$D,$C257)</f>
        <v/>
      </c>
      <c r="J257" s="36">
        <f>SUMIFS(рўйхат!K:K,рўйхат!$CX:$CX,$B$272,рўйхат!$D:$D,$C257)</f>
        <v/>
      </c>
      <c r="K257" s="35">
        <f>SUMIFS(рўйхат!L:L,рўйхат!$CX:$CX,$B$272,рўйхат!$D:$D,$C257)</f>
        <v/>
      </c>
      <c r="L257" s="36">
        <f>SUMIFS(рўйхат!M:M,рўйхат!$CX:$CX,$B$272,рўйхат!$D:$D,$C257)</f>
        <v/>
      </c>
      <c r="M257" s="35">
        <f>SUMIFS(рўйхат!N:N,рўйхат!$CX:$CX,$B$272,рўйхат!$D:$D,$C257)</f>
        <v/>
      </c>
      <c r="N257" s="36">
        <f>SUMIFS(рўйхат!O:O,рўйхат!$CX:$CX,$B$272,рўйхат!$D:$D,$C257)</f>
        <v/>
      </c>
      <c r="O257" s="34">
        <f>IFERROR(M257/E257,0)</f>
        <v/>
      </c>
      <c r="P257" s="34">
        <f>IFERROR(N257/F257,0)</f>
        <v/>
      </c>
      <c r="Q257" s="35">
        <f>SUMIFS(рўйхат!P:P,рўйхат!$CX:$CX,$B$272,рўйхат!$D:$D,$C257)</f>
        <v/>
      </c>
      <c r="R257" s="36">
        <f>SUMIFS(рўйхат!Q:Q,рўйхат!$CX:$CX,$B$272,рўйхат!$D:$D,$C257)</f>
        <v/>
      </c>
      <c r="S257" s="35">
        <f>SUMIFS(рўйхат!R:R,рўйхат!$CX:$CX,$B$272,рўйхат!$D:$D,$C257)</f>
        <v/>
      </c>
      <c r="T257" s="36">
        <f>SUMIFS(рўйхат!S:S,рўйхат!$CX:$CX,$B$272,рўйхат!$D:$D,$C257)</f>
        <v/>
      </c>
      <c r="U257" s="35">
        <f>SUMIFS(рўйхат!T:T,рўйхат!$CX:$CX,$B$272,рўйхат!$D:$D,$C257)</f>
        <v/>
      </c>
      <c r="V257" s="36">
        <f>SUMIFS(рўйхат!U:U,рўйхат!$CX:$CX,$B$272,рўйхат!$D:$D,$C257)</f>
        <v/>
      </c>
      <c r="W257" s="35">
        <f>SUMIFS(рўйхат!V:V,рўйхат!$CX:$CX,$B$272,рўйхат!$D:$D,$C257)</f>
        <v/>
      </c>
      <c r="X257" s="36">
        <f>SUMIFS(рўйхат!W:W,рўйхат!$CX:$CX,$B$272,рўйхат!$D:$D,$C257)</f>
        <v/>
      </c>
      <c r="Y257" s="35">
        <f>SUMIFS(рўйхат!X:X,рўйхат!$CX:$CX,$B$272,рўйхат!$D:$D,$C257)</f>
        <v/>
      </c>
      <c r="Z257" s="36">
        <f>SUMIFS(рўйхат!Y:Y,рўйхат!$CX:$CX,$B$272,рўйхат!$D:$D,$C257)</f>
        <v/>
      </c>
      <c r="AA257" s="35">
        <f>SUMIFS(рўйхат!Z:Z,рўйхат!$CX:$CX,$B$272,рўйхат!$D:$D,$C257)</f>
        <v/>
      </c>
      <c r="AB257" s="36">
        <f>SUMIFS(рўйхат!AA:AA,рўйхат!$CX:$CX,$B$272,рўйхат!$D:$D,$C257)</f>
        <v/>
      </c>
      <c r="AC257" s="35">
        <f>SUMIFS(рўйхат!AB:AB,рўйхат!$CX:$CX,$B$272,рўйхат!$D:$D,$C257)</f>
        <v/>
      </c>
      <c r="AD257" s="36">
        <f>SUMIFS(рўйхат!AC:AC,рўйхат!$CX:$CX,$B$272,рўйхат!$D:$D,$C257)</f>
        <v/>
      </c>
      <c r="AE257" s="35">
        <f>SUMIFS(рўйхат!AD:AD,рўйхат!$CX:$CX,$B$272,рўйхат!$D:$D,$C257)</f>
        <v/>
      </c>
      <c r="AF257" s="36">
        <f>SUMIFS(рўйхат!AE:AE,рўйхат!$CX:$CX,$B$272,рўйхат!$D:$D,$C257)</f>
        <v/>
      </c>
      <c r="AG257" s="35">
        <f>SUMIFS(рўйхат!AH:AH,рўйхат!$CX:$CX,$B$272,рўйхат!$D:$D,$C257)</f>
        <v/>
      </c>
      <c r="AH257" s="36">
        <f>SUMIFS(рўйхат!AI:AI,рўйхат!$CX:$CX,$B$272,рўйхат!$D:$D,$C257)</f>
        <v/>
      </c>
      <c r="AI257" s="35">
        <f>SUMIFS(рўйхат!AJ:AJ,рўйхат!$CX:$CX,$B$272,рўйхат!$D:$D,$C257)</f>
        <v/>
      </c>
      <c r="AJ257" s="36">
        <f>SUMIFS(рўйхат!AK:AK,рўйхат!$CX:$CX,$B$272,рўйхат!$D:$D,$C257)</f>
        <v/>
      </c>
      <c r="AK257" s="35">
        <f>SUMIFS(рўйхат!AL:AL,рўйхат!$CX:$CX,$B$272,рўйхат!$D:$D,$C257)</f>
        <v/>
      </c>
      <c r="AL257" s="36">
        <f>SUMIFS(рўйхат!AM:AM,рўйхат!$CX:$CX,$B$272,рўйхат!$D:$D,$C257)</f>
        <v/>
      </c>
      <c r="AM257" s="77">
        <f>IFERROR(Q257/E257,0)</f>
        <v/>
      </c>
      <c r="AN257" s="77">
        <f>IFERROR(R257/F257,0)</f>
        <v/>
      </c>
      <c r="AO257" s="35">
        <f>SUMIFS(рўйхат!AX:AX,рўйхат!$CX:$CX,$B$272,рўйхат!$D:$D,$C257)</f>
        <v/>
      </c>
      <c r="AP257" s="36">
        <f>SUMIFS(рўйхат!AY:AY,рўйхат!$CX:$CX,$B$272,рўйхат!$D:$D,$C257)</f>
        <v/>
      </c>
      <c r="AQ257" s="35">
        <f>SUMIFS(рўйхат!AZ:AZ,рўйхат!$CX:$CX,$B$272,рўйхат!$D:$D,$C257)</f>
        <v/>
      </c>
      <c r="AR257" s="36">
        <f>SUMIFS(рўйхат!BA:BA,рўйхат!$CX:$CX,$B$272,рўйхат!$D:$D,$C257)</f>
        <v/>
      </c>
      <c r="AS257" s="35">
        <f>SUMIFS(рўйхат!BB:BB,рўйхат!$CX:$CX,$B$272,рўйхат!$D:$D,$C257)</f>
        <v/>
      </c>
      <c r="AT257" s="36">
        <f>SUMIFS(рўйхат!BC:BC,рўйхат!$CX:$CX,$B$272,рўйхат!$D:$D,$C257)</f>
        <v/>
      </c>
      <c r="AU257" s="35">
        <f>SUMIFS(рўйхат!BD:BD,рўйхат!$CX:$CX,$B$272,рўйхат!$D:$D,$C257)</f>
        <v/>
      </c>
      <c r="AV257" s="36">
        <f>SUMIFS(рўйхат!BE:BE,рўйхат!$CX:$CX,$B$272,рўйхат!$D:$D,$C257)</f>
        <v/>
      </c>
      <c r="AW257" s="35">
        <f>SUMIFS(рўйхат!BF:BF,рўйхат!$CX:$CX,$B$272,рўйхат!$D:$D,$C257)</f>
        <v/>
      </c>
      <c r="AX257" s="36">
        <f>SUMIFS(рўйхат!BG:BG,рўйхат!$CX:$CX,$B$272,рўйхат!$D:$D,$C257)</f>
        <v/>
      </c>
      <c r="AY257" s="35">
        <f>SUMIFS(рўйхат!BH:BH,рўйхат!$CX:$CX,$B$272,рўйхат!$D:$D,$C257)</f>
        <v/>
      </c>
      <c r="AZ257" s="36">
        <f>SUMIFS(рўйхат!BI:BI,рўйхат!$CX:$CX,$B$272,рўйхат!$D:$D,$C257)</f>
        <v/>
      </c>
      <c r="BA257" s="35">
        <f>SUMIFS(рўйхат!BJ:BJ,рўйхат!$CX:$CX,$B$272,рўйхат!$D:$D,$C257)</f>
        <v/>
      </c>
      <c r="BB257" s="36">
        <f>SUMIFS(рўйхат!BK:BK,рўйхат!$CX:$CX,$B$272,рўйхат!$D:$D,$C257)</f>
        <v/>
      </c>
      <c r="BC257" s="77">
        <f>IFERROR(AO257/E257,0)</f>
        <v/>
      </c>
      <c r="BD257" s="77">
        <f>IFERROR(AP257/F257,0)</f>
        <v/>
      </c>
      <c r="BE257" s="35">
        <f>SUMIFS(рўйхат!BL:BL,рўйхат!$CX:$CX,$B$272,рўйхат!$D:$D,$C257)</f>
        <v/>
      </c>
      <c r="BF257" s="36">
        <f>SUMIFS(рўйхат!BM:BM,рўйхат!$CX:$CX,$B$272,рўйхат!$D:$D,$C257)</f>
        <v/>
      </c>
      <c r="BG257" s="35">
        <f>SUMIFS(рўйхат!BN:BN,рўйхат!$CX:$CX,$B$272,рўйхат!$D:$D,$C257)</f>
        <v/>
      </c>
      <c r="BH257" s="36">
        <f>SUMIFS(рўйхат!BO:BO,рўйхат!$CX:$CX,$B$272,рўйхат!$D:$D,$C257)</f>
        <v/>
      </c>
      <c r="BI257" s="35">
        <f>SUMIFS(рўйхат!BP:BP,рўйхат!$CX:$CX,$B$272,рўйхат!$D:$D,$C257)</f>
        <v/>
      </c>
      <c r="BJ257" s="36">
        <f>SUMIFS(рўйхат!BQ:BQ,рўйхат!$CX:$CX,$B$272,рўйхат!$D:$D,$C257)</f>
        <v/>
      </c>
      <c r="BK257" s="35">
        <f>SUMIFS(рўйхат!BR:BR,рўйхат!$CX:$CX,$B$272,рўйхат!$D:$D,$C257)</f>
        <v/>
      </c>
      <c r="BL257" s="36">
        <f>SUMIFS(рўйхат!BS:BS,рўйхат!$CX:$CX,$B$272,рўйхат!$D:$D,$C257)</f>
        <v/>
      </c>
      <c r="BM257" s="35">
        <f>SUMIFS(рўйхат!BT:BT,рўйхат!$CX:$CX,$B$272,рўйхат!$D:$D,$C257)</f>
        <v/>
      </c>
      <c r="BN257" s="36">
        <f>SUMIFS(рўйхат!BU:BU,рўйхат!$CX:$CX,$B$272,рўйхат!$D:$D,$C257)</f>
        <v/>
      </c>
      <c r="BO257" s="35">
        <f>SUMIFS(рўйхат!BX:BX,рўйхат!$CX:$CX,$B$272,рўйхат!$D:$D,$C257)</f>
        <v/>
      </c>
      <c r="BP257" s="36">
        <f>SUMIFS(рўйхат!BY:BY,рўйхат!$CX:$CX,$B$272,рўйхат!$D:$D,$C257)</f>
        <v/>
      </c>
      <c r="BQ257" s="35">
        <f>SUMIFS(рўйхат!BZ:BZ,рўйхат!$CX:$CX,$B$272,рўйхат!$D:$D,$C257)</f>
        <v/>
      </c>
      <c r="BR257" s="36">
        <f>SUMIFS(рўйхат!CA:CA,рўйхат!$CX:$CX,$B$272,рўйхат!$D:$D,$C257)</f>
        <v/>
      </c>
      <c r="BS257" s="35">
        <f>SUMIFS(рўйхат!CB:CB,рўйхат!$CX:$CX,$B$272,рўйхат!$D:$D,$C257)</f>
        <v/>
      </c>
      <c r="BT257" s="36">
        <f>SUMIFS(рўйхат!CC:CC,рўйхат!$CX:$CX,$B$272,рўйхат!$D:$D,$C257)</f>
        <v/>
      </c>
      <c r="BU257" s="35">
        <f>SUMIFS(рўйхат!CD:CD,рўйхат!$CX:$CX,$B$272,рўйхат!$D:$D,$C257)</f>
        <v/>
      </c>
      <c r="BV257" s="36">
        <f>SUMIFS(рўйхат!CE:CE,рўйхат!$CX:$CX,$B$272,рўйхат!$D:$D,$C257)</f>
        <v/>
      </c>
      <c r="BW257" s="35">
        <f>SUMIFS(рўйхат!CH:CH,рўйхат!$CX:$CX,$B$272,рўйхат!$D:$D,$C257)</f>
        <v/>
      </c>
      <c r="BX257" s="36">
        <f>SUMIFS(рўйхат!CI:CI,рўйхат!$CX:$CX,$B$272,рўйхат!$D:$D,$C257)</f>
        <v/>
      </c>
      <c r="BY257" s="35">
        <f>SUMIFS(рўйхат!CJ:CJ,рўйхат!$CX:$CX,$B$272,рўйхат!$D:$D,$C257)</f>
        <v/>
      </c>
      <c r="BZ257" s="36">
        <f>SUMIFS(рўйхат!CK:CK,рўйхат!$CX:$CX,$B$272,рўйхат!$D:$D,$C257)</f>
        <v/>
      </c>
      <c r="CA257" s="35">
        <f>SUMIFS(рўйхат!CL:CL,рўйхат!$CX:$CX,$B$272,рўйхат!$D:$D,$C257)</f>
        <v/>
      </c>
      <c r="CB257" s="36">
        <f>SUMIFS(рўйхат!CM:CM,рўйхат!$CX:$CX,$B$272,рўйхат!$D:$D,$C257)</f>
        <v/>
      </c>
      <c r="CC257" s="35">
        <f>SUMIFS(рўйхат!CN:CN,рўйхат!$CX:$CX,$B$272,рўйхат!$D:$D,$C257)</f>
        <v/>
      </c>
      <c r="CD257" s="36">
        <f>SUMIFS(рўйхат!CO:CO,рўйхат!$CX:$CX,$B$272,рўйхат!$D:$D,$C257)</f>
        <v/>
      </c>
      <c r="CE257" s="77">
        <f>IFERROR(BE257/(Q257+BE257),0)</f>
        <v/>
      </c>
      <c r="CF257" s="78">
        <f>IFERROR(BF257/(R257+BF257),0)</f>
        <v/>
      </c>
    </row>
    <row r="258" hidden="1" outlineLevel="1" ht="30" customFormat="1" customHeight="1" s="8">
      <c r="A258" s="39" t="n"/>
      <c r="B258" s="50" t="n">
        <v>52</v>
      </c>
      <c r="C258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258" s="51" t="n"/>
      <c r="E258" s="35">
        <f>SUMIFS(рўйхат!F:F,рўйхат!$CX:$CX,$B$272,рўйхат!$D:$D,$C258)</f>
        <v/>
      </c>
      <c r="F258" s="36">
        <f>SUMIFS(рўйхат!G:G,рўйхат!$CX:$CX,$B$272,рўйхат!$D:$D,$C258)</f>
        <v/>
      </c>
      <c r="G258" s="35">
        <f>SUMIFS(рўйхат!H:H,рўйхат!$CX:$CX,$B$272,рўйхат!$D:$D,$C258)</f>
        <v/>
      </c>
      <c r="H258" s="36">
        <f>SUMIFS(рўйхат!I:I,рўйхат!$CX:$CX,$B$272,рўйхат!$D:$D,$C258)</f>
        <v/>
      </c>
      <c r="I258" s="35">
        <f>SUMIFS(рўйхат!J:J,рўйхат!$CX:$CX,$B$272,рўйхат!$D:$D,$C258)</f>
        <v/>
      </c>
      <c r="J258" s="36">
        <f>SUMIFS(рўйхат!K:K,рўйхат!$CX:$CX,$B$272,рўйхат!$D:$D,$C258)</f>
        <v/>
      </c>
      <c r="K258" s="35">
        <f>SUMIFS(рўйхат!L:L,рўйхат!$CX:$CX,$B$272,рўйхат!$D:$D,$C258)</f>
        <v/>
      </c>
      <c r="L258" s="36">
        <f>SUMIFS(рўйхат!M:M,рўйхат!$CX:$CX,$B$272,рўйхат!$D:$D,$C258)</f>
        <v/>
      </c>
      <c r="M258" s="35">
        <f>SUMIFS(рўйхат!N:N,рўйхат!$CX:$CX,$B$272,рўйхат!$D:$D,$C258)</f>
        <v/>
      </c>
      <c r="N258" s="36">
        <f>SUMIFS(рўйхат!O:O,рўйхат!$CX:$CX,$B$272,рўйхат!$D:$D,$C258)</f>
        <v/>
      </c>
      <c r="O258" s="34">
        <f>IFERROR(M258/E258,0)</f>
        <v/>
      </c>
      <c r="P258" s="34">
        <f>IFERROR(N258/F258,0)</f>
        <v/>
      </c>
      <c r="Q258" s="35">
        <f>SUMIFS(рўйхат!P:P,рўйхат!$CX:$CX,$B$272,рўйхат!$D:$D,$C258)</f>
        <v/>
      </c>
      <c r="R258" s="36">
        <f>SUMIFS(рўйхат!Q:Q,рўйхат!$CX:$CX,$B$272,рўйхат!$D:$D,$C258)</f>
        <v/>
      </c>
      <c r="S258" s="35">
        <f>SUMIFS(рўйхат!R:R,рўйхат!$CX:$CX,$B$272,рўйхат!$D:$D,$C258)</f>
        <v/>
      </c>
      <c r="T258" s="36">
        <f>SUMIFS(рўйхат!S:S,рўйхат!$CX:$CX,$B$272,рўйхат!$D:$D,$C258)</f>
        <v/>
      </c>
      <c r="U258" s="35">
        <f>SUMIFS(рўйхат!T:T,рўйхат!$CX:$CX,$B$272,рўйхат!$D:$D,$C258)</f>
        <v/>
      </c>
      <c r="V258" s="36">
        <f>SUMIFS(рўйхат!U:U,рўйхат!$CX:$CX,$B$272,рўйхат!$D:$D,$C258)</f>
        <v/>
      </c>
      <c r="W258" s="35">
        <f>SUMIFS(рўйхат!V:V,рўйхат!$CX:$CX,$B$272,рўйхат!$D:$D,$C258)</f>
        <v/>
      </c>
      <c r="X258" s="36">
        <f>SUMIFS(рўйхат!W:W,рўйхат!$CX:$CX,$B$272,рўйхат!$D:$D,$C258)</f>
        <v/>
      </c>
      <c r="Y258" s="35">
        <f>SUMIFS(рўйхат!X:X,рўйхат!$CX:$CX,$B$272,рўйхат!$D:$D,$C258)</f>
        <v/>
      </c>
      <c r="Z258" s="36">
        <f>SUMIFS(рўйхат!Y:Y,рўйхат!$CX:$CX,$B$272,рўйхат!$D:$D,$C258)</f>
        <v/>
      </c>
      <c r="AA258" s="35">
        <f>SUMIFS(рўйхат!Z:Z,рўйхат!$CX:$CX,$B$272,рўйхат!$D:$D,$C258)</f>
        <v/>
      </c>
      <c r="AB258" s="36">
        <f>SUMIFS(рўйхат!AA:AA,рўйхат!$CX:$CX,$B$272,рўйхат!$D:$D,$C258)</f>
        <v/>
      </c>
      <c r="AC258" s="35">
        <f>SUMIFS(рўйхат!AB:AB,рўйхат!$CX:$CX,$B$272,рўйхат!$D:$D,$C258)</f>
        <v/>
      </c>
      <c r="AD258" s="36">
        <f>SUMIFS(рўйхат!AC:AC,рўйхат!$CX:$CX,$B$272,рўйхат!$D:$D,$C258)</f>
        <v/>
      </c>
      <c r="AE258" s="35">
        <f>SUMIFS(рўйхат!AD:AD,рўйхат!$CX:$CX,$B$272,рўйхат!$D:$D,$C258)</f>
        <v/>
      </c>
      <c r="AF258" s="36">
        <f>SUMIFS(рўйхат!AE:AE,рўйхат!$CX:$CX,$B$272,рўйхат!$D:$D,$C258)</f>
        <v/>
      </c>
      <c r="AG258" s="35">
        <f>SUMIFS(рўйхат!AH:AH,рўйхат!$CX:$CX,$B$272,рўйхат!$D:$D,$C258)</f>
        <v/>
      </c>
      <c r="AH258" s="36">
        <f>SUMIFS(рўйхат!AI:AI,рўйхат!$CX:$CX,$B$272,рўйхат!$D:$D,$C258)</f>
        <v/>
      </c>
      <c r="AI258" s="35">
        <f>SUMIFS(рўйхат!AJ:AJ,рўйхат!$CX:$CX,$B$272,рўйхат!$D:$D,$C258)</f>
        <v/>
      </c>
      <c r="AJ258" s="36">
        <f>SUMIFS(рўйхат!AK:AK,рўйхат!$CX:$CX,$B$272,рўйхат!$D:$D,$C258)</f>
        <v/>
      </c>
      <c r="AK258" s="35">
        <f>SUMIFS(рўйхат!AL:AL,рўйхат!$CX:$CX,$B$272,рўйхат!$D:$D,$C258)</f>
        <v/>
      </c>
      <c r="AL258" s="36">
        <f>SUMIFS(рўйхат!AM:AM,рўйхат!$CX:$CX,$B$272,рўйхат!$D:$D,$C258)</f>
        <v/>
      </c>
      <c r="AM258" s="77">
        <f>IFERROR(Q258/E258,0)</f>
        <v/>
      </c>
      <c r="AN258" s="77">
        <f>IFERROR(R258/F258,0)</f>
        <v/>
      </c>
      <c r="AO258" s="35">
        <f>SUMIFS(рўйхат!AX:AX,рўйхат!$CX:$CX,$B$272,рўйхат!$D:$D,$C258)</f>
        <v/>
      </c>
      <c r="AP258" s="36">
        <f>SUMIFS(рўйхат!AY:AY,рўйхат!$CX:$CX,$B$272,рўйхат!$D:$D,$C258)</f>
        <v/>
      </c>
      <c r="AQ258" s="35">
        <f>SUMIFS(рўйхат!AZ:AZ,рўйхат!$CX:$CX,$B$272,рўйхат!$D:$D,$C258)</f>
        <v/>
      </c>
      <c r="AR258" s="36">
        <f>SUMIFS(рўйхат!BA:BA,рўйхат!$CX:$CX,$B$272,рўйхат!$D:$D,$C258)</f>
        <v/>
      </c>
      <c r="AS258" s="35">
        <f>SUMIFS(рўйхат!BB:BB,рўйхат!$CX:$CX,$B$272,рўйхат!$D:$D,$C258)</f>
        <v/>
      </c>
      <c r="AT258" s="36">
        <f>SUMIFS(рўйхат!BC:BC,рўйхат!$CX:$CX,$B$272,рўйхат!$D:$D,$C258)</f>
        <v/>
      </c>
      <c r="AU258" s="35">
        <f>SUMIFS(рўйхат!BD:BD,рўйхат!$CX:$CX,$B$272,рўйхат!$D:$D,$C258)</f>
        <v/>
      </c>
      <c r="AV258" s="36">
        <f>SUMIFS(рўйхат!BE:BE,рўйхат!$CX:$CX,$B$272,рўйхат!$D:$D,$C258)</f>
        <v/>
      </c>
      <c r="AW258" s="35">
        <f>SUMIFS(рўйхат!BF:BF,рўйхат!$CX:$CX,$B$272,рўйхат!$D:$D,$C258)</f>
        <v/>
      </c>
      <c r="AX258" s="36">
        <f>SUMIFS(рўйхат!BG:BG,рўйхат!$CX:$CX,$B$272,рўйхат!$D:$D,$C258)</f>
        <v/>
      </c>
      <c r="AY258" s="35">
        <f>SUMIFS(рўйхат!BH:BH,рўйхат!$CX:$CX,$B$272,рўйхат!$D:$D,$C258)</f>
        <v/>
      </c>
      <c r="AZ258" s="36">
        <f>SUMIFS(рўйхат!BI:BI,рўйхат!$CX:$CX,$B$272,рўйхат!$D:$D,$C258)</f>
        <v/>
      </c>
      <c r="BA258" s="35">
        <f>SUMIFS(рўйхат!BJ:BJ,рўйхат!$CX:$CX,$B$272,рўйхат!$D:$D,$C258)</f>
        <v/>
      </c>
      <c r="BB258" s="36">
        <f>SUMIFS(рўйхат!BK:BK,рўйхат!$CX:$CX,$B$272,рўйхат!$D:$D,$C258)</f>
        <v/>
      </c>
      <c r="BC258" s="77">
        <f>IFERROR(AO258/E258,0)</f>
        <v/>
      </c>
      <c r="BD258" s="77">
        <f>IFERROR(AP258/F258,0)</f>
        <v/>
      </c>
      <c r="BE258" s="35">
        <f>SUMIFS(рўйхат!BL:BL,рўйхат!$CX:$CX,$B$272,рўйхат!$D:$D,$C258)</f>
        <v/>
      </c>
      <c r="BF258" s="36">
        <f>SUMIFS(рўйхат!BM:BM,рўйхат!$CX:$CX,$B$272,рўйхат!$D:$D,$C258)</f>
        <v/>
      </c>
      <c r="BG258" s="35">
        <f>SUMIFS(рўйхат!BN:BN,рўйхат!$CX:$CX,$B$272,рўйхат!$D:$D,$C258)</f>
        <v/>
      </c>
      <c r="BH258" s="36">
        <f>SUMIFS(рўйхат!BO:BO,рўйхат!$CX:$CX,$B$272,рўйхат!$D:$D,$C258)</f>
        <v/>
      </c>
      <c r="BI258" s="35">
        <f>SUMIFS(рўйхат!BP:BP,рўйхат!$CX:$CX,$B$272,рўйхат!$D:$D,$C258)</f>
        <v/>
      </c>
      <c r="BJ258" s="36">
        <f>SUMIFS(рўйхат!BQ:BQ,рўйхат!$CX:$CX,$B$272,рўйхат!$D:$D,$C258)</f>
        <v/>
      </c>
      <c r="BK258" s="35">
        <f>SUMIFS(рўйхат!BR:BR,рўйхат!$CX:$CX,$B$272,рўйхат!$D:$D,$C258)</f>
        <v/>
      </c>
      <c r="BL258" s="36">
        <f>SUMIFS(рўйхат!BS:BS,рўйхат!$CX:$CX,$B$272,рўйхат!$D:$D,$C258)</f>
        <v/>
      </c>
      <c r="BM258" s="35">
        <f>SUMIFS(рўйхат!BT:BT,рўйхат!$CX:$CX,$B$272,рўйхат!$D:$D,$C258)</f>
        <v/>
      </c>
      <c r="BN258" s="36">
        <f>SUMIFS(рўйхат!BU:BU,рўйхат!$CX:$CX,$B$272,рўйхат!$D:$D,$C258)</f>
        <v/>
      </c>
      <c r="BO258" s="35">
        <f>SUMIFS(рўйхат!BX:BX,рўйхат!$CX:$CX,$B$272,рўйхат!$D:$D,$C258)</f>
        <v/>
      </c>
      <c r="BP258" s="36">
        <f>SUMIFS(рўйхат!BY:BY,рўйхат!$CX:$CX,$B$272,рўйхат!$D:$D,$C258)</f>
        <v/>
      </c>
      <c r="BQ258" s="35">
        <f>SUMIFS(рўйхат!BZ:BZ,рўйхат!$CX:$CX,$B$272,рўйхат!$D:$D,$C258)</f>
        <v/>
      </c>
      <c r="BR258" s="36">
        <f>SUMIFS(рўйхат!CA:CA,рўйхат!$CX:$CX,$B$272,рўйхат!$D:$D,$C258)</f>
        <v/>
      </c>
      <c r="BS258" s="35">
        <f>SUMIFS(рўйхат!CB:CB,рўйхат!$CX:$CX,$B$272,рўйхат!$D:$D,$C258)</f>
        <v/>
      </c>
      <c r="BT258" s="36">
        <f>SUMIFS(рўйхат!CC:CC,рўйхат!$CX:$CX,$B$272,рўйхат!$D:$D,$C258)</f>
        <v/>
      </c>
      <c r="BU258" s="35">
        <f>SUMIFS(рўйхат!CD:CD,рўйхат!$CX:$CX,$B$272,рўйхат!$D:$D,$C258)</f>
        <v/>
      </c>
      <c r="BV258" s="36">
        <f>SUMIFS(рўйхат!CE:CE,рўйхат!$CX:$CX,$B$272,рўйхат!$D:$D,$C258)</f>
        <v/>
      </c>
      <c r="BW258" s="35">
        <f>SUMIFS(рўйхат!CH:CH,рўйхат!$CX:$CX,$B$272,рўйхат!$D:$D,$C258)</f>
        <v/>
      </c>
      <c r="BX258" s="36">
        <f>SUMIFS(рўйхат!CI:CI,рўйхат!$CX:$CX,$B$272,рўйхат!$D:$D,$C258)</f>
        <v/>
      </c>
      <c r="BY258" s="35">
        <f>SUMIFS(рўйхат!CJ:CJ,рўйхат!$CX:$CX,$B$272,рўйхат!$D:$D,$C258)</f>
        <v/>
      </c>
      <c r="BZ258" s="36">
        <f>SUMIFS(рўйхат!CK:CK,рўйхат!$CX:$CX,$B$272,рўйхат!$D:$D,$C258)</f>
        <v/>
      </c>
      <c r="CA258" s="35">
        <f>SUMIFS(рўйхат!CL:CL,рўйхат!$CX:$CX,$B$272,рўйхат!$D:$D,$C258)</f>
        <v/>
      </c>
      <c r="CB258" s="36">
        <f>SUMIFS(рўйхат!CM:CM,рўйхат!$CX:$CX,$B$272,рўйхат!$D:$D,$C258)</f>
        <v/>
      </c>
      <c r="CC258" s="35">
        <f>SUMIFS(рўйхат!CN:CN,рўйхат!$CX:$CX,$B$272,рўйхат!$D:$D,$C258)</f>
        <v/>
      </c>
      <c r="CD258" s="36">
        <f>SUMIFS(рўйхат!CO:CO,рўйхат!$CX:$CX,$B$272,рўйхат!$D:$D,$C258)</f>
        <v/>
      </c>
      <c r="CE258" s="77">
        <f>IFERROR(BE258/(Q258+BE258),0)</f>
        <v/>
      </c>
      <c r="CF258" s="78">
        <f>IFERROR(BF258/(R258+BF258),0)</f>
        <v/>
      </c>
    </row>
    <row r="259" hidden="1" outlineLevel="1" ht="30" customFormat="1" customHeight="1" s="8">
      <c r="A259" s="39" t="n"/>
      <c r="B259" s="50" t="n">
        <v>53</v>
      </c>
      <c r="C259" s="131" t="inlineStr">
        <is>
          <t>Харид комиссия аъзоларида манфаалар тўқнашуви (Ғазначилик маълумотига асосан)</t>
        </is>
      </c>
      <c r="D259" s="51" t="n"/>
      <c r="E259" s="35">
        <f>SUMIFS(рўйхат!F:F,рўйхат!$CX:$CX,$B$272,рўйхат!$D:$D,$C259)</f>
        <v/>
      </c>
      <c r="F259" s="36">
        <f>SUMIFS(рўйхат!G:G,рўйхат!$CX:$CX,$B$272,рўйхат!$D:$D,$C259)</f>
        <v/>
      </c>
      <c r="G259" s="35">
        <f>SUMIFS(рўйхат!H:H,рўйхат!$CX:$CX,$B$272,рўйхат!$D:$D,$C259)</f>
        <v/>
      </c>
      <c r="H259" s="36">
        <f>SUMIFS(рўйхат!I:I,рўйхат!$CX:$CX,$B$272,рўйхат!$D:$D,$C259)</f>
        <v/>
      </c>
      <c r="I259" s="35">
        <f>SUMIFS(рўйхат!J:J,рўйхат!$CX:$CX,$B$272,рўйхат!$D:$D,$C259)</f>
        <v/>
      </c>
      <c r="J259" s="36">
        <f>SUMIFS(рўйхат!K:K,рўйхат!$CX:$CX,$B$272,рўйхат!$D:$D,$C259)</f>
        <v/>
      </c>
      <c r="K259" s="35">
        <f>SUMIFS(рўйхат!L:L,рўйхат!$CX:$CX,$B$272,рўйхат!$D:$D,$C259)</f>
        <v/>
      </c>
      <c r="L259" s="36">
        <f>SUMIFS(рўйхат!M:M,рўйхат!$CX:$CX,$B$272,рўйхат!$D:$D,$C259)</f>
        <v/>
      </c>
      <c r="M259" s="35">
        <f>SUMIFS(рўйхат!N:N,рўйхат!$CX:$CX,$B$272,рўйхат!$D:$D,$C259)</f>
        <v/>
      </c>
      <c r="N259" s="36">
        <f>SUMIFS(рўйхат!O:O,рўйхат!$CX:$CX,$B$272,рўйхат!$D:$D,$C259)</f>
        <v/>
      </c>
      <c r="O259" s="34">
        <f>IFERROR(M259/E259,0)</f>
        <v/>
      </c>
      <c r="P259" s="34">
        <f>IFERROR(N259/F259,0)</f>
        <v/>
      </c>
      <c r="Q259" s="35">
        <f>SUMIFS(рўйхат!P:P,рўйхат!$CX:$CX,$B$272,рўйхат!$D:$D,$C259)</f>
        <v/>
      </c>
      <c r="R259" s="36">
        <f>SUMIFS(рўйхат!Q:Q,рўйхат!$CX:$CX,$B$272,рўйхат!$D:$D,$C259)</f>
        <v/>
      </c>
      <c r="S259" s="35">
        <f>SUMIFS(рўйхат!R:R,рўйхат!$CX:$CX,$B$272,рўйхат!$D:$D,$C259)</f>
        <v/>
      </c>
      <c r="T259" s="36">
        <f>SUMIFS(рўйхат!S:S,рўйхат!$CX:$CX,$B$272,рўйхат!$D:$D,$C259)</f>
        <v/>
      </c>
      <c r="U259" s="35">
        <f>SUMIFS(рўйхат!T:T,рўйхат!$CX:$CX,$B$272,рўйхат!$D:$D,$C259)</f>
        <v/>
      </c>
      <c r="V259" s="36">
        <f>SUMIFS(рўйхат!U:U,рўйхат!$CX:$CX,$B$272,рўйхат!$D:$D,$C259)</f>
        <v/>
      </c>
      <c r="W259" s="35">
        <f>SUMIFS(рўйхат!V:V,рўйхат!$CX:$CX,$B$272,рўйхат!$D:$D,$C259)</f>
        <v/>
      </c>
      <c r="X259" s="36">
        <f>SUMIFS(рўйхат!W:W,рўйхат!$CX:$CX,$B$272,рўйхат!$D:$D,$C259)</f>
        <v/>
      </c>
      <c r="Y259" s="35">
        <f>SUMIFS(рўйхат!X:X,рўйхат!$CX:$CX,$B$272,рўйхат!$D:$D,$C259)</f>
        <v/>
      </c>
      <c r="Z259" s="36">
        <f>SUMIFS(рўйхат!Y:Y,рўйхат!$CX:$CX,$B$272,рўйхат!$D:$D,$C259)</f>
        <v/>
      </c>
      <c r="AA259" s="35">
        <f>SUMIFS(рўйхат!Z:Z,рўйхат!$CX:$CX,$B$272,рўйхат!$D:$D,$C259)</f>
        <v/>
      </c>
      <c r="AB259" s="36">
        <f>SUMIFS(рўйхат!AA:AA,рўйхат!$CX:$CX,$B$272,рўйхат!$D:$D,$C259)</f>
        <v/>
      </c>
      <c r="AC259" s="35">
        <f>SUMIFS(рўйхат!AB:AB,рўйхат!$CX:$CX,$B$272,рўйхат!$D:$D,$C259)</f>
        <v/>
      </c>
      <c r="AD259" s="36">
        <f>SUMIFS(рўйхат!AC:AC,рўйхат!$CX:$CX,$B$272,рўйхат!$D:$D,$C259)</f>
        <v/>
      </c>
      <c r="AE259" s="35">
        <f>SUMIFS(рўйхат!AD:AD,рўйхат!$CX:$CX,$B$272,рўйхат!$D:$D,$C259)</f>
        <v/>
      </c>
      <c r="AF259" s="36">
        <f>SUMIFS(рўйхат!AE:AE,рўйхат!$CX:$CX,$B$272,рўйхат!$D:$D,$C259)</f>
        <v/>
      </c>
      <c r="AG259" s="35">
        <f>SUMIFS(рўйхат!AH:AH,рўйхат!$CX:$CX,$B$272,рўйхат!$D:$D,$C259)</f>
        <v/>
      </c>
      <c r="AH259" s="36">
        <f>SUMIFS(рўйхат!AI:AI,рўйхат!$CX:$CX,$B$272,рўйхат!$D:$D,$C259)</f>
        <v/>
      </c>
      <c r="AI259" s="35">
        <f>SUMIFS(рўйхат!AJ:AJ,рўйхат!$CX:$CX,$B$272,рўйхат!$D:$D,$C259)</f>
        <v/>
      </c>
      <c r="AJ259" s="36">
        <f>SUMIFS(рўйхат!AK:AK,рўйхат!$CX:$CX,$B$272,рўйхат!$D:$D,$C259)</f>
        <v/>
      </c>
      <c r="AK259" s="35">
        <f>SUMIFS(рўйхат!AL:AL,рўйхат!$CX:$CX,$B$272,рўйхат!$D:$D,$C259)</f>
        <v/>
      </c>
      <c r="AL259" s="36">
        <f>SUMIFS(рўйхат!AM:AM,рўйхат!$CX:$CX,$B$272,рўйхат!$D:$D,$C259)</f>
        <v/>
      </c>
      <c r="AM259" s="77">
        <f>IFERROR(Q259/E259,0)</f>
        <v/>
      </c>
      <c r="AN259" s="77">
        <f>IFERROR(R259/F259,0)</f>
        <v/>
      </c>
      <c r="AO259" s="35">
        <f>SUMIFS(рўйхат!AX:AX,рўйхат!$CX:$CX,$B$272,рўйхат!$D:$D,$C259)</f>
        <v/>
      </c>
      <c r="AP259" s="36">
        <f>SUMIFS(рўйхат!AY:AY,рўйхат!$CX:$CX,$B$272,рўйхат!$D:$D,$C259)</f>
        <v/>
      </c>
      <c r="AQ259" s="35">
        <f>SUMIFS(рўйхат!AZ:AZ,рўйхат!$CX:$CX,$B$272,рўйхат!$D:$D,$C259)</f>
        <v/>
      </c>
      <c r="AR259" s="36">
        <f>SUMIFS(рўйхат!BA:BA,рўйхат!$CX:$CX,$B$272,рўйхат!$D:$D,$C259)</f>
        <v/>
      </c>
      <c r="AS259" s="35">
        <f>SUMIFS(рўйхат!BB:BB,рўйхат!$CX:$CX,$B$272,рўйхат!$D:$D,$C259)</f>
        <v/>
      </c>
      <c r="AT259" s="36">
        <f>SUMIFS(рўйхат!BC:BC,рўйхат!$CX:$CX,$B$272,рўйхат!$D:$D,$C259)</f>
        <v/>
      </c>
      <c r="AU259" s="35">
        <f>SUMIFS(рўйхат!BD:BD,рўйхат!$CX:$CX,$B$272,рўйхат!$D:$D,$C259)</f>
        <v/>
      </c>
      <c r="AV259" s="36">
        <f>SUMIFS(рўйхат!BE:BE,рўйхат!$CX:$CX,$B$272,рўйхат!$D:$D,$C259)</f>
        <v/>
      </c>
      <c r="AW259" s="35">
        <f>SUMIFS(рўйхат!BF:BF,рўйхат!$CX:$CX,$B$272,рўйхат!$D:$D,$C259)</f>
        <v/>
      </c>
      <c r="AX259" s="36">
        <f>SUMIFS(рўйхат!BG:BG,рўйхат!$CX:$CX,$B$272,рўйхат!$D:$D,$C259)</f>
        <v/>
      </c>
      <c r="AY259" s="35">
        <f>SUMIFS(рўйхат!BH:BH,рўйхат!$CX:$CX,$B$272,рўйхат!$D:$D,$C259)</f>
        <v/>
      </c>
      <c r="AZ259" s="36">
        <f>SUMIFS(рўйхат!BI:BI,рўйхат!$CX:$CX,$B$272,рўйхат!$D:$D,$C259)</f>
        <v/>
      </c>
      <c r="BA259" s="35">
        <f>SUMIFS(рўйхат!BJ:BJ,рўйхат!$CX:$CX,$B$272,рўйхат!$D:$D,$C259)</f>
        <v/>
      </c>
      <c r="BB259" s="36">
        <f>SUMIFS(рўйхат!BK:BK,рўйхат!$CX:$CX,$B$272,рўйхат!$D:$D,$C259)</f>
        <v/>
      </c>
      <c r="BC259" s="77">
        <f>IFERROR(AO259/E259,0)</f>
        <v/>
      </c>
      <c r="BD259" s="77">
        <f>IFERROR(AP259/F259,0)</f>
        <v/>
      </c>
      <c r="BE259" s="35">
        <f>SUMIFS(рўйхат!BL:BL,рўйхат!$CX:$CX,$B$272,рўйхат!$D:$D,$C259)</f>
        <v/>
      </c>
      <c r="BF259" s="36">
        <f>SUMIFS(рўйхат!BM:BM,рўйхат!$CX:$CX,$B$272,рўйхат!$D:$D,$C259)</f>
        <v/>
      </c>
      <c r="BG259" s="35">
        <f>SUMIFS(рўйхат!BN:BN,рўйхат!$CX:$CX,$B$272,рўйхат!$D:$D,$C259)</f>
        <v/>
      </c>
      <c r="BH259" s="36">
        <f>SUMIFS(рўйхат!BO:BO,рўйхат!$CX:$CX,$B$272,рўйхат!$D:$D,$C259)</f>
        <v/>
      </c>
      <c r="BI259" s="35">
        <f>SUMIFS(рўйхат!BP:BP,рўйхат!$CX:$CX,$B$272,рўйхат!$D:$D,$C259)</f>
        <v/>
      </c>
      <c r="BJ259" s="36">
        <f>SUMIFS(рўйхат!BQ:BQ,рўйхат!$CX:$CX,$B$272,рўйхат!$D:$D,$C259)</f>
        <v/>
      </c>
      <c r="BK259" s="35">
        <f>SUMIFS(рўйхат!BR:BR,рўйхат!$CX:$CX,$B$272,рўйхат!$D:$D,$C259)</f>
        <v/>
      </c>
      <c r="BL259" s="36">
        <f>SUMIFS(рўйхат!BS:BS,рўйхат!$CX:$CX,$B$272,рўйхат!$D:$D,$C259)</f>
        <v/>
      </c>
      <c r="BM259" s="35">
        <f>SUMIFS(рўйхат!BT:BT,рўйхат!$CX:$CX,$B$272,рўйхат!$D:$D,$C259)</f>
        <v/>
      </c>
      <c r="BN259" s="36">
        <f>SUMIFS(рўйхат!BU:BU,рўйхат!$CX:$CX,$B$272,рўйхат!$D:$D,$C259)</f>
        <v/>
      </c>
      <c r="BO259" s="35">
        <f>SUMIFS(рўйхат!BX:BX,рўйхат!$CX:$CX,$B$272,рўйхат!$D:$D,$C259)</f>
        <v/>
      </c>
      <c r="BP259" s="36">
        <f>SUMIFS(рўйхат!BY:BY,рўйхат!$CX:$CX,$B$272,рўйхат!$D:$D,$C259)</f>
        <v/>
      </c>
      <c r="BQ259" s="35">
        <f>SUMIFS(рўйхат!BZ:BZ,рўйхат!$CX:$CX,$B$272,рўйхат!$D:$D,$C259)</f>
        <v/>
      </c>
      <c r="BR259" s="36">
        <f>SUMIFS(рўйхат!CA:CA,рўйхат!$CX:$CX,$B$272,рўйхат!$D:$D,$C259)</f>
        <v/>
      </c>
      <c r="BS259" s="35">
        <f>SUMIFS(рўйхат!CB:CB,рўйхат!$CX:$CX,$B$272,рўйхат!$D:$D,$C259)</f>
        <v/>
      </c>
      <c r="BT259" s="36">
        <f>SUMIFS(рўйхат!CC:CC,рўйхат!$CX:$CX,$B$272,рўйхат!$D:$D,$C259)</f>
        <v/>
      </c>
      <c r="BU259" s="35">
        <f>SUMIFS(рўйхат!CD:CD,рўйхат!$CX:$CX,$B$272,рўйхат!$D:$D,$C259)</f>
        <v/>
      </c>
      <c r="BV259" s="36">
        <f>SUMIFS(рўйхат!CE:CE,рўйхат!$CX:$CX,$B$272,рўйхат!$D:$D,$C259)</f>
        <v/>
      </c>
      <c r="BW259" s="35">
        <f>SUMIFS(рўйхат!CH:CH,рўйхат!$CX:$CX,$B$272,рўйхат!$D:$D,$C259)</f>
        <v/>
      </c>
      <c r="BX259" s="36">
        <f>SUMIFS(рўйхат!CI:CI,рўйхат!$CX:$CX,$B$272,рўйхат!$D:$D,$C259)</f>
        <v/>
      </c>
      <c r="BY259" s="35">
        <f>SUMIFS(рўйхат!CJ:CJ,рўйхат!$CX:$CX,$B$272,рўйхат!$D:$D,$C259)</f>
        <v/>
      </c>
      <c r="BZ259" s="36">
        <f>SUMIFS(рўйхат!CK:CK,рўйхат!$CX:$CX,$B$272,рўйхат!$D:$D,$C259)</f>
        <v/>
      </c>
      <c r="CA259" s="35">
        <f>SUMIFS(рўйхат!CL:CL,рўйхат!$CX:$CX,$B$272,рўйхат!$D:$D,$C259)</f>
        <v/>
      </c>
      <c r="CB259" s="36">
        <f>SUMIFS(рўйхат!CM:CM,рўйхат!$CX:$CX,$B$272,рўйхат!$D:$D,$C259)</f>
        <v/>
      </c>
      <c r="CC259" s="35">
        <f>SUMIFS(рўйхат!CN:CN,рўйхат!$CX:$CX,$B$272,рўйхат!$D:$D,$C259)</f>
        <v/>
      </c>
      <c r="CD259" s="36">
        <f>SUMIFS(рўйхат!CO:CO,рўйхат!$CX:$CX,$B$272,рўйхат!$D:$D,$C259)</f>
        <v/>
      </c>
      <c r="CE259" s="77">
        <f>IFERROR(BE259/(Q259+BE259),0)</f>
        <v/>
      </c>
      <c r="CF259" s="78">
        <f>IFERROR(BF259/(R259+BF259),0)</f>
        <v/>
      </c>
    </row>
    <row r="260" hidden="1" outlineLevel="1" ht="30" customFormat="1" customHeight="1" s="8">
      <c r="A260" s="39" t="n"/>
      <c r="B260" s="50" t="n">
        <v>54</v>
      </c>
      <c r="C260" s="131" t="inlineStr">
        <is>
          <t>Харид комиссия аъзоларида манфаалар тўқнашуви (Uzex)</t>
        </is>
      </c>
      <c r="D260" s="51" t="n"/>
      <c r="E260" s="35">
        <f>SUMIFS(рўйхат!F:F,рўйхат!$CX:$CX,$B$272,рўйхат!$D:$D,$C260)</f>
        <v/>
      </c>
      <c r="F260" s="36">
        <f>SUMIFS(рўйхат!G:G,рўйхат!$CX:$CX,$B$272,рўйхат!$D:$D,$C260)</f>
        <v/>
      </c>
      <c r="G260" s="35">
        <f>SUMIFS(рўйхат!H:H,рўйхат!$CX:$CX,$B$272,рўйхат!$D:$D,$C260)</f>
        <v/>
      </c>
      <c r="H260" s="36">
        <f>SUMIFS(рўйхат!I:I,рўйхат!$CX:$CX,$B$272,рўйхат!$D:$D,$C260)</f>
        <v/>
      </c>
      <c r="I260" s="35">
        <f>SUMIFS(рўйхат!J:J,рўйхат!$CX:$CX,$B$272,рўйхат!$D:$D,$C260)</f>
        <v/>
      </c>
      <c r="J260" s="36">
        <f>SUMIFS(рўйхат!K:K,рўйхат!$CX:$CX,$B$272,рўйхат!$D:$D,$C260)</f>
        <v/>
      </c>
      <c r="K260" s="35">
        <f>SUMIFS(рўйхат!L:L,рўйхат!$CX:$CX,$B$272,рўйхат!$D:$D,$C260)</f>
        <v/>
      </c>
      <c r="L260" s="36">
        <f>SUMIFS(рўйхат!M:M,рўйхат!$CX:$CX,$B$272,рўйхат!$D:$D,$C260)</f>
        <v/>
      </c>
      <c r="M260" s="35">
        <f>SUMIFS(рўйхат!N:N,рўйхат!$CX:$CX,$B$272,рўйхат!$D:$D,$C260)</f>
        <v/>
      </c>
      <c r="N260" s="36">
        <f>SUMIFS(рўйхат!O:O,рўйхат!$CX:$CX,$B$272,рўйхат!$D:$D,$C260)</f>
        <v/>
      </c>
      <c r="O260" s="34">
        <f>IFERROR(M260/E260,0)</f>
        <v/>
      </c>
      <c r="P260" s="34">
        <f>IFERROR(N260/F260,0)</f>
        <v/>
      </c>
      <c r="Q260" s="35">
        <f>SUMIFS(рўйхат!P:P,рўйхат!$CX:$CX,$B$272,рўйхат!$D:$D,$C260)</f>
        <v/>
      </c>
      <c r="R260" s="36">
        <f>SUMIFS(рўйхат!Q:Q,рўйхат!$CX:$CX,$B$272,рўйхат!$D:$D,$C260)</f>
        <v/>
      </c>
      <c r="S260" s="35">
        <f>SUMIFS(рўйхат!R:R,рўйхат!$CX:$CX,$B$272,рўйхат!$D:$D,$C260)</f>
        <v/>
      </c>
      <c r="T260" s="36">
        <f>SUMIFS(рўйхат!S:S,рўйхат!$CX:$CX,$B$272,рўйхат!$D:$D,$C260)</f>
        <v/>
      </c>
      <c r="U260" s="35">
        <f>SUMIFS(рўйхат!T:T,рўйхат!$CX:$CX,$B$272,рўйхат!$D:$D,$C260)</f>
        <v/>
      </c>
      <c r="V260" s="36">
        <f>SUMIFS(рўйхат!U:U,рўйхат!$CX:$CX,$B$272,рўйхат!$D:$D,$C260)</f>
        <v/>
      </c>
      <c r="W260" s="35">
        <f>SUMIFS(рўйхат!V:V,рўйхат!$CX:$CX,$B$272,рўйхат!$D:$D,$C260)</f>
        <v/>
      </c>
      <c r="X260" s="36">
        <f>SUMIFS(рўйхат!W:W,рўйхат!$CX:$CX,$B$272,рўйхат!$D:$D,$C260)</f>
        <v/>
      </c>
      <c r="Y260" s="35">
        <f>SUMIFS(рўйхат!X:X,рўйхат!$CX:$CX,$B$272,рўйхат!$D:$D,$C260)</f>
        <v/>
      </c>
      <c r="Z260" s="36">
        <f>SUMIFS(рўйхат!Y:Y,рўйхат!$CX:$CX,$B$272,рўйхат!$D:$D,$C260)</f>
        <v/>
      </c>
      <c r="AA260" s="35">
        <f>SUMIFS(рўйхат!Z:Z,рўйхат!$CX:$CX,$B$272,рўйхат!$D:$D,$C260)</f>
        <v/>
      </c>
      <c r="AB260" s="36">
        <f>SUMIFS(рўйхат!AA:AA,рўйхат!$CX:$CX,$B$272,рўйхат!$D:$D,$C260)</f>
        <v/>
      </c>
      <c r="AC260" s="35">
        <f>SUMIFS(рўйхат!AB:AB,рўйхат!$CX:$CX,$B$272,рўйхат!$D:$D,$C260)</f>
        <v/>
      </c>
      <c r="AD260" s="36">
        <f>SUMIFS(рўйхат!AC:AC,рўйхат!$CX:$CX,$B$272,рўйхат!$D:$D,$C260)</f>
        <v/>
      </c>
      <c r="AE260" s="35">
        <f>SUMIFS(рўйхат!AD:AD,рўйхат!$CX:$CX,$B$272,рўйхат!$D:$D,$C260)</f>
        <v/>
      </c>
      <c r="AF260" s="36">
        <f>SUMIFS(рўйхат!AE:AE,рўйхат!$CX:$CX,$B$272,рўйхат!$D:$D,$C260)</f>
        <v/>
      </c>
      <c r="AG260" s="35">
        <f>SUMIFS(рўйхат!AH:AH,рўйхат!$CX:$CX,$B$272,рўйхат!$D:$D,$C260)</f>
        <v/>
      </c>
      <c r="AH260" s="36">
        <f>SUMIFS(рўйхат!AI:AI,рўйхат!$CX:$CX,$B$272,рўйхат!$D:$D,$C260)</f>
        <v/>
      </c>
      <c r="AI260" s="35">
        <f>SUMIFS(рўйхат!AJ:AJ,рўйхат!$CX:$CX,$B$272,рўйхат!$D:$D,$C260)</f>
        <v/>
      </c>
      <c r="AJ260" s="36">
        <f>SUMIFS(рўйхат!AK:AK,рўйхат!$CX:$CX,$B$272,рўйхат!$D:$D,$C260)</f>
        <v/>
      </c>
      <c r="AK260" s="35">
        <f>SUMIFS(рўйхат!AL:AL,рўйхат!$CX:$CX,$B$272,рўйхат!$D:$D,$C260)</f>
        <v/>
      </c>
      <c r="AL260" s="36">
        <f>SUMIFS(рўйхат!AM:AM,рўйхат!$CX:$CX,$B$272,рўйхат!$D:$D,$C260)</f>
        <v/>
      </c>
      <c r="AM260" s="77">
        <f>IFERROR(Q260/E260,0)</f>
        <v/>
      </c>
      <c r="AN260" s="77">
        <f>IFERROR(R260/F260,0)</f>
        <v/>
      </c>
      <c r="AO260" s="35">
        <f>SUMIFS(рўйхат!AX:AX,рўйхат!$CX:$CX,$B$272,рўйхат!$D:$D,$C260)</f>
        <v/>
      </c>
      <c r="AP260" s="36">
        <f>SUMIFS(рўйхат!AY:AY,рўйхат!$CX:$CX,$B$272,рўйхат!$D:$D,$C260)</f>
        <v/>
      </c>
      <c r="AQ260" s="35">
        <f>SUMIFS(рўйхат!AZ:AZ,рўйхат!$CX:$CX,$B$272,рўйхат!$D:$D,$C260)</f>
        <v/>
      </c>
      <c r="AR260" s="36">
        <f>SUMIFS(рўйхат!BA:BA,рўйхат!$CX:$CX,$B$272,рўйхат!$D:$D,$C260)</f>
        <v/>
      </c>
      <c r="AS260" s="35">
        <f>SUMIFS(рўйхат!BB:BB,рўйхат!$CX:$CX,$B$272,рўйхат!$D:$D,$C260)</f>
        <v/>
      </c>
      <c r="AT260" s="36">
        <f>SUMIFS(рўйхат!BC:BC,рўйхат!$CX:$CX,$B$272,рўйхат!$D:$D,$C260)</f>
        <v/>
      </c>
      <c r="AU260" s="35">
        <f>SUMIFS(рўйхат!BD:BD,рўйхат!$CX:$CX,$B$272,рўйхат!$D:$D,$C260)</f>
        <v/>
      </c>
      <c r="AV260" s="36">
        <f>SUMIFS(рўйхат!BE:BE,рўйхат!$CX:$CX,$B$272,рўйхат!$D:$D,$C260)</f>
        <v/>
      </c>
      <c r="AW260" s="35">
        <f>SUMIFS(рўйхат!BF:BF,рўйхат!$CX:$CX,$B$272,рўйхат!$D:$D,$C260)</f>
        <v/>
      </c>
      <c r="AX260" s="36">
        <f>SUMIFS(рўйхат!BG:BG,рўйхат!$CX:$CX,$B$272,рўйхат!$D:$D,$C260)</f>
        <v/>
      </c>
      <c r="AY260" s="35">
        <f>SUMIFS(рўйхат!BH:BH,рўйхат!$CX:$CX,$B$272,рўйхат!$D:$D,$C260)</f>
        <v/>
      </c>
      <c r="AZ260" s="36">
        <f>SUMIFS(рўйхат!BI:BI,рўйхат!$CX:$CX,$B$272,рўйхат!$D:$D,$C260)</f>
        <v/>
      </c>
      <c r="BA260" s="35">
        <f>SUMIFS(рўйхат!BJ:BJ,рўйхат!$CX:$CX,$B$272,рўйхат!$D:$D,$C260)</f>
        <v/>
      </c>
      <c r="BB260" s="36">
        <f>SUMIFS(рўйхат!BK:BK,рўйхат!$CX:$CX,$B$272,рўйхат!$D:$D,$C260)</f>
        <v/>
      </c>
      <c r="BC260" s="77">
        <f>IFERROR(AO260/E260,0)</f>
        <v/>
      </c>
      <c r="BD260" s="77">
        <f>IFERROR(AP260/F260,0)</f>
        <v/>
      </c>
      <c r="BE260" s="35">
        <f>SUMIFS(рўйхат!BL:BL,рўйхат!$CX:$CX,$B$272,рўйхат!$D:$D,$C260)</f>
        <v/>
      </c>
      <c r="BF260" s="36">
        <f>SUMIFS(рўйхат!BM:BM,рўйхат!$CX:$CX,$B$272,рўйхат!$D:$D,$C260)</f>
        <v/>
      </c>
      <c r="BG260" s="35">
        <f>SUMIFS(рўйхат!BN:BN,рўйхат!$CX:$CX,$B$272,рўйхат!$D:$D,$C260)</f>
        <v/>
      </c>
      <c r="BH260" s="36">
        <f>SUMIFS(рўйхат!BO:BO,рўйхат!$CX:$CX,$B$272,рўйхат!$D:$D,$C260)</f>
        <v/>
      </c>
      <c r="BI260" s="35">
        <f>SUMIFS(рўйхат!BP:BP,рўйхат!$CX:$CX,$B$272,рўйхат!$D:$D,$C260)</f>
        <v/>
      </c>
      <c r="BJ260" s="36">
        <f>SUMIFS(рўйхат!BQ:BQ,рўйхат!$CX:$CX,$B$272,рўйхат!$D:$D,$C260)</f>
        <v/>
      </c>
      <c r="BK260" s="35">
        <f>SUMIFS(рўйхат!BR:BR,рўйхат!$CX:$CX,$B$272,рўйхат!$D:$D,$C260)</f>
        <v/>
      </c>
      <c r="BL260" s="36">
        <f>SUMIFS(рўйхат!BS:BS,рўйхат!$CX:$CX,$B$272,рўйхат!$D:$D,$C260)</f>
        <v/>
      </c>
      <c r="BM260" s="35">
        <f>SUMIFS(рўйхат!BT:BT,рўйхат!$CX:$CX,$B$272,рўйхат!$D:$D,$C260)</f>
        <v/>
      </c>
      <c r="BN260" s="36">
        <f>SUMIFS(рўйхат!BU:BU,рўйхат!$CX:$CX,$B$272,рўйхат!$D:$D,$C260)</f>
        <v/>
      </c>
      <c r="BO260" s="35">
        <f>SUMIFS(рўйхат!BX:BX,рўйхат!$CX:$CX,$B$272,рўйхат!$D:$D,$C260)</f>
        <v/>
      </c>
      <c r="BP260" s="36">
        <f>SUMIFS(рўйхат!BY:BY,рўйхат!$CX:$CX,$B$272,рўйхат!$D:$D,$C260)</f>
        <v/>
      </c>
      <c r="BQ260" s="35">
        <f>SUMIFS(рўйхат!BZ:BZ,рўйхат!$CX:$CX,$B$272,рўйхат!$D:$D,$C260)</f>
        <v/>
      </c>
      <c r="BR260" s="36">
        <f>SUMIFS(рўйхат!CA:CA,рўйхат!$CX:$CX,$B$272,рўйхат!$D:$D,$C260)</f>
        <v/>
      </c>
      <c r="BS260" s="35">
        <f>SUMIFS(рўйхат!CB:CB,рўйхат!$CX:$CX,$B$272,рўйхат!$D:$D,$C260)</f>
        <v/>
      </c>
      <c r="BT260" s="36">
        <f>SUMIFS(рўйхат!CC:CC,рўйхат!$CX:$CX,$B$272,рўйхат!$D:$D,$C260)</f>
        <v/>
      </c>
      <c r="BU260" s="35">
        <f>SUMIFS(рўйхат!CD:CD,рўйхат!$CX:$CX,$B$272,рўйхат!$D:$D,$C260)</f>
        <v/>
      </c>
      <c r="BV260" s="36">
        <f>SUMIFS(рўйхат!CE:CE,рўйхат!$CX:$CX,$B$272,рўйхат!$D:$D,$C260)</f>
        <v/>
      </c>
      <c r="BW260" s="35">
        <f>SUMIFS(рўйхат!CH:CH,рўйхат!$CX:$CX,$B$272,рўйхат!$D:$D,$C260)</f>
        <v/>
      </c>
      <c r="BX260" s="36">
        <f>SUMIFS(рўйхат!CI:CI,рўйхат!$CX:$CX,$B$272,рўйхат!$D:$D,$C260)</f>
        <v/>
      </c>
      <c r="BY260" s="35">
        <f>SUMIFS(рўйхат!CJ:CJ,рўйхат!$CX:$CX,$B$272,рўйхат!$D:$D,$C260)</f>
        <v/>
      </c>
      <c r="BZ260" s="36">
        <f>SUMIFS(рўйхат!CK:CK,рўйхат!$CX:$CX,$B$272,рўйхат!$D:$D,$C260)</f>
        <v/>
      </c>
      <c r="CA260" s="35">
        <f>SUMIFS(рўйхат!CL:CL,рўйхат!$CX:$CX,$B$272,рўйхат!$D:$D,$C260)</f>
        <v/>
      </c>
      <c r="CB260" s="36">
        <f>SUMIFS(рўйхат!CM:CM,рўйхат!$CX:$CX,$B$272,рўйхат!$D:$D,$C260)</f>
        <v/>
      </c>
      <c r="CC260" s="35">
        <f>SUMIFS(рўйхат!CN:CN,рўйхат!$CX:$CX,$B$272,рўйхат!$D:$D,$C260)</f>
        <v/>
      </c>
      <c r="CD260" s="36">
        <f>SUMIFS(рўйхат!CO:CO,рўйхат!$CX:$CX,$B$272,рўйхат!$D:$D,$C260)</f>
        <v/>
      </c>
      <c r="CE260" s="77">
        <f>IFERROR(BE260/(Q260+BE260),0)</f>
        <v/>
      </c>
      <c r="CF260" s="78">
        <f>IFERROR(BF260/(R260+BF260),0)</f>
        <v/>
      </c>
    </row>
    <row r="261" hidden="1" outlineLevel="1" ht="30" customFormat="1" customHeight="1" s="8">
      <c r="A261" s="39" t="n"/>
      <c r="B261" s="50" t="n">
        <v>55</v>
      </c>
      <c r="C261" s="131" t="inlineStr">
        <is>
          <t>Харид комиссиясида манфаатлар тўқнашуви (UZEX)</t>
        </is>
      </c>
      <c r="D261" s="51" t="n"/>
      <c r="E261" s="35">
        <f>SUMIFS(рўйхат!F:F,рўйхат!$CX:$CX,$B$272,рўйхат!$D:$D,$C261)</f>
        <v/>
      </c>
      <c r="F261" s="36">
        <f>SUMIFS(рўйхат!G:G,рўйхат!$CX:$CX,$B$272,рўйхат!$D:$D,$C261)</f>
        <v/>
      </c>
      <c r="G261" s="35">
        <f>SUMIFS(рўйхат!H:H,рўйхат!$CX:$CX,$B$272,рўйхат!$D:$D,$C261)</f>
        <v/>
      </c>
      <c r="H261" s="36">
        <f>SUMIFS(рўйхат!I:I,рўйхат!$CX:$CX,$B$272,рўйхат!$D:$D,$C261)</f>
        <v/>
      </c>
      <c r="I261" s="35">
        <f>SUMIFS(рўйхат!J:J,рўйхат!$CX:$CX,$B$272,рўйхат!$D:$D,$C261)</f>
        <v/>
      </c>
      <c r="J261" s="36">
        <f>SUMIFS(рўйхат!K:K,рўйхат!$CX:$CX,$B$272,рўйхат!$D:$D,$C261)</f>
        <v/>
      </c>
      <c r="K261" s="35">
        <f>SUMIFS(рўйхат!L:L,рўйхат!$CX:$CX,$B$272,рўйхат!$D:$D,$C261)</f>
        <v/>
      </c>
      <c r="L261" s="36">
        <f>SUMIFS(рўйхат!M:M,рўйхат!$CX:$CX,$B$272,рўйхат!$D:$D,$C261)</f>
        <v/>
      </c>
      <c r="M261" s="35">
        <f>SUMIFS(рўйхат!N:N,рўйхат!$CX:$CX,$B$272,рўйхат!$D:$D,$C261)</f>
        <v/>
      </c>
      <c r="N261" s="36">
        <f>SUMIFS(рўйхат!O:O,рўйхат!$CX:$CX,$B$272,рўйхат!$D:$D,$C261)</f>
        <v/>
      </c>
      <c r="O261" s="34">
        <f>IFERROR(M261/E261,0)</f>
        <v/>
      </c>
      <c r="P261" s="34">
        <f>IFERROR(N261/F261,0)</f>
        <v/>
      </c>
      <c r="Q261" s="35">
        <f>SUMIFS(рўйхат!P:P,рўйхат!$CX:$CX,$B$272,рўйхат!$D:$D,$C261)</f>
        <v/>
      </c>
      <c r="R261" s="36">
        <f>SUMIFS(рўйхат!Q:Q,рўйхат!$CX:$CX,$B$272,рўйхат!$D:$D,$C261)</f>
        <v/>
      </c>
      <c r="S261" s="35">
        <f>SUMIFS(рўйхат!R:R,рўйхат!$CX:$CX,$B$272,рўйхат!$D:$D,$C261)</f>
        <v/>
      </c>
      <c r="T261" s="36">
        <f>SUMIFS(рўйхат!S:S,рўйхат!$CX:$CX,$B$272,рўйхат!$D:$D,$C261)</f>
        <v/>
      </c>
      <c r="U261" s="35">
        <f>SUMIFS(рўйхат!T:T,рўйхат!$CX:$CX,$B$272,рўйхат!$D:$D,$C261)</f>
        <v/>
      </c>
      <c r="V261" s="36">
        <f>SUMIFS(рўйхат!U:U,рўйхат!$CX:$CX,$B$272,рўйхат!$D:$D,$C261)</f>
        <v/>
      </c>
      <c r="W261" s="35">
        <f>SUMIFS(рўйхат!V:V,рўйхат!$CX:$CX,$B$272,рўйхат!$D:$D,$C261)</f>
        <v/>
      </c>
      <c r="X261" s="36">
        <f>SUMIFS(рўйхат!W:W,рўйхат!$CX:$CX,$B$272,рўйхат!$D:$D,$C261)</f>
        <v/>
      </c>
      <c r="Y261" s="35">
        <f>SUMIFS(рўйхат!X:X,рўйхат!$CX:$CX,$B$272,рўйхат!$D:$D,$C261)</f>
        <v/>
      </c>
      <c r="Z261" s="36">
        <f>SUMIFS(рўйхат!Y:Y,рўйхат!$CX:$CX,$B$272,рўйхат!$D:$D,$C261)</f>
        <v/>
      </c>
      <c r="AA261" s="35">
        <f>SUMIFS(рўйхат!Z:Z,рўйхат!$CX:$CX,$B$272,рўйхат!$D:$D,$C261)</f>
        <v/>
      </c>
      <c r="AB261" s="36">
        <f>SUMIFS(рўйхат!AA:AA,рўйхат!$CX:$CX,$B$272,рўйхат!$D:$D,$C261)</f>
        <v/>
      </c>
      <c r="AC261" s="35">
        <f>SUMIFS(рўйхат!AB:AB,рўйхат!$CX:$CX,$B$272,рўйхат!$D:$D,$C261)</f>
        <v/>
      </c>
      <c r="AD261" s="36">
        <f>SUMIFS(рўйхат!AC:AC,рўйхат!$CX:$CX,$B$272,рўйхат!$D:$D,$C261)</f>
        <v/>
      </c>
      <c r="AE261" s="35">
        <f>SUMIFS(рўйхат!AD:AD,рўйхат!$CX:$CX,$B$272,рўйхат!$D:$D,$C261)</f>
        <v/>
      </c>
      <c r="AF261" s="36">
        <f>SUMIFS(рўйхат!AE:AE,рўйхат!$CX:$CX,$B$272,рўйхат!$D:$D,$C261)</f>
        <v/>
      </c>
      <c r="AG261" s="35">
        <f>SUMIFS(рўйхат!AH:AH,рўйхат!$CX:$CX,$B$272,рўйхат!$D:$D,$C261)</f>
        <v/>
      </c>
      <c r="AH261" s="36">
        <f>SUMIFS(рўйхат!AI:AI,рўйхат!$CX:$CX,$B$272,рўйхат!$D:$D,$C261)</f>
        <v/>
      </c>
      <c r="AI261" s="35">
        <f>SUMIFS(рўйхат!AJ:AJ,рўйхат!$CX:$CX,$B$272,рўйхат!$D:$D,$C261)</f>
        <v/>
      </c>
      <c r="AJ261" s="36">
        <f>SUMIFS(рўйхат!AK:AK,рўйхат!$CX:$CX,$B$272,рўйхат!$D:$D,$C261)</f>
        <v/>
      </c>
      <c r="AK261" s="35">
        <f>SUMIFS(рўйхат!AL:AL,рўйхат!$CX:$CX,$B$272,рўйхат!$D:$D,$C261)</f>
        <v/>
      </c>
      <c r="AL261" s="36">
        <f>SUMIFS(рўйхат!AM:AM,рўйхат!$CX:$CX,$B$272,рўйхат!$D:$D,$C261)</f>
        <v/>
      </c>
      <c r="AM261" s="77">
        <f>IFERROR(Q261/E261,0)</f>
        <v/>
      </c>
      <c r="AN261" s="77">
        <f>IFERROR(R261/F261,0)</f>
        <v/>
      </c>
      <c r="AO261" s="35">
        <f>SUMIFS(рўйхат!AX:AX,рўйхат!$CX:$CX,$B$272,рўйхат!$D:$D,$C261)</f>
        <v/>
      </c>
      <c r="AP261" s="36">
        <f>SUMIFS(рўйхат!AY:AY,рўйхат!$CX:$CX,$B$272,рўйхат!$D:$D,$C261)</f>
        <v/>
      </c>
      <c r="AQ261" s="35">
        <f>SUMIFS(рўйхат!AZ:AZ,рўйхат!$CX:$CX,$B$272,рўйхат!$D:$D,$C261)</f>
        <v/>
      </c>
      <c r="AR261" s="36">
        <f>SUMIFS(рўйхат!BA:BA,рўйхат!$CX:$CX,$B$272,рўйхат!$D:$D,$C261)</f>
        <v/>
      </c>
      <c r="AS261" s="35">
        <f>SUMIFS(рўйхат!BB:BB,рўйхат!$CX:$CX,$B$272,рўйхат!$D:$D,$C261)</f>
        <v/>
      </c>
      <c r="AT261" s="36">
        <f>SUMIFS(рўйхат!BC:BC,рўйхат!$CX:$CX,$B$272,рўйхат!$D:$D,$C261)</f>
        <v/>
      </c>
      <c r="AU261" s="35">
        <f>SUMIFS(рўйхат!BD:BD,рўйхат!$CX:$CX,$B$272,рўйхат!$D:$D,$C261)</f>
        <v/>
      </c>
      <c r="AV261" s="36">
        <f>SUMIFS(рўйхат!BE:BE,рўйхат!$CX:$CX,$B$272,рўйхат!$D:$D,$C261)</f>
        <v/>
      </c>
      <c r="AW261" s="35">
        <f>SUMIFS(рўйхат!BF:BF,рўйхат!$CX:$CX,$B$272,рўйхат!$D:$D,$C261)</f>
        <v/>
      </c>
      <c r="AX261" s="36">
        <f>SUMIFS(рўйхат!BG:BG,рўйхат!$CX:$CX,$B$272,рўйхат!$D:$D,$C261)</f>
        <v/>
      </c>
      <c r="AY261" s="35">
        <f>SUMIFS(рўйхат!BH:BH,рўйхат!$CX:$CX,$B$272,рўйхат!$D:$D,$C261)</f>
        <v/>
      </c>
      <c r="AZ261" s="36">
        <f>SUMIFS(рўйхат!BI:BI,рўйхат!$CX:$CX,$B$272,рўйхат!$D:$D,$C261)</f>
        <v/>
      </c>
      <c r="BA261" s="35">
        <f>SUMIFS(рўйхат!BJ:BJ,рўйхат!$CX:$CX,$B$272,рўйхат!$D:$D,$C261)</f>
        <v/>
      </c>
      <c r="BB261" s="36">
        <f>SUMIFS(рўйхат!BK:BK,рўйхат!$CX:$CX,$B$272,рўйхат!$D:$D,$C261)</f>
        <v/>
      </c>
      <c r="BC261" s="77">
        <f>IFERROR(AO261/E261,0)</f>
        <v/>
      </c>
      <c r="BD261" s="77">
        <f>IFERROR(AP261/F261,0)</f>
        <v/>
      </c>
      <c r="BE261" s="35">
        <f>SUMIFS(рўйхат!BL:BL,рўйхат!$CX:$CX,$B$272,рўйхат!$D:$D,$C261)</f>
        <v/>
      </c>
      <c r="BF261" s="36">
        <f>SUMIFS(рўйхат!BM:BM,рўйхат!$CX:$CX,$B$272,рўйхат!$D:$D,$C261)</f>
        <v/>
      </c>
      <c r="BG261" s="35">
        <f>SUMIFS(рўйхат!BN:BN,рўйхат!$CX:$CX,$B$272,рўйхат!$D:$D,$C261)</f>
        <v/>
      </c>
      <c r="BH261" s="36">
        <f>SUMIFS(рўйхат!BO:BO,рўйхат!$CX:$CX,$B$272,рўйхат!$D:$D,$C261)</f>
        <v/>
      </c>
      <c r="BI261" s="35">
        <f>SUMIFS(рўйхат!BP:BP,рўйхат!$CX:$CX,$B$272,рўйхат!$D:$D,$C261)</f>
        <v/>
      </c>
      <c r="BJ261" s="36">
        <f>SUMIFS(рўйхат!BQ:BQ,рўйхат!$CX:$CX,$B$272,рўйхат!$D:$D,$C261)</f>
        <v/>
      </c>
      <c r="BK261" s="35">
        <f>SUMIFS(рўйхат!BR:BR,рўйхат!$CX:$CX,$B$272,рўйхат!$D:$D,$C261)</f>
        <v/>
      </c>
      <c r="BL261" s="36">
        <f>SUMIFS(рўйхат!BS:BS,рўйхат!$CX:$CX,$B$272,рўйхат!$D:$D,$C261)</f>
        <v/>
      </c>
      <c r="BM261" s="35">
        <f>SUMIFS(рўйхат!BT:BT,рўйхат!$CX:$CX,$B$272,рўйхат!$D:$D,$C261)</f>
        <v/>
      </c>
      <c r="BN261" s="36">
        <f>SUMIFS(рўйхат!BU:BU,рўйхат!$CX:$CX,$B$272,рўйхат!$D:$D,$C261)</f>
        <v/>
      </c>
      <c r="BO261" s="35">
        <f>SUMIFS(рўйхат!BX:BX,рўйхат!$CX:$CX,$B$272,рўйхат!$D:$D,$C261)</f>
        <v/>
      </c>
      <c r="BP261" s="36">
        <f>SUMIFS(рўйхат!BY:BY,рўйхат!$CX:$CX,$B$272,рўйхат!$D:$D,$C261)</f>
        <v/>
      </c>
      <c r="BQ261" s="35">
        <f>SUMIFS(рўйхат!BZ:BZ,рўйхат!$CX:$CX,$B$272,рўйхат!$D:$D,$C261)</f>
        <v/>
      </c>
      <c r="BR261" s="36">
        <f>SUMIFS(рўйхат!CA:CA,рўйхат!$CX:$CX,$B$272,рўйхат!$D:$D,$C261)</f>
        <v/>
      </c>
      <c r="BS261" s="35">
        <f>SUMIFS(рўйхат!CB:CB,рўйхат!$CX:$CX,$B$272,рўйхат!$D:$D,$C261)</f>
        <v/>
      </c>
      <c r="BT261" s="36">
        <f>SUMIFS(рўйхат!CC:CC,рўйхат!$CX:$CX,$B$272,рўйхат!$D:$D,$C261)</f>
        <v/>
      </c>
      <c r="BU261" s="35">
        <f>SUMIFS(рўйхат!CD:CD,рўйхат!$CX:$CX,$B$272,рўйхат!$D:$D,$C261)</f>
        <v/>
      </c>
      <c r="BV261" s="36">
        <f>SUMIFS(рўйхат!CE:CE,рўйхат!$CX:$CX,$B$272,рўйхат!$D:$D,$C261)</f>
        <v/>
      </c>
      <c r="BW261" s="35">
        <f>SUMIFS(рўйхат!CH:CH,рўйхат!$CX:$CX,$B$272,рўйхат!$D:$D,$C261)</f>
        <v/>
      </c>
      <c r="BX261" s="36">
        <f>SUMIFS(рўйхат!CI:CI,рўйхат!$CX:$CX,$B$272,рўйхат!$D:$D,$C261)</f>
        <v/>
      </c>
      <c r="BY261" s="35">
        <f>SUMIFS(рўйхат!CJ:CJ,рўйхат!$CX:$CX,$B$272,рўйхат!$D:$D,$C261)</f>
        <v/>
      </c>
      <c r="BZ261" s="36">
        <f>SUMIFS(рўйхат!CK:CK,рўйхат!$CX:$CX,$B$272,рўйхат!$D:$D,$C261)</f>
        <v/>
      </c>
      <c r="CA261" s="35">
        <f>SUMIFS(рўйхат!CL:CL,рўйхат!$CX:$CX,$B$272,рўйхат!$D:$D,$C261)</f>
        <v/>
      </c>
      <c r="CB261" s="36">
        <f>SUMIFS(рўйхат!CM:CM,рўйхат!$CX:$CX,$B$272,рўйхат!$D:$D,$C261)</f>
        <v/>
      </c>
      <c r="CC261" s="35">
        <f>SUMIFS(рўйхат!CN:CN,рўйхат!$CX:$CX,$B$272,рўйхат!$D:$D,$C261)</f>
        <v/>
      </c>
      <c r="CD261" s="36">
        <f>SUMIFS(рўйхат!CO:CO,рўйхат!$CX:$CX,$B$272,рўйхат!$D:$D,$C261)</f>
        <v/>
      </c>
      <c r="CE261" s="77">
        <f>IFERROR(BE261/(Q261+BE261),0)</f>
        <v/>
      </c>
      <c r="CF261" s="78">
        <f>IFERROR(BF261/(R261+BF261),0)</f>
        <v/>
      </c>
    </row>
    <row r="262" hidden="1" outlineLevel="1" ht="30" customFormat="1" customHeight="1" s="8">
      <c r="A262" s="39" t="n"/>
      <c r="B262" s="50" t="n">
        <v>56</v>
      </c>
      <c r="C262" s="131" t="inlineStr">
        <is>
          <t>Харид комиссиясида манфаатлар тўқнашуви (XT xarid)</t>
        </is>
      </c>
      <c r="D262" s="51" t="n"/>
      <c r="E262" s="35">
        <f>SUMIFS(рўйхат!F:F,рўйхат!$CX:$CX,$B$272,рўйхат!$D:$D,$C262)</f>
        <v/>
      </c>
      <c r="F262" s="36">
        <f>SUMIFS(рўйхат!G:G,рўйхат!$CX:$CX,$B$272,рўйхат!$D:$D,$C262)</f>
        <v/>
      </c>
      <c r="G262" s="35">
        <f>SUMIFS(рўйхат!H:H,рўйхат!$CX:$CX,$B$272,рўйхат!$D:$D,$C262)</f>
        <v/>
      </c>
      <c r="H262" s="36">
        <f>SUMIFS(рўйхат!I:I,рўйхат!$CX:$CX,$B$272,рўйхат!$D:$D,$C262)</f>
        <v/>
      </c>
      <c r="I262" s="35">
        <f>SUMIFS(рўйхат!J:J,рўйхат!$CX:$CX,$B$272,рўйхат!$D:$D,$C262)</f>
        <v/>
      </c>
      <c r="J262" s="36">
        <f>SUMIFS(рўйхат!K:K,рўйхат!$CX:$CX,$B$272,рўйхат!$D:$D,$C262)</f>
        <v/>
      </c>
      <c r="K262" s="35">
        <f>SUMIFS(рўйхат!L:L,рўйхат!$CX:$CX,$B$272,рўйхат!$D:$D,$C262)</f>
        <v/>
      </c>
      <c r="L262" s="36">
        <f>SUMIFS(рўйхат!M:M,рўйхат!$CX:$CX,$B$272,рўйхат!$D:$D,$C262)</f>
        <v/>
      </c>
      <c r="M262" s="35">
        <f>SUMIFS(рўйхат!N:N,рўйхат!$CX:$CX,$B$272,рўйхат!$D:$D,$C262)</f>
        <v/>
      </c>
      <c r="N262" s="36">
        <f>SUMIFS(рўйхат!O:O,рўйхат!$CX:$CX,$B$272,рўйхат!$D:$D,$C262)</f>
        <v/>
      </c>
      <c r="O262" s="34">
        <f>IFERROR(M262/E262,0)</f>
        <v/>
      </c>
      <c r="P262" s="34">
        <f>IFERROR(N262/F262,0)</f>
        <v/>
      </c>
      <c r="Q262" s="35">
        <f>SUMIFS(рўйхат!P:P,рўйхат!$CX:$CX,$B$272,рўйхат!$D:$D,$C262)</f>
        <v/>
      </c>
      <c r="R262" s="36">
        <f>SUMIFS(рўйхат!Q:Q,рўйхат!$CX:$CX,$B$272,рўйхат!$D:$D,$C262)</f>
        <v/>
      </c>
      <c r="S262" s="35">
        <f>SUMIFS(рўйхат!R:R,рўйхат!$CX:$CX,$B$272,рўйхат!$D:$D,$C262)</f>
        <v/>
      </c>
      <c r="T262" s="36">
        <f>SUMIFS(рўйхат!S:S,рўйхат!$CX:$CX,$B$272,рўйхат!$D:$D,$C262)</f>
        <v/>
      </c>
      <c r="U262" s="35">
        <f>SUMIFS(рўйхат!T:T,рўйхат!$CX:$CX,$B$272,рўйхат!$D:$D,$C262)</f>
        <v/>
      </c>
      <c r="V262" s="36">
        <f>SUMIFS(рўйхат!U:U,рўйхат!$CX:$CX,$B$272,рўйхат!$D:$D,$C262)</f>
        <v/>
      </c>
      <c r="W262" s="35">
        <f>SUMIFS(рўйхат!V:V,рўйхат!$CX:$CX,$B$272,рўйхат!$D:$D,$C262)</f>
        <v/>
      </c>
      <c r="X262" s="36">
        <f>SUMIFS(рўйхат!W:W,рўйхат!$CX:$CX,$B$272,рўйхат!$D:$D,$C262)</f>
        <v/>
      </c>
      <c r="Y262" s="35">
        <f>SUMIFS(рўйхат!X:X,рўйхат!$CX:$CX,$B$272,рўйхат!$D:$D,$C262)</f>
        <v/>
      </c>
      <c r="Z262" s="36">
        <f>SUMIFS(рўйхат!Y:Y,рўйхат!$CX:$CX,$B$272,рўйхат!$D:$D,$C262)</f>
        <v/>
      </c>
      <c r="AA262" s="35">
        <f>SUMIFS(рўйхат!Z:Z,рўйхат!$CX:$CX,$B$272,рўйхат!$D:$D,$C262)</f>
        <v/>
      </c>
      <c r="AB262" s="36">
        <f>SUMIFS(рўйхат!AA:AA,рўйхат!$CX:$CX,$B$272,рўйхат!$D:$D,$C262)</f>
        <v/>
      </c>
      <c r="AC262" s="35">
        <f>SUMIFS(рўйхат!AB:AB,рўйхат!$CX:$CX,$B$272,рўйхат!$D:$D,$C262)</f>
        <v/>
      </c>
      <c r="AD262" s="36">
        <f>SUMIFS(рўйхат!AC:AC,рўйхат!$CX:$CX,$B$272,рўйхат!$D:$D,$C262)</f>
        <v/>
      </c>
      <c r="AE262" s="35">
        <f>SUMIFS(рўйхат!AD:AD,рўйхат!$CX:$CX,$B$272,рўйхат!$D:$D,$C262)</f>
        <v/>
      </c>
      <c r="AF262" s="36">
        <f>SUMIFS(рўйхат!AE:AE,рўйхат!$CX:$CX,$B$272,рўйхат!$D:$D,$C262)</f>
        <v/>
      </c>
      <c r="AG262" s="35">
        <f>SUMIFS(рўйхат!AH:AH,рўйхат!$CX:$CX,$B$272,рўйхат!$D:$D,$C262)</f>
        <v/>
      </c>
      <c r="AH262" s="36">
        <f>SUMIFS(рўйхат!AI:AI,рўйхат!$CX:$CX,$B$272,рўйхат!$D:$D,$C262)</f>
        <v/>
      </c>
      <c r="AI262" s="35">
        <f>SUMIFS(рўйхат!AJ:AJ,рўйхат!$CX:$CX,$B$272,рўйхат!$D:$D,$C262)</f>
        <v/>
      </c>
      <c r="AJ262" s="36">
        <f>SUMIFS(рўйхат!AK:AK,рўйхат!$CX:$CX,$B$272,рўйхат!$D:$D,$C262)</f>
        <v/>
      </c>
      <c r="AK262" s="35">
        <f>SUMIFS(рўйхат!AL:AL,рўйхат!$CX:$CX,$B$272,рўйхат!$D:$D,$C262)</f>
        <v/>
      </c>
      <c r="AL262" s="36">
        <f>SUMIFS(рўйхат!AM:AM,рўйхат!$CX:$CX,$B$272,рўйхат!$D:$D,$C262)</f>
        <v/>
      </c>
      <c r="AM262" s="77">
        <f>IFERROR(Q262/E262,0)</f>
        <v/>
      </c>
      <c r="AN262" s="77">
        <f>IFERROR(R262/F262,0)</f>
        <v/>
      </c>
      <c r="AO262" s="35">
        <f>SUMIFS(рўйхат!AX:AX,рўйхат!$CX:$CX,$B$272,рўйхат!$D:$D,$C262)</f>
        <v/>
      </c>
      <c r="AP262" s="36">
        <f>SUMIFS(рўйхат!AY:AY,рўйхат!$CX:$CX,$B$272,рўйхат!$D:$D,$C262)</f>
        <v/>
      </c>
      <c r="AQ262" s="35">
        <f>SUMIFS(рўйхат!AZ:AZ,рўйхат!$CX:$CX,$B$272,рўйхат!$D:$D,$C262)</f>
        <v/>
      </c>
      <c r="AR262" s="36">
        <f>SUMIFS(рўйхат!BA:BA,рўйхат!$CX:$CX,$B$272,рўйхат!$D:$D,$C262)</f>
        <v/>
      </c>
      <c r="AS262" s="35">
        <f>SUMIFS(рўйхат!BB:BB,рўйхат!$CX:$CX,$B$272,рўйхат!$D:$D,$C262)</f>
        <v/>
      </c>
      <c r="AT262" s="36">
        <f>SUMIFS(рўйхат!BC:BC,рўйхат!$CX:$CX,$B$272,рўйхат!$D:$D,$C262)</f>
        <v/>
      </c>
      <c r="AU262" s="35">
        <f>SUMIFS(рўйхат!BD:BD,рўйхат!$CX:$CX,$B$272,рўйхат!$D:$D,$C262)</f>
        <v/>
      </c>
      <c r="AV262" s="36">
        <f>SUMIFS(рўйхат!BE:BE,рўйхат!$CX:$CX,$B$272,рўйхат!$D:$D,$C262)</f>
        <v/>
      </c>
      <c r="AW262" s="35">
        <f>SUMIFS(рўйхат!BF:BF,рўйхат!$CX:$CX,$B$272,рўйхат!$D:$D,$C262)</f>
        <v/>
      </c>
      <c r="AX262" s="36">
        <f>SUMIFS(рўйхат!BG:BG,рўйхат!$CX:$CX,$B$272,рўйхат!$D:$D,$C262)</f>
        <v/>
      </c>
      <c r="AY262" s="35">
        <f>SUMIFS(рўйхат!BH:BH,рўйхат!$CX:$CX,$B$272,рўйхат!$D:$D,$C262)</f>
        <v/>
      </c>
      <c r="AZ262" s="36">
        <f>SUMIFS(рўйхат!BI:BI,рўйхат!$CX:$CX,$B$272,рўйхат!$D:$D,$C262)</f>
        <v/>
      </c>
      <c r="BA262" s="35">
        <f>SUMIFS(рўйхат!BJ:BJ,рўйхат!$CX:$CX,$B$272,рўйхат!$D:$D,$C262)</f>
        <v/>
      </c>
      <c r="BB262" s="36">
        <f>SUMIFS(рўйхат!BK:BK,рўйхат!$CX:$CX,$B$272,рўйхат!$D:$D,$C262)</f>
        <v/>
      </c>
      <c r="BC262" s="77">
        <f>IFERROR(AO262/E262,0)</f>
        <v/>
      </c>
      <c r="BD262" s="77">
        <f>IFERROR(AP262/F262,0)</f>
        <v/>
      </c>
      <c r="BE262" s="35">
        <f>SUMIFS(рўйхат!BL:BL,рўйхат!$CX:$CX,$B$272,рўйхат!$D:$D,$C262)</f>
        <v/>
      </c>
      <c r="BF262" s="36">
        <f>SUMIFS(рўйхат!BM:BM,рўйхат!$CX:$CX,$B$272,рўйхат!$D:$D,$C262)</f>
        <v/>
      </c>
      <c r="BG262" s="35">
        <f>SUMIFS(рўйхат!BN:BN,рўйхат!$CX:$CX,$B$272,рўйхат!$D:$D,$C262)</f>
        <v/>
      </c>
      <c r="BH262" s="36">
        <f>SUMIFS(рўйхат!BO:BO,рўйхат!$CX:$CX,$B$272,рўйхат!$D:$D,$C262)</f>
        <v/>
      </c>
      <c r="BI262" s="35">
        <f>SUMIFS(рўйхат!BP:BP,рўйхат!$CX:$CX,$B$272,рўйхат!$D:$D,$C262)</f>
        <v/>
      </c>
      <c r="BJ262" s="36">
        <f>SUMIFS(рўйхат!BQ:BQ,рўйхат!$CX:$CX,$B$272,рўйхат!$D:$D,$C262)</f>
        <v/>
      </c>
      <c r="BK262" s="35">
        <f>SUMIFS(рўйхат!BR:BR,рўйхат!$CX:$CX,$B$272,рўйхат!$D:$D,$C262)</f>
        <v/>
      </c>
      <c r="BL262" s="36">
        <f>SUMIFS(рўйхат!BS:BS,рўйхат!$CX:$CX,$B$272,рўйхат!$D:$D,$C262)</f>
        <v/>
      </c>
      <c r="BM262" s="35">
        <f>SUMIFS(рўйхат!BT:BT,рўйхат!$CX:$CX,$B$272,рўйхат!$D:$D,$C262)</f>
        <v/>
      </c>
      <c r="BN262" s="36">
        <f>SUMIFS(рўйхат!BU:BU,рўйхат!$CX:$CX,$B$272,рўйхат!$D:$D,$C262)</f>
        <v/>
      </c>
      <c r="BO262" s="35">
        <f>SUMIFS(рўйхат!BX:BX,рўйхат!$CX:$CX,$B$272,рўйхат!$D:$D,$C262)</f>
        <v/>
      </c>
      <c r="BP262" s="36">
        <f>SUMIFS(рўйхат!BY:BY,рўйхат!$CX:$CX,$B$272,рўйхат!$D:$D,$C262)</f>
        <v/>
      </c>
      <c r="BQ262" s="35">
        <f>SUMIFS(рўйхат!BZ:BZ,рўйхат!$CX:$CX,$B$272,рўйхат!$D:$D,$C262)</f>
        <v/>
      </c>
      <c r="BR262" s="36">
        <f>SUMIFS(рўйхат!CA:CA,рўйхат!$CX:$CX,$B$272,рўйхат!$D:$D,$C262)</f>
        <v/>
      </c>
      <c r="BS262" s="35">
        <f>SUMIFS(рўйхат!CB:CB,рўйхат!$CX:$CX,$B$272,рўйхат!$D:$D,$C262)</f>
        <v/>
      </c>
      <c r="BT262" s="36">
        <f>SUMIFS(рўйхат!CC:CC,рўйхат!$CX:$CX,$B$272,рўйхат!$D:$D,$C262)</f>
        <v/>
      </c>
      <c r="BU262" s="35">
        <f>SUMIFS(рўйхат!CD:CD,рўйхат!$CX:$CX,$B$272,рўйхат!$D:$D,$C262)</f>
        <v/>
      </c>
      <c r="BV262" s="36">
        <f>SUMIFS(рўйхат!CE:CE,рўйхат!$CX:$CX,$B$272,рўйхат!$D:$D,$C262)</f>
        <v/>
      </c>
      <c r="BW262" s="35">
        <f>SUMIFS(рўйхат!CH:CH,рўйхат!$CX:$CX,$B$272,рўйхат!$D:$D,$C262)</f>
        <v/>
      </c>
      <c r="BX262" s="36">
        <f>SUMIFS(рўйхат!CI:CI,рўйхат!$CX:$CX,$B$272,рўйхат!$D:$D,$C262)</f>
        <v/>
      </c>
      <c r="BY262" s="35">
        <f>SUMIFS(рўйхат!CJ:CJ,рўйхат!$CX:$CX,$B$272,рўйхат!$D:$D,$C262)</f>
        <v/>
      </c>
      <c r="BZ262" s="36">
        <f>SUMIFS(рўйхат!CK:CK,рўйхат!$CX:$CX,$B$272,рўйхат!$D:$D,$C262)</f>
        <v/>
      </c>
      <c r="CA262" s="35">
        <f>SUMIFS(рўйхат!CL:CL,рўйхат!$CX:$CX,$B$272,рўйхат!$D:$D,$C262)</f>
        <v/>
      </c>
      <c r="CB262" s="36">
        <f>SUMIFS(рўйхат!CM:CM,рўйхат!$CX:$CX,$B$272,рўйхат!$D:$D,$C262)</f>
        <v/>
      </c>
      <c r="CC262" s="35">
        <f>SUMIFS(рўйхат!CN:CN,рўйхат!$CX:$CX,$B$272,рўйхат!$D:$D,$C262)</f>
        <v/>
      </c>
      <c r="CD262" s="36">
        <f>SUMIFS(рўйхат!CO:CO,рўйхат!$CX:$CX,$B$272,рўйхат!$D:$D,$C262)</f>
        <v/>
      </c>
      <c r="CE262" s="77">
        <f>IFERROR(BE262/(Q262+BE262),0)</f>
        <v/>
      </c>
      <c r="CF262" s="78">
        <f>IFERROR(BF262/(R262+BF262),0)</f>
        <v/>
      </c>
    </row>
    <row r="263" hidden="1" outlineLevel="1" ht="30" customFormat="1" customHeight="1" s="8">
      <c r="A263" s="39" t="n"/>
      <c r="B263" s="50" t="n">
        <v>57</v>
      </c>
      <c r="C263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263" s="51" t="n"/>
      <c r="E263" s="35">
        <f>SUMIFS(рўйхат!F:F,рўйхат!$CX:$CX,$B$272,рўйхат!$D:$D,$C263)</f>
        <v/>
      </c>
      <c r="F263" s="36">
        <f>SUMIFS(рўйхат!G:G,рўйхат!$CX:$CX,$B$272,рўйхат!$D:$D,$C263)</f>
        <v/>
      </c>
      <c r="G263" s="35">
        <f>SUMIFS(рўйхат!H:H,рўйхат!$CX:$CX,$B$272,рўйхат!$D:$D,$C263)</f>
        <v/>
      </c>
      <c r="H263" s="36">
        <f>SUMIFS(рўйхат!I:I,рўйхат!$CX:$CX,$B$272,рўйхат!$D:$D,$C263)</f>
        <v/>
      </c>
      <c r="I263" s="35">
        <f>SUMIFS(рўйхат!J:J,рўйхат!$CX:$CX,$B$272,рўйхат!$D:$D,$C263)</f>
        <v/>
      </c>
      <c r="J263" s="36">
        <f>SUMIFS(рўйхат!K:K,рўйхат!$CX:$CX,$B$272,рўйхат!$D:$D,$C263)</f>
        <v/>
      </c>
      <c r="K263" s="35">
        <f>SUMIFS(рўйхат!L:L,рўйхат!$CX:$CX,$B$272,рўйхат!$D:$D,$C263)</f>
        <v/>
      </c>
      <c r="L263" s="36">
        <f>SUMIFS(рўйхат!M:M,рўйхат!$CX:$CX,$B$272,рўйхат!$D:$D,$C263)</f>
        <v/>
      </c>
      <c r="M263" s="35">
        <f>SUMIFS(рўйхат!N:N,рўйхат!$CX:$CX,$B$272,рўйхат!$D:$D,$C263)</f>
        <v/>
      </c>
      <c r="N263" s="36">
        <f>SUMIFS(рўйхат!O:O,рўйхат!$CX:$CX,$B$272,рўйхат!$D:$D,$C263)</f>
        <v/>
      </c>
      <c r="O263" s="34">
        <f>IFERROR(M263/E263,0)</f>
        <v/>
      </c>
      <c r="P263" s="34">
        <f>IFERROR(N263/F263,0)</f>
        <v/>
      </c>
      <c r="Q263" s="35">
        <f>SUMIFS(рўйхат!P:P,рўйхат!$CX:$CX,$B$272,рўйхат!$D:$D,$C263)</f>
        <v/>
      </c>
      <c r="R263" s="36">
        <f>SUMIFS(рўйхат!Q:Q,рўйхат!$CX:$CX,$B$272,рўйхат!$D:$D,$C263)</f>
        <v/>
      </c>
      <c r="S263" s="35">
        <f>SUMIFS(рўйхат!R:R,рўйхат!$CX:$CX,$B$272,рўйхат!$D:$D,$C263)</f>
        <v/>
      </c>
      <c r="T263" s="36">
        <f>SUMIFS(рўйхат!S:S,рўйхат!$CX:$CX,$B$272,рўйхат!$D:$D,$C263)</f>
        <v/>
      </c>
      <c r="U263" s="35">
        <f>SUMIFS(рўйхат!T:T,рўйхат!$CX:$CX,$B$272,рўйхат!$D:$D,$C263)</f>
        <v/>
      </c>
      <c r="V263" s="36">
        <f>SUMIFS(рўйхат!U:U,рўйхат!$CX:$CX,$B$272,рўйхат!$D:$D,$C263)</f>
        <v/>
      </c>
      <c r="W263" s="35">
        <f>SUMIFS(рўйхат!V:V,рўйхат!$CX:$CX,$B$272,рўйхат!$D:$D,$C263)</f>
        <v/>
      </c>
      <c r="X263" s="36">
        <f>SUMIFS(рўйхат!W:W,рўйхат!$CX:$CX,$B$272,рўйхат!$D:$D,$C263)</f>
        <v/>
      </c>
      <c r="Y263" s="35">
        <f>SUMIFS(рўйхат!X:X,рўйхат!$CX:$CX,$B$272,рўйхат!$D:$D,$C263)</f>
        <v/>
      </c>
      <c r="Z263" s="36">
        <f>SUMIFS(рўйхат!Y:Y,рўйхат!$CX:$CX,$B$272,рўйхат!$D:$D,$C263)</f>
        <v/>
      </c>
      <c r="AA263" s="35">
        <f>SUMIFS(рўйхат!Z:Z,рўйхат!$CX:$CX,$B$272,рўйхат!$D:$D,$C263)</f>
        <v/>
      </c>
      <c r="AB263" s="36">
        <f>SUMIFS(рўйхат!AA:AA,рўйхат!$CX:$CX,$B$272,рўйхат!$D:$D,$C263)</f>
        <v/>
      </c>
      <c r="AC263" s="35">
        <f>SUMIFS(рўйхат!AB:AB,рўйхат!$CX:$CX,$B$272,рўйхат!$D:$D,$C263)</f>
        <v/>
      </c>
      <c r="AD263" s="36">
        <f>SUMIFS(рўйхат!AC:AC,рўйхат!$CX:$CX,$B$272,рўйхат!$D:$D,$C263)</f>
        <v/>
      </c>
      <c r="AE263" s="35">
        <f>SUMIFS(рўйхат!AD:AD,рўйхат!$CX:$CX,$B$272,рўйхат!$D:$D,$C263)</f>
        <v/>
      </c>
      <c r="AF263" s="36">
        <f>SUMIFS(рўйхат!AE:AE,рўйхат!$CX:$CX,$B$272,рўйхат!$D:$D,$C263)</f>
        <v/>
      </c>
      <c r="AG263" s="35">
        <f>SUMIFS(рўйхат!AH:AH,рўйхат!$CX:$CX,$B$272,рўйхат!$D:$D,$C263)</f>
        <v/>
      </c>
      <c r="AH263" s="36">
        <f>SUMIFS(рўйхат!AI:AI,рўйхат!$CX:$CX,$B$272,рўйхат!$D:$D,$C263)</f>
        <v/>
      </c>
      <c r="AI263" s="35">
        <f>SUMIFS(рўйхат!AJ:AJ,рўйхат!$CX:$CX,$B$272,рўйхат!$D:$D,$C263)</f>
        <v/>
      </c>
      <c r="AJ263" s="36">
        <f>SUMIFS(рўйхат!AK:AK,рўйхат!$CX:$CX,$B$272,рўйхат!$D:$D,$C263)</f>
        <v/>
      </c>
      <c r="AK263" s="35">
        <f>SUMIFS(рўйхат!AL:AL,рўйхат!$CX:$CX,$B$272,рўйхат!$D:$D,$C263)</f>
        <v/>
      </c>
      <c r="AL263" s="36">
        <f>SUMIFS(рўйхат!AM:AM,рўйхат!$CX:$CX,$B$272,рўйхат!$D:$D,$C263)</f>
        <v/>
      </c>
      <c r="AM263" s="77">
        <f>IFERROR(Q263/E263,0)</f>
        <v/>
      </c>
      <c r="AN263" s="77">
        <f>IFERROR(R263/F263,0)</f>
        <v/>
      </c>
      <c r="AO263" s="35">
        <f>SUMIFS(рўйхат!AX:AX,рўйхат!$CX:$CX,$B$272,рўйхат!$D:$D,$C263)</f>
        <v/>
      </c>
      <c r="AP263" s="36">
        <f>SUMIFS(рўйхат!AY:AY,рўйхат!$CX:$CX,$B$272,рўйхат!$D:$D,$C263)</f>
        <v/>
      </c>
      <c r="AQ263" s="35">
        <f>SUMIFS(рўйхат!AZ:AZ,рўйхат!$CX:$CX,$B$272,рўйхат!$D:$D,$C263)</f>
        <v/>
      </c>
      <c r="AR263" s="36">
        <f>SUMIFS(рўйхат!BA:BA,рўйхат!$CX:$CX,$B$272,рўйхат!$D:$D,$C263)</f>
        <v/>
      </c>
      <c r="AS263" s="35">
        <f>SUMIFS(рўйхат!BB:BB,рўйхат!$CX:$CX,$B$272,рўйхат!$D:$D,$C263)</f>
        <v/>
      </c>
      <c r="AT263" s="36">
        <f>SUMIFS(рўйхат!BC:BC,рўйхат!$CX:$CX,$B$272,рўйхат!$D:$D,$C263)</f>
        <v/>
      </c>
      <c r="AU263" s="35">
        <f>SUMIFS(рўйхат!BD:BD,рўйхат!$CX:$CX,$B$272,рўйхат!$D:$D,$C263)</f>
        <v/>
      </c>
      <c r="AV263" s="36">
        <f>SUMIFS(рўйхат!BE:BE,рўйхат!$CX:$CX,$B$272,рўйхат!$D:$D,$C263)</f>
        <v/>
      </c>
      <c r="AW263" s="35">
        <f>SUMIFS(рўйхат!BF:BF,рўйхат!$CX:$CX,$B$272,рўйхат!$D:$D,$C263)</f>
        <v/>
      </c>
      <c r="AX263" s="36">
        <f>SUMIFS(рўйхат!BG:BG,рўйхат!$CX:$CX,$B$272,рўйхат!$D:$D,$C263)</f>
        <v/>
      </c>
      <c r="AY263" s="35">
        <f>SUMIFS(рўйхат!BH:BH,рўйхат!$CX:$CX,$B$272,рўйхат!$D:$D,$C263)</f>
        <v/>
      </c>
      <c r="AZ263" s="36">
        <f>SUMIFS(рўйхат!BI:BI,рўйхат!$CX:$CX,$B$272,рўйхат!$D:$D,$C263)</f>
        <v/>
      </c>
      <c r="BA263" s="35">
        <f>SUMIFS(рўйхат!BJ:BJ,рўйхат!$CX:$CX,$B$272,рўйхат!$D:$D,$C263)</f>
        <v/>
      </c>
      <c r="BB263" s="36">
        <f>SUMIFS(рўйхат!BK:BK,рўйхат!$CX:$CX,$B$272,рўйхат!$D:$D,$C263)</f>
        <v/>
      </c>
      <c r="BC263" s="77">
        <f>IFERROR(AO263/E263,0)</f>
        <v/>
      </c>
      <c r="BD263" s="77">
        <f>IFERROR(AP263/F263,0)</f>
        <v/>
      </c>
      <c r="BE263" s="35">
        <f>SUMIFS(рўйхат!BL:BL,рўйхат!$CX:$CX,$B$272,рўйхат!$D:$D,$C263)</f>
        <v/>
      </c>
      <c r="BF263" s="36">
        <f>SUMIFS(рўйхат!BM:BM,рўйхат!$CX:$CX,$B$272,рўйхат!$D:$D,$C263)</f>
        <v/>
      </c>
      <c r="BG263" s="35">
        <f>SUMIFS(рўйхат!BN:BN,рўйхат!$CX:$CX,$B$272,рўйхат!$D:$D,$C263)</f>
        <v/>
      </c>
      <c r="BH263" s="36">
        <f>SUMIFS(рўйхат!BO:BO,рўйхат!$CX:$CX,$B$272,рўйхат!$D:$D,$C263)</f>
        <v/>
      </c>
      <c r="BI263" s="35">
        <f>SUMIFS(рўйхат!BP:BP,рўйхат!$CX:$CX,$B$272,рўйхат!$D:$D,$C263)</f>
        <v/>
      </c>
      <c r="BJ263" s="36">
        <f>SUMIFS(рўйхат!BQ:BQ,рўйхат!$CX:$CX,$B$272,рўйхат!$D:$D,$C263)</f>
        <v/>
      </c>
      <c r="BK263" s="35">
        <f>SUMIFS(рўйхат!BR:BR,рўйхат!$CX:$CX,$B$272,рўйхат!$D:$D,$C263)</f>
        <v/>
      </c>
      <c r="BL263" s="36">
        <f>SUMIFS(рўйхат!BS:BS,рўйхат!$CX:$CX,$B$272,рўйхат!$D:$D,$C263)</f>
        <v/>
      </c>
      <c r="BM263" s="35">
        <f>SUMIFS(рўйхат!BT:BT,рўйхат!$CX:$CX,$B$272,рўйхат!$D:$D,$C263)</f>
        <v/>
      </c>
      <c r="BN263" s="36">
        <f>SUMIFS(рўйхат!BU:BU,рўйхат!$CX:$CX,$B$272,рўйхат!$D:$D,$C263)</f>
        <v/>
      </c>
      <c r="BO263" s="35">
        <f>SUMIFS(рўйхат!BX:BX,рўйхат!$CX:$CX,$B$272,рўйхат!$D:$D,$C263)</f>
        <v/>
      </c>
      <c r="BP263" s="36">
        <f>SUMIFS(рўйхат!BY:BY,рўйхат!$CX:$CX,$B$272,рўйхат!$D:$D,$C263)</f>
        <v/>
      </c>
      <c r="BQ263" s="35">
        <f>SUMIFS(рўйхат!BZ:BZ,рўйхат!$CX:$CX,$B$272,рўйхат!$D:$D,$C263)</f>
        <v/>
      </c>
      <c r="BR263" s="36">
        <f>SUMIFS(рўйхат!CA:CA,рўйхат!$CX:$CX,$B$272,рўйхат!$D:$D,$C263)</f>
        <v/>
      </c>
      <c r="BS263" s="35">
        <f>SUMIFS(рўйхат!CB:CB,рўйхат!$CX:$CX,$B$272,рўйхат!$D:$D,$C263)</f>
        <v/>
      </c>
      <c r="BT263" s="36">
        <f>SUMIFS(рўйхат!CC:CC,рўйхат!$CX:$CX,$B$272,рўйхат!$D:$D,$C263)</f>
        <v/>
      </c>
      <c r="BU263" s="35">
        <f>SUMIFS(рўйхат!CD:CD,рўйхат!$CX:$CX,$B$272,рўйхат!$D:$D,$C263)</f>
        <v/>
      </c>
      <c r="BV263" s="36">
        <f>SUMIFS(рўйхат!CE:CE,рўйхат!$CX:$CX,$B$272,рўйхат!$D:$D,$C263)</f>
        <v/>
      </c>
      <c r="BW263" s="35">
        <f>SUMIFS(рўйхат!CH:CH,рўйхат!$CX:$CX,$B$272,рўйхат!$D:$D,$C263)</f>
        <v/>
      </c>
      <c r="BX263" s="36">
        <f>SUMIFS(рўйхат!CI:CI,рўйхат!$CX:$CX,$B$272,рўйхат!$D:$D,$C263)</f>
        <v/>
      </c>
      <c r="BY263" s="35">
        <f>SUMIFS(рўйхат!CJ:CJ,рўйхат!$CX:$CX,$B$272,рўйхат!$D:$D,$C263)</f>
        <v/>
      </c>
      <c r="BZ263" s="36">
        <f>SUMIFS(рўйхат!CK:CK,рўйхат!$CX:$CX,$B$272,рўйхат!$D:$D,$C263)</f>
        <v/>
      </c>
      <c r="CA263" s="35">
        <f>SUMIFS(рўйхат!CL:CL,рўйхат!$CX:$CX,$B$272,рўйхат!$D:$D,$C263)</f>
        <v/>
      </c>
      <c r="CB263" s="36">
        <f>SUMIFS(рўйхат!CM:CM,рўйхат!$CX:$CX,$B$272,рўйхат!$D:$D,$C263)</f>
        <v/>
      </c>
      <c r="CC263" s="35">
        <f>SUMIFS(рўйхат!CN:CN,рўйхат!$CX:$CX,$B$272,рўйхат!$D:$D,$C263)</f>
        <v/>
      </c>
      <c r="CD263" s="36">
        <f>SUMIFS(рўйхат!CO:CO,рўйхат!$CX:$CX,$B$272,рўйхат!$D:$D,$C263)</f>
        <v/>
      </c>
      <c r="CE263" s="77">
        <f>IFERROR(BE263/(Q263+BE263),0)</f>
        <v/>
      </c>
      <c r="CF263" s="78">
        <f>IFERROR(BF263/(R263+BF263),0)</f>
        <v/>
      </c>
    </row>
    <row r="264" hidden="1" outlineLevel="1" ht="30" customFormat="1" customHeight="1" s="8">
      <c r="A264" s="39" t="n"/>
      <c r="B264" s="50" t="n">
        <v>58</v>
      </c>
      <c r="C264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264" s="51" t="n"/>
      <c r="E264" s="35">
        <f>SUMIFS(рўйхат!F:F,рўйхат!$CX:$CX,$B$272,рўйхат!$D:$D,$C264)</f>
        <v/>
      </c>
      <c r="F264" s="36">
        <f>SUMIFS(рўйхат!G:G,рўйхат!$CX:$CX,$B$272,рўйхат!$D:$D,$C264)</f>
        <v/>
      </c>
      <c r="G264" s="35">
        <f>SUMIFS(рўйхат!H:H,рўйхат!$CX:$CX,$B$272,рўйхат!$D:$D,$C264)</f>
        <v/>
      </c>
      <c r="H264" s="36">
        <f>SUMIFS(рўйхат!I:I,рўйхат!$CX:$CX,$B$272,рўйхат!$D:$D,$C264)</f>
        <v/>
      </c>
      <c r="I264" s="35">
        <f>SUMIFS(рўйхат!J:J,рўйхат!$CX:$CX,$B$272,рўйхат!$D:$D,$C264)</f>
        <v/>
      </c>
      <c r="J264" s="36">
        <f>SUMIFS(рўйхат!K:K,рўйхат!$CX:$CX,$B$272,рўйхат!$D:$D,$C264)</f>
        <v/>
      </c>
      <c r="K264" s="35">
        <f>SUMIFS(рўйхат!L:L,рўйхат!$CX:$CX,$B$272,рўйхат!$D:$D,$C264)</f>
        <v/>
      </c>
      <c r="L264" s="36">
        <f>SUMIFS(рўйхат!M:M,рўйхат!$CX:$CX,$B$272,рўйхат!$D:$D,$C264)</f>
        <v/>
      </c>
      <c r="M264" s="35">
        <f>SUMIFS(рўйхат!N:N,рўйхат!$CX:$CX,$B$272,рўйхат!$D:$D,$C264)</f>
        <v/>
      </c>
      <c r="N264" s="36">
        <f>SUMIFS(рўйхат!O:O,рўйхат!$CX:$CX,$B$272,рўйхат!$D:$D,$C264)</f>
        <v/>
      </c>
      <c r="O264" s="34">
        <f>IFERROR(M264/E264,0)</f>
        <v/>
      </c>
      <c r="P264" s="34">
        <f>IFERROR(N264/F264,0)</f>
        <v/>
      </c>
      <c r="Q264" s="35">
        <f>SUMIFS(рўйхат!P:P,рўйхат!$CX:$CX,$B$272,рўйхат!$D:$D,$C264)</f>
        <v/>
      </c>
      <c r="R264" s="36">
        <f>SUMIFS(рўйхат!Q:Q,рўйхат!$CX:$CX,$B$272,рўйхат!$D:$D,$C264)</f>
        <v/>
      </c>
      <c r="S264" s="35">
        <f>SUMIFS(рўйхат!R:R,рўйхат!$CX:$CX,$B$272,рўйхат!$D:$D,$C264)</f>
        <v/>
      </c>
      <c r="T264" s="36">
        <f>SUMIFS(рўйхат!S:S,рўйхат!$CX:$CX,$B$272,рўйхат!$D:$D,$C264)</f>
        <v/>
      </c>
      <c r="U264" s="35">
        <f>SUMIFS(рўйхат!T:T,рўйхат!$CX:$CX,$B$272,рўйхат!$D:$D,$C264)</f>
        <v/>
      </c>
      <c r="V264" s="36">
        <f>SUMIFS(рўйхат!U:U,рўйхат!$CX:$CX,$B$272,рўйхат!$D:$D,$C264)</f>
        <v/>
      </c>
      <c r="W264" s="35">
        <f>SUMIFS(рўйхат!V:V,рўйхат!$CX:$CX,$B$272,рўйхат!$D:$D,$C264)</f>
        <v/>
      </c>
      <c r="X264" s="36">
        <f>SUMIFS(рўйхат!W:W,рўйхат!$CX:$CX,$B$272,рўйхат!$D:$D,$C264)</f>
        <v/>
      </c>
      <c r="Y264" s="35">
        <f>SUMIFS(рўйхат!X:X,рўйхат!$CX:$CX,$B$272,рўйхат!$D:$D,$C264)</f>
        <v/>
      </c>
      <c r="Z264" s="36">
        <f>SUMIFS(рўйхат!Y:Y,рўйхат!$CX:$CX,$B$272,рўйхат!$D:$D,$C264)</f>
        <v/>
      </c>
      <c r="AA264" s="35">
        <f>SUMIFS(рўйхат!Z:Z,рўйхат!$CX:$CX,$B$272,рўйхат!$D:$D,$C264)</f>
        <v/>
      </c>
      <c r="AB264" s="36">
        <f>SUMIFS(рўйхат!AA:AA,рўйхат!$CX:$CX,$B$272,рўйхат!$D:$D,$C264)</f>
        <v/>
      </c>
      <c r="AC264" s="35">
        <f>SUMIFS(рўйхат!AB:AB,рўйхат!$CX:$CX,$B$272,рўйхат!$D:$D,$C264)</f>
        <v/>
      </c>
      <c r="AD264" s="36">
        <f>SUMIFS(рўйхат!AC:AC,рўйхат!$CX:$CX,$B$272,рўйхат!$D:$D,$C264)</f>
        <v/>
      </c>
      <c r="AE264" s="35">
        <f>SUMIFS(рўйхат!AD:AD,рўйхат!$CX:$CX,$B$272,рўйхат!$D:$D,$C264)</f>
        <v/>
      </c>
      <c r="AF264" s="36">
        <f>SUMIFS(рўйхат!AE:AE,рўйхат!$CX:$CX,$B$272,рўйхат!$D:$D,$C264)</f>
        <v/>
      </c>
      <c r="AG264" s="35">
        <f>SUMIFS(рўйхат!AH:AH,рўйхат!$CX:$CX,$B$272,рўйхат!$D:$D,$C264)</f>
        <v/>
      </c>
      <c r="AH264" s="36">
        <f>SUMIFS(рўйхат!AI:AI,рўйхат!$CX:$CX,$B$272,рўйхат!$D:$D,$C264)</f>
        <v/>
      </c>
      <c r="AI264" s="35">
        <f>SUMIFS(рўйхат!AJ:AJ,рўйхат!$CX:$CX,$B$272,рўйхат!$D:$D,$C264)</f>
        <v/>
      </c>
      <c r="AJ264" s="36">
        <f>SUMIFS(рўйхат!AK:AK,рўйхат!$CX:$CX,$B$272,рўйхат!$D:$D,$C264)</f>
        <v/>
      </c>
      <c r="AK264" s="35">
        <f>SUMIFS(рўйхат!AL:AL,рўйхат!$CX:$CX,$B$272,рўйхат!$D:$D,$C264)</f>
        <v/>
      </c>
      <c r="AL264" s="36">
        <f>SUMIFS(рўйхат!AM:AM,рўйхат!$CX:$CX,$B$272,рўйхат!$D:$D,$C264)</f>
        <v/>
      </c>
      <c r="AM264" s="77">
        <f>IFERROR(Q264/E264,0)</f>
        <v/>
      </c>
      <c r="AN264" s="77">
        <f>IFERROR(R264/F264,0)</f>
        <v/>
      </c>
      <c r="AO264" s="35">
        <f>SUMIFS(рўйхат!AX:AX,рўйхат!$CX:$CX,$B$272,рўйхат!$D:$D,$C264)</f>
        <v/>
      </c>
      <c r="AP264" s="36">
        <f>SUMIFS(рўйхат!AY:AY,рўйхат!$CX:$CX,$B$272,рўйхат!$D:$D,$C264)</f>
        <v/>
      </c>
      <c r="AQ264" s="35">
        <f>SUMIFS(рўйхат!AZ:AZ,рўйхат!$CX:$CX,$B$272,рўйхат!$D:$D,$C264)</f>
        <v/>
      </c>
      <c r="AR264" s="36">
        <f>SUMIFS(рўйхат!BA:BA,рўйхат!$CX:$CX,$B$272,рўйхат!$D:$D,$C264)</f>
        <v/>
      </c>
      <c r="AS264" s="35">
        <f>SUMIFS(рўйхат!BB:BB,рўйхат!$CX:$CX,$B$272,рўйхат!$D:$D,$C264)</f>
        <v/>
      </c>
      <c r="AT264" s="36">
        <f>SUMIFS(рўйхат!BC:BC,рўйхат!$CX:$CX,$B$272,рўйхат!$D:$D,$C264)</f>
        <v/>
      </c>
      <c r="AU264" s="35">
        <f>SUMIFS(рўйхат!BD:BD,рўйхат!$CX:$CX,$B$272,рўйхат!$D:$D,$C264)</f>
        <v/>
      </c>
      <c r="AV264" s="36">
        <f>SUMIFS(рўйхат!BE:BE,рўйхат!$CX:$CX,$B$272,рўйхат!$D:$D,$C264)</f>
        <v/>
      </c>
      <c r="AW264" s="35">
        <f>SUMIFS(рўйхат!BF:BF,рўйхат!$CX:$CX,$B$272,рўйхат!$D:$D,$C264)</f>
        <v/>
      </c>
      <c r="AX264" s="36">
        <f>SUMIFS(рўйхат!BG:BG,рўйхат!$CX:$CX,$B$272,рўйхат!$D:$D,$C264)</f>
        <v/>
      </c>
      <c r="AY264" s="35">
        <f>SUMIFS(рўйхат!BH:BH,рўйхат!$CX:$CX,$B$272,рўйхат!$D:$D,$C264)</f>
        <v/>
      </c>
      <c r="AZ264" s="36">
        <f>SUMIFS(рўйхат!BI:BI,рўйхат!$CX:$CX,$B$272,рўйхат!$D:$D,$C264)</f>
        <v/>
      </c>
      <c r="BA264" s="35">
        <f>SUMIFS(рўйхат!BJ:BJ,рўйхат!$CX:$CX,$B$272,рўйхат!$D:$D,$C264)</f>
        <v/>
      </c>
      <c r="BB264" s="36">
        <f>SUMIFS(рўйхат!BK:BK,рўйхат!$CX:$CX,$B$272,рўйхат!$D:$D,$C264)</f>
        <v/>
      </c>
      <c r="BC264" s="77">
        <f>IFERROR(AO264/E264,0)</f>
        <v/>
      </c>
      <c r="BD264" s="77">
        <f>IFERROR(AP264/F264,0)</f>
        <v/>
      </c>
      <c r="BE264" s="35">
        <f>SUMIFS(рўйхат!BL:BL,рўйхат!$CX:$CX,$B$272,рўйхат!$D:$D,$C264)</f>
        <v/>
      </c>
      <c r="BF264" s="36">
        <f>SUMIFS(рўйхат!BM:BM,рўйхат!$CX:$CX,$B$272,рўйхат!$D:$D,$C264)</f>
        <v/>
      </c>
      <c r="BG264" s="35">
        <f>SUMIFS(рўйхат!BN:BN,рўйхат!$CX:$CX,$B$272,рўйхат!$D:$D,$C264)</f>
        <v/>
      </c>
      <c r="BH264" s="36">
        <f>SUMIFS(рўйхат!BO:BO,рўйхат!$CX:$CX,$B$272,рўйхат!$D:$D,$C264)</f>
        <v/>
      </c>
      <c r="BI264" s="35">
        <f>SUMIFS(рўйхат!BP:BP,рўйхат!$CX:$CX,$B$272,рўйхат!$D:$D,$C264)</f>
        <v/>
      </c>
      <c r="BJ264" s="36">
        <f>SUMIFS(рўйхат!BQ:BQ,рўйхат!$CX:$CX,$B$272,рўйхат!$D:$D,$C264)</f>
        <v/>
      </c>
      <c r="BK264" s="35">
        <f>SUMIFS(рўйхат!BR:BR,рўйхат!$CX:$CX,$B$272,рўйхат!$D:$D,$C264)</f>
        <v/>
      </c>
      <c r="BL264" s="36">
        <f>SUMIFS(рўйхат!BS:BS,рўйхат!$CX:$CX,$B$272,рўйхат!$D:$D,$C264)</f>
        <v/>
      </c>
      <c r="BM264" s="35">
        <f>SUMIFS(рўйхат!BT:BT,рўйхат!$CX:$CX,$B$272,рўйхат!$D:$D,$C264)</f>
        <v/>
      </c>
      <c r="BN264" s="36">
        <f>SUMIFS(рўйхат!BU:BU,рўйхат!$CX:$CX,$B$272,рўйхат!$D:$D,$C264)</f>
        <v/>
      </c>
      <c r="BO264" s="35">
        <f>SUMIFS(рўйхат!BX:BX,рўйхат!$CX:$CX,$B$272,рўйхат!$D:$D,$C264)</f>
        <v/>
      </c>
      <c r="BP264" s="36">
        <f>SUMIFS(рўйхат!BY:BY,рўйхат!$CX:$CX,$B$272,рўйхат!$D:$D,$C264)</f>
        <v/>
      </c>
      <c r="BQ264" s="35">
        <f>SUMIFS(рўйхат!BZ:BZ,рўйхат!$CX:$CX,$B$272,рўйхат!$D:$D,$C264)</f>
        <v/>
      </c>
      <c r="BR264" s="36">
        <f>SUMIFS(рўйхат!CA:CA,рўйхат!$CX:$CX,$B$272,рўйхат!$D:$D,$C264)</f>
        <v/>
      </c>
      <c r="BS264" s="35">
        <f>SUMIFS(рўйхат!CB:CB,рўйхат!$CX:$CX,$B$272,рўйхат!$D:$D,$C264)</f>
        <v/>
      </c>
      <c r="BT264" s="36">
        <f>SUMIFS(рўйхат!CC:CC,рўйхат!$CX:$CX,$B$272,рўйхат!$D:$D,$C264)</f>
        <v/>
      </c>
      <c r="BU264" s="35">
        <f>SUMIFS(рўйхат!CD:CD,рўйхат!$CX:$CX,$B$272,рўйхат!$D:$D,$C264)</f>
        <v/>
      </c>
      <c r="BV264" s="36">
        <f>SUMIFS(рўйхат!CE:CE,рўйхат!$CX:$CX,$B$272,рўйхат!$D:$D,$C264)</f>
        <v/>
      </c>
      <c r="BW264" s="35">
        <f>SUMIFS(рўйхат!CH:CH,рўйхат!$CX:$CX,$B$272,рўйхат!$D:$D,$C264)</f>
        <v/>
      </c>
      <c r="BX264" s="36">
        <f>SUMIFS(рўйхат!CI:CI,рўйхат!$CX:$CX,$B$272,рўйхат!$D:$D,$C264)</f>
        <v/>
      </c>
      <c r="BY264" s="35">
        <f>SUMIFS(рўйхат!CJ:CJ,рўйхат!$CX:$CX,$B$272,рўйхат!$D:$D,$C264)</f>
        <v/>
      </c>
      <c r="BZ264" s="36">
        <f>SUMIFS(рўйхат!CK:CK,рўйхат!$CX:$CX,$B$272,рўйхат!$D:$D,$C264)</f>
        <v/>
      </c>
      <c r="CA264" s="35">
        <f>SUMIFS(рўйхат!CL:CL,рўйхат!$CX:$CX,$B$272,рўйхат!$D:$D,$C264)</f>
        <v/>
      </c>
      <c r="CB264" s="36">
        <f>SUMIFS(рўйхат!CM:CM,рўйхат!$CX:$CX,$B$272,рўйхат!$D:$D,$C264)</f>
        <v/>
      </c>
      <c r="CC264" s="35">
        <f>SUMIFS(рўйхат!CN:CN,рўйхат!$CX:$CX,$B$272,рўйхат!$D:$D,$C264)</f>
        <v/>
      </c>
      <c r="CD264" s="36">
        <f>SUMIFS(рўйхат!CO:CO,рўйхат!$CX:$CX,$B$272,рўйхат!$D:$D,$C264)</f>
        <v/>
      </c>
      <c r="CE264" s="77">
        <f>IFERROR(BE264/(Q264+BE264),0)</f>
        <v/>
      </c>
      <c r="CF264" s="78">
        <f>IFERROR(BF264/(R264+BF264),0)</f>
        <v/>
      </c>
    </row>
    <row r="265" hidden="1" outlineLevel="1" ht="30" customFormat="1" customHeight="1" s="8">
      <c r="A265" s="39" t="n"/>
      <c r="B265" s="50" t="n">
        <v>59</v>
      </c>
      <c r="C265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265" s="51" t="n"/>
      <c r="E265" s="35">
        <f>SUMIFS(рўйхат!F:F,рўйхат!$CX:$CX,$B$272,рўйхат!$D:$D,$C265)</f>
        <v/>
      </c>
      <c r="F265" s="36">
        <f>SUMIFS(рўйхат!G:G,рўйхат!$CX:$CX,$B$272,рўйхат!$D:$D,$C265)</f>
        <v/>
      </c>
      <c r="G265" s="35">
        <f>SUMIFS(рўйхат!H:H,рўйхат!$CX:$CX,$B$272,рўйхат!$D:$D,$C265)</f>
        <v/>
      </c>
      <c r="H265" s="36">
        <f>SUMIFS(рўйхат!I:I,рўйхат!$CX:$CX,$B$272,рўйхат!$D:$D,$C265)</f>
        <v/>
      </c>
      <c r="I265" s="35">
        <f>SUMIFS(рўйхат!J:J,рўйхат!$CX:$CX,$B$272,рўйхат!$D:$D,$C265)</f>
        <v/>
      </c>
      <c r="J265" s="36">
        <f>SUMIFS(рўйхат!K:K,рўйхат!$CX:$CX,$B$272,рўйхат!$D:$D,$C265)</f>
        <v/>
      </c>
      <c r="K265" s="35">
        <f>SUMIFS(рўйхат!L:L,рўйхат!$CX:$CX,$B$272,рўйхат!$D:$D,$C265)</f>
        <v/>
      </c>
      <c r="L265" s="36">
        <f>SUMIFS(рўйхат!M:M,рўйхат!$CX:$CX,$B$272,рўйхат!$D:$D,$C265)</f>
        <v/>
      </c>
      <c r="M265" s="35">
        <f>SUMIFS(рўйхат!N:N,рўйхат!$CX:$CX,$B$272,рўйхат!$D:$D,$C265)</f>
        <v/>
      </c>
      <c r="N265" s="36">
        <f>SUMIFS(рўйхат!O:O,рўйхат!$CX:$CX,$B$272,рўйхат!$D:$D,$C265)</f>
        <v/>
      </c>
      <c r="O265" s="34">
        <f>IFERROR(M265/E265,0)</f>
        <v/>
      </c>
      <c r="P265" s="34">
        <f>IFERROR(N265/F265,0)</f>
        <v/>
      </c>
      <c r="Q265" s="35">
        <f>SUMIFS(рўйхат!P:P,рўйхат!$CX:$CX,$B$272,рўйхат!$D:$D,$C265)</f>
        <v/>
      </c>
      <c r="R265" s="36">
        <f>SUMIFS(рўйхат!Q:Q,рўйхат!$CX:$CX,$B$272,рўйхат!$D:$D,$C265)</f>
        <v/>
      </c>
      <c r="S265" s="35">
        <f>SUMIFS(рўйхат!R:R,рўйхат!$CX:$CX,$B$272,рўйхат!$D:$D,$C265)</f>
        <v/>
      </c>
      <c r="T265" s="36">
        <f>SUMIFS(рўйхат!S:S,рўйхат!$CX:$CX,$B$272,рўйхат!$D:$D,$C265)</f>
        <v/>
      </c>
      <c r="U265" s="35">
        <f>SUMIFS(рўйхат!T:T,рўйхат!$CX:$CX,$B$272,рўйхат!$D:$D,$C265)</f>
        <v/>
      </c>
      <c r="V265" s="36">
        <f>SUMIFS(рўйхат!U:U,рўйхат!$CX:$CX,$B$272,рўйхат!$D:$D,$C265)</f>
        <v/>
      </c>
      <c r="W265" s="35">
        <f>SUMIFS(рўйхат!V:V,рўйхат!$CX:$CX,$B$272,рўйхат!$D:$D,$C265)</f>
        <v/>
      </c>
      <c r="X265" s="36">
        <f>SUMIFS(рўйхат!W:W,рўйхат!$CX:$CX,$B$272,рўйхат!$D:$D,$C265)</f>
        <v/>
      </c>
      <c r="Y265" s="35">
        <f>SUMIFS(рўйхат!X:X,рўйхат!$CX:$CX,$B$272,рўйхат!$D:$D,$C265)</f>
        <v/>
      </c>
      <c r="Z265" s="36">
        <f>SUMIFS(рўйхат!Y:Y,рўйхат!$CX:$CX,$B$272,рўйхат!$D:$D,$C265)</f>
        <v/>
      </c>
      <c r="AA265" s="35">
        <f>SUMIFS(рўйхат!Z:Z,рўйхат!$CX:$CX,$B$272,рўйхат!$D:$D,$C265)</f>
        <v/>
      </c>
      <c r="AB265" s="36">
        <f>SUMIFS(рўйхат!AA:AA,рўйхат!$CX:$CX,$B$272,рўйхат!$D:$D,$C265)</f>
        <v/>
      </c>
      <c r="AC265" s="35">
        <f>SUMIFS(рўйхат!AB:AB,рўйхат!$CX:$CX,$B$272,рўйхат!$D:$D,$C265)</f>
        <v/>
      </c>
      <c r="AD265" s="36">
        <f>SUMIFS(рўйхат!AC:AC,рўйхат!$CX:$CX,$B$272,рўйхат!$D:$D,$C265)</f>
        <v/>
      </c>
      <c r="AE265" s="35">
        <f>SUMIFS(рўйхат!AD:AD,рўйхат!$CX:$CX,$B$272,рўйхат!$D:$D,$C265)</f>
        <v/>
      </c>
      <c r="AF265" s="36">
        <f>SUMIFS(рўйхат!AE:AE,рўйхат!$CX:$CX,$B$272,рўйхат!$D:$D,$C265)</f>
        <v/>
      </c>
      <c r="AG265" s="35">
        <f>SUMIFS(рўйхат!AH:AH,рўйхат!$CX:$CX,$B$272,рўйхат!$D:$D,$C265)</f>
        <v/>
      </c>
      <c r="AH265" s="36">
        <f>SUMIFS(рўйхат!AI:AI,рўйхат!$CX:$CX,$B$272,рўйхат!$D:$D,$C265)</f>
        <v/>
      </c>
      <c r="AI265" s="35">
        <f>SUMIFS(рўйхат!AJ:AJ,рўйхат!$CX:$CX,$B$272,рўйхат!$D:$D,$C265)</f>
        <v/>
      </c>
      <c r="AJ265" s="36">
        <f>SUMIFS(рўйхат!AK:AK,рўйхат!$CX:$CX,$B$272,рўйхат!$D:$D,$C265)</f>
        <v/>
      </c>
      <c r="AK265" s="35">
        <f>SUMIFS(рўйхат!AL:AL,рўйхат!$CX:$CX,$B$272,рўйхат!$D:$D,$C265)</f>
        <v/>
      </c>
      <c r="AL265" s="36">
        <f>SUMIFS(рўйхат!AM:AM,рўйхат!$CX:$CX,$B$272,рўйхат!$D:$D,$C265)</f>
        <v/>
      </c>
      <c r="AM265" s="77">
        <f>IFERROR(Q265/E265,0)</f>
        <v/>
      </c>
      <c r="AN265" s="77">
        <f>IFERROR(R265/F265,0)</f>
        <v/>
      </c>
      <c r="AO265" s="35">
        <f>SUMIFS(рўйхат!AX:AX,рўйхат!$CX:$CX,$B$272,рўйхат!$D:$D,$C265)</f>
        <v/>
      </c>
      <c r="AP265" s="36">
        <f>SUMIFS(рўйхат!AY:AY,рўйхат!$CX:$CX,$B$272,рўйхат!$D:$D,$C265)</f>
        <v/>
      </c>
      <c r="AQ265" s="35">
        <f>SUMIFS(рўйхат!AZ:AZ,рўйхат!$CX:$CX,$B$272,рўйхат!$D:$D,$C265)</f>
        <v/>
      </c>
      <c r="AR265" s="36">
        <f>SUMIFS(рўйхат!BA:BA,рўйхат!$CX:$CX,$B$272,рўйхат!$D:$D,$C265)</f>
        <v/>
      </c>
      <c r="AS265" s="35">
        <f>SUMIFS(рўйхат!BB:BB,рўйхат!$CX:$CX,$B$272,рўйхат!$D:$D,$C265)</f>
        <v/>
      </c>
      <c r="AT265" s="36">
        <f>SUMIFS(рўйхат!BC:BC,рўйхат!$CX:$CX,$B$272,рўйхат!$D:$D,$C265)</f>
        <v/>
      </c>
      <c r="AU265" s="35">
        <f>SUMIFS(рўйхат!BD:BD,рўйхат!$CX:$CX,$B$272,рўйхат!$D:$D,$C265)</f>
        <v/>
      </c>
      <c r="AV265" s="36">
        <f>SUMIFS(рўйхат!BE:BE,рўйхат!$CX:$CX,$B$272,рўйхат!$D:$D,$C265)</f>
        <v/>
      </c>
      <c r="AW265" s="35">
        <f>SUMIFS(рўйхат!BF:BF,рўйхат!$CX:$CX,$B$272,рўйхат!$D:$D,$C265)</f>
        <v/>
      </c>
      <c r="AX265" s="36">
        <f>SUMIFS(рўйхат!BG:BG,рўйхат!$CX:$CX,$B$272,рўйхат!$D:$D,$C265)</f>
        <v/>
      </c>
      <c r="AY265" s="35">
        <f>SUMIFS(рўйхат!BH:BH,рўйхат!$CX:$CX,$B$272,рўйхат!$D:$D,$C265)</f>
        <v/>
      </c>
      <c r="AZ265" s="36">
        <f>SUMIFS(рўйхат!BI:BI,рўйхат!$CX:$CX,$B$272,рўйхат!$D:$D,$C265)</f>
        <v/>
      </c>
      <c r="BA265" s="35">
        <f>SUMIFS(рўйхат!BJ:BJ,рўйхат!$CX:$CX,$B$272,рўйхат!$D:$D,$C265)</f>
        <v/>
      </c>
      <c r="BB265" s="36">
        <f>SUMIFS(рўйхат!BK:BK,рўйхат!$CX:$CX,$B$272,рўйхат!$D:$D,$C265)</f>
        <v/>
      </c>
      <c r="BC265" s="77">
        <f>IFERROR(AO265/E265,0)</f>
        <v/>
      </c>
      <c r="BD265" s="77">
        <f>IFERROR(AP265/F265,0)</f>
        <v/>
      </c>
      <c r="BE265" s="35">
        <f>SUMIFS(рўйхат!BL:BL,рўйхат!$CX:$CX,$B$272,рўйхат!$D:$D,$C265)</f>
        <v/>
      </c>
      <c r="BF265" s="36">
        <f>SUMIFS(рўйхат!BM:BM,рўйхат!$CX:$CX,$B$272,рўйхат!$D:$D,$C265)</f>
        <v/>
      </c>
      <c r="BG265" s="35">
        <f>SUMIFS(рўйхат!BN:BN,рўйхат!$CX:$CX,$B$272,рўйхат!$D:$D,$C265)</f>
        <v/>
      </c>
      <c r="BH265" s="36">
        <f>SUMIFS(рўйхат!BO:BO,рўйхат!$CX:$CX,$B$272,рўйхат!$D:$D,$C265)</f>
        <v/>
      </c>
      <c r="BI265" s="35">
        <f>SUMIFS(рўйхат!BP:BP,рўйхат!$CX:$CX,$B$272,рўйхат!$D:$D,$C265)</f>
        <v/>
      </c>
      <c r="BJ265" s="36">
        <f>SUMIFS(рўйхат!BQ:BQ,рўйхат!$CX:$CX,$B$272,рўйхат!$D:$D,$C265)</f>
        <v/>
      </c>
      <c r="BK265" s="35">
        <f>SUMIFS(рўйхат!BR:BR,рўйхат!$CX:$CX,$B$272,рўйхат!$D:$D,$C265)</f>
        <v/>
      </c>
      <c r="BL265" s="36">
        <f>SUMIFS(рўйхат!BS:BS,рўйхат!$CX:$CX,$B$272,рўйхат!$D:$D,$C265)</f>
        <v/>
      </c>
      <c r="BM265" s="35">
        <f>SUMIFS(рўйхат!BT:BT,рўйхат!$CX:$CX,$B$272,рўйхат!$D:$D,$C265)</f>
        <v/>
      </c>
      <c r="BN265" s="36">
        <f>SUMIFS(рўйхат!BU:BU,рўйхат!$CX:$CX,$B$272,рўйхат!$D:$D,$C265)</f>
        <v/>
      </c>
      <c r="BO265" s="35">
        <f>SUMIFS(рўйхат!BX:BX,рўйхат!$CX:$CX,$B$272,рўйхат!$D:$D,$C265)</f>
        <v/>
      </c>
      <c r="BP265" s="36">
        <f>SUMIFS(рўйхат!BY:BY,рўйхат!$CX:$CX,$B$272,рўйхат!$D:$D,$C265)</f>
        <v/>
      </c>
      <c r="BQ265" s="35">
        <f>SUMIFS(рўйхат!BZ:BZ,рўйхат!$CX:$CX,$B$272,рўйхат!$D:$D,$C265)</f>
        <v/>
      </c>
      <c r="BR265" s="36">
        <f>SUMIFS(рўйхат!CA:CA,рўйхат!$CX:$CX,$B$272,рўйхат!$D:$D,$C265)</f>
        <v/>
      </c>
      <c r="BS265" s="35">
        <f>SUMIFS(рўйхат!CB:CB,рўйхат!$CX:$CX,$B$272,рўйхат!$D:$D,$C265)</f>
        <v/>
      </c>
      <c r="BT265" s="36">
        <f>SUMIFS(рўйхат!CC:CC,рўйхат!$CX:$CX,$B$272,рўйхат!$D:$D,$C265)</f>
        <v/>
      </c>
      <c r="BU265" s="35">
        <f>SUMIFS(рўйхат!CD:CD,рўйхат!$CX:$CX,$B$272,рўйхат!$D:$D,$C265)</f>
        <v/>
      </c>
      <c r="BV265" s="36">
        <f>SUMIFS(рўйхат!CE:CE,рўйхат!$CX:$CX,$B$272,рўйхат!$D:$D,$C265)</f>
        <v/>
      </c>
      <c r="BW265" s="35">
        <f>SUMIFS(рўйхат!CH:CH,рўйхат!$CX:$CX,$B$272,рўйхат!$D:$D,$C265)</f>
        <v/>
      </c>
      <c r="BX265" s="36">
        <f>SUMIFS(рўйхат!CI:CI,рўйхат!$CX:$CX,$B$272,рўйхат!$D:$D,$C265)</f>
        <v/>
      </c>
      <c r="BY265" s="35">
        <f>SUMIFS(рўйхат!CJ:CJ,рўйхат!$CX:$CX,$B$272,рўйхат!$D:$D,$C265)</f>
        <v/>
      </c>
      <c r="BZ265" s="36">
        <f>SUMIFS(рўйхат!CK:CK,рўйхат!$CX:$CX,$B$272,рўйхат!$D:$D,$C265)</f>
        <v/>
      </c>
      <c r="CA265" s="35">
        <f>SUMIFS(рўйхат!CL:CL,рўйхат!$CX:$CX,$B$272,рўйхат!$D:$D,$C265)</f>
        <v/>
      </c>
      <c r="CB265" s="36">
        <f>SUMIFS(рўйхат!CM:CM,рўйхат!$CX:$CX,$B$272,рўйхат!$D:$D,$C265)</f>
        <v/>
      </c>
      <c r="CC265" s="35">
        <f>SUMIFS(рўйхат!CN:CN,рўйхат!$CX:$CX,$B$272,рўйхат!$D:$D,$C265)</f>
        <v/>
      </c>
      <c r="CD265" s="36">
        <f>SUMIFS(рўйхат!CO:CO,рўйхат!$CX:$CX,$B$272,рўйхат!$D:$D,$C265)</f>
        <v/>
      </c>
      <c r="CE265" s="77">
        <f>IFERROR(BE265/(Q265+BE265),0)</f>
        <v/>
      </c>
      <c r="CF265" s="78">
        <f>IFERROR(BF265/(R265+BF265),0)</f>
        <v/>
      </c>
    </row>
    <row r="266" hidden="1" outlineLevel="1" ht="30" customFormat="1" customHeight="1" s="8">
      <c r="A266" s="39" t="n"/>
      <c r="B266" s="50" t="n">
        <v>60</v>
      </c>
      <c r="C266" s="131" t="inlineStr">
        <is>
          <t>Хорижда бўлган фуқароларга иш ҳақи тўланиши</t>
        </is>
      </c>
      <c r="D266" s="51" t="n"/>
      <c r="E266" s="35">
        <f>SUMIFS(рўйхат!F:F,рўйхат!$CX:$CX,$B$272,рўйхат!$D:$D,$C266)</f>
        <v/>
      </c>
      <c r="F266" s="36">
        <f>SUMIFS(рўйхат!G:G,рўйхат!$CX:$CX,$B$272,рўйхат!$D:$D,$C266)</f>
        <v/>
      </c>
      <c r="G266" s="35">
        <f>SUMIFS(рўйхат!H:H,рўйхат!$CX:$CX,$B$272,рўйхат!$D:$D,$C266)</f>
        <v/>
      </c>
      <c r="H266" s="36">
        <f>SUMIFS(рўйхат!I:I,рўйхат!$CX:$CX,$B$272,рўйхат!$D:$D,$C266)</f>
        <v/>
      </c>
      <c r="I266" s="35">
        <f>SUMIFS(рўйхат!J:J,рўйхат!$CX:$CX,$B$272,рўйхат!$D:$D,$C266)</f>
        <v/>
      </c>
      <c r="J266" s="36">
        <f>SUMIFS(рўйхат!K:K,рўйхат!$CX:$CX,$B$272,рўйхат!$D:$D,$C266)</f>
        <v/>
      </c>
      <c r="K266" s="35">
        <f>SUMIFS(рўйхат!L:L,рўйхат!$CX:$CX,$B$272,рўйхат!$D:$D,$C266)</f>
        <v/>
      </c>
      <c r="L266" s="36">
        <f>SUMIFS(рўйхат!M:M,рўйхат!$CX:$CX,$B$272,рўйхат!$D:$D,$C266)</f>
        <v/>
      </c>
      <c r="M266" s="35">
        <f>SUMIFS(рўйхат!N:N,рўйхат!$CX:$CX,$B$272,рўйхат!$D:$D,$C266)</f>
        <v/>
      </c>
      <c r="N266" s="36">
        <f>SUMIFS(рўйхат!O:O,рўйхат!$CX:$CX,$B$272,рўйхат!$D:$D,$C266)</f>
        <v/>
      </c>
      <c r="O266" s="34">
        <f>IFERROR(M266/E266,0)</f>
        <v/>
      </c>
      <c r="P266" s="34">
        <f>IFERROR(N266/F266,0)</f>
        <v/>
      </c>
      <c r="Q266" s="35">
        <f>SUMIFS(рўйхат!P:P,рўйхат!$CX:$CX,$B$272,рўйхат!$D:$D,$C266)</f>
        <v/>
      </c>
      <c r="R266" s="36">
        <f>SUMIFS(рўйхат!Q:Q,рўйхат!$CX:$CX,$B$272,рўйхат!$D:$D,$C266)</f>
        <v/>
      </c>
      <c r="S266" s="35">
        <f>SUMIFS(рўйхат!R:R,рўйхат!$CX:$CX,$B$272,рўйхат!$D:$D,$C266)</f>
        <v/>
      </c>
      <c r="T266" s="36">
        <f>SUMIFS(рўйхат!S:S,рўйхат!$CX:$CX,$B$272,рўйхат!$D:$D,$C266)</f>
        <v/>
      </c>
      <c r="U266" s="35">
        <f>SUMIFS(рўйхат!T:T,рўйхат!$CX:$CX,$B$272,рўйхат!$D:$D,$C266)</f>
        <v/>
      </c>
      <c r="V266" s="36">
        <f>SUMIFS(рўйхат!U:U,рўйхат!$CX:$CX,$B$272,рўйхат!$D:$D,$C266)</f>
        <v/>
      </c>
      <c r="W266" s="35">
        <f>SUMIFS(рўйхат!V:V,рўйхат!$CX:$CX,$B$272,рўйхат!$D:$D,$C266)</f>
        <v/>
      </c>
      <c r="X266" s="36">
        <f>SUMIFS(рўйхат!W:W,рўйхат!$CX:$CX,$B$272,рўйхат!$D:$D,$C266)</f>
        <v/>
      </c>
      <c r="Y266" s="35">
        <f>SUMIFS(рўйхат!X:X,рўйхат!$CX:$CX,$B$272,рўйхат!$D:$D,$C266)</f>
        <v/>
      </c>
      <c r="Z266" s="36">
        <f>SUMIFS(рўйхат!Y:Y,рўйхат!$CX:$CX,$B$272,рўйхат!$D:$D,$C266)</f>
        <v/>
      </c>
      <c r="AA266" s="35">
        <f>SUMIFS(рўйхат!Z:Z,рўйхат!$CX:$CX,$B$272,рўйхат!$D:$D,$C266)</f>
        <v/>
      </c>
      <c r="AB266" s="36">
        <f>SUMIFS(рўйхат!AA:AA,рўйхат!$CX:$CX,$B$272,рўйхат!$D:$D,$C266)</f>
        <v/>
      </c>
      <c r="AC266" s="35">
        <f>SUMIFS(рўйхат!AB:AB,рўйхат!$CX:$CX,$B$272,рўйхат!$D:$D,$C266)</f>
        <v/>
      </c>
      <c r="AD266" s="36">
        <f>SUMIFS(рўйхат!AC:AC,рўйхат!$CX:$CX,$B$272,рўйхат!$D:$D,$C266)</f>
        <v/>
      </c>
      <c r="AE266" s="35">
        <f>SUMIFS(рўйхат!AD:AD,рўйхат!$CX:$CX,$B$272,рўйхат!$D:$D,$C266)</f>
        <v/>
      </c>
      <c r="AF266" s="36">
        <f>SUMIFS(рўйхат!AE:AE,рўйхат!$CX:$CX,$B$272,рўйхат!$D:$D,$C266)</f>
        <v/>
      </c>
      <c r="AG266" s="35">
        <f>SUMIFS(рўйхат!AH:AH,рўйхат!$CX:$CX,$B$272,рўйхат!$D:$D,$C266)</f>
        <v/>
      </c>
      <c r="AH266" s="36">
        <f>SUMIFS(рўйхат!AI:AI,рўйхат!$CX:$CX,$B$272,рўйхат!$D:$D,$C266)</f>
        <v/>
      </c>
      <c r="AI266" s="35">
        <f>SUMIFS(рўйхат!AJ:AJ,рўйхат!$CX:$CX,$B$272,рўйхат!$D:$D,$C266)</f>
        <v/>
      </c>
      <c r="AJ266" s="36">
        <f>SUMIFS(рўйхат!AK:AK,рўйхат!$CX:$CX,$B$272,рўйхат!$D:$D,$C266)</f>
        <v/>
      </c>
      <c r="AK266" s="35">
        <f>SUMIFS(рўйхат!AL:AL,рўйхат!$CX:$CX,$B$272,рўйхат!$D:$D,$C266)</f>
        <v/>
      </c>
      <c r="AL266" s="36">
        <f>SUMIFS(рўйхат!AM:AM,рўйхат!$CX:$CX,$B$272,рўйхат!$D:$D,$C266)</f>
        <v/>
      </c>
      <c r="AM266" s="77">
        <f>IFERROR(Q266/E266,0)</f>
        <v/>
      </c>
      <c r="AN266" s="77">
        <f>IFERROR(R266/F266,0)</f>
        <v/>
      </c>
      <c r="AO266" s="35">
        <f>SUMIFS(рўйхат!AX:AX,рўйхат!$CX:$CX,$B$272,рўйхат!$D:$D,$C266)</f>
        <v/>
      </c>
      <c r="AP266" s="36">
        <f>SUMIFS(рўйхат!AY:AY,рўйхат!$CX:$CX,$B$272,рўйхат!$D:$D,$C266)</f>
        <v/>
      </c>
      <c r="AQ266" s="35">
        <f>SUMIFS(рўйхат!AZ:AZ,рўйхат!$CX:$CX,$B$272,рўйхат!$D:$D,$C266)</f>
        <v/>
      </c>
      <c r="AR266" s="36">
        <f>SUMIFS(рўйхат!BA:BA,рўйхат!$CX:$CX,$B$272,рўйхат!$D:$D,$C266)</f>
        <v/>
      </c>
      <c r="AS266" s="35">
        <f>SUMIFS(рўйхат!BB:BB,рўйхат!$CX:$CX,$B$272,рўйхат!$D:$D,$C266)</f>
        <v/>
      </c>
      <c r="AT266" s="36">
        <f>SUMIFS(рўйхат!BC:BC,рўйхат!$CX:$CX,$B$272,рўйхат!$D:$D,$C266)</f>
        <v/>
      </c>
      <c r="AU266" s="35">
        <f>SUMIFS(рўйхат!BD:BD,рўйхат!$CX:$CX,$B$272,рўйхат!$D:$D,$C266)</f>
        <v/>
      </c>
      <c r="AV266" s="36">
        <f>SUMIFS(рўйхат!BE:BE,рўйхат!$CX:$CX,$B$272,рўйхат!$D:$D,$C266)</f>
        <v/>
      </c>
      <c r="AW266" s="35">
        <f>SUMIFS(рўйхат!BF:BF,рўйхат!$CX:$CX,$B$272,рўйхат!$D:$D,$C266)</f>
        <v/>
      </c>
      <c r="AX266" s="36">
        <f>SUMIFS(рўйхат!BG:BG,рўйхат!$CX:$CX,$B$272,рўйхат!$D:$D,$C266)</f>
        <v/>
      </c>
      <c r="AY266" s="35">
        <f>SUMIFS(рўйхат!BH:BH,рўйхат!$CX:$CX,$B$272,рўйхат!$D:$D,$C266)</f>
        <v/>
      </c>
      <c r="AZ266" s="36">
        <f>SUMIFS(рўйхат!BI:BI,рўйхат!$CX:$CX,$B$272,рўйхат!$D:$D,$C266)</f>
        <v/>
      </c>
      <c r="BA266" s="35">
        <f>SUMIFS(рўйхат!BJ:BJ,рўйхат!$CX:$CX,$B$272,рўйхат!$D:$D,$C266)</f>
        <v/>
      </c>
      <c r="BB266" s="36">
        <f>SUMIFS(рўйхат!BK:BK,рўйхат!$CX:$CX,$B$272,рўйхат!$D:$D,$C266)</f>
        <v/>
      </c>
      <c r="BC266" s="77">
        <f>IFERROR(AO266/E266,0)</f>
        <v/>
      </c>
      <c r="BD266" s="77">
        <f>IFERROR(AP266/F266,0)</f>
        <v/>
      </c>
      <c r="BE266" s="35">
        <f>SUMIFS(рўйхат!BL:BL,рўйхат!$CX:$CX,$B$272,рўйхат!$D:$D,$C266)</f>
        <v/>
      </c>
      <c r="BF266" s="36">
        <f>SUMIFS(рўйхат!BM:BM,рўйхат!$CX:$CX,$B$272,рўйхат!$D:$D,$C266)</f>
        <v/>
      </c>
      <c r="BG266" s="35">
        <f>SUMIFS(рўйхат!BN:BN,рўйхат!$CX:$CX,$B$272,рўйхат!$D:$D,$C266)</f>
        <v/>
      </c>
      <c r="BH266" s="36">
        <f>SUMIFS(рўйхат!BO:BO,рўйхат!$CX:$CX,$B$272,рўйхат!$D:$D,$C266)</f>
        <v/>
      </c>
      <c r="BI266" s="35">
        <f>SUMIFS(рўйхат!BP:BP,рўйхат!$CX:$CX,$B$272,рўйхат!$D:$D,$C266)</f>
        <v/>
      </c>
      <c r="BJ266" s="36">
        <f>SUMIFS(рўйхат!BQ:BQ,рўйхат!$CX:$CX,$B$272,рўйхат!$D:$D,$C266)</f>
        <v/>
      </c>
      <c r="BK266" s="35">
        <f>SUMIFS(рўйхат!BR:BR,рўйхат!$CX:$CX,$B$272,рўйхат!$D:$D,$C266)</f>
        <v/>
      </c>
      <c r="BL266" s="36">
        <f>SUMIFS(рўйхат!BS:BS,рўйхат!$CX:$CX,$B$272,рўйхат!$D:$D,$C266)</f>
        <v/>
      </c>
      <c r="BM266" s="35">
        <f>SUMIFS(рўйхат!BT:BT,рўйхат!$CX:$CX,$B$272,рўйхат!$D:$D,$C266)</f>
        <v/>
      </c>
      <c r="BN266" s="36">
        <f>SUMIFS(рўйхат!BU:BU,рўйхат!$CX:$CX,$B$272,рўйхат!$D:$D,$C266)</f>
        <v/>
      </c>
      <c r="BO266" s="35">
        <f>SUMIFS(рўйхат!BX:BX,рўйхат!$CX:$CX,$B$272,рўйхат!$D:$D,$C266)</f>
        <v/>
      </c>
      <c r="BP266" s="36">
        <f>SUMIFS(рўйхат!BY:BY,рўйхат!$CX:$CX,$B$272,рўйхат!$D:$D,$C266)</f>
        <v/>
      </c>
      <c r="BQ266" s="35">
        <f>SUMIFS(рўйхат!BZ:BZ,рўйхат!$CX:$CX,$B$272,рўйхат!$D:$D,$C266)</f>
        <v/>
      </c>
      <c r="BR266" s="36">
        <f>SUMIFS(рўйхат!CA:CA,рўйхат!$CX:$CX,$B$272,рўйхат!$D:$D,$C266)</f>
        <v/>
      </c>
      <c r="BS266" s="35">
        <f>SUMIFS(рўйхат!CB:CB,рўйхат!$CX:$CX,$B$272,рўйхат!$D:$D,$C266)</f>
        <v/>
      </c>
      <c r="BT266" s="36">
        <f>SUMIFS(рўйхат!CC:CC,рўйхат!$CX:$CX,$B$272,рўйхат!$D:$D,$C266)</f>
        <v/>
      </c>
      <c r="BU266" s="35">
        <f>SUMIFS(рўйхат!CD:CD,рўйхат!$CX:$CX,$B$272,рўйхат!$D:$D,$C266)</f>
        <v/>
      </c>
      <c r="BV266" s="36">
        <f>SUMIFS(рўйхат!CE:CE,рўйхат!$CX:$CX,$B$272,рўйхат!$D:$D,$C266)</f>
        <v/>
      </c>
      <c r="BW266" s="35">
        <f>SUMIFS(рўйхат!CH:CH,рўйхат!$CX:$CX,$B$272,рўйхат!$D:$D,$C266)</f>
        <v/>
      </c>
      <c r="BX266" s="36">
        <f>SUMIFS(рўйхат!CI:CI,рўйхат!$CX:$CX,$B$272,рўйхат!$D:$D,$C266)</f>
        <v/>
      </c>
      <c r="BY266" s="35">
        <f>SUMIFS(рўйхат!CJ:CJ,рўйхат!$CX:$CX,$B$272,рўйхат!$D:$D,$C266)</f>
        <v/>
      </c>
      <c r="BZ266" s="36">
        <f>SUMIFS(рўйхат!CK:CK,рўйхат!$CX:$CX,$B$272,рўйхат!$D:$D,$C266)</f>
        <v/>
      </c>
      <c r="CA266" s="35">
        <f>SUMIFS(рўйхат!CL:CL,рўйхат!$CX:$CX,$B$272,рўйхат!$D:$D,$C266)</f>
        <v/>
      </c>
      <c r="CB266" s="36">
        <f>SUMIFS(рўйхат!CM:CM,рўйхат!$CX:$CX,$B$272,рўйхат!$D:$D,$C266)</f>
        <v/>
      </c>
      <c r="CC266" s="35">
        <f>SUMIFS(рўйхат!CN:CN,рўйхат!$CX:$CX,$B$272,рўйхат!$D:$D,$C266)</f>
        <v/>
      </c>
      <c r="CD266" s="36">
        <f>SUMIFS(рўйхат!CO:CO,рўйхат!$CX:$CX,$B$272,рўйхат!$D:$D,$C266)</f>
        <v/>
      </c>
      <c r="CE266" s="77">
        <f>IFERROR(BE266/(Q266+BE266),0)</f>
        <v/>
      </c>
      <c r="CF266" s="78">
        <f>IFERROR(BF266/(R266+BF266),0)</f>
        <v/>
      </c>
    </row>
    <row r="267" hidden="1" outlineLevel="1" ht="30" customFormat="1" customHeight="1" s="8">
      <c r="A267" s="39" t="n"/>
      <c r="B267" s="50" t="n">
        <v>61</v>
      </c>
      <c r="C267" s="131" t="inlineStr">
        <is>
          <t>Якунига етмаган харидларда нархларни ошириб кўрсатилиш ҳолатлари таҳлили (UZEX)</t>
        </is>
      </c>
      <c r="D267" s="51" t="n"/>
      <c r="E267" s="35">
        <f>SUMIFS(рўйхат!F:F,рўйхат!$CX:$CX,$B$272,рўйхат!$D:$D,$C267)</f>
        <v/>
      </c>
      <c r="F267" s="36">
        <f>SUMIFS(рўйхат!G:G,рўйхат!$CX:$CX,$B$272,рўйхат!$D:$D,$C267)</f>
        <v/>
      </c>
      <c r="G267" s="35">
        <f>SUMIFS(рўйхат!H:H,рўйхат!$CX:$CX,$B$272,рўйхат!$D:$D,$C267)</f>
        <v/>
      </c>
      <c r="H267" s="36">
        <f>SUMIFS(рўйхат!I:I,рўйхат!$CX:$CX,$B$272,рўйхат!$D:$D,$C267)</f>
        <v/>
      </c>
      <c r="I267" s="35">
        <f>SUMIFS(рўйхат!J:J,рўйхат!$CX:$CX,$B$272,рўйхат!$D:$D,$C267)</f>
        <v/>
      </c>
      <c r="J267" s="36">
        <f>SUMIFS(рўйхат!K:K,рўйхат!$CX:$CX,$B$272,рўйхат!$D:$D,$C267)</f>
        <v/>
      </c>
      <c r="K267" s="35">
        <f>SUMIFS(рўйхат!L:L,рўйхат!$CX:$CX,$B$272,рўйхат!$D:$D,$C267)</f>
        <v/>
      </c>
      <c r="L267" s="36">
        <f>SUMIFS(рўйхат!M:M,рўйхат!$CX:$CX,$B$272,рўйхат!$D:$D,$C267)</f>
        <v/>
      </c>
      <c r="M267" s="35">
        <f>SUMIFS(рўйхат!N:N,рўйхат!$CX:$CX,$B$272,рўйхат!$D:$D,$C267)</f>
        <v/>
      </c>
      <c r="N267" s="36">
        <f>SUMIFS(рўйхат!O:O,рўйхат!$CX:$CX,$B$272,рўйхат!$D:$D,$C267)</f>
        <v/>
      </c>
      <c r="O267" s="34">
        <f>IFERROR(M267/E267,0)</f>
        <v/>
      </c>
      <c r="P267" s="34">
        <f>IFERROR(N267/F267,0)</f>
        <v/>
      </c>
      <c r="Q267" s="35">
        <f>SUMIFS(рўйхат!P:P,рўйхат!$CX:$CX,$B$272,рўйхат!$D:$D,$C267)</f>
        <v/>
      </c>
      <c r="R267" s="36">
        <f>SUMIFS(рўйхат!Q:Q,рўйхат!$CX:$CX,$B$272,рўйхат!$D:$D,$C267)</f>
        <v/>
      </c>
      <c r="S267" s="35">
        <f>SUMIFS(рўйхат!R:R,рўйхат!$CX:$CX,$B$272,рўйхат!$D:$D,$C267)</f>
        <v/>
      </c>
      <c r="T267" s="36">
        <f>SUMIFS(рўйхат!S:S,рўйхат!$CX:$CX,$B$272,рўйхат!$D:$D,$C267)</f>
        <v/>
      </c>
      <c r="U267" s="35">
        <f>SUMIFS(рўйхат!T:T,рўйхат!$CX:$CX,$B$272,рўйхат!$D:$D,$C267)</f>
        <v/>
      </c>
      <c r="V267" s="36">
        <f>SUMIFS(рўйхат!U:U,рўйхат!$CX:$CX,$B$272,рўйхат!$D:$D,$C267)</f>
        <v/>
      </c>
      <c r="W267" s="35">
        <f>SUMIFS(рўйхат!V:V,рўйхат!$CX:$CX,$B$272,рўйхат!$D:$D,$C267)</f>
        <v/>
      </c>
      <c r="X267" s="36">
        <f>SUMIFS(рўйхат!W:W,рўйхат!$CX:$CX,$B$272,рўйхат!$D:$D,$C267)</f>
        <v/>
      </c>
      <c r="Y267" s="35">
        <f>SUMIFS(рўйхат!X:X,рўйхат!$CX:$CX,$B$272,рўйхат!$D:$D,$C267)</f>
        <v/>
      </c>
      <c r="Z267" s="36">
        <f>SUMIFS(рўйхат!Y:Y,рўйхат!$CX:$CX,$B$272,рўйхат!$D:$D,$C267)</f>
        <v/>
      </c>
      <c r="AA267" s="35">
        <f>SUMIFS(рўйхат!Z:Z,рўйхат!$CX:$CX,$B$272,рўйхат!$D:$D,$C267)</f>
        <v/>
      </c>
      <c r="AB267" s="36">
        <f>SUMIFS(рўйхат!AA:AA,рўйхат!$CX:$CX,$B$272,рўйхат!$D:$D,$C267)</f>
        <v/>
      </c>
      <c r="AC267" s="35">
        <f>SUMIFS(рўйхат!AB:AB,рўйхат!$CX:$CX,$B$272,рўйхат!$D:$D,$C267)</f>
        <v/>
      </c>
      <c r="AD267" s="36">
        <f>SUMIFS(рўйхат!AC:AC,рўйхат!$CX:$CX,$B$272,рўйхат!$D:$D,$C267)</f>
        <v/>
      </c>
      <c r="AE267" s="35">
        <f>SUMIFS(рўйхат!AD:AD,рўйхат!$CX:$CX,$B$272,рўйхат!$D:$D,$C267)</f>
        <v/>
      </c>
      <c r="AF267" s="36">
        <f>SUMIFS(рўйхат!AE:AE,рўйхат!$CX:$CX,$B$272,рўйхат!$D:$D,$C267)</f>
        <v/>
      </c>
      <c r="AG267" s="35">
        <f>SUMIFS(рўйхат!AH:AH,рўйхат!$CX:$CX,$B$272,рўйхат!$D:$D,$C267)</f>
        <v/>
      </c>
      <c r="AH267" s="36">
        <f>SUMIFS(рўйхат!AI:AI,рўйхат!$CX:$CX,$B$272,рўйхат!$D:$D,$C267)</f>
        <v/>
      </c>
      <c r="AI267" s="35">
        <f>SUMIFS(рўйхат!AJ:AJ,рўйхат!$CX:$CX,$B$272,рўйхат!$D:$D,$C267)</f>
        <v/>
      </c>
      <c r="AJ267" s="36">
        <f>SUMIFS(рўйхат!AK:AK,рўйхат!$CX:$CX,$B$272,рўйхат!$D:$D,$C267)</f>
        <v/>
      </c>
      <c r="AK267" s="35">
        <f>SUMIFS(рўйхат!AL:AL,рўйхат!$CX:$CX,$B$272,рўйхат!$D:$D,$C267)</f>
        <v/>
      </c>
      <c r="AL267" s="36">
        <f>SUMIFS(рўйхат!AM:AM,рўйхат!$CX:$CX,$B$272,рўйхат!$D:$D,$C267)</f>
        <v/>
      </c>
      <c r="AM267" s="77">
        <f>IFERROR(Q267/E267,0)</f>
        <v/>
      </c>
      <c r="AN267" s="77">
        <f>IFERROR(R267/F267,0)</f>
        <v/>
      </c>
      <c r="AO267" s="35">
        <f>SUMIFS(рўйхат!AX:AX,рўйхат!$CX:$CX,$B$272,рўйхат!$D:$D,$C267)</f>
        <v/>
      </c>
      <c r="AP267" s="36">
        <f>SUMIFS(рўйхат!AY:AY,рўйхат!$CX:$CX,$B$272,рўйхат!$D:$D,$C267)</f>
        <v/>
      </c>
      <c r="AQ267" s="35">
        <f>SUMIFS(рўйхат!AZ:AZ,рўйхат!$CX:$CX,$B$272,рўйхат!$D:$D,$C267)</f>
        <v/>
      </c>
      <c r="AR267" s="36">
        <f>SUMIFS(рўйхат!BA:BA,рўйхат!$CX:$CX,$B$272,рўйхат!$D:$D,$C267)</f>
        <v/>
      </c>
      <c r="AS267" s="35">
        <f>SUMIFS(рўйхат!BB:BB,рўйхат!$CX:$CX,$B$272,рўйхат!$D:$D,$C267)</f>
        <v/>
      </c>
      <c r="AT267" s="36">
        <f>SUMIFS(рўйхат!BC:BC,рўйхат!$CX:$CX,$B$272,рўйхат!$D:$D,$C267)</f>
        <v/>
      </c>
      <c r="AU267" s="35">
        <f>SUMIFS(рўйхат!BD:BD,рўйхат!$CX:$CX,$B$272,рўйхат!$D:$D,$C267)</f>
        <v/>
      </c>
      <c r="AV267" s="36">
        <f>SUMIFS(рўйхат!BE:BE,рўйхат!$CX:$CX,$B$272,рўйхат!$D:$D,$C267)</f>
        <v/>
      </c>
      <c r="AW267" s="35">
        <f>SUMIFS(рўйхат!BF:BF,рўйхат!$CX:$CX,$B$272,рўйхат!$D:$D,$C267)</f>
        <v/>
      </c>
      <c r="AX267" s="36">
        <f>SUMIFS(рўйхат!BG:BG,рўйхат!$CX:$CX,$B$272,рўйхат!$D:$D,$C267)</f>
        <v/>
      </c>
      <c r="AY267" s="35">
        <f>SUMIFS(рўйхат!BH:BH,рўйхат!$CX:$CX,$B$272,рўйхат!$D:$D,$C267)</f>
        <v/>
      </c>
      <c r="AZ267" s="36">
        <f>SUMIFS(рўйхат!BI:BI,рўйхат!$CX:$CX,$B$272,рўйхат!$D:$D,$C267)</f>
        <v/>
      </c>
      <c r="BA267" s="35">
        <f>SUMIFS(рўйхат!BJ:BJ,рўйхат!$CX:$CX,$B$272,рўйхат!$D:$D,$C267)</f>
        <v/>
      </c>
      <c r="BB267" s="36">
        <f>SUMIFS(рўйхат!BK:BK,рўйхат!$CX:$CX,$B$272,рўйхат!$D:$D,$C267)</f>
        <v/>
      </c>
      <c r="BC267" s="77">
        <f>IFERROR(AO267/E267,0)</f>
        <v/>
      </c>
      <c r="BD267" s="77">
        <f>IFERROR(AP267/F267,0)</f>
        <v/>
      </c>
      <c r="BE267" s="35">
        <f>SUMIFS(рўйхат!BL:BL,рўйхат!$CX:$CX,$B$272,рўйхат!$D:$D,$C267)</f>
        <v/>
      </c>
      <c r="BF267" s="36">
        <f>SUMIFS(рўйхат!BM:BM,рўйхат!$CX:$CX,$B$272,рўйхат!$D:$D,$C267)</f>
        <v/>
      </c>
      <c r="BG267" s="35">
        <f>SUMIFS(рўйхат!BN:BN,рўйхат!$CX:$CX,$B$272,рўйхат!$D:$D,$C267)</f>
        <v/>
      </c>
      <c r="BH267" s="36">
        <f>SUMIFS(рўйхат!BO:BO,рўйхат!$CX:$CX,$B$272,рўйхат!$D:$D,$C267)</f>
        <v/>
      </c>
      <c r="BI267" s="35">
        <f>SUMIFS(рўйхат!BP:BP,рўйхат!$CX:$CX,$B$272,рўйхат!$D:$D,$C267)</f>
        <v/>
      </c>
      <c r="BJ267" s="36">
        <f>SUMIFS(рўйхат!BQ:BQ,рўйхат!$CX:$CX,$B$272,рўйхат!$D:$D,$C267)</f>
        <v/>
      </c>
      <c r="BK267" s="35">
        <f>SUMIFS(рўйхат!BR:BR,рўйхат!$CX:$CX,$B$272,рўйхат!$D:$D,$C267)</f>
        <v/>
      </c>
      <c r="BL267" s="36">
        <f>SUMIFS(рўйхат!BS:BS,рўйхат!$CX:$CX,$B$272,рўйхат!$D:$D,$C267)</f>
        <v/>
      </c>
      <c r="BM267" s="35">
        <f>SUMIFS(рўйхат!BT:BT,рўйхат!$CX:$CX,$B$272,рўйхат!$D:$D,$C267)</f>
        <v/>
      </c>
      <c r="BN267" s="36">
        <f>SUMIFS(рўйхат!BU:BU,рўйхат!$CX:$CX,$B$272,рўйхат!$D:$D,$C267)</f>
        <v/>
      </c>
      <c r="BO267" s="35">
        <f>SUMIFS(рўйхат!BX:BX,рўйхат!$CX:$CX,$B$272,рўйхат!$D:$D,$C267)</f>
        <v/>
      </c>
      <c r="BP267" s="36">
        <f>SUMIFS(рўйхат!BY:BY,рўйхат!$CX:$CX,$B$272,рўйхат!$D:$D,$C267)</f>
        <v/>
      </c>
      <c r="BQ267" s="35">
        <f>SUMIFS(рўйхат!BZ:BZ,рўйхат!$CX:$CX,$B$272,рўйхат!$D:$D,$C267)</f>
        <v/>
      </c>
      <c r="BR267" s="36">
        <f>SUMIFS(рўйхат!CA:CA,рўйхат!$CX:$CX,$B$272,рўйхат!$D:$D,$C267)</f>
        <v/>
      </c>
      <c r="BS267" s="35">
        <f>SUMIFS(рўйхат!CB:CB,рўйхат!$CX:$CX,$B$272,рўйхат!$D:$D,$C267)</f>
        <v/>
      </c>
      <c r="BT267" s="36">
        <f>SUMIFS(рўйхат!CC:CC,рўйхат!$CX:$CX,$B$272,рўйхат!$D:$D,$C267)</f>
        <v/>
      </c>
      <c r="BU267" s="35">
        <f>SUMIFS(рўйхат!CD:CD,рўйхат!$CX:$CX,$B$272,рўйхат!$D:$D,$C267)</f>
        <v/>
      </c>
      <c r="BV267" s="36">
        <f>SUMIFS(рўйхат!CE:CE,рўйхат!$CX:$CX,$B$272,рўйхат!$D:$D,$C267)</f>
        <v/>
      </c>
      <c r="BW267" s="35">
        <f>SUMIFS(рўйхат!CH:CH,рўйхат!$CX:$CX,$B$272,рўйхат!$D:$D,$C267)</f>
        <v/>
      </c>
      <c r="BX267" s="36">
        <f>SUMIFS(рўйхат!CI:CI,рўйхат!$CX:$CX,$B$272,рўйхат!$D:$D,$C267)</f>
        <v/>
      </c>
      <c r="BY267" s="35">
        <f>SUMIFS(рўйхат!CJ:CJ,рўйхат!$CX:$CX,$B$272,рўйхат!$D:$D,$C267)</f>
        <v/>
      </c>
      <c r="BZ267" s="36">
        <f>SUMIFS(рўйхат!CK:CK,рўйхат!$CX:$CX,$B$272,рўйхат!$D:$D,$C267)</f>
        <v/>
      </c>
      <c r="CA267" s="35">
        <f>SUMIFS(рўйхат!CL:CL,рўйхат!$CX:$CX,$B$272,рўйхат!$D:$D,$C267)</f>
        <v/>
      </c>
      <c r="CB267" s="36">
        <f>SUMIFS(рўйхат!CM:CM,рўйхат!$CX:$CX,$B$272,рўйхат!$D:$D,$C267)</f>
        <v/>
      </c>
      <c r="CC267" s="35">
        <f>SUMIFS(рўйхат!CN:CN,рўйхат!$CX:$CX,$B$272,рўйхат!$D:$D,$C267)</f>
        <v/>
      </c>
      <c r="CD267" s="36">
        <f>SUMIFS(рўйхат!CO:CO,рўйхат!$CX:$CX,$B$272,рўйхат!$D:$D,$C267)</f>
        <v/>
      </c>
      <c r="CE267" s="77">
        <f>IFERROR(BE267/(Q267+BE267),0)</f>
        <v/>
      </c>
      <c r="CF267" s="78">
        <f>IFERROR(BF267/(R267+BF267),0)</f>
        <v/>
      </c>
    </row>
    <row r="268" hidden="1" outlineLevel="1" ht="30" customFormat="1" customHeight="1" s="8">
      <c r="A268" s="39" t="n"/>
      <c r="B268" s="50" t="n">
        <v>62</v>
      </c>
      <c r="C268" s="131" t="inlineStr">
        <is>
          <t>Manfaatlar to'qnashuvi (COOPERATION)</t>
        </is>
      </c>
      <c r="D268" s="51" t="n"/>
      <c r="E268" s="35">
        <f>SUMIFS(рўйхат!F:F,рўйхат!$CX:$CX,$B$272,рўйхат!$D:$D,$C268)</f>
        <v/>
      </c>
      <c r="F268" s="36">
        <f>SUMIFS(рўйхат!G:G,рўйхат!$CX:$CX,$B$272,рўйхат!$D:$D,$C268)</f>
        <v/>
      </c>
      <c r="G268" s="35">
        <f>SUMIFS(рўйхат!H:H,рўйхат!$CX:$CX,$B$272,рўйхат!$D:$D,$C268)</f>
        <v/>
      </c>
      <c r="H268" s="36">
        <f>SUMIFS(рўйхат!I:I,рўйхат!$CX:$CX,$B$272,рўйхат!$D:$D,$C268)</f>
        <v/>
      </c>
      <c r="I268" s="35">
        <f>SUMIFS(рўйхат!J:J,рўйхат!$CX:$CX,$B$272,рўйхат!$D:$D,$C268)</f>
        <v/>
      </c>
      <c r="J268" s="36">
        <f>SUMIFS(рўйхат!K:K,рўйхат!$CX:$CX,$B$272,рўйхат!$D:$D,$C268)</f>
        <v/>
      </c>
      <c r="K268" s="35">
        <f>SUMIFS(рўйхат!L:L,рўйхат!$CX:$CX,$B$272,рўйхат!$D:$D,$C268)</f>
        <v/>
      </c>
      <c r="L268" s="36">
        <f>SUMIFS(рўйхат!M:M,рўйхат!$CX:$CX,$B$272,рўйхат!$D:$D,$C268)</f>
        <v/>
      </c>
      <c r="M268" s="35">
        <f>SUMIFS(рўйхат!N:N,рўйхат!$CX:$CX,$B$272,рўйхат!$D:$D,$C268)</f>
        <v/>
      </c>
      <c r="N268" s="36">
        <f>SUMIFS(рўйхат!O:O,рўйхат!$CX:$CX,$B$272,рўйхат!$D:$D,$C268)</f>
        <v/>
      </c>
      <c r="O268" s="34">
        <f>IFERROR(M268/E268,0)</f>
        <v/>
      </c>
      <c r="P268" s="34">
        <f>IFERROR(N268/F268,0)</f>
        <v/>
      </c>
      <c r="Q268" s="35">
        <f>SUMIFS(рўйхат!P:P,рўйхат!$CX:$CX,$B$272,рўйхат!$D:$D,$C268)</f>
        <v/>
      </c>
      <c r="R268" s="36">
        <f>SUMIFS(рўйхат!Q:Q,рўйхат!$CX:$CX,$B$272,рўйхат!$D:$D,$C268)</f>
        <v/>
      </c>
      <c r="S268" s="35">
        <f>SUMIFS(рўйхат!R:R,рўйхат!$CX:$CX,$B$272,рўйхат!$D:$D,$C268)</f>
        <v/>
      </c>
      <c r="T268" s="36">
        <f>SUMIFS(рўйхат!S:S,рўйхат!$CX:$CX,$B$272,рўйхат!$D:$D,$C268)</f>
        <v/>
      </c>
      <c r="U268" s="35">
        <f>SUMIFS(рўйхат!T:T,рўйхат!$CX:$CX,$B$272,рўйхат!$D:$D,$C268)</f>
        <v/>
      </c>
      <c r="V268" s="36">
        <f>SUMIFS(рўйхат!U:U,рўйхат!$CX:$CX,$B$272,рўйхат!$D:$D,$C268)</f>
        <v/>
      </c>
      <c r="W268" s="35">
        <f>SUMIFS(рўйхат!V:V,рўйхат!$CX:$CX,$B$272,рўйхат!$D:$D,$C268)</f>
        <v/>
      </c>
      <c r="X268" s="36">
        <f>SUMIFS(рўйхат!W:W,рўйхат!$CX:$CX,$B$272,рўйхат!$D:$D,$C268)</f>
        <v/>
      </c>
      <c r="Y268" s="35">
        <f>SUMIFS(рўйхат!X:X,рўйхат!$CX:$CX,$B$272,рўйхат!$D:$D,$C268)</f>
        <v/>
      </c>
      <c r="Z268" s="36">
        <f>SUMIFS(рўйхат!Y:Y,рўйхат!$CX:$CX,$B$272,рўйхат!$D:$D,$C268)</f>
        <v/>
      </c>
      <c r="AA268" s="35">
        <f>SUMIFS(рўйхат!Z:Z,рўйхат!$CX:$CX,$B$272,рўйхат!$D:$D,$C268)</f>
        <v/>
      </c>
      <c r="AB268" s="36">
        <f>SUMIFS(рўйхат!AA:AA,рўйхат!$CX:$CX,$B$272,рўйхат!$D:$D,$C268)</f>
        <v/>
      </c>
      <c r="AC268" s="35">
        <f>SUMIFS(рўйхат!AB:AB,рўйхат!$CX:$CX,$B$272,рўйхат!$D:$D,$C268)</f>
        <v/>
      </c>
      <c r="AD268" s="36">
        <f>SUMIFS(рўйхат!AC:AC,рўйхат!$CX:$CX,$B$272,рўйхат!$D:$D,$C268)</f>
        <v/>
      </c>
      <c r="AE268" s="35">
        <f>SUMIFS(рўйхат!AD:AD,рўйхат!$CX:$CX,$B$272,рўйхат!$D:$D,$C268)</f>
        <v/>
      </c>
      <c r="AF268" s="36">
        <f>SUMIFS(рўйхат!AE:AE,рўйхат!$CX:$CX,$B$272,рўйхат!$D:$D,$C268)</f>
        <v/>
      </c>
      <c r="AG268" s="35">
        <f>SUMIFS(рўйхат!AH:AH,рўйхат!$CX:$CX,$B$272,рўйхат!$D:$D,$C268)</f>
        <v/>
      </c>
      <c r="AH268" s="36">
        <f>SUMIFS(рўйхат!AI:AI,рўйхат!$CX:$CX,$B$272,рўйхат!$D:$D,$C268)</f>
        <v/>
      </c>
      <c r="AI268" s="35">
        <f>SUMIFS(рўйхат!AJ:AJ,рўйхат!$CX:$CX,$B$272,рўйхат!$D:$D,$C268)</f>
        <v/>
      </c>
      <c r="AJ268" s="36">
        <f>SUMIFS(рўйхат!AK:AK,рўйхат!$CX:$CX,$B$272,рўйхат!$D:$D,$C268)</f>
        <v/>
      </c>
      <c r="AK268" s="35">
        <f>SUMIFS(рўйхат!AL:AL,рўйхат!$CX:$CX,$B$272,рўйхат!$D:$D,$C268)</f>
        <v/>
      </c>
      <c r="AL268" s="36">
        <f>SUMIFS(рўйхат!AM:AM,рўйхат!$CX:$CX,$B$272,рўйхат!$D:$D,$C268)</f>
        <v/>
      </c>
      <c r="AM268" s="77">
        <f>IFERROR(Q268/E268,0)</f>
        <v/>
      </c>
      <c r="AN268" s="77">
        <f>IFERROR(R268/F268,0)</f>
        <v/>
      </c>
      <c r="AO268" s="35">
        <f>SUMIFS(рўйхат!AX:AX,рўйхат!$CX:$CX,$B$272,рўйхат!$D:$D,$C268)</f>
        <v/>
      </c>
      <c r="AP268" s="36">
        <f>SUMIFS(рўйхат!AY:AY,рўйхат!$CX:$CX,$B$272,рўйхат!$D:$D,$C268)</f>
        <v/>
      </c>
      <c r="AQ268" s="35">
        <f>SUMIFS(рўйхат!AZ:AZ,рўйхат!$CX:$CX,$B$272,рўйхат!$D:$D,$C268)</f>
        <v/>
      </c>
      <c r="AR268" s="36">
        <f>SUMIFS(рўйхат!BA:BA,рўйхат!$CX:$CX,$B$272,рўйхат!$D:$D,$C268)</f>
        <v/>
      </c>
      <c r="AS268" s="35">
        <f>SUMIFS(рўйхат!BB:BB,рўйхат!$CX:$CX,$B$272,рўйхат!$D:$D,$C268)</f>
        <v/>
      </c>
      <c r="AT268" s="36">
        <f>SUMIFS(рўйхат!BC:BC,рўйхат!$CX:$CX,$B$272,рўйхат!$D:$D,$C268)</f>
        <v/>
      </c>
      <c r="AU268" s="35">
        <f>SUMIFS(рўйхат!BD:BD,рўйхат!$CX:$CX,$B$272,рўйхат!$D:$D,$C268)</f>
        <v/>
      </c>
      <c r="AV268" s="36">
        <f>SUMIFS(рўйхат!BE:BE,рўйхат!$CX:$CX,$B$272,рўйхат!$D:$D,$C268)</f>
        <v/>
      </c>
      <c r="AW268" s="35">
        <f>SUMIFS(рўйхат!BF:BF,рўйхат!$CX:$CX,$B$272,рўйхат!$D:$D,$C268)</f>
        <v/>
      </c>
      <c r="AX268" s="36">
        <f>SUMIFS(рўйхат!BG:BG,рўйхат!$CX:$CX,$B$272,рўйхат!$D:$D,$C268)</f>
        <v/>
      </c>
      <c r="AY268" s="35">
        <f>SUMIFS(рўйхат!BH:BH,рўйхат!$CX:$CX,$B$272,рўйхат!$D:$D,$C268)</f>
        <v/>
      </c>
      <c r="AZ268" s="36">
        <f>SUMIFS(рўйхат!BI:BI,рўйхат!$CX:$CX,$B$272,рўйхат!$D:$D,$C268)</f>
        <v/>
      </c>
      <c r="BA268" s="35">
        <f>SUMIFS(рўйхат!BJ:BJ,рўйхат!$CX:$CX,$B$272,рўйхат!$D:$D,$C268)</f>
        <v/>
      </c>
      <c r="BB268" s="36">
        <f>SUMIFS(рўйхат!BK:BK,рўйхат!$CX:$CX,$B$272,рўйхат!$D:$D,$C268)</f>
        <v/>
      </c>
      <c r="BC268" s="77">
        <f>IFERROR(AO268/E268,0)</f>
        <v/>
      </c>
      <c r="BD268" s="77">
        <f>IFERROR(AP268/F268,0)</f>
        <v/>
      </c>
      <c r="BE268" s="35">
        <f>SUMIFS(рўйхат!BL:BL,рўйхат!$CX:$CX,$B$272,рўйхат!$D:$D,$C268)</f>
        <v/>
      </c>
      <c r="BF268" s="36">
        <f>SUMIFS(рўйхат!BM:BM,рўйхат!$CX:$CX,$B$272,рўйхат!$D:$D,$C268)</f>
        <v/>
      </c>
      <c r="BG268" s="35">
        <f>SUMIFS(рўйхат!BN:BN,рўйхат!$CX:$CX,$B$272,рўйхат!$D:$D,$C268)</f>
        <v/>
      </c>
      <c r="BH268" s="36">
        <f>SUMIFS(рўйхат!BO:BO,рўйхат!$CX:$CX,$B$272,рўйхат!$D:$D,$C268)</f>
        <v/>
      </c>
      <c r="BI268" s="35">
        <f>SUMIFS(рўйхат!BP:BP,рўйхат!$CX:$CX,$B$272,рўйхат!$D:$D,$C268)</f>
        <v/>
      </c>
      <c r="BJ268" s="36">
        <f>SUMIFS(рўйхат!BQ:BQ,рўйхат!$CX:$CX,$B$272,рўйхат!$D:$D,$C268)</f>
        <v/>
      </c>
      <c r="BK268" s="35">
        <f>SUMIFS(рўйхат!BR:BR,рўйхат!$CX:$CX,$B$272,рўйхат!$D:$D,$C268)</f>
        <v/>
      </c>
      <c r="BL268" s="36">
        <f>SUMIFS(рўйхат!BS:BS,рўйхат!$CX:$CX,$B$272,рўйхат!$D:$D,$C268)</f>
        <v/>
      </c>
      <c r="BM268" s="35">
        <f>SUMIFS(рўйхат!BT:BT,рўйхат!$CX:$CX,$B$272,рўйхат!$D:$D,$C268)</f>
        <v/>
      </c>
      <c r="BN268" s="36">
        <f>SUMIFS(рўйхат!BU:BU,рўйхат!$CX:$CX,$B$272,рўйхат!$D:$D,$C268)</f>
        <v/>
      </c>
      <c r="BO268" s="35">
        <f>SUMIFS(рўйхат!BX:BX,рўйхат!$CX:$CX,$B$272,рўйхат!$D:$D,$C268)</f>
        <v/>
      </c>
      <c r="BP268" s="36">
        <f>SUMIFS(рўйхат!BY:BY,рўйхат!$CX:$CX,$B$272,рўйхат!$D:$D,$C268)</f>
        <v/>
      </c>
      <c r="BQ268" s="35">
        <f>SUMIFS(рўйхат!BZ:BZ,рўйхат!$CX:$CX,$B$272,рўйхат!$D:$D,$C268)</f>
        <v/>
      </c>
      <c r="BR268" s="36">
        <f>SUMIFS(рўйхат!CA:CA,рўйхат!$CX:$CX,$B$272,рўйхат!$D:$D,$C268)</f>
        <v/>
      </c>
      <c r="BS268" s="35">
        <f>SUMIFS(рўйхат!CB:CB,рўйхат!$CX:$CX,$B$272,рўйхат!$D:$D,$C268)</f>
        <v/>
      </c>
      <c r="BT268" s="36">
        <f>SUMIFS(рўйхат!CC:CC,рўйхат!$CX:$CX,$B$272,рўйхат!$D:$D,$C268)</f>
        <v/>
      </c>
      <c r="BU268" s="35">
        <f>SUMIFS(рўйхат!CD:CD,рўйхат!$CX:$CX,$B$272,рўйхат!$D:$D,$C268)</f>
        <v/>
      </c>
      <c r="BV268" s="36">
        <f>SUMIFS(рўйхат!CE:CE,рўйхат!$CX:$CX,$B$272,рўйхат!$D:$D,$C268)</f>
        <v/>
      </c>
      <c r="BW268" s="35">
        <f>SUMIFS(рўйхат!CH:CH,рўйхат!$CX:$CX,$B$272,рўйхат!$D:$D,$C268)</f>
        <v/>
      </c>
      <c r="BX268" s="36">
        <f>SUMIFS(рўйхат!CI:CI,рўйхат!$CX:$CX,$B$272,рўйхат!$D:$D,$C268)</f>
        <v/>
      </c>
      <c r="BY268" s="35">
        <f>SUMIFS(рўйхат!CJ:CJ,рўйхат!$CX:$CX,$B$272,рўйхат!$D:$D,$C268)</f>
        <v/>
      </c>
      <c r="BZ268" s="36">
        <f>SUMIFS(рўйхат!CK:CK,рўйхат!$CX:$CX,$B$272,рўйхат!$D:$D,$C268)</f>
        <v/>
      </c>
      <c r="CA268" s="35">
        <f>SUMIFS(рўйхат!CL:CL,рўйхат!$CX:$CX,$B$272,рўйхат!$D:$D,$C268)</f>
        <v/>
      </c>
      <c r="CB268" s="36">
        <f>SUMIFS(рўйхат!CM:CM,рўйхат!$CX:$CX,$B$272,рўйхат!$D:$D,$C268)</f>
        <v/>
      </c>
      <c r="CC268" s="35">
        <f>SUMIFS(рўйхат!CN:CN,рўйхат!$CX:$CX,$B$272,рўйхат!$D:$D,$C268)</f>
        <v/>
      </c>
      <c r="CD268" s="36">
        <f>SUMIFS(рўйхат!CO:CO,рўйхат!$CX:$CX,$B$272,рўйхат!$D:$D,$C268)</f>
        <v/>
      </c>
      <c r="CE268" s="77">
        <f>IFERROR(BE268/(Q268+BE268),0)</f>
        <v/>
      </c>
      <c r="CF268" s="78">
        <f>IFERROR(BF268/(R268+BF268),0)</f>
        <v/>
      </c>
    </row>
    <row r="269" hidden="1" outlineLevel="1" ht="30" customFormat="1" customHeight="1" s="8">
      <c r="A269" s="39" t="n"/>
      <c r="B269" s="50" t="n">
        <v>63</v>
      </c>
      <c r="C269" s="131" t="inlineStr">
        <is>
          <t>Manfaatlar to'qnashuvi (UZEX)</t>
        </is>
      </c>
      <c r="D269" s="51" t="n"/>
      <c r="E269" s="35">
        <f>SUMIFS(рўйхат!F:F,рўйхат!$CX:$CX,$B$272,рўйхат!$D:$D,$C269)</f>
        <v/>
      </c>
      <c r="F269" s="36">
        <f>SUMIFS(рўйхат!G:G,рўйхат!$CX:$CX,$B$272,рўйхат!$D:$D,$C269)</f>
        <v/>
      </c>
      <c r="G269" s="35">
        <f>SUMIFS(рўйхат!H:H,рўйхат!$CX:$CX,$B$272,рўйхат!$D:$D,$C269)</f>
        <v/>
      </c>
      <c r="H269" s="36">
        <f>SUMIFS(рўйхат!I:I,рўйхат!$CX:$CX,$B$272,рўйхат!$D:$D,$C269)</f>
        <v/>
      </c>
      <c r="I269" s="35">
        <f>SUMIFS(рўйхат!J:J,рўйхат!$CX:$CX,$B$272,рўйхат!$D:$D,$C269)</f>
        <v/>
      </c>
      <c r="J269" s="36">
        <f>SUMIFS(рўйхат!K:K,рўйхат!$CX:$CX,$B$272,рўйхат!$D:$D,$C269)</f>
        <v/>
      </c>
      <c r="K269" s="35">
        <f>SUMIFS(рўйхат!L:L,рўйхат!$CX:$CX,$B$272,рўйхат!$D:$D,$C269)</f>
        <v/>
      </c>
      <c r="L269" s="36">
        <f>SUMIFS(рўйхат!M:M,рўйхат!$CX:$CX,$B$272,рўйхат!$D:$D,$C269)</f>
        <v/>
      </c>
      <c r="M269" s="35">
        <f>SUMIFS(рўйхат!N:N,рўйхат!$CX:$CX,$B$272,рўйхат!$D:$D,$C269)</f>
        <v/>
      </c>
      <c r="N269" s="36">
        <f>SUMIFS(рўйхат!O:O,рўйхат!$CX:$CX,$B$272,рўйхат!$D:$D,$C269)</f>
        <v/>
      </c>
      <c r="O269" s="34">
        <f>IFERROR(M269/E269,0)</f>
        <v/>
      </c>
      <c r="P269" s="34">
        <f>IFERROR(N269/F269,0)</f>
        <v/>
      </c>
      <c r="Q269" s="35">
        <f>SUMIFS(рўйхат!P:P,рўйхат!$CX:$CX,$B$272,рўйхат!$D:$D,$C269)</f>
        <v/>
      </c>
      <c r="R269" s="36">
        <f>SUMIFS(рўйхат!Q:Q,рўйхат!$CX:$CX,$B$272,рўйхат!$D:$D,$C269)</f>
        <v/>
      </c>
      <c r="S269" s="35">
        <f>SUMIFS(рўйхат!R:R,рўйхат!$CX:$CX,$B$272,рўйхат!$D:$D,$C269)</f>
        <v/>
      </c>
      <c r="T269" s="36">
        <f>SUMIFS(рўйхат!S:S,рўйхат!$CX:$CX,$B$272,рўйхат!$D:$D,$C269)</f>
        <v/>
      </c>
      <c r="U269" s="35">
        <f>SUMIFS(рўйхат!T:T,рўйхат!$CX:$CX,$B$272,рўйхат!$D:$D,$C269)</f>
        <v/>
      </c>
      <c r="V269" s="36">
        <f>SUMIFS(рўйхат!U:U,рўйхат!$CX:$CX,$B$272,рўйхат!$D:$D,$C269)</f>
        <v/>
      </c>
      <c r="W269" s="35">
        <f>SUMIFS(рўйхат!V:V,рўйхат!$CX:$CX,$B$272,рўйхат!$D:$D,$C269)</f>
        <v/>
      </c>
      <c r="X269" s="36">
        <f>SUMIFS(рўйхат!W:W,рўйхат!$CX:$CX,$B$272,рўйхат!$D:$D,$C269)</f>
        <v/>
      </c>
      <c r="Y269" s="35">
        <f>SUMIFS(рўйхат!X:X,рўйхат!$CX:$CX,$B$272,рўйхат!$D:$D,$C269)</f>
        <v/>
      </c>
      <c r="Z269" s="36">
        <f>SUMIFS(рўйхат!Y:Y,рўйхат!$CX:$CX,$B$272,рўйхат!$D:$D,$C269)</f>
        <v/>
      </c>
      <c r="AA269" s="35">
        <f>SUMIFS(рўйхат!Z:Z,рўйхат!$CX:$CX,$B$272,рўйхат!$D:$D,$C269)</f>
        <v/>
      </c>
      <c r="AB269" s="36">
        <f>SUMIFS(рўйхат!AA:AA,рўйхат!$CX:$CX,$B$272,рўйхат!$D:$D,$C269)</f>
        <v/>
      </c>
      <c r="AC269" s="35">
        <f>SUMIFS(рўйхат!AB:AB,рўйхат!$CX:$CX,$B$272,рўйхат!$D:$D,$C269)</f>
        <v/>
      </c>
      <c r="AD269" s="36">
        <f>SUMIFS(рўйхат!AC:AC,рўйхат!$CX:$CX,$B$272,рўйхат!$D:$D,$C269)</f>
        <v/>
      </c>
      <c r="AE269" s="35">
        <f>SUMIFS(рўйхат!AD:AD,рўйхат!$CX:$CX,$B$272,рўйхат!$D:$D,$C269)</f>
        <v/>
      </c>
      <c r="AF269" s="36">
        <f>SUMIFS(рўйхат!AE:AE,рўйхат!$CX:$CX,$B$272,рўйхат!$D:$D,$C269)</f>
        <v/>
      </c>
      <c r="AG269" s="35">
        <f>SUMIFS(рўйхат!AH:AH,рўйхат!$CX:$CX,$B$272,рўйхат!$D:$D,$C269)</f>
        <v/>
      </c>
      <c r="AH269" s="36">
        <f>SUMIFS(рўйхат!AI:AI,рўйхат!$CX:$CX,$B$272,рўйхат!$D:$D,$C269)</f>
        <v/>
      </c>
      <c r="AI269" s="35">
        <f>SUMIFS(рўйхат!AJ:AJ,рўйхат!$CX:$CX,$B$272,рўйхат!$D:$D,$C269)</f>
        <v/>
      </c>
      <c r="AJ269" s="36">
        <f>SUMIFS(рўйхат!AK:AK,рўйхат!$CX:$CX,$B$272,рўйхат!$D:$D,$C269)</f>
        <v/>
      </c>
      <c r="AK269" s="35">
        <f>SUMIFS(рўйхат!AL:AL,рўйхат!$CX:$CX,$B$272,рўйхат!$D:$D,$C269)</f>
        <v/>
      </c>
      <c r="AL269" s="36">
        <f>SUMIFS(рўйхат!AM:AM,рўйхат!$CX:$CX,$B$272,рўйхат!$D:$D,$C269)</f>
        <v/>
      </c>
      <c r="AM269" s="77">
        <f>IFERROR(Q269/E269,0)</f>
        <v/>
      </c>
      <c r="AN269" s="77">
        <f>IFERROR(R269/F269,0)</f>
        <v/>
      </c>
      <c r="AO269" s="35">
        <f>SUMIFS(рўйхат!AX:AX,рўйхат!$CX:$CX,$B$272,рўйхат!$D:$D,$C269)</f>
        <v/>
      </c>
      <c r="AP269" s="36">
        <f>SUMIFS(рўйхат!AY:AY,рўйхат!$CX:$CX,$B$272,рўйхат!$D:$D,$C269)</f>
        <v/>
      </c>
      <c r="AQ269" s="35">
        <f>SUMIFS(рўйхат!AZ:AZ,рўйхат!$CX:$CX,$B$272,рўйхат!$D:$D,$C269)</f>
        <v/>
      </c>
      <c r="AR269" s="36">
        <f>SUMIFS(рўйхат!BA:BA,рўйхат!$CX:$CX,$B$272,рўйхат!$D:$D,$C269)</f>
        <v/>
      </c>
      <c r="AS269" s="35">
        <f>SUMIFS(рўйхат!BB:BB,рўйхат!$CX:$CX,$B$272,рўйхат!$D:$D,$C269)</f>
        <v/>
      </c>
      <c r="AT269" s="36">
        <f>SUMIFS(рўйхат!BC:BC,рўйхат!$CX:$CX,$B$272,рўйхат!$D:$D,$C269)</f>
        <v/>
      </c>
      <c r="AU269" s="35">
        <f>SUMIFS(рўйхат!BD:BD,рўйхат!$CX:$CX,$B$272,рўйхат!$D:$D,$C269)</f>
        <v/>
      </c>
      <c r="AV269" s="36">
        <f>SUMIFS(рўйхат!BE:BE,рўйхат!$CX:$CX,$B$272,рўйхат!$D:$D,$C269)</f>
        <v/>
      </c>
      <c r="AW269" s="35">
        <f>SUMIFS(рўйхат!BF:BF,рўйхат!$CX:$CX,$B$272,рўйхат!$D:$D,$C269)</f>
        <v/>
      </c>
      <c r="AX269" s="36">
        <f>SUMIFS(рўйхат!BG:BG,рўйхат!$CX:$CX,$B$272,рўйхат!$D:$D,$C269)</f>
        <v/>
      </c>
      <c r="AY269" s="35">
        <f>SUMIFS(рўйхат!BH:BH,рўйхат!$CX:$CX,$B$272,рўйхат!$D:$D,$C269)</f>
        <v/>
      </c>
      <c r="AZ269" s="36">
        <f>SUMIFS(рўйхат!BI:BI,рўйхат!$CX:$CX,$B$272,рўйхат!$D:$D,$C269)</f>
        <v/>
      </c>
      <c r="BA269" s="35">
        <f>SUMIFS(рўйхат!BJ:BJ,рўйхат!$CX:$CX,$B$272,рўйхат!$D:$D,$C269)</f>
        <v/>
      </c>
      <c r="BB269" s="36">
        <f>SUMIFS(рўйхат!BK:BK,рўйхат!$CX:$CX,$B$272,рўйхат!$D:$D,$C269)</f>
        <v/>
      </c>
      <c r="BC269" s="77">
        <f>IFERROR(AO269/E269,0)</f>
        <v/>
      </c>
      <c r="BD269" s="77">
        <f>IFERROR(AP269/F269,0)</f>
        <v/>
      </c>
      <c r="BE269" s="35">
        <f>SUMIFS(рўйхат!BL:BL,рўйхат!$CX:$CX,$B$272,рўйхат!$D:$D,$C269)</f>
        <v/>
      </c>
      <c r="BF269" s="36">
        <f>SUMIFS(рўйхат!BM:BM,рўйхат!$CX:$CX,$B$272,рўйхат!$D:$D,$C269)</f>
        <v/>
      </c>
      <c r="BG269" s="35">
        <f>SUMIFS(рўйхат!BN:BN,рўйхат!$CX:$CX,$B$272,рўйхат!$D:$D,$C269)</f>
        <v/>
      </c>
      <c r="BH269" s="36">
        <f>SUMIFS(рўйхат!BO:BO,рўйхат!$CX:$CX,$B$272,рўйхат!$D:$D,$C269)</f>
        <v/>
      </c>
      <c r="BI269" s="35">
        <f>SUMIFS(рўйхат!BP:BP,рўйхат!$CX:$CX,$B$272,рўйхат!$D:$D,$C269)</f>
        <v/>
      </c>
      <c r="BJ269" s="36">
        <f>SUMIFS(рўйхат!BQ:BQ,рўйхат!$CX:$CX,$B$272,рўйхат!$D:$D,$C269)</f>
        <v/>
      </c>
      <c r="BK269" s="35">
        <f>SUMIFS(рўйхат!BR:BR,рўйхат!$CX:$CX,$B$272,рўйхат!$D:$D,$C269)</f>
        <v/>
      </c>
      <c r="BL269" s="36">
        <f>SUMIFS(рўйхат!BS:BS,рўйхат!$CX:$CX,$B$272,рўйхат!$D:$D,$C269)</f>
        <v/>
      </c>
      <c r="BM269" s="35">
        <f>SUMIFS(рўйхат!BT:BT,рўйхат!$CX:$CX,$B$272,рўйхат!$D:$D,$C269)</f>
        <v/>
      </c>
      <c r="BN269" s="36">
        <f>SUMIFS(рўйхат!BU:BU,рўйхат!$CX:$CX,$B$272,рўйхат!$D:$D,$C269)</f>
        <v/>
      </c>
      <c r="BO269" s="35">
        <f>SUMIFS(рўйхат!BX:BX,рўйхат!$CX:$CX,$B$272,рўйхат!$D:$D,$C269)</f>
        <v/>
      </c>
      <c r="BP269" s="36">
        <f>SUMIFS(рўйхат!BY:BY,рўйхат!$CX:$CX,$B$272,рўйхат!$D:$D,$C269)</f>
        <v/>
      </c>
      <c r="BQ269" s="35">
        <f>SUMIFS(рўйхат!BZ:BZ,рўйхат!$CX:$CX,$B$272,рўйхат!$D:$D,$C269)</f>
        <v/>
      </c>
      <c r="BR269" s="36">
        <f>SUMIFS(рўйхат!CA:CA,рўйхат!$CX:$CX,$B$272,рўйхат!$D:$D,$C269)</f>
        <v/>
      </c>
      <c r="BS269" s="35">
        <f>SUMIFS(рўйхат!CB:CB,рўйхат!$CX:$CX,$B$272,рўйхат!$D:$D,$C269)</f>
        <v/>
      </c>
      <c r="BT269" s="36">
        <f>SUMIFS(рўйхат!CC:CC,рўйхат!$CX:$CX,$B$272,рўйхат!$D:$D,$C269)</f>
        <v/>
      </c>
      <c r="BU269" s="35">
        <f>SUMIFS(рўйхат!CD:CD,рўйхат!$CX:$CX,$B$272,рўйхат!$D:$D,$C269)</f>
        <v/>
      </c>
      <c r="BV269" s="36">
        <f>SUMIFS(рўйхат!CE:CE,рўйхат!$CX:$CX,$B$272,рўйхат!$D:$D,$C269)</f>
        <v/>
      </c>
      <c r="BW269" s="35">
        <f>SUMIFS(рўйхат!CH:CH,рўйхат!$CX:$CX,$B$272,рўйхат!$D:$D,$C269)</f>
        <v/>
      </c>
      <c r="BX269" s="36">
        <f>SUMIFS(рўйхат!CI:CI,рўйхат!$CX:$CX,$B$272,рўйхат!$D:$D,$C269)</f>
        <v/>
      </c>
      <c r="BY269" s="35">
        <f>SUMIFS(рўйхат!CJ:CJ,рўйхат!$CX:$CX,$B$272,рўйхат!$D:$D,$C269)</f>
        <v/>
      </c>
      <c r="BZ269" s="36">
        <f>SUMIFS(рўйхат!CK:CK,рўйхат!$CX:$CX,$B$272,рўйхат!$D:$D,$C269)</f>
        <v/>
      </c>
      <c r="CA269" s="35">
        <f>SUMIFS(рўйхат!CL:CL,рўйхат!$CX:$CX,$B$272,рўйхат!$D:$D,$C269)</f>
        <v/>
      </c>
      <c r="CB269" s="36">
        <f>SUMIFS(рўйхат!CM:CM,рўйхат!$CX:$CX,$B$272,рўйхат!$D:$D,$C269)</f>
        <v/>
      </c>
      <c r="CC269" s="35">
        <f>SUMIFS(рўйхат!CN:CN,рўйхат!$CX:$CX,$B$272,рўйхат!$D:$D,$C269)</f>
        <v/>
      </c>
      <c r="CD269" s="36">
        <f>SUMIFS(рўйхат!CO:CO,рўйхат!$CX:$CX,$B$272,рўйхат!$D:$D,$C269)</f>
        <v/>
      </c>
      <c r="CE269" s="77">
        <f>IFERROR(BE269/(Q269+BE269),0)</f>
        <v/>
      </c>
      <c r="CF269" s="78">
        <f>IFERROR(BF269/(R269+BF269),0)</f>
        <v/>
      </c>
    </row>
    <row r="270" hidden="1" outlineLevel="1" ht="30" customFormat="1" customHeight="1" s="8">
      <c r="A270" s="39" t="n"/>
      <c r="B270" s="50" t="n">
        <v>64</v>
      </c>
      <c r="C270" s="131" t="inlineStr">
        <is>
          <t>Manfaatlar to'qnashuvi (Xt Xarid)</t>
        </is>
      </c>
      <c r="D270" s="51" t="n"/>
      <c r="E270" s="35">
        <f>SUMIFS(рўйхат!F:F,рўйхат!$CX:$CX,$B$272,рўйхат!$D:$D,$C270)</f>
        <v/>
      </c>
      <c r="F270" s="36">
        <f>SUMIFS(рўйхат!G:G,рўйхат!$CX:$CX,$B$272,рўйхат!$D:$D,$C270)</f>
        <v/>
      </c>
      <c r="G270" s="35">
        <f>SUMIFS(рўйхат!H:H,рўйхат!$CX:$CX,$B$272,рўйхат!$D:$D,$C270)</f>
        <v/>
      </c>
      <c r="H270" s="36">
        <f>SUMIFS(рўйхат!I:I,рўйхат!$CX:$CX,$B$272,рўйхат!$D:$D,$C270)</f>
        <v/>
      </c>
      <c r="I270" s="35">
        <f>SUMIFS(рўйхат!J:J,рўйхат!$CX:$CX,$B$272,рўйхат!$D:$D,$C270)</f>
        <v/>
      </c>
      <c r="J270" s="36">
        <f>SUMIFS(рўйхат!K:K,рўйхат!$CX:$CX,$B$272,рўйхат!$D:$D,$C270)</f>
        <v/>
      </c>
      <c r="K270" s="35">
        <f>SUMIFS(рўйхат!L:L,рўйхат!$CX:$CX,$B$272,рўйхат!$D:$D,$C270)</f>
        <v/>
      </c>
      <c r="L270" s="36">
        <f>SUMIFS(рўйхат!M:M,рўйхат!$CX:$CX,$B$272,рўйхат!$D:$D,$C270)</f>
        <v/>
      </c>
      <c r="M270" s="35">
        <f>SUMIFS(рўйхат!N:N,рўйхат!$CX:$CX,$B$272,рўйхат!$D:$D,$C270)</f>
        <v/>
      </c>
      <c r="N270" s="36">
        <f>SUMIFS(рўйхат!O:O,рўйхат!$CX:$CX,$B$272,рўйхат!$D:$D,$C270)</f>
        <v/>
      </c>
      <c r="O270" s="34">
        <f>IFERROR(M270/E270,0)</f>
        <v/>
      </c>
      <c r="P270" s="34">
        <f>IFERROR(N270/F270,0)</f>
        <v/>
      </c>
      <c r="Q270" s="35">
        <f>SUMIFS(рўйхат!P:P,рўйхат!$CX:$CX,$B$272,рўйхат!$D:$D,$C270)</f>
        <v/>
      </c>
      <c r="R270" s="36">
        <f>SUMIFS(рўйхат!Q:Q,рўйхат!$CX:$CX,$B$272,рўйхат!$D:$D,$C270)</f>
        <v/>
      </c>
      <c r="S270" s="35">
        <f>SUMIFS(рўйхат!R:R,рўйхат!$CX:$CX,$B$272,рўйхат!$D:$D,$C270)</f>
        <v/>
      </c>
      <c r="T270" s="36">
        <f>SUMIFS(рўйхат!S:S,рўйхат!$CX:$CX,$B$272,рўйхат!$D:$D,$C270)</f>
        <v/>
      </c>
      <c r="U270" s="35">
        <f>SUMIFS(рўйхат!T:T,рўйхат!$CX:$CX,$B$272,рўйхат!$D:$D,$C270)</f>
        <v/>
      </c>
      <c r="V270" s="36">
        <f>SUMIFS(рўйхат!U:U,рўйхат!$CX:$CX,$B$272,рўйхат!$D:$D,$C270)</f>
        <v/>
      </c>
      <c r="W270" s="35">
        <f>SUMIFS(рўйхат!V:V,рўйхат!$CX:$CX,$B$272,рўйхат!$D:$D,$C270)</f>
        <v/>
      </c>
      <c r="X270" s="36">
        <f>SUMIFS(рўйхат!W:W,рўйхат!$CX:$CX,$B$272,рўйхат!$D:$D,$C270)</f>
        <v/>
      </c>
      <c r="Y270" s="35">
        <f>SUMIFS(рўйхат!X:X,рўйхат!$CX:$CX,$B$272,рўйхат!$D:$D,$C270)</f>
        <v/>
      </c>
      <c r="Z270" s="36">
        <f>SUMIFS(рўйхат!Y:Y,рўйхат!$CX:$CX,$B$272,рўйхат!$D:$D,$C270)</f>
        <v/>
      </c>
      <c r="AA270" s="35">
        <f>SUMIFS(рўйхат!Z:Z,рўйхат!$CX:$CX,$B$272,рўйхат!$D:$D,$C270)</f>
        <v/>
      </c>
      <c r="AB270" s="36">
        <f>SUMIFS(рўйхат!AA:AA,рўйхат!$CX:$CX,$B$272,рўйхат!$D:$D,$C270)</f>
        <v/>
      </c>
      <c r="AC270" s="35">
        <f>SUMIFS(рўйхат!AB:AB,рўйхат!$CX:$CX,$B$272,рўйхат!$D:$D,$C270)</f>
        <v/>
      </c>
      <c r="AD270" s="36">
        <f>SUMIFS(рўйхат!AC:AC,рўйхат!$CX:$CX,$B$272,рўйхат!$D:$D,$C270)</f>
        <v/>
      </c>
      <c r="AE270" s="35">
        <f>SUMIFS(рўйхат!AD:AD,рўйхат!$CX:$CX,$B$272,рўйхат!$D:$D,$C270)</f>
        <v/>
      </c>
      <c r="AF270" s="36">
        <f>SUMIFS(рўйхат!AE:AE,рўйхат!$CX:$CX,$B$272,рўйхат!$D:$D,$C270)</f>
        <v/>
      </c>
      <c r="AG270" s="35">
        <f>SUMIFS(рўйхат!AH:AH,рўйхат!$CX:$CX,$B$272,рўйхат!$D:$D,$C270)</f>
        <v/>
      </c>
      <c r="AH270" s="36">
        <f>SUMIFS(рўйхат!AI:AI,рўйхат!$CX:$CX,$B$272,рўйхат!$D:$D,$C270)</f>
        <v/>
      </c>
      <c r="AI270" s="35">
        <f>SUMIFS(рўйхат!AJ:AJ,рўйхат!$CX:$CX,$B$272,рўйхат!$D:$D,$C270)</f>
        <v/>
      </c>
      <c r="AJ270" s="36">
        <f>SUMIFS(рўйхат!AK:AK,рўйхат!$CX:$CX,$B$272,рўйхат!$D:$D,$C270)</f>
        <v/>
      </c>
      <c r="AK270" s="35">
        <f>SUMIFS(рўйхат!AL:AL,рўйхат!$CX:$CX,$B$272,рўйхат!$D:$D,$C270)</f>
        <v/>
      </c>
      <c r="AL270" s="36">
        <f>SUMIFS(рўйхат!AM:AM,рўйхат!$CX:$CX,$B$272,рўйхат!$D:$D,$C270)</f>
        <v/>
      </c>
      <c r="AM270" s="77">
        <f>IFERROR(Q270/E270,0)</f>
        <v/>
      </c>
      <c r="AN270" s="77">
        <f>IFERROR(R270/F270,0)</f>
        <v/>
      </c>
      <c r="AO270" s="35">
        <f>SUMIFS(рўйхат!AX:AX,рўйхат!$CX:$CX,$B$272,рўйхат!$D:$D,$C270)</f>
        <v/>
      </c>
      <c r="AP270" s="36">
        <f>SUMIFS(рўйхат!AY:AY,рўйхат!$CX:$CX,$B$272,рўйхат!$D:$D,$C270)</f>
        <v/>
      </c>
      <c r="AQ270" s="35">
        <f>SUMIFS(рўйхат!AZ:AZ,рўйхат!$CX:$CX,$B$272,рўйхат!$D:$D,$C270)</f>
        <v/>
      </c>
      <c r="AR270" s="36">
        <f>SUMIFS(рўйхат!BA:BA,рўйхат!$CX:$CX,$B$272,рўйхат!$D:$D,$C270)</f>
        <v/>
      </c>
      <c r="AS270" s="35">
        <f>SUMIFS(рўйхат!BB:BB,рўйхат!$CX:$CX,$B$272,рўйхат!$D:$D,$C270)</f>
        <v/>
      </c>
      <c r="AT270" s="36">
        <f>SUMIFS(рўйхат!BC:BC,рўйхат!$CX:$CX,$B$272,рўйхат!$D:$D,$C270)</f>
        <v/>
      </c>
      <c r="AU270" s="35">
        <f>SUMIFS(рўйхат!BD:BD,рўйхат!$CX:$CX,$B$272,рўйхат!$D:$D,$C270)</f>
        <v/>
      </c>
      <c r="AV270" s="36">
        <f>SUMIFS(рўйхат!BE:BE,рўйхат!$CX:$CX,$B$272,рўйхат!$D:$D,$C270)</f>
        <v/>
      </c>
      <c r="AW270" s="35">
        <f>SUMIFS(рўйхат!BF:BF,рўйхат!$CX:$CX,$B$272,рўйхат!$D:$D,$C270)</f>
        <v/>
      </c>
      <c r="AX270" s="36">
        <f>SUMIFS(рўйхат!BG:BG,рўйхат!$CX:$CX,$B$272,рўйхат!$D:$D,$C270)</f>
        <v/>
      </c>
      <c r="AY270" s="35">
        <f>SUMIFS(рўйхат!BH:BH,рўйхат!$CX:$CX,$B$272,рўйхат!$D:$D,$C270)</f>
        <v/>
      </c>
      <c r="AZ270" s="36">
        <f>SUMIFS(рўйхат!BI:BI,рўйхат!$CX:$CX,$B$272,рўйхат!$D:$D,$C270)</f>
        <v/>
      </c>
      <c r="BA270" s="35">
        <f>SUMIFS(рўйхат!BJ:BJ,рўйхат!$CX:$CX,$B$272,рўйхат!$D:$D,$C270)</f>
        <v/>
      </c>
      <c r="BB270" s="36">
        <f>SUMIFS(рўйхат!BK:BK,рўйхат!$CX:$CX,$B$272,рўйхат!$D:$D,$C270)</f>
        <v/>
      </c>
      <c r="BC270" s="77">
        <f>IFERROR(AO270/E270,0)</f>
        <v/>
      </c>
      <c r="BD270" s="77">
        <f>IFERROR(AP270/F270,0)</f>
        <v/>
      </c>
      <c r="BE270" s="35">
        <f>SUMIFS(рўйхат!BL:BL,рўйхат!$CX:$CX,$B$272,рўйхат!$D:$D,$C270)</f>
        <v/>
      </c>
      <c r="BF270" s="36">
        <f>SUMIFS(рўйхат!BM:BM,рўйхат!$CX:$CX,$B$272,рўйхат!$D:$D,$C270)</f>
        <v/>
      </c>
      <c r="BG270" s="35">
        <f>SUMIFS(рўйхат!BN:BN,рўйхат!$CX:$CX,$B$272,рўйхат!$D:$D,$C270)</f>
        <v/>
      </c>
      <c r="BH270" s="36">
        <f>SUMIFS(рўйхат!BO:BO,рўйхат!$CX:$CX,$B$272,рўйхат!$D:$D,$C270)</f>
        <v/>
      </c>
      <c r="BI270" s="35">
        <f>SUMIFS(рўйхат!BP:BP,рўйхат!$CX:$CX,$B$272,рўйхат!$D:$D,$C270)</f>
        <v/>
      </c>
      <c r="BJ270" s="36">
        <f>SUMIFS(рўйхат!BQ:BQ,рўйхат!$CX:$CX,$B$272,рўйхат!$D:$D,$C270)</f>
        <v/>
      </c>
      <c r="BK270" s="35">
        <f>SUMIFS(рўйхат!BR:BR,рўйхат!$CX:$CX,$B$272,рўйхат!$D:$D,$C270)</f>
        <v/>
      </c>
      <c r="BL270" s="36">
        <f>SUMIFS(рўйхат!BS:BS,рўйхат!$CX:$CX,$B$272,рўйхат!$D:$D,$C270)</f>
        <v/>
      </c>
      <c r="BM270" s="35">
        <f>SUMIFS(рўйхат!BT:BT,рўйхат!$CX:$CX,$B$272,рўйхат!$D:$D,$C270)</f>
        <v/>
      </c>
      <c r="BN270" s="36">
        <f>SUMIFS(рўйхат!BU:BU,рўйхат!$CX:$CX,$B$272,рўйхат!$D:$D,$C270)</f>
        <v/>
      </c>
      <c r="BO270" s="35">
        <f>SUMIFS(рўйхат!BX:BX,рўйхат!$CX:$CX,$B$272,рўйхат!$D:$D,$C270)</f>
        <v/>
      </c>
      <c r="BP270" s="36">
        <f>SUMIFS(рўйхат!BY:BY,рўйхат!$CX:$CX,$B$272,рўйхат!$D:$D,$C270)</f>
        <v/>
      </c>
      <c r="BQ270" s="35">
        <f>SUMIFS(рўйхат!BZ:BZ,рўйхат!$CX:$CX,$B$272,рўйхат!$D:$D,$C270)</f>
        <v/>
      </c>
      <c r="BR270" s="36">
        <f>SUMIFS(рўйхат!CA:CA,рўйхат!$CX:$CX,$B$272,рўйхат!$D:$D,$C270)</f>
        <v/>
      </c>
      <c r="BS270" s="35">
        <f>SUMIFS(рўйхат!CB:CB,рўйхат!$CX:$CX,$B$272,рўйхат!$D:$D,$C270)</f>
        <v/>
      </c>
      <c r="BT270" s="36">
        <f>SUMIFS(рўйхат!CC:CC,рўйхат!$CX:$CX,$B$272,рўйхат!$D:$D,$C270)</f>
        <v/>
      </c>
      <c r="BU270" s="35">
        <f>SUMIFS(рўйхат!CD:CD,рўйхат!$CX:$CX,$B$272,рўйхат!$D:$D,$C270)</f>
        <v/>
      </c>
      <c r="BV270" s="36">
        <f>SUMIFS(рўйхат!CE:CE,рўйхат!$CX:$CX,$B$272,рўйхат!$D:$D,$C270)</f>
        <v/>
      </c>
      <c r="BW270" s="35">
        <f>SUMIFS(рўйхат!CH:CH,рўйхат!$CX:$CX,$B$272,рўйхат!$D:$D,$C270)</f>
        <v/>
      </c>
      <c r="BX270" s="36">
        <f>SUMIFS(рўйхат!CI:CI,рўйхат!$CX:$CX,$B$272,рўйхат!$D:$D,$C270)</f>
        <v/>
      </c>
      <c r="BY270" s="35">
        <f>SUMIFS(рўйхат!CJ:CJ,рўйхат!$CX:$CX,$B$272,рўйхат!$D:$D,$C270)</f>
        <v/>
      </c>
      <c r="BZ270" s="36">
        <f>SUMIFS(рўйхат!CK:CK,рўйхат!$CX:$CX,$B$272,рўйхат!$D:$D,$C270)</f>
        <v/>
      </c>
      <c r="CA270" s="35">
        <f>SUMIFS(рўйхат!CL:CL,рўйхат!$CX:$CX,$B$272,рўйхат!$D:$D,$C270)</f>
        <v/>
      </c>
      <c r="CB270" s="36">
        <f>SUMIFS(рўйхат!CM:CM,рўйхат!$CX:$CX,$B$272,рўйхат!$D:$D,$C270)</f>
        <v/>
      </c>
      <c r="CC270" s="35">
        <f>SUMIFS(рўйхат!CN:CN,рўйхат!$CX:$CX,$B$272,рўйхат!$D:$D,$C270)</f>
        <v/>
      </c>
      <c r="CD270" s="36">
        <f>SUMIFS(рўйхат!CO:CO,рўйхат!$CX:$CX,$B$272,рўйхат!$D:$D,$C270)</f>
        <v/>
      </c>
      <c r="CE270" s="77">
        <f>IFERROR(BE270/(Q270+BE270),0)</f>
        <v/>
      </c>
      <c r="CF270" s="78">
        <f>IFERROR(BF270/(R270+BF270),0)</f>
        <v/>
      </c>
    </row>
    <row r="271" hidden="1" outlineLevel="1" ht="30" customFormat="1" customHeight="1" s="8">
      <c r="A271" s="39" t="n"/>
      <c r="B271" s="50" t="n">
        <v>65</v>
      </c>
      <c r="C271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271" s="51" t="n"/>
      <c r="E271" s="35">
        <f>SUMIFS(рўйхат!F:F,рўйхат!$CX:$CX,$B$272,рўйхат!$D:$D,$C271)</f>
        <v/>
      </c>
      <c r="F271" s="36">
        <f>SUMIFS(рўйхат!G:G,рўйхат!$CX:$CX,$B$272,рўйхат!$D:$D,$C271)</f>
        <v/>
      </c>
      <c r="G271" s="35">
        <f>SUMIFS(рўйхат!H:H,рўйхат!$CX:$CX,$B$272,рўйхат!$D:$D,$C271)</f>
        <v/>
      </c>
      <c r="H271" s="36">
        <f>SUMIFS(рўйхат!I:I,рўйхат!$CX:$CX,$B$272,рўйхат!$D:$D,$C271)</f>
        <v/>
      </c>
      <c r="I271" s="35">
        <f>SUMIFS(рўйхат!J:J,рўйхат!$CX:$CX,$B$272,рўйхат!$D:$D,$C271)</f>
        <v/>
      </c>
      <c r="J271" s="36">
        <f>SUMIFS(рўйхат!K:K,рўйхат!$CX:$CX,$B$272,рўйхат!$D:$D,$C271)</f>
        <v/>
      </c>
      <c r="K271" s="35">
        <f>SUMIFS(рўйхат!L:L,рўйхат!$CX:$CX,$B$272,рўйхат!$D:$D,$C271)</f>
        <v/>
      </c>
      <c r="L271" s="36">
        <f>SUMIFS(рўйхат!M:M,рўйхат!$CX:$CX,$B$272,рўйхат!$D:$D,$C271)</f>
        <v/>
      </c>
      <c r="M271" s="35">
        <f>SUMIFS(рўйхат!N:N,рўйхат!$CX:$CX,$B$272,рўйхат!$D:$D,$C271)</f>
        <v/>
      </c>
      <c r="N271" s="36">
        <f>SUMIFS(рўйхат!O:O,рўйхат!$CX:$CX,$B$272,рўйхат!$D:$D,$C271)</f>
        <v/>
      </c>
      <c r="O271" s="34">
        <f>IFERROR(M271/E271,0)</f>
        <v/>
      </c>
      <c r="P271" s="34">
        <f>IFERROR(N271/F271,0)</f>
        <v/>
      </c>
      <c r="Q271" s="35">
        <f>SUMIFS(рўйхат!P:P,рўйхат!$CX:$CX,$B$272,рўйхат!$D:$D,$C271)</f>
        <v/>
      </c>
      <c r="R271" s="36">
        <f>SUMIFS(рўйхат!Q:Q,рўйхат!$CX:$CX,$B$272,рўйхат!$D:$D,$C271)</f>
        <v/>
      </c>
      <c r="S271" s="35">
        <f>SUMIFS(рўйхат!R:R,рўйхат!$CX:$CX,$B$272,рўйхат!$D:$D,$C271)</f>
        <v/>
      </c>
      <c r="T271" s="36">
        <f>SUMIFS(рўйхат!S:S,рўйхат!$CX:$CX,$B$272,рўйхат!$D:$D,$C271)</f>
        <v/>
      </c>
      <c r="U271" s="35">
        <f>SUMIFS(рўйхат!T:T,рўйхат!$CX:$CX,$B$272,рўйхат!$D:$D,$C271)</f>
        <v/>
      </c>
      <c r="V271" s="36">
        <f>SUMIFS(рўйхат!U:U,рўйхат!$CX:$CX,$B$272,рўйхат!$D:$D,$C271)</f>
        <v/>
      </c>
      <c r="W271" s="35">
        <f>SUMIFS(рўйхат!V:V,рўйхат!$CX:$CX,$B$272,рўйхат!$D:$D,$C271)</f>
        <v/>
      </c>
      <c r="X271" s="36">
        <f>SUMIFS(рўйхат!W:W,рўйхат!$CX:$CX,$B$272,рўйхат!$D:$D,$C271)</f>
        <v/>
      </c>
      <c r="Y271" s="35">
        <f>SUMIFS(рўйхат!X:X,рўйхат!$CX:$CX,$B$272,рўйхат!$D:$D,$C271)</f>
        <v/>
      </c>
      <c r="Z271" s="36">
        <f>SUMIFS(рўйхат!Y:Y,рўйхат!$CX:$CX,$B$272,рўйхат!$D:$D,$C271)</f>
        <v/>
      </c>
      <c r="AA271" s="35">
        <f>SUMIFS(рўйхат!Z:Z,рўйхат!$CX:$CX,$B$272,рўйхат!$D:$D,$C271)</f>
        <v/>
      </c>
      <c r="AB271" s="36">
        <f>SUMIFS(рўйхат!AA:AA,рўйхат!$CX:$CX,$B$272,рўйхат!$D:$D,$C271)</f>
        <v/>
      </c>
      <c r="AC271" s="35">
        <f>SUMIFS(рўйхат!AB:AB,рўйхат!$CX:$CX,$B$272,рўйхат!$D:$D,$C271)</f>
        <v/>
      </c>
      <c r="AD271" s="36">
        <f>SUMIFS(рўйхат!AC:AC,рўйхат!$CX:$CX,$B$272,рўйхат!$D:$D,$C271)</f>
        <v/>
      </c>
      <c r="AE271" s="35">
        <f>SUMIFS(рўйхат!AD:AD,рўйхат!$CX:$CX,$B$272,рўйхат!$D:$D,$C271)</f>
        <v/>
      </c>
      <c r="AF271" s="36">
        <f>SUMIFS(рўйхат!AE:AE,рўйхат!$CX:$CX,$B$272,рўйхат!$D:$D,$C271)</f>
        <v/>
      </c>
      <c r="AG271" s="35">
        <f>SUMIFS(рўйхат!AH:AH,рўйхат!$CX:$CX,$B$272,рўйхат!$D:$D,$C271)</f>
        <v/>
      </c>
      <c r="AH271" s="36">
        <f>SUMIFS(рўйхат!AI:AI,рўйхат!$CX:$CX,$B$272,рўйхат!$D:$D,$C271)</f>
        <v/>
      </c>
      <c r="AI271" s="35">
        <f>SUMIFS(рўйхат!AJ:AJ,рўйхат!$CX:$CX,$B$272,рўйхат!$D:$D,$C271)</f>
        <v/>
      </c>
      <c r="AJ271" s="36">
        <f>SUMIFS(рўйхат!AK:AK,рўйхат!$CX:$CX,$B$272,рўйхат!$D:$D,$C271)</f>
        <v/>
      </c>
      <c r="AK271" s="35">
        <f>SUMIFS(рўйхат!AL:AL,рўйхат!$CX:$CX,$B$272,рўйхат!$D:$D,$C271)</f>
        <v/>
      </c>
      <c r="AL271" s="36">
        <f>SUMIFS(рўйхат!AM:AM,рўйхат!$CX:$CX,$B$272,рўйхат!$D:$D,$C271)</f>
        <v/>
      </c>
      <c r="AM271" s="77">
        <f>IFERROR(Q271/E271,0)</f>
        <v/>
      </c>
      <c r="AN271" s="77">
        <f>IFERROR(R271/F271,0)</f>
        <v/>
      </c>
      <c r="AO271" s="35">
        <f>SUMIFS(рўйхат!AX:AX,рўйхат!$CX:$CX,$B$272,рўйхат!$D:$D,$C271)</f>
        <v/>
      </c>
      <c r="AP271" s="36">
        <f>SUMIFS(рўйхат!AY:AY,рўйхат!$CX:$CX,$B$272,рўйхат!$D:$D,$C271)</f>
        <v/>
      </c>
      <c r="AQ271" s="35">
        <f>SUMIFS(рўйхат!AZ:AZ,рўйхат!$CX:$CX,$B$272,рўйхат!$D:$D,$C271)</f>
        <v/>
      </c>
      <c r="AR271" s="36">
        <f>SUMIFS(рўйхат!BA:BA,рўйхат!$CX:$CX,$B$272,рўйхат!$D:$D,$C271)</f>
        <v/>
      </c>
      <c r="AS271" s="35">
        <f>SUMIFS(рўйхат!BB:BB,рўйхат!$CX:$CX,$B$272,рўйхат!$D:$D,$C271)</f>
        <v/>
      </c>
      <c r="AT271" s="36">
        <f>SUMIFS(рўйхат!BC:BC,рўйхат!$CX:$CX,$B$272,рўйхат!$D:$D,$C271)</f>
        <v/>
      </c>
      <c r="AU271" s="35">
        <f>SUMIFS(рўйхат!BD:BD,рўйхат!$CX:$CX,$B$272,рўйхат!$D:$D,$C271)</f>
        <v/>
      </c>
      <c r="AV271" s="36">
        <f>SUMIFS(рўйхат!BE:BE,рўйхат!$CX:$CX,$B$272,рўйхат!$D:$D,$C271)</f>
        <v/>
      </c>
      <c r="AW271" s="35">
        <f>SUMIFS(рўйхат!BF:BF,рўйхат!$CX:$CX,$B$272,рўйхат!$D:$D,$C271)</f>
        <v/>
      </c>
      <c r="AX271" s="36">
        <f>SUMIFS(рўйхат!BG:BG,рўйхат!$CX:$CX,$B$272,рўйхат!$D:$D,$C271)</f>
        <v/>
      </c>
      <c r="AY271" s="35">
        <f>SUMIFS(рўйхат!BH:BH,рўйхат!$CX:$CX,$B$272,рўйхат!$D:$D,$C271)</f>
        <v/>
      </c>
      <c r="AZ271" s="36">
        <f>SUMIFS(рўйхат!BI:BI,рўйхат!$CX:$CX,$B$272,рўйхат!$D:$D,$C271)</f>
        <v/>
      </c>
      <c r="BA271" s="35">
        <f>SUMIFS(рўйхат!BJ:BJ,рўйхат!$CX:$CX,$B$272,рўйхат!$D:$D,$C271)</f>
        <v/>
      </c>
      <c r="BB271" s="36">
        <f>SUMIFS(рўйхат!BK:BK,рўйхат!$CX:$CX,$B$272,рўйхат!$D:$D,$C271)</f>
        <v/>
      </c>
      <c r="BC271" s="77">
        <f>IFERROR(AO271/E271,0)</f>
        <v/>
      </c>
      <c r="BD271" s="77">
        <f>IFERROR(AP271/F271,0)</f>
        <v/>
      </c>
      <c r="BE271" s="35">
        <f>SUMIFS(рўйхат!BL:BL,рўйхат!$CX:$CX,$B$272,рўйхат!$D:$D,$C271)</f>
        <v/>
      </c>
      <c r="BF271" s="36">
        <f>SUMIFS(рўйхат!BM:BM,рўйхат!$CX:$CX,$B$272,рўйхат!$D:$D,$C271)</f>
        <v/>
      </c>
      <c r="BG271" s="35">
        <f>SUMIFS(рўйхат!BN:BN,рўйхат!$CX:$CX,$B$272,рўйхат!$D:$D,$C271)</f>
        <v/>
      </c>
      <c r="BH271" s="36">
        <f>SUMIFS(рўйхат!BO:BO,рўйхат!$CX:$CX,$B$272,рўйхат!$D:$D,$C271)</f>
        <v/>
      </c>
      <c r="BI271" s="35">
        <f>SUMIFS(рўйхат!BP:BP,рўйхат!$CX:$CX,$B$272,рўйхат!$D:$D,$C271)</f>
        <v/>
      </c>
      <c r="BJ271" s="36">
        <f>SUMIFS(рўйхат!BQ:BQ,рўйхат!$CX:$CX,$B$272,рўйхат!$D:$D,$C271)</f>
        <v/>
      </c>
      <c r="BK271" s="35">
        <f>SUMIFS(рўйхат!BR:BR,рўйхат!$CX:$CX,$B$272,рўйхат!$D:$D,$C271)</f>
        <v/>
      </c>
      <c r="BL271" s="36">
        <f>SUMIFS(рўйхат!BS:BS,рўйхат!$CX:$CX,$B$272,рўйхат!$D:$D,$C271)</f>
        <v/>
      </c>
      <c r="BM271" s="35">
        <f>SUMIFS(рўйхат!BT:BT,рўйхат!$CX:$CX,$B$272,рўйхат!$D:$D,$C271)</f>
        <v/>
      </c>
      <c r="BN271" s="36">
        <f>SUMIFS(рўйхат!BU:BU,рўйхат!$CX:$CX,$B$272,рўйхат!$D:$D,$C271)</f>
        <v/>
      </c>
      <c r="BO271" s="35">
        <f>SUMIFS(рўйхат!BX:BX,рўйхат!$CX:$CX,$B$272,рўйхат!$D:$D,$C271)</f>
        <v/>
      </c>
      <c r="BP271" s="36">
        <f>SUMIFS(рўйхат!BY:BY,рўйхат!$CX:$CX,$B$272,рўйхат!$D:$D,$C271)</f>
        <v/>
      </c>
      <c r="BQ271" s="35">
        <f>SUMIFS(рўйхат!BZ:BZ,рўйхат!$CX:$CX,$B$272,рўйхат!$D:$D,$C271)</f>
        <v/>
      </c>
      <c r="BR271" s="36">
        <f>SUMIFS(рўйхат!CA:CA,рўйхат!$CX:$CX,$B$272,рўйхат!$D:$D,$C271)</f>
        <v/>
      </c>
      <c r="BS271" s="35">
        <f>SUMIFS(рўйхат!CB:CB,рўйхат!$CX:$CX,$B$272,рўйхат!$D:$D,$C271)</f>
        <v/>
      </c>
      <c r="BT271" s="36">
        <f>SUMIFS(рўйхат!CC:CC,рўйхат!$CX:$CX,$B$272,рўйхат!$D:$D,$C271)</f>
        <v/>
      </c>
      <c r="BU271" s="35">
        <f>SUMIFS(рўйхат!CD:CD,рўйхат!$CX:$CX,$B$272,рўйхат!$D:$D,$C271)</f>
        <v/>
      </c>
      <c r="BV271" s="36">
        <f>SUMIFS(рўйхат!CE:CE,рўйхат!$CX:$CX,$B$272,рўйхат!$D:$D,$C271)</f>
        <v/>
      </c>
      <c r="BW271" s="35">
        <f>SUMIFS(рўйхат!CH:CH,рўйхат!$CX:$CX,$B$272,рўйхат!$D:$D,$C271)</f>
        <v/>
      </c>
      <c r="BX271" s="36">
        <f>SUMIFS(рўйхат!CI:CI,рўйхат!$CX:$CX,$B$272,рўйхат!$D:$D,$C271)</f>
        <v/>
      </c>
      <c r="BY271" s="35">
        <f>SUMIFS(рўйхат!CJ:CJ,рўйхат!$CX:$CX,$B$272,рўйхат!$D:$D,$C271)</f>
        <v/>
      </c>
      <c r="BZ271" s="36">
        <f>SUMIFS(рўйхат!CK:CK,рўйхат!$CX:$CX,$B$272,рўйхат!$D:$D,$C271)</f>
        <v/>
      </c>
      <c r="CA271" s="35">
        <f>SUMIFS(рўйхат!CL:CL,рўйхат!$CX:$CX,$B$272,рўйхат!$D:$D,$C271)</f>
        <v/>
      </c>
      <c r="CB271" s="36">
        <f>SUMIFS(рўйхат!CM:CM,рўйхат!$CX:$CX,$B$272,рўйхат!$D:$D,$C271)</f>
        <v/>
      </c>
      <c r="CC271" s="35">
        <f>SUMIFS(рўйхат!CN:CN,рўйхат!$CX:$CX,$B$272,рўйхат!$D:$D,$C271)</f>
        <v/>
      </c>
      <c r="CD271" s="36">
        <f>SUMIFS(рўйхат!CO:CO,рўйхат!$CX:$CX,$B$272,рўйхат!$D:$D,$C271)</f>
        <v/>
      </c>
      <c r="CE271" s="77">
        <f>IFERROR(BE271/(Q271+BE271),0)</f>
        <v/>
      </c>
      <c r="CF271" s="78">
        <f>IFERROR(BF271/(R271+BF271),0)</f>
        <v/>
      </c>
    </row>
    <row r="272" collapsed="1" ht="36.75" customFormat="1" customHeight="1" s="8">
      <c r="A272" s="31" t="n">
        <v>4</v>
      </c>
      <c r="B272" s="198" t="inlineStr">
        <is>
          <t>Қурилиш ва уй-жой коммунал хўжалиги вазирлиги</t>
        </is>
      </c>
      <c r="C272" s="199" t="n"/>
      <c r="D272" s="16" t="inlineStr">
        <is>
          <t>М.Қосимов</t>
        </is>
      </c>
      <c r="E272" s="17">
        <f>SUMIF(рўйхат!$CX:$CX,$B272,рўйхат!F:F)</f>
        <v/>
      </c>
      <c r="F272" s="18">
        <f>SUMIF(рўйхат!$CX:$CX,$B272,рўйхат!G:G)</f>
        <v/>
      </c>
      <c r="G272" s="17">
        <f>SUMIF(рўйхат!$CX:$CX,$B272,рўйхат!H:H)</f>
        <v/>
      </c>
      <c r="H272" s="18">
        <f>SUMIF(рўйхат!$CX:$CX,$B272,рўйхат!I:I)</f>
        <v/>
      </c>
      <c r="I272" s="17">
        <f>SUMIF(рўйхат!$CX:$CX,$B272,рўйхат!J:J)</f>
        <v/>
      </c>
      <c r="J272" s="18">
        <f>SUMIF(рўйхат!$CX:$CX,$B272,рўйхат!K:K)</f>
        <v/>
      </c>
      <c r="K272" s="17">
        <f>SUMIF(рўйхат!$CX:$CX,$B272,рўйхат!L:L)</f>
        <v/>
      </c>
      <c r="L272" s="18">
        <f>SUMIF(рўйхат!$CX:$CX,$B272,рўйхат!M:M)</f>
        <v/>
      </c>
      <c r="M272" s="17">
        <f>SUMIF(рўйхат!$CX:$CX,$B272,рўйхат!N:N)</f>
        <v/>
      </c>
      <c r="N272" s="18">
        <f>SUMIF(рўйхат!$CX:$CX,$B272,рўйхат!O:O)</f>
        <v/>
      </c>
      <c r="O272" s="75">
        <f>IFERROR(M272/E272,0)</f>
        <v/>
      </c>
      <c r="P272" s="75">
        <f>IFERROR(N272/F272,0)</f>
        <v/>
      </c>
      <c r="Q272" s="19">
        <f>SUMIF(рўйхат!$CX:$CX,$B272,рўйхат!P:P)</f>
        <v/>
      </c>
      <c r="R272" s="20">
        <f>SUMIF(рўйхат!$CX:$CX,$B272,рўйхат!Q:Q)</f>
        <v/>
      </c>
      <c r="S272" s="19">
        <f>SUMIF(рўйхат!$CX:$CX,$B272,рўйхат!R:R)</f>
        <v/>
      </c>
      <c r="T272" s="20">
        <f>SUMIF(рўйхат!$CX:$CX,$B272,рўйхат!S:S)</f>
        <v/>
      </c>
      <c r="U272" s="19">
        <f>SUMIF(рўйхат!$CX:$CX,$B272,рўйхат!T:T)</f>
        <v/>
      </c>
      <c r="V272" s="20">
        <f>SUMIF(рўйхат!$CX:$CX,$B272,рўйхат!U:U)</f>
        <v/>
      </c>
      <c r="W272" s="19">
        <f>SUMIF(рўйхат!$CX:$CX,$B272,рўйхат!V:V)</f>
        <v/>
      </c>
      <c r="X272" s="20">
        <f>SUMIF(рўйхат!$CX:$CX,$B272,рўйхат!W:W)</f>
        <v/>
      </c>
      <c r="Y272" s="19">
        <f>SUMIF(рўйхат!$CX:$CX,$B272,рўйхат!X:X)</f>
        <v/>
      </c>
      <c r="Z272" s="20">
        <f>SUMIF(рўйхат!$CX:$CX,$B272,рўйхат!Y:Y)</f>
        <v/>
      </c>
      <c r="AA272" s="19">
        <f>SUMIF(рўйхат!$CX:$CX,$B272,рўйхат!Z:Z)</f>
        <v/>
      </c>
      <c r="AB272" s="20">
        <f>SUMIF(рўйхат!$CX:$CX,$B272,рўйхат!AA:AA)</f>
        <v/>
      </c>
      <c r="AC272" s="19">
        <f>SUMIF(рўйхат!$CX:$CX,$B272,рўйхат!AB:AB)</f>
        <v/>
      </c>
      <c r="AD272" s="20">
        <f>SUMIF(рўйхат!$CX:$CX,$B272,рўйхат!AC:AC)</f>
        <v/>
      </c>
      <c r="AE272" s="19">
        <f>SUMIF(рўйхат!$CX:$CX,$B272,рўйхат!AD:AD)</f>
        <v/>
      </c>
      <c r="AF272" s="20">
        <f>SUMIF(рўйхат!$CX:$CX,$B272,рўйхат!AE:AE)</f>
        <v/>
      </c>
      <c r="AG272" s="19">
        <f>SUMIF(рўйхат!$CX:$CX,$B272,рўйхат!AH:AH)</f>
        <v/>
      </c>
      <c r="AH272" s="20">
        <f>SUMIF(рўйхат!$CX:$CX,$B272,рўйхат!AI:AI)</f>
        <v/>
      </c>
      <c r="AI272" s="19">
        <f>SUMIF(рўйхат!$CX:$CX,$B272,рўйхат!AJ:AJ)</f>
        <v/>
      </c>
      <c r="AJ272" s="20">
        <f>SUMIF(рўйхат!$CX:$CX,$B272,рўйхат!AK:AK)</f>
        <v/>
      </c>
      <c r="AK272" s="19">
        <f>SUMIF(рўйхат!$CX:$CX,$B272,рўйхат!AL:AL)</f>
        <v/>
      </c>
      <c r="AL272" s="20">
        <f>SUMIF(рўйхат!$CX:$CX,$B272,рўйхат!AM:AM)</f>
        <v/>
      </c>
      <c r="AM272" s="76">
        <f>IFERROR(Q272/E272,0)</f>
        <v/>
      </c>
      <c r="AN272" s="76">
        <f>IFERROR(R272/F272,0)</f>
        <v/>
      </c>
      <c r="AO272" s="19">
        <f>SUMIF(рўйхат!$CX:$CX,$B272,рўйхат!AX:AX)</f>
        <v/>
      </c>
      <c r="AP272" s="20">
        <f>SUMIF(рўйхат!$CX:$CX,$B272,рўйхат!AY:AY)</f>
        <v/>
      </c>
      <c r="AQ272" s="19">
        <f>SUMIF(рўйхат!$CX:$CX,$B272,рўйхат!AZ:AZ)</f>
        <v/>
      </c>
      <c r="AR272" s="20">
        <f>SUMIF(рўйхат!$CX:$CX,$B272,рўйхат!BA:BA)</f>
        <v/>
      </c>
      <c r="AS272" s="19">
        <f>SUMIF(рўйхат!$CX:$CX,$B272,рўйхат!BB:BB)</f>
        <v/>
      </c>
      <c r="AT272" s="20">
        <f>SUMIF(рўйхат!$CX:$CX,$B272,рўйхат!BC:BC)</f>
        <v/>
      </c>
      <c r="AU272" s="19">
        <f>SUMIF(рўйхат!$CX:$CX,$B272,рўйхат!BD:BD)</f>
        <v/>
      </c>
      <c r="AV272" s="20">
        <f>SUMIF(рўйхат!$CX:$CX,$B272,рўйхат!BE:BE)</f>
        <v/>
      </c>
      <c r="AW272" s="19">
        <f>SUMIF(рўйхат!$CX:$CX,$B272,рўйхат!BF:BF)</f>
        <v/>
      </c>
      <c r="AX272" s="20">
        <f>SUMIF(рўйхат!$CX:$CX,$B272,рўйхат!BG:BG)</f>
        <v/>
      </c>
      <c r="AY272" s="19">
        <f>SUMIF(рўйхат!$CX:$CX,$B272,рўйхат!BH:BH)</f>
        <v/>
      </c>
      <c r="AZ272" s="20">
        <f>SUMIF(рўйхат!$CX:$CX,$B272,рўйхат!BI:BI)</f>
        <v/>
      </c>
      <c r="BA272" s="19">
        <f>SUMIF(рўйхат!$CX:$CX,$B272,рўйхат!BJ:BJ)</f>
        <v/>
      </c>
      <c r="BB272" s="20">
        <f>SUMIF(рўйхат!$CX:$CX,$B272,рўйхат!BK:BK)</f>
        <v/>
      </c>
      <c r="BC272" s="76">
        <f>IFERROR(AO272/E272,0)</f>
        <v/>
      </c>
      <c r="BD272" s="76">
        <f>IFERROR(AP272/F272,0)</f>
        <v/>
      </c>
      <c r="BE272" s="19">
        <f>SUMIF(рўйхат!$CX:$CX,$B272,рўйхат!BL:BL)</f>
        <v/>
      </c>
      <c r="BF272" s="20">
        <f>SUMIF(рўйхат!$CX:$CX,$B272,рўйхат!BM:BM)</f>
        <v/>
      </c>
      <c r="BG272" s="19">
        <f>SUMIF(рўйхат!$CX:$CX,$B272,рўйхат!BN:BN)</f>
        <v/>
      </c>
      <c r="BH272" s="20">
        <f>SUMIF(рўйхат!$CX:$CX,$B272,рўйхат!BO:BO)</f>
        <v/>
      </c>
      <c r="BI272" s="19">
        <f>SUMIF(рўйхат!$CX:$CX,$B272,рўйхат!BP:BP)</f>
        <v/>
      </c>
      <c r="BJ272" s="20">
        <f>SUMIF(рўйхат!$CX:$CX,$B272,рўйхат!BQ:BQ)</f>
        <v/>
      </c>
      <c r="BK272" s="19">
        <f>SUMIF(рўйхат!$CX:$CX,$B272,рўйхат!BR:BR)</f>
        <v/>
      </c>
      <c r="BL272" s="20">
        <f>SUMIF(рўйхат!$CX:$CX,$B272,рўйхат!BS:BS)</f>
        <v/>
      </c>
      <c r="BM272" s="19">
        <f>SUMIF(рўйхат!$CX:$CX,$B272,рўйхат!BT:BT)</f>
        <v/>
      </c>
      <c r="BN272" s="20">
        <f>SUMIF(рўйхат!$CX:$CX,$B272,рўйхат!BU:BU)</f>
        <v/>
      </c>
      <c r="BO272" s="19">
        <f>SUMIF(рўйхат!$CX:$CX,$B272,рўйхат!BX:BX)</f>
        <v/>
      </c>
      <c r="BP272" s="20">
        <f>SUMIF(рўйхат!$CX:$CX,$B272,рўйхат!BY:BY)</f>
        <v/>
      </c>
      <c r="BQ272" s="19">
        <f>SUMIF(рўйхат!$CX:$CX,$B272,рўйхат!BZ:BZ)</f>
        <v/>
      </c>
      <c r="BR272" s="20">
        <f>SUMIF(рўйхат!$CX:$CX,$B272,рўйхат!CA:CA)</f>
        <v/>
      </c>
      <c r="BS272" s="19">
        <f>SUMIF(рўйхат!$CX:$CX,$B272,рўйхат!CB:CB)</f>
        <v/>
      </c>
      <c r="BT272" s="20">
        <f>SUMIF(рўйхат!$CX:$CX,$B272,рўйхат!CC:CC)</f>
        <v/>
      </c>
      <c r="BU272" s="19">
        <f>SUMIF(рўйхат!$CX:$CX,$B272,рўйхат!CD:CD)</f>
        <v/>
      </c>
      <c r="BV272" s="20">
        <f>SUMIF(рўйхат!$CX:$CX,$B272,рўйхат!CE:CE)</f>
        <v/>
      </c>
      <c r="BW272" s="19">
        <f>SUMIF(рўйхат!$CX:$CX,$B272,рўйхат!CH:CH)</f>
        <v/>
      </c>
      <c r="BX272" s="20">
        <f>SUMIF(рўйхат!$CX:$CX,$B272,рўйхат!CI:CI)</f>
        <v/>
      </c>
      <c r="BY272" s="19">
        <f>SUMIF(рўйхат!$CX:$CX,$B272,рўйхат!CJ:CJ)</f>
        <v/>
      </c>
      <c r="BZ272" s="20">
        <f>SUMIF(рўйхат!$CX:$CX,$B272,рўйхат!CK:CK)</f>
        <v/>
      </c>
      <c r="CA272" s="19">
        <f>SUMIF(рўйхат!$CX:$CX,$B272,рўйхат!CL:CL)</f>
        <v/>
      </c>
      <c r="CB272" s="20">
        <f>SUMIF(рўйхат!$CX:$CX,$B272,рўйхат!CM:CM)</f>
        <v/>
      </c>
      <c r="CC272" s="19">
        <f>SUMIF(рўйхат!$CX:$CX,$B272,рўйхат!CN:CN)</f>
        <v/>
      </c>
      <c r="CD272" s="20">
        <f>SUMIF(рўйхат!$CX:$CX,$B272,рўйхат!CO:CO)</f>
        <v/>
      </c>
      <c r="CE272" s="77">
        <f>IFERROR(BE272/(Q272+BE272),0)</f>
        <v/>
      </c>
      <c r="CF272" s="78">
        <f>IFERROR(BF272/(R272+BF272),0)</f>
        <v/>
      </c>
    </row>
    <row r="273" hidden="1" outlineLevel="1" ht="36.75" customFormat="1" customHeight="1" s="8">
      <c r="A273" s="39" t="n"/>
      <c r="B273" s="50" t="n">
        <v>1</v>
      </c>
      <c r="C273" s="37" t="inlineStr">
        <is>
          <t>Автомобилларга ёқилғи қуйиш шахобчалари томонидан сотилган газ (метан) миқдори таҳлили</t>
        </is>
      </c>
      <c r="D273" s="16" t="n"/>
      <c r="E273" s="35">
        <f>SUMIFS(рўйхат!F:F,рўйхат!$CX:$CX,$B$338,рўйхат!$D:$D,$C273)</f>
        <v/>
      </c>
      <c r="F273" s="36">
        <f>SUMIFS(рўйхат!G:G,рўйхат!$CX:$CX,$B$338,рўйхат!$D:$D,$C273)</f>
        <v/>
      </c>
      <c r="G273" s="35">
        <f>SUMIFS(рўйхат!H:H,рўйхат!$CX:$CX,$B$338,рўйхат!$D:$D,$C273)</f>
        <v/>
      </c>
      <c r="H273" s="36">
        <f>SUMIFS(рўйхат!I:I,рўйхат!$CX:$CX,$B$338,рўйхат!$D:$D,$C273)</f>
        <v/>
      </c>
      <c r="I273" s="35">
        <f>SUMIFS(рўйхат!J:J,рўйхат!$CX:$CX,$B$338,рўйхат!$D:$D,$C273)</f>
        <v/>
      </c>
      <c r="J273" s="36">
        <f>SUMIFS(рўйхат!K:K,рўйхат!$CX:$CX,$B$338,рўйхат!$D:$D,$C273)</f>
        <v/>
      </c>
      <c r="K273" s="35">
        <f>SUMIFS(рўйхат!L:L,рўйхат!$CX:$CX,$B$338,рўйхат!$D:$D,$C273)</f>
        <v/>
      </c>
      <c r="L273" s="36">
        <f>SUMIFS(рўйхат!M:M,рўйхат!$CX:$CX,$B$338,рўйхат!$D:$D,$C273)</f>
        <v/>
      </c>
      <c r="M273" s="35">
        <f>SUMIFS(рўйхат!N:N,рўйхат!$CX:$CX,$B$338,рўйхат!$D:$D,$C273)</f>
        <v/>
      </c>
      <c r="N273" s="36">
        <f>SUMIFS(рўйхат!O:O,рўйхат!$CX:$CX,$B$338,рўйхат!$D:$D,$C273)</f>
        <v/>
      </c>
      <c r="O273" s="34">
        <f>IFERROR(M273/E273,0)</f>
        <v/>
      </c>
      <c r="P273" s="34">
        <f>IFERROR(N273/F273,0)</f>
        <v/>
      </c>
      <c r="Q273" s="35">
        <f>SUMIFS(рўйхат!P:P,рўйхат!$CX:$CX,$B$338,рўйхат!$D:$D,$C273)</f>
        <v/>
      </c>
      <c r="R273" s="36">
        <f>SUMIFS(рўйхат!Q:Q,рўйхат!$CX:$CX,$B$338,рўйхат!$D:$D,$C273)</f>
        <v/>
      </c>
      <c r="S273" s="35">
        <f>SUMIFS(рўйхат!R:R,рўйхат!$CX:$CX,$B$338,рўйхат!$D:$D,$C273)</f>
        <v/>
      </c>
      <c r="T273" s="36">
        <f>SUMIFS(рўйхат!S:S,рўйхат!$CX:$CX,$B$338,рўйхат!$D:$D,$C273)</f>
        <v/>
      </c>
      <c r="U273" s="35">
        <f>SUMIFS(рўйхат!T:T,рўйхат!$CX:$CX,$B$338,рўйхат!$D:$D,$C273)</f>
        <v/>
      </c>
      <c r="V273" s="36">
        <f>SUMIFS(рўйхат!U:U,рўйхат!$CX:$CX,$B$338,рўйхат!$D:$D,$C273)</f>
        <v/>
      </c>
      <c r="W273" s="35">
        <f>SUMIFS(рўйхат!V:V,рўйхат!$CX:$CX,$B$338,рўйхат!$D:$D,$C273)</f>
        <v/>
      </c>
      <c r="X273" s="36">
        <f>SUMIFS(рўйхат!W:W,рўйхат!$CX:$CX,$B$338,рўйхат!$D:$D,$C273)</f>
        <v/>
      </c>
      <c r="Y273" s="35">
        <f>SUMIFS(рўйхат!X:X,рўйхат!$CX:$CX,$B$338,рўйхат!$D:$D,$C273)</f>
        <v/>
      </c>
      <c r="Z273" s="36">
        <f>SUMIFS(рўйхат!Y:Y,рўйхат!$CX:$CX,$B$338,рўйхат!$D:$D,$C273)</f>
        <v/>
      </c>
      <c r="AA273" s="35">
        <f>SUMIFS(рўйхат!Z:Z,рўйхат!$CX:$CX,$B$338,рўйхат!$D:$D,$C273)</f>
        <v/>
      </c>
      <c r="AB273" s="36">
        <f>SUMIFS(рўйхат!AA:AA,рўйхат!$CX:$CX,$B$338,рўйхат!$D:$D,$C273)</f>
        <v/>
      </c>
      <c r="AC273" s="35">
        <f>SUMIFS(рўйхат!AB:AB,рўйхат!$CX:$CX,$B$338,рўйхат!$D:$D,$C273)</f>
        <v/>
      </c>
      <c r="AD273" s="36">
        <f>SUMIFS(рўйхат!AC:AC,рўйхат!$CX:$CX,$B$338,рўйхат!$D:$D,$C273)</f>
        <v/>
      </c>
      <c r="AE273" s="35">
        <f>SUMIFS(рўйхат!AD:AD,рўйхат!$CX:$CX,$B$338,рўйхат!$D:$D,$C273)</f>
        <v/>
      </c>
      <c r="AF273" s="36">
        <f>SUMIFS(рўйхат!AE:AE,рўйхат!$CX:$CX,$B$338,рўйхат!$D:$D,$C273)</f>
        <v/>
      </c>
      <c r="AG273" s="35">
        <f>SUMIFS(рўйхат!AH:AH,рўйхат!$CX:$CX,$B$338,рўйхат!$D:$D,$C273)</f>
        <v/>
      </c>
      <c r="AH273" s="36">
        <f>SUMIFS(рўйхат!AI:AI,рўйхат!$CX:$CX,$B$338,рўйхат!$D:$D,$C273)</f>
        <v/>
      </c>
      <c r="AI273" s="35">
        <f>SUMIFS(рўйхат!AJ:AJ,рўйхат!$CX:$CX,$B$338,рўйхат!$D:$D,$C273)</f>
        <v/>
      </c>
      <c r="AJ273" s="36">
        <f>SUMIFS(рўйхат!AK:AK,рўйхат!$CX:$CX,$B$338,рўйхат!$D:$D,$C273)</f>
        <v/>
      </c>
      <c r="AK273" s="35">
        <f>SUMIFS(рўйхат!AL:AL,рўйхат!$CX:$CX,$B$338,рўйхат!$D:$D,$C273)</f>
        <v/>
      </c>
      <c r="AL273" s="36">
        <f>SUMIFS(рўйхат!AM:AM,рўйхат!$CX:$CX,$B$338,рўйхат!$D:$D,$C273)</f>
        <v/>
      </c>
      <c r="AM273" s="77">
        <f>IFERROR(Q273/E273,0)</f>
        <v/>
      </c>
      <c r="AN273" s="77">
        <f>IFERROR(R273/F273,0)</f>
        <v/>
      </c>
      <c r="AO273" s="35">
        <f>SUMIFS(рўйхат!AX:AX,рўйхат!$CX:$CX,$B$338,рўйхат!$D:$D,$C273)</f>
        <v/>
      </c>
      <c r="AP273" s="36">
        <f>SUMIFS(рўйхат!AY:AY,рўйхат!$CX:$CX,$B$338,рўйхат!$D:$D,$C273)</f>
        <v/>
      </c>
      <c r="AQ273" s="35">
        <f>SUMIFS(рўйхат!AZ:AZ,рўйхат!$CX:$CX,$B$338,рўйхат!$D:$D,$C273)</f>
        <v/>
      </c>
      <c r="AR273" s="36">
        <f>SUMIFS(рўйхат!BA:BA,рўйхат!$CX:$CX,$B$338,рўйхат!$D:$D,$C273)</f>
        <v/>
      </c>
      <c r="AS273" s="35">
        <f>SUMIFS(рўйхат!BB:BB,рўйхат!$CX:$CX,$B$338,рўйхат!$D:$D,$C273)</f>
        <v/>
      </c>
      <c r="AT273" s="36">
        <f>SUMIFS(рўйхат!BC:BC,рўйхат!$CX:$CX,$B$338,рўйхат!$D:$D,$C273)</f>
        <v/>
      </c>
      <c r="AU273" s="35">
        <f>SUMIFS(рўйхат!BD:BD,рўйхат!$CX:$CX,$B$338,рўйхат!$D:$D,$C273)</f>
        <v/>
      </c>
      <c r="AV273" s="36">
        <f>SUMIFS(рўйхат!BE:BE,рўйхат!$CX:$CX,$B$338,рўйхат!$D:$D,$C273)</f>
        <v/>
      </c>
      <c r="AW273" s="35">
        <f>SUMIFS(рўйхат!BF:BF,рўйхат!$CX:$CX,$B$338,рўйхат!$D:$D,$C273)</f>
        <v/>
      </c>
      <c r="AX273" s="36">
        <f>SUMIFS(рўйхат!BG:BG,рўйхат!$CX:$CX,$B$338,рўйхат!$D:$D,$C273)</f>
        <v/>
      </c>
      <c r="AY273" s="35">
        <f>SUMIFS(рўйхат!BH:BH,рўйхат!$CX:$CX,$B$338,рўйхат!$D:$D,$C273)</f>
        <v/>
      </c>
      <c r="AZ273" s="36">
        <f>SUMIFS(рўйхат!BI:BI,рўйхат!$CX:$CX,$B$338,рўйхат!$D:$D,$C273)</f>
        <v/>
      </c>
      <c r="BA273" s="35">
        <f>SUMIFS(рўйхат!BJ:BJ,рўйхат!$CX:$CX,$B$338,рўйхат!$D:$D,$C273)</f>
        <v/>
      </c>
      <c r="BB273" s="36">
        <f>SUMIFS(рўйхат!BK:BK,рўйхат!$CX:$CX,$B$338,рўйхат!$D:$D,$C273)</f>
        <v/>
      </c>
      <c r="BC273" s="77">
        <f>IFERROR(AO273/E273,0)</f>
        <v/>
      </c>
      <c r="BD273" s="77">
        <f>IFERROR(AP273/F273,0)</f>
        <v/>
      </c>
      <c r="BE273" s="35">
        <f>SUMIFS(рўйхат!BL:BL,рўйхат!$CX:$CX,$B$338,рўйхат!$D:$D,$C273)</f>
        <v/>
      </c>
      <c r="BF273" s="36">
        <f>SUMIFS(рўйхат!BM:BM,рўйхат!$CX:$CX,$B$338,рўйхат!$D:$D,$C273)</f>
        <v/>
      </c>
      <c r="BG273" s="35">
        <f>SUMIFS(рўйхат!BN:BN,рўйхат!$CX:$CX,$B$338,рўйхат!$D:$D,$C273)</f>
        <v/>
      </c>
      <c r="BH273" s="36">
        <f>SUMIFS(рўйхат!BO:BO,рўйхат!$CX:$CX,$B$338,рўйхат!$D:$D,$C273)</f>
        <v/>
      </c>
      <c r="BI273" s="35">
        <f>SUMIFS(рўйхат!BP:BP,рўйхат!$CX:$CX,$B$338,рўйхат!$D:$D,$C273)</f>
        <v/>
      </c>
      <c r="BJ273" s="36">
        <f>SUMIFS(рўйхат!BQ:BQ,рўйхат!$CX:$CX,$B$338,рўйхат!$D:$D,$C273)</f>
        <v/>
      </c>
      <c r="BK273" s="35">
        <f>SUMIFS(рўйхат!BR:BR,рўйхат!$CX:$CX,$B$338,рўйхат!$D:$D,$C273)</f>
        <v/>
      </c>
      <c r="BL273" s="36">
        <f>SUMIFS(рўйхат!BS:BS,рўйхат!$CX:$CX,$B$338,рўйхат!$D:$D,$C273)</f>
        <v/>
      </c>
      <c r="BM273" s="35">
        <f>SUMIFS(рўйхат!BT:BT,рўйхат!$CX:$CX,$B$338,рўйхат!$D:$D,$C273)</f>
        <v/>
      </c>
      <c r="BN273" s="36">
        <f>SUMIFS(рўйхат!BU:BU,рўйхат!$CX:$CX,$B$338,рўйхат!$D:$D,$C273)</f>
        <v/>
      </c>
      <c r="BO273" s="35">
        <f>SUMIFS(рўйхат!BX:BX,рўйхат!$CX:$CX,$B$338,рўйхат!$D:$D,$C273)</f>
        <v/>
      </c>
      <c r="BP273" s="36">
        <f>SUMIFS(рўйхат!BY:BY,рўйхат!$CX:$CX,$B$338,рўйхат!$D:$D,$C273)</f>
        <v/>
      </c>
      <c r="BQ273" s="35">
        <f>SUMIFS(рўйхат!BZ:BZ,рўйхат!$CX:$CX,$B$338,рўйхат!$D:$D,$C273)</f>
        <v/>
      </c>
      <c r="BR273" s="36">
        <f>SUMIFS(рўйхат!CA:CA,рўйхат!$CX:$CX,$B$338,рўйхат!$D:$D,$C273)</f>
        <v/>
      </c>
      <c r="BS273" s="35">
        <f>SUMIFS(рўйхат!CB:CB,рўйхат!$CX:$CX,$B$338,рўйхат!$D:$D,$C273)</f>
        <v/>
      </c>
      <c r="BT273" s="36">
        <f>SUMIFS(рўйхат!CC:CC,рўйхат!$CX:$CX,$B$338,рўйхат!$D:$D,$C273)</f>
        <v/>
      </c>
      <c r="BU273" s="35">
        <f>SUMIFS(рўйхат!CD:CD,рўйхат!$CX:$CX,$B$338,рўйхат!$D:$D,$C273)</f>
        <v/>
      </c>
      <c r="BV273" s="36">
        <f>SUMIFS(рўйхат!CE:CE,рўйхат!$CX:$CX,$B$338,рўйхат!$D:$D,$C273)</f>
        <v/>
      </c>
      <c r="BW273" s="35">
        <f>SUMIFS(рўйхат!CH:CH,рўйхат!$CX:$CX,$B$338,рўйхат!$D:$D,$C273)</f>
        <v/>
      </c>
      <c r="BX273" s="36">
        <f>SUMIFS(рўйхат!CI:CI,рўйхат!$CX:$CX,$B$338,рўйхат!$D:$D,$C273)</f>
        <v/>
      </c>
      <c r="BY273" s="35">
        <f>SUMIFS(рўйхат!CJ:CJ,рўйхат!$CX:$CX,$B$338,рўйхат!$D:$D,$C273)</f>
        <v/>
      </c>
      <c r="BZ273" s="36">
        <f>SUMIFS(рўйхат!CK:CK,рўйхат!$CX:$CX,$B$338,рўйхат!$D:$D,$C273)</f>
        <v/>
      </c>
      <c r="CA273" s="35">
        <f>SUMIFS(рўйхат!CL:CL,рўйхат!$CX:$CX,$B$338,рўйхат!$D:$D,$C273)</f>
        <v/>
      </c>
      <c r="CB273" s="36">
        <f>SUMIFS(рўйхат!CM:CM,рўйхат!$CX:$CX,$B$338,рўйхат!$D:$D,$C273)</f>
        <v/>
      </c>
      <c r="CC273" s="35">
        <f>SUMIFS(рўйхат!CN:CN,рўйхат!$CX:$CX,$B$338,рўйхат!$D:$D,$C273)</f>
        <v/>
      </c>
      <c r="CD273" s="36">
        <f>SUMIFS(рўйхат!CO:CO,рўйхат!$CX:$CX,$B$338,рўйхат!$D:$D,$C273)</f>
        <v/>
      </c>
      <c r="CE273" s="77">
        <f>IFERROR(BE273/(Q273+BE273),0)</f>
        <v/>
      </c>
      <c r="CF273" s="78">
        <f>IFERROR(BF273/(R273+BF273),0)</f>
        <v/>
      </c>
    </row>
    <row r="274" hidden="1" outlineLevel="1" ht="36.75" customFormat="1" customHeight="1" s="8">
      <c r="A274" s="39" t="n"/>
      <c r="B274" s="50" t="n">
        <v>2</v>
      </c>
      <c r="C274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274" s="16" t="n"/>
      <c r="E274" s="35">
        <f>SUMIFS(рўйхат!F:F,рўйхат!$CX:$CX,$B$338,рўйхат!$D:$D,$C274)</f>
        <v/>
      </c>
      <c r="F274" s="36">
        <f>SUMIFS(рўйхат!G:G,рўйхат!$CX:$CX,$B$338,рўйхат!$D:$D,$C274)</f>
        <v/>
      </c>
      <c r="G274" s="35">
        <f>SUMIFS(рўйхат!H:H,рўйхат!$CX:$CX,$B$338,рўйхат!$D:$D,$C274)</f>
        <v/>
      </c>
      <c r="H274" s="36">
        <f>SUMIFS(рўйхат!I:I,рўйхат!$CX:$CX,$B$338,рўйхат!$D:$D,$C274)</f>
        <v/>
      </c>
      <c r="I274" s="35">
        <f>SUMIFS(рўйхат!J:J,рўйхат!$CX:$CX,$B$338,рўйхат!$D:$D,$C274)</f>
        <v/>
      </c>
      <c r="J274" s="36">
        <f>SUMIFS(рўйхат!K:K,рўйхат!$CX:$CX,$B$338,рўйхат!$D:$D,$C274)</f>
        <v/>
      </c>
      <c r="K274" s="35">
        <f>SUMIFS(рўйхат!L:L,рўйхат!$CX:$CX,$B$338,рўйхат!$D:$D,$C274)</f>
        <v/>
      </c>
      <c r="L274" s="36">
        <f>SUMIFS(рўйхат!M:M,рўйхат!$CX:$CX,$B$338,рўйхат!$D:$D,$C274)</f>
        <v/>
      </c>
      <c r="M274" s="35">
        <f>SUMIFS(рўйхат!N:N,рўйхат!$CX:$CX,$B$338,рўйхат!$D:$D,$C274)</f>
        <v/>
      </c>
      <c r="N274" s="36">
        <f>SUMIFS(рўйхат!O:O,рўйхат!$CX:$CX,$B$338,рўйхат!$D:$D,$C274)</f>
        <v/>
      </c>
      <c r="O274" s="34">
        <f>IFERROR(M274/E274,0)</f>
        <v/>
      </c>
      <c r="P274" s="34">
        <f>IFERROR(N274/F274,0)</f>
        <v/>
      </c>
      <c r="Q274" s="35">
        <f>SUMIFS(рўйхат!P:P,рўйхат!$CX:$CX,$B$338,рўйхат!$D:$D,$C274)</f>
        <v/>
      </c>
      <c r="R274" s="36">
        <f>SUMIFS(рўйхат!Q:Q,рўйхат!$CX:$CX,$B$338,рўйхат!$D:$D,$C274)</f>
        <v/>
      </c>
      <c r="S274" s="35">
        <f>SUMIFS(рўйхат!R:R,рўйхат!$CX:$CX,$B$338,рўйхат!$D:$D,$C274)</f>
        <v/>
      </c>
      <c r="T274" s="36">
        <f>SUMIFS(рўйхат!S:S,рўйхат!$CX:$CX,$B$338,рўйхат!$D:$D,$C274)</f>
        <v/>
      </c>
      <c r="U274" s="35">
        <f>SUMIFS(рўйхат!T:T,рўйхат!$CX:$CX,$B$338,рўйхат!$D:$D,$C274)</f>
        <v/>
      </c>
      <c r="V274" s="36">
        <f>SUMIFS(рўйхат!U:U,рўйхат!$CX:$CX,$B$338,рўйхат!$D:$D,$C274)</f>
        <v/>
      </c>
      <c r="W274" s="35">
        <f>SUMIFS(рўйхат!V:V,рўйхат!$CX:$CX,$B$338,рўйхат!$D:$D,$C274)</f>
        <v/>
      </c>
      <c r="X274" s="36">
        <f>SUMIFS(рўйхат!W:W,рўйхат!$CX:$CX,$B$338,рўйхат!$D:$D,$C274)</f>
        <v/>
      </c>
      <c r="Y274" s="35">
        <f>SUMIFS(рўйхат!X:X,рўйхат!$CX:$CX,$B$338,рўйхат!$D:$D,$C274)</f>
        <v/>
      </c>
      <c r="Z274" s="36">
        <f>SUMIFS(рўйхат!Y:Y,рўйхат!$CX:$CX,$B$338,рўйхат!$D:$D,$C274)</f>
        <v/>
      </c>
      <c r="AA274" s="35">
        <f>SUMIFS(рўйхат!Z:Z,рўйхат!$CX:$CX,$B$338,рўйхат!$D:$D,$C274)</f>
        <v/>
      </c>
      <c r="AB274" s="36">
        <f>SUMIFS(рўйхат!AA:AA,рўйхат!$CX:$CX,$B$338,рўйхат!$D:$D,$C274)</f>
        <v/>
      </c>
      <c r="AC274" s="35">
        <f>SUMIFS(рўйхат!AB:AB,рўйхат!$CX:$CX,$B$338,рўйхат!$D:$D,$C274)</f>
        <v/>
      </c>
      <c r="AD274" s="36">
        <f>SUMIFS(рўйхат!AC:AC,рўйхат!$CX:$CX,$B$338,рўйхат!$D:$D,$C274)</f>
        <v/>
      </c>
      <c r="AE274" s="35">
        <f>SUMIFS(рўйхат!AD:AD,рўйхат!$CX:$CX,$B$338,рўйхат!$D:$D,$C274)</f>
        <v/>
      </c>
      <c r="AF274" s="36">
        <f>SUMIFS(рўйхат!AE:AE,рўйхат!$CX:$CX,$B$338,рўйхат!$D:$D,$C274)</f>
        <v/>
      </c>
      <c r="AG274" s="35">
        <f>SUMIFS(рўйхат!AH:AH,рўйхат!$CX:$CX,$B$338,рўйхат!$D:$D,$C274)</f>
        <v/>
      </c>
      <c r="AH274" s="36">
        <f>SUMIFS(рўйхат!AI:AI,рўйхат!$CX:$CX,$B$338,рўйхат!$D:$D,$C274)</f>
        <v/>
      </c>
      <c r="AI274" s="35">
        <f>SUMIFS(рўйхат!AJ:AJ,рўйхат!$CX:$CX,$B$338,рўйхат!$D:$D,$C274)</f>
        <v/>
      </c>
      <c r="AJ274" s="36">
        <f>SUMIFS(рўйхат!AK:AK,рўйхат!$CX:$CX,$B$338,рўйхат!$D:$D,$C274)</f>
        <v/>
      </c>
      <c r="AK274" s="35">
        <f>SUMIFS(рўйхат!AL:AL,рўйхат!$CX:$CX,$B$338,рўйхат!$D:$D,$C274)</f>
        <v/>
      </c>
      <c r="AL274" s="36">
        <f>SUMIFS(рўйхат!AM:AM,рўйхат!$CX:$CX,$B$338,рўйхат!$D:$D,$C274)</f>
        <v/>
      </c>
      <c r="AM274" s="77">
        <f>IFERROR(Q274/E274,0)</f>
        <v/>
      </c>
      <c r="AN274" s="77">
        <f>IFERROR(R274/F274,0)</f>
        <v/>
      </c>
      <c r="AO274" s="35">
        <f>SUMIFS(рўйхат!AX:AX,рўйхат!$CX:$CX,$B$338,рўйхат!$D:$D,$C274)</f>
        <v/>
      </c>
      <c r="AP274" s="36">
        <f>SUMIFS(рўйхат!AY:AY,рўйхат!$CX:$CX,$B$338,рўйхат!$D:$D,$C274)</f>
        <v/>
      </c>
      <c r="AQ274" s="35">
        <f>SUMIFS(рўйхат!AZ:AZ,рўйхат!$CX:$CX,$B$338,рўйхат!$D:$D,$C274)</f>
        <v/>
      </c>
      <c r="AR274" s="36">
        <f>SUMIFS(рўйхат!BA:BA,рўйхат!$CX:$CX,$B$338,рўйхат!$D:$D,$C274)</f>
        <v/>
      </c>
      <c r="AS274" s="35">
        <f>SUMIFS(рўйхат!BB:BB,рўйхат!$CX:$CX,$B$338,рўйхат!$D:$D,$C274)</f>
        <v/>
      </c>
      <c r="AT274" s="36">
        <f>SUMIFS(рўйхат!BC:BC,рўйхат!$CX:$CX,$B$338,рўйхат!$D:$D,$C274)</f>
        <v/>
      </c>
      <c r="AU274" s="35">
        <f>SUMIFS(рўйхат!BD:BD,рўйхат!$CX:$CX,$B$338,рўйхат!$D:$D,$C274)</f>
        <v/>
      </c>
      <c r="AV274" s="36">
        <f>SUMIFS(рўйхат!BE:BE,рўйхат!$CX:$CX,$B$338,рўйхат!$D:$D,$C274)</f>
        <v/>
      </c>
      <c r="AW274" s="35">
        <f>SUMIFS(рўйхат!BF:BF,рўйхат!$CX:$CX,$B$338,рўйхат!$D:$D,$C274)</f>
        <v/>
      </c>
      <c r="AX274" s="36">
        <f>SUMIFS(рўйхат!BG:BG,рўйхат!$CX:$CX,$B$338,рўйхат!$D:$D,$C274)</f>
        <v/>
      </c>
      <c r="AY274" s="35">
        <f>SUMIFS(рўйхат!BH:BH,рўйхат!$CX:$CX,$B$338,рўйхат!$D:$D,$C274)</f>
        <v/>
      </c>
      <c r="AZ274" s="36">
        <f>SUMIFS(рўйхат!BI:BI,рўйхат!$CX:$CX,$B$338,рўйхат!$D:$D,$C274)</f>
        <v/>
      </c>
      <c r="BA274" s="35">
        <f>SUMIFS(рўйхат!BJ:BJ,рўйхат!$CX:$CX,$B$338,рўйхат!$D:$D,$C274)</f>
        <v/>
      </c>
      <c r="BB274" s="36">
        <f>SUMIFS(рўйхат!BK:BK,рўйхат!$CX:$CX,$B$338,рўйхат!$D:$D,$C274)</f>
        <v/>
      </c>
      <c r="BC274" s="77">
        <f>IFERROR(AO274/E274,0)</f>
        <v/>
      </c>
      <c r="BD274" s="77">
        <f>IFERROR(AP274/F274,0)</f>
        <v/>
      </c>
      <c r="BE274" s="35">
        <f>SUMIFS(рўйхат!BL:BL,рўйхат!$CX:$CX,$B$338,рўйхат!$D:$D,$C274)</f>
        <v/>
      </c>
      <c r="BF274" s="36">
        <f>SUMIFS(рўйхат!BM:BM,рўйхат!$CX:$CX,$B$338,рўйхат!$D:$D,$C274)</f>
        <v/>
      </c>
      <c r="BG274" s="35">
        <f>SUMIFS(рўйхат!BN:BN,рўйхат!$CX:$CX,$B$338,рўйхат!$D:$D,$C274)</f>
        <v/>
      </c>
      <c r="BH274" s="36">
        <f>SUMIFS(рўйхат!BO:BO,рўйхат!$CX:$CX,$B$338,рўйхат!$D:$D,$C274)</f>
        <v/>
      </c>
      <c r="BI274" s="35">
        <f>SUMIFS(рўйхат!BP:BP,рўйхат!$CX:$CX,$B$338,рўйхат!$D:$D,$C274)</f>
        <v/>
      </c>
      <c r="BJ274" s="36">
        <f>SUMIFS(рўйхат!BQ:BQ,рўйхат!$CX:$CX,$B$338,рўйхат!$D:$D,$C274)</f>
        <v/>
      </c>
      <c r="BK274" s="35">
        <f>SUMIFS(рўйхат!BR:BR,рўйхат!$CX:$CX,$B$338,рўйхат!$D:$D,$C274)</f>
        <v/>
      </c>
      <c r="BL274" s="36">
        <f>SUMIFS(рўйхат!BS:BS,рўйхат!$CX:$CX,$B$338,рўйхат!$D:$D,$C274)</f>
        <v/>
      </c>
      <c r="BM274" s="35">
        <f>SUMIFS(рўйхат!BT:BT,рўйхат!$CX:$CX,$B$338,рўйхат!$D:$D,$C274)</f>
        <v/>
      </c>
      <c r="BN274" s="36">
        <f>SUMIFS(рўйхат!BU:BU,рўйхат!$CX:$CX,$B$338,рўйхат!$D:$D,$C274)</f>
        <v/>
      </c>
      <c r="BO274" s="35">
        <f>SUMIFS(рўйхат!BX:BX,рўйхат!$CX:$CX,$B$338,рўйхат!$D:$D,$C274)</f>
        <v/>
      </c>
      <c r="BP274" s="36">
        <f>SUMIFS(рўйхат!BY:BY,рўйхат!$CX:$CX,$B$338,рўйхат!$D:$D,$C274)</f>
        <v/>
      </c>
      <c r="BQ274" s="35">
        <f>SUMIFS(рўйхат!BZ:BZ,рўйхат!$CX:$CX,$B$338,рўйхат!$D:$D,$C274)</f>
        <v/>
      </c>
      <c r="BR274" s="36">
        <f>SUMIFS(рўйхат!CA:CA,рўйхат!$CX:$CX,$B$338,рўйхат!$D:$D,$C274)</f>
        <v/>
      </c>
      <c r="BS274" s="35">
        <f>SUMIFS(рўйхат!CB:CB,рўйхат!$CX:$CX,$B$338,рўйхат!$D:$D,$C274)</f>
        <v/>
      </c>
      <c r="BT274" s="36">
        <f>SUMIFS(рўйхат!CC:CC,рўйхат!$CX:$CX,$B$338,рўйхат!$D:$D,$C274)</f>
        <v/>
      </c>
      <c r="BU274" s="35">
        <f>SUMIFS(рўйхат!CD:CD,рўйхат!$CX:$CX,$B$338,рўйхат!$D:$D,$C274)</f>
        <v/>
      </c>
      <c r="BV274" s="36">
        <f>SUMIFS(рўйхат!CE:CE,рўйхат!$CX:$CX,$B$338,рўйхат!$D:$D,$C274)</f>
        <v/>
      </c>
      <c r="BW274" s="35">
        <f>SUMIFS(рўйхат!CH:CH,рўйхат!$CX:$CX,$B$338,рўйхат!$D:$D,$C274)</f>
        <v/>
      </c>
      <c r="BX274" s="36">
        <f>SUMIFS(рўйхат!CI:CI,рўйхат!$CX:$CX,$B$338,рўйхат!$D:$D,$C274)</f>
        <v/>
      </c>
      <c r="BY274" s="35">
        <f>SUMIFS(рўйхат!CJ:CJ,рўйхат!$CX:$CX,$B$338,рўйхат!$D:$D,$C274)</f>
        <v/>
      </c>
      <c r="BZ274" s="36">
        <f>SUMIFS(рўйхат!CK:CK,рўйхат!$CX:$CX,$B$338,рўйхат!$D:$D,$C274)</f>
        <v/>
      </c>
      <c r="CA274" s="35">
        <f>SUMIFS(рўйхат!CL:CL,рўйхат!$CX:$CX,$B$338,рўйхат!$D:$D,$C274)</f>
        <v/>
      </c>
      <c r="CB274" s="36">
        <f>SUMIFS(рўйхат!CM:CM,рўйхат!$CX:$CX,$B$338,рўйхат!$D:$D,$C274)</f>
        <v/>
      </c>
      <c r="CC274" s="35">
        <f>SUMIFS(рўйхат!CN:CN,рўйхат!$CX:$CX,$B$338,рўйхат!$D:$D,$C274)</f>
        <v/>
      </c>
      <c r="CD274" s="36">
        <f>SUMIFS(рўйхат!CO:CO,рўйхат!$CX:$CX,$B$338,рўйхат!$D:$D,$C274)</f>
        <v/>
      </c>
      <c r="CE274" s="77">
        <f>IFERROR(BE274/(Q274+BE274),0)</f>
        <v/>
      </c>
      <c r="CF274" s="78">
        <f>IFERROR(BF274/(R274+BF274),0)</f>
        <v/>
      </c>
    </row>
    <row r="275" hidden="1" outlineLevel="1" ht="36.75" customFormat="1" customHeight="1" s="8">
      <c r="A275" s="39" t="n"/>
      <c r="B275" s="50" t="n">
        <v>3</v>
      </c>
      <c r="C275" s="38" t="inlineStr">
        <is>
          <t>Аффилланганлик таҳлили</t>
        </is>
      </c>
      <c r="D275" s="16" t="n"/>
      <c r="E275" s="35">
        <f>SUMIFS(рўйхат!F:F,рўйхат!$CX:$CX,$B$338,рўйхат!$D:$D,$C275)</f>
        <v/>
      </c>
      <c r="F275" s="36">
        <f>SUMIFS(рўйхат!G:G,рўйхат!$CX:$CX,$B$338,рўйхат!$D:$D,$C275)</f>
        <v/>
      </c>
      <c r="G275" s="35">
        <f>SUMIFS(рўйхат!H:H,рўйхат!$CX:$CX,$B$338,рўйхат!$D:$D,$C275)</f>
        <v/>
      </c>
      <c r="H275" s="36">
        <f>SUMIFS(рўйхат!I:I,рўйхат!$CX:$CX,$B$338,рўйхат!$D:$D,$C275)</f>
        <v/>
      </c>
      <c r="I275" s="35">
        <f>SUMIFS(рўйхат!J:J,рўйхат!$CX:$CX,$B$338,рўйхат!$D:$D,$C275)</f>
        <v/>
      </c>
      <c r="J275" s="36">
        <f>SUMIFS(рўйхат!K:K,рўйхат!$CX:$CX,$B$338,рўйхат!$D:$D,$C275)</f>
        <v/>
      </c>
      <c r="K275" s="35">
        <f>SUMIFS(рўйхат!L:L,рўйхат!$CX:$CX,$B$338,рўйхат!$D:$D,$C275)</f>
        <v/>
      </c>
      <c r="L275" s="36">
        <f>SUMIFS(рўйхат!M:M,рўйхат!$CX:$CX,$B$338,рўйхат!$D:$D,$C275)</f>
        <v/>
      </c>
      <c r="M275" s="35">
        <f>SUMIFS(рўйхат!N:N,рўйхат!$CX:$CX,$B$338,рўйхат!$D:$D,$C275)</f>
        <v/>
      </c>
      <c r="N275" s="36">
        <f>SUMIFS(рўйхат!O:O,рўйхат!$CX:$CX,$B$338,рўйхат!$D:$D,$C275)</f>
        <v/>
      </c>
      <c r="O275" s="34">
        <f>IFERROR(M275/E275,0)</f>
        <v/>
      </c>
      <c r="P275" s="34">
        <f>IFERROR(N275/F275,0)</f>
        <v/>
      </c>
      <c r="Q275" s="35">
        <f>SUMIFS(рўйхат!P:P,рўйхат!$CX:$CX,$B$338,рўйхат!$D:$D,$C275)</f>
        <v/>
      </c>
      <c r="R275" s="36">
        <f>SUMIFS(рўйхат!Q:Q,рўйхат!$CX:$CX,$B$338,рўйхат!$D:$D,$C275)</f>
        <v/>
      </c>
      <c r="S275" s="35">
        <f>SUMIFS(рўйхат!R:R,рўйхат!$CX:$CX,$B$338,рўйхат!$D:$D,$C275)</f>
        <v/>
      </c>
      <c r="T275" s="36">
        <f>SUMIFS(рўйхат!S:S,рўйхат!$CX:$CX,$B$338,рўйхат!$D:$D,$C275)</f>
        <v/>
      </c>
      <c r="U275" s="35">
        <f>SUMIFS(рўйхат!T:T,рўйхат!$CX:$CX,$B$338,рўйхат!$D:$D,$C275)</f>
        <v/>
      </c>
      <c r="V275" s="36">
        <f>SUMIFS(рўйхат!U:U,рўйхат!$CX:$CX,$B$338,рўйхат!$D:$D,$C275)</f>
        <v/>
      </c>
      <c r="W275" s="35">
        <f>SUMIFS(рўйхат!V:V,рўйхат!$CX:$CX,$B$338,рўйхат!$D:$D,$C275)</f>
        <v/>
      </c>
      <c r="X275" s="36">
        <f>SUMIFS(рўйхат!W:W,рўйхат!$CX:$CX,$B$338,рўйхат!$D:$D,$C275)</f>
        <v/>
      </c>
      <c r="Y275" s="35">
        <f>SUMIFS(рўйхат!X:X,рўйхат!$CX:$CX,$B$338,рўйхат!$D:$D,$C275)</f>
        <v/>
      </c>
      <c r="Z275" s="36">
        <f>SUMIFS(рўйхат!Y:Y,рўйхат!$CX:$CX,$B$338,рўйхат!$D:$D,$C275)</f>
        <v/>
      </c>
      <c r="AA275" s="35">
        <f>SUMIFS(рўйхат!Z:Z,рўйхат!$CX:$CX,$B$338,рўйхат!$D:$D,$C275)</f>
        <v/>
      </c>
      <c r="AB275" s="36">
        <f>SUMIFS(рўйхат!AA:AA,рўйхат!$CX:$CX,$B$338,рўйхат!$D:$D,$C275)</f>
        <v/>
      </c>
      <c r="AC275" s="35">
        <f>SUMIFS(рўйхат!AB:AB,рўйхат!$CX:$CX,$B$338,рўйхат!$D:$D,$C275)</f>
        <v/>
      </c>
      <c r="AD275" s="36">
        <f>SUMIFS(рўйхат!AC:AC,рўйхат!$CX:$CX,$B$338,рўйхат!$D:$D,$C275)</f>
        <v/>
      </c>
      <c r="AE275" s="35">
        <f>SUMIFS(рўйхат!AD:AD,рўйхат!$CX:$CX,$B$338,рўйхат!$D:$D,$C275)</f>
        <v/>
      </c>
      <c r="AF275" s="36">
        <f>SUMIFS(рўйхат!AE:AE,рўйхат!$CX:$CX,$B$338,рўйхат!$D:$D,$C275)</f>
        <v/>
      </c>
      <c r="AG275" s="35">
        <f>SUMIFS(рўйхат!AH:AH,рўйхат!$CX:$CX,$B$338,рўйхат!$D:$D,$C275)</f>
        <v/>
      </c>
      <c r="AH275" s="36">
        <f>SUMIFS(рўйхат!AI:AI,рўйхат!$CX:$CX,$B$338,рўйхат!$D:$D,$C275)</f>
        <v/>
      </c>
      <c r="AI275" s="35">
        <f>SUMIFS(рўйхат!AJ:AJ,рўйхат!$CX:$CX,$B$338,рўйхат!$D:$D,$C275)</f>
        <v/>
      </c>
      <c r="AJ275" s="36">
        <f>SUMIFS(рўйхат!AK:AK,рўйхат!$CX:$CX,$B$338,рўйхат!$D:$D,$C275)</f>
        <v/>
      </c>
      <c r="AK275" s="35">
        <f>SUMIFS(рўйхат!AL:AL,рўйхат!$CX:$CX,$B$338,рўйхат!$D:$D,$C275)</f>
        <v/>
      </c>
      <c r="AL275" s="36">
        <f>SUMIFS(рўйхат!AM:AM,рўйхат!$CX:$CX,$B$338,рўйхат!$D:$D,$C275)</f>
        <v/>
      </c>
      <c r="AM275" s="77">
        <f>IFERROR(Q275/E275,0)</f>
        <v/>
      </c>
      <c r="AN275" s="77">
        <f>IFERROR(R275/F275,0)</f>
        <v/>
      </c>
      <c r="AO275" s="35">
        <f>SUMIFS(рўйхат!AX:AX,рўйхат!$CX:$CX,$B$338,рўйхат!$D:$D,$C275)</f>
        <v/>
      </c>
      <c r="AP275" s="36">
        <f>SUMIFS(рўйхат!AY:AY,рўйхат!$CX:$CX,$B$338,рўйхат!$D:$D,$C275)</f>
        <v/>
      </c>
      <c r="AQ275" s="35">
        <f>SUMIFS(рўйхат!AZ:AZ,рўйхат!$CX:$CX,$B$338,рўйхат!$D:$D,$C275)</f>
        <v/>
      </c>
      <c r="AR275" s="36">
        <f>SUMIFS(рўйхат!BA:BA,рўйхат!$CX:$CX,$B$338,рўйхат!$D:$D,$C275)</f>
        <v/>
      </c>
      <c r="AS275" s="35">
        <f>SUMIFS(рўйхат!BB:BB,рўйхат!$CX:$CX,$B$338,рўйхат!$D:$D,$C275)</f>
        <v/>
      </c>
      <c r="AT275" s="36">
        <f>SUMIFS(рўйхат!BC:BC,рўйхат!$CX:$CX,$B$338,рўйхат!$D:$D,$C275)</f>
        <v/>
      </c>
      <c r="AU275" s="35">
        <f>SUMIFS(рўйхат!BD:BD,рўйхат!$CX:$CX,$B$338,рўйхат!$D:$D,$C275)</f>
        <v/>
      </c>
      <c r="AV275" s="36">
        <f>SUMIFS(рўйхат!BE:BE,рўйхат!$CX:$CX,$B$338,рўйхат!$D:$D,$C275)</f>
        <v/>
      </c>
      <c r="AW275" s="35">
        <f>SUMIFS(рўйхат!BF:BF,рўйхат!$CX:$CX,$B$338,рўйхат!$D:$D,$C275)</f>
        <v/>
      </c>
      <c r="AX275" s="36">
        <f>SUMIFS(рўйхат!BG:BG,рўйхат!$CX:$CX,$B$338,рўйхат!$D:$D,$C275)</f>
        <v/>
      </c>
      <c r="AY275" s="35">
        <f>SUMIFS(рўйхат!BH:BH,рўйхат!$CX:$CX,$B$338,рўйхат!$D:$D,$C275)</f>
        <v/>
      </c>
      <c r="AZ275" s="36">
        <f>SUMIFS(рўйхат!BI:BI,рўйхат!$CX:$CX,$B$338,рўйхат!$D:$D,$C275)</f>
        <v/>
      </c>
      <c r="BA275" s="35">
        <f>SUMIFS(рўйхат!BJ:BJ,рўйхат!$CX:$CX,$B$338,рўйхат!$D:$D,$C275)</f>
        <v/>
      </c>
      <c r="BB275" s="36">
        <f>SUMIFS(рўйхат!BK:BK,рўйхат!$CX:$CX,$B$338,рўйхат!$D:$D,$C275)</f>
        <v/>
      </c>
      <c r="BC275" s="77">
        <f>IFERROR(AO275/E275,0)</f>
        <v/>
      </c>
      <c r="BD275" s="77">
        <f>IFERROR(AP275/F275,0)</f>
        <v/>
      </c>
      <c r="BE275" s="35">
        <f>SUMIFS(рўйхат!BL:BL,рўйхат!$CX:$CX,$B$338,рўйхат!$D:$D,$C275)</f>
        <v/>
      </c>
      <c r="BF275" s="36">
        <f>SUMIFS(рўйхат!BM:BM,рўйхат!$CX:$CX,$B$338,рўйхат!$D:$D,$C275)</f>
        <v/>
      </c>
      <c r="BG275" s="35">
        <f>SUMIFS(рўйхат!BN:BN,рўйхат!$CX:$CX,$B$338,рўйхат!$D:$D,$C275)</f>
        <v/>
      </c>
      <c r="BH275" s="36">
        <f>SUMIFS(рўйхат!BO:BO,рўйхат!$CX:$CX,$B$338,рўйхат!$D:$D,$C275)</f>
        <v/>
      </c>
      <c r="BI275" s="35">
        <f>SUMIFS(рўйхат!BP:BP,рўйхат!$CX:$CX,$B$338,рўйхат!$D:$D,$C275)</f>
        <v/>
      </c>
      <c r="BJ275" s="36">
        <f>SUMIFS(рўйхат!BQ:BQ,рўйхат!$CX:$CX,$B$338,рўйхат!$D:$D,$C275)</f>
        <v/>
      </c>
      <c r="BK275" s="35">
        <f>SUMIFS(рўйхат!BR:BR,рўйхат!$CX:$CX,$B$338,рўйхат!$D:$D,$C275)</f>
        <v/>
      </c>
      <c r="BL275" s="36">
        <f>SUMIFS(рўйхат!BS:BS,рўйхат!$CX:$CX,$B$338,рўйхат!$D:$D,$C275)</f>
        <v/>
      </c>
      <c r="BM275" s="35">
        <f>SUMIFS(рўйхат!BT:BT,рўйхат!$CX:$CX,$B$338,рўйхат!$D:$D,$C275)</f>
        <v/>
      </c>
      <c r="BN275" s="36">
        <f>SUMIFS(рўйхат!BU:BU,рўйхат!$CX:$CX,$B$338,рўйхат!$D:$D,$C275)</f>
        <v/>
      </c>
      <c r="BO275" s="35">
        <f>SUMIFS(рўйхат!BX:BX,рўйхат!$CX:$CX,$B$338,рўйхат!$D:$D,$C275)</f>
        <v/>
      </c>
      <c r="BP275" s="36">
        <f>SUMIFS(рўйхат!BY:BY,рўйхат!$CX:$CX,$B$338,рўйхат!$D:$D,$C275)</f>
        <v/>
      </c>
      <c r="BQ275" s="35">
        <f>SUMIFS(рўйхат!BZ:BZ,рўйхат!$CX:$CX,$B$338,рўйхат!$D:$D,$C275)</f>
        <v/>
      </c>
      <c r="BR275" s="36">
        <f>SUMIFS(рўйхат!CA:CA,рўйхат!$CX:$CX,$B$338,рўйхат!$D:$D,$C275)</f>
        <v/>
      </c>
      <c r="BS275" s="35">
        <f>SUMIFS(рўйхат!CB:CB,рўйхат!$CX:$CX,$B$338,рўйхат!$D:$D,$C275)</f>
        <v/>
      </c>
      <c r="BT275" s="36">
        <f>SUMIFS(рўйхат!CC:CC,рўйхат!$CX:$CX,$B$338,рўйхат!$D:$D,$C275)</f>
        <v/>
      </c>
      <c r="BU275" s="35">
        <f>SUMIFS(рўйхат!CD:CD,рўйхат!$CX:$CX,$B$338,рўйхат!$D:$D,$C275)</f>
        <v/>
      </c>
      <c r="BV275" s="36">
        <f>SUMIFS(рўйхат!CE:CE,рўйхат!$CX:$CX,$B$338,рўйхат!$D:$D,$C275)</f>
        <v/>
      </c>
      <c r="BW275" s="35">
        <f>SUMIFS(рўйхат!CH:CH,рўйхат!$CX:$CX,$B$338,рўйхат!$D:$D,$C275)</f>
        <v/>
      </c>
      <c r="BX275" s="36">
        <f>SUMIFS(рўйхат!CI:CI,рўйхат!$CX:$CX,$B$338,рўйхат!$D:$D,$C275)</f>
        <v/>
      </c>
      <c r="BY275" s="35">
        <f>SUMIFS(рўйхат!CJ:CJ,рўйхат!$CX:$CX,$B$338,рўйхат!$D:$D,$C275)</f>
        <v/>
      </c>
      <c r="BZ275" s="36">
        <f>SUMIFS(рўйхат!CK:CK,рўйхат!$CX:$CX,$B$338,рўйхат!$D:$D,$C275)</f>
        <v/>
      </c>
      <c r="CA275" s="35">
        <f>SUMIFS(рўйхат!CL:CL,рўйхат!$CX:$CX,$B$338,рўйхат!$D:$D,$C275)</f>
        <v/>
      </c>
      <c r="CB275" s="36">
        <f>SUMIFS(рўйхат!CM:CM,рўйхат!$CX:$CX,$B$338,рўйхат!$D:$D,$C275)</f>
        <v/>
      </c>
      <c r="CC275" s="35">
        <f>SUMIFS(рўйхат!CN:CN,рўйхат!$CX:$CX,$B$338,рўйхат!$D:$D,$C275)</f>
        <v/>
      </c>
      <c r="CD275" s="36">
        <f>SUMIFS(рўйхат!CO:CO,рўйхат!$CX:$CX,$B$338,рўйхат!$D:$D,$C275)</f>
        <v/>
      </c>
      <c r="CE275" s="77">
        <f>IFERROR(BE275/(Q275+BE275),0)</f>
        <v/>
      </c>
      <c r="CF275" s="78">
        <f>IFERROR(BF275/(R275+BF275),0)</f>
        <v/>
      </c>
    </row>
    <row r="276" hidden="1" outlineLevel="1" ht="36.75" customFormat="1" customHeight="1" s="8">
      <c r="A276" s="39" t="n"/>
      <c r="B276" s="50" t="n">
        <v>4</v>
      </c>
      <c r="C276" s="38" t="inlineStr">
        <is>
          <t>Аффилланганлик таҳлили (AI)</t>
        </is>
      </c>
      <c r="D276" s="16" t="n"/>
      <c r="E276" s="35">
        <f>SUMIFS(рўйхат!F:F,рўйхат!$CX:$CX,$B$338,рўйхат!$D:$D,$C276)</f>
        <v/>
      </c>
      <c r="F276" s="36">
        <f>SUMIFS(рўйхат!G:G,рўйхат!$CX:$CX,$B$338,рўйхат!$D:$D,$C276)</f>
        <v/>
      </c>
      <c r="G276" s="35">
        <f>SUMIFS(рўйхат!H:H,рўйхат!$CX:$CX,$B$338,рўйхат!$D:$D,$C276)</f>
        <v/>
      </c>
      <c r="H276" s="36">
        <f>SUMIFS(рўйхат!I:I,рўйхат!$CX:$CX,$B$338,рўйхат!$D:$D,$C276)</f>
        <v/>
      </c>
      <c r="I276" s="35">
        <f>SUMIFS(рўйхат!J:J,рўйхат!$CX:$CX,$B$338,рўйхат!$D:$D,$C276)</f>
        <v/>
      </c>
      <c r="J276" s="36">
        <f>SUMIFS(рўйхат!K:K,рўйхат!$CX:$CX,$B$338,рўйхат!$D:$D,$C276)</f>
        <v/>
      </c>
      <c r="K276" s="35">
        <f>SUMIFS(рўйхат!L:L,рўйхат!$CX:$CX,$B$338,рўйхат!$D:$D,$C276)</f>
        <v/>
      </c>
      <c r="L276" s="36">
        <f>SUMIFS(рўйхат!M:M,рўйхат!$CX:$CX,$B$338,рўйхат!$D:$D,$C276)</f>
        <v/>
      </c>
      <c r="M276" s="35">
        <f>SUMIFS(рўйхат!N:N,рўйхат!$CX:$CX,$B$338,рўйхат!$D:$D,$C276)</f>
        <v/>
      </c>
      <c r="N276" s="36">
        <f>SUMIFS(рўйхат!O:O,рўйхат!$CX:$CX,$B$338,рўйхат!$D:$D,$C276)</f>
        <v/>
      </c>
      <c r="O276" s="34">
        <f>IFERROR(M276/E276,0)</f>
        <v/>
      </c>
      <c r="P276" s="34">
        <f>IFERROR(N276/F276,0)</f>
        <v/>
      </c>
      <c r="Q276" s="35">
        <f>SUMIFS(рўйхат!P:P,рўйхат!$CX:$CX,$B$338,рўйхат!$D:$D,$C276)</f>
        <v/>
      </c>
      <c r="R276" s="36">
        <f>SUMIFS(рўйхат!Q:Q,рўйхат!$CX:$CX,$B$338,рўйхат!$D:$D,$C276)</f>
        <v/>
      </c>
      <c r="S276" s="35">
        <f>SUMIFS(рўйхат!R:R,рўйхат!$CX:$CX,$B$338,рўйхат!$D:$D,$C276)</f>
        <v/>
      </c>
      <c r="T276" s="36">
        <f>SUMIFS(рўйхат!S:S,рўйхат!$CX:$CX,$B$338,рўйхат!$D:$D,$C276)</f>
        <v/>
      </c>
      <c r="U276" s="35">
        <f>SUMIFS(рўйхат!T:T,рўйхат!$CX:$CX,$B$338,рўйхат!$D:$D,$C276)</f>
        <v/>
      </c>
      <c r="V276" s="36">
        <f>SUMIFS(рўйхат!U:U,рўйхат!$CX:$CX,$B$338,рўйхат!$D:$D,$C276)</f>
        <v/>
      </c>
      <c r="W276" s="35">
        <f>SUMIFS(рўйхат!V:V,рўйхат!$CX:$CX,$B$338,рўйхат!$D:$D,$C276)</f>
        <v/>
      </c>
      <c r="X276" s="36">
        <f>SUMIFS(рўйхат!W:W,рўйхат!$CX:$CX,$B$338,рўйхат!$D:$D,$C276)</f>
        <v/>
      </c>
      <c r="Y276" s="35">
        <f>SUMIFS(рўйхат!X:X,рўйхат!$CX:$CX,$B$338,рўйхат!$D:$D,$C276)</f>
        <v/>
      </c>
      <c r="Z276" s="36">
        <f>SUMIFS(рўйхат!Y:Y,рўйхат!$CX:$CX,$B$338,рўйхат!$D:$D,$C276)</f>
        <v/>
      </c>
      <c r="AA276" s="35">
        <f>SUMIFS(рўйхат!Z:Z,рўйхат!$CX:$CX,$B$338,рўйхат!$D:$D,$C276)</f>
        <v/>
      </c>
      <c r="AB276" s="36">
        <f>SUMIFS(рўйхат!AA:AA,рўйхат!$CX:$CX,$B$338,рўйхат!$D:$D,$C276)</f>
        <v/>
      </c>
      <c r="AC276" s="35">
        <f>SUMIFS(рўйхат!AB:AB,рўйхат!$CX:$CX,$B$338,рўйхат!$D:$D,$C276)</f>
        <v/>
      </c>
      <c r="AD276" s="36">
        <f>SUMIFS(рўйхат!AC:AC,рўйхат!$CX:$CX,$B$338,рўйхат!$D:$D,$C276)</f>
        <v/>
      </c>
      <c r="AE276" s="35">
        <f>SUMIFS(рўйхат!AD:AD,рўйхат!$CX:$CX,$B$338,рўйхат!$D:$D,$C276)</f>
        <v/>
      </c>
      <c r="AF276" s="36">
        <f>SUMIFS(рўйхат!AE:AE,рўйхат!$CX:$CX,$B$338,рўйхат!$D:$D,$C276)</f>
        <v/>
      </c>
      <c r="AG276" s="35">
        <f>SUMIFS(рўйхат!AH:AH,рўйхат!$CX:$CX,$B$338,рўйхат!$D:$D,$C276)</f>
        <v/>
      </c>
      <c r="AH276" s="36">
        <f>SUMIFS(рўйхат!AI:AI,рўйхат!$CX:$CX,$B$338,рўйхат!$D:$D,$C276)</f>
        <v/>
      </c>
      <c r="AI276" s="35">
        <f>SUMIFS(рўйхат!AJ:AJ,рўйхат!$CX:$CX,$B$338,рўйхат!$D:$D,$C276)</f>
        <v/>
      </c>
      <c r="AJ276" s="36">
        <f>SUMIFS(рўйхат!AK:AK,рўйхат!$CX:$CX,$B$338,рўйхат!$D:$D,$C276)</f>
        <v/>
      </c>
      <c r="AK276" s="35">
        <f>SUMIFS(рўйхат!AL:AL,рўйхат!$CX:$CX,$B$338,рўйхат!$D:$D,$C276)</f>
        <v/>
      </c>
      <c r="AL276" s="36">
        <f>SUMIFS(рўйхат!AM:AM,рўйхат!$CX:$CX,$B$338,рўйхат!$D:$D,$C276)</f>
        <v/>
      </c>
      <c r="AM276" s="77">
        <f>IFERROR(Q276/E276,0)</f>
        <v/>
      </c>
      <c r="AN276" s="77">
        <f>IFERROR(R276/F276,0)</f>
        <v/>
      </c>
      <c r="AO276" s="35">
        <f>SUMIFS(рўйхат!AX:AX,рўйхат!$CX:$CX,$B$338,рўйхат!$D:$D,$C276)</f>
        <v/>
      </c>
      <c r="AP276" s="36">
        <f>SUMIFS(рўйхат!AY:AY,рўйхат!$CX:$CX,$B$338,рўйхат!$D:$D,$C276)</f>
        <v/>
      </c>
      <c r="AQ276" s="35">
        <f>SUMIFS(рўйхат!AZ:AZ,рўйхат!$CX:$CX,$B$338,рўйхат!$D:$D,$C276)</f>
        <v/>
      </c>
      <c r="AR276" s="36">
        <f>SUMIFS(рўйхат!BA:BA,рўйхат!$CX:$CX,$B$338,рўйхат!$D:$D,$C276)</f>
        <v/>
      </c>
      <c r="AS276" s="35">
        <f>SUMIFS(рўйхат!BB:BB,рўйхат!$CX:$CX,$B$338,рўйхат!$D:$D,$C276)</f>
        <v/>
      </c>
      <c r="AT276" s="36">
        <f>SUMIFS(рўйхат!BC:BC,рўйхат!$CX:$CX,$B$338,рўйхат!$D:$D,$C276)</f>
        <v/>
      </c>
      <c r="AU276" s="35">
        <f>SUMIFS(рўйхат!BD:BD,рўйхат!$CX:$CX,$B$338,рўйхат!$D:$D,$C276)</f>
        <v/>
      </c>
      <c r="AV276" s="36">
        <f>SUMIFS(рўйхат!BE:BE,рўйхат!$CX:$CX,$B$338,рўйхат!$D:$D,$C276)</f>
        <v/>
      </c>
      <c r="AW276" s="35">
        <f>SUMIFS(рўйхат!BF:BF,рўйхат!$CX:$CX,$B$338,рўйхат!$D:$D,$C276)</f>
        <v/>
      </c>
      <c r="AX276" s="36">
        <f>SUMIFS(рўйхат!BG:BG,рўйхат!$CX:$CX,$B$338,рўйхат!$D:$D,$C276)</f>
        <v/>
      </c>
      <c r="AY276" s="35">
        <f>SUMIFS(рўйхат!BH:BH,рўйхат!$CX:$CX,$B$338,рўйхат!$D:$D,$C276)</f>
        <v/>
      </c>
      <c r="AZ276" s="36">
        <f>SUMIFS(рўйхат!BI:BI,рўйхат!$CX:$CX,$B$338,рўйхат!$D:$D,$C276)</f>
        <v/>
      </c>
      <c r="BA276" s="35">
        <f>SUMIFS(рўйхат!BJ:BJ,рўйхат!$CX:$CX,$B$338,рўйхат!$D:$D,$C276)</f>
        <v/>
      </c>
      <c r="BB276" s="36">
        <f>SUMIFS(рўйхат!BK:BK,рўйхат!$CX:$CX,$B$338,рўйхат!$D:$D,$C276)</f>
        <v/>
      </c>
      <c r="BC276" s="77">
        <f>IFERROR(AO276/E276,0)</f>
        <v/>
      </c>
      <c r="BD276" s="77">
        <f>IFERROR(AP276/F276,0)</f>
        <v/>
      </c>
      <c r="BE276" s="35">
        <f>SUMIFS(рўйхат!BL:BL,рўйхат!$CX:$CX,$B$338,рўйхат!$D:$D,$C276)</f>
        <v/>
      </c>
      <c r="BF276" s="36">
        <f>SUMIFS(рўйхат!BM:BM,рўйхат!$CX:$CX,$B$338,рўйхат!$D:$D,$C276)</f>
        <v/>
      </c>
      <c r="BG276" s="35">
        <f>SUMIFS(рўйхат!BN:BN,рўйхат!$CX:$CX,$B$338,рўйхат!$D:$D,$C276)</f>
        <v/>
      </c>
      <c r="BH276" s="36">
        <f>SUMIFS(рўйхат!BO:BO,рўйхат!$CX:$CX,$B$338,рўйхат!$D:$D,$C276)</f>
        <v/>
      </c>
      <c r="BI276" s="35">
        <f>SUMIFS(рўйхат!BP:BP,рўйхат!$CX:$CX,$B$338,рўйхат!$D:$D,$C276)</f>
        <v/>
      </c>
      <c r="BJ276" s="36">
        <f>SUMIFS(рўйхат!BQ:BQ,рўйхат!$CX:$CX,$B$338,рўйхат!$D:$D,$C276)</f>
        <v/>
      </c>
      <c r="BK276" s="35">
        <f>SUMIFS(рўйхат!BR:BR,рўйхат!$CX:$CX,$B$338,рўйхат!$D:$D,$C276)</f>
        <v/>
      </c>
      <c r="BL276" s="36">
        <f>SUMIFS(рўйхат!BS:BS,рўйхат!$CX:$CX,$B$338,рўйхат!$D:$D,$C276)</f>
        <v/>
      </c>
      <c r="BM276" s="35">
        <f>SUMIFS(рўйхат!BT:BT,рўйхат!$CX:$CX,$B$338,рўйхат!$D:$D,$C276)</f>
        <v/>
      </c>
      <c r="BN276" s="36">
        <f>SUMIFS(рўйхат!BU:BU,рўйхат!$CX:$CX,$B$338,рўйхат!$D:$D,$C276)</f>
        <v/>
      </c>
      <c r="BO276" s="35">
        <f>SUMIFS(рўйхат!BX:BX,рўйхат!$CX:$CX,$B$338,рўйхат!$D:$D,$C276)</f>
        <v/>
      </c>
      <c r="BP276" s="36">
        <f>SUMIFS(рўйхат!BY:BY,рўйхат!$CX:$CX,$B$338,рўйхат!$D:$D,$C276)</f>
        <v/>
      </c>
      <c r="BQ276" s="35">
        <f>SUMIFS(рўйхат!BZ:BZ,рўйхат!$CX:$CX,$B$338,рўйхат!$D:$D,$C276)</f>
        <v/>
      </c>
      <c r="BR276" s="36">
        <f>SUMIFS(рўйхат!CA:CA,рўйхат!$CX:$CX,$B$338,рўйхат!$D:$D,$C276)</f>
        <v/>
      </c>
      <c r="BS276" s="35">
        <f>SUMIFS(рўйхат!CB:CB,рўйхат!$CX:$CX,$B$338,рўйхат!$D:$D,$C276)</f>
        <v/>
      </c>
      <c r="BT276" s="36">
        <f>SUMIFS(рўйхат!CC:CC,рўйхат!$CX:$CX,$B$338,рўйхат!$D:$D,$C276)</f>
        <v/>
      </c>
      <c r="BU276" s="35">
        <f>SUMIFS(рўйхат!CD:CD,рўйхат!$CX:$CX,$B$338,рўйхат!$D:$D,$C276)</f>
        <v/>
      </c>
      <c r="BV276" s="36">
        <f>SUMIFS(рўйхат!CE:CE,рўйхат!$CX:$CX,$B$338,рўйхат!$D:$D,$C276)</f>
        <v/>
      </c>
      <c r="BW276" s="35">
        <f>SUMIFS(рўйхат!CH:CH,рўйхат!$CX:$CX,$B$338,рўйхат!$D:$D,$C276)</f>
        <v/>
      </c>
      <c r="BX276" s="36">
        <f>SUMIFS(рўйхат!CI:CI,рўйхат!$CX:$CX,$B$338,рўйхат!$D:$D,$C276)</f>
        <v/>
      </c>
      <c r="BY276" s="35">
        <f>SUMIFS(рўйхат!CJ:CJ,рўйхат!$CX:$CX,$B$338,рўйхат!$D:$D,$C276)</f>
        <v/>
      </c>
      <c r="BZ276" s="36">
        <f>SUMIFS(рўйхат!CK:CK,рўйхат!$CX:$CX,$B$338,рўйхат!$D:$D,$C276)</f>
        <v/>
      </c>
      <c r="CA276" s="35">
        <f>SUMIFS(рўйхат!CL:CL,рўйхат!$CX:$CX,$B$338,рўйхат!$D:$D,$C276)</f>
        <v/>
      </c>
      <c r="CB276" s="36">
        <f>SUMIFS(рўйхат!CM:CM,рўйхат!$CX:$CX,$B$338,рўйхат!$D:$D,$C276)</f>
        <v/>
      </c>
      <c r="CC276" s="35">
        <f>SUMIFS(рўйхат!CN:CN,рўйхат!$CX:$CX,$B$338,рўйхат!$D:$D,$C276)</f>
        <v/>
      </c>
      <c r="CD276" s="36">
        <f>SUMIFS(рўйхат!CO:CO,рўйхат!$CX:$CX,$B$338,рўйхат!$D:$D,$C276)</f>
        <v/>
      </c>
      <c r="CE276" s="77">
        <f>IFERROR(BE276/(Q276+BE276),0)</f>
        <v/>
      </c>
      <c r="CF276" s="78">
        <f>IFERROR(BF276/(R276+BF276),0)</f>
        <v/>
      </c>
    </row>
    <row r="277" hidden="1" outlineLevel="1" ht="36.75" customFormat="1" customHeight="1" s="8">
      <c r="A277" s="39" t="n"/>
      <c r="B277" s="50" t="n">
        <v>5</v>
      </c>
      <c r="C277" s="38" t="inlineStr">
        <is>
          <t>Аффилланганлик таҳлили (Xt Xarid AI)</t>
        </is>
      </c>
      <c r="D277" s="16" t="n"/>
      <c r="E277" s="35">
        <f>SUMIFS(рўйхат!F:F,рўйхат!$CX:$CX,$B$338,рўйхат!$D:$D,$C277)</f>
        <v/>
      </c>
      <c r="F277" s="36">
        <f>SUMIFS(рўйхат!G:G,рўйхат!$CX:$CX,$B$338,рўйхат!$D:$D,$C277)</f>
        <v/>
      </c>
      <c r="G277" s="35">
        <f>SUMIFS(рўйхат!H:H,рўйхат!$CX:$CX,$B$338,рўйхат!$D:$D,$C277)</f>
        <v/>
      </c>
      <c r="H277" s="36">
        <f>SUMIFS(рўйхат!I:I,рўйхат!$CX:$CX,$B$338,рўйхат!$D:$D,$C277)</f>
        <v/>
      </c>
      <c r="I277" s="35">
        <f>SUMIFS(рўйхат!J:J,рўйхат!$CX:$CX,$B$338,рўйхат!$D:$D,$C277)</f>
        <v/>
      </c>
      <c r="J277" s="36">
        <f>SUMIFS(рўйхат!K:K,рўйхат!$CX:$CX,$B$338,рўйхат!$D:$D,$C277)</f>
        <v/>
      </c>
      <c r="K277" s="35">
        <f>SUMIFS(рўйхат!L:L,рўйхат!$CX:$CX,$B$338,рўйхат!$D:$D,$C277)</f>
        <v/>
      </c>
      <c r="L277" s="36">
        <f>SUMIFS(рўйхат!M:M,рўйхат!$CX:$CX,$B$338,рўйхат!$D:$D,$C277)</f>
        <v/>
      </c>
      <c r="M277" s="35">
        <f>SUMIFS(рўйхат!N:N,рўйхат!$CX:$CX,$B$338,рўйхат!$D:$D,$C277)</f>
        <v/>
      </c>
      <c r="N277" s="36">
        <f>SUMIFS(рўйхат!O:O,рўйхат!$CX:$CX,$B$338,рўйхат!$D:$D,$C277)</f>
        <v/>
      </c>
      <c r="O277" s="34">
        <f>IFERROR(M277/E277,0)</f>
        <v/>
      </c>
      <c r="P277" s="34">
        <f>IFERROR(N277/F277,0)</f>
        <v/>
      </c>
      <c r="Q277" s="35">
        <f>SUMIFS(рўйхат!P:P,рўйхат!$CX:$CX,$B$338,рўйхат!$D:$D,$C277)</f>
        <v/>
      </c>
      <c r="R277" s="36">
        <f>SUMIFS(рўйхат!Q:Q,рўйхат!$CX:$CX,$B$338,рўйхат!$D:$D,$C277)</f>
        <v/>
      </c>
      <c r="S277" s="35">
        <f>SUMIFS(рўйхат!R:R,рўйхат!$CX:$CX,$B$338,рўйхат!$D:$D,$C277)</f>
        <v/>
      </c>
      <c r="T277" s="36">
        <f>SUMIFS(рўйхат!S:S,рўйхат!$CX:$CX,$B$338,рўйхат!$D:$D,$C277)</f>
        <v/>
      </c>
      <c r="U277" s="35">
        <f>SUMIFS(рўйхат!T:T,рўйхат!$CX:$CX,$B$338,рўйхат!$D:$D,$C277)</f>
        <v/>
      </c>
      <c r="V277" s="36">
        <f>SUMIFS(рўйхат!U:U,рўйхат!$CX:$CX,$B$338,рўйхат!$D:$D,$C277)</f>
        <v/>
      </c>
      <c r="W277" s="35">
        <f>SUMIFS(рўйхат!V:V,рўйхат!$CX:$CX,$B$338,рўйхат!$D:$D,$C277)</f>
        <v/>
      </c>
      <c r="X277" s="36">
        <f>SUMIFS(рўйхат!W:W,рўйхат!$CX:$CX,$B$338,рўйхат!$D:$D,$C277)</f>
        <v/>
      </c>
      <c r="Y277" s="35">
        <f>SUMIFS(рўйхат!X:X,рўйхат!$CX:$CX,$B$338,рўйхат!$D:$D,$C277)</f>
        <v/>
      </c>
      <c r="Z277" s="36">
        <f>SUMIFS(рўйхат!Y:Y,рўйхат!$CX:$CX,$B$338,рўйхат!$D:$D,$C277)</f>
        <v/>
      </c>
      <c r="AA277" s="35">
        <f>SUMIFS(рўйхат!Z:Z,рўйхат!$CX:$CX,$B$338,рўйхат!$D:$D,$C277)</f>
        <v/>
      </c>
      <c r="AB277" s="36">
        <f>SUMIFS(рўйхат!AA:AA,рўйхат!$CX:$CX,$B$338,рўйхат!$D:$D,$C277)</f>
        <v/>
      </c>
      <c r="AC277" s="35">
        <f>SUMIFS(рўйхат!AB:AB,рўйхат!$CX:$CX,$B$338,рўйхат!$D:$D,$C277)</f>
        <v/>
      </c>
      <c r="AD277" s="36">
        <f>SUMIFS(рўйхат!AC:AC,рўйхат!$CX:$CX,$B$338,рўйхат!$D:$D,$C277)</f>
        <v/>
      </c>
      <c r="AE277" s="35">
        <f>SUMIFS(рўйхат!AD:AD,рўйхат!$CX:$CX,$B$338,рўйхат!$D:$D,$C277)</f>
        <v/>
      </c>
      <c r="AF277" s="36">
        <f>SUMIFS(рўйхат!AE:AE,рўйхат!$CX:$CX,$B$338,рўйхат!$D:$D,$C277)</f>
        <v/>
      </c>
      <c r="AG277" s="35">
        <f>SUMIFS(рўйхат!AH:AH,рўйхат!$CX:$CX,$B$338,рўйхат!$D:$D,$C277)</f>
        <v/>
      </c>
      <c r="AH277" s="36">
        <f>SUMIFS(рўйхат!AI:AI,рўйхат!$CX:$CX,$B$338,рўйхат!$D:$D,$C277)</f>
        <v/>
      </c>
      <c r="AI277" s="35">
        <f>SUMIFS(рўйхат!AJ:AJ,рўйхат!$CX:$CX,$B$338,рўйхат!$D:$D,$C277)</f>
        <v/>
      </c>
      <c r="AJ277" s="36">
        <f>SUMIFS(рўйхат!AK:AK,рўйхат!$CX:$CX,$B$338,рўйхат!$D:$D,$C277)</f>
        <v/>
      </c>
      <c r="AK277" s="35">
        <f>SUMIFS(рўйхат!AL:AL,рўйхат!$CX:$CX,$B$338,рўйхат!$D:$D,$C277)</f>
        <v/>
      </c>
      <c r="AL277" s="36">
        <f>SUMIFS(рўйхат!AM:AM,рўйхат!$CX:$CX,$B$338,рўйхат!$D:$D,$C277)</f>
        <v/>
      </c>
      <c r="AM277" s="77">
        <f>IFERROR(Q277/E277,0)</f>
        <v/>
      </c>
      <c r="AN277" s="77">
        <f>IFERROR(R277/F277,0)</f>
        <v/>
      </c>
      <c r="AO277" s="35">
        <f>SUMIFS(рўйхат!AX:AX,рўйхат!$CX:$CX,$B$338,рўйхат!$D:$D,$C277)</f>
        <v/>
      </c>
      <c r="AP277" s="36">
        <f>SUMIFS(рўйхат!AY:AY,рўйхат!$CX:$CX,$B$338,рўйхат!$D:$D,$C277)</f>
        <v/>
      </c>
      <c r="AQ277" s="35">
        <f>SUMIFS(рўйхат!AZ:AZ,рўйхат!$CX:$CX,$B$338,рўйхат!$D:$D,$C277)</f>
        <v/>
      </c>
      <c r="AR277" s="36">
        <f>SUMIFS(рўйхат!BA:BA,рўйхат!$CX:$CX,$B$338,рўйхат!$D:$D,$C277)</f>
        <v/>
      </c>
      <c r="AS277" s="35">
        <f>SUMIFS(рўйхат!BB:BB,рўйхат!$CX:$CX,$B$338,рўйхат!$D:$D,$C277)</f>
        <v/>
      </c>
      <c r="AT277" s="36">
        <f>SUMIFS(рўйхат!BC:BC,рўйхат!$CX:$CX,$B$338,рўйхат!$D:$D,$C277)</f>
        <v/>
      </c>
      <c r="AU277" s="35">
        <f>SUMIFS(рўйхат!BD:BD,рўйхат!$CX:$CX,$B$338,рўйхат!$D:$D,$C277)</f>
        <v/>
      </c>
      <c r="AV277" s="36">
        <f>SUMIFS(рўйхат!BE:BE,рўйхат!$CX:$CX,$B$338,рўйхат!$D:$D,$C277)</f>
        <v/>
      </c>
      <c r="AW277" s="35">
        <f>SUMIFS(рўйхат!BF:BF,рўйхат!$CX:$CX,$B$338,рўйхат!$D:$D,$C277)</f>
        <v/>
      </c>
      <c r="AX277" s="36">
        <f>SUMIFS(рўйхат!BG:BG,рўйхат!$CX:$CX,$B$338,рўйхат!$D:$D,$C277)</f>
        <v/>
      </c>
      <c r="AY277" s="35">
        <f>SUMIFS(рўйхат!BH:BH,рўйхат!$CX:$CX,$B$338,рўйхат!$D:$D,$C277)</f>
        <v/>
      </c>
      <c r="AZ277" s="36">
        <f>SUMIFS(рўйхат!BI:BI,рўйхат!$CX:$CX,$B$338,рўйхат!$D:$D,$C277)</f>
        <v/>
      </c>
      <c r="BA277" s="35">
        <f>SUMIFS(рўйхат!BJ:BJ,рўйхат!$CX:$CX,$B$338,рўйхат!$D:$D,$C277)</f>
        <v/>
      </c>
      <c r="BB277" s="36">
        <f>SUMIFS(рўйхат!BK:BK,рўйхат!$CX:$CX,$B$338,рўйхат!$D:$D,$C277)</f>
        <v/>
      </c>
      <c r="BC277" s="77">
        <f>IFERROR(AO277/E277,0)</f>
        <v/>
      </c>
      <c r="BD277" s="77">
        <f>IFERROR(AP277/F277,0)</f>
        <v/>
      </c>
      <c r="BE277" s="35">
        <f>SUMIFS(рўйхат!BL:BL,рўйхат!$CX:$CX,$B$338,рўйхат!$D:$D,$C277)</f>
        <v/>
      </c>
      <c r="BF277" s="36">
        <f>SUMIFS(рўйхат!BM:BM,рўйхат!$CX:$CX,$B$338,рўйхат!$D:$D,$C277)</f>
        <v/>
      </c>
      <c r="BG277" s="35">
        <f>SUMIFS(рўйхат!BN:BN,рўйхат!$CX:$CX,$B$338,рўйхат!$D:$D,$C277)</f>
        <v/>
      </c>
      <c r="BH277" s="36">
        <f>SUMIFS(рўйхат!BO:BO,рўйхат!$CX:$CX,$B$338,рўйхат!$D:$D,$C277)</f>
        <v/>
      </c>
      <c r="BI277" s="35">
        <f>SUMIFS(рўйхат!BP:BP,рўйхат!$CX:$CX,$B$338,рўйхат!$D:$D,$C277)</f>
        <v/>
      </c>
      <c r="BJ277" s="36">
        <f>SUMIFS(рўйхат!BQ:BQ,рўйхат!$CX:$CX,$B$338,рўйхат!$D:$D,$C277)</f>
        <v/>
      </c>
      <c r="BK277" s="35">
        <f>SUMIFS(рўйхат!BR:BR,рўйхат!$CX:$CX,$B$338,рўйхат!$D:$D,$C277)</f>
        <v/>
      </c>
      <c r="BL277" s="36">
        <f>SUMIFS(рўйхат!BS:BS,рўйхат!$CX:$CX,$B$338,рўйхат!$D:$D,$C277)</f>
        <v/>
      </c>
      <c r="BM277" s="35">
        <f>SUMIFS(рўйхат!BT:BT,рўйхат!$CX:$CX,$B$338,рўйхат!$D:$D,$C277)</f>
        <v/>
      </c>
      <c r="BN277" s="36">
        <f>SUMIFS(рўйхат!BU:BU,рўйхат!$CX:$CX,$B$338,рўйхат!$D:$D,$C277)</f>
        <v/>
      </c>
      <c r="BO277" s="35">
        <f>SUMIFS(рўйхат!BX:BX,рўйхат!$CX:$CX,$B$338,рўйхат!$D:$D,$C277)</f>
        <v/>
      </c>
      <c r="BP277" s="36">
        <f>SUMIFS(рўйхат!BY:BY,рўйхат!$CX:$CX,$B$338,рўйхат!$D:$D,$C277)</f>
        <v/>
      </c>
      <c r="BQ277" s="35">
        <f>SUMIFS(рўйхат!BZ:BZ,рўйхат!$CX:$CX,$B$338,рўйхат!$D:$D,$C277)</f>
        <v/>
      </c>
      <c r="BR277" s="36">
        <f>SUMIFS(рўйхат!CA:CA,рўйхат!$CX:$CX,$B$338,рўйхат!$D:$D,$C277)</f>
        <v/>
      </c>
      <c r="BS277" s="35">
        <f>SUMIFS(рўйхат!CB:CB,рўйхат!$CX:$CX,$B$338,рўйхат!$D:$D,$C277)</f>
        <v/>
      </c>
      <c r="BT277" s="36">
        <f>SUMIFS(рўйхат!CC:CC,рўйхат!$CX:$CX,$B$338,рўйхат!$D:$D,$C277)</f>
        <v/>
      </c>
      <c r="BU277" s="35">
        <f>SUMIFS(рўйхат!CD:CD,рўйхат!$CX:$CX,$B$338,рўйхат!$D:$D,$C277)</f>
        <v/>
      </c>
      <c r="BV277" s="36">
        <f>SUMIFS(рўйхат!CE:CE,рўйхат!$CX:$CX,$B$338,рўйхат!$D:$D,$C277)</f>
        <v/>
      </c>
      <c r="BW277" s="35">
        <f>SUMIFS(рўйхат!CH:CH,рўйхат!$CX:$CX,$B$338,рўйхат!$D:$D,$C277)</f>
        <v/>
      </c>
      <c r="BX277" s="36">
        <f>SUMIFS(рўйхат!CI:CI,рўйхат!$CX:$CX,$B$338,рўйхат!$D:$D,$C277)</f>
        <v/>
      </c>
      <c r="BY277" s="35">
        <f>SUMIFS(рўйхат!CJ:CJ,рўйхат!$CX:$CX,$B$338,рўйхат!$D:$D,$C277)</f>
        <v/>
      </c>
      <c r="BZ277" s="36">
        <f>SUMIFS(рўйхат!CK:CK,рўйхат!$CX:$CX,$B$338,рўйхат!$D:$D,$C277)</f>
        <v/>
      </c>
      <c r="CA277" s="35">
        <f>SUMIFS(рўйхат!CL:CL,рўйхат!$CX:$CX,$B$338,рўйхат!$D:$D,$C277)</f>
        <v/>
      </c>
      <c r="CB277" s="36">
        <f>SUMIFS(рўйхат!CM:CM,рўйхат!$CX:$CX,$B$338,рўйхат!$D:$D,$C277)</f>
        <v/>
      </c>
      <c r="CC277" s="35">
        <f>SUMIFS(рўйхат!CN:CN,рўйхат!$CX:$CX,$B$338,рўйхат!$D:$D,$C277)</f>
        <v/>
      </c>
      <c r="CD277" s="36">
        <f>SUMIFS(рўйхат!CO:CO,рўйхат!$CX:$CX,$B$338,рўйхат!$D:$D,$C277)</f>
        <v/>
      </c>
      <c r="CE277" s="77">
        <f>IFERROR(BE277/(Q277+BE277),0)</f>
        <v/>
      </c>
      <c r="CF277" s="78">
        <f>IFERROR(BF277/(R277+BF277),0)</f>
        <v/>
      </c>
    </row>
    <row r="278" hidden="1" outlineLevel="1" ht="36.75" customFormat="1" customHeight="1" s="8">
      <c r="A278" s="39" t="n"/>
      <c r="B278" s="50" t="n">
        <v>6</v>
      </c>
      <c r="C278" s="38" t="inlineStr">
        <is>
          <t>Банк ходимлари ҳамда уларнинг яқин қариндошларининг муаммолик кредит маблағлари (баланс)</t>
        </is>
      </c>
      <c r="D278" s="16" t="n"/>
      <c r="E278" s="35">
        <f>SUMIFS(рўйхат!F:F,рўйхат!$CX:$CX,$B$338,рўйхат!$D:$D,$C278)</f>
        <v/>
      </c>
      <c r="F278" s="36">
        <f>SUMIFS(рўйхат!G:G,рўйхат!$CX:$CX,$B$338,рўйхат!$D:$D,$C278)</f>
        <v/>
      </c>
      <c r="G278" s="35">
        <f>SUMIFS(рўйхат!H:H,рўйхат!$CX:$CX,$B$338,рўйхат!$D:$D,$C278)</f>
        <v/>
      </c>
      <c r="H278" s="36">
        <f>SUMIFS(рўйхат!I:I,рўйхат!$CX:$CX,$B$338,рўйхат!$D:$D,$C278)</f>
        <v/>
      </c>
      <c r="I278" s="35">
        <f>SUMIFS(рўйхат!J:J,рўйхат!$CX:$CX,$B$338,рўйхат!$D:$D,$C278)</f>
        <v/>
      </c>
      <c r="J278" s="36">
        <f>SUMIFS(рўйхат!K:K,рўйхат!$CX:$CX,$B$338,рўйхат!$D:$D,$C278)</f>
        <v/>
      </c>
      <c r="K278" s="35">
        <f>SUMIFS(рўйхат!L:L,рўйхат!$CX:$CX,$B$338,рўйхат!$D:$D,$C278)</f>
        <v/>
      </c>
      <c r="L278" s="36">
        <f>SUMIFS(рўйхат!M:M,рўйхат!$CX:$CX,$B$338,рўйхат!$D:$D,$C278)</f>
        <v/>
      </c>
      <c r="M278" s="35">
        <f>SUMIFS(рўйхат!N:N,рўйхат!$CX:$CX,$B$338,рўйхат!$D:$D,$C278)</f>
        <v/>
      </c>
      <c r="N278" s="36">
        <f>SUMIFS(рўйхат!O:O,рўйхат!$CX:$CX,$B$338,рўйхат!$D:$D,$C278)</f>
        <v/>
      </c>
      <c r="O278" s="34">
        <f>IFERROR(M278/E278,0)</f>
        <v/>
      </c>
      <c r="P278" s="34">
        <f>IFERROR(N278/F278,0)</f>
        <v/>
      </c>
      <c r="Q278" s="35">
        <f>SUMIFS(рўйхат!P:P,рўйхат!$CX:$CX,$B$338,рўйхат!$D:$D,$C278)</f>
        <v/>
      </c>
      <c r="R278" s="36">
        <f>SUMIFS(рўйхат!Q:Q,рўйхат!$CX:$CX,$B$338,рўйхат!$D:$D,$C278)</f>
        <v/>
      </c>
      <c r="S278" s="35">
        <f>SUMIFS(рўйхат!R:R,рўйхат!$CX:$CX,$B$338,рўйхат!$D:$D,$C278)</f>
        <v/>
      </c>
      <c r="T278" s="36">
        <f>SUMIFS(рўйхат!S:S,рўйхат!$CX:$CX,$B$338,рўйхат!$D:$D,$C278)</f>
        <v/>
      </c>
      <c r="U278" s="35">
        <f>SUMIFS(рўйхат!T:T,рўйхат!$CX:$CX,$B$338,рўйхат!$D:$D,$C278)</f>
        <v/>
      </c>
      <c r="V278" s="36">
        <f>SUMIFS(рўйхат!U:U,рўйхат!$CX:$CX,$B$338,рўйхат!$D:$D,$C278)</f>
        <v/>
      </c>
      <c r="W278" s="35">
        <f>SUMIFS(рўйхат!V:V,рўйхат!$CX:$CX,$B$338,рўйхат!$D:$D,$C278)</f>
        <v/>
      </c>
      <c r="X278" s="36">
        <f>SUMIFS(рўйхат!W:W,рўйхат!$CX:$CX,$B$338,рўйхат!$D:$D,$C278)</f>
        <v/>
      </c>
      <c r="Y278" s="35">
        <f>SUMIFS(рўйхат!X:X,рўйхат!$CX:$CX,$B$338,рўйхат!$D:$D,$C278)</f>
        <v/>
      </c>
      <c r="Z278" s="36">
        <f>SUMIFS(рўйхат!Y:Y,рўйхат!$CX:$CX,$B$338,рўйхат!$D:$D,$C278)</f>
        <v/>
      </c>
      <c r="AA278" s="35">
        <f>SUMIFS(рўйхат!Z:Z,рўйхат!$CX:$CX,$B$338,рўйхат!$D:$D,$C278)</f>
        <v/>
      </c>
      <c r="AB278" s="36">
        <f>SUMIFS(рўйхат!AA:AA,рўйхат!$CX:$CX,$B$338,рўйхат!$D:$D,$C278)</f>
        <v/>
      </c>
      <c r="AC278" s="35">
        <f>SUMIFS(рўйхат!AB:AB,рўйхат!$CX:$CX,$B$338,рўйхат!$D:$D,$C278)</f>
        <v/>
      </c>
      <c r="AD278" s="36">
        <f>SUMIFS(рўйхат!AC:AC,рўйхат!$CX:$CX,$B$338,рўйхат!$D:$D,$C278)</f>
        <v/>
      </c>
      <c r="AE278" s="35">
        <f>SUMIFS(рўйхат!AD:AD,рўйхат!$CX:$CX,$B$338,рўйхат!$D:$D,$C278)</f>
        <v/>
      </c>
      <c r="AF278" s="36">
        <f>SUMIFS(рўйхат!AE:AE,рўйхат!$CX:$CX,$B$338,рўйхат!$D:$D,$C278)</f>
        <v/>
      </c>
      <c r="AG278" s="35">
        <f>SUMIFS(рўйхат!AH:AH,рўйхат!$CX:$CX,$B$338,рўйхат!$D:$D,$C278)</f>
        <v/>
      </c>
      <c r="AH278" s="36">
        <f>SUMIFS(рўйхат!AI:AI,рўйхат!$CX:$CX,$B$338,рўйхат!$D:$D,$C278)</f>
        <v/>
      </c>
      <c r="AI278" s="35">
        <f>SUMIFS(рўйхат!AJ:AJ,рўйхат!$CX:$CX,$B$338,рўйхат!$D:$D,$C278)</f>
        <v/>
      </c>
      <c r="AJ278" s="36">
        <f>SUMIFS(рўйхат!AK:AK,рўйхат!$CX:$CX,$B$338,рўйхат!$D:$D,$C278)</f>
        <v/>
      </c>
      <c r="AK278" s="35">
        <f>SUMIFS(рўйхат!AL:AL,рўйхат!$CX:$CX,$B$338,рўйхат!$D:$D,$C278)</f>
        <v/>
      </c>
      <c r="AL278" s="36">
        <f>SUMIFS(рўйхат!AM:AM,рўйхат!$CX:$CX,$B$338,рўйхат!$D:$D,$C278)</f>
        <v/>
      </c>
      <c r="AM278" s="77">
        <f>IFERROR(Q278/E278,0)</f>
        <v/>
      </c>
      <c r="AN278" s="77">
        <f>IFERROR(R278/F278,0)</f>
        <v/>
      </c>
      <c r="AO278" s="35">
        <f>SUMIFS(рўйхат!AX:AX,рўйхат!$CX:$CX,$B$338,рўйхат!$D:$D,$C278)</f>
        <v/>
      </c>
      <c r="AP278" s="36">
        <f>SUMIFS(рўйхат!AY:AY,рўйхат!$CX:$CX,$B$338,рўйхат!$D:$D,$C278)</f>
        <v/>
      </c>
      <c r="AQ278" s="35">
        <f>SUMIFS(рўйхат!AZ:AZ,рўйхат!$CX:$CX,$B$338,рўйхат!$D:$D,$C278)</f>
        <v/>
      </c>
      <c r="AR278" s="36">
        <f>SUMIFS(рўйхат!BA:BA,рўйхат!$CX:$CX,$B$338,рўйхат!$D:$D,$C278)</f>
        <v/>
      </c>
      <c r="AS278" s="35">
        <f>SUMIFS(рўйхат!BB:BB,рўйхат!$CX:$CX,$B$338,рўйхат!$D:$D,$C278)</f>
        <v/>
      </c>
      <c r="AT278" s="36">
        <f>SUMIFS(рўйхат!BC:BC,рўйхат!$CX:$CX,$B$338,рўйхат!$D:$D,$C278)</f>
        <v/>
      </c>
      <c r="AU278" s="35">
        <f>SUMIFS(рўйхат!BD:BD,рўйхат!$CX:$CX,$B$338,рўйхат!$D:$D,$C278)</f>
        <v/>
      </c>
      <c r="AV278" s="36">
        <f>SUMIFS(рўйхат!BE:BE,рўйхат!$CX:$CX,$B$338,рўйхат!$D:$D,$C278)</f>
        <v/>
      </c>
      <c r="AW278" s="35">
        <f>SUMIFS(рўйхат!BF:BF,рўйхат!$CX:$CX,$B$338,рўйхат!$D:$D,$C278)</f>
        <v/>
      </c>
      <c r="AX278" s="36">
        <f>SUMIFS(рўйхат!BG:BG,рўйхат!$CX:$CX,$B$338,рўйхат!$D:$D,$C278)</f>
        <v/>
      </c>
      <c r="AY278" s="35">
        <f>SUMIFS(рўйхат!BH:BH,рўйхат!$CX:$CX,$B$338,рўйхат!$D:$D,$C278)</f>
        <v/>
      </c>
      <c r="AZ278" s="36">
        <f>SUMIFS(рўйхат!BI:BI,рўйхат!$CX:$CX,$B$338,рўйхат!$D:$D,$C278)</f>
        <v/>
      </c>
      <c r="BA278" s="35">
        <f>SUMIFS(рўйхат!BJ:BJ,рўйхат!$CX:$CX,$B$338,рўйхат!$D:$D,$C278)</f>
        <v/>
      </c>
      <c r="BB278" s="36">
        <f>SUMIFS(рўйхат!BK:BK,рўйхат!$CX:$CX,$B$338,рўйхат!$D:$D,$C278)</f>
        <v/>
      </c>
      <c r="BC278" s="77">
        <f>IFERROR(AO278/E278,0)</f>
        <v/>
      </c>
      <c r="BD278" s="77">
        <f>IFERROR(AP278/F278,0)</f>
        <v/>
      </c>
      <c r="BE278" s="35">
        <f>SUMIFS(рўйхат!BL:BL,рўйхат!$CX:$CX,$B$338,рўйхат!$D:$D,$C278)</f>
        <v/>
      </c>
      <c r="BF278" s="36">
        <f>SUMIFS(рўйхат!BM:BM,рўйхат!$CX:$CX,$B$338,рўйхат!$D:$D,$C278)</f>
        <v/>
      </c>
      <c r="BG278" s="35">
        <f>SUMIFS(рўйхат!BN:BN,рўйхат!$CX:$CX,$B$338,рўйхат!$D:$D,$C278)</f>
        <v/>
      </c>
      <c r="BH278" s="36">
        <f>SUMIFS(рўйхат!BO:BO,рўйхат!$CX:$CX,$B$338,рўйхат!$D:$D,$C278)</f>
        <v/>
      </c>
      <c r="BI278" s="35">
        <f>SUMIFS(рўйхат!BP:BP,рўйхат!$CX:$CX,$B$338,рўйхат!$D:$D,$C278)</f>
        <v/>
      </c>
      <c r="BJ278" s="36">
        <f>SUMIFS(рўйхат!BQ:BQ,рўйхат!$CX:$CX,$B$338,рўйхат!$D:$D,$C278)</f>
        <v/>
      </c>
      <c r="BK278" s="35">
        <f>SUMIFS(рўйхат!BR:BR,рўйхат!$CX:$CX,$B$338,рўйхат!$D:$D,$C278)</f>
        <v/>
      </c>
      <c r="BL278" s="36">
        <f>SUMIFS(рўйхат!BS:BS,рўйхат!$CX:$CX,$B$338,рўйхат!$D:$D,$C278)</f>
        <v/>
      </c>
      <c r="BM278" s="35">
        <f>SUMIFS(рўйхат!BT:BT,рўйхат!$CX:$CX,$B$338,рўйхат!$D:$D,$C278)</f>
        <v/>
      </c>
      <c r="BN278" s="36">
        <f>SUMIFS(рўйхат!BU:BU,рўйхат!$CX:$CX,$B$338,рўйхат!$D:$D,$C278)</f>
        <v/>
      </c>
      <c r="BO278" s="35">
        <f>SUMIFS(рўйхат!BX:BX,рўйхат!$CX:$CX,$B$338,рўйхат!$D:$D,$C278)</f>
        <v/>
      </c>
      <c r="BP278" s="36">
        <f>SUMIFS(рўйхат!BY:BY,рўйхат!$CX:$CX,$B$338,рўйхат!$D:$D,$C278)</f>
        <v/>
      </c>
      <c r="BQ278" s="35">
        <f>SUMIFS(рўйхат!BZ:BZ,рўйхат!$CX:$CX,$B$338,рўйхат!$D:$D,$C278)</f>
        <v/>
      </c>
      <c r="BR278" s="36">
        <f>SUMIFS(рўйхат!CA:CA,рўйхат!$CX:$CX,$B$338,рўйхат!$D:$D,$C278)</f>
        <v/>
      </c>
      <c r="BS278" s="35">
        <f>SUMIFS(рўйхат!CB:CB,рўйхат!$CX:$CX,$B$338,рўйхат!$D:$D,$C278)</f>
        <v/>
      </c>
      <c r="BT278" s="36">
        <f>SUMIFS(рўйхат!CC:CC,рўйхат!$CX:$CX,$B$338,рўйхат!$D:$D,$C278)</f>
        <v/>
      </c>
      <c r="BU278" s="35">
        <f>SUMIFS(рўйхат!CD:CD,рўйхат!$CX:$CX,$B$338,рўйхат!$D:$D,$C278)</f>
        <v/>
      </c>
      <c r="BV278" s="36">
        <f>SUMIFS(рўйхат!CE:CE,рўйхат!$CX:$CX,$B$338,рўйхат!$D:$D,$C278)</f>
        <v/>
      </c>
      <c r="BW278" s="35">
        <f>SUMIFS(рўйхат!CH:CH,рўйхат!$CX:$CX,$B$338,рўйхат!$D:$D,$C278)</f>
        <v/>
      </c>
      <c r="BX278" s="36">
        <f>SUMIFS(рўйхат!CI:CI,рўйхат!$CX:$CX,$B$338,рўйхат!$D:$D,$C278)</f>
        <v/>
      </c>
      <c r="BY278" s="35">
        <f>SUMIFS(рўйхат!CJ:CJ,рўйхат!$CX:$CX,$B$338,рўйхат!$D:$D,$C278)</f>
        <v/>
      </c>
      <c r="BZ278" s="36">
        <f>SUMIFS(рўйхат!CK:CK,рўйхат!$CX:$CX,$B$338,рўйхат!$D:$D,$C278)</f>
        <v/>
      </c>
      <c r="CA278" s="35">
        <f>SUMIFS(рўйхат!CL:CL,рўйхат!$CX:$CX,$B$338,рўйхат!$D:$D,$C278)</f>
        <v/>
      </c>
      <c r="CB278" s="36">
        <f>SUMIFS(рўйхат!CM:CM,рўйхат!$CX:$CX,$B$338,рўйхат!$D:$D,$C278)</f>
        <v/>
      </c>
      <c r="CC278" s="35">
        <f>SUMIFS(рўйхат!CN:CN,рўйхат!$CX:$CX,$B$338,рўйхат!$D:$D,$C278)</f>
        <v/>
      </c>
      <c r="CD278" s="36">
        <f>SUMIFS(рўйхат!CO:CO,рўйхат!$CX:$CX,$B$338,рўйхат!$D:$D,$C278)</f>
        <v/>
      </c>
      <c r="CE278" s="77">
        <f>IFERROR(BE278/(Q278+BE278),0)</f>
        <v/>
      </c>
      <c r="CF278" s="78">
        <f>IFERROR(BF278/(R278+BF278),0)</f>
        <v/>
      </c>
    </row>
    <row r="279" hidden="1" outlineLevel="1" ht="36.75" customFormat="1" customHeight="1" s="8">
      <c r="A279" s="39" t="n"/>
      <c r="B279" s="50" t="n">
        <v>7</v>
      </c>
      <c r="C279" s="38" t="inlineStr">
        <is>
          <t>Буюртмачилар томонидан салохиятсиз корхоналар билан тузилган шартномалар</t>
        </is>
      </c>
      <c r="D279" s="16" t="n"/>
      <c r="E279" s="35">
        <f>SUMIFS(рўйхат!F:F,рўйхат!$CX:$CX,$B$338,рўйхат!$D:$D,$C279)</f>
        <v/>
      </c>
      <c r="F279" s="36">
        <f>SUMIFS(рўйхат!G:G,рўйхат!$CX:$CX,$B$338,рўйхат!$D:$D,$C279)</f>
        <v/>
      </c>
      <c r="G279" s="35">
        <f>SUMIFS(рўйхат!H:H,рўйхат!$CX:$CX,$B$338,рўйхат!$D:$D,$C279)</f>
        <v/>
      </c>
      <c r="H279" s="36">
        <f>SUMIFS(рўйхат!I:I,рўйхат!$CX:$CX,$B$338,рўйхат!$D:$D,$C279)</f>
        <v/>
      </c>
      <c r="I279" s="35">
        <f>SUMIFS(рўйхат!J:J,рўйхат!$CX:$CX,$B$338,рўйхат!$D:$D,$C279)</f>
        <v/>
      </c>
      <c r="J279" s="36">
        <f>SUMIFS(рўйхат!K:K,рўйхат!$CX:$CX,$B$338,рўйхат!$D:$D,$C279)</f>
        <v/>
      </c>
      <c r="K279" s="35">
        <f>SUMIFS(рўйхат!L:L,рўйхат!$CX:$CX,$B$338,рўйхат!$D:$D,$C279)</f>
        <v/>
      </c>
      <c r="L279" s="36">
        <f>SUMIFS(рўйхат!M:M,рўйхат!$CX:$CX,$B$338,рўйхат!$D:$D,$C279)</f>
        <v/>
      </c>
      <c r="M279" s="35">
        <f>SUMIFS(рўйхат!N:N,рўйхат!$CX:$CX,$B$338,рўйхат!$D:$D,$C279)</f>
        <v/>
      </c>
      <c r="N279" s="36">
        <f>SUMIFS(рўйхат!O:O,рўйхат!$CX:$CX,$B$338,рўйхат!$D:$D,$C279)</f>
        <v/>
      </c>
      <c r="O279" s="34">
        <f>IFERROR(M279/E279,0)</f>
        <v/>
      </c>
      <c r="P279" s="34">
        <f>IFERROR(N279/F279,0)</f>
        <v/>
      </c>
      <c r="Q279" s="35">
        <f>SUMIFS(рўйхат!P:P,рўйхат!$CX:$CX,$B$338,рўйхат!$D:$D,$C279)</f>
        <v/>
      </c>
      <c r="R279" s="36">
        <f>SUMIFS(рўйхат!Q:Q,рўйхат!$CX:$CX,$B$338,рўйхат!$D:$D,$C279)</f>
        <v/>
      </c>
      <c r="S279" s="35">
        <f>SUMIFS(рўйхат!R:R,рўйхат!$CX:$CX,$B$338,рўйхат!$D:$D,$C279)</f>
        <v/>
      </c>
      <c r="T279" s="36">
        <f>SUMIFS(рўйхат!S:S,рўйхат!$CX:$CX,$B$338,рўйхат!$D:$D,$C279)</f>
        <v/>
      </c>
      <c r="U279" s="35">
        <f>SUMIFS(рўйхат!T:T,рўйхат!$CX:$CX,$B$338,рўйхат!$D:$D,$C279)</f>
        <v/>
      </c>
      <c r="V279" s="36">
        <f>SUMIFS(рўйхат!U:U,рўйхат!$CX:$CX,$B$338,рўйхат!$D:$D,$C279)</f>
        <v/>
      </c>
      <c r="W279" s="35">
        <f>SUMIFS(рўйхат!V:V,рўйхат!$CX:$CX,$B$338,рўйхат!$D:$D,$C279)</f>
        <v/>
      </c>
      <c r="X279" s="36">
        <f>SUMIFS(рўйхат!W:W,рўйхат!$CX:$CX,$B$338,рўйхат!$D:$D,$C279)</f>
        <v/>
      </c>
      <c r="Y279" s="35">
        <f>SUMIFS(рўйхат!X:X,рўйхат!$CX:$CX,$B$338,рўйхат!$D:$D,$C279)</f>
        <v/>
      </c>
      <c r="Z279" s="36">
        <f>SUMIFS(рўйхат!Y:Y,рўйхат!$CX:$CX,$B$338,рўйхат!$D:$D,$C279)</f>
        <v/>
      </c>
      <c r="AA279" s="35">
        <f>SUMIFS(рўйхат!Z:Z,рўйхат!$CX:$CX,$B$338,рўйхат!$D:$D,$C279)</f>
        <v/>
      </c>
      <c r="AB279" s="36">
        <f>SUMIFS(рўйхат!AA:AA,рўйхат!$CX:$CX,$B$338,рўйхат!$D:$D,$C279)</f>
        <v/>
      </c>
      <c r="AC279" s="35">
        <f>SUMIFS(рўйхат!AB:AB,рўйхат!$CX:$CX,$B$338,рўйхат!$D:$D,$C279)</f>
        <v/>
      </c>
      <c r="AD279" s="36">
        <f>SUMIFS(рўйхат!AC:AC,рўйхат!$CX:$CX,$B$338,рўйхат!$D:$D,$C279)</f>
        <v/>
      </c>
      <c r="AE279" s="35">
        <f>SUMIFS(рўйхат!AD:AD,рўйхат!$CX:$CX,$B$338,рўйхат!$D:$D,$C279)</f>
        <v/>
      </c>
      <c r="AF279" s="36">
        <f>SUMIFS(рўйхат!AE:AE,рўйхат!$CX:$CX,$B$338,рўйхат!$D:$D,$C279)</f>
        <v/>
      </c>
      <c r="AG279" s="35">
        <f>SUMIFS(рўйхат!AH:AH,рўйхат!$CX:$CX,$B$338,рўйхат!$D:$D,$C279)</f>
        <v/>
      </c>
      <c r="AH279" s="36">
        <f>SUMIFS(рўйхат!AI:AI,рўйхат!$CX:$CX,$B$338,рўйхат!$D:$D,$C279)</f>
        <v/>
      </c>
      <c r="AI279" s="35">
        <f>SUMIFS(рўйхат!AJ:AJ,рўйхат!$CX:$CX,$B$338,рўйхат!$D:$D,$C279)</f>
        <v/>
      </c>
      <c r="AJ279" s="36">
        <f>SUMIFS(рўйхат!AK:AK,рўйхат!$CX:$CX,$B$338,рўйхат!$D:$D,$C279)</f>
        <v/>
      </c>
      <c r="AK279" s="35">
        <f>SUMIFS(рўйхат!AL:AL,рўйхат!$CX:$CX,$B$338,рўйхат!$D:$D,$C279)</f>
        <v/>
      </c>
      <c r="AL279" s="36">
        <f>SUMIFS(рўйхат!AM:AM,рўйхат!$CX:$CX,$B$338,рўйхат!$D:$D,$C279)</f>
        <v/>
      </c>
      <c r="AM279" s="77">
        <f>IFERROR(Q279/E279,0)</f>
        <v/>
      </c>
      <c r="AN279" s="77">
        <f>IFERROR(R279/F279,0)</f>
        <v/>
      </c>
      <c r="AO279" s="35">
        <f>SUMIFS(рўйхат!AX:AX,рўйхат!$CX:$CX,$B$338,рўйхат!$D:$D,$C279)</f>
        <v/>
      </c>
      <c r="AP279" s="36">
        <f>SUMIFS(рўйхат!AY:AY,рўйхат!$CX:$CX,$B$338,рўйхат!$D:$D,$C279)</f>
        <v/>
      </c>
      <c r="AQ279" s="35">
        <f>SUMIFS(рўйхат!AZ:AZ,рўйхат!$CX:$CX,$B$338,рўйхат!$D:$D,$C279)</f>
        <v/>
      </c>
      <c r="AR279" s="36">
        <f>SUMIFS(рўйхат!BA:BA,рўйхат!$CX:$CX,$B$338,рўйхат!$D:$D,$C279)</f>
        <v/>
      </c>
      <c r="AS279" s="35">
        <f>SUMIFS(рўйхат!BB:BB,рўйхат!$CX:$CX,$B$338,рўйхат!$D:$D,$C279)</f>
        <v/>
      </c>
      <c r="AT279" s="36">
        <f>SUMIFS(рўйхат!BC:BC,рўйхат!$CX:$CX,$B$338,рўйхат!$D:$D,$C279)</f>
        <v/>
      </c>
      <c r="AU279" s="35">
        <f>SUMIFS(рўйхат!BD:BD,рўйхат!$CX:$CX,$B$338,рўйхат!$D:$D,$C279)</f>
        <v/>
      </c>
      <c r="AV279" s="36">
        <f>SUMIFS(рўйхат!BE:BE,рўйхат!$CX:$CX,$B$338,рўйхат!$D:$D,$C279)</f>
        <v/>
      </c>
      <c r="AW279" s="35">
        <f>SUMIFS(рўйхат!BF:BF,рўйхат!$CX:$CX,$B$338,рўйхат!$D:$D,$C279)</f>
        <v/>
      </c>
      <c r="AX279" s="36">
        <f>SUMIFS(рўйхат!BG:BG,рўйхат!$CX:$CX,$B$338,рўйхат!$D:$D,$C279)</f>
        <v/>
      </c>
      <c r="AY279" s="35">
        <f>SUMIFS(рўйхат!BH:BH,рўйхат!$CX:$CX,$B$338,рўйхат!$D:$D,$C279)</f>
        <v/>
      </c>
      <c r="AZ279" s="36">
        <f>SUMIFS(рўйхат!BI:BI,рўйхат!$CX:$CX,$B$338,рўйхат!$D:$D,$C279)</f>
        <v/>
      </c>
      <c r="BA279" s="35">
        <f>SUMIFS(рўйхат!BJ:BJ,рўйхат!$CX:$CX,$B$338,рўйхат!$D:$D,$C279)</f>
        <v/>
      </c>
      <c r="BB279" s="36">
        <f>SUMIFS(рўйхат!BK:BK,рўйхат!$CX:$CX,$B$338,рўйхат!$D:$D,$C279)</f>
        <v/>
      </c>
      <c r="BC279" s="77">
        <f>IFERROR(AO279/E279,0)</f>
        <v/>
      </c>
      <c r="BD279" s="77">
        <f>IFERROR(AP279/F279,0)</f>
        <v/>
      </c>
      <c r="BE279" s="35">
        <f>SUMIFS(рўйхат!BL:BL,рўйхат!$CX:$CX,$B$338,рўйхат!$D:$D,$C279)</f>
        <v/>
      </c>
      <c r="BF279" s="36">
        <f>SUMIFS(рўйхат!BM:BM,рўйхат!$CX:$CX,$B$338,рўйхат!$D:$D,$C279)</f>
        <v/>
      </c>
      <c r="BG279" s="35">
        <f>SUMIFS(рўйхат!BN:BN,рўйхат!$CX:$CX,$B$338,рўйхат!$D:$D,$C279)</f>
        <v/>
      </c>
      <c r="BH279" s="36">
        <f>SUMIFS(рўйхат!BO:BO,рўйхат!$CX:$CX,$B$338,рўйхат!$D:$D,$C279)</f>
        <v/>
      </c>
      <c r="BI279" s="35">
        <f>SUMIFS(рўйхат!BP:BP,рўйхат!$CX:$CX,$B$338,рўйхат!$D:$D,$C279)</f>
        <v/>
      </c>
      <c r="BJ279" s="36">
        <f>SUMIFS(рўйхат!BQ:BQ,рўйхат!$CX:$CX,$B$338,рўйхат!$D:$D,$C279)</f>
        <v/>
      </c>
      <c r="BK279" s="35">
        <f>SUMIFS(рўйхат!BR:BR,рўйхат!$CX:$CX,$B$338,рўйхат!$D:$D,$C279)</f>
        <v/>
      </c>
      <c r="BL279" s="36">
        <f>SUMIFS(рўйхат!BS:BS,рўйхат!$CX:$CX,$B$338,рўйхат!$D:$D,$C279)</f>
        <v/>
      </c>
      <c r="BM279" s="35">
        <f>SUMIFS(рўйхат!BT:BT,рўйхат!$CX:$CX,$B$338,рўйхат!$D:$D,$C279)</f>
        <v/>
      </c>
      <c r="BN279" s="36">
        <f>SUMIFS(рўйхат!BU:BU,рўйхат!$CX:$CX,$B$338,рўйхат!$D:$D,$C279)</f>
        <v/>
      </c>
      <c r="BO279" s="35">
        <f>SUMIFS(рўйхат!BX:BX,рўйхат!$CX:$CX,$B$338,рўйхат!$D:$D,$C279)</f>
        <v/>
      </c>
      <c r="BP279" s="36">
        <f>SUMIFS(рўйхат!BY:BY,рўйхат!$CX:$CX,$B$338,рўйхат!$D:$D,$C279)</f>
        <v/>
      </c>
      <c r="BQ279" s="35">
        <f>SUMIFS(рўйхат!BZ:BZ,рўйхат!$CX:$CX,$B$338,рўйхат!$D:$D,$C279)</f>
        <v/>
      </c>
      <c r="BR279" s="36">
        <f>SUMIFS(рўйхат!CA:CA,рўйхат!$CX:$CX,$B$338,рўйхат!$D:$D,$C279)</f>
        <v/>
      </c>
      <c r="BS279" s="35">
        <f>SUMIFS(рўйхат!CB:CB,рўйхат!$CX:$CX,$B$338,рўйхат!$D:$D,$C279)</f>
        <v/>
      </c>
      <c r="BT279" s="36">
        <f>SUMIFS(рўйхат!CC:CC,рўйхат!$CX:$CX,$B$338,рўйхат!$D:$D,$C279)</f>
        <v/>
      </c>
      <c r="BU279" s="35">
        <f>SUMIFS(рўйхат!CD:CD,рўйхат!$CX:$CX,$B$338,рўйхат!$D:$D,$C279)</f>
        <v/>
      </c>
      <c r="BV279" s="36">
        <f>SUMIFS(рўйхат!CE:CE,рўйхат!$CX:$CX,$B$338,рўйхат!$D:$D,$C279)</f>
        <v/>
      </c>
      <c r="BW279" s="35">
        <f>SUMIFS(рўйхат!CH:CH,рўйхат!$CX:$CX,$B$338,рўйхат!$D:$D,$C279)</f>
        <v/>
      </c>
      <c r="BX279" s="36">
        <f>SUMIFS(рўйхат!CI:CI,рўйхат!$CX:$CX,$B$338,рўйхат!$D:$D,$C279)</f>
        <v/>
      </c>
      <c r="BY279" s="35">
        <f>SUMIFS(рўйхат!CJ:CJ,рўйхат!$CX:$CX,$B$338,рўйхат!$D:$D,$C279)</f>
        <v/>
      </c>
      <c r="BZ279" s="36">
        <f>SUMIFS(рўйхат!CK:CK,рўйхат!$CX:$CX,$B$338,рўйхат!$D:$D,$C279)</f>
        <v/>
      </c>
      <c r="CA279" s="35">
        <f>SUMIFS(рўйхат!CL:CL,рўйхат!$CX:$CX,$B$338,рўйхат!$D:$D,$C279)</f>
        <v/>
      </c>
      <c r="CB279" s="36">
        <f>SUMIFS(рўйхат!CM:CM,рўйхат!$CX:$CX,$B$338,рўйхат!$D:$D,$C279)</f>
        <v/>
      </c>
      <c r="CC279" s="35">
        <f>SUMIFS(рўйхат!CN:CN,рўйхат!$CX:$CX,$B$338,рўйхат!$D:$D,$C279)</f>
        <v/>
      </c>
      <c r="CD279" s="36">
        <f>SUMIFS(рўйхат!CO:CO,рўйхат!$CX:$CX,$B$338,рўйхат!$D:$D,$C279)</f>
        <v/>
      </c>
      <c r="CE279" s="77">
        <f>IFERROR(BE279/(Q279+BE279),0)</f>
        <v/>
      </c>
      <c r="CF279" s="78">
        <f>IFERROR(BF279/(R279+BF279),0)</f>
        <v/>
      </c>
    </row>
    <row r="280" hidden="1" outlineLevel="1" ht="36.75" customFormat="1" customHeight="1" s="8">
      <c r="A280" s="39" t="n"/>
      <c r="B280" s="50" t="n">
        <v>8</v>
      </c>
      <c r="C280" s="38" t="inlineStr">
        <is>
          <t>Бюджет ташкилотда энг кўп ҳисобланган иш ҳақи тўғрисида</t>
        </is>
      </c>
      <c r="D280" s="16" t="n"/>
      <c r="E280" s="35">
        <f>SUMIFS(рўйхат!F:F,рўйхат!$CX:$CX,$B$338,рўйхат!$D:$D,$C280)</f>
        <v/>
      </c>
      <c r="F280" s="36">
        <f>SUMIFS(рўйхат!G:G,рўйхат!$CX:$CX,$B$338,рўйхат!$D:$D,$C280)</f>
        <v/>
      </c>
      <c r="G280" s="35">
        <f>SUMIFS(рўйхат!H:H,рўйхат!$CX:$CX,$B$338,рўйхат!$D:$D,$C280)</f>
        <v/>
      </c>
      <c r="H280" s="36">
        <f>SUMIFS(рўйхат!I:I,рўйхат!$CX:$CX,$B$338,рўйхат!$D:$D,$C280)</f>
        <v/>
      </c>
      <c r="I280" s="35">
        <f>SUMIFS(рўйхат!J:J,рўйхат!$CX:$CX,$B$338,рўйхат!$D:$D,$C280)</f>
        <v/>
      </c>
      <c r="J280" s="36">
        <f>SUMIFS(рўйхат!K:K,рўйхат!$CX:$CX,$B$338,рўйхат!$D:$D,$C280)</f>
        <v/>
      </c>
      <c r="K280" s="35">
        <f>SUMIFS(рўйхат!L:L,рўйхат!$CX:$CX,$B$338,рўйхат!$D:$D,$C280)</f>
        <v/>
      </c>
      <c r="L280" s="36">
        <f>SUMIFS(рўйхат!M:M,рўйхат!$CX:$CX,$B$338,рўйхат!$D:$D,$C280)</f>
        <v/>
      </c>
      <c r="M280" s="35">
        <f>SUMIFS(рўйхат!N:N,рўйхат!$CX:$CX,$B$338,рўйхат!$D:$D,$C280)</f>
        <v/>
      </c>
      <c r="N280" s="36">
        <f>SUMIFS(рўйхат!O:O,рўйхат!$CX:$CX,$B$338,рўйхат!$D:$D,$C280)</f>
        <v/>
      </c>
      <c r="O280" s="34">
        <f>IFERROR(M280/E280,0)</f>
        <v/>
      </c>
      <c r="P280" s="34">
        <f>IFERROR(N280/F280,0)</f>
        <v/>
      </c>
      <c r="Q280" s="35">
        <f>SUMIFS(рўйхат!P:P,рўйхат!$CX:$CX,$B$338,рўйхат!$D:$D,$C280)</f>
        <v/>
      </c>
      <c r="R280" s="36">
        <f>SUMIFS(рўйхат!Q:Q,рўйхат!$CX:$CX,$B$338,рўйхат!$D:$D,$C280)</f>
        <v/>
      </c>
      <c r="S280" s="35">
        <f>SUMIFS(рўйхат!R:R,рўйхат!$CX:$CX,$B$338,рўйхат!$D:$D,$C280)</f>
        <v/>
      </c>
      <c r="T280" s="36">
        <f>SUMIFS(рўйхат!S:S,рўйхат!$CX:$CX,$B$338,рўйхат!$D:$D,$C280)</f>
        <v/>
      </c>
      <c r="U280" s="35">
        <f>SUMIFS(рўйхат!T:T,рўйхат!$CX:$CX,$B$338,рўйхат!$D:$D,$C280)</f>
        <v/>
      </c>
      <c r="V280" s="36">
        <f>SUMIFS(рўйхат!U:U,рўйхат!$CX:$CX,$B$338,рўйхат!$D:$D,$C280)</f>
        <v/>
      </c>
      <c r="W280" s="35">
        <f>SUMIFS(рўйхат!V:V,рўйхат!$CX:$CX,$B$338,рўйхат!$D:$D,$C280)</f>
        <v/>
      </c>
      <c r="X280" s="36">
        <f>SUMIFS(рўйхат!W:W,рўйхат!$CX:$CX,$B$338,рўйхат!$D:$D,$C280)</f>
        <v/>
      </c>
      <c r="Y280" s="35">
        <f>SUMIFS(рўйхат!X:X,рўйхат!$CX:$CX,$B$338,рўйхат!$D:$D,$C280)</f>
        <v/>
      </c>
      <c r="Z280" s="36">
        <f>SUMIFS(рўйхат!Y:Y,рўйхат!$CX:$CX,$B$338,рўйхат!$D:$D,$C280)</f>
        <v/>
      </c>
      <c r="AA280" s="35">
        <f>SUMIFS(рўйхат!Z:Z,рўйхат!$CX:$CX,$B$338,рўйхат!$D:$D,$C280)</f>
        <v/>
      </c>
      <c r="AB280" s="36">
        <f>SUMIFS(рўйхат!AA:AA,рўйхат!$CX:$CX,$B$338,рўйхат!$D:$D,$C280)</f>
        <v/>
      </c>
      <c r="AC280" s="35">
        <f>SUMIFS(рўйхат!AB:AB,рўйхат!$CX:$CX,$B$338,рўйхат!$D:$D,$C280)</f>
        <v/>
      </c>
      <c r="AD280" s="36">
        <f>SUMIFS(рўйхат!AC:AC,рўйхат!$CX:$CX,$B$338,рўйхат!$D:$D,$C280)</f>
        <v/>
      </c>
      <c r="AE280" s="35">
        <f>SUMIFS(рўйхат!AD:AD,рўйхат!$CX:$CX,$B$338,рўйхат!$D:$D,$C280)</f>
        <v/>
      </c>
      <c r="AF280" s="36">
        <f>SUMIFS(рўйхат!AE:AE,рўйхат!$CX:$CX,$B$338,рўйхат!$D:$D,$C280)</f>
        <v/>
      </c>
      <c r="AG280" s="35">
        <f>SUMIFS(рўйхат!AH:AH,рўйхат!$CX:$CX,$B$338,рўйхат!$D:$D,$C280)</f>
        <v/>
      </c>
      <c r="AH280" s="36">
        <f>SUMIFS(рўйхат!AI:AI,рўйхат!$CX:$CX,$B$338,рўйхат!$D:$D,$C280)</f>
        <v/>
      </c>
      <c r="AI280" s="35">
        <f>SUMIFS(рўйхат!AJ:AJ,рўйхат!$CX:$CX,$B$338,рўйхат!$D:$D,$C280)</f>
        <v/>
      </c>
      <c r="AJ280" s="36">
        <f>SUMIFS(рўйхат!AK:AK,рўйхат!$CX:$CX,$B$338,рўйхат!$D:$D,$C280)</f>
        <v/>
      </c>
      <c r="AK280" s="35">
        <f>SUMIFS(рўйхат!AL:AL,рўйхат!$CX:$CX,$B$338,рўйхат!$D:$D,$C280)</f>
        <v/>
      </c>
      <c r="AL280" s="36">
        <f>SUMIFS(рўйхат!AM:AM,рўйхат!$CX:$CX,$B$338,рўйхат!$D:$D,$C280)</f>
        <v/>
      </c>
      <c r="AM280" s="77">
        <f>IFERROR(Q280/E280,0)</f>
        <v/>
      </c>
      <c r="AN280" s="77">
        <f>IFERROR(R280/F280,0)</f>
        <v/>
      </c>
      <c r="AO280" s="35">
        <f>SUMIFS(рўйхат!AX:AX,рўйхат!$CX:$CX,$B$338,рўйхат!$D:$D,$C280)</f>
        <v/>
      </c>
      <c r="AP280" s="36">
        <f>SUMIFS(рўйхат!AY:AY,рўйхат!$CX:$CX,$B$338,рўйхат!$D:$D,$C280)</f>
        <v/>
      </c>
      <c r="AQ280" s="35">
        <f>SUMIFS(рўйхат!AZ:AZ,рўйхат!$CX:$CX,$B$338,рўйхат!$D:$D,$C280)</f>
        <v/>
      </c>
      <c r="AR280" s="36">
        <f>SUMIFS(рўйхат!BA:BA,рўйхат!$CX:$CX,$B$338,рўйхат!$D:$D,$C280)</f>
        <v/>
      </c>
      <c r="AS280" s="35">
        <f>SUMIFS(рўйхат!BB:BB,рўйхат!$CX:$CX,$B$338,рўйхат!$D:$D,$C280)</f>
        <v/>
      </c>
      <c r="AT280" s="36">
        <f>SUMIFS(рўйхат!BC:BC,рўйхат!$CX:$CX,$B$338,рўйхат!$D:$D,$C280)</f>
        <v/>
      </c>
      <c r="AU280" s="35">
        <f>SUMIFS(рўйхат!BD:BD,рўйхат!$CX:$CX,$B$338,рўйхат!$D:$D,$C280)</f>
        <v/>
      </c>
      <c r="AV280" s="36">
        <f>SUMIFS(рўйхат!BE:BE,рўйхат!$CX:$CX,$B$338,рўйхат!$D:$D,$C280)</f>
        <v/>
      </c>
      <c r="AW280" s="35">
        <f>SUMIFS(рўйхат!BF:BF,рўйхат!$CX:$CX,$B$338,рўйхат!$D:$D,$C280)</f>
        <v/>
      </c>
      <c r="AX280" s="36">
        <f>SUMIFS(рўйхат!BG:BG,рўйхат!$CX:$CX,$B$338,рўйхат!$D:$D,$C280)</f>
        <v/>
      </c>
      <c r="AY280" s="35">
        <f>SUMIFS(рўйхат!BH:BH,рўйхат!$CX:$CX,$B$338,рўйхат!$D:$D,$C280)</f>
        <v/>
      </c>
      <c r="AZ280" s="36">
        <f>SUMIFS(рўйхат!BI:BI,рўйхат!$CX:$CX,$B$338,рўйхат!$D:$D,$C280)</f>
        <v/>
      </c>
      <c r="BA280" s="35">
        <f>SUMIFS(рўйхат!BJ:BJ,рўйхат!$CX:$CX,$B$338,рўйхат!$D:$D,$C280)</f>
        <v/>
      </c>
      <c r="BB280" s="36">
        <f>SUMIFS(рўйхат!BK:BK,рўйхат!$CX:$CX,$B$338,рўйхат!$D:$D,$C280)</f>
        <v/>
      </c>
      <c r="BC280" s="77">
        <f>IFERROR(AO280/E280,0)</f>
        <v/>
      </c>
      <c r="BD280" s="77">
        <f>IFERROR(AP280/F280,0)</f>
        <v/>
      </c>
      <c r="BE280" s="35">
        <f>SUMIFS(рўйхат!BL:BL,рўйхат!$CX:$CX,$B$338,рўйхат!$D:$D,$C280)</f>
        <v/>
      </c>
      <c r="BF280" s="36">
        <f>SUMIFS(рўйхат!BM:BM,рўйхат!$CX:$CX,$B$338,рўйхат!$D:$D,$C280)</f>
        <v/>
      </c>
      <c r="BG280" s="35">
        <f>SUMIFS(рўйхат!BN:BN,рўйхат!$CX:$CX,$B$338,рўйхат!$D:$D,$C280)</f>
        <v/>
      </c>
      <c r="BH280" s="36">
        <f>SUMIFS(рўйхат!BO:BO,рўйхат!$CX:$CX,$B$338,рўйхат!$D:$D,$C280)</f>
        <v/>
      </c>
      <c r="BI280" s="35">
        <f>SUMIFS(рўйхат!BP:BP,рўйхат!$CX:$CX,$B$338,рўйхат!$D:$D,$C280)</f>
        <v/>
      </c>
      <c r="BJ280" s="36">
        <f>SUMIFS(рўйхат!BQ:BQ,рўйхат!$CX:$CX,$B$338,рўйхат!$D:$D,$C280)</f>
        <v/>
      </c>
      <c r="BK280" s="35">
        <f>SUMIFS(рўйхат!BR:BR,рўйхат!$CX:$CX,$B$338,рўйхат!$D:$D,$C280)</f>
        <v/>
      </c>
      <c r="BL280" s="36">
        <f>SUMIFS(рўйхат!BS:BS,рўйхат!$CX:$CX,$B$338,рўйхат!$D:$D,$C280)</f>
        <v/>
      </c>
      <c r="BM280" s="35">
        <f>SUMIFS(рўйхат!BT:BT,рўйхат!$CX:$CX,$B$338,рўйхат!$D:$D,$C280)</f>
        <v/>
      </c>
      <c r="BN280" s="36">
        <f>SUMIFS(рўйхат!BU:BU,рўйхат!$CX:$CX,$B$338,рўйхат!$D:$D,$C280)</f>
        <v/>
      </c>
      <c r="BO280" s="35">
        <f>SUMIFS(рўйхат!BX:BX,рўйхат!$CX:$CX,$B$338,рўйхат!$D:$D,$C280)</f>
        <v/>
      </c>
      <c r="BP280" s="36">
        <f>SUMIFS(рўйхат!BY:BY,рўйхат!$CX:$CX,$B$338,рўйхат!$D:$D,$C280)</f>
        <v/>
      </c>
      <c r="BQ280" s="35">
        <f>SUMIFS(рўйхат!BZ:BZ,рўйхат!$CX:$CX,$B$338,рўйхат!$D:$D,$C280)</f>
        <v/>
      </c>
      <c r="BR280" s="36">
        <f>SUMIFS(рўйхат!CA:CA,рўйхат!$CX:$CX,$B$338,рўйхат!$D:$D,$C280)</f>
        <v/>
      </c>
      <c r="BS280" s="35">
        <f>SUMIFS(рўйхат!CB:CB,рўйхат!$CX:$CX,$B$338,рўйхат!$D:$D,$C280)</f>
        <v/>
      </c>
      <c r="BT280" s="36">
        <f>SUMIFS(рўйхат!CC:CC,рўйхат!$CX:$CX,$B$338,рўйхат!$D:$D,$C280)</f>
        <v/>
      </c>
      <c r="BU280" s="35">
        <f>SUMIFS(рўйхат!CD:CD,рўйхат!$CX:$CX,$B$338,рўйхат!$D:$D,$C280)</f>
        <v/>
      </c>
      <c r="BV280" s="36">
        <f>SUMIFS(рўйхат!CE:CE,рўйхат!$CX:$CX,$B$338,рўйхат!$D:$D,$C280)</f>
        <v/>
      </c>
      <c r="BW280" s="35">
        <f>SUMIFS(рўйхат!CH:CH,рўйхат!$CX:$CX,$B$338,рўйхат!$D:$D,$C280)</f>
        <v/>
      </c>
      <c r="BX280" s="36">
        <f>SUMIFS(рўйхат!CI:CI,рўйхат!$CX:$CX,$B$338,рўйхат!$D:$D,$C280)</f>
        <v/>
      </c>
      <c r="BY280" s="35">
        <f>SUMIFS(рўйхат!CJ:CJ,рўйхат!$CX:$CX,$B$338,рўйхат!$D:$D,$C280)</f>
        <v/>
      </c>
      <c r="BZ280" s="36">
        <f>SUMIFS(рўйхат!CK:CK,рўйхат!$CX:$CX,$B$338,рўйхат!$D:$D,$C280)</f>
        <v/>
      </c>
      <c r="CA280" s="35">
        <f>SUMIFS(рўйхат!CL:CL,рўйхат!$CX:$CX,$B$338,рўйхат!$D:$D,$C280)</f>
        <v/>
      </c>
      <c r="CB280" s="36">
        <f>SUMIFS(рўйхат!CM:CM,рўйхат!$CX:$CX,$B$338,рўйхат!$D:$D,$C280)</f>
        <v/>
      </c>
      <c r="CC280" s="35">
        <f>SUMIFS(рўйхат!CN:CN,рўйхат!$CX:$CX,$B$338,рўйхат!$D:$D,$C280)</f>
        <v/>
      </c>
      <c r="CD280" s="36">
        <f>SUMIFS(рўйхат!CO:CO,рўйхат!$CX:$CX,$B$338,рўйхат!$D:$D,$C280)</f>
        <v/>
      </c>
      <c r="CE280" s="77">
        <f>IFERROR(BE280/(Q280+BE280),0)</f>
        <v/>
      </c>
      <c r="CF280" s="78">
        <f>IFERROR(BF280/(R280+BF280),0)</f>
        <v/>
      </c>
    </row>
    <row r="281" hidden="1" outlineLevel="1" ht="36.75" customFormat="1" customHeight="1" s="8">
      <c r="A281" s="39" t="n"/>
      <c r="B281" s="50" t="n">
        <v>9</v>
      </c>
      <c r="C281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281" s="16" t="n"/>
      <c r="E281" s="35">
        <f>SUMIFS(рўйхат!F:F,рўйхат!$CX:$CX,$B$338,рўйхат!$D:$D,$C281)</f>
        <v/>
      </c>
      <c r="F281" s="36">
        <f>SUMIFS(рўйхат!G:G,рўйхат!$CX:$CX,$B$338,рўйхат!$D:$D,$C281)</f>
        <v/>
      </c>
      <c r="G281" s="35">
        <f>SUMIFS(рўйхат!H:H,рўйхат!$CX:$CX,$B$338,рўйхат!$D:$D,$C281)</f>
        <v/>
      </c>
      <c r="H281" s="36">
        <f>SUMIFS(рўйхат!I:I,рўйхат!$CX:$CX,$B$338,рўйхат!$D:$D,$C281)</f>
        <v/>
      </c>
      <c r="I281" s="35">
        <f>SUMIFS(рўйхат!J:J,рўйхат!$CX:$CX,$B$338,рўйхат!$D:$D,$C281)</f>
        <v/>
      </c>
      <c r="J281" s="36">
        <f>SUMIFS(рўйхат!K:K,рўйхат!$CX:$CX,$B$338,рўйхат!$D:$D,$C281)</f>
        <v/>
      </c>
      <c r="K281" s="35">
        <f>SUMIFS(рўйхат!L:L,рўйхат!$CX:$CX,$B$338,рўйхат!$D:$D,$C281)</f>
        <v/>
      </c>
      <c r="L281" s="36">
        <f>SUMIFS(рўйхат!M:M,рўйхат!$CX:$CX,$B$338,рўйхат!$D:$D,$C281)</f>
        <v/>
      </c>
      <c r="M281" s="35">
        <f>SUMIFS(рўйхат!N:N,рўйхат!$CX:$CX,$B$338,рўйхат!$D:$D,$C281)</f>
        <v/>
      </c>
      <c r="N281" s="36">
        <f>SUMIFS(рўйхат!O:O,рўйхат!$CX:$CX,$B$338,рўйхат!$D:$D,$C281)</f>
        <v/>
      </c>
      <c r="O281" s="34">
        <f>IFERROR(M281/E281,0)</f>
        <v/>
      </c>
      <c r="P281" s="34">
        <f>IFERROR(N281/F281,0)</f>
        <v/>
      </c>
      <c r="Q281" s="35">
        <f>SUMIFS(рўйхат!P:P,рўйхат!$CX:$CX,$B$338,рўйхат!$D:$D,$C281)</f>
        <v/>
      </c>
      <c r="R281" s="36">
        <f>SUMIFS(рўйхат!Q:Q,рўйхат!$CX:$CX,$B$338,рўйхат!$D:$D,$C281)</f>
        <v/>
      </c>
      <c r="S281" s="35">
        <f>SUMIFS(рўйхат!R:R,рўйхат!$CX:$CX,$B$338,рўйхат!$D:$D,$C281)</f>
        <v/>
      </c>
      <c r="T281" s="36">
        <f>SUMIFS(рўйхат!S:S,рўйхат!$CX:$CX,$B$338,рўйхат!$D:$D,$C281)</f>
        <v/>
      </c>
      <c r="U281" s="35">
        <f>SUMIFS(рўйхат!T:T,рўйхат!$CX:$CX,$B$338,рўйхат!$D:$D,$C281)</f>
        <v/>
      </c>
      <c r="V281" s="36">
        <f>SUMIFS(рўйхат!U:U,рўйхат!$CX:$CX,$B$338,рўйхат!$D:$D,$C281)</f>
        <v/>
      </c>
      <c r="W281" s="35">
        <f>SUMIFS(рўйхат!V:V,рўйхат!$CX:$CX,$B$338,рўйхат!$D:$D,$C281)</f>
        <v/>
      </c>
      <c r="X281" s="36">
        <f>SUMIFS(рўйхат!W:W,рўйхат!$CX:$CX,$B$338,рўйхат!$D:$D,$C281)</f>
        <v/>
      </c>
      <c r="Y281" s="35">
        <f>SUMIFS(рўйхат!X:X,рўйхат!$CX:$CX,$B$338,рўйхат!$D:$D,$C281)</f>
        <v/>
      </c>
      <c r="Z281" s="36">
        <f>SUMIFS(рўйхат!Y:Y,рўйхат!$CX:$CX,$B$338,рўйхат!$D:$D,$C281)</f>
        <v/>
      </c>
      <c r="AA281" s="35">
        <f>SUMIFS(рўйхат!Z:Z,рўйхат!$CX:$CX,$B$338,рўйхат!$D:$D,$C281)</f>
        <v/>
      </c>
      <c r="AB281" s="36">
        <f>SUMIFS(рўйхат!AA:AA,рўйхат!$CX:$CX,$B$338,рўйхат!$D:$D,$C281)</f>
        <v/>
      </c>
      <c r="AC281" s="35">
        <f>SUMIFS(рўйхат!AB:AB,рўйхат!$CX:$CX,$B$338,рўйхат!$D:$D,$C281)</f>
        <v/>
      </c>
      <c r="AD281" s="36">
        <f>SUMIFS(рўйхат!AC:AC,рўйхат!$CX:$CX,$B$338,рўйхат!$D:$D,$C281)</f>
        <v/>
      </c>
      <c r="AE281" s="35">
        <f>SUMIFS(рўйхат!AD:AD,рўйхат!$CX:$CX,$B$338,рўйхат!$D:$D,$C281)</f>
        <v/>
      </c>
      <c r="AF281" s="36">
        <f>SUMIFS(рўйхат!AE:AE,рўйхат!$CX:$CX,$B$338,рўйхат!$D:$D,$C281)</f>
        <v/>
      </c>
      <c r="AG281" s="35">
        <f>SUMIFS(рўйхат!AH:AH,рўйхат!$CX:$CX,$B$338,рўйхат!$D:$D,$C281)</f>
        <v/>
      </c>
      <c r="AH281" s="36">
        <f>SUMIFS(рўйхат!AI:AI,рўйхат!$CX:$CX,$B$338,рўйхат!$D:$D,$C281)</f>
        <v/>
      </c>
      <c r="AI281" s="35">
        <f>SUMIFS(рўйхат!AJ:AJ,рўйхат!$CX:$CX,$B$338,рўйхат!$D:$D,$C281)</f>
        <v/>
      </c>
      <c r="AJ281" s="36">
        <f>SUMIFS(рўйхат!AK:AK,рўйхат!$CX:$CX,$B$338,рўйхат!$D:$D,$C281)</f>
        <v/>
      </c>
      <c r="AK281" s="35">
        <f>SUMIFS(рўйхат!AL:AL,рўйхат!$CX:$CX,$B$338,рўйхат!$D:$D,$C281)</f>
        <v/>
      </c>
      <c r="AL281" s="36">
        <f>SUMIFS(рўйхат!AM:AM,рўйхат!$CX:$CX,$B$338,рўйхат!$D:$D,$C281)</f>
        <v/>
      </c>
      <c r="AM281" s="77">
        <f>IFERROR(Q281/E281,0)</f>
        <v/>
      </c>
      <c r="AN281" s="77">
        <f>IFERROR(R281/F281,0)</f>
        <v/>
      </c>
      <c r="AO281" s="35">
        <f>SUMIFS(рўйхат!AX:AX,рўйхат!$CX:$CX,$B$338,рўйхат!$D:$D,$C281)</f>
        <v/>
      </c>
      <c r="AP281" s="36">
        <f>SUMIFS(рўйхат!AY:AY,рўйхат!$CX:$CX,$B$338,рўйхат!$D:$D,$C281)</f>
        <v/>
      </c>
      <c r="AQ281" s="35">
        <f>SUMIFS(рўйхат!AZ:AZ,рўйхат!$CX:$CX,$B$338,рўйхат!$D:$D,$C281)</f>
        <v/>
      </c>
      <c r="AR281" s="36">
        <f>SUMIFS(рўйхат!BA:BA,рўйхат!$CX:$CX,$B$338,рўйхат!$D:$D,$C281)</f>
        <v/>
      </c>
      <c r="AS281" s="35">
        <f>SUMIFS(рўйхат!BB:BB,рўйхат!$CX:$CX,$B$338,рўйхат!$D:$D,$C281)</f>
        <v/>
      </c>
      <c r="AT281" s="36">
        <f>SUMIFS(рўйхат!BC:BC,рўйхат!$CX:$CX,$B$338,рўйхат!$D:$D,$C281)</f>
        <v/>
      </c>
      <c r="AU281" s="35">
        <f>SUMIFS(рўйхат!BD:BD,рўйхат!$CX:$CX,$B$338,рўйхат!$D:$D,$C281)</f>
        <v/>
      </c>
      <c r="AV281" s="36">
        <f>SUMIFS(рўйхат!BE:BE,рўйхат!$CX:$CX,$B$338,рўйхат!$D:$D,$C281)</f>
        <v/>
      </c>
      <c r="AW281" s="35">
        <f>SUMIFS(рўйхат!BF:BF,рўйхат!$CX:$CX,$B$338,рўйхат!$D:$D,$C281)</f>
        <v/>
      </c>
      <c r="AX281" s="36">
        <f>SUMIFS(рўйхат!BG:BG,рўйхат!$CX:$CX,$B$338,рўйхат!$D:$D,$C281)</f>
        <v/>
      </c>
      <c r="AY281" s="35">
        <f>SUMIFS(рўйхат!BH:BH,рўйхат!$CX:$CX,$B$338,рўйхат!$D:$D,$C281)</f>
        <v/>
      </c>
      <c r="AZ281" s="36">
        <f>SUMIFS(рўйхат!BI:BI,рўйхат!$CX:$CX,$B$338,рўйхат!$D:$D,$C281)</f>
        <v/>
      </c>
      <c r="BA281" s="35">
        <f>SUMIFS(рўйхат!BJ:BJ,рўйхат!$CX:$CX,$B$338,рўйхат!$D:$D,$C281)</f>
        <v/>
      </c>
      <c r="BB281" s="36">
        <f>SUMIFS(рўйхат!BK:BK,рўйхат!$CX:$CX,$B$338,рўйхат!$D:$D,$C281)</f>
        <v/>
      </c>
      <c r="BC281" s="77">
        <f>IFERROR(AO281/E281,0)</f>
        <v/>
      </c>
      <c r="BD281" s="77">
        <f>IFERROR(AP281/F281,0)</f>
        <v/>
      </c>
      <c r="BE281" s="35">
        <f>SUMIFS(рўйхат!BL:BL,рўйхат!$CX:$CX,$B$338,рўйхат!$D:$D,$C281)</f>
        <v/>
      </c>
      <c r="BF281" s="36">
        <f>SUMIFS(рўйхат!BM:BM,рўйхат!$CX:$CX,$B$338,рўйхат!$D:$D,$C281)</f>
        <v/>
      </c>
      <c r="BG281" s="35">
        <f>SUMIFS(рўйхат!BN:BN,рўйхат!$CX:$CX,$B$338,рўйхат!$D:$D,$C281)</f>
        <v/>
      </c>
      <c r="BH281" s="36">
        <f>SUMIFS(рўйхат!BO:BO,рўйхат!$CX:$CX,$B$338,рўйхат!$D:$D,$C281)</f>
        <v/>
      </c>
      <c r="BI281" s="35">
        <f>SUMIFS(рўйхат!BP:BP,рўйхат!$CX:$CX,$B$338,рўйхат!$D:$D,$C281)</f>
        <v/>
      </c>
      <c r="BJ281" s="36">
        <f>SUMIFS(рўйхат!BQ:BQ,рўйхат!$CX:$CX,$B$338,рўйхат!$D:$D,$C281)</f>
        <v/>
      </c>
      <c r="BK281" s="35">
        <f>SUMIFS(рўйхат!BR:BR,рўйхат!$CX:$CX,$B$338,рўйхат!$D:$D,$C281)</f>
        <v/>
      </c>
      <c r="BL281" s="36">
        <f>SUMIFS(рўйхат!BS:BS,рўйхат!$CX:$CX,$B$338,рўйхат!$D:$D,$C281)</f>
        <v/>
      </c>
      <c r="BM281" s="35">
        <f>SUMIFS(рўйхат!BT:BT,рўйхат!$CX:$CX,$B$338,рўйхат!$D:$D,$C281)</f>
        <v/>
      </c>
      <c r="BN281" s="36">
        <f>SUMIFS(рўйхат!BU:BU,рўйхат!$CX:$CX,$B$338,рўйхат!$D:$D,$C281)</f>
        <v/>
      </c>
      <c r="BO281" s="35">
        <f>SUMIFS(рўйхат!BX:BX,рўйхат!$CX:$CX,$B$338,рўйхат!$D:$D,$C281)</f>
        <v/>
      </c>
      <c r="BP281" s="36">
        <f>SUMIFS(рўйхат!BY:BY,рўйхат!$CX:$CX,$B$338,рўйхат!$D:$D,$C281)</f>
        <v/>
      </c>
      <c r="BQ281" s="35">
        <f>SUMIFS(рўйхат!BZ:BZ,рўйхат!$CX:$CX,$B$338,рўйхат!$D:$D,$C281)</f>
        <v/>
      </c>
      <c r="BR281" s="36">
        <f>SUMIFS(рўйхат!CA:CA,рўйхат!$CX:$CX,$B$338,рўйхат!$D:$D,$C281)</f>
        <v/>
      </c>
      <c r="BS281" s="35">
        <f>SUMIFS(рўйхат!CB:CB,рўйхат!$CX:$CX,$B$338,рўйхат!$D:$D,$C281)</f>
        <v/>
      </c>
      <c r="BT281" s="36">
        <f>SUMIFS(рўйхат!CC:CC,рўйхат!$CX:$CX,$B$338,рўйхат!$D:$D,$C281)</f>
        <v/>
      </c>
      <c r="BU281" s="35">
        <f>SUMIFS(рўйхат!CD:CD,рўйхат!$CX:$CX,$B$338,рўйхат!$D:$D,$C281)</f>
        <v/>
      </c>
      <c r="BV281" s="36">
        <f>SUMIFS(рўйхат!CE:CE,рўйхат!$CX:$CX,$B$338,рўйхат!$D:$D,$C281)</f>
        <v/>
      </c>
      <c r="BW281" s="35">
        <f>SUMIFS(рўйхат!CH:CH,рўйхат!$CX:$CX,$B$338,рўйхат!$D:$D,$C281)</f>
        <v/>
      </c>
      <c r="BX281" s="36">
        <f>SUMIFS(рўйхат!CI:CI,рўйхат!$CX:$CX,$B$338,рўйхат!$D:$D,$C281)</f>
        <v/>
      </c>
      <c r="BY281" s="35">
        <f>SUMIFS(рўйхат!CJ:CJ,рўйхат!$CX:$CX,$B$338,рўйхат!$D:$D,$C281)</f>
        <v/>
      </c>
      <c r="BZ281" s="36">
        <f>SUMIFS(рўйхат!CK:CK,рўйхат!$CX:$CX,$B$338,рўйхат!$D:$D,$C281)</f>
        <v/>
      </c>
      <c r="CA281" s="35">
        <f>SUMIFS(рўйхат!CL:CL,рўйхат!$CX:$CX,$B$338,рўйхат!$D:$D,$C281)</f>
        <v/>
      </c>
      <c r="CB281" s="36">
        <f>SUMIFS(рўйхат!CM:CM,рўйхат!$CX:$CX,$B$338,рўйхат!$D:$D,$C281)</f>
        <v/>
      </c>
      <c r="CC281" s="35">
        <f>SUMIFS(рўйхат!CN:CN,рўйхат!$CX:$CX,$B$338,рўйхат!$D:$D,$C281)</f>
        <v/>
      </c>
      <c r="CD281" s="36">
        <f>SUMIFS(рўйхат!CO:CO,рўйхат!$CX:$CX,$B$338,рўйхат!$D:$D,$C281)</f>
        <v/>
      </c>
      <c r="CE281" s="77">
        <f>IFERROR(BE281/(Q281+BE281),0)</f>
        <v/>
      </c>
      <c r="CF281" s="78">
        <f>IFERROR(BF281/(R281+BF281),0)</f>
        <v/>
      </c>
    </row>
    <row r="282" hidden="1" outlineLevel="1" ht="36.75" customFormat="1" customHeight="1" s="8">
      <c r="A282" s="39" t="n"/>
      <c r="B282" s="50" t="n">
        <v>10</v>
      </c>
      <c r="C282" s="38" t="inlineStr">
        <is>
          <t>Бюджет ташкилотларида ишловчиларнинг 4 ва ундан ортиқ даромад манбаига эга фуқаролар</t>
        </is>
      </c>
      <c r="D282" s="16" t="n"/>
      <c r="E282" s="35">
        <f>SUMIFS(рўйхат!F:F,рўйхат!$CX:$CX,$B$338,рўйхат!$D:$D,$C282)</f>
        <v/>
      </c>
      <c r="F282" s="36">
        <f>SUMIFS(рўйхат!G:G,рўйхат!$CX:$CX,$B$338,рўйхат!$D:$D,$C282)</f>
        <v/>
      </c>
      <c r="G282" s="35">
        <f>SUMIFS(рўйхат!H:H,рўйхат!$CX:$CX,$B$338,рўйхат!$D:$D,$C282)</f>
        <v/>
      </c>
      <c r="H282" s="36">
        <f>SUMIFS(рўйхат!I:I,рўйхат!$CX:$CX,$B$338,рўйхат!$D:$D,$C282)</f>
        <v/>
      </c>
      <c r="I282" s="35">
        <f>SUMIFS(рўйхат!J:J,рўйхат!$CX:$CX,$B$338,рўйхат!$D:$D,$C282)</f>
        <v/>
      </c>
      <c r="J282" s="36">
        <f>SUMIFS(рўйхат!K:K,рўйхат!$CX:$CX,$B$338,рўйхат!$D:$D,$C282)</f>
        <v/>
      </c>
      <c r="K282" s="35">
        <f>SUMIFS(рўйхат!L:L,рўйхат!$CX:$CX,$B$338,рўйхат!$D:$D,$C282)</f>
        <v/>
      </c>
      <c r="L282" s="36">
        <f>SUMIFS(рўйхат!M:M,рўйхат!$CX:$CX,$B$338,рўйхат!$D:$D,$C282)</f>
        <v/>
      </c>
      <c r="M282" s="35">
        <f>SUMIFS(рўйхат!N:N,рўйхат!$CX:$CX,$B$338,рўйхат!$D:$D,$C282)</f>
        <v/>
      </c>
      <c r="N282" s="36">
        <f>SUMIFS(рўйхат!O:O,рўйхат!$CX:$CX,$B$338,рўйхат!$D:$D,$C282)</f>
        <v/>
      </c>
      <c r="O282" s="34">
        <f>IFERROR(M282/E282,0)</f>
        <v/>
      </c>
      <c r="P282" s="34">
        <f>IFERROR(N282/F282,0)</f>
        <v/>
      </c>
      <c r="Q282" s="35">
        <f>SUMIFS(рўйхат!P:P,рўйхат!$CX:$CX,$B$338,рўйхат!$D:$D,$C282)</f>
        <v/>
      </c>
      <c r="R282" s="36">
        <f>SUMIFS(рўйхат!Q:Q,рўйхат!$CX:$CX,$B$338,рўйхат!$D:$D,$C282)</f>
        <v/>
      </c>
      <c r="S282" s="35">
        <f>SUMIFS(рўйхат!R:R,рўйхат!$CX:$CX,$B$338,рўйхат!$D:$D,$C282)</f>
        <v/>
      </c>
      <c r="T282" s="36">
        <f>SUMIFS(рўйхат!S:S,рўйхат!$CX:$CX,$B$338,рўйхат!$D:$D,$C282)</f>
        <v/>
      </c>
      <c r="U282" s="35">
        <f>SUMIFS(рўйхат!T:T,рўйхат!$CX:$CX,$B$338,рўйхат!$D:$D,$C282)</f>
        <v/>
      </c>
      <c r="V282" s="36">
        <f>SUMIFS(рўйхат!U:U,рўйхат!$CX:$CX,$B$338,рўйхат!$D:$D,$C282)</f>
        <v/>
      </c>
      <c r="W282" s="35">
        <f>SUMIFS(рўйхат!V:V,рўйхат!$CX:$CX,$B$338,рўйхат!$D:$D,$C282)</f>
        <v/>
      </c>
      <c r="X282" s="36">
        <f>SUMIFS(рўйхат!W:W,рўйхат!$CX:$CX,$B$338,рўйхат!$D:$D,$C282)</f>
        <v/>
      </c>
      <c r="Y282" s="35">
        <f>SUMIFS(рўйхат!X:X,рўйхат!$CX:$CX,$B$338,рўйхат!$D:$D,$C282)</f>
        <v/>
      </c>
      <c r="Z282" s="36">
        <f>SUMIFS(рўйхат!Y:Y,рўйхат!$CX:$CX,$B$338,рўйхат!$D:$D,$C282)</f>
        <v/>
      </c>
      <c r="AA282" s="35">
        <f>SUMIFS(рўйхат!Z:Z,рўйхат!$CX:$CX,$B$338,рўйхат!$D:$D,$C282)</f>
        <v/>
      </c>
      <c r="AB282" s="36">
        <f>SUMIFS(рўйхат!AA:AA,рўйхат!$CX:$CX,$B$338,рўйхат!$D:$D,$C282)</f>
        <v/>
      </c>
      <c r="AC282" s="35">
        <f>SUMIFS(рўйхат!AB:AB,рўйхат!$CX:$CX,$B$338,рўйхат!$D:$D,$C282)</f>
        <v/>
      </c>
      <c r="AD282" s="36">
        <f>SUMIFS(рўйхат!AC:AC,рўйхат!$CX:$CX,$B$338,рўйхат!$D:$D,$C282)</f>
        <v/>
      </c>
      <c r="AE282" s="35">
        <f>SUMIFS(рўйхат!AD:AD,рўйхат!$CX:$CX,$B$338,рўйхат!$D:$D,$C282)</f>
        <v/>
      </c>
      <c r="AF282" s="36">
        <f>SUMIFS(рўйхат!AE:AE,рўйхат!$CX:$CX,$B$338,рўйхат!$D:$D,$C282)</f>
        <v/>
      </c>
      <c r="AG282" s="35">
        <f>SUMIFS(рўйхат!AH:AH,рўйхат!$CX:$CX,$B$338,рўйхат!$D:$D,$C282)</f>
        <v/>
      </c>
      <c r="AH282" s="36">
        <f>SUMIFS(рўйхат!AI:AI,рўйхат!$CX:$CX,$B$338,рўйхат!$D:$D,$C282)</f>
        <v/>
      </c>
      <c r="AI282" s="35">
        <f>SUMIFS(рўйхат!AJ:AJ,рўйхат!$CX:$CX,$B$338,рўйхат!$D:$D,$C282)</f>
        <v/>
      </c>
      <c r="AJ282" s="36">
        <f>SUMIFS(рўйхат!AK:AK,рўйхат!$CX:$CX,$B$338,рўйхат!$D:$D,$C282)</f>
        <v/>
      </c>
      <c r="AK282" s="35">
        <f>SUMIFS(рўйхат!AL:AL,рўйхат!$CX:$CX,$B$338,рўйхат!$D:$D,$C282)</f>
        <v/>
      </c>
      <c r="AL282" s="36">
        <f>SUMIFS(рўйхат!AM:AM,рўйхат!$CX:$CX,$B$338,рўйхат!$D:$D,$C282)</f>
        <v/>
      </c>
      <c r="AM282" s="77">
        <f>IFERROR(Q282/E282,0)</f>
        <v/>
      </c>
      <c r="AN282" s="77">
        <f>IFERROR(R282/F282,0)</f>
        <v/>
      </c>
      <c r="AO282" s="35">
        <f>SUMIFS(рўйхат!AX:AX,рўйхат!$CX:$CX,$B$338,рўйхат!$D:$D,$C282)</f>
        <v/>
      </c>
      <c r="AP282" s="36">
        <f>SUMIFS(рўйхат!AY:AY,рўйхат!$CX:$CX,$B$338,рўйхат!$D:$D,$C282)</f>
        <v/>
      </c>
      <c r="AQ282" s="35">
        <f>SUMIFS(рўйхат!AZ:AZ,рўйхат!$CX:$CX,$B$338,рўйхат!$D:$D,$C282)</f>
        <v/>
      </c>
      <c r="AR282" s="36">
        <f>SUMIFS(рўйхат!BA:BA,рўйхат!$CX:$CX,$B$338,рўйхат!$D:$D,$C282)</f>
        <v/>
      </c>
      <c r="AS282" s="35">
        <f>SUMIFS(рўйхат!BB:BB,рўйхат!$CX:$CX,$B$338,рўйхат!$D:$D,$C282)</f>
        <v/>
      </c>
      <c r="AT282" s="36">
        <f>SUMIFS(рўйхат!BC:BC,рўйхат!$CX:$CX,$B$338,рўйхат!$D:$D,$C282)</f>
        <v/>
      </c>
      <c r="AU282" s="35">
        <f>SUMIFS(рўйхат!BD:BD,рўйхат!$CX:$CX,$B$338,рўйхат!$D:$D,$C282)</f>
        <v/>
      </c>
      <c r="AV282" s="36">
        <f>SUMIFS(рўйхат!BE:BE,рўйхат!$CX:$CX,$B$338,рўйхат!$D:$D,$C282)</f>
        <v/>
      </c>
      <c r="AW282" s="35">
        <f>SUMIFS(рўйхат!BF:BF,рўйхат!$CX:$CX,$B$338,рўйхат!$D:$D,$C282)</f>
        <v/>
      </c>
      <c r="AX282" s="36">
        <f>SUMIFS(рўйхат!BG:BG,рўйхат!$CX:$CX,$B$338,рўйхат!$D:$D,$C282)</f>
        <v/>
      </c>
      <c r="AY282" s="35">
        <f>SUMIFS(рўйхат!BH:BH,рўйхат!$CX:$CX,$B$338,рўйхат!$D:$D,$C282)</f>
        <v/>
      </c>
      <c r="AZ282" s="36">
        <f>SUMIFS(рўйхат!BI:BI,рўйхат!$CX:$CX,$B$338,рўйхат!$D:$D,$C282)</f>
        <v/>
      </c>
      <c r="BA282" s="35">
        <f>SUMIFS(рўйхат!BJ:BJ,рўйхат!$CX:$CX,$B$338,рўйхат!$D:$D,$C282)</f>
        <v/>
      </c>
      <c r="BB282" s="36">
        <f>SUMIFS(рўйхат!BK:BK,рўйхат!$CX:$CX,$B$338,рўйхат!$D:$D,$C282)</f>
        <v/>
      </c>
      <c r="BC282" s="77">
        <f>IFERROR(AO282/E282,0)</f>
        <v/>
      </c>
      <c r="BD282" s="77">
        <f>IFERROR(AP282/F282,0)</f>
        <v/>
      </c>
      <c r="BE282" s="35">
        <f>SUMIFS(рўйхат!BL:BL,рўйхат!$CX:$CX,$B$338,рўйхат!$D:$D,$C282)</f>
        <v/>
      </c>
      <c r="BF282" s="36">
        <f>SUMIFS(рўйхат!BM:BM,рўйхат!$CX:$CX,$B$338,рўйхат!$D:$D,$C282)</f>
        <v/>
      </c>
      <c r="BG282" s="35">
        <f>SUMIFS(рўйхат!BN:BN,рўйхат!$CX:$CX,$B$338,рўйхат!$D:$D,$C282)</f>
        <v/>
      </c>
      <c r="BH282" s="36">
        <f>SUMIFS(рўйхат!BO:BO,рўйхат!$CX:$CX,$B$338,рўйхат!$D:$D,$C282)</f>
        <v/>
      </c>
      <c r="BI282" s="35">
        <f>SUMIFS(рўйхат!BP:BP,рўйхат!$CX:$CX,$B$338,рўйхат!$D:$D,$C282)</f>
        <v/>
      </c>
      <c r="BJ282" s="36">
        <f>SUMIFS(рўйхат!BQ:BQ,рўйхат!$CX:$CX,$B$338,рўйхат!$D:$D,$C282)</f>
        <v/>
      </c>
      <c r="BK282" s="35">
        <f>SUMIFS(рўйхат!BR:BR,рўйхат!$CX:$CX,$B$338,рўйхат!$D:$D,$C282)</f>
        <v/>
      </c>
      <c r="BL282" s="36">
        <f>SUMIFS(рўйхат!BS:BS,рўйхат!$CX:$CX,$B$338,рўйхат!$D:$D,$C282)</f>
        <v/>
      </c>
      <c r="BM282" s="35">
        <f>SUMIFS(рўйхат!BT:BT,рўйхат!$CX:$CX,$B$338,рўйхат!$D:$D,$C282)</f>
        <v/>
      </c>
      <c r="BN282" s="36">
        <f>SUMIFS(рўйхат!BU:BU,рўйхат!$CX:$CX,$B$338,рўйхат!$D:$D,$C282)</f>
        <v/>
      </c>
      <c r="BO282" s="35">
        <f>SUMIFS(рўйхат!BX:BX,рўйхат!$CX:$CX,$B$338,рўйхат!$D:$D,$C282)</f>
        <v/>
      </c>
      <c r="BP282" s="36">
        <f>SUMIFS(рўйхат!BY:BY,рўйхат!$CX:$CX,$B$338,рўйхат!$D:$D,$C282)</f>
        <v/>
      </c>
      <c r="BQ282" s="35">
        <f>SUMIFS(рўйхат!BZ:BZ,рўйхат!$CX:$CX,$B$338,рўйхат!$D:$D,$C282)</f>
        <v/>
      </c>
      <c r="BR282" s="36">
        <f>SUMIFS(рўйхат!CA:CA,рўйхат!$CX:$CX,$B$338,рўйхат!$D:$D,$C282)</f>
        <v/>
      </c>
      <c r="BS282" s="35">
        <f>SUMIFS(рўйхат!CB:CB,рўйхат!$CX:$CX,$B$338,рўйхат!$D:$D,$C282)</f>
        <v/>
      </c>
      <c r="BT282" s="36">
        <f>SUMIFS(рўйхат!CC:CC,рўйхат!$CX:$CX,$B$338,рўйхат!$D:$D,$C282)</f>
        <v/>
      </c>
      <c r="BU282" s="35">
        <f>SUMIFS(рўйхат!CD:CD,рўйхат!$CX:$CX,$B$338,рўйхат!$D:$D,$C282)</f>
        <v/>
      </c>
      <c r="BV282" s="36">
        <f>SUMIFS(рўйхат!CE:CE,рўйхат!$CX:$CX,$B$338,рўйхат!$D:$D,$C282)</f>
        <v/>
      </c>
      <c r="BW282" s="35">
        <f>SUMIFS(рўйхат!CH:CH,рўйхат!$CX:$CX,$B$338,рўйхат!$D:$D,$C282)</f>
        <v/>
      </c>
      <c r="BX282" s="36">
        <f>SUMIFS(рўйхат!CI:CI,рўйхат!$CX:$CX,$B$338,рўйхат!$D:$D,$C282)</f>
        <v/>
      </c>
      <c r="BY282" s="35">
        <f>SUMIFS(рўйхат!CJ:CJ,рўйхат!$CX:$CX,$B$338,рўйхат!$D:$D,$C282)</f>
        <v/>
      </c>
      <c r="BZ282" s="36">
        <f>SUMIFS(рўйхат!CK:CK,рўйхат!$CX:$CX,$B$338,рўйхат!$D:$D,$C282)</f>
        <v/>
      </c>
      <c r="CA282" s="35">
        <f>SUMIFS(рўйхат!CL:CL,рўйхат!$CX:$CX,$B$338,рўйхат!$D:$D,$C282)</f>
        <v/>
      </c>
      <c r="CB282" s="36">
        <f>SUMIFS(рўйхат!CM:CM,рўйхат!$CX:$CX,$B$338,рўйхат!$D:$D,$C282)</f>
        <v/>
      </c>
      <c r="CC282" s="35">
        <f>SUMIFS(рўйхат!CN:CN,рўйхат!$CX:$CX,$B$338,рўйхат!$D:$D,$C282)</f>
        <v/>
      </c>
      <c r="CD282" s="36">
        <f>SUMIFS(рўйхат!CO:CO,рўйхат!$CX:$CX,$B$338,рўйхат!$D:$D,$C282)</f>
        <v/>
      </c>
      <c r="CE282" s="77">
        <f>IFERROR(BE282/(Q282+BE282),0)</f>
        <v/>
      </c>
      <c r="CF282" s="78">
        <f>IFERROR(BF282/(R282+BF282),0)</f>
        <v/>
      </c>
    </row>
    <row r="283" hidden="1" outlineLevel="1" ht="36.75" customFormat="1" customHeight="1" s="8">
      <c r="A283" s="39" t="n"/>
      <c r="B283" s="50" t="n">
        <v>11</v>
      </c>
      <c r="C283" s="38" t="inlineStr">
        <is>
          <t>Вафот этган фуқароларга ойлик иш ҳақи ҳисобланганлиги (V2)</t>
        </is>
      </c>
      <c r="D283" s="16" t="n"/>
      <c r="E283" s="35">
        <f>SUMIFS(рўйхат!F:F,рўйхат!$CX:$CX,$B$338,рўйхат!$D:$D,$C283)</f>
        <v/>
      </c>
      <c r="F283" s="36">
        <f>SUMIFS(рўйхат!G:G,рўйхат!$CX:$CX,$B$338,рўйхат!$D:$D,$C283)</f>
        <v/>
      </c>
      <c r="G283" s="35">
        <f>SUMIFS(рўйхат!H:H,рўйхат!$CX:$CX,$B$338,рўйхат!$D:$D,$C283)</f>
        <v/>
      </c>
      <c r="H283" s="36">
        <f>SUMIFS(рўйхат!I:I,рўйхат!$CX:$CX,$B$338,рўйхат!$D:$D,$C283)</f>
        <v/>
      </c>
      <c r="I283" s="35">
        <f>SUMIFS(рўйхат!J:J,рўйхат!$CX:$CX,$B$338,рўйхат!$D:$D,$C283)</f>
        <v/>
      </c>
      <c r="J283" s="36">
        <f>SUMIFS(рўйхат!K:K,рўйхат!$CX:$CX,$B$338,рўйхат!$D:$D,$C283)</f>
        <v/>
      </c>
      <c r="K283" s="35">
        <f>SUMIFS(рўйхат!L:L,рўйхат!$CX:$CX,$B$338,рўйхат!$D:$D,$C283)</f>
        <v/>
      </c>
      <c r="L283" s="36">
        <f>SUMIFS(рўйхат!M:M,рўйхат!$CX:$CX,$B$338,рўйхат!$D:$D,$C283)</f>
        <v/>
      </c>
      <c r="M283" s="35">
        <f>SUMIFS(рўйхат!N:N,рўйхат!$CX:$CX,$B$338,рўйхат!$D:$D,$C283)</f>
        <v/>
      </c>
      <c r="N283" s="36">
        <f>SUMIFS(рўйхат!O:O,рўйхат!$CX:$CX,$B$338,рўйхат!$D:$D,$C283)</f>
        <v/>
      </c>
      <c r="O283" s="34">
        <f>IFERROR(M283/E283,0)</f>
        <v/>
      </c>
      <c r="P283" s="34">
        <f>IFERROR(N283/F283,0)</f>
        <v/>
      </c>
      <c r="Q283" s="35">
        <f>SUMIFS(рўйхат!P:P,рўйхат!$CX:$CX,$B$338,рўйхат!$D:$D,$C283)</f>
        <v/>
      </c>
      <c r="R283" s="36">
        <f>SUMIFS(рўйхат!Q:Q,рўйхат!$CX:$CX,$B$338,рўйхат!$D:$D,$C283)</f>
        <v/>
      </c>
      <c r="S283" s="35">
        <f>SUMIFS(рўйхат!R:R,рўйхат!$CX:$CX,$B$338,рўйхат!$D:$D,$C283)</f>
        <v/>
      </c>
      <c r="T283" s="36">
        <f>SUMIFS(рўйхат!S:S,рўйхат!$CX:$CX,$B$338,рўйхат!$D:$D,$C283)</f>
        <v/>
      </c>
      <c r="U283" s="35">
        <f>SUMIFS(рўйхат!T:T,рўйхат!$CX:$CX,$B$338,рўйхат!$D:$D,$C283)</f>
        <v/>
      </c>
      <c r="V283" s="36">
        <f>SUMIFS(рўйхат!U:U,рўйхат!$CX:$CX,$B$338,рўйхат!$D:$D,$C283)</f>
        <v/>
      </c>
      <c r="W283" s="35">
        <f>SUMIFS(рўйхат!V:V,рўйхат!$CX:$CX,$B$338,рўйхат!$D:$D,$C283)</f>
        <v/>
      </c>
      <c r="X283" s="36">
        <f>SUMIFS(рўйхат!W:W,рўйхат!$CX:$CX,$B$338,рўйхат!$D:$D,$C283)</f>
        <v/>
      </c>
      <c r="Y283" s="35">
        <f>SUMIFS(рўйхат!X:X,рўйхат!$CX:$CX,$B$338,рўйхат!$D:$D,$C283)</f>
        <v/>
      </c>
      <c r="Z283" s="36">
        <f>SUMIFS(рўйхат!Y:Y,рўйхат!$CX:$CX,$B$338,рўйхат!$D:$D,$C283)</f>
        <v/>
      </c>
      <c r="AA283" s="35">
        <f>SUMIFS(рўйхат!Z:Z,рўйхат!$CX:$CX,$B$338,рўйхат!$D:$D,$C283)</f>
        <v/>
      </c>
      <c r="AB283" s="36">
        <f>SUMIFS(рўйхат!AA:AA,рўйхат!$CX:$CX,$B$338,рўйхат!$D:$D,$C283)</f>
        <v/>
      </c>
      <c r="AC283" s="35">
        <f>SUMIFS(рўйхат!AB:AB,рўйхат!$CX:$CX,$B$338,рўйхат!$D:$D,$C283)</f>
        <v/>
      </c>
      <c r="AD283" s="36">
        <f>SUMIFS(рўйхат!AC:AC,рўйхат!$CX:$CX,$B$338,рўйхат!$D:$D,$C283)</f>
        <v/>
      </c>
      <c r="AE283" s="35">
        <f>SUMIFS(рўйхат!AD:AD,рўйхат!$CX:$CX,$B$338,рўйхат!$D:$D,$C283)</f>
        <v/>
      </c>
      <c r="AF283" s="36">
        <f>SUMIFS(рўйхат!AE:AE,рўйхат!$CX:$CX,$B$338,рўйхат!$D:$D,$C283)</f>
        <v/>
      </c>
      <c r="AG283" s="35">
        <f>SUMIFS(рўйхат!AH:AH,рўйхат!$CX:$CX,$B$338,рўйхат!$D:$D,$C283)</f>
        <v/>
      </c>
      <c r="AH283" s="36">
        <f>SUMIFS(рўйхат!AI:AI,рўйхат!$CX:$CX,$B$338,рўйхат!$D:$D,$C283)</f>
        <v/>
      </c>
      <c r="AI283" s="35">
        <f>SUMIFS(рўйхат!AJ:AJ,рўйхат!$CX:$CX,$B$338,рўйхат!$D:$D,$C283)</f>
        <v/>
      </c>
      <c r="AJ283" s="36">
        <f>SUMIFS(рўйхат!AK:AK,рўйхат!$CX:$CX,$B$338,рўйхат!$D:$D,$C283)</f>
        <v/>
      </c>
      <c r="AK283" s="35">
        <f>SUMIFS(рўйхат!AL:AL,рўйхат!$CX:$CX,$B$338,рўйхат!$D:$D,$C283)</f>
        <v/>
      </c>
      <c r="AL283" s="36">
        <f>SUMIFS(рўйхат!AM:AM,рўйхат!$CX:$CX,$B$338,рўйхат!$D:$D,$C283)</f>
        <v/>
      </c>
      <c r="AM283" s="77">
        <f>IFERROR(Q283/E283,0)</f>
        <v/>
      </c>
      <c r="AN283" s="77">
        <f>IFERROR(R283/F283,0)</f>
        <v/>
      </c>
      <c r="AO283" s="35">
        <f>SUMIFS(рўйхат!AX:AX,рўйхат!$CX:$CX,$B$338,рўйхат!$D:$D,$C283)</f>
        <v/>
      </c>
      <c r="AP283" s="36">
        <f>SUMIFS(рўйхат!AY:AY,рўйхат!$CX:$CX,$B$338,рўйхат!$D:$D,$C283)</f>
        <v/>
      </c>
      <c r="AQ283" s="35">
        <f>SUMIFS(рўйхат!AZ:AZ,рўйхат!$CX:$CX,$B$338,рўйхат!$D:$D,$C283)</f>
        <v/>
      </c>
      <c r="AR283" s="36">
        <f>SUMIFS(рўйхат!BA:BA,рўйхат!$CX:$CX,$B$338,рўйхат!$D:$D,$C283)</f>
        <v/>
      </c>
      <c r="AS283" s="35">
        <f>SUMIFS(рўйхат!BB:BB,рўйхат!$CX:$CX,$B$338,рўйхат!$D:$D,$C283)</f>
        <v/>
      </c>
      <c r="AT283" s="36">
        <f>SUMIFS(рўйхат!BC:BC,рўйхат!$CX:$CX,$B$338,рўйхат!$D:$D,$C283)</f>
        <v/>
      </c>
      <c r="AU283" s="35">
        <f>SUMIFS(рўйхат!BD:BD,рўйхат!$CX:$CX,$B$338,рўйхат!$D:$D,$C283)</f>
        <v/>
      </c>
      <c r="AV283" s="36">
        <f>SUMIFS(рўйхат!BE:BE,рўйхат!$CX:$CX,$B$338,рўйхат!$D:$D,$C283)</f>
        <v/>
      </c>
      <c r="AW283" s="35">
        <f>SUMIFS(рўйхат!BF:BF,рўйхат!$CX:$CX,$B$338,рўйхат!$D:$D,$C283)</f>
        <v/>
      </c>
      <c r="AX283" s="36">
        <f>SUMIFS(рўйхат!BG:BG,рўйхат!$CX:$CX,$B$338,рўйхат!$D:$D,$C283)</f>
        <v/>
      </c>
      <c r="AY283" s="35">
        <f>SUMIFS(рўйхат!BH:BH,рўйхат!$CX:$CX,$B$338,рўйхат!$D:$D,$C283)</f>
        <v/>
      </c>
      <c r="AZ283" s="36">
        <f>SUMIFS(рўйхат!BI:BI,рўйхат!$CX:$CX,$B$338,рўйхат!$D:$D,$C283)</f>
        <v/>
      </c>
      <c r="BA283" s="35">
        <f>SUMIFS(рўйхат!BJ:BJ,рўйхат!$CX:$CX,$B$338,рўйхат!$D:$D,$C283)</f>
        <v/>
      </c>
      <c r="BB283" s="36">
        <f>SUMIFS(рўйхат!BK:BK,рўйхат!$CX:$CX,$B$338,рўйхат!$D:$D,$C283)</f>
        <v/>
      </c>
      <c r="BC283" s="77">
        <f>IFERROR(AO283/E283,0)</f>
        <v/>
      </c>
      <c r="BD283" s="77">
        <f>IFERROR(AP283/F283,0)</f>
        <v/>
      </c>
      <c r="BE283" s="35">
        <f>SUMIFS(рўйхат!BL:BL,рўйхат!$CX:$CX,$B$338,рўйхат!$D:$D,$C283)</f>
        <v/>
      </c>
      <c r="BF283" s="36">
        <f>SUMIFS(рўйхат!BM:BM,рўйхат!$CX:$CX,$B$338,рўйхат!$D:$D,$C283)</f>
        <v/>
      </c>
      <c r="BG283" s="35">
        <f>SUMIFS(рўйхат!BN:BN,рўйхат!$CX:$CX,$B$338,рўйхат!$D:$D,$C283)</f>
        <v/>
      </c>
      <c r="BH283" s="36">
        <f>SUMIFS(рўйхат!BO:BO,рўйхат!$CX:$CX,$B$338,рўйхат!$D:$D,$C283)</f>
        <v/>
      </c>
      <c r="BI283" s="35">
        <f>SUMIFS(рўйхат!BP:BP,рўйхат!$CX:$CX,$B$338,рўйхат!$D:$D,$C283)</f>
        <v/>
      </c>
      <c r="BJ283" s="36">
        <f>SUMIFS(рўйхат!BQ:BQ,рўйхат!$CX:$CX,$B$338,рўйхат!$D:$D,$C283)</f>
        <v/>
      </c>
      <c r="BK283" s="35">
        <f>SUMIFS(рўйхат!BR:BR,рўйхат!$CX:$CX,$B$338,рўйхат!$D:$D,$C283)</f>
        <v/>
      </c>
      <c r="BL283" s="36">
        <f>SUMIFS(рўйхат!BS:BS,рўйхат!$CX:$CX,$B$338,рўйхат!$D:$D,$C283)</f>
        <v/>
      </c>
      <c r="BM283" s="35">
        <f>SUMIFS(рўйхат!BT:BT,рўйхат!$CX:$CX,$B$338,рўйхат!$D:$D,$C283)</f>
        <v/>
      </c>
      <c r="BN283" s="36">
        <f>SUMIFS(рўйхат!BU:BU,рўйхат!$CX:$CX,$B$338,рўйхат!$D:$D,$C283)</f>
        <v/>
      </c>
      <c r="BO283" s="35">
        <f>SUMIFS(рўйхат!BX:BX,рўйхат!$CX:$CX,$B$338,рўйхат!$D:$D,$C283)</f>
        <v/>
      </c>
      <c r="BP283" s="36">
        <f>SUMIFS(рўйхат!BY:BY,рўйхат!$CX:$CX,$B$338,рўйхат!$D:$D,$C283)</f>
        <v/>
      </c>
      <c r="BQ283" s="35">
        <f>SUMIFS(рўйхат!BZ:BZ,рўйхат!$CX:$CX,$B$338,рўйхат!$D:$D,$C283)</f>
        <v/>
      </c>
      <c r="BR283" s="36">
        <f>SUMIFS(рўйхат!CA:CA,рўйхат!$CX:$CX,$B$338,рўйхат!$D:$D,$C283)</f>
        <v/>
      </c>
      <c r="BS283" s="35">
        <f>SUMIFS(рўйхат!CB:CB,рўйхат!$CX:$CX,$B$338,рўйхат!$D:$D,$C283)</f>
        <v/>
      </c>
      <c r="BT283" s="36">
        <f>SUMIFS(рўйхат!CC:CC,рўйхат!$CX:$CX,$B$338,рўйхат!$D:$D,$C283)</f>
        <v/>
      </c>
      <c r="BU283" s="35">
        <f>SUMIFS(рўйхат!CD:CD,рўйхат!$CX:$CX,$B$338,рўйхат!$D:$D,$C283)</f>
        <v/>
      </c>
      <c r="BV283" s="36">
        <f>SUMIFS(рўйхат!CE:CE,рўйхат!$CX:$CX,$B$338,рўйхат!$D:$D,$C283)</f>
        <v/>
      </c>
      <c r="BW283" s="35">
        <f>SUMIFS(рўйхат!CH:CH,рўйхат!$CX:$CX,$B$338,рўйхат!$D:$D,$C283)</f>
        <v/>
      </c>
      <c r="BX283" s="36">
        <f>SUMIFS(рўйхат!CI:CI,рўйхат!$CX:$CX,$B$338,рўйхат!$D:$D,$C283)</f>
        <v/>
      </c>
      <c r="BY283" s="35">
        <f>SUMIFS(рўйхат!CJ:CJ,рўйхат!$CX:$CX,$B$338,рўйхат!$D:$D,$C283)</f>
        <v/>
      </c>
      <c r="BZ283" s="36">
        <f>SUMIFS(рўйхат!CK:CK,рўйхат!$CX:$CX,$B$338,рўйхат!$D:$D,$C283)</f>
        <v/>
      </c>
      <c r="CA283" s="35">
        <f>SUMIFS(рўйхат!CL:CL,рўйхат!$CX:$CX,$B$338,рўйхат!$D:$D,$C283)</f>
        <v/>
      </c>
      <c r="CB283" s="36">
        <f>SUMIFS(рўйхат!CM:CM,рўйхат!$CX:$CX,$B$338,рўйхат!$D:$D,$C283)</f>
        <v/>
      </c>
      <c r="CC283" s="35">
        <f>SUMIFS(рўйхат!CN:CN,рўйхат!$CX:$CX,$B$338,рўйхат!$D:$D,$C283)</f>
        <v/>
      </c>
      <c r="CD283" s="36">
        <f>SUMIFS(рўйхат!CO:CO,рўйхат!$CX:$CX,$B$338,рўйхат!$D:$D,$C283)</f>
        <v/>
      </c>
      <c r="CE283" s="77">
        <f>IFERROR(BE283/(Q283+BE283),0)</f>
        <v/>
      </c>
      <c r="CF283" s="78">
        <f>IFERROR(BF283/(R283+BF283),0)</f>
        <v/>
      </c>
    </row>
    <row r="284" hidden="1" outlineLevel="1" ht="36.75" customFormat="1" customHeight="1" s="8">
      <c r="A284" s="39" t="n"/>
      <c r="B284" s="50" t="n">
        <v>12</v>
      </c>
      <c r="C284" s="38" t="inlineStr">
        <is>
          <t>Вафот этган фуқароларга УзАСБОдан ойлик иш ҳақи ҳисобланганлиги</t>
        </is>
      </c>
      <c r="D284" s="16" t="n"/>
      <c r="E284" s="35">
        <f>SUMIFS(рўйхат!F:F,рўйхат!$CX:$CX,$B$338,рўйхат!$D:$D,$C284)</f>
        <v/>
      </c>
      <c r="F284" s="36">
        <f>SUMIFS(рўйхат!G:G,рўйхат!$CX:$CX,$B$338,рўйхат!$D:$D,$C284)</f>
        <v/>
      </c>
      <c r="G284" s="35">
        <f>SUMIFS(рўйхат!H:H,рўйхат!$CX:$CX,$B$338,рўйхат!$D:$D,$C284)</f>
        <v/>
      </c>
      <c r="H284" s="36">
        <f>SUMIFS(рўйхат!I:I,рўйхат!$CX:$CX,$B$338,рўйхат!$D:$D,$C284)</f>
        <v/>
      </c>
      <c r="I284" s="35">
        <f>SUMIFS(рўйхат!J:J,рўйхат!$CX:$CX,$B$338,рўйхат!$D:$D,$C284)</f>
        <v/>
      </c>
      <c r="J284" s="36">
        <f>SUMIFS(рўйхат!K:K,рўйхат!$CX:$CX,$B$338,рўйхат!$D:$D,$C284)</f>
        <v/>
      </c>
      <c r="K284" s="35">
        <f>SUMIFS(рўйхат!L:L,рўйхат!$CX:$CX,$B$338,рўйхат!$D:$D,$C284)</f>
        <v/>
      </c>
      <c r="L284" s="36">
        <f>SUMIFS(рўйхат!M:M,рўйхат!$CX:$CX,$B$338,рўйхат!$D:$D,$C284)</f>
        <v/>
      </c>
      <c r="M284" s="35">
        <f>SUMIFS(рўйхат!N:N,рўйхат!$CX:$CX,$B$338,рўйхат!$D:$D,$C284)</f>
        <v/>
      </c>
      <c r="N284" s="36">
        <f>SUMIFS(рўйхат!O:O,рўйхат!$CX:$CX,$B$338,рўйхат!$D:$D,$C284)</f>
        <v/>
      </c>
      <c r="O284" s="34">
        <f>IFERROR(M284/E284,0)</f>
        <v/>
      </c>
      <c r="P284" s="34">
        <f>IFERROR(N284/F284,0)</f>
        <v/>
      </c>
      <c r="Q284" s="35">
        <f>SUMIFS(рўйхат!P:P,рўйхат!$CX:$CX,$B$338,рўйхат!$D:$D,$C284)</f>
        <v/>
      </c>
      <c r="R284" s="36">
        <f>SUMIFS(рўйхат!Q:Q,рўйхат!$CX:$CX,$B$338,рўйхат!$D:$D,$C284)</f>
        <v/>
      </c>
      <c r="S284" s="35">
        <f>SUMIFS(рўйхат!R:R,рўйхат!$CX:$CX,$B$338,рўйхат!$D:$D,$C284)</f>
        <v/>
      </c>
      <c r="T284" s="36">
        <f>SUMIFS(рўйхат!S:S,рўйхат!$CX:$CX,$B$338,рўйхат!$D:$D,$C284)</f>
        <v/>
      </c>
      <c r="U284" s="35">
        <f>SUMIFS(рўйхат!T:T,рўйхат!$CX:$CX,$B$338,рўйхат!$D:$D,$C284)</f>
        <v/>
      </c>
      <c r="V284" s="36">
        <f>SUMIFS(рўйхат!U:U,рўйхат!$CX:$CX,$B$338,рўйхат!$D:$D,$C284)</f>
        <v/>
      </c>
      <c r="W284" s="35">
        <f>SUMIFS(рўйхат!V:V,рўйхат!$CX:$CX,$B$338,рўйхат!$D:$D,$C284)</f>
        <v/>
      </c>
      <c r="X284" s="36">
        <f>SUMIFS(рўйхат!W:W,рўйхат!$CX:$CX,$B$338,рўйхат!$D:$D,$C284)</f>
        <v/>
      </c>
      <c r="Y284" s="35">
        <f>SUMIFS(рўйхат!X:X,рўйхат!$CX:$CX,$B$338,рўйхат!$D:$D,$C284)</f>
        <v/>
      </c>
      <c r="Z284" s="36">
        <f>SUMIFS(рўйхат!Y:Y,рўйхат!$CX:$CX,$B$338,рўйхат!$D:$D,$C284)</f>
        <v/>
      </c>
      <c r="AA284" s="35">
        <f>SUMIFS(рўйхат!Z:Z,рўйхат!$CX:$CX,$B$338,рўйхат!$D:$D,$C284)</f>
        <v/>
      </c>
      <c r="AB284" s="36">
        <f>SUMIFS(рўйхат!AA:AA,рўйхат!$CX:$CX,$B$338,рўйхат!$D:$D,$C284)</f>
        <v/>
      </c>
      <c r="AC284" s="35">
        <f>SUMIFS(рўйхат!AB:AB,рўйхат!$CX:$CX,$B$338,рўйхат!$D:$D,$C284)</f>
        <v/>
      </c>
      <c r="AD284" s="36">
        <f>SUMIFS(рўйхат!AC:AC,рўйхат!$CX:$CX,$B$338,рўйхат!$D:$D,$C284)</f>
        <v/>
      </c>
      <c r="AE284" s="35">
        <f>SUMIFS(рўйхат!AD:AD,рўйхат!$CX:$CX,$B$338,рўйхат!$D:$D,$C284)</f>
        <v/>
      </c>
      <c r="AF284" s="36">
        <f>SUMIFS(рўйхат!AE:AE,рўйхат!$CX:$CX,$B$338,рўйхат!$D:$D,$C284)</f>
        <v/>
      </c>
      <c r="AG284" s="35">
        <f>SUMIFS(рўйхат!AH:AH,рўйхат!$CX:$CX,$B$338,рўйхат!$D:$D,$C284)</f>
        <v/>
      </c>
      <c r="AH284" s="36">
        <f>SUMIFS(рўйхат!AI:AI,рўйхат!$CX:$CX,$B$338,рўйхат!$D:$D,$C284)</f>
        <v/>
      </c>
      <c r="AI284" s="35">
        <f>SUMIFS(рўйхат!AJ:AJ,рўйхат!$CX:$CX,$B$338,рўйхат!$D:$D,$C284)</f>
        <v/>
      </c>
      <c r="AJ284" s="36">
        <f>SUMIFS(рўйхат!AK:AK,рўйхат!$CX:$CX,$B$338,рўйхат!$D:$D,$C284)</f>
        <v/>
      </c>
      <c r="AK284" s="35">
        <f>SUMIFS(рўйхат!AL:AL,рўйхат!$CX:$CX,$B$338,рўйхат!$D:$D,$C284)</f>
        <v/>
      </c>
      <c r="AL284" s="36">
        <f>SUMIFS(рўйхат!AM:AM,рўйхат!$CX:$CX,$B$338,рўйхат!$D:$D,$C284)</f>
        <v/>
      </c>
      <c r="AM284" s="77">
        <f>IFERROR(Q284/E284,0)</f>
        <v/>
      </c>
      <c r="AN284" s="77">
        <f>IFERROR(R284/F284,0)</f>
        <v/>
      </c>
      <c r="AO284" s="35">
        <f>SUMIFS(рўйхат!AX:AX,рўйхат!$CX:$CX,$B$338,рўйхат!$D:$D,$C284)</f>
        <v/>
      </c>
      <c r="AP284" s="36">
        <f>SUMIFS(рўйхат!AY:AY,рўйхат!$CX:$CX,$B$338,рўйхат!$D:$D,$C284)</f>
        <v/>
      </c>
      <c r="AQ284" s="35">
        <f>SUMIFS(рўйхат!AZ:AZ,рўйхат!$CX:$CX,$B$338,рўйхат!$D:$D,$C284)</f>
        <v/>
      </c>
      <c r="AR284" s="36">
        <f>SUMIFS(рўйхат!BA:BA,рўйхат!$CX:$CX,$B$338,рўйхат!$D:$D,$C284)</f>
        <v/>
      </c>
      <c r="AS284" s="35">
        <f>SUMIFS(рўйхат!BB:BB,рўйхат!$CX:$CX,$B$338,рўйхат!$D:$D,$C284)</f>
        <v/>
      </c>
      <c r="AT284" s="36">
        <f>SUMIFS(рўйхат!BC:BC,рўйхат!$CX:$CX,$B$338,рўйхат!$D:$D,$C284)</f>
        <v/>
      </c>
      <c r="AU284" s="35">
        <f>SUMIFS(рўйхат!BD:BD,рўйхат!$CX:$CX,$B$338,рўйхат!$D:$D,$C284)</f>
        <v/>
      </c>
      <c r="AV284" s="36">
        <f>SUMIFS(рўйхат!BE:BE,рўйхат!$CX:$CX,$B$338,рўйхат!$D:$D,$C284)</f>
        <v/>
      </c>
      <c r="AW284" s="35">
        <f>SUMIFS(рўйхат!BF:BF,рўйхат!$CX:$CX,$B$338,рўйхат!$D:$D,$C284)</f>
        <v/>
      </c>
      <c r="AX284" s="36">
        <f>SUMIFS(рўйхат!BG:BG,рўйхат!$CX:$CX,$B$338,рўйхат!$D:$D,$C284)</f>
        <v/>
      </c>
      <c r="AY284" s="35">
        <f>SUMIFS(рўйхат!BH:BH,рўйхат!$CX:$CX,$B$338,рўйхат!$D:$D,$C284)</f>
        <v/>
      </c>
      <c r="AZ284" s="36">
        <f>SUMIFS(рўйхат!BI:BI,рўйхат!$CX:$CX,$B$338,рўйхат!$D:$D,$C284)</f>
        <v/>
      </c>
      <c r="BA284" s="35">
        <f>SUMIFS(рўйхат!BJ:BJ,рўйхат!$CX:$CX,$B$338,рўйхат!$D:$D,$C284)</f>
        <v/>
      </c>
      <c r="BB284" s="36">
        <f>SUMIFS(рўйхат!BK:BK,рўйхат!$CX:$CX,$B$338,рўйхат!$D:$D,$C284)</f>
        <v/>
      </c>
      <c r="BC284" s="77">
        <f>IFERROR(AO284/E284,0)</f>
        <v/>
      </c>
      <c r="BD284" s="77">
        <f>IFERROR(AP284/F284,0)</f>
        <v/>
      </c>
      <c r="BE284" s="35">
        <f>SUMIFS(рўйхат!BL:BL,рўйхат!$CX:$CX,$B$338,рўйхат!$D:$D,$C284)</f>
        <v/>
      </c>
      <c r="BF284" s="36">
        <f>SUMIFS(рўйхат!BM:BM,рўйхат!$CX:$CX,$B$338,рўйхат!$D:$D,$C284)</f>
        <v/>
      </c>
      <c r="BG284" s="35">
        <f>SUMIFS(рўйхат!BN:BN,рўйхат!$CX:$CX,$B$338,рўйхат!$D:$D,$C284)</f>
        <v/>
      </c>
      <c r="BH284" s="36">
        <f>SUMIFS(рўйхат!BO:BO,рўйхат!$CX:$CX,$B$338,рўйхат!$D:$D,$C284)</f>
        <v/>
      </c>
      <c r="BI284" s="35">
        <f>SUMIFS(рўйхат!BP:BP,рўйхат!$CX:$CX,$B$338,рўйхат!$D:$D,$C284)</f>
        <v/>
      </c>
      <c r="BJ284" s="36">
        <f>SUMIFS(рўйхат!BQ:BQ,рўйхат!$CX:$CX,$B$338,рўйхат!$D:$D,$C284)</f>
        <v/>
      </c>
      <c r="BK284" s="35">
        <f>SUMIFS(рўйхат!BR:BR,рўйхат!$CX:$CX,$B$338,рўйхат!$D:$D,$C284)</f>
        <v/>
      </c>
      <c r="BL284" s="36">
        <f>SUMIFS(рўйхат!BS:BS,рўйхат!$CX:$CX,$B$338,рўйхат!$D:$D,$C284)</f>
        <v/>
      </c>
      <c r="BM284" s="35">
        <f>SUMIFS(рўйхат!BT:BT,рўйхат!$CX:$CX,$B$338,рўйхат!$D:$D,$C284)</f>
        <v/>
      </c>
      <c r="BN284" s="36">
        <f>SUMIFS(рўйхат!BU:BU,рўйхат!$CX:$CX,$B$338,рўйхат!$D:$D,$C284)</f>
        <v/>
      </c>
      <c r="BO284" s="35">
        <f>SUMIFS(рўйхат!BX:BX,рўйхат!$CX:$CX,$B$338,рўйхат!$D:$D,$C284)</f>
        <v/>
      </c>
      <c r="BP284" s="36">
        <f>SUMIFS(рўйхат!BY:BY,рўйхат!$CX:$CX,$B$338,рўйхат!$D:$D,$C284)</f>
        <v/>
      </c>
      <c r="BQ284" s="35">
        <f>SUMIFS(рўйхат!BZ:BZ,рўйхат!$CX:$CX,$B$338,рўйхат!$D:$D,$C284)</f>
        <v/>
      </c>
      <c r="BR284" s="36">
        <f>SUMIFS(рўйхат!CA:CA,рўйхат!$CX:$CX,$B$338,рўйхат!$D:$D,$C284)</f>
        <v/>
      </c>
      <c r="BS284" s="35">
        <f>SUMIFS(рўйхат!CB:CB,рўйхат!$CX:$CX,$B$338,рўйхат!$D:$D,$C284)</f>
        <v/>
      </c>
      <c r="BT284" s="36">
        <f>SUMIFS(рўйхат!CC:CC,рўйхат!$CX:$CX,$B$338,рўйхат!$D:$D,$C284)</f>
        <v/>
      </c>
      <c r="BU284" s="35">
        <f>SUMIFS(рўйхат!CD:CD,рўйхат!$CX:$CX,$B$338,рўйхат!$D:$D,$C284)</f>
        <v/>
      </c>
      <c r="BV284" s="36">
        <f>SUMIFS(рўйхат!CE:CE,рўйхат!$CX:$CX,$B$338,рўйхат!$D:$D,$C284)</f>
        <v/>
      </c>
      <c r="BW284" s="35">
        <f>SUMIFS(рўйхат!CH:CH,рўйхат!$CX:$CX,$B$338,рўйхат!$D:$D,$C284)</f>
        <v/>
      </c>
      <c r="BX284" s="36">
        <f>SUMIFS(рўйхат!CI:CI,рўйхат!$CX:$CX,$B$338,рўйхат!$D:$D,$C284)</f>
        <v/>
      </c>
      <c r="BY284" s="35">
        <f>SUMIFS(рўйхат!CJ:CJ,рўйхат!$CX:$CX,$B$338,рўйхат!$D:$D,$C284)</f>
        <v/>
      </c>
      <c r="BZ284" s="36">
        <f>SUMIFS(рўйхат!CK:CK,рўйхат!$CX:$CX,$B$338,рўйхат!$D:$D,$C284)</f>
        <v/>
      </c>
      <c r="CA284" s="35">
        <f>SUMIFS(рўйхат!CL:CL,рўйхат!$CX:$CX,$B$338,рўйхат!$D:$D,$C284)</f>
        <v/>
      </c>
      <c r="CB284" s="36">
        <f>SUMIFS(рўйхат!CM:CM,рўйхат!$CX:$CX,$B$338,рўйхат!$D:$D,$C284)</f>
        <v/>
      </c>
      <c r="CC284" s="35">
        <f>SUMIFS(рўйхат!CN:CN,рўйхат!$CX:$CX,$B$338,рўйхат!$D:$D,$C284)</f>
        <v/>
      </c>
      <c r="CD284" s="36">
        <f>SUMIFS(рўйхат!CO:CO,рўйхат!$CX:$CX,$B$338,рўйхат!$D:$D,$C284)</f>
        <v/>
      </c>
      <c r="CE284" s="77">
        <f>IFERROR(BE284/(Q284+BE284),0)</f>
        <v/>
      </c>
      <c r="CF284" s="78">
        <f>IFERROR(BF284/(R284+BF284),0)</f>
        <v/>
      </c>
    </row>
    <row r="285" hidden="1" outlineLevel="1" ht="36.75" customFormat="1" customHeight="1" s="8">
      <c r="A285" s="39" t="n"/>
      <c r="B285" s="50" t="n">
        <v>13</v>
      </c>
      <c r="C285" s="38" t="inlineStr">
        <is>
          <t>Давлат улуши мавжуд корхоналарда непотизм таҳлил</t>
        </is>
      </c>
      <c r="D285" s="16" t="n"/>
      <c r="E285" s="35">
        <f>SUMIFS(рўйхат!F:F,рўйхат!$CX:$CX,$B$338,рўйхат!$D:$D,$C285)</f>
        <v/>
      </c>
      <c r="F285" s="36">
        <f>SUMIFS(рўйхат!G:G,рўйхат!$CX:$CX,$B$338,рўйхат!$D:$D,$C285)</f>
        <v/>
      </c>
      <c r="G285" s="35">
        <f>SUMIFS(рўйхат!H:H,рўйхат!$CX:$CX,$B$338,рўйхат!$D:$D,$C285)</f>
        <v/>
      </c>
      <c r="H285" s="36">
        <f>SUMIFS(рўйхат!I:I,рўйхат!$CX:$CX,$B$338,рўйхат!$D:$D,$C285)</f>
        <v/>
      </c>
      <c r="I285" s="35">
        <f>SUMIFS(рўйхат!J:J,рўйхат!$CX:$CX,$B$338,рўйхат!$D:$D,$C285)</f>
        <v/>
      </c>
      <c r="J285" s="36">
        <f>SUMIFS(рўйхат!K:K,рўйхат!$CX:$CX,$B$338,рўйхат!$D:$D,$C285)</f>
        <v/>
      </c>
      <c r="K285" s="35">
        <f>SUMIFS(рўйхат!L:L,рўйхат!$CX:$CX,$B$338,рўйхат!$D:$D,$C285)</f>
        <v/>
      </c>
      <c r="L285" s="36">
        <f>SUMIFS(рўйхат!M:M,рўйхат!$CX:$CX,$B$338,рўйхат!$D:$D,$C285)</f>
        <v/>
      </c>
      <c r="M285" s="35">
        <f>SUMIFS(рўйхат!N:N,рўйхат!$CX:$CX,$B$338,рўйхат!$D:$D,$C285)</f>
        <v/>
      </c>
      <c r="N285" s="36">
        <f>SUMIFS(рўйхат!O:O,рўйхат!$CX:$CX,$B$338,рўйхат!$D:$D,$C285)</f>
        <v/>
      </c>
      <c r="O285" s="34">
        <f>IFERROR(M285/E285,0)</f>
        <v/>
      </c>
      <c r="P285" s="34">
        <f>IFERROR(N285/F285,0)</f>
        <v/>
      </c>
      <c r="Q285" s="35">
        <f>SUMIFS(рўйхат!P:P,рўйхат!$CX:$CX,$B$338,рўйхат!$D:$D,$C285)</f>
        <v/>
      </c>
      <c r="R285" s="36">
        <f>SUMIFS(рўйхат!Q:Q,рўйхат!$CX:$CX,$B$338,рўйхат!$D:$D,$C285)</f>
        <v/>
      </c>
      <c r="S285" s="35">
        <f>SUMIFS(рўйхат!R:R,рўйхат!$CX:$CX,$B$338,рўйхат!$D:$D,$C285)</f>
        <v/>
      </c>
      <c r="T285" s="36">
        <f>SUMIFS(рўйхат!S:S,рўйхат!$CX:$CX,$B$338,рўйхат!$D:$D,$C285)</f>
        <v/>
      </c>
      <c r="U285" s="35">
        <f>SUMIFS(рўйхат!T:T,рўйхат!$CX:$CX,$B$338,рўйхат!$D:$D,$C285)</f>
        <v/>
      </c>
      <c r="V285" s="36">
        <f>SUMIFS(рўйхат!U:U,рўйхат!$CX:$CX,$B$338,рўйхат!$D:$D,$C285)</f>
        <v/>
      </c>
      <c r="W285" s="35">
        <f>SUMIFS(рўйхат!V:V,рўйхат!$CX:$CX,$B$338,рўйхат!$D:$D,$C285)</f>
        <v/>
      </c>
      <c r="X285" s="36">
        <f>SUMIFS(рўйхат!W:W,рўйхат!$CX:$CX,$B$338,рўйхат!$D:$D,$C285)</f>
        <v/>
      </c>
      <c r="Y285" s="35">
        <f>SUMIFS(рўйхат!X:X,рўйхат!$CX:$CX,$B$338,рўйхат!$D:$D,$C285)</f>
        <v/>
      </c>
      <c r="Z285" s="36">
        <f>SUMIFS(рўйхат!Y:Y,рўйхат!$CX:$CX,$B$338,рўйхат!$D:$D,$C285)</f>
        <v/>
      </c>
      <c r="AA285" s="35">
        <f>SUMIFS(рўйхат!Z:Z,рўйхат!$CX:$CX,$B$338,рўйхат!$D:$D,$C285)</f>
        <v/>
      </c>
      <c r="AB285" s="36">
        <f>SUMIFS(рўйхат!AA:AA,рўйхат!$CX:$CX,$B$338,рўйхат!$D:$D,$C285)</f>
        <v/>
      </c>
      <c r="AC285" s="35">
        <f>SUMIFS(рўйхат!AB:AB,рўйхат!$CX:$CX,$B$338,рўйхат!$D:$D,$C285)</f>
        <v/>
      </c>
      <c r="AD285" s="36">
        <f>SUMIFS(рўйхат!AC:AC,рўйхат!$CX:$CX,$B$338,рўйхат!$D:$D,$C285)</f>
        <v/>
      </c>
      <c r="AE285" s="35">
        <f>SUMIFS(рўйхат!AD:AD,рўйхат!$CX:$CX,$B$338,рўйхат!$D:$D,$C285)</f>
        <v/>
      </c>
      <c r="AF285" s="36">
        <f>SUMIFS(рўйхат!AE:AE,рўйхат!$CX:$CX,$B$338,рўйхат!$D:$D,$C285)</f>
        <v/>
      </c>
      <c r="AG285" s="35">
        <f>SUMIFS(рўйхат!AH:AH,рўйхат!$CX:$CX,$B$338,рўйхат!$D:$D,$C285)</f>
        <v/>
      </c>
      <c r="AH285" s="36">
        <f>SUMIFS(рўйхат!AI:AI,рўйхат!$CX:$CX,$B$338,рўйхат!$D:$D,$C285)</f>
        <v/>
      </c>
      <c r="AI285" s="35">
        <f>SUMIFS(рўйхат!AJ:AJ,рўйхат!$CX:$CX,$B$338,рўйхат!$D:$D,$C285)</f>
        <v/>
      </c>
      <c r="AJ285" s="36">
        <f>SUMIFS(рўйхат!AK:AK,рўйхат!$CX:$CX,$B$338,рўйхат!$D:$D,$C285)</f>
        <v/>
      </c>
      <c r="AK285" s="35">
        <f>SUMIFS(рўйхат!AL:AL,рўйхат!$CX:$CX,$B$338,рўйхат!$D:$D,$C285)</f>
        <v/>
      </c>
      <c r="AL285" s="36">
        <f>SUMIFS(рўйхат!AM:AM,рўйхат!$CX:$CX,$B$338,рўйхат!$D:$D,$C285)</f>
        <v/>
      </c>
      <c r="AM285" s="77">
        <f>IFERROR(Q285/E285,0)</f>
        <v/>
      </c>
      <c r="AN285" s="77">
        <f>IFERROR(R285/F285,0)</f>
        <v/>
      </c>
      <c r="AO285" s="35">
        <f>SUMIFS(рўйхат!AX:AX,рўйхат!$CX:$CX,$B$338,рўйхат!$D:$D,$C285)</f>
        <v/>
      </c>
      <c r="AP285" s="36">
        <f>SUMIFS(рўйхат!AY:AY,рўйхат!$CX:$CX,$B$338,рўйхат!$D:$D,$C285)</f>
        <v/>
      </c>
      <c r="AQ285" s="35">
        <f>SUMIFS(рўйхат!AZ:AZ,рўйхат!$CX:$CX,$B$338,рўйхат!$D:$D,$C285)</f>
        <v/>
      </c>
      <c r="AR285" s="36">
        <f>SUMIFS(рўйхат!BA:BA,рўйхат!$CX:$CX,$B$338,рўйхат!$D:$D,$C285)</f>
        <v/>
      </c>
      <c r="AS285" s="35">
        <f>SUMIFS(рўйхат!BB:BB,рўйхат!$CX:$CX,$B$338,рўйхат!$D:$D,$C285)</f>
        <v/>
      </c>
      <c r="AT285" s="36">
        <f>SUMIFS(рўйхат!BC:BC,рўйхат!$CX:$CX,$B$338,рўйхат!$D:$D,$C285)</f>
        <v/>
      </c>
      <c r="AU285" s="35">
        <f>SUMIFS(рўйхат!BD:BD,рўйхат!$CX:$CX,$B$338,рўйхат!$D:$D,$C285)</f>
        <v/>
      </c>
      <c r="AV285" s="36">
        <f>SUMIFS(рўйхат!BE:BE,рўйхат!$CX:$CX,$B$338,рўйхат!$D:$D,$C285)</f>
        <v/>
      </c>
      <c r="AW285" s="35">
        <f>SUMIFS(рўйхат!BF:BF,рўйхат!$CX:$CX,$B$338,рўйхат!$D:$D,$C285)</f>
        <v/>
      </c>
      <c r="AX285" s="36">
        <f>SUMIFS(рўйхат!BG:BG,рўйхат!$CX:$CX,$B$338,рўйхат!$D:$D,$C285)</f>
        <v/>
      </c>
      <c r="AY285" s="35">
        <f>SUMIFS(рўйхат!BH:BH,рўйхат!$CX:$CX,$B$338,рўйхат!$D:$D,$C285)</f>
        <v/>
      </c>
      <c r="AZ285" s="36">
        <f>SUMIFS(рўйхат!BI:BI,рўйхат!$CX:$CX,$B$338,рўйхат!$D:$D,$C285)</f>
        <v/>
      </c>
      <c r="BA285" s="35">
        <f>SUMIFS(рўйхат!BJ:BJ,рўйхат!$CX:$CX,$B$338,рўйхат!$D:$D,$C285)</f>
        <v/>
      </c>
      <c r="BB285" s="36">
        <f>SUMIFS(рўйхат!BK:BK,рўйхат!$CX:$CX,$B$338,рўйхат!$D:$D,$C285)</f>
        <v/>
      </c>
      <c r="BC285" s="77">
        <f>IFERROR(AO285/E285,0)</f>
        <v/>
      </c>
      <c r="BD285" s="77">
        <f>IFERROR(AP285/F285,0)</f>
        <v/>
      </c>
      <c r="BE285" s="35">
        <f>SUMIFS(рўйхат!BL:BL,рўйхат!$CX:$CX,$B$338,рўйхат!$D:$D,$C285)</f>
        <v/>
      </c>
      <c r="BF285" s="36">
        <f>SUMIFS(рўйхат!BM:BM,рўйхат!$CX:$CX,$B$338,рўйхат!$D:$D,$C285)</f>
        <v/>
      </c>
      <c r="BG285" s="35">
        <f>SUMIFS(рўйхат!BN:BN,рўйхат!$CX:$CX,$B$338,рўйхат!$D:$D,$C285)</f>
        <v/>
      </c>
      <c r="BH285" s="36">
        <f>SUMIFS(рўйхат!BO:BO,рўйхат!$CX:$CX,$B$338,рўйхат!$D:$D,$C285)</f>
        <v/>
      </c>
      <c r="BI285" s="35">
        <f>SUMIFS(рўйхат!BP:BP,рўйхат!$CX:$CX,$B$338,рўйхат!$D:$D,$C285)</f>
        <v/>
      </c>
      <c r="BJ285" s="36">
        <f>SUMIFS(рўйхат!BQ:BQ,рўйхат!$CX:$CX,$B$338,рўйхат!$D:$D,$C285)</f>
        <v/>
      </c>
      <c r="BK285" s="35">
        <f>SUMIFS(рўйхат!BR:BR,рўйхат!$CX:$CX,$B$338,рўйхат!$D:$D,$C285)</f>
        <v/>
      </c>
      <c r="BL285" s="36">
        <f>SUMIFS(рўйхат!BS:BS,рўйхат!$CX:$CX,$B$338,рўйхат!$D:$D,$C285)</f>
        <v/>
      </c>
      <c r="BM285" s="35">
        <f>SUMIFS(рўйхат!BT:BT,рўйхат!$CX:$CX,$B$338,рўйхат!$D:$D,$C285)</f>
        <v/>
      </c>
      <c r="BN285" s="36">
        <f>SUMIFS(рўйхат!BU:BU,рўйхат!$CX:$CX,$B$338,рўйхат!$D:$D,$C285)</f>
        <v/>
      </c>
      <c r="BO285" s="35">
        <f>SUMIFS(рўйхат!BX:BX,рўйхат!$CX:$CX,$B$338,рўйхат!$D:$D,$C285)</f>
        <v/>
      </c>
      <c r="BP285" s="36">
        <f>SUMIFS(рўйхат!BY:BY,рўйхат!$CX:$CX,$B$338,рўйхат!$D:$D,$C285)</f>
        <v/>
      </c>
      <c r="BQ285" s="35">
        <f>SUMIFS(рўйхат!BZ:BZ,рўйхат!$CX:$CX,$B$338,рўйхат!$D:$D,$C285)</f>
        <v/>
      </c>
      <c r="BR285" s="36">
        <f>SUMIFS(рўйхат!CA:CA,рўйхат!$CX:$CX,$B$338,рўйхат!$D:$D,$C285)</f>
        <v/>
      </c>
      <c r="BS285" s="35">
        <f>SUMIFS(рўйхат!CB:CB,рўйхат!$CX:$CX,$B$338,рўйхат!$D:$D,$C285)</f>
        <v/>
      </c>
      <c r="BT285" s="36">
        <f>SUMIFS(рўйхат!CC:CC,рўйхат!$CX:$CX,$B$338,рўйхат!$D:$D,$C285)</f>
        <v/>
      </c>
      <c r="BU285" s="35">
        <f>SUMIFS(рўйхат!CD:CD,рўйхат!$CX:$CX,$B$338,рўйхат!$D:$D,$C285)</f>
        <v/>
      </c>
      <c r="BV285" s="36">
        <f>SUMIFS(рўйхат!CE:CE,рўйхат!$CX:$CX,$B$338,рўйхат!$D:$D,$C285)</f>
        <v/>
      </c>
      <c r="BW285" s="35">
        <f>SUMIFS(рўйхат!CH:CH,рўйхат!$CX:$CX,$B$338,рўйхат!$D:$D,$C285)</f>
        <v/>
      </c>
      <c r="BX285" s="36">
        <f>SUMIFS(рўйхат!CI:CI,рўйхат!$CX:$CX,$B$338,рўйхат!$D:$D,$C285)</f>
        <v/>
      </c>
      <c r="BY285" s="35">
        <f>SUMIFS(рўйхат!CJ:CJ,рўйхат!$CX:$CX,$B$338,рўйхат!$D:$D,$C285)</f>
        <v/>
      </c>
      <c r="BZ285" s="36">
        <f>SUMIFS(рўйхат!CK:CK,рўйхат!$CX:$CX,$B$338,рўйхат!$D:$D,$C285)</f>
        <v/>
      </c>
      <c r="CA285" s="35">
        <f>SUMIFS(рўйхат!CL:CL,рўйхат!$CX:$CX,$B$338,рўйхат!$D:$D,$C285)</f>
        <v/>
      </c>
      <c r="CB285" s="36">
        <f>SUMIFS(рўйхат!CM:CM,рўйхат!$CX:$CX,$B$338,рўйхат!$D:$D,$C285)</f>
        <v/>
      </c>
      <c r="CC285" s="35">
        <f>SUMIFS(рўйхат!CN:CN,рўйхат!$CX:$CX,$B$338,рўйхат!$D:$D,$C285)</f>
        <v/>
      </c>
      <c r="CD285" s="36">
        <f>SUMIFS(рўйхат!CO:CO,рўйхат!$CX:$CX,$B$338,рўйхат!$D:$D,$C285)</f>
        <v/>
      </c>
      <c r="CE285" s="77">
        <f>IFERROR(BE285/(Q285+BE285),0)</f>
        <v/>
      </c>
      <c r="CF285" s="78">
        <f>IFERROR(BF285/(R285+BF285),0)</f>
        <v/>
      </c>
    </row>
    <row r="286" hidden="1" outlineLevel="1" ht="36.75" customFormat="1" customHeight="1" s="8">
      <c r="A286" s="39" t="n"/>
      <c r="B286" s="50" t="n">
        <v>14</v>
      </c>
      <c r="C286" s="38" t="inlineStr">
        <is>
          <t>Давлат улуши мавжуд ташкилотларида ишловчиларнинг 4 ва ундан ортиқ даромад манбаига эга фуқаролар</t>
        </is>
      </c>
      <c r="D286" s="16" t="n"/>
      <c r="E286" s="35">
        <f>SUMIFS(рўйхат!F:F,рўйхат!$CX:$CX,$B$338,рўйхат!$D:$D,$C286)</f>
        <v/>
      </c>
      <c r="F286" s="36">
        <f>SUMIFS(рўйхат!G:G,рўйхат!$CX:$CX,$B$338,рўйхат!$D:$D,$C286)</f>
        <v/>
      </c>
      <c r="G286" s="35">
        <f>SUMIFS(рўйхат!H:H,рўйхат!$CX:$CX,$B$338,рўйхат!$D:$D,$C286)</f>
        <v/>
      </c>
      <c r="H286" s="36">
        <f>SUMIFS(рўйхат!I:I,рўйхат!$CX:$CX,$B$338,рўйхат!$D:$D,$C286)</f>
        <v/>
      </c>
      <c r="I286" s="35">
        <f>SUMIFS(рўйхат!J:J,рўйхат!$CX:$CX,$B$338,рўйхат!$D:$D,$C286)</f>
        <v/>
      </c>
      <c r="J286" s="36">
        <f>SUMIFS(рўйхат!K:K,рўйхат!$CX:$CX,$B$338,рўйхат!$D:$D,$C286)</f>
        <v/>
      </c>
      <c r="K286" s="35">
        <f>SUMIFS(рўйхат!L:L,рўйхат!$CX:$CX,$B$338,рўйхат!$D:$D,$C286)</f>
        <v/>
      </c>
      <c r="L286" s="36">
        <f>SUMIFS(рўйхат!M:M,рўйхат!$CX:$CX,$B$338,рўйхат!$D:$D,$C286)</f>
        <v/>
      </c>
      <c r="M286" s="35">
        <f>SUMIFS(рўйхат!N:N,рўйхат!$CX:$CX,$B$338,рўйхат!$D:$D,$C286)</f>
        <v/>
      </c>
      <c r="N286" s="36">
        <f>SUMIFS(рўйхат!O:O,рўйхат!$CX:$CX,$B$338,рўйхат!$D:$D,$C286)</f>
        <v/>
      </c>
      <c r="O286" s="34">
        <f>IFERROR(M286/E286,0)</f>
        <v/>
      </c>
      <c r="P286" s="34">
        <f>IFERROR(N286/F286,0)</f>
        <v/>
      </c>
      <c r="Q286" s="35">
        <f>SUMIFS(рўйхат!P:P,рўйхат!$CX:$CX,$B$338,рўйхат!$D:$D,$C286)</f>
        <v/>
      </c>
      <c r="R286" s="36">
        <f>SUMIFS(рўйхат!Q:Q,рўйхат!$CX:$CX,$B$338,рўйхат!$D:$D,$C286)</f>
        <v/>
      </c>
      <c r="S286" s="35">
        <f>SUMIFS(рўйхат!R:R,рўйхат!$CX:$CX,$B$338,рўйхат!$D:$D,$C286)</f>
        <v/>
      </c>
      <c r="T286" s="36">
        <f>SUMIFS(рўйхат!S:S,рўйхат!$CX:$CX,$B$338,рўйхат!$D:$D,$C286)</f>
        <v/>
      </c>
      <c r="U286" s="35">
        <f>SUMIFS(рўйхат!T:T,рўйхат!$CX:$CX,$B$338,рўйхат!$D:$D,$C286)</f>
        <v/>
      </c>
      <c r="V286" s="36">
        <f>SUMIFS(рўйхат!U:U,рўйхат!$CX:$CX,$B$338,рўйхат!$D:$D,$C286)</f>
        <v/>
      </c>
      <c r="W286" s="35">
        <f>SUMIFS(рўйхат!V:V,рўйхат!$CX:$CX,$B$338,рўйхат!$D:$D,$C286)</f>
        <v/>
      </c>
      <c r="X286" s="36">
        <f>SUMIFS(рўйхат!W:W,рўйхат!$CX:$CX,$B$338,рўйхат!$D:$D,$C286)</f>
        <v/>
      </c>
      <c r="Y286" s="35">
        <f>SUMIFS(рўйхат!X:X,рўйхат!$CX:$CX,$B$338,рўйхат!$D:$D,$C286)</f>
        <v/>
      </c>
      <c r="Z286" s="36">
        <f>SUMIFS(рўйхат!Y:Y,рўйхат!$CX:$CX,$B$338,рўйхат!$D:$D,$C286)</f>
        <v/>
      </c>
      <c r="AA286" s="35">
        <f>SUMIFS(рўйхат!Z:Z,рўйхат!$CX:$CX,$B$338,рўйхат!$D:$D,$C286)</f>
        <v/>
      </c>
      <c r="AB286" s="36">
        <f>SUMIFS(рўйхат!AA:AA,рўйхат!$CX:$CX,$B$338,рўйхат!$D:$D,$C286)</f>
        <v/>
      </c>
      <c r="AC286" s="35">
        <f>SUMIFS(рўйхат!AB:AB,рўйхат!$CX:$CX,$B$338,рўйхат!$D:$D,$C286)</f>
        <v/>
      </c>
      <c r="AD286" s="36">
        <f>SUMIFS(рўйхат!AC:AC,рўйхат!$CX:$CX,$B$338,рўйхат!$D:$D,$C286)</f>
        <v/>
      </c>
      <c r="AE286" s="35">
        <f>SUMIFS(рўйхат!AD:AD,рўйхат!$CX:$CX,$B$338,рўйхат!$D:$D,$C286)</f>
        <v/>
      </c>
      <c r="AF286" s="36">
        <f>SUMIFS(рўйхат!AE:AE,рўйхат!$CX:$CX,$B$338,рўйхат!$D:$D,$C286)</f>
        <v/>
      </c>
      <c r="AG286" s="35">
        <f>SUMIFS(рўйхат!AH:AH,рўйхат!$CX:$CX,$B$338,рўйхат!$D:$D,$C286)</f>
        <v/>
      </c>
      <c r="AH286" s="36">
        <f>SUMIFS(рўйхат!AI:AI,рўйхат!$CX:$CX,$B$338,рўйхат!$D:$D,$C286)</f>
        <v/>
      </c>
      <c r="AI286" s="35">
        <f>SUMIFS(рўйхат!AJ:AJ,рўйхат!$CX:$CX,$B$338,рўйхат!$D:$D,$C286)</f>
        <v/>
      </c>
      <c r="AJ286" s="36">
        <f>SUMIFS(рўйхат!AK:AK,рўйхат!$CX:$CX,$B$338,рўйхат!$D:$D,$C286)</f>
        <v/>
      </c>
      <c r="AK286" s="35">
        <f>SUMIFS(рўйхат!AL:AL,рўйхат!$CX:$CX,$B$338,рўйхат!$D:$D,$C286)</f>
        <v/>
      </c>
      <c r="AL286" s="36">
        <f>SUMIFS(рўйхат!AM:AM,рўйхат!$CX:$CX,$B$338,рўйхат!$D:$D,$C286)</f>
        <v/>
      </c>
      <c r="AM286" s="77">
        <f>IFERROR(Q286/E286,0)</f>
        <v/>
      </c>
      <c r="AN286" s="77">
        <f>IFERROR(R286/F286,0)</f>
        <v/>
      </c>
      <c r="AO286" s="35">
        <f>SUMIFS(рўйхат!AX:AX,рўйхат!$CX:$CX,$B$338,рўйхат!$D:$D,$C286)</f>
        <v/>
      </c>
      <c r="AP286" s="36">
        <f>SUMIFS(рўйхат!AY:AY,рўйхат!$CX:$CX,$B$338,рўйхат!$D:$D,$C286)</f>
        <v/>
      </c>
      <c r="AQ286" s="35">
        <f>SUMIFS(рўйхат!AZ:AZ,рўйхат!$CX:$CX,$B$338,рўйхат!$D:$D,$C286)</f>
        <v/>
      </c>
      <c r="AR286" s="36">
        <f>SUMIFS(рўйхат!BA:BA,рўйхат!$CX:$CX,$B$338,рўйхат!$D:$D,$C286)</f>
        <v/>
      </c>
      <c r="AS286" s="35">
        <f>SUMIFS(рўйхат!BB:BB,рўйхат!$CX:$CX,$B$338,рўйхат!$D:$D,$C286)</f>
        <v/>
      </c>
      <c r="AT286" s="36">
        <f>SUMIFS(рўйхат!BC:BC,рўйхат!$CX:$CX,$B$338,рўйхат!$D:$D,$C286)</f>
        <v/>
      </c>
      <c r="AU286" s="35">
        <f>SUMIFS(рўйхат!BD:BD,рўйхат!$CX:$CX,$B$338,рўйхат!$D:$D,$C286)</f>
        <v/>
      </c>
      <c r="AV286" s="36">
        <f>SUMIFS(рўйхат!BE:BE,рўйхат!$CX:$CX,$B$338,рўйхат!$D:$D,$C286)</f>
        <v/>
      </c>
      <c r="AW286" s="35">
        <f>SUMIFS(рўйхат!BF:BF,рўйхат!$CX:$CX,$B$338,рўйхат!$D:$D,$C286)</f>
        <v/>
      </c>
      <c r="AX286" s="36">
        <f>SUMIFS(рўйхат!BG:BG,рўйхат!$CX:$CX,$B$338,рўйхат!$D:$D,$C286)</f>
        <v/>
      </c>
      <c r="AY286" s="35">
        <f>SUMIFS(рўйхат!BH:BH,рўйхат!$CX:$CX,$B$338,рўйхат!$D:$D,$C286)</f>
        <v/>
      </c>
      <c r="AZ286" s="36">
        <f>SUMIFS(рўйхат!BI:BI,рўйхат!$CX:$CX,$B$338,рўйхат!$D:$D,$C286)</f>
        <v/>
      </c>
      <c r="BA286" s="35">
        <f>SUMIFS(рўйхат!BJ:BJ,рўйхат!$CX:$CX,$B$338,рўйхат!$D:$D,$C286)</f>
        <v/>
      </c>
      <c r="BB286" s="36">
        <f>SUMIFS(рўйхат!BK:BK,рўйхат!$CX:$CX,$B$338,рўйхат!$D:$D,$C286)</f>
        <v/>
      </c>
      <c r="BC286" s="77">
        <f>IFERROR(AO286/E286,0)</f>
        <v/>
      </c>
      <c r="BD286" s="77">
        <f>IFERROR(AP286/F286,0)</f>
        <v/>
      </c>
      <c r="BE286" s="35">
        <f>SUMIFS(рўйхат!BL:BL,рўйхат!$CX:$CX,$B$338,рўйхат!$D:$D,$C286)</f>
        <v/>
      </c>
      <c r="BF286" s="36">
        <f>SUMIFS(рўйхат!BM:BM,рўйхат!$CX:$CX,$B$338,рўйхат!$D:$D,$C286)</f>
        <v/>
      </c>
      <c r="BG286" s="35">
        <f>SUMIFS(рўйхат!BN:BN,рўйхат!$CX:$CX,$B$338,рўйхат!$D:$D,$C286)</f>
        <v/>
      </c>
      <c r="BH286" s="36">
        <f>SUMIFS(рўйхат!BO:BO,рўйхат!$CX:$CX,$B$338,рўйхат!$D:$D,$C286)</f>
        <v/>
      </c>
      <c r="BI286" s="35">
        <f>SUMIFS(рўйхат!BP:BP,рўйхат!$CX:$CX,$B$338,рўйхат!$D:$D,$C286)</f>
        <v/>
      </c>
      <c r="BJ286" s="36">
        <f>SUMIFS(рўйхат!BQ:BQ,рўйхат!$CX:$CX,$B$338,рўйхат!$D:$D,$C286)</f>
        <v/>
      </c>
      <c r="BK286" s="35">
        <f>SUMIFS(рўйхат!BR:BR,рўйхат!$CX:$CX,$B$338,рўйхат!$D:$D,$C286)</f>
        <v/>
      </c>
      <c r="BL286" s="36">
        <f>SUMIFS(рўйхат!BS:BS,рўйхат!$CX:$CX,$B$338,рўйхат!$D:$D,$C286)</f>
        <v/>
      </c>
      <c r="BM286" s="35">
        <f>SUMIFS(рўйхат!BT:BT,рўйхат!$CX:$CX,$B$338,рўйхат!$D:$D,$C286)</f>
        <v/>
      </c>
      <c r="BN286" s="36">
        <f>SUMIFS(рўйхат!BU:BU,рўйхат!$CX:$CX,$B$338,рўйхат!$D:$D,$C286)</f>
        <v/>
      </c>
      <c r="BO286" s="35">
        <f>SUMIFS(рўйхат!BX:BX,рўйхат!$CX:$CX,$B$338,рўйхат!$D:$D,$C286)</f>
        <v/>
      </c>
      <c r="BP286" s="36">
        <f>SUMIFS(рўйхат!BY:BY,рўйхат!$CX:$CX,$B$338,рўйхат!$D:$D,$C286)</f>
        <v/>
      </c>
      <c r="BQ286" s="35">
        <f>SUMIFS(рўйхат!BZ:BZ,рўйхат!$CX:$CX,$B$338,рўйхат!$D:$D,$C286)</f>
        <v/>
      </c>
      <c r="BR286" s="36">
        <f>SUMIFS(рўйхат!CA:CA,рўйхат!$CX:$CX,$B$338,рўйхат!$D:$D,$C286)</f>
        <v/>
      </c>
      <c r="BS286" s="35">
        <f>SUMIFS(рўйхат!CB:CB,рўйхат!$CX:$CX,$B$338,рўйхат!$D:$D,$C286)</f>
        <v/>
      </c>
      <c r="BT286" s="36">
        <f>SUMIFS(рўйхат!CC:CC,рўйхат!$CX:$CX,$B$338,рўйхат!$D:$D,$C286)</f>
        <v/>
      </c>
      <c r="BU286" s="35">
        <f>SUMIFS(рўйхат!CD:CD,рўйхат!$CX:$CX,$B$338,рўйхат!$D:$D,$C286)</f>
        <v/>
      </c>
      <c r="BV286" s="36">
        <f>SUMIFS(рўйхат!CE:CE,рўйхат!$CX:$CX,$B$338,рўйхат!$D:$D,$C286)</f>
        <v/>
      </c>
      <c r="BW286" s="35">
        <f>SUMIFS(рўйхат!CH:CH,рўйхат!$CX:$CX,$B$338,рўйхат!$D:$D,$C286)</f>
        <v/>
      </c>
      <c r="BX286" s="36">
        <f>SUMIFS(рўйхат!CI:CI,рўйхат!$CX:$CX,$B$338,рўйхат!$D:$D,$C286)</f>
        <v/>
      </c>
      <c r="BY286" s="35">
        <f>SUMIFS(рўйхат!CJ:CJ,рўйхат!$CX:$CX,$B$338,рўйхат!$D:$D,$C286)</f>
        <v/>
      </c>
      <c r="BZ286" s="36">
        <f>SUMIFS(рўйхат!CK:CK,рўйхат!$CX:$CX,$B$338,рўйхат!$D:$D,$C286)</f>
        <v/>
      </c>
      <c r="CA286" s="35">
        <f>SUMIFS(рўйхат!CL:CL,рўйхат!$CX:$CX,$B$338,рўйхат!$D:$D,$C286)</f>
        <v/>
      </c>
      <c r="CB286" s="36">
        <f>SUMIFS(рўйхат!CM:CM,рўйхат!$CX:$CX,$B$338,рўйхат!$D:$D,$C286)</f>
        <v/>
      </c>
      <c r="CC286" s="35">
        <f>SUMIFS(рўйхат!CN:CN,рўйхат!$CX:$CX,$B$338,рўйхат!$D:$D,$C286)</f>
        <v/>
      </c>
      <c r="CD286" s="36">
        <f>SUMIFS(рўйхат!CO:CO,рўйхат!$CX:$CX,$B$338,рўйхат!$D:$D,$C286)</f>
        <v/>
      </c>
      <c r="CE286" s="77">
        <f>IFERROR(BE286/(Q286+BE286),0)</f>
        <v/>
      </c>
      <c r="CF286" s="78">
        <f>IFERROR(BF286/(R286+BF286),0)</f>
        <v/>
      </c>
    </row>
    <row r="287" hidden="1" outlineLevel="1" ht="36.75" customFormat="1" customHeight="1" s="8">
      <c r="A287" s="39" t="n"/>
      <c r="B287" s="50" t="n">
        <v>15</v>
      </c>
      <c r="C287" s="38" t="inlineStr">
        <is>
          <t>Давлат харидларида нарх таҳлили</t>
        </is>
      </c>
      <c r="D287" s="16" t="n"/>
      <c r="E287" s="35">
        <f>SUMIFS(рўйхат!F:F,рўйхат!$CX:$CX,$B$338,рўйхат!$D:$D,$C287)</f>
        <v/>
      </c>
      <c r="F287" s="36">
        <f>SUMIFS(рўйхат!G:G,рўйхат!$CX:$CX,$B$338,рўйхат!$D:$D,$C287)</f>
        <v/>
      </c>
      <c r="G287" s="35">
        <f>SUMIFS(рўйхат!H:H,рўйхат!$CX:$CX,$B$338,рўйхат!$D:$D,$C287)</f>
        <v/>
      </c>
      <c r="H287" s="36">
        <f>SUMIFS(рўйхат!I:I,рўйхат!$CX:$CX,$B$338,рўйхат!$D:$D,$C287)</f>
        <v/>
      </c>
      <c r="I287" s="35">
        <f>SUMIFS(рўйхат!J:J,рўйхат!$CX:$CX,$B$338,рўйхат!$D:$D,$C287)</f>
        <v/>
      </c>
      <c r="J287" s="36">
        <f>SUMIFS(рўйхат!K:K,рўйхат!$CX:$CX,$B$338,рўйхат!$D:$D,$C287)</f>
        <v/>
      </c>
      <c r="K287" s="35">
        <f>SUMIFS(рўйхат!L:L,рўйхат!$CX:$CX,$B$338,рўйхат!$D:$D,$C287)</f>
        <v/>
      </c>
      <c r="L287" s="36">
        <f>SUMIFS(рўйхат!M:M,рўйхат!$CX:$CX,$B$338,рўйхат!$D:$D,$C287)</f>
        <v/>
      </c>
      <c r="M287" s="35">
        <f>SUMIFS(рўйхат!N:N,рўйхат!$CX:$CX,$B$338,рўйхат!$D:$D,$C287)</f>
        <v/>
      </c>
      <c r="N287" s="36">
        <f>SUMIFS(рўйхат!O:O,рўйхат!$CX:$CX,$B$338,рўйхат!$D:$D,$C287)</f>
        <v/>
      </c>
      <c r="O287" s="34">
        <f>IFERROR(M287/E287,0)</f>
        <v/>
      </c>
      <c r="P287" s="34">
        <f>IFERROR(N287/F287,0)</f>
        <v/>
      </c>
      <c r="Q287" s="35">
        <f>SUMIFS(рўйхат!P:P,рўйхат!$CX:$CX,$B$338,рўйхат!$D:$D,$C287)</f>
        <v/>
      </c>
      <c r="R287" s="36">
        <f>SUMIFS(рўйхат!Q:Q,рўйхат!$CX:$CX,$B$338,рўйхат!$D:$D,$C287)</f>
        <v/>
      </c>
      <c r="S287" s="35">
        <f>SUMIFS(рўйхат!R:R,рўйхат!$CX:$CX,$B$338,рўйхат!$D:$D,$C287)</f>
        <v/>
      </c>
      <c r="T287" s="36">
        <f>SUMIFS(рўйхат!S:S,рўйхат!$CX:$CX,$B$338,рўйхат!$D:$D,$C287)</f>
        <v/>
      </c>
      <c r="U287" s="35">
        <f>SUMIFS(рўйхат!T:T,рўйхат!$CX:$CX,$B$338,рўйхат!$D:$D,$C287)</f>
        <v/>
      </c>
      <c r="V287" s="36">
        <f>SUMIFS(рўйхат!U:U,рўйхат!$CX:$CX,$B$338,рўйхат!$D:$D,$C287)</f>
        <v/>
      </c>
      <c r="W287" s="35">
        <f>SUMIFS(рўйхат!V:V,рўйхат!$CX:$CX,$B$338,рўйхат!$D:$D,$C287)</f>
        <v/>
      </c>
      <c r="X287" s="36">
        <f>SUMIFS(рўйхат!W:W,рўйхат!$CX:$CX,$B$338,рўйхат!$D:$D,$C287)</f>
        <v/>
      </c>
      <c r="Y287" s="35">
        <f>SUMIFS(рўйхат!X:X,рўйхат!$CX:$CX,$B$338,рўйхат!$D:$D,$C287)</f>
        <v/>
      </c>
      <c r="Z287" s="36">
        <f>SUMIFS(рўйхат!Y:Y,рўйхат!$CX:$CX,$B$338,рўйхат!$D:$D,$C287)</f>
        <v/>
      </c>
      <c r="AA287" s="35">
        <f>SUMIFS(рўйхат!Z:Z,рўйхат!$CX:$CX,$B$338,рўйхат!$D:$D,$C287)</f>
        <v/>
      </c>
      <c r="AB287" s="36">
        <f>SUMIFS(рўйхат!AA:AA,рўйхат!$CX:$CX,$B$338,рўйхат!$D:$D,$C287)</f>
        <v/>
      </c>
      <c r="AC287" s="35">
        <f>SUMIFS(рўйхат!AB:AB,рўйхат!$CX:$CX,$B$338,рўйхат!$D:$D,$C287)</f>
        <v/>
      </c>
      <c r="AD287" s="36">
        <f>SUMIFS(рўйхат!AC:AC,рўйхат!$CX:$CX,$B$338,рўйхат!$D:$D,$C287)</f>
        <v/>
      </c>
      <c r="AE287" s="35">
        <f>SUMIFS(рўйхат!AD:AD,рўйхат!$CX:$CX,$B$338,рўйхат!$D:$D,$C287)</f>
        <v/>
      </c>
      <c r="AF287" s="36">
        <f>SUMIFS(рўйхат!AE:AE,рўйхат!$CX:$CX,$B$338,рўйхат!$D:$D,$C287)</f>
        <v/>
      </c>
      <c r="AG287" s="35">
        <f>SUMIFS(рўйхат!AH:AH,рўйхат!$CX:$CX,$B$338,рўйхат!$D:$D,$C287)</f>
        <v/>
      </c>
      <c r="AH287" s="36">
        <f>SUMIFS(рўйхат!AI:AI,рўйхат!$CX:$CX,$B$338,рўйхат!$D:$D,$C287)</f>
        <v/>
      </c>
      <c r="AI287" s="35">
        <f>SUMIFS(рўйхат!AJ:AJ,рўйхат!$CX:$CX,$B$338,рўйхат!$D:$D,$C287)</f>
        <v/>
      </c>
      <c r="AJ287" s="36">
        <f>SUMIFS(рўйхат!AK:AK,рўйхат!$CX:$CX,$B$338,рўйхат!$D:$D,$C287)</f>
        <v/>
      </c>
      <c r="AK287" s="35">
        <f>SUMIFS(рўйхат!AL:AL,рўйхат!$CX:$CX,$B$338,рўйхат!$D:$D,$C287)</f>
        <v/>
      </c>
      <c r="AL287" s="36">
        <f>SUMIFS(рўйхат!AM:AM,рўйхат!$CX:$CX,$B$338,рўйхат!$D:$D,$C287)</f>
        <v/>
      </c>
      <c r="AM287" s="77">
        <f>IFERROR(Q287/E287,0)</f>
        <v/>
      </c>
      <c r="AN287" s="77">
        <f>IFERROR(R287/F287,0)</f>
        <v/>
      </c>
      <c r="AO287" s="35">
        <f>SUMIFS(рўйхат!AX:AX,рўйхат!$CX:$CX,$B$338,рўйхат!$D:$D,$C287)</f>
        <v/>
      </c>
      <c r="AP287" s="36">
        <f>SUMIFS(рўйхат!AY:AY,рўйхат!$CX:$CX,$B$338,рўйхат!$D:$D,$C287)</f>
        <v/>
      </c>
      <c r="AQ287" s="35">
        <f>SUMIFS(рўйхат!AZ:AZ,рўйхат!$CX:$CX,$B$338,рўйхат!$D:$D,$C287)</f>
        <v/>
      </c>
      <c r="AR287" s="36">
        <f>SUMIFS(рўйхат!BA:BA,рўйхат!$CX:$CX,$B$338,рўйхат!$D:$D,$C287)</f>
        <v/>
      </c>
      <c r="AS287" s="35">
        <f>SUMIFS(рўйхат!BB:BB,рўйхат!$CX:$CX,$B$338,рўйхат!$D:$D,$C287)</f>
        <v/>
      </c>
      <c r="AT287" s="36">
        <f>SUMIFS(рўйхат!BC:BC,рўйхат!$CX:$CX,$B$338,рўйхат!$D:$D,$C287)</f>
        <v/>
      </c>
      <c r="AU287" s="35">
        <f>SUMIFS(рўйхат!BD:BD,рўйхат!$CX:$CX,$B$338,рўйхат!$D:$D,$C287)</f>
        <v/>
      </c>
      <c r="AV287" s="36">
        <f>SUMIFS(рўйхат!BE:BE,рўйхат!$CX:$CX,$B$338,рўйхат!$D:$D,$C287)</f>
        <v/>
      </c>
      <c r="AW287" s="35">
        <f>SUMIFS(рўйхат!BF:BF,рўйхат!$CX:$CX,$B$338,рўйхат!$D:$D,$C287)</f>
        <v/>
      </c>
      <c r="AX287" s="36">
        <f>SUMIFS(рўйхат!BG:BG,рўйхат!$CX:$CX,$B$338,рўйхат!$D:$D,$C287)</f>
        <v/>
      </c>
      <c r="AY287" s="35">
        <f>SUMIFS(рўйхат!BH:BH,рўйхат!$CX:$CX,$B$338,рўйхат!$D:$D,$C287)</f>
        <v/>
      </c>
      <c r="AZ287" s="36">
        <f>SUMIFS(рўйхат!BI:BI,рўйхат!$CX:$CX,$B$338,рўйхат!$D:$D,$C287)</f>
        <v/>
      </c>
      <c r="BA287" s="35">
        <f>SUMIFS(рўйхат!BJ:BJ,рўйхат!$CX:$CX,$B$338,рўйхат!$D:$D,$C287)</f>
        <v/>
      </c>
      <c r="BB287" s="36">
        <f>SUMIFS(рўйхат!BK:BK,рўйхат!$CX:$CX,$B$338,рўйхат!$D:$D,$C287)</f>
        <v/>
      </c>
      <c r="BC287" s="77">
        <f>IFERROR(AO287/E287,0)</f>
        <v/>
      </c>
      <c r="BD287" s="77">
        <f>IFERROR(AP287/F287,0)</f>
        <v/>
      </c>
      <c r="BE287" s="35">
        <f>SUMIFS(рўйхат!BL:BL,рўйхат!$CX:$CX,$B$338,рўйхат!$D:$D,$C287)</f>
        <v/>
      </c>
      <c r="BF287" s="36">
        <f>SUMIFS(рўйхат!BM:BM,рўйхат!$CX:$CX,$B$338,рўйхат!$D:$D,$C287)</f>
        <v/>
      </c>
      <c r="BG287" s="35">
        <f>SUMIFS(рўйхат!BN:BN,рўйхат!$CX:$CX,$B$338,рўйхат!$D:$D,$C287)</f>
        <v/>
      </c>
      <c r="BH287" s="36">
        <f>SUMIFS(рўйхат!BO:BO,рўйхат!$CX:$CX,$B$338,рўйхат!$D:$D,$C287)</f>
        <v/>
      </c>
      <c r="BI287" s="35">
        <f>SUMIFS(рўйхат!BP:BP,рўйхат!$CX:$CX,$B$338,рўйхат!$D:$D,$C287)</f>
        <v/>
      </c>
      <c r="BJ287" s="36">
        <f>SUMIFS(рўйхат!BQ:BQ,рўйхат!$CX:$CX,$B$338,рўйхат!$D:$D,$C287)</f>
        <v/>
      </c>
      <c r="BK287" s="35">
        <f>SUMIFS(рўйхат!BR:BR,рўйхат!$CX:$CX,$B$338,рўйхат!$D:$D,$C287)</f>
        <v/>
      </c>
      <c r="BL287" s="36">
        <f>SUMIFS(рўйхат!BS:BS,рўйхат!$CX:$CX,$B$338,рўйхат!$D:$D,$C287)</f>
        <v/>
      </c>
      <c r="BM287" s="35">
        <f>SUMIFS(рўйхат!BT:BT,рўйхат!$CX:$CX,$B$338,рўйхат!$D:$D,$C287)</f>
        <v/>
      </c>
      <c r="BN287" s="36">
        <f>SUMIFS(рўйхат!BU:BU,рўйхат!$CX:$CX,$B$338,рўйхат!$D:$D,$C287)</f>
        <v/>
      </c>
      <c r="BO287" s="35">
        <f>SUMIFS(рўйхат!BX:BX,рўйхат!$CX:$CX,$B$338,рўйхат!$D:$D,$C287)</f>
        <v/>
      </c>
      <c r="BP287" s="36">
        <f>SUMIFS(рўйхат!BY:BY,рўйхат!$CX:$CX,$B$338,рўйхат!$D:$D,$C287)</f>
        <v/>
      </c>
      <c r="BQ287" s="35">
        <f>SUMIFS(рўйхат!BZ:BZ,рўйхат!$CX:$CX,$B$338,рўйхат!$D:$D,$C287)</f>
        <v/>
      </c>
      <c r="BR287" s="36">
        <f>SUMIFS(рўйхат!CA:CA,рўйхат!$CX:$CX,$B$338,рўйхат!$D:$D,$C287)</f>
        <v/>
      </c>
      <c r="BS287" s="35">
        <f>SUMIFS(рўйхат!CB:CB,рўйхат!$CX:$CX,$B$338,рўйхат!$D:$D,$C287)</f>
        <v/>
      </c>
      <c r="BT287" s="36">
        <f>SUMIFS(рўйхат!CC:CC,рўйхат!$CX:$CX,$B$338,рўйхат!$D:$D,$C287)</f>
        <v/>
      </c>
      <c r="BU287" s="35">
        <f>SUMIFS(рўйхат!CD:CD,рўйхат!$CX:$CX,$B$338,рўйхат!$D:$D,$C287)</f>
        <v/>
      </c>
      <c r="BV287" s="36">
        <f>SUMIFS(рўйхат!CE:CE,рўйхат!$CX:$CX,$B$338,рўйхат!$D:$D,$C287)</f>
        <v/>
      </c>
      <c r="BW287" s="35">
        <f>SUMIFS(рўйхат!CH:CH,рўйхат!$CX:$CX,$B$338,рўйхат!$D:$D,$C287)</f>
        <v/>
      </c>
      <c r="BX287" s="36">
        <f>SUMIFS(рўйхат!CI:CI,рўйхат!$CX:$CX,$B$338,рўйхат!$D:$D,$C287)</f>
        <v/>
      </c>
      <c r="BY287" s="35">
        <f>SUMIFS(рўйхат!CJ:CJ,рўйхат!$CX:$CX,$B$338,рўйхат!$D:$D,$C287)</f>
        <v/>
      </c>
      <c r="BZ287" s="36">
        <f>SUMIFS(рўйхат!CK:CK,рўйхат!$CX:$CX,$B$338,рўйхат!$D:$D,$C287)</f>
        <v/>
      </c>
      <c r="CA287" s="35">
        <f>SUMIFS(рўйхат!CL:CL,рўйхат!$CX:$CX,$B$338,рўйхат!$D:$D,$C287)</f>
        <v/>
      </c>
      <c r="CB287" s="36">
        <f>SUMIFS(рўйхат!CM:CM,рўйхат!$CX:$CX,$B$338,рўйхат!$D:$D,$C287)</f>
        <v/>
      </c>
      <c r="CC287" s="35">
        <f>SUMIFS(рўйхат!CN:CN,рўйхат!$CX:$CX,$B$338,рўйхат!$D:$D,$C287)</f>
        <v/>
      </c>
      <c r="CD287" s="36">
        <f>SUMIFS(рўйхат!CO:CO,рўйхат!$CX:$CX,$B$338,рўйхат!$D:$D,$C287)</f>
        <v/>
      </c>
      <c r="CE287" s="77">
        <f>IFERROR(BE287/(Q287+BE287),0)</f>
        <v/>
      </c>
      <c r="CF287" s="78">
        <f>IFERROR(BF287/(R287+BF287),0)</f>
        <v/>
      </c>
    </row>
    <row r="288" hidden="1" outlineLevel="1" ht="36.75" customFormat="1" customHeight="1" s="8">
      <c r="A288" s="39" t="n"/>
      <c r="B288" s="50" t="n">
        <v>16</v>
      </c>
      <c r="C288" s="38" t="inlineStr">
        <is>
          <t>Давлат харидларида нарх таҳлили V2</t>
        </is>
      </c>
      <c r="D288" s="16" t="n"/>
      <c r="E288" s="35">
        <f>SUMIFS(рўйхат!F:F,рўйхат!$CX:$CX,$B$338,рўйхат!$D:$D,$C288)</f>
        <v/>
      </c>
      <c r="F288" s="36">
        <f>SUMIFS(рўйхат!G:G,рўйхат!$CX:$CX,$B$338,рўйхат!$D:$D,$C288)</f>
        <v/>
      </c>
      <c r="G288" s="35">
        <f>SUMIFS(рўйхат!H:H,рўйхат!$CX:$CX,$B$338,рўйхат!$D:$D,$C288)</f>
        <v/>
      </c>
      <c r="H288" s="36">
        <f>SUMIFS(рўйхат!I:I,рўйхат!$CX:$CX,$B$338,рўйхат!$D:$D,$C288)</f>
        <v/>
      </c>
      <c r="I288" s="35">
        <f>SUMIFS(рўйхат!J:J,рўйхат!$CX:$CX,$B$338,рўйхат!$D:$D,$C288)</f>
        <v/>
      </c>
      <c r="J288" s="36">
        <f>SUMIFS(рўйхат!K:K,рўйхат!$CX:$CX,$B$338,рўйхат!$D:$D,$C288)</f>
        <v/>
      </c>
      <c r="K288" s="35">
        <f>SUMIFS(рўйхат!L:L,рўйхат!$CX:$CX,$B$338,рўйхат!$D:$D,$C288)</f>
        <v/>
      </c>
      <c r="L288" s="36">
        <f>SUMIFS(рўйхат!M:M,рўйхат!$CX:$CX,$B$338,рўйхат!$D:$D,$C288)</f>
        <v/>
      </c>
      <c r="M288" s="35">
        <f>SUMIFS(рўйхат!N:N,рўйхат!$CX:$CX,$B$338,рўйхат!$D:$D,$C288)</f>
        <v/>
      </c>
      <c r="N288" s="36">
        <f>SUMIFS(рўйхат!O:O,рўйхат!$CX:$CX,$B$338,рўйхат!$D:$D,$C288)</f>
        <v/>
      </c>
      <c r="O288" s="34">
        <f>IFERROR(M288/E288,0)</f>
        <v/>
      </c>
      <c r="P288" s="34">
        <f>IFERROR(N288/F288,0)</f>
        <v/>
      </c>
      <c r="Q288" s="35">
        <f>SUMIFS(рўйхат!P:P,рўйхат!$CX:$CX,$B$338,рўйхат!$D:$D,$C288)</f>
        <v/>
      </c>
      <c r="R288" s="36">
        <f>SUMIFS(рўйхат!Q:Q,рўйхат!$CX:$CX,$B$338,рўйхат!$D:$D,$C288)</f>
        <v/>
      </c>
      <c r="S288" s="35">
        <f>SUMIFS(рўйхат!R:R,рўйхат!$CX:$CX,$B$338,рўйхат!$D:$D,$C288)</f>
        <v/>
      </c>
      <c r="T288" s="36">
        <f>SUMIFS(рўйхат!S:S,рўйхат!$CX:$CX,$B$338,рўйхат!$D:$D,$C288)</f>
        <v/>
      </c>
      <c r="U288" s="35">
        <f>SUMIFS(рўйхат!T:T,рўйхат!$CX:$CX,$B$338,рўйхат!$D:$D,$C288)</f>
        <v/>
      </c>
      <c r="V288" s="36">
        <f>SUMIFS(рўйхат!U:U,рўйхат!$CX:$CX,$B$338,рўйхат!$D:$D,$C288)</f>
        <v/>
      </c>
      <c r="W288" s="35">
        <f>SUMIFS(рўйхат!V:V,рўйхат!$CX:$CX,$B$338,рўйхат!$D:$D,$C288)</f>
        <v/>
      </c>
      <c r="X288" s="36">
        <f>SUMIFS(рўйхат!W:W,рўйхат!$CX:$CX,$B$338,рўйхат!$D:$D,$C288)</f>
        <v/>
      </c>
      <c r="Y288" s="35">
        <f>SUMIFS(рўйхат!X:X,рўйхат!$CX:$CX,$B$338,рўйхат!$D:$D,$C288)</f>
        <v/>
      </c>
      <c r="Z288" s="36">
        <f>SUMIFS(рўйхат!Y:Y,рўйхат!$CX:$CX,$B$338,рўйхат!$D:$D,$C288)</f>
        <v/>
      </c>
      <c r="AA288" s="35">
        <f>SUMIFS(рўйхат!Z:Z,рўйхат!$CX:$CX,$B$338,рўйхат!$D:$D,$C288)</f>
        <v/>
      </c>
      <c r="AB288" s="36">
        <f>SUMIFS(рўйхат!AA:AA,рўйхат!$CX:$CX,$B$338,рўйхат!$D:$D,$C288)</f>
        <v/>
      </c>
      <c r="AC288" s="35">
        <f>SUMIFS(рўйхат!AB:AB,рўйхат!$CX:$CX,$B$338,рўйхат!$D:$D,$C288)</f>
        <v/>
      </c>
      <c r="AD288" s="36">
        <f>SUMIFS(рўйхат!AC:AC,рўйхат!$CX:$CX,$B$338,рўйхат!$D:$D,$C288)</f>
        <v/>
      </c>
      <c r="AE288" s="35">
        <f>SUMIFS(рўйхат!AD:AD,рўйхат!$CX:$CX,$B$338,рўйхат!$D:$D,$C288)</f>
        <v/>
      </c>
      <c r="AF288" s="36">
        <f>SUMIFS(рўйхат!AE:AE,рўйхат!$CX:$CX,$B$338,рўйхат!$D:$D,$C288)</f>
        <v/>
      </c>
      <c r="AG288" s="35">
        <f>SUMIFS(рўйхат!AH:AH,рўйхат!$CX:$CX,$B$338,рўйхат!$D:$D,$C288)</f>
        <v/>
      </c>
      <c r="AH288" s="36">
        <f>SUMIFS(рўйхат!AI:AI,рўйхат!$CX:$CX,$B$338,рўйхат!$D:$D,$C288)</f>
        <v/>
      </c>
      <c r="AI288" s="35">
        <f>SUMIFS(рўйхат!AJ:AJ,рўйхат!$CX:$CX,$B$338,рўйхат!$D:$D,$C288)</f>
        <v/>
      </c>
      <c r="AJ288" s="36">
        <f>SUMIFS(рўйхат!AK:AK,рўйхат!$CX:$CX,$B$338,рўйхат!$D:$D,$C288)</f>
        <v/>
      </c>
      <c r="AK288" s="35">
        <f>SUMIFS(рўйхат!AL:AL,рўйхат!$CX:$CX,$B$338,рўйхат!$D:$D,$C288)</f>
        <v/>
      </c>
      <c r="AL288" s="36">
        <f>SUMIFS(рўйхат!AM:AM,рўйхат!$CX:$CX,$B$338,рўйхат!$D:$D,$C288)</f>
        <v/>
      </c>
      <c r="AM288" s="77">
        <f>IFERROR(Q288/E288,0)</f>
        <v/>
      </c>
      <c r="AN288" s="77">
        <f>IFERROR(R288/F288,0)</f>
        <v/>
      </c>
      <c r="AO288" s="35">
        <f>SUMIFS(рўйхат!AX:AX,рўйхат!$CX:$CX,$B$338,рўйхат!$D:$D,$C288)</f>
        <v/>
      </c>
      <c r="AP288" s="36">
        <f>SUMIFS(рўйхат!AY:AY,рўйхат!$CX:$CX,$B$338,рўйхат!$D:$D,$C288)</f>
        <v/>
      </c>
      <c r="AQ288" s="35">
        <f>SUMIFS(рўйхат!AZ:AZ,рўйхат!$CX:$CX,$B$338,рўйхат!$D:$D,$C288)</f>
        <v/>
      </c>
      <c r="AR288" s="36">
        <f>SUMIFS(рўйхат!BA:BA,рўйхат!$CX:$CX,$B$338,рўйхат!$D:$D,$C288)</f>
        <v/>
      </c>
      <c r="AS288" s="35">
        <f>SUMIFS(рўйхат!BB:BB,рўйхат!$CX:$CX,$B$338,рўйхат!$D:$D,$C288)</f>
        <v/>
      </c>
      <c r="AT288" s="36">
        <f>SUMIFS(рўйхат!BC:BC,рўйхат!$CX:$CX,$B$338,рўйхат!$D:$D,$C288)</f>
        <v/>
      </c>
      <c r="AU288" s="35">
        <f>SUMIFS(рўйхат!BD:BD,рўйхат!$CX:$CX,$B$338,рўйхат!$D:$D,$C288)</f>
        <v/>
      </c>
      <c r="AV288" s="36">
        <f>SUMIFS(рўйхат!BE:BE,рўйхат!$CX:$CX,$B$338,рўйхат!$D:$D,$C288)</f>
        <v/>
      </c>
      <c r="AW288" s="35">
        <f>SUMIFS(рўйхат!BF:BF,рўйхат!$CX:$CX,$B$338,рўйхат!$D:$D,$C288)</f>
        <v/>
      </c>
      <c r="AX288" s="36">
        <f>SUMIFS(рўйхат!BG:BG,рўйхат!$CX:$CX,$B$338,рўйхат!$D:$D,$C288)</f>
        <v/>
      </c>
      <c r="AY288" s="35">
        <f>SUMIFS(рўйхат!BH:BH,рўйхат!$CX:$CX,$B$338,рўйхат!$D:$D,$C288)</f>
        <v/>
      </c>
      <c r="AZ288" s="36">
        <f>SUMIFS(рўйхат!BI:BI,рўйхат!$CX:$CX,$B$338,рўйхат!$D:$D,$C288)</f>
        <v/>
      </c>
      <c r="BA288" s="35">
        <f>SUMIFS(рўйхат!BJ:BJ,рўйхат!$CX:$CX,$B$338,рўйхат!$D:$D,$C288)</f>
        <v/>
      </c>
      <c r="BB288" s="36">
        <f>SUMIFS(рўйхат!BK:BK,рўйхат!$CX:$CX,$B$338,рўйхат!$D:$D,$C288)</f>
        <v/>
      </c>
      <c r="BC288" s="77">
        <f>IFERROR(AO288/E288,0)</f>
        <v/>
      </c>
      <c r="BD288" s="77">
        <f>IFERROR(AP288/F288,0)</f>
        <v/>
      </c>
      <c r="BE288" s="35">
        <f>SUMIFS(рўйхат!BL:BL,рўйхат!$CX:$CX,$B$338,рўйхат!$D:$D,$C288)</f>
        <v/>
      </c>
      <c r="BF288" s="36">
        <f>SUMIFS(рўйхат!BM:BM,рўйхат!$CX:$CX,$B$338,рўйхат!$D:$D,$C288)</f>
        <v/>
      </c>
      <c r="BG288" s="35">
        <f>SUMIFS(рўйхат!BN:BN,рўйхат!$CX:$CX,$B$338,рўйхат!$D:$D,$C288)</f>
        <v/>
      </c>
      <c r="BH288" s="36">
        <f>SUMIFS(рўйхат!BO:BO,рўйхат!$CX:$CX,$B$338,рўйхат!$D:$D,$C288)</f>
        <v/>
      </c>
      <c r="BI288" s="35">
        <f>SUMIFS(рўйхат!BP:BP,рўйхат!$CX:$CX,$B$338,рўйхат!$D:$D,$C288)</f>
        <v/>
      </c>
      <c r="BJ288" s="36">
        <f>SUMIFS(рўйхат!BQ:BQ,рўйхат!$CX:$CX,$B$338,рўйхат!$D:$D,$C288)</f>
        <v/>
      </c>
      <c r="BK288" s="35">
        <f>SUMIFS(рўйхат!BR:BR,рўйхат!$CX:$CX,$B$338,рўйхат!$D:$D,$C288)</f>
        <v/>
      </c>
      <c r="BL288" s="36">
        <f>SUMIFS(рўйхат!BS:BS,рўйхат!$CX:$CX,$B$338,рўйхат!$D:$D,$C288)</f>
        <v/>
      </c>
      <c r="BM288" s="35">
        <f>SUMIFS(рўйхат!BT:BT,рўйхат!$CX:$CX,$B$338,рўйхат!$D:$D,$C288)</f>
        <v/>
      </c>
      <c r="BN288" s="36">
        <f>SUMIFS(рўйхат!BU:BU,рўйхат!$CX:$CX,$B$338,рўйхат!$D:$D,$C288)</f>
        <v/>
      </c>
      <c r="BO288" s="35">
        <f>SUMIFS(рўйхат!BX:BX,рўйхат!$CX:$CX,$B$338,рўйхат!$D:$D,$C288)</f>
        <v/>
      </c>
      <c r="BP288" s="36">
        <f>SUMIFS(рўйхат!BY:BY,рўйхат!$CX:$CX,$B$338,рўйхат!$D:$D,$C288)</f>
        <v/>
      </c>
      <c r="BQ288" s="35">
        <f>SUMIFS(рўйхат!BZ:BZ,рўйхат!$CX:$CX,$B$338,рўйхат!$D:$D,$C288)</f>
        <v/>
      </c>
      <c r="BR288" s="36">
        <f>SUMIFS(рўйхат!CA:CA,рўйхат!$CX:$CX,$B$338,рўйхат!$D:$D,$C288)</f>
        <v/>
      </c>
      <c r="BS288" s="35">
        <f>SUMIFS(рўйхат!CB:CB,рўйхат!$CX:$CX,$B$338,рўйхат!$D:$D,$C288)</f>
        <v/>
      </c>
      <c r="BT288" s="36">
        <f>SUMIFS(рўйхат!CC:CC,рўйхат!$CX:$CX,$B$338,рўйхат!$D:$D,$C288)</f>
        <v/>
      </c>
      <c r="BU288" s="35">
        <f>SUMIFS(рўйхат!CD:CD,рўйхат!$CX:$CX,$B$338,рўйхат!$D:$D,$C288)</f>
        <v/>
      </c>
      <c r="BV288" s="36">
        <f>SUMIFS(рўйхат!CE:CE,рўйхат!$CX:$CX,$B$338,рўйхат!$D:$D,$C288)</f>
        <v/>
      </c>
      <c r="BW288" s="35">
        <f>SUMIFS(рўйхат!CH:CH,рўйхат!$CX:$CX,$B$338,рўйхат!$D:$D,$C288)</f>
        <v/>
      </c>
      <c r="BX288" s="36">
        <f>SUMIFS(рўйхат!CI:CI,рўйхат!$CX:$CX,$B$338,рўйхат!$D:$D,$C288)</f>
        <v/>
      </c>
      <c r="BY288" s="35">
        <f>SUMIFS(рўйхат!CJ:CJ,рўйхат!$CX:$CX,$B$338,рўйхат!$D:$D,$C288)</f>
        <v/>
      </c>
      <c r="BZ288" s="36">
        <f>SUMIFS(рўйхат!CK:CK,рўйхат!$CX:$CX,$B$338,рўйхат!$D:$D,$C288)</f>
        <v/>
      </c>
      <c r="CA288" s="35">
        <f>SUMIFS(рўйхат!CL:CL,рўйхат!$CX:$CX,$B$338,рўйхат!$D:$D,$C288)</f>
        <v/>
      </c>
      <c r="CB288" s="36">
        <f>SUMIFS(рўйхат!CM:CM,рўйхат!$CX:$CX,$B$338,рўйхат!$D:$D,$C288)</f>
        <v/>
      </c>
      <c r="CC288" s="35">
        <f>SUMIFS(рўйхат!CN:CN,рўйхат!$CX:$CX,$B$338,рўйхат!$D:$D,$C288)</f>
        <v/>
      </c>
      <c r="CD288" s="36">
        <f>SUMIFS(рўйхат!CO:CO,рўйхат!$CX:$CX,$B$338,рўйхат!$D:$D,$C288)</f>
        <v/>
      </c>
      <c r="CE288" s="77">
        <f>IFERROR(BE288/(Q288+BE288),0)</f>
        <v/>
      </c>
      <c r="CF288" s="78">
        <f>IFERROR(BF288/(R288+BF288),0)</f>
        <v/>
      </c>
    </row>
    <row r="289" hidden="1" outlineLevel="1" ht="36.75" customFormat="1" customHeight="1" s="8">
      <c r="A289" s="33" t="n"/>
      <c r="B289" s="50" t="n">
        <v>17</v>
      </c>
      <c r="C289" s="38" t="inlineStr">
        <is>
          <t>Давлат ҳизматчилари корхоналари</t>
        </is>
      </c>
      <c r="D289" s="16" t="n"/>
      <c r="E289" s="35">
        <f>SUMIFS(рўйхат!F:F,рўйхат!$CX:$CX,$B$338,рўйхат!$D:$D,$C289)</f>
        <v/>
      </c>
      <c r="F289" s="36">
        <f>SUMIFS(рўйхат!G:G,рўйхат!$CX:$CX,$B$338,рўйхат!$D:$D,$C289)</f>
        <v/>
      </c>
      <c r="G289" s="35">
        <f>SUMIFS(рўйхат!H:H,рўйхат!$CX:$CX,$B$338,рўйхат!$D:$D,$C289)</f>
        <v/>
      </c>
      <c r="H289" s="36">
        <f>SUMIFS(рўйхат!I:I,рўйхат!$CX:$CX,$B$338,рўйхат!$D:$D,$C289)</f>
        <v/>
      </c>
      <c r="I289" s="35">
        <f>SUMIFS(рўйхат!J:J,рўйхат!$CX:$CX,$B$338,рўйхат!$D:$D,$C289)</f>
        <v/>
      </c>
      <c r="J289" s="36">
        <f>SUMIFS(рўйхат!K:K,рўйхат!$CX:$CX,$B$338,рўйхат!$D:$D,$C289)</f>
        <v/>
      </c>
      <c r="K289" s="35">
        <f>SUMIFS(рўйхат!L:L,рўйхат!$CX:$CX,$B$338,рўйхат!$D:$D,$C289)</f>
        <v/>
      </c>
      <c r="L289" s="36">
        <f>SUMIFS(рўйхат!M:M,рўйхат!$CX:$CX,$B$338,рўйхат!$D:$D,$C289)</f>
        <v/>
      </c>
      <c r="M289" s="35">
        <f>SUMIFS(рўйхат!N:N,рўйхат!$CX:$CX,$B$338,рўйхат!$D:$D,$C289)</f>
        <v/>
      </c>
      <c r="N289" s="36">
        <f>SUMIFS(рўйхат!O:O,рўйхат!$CX:$CX,$B$338,рўйхат!$D:$D,$C289)</f>
        <v/>
      </c>
      <c r="O289" s="34">
        <f>IFERROR(M289/E289,0)</f>
        <v/>
      </c>
      <c r="P289" s="34">
        <f>IFERROR(N289/F289,0)</f>
        <v/>
      </c>
      <c r="Q289" s="35">
        <f>SUMIFS(рўйхат!P:P,рўйхат!$CX:$CX,$B$338,рўйхат!$D:$D,$C289)</f>
        <v/>
      </c>
      <c r="R289" s="36">
        <f>SUMIFS(рўйхат!Q:Q,рўйхат!$CX:$CX,$B$338,рўйхат!$D:$D,$C289)</f>
        <v/>
      </c>
      <c r="S289" s="35">
        <f>SUMIFS(рўйхат!R:R,рўйхат!$CX:$CX,$B$338,рўйхат!$D:$D,$C289)</f>
        <v/>
      </c>
      <c r="T289" s="36">
        <f>SUMIFS(рўйхат!S:S,рўйхат!$CX:$CX,$B$338,рўйхат!$D:$D,$C289)</f>
        <v/>
      </c>
      <c r="U289" s="35">
        <f>SUMIFS(рўйхат!T:T,рўйхат!$CX:$CX,$B$338,рўйхат!$D:$D,$C289)</f>
        <v/>
      </c>
      <c r="V289" s="36">
        <f>SUMIFS(рўйхат!U:U,рўйхат!$CX:$CX,$B$338,рўйхат!$D:$D,$C289)</f>
        <v/>
      </c>
      <c r="W289" s="35">
        <f>SUMIFS(рўйхат!V:V,рўйхат!$CX:$CX,$B$338,рўйхат!$D:$D,$C289)</f>
        <v/>
      </c>
      <c r="X289" s="36">
        <f>SUMIFS(рўйхат!W:W,рўйхат!$CX:$CX,$B$338,рўйхат!$D:$D,$C289)</f>
        <v/>
      </c>
      <c r="Y289" s="35">
        <f>SUMIFS(рўйхат!X:X,рўйхат!$CX:$CX,$B$338,рўйхат!$D:$D,$C289)</f>
        <v/>
      </c>
      <c r="Z289" s="36">
        <f>SUMIFS(рўйхат!Y:Y,рўйхат!$CX:$CX,$B$338,рўйхат!$D:$D,$C289)</f>
        <v/>
      </c>
      <c r="AA289" s="35">
        <f>SUMIFS(рўйхат!Z:Z,рўйхат!$CX:$CX,$B$338,рўйхат!$D:$D,$C289)</f>
        <v/>
      </c>
      <c r="AB289" s="36">
        <f>SUMIFS(рўйхат!AA:AA,рўйхат!$CX:$CX,$B$338,рўйхат!$D:$D,$C289)</f>
        <v/>
      </c>
      <c r="AC289" s="35">
        <f>SUMIFS(рўйхат!AB:AB,рўйхат!$CX:$CX,$B$338,рўйхат!$D:$D,$C289)</f>
        <v/>
      </c>
      <c r="AD289" s="36">
        <f>SUMIFS(рўйхат!AC:AC,рўйхат!$CX:$CX,$B$338,рўйхат!$D:$D,$C289)</f>
        <v/>
      </c>
      <c r="AE289" s="35">
        <f>SUMIFS(рўйхат!AD:AD,рўйхат!$CX:$CX,$B$338,рўйхат!$D:$D,$C289)</f>
        <v/>
      </c>
      <c r="AF289" s="36">
        <f>SUMIFS(рўйхат!AE:AE,рўйхат!$CX:$CX,$B$338,рўйхат!$D:$D,$C289)</f>
        <v/>
      </c>
      <c r="AG289" s="35">
        <f>SUMIFS(рўйхат!AH:AH,рўйхат!$CX:$CX,$B$338,рўйхат!$D:$D,$C289)</f>
        <v/>
      </c>
      <c r="AH289" s="36">
        <f>SUMIFS(рўйхат!AI:AI,рўйхат!$CX:$CX,$B$338,рўйхат!$D:$D,$C289)</f>
        <v/>
      </c>
      <c r="AI289" s="35">
        <f>SUMIFS(рўйхат!AJ:AJ,рўйхат!$CX:$CX,$B$338,рўйхат!$D:$D,$C289)</f>
        <v/>
      </c>
      <c r="AJ289" s="36">
        <f>SUMIFS(рўйхат!AK:AK,рўйхат!$CX:$CX,$B$338,рўйхат!$D:$D,$C289)</f>
        <v/>
      </c>
      <c r="AK289" s="35">
        <f>SUMIFS(рўйхат!AL:AL,рўйхат!$CX:$CX,$B$338,рўйхат!$D:$D,$C289)</f>
        <v/>
      </c>
      <c r="AL289" s="36">
        <f>SUMIFS(рўйхат!AM:AM,рўйхат!$CX:$CX,$B$338,рўйхат!$D:$D,$C289)</f>
        <v/>
      </c>
      <c r="AM289" s="77">
        <f>IFERROR(Q289/E289,0)</f>
        <v/>
      </c>
      <c r="AN289" s="77">
        <f>IFERROR(R289/F289,0)</f>
        <v/>
      </c>
      <c r="AO289" s="35">
        <f>SUMIFS(рўйхат!AX:AX,рўйхат!$CX:$CX,$B$338,рўйхат!$D:$D,$C289)</f>
        <v/>
      </c>
      <c r="AP289" s="36">
        <f>SUMIFS(рўйхат!AY:AY,рўйхат!$CX:$CX,$B$338,рўйхат!$D:$D,$C289)</f>
        <v/>
      </c>
      <c r="AQ289" s="35">
        <f>SUMIFS(рўйхат!AZ:AZ,рўйхат!$CX:$CX,$B$338,рўйхат!$D:$D,$C289)</f>
        <v/>
      </c>
      <c r="AR289" s="36">
        <f>SUMIFS(рўйхат!BA:BA,рўйхат!$CX:$CX,$B$338,рўйхат!$D:$D,$C289)</f>
        <v/>
      </c>
      <c r="AS289" s="35">
        <f>SUMIFS(рўйхат!BB:BB,рўйхат!$CX:$CX,$B$338,рўйхат!$D:$D,$C289)</f>
        <v/>
      </c>
      <c r="AT289" s="36">
        <f>SUMIFS(рўйхат!BC:BC,рўйхат!$CX:$CX,$B$338,рўйхат!$D:$D,$C289)</f>
        <v/>
      </c>
      <c r="AU289" s="35">
        <f>SUMIFS(рўйхат!BD:BD,рўйхат!$CX:$CX,$B$338,рўйхат!$D:$D,$C289)</f>
        <v/>
      </c>
      <c r="AV289" s="36">
        <f>SUMIFS(рўйхат!BE:BE,рўйхат!$CX:$CX,$B$338,рўйхат!$D:$D,$C289)</f>
        <v/>
      </c>
      <c r="AW289" s="35">
        <f>SUMIFS(рўйхат!BF:BF,рўйхат!$CX:$CX,$B$338,рўйхат!$D:$D,$C289)</f>
        <v/>
      </c>
      <c r="AX289" s="36">
        <f>SUMIFS(рўйхат!BG:BG,рўйхат!$CX:$CX,$B$338,рўйхат!$D:$D,$C289)</f>
        <v/>
      </c>
      <c r="AY289" s="35">
        <f>SUMIFS(рўйхат!BH:BH,рўйхат!$CX:$CX,$B$338,рўйхат!$D:$D,$C289)</f>
        <v/>
      </c>
      <c r="AZ289" s="36">
        <f>SUMIFS(рўйхат!BI:BI,рўйхат!$CX:$CX,$B$338,рўйхат!$D:$D,$C289)</f>
        <v/>
      </c>
      <c r="BA289" s="35">
        <f>SUMIFS(рўйхат!BJ:BJ,рўйхат!$CX:$CX,$B$338,рўйхат!$D:$D,$C289)</f>
        <v/>
      </c>
      <c r="BB289" s="36">
        <f>SUMIFS(рўйхат!BK:BK,рўйхат!$CX:$CX,$B$338,рўйхат!$D:$D,$C289)</f>
        <v/>
      </c>
      <c r="BC289" s="77">
        <f>IFERROR(AO289/E289,0)</f>
        <v/>
      </c>
      <c r="BD289" s="77">
        <f>IFERROR(AP289/F289,0)</f>
        <v/>
      </c>
      <c r="BE289" s="35">
        <f>SUMIFS(рўйхат!BL:BL,рўйхат!$CX:$CX,$B$338,рўйхат!$D:$D,$C289)</f>
        <v/>
      </c>
      <c r="BF289" s="36">
        <f>SUMIFS(рўйхат!BM:BM,рўйхат!$CX:$CX,$B$338,рўйхат!$D:$D,$C289)</f>
        <v/>
      </c>
      <c r="BG289" s="35">
        <f>SUMIFS(рўйхат!BN:BN,рўйхат!$CX:$CX,$B$338,рўйхат!$D:$D,$C289)</f>
        <v/>
      </c>
      <c r="BH289" s="36">
        <f>SUMIFS(рўйхат!BO:BO,рўйхат!$CX:$CX,$B$338,рўйхат!$D:$D,$C289)</f>
        <v/>
      </c>
      <c r="BI289" s="35">
        <f>SUMIFS(рўйхат!BP:BP,рўйхат!$CX:$CX,$B$338,рўйхат!$D:$D,$C289)</f>
        <v/>
      </c>
      <c r="BJ289" s="36">
        <f>SUMIFS(рўйхат!BQ:BQ,рўйхат!$CX:$CX,$B$338,рўйхат!$D:$D,$C289)</f>
        <v/>
      </c>
      <c r="BK289" s="35">
        <f>SUMIFS(рўйхат!BR:BR,рўйхат!$CX:$CX,$B$338,рўйхат!$D:$D,$C289)</f>
        <v/>
      </c>
      <c r="BL289" s="36">
        <f>SUMIFS(рўйхат!BS:BS,рўйхат!$CX:$CX,$B$338,рўйхат!$D:$D,$C289)</f>
        <v/>
      </c>
      <c r="BM289" s="35">
        <f>SUMIFS(рўйхат!BT:BT,рўйхат!$CX:$CX,$B$338,рўйхат!$D:$D,$C289)</f>
        <v/>
      </c>
      <c r="BN289" s="36">
        <f>SUMIFS(рўйхат!BU:BU,рўйхат!$CX:$CX,$B$338,рўйхат!$D:$D,$C289)</f>
        <v/>
      </c>
      <c r="BO289" s="35">
        <f>SUMIFS(рўйхат!BX:BX,рўйхат!$CX:$CX,$B$338,рўйхат!$D:$D,$C289)</f>
        <v/>
      </c>
      <c r="BP289" s="36">
        <f>SUMIFS(рўйхат!BY:BY,рўйхат!$CX:$CX,$B$338,рўйхат!$D:$D,$C289)</f>
        <v/>
      </c>
      <c r="BQ289" s="35">
        <f>SUMIFS(рўйхат!BZ:BZ,рўйхат!$CX:$CX,$B$338,рўйхат!$D:$D,$C289)</f>
        <v/>
      </c>
      <c r="BR289" s="36">
        <f>SUMIFS(рўйхат!CA:CA,рўйхат!$CX:$CX,$B$338,рўйхат!$D:$D,$C289)</f>
        <v/>
      </c>
      <c r="BS289" s="35">
        <f>SUMIFS(рўйхат!CB:CB,рўйхат!$CX:$CX,$B$338,рўйхат!$D:$D,$C289)</f>
        <v/>
      </c>
      <c r="BT289" s="36">
        <f>SUMIFS(рўйхат!CC:CC,рўйхат!$CX:$CX,$B$338,рўйхат!$D:$D,$C289)</f>
        <v/>
      </c>
      <c r="BU289" s="35">
        <f>SUMIFS(рўйхат!CD:CD,рўйхат!$CX:$CX,$B$338,рўйхат!$D:$D,$C289)</f>
        <v/>
      </c>
      <c r="BV289" s="36">
        <f>SUMIFS(рўйхат!CE:CE,рўйхат!$CX:$CX,$B$338,рўйхат!$D:$D,$C289)</f>
        <v/>
      </c>
      <c r="BW289" s="35">
        <f>SUMIFS(рўйхат!CH:CH,рўйхат!$CX:$CX,$B$338,рўйхат!$D:$D,$C289)</f>
        <v/>
      </c>
      <c r="BX289" s="36">
        <f>SUMIFS(рўйхат!CI:CI,рўйхат!$CX:$CX,$B$338,рўйхат!$D:$D,$C289)</f>
        <v/>
      </c>
      <c r="BY289" s="35">
        <f>SUMIFS(рўйхат!CJ:CJ,рўйхат!$CX:$CX,$B$338,рўйхат!$D:$D,$C289)</f>
        <v/>
      </c>
      <c r="BZ289" s="36">
        <f>SUMIFS(рўйхат!CK:CK,рўйхат!$CX:$CX,$B$338,рўйхат!$D:$D,$C289)</f>
        <v/>
      </c>
      <c r="CA289" s="35">
        <f>SUMIFS(рўйхат!CL:CL,рўйхат!$CX:$CX,$B$338,рўйхат!$D:$D,$C289)</f>
        <v/>
      </c>
      <c r="CB289" s="36">
        <f>SUMIFS(рўйхат!CM:CM,рўйхат!$CX:$CX,$B$338,рўйхат!$D:$D,$C289)</f>
        <v/>
      </c>
      <c r="CC289" s="35">
        <f>SUMIFS(рўйхат!CN:CN,рўйхат!$CX:$CX,$B$338,рўйхат!$D:$D,$C289)</f>
        <v/>
      </c>
      <c r="CD289" s="36">
        <f>SUMIFS(рўйхат!CO:CO,рўйхат!$CX:$CX,$B$338,рўйхат!$D:$D,$C289)</f>
        <v/>
      </c>
      <c r="CE289" s="77">
        <f>IFERROR(BE289/(Q289+BE289),0)</f>
        <v/>
      </c>
      <c r="CF289" s="78">
        <f>IFERROR(BF289/(R289+BF289),0)</f>
        <v/>
      </c>
    </row>
    <row r="290" hidden="1" outlineLevel="1" ht="36.75" customFormat="1" customHeight="1" s="8">
      <c r="A290" s="39" t="n"/>
      <c r="B290" s="50" t="n">
        <v>18</v>
      </c>
      <c r="C290" s="131" t="inlineStr">
        <is>
          <t>Ер қаридан фойдаланувчи субъектларнинг таҳлили</t>
        </is>
      </c>
      <c r="D290" s="16" t="n"/>
      <c r="E290" s="35">
        <f>SUMIFS(рўйхат!F:F,рўйхат!$CX:$CX,$B$338,рўйхат!$D:$D,$C290)</f>
        <v/>
      </c>
      <c r="F290" s="36">
        <f>SUMIFS(рўйхат!G:G,рўйхат!$CX:$CX,$B$338,рўйхат!$D:$D,$C290)</f>
        <v/>
      </c>
      <c r="G290" s="35">
        <f>SUMIFS(рўйхат!H:H,рўйхат!$CX:$CX,$B$338,рўйхат!$D:$D,$C290)</f>
        <v/>
      </c>
      <c r="H290" s="36">
        <f>SUMIFS(рўйхат!I:I,рўйхат!$CX:$CX,$B$338,рўйхат!$D:$D,$C290)</f>
        <v/>
      </c>
      <c r="I290" s="35">
        <f>SUMIFS(рўйхат!J:J,рўйхат!$CX:$CX,$B$338,рўйхат!$D:$D,$C290)</f>
        <v/>
      </c>
      <c r="J290" s="36">
        <f>SUMIFS(рўйхат!K:K,рўйхат!$CX:$CX,$B$338,рўйхат!$D:$D,$C290)</f>
        <v/>
      </c>
      <c r="K290" s="35">
        <f>SUMIFS(рўйхат!L:L,рўйхат!$CX:$CX,$B$338,рўйхат!$D:$D,$C290)</f>
        <v/>
      </c>
      <c r="L290" s="36">
        <f>SUMIFS(рўйхат!M:M,рўйхат!$CX:$CX,$B$338,рўйхат!$D:$D,$C290)</f>
        <v/>
      </c>
      <c r="M290" s="35">
        <f>SUMIFS(рўйхат!N:N,рўйхат!$CX:$CX,$B$338,рўйхат!$D:$D,$C290)</f>
        <v/>
      </c>
      <c r="N290" s="36">
        <f>SUMIFS(рўйхат!O:O,рўйхат!$CX:$CX,$B$338,рўйхат!$D:$D,$C290)</f>
        <v/>
      </c>
      <c r="O290" s="34">
        <f>IFERROR(M290/E290,0)</f>
        <v/>
      </c>
      <c r="P290" s="34">
        <f>IFERROR(N290/F290,0)</f>
        <v/>
      </c>
      <c r="Q290" s="35">
        <f>SUMIFS(рўйхат!P:P,рўйхат!$CX:$CX,$B$338,рўйхат!$D:$D,$C290)</f>
        <v/>
      </c>
      <c r="R290" s="36">
        <f>SUMIFS(рўйхат!Q:Q,рўйхат!$CX:$CX,$B$338,рўйхат!$D:$D,$C290)</f>
        <v/>
      </c>
      <c r="S290" s="35">
        <f>SUMIFS(рўйхат!R:R,рўйхат!$CX:$CX,$B$338,рўйхат!$D:$D,$C290)</f>
        <v/>
      </c>
      <c r="T290" s="36">
        <f>SUMIFS(рўйхат!S:S,рўйхат!$CX:$CX,$B$338,рўйхат!$D:$D,$C290)</f>
        <v/>
      </c>
      <c r="U290" s="35">
        <f>SUMIFS(рўйхат!T:T,рўйхат!$CX:$CX,$B$338,рўйхат!$D:$D,$C290)</f>
        <v/>
      </c>
      <c r="V290" s="36">
        <f>SUMIFS(рўйхат!U:U,рўйхат!$CX:$CX,$B$338,рўйхат!$D:$D,$C290)</f>
        <v/>
      </c>
      <c r="W290" s="35">
        <f>SUMIFS(рўйхат!V:V,рўйхат!$CX:$CX,$B$338,рўйхат!$D:$D,$C290)</f>
        <v/>
      </c>
      <c r="X290" s="36">
        <f>SUMIFS(рўйхат!W:W,рўйхат!$CX:$CX,$B$338,рўйхат!$D:$D,$C290)</f>
        <v/>
      </c>
      <c r="Y290" s="35">
        <f>SUMIFS(рўйхат!X:X,рўйхат!$CX:$CX,$B$338,рўйхат!$D:$D,$C290)</f>
        <v/>
      </c>
      <c r="Z290" s="36">
        <f>SUMIFS(рўйхат!Y:Y,рўйхат!$CX:$CX,$B$338,рўйхат!$D:$D,$C290)</f>
        <v/>
      </c>
      <c r="AA290" s="35">
        <f>SUMIFS(рўйхат!Z:Z,рўйхат!$CX:$CX,$B$338,рўйхат!$D:$D,$C290)</f>
        <v/>
      </c>
      <c r="AB290" s="36">
        <f>SUMIFS(рўйхат!AA:AA,рўйхат!$CX:$CX,$B$338,рўйхат!$D:$D,$C290)</f>
        <v/>
      </c>
      <c r="AC290" s="35">
        <f>SUMIFS(рўйхат!AB:AB,рўйхат!$CX:$CX,$B$338,рўйхат!$D:$D,$C290)</f>
        <v/>
      </c>
      <c r="AD290" s="36">
        <f>SUMIFS(рўйхат!AC:AC,рўйхат!$CX:$CX,$B$338,рўйхат!$D:$D,$C290)</f>
        <v/>
      </c>
      <c r="AE290" s="35">
        <f>SUMIFS(рўйхат!AD:AD,рўйхат!$CX:$CX,$B$338,рўйхат!$D:$D,$C290)</f>
        <v/>
      </c>
      <c r="AF290" s="36">
        <f>SUMIFS(рўйхат!AE:AE,рўйхат!$CX:$CX,$B$338,рўйхат!$D:$D,$C290)</f>
        <v/>
      </c>
      <c r="AG290" s="35">
        <f>SUMIFS(рўйхат!AH:AH,рўйхат!$CX:$CX,$B$338,рўйхат!$D:$D,$C290)</f>
        <v/>
      </c>
      <c r="AH290" s="36">
        <f>SUMIFS(рўйхат!AI:AI,рўйхат!$CX:$CX,$B$338,рўйхат!$D:$D,$C290)</f>
        <v/>
      </c>
      <c r="AI290" s="35">
        <f>SUMIFS(рўйхат!AJ:AJ,рўйхат!$CX:$CX,$B$338,рўйхат!$D:$D,$C290)</f>
        <v/>
      </c>
      <c r="AJ290" s="36">
        <f>SUMIFS(рўйхат!AK:AK,рўйхат!$CX:$CX,$B$338,рўйхат!$D:$D,$C290)</f>
        <v/>
      </c>
      <c r="AK290" s="35">
        <f>SUMIFS(рўйхат!AL:AL,рўйхат!$CX:$CX,$B$338,рўйхат!$D:$D,$C290)</f>
        <v/>
      </c>
      <c r="AL290" s="36">
        <f>SUMIFS(рўйхат!AM:AM,рўйхат!$CX:$CX,$B$338,рўйхат!$D:$D,$C290)</f>
        <v/>
      </c>
      <c r="AM290" s="77">
        <f>IFERROR(Q290/E290,0)</f>
        <v/>
      </c>
      <c r="AN290" s="77">
        <f>IFERROR(R290/F290,0)</f>
        <v/>
      </c>
      <c r="AO290" s="35">
        <f>SUMIFS(рўйхат!AX:AX,рўйхат!$CX:$CX,$B$338,рўйхат!$D:$D,$C290)</f>
        <v/>
      </c>
      <c r="AP290" s="36">
        <f>SUMIFS(рўйхат!AY:AY,рўйхат!$CX:$CX,$B$338,рўйхат!$D:$D,$C290)</f>
        <v/>
      </c>
      <c r="AQ290" s="35">
        <f>SUMIFS(рўйхат!AZ:AZ,рўйхат!$CX:$CX,$B$338,рўйхат!$D:$D,$C290)</f>
        <v/>
      </c>
      <c r="AR290" s="36">
        <f>SUMIFS(рўйхат!BA:BA,рўйхат!$CX:$CX,$B$338,рўйхат!$D:$D,$C290)</f>
        <v/>
      </c>
      <c r="AS290" s="35">
        <f>SUMIFS(рўйхат!BB:BB,рўйхат!$CX:$CX,$B$338,рўйхат!$D:$D,$C290)</f>
        <v/>
      </c>
      <c r="AT290" s="36">
        <f>SUMIFS(рўйхат!BC:BC,рўйхат!$CX:$CX,$B$338,рўйхат!$D:$D,$C290)</f>
        <v/>
      </c>
      <c r="AU290" s="35">
        <f>SUMIFS(рўйхат!BD:BD,рўйхат!$CX:$CX,$B$338,рўйхат!$D:$D,$C290)</f>
        <v/>
      </c>
      <c r="AV290" s="36">
        <f>SUMIFS(рўйхат!BE:BE,рўйхат!$CX:$CX,$B$338,рўйхат!$D:$D,$C290)</f>
        <v/>
      </c>
      <c r="AW290" s="35">
        <f>SUMIFS(рўйхат!BF:BF,рўйхат!$CX:$CX,$B$338,рўйхат!$D:$D,$C290)</f>
        <v/>
      </c>
      <c r="AX290" s="36">
        <f>SUMIFS(рўйхат!BG:BG,рўйхат!$CX:$CX,$B$338,рўйхат!$D:$D,$C290)</f>
        <v/>
      </c>
      <c r="AY290" s="35">
        <f>SUMIFS(рўйхат!BH:BH,рўйхат!$CX:$CX,$B$338,рўйхат!$D:$D,$C290)</f>
        <v/>
      </c>
      <c r="AZ290" s="36">
        <f>SUMIFS(рўйхат!BI:BI,рўйхат!$CX:$CX,$B$338,рўйхат!$D:$D,$C290)</f>
        <v/>
      </c>
      <c r="BA290" s="35">
        <f>SUMIFS(рўйхат!BJ:BJ,рўйхат!$CX:$CX,$B$338,рўйхат!$D:$D,$C290)</f>
        <v/>
      </c>
      <c r="BB290" s="36">
        <f>SUMIFS(рўйхат!BK:BK,рўйхат!$CX:$CX,$B$338,рўйхат!$D:$D,$C290)</f>
        <v/>
      </c>
      <c r="BC290" s="77">
        <f>IFERROR(AO290/E290,0)</f>
        <v/>
      </c>
      <c r="BD290" s="77">
        <f>IFERROR(AP290/F290,0)</f>
        <v/>
      </c>
      <c r="BE290" s="35">
        <f>SUMIFS(рўйхат!BL:BL,рўйхат!$CX:$CX,$B$338,рўйхат!$D:$D,$C290)</f>
        <v/>
      </c>
      <c r="BF290" s="36">
        <f>SUMIFS(рўйхат!BM:BM,рўйхат!$CX:$CX,$B$338,рўйхат!$D:$D,$C290)</f>
        <v/>
      </c>
      <c r="BG290" s="35">
        <f>SUMIFS(рўйхат!BN:BN,рўйхат!$CX:$CX,$B$338,рўйхат!$D:$D,$C290)</f>
        <v/>
      </c>
      <c r="BH290" s="36">
        <f>SUMIFS(рўйхат!BO:BO,рўйхат!$CX:$CX,$B$338,рўйхат!$D:$D,$C290)</f>
        <v/>
      </c>
      <c r="BI290" s="35">
        <f>SUMIFS(рўйхат!BP:BP,рўйхат!$CX:$CX,$B$338,рўйхат!$D:$D,$C290)</f>
        <v/>
      </c>
      <c r="BJ290" s="36">
        <f>SUMIFS(рўйхат!BQ:BQ,рўйхат!$CX:$CX,$B$338,рўйхат!$D:$D,$C290)</f>
        <v/>
      </c>
      <c r="BK290" s="35">
        <f>SUMIFS(рўйхат!BR:BR,рўйхат!$CX:$CX,$B$338,рўйхат!$D:$D,$C290)</f>
        <v/>
      </c>
      <c r="BL290" s="36">
        <f>SUMIFS(рўйхат!BS:BS,рўйхат!$CX:$CX,$B$338,рўйхат!$D:$D,$C290)</f>
        <v/>
      </c>
      <c r="BM290" s="35">
        <f>SUMIFS(рўйхат!BT:BT,рўйхат!$CX:$CX,$B$338,рўйхат!$D:$D,$C290)</f>
        <v/>
      </c>
      <c r="BN290" s="36">
        <f>SUMIFS(рўйхат!BU:BU,рўйхат!$CX:$CX,$B$338,рўйхат!$D:$D,$C290)</f>
        <v/>
      </c>
      <c r="BO290" s="35">
        <f>SUMIFS(рўйхат!BX:BX,рўйхат!$CX:$CX,$B$338,рўйхат!$D:$D,$C290)</f>
        <v/>
      </c>
      <c r="BP290" s="36">
        <f>SUMIFS(рўйхат!BY:BY,рўйхат!$CX:$CX,$B$338,рўйхат!$D:$D,$C290)</f>
        <v/>
      </c>
      <c r="BQ290" s="35">
        <f>SUMIFS(рўйхат!BZ:BZ,рўйхат!$CX:$CX,$B$338,рўйхат!$D:$D,$C290)</f>
        <v/>
      </c>
      <c r="BR290" s="36">
        <f>SUMIFS(рўйхат!CA:CA,рўйхат!$CX:$CX,$B$338,рўйхат!$D:$D,$C290)</f>
        <v/>
      </c>
      <c r="BS290" s="35">
        <f>SUMIFS(рўйхат!CB:CB,рўйхат!$CX:$CX,$B$338,рўйхат!$D:$D,$C290)</f>
        <v/>
      </c>
      <c r="BT290" s="36">
        <f>SUMIFS(рўйхат!CC:CC,рўйхат!$CX:$CX,$B$338,рўйхат!$D:$D,$C290)</f>
        <v/>
      </c>
      <c r="BU290" s="35">
        <f>SUMIFS(рўйхат!CD:CD,рўйхат!$CX:$CX,$B$338,рўйхат!$D:$D,$C290)</f>
        <v/>
      </c>
      <c r="BV290" s="36">
        <f>SUMIFS(рўйхат!CE:CE,рўйхат!$CX:$CX,$B$338,рўйхат!$D:$D,$C290)</f>
        <v/>
      </c>
      <c r="BW290" s="35">
        <f>SUMIFS(рўйхат!CH:CH,рўйхат!$CX:$CX,$B$338,рўйхат!$D:$D,$C290)</f>
        <v/>
      </c>
      <c r="BX290" s="36">
        <f>SUMIFS(рўйхат!CI:CI,рўйхат!$CX:$CX,$B$338,рўйхат!$D:$D,$C290)</f>
        <v/>
      </c>
      <c r="BY290" s="35">
        <f>SUMIFS(рўйхат!CJ:CJ,рўйхат!$CX:$CX,$B$338,рўйхат!$D:$D,$C290)</f>
        <v/>
      </c>
      <c r="BZ290" s="36">
        <f>SUMIFS(рўйхат!CK:CK,рўйхат!$CX:$CX,$B$338,рўйхат!$D:$D,$C290)</f>
        <v/>
      </c>
      <c r="CA290" s="35">
        <f>SUMIFS(рўйхат!CL:CL,рўйхат!$CX:$CX,$B$338,рўйхат!$D:$D,$C290)</f>
        <v/>
      </c>
      <c r="CB290" s="36">
        <f>SUMIFS(рўйхат!CM:CM,рўйхат!$CX:$CX,$B$338,рўйхат!$D:$D,$C290)</f>
        <v/>
      </c>
      <c r="CC290" s="35">
        <f>SUMIFS(рўйхат!CN:CN,рўйхат!$CX:$CX,$B$338,рўйхат!$D:$D,$C290)</f>
        <v/>
      </c>
      <c r="CD290" s="36">
        <f>SUMIFS(рўйхат!CO:CO,рўйхат!$CX:$CX,$B$338,рўйхат!$D:$D,$C290)</f>
        <v/>
      </c>
      <c r="CE290" s="77">
        <f>IFERROR(BE290/(Q290+BE290),0)</f>
        <v/>
      </c>
      <c r="CF290" s="78">
        <f>IFERROR(BF290/(R290+BF290),0)</f>
        <v/>
      </c>
    </row>
    <row r="291" hidden="1" outlineLevel="1" ht="36.75" customFormat="1" customHeight="1" s="8">
      <c r="A291" s="39" t="n"/>
      <c r="B291" s="50" t="n">
        <v>19</v>
      </c>
      <c r="C291" s="131" t="inlineStr">
        <is>
          <t>Ер қаъридан фойдаланувчи субъектларнинг таҳлили (2024 й)</t>
        </is>
      </c>
      <c r="D291" s="16" t="n"/>
      <c r="E291" s="35">
        <f>SUMIFS(рўйхат!F:F,рўйхат!$CX:$CX,$B$338,рўйхат!$D:$D,$C291)</f>
        <v/>
      </c>
      <c r="F291" s="36">
        <f>SUMIFS(рўйхат!G:G,рўйхат!$CX:$CX,$B$338,рўйхат!$D:$D,$C291)</f>
        <v/>
      </c>
      <c r="G291" s="35">
        <f>SUMIFS(рўйхат!H:H,рўйхат!$CX:$CX,$B$338,рўйхат!$D:$D,$C291)</f>
        <v/>
      </c>
      <c r="H291" s="36">
        <f>SUMIFS(рўйхат!I:I,рўйхат!$CX:$CX,$B$338,рўйхат!$D:$D,$C291)</f>
        <v/>
      </c>
      <c r="I291" s="35">
        <f>SUMIFS(рўйхат!J:J,рўйхат!$CX:$CX,$B$338,рўйхат!$D:$D,$C291)</f>
        <v/>
      </c>
      <c r="J291" s="36">
        <f>SUMIFS(рўйхат!K:K,рўйхат!$CX:$CX,$B$338,рўйхат!$D:$D,$C291)</f>
        <v/>
      </c>
      <c r="K291" s="35">
        <f>SUMIFS(рўйхат!L:L,рўйхат!$CX:$CX,$B$338,рўйхат!$D:$D,$C291)</f>
        <v/>
      </c>
      <c r="L291" s="36">
        <f>SUMIFS(рўйхат!M:M,рўйхат!$CX:$CX,$B$338,рўйхат!$D:$D,$C291)</f>
        <v/>
      </c>
      <c r="M291" s="35">
        <f>SUMIFS(рўйхат!N:N,рўйхат!$CX:$CX,$B$338,рўйхат!$D:$D,$C291)</f>
        <v/>
      </c>
      <c r="N291" s="36">
        <f>SUMIFS(рўйхат!O:O,рўйхат!$CX:$CX,$B$338,рўйхат!$D:$D,$C291)</f>
        <v/>
      </c>
      <c r="O291" s="34">
        <f>IFERROR(M291/E291,0)</f>
        <v/>
      </c>
      <c r="P291" s="34">
        <f>IFERROR(N291/F291,0)</f>
        <v/>
      </c>
      <c r="Q291" s="35">
        <f>SUMIFS(рўйхат!P:P,рўйхат!$CX:$CX,$B$338,рўйхат!$D:$D,$C291)</f>
        <v/>
      </c>
      <c r="R291" s="36">
        <f>SUMIFS(рўйхат!Q:Q,рўйхат!$CX:$CX,$B$338,рўйхат!$D:$D,$C291)</f>
        <v/>
      </c>
      <c r="S291" s="35">
        <f>SUMIFS(рўйхат!R:R,рўйхат!$CX:$CX,$B$338,рўйхат!$D:$D,$C291)</f>
        <v/>
      </c>
      <c r="T291" s="36">
        <f>SUMIFS(рўйхат!S:S,рўйхат!$CX:$CX,$B$338,рўйхат!$D:$D,$C291)</f>
        <v/>
      </c>
      <c r="U291" s="35">
        <f>SUMIFS(рўйхат!T:T,рўйхат!$CX:$CX,$B$338,рўйхат!$D:$D,$C291)</f>
        <v/>
      </c>
      <c r="V291" s="36">
        <f>SUMIFS(рўйхат!U:U,рўйхат!$CX:$CX,$B$338,рўйхат!$D:$D,$C291)</f>
        <v/>
      </c>
      <c r="W291" s="35">
        <f>SUMIFS(рўйхат!V:V,рўйхат!$CX:$CX,$B$338,рўйхат!$D:$D,$C291)</f>
        <v/>
      </c>
      <c r="X291" s="36">
        <f>SUMIFS(рўйхат!W:W,рўйхат!$CX:$CX,$B$338,рўйхат!$D:$D,$C291)</f>
        <v/>
      </c>
      <c r="Y291" s="35">
        <f>SUMIFS(рўйхат!X:X,рўйхат!$CX:$CX,$B$338,рўйхат!$D:$D,$C291)</f>
        <v/>
      </c>
      <c r="Z291" s="36">
        <f>SUMIFS(рўйхат!Y:Y,рўйхат!$CX:$CX,$B$338,рўйхат!$D:$D,$C291)</f>
        <v/>
      </c>
      <c r="AA291" s="35">
        <f>SUMIFS(рўйхат!Z:Z,рўйхат!$CX:$CX,$B$338,рўйхат!$D:$D,$C291)</f>
        <v/>
      </c>
      <c r="AB291" s="36">
        <f>SUMIFS(рўйхат!AA:AA,рўйхат!$CX:$CX,$B$338,рўйхат!$D:$D,$C291)</f>
        <v/>
      </c>
      <c r="AC291" s="35">
        <f>SUMIFS(рўйхат!AB:AB,рўйхат!$CX:$CX,$B$338,рўйхат!$D:$D,$C291)</f>
        <v/>
      </c>
      <c r="AD291" s="36">
        <f>SUMIFS(рўйхат!AC:AC,рўйхат!$CX:$CX,$B$338,рўйхат!$D:$D,$C291)</f>
        <v/>
      </c>
      <c r="AE291" s="35">
        <f>SUMIFS(рўйхат!AD:AD,рўйхат!$CX:$CX,$B$338,рўйхат!$D:$D,$C291)</f>
        <v/>
      </c>
      <c r="AF291" s="36">
        <f>SUMIFS(рўйхат!AE:AE,рўйхат!$CX:$CX,$B$338,рўйхат!$D:$D,$C291)</f>
        <v/>
      </c>
      <c r="AG291" s="35">
        <f>SUMIFS(рўйхат!AH:AH,рўйхат!$CX:$CX,$B$338,рўйхат!$D:$D,$C291)</f>
        <v/>
      </c>
      <c r="AH291" s="36">
        <f>SUMIFS(рўйхат!AI:AI,рўйхат!$CX:$CX,$B$338,рўйхат!$D:$D,$C291)</f>
        <v/>
      </c>
      <c r="AI291" s="35">
        <f>SUMIFS(рўйхат!AJ:AJ,рўйхат!$CX:$CX,$B$338,рўйхат!$D:$D,$C291)</f>
        <v/>
      </c>
      <c r="AJ291" s="36">
        <f>SUMIFS(рўйхат!AK:AK,рўйхат!$CX:$CX,$B$338,рўйхат!$D:$D,$C291)</f>
        <v/>
      </c>
      <c r="AK291" s="35">
        <f>SUMIFS(рўйхат!AL:AL,рўйхат!$CX:$CX,$B$338,рўйхат!$D:$D,$C291)</f>
        <v/>
      </c>
      <c r="AL291" s="36">
        <f>SUMIFS(рўйхат!AM:AM,рўйхат!$CX:$CX,$B$338,рўйхат!$D:$D,$C291)</f>
        <v/>
      </c>
      <c r="AM291" s="77">
        <f>IFERROR(Q291/E291,0)</f>
        <v/>
      </c>
      <c r="AN291" s="77">
        <f>IFERROR(R291/F291,0)</f>
        <v/>
      </c>
      <c r="AO291" s="35">
        <f>SUMIFS(рўйхат!AX:AX,рўйхат!$CX:$CX,$B$338,рўйхат!$D:$D,$C291)</f>
        <v/>
      </c>
      <c r="AP291" s="36">
        <f>SUMIFS(рўйхат!AY:AY,рўйхат!$CX:$CX,$B$338,рўйхат!$D:$D,$C291)</f>
        <v/>
      </c>
      <c r="AQ291" s="35">
        <f>SUMIFS(рўйхат!AZ:AZ,рўйхат!$CX:$CX,$B$338,рўйхат!$D:$D,$C291)</f>
        <v/>
      </c>
      <c r="AR291" s="36">
        <f>SUMIFS(рўйхат!BA:BA,рўйхат!$CX:$CX,$B$338,рўйхат!$D:$D,$C291)</f>
        <v/>
      </c>
      <c r="AS291" s="35">
        <f>SUMIFS(рўйхат!BB:BB,рўйхат!$CX:$CX,$B$338,рўйхат!$D:$D,$C291)</f>
        <v/>
      </c>
      <c r="AT291" s="36">
        <f>SUMIFS(рўйхат!BC:BC,рўйхат!$CX:$CX,$B$338,рўйхат!$D:$D,$C291)</f>
        <v/>
      </c>
      <c r="AU291" s="35">
        <f>SUMIFS(рўйхат!BD:BD,рўйхат!$CX:$CX,$B$338,рўйхат!$D:$D,$C291)</f>
        <v/>
      </c>
      <c r="AV291" s="36">
        <f>SUMIFS(рўйхат!BE:BE,рўйхат!$CX:$CX,$B$338,рўйхат!$D:$D,$C291)</f>
        <v/>
      </c>
      <c r="AW291" s="35">
        <f>SUMIFS(рўйхат!BF:BF,рўйхат!$CX:$CX,$B$338,рўйхат!$D:$D,$C291)</f>
        <v/>
      </c>
      <c r="AX291" s="36">
        <f>SUMIFS(рўйхат!BG:BG,рўйхат!$CX:$CX,$B$338,рўйхат!$D:$D,$C291)</f>
        <v/>
      </c>
      <c r="AY291" s="35">
        <f>SUMIFS(рўйхат!BH:BH,рўйхат!$CX:$CX,$B$338,рўйхат!$D:$D,$C291)</f>
        <v/>
      </c>
      <c r="AZ291" s="36">
        <f>SUMIFS(рўйхат!BI:BI,рўйхат!$CX:$CX,$B$338,рўйхат!$D:$D,$C291)</f>
        <v/>
      </c>
      <c r="BA291" s="35">
        <f>SUMIFS(рўйхат!BJ:BJ,рўйхат!$CX:$CX,$B$338,рўйхат!$D:$D,$C291)</f>
        <v/>
      </c>
      <c r="BB291" s="36">
        <f>SUMIFS(рўйхат!BK:BK,рўйхат!$CX:$CX,$B$338,рўйхат!$D:$D,$C291)</f>
        <v/>
      </c>
      <c r="BC291" s="77">
        <f>IFERROR(AO291/E291,0)</f>
        <v/>
      </c>
      <c r="BD291" s="77">
        <f>IFERROR(AP291/F291,0)</f>
        <v/>
      </c>
      <c r="BE291" s="35">
        <f>SUMIFS(рўйхат!BL:BL,рўйхат!$CX:$CX,$B$338,рўйхат!$D:$D,$C291)</f>
        <v/>
      </c>
      <c r="BF291" s="36">
        <f>SUMIFS(рўйхат!BM:BM,рўйхат!$CX:$CX,$B$338,рўйхат!$D:$D,$C291)</f>
        <v/>
      </c>
      <c r="BG291" s="35">
        <f>SUMIFS(рўйхат!BN:BN,рўйхат!$CX:$CX,$B$338,рўйхат!$D:$D,$C291)</f>
        <v/>
      </c>
      <c r="BH291" s="36">
        <f>SUMIFS(рўйхат!BO:BO,рўйхат!$CX:$CX,$B$338,рўйхат!$D:$D,$C291)</f>
        <v/>
      </c>
      <c r="BI291" s="35">
        <f>SUMIFS(рўйхат!BP:BP,рўйхат!$CX:$CX,$B$338,рўйхат!$D:$D,$C291)</f>
        <v/>
      </c>
      <c r="BJ291" s="36">
        <f>SUMIFS(рўйхат!BQ:BQ,рўйхат!$CX:$CX,$B$338,рўйхат!$D:$D,$C291)</f>
        <v/>
      </c>
      <c r="BK291" s="35">
        <f>SUMIFS(рўйхат!BR:BR,рўйхат!$CX:$CX,$B$338,рўйхат!$D:$D,$C291)</f>
        <v/>
      </c>
      <c r="BL291" s="36">
        <f>SUMIFS(рўйхат!BS:BS,рўйхат!$CX:$CX,$B$338,рўйхат!$D:$D,$C291)</f>
        <v/>
      </c>
      <c r="BM291" s="35">
        <f>SUMIFS(рўйхат!BT:BT,рўйхат!$CX:$CX,$B$338,рўйхат!$D:$D,$C291)</f>
        <v/>
      </c>
      <c r="BN291" s="36">
        <f>SUMIFS(рўйхат!BU:BU,рўйхат!$CX:$CX,$B$338,рўйхат!$D:$D,$C291)</f>
        <v/>
      </c>
      <c r="BO291" s="35">
        <f>SUMIFS(рўйхат!BX:BX,рўйхат!$CX:$CX,$B$338,рўйхат!$D:$D,$C291)</f>
        <v/>
      </c>
      <c r="BP291" s="36">
        <f>SUMIFS(рўйхат!BY:BY,рўйхат!$CX:$CX,$B$338,рўйхат!$D:$D,$C291)</f>
        <v/>
      </c>
      <c r="BQ291" s="35">
        <f>SUMIFS(рўйхат!BZ:BZ,рўйхат!$CX:$CX,$B$338,рўйхат!$D:$D,$C291)</f>
        <v/>
      </c>
      <c r="BR291" s="36">
        <f>SUMIFS(рўйхат!CA:CA,рўйхат!$CX:$CX,$B$338,рўйхат!$D:$D,$C291)</f>
        <v/>
      </c>
      <c r="BS291" s="35">
        <f>SUMIFS(рўйхат!CB:CB,рўйхат!$CX:$CX,$B$338,рўйхат!$D:$D,$C291)</f>
        <v/>
      </c>
      <c r="BT291" s="36">
        <f>SUMIFS(рўйхат!CC:CC,рўйхат!$CX:$CX,$B$338,рўйхат!$D:$D,$C291)</f>
        <v/>
      </c>
      <c r="BU291" s="35">
        <f>SUMIFS(рўйхат!CD:CD,рўйхат!$CX:$CX,$B$338,рўйхат!$D:$D,$C291)</f>
        <v/>
      </c>
      <c r="BV291" s="36">
        <f>SUMIFS(рўйхат!CE:CE,рўйхат!$CX:$CX,$B$338,рўйхат!$D:$D,$C291)</f>
        <v/>
      </c>
      <c r="BW291" s="35">
        <f>SUMIFS(рўйхат!CH:CH,рўйхат!$CX:$CX,$B$338,рўйхат!$D:$D,$C291)</f>
        <v/>
      </c>
      <c r="BX291" s="36">
        <f>SUMIFS(рўйхат!CI:CI,рўйхат!$CX:$CX,$B$338,рўйхат!$D:$D,$C291)</f>
        <v/>
      </c>
      <c r="BY291" s="35">
        <f>SUMIFS(рўйхат!CJ:CJ,рўйхат!$CX:$CX,$B$338,рўйхат!$D:$D,$C291)</f>
        <v/>
      </c>
      <c r="BZ291" s="36">
        <f>SUMIFS(рўйхат!CK:CK,рўйхат!$CX:$CX,$B$338,рўйхат!$D:$D,$C291)</f>
        <v/>
      </c>
      <c r="CA291" s="35">
        <f>SUMIFS(рўйхат!CL:CL,рўйхат!$CX:$CX,$B$338,рўйхат!$D:$D,$C291)</f>
        <v/>
      </c>
      <c r="CB291" s="36">
        <f>SUMIFS(рўйхат!CM:CM,рўйхат!$CX:$CX,$B$338,рўйхат!$D:$D,$C291)</f>
        <v/>
      </c>
      <c r="CC291" s="35">
        <f>SUMIFS(рўйхат!CN:CN,рўйхат!$CX:$CX,$B$338,рўйхат!$D:$D,$C291)</f>
        <v/>
      </c>
      <c r="CD291" s="36">
        <f>SUMIFS(рўйхат!CO:CO,рўйхат!$CX:$CX,$B$338,рўйхат!$D:$D,$C291)</f>
        <v/>
      </c>
      <c r="CE291" s="77">
        <f>IFERROR(BE291/(Q291+BE291),0)</f>
        <v/>
      </c>
      <c r="CF291" s="78">
        <f>IFERROR(BF291/(R291+BF291),0)</f>
        <v/>
      </c>
    </row>
    <row r="292" hidden="1" outlineLevel="1" ht="36.75" customFormat="1" customHeight="1" s="8">
      <c r="A292" s="39" t="n"/>
      <c r="B292" s="50" t="n">
        <v>20</v>
      </c>
      <c r="C292" s="131" t="inlineStr">
        <is>
          <t>Етарли тажрибага эга бўлмаган етказиб берувчилар билан тузилган тўғридан-тўғри шартномалар таҳлили</t>
        </is>
      </c>
      <c r="D292" s="16" t="n"/>
      <c r="E292" s="35">
        <f>SUMIFS(рўйхат!F:F,рўйхат!$CX:$CX,$B$338,рўйхат!$D:$D,$C292)</f>
        <v/>
      </c>
      <c r="F292" s="36">
        <f>SUMIFS(рўйхат!G:G,рўйхат!$CX:$CX,$B$338,рўйхат!$D:$D,$C292)</f>
        <v/>
      </c>
      <c r="G292" s="35">
        <f>SUMIFS(рўйхат!H:H,рўйхат!$CX:$CX,$B$338,рўйхат!$D:$D,$C292)</f>
        <v/>
      </c>
      <c r="H292" s="36">
        <f>SUMIFS(рўйхат!I:I,рўйхат!$CX:$CX,$B$338,рўйхат!$D:$D,$C292)</f>
        <v/>
      </c>
      <c r="I292" s="35">
        <f>SUMIFS(рўйхат!J:J,рўйхат!$CX:$CX,$B$338,рўйхат!$D:$D,$C292)</f>
        <v/>
      </c>
      <c r="J292" s="36">
        <f>SUMIFS(рўйхат!K:K,рўйхат!$CX:$CX,$B$338,рўйхат!$D:$D,$C292)</f>
        <v/>
      </c>
      <c r="K292" s="35">
        <f>SUMIFS(рўйхат!L:L,рўйхат!$CX:$CX,$B$338,рўйхат!$D:$D,$C292)</f>
        <v/>
      </c>
      <c r="L292" s="36">
        <f>SUMIFS(рўйхат!M:M,рўйхат!$CX:$CX,$B$338,рўйхат!$D:$D,$C292)</f>
        <v/>
      </c>
      <c r="M292" s="35">
        <f>SUMIFS(рўйхат!N:N,рўйхат!$CX:$CX,$B$338,рўйхат!$D:$D,$C292)</f>
        <v/>
      </c>
      <c r="N292" s="36">
        <f>SUMIFS(рўйхат!O:O,рўйхат!$CX:$CX,$B$338,рўйхат!$D:$D,$C292)</f>
        <v/>
      </c>
      <c r="O292" s="34">
        <f>IFERROR(M292/E292,0)</f>
        <v/>
      </c>
      <c r="P292" s="34">
        <f>IFERROR(N292/F292,0)</f>
        <v/>
      </c>
      <c r="Q292" s="35">
        <f>SUMIFS(рўйхат!P:P,рўйхат!$CX:$CX,$B$338,рўйхат!$D:$D,$C292)</f>
        <v/>
      </c>
      <c r="R292" s="36">
        <f>SUMIFS(рўйхат!Q:Q,рўйхат!$CX:$CX,$B$338,рўйхат!$D:$D,$C292)</f>
        <v/>
      </c>
      <c r="S292" s="35">
        <f>SUMIFS(рўйхат!R:R,рўйхат!$CX:$CX,$B$338,рўйхат!$D:$D,$C292)</f>
        <v/>
      </c>
      <c r="T292" s="36">
        <f>SUMIFS(рўйхат!S:S,рўйхат!$CX:$CX,$B$338,рўйхат!$D:$D,$C292)</f>
        <v/>
      </c>
      <c r="U292" s="35">
        <f>SUMIFS(рўйхат!T:T,рўйхат!$CX:$CX,$B$338,рўйхат!$D:$D,$C292)</f>
        <v/>
      </c>
      <c r="V292" s="36">
        <f>SUMIFS(рўйхат!U:U,рўйхат!$CX:$CX,$B$338,рўйхат!$D:$D,$C292)</f>
        <v/>
      </c>
      <c r="W292" s="35">
        <f>SUMIFS(рўйхат!V:V,рўйхат!$CX:$CX,$B$338,рўйхат!$D:$D,$C292)</f>
        <v/>
      </c>
      <c r="X292" s="36">
        <f>SUMIFS(рўйхат!W:W,рўйхат!$CX:$CX,$B$338,рўйхат!$D:$D,$C292)</f>
        <v/>
      </c>
      <c r="Y292" s="35">
        <f>SUMIFS(рўйхат!X:X,рўйхат!$CX:$CX,$B$338,рўйхат!$D:$D,$C292)</f>
        <v/>
      </c>
      <c r="Z292" s="36">
        <f>SUMIFS(рўйхат!Y:Y,рўйхат!$CX:$CX,$B$338,рўйхат!$D:$D,$C292)</f>
        <v/>
      </c>
      <c r="AA292" s="35">
        <f>SUMIFS(рўйхат!Z:Z,рўйхат!$CX:$CX,$B$338,рўйхат!$D:$D,$C292)</f>
        <v/>
      </c>
      <c r="AB292" s="36">
        <f>SUMIFS(рўйхат!AA:AA,рўйхат!$CX:$CX,$B$338,рўйхат!$D:$D,$C292)</f>
        <v/>
      </c>
      <c r="AC292" s="35">
        <f>SUMIFS(рўйхат!AB:AB,рўйхат!$CX:$CX,$B$338,рўйхат!$D:$D,$C292)</f>
        <v/>
      </c>
      <c r="AD292" s="36">
        <f>SUMIFS(рўйхат!AC:AC,рўйхат!$CX:$CX,$B$338,рўйхат!$D:$D,$C292)</f>
        <v/>
      </c>
      <c r="AE292" s="35">
        <f>SUMIFS(рўйхат!AD:AD,рўйхат!$CX:$CX,$B$338,рўйхат!$D:$D,$C292)</f>
        <v/>
      </c>
      <c r="AF292" s="36">
        <f>SUMIFS(рўйхат!AE:AE,рўйхат!$CX:$CX,$B$338,рўйхат!$D:$D,$C292)</f>
        <v/>
      </c>
      <c r="AG292" s="35">
        <f>SUMIFS(рўйхат!AH:AH,рўйхат!$CX:$CX,$B$338,рўйхат!$D:$D,$C292)</f>
        <v/>
      </c>
      <c r="AH292" s="36">
        <f>SUMIFS(рўйхат!AI:AI,рўйхат!$CX:$CX,$B$338,рўйхат!$D:$D,$C292)</f>
        <v/>
      </c>
      <c r="AI292" s="35">
        <f>SUMIFS(рўйхат!AJ:AJ,рўйхат!$CX:$CX,$B$338,рўйхат!$D:$D,$C292)</f>
        <v/>
      </c>
      <c r="AJ292" s="36">
        <f>SUMIFS(рўйхат!AK:AK,рўйхат!$CX:$CX,$B$338,рўйхат!$D:$D,$C292)</f>
        <v/>
      </c>
      <c r="AK292" s="35">
        <f>SUMIFS(рўйхат!AL:AL,рўйхат!$CX:$CX,$B$338,рўйхат!$D:$D,$C292)</f>
        <v/>
      </c>
      <c r="AL292" s="36">
        <f>SUMIFS(рўйхат!AM:AM,рўйхат!$CX:$CX,$B$338,рўйхат!$D:$D,$C292)</f>
        <v/>
      </c>
      <c r="AM292" s="77">
        <f>IFERROR(Q292/E292,0)</f>
        <v/>
      </c>
      <c r="AN292" s="77">
        <f>IFERROR(R292/F292,0)</f>
        <v/>
      </c>
      <c r="AO292" s="35">
        <f>SUMIFS(рўйхат!AX:AX,рўйхат!$CX:$CX,$B$338,рўйхат!$D:$D,$C292)</f>
        <v/>
      </c>
      <c r="AP292" s="36">
        <f>SUMIFS(рўйхат!AY:AY,рўйхат!$CX:$CX,$B$338,рўйхат!$D:$D,$C292)</f>
        <v/>
      </c>
      <c r="AQ292" s="35">
        <f>SUMIFS(рўйхат!AZ:AZ,рўйхат!$CX:$CX,$B$338,рўйхат!$D:$D,$C292)</f>
        <v/>
      </c>
      <c r="AR292" s="36">
        <f>SUMIFS(рўйхат!BA:BA,рўйхат!$CX:$CX,$B$338,рўйхат!$D:$D,$C292)</f>
        <v/>
      </c>
      <c r="AS292" s="35">
        <f>SUMIFS(рўйхат!BB:BB,рўйхат!$CX:$CX,$B$338,рўйхат!$D:$D,$C292)</f>
        <v/>
      </c>
      <c r="AT292" s="36">
        <f>SUMIFS(рўйхат!BC:BC,рўйхат!$CX:$CX,$B$338,рўйхат!$D:$D,$C292)</f>
        <v/>
      </c>
      <c r="AU292" s="35">
        <f>SUMIFS(рўйхат!BD:BD,рўйхат!$CX:$CX,$B$338,рўйхат!$D:$D,$C292)</f>
        <v/>
      </c>
      <c r="AV292" s="36">
        <f>SUMIFS(рўйхат!BE:BE,рўйхат!$CX:$CX,$B$338,рўйхат!$D:$D,$C292)</f>
        <v/>
      </c>
      <c r="AW292" s="35">
        <f>SUMIFS(рўйхат!BF:BF,рўйхат!$CX:$CX,$B$338,рўйхат!$D:$D,$C292)</f>
        <v/>
      </c>
      <c r="AX292" s="36">
        <f>SUMIFS(рўйхат!BG:BG,рўйхат!$CX:$CX,$B$338,рўйхат!$D:$D,$C292)</f>
        <v/>
      </c>
      <c r="AY292" s="35">
        <f>SUMIFS(рўйхат!BH:BH,рўйхат!$CX:$CX,$B$338,рўйхат!$D:$D,$C292)</f>
        <v/>
      </c>
      <c r="AZ292" s="36">
        <f>SUMIFS(рўйхат!BI:BI,рўйхат!$CX:$CX,$B$338,рўйхат!$D:$D,$C292)</f>
        <v/>
      </c>
      <c r="BA292" s="35">
        <f>SUMIFS(рўйхат!BJ:BJ,рўйхат!$CX:$CX,$B$338,рўйхат!$D:$D,$C292)</f>
        <v/>
      </c>
      <c r="BB292" s="36">
        <f>SUMIFS(рўйхат!BK:BK,рўйхат!$CX:$CX,$B$338,рўйхат!$D:$D,$C292)</f>
        <v/>
      </c>
      <c r="BC292" s="77">
        <f>IFERROR(AO292/E292,0)</f>
        <v/>
      </c>
      <c r="BD292" s="77">
        <f>IFERROR(AP292/F292,0)</f>
        <v/>
      </c>
      <c r="BE292" s="35">
        <f>SUMIFS(рўйхат!BL:BL,рўйхат!$CX:$CX,$B$338,рўйхат!$D:$D,$C292)</f>
        <v/>
      </c>
      <c r="BF292" s="36">
        <f>SUMIFS(рўйхат!BM:BM,рўйхат!$CX:$CX,$B$338,рўйхат!$D:$D,$C292)</f>
        <v/>
      </c>
      <c r="BG292" s="35">
        <f>SUMIFS(рўйхат!BN:BN,рўйхат!$CX:$CX,$B$338,рўйхат!$D:$D,$C292)</f>
        <v/>
      </c>
      <c r="BH292" s="36">
        <f>SUMIFS(рўйхат!BO:BO,рўйхат!$CX:$CX,$B$338,рўйхат!$D:$D,$C292)</f>
        <v/>
      </c>
      <c r="BI292" s="35">
        <f>SUMIFS(рўйхат!BP:BP,рўйхат!$CX:$CX,$B$338,рўйхат!$D:$D,$C292)</f>
        <v/>
      </c>
      <c r="BJ292" s="36">
        <f>SUMIFS(рўйхат!BQ:BQ,рўйхат!$CX:$CX,$B$338,рўйхат!$D:$D,$C292)</f>
        <v/>
      </c>
      <c r="BK292" s="35">
        <f>SUMIFS(рўйхат!BR:BR,рўйхат!$CX:$CX,$B$338,рўйхат!$D:$D,$C292)</f>
        <v/>
      </c>
      <c r="BL292" s="36">
        <f>SUMIFS(рўйхат!BS:BS,рўйхат!$CX:$CX,$B$338,рўйхат!$D:$D,$C292)</f>
        <v/>
      </c>
      <c r="BM292" s="35">
        <f>SUMIFS(рўйхат!BT:BT,рўйхат!$CX:$CX,$B$338,рўйхат!$D:$D,$C292)</f>
        <v/>
      </c>
      <c r="BN292" s="36">
        <f>SUMIFS(рўйхат!BU:BU,рўйхат!$CX:$CX,$B$338,рўйхат!$D:$D,$C292)</f>
        <v/>
      </c>
      <c r="BO292" s="35">
        <f>SUMIFS(рўйхат!BX:BX,рўйхат!$CX:$CX,$B$338,рўйхат!$D:$D,$C292)</f>
        <v/>
      </c>
      <c r="BP292" s="36">
        <f>SUMIFS(рўйхат!BY:BY,рўйхат!$CX:$CX,$B$338,рўйхат!$D:$D,$C292)</f>
        <v/>
      </c>
      <c r="BQ292" s="35">
        <f>SUMIFS(рўйхат!BZ:BZ,рўйхат!$CX:$CX,$B$338,рўйхат!$D:$D,$C292)</f>
        <v/>
      </c>
      <c r="BR292" s="36">
        <f>SUMIFS(рўйхат!CA:CA,рўйхат!$CX:$CX,$B$338,рўйхат!$D:$D,$C292)</f>
        <v/>
      </c>
      <c r="BS292" s="35">
        <f>SUMIFS(рўйхат!CB:CB,рўйхат!$CX:$CX,$B$338,рўйхат!$D:$D,$C292)</f>
        <v/>
      </c>
      <c r="BT292" s="36">
        <f>SUMIFS(рўйхат!CC:CC,рўйхат!$CX:$CX,$B$338,рўйхат!$D:$D,$C292)</f>
        <v/>
      </c>
      <c r="BU292" s="35">
        <f>SUMIFS(рўйхат!CD:CD,рўйхат!$CX:$CX,$B$338,рўйхат!$D:$D,$C292)</f>
        <v/>
      </c>
      <c r="BV292" s="36">
        <f>SUMIFS(рўйхат!CE:CE,рўйхат!$CX:$CX,$B$338,рўйхат!$D:$D,$C292)</f>
        <v/>
      </c>
      <c r="BW292" s="35">
        <f>SUMIFS(рўйхат!CH:CH,рўйхат!$CX:$CX,$B$338,рўйхат!$D:$D,$C292)</f>
        <v/>
      </c>
      <c r="BX292" s="36">
        <f>SUMIFS(рўйхат!CI:CI,рўйхат!$CX:$CX,$B$338,рўйхат!$D:$D,$C292)</f>
        <v/>
      </c>
      <c r="BY292" s="35">
        <f>SUMIFS(рўйхат!CJ:CJ,рўйхат!$CX:$CX,$B$338,рўйхат!$D:$D,$C292)</f>
        <v/>
      </c>
      <c r="BZ292" s="36">
        <f>SUMIFS(рўйхат!CK:CK,рўйхат!$CX:$CX,$B$338,рўйхат!$D:$D,$C292)</f>
        <v/>
      </c>
      <c r="CA292" s="35">
        <f>SUMIFS(рўйхат!CL:CL,рўйхат!$CX:$CX,$B$338,рўйхат!$D:$D,$C292)</f>
        <v/>
      </c>
      <c r="CB292" s="36">
        <f>SUMIFS(рўйхат!CM:CM,рўйхат!$CX:$CX,$B$338,рўйхат!$D:$D,$C292)</f>
        <v/>
      </c>
      <c r="CC292" s="35">
        <f>SUMIFS(рўйхат!CN:CN,рўйхат!$CX:$CX,$B$338,рўйхат!$D:$D,$C292)</f>
        <v/>
      </c>
      <c r="CD292" s="36">
        <f>SUMIFS(рўйхат!CO:CO,рўйхат!$CX:$CX,$B$338,рўйхат!$D:$D,$C292)</f>
        <v/>
      </c>
      <c r="CE292" s="77">
        <f>IFERROR(BE292/(Q292+BE292),0)</f>
        <v/>
      </c>
      <c r="CF292" s="78">
        <f>IFERROR(BF292/(R292+BF292),0)</f>
        <v/>
      </c>
    </row>
    <row r="293" hidden="1" outlineLevel="1" ht="36.75" customFormat="1" customHeight="1" s="8">
      <c r="A293" s="39" t="n"/>
      <c r="B293" s="50" t="n">
        <v>21</v>
      </c>
      <c r="C293" s="131" t="inlineStr">
        <is>
          <t>Импорт маҳсулотлари таҳлили</t>
        </is>
      </c>
      <c r="D293" s="16" t="n"/>
      <c r="E293" s="35">
        <f>SUMIFS(рўйхат!F:F,рўйхат!$CX:$CX,$B$338,рўйхат!$D:$D,$C293)</f>
        <v/>
      </c>
      <c r="F293" s="36">
        <f>SUMIFS(рўйхат!G:G,рўйхат!$CX:$CX,$B$338,рўйхат!$D:$D,$C293)</f>
        <v/>
      </c>
      <c r="G293" s="35">
        <f>SUMIFS(рўйхат!H:H,рўйхат!$CX:$CX,$B$338,рўйхат!$D:$D,$C293)</f>
        <v/>
      </c>
      <c r="H293" s="36">
        <f>SUMIFS(рўйхат!I:I,рўйхат!$CX:$CX,$B$338,рўйхат!$D:$D,$C293)</f>
        <v/>
      </c>
      <c r="I293" s="35">
        <f>SUMIFS(рўйхат!J:J,рўйхат!$CX:$CX,$B$338,рўйхат!$D:$D,$C293)</f>
        <v/>
      </c>
      <c r="J293" s="36">
        <f>SUMIFS(рўйхат!K:K,рўйхат!$CX:$CX,$B$338,рўйхат!$D:$D,$C293)</f>
        <v/>
      </c>
      <c r="K293" s="35">
        <f>SUMIFS(рўйхат!L:L,рўйхат!$CX:$CX,$B$338,рўйхат!$D:$D,$C293)</f>
        <v/>
      </c>
      <c r="L293" s="36">
        <f>SUMIFS(рўйхат!M:M,рўйхат!$CX:$CX,$B$338,рўйхат!$D:$D,$C293)</f>
        <v/>
      </c>
      <c r="M293" s="35">
        <f>SUMIFS(рўйхат!N:N,рўйхат!$CX:$CX,$B$338,рўйхат!$D:$D,$C293)</f>
        <v/>
      </c>
      <c r="N293" s="36">
        <f>SUMIFS(рўйхат!O:O,рўйхат!$CX:$CX,$B$338,рўйхат!$D:$D,$C293)</f>
        <v/>
      </c>
      <c r="O293" s="34">
        <f>IFERROR(M293/E293,0)</f>
        <v/>
      </c>
      <c r="P293" s="34">
        <f>IFERROR(N293/F293,0)</f>
        <v/>
      </c>
      <c r="Q293" s="35">
        <f>SUMIFS(рўйхат!P:P,рўйхат!$CX:$CX,$B$338,рўйхат!$D:$D,$C293)</f>
        <v/>
      </c>
      <c r="R293" s="36">
        <f>SUMIFS(рўйхат!Q:Q,рўйхат!$CX:$CX,$B$338,рўйхат!$D:$D,$C293)</f>
        <v/>
      </c>
      <c r="S293" s="35">
        <f>SUMIFS(рўйхат!R:R,рўйхат!$CX:$CX,$B$338,рўйхат!$D:$D,$C293)</f>
        <v/>
      </c>
      <c r="T293" s="36">
        <f>SUMIFS(рўйхат!S:S,рўйхат!$CX:$CX,$B$338,рўйхат!$D:$D,$C293)</f>
        <v/>
      </c>
      <c r="U293" s="35">
        <f>SUMIFS(рўйхат!T:T,рўйхат!$CX:$CX,$B$338,рўйхат!$D:$D,$C293)</f>
        <v/>
      </c>
      <c r="V293" s="36">
        <f>SUMIFS(рўйхат!U:U,рўйхат!$CX:$CX,$B$338,рўйхат!$D:$D,$C293)</f>
        <v/>
      </c>
      <c r="W293" s="35">
        <f>SUMIFS(рўйхат!V:V,рўйхат!$CX:$CX,$B$338,рўйхат!$D:$D,$C293)</f>
        <v/>
      </c>
      <c r="X293" s="36">
        <f>SUMIFS(рўйхат!W:W,рўйхат!$CX:$CX,$B$338,рўйхат!$D:$D,$C293)</f>
        <v/>
      </c>
      <c r="Y293" s="35">
        <f>SUMIFS(рўйхат!X:X,рўйхат!$CX:$CX,$B$338,рўйхат!$D:$D,$C293)</f>
        <v/>
      </c>
      <c r="Z293" s="36">
        <f>SUMIFS(рўйхат!Y:Y,рўйхат!$CX:$CX,$B$338,рўйхат!$D:$D,$C293)</f>
        <v/>
      </c>
      <c r="AA293" s="35">
        <f>SUMIFS(рўйхат!Z:Z,рўйхат!$CX:$CX,$B$338,рўйхат!$D:$D,$C293)</f>
        <v/>
      </c>
      <c r="AB293" s="36">
        <f>SUMIFS(рўйхат!AA:AA,рўйхат!$CX:$CX,$B$338,рўйхат!$D:$D,$C293)</f>
        <v/>
      </c>
      <c r="AC293" s="35">
        <f>SUMIFS(рўйхат!AB:AB,рўйхат!$CX:$CX,$B$338,рўйхат!$D:$D,$C293)</f>
        <v/>
      </c>
      <c r="AD293" s="36">
        <f>SUMIFS(рўйхат!AC:AC,рўйхат!$CX:$CX,$B$338,рўйхат!$D:$D,$C293)</f>
        <v/>
      </c>
      <c r="AE293" s="35">
        <f>SUMIFS(рўйхат!AD:AD,рўйхат!$CX:$CX,$B$338,рўйхат!$D:$D,$C293)</f>
        <v/>
      </c>
      <c r="AF293" s="36">
        <f>SUMIFS(рўйхат!AE:AE,рўйхат!$CX:$CX,$B$338,рўйхат!$D:$D,$C293)</f>
        <v/>
      </c>
      <c r="AG293" s="35">
        <f>SUMIFS(рўйхат!AH:AH,рўйхат!$CX:$CX,$B$338,рўйхат!$D:$D,$C293)</f>
        <v/>
      </c>
      <c r="AH293" s="36">
        <f>SUMIFS(рўйхат!AI:AI,рўйхат!$CX:$CX,$B$338,рўйхат!$D:$D,$C293)</f>
        <v/>
      </c>
      <c r="AI293" s="35">
        <f>SUMIFS(рўйхат!AJ:AJ,рўйхат!$CX:$CX,$B$338,рўйхат!$D:$D,$C293)</f>
        <v/>
      </c>
      <c r="AJ293" s="36">
        <f>SUMIFS(рўйхат!AK:AK,рўйхат!$CX:$CX,$B$338,рўйхат!$D:$D,$C293)</f>
        <v/>
      </c>
      <c r="AK293" s="35">
        <f>SUMIFS(рўйхат!AL:AL,рўйхат!$CX:$CX,$B$338,рўйхат!$D:$D,$C293)</f>
        <v/>
      </c>
      <c r="AL293" s="36">
        <f>SUMIFS(рўйхат!AM:AM,рўйхат!$CX:$CX,$B$338,рўйхат!$D:$D,$C293)</f>
        <v/>
      </c>
      <c r="AM293" s="77">
        <f>IFERROR(Q293/E293,0)</f>
        <v/>
      </c>
      <c r="AN293" s="77">
        <f>IFERROR(R293/F293,0)</f>
        <v/>
      </c>
      <c r="AO293" s="35">
        <f>SUMIFS(рўйхат!AX:AX,рўйхат!$CX:$CX,$B$338,рўйхат!$D:$D,$C293)</f>
        <v/>
      </c>
      <c r="AP293" s="36">
        <f>SUMIFS(рўйхат!AY:AY,рўйхат!$CX:$CX,$B$338,рўйхат!$D:$D,$C293)</f>
        <v/>
      </c>
      <c r="AQ293" s="35">
        <f>SUMIFS(рўйхат!AZ:AZ,рўйхат!$CX:$CX,$B$338,рўйхат!$D:$D,$C293)</f>
        <v/>
      </c>
      <c r="AR293" s="36">
        <f>SUMIFS(рўйхат!BA:BA,рўйхат!$CX:$CX,$B$338,рўйхат!$D:$D,$C293)</f>
        <v/>
      </c>
      <c r="AS293" s="35">
        <f>SUMIFS(рўйхат!BB:BB,рўйхат!$CX:$CX,$B$338,рўйхат!$D:$D,$C293)</f>
        <v/>
      </c>
      <c r="AT293" s="36">
        <f>SUMIFS(рўйхат!BC:BC,рўйхат!$CX:$CX,$B$338,рўйхат!$D:$D,$C293)</f>
        <v/>
      </c>
      <c r="AU293" s="35">
        <f>SUMIFS(рўйхат!BD:BD,рўйхат!$CX:$CX,$B$338,рўйхат!$D:$D,$C293)</f>
        <v/>
      </c>
      <c r="AV293" s="36">
        <f>SUMIFS(рўйхат!BE:BE,рўйхат!$CX:$CX,$B$338,рўйхат!$D:$D,$C293)</f>
        <v/>
      </c>
      <c r="AW293" s="35">
        <f>SUMIFS(рўйхат!BF:BF,рўйхат!$CX:$CX,$B$338,рўйхат!$D:$D,$C293)</f>
        <v/>
      </c>
      <c r="AX293" s="36">
        <f>SUMIFS(рўйхат!BG:BG,рўйхат!$CX:$CX,$B$338,рўйхат!$D:$D,$C293)</f>
        <v/>
      </c>
      <c r="AY293" s="35">
        <f>SUMIFS(рўйхат!BH:BH,рўйхат!$CX:$CX,$B$338,рўйхат!$D:$D,$C293)</f>
        <v/>
      </c>
      <c r="AZ293" s="36">
        <f>SUMIFS(рўйхат!BI:BI,рўйхат!$CX:$CX,$B$338,рўйхат!$D:$D,$C293)</f>
        <v/>
      </c>
      <c r="BA293" s="35">
        <f>SUMIFS(рўйхат!BJ:BJ,рўйхат!$CX:$CX,$B$338,рўйхат!$D:$D,$C293)</f>
        <v/>
      </c>
      <c r="BB293" s="36">
        <f>SUMIFS(рўйхат!BK:BK,рўйхат!$CX:$CX,$B$338,рўйхат!$D:$D,$C293)</f>
        <v/>
      </c>
      <c r="BC293" s="77">
        <f>IFERROR(AO293/E293,0)</f>
        <v/>
      </c>
      <c r="BD293" s="77">
        <f>IFERROR(AP293/F293,0)</f>
        <v/>
      </c>
      <c r="BE293" s="35">
        <f>SUMIFS(рўйхат!BL:BL,рўйхат!$CX:$CX,$B$338,рўйхат!$D:$D,$C293)</f>
        <v/>
      </c>
      <c r="BF293" s="36">
        <f>SUMIFS(рўйхат!BM:BM,рўйхат!$CX:$CX,$B$338,рўйхат!$D:$D,$C293)</f>
        <v/>
      </c>
      <c r="BG293" s="35">
        <f>SUMIFS(рўйхат!BN:BN,рўйхат!$CX:$CX,$B$338,рўйхат!$D:$D,$C293)</f>
        <v/>
      </c>
      <c r="BH293" s="36">
        <f>SUMIFS(рўйхат!BO:BO,рўйхат!$CX:$CX,$B$338,рўйхат!$D:$D,$C293)</f>
        <v/>
      </c>
      <c r="BI293" s="35">
        <f>SUMIFS(рўйхат!BP:BP,рўйхат!$CX:$CX,$B$338,рўйхат!$D:$D,$C293)</f>
        <v/>
      </c>
      <c r="BJ293" s="36">
        <f>SUMIFS(рўйхат!BQ:BQ,рўйхат!$CX:$CX,$B$338,рўйхат!$D:$D,$C293)</f>
        <v/>
      </c>
      <c r="BK293" s="35">
        <f>SUMIFS(рўйхат!BR:BR,рўйхат!$CX:$CX,$B$338,рўйхат!$D:$D,$C293)</f>
        <v/>
      </c>
      <c r="BL293" s="36">
        <f>SUMIFS(рўйхат!BS:BS,рўйхат!$CX:$CX,$B$338,рўйхат!$D:$D,$C293)</f>
        <v/>
      </c>
      <c r="BM293" s="35">
        <f>SUMIFS(рўйхат!BT:BT,рўйхат!$CX:$CX,$B$338,рўйхат!$D:$D,$C293)</f>
        <v/>
      </c>
      <c r="BN293" s="36">
        <f>SUMIFS(рўйхат!BU:BU,рўйхат!$CX:$CX,$B$338,рўйхат!$D:$D,$C293)</f>
        <v/>
      </c>
      <c r="BO293" s="35">
        <f>SUMIFS(рўйхат!BX:BX,рўйхат!$CX:$CX,$B$338,рўйхат!$D:$D,$C293)</f>
        <v/>
      </c>
      <c r="BP293" s="36">
        <f>SUMIFS(рўйхат!BY:BY,рўйхат!$CX:$CX,$B$338,рўйхат!$D:$D,$C293)</f>
        <v/>
      </c>
      <c r="BQ293" s="35">
        <f>SUMIFS(рўйхат!BZ:BZ,рўйхат!$CX:$CX,$B$338,рўйхат!$D:$D,$C293)</f>
        <v/>
      </c>
      <c r="BR293" s="36">
        <f>SUMIFS(рўйхат!CA:CA,рўйхат!$CX:$CX,$B$338,рўйхат!$D:$D,$C293)</f>
        <v/>
      </c>
      <c r="BS293" s="35">
        <f>SUMIFS(рўйхат!CB:CB,рўйхат!$CX:$CX,$B$338,рўйхат!$D:$D,$C293)</f>
        <v/>
      </c>
      <c r="BT293" s="36">
        <f>SUMIFS(рўйхат!CC:CC,рўйхат!$CX:$CX,$B$338,рўйхат!$D:$D,$C293)</f>
        <v/>
      </c>
      <c r="BU293" s="35">
        <f>SUMIFS(рўйхат!CD:CD,рўйхат!$CX:$CX,$B$338,рўйхат!$D:$D,$C293)</f>
        <v/>
      </c>
      <c r="BV293" s="36">
        <f>SUMIFS(рўйхат!CE:CE,рўйхат!$CX:$CX,$B$338,рўйхат!$D:$D,$C293)</f>
        <v/>
      </c>
      <c r="BW293" s="35">
        <f>SUMIFS(рўйхат!CH:CH,рўйхат!$CX:$CX,$B$338,рўйхат!$D:$D,$C293)</f>
        <v/>
      </c>
      <c r="BX293" s="36">
        <f>SUMIFS(рўйхат!CI:CI,рўйхат!$CX:$CX,$B$338,рўйхат!$D:$D,$C293)</f>
        <v/>
      </c>
      <c r="BY293" s="35">
        <f>SUMIFS(рўйхат!CJ:CJ,рўйхат!$CX:$CX,$B$338,рўйхат!$D:$D,$C293)</f>
        <v/>
      </c>
      <c r="BZ293" s="36">
        <f>SUMIFS(рўйхат!CK:CK,рўйхат!$CX:$CX,$B$338,рўйхат!$D:$D,$C293)</f>
        <v/>
      </c>
      <c r="CA293" s="35">
        <f>SUMIFS(рўйхат!CL:CL,рўйхат!$CX:$CX,$B$338,рўйхат!$D:$D,$C293)</f>
        <v/>
      </c>
      <c r="CB293" s="36">
        <f>SUMIFS(рўйхат!CM:CM,рўйхат!$CX:$CX,$B$338,рўйхат!$D:$D,$C293)</f>
        <v/>
      </c>
      <c r="CC293" s="35">
        <f>SUMIFS(рўйхат!CN:CN,рўйхат!$CX:$CX,$B$338,рўйхат!$D:$D,$C293)</f>
        <v/>
      </c>
      <c r="CD293" s="36">
        <f>SUMIFS(рўйхат!CO:CO,рўйхат!$CX:$CX,$B$338,рўйхат!$D:$D,$C293)</f>
        <v/>
      </c>
      <c r="CE293" s="77">
        <f>IFERROR(BE293/(Q293+BE293),0)</f>
        <v/>
      </c>
      <c r="CF293" s="78">
        <f>IFERROR(BF293/(R293+BF293),0)</f>
        <v/>
      </c>
    </row>
    <row r="294" hidden="1" outlineLevel="1" ht="36.75" customFormat="1" customHeight="1" s="8">
      <c r="A294" s="39" t="n"/>
      <c r="B294" s="50" t="n">
        <v>22</v>
      </c>
      <c r="C294" s="131" t="inlineStr">
        <is>
          <t>Иш жойига эга бўлган фуқароларга "Жамоат ишлари жамғармаси"дан маблағлар  тўланиши</t>
        </is>
      </c>
      <c r="D294" s="16" t="n"/>
      <c r="E294" s="35">
        <f>SUMIFS(рўйхат!F:F,рўйхат!$CX:$CX,$B$338,рўйхат!$D:$D,$C294)</f>
        <v/>
      </c>
      <c r="F294" s="36">
        <f>SUMIFS(рўйхат!G:G,рўйхат!$CX:$CX,$B$338,рўйхат!$D:$D,$C294)</f>
        <v/>
      </c>
      <c r="G294" s="35">
        <f>SUMIFS(рўйхат!H:H,рўйхат!$CX:$CX,$B$338,рўйхат!$D:$D,$C294)</f>
        <v/>
      </c>
      <c r="H294" s="36">
        <f>SUMIFS(рўйхат!I:I,рўйхат!$CX:$CX,$B$338,рўйхат!$D:$D,$C294)</f>
        <v/>
      </c>
      <c r="I294" s="35">
        <f>SUMIFS(рўйхат!J:J,рўйхат!$CX:$CX,$B$338,рўйхат!$D:$D,$C294)</f>
        <v/>
      </c>
      <c r="J294" s="36">
        <f>SUMIFS(рўйхат!K:K,рўйхат!$CX:$CX,$B$338,рўйхат!$D:$D,$C294)</f>
        <v/>
      </c>
      <c r="K294" s="35">
        <f>SUMIFS(рўйхат!L:L,рўйхат!$CX:$CX,$B$338,рўйхат!$D:$D,$C294)</f>
        <v/>
      </c>
      <c r="L294" s="36">
        <f>SUMIFS(рўйхат!M:M,рўйхат!$CX:$CX,$B$338,рўйхат!$D:$D,$C294)</f>
        <v/>
      </c>
      <c r="M294" s="35">
        <f>SUMIFS(рўйхат!N:N,рўйхат!$CX:$CX,$B$338,рўйхат!$D:$D,$C294)</f>
        <v/>
      </c>
      <c r="N294" s="36">
        <f>SUMIFS(рўйхат!O:O,рўйхат!$CX:$CX,$B$338,рўйхат!$D:$D,$C294)</f>
        <v/>
      </c>
      <c r="O294" s="34">
        <f>IFERROR(M294/E294,0)</f>
        <v/>
      </c>
      <c r="P294" s="34">
        <f>IFERROR(N294/F294,0)</f>
        <v/>
      </c>
      <c r="Q294" s="35">
        <f>SUMIFS(рўйхат!P:P,рўйхат!$CX:$CX,$B$338,рўйхат!$D:$D,$C294)</f>
        <v/>
      </c>
      <c r="R294" s="36">
        <f>SUMIFS(рўйхат!Q:Q,рўйхат!$CX:$CX,$B$338,рўйхат!$D:$D,$C294)</f>
        <v/>
      </c>
      <c r="S294" s="35">
        <f>SUMIFS(рўйхат!R:R,рўйхат!$CX:$CX,$B$338,рўйхат!$D:$D,$C294)</f>
        <v/>
      </c>
      <c r="T294" s="36">
        <f>SUMIFS(рўйхат!S:S,рўйхат!$CX:$CX,$B$338,рўйхат!$D:$D,$C294)</f>
        <v/>
      </c>
      <c r="U294" s="35">
        <f>SUMIFS(рўйхат!T:T,рўйхат!$CX:$CX,$B$338,рўйхат!$D:$D,$C294)</f>
        <v/>
      </c>
      <c r="V294" s="36">
        <f>SUMIFS(рўйхат!U:U,рўйхат!$CX:$CX,$B$338,рўйхат!$D:$D,$C294)</f>
        <v/>
      </c>
      <c r="W294" s="35">
        <f>SUMIFS(рўйхат!V:V,рўйхат!$CX:$CX,$B$338,рўйхат!$D:$D,$C294)</f>
        <v/>
      </c>
      <c r="X294" s="36">
        <f>SUMIFS(рўйхат!W:W,рўйхат!$CX:$CX,$B$338,рўйхат!$D:$D,$C294)</f>
        <v/>
      </c>
      <c r="Y294" s="35">
        <f>SUMIFS(рўйхат!X:X,рўйхат!$CX:$CX,$B$338,рўйхат!$D:$D,$C294)</f>
        <v/>
      </c>
      <c r="Z294" s="36">
        <f>SUMIFS(рўйхат!Y:Y,рўйхат!$CX:$CX,$B$338,рўйхат!$D:$D,$C294)</f>
        <v/>
      </c>
      <c r="AA294" s="35">
        <f>SUMIFS(рўйхат!Z:Z,рўйхат!$CX:$CX,$B$338,рўйхат!$D:$D,$C294)</f>
        <v/>
      </c>
      <c r="AB294" s="36">
        <f>SUMIFS(рўйхат!AA:AA,рўйхат!$CX:$CX,$B$338,рўйхат!$D:$D,$C294)</f>
        <v/>
      </c>
      <c r="AC294" s="35">
        <f>SUMIFS(рўйхат!AB:AB,рўйхат!$CX:$CX,$B$338,рўйхат!$D:$D,$C294)</f>
        <v/>
      </c>
      <c r="AD294" s="36">
        <f>SUMIFS(рўйхат!AC:AC,рўйхат!$CX:$CX,$B$338,рўйхат!$D:$D,$C294)</f>
        <v/>
      </c>
      <c r="AE294" s="35">
        <f>SUMIFS(рўйхат!AD:AD,рўйхат!$CX:$CX,$B$338,рўйхат!$D:$D,$C294)</f>
        <v/>
      </c>
      <c r="AF294" s="36">
        <f>SUMIFS(рўйхат!AE:AE,рўйхат!$CX:$CX,$B$338,рўйхат!$D:$D,$C294)</f>
        <v/>
      </c>
      <c r="AG294" s="35">
        <f>SUMIFS(рўйхат!AH:AH,рўйхат!$CX:$CX,$B$338,рўйхат!$D:$D,$C294)</f>
        <v/>
      </c>
      <c r="AH294" s="36">
        <f>SUMIFS(рўйхат!AI:AI,рўйхат!$CX:$CX,$B$338,рўйхат!$D:$D,$C294)</f>
        <v/>
      </c>
      <c r="AI294" s="35">
        <f>SUMIFS(рўйхат!AJ:AJ,рўйхат!$CX:$CX,$B$338,рўйхат!$D:$D,$C294)</f>
        <v/>
      </c>
      <c r="AJ294" s="36">
        <f>SUMIFS(рўйхат!AK:AK,рўйхат!$CX:$CX,$B$338,рўйхат!$D:$D,$C294)</f>
        <v/>
      </c>
      <c r="AK294" s="35">
        <f>SUMIFS(рўйхат!AL:AL,рўйхат!$CX:$CX,$B$338,рўйхат!$D:$D,$C294)</f>
        <v/>
      </c>
      <c r="AL294" s="36">
        <f>SUMIFS(рўйхат!AM:AM,рўйхат!$CX:$CX,$B$338,рўйхат!$D:$D,$C294)</f>
        <v/>
      </c>
      <c r="AM294" s="77">
        <f>IFERROR(Q294/E294,0)</f>
        <v/>
      </c>
      <c r="AN294" s="77">
        <f>IFERROR(R294/F294,0)</f>
        <v/>
      </c>
      <c r="AO294" s="35">
        <f>SUMIFS(рўйхат!AX:AX,рўйхат!$CX:$CX,$B$338,рўйхат!$D:$D,$C294)</f>
        <v/>
      </c>
      <c r="AP294" s="36">
        <f>SUMIFS(рўйхат!AY:AY,рўйхат!$CX:$CX,$B$338,рўйхат!$D:$D,$C294)</f>
        <v/>
      </c>
      <c r="AQ294" s="35">
        <f>SUMIFS(рўйхат!AZ:AZ,рўйхат!$CX:$CX,$B$338,рўйхат!$D:$D,$C294)</f>
        <v/>
      </c>
      <c r="AR294" s="36">
        <f>SUMIFS(рўйхат!BA:BA,рўйхат!$CX:$CX,$B$338,рўйхат!$D:$D,$C294)</f>
        <v/>
      </c>
      <c r="AS294" s="35">
        <f>SUMIFS(рўйхат!BB:BB,рўйхат!$CX:$CX,$B$338,рўйхат!$D:$D,$C294)</f>
        <v/>
      </c>
      <c r="AT294" s="36">
        <f>SUMIFS(рўйхат!BC:BC,рўйхат!$CX:$CX,$B$338,рўйхат!$D:$D,$C294)</f>
        <v/>
      </c>
      <c r="AU294" s="35">
        <f>SUMIFS(рўйхат!BD:BD,рўйхат!$CX:$CX,$B$338,рўйхат!$D:$D,$C294)</f>
        <v/>
      </c>
      <c r="AV294" s="36">
        <f>SUMIFS(рўйхат!BE:BE,рўйхат!$CX:$CX,$B$338,рўйхат!$D:$D,$C294)</f>
        <v/>
      </c>
      <c r="AW294" s="35">
        <f>SUMIFS(рўйхат!BF:BF,рўйхат!$CX:$CX,$B$338,рўйхат!$D:$D,$C294)</f>
        <v/>
      </c>
      <c r="AX294" s="36">
        <f>SUMIFS(рўйхат!BG:BG,рўйхат!$CX:$CX,$B$338,рўйхат!$D:$D,$C294)</f>
        <v/>
      </c>
      <c r="AY294" s="35">
        <f>SUMIFS(рўйхат!BH:BH,рўйхат!$CX:$CX,$B$338,рўйхат!$D:$D,$C294)</f>
        <v/>
      </c>
      <c r="AZ294" s="36">
        <f>SUMIFS(рўйхат!BI:BI,рўйхат!$CX:$CX,$B$338,рўйхат!$D:$D,$C294)</f>
        <v/>
      </c>
      <c r="BA294" s="35">
        <f>SUMIFS(рўйхат!BJ:BJ,рўйхат!$CX:$CX,$B$338,рўйхат!$D:$D,$C294)</f>
        <v/>
      </c>
      <c r="BB294" s="36">
        <f>SUMIFS(рўйхат!BK:BK,рўйхат!$CX:$CX,$B$338,рўйхат!$D:$D,$C294)</f>
        <v/>
      </c>
      <c r="BC294" s="77">
        <f>IFERROR(AO294/E294,0)</f>
        <v/>
      </c>
      <c r="BD294" s="77">
        <f>IFERROR(AP294/F294,0)</f>
        <v/>
      </c>
      <c r="BE294" s="35">
        <f>SUMIFS(рўйхат!BL:BL,рўйхат!$CX:$CX,$B$338,рўйхат!$D:$D,$C294)</f>
        <v/>
      </c>
      <c r="BF294" s="36">
        <f>SUMIFS(рўйхат!BM:BM,рўйхат!$CX:$CX,$B$338,рўйхат!$D:$D,$C294)</f>
        <v/>
      </c>
      <c r="BG294" s="35">
        <f>SUMIFS(рўйхат!BN:BN,рўйхат!$CX:$CX,$B$338,рўйхат!$D:$D,$C294)</f>
        <v/>
      </c>
      <c r="BH294" s="36">
        <f>SUMIFS(рўйхат!BO:BO,рўйхат!$CX:$CX,$B$338,рўйхат!$D:$D,$C294)</f>
        <v/>
      </c>
      <c r="BI294" s="35">
        <f>SUMIFS(рўйхат!BP:BP,рўйхат!$CX:$CX,$B$338,рўйхат!$D:$D,$C294)</f>
        <v/>
      </c>
      <c r="BJ294" s="36">
        <f>SUMIFS(рўйхат!BQ:BQ,рўйхат!$CX:$CX,$B$338,рўйхат!$D:$D,$C294)</f>
        <v/>
      </c>
      <c r="BK294" s="35">
        <f>SUMIFS(рўйхат!BR:BR,рўйхат!$CX:$CX,$B$338,рўйхат!$D:$D,$C294)</f>
        <v/>
      </c>
      <c r="BL294" s="36">
        <f>SUMIFS(рўйхат!BS:BS,рўйхат!$CX:$CX,$B$338,рўйхат!$D:$D,$C294)</f>
        <v/>
      </c>
      <c r="BM294" s="35">
        <f>SUMIFS(рўйхат!BT:BT,рўйхат!$CX:$CX,$B$338,рўйхат!$D:$D,$C294)</f>
        <v/>
      </c>
      <c r="BN294" s="36">
        <f>SUMIFS(рўйхат!BU:BU,рўйхат!$CX:$CX,$B$338,рўйхат!$D:$D,$C294)</f>
        <v/>
      </c>
      <c r="BO294" s="35">
        <f>SUMIFS(рўйхат!BX:BX,рўйхат!$CX:$CX,$B$338,рўйхат!$D:$D,$C294)</f>
        <v/>
      </c>
      <c r="BP294" s="36">
        <f>SUMIFS(рўйхат!BY:BY,рўйхат!$CX:$CX,$B$338,рўйхат!$D:$D,$C294)</f>
        <v/>
      </c>
      <c r="BQ294" s="35">
        <f>SUMIFS(рўйхат!BZ:BZ,рўйхат!$CX:$CX,$B$338,рўйхат!$D:$D,$C294)</f>
        <v/>
      </c>
      <c r="BR294" s="36">
        <f>SUMIFS(рўйхат!CA:CA,рўйхат!$CX:$CX,$B$338,рўйхат!$D:$D,$C294)</f>
        <v/>
      </c>
      <c r="BS294" s="35">
        <f>SUMIFS(рўйхат!CB:CB,рўйхат!$CX:$CX,$B$338,рўйхат!$D:$D,$C294)</f>
        <v/>
      </c>
      <c r="BT294" s="36">
        <f>SUMIFS(рўйхат!CC:CC,рўйхат!$CX:$CX,$B$338,рўйхат!$D:$D,$C294)</f>
        <v/>
      </c>
      <c r="BU294" s="35">
        <f>SUMIFS(рўйхат!CD:CD,рўйхат!$CX:$CX,$B$338,рўйхат!$D:$D,$C294)</f>
        <v/>
      </c>
      <c r="BV294" s="36">
        <f>SUMIFS(рўйхат!CE:CE,рўйхат!$CX:$CX,$B$338,рўйхат!$D:$D,$C294)</f>
        <v/>
      </c>
      <c r="BW294" s="35">
        <f>SUMIFS(рўйхат!CH:CH,рўйхат!$CX:$CX,$B$338,рўйхат!$D:$D,$C294)</f>
        <v/>
      </c>
      <c r="BX294" s="36">
        <f>SUMIFS(рўйхат!CI:CI,рўйхат!$CX:$CX,$B$338,рўйхат!$D:$D,$C294)</f>
        <v/>
      </c>
      <c r="BY294" s="35">
        <f>SUMIFS(рўйхат!CJ:CJ,рўйхат!$CX:$CX,$B$338,рўйхат!$D:$D,$C294)</f>
        <v/>
      </c>
      <c r="BZ294" s="36">
        <f>SUMIFS(рўйхат!CK:CK,рўйхат!$CX:$CX,$B$338,рўйхат!$D:$D,$C294)</f>
        <v/>
      </c>
      <c r="CA294" s="35">
        <f>SUMIFS(рўйхат!CL:CL,рўйхат!$CX:$CX,$B$338,рўйхат!$D:$D,$C294)</f>
        <v/>
      </c>
      <c r="CB294" s="36">
        <f>SUMIFS(рўйхат!CM:CM,рўйхат!$CX:$CX,$B$338,рўйхат!$D:$D,$C294)</f>
        <v/>
      </c>
      <c r="CC294" s="35">
        <f>SUMIFS(рўйхат!CN:CN,рўйхат!$CX:$CX,$B$338,рўйхат!$D:$D,$C294)</f>
        <v/>
      </c>
      <c r="CD294" s="36">
        <f>SUMIFS(рўйхат!CO:CO,рўйхат!$CX:$CX,$B$338,рўйхат!$D:$D,$C294)</f>
        <v/>
      </c>
      <c r="CE294" s="77">
        <f>IFERROR(BE294/(Q294+BE294),0)</f>
        <v/>
      </c>
      <c r="CF294" s="78">
        <f>IFERROR(BF294/(R294+BF294),0)</f>
        <v/>
      </c>
    </row>
    <row r="295" hidden="1" outlineLevel="1" ht="36.75" customFormat="1" customHeight="1" s="8">
      <c r="A295" s="39" t="n"/>
      <c r="B295" s="50" t="n">
        <v>23</v>
      </c>
      <c r="C295" s="131" t="inlineStr">
        <is>
          <t>Иш ҳақининг энг кам миқдоридан кам ҳисобланган ойлик иш ҳақлари таҳлили</t>
        </is>
      </c>
      <c r="D295" s="16" t="n"/>
      <c r="E295" s="35">
        <f>SUMIFS(рўйхат!F:F,рўйхат!$CX:$CX,$B$338,рўйхат!$D:$D,$C295)</f>
        <v/>
      </c>
      <c r="F295" s="36">
        <f>SUMIFS(рўйхат!G:G,рўйхат!$CX:$CX,$B$338,рўйхат!$D:$D,$C295)</f>
        <v/>
      </c>
      <c r="G295" s="35">
        <f>SUMIFS(рўйхат!H:H,рўйхат!$CX:$CX,$B$338,рўйхат!$D:$D,$C295)</f>
        <v/>
      </c>
      <c r="H295" s="36">
        <f>SUMIFS(рўйхат!I:I,рўйхат!$CX:$CX,$B$338,рўйхат!$D:$D,$C295)</f>
        <v/>
      </c>
      <c r="I295" s="35">
        <f>SUMIFS(рўйхат!J:J,рўйхат!$CX:$CX,$B$338,рўйхат!$D:$D,$C295)</f>
        <v/>
      </c>
      <c r="J295" s="36">
        <f>SUMIFS(рўйхат!K:K,рўйхат!$CX:$CX,$B$338,рўйхат!$D:$D,$C295)</f>
        <v/>
      </c>
      <c r="K295" s="35">
        <f>SUMIFS(рўйхат!L:L,рўйхат!$CX:$CX,$B$338,рўйхат!$D:$D,$C295)</f>
        <v/>
      </c>
      <c r="L295" s="36">
        <f>SUMIFS(рўйхат!M:M,рўйхат!$CX:$CX,$B$338,рўйхат!$D:$D,$C295)</f>
        <v/>
      </c>
      <c r="M295" s="35">
        <f>SUMIFS(рўйхат!N:N,рўйхат!$CX:$CX,$B$338,рўйхат!$D:$D,$C295)</f>
        <v/>
      </c>
      <c r="N295" s="36">
        <f>SUMIFS(рўйхат!O:O,рўйхат!$CX:$CX,$B$338,рўйхат!$D:$D,$C295)</f>
        <v/>
      </c>
      <c r="O295" s="34">
        <f>IFERROR(M295/E295,0)</f>
        <v/>
      </c>
      <c r="P295" s="34">
        <f>IFERROR(N295/F295,0)</f>
        <v/>
      </c>
      <c r="Q295" s="35">
        <f>SUMIFS(рўйхат!P:P,рўйхат!$CX:$CX,$B$338,рўйхат!$D:$D,$C295)</f>
        <v/>
      </c>
      <c r="R295" s="36">
        <f>SUMIFS(рўйхат!Q:Q,рўйхат!$CX:$CX,$B$338,рўйхат!$D:$D,$C295)</f>
        <v/>
      </c>
      <c r="S295" s="35">
        <f>SUMIFS(рўйхат!R:R,рўйхат!$CX:$CX,$B$338,рўйхат!$D:$D,$C295)</f>
        <v/>
      </c>
      <c r="T295" s="36">
        <f>SUMIFS(рўйхат!S:S,рўйхат!$CX:$CX,$B$338,рўйхат!$D:$D,$C295)</f>
        <v/>
      </c>
      <c r="U295" s="35">
        <f>SUMIFS(рўйхат!T:T,рўйхат!$CX:$CX,$B$338,рўйхат!$D:$D,$C295)</f>
        <v/>
      </c>
      <c r="V295" s="36">
        <f>SUMIFS(рўйхат!U:U,рўйхат!$CX:$CX,$B$338,рўйхат!$D:$D,$C295)</f>
        <v/>
      </c>
      <c r="W295" s="35">
        <f>SUMIFS(рўйхат!V:V,рўйхат!$CX:$CX,$B$338,рўйхат!$D:$D,$C295)</f>
        <v/>
      </c>
      <c r="X295" s="36">
        <f>SUMIFS(рўйхат!W:W,рўйхат!$CX:$CX,$B$338,рўйхат!$D:$D,$C295)</f>
        <v/>
      </c>
      <c r="Y295" s="35">
        <f>SUMIFS(рўйхат!X:X,рўйхат!$CX:$CX,$B$338,рўйхат!$D:$D,$C295)</f>
        <v/>
      </c>
      <c r="Z295" s="36">
        <f>SUMIFS(рўйхат!Y:Y,рўйхат!$CX:$CX,$B$338,рўйхат!$D:$D,$C295)</f>
        <v/>
      </c>
      <c r="AA295" s="35">
        <f>SUMIFS(рўйхат!Z:Z,рўйхат!$CX:$CX,$B$338,рўйхат!$D:$D,$C295)</f>
        <v/>
      </c>
      <c r="AB295" s="36">
        <f>SUMIFS(рўйхат!AA:AA,рўйхат!$CX:$CX,$B$338,рўйхат!$D:$D,$C295)</f>
        <v/>
      </c>
      <c r="AC295" s="35">
        <f>SUMIFS(рўйхат!AB:AB,рўйхат!$CX:$CX,$B$338,рўйхат!$D:$D,$C295)</f>
        <v/>
      </c>
      <c r="AD295" s="36">
        <f>SUMIFS(рўйхат!AC:AC,рўйхат!$CX:$CX,$B$338,рўйхат!$D:$D,$C295)</f>
        <v/>
      </c>
      <c r="AE295" s="35">
        <f>SUMIFS(рўйхат!AD:AD,рўйхат!$CX:$CX,$B$338,рўйхат!$D:$D,$C295)</f>
        <v/>
      </c>
      <c r="AF295" s="36">
        <f>SUMIFS(рўйхат!AE:AE,рўйхат!$CX:$CX,$B$338,рўйхат!$D:$D,$C295)</f>
        <v/>
      </c>
      <c r="AG295" s="35">
        <f>SUMIFS(рўйхат!AH:AH,рўйхат!$CX:$CX,$B$338,рўйхат!$D:$D,$C295)</f>
        <v/>
      </c>
      <c r="AH295" s="36">
        <f>SUMIFS(рўйхат!AI:AI,рўйхат!$CX:$CX,$B$338,рўйхат!$D:$D,$C295)</f>
        <v/>
      </c>
      <c r="AI295" s="35">
        <f>SUMIFS(рўйхат!AJ:AJ,рўйхат!$CX:$CX,$B$338,рўйхат!$D:$D,$C295)</f>
        <v/>
      </c>
      <c r="AJ295" s="36">
        <f>SUMIFS(рўйхат!AK:AK,рўйхат!$CX:$CX,$B$338,рўйхат!$D:$D,$C295)</f>
        <v/>
      </c>
      <c r="AK295" s="35">
        <f>SUMIFS(рўйхат!AL:AL,рўйхат!$CX:$CX,$B$338,рўйхат!$D:$D,$C295)</f>
        <v/>
      </c>
      <c r="AL295" s="36">
        <f>SUMIFS(рўйхат!AM:AM,рўйхат!$CX:$CX,$B$338,рўйхат!$D:$D,$C295)</f>
        <v/>
      </c>
      <c r="AM295" s="77">
        <f>IFERROR(Q295/E295,0)</f>
        <v/>
      </c>
      <c r="AN295" s="77">
        <f>IFERROR(R295/F295,0)</f>
        <v/>
      </c>
      <c r="AO295" s="35">
        <f>SUMIFS(рўйхат!AX:AX,рўйхат!$CX:$CX,$B$338,рўйхат!$D:$D,$C295)</f>
        <v/>
      </c>
      <c r="AP295" s="36">
        <f>SUMIFS(рўйхат!AY:AY,рўйхат!$CX:$CX,$B$338,рўйхат!$D:$D,$C295)</f>
        <v/>
      </c>
      <c r="AQ295" s="35">
        <f>SUMIFS(рўйхат!AZ:AZ,рўйхат!$CX:$CX,$B$338,рўйхат!$D:$D,$C295)</f>
        <v/>
      </c>
      <c r="AR295" s="36">
        <f>SUMIFS(рўйхат!BA:BA,рўйхат!$CX:$CX,$B$338,рўйхат!$D:$D,$C295)</f>
        <v/>
      </c>
      <c r="AS295" s="35">
        <f>SUMIFS(рўйхат!BB:BB,рўйхат!$CX:$CX,$B$338,рўйхат!$D:$D,$C295)</f>
        <v/>
      </c>
      <c r="AT295" s="36">
        <f>SUMIFS(рўйхат!BC:BC,рўйхат!$CX:$CX,$B$338,рўйхат!$D:$D,$C295)</f>
        <v/>
      </c>
      <c r="AU295" s="35">
        <f>SUMIFS(рўйхат!BD:BD,рўйхат!$CX:$CX,$B$338,рўйхат!$D:$D,$C295)</f>
        <v/>
      </c>
      <c r="AV295" s="36">
        <f>SUMIFS(рўйхат!BE:BE,рўйхат!$CX:$CX,$B$338,рўйхат!$D:$D,$C295)</f>
        <v/>
      </c>
      <c r="AW295" s="35">
        <f>SUMIFS(рўйхат!BF:BF,рўйхат!$CX:$CX,$B$338,рўйхат!$D:$D,$C295)</f>
        <v/>
      </c>
      <c r="AX295" s="36">
        <f>SUMIFS(рўйхат!BG:BG,рўйхат!$CX:$CX,$B$338,рўйхат!$D:$D,$C295)</f>
        <v/>
      </c>
      <c r="AY295" s="35">
        <f>SUMIFS(рўйхат!BH:BH,рўйхат!$CX:$CX,$B$338,рўйхат!$D:$D,$C295)</f>
        <v/>
      </c>
      <c r="AZ295" s="36">
        <f>SUMIFS(рўйхат!BI:BI,рўйхат!$CX:$CX,$B$338,рўйхат!$D:$D,$C295)</f>
        <v/>
      </c>
      <c r="BA295" s="35">
        <f>SUMIFS(рўйхат!BJ:BJ,рўйхат!$CX:$CX,$B$338,рўйхат!$D:$D,$C295)</f>
        <v/>
      </c>
      <c r="BB295" s="36">
        <f>SUMIFS(рўйхат!BK:BK,рўйхат!$CX:$CX,$B$338,рўйхат!$D:$D,$C295)</f>
        <v/>
      </c>
      <c r="BC295" s="77">
        <f>IFERROR(AO295/E295,0)</f>
        <v/>
      </c>
      <c r="BD295" s="77">
        <f>IFERROR(AP295/F295,0)</f>
        <v/>
      </c>
      <c r="BE295" s="35">
        <f>SUMIFS(рўйхат!BL:BL,рўйхат!$CX:$CX,$B$338,рўйхат!$D:$D,$C295)</f>
        <v/>
      </c>
      <c r="BF295" s="36">
        <f>SUMIFS(рўйхат!BM:BM,рўйхат!$CX:$CX,$B$338,рўйхат!$D:$D,$C295)</f>
        <v/>
      </c>
      <c r="BG295" s="35">
        <f>SUMIFS(рўйхат!BN:BN,рўйхат!$CX:$CX,$B$338,рўйхат!$D:$D,$C295)</f>
        <v/>
      </c>
      <c r="BH295" s="36">
        <f>SUMIFS(рўйхат!BO:BO,рўйхат!$CX:$CX,$B$338,рўйхат!$D:$D,$C295)</f>
        <v/>
      </c>
      <c r="BI295" s="35">
        <f>SUMIFS(рўйхат!BP:BP,рўйхат!$CX:$CX,$B$338,рўйхат!$D:$D,$C295)</f>
        <v/>
      </c>
      <c r="BJ295" s="36">
        <f>SUMIFS(рўйхат!BQ:BQ,рўйхат!$CX:$CX,$B$338,рўйхат!$D:$D,$C295)</f>
        <v/>
      </c>
      <c r="BK295" s="35">
        <f>SUMIFS(рўйхат!BR:BR,рўйхат!$CX:$CX,$B$338,рўйхат!$D:$D,$C295)</f>
        <v/>
      </c>
      <c r="BL295" s="36">
        <f>SUMIFS(рўйхат!BS:BS,рўйхат!$CX:$CX,$B$338,рўйхат!$D:$D,$C295)</f>
        <v/>
      </c>
      <c r="BM295" s="35">
        <f>SUMIFS(рўйхат!BT:BT,рўйхат!$CX:$CX,$B$338,рўйхат!$D:$D,$C295)</f>
        <v/>
      </c>
      <c r="BN295" s="36">
        <f>SUMIFS(рўйхат!BU:BU,рўйхат!$CX:$CX,$B$338,рўйхат!$D:$D,$C295)</f>
        <v/>
      </c>
      <c r="BO295" s="35">
        <f>SUMIFS(рўйхат!BX:BX,рўйхат!$CX:$CX,$B$338,рўйхат!$D:$D,$C295)</f>
        <v/>
      </c>
      <c r="BP295" s="36">
        <f>SUMIFS(рўйхат!BY:BY,рўйхат!$CX:$CX,$B$338,рўйхат!$D:$D,$C295)</f>
        <v/>
      </c>
      <c r="BQ295" s="35">
        <f>SUMIFS(рўйхат!BZ:BZ,рўйхат!$CX:$CX,$B$338,рўйхат!$D:$D,$C295)</f>
        <v/>
      </c>
      <c r="BR295" s="36">
        <f>SUMIFS(рўйхат!CA:CA,рўйхат!$CX:$CX,$B$338,рўйхат!$D:$D,$C295)</f>
        <v/>
      </c>
      <c r="BS295" s="35">
        <f>SUMIFS(рўйхат!CB:CB,рўйхат!$CX:$CX,$B$338,рўйхат!$D:$D,$C295)</f>
        <v/>
      </c>
      <c r="BT295" s="36">
        <f>SUMIFS(рўйхат!CC:CC,рўйхат!$CX:$CX,$B$338,рўйхат!$D:$D,$C295)</f>
        <v/>
      </c>
      <c r="BU295" s="35">
        <f>SUMIFS(рўйхат!CD:CD,рўйхат!$CX:$CX,$B$338,рўйхат!$D:$D,$C295)</f>
        <v/>
      </c>
      <c r="BV295" s="36">
        <f>SUMIFS(рўйхат!CE:CE,рўйхат!$CX:$CX,$B$338,рўйхат!$D:$D,$C295)</f>
        <v/>
      </c>
      <c r="BW295" s="35">
        <f>SUMIFS(рўйхат!CH:CH,рўйхат!$CX:$CX,$B$338,рўйхат!$D:$D,$C295)</f>
        <v/>
      </c>
      <c r="BX295" s="36">
        <f>SUMIFS(рўйхат!CI:CI,рўйхат!$CX:$CX,$B$338,рўйхат!$D:$D,$C295)</f>
        <v/>
      </c>
      <c r="BY295" s="35">
        <f>SUMIFS(рўйхат!CJ:CJ,рўйхат!$CX:$CX,$B$338,рўйхат!$D:$D,$C295)</f>
        <v/>
      </c>
      <c r="BZ295" s="36">
        <f>SUMIFS(рўйхат!CK:CK,рўйхат!$CX:$CX,$B$338,рўйхат!$D:$D,$C295)</f>
        <v/>
      </c>
      <c r="CA295" s="35">
        <f>SUMIFS(рўйхат!CL:CL,рўйхат!$CX:$CX,$B$338,рўйхат!$D:$D,$C295)</f>
        <v/>
      </c>
      <c r="CB295" s="36">
        <f>SUMIFS(рўйхат!CM:CM,рўйхат!$CX:$CX,$B$338,рўйхат!$D:$D,$C295)</f>
        <v/>
      </c>
      <c r="CC295" s="35">
        <f>SUMIFS(рўйхат!CN:CN,рўйхат!$CX:$CX,$B$338,рўйхат!$D:$D,$C295)</f>
        <v/>
      </c>
      <c r="CD295" s="36">
        <f>SUMIFS(рўйхат!CO:CO,рўйхат!$CX:$CX,$B$338,рўйхат!$D:$D,$C295)</f>
        <v/>
      </c>
      <c r="CE295" s="77">
        <f>IFERROR(BE295/(Q295+BE295),0)</f>
        <v/>
      </c>
      <c r="CF295" s="78">
        <f>IFERROR(BF295/(R295+BF295),0)</f>
        <v/>
      </c>
    </row>
    <row r="296" hidden="1" outlineLevel="1" ht="36.75" customFormat="1" customHeight="1" s="8">
      <c r="A296" s="39" t="n"/>
      <c r="B296" s="50" t="n">
        <v>24</v>
      </c>
      <c r="C296" s="131" t="inlineStr">
        <is>
          <t>Қишлоқ хўжалиги ва ўрмон хўжалиги ишлаб чиқариши нобудгарчилигини қоплаш ҳолати таҳлили</t>
        </is>
      </c>
      <c r="D296" s="16" t="n"/>
      <c r="E296" s="35">
        <f>SUMIFS(рўйхат!F:F,рўйхат!$CX:$CX,$B$338,рўйхат!$D:$D,$C296)</f>
        <v/>
      </c>
      <c r="F296" s="36">
        <f>SUMIFS(рўйхат!G:G,рўйхат!$CX:$CX,$B$338,рўйхат!$D:$D,$C296)</f>
        <v/>
      </c>
      <c r="G296" s="35">
        <f>SUMIFS(рўйхат!H:H,рўйхат!$CX:$CX,$B$338,рўйхат!$D:$D,$C296)</f>
        <v/>
      </c>
      <c r="H296" s="36">
        <f>SUMIFS(рўйхат!I:I,рўйхат!$CX:$CX,$B$338,рўйхат!$D:$D,$C296)</f>
        <v/>
      </c>
      <c r="I296" s="35">
        <f>SUMIFS(рўйхат!J:J,рўйхат!$CX:$CX,$B$338,рўйхат!$D:$D,$C296)</f>
        <v/>
      </c>
      <c r="J296" s="36">
        <f>SUMIFS(рўйхат!K:K,рўйхат!$CX:$CX,$B$338,рўйхат!$D:$D,$C296)</f>
        <v/>
      </c>
      <c r="K296" s="35">
        <f>SUMIFS(рўйхат!L:L,рўйхат!$CX:$CX,$B$338,рўйхат!$D:$D,$C296)</f>
        <v/>
      </c>
      <c r="L296" s="36">
        <f>SUMIFS(рўйхат!M:M,рўйхат!$CX:$CX,$B$338,рўйхат!$D:$D,$C296)</f>
        <v/>
      </c>
      <c r="M296" s="35">
        <f>SUMIFS(рўйхат!N:N,рўйхат!$CX:$CX,$B$338,рўйхат!$D:$D,$C296)</f>
        <v/>
      </c>
      <c r="N296" s="36">
        <f>SUMIFS(рўйхат!O:O,рўйхат!$CX:$CX,$B$338,рўйхат!$D:$D,$C296)</f>
        <v/>
      </c>
      <c r="O296" s="34">
        <f>IFERROR(M296/E296,0)</f>
        <v/>
      </c>
      <c r="P296" s="34">
        <f>IFERROR(N296/F296,0)</f>
        <v/>
      </c>
      <c r="Q296" s="35">
        <f>SUMIFS(рўйхат!P:P,рўйхат!$CX:$CX,$B$338,рўйхат!$D:$D,$C296)</f>
        <v/>
      </c>
      <c r="R296" s="36">
        <f>SUMIFS(рўйхат!Q:Q,рўйхат!$CX:$CX,$B$338,рўйхат!$D:$D,$C296)</f>
        <v/>
      </c>
      <c r="S296" s="35">
        <f>SUMIFS(рўйхат!R:R,рўйхат!$CX:$CX,$B$338,рўйхат!$D:$D,$C296)</f>
        <v/>
      </c>
      <c r="T296" s="36">
        <f>SUMIFS(рўйхат!S:S,рўйхат!$CX:$CX,$B$338,рўйхат!$D:$D,$C296)</f>
        <v/>
      </c>
      <c r="U296" s="35">
        <f>SUMIFS(рўйхат!T:T,рўйхат!$CX:$CX,$B$338,рўйхат!$D:$D,$C296)</f>
        <v/>
      </c>
      <c r="V296" s="36">
        <f>SUMIFS(рўйхат!U:U,рўйхат!$CX:$CX,$B$338,рўйхат!$D:$D,$C296)</f>
        <v/>
      </c>
      <c r="W296" s="35">
        <f>SUMIFS(рўйхат!V:V,рўйхат!$CX:$CX,$B$338,рўйхат!$D:$D,$C296)</f>
        <v/>
      </c>
      <c r="X296" s="36">
        <f>SUMIFS(рўйхат!W:W,рўйхат!$CX:$CX,$B$338,рўйхат!$D:$D,$C296)</f>
        <v/>
      </c>
      <c r="Y296" s="35">
        <f>SUMIFS(рўйхат!X:X,рўйхат!$CX:$CX,$B$338,рўйхат!$D:$D,$C296)</f>
        <v/>
      </c>
      <c r="Z296" s="36">
        <f>SUMIFS(рўйхат!Y:Y,рўйхат!$CX:$CX,$B$338,рўйхат!$D:$D,$C296)</f>
        <v/>
      </c>
      <c r="AA296" s="35">
        <f>SUMIFS(рўйхат!Z:Z,рўйхат!$CX:$CX,$B$338,рўйхат!$D:$D,$C296)</f>
        <v/>
      </c>
      <c r="AB296" s="36">
        <f>SUMIFS(рўйхат!AA:AA,рўйхат!$CX:$CX,$B$338,рўйхат!$D:$D,$C296)</f>
        <v/>
      </c>
      <c r="AC296" s="35">
        <f>SUMIFS(рўйхат!AB:AB,рўйхат!$CX:$CX,$B$338,рўйхат!$D:$D,$C296)</f>
        <v/>
      </c>
      <c r="AD296" s="36">
        <f>SUMIFS(рўйхат!AC:AC,рўйхат!$CX:$CX,$B$338,рўйхат!$D:$D,$C296)</f>
        <v/>
      </c>
      <c r="AE296" s="35">
        <f>SUMIFS(рўйхат!AD:AD,рўйхат!$CX:$CX,$B$338,рўйхат!$D:$D,$C296)</f>
        <v/>
      </c>
      <c r="AF296" s="36">
        <f>SUMIFS(рўйхат!AE:AE,рўйхат!$CX:$CX,$B$338,рўйхат!$D:$D,$C296)</f>
        <v/>
      </c>
      <c r="AG296" s="35">
        <f>SUMIFS(рўйхат!AH:AH,рўйхат!$CX:$CX,$B$338,рўйхат!$D:$D,$C296)</f>
        <v/>
      </c>
      <c r="AH296" s="36">
        <f>SUMIFS(рўйхат!AI:AI,рўйхат!$CX:$CX,$B$338,рўйхат!$D:$D,$C296)</f>
        <v/>
      </c>
      <c r="AI296" s="35">
        <f>SUMIFS(рўйхат!AJ:AJ,рўйхат!$CX:$CX,$B$338,рўйхат!$D:$D,$C296)</f>
        <v/>
      </c>
      <c r="AJ296" s="36">
        <f>SUMIFS(рўйхат!AK:AK,рўйхат!$CX:$CX,$B$338,рўйхат!$D:$D,$C296)</f>
        <v/>
      </c>
      <c r="AK296" s="35">
        <f>SUMIFS(рўйхат!AL:AL,рўйхат!$CX:$CX,$B$338,рўйхат!$D:$D,$C296)</f>
        <v/>
      </c>
      <c r="AL296" s="36">
        <f>SUMIFS(рўйхат!AM:AM,рўйхат!$CX:$CX,$B$338,рўйхат!$D:$D,$C296)</f>
        <v/>
      </c>
      <c r="AM296" s="77">
        <f>IFERROR(Q296/E296,0)</f>
        <v/>
      </c>
      <c r="AN296" s="77">
        <f>IFERROR(R296/F296,0)</f>
        <v/>
      </c>
      <c r="AO296" s="35">
        <f>SUMIFS(рўйхат!AX:AX,рўйхат!$CX:$CX,$B$338,рўйхат!$D:$D,$C296)</f>
        <v/>
      </c>
      <c r="AP296" s="36">
        <f>SUMIFS(рўйхат!AY:AY,рўйхат!$CX:$CX,$B$338,рўйхат!$D:$D,$C296)</f>
        <v/>
      </c>
      <c r="AQ296" s="35">
        <f>SUMIFS(рўйхат!AZ:AZ,рўйхат!$CX:$CX,$B$338,рўйхат!$D:$D,$C296)</f>
        <v/>
      </c>
      <c r="AR296" s="36">
        <f>SUMIFS(рўйхат!BA:BA,рўйхат!$CX:$CX,$B$338,рўйхат!$D:$D,$C296)</f>
        <v/>
      </c>
      <c r="AS296" s="35">
        <f>SUMIFS(рўйхат!BB:BB,рўйхат!$CX:$CX,$B$338,рўйхат!$D:$D,$C296)</f>
        <v/>
      </c>
      <c r="AT296" s="36">
        <f>SUMIFS(рўйхат!BC:BC,рўйхат!$CX:$CX,$B$338,рўйхат!$D:$D,$C296)</f>
        <v/>
      </c>
      <c r="AU296" s="35">
        <f>SUMIFS(рўйхат!BD:BD,рўйхат!$CX:$CX,$B$338,рўйхат!$D:$D,$C296)</f>
        <v/>
      </c>
      <c r="AV296" s="36">
        <f>SUMIFS(рўйхат!BE:BE,рўйхат!$CX:$CX,$B$338,рўйхат!$D:$D,$C296)</f>
        <v/>
      </c>
      <c r="AW296" s="35">
        <f>SUMIFS(рўйхат!BF:BF,рўйхат!$CX:$CX,$B$338,рўйхат!$D:$D,$C296)</f>
        <v/>
      </c>
      <c r="AX296" s="36">
        <f>SUMIFS(рўйхат!BG:BG,рўйхат!$CX:$CX,$B$338,рўйхат!$D:$D,$C296)</f>
        <v/>
      </c>
      <c r="AY296" s="35">
        <f>SUMIFS(рўйхат!BH:BH,рўйхат!$CX:$CX,$B$338,рўйхат!$D:$D,$C296)</f>
        <v/>
      </c>
      <c r="AZ296" s="36">
        <f>SUMIFS(рўйхат!BI:BI,рўйхат!$CX:$CX,$B$338,рўйхат!$D:$D,$C296)</f>
        <v/>
      </c>
      <c r="BA296" s="35">
        <f>SUMIFS(рўйхат!BJ:BJ,рўйхат!$CX:$CX,$B$338,рўйхат!$D:$D,$C296)</f>
        <v/>
      </c>
      <c r="BB296" s="36">
        <f>SUMIFS(рўйхат!BK:BK,рўйхат!$CX:$CX,$B$338,рўйхат!$D:$D,$C296)</f>
        <v/>
      </c>
      <c r="BC296" s="77">
        <f>IFERROR(AO296/E296,0)</f>
        <v/>
      </c>
      <c r="BD296" s="77">
        <f>IFERROR(AP296/F296,0)</f>
        <v/>
      </c>
      <c r="BE296" s="35">
        <f>SUMIFS(рўйхат!BL:BL,рўйхат!$CX:$CX,$B$338,рўйхат!$D:$D,$C296)</f>
        <v/>
      </c>
      <c r="BF296" s="36">
        <f>SUMIFS(рўйхат!BM:BM,рўйхат!$CX:$CX,$B$338,рўйхат!$D:$D,$C296)</f>
        <v/>
      </c>
      <c r="BG296" s="35">
        <f>SUMIFS(рўйхат!BN:BN,рўйхат!$CX:$CX,$B$338,рўйхат!$D:$D,$C296)</f>
        <v/>
      </c>
      <c r="BH296" s="36">
        <f>SUMIFS(рўйхат!BO:BO,рўйхат!$CX:$CX,$B$338,рўйхат!$D:$D,$C296)</f>
        <v/>
      </c>
      <c r="BI296" s="35">
        <f>SUMIFS(рўйхат!BP:BP,рўйхат!$CX:$CX,$B$338,рўйхат!$D:$D,$C296)</f>
        <v/>
      </c>
      <c r="BJ296" s="36">
        <f>SUMIFS(рўйхат!BQ:BQ,рўйхат!$CX:$CX,$B$338,рўйхат!$D:$D,$C296)</f>
        <v/>
      </c>
      <c r="BK296" s="35">
        <f>SUMIFS(рўйхат!BR:BR,рўйхат!$CX:$CX,$B$338,рўйхат!$D:$D,$C296)</f>
        <v/>
      </c>
      <c r="BL296" s="36">
        <f>SUMIFS(рўйхат!BS:BS,рўйхат!$CX:$CX,$B$338,рўйхат!$D:$D,$C296)</f>
        <v/>
      </c>
      <c r="BM296" s="35">
        <f>SUMIFS(рўйхат!BT:BT,рўйхат!$CX:$CX,$B$338,рўйхат!$D:$D,$C296)</f>
        <v/>
      </c>
      <c r="BN296" s="36">
        <f>SUMIFS(рўйхат!BU:BU,рўйхат!$CX:$CX,$B$338,рўйхат!$D:$D,$C296)</f>
        <v/>
      </c>
      <c r="BO296" s="35">
        <f>SUMIFS(рўйхат!BX:BX,рўйхат!$CX:$CX,$B$338,рўйхат!$D:$D,$C296)</f>
        <v/>
      </c>
      <c r="BP296" s="36">
        <f>SUMIFS(рўйхат!BY:BY,рўйхат!$CX:$CX,$B$338,рўйхат!$D:$D,$C296)</f>
        <v/>
      </c>
      <c r="BQ296" s="35">
        <f>SUMIFS(рўйхат!BZ:BZ,рўйхат!$CX:$CX,$B$338,рўйхат!$D:$D,$C296)</f>
        <v/>
      </c>
      <c r="BR296" s="36">
        <f>SUMIFS(рўйхат!CA:CA,рўйхат!$CX:$CX,$B$338,рўйхат!$D:$D,$C296)</f>
        <v/>
      </c>
      <c r="BS296" s="35">
        <f>SUMIFS(рўйхат!CB:CB,рўйхат!$CX:$CX,$B$338,рўйхат!$D:$D,$C296)</f>
        <v/>
      </c>
      <c r="BT296" s="36">
        <f>SUMIFS(рўйхат!CC:CC,рўйхат!$CX:$CX,$B$338,рўйхат!$D:$D,$C296)</f>
        <v/>
      </c>
      <c r="BU296" s="35">
        <f>SUMIFS(рўйхат!CD:CD,рўйхат!$CX:$CX,$B$338,рўйхат!$D:$D,$C296)</f>
        <v/>
      </c>
      <c r="BV296" s="36">
        <f>SUMIFS(рўйхат!CE:CE,рўйхат!$CX:$CX,$B$338,рўйхат!$D:$D,$C296)</f>
        <v/>
      </c>
      <c r="BW296" s="35">
        <f>SUMIFS(рўйхат!CH:CH,рўйхат!$CX:$CX,$B$338,рўйхат!$D:$D,$C296)</f>
        <v/>
      </c>
      <c r="BX296" s="36">
        <f>SUMIFS(рўйхат!CI:CI,рўйхат!$CX:$CX,$B$338,рўйхат!$D:$D,$C296)</f>
        <v/>
      </c>
      <c r="BY296" s="35">
        <f>SUMIFS(рўйхат!CJ:CJ,рўйхат!$CX:$CX,$B$338,рўйхат!$D:$D,$C296)</f>
        <v/>
      </c>
      <c r="BZ296" s="36">
        <f>SUMIFS(рўйхат!CK:CK,рўйхат!$CX:$CX,$B$338,рўйхат!$D:$D,$C296)</f>
        <v/>
      </c>
      <c r="CA296" s="35">
        <f>SUMIFS(рўйхат!CL:CL,рўйхат!$CX:$CX,$B$338,рўйхат!$D:$D,$C296)</f>
        <v/>
      </c>
      <c r="CB296" s="36">
        <f>SUMIFS(рўйхат!CM:CM,рўйхат!$CX:$CX,$B$338,рўйхат!$D:$D,$C296)</f>
        <v/>
      </c>
      <c r="CC296" s="35">
        <f>SUMIFS(рўйхат!CN:CN,рўйхат!$CX:$CX,$B$338,рўйхат!$D:$D,$C296)</f>
        <v/>
      </c>
      <c r="CD296" s="36">
        <f>SUMIFS(рўйхат!CO:CO,рўйхат!$CX:$CX,$B$338,рўйхат!$D:$D,$C296)</f>
        <v/>
      </c>
      <c r="CE296" s="77">
        <f>IFERROR(BE296/(Q296+BE296),0)</f>
        <v/>
      </c>
      <c r="CF296" s="78">
        <f>IFERROR(BF296/(R296+BF296),0)</f>
        <v/>
      </c>
    </row>
    <row r="297" hidden="1" outlineLevel="1" ht="36.75" customFormat="1" customHeight="1" s="8">
      <c r="A297" s="39" t="n"/>
      <c r="B297" s="50" t="n">
        <v>25</v>
      </c>
      <c r="C297" s="131" t="inlineStr">
        <is>
          <t>Қишлоқ хўжалигида фойдаланилган сув ҳажми таҳлили</t>
        </is>
      </c>
      <c r="D297" s="16" t="n"/>
      <c r="E297" s="35">
        <f>SUMIFS(рўйхат!F:F,рўйхат!$CX:$CX,$B$338,рўйхат!$D:$D,$C297)</f>
        <v/>
      </c>
      <c r="F297" s="36">
        <f>SUMIFS(рўйхат!G:G,рўйхат!$CX:$CX,$B$338,рўйхат!$D:$D,$C297)</f>
        <v/>
      </c>
      <c r="G297" s="35">
        <f>SUMIFS(рўйхат!H:H,рўйхат!$CX:$CX,$B$338,рўйхат!$D:$D,$C297)</f>
        <v/>
      </c>
      <c r="H297" s="36">
        <f>SUMIFS(рўйхат!I:I,рўйхат!$CX:$CX,$B$338,рўйхат!$D:$D,$C297)</f>
        <v/>
      </c>
      <c r="I297" s="35">
        <f>SUMIFS(рўйхат!J:J,рўйхат!$CX:$CX,$B$338,рўйхат!$D:$D,$C297)</f>
        <v/>
      </c>
      <c r="J297" s="36">
        <f>SUMIFS(рўйхат!K:K,рўйхат!$CX:$CX,$B$338,рўйхат!$D:$D,$C297)</f>
        <v/>
      </c>
      <c r="K297" s="35">
        <f>SUMIFS(рўйхат!L:L,рўйхат!$CX:$CX,$B$338,рўйхат!$D:$D,$C297)</f>
        <v/>
      </c>
      <c r="L297" s="36">
        <f>SUMIFS(рўйхат!M:M,рўйхат!$CX:$CX,$B$338,рўйхат!$D:$D,$C297)</f>
        <v/>
      </c>
      <c r="M297" s="35">
        <f>SUMIFS(рўйхат!N:N,рўйхат!$CX:$CX,$B$338,рўйхат!$D:$D,$C297)</f>
        <v/>
      </c>
      <c r="N297" s="36">
        <f>SUMIFS(рўйхат!O:O,рўйхат!$CX:$CX,$B$338,рўйхат!$D:$D,$C297)</f>
        <v/>
      </c>
      <c r="O297" s="34">
        <f>IFERROR(M297/E297,0)</f>
        <v/>
      </c>
      <c r="P297" s="34">
        <f>IFERROR(N297/F297,0)</f>
        <v/>
      </c>
      <c r="Q297" s="35">
        <f>SUMIFS(рўйхат!P:P,рўйхат!$CX:$CX,$B$338,рўйхат!$D:$D,$C297)</f>
        <v/>
      </c>
      <c r="R297" s="36">
        <f>SUMIFS(рўйхат!Q:Q,рўйхат!$CX:$CX,$B$338,рўйхат!$D:$D,$C297)</f>
        <v/>
      </c>
      <c r="S297" s="35">
        <f>SUMIFS(рўйхат!R:R,рўйхат!$CX:$CX,$B$338,рўйхат!$D:$D,$C297)</f>
        <v/>
      </c>
      <c r="T297" s="36">
        <f>SUMIFS(рўйхат!S:S,рўйхат!$CX:$CX,$B$338,рўйхат!$D:$D,$C297)</f>
        <v/>
      </c>
      <c r="U297" s="35">
        <f>SUMIFS(рўйхат!T:T,рўйхат!$CX:$CX,$B$338,рўйхат!$D:$D,$C297)</f>
        <v/>
      </c>
      <c r="V297" s="36">
        <f>SUMIFS(рўйхат!U:U,рўйхат!$CX:$CX,$B$338,рўйхат!$D:$D,$C297)</f>
        <v/>
      </c>
      <c r="W297" s="35">
        <f>SUMIFS(рўйхат!V:V,рўйхат!$CX:$CX,$B$338,рўйхат!$D:$D,$C297)</f>
        <v/>
      </c>
      <c r="X297" s="36">
        <f>SUMIFS(рўйхат!W:W,рўйхат!$CX:$CX,$B$338,рўйхат!$D:$D,$C297)</f>
        <v/>
      </c>
      <c r="Y297" s="35">
        <f>SUMIFS(рўйхат!X:X,рўйхат!$CX:$CX,$B$338,рўйхат!$D:$D,$C297)</f>
        <v/>
      </c>
      <c r="Z297" s="36">
        <f>SUMIFS(рўйхат!Y:Y,рўйхат!$CX:$CX,$B$338,рўйхат!$D:$D,$C297)</f>
        <v/>
      </c>
      <c r="AA297" s="35">
        <f>SUMIFS(рўйхат!Z:Z,рўйхат!$CX:$CX,$B$338,рўйхат!$D:$D,$C297)</f>
        <v/>
      </c>
      <c r="AB297" s="36">
        <f>SUMIFS(рўйхат!AA:AA,рўйхат!$CX:$CX,$B$338,рўйхат!$D:$D,$C297)</f>
        <v/>
      </c>
      <c r="AC297" s="35">
        <f>SUMIFS(рўйхат!AB:AB,рўйхат!$CX:$CX,$B$338,рўйхат!$D:$D,$C297)</f>
        <v/>
      </c>
      <c r="AD297" s="36">
        <f>SUMIFS(рўйхат!AC:AC,рўйхат!$CX:$CX,$B$338,рўйхат!$D:$D,$C297)</f>
        <v/>
      </c>
      <c r="AE297" s="35">
        <f>SUMIFS(рўйхат!AD:AD,рўйхат!$CX:$CX,$B$338,рўйхат!$D:$D,$C297)</f>
        <v/>
      </c>
      <c r="AF297" s="36">
        <f>SUMIFS(рўйхат!AE:AE,рўйхат!$CX:$CX,$B$338,рўйхат!$D:$D,$C297)</f>
        <v/>
      </c>
      <c r="AG297" s="35">
        <f>SUMIFS(рўйхат!AH:AH,рўйхат!$CX:$CX,$B$338,рўйхат!$D:$D,$C297)</f>
        <v/>
      </c>
      <c r="AH297" s="36">
        <f>SUMIFS(рўйхат!AI:AI,рўйхат!$CX:$CX,$B$338,рўйхат!$D:$D,$C297)</f>
        <v/>
      </c>
      <c r="AI297" s="35">
        <f>SUMIFS(рўйхат!AJ:AJ,рўйхат!$CX:$CX,$B$338,рўйхат!$D:$D,$C297)</f>
        <v/>
      </c>
      <c r="AJ297" s="36">
        <f>SUMIFS(рўйхат!AK:AK,рўйхат!$CX:$CX,$B$338,рўйхат!$D:$D,$C297)</f>
        <v/>
      </c>
      <c r="AK297" s="35">
        <f>SUMIFS(рўйхат!AL:AL,рўйхат!$CX:$CX,$B$338,рўйхат!$D:$D,$C297)</f>
        <v/>
      </c>
      <c r="AL297" s="36">
        <f>SUMIFS(рўйхат!AM:AM,рўйхат!$CX:$CX,$B$338,рўйхат!$D:$D,$C297)</f>
        <v/>
      </c>
      <c r="AM297" s="77">
        <f>IFERROR(Q297/E297,0)</f>
        <v/>
      </c>
      <c r="AN297" s="77">
        <f>IFERROR(R297/F297,0)</f>
        <v/>
      </c>
      <c r="AO297" s="35">
        <f>SUMIFS(рўйхат!AX:AX,рўйхат!$CX:$CX,$B$338,рўйхат!$D:$D,$C297)</f>
        <v/>
      </c>
      <c r="AP297" s="36">
        <f>SUMIFS(рўйхат!AY:AY,рўйхат!$CX:$CX,$B$338,рўйхат!$D:$D,$C297)</f>
        <v/>
      </c>
      <c r="AQ297" s="35">
        <f>SUMIFS(рўйхат!AZ:AZ,рўйхат!$CX:$CX,$B$338,рўйхат!$D:$D,$C297)</f>
        <v/>
      </c>
      <c r="AR297" s="36">
        <f>SUMIFS(рўйхат!BA:BA,рўйхат!$CX:$CX,$B$338,рўйхат!$D:$D,$C297)</f>
        <v/>
      </c>
      <c r="AS297" s="35">
        <f>SUMIFS(рўйхат!BB:BB,рўйхат!$CX:$CX,$B$338,рўйхат!$D:$D,$C297)</f>
        <v/>
      </c>
      <c r="AT297" s="36">
        <f>SUMIFS(рўйхат!BC:BC,рўйхат!$CX:$CX,$B$338,рўйхат!$D:$D,$C297)</f>
        <v/>
      </c>
      <c r="AU297" s="35">
        <f>SUMIFS(рўйхат!BD:BD,рўйхат!$CX:$CX,$B$338,рўйхат!$D:$D,$C297)</f>
        <v/>
      </c>
      <c r="AV297" s="36">
        <f>SUMIFS(рўйхат!BE:BE,рўйхат!$CX:$CX,$B$338,рўйхат!$D:$D,$C297)</f>
        <v/>
      </c>
      <c r="AW297" s="35">
        <f>SUMIFS(рўйхат!BF:BF,рўйхат!$CX:$CX,$B$338,рўйхат!$D:$D,$C297)</f>
        <v/>
      </c>
      <c r="AX297" s="36">
        <f>SUMIFS(рўйхат!BG:BG,рўйхат!$CX:$CX,$B$338,рўйхат!$D:$D,$C297)</f>
        <v/>
      </c>
      <c r="AY297" s="35">
        <f>SUMIFS(рўйхат!BH:BH,рўйхат!$CX:$CX,$B$338,рўйхат!$D:$D,$C297)</f>
        <v/>
      </c>
      <c r="AZ297" s="36">
        <f>SUMIFS(рўйхат!BI:BI,рўйхат!$CX:$CX,$B$338,рўйхат!$D:$D,$C297)</f>
        <v/>
      </c>
      <c r="BA297" s="35">
        <f>SUMIFS(рўйхат!BJ:BJ,рўйхат!$CX:$CX,$B$338,рўйхат!$D:$D,$C297)</f>
        <v/>
      </c>
      <c r="BB297" s="36">
        <f>SUMIFS(рўйхат!BK:BK,рўйхат!$CX:$CX,$B$338,рўйхат!$D:$D,$C297)</f>
        <v/>
      </c>
      <c r="BC297" s="77">
        <f>IFERROR(AO297/E297,0)</f>
        <v/>
      </c>
      <c r="BD297" s="77">
        <f>IFERROR(AP297/F297,0)</f>
        <v/>
      </c>
      <c r="BE297" s="35">
        <f>SUMIFS(рўйхат!BL:BL,рўйхат!$CX:$CX,$B$338,рўйхат!$D:$D,$C297)</f>
        <v/>
      </c>
      <c r="BF297" s="36">
        <f>SUMIFS(рўйхат!BM:BM,рўйхат!$CX:$CX,$B$338,рўйхат!$D:$D,$C297)</f>
        <v/>
      </c>
      <c r="BG297" s="35">
        <f>SUMIFS(рўйхат!BN:BN,рўйхат!$CX:$CX,$B$338,рўйхат!$D:$D,$C297)</f>
        <v/>
      </c>
      <c r="BH297" s="36">
        <f>SUMIFS(рўйхат!BO:BO,рўйхат!$CX:$CX,$B$338,рўйхат!$D:$D,$C297)</f>
        <v/>
      </c>
      <c r="BI297" s="35">
        <f>SUMIFS(рўйхат!BP:BP,рўйхат!$CX:$CX,$B$338,рўйхат!$D:$D,$C297)</f>
        <v/>
      </c>
      <c r="BJ297" s="36">
        <f>SUMIFS(рўйхат!BQ:BQ,рўйхат!$CX:$CX,$B$338,рўйхат!$D:$D,$C297)</f>
        <v/>
      </c>
      <c r="BK297" s="35">
        <f>SUMIFS(рўйхат!BR:BR,рўйхат!$CX:$CX,$B$338,рўйхат!$D:$D,$C297)</f>
        <v/>
      </c>
      <c r="BL297" s="36">
        <f>SUMIFS(рўйхат!BS:BS,рўйхат!$CX:$CX,$B$338,рўйхат!$D:$D,$C297)</f>
        <v/>
      </c>
      <c r="BM297" s="35">
        <f>SUMIFS(рўйхат!BT:BT,рўйхат!$CX:$CX,$B$338,рўйхат!$D:$D,$C297)</f>
        <v/>
      </c>
      <c r="BN297" s="36">
        <f>SUMIFS(рўйхат!BU:BU,рўйхат!$CX:$CX,$B$338,рўйхат!$D:$D,$C297)</f>
        <v/>
      </c>
      <c r="BO297" s="35">
        <f>SUMIFS(рўйхат!BX:BX,рўйхат!$CX:$CX,$B$338,рўйхат!$D:$D,$C297)</f>
        <v/>
      </c>
      <c r="BP297" s="36">
        <f>SUMIFS(рўйхат!BY:BY,рўйхат!$CX:$CX,$B$338,рўйхат!$D:$D,$C297)</f>
        <v/>
      </c>
      <c r="BQ297" s="35">
        <f>SUMIFS(рўйхат!BZ:BZ,рўйхат!$CX:$CX,$B$338,рўйхат!$D:$D,$C297)</f>
        <v/>
      </c>
      <c r="BR297" s="36">
        <f>SUMIFS(рўйхат!CA:CA,рўйхат!$CX:$CX,$B$338,рўйхат!$D:$D,$C297)</f>
        <v/>
      </c>
      <c r="BS297" s="35">
        <f>SUMIFS(рўйхат!CB:CB,рўйхат!$CX:$CX,$B$338,рўйхат!$D:$D,$C297)</f>
        <v/>
      </c>
      <c r="BT297" s="36">
        <f>SUMIFS(рўйхат!CC:CC,рўйхат!$CX:$CX,$B$338,рўйхат!$D:$D,$C297)</f>
        <v/>
      </c>
      <c r="BU297" s="35">
        <f>SUMIFS(рўйхат!CD:CD,рўйхат!$CX:$CX,$B$338,рўйхат!$D:$D,$C297)</f>
        <v/>
      </c>
      <c r="BV297" s="36">
        <f>SUMIFS(рўйхат!CE:CE,рўйхат!$CX:$CX,$B$338,рўйхат!$D:$D,$C297)</f>
        <v/>
      </c>
      <c r="BW297" s="35">
        <f>SUMIFS(рўйхат!CH:CH,рўйхат!$CX:$CX,$B$338,рўйхат!$D:$D,$C297)</f>
        <v/>
      </c>
      <c r="BX297" s="36">
        <f>SUMIFS(рўйхат!CI:CI,рўйхат!$CX:$CX,$B$338,рўйхат!$D:$D,$C297)</f>
        <v/>
      </c>
      <c r="BY297" s="35">
        <f>SUMIFS(рўйхат!CJ:CJ,рўйхат!$CX:$CX,$B$338,рўйхат!$D:$D,$C297)</f>
        <v/>
      </c>
      <c r="BZ297" s="36">
        <f>SUMIFS(рўйхат!CK:CK,рўйхат!$CX:$CX,$B$338,рўйхат!$D:$D,$C297)</f>
        <v/>
      </c>
      <c r="CA297" s="35">
        <f>SUMIFS(рўйхат!CL:CL,рўйхат!$CX:$CX,$B$338,рўйхат!$D:$D,$C297)</f>
        <v/>
      </c>
      <c r="CB297" s="36">
        <f>SUMIFS(рўйхат!CM:CM,рўйхат!$CX:$CX,$B$338,рўйхат!$D:$D,$C297)</f>
        <v/>
      </c>
      <c r="CC297" s="35">
        <f>SUMIFS(рўйхат!CN:CN,рўйхат!$CX:$CX,$B$338,рўйхат!$D:$D,$C297)</f>
        <v/>
      </c>
      <c r="CD297" s="36">
        <f>SUMIFS(рўйхат!CO:CO,рўйхат!$CX:$CX,$B$338,рўйхат!$D:$D,$C297)</f>
        <v/>
      </c>
      <c r="CE297" s="77">
        <f>IFERROR(BE297/(Q297+BE297),0)</f>
        <v/>
      </c>
      <c r="CF297" s="78">
        <f>IFERROR(BF297/(R297+BF297),0)</f>
        <v/>
      </c>
    </row>
    <row r="298" hidden="1" outlineLevel="1" ht="36.75" customFormat="1" customHeight="1" s="8">
      <c r="A298" s="39" t="n"/>
      <c r="B298" s="50" t="n">
        <v>26</v>
      </c>
      <c r="C298" s="131" t="inlineStr">
        <is>
          <t>Қурилиш муддати бузилганлигига қарамасдан тендерларда қатнашган ташкилотлар</t>
        </is>
      </c>
      <c r="D298" s="16" t="n"/>
      <c r="E298" s="35">
        <f>SUMIFS(рўйхат!F:F,рўйхат!$CX:$CX,$B$338,рўйхат!$D:$D,$C298)</f>
        <v/>
      </c>
      <c r="F298" s="36">
        <f>SUMIFS(рўйхат!G:G,рўйхат!$CX:$CX,$B$338,рўйхат!$D:$D,$C298)</f>
        <v/>
      </c>
      <c r="G298" s="35">
        <f>SUMIFS(рўйхат!H:H,рўйхат!$CX:$CX,$B$338,рўйхат!$D:$D,$C298)</f>
        <v/>
      </c>
      <c r="H298" s="36">
        <f>SUMIFS(рўйхат!I:I,рўйхат!$CX:$CX,$B$338,рўйхат!$D:$D,$C298)</f>
        <v/>
      </c>
      <c r="I298" s="35">
        <f>SUMIFS(рўйхат!J:J,рўйхат!$CX:$CX,$B$338,рўйхат!$D:$D,$C298)</f>
        <v/>
      </c>
      <c r="J298" s="36">
        <f>SUMIFS(рўйхат!K:K,рўйхат!$CX:$CX,$B$338,рўйхат!$D:$D,$C298)</f>
        <v/>
      </c>
      <c r="K298" s="35">
        <f>SUMIFS(рўйхат!L:L,рўйхат!$CX:$CX,$B$338,рўйхат!$D:$D,$C298)</f>
        <v/>
      </c>
      <c r="L298" s="36">
        <f>SUMIFS(рўйхат!M:M,рўйхат!$CX:$CX,$B$338,рўйхат!$D:$D,$C298)</f>
        <v/>
      </c>
      <c r="M298" s="35">
        <f>SUMIFS(рўйхат!N:N,рўйхат!$CX:$CX,$B$338,рўйхат!$D:$D,$C298)</f>
        <v/>
      </c>
      <c r="N298" s="36">
        <f>SUMIFS(рўйхат!O:O,рўйхат!$CX:$CX,$B$338,рўйхат!$D:$D,$C298)</f>
        <v/>
      </c>
      <c r="O298" s="34">
        <f>IFERROR(M298/E298,0)</f>
        <v/>
      </c>
      <c r="P298" s="34">
        <f>IFERROR(N298/F298,0)</f>
        <v/>
      </c>
      <c r="Q298" s="35">
        <f>SUMIFS(рўйхат!P:P,рўйхат!$CX:$CX,$B$338,рўйхат!$D:$D,$C298)</f>
        <v/>
      </c>
      <c r="R298" s="36">
        <f>SUMIFS(рўйхат!Q:Q,рўйхат!$CX:$CX,$B$338,рўйхат!$D:$D,$C298)</f>
        <v/>
      </c>
      <c r="S298" s="35">
        <f>SUMIFS(рўйхат!R:R,рўйхат!$CX:$CX,$B$338,рўйхат!$D:$D,$C298)</f>
        <v/>
      </c>
      <c r="T298" s="36">
        <f>SUMIFS(рўйхат!S:S,рўйхат!$CX:$CX,$B$338,рўйхат!$D:$D,$C298)</f>
        <v/>
      </c>
      <c r="U298" s="35">
        <f>SUMIFS(рўйхат!T:T,рўйхат!$CX:$CX,$B$338,рўйхат!$D:$D,$C298)</f>
        <v/>
      </c>
      <c r="V298" s="36">
        <f>SUMIFS(рўйхат!U:U,рўйхат!$CX:$CX,$B$338,рўйхат!$D:$D,$C298)</f>
        <v/>
      </c>
      <c r="W298" s="35">
        <f>SUMIFS(рўйхат!V:V,рўйхат!$CX:$CX,$B$338,рўйхат!$D:$D,$C298)</f>
        <v/>
      </c>
      <c r="X298" s="36">
        <f>SUMIFS(рўйхат!W:W,рўйхат!$CX:$CX,$B$338,рўйхат!$D:$D,$C298)</f>
        <v/>
      </c>
      <c r="Y298" s="35">
        <f>SUMIFS(рўйхат!X:X,рўйхат!$CX:$CX,$B$338,рўйхат!$D:$D,$C298)</f>
        <v/>
      </c>
      <c r="Z298" s="36">
        <f>SUMIFS(рўйхат!Y:Y,рўйхат!$CX:$CX,$B$338,рўйхат!$D:$D,$C298)</f>
        <v/>
      </c>
      <c r="AA298" s="35">
        <f>SUMIFS(рўйхат!Z:Z,рўйхат!$CX:$CX,$B$338,рўйхат!$D:$D,$C298)</f>
        <v/>
      </c>
      <c r="AB298" s="36">
        <f>SUMIFS(рўйхат!AA:AA,рўйхат!$CX:$CX,$B$338,рўйхат!$D:$D,$C298)</f>
        <v/>
      </c>
      <c r="AC298" s="35">
        <f>SUMIFS(рўйхат!AB:AB,рўйхат!$CX:$CX,$B$338,рўйхат!$D:$D,$C298)</f>
        <v/>
      </c>
      <c r="AD298" s="36">
        <f>SUMIFS(рўйхат!AC:AC,рўйхат!$CX:$CX,$B$338,рўйхат!$D:$D,$C298)</f>
        <v/>
      </c>
      <c r="AE298" s="35">
        <f>SUMIFS(рўйхат!AD:AD,рўйхат!$CX:$CX,$B$338,рўйхат!$D:$D,$C298)</f>
        <v/>
      </c>
      <c r="AF298" s="36">
        <f>SUMIFS(рўйхат!AE:AE,рўйхат!$CX:$CX,$B$338,рўйхат!$D:$D,$C298)</f>
        <v/>
      </c>
      <c r="AG298" s="35">
        <f>SUMIFS(рўйхат!AH:AH,рўйхат!$CX:$CX,$B$338,рўйхат!$D:$D,$C298)</f>
        <v/>
      </c>
      <c r="AH298" s="36">
        <f>SUMIFS(рўйхат!AI:AI,рўйхат!$CX:$CX,$B$338,рўйхат!$D:$D,$C298)</f>
        <v/>
      </c>
      <c r="AI298" s="35">
        <f>SUMIFS(рўйхат!AJ:AJ,рўйхат!$CX:$CX,$B$338,рўйхат!$D:$D,$C298)</f>
        <v/>
      </c>
      <c r="AJ298" s="36">
        <f>SUMIFS(рўйхат!AK:AK,рўйхат!$CX:$CX,$B$338,рўйхат!$D:$D,$C298)</f>
        <v/>
      </c>
      <c r="AK298" s="35">
        <f>SUMIFS(рўйхат!AL:AL,рўйхат!$CX:$CX,$B$338,рўйхат!$D:$D,$C298)</f>
        <v/>
      </c>
      <c r="AL298" s="36">
        <f>SUMIFS(рўйхат!AM:AM,рўйхат!$CX:$CX,$B$338,рўйхат!$D:$D,$C298)</f>
        <v/>
      </c>
      <c r="AM298" s="77">
        <f>IFERROR(Q298/E298,0)</f>
        <v/>
      </c>
      <c r="AN298" s="77">
        <f>IFERROR(R298/F298,0)</f>
        <v/>
      </c>
      <c r="AO298" s="35">
        <f>SUMIFS(рўйхат!AX:AX,рўйхат!$CX:$CX,$B$338,рўйхат!$D:$D,$C298)</f>
        <v/>
      </c>
      <c r="AP298" s="36">
        <f>SUMIFS(рўйхат!AY:AY,рўйхат!$CX:$CX,$B$338,рўйхат!$D:$D,$C298)</f>
        <v/>
      </c>
      <c r="AQ298" s="35">
        <f>SUMIFS(рўйхат!AZ:AZ,рўйхат!$CX:$CX,$B$338,рўйхат!$D:$D,$C298)</f>
        <v/>
      </c>
      <c r="AR298" s="36">
        <f>SUMIFS(рўйхат!BA:BA,рўйхат!$CX:$CX,$B$338,рўйхат!$D:$D,$C298)</f>
        <v/>
      </c>
      <c r="AS298" s="35">
        <f>SUMIFS(рўйхат!BB:BB,рўйхат!$CX:$CX,$B$338,рўйхат!$D:$D,$C298)</f>
        <v/>
      </c>
      <c r="AT298" s="36">
        <f>SUMIFS(рўйхат!BC:BC,рўйхат!$CX:$CX,$B$338,рўйхат!$D:$D,$C298)</f>
        <v/>
      </c>
      <c r="AU298" s="35">
        <f>SUMIFS(рўйхат!BD:BD,рўйхат!$CX:$CX,$B$338,рўйхат!$D:$D,$C298)</f>
        <v/>
      </c>
      <c r="AV298" s="36">
        <f>SUMIFS(рўйхат!BE:BE,рўйхат!$CX:$CX,$B$338,рўйхат!$D:$D,$C298)</f>
        <v/>
      </c>
      <c r="AW298" s="35">
        <f>SUMIFS(рўйхат!BF:BF,рўйхат!$CX:$CX,$B$338,рўйхат!$D:$D,$C298)</f>
        <v/>
      </c>
      <c r="AX298" s="36">
        <f>SUMIFS(рўйхат!BG:BG,рўйхат!$CX:$CX,$B$338,рўйхат!$D:$D,$C298)</f>
        <v/>
      </c>
      <c r="AY298" s="35">
        <f>SUMIFS(рўйхат!BH:BH,рўйхат!$CX:$CX,$B$338,рўйхат!$D:$D,$C298)</f>
        <v/>
      </c>
      <c r="AZ298" s="36">
        <f>SUMIFS(рўйхат!BI:BI,рўйхат!$CX:$CX,$B$338,рўйхат!$D:$D,$C298)</f>
        <v/>
      </c>
      <c r="BA298" s="35">
        <f>SUMIFS(рўйхат!BJ:BJ,рўйхат!$CX:$CX,$B$338,рўйхат!$D:$D,$C298)</f>
        <v/>
      </c>
      <c r="BB298" s="36">
        <f>SUMIFS(рўйхат!BK:BK,рўйхат!$CX:$CX,$B$338,рўйхат!$D:$D,$C298)</f>
        <v/>
      </c>
      <c r="BC298" s="77">
        <f>IFERROR(AO298/E298,0)</f>
        <v/>
      </c>
      <c r="BD298" s="77">
        <f>IFERROR(AP298/F298,0)</f>
        <v/>
      </c>
      <c r="BE298" s="35">
        <f>SUMIFS(рўйхат!BL:BL,рўйхат!$CX:$CX,$B$338,рўйхат!$D:$D,$C298)</f>
        <v/>
      </c>
      <c r="BF298" s="36">
        <f>SUMIFS(рўйхат!BM:BM,рўйхат!$CX:$CX,$B$338,рўйхат!$D:$D,$C298)</f>
        <v/>
      </c>
      <c r="BG298" s="35">
        <f>SUMIFS(рўйхат!BN:BN,рўйхат!$CX:$CX,$B$338,рўйхат!$D:$D,$C298)</f>
        <v/>
      </c>
      <c r="BH298" s="36">
        <f>SUMIFS(рўйхат!BO:BO,рўйхат!$CX:$CX,$B$338,рўйхат!$D:$D,$C298)</f>
        <v/>
      </c>
      <c r="BI298" s="35">
        <f>SUMIFS(рўйхат!BP:BP,рўйхат!$CX:$CX,$B$338,рўйхат!$D:$D,$C298)</f>
        <v/>
      </c>
      <c r="BJ298" s="36">
        <f>SUMIFS(рўйхат!BQ:BQ,рўйхат!$CX:$CX,$B$338,рўйхат!$D:$D,$C298)</f>
        <v/>
      </c>
      <c r="BK298" s="35">
        <f>SUMIFS(рўйхат!BR:BR,рўйхат!$CX:$CX,$B$338,рўйхат!$D:$D,$C298)</f>
        <v/>
      </c>
      <c r="BL298" s="36">
        <f>SUMIFS(рўйхат!BS:BS,рўйхат!$CX:$CX,$B$338,рўйхат!$D:$D,$C298)</f>
        <v/>
      </c>
      <c r="BM298" s="35">
        <f>SUMIFS(рўйхат!BT:BT,рўйхат!$CX:$CX,$B$338,рўйхат!$D:$D,$C298)</f>
        <v/>
      </c>
      <c r="BN298" s="36">
        <f>SUMIFS(рўйхат!BU:BU,рўйхат!$CX:$CX,$B$338,рўйхат!$D:$D,$C298)</f>
        <v/>
      </c>
      <c r="BO298" s="35">
        <f>SUMIFS(рўйхат!BX:BX,рўйхат!$CX:$CX,$B$338,рўйхат!$D:$D,$C298)</f>
        <v/>
      </c>
      <c r="BP298" s="36">
        <f>SUMIFS(рўйхат!BY:BY,рўйхат!$CX:$CX,$B$338,рўйхат!$D:$D,$C298)</f>
        <v/>
      </c>
      <c r="BQ298" s="35">
        <f>SUMIFS(рўйхат!BZ:BZ,рўйхат!$CX:$CX,$B$338,рўйхат!$D:$D,$C298)</f>
        <v/>
      </c>
      <c r="BR298" s="36">
        <f>SUMIFS(рўйхат!CA:CA,рўйхат!$CX:$CX,$B$338,рўйхат!$D:$D,$C298)</f>
        <v/>
      </c>
      <c r="BS298" s="35">
        <f>SUMIFS(рўйхат!CB:CB,рўйхат!$CX:$CX,$B$338,рўйхат!$D:$D,$C298)</f>
        <v/>
      </c>
      <c r="BT298" s="36">
        <f>SUMIFS(рўйхат!CC:CC,рўйхат!$CX:$CX,$B$338,рўйхат!$D:$D,$C298)</f>
        <v/>
      </c>
      <c r="BU298" s="35">
        <f>SUMIFS(рўйхат!CD:CD,рўйхат!$CX:$CX,$B$338,рўйхат!$D:$D,$C298)</f>
        <v/>
      </c>
      <c r="BV298" s="36">
        <f>SUMIFS(рўйхат!CE:CE,рўйхат!$CX:$CX,$B$338,рўйхат!$D:$D,$C298)</f>
        <v/>
      </c>
      <c r="BW298" s="35">
        <f>SUMIFS(рўйхат!CH:CH,рўйхат!$CX:$CX,$B$338,рўйхат!$D:$D,$C298)</f>
        <v/>
      </c>
      <c r="BX298" s="36">
        <f>SUMIFS(рўйхат!CI:CI,рўйхат!$CX:$CX,$B$338,рўйхат!$D:$D,$C298)</f>
        <v/>
      </c>
      <c r="BY298" s="35">
        <f>SUMIFS(рўйхат!CJ:CJ,рўйхат!$CX:$CX,$B$338,рўйхат!$D:$D,$C298)</f>
        <v/>
      </c>
      <c r="BZ298" s="36">
        <f>SUMIFS(рўйхат!CK:CK,рўйхат!$CX:$CX,$B$338,рўйхат!$D:$D,$C298)</f>
        <v/>
      </c>
      <c r="CA298" s="35">
        <f>SUMIFS(рўйхат!CL:CL,рўйхат!$CX:$CX,$B$338,рўйхат!$D:$D,$C298)</f>
        <v/>
      </c>
      <c r="CB298" s="36">
        <f>SUMIFS(рўйхат!CM:CM,рўйхат!$CX:$CX,$B$338,рўйхат!$D:$D,$C298)</f>
        <v/>
      </c>
      <c r="CC298" s="35">
        <f>SUMIFS(рўйхат!CN:CN,рўйхат!$CX:$CX,$B$338,рўйхат!$D:$D,$C298)</f>
        <v/>
      </c>
      <c r="CD298" s="36">
        <f>SUMIFS(рўйхат!CO:CO,рўйхат!$CX:$CX,$B$338,рўйхат!$D:$D,$C298)</f>
        <v/>
      </c>
      <c r="CE298" s="77">
        <f>IFERROR(BE298/(Q298+BE298),0)</f>
        <v/>
      </c>
      <c r="CF298" s="78">
        <f>IFERROR(BF298/(R298+BF298),0)</f>
        <v/>
      </c>
    </row>
    <row r="299" hidden="1" outlineLevel="1" ht="36.75" customFormat="1" customHeight="1" s="8">
      <c r="A299" s="39" t="n"/>
      <c r="B299" s="50" t="n">
        <v>27</v>
      </c>
      <c r="C299" s="131" t="inlineStr">
        <is>
          <t>Қурилиш объекти пулларини тўланиши таҳлили</t>
        </is>
      </c>
      <c r="D299" s="16" t="n"/>
      <c r="E299" s="35">
        <f>SUMIFS(рўйхат!F:F,рўйхат!$CX:$CX,$B$338,рўйхат!$D:$D,$C299)</f>
        <v/>
      </c>
      <c r="F299" s="36">
        <f>SUMIFS(рўйхат!G:G,рўйхат!$CX:$CX,$B$338,рўйхат!$D:$D,$C299)</f>
        <v/>
      </c>
      <c r="G299" s="35">
        <f>SUMIFS(рўйхат!H:H,рўйхат!$CX:$CX,$B$338,рўйхат!$D:$D,$C299)</f>
        <v/>
      </c>
      <c r="H299" s="36">
        <f>SUMIFS(рўйхат!I:I,рўйхат!$CX:$CX,$B$338,рўйхат!$D:$D,$C299)</f>
        <v/>
      </c>
      <c r="I299" s="35">
        <f>SUMIFS(рўйхат!J:J,рўйхат!$CX:$CX,$B$338,рўйхат!$D:$D,$C299)</f>
        <v/>
      </c>
      <c r="J299" s="36">
        <f>SUMIFS(рўйхат!K:K,рўйхат!$CX:$CX,$B$338,рўйхат!$D:$D,$C299)</f>
        <v/>
      </c>
      <c r="K299" s="35">
        <f>SUMIFS(рўйхат!L:L,рўйхат!$CX:$CX,$B$338,рўйхат!$D:$D,$C299)</f>
        <v/>
      </c>
      <c r="L299" s="36">
        <f>SUMIFS(рўйхат!M:M,рўйхат!$CX:$CX,$B$338,рўйхат!$D:$D,$C299)</f>
        <v/>
      </c>
      <c r="M299" s="35">
        <f>SUMIFS(рўйхат!N:N,рўйхат!$CX:$CX,$B$338,рўйхат!$D:$D,$C299)</f>
        <v/>
      </c>
      <c r="N299" s="36">
        <f>SUMIFS(рўйхат!O:O,рўйхат!$CX:$CX,$B$338,рўйхат!$D:$D,$C299)</f>
        <v/>
      </c>
      <c r="O299" s="34">
        <f>IFERROR(M299/E299,0)</f>
        <v/>
      </c>
      <c r="P299" s="34">
        <f>IFERROR(N299/F299,0)</f>
        <v/>
      </c>
      <c r="Q299" s="35">
        <f>SUMIFS(рўйхат!P:P,рўйхат!$CX:$CX,$B$338,рўйхат!$D:$D,$C299)</f>
        <v/>
      </c>
      <c r="R299" s="36">
        <f>SUMIFS(рўйхат!Q:Q,рўйхат!$CX:$CX,$B$338,рўйхат!$D:$D,$C299)</f>
        <v/>
      </c>
      <c r="S299" s="35">
        <f>SUMIFS(рўйхат!R:R,рўйхат!$CX:$CX,$B$338,рўйхат!$D:$D,$C299)</f>
        <v/>
      </c>
      <c r="T299" s="36">
        <f>SUMIFS(рўйхат!S:S,рўйхат!$CX:$CX,$B$338,рўйхат!$D:$D,$C299)</f>
        <v/>
      </c>
      <c r="U299" s="35">
        <f>SUMIFS(рўйхат!T:T,рўйхат!$CX:$CX,$B$338,рўйхат!$D:$D,$C299)</f>
        <v/>
      </c>
      <c r="V299" s="36">
        <f>SUMIFS(рўйхат!U:U,рўйхат!$CX:$CX,$B$338,рўйхат!$D:$D,$C299)</f>
        <v/>
      </c>
      <c r="W299" s="35">
        <f>SUMIFS(рўйхат!V:V,рўйхат!$CX:$CX,$B$338,рўйхат!$D:$D,$C299)</f>
        <v/>
      </c>
      <c r="X299" s="36">
        <f>SUMIFS(рўйхат!W:W,рўйхат!$CX:$CX,$B$338,рўйхат!$D:$D,$C299)</f>
        <v/>
      </c>
      <c r="Y299" s="35">
        <f>SUMIFS(рўйхат!X:X,рўйхат!$CX:$CX,$B$338,рўйхат!$D:$D,$C299)</f>
        <v/>
      </c>
      <c r="Z299" s="36">
        <f>SUMIFS(рўйхат!Y:Y,рўйхат!$CX:$CX,$B$338,рўйхат!$D:$D,$C299)</f>
        <v/>
      </c>
      <c r="AA299" s="35">
        <f>SUMIFS(рўйхат!Z:Z,рўйхат!$CX:$CX,$B$338,рўйхат!$D:$D,$C299)</f>
        <v/>
      </c>
      <c r="AB299" s="36">
        <f>SUMIFS(рўйхат!AA:AA,рўйхат!$CX:$CX,$B$338,рўйхат!$D:$D,$C299)</f>
        <v/>
      </c>
      <c r="AC299" s="35">
        <f>SUMIFS(рўйхат!AB:AB,рўйхат!$CX:$CX,$B$338,рўйхат!$D:$D,$C299)</f>
        <v/>
      </c>
      <c r="AD299" s="36">
        <f>SUMIFS(рўйхат!AC:AC,рўйхат!$CX:$CX,$B$338,рўйхат!$D:$D,$C299)</f>
        <v/>
      </c>
      <c r="AE299" s="35">
        <f>SUMIFS(рўйхат!AD:AD,рўйхат!$CX:$CX,$B$338,рўйхат!$D:$D,$C299)</f>
        <v/>
      </c>
      <c r="AF299" s="36">
        <f>SUMIFS(рўйхат!AE:AE,рўйхат!$CX:$CX,$B$338,рўйхат!$D:$D,$C299)</f>
        <v/>
      </c>
      <c r="AG299" s="35">
        <f>SUMIFS(рўйхат!AH:AH,рўйхат!$CX:$CX,$B$338,рўйхат!$D:$D,$C299)</f>
        <v/>
      </c>
      <c r="AH299" s="36">
        <f>SUMIFS(рўйхат!AI:AI,рўйхат!$CX:$CX,$B$338,рўйхат!$D:$D,$C299)</f>
        <v/>
      </c>
      <c r="AI299" s="35">
        <f>SUMIFS(рўйхат!AJ:AJ,рўйхат!$CX:$CX,$B$338,рўйхат!$D:$D,$C299)</f>
        <v/>
      </c>
      <c r="AJ299" s="36">
        <f>SUMIFS(рўйхат!AK:AK,рўйхат!$CX:$CX,$B$338,рўйхат!$D:$D,$C299)</f>
        <v/>
      </c>
      <c r="AK299" s="35">
        <f>SUMIFS(рўйхат!AL:AL,рўйхат!$CX:$CX,$B$338,рўйхат!$D:$D,$C299)</f>
        <v/>
      </c>
      <c r="AL299" s="36">
        <f>SUMIFS(рўйхат!AM:AM,рўйхат!$CX:$CX,$B$338,рўйхат!$D:$D,$C299)</f>
        <v/>
      </c>
      <c r="AM299" s="77">
        <f>IFERROR(Q299/E299,0)</f>
        <v/>
      </c>
      <c r="AN299" s="77">
        <f>IFERROR(R299/F299,0)</f>
        <v/>
      </c>
      <c r="AO299" s="35">
        <f>SUMIFS(рўйхат!AX:AX,рўйхат!$CX:$CX,$B$338,рўйхат!$D:$D,$C299)</f>
        <v/>
      </c>
      <c r="AP299" s="36">
        <f>SUMIFS(рўйхат!AY:AY,рўйхат!$CX:$CX,$B$338,рўйхат!$D:$D,$C299)</f>
        <v/>
      </c>
      <c r="AQ299" s="35">
        <f>SUMIFS(рўйхат!AZ:AZ,рўйхат!$CX:$CX,$B$338,рўйхат!$D:$D,$C299)</f>
        <v/>
      </c>
      <c r="AR299" s="36">
        <f>SUMIFS(рўйхат!BA:BA,рўйхат!$CX:$CX,$B$338,рўйхат!$D:$D,$C299)</f>
        <v/>
      </c>
      <c r="AS299" s="35">
        <f>SUMIFS(рўйхат!BB:BB,рўйхат!$CX:$CX,$B$338,рўйхат!$D:$D,$C299)</f>
        <v/>
      </c>
      <c r="AT299" s="36">
        <f>SUMIFS(рўйхат!BC:BC,рўйхат!$CX:$CX,$B$338,рўйхат!$D:$D,$C299)</f>
        <v/>
      </c>
      <c r="AU299" s="35">
        <f>SUMIFS(рўйхат!BD:BD,рўйхат!$CX:$CX,$B$338,рўйхат!$D:$D,$C299)</f>
        <v/>
      </c>
      <c r="AV299" s="36">
        <f>SUMIFS(рўйхат!BE:BE,рўйхат!$CX:$CX,$B$338,рўйхат!$D:$D,$C299)</f>
        <v/>
      </c>
      <c r="AW299" s="35">
        <f>SUMIFS(рўйхат!BF:BF,рўйхат!$CX:$CX,$B$338,рўйхат!$D:$D,$C299)</f>
        <v/>
      </c>
      <c r="AX299" s="36">
        <f>SUMIFS(рўйхат!BG:BG,рўйхат!$CX:$CX,$B$338,рўйхат!$D:$D,$C299)</f>
        <v/>
      </c>
      <c r="AY299" s="35">
        <f>SUMIFS(рўйхат!BH:BH,рўйхат!$CX:$CX,$B$338,рўйхат!$D:$D,$C299)</f>
        <v/>
      </c>
      <c r="AZ299" s="36">
        <f>SUMIFS(рўйхат!BI:BI,рўйхат!$CX:$CX,$B$338,рўйхат!$D:$D,$C299)</f>
        <v/>
      </c>
      <c r="BA299" s="35">
        <f>SUMIFS(рўйхат!BJ:BJ,рўйхат!$CX:$CX,$B$338,рўйхат!$D:$D,$C299)</f>
        <v/>
      </c>
      <c r="BB299" s="36">
        <f>SUMIFS(рўйхат!BK:BK,рўйхат!$CX:$CX,$B$338,рўйхат!$D:$D,$C299)</f>
        <v/>
      </c>
      <c r="BC299" s="77">
        <f>IFERROR(AO299/E299,0)</f>
        <v/>
      </c>
      <c r="BD299" s="77">
        <f>IFERROR(AP299/F299,0)</f>
        <v/>
      </c>
      <c r="BE299" s="35">
        <f>SUMIFS(рўйхат!BL:BL,рўйхат!$CX:$CX,$B$338,рўйхат!$D:$D,$C299)</f>
        <v/>
      </c>
      <c r="BF299" s="36">
        <f>SUMIFS(рўйхат!BM:BM,рўйхат!$CX:$CX,$B$338,рўйхат!$D:$D,$C299)</f>
        <v/>
      </c>
      <c r="BG299" s="35">
        <f>SUMIFS(рўйхат!BN:BN,рўйхат!$CX:$CX,$B$338,рўйхат!$D:$D,$C299)</f>
        <v/>
      </c>
      <c r="BH299" s="36">
        <f>SUMIFS(рўйхат!BO:BO,рўйхат!$CX:$CX,$B$338,рўйхат!$D:$D,$C299)</f>
        <v/>
      </c>
      <c r="BI299" s="35">
        <f>SUMIFS(рўйхат!BP:BP,рўйхат!$CX:$CX,$B$338,рўйхат!$D:$D,$C299)</f>
        <v/>
      </c>
      <c r="BJ299" s="36">
        <f>SUMIFS(рўйхат!BQ:BQ,рўйхат!$CX:$CX,$B$338,рўйхат!$D:$D,$C299)</f>
        <v/>
      </c>
      <c r="BK299" s="35">
        <f>SUMIFS(рўйхат!BR:BR,рўйхат!$CX:$CX,$B$338,рўйхат!$D:$D,$C299)</f>
        <v/>
      </c>
      <c r="BL299" s="36">
        <f>SUMIFS(рўйхат!BS:BS,рўйхат!$CX:$CX,$B$338,рўйхат!$D:$D,$C299)</f>
        <v/>
      </c>
      <c r="BM299" s="35">
        <f>SUMIFS(рўйхат!BT:BT,рўйхат!$CX:$CX,$B$338,рўйхат!$D:$D,$C299)</f>
        <v/>
      </c>
      <c r="BN299" s="36">
        <f>SUMIFS(рўйхат!BU:BU,рўйхат!$CX:$CX,$B$338,рўйхат!$D:$D,$C299)</f>
        <v/>
      </c>
      <c r="BO299" s="35">
        <f>SUMIFS(рўйхат!BX:BX,рўйхат!$CX:$CX,$B$338,рўйхат!$D:$D,$C299)</f>
        <v/>
      </c>
      <c r="BP299" s="36">
        <f>SUMIFS(рўйхат!BY:BY,рўйхат!$CX:$CX,$B$338,рўйхат!$D:$D,$C299)</f>
        <v/>
      </c>
      <c r="BQ299" s="35">
        <f>SUMIFS(рўйхат!BZ:BZ,рўйхат!$CX:$CX,$B$338,рўйхат!$D:$D,$C299)</f>
        <v/>
      </c>
      <c r="BR299" s="36">
        <f>SUMIFS(рўйхат!CA:CA,рўйхат!$CX:$CX,$B$338,рўйхат!$D:$D,$C299)</f>
        <v/>
      </c>
      <c r="BS299" s="35">
        <f>SUMIFS(рўйхат!CB:CB,рўйхат!$CX:$CX,$B$338,рўйхат!$D:$D,$C299)</f>
        <v/>
      </c>
      <c r="BT299" s="36">
        <f>SUMIFS(рўйхат!CC:CC,рўйхат!$CX:$CX,$B$338,рўйхат!$D:$D,$C299)</f>
        <v/>
      </c>
      <c r="BU299" s="35">
        <f>SUMIFS(рўйхат!CD:CD,рўйхат!$CX:$CX,$B$338,рўйхат!$D:$D,$C299)</f>
        <v/>
      </c>
      <c r="BV299" s="36">
        <f>SUMIFS(рўйхат!CE:CE,рўйхат!$CX:$CX,$B$338,рўйхат!$D:$D,$C299)</f>
        <v/>
      </c>
      <c r="BW299" s="35">
        <f>SUMIFS(рўйхат!CH:CH,рўйхат!$CX:$CX,$B$338,рўйхат!$D:$D,$C299)</f>
        <v/>
      </c>
      <c r="BX299" s="36">
        <f>SUMIFS(рўйхат!CI:CI,рўйхат!$CX:$CX,$B$338,рўйхат!$D:$D,$C299)</f>
        <v/>
      </c>
      <c r="BY299" s="35">
        <f>SUMIFS(рўйхат!CJ:CJ,рўйхат!$CX:$CX,$B$338,рўйхат!$D:$D,$C299)</f>
        <v/>
      </c>
      <c r="BZ299" s="36">
        <f>SUMIFS(рўйхат!CK:CK,рўйхат!$CX:$CX,$B$338,рўйхат!$D:$D,$C299)</f>
        <v/>
      </c>
      <c r="CA299" s="35">
        <f>SUMIFS(рўйхат!CL:CL,рўйхат!$CX:$CX,$B$338,рўйхат!$D:$D,$C299)</f>
        <v/>
      </c>
      <c r="CB299" s="36">
        <f>SUMIFS(рўйхат!CM:CM,рўйхат!$CX:$CX,$B$338,рўйхат!$D:$D,$C299)</f>
        <v/>
      </c>
      <c r="CC299" s="35">
        <f>SUMIFS(рўйхат!CN:CN,рўйхат!$CX:$CX,$B$338,рўйхат!$D:$D,$C299)</f>
        <v/>
      </c>
      <c r="CD299" s="36">
        <f>SUMIFS(рўйхат!CO:CO,рўйхат!$CX:$CX,$B$338,рўйхат!$D:$D,$C299)</f>
        <v/>
      </c>
      <c r="CE299" s="77">
        <f>IFERROR(BE299/(Q299+BE299),0)</f>
        <v/>
      </c>
      <c r="CF299" s="78">
        <f>IFERROR(BF299/(R299+BF299),0)</f>
        <v/>
      </c>
    </row>
    <row r="300" hidden="1" outlineLevel="1" ht="36.75" customFormat="1" customHeight="1" s="8">
      <c r="A300" s="39" t="n"/>
      <c r="B300" s="50" t="n">
        <v>28</v>
      </c>
      <c r="C300" s="131" t="inlineStr">
        <is>
          <t>Қурилиши белгиланган муддатда якунланмаган объектлар</t>
        </is>
      </c>
      <c r="D300" s="16" t="n"/>
      <c r="E300" s="35">
        <f>SUMIFS(рўйхат!F:F,рўйхат!$CX:$CX,$B$338,рўйхат!$D:$D,$C300)</f>
        <v/>
      </c>
      <c r="F300" s="36">
        <f>SUMIFS(рўйхат!G:G,рўйхат!$CX:$CX,$B$338,рўйхат!$D:$D,$C300)</f>
        <v/>
      </c>
      <c r="G300" s="35">
        <f>SUMIFS(рўйхат!H:H,рўйхат!$CX:$CX,$B$338,рўйхат!$D:$D,$C300)</f>
        <v/>
      </c>
      <c r="H300" s="36">
        <f>SUMIFS(рўйхат!I:I,рўйхат!$CX:$CX,$B$338,рўйхат!$D:$D,$C300)</f>
        <v/>
      </c>
      <c r="I300" s="35">
        <f>SUMIFS(рўйхат!J:J,рўйхат!$CX:$CX,$B$338,рўйхат!$D:$D,$C300)</f>
        <v/>
      </c>
      <c r="J300" s="36">
        <f>SUMIFS(рўйхат!K:K,рўйхат!$CX:$CX,$B$338,рўйхат!$D:$D,$C300)</f>
        <v/>
      </c>
      <c r="K300" s="35">
        <f>SUMIFS(рўйхат!L:L,рўйхат!$CX:$CX,$B$338,рўйхат!$D:$D,$C300)</f>
        <v/>
      </c>
      <c r="L300" s="36">
        <f>SUMIFS(рўйхат!M:M,рўйхат!$CX:$CX,$B$338,рўйхат!$D:$D,$C300)</f>
        <v/>
      </c>
      <c r="M300" s="35">
        <f>SUMIFS(рўйхат!N:N,рўйхат!$CX:$CX,$B$338,рўйхат!$D:$D,$C300)</f>
        <v/>
      </c>
      <c r="N300" s="36">
        <f>SUMIFS(рўйхат!O:O,рўйхат!$CX:$CX,$B$338,рўйхат!$D:$D,$C300)</f>
        <v/>
      </c>
      <c r="O300" s="34">
        <f>IFERROR(M300/E300,0)</f>
        <v/>
      </c>
      <c r="P300" s="34">
        <f>IFERROR(N300/F300,0)</f>
        <v/>
      </c>
      <c r="Q300" s="35">
        <f>SUMIFS(рўйхат!P:P,рўйхат!$CX:$CX,$B$338,рўйхат!$D:$D,$C300)</f>
        <v/>
      </c>
      <c r="R300" s="36">
        <f>SUMIFS(рўйхат!Q:Q,рўйхат!$CX:$CX,$B$338,рўйхат!$D:$D,$C300)</f>
        <v/>
      </c>
      <c r="S300" s="35">
        <f>SUMIFS(рўйхат!R:R,рўйхат!$CX:$CX,$B$338,рўйхат!$D:$D,$C300)</f>
        <v/>
      </c>
      <c r="T300" s="36">
        <f>SUMIFS(рўйхат!S:S,рўйхат!$CX:$CX,$B$338,рўйхат!$D:$D,$C300)</f>
        <v/>
      </c>
      <c r="U300" s="35">
        <f>SUMIFS(рўйхат!T:T,рўйхат!$CX:$CX,$B$338,рўйхат!$D:$D,$C300)</f>
        <v/>
      </c>
      <c r="V300" s="36">
        <f>SUMIFS(рўйхат!U:U,рўйхат!$CX:$CX,$B$338,рўйхат!$D:$D,$C300)</f>
        <v/>
      </c>
      <c r="W300" s="35">
        <f>SUMIFS(рўйхат!V:V,рўйхат!$CX:$CX,$B$338,рўйхат!$D:$D,$C300)</f>
        <v/>
      </c>
      <c r="X300" s="36">
        <f>SUMIFS(рўйхат!W:W,рўйхат!$CX:$CX,$B$338,рўйхат!$D:$D,$C300)</f>
        <v/>
      </c>
      <c r="Y300" s="35">
        <f>SUMIFS(рўйхат!X:X,рўйхат!$CX:$CX,$B$338,рўйхат!$D:$D,$C300)</f>
        <v/>
      </c>
      <c r="Z300" s="36">
        <f>SUMIFS(рўйхат!Y:Y,рўйхат!$CX:$CX,$B$338,рўйхат!$D:$D,$C300)</f>
        <v/>
      </c>
      <c r="AA300" s="35">
        <f>SUMIFS(рўйхат!Z:Z,рўйхат!$CX:$CX,$B$338,рўйхат!$D:$D,$C300)</f>
        <v/>
      </c>
      <c r="AB300" s="36">
        <f>SUMIFS(рўйхат!AA:AA,рўйхат!$CX:$CX,$B$338,рўйхат!$D:$D,$C300)</f>
        <v/>
      </c>
      <c r="AC300" s="35">
        <f>SUMIFS(рўйхат!AB:AB,рўйхат!$CX:$CX,$B$338,рўйхат!$D:$D,$C300)</f>
        <v/>
      </c>
      <c r="AD300" s="36">
        <f>SUMIFS(рўйхат!AC:AC,рўйхат!$CX:$CX,$B$338,рўйхат!$D:$D,$C300)</f>
        <v/>
      </c>
      <c r="AE300" s="35">
        <f>SUMIFS(рўйхат!AD:AD,рўйхат!$CX:$CX,$B$338,рўйхат!$D:$D,$C300)</f>
        <v/>
      </c>
      <c r="AF300" s="36">
        <f>SUMIFS(рўйхат!AE:AE,рўйхат!$CX:$CX,$B$338,рўйхат!$D:$D,$C300)</f>
        <v/>
      </c>
      <c r="AG300" s="35">
        <f>SUMIFS(рўйхат!AH:AH,рўйхат!$CX:$CX,$B$338,рўйхат!$D:$D,$C300)</f>
        <v/>
      </c>
      <c r="AH300" s="36">
        <f>SUMIFS(рўйхат!AI:AI,рўйхат!$CX:$CX,$B$338,рўйхат!$D:$D,$C300)</f>
        <v/>
      </c>
      <c r="AI300" s="35">
        <f>SUMIFS(рўйхат!AJ:AJ,рўйхат!$CX:$CX,$B$338,рўйхат!$D:$D,$C300)</f>
        <v/>
      </c>
      <c r="AJ300" s="36">
        <f>SUMIFS(рўйхат!AK:AK,рўйхат!$CX:$CX,$B$338,рўйхат!$D:$D,$C300)</f>
        <v/>
      </c>
      <c r="AK300" s="35">
        <f>SUMIFS(рўйхат!AL:AL,рўйхат!$CX:$CX,$B$338,рўйхат!$D:$D,$C300)</f>
        <v/>
      </c>
      <c r="AL300" s="36">
        <f>SUMIFS(рўйхат!AM:AM,рўйхат!$CX:$CX,$B$338,рўйхат!$D:$D,$C300)</f>
        <v/>
      </c>
      <c r="AM300" s="77">
        <f>IFERROR(Q300/E300,0)</f>
        <v/>
      </c>
      <c r="AN300" s="77">
        <f>IFERROR(R300/F300,0)</f>
        <v/>
      </c>
      <c r="AO300" s="35">
        <f>SUMIFS(рўйхат!AX:AX,рўйхат!$CX:$CX,$B$338,рўйхат!$D:$D,$C300)</f>
        <v/>
      </c>
      <c r="AP300" s="36">
        <f>SUMIFS(рўйхат!AY:AY,рўйхат!$CX:$CX,$B$338,рўйхат!$D:$D,$C300)</f>
        <v/>
      </c>
      <c r="AQ300" s="35">
        <f>SUMIFS(рўйхат!AZ:AZ,рўйхат!$CX:$CX,$B$338,рўйхат!$D:$D,$C300)</f>
        <v/>
      </c>
      <c r="AR300" s="36">
        <f>SUMIFS(рўйхат!BA:BA,рўйхат!$CX:$CX,$B$338,рўйхат!$D:$D,$C300)</f>
        <v/>
      </c>
      <c r="AS300" s="35">
        <f>SUMIFS(рўйхат!BB:BB,рўйхат!$CX:$CX,$B$338,рўйхат!$D:$D,$C300)</f>
        <v/>
      </c>
      <c r="AT300" s="36">
        <f>SUMIFS(рўйхат!BC:BC,рўйхат!$CX:$CX,$B$338,рўйхат!$D:$D,$C300)</f>
        <v/>
      </c>
      <c r="AU300" s="35">
        <f>SUMIFS(рўйхат!BD:BD,рўйхат!$CX:$CX,$B$338,рўйхат!$D:$D,$C300)</f>
        <v/>
      </c>
      <c r="AV300" s="36">
        <f>SUMIFS(рўйхат!BE:BE,рўйхат!$CX:$CX,$B$338,рўйхат!$D:$D,$C300)</f>
        <v/>
      </c>
      <c r="AW300" s="35">
        <f>SUMIFS(рўйхат!BF:BF,рўйхат!$CX:$CX,$B$338,рўйхат!$D:$D,$C300)</f>
        <v/>
      </c>
      <c r="AX300" s="36">
        <f>SUMIFS(рўйхат!BG:BG,рўйхат!$CX:$CX,$B$338,рўйхат!$D:$D,$C300)</f>
        <v/>
      </c>
      <c r="AY300" s="35">
        <f>SUMIFS(рўйхат!BH:BH,рўйхат!$CX:$CX,$B$338,рўйхат!$D:$D,$C300)</f>
        <v/>
      </c>
      <c r="AZ300" s="36">
        <f>SUMIFS(рўйхат!BI:BI,рўйхат!$CX:$CX,$B$338,рўйхат!$D:$D,$C300)</f>
        <v/>
      </c>
      <c r="BA300" s="35">
        <f>SUMIFS(рўйхат!BJ:BJ,рўйхат!$CX:$CX,$B$338,рўйхат!$D:$D,$C300)</f>
        <v/>
      </c>
      <c r="BB300" s="36">
        <f>SUMIFS(рўйхат!BK:BK,рўйхат!$CX:$CX,$B$338,рўйхат!$D:$D,$C300)</f>
        <v/>
      </c>
      <c r="BC300" s="77">
        <f>IFERROR(AO300/E300,0)</f>
        <v/>
      </c>
      <c r="BD300" s="77">
        <f>IFERROR(AP300/F300,0)</f>
        <v/>
      </c>
      <c r="BE300" s="35">
        <f>SUMIFS(рўйхат!BL:BL,рўйхат!$CX:$CX,$B$338,рўйхат!$D:$D,$C300)</f>
        <v/>
      </c>
      <c r="BF300" s="36">
        <f>SUMIFS(рўйхат!BM:BM,рўйхат!$CX:$CX,$B$338,рўйхат!$D:$D,$C300)</f>
        <v/>
      </c>
      <c r="BG300" s="35">
        <f>SUMIFS(рўйхат!BN:BN,рўйхат!$CX:$CX,$B$338,рўйхат!$D:$D,$C300)</f>
        <v/>
      </c>
      <c r="BH300" s="36">
        <f>SUMIFS(рўйхат!BO:BO,рўйхат!$CX:$CX,$B$338,рўйхат!$D:$D,$C300)</f>
        <v/>
      </c>
      <c r="BI300" s="35">
        <f>SUMIFS(рўйхат!BP:BP,рўйхат!$CX:$CX,$B$338,рўйхат!$D:$D,$C300)</f>
        <v/>
      </c>
      <c r="BJ300" s="36">
        <f>SUMIFS(рўйхат!BQ:BQ,рўйхат!$CX:$CX,$B$338,рўйхат!$D:$D,$C300)</f>
        <v/>
      </c>
      <c r="BK300" s="35">
        <f>SUMIFS(рўйхат!BR:BR,рўйхат!$CX:$CX,$B$338,рўйхат!$D:$D,$C300)</f>
        <v/>
      </c>
      <c r="BL300" s="36">
        <f>SUMIFS(рўйхат!BS:BS,рўйхат!$CX:$CX,$B$338,рўйхат!$D:$D,$C300)</f>
        <v/>
      </c>
      <c r="BM300" s="35">
        <f>SUMIFS(рўйхат!BT:BT,рўйхат!$CX:$CX,$B$338,рўйхат!$D:$D,$C300)</f>
        <v/>
      </c>
      <c r="BN300" s="36">
        <f>SUMIFS(рўйхат!BU:BU,рўйхат!$CX:$CX,$B$338,рўйхат!$D:$D,$C300)</f>
        <v/>
      </c>
      <c r="BO300" s="35">
        <f>SUMIFS(рўйхат!BX:BX,рўйхат!$CX:$CX,$B$338,рўйхат!$D:$D,$C300)</f>
        <v/>
      </c>
      <c r="BP300" s="36">
        <f>SUMIFS(рўйхат!BY:BY,рўйхат!$CX:$CX,$B$338,рўйхат!$D:$D,$C300)</f>
        <v/>
      </c>
      <c r="BQ300" s="35">
        <f>SUMIFS(рўйхат!BZ:BZ,рўйхат!$CX:$CX,$B$338,рўйхат!$D:$D,$C300)</f>
        <v/>
      </c>
      <c r="BR300" s="36">
        <f>SUMIFS(рўйхат!CA:CA,рўйхат!$CX:$CX,$B$338,рўйхат!$D:$D,$C300)</f>
        <v/>
      </c>
      <c r="BS300" s="35">
        <f>SUMIFS(рўйхат!CB:CB,рўйхат!$CX:$CX,$B$338,рўйхат!$D:$D,$C300)</f>
        <v/>
      </c>
      <c r="BT300" s="36">
        <f>SUMIFS(рўйхат!CC:CC,рўйхат!$CX:$CX,$B$338,рўйхат!$D:$D,$C300)</f>
        <v/>
      </c>
      <c r="BU300" s="35">
        <f>SUMIFS(рўйхат!CD:CD,рўйхат!$CX:$CX,$B$338,рўйхат!$D:$D,$C300)</f>
        <v/>
      </c>
      <c r="BV300" s="36">
        <f>SUMIFS(рўйхат!CE:CE,рўйхат!$CX:$CX,$B$338,рўйхат!$D:$D,$C300)</f>
        <v/>
      </c>
      <c r="BW300" s="35">
        <f>SUMIFS(рўйхат!CH:CH,рўйхат!$CX:$CX,$B$338,рўйхат!$D:$D,$C300)</f>
        <v/>
      </c>
      <c r="BX300" s="36">
        <f>SUMIFS(рўйхат!CI:CI,рўйхат!$CX:$CX,$B$338,рўйхат!$D:$D,$C300)</f>
        <v/>
      </c>
      <c r="BY300" s="35">
        <f>SUMIFS(рўйхат!CJ:CJ,рўйхат!$CX:$CX,$B$338,рўйхат!$D:$D,$C300)</f>
        <v/>
      </c>
      <c r="BZ300" s="36">
        <f>SUMIFS(рўйхат!CK:CK,рўйхат!$CX:$CX,$B$338,рўйхат!$D:$D,$C300)</f>
        <v/>
      </c>
      <c r="CA300" s="35">
        <f>SUMIFS(рўйхат!CL:CL,рўйхат!$CX:$CX,$B$338,рўйхат!$D:$D,$C300)</f>
        <v/>
      </c>
      <c r="CB300" s="36">
        <f>SUMIFS(рўйхат!CM:CM,рўйхат!$CX:$CX,$B$338,рўйхат!$D:$D,$C300)</f>
        <v/>
      </c>
      <c r="CC300" s="35">
        <f>SUMIFS(рўйхат!CN:CN,рўйхат!$CX:$CX,$B$338,рўйхат!$D:$D,$C300)</f>
        <v/>
      </c>
      <c r="CD300" s="36">
        <f>SUMIFS(рўйхат!CO:CO,рўйхат!$CX:$CX,$B$338,рўйхат!$D:$D,$C300)</f>
        <v/>
      </c>
      <c r="CE300" s="77">
        <f>IFERROR(BE300/(Q300+BE300),0)</f>
        <v/>
      </c>
      <c r="CF300" s="78">
        <f>IFERROR(BF300/(R300+BF300),0)</f>
        <v/>
      </c>
    </row>
    <row r="301" hidden="1" outlineLevel="1" ht="36.75" customFormat="1" customHeight="1" s="8">
      <c r="A301" s="39" t="n"/>
      <c r="B301" s="50" t="n">
        <v>29</v>
      </c>
      <c r="C301" s="131" t="inlineStr">
        <is>
          <t>Лицензияга эга бўлмаган етказиб берувчилардан дори воситаларининг хариди</t>
        </is>
      </c>
      <c r="D301" s="16" t="n"/>
      <c r="E301" s="35">
        <f>SUMIFS(рўйхат!F:F,рўйхат!$CX:$CX,$B$338,рўйхат!$D:$D,$C301)</f>
        <v/>
      </c>
      <c r="F301" s="36">
        <f>SUMIFS(рўйхат!G:G,рўйхат!$CX:$CX,$B$338,рўйхат!$D:$D,$C301)</f>
        <v/>
      </c>
      <c r="G301" s="35">
        <f>SUMIFS(рўйхат!H:H,рўйхат!$CX:$CX,$B$338,рўйхат!$D:$D,$C301)</f>
        <v/>
      </c>
      <c r="H301" s="36">
        <f>SUMIFS(рўйхат!I:I,рўйхат!$CX:$CX,$B$338,рўйхат!$D:$D,$C301)</f>
        <v/>
      </c>
      <c r="I301" s="35">
        <f>SUMIFS(рўйхат!J:J,рўйхат!$CX:$CX,$B$338,рўйхат!$D:$D,$C301)</f>
        <v/>
      </c>
      <c r="J301" s="36">
        <f>SUMIFS(рўйхат!K:K,рўйхат!$CX:$CX,$B$338,рўйхат!$D:$D,$C301)</f>
        <v/>
      </c>
      <c r="K301" s="35">
        <f>SUMIFS(рўйхат!L:L,рўйхат!$CX:$CX,$B$338,рўйхат!$D:$D,$C301)</f>
        <v/>
      </c>
      <c r="L301" s="36">
        <f>SUMIFS(рўйхат!M:M,рўйхат!$CX:$CX,$B$338,рўйхат!$D:$D,$C301)</f>
        <v/>
      </c>
      <c r="M301" s="35">
        <f>SUMIFS(рўйхат!N:N,рўйхат!$CX:$CX,$B$338,рўйхат!$D:$D,$C301)</f>
        <v/>
      </c>
      <c r="N301" s="36">
        <f>SUMIFS(рўйхат!O:O,рўйхат!$CX:$CX,$B$338,рўйхат!$D:$D,$C301)</f>
        <v/>
      </c>
      <c r="O301" s="34">
        <f>IFERROR(M301/E301,0)</f>
        <v/>
      </c>
      <c r="P301" s="34">
        <f>IFERROR(N301/F301,0)</f>
        <v/>
      </c>
      <c r="Q301" s="35">
        <f>SUMIFS(рўйхат!P:P,рўйхат!$CX:$CX,$B$338,рўйхат!$D:$D,$C301)</f>
        <v/>
      </c>
      <c r="R301" s="36">
        <f>SUMIFS(рўйхат!Q:Q,рўйхат!$CX:$CX,$B$338,рўйхат!$D:$D,$C301)</f>
        <v/>
      </c>
      <c r="S301" s="35">
        <f>SUMIFS(рўйхат!R:R,рўйхат!$CX:$CX,$B$338,рўйхат!$D:$D,$C301)</f>
        <v/>
      </c>
      <c r="T301" s="36">
        <f>SUMIFS(рўйхат!S:S,рўйхат!$CX:$CX,$B$338,рўйхат!$D:$D,$C301)</f>
        <v/>
      </c>
      <c r="U301" s="35">
        <f>SUMIFS(рўйхат!T:T,рўйхат!$CX:$CX,$B$338,рўйхат!$D:$D,$C301)</f>
        <v/>
      </c>
      <c r="V301" s="36">
        <f>SUMIFS(рўйхат!U:U,рўйхат!$CX:$CX,$B$338,рўйхат!$D:$D,$C301)</f>
        <v/>
      </c>
      <c r="W301" s="35">
        <f>SUMIFS(рўйхат!V:V,рўйхат!$CX:$CX,$B$338,рўйхат!$D:$D,$C301)</f>
        <v/>
      </c>
      <c r="X301" s="36">
        <f>SUMIFS(рўйхат!W:W,рўйхат!$CX:$CX,$B$338,рўйхат!$D:$D,$C301)</f>
        <v/>
      </c>
      <c r="Y301" s="35">
        <f>SUMIFS(рўйхат!X:X,рўйхат!$CX:$CX,$B$338,рўйхат!$D:$D,$C301)</f>
        <v/>
      </c>
      <c r="Z301" s="36">
        <f>SUMIFS(рўйхат!Y:Y,рўйхат!$CX:$CX,$B$338,рўйхат!$D:$D,$C301)</f>
        <v/>
      </c>
      <c r="AA301" s="35">
        <f>SUMIFS(рўйхат!Z:Z,рўйхат!$CX:$CX,$B$338,рўйхат!$D:$D,$C301)</f>
        <v/>
      </c>
      <c r="AB301" s="36">
        <f>SUMIFS(рўйхат!AA:AA,рўйхат!$CX:$CX,$B$338,рўйхат!$D:$D,$C301)</f>
        <v/>
      </c>
      <c r="AC301" s="35">
        <f>SUMIFS(рўйхат!AB:AB,рўйхат!$CX:$CX,$B$338,рўйхат!$D:$D,$C301)</f>
        <v/>
      </c>
      <c r="AD301" s="36">
        <f>SUMIFS(рўйхат!AC:AC,рўйхат!$CX:$CX,$B$338,рўйхат!$D:$D,$C301)</f>
        <v/>
      </c>
      <c r="AE301" s="35">
        <f>SUMIFS(рўйхат!AD:AD,рўйхат!$CX:$CX,$B$338,рўйхат!$D:$D,$C301)</f>
        <v/>
      </c>
      <c r="AF301" s="36">
        <f>SUMIFS(рўйхат!AE:AE,рўйхат!$CX:$CX,$B$338,рўйхат!$D:$D,$C301)</f>
        <v/>
      </c>
      <c r="AG301" s="35">
        <f>SUMIFS(рўйхат!AH:AH,рўйхат!$CX:$CX,$B$338,рўйхат!$D:$D,$C301)</f>
        <v/>
      </c>
      <c r="AH301" s="36">
        <f>SUMIFS(рўйхат!AI:AI,рўйхат!$CX:$CX,$B$338,рўйхат!$D:$D,$C301)</f>
        <v/>
      </c>
      <c r="AI301" s="35">
        <f>SUMIFS(рўйхат!AJ:AJ,рўйхат!$CX:$CX,$B$338,рўйхат!$D:$D,$C301)</f>
        <v/>
      </c>
      <c r="AJ301" s="36">
        <f>SUMIFS(рўйхат!AK:AK,рўйхат!$CX:$CX,$B$338,рўйхат!$D:$D,$C301)</f>
        <v/>
      </c>
      <c r="AK301" s="35">
        <f>SUMIFS(рўйхат!AL:AL,рўйхат!$CX:$CX,$B$338,рўйхат!$D:$D,$C301)</f>
        <v/>
      </c>
      <c r="AL301" s="36">
        <f>SUMIFS(рўйхат!AM:AM,рўйхат!$CX:$CX,$B$338,рўйхат!$D:$D,$C301)</f>
        <v/>
      </c>
      <c r="AM301" s="77">
        <f>IFERROR(Q301/E301,0)</f>
        <v/>
      </c>
      <c r="AN301" s="77">
        <f>IFERROR(R301/F301,0)</f>
        <v/>
      </c>
      <c r="AO301" s="35">
        <f>SUMIFS(рўйхат!AX:AX,рўйхат!$CX:$CX,$B$338,рўйхат!$D:$D,$C301)</f>
        <v/>
      </c>
      <c r="AP301" s="36">
        <f>SUMIFS(рўйхат!AY:AY,рўйхат!$CX:$CX,$B$338,рўйхат!$D:$D,$C301)</f>
        <v/>
      </c>
      <c r="AQ301" s="35">
        <f>SUMIFS(рўйхат!AZ:AZ,рўйхат!$CX:$CX,$B$338,рўйхат!$D:$D,$C301)</f>
        <v/>
      </c>
      <c r="AR301" s="36">
        <f>SUMIFS(рўйхат!BA:BA,рўйхат!$CX:$CX,$B$338,рўйхат!$D:$D,$C301)</f>
        <v/>
      </c>
      <c r="AS301" s="35">
        <f>SUMIFS(рўйхат!BB:BB,рўйхат!$CX:$CX,$B$338,рўйхат!$D:$D,$C301)</f>
        <v/>
      </c>
      <c r="AT301" s="36">
        <f>SUMIFS(рўйхат!BC:BC,рўйхат!$CX:$CX,$B$338,рўйхат!$D:$D,$C301)</f>
        <v/>
      </c>
      <c r="AU301" s="35">
        <f>SUMIFS(рўйхат!BD:BD,рўйхат!$CX:$CX,$B$338,рўйхат!$D:$D,$C301)</f>
        <v/>
      </c>
      <c r="AV301" s="36">
        <f>SUMIFS(рўйхат!BE:BE,рўйхат!$CX:$CX,$B$338,рўйхат!$D:$D,$C301)</f>
        <v/>
      </c>
      <c r="AW301" s="35">
        <f>SUMIFS(рўйхат!BF:BF,рўйхат!$CX:$CX,$B$338,рўйхат!$D:$D,$C301)</f>
        <v/>
      </c>
      <c r="AX301" s="36">
        <f>SUMIFS(рўйхат!BG:BG,рўйхат!$CX:$CX,$B$338,рўйхат!$D:$D,$C301)</f>
        <v/>
      </c>
      <c r="AY301" s="35">
        <f>SUMIFS(рўйхат!BH:BH,рўйхат!$CX:$CX,$B$338,рўйхат!$D:$D,$C301)</f>
        <v/>
      </c>
      <c r="AZ301" s="36">
        <f>SUMIFS(рўйхат!BI:BI,рўйхат!$CX:$CX,$B$338,рўйхат!$D:$D,$C301)</f>
        <v/>
      </c>
      <c r="BA301" s="35">
        <f>SUMIFS(рўйхат!BJ:BJ,рўйхат!$CX:$CX,$B$338,рўйхат!$D:$D,$C301)</f>
        <v/>
      </c>
      <c r="BB301" s="36">
        <f>SUMIFS(рўйхат!BK:BK,рўйхат!$CX:$CX,$B$338,рўйхат!$D:$D,$C301)</f>
        <v/>
      </c>
      <c r="BC301" s="77">
        <f>IFERROR(AO301/E301,0)</f>
        <v/>
      </c>
      <c r="BD301" s="77">
        <f>IFERROR(AP301/F301,0)</f>
        <v/>
      </c>
      <c r="BE301" s="35">
        <f>SUMIFS(рўйхат!BL:BL,рўйхат!$CX:$CX,$B$338,рўйхат!$D:$D,$C301)</f>
        <v/>
      </c>
      <c r="BF301" s="36">
        <f>SUMIFS(рўйхат!BM:BM,рўйхат!$CX:$CX,$B$338,рўйхат!$D:$D,$C301)</f>
        <v/>
      </c>
      <c r="BG301" s="35">
        <f>SUMIFS(рўйхат!BN:BN,рўйхат!$CX:$CX,$B$338,рўйхат!$D:$D,$C301)</f>
        <v/>
      </c>
      <c r="BH301" s="36">
        <f>SUMIFS(рўйхат!BO:BO,рўйхат!$CX:$CX,$B$338,рўйхат!$D:$D,$C301)</f>
        <v/>
      </c>
      <c r="BI301" s="35">
        <f>SUMIFS(рўйхат!BP:BP,рўйхат!$CX:$CX,$B$338,рўйхат!$D:$D,$C301)</f>
        <v/>
      </c>
      <c r="BJ301" s="36">
        <f>SUMIFS(рўйхат!BQ:BQ,рўйхат!$CX:$CX,$B$338,рўйхат!$D:$D,$C301)</f>
        <v/>
      </c>
      <c r="BK301" s="35">
        <f>SUMIFS(рўйхат!BR:BR,рўйхат!$CX:$CX,$B$338,рўйхат!$D:$D,$C301)</f>
        <v/>
      </c>
      <c r="BL301" s="36">
        <f>SUMIFS(рўйхат!BS:BS,рўйхат!$CX:$CX,$B$338,рўйхат!$D:$D,$C301)</f>
        <v/>
      </c>
      <c r="BM301" s="35">
        <f>SUMIFS(рўйхат!BT:BT,рўйхат!$CX:$CX,$B$338,рўйхат!$D:$D,$C301)</f>
        <v/>
      </c>
      <c r="BN301" s="36">
        <f>SUMIFS(рўйхат!BU:BU,рўйхат!$CX:$CX,$B$338,рўйхат!$D:$D,$C301)</f>
        <v/>
      </c>
      <c r="BO301" s="35">
        <f>SUMIFS(рўйхат!BX:BX,рўйхат!$CX:$CX,$B$338,рўйхат!$D:$D,$C301)</f>
        <v/>
      </c>
      <c r="BP301" s="36">
        <f>SUMIFS(рўйхат!BY:BY,рўйхат!$CX:$CX,$B$338,рўйхат!$D:$D,$C301)</f>
        <v/>
      </c>
      <c r="BQ301" s="35">
        <f>SUMIFS(рўйхат!BZ:BZ,рўйхат!$CX:$CX,$B$338,рўйхат!$D:$D,$C301)</f>
        <v/>
      </c>
      <c r="BR301" s="36">
        <f>SUMIFS(рўйхат!CA:CA,рўйхат!$CX:$CX,$B$338,рўйхат!$D:$D,$C301)</f>
        <v/>
      </c>
      <c r="BS301" s="35">
        <f>SUMIFS(рўйхат!CB:CB,рўйхат!$CX:$CX,$B$338,рўйхат!$D:$D,$C301)</f>
        <v/>
      </c>
      <c r="BT301" s="36">
        <f>SUMIFS(рўйхат!CC:CC,рўйхат!$CX:$CX,$B$338,рўйхат!$D:$D,$C301)</f>
        <v/>
      </c>
      <c r="BU301" s="35">
        <f>SUMIFS(рўйхат!CD:CD,рўйхат!$CX:$CX,$B$338,рўйхат!$D:$D,$C301)</f>
        <v/>
      </c>
      <c r="BV301" s="36">
        <f>SUMIFS(рўйхат!CE:CE,рўйхат!$CX:$CX,$B$338,рўйхат!$D:$D,$C301)</f>
        <v/>
      </c>
      <c r="BW301" s="35">
        <f>SUMIFS(рўйхат!CH:CH,рўйхат!$CX:$CX,$B$338,рўйхат!$D:$D,$C301)</f>
        <v/>
      </c>
      <c r="BX301" s="36">
        <f>SUMIFS(рўйхат!CI:CI,рўйхат!$CX:$CX,$B$338,рўйхат!$D:$D,$C301)</f>
        <v/>
      </c>
      <c r="BY301" s="35">
        <f>SUMIFS(рўйхат!CJ:CJ,рўйхат!$CX:$CX,$B$338,рўйхат!$D:$D,$C301)</f>
        <v/>
      </c>
      <c r="BZ301" s="36">
        <f>SUMIFS(рўйхат!CK:CK,рўйхат!$CX:$CX,$B$338,рўйхат!$D:$D,$C301)</f>
        <v/>
      </c>
      <c r="CA301" s="35">
        <f>SUMIFS(рўйхат!CL:CL,рўйхат!$CX:$CX,$B$338,рўйхат!$D:$D,$C301)</f>
        <v/>
      </c>
      <c r="CB301" s="36">
        <f>SUMIFS(рўйхат!CM:CM,рўйхат!$CX:$CX,$B$338,рўйхат!$D:$D,$C301)</f>
        <v/>
      </c>
      <c r="CC301" s="35">
        <f>SUMIFS(рўйхат!CN:CN,рўйхат!$CX:$CX,$B$338,рўйхат!$D:$D,$C301)</f>
        <v/>
      </c>
      <c r="CD301" s="36">
        <f>SUMIFS(рўйхат!CO:CO,рўйхат!$CX:$CX,$B$338,рўйхат!$D:$D,$C301)</f>
        <v/>
      </c>
      <c r="CE301" s="77">
        <f>IFERROR(BE301/(Q301+BE301),0)</f>
        <v/>
      </c>
      <c r="CF301" s="78">
        <f>IFERROR(BF301/(R301+BF301),0)</f>
        <v/>
      </c>
    </row>
    <row r="302" hidden="1" outlineLevel="1" ht="36.75" customFormat="1" customHeight="1" s="8">
      <c r="A302" s="39" t="n"/>
      <c r="B302" s="50" t="n">
        <v>30</v>
      </c>
      <c r="C302" s="131" t="inlineStr">
        <is>
          <t>Мансабдор шахсларга боғлиқ етказиб берувчилар билан тузилган шартномалар</t>
        </is>
      </c>
      <c r="D302" s="16" t="n"/>
      <c r="E302" s="35">
        <f>SUMIFS(рўйхат!F:F,рўйхат!$CX:$CX,$B$338,рўйхат!$D:$D,$C302)</f>
        <v/>
      </c>
      <c r="F302" s="36">
        <f>SUMIFS(рўйхат!G:G,рўйхат!$CX:$CX,$B$338,рўйхат!$D:$D,$C302)</f>
        <v/>
      </c>
      <c r="G302" s="35">
        <f>SUMIFS(рўйхат!H:H,рўйхат!$CX:$CX,$B$338,рўйхат!$D:$D,$C302)</f>
        <v/>
      </c>
      <c r="H302" s="36">
        <f>SUMIFS(рўйхат!I:I,рўйхат!$CX:$CX,$B$338,рўйхат!$D:$D,$C302)</f>
        <v/>
      </c>
      <c r="I302" s="35">
        <f>SUMIFS(рўйхат!J:J,рўйхат!$CX:$CX,$B$338,рўйхат!$D:$D,$C302)</f>
        <v/>
      </c>
      <c r="J302" s="36">
        <f>SUMIFS(рўйхат!K:K,рўйхат!$CX:$CX,$B$338,рўйхат!$D:$D,$C302)</f>
        <v/>
      </c>
      <c r="K302" s="35">
        <f>SUMIFS(рўйхат!L:L,рўйхат!$CX:$CX,$B$338,рўйхат!$D:$D,$C302)</f>
        <v/>
      </c>
      <c r="L302" s="36">
        <f>SUMIFS(рўйхат!M:M,рўйхат!$CX:$CX,$B$338,рўйхат!$D:$D,$C302)</f>
        <v/>
      </c>
      <c r="M302" s="35">
        <f>SUMIFS(рўйхат!N:N,рўйхат!$CX:$CX,$B$338,рўйхат!$D:$D,$C302)</f>
        <v/>
      </c>
      <c r="N302" s="36">
        <f>SUMIFS(рўйхат!O:O,рўйхат!$CX:$CX,$B$338,рўйхат!$D:$D,$C302)</f>
        <v/>
      </c>
      <c r="O302" s="34">
        <f>IFERROR(M302/E302,0)</f>
        <v/>
      </c>
      <c r="P302" s="34">
        <f>IFERROR(N302/F302,0)</f>
        <v/>
      </c>
      <c r="Q302" s="35">
        <f>SUMIFS(рўйхат!P:P,рўйхат!$CX:$CX,$B$338,рўйхат!$D:$D,$C302)</f>
        <v/>
      </c>
      <c r="R302" s="36">
        <f>SUMIFS(рўйхат!Q:Q,рўйхат!$CX:$CX,$B$338,рўйхат!$D:$D,$C302)</f>
        <v/>
      </c>
      <c r="S302" s="35">
        <f>SUMIFS(рўйхат!R:R,рўйхат!$CX:$CX,$B$338,рўйхат!$D:$D,$C302)</f>
        <v/>
      </c>
      <c r="T302" s="36">
        <f>SUMIFS(рўйхат!S:S,рўйхат!$CX:$CX,$B$338,рўйхат!$D:$D,$C302)</f>
        <v/>
      </c>
      <c r="U302" s="35">
        <f>SUMIFS(рўйхат!T:T,рўйхат!$CX:$CX,$B$338,рўйхат!$D:$D,$C302)</f>
        <v/>
      </c>
      <c r="V302" s="36">
        <f>SUMIFS(рўйхат!U:U,рўйхат!$CX:$CX,$B$338,рўйхат!$D:$D,$C302)</f>
        <v/>
      </c>
      <c r="W302" s="35">
        <f>SUMIFS(рўйхат!V:V,рўйхат!$CX:$CX,$B$338,рўйхат!$D:$D,$C302)</f>
        <v/>
      </c>
      <c r="X302" s="36">
        <f>SUMIFS(рўйхат!W:W,рўйхат!$CX:$CX,$B$338,рўйхат!$D:$D,$C302)</f>
        <v/>
      </c>
      <c r="Y302" s="35">
        <f>SUMIFS(рўйхат!X:X,рўйхат!$CX:$CX,$B$338,рўйхат!$D:$D,$C302)</f>
        <v/>
      </c>
      <c r="Z302" s="36">
        <f>SUMIFS(рўйхат!Y:Y,рўйхат!$CX:$CX,$B$338,рўйхат!$D:$D,$C302)</f>
        <v/>
      </c>
      <c r="AA302" s="35">
        <f>SUMIFS(рўйхат!Z:Z,рўйхат!$CX:$CX,$B$338,рўйхат!$D:$D,$C302)</f>
        <v/>
      </c>
      <c r="AB302" s="36">
        <f>SUMIFS(рўйхат!AA:AA,рўйхат!$CX:$CX,$B$338,рўйхат!$D:$D,$C302)</f>
        <v/>
      </c>
      <c r="AC302" s="35">
        <f>SUMIFS(рўйхат!AB:AB,рўйхат!$CX:$CX,$B$338,рўйхат!$D:$D,$C302)</f>
        <v/>
      </c>
      <c r="AD302" s="36">
        <f>SUMIFS(рўйхат!AC:AC,рўйхат!$CX:$CX,$B$338,рўйхат!$D:$D,$C302)</f>
        <v/>
      </c>
      <c r="AE302" s="35">
        <f>SUMIFS(рўйхат!AD:AD,рўйхат!$CX:$CX,$B$338,рўйхат!$D:$D,$C302)</f>
        <v/>
      </c>
      <c r="AF302" s="36">
        <f>SUMIFS(рўйхат!AE:AE,рўйхат!$CX:$CX,$B$338,рўйхат!$D:$D,$C302)</f>
        <v/>
      </c>
      <c r="AG302" s="35">
        <f>SUMIFS(рўйхат!AH:AH,рўйхат!$CX:$CX,$B$338,рўйхат!$D:$D,$C302)</f>
        <v/>
      </c>
      <c r="AH302" s="36">
        <f>SUMIFS(рўйхат!AI:AI,рўйхат!$CX:$CX,$B$338,рўйхат!$D:$D,$C302)</f>
        <v/>
      </c>
      <c r="AI302" s="35">
        <f>SUMIFS(рўйхат!AJ:AJ,рўйхат!$CX:$CX,$B$338,рўйхат!$D:$D,$C302)</f>
        <v/>
      </c>
      <c r="AJ302" s="36">
        <f>SUMIFS(рўйхат!AK:AK,рўйхат!$CX:$CX,$B$338,рўйхат!$D:$D,$C302)</f>
        <v/>
      </c>
      <c r="AK302" s="35">
        <f>SUMIFS(рўйхат!AL:AL,рўйхат!$CX:$CX,$B$338,рўйхат!$D:$D,$C302)</f>
        <v/>
      </c>
      <c r="AL302" s="36">
        <f>SUMIFS(рўйхат!AM:AM,рўйхат!$CX:$CX,$B$338,рўйхат!$D:$D,$C302)</f>
        <v/>
      </c>
      <c r="AM302" s="77">
        <f>IFERROR(Q302/E302,0)</f>
        <v/>
      </c>
      <c r="AN302" s="77">
        <f>IFERROR(R302/F302,0)</f>
        <v/>
      </c>
      <c r="AO302" s="35">
        <f>SUMIFS(рўйхат!AX:AX,рўйхат!$CX:$CX,$B$338,рўйхат!$D:$D,$C302)</f>
        <v/>
      </c>
      <c r="AP302" s="36">
        <f>SUMIFS(рўйхат!AY:AY,рўйхат!$CX:$CX,$B$338,рўйхат!$D:$D,$C302)</f>
        <v/>
      </c>
      <c r="AQ302" s="35">
        <f>SUMIFS(рўйхат!AZ:AZ,рўйхат!$CX:$CX,$B$338,рўйхат!$D:$D,$C302)</f>
        <v/>
      </c>
      <c r="AR302" s="36">
        <f>SUMIFS(рўйхат!BA:BA,рўйхат!$CX:$CX,$B$338,рўйхат!$D:$D,$C302)</f>
        <v/>
      </c>
      <c r="AS302" s="35">
        <f>SUMIFS(рўйхат!BB:BB,рўйхат!$CX:$CX,$B$338,рўйхат!$D:$D,$C302)</f>
        <v/>
      </c>
      <c r="AT302" s="36">
        <f>SUMIFS(рўйхат!BC:BC,рўйхат!$CX:$CX,$B$338,рўйхат!$D:$D,$C302)</f>
        <v/>
      </c>
      <c r="AU302" s="35">
        <f>SUMIFS(рўйхат!BD:BD,рўйхат!$CX:$CX,$B$338,рўйхат!$D:$D,$C302)</f>
        <v/>
      </c>
      <c r="AV302" s="36">
        <f>SUMIFS(рўйхат!BE:BE,рўйхат!$CX:$CX,$B$338,рўйхат!$D:$D,$C302)</f>
        <v/>
      </c>
      <c r="AW302" s="35">
        <f>SUMIFS(рўйхат!BF:BF,рўйхат!$CX:$CX,$B$338,рўйхат!$D:$D,$C302)</f>
        <v/>
      </c>
      <c r="AX302" s="36">
        <f>SUMIFS(рўйхат!BG:BG,рўйхат!$CX:$CX,$B$338,рўйхат!$D:$D,$C302)</f>
        <v/>
      </c>
      <c r="AY302" s="35">
        <f>SUMIFS(рўйхат!BH:BH,рўйхат!$CX:$CX,$B$338,рўйхат!$D:$D,$C302)</f>
        <v/>
      </c>
      <c r="AZ302" s="36">
        <f>SUMIFS(рўйхат!BI:BI,рўйхат!$CX:$CX,$B$338,рўйхат!$D:$D,$C302)</f>
        <v/>
      </c>
      <c r="BA302" s="35">
        <f>SUMIFS(рўйхат!BJ:BJ,рўйхат!$CX:$CX,$B$338,рўйхат!$D:$D,$C302)</f>
        <v/>
      </c>
      <c r="BB302" s="36">
        <f>SUMIFS(рўйхат!BK:BK,рўйхат!$CX:$CX,$B$338,рўйхат!$D:$D,$C302)</f>
        <v/>
      </c>
      <c r="BC302" s="77">
        <f>IFERROR(AO302/E302,0)</f>
        <v/>
      </c>
      <c r="BD302" s="77">
        <f>IFERROR(AP302/F302,0)</f>
        <v/>
      </c>
      <c r="BE302" s="35">
        <f>SUMIFS(рўйхат!BL:BL,рўйхат!$CX:$CX,$B$338,рўйхат!$D:$D,$C302)</f>
        <v/>
      </c>
      <c r="BF302" s="36">
        <f>SUMIFS(рўйхат!BM:BM,рўйхат!$CX:$CX,$B$338,рўйхат!$D:$D,$C302)</f>
        <v/>
      </c>
      <c r="BG302" s="35">
        <f>SUMIFS(рўйхат!BN:BN,рўйхат!$CX:$CX,$B$338,рўйхат!$D:$D,$C302)</f>
        <v/>
      </c>
      <c r="BH302" s="36">
        <f>SUMIFS(рўйхат!BO:BO,рўйхат!$CX:$CX,$B$338,рўйхат!$D:$D,$C302)</f>
        <v/>
      </c>
      <c r="BI302" s="35">
        <f>SUMIFS(рўйхат!BP:BP,рўйхат!$CX:$CX,$B$338,рўйхат!$D:$D,$C302)</f>
        <v/>
      </c>
      <c r="BJ302" s="36">
        <f>SUMIFS(рўйхат!BQ:BQ,рўйхат!$CX:$CX,$B$338,рўйхат!$D:$D,$C302)</f>
        <v/>
      </c>
      <c r="BK302" s="35">
        <f>SUMIFS(рўйхат!BR:BR,рўйхат!$CX:$CX,$B$338,рўйхат!$D:$D,$C302)</f>
        <v/>
      </c>
      <c r="BL302" s="36">
        <f>SUMIFS(рўйхат!BS:BS,рўйхат!$CX:$CX,$B$338,рўйхат!$D:$D,$C302)</f>
        <v/>
      </c>
      <c r="BM302" s="35">
        <f>SUMIFS(рўйхат!BT:BT,рўйхат!$CX:$CX,$B$338,рўйхат!$D:$D,$C302)</f>
        <v/>
      </c>
      <c r="BN302" s="36">
        <f>SUMIFS(рўйхат!BU:BU,рўйхат!$CX:$CX,$B$338,рўйхат!$D:$D,$C302)</f>
        <v/>
      </c>
      <c r="BO302" s="35">
        <f>SUMIFS(рўйхат!BX:BX,рўйхат!$CX:$CX,$B$338,рўйхат!$D:$D,$C302)</f>
        <v/>
      </c>
      <c r="BP302" s="36">
        <f>SUMIFS(рўйхат!BY:BY,рўйхат!$CX:$CX,$B$338,рўйхат!$D:$D,$C302)</f>
        <v/>
      </c>
      <c r="BQ302" s="35">
        <f>SUMIFS(рўйхат!BZ:BZ,рўйхат!$CX:$CX,$B$338,рўйхат!$D:$D,$C302)</f>
        <v/>
      </c>
      <c r="BR302" s="36">
        <f>SUMIFS(рўйхат!CA:CA,рўйхат!$CX:$CX,$B$338,рўйхат!$D:$D,$C302)</f>
        <v/>
      </c>
      <c r="BS302" s="35">
        <f>SUMIFS(рўйхат!CB:CB,рўйхат!$CX:$CX,$B$338,рўйхат!$D:$D,$C302)</f>
        <v/>
      </c>
      <c r="BT302" s="36">
        <f>SUMIFS(рўйхат!CC:CC,рўйхат!$CX:$CX,$B$338,рўйхат!$D:$D,$C302)</f>
        <v/>
      </c>
      <c r="BU302" s="35">
        <f>SUMIFS(рўйхат!CD:CD,рўйхат!$CX:$CX,$B$338,рўйхат!$D:$D,$C302)</f>
        <v/>
      </c>
      <c r="BV302" s="36">
        <f>SUMIFS(рўйхат!CE:CE,рўйхат!$CX:$CX,$B$338,рўйхат!$D:$D,$C302)</f>
        <v/>
      </c>
      <c r="BW302" s="35">
        <f>SUMIFS(рўйхат!CH:CH,рўйхат!$CX:$CX,$B$338,рўйхат!$D:$D,$C302)</f>
        <v/>
      </c>
      <c r="BX302" s="36">
        <f>SUMIFS(рўйхат!CI:CI,рўйхат!$CX:$CX,$B$338,рўйхат!$D:$D,$C302)</f>
        <v/>
      </c>
      <c r="BY302" s="35">
        <f>SUMIFS(рўйхат!CJ:CJ,рўйхат!$CX:$CX,$B$338,рўйхат!$D:$D,$C302)</f>
        <v/>
      </c>
      <c r="BZ302" s="36">
        <f>SUMIFS(рўйхат!CK:CK,рўйхат!$CX:$CX,$B$338,рўйхат!$D:$D,$C302)</f>
        <v/>
      </c>
      <c r="CA302" s="35">
        <f>SUMIFS(рўйхат!CL:CL,рўйхат!$CX:$CX,$B$338,рўйхат!$D:$D,$C302)</f>
        <v/>
      </c>
      <c r="CB302" s="36">
        <f>SUMIFS(рўйхат!CM:CM,рўйхат!$CX:$CX,$B$338,рўйхат!$D:$D,$C302)</f>
        <v/>
      </c>
      <c r="CC302" s="35">
        <f>SUMIFS(рўйхат!CN:CN,рўйхат!$CX:$CX,$B$338,рўйхат!$D:$D,$C302)</f>
        <v/>
      </c>
      <c r="CD302" s="36">
        <f>SUMIFS(рўйхат!CO:CO,рўйхат!$CX:$CX,$B$338,рўйхат!$D:$D,$C302)</f>
        <v/>
      </c>
      <c r="CE302" s="77">
        <f>IFERROR(BE302/(Q302+BE302),0)</f>
        <v/>
      </c>
      <c r="CF302" s="78">
        <f>IFERROR(BF302/(R302+BF302),0)</f>
        <v/>
      </c>
    </row>
    <row r="303" hidden="1" outlineLevel="1" ht="36.75" customFormat="1" customHeight="1" s="8">
      <c r="A303" s="39" t="n"/>
      <c r="B303" s="50" t="n">
        <v>31</v>
      </c>
      <c r="C303" s="131" t="inlineStr">
        <is>
          <t>Мансабдор шахсларга боғлиқ етказиб берувчилар билан тузилган шартномалар (COOPERATION)</t>
        </is>
      </c>
      <c r="D303" s="16" t="n"/>
      <c r="E303" s="35">
        <f>SUMIFS(рўйхат!F:F,рўйхат!$CX:$CX,$B$338,рўйхат!$D:$D,$C303)</f>
        <v/>
      </c>
      <c r="F303" s="36">
        <f>SUMIFS(рўйхат!G:G,рўйхат!$CX:$CX,$B$338,рўйхат!$D:$D,$C303)</f>
        <v/>
      </c>
      <c r="G303" s="35">
        <f>SUMIFS(рўйхат!H:H,рўйхат!$CX:$CX,$B$338,рўйхат!$D:$D,$C303)</f>
        <v/>
      </c>
      <c r="H303" s="36">
        <f>SUMIFS(рўйхат!I:I,рўйхат!$CX:$CX,$B$338,рўйхат!$D:$D,$C303)</f>
        <v/>
      </c>
      <c r="I303" s="35">
        <f>SUMIFS(рўйхат!J:J,рўйхат!$CX:$CX,$B$338,рўйхат!$D:$D,$C303)</f>
        <v/>
      </c>
      <c r="J303" s="36">
        <f>SUMIFS(рўйхат!K:K,рўйхат!$CX:$CX,$B$338,рўйхат!$D:$D,$C303)</f>
        <v/>
      </c>
      <c r="K303" s="35">
        <f>SUMIFS(рўйхат!L:L,рўйхат!$CX:$CX,$B$338,рўйхат!$D:$D,$C303)</f>
        <v/>
      </c>
      <c r="L303" s="36">
        <f>SUMIFS(рўйхат!M:M,рўйхат!$CX:$CX,$B$338,рўйхат!$D:$D,$C303)</f>
        <v/>
      </c>
      <c r="M303" s="35">
        <f>SUMIFS(рўйхат!N:N,рўйхат!$CX:$CX,$B$338,рўйхат!$D:$D,$C303)</f>
        <v/>
      </c>
      <c r="N303" s="36">
        <f>SUMIFS(рўйхат!O:O,рўйхат!$CX:$CX,$B$338,рўйхат!$D:$D,$C303)</f>
        <v/>
      </c>
      <c r="O303" s="34">
        <f>IFERROR(M303/E303,0)</f>
        <v/>
      </c>
      <c r="P303" s="34">
        <f>IFERROR(N303/F303,0)</f>
        <v/>
      </c>
      <c r="Q303" s="35">
        <f>SUMIFS(рўйхат!P:P,рўйхат!$CX:$CX,$B$338,рўйхат!$D:$D,$C303)</f>
        <v/>
      </c>
      <c r="R303" s="36">
        <f>SUMIFS(рўйхат!Q:Q,рўйхат!$CX:$CX,$B$338,рўйхат!$D:$D,$C303)</f>
        <v/>
      </c>
      <c r="S303" s="35">
        <f>SUMIFS(рўйхат!R:R,рўйхат!$CX:$CX,$B$338,рўйхат!$D:$D,$C303)</f>
        <v/>
      </c>
      <c r="T303" s="36">
        <f>SUMIFS(рўйхат!S:S,рўйхат!$CX:$CX,$B$338,рўйхат!$D:$D,$C303)</f>
        <v/>
      </c>
      <c r="U303" s="35">
        <f>SUMIFS(рўйхат!T:T,рўйхат!$CX:$CX,$B$338,рўйхат!$D:$D,$C303)</f>
        <v/>
      </c>
      <c r="V303" s="36">
        <f>SUMIFS(рўйхат!U:U,рўйхат!$CX:$CX,$B$338,рўйхат!$D:$D,$C303)</f>
        <v/>
      </c>
      <c r="W303" s="35">
        <f>SUMIFS(рўйхат!V:V,рўйхат!$CX:$CX,$B$338,рўйхат!$D:$D,$C303)</f>
        <v/>
      </c>
      <c r="X303" s="36">
        <f>SUMIFS(рўйхат!W:W,рўйхат!$CX:$CX,$B$338,рўйхат!$D:$D,$C303)</f>
        <v/>
      </c>
      <c r="Y303" s="35">
        <f>SUMIFS(рўйхат!X:X,рўйхат!$CX:$CX,$B$338,рўйхат!$D:$D,$C303)</f>
        <v/>
      </c>
      <c r="Z303" s="36">
        <f>SUMIFS(рўйхат!Y:Y,рўйхат!$CX:$CX,$B$338,рўйхат!$D:$D,$C303)</f>
        <v/>
      </c>
      <c r="AA303" s="35">
        <f>SUMIFS(рўйхат!Z:Z,рўйхат!$CX:$CX,$B$338,рўйхат!$D:$D,$C303)</f>
        <v/>
      </c>
      <c r="AB303" s="36">
        <f>SUMIFS(рўйхат!AA:AA,рўйхат!$CX:$CX,$B$338,рўйхат!$D:$D,$C303)</f>
        <v/>
      </c>
      <c r="AC303" s="35">
        <f>SUMIFS(рўйхат!AB:AB,рўйхат!$CX:$CX,$B$338,рўйхат!$D:$D,$C303)</f>
        <v/>
      </c>
      <c r="AD303" s="36">
        <f>SUMIFS(рўйхат!AC:AC,рўйхат!$CX:$CX,$B$338,рўйхат!$D:$D,$C303)</f>
        <v/>
      </c>
      <c r="AE303" s="35">
        <f>SUMIFS(рўйхат!AD:AD,рўйхат!$CX:$CX,$B$338,рўйхат!$D:$D,$C303)</f>
        <v/>
      </c>
      <c r="AF303" s="36">
        <f>SUMIFS(рўйхат!AE:AE,рўйхат!$CX:$CX,$B$338,рўйхат!$D:$D,$C303)</f>
        <v/>
      </c>
      <c r="AG303" s="35">
        <f>SUMIFS(рўйхат!AH:AH,рўйхат!$CX:$CX,$B$338,рўйхат!$D:$D,$C303)</f>
        <v/>
      </c>
      <c r="AH303" s="36">
        <f>SUMIFS(рўйхат!AI:AI,рўйхат!$CX:$CX,$B$338,рўйхат!$D:$D,$C303)</f>
        <v/>
      </c>
      <c r="AI303" s="35">
        <f>SUMIFS(рўйхат!AJ:AJ,рўйхат!$CX:$CX,$B$338,рўйхат!$D:$D,$C303)</f>
        <v/>
      </c>
      <c r="AJ303" s="36">
        <f>SUMIFS(рўйхат!AK:AK,рўйхат!$CX:$CX,$B$338,рўйхат!$D:$D,$C303)</f>
        <v/>
      </c>
      <c r="AK303" s="35">
        <f>SUMIFS(рўйхат!AL:AL,рўйхат!$CX:$CX,$B$338,рўйхат!$D:$D,$C303)</f>
        <v/>
      </c>
      <c r="AL303" s="36">
        <f>SUMIFS(рўйхат!AM:AM,рўйхат!$CX:$CX,$B$338,рўйхат!$D:$D,$C303)</f>
        <v/>
      </c>
      <c r="AM303" s="77">
        <f>IFERROR(Q303/E303,0)</f>
        <v/>
      </c>
      <c r="AN303" s="77">
        <f>IFERROR(R303/F303,0)</f>
        <v/>
      </c>
      <c r="AO303" s="35">
        <f>SUMIFS(рўйхат!AX:AX,рўйхат!$CX:$CX,$B$338,рўйхат!$D:$D,$C303)</f>
        <v/>
      </c>
      <c r="AP303" s="36">
        <f>SUMIFS(рўйхат!AY:AY,рўйхат!$CX:$CX,$B$338,рўйхат!$D:$D,$C303)</f>
        <v/>
      </c>
      <c r="AQ303" s="35">
        <f>SUMIFS(рўйхат!AZ:AZ,рўйхат!$CX:$CX,$B$338,рўйхат!$D:$D,$C303)</f>
        <v/>
      </c>
      <c r="AR303" s="36">
        <f>SUMIFS(рўйхат!BA:BA,рўйхат!$CX:$CX,$B$338,рўйхат!$D:$D,$C303)</f>
        <v/>
      </c>
      <c r="AS303" s="35">
        <f>SUMIFS(рўйхат!BB:BB,рўйхат!$CX:$CX,$B$338,рўйхат!$D:$D,$C303)</f>
        <v/>
      </c>
      <c r="AT303" s="36">
        <f>SUMIFS(рўйхат!BC:BC,рўйхат!$CX:$CX,$B$338,рўйхат!$D:$D,$C303)</f>
        <v/>
      </c>
      <c r="AU303" s="35">
        <f>SUMIFS(рўйхат!BD:BD,рўйхат!$CX:$CX,$B$338,рўйхат!$D:$D,$C303)</f>
        <v/>
      </c>
      <c r="AV303" s="36">
        <f>SUMIFS(рўйхат!BE:BE,рўйхат!$CX:$CX,$B$338,рўйхат!$D:$D,$C303)</f>
        <v/>
      </c>
      <c r="AW303" s="35">
        <f>SUMIFS(рўйхат!BF:BF,рўйхат!$CX:$CX,$B$338,рўйхат!$D:$D,$C303)</f>
        <v/>
      </c>
      <c r="AX303" s="36">
        <f>SUMIFS(рўйхат!BG:BG,рўйхат!$CX:$CX,$B$338,рўйхат!$D:$D,$C303)</f>
        <v/>
      </c>
      <c r="AY303" s="35">
        <f>SUMIFS(рўйхат!BH:BH,рўйхат!$CX:$CX,$B$338,рўйхат!$D:$D,$C303)</f>
        <v/>
      </c>
      <c r="AZ303" s="36">
        <f>SUMIFS(рўйхат!BI:BI,рўйхат!$CX:$CX,$B$338,рўйхат!$D:$D,$C303)</f>
        <v/>
      </c>
      <c r="BA303" s="35">
        <f>SUMIFS(рўйхат!BJ:BJ,рўйхат!$CX:$CX,$B$338,рўйхат!$D:$D,$C303)</f>
        <v/>
      </c>
      <c r="BB303" s="36">
        <f>SUMIFS(рўйхат!BK:BK,рўйхат!$CX:$CX,$B$338,рўйхат!$D:$D,$C303)</f>
        <v/>
      </c>
      <c r="BC303" s="77">
        <f>IFERROR(AO303/E303,0)</f>
        <v/>
      </c>
      <c r="BD303" s="77">
        <f>IFERROR(AP303/F303,0)</f>
        <v/>
      </c>
      <c r="BE303" s="35">
        <f>SUMIFS(рўйхат!BL:BL,рўйхат!$CX:$CX,$B$338,рўйхат!$D:$D,$C303)</f>
        <v/>
      </c>
      <c r="BF303" s="36">
        <f>SUMIFS(рўйхат!BM:BM,рўйхат!$CX:$CX,$B$338,рўйхат!$D:$D,$C303)</f>
        <v/>
      </c>
      <c r="BG303" s="35">
        <f>SUMIFS(рўйхат!BN:BN,рўйхат!$CX:$CX,$B$338,рўйхат!$D:$D,$C303)</f>
        <v/>
      </c>
      <c r="BH303" s="36">
        <f>SUMIFS(рўйхат!BO:BO,рўйхат!$CX:$CX,$B$338,рўйхат!$D:$D,$C303)</f>
        <v/>
      </c>
      <c r="BI303" s="35">
        <f>SUMIFS(рўйхат!BP:BP,рўйхат!$CX:$CX,$B$338,рўйхат!$D:$D,$C303)</f>
        <v/>
      </c>
      <c r="BJ303" s="36">
        <f>SUMIFS(рўйхат!BQ:BQ,рўйхат!$CX:$CX,$B$338,рўйхат!$D:$D,$C303)</f>
        <v/>
      </c>
      <c r="BK303" s="35">
        <f>SUMIFS(рўйхат!BR:BR,рўйхат!$CX:$CX,$B$338,рўйхат!$D:$D,$C303)</f>
        <v/>
      </c>
      <c r="BL303" s="36">
        <f>SUMIFS(рўйхат!BS:BS,рўйхат!$CX:$CX,$B$338,рўйхат!$D:$D,$C303)</f>
        <v/>
      </c>
      <c r="BM303" s="35">
        <f>SUMIFS(рўйхат!BT:BT,рўйхат!$CX:$CX,$B$338,рўйхат!$D:$D,$C303)</f>
        <v/>
      </c>
      <c r="BN303" s="36">
        <f>SUMIFS(рўйхат!BU:BU,рўйхат!$CX:$CX,$B$338,рўйхат!$D:$D,$C303)</f>
        <v/>
      </c>
      <c r="BO303" s="35">
        <f>SUMIFS(рўйхат!BX:BX,рўйхат!$CX:$CX,$B$338,рўйхат!$D:$D,$C303)</f>
        <v/>
      </c>
      <c r="BP303" s="36">
        <f>SUMIFS(рўйхат!BY:BY,рўйхат!$CX:$CX,$B$338,рўйхат!$D:$D,$C303)</f>
        <v/>
      </c>
      <c r="BQ303" s="35">
        <f>SUMIFS(рўйхат!BZ:BZ,рўйхат!$CX:$CX,$B$338,рўйхат!$D:$D,$C303)</f>
        <v/>
      </c>
      <c r="BR303" s="36">
        <f>SUMIFS(рўйхат!CA:CA,рўйхат!$CX:$CX,$B$338,рўйхат!$D:$D,$C303)</f>
        <v/>
      </c>
      <c r="BS303" s="35">
        <f>SUMIFS(рўйхат!CB:CB,рўйхат!$CX:$CX,$B$338,рўйхат!$D:$D,$C303)</f>
        <v/>
      </c>
      <c r="BT303" s="36">
        <f>SUMIFS(рўйхат!CC:CC,рўйхат!$CX:$CX,$B$338,рўйхат!$D:$D,$C303)</f>
        <v/>
      </c>
      <c r="BU303" s="35">
        <f>SUMIFS(рўйхат!CD:CD,рўйхат!$CX:$CX,$B$338,рўйхат!$D:$D,$C303)</f>
        <v/>
      </c>
      <c r="BV303" s="36">
        <f>SUMIFS(рўйхат!CE:CE,рўйхат!$CX:$CX,$B$338,рўйхат!$D:$D,$C303)</f>
        <v/>
      </c>
      <c r="BW303" s="35">
        <f>SUMIFS(рўйхат!CH:CH,рўйхат!$CX:$CX,$B$338,рўйхат!$D:$D,$C303)</f>
        <v/>
      </c>
      <c r="BX303" s="36">
        <f>SUMIFS(рўйхат!CI:CI,рўйхат!$CX:$CX,$B$338,рўйхат!$D:$D,$C303)</f>
        <v/>
      </c>
      <c r="BY303" s="35">
        <f>SUMIFS(рўйхат!CJ:CJ,рўйхат!$CX:$CX,$B$338,рўйхат!$D:$D,$C303)</f>
        <v/>
      </c>
      <c r="BZ303" s="36">
        <f>SUMIFS(рўйхат!CK:CK,рўйхат!$CX:$CX,$B$338,рўйхат!$D:$D,$C303)</f>
        <v/>
      </c>
      <c r="CA303" s="35">
        <f>SUMIFS(рўйхат!CL:CL,рўйхат!$CX:$CX,$B$338,рўйхат!$D:$D,$C303)</f>
        <v/>
      </c>
      <c r="CB303" s="36">
        <f>SUMIFS(рўйхат!CM:CM,рўйхат!$CX:$CX,$B$338,рўйхат!$D:$D,$C303)</f>
        <v/>
      </c>
      <c r="CC303" s="35">
        <f>SUMIFS(рўйхат!CN:CN,рўйхат!$CX:$CX,$B$338,рўйхат!$D:$D,$C303)</f>
        <v/>
      </c>
      <c r="CD303" s="36">
        <f>SUMIFS(рўйхат!CO:CO,рўйхат!$CX:$CX,$B$338,рўйхат!$D:$D,$C303)</f>
        <v/>
      </c>
      <c r="CE303" s="77">
        <f>IFERROR(BE303/(Q303+BE303),0)</f>
        <v/>
      </c>
      <c r="CF303" s="78">
        <f>IFERROR(BF303/(R303+BF303),0)</f>
        <v/>
      </c>
    </row>
    <row r="304" hidden="1" outlineLevel="1" ht="30" customFormat="1" customHeight="1" s="8">
      <c r="A304" s="39" t="n"/>
      <c r="B304" s="50" t="n">
        <v>32</v>
      </c>
      <c r="C304" s="131" t="inlineStr">
        <is>
          <t>Мансабдор шахсларга боғлиқ етказиб берувчилар билан тузилган шартномалар (UZEX)</t>
        </is>
      </c>
      <c r="D304" s="51" t="n"/>
      <c r="E304" s="35">
        <f>SUMIFS(рўйхат!F:F,рўйхат!$CX:$CX,$B$338,рўйхат!$D:$D,$C304)</f>
        <v/>
      </c>
      <c r="F304" s="36">
        <f>SUMIFS(рўйхат!G:G,рўйхат!$CX:$CX,$B$338,рўйхат!$D:$D,$C304)</f>
        <v/>
      </c>
      <c r="G304" s="35">
        <f>SUMIFS(рўйхат!H:H,рўйхат!$CX:$CX,$B$338,рўйхат!$D:$D,$C304)</f>
        <v/>
      </c>
      <c r="H304" s="36">
        <f>SUMIFS(рўйхат!I:I,рўйхат!$CX:$CX,$B$338,рўйхат!$D:$D,$C304)</f>
        <v/>
      </c>
      <c r="I304" s="35">
        <f>SUMIFS(рўйхат!J:J,рўйхат!$CX:$CX,$B$338,рўйхат!$D:$D,$C304)</f>
        <v/>
      </c>
      <c r="J304" s="36">
        <f>SUMIFS(рўйхат!K:K,рўйхат!$CX:$CX,$B$338,рўйхат!$D:$D,$C304)</f>
        <v/>
      </c>
      <c r="K304" s="35">
        <f>SUMIFS(рўйхат!L:L,рўйхат!$CX:$CX,$B$338,рўйхат!$D:$D,$C304)</f>
        <v/>
      </c>
      <c r="L304" s="36">
        <f>SUMIFS(рўйхат!M:M,рўйхат!$CX:$CX,$B$338,рўйхат!$D:$D,$C304)</f>
        <v/>
      </c>
      <c r="M304" s="35">
        <f>SUMIFS(рўйхат!N:N,рўйхат!$CX:$CX,$B$338,рўйхат!$D:$D,$C304)</f>
        <v/>
      </c>
      <c r="N304" s="36">
        <f>SUMIFS(рўйхат!O:O,рўйхат!$CX:$CX,$B$338,рўйхат!$D:$D,$C304)</f>
        <v/>
      </c>
      <c r="O304" s="34">
        <f>IFERROR(M304/E304,0)</f>
        <v/>
      </c>
      <c r="P304" s="34">
        <f>IFERROR(N304/F304,0)</f>
        <v/>
      </c>
      <c r="Q304" s="35">
        <f>SUMIFS(рўйхат!P:P,рўйхат!$CX:$CX,$B$338,рўйхат!$D:$D,$C304)</f>
        <v/>
      </c>
      <c r="R304" s="36">
        <f>SUMIFS(рўйхат!Q:Q,рўйхат!$CX:$CX,$B$338,рўйхат!$D:$D,$C304)</f>
        <v/>
      </c>
      <c r="S304" s="35">
        <f>SUMIFS(рўйхат!R:R,рўйхат!$CX:$CX,$B$338,рўйхат!$D:$D,$C304)</f>
        <v/>
      </c>
      <c r="T304" s="36">
        <f>SUMIFS(рўйхат!S:S,рўйхат!$CX:$CX,$B$338,рўйхат!$D:$D,$C304)</f>
        <v/>
      </c>
      <c r="U304" s="35">
        <f>SUMIFS(рўйхат!T:T,рўйхат!$CX:$CX,$B$338,рўйхат!$D:$D,$C304)</f>
        <v/>
      </c>
      <c r="V304" s="36">
        <f>SUMIFS(рўйхат!U:U,рўйхат!$CX:$CX,$B$338,рўйхат!$D:$D,$C304)</f>
        <v/>
      </c>
      <c r="W304" s="35">
        <f>SUMIFS(рўйхат!V:V,рўйхат!$CX:$CX,$B$338,рўйхат!$D:$D,$C304)</f>
        <v/>
      </c>
      <c r="X304" s="36">
        <f>SUMIFS(рўйхат!W:W,рўйхат!$CX:$CX,$B$338,рўйхат!$D:$D,$C304)</f>
        <v/>
      </c>
      <c r="Y304" s="35">
        <f>SUMIFS(рўйхат!X:X,рўйхат!$CX:$CX,$B$338,рўйхат!$D:$D,$C304)</f>
        <v/>
      </c>
      <c r="Z304" s="36">
        <f>SUMIFS(рўйхат!Y:Y,рўйхат!$CX:$CX,$B$338,рўйхат!$D:$D,$C304)</f>
        <v/>
      </c>
      <c r="AA304" s="35">
        <f>SUMIFS(рўйхат!Z:Z,рўйхат!$CX:$CX,$B$338,рўйхат!$D:$D,$C304)</f>
        <v/>
      </c>
      <c r="AB304" s="36">
        <f>SUMIFS(рўйхат!AA:AA,рўйхат!$CX:$CX,$B$338,рўйхат!$D:$D,$C304)</f>
        <v/>
      </c>
      <c r="AC304" s="35">
        <f>SUMIFS(рўйхат!AB:AB,рўйхат!$CX:$CX,$B$338,рўйхат!$D:$D,$C304)</f>
        <v/>
      </c>
      <c r="AD304" s="36">
        <f>SUMIFS(рўйхат!AC:AC,рўйхат!$CX:$CX,$B$338,рўйхат!$D:$D,$C304)</f>
        <v/>
      </c>
      <c r="AE304" s="35">
        <f>SUMIFS(рўйхат!AD:AD,рўйхат!$CX:$CX,$B$338,рўйхат!$D:$D,$C304)</f>
        <v/>
      </c>
      <c r="AF304" s="36">
        <f>SUMIFS(рўйхат!AE:AE,рўйхат!$CX:$CX,$B$338,рўйхат!$D:$D,$C304)</f>
        <v/>
      </c>
      <c r="AG304" s="35">
        <f>SUMIFS(рўйхат!AH:AH,рўйхат!$CX:$CX,$B$338,рўйхат!$D:$D,$C304)</f>
        <v/>
      </c>
      <c r="AH304" s="36">
        <f>SUMIFS(рўйхат!AI:AI,рўйхат!$CX:$CX,$B$338,рўйхат!$D:$D,$C304)</f>
        <v/>
      </c>
      <c r="AI304" s="35">
        <f>SUMIFS(рўйхат!AJ:AJ,рўйхат!$CX:$CX,$B$338,рўйхат!$D:$D,$C304)</f>
        <v/>
      </c>
      <c r="AJ304" s="36">
        <f>SUMIFS(рўйхат!AK:AK,рўйхат!$CX:$CX,$B$338,рўйхат!$D:$D,$C304)</f>
        <v/>
      </c>
      <c r="AK304" s="35">
        <f>SUMIFS(рўйхат!AL:AL,рўйхат!$CX:$CX,$B$338,рўйхат!$D:$D,$C304)</f>
        <v/>
      </c>
      <c r="AL304" s="36">
        <f>SUMIFS(рўйхат!AM:AM,рўйхат!$CX:$CX,$B$338,рўйхат!$D:$D,$C304)</f>
        <v/>
      </c>
      <c r="AM304" s="77">
        <f>IFERROR(Q304/E304,0)</f>
        <v/>
      </c>
      <c r="AN304" s="77">
        <f>IFERROR(R304/F304,0)</f>
        <v/>
      </c>
      <c r="AO304" s="35">
        <f>SUMIFS(рўйхат!AX:AX,рўйхат!$CX:$CX,$B$338,рўйхат!$D:$D,$C304)</f>
        <v/>
      </c>
      <c r="AP304" s="36">
        <f>SUMIFS(рўйхат!AY:AY,рўйхат!$CX:$CX,$B$338,рўйхат!$D:$D,$C304)</f>
        <v/>
      </c>
      <c r="AQ304" s="35">
        <f>SUMIFS(рўйхат!AZ:AZ,рўйхат!$CX:$CX,$B$338,рўйхат!$D:$D,$C304)</f>
        <v/>
      </c>
      <c r="AR304" s="36">
        <f>SUMIFS(рўйхат!BA:BA,рўйхат!$CX:$CX,$B$338,рўйхат!$D:$D,$C304)</f>
        <v/>
      </c>
      <c r="AS304" s="35">
        <f>SUMIFS(рўйхат!BB:BB,рўйхат!$CX:$CX,$B$338,рўйхат!$D:$D,$C304)</f>
        <v/>
      </c>
      <c r="AT304" s="36">
        <f>SUMIFS(рўйхат!BC:BC,рўйхат!$CX:$CX,$B$338,рўйхат!$D:$D,$C304)</f>
        <v/>
      </c>
      <c r="AU304" s="35">
        <f>SUMIFS(рўйхат!BD:BD,рўйхат!$CX:$CX,$B$338,рўйхат!$D:$D,$C304)</f>
        <v/>
      </c>
      <c r="AV304" s="36">
        <f>SUMIFS(рўйхат!BE:BE,рўйхат!$CX:$CX,$B$338,рўйхат!$D:$D,$C304)</f>
        <v/>
      </c>
      <c r="AW304" s="35">
        <f>SUMIFS(рўйхат!BF:BF,рўйхат!$CX:$CX,$B$338,рўйхат!$D:$D,$C304)</f>
        <v/>
      </c>
      <c r="AX304" s="36">
        <f>SUMIFS(рўйхат!BG:BG,рўйхат!$CX:$CX,$B$338,рўйхат!$D:$D,$C304)</f>
        <v/>
      </c>
      <c r="AY304" s="35">
        <f>SUMIFS(рўйхат!BH:BH,рўйхат!$CX:$CX,$B$338,рўйхат!$D:$D,$C304)</f>
        <v/>
      </c>
      <c r="AZ304" s="36">
        <f>SUMIFS(рўйхат!BI:BI,рўйхат!$CX:$CX,$B$338,рўйхат!$D:$D,$C304)</f>
        <v/>
      </c>
      <c r="BA304" s="35">
        <f>SUMIFS(рўйхат!BJ:BJ,рўйхат!$CX:$CX,$B$338,рўйхат!$D:$D,$C304)</f>
        <v/>
      </c>
      <c r="BB304" s="36">
        <f>SUMIFS(рўйхат!BK:BK,рўйхат!$CX:$CX,$B$338,рўйхат!$D:$D,$C304)</f>
        <v/>
      </c>
      <c r="BC304" s="77">
        <f>IFERROR(AO304/E304,0)</f>
        <v/>
      </c>
      <c r="BD304" s="77">
        <f>IFERROR(AP304/F304,0)</f>
        <v/>
      </c>
      <c r="BE304" s="35">
        <f>SUMIFS(рўйхат!BL:BL,рўйхат!$CX:$CX,$B$338,рўйхат!$D:$D,$C304)</f>
        <v/>
      </c>
      <c r="BF304" s="36">
        <f>SUMIFS(рўйхат!BM:BM,рўйхат!$CX:$CX,$B$338,рўйхат!$D:$D,$C304)</f>
        <v/>
      </c>
      <c r="BG304" s="35">
        <f>SUMIFS(рўйхат!BN:BN,рўйхат!$CX:$CX,$B$338,рўйхат!$D:$D,$C304)</f>
        <v/>
      </c>
      <c r="BH304" s="36">
        <f>SUMIFS(рўйхат!BO:BO,рўйхат!$CX:$CX,$B$338,рўйхат!$D:$D,$C304)</f>
        <v/>
      </c>
      <c r="BI304" s="35">
        <f>SUMIFS(рўйхат!BP:BP,рўйхат!$CX:$CX,$B$338,рўйхат!$D:$D,$C304)</f>
        <v/>
      </c>
      <c r="BJ304" s="36">
        <f>SUMIFS(рўйхат!BQ:BQ,рўйхат!$CX:$CX,$B$338,рўйхат!$D:$D,$C304)</f>
        <v/>
      </c>
      <c r="BK304" s="35">
        <f>SUMIFS(рўйхат!BR:BR,рўйхат!$CX:$CX,$B$338,рўйхат!$D:$D,$C304)</f>
        <v/>
      </c>
      <c r="BL304" s="36">
        <f>SUMIFS(рўйхат!BS:BS,рўйхат!$CX:$CX,$B$338,рўйхат!$D:$D,$C304)</f>
        <v/>
      </c>
      <c r="BM304" s="35">
        <f>SUMIFS(рўйхат!BT:BT,рўйхат!$CX:$CX,$B$338,рўйхат!$D:$D,$C304)</f>
        <v/>
      </c>
      <c r="BN304" s="36">
        <f>SUMIFS(рўйхат!BU:BU,рўйхат!$CX:$CX,$B$338,рўйхат!$D:$D,$C304)</f>
        <v/>
      </c>
      <c r="BO304" s="35">
        <f>SUMIFS(рўйхат!BX:BX,рўйхат!$CX:$CX,$B$338,рўйхат!$D:$D,$C304)</f>
        <v/>
      </c>
      <c r="BP304" s="36">
        <f>SUMIFS(рўйхат!BY:BY,рўйхат!$CX:$CX,$B$338,рўйхат!$D:$D,$C304)</f>
        <v/>
      </c>
      <c r="BQ304" s="35">
        <f>SUMIFS(рўйхат!BZ:BZ,рўйхат!$CX:$CX,$B$338,рўйхат!$D:$D,$C304)</f>
        <v/>
      </c>
      <c r="BR304" s="36">
        <f>SUMIFS(рўйхат!CA:CA,рўйхат!$CX:$CX,$B$338,рўйхат!$D:$D,$C304)</f>
        <v/>
      </c>
      <c r="BS304" s="35">
        <f>SUMIFS(рўйхат!CB:CB,рўйхат!$CX:$CX,$B$338,рўйхат!$D:$D,$C304)</f>
        <v/>
      </c>
      <c r="BT304" s="36">
        <f>SUMIFS(рўйхат!CC:CC,рўйхат!$CX:$CX,$B$338,рўйхат!$D:$D,$C304)</f>
        <v/>
      </c>
      <c r="BU304" s="35">
        <f>SUMIFS(рўйхат!CD:CD,рўйхат!$CX:$CX,$B$338,рўйхат!$D:$D,$C304)</f>
        <v/>
      </c>
      <c r="BV304" s="36">
        <f>SUMIFS(рўйхат!CE:CE,рўйхат!$CX:$CX,$B$338,рўйхат!$D:$D,$C304)</f>
        <v/>
      </c>
      <c r="BW304" s="35">
        <f>SUMIFS(рўйхат!CH:CH,рўйхат!$CX:$CX,$B$338,рўйхат!$D:$D,$C304)</f>
        <v/>
      </c>
      <c r="BX304" s="36">
        <f>SUMIFS(рўйхат!CI:CI,рўйхат!$CX:$CX,$B$338,рўйхат!$D:$D,$C304)</f>
        <v/>
      </c>
      <c r="BY304" s="35">
        <f>SUMIFS(рўйхат!CJ:CJ,рўйхат!$CX:$CX,$B$338,рўйхат!$D:$D,$C304)</f>
        <v/>
      </c>
      <c r="BZ304" s="36">
        <f>SUMIFS(рўйхат!CK:CK,рўйхат!$CX:$CX,$B$338,рўйхат!$D:$D,$C304)</f>
        <v/>
      </c>
      <c r="CA304" s="35">
        <f>SUMIFS(рўйхат!CL:CL,рўйхат!$CX:$CX,$B$338,рўйхат!$D:$D,$C304)</f>
        <v/>
      </c>
      <c r="CB304" s="36">
        <f>SUMIFS(рўйхат!CM:CM,рўйхат!$CX:$CX,$B$338,рўйхат!$D:$D,$C304)</f>
        <v/>
      </c>
      <c r="CC304" s="35">
        <f>SUMIFS(рўйхат!CN:CN,рўйхат!$CX:$CX,$B$338,рўйхат!$D:$D,$C304)</f>
        <v/>
      </c>
      <c r="CD304" s="36">
        <f>SUMIFS(рўйхат!CO:CO,рўйхат!$CX:$CX,$B$338,рўйхат!$D:$D,$C304)</f>
        <v/>
      </c>
      <c r="CE304" s="77">
        <f>IFERROR(BE304/(Q304+BE304),0)</f>
        <v/>
      </c>
      <c r="CF304" s="78">
        <f>IFERROR(BF304/(R304+BF304),0)</f>
        <v/>
      </c>
    </row>
    <row r="305" hidden="1" outlineLevel="1" ht="30" customFormat="1" customHeight="1" s="8">
      <c r="A305" s="39" t="n"/>
      <c r="B305" s="50" t="n">
        <v>33</v>
      </c>
      <c r="C305" s="131" t="inlineStr">
        <is>
          <t>Мансабдор шахсларга боғлиқ етказиб берувчилар билан тузилган шартномалар (XT XARID)</t>
        </is>
      </c>
      <c r="D305" s="51" t="n"/>
      <c r="E305" s="35">
        <f>SUMIFS(рўйхат!F:F,рўйхат!$CX:$CX,$B$338,рўйхат!$D:$D,$C305)</f>
        <v/>
      </c>
      <c r="F305" s="36">
        <f>SUMIFS(рўйхат!G:G,рўйхат!$CX:$CX,$B$338,рўйхат!$D:$D,$C305)</f>
        <v/>
      </c>
      <c r="G305" s="35">
        <f>SUMIFS(рўйхат!H:H,рўйхат!$CX:$CX,$B$338,рўйхат!$D:$D,$C305)</f>
        <v/>
      </c>
      <c r="H305" s="36">
        <f>SUMIFS(рўйхат!I:I,рўйхат!$CX:$CX,$B$338,рўйхат!$D:$D,$C305)</f>
        <v/>
      </c>
      <c r="I305" s="35">
        <f>SUMIFS(рўйхат!J:J,рўйхат!$CX:$CX,$B$338,рўйхат!$D:$D,$C305)</f>
        <v/>
      </c>
      <c r="J305" s="36">
        <f>SUMIFS(рўйхат!K:K,рўйхат!$CX:$CX,$B$338,рўйхат!$D:$D,$C305)</f>
        <v/>
      </c>
      <c r="K305" s="35">
        <f>SUMIFS(рўйхат!L:L,рўйхат!$CX:$CX,$B$338,рўйхат!$D:$D,$C305)</f>
        <v/>
      </c>
      <c r="L305" s="36">
        <f>SUMIFS(рўйхат!M:M,рўйхат!$CX:$CX,$B$338,рўйхат!$D:$D,$C305)</f>
        <v/>
      </c>
      <c r="M305" s="35">
        <f>SUMIFS(рўйхат!N:N,рўйхат!$CX:$CX,$B$338,рўйхат!$D:$D,$C305)</f>
        <v/>
      </c>
      <c r="N305" s="36">
        <f>SUMIFS(рўйхат!O:O,рўйхат!$CX:$CX,$B$338,рўйхат!$D:$D,$C305)</f>
        <v/>
      </c>
      <c r="O305" s="34">
        <f>IFERROR(M305/E305,0)</f>
        <v/>
      </c>
      <c r="P305" s="34">
        <f>IFERROR(N305/F305,0)</f>
        <v/>
      </c>
      <c r="Q305" s="35">
        <f>SUMIFS(рўйхат!P:P,рўйхат!$CX:$CX,$B$338,рўйхат!$D:$D,$C305)</f>
        <v/>
      </c>
      <c r="R305" s="36">
        <f>SUMIFS(рўйхат!Q:Q,рўйхат!$CX:$CX,$B$338,рўйхат!$D:$D,$C305)</f>
        <v/>
      </c>
      <c r="S305" s="35">
        <f>SUMIFS(рўйхат!R:R,рўйхат!$CX:$CX,$B$338,рўйхат!$D:$D,$C305)</f>
        <v/>
      </c>
      <c r="T305" s="36">
        <f>SUMIFS(рўйхат!S:S,рўйхат!$CX:$CX,$B$338,рўйхат!$D:$D,$C305)</f>
        <v/>
      </c>
      <c r="U305" s="35">
        <f>SUMIFS(рўйхат!T:T,рўйхат!$CX:$CX,$B$338,рўйхат!$D:$D,$C305)</f>
        <v/>
      </c>
      <c r="V305" s="36">
        <f>SUMIFS(рўйхат!U:U,рўйхат!$CX:$CX,$B$338,рўйхат!$D:$D,$C305)</f>
        <v/>
      </c>
      <c r="W305" s="35">
        <f>SUMIFS(рўйхат!V:V,рўйхат!$CX:$CX,$B$338,рўйхат!$D:$D,$C305)</f>
        <v/>
      </c>
      <c r="X305" s="36">
        <f>SUMIFS(рўйхат!W:W,рўйхат!$CX:$CX,$B$338,рўйхат!$D:$D,$C305)</f>
        <v/>
      </c>
      <c r="Y305" s="35">
        <f>SUMIFS(рўйхат!X:X,рўйхат!$CX:$CX,$B$338,рўйхат!$D:$D,$C305)</f>
        <v/>
      </c>
      <c r="Z305" s="36">
        <f>SUMIFS(рўйхат!Y:Y,рўйхат!$CX:$CX,$B$338,рўйхат!$D:$D,$C305)</f>
        <v/>
      </c>
      <c r="AA305" s="35">
        <f>SUMIFS(рўйхат!Z:Z,рўйхат!$CX:$CX,$B$338,рўйхат!$D:$D,$C305)</f>
        <v/>
      </c>
      <c r="AB305" s="36">
        <f>SUMIFS(рўйхат!AA:AA,рўйхат!$CX:$CX,$B$338,рўйхат!$D:$D,$C305)</f>
        <v/>
      </c>
      <c r="AC305" s="35">
        <f>SUMIFS(рўйхат!AB:AB,рўйхат!$CX:$CX,$B$338,рўйхат!$D:$D,$C305)</f>
        <v/>
      </c>
      <c r="AD305" s="36">
        <f>SUMIFS(рўйхат!AC:AC,рўйхат!$CX:$CX,$B$338,рўйхат!$D:$D,$C305)</f>
        <v/>
      </c>
      <c r="AE305" s="35">
        <f>SUMIFS(рўйхат!AD:AD,рўйхат!$CX:$CX,$B$338,рўйхат!$D:$D,$C305)</f>
        <v/>
      </c>
      <c r="AF305" s="36">
        <f>SUMIFS(рўйхат!AE:AE,рўйхат!$CX:$CX,$B$338,рўйхат!$D:$D,$C305)</f>
        <v/>
      </c>
      <c r="AG305" s="35">
        <f>SUMIFS(рўйхат!AH:AH,рўйхат!$CX:$CX,$B$338,рўйхат!$D:$D,$C305)</f>
        <v/>
      </c>
      <c r="AH305" s="36">
        <f>SUMIFS(рўйхат!AI:AI,рўйхат!$CX:$CX,$B$338,рўйхат!$D:$D,$C305)</f>
        <v/>
      </c>
      <c r="AI305" s="35">
        <f>SUMIFS(рўйхат!AJ:AJ,рўйхат!$CX:$CX,$B$338,рўйхат!$D:$D,$C305)</f>
        <v/>
      </c>
      <c r="AJ305" s="36">
        <f>SUMIFS(рўйхат!AK:AK,рўйхат!$CX:$CX,$B$338,рўйхат!$D:$D,$C305)</f>
        <v/>
      </c>
      <c r="AK305" s="35">
        <f>SUMIFS(рўйхат!AL:AL,рўйхат!$CX:$CX,$B$338,рўйхат!$D:$D,$C305)</f>
        <v/>
      </c>
      <c r="AL305" s="36">
        <f>SUMIFS(рўйхат!AM:AM,рўйхат!$CX:$CX,$B$338,рўйхат!$D:$D,$C305)</f>
        <v/>
      </c>
      <c r="AM305" s="77">
        <f>IFERROR(Q305/E305,0)</f>
        <v/>
      </c>
      <c r="AN305" s="77">
        <f>IFERROR(R305/F305,0)</f>
        <v/>
      </c>
      <c r="AO305" s="35">
        <f>SUMIFS(рўйхат!AX:AX,рўйхат!$CX:$CX,$B$338,рўйхат!$D:$D,$C305)</f>
        <v/>
      </c>
      <c r="AP305" s="36">
        <f>SUMIFS(рўйхат!AY:AY,рўйхат!$CX:$CX,$B$338,рўйхат!$D:$D,$C305)</f>
        <v/>
      </c>
      <c r="AQ305" s="35">
        <f>SUMIFS(рўйхат!AZ:AZ,рўйхат!$CX:$CX,$B$338,рўйхат!$D:$D,$C305)</f>
        <v/>
      </c>
      <c r="AR305" s="36">
        <f>SUMIFS(рўйхат!BA:BA,рўйхат!$CX:$CX,$B$338,рўйхат!$D:$D,$C305)</f>
        <v/>
      </c>
      <c r="AS305" s="35">
        <f>SUMIFS(рўйхат!BB:BB,рўйхат!$CX:$CX,$B$338,рўйхат!$D:$D,$C305)</f>
        <v/>
      </c>
      <c r="AT305" s="36">
        <f>SUMIFS(рўйхат!BC:BC,рўйхат!$CX:$CX,$B$338,рўйхат!$D:$D,$C305)</f>
        <v/>
      </c>
      <c r="AU305" s="35">
        <f>SUMIFS(рўйхат!BD:BD,рўйхат!$CX:$CX,$B$338,рўйхат!$D:$D,$C305)</f>
        <v/>
      </c>
      <c r="AV305" s="36">
        <f>SUMIFS(рўйхат!BE:BE,рўйхат!$CX:$CX,$B$338,рўйхат!$D:$D,$C305)</f>
        <v/>
      </c>
      <c r="AW305" s="35">
        <f>SUMIFS(рўйхат!BF:BF,рўйхат!$CX:$CX,$B$338,рўйхат!$D:$D,$C305)</f>
        <v/>
      </c>
      <c r="AX305" s="36">
        <f>SUMIFS(рўйхат!BG:BG,рўйхат!$CX:$CX,$B$338,рўйхат!$D:$D,$C305)</f>
        <v/>
      </c>
      <c r="AY305" s="35">
        <f>SUMIFS(рўйхат!BH:BH,рўйхат!$CX:$CX,$B$338,рўйхат!$D:$D,$C305)</f>
        <v/>
      </c>
      <c r="AZ305" s="36">
        <f>SUMIFS(рўйхат!BI:BI,рўйхат!$CX:$CX,$B$338,рўйхат!$D:$D,$C305)</f>
        <v/>
      </c>
      <c r="BA305" s="35">
        <f>SUMIFS(рўйхат!BJ:BJ,рўйхат!$CX:$CX,$B$338,рўйхат!$D:$D,$C305)</f>
        <v/>
      </c>
      <c r="BB305" s="36">
        <f>SUMIFS(рўйхат!BK:BK,рўйхат!$CX:$CX,$B$338,рўйхат!$D:$D,$C305)</f>
        <v/>
      </c>
      <c r="BC305" s="77">
        <f>IFERROR(AO305/E305,0)</f>
        <v/>
      </c>
      <c r="BD305" s="77">
        <f>IFERROR(AP305/F305,0)</f>
        <v/>
      </c>
      <c r="BE305" s="35">
        <f>SUMIFS(рўйхат!BL:BL,рўйхат!$CX:$CX,$B$338,рўйхат!$D:$D,$C305)</f>
        <v/>
      </c>
      <c r="BF305" s="36">
        <f>SUMIFS(рўйхат!BM:BM,рўйхат!$CX:$CX,$B$338,рўйхат!$D:$D,$C305)</f>
        <v/>
      </c>
      <c r="BG305" s="35">
        <f>SUMIFS(рўйхат!BN:BN,рўйхат!$CX:$CX,$B$338,рўйхат!$D:$D,$C305)</f>
        <v/>
      </c>
      <c r="BH305" s="36">
        <f>SUMIFS(рўйхат!BO:BO,рўйхат!$CX:$CX,$B$338,рўйхат!$D:$D,$C305)</f>
        <v/>
      </c>
      <c r="BI305" s="35">
        <f>SUMIFS(рўйхат!BP:BP,рўйхат!$CX:$CX,$B$338,рўйхат!$D:$D,$C305)</f>
        <v/>
      </c>
      <c r="BJ305" s="36">
        <f>SUMIFS(рўйхат!BQ:BQ,рўйхат!$CX:$CX,$B$338,рўйхат!$D:$D,$C305)</f>
        <v/>
      </c>
      <c r="BK305" s="35">
        <f>SUMIFS(рўйхат!BR:BR,рўйхат!$CX:$CX,$B$338,рўйхат!$D:$D,$C305)</f>
        <v/>
      </c>
      <c r="BL305" s="36">
        <f>SUMIFS(рўйхат!BS:BS,рўйхат!$CX:$CX,$B$338,рўйхат!$D:$D,$C305)</f>
        <v/>
      </c>
      <c r="BM305" s="35">
        <f>SUMIFS(рўйхат!BT:BT,рўйхат!$CX:$CX,$B$338,рўйхат!$D:$D,$C305)</f>
        <v/>
      </c>
      <c r="BN305" s="36">
        <f>SUMIFS(рўйхат!BU:BU,рўйхат!$CX:$CX,$B$338,рўйхат!$D:$D,$C305)</f>
        <v/>
      </c>
      <c r="BO305" s="35">
        <f>SUMIFS(рўйхат!BX:BX,рўйхат!$CX:$CX,$B$338,рўйхат!$D:$D,$C305)</f>
        <v/>
      </c>
      <c r="BP305" s="36">
        <f>SUMIFS(рўйхат!BY:BY,рўйхат!$CX:$CX,$B$338,рўйхат!$D:$D,$C305)</f>
        <v/>
      </c>
      <c r="BQ305" s="35">
        <f>SUMIFS(рўйхат!BZ:BZ,рўйхат!$CX:$CX,$B$338,рўйхат!$D:$D,$C305)</f>
        <v/>
      </c>
      <c r="BR305" s="36">
        <f>SUMIFS(рўйхат!CA:CA,рўйхат!$CX:$CX,$B$338,рўйхат!$D:$D,$C305)</f>
        <v/>
      </c>
      <c r="BS305" s="35">
        <f>SUMIFS(рўйхат!CB:CB,рўйхат!$CX:$CX,$B$338,рўйхат!$D:$D,$C305)</f>
        <v/>
      </c>
      <c r="BT305" s="36">
        <f>SUMIFS(рўйхат!CC:CC,рўйхат!$CX:$CX,$B$338,рўйхат!$D:$D,$C305)</f>
        <v/>
      </c>
      <c r="BU305" s="35">
        <f>SUMIFS(рўйхат!CD:CD,рўйхат!$CX:$CX,$B$338,рўйхат!$D:$D,$C305)</f>
        <v/>
      </c>
      <c r="BV305" s="36">
        <f>SUMIFS(рўйхат!CE:CE,рўйхат!$CX:$CX,$B$338,рўйхат!$D:$D,$C305)</f>
        <v/>
      </c>
      <c r="BW305" s="35">
        <f>SUMIFS(рўйхат!CH:CH,рўйхат!$CX:$CX,$B$338,рўйхат!$D:$D,$C305)</f>
        <v/>
      </c>
      <c r="BX305" s="36">
        <f>SUMIFS(рўйхат!CI:CI,рўйхат!$CX:$CX,$B$338,рўйхат!$D:$D,$C305)</f>
        <v/>
      </c>
      <c r="BY305" s="35">
        <f>SUMIFS(рўйхат!CJ:CJ,рўйхат!$CX:$CX,$B$338,рўйхат!$D:$D,$C305)</f>
        <v/>
      </c>
      <c r="BZ305" s="36">
        <f>SUMIFS(рўйхат!CK:CK,рўйхат!$CX:$CX,$B$338,рўйхат!$D:$D,$C305)</f>
        <v/>
      </c>
      <c r="CA305" s="35">
        <f>SUMIFS(рўйхат!CL:CL,рўйхат!$CX:$CX,$B$338,рўйхат!$D:$D,$C305)</f>
        <v/>
      </c>
      <c r="CB305" s="36">
        <f>SUMIFS(рўйхат!CM:CM,рўйхат!$CX:$CX,$B$338,рўйхат!$D:$D,$C305)</f>
        <v/>
      </c>
      <c r="CC305" s="35">
        <f>SUMIFS(рўйхат!CN:CN,рўйхат!$CX:$CX,$B$338,рўйхат!$D:$D,$C305)</f>
        <v/>
      </c>
      <c r="CD305" s="36">
        <f>SUMIFS(рўйхат!CO:CO,рўйхат!$CX:$CX,$B$338,рўйхат!$D:$D,$C305)</f>
        <v/>
      </c>
      <c r="CE305" s="77">
        <f>IFERROR(BE305/(Q305+BE305),0)</f>
        <v/>
      </c>
      <c r="CF305" s="78">
        <f>IFERROR(BF305/(R305+BF305),0)</f>
        <v/>
      </c>
    </row>
    <row r="306" hidden="1" outlineLevel="1" ht="30" customFormat="1" customHeight="1" s="8">
      <c r="A306" s="39" t="n"/>
      <c r="B306" s="50" t="n">
        <v>34</v>
      </c>
      <c r="C306" s="131" t="inlineStr">
        <is>
          <t>Мансабдор шахсларнинг нотурар объектлари</t>
        </is>
      </c>
      <c r="D306" s="51" t="n"/>
      <c r="E306" s="35">
        <f>SUMIFS(рўйхат!F:F,рўйхат!$CX:$CX,$B$338,рўйхат!$D:$D,$C306)</f>
        <v/>
      </c>
      <c r="F306" s="36">
        <f>SUMIFS(рўйхат!G:G,рўйхат!$CX:$CX,$B$338,рўйхат!$D:$D,$C306)</f>
        <v/>
      </c>
      <c r="G306" s="35">
        <f>SUMIFS(рўйхат!H:H,рўйхат!$CX:$CX,$B$338,рўйхат!$D:$D,$C306)</f>
        <v/>
      </c>
      <c r="H306" s="36">
        <f>SUMIFS(рўйхат!I:I,рўйхат!$CX:$CX,$B$338,рўйхат!$D:$D,$C306)</f>
        <v/>
      </c>
      <c r="I306" s="35">
        <f>SUMIFS(рўйхат!J:J,рўйхат!$CX:$CX,$B$338,рўйхат!$D:$D,$C306)</f>
        <v/>
      </c>
      <c r="J306" s="36">
        <f>SUMIFS(рўйхат!K:K,рўйхат!$CX:$CX,$B$338,рўйхат!$D:$D,$C306)</f>
        <v/>
      </c>
      <c r="K306" s="35">
        <f>SUMIFS(рўйхат!L:L,рўйхат!$CX:$CX,$B$338,рўйхат!$D:$D,$C306)</f>
        <v/>
      </c>
      <c r="L306" s="36">
        <f>SUMIFS(рўйхат!M:M,рўйхат!$CX:$CX,$B$338,рўйхат!$D:$D,$C306)</f>
        <v/>
      </c>
      <c r="M306" s="35">
        <f>SUMIFS(рўйхат!N:N,рўйхат!$CX:$CX,$B$338,рўйхат!$D:$D,$C306)</f>
        <v/>
      </c>
      <c r="N306" s="36">
        <f>SUMIFS(рўйхат!O:O,рўйхат!$CX:$CX,$B$338,рўйхат!$D:$D,$C306)</f>
        <v/>
      </c>
      <c r="O306" s="34">
        <f>IFERROR(M306/E306,0)</f>
        <v/>
      </c>
      <c r="P306" s="34">
        <f>IFERROR(N306/F306,0)</f>
        <v/>
      </c>
      <c r="Q306" s="35">
        <f>SUMIFS(рўйхат!P:P,рўйхат!$CX:$CX,$B$338,рўйхат!$D:$D,$C306)</f>
        <v/>
      </c>
      <c r="R306" s="36">
        <f>SUMIFS(рўйхат!Q:Q,рўйхат!$CX:$CX,$B$338,рўйхат!$D:$D,$C306)</f>
        <v/>
      </c>
      <c r="S306" s="35">
        <f>SUMIFS(рўйхат!R:R,рўйхат!$CX:$CX,$B$338,рўйхат!$D:$D,$C306)</f>
        <v/>
      </c>
      <c r="T306" s="36">
        <f>SUMIFS(рўйхат!S:S,рўйхат!$CX:$CX,$B$338,рўйхат!$D:$D,$C306)</f>
        <v/>
      </c>
      <c r="U306" s="35">
        <f>SUMIFS(рўйхат!T:T,рўйхат!$CX:$CX,$B$338,рўйхат!$D:$D,$C306)</f>
        <v/>
      </c>
      <c r="V306" s="36">
        <f>SUMIFS(рўйхат!U:U,рўйхат!$CX:$CX,$B$338,рўйхат!$D:$D,$C306)</f>
        <v/>
      </c>
      <c r="W306" s="35">
        <f>SUMIFS(рўйхат!V:V,рўйхат!$CX:$CX,$B$338,рўйхат!$D:$D,$C306)</f>
        <v/>
      </c>
      <c r="X306" s="36">
        <f>SUMIFS(рўйхат!W:W,рўйхат!$CX:$CX,$B$338,рўйхат!$D:$D,$C306)</f>
        <v/>
      </c>
      <c r="Y306" s="35">
        <f>SUMIFS(рўйхат!X:X,рўйхат!$CX:$CX,$B$338,рўйхат!$D:$D,$C306)</f>
        <v/>
      </c>
      <c r="Z306" s="36">
        <f>SUMIFS(рўйхат!Y:Y,рўйхат!$CX:$CX,$B$338,рўйхат!$D:$D,$C306)</f>
        <v/>
      </c>
      <c r="AA306" s="35">
        <f>SUMIFS(рўйхат!Z:Z,рўйхат!$CX:$CX,$B$338,рўйхат!$D:$D,$C306)</f>
        <v/>
      </c>
      <c r="AB306" s="36">
        <f>SUMIFS(рўйхат!AA:AA,рўйхат!$CX:$CX,$B$338,рўйхат!$D:$D,$C306)</f>
        <v/>
      </c>
      <c r="AC306" s="35">
        <f>SUMIFS(рўйхат!AB:AB,рўйхат!$CX:$CX,$B$338,рўйхат!$D:$D,$C306)</f>
        <v/>
      </c>
      <c r="AD306" s="36">
        <f>SUMIFS(рўйхат!AC:AC,рўйхат!$CX:$CX,$B$338,рўйхат!$D:$D,$C306)</f>
        <v/>
      </c>
      <c r="AE306" s="35">
        <f>SUMIFS(рўйхат!AD:AD,рўйхат!$CX:$CX,$B$338,рўйхат!$D:$D,$C306)</f>
        <v/>
      </c>
      <c r="AF306" s="36">
        <f>SUMIFS(рўйхат!AE:AE,рўйхат!$CX:$CX,$B$338,рўйхат!$D:$D,$C306)</f>
        <v/>
      </c>
      <c r="AG306" s="35">
        <f>SUMIFS(рўйхат!AH:AH,рўйхат!$CX:$CX,$B$338,рўйхат!$D:$D,$C306)</f>
        <v/>
      </c>
      <c r="AH306" s="36">
        <f>SUMIFS(рўйхат!AI:AI,рўйхат!$CX:$CX,$B$338,рўйхат!$D:$D,$C306)</f>
        <v/>
      </c>
      <c r="AI306" s="35">
        <f>SUMIFS(рўйхат!AJ:AJ,рўйхат!$CX:$CX,$B$338,рўйхат!$D:$D,$C306)</f>
        <v/>
      </c>
      <c r="AJ306" s="36">
        <f>SUMIFS(рўйхат!AK:AK,рўйхат!$CX:$CX,$B$338,рўйхат!$D:$D,$C306)</f>
        <v/>
      </c>
      <c r="AK306" s="35">
        <f>SUMIFS(рўйхат!AL:AL,рўйхат!$CX:$CX,$B$338,рўйхат!$D:$D,$C306)</f>
        <v/>
      </c>
      <c r="AL306" s="36">
        <f>SUMIFS(рўйхат!AM:AM,рўйхат!$CX:$CX,$B$338,рўйхат!$D:$D,$C306)</f>
        <v/>
      </c>
      <c r="AM306" s="77">
        <f>IFERROR(Q306/E306,0)</f>
        <v/>
      </c>
      <c r="AN306" s="77">
        <f>IFERROR(R306/F306,0)</f>
        <v/>
      </c>
      <c r="AO306" s="35">
        <f>SUMIFS(рўйхат!AX:AX,рўйхат!$CX:$CX,$B$338,рўйхат!$D:$D,$C306)</f>
        <v/>
      </c>
      <c r="AP306" s="36">
        <f>SUMIFS(рўйхат!AY:AY,рўйхат!$CX:$CX,$B$338,рўйхат!$D:$D,$C306)</f>
        <v/>
      </c>
      <c r="AQ306" s="35">
        <f>SUMIFS(рўйхат!AZ:AZ,рўйхат!$CX:$CX,$B$338,рўйхат!$D:$D,$C306)</f>
        <v/>
      </c>
      <c r="AR306" s="36">
        <f>SUMIFS(рўйхат!BA:BA,рўйхат!$CX:$CX,$B$338,рўйхат!$D:$D,$C306)</f>
        <v/>
      </c>
      <c r="AS306" s="35">
        <f>SUMIFS(рўйхат!BB:BB,рўйхат!$CX:$CX,$B$338,рўйхат!$D:$D,$C306)</f>
        <v/>
      </c>
      <c r="AT306" s="36">
        <f>SUMIFS(рўйхат!BC:BC,рўйхат!$CX:$CX,$B$338,рўйхат!$D:$D,$C306)</f>
        <v/>
      </c>
      <c r="AU306" s="35">
        <f>SUMIFS(рўйхат!BD:BD,рўйхат!$CX:$CX,$B$338,рўйхат!$D:$D,$C306)</f>
        <v/>
      </c>
      <c r="AV306" s="36">
        <f>SUMIFS(рўйхат!BE:BE,рўйхат!$CX:$CX,$B$338,рўйхат!$D:$D,$C306)</f>
        <v/>
      </c>
      <c r="AW306" s="35">
        <f>SUMIFS(рўйхат!BF:BF,рўйхат!$CX:$CX,$B$338,рўйхат!$D:$D,$C306)</f>
        <v/>
      </c>
      <c r="AX306" s="36">
        <f>SUMIFS(рўйхат!BG:BG,рўйхат!$CX:$CX,$B$338,рўйхат!$D:$D,$C306)</f>
        <v/>
      </c>
      <c r="AY306" s="35">
        <f>SUMIFS(рўйхат!BH:BH,рўйхат!$CX:$CX,$B$338,рўйхат!$D:$D,$C306)</f>
        <v/>
      </c>
      <c r="AZ306" s="36">
        <f>SUMIFS(рўйхат!BI:BI,рўйхат!$CX:$CX,$B$338,рўйхат!$D:$D,$C306)</f>
        <v/>
      </c>
      <c r="BA306" s="35">
        <f>SUMIFS(рўйхат!BJ:BJ,рўйхат!$CX:$CX,$B$338,рўйхат!$D:$D,$C306)</f>
        <v/>
      </c>
      <c r="BB306" s="36">
        <f>SUMIFS(рўйхат!BK:BK,рўйхат!$CX:$CX,$B$338,рўйхат!$D:$D,$C306)</f>
        <v/>
      </c>
      <c r="BC306" s="77">
        <f>IFERROR(AO306/E306,0)</f>
        <v/>
      </c>
      <c r="BD306" s="77">
        <f>IFERROR(AP306/F306,0)</f>
        <v/>
      </c>
      <c r="BE306" s="35">
        <f>SUMIFS(рўйхат!BL:BL,рўйхат!$CX:$CX,$B$338,рўйхат!$D:$D,$C306)</f>
        <v/>
      </c>
      <c r="BF306" s="36">
        <f>SUMIFS(рўйхат!BM:BM,рўйхат!$CX:$CX,$B$338,рўйхат!$D:$D,$C306)</f>
        <v/>
      </c>
      <c r="BG306" s="35">
        <f>SUMIFS(рўйхат!BN:BN,рўйхат!$CX:$CX,$B$338,рўйхат!$D:$D,$C306)</f>
        <v/>
      </c>
      <c r="BH306" s="36">
        <f>SUMIFS(рўйхат!BO:BO,рўйхат!$CX:$CX,$B$338,рўйхат!$D:$D,$C306)</f>
        <v/>
      </c>
      <c r="BI306" s="35">
        <f>SUMIFS(рўйхат!BP:BP,рўйхат!$CX:$CX,$B$338,рўйхат!$D:$D,$C306)</f>
        <v/>
      </c>
      <c r="BJ306" s="36">
        <f>SUMIFS(рўйхат!BQ:BQ,рўйхат!$CX:$CX,$B$338,рўйхат!$D:$D,$C306)</f>
        <v/>
      </c>
      <c r="BK306" s="35">
        <f>SUMIFS(рўйхат!BR:BR,рўйхат!$CX:$CX,$B$338,рўйхат!$D:$D,$C306)</f>
        <v/>
      </c>
      <c r="BL306" s="36">
        <f>SUMIFS(рўйхат!BS:BS,рўйхат!$CX:$CX,$B$338,рўйхат!$D:$D,$C306)</f>
        <v/>
      </c>
      <c r="BM306" s="35">
        <f>SUMIFS(рўйхат!BT:BT,рўйхат!$CX:$CX,$B$338,рўйхат!$D:$D,$C306)</f>
        <v/>
      </c>
      <c r="BN306" s="36">
        <f>SUMIFS(рўйхат!BU:BU,рўйхат!$CX:$CX,$B$338,рўйхат!$D:$D,$C306)</f>
        <v/>
      </c>
      <c r="BO306" s="35">
        <f>SUMIFS(рўйхат!BX:BX,рўйхат!$CX:$CX,$B$338,рўйхат!$D:$D,$C306)</f>
        <v/>
      </c>
      <c r="BP306" s="36">
        <f>SUMIFS(рўйхат!BY:BY,рўйхат!$CX:$CX,$B$338,рўйхат!$D:$D,$C306)</f>
        <v/>
      </c>
      <c r="BQ306" s="35">
        <f>SUMIFS(рўйхат!BZ:BZ,рўйхат!$CX:$CX,$B$338,рўйхат!$D:$D,$C306)</f>
        <v/>
      </c>
      <c r="BR306" s="36">
        <f>SUMIFS(рўйхат!CA:CA,рўйхат!$CX:$CX,$B$338,рўйхат!$D:$D,$C306)</f>
        <v/>
      </c>
      <c r="BS306" s="35">
        <f>SUMIFS(рўйхат!CB:CB,рўйхат!$CX:$CX,$B$338,рўйхат!$D:$D,$C306)</f>
        <v/>
      </c>
      <c r="BT306" s="36">
        <f>SUMIFS(рўйхат!CC:CC,рўйхат!$CX:$CX,$B$338,рўйхат!$D:$D,$C306)</f>
        <v/>
      </c>
      <c r="BU306" s="35">
        <f>SUMIFS(рўйхат!CD:CD,рўйхат!$CX:$CX,$B$338,рўйхат!$D:$D,$C306)</f>
        <v/>
      </c>
      <c r="BV306" s="36">
        <f>SUMIFS(рўйхат!CE:CE,рўйхат!$CX:$CX,$B$338,рўйхат!$D:$D,$C306)</f>
        <v/>
      </c>
      <c r="BW306" s="35">
        <f>SUMIFS(рўйхат!CH:CH,рўйхат!$CX:$CX,$B$338,рўйхат!$D:$D,$C306)</f>
        <v/>
      </c>
      <c r="BX306" s="36">
        <f>SUMIFS(рўйхат!CI:CI,рўйхат!$CX:$CX,$B$338,рўйхат!$D:$D,$C306)</f>
        <v/>
      </c>
      <c r="BY306" s="35">
        <f>SUMIFS(рўйхат!CJ:CJ,рўйхат!$CX:$CX,$B$338,рўйхат!$D:$D,$C306)</f>
        <v/>
      </c>
      <c r="BZ306" s="36">
        <f>SUMIFS(рўйхат!CK:CK,рўйхат!$CX:$CX,$B$338,рўйхат!$D:$D,$C306)</f>
        <v/>
      </c>
      <c r="CA306" s="35">
        <f>SUMIFS(рўйхат!CL:CL,рўйхат!$CX:$CX,$B$338,рўйхат!$D:$D,$C306)</f>
        <v/>
      </c>
      <c r="CB306" s="36">
        <f>SUMIFS(рўйхат!CM:CM,рўйхат!$CX:$CX,$B$338,рўйхат!$D:$D,$C306)</f>
        <v/>
      </c>
      <c r="CC306" s="35">
        <f>SUMIFS(рўйхат!CN:CN,рўйхат!$CX:$CX,$B$338,рўйхат!$D:$D,$C306)</f>
        <v/>
      </c>
      <c r="CD306" s="36">
        <f>SUMIFS(рўйхат!CO:CO,рўйхат!$CX:$CX,$B$338,рўйхат!$D:$D,$C306)</f>
        <v/>
      </c>
      <c r="CE306" s="77">
        <f>IFERROR(BE306/(Q306+BE306),0)</f>
        <v/>
      </c>
      <c r="CF306" s="78">
        <f>IFERROR(BF306/(R306+BF306),0)</f>
        <v/>
      </c>
    </row>
    <row r="307" hidden="1" outlineLevel="1" ht="30" customFormat="1" customHeight="1" s="8">
      <c r="A307" s="39" t="n"/>
      <c r="B307" s="50" t="n">
        <v>35</v>
      </c>
      <c r="C307" s="131" t="inlineStr">
        <is>
          <t>Манфаатлар тўқнашуви (тўғридан-тўғри, COOPERATION)</t>
        </is>
      </c>
      <c r="D307" s="51" t="n"/>
      <c r="E307" s="35">
        <f>SUMIFS(рўйхат!F:F,рўйхат!$CX:$CX,$B$338,рўйхат!$D:$D,$C307)</f>
        <v/>
      </c>
      <c r="F307" s="36">
        <f>SUMIFS(рўйхат!G:G,рўйхат!$CX:$CX,$B$338,рўйхат!$D:$D,$C307)</f>
        <v/>
      </c>
      <c r="G307" s="35">
        <f>SUMIFS(рўйхат!H:H,рўйхат!$CX:$CX,$B$338,рўйхат!$D:$D,$C307)</f>
        <v/>
      </c>
      <c r="H307" s="36">
        <f>SUMIFS(рўйхат!I:I,рўйхат!$CX:$CX,$B$338,рўйхат!$D:$D,$C307)</f>
        <v/>
      </c>
      <c r="I307" s="35">
        <f>SUMIFS(рўйхат!J:J,рўйхат!$CX:$CX,$B$338,рўйхат!$D:$D,$C307)</f>
        <v/>
      </c>
      <c r="J307" s="36">
        <f>SUMIFS(рўйхат!K:K,рўйхат!$CX:$CX,$B$338,рўйхат!$D:$D,$C307)</f>
        <v/>
      </c>
      <c r="K307" s="35">
        <f>SUMIFS(рўйхат!L:L,рўйхат!$CX:$CX,$B$338,рўйхат!$D:$D,$C307)</f>
        <v/>
      </c>
      <c r="L307" s="36">
        <f>SUMIFS(рўйхат!M:M,рўйхат!$CX:$CX,$B$338,рўйхат!$D:$D,$C307)</f>
        <v/>
      </c>
      <c r="M307" s="35">
        <f>SUMIFS(рўйхат!N:N,рўйхат!$CX:$CX,$B$338,рўйхат!$D:$D,$C307)</f>
        <v/>
      </c>
      <c r="N307" s="36">
        <f>SUMIFS(рўйхат!O:O,рўйхат!$CX:$CX,$B$338,рўйхат!$D:$D,$C307)</f>
        <v/>
      </c>
      <c r="O307" s="34">
        <f>IFERROR(M307/E307,0)</f>
        <v/>
      </c>
      <c r="P307" s="34">
        <f>IFERROR(N307/F307,0)</f>
        <v/>
      </c>
      <c r="Q307" s="35">
        <f>SUMIFS(рўйхат!P:P,рўйхат!$CX:$CX,$B$338,рўйхат!$D:$D,$C307)</f>
        <v/>
      </c>
      <c r="R307" s="36">
        <f>SUMIFS(рўйхат!Q:Q,рўйхат!$CX:$CX,$B$338,рўйхат!$D:$D,$C307)</f>
        <v/>
      </c>
      <c r="S307" s="35">
        <f>SUMIFS(рўйхат!R:R,рўйхат!$CX:$CX,$B$338,рўйхат!$D:$D,$C307)</f>
        <v/>
      </c>
      <c r="T307" s="36">
        <f>SUMIFS(рўйхат!S:S,рўйхат!$CX:$CX,$B$338,рўйхат!$D:$D,$C307)</f>
        <v/>
      </c>
      <c r="U307" s="35">
        <f>SUMIFS(рўйхат!T:T,рўйхат!$CX:$CX,$B$338,рўйхат!$D:$D,$C307)</f>
        <v/>
      </c>
      <c r="V307" s="36">
        <f>SUMIFS(рўйхат!U:U,рўйхат!$CX:$CX,$B$338,рўйхат!$D:$D,$C307)</f>
        <v/>
      </c>
      <c r="W307" s="35">
        <f>SUMIFS(рўйхат!V:V,рўйхат!$CX:$CX,$B$338,рўйхат!$D:$D,$C307)</f>
        <v/>
      </c>
      <c r="X307" s="36">
        <f>SUMIFS(рўйхат!W:W,рўйхат!$CX:$CX,$B$338,рўйхат!$D:$D,$C307)</f>
        <v/>
      </c>
      <c r="Y307" s="35">
        <f>SUMIFS(рўйхат!X:X,рўйхат!$CX:$CX,$B$338,рўйхат!$D:$D,$C307)</f>
        <v/>
      </c>
      <c r="Z307" s="36">
        <f>SUMIFS(рўйхат!Y:Y,рўйхат!$CX:$CX,$B$338,рўйхат!$D:$D,$C307)</f>
        <v/>
      </c>
      <c r="AA307" s="35">
        <f>SUMIFS(рўйхат!Z:Z,рўйхат!$CX:$CX,$B$338,рўйхат!$D:$D,$C307)</f>
        <v/>
      </c>
      <c r="AB307" s="36">
        <f>SUMIFS(рўйхат!AA:AA,рўйхат!$CX:$CX,$B$338,рўйхат!$D:$D,$C307)</f>
        <v/>
      </c>
      <c r="AC307" s="35">
        <f>SUMIFS(рўйхат!AB:AB,рўйхат!$CX:$CX,$B$338,рўйхат!$D:$D,$C307)</f>
        <v/>
      </c>
      <c r="AD307" s="36">
        <f>SUMIFS(рўйхат!AC:AC,рўйхат!$CX:$CX,$B$338,рўйхат!$D:$D,$C307)</f>
        <v/>
      </c>
      <c r="AE307" s="35">
        <f>SUMIFS(рўйхат!AD:AD,рўйхат!$CX:$CX,$B$338,рўйхат!$D:$D,$C307)</f>
        <v/>
      </c>
      <c r="AF307" s="36">
        <f>SUMIFS(рўйхат!AE:AE,рўйхат!$CX:$CX,$B$338,рўйхат!$D:$D,$C307)</f>
        <v/>
      </c>
      <c r="AG307" s="35">
        <f>SUMIFS(рўйхат!AH:AH,рўйхат!$CX:$CX,$B$338,рўйхат!$D:$D,$C307)</f>
        <v/>
      </c>
      <c r="AH307" s="36">
        <f>SUMIFS(рўйхат!AI:AI,рўйхат!$CX:$CX,$B$338,рўйхат!$D:$D,$C307)</f>
        <v/>
      </c>
      <c r="AI307" s="35">
        <f>SUMIFS(рўйхат!AJ:AJ,рўйхат!$CX:$CX,$B$338,рўйхат!$D:$D,$C307)</f>
        <v/>
      </c>
      <c r="AJ307" s="36">
        <f>SUMIFS(рўйхат!AK:AK,рўйхат!$CX:$CX,$B$338,рўйхат!$D:$D,$C307)</f>
        <v/>
      </c>
      <c r="AK307" s="35">
        <f>SUMIFS(рўйхат!AL:AL,рўйхат!$CX:$CX,$B$338,рўйхат!$D:$D,$C307)</f>
        <v/>
      </c>
      <c r="AL307" s="36">
        <f>SUMIFS(рўйхат!AM:AM,рўйхат!$CX:$CX,$B$338,рўйхат!$D:$D,$C307)</f>
        <v/>
      </c>
      <c r="AM307" s="77">
        <f>IFERROR(Q307/E307,0)</f>
        <v/>
      </c>
      <c r="AN307" s="77">
        <f>IFERROR(R307/F307,0)</f>
        <v/>
      </c>
      <c r="AO307" s="35">
        <f>SUMIFS(рўйхат!AX:AX,рўйхат!$CX:$CX,$B$338,рўйхат!$D:$D,$C307)</f>
        <v/>
      </c>
      <c r="AP307" s="36">
        <f>SUMIFS(рўйхат!AY:AY,рўйхат!$CX:$CX,$B$338,рўйхат!$D:$D,$C307)</f>
        <v/>
      </c>
      <c r="AQ307" s="35">
        <f>SUMIFS(рўйхат!AZ:AZ,рўйхат!$CX:$CX,$B$338,рўйхат!$D:$D,$C307)</f>
        <v/>
      </c>
      <c r="AR307" s="36">
        <f>SUMIFS(рўйхат!BA:BA,рўйхат!$CX:$CX,$B$338,рўйхат!$D:$D,$C307)</f>
        <v/>
      </c>
      <c r="AS307" s="35">
        <f>SUMIFS(рўйхат!BB:BB,рўйхат!$CX:$CX,$B$338,рўйхат!$D:$D,$C307)</f>
        <v/>
      </c>
      <c r="AT307" s="36">
        <f>SUMIFS(рўйхат!BC:BC,рўйхат!$CX:$CX,$B$338,рўйхат!$D:$D,$C307)</f>
        <v/>
      </c>
      <c r="AU307" s="35">
        <f>SUMIFS(рўйхат!BD:BD,рўйхат!$CX:$CX,$B$338,рўйхат!$D:$D,$C307)</f>
        <v/>
      </c>
      <c r="AV307" s="36">
        <f>SUMIFS(рўйхат!BE:BE,рўйхат!$CX:$CX,$B$338,рўйхат!$D:$D,$C307)</f>
        <v/>
      </c>
      <c r="AW307" s="35">
        <f>SUMIFS(рўйхат!BF:BF,рўйхат!$CX:$CX,$B$338,рўйхат!$D:$D,$C307)</f>
        <v/>
      </c>
      <c r="AX307" s="36">
        <f>SUMIFS(рўйхат!BG:BG,рўйхат!$CX:$CX,$B$338,рўйхат!$D:$D,$C307)</f>
        <v/>
      </c>
      <c r="AY307" s="35">
        <f>SUMIFS(рўйхат!BH:BH,рўйхат!$CX:$CX,$B$338,рўйхат!$D:$D,$C307)</f>
        <v/>
      </c>
      <c r="AZ307" s="36">
        <f>SUMIFS(рўйхат!BI:BI,рўйхат!$CX:$CX,$B$338,рўйхат!$D:$D,$C307)</f>
        <v/>
      </c>
      <c r="BA307" s="35">
        <f>SUMIFS(рўйхат!BJ:BJ,рўйхат!$CX:$CX,$B$338,рўйхат!$D:$D,$C307)</f>
        <v/>
      </c>
      <c r="BB307" s="36">
        <f>SUMIFS(рўйхат!BK:BK,рўйхат!$CX:$CX,$B$338,рўйхат!$D:$D,$C307)</f>
        <v/>
      </c>
      <c r="BC307" s="77">
        <f>IFERROR(AO307/E307,0)</f>
        <v/>
      </c>
      <c r="BD307" s="77">
        <f>IFERROR(AP307/F307,0)</f>
        <v/>
      </c>
      <c r="BE307" s="35">
        <f>SUMIFS(рўйхат!BL:BL,рўйхат!$CX:$CX,$B$338,рўйхат!$D:$D,$C307)</f>
        <v/>
      </c>
      <c r="BF307" s="36">
        <f>SUMIFS(рўйхат!BM:BM,рўйхат!$CX:$CX,$B$338,рўйхат!$D:$D,$C307)</f>
        <v/>
      </c>
      <c r="BG307" s="35">
        <f>SUMIFS(рўйхат!BN:BN,рўйхат!$CX:$CX,$B$338,рўйхат!$D:$D,$C307)</f>
        <v/>
      </c>
      <c r="BH307" s="36">
        <f>SUMIFS(рўйхат!BO:BO,рўйхат!$CX:$CX,$B$338,рўйхат!$D:$D,$C307)</f>
        <v/>
      </c>
      <c r="BI307" s="35">
        <f>SUMIFS(рўйхат!BP:BP,рўйхат!$CX:$CX,$B$338,рўйхат!$D:$D,$C307)</f>
        <v/>
      </c>
      <c r="BJ307" s="36">
        <f>SUMIFS(рўйхат!BQ:BQ,рўйхат!$CX:$CX,$B$338,рўйхат!$D:$D,$C307)</f>
        <v/>
      </c>
      <c r="BK307" s="35">
        <f>SUMIFS(рўйхат!BR:BR,рўйхат!$CX:$CX,$B$338,рўйхат!$D:$D,$C307)</f>
        <v/>
      </c>
      <c r="BL307" s="36">
        <f>SUMIFS(рўйхат!BS:BS,рўйхат!$CX:$CX,$B$338,рўйхат!$D:$D,$C307)</f>
        <v/>
      </c>
      <c r="BM307" s="35">
        <f>SUMIFS(рўйхат!BT:BT,рўйхат!$CX:$CX,$B$338,рўйхат!$D:$D,$C307)</f>
        <v/>
      </c>
      <c r="BN307" s="36">
        <f>SUMIFS(рўйхат!BU:BU,рўйхат!$CX:$CX,$B$338,рўйхат!$D:$D,$C307)</f>
        <v/>
      </c>
      <c r="BO307" s="35">
        <f>SUMIFS(рўйхат!BX:BX,рўйхат!$CX:$CX,$B$338,рўйхат!$D:$D,$C307)</f>
        <v/>
      </c>
      <c r="BP307" s="36">
        <f>SUMIFS(рўйхат!BY:BY,рўйхат!$CX:$CX,$B$338,рўйхат!$D:$D,$C307)</f>
        <v/>
      </c>
      <c r="BQ307" s="35">
        <f>SUMIFS(рўйхат!BZ:BZ,рўйхат!$CX:$CX,$B$338,рўйхат!$D:$D,$C307)</f>
        <v/>
      </c>
      <c r="BR307" s="36">
        <f>SUMIFS(рўйхат!CA:CA,рўйхат!$CX:$CX,$B$338,рўйхат!$D:$D,$C307)</f>
        <v/>
      </c>
      <c r="BS307" s="35">
        <f>SUMIFS(рўйхат!CB:CB,рўйхат!$CX:$CX,$B$338,рўйхат!$D:$D,$C307)</f>
        <v/>
      </c>
      <c r="BT307" s="36">
        <f>SUMIFS(рўйхат!CC:CC,рўйхат!$CX:$CX,$B$338,рўйхат!$D:$D,$C307)</f>
        <v/>
      </c>
      <c r="BU307" s="35">
        <f>SUMIFS(рўйхат!CD:CD,рўйхат!$CX:$CX,$B$338,рўйхат!$D:$D,$C307)</f>
        <v/>
      </c>
      <c r="BV307" s="36">
        <f>SUMIFS(рўйхат!CE:CE,рўйхат!$CX:$CX,$B$338,рўйхат!$D:$D,$C307)</f>
        <v/>
      </c>
      <c r="BW307" s="35">
        <f>SUMIFS(рўйхат!CH:CH,рўйхат!$CX:$CX,$B$338,рўйхат!$D:$D,$C307)</f>
        <v/>
      </c>
      <c r="BX307" s="36">
        <f>SUMIFS(рўйхат!CI:CI,рўйхат!$CX:$CX,$B$338,рўйхат!$D:$D,$C307)</f>
        <v/>
      </c>
      <c r="BY307" s="35">
        <f>SUMIFS(рўйхат!CJ:CJ,рўйхат!$CX:$CX,$B$338,рўйхат!$D:$D,$C307)</f>
        <v/>
      </c>
      <c r="BZ307" s="36">
        <f>SUMIFS(рўйхат!CK:CK,рўйхат!$CX:$CX,$B$338,рўйхат!$D:$D,$C307)</f>
        <v/>
      </c>
      <c r="CA307" s="35">
        <f>SUMIFS(рўйхат!CL:CL,рўйхат!$CX:$CX,$B$338,рўйхат!$D:$D,$C307)</f>
        <v/>
      </c>
      <c r="CB307" s="36">
        <f>SUMIFS(рўйхат!CM:CM,рўйхат!$CX:$CX,$B$338,рўйхат!$D:$D,$C307)</f>
        <v/>
      </c>
      <c r="CC307" s="35">
        <f>SUMIFS(рўйхат!CN:CN,рўйхат!$CX:$CX,$B$338,рўйхат!$D:$D,$C307)</f>
        <v/>
      </c>
      <c r="CD307" s="36">
        <f>SUMIFS(рўйхат!CO:CO,рўйхат!$CX:$CX,$B$338,рўйхат!$D:$D,$C307)</f>
        <v/>
      </c>
      <c r="CE307" s="77">
        <f>IFERROR(BE307/(Q307+BE307),0)</f>
        <v/>
      </c>
      <c r="CF307" s="78">
        <f>IFERROR(BF307/(R307+BF307),0)</f>
        <v/>
      </c>
    </row>
    <row r="308" hidden="1" outlineLevel="1" ht="30" customFormat="1" customHeight="1" s="8">
      <c r="A308" s="39" t="n"/>
      <c r="B308" s="50" t="n">
        <v>36</v>
      </c>
      <c r="C308" s="131" t="inlineStr">
        <is>
          <t>Манфаатлар тўқнашуви (тўғридан-тўғри, UZEX)</t>
        </is>
      </c>
      <c r="D308" s="51" t="n"/>
      <c r="E308" s="35">
        <f>SUMIFS(рўйхат!F:F,рўйхат!$CX:$CX,$B$338,рўйхат!$D:$D,$C308)</f>
        <v/>
      </c>
      <c r="F308" s="36">
        <f>SUMIFS(рўйхат!G:G,рўйхат!$CX:$CX,$B$338,рўйхат!$D:$D,$C308)</f>
        <v/>
      </c>
      <c r="G308" s="35">
        <f>SUMIFS(рўйхат!H:H,рўйхат!$CX:$CX,$B$338,рўйхат!$D:$D,$C308)</f>
        <v/>
      </c>
      <c r="H308" s="36">
        <f>SUMIFS(рўйхат!I:I,рўйхат!$CX:$CX,$B$338,рўйхат!$D:$D,$C308)</f>
        <v/>
      </c>
      <c r="I308" s="35">
        <f>SUMIFS(рўйхат!J:J,рўйхат!$CX:$CX,$B$338,рўйхат!$D:$D,$C308)</f>
        <v/>
      </c>
      <c r="J308" s="36">
        <f>SUMIFS(рўйхат!K:K,рўйхат!$CX:$CX,$B$338,рўйхат!$D:$D,$C308)</f>
        <v/>
      </c>
      <c r="K308" s="35">
        <f>SUMIFS(рўйхат!L:L,рўйхат!$CX:$CX,$B$338,рўйхат!$D:$D,$C308)</f>
        <v/>
      </c>
      <c r="L308" s="36">
        <f>SUMIFS(рўйхат!M:M,рўйхат!$CX:$CX,$B$338,рўйхат!$D:$D,$C308)</f>
        <v/>
      </c>
      <c r="M308" s="35">
        <f>SUMIFS(рўйхат!N:N,рўйхат!$CX:$CX,$B$338,рўйхат!$D:$D,$C308)</f>
        <v/>
      </c>
      <c r="N308" s="36">
        <f>SUMIFS(рўйхат!O:O,рўйхат!$CX:$CX,$B$338,рўйхат!$D:$D,$C308)</f>
        <v/>
      </c>
      <c r="O308" s="34">
        <f>IFERROR(M308/E308,0)</f>
        <v/>
      </c>
      <c r="P308" s="34">
        <f>IFERROR(N308/F308,0)</f>
        <v/>
      </c>
      <c r="Q308" s="35">
        <f>SUMIFS(рўйхат!P:P,рўйхат!$CX:$CX,$B$338,рўйхат!$D:$D,$C308)</f>
        <v/>
      </c>
      <c r="R308" s="36">
        <f>SUMIFS(рўйхат!Q:Q,рўйхат!$CX:$CX,$B$338,рўйхат!$D:$D,$C308)</f>
        <v/>
      </c>
      <c r="S308" s="35">
        <f>SUMIFS(рўйхат!R:R,рўйхат!$CX:$CX,$B$338,рўйхат!$D:$D,$C308)</f>
        <v/>
      </c>
      <c r="T308" s="36">
        <f>SUMIFS(рўйхат!S:S,рўйхат!$CX:$CX,$B$338,рўйхат!$D:$D,$C308)</f>
        <v/>
      </c>
      <c r="U308" s="35">
        <f>SUMIFS(рўйхат!T:T,рўйхат!$CX:$CX,$B$338,рўйхат!$D:$D,$C308)</f>
        <v/>
      </c>
      <c r="V308" s="36">
        <f>SUMIFS(рўйхат!U:U,рўйхат!$CX:$CX,$B$338,рўйхат!$D:$D,$C308)</f>
        <v/>
      </c>
      <c r="W308" s="35">
        <f>SUMIFS(рўйхат!V:V,рўйхат!$CX:$CX,$B$338,рўйхат!$D:$D,$C308)</f>
        <v/>
      </c>
      <c r="X308" s="36">
        <f>SUMIFS(рўйхат!W:W,рўйхат!$CX:$CX,$B$338,рўйхат!$D:$D,$C308)</f>
        <v/>
      </c>
      <c r="Y308" s="35">
        <f>SUMIFS(рўйхат!X:X,рўйхат!$CX:$CX,$B$338,рўйхат!$D:$D,$C308)</f>
        <v/>
      </c>
      <c r="Z308" s="36">
        <f>SUMIFS(рўйхат!Y:Y,рўйхат!$CX:$CX,$B$338,рўйхат!$D:$D,$C308)</f>
        <v/>
      </c>
      <c r="AA308" s="35">
        <f>SUMIFS(рўйхат!Z:Z,рўйхат!$CX:$CX,$B$338,рўйхат!$D:$D,$C308)</f>
        <v/>
      </c>
      <c r="AB308" s="36">
        <f>SUMIFS(рўйхат!AA:AA,рўйхат!$CX:$CX,$B$338,рўйхат!$D:$D,$C308)</f>
        <v/>
      </c>
      <c r="AC308" s="35">
        <f>SUMIFS(рўйхат!AB:AB,рўйхат!$CX:$CX,$B$338,рўйхат!$D:$D,$C308)</f>
        <v/>
      </c>
      <c r="AD308" s="36">
        <f>SUMIFS(рўйхат!AC:AC,рўйхат!$CX:$CX,$B$338,рўйхат!$D:$D,$C308)</f>
        <v/>
      </c>
      <c r="AE308" s="35">
        <f>SUMIFS(рўйхат!AD:AD,рўйхат!$CX:$CX,$B$338,рўйхат!$D:$D,$C308)</f>
        <v/>
      </c>
      <c r="AF308" s="36">
        <f>SUMIFS(рўйхат!AE:AE,рўйхат!$CX:$CX,$B$338,рўйхат!$D:$D,$C308)</f>
        <v/>
      </c>
      <c r="AG308" s="35">
        <f>SUMIFS(рўйхат!AH:AH,рўйхат!$CX:$CX,$B$338,рўйхат!$D:$D,$C308)</f>
        <v/>
      </c>
      <c r="AH308" s="36">
        <f>SUMIFS(рўйхат!AI:AI,рўйхат!$CX:$CX,$B$338,рўйхат!$D:$D,$C308)</f>
        <v/>
      </c>
      <c r="AI308" s="35">
        <f>SUMIFS(рўйхат!AJ:AJ,рўйхат!$CX:$CX,$B$338,рўйхат!$D:$D,$C308)</f>
        <v/>
      </c>
      <c r="AJ308" s="36">
        <f>SUMIFS(рўйхат!AK:AK,рўйхат!$CX:$CX,$B$338,рўйхат!$D:$D,$C308)</f>
        <v/>
      </c>
      <c r="AK308" s="35">
        <f>SUMIFS(рўйхат!AL:AL,рўйхат!$CX:$CX,$B$338,рўйхат!$D:$D,$C308)</f>
        <v/>
      </c>
      <c r="AL308" s="36">
        <f>SUMIFS(рўйхат!AM:AM,рўйхат!$CX:$CX,$B$338,рўйхат!$D:$D,$C308)</f>
        <v/>
      </c>
      <c r="AM308" s="77">
        <f>IFERROR(Q308/E308,0)</f>
        <v/>
      </c>
      <c r="AN308" s="77">
        <f>IFERROR(R308/F308,0)</f>
        <v/>
      </c>
      <c r="AO308" s="35">
        <f>SUMIFS(рўйхат!AX:AX,рўйхат!$CX:$CX,$B$338,рўйхат!$D:$D,$C308)</f>
        <v/>
      </c>
      <c r="AP308" s="36">
        <f>SUMIFS(рўйхат!AY:AY,рўйхат!$CX:$CX,$B$338,рўйхат!$D:$D,$C308)</f>
        <v/>
      </c>
      <c r="AQ308" s="35">
        <f>SUMIFS(рўйхат!AZ:AZ,рўйхат!$CX:$CX,$B$338,рўйхат!$D:$D,$C308)</f>
        <v/>
      </c>
      <c r="AR308" s="36">
        <f>SUMIFS(рўйхат!BA:BA,рўйхат!$CX:$CX,$B$338,рўйхат!$D:$D,$C308)</f>
        <v/>
      </c>
      <c r="AS308" s="35">
        <f>SUMIFS(рўйхат!BB:BB,рўйхат!$CX:$CX,$B$338,рўйхат!$D:$D,$C308)</f>
        <v/>
      </c>
      <c r="AT308" s="36">
        <f>SUMIFS(рўйхат!BC:BC,рўйхат!$CX:$CX,$B$338,рўйхат!$D:$D,$C308)</f>
        <v/>
      </c>
      <c r="AU308" s="35">
        <f>SUMIFS(рўйхат!BD:BD,рўйхат!$CX:$CX,$B$338,рўйхат!$D:$D,$C308)</f>
        <v/>
      </c>
      <c r="AV308" s="36">
        <f>SUMIFS(рўйхат!BE:BE,рўйхат!$CX:$CX,$B$338,рўйхат!$D:$D,$C308)</f>
        <v/>
      </c>
      <c r="AW308" s="35">
        <f>SUMIFS(рўйхат!BF:BF,рўйхат!$CX:$CX,$B$338,рўйхат!$D:$D,$C308)</f>
        <v/>
      </c>
      <c r="AX308" s="36">
        <f>SUMIFS(рўйхат!BG:BG,рўйхат!$CX:$CX,$B$338,рўйхат!$D:$D,$C308)</f>
        <v/>
      </c>
      <c r="AY308" s="35">
        <f>SUMIFS(рўйхат!BH:BH,рўйхат!$CX:$CX,$B$338,рўйхат!$D:$D,$C308)</f>
        <v/>
      </c>
      <c r="AZ308" s="36">
        <f>SUMIFS(рўйхат!BI:BI,рўйхат!$CX:$CX,$B$338,рўйхат!$D:$D,$C308)</f>
        <v/>
      </c>
      <c r="BA308" s="35">
        <f>SUMIFS(рўйхат!BJ:BJ,рўйхат!$CX:$CX,$B$338,рўйхат!$D:$D,$C308)</f>
        <v/>
      </c>
      <c r="BB308" s="36">
        <f>SUMIFS(рўйхат!BK:BK,рўйхат!$CX:$CX,$B$338,рўйхат!$D:$D,$C308)</f>
        <v/>
      </c>
      <c r="BC308" s="77">
        <f>IFERROR(AO308/E308,0)</f>
        <v/>
      </c>
      <c r="BD308" s="77">
        <f>IFERROR(AP308/F308,0)</f>
        <v/>
      </c>
      <c r="BE308" s="35">
        <f>SUMIFS(рўйхат!BL:BL,рўйхат!$CX:$CX,$B$338,рўйхат!$D:$D,$C308)</f>
        <v/>
      </c>
      <c r="BF308" s="36">
        <f>SUMIFS(рўйхат!BM:BM,рўйхат!$CX:$CX,$B$338,рўйхат!$D:$D,$C308)</f>
        <v/>
      </c>
      <c r="BG308" s="35">
        <f>SUMIFS(рўйхат!BN:BN,рўйхат!$CX:$CX,$B$338,рўйхат!$D:$D,$C308)</f>
        <v/>
      </c>
      <c r="BH308" s="36">
        <f>SUMIFS(рўйхат!BO:BO,рўйхат!$CX:$CX,$B$338,рўйхат!$D:$D,$C308)</f>
        <v/>
      </c>
      <c r="BI308" s="35">
        <f>SUMIFS(рўйхат!BP:BP,рўйхат!$CX:$CX,$B$338,рўйхат!$D:$D,$C308)</f>
        <v/>
      </c>
      <c r="BJ308" s="36">
        <f>SUMIFS(рўйхат!BQ:BQ,рўйхат!$CX:$CX,$B$338,рўйхат!$D:$D,$C308)</f>
        <v/>
      </c>
      <c r="BK308" s="35">
        <f>SUMIFS(рўйхат!BR:BR,рўйхат!$CX:$CX,$B$338,рўйхат!$D:$D,$C308)</f>
        <v/>
      </c>
      <c r="BL308" s="36">
        <f>SUMIFS(рўйхат!BS:BS,рўйхат!$CX:$CX,$B$338,рўйхат!$D:$D,$C308)</f>
        <v/>
      </c>
      <c r="BM308" s="35">
        <f>SUMIFS(рўйхат!BT:BT,рўйхат!$CX:$CX,$B$338,рўйхат!$D:$D,$C308)</f>
        <v/>
      </c>
      <c r="BN308" s="36">
        <f>SUMIFS(рўйхат!BU:BU,рўйхат!$CX:$CX,$B$338,рўйхат!$D:$D,$C308)</f>
        <v/>
      </c>
      <c r="BO308" s="35">
        <f>SUMIFS(рўйхат!BX:BX,рўйхат!$CX:$CX,$B$338,рўйхат!$D:$D,$C308)</f>
        <v/>
      </c>
      <c r="BP308" s="36">
        <f>SUMIFS(рўйхат!BY:BY,рўйхат!$CX:$CX,$B$338,рўйхат!$D:$D,$C308)</f>
        <v/>
      </c>
      <c r="BQ308" s="35">
        <f>SUMIFS(рўйхат!BZ:BZ,рўйхат!$CX:$CX,$B$338,рўйхат!$D:$D,$C308)</f>
        <v/>
      </c>
      <c r="BR308" s="36">
        <f>SUMIFS(рўйхат!CA:CA,рўйхат!$CX:$CX,$B$338,рўйхат!$D:$D,$C308)</f>
        <v/>
      </c>
      <c r="BS308" s="35">
        <f>SUMIFS(рўйхат!CB:CB,рўйхат!$CX:$CX,$B$338,рўйхат!$D:$D,$C308)</f>
        <v/>
      </c>
      <c r="BT308" s="36">
        <f>SUMIFS(рўйхат!CC:CC,рўйхат!$CX:$CX,$B$338,рўйхат!$D:$D,$C308)</f>
        <v/>
      </c>
      <c r="BU308" s="35">
        <f>SUMIFS(рўйхат!CD:CD,рўйхат!$CX:$CX,$B$338,рўйхат!$D:$D,$C308)</f>
        <v/>
      </c>
      <c r="BV308" s="36">
        <f>SUMIFS(рўйхат!CE:CE,рўйхат!$CX:$CX,$B$338,рўйхат!$D:$D,$C308)</f>
        <v/>
      </c>
      <c r="BW308" s="35">
        <f>SUMIFS(рўйхат!CH:CH,рўйхат!$CX:$CX,$B$338,рўйхат!$D:$D,$C308)</f>
        <v/>
      </c>
      <c r="BX308" s="36">
        <f>SUMIFS(рўйхат!CI:CI,рўйхат!$CX:$CX,$B$338,рўйхат!$D:$D,$C308)</f>
        <v/>
      </c>
      <c r="BY308" s="35">
        <f>SUMIFS(рўйхат!CJ:CJ,рўйхат!$CX:$CX,$B$338,рўйхат!$D:$D,$C308)</f>
        <v/>
      </c>
      <c r="BZ308" s="36">
        <f>SUMIFS(рўйхат!CK:CK,рўйхат!$CX:$CX,$B$338,рўйхат!$D:$D,$C308)</f>
        <v/>
      </c>
      <c r="CA308" s="35">
        <f>SUMIFS(рўйхат!CL:CL,рўйхат!$CX:$CX,$B$338,рўйхат!$D:$D,$C308)</f>
        <v/>
      </c>
      <c r="CB308" s="36">
        <f>SUMIFS(рўйхат!CM:CM,рўйхат!$CX:$CX,$B$338,рўйхат!$D:$D,$C308)</f>
        <v/>
      </c>
      <c r="CC308" s="35">
        <f>SUMIFS(рўйхат!CN:CN,рўйхат!$CX:$CX,$B$338,рўйхат!$D:$D,$C308)</f>
        <v/>
      </c>
      <c r="CD308" s="36">
        <f>SUMIFS(рўйхат!CO:CO,рўйхат!$CX:$CX,$B$338,рўйхат!$D:$D,$C308)</f>
        <v/>
      </c>
      <c r="CE308" s="77">
        <f>IFERROR(BE308/(Q308+BE308),0)</f>
        <v/>
      </c>
      <c r="CF308" s="78">
        <f>IFERROR(BF308/(R308+BF308),0)</f>
        <v/>
      </c>
    </row>
    <row r="309" hidden="1" outlineLevel="1" ht="30" customFormat="1" customHeight="1" s="8">
      <c r="A309" s="39" t="n"/>
      <c r="B309" s="50" t="n">
        <v>37</v>
      </c>
      <c r="C309" s="131" t="inlineStr">
        <is>
          <t>Манфаатлар тўқнашуви (тўғридан-тўғри, XT XARID)</t>
        </is>
      </c>
      <c r="D309" s="51" t="n"/>
      <c r="E309" s="35">
        <f>SUMIFS(рўйхат!F:F,рўйхат!$CX:$CX,$B$338,рўйхат!$D:$D,$C309)</f>
        <v/>
      </c>
      <c r="F309" s="36">
        <f>SUMIFS(рўйхат!G:G,рўйхат!$CX:$CX,$B$338,рўйхат!$D:$D,$C309)</f>
        <v/>
      </c>
      <c r="G309" s="35">
        <f>SUMIFS(рўйхат!H:H,рўйхат!$CX:$CX,$B$338,рўйхат!$D:$D,$C309)</f>
        <v/>
      </c>
      <c r="H309" s="36">
        <f>SUMIFS(рўйхат!I:I,рўйхат!$CX:$CX,$B$338,рўйхат!$D:$D,$C309)</f>
        <v/>
      </c>
      <c r="I309" s="35">
        <f>SUMIFS(рўйхат!J:J,рўйхат!$CX:$CX,$B$338,рўйхат!$D:$D,$C309)</f>
        <v/>
      </c>
      <c r="J309" s="36">
        <f>SUMIFS(рўйхат!K:K,рўйхат!$CX:$CX,$B$338,рўйхат!$D:$D,$C309)</f>
        <v/>
      </c>
      <c r="K309" s="35">
        <f>SUMIFS(рўйхат!L:L,рўйхат!$CX:$CX,$B$338,рўйхат!$D:$D,$C309)</f>
        <v/>
      </c>
      <c r="L309" s="36">
        <f>SUMIFS(рўйхат!M:M,рўйхат!$CX:$CX,$B$338,рўйхат!$D:$D,$C309)</f>
        <v/>
      </c>
      <c r="M309" s="35">
        <f>SUMIFS(рўйхат!N:N,рўйхат!$CX:$CX,$B$338,рўйхат!$D:$D,$C309)</f>
        <v/>
      </c>
      <c r="N309" s="36">
        <f>SUMIFS(рўйхат!O:O,рўйхат!$CX:$CX,$B$338,рўйхат!$D:$D,$C309)</f>
        <v/>
      </c>
      <c r="O309" s="34">
        <f>IFERROR(M309/E309,0)</f>
        <v/>
      </c>
      <c r="P309" s="34">
        <f>IFERROR(N309/F309,0)</f>
        <v/>
      </c>
      <c r="Q309" s="35">
        <f>SUMIFS(рўйхат!P:P,рўйхат!$CX:$CX,$B$338,рўйхат!$D:$D,$C309)</f>
        <v/>
      </c>
      <c r="R309" s="36">
        <f>SUMIFS(рўйхат!Q:Q,рўйхат!$CX:$CX,$B$338,рўйхат!$D:$D,$C309)</f>
        <v/>
      </c>
      <c r="S309" s="35">
        <f>SUMIFS(рўйхат!R:R,рўйхат!$CX:$CX,$B$338,рўйхат!$D:$D,$C309)</f>
        <v/>
      </c>
      <c r="T309" s="36">
        <f>SUMIFS(рўйхат!S:S,рўйхат!$CX:$CX,$B$338,рўйхат!$D:$D,$C309)</f>
        <v/>
      </c>
      <c r="U309" s="35">
        <f>SUMIFS(рўйхат!T:T,рўйхат!$CX:$CX,$B$338,рўйхат!$D:$D,$C309)</f>
        <v/>
      </c>
      <c r="V309" s="36">
        <f>SUMIFS(рўйхат!U:U,рўйхат!$CX:$CX,$B$338,рўйхат!$D:$D,$C309)</f>
        <v/>
      </c>
      <c r="W309" s="35">
        <f>SUMIFS(рўйхат!V:V,рўйхат!$CX:$CX,$B$338,рўйхат!$D:$D,$C309)</f>
        <v/>
      </c>
      <c r="X309" s="36">
        <f>SUMIFS(рўйхат!W:W,рўйхат!$CX:$CX,$B$338,рўйхат!$D:$D,$C309)</f>
        <v/>
      </c>
      <c r="Y309" s="35">
        <f>SUMIFS(рўйхат!X:X,рўйхат!$CX:$CX,$B$338,рўйхат!$D:$D,$C309)</f>
        <v/>
      </c>
      <c r="Z309" s="36">
        <f>SUMIFS(рўйхат!Y:Y,рўйхат!$CX:$CX,$B$338,рўйхат!$D:$D,$C309)</f>
        <v/>
      </c>
      <c r="AA309" s="35">
        <f>SUMIFS(рўйхат!Z:Z,рўйхат!$CX:$CX,$B$338,рўйхат!$D:$D,$C309)</f>
        <v/>
      </c>
      <c r="AB309" s="36">
        <f>SUMIFS(рўйхат!AA:AA,рўйхат!$CX:$CX,$B$338,рўйхат!$D:$D,$C309)</f>
        <v/>
      </c>
      <c r="AC309" s="35">
        <f>SUMIFS(рўйхат!AB:AB,рўйхат!$CX:$CX,$B$338,рўйхат!$D:$D,$C309)</f>
        <v/>
      </c>
      <c r="AD309" s="36">
        <f>SUMIFS(рўйхат!AC:AC,рўйхат!$CX:$CX,$B$338,рўйхат!$D:$D,$C309)</f>
        <v/>
      </c>
      <c r="AE309" s="35">
        <f>SUMIFS(рўйхат!AD:AD,рўйхат!$CX:$CX,$B$338,рўйхат!$D:$D,$C309)</f>
        <v/>
      </c>
      <c r="AF309" s="36">
        <f>SUMIFS(рўйхат!AE:AE,рўйхат!$CX:$CX,$B$338,рўйхат!$D:$D,$C309)</f>
        <v/>
      </c>
      <c r="AG309" s="35">
        <f>SUMIFS(рўйхат!AH:AH,рўйхат!$CX:$CX,$B$338,рўйхат!$D:$D,$C309)</f>
        <v/>
      </c>
      <c r="AH309" s="36">
        <f>SUMIFS(рўйхат!AI:AI,рўйхат!$CX:$CX,$B$338,рўйхат!$D:$D,$C309)</f>
        <v/>
      </c>
      <c r="AI309" s="35">
        <f>SUMIFS(рўйхат!AJ:AJ,рўйхат!$CX:$CX,$B$338,рўйхат!$D:$D,$C309)</f>
        <v/>
      </c>
      <c r="AJ309" s="36">
        <f>SUMIFS(рўйхат!AK:AK,рўйхат!$CX:$CX,$B$338,рўйхат!$D:$D,$C309)</f>
        <v/>
      </c>
      <c r="AK309" s="35">
        <f>SUMIFS(рўйхат!AL:AL,рўйхат!$CX:$CX,$B$338,рўйхат!$D:$D,$C309)</f>
        <v/>
      </c>
      <c r="AL309" s="36">
        <f>SUMIFS(рўйхат!AM:AM,рўйхат!$CX:$CX,$B$338,рўйхат!$D:$D,$C309)</f>
        <v/>
      </c>
      <c r="AM309" s="77">
        <f>IFERROR(Q309/E309,0)</f>
        <v/>
      </c>
      <c r="AN309" s="77">
        <f>IFERROR(R309/F309,0)</f>
        <v/>
      </c>
      <c r="AO309" s="35">
        <f>SUMIFS(рўйхат!AX:AX,рўйхат!$CX:$CX,$B$338,рўйхат!$D:$D,$C309)</f>
        <v/>
      </c>
      <c r="AP309" s="36">
        <f>SUMIFS(рўйхат!AY:AY,рўйхат!$CX:$CX,$B$338,рўйхат!$D:$D,$C309)</f>
        <v/>
      </c>
      <c r="AQ309" s="35">
        <f>SUMIFS(рўйхат!AZ:AZ,рўйхат!$CX:$CX,$B$338,рўйхат!$D:$D,$C309)</f>
        <v/>
      </c>
      <c r="AR309" s="36">
        <f>SUMIFS(рўйхат!BA:BA,рўйхат!$CX:$CX,$B$338,рўйхат!$D:$D,$C309)</f>
        <v/>
      </c>
      <c r="AS309" s="35">
        <f>SUMIFS(рўйхат!BB:BB,рўйхат!$CX:$CX,$B$338,рўйхат!$D:$D,$C309)</f>
        <v/>
      </c>
      <c r="AT309" s="36">
        <f>SUMIFS(рўйхат!BC:BC,рўйхат!$CX:$CX,$B$338,рўйхат!$D:$D,$C309)</f>
        <v/>
      </c>
      <c r="AU309" s="35">
        <f>SUMIFS(рўйхат!BD:BD,рўйхат!$CX:$CX,$B$338,рўйхат!$D:$D,$C309)</f>
        <v/>
      </c>
      <c r="AV309" s="36">
        <f>SUMIFS(рўйхат!BE:BE,рўйхат!$CX:$CX,$B$338,рўйхат!$D:$D,$C309)</f>
        <v/>
      </c>
      <c r="AW309" s="35">
        <f>SUMIFS(рўйхат!BF:BF,рўйхат!$CX:$CX,$B$338,рўйхат!$D:$D,$C309)</f>
        <v/>
      </c>
      <c r="AX309" s="36">
        <f>SUMIFS(рўйхат!BG:BG,рўйхат!$CX:$CX,$B$338,рўйхат!$D:$D,$C309)</f>
        <v/>
      </c>
      <c r="AY309" s="35">
        <f>SUMIFS(рўйхат!BH:BH,рўйхат!$CX:$CX,$B$338,рўйхат!$D:$D,$C309)</f>
        <v/>
      </c>
      <c r="AZ309" s="36">
        <f>SUMIFS(рўйхат!BI:BI,рўйхат!$CX:$CX,$B$338,рўйхат!$D:$D,$C309)</f>
        <v/>
      </c>
      <c r="BA309" s="35">
        <f>SUMIFS(рўйхат!BJ:BJ,рўйхат!$CX:$CX,$B$338,рўйхат!$D:$D,$C309)</f>
        <v/>
      </c>
      <c r="BB309" s="36">
        <f>SUMIFS(рўйхат!BK:BK,рўйхат!$CX:$CX,$B$338,рўйхат!$D:$D,$C309)</f>
        <v/>
      </c>
      <c r="BC309" s="77">
        <f>IFERROR(AO309/E309,0)</f>
        <v/>
      </c>
      <c r="BD309" s="77">
        <f>IFERROR(AP309/F309,0)</f>
        <v/>
      </c>
      <c r="BE309" s="35">
        <f>SUMIFS(рўйхат!BL:BL,рўйхат!$CX:$CX,$B$338,рўйхат!$D:$D,$C309)</f>
        <v/>
      </c>
      <c r="BF309" s="36">
        <f>SUMIFS(рўйхат!BM:BM,рўйхат!$CX:$CX,$B$338,рўйхат!$D:$D,$C309)</f>
        <v/>
      </c>
      <c r="BG309" s="35">
        <f>SUMIFS(рўйхат!BN:BN,рўйхат!$CX:$CX,$B$338,рўйхат!$D:$D,$C309)</f>
        <v/>
      </c>
      <c r="BH309" s="36">
        <f>SUMIFS(рўйхат!BO:BO,рўйхат!$CX:$CX,$B$338,рўйхат!$D:$D,$C309)</f>
        <v/>
      </c>
      <c r="BI309" s="35">
        <f>SUMIFS(рўйхат!BP:BP,рўйхат!$CX:$CX,$B$338,рўйхат!$D:$D,$C309)</f>
        <v/>
      </c>
      <c r="BJ309" s="36">
        <f>SUMIFS(рўйхат!BQ:BQ,рўйхат!$CX:$CX,$B$338,рўйхат!$D:$D,$C309)</f>
        <v/>
      </c>
      <c r="BK309" s="35">
        <f>SUMIFS(рўйхат!BR:BR,рўйхат!$CX:$CX,$B$338,рўйхат!$D:$D,$C309)</f>
        <v/>
      </c>
      <c r="BL309" s="36">
        <f>SUMIFS(рўйхат!BS:BS,рўйхат!$CX:$CX,$B$338,рўйхат!$D:$D,$C309)</f>
        <v/>
      </c>
      <c r="BM309" s="35">
        <f>SUMIFS(рўйхат!BT:BT,рўйхат!$CX:$CX,$B$338,рўйхат!$D:$D,$C309)</f>
        <v/>
      </c>
      <c r="BN309" s="36">
        <f>SUMIFS(рўйхат!BU:BU,рўйхат!$CX:$CX,$B$338,рўйхат!$D:$D,$C309)</f>
        <v/>
      </c>
      <c r="BO309" s="35">
        <f>SUMIFS(рўйхат!BX:BX,рўйхат!$CX:$CX,$B$338,рўйхат!$D:$D,$C309)</f>
        <v/>
      </c>
      <c r="BP309" s="36">
        <f>SUMIFS(рўйхат!BY:BY,рўйхат!$CX:$CX,$B$338,рўйхат!$D:$D,$C309)</f>
        <v/>
      </c>
      <c r="BQ309" s="35">
        <f>SUMIFS(рўйхат!BZ:BZ,рўйхат!$CX:$CX,$B$338,рўйхат!$D:$D,$C309)</f>
        <v/>
      </c>
      <c r="BR309" s="36">
        <f>SUMIFS(рўйхат!CA:CA,рўйхат!$CX:$CX,$B$338,рўйхат!$D:$D,$C309)</f>
        <v/>
      </c>
      <c r="BS309" s="35">
        <f>SUMIFS(рўйхат!CB:CB,рўйхат!$CX:$CX,$B$338,рўйхат!$D:$D,$C309)</f>
        <v/>
      </c>
      <c r="BT309" s="36">
        <f>SUMIFS(рўйхат!CC:CC,рўйхат!$CX:$CX,$B$338,рўйхат!$D:$D,$C309)</f>
        <v/>
      </c>
      <c r="BU309" s="35">
        <f>SUMIFS(рўйхат!CD:CD,рўйхат!$CX:$CX,$B$338,рўйхат!$D:$D,$C309)</f>
        <v/>
      </c>
      <c r="BV309" s="36">
        <f>SUMIFS(рўйхат!CE:CE,рўйхат!$CX:$CX,$B$338,рўйхат!$D:$D,$C309)</f>
        <v/>
      </c>
      <c r="BW309" s="35">
        <f>SUMIFS(рўйхат!CH:CH,рўйхат!$CX:$CX,$B$338,рўйхат!$D:$D,$C309)</f>
        <v/>
      </c>
      <c r="BX309" s="36">
        <f>SUMIFS(рўйхат!CI:CI,рўйхат!$CX:$CX,$B$338,рўйхат!$D:$D,$C309)</f>
        <v/>
      </c>
      <c r="BY309" s="35">
        <f>SUMIFS(рўйхат!CJ:CJ,рўйхат!$CX:$CX,$B$338,рўйхат!$D:$D,$C309)</f>
        <v/>
      </c>
      <c r="BZ309" s="36">
        <f>SUMIFS(рўйхат!CK:CK,рўйхат!$CX:$CX,$B$338,рўйхат!$D:$D,$C309)</f>
        <v/>
      </c>
      <c r="CA309" s="35">
        <f>SUMIFS(рўйхат!CL:CL,рўйхат!$CX:$CX,$B$338,рўйхат!$D:$D,$C309)</f>
        <v/>
      </c>
      <c r="CB309" s="36">
        <f>SUMIFS(рўйхат!CM:CM,рўйхат!$CX:$CX,$B$338,рўйхат!$D:$D,$C309)</f>
        <v/>
      </c>
      <c r="CC309" s="35">
        <f>SUMIFS(рўйхат!CN:CN,рўйхат!$CX:$CX,$B$338,рўйхат!$D:$D,$C309)</f>
        <v/>
      </c>
      <c r="CD309" s="36">
        <f>SUMIFS(рўйхат!CO:CO,рўйхат!$CX:$CX,$B$338,рўйхат!$D:$D,$C309)</f>
        <v/>
      </c>
      <c r="CE309" s="77">
        <f>IFERROR(BE309/(Q309+BE309),0)</f>
        <v/>
      </c>
      <c r="CF309" s="78">
        <f>IFERROR(BF309/(R309+BF309),0)</f>
        <v/>
      </c>
    </row>
    <row r="310" hidden="1" outlineLevel="1" ht="30" customFormat="1" customHeight="1" s="8">
      <c r="A310" s="39" t="n"/>
      <c r="B310" s="50" t="n">
        <v>38</v>
      </c>
      <c r="C310" s="131" t="inlineStr">
        <is>
          <t>Манфаатлар тўқнашуви (тўғридан-тўғри)</t>
        </is>
      </c>
      <c r="D310" s="51" t="n"/>
      <c r="E310" s="35">
        <f>SUMIFS(рўйхат!F:F,рўйхат!$CX:$CX,$B$338,рўйхат!$D:$D,$C310)</f>
        <v/>
      </c>
      <c r="F310" s="36">
        <f>SUMIFS(рўйхат!G:G,рўйхат!$CX:$CX,$B$338,рўйхат!$D:$D,$C310)</f>
        <v/>
      </c>
      <c r="G310" s="35">
        <f>SUMIFS(рўйхат!H:H,рўйхат!$CX:$CX,$B$338,рўйхат!$D:$D,$C310)</f>
        <v/>
      </c>
      <c r="H310" s="36">
        <f>SUMIFS(рўйхат!I:I,рўйхат!$CX:$CX,$B$338,рўйхат!$D:$D,$C310)</f>
        <v/>
      </c>
      <c r="I310" s="35">
        <f>SUMIFS(рўйхат!J:J,рўйхат!$CX:$CX,$B$338,рўйхат!$D:$D,$C310)</f>
        <v/>
      </c>
      <c r="J310" s="36">
        <f>SUMIFS(рўйхат!K:K,рўйхат!$CX:$CX,$B$338,рўйхат!$D:$D,$C310)</f>
        <v/>
      </c>
      <c r="K310" s="35">
        <f>SUMIFS(рўйхат!L:L,рўйхат!$CX:$CX,$B$338,рўйхат!$D:$D,$C310)</f>
        <v/>
      </c>
      <c r="L310" s="36">
        <f>SUMIFS(рўйхат!M:M,рўйхат!$CX:$CX,$B$338,рўйхат!$D:$D,$C310)</f>
        <v/>
      </c>
      <c r="M310" s="35">
        <f>SUMIFS(рўйхат!N:N,рўйхат!$CX:$CX,$B$338,рўйхат!$D:$D,$C310)</f>
        <v/>
      </c>
      <c r="N310" s="36">
        <f>SUMIFS(рўйхат!O:O,рўйхат!$CX:$CX,$B$338,рўйхат!$D:$D,$C310)</f>
        <v/>
      </c>
      <c r="O310" s="34">
        <f>IFERROR(M310/E310,0)</f>
        <v/>
      </c>
      <c r="P310" s="34">
        <f>IFERROR(N310/F310,0)</f>
        <v/>
      </c>
      <c r="Q310" s="35">
        <f>SUMIFS(рўйхат!P:P,рўйхат!$CX:$CX,$B$338,рўйхат!$D:$D,$C310)</f>
        <v/>
      </c>
      <c r="R310" s="36">
        <f>SUMIFS(рўйхат!Q:Q,рўйхат!$CX:$CX,$B$338,рўйхат!$D:$D,$C310)</f>
        <v/>
      </c>
      <c r="S310" s="35">
        <f>SUMIFS(рўйхат!R:R,рўйхат!$CX:$CX,$B$338,рўйхат!$D:$D,$C310)</f>
        <v/>
      </c>
      <c r="T310" s="36">
        <f>SUMIFS(рўйхат!S:S,рўйхат!$CX:$CX,$B$338,рўйхат!$D:$D,$C310)</f>
        <v/>
      </c>
      <c r="U310" s="35">
        <f>SUMIFS(рўйхат!T:T,рўйхат!$CX:$CX,$B$338,рўйхат!$D:$D,$C310)</f>
        <v/>
      </c>
      <c r="V310" s="36">
        <f>SUMIFS(рўйхат!U:U,рўйхат!$CX:$CX,$B$338,рўйхат!$D:$D,$C310)</f>
        <v/>
      </c>
      <c r="W310" s="35">
        <f>SUMIFS(рўйхат!V:V,рўйхат!$CX:$CX,$B$338,рўйхат!$D:$D,$C310)</f>
        <v/>
      </c>
      <c r="X310" s="36">
        <f>SUMIFS(рўйхат!W:W,рўйхат!$CX:$CX,$B$338,рўйхат!$D:$D,$C310)</f>
        <v/>
      </c>
      <c r="Y310" s="35">
        <f>SUMIFS(рўйхат!X:X,рўйхат!$CX:$CX,$B$338,рўйхат!$D:$D,$C310)</f>
        <v/>
      </c>
      <c r="Z310" s="36">
        <f>SUMIFS(рўйхат!Y:Y,рўйхат!$CX:$CX,$B$338,рўйхат!$D:$D,$C310)</f>
        <v/>
      </c>
      <c r="AA310" s="35">
        <f>SUMIFS(рўйхат!Z:Z,рўйхат!$CX:$CX,$B$338,рўйхат!$D:$D,$C310)</f>
        <v/>
      </c>
      <c r="AB310" s="36">
        <f>SUMIFS(рўйхат!AA:AA,рўйхат!$CX:$CX,$B$338,рўйхат!$D:$D,$C310)</f>
        <v/>
      </c>
      <c r="AC310" s="35">
        <f>SUMIFS(рўйхат!AB:AB,рўйхат!$CX:$CX,$B$338,рўйхат!$D:$D,$C310)</f>
        <v/>
      </c>
      <c r="AD310" s="36">
        <f>SUMIFS(рўйхат!AC:AC,рўйхат!$CX:$CX,$B$338,рўйхат!$D:$D,$C310)</f>
        <v/>
      </c>
      <c r="AE310" s="35">
        <f>SUMIFS(рўйхат!AD:AD,рўйхат!$CX:$CX,$B$338,рўйхат!$D:$D,$C310)</f>
        <v/>
      </c>
      <c r="AF310" s="36">
        <f>SUMIFS(рўйхат!AE:AE,рўйхат!$CX:$CX,$B$338,рўйхат!$D:$D,$C310)</f>
        <v/>
      </c>
      <c r="AG310" s="35">
        <f>SUMIFS(рўйхат!AH:AH,рўйхат!$CX:$CX,$B$338,рўйхат!$D:$D,$C310)</f>
        <v/>
      </c>
      <c r="AH310" s="36">
        <f>SUMIFS(рўйхат!AI:AI,рўйхат!$CX:$CX,$B$338,рўйхат!$D:$D,$C310)</f>
        <v/>
      </c>
      <c r="AI310" s="35">
        <f>SUMIFS(рўйхат!AJ:AJ,рўйхат!$CX:$CX,$B$338,рўйхат!$D:$D,$C310)</f>
        <v/>
      </c>
      <c r="AJ310" s="36">
        <f>SUMIFS(рўйхат!AK:AK,рўйхат!$CX:$CX,$B$338,рўйхат!$D:$D,$C310)</f>
        <v/>
      </c>
      <c r="AK310" s="35">
        <f>SUMIFS(рўйхат!AL:AL,рўйхат!$CX:$CX,$B$338,рўйхат!$D:$D,$C310)</f>
        <v/>
      </c>
      <c r="AL310" s="36">
        <f>SUMIFS(рўйхат!AM:AM,рўйхат!$CX:$CX,$B$338,рўйхат!$D:$D,$C310)</f>
        <v/>
      </c>
      <c r="AM310" s="77">
        <f>IFERROR(Q310/E310,0)</f>
        <v/>
      </c>
      <c r="AN310" s="77">
        <f>IFERROR(R310/F310,0)</f>
        <v/>
      </c>
      <c r="AO310" s="35">
        <f>SUMIFS(рўйхат!AX:AX,рўйхат!$CX:$CX,$B$338,рўйхат!$D:$D,$C310)</f>
        <v/>
      </c>
      <c r="AP310" s="36">
        <f>SUMIFS(рўйхат!AY:AY,рўйхат!$CX:$CX,$B$338,рўйхат!$D:$D,$C310)</f>
        <v/>
      </c>
      <c r="AQ310" s="35">
        <f>SUMIFS(рўйхат!AZ:AZ,рўйхат!$CX:$CX,$B$338,рўйхат!$D:$D,$C310)</f>
        <v/>
      </c>
      <c r="AR310" s="36">
        <f>SUMIFS(рўйхат!BA:BA,рўйхат!$CX:$CX,$B$338,рўйхат!$D:$D,$C310)</f>
        <v/>
      </c>
      <c r="AS310" s="35">
        <f>SUMIFS(рўйхат!BB:BB,рўйхат!$CX:$CX,$B$338,рўйхат!$D:$D,$C310)</f>
        <v/>
      </c>
      <c r="AT310" s="36">
        <f>SUMIFS(рўйхат!BC:BC,рўйхат!$CX:$CX,$B$338,рўйхат!$D:$D,$C310)</f>
        <v/>
      </c>
      <c r="AU310" s="35">
        <f>SUMIFS(рўйхат!BD:BD,рўйхат!$CX:$CX,$B$338,рўйхат!$D:$D,$C310)</f>
        <v/>
      </c>
      <c r="AV310" s="36">
        <f>SUMIFS(рўйхат!BE:BE,рўйхат!$CX:$CX,$B$338,рўйхат!$D:$D,$C310)</f>
        <v/>
      </c>
      <c r="AW310" s="35">
        <f>SUMIFS(рўйхат!BF:BF,рўйхат!$CX:$CX,$B$338,рўйхат!$D:$D,$C310)</f>
        <v/>
      </c>
      <c r="AX310" s="36">
        <f>SUMIFS(рўйхат!BG:BG,рўйхат!$CX:$CX,$B$338,рўйхат!$D:$D,$C310)</f>
        <v/>
      </c>
      <c r="AY310" s="35">
        <f>SUMIFS(рўйхат!BH:BH,рўйхат!$CX:$CX,$B$338,рўйхат!$D:$D,$C310)</f>
        <v/>
      </c>
      <c r="AZ310" s="36">
        <f>SUMIFS(рўйхат!BI:BI,рўйхат!$CX:$CX,$B$338,рўйхат!$D:$D,$C310)</f>
        <v/>
      </c>
      <c r="BA310" s="35">
        <f>SUMIFS(рўйхат!BJ:BJ,рўйхат!$CX:$CX,$B$338,рўйхат!$D:$D,$C310)</f>
        <v/>
      </c>
      <c r="BB310" s="36">
        <f>SUMIFS(рўйхат!BK:BK,рўйхат!$CX:$CX,$B$338,рўйхат!$D:$D,$C310)</f>
        <v/>
      </c>
      <c r="BC310" s="77">
        <f>IFERROR(AO310/E310,0)</f>
        <v/>
      </c>
      <c r="BD310" s="77">
        <f>IFERROR(AP310/F310,0)</f>
        <v/>
      </c>
      <c r="BE310" s="35">
        <f>SUMIFS(рўйхат!BL:BL,рўйхат!$CX:$CX,$B$338,рўйхат!$D:$D,$C310)</f>
        <v/>
      </c>
      <c r="BF310" s="36">
        <f>SUMIFS(рўйхат!BM:BM,рўйхат!$CX:$CX,$B$338,рўйхат!$D:$D,$C310)</f>
        <v/>
      </c>
      <c r="BG310" s="35">
        <f>SUMIFS(рўйхат!BN:BN,рўйхат!$CX:$CX,$B$338,рўйхат!$D:$D,$C310)</f>
        <v/>
      </c>
      <c r="BH310" s="36">
        <f>SUMIFS(рўйхат!BO:BO,рўйхат!$CX:$CX,$B$338,рўйхат!$D:$D,$C310)</f>
        <v/>
      </c>
      <c r="BI310" s="35">
        <f>SUMIFS(рўйхат!BP:BP,рўйхат!$CX:$CX,$B$338,рўйхат!$D:$D,$C310)</f>
        <v/>
      </c>
      <c r="BJ310" s="36">
        <f>SUMIFS(рўйхат!BQ:BQ,рўйхат!$CX:$CX,$B$338,рўйхат!$D:$D,$C310)</f>
        <v/>
      </c>
      <c r="BK310" s="35">
        <f>SUMIFS(рўйхат!BR:BR,рўйхат!$CX:$CX,$B$338,рўйхат!$D:$D,$C310)</f>
        <v/>
      </c>
      <c r="BL310" s="36">
        <f>SUMIFS(рўйхат!BS:BS,рўйхат!$CX:$CX,$B$338,рўйхат!$D:$D,$C310)</f>
        <v/>
      </c>
      <c r="BM310" s="35">
        <f>SUMIFS(рўйхат!BT:BT,рўйхат!$CX:$CX,$B$338,рўйхат!$D:$D,$C310)</f>
        <v/>
      </c>
      <c r="BN310" s="36">
        <f>SUMIFS(рўйхат!BU:BU,рўйхат!$CX:$CX,$B$338,рўйхат!$D:$D,$C310)</f>
        <v/>
      </c>
      <c r="BO310" s="35">
        <f>SUMIFS(рўйхат!BX:BX,рўйхат!$CX:$CX,$B$338,рўйхат!$D:$D,$C310)</f>
        <v/>
      </c>
      <c r="BP310" s="36">
        <f>SUMIFS(рўйхат!BY:BY,рўйхат!$CX:$CX,$B$338,рўйхат!$D:$D,$C310)</f>
        <v/>
      </c>
      <c r="BQ310" s="35">
        <f>SUMIFS(рўйхат!BZ:BZ,рўйхат!$CX:$CX,$B$338,рўйхат!$D:$D,$C310)</f>
        <v/>
      </c>
      <c r="BR310" s="36">
        <f>SUMIFS(рўйхат!CA:CA,рўйхат!$CX:$CX,$B$338,рўйхат!$D:$D,$C310)</f>
        <v/>
      </c>
      <c r="BS310" s="35">
        <f>SUMIFS(рўйхат!CB:CB,рўйхат!$CX:$CX,$B$338,рўйхат!$D:$D,$C310)</f>
        <v/>
      </c>
      <c r="BT310" s="36">
        <f>SUMIFS(рўйхат!CC:CC,рўйхат!$CX:$CX,$B$338,рўйхат!$D:$D,$C310)</f>
        <v/>
      </c>
      <c r="BU310" s="35">
        <f>SUMIFS(рўйхат!CD:CD,рўйхат!$CX:$CX,$B$338,рўйхат!$D:$D,$C310)</f>
        <v/>
      </c>
      <c r="BV310" s="36">
        <f>SUMIFS(рўйхат!CE:CE,рўйхат!$CX:$CX,$B$338,рўйхат!$D:$D,$C310)</f>
        <v/>
      </c>
      <c r="BW310" s="35">
        <f>SUMIFS(рўйхат!CH:CH,рўйхат!$CX:$CX,$B$338,рўйхат!$D:$D,$C310)</f>
        <v/>
      </c>
      <c r="BX310" s="36">
        <f>SUMIFS(рўйхат!CI:CI,рўйхат!$CX:$CX,$B$338,рўйхат!$D:$D,$C310)</f>
        <v/>
      </c>
      <c r="BY310" s="35">
        <f>SUMIFS(рўйхат!CJ:CJ,рўйхат!$CX:$CX,$B$338,рўйхат!$D:$D,$C310)</f>
        <v/>
      </c>
      <c r="BZ310" s="36">
        <f>SUMIFS(рўйхат!CK:CK,рўйхат!$CX:$CX,$B$338,рўйхат!$D:$D,$C310)</f>
        <v/>
      </c>
      <c r="CA310" s="35">
        <f>SUMIFS(рўйхат!CL:CL,рўйхат!$CX:$CX,$B$338,рўйхат!$D:$D,$C310)</f>
        <v/>
      </c>
      <c r="CB310" s="36">
        <f>SUMIFS(рўйхат!CM:CM,рўйхат!$CX:$CX,$B$338,рўйхат!$D:$D,$C310)</f>
        <v/>
      </c>
      <c r="CC310" s="35">
        <f>SUMIFS(рўйхат!CN:CN,рўйхат!$CX:$CX,$B$338,рўйхат!$D:$D,$C310)</f>
        <v/>
      </c>
      <c r="CD310" s="36">
        <f>SUMIFS(рўйхат!CO:CO,рўйхат!$CX:$CX,$B$338,рўйхат!$D:$D,$C310)</f>
        <v/>
      </c>
      <c r="CE310" s="77">
        <f>IFERROR(BE310/(Q310+BE310),0)</f>
        <v/>
      </c>
      <c r="CF310" s="78">
        <f>IFERROR(BF310/(R310+BF310),0)</f>
        <v/>
      </c>
    </row>
    <row r="311" hidden="1" outlineLevel="1" ht="30" customFormat="1" customHeight="1" s="8">
      <c r="A311" s="39" t="n"/>
      <c r="B311" s="50" t="n">
        <v>39</v>
      </c>
      <c r="C311" s="131" t="inlineStr">
        <is>
          <t>Манфаатлар тўқнашуви (Qurilish)</t>
        </is>
      </c>
      <c r="D311" s="51" t="n"/>
      <c r="E311" s="35">
        <f>SUMIFS(рўйхат!F:F,рўйхат!$CX:$CX,$B$338,рўйхат!$D:$D,$C311)</f>
        <v/>
      </c>
      <c r="F311" s="36">
        <f>SUMIFS(рўйхат!G:G,рўйхат!$CX:$CX,$B$338,рўйхат!$D:$D,$C311)</f>
        <v/>
      </c>
      <c r="G311" s="35">
        <f>SUMIFS(рўйхат!H:H,рўйхат!$CX:$CX,$B$338,рўйхат!$D:$D,$C311)</f>
        <v/>
      </c>
      <c r="H311" s="36">
        <f>SUMIFS(рўйхат!I:I,рўйхат!$CX:$CX,$B$338,рўйхат!$D:$D,$C311)</f>
        <v/>
      </c>
      <c r="I311" s="35">
        <f>SUMIFS(рўйхат!J:J,рўйхат!$CX:$CX,$B$338,рўйхат!$D:$D,$C311)</f>
        <v/>
      </c>
      <c r="J311" s="36">
        <f>SUMIFS(рўйхат!K:K,рўйхат!$CX:$CX,$B$338,рўйхат!$D:$D,$C311)</f>
        <v/>
      </c>
      <c r="K311" s="35">
        <f>SUMIFS(рўйхат!L:L,рўйхат!$CX:$CX,$B$338,рўйхат!$D:$D,$C311)</f>
        <v/>
      </c>
      <c r="L311" s="36">
        <f>SUMIFS(рўйхат!M:M,рўйхат!$CX:$CX,$B$338,рўйхат!$D:$D,$C311)</f>
        <v/>
      </c>
      <c r="M311" s="35">
        <f>SUMIFS(рўйхат!N:N,рўйхат!$CX:$CX,$B$338,рўйхат!$D:$D,$C311)</f>
        <v/>
      </c>
      <c r="N311" s="36">
        <f>SUMIFS(рўйхат!O:O,рўйхат!$CX:$CX,$B$338,рўйхат!$D:$D,$C311)</f>
        <v/>
      </c>
      <c r="O311" s="34">
        <f>IFERROR(M311/E311,0)</f>
        <v/>
      </c>
      <c r="P311" s="34">
        <f>IFERROR(N311/F311,0)</f>
        <v/>
      </c>
      <c r="Q311" s="35">
        <f>SUMIFS(рўйхат!P:P,рўйхат!$CX:$CX,$B$338,рўйхат!$D:$D,$C311)</f>
        <v/>
      </c>
      <c r="R311" s="36">
        <f>SUMIFS(рўйхат!Q:Q,рўйхат!$CX:$CX,$B$338,рўйхат!$D:$D,$C311)</f>
        <v/>
      </c>
      <c r="S311" s="35">
        <f>SUMIFS(рўйхат!R:R,рўйхат!$CX:$CX,$B$338,рўйхат!$D:$D,$C311)</f>
        <v/>
      </c>
      <c r="T311" s="36">
        <f>SUMIFS(рўйхат!S:S,рўйхат!$CX:$CX,$B$338,рўйхат!$D:$D,$C311)</f>
        <v/>
      </c>
      <c r="U311" s="35">
        <f>SUMIFS(рўйхат!T:T,рўйхат!$CX:$CX,$B$338,рўйхат!$D:$D,$C311)</f>
        <v/>
      </c>
      <c r="V311" s="36">
        <f>SUMIFS(рўйхат!U:U,рўйхат!$CX:$CX,$B$338,рўйхат!$D:$D,$C311)</f>
        <v/>
      </c>
      <c r="W311" s="35">
        <f>SUMIFS(рўйхат!V:V,рўйхат!$CX:$CX,$B$338,рўйхат!$D:$D,$C311)</f>
        <v/>
      </c>
      <c r="X311" s="36">
        <f>SUMIFS(рўйхат!W:W,рўйхат!$CX:$CX,$B$338,рўйхат!$D:$D,$C311)</f>
        <v/>
      </c>
      <c r="Y311" s="35">
        <f>SUMIFS(рўйхат!X:X,рўйхат!$CX:$CX,$B$338,рўйхат!$D:$D,$C311)</f>
        <v/>
      </c>
      <c r="Z311" s="36">
        <f>SUMIFS(рўйхат!Y:Y,рўйхат!$CX:$CX,$B$338,рўйхат!$D:$D,$C311)</f>
        <v/>
      </c>
      <c r="AA311" s="35">
        <f>SUMIFS(рўйхат!Z:Z,рўйхат!$CX:$CX,$B$338,рўйхат!$D:$D,$C311)</f>
        <v/>
      </c>
      <c r="AB311" s="36">
        <f>SUMIFS(рўйхат!AA:AA,рўйхат!$CX:$CX,$B$338,рўйхат!$D:$D,$C311)</f>
        <v/>
      </c>
      <c r="AC311" s="35">
        <f>SUMIFS(рўйхат!AB:AB,рўйхат!$CX:$CX,$B$338,рўйхат!$D:$D,$C311)</f>
        <v/>
      </c>
      <c r="AD311" s="36">
        <f>SUMIFS(рўйхат!AC:AC,рўйхат!$CX:$CX,$B$338,рўйхат!$D:$D,$C311)</f>
        <v/>
      </c>
      <c r="AE311" s="35">
        <f>SUMIFS(рўйхат!AD:AD,рўйхат!$CX:$CX,$B$338,рўйхат!$D:$D,$C311)</f>
        <v/>
      </c>
      <c r="AF311" s="36">
        <f>SUMIFS(рўйхат!AE:AE,рўйхат!$CX:$CX,$B$338,рўйхат!$D:$D,$C311)</f>
        <v/>
      </c>
      <c r="AG311" s="35">
        <f>SUMIFS(рўйхат!AH:AH,рўйхат!$CX:$CX,$B$338,рўйхат!$D:$D,$C311)</f>
        <v/>
      </c>
      <c r="AH311" s="36">
        <f>SUMIFS(рўйхат!AI:AI,рўйхат!$CX:$CX,$B$338,рўйхат!$D:$D,$C311)</f>
        <v/>
      </c>
      <c r="AI311" s="35">
        <f>SUMIFS(рўйхат!AJ:AJ,рўйхат!$CX:$CX,$B$338,рўйхат!$D:$D,$C311)</f>
        <v/>
      </c>
      <c r="AJ311" s="36">
        <f>SUMIFS(рўйхат!AK:AK,рўйхат!$CX:$CX,$B$338,рўйхат!$D:$D,$C311)</f>
        <v/>
      </c>
      <c r="AK311" s="35">
        <f>SUMIFS(рўйхат!AL:AL,рўйхат!$CX:$CX,$B$338,рўйхат!$D:$D,$C311)</f>
        <v/>
      </c>
      <c r="AL311" s="36">
        <f>SUMIFS(рўйхат!AM:AM,рўйхат!$CX:$CX,$B$338,рўйхат!$D:$D,$C311)</f>
        <v/>
      </c>
      <c r="AM311" s="77">
        <f>IFERROR(Q311/E311,0)</f>
        <v/>
      </c>
      <c r="AN311" s="77">
        <f>IFERROR(R311/F311,0)</f>
        <v/>
      </c>
      <c r="AO311" s="35">
        <f>SUMIFS(рўйхат!AX:AX,рўйхат!$CX:$CX,$B$338,рўйхат!$D:$D,$C311)</f>
        <v/>
      </c>
      <c r="AP311" s="36">
        <f>SUMIFS(рўйхат!AY:AY,рўйхат!$CX:$CX,$B$338,рўйхат!$D:$D,$C311)</f>
        <v/>
      </c>
      <c r="AQ311" s="35">
        <f>SUMIFS(рўйхат!AZ:AZ,рўйхат!$CX:$CX,$B$338,рўйхат!$D:$D,$C311)</f>
        <v/>
      </c>
      <c r="AR311" s="36">
        <f>SUMIFS(рўйхат!BA:BA,рўйхат!$CX:$CX,$B$338,рўйхат!$D:$D,$C311)</f>
        <v/>
      </c>
      <c r="AS311" s="35">
        <f>SUMIFS(рўйхат!BB:BB,рўйхат!$CX:$CX,$B$338,рўйхат!$D:$D,$C311)</f>
        <v/>
      </c>
      <c r="AT311" s="36">
        <f>SUMIFS(рўйхат!BC:BC,рўйхат!$CX:$CX,$B$338,рўйхат!$D:$D,$C311)</f>
        <v/>
      </c>
      <c r="AU311" s="35">
        <f>SUMIFS(рўйхат!BD:BD,рўйхат!$CX:$CX,$B$338,рўйхат!$D:$D,$C311)</f>
        <v/>
      </c>
      <c r="AV311" s="36">
        <f>SUMIFS(рўйхат!BE:BE,рўйхат!$CX:$CX,$B$338,рўйхат!$D:$D,$C311)</f>
        <v/>
      </c>
      <c r="AW311" s="35">
        <f>SUMIFS(рўйхат!BF:BF,рўйхат!$CX:$CX,$B$338,рўйхат!$D:$D,$C311)</f>
        <v/>
      </c>
      <c r="AX311" s="36">
        <f>SUMIFS(рўйхат!BG:BG,рўйхат!$CX:$CX,$B$338,рўйхат!$D:$D,$C311)</f>
        <v/>
      </c>
      <c r="AY311" s="35">
        <f>SUMIFS(рўйхат!BH:BH,рўйхат!$CX:$CX,$B$338,рўйхат!$D:$D,$C311)</f>
        <v/>
      </c>
      <c r="AZ311" s="36">
        <f>SUMIFS(рўйхат!BI:BI,рўйхат!$CX:$CX,$B$338,рўйхат!$D:$D,$C311)</f>
        <v/>
      </c>
      <c r="BA311" s="35">
        <f>SUMIFS(рўйхат!BJ:BJ,рўйхат!$CX:$CX,$B$338,рўйхат!$D:$D,$C311)</f>
        <v/>
      </c>
      <c r="BB311" s="36">
        <f>SUMIFS(рўйхат!BK:BK,рўйхат!$CX:$CX,$B$338,рўйхат!$D:$D,$C311)</f>
        <v/>
      </c>
      <c r="BC311" s="77">
        <f>IFERROR(AO311/E311,0)</f>
        <v/>
      </c>
      <c r="BD311" s="77">
        <f>IFERROR(AP311/F311,0)</f>
        <v/>
      </c>
      <c r="BE311" s="35">
        <f>SUMIFS(рўйхат!BL:BL,рўйхат!$CX:$CX,$B$338,рўйхат!$D:$D,$C311)</f>
        <v/>
      </c>
      <c r="BF311" s="36">
        <f>SUMIFS(рўйхат!BM:BM,рўйхат!$CX:$CX,$B$338,рўйхат!$D:$D,$C311)</f>
        <v/>
      </c>
      <c r="BG311" s="35">
        <f>SUMIFS(рўйхат!BN:BN,рўйхат!$CX:$CX,$B$338,рўйхат!$D:$D,$C311)</f>
        <v/>
      </c>
      <c r="BH311" s="36">
        <f>SUMIFS(рўйхат!BO:BO,рўйхат!$CX:$CX,$B$338,рўйхат!$D:$D,$C311)</f>
        <v/>
      </c>
      <c r="BI311" s="35">
        <f>SUMIFS(рўйхат!BP:BP,рўйхат!$CX:$CX,$B$338,рўйхат!$D:$D,$C311)</f>
        <v/>
      </c>
      <c r="BJ311" s="36">
        <f>SUMIFS(рўйхат!BQ:BQ,рўйхат!$CX:$CX,$B$338,рўйхат!$D:$D,$C311)</f>
        <v/>
      </c>
      <c r="BK311" s="35">
        <f>SUMIFS(рўйхат!BR:BR,рўйхат!$CX:$CX,$B$338,рўйхат!$D:$D,$C311)</f>
        <v/>
      </c>
      <c r="BL311" s="36">
        <f>SUMIFS(рўйхат!BS:BS,рўйхат!$CX:$CX,$B$338,рўйхат!$D:$D,$C311)</f>
        <v/>
      </c>
      <c r="BM311" s="35">
        <f>SUMIFS(рўйхат!BT:BT,рўйхат!$CX:$CX,$B$338,рўйхат!$D:$D,$C311)</f>
        <v/>
      </c>
      <c r="BN311" s="36">
        <f>SUMIFS(рўйхат!BU:BU,рўйхат!$CX:$CX,$B$338,рўйхат!$D:$D,$C311)</f>
        <v/>
      </c>
      <c r="BO311" s="35">
        <f>SUMIFS(рўйхат!BX:BX,рўйхат!$CX:$CX,$B$338,рўйхат!$D:$D,$C311)</f>
        <v/>
      </c>
      <c r="BP311" s="36">
        <f>SUMIFS(рўйхат!BY:BY,рўйхат!$CX:$CX,$B$338,рўйхат!$D:$D,$C311)</f>
        <v/>
      </c>
      <c r="BQ311" s="35">
        <f>SUMIFS(рўйхат!BZ:BZ,рўйхат!$CX:$CX,$B$338,рўйхат!$D:$D,$C311)</f>
        <v/>
      </c>
      <c r="BR311" s="36">
        <f>SUMIFS(рўйхат!CA:CA,рўйхат!$CX:$CX,$B$338,рўйхат!$D:$D,$C311)</f>
        <v/>
      </c>
      <c r="BS311" s="35">
        <f>SUMIFS(рўйхат!CB:CB,рўйхат!$CX:$CX,$B$338,рўйхат!$D:$D,$C311)</f>
        <v/>
      </c>
      <c r="BT311" s="36">
        <f>SUMIFS(рўйхат!CC:CC,рўйхат!$CX:$CX,$B$338,рўйхат!$D:$D,$C311)</f>
        <v/>
      </c>
      <c r="BU311" s="35">
        <f>SUMIFS(рўйхат!CD:CD,рўйхат!$CX:$CX,$B$338,рўйхат!$D:$D,$C311)</f>
        <v/>
      </c>
      <c r="BV311" s="36">
        <f>SUMIFS(рўйхат!CE:CE,рўйхат!$CX:$CX,$B$338,рўйхат!$D:$D,$C311)</f>
        <v/>
      </c>
      <c r="BW311" s="35">
        <f>SUMIFS(рўйхат!CH:CH,рўйхат!$CX:$CX,$B$338,рўйхат!$D:$D,$C311)</f>
        <v/>
      </c>
      <c r="BX311" s="36">
        <f>SUMIFS(рўйхат!CI:CI,рўйхат!$CX:$CX,$B$338,рўйхат!$D:$D,$C311)</f>
        <v/>
      </c>
      <c r="BY311" s="35">
        <f>SUMIFS(рўйхат!CJ:CJ,рўйхат!$CX:$CX,$B$338,рўйхат!$D:$D,$C311)</f>
        <v/>
      </c>
      <c r="BZ311" s="36">
        <f>SUMIFS(рўйхат!CK:CK,рўйхат!$CX:$CX,$B$338,рўйхат!$D:$D,$C311)</f>
        <v/>
      </c>
      <c r="CA311" s="35">
        <f>SUMIFS(рўйхат!CL:CL,рўйхат!$CX:$CX,$B$338,рўйхат!$D:$D,$C311)</f>
        <v/>
      </c>
      <c r="CB311" s="36">
        <f>SUMIFS(рўйхат!CM:CM,рўйхат!$CX:$CX,$B$338,рўйхат!$D:$D,$C311)</f>
        <v/>
      </c>
      <c r="CC311" s="35">
        <f>SUMIFS(рўйхат!CN:CN,рўйхат!$CX:$CX,$B$338,рўйхат!$D:$D,$C311)</f>
        <v/>
      </c>
      <c r="CD311" s="36">
        <f>SUMIFS(рўйхат!CO:CO,рўйхат!$CX:$CX,$B$338,рўйхат!$D:$D,$C311)</f>
        <v/>
      </c>
      <c r="CE311" s="77">
        <f>IFERROR(BE311/(Q311+BE311),0)</f>
        <v/>
      </c>
      <c r="CF311" s="78">
        <f>IFERROR(BF311/(R311+BF311),0)</f>
        <v/>
      </c>
    </row>
    <row r="312" hidden="1" outlineLevel="1" ht="30" customFormat="1" customHeight="1" s="8">
      <c r="A312" s="39" t="n"/>
      <c r="B312" s="50" t="n">
        <v>40</v>
      </c>
      <c r="C312" s="131" t="inlineStr">
        <is>
          <t>Нақдлаштириш аломатлари мавжуд шубҳали корхоналар билан тузилган шартномалар</t>
        </is>
      </c>
      <c r="D312" s="51" t="n"/>
      <c r="E312" s="35">
        <f>SUMIFS(рўйхат!F:F,рўйхат!$CX:$CX,$B$338,рўйхат!$D:$D,$C312)</f>
        <v/>
      </c>
      <c r="F312" s="36">
        <f>SUMIFS(рўйхат!G:G,рўйхат!$CX:$CX,$B$338,рўйхат!$D:$D,$C312)</f>
        <v/>
      </c>
      <c r="G312" s="35">
        <f>SUMIFS(рўйхат!H:H,рўйхат!$CX:$CX,$B$338,рўйхат!$D:$D,$C312)</f>
        <v/>
      </c>
      <c r="H312" s="36">
        <f>SUMIFS(рўйхат!I:I,рўйхат!$CX:$CX,$B$338,рўйхат!$D:$D,$C312)</f>
        <v/>
      </c>
      <c r="I312" s="35">
        <f>SUMIFS(рўйхат!J:J,рўйхат!$CX:$CX,$B$338,рўйхат!$D:$D,$C312)</f>
        <v/>
      </c>
      <c r="J312" s="36">
        <f>SUMIFS(рўйхат!K:K,рўйхат!$CX:$CX,$B$338,рўйхат!$D:$D,$C312)</f>
        <v/>
      </c>
      <c r="K312" s="35">
        <f>SUMIFS(рўйхат!L:L,рўйхат!$CX:$CX,$B$338,рўйхат!$D:$D,$C312)</f>
        <v/>
      </c>
      <c r="L312" s="36">
        <f>SUMIFS(рўйхат!M:M,рўйхат!$CX:$CX,$B$338,рўйхат!$D:$D,$C312)</f>
        <v/>
      </c>
      <c r="M312" s="35">
        <f>SUMIFS(рўйхат!N:N,рўйхат!$CX:$CX,$B$338,рўйхат!$D:$D,$C312)</f>
        <v/>
      </c>
      <c r="N312" s="36">
        <f>SUMIFS(рўйхат!O:O,рўйхат!$CX:$CX,$B$338,рўйхат!$D:$D,$C312)</f>
        <v/>
      </c>
      <c r="O312" s="34">
        <f>IFERROR(M312/E312,0)</f>
        <v/>
      </c>
      <c r="P312" s="34">
        <f>IFERROR(N312/F312,0)</f>
        <v/>
      </c>
      <c r="Q312" s="35">
        <f>SUMIFS(рўйхат!P:P,рўйхат!$CX:$CX,$B$338,рўйхат!$D:$D,$C312)</f>
        <v/>
      </c>
      <c r="R312" s="36">
        <f>SUMIFS(рўйхат!Q:Q,рўйхат!$CX:$CX,$B$338,рўйхат!$D:$D,$C312)</f>
        <v/>
      </c>
      <c r="S312" s="35">
        <f>SUMIFS(рўйхат!R:R,рўйхат!$CX:$CX,$B$338,рўйхат!$D:$D,$C312)</f>
        <v/>
      </c>
      <c r="T312" s="36">
        <f>SUMIFS(рўйхат!S:S,рўйхат!$CX:$CX,$B$338,рўйхат!$D:$D,$C312)</f>
        <v/>
      </c>
      <c r="U312" s="35">
        <f>SUMIFS(рўйхат!T:T,рўйхат!$CX:$CX,$B$338,рўйхат!$D:$D,$C312)</f>
        <v/>
      </c>
      <c r="V312" s="36">
        <f>SUMIFS(рўйхат!U:U,рўйхат!$CX:$CX,$B$338,рўйхат!$D:$D,$C312)</f>
        <v/>
      </c>
      <c r="W312" s="35">
        <f>SUMIFS(рўйхат!V:V,рўйхат!$CX:$CX,$B$338,рўйхат!$D:$D,$C312)</f>
        <v/>
      </c>
      <c r="X312" s="36">
        <f>SUMIFS(рўйхат!W:W,рўйхат!$CX:$CX,$B$338,рўйхат!$D:$D,$C312)</f>
        <v/>
      </c>
      <c r="Y312" s="35">
        <f>SUMIFS(рўйхат!X:X,рўйхат!$CX:$CX,$B$338,рўйхат!$D:$D,$C312)</f>
        <v/>
      </c>
      <c r="Z312" s="36">
        <f>SUMIFS(рўйхат!Y:Y,рўйхат!$CX:$CX,$B$338,рўйхат!$D:$D,$C312)</f>
        <v/>
      </c>
      <c r="AA312" s="35">
        <f>SUMIFS(рўйхат!Z:Z,рўйхат!$CX:$CX,$B$338,рўйхат!$D:$D,$C312)</f>
        <v/>
      </c>
      <c r="AB312" s="36">
        <f>SUMIFS(рўйхат!AA:AA,рўйхат!$CX:$CX,$B$338,рўйхат!$D:$D,$C312)</f>
        <v/>
      </c>
      <c r="AC312" s="35">
        <f>SUMIFS(рўйхат!AB:AB,рўйхат!$CX:$CX,$B$338,рўйхат!$D:$D,$C312)</f>
        <v/>
      </c>
      <c r="AD312" s="36">
        <f>SUMIFS(рўйхат!AC:AC,рўйхат!$CX:$CX,$B$338,рўйхат!$D:$D,$C312)</f>
        <v/>
      </c>
      <c r="AE312" s="35">
        <f>SUMIFS(рўйхат!AD:AD,рўйхат!$CX:$CX,$B$338,рўйхат!$D:$D,$C312)</f>
        <v/>
      </c>
      <c r="AF312" s="36">
        <f>SUMIFS(рўйхат!AE:AE,рўйхат!$CX:$CX,$B$338,рўйхат!$D:$D,$C312)</f>
        <v/>
      </c>
      <c r="AG312" s="35">
        <f>SUMIFS(рўйхат!AH:AH,рўйхат!$CX:$CX,$B$338,рўйхат!$D:$D,$C312)</f>
        <v/>
      </c>
      <c r="AH312" s="36">
        <f>SUMIFS(рўйхат!AI:AI,рўйхат!$CX:$CX,$B$338,рўйхат!$D:$D,$C312)</f>
        <v/>
      </c>
      <c r="AI312" s="35">
        <f>SUMIFS(рўйхат!AJ:AJ,рўйхат!$CX:$CX,$B$338,рўйхат!$D:$D,$C312)</f>
        <v/>
      </c>
      <c r="AJ312" s="36">
        <f>SUMIFS(рўйхат!AK:AK,рўйхат!$CX:$CX,$B$338,рўйхат!$D:$D,$C312)</f>
        <v/>
      </c>
      <c r="AK312" s="35">
        <f>SUMIFS(рўйхат!AL:AL,рўйхат!$CX:$CX,$B$338,рўйхат!$D:$D,$C312)</f>
        <v/>
      </c>
      <c r="AL312" s="36">
        <f>SUMIFS(рўйхат!AM:AM,рўйхат!$CX:$CX,$B$338,рўйхат!$D:$D,$C312)</f>
        <v/>
      </c>
      <c r="AM312" s="77">
        <f>IFERROR(Q312/E312,0)</f>
        <v/>
      </c>
      <c r="AN312" s="77">
        <f>IFERROR(R312/F312,0)</f>
        <v/>
      </c>
      <c r="AO312" s="35">
        <f>SUMIFS(рўйхат!AX:AX,рўйхат!$CX:$CX,$B$338,рўйхат!$D:$D,$C312)</f>
        <v/>
      </c>
      <c r="AP312" s="36">
        <f>SUMIFS(рўйхат!AY:AY,рўйхат!$CX:$CX,$B$338,рўйхат!$D:$D,$C312)</f>
        <v/>
      </c>
      <c r="AQ312" s="35">
        <f>SUMIFS(рўйхат!AZ:AZ,рўйхат!$CX:$CX,$B$338,рўйхат!$D:$D,$C312)</f>
        <v/>
      </c>
      <c r="AR312" s="36">
        <f>SUMIFS(рўйхат!BA:BA,рўйхат!$CX:$CX,$B$338,рўйхат!$D:$D,$C312)</f>
        <v/>
      </c>
      <c r="AS312" s="35">
        <f>SUMIFS(рўйхат!BB:BB,рўйхат!$CX:$CX,$B$338,рўйхат!$D:$D,$C312)</f>
        <v/>
      </c>
      <c r="AT312" s="36">
        <f>SUMIFS(рўйхат!BC:BC,рўйхат!$CX:$CX,$B$338,рўйхат!$D:$D,$C312)</f>
        <v/>
      </c>
      <c r="AU312" s="35">
        <f>SUMIFS(рўйхат!BD:BD,рўйхат!$CX:$CX,$B$338,рўйхат!$D:$D,$C312)</f>
        <v/>
      </c>
      <c r="AV312" s="36">
        <f>SUMIFS(рўйхат!BE:BE,рўйхат!$CX:$CX,$B$338,рўйхат!$D:$D,$C312)</f>
        <v/>
      </c>
      <c r="AW312" s="35">
        <f>SUMIFS(рўйхат!BF:BF,рўйхат!$CX:$CX,$B$338,рўйхат!$D:$D,$C312)</f>
        <v/>
      </c>
      <c r="AX312" s="36">
        <f>SUMIFS(рўйхат!BG:BG,рўйхат!$CX:$CX,$B$338,рўйхат!$D:$D,$C312)</f>
        <v/>
      </c>
      <c r="AY312" s="35">
        <f>SUMIFS(рўйхат!BH:BH,рўйхат!$CX:$CX,$B$338,рўйхат!$D:$D,$C312)</f>
        <v/>
      </c>
      <c r="AZ312" s="36">
        <f>SUMIFS(рўйхат!BI:BI,рўйхат!$CX:$CX,$B$338,рўйхат!$D:$D,$C312)</f>
        <v/>
      </c>
      <c r="BA312" s="35">
        <f>SUMIFS(рўйхат!BJ:BJ,рўйхат!$CX:$CX,$B$338,рўйхат!$D:$D,$C312)</f>
        <v/>
      </c>
      <c r="BB312" s="36">
        <f>SUMIFS(рўйхат!BK:BK,рўйхат!$CX:$CX,$B$338,рўйхат!$D:$D,$C312)</f>
        <v/>
      </c>
      <c r="BC312" s="77">
        <f>IFERROR(AO312/E312,0)</f>
        <v/>
      </c>
      <c r="BD312" s="77">
        <f>IFERROR(AP312/F312,0)</f>
        <v/>
      </c>
      <c r="BE312" s="35">
        <f>SUMIFS(рўйхат!BL:BL,рўйхат!$CX:$CX,$B$338,рўйхат!$D:$D,$C312)</f>
        <v/>
      </c>
      <c r="BF312" s="36">
        <f>SUMIFS(рўйхат!BM:BM,рўйхат!$CX:$CX,$B$338,рўйхат!$D:$D,$C312)</f>
        <v/>
      </c>
      <c r="BG312" s="35">
        <f>SUMIFS(рўйхат!BN:BN,рўйхат!$CX:$CX,$B$338,рўйхат!$D:$D,$C312)</f>
        <v/>
      </c>
      <c r="BH312" s="36">
        <f>SUMIFS(рўйхат!BO:BO,рўйхат!$CX:$CX,$B$338,рўйхат!$D:$D,$C312)</f>
        <v/>
      </c>
      <c r="BI312" s="35">
        <f>SUMIFS(рўйхат!BP:BP,рўйхат!$CX:$CX,$B$338,рўйхат!$D:$D,$C312)</f>
        <v/>
      </c>
      <c r="BJ312" s="36">
        <f>SUMIFS(рўйхат!BQ:BQ,рўйхат!$CX:$CX,$B$338,рўйхат!$D:$D,$C312)</f>
        <v/>
      </c>
      <c r="BK312" s="35">
        <f>SUMIFS(рўйхат!BR:BR,рўйхат!$CX:$CX,$B$338,рўйхат!$D:$D,$C312)</f>
        <v/>
      </c>
      <c r="BL312" s="36">
        <f>SUMIFS(рўйхат!BS:BS,рўйхат!$CX:$CX,$B$338,рўйхат!$D:$D,$C312)</f>
        <v/>
      </c>
      <c r="BM312" s="35">
        <f>SUMIFS(рўйхат!BT:BT,рўйхат!$CX:$CX,$B$338,рўйхат!$D:$D,$C312)</f>
        <v/>
      </c>
      <c r="BN312" s="36">
        <f>SUMIFS(рўйхат!BU:BU,рўйхат!$CX:$CX,$B$338,рўйхат!$D:$D,$C312)</f>
        <v/>
      </c>
      <c r="BO312" s="35">
        <f>SUMIFS(рўйхат!BX:BX,рўйхат!$CX:$CX,$B$338,рўйхат!$D:$D,$C312)</f>
        <v/>
      </c>
      <c r="BP312" s="36">
        <f>SUMIFS(рўйхат!BY:BY,рўйхат!$CX:$CX,$B$338,рўйхат!$D:$D,$C312)</f>
        <v/>
      </c>
      <c r="BQ312" s="35">
        <f>SUMIFS(рўйхат!BZ:BZ,рўйхат!$CX:$CX,$B$338,рўйхат!$D:$D,$C312)</f>
        <v/>
      </c>
      <c r="BR312" s="36">
        <f>SUMIFS(рўйхат!CA:CA,рўйхат!$CX:$CX,$B$338,рўйхат!$D:$D,$C312)</f>
        <v/>
      </c>
      <c r="BS312" s="35">
        <f>SUMIFS(рўйхат!CB:CB,рўйхат!$CX:$CX,$B$338,рўйхат!$D:$D,$C312)</f>
        <v/>
      </c>
      <c r="BT312" s="36">
        <f>SUMIFS(рўйхат!CC:CC,рўйхат!$CX:$CX,$B$338,рўйхат!$D:$D,$C312)</f>
        <v/>
      </c>
      <c r="BU312" s="35">
        <f>SUMIFS(рўйхат!CD:CD,рўйхат!$CX:$CX,$B$338,рўйхат!$D:$D,$C312)</f>
        <v/>
      </c>
      <c r="BV312" s="36">
        <f>SUMIFS(рўйхат!CE:CE,рўйхат!$CX:$CX,$B$338,рўйхат!$D:$D,$C312)</f>
        <v/>
      </c>
      <c r="BW312" s="35">
        <f>SUMIFS(рўйхат!CH:CH,рўйхат!$CX:$CX,$B$338,рўйхат!$D:$D,$C312)</f>
        <v/>
      </c>
      <c r="BX312" s="36">
        <f>SUMIFS(рўйхат!CI:CI,рўйхат!$CX:$CX,$B$338,рўйхат!$D:$D,$C312)</f>
        <v/>
      </c>
      <c r="BY312" s="35">
        <f>SUMIFS(рўйхат!CJ:CJ,рўйхат!$CX:$CX,$B$338,рўйхат!$D:$D,$C312)</f>
        <v/>
      </c>
      <c r="BZ312" s="36">
        <f>SUMIFS(рўйхат!CK:CK,рўйхат!$CX:$CX,$B$338,рўйхат!$D:$D,$C312)</f>
        <v/>
      </c>
      <c r="CA312" s="35">
        <f>SUMIFS(рўйхат!CL:CL,рўйхат!$CX:$CX,$B$338,рўйхат!$D:$D,$C312)</f>
        <v/>
      </c>
      <c r="CB312" s="36">
        <f>SUMIFS(рўйхат!CM:CM,рўйхат!$CX:$CX,$B$338,рўйхат!$D:$D,$C312)</f>
        <v/>
      </c>
      <c r="CC312" s="35">
        <f>SUMIFS(рўйхат!CN:CN,рўйхат!$CX:$CX,$B$338,рўйхат!$D:$D,$C312)</f>
        <v/>
      </c>
      <c r="CD312" s="36">
        <f>SUMIFS(рўйхат!CO:CO,рўйхат!$CX:$CX,$B$338,рўйхат!$D:$D,$C312)</f>
        <v/>
      </c>
      <c r="CE312" s="77">
        <f>IFERROR(BE312/(Q312+BE312),0)</f>
        <v/>
      </c>
      <c r="CF312" s="78">
        <f>IFERROR(BF312/(R312+BF312),0)</f>
        <v/>
      </c>
    </row>
    <row r="313" hidden="1" outlineLevel="1" ht="30" customFormat="1" customHeight="1" s="8">
      <c r="A313" s="39" t="n"/>
      <c r="B313" s="50" t="n">
        <v>41</v>
      </c>
      <c r="C313" s="131" t="inlineStr">
        <is>
          <t>Непотизм холатлари таҳлили</t>
        </is>
      </c>
      <c r="D313" s="51" t="n"/>
      <c r="E313" s="35">
        <f>SUMIFS(рўйхат!F:F,рўйхат!$CX:$CX,$B$338,рўйхат!$D:$D,$C313)</f>
        <v/>
      </c>
      <c r="F313" s="36">
        <f>SUMIFS(рўйхат!G:G,рўйхат!$CX:$CX,$B$338,рўйхат!$D:$D,$C313)</f>
        <v/>
      </c>
      <c r="G313" s="35">
        <f>SUMIFS(рўйхат!H:H,рўйхат!$CX:$CX,$B$338,рўйхат!$D:$D,$C313)</f>
        <v/>
      </c>
      <c r="H313" s="36">
        <f>SUMIFS(рўйхат!I:I,рўйхат!$CX:$CX,$B$338,рўйхат!$D:$D,$C313)</f>
        <v/>
      </c>
      <c r="I313" s="35">
        <f>SUMIFS(рўйхат!J:J,рўйхат!$CX:$CX,$B$338,рўйхат!$D:$D,$C313)</f>
        <v/>
      </c>
      <c r="J313" s="36">
        <f>SUMIFS(рўйхат!K:K,рўйхат!$CX:$CX,$B$338,рўйхат!$D:$D,$C313)</f>
        <v/>
      </c>
      <c r="K313" s="35">
        <f>SUMIFS(рўйхат!L:L,рўйхат!$CX:$CX,$B$338,рўйхат!$D:$D,$C313)</f>
        <v/>
      </c>
      <c r="L313" s="36">
        <f>SUMIFS(рўйхат!M:M,рўйхат!$CX:$CX,$B$338,рўйхат!$D:$D,$C313)</f>
        <v/>
      </c>
      <c r="M313" s="35">
        <f>SUMIFS(рўйхат!N:N,рўйхат!$CX:$CX,$B$338,рўйхат!$D:$D,$C313)</f>
        <v/>
      </c>
      <c r="N313" s="36">
        <f>SUMIFS(рўйхат!O:O,рўйхат!$CX:$CX,$B$338,рўйхат!$D:$D,$C313)</f>
        <v/>
      </c>
      <c r="O313" s="34">
        <f>IFERROR(M313/E313,0)</f>
        <v/>
      </c>
      <c r="P313" s="34">
        <f>IFERROR(N313/F313,0)</f>
        <v/>
      </c>
      <c r="Q313" s="35">
        <f>SUMIFS(рўйхат!P:P,рўйхат!$CX:$CX,$B$338,рўйхат!$D:$D,$C313)</f>
        <v/>
      </c>
      <c r="R313" s="36">
        <f>SUMIFS(рўйхат!Q:Q,рўйхат!$CX:$CX,$B$338,рўйхат!$D:$D,$C313)</f>
        <v/>
      </c>
      <c r="S313" s="35">
        <f>SUMIFS(рўйхат!R:R,рўйхат!$CX:$CX,$B$338,рўйхат!$D:$D,$C313)</f>
        <v/>
      </c>
      <c r="T313" s="36">
        <f>SUMIFS(рўйхат!S:S,рўйхат!$CX:$CX,$B$338,рўйхат!$D:$D,$C313)</f>
        <v/>
      </c>
      <c r="U313" s="35">
        <f>SUMIFS(рўйхат!T:T,рўйхат!$CX:$CX,$B$338,рўйхат!$D:$D,$C313)</f>
        <v/>
      </c>
      <c r="V313" s="36">
        <f>SUMIFS(рўйхат!U:U,рўйхат!$CX:$CX,$B$338,рўйхат!$D:$D,$C313)</f>
        <v/>
      </c>
      <c r="W313" s="35">
        <f>SUMIFS(рўйхат!V:V,рўйхат!$CX:$CX,$B$338,рўйхат!$D:$D,$C313)</f>
        <v/>
      </c>
      <c r="X313" s="36">
        <f>SUMIFS(рўйхат!W:W,рўйхат!$CX:$CX,$B$338,рўйхат!$D:$D,$C313)</f>
        <v/>
      </c>
      <c r="Y313" s="35">
        <f>SUMIFS(рўйхат!X:X,рўйхат!$CX:$CX,$B$338,рўйхат!$D:$D,$C313)</f>
        <v/>
      </c>
      <c r="Z313" s="36">
        <f>SUMIFS(рўйхат!Y:Y,рўйхат!$CX:$CX,$B$338,рўйхат!$D:$D,$C313)</f>
        <v/>
      </c>
      <c r="AA313" s="35">
        <f>SUMIFS(рўйхат!Z:Z,рўйхат!$CX:$CX,$B$338,рўйхат!$D:$D,$C313)</f>
        <v/>
      </c>
      <c r="AB313" s="36">
        <f>SUMIFS(рўйхат!AA:AA,рўйхат!$CX:$CX,$B$338,рўйхат!$D:$D,$C313)</f>
        <v/>
      </c>
      <c r="AC313" s="35">
        <f>SUMIFS(рўйхат!AB:AB,рўйхат!$CX:$CX,$B$338,рўйхат!$D:$D,$C313)</f>
        <v/>
      </c>
      <c r="AD313" s="36">
        <f>SUMIFS(рўйхат!AC:AC,рўйхат!$CX:$CX,$B$338,рўйхат!$D:$D,$C313)</f>
        <v/>
      </c>
      <c r="AE313" s="35">
        <f>SUMIFS(рўйхат!AD:AD,рўйхат!$CX:$CX,$B$338,рўйхат!$D:$D,$C313)</f>
        <v/>
      </c>
      <c r="AF313" s="36">
        <f>SUMIFS(рўйхат!AE:AE,рўйхат!$CX:$CX,$B$338,рўйхат!$D:$D,$C313)</f>
        <v/>
      </c>
      <c r="AG313" s="35">
        <f>SUMIFS(рўйхат!AH:AH,рўйхат!$CX:$CX,$B$338,рўйхат!$D:$D,$C313)</f>
        <v/>
      </c>
      <c r="AH313" s="36">
        <f>SUMIFS(рўйхат!AI:AI,рўйхат!$CX:$CX,$B$338,рўйхат!$D:$D,$C313)</f>
        <v/>
      </c>
      <c r="AI313" s="35">
        <f>SUMIFS(рўйхат!AJ:AJ,рўйхат!$CX:$CX,$B$338,рўйхат!$D:$D,$C313)</f>
        <v/>
      </c>
      <c r="AJ313" s="36">
        <f>SUMIFS(рўйхат!AK:AK,рўйхат!$CX:$CX,$B$338,рўйхат!$D:$D,$C313)</f>
        <v/>
      </c>
      <c r="AK313" s="35">
        <f>SUMIFS(рўйхат!AL:AL,рўйхат!$CX:$CX,$B$338,рўйхат!$D:$D,$C313)</f>
        <v/>
      </c>
      <c r="AL313" s="36">
        <f>SUMIFS(рўйхат!AM:AM,рўйхат!$CX:$CX,$B$338,рўйхат!$D:$D,$C313)</f>
        <v/>
      </c>
      <c r="AM313" s="77">
        <f>IFERROR(Q313/E313,0)</f>
        <v/>
      </c>
      <c r="AN313" s="77">
        <f>IFERROR(R313/F313,0)</f>
        <v/>
      </c>
      <c r="AO313" s="35">
        <f>SUMIFS(рўйхат!AX:AX,рўйхат!$CX:$CX,$B$338,рўйхат!$D:$D,$C313)</f>
        <v/>
      </c>
      <c r="AP313" s="36">
        <f>SUMIFS(рўйхат!AY:AY,рўйхат!$CX:$CX,$B$338,рўйхат!$D:$D,$C313)</f>
        <v/>
      </c>
      <c r="AQ313" s="35">
        <f>SUMIFS(рўйхат!AZ:AZ,рўйхат!$CX:$CX,$B$338,рўйхат!$D:$D,$C313)</f>
        <v/>
      </c>
      <c r="AR313" s="36">
        <f>SUMIFS(рўйхат!BA:BA,рўйхат!$CX:$CX,$B$338,рўйхат!$D:$D,$C313)</f>
        <v/>
      </c>
      <c r="AS313" s="35">
        <f>SUMIFS(рўйхат!BB:BB,рўйхат!$CX:$CX,$B$338,рўйхат!$D:$D,$C313)</f>
        <v/>
      </c>
      <c r="AT313" s="36">
        <f>SUMIFS(рўйхат!BC:BC,рўйхат!$CX:$CX,$B$338,рўйхат!$D:$D,$C313)</f>
        <v/>
      </c>
      <c r="AU313" s="35">
        <f>SUMIFS(рўйхат!BD:BD,рўйхат!$CX:$CX,$B$338,рўйхат!$D:$D,$C313)</f>
        <v/>
      </c>
      <c r="AV313" s="36">
        <f>SUMIFS(рўйхат!BE:BE,рўйхат!$CX:$CX,$B$338,рўйхат!$D:$D,$C313)</f>
        <v/>
      </c>
      <c r="AW313" s="35">
        <f>SUMIFS(рўйхат!BF:BF,рўйхат!$CX:$CX,$B$338,рўйхат!$D:$D,$C313)</f>
        <v/>
      </c>
      <c r="AX313" s="36">
        <f>SUMIFS(рўйхат!BG:BG,рўйхат!$CX:$CX,$B$338,рўйхат!$D:$D,$C313)</f>
        <v/>
      </c>
      <c r="AY313" s="35">
        <f>SUMIFS(рўйхат!BH:BH,рўйхат!$CX:$CX,$B$338,рўйхат!$D:$D,$C313)</f>
        <v/>
      </c>
      <c r="AZ313" s="36">
        <f>SUMIFS(рўйхат!BI:BI,рўйхат!$CX:$CX,$B$338,рўйхат!$D:$D,$C313)</f>
        <v/>
      </c>
      <c r="BA313" s="35">
        <f>SUMIFS(рўйхат!BJ:BJ,рўйхат!$CX:$CX,$B$338,рўйхат!$D:$D,$C313)</f>
        <v/>
      </c>
      <c r="BB313" s="36">
        <f>SUMIFS(рўйхат!BK:BK,рўйхат!$CX:$CX,$B$338,рўйхат!$D:$D,$C313)</f>
        <v/>
      </c>
      <c r="BC313" s="77">
        <f>IFERROR(AO313/E313,0)</f>
        <v/>
      </c>
      <c r="BD313" s="77">
        <f>IFERROR(AP313/F313,0)</f>
        <v/>
      </c>
      <c r="BE313" s="35">
        <f>SUMIFS(рўйхат!BL:BL,рўйхат!$CX:$CX,$B$338,рўйхат!$D:$D,$C313)</f>
        <v/>
      </c>
      <c r="BF313" s="36">
        <f>SUMIFS(рўйхат!BM:BM,рўйхат!$CX:$CX,$B$338,рўйхат!$D:$D,$C313)</f>
        <v/>
      </c>
      <c r="BG313" s="35">
        <f>SUMIFS(рўйхат!BN:BN,рўйхат!$CX:$CX,$B$338,рўйхат!$D:$D,$C313)</f>
        <v/>
      </c>
      <c r="BH313" s="36">
        <f>SUMIFS(рўйхат!BO:BO,рўйхат!$CX:$CX,$B$338,рўйхат!$D:$D,$C313)</f>
        <v/>
      </c>
      <c r="BI313" s="35">
        <f>SUMIFS(рўйхат!BP:BP,рўйхат!$CX:$CX,$B$338,рўйхат!$D:$D,$C313)</f>
        <v/>
      </c>
      <c r="BJ313" s="36">
        <f>SUMIFS(рўйхат!BQ:BQ,рўйхат!$CX:$CX,$B$338,рўйхат!$D:$D,$C313)</f>
        <v/>
      </c>
      <c r="BK313" s="35">
        <f>SUMIFS(рўйхат!BR:BR,рўйхат!$CX:$CX,$B$338,рўйхат!$D:$D,$C313)</f>
        <v/>
      </c>
      <c r="BL313" s="36">
        <f>SUMIFS(рўйхат!BS:BS,рўйхат!$CX:$CX,$B$338,рўйхат!$D:$D,$C313)</f>
        <v/>
      </c>
      <c r="BM313" s="35">
        <f>SUMIFS(рўйхат!BT:BT,рўйхат!$CX:$CX,$B$338,рўйхат!$D:$D,$C313)</f>
        <v/>
      </c>
      <c r="BN313" s="36">
        <f>SUMIFS(рўйхат!BU:BU,рўйхат!$CX:$CX,$B$338,рўйхат!$D:$D,$C313)</f>
        <v/>
      </c>
      <c r="BO313" s="35">
        <f>SUMIFS(рўйхат!BX:BX,рўйхат!$CX:$CX,$B$338,рўйхат!$D:$D,$C313)</f>
        <v/>
      </c>
      <c r="BP313" s="36">
        <f>SUMIFS(рўйхат!BY:BY,рўйхат!$CX:$CX,$B$338,рўйхат!$D:$D,$C313)</f>
        <v/>
      </c>
      <c r="BQ313" s="35">
        <f>SUMIFS(рўйхат!BZ:BZ,рўйхат!$CX:$CX,$B$338,рўйхат!$D:$D,$C313)</f>
        <v/>
      </c>
      <c r="BR313" s="36">
        <f>SUMIFS(рўйхат!CA:CA,рўйхат!$CX:$CX,$B$338,рўйхат!$D:$D,$C313)</f>
        <v/>
      </c>
      <c r="BS313" s="35">
        <f>SUMIFS(рўйхат!CB:CB,рўйхат!$CX:$CX,$B$338,рўйхат!$D:$D,$C313)</f>
        <v/>
      </c>
      <c r="BT313" s="36">
        <f>SUMIFS(рўйхат!CC:CC,рўйхат!$CX:$CX,$B$338,рўйхат!$D:$D,$C313)</f>
        <v/>
      </c>
      <c r="BU313" s="35">
        <f>SUMIFS(рўйхат!CD:CD,рўйхат!$CX:$CX,$B$338,рўйхат!$D:$D,$C313)</f>
        <v/>
      </c>
      <c r="BV313" s="36">
        <f>SUMIFS(рўйхат!CE:CE,рўйхат!$CX:$CX,$B$338,рўйхат!$D:$D,$C313)</f>
        <v/>
      </c>
      <c r="BW313" s="35">
        <f>SUMIFS(рўйхат!CH:CH,рўйхат!$CX:$CX,$B$338,рўйхат!$D:$D,$C313)</f>
        <v/>
      </c>
      <c r="BX313" s="36">
        <f>SUMIFS(рўйхат!CI:CI,рўйхат!$CX:$CX,$B$338,рўйхат!$D:$D,$C313)</f>
        <v/>
      </c>
      <c r="BY313" s="35">
        <f>SUMIFS(рўйхат!CJ:CJ,рўйхат!$CX:$CX,$B$338,рўйхат!$D:$D,$C313)</f>
        <v/>
      </c>
      <c r="BZ313" s="36">
        <f>SUMIFS(рўйхат!CK:CK,рўйхат!$CX:$CX,$B$338,рўйхат!$D:$D,$C313)</f>
        <v/>
      </c>
      <c r="CA313" s="35">
        <f>SUMIFS(рўйхат!CL:CL,рўйхат!$CX:$CX,$B$338,рўйхат!$D:$D,$C313)</f>
        <v/>
      </c>
      <c r="CB313" s="36">
        <f>SUMIFS(рўйхат!CM:CM,рўйхат!$CX:$CX,$B$338,рўйхат!$D:$D,$C313)</f>
        <v/>
      </c>
      <c r="CC313" s="35">
        <f>SUMIFS(рўйхат!CN:CN,рўйхат!$CX:$CX,$B$338,рўйхат!$D:$D,$C313)</f>
        <v/>
      </c>
      <c r="CD313" s="36">
        <f>SUMIFS(рўйхат!CO:CO,рўйхат!$CX:$CX,$B$338,рўйхат!$D:$D,$C313)</f>
        <v/>
      </c>
      <c r="CE313" s="77">
        <f>IFERROR(BE313/(Q313+BE313),0)</f>
        <v/>
      </c>
      <c r="CF313" s="78">
        <f>IFERROR(BF313/(R313+BF313),0)</f>
        <v/>
      </c>
    </row>
    <row r="314" hidden="1" outlineLevel="1" ht="30" customFormat="1" customHeight="1" s="8">
      <c r="A314" s="39" t="n"/>
      <c r="B314" s="50" t="n">
        <v>42</v>
      </c>
      <c r="C314" s="131" t="inlineStr">
        <is>
          <t>Рейтинг бали шаклланишида ишчи ходим сони таҳлили</t>
        </is>
      </c>
      <c r="D314" s="51" t="n"/>
      <c r="E314" s="35">
        <f>SUMIFS(рўйхат!F:F,рўйхат!$CX:$CX,$B$338,рўйхат!$D:$D,$C314)</f>
        <v/>
      </c>
      <c r="F314" s="36">
        <f>SUMIFS(рўйхат!G:G,рўйхат!$CX:$CX,$B$338,рўйхат!$D:$D,$C314)</f>
        <v/>
      </c>
      <c r="G314" s="35">
        <f>SUMIFS(рўйхат!H:H,рўйхат!$CX:$CX,$B$338,рўйхат!$D:$D,$C314)</f>
        <v/>
      </c>
      <c r="H314" s="36">
        <f>SUMIFS(рўйхат!I:I,рўйхат!$CX:$CX,$B$338,рўйхат!$D:$D,$C314)</f>
        <v/>
      </c>
      <c r="I314" s="35">
        <f>SUMIFS(рўйхат!J:J,рўйхат!$CX:$CX,$B$338,рўйхат!$D:$D,$C314)</f>
        <v/>
      </c>
      <c r="J314" s="36">
        <f>SUMIFS(рўйхат!K:K,рўйхат!$CX:$CX,$B$338,рўйхат!$D:$D,$C314)</f>
        <v/>
      </c>
      <c r="K314" s="35">
        <f>SUMIFS(рўйхат!L:L,рўйхат!$CX:$CX,$B$338,рўйхат!$D:$D,$C314)</f>
        <v/>
      </c>
      <c r="L314" s="36">
        <f>SUMIFS(рўйхат!M:M,рўйхат!$CX:$CX,$B$338,рўйхат!$D:$D,$C314)</f>
        <v/>
      </c>
      <c r="M314" s="35">
        <f>SUMIFS(рўйхат!N:N,рўйхат!$CX:$CX,$B$338,рўйхат!$D:$D,$C314)</f>
        <v/>
      </c>
      <c r="N314" s="36">
        <f>SUMIFS(рўйхат!O:O,рўйхат!$CX:$CX,$B$338,рўйхат!$D:$D,$C314)</f>
        <v/>
      </c>
      <c r="O314" s="34">
        <f>IFERROR(M314/E314,0)</f>
        <v/>
      </c>
      <c r="P314" s="34">
        <f>IFERROR(N314/F314,0)</f>
        <v/>
      </c>
      <c r="Q314" s="35">
        <f>SUMIFS(рўйхат!P:P,рўйхат!$CX:$CX,$B$338,рўйхат!$D:$D,$C314)</f>
        <v/>
      </c>
      <c r="R314" s="36">
        <f>SUMIFS(рўйхат!Q:Q,рўйхат!$CX:$CX,$B$338,рўйхат!$D:$D,$C314)</f>
        <v/>
      </c>
      <c r="S314" s="35">
        <f>SUMIFS(рўйхат!R:R,рўйхат!$CX:$CX,$B$338,рўйхат!$D:$D,$C314)</f>
        <v/>
      </c>
      <c r="T314" s="36">
        <f>SUMIFS(рўйхат!S:S,рўйхат!$CX:$CX,$B$338,рўйхат!$D:$D,$C314)</f>
        <v/>
      </c>
      <c r="U314" s="35">
        <f>SUMIFS(рўйхат!T:T,рўйхат!$CX:$CX,$B$338,рўйхат!$D:$D,$C314)</f>
        <v/>
      </c>
      <c r="V314" s="36">
        <f>SUMIFS(рўйхат!U:U,рўйхат!$CX:$CX,$B$338,рўйхат!$D:$D,$C314)</f>
        <v/>
      </c>
      <c r="W314" s="35">
        <f>SUMIFS(рўйхат!V:V,рўйхат!$CX:$CX,$B$338,рўйхат!$D:$D,$C314)</f>
        <v/>
      </c>
      <c r="X314" s="36">
        <f>SUMIFS(рўйхат!W:W,рўйхат!$CX:$CX,$B$338,рўйхат!$D:$D,$C314)</f>
        <v/>
      </c>
      <c r="Y314" s="35">
        <f>SUMIFS(рўйхат!X:X,рўйхат!$CX:$CX,$B$338,рўйхат!$D:$D,$C314)</f>
        <v/>
      </c>
      <c r="Z314" s="36">
        <f>SUMIFS(рўйхат!Y:Y,рўйхат!$CX:$CX,$B$338,рўйхат!$D:$D,$C314)</f>
        <v/>
      </c>
      <c r="AA314" s="35">
        <f>SUMIFS(рўйхат!Z:Z,рўйхат!$CX:$CX,$B$338,рўйхат!$D:$D,$C314)</f>
        <v/>
      </c>
      <c r="AB314" s="36">
        <f>SUMIFS(рўйхат!AA:AA,рўйхат!$CX:$CX,$B$338,рўйхат!$D:$D,$C314)</f>
        <v/>
      </c>
      <c r="AC314" s="35">
        <f>SUMIFS(рўйхат!AB:AB,рўйхат!$CX:$CX,$B$338,рўйхат!$D:$D,$C314)</f>
        <v/>
      </c>
      <c r="AD314" s="36">
        <f>SUMIFS(рўйхат!AC:AC,рўйхат!$CX:$CX,$B$338,рўйхат!$D:$D,$C314)</f>
        <v/>
      </c>
      <c r="AE314" s="35">
        <f>SUMIFS(рўйхат!AD:AD,рўйхат!$CX:$CX,$B$338,рўйхат!$D:$D,$C314)</f>
        <v/>
      </c>
      <c r="AF314" s="36">
        <f>SUMIFS(рўйхат!AE:AE,рўйхат!$CX:$CX,$B$338,рўйхат!$D:$D,$C314)</f>
        <v/>
      </c>
      <c r="AG314" s="35">
        <f>SUMIFS(рўйхат!AH:AH,рўйхат!$CX:$CX,$B$338,рўйхат!$D:$D,$C314)</f>
        <v/>
      </c>
      <c r="AH314" s="36">
        <f>SUMIFS(рўйхат!AI:AI,рўйхат!$CX:$CX,$B$338,рўйхат!$D:$D,$C314)</f>
        <v/>
      </c>
      <c r="AI314" s="35">
        <f>SUMIFS(рўйхат!AJ:AJ,рўйхат!$CX:$CX,$B$338,рўйхат!$D:$D,$C314)</f>
        <v/>
      </c>
      <c r="AJ314" s="36">
        <f>SUMIFS(рўйхат!AK:AK,рўйхат!$CX:$CX,$B$338,рўйхат!$D:$D,$C314)</f>
        <v/>
      </c>
      <c r="AK314" s="35">
        <f>SUMIFS(рўйхат!AL:AL,рўйхат!$CX:$CX,$B$338,рўйхат!$D:$D,$C314)</f>
        <v/>
      </c>
      <c r="AL314" s="36">
        <f>SUMIFS(рўйхат!AM:AM,рўйхат!$CX:$CX,$B$338,рўйхат!$D:$D,$C314)</f>
        <v/>
      </c>
      <c r="AM314" s="77">
        <f>IFERROR(Q314/E314,0)</f>
        <v/>
      </c>
      <c r="AN314" s="77">
        <f>IFERROR(R314/F314,0)</f>
        <v/>
      </c>
      <c r="AO314" s="35">
        <f>SUMIFS(рўйхат!AX:AX,рўйхат!$CX:$CX,$B$338,рўйхат!$D:$D,$C314)</f>
        <v/>
      </c>
      <c r="AP314" s="36">
        <f>SUMIFS(рўйхат!AY:AY,рўйхат!$CX:$CX,$B$338,рўйхат!$D:$D,$C314)</f>
        <v/>
      </c>
      <c r="AQ314" s="35">
        <f>SUMIFS(рўйхат!AZ:AZ,рўйхат!$CX:$CX,$B$338,рўйхат!$D:$D,$C314)</f>
        <v/>
      </c>
      <c r="AR314" s="36">
        <f>SUMIFS(рўйхат!BA:BA,рўйхат!$CX:$CX,$B$338,рўйхат!$D:$D,$C314)</f>
        <v/>
      </c>
      <c r="AS314" s="35">
        <f>SUMIFS(рўйхат!BB:BB,рўйхат!$CX:$CX,$B$338,рўйхат!$D:$D,$C314)</f>
        <v/>
      </c>
      <c r="AT314" s="36">
        <f>SUMIFS(рўйхат!BC:BC,рўйхат!$CX:$CX,$B$338,рўйхат!$D:$D,$C314)</f>
        <v/>
      </c>
      <c r="AU314" s="35">
        <f>SUMIFS(рўйхат!BD:BD,рўйхат!$CX:$CX,$B$338,рўйхат!$D:$D,$C314)</f>
        <v/>
      </c>
      <c r="AV314" s="36">
        <f>SUMIFS(рўйхат!BE:BE,рўйхат!$CX:$CX,$B$338,рўйхат!$D:$D,$C314)</f>
        <v/>
      </c>
      <c r="AW314" s="35">
        <f>SUMIFS(рўйхат!BF:BF,рўйхат!$CX:$CX,$B$338,рўйхат!$D:$D,$C314)</f>
        <v/>
      </c>
      <c r="AX314" s="36">
        <f>SUMIFS(рўйхат!BG:BG,рўйхат!$CX:$CX,$B$338,рўйхат!$D:$D,$C314)</f>
        <v/>
      </c>
      <c r="AY314" s="35">
        <f>SUMIFS(рўйхат!BH:BH,рўйхат!$CX:$CX,$B$338,рўйхат!$D:$D,$C314)</f>
        <v/>
      </c>
      <c r="AZ314" s="36">
        <f>SUMIFS(рўйхат!BI:BI,рўйхат!$CX:$CX,$B$338,рўйхат!$D:$D,$C314)</f>
        <v/>
      </c>
      <c r="BA314" s="35">
        <f>SUMIFS(рўйхат!BJ:BJ,рўйхат!$CX:$CX,$B$338,рўйхат!$D:$D,$C314)</f>
        <v/>
      </c>
      <c r="BB314" s="36">
        <f>SUMIFS(рўйхат!BK:BK,рўйхат!$CX:$CX,$B$338,рўйхат!$D:$D,$C314)</f>
        <v/>
      </c>
      <c r="BC314" s="77">
        <f>IFERROR(AO314/E314,0)</f>
        <v/>
      </c>
      <c r="BD314" s="77">
        <f>IFERROR(AP314/F314,0)</f>
        <v/>
      </c>
      <c r="BE314" s="35">
        <f>SUMIFS(рўйхат!BL:BL,рўйхат!$CX:$CX,$B$338,рўйхат!$D:$D,$C314)</f>
        <v/>
      </c>
      <c r="BF314" s="36">
        <f>SUMIFS(рўйхат!BM:BM,рўйхат!$CX:$CX,$B$338,рўйхат!$D:$D,$C314)</f>
        <v/>
      </c>
      <c r="BG314" s="35">
        <f>SUMIFS(рўйхат!BN:BN,рўйхат!$CX:$CX,$B$338,рўйхат!$D:$D,$C314)</f>
        <v/>
      </c>
      <c r="BH314" s="36">
        <f>SUMIFS(рўйхат!BO:BO,рўйхат!$CX:$CX,$B$338,рўйхат!$D:$D,$C314)</f>
        <v/>
      </c>
      <c r="BI314" s="35">
        <f>SUMIFS(рўйхат!BP:BP,рўйхат!$CX:$CX,$B$338,рўйхат!$D:$D,$C314)</f>
        <v/>
      </c>
      <c r="BJ314" s="36">
        <f>SUMIFS(рўйхат!BQ:BQ,рўйхат!$CX:$CX,$B$338,рўйхат!$D:$D,$C314)</f>
        <v/>
      </c>
      <c r="BK314" s="35">
        <f>SUMIFS(рўйхат!BR:BR,рўйхат!$CX:$CX,$B$338,рўйхат!$D:$D,$C314)</f>
        <v/>
      </c>
      <c r="BL314" s="36">
        <f>SUMIFS(рўйхат!BS:BS,рўйхат!$CX:$CX,$B$338,рўйхат!$D:$D,$C314)</f>
        <v/>
      </c>
      <c r="BM314" s="35">
        <f>SUMIFS(рўйхат!BT:BT,рўйхат!$CX:$CX,$B$338,рўйхат!$D:$D,$C314)</f>
        <v/>
      </c>
      <c r="BN314" s="36">
        <f>SUMIFS(рўйхат!BU:BU,рўйхат!$CX:$CX,$B$338,рўйхат!$D:$D,$C314)</f>
        <v/>
      </c>
      <c r="BO314" s="35">
        <f>SUMIFS(рўйхат!BX:BX,рўйхат!$CX:$CX,$B$338,рўйхат!$D:$D,$C314)</f>
        <v/>
      </c>
      <c r="BP314" s="36">
        <f>SUMIFS(рўйхат!BY:BY,рўйхат!$CX:$CX,$B$338,рўйхат!$D:$D,$C314)</f>
        <v/>
      </c>
      <c r="BQ314" s="35">
        <f>SUMIFS(рўйхат!BZ:BZ,рўйхат!$CX:$CX,$B$338,рўйхат!$D:$D,$C314)</f>
        <v/>
      </c>
      <c r="BR314" s="36">
        <f>SUMIFS(рўйхат!CA:CA,рўйхат!$CX:$CX,$B$338,рўйхат!$D:$D,$C314)</f>
        <v/>
      </c>
      <c r="BS314" s="35">
        <f>SUMIFS(рўйхат!CB:CB,рўйхат!$CX:$CX,$B$338,рўйхат!$D:$D,$C314)</f>
        <v/>
      </c>
      <c r="BT314" s="36">
        <f>SUMIFS(рўйхат!CC:CC,рўйхат!$CX:$CX,$B$338,рўйхат!$D:$D,$C314)</f>
        <v/>
      </c>
      <c r="BU314" s="35">
        <f>SUMIFS(рўйхат!CD:CD,рўйхат!$CX:$CX,$B$338,рўйхат!$D:$D,$C314)</f>
        <v/>
      </c>
      <c r="BV314" s="36">
        <f>SUMIFS(рўйхат!CE:CE,рўйхат!$CX:$CX,$B$338,рўйхат!$D:$D,$C314)</f>
        <v/>
      </c>
      <c r="BW314" s="35">
        <f>SUMIFS(рўйхат!CH:CH,рўйхат!$CX:$CX,$B$338,рўйхат!$D:$D,$C314)</f>
        <v/>
      </c>
      <c r="BX314" s="36">
        <f>SUMIFS(рўйхат!CI:CI,рўйхат!$CX:$CX,$B$338,рўйхат!$D:$D,$C314)</f>
        <v/>
      </c>
      <c r="BY314" s="35">
        <f>SUMIFS(рўйхат!CJ:CJ,рўйхат!$CX:$CX,$B$338,рўйхат!$D:$D,$C314)</f>
        <v/>
      </c>
      <c r="BZ314" s="36">
        <f>SUMIFS(рўйхат!CK:CK,рўйхат!$CX:$CX,$B$338,рўйхат!$D:$D,$C314)</f>
        <v/>
      </c>
      <c r="CA314" s="35">
        <f>SUMIFS(рўйхат!CL:CL,рўйхат!$CX:$CX,$B$338,рўйхат!$D:$D,$C314)</f>
        <v/>
      </c>
      <c r="CB314" s="36">
        <f>SUMIFS(рўйхат!CM:CM,рўйхат!$CX:$CX,$B$338,рўйхат!$D:$D,$C314)</f>
        <v/>
      </c>
      <c r="CC314" s="35">
        <f>SUMIFS(рўйхат!CN:CN,рўйхат!$CX:$CX,$B$338,рўйхат!$D:$D,$C314)</f>
        <v/>
      </c>
      <c r="CD314" s="36">
        <f>SUMIFS(рўйхат!CO:CO,рўйхат!$CX:$CX,$B$338,рўйхат!$D:$D,$C314)</f>
        <v/>
      </c>
      <c r="CE314" s="77">
        <f>IFERROR(BE314/(Q314+BE314),0)</f>
        <v/>
      </c>
      <c r="CF314" s="78">
        <f>IFERROR(BF314/(R314+BF314),0)</f>
        <v/>
      </c>
    </row>
    <row r="315" hidden="1" outlineLevel="1" ht="30" customFormat="1" customHeight="1" s="8">
      <c r="A315" s="39" t="n"/>
      <c r="B315" s="50" t="n">
        <v>43</v>
      </c>
      <c r="C315" s="131" t="inlineStr">
        <is>
          <t>Рейтинг балига тўғри келмайдиган қурилишлар</t>
        </is>
      </c>
      <c r="D315" s="51" t="n"/>
      <c r="E315" s="35">
        <f>SUMIFS(рўйхат!F:F,рўйхат!$CX:$CX,$B$338,рўйхат!$D:$D,$C315)</f>
        <v/>
      </c>
      <c r="F315" s="36">
        <f>SUMIFS(рўйхат!G:G,рўйхат!$CX:$CX,$B$338,рўйхат!$D:$D,$C315)</f>
        <v/>
      </c>
      <c r="G315" s="35">
        <f>SUMIFS(рўйхат!H:H,рўйхат!$CX:$CX,$B$338,рўйхат!$D:$D,$C315)</f>
        <v/>
      </c>
      <c r="H315" s="36">
        <f>SUMIFS(рўйхат!I:I,рўйхат!$CX:$CX,$B$338,рўйхат!$D:$D,$C315)</f>
        <v/>
      </c>
      <c r="I315" s="35">
        <f>SUMIFS(рўйхат!J:J,рўйхат!$CX:$CX,$B$338,рўйхат!$D:$D,$C315)</f>
        <v/>
      </c>
      <c r="J315" s="36">
        <f>SUMIFS(рўйхат!K:K,рўйхат!$CX:$CX,$B$338,рўйхат!$D:$D,$C315)</f>
        <v/>
      </c>
      <c r="K315" s="35">
        <f>SUMIFS(рўйхат!L:L,рўйхат!$CX:$CX,$B$338,рўйхат!$D:$D,$C315)</f>
        <v/>
      </c>
      <c r="L315" s="36">
        <f>SUMIFS(рўйхат!M:M,рўйхат!$CX:$CX,$B$338,рўйхат!$D:$D,$C315)</f>
        <v/>
      </c>
      <c r="M315" s="35">
        <f>SUMIFS(рўйхат!N:N,рўйхат!$CX:$CX,$B$338,рўйхат!$D:$D,$C315)</f>
        <v/>
      </c>
      <c r="N315" s="36">
        <f>SUMIFS(рўйхат!O:O,рўйхат!$CX:$CX,$B$338,рўйхат!$D:$D,$C315)</f>
        <v/>
      </c>
      <c r="O315" s="34">
        <f>IFERROR(M315/E315,0)</f>
        <v/>
      </c>
      <c r="P315" s="34">
        <f>IFERROR(N315/F315,0)</f>
        <v/>
      </c>
      <c r="Q315" s="35">
        <f>SUMIFS(рўйхат!P:P,рўйхат!$CX:$CX,$B$338,рўйхат!$D:$D,$C315)</f>
        <v/>
      </c>
      <c r="R315" s="36">
        <f>SUMIFS(рўйхат!Q:Q,рўйхат!$CX:$CX,$B$338,рўйхат!$D:$D,$C315)</f>
        <v/>
      </c>
      <c r="S315" s="35">
        <f>SUMIFS(рўйхат!R:R,рўйхат!$CX:$CX,$B$338,рўйхат!$D:$D,$C315)</f>
        <v/>
      </c>
      <c r="T315" s="36">
        <f>SUMIFS(рўйхат!S:S,рўйхат!$CX:$CX,$B$338,рўйхат!$D:$D,$C315)</f>
        <v/>
      </c>
      <c r="U315" s="35">
        <f>SUMIFS(рўйхат!T:T,рўйхат!$CX:$CX,$B$338,рўйхат!$D:$D,$C315)</f>
        <v/>
      </c>
      <c r="V315" s="36">
        <f>SUMIFS(рўйхат!U:U,рўйхат!$CX:$CX,$B$338,рўйхат!$D:$D,$C315)</f>
        <v/>
      </c>
      <c r="W315" s="35">
        <f>SUMIFS(рўйхат!V:V,рўйхат!$CX:$CX,$B$338,рўйхат!$D:$D,$C315)</f>
        <v/>
      </c>
      <c r="X315" s="36">
        <f>SUMIFS(рўйхат!W:W,рўйхат!$CX:$CX,$B$338,рўйхат!$D:$D,$C315)</f>
        <v/>
      </c>
      <c r="Y315" s="35">
        <f>SUMIFS(рўйхат!X:X,рўйхат!$CX:$CX,$B$338,рўйхат!$D:$D,$C315)</f>
        <v/>
      </c>
      <c r="Z315" s="36">
        <f>SUMIFS(рўйхат!Y:Y,рўйхат!$CX:$CX,$B$338,рўйхат!$D:$D,$C315)</f>
        <v/>
      </c>
      <c r="AA315" s="35">
        <f>SUMIFS(рўйхат!Z:Z,рўйхат!$CX:$CX,$B$338,рўйхат!$D:$D,$C315)</f>
        <v/>
      </c>
      <c r="AB315" s="36">
        <f>SUMIFS(рўйхат!AA:AA,рўйхат!$CX:$CX,$B$338,рўйхат!$D:$D,$C315)</f>
        <v/>
      </c>
      <c r="AC315" s="35">
        <f>SUMIFS(рўйхат!AB:AB,рўйхат!$CX:$CX,$B$338,рўйхат!$D:$D,$C315)</f>
        <v/>
      </c>
      <c r="AD315" s="36">
        <f>SUMIFS(рўйхат!AC:AC,рўйхат!$CX:$CX,$B$338,рўйхат!$D:$D,$C315)</f>
        <v/>
      </c>
      <c r="AE315" s="35">
        <f>SUMIFS(рўйхат!AD:AD,рўйхат!$CX:$CX,$B$338,рўйхат!$D:$D,$C315)</f>
        <v/>
      </c>
      <c r="AF315" s="36">
        <f>SUMIFS(рўйхат!AE:AE,рўйхат!$CX:$CX,$B$338,рўйхат!$D:$D,$C315)</f>
        <v/>
      </c>
      <c r="AG315" s="35">
        <f>SUMIFS(рўйхат!AH:AH,рўйхат!$CX:$CX,$B$338,рўйхат!$D:$D,$C315)</f>
        <v/>
      </c>
      <c r="AH315" s="36">
        <f>SUMIFS(рўйхат!AI:AI,рўйхат!$CX:$CX,$B$338,рўйхат!$D:$D,$C315)</f>
        <v/>
      </c>
      <c r="AI315" s="35">
        <f>SUMIFS(рўйхат!AJ:AJ,рўйхат!$CX:$CX,$B$338,рўйхат!$D:$D,$C315)</f>
        <v/>
      </c>
      <c r="AJ315" s="36">
        <f>SUMIFS(рўйхат!AK:AK,рўйхат!$CX:$CX,$B$338,рўйхат!$D:$D,$C315)</f>
        <v/>
      </c>
      <c r="AK315" s="35">
        <f>SUMIFS(рўйхат!AL:AL,рўйхат!$CX:$CX,$B$338,рўйхат!$D:$D,$C315)</f>
        <v/>
      </c>
      <c r="AL315" s="36">
        <f>SUMIFS(рўйхат!AM:AM,рўйхат!$CX:$CX,$B$338,рўйхат!$D:$D,$C315)</f>
        <v/>
      </c>
      <c r="AM315" s="77">
        <f>IFERROR(Q315/E315,0)</f>
        <v/>
      </c>
      <c r="AN315" s="77">
        <f>IFERROR(R315/F315,0)</f>
        <v/>
      </c>
      <c r="AO315" s="35">
        <f>SUMIFS(рўйхат!AX:AX,рўйхат!$CX:$CX,$B$338,рўйхат!$D:$D,$C315)</f>
        <v/>
      </c>
      <c r="AP315" s="36">
        <f>SUMIFS(рўйхат!AY:AY,рўйхат!$CX:$CX,$B$338,рўйхат!$D:$D,$C315)</f>
        <v/>
      </c>
      <c r="AQ315" s="35">
        <f>SUMIFS(рўйхат!AZ:AZ,рўйхат!$CX:$CX,$B$338,рўйхат!$D:$D,$C315)</f>
        <v/>
      </c>
      <c r="AR315" s="36">
        <f>SUMIFS(рўйхат!BA:BA,рўйхат!$CX:$CX,$B$338,рўйхат!$D:$D,$C315)</f>
        <v/>
      </c>
      <c r="AS315" s="35">
        <f>SUMIFS(рўйхат!BB:BB,рўйхат!$CX:$CX,$B$338,рўйхат!$D:$D,$C315)</f>
        <v/>
      </c>
      <c r="AT315" s="36">
        <f>SUMIFS(рўйхат!BC:BC,рўйхат!$CX:$CX,$B$338,рўйхат!$D:$D,$C315)</f>
        <v/>
      </c>
      <c r="AU315" s="35">
        <f>SUMIFS(рўйхат!BD:BD,рўйхат!$CX:$CX,$B$338,рўйхат!$D:$D,$C315)</f>
        <v/>
      </c>
      <c r="AV315" s="36">
        <f>SUMIFS(рўйхат!BE:BE,рўйхат!$CX:$CX,$B$338,рўйхат!$D:$D,$C315)</f>
        <v/>
      </c>
      <c r="AW315" s="35">
        <f>SUMIFS(рўйхат!BF:BF,рўйхат!$CX:$CX,$B$338,рўйхат!$D:$D,$C315)</f>
        <v/>
      </c>
      <c r="AX315" s="36">
        <f>SUMIFS(рўйхат!BG:BG,рўйхат!$CX:$CX,$B$338,рўйхат!$D:$D,$C315)</f>
        <v/>
      </c>
      <c r="AY315" s="35">
        <f>SUMIFS(рўйхат!BH:BH,рўйхат!$CX:$CX,$B$338,рўйхат!$D:$D,$C315)</f>
        <v/>
      </c>
      <c r="AZ315" s="36">
        <f>SUMIFS(рўйхат!BI:BI,рўйхат!$CX:$CX,$B$338,рўйхат!$D:$D,$C315)</f>
        <v/>
      </c>
      <c r="BA315" s="35">
        <f>SUMIFS(рўйхат!BJ:BJ,рўйхат!$CX:$CX,$B$338,рўйхат!$D:$D,$C315)</f>
        <v/>
      </c>
      <c r="BB315" s="36">
        <f>SUMIFS(рўйхат!BK:BK,рўйхат!$CX:$CX,$B$338,рўйхат!$D:$D,$C315)</f>
        <v/>
      </c>
      <c r="BC315" s="77">
        <f>IFERROR(AO315/E315,0)</f>
        <v/>
      </c>
      <c r="BD315" s="77">
        <f>IFERROR(AP315/F315,0)</f>
        <v/>
      </c>
      <c r="BE315" s="35">
        <f>SUMIFS(рўйхат!BL:BL,рўйхат!$CX:$CX,$B$338,рўйхат!$D:$D,$C315)</f>
        <v/>
      </c>
      <c r="BF315" s="36">
        <f>SUMIFS(рўйхат!BM:BM,рўйхат!$CX:$CX,$B$338,рўйхат!$D:$D,$C315)</f>
        <v/>
      </c>
      <c r="BG315" s="35">
        <f>SUMIFS(рўйхат!BN:BN,рўйхат!$CX:$CX,$B$338,рўйхат!$D:$D,$C315)</f>
        <v/>
      </c>
      <c r="BH315" s="36">
        <f>SUMIFS(рўйхат!BO:BO,рўйхат!$CX:$CX,$B$338,рўйхат!$D:$D,$C315)</f>
        <v/>
      </c>
      <c r="BI315" s="35">
        <f>SUMIFS(рўйхат!BP:BP,рўйхат!$CX:$CX,$B$338,рўйхат!$D:$D,$C315)</f>
        <v/>
      </c>
      <c r="BJ315" s="36">
        <f>SUMIFS(рўйхат!BQ:BQ,рўйхат!$CX:$CX,$B$338,рўйхат!$D:$D,$C315)</f>
        <v/>
      </c>
      <c r="BK315" s="35">
        <f>SUMIFS(рўйхат!BR:BR,рўйхат!$CX:$CX,$B$338,рўйхат!$D:$D,$C315)</f>
        <v/>
      </c>
      <c r="BL315" s="36">
        <f>SUMIFS(рўйхат!BS:BS,рўйхат!$CX:$CX,$B$338,рўйхат!$D:$D,$C315)</f>
        <v/>
      </c>
      <c r="BM315" s="35">
        <f>SUMIFS(рўйхат!BT:BT,рўйхат!$CX:$CX,$B$338,рўйхат!$D:$D,$C315)</f>
        <v/>
      </c>
      <c r="BN315" s="36">
        <f>SUMIFS(рўйхат!BU:BU,рўйхат!$CX:$CX,$B$338,рўйхат!$D:$D,$C315)</f>
        <v/>
      </c>
      <c r="BO315" s="35">
        <f>SUMIFS(рўйхат!BX:BX,рўйхат!$CX:$CX,$B$338,рўйхат!$D:$D,$C315)</f>
        <v/>
      </c>
      <c r="BP315" s="36">
        <f>SUMIFS(рўйхат!BY:BY,рўйхат!$CX:$CX,$B$338,рўйхат!$D:$D,$C315)</f>
        <v/>
      </c>
      <c r="BQ315" s="35">
        <f>SUMIFS(рўйхат!BZ:BZ,рўйхат!$CX:$CX,$B$338,рўйхат!$D:$D,$C315)</f>
        <v/>
      </c>
      <c r="BR315" s="36">
        <f>SUMIFS(рўйхат!CA:CA,рўйхат!$CX:$CX,$B$338,рўйхат!$D:$D,$C315)</f>
        <v/>
      </c>
      <c r="BS315" s="35">
        <f>SUMIFS(рўйхат!CB:CB,рўйхат!$CX:$CX,$B$338,рўйхат!$D:$D,$C315)</f>
        <v/>
      </c>
      <c r="BT315" s="36">
        <f>SUMIFS(рўйхат!CC:CC,рўйхат!$CX:$CX,$B$338,рўйхат!$D:$D,$C315)</f>
        <v/>
      </c>
      <c r="BU315" s="35">
        <f>SUMIFS(рўйхат!CD:CD,рўйхат!$CX:$CX,$B$338,рўйхат!$D:$D,$C315)</f>
        <v/>
      </c>
      <c r="BV315" s="36">
        <f>SUMIFS(рўйхат!CE:CE,рўйхат!$CX:$CX,$B$338,рўйхат!$D:$D,$C315)</f>
        <v/>
      </c>
      <c r="BW315" s="35">
        <f>SUMIFS(рўйхат!CH:CH,рўйхат!$CX:$CX,$B$338,рўйхат!$D:$D,$C315)</f>
        <v/>
      </c>
      <c r="BX315" s="36">
        <f>SUMIFS(рўйхат!CI:CI,рўйхат!$CX:$CX,$B$338,рўйхат!$D:$D,$C315)</f>
        <v/>
      </c>
      <c r="BY315" s="35">
        <f>SUMIFS(рўйхат!CJ:CJ,рўйхат!$CX:$CX,$B$338,рўйхат!$D:$D,$C315)</f>
        <v/>
      </c>
      <c r="BZ315" s="36">
        <f>SUMIFS(рўйхат!CK:CK,рўйхат!$CX:$CX,$B$338,рўйхат!$D:$D,$C315)</f>
        <v/>
      </c>
      <c r="CA315" s="35">
        <f>SUMIFS(рўйхат!CL:CL,рўйхат!$CX:$CX,$B$338,рўйхат!$D:$D,$C315)</f>
        <v/>
      </c>
      <c r="CB315" s="36">
        <f>SUMIFS(рўйхат!CM:CM,рўйхат!$CX:$CX,$B$338,рўйхат!$D:$D,$C315)</f>
        <v/>
      </c>
      <c r="CC315" s="35">
        <f>SUMIFS(рўйхат!CN:CN,рўйхат!$CX:$CX,$B$338,рўйхат!$D:$D,$C315)</f>
        <v/>
      </c>
      <c r="CD315" s="36">
        <f>SUMIFS(рўйхат!CO:CO,рўйхат!$CX:$CX,$B$338,рўйхат!$D:$D,$C315)</f>
        <v/>
      </c>
      <c r="CE315" s="77">
        <f>IFERROR(BE315/(Q315+BE315),0)</f>
        <v/>
      </c>
      <c r="CF315" s="78">
        <f>IFERROR(BF315/(R315+BF315),0)</f>
        <v/>
      </c>
    </row>
    <row r="316" hidden="1" outlineLevel="1" ht="30" customFormat="1" customHeight="1" s="8">
      <c r="A316" s="39" t="n"/>
      <c r="B316" s="50" t="n">
        <v>44</v>
      </c>
      <c r="C316" s="131" t="inlineStr">
        <is>
          <t>Рейтинг бахолашда бир транспорт воситасини 2 ва ундан ортиқ ҳисобга олиш</t>
        </is>
      </c>
      <c r="D316" s="51" t="n"/>
      <c r="E316" s="35">
        <f>SUMIFS(рўйхат!F:F,рўйхат!$CX:$CX,$B$338,рўйхат!$D:$D,$C316)</f>
        <v/>
      </c>
      <c r="F316" s="36">
        <f>SUMIFS(рўйхат!G:G,рўйхат!$CX:$CX,$B$338,рўйхат!$D:$D,$C316)</f>
        <v/>
      </c>
      <c r="G316" s="35">
        <f>SUMIFS(рўйхат!H:H,рўйхат!$CX:$CX,$B$338,рўйхат!$D:$D,$C316)</f>
        <v/>
      </c>
      <c r="H316" s="36">
        <f>SUMIFS(рўйхат!I:I,рўйхат!$CX:$CX,$B$338,рўйхат!$D:$D,$C316)</f>
        <v/>
      </c>
      <c r="I316" s="35">
        <f>SUMIFS(рўйхат!J:J,рўйхат!$CX:$CX,$B$338,рўйхат!$D:$D,$C316)</f>
        <v/>
      </c>
      <c r="J316" s="36">
        <f>SUMIFS(рўйхат!K:K,рўйхат!$CX:$CX,$B$338,рўйхат!$D:$D,$C316)</f>
        <v/>
      </c>
      <c r="K316" s="35">
        <f>SUMIFS(рўйхат!L:L,рўйхат!$CX:$CX,$B$338,рўйхат!$D:$D,$C316)</f>
        <v/>
      </c>
      <c r="L316" s="36">
        <f>SUMIFS(рўйхат!M:M,рўйхат!$CX:$CX,$B$338,рўйхат!$D:$D,$C316)</f>
        <v/>
      </c>
      <c r="M316" s="35">
        <f>SUMIFS(рўйхат!N:N,рўйхат!$CX:$CX,$B$338,рўйхат!$D:$D,$C316)</f>
        <v/>
      </c>
      <c r="N316" s="36">
        <f>SUMIFS(рўйхат!O:O,рўйхат!$CX:$CX,$B$338,рўйхат!$D:$D,$C316)</f>
        <v/>
      </c>
      <c r="O316" s="34">
        <f>IFERROR(M316/E316,0)</f>
        <v/>
      </c>
      <c r="P316" s="34">
        <f>IFERROR(N316/F316,0)</f>
        <v/>
      </c>
      <c r="Q316" s="35">
        <f>SUMIFS(рўйхат!P:P,рўйхат!$CX:$CX,$B$338,рўйхат!$D:$D,$C316)</f>
        <v/>
      </c>
      <c r="R316" s="36">
        <f>SUMIFS(рўйхат!Q:Q,рўйхат!$CX:$CX,$B$338,рўйхат!$D:$D,$C316)</f>
        <v/>
      </c>
      <c r="S316" s="35">
        <f>SUMIFS(рўйхат!R:R,рўйхат!$CX:$CX,$B$338,рўйхат!$D:$D,$C316)</f>
        <v/>
      </c>
      <c r="T316" s="36">
        <f>SUMIFS(рўйхат!S:S,рўйхат!$CX:$CX,$B$338,рўйхат!$D:$D,$C316)</f>
        <v/>
      </c>
      <c r="U316" s="35">
        <f>SUMIFS(рўйхат!T:T,рўйхат!$CX:$CX,$B$338,рўйхат!$D:$D,$C316)</f>
        <v/>
      </c>
      <c r="V316" s="36">
        <f>SUMIFS(рўйхат!U:U,рўйхат!$CX:$CX,$B$338,рўйхат!$D:$D,$C316)</f>
        <v/>
      </c>
      <c r="W316" s="35">
        <f>SUMIFS(рўйхат!V:V,рўйхат!$CX:$CX,$B$338,рўйхат!$D:$D,$C316)</f>
        <v/>
      </c>
      <c r="X316" s="36">
        <f>SUMIFS(рўйхат!W:W,рўйхат!$CX:$CX,$B$338,рўйхат!$D:$D,$C316)</f>
        <v/>
      </c>
      <c r="Y316" s="35">
        <f>SUMIFS(рўйхат!X:X,рўйхат!$CX:$CX,$B$338,рўйхат!$D:$D,$C316)</f>
        <v/>
      </c>
      <c r="Z316" s="36">
        <f>SUMIFS(рўйхат!Y:Y,рўйхат!$CX:$CX,$B$338,рўйхат!$D:$D,$C316)</f>
        <v/>
      </c>
      <c r="AA316" s="35">
        <f>SUMIFS(рўйхат!Z:Z,рўйхат!$CX:$CX,$B$338,рўйхат!$D:$D,$C316)</f>
        <v/>
      </c>
      <c r="AB316" s="36">
        <f>SUMIFS(рўйхат!AA:AA,рўйхат!$CX:$CX,$B$338,рўйхат!$D:$D,$C316)</f>
        <v/>
      </c>
      <c r="AC316" s="35">
        <f>SUMIFS(рўйхат!AB:AB,рўйхат!$CX:$CX,$B$338,рўйхат!$D:$D,$C316)</f>
        <v/>
      </c>
      <c r="AD316" s="36">
        <f>SUMIFS(рўйхат!AC:AC,рўйхат!$CX:$CX,$B$338,рўйхат!$D:$D,$C316)</f>
        <v/>
      </c>
      <c r="AE316" s="35">
        <f>SUMIFS(рўйхат!AD:AD,рўйхат!$CX:$CX,$B$338,рўйхат!$D:$D,$C316)</f>
        <v/>
      </c>
      <c r="AF316" s="36">
        <f>SUMIFS(рўйхат!AE:AE,рўйхат!$CX:$CX,$B$338,рўйхат!$D:$D,$C316)</f>
        <v/>
      </c>
      <c r="AG316" s="35">
        <f>SUMIFS(рўйхат!AH:AH,рўйхат!$CX:$CX,$B$338,рўйхат!$D:$D,$C316)</f>
        <v/>
      </c>
      <c r="AH316" s="36">
        <f>SUMIFS(рўйхат!AI:AI,рўйхат!$CX:$CX,$B$338,рўйхат!$D:$D,$C316)</f>
        <v/>
      </c>
      <c r="AI316" s="35">
        <f>SUMIFS(рўйхат!AJ:AJ,рўйхат!$CX:$CX,$B$338,рўйхат!$D:$D,$C316)</f>
        <v/>
      </c>
      <c r="AJ316" s="36">
        <f>SUMIFS(рўйхат!AK:AK,рўйхат!$CX:$CX,$B$338,рўйхат!$D:$D,$C316)</f>
        <v/>
      </c>
      <c r="AK316" s="35">
        <f>SUMIFS(рўйхат!AL:AL,рўйхат!$CX:$CX,$B$338,рўйхат!$D:$D,$C316)</f>
        <v/>
      </c>
      <c r="AL316" s="36">
        <f>SUMIFS(рўйхат!AM:AM,рўйхат!$CX:$CX,$B$338,рўйхат!$D:$D,$C316)</f>
        <v/>
      </c>
      <c r="AM316" s="77">
        <f>IFERROR(Q316/E316,0)</f>
        <v/>
      </c>
      <c r="AN316" s="77">
        <f>IFERROR(R316/F316,0)</f>
        <v/>
      </c>
      <c r="AO316" s="35">
        <f>SUMIFS(рўйхат!AX:AX,рўйхат!$CX:$CX,$B$338,рўйхат!$D:$D,$C316)</f>
        <v/>
      </c>
      <c r="AP316" s="36">
        <f>SUMIFS(рўйхат!AY:AY,рўйхат!$CX:$CX,$B$338,рўйхат!$D:$D,$C316)</f>
        <v/>
      </c>
      <c r="AQ316" s="35">
        <f>SUMIFS(рўйхат!AZ:AZ,рўйхат!$CX:$CX,$B$338,рўйхат!$D:$D,$C316)</f>
        <v/>
      </c>
      <c r="AR316" s="36">
        <f>SUMIFS(рўйхат!BA:BA,рўйхат!$CX:$CX,$B$338,рўйхат!$D:$D,$C316)</f>
        <v/>
      </c>
      <c r="AS316" s="35">
        <f>SUMIFS(рўйхат!BB:BB,рўйхат!$CX:$CX,$B$338,рўйхат!$D:$D,$C316)</f>
        <v/>
      </c>
      <c r="AT316" s="36">
        <f>SUMIFS(рўйхат!BC:BC,рўйхат!$CX:$CX,$B$338,рўйхат!$D:$D,$C316)</f>
        <v/>
      </c>
      <c r="AU316" s="35">
        <f>SUMIFS(рўйхат!BD:BD,рўйхат!$CX:$CX,$B$338,рўйхат!$D:$D,$C316)</f>
        <v/>
      </c>
      <c r="AV316" s="36">
        <f>SUMIFS(рўйхат!BE:BE,рўйхат!$CX:$CX,$B$338,рўйхат!$D:$D,$C316)</f>
        <v/>
      </c>
      <c r="AW316" s="35">
        <f>SUMIFS(рўйхат!BF:BF,рўйхат!$CX:$CX,$B$338,рўйхат!$D:$D,$C316)</f>
        <v/>
      </c>
      <c r="AX316" s="36">
        <f>SUMIFS(рўйхат!BG:BG,рўйхат!$CX:$CX,$B$338,рўйхат!$D:$D,$C316)</f>
        <v/>
      </c>
      <c r="AY316" s="35">
        <f>SUMIFS(рўйхат!BH:BH,рўйхат!$CX:$CX,$B$338,рўйхат!$D:$D,$C316)</f>
        <v/>
      </c>
      <c r="AZ316" s="36">
        <f>SUMIFS(рўйхат!BI:BI,рўйхат!$CX:$CX,$B$338,рўйхат!$D:$D,$C316)</f>
        <v/>
      </c>
      <c r="BA316" s="35">
        <f>SUMIFS(рўйхат!BJ:BJ,рўйхат!$CX:$CX,$B$338,рўйхат!$D:$D,$C316)</f>
        <v/>
      </c>
      <c r="BB316" s="36">
        <f>SUMIFS(рўйхат!BK:BK,рўйхат!$CX:$CX,$B$338,рўйхат!$D:$D,$C316)</f>
        <v/>
      </c>
      <c r="BC316" s="77">
        <f>IFERROR(AO316/E316,0)</f>
        <v/>
      </c>
      <c r="BD316" s="77">
        <f>IFERROR(AP316/F316,0)</f>
        <v/>
      </c>
      <c r="BE316" s="35">
        <f>SUMIFS(рўйхат!BL:BL,рўйхат!$CX:$CX,$B$338,рўйхат!$D:$D,$C316)</f>
        <v/>
      </c>
      <c r="BF316" s="36">
        <f>SUMIFS(рўйхат!BM:BM,рўйхат!$CX:$CX,$B$338,рўйхат!$D:$D,$C316)</f>
        <v/>
      </c>
      <c r="BG316" s="35">
        <f>SUMIFS(рўйхат!BN:BN,рўйхат!$CX:$CX,$B$338,рўйхат!$D:$D,$C316)</f>
        <v/>
      </c>
      <c r="BH316" s="36">
        <f>SUMIFS(рўйхат!BO:BO,рўйхат!$CX:$CX,$B$338,рўйхат!$D:$D,$C316)</f>
        <v/>
      </c>
      <c r="BI316" s="35">
        <f>SUMIFS(рўйхат!BP:BP,рўйхат!$CX:$CX,$B$338,рўйхат!$D:$D,$C316)</f>
        <v/>
      </c>
      <c r="BJ316" s="36">
        <f>SUMIFS(рўйхат!BQ:BQ,рўйхат!$CX:$CX,$B$338,рўйхат!$D:$D,$C316)</f>
        <v/>
      </c>
      <c r="BK316" s="35">
        <f>SUMIFS(рўйхат!BR:BR,рўйхат!$CX:$CX,$B$338,рўйхат!$D:$D,$C316)</f>
        <v/>
      </c>
      <c r="BL316" s="36">
        <f>SUMIFS(рўйхат!BS:BS,рўйхат!$CX:$CX,$B$338,рўйхат!$D:$D,$C316)</f>
        <v/>
      </c>
      <c r="BM316" s="35">
        <f>SUMIFS(рўйхат!BT:BT,рўйхат!$CX:$CX,$B$338,рўйхат!$D:$D,$C316)</f>
        <v/>
      </c>
      <c r="BN316" s="36">
        <f>SUMIFS(рўйхат!BU:BU,рўйхат!$CX:$CX,$B$338,рўйхат!$D:$D,$C316)</f>
        <v/>
      </c>
      <c r="BO316" s="35">
        <f>SUMIFS(рўйхат!BX:BX,рўйхат!$CX:$CX,$B$338,рўйхат!$D:$D,$C316)</f>
        <v/>
      </c>
      <c r="BP316" s="36">
        <f>SUMIFS(рўйхат!BY:BY,рўйхат!$CX:$CX,$B$338,рўйхат!$D:$D,$C316)</f>
        <v/>
      </c>
      <c r="BQ316" s="35">
        <f>SUMIFS(рўйхат!BZ:BZ,рўйхат!$CX:$CX,$B$338,рўйхат!$D:$D,$C316)</f>
        <v/>
      </c>
      <c r="BR316" s="36">
        <f>SUMIFS(рўйхат!CA:CA,рўйхат!$CX:$CX,$B$338,рўйхат!$D:$D,$C316)</f>
        <v/>
      </c>
      <c r="BS316" s="35">
        <f>SUMIFS(рўйхат!CB:CB,рўйхат!$CX:$CX,$B$338,рўйхат!$D:$D,$C316)</f>
        <v/>
      </c>
      <c r="BT316" s="36">
        <f>SUMIFS(рўйхат!CC:CC,рўйхат!$CX:$CX,$B$338,рўйхат!$D:$D,$C316)</f>
        <v/>
      </c>
      <c r="BU316" s="35">
        <f>SUMIFS(рўйхат!CD:CD,рўйхат!$CX:$CX,$B$338,рўйхат!$D:$D,$C316)</f>
        <v/>
      </c>
      <c r="BV316" s="36">
        <f>SUMIFS(рўйхат!CE:CE,рўйхат!$CX:$CX,$B$338,рўйхат!$D:$D,$C316)</f>
        <v/>
      </c>
      <c r="BW316" s="35">
        <f>SUMIFS(рўйхат!CH:CH,рўйхат!$CX:$CX,$B$338,рўйхат!$D:$D,$C316)</f>
        <v/>
      </c>
      <c r="BX316" s="36">
        <f>SUMIFS(рўйхат!CI:CI,рўйхат!$CX:$CX,$B$338,рўйхат!$D:$D,$C316)</f>
        <v/>
      </c>
      <c r="BY316" s="35">
        <f>SUMIFS(рўйхат!CJ:CJ,рўйхат!$CX:$CX,$B$338,рўйхат!$D:$D,$C316)</f>
        <v/>
      </c>
      <c r="BZ316" s="36">
        <f>SUMIFS(рўйхат!CK:CK,рўйхат!$CX:$CX,$B$338,рўйхат!$D:$D,$C316)</f>
        <v/>
      </c>
      <c r="CA316" s="35">
        <f>SUMIFS(рўйхат!CL:CL,рўйхат!$CX:$CX,$B$338,рўйхат!$D:$D,$C316)</f>
        <v/>
      </c>
      <c r="CB316" s="36">
        <f>SUMIFS(рўйхат!CM:CM,рўйхат!$CX:$CX,$B$338,рўйхат!$D:$D,$C316)</f>
        <v/>
      </c>
      <c r="CC316" s="35">
        <f>SUMIFS(рўйхат!CN:CN,рўйхат!$CX:$CX,$B$338,рўйхат!$D:$D,$C316)</f>
        <v/>
      </c>
      <c r="CD316" s="36">
        <f>SUMIFS(рўйхат!CO:CO,рўйхат!$CX:$CX,$B$338,рўйхат!$D:$D,$C316)</f>
        <v/>
      </c>
      <c r="CE316" s="77">
        <f>IFERROR(BE316/(Q316+BE316),0)</f>
        <v/>
      </c>
      <c r="CF316" s="78">
        <f>IFERROR(BF316/(R316+BF316),0)</f>
        <v/>
      </c>
    </row>
    <row r="317" hidden="1" outlineLevel="1" ht="30" customFormat="1" customHeight="1" s="8">
      <c r="A317" s="39" t="n"/>
      <c r="B317" s="50" t="n">
        <v>45</v>
      </c>
      <c r="C317" s="131" t="inlineStr">
        <is>
          <t>Рейтинг бахолашда ЯММТ орқали олинган ишчи ходимлар сони солиқ ҳисоботлари билан солиштирмаси</t>
        </is>
      </c>
      <c r="D317" s="51" t="n"/>
      <c r="E317" s="35">
        <f>SUMIFS(рўйхат!F:F,рўйхат!$CX:$CX,$B$338,рўйхат!$D:$D,$C317)</f>
        <v/>
      </c>
      <c r="F317" s="36">
        <f>SUMIFS(рўйхат!G:G,рўйхат!$CX:$CX,$B$338,рўйхат!$D:$D,$C317)</f>
        <v/>
      </c>
      <c r="G317" s="35">
        <f>SUMIFS(рўйхат!H:H,рўйхат!$CX:$CX,$B$338,рўйхат!$D:$D,$C317)</f>
        <v/>
      </c>
      <c r="H317" s="36">
        <f>SUMIFS(рўйхат!I:I,рўйхат!$CX:$CX,$B$338,рўйхат!$D:$D,$C317)</f>
        <v/>
      </c>
      <c r="I317" s="35">
        <f>SUMIFS(рўйхат!J:J,рўйхат!$CX:$CX,$B$338,рўйхат!$D:$D,$C317)</f>
        <v/>
      </c>
      <c r="J317" s="36">
        <f>SUMIFS(рўйхат!K:K,рўйхат!$CX:$CX,$B$338,рўйхат!$D:$D,$C317)</f>
        <v/>
      </c>
      <c r="K317" s="35">
        <f>SUMIFS(рўйхат!L:L,рўйхат!$CX:$CX,$B$338,рўйхат!$D:$D,$C317)</f>
        <v/>
      </c>
      <c r="L317" s="36">
        <f>SUMIFS(рўйхат!M:M,рўйхат!$CX:$CX,$B$338,рўйхат!$D:$D,$C317)</f>
        <v/>
      </c>
      <c r="M317" s="35">
        <f>SUMIFS(рўйхат!N:N,рўйхат!$CX:$CX,$B$338,рўйхат!$D:$D,$C317)</f>
        <v/>
      </c>
      <c r="N317" s="36">
        <f>SUMIFS(рўйхат!O:O,рўйхат!$CX:$CX,$B$338,рўйхат!$D:$D,$C317)</f>
        <v/>
      </c>
      <c r="O317" s="34">
        <f>IFERROR(M317/E317,0)</f>
        <v/>
      </c>
      <c r="P317" s="34">
        <f>IFERROR(N317/F317,0)</f>
        <v/>
      </c>
      <c r="Q317" s="35">
        <f>SUMIFS(рўйхат!P:P,рўйхат!$CX:$CX,$B$338,рўйхат!$D:$D,$C317)</f>
        <v/>
      </c>
      <c r="R317" s="36">
        <f>SUMIFS(рўйхат!Q:Q,рўйхат!$CX:$CX,$B$338,рўйхат!$D:$D,$C317)</f>
        <v/>
      </c>
      <c r="S317" s="35">
        <f>SUMIFS(рўйхат!R:R,рўйхат!$CX:$CX,$B$338,рўйхат!$D:$D,$C317)</f>
        <v/>
      </c>
      <c r="T317" s="36">
        <f>SUMIFS(рўйхат!S:S,рўйхат!$CX:$CX,$B$338,рўйхат!$D:$D,$C317)</f>
        <v/>
      </c>
      <c r="U317" s="35">
        <f>SUMIFS(рўйхат!T:T,рўйхат!$CX:$CX,$B$338,рўйхат!$D:$D,$C317)</f>
        <v/>
      </c>
      <c r="V317" s="36">
        <f>SUMIFS(рўйхат!U:U,рўйхат!$CX:$CX,$B$338,рўйхат!$D:$D,$C317)</f>
        <v/>
      </c>
      <c r="W317" s="35">
        <f>SUMIFS(рўйхат!V:V,рўйхат!$CX:$CX,$B$338,рўйхат!$D:$D,$C317)</f>
        <v/>
      </c>
      <c r="X317" s="36">
        <f>SUMIFS(рўйхат!W:W,рўйхат!$CX:$CX,$B$338,рўйхат!$D:$D,$C317)</f>
        <v/>
      </c>
      <c r="Y317" s="35">
        <f>SUMIFS(рўйхат!X:X,рўйхат!$CX:$CX,$B$338,рўйхат!$D:$D,$C317)</f>
        <v/>
      </c>
      <c r="Z317" s="36">
        <f>SUMIFS(рўйхат!Y:Y,рўйхат!$CX:$CX,$B$338,рўйхат!$D:$D,$C317)</f>
        <v/>
      </c>
      <c r="AA317" s="35">
        <f>SUMIFS(рўйхат!Z:Z,рўйхат!$CX:$CX,$B$338,рўйхат!$D:$D,$C317)</f>
        <v/>
      </c>
      <c r="AB317" s="36">
        <f>SUMIFS(рўйхат!AA:AA,рўйхат!$CX:$CX,$B$338,рўйхат!$D:$D,$C317)</f>
        <v/>
      </c>
      <c r="AC317" s="35">
        <f>SUMIFS(рўйхат!AB:AB,рўйхат!$CX:$CX,$B$338,рўйхат!$D:$D,$C317)</f>
        <v/>
      </c>
      <c r="AD317" s="36">
        <f>SUMIFS(рўйхат!AC:AC,рўйхат!$CX:$CX,$B$338,рўйхат!$D:$D,$C317)</f>
        <v/>
      </c>
      <c r="AE317" s="35">
        <f>SUMIFS(рўйхат!AD:AD,рўйхат!$CX:$CX,$B$338,рўйхат!$D:$D,$C317)</f>
        <v/>
      </c>
      <c r="AF317" s="36">
        <f>SUMIFS(рўйхат!AE:AE,рўйхат!$CX:$CX,$B$338,рўйхат!$D:$D,$C317)</f>
        <v/>
      </c>
      <c r="AG317" s="35">
        <f>SUMIFS(рўйхат!AH:AH,рўйхат!$CX:$CX,$B$338,рўйхат!$D:$D,$C317)</f>
        <v/>
      </c>
      <c r="AH317" s="36">
        <f>SUMIFS(рўйхат!AI:AI,рўйхат!$CX:$CX,$B$338,рўйхат!$D:$D,$C317)</f>
        <v/>
      </c>
      <c r="AI317" s="35">
        <f>SUMIFS(рўйхат!AJ:AJ,рўйхат!$CX:$CX,$B$338,рўйхат!$D:$D,$C317)</f>
        <v/>
      </c>
      <c r="AJ317" s="36">
        <f>SUMIFS(рўйхат!AK:AK,рўйхат!$CX:$CX,$B$338,рўйхат!$D:$D,$C317)</f>
        <v/>
      </c>
      <c r="AK317" s="35">
        <f>SUMIFS(рўйхат!AL:AL,рўйхат!$CX:$CX,$B$338,рўйхат!$D:$D,$C317)</f>
        <v/>
      </c>
      <c r="AL317" s="36">
        <f>SUMIFS(рўйхат!AM:AM,рўйхат!$CX:$CX,$B$338,рўйхат!$D:$D,$C317)</f>
        <v/>
      </c>
      <c r="AM317" s="77">
        <f>IFERROR(Q317/E317,0)</f>
        <v/>
      </c>
      <c r="AN317" s="77">
        <f>IFERROR(R317/F317,0)</f>
        <v/>
      </c>
      <c r="AO317" s="35">
        <f>SUMIFS(рўйхат!AX:AX,рўйхат!$CX:$CX,$B$338,рўйхат!$D:$D,$C317)</f>
        <v/>
      </c>
      <c r="AP317" s="36">
        <f>SUMIFS(рўйхат!AY:AY,рўйхат!$CX:$CX,$B$338,рўйхат!$D:$D,$C317)</f>
        <v/>
      </c>
      <c r="AQ317" s="35">
        <f>SUMIFS(рўйхат!AZ:AZ,рўйхат!$CX:$CX,$B$338,рўйхат!$D:$D,$C317)</f>
        <v/>
      </c>
      <c r="AR317" s="36">
        <f>SUMIFS(рўйхат!BA:BA,рўйхат!$CX:$CX,$B$338,рўйхат!$D:$D,$C317)</f>
        <v/>
      </c>
      <c r="AS317" s="35">
        <f>SUMIFS(рўйхат!BB:BB,рўйхат!$CX:$CX,$B$338,рўйхат!$D:$D,$C317)</f>
        <v/>
      </c>
      <c r="AT317" s="36">
        <f>SUMIFS(рўйхат!BC:BC,рўйхат!$CX:$CX,$B$338,рўйхат!$D:$D,$C317)</f>
        <v/>
      </c>
      <c r="AU317" s="35">
        <f>SUMIFS(рўйхат!BD:BD,рўйхат!$CX:$CX,$B$338,рўйхат!$D:$D,$C317)</f>
        <v/>
      </c>
      <c r="AV317" s="36">
        <f>SUMIFS(рўйхат!BE:BE,рўйхат!$CX:$CX,$B$338,рўйхат!$D:$D,$C317)</f>
        <v/>
      </c>
      <c r="AW317" s="35">
        <f>SUMIFS(рўйхат!BF:BF,рўйхат!$CX:$CX,$B$338,рўйхат!$D:$D,$C317)</f>
        <v/>
      </c>
      <c r="AX317" s="36">
        <f>SUMIFS(рўйхат!BG:BG,рўйхат!$CX:$CX,$B$338,рўйхат!$D:$D,$C317)</f>
        <v/>
      </c>
      <c r="AY317" s="35">
        <f>SUMIFS(рўйхат!BH:BH,рўйхат!$CX:$CX,$B$338,рўйхат!$D:$D,$C317)</f>
        <v/>
      </c>
      <c r="AZ317" s="36">
        <f>SUMIFS(рўйхат!BI:BI,рўйхат!$CX:$CX,$B$338,рўйхат!$D:$D,$C317)</f>
        <v/>
      </c>
      <c r="BA317" s="35">
        <f>SUMIFS(рўйхат!BJ:BJ,рўйхат!$CX:$CX,$B$338,рўйхат!$D:$D,$C317)</f>
        <v/>
      </c>
      <c r="BB317" s="36">
        <f>SUMIFS(рўйхат!BK:BK,рўйхат!$CX:$CX,$B$338,рўйхат!$D:$D,$C317)</f>
        <v/>
      </c>
      <c r="BC317" s="77">
        <f>IFERROR(AO317/E317,0)</f>
        <v/>
      </c>
      <c r="BD317" s="77">
        <f>IFERROR(AP317/F317,0)</f>
        <v/>
      </c>
      <c r="BE317" s="35">
        <f>SUMIFS(рўйхат!BL:BL,рўйхат!$CX:$CX,$B$338,рўйхат!$D:$D,$C317)</f>
        <v/>
      </c>
      <c r="BF317" s="36">
        <f>SUMIFS(рўйхат!BM:BM,рўйхат!$CX:$CX,$B$338,рўйхат!$D:$D,$C317)</f>
        <v/>
      </c>
      <c r="BG317" s="35">
        <f>SUMIFS(рўйхат!BN:BN,рўйхат!$CX:$CX,$B$338,рўйхат!$D:$D,$C317)</f>
        <v/>
      </c>
      <c r="BH317" s="36">
        <f>SUMIFS(рўйхат!BO:BO,рўйхат!$CX:$CX,$B$338,рўйхат!$D:$D,$C317)</f>
        <v/>
      </c>
      <c r="BI317" s="35">
        <f>SUMIFS(рўйхат!BP:BP,рўйхат!$CX:$CX,$B$338,рўйхат!$D:$D,$C317)</f>
        <v/>
      </c>
      <c r="BJ317" s="36">
        <f>SUMIFS(рўйхат!BQ:BQ,рўйхат!$CX:$CX,$B$338,рўйхат!$D:$D,$C317)</f>
        <v/>
      </c>
      <c r="BK317" s="35">
        <f>SUMIFS(рўйхат!BR:BR,рўйхат!$CX:$CX,$B$338,рўйхат!$D:$D,$C317)</f>
        <v/>
      </c>
      <c r="BL317" s="36">
        <f>SUMIFS(рўйхат!BS:BS,рўйхат!$CX:$CX,$B$338,рўйхат!$D:$D,$C317)</f>
        <v/>
      </c>
      <c r="BM317" s="35">
        <f>SUMIFS(рўйхат!BT:BT,рўйхат!$CX:$CX,$B$338,рўйхат!$D:$D,$C317)</f>
        <v/>
      </c>
      <c r="BN317" s="36">
        <f>SUMIFS(рўйхат!BU:BU,рўйхат!$CX:$CX,$B$338,рўйхат!$D:$D,$C317)</f>
        <v/>
      </c>
      <c r="BO317" s="35">
        <f>SUMIFS(рўйхат!BX:BX,рўйхат!$CX:$CX,$B$338,рўйхат!$D:$D,$C317)</f>
        <v/>
      </c>
      <c r="BP317" s="36">
        <f>SUMIFS(рўйхат!BY:BY,рўйхат!$CX:$CX,$B$338,рўйхат!$D:$D,$C317)</f>
        <v/>
      </c>
      <c r="BQ317" s="35">
        <f>SUMIFS(рўйхат!BZ:BZ,рўйхат!$CX:$CX,$B$338,рўйхат!$D:$D,$C317)</f>
        <v/>
      </c>
      <c r="BR317" s="36">
        <f>SUMIFS(рўйхат!CA:CA,рўйхат!$CX:$CX,$B$338,рўйхат!$D:$D,$C317)</f>
        <v/>
      </c>
      <c r="BS317" s="35">
        <f>SUMIFS(рўйхат!CB:CB,рўйхат!$CX:$CX,$B$338,рўйхат!$D:$D,$C317)</f>
        <v/>
      </c>
      <c r="BT317" s="36">
        <f>SUMIFS(рўйхат!CC:CC,рўйхат!$CX:$CX,$B$338,рўйхат!$D:$D,$C317)</f>
        <v/>
      </c>
      <c r="BU317" s="35">
        <f>SUMIFS(рўйхат!CD:CD,рўйхат!$CX:$CX,$B$338,рўйхат!$D:$D,$C317)</f>
        <v/>
      </c>
      <c r="BV317" s="36">
        <f>SUMIFS(рўйхат!CE:CE,рўйхат!$CX:$CX,$B$338,рўйхат!$D:$D,$C317)</f>
        <v/>
      </c>
      <c r="BW317" s="35">
        <f>SUMIFS(рўйхат!CH:CH,рўйхат!$CX:$CX,$B$338,рўйхат!$D:$D,$C317)</f>
        <v/>
      </c>
      <c r="BX317" s="36">
        <f>SUMIFS(рўйхат!CI:CI,рўйхат!$CX:$CX,$B$338,рўйхат!$D:$D,$C317)</f>
        <v/>
      </c>
      <c r="BY317" s="35">
        <f>SUMIFS(рўйхат!CJ:CJ,рўйхат!$CX:$CX,$B$338,рўйхат!$D:$D,$C317)</f>
        <v/>
      </c>
      <c r="BZ317" s="36">
        <f>SUMIFS(рўйхат!CK:CK,рўйхат!$CX:$CX,$B$338,рўйхат!$D:$D,$C317)</f>
        <v/>
      </c>
      <c r="CA317" s="35">
        <f>SUMIFS(рўйхат!CL:CL,рўйхат!$CX:$CX,$B$338,рўйхат!$D:$D,$C317)</f>
        <v/>
      </c>
      <c r="CB317" s="36">
        <f>SUMIFS(рўйхат!CM:CM,рўйхат!$CX:$CX,$B$338,рўйхат!$D:$D,$C317)</f>
        <v/>
      </c>
      <c r="CC317" s="35">
        <f>SUMIFS(рўйхат!CN:CN,рўйхат!$CX:$CX,$B$338,рўйхат!$D:$D,$C317)</f>
        <v/>
      </c>
      <c r="CD317" s="36">
        <f>SUMIFS(рўйхат!CO:CO,рўйхат!$CX:$CX,$B$338,рўйхат!$D:$D,$C317)</f>
        <v/>
      </c>
      <c r="CE317" s="77">
        <f>IFERROR(BE317/(Q317+BE317),0)</f>
        <v/>
      </c>
      <c r="CF317" s="78">
        <f>IFERROR(BF317/(R317+BF317),0)</f>
        <v/>
      </c>
    </row>
    <row r="318" hidden="1" outlineLevel="1" ht="30" customFormat="1" customHeight="1" s="8">
      <c r="A318" s="39" t="n"/>
      <c r="B318" s="50" t="n">
        <v>46</v>
      </c>
      <c r="C318" s="131" t="inlineStr">
        <is>
          <t>Солиқ ҳисоботларида энг кўп ҳисобланган иш ҳақи тўғрисида</t>
        </is>
      </c>
      <c r="D318" s="51" t="n"/>
      <c r="E318" s="35">
        <f>SUMIFS(рўйхат!F:F,рўйхат!$CX:$CX,$B$338,рўйхат!$D:$D,$C318)</f>
        <v/>
      </c>
      <c r="F318" s="36">
        <f>SUMIFS(рўйхат!G:G,рўйхат!$CX:$CX,$B$338,рўйхат!$D:$D,$C318)</f>
        <v/>
      </c>
      <c r="G318" s="35">
        <f>SUMIFS(рўйхат!H:H,рўйхат!$CX:$CX,$B$338,рўйхат!$D:$D,$C318)</f>
        <v/>
      </c>
      <c r="H318" s="36">
        <f>SUMIFS(рўйхат!I:I,рўйхат!$CX:$CX,$B$338,рўйхат!$D:$D,$C318)</f>
        <v/>
      </c>
      <c r="I318" s="35">
        <f>SUMIFS(рўйхат!J:J,рўйхат!$CX:$CX,$B$338,рўйхат!$D:$D,$C318)</f>
        <v/>
      </c>
      <c r="J318" s="36">
        <f>SUMIFS(рўйхат!K:K,рўйхат!$CX:$CX,$B$338,рўйхат!$D:$D,$C318)</f>
        <v/>
      </c>
      <c r="K318" s="35">
        <f>SUMIFS(рўйхат!L:L,рўйхат!$CX:$CX,$B$338,рўйхат!$D:$D,$C318)</f>
        <v/>
      </c>
      <c r="L318" s="36">
        <f>SUMIFS(рўйхат!M:M,рўйхат!$CX:$CX,$B$338,рўйхат!$D:$D,$C318)</f>
        <v/>
      </c>
      <c r="M318" s="35">
        <f>SUMIFS(рўйхат!N:N,рўйхат!$CX:$CX,$B$338,рўйхат!$D:$D,$C318)</f>
        <v/>
      </c>
      <c r="N318" s="36">
        <f>SUMIFS(рўйхат!O:O,рўйхат!$CX:$CX,$B$338,рўйхат!$D:$D,$C318)</f>
        <v/>
      </c>
      <c r="O318" s="34">
        <f>IFERROR(M318/E318,0)</f>
        <v/>
      </c>
      <c r="P318" s="34">
        <f>IFERROR(N318/F318,0)</f>
        <v/>
      </c>
      <c r="Q318" s="35">
        <f>SUMIFS(рўйхат!P:P,рўйхат!$CX:$CX,$B$338,рўйхат!$D:$D,$C318)</f>
        <v/>
      </c>
      <c r="R318" s="36">
        <f>SUMIFS(рўйхат!Q:Q,рўйхат!$CX:$CX,$B$338,рўйхат!$D:$D,$C318)</f>
        <v/>
      </c>
      <c r="S318" s="35">
        <f>SUMIFS(рўйхат!R:R,рўйхат!$CX:$CX,$B$338,рўйхат!$D:$D,$C318)</f>
        <v/>
      </c>
      <c r="T318" s="36">
        <f>SUMIFS(рўйхат!S:S,рўйхат!$CX:$CX,$B$338,рўйхат!$D:$D,$C318)</f>
        <v/>
      </c>
      <c r="U318" s="35">
        <f>SUMIFS(рўйхат!T:T,рўйхат!$CX:$CX,$B$338,рўйхат!$D:$D,$C318)</f>
        <v/>
      </c>
      <c r="V318" s="36">
        <f>SUMIFS(рўйхат!U:U,рўйхат!$CX:$CX,$B$338,рўйхат!$D:$D,$C318)</f>
        <v/>
      </c>
      <c r="W318" s="35">
        <f>SUMIFS(рўйхат!V:V,рўйхат!$CX:$CX,$B$338,рўйхат!$D:$D,$C318)</f>
        <v/>
      </c>
      <c r="X318" s="36">
        <f>SUMIFS(рўйхат!W:W,рўйхат!$CX:$CX,$B$338,рўйхат!$D:$D,$C318)</f>
        <v/>
      </c>
      <c r="Y318" s="35">
        <f>SUMIFS(рўйхат!X:X,рўйхат!$CX:$CX,$B$338,рўйхат!$D:$D,$C318)</f>
        <v/>
      </c>
      <c r="Z318" s="36">
        <f>SUMIFS(рўйхат!Y:Y,рўйхат!$CX:$CX,$B$338,рўйхат!$D:$D,$C318)</f>
        <v/>
      </c>
      <c r="AA318" s="35">
        <f>SUMIFS(рўйхат!Z:Z,рўйхат!$CX:$CX,$B$338,рўйхат!$D:$D,$C318)</f>
        <v/>
      </c>
      <c r="AB318" s="36">
        <f>SUMIFS(рўйхат!AA:AA,рўйхат!$CX:$CX,$B$338,рўйхат!$D:$D,$C318)</f>
        <v/>
      </c>
      <c r="AC318" s="35">
        <f>SUMIFS(рўйхат!AB:AB,рўйхат!$CX:$CX,$B$338,рўйхат!$D:$D,$C318)</f>
        <v/>
      </c>
      <c r="AD318" s="36">
        <f>SUMIFS(рўйхат!AC:AC,рўйхат!$CX:$CX,$B$338,рўйхат!$D:$D,$C318)</f>
        <v/>
      </c>
      <c r="AE318" s="35">
        <f>SUMIFS(рўйхат!AD:AD,рўйхат!$CX:$CX,$B$338,рўйхат!$D:$D,$C318)</f>
        <v/>
      </c>
      <c r="AF318" s="36">
        <f>SUMIFS(рўйхат!AE:AE,рўйхат!$CX:$CX,$B$338,рўйхат!$D:$D,$C318)</f>
        <v/>
      </c>
      <c r="AG318" s="35">
        <f>SUMIFS(рўйхат!AH:AH,рўйхат!$CX:$CX,$B$338,рўйхат!$D:$D,$C318)</f>
        <v/>
      </c>
      <c r="AH318" s="36">
        <f>SUMIFS(рўйхат!AI:AI,рўйхат!$CX:$CX,$B$338,рўйхат!$D:$D,$C318)</f>
        <v/>
      </c>
      <c r="AI318" s="35">
        <f>SUMIFS(рўйхат!AJ:AJ,рўйхат!$CX:$CX,$B$338,рўйхат!$D:$D,$C318)</f>
        <v/>
      </c>
      <c r="AJ318" s="36">
        <f>SUMIFS(рўйхат!AK:AK,рўйхат!$CX:$CX,$B$338,рўйхат!$D:$D,$C318)</f>
        <v/>
      </c>
      <c r="AK318" s="35">
        <f>SUMIFS(рўйхат!AL:AL,рўйхат!$CX:$CX,$B$338,рўйхат!$D:$D,$C318)</f>
        <v/>
      </c>
      <c r="AL318" s="36">
        <f>SUMIFS(рўйхат!AM:AM,рўйхат!$CX:$CX,$B$338,рўйхат!$D:$D,$C318)</f>
        <v/>
      </c>
      <c r="AM318" s="77">
        <f>IFERROR(Q318/E318,0)</f>
        <v/>
      </c>
      <c r="AN318" s="77">
        <f>IFERROR(R318/F318,0)</f>
        <v/>
      </c>
      <c r="AO318" s="35">
        <f>SUMIFS(рўйхат!AX:AX,рўйхат!$CX:$CX,$B$338,рўйхат!$D:$D,$C318)</f>
        <v/>
      </c>
      <c r="AP318" s="36">
        <f>SUMIFS(рўйхат!AY:AY,рўйхат!$CX:$CX,$B$338,рўйхат!$D:$D,$C318)</f>
        <v/>
      </c>
      <c r="AQ318" s="35">
        <f>SUMIFS(рўйхат!AZ:AZ,рўйхат!$CX:$CX,$B$338,рўйхат!$D:$D,$C318)</f>
        <v/>
      </c>
      <c r="AR318" s="36">
        <f>SUMIFS(рўйхат!BA:BA,рўйхат!$CX:$CX,$B$338,рўйхат!$D:$D,$C318)</f>
        <v/>
      </c>
      <c r="AS318" s="35">
        <f>SUMIFS(рўйхат!BB:BB,рўйхат!$CX:$CX,$B$338,рўйхат!$D:$D,$C318)</f>
        <v/>
      </c>
      <c r="AT318" s="36">
        <f>SUMIFS(рўйхат!BC:BC,рўйхат!$CX:$CX,$B$338,рўйхат!$D:$D,$C318)</f>
        <v/>
      </c>
      <c r="AU318" s="35">
        <f>SUMIFS(рўйхат!BD:BD,рўйхат!$CX:$CX,$B$338,рўйхат!$D:$D,$C318)</f>
        <v/>
      </c>
      <c r="AV318" s="36">
        <f>SUMIFS(рўйхат!BE:BE,рўйхат!$CX:$CX,$B$338,рўйхат!$D:$D,$C318)</f>
        <v/>
      </c>
      <c r="AW318" s="35">
        <f>SUMIFS(рўйхат!BF:BF,рўйхат!$CX:$CX,$B$338,рўйхат!$D:$D,$C318)</f>
        <v/>
      </c>
      <c r="AX318" s="36">
        <f>SUMIFS(рўйхат!BG:BG,рўйхат!$CX:$CX,$B$338,рўйхат!$D:$D,$C318)</f>
        <v/>
      </c>
      <c r="AY318" s="35">
        <f>SUMIFS(рўйхат!BH:BH,рўйхат!$CX:$CX,$B$338,рўйхат!$D:$D,$C318)</f>
        <v/>
      </c>
      <c r="AZ318" s="36">
        <f>SUMIFS(рўйхат!BI:BI,рўйхат!$CX:$CX,$B$338,рўйхат!$D:$D,$C318)</f>
        <v/>
      </c>
      <c r="BA318" s="35">
        <f>SUMIFS(рўйхат!BJ:BJ,рўйхат!$CX:$CX,$B$338,рўйхат!$D:$D,$C318)</f>
        <v/>
      </c>
      <c r="BB318" s="36">
        <f>SUMIFS(рўйхат!BK:BK,рўйхат!$CX:$CX,$B$338,рўйхат!$D:$D,$C318)</f>
        <v/>
      </c>
      <c r="BC318" s="77">
        <f>IFERROR(AO318/E318,0)</f>
        <v/>
      </c>
      <c r="BD318" s="77">
        <f>IFERROR(AP318/F318,0)</f>
        <v/>
      </c>
      <c r="BE318" s="35">
        <f>SUMIFS(рўйхат!BL:BL,рўйхат!$CX:$CX,$B$338,рўйхат!$D:$D,$C318)</f>
        <v/>
      </c>
      <c r="BF318" s="36">
        <f>SUMIFS(рўйхат!BM:BM,рўйхат!$CX:$CX,$B$338,рўйхат!$D:$D,$C318)</f>
        <v/>
      </c>
      <c r="BG318" s="35">
        <f>SUMIFS(рўйхат!BN:BN,рўйхат!$CX:$CX,$B$338,рўйхат!$D:$D,$C318)</f>
        <v/>
      </c>
      <c r="BH318" s="36">
        <f>SUMIFS(рўйхат!BO:BO,рўйхат!$CX:$CX,$B$338,рўйхат!$D:$D,$C318)</f>
        <v/>
      </c>
      <c r="BI318" s="35">
        <f>SUMIFS(рўйхат!BP:BP,рўйхат!$CX:$CX,$B$338,рўйхат!$D:$D,$C318)</f>
        <v/>
      </c>
      <c r="BJ318" s="36">
        <f>SUMIFS(рўйхат!BQ:BQ,рўйхат!$CX:$CX,$B$338,рўйхат!$D:$D,$C318)</f>
        <v/>
      </c>
      <c r="BK318" s="35">
        <f>SUMIFS(рўйхат!BR:BR,рўйхат!$CX:$CX,$B$338,рўйхат!$D:$D,$C318)</f>
        <v/>
      </c>
      <c r="BL318" s="36">
        <f>SUMIFS(рўйхат!BS:BS,рўйхат!$CX:$CX,$B$338,рўйхат!$D:$D,$C318)</f>
        <v/>
      </c>
      <c r="BM318" s="35">
        <f>SUMIFS(рўйхат!BT:BT,рўйхат!$CX:$CX,$B$338,рўйхат!$D:$D,$C318)</f>
        <v/>
      </c>
      <c r="BN318" s="36">
        <f>SUMIFS(рўйхат!BU:BU,рўйхат!$CX:$CX,$B$338,рўйхат!$D:$D,$C318)</f>
        <v/>
      </c>
      <c r="BO318" s="35">
        <f>SUMIFS(рўйхат!BX:BX,рўйхат!$CX:$CX,$B$338,рўйхат!$D:$D,$C318)</f>
        <v/>
      </c>
      <c r="BP318" s="36">
        <f>SUMIFS(рўйхат!BY:BY,рўйхат!$CX:$CX,$B$338,рўйхат!$D:$D,$C318)</f>
        <v/>
      </c>
      <c r="BQ318" s="35">
        <f>SUMIFS(рўйхат!BZ:BZ,рўйхат!$CX:$CX,$B$338,рўйхат!$D:$D,$C318)</f>
        <v/>
      </c>
      <c r="BR318" s="36">
        <f>SUMIFS(рўйхат!CA:CA,рўйхат!$CX:$CX,$B$338,рўйхат!$D:$D,$C318)</f>
        <v/>
      </c>
      <c r="BS318" s="35">
        <f>SUMIFS(рўйхат!CB:CB,рўйхат!$CX:$CX,$B$338,рўйхат!$D:$D,$C318)</f>
        <v/>
      </c>
      <c r="BT318" s="36">
        <f>SUMIFS(рўйхат!CC:CC,рўйхат!$CX:$CX,$B$338,рўйхат!$D:$D,$C318)</f>
        <v/>
      </c>
      <c r="BU318" s="35">
        <f>SUMIFS(рўйхат!CD:CD,рўйхат!$CX:$CX,$B$338,рўйхат!$D:$D,$C318)</f>
        <v/>
      </c>
      <c r="BV318" s="36">
        <f>SUMIFS(рўйхат!CE:CE,рўйхат!$CX:$CX,$B$338,рўйхат!$D:$D,$C318)</f>
        <v/>
      </c>
      <c r="BW318" s="35">
        <f>SUMIFS(рўйхат!CH:CH,рўйхат!$CX:$CX,$B$338,рўйхат!$D:$D,$C318)</f>
        <v/>
      </c>
      <c r="BX318" s="36">
        <f>SUMIFS(рўйхат!CI:CI,рўйхат!$CX:$CX,$B$338,рўйхат!$D:$D,$C318)</f>
        <v/>
      </c>
      <c r="BY318" s="35">
        <f>SUMIFS(рўйхат!CJ:CJ,рўйхат!$CX:$CX,$B$338,рўйхат!$D:$D,$C318)</f>
        <v/>
      </c>
      <c r="BZ318" s="36">
        <f>SUMIFS(рўйхат!CK:CK,рўйхат!$CX:$CX,$B$338,рўйхат!$D:$D,$C318)</f>
        <v/>
      </c>
      <c r="CA318" s="35">
        <f>SUMIFS(рўйхат!CL:CL,рўйхат!$CX:$CX,$B$338,рўйхат!$D:$D,$C318)</f>
        <v/>
      </c>
      <c r="CB318" s="36">
        <f>SUMIFS(рўйхат!CM:CM,рўйхат!$CX:$CX,$B$338,рўйхат!$D:$D,$C318)</f>
        <v/>
      </c>
      <c r="CC318" s="35">
        <f>SUMIFS(рўйхат!CN:CN,рўйхат!$CX:$CX,$B$338,рўйхат!$D:$D,$C318)</f>
        <v/>
      </c>
      <c r="CD318" s="36">
        <f>SUMIFS(рўйхат!CO:CO,рўйхат!$CX:$CX,$B$338,рўйхат!$D:$D,$C318)</f>
        <v/>
      </c>
      <c r="CE318" s="77">
        <f>IFERROR(BE318/(Q318+BE318),0)</f>
        <v/>
      </c>
      <c r="CF318" s="78">
        <f>IFERROR(BF318/(R318+BF318),0)</f>
        <v/>
      </c>
    </row>
    <row r="319" hidden="1" outlineLevel="1" ht="30" customFormat="1" customHeight="1" s="8">
      <c r="A319" s="39" t="n"/>
      <c r="B319" s="50" t="n">
        <v>47</v>
      </c>
      <c r="C319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319" s="51" t="n"/>
      <c r="E319" s="35">
        <f>SUMIFS(рўйхат!F:F,рўйхат!$CX:$CX,$B$338,рўйхат!$D:$D,$C319)</f>
        <v/>
      </c>
      <c r="F319" s="36">
        <f>SUMIFS(рўйхат!G:G,рўйхат!$CX:$CX,$B$338,рўйхат!$D:$D,$C319)</f>
        <v/>
      </c>
      <c r="G319" s="35">
        <f>SUMIFS(рўйхат!H:H,рўйхат!$CX:$CX,$B$338,рўйхат!$D:$D,$C319)</f>
        <v/>
      </c>
      <c r="H319" s="36">
        <f>SUMIFS(рўйхат!I:I,рўйхат!$CX:$CX,$B$338,рўйхат!$D:$D,$C319)</f>
        <v/>
      </c>
      <c r="I319" s="35">
        <f>SUMIFS(рўйхат!J:J,рўйхат!$CX:$CX,$B$338,рўйхат!$D:$D,$C319)</f>
        <v/>
      </c>
      <c r="J319" s="36">
        <f>SUMIFS(рўйхат!K:K,рўйхат!$CX:$CX,$B$338,рўйхат!$D:$D,$C319)</f>
        <v/>
      </c>
      <c r="K319" s="35">
        <f>SUMIFS(рўйхат!L:L,рўйхат!$CX:$CX,$B$338,рўйхат!$D:$D,$C319)</f>
        <v/>
      </c>
      <c r="L319" s="36">
        <f>SUMIFS(рўйхат!M:M,рўйхат!$CX:$CX,$B$338,рўйхат!$D:$D,$C319)</f>
        <v/>
      </c>
      <c r="M319" s="35">
        <f>SUMIFS(рўйхат!N:N,рўйхат!$CX:$CX,$B$338,рўйхат!$D:$D,$C319)</f>
        <v/>
      </c>
      <c r="N319" s="36">
        <f>SUMIFS(рўйхат!O:O,рўйхат!$CX:$CX,$B$338,рўйхат!$D:$D,$C319)</f>
        <v/>
      </c>
      <c r="O319" s="34">
        <f>IFERROR(M319/E319,0)</f>
        <v/>
      </c>
      <c r="P319" s="34">
        <f>IFERROR(N319/F319,0)</f>
        <v/>
      </c>
      <c r="Q319" s="35">
        <f>SUMIFS(рўйхат!P:P,рўйхат!$CX:$CX,$B$338,рўйхат!$D:$D,$C319)</f>
        <v/>
      </c>
      <c r="R319" s="36">
        <f>SUMIFS(рўйхат!Q:Q,рўйхат!$CX:$CX,$B$338,рўйхат!$D:$D,$C319)</f>
        <v/>
      </c>
      <c r="S319" s="35">
        <f>SUMIFS(рўйхат!R:R,рўйхат!$CX:$CX,$B$338,рўйхат!$D:$D,$C319)</f>
        <v/>
      </c>
      <c r="T319" s="36">
        <f>SUMIFS(рўйхат!S:S,рўйхат!$CX:$CX,$B$338,рўйхат!$D:$D,$C319)</f>
        <v/>
      </c>
      <c r="U319" s="35">
        <f>SUMIFS(рўйхат!T:T,рўйхат!$CX:$CX,$B$338,рўйхат!$D:$D,$C319)</f>
        <v/>
      </c>
      <c r="V319" s="36">
        <f>SUMIFS(рўйхат!U:U,рўйхат!$CX:$CX,$B$338,рўйхат!$D:$D,$C319)</f>
        <v/>
      </c>
      <c r="W319" s="35">
        <f>SUMIFS(рўйхат!V:V,рўйхат!$CX:$CX,$B$338,рўйхат!$D:$D,$C319)</f>
        <v/>
      </c>
      <c r="X319" s="36">
        <f>SUMIFS(рўйхат!W:W,рўйхат!$CX:$CX,$B$338,рўйхат!$D:$D,$C319)</f>
        <v/>
      </c>
      <c r="Y319" s="35">
        <f>SUMIFS(рўйхат!X:X,рўйхат!$CX:$CX,$B$338,рўйхат!$D:$D,$C319)</f>
        <v/>
      </c>
      <c r="Z319" s="36">
        <f>SUMIFS(рўйхат!Y:Y,рўйхат!$CX:$CX,$B$338,рўйхат!$D:$D,$C319)</f>
        <v/>
      </c>
      <c r="AA319" s="35">
        <f>SUMIFS(рўйхат!Z:Z,рўйхат!$CX:$CX,$B$338,рўйхат!$D:$D,$C319)</f>
        <v/>
      </c>
      <c r="AB319" s="36">
        <f>SUMIFS(рўйхат!AA:AA,рўйхат!$CX:$CX,$B$338,рўйхат!$D:$D,$C319)</f>
        <v/>
      </c>
      <c r="AC319" s="35">
        <f>SUMIFS(рўйхат!AB:AB,рўйхат!$CX:$CX,$B$338,рўйхат!$D:$D,$C319)</f>
        <v/>
      </c>
      <c r="AD319" s="36">
        <f>SUMIFS(рўйхат!AC:AC,рўйхат!$CX:$CX,$B$338,рўйхат!$D:$D,$C319)</f>
        <v/>
      </c>
      <c r="AE319" s="35">
        <f>SUMIFS(рўйхат!AD:AD,рўйхат!$CX:$CX,$B$338,рўйхат!$D:$D,$C319)</f>
        <v/>
      </c>
      <c r="AF319" s="36">
        <f>SUMIFS(рўйхат!AE:AE,рўйхат!$CX:$CX,$B$338,рўйхат!$D:$D,$C319)</f>
        <v/>
      </c>
      <c r="AG319" s="35">
        <f>SUMIFS(рўйхат!AH:AH,рўйхат!$CX:$CX,$B$338,рўйхат!$D:$D,$C319)</f>
        <v/>
      </c>
      <c r="AH319" s="36">
        <f>SUMIFS(рўйхат!AI:AI,рўйхат!$CX:$CX,$B$338,рўйхат!$D:$D,$C319)</f>
        <v/>
      </c>
      <c r="AI319" s="35">
        <f>SUMIFS(рўйхат!AJ:AJ,рўйхат!$CX:$CX,$B$338,рўйхат!$D:$D,$C319)</f>
        <v/>
      </c>
      <c r="AJ319" s="36">
        <f>SUMIFS(рўйхат!AK:AK,рўйхат!$CX:$CX,$B$338,рўйхат!$D:$D,$C319)</f>
        <v/>
      </c>
      <c r="AK319" s="35">
        <f>SUMIFS(рўйхат!AL:AL,рўйхат!$CX:$CX,$B$338,рўйхат!$D:$D,$C319)</f>
        <v/>
      </c>
      <c r="AL319" s="36">
        <f>SUMIFS(рўйхат!AM:AM,рўйхат!$CX:$CX,$B$338,рўйхат!$D:$D,$C319)</f>
        <v/>
      </c>
      <c r="AM319" s="77">
        <f>IFERROR(Q319/E319,0)</f>
        <v/>
      </c>
      <c r="AN319" s="77">
        <f>IFERROR(R319/F319,0)</f>
        <v/>
      </c>
      <c r="AO319" s="35">
        <f>SUMIFS(рўйхат!AX:AX,рўйхат!$CX:$CX,$B$338,рўйхат!$D:$D,$C319)</f>
        <v/>
      </c>
      <c r="AP319" s="36">
        <f>SUMIFS(рўйхат!AY:AY,рўйхат!$CX:$CX,$B$338,рўйхат!$D:$D,$C319)</f>
        <v/>
      </c>
      <c r="AQ319" s="35">
        <f>SUMIFS(рўйхат!AZ:AZ,рўйхат!$CX:$CX,$B$338,рўйхат!$D:$D,$C319)</f>
        <v/>
      </c>
      <c r="AR319" s="36">
        <f>SUMIFS(рўйхат!BA:BA,рўйхат!$CX:$CX,$B$338,рўйхат!$D:$D,$C319)</f>
        <v/>
      </c>
      <c r="AS319" s="35">
        <f>SUMIFS(рўйхат!BB:BB,рўйхат!$CX:$CX,$B$338,рўйхат!$D:$D,$C319)</f>
        <v/>
      </c>
      <c r="AT319" s="36">
        <f>SUMIFS(рўйхат!BC:BC,рўйхат!$CX:$CX,$B$338,рўйхат!$D:$D,$C319)</f>
        <v/>
      </c>
      <c r="AU319" s="35">
        <f>SUMIFS(рўйхат!BD:BD,рўйхат!$CX:$CX,$B$338,рўйхат!$D:$D,$C319)</f>
        <v/>
      </c>
      <c r="AV319" s="36">
        <f>SUMIFS(рўйхат!BE:BE,рўйхат!$CX:$CX,$B$338,рўйхат!$D:$D,$C319)</f>
        <v/>
      </c>
      <c r="AW319" s="35">
        <f>SUMIFS(рўйхат!BF:BF,рўйхат!$CX:$CX,$B$338,рўйхат!$D:$D,$C319)</f>
        <v/>
      </c>
      <c r="AX319" s="36">
        <f>SUMIFS(рўйхат!BG:BG,рўйхат!$CX:$CX,$B$338,рўйхат!$D:$D,$C319)</f>
        <v/>
      </c>
      <c r="AY319" s="35">
        <f>SUMIFS(рўйхат!BH:BH,рўйхат!$CX:$CX,$B$338,рўйхат!$D:$D,$C319)</f>
        <v/>
      </c>
      <c r="AZ319" s="36">
        <f>SUMIFS(рўйхат!BI:BI,рўйхат!$CX:$CX,$B$338,рўйхат!$D:$D,$C319)</f>
        <v/>
      </c>
      <c r="BA319" s="35">
        <f>SUMIFS(рўйхат!BJ:BJ,рўйхат!$CX:$CX,$B$338,рўйхат!$D:$D,$C319)</f>
        <v/>
      </c>
      <c r="BB319" s="36">
        <f>SUMIFS(рўйхат!BK:BK,рўйхат!$CX:$CX,$B$338,рўйхат!$D:$D,$C319)</f>
        <v/>
      </c>
      <c r="BC319" s="77">
        <f>IFERROR(AO319/E319,0)</f>
        <v/>
      </c>
      <c r="BD319" s="77">
        <f>IFERROR(AP319/F319,0)</f>
        <v/>
      </c>
      <c r="BE319" s="35">
        <f>SUMIFS(рўйхат!BL:BL,рўйхат!$CX:$CX,$B$338,рўйхат!$D:$D,$C319)</f>
        <v/>
      </c>
      <c r="BF319" s="36">
        <f>SUMIFS(рўйхат!BM:BM,рўйхат!$CX:$CX,$B$338,рўйхат!$D:$D,$C319)</f>
        <v/>
      </c>
      <c r="BG319" s="35">
        <f>SUMIFS(рўйхат!BN:BN,рўйхат!$CX:$CX,$B$338,рўйхат!$D:$D,$C319)</f>
        <v/>
      </c>
      <c r="BH319" s="36">
        <f>SUMIFS(рўйхат!BO:BO,рўйхат!$CX:$CX,$B$338,рўйхат!$D:$D,$C319)</f>
        <v/>
      </c>
      <c r="BI319" s="35">
        <f>SUMIFS(рўйхат!BP:BP,рўйхат!$CX:$CX,$B$338,рўйхат!$D:$D,$C319)</f>
        <v/>
      </c>
      <c r="BJ319" s="36">
        <f>SUMIFS(рўйхат!BQ:BQ,рўйхат!$CX:$CX,$B$338,рўйхат!$D:$D,$C319)</f>
        <v/>
      </c>
      <c r="BK319" s="35">
        <f>SUMIFS(рўйхат!BR:BR,рўйхат!$CX:$CX,$B$338,рўйхат!$D:$D,$C319)</f>
        <v/>
      </c>
      <c r="BL319" s="36">
        <f>SUMIFS(рўйхат!BS:BS,рўйхат!$CX:$CX,$B$338,рўйхат!$D:$D,$C319)</f>
        <v/>
      </c>
      <c r="BM319" s="35">
        <f>SUMIFS(рўйхат!BT:BT,рўйхат!$CX:$CX,$B$338,рўйхат!$D:$D,$C319)</f>
        <v/>
      </c>
      <c r="BN319" s="36">
        <f>SUMIFS(рўйхат!BU:BU,рўйхат!$CX:$CX,$B$338,рўйхат!$D:$D,$C319)</f>
        <v/>
      </c>
      <c r="BO319" s="35">
        <f>SUMIFS(рўйхат!BX:BX,рўйхат!$CX:$CX,$B$338,рўйхат!$D:$D,$C319)</f>
        <v/>
      </c>
      <c r="BP319" s="36">
        <f>SUMIFS(рўйхат!BY:BY,рўйхат!$CX:$CX,$B$338,рўйхат!$D:$D,$C319)</f>
        <v/>
      </c>
      <c r="BQ319" s="35">
        <f>SUMIFS(рўйхат!BZ:BZ,рўйхат!$CX:$CX,$B$338,рўйхат!$D:$D,$C319)</f>
        <v/>
      </c>
      <c r="BR319" s="36">
        <f>SUMIFS(рўйхат!CA:CA,рўйхат!$CX:$CX,$B$338,рўйхат!$D:$D,$C319)</f>
        <v/>
      </c>
      <c r="BS319" s="35">
        <f>SUMIFS(рўйхат!CB:CB,рўйхат!$CX:$CX,$B$338,рўйхат!$D:$D,$C319)</f>
        <v/>
      </c>
      <c r="BT319" s="36">
        <f>SUMIFS(рўйхат!CC:CC,рўйхат!$CX:$CX,$B$338,рўйхат!$D:$D,$C319)</f>
        <v/>
      </c>
      <c r="BU319" s="35">
        <f>SUMIFS(рўйхат!CD:CD,рўйхат!$CX:$CX,$B$338,рўйхат!$D:$D,$C319)</f>
        <v/>
      </c>
      <c r="BV319" s="36">
        <f>SUMIFS(рўйхат!CE:CE,рўйхат!$CX:$CX,$B$338,рўйхат!$D:$D,$C319)</f>
        <v/>
      </c>
      <c r="BW319" s="35">
        <f>SUMIFS(рўйхат!CH:CH,рўйхат!$CX:$CX,$B$338,рўйхат!$D:$D,$C319)</f>
        <v/>
      </c>
      <c r="BX319" s="36">
        <f>SUMIFS(рўйхат!CI:CI,рўйхат!$CX:$CX,$B$338,рўйхат!$D:$D,$C319)</f>
        <v/>
      </c>
      <c r="BY319" s="35">
        <f>SUMIFS(рўйхат!CJ:CJ,рўйхат!$CX:$CX,$B$338,рўйхат!$D:$D,$C319)</f>
        <v/>
      </c>
      <c r="BZ319" s="36">
        <f>SUMIFS(рўйхат!CK:CK,рўйхат!$CX:$CX,$B$338,рўйхат!$D:$D,$C319)</f>
        <v/>
      </c>
      <c r="CA319" s="35">
        <f>SUMIFS(рўйхат!CL:CL,рўйхат!$CX:$CX,$B$338,рўйхат!$D:$D,$C319)</f>
        <v/>
      </c>
      <c r="CB319" s="36">
        <f>SUMIFS(рўйхат!CM:CM,рўйхат!$CX:$CX,$B$338,рўйхат!$D:$D,$C319)</f>
        <v/>
      </c>
      <c r="CC319" s="35">
        <f>SUMIFS(рўйхат!CN:CN,рўйхат!$CX:$CX,$B$338,рўйхат!$D:$D,$C319)</f>
        <v/>
      </c>
      <c r="CD319" s="36">
        <f>SUMIFS(рўйхат!CO:CO,рўйхат!$CX:$CX,$B$338,рўйхат!$D:$D,$C319)</f>
        <v/>
      </c>
      <c r="CE319" s="77">
        <f>IFERROR(BE319/(Q319+BE319),0)</f>
        <v/>
      </c>
      <c r="CF319" s="78">
        <f>IFERROR(BF319/(R319+BF319),0)</f>
        <v/>
      </c>
    </row>
    <row r="320" hidden="1" outlineLevel="1" ht="30" customFormat="1" customHeight="1" s="8">
      <c r="A320" s="39" t="n"/>
      <c r="B320" s="50" t="n">
        <v>48</v>
      </c>
      <c r="C320" s="131" t="inlineStr">
        <is>
          <t>Тўғридан-тўғри шартномалар мониторинги</t>
        </is>
      </c>
      <c r="D320" s="51" t="n"/>
      <c r="E320" s="35">
        <f>SUMIFS(рўйхат!F:F,рўйхат!$CX:$CX,$B$338,рўйхат!$D:$D,$C320)</f>
        <v/>
      </c>
      <c r="F320" s="36">
        <f>SUMIFS(рўйхат!G:G,рўйхат!$CX:$CX,$B$338,рўйхат!$D:$D,$C320)</f>
        <v/>
      </c>
      <c r="G320" s="35">
        <f>SUMIFS(рўйхат!H:H,рўйхат!$CX:$CX,$B$338,рўйхат!$D:$D,$C320)</f>
        <v/>
      </c>
      <c r="H320" s="36">
        <f>SUMIFS(рўйхат!I:I,рўйхат!$CX:$CX,$B$338,рўйхат!$D:$D,$C320)</f>
        <v/>
      </c>
      <c r="I320" s="35">
        <f>SUMIFS(рўйхат!J:J,рўйхат!$CX:$CX,$B$338,рўйхат!$D:$D,$C320)</f>
        <v/>
      </c>
      <c r="J320" s="36">
        <f>SUMIFS(рўйхат!K:K,рўйхат!$CX:$CX,$B$338,рўйхат!$D:$D,$C320)</f>
        <v/>
      </c>
      <c r="K320" s="35">
        <f>SUMIFS(рўйхат!L:L,рўйхат!$CX:$CX,$B$338,рўйхат!$D:$D,$C320)</f>
        <v/>
      </c>
      <c r="L320" s="36">
        <f>SUMIFS(рўйхат!M:M,рўйхат!$CX:$CX,$B$338,рўйхат!$D:$D,$C320)</f>
        <v/>
      </c>
      <c r="M320" s="35">
        <f>SUMIFS(рўйхат!N:N,рўйхат!$CX:$CX,$B$338,рўйхат!$D:$D,$C320)</f>
        <v/>
      </c>
      <c r="N320" s="36">
        <f>SUMIFS(рўйхат!O:O,рўйхат!$CX:$CX,$B$338,рўйхат!$D:$D,$C320)</f>
        <v/>
      </c>
      <c r="O320" s="34">
        <f>IFERROR(M320/E320,0)</f>
        <v/>
      </c>
      <c r="P320" s="34">
        <f>IFERROR(N320/F320,0)</f>
        <v/>
      </c>
      <c r="Q320" s="35">
        <f>SUMIFS(рўйхат!P:P,рўйхат!$CX:$CX,$B$338,рўйхат!$D:$D,$C320)</f>
        <v/>
      </c>
      <c r="R320" s="36">
        <f>SUMIFS(рўйхат!Q:Q,рўйхат!$CX:$CX,$B$338,рўйхат!$D:$D,$C320)</f>
        <v/>
      </c>
      <c r="S320" s="35">
        <f>SUMIFS(рўйхат!R:R,рўйхат!$CX:$CX,$B$338,рўйхат!$D:$D,$C320)</f>
        <v/>
      </c>
      <c r="T320" s="36">
        <f>SUMIFS(рўйхат!S:S,рўйхат!$CX:$CX,$B$338,рўйхат!$D:$D,$C320)</f>
        <v/>
      </c>
      <c r="U320" s="35">
        <f>SUMIFS(рўйхат!T:T,рўйхат!$CX:$CX,$B$338,рўйхат!$D:$D,$C320)</f>
        <v/>
      </c>
      <c r="V320" s="36">
        <f>SUMIFS(рўйхат!U:U,рўйхат!$CX:$CX,$B$338,рўйхат!$D:$D,$C320)</f>
        <v/>
      </c>
      <c r="W320" s="35">
        <f>SUMIFS(рўйхат!V:V,рўйхат!$CX:$CX,$B$338,рўйхат!$D:$D,$C320)</f>
        <v/>
      </c>
      <c r="X320" s="36">
        <f>SUMIFS(рўйхат!W:W,рўйхат!$CX:$CX,$B$338,рўйхат!$D:$D,$C320)</f>
        <v/>
      </c>
      <c r="Y320" s="35">
        <f>SUMIFS(рўйхат!X:X,рўйхат!$CX:$CX,$B$338,рўйхат!$D:$D,$C320)</f>
        <v/>
      </c>
      <c r="Z320" s="36">
        <f>SUMIFS(рўйхат!Y:Y,рўйхат!$CX:$CX,$B$338,рўйхат!$D:$D,$C320)</f>
        <v/>
      </c>
      <c r="AA320" s="35">
        <f>SUMIFS(рўйхат!Z:Z,рўйхат!$CX:$CX,$B$338,рўйхат!$D:$D,$C320)</f>
        <v/>
      </c>
      <c r="AB320" s="36">
        <f>SUMIFS(рўйхат!AA:AA,рўйхат!$CX:$CX,$B$338,рўйхат!$D:$D,$C320)</f>
        <v/>
      </c>
      <c r="AC320" s="35">
        <f>SUMIFS(рўйхат!AB:AB,рўйхат!$CX:$CX,$B$338,рўйхат!$D:$D,$C320)</f>
        <v/>
      </c>
      <c r="AD320" s="36">
        <f>SUMIFS(рўйхат!AC:AC,рўйхат!$CX:$CX,$B$338,рўйхат!$D:$D,$C320)</f>
        <v/>
      </c>
      <c r="AE320" s="35">
        <f>SUMIFS(рўйхат!AD:AD,рўйхат!$CX:$CX,$B$338,рўйхат!$D:$D,$C320)</f>
        <v/>
      </c>
      <c r="AF320" s="36">
        <f>SUMIFS(рўйхат!AE:AE,рўйхат!$CX:$CX,$B$338,рўйхат!$D:$D,$C320)</f>
        <v/>
      </c>
      <c r="AG320" s="35">
        <f>SUMIFS(рўйхат!AH:AH,рўйхат!$CX:$CX,$B$338,рўйхат!$D:$D,$C320)</f>
        <v/>
      </c>
      <c r="AH320" s="36">
        <f>SUMIFS(рўйхат!AI:AI,рўйхат!$CX:$CX,$B$338,рўйхат!$D:$D,$C320)</f>
        <v/>
      </c>
      <c r="AI320" s="35">
        <f>SUMIFS(рўйхат!AJ:AJ,рўйхат!$CX:$CX,$B$338,рўйхат!$D:$D,$C320)</f>
        <v/>
      </c>
      <c r="AJ320" s="36">
        <f>SUMIFS(рўйхат!AK:AK,рўйхат!$CX:$CX,$B$338,рўйхат!$D:$D,$C320)</f>
        <v/>
      </c>
      <c r="AK320" s="35">
        <f>SUMIFS(рўйхат!AL:AL,рўйхат!$CX:$CX,$B$338,рўйхат!$D:$D,$C320)</f>
        <v/>
      </c>
      <c r="AL320" s="36">
        <f>SUMIFS(рўйхат!AM:AM,рўйхат!$CX:$CX,$B$338,рўйхат!$D:$D,$C320)</f>
        <v/>
      </c>
      <c r="AM320" s="77">
        <f>IFERROR(Q320/E320,0)</f>
        <v/>
      </c>
      <c r="AN320" s="77">
        <f>IFERROR(R320/F320,0)</f>
        <v/>
      </c>
      <c r="AO320" s="35">
        <f>SUMIFS(рўйхат!AX:AX,рўйхат!$CX:$CX,$B$338,рўйхат!$D:$D,$C320)</f>
        <v/>
      </c>
      <c r="AP320" s="36">
        <f>SUMIFS(рўйхат!AY:AY,рўйхат!$CX:$CX,$B$338,рўйхат!$D:$D,$C320)</f>
        <v/>
      </c>
      <c r="AQ320" s="35">
        <f>SUMIFS(рўйхат!AZ:AZ,рўйхат!$CX:$CX,$B$338,рўйхат!$D:$D,$C320)</f>
        <v/>
      </c>
      <c r="AR320" s="36">
        <f>SUMIFS(рўйхат!BA:BA,рўйхат!$CX:$CX,$B$338,рўйхат!$D:$D,$C320)</f>
        <v/>
      </c>
      <c r="AS320" s="35">
        <f>SUMIFS(рўйхат!BB:BB,рўйхат!$CX:$CX,$B$338,рўйхат!$D:$D,$C320)</f>
        <v/>
      </c>
      <c r="AT320" s="36">
        <f>SUMIFS(рўйхат!BC:BC,рўйхат!$CX:$CX,$B$338,рўйхат!$D:$D,$C320)</f>
        <v/>
      </c>
      <c r="AU320" s="35">
        <f>SUMIFS(рўйхат!BD:BD,рўйхат!$CX:$CX,$B$338,рўйхат!$D:$D,$C320)</f>
        <v/>
      </c>
      <c r="AV320" s="36">
        <f>SUMIFS(рўйхат!BE:BE,рўйхат!$CX:$CX,$B$338,рўйхат!$D:$D,$C320)</f>
        <v/>
      </c>
      <c r="AW320" s="35">
        <f>SUMIFS(рўйхат!BF:BF,рўйхат!$CX:$CX,$B$338,рўйхат!$D:$D,$C320)</f>
        <v/>
      </c>
      <c r="AX320" s="36">
        <f>SUMIFS(рўйхат!BG:BG,рўйхат!$CX:$CX,$B$338,рўйхат!$D:$D,$C320)</f>
        <v/>
      </c>
      <c r="AY320" s="35">
        <f>SUMIFS(рўйхат!BH:BH,рўйхат!$CX:$CX,$B$338,рўйхат!$D:$D,$C320)</f>
        <v/>
      </c>
      <c r="AZ320" s="36">
        <f>SUMIFS(рўйхат!BI:BI,рўйхат!$CX:$CX,$B$338,рўйхат!$D:$D,$C320)</f>
        <v/>
      </c>
      <c r="BA320" s="35">
        <f>SUMIFS(рўйхат!BJ:BJ,рўйхат!$CX:$CX,$B$338,рўйхат!$D:$D,$C320)</f>
        <v/>
      </c>
      <c r="BB320" s="36">
        <f>SUMIFS(рўйхат!BK:BK,рўйхат!$CX:$CX,$B$338,рўйхат!$D:$D,$C320)</f>
        <v/>
      </c>
      <c r="BC320" s="77">
        <f>IFERROR(AO320/E320,0)</f>
        <v/>
      </c>
      <c r="BD320" s="77">
        <f>IFERROR(AP320/F320,0)</f>
        <v/>
      </c>
      <c r="BE320" s="35">
        <f>SUMIFS(рўйхат!BL:BL,рўйхат!$CX:$CX,$B$338,рўйхат!$D:$D,$C320)</f>
        <v/>
      </c>
      <c r="BF320" s="36">
        <f>SUMIFS(рўйхат!BM:BM,рўйхат!$CX:$CX,$B$338,рўйхат!$D:$D,$C320)</f>
        <v/>
      </c>
      <c r="BG320" s="35">
        <f>SUMIFS(рўйхат!BN:BN,рўйхат!$CX:$CX,$B$338,рўйхат!$D:$D,$C320)</f>
        <v/>
      </c>
      <c r="BH320" s="36">
        <f>SUMIFS(рўйхат!BO:BO,рўйхат!$CX:$CX,$B$338,рўйхат!$D:$D,$C320)</f>
        <v/>
      </c>
      <c r="BI320" s="35">
        <f>SUMIFS(рўйхат!BP:BP,рўйхат!$CX:$CX,$B$338,рўйхат!$D:$D,$C320)</f>
        <v/>
      </c>
      <c r="BJ320" s="36">
        <f>SUMIFS(рўйхат!BQ:BQ,рўйхат!$CX:$CX,$B$338,рўйхат!$D:$D,$C320)</f>
        <v/>
      </c>
      <c r="BK320" s="35">
        <f>SUMIFS(рўйхат!BR:BR,рўйхат!$CX:$CX,$B$338,рўйхат!$D:$D,$C320)</f>
        <v/>
      </c>
      <c r="BL320" s="36">
        <f>SUMIFS(рўйхат!BS:BS,рўйхат!$CX:$CX,$B$338,рўйхат!$D:$D,$C320)</f>
        <v/>
      </c>
      <c r="BM320" s="35">
        <f>SUMIFS(рўйхат!BT:BT,рўйхат!$CX:$CX,$B$338,рўйхат!$D:$D,$C320)</f>
        <v/>
      </c>
      <c r="BN320" s="36">
        <f>SUMIFS(рўйхат!BU:BU,рўйхат!$CX:$CX,$B$338,рўйхат!$D:$D,$C320)</f>
        <v/>
      </c>
      <c r="BO320" s="35">
        <f>SUMIFS(рўйхат!BX:BX,рўйхат!$CX:$CX,$B$338,рўйхат!$D:$D,$C320)</f>
        <v/>
      </c>
      <c r="BP320" s="36">
        <f>SUMIFS(рўйхат!BY:BY,рўйхат!$CX:$CX,$B$338,рўйхат!$D:$D,$C320)</f>
        <v/>
      </c>
      <c r="BQ320" s="35">
        <f>SUMIFS(рўйхат!BZ:BZ,рўйхат!$CX:$CX,$B$338,рўйхат!$D:$D,$C320)</f>
        <v/>
      </c>
      <c r="BR320" s="36">
        <f>SUMIFS(рўйхат!CA:CA,рўйхат!$CX:$CX,$B$338,рўйхат!$D:$D,$C320)</f>
        <v/>
      </c>
      <c r="BS320" s="35">
        <f>SUMIFS(рўйхат!CB:CB,рўйхат!$CX:$CX,$B$338,рўйхат!$D:$D,$C320)</f>
        <v/>
      </c>
      <c r="BT320" s="36">
        <f>SUMIFS(рўйхат!CC:CC,рўйхат!$CX:$CX,$B$338,рўйхат!$D:$D,$C320)</f>
        <v/>
      </c>
      <c r="BU320" s="35">
        <f>SUMIFS(рўйхат!CD:CD,рўйхат!$CX:$CX,$B$338,рўйхат!$D:$D,$C320)</f>
        <v/>
      </c>
      <c r="BV320" s="36">
        <f>SUMIFS(рўйхат!CE:CE,рўйхат!$CX:$CX,$B$338,рўйхат!$D:$D,$C320)</f>
        <v/>
      </c>
      <c r="BW320" s="35">
        <f>SUMIFS(рўйхат!CH:CH,рўйхат!$CX:$CX,$B$338,рўйхат!$D:$D,$C320)</f>
        <v/>
      </c>
      <c r="BX320" s="36">
        <f>SUMIFS(рўйхат!CI:CI,рўйхат!$CX:$CX,$B$338,рўйхат!$D:$D,$C320)</f>
        <v/>
      </c>
      <c r="BY320" s="35">
        <f>SUMIFS(рўйхат!CJ:CJ,рўйхат!$CX:$CX,$B$338,рўйхат!$D:$D,$C320)</f>
        <v/>
      </c>
      <c r="BZ320" s="36">
        <f>SUMIFS(рўйхат!CK:CK,рўйхат!$CX:$CX,$B$338,рўйхат!$D:$D,$C320)</f>
        <v/>
      </c>
      <c r="CA320" s="35">
        <f>SUMIFS(рўйхат!CL:CL,рўйхат!$CX:$CX,$B$338,рўйхат!$D:$D,$C320)</f>
        <v/>
      </c>
      <c r="CB320" s="36">
        <f>SUMIFS(рўйхат!CM:CM,рўйхат!$CX:$CX,$B$338,рўйхат!$D:$D,$C320)</f>
        <v/>
      </c>
      <c r="CC320" s="35">
        <f>SUMIFS(рўйхат!CN:CN,рўйхат!$CX:$CX,$B$338,рўйхат!$D:$D,$C320)</f>
        <v/>
      </c>
      <c r="CD320" s="36">
        <f>SUMIFS(рўйхат!CO:CO,рўйхат!$CX:$CX,$B$338,рўйхат!$D:$D,$C320)</f>
        <v/>
      </c>
      <c r="CE320" s="77">
        <f>IFERROR(BE320/(Q320+BE320),0)</f>
        <v/>
      </c>
      <c r="CF320" s="78">
        <f>IFERROR(BF320/(R320+BF320),0)</f>
        <v/>
      </c>
    </row>
    <row r="321" hidden="1" outlineLevel="1" ht="30" customFormat="1" customHeight="1" s="8">
      <c r="A321" s="39" t="n"/>
      <c r="B321" s="50" t="n">
        <v>49</v>
      </c>
      <c r="C321" s="131" t="inlineStr">
        <is>
          <t>Тузатиш киритилган ЭҲФлар бўйича ҚҚСга қайта ҳисобот олинмаган ҳолатлар таҳлили</t>
        </is>
      </c>
      <c r="D321" s="51" t="n"/>
      <c r="E321" s="35">
        <f>SUMIFS(рўйхат!F:F,рўйхат!$CX:$CX,$B$338,рўйхат!$D:$D,$C321)</f>
        <v/>
      </c>
      <c r="F321" s="36">
        <f>SUMIFS(рўйхат!G:G,рўйхат!$CX:$CX,$B$338,рўйхат!$D:$D,$C321)</f>
        <v/>
      </c>
      <c r="G321" s="35">
        <f>SUMIFS(рўйхат!H:H,рўйхат!$CX:$CX,$B$338,рўйхат!$D:$D,$C321)</f>
        <v/>
      </c>
      <c r="H321" s="36">
        <f>SUMIFS(рўйхат!I:I,рўйхат!$CX:$CX,$B$338,рўйхат!$D:$D,$C321)</f>
        <v/>
      </c>
      <c r="I321" s="35">
        <f>SUMIFS(рўйхат!J:J,рўйхат!$CX:$CX,$B$338,рўйхат!$D:$D,$C321)</f>
        <v/>
      </c>
      <c r="J321" s="36">
        <f>SUMIFS(рўйхат!K:K,рўйхат!$CX:$CX,$B$338,рўйхат!$D:$D,$C321)</f>
        <v/>
      </c>
      <c r="K321" s="35">
        <f>SUMIFS(рўйхат!L:L,рўйхат!$CX:$CX,$B$338,рўйхат!$D:$D,$C321)</f>
        <v/>
      </c>
      <c r="L321" s="36">
        <f>SUMIFS(рўйхат!M:M,рўйхат!$CX:$CX,$B$338,рўйхат!$D:$D,$C321)</f>
        <v/>
      </c>
      <c r="M321" s="35">
        <f>SUMIFS(рўйхат!N:N,рўйхат!$CX:$CX,$B$338,рўйхат!$D:$D,$C321)</f>
        <v/>
      </c>
      <c r="N321" s="36">
        <f>SUMIFS(рўйхат!O:O,рўйхат!$CX:$CX,$B$338,рўйхат!$D:$D,$C321)</f>
        <v/>
      </c>
      <c r="O321" s="34">
        <f>IFERROR(M321/E321,0)</f>
        <v/>
      </c>
      <c r="P321" s="34">
        <f>IFERROR(N321/F321,0)</f>
        <v/>
      </c>
      <c r="Q321" s="35">
        <f>SUMIFS(рўйхат!P:P,рўйхат!$CX:$CX,$B$338,рўйхат!$D:$D,$C321)</f>
        <v/>
      </c>
      <c r="R321" s="36">
        <f>SUMIFS(рўйхат!Q:Q,рўйхат!$CX:$CX,$B$338,рўйхат!$D:$D,$C321)</f>
        <v/>
      </c>
      <c r="S321" s="35">
        <f>SUMIFS(рўйхат!R:R,рўйхат!$CX:$CX,$B$338,рўйхат!$D:$D,$C321)</f>
        <v/>
      </c>
      <c r="T321" s="36">
        <f>SUMIFS(рўйхат!S:S,рўйхат!$CX:$CX,$B$338,рўйхат!$D:$D,$C321)</f>
        <v/>
      </c>
      <c r="U321" s="35">
        <f>SUMIFS(рўйхат!T:T,рўйхат!$CX:$CX,$B$338,рўйхат!$D:$D,$C321)</f>
        <v/>
      </c>
      <c r="V321" s="36">
        <f>SUMIFS(рўйхат!U:U,рўйхат!$CX:$CX,$B$338,рўйхат!$D:$D,$C321)</f>
        <v/>
      </c>
      <c r="W321" s="35">
        <f>SUMIFS(рўйхат!V:V,рўйхат!$CX:$CX,$B$338,рўйхат!$D:$D,$C321)</f>
        <v/>
      </c>
      <c r="X321" s="36">
        <f>SUMIFS(рўйхат!W:W,рўйхат!$CX:$CX,$B$338,рўйхат!$D:$D,$C321)</f>
        <v/>
      </c>
      <c r="Y321" s="35">
        <f>SUMIFS(рўйхат!X:X,рўйхат!$CX:$CX,$B$338,рўйхат!$D:$D,$C321)</f>
        <v/>
      </c>
      <c r="Z321" s="36">
        <f>SUMIFS(рўйхат!Y:Y,рўйхат!$CX:$CX,$B$338,рўйхат!$D:$D,$C321)</f>
        <v/>
      </c>
      <c r="AA321" s="35">
        <f>SUMIFS(рўйхат!Z:Z,рўйхат!$CX:$CX,$B$338,рўйхат!$D:$D,$C321)</f>
        <v/>
      </c>
      <c r="AB321" s="36">
        <f>SUMIFS(рўйхат!AA:AA,рўйхат!$CX:$CX,$B$338,рўйхат!$D:$D,$C321)</f>
        <v/>
      </c>
      <c r="AC321" s="35">
        <f>SUMIFS(рўйхат!AB:AB,рўйхат!$CX:$CX,$B$338,рўйхат!$D:$D,$C321)</f>
        <v/>
      </c>
      <c r="AD321" s="36">
        <f>SUMIFS(рўйхат!AC:AC,рўйхат!$CX:$CX,$B$338,рўйхат!$D:$D,$C321)</f>
        <v/>
      </c>
      <c r="AE321" s="35">
        <f>SUMIFS(рўйхат!AD:AD,рўйхат!$CX:$CX,$B$338,рўйхат!$D:$D,$C321)</f>
        <v/>
      </c>
      <c r="AF321" s="36">
        <f>SUMIFS(рўйхат!AE:AE,рўйхат!$CX:$CX,$B$338,рўйхат!$D:$D,$C321)</f>
        <v/>
      </c>
      <c r="AG321" s="35">
        <f>SUMIFS(рўйхат!AH:AH,рўйхат!$CX:$CX,$B$338,рўйхат!$D:$D,$C321)</f>
        <v/>
      </c>
      <c r="AH321" s="36">
        <f>SUMIFS(рўйхат!AI:AI,рўйхат!$CX:$CX,$B$338,рўйхат!$D:$D,$C321)</f>
        <v/>
      </c>
      <c r="AI321" s="35">
        <f>SUMIFS(рўйхат!AJ:AJ,рўйхат!$CX:$CX,$B$338,рўйхат!$D:$D,$C321)</f>
        <v/>
      </c>
      <c r="AJ321" s="36">
        <f>SUMIFS(рўйхат!AK:AK,рўйхат!$CX:$CX,$B$338,рўйхат!$D:$D,$C321)</f>
        <v/>
      </c>
      <c r="AK321" s="35">
        <f>SUMIFS(рўйхат!AL:AL,рўйхат!$CX:$CX,$B$338,рўйхат!$D:$D,$C321)</f>
        <v/>
      </c>
      <c r="AL321" s="36">
        <f>SUMIFS(рўйхат!AM:AM,рўйхат!$CX:$CX,$B$338,рўйхат!$D:$D,$C321)</f>
        <v/>
      </c>
      <c r="AM321" s="77">
        <f>IFERROR(Q321/E321,0)</f>
        <v/>
      </c>
      <c r="AN321" s="77">
        <f>IFERROR(R321/F321,0)</f>
        <v/>
      </c>
      <c r="AO321" s="35">
        <f>SUMIFS(рўйхат!AX:AX,рўйхат!$CX:$CX,$B$338,рўйхат!$D:$D,$C321)</f>
        <v/>
      </c>
      <c r="AP321" s="36">
        <f>SUMIFS(рўйхат!AY:AY,рўйхат!$CX:$CX,$B$338,рўйхат!$D:$D,$C321)</f>
        <v/>
      </c>
      <c r="AQ321" s="35">
        <f>SUMIFS(рўйхат!AZ:AZ,рўйхат!$CX:$CX,$B$338,рўйхат!$D:$D,$C321)</f>
        <v/>
      </c>
      <c r="AR321" s="36">
        <f>SUMIFS(рўйхат!BA:BA,рўйхат!$CX:$CX,$B$338,рўйхат!$D:$D,$C321)</f>
        <v/>
      </c>
      <c r="AS321" s="35">
        <f>SUMIFS(рўйхат!BB:BB,рўйхат!$CX:$CX,$B$338,рўйхат!$D:$D,$C321)</f>
        <v/>
      </c>
      <c r="AT321" s="36">
        <f>SUMIFS(рўйхат!BC:BC,рўйхат!$CX:$CX,$B$338,рўйхат!$D:$D,$C321)</f>
        <v/>
      </c>
      <c r="AU321" s="35">
        <f>SUMIFS(рўйхат!BD:BD,рўйхат!$CX:$CX,$B$338,рўйхат!$D:$D,$C321)</f>
        <v/>
      </c>
      <c r="AV321" s="36">
        <f>SUMIFS(рўйхат!BE:BE,рўйхат!$CX:$CX,$B$338,рўйхат!$D:$D,$C321)</f>
        <v/>
      </c>
      <c r="AW321" s="35">
        <f>SUMIFS(рўйхат!BF:BF,рўйхат!$CX:$CX,$B$338,рўйхат!$D:$D,$C321)</f>
        <v/>
      </c>
      <c r="AX321" s="36">
        <f>SUMIFS(рўйхат!BG:BG,рўйхат!$CX:$CX,$B$338,рўйхат!$D:$D,$C321)</f>
        <v/>
      </c>
      <c r="AY321" s="35">
        <f>SUMIFS(рўйхат!BH:BH,рўйхат!$CX:$CX,$B$338,рўйхат!$D:$D,$C321)</f>
        <v/>
      </c>
      <c r="AZ321" s="36">
        <f>SUMIFS(рўйхат!BI:BI,рўйхат!$CX:$CX,$B$338,рўйхат!$D:$D,$C321)</f>
        <v/>
      </c>
      <c r="BA321" s="35">
        <f>SUMIFS(рўйхат!BJ:BJ,рўйхат!$CX:$CX,$B$338,рўйхат!$D:$D,$C321)</f>
        <v/>
      </c>
      <c r="BB321" s="36">
        <f>SUMIFS(рўйхат!BK:BK,рўйхат!$CX:$CX,$B$338,рўйхат!$D:$D,$C321)</f>
        <v/>
      </c>
      <c r="BC321" s="77">
        <f>IFERROR(AO321/E321,0)</f>
        <v/>
      </c>
      <c r="BD321" s="77">
        <f>IFERROR(AP321/F321,0)</f>
        <v/>
      </c>
      <c r="BE321" s="35">
        <f>SUMIFS(рўйхат!BL:BL,рўйхат!$CX:$CX,$B$338,рўйхат!$D:$D,$C321)</f>
        <v/>
      </c>
      <c r="BF321" s="36">
        <f>SUMIFS(рўйхат!BM:BM,рўйхат!$CX:$CX,$B$338,рўйхат!$D:$D,$C321)</f>
        <v/>
      </c>
      <c r="BG321" s="35">
        <f>SUMIFS(рўйхат!BN:BN,рўйхат!$CX:$CX,$B$338,рўйхат!$D:$D,$C321)</f>
        <v/>
      </c>
      <c r="BH321" s="36">
        <f>SUMIFS(рўйхат!BO:BO,рўйхат!$CX:$CX,$B$338,рўйхат!$D:$D,$C321)</f>
        <v/>
      </c>
      <c r="BI321" s="35">
        <f>SUMIFS(рўйхат!BP:BP,рўйхат!$CX:$CX,$B$338,рўйхат!$D:$D,$C321)</f>
        <v/>
      </c>
      <c r="BJ321" s="36">
        <f>SUMIFS(рўйхат!BQ:BQ,рўйхат!$CX:$CX,$B$338,рўйхат!$D:$D,$C321)</f>
        <v/>
      </c>
      <c r="BK321" s="35">
        <f>SUMIFS(рўйхат!BR:BR,рўйхат!$CX:$CX,$B$338,рўйхат!$D:$D,$C321)</f>
        <v/>
      </c>
      <c r="BL321" s="36">
        <f>SUMIFS(рўйхат!BS:BS,рўйхат!$CX:$CX,$B$338,рўйхат!$D:$D,$C321)</f>
        <v/>
      </c>
      <c r="BM321" s="35">
        <f>SUMIFS(рўйхат!BT:BT,рўйхат!$CX:$CX,$B$338,рўйхат!$D:$D,$C321)</f>
        <v/>
      </c>
      <c r="BN321" s="36">
        <f>SUMIFS(рўйхат!BU:BU,рўйхат!$CX:$CX,$B$338,рўйхат!$D:$D,$C321)</f>
        <v/>
      </c>
      <c r="BO321" s="35">
        <f>SUMIFS(рўйхат!BX:BX,рўйхат!$CX:$CX,$B$338,рўйхат!$D:$D,$C321)</f>
        <v/>
      </c>
      <c r="BP321" s="36">
        <f>SUMIFS(рўйхат!BY:BY,рўйхат!$CX:$CX,$B$338,рўйхат!$D:$D,$C321)</f>
        <v/>
      </c>
      <c r="BQ321" s="35">
        <f>SUMIFS(рўйхат!BZ:BZ,рўйхат!$CX:$CX,$B$338,рўйхат!$D:$D,$C321)</f>
        <v/>
      </c>
      <c r="BR321" s="36">
        <f>SUMIFS(рўйхат!CA:CA,рўйхат!$CX:$CX,$B$338,рўйхат!$D:$D,$C321)</f>
        <v/>
      </c>
      <c r="BS321" s="35">
        <f>SUMIFS(рўйхат!CB:CB,рўйхат!$CX:$CX,$B$338,рўйхат!$D:$D,$C321)</f>
        <v/>
      </c>
      <c r="BT321" s="36">
        <f>SUMIFS(рўйхат!CC:CC,рўйхат!$CX:$CX,$B$338,рўйхат!$D:$D,$C321)</f>
        <v/>
      </c>
      <c r="BU321" s="35">
        <f>SUMIFS(рўйхат!CD:CD,рўйхат!$CX:$CX,$B$338,рўйхат!$D:$D,$C321)</f>
        <v/>
      </c>
      <c r="BV321" s="36">
        <f>SUMIFS(рўйхат!CE:CE,рўйхат!$CX:$CX,$B$338,рўйхат!$D:$D,$C321)</f>
        <v/>
      </c>
      <c r="BW321" s="35">
        <f>SUMIFS(рўйхат!CH:CH,рўйхат!$CX:$CX,$B$338,рўйхат!$D:$D,$C321)</f>
        <v/>
      </c>
      <c r="BX321" s="36">
        <f>SUMIFS(рўйхат!CI:CI,рўйхат!$CX:$CX,$B$338,рўйхат!$D:$D,$C321)</f>
        <v/>
      </c>
      <c r="BY321" s="35">
        <f>SUMIFS(рўйхат!CJ:CJ,рўйхат!$CX:$CX,$B$338,рўйхат!$D:$D,$C321)</f>
        <v/>
      </c>
      <c r="BZ321" s="36">
        <f>SUMIFS(рўйхат!CK:CK,рўйхат!$CX:$CX,$B$338,рўйхат!$D:$D,$C321)</f>
        <v/>
      </c>
      <c r="CA321" s="35">
        <f>SUMIFS(рўйхат!CL:CL,рўйхат!$CX:$CX,$B$338,рўйхат!$D:$D,$C321)</f>
        <v/>
      </c>
      <c r="CB321" s="36">
        <f>SUMIFS(рўйхат!CM:CM,рўйхат!$CX:$CX,$B$338,рўйхат!$D:$D,$C321)</f>
        <v/>
      </c>
      <c r="CC321" s="35">
        <f>SUMIFS(рўйхат!CN:CN,рўйхат!$CX:$CX,$B$338,рўйхат!$D:$D,$C321)</f>
        <v/>
      </c>
      <c r="CD321" s="36">
        <f>SUMIFS(рўйхат!CO:CO,рўйхат!$CX:$CX,$B$338,рўйхат!$D:$D,$C321)</f>
        <v/>
      </c>
      <c r="CE321" s="77">
        <f>IFERROR(BE321/(Q321+BE321),0)</f>
        <v/>
      </c>
      <c r="CF321" s="78">
        <f>IFERROR(BF321/(R321+BF321),0)</f>
        <v/>
      </c>
    </row>
    <row r="322" hidden="1" outlineLevel="1" ht="30" customFormat="1" customHeight="1" s="8">
      <c r="A322" s="39" t="n"/>
      <c r="B322" s="50" t="n">
        <v>50</v>
      </c>
      <c r="C322" s="131" t="inlineStr">
        <is>
          <t>ундириш имкони мавжуд бўлган муаммолик кредитлар таҳлили (жисмоний шахс)</t>
        </is>
      </c>
      <c r="D322" s="51" t="n"/>
      <c r="E322" s="35">
        <f>SUMIFS(рўйхат!F:F,рўйхат!$CX:$CX,$B$338,рўйхат!$D:$D,$C322)</f>
        <v/>
      </c>
      <c r="F322" s="36">
        <f>SUMIFS(рўйхат!G:G,рўйхат!$CX:$CX,$B$338,рўйхат!$D:$D,$C322)</f>
        <v/>
      </c>
      <c r="G322" s="35">
        <f>SUMIFS(рўйхат!H:H,рўйхат!$CX:$CX,$B$338,рўйхат!$D:$D,$C322)</f>
        <v/>
      </c>
      <c r="H322" s="36">
        <f>SUMIFS(рўйхат!I:I,рўйхат!$CX:$CX,$B$338,рўйхат!$D:$D,$C322)</f>
        <v/>
      </c>
      <c r="I322" s="35">
        <f>SUMIFS(рўйхат!J:J,рўйхат!$CX:$CX,$B$338,рўйхат!$D:$D,$C322)</f>
        <v/>
      </c>
      <c r="J322" s="36">
        <f>SUMIFS(рўйхат!K:K,рўйхат!$CX:$CX,$B$338,рўйхат!$D:$D,$C322)</f>
        <v/>
      </c>
      <c r="K322" s="35">
        <f>SUMIFS(рўйхат!L:L,рўйхат!$CX:$CX,$B$338,рўйхат!$D:$D,$C322)</f>
        <v/>
      </c>
      <c r="L322" s="36">
        <f>SUMIFS(рўйхат!M:M,рўйхат!$CX:$CX,$B$338,рўйхат!$D:$D,$C322)</f>
        <v/>
      </c>
      <c r="M322" s="35">
        <f>SUMIFS(рўйхат!N:N,рўйхат!$CX:$CX,$B$338,рўйхат!$D:$D,$C322)</f>
        <v/>
      </c>
      <c r="N322" s="36">
        <f>SUMIFS(рўйхат!O:O,рўйхат!$CX:$CX,$B$338,рўйхат!$D:$D,$C322)</f>
        <v/>
      </c>
      <c r="O322" s="34">
        <f>IFERROR(M322/E322,0)</f>
        <v/>
      </c>
      <c r="P322" s="34">
        <f>IFERROR(N322/F322,0)</f>
        <v/>
      </c>
      <c r="Q322" s="35">
        <f>SUMIFS(рўйхат!P:P,рўйхат!$CX:$CX,$B$338,рўйхат!$D:$D,$C322)</f>
        <v/>
      </c>
      <c r="R322" s="36">
        <f>SUMIFS(рўйхат!Q:Q,рўйхат!$CX:$CX,$B$338,рўйхат!$D:$D,$C322)</f>
        <v/>
      </c>
      <c r="S322" s="35">
        <f>SUMIFS(рўйхат!R:R,рўйхат!$CX:$CX,$B$338,рўйхат!$D:$D,$C322)</f>
        <v/>
      </c>
      <c r="T322" s="36">
        <f>SUMIFS(рўйхат!S:S,рўйхат!$CX:$CX,$B$338,рўйхат!$D:$D,$C322)</f>
        <v/>
      </c>
      <c r="U322" s="35">
        <f>SUMIFS(рўйхат!T:T,рўйхат!$CX:$CX,$B$338,рўйхат!$D:$D,$C322)</f>
        <v/>
      </c>
      <c r="V322" s="36">
        <f>SUMIFS(рўйхат!U:U,рўйхат!$CX:$CX,$B$338,рўйхат!$D:$D,$C322)</f>
        <v/>
      </c>
      <c r="W322" s="35">
        <f>SUMIFS(рўйхат!V:V,рўйхат!$CX:$CX,$B$338,рўйхат!$D:$D,$C322)</f>
        <v/>
      </c>
      <c r="X322" s="36">
        <f>SUMIFS(рўйхат!W:W,рўйхат!$CX:$CX,$B$338,рўйхат!$D:$D,$C322)</f>
        <v/>
      </c>
      <c r="Y322" s="35">
        <f>SUMIFS(рўйхат!X:X,рўйхат!$CX:$CX,$B$338,рўйхат!$D:$D,$C322)</f>
        <v/>
      </c>
      <c r="Z322" s="36">
        <f>SUMIFS(рўйхат!Y:Y,рўйхат!$CX:$CX,$B$338,рўйхат!$D:$D,$C322)</f>
        <v/>
      </c>
      <c r="AA322" s="35">
        <f>SUMIFS(рўйхат!Z:Z,рўйхат!$CX:$CX,$B$338,рўйхат!$D:$D,$C322)</f>
        <v/>
      </c>
      <c r="AB322" s="36">
        <f>SUMIFS(рўйхат!AA:AA,рўйхат!$CX:$CX,$B$338,рўйхат!$D:$D,$C322)</f>
        <v/>
      </c>
      <c r="AC322" s="35">
        <f>SUMIFS(рўйхат!AB:AB,рўйхат!$CX:$CX,$B$338,рўйхат!$D:$D,$C322)</f>
        <v/>
      </c>
      <c r="AD322" s="36">
        <f>SUMIFS(рўйхат!AC:AC,рўйхат!$CX:$CX,$B$338,рўйхат!$D:$D,$C322)</f>
        <v/>
      </c>
      <c r="AE322" s="35">
        <f>SUMIFS(рўйхат!AD:AD,рўйхат!$CX:$CX,$B$338,рўйхат!$D:$D,$C322)</f>
        <v/>
      </c>
      <c r="AF322" s="36">
        <f>SUMIFS(рўйхат!AE:AE,рўйхат!$CX:$CX,$B$338,рўйхат!$D:$D,$C322)</f>
        <v/>
      </c>
      <c r="AG322" s="35">
        <f>SUMIFS(рўйхат!AH:AH,рўйхат!$CX:$CX,$B$338,рўйхат!$D:$D,$C322)</f>
        <v/>
      </c>
      <c r="AH322" s="36">
        <f>SUMIFS(рўйхат!AI:AI,рўйхат!$CX:$CX,$B$338,рўйхат!$D:$D,$C322)</f>
        <v/>
      </c>
      <c r="AI322" s="35">
        <f>SUMIFS(рўйхат!AJ:AJ,рўйхат!$CX:$CX,$B$338,рўйхат!$D:$D,$C322)</f>
        <v/>
      </c>
      <c r="AJ322" s="36">
        <f>SUMIFS(рўйхат!AK:AK,рўйхат!$CX:$CX,$B$338,рўйхат!$D:$D,$C322)</f>
        <v/>
      </c>
      <c r="AK322" s="35">
        <f>SUMIFS(рўйхат!AL:AL,рўйхат!$CX:$CX,$B$338,рўйхат!$D:$D,$C322)</f>
        <v/>
      </c>
      <c r="AL322" s="36">
        <f>SUMIFS(рўйхат!AM:AM,рўйхат!$CX:$CX,$B$338,рўйхат!$D:$D,$C322)</f>
        <v/>
      </c>
      <c r="AM322" s="77">
        <f>IFERROR(Q322/E322,0)</f>
        <v/>
      </c>
      <c r="AN322" s="77">
        <f>IFERROR(R322/F322,0)</f>
        <v/>
      </c>
      <c r="AO322" s="35">
        <f>SUMIFS(рўйхат!AX:AX,рўйхат!$CX:$CX,$B$338,рўйхат!$D:$D,$C322)</f>
        <v/>
      </c>
      <c r="AP322" s="36">
        <f>SUMIFS(рўйхат!AY:AY,рўйхат!$CX:$CX,$B$338,рўйхат!$D:$D,$C322)</f>
        <v/>
      </c>
      <c r="AQ322" s="35">
        <f>SUMIFS(рўйхат!AZ:AZ,рўйхат!$CX:$CX,$B$338,рўйхат!$D:$D,$C322)</f>
        <v/>
      </c>
      <c r="AR322" s="36">
        <f>SUMIFS(рўйхат!BA:BA,рўйхат!$CX:$CX,$B$338,рўйхат!$D:$D,$C322)</f>
        <v/>
      </c>
      <c r="AS322" s="35">
        <f>SUMIFS(рўйхат!BB:BB,рўйхат!$CX:$CX,$B$338,рўйхат!$D:$D,$C322)</f>
        <v/>
      </c>
      <c r="AT322" s="36">
        <f>SUMIFS(рўйхат!BC:BC,рўйхат!$CX:$CX,$B$338,рўйхат!$D:$D,$C322)</f>
        <v/>
      </c>
      <c r="AU322" s="35">
        <f>SUMIFS(рўйхат!BD:BD,рўйхат!$CX:$CX,$B$338,рўйхат!$D:$D,$C322)</f>
        <v/>
      </c>
      <c r="AV322" s="36">
        <f>SUMIFS(рўйхат!BE:BE,рўйхат!$CX:$CX,$B$338,рўйхат!$D:$D,$C322)</f>
        <v/>
      </c>
      <c r="AW322" s="35">
        <f>SUMIFS(рўйхат!BF:BF,рўйхат!$CX:$CX,$B$338,рўйхат!$D:$D,$C322)</f>
        <v/>
      </c>
      <c r="AX322" s="36">
        <f>SUMIFS(рўйхат!BG:BG,рўйхат!$CX:$CX,$B$338,рўйхат!$D:$D,$C322)</f>
        <v/>
      </c>
      <c r="AY322" s="35">
        <f>SUMIFS(рўйхат!BH:BH,рўйхат!$CX:$CX,$B$338,рўйхат!$D:$D,$C322)</f>
        <v/>
      </c>
      <c r="AZ322" s="36">
        <f>SUMIFS(рўйхат!BI:BI,рўйхат!$CX:$CX,$B$338,рўйхат!$D:$D,$C322)</f>
        <v/>
      </c>
      <c r="BA322" s="35">
        <f>SUMIFS(рўйхат!BJ:BJ,рўйхат!$CX:$CX,$B$338,рўйхат!$D:$D,$C322)</f>
        <v/>
      </c>
      <c r="BB322" s="36">
        <f>SUMIFS(рўйхат!BK:BK,рўйхат!$CX:$CX,$B$338,рўйхат!$D:$D,$C322)</f>
        <v/>
      </c>
      <c r="BC322" s="77">
        <f>IFERROR(AO322/E322,0)</f>
        <v/>
      </c>
      <c r="BD322" s="77">
        <f>IFERROR(AP322/F322,0)</f>
        <v/>
      </c>
      <c r="BE322" s="35">
        <f>SUMIFS(рўйхат!BL:BL,рўйхат!$CX:$CX,$B$338,рўйхат!$D:$D,$C322)</f>
        <v/>
      </c>
      <c r="BF322" s="36">
        <f>SUMIFS(рўйхат!BM:BM,рўйхат!$CX:$CX,$B$338,рўйхат!$D:$D,$C322)</f>
        <v/>
      </c>
      <c r="BG322" s="35">
        <f>SUMIFS(рўйхат!BN:BN,рўйхат!$CX:$CX,$B$338,рўйхат!$D:$D,$C322)</f>
        <v/>
      </c>
      <c r="BH322" s="36">
        <f>SUMIFS(рўйхат!BO:BO,рўйхат!$CX:$CX,$B$338,рўйхат!$D:$D,$C322)</f>
        <v/>
      </c>
      <c r="BI322" s="35">
        <f>SUMIFS(рўйхат!BP:BP,рўйхат!$CX:$CX,$B$338,рўйхат!$D:$D,$C322)</f>
        <v/>
      </c>
      <c r="BJ322" s="36">
        <f>SUMIFS(рўйхат!BQ:BQ,рўйхат!$CX:$CX,$B$338,рўйхат!$D:$D,$C322)</f>
        <v/>
      </c>
      <c r="BK322" s="35">
        <f>SUMIFS(рўйхат!BR:BR,рўйхат!$CX:$CX,$B$338,рўйхат!$D:$D,$C322)</f>
        <v/>
      </c>
      <c r="BL322" s="36">
        <f>SUMIFS(рўйхат!BS:BS,рўйхат!$CX:$CX,$B$338,рўйхат!$D:$D,$C322)</f>
        <v/>
      </c>
      <c r="BM322" s="35">
        <f>SUMIFS(рўйхат!BT:BT,рўйхат!$CX:$CX,$B$338,рўйхат!$D:$D,$C322)</f>
        <v/>
      </c>
      <c r="BN322" s="36">
        <f>SUMIFS(рўйхат!BU:BU,рўйхат!$CX:$CX,$B$338,рўйхат!$D:$D,$C322)</f>
        <v/>
      </c>
      <c r="BO322" s="35">
        <f>SUMIFS(рўйхат!BX:BX,рўйхат!$CX:$CX,$B$338,рўйхат!$D:$D,$C322)</f>
        <v/>
      </c>
      <c r="BP322" s="36">
        <f>SUMIFS(рўйхат!BY:BY,рўйхат!$CX:$CX,$B$338,рўйхат!$D:$D,$C322)</f>
        <v/>
      </c>
      <c r="BQ322" s="35">
        <f>SUMIFS(рўйхат!BZ:BZ,рўйхат!$CX:$CX,$B$338,рўйхат!$D:$D,$C322)</f>
        <v/>
      </c>
      <c r="BR322" s="36">
        <f>SUMIFS(рўйхат!CA:CA,рўйхат!$CX:$CX,$B$338,рўйхат!$D:$D,$C322)</f>
        <v/>
      </c>
      <c r="BS322" s="35">
        <f>SUMIFS(рўйхат!CB:CB,рўйхат!$CX:$CX,$B$338,рўйхат!$D:$D,$C322)</f>
        <v/>
      </c>
      <c r="BT322" s="36">
        <f>SUMIFS(рўйхат!CC:CC,рўйхат!$CX:$CX,$B$338,рўйхат!$D:$D,$C322)</f>
        <v/>
      </c>
      <c r="BU322" s="35">
        <f>SUMIFS(рўйхат!CD:CD,рўйхат!$CX:$CX,$B$338,рўйхат!$D:$D,$C322)</f>
        <v/>
      </c>
      <c r="BV322" s="36">
        <f>SUMIFS(рўйхат!CE:CE,рўйхат!$CX:$CX,$B$338,рўйхат!$D:$D,$C322)</f>
        <v/>
      </c>
      <c r="BW322" s="35">
        <f>SUMIFS(рўйхат!CH:CH,рўйхат!$CX:$CX,$B$338,рўйхат!$D:$D,$C322)</f>
        <v/>
      </c>
      <c r="BX322" s="36">
        <f>SUMIFS(рўйхат!CI:CI,рўйхат!$CX:$CX,$B$338,рўйхат!$D:$D,$C322)</f>
        <v/>
      </c>
      <c r="BY322" s="35">
        <f>SUMIFS(рўйхат!CJ:CJ,рўйхат!$CX:$CX,$B$338,рўйхат!$D:$D,$C322)</f>
        <v/>
      </c>
      <c r="BZ322" s="36">
        <f>SUMIFS(рўйхат!CK:CK,рўйхат!$CX:$CX,$B$338,рўйхат!$D:$D,$C322)</f>
        <v/>
      </c>
      <c r="CA322" s="35">
        <f>SUMIFS(рўйхат!CL:CL,рўйхат!$CX:$CX,$B$338,рўйхат!$D:$D,$C322)</f>
        <v/>
      </c>
      <c r="CB322" s="36">
        <f>SUMIFS(рўйхат!CM:CM,рўйхат!$CX:$CX,$B$338,рўйхат!$D:$D,$C322)</f>
        <v/>
      </c>
      <c r="CC322" s="35">
        <f>SUMIFS(рўйхат!CN:CN,рўйхат!$CX:$CX,$B$338,рўйхат!$D:$D,$C322)</f>
        <v/>
      </c>
      <c r="CD322" s="36">
        <f>SUMIFS(рўйхат!CO:CO,рўйхат!$CX:$CX,$B$338,рўйхат!$D:$D,$C322)</f>
        <v/>
      </c>
      <c r="CE322" s="77">
        <f>IFERROR(BE322/(Q322+BE322),0)</f>
        <v/>
      </c>
      <c r="CF322" s="78">
        <f>IFERROR(BF322/(R322+BF322),0)</f>
        <v/>
      </c>
    </row>
    <row r="323" hidden="1" outlineLevel="1" ht="30" customFormat="1" customHeight="1" s="8">
      <c r="A323" s="39" t="n"/>
      <c r="B323" s="50" t="n">
        <v>51</v>
      </c>
      <c r="C323" s="131" t="inlineStr">
        <is>
          <t>ундириш имкони мавжуд бўлган муаммолик кредитлар таҳлили (забаланс жисмоний шахс)</t>
        </is>
      </c>
      <c r="D323" s="51" t="n"/>
      <c r="E323" s="35">
        <f>SUMIFS(рўйхат!F:F,рўйхат!$CX:$CX,$B$338,рўйхат!$D:$D,$C323)</f>
        <v/>
      </c>
      <c r="F323" s="36">
        <f>SUMIFS(рўйхат!G:G,рўйхат!$CX:$CX,$B$338,рўйхат!$D:$D,$C323)</f>
        <v/>
      </c>
      <c r="G323" s="35">
        <f>SUMIFS(рўйхат!H:H,рўйхат!$CX:$CX,$B$338,рўйхат!$D:$D,$C323)</f>
        <v/>
      </c>
      <c r="H323" s="36">
        <f>SUMIFS(рўйхат!I:I,рўйхат!$CX:$CX,$B$338,рўйхат!$D:$D,$C323)</f>
        <v/>
      </c>
      <c r="I323" s="35">
        <f>SUMIFS(рўйхат!J:J,рўйхат!$CX:$CX,$B$338,рўйхат!$D:$D,$C323)</f>
        <v/>
      </c>
      <c r="J323" s="36">
        <f>SUMIFS(рўйхат!K:K,рўйхат!$CX:$CX,$B$338,рўйхат!$D:$D,$C323)</f>
        <v/>
      </c>
      <c r="K323" s="35">
        <f>SUMIFS(рўйхат!L:L,рўйхат!$CX:$CX,$B$338,рўйхат!$D:$D,$C323)</f>
        <v/>
      </c>
      <c r="L323" s="36">
        <f>SUMIFS(рўйхат!M:M,рўйхат!$CX:$CX,$B$338,рўйхат!$D:$D,$C323)</f>
        <v/>
      </c>
      <c r="M323" s="35">
        <f>SUMIFS(рўйхат!N:N,рўйхат!$CX:$CX,$B$338,рўйхат!$D:$D,$C323)</f>
        <v/>
      </c>
      <c r="N323" s="36">
        <f>SUMIFS(рўйхат!O:O,рўйхат!$CX:$CX,$B$338,рўйхат!$D:$D,$C323)</f>
        <v/>
      </c>
      <c r="O323" s="34">
        <f>IFERROR(M323/E323,0)</f>
        <v/>
      </c>
      <c r="P323" s="34">
        <f>IFERROR(N323/F323,0)</f>
        <v/>
      </c>
      <c r="Q323" s="35">
        <f>SUMIFS(рўйхат!P:P,рўйхат!$CX:$CX,$B$338,рўйхат!$D:$D,$C323)</f>
        <v/>
      </c>
      <c r="R323" s="36">
        <f>SUMIFS(рўйхат!Q:Q,рўйхат!$CX:$CX,$B$338,рўйхат!$D:$D,$C323)</f>
        <v/>
      </c>
      <c r="S323" s="35">
        <f>SUMIFS(рўйхат!R:R,рўйхат!$CX:$CX,$B$338,рўйхат!$D:$D,$C323)</f>
        <v/>
      </c>
      <c r="T323" s="36">
        <f>SUMIFS(рўйхат!S:S,рўйхат!$CX:$CX,$B$338,рўйхат!$D:$D,$C323)</f>
        <v/>
      </c>
      <c r="U323" s="35">
        <f>SUMIFS(рўйхат!T:T,рўйхат!$CX:$CX,$B$338,рўйхат!$D:$D,$C323)</f>
        <v/>
      </c>
      <c r="V323" s="36">
        <f>SUMIFS(рўйхат!U:U,рўйхат!$CX:$CX,$B$338,рўйхат!$D:$D,$C323)</f>
        <v/>
      </c>
      <c r="W323" s="35">
        <f>SUMIFS(рўйхат!V:V,рўйхат!$CX:$CX,$B$338,рўйхат!$D:$D,$C323)</f>
        <v/>
      </c>
      <c r="X323" s="36">
        <f>SUMIFS(рўйхат!W:W,рўйхат!$CX:$CX,$B$338,рўйхат!$D:$D,$C323)</f>
        <v/>
      </c>
      <c r="Y323" s="35">
        <f>SUMIFS(рўйхат!X:X,рўйхат!$CX:$CX,$B$338,рўйхат!$D:$D,$C323)</f>
        <v/>
      </c>
      <c r="Z323" s="36">
        <f>SUMIFS(рўйхат!Y:Y,рўйхат!$CX:$CX,$B$338,рўйхат!$D:$D,$C323)</f>
        <v/>
      </c>
      <c r="AA323" s="35">
        <f>SUMIFS(рўйхат!Z:Z,рўйхат!$CX:$CX,$B$338,рўйхат!$D:$D,$C323)</f>
        <v/>
      </c>
      <c r="AB323" s="36">
        <f>SUMIFS(рўйхат!AA:AA,рўйхат!$CX:$CX,$B$338,рўйхат!$D:$D,$C323)</f>
        <v/>
      </c>
      <c r="AC323" s="35">
        <f>SUMIFS(рўйхат!AB:AB,рўйхат!$CX:$CX,$B$338,рўйхат!$D:$D,$C323)</f>
        <v/>
      </c>
      <c r="AD323" s="36">
        <f>SUMIFS(рўйхат!AC:AC,рўйхат!$CX:$CX,$B$338,рўйхат!$D:$D,$C323)</f>
        <v/>
      </c>
      <c r="AE323" s="35">
        <f>SUMIFS(рўйхат!AD:AD,рўйхат!$CX:$CX,$B$338,рўйхат!$D:$D,$C323)</f>
        <v/>
      </c>
      <c r="AF323" s="36">
        <f>SUMIFS(рўйхат!AE:AE,рўйхат!$CX:$CX,$B$338,рўйхат!$D:$D,$C323)</f>
        <v/>
      </c>
      <c r="AG323" s="35">
        <f>SUMIFS(рўйхат!AH:AH,рўйхат!$CX:$CX,$B$338,рўйхат!$D:$D,$C323)</f>
        <v/>
      </c>
      <c r="AH323" s="36">
        <f>SUMIFS(рўйхат!AI:AI,рўйхат!$CX:$CX,$B$338,рўйхат!$D:$D,$C323)</f>
        <v/>
      </c>
      <c r="AI323" s="35">
        <f>SUMIFS(рўйхат!AJ:AJ,рўйхат!$CX:$CX,$B$338,рўйхат!$D:$D,$C323)</f>
        <v/>
      </c>
      <c r="AJ323" s="36">
        <f>SUMIFS(рўйхат!AK:AK,рўйхат!$CX:$CX,$B$338,рўйхат!$D:$D,$C323)</f>
        <v/>
      </c>
      <c r="AK323" s="35">
        <f>SUMIFS(рўйхат!AL:AL,рўйхат!$CX:$CX,$B$338,рўйхат!$D:$D,$C323)</f>
        <v/>
      </c>
      <c r="AL323" s="36">
        <f>SUMIFS(рўйхат!AM:AM,рўйхат!$CX:$CX,$B$338,рўйхат!$D:$D,$C323)</f>
        <v/>
      </c>
      <c r="AM323" s="77">
        <f>IFERROR(Q323/E323,0)</f>
        <v/>
      </c>
      <c r="AN323" s="77">
        <f>IFERROR(R323/F323,0)</f>
        <v/>
      </c>
      <c r="AO323" s="35">
        <f>SUMIFS(рўйхат!AX:AX,рўйхат!$CX:$CX,$B$338,рўйхат!$D:$D,$C323)</f>
        <v/>
      </c>
      <c r="AP323" s="36">
        <f>SUMIFS(рўйхат!AY:AY,рўйхат!$CX:$CX,$B$338,рўйхат!$D:$D,$C323)</f>
        <v/>
      </c>
      <c r="AQ323" s="35">
        <f>SUMIFS(рўйхат!AZ:AZ,рўйхат!$CX:$CX,$B$338,рўйхат!$D:$D,$C323)</f>
        <v/>
      </c>
      <c r="AR323" s="36">
        <f>SUMIFS(рўйхат!BA:BA,рўйхат!$CX:$CX,$B$338,рўйхат!$D:$D,$C323)</f>
        <v/>
      </c>
      <c r="AS323" s="35">
        <f>SUMIFS(рўйхат!BB:BB,рўйхат!$CX:$CX,$B$338,рўйхат!$D:$D,$C323)</f>
        <v/>
      </c>
      <c r="AT323" s="36">
        <f>SUMIFS(рўйхат!BC:BC,рўйхат!$CX:$CX,$B$338,рўйхат!$D:$D,$C323)</f>
        <v/>
      </c>
      <c r="AU323" s="35">
        <f>SUMIFS(рўйхат!BD:BD,рўйхат!$CX:$CX,$B$338,рўйхат!$D:$D,$C323)</f>
        <v/>
      </c>
      <c r="AV323" s="36">
        <f>SUMIFS(рўйхат!BE:BE,рўйхат!$CX:$CX,$B$338,рўйхат!$D:$D,$C323)</f>
        <v/>
      </c>
      <c r="AW323" s="35">
        <f>SUMIFS(рўйхат!BF:BF,рўйхат!$CX:$CX,$B$338,рўйхат!$D:$D,$C323)</f>
        <v/>
      </c>
      <c r="AX323" s="36">
        <f>SUMIFS(рўйхат!BG:BG,рўйхат!$CX:$CX,$B$338,рўйхат!$D:$D,$C323)</f>
        <v/>
      </c>
      <c r="AY323" s="35">
        <f>SUMIFS(рўйхат!BH:BH,рўйхат!$CX:$CX,$B$338,рўйхат!$D:$D,$C323)</f>
        <v/>
      </c>
      <c r="AZ323" s="36">
        <f>SUMIFS(рўйхат!BI:BI,рўйхат!$CX:$CX,$B$338,рўйхат!$D:$D,$C323)</f>
        <v/>
      </c>
      <c r="BA323" s="35">
        <f>SUMIFS(рўйхат!BJ:BJ,рўйхат!$CX:$CX,$B$338,рўйхат!$D:$D,$C323)</f>
        <v/>
      </c>
      <c r="BB323" s="36">
        <f>SUMIFS(рўйхат!BK:BK,рўйхат!$CX:$CX,$B$338,рўйхат!$D:$D,$C323)</f>
        <v/>
      </c>
      <c r="BC323" s="77">
        <f>IFERROR(AO323/E323,0)</f>
        <v/>
      </c>
      <c r="BD323" s="77">
        <f>IFERROR(AP323/F323,0)</f>
        <v/>
      </c>
      <c r="BE323" s="35">
        <f>SUMIFS(рўйхат!BL:BL,рўйхат!$CX:$CX,$B$338,рўйхат!$D:$D,$C323)</f>
        <v/>
      </c>
      <c r="BF323" s="36">
        <f>SUMIFS(рўйхат!BM:BM,рўйхат!$CX:$CX,$B$338,рўйхат!$D:$D,$C323)</f>
        <v/>
      </c>
      <c r="BG323" s="35">
        <f>SUMIFS(рўйхат!BN:BN,рўйхат!$CX:$CX,$B$338,рўйхат!$D:$D,$C323)</f>
        <v/>
      </c>
      <c r="BH323" s="36">
        <f>SUMIFS(рўйхат!BO:BO,рўйхат!$CX:$CX,$B$338,рўйхат!$D:$D,$C323)</f>
        <v/>
      </c>
      <c r="BI323" s="35">
        <f>SUMIFS(рўйхат!BP:BP,рўйхат!$CX:$CX,$B$338,рўйхат!$D:$D,$C323)</f>
        <v/>
      </c>
      <c r="BJ323" s="36">
        <f>SUMIFS(рўйхат!BQ:BQ,рўйхат!$CX:$CX,$B$338,рўйхат!$D:$D,$C323)</f>
        <v/>
      </c>
      <c r="BK323" s="35">
        <f>SUMIFS(рўйхат!BR:BR,рўйхат!$CX:$CX,$B$338,рўйхат!$D:$D,$C323)</f>
        <v/>
      </c>
      <c r="BL323" s="36">
        <f>SUMIFS(рўйхат!BS:BS,рўйхат!$CX:$CX,$B$338,рўйхат!$D:$D,$C323)</f>
        <v/>
      </c>
      <c r="BM323" s="35">
        <f>SUMIFS(рўйхат!BT:BT,рўйхат!$CX:$CX,$B$338,рўйхат!$D:$D,$C323)</f>
        <v/>
      </c>
      <c r="BN323" s="36">
        <f>SUMIFS(рўйхат!BU:BU,рўйхат!$CX:$CX,$B$338,рўйхат!$D:$D,$C323)</f>
        <v/>
      </c>
      <c r="BO323" s="35">
        <f>SUMIFS(рўйхат!BX:BX,рўйхат!$CX:$CX,$B$338,рўйхат!$D:$D,$C323)</f>
        <v/>
      </c>
      <c r="BP323" s="36">
        <f>SUMIFS(рўйхат!BY:BY,рўйхат!$CX:$CX,$B$338,рўйхат!$D:$D,$C323)</f>
        <v/>
      </c>
      <c r="BQ323" s="35">
        <f>SUMIFS(рўйхат!BZ:BZ,рўйхат!$CX:$CX,$B$338,рўйхат!$D:$D,$C323)</f>
        <v/>
      </c>
      <c r="BR323" s="36">
        <f>SUMIFS(рўйхат!CA:CA,рўйхат!$CX:$CX,$B$338,рўйхат!$D:$D,$C323)</f>
        <v/>
      </c>
      <c r="BS323" s="35">
        <f>SUMIFS(рўйхат!CB:CB,рўйхат!$CX:$CX,$B$338,рўйхат!$D:$D,$C323)</f>
        <v/>
      </c>
      <c r="BT323" s="36">
        <f>SUMIFS(рўйхат!CC:CC,рўйхат!$CX:$CX,$B$338,рўйхат!$D:$D,$C323)</f>
        <v/>
      </c>
      <c r="BU323" s="35">
        <f>SUMIFS(рўйхат!CD:CD,рўйхат!$CX:$CX,$B$338,рўйхат!$D:$D,$C323)</f>
        <v/>
      </c>
      <c r="BV323" s="36">
        <f>SUMIFS(рўйхат!CE:CE,рўйхат!$CX:$CX,$B$338,рўйхат!$D:$D,$C323)</f>
        <v/>
      </c>
      <c r="BW323" s="35">
        <f>SUMIFS(рўйхат!CH:CH,рўйхат!$CX:$CX,$B$338,рўйхат!$D:$D,$C323)</f>
        <v/>
      </c>
      <c r="BX323" s="36">
        <f>SUMIFS(рўйхат!CI:CI,рўйхат!$CX:$CX,$B$338,рўйхат!$D:$D,$C323)</f>
        <v/>
      </c>
      <c r="BY323" s="35">
        <f>SUMIFS(рўйхат!CJ:CJ,рўйхат!$CX:$CX,$B$338,рўйхат!$D:$D,$C323)</f>
        <v/>
      </c>
      <c r="BZ323" s="36">
        <f>SUMIFS(рўйхат!CK:CK,рўйхат!$CX:$CX,$B$338,рўйхат!$D:$D,$C323)</f>
        <v/>
      </c>
      <c r="CA323" s="35">
        <f>SUMIFS(рўйхат!CL:CL,рўйхат!$CX:$CX,$B$338,рўйхат!$D:$D,$C323)</f>
        <v/>
      </c>
      <c r="CB323" s="36">
        <f>SUMIFS(рўйхат!CM:CM,рўйхат!$CX:$CX,$B$338,рўйхат!$D:$D,$C323)</f>
        <v/>
      </c>
      <c r="CC323" s="35">
        <f>SUMIFS(рўйхат!CN:CN,рўйхат!$CX:$CX,$B$338,рўйхат!$D:$D,$C323)</f>
        <v/>
      </c>
      <c r="CD323" s="36">
        <f>SUMIFS(рўйхат!CO:CO,рўйхат!$CX:$CX,$B$338,рўйхат!$D:$D,$C323)</f>
        <v/>
      </c>
      <c r="CE323" s="77">
        <f>IFERROR(BE323/(Q323+BE323),0)</f>
        <v/>
      </c>
      <c r="CF323" s="78">
        <f>IFERROR(BF323/(R323+BF323),0)</f>
        <v/>
      </c>
    </row>
    <row r="324" hidden="1" outlineLevel="1" ht="30" customFormat="1" customHeight="1" s="8">
      <c r="A324" s="39" t="n"/>
      <c r="B324" s="50" t="n">
        <v>52</v>
      </c>
      <c r="C324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324" s="51" t="n"/>
      <c r="E324" s="35">
        <f>SUMIFS(рўйхат!F:F,рўйхат!$CX:$CX,$B$338,рўйхат!$D:$D,$C324)</f>
        <v/>
      </c>
      <c r="F324" s="36">
        <f>SUMIFS(рўйхат!G:G,рўйхат!$CX:$CX,$B$338,рўйхат!$D:$D,$C324)</f>
        <v/>
      </c>
      <c r="G324" s="35">
        <f>SUMIFS(рўйхат!H:H,рўйхат!$CX:$CX,$B$338,рўйхат!$D:$D,$C324)</f>
        <v/>
      </c>
      <c r="H324" s="36">
        <f>SUMIFS(рўйхат!I:I,рўйхат!$CX:$CX,$B$338,рўйхат!$D:$D,$C324)</f>
        <v/>
      </c>
      <c r="I324" s="35">
        <f>SUMIFS(рўйхат!J:J,рўйхат!$CX:$CX,$B$338,рўйхат!$D:$D,$C324)</f>
        <v/>
      </c>
      <c r="J324" s="36">
        <f>SUMIFS(рўйхат!K:K,рўйхат!$CX:$CX,$B$338,рўйхат!$D:$D,$C324)</f>
        <v/>
      </c>
      <c r="K324" s="35">
        <f>SUMIFS(рўйхат!L:L,рўйхат!$CX:$CX,$B$338,рўйхат!$D:$D,$C324)</f>
        <v/>
      </c>
      <c r="L324" s="36">
        <f>SUMIFS(рўйхат!M:M,рўйхат!$CX:$CX,$B$338,рўйхат!$D:$D,$C324)</f>
        <v/>
      </c>
      <c r="M324" s="35">
        <f>SUMIFS(рўйхат!N:N,рўйхат!$CX:$CX,$B$338,рўйхат!$D:$D,$C324)</f>
        <v/>
      </c>
      <c r="N324" s="36">
        <f>SUMIFS(рўйхат!O:O,рўйхат!$CX:$CX,$B$338,рўйхат!$D:$D,$C324)</f>
        <v/>
      </c>
      <c r="O324" s="34">
        <f>IFERROR(M324/E324,0)</f>
        <v/>
      </c>
      <c r="P324" s="34">
        <f>IFERROR(N324/F324,0)</f>
        <v/>
      </c>
      <c r="Q324" s="35">
        <f>SUMIFS(рўйхат!P:P,рўйхат!$CX:$CX,$B$338,рўйхат!$D:$D,$C324)</f>
        <v/>
      </c>
      <c r="R324" s="36">
        <f>SUMIFS(рўйхат!Q:Q,рўйхат!$CX:$CX,$B$338,рўйхат!$D:$D,$C324)</f>
        <v/>
      </c>
      <c r="S324" s="35">
        <f>SUMIFS(рўйхат!R:R,рўйхат!$CX:$CX,$B$338,рўйхат!$D:$D,$C324)</f>
        <v/>
      </c>
      <c r="T324" s="36">
        <f>SUMIFS(рўйхат!S:S,рўйхат!$CX:$CX,$B$338,рўйхат!$D:$D,$C324)</f>
        <v/>
      </c>
      <c r="U324" s="35">
        <f>SUMIFS(рўйхат!T:T,рўйхат!$CX:$CX,$B$338,рўйхат!$D:$D,$C324)</f>
        <v/>
      </c>
      <c r="V324" s="36">
        <f>SUMIFS(рўйхат!U:U,рўйхат!$CX:$CX,$B$338,рўйхат!$D:$D,$C324)</f>
        <v/>
      </c>
      <c r="W324" s="35">
        <f>SUMIFS(рўйхат!V:V,рўйхат!$CX:$CX,$B$338,рўйхат!$D:$D,$C324)</f>
        <v/>
      </c>
      <c r="X324" s="36">
        <f>SUMIFS(рўйхат!W:W,рўйхат!$CX:$CX,$B$338,рўйхат!$D:$D,$C324)</f>
        <v/>
      </c>
      <c r="Y324" s="35">
        <f>SUMIFS(рўйхат!X:X,рўйхат!$CX:$CX,$B$338,рўйхат!$D:$D,$C324)</f>
        <v/>
      </c>
      <c r="Z324" s="36">
        <f>SUMIFS(рўйхат!Y:Y,рўйхат!$CX:$CX,$B$338,рўйхат!$D:$D,$C324)</f>
        <v/>
      </c>
      <c r="AA324" s="35">
        <f>SUMIFS(рўйхат!Z:Z,рўйхат!$CX:$CX,$B$338,рўйхат!$D:$D,$C324)</f>
        <v/>
      </c>
      <c r="AB324" s="36">
        <f>SUMIFS(рўйхат!AA:AA,рўйхат!$CX:$CX,$B$338,рўйхат!$D:$D,$C324)</f>
        <v/>
      </c>
      <c r="AC324" s="35">
        <f>SUMIFS(рўйхат!AB:AB,рўйхат!$CX:$CX,$B$338,рўйхат!$D:$D,$C324)</f>
        <v/>
      </c>
      <c r="AD324" s="36">
        <f>SUMIFS(рўйхат!AC:AC,рўйхат!$CX:$CX,$B$338,рўйхат!$D:$D,$C324)</f>
        <v/>
      </c>
      <c r="AE324" s="35">
        <f>SUMIFS(рўйхат!AD:AD,рўйхат!$CX:$CX,$B$338,рўйхат!$D:$D,$C324)</f>
        <v/>
      </c>
      <c r="AF324" s="36">
        <f>SUMIFS(рўйхат!AE:AE,рўйхат!$CX:$CX,$B$338,рўйхат!$D:$D,$C324)</f>
        <v/>
      </c>
      <c r="AG324" s="35">
        <f>SUMIFS(рўйхат!AH:AH,рўйхат!$CX:$CX,$B$338,рўйхат!$D:$D,$C324)</f>
        <v/>
      </c>
      <c r="AH324" s="36">
        <f>SUMIFS(рўйхат!AI:AI,рўйхат!$CX:$CX,$B$338,рўйхат!$D:$D,$C324)</f>
        <v/>
      </c>
      <c r="AI324" s="35">
        <f>SUMIFS(рўйхат!AJ:AJ,рўйхат!$CX:$CX,$B$338,рўйхат!$D:$D,$C324)</f>
        <v/>
      </c>
      <c r="AJ324" s="36">
        <f>SUMIFS(рўйхат!AK:AK,рўйхат!$CX:$CX,$B$338,рўйхат!$D:$D,$C324)</f>
        <v/>
      </c>
      <c r="AK324" s="35">
        <f>SUMIFS(рўйхат!AL:AL,рўйхат!$CX:$CX,$B$338,рўйхат!$D:$D,$C324)</f>
        <v/>
      </c>
      <c r="AL324" s="36">
        <f>SUMIFS(рўйхат!AM:AM,рўйхат!$CX:$CX,$B$338,рўйхат!$D:$D,$C324)</f>
        <v/>
      </c>
      <c r="AM324" s="77">
        <f>IFERROR(Q324/E324,0)</f>
        <v/>
      </c>
      <c r="AN324" s="77">
        <f>IFERROR(R324/F324,0)</f>
        <v/>
      </c>
      <c r="AO324" s="35">
        <f>SUMIFS(рўйхат!AX:AX,рўйхат!$CX:$CX,$B$338,рўйхат!$D:$D,$C324)</f>
        <v/>
      </c>
      <c r="AP324" s="36">
        <f>SUMIFS(рўйхат!AY:AY,рўйхат!$CX:$CX,$B$338,рўйхат!$D:$D,$C324)</f>
        <v/>
      </c>
      <c r="AQ324" s="35">
        <f>SUMIFS(рўйхат!AZ:AZ,рўйхат!$CX:$CX,$B$338,рўйхат!$D:$D,$C324)</f>
        <v/>
      </c>
      <c r="AR324" s="36">
        <f>SUMIFS(рўйхат!BA:BA,рўйхат!$CX:$CX,$B$338,рўйхат!$D:$D,$C324)</f>
        <v/>
      </c>
      <c r="AS324" s="35">
        <f>SUMIFS(рўйхат!BB:BB,рўйхат!$CX:$CX,$B$338,рўйхат!$D:$D,$C324)</f>
        <v/>
      </c>
      <c r="AT324" s="36">
        <f>SUMIFS(рўйхат!BC:BC,рўйхат!$CX:$CX,$B$338,рўйхат!$D:$D,$C324)</f>
        <v/>
      </c>
      <c r="AU324" s="35">
        <f>SUMIFS(рўйхат!BD:BD,рўйхат!$CX:$CX,$B$338,рўйхат!$D:$D,$C324)</f>
        <v/>
      </c>
      <c r="AV324" s="36">
        <f>SUMIFS(рўйхат!BE:BE,рўйхат!$CX:$CX,$B$338,рўйхат!$D:$D,$C324)</f>
        <v/>
      </c>
      <c r="AW324" s="35">
        <f>SUMIFS(рўйхат!BF:BF,рўйхат!$CX:$CX,$B$338,рўйхат!$D:$D,$C324)</f>
        <v/>
      </c>
      <c r="AX324" s="36">
        <f>SUMIFS(рўйхат!BG:BG,рўйхат!$CX:$CX,$B$338,рўйхат!$D:$D,$C324)</f>
        <v/>
      </c>
      <c r="AY324" s="35">
        <f>SUMIFS(рўйхат!BH:BH,рўйхат!$CX:$CX,$B$338,рўйхат!$D:$D,$C324)</f>
        <v/>
      </c>
      <c r="AZ324" s="36">
        <f>SUMIFS(рўйхат!BI:BI,рўйхат!$CX:$CX,$B$338,рўйхат!$D:$D,$C324)</f>
        <v/>
      </c>
      <c r="BA324" s="35">
        <f>SUMIFS(рўйхат!BJ:BJ,рўйхат!$CX:$CX,$B$338,рўйхат!$D:$D,$C324)</f>
        <v/>
      </c>
      <c r="BB324" s="36">
        <f>SUMIFS(рўйхат!BK:BK,рўйхат!$CX:$CX,$B$338,рўйхат!$D:$D,$C324)</f>
        <v/>
      </c>
      <c r="BC324" s="77">
        <f>IFERROR(AO324/E324,0)</f>
        <v/>
      </c>
      <c r="BD324" s="77">
        <f>IFERROR(AP324/F324,0)</f>
        <v/>
      </c>
      <c r="BE324" s="35">
        <f>SUMIFS(рўйхат!BL:BL,рўйхат!$CX:$CX,$B$338,рўйхат!$D:$D,$C324)</f>
        <v/>
      </c>
      <c r="BF324" s="36">
        <f>SUMIFS(рўйхат!BM:BM,рўйхат!$CX:$CX,$B$338,рўйхат!$D:$D,$C324)</f>
        <v/>
      </c>
      <c r="BG324" s="35">
        <f>SUMIFS(рўйхат!BN:BN,рўйхат!$CX:$CX,$B$338,рўйхат!$D:$D,$C324)</f>
        <v/>
      </c>
      <c r="BH324" s="36">
        <f>SUMIFS(рўйхат!BO:BO,рўйхат!$CX:$CX,$B$338,рўйхат!$D:$D,$C324)</f>
        <v/>
      </c>
      <c r="BI324" s="35">
        <f>SUMIFS(рўйхат!BP:BP,рўйхат!$CX:$CX,$B$338,рўйхат!$D:$D,$C324)</f>
        <v/>
      </c>
      <c r="BJ324" s="36">
        <f>SUMIFS(рўйхат!BQ:BQ,рўйхат!$CX:$CX,$B$338,рўйхат!$D:$D,$C324)</f>
        <v/>
      </c>
      <c r="BK324" s="35">
        <f>SUMIFS(рўйхат!BR:BR,рўйхат!$CX:$CX,$B$338,рўйхат!$D:$D,$C324)</f>
        <v/>
      </c>
      <c r="BL324" s="36">
        <f>SUMIFS(рўйхат!BS:BS,рўйхат!$CX:$CX,$B$338,рўйхат!$D:$D,$C324)</f>
        <v/>
      </c>
      <c r="BM324" s="35">
        <f>SUMIFS(рўйхат!BT:BT,рўйхат!$CX:$CX,$B$338,рўйхат!$D:$D,$C324)</f>
        <v/>
      </c>
      <c r="BN324" s="36">
        <f>SUMIFS(рўйхат!BU:BU,рўйхат!$CX:$CX,$B$338,рўйхат!$D:$D,$C324)</f>
        <v/>
      </c>
      <c r="BO324" s="35">
        <f>SUMIFS(рўйхат!BX:BX,рўйхат!$CX:$CX,$B$338,рўйхат!$D:$D,$C324)</f>
        <v/>
      </c>
      <c r="BP324" s="36">
        <f>SUMIFS(рўйхат!BY:BY,рўйхат!$CX:$CX,$B$338,рўйхат!$D:$D,$C324)</f>
        <v/>
      </c>
      <c r="BQ324" s="35">
        <f>SUMIFS(рўйхат!BZ:BZ,рўйхат!$CX:$CX,$B$338,рўйхат!$D:$D,$C324)</f>
        <v/>
      </c>
      <c r="BR324" s="36">
        <f>SUMIFS(рўйхат!CA:CA,рўйхат!$CX:$CX,$B$338,рўйхат!$D:$D,$C324)</f>
        <v/>
      </c>
      <c r="BS324" s="35">
        <f>SUMIFS(рўйхат!CB:CB,рўйхат!$CX:$CX,$B$338,рўйхат!$D:$D,$C324)</f>
        <v/>
      </c>
      <c r="BT324" s="36">
        <f>SUMIFS(рўйхат!CC:CC,рўйхат!$CX:$CX,$B$338,рўйхат!$D:$D,$C324)</f>
        <v/>
      </c>
      <c r="BU324" s="35">
        <f>SUMIFS(рўйхат!CD:CD,рўйхат!$CX:$CX,$B$338,рўйхат!$D:$D,$C324)</f>
        <v/>
      </c>
      <c r="BV324" s="36">
        <f>SUMIFS(рўйхат!CE:CE,рўйхат!$CX:$CX,$B$338,рўйхат!$D:$D,$C324)</f>
        <v/>
      </c>
      <c r="BW324" s="35">
        <f>SUMIFS(рўйхат!CH:CH,рўйхат!$CX:$CX,$B$338,рўйхат!$D:$D,$C324)</f>
        <v/>
      </c>
      <c r="BX324" s="36">
        <f>SUMIFS(рўйхат!CI:CI,рўйхат!$CX:$CX,$B$338,рўйхат!$D:$D,$C324)</f>
        <v/>
      </c>
      <c r="BY324" s="35">
        <f>SUMIFS(рўйхат!CJ:CJ,рўйхат!$CX:$CX,$B$338,рўйхат!$D:$D,$C324)</f>
        <v/>
      </c>
      <c r="BZ324" s="36">
        <f>SUMIFS(рўйхат!CK:CK,рўйхат!$CX:$CX,$B$338,рўйхат!$D:$D,$C324)</f>
        <v/>
      </c>
      <c r="CA324" s="35">
        <f>SUMIFS(рўйхат!CL:CL,рўйхат!$CX:$CX,$B$338,рўйхат!$D:$D,$C324)</f>
        <v/>
      </c>
      <c r="CB324" s="36">
        <f>SUMIFS(рўйхат!CM:CM,рўйхат!$CX:$CX,$B$338,рўйхат!$D:$D,$C324)</f>
        <v/>
      </c>
      <c r="CC324" s="35">
        <f>SUMIFS(рўйхат!CN:CN,рўйхат!$CX:$CX,$B$338,рўйхат!$D:$D,$C324)</f>
        <v/>
      </c>
      <c r="CD324" s="36">
        <f>SUMIFS(рўйхат!CO:CO,рўйхат!$CX:$CX,$B$338,рўйхат!$D:$D,$C324)</f>
        <v/>
      </c>
      <c r="CE324" s="77">
        <f>IFERROR(BE324/(Q324+BE324),0)</f>
        <v/>
      </c>
      <c r="CF324" s="78">
        <f>IFERROR(BF324/(R324+BF324),0)</f>
        <v/>
      </c>
    </row>
    <row r="325" hidden="1" outlineLevel="1" ht="30" customFormat="1" customHeight="1" s="8">
      <c r="A325" s="39" t="n"/>
      <c r="B325" s="50" t="n">
        <v>53</v>
      </c>
      <c r="C325" s="131" t="inlineStr">
        <is>
          <t>Харид комиссия аъзоларида манфаалар тўқнашуви (Ғазначилик маълумотига асосан)</t>
        </is>
      </c>
      <c r="D325" s="51" t="n"/>
      <c r="E325" s="35">
        <f>SUMIFS(рўйхат!F:F,рўйхат!$CX:$CX,$B$338,рўйхат!$D:$D,$C325)</f>
        <v/>
      </c>
      <c r="F325" s="36">
        <f>SUMIFS(рўйхат!G:G,рўйхат!$CX:$CX,$B$338,рўйхат!$D:$D,$C325)</f>
        <v/>
      </c>
      <c r="G325" s="35">
        <f>SUMIFS(рўйхат!H:H,рўйхат!$CX:$CX,$B$338,рўйхат!$D:$D,$C325)</f>
        <v/>
      </c>
      <c r="H325" s="36">
        <f>SUMIFS(рўйхат!I:I,рўйхат!$CX:$CX,$B$338,рўйхат!$D:$D,$C325)</f>
        <v/>
      </c>
      <c r="I325" s="35">
        <f>SUMIFS(рўйхат!J:J,рўйхат!$CX:$CX,$B$338,рўйхат!$D:$D,$C325)</f>
        <v/>
      </c>
      <c r="J325" s="36">
        <f>SUMIFS(рўйхат!K:K,рўйхат!$CX:$CX,$B$338,рўйхат!$D:$D,$C325)</f>
        <v/>
      </c>
      <c r="K325" s="35">
        <f>SUMIFS(рўйхат!L:L,рўйхат!$CX:$CX,$B$338,рўйхат!$D:$D,$C325)</f>
        <v/>
      </c>
      <c r="L325" s="36">
        <f>SUMIFS(рўйхат!M:M,рўйхат!$CX:$CX,$B$338,рўйхат!$D:$D,$C325)</f>
        <v/>
      </c>
      <c r="M325" s="35">
        <f>SUMIFS(рўйхат!N:N,рўйхат!$CX:$CX,$B$338,рўйхат!$D:$D,$C325)</f>
        <v/>
      </c>
      <c r="N325" s="36">
        <f>SUMIFS(рўйхат!O:O,рўйхат!$CX:$CX,$B$338,рўйхат!$D:$D,$C325)</f>
        <v/>
      </c>
      <c r="O325" s="34">
        <f>IFERROR(M325/E325,0)</f>
        <v/>
      </c>
      <c r="P325" s="34">
        <f>IFERROR(N325/F325,0)</f>
        <v/>
      </c>
      <c r="Q325" s="35">
        <f>SUMIFS(рўйхат!P:P,рўйхат!$CX:$CX,$B$338,рўйхат!$D:$D,$C325)</f>
        <v/>
      </c>
      <c r="R325" s="36">
        <f>SUMIFS(рўйхат!Q:Q,рўйхат!$CX:$CX,$B$338,рўйхат!$D:$D,$C325)</f>
        <v/>
      </c>
      <c r="S325" s="35">
        <f>SUMIFS(рўйхат!R:R,рўйхат!$CX:$CX,$B$338,рўйхат!$D:$D,$C325)</f>
        <v/>
      </c>
      <c r="T325" s="36">
        <f>SUMIFS(рўйхат!S:S,рўйхат!$CX:$CX,$B$338,рўйхат!$D:$D,$C325)</f>
        <v/>
      </c>
      <c r="U325" s="35">
        <f>SUMIFS(рўйхат!T:T,рўйхат!$CX:$CX,$B$338,рўйхат!$D:$D,$C325)</f>
        <v/>
      </c>
      <c r="V325" s="36">
        <f>SUMIFS(рўйхат!U:U,рўйхат!$CX:$CX,$B$338,рўйхат!$D:$D,$C325)</f>
        <v/>
      </c>
      <c r="W325" s="35">
        <f>SUMIFS(рўйхат!V:V,рўйхат!$CX:$CX,$B$338,рўйхат!$D:$D,$C325)</f>
        <v/>
      </c>
      <c r="X325" s="36">
        <f>SUMIFS(рўйхат!W:W,рўйхат!$CX:$CX,$B$338,рўйхат!$D:$D,$C325)</f>
        <v/>
      </c>
      <c r="Y325" s="35">
        <f>SUMIFS(рўйхат!X:X,рўйхат!$CX:$CX,$B$338,рўйхат!$D:$D,$C325)</f>
        <v/>
      </c>
      <c r="Z325" s="36">
        <f>SUMIFS(рўйхат!Y:Y,рўйхат!$CX:$CX,$B$338,рўйхат!$D:$D,$C325)</f>
        <v/>
      </c>
      <c r="AA325" s="35">
        <f>SUMIFS(рўйхат!Z:Z,рўйхат!$CX:$CX,$B$338,рўйхат!$D:$D,$C325)</f>
        <v/>
      </c>
      <c r="AB325" s="36">
        <f>SUMIFS(рўйхат!AA:AA,рўйхат!$CX:$CX,$B$338,рўйхат!$D:$D,$C325)</f>
        <v/>
      </c>
      <c r="AC325" s="35">
        <f>SUMIFS(рўйхат!AB:AB,рўйхат!$CX:$CX,$B$338,рўйхат!$D:$D,$C325)</f>
        <v/>
      </c>
      <c r="AD325" s="36">
        <f>SUMIFS(рўйхат!AC:AC,рўйхат!$CX:$CX,$B$338,рўйхат!$D:$D,$C325)</f>
        <v/>
      </c>
      <c r="AE325" s="35">
        <f>SUMIFS(рўйхат!AD:AD,рўйхат!$CX:$CX,$B$338,рўйхат!$D:$D,$C325)</f>
        <v/>
      </c>
      <c r="AF325" s="36">
        <f>SUMIFS(рўйхат!AE:AE,рўйхат!$CX:$CX,$B$338,рўйхат!$D:$D,$C325)</f>
        <v/>
      </c>
      <c r="AG325" s="35">
        <f>SUMIFS(рўйхат!AH:AH,рўйхат!$CX:$CX,$B$338,рўйхат!$D:$D,$C325)</f>
        <v/>
      </c>
      <c r="AH325" s="36">
        <f>SUMIFS(рўйхат!AI:AI,рўйхат!$CX:$CX,$B$338,рўйхат!$D:$D,$C325)</f>
        <v/>
      </c>
      <c r="AI325" s="35">
        <f>SUMIFS(рўйхат!AJ:AJ,рўйхат!$CX:$CX,$B$338,рўйхат!$D:$D,$C325)</f>
        <v/>
      </c>
      <c r="AJ325" s="36">
        <f>SUMIFS(рўйхат!AK:AK,рўйхат!$CX:$CX,$B$338,рўйхат!$D:$D,$C325)</f>
        <v/>
      </c>
      <c r="AK325" s="35">
        <f>SUMIFS(рўйхат!AL:AL,рўйхат!$CX:$CX,$B$338,рўйхат!$D:$D,$C325)</f>
        <v/>
      </c>
      <c r="AL325" s="36">
        <f>SUMIFS(рўйхат!AM:AM,рўйхат!$CX:$CX,$B$338,рўйхат!$D:$D,$C325)</f>
        <v/>
      </c>
      <c r="AM325" s="77">
        <f>IFERROR(Q325/E325,0)</f>
        <v/>
      </c>
      <c r="AN325" s="77">
        <f>IFERROR(R325/F325,0)</f>
        <v/>
      </c>
      <c r="AO325" s="35">
        <f>SUMIFS(рўйхат!AX:AX,рўйхат!$CX:$CX,$B$338,рўйхат!$D:$D,$C325)</f>
        <v/>
      </c>
      <c r="AP325" s="36">
        <f>SUMIFS(рўйхат!AY:AY,рўйхат!$CX:$CX,$B$338,рўйхат!$D:$D,$C325)</f>
        <v/>
      </c>
      <c r="AQ325" s="35">
        <f>SUMIFS(рўйхат!AZ:AZ,рўйхат!$CX:$CX,$B$338,рўйхат!$D:$D,$C325)</f>
        <v/>
      </c>
      <c r="AR325" s="36">
        <f>SUMIFS(рўйхат!BA:BA,рўйхат!$CX:$CX,$B$338,рўйхат!$D:$D,$C325)</f>
        <v/>
      </c>
      <c r="AS325" s="35">
        <f>SUMIFS(рўйхат!BB:BB,рўйхат!$CX:$CX,$B$338,рўйхат!$D:$D,$C325)</f>
        <v/>
      </c>
      <c r="AT325" s="36">
        <f>SUMIFS(рўйхат!BC:BC,рўйхат!$CX:$CX,$B$338,рўйхат!$D:$D,$C325)</f>
        <v/>
      </c>
      <c r="AU325" s="35">
        <f>SUMIFS(рўйхат!BD:BD,рўйхат!$CX:$CX,$B$338,рўйхат!$D:$D,$C325)</f>
        <v/>
      </c>
      <c r="AV325" s="36">
        <f>SUMIFS(рўйхат!BE:BE,рўйхат!$CX:$CX,$B$338,рўйхат!$D:$D,$C325)</f>
        <v/>
      </c>
      <c r="AW325" s="35">
        <f>SUMIFS(рўйхат!BF:BF,рўйхат!$CX:$CX,$B$338,рўйхат!$D:$D,$C325)</f>
        <v/>
      </c>
      <c r="AX325" s="36">
        <f>SUMIFS(рўйхат!BG:BG,рўйхат!$CX:$CX,$B$338,рўйхат!$D:$D,$C325)</f>
        <v/>
      </c>
      <c r="AY325" s="35">
        <f>SUMIFS(рўйхат!BH:BH,рўйхат!$CX:$CX,$B$338,рўйхат!$D:$D,$C325)</f>
        <v/>
      </c>
      <c r="AZ325" s="36">
        <f>SUMIFS(рўйхат!BI:BI,рўйхат!$CX:$CX,$B$338,рўйхат!$D:$D,$C325)</f>
        <v/>
      </c>
      <c r="BA325" s="35">
        <f>SUMIFS(рўйхат!BJ:BJ,рўйхат!$CX:$CX,$B$338,рўйхат!$D:$D,$C325)</f>
        <v/>
      </c>
      <c r="BB325" s="36">
        <f>SUMIFS(рўйхат!BK:BK,рўйхат!$CX:$CX,$B$338,рўйхат!$D:$D,$C325)</f>
        <v/>
      </c>
      <c r="BC325" s="77">
        <f>IFERROR(AO325/E325,0)</f>
        <v/>
      </c>
      <c r="BD325" s="77">
        <f>IFERROR(AP325/F325,0)</f>
        <v/>
      </c>
      <c r="BE325" s="35">
        <f>SUMIFS(рўйхат!BL:BL,рўйхат!$CX:$CX,$B$338,рўйхат!$D:$D,$C325)</f>
        <v/>
      </c>
      <c r="BF325" s="36">
        <f>SUMIFS(рўйхат!BM:BM,рўйхат!$CX:$CX,$B$338,рўйхат!$D:$D,$C325)</f>
        <v/>
      </c>
      <c r="BG325" s="35">
        <f>SUMIFS(рўйхат!BN:BN,рўйхат!$CX:$CX,$B$338,рўйхат!$D:$D,$C325)</f>
        <v/>
      </c>
      <c r="BH325" s="36">
        <f>SUMIFS(рўйхат!BO:BO,рўйхат!$CX:$CX,$B$338,рўйхат!$D:$D,$C325)</f>
        <v/>
      </c>
      <c r="BI325" s="35">
        <f>SUMIFS(рўйхат!BP:BP,рўйхат!$CX:$CX,$B$338,рўйхат!$D:$D,$C325)</f>
        <v/>
      </c>
      <c r="BJ325" s="36">
        <f>SUMIFS(рўйхат!BQ:BQ,рўйхат!$CX:$CX,$B$338,рўйхат!$D:$D,$C325)</f>
        <v/>
      </c>
      <c r="BK325" s="35">
        <f>SUMIFS(рўйхат!BR:BR,рўйхат!$CX:$CX,$B$338,рўйхат!$D:$D,$C325)</f>
        <v/>
      </c>
      <c r="BL325" s="36">
        <f>SUMIFS(рўйхат!BS:BS,рўйхат!$CX:$CX,$B$338,рўйхат!$D:$D,$C325)</f>
        <v/>
      </c>
      <c r="BM325" s="35">
        <f>SUMIFS(рўйхат!BT:BT,рўйхат!$CX:$CX,$B$338,рўйхат!$D:$D,$C325)</f>
        <v/>
      </c>
      <c r="BN325" s="36">
        <f>SUMIFS(рўйхат!BU:BU,рўйхат!$CX:$CX,$B$338,рўйхат!$D:$D,$C325)</f>
        <v/>
      </c>
      <c r="BO325" s="35">
        <f>SUMIFS(рўйхат!BX:BX,рўйхат!$CX:$CX,$B$338,рўйхат!$D:$D,$C325)</f>
        <v/>
      </c>
      <c r="BP325" s="36">
        <f>SUMIFS(рўйхат!BY:BY,рўйхат!$CX:$CX,$B$338,рўйхат!$D:$D,$C325)</f>
        <v/>
      </c>
      <c r="BQ325" s="35">
        <f>SUMIFS(рўйхат!BZ:BZ,рўйхат!$CX:$CX,$B$338,рўйхат!$D:$D,$C325)</f>
        <v/>
      </c>
      <c r="BR325" s="36">
        <f>SUMIFS(рўйхат!CA:CA,рўйхат!$CX:$CX,$B$338,рўйхат!$D:$D,$C325)</f>
        <v/>
      </c>
      <c r="BS325" s="35">
        <f>SUMIFS(рўйхат!CB:CB,рўйхат!$CX:$CX,$B$338,рўйхат!$D:$D,$C325)</f>
        <v/>
      </c>
      <c r="BT325" s="36">
        <f>SUMIFS(рўйхат!CC:CC,рўйхат!$CX:$CX,$B$338,рўйхат!$D:$D,$C325)</f>
        <v/>
      </c>
      <c r="BU325" s="35">
        <f>SUMIFS(рўйхат!CD:CD,рўйхат!$CX:$CX,$B$338,рўйхат!$D:$D,$C325)</f>
        <v/>
      </c>
      <c r="BV325" s="36">
        <f>SUMIFS(рўйхат!CE:CE,рўйхат!$CX:$CX,$B$338,рўйхат!$D:$D,$C325)</f>
        <v/>
      </c>
      <c r="BW325" s="35">
        <f>SUMIFS(рўйхат!CH:CH,рўйхат!$CX:$CX,$B$338,рўйхат!$D:$D,$C325)</f>
        <v/>
      </c>
      <c r="BX325" s="36">
        <f>SUMIFS(рўйхат!CI:CI,рўйхат!$CX:$CX,$B$338,рўйхат!$D:$D,$C325)</f>
        <v/>
      </c>
      <c r="BY325" s="35">
        <f>SUMIFS(рўйхат!CJ:CJ,рўйхат!$CX:$CX,$B$338,рўйхат!$D:$D,$C325)</f>
        <v/>
      </c>
      <c r="BZ325" s="36">
        <f>SUMIFS(рўйхат!CK:CK,рўйхат!$CX:$CX,$B$338,рўйхат!$D:$D,$C325)</f>
        <v/>
      </c>
      <c r="CA325" s="35">
        <f>SUMIFS(рўйхат!CL:CL,рўйхат!$CX:$CX,$B$338,рўйхат!$D:$D,$C325)</f>
        <v/>
      </c>
      <c r="CB325" s="36">
        <f>SUMIFS(рўйхат!CM:CM,рўйхат!$CX:$CX,$B$338,рўйхат!$D:$D,$C325)</f>
        <v/>
      </c>
      <c r="CC325" s="35">
        <f>SUMIFS(рўйхат!CN:CN,рўйхат!$CX:$CX,$B$338,рўйхат!$D:$D,$C325)</f>
        <v/>
      </c>
      <c r="CD325" s="36">
        <f>SUMIFS(рўйхат!CO:CO,рўйхат!$CX:$CX,$B$338,рўйхат!$D:$D,$C325)</f>
        <v/>
      </c>
      <c r="CE325" s="77">
        <f>IFERROR(BE325/(Q325+BE325),0)</f>
        <v/>
      </c>
      <c r="CF325" s="78">
        <f>IFERROR(BF325/(R325+BF325),0)</f>
        <v/>
      </c>
    </row>
    <row r="326" hidden="1" outlineLevel="1" ht="30" customFormat="1" customHeight="1" s="8">
      <c r="A326" s="39" t="n"/>
      <c r="B326" s="50" t="n">
        <v>54</v>
      </c>
      <c r="C326" s="131" t="inlineStr">
        <is>
          <t>Харид комиссия аъзоларида манфаалар тўқнашуви (Uzex)</t>
        </is>
      </c>
      <c r="D326" s="51" t="n"/>
      <c r="E326" s="35">
        <f>SUMIFS(рўйхат!F:F,рўйхат!$CX:$CX,$B$338,рўйхат!$D:$D,$C326)</f>
        <v/>
      </c>
      <c r="F326" s="36">
        <f>SUMIFS(рўйхат!G:G,рўйхат!$CX:$CX,$B$338,рўйхат!$D:$D,$C326)</f>
        <v/>
      </c>
      <c r="G326" s="35">
        <f>SUMIFS(рўйхат!H:H,рўйхат!$CX:$CX,$B$338,рўйхат!$D:$D,$C326)</f>
        <v/>
      </c>
      <c r="H326" s="36">
        <f>SUMIFS(рўйхат!I:I,рўйхат!$CX:$CX,$B$338,рўйхат!$D:$D,$C326)</f>
        <v/>
      </c>
      <c r="I326" s="35">
        <f>SUMIFS(рўйхат!J:J,рўйхат!$CX:$CX,$B$338,рўйхат!$D:$D,$C326)</f>
        <v/>
      </c>
      <c r="J326" s="36">
        <f>SUMIFS(рўйхат!K:K,рўйхат!$CX:$CX,$B$338,рўйхат!$D:$D,$C326)</f>
        <v/>
      </c>
      <c r="K326" s="35">
        <f>SUMIFS(рўйхат!L:L,рўйхат!$CX:$CX,$B$338,рўйхат!$D:$D,$C326)</f>
        <v/>
      </c>
      <c r="L326" s="36">
        <f>SUMIFS(рўйхат!M:M,рўйхат!$CX:$CX,$B$338,рўйхат!$D:$D,$C326)</f>
        <v/>
      </c>
      <c r="M326" s="35">
        <f>SUMIFS(рўйхат!N:N,рўйхат!$CX:$CX,$B$338,рўйхат!$D:$D,$C326)</f>
        <v/>
      </c>
      <c r="N326" s="36">
        <f>SUMIFS(рўйхат!O:O,рўйхат!$CX:$CX,$B$338,рўйхат!$D:$D,$C326)</f>
        <v/>
      </c>
      <c r="O326" s="34">
        <f>IFERROR(M326/E326,0)</f>
        <v/>
      </c>
      <c r="P326" s="34">
        <f>IFERROR(N326/F326,0)</f>
        <v/>
      </c>
      <c r="Q326" s="35">
        <f>SUMIFS(рўйхат!P:P,рўйхат!$CX:$CX,$B$338,рўйхат!$D:$D,$C326)</f>
        <v/>
      </c>
      <c r="R326" s="36">
        <f>SUMIFS(рўйхат!Q:Q,рўйхат!$CX:$CX,$B$338,рўйхат!$D:$D,$C326)</f>
        <v/>
      </c>
      <c r="S326" s="35">
        <f>SUMIFS(рўйхат!R:R,рўйхат!$CX:$CX,$B$338,рўйхат!$D:$D,$C326)</f>
        <v/>
      </c>
      <c r="T326" s="36">
        <f>SUMIFS(рўйхат!S:S,рўйхат!$CX:$CX,$B$338,рўйхат!$D:$D,$C326)</f>
        <v/>
      </c>
      <c r="U326" s="35">
        <f>SUMIFS(рўйхат!T:T,рўйхат!$CX:$CX,$B$338,рўйхат!$D:$D,$C326)</f>
        <v/>
      </c>
      <c r="V326" s="36">
        <f>SUMIFS(рўйхат!U:U,рўйхат!$CX:$CX,$B$338,рўйхат!$D:$D,$C326)</f>
        <v/>
      </c>
      <c r="W326" s="35">
        <f>SUMIFS(рўйхат!V:V,рўйхат!$CX:$CX,$B$338,рўйхат!$D:$D,$C326)</f>
        <v/>
      </c>
      <c r="X326" s="36">
        <f>SUMIFS(рўйхат!W:W,рўйхат!$CX:$CX,$B$338,рўйхат!$D:$D,$C326)</f>
        <v/>
      </c>
      <c r="Y326" s="35">
        <f>SUMIFS(рўйхат!X:X,рўйхат!$CX:$CX,$B$338,рўйхат!$D:$D,$C326)</f>
        <v/>
      </c>
      <c r="Z326" s="36">
        <f>SUMIFS(рўйхат!Y:Y,рўйхат!$CX:$CX,$B$338,рўйхат!$D:$D,$C326)</f>
        <v/>
      </c>
      <c r="AA326" s="35">
        <f>SUMIFS(рўйхат!Z:Z,рўйхат!$CX:$CX,$B$338,рўйхат!$D:$D,$C326)</f>
        <v/>
      </c>
      <c r="AB326" s="36">
        <f>SUMIFS(рўйхат!AA:AA,рўйхат!$CX:$CX,$B$338,рўйхат!$D:$D,$C326)</f>
        <v/>
      </c>
      <c r="AC326" s="35">
        <f>SUMIFS(рўйхат!AB:AB,рўйхат!$CX:$CX,$B$338,рўйхат!$D:$D,$C326)</f>
        <v/>
      </c>
      <c r="AD326" s="36">
        <f>SUMIFS(рўйхат!AC:AC,рўйхат!$CX:$CX,$B$338,рўйхат!$D:$D,$C326)</f>
        <v/>
      </c>
      <c r="AE326" s="35">
        <f>SUMIFS(рўйхат!AD:AD,рўйхат!$CX:$CX,$B$338,рўйхат!$D:$D,$C326)</f>
        <v/>
      </c>
      <c r="AF326" s="36">
        <f>SUMIFS(рўйхат!AE:AE,рўйхат!$CX:$CX,$B$338,рўйхат!$D:$D,$C326)</f>
        <v/>
      </c>
      <c r="AG326" s="35">
        <f>SUMIFS(рўйхат!AH:AH,рўйхат!$CX:$CX,$B$338,рўйхат!$D:$D,$C326)</f>
        <v/>
      </c>
      <c r="AH326" s="36">
        <f>SUMIFS(рўйхат!AI:AI,рўйхат!$CX:$CX,$B$338,рўйхат!$D:$D,$C326)</f>
        <v/>
      </c>
      <c r="AI326" s="35">
        <f>SUMIFS(рўйхат!AJ:AJ,рўйхат!$CX:$CX,$B$338,рўйхат!$D:$D,$C326)</f>
        <v/>
      </c>
      <c r="AJ326" s="36">
        <f>SUMIFS(рўйхат!AK:AK,рўйхат!$CX:$CX,$B$338,рўйхат!$D:$D,$C326)</f>
        <v/>
      </c>
      <c r="AK326" s="35">
        <f>SUMIFS(рўйхат!AL:AL,рўйхат!$CX:$CX,$B$338,рўйхат!$D:$D,$C326)</f>
        <v/>
      </c>
      <c r="AL326" s="36">
        <f>SUMIFS(рўйхат!AM:AM,рўйхат!$CX:$CX,$B$338,рўйхат!$D:$D,$C326)</f>
        <v/>
      </c>
      <c r="AM326" s="77">
        <f>IFERROR(Q326/E326,0)</f>
        <v/>
      </c>
      <c r="AN326" s="77">
        <f>IFERROR(R326/F326,0)</f>
        <v/>
      </c>
      <c r="AO326" s="35">
        <f>SUMIFS(рўйхат!AX:AX,рўйхат!$CX:$CX,$B$338,рўйхат!$D:$D,$C326)</f>
        <v/>
      </c>
      <c r="AP326" s="36">
        <f>SUMIFS(рўйхат!AY:AY,рўйхат!$CX:$CX,$B$338,рўйхат!$D:$D,$C326)</f>
        <v/>
      </c>
      <c r="AQ326" s="35">
        <f>SUMIFS(рўйхат!AZ:AZ,рўйхат!$CX:$CX,$B$338,рўйхат!$D:$D,$C326)</f>
        <v/>
      </c>
      <c r="AR326" s="36">
        <f>SUMIFS(рўйхат!BA:BA,рўйхат!$CX:$CX,$B$338,рўйхат!$D:$D,$C326)</f>
        <v/>
      </c>
      <c r="AS326" s="35">
        <f>SUMIFS(рўйхат!BB:BB,рўйхат!$CX:$CX,$B$338,рўйхат!$D:$D,$C326)</f>
        <v/>
      </c>
      <c r="AT326" s="36">
        <f>SUMIFS(рўйхат!BC:BC,рўйхат!$CX:$CX,$B$338,рўйхат!$D:$D,$C326)</f>
        <v/>
      </c>
      <c r="AU326" s="35">
        <f>SUMIFS(рўйхат!BD:BD,рўйхат!$CX:$CX,$B$338,рўйхат!$D:$D,$C326)</f>
        <v/>
      </c>
      <c r="AV326" s="36">
        <f>SUMIFS(рўйхат!BE:BE,рўйхат!$CX:$CX,$B$338,рўйхат!$D:$D,$C326)</f>
        <v/>
      </c>
      <c r="AW326" s="35">
        <f>SUMIFS(рўйхат!BF:BF,рўйхат!$CX:$CX,$B$338,рўйхат!$D:$D,$C326)</f>
        <v/>
      </c>
      <c r="AX326" s="36">
        <f>SUMIFS(рўйхат!BG:BG,рўйхат!$CX:$CX,$B$338,рўйхат!$D:$D,$C326)</f>
        <v/>
      </c>
      <c r="AY326" s="35">
        <f>SUMIFS(рўйхат!BH:BH,рўйхат!$CX:$CX,$B$338,рўйхат!$D:$D,$C326)</f>
        <v/>
      </c>
      <c r="AZ326" s="36">
        <f>SUMIFS(рўйхат!BI:BI,рўйхат!$CX:$CX,$B$338,рўйхат!$D:$D,$C326)</f>
        <v/>
      </c>
      <c r="BA326" s="35">
        <f>SUMIFS(рўйхат!BJ:BJ,рўйхат!$CX:$CX,$B$338,рўйхат!$D:$D,$C326)</f>
        <v/>
      </c>
      <c r="BB326" s="36">
        <f>SUMIFS(рўйхат!BK:BK,рўйхат!$CX:$CX,$B$338,рўйхат!$D:$D,$C326)</f>
        <v/>
      </c>
      <c r="BC326" s="77">
        <f>IFERROR(AO326/E326,0)</f>
        <v/>
      </c>
      <c r="BD326" s="77">
        <f>IFERROR(AP326/F326,0)</f>
        <v/>
      </c>
      <c r="BE326" s="35">
        <f>SUMIFS(рўйхат!BL:BL,рўйхат!$CX:$CX,$B$338,рўйхат!$D:$D,$C326)</f>
        <v/>
      </c>
      <c r="BF326" s="36">
        <f>SUMIFS(рўйхат!BM:BM,рўйхат!$CX:$CX,$B$338,рўйхат!$D:$D,$C326)</f>
        <v/>
      </c>
      <c r="BG326" s="35">
        <f>SUMIFS(рўйхат!BN:BN,рўйхат!$CX:$CX,$B$338,рўйхат!$D:$D,$C326)</f>
        <v/>
      </c>
      <c r="BH326" s="36">
        <f>SUMIFS(рўйхат!BO:BO,рўйхат!$CX:$CX,$B$338,рўйхат!$D:$D,$C326)</f>
        <v/>
      </c>
      <c r="BI326" s="35">
        <f>SUMIFS(рўйхат!BP:BP,рўйхат!$CX:$CX,$B$338,рўйхат!$D:$D,$C326)</f>
        <v/>
      </c>
      <c r="BJ326" s="36">
        <f>SUMIFS(рўйхат!BQ:BQ,рўйхат!$CX:$CX,$B$338,рўйхат!$D:$D,$C326)</f>
        <v/>
      </c>
      <c r="BK326" s="35">
        <f>SUMIFS(рўйхат!BR:BR,рўйхат!$CX:$CX,$B$338,рўйхат!$D:$D,$C326)</f>
        <v/>
      </c>
      <c r="BL326" s="36">
        <f>SUMIFS(рўйхат!BS:BS,рўйхат!$CX:$CX,$B$338,рўйхат!$D:$D,$C326)</f>
        <v/>
      </c>
      <c r="BM326" s="35">
        <f>SUMIFS(рўйхат!BT:BT,рўйхат!$CX:$CX,$B$338,рўйхат!$D:$D,$C326)</f>
        <v/>
      </c>
      <c r="BN326" s="36">
        <f>SUMIFS(рўйхат!BU:BU,рўйхат!$CX:$CX,$B$338,рўйхат!$D:$D,$C326)</f>
        <v/>
      </c>
      <c r="BO326" s="35">
        <f>SUMIFS(рўйхат!BX:BX,рўйхат!$CX:$CX,$B$338,рўйхат!$D:$D,$C326)</f>
        <v/>
      </c>
      <c r="BP326" s="36">
        <f>SUMIFS(рўйхат!BY:BY,рўйхат!$CX:$CX,$B$338,рўйхат!$D:$D,$C326)</f>
        <v/>
      </c>
      <c r="BQ326" s="35">
        <f>SUMIFS(рўйхат!BZ:BZ,рўйхат!$CX:$CX,$B$338,рўйхат!$D:$D,$C326)</f>
        <v/>
      </c>
      <c r="BR326" s="36">
        <f>SUMIFS(рўйхат!CA:CA,рўйхат!$CX:$CX,$B$338,рўйхат!$D:$D,$C326)</f>
        <v/>
      </c>
      <c r="BS326" s="35">
        <f>SUMIFS(рўйхат!CB:CB,рўйхат!$CX:$CX,$B$338,рўйхат!$D:$D,$C326)</f>
        <v/>
      </c>
      <c r="BT326" s="36">
        <f>SUMIFS(рўйхат!CC:CC,рўйхат!$CX:$CX,$B$338,рўйхат!$D:$D,$C326)</f>
        <v/>
      </c>
      <c r="BU326" s="35">
        <f>SUMIFS(рўйхат!CD:CD,рўйхат!$CX:$CX,$B$338,рўйхат!$D:$D,$C326)</f>
        <v/>
      </c>
      <c r="BV326" s="36">
        <f>SUMIFS(рўйхат!CE:CE,рўйхат!$CX:$CX,$B$338,рўйхат!$D:$D,$C326)</f>
        <v/>
      </c>
      <c r="BW326" s="35">
        <f>SUMIFS(рўйхат!CH:CH,рўйхат!$CX:$CX,$B$338,рўйхат!$D:$D,$C326)</f>
        <v/>
      </c>
      <c r="BX326" s="36">
        <f>SUMIFS(рўйхат!CI:CI,рўйхат!$CX:$CX,$B$338,рўйхат!$D:$D,$C326)</f>
        <v/>
      </c>
      <c r="BY326" s="35">
        <f>SUMIFS(рўйхат!CJ:CJ,рўйхат!$CX:$CX,$B$338,рўйхат!$D:$D,$C326)</f>
        <v/>
      </c>
      <c r="BZ326" s="36">
        <f>SUMIFS(рўйхат!CK:CK,рўйхат!$CX:$CX,$B$338,рўйхат!$D:$D,$C326)</f>
        <v/>
      </c>
      <c r="CA326" s="35">
        <f>SUMIFS(рўйхат!CL:CL,рўйхат!$CX:$CX,$B$338,рўйхат!$D:$D,$C326)</f>
        <v/>
      </c>
      <c r="CB326" s="36">
        <f>SUMIFS(рўйхат!CM:CM,рўйхат!$CX:$CX,$B$338,рўйхат!$D:$D,$C326)</f>
        <v/>
      </c>
      <c r="CC326" s="35">
        <f>SUMIFS(рўйхат!CN:CN,рўйхат!$CX:$CX,$B$338,рўйхат!$D:$D,$C326)</f>
        <v/>
      </c>
      <c r="CD326" s="36">
        <f>SUMIFS(рўйхат!CO:CO,рўйхат!$CX:$CX,$B$338,рўйхат!$D:$D,$C326)</f>
        <v/>
      </c>
      <c r="CE326" s="77">
        <f>IFERROR(BE326/(Q326+BE326),0)</f>
        <v/>
      </c>
      <c r="CF326" s="78">
        <f>IFERROR(BF326/(R326+BF326),0)</f>
        <v/>
      </c>
    </row>
    <row r="327" hidden="1" outlineLevel="1" ht="30" customFormat="1" customHeight="1" s="8">
      <c r="A327" s="39" t="n"/>
      <c r="B327" s="50" t="n">
        <v>55</v>
      </c>
      <c r="C327" s="131" t="inlineStr">
        <is>
          <t>Харид комиссиясида манфаатлар тўқнашуви (UZEX)</t>
        </is>
      </c>
      <c r="D327" s="51" t="n"/>
      <c r="E327" s="35">
        <f>SUMIFS(рўйхат!F:F,рўйхат!$CX:$CX,$B$338,рўйхат!$D:$D,$C327)</f>
        <v/>
      </c>
      <c r="F327" s="36">
        <f>SUMIFS(рўйхат!G:G,рўйхат!$CX:$CX,$B$338,рўйхат!$D:$D,$C327)</f>
        <v/>
      </c>
      <c r="G327" s="35">
        <f>SUMIFS(рўйхат!H:H,рўйхат!$CX:$CX,$B$338,рўйхат!$D:$D,$C327)</f>
        <v/>
      </c>
      <c r="H327" s="36">
        <f>SUMIFS(рўйхат!I:I,рўйхат!$CX:$CX,$B$338,рўйхат!$D:$D,$C327)</f>
        <v/>
      </c>
      <c r="I327" s="35">
        <f>SUMIFS(рўйхат!J:J,рўйхат!$CX:$CX,$B$338,рўйхат!$D:$D,$C327)</f>
        <v/>
      </c>
      <c r="J327" s="36">
        <f>SUMIFS(рўйхат!K:K,рўйхат!$CX:$CX,$B$338,рўйхат!$D:$D,$C327)</f>
        <v/>
      </c>
      <c r="K327" s="35">
        <f>SUMIFS(рўйхат!L:L,рўйхат!$CX:$CX,$B$338,рўйхат!$D:$D,$C327)</f>
        <v/>
      </c>
      <c r="L327" s="36">
        <f>SUMIFS(рўйхат!M:M,рўйхат!$CX:$CX,$B$338,рўйхат!$D:$D,$C327)</f>
        <v/>
      </c>
      <c r="M327" s="35">
        <f>SUMIFS(рўйхат!N:N,рўйхат!$CX:$CX,$B$338,рўйхат!$D:$D,$C327)</f>
        <v/>
      </c>
      <c r="N327" s="36">
        <f>SUMIFS(рўйхат!O:O,рўйхат!$CX:$CX,$B$338,рўйхат!$D:$D,$C327)</f>
        <v/>
      </c>
      <c r="O327" s="34">
        <f>IFERROR(M327/E327,0)</f>
        <v/>
      </c>
      <c r="P327" s="34">
        <f>IFERROR(N327/F327,0)</f>
        <v/>
      </c>
      <c r="Q327" s="35">
        <f>SUMIFS(рўйхат!P:P,рўйхат!$CX:$CX,$B$338,рўйхат!$D:$D,$C327)</f>
        <v/>
      </c>
      <c r="R327" s="36">
        <f>SUMIFS(рўйхат!Q:Q,рўйхат!$CX:$CX,$B$338,рўйхат!$D:$D,$C327)</f>
        <v/>
      </c>
      <c r="S327" s="35">
        <f>SUMIFS(рўйхат!R:R,рўйхат!$CX:$CX,$B$338,рўйхат!$D:$D,$C327)</f>
        <v/>
      </c>
      <c r="T327" s="36">
        <f>SUMIFS(рўйхат!S:S,рўйхат!$CX:$CX,$B$338,рўйхат!$D:$D,$C327)</f>
        <v/>
      </c>
      <c r="U327" s="35">
        <f>SUMIFS(рўйхат!T:T,рўйхат!$CX:$CX,$B$338,рўйхат!$D:$D,$C327)</f>
        <v/>
      </c>
      <c r="V327" s="36">
        <f>SUMIFS(рўйхат!U:U,рўйхат!$CX:$CX,$B$338,рўйхат!$D:$D,$C327)</f>
        <v/>
      </c>
      <c r="W327" s="35">
        <f>SUMIFS(рўйхат!V:V,рўйхат!$CX:$CX,$B$338,рўйхат!$D:$D,$C327)</f>
        <v/>
      </c>
      <c r="X327" s="36">
        <f>SUMIFS(рўйхат!W:W,рўйхат!$CX:$CX,$B$338,рўйхат!$D:$D,$C327)</f>
        <v/>
      </c>
      <c r="Y327" s="35">
        <f>SUMIFS(рўйхат!X:X,рўйхат!$CX:$CX,$B$338,рўйхат!$D:$D,$C327)</f>
        <v/>
      </c>
      <c r="Z327" s="36">
        <f>SUMIFS(рўйхат!Y:Y,рўйхат!$CX:$CX,$B$338,рўйхат!$D:$D,$C327)</f>
        <v/>
      </c>
      <c r="AA327" s="35">
        <f>SUMIFS(рўйхат!Z:Z,рўйхат!$CX:$CX,$B$338,рўйхат!$D:$D,$C327)</f>
        <v/>
      </c>
      <c r="AB327" s="36">
        <f>SUMIFS(рўйхат!AA:AA,рўйхат!$CX:$CX,$B$338,рўйхат!$D:$D,$C327)</f>
        <v/>
      </c>
      <c r="AC327" s="35">
        <f>SUMIFS(рўйхат!AB:AB,рўйхат!$CX:$CX,$B$338,рўйхат!$D:$D,$C327)</f>
        <v/>
      </c>
      <c r="AD327" s="36">
        <f>SUMIFS(рўйхат!AC:AC,рўйхат!$CX:$CX,$B$338,рўйхат!$D:$D,$C327)</f>
        <v/>
      </c>
      <c r="AE327" s="35">
        <f>SUMIFS(рўйхат!AD:AD,рўйхат!$CX:$CX,$B$338,рўйхат!$D:$D,$C327)</f>
        <v/>
      </c>
      <c r="AF327" s="36">
        <f>SUMIFS(рўйхат!AE:AE,рўйхат!$CX:$CX,$B$338,рўйхат!$D:$D,$C327)</f>
        <v/>
      </c>
      <c r="AG327" s="35">
        <f>SUMIFS(рўйхат!AH:AH,рўйхат!$CX:$CX,$B$338,рўйхат!$D:$D,$C327)</f>
        <v/>
      </c>
      <c r="AH327" s="36">
        <f>SUMIFS(рўйхат!AI:AI,рўйхат!$CX:$CX,$B$338,рўйхат!$D:$D,$C327)</f>
        <v/>
      </c>
      <c r="AI327" s="35">
        <f>SUMIFS(рўйхат!AJ:AJ,рўйхат!$CX:$CX,$B$338,рўйхат!$D:$D,$C327)</f>
        <v/>
      </c>
      <c r="AJ327" s="36">
        <f>SUMIFS(рўйхат!AK:AK,рўйхат!$CX:$CX,$B$338,рўйхат!$D:$D,$C327)</f>
        <v/>
      </c>
      <c r="AK327" s="35">
        <f>SUMIFS(рўйхат!AL:AL,рўйхат!$CX:$CX,$B$338,рўйхат!$D:$D,$C327)</f>
        <v/>
      </c>
      <c r="AL327" s="36">
        <f>SUMIFS(рўйхат!AM:AM,рўйхат!$CX:$CX,$B$338,рўйхат!$D:$D,$C327)</f>
        <v/>
      </c>
      <c r="AM327" s="77">
        <f>IFERROR(Q327/E327,0)</f>
        <v/>
      </c>
      <c r="AN327" s="77">
        <f>IFERROR(R327/F327,0)</f>
        <v/>
      </c>
      <c r="AO327" s="35">
        <f>SUMIFS(рўйхат!AX:AX,рўйхат!$CX:$CX,$B$338,рўйхат!$D:$D,$C327)</f>
        <v/>
      </c>
      <c r="AP327" s="36">
        <f>SUMIFS(рўйхат!AY:AY,рўйхат!$CX:$CX,$B$338,рўйхат!$D:$D,$C327)</f>
        <v/>
      </c>
      <c r="AQ327" s="35">
        <f>SUMIFS(рўйхат!AZ:AZ,рўйхат!$CX:$CX,$B$338,рўйхат!$D:$D,$C327)</f>
        <v/>
      </c>
      <c r="AR327" s="36">
        <f>SUMIFS(рўйхат!BA:BA,рўйхат!$CX:$CX,$B$338,рўйхат!$D:$D,$C327)</f>
        <v/>
      </c>
      <c r="AS327" s="35">
        <f>SUMIFS(рўйхат!BB:BB,рўйхат!$CX:$CX,$B$338,рўйхат!$D:$D,$C327)</f>
        <v/>
      </c>
      <c r="AT327" s="36">
        <f>SUMIFS(рўйхат!BC:BC,рўйхат!$CX:$CX,$B$338,рўйхат!$D:$D,$C327)</f>
        <v/>
      </c>
      <c r="AU327" s="35">
        <f>SUMIFS(рўйхат!BD:BD,рўйхат!$CX:$CX,$B$338,рўйхат!$D:$D,$C327)</f>
        <v/>
      </c>
      <c r="AV327" s="36">
        <f>SUMIFS(рўйхат!BE:BE,рўйхат!$CX:$CX,$B$338,рўйхат!$D:$D,$C327)</f>
        <v/>
      </c>
      <c r="AW327" s="35">
        <f>SUMIFS(рўйхат!BF:BF,рўйхат!$CX:$CX,$B$338,рўйхат!$D:$D,$C327)</f>
        <v/>
      </c>
      <c r="AX327" s="36">
        <f>SUMIFS(рўйхат!BG:BG,рўйхат!$CX:$CX,$B$338,рўйхат!$D:$D,$C327)</f>
        <v/>
      </c>
      <c r="AY327" s="35">
        <f>SUMIFS(рўйхат!BH:BH,рўйхат!$CX:$CX,$B$338,рўйхат!$D:$D,$C327)</f>
        <v/>
      </c>
      <c r="AZ327" s="36">
        <f>SUMIFS(рўйхат!BI:BI,рўйхат!$CX:$CX,$B$338,рўйхат!$D:$D,$C327)</f>
        <v/>
      </c>
      <c r="BA327" s="35">
        <f>SUMIFS(рўйхат!BJ:BJ,рўйхат!$CX:$CX,$B$338,рўйхат!$D:$D,$C327)</f>
        <v/>
      </c>
      <c r="BB327" s="36">
        <f>SUMIFS(рўйхат!BK:BK,рўйхат!$CX:$CX,$B$338,рўйхат!$D:$D,$C327)</f>
        <v/>
      </c>
      <c r="BC327" s="77">
        <f>IFERROR(AO327/E327,0)</f>
        <v/>
      </c>
      <c r="BD327" s="77">
        <f>IFERROR(AP327/F327,0)</f>
        <v/>
      </c>
      <c r="BE327" s="35">
        <f>SUMIFS(рўйхат!BL:BL,рўйхат!$CX:$CX,$B$338,рўйхат!$D:$D,$C327)</f>
        <v/>
      </c>
      <c r="BF327" s="36">
        <f>SUMIFS(рўйхат!BM:BM,рўйхат!$CX:$CX,$B$338,рўйхат!$D:$D,$C327)</f>
        <v/>
      </c>
      <c r="BG327" s="35">
        <f>SUMIFS(рўйхат!BN:BN,рўйхат!$CX:$CX,$B$338,рўйхат!$D:$D,$C327)</f>
        <v/>
      </c>
      <c r="BH327" s="36">
        <f>SUMIFS(рўйхат!BO:BO,рўйхат!$CX:$CX,$B$338,рўйхат!$D:$D,$C327)</f>
        <v/>
      </c>
      <c r="BI327" s="35">
        <f>SUMIFS(рўйхат!BP:BP,рўйхат!$CX:$CX,$B$338,рўйхат!$D:$D,$C327)</f>
        <v/>
      </c>
      <c r="BJ327" s="36">
        <f>SUMIFS(рўйхат!BQ:BQ,рўйхат!$CX:$CX,$B$338,рўйхат!$D:$D,$C327)</f>
        <v/>
      </c>
      <c r="BK327" s="35">
        <f>SUMIFS(рўйхат!BR:BR,рўйхат!$CX:$CX,$B$338,рўйхат!$D:$D,$C327)</f>
        <v/>
      </c>
      <c r="BL327" s="36">
        <f>SUMIFS(рўйхат!BS:BS,рўйхат!$CX:$CX,$B$338,рўйхат!$D:$D,$C327)</f>
        <v/>
      </c>
      <c r="BM327" s="35">
        <f>SUMIFS(рўйхат!BT:BT,рўйхат!$CX:$CX,$B$338,рўйхат!$D:$D,$C327)</f>
        <v/>
      </c>
      <c r="BN327" s="36">
        <f>SUMIFS(рўйхат!BU:BU,рўйхат!$CX:$CX,$B$338,рўйхат!$D:$D,$C327)</f>
        <v/>
      </c>
      <c r="BO327" s="35">
        <f>SUMIFS(рўйхат!BX:BX,рўйхат!$CX:$CX,$B$338,рўйхат!$D:$D,$C327)</f>
        <v/>
      </c>
      <c r="BP327" s="36">
        <f>SUMIFS(рўйхат!BY:BY,рўйхат!$CX:$CX,$B$338,рўйхат!$D:$D,$C327)</f>
        <v/>
      </c>
      <c r="BQ327" s="35">
        <f>SUMIFS(рўйхат!BZ:BZ,рўйхат!$CX:$CX,$B$338,рўйхат!$D:$D,$C327)</f>
        <v/>
      </c>
      <c r="BR327" s="36">
        <f>SUMIFS(рўйхат!CA:CA,рўйхат!$CX:$CX,$B$338,рўйхат!$D:$D,$C327)</f>
        <v/>
      </c>
      <c r="BS327" s="35">
        <f>SUMIFS(рўйхат!CB:CB,рўйхат!$CX:$CX,$B$338,рўйхат!$D:$D,$C327)</f>
        <v/>
      </c>
      <c r="BT327" s="36">
        <f>SUMIFS(рўйхат!CC:CC,рўйхат!$CX:$CX,$B$338,рўйхат!$D:$D,$C327)</f>
        <v/>
      </c>
      <c r="BU327" s="35">
        <f>SUMIFS(рўйхат!CD:CD,рўйхат!$CX:$CX,$B$338,рўйхат!$D:$D,$C327)</f>
        <v/>
      </c>
      <c r="BV327" s="36">
        <f>SUMIFS(рўйхат!CE:CE,рўйхат!$CX:$CX,$B$338,рўйхат!$D:$D,$C327)</f>
        <v/>
      </c>
      <c r="BW327" s="35">
        <f>SUMIFS(рўйхат!CH:CH,рўйхат!$CX:$CX,$B$338,рўйхат!$D:$D,$C327)</f>
        <v/>
      </c>
      <c r="BX327" s="36">
        <f>SUMIFS(рўйхат!CI:CI,рўйхат!$CX:$CX,$B$338,рўйхат!$D:$D,$C327)</f>
        <v/>
      </c>
      <c r="BY327" s="35">
        <f>SUMIFS(рўйхат!CJ:CJ,рўйхат!$CX:$CX,$B$338,рўйхат!$D:$D,$C327)</f>
        <v/>
      </c>
      <c r="BZ327" s="36">
        <f>SUMIFS(рўйхат!CK:CK,рўйхат!$CX:$CX,$B$338,рўйхат!$D:$D,$C327)</f>
        <v/>
      </c>
      <c r="CA327" s="35">
        <f>SUMIFS(рўйхат!CL:CL,рўйхат!$CX:$CX,$B$338,рўйхат!$D:$D,$C327)</f>
        <v/>
      </c>
      <c r="CB327" s="36">
        <f>SUMIFS(рўйхат!CM:CM,рўйхат!$CX:$CX,$B$338,рўйхат!$D:$D,$C327)</f>
        <v/>
      </c>
      <c r="CC327" s="35">
        <f>SUMIFS(рўйхат!CN:CN,рўйхат!$CX:$CX,$B$338,рўйхат!$D:$D,$C327)</f>
        <v/>
      </c>
      <c r="CD327" s="36">
        <f>SUMIFS(рўйхат!CO:CO,рўйхат!$CX:$CX,$B$338,рўйхат!$D:$D,$C327)</f>
        <v/>
      </c>
      <c r="CE327" s="77">
        <f>IFERROR(BE327/(Q327+BE327),0)</f>
        <v/>
      </c>
      <c r="CF327" s="78">
        <f>IFERROR(BF327/(R327+BF327),0)</f>
        <v/>
      </c>
    </row>
    <row r="328" hidden="1" outlineLevel="1" ht="30" customFormat="1" customHeight="1" s="8">
      <c r="A328" s="39" t="n"/>
      <c r="B328" s="50" t="n">
        <v>56</v>
      </c>
      <c r="C328" s="131" t="inlineStr">
        <is>
          <t>Харид комиссиясида манфаатлар тўқнашуви (XT xarid)</t>
        </is>
      </c>
      <c r="D328" s="51" t="n"/>
      <c r="E328" s="35">
        <f>SUMIFS(рўйхат!F:F,рўйхат!$CX:$CX,$B$338,рўйхат!$D:$D,$C328)</f>
        <v/>
      </c>
      <c r="F328" s="36">
        <f>SUMIFS(рўйхат!G:G,рўйхат!$CX:$CX,$B$338,рўйхат!$D:$D,$C328)</f>
        <v/>
      </c>
      <c r="G328" s="35">
        <f>SUMIFS(рўйхат!H:H,рўйхат!$CX:$CX,$B$338,рўйхат!$D:$D,$C328)</f>
        <v/>
      </c>
      <c r="H328" s="36">
        <f>SUMIFS(рўйхат!I:I,рўйхат!$CX:$CX,$B$338,рўйхат!$D:$D,$C328)</f>
        <v/>
      </c>
      <c r="I328" s="35">
        <f>SUMIFS(рўйхат!J:J,рўйхат!$CX:$CX,$B$338,рўйхат!$D:$D,$C328)</f>
        <v/>
      </c>
      <c r="J328" s="36">
        <f>SUMIFS(рўйхат!K:K,рўйхат!$CX:$CX,$B$338,рўйхат!$D:$D,$C328)</f>
        <v/>
      </c>
      <c r="K328" s="35">
        <f>SUMIFS(рўйхат!L:L,рўйхат!$CX:$CX,$B$338,рўйхат!$D:$D,$C328)</f>
        <v/>
      </c>
      <c r="L328" s="36">
        <f>SUMIFS(рўйхат!M:M,рўйхат!$CX:$CX,$B$338,рўйхат!$D:$D,$C328)</f>
        <v/>
      </c>
      <c r="M328" s="35">
        <f>SUMIFS(рўйхат!N:N,рўйхат!$CX:$CX,$B$338,рўйхат!$D:$D,$C328)</f>
        <v/>
      </c>
      <c r="N328" s="36">
        <f>SUMIFS(рўйхат!O:O,рўйхат!$CX:$CX,$B$338,рўйхат!$D:$D,$C328)</f>
        <v/>
      </c>
      <c r="O328" s="34">
        <f>IFERROR(M328/E328,0)</f>
        <v/>
      </c>
      <c r="P328" s="34">
        <f>IFERROR(N328/F328,0)</f>
        <v/>
      </c>
      <c r="Q328" s="35">
        <f>SUMIFS(рўйхат!P:P,рўйхат!$CX:$CX,$B$338,рўйхат!$D:$D,$C328)</f>
        <v/>
      </c>
      <c r="R328" s="36">
        <f>SUMIFS(рўйхат!Q:Q,рўйхат!$CX:$CX,$B$338,рўйхат!$D:$D,$C328)</f>
        <v/>
      </c>
      <c r="S328" s="35">
        <f>SUMIFS(рўйхат!R:R,рўйхат!$CX:$CX,$B$338,рўйхат!$D:$D,$C328)</f>
        <v/>
      </c>
      <c r="T328" s="36">
        <f>SUMIFS(рўйхат!S:S,рўйхат!$CX:$CX,$B$338,рўйхат!$D:$D,$C328)</f>
        <v/>
      </c>
      <c r="U328" s="35">
        <f>SUMIFS(рўйхат!T:T,рўйхат!$CX:$CX,$B$338,рўйхат!$D:$D,$C328)</f>
        <v/>
      </c>
      <c r="V328" s="36">
        <f>SUMIFS(рўйхат!U:U,рўйхат!$CX:$CX,$B$338,рўйхат!$D:$D,$C328)</f>
        <v/>
      </c>
      <c r="W328" s="35">
        <f>SUMIFS(рўйхат!V:V,рўйхат!$CX:$CX,$B$338,рўйхат!$D:$D,$C328)</f>
        <v/>
      </c>
      <c r="X328" s="36">
        <f>SUMIFS(рўйхат!W:W,рўйхат!$CX:$CX,$B$338,рўйхат!$D:$D,$C328)</f>
        <v/>
      </c>
      <c r="Y328" s="35">
        <f>SUMIFS(рўйхат!X:X,рўйхат!$CX:$CX,$B$338,рўйхат!$D:$D,$C328)</f>
        <v/>
      </c>
      <c r="Z328" s="36">
        <f>SUMIFS(рўйхат!Y:Y,рўйхат!$CX:$CX,$B$338,рўйхат!$D:$D,$C328)</f>
        <v/>
      </c>
      <c r="AA328" s="35">
        <f>SUMIFS(рўйхат!Z:Z,рўйхат!$CX:$CX,$B$338,рўйхат!$D:$D,$C328)</f>
        <v/>
      </c>
      <c r="AB328" s="36">
        <f>SUMIFS(рўйхат!AA:AA,рўйхат!$CX:$CX,$B$338,рўйхат!$D:$D,$C328)</f>
        <v/>
      </c>
      <c r="AC328" s="35">
        <f>SUMIFS(рўйхат!AB:AB,рўйхат!$CX:$CX,$B$338,рўйхат!$D:$D,$C328)</f>
        <v/>
      </c>
      <c r="AD328" s="36">
        <f>SUMIFS(рўйхат!AC:AC,рўйхат!$CX:$CX,$B$338,рўйхат!$D:$D,$C328)</f>
        <v/>
      </c>
      <c r="AE328" s="35">
        <f>SUMIFS(рўйхат!AD:AD,рўйхат!$CX:$CX,$B$338,рўйхат!$D:$D,$C328)</f>
        <v/>
      </c>
      <c r="AF328" s="36">
        <f>SUMIFS(рўйхат!AE:AE,рўйхат!$CX:$CX,$B$338,рўйхат!$D:$D,$C328)</f>
        <v/>
      </c>
      <c r="AG328" s="35">
        <f>SUMIFS(рўйхат!AH:AH,рўйхат!$CX:$CX,$B$338,рўйхат!$D:$D,$C328)</f>
        <v/>
      </c>
      <c r="AH328" s="36">
        <f>SUMIFS(рўйхат!AI:AI,рўйхат!$CX:$CX,$B$338,рўйхат!$D:$D,$C328)</f>
        <v/>
      </c>
      <c r="AI328" s="35">
        <f>SUMIFS(рўйхат!AJ:AJ,рўйхат!$CX:$CX,$B$338,рўйхат!$D:$D,$C328)</f>
        <v/>
      </c>
      <c r="AJ328" s="36">
        <f>SUMIFS(рўйхат!AK:AK,рўйхат!$CX:$CX,$B$338,рўйхат!$D:$D,$C328)</f>
        <v/>
      </c>
      <c r="AK328" s="35">
        <f>SUMIFS(рўйхат!AL:AL,рўйхат!$CX:$CX,$B$338,рўйхат!$D:$D,$C328)</f>
        <v/>
      </c>
      <c r="AL328" s="36">
        <f>SUMIFS(рўйхат!AM:AM,рўйхат!$CX:$CX,$B$338,рўйхат!$D:$D,$C328)</f>
        <v/>
      </c>
      <c r="AM328" s="77">
        <f>IFERROR(Q328/E328,0)</f>
        <v/>
      </c>
      <c r="AN328" s="77">
        <f>IFERROR(R328/F328,0)</f>
        <v/>
      </c>
      <c r="AO328" s="35">
        <f>SUMIFS(рўйхат!AX:AX,рўйхат!$CX:$CX,$B$338,рўйхат!$D:$D,$C328)</f>
        <v/>
      </c>
      <c r="AP328" s="36">
        <f>SUMIFS(рўйхат!AY:AY,рўйхат!$CX:$CX,$B$338,рўйхат!$D:$D,$C328)</f>
        <v/>
      </c>
      <c r="AQ328" s="35">
        <f>SUMIFS(рўйхат!AZ:AZ,рўйхат!$CX:$CX,$B$338,рўйхат!$D:$D,$C328)</f>
        <v/>
      </c>
      <c r="AR328" s="36">
        <f>SUMIFS(рўйхат!BA:BA,рўйхат!$CX:$CX,$B$338,рўйхат!$D:$D,$C328)</f>
        <v/>
      </c>
      <c r="AS328" s="35">
        <f>SUMIFS(рўйхат!BB:BB,рўйхат!$CX:$CX,$B$338,рўйхат!$D:$D,$C328)</f>
        <v/>
      </c>
      <c r="AT328" s="36">
        <f>SUMIFS(рўйхат!BC:BC,рўйхат!$CX:$CX,$B$338,рўйхат!$D:$D,$C328)</f>
        <v/>
      </c>
      <c r="AU328" s="35">
        <f>SUMIFS(рўйхат!BD:BD,рўйхат!$CX:$CX,$B$338,рўйхат!$D:$D,$C328)</f>
        <v/>
      </c>
      <c r="AV328" s="36">
        <f>SUMIFS(рўйхат!BE:BE,рўйхат!$CX:$CX,$B$338,рўйхат!$D:$D,$C328)</f>
        <v/>
      </c>
      <c r="AW328" s="35">
        <f>SUMIFS(рўйхат!BF:BF,рўйхат!$CX:$CX,$B$338,рўйхат!$D:$D,$C328)</f>
        <v/>
      </c>
      <c r="AX328" s="36">
        <f>SUMIFS(рўйхат!BG:BG,рўйхат!$CX:$CX,$B$338,рўйхат!$D:$D,$C328)</f>
        <v/>
      </c>
      <c r="AY328" s="35">
        <f>SUMIFS(рўйхат!BH:BH,рўйхат!$CX:$CX,$B$338,рўйхат!$D:$D,$C328)</f>
        <v/>
      </c>
      <c r="AZ328" s="36">
        <f>SUMIFS(рўйхат!BI:BI,рўйхат!$CX:$CX,$B$338,рўйхат!$D:$D,$C328)</f>
        <v/>
      </c>
      <c r="BA328" s="35">
        <f>SUMIFS(рўйхат!BJ:BJ,рўйхат!$CX:$CX,$B$338,рўйхат!$D:$D,$C328)</f>
        <v/>
      </c>
      <c r="BB328" s="36">
        <f>SUMIFS(рўйхат!BK:BK,рўйхат!$CX:$CX,$B$338,рўйхат!$D:$D,$C328)</f>
        <v/>
      </c>
      <c r="BC328" s="77">
        <f>IFERROR(AO328/E328,0)</f>
        <v/>
      </c>
      <c r="BD328" s="77">
        <f>IFERROR(AP328/F328,0)</f>
        <v/>
      </c>
      <c r="BE328" s="35">
        <f>SUMIFS(рўйхат!BL:BL,рўйхат!$CX:$CX,$B$338,рўйхат!$D:$D,$C328)</f>
        <v/>
      </c>
      <c r="BF328" s="36">
        <f>SUMIFS(рўйхат!BM:BM,рўйхат!$CX:$CX,$B$338,рўйхат!$D:$D,$C328)</f>
        <v/>
      </c>
      <c r="BG328" s="35">
        <f>SUMIFS(рўйхат!BN:BN,рўйхат!$CX:$CX,$B$338,рўйхат!$D:$D,$C328)</f>
        <v/>
      </c>
      <c r="BH328" s="36">
        <f>SUMIFS(рўйхат!BO:BO,рўйхат!$CX:$CX,$B$338,рўйхат!$D:$D,$C328)</f>
        <v/>
      </c>
      <c r="BI328" s="35">
        <f>SUMIFS(рўйхат!BP:BP,рўйхат!$CX:$CX,$B$338,рўйхат!$D:$D,$C328)</f>
        <v/>
      </c>
      <c r="BJ328" s="36">
        <f>SUMIFS(рўйхат!BQ:BQ,рўйхат!$CX:$CX,$B$338,рўйхат!$D:$D,$C328)</f>
        <v/>
      </c>
      <c r="BK328" s="35">
        <f>SUMIFS(рўйхат!BR:BR,рўйхат!$CX:$CX,$B$338,рўйхат!$D:$D,$C328)</f>
        <v/>
      </c>
      <c r="BL328" s="36">
        <f>SUMIFS(рўйхат!BS:BS,рўйхат!$CX:$CX,$B$338,рўйхат!$D:$D,$C328)</f>
        <v/>
      </c>
      <c r="BM328" s="35">
        <f>SUMIFS(рўйхат!BT:BT,рўйхат!$CX:$CX,$B$338,рўйхат!$D:$D,$C328)</f>
        <v/>
      </c>
      <c r="BN328" s="36">
        <f>SUMIFS(рўйхат!BU:BU,рўйхат!$CX:$CX,$B$338,рўйхат!$D:$D,$C328)</f>
        <v/>
      </c>
      <c r="BO328" s="35">
        <f>SUMIFS(рўйхат!BX:BX,рўйхат!$CX:$CX,$B$338,рўйхат!$D:$D,$C328)</f>
        <v/>
      </c>
      <c r="BP328" s="36">
        <f>SUMIFS(рўйхат!BY:BY,рўйхат!$CX:$CX,$B$338,рўйхат!$D:$D,$C328)</f>
        <v/>
      </c>
      <c r="BQ328" s="35">
        <f>SUMIFS(рўйхат!BZ:BZ,рўйхат!$CX:$CX,$B$338,рўйхат!$D:$D,$C328)</f>
        <v/>
      </c>
      <c r="BR328" s="36">
        <f>SUMIFS(рўйхат!CA:CA,рўйхат!$CX:$CX,$B$338,рўйхат!$D:$D,$C328)</f>
        <v/>
      </c>
      <c r="BS328" s="35">
        <f>SUMIFS(рўйхат!CB:CB,рўйхат!$CX:$CX,$B$338,рўйхат!$D:$D,$C328)</f>
        <v/>
      </c>
      <c r="BT328" s="36">
        <f>SUMIFS(рўйхат!CC:CC,рўйхат!$CX:$CX,$B$338,рўйхат!$D:$D,$C328)</f>
        <v/>
      </c>
      <c r="BU328" s="35">
        <f>SUMIFS(рўйхат!CD:CD,рўйхат!$CX:$CX,$B$338,рўйхат!$D:$D,$C328)</f>
        <v/>
      </c>
      <c r="BV328" s="36">
        <f>SUMIFS(рўйхат!CE:CE,рўйхат!$CX:$CX,$B$338,рўйхат!$D:$D,$C328)</f>
        <v/>
      </c>
      <c r="BW328" s="35">
        <f>SUMIFS(рўйхат!CH:CH,рўйхат!$CX:$CX,$B$338,рўйхат!$D:$D,$C328)</f>
        <v/>
      </c>
      <c r="BX328" s="36">
        <f>SUMIFS(рўйхат!CI:CI,рўйхат!$CX:$CX,$B$338,рўйхат!$D:$D,$C328)</f>
        <v/>
      </c>
      <c r="BY328" s="35">
        <f>SUMIFS(рўйхат!CJ:CJ,рўйхат!$CX:$CX,$B$338,рўйхат!$D:$D,$C328)</f>
        <v/>
      </c>
      <c r="BZ328" s="36">
        <f>SUMIFS(рўйхат!CK:CK,рўйхат!$CX:$CX,$B$338,рўйхат!$D:$D,$C328)</f>
        <v/>
      </c>
      <c r="CA328" s="35">
        <f>SUMIFS(рўйхат!CL:CL,рўйхат!$CX:$CX,$B$338,рўйхат!$D:$D,$C328)</f>
        <v/>
      </c>
      <c r="CB328" s="36">
        <f>SUMIFS(рўйхат!CM:CM,рўйхат!$CX:$CX,$B$338,рўйхат!$D:$D,$C328)</f>
        <v/>
      </c>
      <c r="CC328" s="35">
        <f>SUMIFS(рўйхат!CN:CN,рўйхат!$CX:$CX,$B$338,рўйхат!$D:$D,$C328)</f>
        <v/>
      </c>
      <c r="CD328" s="36">
        <f>SUMIFS(рўйхат!CO:CO,рўйхат!$CX:$CX,$B$338,рўйхат!$D:$D,$C328)</f>
        <v/>
      </c>
      <c r="CE328" s="77">
        <f>IFERROR(BE328/(Q328+BE328),0)</f>
        <v/>
      </c>
      <c r="CF328" s="78">
        <f>IFERROR(BF328/(R328+BF328),0)</f>
        <v/>
      </c>
    </row>
    <row r="329" hidden="1" outlineLevel="1" ht="30" customFormat="1" customHeight="1" s="8">
      <c r="A329" s="39" t="n"/>
      <c r="B329" s="50" t="n">
        <v>57</v>
      </c>
      <c r="C329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329" s="51" t="n"/>
      <c r="E329" s="35">
        <f>SUMIFS(рўйхат!F:F,рўйхат!$CX:$CX,$B$338,рўйхат!$D:$D,$C329)</f>
        <v/>
      </c>
      <c r="F329" s="36">
        <f>SUMIFS(рўйхат!G:G,рўйхат!$CX:$CX,$B$338,рўйхат!$D:$D,$C329)</f>
        <v/>
      </c>
      <c r="G329" s="35">
        <f>SUMIFS(рўйхат!H:H,рўйхат!$CX:$CX,$B$338,рўйхат!$D:$D,$C329)</f>
        <v/>
      </c>
      <c r="H329" s="36">
        <f>SUMIFS(рўйхат!I:I,рўйхат!$CX:$CX,$B$338,рўйхат!$D:$D,$C329)</f>
        <v/>
      </c>
      <c r="I329" s="35">
        <f>SUMIFS(рўйхат!J:J,рўйхат!$CX:$CX,$B$338,рўйхат!$D:$D,$C329)</f>
        <v/>
      </c>
      <c r="J329" s="36">
        <f>SUMIFS(рўйхат!K:K,рўйхат!$CX:$CX,$B$338,рўйхат!$D:$D,$C329)</f>
        <v/>
      </c>
      <c r="K329" s="35">
        <f>SUMIFS(рўйхат!L:L,рўйхат!$CX:$CX,$B$338,рўйхат!$D:$D,$C329)</f>
        <v/>
      </c>
      <c r="L329" s="36">
        <f>SUMIFS(рўйхат!M:M,рўйхат!$CX:$CX,$B$338,рўйхат!$D:$D,$C329)</f>
        <v/>
      </c>
      <c r="M329" s="35">
        <f>SUMIFS(рўйхат!N:N,рўйхат!$CX:$CX,$B$338,рўйхат!$D:$D,$C329)</f>
        <v/>
      </c>
      <c r="N329" s="36">
        <f>SUMIFS(рўйхат!O:O,рўйхат!$CX:$CX,$B$338,рўйхат!$D:$D,$C329)</f>
        <v/>
      </c>
      <c r="O329" s="34">
        <f>IFERROR(M329/E329,0)</f>
        <v/>
      </c>
      <c r="P329" s="34">
        <f>IFERROR(N329/F329,0)</f>
        <v/>
      </c>
      <c r="Q329" s="35">
        <f>SUMIFS(рўйхат!P:P,рўйхат!$CX:$CX,$B$338,рўйхат!$D:$D,$C329)</f>
        <v/>
      </c>
      <c r="R329" s="36">
        <f>SUMIFS(рўйхат!Q:Q,рўйхат!$CX:$CX,$B$338,рўйхат!$D:$D,$C329)</f>
        <v/>
      </c>
      <c r="S329" s="35">
        <f>SUMIFS(рўйхат!R:R,рўйхат!$CX:$CX,$B$338,рўйхат!$D:$D,$C329)</f>
        <v/>
      </c>
      <c r="T329" s="36">
        <f>SUMIFS(рўйхат!S:S,рўйхат!$CX:$CX,$B$338,рўйхат!$D:$D,$C329)</f>
        <v/>
      </c>
      <c r="U329" s="35">
        <f>SUMIFS(рўйхат!T:T,рўйхат!$CX:$CX,$B$338,рўйхат!$D:$D,$C329)</f>
        <v/>
      </c>
      <c r="V329" s="36">
        <f>SUMIFS(рўйхат!U:U,рўйхат!$CX:$CX,$B$338,рўйхат!$D:$D,$C329)</f>
        <v/>
      </c>
      <c r="W329" s="35">
        <f>SUMIFS(рўйхат!V:V,рўйхат!$CX:$CX,$B$338,рўйхат!$D:$D,$C329)</f>
        <v/>
      </c>
      <c r="X329" s="36">
        <f>SUMIFS(рўйхат!W:W,рўйхат!$CX:$CX,$B$338,рўйхат!$D:$D,$C329)</f>
        <v/>
      </c>
      <c r="Y329" s="35">
        <f>SUMIFS(рўйхат!X:X,рўйхат!$CX:$CX,$B$338,рўйхат!$D:$D,$C329)</f>
        <v/>
      </c>
      <c r="Z329" s="36">
        <f>SUMIFS(рўйхат!Y:Y,рўйхат!$CX:$CX,$B$338,рўйхат!$D:$D,$C329)</f>
        <v/>
      </c>
      <c r="AA329" s="35">
        <f>SUMIFS(рўйхат!Z:Z,рўйхат!$CX:$CX,$B$338,рўйхат!$D:$D,$C329)</f>
        <v/>
      </c>
      <c r="AB329" s="36">
        <f>SUMIFS(рўйхат!AA:AA,рўйхат!$CX:$CX,$B$338,рўйхат!$D:$D,$C329)</f>
        <v/>
      </c>
      <c r="AC329" s="35">
        <f>SUMIFS(рўйхат!AB:AB,рўйхат!$CX:$CX,$B$338,рўйхат!$D:$D,$C329)</f>
        <v/>
      </c>
      <c r="AD329" s="36">
        <f>SUMIFS(рўйхат!AC:AC,рўйхат!$CX:$CX,$B$338,рўйхат!$D:$D,$C329)</f>
        <v/>
      </c>
      <c r="AE329" s="35">
        <f>SUMIFS(рўйхат!AD:AD,рўйхат!$CX:$CX,$B$338,рўйхат!$D:$D,$C329)</f>
        <v/>
      </c>
      <c r="AF329" s="36">
        <f>SUMIFS(рўйхат!AE:AE,рўйхат!$CX:$CX,$B$338,рўйхат!$D:$D,$C329)</f>
        <v/>
      </c>
      <c r="AG329" s="35">
        <f>SUMIFS(рўйхат!AH:AH,рўйхат!$CX:$CX,$B$338,рўйхат!$D:$D,$C329)</f>
        <v/>
      </c>
      <c r="AH329" s="36">
        <f>SUMIFS(рўйхат!AI:AI,рўйхат!$CX:$CX,$B$338,рўйхат!$D:$D,$C329)</f>
        <v/>
      </c>
      <c r="AI329" s="35">
        <f>SUMIFS(рўйхат!AJ:AJ,рўйхат!$CX:$CX,$B$338,рўйхат!$D:$D,$C329)</f>
        <v/>
      </c>
      <c r="AJ329" s="36">
        <f>SUMIFS(рўйхат!AK:AK,рўйхат!$CX:$CX,$B$338,рўйхат!$D:$D,$C329)</f>
        <v/>
      </c>
      <c r="AK329" s="35">
        <f>SUMIFS(рўйхат!AL:AL,рўйхат!$CX:$CX,$B$338,рўйхат!$D:$D,$C329)</f>
        <v/>
      </c>
      <c r="AL329" s="36">
        <f>SUMIFS(рўйхат!AM:AM,рўйхат!$CX:$CX,$B$338,рўйхат!$D:$D,$C329)</f>
        <v/>
      </c>
      <c r="AM329" s="77">
        <f>IFERROR(Q329/E329,0)</f>
        <v/>
      </c>
      <c r="AN329" s="77">
        <f>IFERROR(R329/F329,0)</f>
        <v/>
      </c>
      <c r="AO329" s="35">
        <f>SUMIFS(рўйхат!AX:AX,рўйхат!$CX:$CX,$B$338,рўйхат!$D:$D,$C329)</f>
        <v/>
      </c>
      <c r="AP329" s="36">
        <f>SUMIFS(рўйхат!AY:AY,рўйхат!$CX:$CX,$B$338,рўйхат!$D:$D,$C329)</f>
        <v/>
      </c>
      <c r="AQ329" s="35">
        <f>SUMIFS(рўйхат!AZ:AZ,рўйхат!$CX:$CX,$B$338,рўйхат!$D:$D,$C329)</f>
        <v/>
      </c>
      <c r="AR329" s="36">
        <f>SUMIFS(рўйхат!BA:BA,рўйхат!$CX:$CX,$B$338,рўйхат!$D:$D,$C329)</f>
        <v/>
      </c>
      <c r="AS329" s="35">
        <f>SUMIFS(рўйхат!BB:BB,рўйхат!$CX:$CX,$B$338,рўйхат!$D:$D,$C329)</f>
        <v/>
      </c>
      <c r="AT329" s="36">
        <f>SUMIFS(рўйхат!BC:BC,рўйхат!$CX:$CX,$B$338,рўйхат!$D:$D,$C329)</f>
        <v/>
      </c>
      <c r="AU329" s="35">
        <f>SUMIFS(рўйхат!BD:BD,рўйхат!$CX:$CX,$B$338,рўйхат!$D:$D,$C329)</f>
        <v/>
      </c>
      <c r="AV329" s="36">
        <f>SUMIFS(рўйхат!BE:BE,рўйхат!$CX:$CX,$B$338,рўйхат!$D:$D,$C329)</f>
        <v/>
      </c>
      <c r="AW329" s="35">
        <f>SUMIFS(рўйхат!BF:BF,рўйхат!$CX:$CX,$B$338,рўйхат!$D:$D,$C329)</f>
        <v/>
      </c>
      <c r="AX329" s="36">
        <f>SUMIFS(рўйхат!BG:BG,рўйхат!$CX:$CX,$B$338,рўйхат!$D:$D,$C329)</f>
        <v/>
      </c>
      <c r="AY329" s="35">
        <f>SUMIFS(рўйхат!BH:BH,рўйхат!$CX:$CX,$B$338,рўйхат!$D:$D,$C329)</f>
        <v/>
      </c>
      <c r="AZ329" s="36">
        <f>SUMIFS(рўйхат!BI:BI,рўйхат!$CX:$CX,$B$338,рўйхат!$D:$D,$C329)</f>
        <v/>
      </c>
      <c r="BA329" s="35">
        <f>SUMIFS(рўйхат!BJ:BJ,рўйхат!$CX:$CX,$B$338,рўйхат!$D:$D,$C329)</f>
        <v/>
      </c>
      <c r="BB329" s="36">
        <f>SUMIFS(рўйхат!BK:BK,рўйхат!$CX:$CX,$B$338,рўйхат!$D:$D,$C329)</f>
        <v/>
      </c>
      <c r="BC329" s="77">
        <f>IFERROR(AO329/E329,0)</f>
        <v/>
      </c>
      <c r="BD329" s="77">
        <f>IFERROR(AP329/F329,0)</f>
        <v/>
      </c>
      <c r="BE329" s="35">
        <f>SUMIFS(рўйхат!BL:BL,рўйхат!$CX:$CX,$B$338,рўйхат!$D:$D,$C329)</f>
        <v/>
      </c>
      <c r="BF329" s="36">
        <f>SUMIFS(рўйхат!BM:BM,рўйхат!$CX:$CX,$B$338,рўйхат!$D:$D,$C329)</f>
        <v/>
      </c>
      <c r="BG329" s="35">
        <f>SUMIFS(рўйхат!BN:BN,рўйхат!$CX:$CX,$B$338,рўйхат!$D:$D,$C329)</f>
        <v/>
      </c>
      <c r="BH329" s="36">
        <f>SUMIFS(рўйхат!BO:BO,рўйхат!$CX:$CX,$B$338,рўйхат!$D:$D,$C329)</f>
        <v/>
      </c>
      <c r="BI329" s="35">
        <f>SUMIFS(рўйхат!BP:BP,рўйхат!$CX:$CX,$B$338,рўйхат!$D:$D,$C329)</f>
        <v/>
      </c>
      <c r="BJ329" s="36">
        <f>SUMIFS(рўйхат!BQ:BQ,рўйхат!$CX:$CX,$B$338,рўйхат!$D:$D,$C329)</f>
        <v/>
      </c>
      <c r="BK329" s="35">
        <f>SUMIFS(рўйхат!BR:BR,рўйхат!$CX:$CX,$B$338,рўйхат!$D:$D,$C329)</f>
        <v/>
      </c>
      <c r="BL329" s="36">
        <f>SUMIFS(рўйхат!BS:BS,рўйхат!$CX:$CX,$B$338,рўйхат!$D:$D,$C329)</f>
        <v/>
      </c>
      <c r="BM329" s="35">
        <f>SUMIFS(рўйхат!BT:BT,рўйхат!$CX:$CX,$B$338,рўйхат!$D:$D,$C329)</f>
        <v/>
      </c>
      <c r="BN329" s="36">
        <f>SUMIFS(рўйхат!BU:BU,рўйхат!$CX:$CX,$B$338,рўйхат!$D:$D,$C329)</f>
        <v/>
      </c>
      <c r="BO329" s="35">
        <f>SUMIFS(рўйхат!BX:BX,рўйхат!$CX:$CX,$B$338,рўйхат!$D:$D,$C329)</f>
        <v/>
      </c>
      <c r="BP329" s="36">
        <f>SUMIFS(рўйхат!BY:BY,рўйхат!$CX:$CX,$B$338,рўйхат!$D:$D,$C329)</f>
        <v/>
      </c>
      <c r="BQ329" s="35">
        <f>SUMIFS(рўйхат!BZ:BZ,рўйхат!$CX:$CX,$B$338,рўйхат!$D:$D,$C329)</f>
        <v/>
      </c>
      <c r="BR329" s="36">
        <f>SUMIFS(рўйхат!CA:CA,рўйхат!$CX:$CX,$B$338,рўйхат!$D:$D,$C329)</f>
        <v/>
      </c>
      <c r="BS329" s="35">
        <f>SUMIFS(рўйхат!CB:CB,рўйхат!$CX:$CX,$B$338,рўйхат!$D:$D,$C329)</f>
        <v/>
      </c>
      <c r="BT329" s="36">
        <f>SUMIFS(рўйхат!CC:CC,рўйхат!$CX:$CX,$B$338,рўйхат!$D:$D,$C329)</f>
        <v/>
      </c>
      <c r="BU329" s="35">
        <f>SUMIFS(рўйхат!CD:CD,рўйхат!$CX:$CX,$B$338,рўйхат!$D:$D,$C329)</f>
        <v/>
      </c>
      <c r="BV329" s="36">
        <f>SUMIFS(рўйхат!CE:CE,рўйхат!$CX:$CX,$B$338,рўйхат!$D:$D,$C329)</f>
        <v/>
      </c>
      <c r="BW329" s="35">
        <f>SUMIFS(рўйхат!CH:CH,рўйхат!$CX:$CX,$B$338,рўйхат!$D:$D,$C329)</f>
        <v/>
      </c>
      <c r="BX329" s="36">
        <f>SUMIFS(рўйхат!CI:CI,рўйхат!$CX:$CX,$B$338,рўйхат!$D:$D,$C329)</f>
        <v/>
      </c>
      <c r="BY329" s="35">
        <f>SUMIFS(рўйхат!CJ:CJ,рўйхат!$CX:$CX,$B$338,рўйхат!$D:$D,$C329)</f>
        <v/>
      </c>
      <c r="BZ329" s="36">
        <f>SUMIFS(рўйхат!CK:CK,рўйхат!$CX:$CX,$B$338,рўйхат!$D:$D,$C329)</f>
        <v/>
      </c>
      <c r="CA329" s="35">
        <f>SUMIFS(рўйхат!CL:CL,рўйхат!$CX:$CX,$B$338,рўйхат!$D:$D,$C329)</f>
        <v/>
      </c>
      <c r="CB329" s="36">
        <f>SUMIFS(рўйхат!CM:CM,рўйхат!$CX:$CX,$B$338,рўйхат!$D:$D,$C329)</f>
        <v/>
      </c>
      <c r="CC329" s="35">
        <f>SUMIFS(рўйхат!CN:CN,рўйхат!$CX:$CX,$B$338,рўйхат!$D:$D,$C329)</f>
        <v/>
      </c>
      <c r="CD329" s="36">
        <f>SUMIFS(рўйхат!CO:CO,рўйхат!$CX:$CX,$B$338,рўйхат!$D:$D,$C329)</f>
        <v/>
      </c>
      <c r="CE329" s="77">
        <f>IFERROR(BE329/(Q329+BE329),0)</f>
        <v/>
      </c>
      <c r="CF329" s="78">
        <f>IFERROR(BF329/(R329+BF329),0)</f>
        <v/>
      </c>
    </row>
    <row r="330" hidden="1" outlineLevel="1" ht="30" customFormat="1" customHeight="1" s="8">
      <c r="A330" s="39" t="n"/>
      <c r="B330" s="50" t="n">
        <v>58</v>
      </c>
      <c r="C330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330" s="51" t="n"/>
      <c r="E330" s="35">
        <f>SUMIFS(рўйхат!F:F,рўйхат!$CX:$CX,$B$338,рўйхат!$D:$D,$C330)</f>
        <v/>
      </c>
      <c r="F330" s="36">
        <f>SUMIFS(рўйхат!G:G,рўйхат!$CX:$CX,$B$338,рўйхат!$D:$D,$C330)</f>
        <v/>
      </c>
      <c r="G330" s="35">
        <f>SUMIFS(рўйхат!H:H,рўйхат!$CX:$CX,$B$338,рўйхат!$D:$D,$C330)</f>
        <v/>
      </c>
      <c r="H330" s="36">
        <f>SUMIFS(рўйхат!I:I,рўйхат!$CX:$CX,$B$338,рўйхат!$D:$D,$C330)</f>
        <v/>
      </c>
      <c r="I330" s="35">
        <f>SUMIFS(рўйхат!J:J,рўйхат!$CX:$CX,$B$338,рўйхат!$D:$D,$C330)</f>
        <v/>
      </c>
      <c r="J330" s="36">
        <f>SUMIFS(рўйхат!K:K,рўйхат!$CX:$CX,$B$338,рўйхат!$D:$D,$C330)</f>
        <v/>
      </c>
      <c r="K330" s="35">
        <f>SUMIFS(рўйхат!L:L,рўйхат!$CX:$CX,$B$338,рўйхат!$D:$D,$C330)</f>
        <v/>
      </c>
      <c r="L330" s="36">
        <f>SUMIFS(рўйхат!M:M,рўйхат!$CX:$CX,$B$338,рўйхат!$D:$D,$C330)</f>
        <v/>
      </c>
      <c r="M330" s="35">
        <f>SUMIFS(рўйхат!N:N,рўйхат!$CX:$CX,$B$338,рўйхат!$D:$D,$C330)</f>
        <v/>
      </c>
      <c r="N330" s="36">
        <f>SUMIFS(рўйхат!O:O,рўйхат!$CX:$CX,$B$338,рўйхат!$D:$D,$C330)</f>
        <v/>
      </c>
      <c r="O330" s="34">
        <f>IFERROR(M330/E330,0)</f>
        <v/>
      </c>
      <c r="P330" s="34">
        <f>IFERROR(N330/F330,0)</f>
        <v/>
      </c>
      <c r="Q330" s="35">
        <f>SUMIFS(рўйхат!P:P,рўйхат!$CX:$CX,$B$338,рўйхат!$D:$D,$C330)</f>
        <v/>
      </c>
      <c r="R330" s="36">
        <f>SUMIFS(рўйхат!Q:Q,рўйхат!$CX:$CX,$B$338,рўйхат!$D:$D,$C330)</f>
        <v/>
      </c>
      <c r="S330" s="35">
        <f>SUMIFS(рўйхат!R:R,рўйхат!$CX:$CX,$B$338,рўйхат!$D:$D,$C330)</f>
        <v/>
      </c>
      <c r="T330" s="36">
        <f>SUMIFS(рўйхат!S:S,рўйхат!$CX:$CX,$B$338,рўйхат!$D:$D,$C330)</f>
        <v/>
      </c>
      <c r="U330" s="35">
        <f>SUMIFS(рўйхат!T:T,рўйхат!$CX:$CX,$B$338,рўйхат!$D:$D,$C330)</f>
        <v/>
      </c>
      <c r="V330" s="36">
        <f>SUMIFS(рўйхат!U:U,рўйхат!$CX:$CX,$B$338,рўйхат!$D:$D,$C330)</f>
        <v/>
      </c>
      <c r="W330" s="35">
        <f>SUMIFS(рўйхат!V:V,рўйхат!$CX:$CX,$B$338,рўйхат!$D:$D,$C330)</f>
        <v/>
      </c>
      <c r="X330" s="36">
        <f>SUMIFS(рўйхат!W:W,рўйхат!$CX:$CX,$B$338,рўйхат!$D:$D,$C330)</f>
        <v/>
      </c>
      <c r="Y330" s="35">
        <f>SUMIFS(рўйхат!X:X,рўйхат!$CX:$CX,$B$338,рўйхат!$D:$D,$C330)</f>
        <v/>
      </c>
      <c r="Z330" s="36">
        <f>SUMIFS(рўйхат!Y:Y,рўйхат!$CX:$CX,$B$338,рўйхат!$D:$D,$C330)</f>
        <v/>
      </c>
      <c r="AA330" s="35">
        <f>SUMIFS(рўйхат!Z:Z,рўйхат!$CX:$CX,$B$338,рўйхат!$D:$D,$C330)</f>
        <v/>
      </c>
      <c r="AB330" s="36">
        <f>SUMIFS(рўйхат!AA:AA,рўйхат!$CX:$CX,$B$338,рўйхат!$D:$D,$C330)</f>
        <v/>
      </c>
      <c r="AC330" s="35">
        <f>SUMIFS(рўйхат!AB:AB,рўйхат!$CX:$CX,$B$338,рўйхат!$D:$D,$C330)</f>
        <v/>
      </c>
      <c r="AD330" s="36">
        <f>SUMIFS(рўйхат!AC:AC,рўйхат!$CX:$CX,$B$338,рўйхат!$D:$D,$C330)</f>
        <v/>
      </c>
      <c r="AE330" s="35">
        <f>SUMIFS(рўйхат!AD:AD,рўйхат!$CX:$CX,$B$338,рўйхат!$D:$D,$C330)</f>
        <v/>
      </c>
      <c r="AF330" s="36">
        <f>SUMIFS(рўйхат!AE:AE,рўйхат!$CX:$CX,$B$338,рўйхат!$D:$D,$C330)</f>
        <v/>
      </c>
      <c r="AG330" s="35">
        <f>SUMIFS(рўйхат!AH:AH,рўйхат!$CX:$CX,$B$338,рўйхат!$D:$D,$C330)</f>
        <v/>
      </c>
      <c r="AH330" s="36">
        <f>SUMIFS(рўйхат!AI:AI,рўйхат!$CX:$CX,$B$338,рўйхат!$D:$D,$C330)</f>
        <v/>
      </c>
      <c r="AI330" s="35">
        <f>SUMIFS(рўйхат!AJ:AJ,рўйхат!$CX:$CX,$B$338,рўйхат!$D:$D,$C330)</f>
        <v/>
      </c>
      <c r="AJ330" s="36">
        <f>SUMIFS(рўйхат!AK:AK,рўйхат!$CX:$CX,$B$338,рўйхат!$D:$D,$C330)</f>
        <v/>
      </c>
      <c r="AK330" s="35">
        <f>SUMIFS(рўйхат!AL:AL,рўйхат!$CX:$CX,$B$338,рўйхат!$D:$D,$C330)</f>
        <v/>
      </c>
      <c r="AL330" s="36">
        <f>SUMIFS(рўйхат!AM:AM,рўйхат!$CX:$CX,$B$338,рўйхат!$D:$D,$C330)</f>
        <v/>
      </c>
      <c r="AM330" s="77">
        <f>IFERROR(Q330/E330,0)</f>
        <v/>
      </c>
      <c r="AN330" s="77">
        <f>IFERROR(R330/F330,0)</f>
        <v/>
      </c>
      <c r="AO330" s="35">
        <f>SUMIFS(рўйхат!AX:AX,рўйхат!$CX:$CX,$B$338,рўйхат!$D:$D,$C330)</f>
        <v/>
      </c>
      <c r="AP330" s="36">
        <f>SUMIFS(рўйхат!AY:AY,рўйхат!$CX:$CX,$B$338,рўйхат!$D:$D,$C330)</f>
        <v/>
      </c>
      <c r="AQ330" s="35">
        <f>SUMIFS(рўйхат!AZ:AZ,рўйхат!$CX:$CX,$B$338,рўйхат!$D:$D,$C330)</f>
        <v/>
      </c>
      <c r="AR330" s="36">
        <f>SUMIFS(рўйхат!BA:BA,рўйхат!$CX:$CX,$B$338,рўйхат!$D:$D,$C330)</f>
        <v/>
      </c>
      <c r="AS330" s="35">
        <f>SUMIFS(рўйхат!BB:BB,рўйхат!$CX:$CX,$B$338,рўйхат!$D:$D,$C330)</f>
        <v/>
      </c>
      <c r="AT330" s="36">
        <f>SUMIFS(рўйхат!BC:BC,рўйхат!$CX:$CX,$B$338,рўйхат!$D:$D,$C330)</f>
        <v/>
      </c>
      <c r="AU330" s="35">
        <f>SUMIFS(рўйхат!BD:BD,рўйхат!$CX:$CX,$B$338,рўйхат!$D:$D,$C330)</f>
        <v/>
      </c>
      <c r="AV330" s="36">
        <f>SUMIFS(рўйхат!BE:BE,рўйхат!$CX:$CX,$B$338,рўйхат!$D:$D,$C330)</f>
        <v/>
      </c>
      <c r="AW330" s="35">
        <f>SUMIFS(рўйхат!BF:BF,рўйхат!$CX:$CX,$B$338,рўйхат!$D:$D,$C330)</f>
        <v/>
      </c>
      <c r="AX330" s="36">
        <f>SUMIFS(рўйхат!BG:BG,рўйхат!$CX:$CX,$B$338,рўйхат!$D:$D,$C330)</f>
        <v/>
      </c>
      <c r="AY330" s="35">
        <f>SUMIFS(рўйхат!BH:BH,рўйхат!$CX:$CX,$B$338,рўйхат!$D:$D,$C330)</f>
        <v/>
      </c>
      <c r="AZ330" s="36">
        <f>SUMIFS(рўйхат!BI:BI,рўйхат!$CX:$CX,$B$338,рўйхат!$D:$D,$C330)</f>
        <v/>
      </c>
      <c r="BA330" s="35">
        <f>SUMIFS(рўйхат!BJ:BJ,рўйхат!$CX:$CX,$B$338,рўйхат!$D:$D,$C330)</f>
        <v/>
      </c>
      <c r="BB330" s="36">
        <f>SUMIFS(рўйхат!BK:BK,рўйхат!$CX:$CX,$B$338,рўйхат!$D:$D,$C330)</f>
        <v/>
      </c>
      <c r="BC330" s="77">
        <f>IFERROR(AO330/E330,0)</f>
        <v/>
      </c>
      <c r="BD330" s="77">
        <f>IFERROR(AP330/F330,0)</f>
        <v/>
      </c>
      <c r="BE330" s="35">
        <f>SUMIFS(рўйхат!BL:BL,рўйхат!$CX:$CX,$B$338,рўйхат!$D:$D,$C330)</f>
        <v/>
      </c>
      <c r="BF330" s="36">
        <f>SUMIFS(рўйхат!BM:BM,рўйхат!$CX:$CX,$B$338,рўйхат!$D:$D,$C330)</f>
        <v/>
      </c>
      <c r="BG330" s="35">
        <f>SUMIFS(рўйхат!BN:BN,рўйхат!$CX:$CX,$B$338,рўйхат!$D:$D,$C330)</f>
        <v/>
      </c>
      <c r="BH330" s="36">
        <f>SUMIFS(рўйхат!BO:BO,рўйхат!$CX:$CX,$B$338,рўйхат!$D:$D,$C330)</f>
        <v/>
      </c>
      <c r="BI330" s="35">
        <f>SUMIFS(рўйхат!BP:BP,рўйхат!$CX:$CX,$B$338,рўйхат!$D:$D,$C330)</f>
        <v/>
      </c>
      <c r="BJ330" s="36">
        <f>SUMIFS(рўйхат!BQ:BQ,рўйхат!$CX:$CX,$B$338,рўйхат!$D:$D,$C330)</f>
        <v/>
      </c>
      <c r="BK330" s="35">
        <f>SUMIFS(рўйхат!BR:BR,рўйхат!$CX:$CX,$B$338,рўйхат!$D:$D,$C330)</f>
        <v/>
      </c>
      <c r="BL330" s="36">
        <f>SUMIFS(рўйхат!BS:BS,рўйхат!$CX:$CX,$B$338,рўйхат!$D:$D,$C330)</f>
        <v/>
      </c>
      <c r="BM330" s="35">
        <f>SUMIFS(рўйхат!BT:BT,рўйхат!$CX:$CX,$B$338,рўйхат!$D:$D,$C330)</f>
        <v/>
      </c>
      <c r="BN330" s="36">
        <f>SUMIFS(рўйхат!BU:BU,рўйхат!$CX:$CX,$B$338,рўйхат!$D:$D,$C330)</f>
        <v/>
      </c>
      <c r="BO330" s="35">
        <f>SUMIFS(рўйхат!BX:BX,рўйхат!$CX:$CX,$B$338,рўйхат!$D:$D,$C330)</f>
        <v/>
      </c>
      <c r="BP330" s="36">
        <f>SUMIFS(рўйхат!BY:BY,рўйхат!$CX:$CX,$B$338,рўйхат!$D:$D,$C330)</f>
        <v/>
      </c>
      <c r="BQ330" s="35">
        <f>SUMIFS(рўйхат!BZ:BZ,рўйхат!$CX:$CX,$B$338,рўйхат!$D:$D,$C330)</f>
        <v/>
      </c>
      <c r="BR330" s="36">
        <f>SUMIFS(рўйхат!CA:CA,рўйхат!$CX:$CX,$B$338,рўйхат!$D:$D,$C330)</f>
        <v/>
      </c>
      <c r="BS330" s="35">
        <f>SUMIFS(рўйхат!CB:CB,рўйхат!$CX:$CX,$B$338,рўйхат!$D:$D,$C330)</f>
        <v/>
      </c>
      <c r="BT330" s="36">
        <f>SUMIFS(рўйхат!CC:CC,рўйхат!$CX:$CX,$B$338,рўйхат!$D:$D,$C330)</f>
        <v/>
      </c>
      <c r="BU330" s="35">
        <f>SUMIFS(рўйхат!CD:CD,рўйхат!$CX:$CX,$B$338,рўйхат!$D:$D,$C330)</f>
        <v/>
      </c>
      <c r="BV330" s="36">
        <f>SUMIFS(рўйхат!CE:CE,рўйхат!$CX:$CX,$B$338,рўйхат!$D:$D,$C330)</f>
        <v/>
      </c>
      <c r="BW330" s="35">
        <f>SUMIFS(рўйхат!CH:CH,рўйхат!$CX:$CX,$B$338,рўйхат!$D:$D,$C330)</f>
        <v/>
      </c>
      <c r="BX330" s="36">
        <f>SUMIFS(рўйхат!CI:CI,рўйхат!$CX:$CX,$B$338,рўйхат!$D:$D,$C330)</f>
        <v/>
      </c>
      <c r="BY330" s="35">
        <f>SUMIFS(рўйхат!CJ:CJ,рўйхат!$CX:$CX,$B$338,рўйхат!$D:$D,$C330)</f>
        <v/>
      </c>
      <c r="BZ330" s="36">
        <f>SUMIFS(рўйхат!CK:CK,рўйхат!$CX:$CX,$B$338,рўйхат!$D:$D,$C330)</f>
        <v/>
      </c>
      <c r="CA330" s="35">
        <f>SUMIFS(рўйхат!CL:CL,рўйхат!$CX:$CX,$B$338,рўйхат!$D:$D,$C330)</f>
        <v/>
      </c>
      <c r="CB330" s="36">
        <f>SUMIFS(рўйхат!CM:CM,рўйхат!$CX:$CX,$B$338,рўйхат!$D:$D,$C330)</f>
        <v/>
      </c>
      <c r="CC330" s="35">
        <f>SUMIFS(рўйхат!CN:CN,рўйхат!$CX:$CX,$B$338,рўйхат!$D:$D,$C330)</f>
        <v/>
      </c>
      <c r="CD330" s="36">
        <f>SUMIFS(рўйхат!CO:CO,рўйхат!$CX:$CX,$B$338,рўйхат!$D:$D,$C330)</f>
        <v/>
      </c>
      <c r="CE330" s="77">
        <f>IFERROR(BE330/(Q330+BE330),0)</f>
        <v/>
      </c>
      <c r="CF330" s="78">
        <f>IFERROR(BF330/(R330+BF330),0)</f>
        <v/>
      </c>
    </row>
    <row r="331" hidden="1" outlineLevel="1" ht="30" customFormat="1" customHeight="1" s="8">
      <c r="A331" s="39" t="n"/>
      <c r="B331" s="50" t="n">
        <v>59</v>
      </c>
      <c r="C331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331" s="51" t="n"/>
      <c r="E331" s="35">
        <f>SUMIFS(рўйхат!F:F,рўйхат!$CX:$CX,$B$338,рўйхат!$D:$D,$C331)</f>
        <v/>
      </c>
      <c r="F331" s="36">
        <f>SUMIFS(рўйхат!G:G,рўйхат!$CX:$CX,$B$338,рўйхат!$D:$D,$C331)</f>
        <v/>
      </c>
      <c r="G331" s="35">
        <f>SUMIFS(рўйхат!H:H,рўйхат!$CX:$CX,$B$338,рўйхат!$D:$D,$C331)</f>
        <v/>
      </c>
      <c r="H331" s="36">
        <f>SUMIFS(рўйхат!I:I,рўйхат!$CX:$CX,$B$338,рўйхат!$D:$D,$C331)</f>
        <v/>
      </c>
      <c r="I331" s="35">
        <f>SUMIFS(рўйхат!J:J,рўйхат!$CX:$CX,$B$338,рўйхат!$D:$D,$C331)</f>
        <v/>
      </c>
      <c r="J331" s="36">
        <f>SUMIFS(рўйхат!K:K,рўйхат!$CX:$CX,$B$338,рўйхат!$D:$D,$C331)</f>
        <v/>
      </c>
      <c r="K331" s="35">
        <f>SUMIFS(рўйхат!L:L,рўйхат!$CX:$CX,$B$338,рўйхат!$D:$D,$C331)</f>
        <v/>
      </c>
      <c r="L331" s="36">
        <f>SUMIFS(рўйхат!M:M,рўйхат!$CX:$CX,$B$338,рўйхат!$D:$D,$C331)</f>
        <v/>
      </c>
      <c r="M331" s="35">
        <f>SUMIFS(рўйхат!N:N,рўйхат!$CX:$CX,$B$338,рўйхат!$D:$D,$C331)</f>
        <v/>
      </c>
      <c r="N331" s="36">
        <f>SUMIFS(рўйхат!O:O,рўйхат!$CX:$CX,$B$338,рўйхат!$D:$D,$C331)</f>
        <v/>
      </c>
      <c r="O331" s="34">
        <f>IFERROR(M331/E331,0)</f>
        <v/>
      </c>
      <c r="P331" s="34">
        <f>IFERROR(N331/F331,0)</f>
        <v/>
      </c>
      <c r="Q331" s="35">
        <f>SUMIFS(рўйхат!P:P,рўйхат!$CX:$CX,$B$338,рўйхат!$D:$D,$C331)</f>
        <v/>
      </c>
      <c r="R331" s="36">
        <f>SUMIFS(рўйхат!Q:Q,рўйхат!$CX:$CX,$B$338,рўйхат!$D:$D,$C331)</f>
        <v/>
      </c>
      <c r="S331" s="35">
        <f>SUMIFS(рўйхат!R:R,рўйхат!$CX:$CX,$B$338,рўйхат!$D:$D,$C331)</f>
        <v/>
      </c>
      <c r="T331" s="36">
        <f>SUMIFS(рўйхат!S:S,рўйхат!$CX:$CX,$B$338,рўйхат!$D:$D,$C331)</f>
        <v/>
      </c>
      <c r="U331" s="35">
        <f>SUMIFS(рўйхат!T:T,рўйхат!$CX:$CX,$B$338,рўйхат!$D:$D,$C331)</f>
        <v/>
      </c>
      <c r="V331" s="36">
        <f>SUMIFS(рўйхат!U:U,рўйхат!$CX:$CX,$B$338,рўйхат!$D:$D,$C331)</f>
        <v/>
      </c>
      <c r="W331" s="35">
        <f>SUMIFS(рўйхат!V:V,рўйхат!$CX:$CX,$B$338,рўйхат!$D:$D,$C331)</f>
        <v/>
      </c>
      <c r="X331" s="36">
        <f>SUMIFS(рўйхат!W:W,рўйхат!$CX:$CX,$B$338,рўйхат!$D:$D,$C331)</f>
        <v/>
      </c>
      <c r="Y331" s="35">
        <f>SUMIFS(рўйхат!X:X,рўйхат!$CX:$CX,$B$338,рўйхат!$D:$D,$C331)</f>
        <v/>
      </c>
      <c r="Z331" s="36">
        <f>SUMIFS(рўйхат!Y:Y,рўйхат!$CX:$CX,$B$338,рўйхат!$D:$D,$C331)</f>
        <v/>
      </c>
      <c r="AA331" s="35">
        <f>SUMIFS(рўйхат!Z:Z,рўйхат!$CX:$CX,$B$338,рўйхат!$D:$D,$C331)</f>
        <v/>
      </c>
      <c r="AB331" s="36">
        <f>SUMIFS(рўйхат!AA:AA,рўйхат!$CX:$CX,$B$338,рўйхат!$D:$D,$C331)</f>
        <v/>
      </c>
      <c r="AC331" s="35">
        <f>SUMIFS(рўйхат!AB:AB,рўйхат!$CX:$CX,$B$338,рўйхат!$D:$D,$C331)</f>
        <v/>
      </c>
      <c r="AD331" s="36">
        <f>SUMIFS(рўйхат!AC:AC,рўйхат!$CX:$CX,$B$338,рўйхат!$D:$D,$C331)</f>
        <v/>
      </c>
      <c r="AE331" s="35">
        <f>SUMIFS(рўйхат!AD:AD,рўйхат!$CX:$CX,$B$338,рўйхат!$D:$D,$C331)</f>
        <v/>
      </c>
      <c r="AF331" s="36">
        <f>SUMIFS(рўйхат!AE:AE,рўйхат!$CX:$CX,$B$338,рўйхат!$D:$D,$C331)</f>
        <v/>
      </c>
      <c r="AG331" s="35">
        <f>SUMIFS(рўйхат!AH:AH,рўйхат!$CX:$CX,$B$338,рўйхат!$D:$D,$C331)</f>
        <v/>
      </c>
      <c r="AH331" s="36">
        <f>SUMIFS(рўйхат!AI:AI,рўйхат!$CX:$CX,$B$338,рўйхат!$D:$D,$C331)</f>
        <v/>
      </c>
      <c r="AI331" s="35">
        <f>SUMIFS(рўйхат!AJ:AJ,рўйхат!$CX:$CX,$B$338,рўйхат!$D:$D,$C331)</f>
        <v/>
      </c>
      <c r="AJ331" s="36">
        <f>SUMIFS(рўйхат!AK:AK,рўйхат!$CX:$CX,$B$338,рўйхат!$D:$D,$C331)</f>
        <v/>
      </c>
      <c r="AK331" s="35">
        <f>SUMIFS(рўйхат!AL:AL,рўйхат!$CX:$CX,$B$338,рўйхат!$D:$D,$C331)</f>
        <v/>
      </c>
      <c r="AL331" s="36">
        <f>SUMIFS(рўйхат!AM:AM,рўйхат!$CX:$CX,$B$338,рўйхат!$D:$D,$C331)</f>
        <v/>
      </c>
      <c r="AM331" s="77">
        <f>IFERROR(Q331/E331,0)</f>
        <v/>
      </c>
      <c r="AN331" s="77">
        <f>IFERROR(R331/F331,0)</f>
        <v/>
      </c>
      <c r="AO331" s="35">
        <f>SUMIFS(рўйхат!AX:AX,рўйхат!$CX:$CX,$B$338,рўйхат!$D:$D,$C331)</f>
        <v/>
      </c>
      <c r="AP331" s="36">
        <f>SUMIFS(рўйхат!AY:AY,рўйхат!$CX:$CX,$B$338,рўйхат!$D:$D,$C331)</f>
        <v/>
      </c>
      <c r="AQ331" s="35">
        <f>SUMIFS(рўйхат!AZ:AZ,рўйхат!$CX:$CX,$B$338,рўйхат!$D:$D,$C331)</f>
        <v/>
      </c>
      <c r="AR331" s="36">
        <f>SUMIFS(рўйхат!BA:BA,рўйхат!$CX:$CX,$B$338,рўйхат!$D:$D,$C331)</f>
        <v/>
      </c>
      <c r="AS331" s="35">
        <f>SUMIFS(рўйхат!BB:BB,рўйхат!$CX:$CX,$B$338,рўйхат!$D:$D,$C331)</f>
        <v/>
      </c>
      <c r="AT331" s="36">
        <f>SUMIFS(рўйхат!BC:BC,рўйхат!$CX:$CX,$B$338,рўйхат!$D:$D,$C331)</f>
        <v/>
      </c>
      <c r="AU331" s="35">
        <f>SUMIFS(рўйхат!BD:BD,рўйхат!$CX:$CX,$B$338,рўйхат!$D:$D,$C331)</f>
        <v/>
      </c>
      <c r="AV331" s="36">
        <f>SUMIFS(рўйхат!BE:BE,рўйхат!$CX:$CX,$B$338,рўйхат!$D:$D,$C331)</f>
        <v/>
      </c>
      <c r="AW331" s="35">
        <f>SUMIFS(рўйхат!BF:BF,рўйхат!$CX:$CX,$B$338,рўйхат!$D:$D,$C331)</f>
        <v/>
      </c>
      <c r="AX331" s="36">
        <f>SUMIFS(рўйхат!BG:BG,рўйхат!$CX:$CX,$B$338,рўйхат!$D:$D,$C331)</f>
        <v/>
      </c>
      <c r="AY331" s="35">
        <f>SUMIFS(рўйхат!BH:BH,рўйхат!$CX:$CX,$B$338,рўйхат!$D:$D,$C331)</f>
        <v/>
      </c>
      <c r="AZ331" s="36">
        <f>SUMIFS(рўйхат!BI:BI,рўйхат!$CX:$CX,$B$338,рўйхат!$D:$D,$C331)</f>
        <v/>
      </c>
      <c r="BA331" s="35">
        <f>SUMIFS(рўйхат!BJ:BJ,рўйхат!$CX:$CX,$B$338,рўйхат!$D:$D,$C331)</f>
        <v/>
      </c>
      <c r="BB331" s="36">
        <f>SUMIFS(рўйхат!BK:BK,рўйхат!$CX:$CX,$B$338,рўйхат!$D:$D,$C331)</f>
        <v/>
      </c>
      <c r="BC331" s="77">
        <f>IFERROR(AO331/E331,0)</f>
        <v/>
      </c>
      <c r="BD331" s="77">
        <f>IFERROR(AP331/F331,0)</f>
        <v/>
      </c>
      <c r="BE331" s="35">
        <f>SUMIFS(рўйхат!BL:BL,рўйхат!$CX:$CX,$B$338,рўйхат!$D:$D,$C331)</f>
        <v/>
      </c>
      <c r="BF331" s="36">
        <f>SUMIFS(рўйхат!BM:BM,рўйхат!$CX:$CX,$B$338,рўйхат!$D:$D,$C331)</f>
        <v/>
      </c>
      <c r="BG331" s="35">
        <f>SUMIFS(рўйхат!BN:BN,рўйхат!$CX:$CX,$B$338,рўйхат!$D:$D,$C331)</f>
        <v/>
      </c>
      <c r="BH331" s="36">
        <f>SUMIFS(рўйхат!BO:BO,рўйхат!$CX:$CX,$B$338,рўйхат!$D:$D,$C331)</f>
        <v/>
      </c>
      <c r="BI331" s="35">
        <f>SUMIFS(рўйхат!BP:BP,рўйхат!$CX:$CX,$B$338,рўйхат!$D:$D,$C331)</f>
        <v/>
      </c>
      <c r="BJ331" s="36">
        <f>SUMIFS(рўйхат!BQ:BQ,рўйхат!$CX:$CX,$B$338,рўйхат!$D:$D,$C331)</f>
        <v/>
      </c>
      <c r="BK331" s="35">
        <f>SUMIFS(рўйхат!BR:BR,рўйхат!$CX:$CX,$B$338,рўйхат!$D:$D,$C331)</f>
        <v/>
      </c>
      <c r="BL331" s="36">
        <f>SUMIFS(рўйхат!BS:BS,рўйхат!$CX:$CX,$B$338,рўйхат!$D:$D,$C331)</f>
        <v/>
      </c>
      <c r="BM331" s="35">
        <f>SUMIFS(рўйхат!BT:BT,рўйхат!$CX:$CX,$B$338,рўйхат!$D:$D,$C331)</f>
        <v/>
      </c>
      <c r="BN331" s="36">
        <f>SUMIFS(рўйхат!BU:BU,рўйхат!$CX:$CX,$B$338,рўйхат!$D:$D,$C331)</f>
        <v/>
      </c>
      <c r="BO331" s="35">
        <f>SUMIFS(рўйхат!BX:BX,рўйхат!$CX:$CX,$B$338,рўйхат!$D:$D,$C331)</f>
        <v/>
      </c>
      <c r="BP331" s="36">
        <f>SUMIFS(рўйхат!BY:BY,рўйхат!$CX:$CX,$B$338,рўйхат!$D:$D,$C331)</f>
        <v/>
      </c>
      <c r="BQ331" s="35">
        <f>SUMIFS(рўйхат!BZ:BZ,рўйхат!$CX:$CX,$B$338,рўйхат!$D:$D,$C331)</f>
        <v/>
      </c>
      <c r="BR331" s="36">
        <f>SUMIFS(рўйхат!CA:CA,рўйхат!$CX:$CX,$B$338,рўйхат!$D:$D,$C331)</f>
        <v/>
      </c>
      <c r="BS331" s="35">
        <f>SUMIFS(рўйхат!CB:CB,рўйхат!$CX:$CX,$B$338,рўйхат!$D:$D,$C331)</f>
        <v/>
      </c>
      <c r="BT331" s="36">
        <f>SUMIFS(рўйхат!CC:CC,рўйхат!$CX:$CX,$B$338,рўйхат!$D:$D,$C331)</f>
        <v/>
      </c>
      <c r="BU331" s="35">
        <f>SUMIFS(рўйхат!CD:CD,рўйхат!$CX:$CX,$B$338,рўйхат!$D:$D,$C331)</f>
        <v/>
      </c>
      <c r="BV331" s="36">
        <f>SUMIFS(рўйхат!CE:CE,рўйхат!$CX:$CX,$B$338,рўйхат!$D:$D,$C331)</f>
        <v/>
      </c>
      <c r="BW331" s="35">
        <f>SUMIFS(рўйхат!CH:CH,рўйхат!$CX:$CX,$B$338,рўйхат!$D:$D,$C331)</f>
        <v/>
      </c>
      <c r="BX331" s="36">
        <f>SUMIFS(рўйхат!CI:CI,рўйхат!$CX:$CX,$B$338,рўйхат!$D:$D,$C331)</f>
        <v/>
      </c>
      <c r="BY331" s="35">
        <f>SUMIFS(рўйхат!CJ:CJ,рўйхат!$CX:$CX,$B$338,рўйхат!$D:$D,$C331)</f>
        <v/>
      </c>
      <c r="BZ331" s="36">
        <f>SUMIFS(рўйхат!CK:CK,рўйхат!$CX:$CX,$B$338,рўйхат!$D:$D,$C331)</f>
        <v/>
      </c>
      <c r="CA331" s="35">
        <f>SUMIFS(рўйхат!CL:CL,рўйхат!$CX:$CX,$B$338,рўйхат!$D:$D,$C331)</f>
        <v/>
      </c>
      <c r="CB331" s="36">
        <f>SUMIFS(рўйхат!CM:CM,рўйхат!$CX:$CX,$B$338,рўйхат!$D:$D,$C331)</f>
        <v/>
      </c>
      <c r="CC331" s="35">
        <f>SUMIFS(рўйхат!CN:CN,рўйхат!$CX:$CX,$B$338,рўйхат!$D:$D,$C331)</f>
        <v/>
      </c>
      <c r="CD331" s="36">
        <f>SUMIFS(рўйхат!CO:CO,рўйхат!$CX:$CX,$B$338,рўйхат!$D:$D,$C331)</f>
        <v/>
      </c>
      <c r="CE331" s="77">
        <f>IFERROR(BE331/(Q331+BE331),0)</f>
        <v/>
      </c>
      <c r="CF331" s="78">
        <f>IFERROR(BF331/(R331+BF331),0)</f>
        <v/>
      </c>
    </row>
    <row r="332" hidden="1" outlineLevel="1" ht="30" customFormat="1" customHeight="1" s="8">
      <c r="A332" s="39" t="n"/>
      <c r="B332" s="50" t="n">
        <v>60</v>
      </c>
      <c r="C332" s="131" t="inlineStr">
        <is>
          <t>Хорижда бўлган фуқароларга иш ҳақи тўланиши</t>
        </is>
      </c>
      <c r="D332" s="51" t="n"/>
      <c r="E332" s="35">
        <f>SUMIFS(рўйхат!F:F,рўйхат!$CX:$CX,$B$338,рўйхат!$D:$D,$C332)</f>
        <v/>
      </c>
      <c r="F332" s="36">
        <f>SUMIFS(рўйхат!G:G,рўйхат!$CX:$CX,$B$338,рўйхат!$D:$D,$C332)</f>
        <v/>
      </c>
      <c r="G332" s="35">
        <f>SUMIFS(рўйхат!H:H,рўйхат!$CX:$CX,$B$338,рўйхат!$D:$D,$C332)</f>
        <v/>
      </c>
      <c r="H332" s="36">
        <f>SUMIFS(рўйхат!I:I,рўйхат!$CX:$CX,$B$338,рўйхат!$D:$D,$C332)</f>
        <v/>
      </c>
      <c r="I332" s="35">
        <f>SUMIFS(рўйхат!J:J,рўйхат!$CX:$CX,$B$338,рўйхат!$D:$D,$C332)</f>
        <v/>
      </c>
      <c r="J332" s="36">
        <f>SUMIFS(рўйхат!K:K,рўйхат!$CX:$CX,$B$338,рўйхат!$D:$D,$C332)</f>
        <v/>
      </c>
      <c r="K332" s="35">
        <f>SUMIFS(рўйхат!L:L,рўйхат!$CX:$CX,$B$338,рўйхат!$D:$D,$C332)</f>
        <v/>
      </c>
      <c r="L332" s="36">
        <f>SUMIFS(рўйхат!M:M,рўйхат!$CX:$CX,$B$338,рўйхат!$D:$D,$C332)</f>
        <v/>
      </c>
      <c r="M332" s="35">
        <f>SUMIFS(рўйхат!N:N,рўйхат!$CX:$CX,$B$338,рўйхат!$D:$D,$C332)</f>
        <v/>
      </c>
      <c r="N332" s="36">
        <f>SUMIFS(рўйхат!O:O,рўйхат!$CX:$CX,$B$338,рўйхат!$D:$D,$C332)</f>
        <v/>
      </c>
      <c r="O332" s="34">
        <f>IFERROR(M332/E332,0)</f>
        <v/>
      </c>
      <c r="P332" s="34">
        <f>IFERROR(N332/F332,0)</f>
        <v/>
      </c>
      <c r="Q332" s="35">
        <f>SUMIFS(рўйхат!P:P,рўйхат!$CX:$CX,$B$338,рўйхат!$D:$D,$C332)</f>
        <v/>
      </c>
      <c r="R332" s="36">
        <f>SUMIFS(рўйхат!Q:Q,рўйхат!$CX:$CX,$B$338,рўйхат!$D:$D,$C332)</f>
        <v/>
      </c>
      <c r="S332" s="35">
        <f>SUMIFS(рўйхат!R:R,рўйхат!$CX:$CX,$B$338,рўйхат!$D:$D,$C332)</f>
        <v/>
      </c>
      <c r="T332" s="36">
        <f>SUMIFS(рўйхат!S:S,рўйхат!$CX:$CX,$B$338,рўйхат!$D:$D,$C332)</f>
        <v/>
      </c>
      <c r="U332" s="35">
        <f>SUMIFS(рўйхат!T:T,рўйхат!$CX:$CX,$B$338,рўйхат!$D:$D,$C332)</f>
        <v/>
      </c>
      <c r="V332" s="36">
        <f>SUMIFS(рўйхат!U:U,рўйхат!$CX:$CX,$B$338,рўйхат!$D:$D,$C332)</f>
        <v/>
      </c>
      <c r="W332" s="35">
        <f>SUMIFS(рўйхат!V:V,рўйхат!$CX:$CX,$B$338,рўйхат!$D:$D,$C332)</f>
        <v/>
      </c>
      <c r="X332" s="36">
        <f>SUMIFS(рўйхат!W:W,рўйхат!$CX:$CX,$B$338,рўйхат!$D:$D,$C332)</f>
        <v/>
      </c>
      <c r="Y332" s="35">
        <f>SUMIFS(рўйхат!X:X,рўйхат!$CX:$CX,$B$338,рўйхат!$D:$D,$C332)</f>
        <v/>
      </c>
      <c r="Z332" s="36">
        <f>SUMIFS(рўйхат!Y:Y,рўйхат!$CX:$CX,$B$338,рўйхат!$D:$D,$C332)</f>
        <v/>
      </c>
      <c r="AA332" s="35">
        <f>SUMIFS(рўйхат!Z:Z,рўйхат!$CX:$CX,$B$338,рўйхат!$D:$D,$C332)</f>
        <v/>
      </c>
      <c r="AB332" s="36">
        <f>SUMIFS(рўйхат!AA:AA,рўйхат!$CX:$CX,$B$338,рўйхат!$D:$D,$C332)</f>
        <v/>
      </c>
      <c r="AC332" s="35">
        <f>SUMIFS(рўйхат!AB:AB,рўйхат!$CX:$CX,$B$338,рўйхат!$D:$D,$C332)</f>
        <v/>
      </c>
      <c r="AD332" s="36">
        <f>SUMIFS(рўйхат!AC:AC,рўйхат!$CX:$CX,$B$338,рўйхат!$D:$D,$C332)</f>
        <v/>
      </c>
      <c r="AE332" s="35">
        <f>SUMIFS(рўйхат!AD:AD,рўйхат!$CX:$CX,$B$338,рўйхат!$D:$D,$C332)</f>
        <v/>
      </c>
      <c r="AF332" s="36">
        <f>SUMIFS(рўйхат!AE:AE,рўйхат!$CX:$CX,$B$338,рўйхат!$D:$D,$C332)</f>
        <v/>
      </c>
      <c r="AG332" s="35">
        <f>SUMIFS(рўйхат!AH:AH,рўйхат!$CX:$CX,$B$338,рўйхат!$D:$D,$C332)</f>
        <v/>
      </c>
      <c r="AH332" s="36">
        <f>SUMIFS(рўйхат!AI:AI,рўйхат!$CX:$CX,$B$338,рўйхат!$D:$D,$C332)</f>
        <v/>
      </c>
      <c r="AI332" s="35">
        <f>SUMIFS(рўйхат!AJ:AJ,рўйхат!$CX:$CX,$B$338,рўйхат!$D:$D,$C332)</f>
        <v/>
      </c>
      <c r="AJ332" s="36">
        <f>SUMIFS(рўйхат!AK:AK,рўйхат!$CX:$CX,$B$338,рўйхат!$D:$D,$C332)</f>
        <v/>
      </c>
      <c r="AK332" s="35">
        <f>SUMIFS(рўйхат!AL:AL,рўйхат!$CX:$CX,$B$338,рўйхат!$D:$D,$C332)</f>
        <v/>
      </c>
      <c r="AL332" s="36">
        <f>SUMIFS(рўйхат!AM:AM,рўйхат!$CX:$CX,$B$338,рўйхат!$D:$D,$C332)</f>
        <v/>
      </c>
      <c r="AM332" s="77">
        <f>IFERROR(Q332/E332,0)</f>
        <v/>
      </c>
      <c r="AN332" s="77">
        <f>IFERROR(R332/F332,0)</f>
        <v/>
      </c>
      <c r="AO332" s="35">
        <f>SUMIFS(рўйхат!AX:AX,рўйхат!$CX:$CX,$B$338,рўйхат!$D:$D,$C332)</f>
        <v/>
      </c>
      <c r="AP332" s="36">
        <f>SUMIFS(рўйхат!AY:AY,рўйхат!$CX:$CX,$B$338,рўйхат!$D:$D,$C332)</f>
        <v/>
      </c>
      <c r="AQ332" s="35">
        <f>SUMIFS(рўйхат!AZ:AZ,рўйхат!$CX:$CX,$B$338,рўйхат!$D:$D,$C332)</f>
        <v/>
      </c>
      <c r="AR332" s="36">
        <f>SUMIFS(рўйхат!BA:BA,рўйхат!$CX:$CX,$B$338,рўйхат!$D:$D,$C332)</f>
        <v/>
      </c>
      <c r="AS332" s="35">
        <f>SUMIFS(рўйхат!BB:BB,рўйхат!$CX:$CX,$B$338,рўйхат!$D:$D,$C332)</f>
        <v/>
      </c>
      <c r="AT332" s="36">
        <f>SUMIFS(рўйхат!BC:BC,рўйхат!$CX:$CX,$B$338,рўйхат!$D:$D,$C332)</f>
        <v/>
      </c>
      <c r="AU332" s="35">
        <f>SUMIFS(рўйхат!BD:BD,рўйхат!$CX:$CX,$B$338,рўйхат!$D:$D,$C332)</f>
        <v/>
      </c>
      <c r="AV332" s="36">
        <f>SUMIFS(рўйхат!BE:BE,рўйхат!$CX:$CX,$B$338,рўйхат!$D:$D,$C332)</f>
        <v/>
      </c>
      <c r="AW332" s="35">
        <f>SUMIFS(рўйхат!BF:BF,рўйхат!$CX:$CX,$B$338,рўйхат!$D:$D,$C332)</f>
        <v/>
      </c>
      <c r="AX332" s="36">
        <f>SUMIFS(рўйхат!BG:BG,рўйхат!$CX:$CX,$B$338,рўйхат!$D:$D,$C332)</f>
        <v/>
      </c>
      <c r="AY332" s="35">
        <f>SUMIFS(рўйхат!BH:BH,рўйхат!$CX:$CX,$B$338,рўйхат!$D:$D,$C332)</f>
        <v/>
      </c>
      <c r="AZ332" s="36">
        <f>SUMIFS(рўйхат!BI:BI,рўйхат!$CX:$CX,$B$338,рўйхат!$D:$D,$C332)</f>
        <v/>
      </c>
      <c r="BA332" s="35">
        <f>SUMIFS(рўйхат!BJ:BJ,рўйхат!$CX:$CX,$B$338,рўйхат!$D:$D,$C332)</f>
        <v/>
      </c>
      <c r="BB332" s="36">
        <f>SUMIFS(рўйхат!BK:BK,рўйхат!$CX:$CX,$B$338,рўйхат!$D:$D,$C332)</f>
        <v/>
      </c>
      <c r="BC332" s="77">
        <f>IFERROR(AO332/E332,0)</f>
        <v/>
      </c>
      <c r="BD332" s="77">
        <f>IFERROR(AP332/F332,0)</f>
        <v/>
      </c>
      <c r="BE332" s="35">
        <f>SUMIFS(рўйхат!BL:BL,рўйхат!$CX:$CX,$B$338,рўйхат!$D:$D,$C332)</f>
        <v/>
      </c>
      <c r="BF332" s="36">
        <f>SUMIFS(рўйхат!BM:BM,рўйхат!$CX:$CX,$B$338,рўйхат!$D:$D,$C332)</f>
        <v/>
      </c>
      <c r="BG332" s="35">
        <f>SUMIFS(рўйхат!BN:BN,рўйхат!$CX:$CX,$B$338,рўйхат!$D:$D,$C332)</f>
        <v/>
      </c>
      <c r="BH332" s="36">
        <f>SUMIFS(рўйхат!BO:BO,рўйхат!$CX:$CX,$B$338,рўйхат!$D:$D,$C332)</f>
        <v/>
      </c>
      <c r="BI332" s="35">
        <f>SUMIFS(рўйхат!BP:BP,рўйхат!$CX:$CX,$B$338,рўйхат!$D:$D,$C332)</f>
        <v/>
      </c>
      <c r="BJ332" s="36">
        <f>SUMIFS(рўйхат!BQ:BQ,рўйхат!$CX:$CX,$B$338,рўйхат!$D:$D,$C332)</f>
        <v/>
      </c>
      <c r="BK332" s="35">
        <f>SUMIFS(рўйхат!BR:BR,рўйхат!$CX:$CX,$B$338,рўйхат!$D:$D,$C332)</f>
        <v/>
      </c>
      <c r="BL332" s="36">
        <f>SUMIFS(рўйхат!BS:BS,рўйхат!$CX:$CX,$B$338,рўйхат!$D:$D,$C332)</f>
        <v/>
      </c>
      <c r="BM332" s="35">
        <f>SUMIFS(рўйхат!BT:BT,рўйхат!$CX:$CX,$B$338,рўйхат!$D:$D,$C332)</f>
        <v/>
      </c>
      <c r="BN332" s="36">
        <f>SUMIFS(рўйхат!BU:BU,рўйхат!$CX:$CX,$B$338,рўйхат!$D:$D,$C332)</f>
        <v/>
      </c>
      <c r="BO332" s="35">
        <f>SUMIFS(рўйхат!BX:BX,рўйхат!$CX:$CX,$B$338,рўйхат!$D:$D,$C332)</f>
        <v/>
      </c>
      <c r="BP332" s="36">
        <f>SUMIFS(рўйхат!BY:BY,рўйхат!$CX:$CX,$B$338,рўйхат!$D:$D,$C332)</f>
        <v/>
      </c>
      <c r="BQ332" s="35">
        <f>SUMIFS(рўйхат!BZ:BZ,рўйхат!$CX:$CX,$B$338,рўйхат!$D:$D,$C332)</f>
        <v/>
      </c>
      <c r="BR332" s="36">
        <f>SUMIFS(рўйхат!CA:CA,рўйхат!$CX:$CX,$B$338,рўйхат!$D:$D,$C332)</f>
        <v/>
      </c>
      <c r="BS332" s="35">
        <f>SUMIFS(рўйхат!CB:CB,рўйхат!$CX:$CX,$B$338,рўйхат!$D:$D,$C332)</f>
        <v/>
      </c>
      <c r="BT332" s="36">
        <f>SUMIFS(рўйхат!CC:CC,рўйхат!$CX:$CX,$B$338,рўйхат!$D:$D,$C332)</f>
        <v/>
      </c>
      <c r="BU332" s="35">
        <f>SUMIFS(рўйхат!CD:CD,рўйхат!$CX:$CX,$B$338,рўйхат!$D:$D,$C332)</f>
        <v/>
      </c>
      <c r="BV332" s="36">
        <f>SUMIFS(рўйхат!CE:CE,рўйхат!$CX:$CX,$B$338,рўйхат!$D:$D,$C332)</f>
        <v/>
      </c>
      <c r="BW332" s="35">
        <f>SUMIFS(рўйхат!CH:CH,рўйхат!$CX:$CX,$B$338,рўйхат!$D:$D,$C332)</f>
        <v/>
      </c>
      <c r="BX332" s="36">
        <f>SUMIFS(рўйхат!CI:CI,рўйхат!$CX:$CX,$B$338,рўйхат!$D:$D,$C332)</f>
        <v/>
      </c>
      <c r="BY332" s="35">
        <f>SUMIFS(рўйхат!CJ:CJ,рўйхат!$CX:$CX,$B$338,рўйхат!$D:$D,$C332)</f>
        <v/>
      </c>
      <c r="BZ332" s="36">
        <f>SUMIFS(рўйхат!CK:CK,рўйхат!$CX:$CX,$B$338,рўйхат!$D:$D,$C332)</f>
        <v/>
      </c>
      <c r="CA332" s="35">
        <f>SUMIFS(рўйхат!CL:CL,рўйхат!$CX:$CX,$B$338,рўйхат!$D:$D,$C332)</f>
        <v/>
      </c>
      <c r="CB332" s="36">
        <f>SUMIFS(рўйхат!CM:CM,рўйхат!$CX:$CX,$B$338,рўйхат!$D:$D,$C332)</f>
        <v/>
      </c>
      <c r="CC332" s="35">
        <f>SUMIFS(рўйхат!CN:CN,рўйхат!$CX:$CX,$B$338,рўйхат!$D:$D,$C332)</f>
        <v/>
      </c>
      <c r="CD332" s="36">
        <f>SUMIFS(рўйхат!CO:CO,рўйхат!$CX:$CX,$B$338,рўйхат!$D:$D,$C332)</f>
        <v/>
      </c>
      <c r="CE332" s="77">
        <f>IFERROR(BE332/(Q332+BE332),0)</f>
        <v/>
      </c>
      <c r="CF332" s="78">
        <f>IFERROR(BF332/(R332+BF332),0)</f>
        <v/>
      </c>
    </row>
    <row r="333" hidden="1" outlineLevel="1" ht="30" customFormat="1" customHeight="1" s="8">
      <c r="A333" s="39" t="n"/>
      <c r="B333" s="50" t="n">
        <v>61</v>
      </c>
      <c r="C333" s="131" t="inlineStr">
        <is>
          <t>Якунига етмаган харидларда нархларни ошириб кўрсатилиш ҳолатлари таҳлили (UZEX)</t>
        </is>
      </c>
      <c r="D333" s="51" t="n"/>
      <c r="E333" s="35">
        <f>SUMIFS(рўйхат!F:F,рўйхат!$CX:$CX,$B$338,рўйхат!$D:$D,$C333)</f>
        <v/>
      </c>
      <c r="F333" s="36">
        <f>SUMIFS(рўйхат!G:G,рўйхат!$CX:$CX,$B$338,рўйхат!$D:$D,$C333)</f>
        <v/>
      </c>
      <c r="G333" s="35">
        <f>SUMIFS(рўйхат!H:H,рўйхат!$CX:$CX,$B$338,рўйхат!$D:$D,$C333)</f>
        <v/>
      </c>
      <c r="H333" s="36">
        <f>SUMIFS(рўйхат!I:I,рўйхат!$CX:$CX,$B$338,рўйхат!$D:$D,$C333)</f>
        <v/>
      </c>
      <c r="I333" s="35">
        <f>SUMIFS(рўйхат!J:J,рўйхат!$CX:$CX,$B$338,рўйхат!$D:$D,$C333)</f>
        <v/>
      </c>
      <c r="J333" s="36">
        <f>SUMIFS(рўйхат!K:K,рўйхат!$CX:$CX,$B$338,рўйхат!$D:$D,$C333)</f>
        <v/>
      </c>
      <c r="K333" s="35">
        <f>SUMIFS(рўйхат!L:L,рўйхат!$CX:$CX,$B$338,рўйхат!$D:$D,$C333)</f>
        <v/>
      </c>
      <c r="L333" s="36">
        <f>SUMIFS(рўйхат!M:M,рўйхат!$CX:$CX,$B$338,рўйхат!$D:$D,$C333)</f>
        <v/>
      </c>
      <c r="M333" s="35">
        <f>SUMIFS(рўйхат!N:N,рўйхат!$CX:$CX,$B$338,рўйхат!$D:$D,$C333)</f>
        <v/>
      </c>
      <c r="N333" s="36">
        <f>SUMIFS(рўйхат!O:O,рўйхат!$CX:$CX,$B$338,рўйхат!$D:$D,$C333)</f>
        <v/>
      </c>
      <c r="O333" s="34">
        <f>IFERROR(M333/E333,0)</f>
        <v/>
      </c>
      <c r="P333" s="34">
        <f>IFERROR(N333/F333,0)</f>
        <v/>
      </c>
      <c r="Q333" s="35">
        <f>SUMIFS(рўйхат!P:P,рўйхат!$CX:$CX,$B$338,рўйхат!$D:$D,$C333)</f>
        <v/>
      </c>
      <c r="R333" s="36">
        <f>SUMIFS(рўйхат!Q:Q,рўйхат!$CX:$CX,$B$338,рўйхат!$D:$D,$C333)</f>
        <v/>
      </c>
      <c r="S333" s="35">
        <f>SUMIFS(рўйхат!R:R,рўйхат!$CX:$CX,$B$338,рўйхат!$D:$D,$C333)</f>
        <v/>
      </c>
      <c r="T333" s="36">
        <f>SUMIFS(рўйхат!S:S,рўйхат!$CX:$CX,$B$338,рўйхат!$D:$D,$C333)</f>
        <v/>
      </c>
      <c r="U333" s="35">
        <f>SUMIFS(рўйхат!T:T,рўйхат!$CX:$CX,$B$338,рўйхат!$D:$D,$C333)</f>
        <v/>
      </c>
      <c r="V333" s="36">
        <f>SUMIFS(рўйхат!U:U,рўйхат!$CX:$CX,$B$338,рўйхат!$D:$D,$C333)</f>
        <v/>
      </c>
      <c r="W333" s="35">
        <f>SUMIFS(рўйхат!V:V,рўйхат!$CX:$CX,$B$338,рўйхат!$D:$D,$C333)</f>
        <v/>
      </c>
      <c r="X333" s="36">
        <f>SUMIFS(рўйхат!W:W,рўйхат!$CX:$CX,$B$338,рўйхат!$D:$D,$C333)</f>
        <v/>
      </c>
      <c r="Y333" s="35">
        <f>SUMIFS(рўйхат!X:X,рўйхат!$CX:$CX,$B$338,рўйхат!$D:$D,$C333)</f>
        <v/>
      </c>
      <c r="Z333" s="36">
        <f>SUMIFS(рўйхат!Y:Y,рўйхат!$CX:$CX,$B$338,рўйхат!$D:$D,$C333)</f>
        <v/>
      </c>
      <c r="AA333" s="35">
        <f>SUMIFS(рўйхат!Z:Z,рўйхат!$CX:$CX,$B$338,рўйхат!$D:$D,$C333)</f>
        <v/>
      </c>
      <c r="AB333" s="36">
        <f>SUMIFS(рўйхат!AA:AA,рўйхат!$CX:$CX,$B$338,рўйхат!$D:$D,$C333)</f>
        <v/>
      </c>
      <c r="AC333" s="35">
        <f>SUMIFS(рўйхат!AB:AB,рўйхат!$CX:$CX,$B$338,рўйхат!$D:$D,$C333)</f>
        <v/>
      </c>
      <c r="AD333" s="36">
        <f>SUMIFS(рўйхат!AC:AC,рўйхат!$CX:$CX,$B$338,рўйхат!$D:$D,$C333)</f>
        <v/>
      </c>
      <c r="AE333" s="35">
        <f>SUMIFS(рўйхат!AD:AD,рўйхат!$CX:$CX,$B$338,рўйхат!$D:$D,$C333)</f>
        <v/>
      </c>
      <c r="AF333" s="36">
        <f>SUMIFS(рўйхат!AE:AE,рўйхат!$CX:$CX,$B$338,рўйхат!$D:$D,$C333)</f>
        <v/>
      </c>
      <c r="AG333" s="35">
        <f>SUMIFS(рўйхат!AH:AH,рўйхат!$CX:$CX,$B$338,рўйхат!$D:$D,$C333)</f>
        <v/>
      </c>
      <c r="AH333" s="36">
        <f>SUMIFS(рўйхат!AI:AI,рўйхат!$CX:$CX,$B$338,рўйхат!$D:$D,$C333)</f>
        <v/>
      </c>
      <c r="AI333" s="35">
        <f>SUMIFS(рўйхат!AJ:AJ,рўйхат!$CX:$CX,$B$338,рўйхат!$D:$D,$C333)</f>
        <v/>
      </c>
      <c r="AJ333" s="36">
        <f>SUMIFS(рўйхат!AK:AK,рўйхат!$CX:$CX,$B$338,рўйхат!$D:$D,$C333)</f>
        <v/>
      </c>
      <c r="AK333" s="35">
        <f>SUMIFS(рўйхат!AL:AL,рўйхат!$CX:$CX,$B$338,рўйхат!$D:$D,$C333)</f>
        <v/>
      </c>
      <c r="AL333" s="36">
        <f>SUMIFS(рўйхат!AM:AM,рўйхат!$CX:$CX,$B$338,рўйхат!$D:$D,$C333)</f>
        <v/>
      </c>
      <c r="AM333" s="77">
        <f>IFERROR(Q333/E333,0)</f>
        <v/>
      </c>
      <c r="AN333" s="77">
        <f>IFERROR(R333/F333,0)</f>
        <v/>
      </c>
      <c r="AO333" s="35">
        <f>SUMIFS(рўйхат!AX:AX,рўйхат!$CX:$CX,$B$338,рўйхат!$D:$D,$C333)</f>
        <v/>
      </c>
      <c r="AP333" s="36">
        <f>SUMIFS(рўйхат!AY:AY,рўйхат!$CX:$CX,$B$338,рўйхат!$D:$D,$C333)</f>
        <v/>
      </c>
      <c r="AQ333" s="35">
        <f>SUMIFS(рўйхат!AZ:AZ,рўйхат!$CX:$CX,$B$338,рўйхат!$D:$D,$C333)</f>
        <v/>
      </c>
      <c r="AR333" s="36">
        <f>SUMIFS(рўйхат!BA:BA,рўйхат!$CX:$CX,$B$338,рўйхат!$D:$D,$C333)</f>
        <v/>
      </c>
      <c r="AS333" s="35">
        <f>SUMIFS(рўйхат!BB:BB,рўйхат!$CX:$CX,$B$338,рўйхат!$D:$D,$C333)</f>
        <v/>
      </c>
      <c r="AT333" s="36">
        <f>SUMIFS(рўйхат!BC:BC,рўйхат!$CX:$CX,$B$338,рўйхат!$D:$D,$C333)</f>
        <v/>
      </c>
      <c r="AU333" s="35">
        <f>SUMIFS(рўйхат!BD:BD,рўйхат!$CX:$CX,$B$338,рўйхат!$D:$D,$C333)</f>
        <v/>
      </c>
      <c r="AV333" s="36">
        <f>SUMIFS(рўйхат!BE:BE,рўйхат!$CX:$CX,$B$338,рўйхат!$D:$D,$C333)</f>
        <v/>
      </c>
      <c r="AW333" s="35">
        <f>SUMIFS(рўйхат!BF:BF,рўйхат!$CX:$CX,$B$338,рўйхат!$D:$D,$C333)</f>
        <v/>
      </c>
      <c r="AX333" s="36">
        <f>SUMIFS(рўйхат!BG:BG,рўйхат!$CX:$CX,$B$338,рўйхат!$D:$D,$C333)</f>
        <v/>
      </c>
      <c r="AY333" s="35">
        <f>SUMIFS(рўйхат!BH:BH,рўйхат!$CX:$CX,$B$338,рўйхат!$D:$D,$C333)</f>
        <v/>
      </c>
      <c r="AZ333" s="36">
        <f>SUMIFS(рўйхат!BI:BI,рўйхат!$CX:$CX,$B$338,рўйхат!$D:$D,$C333)</f>
        <v/>
      </c>
      <c r="BA333" s="35">
        <f>SUMIFS(рўйхат!BJ:BJ,рўйхат!$CX:$CX,$B$338,рўйхат!$D:$D,$C333)</f>
        <v/>
      </c>
      <c r="BB333" s="36">
        <f>SUMIFS(рўйхат!BK:BK,рўйхат!$CX:$CX,$B$338,рўйхат!$D:$D,$C333)</f>
        <v/>
      </c>
      <c r="BC333" s="77">
        <f>IFERROR(AO333/E333,0)</f>
        <v/>
      </c>
      <c r="BD333" s="77">
        <f>IFERROR(AP333/F333,0)</f>
        <v/>
      </c>
      <c r="BE333" s="35">
        <f>SUMIFS(рўйхат!BL:BL,рўйхат!$CX:$CX,$B$338,рўйхат!$D:$D,$C333)</f>
        <v/>
      </c>
      <c r="BF333" s="36">
        <f>SUMIFS(рўйхат!BM:BM,рўйхат!$CX:$CX,$B$338,рўйхат!$D:$D,$C333)</f>
        <v/>
      </c>
      <c r="BG333" s="35">
        <f>SUMIFS(рўйхат!BN:BN,рўйхат!$CX:$CX,$B$338,рўйхат!$D:$D,$C333)</f>
        <v/>
      </c>
      <c r="BH333" s="36">
        <f>SUMIFS(рўйхат!BO:BO,рўйхат!$CX:$CX,$B$338,рўйхат!$D:$D,$C333)</f>
        <v/>
      </c>
      <c r="BI333" s="35">
        <f>SUMIFS(рўйхат!BP:BP,рўйхат!$CX:$CX,$B$338,рўйхат!$D:$D,$C333)</f>
        <v/>
      </c>
      <c r="BJ333" s="36">
        <f>SUMIFS(рўйхат!BQ:BQ,рўйхат!$CX:$CX,$B$338,рўйхат!$D:$D,$C333)</f>
        <v/>
      </c>
      <c r="BK333" s="35">
        <f>SUMIFS(рўйхат!BR:BR,рўйхат!$CX:$CX,$B$338,рўйхат!$D:$D,$C333)</f>
        <v/>
      </c>
      <c r="BL333" s="36">
        <f>SUMIFS(рўйхат!BS:BS,рўйхат!$CX:$CX,$B$338,рўйхат!$D:$D,$C333)</f>
        <v/>
      </c>
      <c r="BM333" s="35">
        <f>SUMIFS(рўйхат!BT:BT,рўйхат!$CX:$CX,$B$338,рўйхат!$D:$D,$C333)</f>
        <v/>
      </c>
      <c r="BN333" s="36">
        <f>SUMIFS(рўйхат!BU:BU,рўйхат!$CX:$CX,$B$338,рўйхат!$D:$D,$C333)</f>
        <v/>
      </c>
      <c r="BO333" s="35">
        <f>SUMIFS(рўйхат!BX:BX,рўйхат!$CX:$CX,$B$338,рўйхат!$D:$D,$C333)</f>
        <v/>
      </c>
      <c r="BP333" s="36">
        <f>SUMIFS(рўйхат!BY:BY,рўйхат!$CX:$CX,$B$338,рўйхат!$D:$D,$C333)</f>
        <v/>
      </c>
      <c r="BQ333" s="35">
        <f>SUMIFS(рўйхат!BZ:BZ,рўйхат!$CX:$CX,$B$338,рўйхат!$D:$D,$C333)</f>
        <v/>
      </c>
      <c r="BR333" s="36">
        <f>SUMIFS(рўйхат!CA:CA,рўйхат!$CX:$CX,$B$338,рўйхат!$D:$D,$C333)</f>
        <v/>
      </c>
      <c r="BS333" s="35">
        <f>SUMIFS(рўйхат!CB:CB,рўйхат!$CX:$CX,$B$338,рўйхат!$D:$D,$C333)</f>
        <v/>
      </c>
      <c r="BT333" s="36">
        <f>SUMIFS(рўйхат!CC:CC,рўйхат!$CX:$CX,$B$338,рўйхат!$D:$D,$C333)</f>
        <v/>
      </c>
      <c r="BU333" s="35">
        <f>SUMIFS(рўйхат!CD:CD,рўйхат!$CX:$CX,$B$338,рўйхат!$D:$D,$C333)</f>
        <v/>
      </c>
      <c r="BV333" s="36">
        <f>SUMIFS(рўйхат!CE:CE,рўйхат!$CX:$CX,$B$338,рўйхат!$D:$D,$C333)</f>
        <v/>
      </c>
      <c r="BW333" s="35">
        <f>SUMIFS(рўйхат!CH:CH,рўйхат!$CX:$CX,$B$338,рўйхат!$D:$D,$C333)</f>
        <v/>
      </c>
      <c r="BX333" s="36">
        <f>SUMIFS(рўйхат!CI:CI,рўйхат!$CX:$CX,$B$338,рўйхат!$D:$D,$C333)</f>
        <v/>
      </c>
      <c r="BY333" s="35">
        <f>SUMIFS(рўйхат!CJ:CJ,рўйхат!$CX:$CX,$B$338,рўйхат!$D:$D,$C333)</f>
        <v/>
      </c>
      <c r="BZ333" s="36">
        <f>SUMIFS(рўйхат!CK:CK,рўйхат!$CX:$CX,$B$338,рўйхат!$D:$D,$C333)</f>
        <v/>
      </c>
      <c r="CA333" s="35">
        <f>SUMIFS(рўйхат!CL:CL,рўйхат!$CX:$CX,$B$338,рўйхат!$D:$D,$C333)</f>
        <v/>
      </c>
      <c r="CB333" s="36">
        <f>SUMIFS(рўйхат!CM:CM,рўйхат!$CX:$CX,$B$338,рўйхат!$D:$D,$C333)</f>
        <v/>
      </c>
      <c r="CC333" s="35">
        <f>SUMIFS(рўйхат!CN:CN,рўйхат!$CX:$CX,$B$338,рўйхат!$D:$D,$C333)</f>
        <v/>
      </c>
      <c r="CD333" s="36">
        <f>SUMIFS(рўйхат!CO:CO,рўйхат!$CX:$CX,$B$338,рўйхат!$D:$D,$C333)</f>
        <v/>
      </c>
      <c r="CE333" s="77">
        <f>IFERROR(BE333/(Q333+BE333),0)</f>
        <v/>
      </c>
      <c r="CF333" s="78">
        <f>IFERROR(BF333/(R333+BF333),0)</f>
        <v/>
      </c>
    </row>
    <row r="334" hidden="1" outlineLevel="1" ht="30" customFormat="1" customHeight="1" s="8">
      <c r="A334" s="39" t="n"/>
      <c r="B334" s="50" t="n">
        <v>62</v>
      </c>
      <c r="C334" s="131" t="inlineStr">
        <is>
          <t>Manfaatlar to'qnashuvi (COOPERATION)</t>
        </is>
      </c>
      <c r="D334" s="51" t="n"/>
      <c r="E334" s="35">
        <f>SUMIFS(рўйхат!F:F,рўйхат!$CX:$CX,$B$338,рўйхат!$D:$D,$C334)</f>
        <v/>
      </c>
      <c r="F334" s="36">
        <f>SUMIFS(рўйхат!G:G,рўйхат!$CX:$CX,$B$338,рўйхат!$D:$D,$C334)</f>
        <v/>
      </c>
      <c r="G334" s="35">
        <f>SUMIFS(рўйхат!H:H,рўйхат!$CX:$CX,$B$338,рўйхат!$D:$D,$C334)</f>
        <v/>
      </c>
      <c r="H334" s="36">
        <f>SUMIFS(рўйхат!I:I,рўйхат!$CX:$CX,$B$338,рўйхат!$D:$D,$C334)</f>
        <v/>
      </c>
      <c r="I334" s="35">
        <f>SUMIFS(рўйхат!J:J,рўйхат!$CX:$CX,$B$338,рўйхат!$D:$D,$C334)</f>
        <v/>
      </c>
      <c r="J334" s="36">
        <f>SUMIFS(рўйхат!K:K,рўйхат!$CX:$CX,$B$338,рўйхат!$D:$D,$C334)</f>
        <v/>
      </c>
      <c r="K334" s="35">
        <f>SUMIFS(рўйхат!L:L,рўйхат!$CX:$CX,$B$338,рўйхат!$D:$D,$C334)</f>
        <v/>
      </c>
      <c r="L334" s="36">
        <f>SUMIFS(рўйхат!M:M,рўйхат!$CX:$CX,$B$338,рўйхат!$D:$D,$C334)</f>
        <v/>
      </c>
      <c r="M334" s="35">
        <f>SUMIFS(рўйхат!N:N,рўйхат!$CX:$CX,$B$338,рўйхат!$D:$D,$C334)</f>
        <v/>
      </c>
      <c r="N334" s="36">
        <f>SUMIFS(рўйхат!O:O,рўйхат!$CX:$CX,$B$338,рўйхат!$D:$D,$C334)</f>
        <v/>
      </c>
      <c r="O334" s="34">
        <f>IFERROR(M334/E334,0)</f>
        <v/>
      </c>
      <c r="P334" s="34">
        <f>IFERROR(N334/F334,0)</f>
        <v/>
      </c>
      <c r="Q334" s="35">
        <f>SUMIFS(рўйхат!P:P,рўйхат!$CX:$CX,$B$338,рўйхат!$D:$D,$C334)</f>
        <v/>
      </c>
      <c r="R334" s="36">
        <f>SUMIFS(рўйхат!Q:Q,рўйхат!$CX:$CX,$B$338,рўйхат!$D:$D,$C334)</f>
        <v/>
      </c>
      <c r="S334" s="35">
        <f>SUMIFS(рўйхат!R:R,рўйхат!$CX:$CX,$B$338,рўйхат!$D:$D,$C334)</f>
        <v/>
      </c>
      <c r="T334" s="36">
        <f>SUMIFS(рўйхат!S:S,рўйхат!$CX:$CX,$B$338,рўйхат!$D:$D,$C334)</f>
        <v/>
      </c>
      <c r="U334" s="35">
        <f>SUMIFS(рўйхат!T:T,рўйхат!$CX:$CX,$B$338,рўйхат!$D:$D,$C334)</f>
        <v/>
      </c>
      <c r="V334" s="36">
        <f>SUMIFS(рўйхат!U:U,рўйхат!$CX:$CX,$B$338,рўйхат!$D:$D,$C334)</f>
        <v/>
      </c>
      <c r="W334" s="35">
        <f>SUMIFS(рўйхат!V:V,рўйхат!$CX:$CX,$B$338,рўйхат!$D:$D,$C334)</f>
        <v/>
      </c>
      <c r="X334" s="36">
        <f>SUMIFS(рўйхат!W:W,рўйхат!$CX:$CX,$B$338,рўйхат!$D:$D,$C334)</f>
        <v/>
      </c>
      <c r="Y334" s="35">
        <f>SUMIFS(рўйхат!X:X,рўйхат!$CX:$CX,$B$338,рўйхат!$D:$D,$C334)</f>
        <v/>
      </c>
      <c r="Z334" s="36">
        <f>SUMIFS(рўйхат!Y:Y,рўйхат!$CX:$CX,$B$338,рўйхат!$D:$D,$C334)</f>
        <v/>
      </c>
      <c r="AA334" s="35">
        <f>SUMIFS(рўйхат!Z:Z,рўйхат!$CX:$CX,$B$338,рўйхат!$D:$D,$C334)</f>
        <v/>
      </c>
      <c r="AB334" s="36">
        <f>SUMIFS(рўйхат!AA:AA,рўйхат!$CX:$CX,$B$338,рўйхат!$D:$D,$C334)</f>
        <v/>
      </c>
      <c r="AC334" s="35">
        <f>SUMIFS(рўйхат!AB:AB,рўйхат!$CX:$CX,$B$338,рўйхат!$D:$D,$C334)</f>
        <v/>
      </c>
      <c r="AD334" s="36">
        <f>SUMIFS(рўйхат!AC:AC,рўйхат!$CX:$CX,$B$338,рўйхат!$D:$D,$C334)</f>
        <v/>
      </c>
      <c r="AE334" s="35">
        <f>SUMIFS(рўйхат!AD:AD,рўйхат!$CX:$CX,$B$338,рўйхат!$D:$D,$C334)</f>
        <v/>
      </c>
      <c r="AF334" s="36">
        <f>SUMIFS(рўйхат!AE:AE,рўйхат!$CX:$CX,$B$338,рўйхат!$D:$D,$C334)</f>
        <v/>
      </c>
      <c r="AG334" s="35">
        <f>SUMIFS(рўйхат!AH:AH,рўйхат!$CX:$CX,$B$338,рўйхат!$D:$D,$C334)</f>
        <v/>
      </c>
      <c r="AH334" s="36">
        <f>SUMIFS(рўйхат!AI:AI,рўйхат!$CX:$CX,$B$338,рўйхат!$D:$D,$C334)</f>
        <v/>
      </c>
      <c r="AI334" s="35">
        <f>SUMIFS(рўйхат!AJ:AJ,рўйхат!$CX:$CX,$B$338,рўйхат!$D:$D,$C334)</f>
        <v/>
      </c>
      <c r="AJ334" s="36">
        <f>SUMIFS(рўйхат!AK:AK,рўйхат!$CX:$CX,$B$338,рўйхат!$D:$D,$C334)</f>
        <v/>
      </c>
      <c r="AK334" s="35">
        <f>SUMIFS(рўйхат!AL:AL,рўйхат!$CX:$CX,$B$338,рўйхат!$D:$D,$C334)</f>
        <v/>
      </c>
      <c r="AL334" s="36">
        <f>SUMIFS(рўйхат!AM:AM,рўйхат!$CX:$CX,$B$338,рўйхат!$D:$D,$C334)</f>
        <v/>
      </c>
      <c r="AM334" s="77">
        <f>IFERROR(Q334/E334,0)</f>
        <v/>
      </c>
      <c r="AN334" s="77">
        <f>IFERROR(R334/F334,0)</f>
        <v/>
      </c>
      <c r="AO334" s="35">
        <f>SUMIFS(рўйхат!AX:AX,рўйхат!$CX:$CX,$B$338,рўйхат!$D:$D,$C334)</f>
        <v/>
      </c>
      <c r="AP334" s="36">
        <f>SUMIFS(рўйхат!AY:AY,рўйхат!$CX:$CX,$B$338,рўйхат!$D:$D,$C334)</f>
        <v/>
      </c>
      <c r="AQ334" s="35">
        <f>SUMIFS(рўйхат!AZ:AZ,рўйхат!$CX:$CX,$B$338,рўйхат!$D:$D,$C334)</f>
        <v/>
      </c>
      <c r="AR334" s="36">
        <f>SUMIFS(рўйхат!BA:BA,рўйхат!$CX:$CX,$B$338,рўйхат!$D:$D,$C334)</f>
        <v/>
      </c>
      <c r="AS334" s="35">
        <f>SUMIFS(рўйхат!BB:BB,рўйхат!$CX:$CX,$B$338,рўйхат!$D:$D,$C334)</f>
        <v/>
      </c>
      <c r="AT334" s="36">
        <f>SUMIFS(рўйхат!BC:BC,рўйхат!$CX:$CX,$B$338,рўйхат!$D:$D,$C334)</f>
        <v/>
      </c>
      <c r="AU334" s="35">
        <f>SUMIFS(рўйхат!BD:BD,рўйхат!$CX:$CX,$B$338,рўйхат!$D:$D,$C334)</f>
        <v/>
      </c>
      <c r="AV334" s="36">
        <f>SUMIFS(рўйхат!BE:BE,рўйхат!$CX:$CX,$B$338,рўйхат!$D:$D,$C334)</f>
        <v/>
      </c>
      <c r="AW334" s="35">
        <f>SUMIFS(рўйхат!BF:BF,рўйхат!$CX:$CX,$B$338,рўйхат!$D:$D,$C334)</f>
        <v/>
      </c>
      <c r="AX334" s="36">
        <f>SUMIFS(рўйхат!BG:BG,рўйхат!$CX:$CX,$B$338,рўйхат!$D:$D,$C334)</f>
        <v/>
      </c>
      <c r="AY334" s="35">
        <f>SUMIFS(рўйхат!BH:BH,рўйхат!$CX:$CX,$B$338,рўйхат!$D:$D,$C334)</f>
        <v/>
      </c>
      <c r="AZ334" s="36">
        <f>SUMIFS(рўйхат!BI:BI,рўйхат!$CX:$CX,$B$338,рўйхат!$D:$D,$C334)</f>
        <v/>
      </c>
      <c r="BA334" s="35">
        <f>SUMIFS(рўйхат!BJ:BJ,рўйхат!$CX:$CX,$B$338,рўйхат!$D:$D,$C334)</f>
        <v/>
      </c>
      <c r="BB334" s="36">
        <f>SUMIFS(рўйхат!BK:BK,рўйхат!$CX:$CX,$B$338,рўйхат!$D:$D,$C334)</f>
        <v/>
      </c>
      <c r="BC334" s="77">
        <f>IFERROR(AO334/E334,0)</f>
        <v/>
      </c>
      <c r="BD334" s="77">
        <f>IFERROR(AP334/F334,0)</f>
        <v/>
      </c>
      <c r="BE334" s="35">
        <f>SUMIFS(рўйхат!BL:BL,рўйхат!$CX:$CX,$B$338,рўйхат!$D:$D,$C334)</f>
        <v/>
      </c>
      <c r="BF334" s="36">
        <f>SUMIFS(рўйхат!BM:BM,рўйхат!$CX:$CX,$B$338,рўйхат!$D:$D,$C334)</f>
        <v/>
      </c>
      <c r="BG334" s="35">
        <f>SUMIFS(рўйхат!BN:BN,рўйхат!$CX:$CX,$B$338,рўйхат!$D:$D,$C334)</f>
        <v/>
      </c>
      <c r="BH334" s="36">
        <f>SUMIFS(рўйхат!BO:BO,рўйхат!$CX:$CX,$B$338,рўйхат!$D:$D,$C334)</f>
        <v/>
      </c>
      <c r="BI334" s="35">
        <f>SUMIFS(рўйхат!BP:BP,рўйхат!$CX:$CX,$B$338,рўйхат!$D:$D,$C334)</f>
        <v/>
      </c>
      <c r="BJ334" s="36">
        <f>SUMIFS(рўйхат!BQ:BQ,рўйхат!$CX:$CX,$B$338,рўйхат!$D:$D,$C334)</f>
        <v/>
      </c>
      <c r="BK334" s="35">
        <f>SUMIFS(рўйхат!BR:BR,рўйхат!$CX:$CX,$B$338,рўйхат!$D:$D,$C334)</f>
        <v/>
      </c>
      <c r="BL334" s="36">
        <f>SUMIFS(рўйхат!BS:BS,рўйхат!$CX:$CX,$B$338,рўйхат!$D:$D,$C334)</f>
        <v/>
      </c>
      <c r="BM334" s="35">
        <f>SUMIFS(рўйхат!BT:BT,рўйхат!$CX:$CX,$B$338,рўйхат!$D:$D,$C334)</f>
        <v/>
      </c>
      <c r="BN334" s="36">
        <f>SUMIFS(рўйхат!BU:BU,рўйхат!$CX:$CX,$B$338,рўйхат!$D:$D,$C334)</f>
        <v/>
      </c>
      <c r="BO334" s="35">
        <f>SUMIFS(рўйхат!BX:BX,рўйхат!$CX:$CX,$B$338,рўйхат!$D:$D,$C334)</f>
        <v/>
      </c>
      <c r="BP334" s="36">
        <f>SUMIFS(рўйхат!BY:BY,рўйхат!$CX:$CX,$B$338,рўйхат!$D:$D,$C334)</f>
        <v/>
      </c>
      <c r="BQ334" s="35">
        <f>SUMIFS(рўйхат!BZ:BZ,рўйхат!$CX:$CX,$B$338,рўйхат!$D:$D,$C334)</f>
        <v/>
      </c>
      <c r="BR334" s="36">
        <f>SUMIFS(рўйхат!CA:CA,рўйхат!$CX:$CX,$B$338,рўйхат!$D:$D,$C334)</f>
        <v/>
      </c>
      <c r="BS334" s="35">
        <f>SUMIFS(рўйхат!CB:CB,рўйхат!$CX:$CX,$B$338,рўйхат!$D:$D,$C334)</f>
        <v/>
      </c>
      <c r="BT334" s="36">
        <f>SUMIFS(рўйхат!CC:CC,рўйхат!$CX:$CX,$B$338,рўйхат!$D:$D,$C334)</f>
        <v/>
      </c>
      <c r="BU334" s="35">
        <f>SUMIFS(рўйхат!CD:CD,рўйхат!$CX:$CX,$B$338,рўйхат!$D:$D,$C334)</f>
        <v/>
      </c>
      <c r="BV334" s="36">
        <f>SUMIFS(рўйхат!CE:CE,рўйхат!$CX:$CX,$B$338,рўйхат!$D:$D,$C334)</f>
        <v/>
      </c>
      <c r="BW334" s="35">
        <f>SUMIFS(рўйхат!CH:CH,рўйхат!$CX:$CX,$B$338,рўйхат!$D:$D,$C334)</f>
        <v/>
      </c>
      <c r="BX334" s="36">
        <f>SUMIFS(рўйхат!CI:CI,рўйхат!$CX:$CX,$B$338,рўйхат!$D:$D,$C334)</f>
        <v/>
      </c>
      <c r="BY334" s="35">
        <f>SUMIFS(рўйхат!CJ:CJ,рўйхат!$CX:$CX,$B$338,рўйхат!$D:$D,$C334)</f>
        <v/>
      </c>
      <c r="BZ334" s="36">
        <f>SUMIFS(рўйхат!CK:CK,рўйхат!$CX:$CX,$B$338,рўйхат!$D:$D,$C334)</f>
        <v/>
      </c>
      <c r="CA334" s="35">
        <f>SUMIFS(рўйхат!CL:CL,рўйхат!$CX:$CX,$B$338,рўйхат!$D:$D,$C334)</f>
        <v/>
      </c>
      <c r="CB334" s="36">
        <f>SUMIFS(рўйхат!CM:CM,рўйхат!$CX:$CX,$B$338,рўйхат!$D:$D,$C334)</f>
        <v/>
      </c>
      <c r="CC334" s="35">
        <f>SUMIFS(рўйхат!CN:CN,рўйхат!$CX:$CX,$B$338,рўйхат!$D:$D,$C334)</f>
        <v/>
      </c>
      <c r="CD334" s="36">
        <f>SUMIFS(рўйхат!CO:CO,рўйхат!$CX:$CX,$B$338,рўйхат!$D:$D,$C334)</f>
        <v/>
      </c>
      <c r="CE334" s="77">
        <f>IFERROR(BE334/(Q334+BE334),0)</f>
        <v/>
      </c>
      <c r="CF334" s="78">
        <f>IFERROR(BF334/(R334+BF334),0)</f>
        <v/>
      </c>
    </row>
    <row r="335" hidden="1" outlineLevel="1" ht="30" customFormat="1" customHeight="1" s="8">
      <c r="A335" s="39" t="n"/>
      <c r="B335" s="50" t="n">
        <v>63</v>
      </c>
      <c r="C335" s="131" t="inlineStr">
        <is>
          <t>Manfaatlar to'qnashuvi (UZEX)</t>
        </is>
      </c>
      <c r="D335" s="51" t="n"/>
      <c r="E335" s="35">
        <f>SUMIFS(рўйхат!F:F,рўйхат!$CX:$CX,$B$338,рўйхат!$D:$D,$C335)</f>
        <v/>
      </c>
      <c r="F335" s="36">
        <f>SUMIFS(рўйхат!G:G,рўйхат!$CX:$CX,$B$338,рўйхат!$D:$D,$C335)</f>
        <v/>
      </c>
      <c r="G335" s="35">
        <f>SUMIFS(рўйхат!H:H,рўйхат!$CX:$CX,$B$338,рўйхат!$D:$D,$C335)</f>
        <v/>
      </c>
      <c r="H335" s="36">
        <f>SUMIFS(рўйхат!I:I,рўйхат!$CX:$CX,$B$338,рўйхат!$D:$D,$C335)</f>
        <v/>
      </c>
      <c r="I335" s="35">
        <f>SUMIFS(рўйхат!J:J,рўйхат!$CX:$CX,$B$338,рўйхат!$D:$D,$C335)</f>
        <v/>
      </c>
      <c r="J335" s="36">
        <f>SUMIFS(рўйхат!K:K,рўйхат!$CX:$CX,$B$338,рўйхат!$D:$D,$C335)</f>
        <v/>
      </c>
      <c r="K335" s="35">
        <f>SUMIFS(рўйхат!L:L,рўйхат!$CX:$CX,$B$338,рўйхат!$D:$D,$C335)</f>
        <v/>
      </c>
      <c r="L335" s="36">
        <f>SUMIFS(рўйхат!M:M,рўйхат!$CX:$CX,$B$338,рўйхат!$D:$D,$C335)</f>
        <v/>
      </c>
      <c r="M335" s="35">
        <f>SUMIFS(рўйхат!N:N,рўйхат!$CX:$CX,$B$338,рўйхат!$D:$D,$C335)</f>
        <v/>
      </c>
      <c r="N335" s="36">
        <f>SUMIFS(рўйхат!O:O,рўйхат!$CX:$CX,$B$338,рўйхат!$D:$D,$C335)</f>
        <v/>
      </c>
      <c r="O335" s="34">
        <f>IFERROR(M335/E335,0)</f>
        <v/>
      </c>
      <c r="P335" s="34">
        <f>IFERROR(N335/F335,0)</f>
        <v/>
      </c>
      <c r="Q335" s="35">
        <f>SUMIFS(рўйхат!P:P,рўйхат!$CX:$CX,$B$338,рўйхат!$D:$D,$C335)</f>
        <v/>
      </c>
      <c r="R335" s="36">
        <f>SUMIFS(рўйхат!Q:Q,рўйхат!$CX:$CX,$B$338,рўйхат!$D:$D,$C335)</f>
        <v/>
      </c>
      <c r="S335" s="35">
        <f>SUMIFS(рўйхат!R:R,рўйхат!$CX:$CX,$B$338,рўйхат!$D:$D,$C335)</f>
        <v/>
      </c>
      <c r="T335" s="36">
        <f>SUMIFS(рўйхат!S:S,рўйхат!$CX:$CX,$B$338,рўйхат!$D:$D,$C335)</f>
        <v/>
      </c>
      <c r="U335" s="35">
        <f>SUMIFS(рўйхат!T:T,рўйхат!$CX:$CX,$B$338,рўйхат!$D:$D,$C335)</f>
        <v/>
      </c>
      <c r="V335" s="36">
        <f>SUMIFS(рўйхат!U:U,рўйхат!$CX:$CX,$B$338,рўйхат!$D:$D,$C335)</f>
        <v/>
      </c>
      <c r="W335" s="35">
        <f>SUMIFS(рўйхат!V:V,рўйхат!$CX:$CX,$B$338,рўйхат!$D:$D,$C335)</f>
        <v/>
      </c>
      <c r="X335" s="36">
        <f>SUMIFS(рўйхат!W:W,рўйхат!$CX:$CX,$B$338,рўйхат!$D:$D,$C335)</f>
        <v/>
      </c>
      <c r="Y335" s="35">
        <f>SUMIFS(рўйхат!X:X,рўйхат!$CX:$CX,$B$338,рўйхат!$D:$D,$C335)</f>
        <v/>
      </c>
      <c r="Z335" s="36">
        <f>SUMIFS(рўйхат!Y:Y,рўйхат!$CX:$CX,$B$338,рўйхат!$D:$D,$C335)</f>
        <v/>
      </c>
      <c r="AA335" s="35">
        <f>SUMIFS(рўйхат!Z:Z,рўйхат!$CX:$CX,$B$338,рўйхат!$D:$D,$C335)</f>
        <v/>
      </c>
      <c r="AB335" s="36">
        <f>SUMIFS(рўйхат!AA:AA,рўйхат!$CX:$CX,$B$338,рўйхат!$D:$D,$C335)</f>
        <v/>
      </c>
      <c r="AC335" s="35">
        <f>SUMIFS(рўйхат!AB:AB,рўйхат!$CX:$CX,$B$338,рўйхат!$D:$D,$C335)</f>
        <v/>
      </c>
      <c r="AD335" s="36">
        <f>SUMIFS(рўйхат!AC:AC,рўйхат!$CX:$CX,$B$338,рўйхат!$D:$D,$C335)</f>
        <v/>
      </c>
      <c r="AE335" s="35">
        <f>SUMIFS(рўйхат!AD:AD,рўйхат!$CX:$CX,$B$338,рўйхат!$D:$D,$C335)</f>
        <v/>
      </c>
      <c r="AF335" s="36">
        <f>SUMIFS(рўйхат!AE:AE,рўйхат!$CX:$CX,$B$338,рўйхат!$D:$D,$C335)</f>
        <v/>
      </c>
      <c r="AG335" s="35">
        <f>SUMIFS(рўйхат!AH:AH,рўйхат!$CX:$CX,$B$338,рўйхат!$D:$D,$C335)</f>
        <v/>
      </c>
      <c r="AH335" s="36">
        <f>SUMIFS(рўйхат!AI:AI,рўйхат!$CX:$CX,$B$338,рўйхат!$D:$D,$C335)</f>
        <v/>
      </c>
      <c r="AI335" s="35">
        <f>SUMIFS(рўйхат!AJ:AJ,рўйхат!$CX:$CX,$B$338,рўйхат!$D:$D,$C335)</f>
        <v/>
      </c>
      <c r="AJ335" s="36">
        <f>SUMIFS(рўйхат!AK:AK,рўйхат!$CX:$CX,$B$338,рўйхат!$D:$D,$C335)</f>
        <v/>
      </c>
      <c r="AK335" s="35">
        <f>SUMIFS(рўйхат!AL:AL,рўйхат!$CX:$CX,$B$338,рўйхат!$D:$D,$C335)</f>
        <v/>
      </c>
      <c r="AL335" s="36">
        <f>SUMIFS(рўйхат!AM:AM,рўйхат!$CX:$CX,$B$338,рўйхат!$D:$D,$C335)</f>
        <v/>
      </c>
      <c r="AM335" s="77">
        <f>IFERROR(Q335/E335,0)</f>
        <v/>
      </c>
      <c r="AN335" s="77">
        <f>IFERROR(R335/F335,0)</f>
        <v/>
      </c>
      <c r="AO335" s="35">
        <f>SUMIFS(рўйхат!AX:AX,рўйхат!$CX:$CX,$B$338,рўйхат!$D:$D,$C335)</f>
        <v/>
      </c>
      <c r="AP335" s="36">
        <f>SUMIFS(рўйхат!AY:AY,рўйхат!$CX:$CX,$B$338,рўйхат!$D:$D,$C335)</f>
        <v/>
      </c>
      <c r="AQ335" s="35">
        <f>SUMIFS(рўйхат!AZ:AZ,рўйхат!$CX:$CX,$B$338,рўйхат!$D:$D,$C335)</f>
        <v/>
      </c>
      <c r="AR335" s="36">
        <f>SUMIFS(рўйхат!BA:BA,рўйхат!$CX:$CX,$B$338,рўйхат!$D:$D,$C335)</f>
        <v/>
      </c>
      <c r="AS335" s="35">
        <f>SUMIFS(рўйхат!BB:BB,рўйхат!$CX:$CX,$B$338,рўйхат!$D:$D,$C335)</f>
        <v/>
      </c>
      <c r="AT335" s="36">
        <f>SUMIFS(рўйхат!BC:BC,рўйхат!$CX:$CX,$B$338,рўйхат!$D:$D,$C335)</f>
        <v/>
      </c>
      <c r="AU335" s="35">
        <f>SUMIFS(рўйхат!BD:BD,рўйхат!$CX:$CX,$B$338,рўйхат!$D:$D,$C335)</f>
        <v/>
      </c>
      <c r="AV335" s="36">
        <f>SUMIFS(рўйхат!BE:BE,рўйхат!$CX:$CX,$B$338,рўйхат!$D:$D,$C335)</f>
        <v/>
      </c>
      <c r="AW335" s="35">
        <f>SUMIFS(рўйхат!BF:BF,рўйхат!$CX:$CX,$B$338,рўйхат!$D:$D,$C335)</f>
        <v/>
      </c>
      <c r="AX335" s="36">
        <f>SUMIFS(рўйхат!BG:BG,рўйхат!$CX:$CX,$B$338,рўйхат!$D:$D,$C335)</f>
        <v/>
      </c>
      <c r="AY335" s="35">
        <f>SUMIFS(рўйхат!BH:BH,рўйхат!$CX:$CX,$B$338,рўйхат!$D:$D,$C335)</f>
        <v/>
      </c>
      <c r="AZ335" s="36">
        <f>SUMIFS(рўйхат!BI:BI,рўйхат!$CX:$CX,$B$338,рўйхат!$D:$D,$C335)</f>
        <v/>
      </c>
      <c r="BA335" s="35">
        <f>SUMIFS(рўйхат!BJ:BJ,рўйхат!$CX:$CX,$B$338,рўйхат!$D:$D,$C335)</f>
        <v/>
      </c>
      <c r="BB335" s="36">
        <f>SUMIFS(рўйхат!BK:BK,рўйхат!$CX:$CX,$B$338,рўйхат!$D:$D,$C335)</f>
        <v/>
      </c>
      <c r="BC335" s="77">
        <f>IFERROR(AO335/E335,0)</f>
        <v/>
      </c>
      <c r="BD335" s="77">
        <f>IFERROR(AP335/F335,0)</f>
        <v/>
      </c>
      <c r="BE335" s="35">
        <f>SUMIFS(рўйхат!BL:BL,рўйхат!$CX:$CX,$B$338,рўйхат!$D:$D,$C335)</f>
        <v/>
      </c>
      <c r="BF335" s="36">
        <f>SUMIFS(рўйхат!BM:BM,рўйхат!$CX:$CX,$B$338,рўйхат!$D:$D,$C335)</f>
        <v/>
      </c>
      <c r="BG335" s="35">
        <f>SUMIFS(рўйхат!BN:BN,рўйхат!$CX:$CX,$B$338,рўйхат!$D:$D,$C335)</f>
        <v/>
      </c>
      <c r="BH335" s="36">
        <f>SUMIFS(рўйхат!BO:BO,рўйхат!$CX:$CX,$B$338,рўйхат!$D:$D,$C335)</f>
        <v/>
      </c>
      <c r="BI335" s="35">
        <f>SUMIFS(рўйхат!BP:BP,рўйхат!$CX:$CX,$B$338,рўйхат!$D:$D,$C335)</f>
        <v/>
      </c>
      <c r="BJ335" s="36">
        <f>SUMIFS(рўйхат!BQ:BQ,рўйхат!$CX:$CX,$B$338,рўйхат!$D:$D,$C335)</f>
        <v/>
      </c>
      <c r="BK335" s="35">
        <f>SUMIFS(рўйхат!BR:BR,рўйхат!$CX:$CX,$B$338,рўйхат!$D:$D,$C335)</f>
        <v/>
      </c>
      <c r="BL335" s="36">
        <f>SUMIFS(рўйхат!BS:BS,рўйхат!$CX:$CX,$B$338,рўйхат!$D:$D,$C335)</f>
        <v/>
      </c>
      <c r="BM335" s="35">
        <f>SUMIFS(рўйхат!BT:BT,рўйхат!$CX:$CX,$B$338,рўйхат!$D:$D,$C335)</f>
        <v/>
      </c>
      <c r="BN335" s="36">
        <f>SUMIFS(рўйхат!BU:BU,рўйхат!$CX:$CX,$B$338,рўйхат!$D:$D,$C335)</f>
        <v/>
      </c>
      <c r="BO335" s="35">
        <f>SUMIFS(рўйхат!BX:BX,рўйхат!$CX:$CX,$B$338,рўйхат!$D:$D,$C335)</f>
        <v/>
      </c>
      <c r="BP335" s="36">
        <f>SUMIFS(рўйхат!BY:BY,рўйхат!$CX:$CX,$B$338,рўйхат!$D:$D,$C335)</f>
        <v/>
      </c>
      <c r="BQ335" s="35">
        <f>SUMIFS(рўйхат!BZ:BZ,рўйхат!$CX:$CX,$B$338,рўйхат!$D:$D,$C335)</f>
        <v/>
      </c>
      <c r="BR335" s="36">
        <f>SUMIFS(рўйхат!CA:CA,рўйхат!$CX:$CX,$B$338,рўйхат!$D:$D,$C335)</f>
        <v/>
      </c>
      <c r="BS335" s="35">
        <f>SUMIFS(рўйхат!CB:CB,рўйхат!$CX:$CX,$B$338,рўйхат!$D:$D,$C335)</f>
        <v/>
      </c>
      <c r="BT335" s="36">
        <f>SUMIFS(рўйхат!CC:CC,рўйхат!$CX:$CX,$B$338,рўйхат!$D:$D,$C335)</f>
        <v/>
      </c>
      <c r="BU335" s="35">
        <f>SUMIFS(рўйхат!CD:CD,рўйхат!$CX:$CX,$B$338,рўйхат!$D:$D,$C335)</f>
        <v/>
      </c>
      <c r="BV335" s="36">
        <f>SUMIFS(рўйхат!CE:CE,рўйхат!$CX:$CX,$B$338,рўйхат!$D:$D,$C335)</f>
        <v/>
      </c>
      <c r="BW335" s="35">
        <f>SUMIFS(рўйхат!CH:CH,рўйхат!$CX:$CX,$B$338,рўйхат!$D:$D,$C335)</f>
        <v/>
      </c>
      <c r="BX335" s="36">
        <f>SUMIFS(рўйхат!CI:CI,рўйхат!$CX:$CX,$B$338,рўйхат!$D:$D,$C335)</f>
        <v/>
      </c>
      <c r="BY335" s="35">
        <f>SUMIFS(рўйхат!CJ:CJ,рўйхат!$CX:$CX,$B$338,рўйхат!$D:$D,$C335)</f>
        <v/>
      </c>
      <c r="BZ335" s="36">
        <f>SUMIFS(рўйхат!CK:CK,рўйхат!$CX:$CX,$B$338,рўйхат!$D:$D,$C335)</f>
        <v/>
      </c>
      <c r="CA335" s="35">
        <f>SUMIFS(рўйхат!CL:CL,рўйхат!$CX:$CX,$B$338,рўйхат!$D:$D,$C335)</f>
        <v/>
      </c>
      <c r="CB335" s="36">
        <f>SUMIFS(рўйхат!CM:CM,рўйхат!$CX:$CX,$B$338,рўйхат!$D:$D,$C335)</f>
        <v/>
      </c>
      <c r="CC335" s="35">
        <f>SUMIFS(рўйхат!CN:CN,рўйхат!$CX:$CX,$B$338,рўйхат!$D:$D,$C335)</f>
        <v/>
      </c>
      <c r="CD335" s="36">
        <f>SUMIFS(рўйхат!CO:CO,рўйхат!$CX:$CX,$B$338,рўйхат!$D:$D,$C335)</f>
        <v/>
      </c>
      <c r="CE335" s="77">
        <f>IFERROR(BE335/(Q335+BE335),0)</f>
        <v/>
      </c>
      <c r="CF335" s="78">
        <f>IFERROR(BF335/(R335+BF335),0)</f>
        <v/>
      </c>
    </row>
    <row r="336" hidden="1" outlineLevel="1" ht="30" customFormat="1" customHeight="1" s="8">
      <c r="A336" s="39" t="n"/>
      <c r="B336" s="50" t="n">
        <v>64</v>
      </c>
      <c r="C336" s="131" t="inlineStr">
        <is>
          <t>Manfaatlar to'qnashuvi (Xt Xarid)</t>
        </is>
      </c>
      <c r="D336" s="51" t="n"/>
      <c r="E336" s="35">
        <f>SUMIFS(рўйхат!F:F,рўйхат!$CX:$CX,$B$338,рўйхат!$D:$D,$C336)</f>
        <v/>
      </c>
      <c r="F336" s="36">
        <f>SUMIFS(рўйхат!G:G,рўйхат!$CX:$CX,$B$338,рўйхат!$D:$D,$C336)</f>
        <v/>
      </c>
      <c r="G336" s="35">
        <f>SUMIFS(рўйхат!H:H,рўйхат!$CX:$CX,$B$338,рўйхат!$D:$D,$C336)</f>
        <v/>
      </c>
      <c r="H336" s="36">
        <f>SUMIFS(рўйхат!I:I,рўйхат!$CX:$CX,$B$338,рўйхат!$D:$D,$C336)</f>
        <v/>
      </c>
      <c r="I336" s="35">
        <f>SUMIFS(рўйхат!J:J,рўйхат!$CX:$CX,$B$338,рўйхат!$D:$D,$C336)</f>
        <v/>
      </c>
      <c r="J336" s="36">
        <f>SUMIFS(рўйхат!K:K,рўйхат!$CX:$CX,$B$338,рўйхат!$D:$D,$C336)</f>
        <v/>
      </c>
      <c r="K336" s="35">
        <f>SUMIFS(рўйхат!L:L,рўйхат!$CX:$CX,$B$338,рўйхат!$D:$D,$C336)</f>
        <v/>
      </c>
      <c r="L336" s="36">
        <f>SUMIFS(рўйхат!M:M,рўйхат!$CX:$CX,$B$338,рўйхат!$D:$D,$C336)</f>
        <v/>
      </c>
      <c r="M336" s="35">
        <f>SUMIFS(рўйхат!N:N,рўйхат!$CX:$CX,$B$338,рўйхат!$D:$D,$C336)</f>
        <v/>
      </c>
      <c r="N336" s="36">
        <f>SUMIFS(рўйхат!O:O,рўйхат!$CX:$CX,$B$338,рўйхат!$D:$D,$C336)</f>
        <v/>
      </c>
      <c r="O336" s="34">
        <f>IFERROR(M336/E336,0)</f>
        <v/>
      </c>
      <c r="P336" s="34">
        <f>IFERROR(N336/F336,0)</f>
        <v/>
      </c>
      <c r="Q336" s="35">
        <f>SUMIFS(рўйхат!P:P,рўйхат!$CX:$CX,$B$338,рўйхат!$D:$D,$C336)</f>
        <v/>
      </c>
      <c r="R336" s="36">
        <f>SUMIFS(рўйхат!Q:Q,рўйхат!$CX:$CX,$B$338,рўйхат!$D:$D,$C336)</f>
        <v/>
      </c>
      <c r="S336" s="35">
        <f>SUMIFS(рўйхат!R:R,рўйхат!$CX:$CX,$B$338,рўйхат!$D:$D,$C336)</f>
        <v/>
      </c>
      <c r="T336" s="36">
        <f>SUMIFS(рўйхат!S:S,рўйхат!$CX:$CX,$B$338,рўйхат!$D:$D,$C336)</f>
        <v/>
      </c>
      <c r="U336" s="35">
        <f>SUMIFS(рўйхат!T:T,рўйхат!$CX:$CX,$B$338,рўйхат!$D:$D,$C336)</f>
        <v/>
      </c>
      <c r="V336" s="36">
        <f>SUMIFS(рўйхат!U:U,рўйхат!$CX:$CX,$B$338,рўйхат!$D:$D,$C336)</f>
        <v/>
      </c>
      <c r="W336" s="35">
        <f>SUMIFS(рўйхат!V:V,рўйхат!$CX:$CX,$B$338,рўйхат!$D:$D,$C336)</f>
        <v/>
      </c>
      <c r="X336" s="36">
        <f>SUMIFS(рўйхат!W:W,рўйхат!$CX:$CX,$B$338,рўйхат!$D:$D,$C336)</f>
        <v/>
      </c>
      <c r="Y336" s="35">
        <f>SUMIFS(рўйхат!X:X,рўйхат!$CX:$CX,$B$338,рўйхат!$D:$D,$C336)</f>
        <v/>
      </c>
      <c r="Z336" s="36">
        <f>SUMIFS(рўйхат!Y:Y,рўйхат!$CX:$CX,$B$338,рўйхат!$D:$D,$C336)</f>
        <v/>
      </c>
      <c r="AA336" s="35">
        <f>SUMIFS(рўйхат!Z:Z,рўйхат!$CX:$CX,$B$338,рўйхат!$D:$D,$C336)</f>
        <v/>
      </c>
      <c r="AB336" s="36">
        <f>SUMIFS(рўйхат!AA:AA,рўйхат!$CX:$CX,$B$338,рўйхат!$D:$D,$C336)</f>
        <v/>
      </c>
      <c r="AC336" s="35">
        <f>SUMIFS(рўйхат!AB:AB,рўйхат!$CX:$CX,$B$338,рўйхат!$D:$D,$C336)</f>
        <v/>
      </c>
      <c r="AD336" s="36">
        <f>SUMIFS(рўйхат!AC:AC,рўйхат!$CX:$CX,$B$338,рўйхат!$D:$D,$C336)</f>
        <v/>
      </c>
      <c r="AE336" s="35">
        <f>SUMIFS(рўйхат!AD:AD,рўйхат!$CX:$CX,$B$338,рўйхат!$D:$D,$C336)</f>
        <v/>
      </c>
      <c r="AF336" s="36">
        <f>SUMIFS(рўйхат!AE:AE,рўйхат!$CX:$CX,$B$338,рўйхат!$D:$D,$C336)</f>
        <v/>
      </c>
      <c r="AG336" s="35">
        <f>SUMIFS(рўйхат!AH:AH,рўйхат!$CX:$CX,$B$338,рўйхат!$D:$D,$C336)</f>
        <v/>
      </c>
      <c r="AH336" s="36">
        <f>SUMIFS(рўйхат!AI:AI,рўйхат!$CX:$CX,$B$338,рўйхат!$D:$D,$C336)</f>
        <v/>
      </c>
      <c r="AI336" s="35">
        <f>SUMIFS(рўйхат!AJ:AJ,рўйхат!$CX:$CX,$B$338,рўйхат!$D:$D,$C336)</f>
        <v/>
      </c>
      <c r="AJ336" s="36">
        <f>SUMIFS(рўйхат!AK:AK,рўйхат!$CX:$CX,$B$338,рўйхат!$D:$D,$C336)</f>
        <v/>
      </c>
      <c r="AK336" s="35">
        <f>SUMIFS(рўйхат!AL:AL,рўйхат!$CX:$CX,$B$338,рўйхат!$D:$D,$C336)</f>
        <v/>
      </c>
      <c r="AL336" s="36">
        <f>SUMIFS(рўйхат!AM:AM,рўйхат!$CX:$CX,$B$338,рўйхат!$D:$D,$C336)</f>
        <v/>
      </c>
      <c r="AM336" s="77">
        <f>IFERROR(Q336/E336,0)</f>
        <v/>
      </c>
      <c r="AN336" s="77">
        <f>IFERROR(R336/F336,0)</f>
        <v/>
      </c>
      <c r="AO336" s="35">
        <f>SUMIFS(рўйхат!AX:AX,рўйхат!$CX:$CX,$B$338,рўйхат!$D:$D,$C336)</f>
        <v/>
      </c>
      <c r="AP336" s="36">
        <f>SUMIFS(рўйхат!AY:AY,рўйхат!$CX:$CX,$B$338,рўйхат!$D:$D,$C336)</f>
        <v/>
      </c>
      <c r="AQ336" s="35">
        <f>SUMIFS(рўйхат!AZ:AZ,рўйхат!$CX:$CX,$B$338,рўйхат!$D:$D,$C336)</f>
        <v/>
      </c>
      <c r="AR336" s="36">
        <f>SUMIFS(рўйхат!BA:BA,рўйхат!$CX:$CX,$B$338,рўйхат!$D:$D,$C336)</f>
        <v/>
      </c>
      <c r="AS336" s="35">
        <f>SUMIFS(рўйхат!BB:BB,рўйхат!$CX:$CX,$B$338,рўйхат!$D:$D,$C336)</f>
        <v/>
      </c>
      <c r="AT336" s="36">
        <f>SUMIFS(рўйхат!BC:BC,рўйхат!$CX:$CX,$B$338,рўйхат!$D:$D,$C336)</f>
        <v/>
      </c>
      <c r="AU336" s="35">
        <f>SUMIFS(рўйхат!BD:BD,рўйхат!$CX:$CX,$B$338,рўйхат!$D:$D,$C336)</f>
        <v/>
      </c>
      <c r="AV336" s="36">
        <f>SUMIFS(рўйхат!BE:BE,рўйхат!$CX:$CX,$B$338,рўйхат!$D:$D,$C336)</f>
        <v/>
      </c>
      <c r="AW336" s="35">
        <f>SUMIFS(рўйхат!BF:BF,рўйхат!$CX:$CX,$B$338,рўйхат!$D:$D,$C336)</f>
        <v/>
      </c>
      <c r="AX336" s="36">
        <f>SUMIFS(рўйхат!BG:BG,рўйхат!$CX:$CX,$B$338,рўйхат!$D:$D,$C336)</f>
        <v/>
      </c>
      <c r="AY336" s="35">
        <f>SUMIFS(рўйхат!BH:BH,рўйхат!$CX:$CX,$B$338,рўйхат!$D:$D,$C336)</f>
        <v/>
      </c>
      <c r="AZ336" s="36">
        <f>SUMIFS(рўйхат!BI:BI,рўйхат!$CX:$CX,$B$338,рўйхат!$D:$D,$C336)</f>
        <v/>
      </c>
      <c r="BA336" s="35">
        <f>SUMIFS(рўйхат!BJ:BJ,рўйхат!$CX:$CX,$B$338,рўйхат!$D:$D,$C336)</f>
        <v/>
      </c>
      <c r="BB336" s="36">
        <f>SUMIFS(рўйхат!BK:BK,рўйхат!$CX:$CX,$B$338,рўйхат!$D:$D,$C336)</f>
        <v/>
      </c>
      <c r="BC336" s="77">
        <f>IFERROR(AO336/E336,0)</f>
        <v/>
      </c>
      <c r="BD336" s="77">
        <f>IFERROR(AP336/F336,0)</f>
        <v/>
      </c>
      <c r="BE336" s="35">
        <f>SUMIFS(рўйхат!BL:BL,рўйхат!$CX:$CX,$B$338,рўйхат!$D:$D,$C336)</f>
        <v/>
      </c>
      <c r="BF336" s="36">
        <f>SUMIFS(рўйхат!BM:BM,рўйхат!$CX:$CX,$B$338,рўйхат!$D:$D,$C336)</f>
        <v/>
      </c>
      <c r="BG336" s="35">
        <f>SUMIFS(рўйхат!BN:BN,рўйхат!$CX:$CX,$B$338,рўйхат!$D:$D,$C336)</f>
        <v/>
      </c>
      <c r="BH336" s="36">
        <f>SUMIFS(рўйхат!BO:BO,рўйхат!$CX:$CX,$B$338,рўйхат!$D:$D,$C336)</f>
        <v/>
      </c>
      <c r="BI336" s="35">
        <f>SUMIFS(рўйхат!BP:BP,рўйхат!$CX:$CX,$B$338,рўйхат!$D:$D,$C336)</f>
        <v/>
      </c>
      <c r="BJ336" s="36">
        <f>SUMIFS(рўйхат!BQ:BQ,рўйхат!$CX:$CX,$B$338,рўйхат!$D:$D,$C336)</f>
        <v/>
      </c>
      <c r="BK336" s="35">
        <f>SUMIFS(рўйхат!BR:BR,рўйхат!$CX:$CX,$B$338,рўйхат!$D:$D,$C336)</f>
        <v/>
      </c>
      <c r="BL336" s="36">
        <f>SUMIFS(рўйхат!BS:BS,рўйхат!$CX:$CX,$B$338,рўйхат!$D:$D,$C336)</f>
        <v/>
      </c>
      <c r="BM336" s="35">
        <f>SUMIFS(рўйхат!BT:BT,рўйхат!$CX:$CX,$B$338,рўйхат!$D:$D,$C336)</f>
        <v/>
      </c>
      <c r="BN336" s="36">
        <f>SUMIFS(рўйхат!BU:BU,рўйхат!$CX:$CX,$B$338,рўйхат!$D:$D,$C336)</f>
        <v/>
      </c>
      <c r="BO336" s="35">
        <f>SUMIFS(рўйхат!BX:BX,рўйхат!$CX:$CX,$B$338,рўйхат!$D:$D,$C336)</f>
        <v/>
      </c>
      <c r="BP336" s="36">
        <f>SUMIFS(рўйхат!BY:BY,рўйхат!$CX:$CX,$B$338,рўйхат!$D:$D,$C336)</f>
        <v/>
      </c>
      <c r="BQ336" s="35">
        <f>SUMIFS(рўйхат!BZ:BZ,рўйхат!$CX:$CX,$B$338,рўйхат!$D:$D,$C336)</f>
        <v/>
      </c>
      <c r="BR336" s="36">
        <f>SUMIFS(рўйхат!CA:CA,рўйхат!$CX:$CX,$B$338,рўйхат!$D:$D,$C336)</f>
        <v/>
      </c>
      <c r="BS336" s="35">
        <f>SUMIFS(рўйхат!CB:CB,рўйхат!$CX:$CX,$B$338,рўйхат!$D:$D,$C336)</f>
        <v/>
      </c>
      <c r="BT336" s="36">
        <f>SUMIFS(рўйхат!CC:CC,рўйхат!$CX:$CX,$B$338,рўйхат!$D:$D,$C336)</f>
        <v/>
      </c>
      <c r="BU336" s="35">
        <f>SUMIFS(рўйхат!CD:CD,рўйхат!$CX:$CX,$B$338,рўйхат!$D:$D,$C336)</f>
        <v/>
      </c>
      <c r="BV336" s="36">
        <f>SUMIFS(рўйхат!CE:CE,рўйхат!$CX:$CX,$B$338,рўйхат!$D:$D,$C336)</f>
        <v/>
      </c>
      <c r="BW336" s="35">
        <f>SUMIFS(рўйхат!CH:CH,рўйхат!$CX:$CX,$B$338,рўйхат!$D:$D,$C336)</f>
        <v/>
      </c>
      <c r="BX336" s="36">
        <f>SUMIFS(рўйхат!CI:CI,рўйхат!$CX:$CX,$B$338,рўйхат!$D:$D,$C336)</f>
        <v/>
      </c>
      <c r="BY336" s="35">
        <f>SUMIFS(рўйхат!CJ:CJ,рўйхат!$CX:$CX,$B$338,рўйхат!$D:$D,$C336)</f>
        <v/>
      </c>
      <c r="BZ336" s="36">
        <f>SUMIFS(рўйхат!CK:CK,рўйхат!$CX:$CX,$B$338,рўйхат!$D:$D,$C336)</f>
        <v/>
      </c>
      <c r="CA336" s="35">
        <f>SUMIFS(рўйхат!CL:CL,рўйхат!$CX:$CX,$B$338,рўйхат!$D:$D,$C336)</f>
        <v/>
      </c>
      <c r="CB336" s="36">
        <f>SUMIFS(рўйхат!CM:CM,рўйхат!$CX:$CX,$B$338,рўйхат!$D:$D,$C336)</f>
        <v/>
      </c>
      <c r="CC336" s="35">
        <f>SUMIFS(рўйхат!CN:CN,рўйхат!$CX:$CX,$B$338,рўйхат!$D:$D,$C336)</f>
        <v/>
      </c>
      <c r="CD336" s="36">
        <f>SUMIFS(рўйхат!CO:CO,рўйхат!$CX:$CX,$B$338,рўйхат!$D:$D,$C336)</f>
        <v/>
      </c>
      <c r="CE336" s="77">
        <f>IFERROR(BE336/(Q336+BE336),0)</f>
        <v/>
      </c>
      <c r="CF336" s="78">
        <f>IFERROR(BF336/(R336+BF336),0)</f>
        <v/>
      </c>
    </row>
    <row r="337" hidden="1" outlineLevel="1" ht="30" customFormat="1" customHeight="1" s="8">
      <c r="A337" s="39" t="n"/>
      <c r="B337" s="50" t="n">
        <v>65</v>
      </c>
      <c r="C337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337" s="51" t="n"/>
      <c r="E337" s="35">
        <f>SUMIFS(рўйхат!F:F,рўйхат!$CX:$CX,$B$338,рўйхат!$D:$D,$C337)</f>
        <v/>
      </c>
      <c r="F337" s="36">
        <f>SUMIFS(рўйхат!G:G,рўйхат!$CX:$CX,$B$338,рўйхат!$D:$D,$C337)</f>
        <v/>
      </c>
      <c r="G337" s="35">
        <f>SUMIFS(рўйхат!H:H,рўйхат!$CX:$CX,$B$338,рўйхат!$D:$D,$C337)</f>
        <v/>
      </c>
      <c r="H337" s="36">
        <f>SUMIFS(рўйхат!I:I,рўйхат!$CX:$CX,$B$338,рўйхат!$D:$D,$C337)</f>
        <v/>
      </c>
      <c r="I337" s="35">
        <f>SUMIFS(рўйхат!J:J,рўйхат!$CX:$CX,$B$338,рўйхат!$D:$D,$C337)</f>
        <v/>
      </c>
      <c r="J337" s="36">
        <f>SUMIFS(рўйхат!K:K,рўйхат!$CX:$CX,$B$338,рўйхат!$D:$D,$C337)</f>
        <v/>
      </c>
      <c r="K337" s="35">
        <f>SUMIFS(рўйхат!L:L,рўйхат!$CX:$CX,$B$338,рўйхат!$D:$D,$C337)</f>
        <v/>
      </c>
      <c r="L337" s="36">
        <f>SUMIFS(рўйхат!M:M,рўйхат!$CX:$CX,$B$338,рўйхат!$D:$D,$C337)</f>
        <v/>
      </c>
      <c r="M337" s="35">
        <f>SUMIFS(рўйхат!N:N,рўйхат!$CX:$CX,$B$338,рўйхат!$D:$D,$C337)</f>
        <v/>
      </c>
      <c r="N337" s="36">
        <f>SUMIFS(рўйхат!O:O,рўйхат!$CX:$CX,$B$338,рўйхат!$D:$D,$C337)</f>
        <v/>
      </c>
      <c r="O337" s="34">
        <f>IFERROR(M337/E337,0)</f>
        <v/>
      </c>
      <c r="P337" s="34">
        <f>IFERROR(N337/F337,0)</f>
        <v/>
      </c>
      <c r="Q337" s="35">
        <f>SUMIFS(рўйхат!P:P,рўйхат!$CX:$CX,$B$338,рўйхат!$D:$D,$C337)</f>
        <v/>
      </c>
      <c r="R337" s="36">
        <f>SUMIFS(рўйхат!Q:Q,рўйхат!$CX:$CX,$B$338,рўйхат!$D:$D,$C337)</f>
        <v/>
      </c>
      <c r="S337" s="35">
        <f>SUMIFS(рўйхат!R:R,рўйхат!$CX:$CX,$B$338,рўйхат!$D:$D,$C337)</f>
        <v/>
      </c>
      <c r="T337" s="36">
        <f>SUMIFS(рўйхат!S:S,рўйхат!$CX:$CX,$B$338,рўйхат!$D:$D,$C337)</f>
        <v/>
      </c>
      <c r="U337" s="35">
        <f>SUMIFS(рўйхат!T:T,рўйхат!$CX:$CX,$B$338,рўйхат!$D:$D,$C337)</f>
        <v/>
      </c>
      <c r="V337" s="36">
        <f>SUMIFS(рўйхат!U:U,рўйхат!$CX:$CX,$B$338,рўйхат!$D:$D,$C337)</f>
        <v/>
      </c>
      <c r="W337" s="35">
        <f>SUMIFS(рўйхат!V:V,рўйхат!$CX:$CX,$B$338,рўйхат!$D:$D,$C337)</f>
        <v/>
      </c>
      <c r="X337" s="36">
        <f>SUMIFS(рўйхат!W:W,рўйхат!$CX:$CX,$B$338,рўйхат!$D:$D,$C337)</f>
        <v/>
      </c>
      <c r="Y337" s="35">
        <f>SUMIFS(рўйхат!X:X,рўйхат!$CX:$CX,$B$338,рўйхат!$D:$D,$C337)</f>
        <v/>
      </c>
      <c r="Z337" s="36">
        <f>SUMIFS(рўйхат!Y:Y,рўйхат!$CX:$CX,$B$338,рўйхат!$D:$D,$C337)</f>
        <v/>
      </c>
      <c r="AA337" s="35">
        <f>SUMIFS(рўйхат!Z:Z,рўйхат!$CX:$CX,$B$338,рўйхат!$D:$D,$C337)</f>
        <v/>
      </c>
      <c r="AB337" s="36">
        <f>SUMIFS(рўйхат!AA:AA,рўйхат!$CX:$CX,$B$338,рўйхат!$D:$D,$C337)</f>
        <v/>
      </c>
      <c r="AC337" s="35">
        <f>SUMIFS(рўйхат!AB:AB,рўйхат!$CX:$CX,$B$338,рўйхат!$D:$D,$C337)</f>
        <v/>
      </c>
      <c r="AD337" s="36">
        <f>SUMIFS(рўйхат!AC:AC,рўйхат!$CX:$CX,$B$338,рўйхат!$D:$D,$C337)</f>
        <v/>
      </c>
      <c r="AE337" s="35">
        <f>SUMIFS(рўйхат!AD:AD,рўйхат!$CX:$CX,$B$338,рўйхат!$D:$D,$C337)</f>
        <v/>
      </c>
      <c r="AF337" s="36">
        <f>SUMIFS(рўйхат!AE:AE,рўйхат!$CX:$CX,$B$338,рўйхат!$D:$D,$C337)</f>
        <v/>
      </c>
      <c r="AG337" s="35">
        <f>SUMIFS(рўйхат!AH:AH,рўйхат!$CX:$CX,$B$338,рўйхат!$D:$D,$C337)</f>
        <v/>
      </c>
      <c r="AH337" s="36">
        <f>SUMIFS(рўйхат!AI:AI,рўйхат!$CX:$CX,$B$338,рўйхат!$D:$D,$C337)</f>
        <v/>
      </c>
      <c r="AI337" s="35">
        <f>SUMIFS(рўйхат!AJ:AJ,рўйхат!$CX:$CX,$B$338,рўйхат!$D:$D,$C337)</f>
        <v/>
      </c>
      <c r="AJ337" s="36">
        <f>SUMIFS(рўйхат!AK:AK,рўйхат!$CX:$CX,$B$338,рўйхат!$D:$D,$C337)</f>
        <v/>
      </c>
      <c r="AK337" s="35">
        <f>SUMIFS(рўйхат!AL:AL,рўйхат!$CX:$CX,$B$338,рўйхат!$D:$D,$C337)</f>
        <v/>
      </c>
      <c r="AL337" s="36">
        <f>SUMIFS(рўйхат!AM:AM,рўйхат!$CX:$CX,$B$338,рўйхат!$D:$D,$C337)</f>
        <v/>
      </c>
      <c r="AM337" s="77">
        <f>IFERROR(Q337/E337,0)</f>
        <v/>
      </c>
      <c r="AN337" s="77">
        <f>IFERROR(R337/F337,0)</f>
        <v/>
      </c>
      <c r="AO337" s="35">
        <f>SUMIFS(рўйхат!AX:AX,рўйхат!$CX:$CX,$B$338,рўйхат!$D:$D,$C337)</f>
        <v/>
      </c>
      <c r="AP337" s="36">
        <f>SUMIFS(рўйхат!AY:AY,рўйхат!$CX:$CX,$B$338,рўйхат!$D:$D,$C337)</f>
        <v/>
      </c>
      <c r="AQ337" s="35">
        <f>SUMIFS(рўйхат!AZ:AZ,рўйхат!$CX:$CX,$B$338,рўйхат!$D:$D,$C337)</f>
        <v/>
      </c>
      <c r="AR337" s="36">
        <f>SUMIFS(рўйхат!BA:BA,рўйхат!$CX:$CX,$B$338,рўйхат!$D:$D,$C337)</f>
        <v/>
      </c>
      <c r="AS337" s="35">
        <f>SUMIFS(рўйхат!BB:BB,рўйхат!$CX:$CX,$B$338,рўйхат!$D:$D,$C337)</f>
        <v/>
      </c>
      <c r="AT337" s="36">
        <f>SUMIFS(рўйхат!BC:BC,рўйхат!$CX:$CX,$B$338,рўйхат!$D:$D,$C337)</f>
        <v/>
      </c>
      <c r="AU337" s="35">
        <f>SUMIFS(рўйхат!BD:BD,рўйхат!$CX:$CX,$B$338,рўйхат!$D:$D,$C337)</f>
        <v/>
      </c>
      <c r="AV337" s="36">
        <f>SUMIFS(рўйхат!BE:BE,рўйхат!$CX:$CX,$B$338,рўйхат!$D:$D,$C337)</f>
        <v/>
      </c>
      <c r="AW337" s="35">
        <f>SUMIFS(рўйхат!BF:BF,рўйхат!$CX:$CX,$B$338,рўйхат!$D:$D,$C337)</f>
        <v/>
      </c>
      <c r="AX337" s="36">
        <f>SUMIFS(рўйхат!BG:BG,рўйхат!$CX:$CX,$B$338,рўйхат!$D:$D,$C337)</f>
        <v/>
      </c>
      <c r="AY337" s="35">
        <f>SUMIFS(рўйхат!BH:BH,рўйхат!$CX:$CX,$B$338,рўйхат!$D:$D,$C337)</f>
        <v/>
      </c>
      <c r="AZ337" s="36">
        <f>SUMIFS(рўйхат!BI:BI,рўйхат!$CX:$CX,$B$338,рўйхат!$D:$D,$C337)</f>
        <v/>
      </c>
      <c r="BA337" s="35">
        <f>SUMIFS(рўйхат!BJ:BJ,рўйхат!$CX:$CX,$B$338,рўйхат!$D:$D,$C337)</f>
        <v/>
      </c>
      <c r="BB337" s="36">
        <f>SUMIFS(рўйхат!BK:BK,рўйхат!$CX:$CX,$B$338,рўйхат!$D:$D,$C337)</f>
        <v/>
      </c>
      <c r="BC337" s="77">
        <f>IFERROR(AO337/E337,0)</f>
        <v/>
      </c>
      <c r="BD337" s="77">
        <f>IFERROR(AP337/F337,0)</f>
        <v/>
      </c>
      <c r="BE337" s="35">
        <f>SUMIFS(рўйхат!BL:BL,рўйхат!$CX:$CX,$B$338,рўйхат!$D:$D,$C337)</f>
        <v/>
      </c>
      <c r="BF337" s="36">
        <f>SUMIFS(рўйхат!BM:BM,рўйхат!$CX:$CX,$B$338,рўйхат!$D:$D,$C337)</f>
        <v/>
      </c>
      <c r="BG337" s="35">
        <f>SUMIFS(рўйхат!BN:BN,рўйхат!$CX:$CX,$B$338,рўйхат!$D:$D,$C337)</f>
        <v/>
      </c>
      <c r="BH337" s="36">
        <f>SUMIFS(рўйхат!BO:BO,рўйхат!$CX:$CX,$B$338,рўйхат!$D:$D,$C337)</f>
        <v/>
      </c>
      <c r="BI337" s="35">
        <f>SUMIFS(рўйхат!BP:BP,рўйхат!$CX:$CX,$B$338,рўйхат!$D:$D,$C337)</f>
        <v/>
      </c>
      <c r="BJ337" s="36">
        <f>SUMIFS(рўйхат!BQ:BQ,рўйхат!$CX:$CX,$B$338,рўйхат!$D:$D,$C337)</f>
        <v/>
      </c>
      <c r="BK337" s="35">
        <f>SUMIFS(рўйхат!BR:BR,рўйхат!$CX:$CX,$B$338,рўйхат!$D:$D,$C337)</f>
        <v/>
      </c>
      <c r="BL337" s="36">
        <f>SUMIFS(рўйхат!BS:BS,рўйхат!$CX:$CX,$B$338,рўйхат!$D:$D,$C337)</f>
        <v/>
      </c>
      <c r="BM337" s="35">
        <f>SUMIFS(рўйхат!BT:BT,рўйхат!$CX:$CX,$B$338,рўйхат!$D:$D,$C337)</f>
        <v/>
      </c>
      <c r="BN337" s="36">
        <f>SUMIFS(рўйхат!BU:BU,рўйхат!$CX:$CX,$B$338,рўйхат!$D:$D,$C337)</f>
        <v/>
      </c>
      <c r="BO337" s="35">
        <f>SUMIFS(рўйхат!BX:BX,рўйхат!$CX:$CX,$B$338,рўйхат!$D:$D,$C337)</f>
        <v/>
      </c>
      <c r="BP337" s="36">
        <f>SUMIFS(рўйхат!BY:BY,рўйхат!$CX:$CX,$B$338,рўйхат!$D:$D,$C337)</f>
        <v/>
      </c>
      <c r="BQ337" s="35">
        <f>SUMIFS(рўйхат!BZ:BZ,рўйхат!$CX:$CX,$B$338,рўйхат!$D:$D,$C337)</f>
        <v/>
      </c>
      <c r="BR337" s="36">
        <f>SUMIFS(рўйхат!CA:CA,рўйхат!$CX:$CX,$B$338,рўйхат!$D:$D,$C337)</f>
        <v/>
      </c>
      <c r="BS337" s="35">
        <f>SUMIFS(рўйхат!CB:CB,рўйхат!$CX:$CX,$B$338,рўйхат!$D:$D,$C337)</f>
        <v/>
      </c>
      <c r="BT337" s="36">
        <f>SUMIFS(рўйхат!CC:CC,рўйхат!$CX:$CX,$B$338,рўйхат!$D:$D,$C337)</f>
        <v/>
      </c>
      <c r="BU337" s="35">
        <f>SUMIFS(рўйхат!CD:CD,рўйхат!$CX:$CX,$B$338,рўйхат!$D:$D,$C337)</f>
        <v/>
      </c>
      <c r="BV337" s="36">
        <f>SUMIFS(рўйхат!CE:CE,рўйхат!$CX:$CX,$B$338,рўйхат!$D:$D,$C337)</f>
        <v/>
      </c>
      <c r="BW337" s="35">
        <f>SUMIFS(рўйхат!CH:CH,рўйхат!$CX:$CX,$B$338,рўйхат!$D:$D,$C337)</f>
        <v/>
      </c>
      <c r="BX337" s="36">
        <f>SUMIFS(рўйхат!CI:CI,рўйхат!$CX:$CX,$B$338,рўйхат!$D:$D,$C337)</f>
        <v/>
      </c>
      <c r="BY337" s="35">
        <f>SUMIFS(рўйхат!CJ:CJ,рўйхат!$CX:$CX,$B$338,рўйхат!$D:$D,$C337)</f>
        <v/>
      </c>
      <c r="BZ337" s="36">
        <f>SUMIFS(рўйхат!CK:CK,рўйхат!$CX:$CX,$B$338,рўйхат!$D:$D,$C337)</f>
        <v/>
      </c>
      <c r="CA337" s="35">
        <f>SUMIFS(рўйхат!CL:CL,рўйхат!$CX:$CX,$B$338,рўйхат!$D:$D,$C337)</f>
        <v/>
      </c>
      <c r="CB337" s="36">
        <f>SUMIFS(рўйхат!CM:CM,рўйхат!$CX:$CX,$B$338,рўйхат!$D:$D,$C337)</f>
        <v/>
      </c>
      <c r="CC337" s="35">
        <f>SUMIFS(рўйхат!CN:CN,рўйхат!$CX:$CX,$B$338,рўйхат!$D:$D,$C337)</f>
        <v/>
      </c>
      <c r="CD337" s="36">
        <f>SUMIFS(рўйхат!CO:CO,рўйхат!$CX:$CX,$B$338,рўйхат!$D:$D,$C337)</f>
        <v/>
      </c>
      <c r="CE337" s="77">
        <f>IFERROR(BE337/(Q337+BE337),0)</f>
        <v/>
      </c>
      <c r="CF337" s="78">
        <f>IFERROR(BF337/(R337+BF337),0)</f>
        <v/>
      </c>
    </row>
    <row r="338" collapsed="1" ht="36.75" customFormat="1" customHeight="1" s="8">
      <c r="A338" s="31" t="n">
        <v>5</v>
      </c>
      <c r="B338" s="198" t="inlineStr">
        <is>
          <t>Олий таълим, фан ва инновациялар вазирлиги</t>
        </is>
      </c>
      <c r="C338" s="199" t="n"/>
      <c r="D338" s="16" t="inlineStr">
        <is>
          <t>А.Усмонов</t>
        </is>
      </c>
      <c r="E338" s="17">
        <f>SUMIF(рўйхат!$CX:$CX,$B338,рўйхат!F:F)</f>
        <v/>
      </c>
      <c r="F338" s="18">
        <f>SUMIF(рўйхат!$CX:$CX,$B338,рўйхат!G:G)</f>
        <v/>
      </c>
      <c r="G338" s="17">
        <f>SUMIF(рўйхат!$CX:$CX,$B338,рўйхат!H:H)</f>
        <v/>
      </c>
      <c r="H338" s="18">
        <f>SUMIF(рўйхат!$CX:$CX,$B338,рўйхат!I:I)</f>
        <v/>
      </c>
      <c r="I338" s="17">
        <f>SUMIF(рўйхат!$CX:$CX,$B338,рўйхат!J:J)</f>
        <v/>
      </c>
      <c r="J338" s="18">
        <f>SUMIF(рўйхат!$CX:$CX,$B338,рўйхат!K:K)</f>
        <v/>
      </c>
      <c r="K338" s="17">
        <f>SUMIF(рўйхат!$CX:$CX,$B338,рўйхат!L:L)</f>
        <v/>
      </c>
      <c r="L338" s="18">
        <f>SUMIF(рўйхат!$CX:$CX,$B338,рўйхат!M:M)</f>
        <v/>
      </c>
      <c r="M338" s="17">
        <f>SUMIF(рўйхат!$CX:$CX,$B338,рўйхат!N:N)</f>
        <v/>
      </c>
      <c r="N338" s="18">
        <f>SUMIF(рўйхат!$CX:$CX,$B338,рўйхат!O:O)</f>
        <v/>
      </c>
      <c r="O338" s="75">
        <f>IFERROR(M338/E338,0)</f>
        <v/>
      </c>
      <c r="P338" s="75">
        <f>IFERROR(N338/F338,0)</f>
        <v/>
      </c>
      <c r="Q338" s="19">
        <f>SUMIF(рўйхат!$CX:$CX,$B338,рўйхат!P:P)</f>
        <v/>
      </c>
      <c r="R338" s="20">
        <f>SUMIF(рўйхат!$CX:$CX,$B338,рўйхат!Q:Q)</f>
        <v/>
      </c>
      <c r="S338" s="19">
        <f>SUMIF(рўйхат!$CX:$CX,$B338,рўйхат!R:R)</f>
        <v/>
      </c>
      <c r="T338" s="20">
        <f>SUMIF(рўйхат!$CX:$CX,$B338,рўйхат!S:S)</f>
        <v/>
      </c>
      <c r="U338" s="19">
        <f>SUMIF(рўйхат!$CX:$CX,$B338,рўйхат!T:T)</f>
        <v/>
      </c>
      <c r="V338" s="20">
        <f>SUMIF(рўйхат!$CX:$CX,$B338,рўйхат!U:U)</f>
        <v/>
      </c>
      <c r="W338" s="19">
        <f>SUMIF(рўйхат!$CX:$CX,$B338,рўйхат!V:V)</f>
        <v/>
      </c>
      <c r="X338" s="20">
        <f>SUMIF(рўйхат!$CX:$CX,$B338,рўйхат!W:W)</f>
        <v/>
      </c>
      <c r="Y338" s="19">
        <f>SUMIF(рўйхат!$CX:$CX,$B338,рўйхат!X:X)</f>
        <v/>
      </c>
      <c r="Z338" s="20">
        <f>SUMIF(рўйхат!$CX:$CX,$B338,рўйхат!Y:Y)</f>
        <v/>
      </c>
      <c r="AA338" s="19">
        <f>SUMIF(рўйхат!$CX:$CX,$B338,рўйхат!Z:Z)</f>
        <v/>
      </c>
      <c r="AB338" s="20">
        <f>SUMIF(рўйхат!$CX:$CX,$B338,рўйхат!AA:AA)</f>
        <v/>
      </c>
      <c r="AC338" s="19">
        <f>SUMIF(рўйхат!$CX:$CX,$B338,рўйхат!AB:AB)</f>
        <v/>
      </c>
      <c r="AD338" s="20">
        <f>SUMIF(рўйхат!$CX:$CX,$B338,рўйхат!AC:AC)</f>
        <v/>
      </c>
      <c r="AE338" s="19">
        <f>SUMIF(рўйхат!$CX:$CX,$B338,рўйхат!AD:AD)</f>
        <v/>
      </c>
      <c r="AF338" s="20">
        <f>SUMIF(рўйхат!$CX:$CX,$B338,рўйхат!AE:AE)</f>
        <v/>
      </c>
      <c r="AG338" s="19">
        <f>SUMIF(рўйхат!$CX:$CX,$B338,рўйхат!AH:AH)</f>
        <v/>
      </c>
      <c r="AH338" s="20">
        <f>SUMIF(рўйхат!$CX:$CX,$B338,рўйхат!AI:AI)</f>
        <v/>
      </c>
      <c r="AI338" s="19">
        <f>SUMIF(рўйхат!$CX:$CX,$B338,рўйхат!AJ:AJ)</f>
        <v/>
      </c>
      <c r="AJ338" s="20">
        <f>SUMIF(рўйхат!$CX:$CX,$B338,рўйхат!AK:AK)</f>
        <v/>
      </c>
      <c r="AK338" s="19">
        <f>SUMIF(рўйхат!$CX:$CX,$B338,рўйхат!AL:AL)</f>
        <v/>
      </c>
      <c r="AL338" s="20">
        <f>SUMIF(рўйхат!$CX:$CX,$B338,рўйхат!AM:AM)</f>
        <v/>
      </c>
      <c r="AM338" s="76">
        <f>IFERROR(Q338/E338,0)</f>
        <v/>
      </c>
      <c r="AN338" s="76">
        <f>IFERROR(R338/F338,0)</f>
        <v/>
      </c>
      <c r="AO338" s="19">
        <f>SUMIF(рўйхат!$CX:$CX,$B338,рўйхат!AX:AX)</f>
        <v/>
      </c>
      <c r="AP338" s="20">
        <f>SUMIF(рўйхат!$CX:$CX,$B338,рўйхат!AY:AY)</f>
        <v/>
      </c>
      <c r="AQ338" s="19">
        <f>SUMIF(рўйхат!$CX:$CX,$B338,рўйхат!AZ:AZ)</f>
        <v/>
      </c>
      <c r="AR338" s="20">
        <f>SUMIF(рўйхат!$CX:$CX,$B338,рўйхат!BA:BA)</f>
        <v/>
      </c>
      <c r="AS338" s="19">
        <f>SUMIF(рўйхат!$CX:$CX,$B338,рўйхат!BB:BB)</f>
        <v/>
      </c>
      <c r="AT338" s="20">
        <f>SUMIF(рўйхат!$CX:$CX,$B338,рўйхат!BC:BC)</f>
        <v/>
      </c>
      <c r="AU338" s="19">
        <f>SUMIF(рўйхат!$CX:$CX,$B338,рўйхат!BD:BD)</f>
        <v/>
      </c>
      <c r="AV338" s="20">
        <f>SUMIF(рўйхат!$CX:$CX,$B338,рўйхат!BE:BE)</f>
        <v/>
      </c>
      <c r="AW338" s="19">
        <f>SUMIF(рўйхат!$CX:$CX,$B338,рўйхат!BF:BF)</f>
        <v/>
      </c>
      <c r="AX338" s="20">
        <f>SUMIF(рўйхат!$CX:$CX,$B338,рўйхат!BG:BG)</f>
        <v/>
      </c>
      <c r="AY338" s="19">
        <f>SUMIF(рўйхат!$CX:$CX,$B338,рўйхат!BH:BH)</f>
        <v/>
      </c>
      <c r="AZ338" s="20">
        <f>SUMIF(рўйхат!$CX:$CX,$B338,рўйхат!BI:BI)</f>
        <v/>
      </c>
      <c r="BA338" s="19">
        <f>SUMIF(рўйхат!$CX:$CX,$B338,рўйхат!BJ:BJ)</f>
        <v/>
      </c>
      <c r="BB338" s="20">
        <f>SUMIF(рўйхат!$CX:$CX,$B338,рўйхат!BK:BK)</f>
        <v/>
      </c>
      <c r="BC338" s="76">
        <f>IFERROR(AO338/E338,0)</f>
        <v/>
      </c>
      <c r="BD338" s="76">
        <f>IFERROR(AP338/F338,0)</f>
        <v/>
      </c>
      <c r="BE338" s="19">
        <f>SUMIF(рўйхат!$CX:$CX,$B338,рўйхат!BL:BL)</f>
        <v/>
      </c>
      <c r="BF338" s="20">
        <f>SUMIF(рўйхат!$CX:$CX,$B338,рўйхат!BM:BM)</f>
        <v/>
      </c>
      <c r="BG338" s="19">
        <f>SUMIF(рўйхат!$CX:$CX,$B338,рўйхат!BN:BN)</f>
        <v/>
      </c>
      <c r="BH338" s="20">
        <f>SUMIF(рўйхат!$CX:$CX,$B338,рўйхат!BO:BO)</f>
        <v/>
      </c>
      <c r="BI338" s="19">
        <f>SUMIF(рўйхат!$CX:$CX,$B338,рўйхат!BP:BP)</f>
        <v/>
      </c>
      <c r="BJ338" s="20">
        <f>SUMIF(рўйхат!$CX:$CX,$B338,рўйхат!BQ:BQ)</f>
        <v/>
      </c>
      <c r="BK338" s="19">
        <f>SUMIF(рўйхат!$CX:$CX,$B338,рўйхат!BR:BR)</f>
        <v/>
      </c>
      <c r="BL338" s="20">
        <f>SUMIF(рўйхат!$CX:$CX,$B338,рўйхат!BS:BS)</f>
        <v/>
      </c>
      <c r="BM338" s="19">
        <f>SUMIF(рўйхат!$CX:$CX,$B338,рўйхат!BT:BT)</f>
        <v/>
      </c>
      <c r="BN338" s="20">
        <f>SUMIF(рўйхат!$CX:$CX,$B338,рўйхат!BU:BU)</f>
        <v/>
      </c>
      <c r="BO338" s="19">
        <f>SUMIF(рўйхат!$CX:$CX,$B338,рўйхат!BX:BX)</f>
        <v/>
      </c>
      <c r="BP338" s="20">
        <f>SUMIF(рўйхат!$CX:$CX,$B338,рўйхат!BY:BY)</f>
        <v/>
      </c>
      <c r="BQ338" s="19">
        <f>SUMIF(рўйхат!$CX:$CX,$B338,рўйхат!BZ:BZ)</f>
        <v/>
      </c>
      <c r="BR338" s="20">
        <f>SUMIF(рўйхат!$CX:$CX,$B338,рўйхат!CA:CA)</f>
        <v/>
      </c>
      <c r="BS338" s="19">
        <f>SUMIF(рўйхат!$CX:$CX,$B338,рўйхат!CB:CB)</f>
        <v/>
      </c>
      <c r="BT338" s="20">
        <f>SUMIF(рўйхат!$CX:$CX,$B338,рўйхат!CC:CC)</f>
        <v/>
      </c>
      <c r="BU338" s="19">
        <f>SUMIF(рўйхат!$CX:$CX,$B338,рўйхат!CD:CD)</f>
        <v/>
      </c>
      <c r="BV338" s="20">
        <f>SUMIF(рўйхат!$CX:$CX,$B338,рўйхат!CE:CE)</f>
        <v/>
      </c>
      <c r="BW338" s="19">
        <f>SUMIF(рўйхат!$CX:$CX,$B338,рўйхат!CH:CH)</f>
        <v/>
      </c>
      <c r="BX338" s="20">
        <f>SUMIF(рўйхат!$CX:$CX,$B338,рўйхат!CI:CI)</f>
        <v/>
      </c>
      <c r="BY338" s="19">
        <f>SUMIF(рўйхат!$CX:$CX,$B338,рўйхат!CJ:CJ)</f>
        <v/>
      </c>
      <c r="BZ338" s="20">
        <f>SUMIF(рўйхат!$CX:$CX,$B338,рўйхат!CK:CK)</f>
        <v/>
      </c>
      <c r="CA338" s="19">
        <f>SUMIF(рўйхат!$CX:$CX,$B338,рўйхат!CL:CL)</f>
        <v/>
      </c>
      <c r="CB338" s="20">
        <f>SUMIF(рўйхат!$CX:$CX,$B338,рўйхат!CM:CM)</f>
        <v/>
      </c>
      <c r="CC338" s="19">
        <f>SUMIF(рўйхат!$CX:$CX,$B338,рўйхат!CN:CN)</f>
        <v/>
      </c>
      <c r="CD338" s="20">
        <f>SUMIF(рўйхат!$CX:$CX,$B338,рўйхат!CO:CO)</f>
        <v/>
      </c>
      <c r="CE338" s="77">
        <f>IFERROR(BE338/(Q338+BE338),0)</f>
        <v/>
      </c>
      <c r="CF338" s="78">
        <f>IFERROR(BF338/(R338+BF338),0)</f>
        <v/>
      </c>
    </row>
    <row r="339" hidden="1" outlineLevel="1" ht="36.75" customFormat="1" customHeight="1" s="8">
      <c r="A339" s="39" t="n"/>
      <c r="B339" s="50" t="n">
        <v>1</v>
      </c>
      <c r="C339" s="37" t="inlineStr">
        <is>
          <t>Автомобилларга ёқилғи қуйиш шахобчалари томонидан сотилган газ (метан) миқдори таҳлили</t>
        </is>
      </c>
      <c r="D339" s="198" t="n"/>
      <c r="E339" s="35">
        <f>SUMIFS(рўйхат!F:F,рўйхат!$CX:$CX,$B$404,рўйхат!$D:$D,$C339)</f>
        <v/>
      </c>
      <c r="F339" s="36">
        <f>SUMIFS(рўйхат!G:G,рўйхат!$CX:$CX,$B$404,рўйхат!$D:$D,$C339)</f>
        <v/>
      </c>
      <c r="G339" s="35">
        <f>SUMIFS(рўйхат!H:H,рўйхат!$CX:$CX,$B$404,рўйхат!$D:$D,$C339)</f>
        <v/>
      </c>
      <c r="H339" s="36">
        <f>SUMIFS(рўйхат!I:I,рўйхат!$CX:$CX,$B$404,рўйхат!$D:$D,$C339)</f>
        <v/>
      </c>
      <c r="I339" s="35">
        <f>SUMIFS(рўйхат!J:J,рўйхат!$CX:$CX,$B$404,рўйхат!$D:$D,$C339)</f>
        <v/>
      </c>
      <c r="J339" s="36">
        <f>SUMIFS(рўйхат!K:K,рўйхат!$CX:$CX,$B$404,рўйхат!$D:$D,$C339)</f>
        <v/>
      </c>
      <c r="K339" s="35">
        <f>SUMIFS(рўйхат!L:L,рўйхат!$CX:$CX,$B$404,рўйхат!$D:$D,$C339)</f>
        <v/>
      </c>
      <c r="L339" s="36">
        <f>SUMIFS(рўйхат!M:M,рўйхат!$CX:$CX,$B$404,рўйхат!$D:$D,$C339)</f>
        <v/>
      </c>
      <c r="M339" s="35">
        <f>SUMIFS(рўйхат!N:N,рўйхат!$CX:$CX,$B$404,рўйхат!$D:$D,$C339)</f>
        <v/>
      </c>
      <c r="N339" s="36">
        <f>SUMIFS(рўйхат!O:O,рўйхат!$CX:$CX,$B$404,рўйхат!$D:$D,$C339)</f>
        <v/>
      </c>
      <c r="O339" s="34">
        <f>IFERROR(M339/E339,0)</f>
        <v/>
      </c>
      <c r="P339" s="34">
        <f>IFERROR(N339/F339,0)</f>
        <v/>
      </c>
      <c r="Q339" s="35">
        <f>SUMIFS(рўйхат!P:P,рўйхат!$CX:$CX,$B$404,рўйхат!$D:$D,$C339)</f>
        <v/>
      </c>
      <c r="R339" s="36">
        <f>SUMIFS(рўйхат!Q:Q,рўйхат!$CX:$CX,$B$404,рўйхат!$D:$D,$C339)</f>
        <v/>
      </c>
      <c r="S339" s="35">
        <f>SUMIFS(рўйхат!R:R,рўйхат!$CX:$CX,$B$404,рўйхат!$D:$D,$C339)</f>
        <v/>
      </c>
      <c r="T339" s="36">
        <f>SUMIFS(рўйхат!S:S,рўйхат!$CX:$CX,$B$404,рўйхат!$D:$D,$C339)</f>
        <v/>
      </c>
      <c r="U339" s="35">
        <f>SUMIFS(рўйхат!T:T,рўйхат!$CX:$CX,$B$404,рўйхат!$D:$D,$C339)</f>
        <v/>
      </c>
      <c r="V339" s="36">
        <f>SUMIFS(рўйхат!U:U,рўйхат!$CX:$CX,$B$404,рўйхат!$D:$D,$C339)</f>
        <v/>
      </c>
      <c r="W339" s="35">
        <f>SUMIFS(рўйхат!V:V,рўйхат!$CX:$CX,$B$404,рўйхат!$D:$D,$C339)</f>
        <v/>
      </c>
      <c r="X339" s="36">
        <f>SUMIFS(рўйхат!W:W,рўйхат!$CX:$CX,$B$404,рўйхат!$D:$D,$C339)</f>
        <v/>
      </c>
      <c r="Y339" s="35">
        <f>SUMIFS(рўйхат!X:X,рўйхат!$CX:$CX,$B$404,рўйхат!$D:$D,$C339)</f>
        <v/>
      </c>
      <c r="Z339" s="36">
        <f>SUMIFS(рўйхат!Y:Y,рўйхат!$CX:$CX,$B$404,рўйхат!$D:$D,$C339)</f>
        <v/>
      </c>
      <c r="AA339" s="35">
        <f>SUMIFS(рўйхат!Z:Z,рўйхат!$CX:$CX,$B$404,рўйхат!$D:$D,$C339)</f>
        <v/>
      </c>
      <c r="AB339" s="36">
        <f>SUMIFS(рўйхат!AA:AA,рўйхат!$CX:$CX,$B$404,рўйхат!$D:$D,$C339)</f>
        <v/>
      </c>
      <c r="AC339" s="35">
        <f>SUMIFS(рўйхат!AB:AB,рўйхат!$CX:$CX,$B$404,рўйхат!$D:$D,$C339)</f>
        <v/>
      </c>
      <c r="AD339" s="36">
        <f>SUMIFS(рўйхат!AC:AC,рўйхат!$CX:$CX,$B$404,рўйхат!$D:$D,$C339)</f>
        <v/>
      </c>
      <c r="AE339" s="35">
        <f>SUMIFS(рўйхат!AD:AD,рўйхат!$CX:$CX,$B$404,рўйхат!$D:$D,$C339)</f>
        <v/>
      </c>
      <c r="AF339" s="36">
        <f>SUMIFS(рўйхат!AE:AE,рўйхат!$CX:$CX,$B$404,рўйхат!$D:$D,$C339)</f>
        <v/>
      </c>
      <c r="AG339" s="35">
        <f>SUMIFS(рўйхат!AH:AH,рўйхат!$CX:$CX,$B$404,рўйхат!$D:$D,$C339)</f>
        <v/>
      </c>
      <c r="AH339" s="36">
        <f>SUMIFS(рўйхат!AI:AI,рўйхат!$CX:$CX,$B$404,рўйхат!$D:$D,$C339)</f>
        <v/>
      </c>
      <c r="AI339" s="35">
        <f>SUMIFS(рўйхат!AJ:AJ,рўйхат!$CX:$CX,$B$404,рўйхат!$D:$D,$C339)</f>
        <v/>
      </c>
      <c r="AJ339" s="36">
        <f>SUMIFS(рўйхат!AK:AK,рўйхат!$CX:$CX,$B$404,рўйхат!$D:$D,$C339)</f>
        <v/>
      </c>
      <c r="AK339" s="35">
        <f>SUMIFS(рўйхат!AL:AL,рўйхат!$CX:$CX,$B$404,рўйхат!$D:$D,$C339)</f>
        <v/>
      </c>
      <c r="AL339" s="36">
        <f>SUMIFS(рўйхат!AM:AM,рўйхат!$CX:$CX,$B$404,рўйхат!$D:$D,$C339)</f>
        <v/>
      </c>
      <c r="AM339" s="77">
        <f>IFERROR(Q339/E339,0)</f>
        <v/>
      </c>
      <c r="AN339" s="77">
        <f>IFERROR(R339/F339,0)</f>
        <v/>
      </c>
      <c r="AO339" s="35">
        <f>SUMIFS(рўйхат!AX:AX,рўйхат!$CX:$CX,$B$404,рўйхат!$D:$D,$C339)</f>
        <v/>
      </c>
      <c r="AP339" s="36">
        <f>SUMIFS(рўйхат!AY:AY,рўйхат!$CX:$CX,$B$404,рўйхат!$D:$D,$C339)</f>
        <v/>
      </c>
      <c r="AQ339" s="35">
        <f>SUMIFS(рўйхат!AZ:AZ,рўйхат!$CX:$CX,$B$404,рўйхат!$D:$D,$C339)</f>
        <v/>
      </c>
      <c r="AR339" s="36">
        <f>SUMIFS(рўйхат!BA:BA,рўйхат!$CX:$CX,$B$404,рўйхат!$D:$D,$C339)</f>
        <v/>
      </c>
      <c r="AS339" s="35">
        <f>SUMIFS(рўйхат!BB:BB,рўйхат!$CX:$CX,$B$404,рўйхат!$D:$D,$C339)</f>
        <v/>
      </c>
      <c r="AT339" s="36">
        <f>SUMIFS(рўйхат!BC:BC,рўйхат!$CX:$CX,$B$404,рўйхат!$D:$D,$C339)</f>
        <v/>
      </c>
      <c r="AU339" s="35">
        <f>SUMIFS(рўйхат!BD:BD,рўйхат!$CX:$CX,$B$404,рўйхат!$D:$D,$C339)</f>
        <v/>
      </c>
      <c r="AV339" s="36">
        <f>SUMIFS(рўйхат!BE:BE,рўйхат!$CX:$CX,$B$404,рўйхат!$D:$D,$C339)</f>
        <v/>
      </c>
      <c r="AW339" s="35">
        <f>SUMIFS(рўйхат!BF:BF,рўйхат!$CX:$CX,$B$404,рўйхат!$D:$D,$C339)</f>
        <v/>
      </c>
      <c r="AX339" s="36">
        <f>SUMIFS(рўйхат!BG:BG,рўйхат!$CX:$CX,$B$404,рўйхат!$D:$D,$C339)</f>
        <v/>
      </c>
      <c r="AY339" s="35">
        <f>SUMIFS(рўйхат!BH:BH,рўйхат!$CX:$CX,$B$404,рўйхат!$D:$D,$C339)</f>
        <v/>
      </c>
      <c r="AZ339" s="36">
        <f>SUMIFS(рўйхат!BI:BI,рўйхат!$CX:$CX,$B$404,рўйхат!$D:$D,$C339)</f>
        <v/>
      </c>
      <c r="BA339" s="35">
        <f>SUMIFS(рўйхат!BJ:BJ,рўйхат!$CX:$CX,$B$404,рўйхат!$D:$D,$C339)</f>
        <v/>
      </c>
      <c r="BB339" s="36">
        <f>SUMIFS(рўйхат!BK:BK,рўйхат!$CX:$CX,$B$404,рўйхат!$D:$D,$C339)</f>
        <v/>
      </c>
      <c r="BC339" s="77">
        <f>IFERROR(AO339/E339,0)</f>
        <v/>
      </c>
      <c r="BD339" s="77">
        <f>IFERROR(AP339/F339,0)</f>
        <v/>
      </c>
      <c r="BE339" s="35">
        <f>SUMIFS(рўйхат!BL:BL,рўйхат!$CX:$CX,$B$404,рўйхат!$D:$D,$C339)</f>
        <v/>
      </c>
      <c r="BF339" s="36">
        <f>SUMIFS(рўйхат!BM:BM,рўйхат!$CX:$CX,$B$404,рўйхат!$D:$D,$C339)</f>
        <v/>
      </c>
      <c r="BG339" s="35">
        <f>SUMIFS(рўйхат!BN:BN,рўйхат!$CX:$CX,$B$404,рўйхат!$D:$D,$C339)</f>
        <v/>
      </c>
      <c r="BH339" s="36">
        <f>SUMIFS(рўйхат!BO:BO,рўйхат!$CX:$CX,$B$404,рўйхат!$D:$D,$C339)</f>
        <v/>
      </c>
      <c r="BI339" s="35">
        <f>SUMIFS(рўйхат!BP:BP,рўйхат!$CX:$CX,$B$404,рўйхат!$D:$D,$C339)</f>
        <v/>
      </c>
      <c r="BJ339" s="36">
        <f>SUMIFS(рўйхат!BQ:BQ,рўйхат!$CX:$CX,$B$404,рўйхат!$D:$D,$C339)</f>
        <v/>
      </c>
      <c r="BK339" s="35">
        <f>SUMIFS(рўйхат!BR:BR,рўйхат!$CX:$CX,$B$404,рўйхат!$D:$D,$C339)</f>
        <v/>
      </c>
      <c r="BL339" s="36">
        <f>SUMIFS(рўйхат!BS:BS,рўйхат!$CX:$CX,$B$404,рўйхат!$D:$D,$C339)</f>
        <v/>
      </c>
      <c r="BM339" s="35">
        <f>SUMIFS(рўйхат!BT:BT,рўйхат!$CX:$CX,$B$404,рўйхат!$D:$D,$C339)</f>
        <v/>
      </c>
      <c r="BN339" s="36">
        <f>SUMIFS(рўйхат!BU:BU,рўйхат!$CX:$CX,$B$404,рўйхат!$D:$D,$C339)</f>
        <v/>
      </c>
      <c r="BO339" s="35">
        <f>SUMIFS(рўйхат!BX:BX,рўйхат!$CX:$CX,$B$404,рўйхат!$D:$D,$C339)</f>
        <v/>
      </c>
      <c r="BP339" s="36">
        <f>SUMIFS(рўйхат!BY:BY,рўйхат!$CX:$CX,$B$404,рўйхат!$D:$D,$C339)</f>
        <v/>
      </c>
      <c r="BQ339" s="35">
        <f>SUMIFS(рўйхат!BZ:BZ,рўйхат!$CX:$CX,$B$404,рўйхат!$D:$D,$C339)</f>
        <v/>
      </c>
      <c r="BR339" s="36">
        <f>SUMIFS(рўйхат!CA:CA,рўйхат!$CX:$CX,$B$404,рўйхат!$D:$D,$C339)</f>
        <v/>
      </c>
      <c r="BS339" s="35">
        <f>SUMIFS(рўйхат!CB:CB,рўйхат!$CX:$CX,$B$404,рўйхат!$D:$D,$C339)</f>
        <v/>
      </c>
      <c r="BT339" s="36">
        <f>SUMIFS(рўйхат!CC:CC,рўйхат!$CX:$CX,$B$404,рўйхат!$D:$D,$C339)</f>
        <v/>
      </c>
      <c r="BU339" s="35">
        <f>SUMIFS(рўйхат!CD:CD,рўйхат!$CX:$CX,$B$404,рўйхат!$D:$D,$C339)</f>
        <v/>
      </c>
      <c r="BV339" s="36">
        <f>SUMIFS(рўйхат!CE:CE,рўйхат!$CX:$CX,$B$404,рўйхат!$D:$D,$C339)</f>
        <v/>
      </c>
      <c r="BW339" s="35">
        <f>SUMIFS(рўйхат!CH:CH,рўйхат!$CX:$CX,$B$404,рўйхат!$D:$D,$C339)</f>
        <v/>
      </c>
      <c r="BX339" s="36">
        <f>SUMIFS(рўйхат!CI:CI,рўйхат!$CX:$CX,$B$404,рўйхат!$D:$D,$C339)</f>
        <v/>
      </c>
      <c r="BY339" s="35">
        <f>SUMIFS(рўйхат!CJ:CJ,рўйхат!$CX:$CX,$B$404,рўйхат!$D:$D,$C339)</f>
        <v/>
      </c>
      <c r="BZ339" s="36">
        <f>SUMIFS(рўйхат!CK:CK,рўйхат!$CX:$CX,$B$404,рўйхат!$D:$D,$C339)</f>
        <v/>
      </c>
      <c r="CA339" s="35">
        <f>SUMIFS(рўйхат!CL:CL,рўйхат!$CX:$CX,$B$404,рўйхат!$D:$D,$C339)</f>
        <v/>
      </c>
      <c r="CB339" s="36">
        <f>SUMIFS(рўйхат!CM:CM,рўйхат!$CX:$CX,$B$404,рўйхат!$D:$D,$C339)</f>
        <v/>
      </c>
      <c r="CC339" s="35">
        <f>SUMIFS(рўйхат!CN:CN,рўйхат!$CX:$CX,$B$404,рўйхат!$D:$D,$C339)</f>
        <v/>
      </c>
      <c r="CD339" s="36">
        <f>SUMIFS(рўйхат!CO:CO,рўйхат!$CX:$CX,$B$404,рўйхат!$D:$D,$C339)</f>
        <v/>
      </c>
      <c r="CE339" s="77">
        <f>IFERROR(BE339/(Q339+BE339),0)</f>
        <v/>
      </c>
      <c r="CF339" s="78">
        <f>IFERROR(BF339/(R339+BF339),0)</f>
        <v/>
      </c>
    </row>
    <row r="340" hidden="1" outlineLevel="1" ht="36.75" customFormat="1" customHeight="1" s="8">
      <c r="A340" s="39" t="n"/>
      <c r="B340" s="50" t="n">
        <v>2</v>
      </c>
      <c r="C340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340" s="198" t="n"/>
      <c r="E340" s="35">
        <f>SUMIFS(рўйхат!F:F,рўйхат!$CX:$CX,$B$404,рўйхат!$D:$D,$C340)</f>
        <v/>
      </c>
      <c r="F340" s="36">
        <f>SUMIFS(рўйхат!G:G,рўйхат!$CX:$CX,$B$404,рўйхат!$D:$D,$C340)</f>
        <v/>
      </c>
      <c r="G340" s="35">
        <f>SUMIFS(рўйхат!H:H,рўйхат!$CX:$CX,$B$404,рўйхат!$D:$D,$C340)</f>
        <v/>
      </c>
      <c r="H340" s="36">
        <f>SUMIFS(рўйхат!I:I,рўйхат!$CX:$CX,$B$404,рўйхат!$D:$D,$C340)</f>
        <v/>
      </c>
      <c r="I340" s="35">
        <f>SUMIFS(рўйхат!J:J,рўйхат!$CX:$CX,$B$404,рўйхат!$D:$D,$C340)</f>
        <v/>
      </c>
      <c r="J340" s="36">
        <f>SUMIFS(рўйхат!K:K,рўйхат!$CX:$CX,$B$404,рўйхат!$D:$D,$C340)</f>
        <v/>
      </c>
      <c r="K340" s="35">
        <f>SUMIFS(рўйхат!L:L,рўйхат!$CX:$CX,$B$404,рўйхат!$D:$D,$C340)</f>
        <v/>
      </c>
      <c r="L340" s="36">
        <f>SUMIFS(рўйхат!M:M,рўйхат!$CX:$CX,$B$404,рўйхат!$D:$D,$C340)</f>
        <v/>
      </c>
      <c r="M340" s="35">
        <f>SUMIFS(рўйхат!N:N,рўйхат!$CX:$CX,$B$404,рўйхат!$D:$D,$C340)</f>
        <v/>
      </c>
      <c r="N340" s="36">
        <f>SUMIFS(рўйхат!O:O,рўйхат!$CX:$CX,$B$404,рўйхат!$D:$D,$C340)</f>
        <v/>
      </c>
      <c r="O340" s="34">
        <f>IFERROR(M340/E340,0)</f>
        <v/>
      </c>
      <c r="P340" s="34">
        <f>IFERROR(N340/F340,0)</f>
        <v/>
      </c>
      <c r="Q340" s="35">
        <f>SUMIFS(рўйхат!P:P,рўйхат!$CX:$CX,$B$404,рўйхат!$D:$D,$C340)</f>
        <v/>
      </c>
      <c r="R340" s="36">
        <f>SUMIFS(рўйхат!Q:Q,рўйхат!$CX:$CX,$B$404,рўйхат!$D:$D,$C340)</f>
        <v/>
      </c>
      <c r="S340" s="35">
        <f>SUMIFS(рўйхат!R:R,рўйхат!$CX:$CX,$B$404,рўйхат!$D:$D,$C340)</f>
        <v/>
      </c>
      <c r="T340" s="36">
        <f>SUMIFS(рўйхат!S:S,рўйхат!$CX:$CX,$B$404,рўйхат!$D:$D,$C340)</f>
        <v/>
      </c>
      <c r="U340" s="35">
        <f>SUMIFS(рўйхат!T:T,рўйхат!$CX:$CX,$B$404,рўйхат!$D:$D,$C340)</f>
        <v/>
      </c>
      <c r="V340" s="36">
        <f>SUMIFS(рўйхат!U:U,рўйхат!$CX:$CX,$B$404,рўйхат!$D:$D,$C340)</f>
        <v/>
      </c>
      <c r="W340" s="35">
        <f>SUMIFS(рўйхат!V:V,рўйхат!$CX:$CX,$B$404,рўйхат!$D:$D,$C340)</f>
        <v/>
      </c>
      <c r="X340" s="36">
        <f>SUMIFS(рўйхат!W:W,рўйхат!$CX:$CX,$B$404,рўйхат!$D:$D,$C340)</f>
        <v/>
      </c>
      <c r="Y340" s="35">
        <f>SUMIFS(рўйхат!X:X,рўйхат!$CX:$CX,$B$404,рўйхат!$D:$D,$C340)</f>
        <v/>
      </c>
      <c r="Z340" s="36">
        <f>SUMIFS(рўйхат!Y:Y,рўйхат!$CX:$CX,$B$404,рўйхат!$D:$D,$C340)</f>
        <v/>
      </c>
      <c r="AA340" s="35">
        <f>SUMIFS(рўйхат!Z:Z,рўйхат!$CX:$CX,$B$404,рўйхат!$D:$D,$C340)</f>
        <v/>
      </c>
      <c r="AB340" s="36">
        <f>SUMIFS(рўйхат!AA:AA,рўйхат!$CX:$CX,$B$404,рўйхат!$D:$D,$C340)</f>
        <v/>
      </c>
      <c r="AC340" s="35">
        <f>SUMIFS(рўйхат!AB:AB,рўйхат!$CX:$CX,$B$404,рўйхат!$D:$D,$C340)</f>
        <v/>
      </c>
      <c r="AD340" s="36">
        <f>SUMIFS(рўйхат!AC:AC,рўйхат!$CX:$CX,$B$404,рўйхат!$D:$D,$C340)</f>
        <v/>
      </c>
      <c r="AE340" s="35">
        <f>SUMIFS(рўйхат!AD:AD,рўйхат!$CX:$CX,$B$404,рўйхат!$D:$D,$C340)</f>
        <v/>
      </c>
      <c r="AF340" s="36">
        <f>SUMIFS(рўйхат!AE:AE,рўйхат!$CX:$CX,$B$404,рўйхат!$D:$D,$C340)</f>
        <v/>
      </c>
      <c r="AG340" s="35">
        <f>SUMIFS(рўйхат!AH:AH,рўйхат!$CX:$CX,$B$404,рўйхат!$D:$D,$C340)</f>
        <v/>
      </c>
      <c r="AH340" s="36">
        <f>SUMIFS(рўйхат!AI:AI,рўйхат!$CX:$CX,$B$404,рўйхат!$D:$D,$C340)</f>
        <v/>
      </c>
      <c r="AI340" s="35">
        <f>SUMIFS(рўйхат!AJ:AJ,рўйхат!$CX:$CX,$B$404,рўйхат!$D:$D,$C340)</f>
        <v/>
      </c>
      <c r="AJ340" s="36">
        <f>SUMIFS(рўйхат!AK:AK,рўйхат!$CX:$CX,$B$404,рўйхат!$D:$D,$C340)</f>
        <v/>
      </c>
      <c r="AK340" s="35">
        <f>SUMIFS(рўйхат!AL:AL,рўйхат!$CX:$CX,$B$404,рўйхат!$D:$D,$C340)</f>
        <v/>
      </c>
      <c r="AL340" s="36">
        <f>SUMIFS(рўйхат!AM:AM,рўйхат!$CX:$CX,$B$404,рўйхат!$D:$D,$C340)</f>
        <v/>
      </c>
      <c r="AM340" s="77">
        <f>IFERROR(Q340/E340,0)</f>
        <v/>
      </c>
      <c r="AN340" s="77">
        <f>IFERROR(R340/F340,0)</f>
        <v/>
      </c>
      <c r="AO340" s="35">
        <f>SUMIFS(рўйхат!AX:AX,рўйхат!$CX:$CX,$B$404,рўйхат!$D:$D,$C340)</f>
        <v/>
      </c>
      <c r="AP340" s="36">
        <f>SUMIFS(рўйхат!AY:AY,рўйхат!$CX:$CX,$B$404,рўйхат!$D:$D,$C340)</f>
        <v/>
      </c>
      <c r="AQ340" s="35">
        <f>SUMIFS(рўйхат!AZ:AZ,рўйхат!$CX:$CX,$B$404,рўйхат!$D:$D,$C340)</f>
        <v/>
      </c>
      <c r="AR340" s="36">
        <f>SUMIFS(рўйхат!BA:BA,рўйхат!$CX:$CX,$B$404,рўйхат!$D:$D,$C340)</f>
        <v/>
      </c>
      <c r="AS340" s="35">
        <f>SUMIFS(рўйхат!BB:BB,рўйхат!$CX:$CX,$B$404,рўйхат!$D:$D,$C340)</f>
        <v/>
      </c>
      <c r="AT340" s="36">
        <f>SUMIFS(рўйхат!BC:BC,рўйхат!$CX:$CX,$B$404,рўйхат!$D:$D,$C340)</f>
        <v/>
      </c>
      <c r="AU340" s="35">
        <f>SUMIFS(рўйхат!BD:BD,рўйхат!$CX:$CX,$B$404,рўйхат!$D:$D,$C340)</f>
        <v/>
      </c>
      <c r="AV340" s="36">
        <f>SUMIFS(рўйхат!BE:BE,рўйхат!$CX:$CX,$B$404,рўйхат!$D:$D,$C340)</f>
        <v/>
      </c>
      <c r="AW340" s="35">
        <f>SUMIFS(рўйхат!BF:BF,рўйхат!$CX:$CX,$B$404,рўйхат!$D:$D,$C340)</f>
        <v/>
      </c>
      <c r="AX340" s="36">
        <f>SUMIFS(рўйхат!BG:BG,рўйхат!$CX:$CX,$B$404,рўйхат!$D:$D,$C340)</f>
        <v/>
      </c>
      <c r="AY340" s="35">
        <f>SUMIFS(рўйхат!BH:BH,рўйхат!$CX:$CX,$B$404,рўйхат!$D:$D,$C340)</f>
        <v/>
      </c>
      <c r="AZ340" s="36">
        <f>SUMIFS(рўйхат!BI:BI,рўйхат!$CX:$CX,$B$404,рўйхат!$D:$D,$C340)</f>
        <v/>
      </c>
      <c r="BA340" s="35">
        <f>SUMIFS(рўйхат!BJ:BJ,рўйхат!$CX:$CX,$B$404,рўйхат!$D:$D,$C340)</f>
        <v/>
      </c>
      <c r="BB340" s="36">
        <f>SUMIFS(рўйхат!BK:BK,рўйхат!$CX:$CX,$B$404,рўйхат!$D:$D,$C340)</f>
        <v/>
      </c>
      <c r="BC340" s="77">
        <f>IFERROR(AO340/E340,0)</f>
        <v/>
      </c>
      <c r="BD340" s="77">
        <f>IFERROR(AP340/F340,0)</f>
        <v/>
      </c>
      <c r="BE340" s="35">
        <f>SUMIFS(рўйхат!BL:BL,рўйхат!$CX:$CX,$B$404,рўйхат!$D:$D,$C340)</f>
        <v/>
      </c>
      <c r="BF340" s="36">
        <f>SUMIFS(рўйхат!BM:BM,рўйхат!$CX:$CX,$B$404,рўйхат!$D:$D,$C340)</f>
        <v/>
      </c>
      <c r="BG340" s="35">
        <f>SUMIFS(рўйхат!BN:BN,рўйхат!$CX:$CX,$B$404,рўйхат!$D:$D,$C340)</f>
        <v/>
      </c>
      <c r="BH340" s="36">
        <f>SUMIFS(рўйхат!BO:BO,рўйхат!$CX:$CX,$B$404,рўйхат!$D:$D,$C340)</f>
        <v/>
      </c>
      <c r="BI340" s="35">
        <f>SUMIFS(рўйхат!BP:BP,рўйхат!$CX:$CX,$B$404,рўйхат!$D:$D,$C340)</f>
        <v/>
      </c>
      <c r="BJ340" s="36">
        <f>SUMIFS(рўйхат!BQ:BQ,рўйхат!$CX:$CX,$B$404,рўйхат!$D:$D,$C340)</f>
        <v/>
      </c>
      <c r="BK340" s="35">
        <f>SUMIFS(рўйхат!BR:BR,рўйхат!$CX:$CX,$B$404,рўйхат!$D:$D,$C340)</f>
        <v/>
      </c>
      <c r="BL340" s="36">
        <f>SUMIFS(рўйхат!BS:BS,рўйхат!$CX:$CX,$B$404,рўйхат!$D:$D,$C340)</f>
        <v/>
      </c>
      <c r="BM340" s="35">
        <f>SUMIFS(рўйхат!BT:BT,рўйхат!$CX:$CX,$B$404,рўйхат!$D:$D,$C340)</f>
        <v/>
      </c>
      <c r="BN340" s="36">
        <f>SUMIFS(рўйхат!BU:BU,рўйхат!$CX:$CX,$B$404,рўйхат!$D:$D,$C340)</f>
        <v/>
      </c>
      <c r="BO340" s="35">
        <f>SUMIFS(рўйхат!BX:BX,рўйхат!$CX:$CX,$B$404,рўйхат!$D:$D,$C340)</f>
        <v/>
      </c>
      <c r="BP340" s="36">
        <f>SUMIFS(рўйхат!BY:BY,рўйхат!$CX:$CX,$B$404,рўйхат!$D:$D,$C340)</f>
        <v/>
      </c>
      <c r="BQ340" s="35">
        <f>SUMIFS(рўйхат!BZ:BZ,рўйхат!$CX:$CX,$B$404,рўйхат!$D:$D,$C340)</f>
        <v/>
      </c>
      <c r="BR340" s="36">
        <f>SUMIFS(рўйхат!CA:CA,рўйхат!$CX:$CX,$B$404,рўйхат!$D:$D,$C340)</f>
        <v/>
      </c>
      <c r="BS340" s="35">
        <f>SUMIFS(рўйхат!CB:CB,рўйхат!$CX:$CX,$B$404,рўйхат!$D:$D,$C340)</f>
        <v/>
      </c>
      <c r="BT340" s="36">
        <f>SUMIFS(рўйхат!CC:CC,рўйхат!$CX:$CX,$B$404,рўйхат!$D:$D,$C340)</f>
        <v/>
      </c>
      <c r="BU340" s="35">
        <f>SUMIFS(рўйхат!CD:CD,рўйхат!$CX:$CX,$B$404,рўйхат!$D:$D,$C340)</f>
        <v/>
      </c>
      <c r="BV340" s="36">
        <f>SUMIFS(рўйхат!CE:CE,рўйхат!$CX:$CX,$B$404,рўйхат!$D:$D,$C340)</f>
        <v/>
      </c>
      <c r="BW340" s="35">
        <f>SUMIFS(рўйхат!CH:CH,рўйхат!$CX:$CX,$B$404,рўйхат!$D:$D,$C340)</f>
        <v/>
      </c>
      <c r="BX340" s="36">
        <f>SUMIFS(рўйхат!CI:CI,рўйхат!$CX:$CX,$B$404,рўйхат!$D:$D,$C340)</f>
        <v/>
      </c>
      <c r="BY340" s="35">
        <f>SUMIFS(рўйхат!CJ:CJ,рўйхат!$CX:$CX,$B$404,рўйхат!$D:$D,$C340)</f>
        <v/>
      </c>
      <c r="BZ340" s="36">
        <f>SUMIFS(рўйхат!CK:CK,рўйхат!$CX:$CX,$B$404,рўйхат!$D:$D,$C340)</f>
        <v/>
      </c>
      <c r="CA340" s="35">
        <f>SUMIFS(рўйхат!CL:CL,рўйхат!$CX:$CX,$B$404,рўйхат!$D:$D,$C340)</f>
        <v/>
      </c>
      <c r="CB340" s="36">
        <f>SUMIFS(рўйхат!CM:CM,рўйхат!$CX:$CX,$B$404,рўйхат!$D:$D,$C340)</f>
        <v/>
      </c>
      <c r="CC340" s="35">
        <f>SUMIFS(рўйхат!CN:CN,рўйхат!$CX:$CX,$B$404,рўйхат!$D:$D,$C340)</f>
        <v/>
      </c>
      <c r="CD340" s="36">
        <f>SUMIFS(рўйхат!CO:CO,рўйхат!$CX:$CX,$B$404,рўйхат!$D:$D,$C340)</f>
        <v/>
      </c>
      <c r="CE340" s="77">
        <f>IFERROR(BE340/(Q340+BE340),0)</f>
        <v/>
      </c>
      <c r="CF340" s="78">
        <f>IFERROR(BF340/(R340+BF340),0)</f>
        <v/>
      </c>
    </row>
    <row r="341" hidden="1" outlineLevel="1" ht="36.75" customFormat="1" customHeight="1" s="8">
      <c r="A341" s="39" t="n"/>
      <c r="B341" s="50" t="n">
        <v>3</v>
      </c>
      <c r="C341" s="38" t="inlineStr">
        <is>
          <t>Аффилланганлик таҳлили</t>
        </is>
      </c>
      <c r="D341" s="198" t="n"/>
      <c r="E341" s="35">
        <f>SUMIFS(рўйхат!F:F,рўйхат!$CX:$CX,$B$404,рўйхат!$D:$D,$C341)</f>
        <v/>
      </c>
      <c r="F341" s="36">
        <f>SUMIFS(рўйхат!G:G,рўйхат!$CX:$CX,$B$404,рўйхат!$D:$D,$C341)</f>
        <v/>
      </c>
      <c r="G341" s="35">
        <f>SUMIFS(рўйхат!H:H,рўйхат!$CX:$CX,$B$404,рўйхат!$D:$D,$C341)</f>
        <v/>
      </c>
      <c r="H341" s="36">
        <f>SUMIFS(рўйхат!I:I,рўйхат!$CX:$CX,$B$404,рўйхат!$D:$D,$C341)</f>
        <v/>
      </c>
      <c r="I341" s="35">
        <f>SUMIFS(рўйхат!J:J,рўйхат!$CX:$CX,$B$404,рўйхат!$D:$D,$C341)</f>
        <v/>
      </c>
      <c r="J341" s="36">
        <f>SUMIFS(рўйхат!K:K,рўйхат!$CX:$CX,$B$404,рўйхат!$D:$D,$C341)</f>
        <v/>
      </c>
      <c r="K341" s="35">
        <f>SUMIFS(рўйхат!L:L,рўйхат!$CX:$CX,$B$404,рўйхат!$D:$D,$C341)</f>
        <v/>
      </c>
      <c r="L341" s="36">
        <f>SUMIFS(рўйхат!M:M,рўйхат!$CX:$CX,$B$404,рўйхат!$D:$D,$C341)</f>
        <v/>
      </c>
      <c r="M341" s="35">
        <f>SUMIFS(рўйхат!N:N,рўйхат!$CX:$CX,$B$404,рўйхат!$D:$D,$C341)</f>
        <v/>
      </c>
      <c r="N341" s="36">
        <f>SUMIFS(рўйхат!O:O,рўйхат!$CX:$CX,$B$404,рўйхат!$D:$D,$C341)</f>
        <v/>
      </c>
      <c r="O341" s="34">
        <f>IFERROR(M341/E341,0)</f>
        <v/>
      </c>
      <c r="P341" s="34">
        <f>IFERROR(N341/F341,0)</f>
        <v/>
      </c>
      <c r="Q341" s="35">
        <f>SUMIFS(рўйхат!P:P,рўйхат!$CX:$CX,$B$404,рўйхат!$D:$D,$C341)</f>
        <v/>
      </c>
      <c r="R341" s="36">
        <f>SUMIFS(рўйхат!Q:Q,рўйхат!$CX:$CX,$B$404,рўйхат!$D:$D,$C341)</f>
        <v/>
      </c>
      <c r="S341" s="35">
        <f>SUMIFS(рўйхат!R:R,рўйхат!$CX:$CX,$B$404,рўйхат!$D:$D,$C341)</f>
        <v/>
      </c>
      <c r="T341" s="36">
        <f>SUMIFS(рўйхат!S:S,рўйхат!$CX:$CX,$B$404,рўйхат!$D:$D,$C341)</f>
        <v/>
      </c>
      <c r="U341" s="35">
        <f>SUMIFS(рўйхат!T:T,рўйхат!$CX:$CX,$B$404,рўйхат!$D:$D,$C341)</f>
        <v/>
      </c>
      <c r="V341" s="36">
        <f>SUMIFS(рўйхат!U:U,рўйхат!$CX:$CX,$B$404,рўйхат!$D:$D,$C341)</f>
        <v/>
      </c>
      <c r="W341" s="35">
        <f>SUMIFS(рўйхат!V:V,рўйхат!$CX:$CX,$B$404,рўйхат!$D:$D,$C341)</f>
        <v/>
      </c>
      <c r="X341" s="36">
        <f>SUMIFS(рўйхат!W:W,рўйхат!$CX:$CX,$B$404,рўйхат!$D:$D,$C341)</f>
        <v/>
      </c>
      <c r="Y341" s="35">
        <f>SUMIFS(рўйхат!X:X,рўйхат!$CX:$CX,$B$404,рўйхат!$D:$D,$C341)</f>
        <v/>
      </c>
      <c r="Z341" s="36">
        <f>SUMIFS(рўйхат!Y:Y,рўйхат!$CX:$CX,$B$404,рўйхат!$D:$D,$C341)</f>
        <v/>
      </c>
      <c r="AA341" s="35">
        <f>SUMIFS(рўйхат!Z:Z,рўйхат!$CX:$CX,$B$404,рўйхат!$D:$D,$C341)</f>
        <v/>
      </c>
      <c r="AB341" s="36">
        <f>SUMIFS(рўйхат!AA:AA,рўйхат!$CX:$CX,$B$404,рўйхат!$D:$D,$C341)</f>
        <v/>
      </c>
      <c r="AC341" s="35">
        <f>SUMIFS(рўйхат!AB:AB,рўйхат!$CX:$CX,$B$404,рўйхат!$D:$D,$C341)</f>
        <v/>
      </c>
      <c r="AD341" s="36">
        <f>SUMIFS(рўйхат!AC:AC,рўйхат!$CX:$CX,$B$404,рўйхат!$D:$D,$C341)</f>
        <v/>
      </c>
      <c r="AE341" s="35">
        <f>SUMIFS(рўйхат!AD:AD,рўйхат!$CX:$CX,$B$404,рўйхат!$D:$D,$C341)</f>
        <v/>
      </c>
      <c r="AF341" s="36">
        <f>SUMIFS(рўйхат!AE:AE,рўйхат!$CX:$CX,$B$404,рўйхат!$D:$D,$C341)</f>
        <v/>
      </c>
      <c r="AG341" s="35">
        <f>SUMIFS(рўйхат!AH:AH,рўйхат!$CX:$CX,$B$404,рўйхат!$D:$D,$C341)</f>
        <v/>
      </c>
      <c r="AH341" s="36">
        <f>SUMIFS(рўйхат!AI:AI,рўйхат!$CX:$CX,$B$404,рўйхат!$D:$D,$C341)</f>
        <v/>
      </c>
      <c r="AI341" s="35">
        <f>SUMIFS(рўйхат!AJ:AJ,рўйхат!$CX:$CX,$B$404,рўйхат!$D:$D,$C341)</f>
        <v/>
      </c>
      <c r="AJ341" s="36">
        <f>SUMIFS(рўйхат!AK:AK,рўйхат!$CX:$CX,$B$404,рўйхат!$D:$D,$C341)</f>
        <v/>
      </c>
      <c r="AK341" s="35">
        <f>SUMIFS(рўйхат!AL:AL,рўйхат!$CX:$CX,$B$404,рўйхат!$D:$D,$C341)</f>
        <v/>
      </c>
      <c r="AL341" s="36">
        <f>SUMIFS(рўйхат!AM:AM,рўйхат!$CX:$CX,$B$404,рўйхат!$D:$D,$C341)</f>
        <v/>
      </c>
      <c r="AM341" s="77">
        <f>IFERROR(Q341/E341,0)</f>
        <v/>
      </c>
      <c r="AN341" s="77">
        <f>IFERROR(R341/F341,0)</f>
        <v/>
      </c>
      <c r="AO341" s="35">
        <f>SUMIFS(рўйхат!AX:AX,рўйхат!$CX:$CX,$B$404,рўйхат!$D:$D,$C341)</f>
        <v/>
      </c>
      <c r="AP341" s="36">
        <f>SUMIFS(рўйхат!AY:AY,рўйхат!$CX:$CX,$B$404,рўйхат!$D:$D,$C341)</f>
        <v/>
      </c>
      <c r="AQ341" s="35">
        <f>SUMIFS(рўйхат!AZ:AZ,рўйхат!$CX:$CX,$B$404,рўйхат!$D:$D,$C341)</f>
        <v/>
      </c>
      <c r="AR341" s="36">
        <f>SUMIFS(рўйхат!BA:BA,рўйхат!$CX:$CX,$B$404,рўйхат!$D:$D,$C341)</f>
        <v/>
      </c>
      <c r="AS341" s="35">
        <f>SUMIFS(рўйхат!BB:BB,рўйхат!$CX:$CX,$B$404,рўйхат!$D:$D,$C341)</f>
        <v/>
      </c>
      <c r="AT341" s="36">
        <f>SUMIFS(рўйхат!BC:BC,рўйхат!$CX:$CX,$B$404,рўйхат!$D:$D,$C341)</f>
        <v/>
      </c>
      <c r="AU341" s="35">
        <f>SUMIFS(рўйхат!BD:BD,рўйхат!$CX:$CX,$B$404,рўйхат!$D:$D,$C341)</f>
        <v/>
      </c>
      <c r="AV341" s="36">
        <f>SUMIFS(рўйхат!BE:BE,рўйхат!$CX:$CX,$B$404,рўйхат!$D:$D,$C341)</f>
        <v/>
      </c>
      <c r="AW341" s="35">
        <f>SUMIFS(рўйхат!BF:BF,рўйхат!$CX:$CX,$B$404,рўйхат!$D:$D,$C341)</f>
        <v/>
      </c>
      <c r="AX341" s="36">
        <f>SUMIFS(рўйхат!BG:BG,рўйхат!$CX:$CX,$B$404,рўйхат!$D:$D,$C341)</f>
        <v/>
      </c>
      <c r="AY341" s="35">
        <f>SUMIFS(рўйхат!BH:BH,рўйхат!$CX:$CX,$B$404,рўйхат!$D:$D,$C341)</f>
        <v/>
      </c>
      <c r="AZ341" s="36">
        <f>SUMIFS(рўйхат!BI:BI,рўйхат!$CX:$CX,$B$404,рўйхат!$D:$D,$C341)</f>
        <v/>
      </c>
      <c r="BA341" s="35">
        <f>SUMIFS(рўйхат!BJ:BJ,рўйхат!$CX:$CX,$B$404,рўйхат!$D:$D,$C341)</f>
        <v/>
      </c>
      <c r="BB341" s="36">
        <f>SUMIFS(рўйхат!BK:BK,рўйхат!$CX:$CX,$B$404,рўйхат!$D:$D,$C341)</f>
        <v/>
      </c>
      <c r="BC341" s="77">
        <f>IFERROR(AO341/E341,0)</f>
        <v/>
      </c>
      <c r="BD341" s="77">
        <f>IFERROR(AP341/F341,0)</f>
        <v/>
      </c>
      <c r="BE341" s="35">
        <f>SUMIFS(рўйхат!BL:BL,рўйхат!$CX:$CX,$B$404,рўйхат!$D:$D,$C341)</f>
        <v/>
      </c>
      <c r="BF341" s="36">
        <f>SUMIFS(рўйхат!BM:BM,рўйхат!$CX:$CX,$B$404,рўйхат!$D:$D,$C341)</f>
        <v/>
      </c>
      <c r="BG341" s="35">
        <f>SUMIFS(рўйхат!BN:BN,рўйхат!$CX:$CX,$B$404,рўйхат!$D:$D,$C341)</f>
        <v/>
      </c>
      <c r="BH341" s="36">
        <f>SUMIFS(рўйхат!BO:BO,рўйхат!$CX:$CX,$B$404,рўйхат!$D:$D,$C341)</f>
        <v/>
      </c>
      <c r="BI341" s="35">
        <f>SUMIFS(рўйхат!BP:BP,рўйхат!$CX:$CX,$B$404,рўйхат!$D:$D,$C341)</f>
        <v/>
      </c>
      <c r="BJ341" s="36">
        <f>SUMIFS(рўйхат!BQ:BQ,рўйхат!$CX:$CX,$B$404,рўйхат!$D:$D,$C341)</f>
        <v/>
      </c>
      <c r="BK341" s="35">
        <f>SUMIFS(рўйхат!BR:BR,рўйхат!$CX:$CX,$B$404,рўйхат!$D:$D,$C341)</f>
        <v/>
      </c>
      <c r="BL341" s="36">
        <f>SUMIFS(рўйхат!BS:BS,рўйхат!$CX:$CX,$B$404,рўйхат!$D:$D,$C341)</f>
        <v/>
      </c>
      <c r="BM341" s="35">
        <f>SUMIFS(рўйхат!BT:BT,рўйхат!$CX:$CX,$B$404,рўйхат!$D:$D,$C341)</f>
        <v/>
      </c>
      <c r="BN341" s="36">
        <f>SUMIFS(рўйхат!BU:BU,рўйхат!$CX:$CX,$B$404,рўйхат!$D:$D,$C341)</f>
        <v/>
      </c>
      <c r="BO341" s="35">
        <f>SUMIFS(рўйхат!BX:BX,рўйхат!$CX:$CX,$B$404,рўйхат!$D:$D,$C341)</f>
        <v/>
      </c>
      <c r="BP341" s="36">
        <f>SUMIFS(рўйхат!BY:BY,рўйхат!$CX:$CX,$B$404,рўйхат!$D:$D,$C341)</f>
        <v/>
      </c>
      <c r="BQ341" s="35">
        <f>SUMIFS(рўйхат!BZ:BZ,рўйхат!$CX:$CX,$B$404,рўйхат!$D:$D,$C341)</f>
        <v/>
      </c>
      <c r="BR341" s="36">
        <f>SUMIFS(рўйхат!CA:CA,рўйхат!$CX:$CX,$B$404,рўйхат!$D:$D,$C341)</f>
        <v/>
      </c>
      <c r="BS341" s="35">
        <f>SUMIFS(рўйхат!CB:CB,рўйхат!$CX:$CX,$B$404,рўйхат!$D:$D,$C341)</f>
        <v/>
      </c>
      <c r="BT341" s="36">
        <f>SUMIFS(рўйхат!CC:CC,рўйхат!$CX:$CX,$B$404,рўйхат!$D:$D,$C341)</f>
        <v/>
      </c>
      <c r="BU341" s="35">
        <f>SUMIFS(рўйхат!CD:CD,рўйхат!$CX:$CX,$B$404,рўйхат!$D:$D,$C341)</f>
        <v/>
      </c>
      <c r="BV341" s="36">
        <f>SUMIFS(рўйхат!CE:CE,рўйхат!$CX:$CX,$B$404,рўйхат!$D:$D,$C341)</f>
        <v/>
      </c>
      <c r="BW341" s="35">
        <f>SUMIFS(рўйхат!CH:CH,рўйхат!$CX:$CX,$B$404,рўйхат!$D:$D,$C341)</f>
        <v/>
      </c>
      <c r="BX341" s="36">
        <f>SUMIFS(рўйхат!CI:CI,рўйхат!$CX:$CX,$B$404,рўйхат!$D:$D,$C341)</f>
        <v/>
      </c>
      <c r="BY341" s="35">
        <f>SUMIFS(рўйхат!CJ:CJ,рўйхат!$CX:$CX,$B$404,рўйхат!$D:$D,$C341)</f>
        <v/>
      </c>
      <c r="BZ341" s="36">
        <f>SUMIFS(рўйхат!CK:CK,рўйхат!$CX:$CX,$B$404,рўйхат!$D:$D,$C341)</f>
        <v/>
      </c>
      <c r="CA341" s="35">
        <f>SUMIFS(рўйхат!CL:CL,рўйхат!$CX:$CX,$B$404,рўйхат!$D:$D,$C341)</f>
        <v/>
      </c>
      <c r="CB341" s="36">
        <f>SUMIFS(рўйхат!CM:CM,рўйхат!$CX:$CX,$B$404,рўйхат!$D:$D,$C341)</f>
        <v/>
      </c>
      <c r="CC341" s="35">
        <f>SUMIFS(рўйхат!CN:CN,рўйхат!$CX:$CX,$B$404,рўйхат!$D:$D,$C341)</f>
        <v/>
      </c>
      <c r="CD341" s="36">
        <f>SUMIFS(рўйхат!CO:CO,рўйхат!$CX:$CX,$B$404,рўйхат!$D:$D,$C341)</f>
        <v/>
      </c>
      <c r="CE341" s="77">
        <f>IFERROR(BE341/(Q341+BE341),0)</f>
        <v/>
      </c>
      <c r="CF341" s="78">
        <f>IFERROR(BF341/(R341+BF341),0)</f>
        <v/>
      </c>
    </row>
    <row r="342" hidden="1" outlineLevel="1" ht="36.75" customFormat="1" customHeight="1" s="8">
      <c r="A342" s="39" t="n"/>
      <c r="B342" s="50" t="n">
        <v>4</v>
      </c>
      <c r="C342" s="38" t="inlineStr">
        <is>
          <t>Аффилланганлик таҳлили (AI)</t>
        </is>
      </c>
      <c r="D342" s="198" t="n"/>
      <c r="E342" s="35">
        <f>SUMIFS(рўйхат!F:F,рўйхат!$CX:$CX,$B$404,рўйхат!$D:$D,$C342)</f>
        <v/>
      </c>
      <c r="F342" s="36">
        <f>SUMIFS(рўйхат!G:G,рўйхат!$CX:$CX,$B$404,рўйхат!$D:$D,$C342)</f>
        <v/>
      </c>
      <c r="G342" s="35">
        <f>SUMIFS(рўйхат!H:H,рўйхат!$CX:$CX,$B$404,рўйхат!$D:$D,$C342)</f>
        <v/>
      </c>
      <c r="H342" s="36">
        <f>SUMIFS(рўйхат!I:I,рўйхат!$CX:$CX,$B$404,рўйхат!$D:$D,$C342)</f>
        <v/>
      </c>
      <c r="I342" s="35">
        <f>SUMIFS(рўйхат!J:J,рўйхат!$CX:$CX,$B$404,рўйхат!$D:$D,$C342)</f>
        <v/>
      </c>
      <c r="J342" s="36">
        <f>SUMIFS(рўйхат!K:K,рўйхат!$CX:$CX,$B$404,рўйхат!$D:$D,$C342)</f>
        <v/>
      </c>
      <c r="K342" s="35">
        <f>SUMIFS(рўйхат!L:L,рўйхат!$CX:$CX,$B$404,рўйхат!$D:$D,$C342)</f>
        <v/>
      </c>
      <c r="L342" s="36">
        <f>SUMIFS(рўйхат!M:M,рўйхат!$CX:$CX,$B$404,рўйхат!$D:$D,$C342)</f>
        <v/>
      </c>
      <c r="M342" s="35">
        <f>SUMIFS(рўйхат!N:N,рўйхат!$CX:$CX,$B$404,рўйхат!$D:$D,$C342)</f>
        <v/>
      </c>
      <c r="N342" s="36">
        <f>SUMIFS(рўйхат!O:O,рўйхат!$CX:$CX,$B$404,рўйхат!$D:$D,$C342)</f>
        <v/>
      </c>
      <c r="O342" s="34">
        <f>IFERROR(M342/E342,0)</f>
        <v/>
      </c>
      <c r="P342" s="34">
        <f>IFERROR(N342/F342,0)</f>
        <v/>
      </c>
      <c r="Q342" s="35">
        <f>SUMIFS(рўйхат!P:P,рўйхат!$CX:$CX,$B$404,рўйхат!$D:$D,$C342)</f>
        <v/>
      </c>
      <c r="R342" s="36">
        <f>SUMIFS(рўйхат!Q:Q,рўйхат!$CX:$CX,$B$404,рўйхат!$D:$D,$C342)</f>
        <v/>
      </c>
      <c r="S342" s="35">
        <f>SUMIFS(рўйхат!R:R,рўйхат!$CX:$CX,$B$404,рўйхат!$D:$D,$C342)</f>
        <v/>
      </c>
      <c r="T342" s="36">
        <f>SUMIFS(рўйхат!S:S,рўйхат!$CX:$CX,$B$404,рўйхат!$D:$D,$C342)</f>
        <v/>
      </c>
      <c r="U342" s="35">
        <f>SUMIFS(рўйхат!T:T,рўйхат!$CX:$CX,$B$404,рўйхат!$D:$D,$C342)</f>
        <v/>
      </c>
      <c r="V342" s="36">
        <f>SUMIFS(рўйхат!U:U,рўйхат!$CX:$CX,$B$404,рўйхат!$D:$D,$C342)</f>
        <v/>
      </c>
      <c r="W342" s="35">
        <f>SUMIFS(рўйхат!V:V,рўйхат!$CX:$CX,$B$404,рўйхат!$D:$D,$C342)</f>
        <v/>
      </c>
      <c r="X342" s="36">
        <f>SUMIFS(рўйхат!W:W,рўйхат!$CX:$CX,$B$404,рўйхат!$D:$D,$C342)</f>
        <v/>
      </c>
      <c r="Y342" s="35">
        <f>SUMIFS(рўйхат!X:X,рўйхат!$CX:$CX,$B$404,рўйхат!$D:$D,$C342)</f>
        <v/>
      </c>
      <c r="Z342" s="36">
        <f>SUMIFS(рўйхат!Y:Y,рўйхат!$CX:$CX,$B$404,рўйхат!$D:$D,$C342)</f>
        <v/>
      </c>
      <c r="AA342" s="35">
        <f>SUMIFS(рўйхат!Z:Z,рўйхат!$CX:$CX,$B$404,рўйхат!$D:$D,$C342)</f>
        <v/>
      </c>
      <c r="AB342" s="36">
        <f>SUMIFS(рўйхат!AA:AA,рўйхат!$CX:$CX,$B$404,рўйхат!$D:$D,$C342)</f>
        <v/>
      </c>
      <c r="AC342" s="35">
        <f>SUMIFS(рўйхат!AB:AB,рўйхат!$CX:$CX,$B$404,рўйхат!$D:$D,$C342)</f>
        <v/>
      </c>
      <c r="AD342" s="36">
        <f>SUMIFS(рўйхат!AC:AC,рўйхат!$CX:$CX,$B$404,рўйхат!$D:$D,$C342)</f>
        <v/>
      </c>
      <c r="AE342" s="35">
        <f>SUMIFS(рўйхат!AD:AD,рўйхат!$CX:$CX,$B$404,рўйхат!$D:$D,$C342)</f>
        <v/>
      </c>
      <c r="AF342" s="36">
        <f>SUMIFS(рўйхат!AE:AE,рўйхат!$CX:$CX,$B$404,рўйхат!$D:$D,$C342)</f>
        <v/>
      </c>
      <c r="AG342" s="35">
        <f>SUMIFS(рўйхат!AH:AH,рўйхат!$CX:$CX,$B$404,рўйхат!$D:$D,$C342)</f>
        <v/>
      </c>
      <c r="AH342" s="36">
        <f>SUMIFS(рўйхат!AI:AI,рўйхат!$CX:$CX,$B$404,рўйхат!$D:$D,$C342)</f>
        <v/>
      </c>
      <c r="AI342" s="35">
        <f>SUMIFS(рўйхат!AJ:AJ,рўйхат!$CX:$CX,$B$404,рўйхат!$D:$D,$C342)</f>
        <v/>
      </c>
      <c r="AJ342" s="36">
        <f>SUMIFS(рўйхат!AK:AK,рўйхат!$CX:$CX,$B$404,рўйхат!$D:$D,$C342)</f>
        <v/>
      </c>
      <c r="AK342" s="35">
        <f>SUMIFS(рўйхат!AL:AL,рўйхат!$CX:$CX,$B$404,рўйхат!$D:$D,$C342)</f>
        <v/>
      </c>
      <c r="AL342" s="36">
        <f>SUMIFS(рўйхат!AM:AM,рўйхат!$CX:$CX,$B$404,рўйхат!$D:$D,$C342)</f>
        <v/>
      </c>
      <c r="AM342" s="77">
        <f>IFERROR(Q342/E342,0)</f>
        <v/>
      </c>
      <c r="AN342" s="77">
        <f>IFERROR(R342/F342,0)</f>
        <v/>
      </c>
      <c r="AO342" s="35">
        <f>SUMIFS(рўйхат!AX:AX,рўйхат!$CX:$CX,$B$404,рўйхат!$D:$D,$C342)</f>
        <v/>
      </c>
      <c r="AP342" s="36">
        <f>SUMIFS(рўйхат!AY:AY,рўйхат!$CX:$CX,$B$404,рўйхат!$D:$D,$C342)</f>
        <v/>
      </c>
      <c r="AQ342" s="35">
        <f>SUMIFS(рўйхат!AZ:AZ,рўйхат!$CX:$CX,$B$404,рўйхат!$D:$D,$C342)</f>
        <v/>
      </c>
      <c r="AR342" s="36">
        <f>SUMIFS(рўйхат!BA:BA,рўйхат!$CX:$CX,$B$404,рўйхат!$D:$D,$C342)</f>
        <v/>
      </c>
      <c r="AS342" s="35">
        <f>SUMIFS(рўйхат!BB:BB,рўйхат!$CX:$CX,$B$404,рўйхат!$D:$D,$C342)</f>
        <v/>
      </c>
      <c r="AT342" s="36">
        <f>SUMIFS(рўйхат!BC:BC,рўйхат!$CX:$CX,$B$404,рўйхат!$D:$D,$C342)</f>
        <v/>
      </c>
      <c r="AU342" s="35">
        <f>SUMIFS(рўйхат!BD:BD,рўйхат!$CX:$CX,$B$404,рўйхат!$D:$D,$C342)</f>
        <v/>
      </c>
      <c r="AV342" s="36">
        <f>SUMIFS(рўйхат!BE:BE,рўйхат!$CX:$CX,$B$404,рўйхат!$D:$D,$C342)</f>
        <v/>
      </c>
      <c r="AW342" s="35">
        <f>SUMIFS(рўйхат!BF:BF,рўйхат!$CX:$CX,$B$404,рўйхат!$D:$D,$C342)</f>
        <v/>
      </c>
      <c r="AX342" s="36">
        <f>SUMIFS(рўйхат!BG:BG,рўйхат!$CX:$CX,$B$404,рўйхат!$D:$D,$C342)</f>
        <v/>
      </c>
      <c r="AY342" s="35">
        <f>SUMIFS(рўйхат!BH:BH,рўйхат!$CX:$CX,$B$404,рўйхат!$D:$D,$C342)</f>
        <v/>
      </c>
      <c r="AZ342" s="36">
        <f>SUMIFS(рўйхат!BI:BI,рўйхат!$CX:$CX,$B$404,рўйхат!$D:$D,$C342)</f>
        <v/>
      </c>
      <c r="BA342" s="35">
        <f>SUMIFS(рўйхат!BJ:BJ,рўйхат!$CX:$CX,$B$404,рўйхат!$D:$D,$C342)</f>
        <v/>
      </c>
      <c r="BB342" s="36">
        <f>SUMIFS(рўйхат!BK:BK,рўйхат!$CX:$CX,$B$404,рўйхат!$D:$D,$C342)</f>
        <v/>
      </c>
      <c r="BC342" s="77">
        <f>IFERROR(AO342/E342,0)</f>
        <v/>
      </c>
      <c r="BD342" s="77">
        <f>IFERROR(AP342/F342,0)</f>
        <v/>
      </c>
      <c r="BE342" s="35">
        <f>SUMIFS(рўйхат!BL:BL,рўйхат!$CX:$CX,$B$404,рўйхат!$D:$D,$C342)</f>
        <v/>
      </c>
      <c r="BF342" s="36">
        <f>SUMIFS(рўйхат!BM:BM,рўйхат!$CX:$CX,$B$404,рўйхат!$D:$D,$C342)</f>
        <v/>
      </c>
      <c r="BG342" s="35">
        <f>SUMIFS(рўйхат!BN:BN,рўйхат!$CX:$CX,$B$404,рўйхат!$D:$D,$C342)</f>
        <v/>
      </c>
      <c r="BH342" s="36">
        <f>SUMIFS(рўйхат!BO:BO,рўйхат!$CX:$CX,$B$404,рўйхат!$D:$D,$C342)</f>
        <v/>
      </c>
      <c r="BI342" s="35">
        <f>SUMIFS(рўйхат!BP:BP,рўйхат!$CX:$CX,$B$404,рўйхат!$D:$D,$C342)</f>
        <v/>
      </c>
      <c r="BJ342" s="36">
        <f>SUMIFS(рўйхат!BQ:BQ,рўйхат!$CX:$CX,$B$404,рўйхат!$D:$D,$C342)</f>
        <v/>
      </c>
      <c r="BK342" s="35">
        <f>SUMIFS(рўйхат!BR:BR,рўйхат!$CX:$CX,$B$404,рўйхат!$D:$D,$C342)</f>
        <v/>
      </c>
      <c r="BL342" s="36">
        <f>SUMIFS(рўйхат!BS:BS,рўйхат!$CX:$CX,$B$404,рўйхат!$D:$D,$C342)</f>
        <v/>
      </c>
      <c r="BM342" s="35">
        <f>SUMIFS(рўйхат!BT:BT,рўйхат!$CX:$CX,$B$404,рўйхат!$D:$D,$C342)</f>
        <v/>
      </c>
      <c r="BN342" s="36">
        <f>SUMIFS(рўйхат!BU:BU,рўйхат!$CX:$CX,$B$404,рўйхат!$D:$D,$C342)</f>
        <v/>
      </c>
      <c r="BO342" s="35">
        <f>SUMIFS(рўйхат!BX:BX,рўйхат!$CX:$CX,$B$404,рўйхат!$D:$D,$C342)</f>
        <v/>
      </c>
      <c r="BP342" s="36">
        <f>SUMIFS(рўйхат!BY:BY,рўйхат!$CX:$CX,$B$404,рўйхат!$D:$D,$C342)</f>
        <v/>
      </c>
      <c r="BQ342" s="35">
        <f>SUMIFS(рўйхат!BZ:BZ,рўйхат!$CX:$CX,$B$404,рўйхат!$D:$D,$C342)</f>
        <v/>
      </c>
      <c r="BR342" s="36">
        <f>SUMIFS(рўйхат!CA:CA,рўйхат!$CX:$CX,$B$404,рўйхат!$D:$D,$C342)</f>
        <v/>
      </c>
      <c r="BS342" s="35">
        <f>SUMIFS(рўйхат!CB:CB,рўйхат!$CX:$CX,$B$404,рўйхат!$D:$D,$C342)</f>
        <v/>
      </c>
      <c r="BT342" s="36">
        <f>SUMIFS(рўйхат!CC:CC,рўйхат!$CX:$CX,$B$404,рўйхат!$D:$D,$C342)</f>
        <v/>
      </c>
      <c r="BU342" s="35">
        <f>SUMIFS(рўйхат!CD:CD,рўйхат!$CX:$CX,$B$404,рўйхат!$D:$D,$C342)</f>
        <v/>
      </c>
      <c r="BV342" s="36">
        <f>SUMIFS(рўйхат!CE:CE,рўйхат!$CX:$CX,$B$404,рўйхат!$D:$D,$C342)</f>
        <v/>
      </c>
      <c r="BW342" s="35">
        <f>SUMIFS(рўйхат!CH:CH,рўйхат!$CX:$CX,$B$404,рўйхат!$D:$D,$C342)</f>
        <v/>
      </c>
      <c r="BX342" s="36">
        <f>SUMIFS(рўйхат!CI:CI,рўйхат!$CX:$CX,$B$404,рўйхат!$D:$D,$C342)</f>
        <v/>
      </c>
      <c r="BY342" s="35">
        <f>SUMIFS(рўйхат!CJ:CJ,рўйхат!$CX:$CX,$B$404,рўйхат!$D:$D,$C342)</f>
        <v/>
      </c>
      <c r="BZ342" s="36">
        <f>SUMIFS(рўйхат!CK:CK,рўйхат!$CX:$CX,$B$404,рўйхат!$D:$D,$C342)</f>
        <v/>
      </c>
      <c r="CA342" s="35">
        <f>SUMIFS(рўйхат!CL:CL,рўйхат!$CX:$CX,$B$404,рўйхат!$D:$D,$C342)</f>
        <v/>
      </c>
      <c r="CB342" s="36">
        <f>SUMIFS(рўйхат!CM:CM,рўйхат!$CX:$CX,$B$404,рўйхат!$D:$D,$C342)</f>
        <v/>
      </c>
      <c r="CC342" s="35">
        <f>SUMIFS(рўйхат!CN:CN,рўйхат!$CX:$CX,$B$404,рўйхат!$D:$D,$C342)</f>
        <v/>
      </c>
      <c r="CD342" s="36">
        <f>SUMIFS(рўйхат!CO:CO,рўйхат!$CX:$CX,$B$404,рўйхат!$D:$D,$C342)</f>
        <v/>
      </c>
      <c r="CE342" s="77">
        <f>IFERROR(BE342/(Q342+BE342),0)</f>
        <v/>
      </c>
      <c r="CF342" s="78">
        <f>IFERROR(BF342/(R342+BF342),0)</f>
        <v/>
      </c>
    </row>
    <row r="343" hidden="1" outlineLevel="1" ht="36.75" customFormat="1" customHeight="1" s="8">
      <c r="A343" s="39" t="n"/>
      <c r="B343" s="50" t="n">
        <v>5</v>
      </c>
      <c r="C343" s="38" t="inlineStr">
        <is>
          <t>Аффилланганлик таҳлили (Xt Xarid AI)</t>
        </is>
      </c>
      <c r="D343" s="198" t="n"/>
      <c r="E343" s="35">
        <f>SUMIFS(рўйхат!F:F,рўйхат!$CX:$CX,$B$404,рўйхат!$D:$D,$C343)</f>
        <v/>
      </c>
      <c r="F343" s="36">
        <f>SUMIFS(рўйхат!G:G,рўйхат!$CX:$CX,$B$404,рўйхат!$D:$D,$C343)</f>
        <v/>
      </c>
      <c r="G343" s="35">
        <f>SUMIFS(рўйхат!H:H,рўйхат!$CX:$CX,$B$404,рўйхат!$D:$D,$C343)</f>
        <v/>
      </c>
      <c r="H343" s="36">
        <f>SUMIFS(рўйхат!I:I,рўйхат!$CX:$CX,$B$404,рўйхат!$D:$D,$C343)</f>
        <v/>
      </c>
      <c r="I343" s="35">
        <f>SUMIFS(рўйхат!J:J,рўйхат!$CX:$CX,$B$404,рўйхат!$D:$D,$C343)</f>
        <v/>
      </c>
      <c r="J343" s="36">
        <f>SUMIFS(рўйхат!K:K,рўйхат!$CX:$CX,$B$404,рўйхат!$D:$D,$C343)</f>
        <v/>
      </c>
      <c r="K343" s="35">
        <f>SUMIFS(рўйхат!L:L,рўйхат!$CX:$CX,$B$404,рўйхат!$D:$D,$C343)</f>
        <v/>
      </c>
      <c r="L343" s="36">
        <f>SUMIFS(рўйхат!M:M,рўйхат!$CX:$CX,$B$404,рўйхат!$D:$D,$C343)</f>
        <v/>
      </c>
      <c r="M343" s="35">
        <f>SUMIFS(рўйхат!N:N,рўйхат!$CX:$CX,$B$404,рўйхат!$D:$D,$C343)</f>
        <v/>
      </c>
      <c r="N343" s="36">
        <f>SUMIFS(рўйхат!O:O,рўйхат!$CX:$CX,$B$404,рўйхат!$D:$D,$C343)</f>
        <v/>
      </c>
      <c r="O343" s="34">
        <f>IFERROR(M343/E343,0)</f>
        <v/>
      </c>
      <c r="P343" s="34">
        <f>IFERROR(N343/F343,0)</f>
        <v/>
      </c>
      <c r="Q343" s="35">
        <f>SUMIFS(рўйхат!P:P,рўйхат!$CX:$CX,$B$404,рўйхат!$D:$D,$C343)</f>
        <v/>
      </c>
      <c r="R343" s="36">
        <f>SUMIFS(рўйхат!Q:Q,рўйхат!$CX:$CX,$B$404,рўйхат!$D:$D,$C343)</f>
        <v/>
      </c>
      <c r="S343" s="35">
        <f>SUMIFS(рўйхат!R:R,рўйхат!$CX:$CX,$B$404,рўйхат!$D:$D,$C343)</f>
        <v/>
      </c>
      <c r="T343" s="36">
        <f>SUMIFS(рўйхат!S:S,рўйхат!$CX:$CX,$B$404,рўйхат!$D:$D,$C343)</f>
        <v/>
      </c>
      <c r="U343" s="35">
        <f>SUMIFS(рўйхат!T:T,рўйхат!$CX:$CX,$B$404,рўйхат!$D:$D,$C343)</f>
        <v/>
      </c>
      <c r="V343" s="36">
        <f>SUMIFS(рўйхат!U:U,рўйхат!$CX:$CX,$B$404,рўйхат!$D:$D,$C343)</f>
        <v/>
      </c>
      <c r="W343" s="35">
        <f>SUMIFS(рўйхат!V:V,рўйхат!$CX:$CX,$B$404,рўйхат!$D:$D,$C343)</f>
        <v/>
      </c>
      <c r="X343" s="36">
        <f>SUMIFS(рўйхат!W:W,рўйхат!$CX:$CX,$B$404,рўйхат!$D:$D,$C343)</f>
        <v/>
      </c>
      <c r="Y343" s="35">
        <f>SUMIFS(рўйхат!X:X,рўйхат!$CX:$CX,$B$404,рўйхат!$D:$D,$C343)</f>
        <v/>
      </c>
      <c r="Z343" s="36">
        <f>SUMIFS(рўйхат!Y:Y,рўйхат!$CX:$CX,$B$404,рўйхат!$D:$D,$C343)</f>
        <v/>
      </c>
      <c r="AA343" s="35">
        <f>SUMIFS(рўйхат!Z:Z,рўйхат!$CX:$CX,$B$404,рўйхат!$D:$D,$C343)</f>
        <v/>
      </c>
      <c r="AB343" s="36">
        <f>SUMIFS(рўйхат!AA:AA,рўйхат!$CX:$CX,$B$404,рўйхат!$D:$D,$C343)</f>
        <v/>
      </c>
      <c r="AC343" s="35">
        <f>SUMIFS(рўйхат!AB:AB,рўйхат!$CX:$CX,$B$404,рўйхат!$D:$D,$C343)</f>
        <v/>
      </c>
      <c r="AD343" s="36">
        <f>SUMIFS(рўйхат!AC:AC,рўйхат!$CX:$CX,$B$404,рўйхат!$D:$D,$C343)</f>
        <v/>
      </c>
      <c r="AE343" s="35">
        <f>SUMIFS(рўйхат!AD:AD,рўйхат!$CX:$CX,$B$404,рўйхат!$D:$D,$C343)</f>
        <v/>
      </c>
      <c r="AF343" s="36">
        <f>SUMIFS(рўйхат!AE:AE,рўйхат!$CX:$CX,$B$404,рўйхат!$D:$D,$C343)</f>
        <v/>
      </c>
      <c r="AG343" s="35">
        <f>SUMIFS(рўйхат!AH:AH,рўйхат!$CX:$CX,$B$404,рўйхат!$D:$D,$C343)</f>
        <v/>
      </c>
      <c r="AH343" s="36">
        <f>SUMIFS(рўйхат!AI:AI,рўйхат!$CX:$CX,$B$404,рўйхат!$D:$D,$C343)</f>
        <v/>
      </c>
      <c r="AI343" s="35">
        <f>SUMIFS(рўйхат!AJ:AJ,рўйхат!$CX:$CX,$B$404,рўйхат!$D:$D,$C343)</f>
        <v/>
      </c>
      <c r="AJ343" s="36">
        <f>SUMIFS(рўйхат!AK:AK,рўйхат!$CX:$CX,$B$404,рўйхат!$D:$D,$C343)</f>
        <v/>
      </c>
      <c r="AK343" s="35">
        <f>SUMIFS(рўйхат!AL:AL,рўйхат!$CX:$CX,$B$404,рўйхат!$D:$D,$C343)</f>
        <v/>
      </c>
      <c r="AL343" s="36">
        <f>SUMIFS(рўйхат!AM:AM,рўйхат!$CX:$CX,$B$404,рўйхат!$D:$D,$C343)</f>
        <v/>
      </c>
      <c r="AM343" s="77">
        <f>IFERROR(Q343/E343,0)</f>
        <v/>
      </c>
      <c r="AN343" s="77">
        <f>IFERROR(R343/F343,0)</f>
        <v/>
      </c>
      <c r="AO343" s="35">
        <f>SUMIFS(рўйхат!AX:AX,рўйхат!$CX:$CX,$B$404,рўйхат!$D:$D,$C343)</f>
        <v/>
      </c>
      <c r="AP343" s="36">
        <f>SUMIFS(рўйхат!AY:AY,рўйхат!$CX:$CX,$B$404,рўйхат!$D:$D,$C343)</f>
        <v/>
      </c>
      <c r="AQ343" s="35">
        <f>SUMIFS(рўйхат!AZ:AZ,рўйхат!$CX:$CX,$B$404,рўйхат!$D:$D,$C343)</f>
        <v/>
      </c>
      <c r="AR343" s="36">
        <f>SUMIFS(рўйхат!BA:BA,рўйхат!$CX:$CX,$B$404,рўйхат!$D:$D,$C343)</f>
        <v/>
      </c>
      <c r="AS343" s="35">
        <f>SUMIFS(рўйхат!BB:BB,рўйхат!$CX:$CX,$B$404,рўйхат!$D:$D,$C343)</f>
        <v/>
      </c>
      <c r="AT343" s="36">
        <f>SUMIFS(рўйхат!BC:BC,рўйхат!$CX:$CX,$B$404,рўйхат!$D:$D,$C343)</f>
        <v/>
      </c>
      <c r="AU343" s="35">
        <f>SUMIFS(рўйхат!BD:BD,рўйхат!$CX:$CX,$B$404,рўйхат!$D:$D,$C343)</f>
        <v/>
      </c>
      <c r="AV343" s="36">
        <f>SUMIFS(рўйхат!BE:BE,рўйхат!$CX:$CX,$B$404,рўйхат!$D:$D,$C343)</f>
        <v/>
      </c>
      <c r="AW343" s="35">
        <f>SUMIFS(рўйхат!BF:BF,рўйхат!$CX:$CX,$B$404,рўйхат!$D:$D,$C343)</f>
        <v/>
      </c>
      <c r="AX343" s="36">
        <f>SUMIFS(рўйхат!BG:BG,рўйхат!$CX:$CX,$B$404,рўйхат!$D:$D,$C343)</f>
        <v/>
      </c>
      <c r="AY343" s="35">
        <f>SUMIFS(рўйхат!BH:BH,рўйхат!$CX:$CX,$B$404,рўйхат!$D:$D,$C343)</f>
        <v/>
      </c>
      <c r="AZ343" s="36">
        <f>SUMIFS(рўйхат!BI:BI,рўйхат!$CX:$CX,$B$404,рўйхат!$D:$D,$C343)</f>
        <v/>
      </c>
      <c r="BA343" s="35">
        <f>SUMIFS(рўйхат!BJ:BJ,рўйхат!$CX:$CX,$B$404,рўйхат!$D:$D,$C343)</f>
        <v/>
      </c>
      <c r="BB343" s="36">
        <f>SUMIFS(рўйхат!BK:BK,рўйхат!$CX:$CX,$B$404,рўйхат!$D:$D,$C343)</f>
        <v/>
      </c>
      <c r="BC343" s="77">
        <f>IFERROR(AO343/E343,0)</f>
        <v/>
      </c>
      <c r="BD343" s="77">
        <f>IFERROR(AP343/F343,0)</f>
        <v/>
      </c>
      <c r="BE343" s="35">
        <f>SUMIFS(рўйхат!BL:BL,рўйхат!$CX:$CX,$B$404,рўйхат!$D:$D,$C343)</f>
        <v/>
      </c>
      <c r="BF343" s="36">
        <f>SUMIFS(рўйхат!BM:BM,рўйхат!$CX:$CX,$B$404,рўйхат!$D:$D,$C343)</f>
        <v/>
      </c>
      <c r="BG343" s="35">
        <f>SUMIFS(рўйхат!BN:BN,рўйхат!$CX:$CX,$B$404,рўйхат!$D:$D,$C343)</f>
        <v/>
      </c>
      <c r="BH343" s="36">
        <f>SUMIFS(рўйхат!BO:BO,рўйхат!$CX:$CX,$B$404,рўйхат!$D:$D,$C343)</f>
        <v/>
      </c>
      <c r="BI343" s="35">
        <f>SUMIFS(рўйхат!BP:BP,рўйхат!$CX:$CX,$B$404,рўйхат!$D:$D,$C343)</f>
        <v/>
      </c>
      <c r="BJ343" s="36">
        <f>SUMIFS(рўйхат!BQ:BQ,рўйхат!$CX:$CX,$B$404,рўйхат!$D:$D,$C343)</f>
        <v/>
      </c>
      <c r="BK343" s="35">
        <f>SUMIFS(рўйхат!BR:BR,рўйхат!$CX:$CX,$B$404,рўйхат!$D:$D,$C343)</f>
        <v/>
      </c>
      <c r="BL343" s="36">
        <f>SUMIFS(рўйхат!BS:BS,рўйхат!$CX:$CX,$B$404,рўйхат!$D:$D,$C343)</f>
        <v/>
      </c>
      <c r="BM343" s="35">
        <f>SUMIFS(рўйхат!BT:BT,рўйхат!$CX:$CX,$B$404,рўйхат!$D:$D,$C343)</f>
        <v/>
      </c>
      <c r="BN343" s="36">
        <f>SUMIFS(рўйхат!BU:BU,рўйхат!$CX:$CX,$B$404,рўйхат!$D:$D,$C343)</f>
        <v/>
      </c>
      <c r="BO343" s="35">
        <f>SUMIFS(рўйхат!BX:BX,рўйхат!$CX:$CX,$B$404,рўйхат!$D:$D,$C343)</f>
        <v/>
      </c>
      <c r="BP343" s="36">
        <f>SUMIFS(рўйхат!BY:BY,рўйхат!$CX:$CX,$B$404,рўйхат!$D:$D,$C343)</f>
        <v/>
      </c>
      <c r="BQ343" s="35">
        <f>SUMIFS(рўйхат!BZ:BZ,рўйхат!$CX:$CX,$B$404,рўйхат!$D:$D,$C343)</f>
        <v/>
      </c>
      <c r="BR343" s="36">
        <f>SUMIFS(рўйхат!CA:CA,рўйхат!$CX:$CX,$B$404,рўйхат!$D:$D,$C343)</f>
        <v/>
      </c>
      <c r="BS343" s="35">
        <f>SUMIFS(рўйхат!CB:CB,рўйхат!$CX:$CX,$B$404,рўйхат!$D:$D,$C343)</f>
        <v/>
      </c>
      <c r="BT343" s="36">
        <f>SUMIFS(рўйхат!CC:CC,рўйхат!$CX:$CX,$B$404,рўйхат!$D:$D,$C343)</f>
        <v/>
      </c>
      <c r="BU343" s="35">
        <f>SUMIFS(рўйхат!CD:CD,рўйхат!$CX:$CX,$B$404,рўйхат!$D:$D,$C343)</f>
        <v/>
      </c>
      <c r="BV343" s="36">
        <f>SUMIFS(рўйхат!CE:CE,рўйхат!$CX:$CX,$B$404,рўйхат!$D:$D,$C343)</f>
        <v/>
      </c>
      <c r="BW343" s="35">
        <f>SUMIFS(рўйхат!CH:CH,рўйхат!$CX:$CX,$B$404,рўйхат!$D:$D,$C343)</f>
        <v/>
      </c>
      <c r="BX343" s="36">
        <f>SUMIFS(рўйхат!CI:CI,рўйхат!$CX:$CX,$B$404,рўйхат!$D:$D,$C343)</f>
        <v/>
      </c>
      <c r="BY343" s="35">
        <f>SUMIFS(рўйхат!CJ:CJ,рўйхат!$CX:$CX,$B$404,рўйхат!$D:$D,$C343)</f>
        <v/>
      </c>
      <c r="BZ343" s="36">
        <f>SUMIFS(рўйхат!CK:CK,рўйхат!$CX:$CX,$B$404,рўйхат!$D:$D,$C343)</f>
        <v/>
      </c>
      <c r="CA343" s="35">
        <f>SUMIFS(рўйхат!CL:CL,рўйхат!$CX:$CX,$B$404,рўйхат!$D:$D,$C343)</f>
        <v/>
      </c>
      <c r="CB343" s="36">
        <f>SUMIFS(рўйхат!CM:CM,рўйхат!$CX:$CX,$B$404,рўйхат!$D:$D,$C343)</f>
        <v/>
      </c>
      <c r="CC343" s="35">
        <f>SUMIFS(рўйхат!CN:CN,рўйхат!$CX:$CX,$B$404,рўйхат!$D:$D,$C343)</f>
        <v/>
      </c>
      <c r="CD343" s="36">
        <f>SUMIFS(рўйхат!CO:CO,рўйхат!$CX:$CX,$B$404,рўйхат!$D:$D,$C343)</f>
        <v/>
      </c>
      <c r="CE343" s="77">
        <f>IFERROR(BE343/(Q343+BE343),0)</f>
        <v/>
      </c>
      <c r="CF343" s="78">
        <f>IFERROR(BF343/(R343+BF343),0)</f>
        <v/>
      </c>
    </row>
    <row r="344" hidden="1" outlineLevel="1" ht="36.75" customFormat="1" customHeight="1" s="8">
      <c r="A344" s="39" t="n"/>
      <c r="B344" s="50" t="n">
        <v>6</v>
      </c>
      <c r="C344" s="38" t="inlineStr">
        <is>
          <t>Банк ходимлари ҳамда уларнинг яқин қариндошларининг муаммолик кредит маблағлари (баланс)</t>
        </is>
      </c>
      <c r="D344" s="198" t="n"/>
      <c r="E344" s="35">
        <f>SUMIFS(рўйхат!F:F,рўйхат!$CX:$CX,$B$404,рўйхат!$D:$D,$C344)</f>
        <v/>
      </c>
      <c r="F344" s="36">
        <f>SUMIFS(рўйхат!G:G,рўйхат!$CX:$CX,$B$404,рўйхат!$D:$D,$C344)</f>
        <v/>
      </c>
      <c r="G344" s="35">
        <f>SUMIFS(рўйхат!H:H,рўйхат!$CX:$CX,$B$404,рўйхат!$D:$D,$C344)</f>
        <v/>
      </c>
      <c r="H344" s="36">
        <f>SUMIFS(рўйхат!I:I,рўйхат!$CX:$CX,$B$404,рўйхат!$D:$D,$C344)</f>
        <v/>
      </c>
      <c r="I344" s="35">
        <f>SUMIFS(рўйхат!J:J,рўйхат!$CX:$CX,$B$404,рўйхат!$D:$D,$C344)</f>
        <v/>
      </c>
      <c r="J344" s="36">
        <f>SUMIFS(рўйхат!K:K,рўйхат!$CX:$CX,$B$404,рўйхат!$D:$D,$C344)</f>
        <v/>
      </c>
      <c r="K344" s="35">
        <f>SUMIFS(рўйхат!L:L,рўйхат!$CX:$CX,$B$404,рўйхат!$D:$D,$C344)</f>
        <v/>
      </c>
      <c r="L344" s="36">
        <f>SUMIFS(рўйхат!M:M,рўйхат!$CX:$CX,$B$404,рўйхат!$D:$D,$C344)</f>
        <v/>
      </c>
      <c r="M344" s="35">
        <f>SUMIFS(рўйхат!N:N,рўйхат!$CX:$CX,$B$404,рўйхат!$D:$D,$C344)</f>
        <v/>
      </c>
      <c r="N344" s="36">
        <f>SUMIFS(рўйхат!O:O,рўйхат!$CX:$CX,$B$404,рўйхат!$D:$D,$C344)</f>
        <v/>
      </c>
      <c r="O344" s="34">
        <f>IFERROR(M344/E344,0)</f>
        <v/>
      </c>
      <c r="P344" s="34">
        <f>IFERROR(N344/F344,0)</f>
        <v/>
      </c>
      <c r="Q344" s="35">
        <f>SUMIFS(рўйхат!P:P,рўйхат!$CX:$CX,$B$404,рўйхат!$D:$D,$C344)</f>
        <v/>
      </c>
      <c r="R344" s="36">
        <f>SUMIFS(рўйхат!Q:Q,рўйхат!$CX:$CX,$B$404,рўйхат!$D:$D,$C344)</f>
        <v/>
      </c>
      <c r="S344" s="35">
        <f>SUMIFS(рўйхат!R:R,рўйхат!$CX:$CX,$B$404,рўйхат!$D:$D,$C344)</f>
        <v/>
      </c>
      <c r="T344" s="36">
        <f>SUMIFS(рўйхат!S:S,рўйхат!$CX:$CX,$B$404,рўйхат!$D:$D,$C344)</f>
        <v/>
      </c>
      <c r="U344" s="35">
        <f>SUMIFS(рўйхат!T:T,рўйхат!$CX:$CX,$B$404,рўйхат!$D:$D,$C344)</f>
        <v/>
      </c>
      <c r="V344" s="36">
        <f>SUMIFS(рўйхат!U:U,рўйхат!$CX:$CX,$B$404,рўйхат!$D:$D,$C344)</f>
        <v/>
      </c>
      <c r="W344" s="35">
        <f>SUMIFS(рўйхат!V:V,рўйхат!$CX:$CX,$B$404,рўйхат!$D:$D,$C344)</f>
        <v/>
      </c>
      <c r="X344" s="36">
        <f>SUMIFS(рўйхат!W:W,рўйхат!$CX:$CX,$B$404,рўйхат!$D:$D,$C344)</f>
        <v/>
      </c>
      <c r="Y344" s="35">
        <f>SUMIFS(рўйхат!X:X,рўйхат!$CX:$CX,$B$404,рўйхат!$D:$D,$C344)</f>
        <v/>
      </c>
      <c r="Z344" s="36">
        <f>SUMIFS(рўйхат!Y:Y,рўйхат!$CX:$CX,$B$404,рўйхат!$D:$D,$C344)</f>
        <v/>
      </c>
      <c r="AA344" s="35">
        <f>SUMIFS(рўйхат!Z:Z,рўйхат!$CX:$CX,$B$404,рўйхат!$D:$D,$C344)</f>
        <v/>
      </c>
      <c r="AB344" s="36">
        <f>SUMIFS(рўйхат!AA:AA,рўйхат!$CX:$CX,$B$404,рўйхат!$D:$D,$C344)</f>
        <v/>
      </c>
      <c r="AC344" s="35">
        <f>SUMIFS(рўйхат!AB:AB,рўйхат!$CX:$CX,$B$404,рўйхат!$D:$D,$C344)</f>
        <v/>
      </c>
      <c r="AD344" s="36">
        <f>SUMIFS(рўйхат!AC:AC,рўйхат!$CX:$CX,$B$404,рўйхат!$D:$D,$C344)</f>
        <v/>
      </c>
      <c r="AE344" s="35">
        <f>SUMIFS(рўйхат!AD:AD,рўйхат!$CX:$CX,$B$404,рўйхат!$D:$D,$C344)</f>
        <v/>
      </c>
      <c r="AF344" s="36">
        <f>SUMIFS(рўйхат!AE:AE,рўйхат!$CX:$CX,$B$404,рўйхат!$D:$D,$C344)</f>
        <v/>
      </c>
      <c r="AG344" s="35">
        <f>SUMIFS(рўйхат!AH:AH,рўйхат!$CX:$CX,$B$404,рўйхат!$D:$D,$C344)</f>
        <v/>
      </c>
      <c r="AH344" s="36">
        <f>SUMIFS(рўйхат!AI:AI,рўйхат!$CX:$CX,$B$404,рўйхат!$D:$D,$C344)</f>
        <v/>
      </c>
      <c r="AI344" s="35">
        <f>SUMIFS(рўйхат!AJ:AJ,рўйхат!$CX:$CX,$B$404,рўйхат!$D:$D,$C344)</f>
        <v/>
      </c>
      <c r="AJ344" s="36">
        <f>SUMIFS(рўйхат!AK:AK,рўйхат!$CX:$CX,$B$404,рўйхат!$D:$D,$C344)</f>
        <v/>
      </c>
      <c r="AK344" s="35">
        <f>SUMIFS(рўйхат!AL:AL,рўйхат!$CX:$CX,$B$404,рўйхат!$D:$D,$C344)</f>
        <v/>
      </c>
      <c r="AL344" s="36">
        <f>SUMIFS(рўйхат!AM:AM,рўйхат!$CX:$CX,$B$404,рўйхат!$D:$D,$C344)</f>
        <v/>
      </c>
      <c r="AM344" s="77">
        <f>IFERROR(Q344/E344,0)</f>
        <v/>
      </c>
      <c r="AN344" s="77">
        <f>IFERROR(R344/F344,0)</f>
        <v/>
      </c>
      <c r="AO344" s="35">
        <f>SUMIFS(рўйхат!AX:AX,рўйхат!$CX:$CX,$B$404,рўйхат!$D:$D,$C344)</f>
        <v/>
      </c>
      <c r="AP344" s="36">
        <f>SUMIFS(рўйхат!AY:AY,рўйхат!$CX:$CX,$B$404,рўйхат!$D:$D,$C344)</f>
        <v/>
      </c>
      <c r="AQ344" s="35">
        <f>SUMIFS(рўйхат!AZ:AZ,рўйхат!$CX:$CX,$B$404,рўйхат!$D:$D,$C344)</f>
        <v/>
      </c>
      <c r="AR344" s="36">
        <f>SUMIFS(рўйхат!BA:BA,рўйхат!$CX:$CX,$B$404,рўйхат!$D:$D,$C344)</f>
        <v/>
      </c>
      <c r="AS344" s="35">
        <f>SUMIFS(рўйхат!BB:BB,рўйхат!$CX:$CX,$B$404,рўйхат!$D:$D,$C344)</f>
        <v/>
      </c>
      <c r="AT344" s="36">
        <f>SUMIFS(рўйхат!BC:BC,рўйхат!$CX:$CX,$B$404,рўйхат!$D:$D,$C344)</f>
        <v/>
      </c>
      <c r="AU344" s="35">
        <f>SUMIFS(рўйхат!BD:BD,рўйхат!$CX:$CX,$B$404,рўйхат!$D:$D,$C344)</f>
        <v/>
      </c>
      <c r="AV344" s="36">
        <f>SUMIFS(рўйхат!BE:BE,рўйхат!$CX:$CX,$B$404,рўйхат!$D:$D,$C344)</f>
        <v/>
      </c>
      <c r="AW344" s="35">
        <f>SUMIFS(рўйхат!BF:BF,рўйхат!$CX:$CX,$B$404,рўйхат!$D:$D,$C344)</f>
        <v/>
      </c>
      <c r="AX344" s="36">
        <f>SUMIFS(рўйхат!BG:BG,рўйхат!$CX:$CX,$B$404,рўйхат!$D:$D,$C344)</f>
        <v/>
      </c>
      <c r="AY344" s="35">
        <f>SUMIFS(рўйхат!BH:BH,рўйхат!$CX:$CX,$B$404,рўйхат!$D:$D,$C344)</f>
        <v/>
      </c>
      <c r="AZ344" s="36">
        <f>SUMIFS(рўйхат!BI:BI,рўйхат!$CX:$CX,$B$404,рўйхат!$D:$D,$C344)</f>
        <v/>
      </c>
      <c r="BA344" s="35">
        <f>SUMIFS(рўйхат!BJ:BJ,рўйхат!$CX:$CX,$B$404,рўйхат!$D:$D,$C344)</f>
        <v/>
      </c>
      <c r="BB344" s="36">
        <f>SUMIFS(рўйхат!BK:BK,рўйхат!$CX:$CX,$B$404,рўйхат!$D:$D,$C344)</f>
        <v/>
      </c>
      <c r="BC344" s="77">
        <f>IFERROR(AO344/E344,0)</f>
        <v/>
      </c>
      <c r="BD344" s="77">
        <f>IFERROR(AP344/F344,0)</f>
        <v/>
      </c>
      <c r="BE344" s="35">
        <f>SUMIFS(рўйхат!BL:BL,рўйхат!$CX:$CX,$B$404,рўйхат!$D:$D,$C344)</f>
        <v/>
      </c>
      <c r="BF344" s="36">
        <f>SUMIFS(рўйхат!BM:BM,рўйхат!$CX:$CX,$B$404,рўйхат!$D:$D,$C344)</f>
        <v/>
      </c>
      <c r="BG344" s="35">
        <f>SUMIFS(рўйхат!BN:BN,рўйхат!$CX:$CX,$B$404,рўйхат!$D:$D,$C344)</f>
        <v/>
      </c>
      <c r="BH344" s="36">
        <f>SUMIFS(рўйхат!BO:BO,рўйхат!$CX:$CX,$B$404,рўйхат!$D:$D,$C344)</f>
        <v/>
      </c>
      <c r="BI344" s="35">
        <f>SUMIFS(рўйхат!BP:BP,рўйхат!$CX:$CX,$B$404,рўйхат!$D:$D,$C344)</f>
        <v/>
      </c>
      <c r="BJ344" s="36">
        <f>SUMIFS(рўйхат!BQ:BQ,рўйхат!$CX:$CX,$B$404,рўйхат!$D:$D,$C344)</f>
        <v/>
      </c>
      <c r="BK344" s="35">
        <f>SUMIFS(рўйхат!BR:BR,рўйхат!$CX:$CX,$B$404,рўйхат!$D:$D,$C344)</f>
        <v/>
      </c>
      <c r="BL344" s="36">
        <f>SUMIFS(рўйхат!BS:BS,рўйхат!$CX:$CX,$B$404,рўйхат!$D:$D,$C344)</f>
        <v/>
      </c>
      <c r="BM344" s="35">
        <f>SUMIFS(рўйхат!BT:BT,рўйхат!$CX:$CX,$B$404,рўйхат!$D:$D,$C344)</f>
        <v/>
      </c>
      <c r="BN344" s="36">
        <f>SUMIFS(рўйхат!BU:BU,рўйхат!$CX:$CX,$B$404,рўйхат!$D:$D,$C344)</f>
        <v/>
      </c>
      <c r="BO344" s="35">
        <f>SUMIFS(рўйхат!BX:BX,рўйхат!$CX:$CX,$B$404,рўйхат!$D:$D,$C344)</f>
        <v/>
      </c>
      <c r="BP344" s="36">
        <f>SUMIFS(рўйхат!BY:BY,рўйхат!$CX:$CX,$B$404,рўйхат!$D:$D,$C344)</f>
        <v/>
      </c>
      <c r="BQ344" s="35">
        <f>SUMIFS(рўйхат!BZ:BZ,рўйхат!$CX:$CX,$B$404,рўйхат!$D:$D,$C344)</f>
        <v/>
      </c>
      <c r="BR344" s="36">
        <f>SUMIFS(рўйхат!CA:CA,рўйхат!$CX:$CX,$B$404,рўйхат!$D:$D,$C344)</f>
        <v/>
      </c>
      <c r="BS344" s="35">
        <f>SUMIFS(рўйхат!CB:CB,рўйхат!$CX:$CX,$B$404,рўйхат!$D:$D,$C344)</f>
        <v/>
      </c>
      <c r="BT344" s="36">
        <f>SUMIFS(рўйхат!CC:CC,рўйхат!$CX:$CX,$B$404,рўйхат!$D:$D,$C344)</f>
        <v/>
      </c>
      <c r="BU344" s="35">
        <f>SUMIFS(рўйхат!CD:CD,рўйхат!$CX:$CX,$B$404,рўйхат!$D:$D,$C344)</f>
        <v/>
      </c>
      <c r="BV344" s="36">
        <f>SUMIFS(рўйхат!CE:CE,рўйхат!$CX:$CX,$B$404,рўйхат!$D:$D,$C344)</f>
        <v/>
      </c>
      <c r="BW344" s="35">
        <f>SUMIFS(рўйхат!CH:CH,рўйхат!$CX:$CX,$B$404,рўйхат!$D:$D,$C344)</f>
        <v/>
      </c>
      <c r="BX344" s="36">
        <f>SUMIFS(рўйхат!CI:CI,рўйхат!$CX:$CX,$B$404,рўйхат!$D:$D,$C344)</f>
        <v/>
      </c>
      <c r="BY344" s="35">
        <f>SUMIFS(рўйхат!CJ:CJ,рўйхат!$CX:$CX,$B$404,рўйхат!$D:$D,$C344)</f>
        <v/>
      </c>
      <c r="BZ344" s="36">
        <f>SUMIFS(рўйхат!CK:CK,рўйхат!$CX:$CX,$B$404,рўйхат!$D:$D,$C344)</f>
        <v/>
      </c>
      <c r="CA344" s="35">
        <f>SUMIFS(рўйхат!CL:CL,рўйхат!$CX:$CX,$B$404,рўйхат!$D:$D,$C344)</f>
        <v/>
      </c>
      <c r="CB344" s="36">
        <f>SUMIFS(рўйхат!CM:CM,рўйхат!$CX:$CX,$B$404,рўйхат!$D:$D,$C344)</f>
        <v/>
      </c>
      <c r="CC344" s="35">
        <f>SUMIFS(рўйхат!CN:CN,рўйхат!$CX:$CX,$B$404,рўйхат!$D:$D,$C344)</f>
        <v/>
      </c>
      <c r="CD344" s="36">
        <f>SUMIFS(рўйхат!CO:CO,рўйхат!$CX:$CX,$B$404,рўйхат!$D:$D,$C344)</f>
        <v/>
      </c>
      <c r="CE344" s="77">
        <f>IFERROR(BE344/(Q344+BE344),0)</f>
        <v/>
      </c>
      <c r="CF344" s="78">
        <f>IFERROR(BF344/(R344+BF344),0)</f>
        <v/>
      </c>
    </row>
    <row r="345" hidden="1" outlineLevel="1" ht="36.75" customFormat="1" customHeight="1" s="8">
      <c r="A345" s="39" t="n"/>
      <c r="B345" s="50" t="n">
        <v>7</v>
      </c>
      <c r="C345" s="38" t="inlineStr">
        <is>
          <t>Буюртмачилар томонидан салохиятсиз корхоналар билан тузилган шартномалар</t>
        </is>
      </c>
      <c r="D345" s="198" t="n"/>
      <c r="E345" s="35">
        <f>SUMIFS(рўйхат!F:F,рўйхат!$CX:$CX,$B$404,рўйхат!$D:$D,$C345)</f>
        <v/>
      </c>
      <c r="F345" s="36">
        <f>SUMIFS(рўйхат!G:G,рўйхат!$CX:$CX,$B$404,рўйхат!$D:$D,$C345)</f>
        <v/>
      </c>
      <c r="G345" s="35">
        <f>SUMIFS(рўйхат!H:H,рўйхат!$CX:$CX,$B$404,рўйхат!$D:$D,$C345)</f>
        <v/>
      </c>
      <c r="H345" s="36">
        <f>SUMIFS(рўйхат!I:I,рўйхат!$CX:$CX,$B$404,рўйхат!$D:$D,$C345)</f>
        <v/>
      </c>
      <c r="I345" s="35">
        <f>SUMIFS(рўйхат!J:J,рўйхат!$CX:$CX,$B$404,рўйхат!$D:$D,$C345)</f>
        <v/>
      </c>
      <c r="J345" s="36">
        <f>SUMIFS(рўйхат!K:K,рўйхат!$CX:$CX,$B$404,рўйхат!$D:$D,$C345)</f>
        <v/>
      </c>
      <c r="K345" s="35">
        <f>SUMIFS(рўйхат!L:L,рўйхат!$CX:$CX,$B$404,рўйхат!$D:$D,$C345)</f>
        <v/>
      </c>
      <c r="L345" s="36">
        <f>SUMIFS(рўйхат!M:M,рўйхат!$CX:$CX,$B$404,рўйхат!$D:$D,$C345)</f>
        <v/>
      </c>
      <c r="M345" s="35">
        <f>SUMIFS(рўйхат!N:N,рўйхат!$CX:$CX,$B$404,рўйхат!$D:$D,$C345)</f>
        <v/>
      </c>
      <c r="N345" s="36">
        <f>SUMIFS(рўйхат!O:O,рўйхат!$CX:$CX,$B$404,рўйхат!$D:$D,$C345)</f>
        <v/>
      </c>
      <c r="O345" s="34">
        <f>IFERROR(M345/E345,0)</f>
        <v/>
      </c>
      <c r="P345" s="34">
        <f>IFERROR(N345/F345,0)</f>
        <v/>
      </c>
      <c r="Q345" s="35">
        <f>SUMIFS(рўйхат!P:P,рўйхат!$CX:$CX,$B$404,рўйхат!$D:$D,$C345)</f>
        <v/>
      </c>
      <c r="R345" s="36">
        <f>SUMIFS(рўйхат!Q:Q,рўйхат!$CX:$CX,$B$404,рўйхат!$D:$D,$C345)</f>
        <v/>
      </c>
      <c r="S345" s="35">
        <f>SUMIFS(рўйхат!R:R,рўйхат!$CX:$CX,$B$404,рўйхат!$D:$D,$C345)</f>
        <v/>
      </c>
      <c r="T345" s="36">
        <f>SUMIFS(рўйхат!S:S,рўйхат!$CX:$CX,$B$404,рўйхат!$D:$D,$C345)</f>
        <v/>
      </c>
      <c r="U345" s="35">
        <f>SUMIFS(рўйхат!T:T,рўйхат!$CX:$CX,$B$404,рўйхат!$D:$D,$C345)</f>
        <v/>
      </c>
      <c r="V345" s="36">
        <f>SUMIFS(рўйхат!U:U,рўйхат!$CX:$CX,$B$404,рўйхат!$D:$D,$C345)</f>
        <v/>
      </c>
      <c r="W345" s="35">
        <f>SUMIFS(рўйхат!V:V,рўйхат!$CX:$CX,$B$404,рўйхат!$D:$D,$C345)</f>
        <v/>
      </c>
      <c r="X345" s="36">
        <f>SUMIFS(рўйхат!W:W,рўйхат!$CX:$CX,$B$404,рўйхат!$D:$D,$C345)</f>
        <v/>
      </c>
      <c r="Y345" s="35">
        <f>SUMIFS(рўйхат!X:X,рўйхат!$CX:$CX,$B$404,рўйхат!$D:$D,$C345)</f>
        <v/>
      </c>
      <c r="Z345" s="36">
        <f>SUMIFS(рўйхат!Y:Y,рўйхат!$CX:$CX,$B$404,рўйхат!$D:$D,$C345)</f>
        <v/>
      </c>
      <c r="AA345" s="35">
        <f>SUMIFS(рўйхат!Z:Z,рўйхат!$CX:$CX,$B$404,рўйхат!$D:$D,$C345)</f>
        <v/>
      </c>
      <c r="AB345" s="36">
        <f>SUMIFS(рўйхат!AA:AA,рўйхат!$CX:$CX,$B$404,рўйхат!$D:$D,$C345)</f>
        <v/>
      </c>
      <c r="AC345" s="35">
        <f>SUMIFS(рўйхат!AB:AB,рўйхат!$CX:$CX,$B$404,рўйхат!$D:$D,$C345)</f>
        <v/>
      </c>
      <c r="AD345" s="36">
        <f>SUMIFS(рўйхат!AC:AC,рўйхат!$CX:$CX,$B$404,рўйхат!$D:$D,$C345)</f>
        <v/>
      </c>
      <c r="AE345" s="35">
        <f>SUMIFS(рўйхат!AD:AD,рўйхат!$CX:$CX,$B$404,рўйхат!$D:$D,$C345)</f>
        <v/>
      </c>
      <c r="AF345" s="36">
        <f>SUMIFS(рўйхат!AE:AE,рўйхат!$CX:$CX,$B$404,рўйхат!$D:$D,$C345)</f>
        <v/>
      </c>
      <c r="AG345" s="35">
        <f>SUMIFS(рўйхат!AH:AH,рўйхат!$CX:$CX,$B$404,рўйхат!$D:$D,$C345)</f>
        <v/>
      </c>
      <c r="AH345" s="36">
        <f>SUMIFS(рўйхат!AI:AI,рўйхат!$CX:$CX,$B$404,рўйхат!$D:$D,$C345)</f>
        <v/>
      </c>
      <c r="AI345" s="35">
        <f>SUMIFS(рўйхат!AJ:AJ,рўйхат!$CX:$CX,$B$404,рўйхат!$D:$D,$C345)</f>
        <v/>
      </c>
      <c r="AJ345" s="36">
        <f>SUMIFS(рўйхат!AK:AK,рўйхат!$CX:$CX,$B$404,рўйхат!$D:$D,$C345)</f>
        <v/>
      </c>
      <c r="AK345" s="35">
        <f>SUMIFS(рўйхат!AL:AL,рўйхат!$CX:$CX,$B$404,рўйхат!$D:$D,$C345)</f>
        <v/>
      </c>
      <c r="AL345" s="36">
        <f>SUMIFS(рўйхат!AM:AM,рўйхат!$CX:$CX,$B$404,рўйхат!$D:$D,$C345)</f>
        <v/>
      </c>
      <c r="AM345" s="77">
        <f>IFERROR(Q345/E345,0)</f>
        <v/>
      </c>
      <c r="AN345" s="77">
        <f>IFERROR(R345/F345,0)</f>
        <v/>
      </c>
      <c r="AO345" s="35">
        <f>SUMIFS(рўйхат!AX:AX,рўйхат!$CX:$CX,$B$404,рўйхат!$D:$D,$C345)</f>
        <v/>
      </c>
      <c r="AP345" s="36">
        <f>SUMIFS(рўйхат!AY:AY,рўйхат!$CX:$CX,$B$404,рўйхат!$D:$D,$C345)</f>
        <v/>
      </c>
      <c r="AQ345" s="35">
        <f>SUMIFS(рўйхат!AZ:AZ,рўйхат!$CX:$CX,$B$404,рўйхат!$D:$D,$C345)</f>
        <v/>
      </c>
      <c r="AR345" s="36">
        <f>SUMIFS(рўйхат!BA:BA,рўйхат!$CX:$CX,$B$404,рўйхат!$D:$D,$C345)</f>
        <v/>
      </c>
      <c r="AS345" s="35">
        <f>SUMIFS(рўйхат!BB:BB,рўйхат!$CX:$CX,$B$404,рўйхат!$D:$D,$C345)</f>
        <v/>
      </c>
      <c r="AT345" s="36">
        <f>SUMIFS(рўйхат!BC:BC,рўйхат!$CX:$CX,$B$404,рўйхат!$D:$D,$C345)</f>
        <v/>
      </c>
      <c r="AU345" s="35">
        <f>SUMIFS(рўйхат!BD:BD,рўйхат!$CX:$CX,$B$404,рўйхат!$D:$D,$C345)</f>
        <v/>
      </c>
      <c r="AV345" s="36">
        <f>SUMIFS(рўйхат!BE:BE,рўйхат!$CX:$CX,$B$404,рўйхат!$D:$D,$C345)</f>
        <v/>
      </c>
      <c r="AW345" s="35">
        <f>SUMIFS(рўйхат!BF:BF,рўйхат!$CX:$CX,$B$404,рўйхат!$D:$D,$C345)</f>
        <v/>
      </c>
      <c r="AX345" s="36">
        <f>SUMIFS(рўйхат!BG:BG,рўйхат!$CX:$CX,$B$404,рўйхат!$D:$D,$C345)</f>
        <v/>
      </c>
      <c r="AY345" s="35">
        <f>SUMIFS(рўйхат!BH:BH,рўйхат!$CX:$CX,$B$404,рўйхат!$D:$D,$C345)</f>
        <v/>
      </c>
      <c r="AZ345" s="36">
        <f>SUMIFS(рўйхат!BI:BI,рўйхат!$CX:$CX,$B$404,рўйхат!$D:$D,$C345)</f>
        <v/>
      </c>
      <c r="BA345" s="35">
        <f>SUMIFS(рўйхат!BJ:BJ,рўйхат!$CX:$CX,$B$404,рўйхат!$D:$D,$C345)</f>
        <v/>
      </c>
      <c r="BB345" s="36">
        <f>SUMIFS(рўйхат!BK:BK,рўйхат!$CX:$CX,$B$404,рўйхат!$D:$D,$C345)</f>
        <v/>
      </c>
      <c r="BC345" s="77">
        <f>IFERROR(AO345/E345,0)</f>
        <v/>
      </c>
      <c r="BD345" s="77">
        <f>IFERROR(AP345/F345,0)</f>
        <v/>
      </c>
      <c r="BE345" s="35">
        <f>SUMIFS(рўйхат!BL:BL,рўйхат!$CX:$CX,$B$404,рўйхат!$D:$D,$C345)</f>
        <v/>
      </c>
      <c r="BF345" s="36">
        <f>SUMIFS(рўйхат!BM:BM,рўйхат!$CX:$CX,$B$404,рўйхат!$D:$D,$C345)</f>
        <v/>
      </c>
      <c r="BG345" s="35">
        <f>SUMIFS(рўйхат!BN:BN,рўйхат!$CX:$CX,$B$404,рўйхат!$D:$D,$C345)</f>
        <v/>
      </c>
      <c r="BH345" s="36">
        <f>SUMIFS(рўйхат!BO:BO,рўйхат!$CX:$CX,$B$404,рўйхат!$D:$D,$C345)</f>
        <v/>
      </c>
      <c r="BI345" s="35">
        <f>SUMIFS(рўйхат!BP:BP,рўйхат!$CX:$CX,$B$404,рўйхат!$D:$D,$C345)</f>
        <v/>
      </c>
      <c r="BJ345" s="36">
        <f>SUMIFS(рўйхат!BQ:BQ,рўйхат!$CX:$CX,$B$404,рўйхат!$D:$D,$C345)</f>
        <v/>
      </c>
      <c r="BK345" s="35">
        <f>SUMIFS(рўйхат!BR:BR,рўйхат!$CX:$CX,$B$404,рўйхат!$D:$D,$C345)</f>
        <v/>
      </c>
      <c r="BL345" s="36">
        <f>SUMIFS(рўйхат!BS:BS,рўйхат!$CX:$CX,$B$404,рўйхат!$D:$D,$C345)</f>
        <v/>
      </c>
      <c r="BM345" s="35">
        <f>SUMIFS(рўйхат!BT:BT,рўйхат!$CX:$CX,$B$404,рўйхат!$D:$D,$C345)</f>
        <v/>
      </c>
      <c r="BN345" s="36">
        <f>SUMIFS(рўйхат!BU:BU,рўйхат!$CX:$CX,$B$404,рўйхат!$D:$D,$C345)</f>
        <v/>
      </c>
      <c r="BO345" s="35">
        <f>SUMIFS(рўйхат!BX:BX,рўйхат!$CX:$CX,$B$404,рўйхат!$D:$D,$C345)</f>
        <v/>
      </c>
      <c r="BP345" s="36">
        <f>SUMIFS(рўйхат!BY:BY,рўйхат!$CX:$CX,$B$404,рўйхат!$D:$D,$C345)</f>
        <v/>
      </c>
      <c r="BQ345" s="35">
        <f>SUMIFS(рўйхат!BZ:BZ,рўйхат!$CX:$CX,$B$404,рўйхат!$D:$D,$C345)</f>
        <v/>
      </c>
      <c r="BR345" s="36">
        <f>SUMIFS(рўйхат!CA:CA,рўйхат!$CX:$CX,$B$404,рўйхат!$D:$D,$C345)</f>
        <v/>
      </c>
      <c r="BS345" s="35">
        <f>SUMIFS(рўйхат!CB:CB,рўйхат!$CX:$CX,$B$404,рўйхат!$D:$D,$C345)</f>
        <v/>
      </c>
      <c r="BT345" s="36">
        <f>SUMIFS(рўйхат!CC:CC,рўйхат!$CX:$CX,$B$404,рўйхат!$D:$D,$C345)</f>
        <v/>
      </c>
      <c r="BU345" s="35">
        <f>SUMIFS(рўйхат!CD:CD,рўйхат!$CX:$CX,$B$404,рўйхат!$D:$D,$C345)</f>
        <v/>
      </c>
      <c r="BV345" s="36">
        <f>SUMIFS(рўйхат!CE:CE,рўйхат!$CX:$CX,$B$404,рўйхат!$D:$D,$C345)</f>
        <v/>
      </c>
      <c r="BW345" s="35">
        <f>SUMIFS(рўйхат!CH:CH,рўйхат!$CX:$CX,$B$404,рўйхат!$D:$D,$C345)</f>
        <v/>
      </c>
      <c r="BX345" s="36">
        <f>SUMIFS(рўйхат!CI:CI,рўйхат!$CX:$CX,$B$404,рўйхат!$D:$D,$C345)</f>
        <v/>
      </c>
      <c r="BY345" s="35">
        <f>SUMIFS(рўйхат!CJ:CJ,рўйхат!$CX:$CX,$B$404,рўйхат!$D:$D,$C345)</f>
        <v/>
      </c>
      <c r="BZ345" s="36">
        <f>SUMIFS(рўйхат!CK:CK,рўйхат!$CX:$CX,$B$404,рўйхат!$D:$D,$C345)</f>
        <v/>
      </c>
      <c r="CA345" s="35">
        <f>SUMIFS(рўйхат!CL:CL,рўйхат!$CX:$CX,$B$404,рўйхат!$D:$D,$C345)</f>
        <v/>
      </c>
      <c r="CB345" s="36">
        <f>SUMIFS(рўйхат!CM:CM,рўйхат!$CX:$CX,$B$404,рўйхат!$D:$D,$C345)</f>
        <v/>
      </c>
      <c r="CC345" s="35">
        <f>SUMIFS(рўйхат!CN:CN,рўйхат!$CX:$CX,$B$404,рўйхат!$D:$D,$C345)</f>
        <v/>
      </c>
      <c r="CD345" s="36">
        <f>SUMIFS(рўйхат!CO:CO,рўйхат!$CX:$CX,$B$404,рўйхат!$D:$D,$C345)</f>
        <v/>
      </c>
      <c r="CE345" s="77">
        <f>IFERROR(BE345/(Q345+BE345),0)</f>
        <v/>
      </c>
      <c r="CF345" s="78">
        <f>IFERROR(BF345/(R345+BF345),0)</f>
        <v/>
      </c>
    </row>
    <row r="346" hidden="1" outlineLevel="1" ht="36.75" customFormat="1" customHeight="1" s="8">
      <c r="A346" s="39" t="n"/>
      <c r="B346" s="50" t="n">
        <v>8</v>
      </c>
      <c r="C346" s="38" t="inlineStr">
        <is>
          <t>Бюджет ташкилотда энг кўп ҳисобланган иш ҳақи тўғрисида</t>
        </is>
      </c>
      <c r="D346" s="198" t="n"/>
      <c r="E346" s="35">
        <f>SUMIFS(рўйхат!F:F,рўйхат!$CX:$CX,$B$404,рўйхат!$D:$D,$C346)</f>
        <v/>
      </c>
      <c r="F346" s="36">
        <f>SUMIFS(рўйхат!G:G,рўйхат!$CX:$CX,$B$404,рўйхат!$D:$D,$C346)</f>
        <v/>
      </c>
      <c r="G346" s="35">
        <f>SUMIFS(рўйхат!H:H,рўйхат!$CX:$CX,$B$404,рўйхат!$D:$D,$C346)</f>
        <v/>
      </c>
      <c r="H346" s="36">
        <f>SUMIFS(рўйхат!I:I,рўйхат!$CX:$CX,$B$404,рўйхат!$D:$D,$C346)</f>
        <v/>
      </c>
      <c r="I346" s="35">
        <f>SUMIFS(рўйхат!J:J,рўйхат!$CX:$CX,$B$404,рўйхат!$D:$D,$C346)</f>
        <v/>
      </c>
      <c r="J346" s="36">
        <f>SUMIFS(рўйхат!K:K,рўйхат!$CX:$CX,$B$404,рўйхат!$D:$D,$C346)</f>
        <v/>
      </c>
      <c r="K346" s="35">
        <f>SUMIFS(рўйхат!L:L,рўйхат!$CX:$CX,$B$404,рўйхат!$D:$D,$C346)</f>
        <v/>
      </c>
      <c r="L346" s="36">
        <f>SUMIFS(рўйхат!M:M,рўйхат!$CX:$CX,$B$404,рўйхат!$D:$D,$C346)</f>
        <v/>
      </c>
      <c r="M346" s="35">
        <f>SUMIFS(рўйхат!N:N,рўйхат!$CX:$CX,$B$404,рўйхат!$D:$D,$C346)</f>
        <v/>
      </c>
      <c r="N346" s="36">
        <f>SUMIFS(рўйхат!O:O,рўйхат!$CX:$CX,$B$404,рўйхат!$D:$D,$C346)</f>
        <v/>
      </c>
      <c r="O346" s="34">
        <f>IFERROR(M346/E346,0)</f>
        <v/>
      </c>
      <c r="P346" s="34">
        <f>IFERROR(N346/F346,0)</f>
        <v/>
      </c>
      <c r="Q346" s="35">
        <f>SUMIFS(рўйхат!P:P,рўйхат!$CX:$CX,$B$404,рўйхат!$D:$D,$C346)</f>
        <v/>
      </c>
      <c r="R346" s="36">
        <f>SUMIFS(рўйхат!Q:Q,рўйхат!$CX:$CX,$B$404,рўйхат!$D:$D,$C346)</f>
        <v/>
      </c>
      <c r="S346" s="35">
        <f>SUMIFS(рўйхат!R:R,рўйхат!$CX:$CX,$B$404,рўйхат!$D:$D,$C346)</f>
        <v/>
      </c>
      <c r="T346" s="36">
        <f>SUMIFS(рўйхат!S:S,рўйхат!$CX:$CX,$B$404,рўйхат!$D:$D,$C346)</f>
        <v/>
      </c>
      <c r="U346" s="35">
        <f>SUMIFS(рўйхат!T:T,рўйхат!$CX:$CX,$B$404,рўйхат!$D:$D,$C346)</f>
        <v/>
      </c>
      <c r="V346" s="36">
        <f>SUMIFS(рўйхат!U:U,рўйхат!$CX:$CX,$B$404,рўйхат!$D:$D,$C346)</f>
        <v/>
      </c>
      <c r="W346" s="35">
        <f>SUMIFS(рўйхат!V:V,рўйхат!$CX:$CX,$B$404,рўйхат!$D:$D,$C346)</f>
        <v/>
      </c>
      <c r="X346" s="36">
        <f>SUMIFS(рўйхат!W:W,рўйхат!$CX:$CX,$B$404,рўйхат!$D:$D,$C346)</f>
        <v/>
      </c>
      <c r="Y346" s="35">
        <f>SUMIFS(рўйхат!X:X,рўйхат!$CX:$CX,$B$404,рўйхат!$D:$D,$C346)</f>
        <v/>
      </c>
      <c r="Z346" s="36">
        <f>SUMIFS(рўйхат!Y:Y,рўйхат!$CX:$CX,$B$404,рўйхат!$D:$D,$C346)</f>
        <v/>
      </c>
      <c r="AA346" s="35">
        <f>SUMIFS(рўйхат!Z:Z,рўйхат!$CX:$CX,$B$404,рўйхат!$D:$D,$C346)</f>
        <v/>
      </c>
      <c r="AB346" s="36">
        <f>SUMIFS(рўйхат!AA:AA,рўйхат!$CX:$CX,$B$404,рўйхат!$D:$D,$C346)</f>
        <v/>
      </c>
      <c r="AC346" s="35">
        <f>SUMIFS(рўйхат!AB:AB,рўйхат!$CX:$CX,$B$404,рўйхат!$D:$D,$C346)</f>
        <v/>
      </c>
      <c r="AD346" s="36">
        <f>SUMIFS(рўйхат!AC:AC,рўйхат!$CX:$CX,$B$404,рўйхат!$D:$D,$C346)</f>
        <v/>
      </c>
      <c r="AE346" s="35">
        <f>SUMIFS(рўйхат!AD:AD,рўйхат!$CX:$CX,$B$404,рўйхат!$D:$D,$C346)</f>
        <v/>
      </c>
      <c r="AF346" s="36">
        <f>SUMIFS(рўйхат!AE:AE,рўйхат!$CX:$CX,$B$404,рўйхат!$D:$D,$C346)</f>
        <v/>
      </c>
      <c r="AG346" s="35">
        <f>SUMIFS(рўйхат!AH:AH,рўйхат!$CX:$CX,$B$404,рўйхат!$D:$D,$C346)</f>
        <v/>
      </c>
      <c r="AH346" s="36">
        <f>SUMIFS(рўйхат!AI:AI,рўйхат!$CX:$CX,$B$404,рўйхат!$D:$D,$C346)</f>
        <v/>
      </c>
      <c r="AI346" s="35">
        <f>SUMIFS(рўйхат!AJ:AJ,рўйхат!$CX:$CX,$B$404,рўйхат!$D:$D,$C346)</f>
        <v/>
      </c>
      <c r="AJ346" s="36">
        <f>SUMIFS(рўйхат!AK:AK,рўйхат!$CX:$CX,$B$404,рўйхат!$D:$D,$C346)</f>
        <v/>
      </c>
      <c r="AK346" s="35">
        <f>SUMIFS(рўйхат!AL:AL,рўйхат!$CX:$CX,$B$404,рўйхат!$D:$D,$C346)</f>
        <v/>
      </c>
      <c r="AL346" s="36">
        <f>SUMIFS(рўйхат!AM:AM,рўйхат!$CX:$CX,$B$404,рўйхат!$D:$D,$C346)</f>
        <v/>
      </c>
      <c r="AM346" s="77">
        <f>IFERROR(Q346/E346,0)</f>
        <v/>
      </c>
      <c r="AN346" s="77">
        <f>IFERROR(R346/F346,0)</f>
        <v/>
      </c>
      <c r="AO346" s="35">
        <f>SUMIFS(рўйхат!AX:AX,рўйхат!$CX:$CX,$B$404,рўйхат!$D:$D,$C346)</f>
        <v/>
      </c>
      <c r="AP346" s="36">
        <f>SUMIFS(рўйхат!AY:AY,рўйхат!$CX:$CX,$B$404,рўйхат!$D:$D,$C346)</f>
        <v/>
      </c>
      <c r="AQ346" s="35">
        <f>SUMIFS(рўйхат!AZ:AZ,рўйхат!$CX:$CX,$B$404,рўйхат!$D:$D,$C346)</f>
        <v/>
      </c>
      <c r="AR346" s="36">
        <f>SUMIFS(рўйхат!BA:BA,рўйхат!$CX:$CX,$B$404,рўйхат!$D:$D,$C346)</f>
        <v/>
      </c>
      <c r="AS346" s="35">
        <f>SUMIFS(рўйхат!BB:BB,рўйхат!$CX:$CX,$B$404,рўйхат!$D:$D,$C346)</f>
        <v/>
      </c>
      <c r="AT346" s="36">
        <f>SUMIFS(рўйхат!BC:BC,рўйхат!$CX:$CX,$B$404,рўйхат!$D:$D,$C346)</f>
        <v/>
      </c>
      <c r="AU346" s="35">
        <f>SUMIFS(рўйхат!BD:BD,рўйхат!$CX:$CX,$B$404,рўйхат!$D:$D,$C346)</f>
        <v/>
      </c>
      <c r="AV346" s="36">
        <f>SUMIFS(рўйхат!BE:BE,рўйхат!$CX:$CX,$B$404,рўйхат!$D:$D,$C346)</f>
        <v/>
      </c>
      <c r="AW346" s="35">
        <f>SUMIFS(рўйхат!BF:BF,рўйхат!$CX:$CX,$B$404,рўйхат!$D:$D,$C346)</f>
        <v/>
      </c>
      <c r="AX346" s="36">
        <f>SUMIFS(рўйхат!BG:BG,рўйхат!$CX:$CX,$B$404,рўйхат!$D:$D,$C346)</f>
        <v/>
      </c>
      <c r="AY346" s="35">
        <f>SUMIFS(рўйхат!BH:BH,рўйхат!$CX:$CX,$B$404,рўйхат!$D:$D,$C346)</f>
        <v/>
      </c>
      <c r="AZ346" s="36">
        <f>SUMIFS(рўйхат!BI:BI,рўйхат!$CX:$CX,$B$404,рўйхат!$D:$D,$C346)</f>
        <v/>
      </c>
      <c r="BA346" s="35">
        <f>SUMIFS(рўйхат!BJ:BJ,рўйхат!$CX:$CX,$B$404,рўйхат!$D:$D,$C346)</f>
        <v/>
      </c>
      <c r="BB346" s="36">
        <f>SUMIFS(рўйхат!BK:BK,рўйхат!$CX:$CX,$B$404,рўйхат!$D:$D,$C346)</f>
        <v/>
      </c>
      <c r="BC346" s="77">
        <f>IFERROR(AO346/E346,0)</f>
        <v/>
      </c>
      <c r="BD346" s="77">
        <f>IFERROR(AP346/F346,0)</f>
        <v/>
      </c>
      <c r="BE346" s="35">
        <f>SUMIFS(рўйхат!BL:BL,рўйхат!$CX:$CX,$B$404,рўйхат!$D:$D,$C346)</f>
        <v/>
      </c>
      <c r="BF346" s="36">
        <f>SUMIFS(рўйхат!BM:BM,рўйхат!$CX:$CX,$B$404,рўйхат!$D:$D,$C346)</f>
        <v/>
      </c>
      <c r="BG346" s="35">
        <f>SUMIFS(рўйхат!BN:BN,рўйхат!$CX:$CX,$B$404,рўйхат!$D:$D,$C346)</f>
        <v/>
      </c>
      <c r="BH346" s="36">
        <f>SUMIFS(рўйхат!BO:BO,рўйхат!$CX:$CX,$B$404,рўйхат!$D:$D,$C346)</f>
        <v/>
      </c>
      <c r="BI346" s="35">
        <f>SUMIFS(рўйхат!BP:BP,рўйхат!$CX:$CX,$B$404,рўйхат!$D:$D,$C346)</f>
        <v/>
      </c>
      <c r="BJ346" s="36">
        <f>SUMIFS(рўйхат!BQ:BQ,рўйхат!$CX:$CX,$B$404,рўйхат!$D:$D,$C346)</f>
        <v/>
      </c>
      <c r="BK346" s="35">
        <f>SUMIFS(рўйхат!BR:BR,рўйхат!$CX:$CX,$B$404,рўйхат!$D:$D,$C346)</f>
        <v/>
      </c>
      <c r="BL346" s="36">
        <f>SUMIFS(рўйхат!BS:BS,рўйхат!$CX:$CX,$B$404,рўйхат!$D:$D,$C346)</f>
        <v/>
      </c>
      <c r="BM346" s="35">
        <f>SUMIFS(рўйхат!BT:BT,рўйхат!$CX:$CX,$B$404,рўйхат!$D:$D,$C346)</f>
        <v/>
      </c>
      <c r="BN346" s="36">
        <f>SUMIFS(рўйхат!BU:BU,рўйхат!$CX:$CX,$B$404,рўйхат!$D:$D,$C346)</f>
        <v/>
      </c>
      <c r="BO346" s="35">
        <f>SUMIFS(рўйхат!BX:BX,рўйхат!$CX:$CX,$B$404,рўйхат!$D:$D,$C346)</f>
        <v/>
      </c>
      <c r="BP346" s="36">
        <f>SUMIFS(рўйхат!BY:BY,рўйхат!$CX:$CX,$B$404,рўйхат!$D:$D,$C346)</f>
        <v/>
      </c>
      <c r="BQ346" s="35">
        <f>SUMIFS(рўйхат!BZ:BZ,рўйхат!$CX:$CX,$B$404,рўйхат!$D:$D,$C346)</f>
        <v/>
      </c>
      <c r="BR346" s="36">
        <f>SUMIFS(рўйхат!CA:CA,рўйхат!$CX:$CX,$B$404,рўйхат!$D:$D,$C346)</f>
        <v/>
      </c>
      <c r="BS346" s="35">
        <f>SUMIFS(рўйхат!CB:CB,рўйхат!$CX:$CX,$B$404,рўйхат!$D:$D,$C346)</f>
        <v/>
      </c>
      <c r="BT346" s="36">
        <f>SUMIFS(рўйхат!CC:CC,рўйхат!$CX:$CX,$B$404,рўйхат!$D:$D,$C346)</f>
        <v/>
      </c>
      <c r="BU346" s="35">
        <f>SUMIFS(рўйхат!CD:CD,рўйхат!$CX:$CX,$B$404,рўйхат!$D:$D,$C346)</f>
        <v/>
      </c>
      <c r="BV346" s="36">
        <f>SUMIFS(рўйхат!CE:CE,рўйхат!$CX:$CX,$B$404,рўйхат!$D:$D,$C346)</f>
        <v/>
      </c>
      <c r="BW346" s="35">
        <f>SUMIFS(рўйхат!CH:CH,рўйхат!$CX:$CX,$B$404,рўйхат!$D:$D,$C346)</f>
        <v/>
      </c>
      <c r="BX346" s="36">
        <f>SUMIFS(рўйхат!CI:CI,рўйхат!$CX:$CX,$B$404,рўйхат!$D:$D,$C346)</f>
        <v/>
      </c>
      <c r="BY346" s="35">
        <f>SUMIFS(рўйхат!CJ:CJ,рўйхат!$CX:$CX,$B$404,рўйхат!$D:$D,$C346)</f>
        <v/>
      </c>
      <c r="BZ346" s="36">
        <f>SUMIFS(рўйхат!CK:CK,рўйхат!$CX:$CX,$B$404,рўйхат!$D:$D,$C346)</f>
        <v/>
      </c>
      <c r="CA346" s="35">
        <f>SUMIFS(рўйхат!CL:CL,рўйхат!$CX:$CX,$B$404,рўйхат!$D:$D,$C346)</f>
        <v/>
      </c>
      <c r="CB346" s="36">
        <f>SUMIFS(рўйхат!CM:CM,рўйхат!$CX:$CX,$B$404,рўйхат!$D:$D,$C346)</f>
        <v/>
      </c>
      <c r="CC346" s="35">
        <f>SUMIFS(рўйхат!CN:CN,рўйхат!$CX:$CX,$B$404,рўйхат!$D:$D,$C346)</f>
        <v/>
      </c>
      <c r="CD346" s="36">
        <f>SUMIFS(рўйхат!CO:CO,рўйхат!$CX:$CX,$B$404,рўйхат!$D:$D,$C346)</f>
        <v/>
      </c>
      <c r="CE346" s="77">
        <f>IFERROR(BE346/(Q346+BE346),0)</f>
        <v/>
      </c>
      <c r="CF346" s="78">
        <f>IFERROR(BF346/(R346+BF346),0)</f>
        <v/>
      </c>
    </row>
    <row r="347" hidden="1" outlineLevel="1" ht="36.75" customFormat="1" customHeight="1" s="8">
      <c r="A347" s="39" t="n"/>
      <c r="B347" s="50" t="n">
        <v>9</v>
      </c>
      <c r="C347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347" s="198" t="n"/>
      <c r="E347" s="35">
        <f>SUMIFS(рўйхат!F:F,рўйхат!$CX:$CX,$B$404,рўйхат!$D:$D,$C347)</f>
        <v/>
      </c>
      <c r="F347" s="36">
        <f>SUMIFS(рўйхат!G:G,рўйхат!$CX:$CX,$B$404,рўйхат!$D:$D,$C347)</f>
        <v/>
      </c>
      <c r="G347" s="35">
        <f>SUMIFS(рўйхат!H:H,рўйхат!$CX:$CX,$B$404,рўйхат!$D:$D,$C347)</f>
        <v/>
      </c>
      <c r="H347" s="36">
        <f>SUMIFS(рўйхат!I:I,рўйхат!$CX:$CX,$B$404,рўйхат!$D:$D,$C347)</f>
        <v/>
      </c>
      <c r="I347" s="35">
        <f>SUMIFS(рўйхат!J:J,рўйхат!$CX:$CX,$B$404,рўйхат!$D:$D,$C347)</f>
        <v/>
      </c>
      <c r="J347" s="36">
        <f>SUMIFS(рўйхат!K:K,рўйхат!$CX:$CX,$B$404,рўйхат!$D:$D,$C347)</f>
        <v/>
      </c>
      <c r="K347" s="35">
        <f>SUMIFS(рўйхат!L:L,рўйхат!$CX:$CX,$B$404,рўйхат!$D:$D,$C347)</f>
        <v/>
      </c>
      <c r="L347" s="36">
        <f>SUMIFS(рўйхат!M:M,рўйхат!$CX:$CX,$B$404,рўйхат!$D:$D,$C347)</f>
        <v/>
      </c>
      <c r="M347" s="35">
        <f>SUMIFS(рўйхат!N:N,рўйхат!$CX:$CX,$B$404,рўйхат!$D:$D,$C347)</f>
        <v/>
      </c>
      <c r="N347" s="36">
        <f>SUMIFS(рўйхат!O:O,рўйхат!$CX:$CX,$B$404,рўйхат!$D:$D,$C347)</f>
        <v/>
      </c>
      <c r="O347" s="34">
        <f>IFERROR(M347/E347,0)</f>
        <v/>
      </c>
      <c r="P347" s="34">
        <f>IFERROR(N347/F347,0)</f>
        <v/>
      </c>
      <c r="Q347" s="35">
        <f>SUMIFS(рўйхат!P:P,рўйхат!$CX:$CX,$B$404,рўйхат!$D:$D,$C347)</f>
        <v/>
      </c>
      <c r="R347" s="36">
        <f>SUMIFS(рўйхат!Q:Q,рўйхат!$CX:$CX,$B$404,рўйхат!$D:$D,$C347)</f>
        <v/>
      </c>
      <c r="S347" s="35">
        <f>SUMIFS(рўйхат!R:R,рўйхат!$CX:$CX,$B$404,рўйхат!$D:$D,$C347)</f>
        <v/>
      </c>
      <c r="T347" s="36">
        <f>SUMIFS(рўйхат!S:S,рўйхат!$CX:$CX,$B$404,рўйхат!$D:$D,$C347)</f>
        <v/>
      </c>
      <c r="U347" s="35">
        <f>SUMIFS(рўйхат!T:T,рўйхат!$CX:$CX,$B$404,рўйхат!$D:$D,$C347)</f>
        <v/>
      </c>
      <c r="V347" s="36">
        <f>SUMIFS(рўйхат!U:U,рўйхат!$CX:$CX,$B$404,рўйхат!$D:$D,$C347)</f>
        <v/>
      </c>
      <c r="W347" s="35">
        <f>SUMIFS(рўйхат!V:V,рўйхат!$CX:$CX,$B$404,рўйхат!$D:$D,$C347)</f>
        <v/>
      </c>
      <c r="X347" s="36">
        <f>SUMIFS(рўйхат!W:W,рўйхат!$CX:$CX,$B$404,рўйхат!$D:$D,$C347)</f>
        <v/>
      </c>
      <c r="Y347" s="35">
        <f>SUMIFS(рўйхат!X:X,рўйхат!$CX:$CX,$B$404,рўйхат!$D:$D,$C347)</f>
        <v/>
      </c>
      <c r="Z347" s="36">
        <f>SUMIFS(рўйхат!Y:Y,рўйхат!$CX:$CX,$B$404,рўйхат!$D:$D,$C347)</f>
        <v/>
      </c>
      <c r="AA347" s="35">
        <f>SUMIFS(рўйхат!Z:Z,рўйхат!$CX:$CX,$B$404,рўйхат!$D:$D,$C347)</f>
        <v/>
      </c>
      <c r="AB347" s="36">
        <f>SUMIFS(рўйхат!AA:AA,рўйхат!$CX:$CX,$B$404,рўйхат!$D:$D,$C347)</f>
        <v/>
      </c>
      <c r="AC347" s="35">
        <f>SUMIFS(рўйхат!AB:AB,рўйхат!$CX:$CX,$B$404,рўйхат!$D:$D,$C347)</f>
        <v/>
      </c>
      <c r="AD347" s="36">
        <f>SUMIFS(рўйхат!AC:AC,рўйхат!$CX:$CX,$B$404,рўйхат!$D:$D,$C347)</f>
        <v/>
      </c>
      <c r="AE347" s="35">
        <f>SUMIFS(рўйхат!AD:AD,рўйхат!$CX:$CX,$B$404,рўйхат!$D:$D,$C347)</f>
        <v/>
      </c>
      <c r="AF347" s="36">
        <f>SUMIFS(рўйхат!AE:AE,рўйхат!$CX:$CX,$B$404,рўйхат!$D:$D,$C347)</f>
        <v/>
      </c>
      <c r="AG347" s="35">
        <f>SUMIFS(рўйхат!AH:AH,рўйхат!$CX:$CX,$B$404,рўйхат!$D:$D,$C347)</f>
        <v/>
      </c>
      <c r="AH347" s="36">
        <f>SUMIFS(рўйхат!AI:AI,рўйхат!$CX:$CX,$B$404,рўйхат!$D:$D,$C347)</f>
        <v/>
      </c>
      <c r="AI347" s="35">
        <f>SUMIFS(рўйхат!AJ:AJ,рўйхат!$CX:$CX,$B$404,рўйхат!$D:$D,$C347)</f>
        <v/>
      </c>
      <c r="AJ347" s="36">
        <f>SUMIFS(рўйхат!AK:AK,рўйхат!$CX:$CX,$B$404,рўйхат!$D:$D,$C347)</f>
        <v/>
      </c>
      <c r="AK347" s="35">
        <f>SUMIFS(рўйхат!AL:AL,рўйхат!$CX:$CX,$B$404,рўйхат!$D:$D,$C347)</f>
        <v/>
      </c>
      <c r="AL347" s="36">
        <f>SUMIFS(рўйхат!AM:AM,рўйхат!$CX:$CX,$B$404,рўйхат!$D:$D,$C347)</f>
        <v/>
      </c>
      <c r="AM347" s="77">
        <f>IFERROR(Q347/E347,0)</f>
        <v/>
      </c>
      <c r="AN347" s="77">
        <f>IFERROR(R347/F347,0)</f>
        <v/>
      </c>
      <c r="AO347" s="35">
        <f>SUMIFS(рўйхат!AX:AX,рўйхат!$CX:$CX,$B$404,рўйхат!$D:$D,$C347)</f>
        <v/>
      </c>
      <c r="AP347" s="36">
        <f>SUMIFS(рўйхат!AY:AY,рўйхат!$CX:$CX,$B$404,рўйхат!$D:$D,$C347)</f>
        <v/>
      </c>
      <c r="AQ347" s="35">
        <f>SUMIFS(рўйхат!AZ:AZ,рўйхат!$CX:$CX,$B$404,рўйхат!$D:$D,$C347)</f>
        <v/>
      </c>
      <c r="AR347" s="36">
        <f>SUMIFS(рўйхат!BA:BA,рўйхат!$CX:$CX,$B$404,рўйхат!$D:$D,$C347)</f>
        <v/>
      </c>
      <c r="AS347" s="35">
        <f>SUMIFS(рўйхат!BB:BB,рўйхат!$CX:$CX,$B$404,рўйхат!$D:$D,$C347)</f>
        <v/>
      </c>
      <c r="AT347" s="36">
        <f>SUMIFS(рўйхат!BC:BC,рўйхат!$CX:$CX,$B$404,рўйхат!$D:$D,$C347)</f>
        <v/>
      </c>
      <c r="AU347" s="35">
        <f>SUMIFS(рўйхат!BD:BD,рўйхат!$CX:$CX,$B$404,рўйхат!$D:$D,$C347)</f>
        <v/>
      </c>
      <c r="AV347" s="36">
        <f>SUMIFS(рўйхат!BE:BE,рўйхат!$CX:$CX,$B$404,рўйхат!$D:$D,$C347)</f>
        <v/>
      </c>
      <c r="AW347" s="35">
        <f>SUMIFS(рўйхат!BF:BF,рўйхат!$CX:$CX,$B$404,рўйхат!$D:$D,$C347)</f>
        <v/>
      </c>
      <c r="AX347" s="36">
        <f>SUMIFS(рўйхат!BG:BG,рўйхат!$CX:$CX,$B$404,рўйхат!$D:$D,$C347)</f>
        <v/>
      </c>
      <c r="AY347" s="35">
        <f>SUMIFS(рўйхат!BH:BH,рўйхат!$CX:$CX,$B$404,рўйхат!$D:$D,$C347)</f>
        <v/>
      </c>
      <c r="AZ347" s="36">
        <f>SUMIFS(рўйхат!BI:BI,рўйхат!$CX:$CX,$B$404,рўйхат!$D:$D,$C347)</f>
        <v/>
      </c>
      <c r="BA347" s="35">
        <f>SUMIFS(рўйхат!BJ:BJ,рўйхат!$CX:$CX,$B$404,рўйхат!$D:$D,$C347)</f>
        <v/>
      </c>
      <c r="BB347" s="36">
        <f>SUMIFS(рўйхат!BK:BK,рўйхат!$CX:$CX,$B$404,рўйхат!$D:$D,$C347)</f>
        <v/>
      </c>
      <c r="BC347" s="77">
        <f>IFERROR(AO347/E347,0)</f>
        <v/>
      </c>
      <c r="BD347" s="77">
        <f>IFERROR(AP347/F347,0)</f>
        <v/>
      </c>
      <c r="BE347" s="35">
        <f>SUMIFS(рўйхат!BL:BL,рўйхат!$CX:$CX,$B$404,рўйхат!$D:$D,$C347)</f>
        <v/>
      </c>
      <c r="BF347" s="36">
        <f>SUMIFS(рўйхат!BM:BM,рўйхат!$CX:$CX,$B$404,рўйхат!$D:$D,$C347)</f>
        <v/>
      </c>
      <c r="BG347" s="35">
        <f>SUMIFS(рўйхат!BN:BN,рўйхат!$CX:$CX,$B$404,рўйхат!$D:$D,$C347)</f>
        <v/>
      </c>
      <c r="BH347" s="36">
        <f>SUMIFS(рўйхат!BO:BO,рўйхат!$CX:$CX,$B$404,рўйхат!$D:$D,$C347)</f>
        <v/>
      </c>
      <c r="BI347" s="35">
        <f>SUMIFS(рўйхат!BP:BP,рўйхат!$CX:$CX,$B$404,рўйхат!$D:$D,$C347)</f>
        <v/>
      </c>
      <c r="BJ347" s="36">
        <f>SUMIFS(рўйхат!BQ:BQ,рўйхат!$CX:$CX,$B$404,рўйхат!$D:$D,$C347)</f>
        <v/>
      </c>
      <c r="BK347" s="35">
        <f>SUMIFS(рўйхат!BR:BR,рўйхат!$CX:$CX,$B$404,рўйхат!$D:$D,$C347)</f>
        <v/>
      </c>
      <c r="BL347" s="36">
        <f>SUMIFS(рўйхат!BS:BS,рўйхат!$CX:$CX,$B$404,рўйхат!$D:$D,$C347)</f>
        <v/>
      </c>
      <c r="BM347" s="35">
        <f>SUMIFS(рўйхат!BT:BT,рўйхат!$CX:$CX,$B$404,рўйхат!$D:$D,$C347)</f>
        <v/>
      </c>
      <c r="BN347" s="36">
        <f>SUMIFS(рўйхат!BU:BU,рўйхат!$CX:$CX,$B$404,рўйхат!$D:$D,$C347)</f>
        <v/>
      </c>
      <c r="BO347" s="35">
        <f>SUMIFS(рўйхат!BX:BX,рўйхат!$CX:$CX,$B$404,рўйхат!$D:$D,$C347)</f>
        <v/>
      </c>
      <c r="BP347" s="36">
        <f>SUMIFS(рўйхат!BY:BY,рўйхат!$CX:$CX,$B$404,рўйхат!$D:$D,$C347)</f>
        <v/>
      </c>
      <c r="BQ347" s="35">
        <f>SUMIFS(рўйхат!BZ:BZ,рўйхат!$CX:$CX,$B$404,рўйхат!$D:$D,$C347)</f>
        <v/>
      </c>
      <c r="BR347" s="36">
        <f>SUMIFS(рўйхат!CA:CA,рўйхат!$CX:$CX,$B$404,рўйхат!$D:$D,$C347)</f>
        <v/>
      </c>
      <c r="BS347" s="35">
        <f>SUMIFS(рўйхат!CB:CB,рўйхат!$CX:$CX,$B$404,рўйхат!$D:$D,$C347)</f>
        <v/>
      </c>
      <c r="BT347" s="36">
        <f>SUMIFS(рўйхат!CC:CC,рўйхат!$CX:$CX,$B$404,рўйхат!$D:$D,$C347)</f>
        <v/>
      </c>
      <c r="BU347" s="35">
        <f>SUMIFS(рўйхат!CD:CD,рўйхат!$CX:$CX,$B$404,рўйхат!$D:$D,$C347)</f>
        <v/>
      </c>
      <c r="BV347" s="36">
        <f>SUMIFS(рўйхат!CE:CE,рўйхат!$CX:$CX,$B$404,рўйхат!$D:$D,$C347)</f>
        <v/>
      </c>
      <c r="BW347" s="35">
        <f>SUMIFS(рўйхат!CH:CH,рўйхат!$CX:$CX,$B$404,рўйхат!$D:$D,$C347)</f>
        <v/>
      </c>
      <c r="BX347" s="36">
        <f>SUMIFS(рўйхат!CI:CI,рўйхат!$CX:$CX,$B$404,рўйхат!$D:$D,$C347)</f>
        <v/>
      </c>
      <c r="BY347" s="35">
        <f>SUMIFS(рўйхат!CJ:CJ,рўйхат!$CX:$CX,$B$404,рўйхат!$D:$D,$C347)</f>
        <v/>
      </c>
      <c r="BZ347" s="36">
        <f>SUMIFS(рўйхат!CK:CK,рўйхат!$CX:$CX,$B$404,рўйхат!$D:$D,$C347)</f>
        <v/>
      </c>
      <c r="CA347" s="35">
        <f>SUMIFS(рўйхат!CL:CL,рўйхат!$CX:$CX,$B$404,рўйхат!$D:$D,$C347)</f>
        <v/>
      </c>
      <c r="CB347" s="36">
        <f>SUMIFS(рўйхат!CM:CM,рўйхат!$CX:$CX,$B$404,рўйхат!$D:$D,$C347)</f>
        <v/>
      </c>
      <c r="CC347" s="35">
        <f>SUMIFS(рўйхат!CN:CN,рўйхат!$CX:$CX,$B$404,рўйхат!$D:$D,$C347)</f>
        <v/>
      </c>
      <c r="CD347" s="36">
        <f>SUMIFS(рўйхат!CO:CO,рўйхат!$CX:$CX,$B$404,рўйхат!$D:$D,$C347)</f>
        <v/>
      </c>
      <c r="CE347" s="77">
        <f>IFERROR(BE347/(Q347+BE347),0)</f>
        <v/>
      </c>
      <c r="CF347" s="78">
        <f>IFERROR(BF347/(R347+BF347),0)</f>
        <v/>
      </c>
    </row>
    <row r="348" hidden="1" outlineLevel="1" ht="36.75" customFormat="1" customHeight="1" s="8">
      <c r="A348" s="39" t="n"/>
      <c r="B348" s="50" t="n">
        <v>10</v>
      </c>
      <c r="C348" s="38" t="inlineStr">
        <is>
          <t>Бюджет ташкилотларида ишловчиларнинг 4 ва ундан ортиқ даромад манбаига эга фуқаролар</t>
        </is>
      </c>
      <c r="D348" s="198" t="n"/>
      <c r="E348" s="35">
        <f>SUMIFS(рўйхат!F:F,рўйхат!$CX:$CX,$B$404,рўйхат!$D:$D,$C348)</f>
        <v/>
      </c>
      <c r="F348" s="36">
        <f>SUMIFS(рўйхат!G:G,рўйхат!$CX:$CX,$B$404,рўйхат!$D:$D,$C348)</f>
        <v/>
      </c>
      <c r="G348" s="35">
        <f>SUMIFS(рўйхат!H:H,рўйхат!$CX:$CX,$B$404,рўйхат!$D:$D,$C348)</f>
        <v/>
      </c>
      <c r="H348" s="36">
        <f>SUMIFS(рўйхат!I:I,рўйхат!$CX:$CX,$B$404,рўйхат!$D:$D,$C348)</f>
        <v/>
      </c>
      <c r="I348" s="35">
        <f>SUMIFS(рўйхат!J:J,рўйхат!$CX:$CX,$B$404,рўйхат!$D:$D,$C348)</f>
        <v/>
      </c>
      <c r="J348" s="36">
        <f>SUMIFS(рўйхат!K:K,рўйхат!$CX:$CX,$B$404,рўйхат!$D:$D,$C348)</f>
        <v/>
      </c>
      <c r="K348" s="35">
        <f>SUMIFS(рўйхат!L:L,рўйхат!$CX:$CX,$B$404,рўйхат!$D:$D,$C348)</f>
        <v/>
      </c>
      <c r="L348" s="36">
        <f>SUMIFS(рўйхат!M:M,рўйхат!$CX:$CX,$B$404,рўйхат!$D:$D,$C348)</f>
        <v/>
      </c>
      <c r="M348" s="35">
        <f>SUMIFS(рўйхат!N:N,рўйхат!$CX:$CX,$B$404,рўйхат!$D:$D,$C348)</f>
        <v/>
      </c>
      <c r="N348" s="36">
        <f>SUMIFS(рўйхат!O:O,рўйхат!$CX:$CX,$B$404,рўйхат!$D:$D,$C348)</f>
        <v/>
      </c>
      <c r="O348" s="34">
        <f>IFERROR(M348/E348,0)</f>
        <v/>
      </c>
      <c r="P348" s="34">
        <f>IFERROR(N348/F348,0)</f>
        <v/>
      </c>
      <c r="Q348" s="35">
        <f>SUMIFS(рўйхат!P:P,рўйхат!$CX:$CX,$B$404,рўйхат!$D:$D,$C348)</f>
        <v/>
      </c>
      <c r="R348" s="36">
        <f>SUMIFS(рўйхат!Q:Q,рўйхат!$CX:$CX,$B$404,рўйхат!$D:$D,$C348)</f>
        <v/>
      </c>
      <c r="S348" s="35">
        <f>SUMIFS(рўйхат!R:R,рўйхат!$CX:$CX,$B$404,рўйхат!$D:$D,$C348)</f>
        <v/>
      </c>
      <c r="T348" s="36">
        <f>SUMIFS(рўйхат!S:S,рўйхат!$CX:$CX,$B$404,рўйхат!$D:$D,$C348)</f>
        <v/>
      </c>
      <c r="U348" s="35">
        <f>SUMIFS(рўйхат!T:T,рўйхат!$CX:$CX,$B$404,рўйхат!$D:$D,$C348)</f>
        <v/>
      </c>
      <c r="V348" s="36">
        <f>SUMIFS(рўйхат!U:U,рўйхат!$CX:$CX,$B$404,рўйхат!$D:$D,$C348)</f>
        <v/>
      </c>
      <c r="W348" s="35">
        <f>SUMIFS(рўйхат!V:V,рўйхат!$CX:$CX,$B$404,рўйхат!$D:$D,$C348)</f>
        <v/>
      </c>
      <c r="X348" s="36">
        <f>SUMIFS(рўйхат!W:W,рўйхат!$CX:$CX,$B$404,рўйхат!$D:$D,$C348)</f>
        <v/>
      </c>
      <c r="Y348" s="35">
        <f>SUMIFS(рўйхат!X:X,рўйхат!$CX:$CX,$B$404,рўйхат!$D:$D,$C348)</f>
        <v/>
      </c>
      <c r="Z348" s="36">
        <f>SUMIFS(рўйхат!Y:Y,рўйхат!$CX:$CX,$B$404,рўйхат!$D:$D,$C348)</f>
        <v/>
      </c>
      <c r="AA348" s="35">
        <f>SUMIFS(рўйхат!Z:Z,рўйхат!$CX:$CX,$B$404,рўйхат!$D:$D,$C348)</f>
        <v/>
      </c>
      <c r="AB348" s="36">
        <f>SUMIFS(рўйхат!AA:AA,рўйхат!$CX:$CX,$B$404,рўйхат!$D:$D,$C348)</f>
        <v/>
      </c>
      <c r="AC348" s="35">
        <f>SUMIFS(рўйхат!AB:AB,рўйхат!$CX:$CX,$B$404,рўйхат!$D:$D,$C348)</f>
        <v/>
      </c>
      <c r="AD348" s="36">
        <f>SUMIFS(рўйхат!AC:AC,рўйхат!$CX:$CX,$B$404,рўйхат!$D:$D,$C348)</f>
        <v/>
      </c>
      <c r="AE348" s="35">
        <f>SUMIFS(рўйхат!AD:AD,рўйхат!$CX:$CX,$B$404,рўйхат!$D:$D,$C348)</f>
        <v/>
      </c>
      <c r="AF348" s="36">
        <f>SUMIFS(рўйхат!AE:AE,рўйхат!$CX:$CX,$B$404,рўйхат!$D:$D,$C348)</f>
        <v/>
      </c>
      <c r="AG348" s="35">
        <f>SUMIFS(рўйхат!AH:AH,рўйхат!$CX:$CX,$B$404,рўйхат!$D:$D,$C348)</f>
        <v/>
      </c>
      <c r="AH348" s="36">
        <f>SUMIFS(рўйхат!AI:AI,рўйхат!$CX:$CX,$B$404,рўйхат!$D:$D,$C348)</f>
        <v/>
      </c>
      <c r="AI348" s="35">
        <f>SUMIFS(рўйхат!AJ:AJ,рўйхат!$CX:$CX,$B$404,рўйхат!$D:$D,$C348)</f>
        <v/>
      </c>
      <c r="AJ348" s="36">
        <f>SUMIFS(рўйхат!AK:AK,рўйхат!$CX:$CX,$B$404,рўйхат!$D:$D,$C348)</f>
        <v/>
      </c>
      <c r="AK348" s="35">
        <f>SUMIFS(рўйхат!AL:AL,рўйхат!$CX:$CX,$B$404,рўйхат!$D:$D,$C348)</f>
        <v/>
      </c>
      <c r="AL348" s="36">
        <f>SUMIFS(рўйхат!AM:AM,рўйхат!$CX:$CX,$B$404,рўйхат!$D:$D,$C348)</f>
        <v/>
      </c>
      <c r="AM348" s="77">
        <f>IFERROR(Q348/E348,0)</f>
        <v/>
      </c>
      <c r="AN348" s="77">
        <f>IFERROR(R348/F348,0)</f>
        <v/>
      </c>
      <c r="AO348" s="35">
        <f>SUMIFS(рўйхат!AX:AX,рўйхат!$CX:$CX,$B$404,рўйхат!$D:$D,$C348)</f>
        <v/>
      </c>
      <c r="AP348" s="36">
        <f>SUMIFS(рўйхат!AY:AY,рўйхат!$CX:$CX,$B$404,рўйхат!$D:$D,$C348)</f>
        <v/>
      </c>
      <c r="AQ348" s="35">
        <f>SUMIFS(рўйхат!AZ:AZ,рўйхат!$CX:$CX,$B$404,рўйхат!$D:$D,$C348)</f>
        <v/>
      </c>
      <c r="AR348" s="36">
        <f>SUMIFS(рўйхат!BA:BA,рўйхат!$CX:$CX,$B$404,рўйхат!$D:$D,$C348)</f>
        <v/>
      </c>
      <c r="AS348" s="35">
        <f>SUMIFS(рўйхат!BB:BB,рўйхат!$CX:$CX,$B$404,рўйхат!$D:$D,$C348)</f>
        <v/>
      </c>
      <c r="AT348" s="36">
        <f>SUMIFS(рўйхат!BC:BC,рўйхат!$CX:$CX,$B$404,рўйхат!$D:$D,$C348)</f>
        <v/>
      </c>
      <c r="AU348" s="35">
        <f>SUMIFS(рўйхат!BD:BD,рўйхат!$CX:$CX,$B$404,рўйхат!$D:$D,$C348)</f>
        <v/>
      </c>
      <c r="AV348" s="36">
        <f>SUMIFS(рўйхат!BE:BE,рўйхат!$CX:$CX,$B$404,рўйхат!$D:$D,$C348)</f>
        <v/>
      </c>
      <c r="AW348" s="35">
        <f>SUMIFS(рўйхат!BF:BF,рўйхат!$CX:$CX,$B$404,рўйхат!$D:$D,$C348)</f>
        <v/>
      </c>
      <c r="AX348" s="36">
        <f>SUMIFS(рўйхат!BG:BG,рўйхат!$CX:$CX,$B$404,рўйхат!$D:$D,$C348)</f>
        <v/>
      </c>
      <c r="AY348" s="35">
        <f>SUMIFS(рўйхат!BH:BH,рўйхат!$CX:$CX,$B$404,рўйхат!$D:$D,$C348)</f>
        <v/>
      </c>
      <c r="AZ348" s="36">
        <f>SUMIFS(рўйхат!BI:BI,рўйхат!$CX:$CX,$B$404,рўйхат!$D:$D,$C348)</f>
        <v/>
      </c>
      <c r="BA348" s="35">
        <f>SUMIFS(рўйхат!BJ:BJ,рўйхат!$CX:$CX,$B$404,рўйхат!$D:$D,$C348)</f>
        <v/>
      </c>
      <c r="BB348" s="36">
        <f>SUMIFS(рўйхат!BK:BK,рўйхат!$CX:$CX,$B$404,рўйхат!$D:$D,$C348)</f>
        <v/>
      </c>
      <c r="BC348" s="77">
        <f>IFERROR(AO348/E348,0)</f>
        <v/>
      </c>
      <c r="BD348" s="77">
        <f>IFERROR(AP348/F348,0)</f>
        <v/>
      </c>
      <c r="BE348" s="35">
        <f>SUMIFS(рўйхат!BL:BL,рўйхат!$CX:$CX,$B$404,рўйхат!$D:$D,$C348)</f>
        <v/>
      </c>
      <c r="BF348" s="36">
        <f>SUMIFS(рўйхат!BM:BM,рўйхат!$CX:$CX,$B$404,рўйхат!$D:$D,$C348)</f>
        <v/>
      </c>
      <c r="BG348" s="35">
        <f>SUMIFS(рўйхат!BN:BN,рўйхат!$CX:$CX,$B$404,рўйхат!$D:$D,$C348)</f>
        <v/>
      </c>
      <c r="BH348" s="36">
        <f>SUMIFS(рўйхат!BO:BO,рўйхат!$CX:$CX,$B$404,рўйхат!$D:$D,$C348)</f>
        <v/>
      </c>
      <c r="BI348" s="35">
        <f>SUMIFS(рўйхат!BP:BP,рўйхат!$CX:$CX,$B$404,рўйхат!$D:$D,$C348)</f>
        <v/>
      </c>
      <c r="BJ348" s="36">
        <f>SUMIFS(рўйхат!BQ:BQ,рўйхат!$CX:$CX,$B$404,рўйхат!$D:$D,$C348)</f>
        <v/>
      </c>
      <c r="BK348" s="35">
        <f>SUMIFS(рўйхат!BR:BR,рўйхат!$CX:$CX,$B$404,рўйхат!$D:$D,$C348)</f>
        <v/>
      </c>
      <c r="BL348" s="36">
        <f>SUMIFS(рўйхат!BS:BS,рўйхат!$CX:$CX,$B$404,рўйхат!$D:$D,$C348)</f>
        <v/>
      </c>
      <c r="BM348" s="35">
        <f>SUMIFS(рўйхат!BT:BT,рўйхат!$CX:$CX,$B$404,рўйхат!$D:$D,$C348)</f>
        <v/>
      </c>
      <c r="BN348" s="36">
        <f>SUMIFS(рўйхат!BU:BU,рўйхат!$CX:$CX,$B$404,рўйхат!$D:$D,$C348)</f>
        <v/>
      </c>
      <c r="BO348" s="35">
        <f>SUMIFS(рўйхат!BX:BX,рўйхат!$CX:$CX,$B$404,рўйхат!$D:$D,$C348)</f>
        <v/>
      </c>
      <c r="BP348" s="36">
        <f>SUMIFS(рўйхат!BY:BY,рўйхат!$CX:$CX,$B$404,рўйхат!$D:$D,$C348)</f>
        <v/>
      </c>
      <c r="BQ348" s="35">
        <f>SUMIFS(рўйхат!BZ:BZ,рўйхат!$CX:$CX,$B$404,рўйхат!$D:$D,$C348)</f>
        <v/>
      </c>
      <c r="BR348" s="36">
        <f>SUMIFS(рўйхат!CA:CA,рўйхат!$CX:$CX,$B$404,рўйхат!$D:$D,$C348)</f>
        <v/>
      </c>
      <c r="BS348" s="35">
        <f>SUMIFS(рўйхат!CB:CB,рўйхат!$CX:$CX,$B$404,рўйхат!$D:$D,$C348)</f>
        <v/>
      </c>
      <c r="BT348" s="36">
        <f>SUMIFS(рўйхат!CC:CC,рўйхат!$CX:$CX,$B$404,рўйхат!$D:$D,$C348)</f>
        <v/>
      </c>
      <c r="BU348" s="35">
        <f>SUMIFS(рўйхат!CD:CD,рўйхат!$CX:$CX,$B$404,рўйхат!$D:$D,$C348)</f>
        <v/>
      </c>
      <c r="BV348" s="36">
        <f>SUMIFS(рўйхат!CE:CE,рўйхат!$CX:$CX,$B$404,рўйхат!$D:$D,$C348)</f>
        <v/>
      </c>
      <c r="BW348" s="35">
        <f>SUMIFS(рўйхат!CH:CH,рўйхат!$CX:$CX,$B$404,рўйхат!$D:$D,$C348)</f>
        <v/>
      </c>
      <c r="BX348" s="36">
        <f>SUMIFS(рўйхат!CI:CI,рўйхат!$CX:$CX,$B$404,рўйхат!$D:$D,$C348)</f>
        <v/>
      </c>
      <c r="BY348" s="35">
        <f>SUMIFS(рўйхат!CJ:CJ,рўйхат!$CX:$CX,$B$404,рўйхат!$D:$D,$C348)</f>
        <v/>
      </c>
      <c r="BZ348" s="36">
        <f>SUMIFS(рўйхат!CK:CK,рўйхат!$CX:$CX,$B$404,рўйхат!$D:$D,$C348)</f>
        <v/>
      </c>
      <c r="CA348" s="35">
        <f>SUMIFS(рўйхат!CL:CL,рўйхат!$CX:$CX,$B$404,рўйхат!$D:$D,$C348)</f>
        <v/>
      </c>
      <c r="CB348" s="36">
        <f>SUMIFS(рўйхат!CM:CM,рўйхат!$CX:$CX,$B$404,рўйхат!$D:$D,$C348)</f>
        <v/>
      </c>
      <c r="CC348" s="35">
        <f>SUMIFS(рўйхат!CN:CN,рўйхат!$CX:$CX,$B$404,рўйхат!$D:$D,$C348)</f>
        <v/>
      </c>
      <c r="CD348" s="36">
        <f>SUMIFS(рўйхат!CO:CO,рўйхат!$CX:$CX,$B$404,рўйхат!$D:$D,$C348)</f>
        <v/>
      </c>
      <c r="CE348" s="77">
        <f>IFERROR(BE348/(Q348+BE348),0)</f>
        <v/>
      </c>
      <c r="CF348" s="78">
        <f>IFERROR(BF348/(R348+BF348),0)</f>
        <v/>
      </c>
    </row>
    <row r="349" hidden="1" outlineLevel="1" ht="36.75" customFormat="1" customHeight="1" s="8">
      <c r="A349" s="39" t="n"/>
      <c r="B349" s="50" t="n">
        <v>11</v>
      </c>
      <c r="C349" s="38" t="inlineStr">
        <is>
          <t>Вафот этган фуқароларга ойлик иш ҳақи ҳисобланганлиги (V2)</t>
        </is>
      </c>
      <c r="D349" s="198" t="n"/>
      <c r="E349" s="35">
        <f>SUMIFS(рўйхат!F:F,рўйхат!$CX:$CX,$B$404,рўйхат!$D:$D,$C349)</f>
        <v/>
      </c>
      <c r="F349" s="36">
        <f>SUMIFS(рўйхат!G:G,рўйхат!$CX:$CX,$B$404,рўйхат!$D:$D,$C349)</f>
        <v/>
      </c>
      <c r="G349" s="35">
        <f>SUMIFS(рўйхат!H:H,рўйхат!$CX:$CX,$B$404,рўйхат!$D:$D,$C349)</f>
        <v/>
      </c>
      <c r="H349" s="36">
        <f>SUMIFS(рўйхат!I:I,рўйхат!$CX:$CX,$B$404,рўйхат!$D:$D,$C349)</f>
        <v/>
      </c>
      <c r="I349" s="35">
        <f>SUMIFS(рўйхат!J:J,рўйхат!$CX:$CX,$B$404,рўйхат!$D:$D,$C349)</f>
        <v/>
      </c>
      <c r="J349" s="36">
        <f>SUMIFS(рўйхат!K:K,рўйхат!$CX:$CX,$B$404,рўйхат!$D:$D,$C349)</f>
        <v/>
      </c>
      <c r="K349" s="35">
        <f>SUMIFS(рўйхат!L:L,рўйхат!$CX:$CX,$B$404,рўйхат!$D:$D,$C349)</f>
        <v/>
      </c>
      <c r="L349" s="36">
        <f>SUMIFS(рўйхат!M:M,рўйхат!$CX:$CX,$B$404,рўйхат!$D:$D,$C349)</f>
        <v/>
      </c>
      <c r="M349" s="35">
        <f>SUMIFS(рўйхат!N:N,рўйхат!$CX:$CX,$B$404,рўйхат!$D:$D,$C349)</f>
        <v/>
      </c>
      <c r="N349" s="36">
        <f>SUMIFS(рўйхат!O:O,рўйхат!$CX:$CX,$B$404,рўйхат!$D:$D,$C349)</f>
        <v/>
      </c>
      <c r="O349" s="34">
        <f>IFERROR(M349/E349,0)</f>
        <v/>
      </c>
      <c r="P349" s="34">
        <f>IFERROR(N349/F349,0)</f>
        <v/>
      </c>
      <c r="Q349" s="35">
        <f>SUMIFS(рўйхат!P:P,рўйхат!$CX:$CX,$B$404,рўйхат!$D:$D,$C349)</f>
        <v/>
      </c>
      <c r="R349" s="36">
        <f>SUMIFS(рўйхат!Q:Q,рўйхат!$CX:$CX,$B$404,рўйхат!$D:$D,$C349)</f>
        <v/>
      </c>
      <c r="S349" s="35">
        <f>SUMIFS(рўйхат!R:R,рўйхат!$CX:$CX,$B$404,рўйхат!$D:$D,$C349)</f>
        <v/>
      </c>
      <c r="T349" s="36">
        <f>SUMIFS(рўйхат!S:S,рўйхат!$CX:$CX,$B$404,рўйхат!$D:$D,$C349)</f>
        <v/>
      </c>
      <c r="U349" s="35">
        <f>SUMIFS(рўйхат!T:T,рўйхат!$CX:$CX,$B$404,рўйхат!$D:$D,$C349)</f>
        <v/>
      </c>
      <c r="V349" s="36">
        <f>SUMIFS(рўйхат!U:U,рўйхат!$CX:$CX,$B$404,рўйхат!$D:$D,$C349)</f>
        <v/>
      </c>
      <c r="W349" s="35">
        <f>SUMIFS(рўйхат!V:V,рўйхат!$CX:$CX,$B$404,рўйхат!$D:$D,$C349)</f>
        <v/>
      </c>
      <c r="X349" s="36">
        <f>SUMIFS(рўйхат!W:W,рўйхат!$CX:$CX,$B$404,рўйхат!$D:$D,$C349)</f>
        <v/>
      </c>
      <c r="Y349" s="35">
        <f>SUMIFS(рўйхат!X:X,рўйхат!$CX:$CX,$B$404,рўйхат!$D:$D,$C349)</f>
        <v/>
      </c>
      <c r="Z349" s="36">
        <f>SUMIFS(рўйхат!Y:Y,рўйхат!$CX:$CX,$B$404,рўйхат!$D:$D,$C349)</f>
        <v/>
      </c>
      <c r="AA349" s="35">
        <f>SUMIFS(рўйхат!Z:Z,рўйхат!$CX:$CX,$B$404,рўйхат!$D:$D,$C349)</f>
        <v/>
      </c>
      <c r="AB349" s="36">
        <f>SUMIFS(рўйхат!AA:AA,рўйхат!$CX:$CX,$B$404,рўйхат!$D:$D,$C349)</f>
        <v/>
      </c>
      <c r="AC349" s="35">
        <f>SUMIFS(рўйхат!AB:AB,рўйхат!$CX:$CX,$B$404,рўйхат!$D:$D,$C349)</f>
        <v/>
      </c>
      <c r="AD349" s="36">
        <f>SUMIFS(рўйхат!AC:AC,рўйхат!$CX:$CX,$B$404,рўйхат!$D:$D,$C349)</f>
        <v/>
      </c>
      <c r="AE349" s="35">
        <f>SUMIFS(рўйхат!AD:AD,рўйхат!$CX:$CX,$B$404,рўйхат!$D:$D,$C349)</f>
        <v/>
      </c>
      <c r="AF349" s="36">
        <f>SUMIFS(рўйхат!AE:AE,рўйхат!$CX:$CX,$B$404,рўйхат!$D:$D,$C349)</f>
        <v/>
      </c>
      <c r="AG349" s="35">
        <f>SUMIFS(рўйхат!AH:AH,рўйхат!$CX:$CX,$B$404,рўйхат!$D:$D,$C349)</f>
        <v/>
      </c>
      <c r="AH349" s="36">
        <f>SUMIFS(рўйхат!AI:AI,рўйхат!$CX:$CX,$B$404,рўйхат!$D:$D,$C349)</f>
        <v/>
      </c>
      <c r="AI349" s="35">
        <f>SUMIFS(рўйхат!AJ:AJ,рўйхат!$CX:$CX,$B$404,рўйхат!$D:$D,$C349)</f>
        <v/>
      </c>
      <c r="AJ349" s="36">
        <f>SUMIFS(рўйхат!AK:AK,рўйхат!$CX:$CX,$B$404,рўйхат!$D:$D,$C349)</f>
        <v/>
      </c>
      <c r="AK349" s="35">
        <f>SUMIFS(рўйхат!AL:AL,рўйхат!$CX:$CX,$B$404,рўйхат!$D:$D,$C349)</f>
        <v/>
      </c>
      <c r="AL349" s="36">
        <f>SUMIFS(рўйхат!AM:AM,рўйхат!$CX:$CX,$B$404,рўйхат!$D:$D,$C349)</f>
        <v/>
      </c>
      <c r="AM349" s="77">
        <f>IFERROR(Q349/E349,0)</f>
        <v/>
      </c>
      <c r="AN349" s="77">
        <f>IFERROR(R349/F349,0)</f>
        <v/>
      </c>
      <c r="AO349" s="35">
        <f>SUMIFS(рўйхат!AX:AX,рўйхат!$CX:$CX,$B$404,рўйхат!$D:$D,$C349)</f>
        <v/>
      </c>
      <c r="AP349" s="36">
        <f>SUMIFS(рўйхат!AY:AY,рўйхат!$CX:$CX,$B$404,рўйхат!$D:$D,$C349)</f>
        <v/>
      </c>
      <c r="AQ349" s="35">
        <f>SUMIFS(рўйхат!AZ:AZ,рўйхат!$CX:$CX,$B$404,рўйхат!$D:$D,$C349)</f>
        <v/>
      </c>
      <c r="AR349" s="36">
        <f>SUMIFS(рўйхат!BA:BA,рўйхат!$CX:$CX,$B$404,рўйхат!$D:$D,$C349)</f>
        <v/>
      </c>
      <c r="AS349" s="35">
        <f>SUMIFS(рўйхат!BB:BB,рўйхат!$CX:$CX,$B$404,рўйхат!$D:$D,$C349)</f>
        <v/>
      </c>
      <c r="AT349" s="36">
        <f>SUMIFS(рўйхат!BC:BC,рўйхат!$CX:$CX,$B$404,рўйхат!$D:$D,$C349)</f>
        <v/>
      </c>
      <c r="AU349" s="35">
        <f>SUMIFS(рўйхат!BD:BD,рўйхат!$CX:$CX,$B$404,рўйхат!$D:$D,$C349)</f>
        <v/>
      </c>
      <c r="AV349" s="36">
        <f>SUMIFS(рўйхат!BE:BE,рўйхат!$CX:$CX,$B$404,рўйхат!$D:$D,$C349)</f>
        <v/>
      </c>
      <c r="AW349" s="35">
        <f>SUMIFS(рўйхат!BF:BF,рўйхат!$CX:$CX,$B$404,рўйхат!$D:$D,$C349)</f>
        <v/>
      </c>
      <c r="AX349" s="36">
        <f>SUMIFS(рўйхат!BG:BG,рўйхат!$CX:$CX,$B$404,рўйхат!$D:$D,$C349)</f>
        <v/>
      </c>
      <c r="AY349" s="35">
        <f>SUMIFS(рўйхат!BH:BH,рўйхат!$CX:$CX,$B$404,рўйхат!$D:$D,$C349)</f>
        <v/>
      </c>
      <c r="AZ349" s="36">
        <f>SUMIFS(рўйхат!BI:BI,рўйхат!$CX:$CX,$B$404,рўйхат!$D:$D,$C349)</f>
        <v/>
      </c>
      <c r="BA349" s="35">
        <f>SUMIFS(рўйхат!BJ:BJ,рўйхат!$CX:$CX,$B$404,рўйхат!$D:$D,$C349)</f>
        <v/>
      </c>
      <c r="BB349" s="36">
        <f>SUMIFS(рўйхат!BK:BK,рўйхат!$CX:$CX,$B$404,рўйхат!$D:$D,$C349)</f>
        <v/>
      </c>
      <c r="BC349" s="77">
        <f>IFERROR(AO349/E349,0)</f>
        <v/>
      </c>
      <c r="BD349" s="77">
        <f>IFERROR(AP349/F349,0)</f>
        <v/>
      </c>
      <c r="BE349" s="35">
        <f>SUMIFS(рўйхат!BL:BL,рўйхат!$CX:$CX,$B$404,рўйхат!$D:$D,$C349)</f>
        <v/>
      </c>
      <c r="BF349" s="36">
        <f>SUMIFS(рўйхат!BM:BM,рўйхат!$CX:$CX,$B$404,рўйхат!$D:$D,$C349)</f>
        <v/>
      </c>
      <c r="BG349" s="35">
        <f>SUMIFS(рўйхат!BN:BN,рўйхат!$CX:$CX,$B$404,рўйхат!$D:$D,$C349)</f>
        <v/>
      </c>
      <c r="BH349" s="36">
        <f>SUMIFS(рўйхат!BO:BO,рўйхат!$CX:$CX,$B$404,рўйхат!$D:$D,$C349)</f>
        <v/>
      </c>
      <c r="BI349" s="35">
        <f>SUMIFS(рўйхат!BP:BP,рўйхат!$CX:$CX,$B$404,рўйхат!$D:$D,$C349)</f>
        <v/>
      </c>
      <c r="BJ349" s="36">
        <f>SUMIFS(рўйхат!BQ:BQ,рўйхат!$CX:$CX,$B$404,рўйхат!$D:$D,$C349)</f>
        <v/>
      </c>
      <c r="BK349" s="35">
        <f>SUMIFS(рўйхат!BR:BR,рўйхат!$CX:$CX,$B$404,рўйхат!$D:$D,$C349)</f>
        <v/>
      </c>
      <c r="BL349" s="36">
        <f>SUMIFS(рўйхат!BS:BS,рўйхат!$CX:$CX,$B$404,рўйхат!$D:$D,$C349)</f>
        <v/>
      </c>
      <c r="BM349" s="35">
        <f>SUMIFS(рўйхат!BT:BT,рўйхат!$CX:$CX,$B$404,рўйхат!$D:$D,$C349)</f>
        <v/>
      </c>
      <c r="BN349" s="36">
        <f>SUMIFS(рўйхат!BU:BU,рўйхат!$CX:$CX,$B$404,рўйхат!$D:$D,$C349)</f>
        <v/>
      </c>
      <c r="BO349" s="35">
        <f>SUMIFS(рўйхат!BX:BX,рўйхат!$CX:$CX,$B$404,рўйхат!$D:$D,$C349)</f>
        <v/>
      </c>
      <c r="BP349" s="36">
        <f>SUMIFS(рўйхат!BY:BY,рўйхат!$CX:$CX,$B$404,рўйхат!$D:$D,$C349)</f>
        <v/>
      </c>
      <c r="BQ349" s="35">
        <f>SUMIFS(рўйхат!BZ:BZ,рўйхат!$CX:$CX,$B$404,рўйхат!$D:$D,$C349)</f>
        <v/>
      </c>
      <c r="BR349" s="36">
        <f>SUMIFS(рўйхат!CA:CA,рўйхат!$CX:$CX,$B$404,рўйхат!$D:$D,$C349)</f>
        <v/>
      </c>
      <c r="BS349" s="35">
        <f>SUMIFS(рўйхат!CB:CB,рўйхат!$CX:$CX,$B$404,рўйхат!$D:$D,$C349)</f>
        <v/>
      </c>
      <c r="BT349" s="36">
        <f>SUMIFS(рўйхат!CC:CC,рўйхат!$CX:$CX,$B$404,рўйхат!$D:$D,$C349)</f>
        <v/>
      </c>
      <c r="BU349" s="35">
        <f>SUMIFS(рўйхат!CD:CD,рўйхат!$CX:$CX,$B$404,рўйхат!$D:$D,$C349)</f>
        <v/>
      </c>
      <c r="BV349" s="36">
        <f>SUMIFS(рўйхат!CE:CE,рўйхат!$CX:$CX,$B$404,рўйхат!$D:$D,$C349)</f>
        <v/>
      </c>
      <c r="BW349" s="35">
        <f>SUMIFS(рўйхат!CH:CH,рўйхат!$CX:$CX,$B$404,рўйхат!$D:$D,$C349)</f>
        <v/>
      </c>
      <c r="BX349" s="36">
        <f>SUMIFS(рўйхат!CI:CI,рўйхат!$CX:$CX,$B$404,рўйхат!$D:$D,$C349)</f>
        <v/>
      </c>
      <c r="BY349" s="35">
        <f>SUMIFS(рўйхат!CJ:CJ,рўйхат!$CX:$CX,$B$404,рўйхат!$D:$D,$C349)</f>
        <v/>
      </c>
      <c r="BZ349" s="36">
        <f>SUMIFS(рўйхат!CK:CK,рўйхат!$CX:$CX,$B$404,рўйхат!$D:$D,$C349)</f>
        <v/>
      </c>
      <c r="CA349" s="35">
        <f>SUMIFS(рўйхат!CL:CL,рўйхат!$CX:$CX,$B$404,рўйхат!$D:$D,$C349)</f>
        <v/>
      </c>
      <c r="CB349" s="36">
        <f>SUMIFS(рўйхат!CM:CM,рўйхат!$CX:$CX,$B$404,рўйхат!$D:$D,$C349)</f>
        <v/>
      </c>
      <c r="CC349" s="35">
        <f>SUMIFS(рўйхат!CN:CN,рўйхат!$CX:$CX,$B$404,рўйхат!$D:$D,$C349)</f>
        <v/>
      </c>
      <c r="CD349" s="36">
        <f>SUMIFS(рўйхат!CO:CO,рўйхат!$CX:$CX,$B$404,рўйхат!$D:$D,$C349)</f>
        <v/>
      </c>
      <c r="CE349" s="77">
        <f>IFERROR(BE349/(Q349+BE349),0)</f>
        <v/>
      </c>
      <c r="CF349" s="78">
        <f>IFERROR(BF349/(R349+BF349),0)</f>
        <v/>
      </c>
    </row>
    <row r="350" hidden="1" outlineLevel="1" ht="56.25" customFormat="1" customHeight="1" s="8">
      <c r="A350" s="39" t="n"/>
      <c r="B350" s="50" t="n">
        <v>12</v>
      </c>
      <c r="C350" s="38" t="inlineStr">
        <is>
          <t>Вафот этган фуқароларга УзАСБОдан ойлик иш ҳақи ҳисобланганлиги</t>
        </is>
      </c>
      <c r="D350" s="198" t="n"/>
      <c r="E350" s="35">
        <f>SUMIFS(рўйхат!F:F,рўйхат!$CX:$CX,$B$404,рўйхат!$D:$D,$C350)</f>
        <v/>
      </c>
      <c r="F350" s="36">
        <f>SUMIFS(рўйхат!G:G,рўйхат!$CX:$CX,$B$404,рўйхат!$D:$D,$C350)</f>
        <v/>
      </c>
      <c r="G350" s="35">
        <f>SUMIFS(рўйхат!H:H,рўйхат!$CX:$CX,$B$404,рўйхат!$D:$D,$C350)</f>
        <v/>
      </c>
      <c r="H350" s="36">
        <f>SUMIFS(рўйхат!I:I,рўйхат!$CX:$CX,$B$404,рўйхат!$D:$D,$C350)</f>
        <v/>
      </c>
      <c r="I350" s="35">
        <f>SUMIFS(рўйхат!J:J,рўйхат!$CX:$CX,$B$404,рўйхат!$D:$D,$C350)</f>
        <v/>
      </c>
      <c r="J350" s="36">
        <f>SUMIFS(рўйхат!K:K,рўйхат!$CX:$CX,$B$404,рўйхат!$D:$D,$C350)</f>
        <v/>
      </c>
      <c r="K350" s="35">
        <f>SUMIFS(рўйхат!L:L,рўйхат!$CX:$CX,$B$404,рўйхат!$D:$D,$C350)</f>
        <v/>
      </c>
      <c r="L350" s="36">
        <f>SUMIFS(рўйхат!M:M,рўйхат!$CX:$CX,$B$404,рўйхат!$D:$D,$C350)</f>
        <v/>
      </c>
      <c r="M350" s="35">
        <f>SUMIFS(рўйхат!N:N,рўйхат!$CX:$CX,$B$404,рўйхат!$D:$D,$C350)</f>
        <v/>
      </c>
      <c r="N350" s="36">
        <f>SUMIFS(рўйхат!O:O,рўйхат!$CX:$CX,$B$404,рўйхат!$D:$D,$C350)</f>
        <v/>
      </c>
      <c r="O350" s="34">
        <f>IFERROR(M350/E350,0)</f>
        <v/>
      </c>
      <c r="P350" s="34">
        <f>IFERROR(N350/F350,0)</f>
        <v/>
      </c>
      <c r="Q350" s="35">
        <f>SUMIFS(рўйхат!P:P,рўйхат!$CX:$CX,$B$404,рўйхат!$D:$D,$C350)</f>
        <v/>
      </c>
      <c r="R350" s="36">
        <f>SUMIFS(рўйхат!Q:Q,рўйхат!$CX:$CX,$B$404,рўйхат!$D:$D,$C350)</f>
        <v/>
      </c>
      <c r="S350" s="35">
        <f>SUMIFS(рўйхат!R:R,рўйхат!$CX:$CX,$B$404,рўйхат!$D:$D,$C350)</f>
        <v/>
      </c>
      <c r="T350" s="36">
        <f>SUMIFS(рўйхат!S:S,рўйхат!$CX:$CX,$B$404,рўйхат!$D:$D,$C350)</f>
        <v/>
      </c>
      <c r="U350" s="35">
        <f>SUMIFS(рўйхат!T:T,рўйхат!$CX:$CX,$B$404,рўйхат!$D:$D,$C350)</f>
        <v/>
      </c>
      <c r="V350" s="36">
        <f>SUMIFS(рўйхат!U:U,рўйхат!$CX:$CX,$B$404,рўйхат!$D:$D,$C350)</f>
        <v/>
      </c>
      <c r="W350" s="35">
        <f>SUMIFS(рўйхат!V:V,рўйхат!$CX:$CX,$B$404,рўйхат!$D:$D,$C350)</f>
        <v/>
      </c>
      <c r="X350" s="36">
        <f>SUMIFS(рўйхат!W:W,рўйхат!$CX:$CX,$B$404,рўйхат!$D:$D,$C350)</f>
        <v/>
      </c>
      <c r="Y350" s="35">
        <f>SUMIFS(рўйхат!X:X,рўйхат!$CX:$CX,$B$404,рўйхат!$D:$D,$C350)</f>
        <v/>
      </c>
      <c r="Z350" s="36">
        <f>SUMIFS(рўйхат!Y:Y,рўйхат!$CX:$CX,$B$404,рўйхат!$D:$D,$C350)</f>
        <v/>
      </c>
      <c r="AA350" s="35">
        <f>SUMIFS(рўйхат!Z:Z,рўйхат!$CX:$CX,$B$404,рўйхат!$D:$D,$C350)</f>
        <v/>
      </c>
      <c r="AB350" s="36">
        <f>SUMIFS(рўйхат!AA:AA,рўйхат!$CX:$CX,$B$404,рўйхат!$D:$D,$C350)</f>
        <v/>
      </c>
      <c r="AC350" s="35">
        <f>SUMIFS(рўйхат!AB:AB,рўйхат!$CX:$CX,$B$404,рўйхат!$D:$D,$C350)</f>
        <v/>
      </c>
      <c r="AD350" s="36">
        <f>SUMIFS(рўйхат!AC:AC,рўйхат!$CX:$CX,$B$404,рўйхат!$D:$D,$C350)</f>
        <v/>
      </c>
      <c r="AE350" s="35">
        <f>SUMIFS(рўйхат!AD:AD,рўйхат!$CX:$CX,$B$404,рўйхат!$D:$D,$C350)</f>
        <v/>
      </c>
      <c r="AF350" s="36">
        <f>SUMIFS(рўйхат!AE:AE,рўйхат!$CX:$CX,$B$404,рўйхат!$D:$D,$C350)</f>
        <v/>
      </c>
      <c r="AG350" s="35">
        <f>SUMIFS(рўйхат!AH:AH,рўйхат!$CX:$CX,$B$404,рўйхат!$D:$D,$C350)</f>
        <v/>
      </c>
      <c r="AH350" s="36">
        <f>SUMIFS(рўйхат!AI:AI,рўйхат!$CX:$CX,$B$404,рўйхат!$D:$D,$C350)</f>
        <v/>
      </c>
      <c r="AI350" s="35">
        <f>SUMIFS(рўйхат!AJ:AJ,рўйхат!$CX:$CX,$B$404,рўйхат!$D:$D,$C350)</f>
        <v/>
      </c>
      <c r="AJ350" s="36">
        <f>SUMIFS(рўйхат!AK:AK,рўйхат!$CX:$CX,$B$404,рўйхат!$D:$D,$C350)</f>
        <v/>
      </c>
      <c r="AK350" s="35">
        <f>SUMIFS(рўйхат!AL:AL,рўйхат!$CX:$CX,$B$404,рўйхат!$D:$D,$C350)</f>
        <v/>
      </c>
      <c r="AL350" s="36">
        <f>SUMIFS(рўйхат!AM:AM,рўйхат!$CX:$CX,$B$404,рўйхат!$D:$D,$C350)</f>
        <v/>
      </c>
      <c r="AM350" s="77">
        <f>IFERROR(Q350/E350,0)</f>
        <v/>
      </c>
      <c r="AN350" s="77">
        <f>IFERROR(R350/F350,0)</f>
        <v/>
      </c>
      <c r="AO350" s="35">
        <f>SUMIFS(рўйхат!AX:AX,рўйхат!$CX:$CX,$B$404,рўйхат!$D:$D,$C350)</f>
        <v/>
      </c>
      <c r="AP350" s="36">
        <f>SUMIFS(рўйхат!AY:AY,рўйхат!$CX:$CX,$B$404,рўйхат!$D:$D,$C350)</f>
        <v/>
      </c>
      <c r="AQ350" s="35">
        <f>SUMIFS(рўйхат!AZ:AZ,рўйхат!$CX:$CX,$B$404,рўйхат!$D:$D,$C350)</f>
        <v/>
      </c>
      <c r="AR350" s="36">
        <f>SUMIFS(рўйхат!BA:BA,рўйхат!$CX:$CX,$B$404,рўйхат!$D:$D,$C350)</f>
        <v/>
      </c>
      <c r="AS350" s="35">
        <f>SUMIFS(рўйхат!BB:BB,рўйхат!$CX:$CX,$B$404,рўйхат!$D:$D,$C350)</f>
        <v/>
      </c>
      <c r="AT350" s="36">
        <f>SUMIFS(рўйхат!BC:BC,рўйхат!$CX:$CX,$B$404,рўйхат!$D:$D,$C350)</f>
        <v/>
      </c>
      <c r="AU350" s="35">
        <f>SUMIFS(рўйхат!BD:BD,рўйхат!$CX:$CX,$B$404,рўйхат!$D:$D,$C350)</f>
        <v/>
      </c>
      <c r="AV350" s="36">
        <f>SUMIFS(рўйхат!BE:BE,рўйхат!$CX:$CX,$B$404,рўйхат!$D:$D,$C350)</f>
        <v/>
      </c>
      <c r="AW350" s="35">
        <f>SUMIFS(рўйхат!BF:BF,рўйхат!$CX:$CX,$B$404,рўйхат!$D:$D,$C350)</f>
        <v/>
      </c>
      <c r="AX350" s="36">
        <f>SUMIFS(рўйхат!BG:BG,рўйхат!$CX:$CX,$B$404,рўйхат!$D:$D,$C350)</f>
        <v/>
      </c>
      <c r="AY350" s="35">
        <f>SUMIFS(рўйхат!BH:BH,рўйхат!$CX:$CX,$B$404,рўйхат!$D:$D,$C350)</f>
        <v/>
      </c>
      <c r="AZ350" s="36">
        <f>SUMIFS(рўйхат!BI:BI,рўйхат!$CX:$CX,$B$404,рўйхат!$D:$D,$C350)</f>
        <v/>
      </c>
      <c r="BA350" s="35">
        <f>SUMIFS(рўйхат!BJ:BJ,рўйхат!$CX:$CX,$B$404,рўйхат!$D:$D,$C350)</f>
        <v/>
      </c>
      <c r="BB350" s="36">
        <f>SUMIFS(рўйхат!BK:BK,рўйхат!$CX:$CX,$B$404,рўйхат!$D:$D,$C350)</f>
        <v/>
      </c>
      <c r="BC350" s="77">
        <f>IFERROR(AO350/E350,0)</f>
        <v/>
      </c>
      <c r="BD350" s="77">
        <f>IFERROR(AP350/F350,0)</f>
        <v/>
      </c>
      <c r="BE350" s="35">
        <f>SUMIFS(рўйхат!BL:BL,рўйхат!$CX:$CX,$B$404,рўйхат!$D:$D,$C350)</f>
        <v/>
      </c>
      <c r="BF350" s="36">
        <f>SUMIFS(рўйхат!BM:BM,рўйхат!$CX:$CX,$B$404,рўйхат!$D:$D,$C350)</f>
        <v/>
      </c>
      <c r="BG350" s="35">
        <f>SUMIFS(рўйхат!BN:BN,рўйхат!$CX:$CX,$B$404,рўйхат!$D:$D,$C350)</f>
        <v/>
      </c>
      <c r="BH350" s="36">
        <f>SUMIFS(рўйхат!BO:BO,рўйхат!$CX:$CX,$B$404,рўйхат!$D:$D,$C350)</f>
        <v/>
      </c>
      <c r="BI350" s="35">
        <f>SUMIFS(рўйхат!BP:BP,рўйхат!$CX:$CX,$B$404,рўйхат!$D:$D,$C350)</f>
        <v/>
      </c>
      <c r="BJ350" s="36">
        <f>SUMIFS(рўйхат!BQ:BQ,рўйхат!$CX:$CX,$B$404,рўйхат!$D:$D,$C350)</f>
        <v/>
      </c>
      <c r="BK350" s="35">
        <f>SUMIFS(рўйхат!BR:BR,рўйхат!$CX:$CX,$B$404,рўйхат!$D:$D,$C350)</f>
        <v/>
      </c>
      <c r="BL350" s="36">
        <f>SUMIFS(рўйхат!BS:BS,рўйхат!$CX:$CX,$B$404,рўйхат!$D:$D,$C350)</f>
        <v/>
      </c>
      <c r="BM350" s="35">
        <f>SUMIFS(рўйхат!BT:BT,рўйхат!$CX:$CX,$B$404,рўйхат!$D:$D,$C350)</f>
        <v/>
      </c>
      <c r="BN350" s="36">
        <f>SUMIFS(рўйхат!BU:BU,рўйхат!$CX:$CX,$B$404,рўйхат!$D:$D,$C350)</f>
        <v/>
      </c>
      <c r="BO350" s="35">
        <f>SUMIFS(рўйхат!BX:BX,рўйхат!$CX:$CX,$B$404,рўйхат!$D:$D,$C350)</f>
        <v/>
      </c>
      <c r="BP350" s="36">
        <f>SUMIFS(рўйхат!BY:BY,рўйхат!$CX:$CX,$B$404,рўйхат!$D:$D,$C350)</f>
        <v/>
      </c>
      <c r="BQ350" s="35">
        <f>SUMIFS(рўйхат!BZ:BZ,рўйхат!$CX:$CX,$B$404,рўйхат!$D:$D,$C350)</f>
        <v/>
      </c>
      <c r="BR350" s="36">
        <f>SUMIFS(рўйхат!CA:CA,рўйхат!$CX:$CX,$B$404,рўйхат!$D:$D,$C350)</f>
        <v/>
      </c>
      <c r="BS350" s="35">
        <f>SUMIFS(рўйхат!CB:CB,рўйхат!$CX:$CX,$B$404,рўйхат!$D:$D,$C350)</f>
        <v/>
      </c>
      <c r="BT350" s="36">
        <f>SUMIFS(рўйхат!CC:CC,рўйхат!$CX:$CX,$B$404,рўйхат!$D:$D,$C350)</f>
        <v/>
      </c>
      <c r="BU350" s="35">
        <f>SUMIFS(рўйхат!CD:CD,рўйхат!$CX:$CX,$B$404,рўйхат!$D:$D,$C350)</f>
        <v/>
      </c>
      <c r="BV350" s="36">
        <f>SUMIFS(рўйхат!CE:CE,рўйхат!$CX:$CX,$B$404,рўйхат!$D:$D,$C350)</f>
        <v/>
      </c>
      <c r="BW350" s="35">
        <f>SUMIFS(рўйхат!CH:CH,рўйхат!$CX:$CX,$B$404,рўйхат!$D:$D,$C350)</f>
        <v/>
      </c>
      <c r="BX350" s="36">
        <f>SUMIFS(рўйхат!CI:CI,рўйхат!$CX:$CX,$B$404,рўйхат!$D:$D,$C350)</f>
        <v/>
      </c>
      <c r="BY350" s="35">
        <f>SUMIFS(рўйхат!CJ:CJ,рўйхат!$CX:$CX,$B$404,рўйхат!$D:$D,$C350)</f>
        <v/>
      </c>
      <c r="BZ350" s="36">
        <f>SUMIFS(рўйхат!CK:CK,рўйхат!$CX:$CX,$B$404,рўйхат!$D:$D,$C350)</f>
        <v/>
      </c>
      <c r="CA350" s="35">
        <f>SUMIFS(рўйхат!CL:CL,рўйхат!$CX:$CX,$B$404,рўйхат!$D:$D,$C350)</f>
        <v/>
      </c>
      <c r="CB350" s="36">
        <f>SUMIFS(рўйхат!CM:CM,рўйхат!$CX:$CX,$B$404,рўйхат!$D:$D,$C350)</f>
        <v/>
      </c>
      <c r="CC350" s="35">
        <f>SUMIFS(рўйхат!CN:CN,рўйхат!$CX:$CX,$B$404,рўйхат!$D:$D,$C350)</f>
        <v/>
      </c>
      <c r="CD350" s="36">
        <f>SUMIFS(рўйхат!CO:CO,рўйхат!$CX:$CX,$B$404,рўйхат!$D:$D,$C350)</f>
        <v/>
      </c>
      <c r="CE350" s="77">
        <f>IFERROR(BE350/(Q350+BE350),0)</f>
        <v/>
      </c>
      <c r="CF350" s="78">
        <f>IFERROR(BF350/(R350+BF350),0)</f>
        <v/>
      </c>
    </row>
    <row r="351" hidden="1" outlineLevel="1" ht="57.95" customFormat="1" customHeight="1" s="8">
      <c r="A351" s="39" t="n"/>
      <c r="B351" s="50" t="n">
        <v>13</v>
      </c>
      <c r="C351" s="38" t="inlineStr">
        <is>
          <t>Давлат улуши мавжуд корхоналарда непотизм таҳлил</t>
        </is>
      </c>
      <c r="D351" s="198" t="n"/>
      <c r="E351" s="35">
        <f>SUMIFS(рўйхат!F:F,рўйхат!$CX:$CX,$B$404,рўйхат!$D:$D,$C351)</f>
        <v/>
      </c>
      <c r="F351" s="36">
        <f>SUMIFS(рўйхат!G:G,рўйхат!$CX:$CX,$B$404,рўйхат!$D:$D,$C351)</f>
        <v/>
      </c>
      <c r="G351" s="35">
        <f>SUMIFS(рўйхат!H:H,рўйхат!$CX:$CX,$B$404,рўйхат!$D:$D,$C351)</f>
        <v/>
      </c>
      <c r="H351" s="36">
        <f>SUMIFS(рўйхат!I:I,рўйхат!$CX:$CX,$B$404,рўйхат!$D:$D,$C351)</f>
        <v/>
      </c>
      <c r="I351" s="35">
        <f>SUMIFS(рўйхат!J:J,рўйхат!$CX:$CX,$B$404,рўйхат!$D:$D,$C351)</f>
        <v/>
      </c>
      <c r="J351" s="36">
        <f>SUMIFS(рўйхат!K:K,рўйхат!$CX:$CX,$B$404,рўйхат!$D:$D,$C351)</f>
        <v/>
      </c>
      <c r="K351" s="35">
        <f>SUMIFS(рўйхат!L:L,рўйхат!$CX:$CX,$B$404,рўйхат!$D:$D,$C351)</f>
        <v/>
      </c>
      <c r="L351" s="36">
        <f>SUMIFS(рўйхат!M:M,рўйхат!$CX:$CX,$B$404,рўйхат!$D:$D,$C351)</f>
        <v/>
      </c>
      <c r="M351" s="35">
        <f>SUMIFS(рўйхат!N:N,рўйхат!$CX:$CX,$B$404,рўйхат!$D:$D,$C351)</f>
        <v/>
      </c>
      <c r="N351" s="36">
        <f>SUMIFS(рўйхат!O:O,рўйхат!$CX:$CX,$B$404,рўйхат!$D:$D,$C351)</f>
        <v/>
      </c>
      <c r="O351" s="34">
        <f>IFERROR(M351/E351,0)</f>
        <v/>
      </c>
      <c r="P351" s="34">
        <f>IFERROR(N351/F351,0)</f>
        <v/>
      </c>
      <c r="Q351" s="35">
        <f>SUMIFS(рўйхат!P:P,рўйхат!$CX:$CX,$B$404,рўйхат!$D:$D,$C351)</f>
        <v/>
      </c>
      <c r="R351" s="36">
        <f>SUMIFS(рўйхат!Q:Q,рўйхат!$CX:$CX,$B$404,рўйхат!$D:$D,$C351)</f>
        <v/>
      </c>
      <c r="S351" s="35">
        <f>SUMIFS(рўйхат!R:R,рўйхат!$CX:$CX,$B$404,рўйхат!$D:$D,$C351)</f>
        <v/>
      </c>
      <c r="T351" s="36">
        <f>SUMIFS(рўйхат!S:S,рўйхат!$CX:$CX,$B$404,рўйхат!$D:$D,$C351)</f>
        <v/>
      </c>
      <c r="U351" s="35">
        <f>SUMIFS(рўйхат!T:T,рўйхат!$CX:$CX,$B$404,рўйхат!$D:$D,$C351)</f>
        <v/>
      </c>
      <c r="V351" s="36">
        <f>SUMIFS(рўйхат!U:U,рўйхат!$CX:$CX,$B$404,рўйхат!$D:$D,$C351)</f>
        <v/>
      </c>
      <c r="W351" s="35">
        <f>SUMIFS(рўйхат!V:V,рўйхат!$CX:$CX,$B$404,рўйхат!$D:$D,$C351)</f>
        <v/>
      </c>
      <c r="X351" s="36">
        <f>SUMIFS(рўйхат!W:W,рўйхат!$CX:$CX,$B$404,рўйхат!$D:$D,$C351)</f>
        <v/>
      </c>
      <c r="Y351" s="35">
        <f>SUMIFS(рўйхат!X:X,рўйхат!$CX:$CX,$B$404,рўйхат!$D:$D,$C351)</f>
        <v/>
      </c>
      <c r="Z351" s="36">
        <f>SUMIFS(рўйхат!Y:Y,рўйхат!$CX:$CX,$B$404,рўйхат!$D:$D,$C351)</f>
        <v/>
      </c>
      <c r="AA351" s="35">
        <f>SUMIFS(рўйхат!Z:Z,рўйхат!$CX:$CX,$B$404,рўйхат!$D:$D,$C351)</f>
        <v/>
      </c>
      <c r="AB351" s="36">
        <f>SUMIFS(рўйхат!AA:AA,рўйхат!$CX:$CX,$B$404,рўйхат!$D:$D,$C351)</f>
        <v/>
      </c>
      <c r="AC351" s="35">
        <f>SUMIFS(рўйхат!AB:AB,рўйхат!$CX:$CX,$B$404,рўйхат!$D:$D,$C351)</f>
        <v/>
      </c>
      <c r="AD351" s="36">
        <f>SUMIFS(рўйхат!AC:AC,рўйхат!$CX:$CX,$B$404,рўйхат!$D:$D,$C351)</f>
        <v/>
      </c>
      <c r="AE351" s="35">
        <f>SUMIFS(рўйхат!AD:AD,рўйхат!$CX:$CX,$B$404,рўйхат!$D:$D,$C351)</f>
        <v/>
      </c>
      <c r="AF351" s="36">
        <f>SUMIFS(рўйхат!AE:AE,рўйхат!$CX:$CX,$B$404,рўйхат!$D:$D,$C351)</f>
        <v/>
      </c>
      <c r="AG351" s="35">
        <f>SUMIFS(рўйхат!AH:AH,рўйхат!$CX:$CX,$B$404,рўйхат!$D:$D,$C351)</f>
        <v/>
      </c>
      <c r="AH351" s="36">
        <f>SUMIFS(рўйхат!AI:AI,рўйхат!$CX:$CX,$B$404,рўйхат!$D:$D,$C351)</f>
        <v/>
      </c>
      <c r="AI351" s="35">
        <f>SUMIFS(рўйхат!AJ:AJ,рўйхат!$CX:$CX,$B$404,рўйхат!$D:$D,$C351)</f>
        <v/>
      </c>
      <c r="AJ351" s="36">
        <f>SUMIFS(рўйхат!AK:AK,рўйхат!$CX:$CX,$B$404,рўйхат!$D:$D,$C351)</f>
        <v/>
      </c>
      <c r="AK351" s="35">
        <f>SUMIFS(рўйхат!AL:AL,рўйхат!$CX:$CX,$B$404,рўйхат!$D:$D,$C351)</f>
        <v/>
      </c>
      <c r="AL351" s="36">
        <f>SUMIFS(рўйхат!AM:AM,рўйхат!$CX:$CX,$B$404,рўйхат!$D:$D,$C351)</f>
        <v/>
      </c>
      <c r="AM351" s="77">
        <f>IFERROR(Q351/E351,0)</f>
        <v/>
      </c>
      <c r="AN351" s="77">
        <f>IFERROR(R351/F351,0)</f>
        <v/>
      </c>
      <c r="AO351" s="35">
        <f>SUMIFS(рўйхат!AX:AX,рўйхат!$CX:$CX,$B$404,рўйхат!$D:$D,$C351)</f>
        <v/>
      </c>
      <c r="AP351" s="36">
        <f>SUMIFS(рўйхат!AY:AY,рўйхат!$CX:$CX,$B$404,рўйхат!$D:$D,$C351)</f>
        <v/>
      </c>
      <c r="AQ351" s="35">
        <f>SUMIFS(рўйхат!AZ:AZ,рўйхат!$CX:$CX,$B$404,рўйхат!$D:$D,$C351)</f>
        <v/>
      </c>
      <c r="AR351" s="36">
        <f>SUMIFS(рўйхат!BA:BA,рўйхат!$CX:$CX,$B$404,рўйхат!$D:$D,$C351)</f>
        <v/>
      </c>
      <c r="AS351" s="35">
        <f>SUMIFS(рўйхат!BB:BB,рўйхат!$CX:$CX,$B$404,рўйхат!$D:$D,$C351)</f>
        <v/>
      </c>
      <c r="AT351" s="36">
        <f>SUMIFS(рўйхат!BC:BC,рўйхат!$CX:$CX,$B$404,рўйхат!$D:$D,$C351)</f>
        <v/>
      </c>
      <c r="AU351" s="35">
        <f>SUMIFS(рўйхат!BD:BD,рўйхат!$CX:$CX,$B$404,рўйхат!$D:$D,$C351)</f>
        <v/>
      </c>
      <c r="AV351" s="36">
        <f>SUMIFS(рўйхат!BE:BE,рўйхат!$CX:$CX,$B$404,рўйхат!$D:$D,$C351)</f>
        <v/>
      </c>
      <c r="AW351" s="35">
        <f>SUMIFS(рўйхат!BF:BF,рўйхат!$CX:$CX,$B$404,рўйхат!$D:$D,$C351)</f>
        <v/>
      </c>
      <c r="AX351" s="36">
        <f>SUMIFS(рўйхат!BG:BG,рўйхат!$CX:$CX,$B$404,рўйхат!$D:$D,$C351)</f>
        <v/>
      </c>
      <c r="AY351" s="35">
        <f>SUMIFS(рўйхат!BH:BH,рўйхат!$CX:$CX,$B$404,рўйхат!$D:$D,$C351)</f>
        <v/>
      </c>
      <c r="AZ351" s="36">
        <f>SUMIFS(рўйхат!BI:BI,рўйхат!$CX:$CX,$B$404,рўйхат!$D:$D,$C351)</f>
        <v/>
      </c>
      <c r="BA351" s="35">
        <f>SUMIFS(рўйхат!BJ:BJ,рўйхат!$CX:$CX,$B$404,рўйхат!$D:$D,$C351)</f>
        <v/>
      </c>
      <c r="BB351" s="36">
        <f>SUMIFS(рўйхат!BK:BK,рўйхат!$CX:$CX,$B$404,рўйхат!$D:$D,$C351)</f>
        <v/>
      </c>
      <c r="BC351" s="77">
        <f>IFERROR(AO351/E351,0)</f>
        <v/>
      </c>
      <c r="BD351" s="77">
        <f>IFERROR(AP351/F351,0)</f>
        <v/>
      </c>
      <c r="BE351" s="35">
        <f>SUMIFS(рўйхат!BL:BL,рўйхат!$CX:$CX,$B$404,рўйхат!$D:$D,$C351)</f>
        <v/>
      </c>
      <c r="BF351" s="36">
        <f>SUMIFS(рўйхат!BM:BM,рўйхат!$CX:$CX,$B$404,рўйхат!$D:$D,$C351)</f>
        <v/>
      </c>
      <c r="BG351" s="35">
        <f>SUMIFS(рўйхат!BN:BN,рўйхат!$CX:$CX,$B$404,рўйхат!$D:$D,$C351)</f>
        <v/>
      </c>
      <c r="BH351" s="36">
        <f>SUMIFS(рўйхат!BO:BO,рўйхат!$CX:$CX,$B$404,рўйхат!$D:$D,$C351)</f>
        <v/>
      </c>
      <c r="BI351" s="35">
        <f>SUMIFS(рўйхат!BP:BP,рўйхат!$CX:$CX,$B$404,рўйхат!$D:$D,$C351)</f>
        <v/>
      </c>
      <c r="BJ351" s="36">
        <f>SUMIFS(рўйхат!BQ:BQ,рўйхат!$CX:$CX,$B$404,рўйхат!$D:$D,$C351)</f>
        <v/>
      </c>
      <c r="BK351" s="35">
        <f>SUMIFS(рўйхат!BR:BR,рўйхат!$CX:$CX,$B$404,рўйхат!$D:$D,$C351)</f>
        <v/>
      </c>
      <c r="BL351" s="36">
        <f>SUMIFS(рўйхат!BS:BS,рўйхат!$CX:$CX,$B$404,рўйхат!$D:$D,$C351)</f>
        <v/>
      </c>
      <c r="BM351" s="35">
        <f>SUMIFS(рўйхат!BT:BT,рўйхат!$CX:$CX,$B$404,рўйхат!$D:$D,$C351)</f>
        <v/>
      </c>
      <c r="BN351" s="36">
        <f>SUMIFS(рўйхат!BU:BU,рўйхат!$CX:$CX,$B$404,рўйхат!$D:$D,$C351)</f>
        <v/>
      </c>
      <c r="BO351" s="35">
        <f>SUMIFS(рўйхат!BX:BX,рўйхат!$CX:$CX,$B$404,рўйхат!$D:$D,$C351)</f>
        <v/>
      </c>
      <c r="BP351" s="36">
        <f>SUMIFS(рўйхат!BY:BY,рўйхат!$CX:$CX,$B$404,рўйхат!$D:$D,$C351)</f>
        <v/>
      </c>
      <c r="BQ351" s="35">
        <f>SUMIFS(рўйхат!BZ:BZ,рўйхат!$CX:$CX,$B$404,рўйхат!$D:$D,$C351)</f>
        <v/>
      </c>
      <c r="BR351" s="36">
        <f>SUMIFS(рўйхат!CA:CA,рўйхат!$CX:$CX,$B$404,рўйхат!$D:$D,$C351)</f>
        <v/>
      </c>
      <c r="BS351" s="35">
        <f>SUMIFS(рўйхат!CB:CB,рўйхат!$CX:$CX,$B$404,рўйхат!$D:$D,$C351)</f>
        <v/>
      </c>
      <c r="BT351" s="36">
        <f>SUMIFS(рўйхат!CC:CC,рўйхат!$CX:$CX,$B$404,рўйхат!$D:$D,$C351)</f>
        <v/>
      </c>
      <c r="BU351" s="35">
        <f>SUMIFS(рўйхат!CD:CD,рўйхат!$CX:$CX,$B$404,рўйхат!$D:$D,$C351)</f>
        <v/>
      </c>
      <c r="BV351" s="36">
        <f>SUMIFS(рўйхат!CE:CE,рўйхат!$CX:$CX,$B$404,рўйхат!$D:$D,$C351)</f>
        <v/>
      </c>
      <c r="BW351" s="35">
        <f>SUMIFS(рўйхат!CH:CH,рўйхат!$CX:$CX,$B$404,рўйхат!$D:$D,$C351)</f>
        <v/>
      </c>
      <c r="BX351" s="36">
        <f>SUMIFS(рўйхат!CI:CI,рўйхат!$CX:$CX,$B$404,рўйхат!$D:$D,$C351)</f>
        <v/>
      </c>
      <c r="BY351" s="35">
        <f>SUMIFS(рўйхат!CJ:CJ,рўйхат!$CX:$CX,$B$404,рўйхат!$D:$D,$C351)</f>
        <v/>
      </c>
      <c r="BZ351" s="36">
        <f>SUMIFS(рўйхат!CK:CK,рўйхат!$CX:$CX,$B$404,рўйхат!$D:$D,$C351)</f>
        <v/>
      </c>
      <c r="CA351" s="35">
        <f>SUMIFS(рўйхат!CL:CL,рўйхат!$CX:$CX,$B$404,рўйхат!$D:$D,$C351)</f>
        <v/>
      </c>
      <c r="CB351" s="36">
        <f>SUMIFS(рўйхат!CM:CM,рўйхат!$CX:$CX,$B$404,рўйхат!$D:$D,$C351)</f>
        <v/>
      </c>
      <c r="CC351" s="35">
        <f>SUMIFS(рўйхат!CN:CN,рўйхат!$CX:$CX,$B$404,рўйхат!$D:$D,$C351)</f>
        <v/>
      </c>
      <c r="CD351" s="36">
        <f>SUMIFS(рўйхат!CO:CO,рўйхат!$CX:$CX,$B$404,рўйхат!$D:$D,$C351)</f>
        <v/>
      </c>
      <c r="CE351" s="77">
        <f>IFERROR(BE351/(Q351+BE351),0)</f>
        <v/>
      </c>
      <c r="CF351" s="78">
        <f>IFERROR(BF351/(R351+BF351),0)</f>
        <v/>
      </c>
    </row>
    <row r="352" hidden="1" outlineLevel="1" ht="36.75" customFormat="1" customHeight="1" s="8">
      <c r="A352" s="39" t="n"/>
      <c r="B352" s="50" t="n">
        <v>14</v>
      </c>
      <c r="C352" s="38" t="inlineStr">
        <is>
          <t>Давлат улуши мавжуд ташкилотларида ишловчиларнинг 4 ва ундан ортиқ даромад манбаига эга фуқаролар</t>
        </is>
      </c>
      <c r="D352" s="198" t="n"/>
      <c r="E352" s="35">
        <f>SUMIFS(рўйхат!F:F,рўйхат!$CX:$CX,$B$404,рўйхат!$D:$D,$C352)</f>
        <v/>
      </c>
      <c r="F352" s="36">
        <f>SUMIFS(рўйхат!G:G,рўйхат!$CX:$CX,$B$404,рўйхат!$D:$D,$C352)</f>
        <v/>
      </c>
      <c r="G352" s="35">
        <f>SUMIFS(рўйхат!H:H,рўйхат!$CX:$CX,$B$404,рўйхат!$D:$D,$C352)</f>
        <v/>
      </c>
      <c r="H352" s="36">
        <f>SUMIFS(рўйхат!I:I,рўйхат!$CX:$CX,$B$404,рўйхат!$D:$D,$C352)</f>
        <v/>
      </c>
      <c r="I352" s="35">
        <f>SUMIFS(рўйхат!J:J,рўйхат!$CX:$CX,$B$404,рўйхат!$D:$D,$C352)</f>
        <v/>
      </c>
      <c r="J352" s="36">
        <f>SUMIFS(рўйхат!K:K,рўйхат!$CX:$CX,$B$404,рўйхат!$D:$D,$C352)</f>
        <v/>
      </c>
      <c r="K352" s="35">
        <f>SUMIFS(рўйхат!L:L,рўйхат!$CX:$CX,$B$404,рўйхат!$D:$D,$C352)</f>
        <v/>
      </c>
      <c r="L352" s="36">
        <f>SUMIFS(рўйхат!M:M,рўйхат!$CX:$CX,$B$404,рўйхат!$D:$D,$C352)</f>
        <v/>
      </c>
      <c r="M352" s="35">
        <f>SUMIFS(рўйхат!N:N,рўйхат!$CX:$CX,$B$404,рўйхат!$D:$D,$C352)</f>
        <v/>
      </c>
      <c r="N352" s="36">
        <f>SUMIFS(рўйхат!O:O,рўйхат!$CX:$CX,$B$404,рўйхат!$D:$D,$C352)</f>
        <v/>
      </c>
      <c r="O352" s="34">
        <f>IFERROR(M352/E352,0)</f>
        <v/>
      </c>
      <c r="P352" s="34">
        <f>IFERROR(N352/F352,0)</f>
        <v/>
      </c>
      <c r="Q352" s="35">
        <f>SUMIFS(рўйхат!P:P,рўйхат!$CX:$CX,$B$404,рўйхат!$D:$D,$C352)</f>
        <v/>
      </c>
      <c r="R352" s="36">
        <f>SUMIFS(рўйхат!Q:Q,рўйхат!$CX:$CX,$B$404,рўйхат!$D:$D,$C352)</f>
        <v/>
      </c>
      <c r="S352" s="35">
        <f>SUMIFS(рўйхат!R:R,рўйхат!$CX:$CX,$B$404,рўйхат!$D:$D,$C352)</f>
        <v/>
      </c>
      <c r="T352" s="36">
        <f>SUMIFS(рўйхат!S:S,рўйхат!$CX:$CX,$B$404,рўйхат!$D:$D,$C352)</f>
        <v/>
      </c>
      <c r="U352" s="35">
        <f>SUMIFS(рўйхат!T:T,рўйхат!$CX:$CX,$B$404,рўйхат!$D:$D,$C352)</f>
        <v/>
      </c>
      <c r="V352" s="36">
        <f>SUMIFS(рўйхат!U:U,рўйхат!$CX:$CX,$B$404,рўйхат!$D:$D,$C352)</f>
        <v/>
      </c>
      <c r="W352" s="35">
        <f>SUMIFS(рўйхат!V:V,рўйхат!$CX:$CX,$B$404,рўйхат!$D:$D,$C352)</f>
        <v/>
      </c>
      <c r="X352" s="36">
        <f>SUMIFS(рўйхат!W:W,рўйхат!$CX:$CX,$B$404,рўйхат!$D:$D,$C352)</f>
        <v/>
      </c>
      <c r="Y352" s="35">
        <f>SUMIFS(рўйхат!X:X,рўйхат!$CX:$CX,$B$404,рўйхат!$D:$D,$C352)</f>
        <v/>
      </c>
      <c r="Z352" s="36">
        <f>SUMIFS(рўйхат!Y:Y,рўйхат!$CX:$CX,$B$404,рўйхат!$D:$D,$C352)</f>
        <v/>
      </c>
      <c r="AA352" s="35">
        <f>SUMIFS(рўйхат!Z:Z,рўйхат!$CX:$CX,$B$404,рўйхат!$D:$D,$C352)</f>
        <v/>
      </c>
      <c r="AB352" s="36">
        <f>SUMIFS(рўйхат!AA:AA,рўйхат!$CX:$CX,$B$404,рўйхат!$D:$D,$C352)</f>
        <v/>
      </c>
      <c r="AC352" s="35">
        <f>SUMIFS(рўйхат!AB:AB,рўйхат!$CX:$CX,$B$404,рўйхат!$D:$D,$C352)</f>
        <v/>
      </c>
      <c r="AD352" s="36">
        <f>SUMIFS(рўйхат!AC:AC,рўйхат!$CX:$CX,$B$404,рўйхат!$D:$D,$C352)</f>
        <v/>
      </c>
      <c r="AE352" s="35">
        <f>SUMIFS(рўйхат!AD:AD,рўйхат!$CX:$CX,$B$404,рўйхат!$D:$D,$C352)</f>
        <v/>
      </c>
      <c r="AF352" s="36">
        <f>SUMIFS(рўйхат!AE:AE,рўйхат!$CX:$CX,$B$404,рўйхат!$D:$D,$C352)</f>
        <v/>
      </c>
      <c r="AG352" s="35">
        <f>SUMIFS(рўйхат!AH:AH,рўйхат!$CX:$CX,$B$404,рўйхат!$D:$D,$C352)</f>
        <v/>
      </c>
      <c r="AH352" s="36">
        <f>SUMIFS(рўйхат!AI:AI,рўйхат!$CX:$CX,$B$404,рўйхат!$D:$D,$C352)</f>
        <v/>
      </c>
      <c r="AI352" s="35">
        <f>SUMIFS(рўйхат!AJ:AJ,рўйхат!$CX:$CX,$B$404,рўйхат!$D:$D,$C352)</f>
        <v/>
      </c>
      <c r="AJ352" s="36">
        <f>SUMIFS(рўйхат!AK:AK,рўйхат!$CX:$CX,$B$404,рўйхат!$D:$D,$C352)</f>
        <v/>
      </c>
      <c r="AK352" s="35">
        <f>SUMIFS(рўйхат!AL:AL,рўйхат!$CX:$CX,$B$404,рўйхат!$D:$D,$C352)</f>
        <v/>
      </c>
      <c r="AL352" s="36">
        <f>SUMIFS(рўйхат!AM:AM,рўйхат!$CX:$CX,$B$404,рўйхат!$D:$D,$C352)</f>
        <v/>
      </c>
      <c r="AM352" s="77">
        <f>IFERROR(Q352/E352,0)</f>
        <v/>
      </c>
      <c r="AN352" s="77">
        <f>IFERROR(R352/F352,0)</f>
        <v/>
      </c>
      <c r="AO352" s="35">
        <f>SUMIFS(рўйхат!AX:AX,рўйхат!$CX:$CX,$B$404,рўйхат!$D:$D,$C352)</f>
        <v/>
      </c>
      <c r="AP352" s="36">
        <f>SUMIFS(рўйхат!AY:AY,рўйхат!$CX:$CX,$B$404,рўйхат!$D:$D,$C352)</f>
        <v/>
      </c>
      <c r="AQ352" s="35">
        <f>SUMIFS(рўйхат!AZ:AZ,рўйхат!$CX:$CX,$B$404,рўйхат!$D:$D,$C352)</f>
        <v/>
      </c>
      <c r="AR352" s="36">
        <f>SUMIFS(рўйхат!BA:BA,рўйхат!$CX:$CX,$B$404,рўйхат!$D:$D,$C352)</f>
        <v/>
      </c>
      <c r="AS352" s="35">
        <f>SUMIFS(рўйхат!BB:BB,рўйхат!$CX:$CX,$B$404,рўйхат!$D:$D,$C352)</f>
        <v/>
      </c>
      <c r="AT352" s="36">
        <f>SUMIFS(рўйхат!BC:BC,рўйхат!$CX:$CX,$B$404,рўйхат!$D:$D,$C352)</f>
        <v/>
      </c>
      <c r="AU352" s="35">
        <f>SUMIFS(рўйхат!BD:BD,рўйхат!$CX:$CX,$B$404,рўйхат!$D:$D,$C352)</f>
        <v/>
      </c>
      <c r="AV352" s="36">
        <f>SUMIFS(рўйхат!BE:BE,рўйхат!$CX:$CX,$B$404,рўйхат!$D:$D,$C352)</f>
        <v/>
      </c>
      <c r="AW352" s="35">
        <f>SUMIFS(рўйхат!BF:BF,рўйхат!$CX:$CX,$B$404,рўйхат!$D:$D,$C352)</f>
        <v/>
      </c>
      <c r="AX352" s="36">
        <f>SUMIFS(рўйхат!BG:BG,рўйхат!$CX:$CX,$B$404,рўйхат!$D:$D,$C352)</f>
        <v/>
      </c>
      <c r="AY352" s="35">
        <f>SUMIFS(рўйхат!BH:BH,рўйхат!$CX:$CX,$B$404,рўйхат!$D:$D,$C352)</f>
        <v/>
      </c>
      <c r="AZ352" s="36">
        <f>SUMIFS(рўйхат!BI:BI,рўйхат!$CX:$CX,$B$404,рўйхат!$D:$D,$C352)</f>
        <v/>
      </c>
      <c r="BA352" s="35">
        <f>SUMIFS(рўйхат!BJ:BJ,рўйхат!$CX:$CX,$B$404,рўйхат!$D:$D,$C352)</f>
        <v/>
      </c>
      <c r="BB352" s="36">
        <f>SUMIFS(рўйхат!BK:BK,рўйхат!$CX:$CX,$B$404,рўйхат!$D:$D,$C352)</f>
        <v/>
      </c>
      <c r="BC352" s="77">
        <f>IFERROR(AO352/E352,0)</f>
        <v/>
      </c>
      <c r="BD352" s="77">
        <f>IFERROR(AP352/F352,0)</f>
        <v/>
      </c>
      <c r="BE352" s="35">
        <f>SUMIFS(рўйхат!BL:BL,рўйхат!$CX:$CX,$B$404,рўйхат!$D:$D,$C352)</f>
        <v/>
      </c>
      <c r="BF352" s="36">
        <f>SUMIFS(рўйхат!BM:BM,рўйхат!$CX:$CX,$B$404,рўйхат!$D:$D,$C352)</f>
        <v/>
      </c>
      <c r="BG352" s="35">
        <f>SUMIFS(рўйхат!BN:BN,рўйхат!$CX:$CX,$B$404,рўйхат!$D:$D,$C352)</f>
        <v/>
      </c>
      <c r="BH352" s="36">
        <f>SUMIFS(рўйхат!BO:BO,рўйхат!$CX:$CX,$B$404,рўйхат!$D:$D,$C352)</f>
        <v/>
      </c>
      <c r="BI352" s="35">
        <f>SUMIFS(рўйхат!BP:BP,рўйхат!$CX:$CX,$B$404,рўйхат!$D:$D,$C352)</f>
        <v/>
      </c>
      <c r="BJ352" s="36">
        <f>SUMIFS(рўйхат!BQ:BQ,рўйхат!$CX:$CX,$B$404,рўйхат!$D:$D,$C352)</f>
        <v/>
      </c>
      <c r="BK352" s="35">
        <f>SUMIFS(рўйхат!BR:BR,рўйхат!$CX:$CX,$B$404,рўйхат!$D:$D,$C352)</f>
        <v/>
      </c>
      <c r="BL352" s="36">
        <f>SUMIFS(рўйхат!BS:BS,рўйхат!$CX:$CX,$B$404,рўйхат!$D:$D,$C352)</f>
        <v/>
      </c>
      <c r="BM352" s="35">
        <f>SUMIFS(рўйхат!BT:BT,рўйхат!$CX:$CX,$B$404,рўйхат!$D:$D,$C352)</f>
        <v/>
      </c>
      <c r="BN352" s="36">
        <f>SUMIFS(рўйхат!BU:BU,рўйхат!$CX:$CX,$B$404,рўйхат!$D:$D,$C352)</f>
        <v/>
      </c>
      <c r="BO352" s="35">
        <f>SUMIFS(рўйхат!BX:BX,рўйхат!$CX:$CX,$B$404,рўйхат!$D:$D,$C352)</f>
        <v/>
      </c>
      <c r="BP352" s="36">
        <f>SUMIFS(рўйхат!BY:BY,рўйхат!$CX:$CX,$B$404,рўйхат!$D:$D,$C352)</f>
        <v/>
      </c>
      <c r="BQ352" s="35">
        <f>SUMIFS(рўйхат!BZ:BZ,рўйхат!$CX:$CX,$B$404,рўйхат!$D:$D,$C352)</f>
        <v/>
      </c>
      <c r="BR352" s="36">
        <f>SUMIFS(рўйхат!CA:CA,рўйхат!$CX:$CX,$B$404,рўйхат!$D:$D,$C352)</f>
        <v/>
      </c>
      <c r="BS352" s="35">
        <f>SUMIFS(рўйхат!CB:CB,рўйхат!$CX:$CX,$B$404,рўйхат!$D:$D,$C352)</f>
        <v/>
      </c>
      <c r="BT352" s="36">
        <f>SUMIFS(рўйхат!CC:CC,рўйхат!$CX:$CX,$B$404,рўйхат!$D:$D,$C352)</f>
        <v/>
      </c>
      <c r="BU352" s="35">
        <f>SUMIFS(рўйхат!CD:CD,рўйхат!$CX:$CX,$B$404,рўйхат!$D:$D,$C352)</f>
        <v/>
      </c>
      <c r="BV352" s="36">
        <f>SUMIFS(рўйхат!CE:CE,рўйхат!$CX:$CX,$B$404,рўйхат!$D:$D,$C352)</f>
        <v/>
      </c>
      <c r="BW352" s="35">
        <f>SUMIFS(рўйхат!CH:CH,рўйхат!$CX:$CX,$B$404,рўйхат!$D:$D,$C352)</f>
        <v/>
      </c>
      <c r="BX352" s="36">
        <f>SUMIFS(рўйхат!CI:CI,рўйхат!$CX:$CX,$B$404,рўйхат!$D:$D,$C352)</f>
        <v/>
      </c>
      <c r="BY352" s="35">
        <f>SUMIFS(рўйхат!CJ:CJ,рўйхат!$CX:$CX,$B$404,рўйхат!$D:$D,$C352)</f>
        <v/>
      </c>
      <c r="BZ352" s="36">
        <f>SUMIFS(рўйхат!CK:CK,рўйхат!$CX:$CX,$B$404,рўйхат!$D:$D,$C352)</f>
        <v/>
      </c>
      <c r="CA352" s="35">
        <f>SUMIFS(рўйхат!CL:CL,рўйхат!$CX:$CX,$B$404,рўйхат!$D:$D,$C352)</f>
        <v/>
      </c>
      <c r="CB352" s="36">
        <f>SUMIFS(рўйхат!CM:CM,рўйхат!$CX:$CX,$B$404,рўйхат!$D:$D,$C352)</f>
        <v/>
      </c>
      <c r="CC352" s="35">
        <f>SUMIFS(рўйхат!CN:CN,рўйхат!$CX:$CX,$B$404,рўйхат!$D:$D,$C352)</f>
        <v/>
      </c>
      <c r="CD352" s="36">
        <f>SUMIFS(рўйхат!CO:CO,рўйхат!$CX:$CX,$B$404,рўйхат!$D:$D,$C352)</f>
        <v/>
      </c>
      <c r="CE352" s="77">
        <f>IFERROR(BE352/(Q352+BE352),0)</f>
        <v/>
      </c>
      <c r="CF352" s="78">
        <f>IFERROR(BF352/(R352+BF352),0)</f>
        <v/>
      </c>
    </row>
    <row r="353" hidden="1" outlineLevel="1" ht="36.75" customFormat="1" customHeight="1" s="8">
      <c r="A353" s="39" t="n"/>
      <c r="B353" s="50" t="n">
        <v>15</v>
      </c>
      <c r="C353" s="38" t="inlineStr">
        <is>
          <t>Давлат харидларида нарх таҳлили</t>
        </is>
      </c>
      <c r="D353" s="198" t="n"/>
      <c r="E353" s="35">
        <f>SUMIFS(рўйхат!F:F,рўйхат!$CX:$CX,$B$404,рўйхат!$D:$D,$C353)</f>
        <v/>
      </c>
      <c r="F353" s="36">
        <f>SUMIFS(рўйхат!G:G,рўйхат!$CX:$CX,$B$404,рўйхат!$D:$D,$C353)</f>
        <v/>
      </c>
      <c r="G353" s="35">
        <f>SUMIFS(рўйхат!H:H,рўйхат!$CX:$CX,$B$404,рўйхат!$D:$D,$C353)</f>
        <v/>
      </c>
      <c r="H353" s="36">
        <f>SUMIFS(рўйхат!I:I,рўйхат!$CX:$CX,$B$404,рўйхат!$D:$D,$C353)</f>
        <v/>
      </c>
      <c r="I353" s="35">
        <f>SUMIFS(рўйхат!J:J,рўйхат!$CX:$CX,$B$404,рўйхат!$D:$D,$C353)</f>
        <v/>
      </c>
      <c r="J353" s="36">
        <f>SUMIFS(рўйхат!K:K,рўйхат!$CX:$CX,$B$404,рўйхат!$D:$D,$C353)</f>
        <v/>
      </c>
      <c r="K353" s="35">
        <f>SUMIFS(рўйхат!L:L,рўйхат!$CX:$CX,$B$404,рўйхат!$D:$D,$C353)</f>
        <v/>
      </c>
      <c r="L353" s="36">
        <f>SUMIFS(рўйхат!M:M,рўйхат!$CX:$CX,$B$404,рўйхат!$D:$D,$C353)</f>
        <v/>
      </c>
      <c r="M353" s="35">
        <f>SUMIFS(рўйхат!N:N,рўйхат!$CX:$CX,$B$404,рўйхат!$D:$D,$C353)</f>
        <v/>
      </c>
      <c r="N353" s="36">
        <f>SUMIFS(рўйхат!O:O,рўйхат!$CX:$CX,$B$404,рўйхат!$D:$D,$C353)</f>
        <v/>
      </c>
      <c r="O353" s="34">
        <f>IFERROR(M353/E353,0)</f>
        <v/>
      </c>
      <c r="P353" s="34">
        <f>IFERROR(N353/F353,0)</f>
        <v/>
      </c>
      <c r="Q353" s="35">
        <f>SUMIFS(рўйхат!P:P,рўйхат!$CX:$CX,$B$404,рўйхат!$D:$D,$C353)</f>
        <v/>
      </c>
      <c r="R353" s="36">
        <f>SUMIFS(рўйхат!Q:Q,рўйхат!$CX:$CX,$B$404,рўйхат!$D:$D,$C353)</f>
        <v/>
      </c>
      <c r="S353" s="35">
        <f>SUMIFS(рўйхат!R:R,рўйхат!$CX:$CX,$B$404,рўйхат!$D:$D,$C353)</f>
        <v/>
      </c>
      <c r="T353" s="36">
        <f>SUMIFS(рўйхат!S:S,рўйхат!$CX:$CX,$B$404,рўйхат!$D:$D,$C353)</f>
        <v/>
      </c>
      <c r="U353" s="35">
        <f>SUMIFS(рўйхат!T:T,рўйхат!$CX:$CX,$B$404,рўйхат!$D:$D,$C353)</f>
        <v/>
      </c>
      <c r="V353" s="36">
        <f>SUMIFS(рўйхат!U:U,рўйхат!$CX:$CX,$B$404,рўйхат!$D:$D,$C353)</f>
        <v/>
      </c>
      <c r="W353" s="35">
        <f>SUMIFS(рўйхат!V:V,рўйхат!$CX:$CX,$B$404,рўйхат!$D:$D,$C353)</f>
        <v/>
      </c>
      <c r="X353" s="36">
        <f>SUMIFS(рўйхат!W:W,рўйхат!$CX:$CX,$B$404,рўйхат!$D:$D,$C353)</f>
        <v/>
      </c>
      <c r="Y353" s="35">
        <f>SUMIFS(рўйхат!X:X,рўйхат!$CX:$CX,$B$404,рўйхат!$D:$D,$C353)</f>
        <v/>
      </c>
      <c r="Z353" s="36">
        <f>SUMIFS(рўйхат!Y:Y,рўйхат!$CX:$CX,$B$404,рўйхат!$D:$D,$C353)</f>
        <v/>
      </c>
      <c r="AA353" s="35">
        <f>SUMIFS(рўйхат!Z:Z,рўйхат!$CX:$CX,$B$404,рўйхат!$D:$D,$C353)</f>
        <v/>
      </c>
      <c r="AB353" s="36">
        <f>SUMIFS(рўйхат!AA:AA,рўйхат!$CX:$CX,$B$404,рўйхат!$D:$D,$C353)</f>
        <v/>
      </c>
      <c r="AC353" s="35">
        <f>SUMIFS(рўйхат!AB:AB,рўйхат!$CX:$CX,$B$404,рўйхат!$D:$D,$C353)</f>
        <v/>
      </c>
      <c r="AD353" s="36">
        <f>SUMIFS(рўйхат!AC:AC,рўйхат!$CX:$CX,$B$404,рўйхат!$D:$D,$C353)</f>
        <v/>
      </c>
      <c r="AE353" s="35">
        <f>SUMIFS(рўйхат!AD:AD,рўйхат!$CX:$CX,$B$404,рўйхат!$D:$D,$C353)</f>
        <v/>
      </c>
      <c r="AF353" s="36">
        <f>SUMIFS(рўйхат!AE:AE,рўйхат!$CX:$CX,$B$404,рўйхат!$D:$D,$C353)</f>
        <v/>
      </c>
      <c r="AG353" s="35">
        <f>SUMIFS(рўйхат!AH:AH,рўйхат!$CX:$CX,$B$404,рўйхат!$D:$D,$C353)</f>
        <v/>
      </c>
      <c r="AH353" s="36">
        <f>SUMIFS(рўйхат!AI:AI,рўйхат!$CX:$CX,$B$404,рўйхат!$D:$D,$C353)</f>
        <v/>
      </c>
      <c r="AI353" s="35">
        <f>SUMIFS(рўйхат!AJ:AJ,рўйхат!$CX:$CX,$B$404,рўйхат!$D:$D,$C353)</f>
        <v/>
      </c>
      <c r="AJ353" s="36">
        <f>SUMIFS(рўйхат!AK:AK,рўйхат!$CX:$CX,$B$404,рўйхат!$D:$D,$C353)</f>
        <v/>
      </c>
      <c r="AK353" s="35">
        <f>SUMIFS(рўйхат!AL:AL,рўйхат!$CX:$CX,$B$404,рўйхат!$D:$D,$C353)</f>
        <v/>
      </c>
      <c r="AL353" s="36">
        <f>SUMIFS(рўйхат!AM:AM,рўйхат!$CX:$CX,$B$404,рўйхат!$D:$D,$C353)</f>
        <v/>
      </c>
      <c r="AM353" s="77">
        <f>IFERROR(Q353/E353,0)</f>
        <v/>
      </c>
      <c r="AN353" s="77">
        <f>IFERROR(R353/F353,0)</f>
        <v/>
      </c>
      <c r="AO353" s="35">
        <f>SUMIFS(рўйхат!AX:AX,рўйхат!$CX:$CX,$B$404,рўйхат!$D:$D,$C353)</f>
        <v/>
      </c>
      <c r="AP353" s="36">
        <f>SUMIFS(рўйхат!AY:AY,рўйхат!$CX:$CX,$B$404,рўйхат!$D:$D,$C353)</f>
        <v/>
      </c>
      <c r="AQ353" s="35">
        <f>SUMIFS(рўйхат!AZ:AZ,рўйхат!$CX:$CX,$B$404,рўйхат!$D:$D,$C353)</f>
        <v/>
      </c>
      <c r="AR353" s="36">
        <f>SUMIFS(рўйхат!BA:BA,рўйхат!$CX:$CX,$B$404,рўйхат!$D:$D,$C353)</f>
        <v/>
      </c>
      <c r="AS353" s="35">
        <f>SUMIFS(рўйхат!BB:BB,рўйхат!$CX:$CX,$B$404,рўйхат!$D:$D,$C353)</f>
        <v/>
      </c>
      <c r="AT353" s="36">
        <f>SUMIFS(рўйхат!BC:BC,рўйхат!$CX:$CX,$B$404,рўйхат!$D:$D,$C353)</f>
        <v/>
      </c>
      <c r="AU353" s="35">
        <f>SUMIFS(рўйхат!BD:BD,рўйхат!$CX:$CX,$B$404,рўйхат!$D:$D,$C353)</f>
        <v/>
      </c>
      <c r="AV353" s="36">
        <f>SUMIFS(рўйхат!BE:BE,рўйхат!$CX:$CX,$B$404,рўйхат!$D:$D,$C353)</f>
        <v/>
      </c>
      <c r="AW353" s="35">
        <f>SUMIFS(рўйхат!BF:BF,рўйхат!$CX:$CX,$B$404,рўйхат!$D:$D,$C353)</f>
        <v/>
      </c>
      <c r="AX353" s="36">
        <f>SUMIFS(рўйхат!BG:BG,рўйхат!$CX:$CX,$B$404,рўйхат!$D:$D,$C353)</f>
        <v/>
      </c>
      <c r="AY353" s="35">
        <f>SUMIFS(рўйхат!BH:BH,рўйхат!$CX:$CX,$B$404,рўйхат!$D:$D,$C353)</f>
        <v/>
      </c>
      <c r="AZ353" s="36">
        <f>SUMIFS(рўйхат!BI:BI,рўйхат!$CX:$CX,$B$404,рўйхат!$D:$D,$C353)</f>
        <v/>
      </c>
      <c r="BA353" s="35">
        <f>SUMIFS(рўйхат!BJ:BJ,рўйхат!$CX:$CX,$B$404,рўйхат!$D:$D,$C353)</f>
        <v/>
      </c>
      <c r="BB353" s="36">
        <f>SUMIFS(рўйхат!BK:BK,рўйхат!$CX:$CX,$B$404,рўйхат!$D:$D,$C353)</f>
        <v/>
      </c>
      <c r="BC353" s="77">
        <f>IFERROR(AO353/E353,0)</f>
        <v/>
      </c>
      <c r="BD353" s="77">
        <f>IFERROR(AP353/F353,0)</f>
        <v/>
      </c>
      <c r="BE353" s="35">
        <f>SUMIFS(рўйхат!BL:BL,рўйхат!$CX:$CX,$B$404,рўйхат!$D:$D,$C353)</f>
        <v/>
      </c>
      <c r="BF353" s="36">
        <f>SUMIFS(рўйхат!BM:BM,рўйхат!$CX:$CX,$B$404,рўйхат!$D:$D,$C353)</f>
        <v/>
      </c>
      <c r="BG353" s="35">
        <f>SUMIFS(рўйхат!BN:BN,рўйхат!$CX:$CX,$B$404,рўйхат!$D:$D,$C353)</f>
        <v/>
      </c>
      <c r="BH353" s="36">
        <f>SUMIFS(рўйхат!BO:BO,рўйхат!$CX:$CX,$B$404,рўйхат!$D:$D,$C353)</f>
        <v/>
      </c>
      <c r="BI353" s="35">
        <f>SUMIFS(рўйхат!BP:BP,рўйхат!$CX:$CX,$B$404,рўйхат!$D:$D,$C353)</f>
        <v/>
      </c>
      <c r="BJ353" s="36">
        <f>SUMIFS(рўйхат!BQ:BQ,рўйхат!$CX:$CX,$B$404,рўйхат!$D:$D,$C353)</f>
        <v/>
      </c>
      <c r="BK353" s="35">
        <f>SUMIFS(рўйхат!BR:BR,рўйхат!$CX:$CX,$B$404,рўйхат!$D:$D,$C353)</f>
        <v/>
      </c>
      <c r="BL353" s="36">
        <f>SUMIFS(рўйхат!BS:BS,рўйхат!$CX:$CX,$B$404,рўйхат!$D:$D,$C353)</f>
        <v/>
      </c>
      <c r="BM353" s="35">
        <f>SUMIFS(рўйхат!BT:BT,рўйхат!$CX:$CX,$B$404,рўйхат!$D:$D,$C353)</f>
        <v/>
      </c>
      <c r="BN353" s="36">
        <f>SUMIFS(рўйхат!BU:BU,рўйхат!$CX:$CX,$B$404,рўйхат!$D:$D,$C353)</f>
        <v/>
      </c>
      <c r="BO353" s="35">
        <f>SUMIFS(рўйхат!BX:BX,рўйхат!$CX:$CX,$B$404,рўйхат!$D:$D,$C353)</f>
        <v/>
      </c>
      <c r="BP353" s="36">
        <f>SUMIFS(рўйхат!BY:BY,рўйхат!$CX:$CX,$B$404,рўйхат!$D:$D,$C353)</f>
        <v/>
      </c>
      <c r="BQ353" s="35">
        <f>SUMIFS(рўйхат!BZ:BZ,рўйхат!$CX:$CX,$B$404,рўйхат!$D:$D,$C353)</f>
        <v/>
      </c>
      <c r="BR353" s="36">
        <f>SUMIFS(рўйхат!CA:CA,рўйхат!$CX:$CX,$B$404,рўйхат!$D:$D,$C353)</f>
        <v/>
      </c>
      <c r="BS353" s="35">
        <f>SUMIFS(рўйхат!CB:CB,рўйхат!$CX:$CX,$B$404,рўйхат!$D:$D,$C353)</f>
        <v/>
      </c>
      <c r="BT353" s="36">
        <f>SUMIFS(рўйхат!CC:CC,рўйхат!$CX:$CX,$B$404,рўйхат!$D:$D,$C353)</f>
        <v/>
      </c>
      <c r="BU353" s="35">
        <f>SUMIFS(рўйхат!CD:CD,рўйхат!$CX:$CX,$B$404,рўйхат!$D:$D,$C353)</f>
        <v/>
      </c>
      <c r="BV353" s="36">
        <f>SUMIFS(рўйхат!CE:CE,рўйхат!$CX:$CX,$B$404,рўйхат!$D:$D,$C353)</f>
        <v/>
      </c>
      <c r="BW353" s="35">
        <f>SUMIFS(рўйхат!CH:CH,рўйхат!$CX:$CX,$B$404,рўйхат!$D:$D,$C353)</f>
        <v/>
      </c>
      <c r="BX353" s="36">
        <f>SUMIFS(рўйхат!CI:CI,рўйхат!$CX:$CX,$B$404,рўйхат!$D:$D,$C353)</f>
        <v/>
      </c>
      <c r="BY353" s="35">
        <f>SUMIFS(рўйхат!CJ:CJ,рўйхат!$CX:$CX,$B$404,рўйхат!$D:$D,$C353)</f>
        <v/>
      </c>
      <c r="BZ353" s="36">
        <f>SUMIFS(рўйхат!CK:CK,рўйхат!$CX:$CX,$B$404,рўйхат!$D:$D,$C353)</f>
        <v/>
      </c>
      <c r="CA353" s="35">
        <f>SUMIFS(рўйхат!CL:CL,рўйхат!$CX:$CX,$B$404,рўйхат!$D:$D,$C353)</f>
        <v/>
      </c>
      <c r="CB353" s="36">
        <f>SUMIFS(рўйхат!CM:CM,рўйхат!$CX:$CX,$B$404,рўйхат!$D:$D,$C353)</f>
        <v/>
      </c>
      <c r="CC353" s="35">
        <f>SUMIFS(рўйхат!CN:CN,рўйхат!$CX:$CX,$B$404,рўйхат!$D:$D,$C353)</f>
        <v/>
      </c>
      <c r="CD353" s="36">
        <f>SUMIFS(рўйхат!CO:CO,рўйхат!$CX:$CX,$B$404,рўйхат!$D:$D,$C353)</f>
        <v/>
      </c>
      <c r="CE353" s="77">
        <f>IFERROR(BE353/(Q353+BE353),0)</f>
        <v/>
      </c>
      <c r="CF353" s="78">
        <f>IFERROR(BF353/(R353+BF353),0)</f>
        <v/>
      </c>
    </row>
    <row r="354" hidden="1" outlineLevel="1" ht="54" customFormat="1" customHeight="1" s="8">
      <c r="A354" s="39" t="n"/>
      <c r="B354" s="50" t="n">
        <v>16</v>
      </c>
      <c r="C354" s="38" t="inlineStr">
        <is>
          <t>Давлат харидларида нарх таҳлили V2</t>
        </is>
      </c>
      <c r="D354" s="198" t="n"/>
      <c r="E354" s="35">
        <f>SUMIFS(рўйхат!F:F,рўйхат!$CX:$CX,$B$404,рўйхат!$D:$D,$C354)</f>
        <v/>
      </c>
      <c r="F354" s="36">
        <f>SUMIFS(рўйхат!G:G,рўйхат!$CX:$CX,$B$404,рўйхат!$D:$D,$C354)</f>
        <v/>
      </c>
      <c r="G354" s="35">
        <f>SUMIFS(рўйхат!H:H,рўйхат!$CX:$CX,$B$404,рўйхат!$D:$D,$C354)</f>
        <v/>
      </c>
      <c r="H354" s="36">
        <f>SUMIFS(рўйхат!I:I,рўйхат!$CX:$CX,$B$404,рўйхат!$D:$D,$C354)</f>
        <v/>
      </c>
      <c r="I354" s="35">
        <f>SUMIFS(рўйхат!J:J,рўйхат!$CX:$CX,$B$404,рўйхат!$D:$D,$C354)</f>
        <v/>
      </c>
      <c r="J354" s="36">
        <f>SUMIFS(рўйхат!K:K,рўйхат!$CX:$CX,$B$404,рўйхат!$D:$D,$C354)</f>
        <v/>
      </c>
      <c r="K354" s="35">
        <f>SUMIFS(рўйхат!L:L,рўйхат!$CX:$CX,$B$404,рўйхат!$D:$D,$C354)</f>
        <v/>
      </c>
      <c r="L354" s="36">
        <f>SUMIFS(рўйхат!M:M,рўйхат!$CX:$CX,$B$404,рўйхат!$D:$D,$C354)</f>
        <v/>
      </c>
      <c r="M354" s="35">
        <f>SUMIFS(рўйхат!N:N,рўйхат!$CX:$CX,$B$404,рўйхат!$D:$D,$C354)</f>
        <v/>
      </c>
      <c r="N354" s="36">
        <f>SUMIFS(рўйхат!O:O,рўйхат!$CX:$CX,$B$404,рўйхат!$D:$D,$C354)</f>
        <v/>
      </c>
      <c r="O354" s="34">
        <f>IFERROR(M354/E354,0)</f>
        <v/>
      </c>
      <c r="P354" s="34">
        <f>IFERROR(N354/F354,0)</f>
        <v/>
      </c>
      <c r="Q354" s="35">
        <f>SUMIFS(рўйхат!P:P,рўйхат!$CX:$CX,$B$404,рўйхат!$D:$D,$C354)</f>
        <v/>
      </c>
      <c r="R354" s="36">
        <f>SUMIFS(рўйхат!Q:Q,рўйхат!$CX:$CX,$B$404,рўйхат!$D:$D,$C354)</f>
        <v/>
      </c>
      <c r="S354" s="35">
        <f>SUMIFS(рўйхат!R:R,рўйхат!$CX:$CX,$B$404,рўйхат!$D:$D,$C354)</f>
        <v/>
      </c>
      <c r="T354" s="36">
        <f>SUMIFS(рўйхат!S:S,рўйхат!$CX:$CX,$B$404,рўйхат!$D:$D,$C354)</f>
        <v/>
      </c>
      <c r="U354" s="35">
        <f>SUMIFS(рўйхат!T:T,рўйхат!$CX:$CX,$B$404,рўйхат!$D:$D,$C354)</f>
        <v/>
      </c>
      <c r="V354" s="36">
        <f>SUMIFS(рўйхат!U:U,рўйхат!$CX:$CX,$B$404,рўйхат!$D:$D,$C354)</f>
        <v/>
      </c>
      <c r="W354" s="35">
        <f>SUMIFS(рўйхат!V:V,рўйхат!$CX:$CX,$B$404,рўйхат!$D:$D,$C354)</f>
        <v/>
      </c>
      <c r="X354" s="36">
        <f>SUMIFS(рўйхат!W:W,рўйхат!$CX:$CX,$B$404,рўйхат!$D:$D,$C354)</f>
        <v/>
      </c>
      <c r="Y354" s="35">
        <f>SUMIFS(рўйхат!X:X,рўйхат!$CX:$CX,$B$404,рўйхат!$D:$D,$C354)</f>
        <v/>
      </c>
      <c r="Z354" s="36">
        <f>SUMIFS(рўйхат!Y:Y,рўйхат!$CX:$CX,$B$404,рўйхат!$D:$D,$C354)</f>
        <v/>
      </c>
      <c r="AA354" s="35">
        <f>SUMIFS(рўйхат!Z:Z,рўйхат!$CX:$CX,$B$404,рўйхат!$D:$D,$C354)</f>
        <v/>
      </c>
      <c r="AB354" s="36">
        <f>SUMIFS(рўйхат!AA:AA,рўйхат!$CX:$CX,$B$404,рўйхат!$D:$D,$C354)</f>
        <v/>
      </c>
      <c r="AC354" s="35">
        <f>SUMIFS(рўйхат!AB:AB,рўйхат!$CX:$CX,$B$404,рўйхат!$D:$D,$C354)</f>
        <v/>
      </c>
      <c r="AD354" s="36">
        <f>SUMIFS(рўйхат!AC:AC,рўйхат!$CX:$CX,$B$404,рўйхат!$D:$D,$C354)</f>
        <v/>
      </c>
      <c r="AE354" s="35">
        <f>SUMIFS(рўйхат!AD:AD,рўйхат!$CX:$CX,$B$404,рўйхат!$D:$D,$C354)</f>
        <v/>
      </c>
      <c r="AF354" s="36">
        <f>SUMIFS(рўйхат!AE:AE,рўйхат!$CX:$CX,$B$404,рўйхат!$D:$D,$C354)</f>
        <v/>
      </c>
      <c r="AG354" s="35">
        <f>SUMIFS(рўйхат!AH:AH,рўйхат!$CX:$CX,$B$404,рўйхат!$D:$D,$C354)</f>
        <v/>
      </c>
      <c r="AH354" s="36">
        <f>SUMIFS(рўйхат!AI:AI,рўйхат!$CX:$CX,$B$404,рўйхат!$D:$D,$C354)</f>
        <v/>
      </c>
      <c r="AI354" s="35">
        <f>SUMIFS(рўйхат!AJ:AJ,рўйхат!$CX:$CX,$B$404,рўйхат!$D:$D,$C354)</f>
        <v/>
      </c>
      <c r="AJ354" s="36">
        <f>SUMIFS(рўйхат!AK:AK,рўйхат!$CX:$CX,$B$404,рўйхат!$D:$D,$C354)</f>
        <v/>
      </c>
      <c r="AK354" s="35">
        <f>SUMIFS(рўйхат!AL:AL,рўйхат!$CX:$CX,$B$404,рўйхат!$D:$D,$C354)</f>
        <v/>
      </c>
      <c r="AL354" s="36">
        <f>SUMIFS(рўйхат!AM:AM,рўйхат!$CX:$CX,$B$404,рўйхат!$D:$D,$C354)</f>
        <v/>
      </c>
      <c r="AM354" s="77">
        <f>IFERROR(Q354/E354,0)</f>
        <v/>
      </c>
      <c r="AN354" s="77">
        <f>IFERROR(R354/F354,0)</f>
        <v/>
      </c>
      <c r="AO354" s="35">
        <f>SUMIFS(рўйхат!AX:AX,рўйхат!$CX:$CX,$B$404,рўйхат!$D:$D,$C354)</f>
        <v/>
      </c>
      <c r="AP354" s="36">
        <f>SUMIFS(рўйхат!AY:AY,рўйхат!$CX:$CX,$B$404,рўйхат!$D:$D,$C354)</f>
        <v/>
      </c>
      <c r="AQ354" s="35">
        <f>SUMIFS(рўйхат!AZ:AZ,рўйхат!$CX:$CX,$B$404,рўйхат!$D:$D,$C354)</f>
        <v/>
      </c>
      <c r="AR354" s="36">
        <f>SUMIFS(рўйхат!BA:BA,рўйхат!$CX:$CX,$B$404,рўйхат!$D:$D,$C354)</f>
        <v/>
      </c>
      <c r="AS354" s="35">
        <f>SUMIFS(рўйхат!BB:BB,рўйхат!$CX:$CX,$B$404,рўйхат!$D:$D,$C354)</f>
        <v/>
      </c>
      <c r="AT354" s="36">
        <f>SUMIFS(рўйхат!BC:BC,рўйхат!$CX:$CX,$B$404,рўйхат!$D:$D,$C354)</f>
        <v/>
      </c>
      <c r="AU354" s="35">
        <f>SUMIFS(рўйхат!BD:BD,рўйхат!$CX:$CX,$B$404,рўйхат!$D:$D,$C354)</f>
        <v/>
      </c>
      <c r="AV354" s="36">
        <f>SUMIFS(рўйхат!BE:BE,рўйхат!$CX:$CX,$B$404,рўйхат!$D:$D,$C354)</f>
        <v/>
      </c>
      <c r="AW354" s="35">
        <f>SUMIFS(рўйхат!BF:BF,рўйхат!$CX:$CX,$B$404,рўйхат!$D:$D,$C354)</f>
        <v/>
      </c>
      <c r="AX354" s="36">
        <f>SUMIFS(рўйхат!BG:BG,рўйхат!$CX:$CX,$B$404,рўйхат!$D:$D,$C354)</f>
        <v/>
      </c>
      <c r="AY354" s="35">
        <f>SUMIFS(рўйхат!BH:BH,рўйхат!$CX:$CX,$B$404,рўйхат!$D:$D,$C354)</f>
        <v/>
      </c>
      <c r="AZ354" s="36">
        <f>SUMIFS(рўйхат!BI:BI,рўйхат!$CX:$CX,$B$404,рўйхат!$D:$D,$C354)</f>
        <v/>
      </c>
      <c r="BA354" s="35">
        <f>SUMIFS(рўйхат!BJ:BJ,рўйхат!$CX:$CX,$B$404,рўйхат!$D:$D,$C354)</f>
        <v/>
      </c>
      <c r="BB354" s="36">
        <f>SUMIFS(рўйхат!BK:BK,рўйхат!$CX:$CX,$B$404,рўйхат!$D:$D,$C354)</f>
        <v/>
      </c>
      <c r="BC354" s="77">
        <f>IFERROR(AO354/E354,0)</f>
        <v/>
      </c>
      <c r="BD354" s="77">
        <f>IFERROR(AP354/F354,0)</f>
        <v/>
      </c>
      <c r="BE354" s="35">
        <f>SUMIFS(рўйхат!BL:BL,рўйхат!$CX:$CX,$B$404,рўйхат!$D:$D,$C354)</f>
        <v/>
      </c>
      <c r="BF354" s="36">
        <f>SUMIFS(рўйхат!BM:BM,рўйхат!$CX:$CX,$B$404,рўйхат!$D:$D,$C354)</f>
        <v/>
      </c>
      <c r="BG354" s="35">
        <f>SUMIFS(рўйхат!BN:BN,рўйхат!$CX:$CX,$B$404,рўйхат!$D:$D,$C354)</f>
        <v/>
      </c>
      <c r="BH354" s="36">
        <f>SUMIFS(рўйхат!BO:BO,рўйхат!$CX:$CX,$B$404,рўйхат!$D:$D,$C354)</f>
        <v/>
      </c>
      <c r="BI354" s="35">
        <f>SUMIFS(рўйхат!BP:BP,рўйхат!$CX:$CX,$B$404,рўйхат!$D:$D,$C354)</f>
        <v/>
      </c>
      <c r="BJ354" s="36">
        <f>SUMIFS(рўйхат!BQ:BQ,рўйхат!$CX:$CX,$B$404,рўйхат!$D:$D,$C354)</f>
        <v/>
      </c>
      <c r="BK354" s="35">
        <f>SUMIFS(рўйхат!BR:BR,рўйхат!$CX:$CX,$B$404,рўйхат!$D:$D,$C354)</f>
        <v/>
      </c>
      <c r="BL354" s="36">
        <f>SUMIFS(рўйхат!BS:BS,рўйхат!$CX:$CX,$B$404,рўйхат!$D:$D,$C354)</f>
        <v/>
      </c>
      <c r="BM354" s="35">
        <f>SUMIFS(рўйхат!BT:BT,рўйхат!$CX:$CX,$B$404,рўйхат!$D:$D,$C354)</f>
        <v/>
      </c>
      <c r="BN354" s="36">
        <f>SUMIFS(рўйхат!BU:BU,рўйхат!$CX:$CX,$B$404,рўйхат!$D:$D,$C354)</f>
        <v/>
      </c>
      <c r="BO354" s="35">
        <f>SUMIFS(рўйхат!BX:BX,рўйхат!$CX:$CX,$B$404,рўйхат!$D:$D,$C354)</f>
        <v/>
      </c>
      <c r="BP354" s="36">
        <f>SUMIFS(рўйхат!BY:BY,рўйхат!$CX:$CX,$B$404,рўйхат!$D:$D,$C354)</f>
        <v/>
      </c>
      <c r="BQ354" s="35">
        <f>SUMIFS(рўйхат!BZ:BZ,рўйхат!$CX:$CX,$B$404,рўйхат!$D:$D,$C354)</f>
        <v/>
      </c>
      <c r="BR354" s="36">
        <f>SUMIFS(рўйхат!CA:CA,рўйхат!$CX:$CX,$B$404,рўйхат!$D:$D,$C354)</f>
        <v/>
      </c>
      <c r="BS354" s="35">
        <f>SUMIFS(рўйхат!CB:CB,рўйхат!$CX:$CX,$B$404,рўйхат!$D:$D,$C354)</f>
        <v/>
      </c>
      <c r="BT354" s="36">
        <f>SUMIFS(рўйхат!CC:CC,рўйхат!$CX:$CX,$B$404,рўйхат!$D:$D,$C354)</f>
        <v/>
      </c>
      <c r="BU354" s="35">
        <f>SUMIFS(рўйхат!CD:CD,рўйхат!$CX:$CX,$B$404,рўйхат!$D:$D,$C354)</f>
        <v/>
      </c>
      <c r="BV354" s="36">
        <f>SUMIFS(рўйхат!CE:CE,рўйхат!$CX:$CX,$B$404,рўйхат!$D:$D,$C354)</f>
        <v/>
      </c>
      <c r="BW354" s="35">
        <f>SUMIFS(рўйхат!CH:CH,рўйхат!$CX:$CX,$B$404,рўйхат!$D:$D,$C354)</f>
        <v/>
      </c>
      <c r="BX354" s="36">
        <f>SUMIFS(рўйхат!CI:CI,рўйхат!$CX:$CX,$B$404,рўйхат!$D:$D,$C354)</f>
        <v/>
      </c>
      <c r="BY354" s="35">
        <f>SUMIFS(рўйхат!CJ:CJ,рўйхат!$CX:$CX,$B$404,рўйхат!$D:$D,$C354)</f>
        <v/>
      </c>
      <c r="BZ354" s="36">
        <f>SUMIFS(рўйхат!CK:CK,рўйхат!$CX:$CX,$B$404,рўйхат!$D:$D,$C354)</f>
        <v/>
      </c>
      <c r="CA354" s="35">
        <f>SUMIFS(рўйхат!CL:CL,рўйхат!$CX:$CX,$B$404,рўйхат!$D:$D,$C354)</f>
        <v/>
      </c>
      <c r="CB354" s="36">
        <f>SUMIFS(рўйхат!CM:CM,рўйхат!$CX:$CX,$B$404,рўйхат!$D:$D,$C354)</f>
        <v/>
      </c>
      <c r="CC354" s="35">
        <f>SUMIFS(рўйхат!CN:CN,рўйхат!$CX:$CX,$B$404,рўйхат!$D:$D,$C354)</f>
        <v/>
      </c>
      <c r="CD354" s="36">
        <f>SUMIFS(рўйхат!CO:CO,рўйхат!$CX:$CX,$B$404,рўйхат!$D:$D,$C354)</f>
        <v/>
      </c>
      <c r="CE354" s="77">
        <f>IFERROR(BE354/(Q354+BE354),0)</f>
        <v/>
      </c>
      <c r="CF354" s="78">
        <f>IFERROR(BF354/(R354+BF354),0)</f>
        <v/>
      </c>
    </row>
    <row r="355" hidden="1" outlineLevel="1" ht="36.75" customFormat="1" customHeight="1" s="8">
      <c r="A355" s="39" t="n"/>
      <c r="B355" s="50" t="n">
        <v>17</v>
      </c>
      <c r="C355" s="38" t="inlineStr">
        <is>
          <t>Давлат ҳизматчилари корхоналари</t>
        </is>
      </c>
      <c r="D355" s="198" t="n"/>
      <c r="E355" s="35">
        <f>SUMIFS(рўйхат!F:F,рўйхат!$CX:$CX,$B$404,рўйхат!$D:$D,$C355)</f>
        <v/>
      </c>
      <c r="F355" s="36">
        <f>SUMIFS(рўйхат!G:G,рўйхат!$CX:$CX,$B$404,рўйхат!$D:$D,$C355)</f>
        <v/>
      </c>
      <c r="G355" s="35">
        <f>SUMIFS(рўйхат!H:H,рўйхат!$CX:$CX,$B$404,рўйхат!$D:$D,$C355)</f>
        <v/>
      </c>
      <c r="H355" s="36">
        <f>SUMIFS(рўйхат!I:I,рўйхат!$CX:$CX,$B$404,рўйхат!$D:$D,$C355)</f>
        <v/>
      </c>
      <c r="I355" s="35">
        <f>SUMIFS(рўйхат!J:J,рўйхат!$CX:$CX,$B$404,рўйхат!$D:$D,$C355)</f>
        <v/>
      </c>
      <c r="J355" s="36">
        <f>SUMIFS(рўйхат!K:K,рўйхат!$CX:$CX,$B$404,рўйхат!$D:$D,$C355)</f>
        <v/>
      </c>
      <c r="K355" s="35">
        <f>SUMIFS(рўйхат!L:L,рўйхат!$CX:$CX,$B$404,рўйхат!$D:$D,$C355)</f>
        <v/>
      </c>
      <c r="L355" s="36">
        <f>SUMIFS(рўйхат!M:M,рўйхат!$CX:$CX,$B$404,рўйхат!$D:$D,$C355)</f>
        <v/>
      </c>
      <c r="M355" s="35">
        <f>SUMIFS(рўйхат!N:N,рўйхат!$CX:$CX,$B$404,рўйхат!$D:$D,$C355)</f>
        <v/>
      </c>
      <c r="N355" s="36">
        <f>SUMIFS(рўйхат!O:O,рўйхат!$CX:$CX,$B$404,рўйхат!$D:$D,$C355)</f>
        <v/>
      </c>
      <c r="O355" s="34">
        <f>IFERROR(M355/E355,0)</f>
        <v/>
      </c>
      <c r="P355" s="34">
        <f>IFERROR(N355/F355,0)</f>
        <v/>
      </c>
      <c r="Q355" s="35">
        <f>SUMIFS(рўйхат!P:P,рўйхат!$CX:$CX,$B$404,рўйхат!$D:$D,$C355)</f>
        <v/>
      </c>
      <c r="R355" s="36">
        <f>SUMIFS(рўйхат!Q:Q,рўйхат!$CX:$CX,$B$404,рўйхат!$D:$D,$C355)</f>
        <v/>
      </c>
      <c r="S355" s="35">
        <f>SUMIFS(рўйхат!R:R,рўйхат!$CX:$CX,$B$404,рўйхат!$D:$D,$C355)</f>
        <v/>
      </c>
      <c r="T355" s="36">
        <f>SUMIFS(рўйхат!S:S,рўйхат!$CX:$CX,$B$404,рўйхат!$D:$D,$C355)</f>
        <v/>
      </c>
      <c r="U355" s="35">
        <f>SUMIFS(рўйхат!T:T,рўйхат!$CX:$CX,$B$404,рўйхат!$D:$D,$C355)</f>
        <v/>
      </c>
      <c r="V355" s="36">
        <f>SUMIFS(рўйхат!U:U,рўйхат!$CX:$CX,$B$404,рўйхат!$D:$D,$C355)</f>
        <v/>
      </c>
      <c r="W355" s="35">
        <f>SUMIFS(рўйхат!V:V,рўйхат!$CX:$CX,$B$404,рўйхат!$D:$D,$C355)</f>
        <v/>
      </c>
      <c r="X355" s="36">
        <f>SUMIFS(рўйхат!W:W,рўйхат!$CX:$CX,$B$404,рўйхат!$D:$D,$C355)</f>
        <v/>
      </c>
      <c r="Y355" s="35">
        <f>SUMIFS(рўйхат!X:X,рўйхат!$CX:$CX,$B$404,рўйхат!$D:$D,$C355)</f>
        <v/>
      </c>
      <c r="Z355" s="36">
        <f>SUMIFS(рўйхат!Y:Y,рўйхат!$CX:$CX,$B$404,рўйхат!$D:$D,$C355)</f>
        <v/>
      </c>
      <c r="AA355" s="35">
        <f>SUMIFS(рўйхат!Z:Z,рўйхат!$CX:$CX,$B$404,рўйхат!$D:$D,$C355)</f>
        <v/>
      </c>
      <c r="AB355" s="36">
        <f>SUMIFS(рўйхат!AA:AA,рўйхат!$CX:$CX,$B$404,рўйхат!$D:$D,$C355)</f>
        <v/>
      </c>
      <c r="AC355" s="35">
        <f>SUMIFS(рўйхат!AB:AB,рўйхат!$CX:$CX,$B$404,рўйхат!$D:$D,$C355)</f>
        <v/>
      </c>
      <c r="AD355" s="36">
        <f>SUMIFS(рўйхат!AC:AC,рўйхат!$CX:$CX,$B$404,рўйхат!$D:$D,$C355)</f>
        <v/>
      </c>
      <c r="AE355" s="35">
        <f>SUMIFS(рўйхат!AD:AD,рўйхат!$CX:$CX,$B$404,рўйхат!$D:$D,$C355)</f>
        <v/>
      </c>
      <c r="AF355" s="36">
        <f>SUMIFS(рўйхат!AE:AE,рўйхат!$CX:$CX,$B$404,рўйхат!$D:$D,$C355)</f>
        <v/>
      </c>
      <c r="AG355" s="35">
        <f>SUMIFS(рўйхат!AH:AH,рўйхат!$CX:$CX,$B$404,рўйхат!$D:$D,$C355)</f>
        <v/>
      </c>
      <c r="AH355" s="36">
        <f>SUMIFS(рўйхат!AI:AI,рўйхат!$CX:$CX,$B$404,рўйхат!$D:$D,$C355)</f>
        <v/>
      </c>
      <c r="AI355" s="35">
        <f>SUMIFS(рўйхат!AJ:AJ,рўйхат!$CX:$CX,$B$404,рўйхат!$D:$D,$C355)</f>
        <v/>
      </c>
      <c r="AJ355" s="36">
        <f>SUMIFS(рўйхат!AK:AK,рўйхат!$CX:$CX,$B$404,рўйхат!$D:$D,$C355)</f>
        <v/>
      </c>
      <c r="AK355" s="35">
        <f>SUMIFS(рўйхат!AL:AL,рўйхат!$CX:$CX,$B$404,рўйхат!$D:$D,$C355)</f>
        <v/>
      </c>
      <c r="AL355" s="36">
        <f>SUMIFS(рўйхат!AM:AM,рўйхат!$CX:$CX,$B$404,рўйхат!$D:$D,$C355)</f>
        <v/>
      </c>
      <c r="AM355" s="77">
        <f>IFERROR(Q355/E355,0)</f>
        <v/>
      </c>
      <c r="AN355" s="77">
        <f>IFERROR(R355/F355,0)</f>
        <v/>
      </c>
      <c r="AO355" s="35">
        <f>SUMIFS(рўйхат!AX:AX,рўйхат!$CX:$CX,$B$404,рўйхат!$D:$D,$C355)</f>
        <v/>
      </c>
      <c r="AP355" s="36">
        <f>SUMIFS(рўйхат!AY:AY,рўйхат!$CX:$CX,$B$404,рўйхат!$D:$D,$C355)</f>
        <v/>
      </c>
      <c r="AQ355" s="35">
        <f>SUMIFS(рўйхат!AZ:AZ,рўйхат!$CX:$CX,$B$404,рўйхат!$D:$D,$C355)</f>
        <v/>
      </c>
      <c r="AR355" s="36">
        <f>SUMIFS(рўйхат!BA:BA,рўйхат!$CX:$CX,$B$404,рўйхат!$D:$D,$C355)</f>
        <v/>
      </c>
      <c r="AS355" s="35">
        <f>SUMIFS(рўйхат!BB:BB,рўйхат!$CX:$CX,$B$404,рўйхат!$D:$D,$C355)</f>
        <v/>
      </c>
      <c r="AT355" s="36">
        <f>SUMIFS(рўйхат!BC:BC,рўйхат!$CX:$CX,$B$404,рўйхат!$D:$D,$C355)</f>
        <v/>
      </c>
      <c r="AU355" s="35">
        <f>SUMIFS(рўйхат!BD:BD,рўйхат!$CX:$CX,$B$404,рўйхат!$D:$D,$C355)</f>
        <v/>
      </c>
      <c r="AV355" s="36">
        <f>SUMIFS(рўйхат!BE:BE,рўйхат!$CX:$CX,$B$404,рўйхат!$D:$D,$C355)</f>
        <v/>
      </c>
      <c r="AW355" s="35">
        <f>SUMIFS(рўйхат!BF:BF,рўйхат!$CX:$CX,$B$404,рўйхат!$D:$D,$C355)</f>
        <v/>
      </c>
      <c r="AX355" s="36">
        <f>SUMIFS(рўйхат!BG:BG,рўйхат!$CX:$CX,$B$404,рўйхат!$D:$D,$C355)</f>
        <v/>
      </c>
      <c r="AY355" s="35">
        <f>SUMIFS(рўйхат!BH:BH,рўйхат!$CX:$CX,$B$404,рўйхат!$D:$D,$C355)</f>
        <v/>
      </c>
      <c r="AZ355" s="36">
        <f>SUMIFS(рўйхат!BI:BI,рўйхат!$CX:$CX,$B$404,рўйхат!$D:$D,$C355)</f>
        <v/>
      </c>
      <c r="BA355" s="35">
        <f>SUMIFS(рўйхат!BJ:BJ,рўйхат!$CX:$CX,$B$404,рўйхат!$D:$D,$C355)</f>
        <v/>
      </c>
      <c r="BB355" s="36">
        <f>SUMIFS(рўйхат!BK:BK,рўйхат!$CX:$CX,$B$404,рўйхат!$D:$D,$C355)</f>
        <v/>
      </c>
      <c r="BC355" s="77">
        <f>IFERROR(AO355/E355,0)</f>
        <v/>
      </c>
      <c r="BD355" s="77">
        <f>IFERROR(AP355/F355,0)</f>
        <v/>
      </c>
      <c r="BE355" s="35">
        <f>SUMIFS(рўйхат!BL:BL,рўйхат!$CX:$CX,$B$404,рўйхат!$D:$D,$C355)</f>
        <v/>
      </c>
      <c r="BF355" s="36">
        <f>SUMIFS(рўйхат!BM:BM,рўйхат!$CX:$CX,$B$404,рўйхат!$D:$D,$C355)</f>
        <v/>
      </c>
      <c r="BG355" s="35">
        <f>SUMIFS(рўйхат!BN:BN,рўйхат!$CX:$CX,$B$404,рўйхат!$D:$D,$C355)</f>
        <v/>
      </c>
      <c r="BH355" s="36">
        <f>SUMIFS(рўйхат!BO:BO,рўйхат!$CX:$CX,$B$404,рўйхат!$D:$D,$C355)</f>
        <v/>
      </c>
      <c r="BI355" s="35">
        <f>SUMIFS(рўйхат!BP:BP,рўйхат!$CX:$CX,$B$404,рўйхат!$D:$D,$C355)</f>
        <v/>
      </c>
      <c r="BJ355" s="36">
        <f>SUMIFS(рўйхат!BQ:BQ,рўйхат!$CX:$CX,$B$404,рўйхат!$D:$D,$C355)</f>
        <v/>
      </c>
      <c r="BK355" s="35">
        <f>SUMIFS(рўйхат!BR:BR,рўйхат!$CX:$CX,$B$404,рўйхат!$D:$D,$C355)</f>
        <v/>
      </c>
      <c r="BL355" s="36">
        <f>SUMIFS(рўйхат!BS:BS,рўйхат!$CX:$CX,$B$404,рўйхат!$D:$D,$C355)</f>
        <v/>
      </c>
      <c r="BM355" s="35">
        <f>SUMIFS(рўйхат!BT:BT,рўйхат!$CX:$CX,$B$404,рўйхат!$D:$D,$C355)</f>
        <v/>
      </c>
      <c r="BN355" s="36">
        <f>SUMIFS(рўйхат!BU:BU,рўйхат!$CX:$CX,$B$404,рўйхат!$D:$D,$C355)</f>
        <v/>
      </c>
      <c r="BO355" s="35">
        <f>SUMIFS(рўйхат!BX:BX,рўйхат!$CX:$CX,$B$404,рўйхат!$D:$D,$C355)</f>
        <v/>
      </c>
      <c r="BP355" s="36">
        <f>SUMIFS(рўйхат!BY:BY,рўйхат!$CX:$CX,$B$404,рўйхат!$D:$D,$C355)</f>
        <v/>
      </c>
      <c r="BQ355" s="35">
        <f>SUMIFS(рўйхат!BZ:BZ,рўйхат!$CX:$CX,$B$404,рўйхат!$D:$D,$C355)</f>
        <v/>
      </c>
      <c r="BR355" s="36">
        <f>SUMIFS(рўйхат!CA:CA,рўйхат!$CX:$CX,$B$404,рўйхат!$D:$D,$C355)</f>
        <v/>
      </c>
      <c r="BS355" s="35">
        <f>SUMIFS(рўйхат!CB:CB,рўйхат!$CX:$CX,$B$404,рўйхат!$D:$D,$C355)</f>
        <v/>
      </c>
      <c r="BT355" s="36">
        <f>SUMIFS(рўйхат!CC:CC,рўйхат!$CX:$CX,$B$404,рўйхат!$D:$D,$C355)</f>
        <v/>
      </c>
      <c r="BU355" s="35">
        <f>SUMIFS(рўйхат!CD:CD,рўйхат!$CX:$CX,$B$404,рўйхат!$D:$D,$C355)</f>
        <v/>
      </c>
      <c r="BV355" s="36">
        <f>SUMIFS(рўйхат!CE:CE,рўйхат!$CX:$CX,$B$404,рўйхат!$D:$D,$C355)</f>
        <v/>
      </c>
      <c r="BW355" s="35">
        <f>SUMIFS(рўйхат!CH:CH,рўйхат!$CX:$CX,$B$404,рўйхат!$D:$D,$C355)</f>
        <v/>
      </c>
      <c r="BX355" s="36">
        <f>SUMIFS(рўйхат!CI:CI,рўйхат!$CX:$CX,$B$404,рўйхат!$D:$D,$C355)</f>
        <v/>
      </c>
      <c r="BY355" s="35">
        <f>SUMIFS(рўйхат!CJ:CJ,рўйхат!$CX:$CX,$B$404,рўйхат!$D:$D,$C355)</f>
        <v/>
      </c>
      <c r="BZ355" s="36">
        <f>SUMIFS(рўйхат!CK:CK,рўйхат!$CX:$CX,$B$404,рўйхат!$D:$D,$C355)</f>
        <v/>
      </c>
      <c r="CA355" s="35">
        <f>SUMIFS(рўйхат!CL:CL,рўйхат!$CX:$CX,$B$404,рўйхат!$D:$D,$C355)</f>
        <v/>
      </c>
      <c r="CB355" s="36">
        <f>SUMIFS(рўйхат!CM:CM,рўйхат!$CX:$CX,$B$404,рўйхат!$D:$D,$C355)</f>
        <v/>
      </c>
      <c r="CC355" s="35">
        <f>SUMIFS(рўйхат!CN:CN,рўйхат!$CX:$CX,$B$404,рўйхат!$D:$D,$C355)</f>
        <v/>
      </c>
      <c r="CD355" s="36">
        <f>SUMIFS(рўйхат!CO:CO,рўйхат!$CX:$CX,$B$404,рўйхат!$D:$D,$C355)</f>
        <v/>
      </c>
      <c r="CE355" s="77">
        <f>IFERROR(BE355/(Q355+BE355),0)</f>
        <v/>
      </c>
      <c r="CF355" s="78">
        <f>IFERROR(BF355/(R355+BF355),0)</f>
        <v/>
      </c>
    </row>
    <row r="356" hidden="1" outlineLevel="1" ht="36.75" customFormat="1" customHeight="1" s="8">
      <c r="A356" s="39" t="n"/>
      <c r="B356" s="50" t="n">
        <v>18</v>
      </c>
      <c r="C356" s="131" t="inlineStr">
        <is>
          <t>Ер қаридан фойдаланувчи субъектларнинг таҳлили</t>
        </is>
      </c>
      <c r="D356" s="198" t="n"/>
      <c r="E356" s="35">
        <f>SUMIFS(рўйхат!F:F,рўйхат!$CX:$CX,$B$404,рўйхат!$D:$D,$C356)</f>
        <v/>
      </c>
      <c r="F356" s="36">
        <f>SUMIFS(рўйхат!G:G,рўйхат!$CX:$CX,$B$404,рўйхат!$D:$D,$C356)</f>
        <v/>
      </c>
      <c r="G356" s="35">
        <f>SUMIFS(рўйхат!H:H,рўйхат!$CX:$CX,$B$404,рўйхат!$D:$D,$C356)</f>
        <v/>
      </c>
      <c r="H356" s="36">
        <f>SUMIFS(рўйхат!I:I,рўйхат!$CX:$CX,$B$404,рўйхат!$D:$D,$C356)</f>
        <v/>
      </c>
      <c r="I356" s="35">
        <f>SUMIFS(рўйхат!J:J,рўйхат!$CX:$CX,$B$404,рўйхат!$D:$D,$C356)</f>
        <v/>
      </c>
      <c r="J356" s="36">
        <f>SUMIFS(рўйхат!K:K,рўйхат!$CX:$CX,$B$404,рўйхат!$D:$D,$C356)</f>
        <v/>
      </c>
      <c r="K356" s="35">
        <f>SUMIFS(рўйхат!L:L,рўйхат!$CX:$CX,$B$404,рўйхат!$D:$D,$C356)</f>
        <v/>
      </c>
      <c r="L356" s="36">
        <f>SUMIFS(рўйхат!M:M,рўйхат!$CX:$CX,$B$404,рўйхат!$D:$D,$C356)</f>
        <v/>
      </c>
      <c r="M356" s="35">
        <f>SUMIFS(рўйхат!N:N,рўйхат!$CX:$CX,$B$404,рўйхат!$D:$D,$C356)</f>
        <v/>
      </c>
      <c r="N356" s="36">
        <f>SUMIFS(рўйхат!O:O,рўйхат!$CX:$CX,$B$404,рўйхат!$D:$D,$C356)</f>
        <v/>
      </c>
      <c r="O356" s="34">
        <f>IFERROR(M356/E356,0)</f>
        <v/>
      </c>
      <c r="P356" s="34">
        <f>IFERROR(N356/F356,0)</f>
        <v/>
      </c>
      <c r="Q356" s="35">
        <f>SUMIFS(рўйхат!P:P,рўйхат!$CX:$CX,$B$404,рўйхат!$D:$D,$C356)</f>
        <v/>
      </c>
      <c r="R356" s="36">
        <f>SUMIFS(рўйхат!Q:Q,рўйхат!$CX:$CX,$B$404,рўйхат!$D:$D,$C356)</f>
        <v/>
      </c>
      <c r="S356" s="35">
        <f>SUMIFS(рўйхат!R:R,рўйхат!$CX:$CX,$B$404,рўйхат!$D:$D,$C356)</f>
        <v/>
      </c>
      <c r="T356" s="36">
        <f>SUMIFS(рўйхат!S:S,рўйхат!$CX:$CX,$B$404,рўйхат!$D:$D,$C356)</f>
        <v/>
      </c>
      <c r="U356" s="35">
        <f>SUMIFS(рўйхат!T:T,рўйхат!$CX:$CX,$B$404,рўйхат!$D:$D,$C356)</f>
        <v/>
      </c>
      <c r="V356" s="36">
        <f>SUMIFS(рўйхат!U:U,рўйхат!$CX:$CX,$B$404,рўйхат!$D:$D,$C356)</f>
        <v/>
      </c>
      <c r="W356" s="35">
        <f>SUMIFS(рўйхат!V:V,рўйхат!$CX:$CX,$B$404,рўйхат!$D:$D,$C356)</f>
        <v/>
      </c>
      <c r="X356" s="36">
        <f>SUMIFS(рўйхат!W:W,рўйхат!$CX:$CX,$B$404,рўйхат!$D:$D,$C356)</f>
        <v/>
      </c>
      <c r="Y356" s="35">
        <f>SUMIFS(рўйхат!X:X,рўйхат!$CX:$CX,$B$404,рўйхат!$D:$D,$C356)</f>
        <v/>
      </c>
      <c r="Z356" s="36">
        <f>SUMIFS(рўйхат!Y:Y,рўйхат!$CX:$CX,$B$404,рўйхат!$D:$D,$C356)</f>
        <v/>
      </c>
      <c r="AA356" s="35">
        <f>SUMIFS(рўйхат!Z:Z,рўйхат!$CX:$CX,$B$404,рўйхат!$D:$D,$C356)</f>
        <v/>
      </c>
      <c r="AB356" s="36">
        <f>SUMIFS(рўйхат!AA:AA,рўйхат!$CX:$CX,$B$404,рўйхат!$D:$D,$C356)</f>
        <v/>
      </c>
      <c r="AC356" s="35">
        <f>SUMIFS(рўйхат!AB:AB,рўйхат!$CX:$CX,$B$404,рўйхат!$D:$D,$C356)</f>
        <v/>
      </c>
      <c r="AD356" s="36">
        <f>SUMIFS(рўйхат!AC:AC,рўйхат!$CX:$CX,$B$404,рўйхат!$D:$D,$C356)</f>
        <v/>
      </c>
      <c r="AE356" s="35">
        <f>SUMIFS(рўйхат!AD:AD,рўйхат!$CX:$CX,$B$404,рўйхат!$D:$D,$C356)</f>
        <v/>
      </c>
      <c r="AF356" s="36">
        <f>SUMIFS(рўйхат!AE:AE,рўйхат!$CX:$CX,$B$404,рўйхат!$D:$D,$C356)</f>
        <v/>
      </c>
      <c r="AG356" s="35">
        <f>SUMIFS(рўйхат!AH:AH,рўйхат!$CX:$CX,$B$404,рўйхат!$D:$D,$C356)</f>
        <v/>
      </c>
      <c r="AH356" s="36">
        <f>SUMIFS(рўйхат!AI:AI,рўйхат!$CX:$CX,$B$404,рўйхат!$D:$D,$C356)</f>
        <v/>
      </c>
      <c r="AI356" s="35">
        <f>SUMIFS(рўйхат!AJ:AJ,рўйхат!$CX:$CX,$B$404,рўйхат!$D:$D,$C356)</f>
        <v/>
      </c>
      <c r="AJ356" s="36">
        <f>SUMIFS(рўйхат!AK:AK,рўйхат!$CX:$CX,$B$404,рўйхат!$D:$D,$C356)</f>
        <v/>
      </c>
      <c r="AK356" s="35">
        <f>SUMIFS(рўйхат!AL:AL,рўйхат!$CX:$CX,$B$404,рўйхат!$D:$D,$C356)</f>
        <v/>
      </c>
      <c r="AL356" s="36">
        <f>SUMIFS(рўйхат!AM:AM,рўйхат!$CX:$CX,$B$404,рўйхат!$D:$D,$C356)</f>
        <v/>
      </c>
      <c r="AM356" s="77">
        <f>IFERROR(Q356/E356,0)</f>
        <v/>
      </c>
      <c r="AN356" s="77">
        <f>IFERROR(R356/F356,0)</f>
        <v/>
      </c>
      <c r="AO356" s="35">
        <f>SUMIFS(рўйхат!AX:AX,рўйхат!$CX:$CX,$B$404,рўйхат!$D:$D,$C356)</f>
        <v/>
      </c>
      <c r="AP356" s="36">
        <f>SUMIFS(рўйхат!AY:AY,рўйхат!$CX:$CX,$B$404,рўйхат!$D:$D,$C356)</f>
        <v/>
      </c>
      <c r="AQ356" s="35">
        <f>SUMIFS(рўйхат!AZ:AZ,рўйхат!$CX:$CX,$B$404,рўйхат!$D:$D,$C356)</f>
        <v/>
      </c>
      <c r="AR356" s="36">
        <f>SUMIFS(рўйхат!BA:BA,рўйхат!$CX:$CX,$B$404,рўйхат!$D:$D,$C356)</f>
        <v/>
      </c>
      <c r="AS356" s="35">
        <f>SUMIFS(рўйхат!BB:BB,рўйхат!$CX:$CX,$B$404,рўйхат!$D:$D,$C356)</f>
        <v/>
      </c>
      <c r="AT356" s="36">
        <f>SUMIFS(рўйхат!BC:BC,рўйхат!$CX:$CX,$B$404,рўйхат!$D:$D,$C356)</f>
        <v/>
      </c>
      <c r="AU356" s="35">
        <f>SUMIFS(рўйхат!BD:BD,рўйхат!$CX:$CX,$B$404,рўйхат!$D:$D,$C356)</f>
        <v/>
      </c>
      <c r="AV356" s="36">
        <f>SUMIFS(рўйхат!BE:BE,рўйхат!$CX:$CX,$B$404,рўйхат!$D:$D,$C356)</f>
        <v/>
      </c>
      <c r="AW356" s="35">
        <f>SUMIFS(рўйхат!BF:BF,рўйхат!$CX:$CX,$B$404,рўйхат!$D:$D,$C356)</f>
        <v/>
      </c>
      <c r="AX356" s="36">
        <f>SUMIFS(рўйхат!BG:BG,рўйхат!$CX:$CX,$B$404,рўйхат!$D:$D,$C356)</f>
        <v/>
      </c>
      <c r="AY356" s="35">
        <f>SUMIFS(рўйхат!BH:BH,рўйхат!$CX:$CX,$B$404,рўйхат!$D:$D,$C356)</f>
        <v/>
      </c>
      <c r="AZ356" s="36">
        <f>SUMIFS(рўйхат!BI:BI,рўйхат!$CX:$CX,$B$404,рўйхат!$D:$D,$C356)</f>
        <v/>
      </c>
      <c r="BA356" s="35">
        <f>SUMIFS(рўйхат!BJ:BJ,рўйхат!$CX:$CX,$B$404,рўйхат!$D:$D,$C356)</f>
        <v/>
      </c>
      <c r="BB356" s="36">
        <f>SUMIFS(рўйхат!BK:BK,рўйхат!$CX:$CX,$B$404,рўйхат!$D:$D,$C356)</f>
        <v/>
      </c>
      <c r="BC356" s="77">
        <f>IFERROR(AO356/E356,0)</f>
        <v/>
      </c>
      <c r="BD356" s="77">
        <f>IFERROR(AP356/F356,0)</f>
        <v/>
      </c>
      <c r="BE356" s="35">
        <f>SUMIFS(рўйхат!BL:BL,рўйхат!$CX:$CX,$B$404,рўйхат!$D:$D,$C356)</f>
        <v/>
      </c>
      <c r="BF356" s="36">
        <f>SUMIFS(рўйхат!BM:BM,рўйхат!$CX:$CX,$B$404,рўйхат!$D:$D,$C356)</f>
        <v/>
      </c>
      <c r="BG356" s="35">
        <f>SUMIFS(рўйхат!BN:BN,рўйхат!$CX:$CX,$B$404,рўйхат!$D:$D,$C356)</f>
        <v/>
      </c>
      <c r="BH356" s="36">
        <f>SUMIFS(рўйхат!BO:BO,рўйхат!$CX:$CX,$B$404,рўйхат!$D:$D,$C356)</f>
        <v/>
      </c>
      <c r="BI356" s="35">
        <f>SUMIFS(рўйхат!BP:BP,рўйхат!$CX:$CX,$B$404,рўйхат!$D:$D,$C356)</f>
        <v/>
      </c>
      <c r="BJ356" s="36">
        <f>SUMIFS(рўйхат!BQ:BQ,рўйхат!$CX:$CX,$B$404,рўйхат!$D:$D,$C356)</f>
        <v/>
      </c>
      <c r="BK356" s="35">
        <f>SUMIFS(рўйхат!BR:BR,рўйхат!$CX:$CX,$B$404,рўйхат!$D:$D,$C356)</f>
        <v/>
      </c>
      <c r="BL356" s="36">
        <f>SUMIFS(рўйхат!BS:BS,рўйхат!$CX:$CX,$B$404,рўйхат!$D:$D,$C356)</f>
        <v/>
      </c>
      <c r="BM356" s="35">
        <f>SUMIFS(рўйхат!BT:BT,рўйхат!$CX:$CX,$B$404,рўйхат!$D:$D,$C356)</f>
        <v/>
      </c>
      <c r="BN356" s="36">
        <f>SUMIFS(рўйхат!BU:BU,рўйхат!$CX:$CX,$B$404,рўйхат!$D:$D,$C356)</f>
        <v/>
      </c>
      <c r="BO356" s="35">
        <f>SUMIFS(рўйхат!BX:BX,рўйхат!$CX:$CX,$B$404,рўйхат!$D:$D,$C356)</f>
        <v/>
      </c>
      <c r="BP356" s="36">
        <f>SUMIFS(рўйхат!BY:BY,рўйхат!$CX:$CX,$B$404,рўйхат!$D:$D,$C356)</f>
        <v/>
      </c>
      <c r="BQ356" s="35">
        <f>SUMIFS(рўйхат!BZ:BZ,рўйхат!$CX:$CX,$B$404,рўйхат!$D:$D,$C356)</f>
        <v/>
      </c>
      <c r="BR356" s="36">
        <f>SUMIFS(рўйхат!CA:CA,рўйхат!$CX:$CX,$B$404,рўйхат!$D:$D,$C356)</f>
        <v/>
      </c>
      <c r="BS356" s="35">
        <f>SUMIFS(рўйхат!CB:CB,рўйхат!$CX:$CX,$B$404,рўйхат!$D:$D,$C356)</f>
        <v/>
      </c>
      <c r="BT356" s="36">
        <f>SUMIFS(рўйхат!CC:CC,рўйхат!$CX:$CX,$B$404,рўйхат!$D:$D,$C356)</f>
        <v/>
      </c>
      <c r="BU356" s="35">
        <f>SUMIFS(рўйхат!CD:CD,рўйхат!$CX:$CX,$B$404,рўйхат!$D:$D,$C356)</f>
        <v/>
      </c>
      <c r="BV356" s="36">
        <f>SUMIFS(рўйхат!CE:CE,рўйхат!$CX:$CX,$B$404,рўйхат!$D:$D,$C356)</f>
        <v/>
      </c>
      <c r="BW356" s="35">
        <f>SUMIFS(рўйхат!CH:CH,рўйхат!$CX:$CX,$B$404,рўйхат!$D:$D,$C356)</f>
        <v/>
      </c>
      <c r="BX356" s="36">
        <f>SUMIFS(рўйхат!CI:CI,рўйхат!$CX:$CX,$B$404,рўйхат!$D:$D,$C356)</f>
        <v/>
      </c>
      <c r="BY356" s="35">
        <f>SUMIFS(рўйхат!CJ:CJ,рўйхат!$CX:$CX,$B$404,рўйхат!$D:$D,$C356)</f>
        <v/>
      </c>
      <c r="BZ356" s="36">
        <f>SUMIFS(рўйхат!CK:CK,рўйхат!$CX:$CX,$B$404,рўйхат!$D:$D,$C356)</f>
        <v/>
      </c>
      <c r="CA356" s="35">
        <f>SUMIFS(рўйхат!CL:CL,рўйхат!$CX:$CX,$B$404,рўйхат!$D:$D,$C356)</f>
        <v/>
      </c>
      <c r="CB356" s="36">
        <f>SUMIFS(рўйхат!CM:CM,рўйхат!$CX:$CX,$B$404,рўйхат!$D:$D,$C356)</f>
        <v/>
      </c>
      <c r="CC356" s="35">
        <f>SUMIFS(рўйхат!CN:CN,рўйхат!$CX:$CX,$B$404,рўйхат!$D:$D,$C356)</f>
        <v/>
      </c>
      <c r="CD356" s="36">
        <f>SUMIFS(рўйхат!CO:CO,рўйхат!$CX:$CX,$B$404,рўйхат!$D:$D,$C356)</f>
        <v/>
      </c>
      <c r="CE356" s="77">
        <f>IFERROR(BE356/(Q356+BE356),0)</f>
        <v/>
      </c>
      <c r="CF356" s="78">
        <f>IFERROR(BF356/(R356+BF356),0)</f>
        <v/>
      </c>
    </row>
    <row r="357" hidden="1" outlineLevel="1" ht="36.75" customFormat="1" customHeight="1" s="8">
      <c r="A357" s="39" t="n"/>
      <c r="B357" s="50" t="n">
        <v>19</v>
      </c>
      <c r="C357" s="131" t="inlineStr">
        <is>
          <t>Ер қаъридан фойдаланувчи субъектларнинг таҳлили (2024 й)</t>
        </is>
      </c>
      <c r="D357" s="198" t="n"/>
      <c r="E357" s="35">
        <f>SUMIFS(рўйхат!F:F,рўйхат!$CX:$CX,$B$404,рўйхат!$D:$D,$C357)</f>
        <v/>
      </c>
      <c r="F357" s="36">
        <f>SUMIFS(рўйхат!G:G,рўйхат!$CX:$CX,$B$404,рўйхат!$D:$D,$C357)</f>
        <v/>
      </c>
      <c r="G357" s="35">
        <f>SUMIFS(рўйхат!H:H,рўйхат!$CX:$CX,$B$404,рўйхат!$D:$D,$C357)</f>
        <v/>
      </c>
      <c r="H357" s="36">
        <f>SUMIFS(рўйхат!I:I,рўйхат!$CX:$CX,$B$404,рўйхат!$D:$D,$C357)</f>
        <v/>
      </c>
      <c r="I357" s="35">
        <f>SUMIFS(рўйхат!J:J,рўйхат!$CX:$CX,$B$404,рўйхат!$D:$D,$C357)</f>
        <v/>
      </c>
      <c r="J357" s="36">
        <f>SUMIFS(рўйхат!K:K,рўйхат!$CX:$CX,$B$404,рўйхат!$D:$D,$C357)</f>
        <v/>
      </c>
      <c r="K357" s="35">
        <f>SUMIFS(рўйхат!L:L,рўйхат!$CX:$CX,$B$404,рўйхат!$D:$D,$C357)</f>
        <v/>
      </c>
      <c r="L357" s="36">
        <f>SUMIFS(рўйхат!M:M,рўйхат!$CX:$CX,$B$404,рўйхат!$D:$D,$C357)</f>
        <v/>
      </c>
      <c r="M357" s="35">
        <f>SUMIFS(рўйхат!N:N,рўйхат!$CX:$CX,$B$404,рўйхат!$D:$D,$C357)</f>
        <v/>
      </c>
      <c r="N357" s="36">
        <f>SUMIFS(рўйхат!O:O,рўйхат!$CX:$CX,$B$404,рўйхат!$D:$D,$C357)</f>
        <v/>
      </c>
      <c r="O357" s="34">
        <f>IFERROR(M357/E357,0)</f>
        <v/>
      </c>
      <c r="P357" s="34">
        <f>IFERROR(N357/F357,0)</f>
        <v/>
      </c>
      <c r="Q357" s="35">
        <f>SUMIFS(рўйхат!P:P,рўйхат!$CX:$CX,$B$404,рўйхат!$D:$D,$C357)</f>
        <v/>
      </c>
      <c r="R357" s="36">
        <f>SUMIFS(рўйхат!Q:Q,рўйхат!$CX:$CX,$B$404,рўйхат!$D:$D,$C357)</f>
        <v/>
      </c>
      <c r="S357" s="35">
        <f>SUMIFS(рўйхат!R:R,рўйхат!$CX:$CX,$B$404,рўйхат!$D:$D,$C357)</f>
        <v/>
      </c>
      <c r="T357" s="36">
        <f>SUMIFS(рўйхат!S:S,рўйхат!$CX:$CX,$B$404,рўйхат!$D:$D,$C357)</f>
        <v/>
      </c>
      <c r="U357" s="35">
        <f>SUMIFS(рўйхат!T:T,рўйхат!$CX:$CX,$B$404,рўйхат!$D:$D,$C357)</f>
        <v/>
      </c>
      <c r="V357" s="36">
        <f>SUMIFS(рўйхат!U:U,рўйхат!$CX:$CX,$B$404,рўйхат!$D:$D,$C357)</f>
        <v/>
      </c>
      <c r="W357" s="35">
        <f>SUMIFS(рўйхат!V:V,рўйхат!$CX:$CX,$B$404,рўйхат!$D:$D,$C357)</f>
        <v/>
      </c>
      <c r="X357" s="36">
        <f>SUMIFS(рўйхат!W:W,рўйхат!$CX:$CX,$B$404,рўйхат!$D:$D,$C357)</f>
        <v/>
      </c>
      <c r="Y357" s="35">
        <f>SUMIFS(рўйхат!X:X,рўйхат!$CX:$CX,$B$404,рўйхат!$D:$D,$C357)</f>
        <v/>
      </c>
      <c r="Z357" s="36">
        <f>SUMIFS(рўйхат!Y:Y,рўйхат!$CX:$CX,$B$404,рўйхат!$D:$D,$C357)</f>
        <v/>
      </c>
      <c r="AA357" s="35">
        <f>SUMIFS(рўйхат!Z:Z,рўйхат!$CX:$CX,$B$404,рўйхат!$D:$D,$C357)</f>
        <v/>
      </c>
      <c r="AB357" s="36">
        <f>SUMIFS(рўйхат!AA:AA,рўйхат!$CX:$CX,$B$404,рўйхат!$D:$D,$C357)</f>
        <v/>
      </c>
      <c r="AC357" s="35">
        <f>SUMIFS(рўйхат!AB:AB,рўйхат!$CX:$CX,$B$404,рўйхат!$D:$D,$C357)</f>
        <v/>
      </c>
      <c r="AD357" s="36">
        <f>SUMIFS(рўйхат!AC:AC,рўйхат!$CX:$CX,$B$404,рўйхат!$D:$D,$C357)</f>
        <v/>
      </c>
      <c r="AE357" s="35">
        <f>SUMIFS(рўйхат!AD:AD,рўйхат!$CX:$CX,$B$404,рўйхат!$D:$D,$C357)</f>
        <v/>
      </c>
      <c r="AF357" s="36">
        <f>SUMIFS(рўйхат!AE:AE,рўйхат!$CX:$CX,$B$404,рўйхат!$D:$D,$C357)</f>
        <v/>
      </c>
      <c r="AG357" s="35">
        <f>SUMIFS(рўйхат!AH:AH,рўйхат!$CX:$CX,$B$404,рўйхат!$D:$D,$C357)</f>
        <v/>
      </c>
      <c r="AH357" s="36">
        <f>SUMIFS(рўйхат!AI:AI,рўйхат!$CX:$CX,$B$404,рўйхат!$D:$D,$C357)</f>
        <v/>
      </c>
      <c r="AI357" s="35">
        <f>SUMIFS(рўйхат!AJ:AJ,рўйхат!$CX:$CX,$B$404,рўйхат!$D:$D,$C357)</f>
        <v/>
      </c>
      <c r="AJ357" s="36">
        <f>SUMIFS(рўйхат!AK:AK,рўйхат!$CX:$CX,$B$404,рўйхат!$D:$D,$C357)</f>
        <v/>
      </c>
      <c r="AK357" s="35">
        <f>SUMIFS(рўйхат!AL:AL,рўйхат!$CX:$CX,$B$404,рўйхат!$D:$D,$C357)</f>
        <v/>
      </c>
      <c r="AL357" s="36">
        <f>SUMIFS(рўйхат!AM:AM,рўйхат!$CX:$CX,$B$404,рўйхат!$D:$D,$C357)</f>
        <v/>
      </c>
      <c r="AM357" s="77">
        <f>IFERROR(Q357/E357,0)</f>
        <v/>
      </c>
      <c r="AN357" s="77">
        <f>IFERROR(R357/F357,0)</f>
        <v/>
      </c>
      <c r="AO357" s="35">
        <f>SUMIFS(рўйхат!AX:AX,рўйхат!$CX:$CX,$B$404,рўйхат!$D:$D,$C357)</f>
        <v/>
      </c>
      <c r="AP357" s="36">
        <f>SUMIFS(рўйхат!AY:AY,рўйхат!$CX:$CX,$B$404,рўйхат!$D:$D,$C357)</f>
        <v/>
      </c>
      <c r="AQ357" s="35">
        <f>SUMIFS(рўйхат!AZ:AZ,рўйхат!$CX:$CX,$B$404,рўйхат!$D:$D,$C357)</f>
        <v/>
      </c>
      <c r="AR357" s="36">
        <f>SUMIFS(рўйхат!BA:BA,рўйхат!$CX:$CX,$B$404,рўйхат!$D:$D,$C357)</f>
        <v/>
      </c>
      <c r="AS357" s="35">
        <f>SUMIFS(рўйхат!BB:BB,рўйхат!$CX:$CX,$B$404,рўйхат!$D:$D,$C357)</f>
        <v/>
      </c>
      <c r="AT357" s="36">
        <f>SUMIFS(рўйхат!BC:BC,рўйхат!$CX:$CX,$B$404,рўйхат!$D:$D,$C357)</f>
        <v/>
      </c>
      <c r="AU357" s="35">
        <f>SUMIFS(рўйхат!BD:BD,рўйхат!$CX:$CX,$B$404,рўйхат!$D:$D,$C357)</f>
        <v/>
      </c>
      <c r="AV357" s="36">
        <f>SUMIFS(рўйхат!BE:BE,рўйхат!$CX:$CX,$B$404,рўйхат!$D:$D,$C357)</f>
        <v/>
      </c>
      <c r="AW357" s="35">
        <f>SUMIFS(рўйхат!BF:BF,рўйхат!$CX:$CX,$B$404,рўйхат!$D:$D,$C357)</f>
        <v/>
      </c>
      <c r="AX357" s="36">
        <f>SUMIFS(рўйхат!BG:BG,рўйхат!$CX:$CX,$B$404,рўйхат!$D:$D,$C357)</f>
        <v/>
      </c>
      <c r="AY357" s="35">
        <f>SUMIFS(рўйхат!BH:BH,рўйхат!$CX:$CX,$B$404,рўйхат!$D:$D,$C357)</f>
        <v/>
      </c>
      <c r="AZ357" s="36">
        <f>SUMIFS(рўйхат!BI:BI,рўйхат!$CX:$CX,$B$404,рўйхат!$D:$D,$C357)</f>
        <v/>
      </c>
      <c r="BA357" s="35">
        <f>SUMIFS(рўйхат!BJ:BJ,рўйхат!$CX:$CX,$B$404,рўйхат!$D:$D,$C357)</f>
        <v/>
      </c>
      <c r="BB357" s="36">
        <f>SUMIFS(рўйхат!BK:BK,рўйхат!$CX:$CX,$B$404,рўйхат!$D:$D,$C357)</f>
        <v/>
      </c>
      <c r="BC357" s="77">
        <f>IFERROR(AO357/E357,0)</f>
        <v/>
      </c>
      <c r="BD357" s="77">
        <f>IFERROR(AP357/F357,0)</f>
        <v/>
      </c>
      <c r="BE357" s="35">
        <f>SUMIFS(рўйхат!BL:BL,рўйхат!$CX:$CX,$B$404,рўйхат!$D:$D,$C357)</f>
        <v/>
      </c>
      <c r="BF357" s="36">
        <f>SUMIFS(рўйхат!BM:BM,рўйхат!$CX:$CX,$B$404,рўйхат!$D:$D,$C357)</f>
        <v/>
      </c>
      <c r="BG357" s="35">
        <f>SUMIFS(рўйхат!BN:BN,рўйхат!$CX:$CX,$B$404,рўйхат!$D:$D,$C357)</f>
        <v/>
      </c>
      <c r="BH357" s="36">
        <f>SUMIFS(рўйхат!BO:BO,рўйхат!$CX:$CX,$B$404,рўйхат!$D:$D,$C357)</f>
        <v/>
      </c>
      <c r="BI357" s="35">
        <f>SUMIFS(рўйхат!BP:BP,рўйхат!$CX:$CX,$B$404,рўйхат!$D:$D,$C357)</f>
        <v/>
      </c>
      <c r="BJ357" s="36">
        <f>SUMIFS(рўйхат!BQ:BQ,рўйхат!$CX:$CX,$B$404,рўйхат!$D:$D,$C357)</f>
        <v/>
      </c>
      <c r="BK357" s="35">
        <f>SUMIFS(рўйхат!BR:BR,рўйхат!$CX:$CX,$B$404,рўйхат!$D:$D,$C357)</f>
        <v/>
      </c>
      <c r="BL357" s="36">
        <f>SUMIFS(рўйхат!BS:BS,рўйхат!$CX:$CX,$B$404,рўйхат!$D:$D,$C357)</f>
        <v/>
      </c>
      <c r="BM357" s="35">
        <f>SUMIFS(рўйхат!BT:BT,рўйхат!$CX:$CX,$B$404,рўйхат!$D:$D,$C357)</f>
        <v/>
      </c>
      <c r="BN357" s="36">
        <f>SUMIFS(рўйхат!BU:BU,рўйхат!$CX:$CX,$B$404,рўйхат!$D:$D,$C357)</f>
        <v/>
      </c>
      <c r="BO357" s="35">
        <f>SUMIFS(рўйхат!BX:BX,рўйхат!$CX:$CX,$B$404,рўйхат!$D:$D,$C357)</f>
        <v/>
      </c>
      <c r="BP357" s="36">
        <f>SUMIFS(рўйхат!BY:BY,рўйхат!$CX:$CX,$B$404,рўйхат!$D:$D,$C357)</f>
        <v/>
      </c>
      <c r="BQ357" s="35">
        <f>SUMIFS(рўйхат!BZ:BZ,рўйхат!$CX:$CX,$B$404,рўйхат!$D:$D,$C357)</f>
        <v/>
      </c>
      <c r="BR357" s="36">
        <f>SUMIFS(рўйхат!CA:CA,рўйхат!$CX:$CX,$B$404,рўйхат!$D:$D,$C357)</f>
        <v/>
      </c>
      <c r="BS357" s="35">
        <f>SUMIFS(рўйхат!CB:CB,рўйхат!$CX:$CX,$B$404,рўйхат!$D:$D,$C357)</f>
        <v/>
      </c>
      <c r="BT357" s="36">
        <f>SUMIFS(рўйхат!CC:CC,рўйхат!$CX:$CX,$B$404,рўйхат!$D:$D,$C357)</f>
        <v/>
      </c>
      <c r="BU357" s="35">
        <f>SUMIFS(рўйхат!CD:CD,рўйхат!$CX:$CX,$B$404,рўйхат!$D:$D,$C357)</f>
        <v/>
      </c>
      <c r="BV357" s="36">
        <f>SUMIFS(рўйхат!CE:CE,рўйхат!$CX:$CX,$B$404,рўйхат!$D:$D,$C357)</f>
        <v/>
      </c>
      <c r="BW357" s="35">
        <f>SUMIFS(рўйхат!CH:CH,рўйхат!$CX:$CX,$B$404,рўйхат!$D:$D,$C357)</f>
        <v/>
      </c>
      <c r="BX357" s="36">
        <f>SUMIFS(рўйхат!CI:CI,рўйхат!$CX:$CX,$B$404,рўйхат!$D:$D,$C357)</f>
        <v/>
      </c>
      <c r="BY357" s="35">
        <f>SUMIFS(рўйхат!CJ:CJ,рўйхат!$CX:$CX,$B$404,рўйхат!$D:$D,$C357)</f>
        <v/>
      </c>
      <c r="BZ357" s="36">
        <f>SUMIFS(рўйхат!CK:CK,рўйхат!$CX:$CX,$B$404,рўйхат!$D:$D,$C357)</f>
        <v/>
      </c>
      <c r="CA357" s="35">
        <f>SUMIFS(рўйхат!CL:CL,рўйхат!$CX:$CX,$B$404,рўйхат!$D:$D,$C357)</f>
        <v/>
      </c>
      <c r="CB357" s="36">
        <f>SUMIFS(рўйхат!CM:CM,рўйхат!$CX:$CX,$B$404,рўйхат!$D:$D,$C357)</f>
        <v/>
      </c>
      <c r="CC357" s="35">
        <f>SUMIFS(рўйхат!CN:CN,рўйхат!$CX:$CX,$B$404,рўйхат!$D:$D,$C357)</f>
        <v/>
      </c>
      <c r="CD357" s="36">
        <f>SUMIFS(рўйхат!CO:CO,рўйхат!$CX:$CX,$B$404,рўйхат!$D:$D,$C357)</f>
        <v/>
      </c>
      <c r="CE357" s="77">
        <f>IFERROR(BE357/(Q357+BE357),0)</f>
        <v/>
      </c>
      <c r="CF357" s="78">
        <f>IFERROR(BF357/(R357+BF357),0)</f>
        <v/>
      </c>
    </row>
    <row r="358" hidden="1" outlineLevel="1" ht="36.75" customFormat="1" customHeight="1" s="8">
      <c r="A358" s="39" t="n"/>
      <c r="B358" s="50" t="n">
        <v>20</v>
      </c>
      <c r="C358" s="131" t="inlineStr">
        <is>
          <t>Етарли тажрибага эга бўлмаган етказиб берувчилар билан тузилган тўғридан-тўғри шартномалар таҳлили</t>
        </is>
      </c>
      <c r="D358" s="198" t="n"/>
      <c r="E358" s="35">
        <f>SUMIFS(рўйхат!F:F,рўйхат!$CX:$CX,$B$404,рўйхат!$D:$D,$C358)</f>
        <v/>
      </c>
      <c r="F358" s="36">
        <f>SUMIFS(рўйхат!G:G,рўйхат!$CX:$CX,$B$404,рўйхат!$D:$D,$C358)</f>
        <v/>
      </c>
      <c r="G358" s="35">
        <f>SUMIFS(рўйхат!H:H,рўйхат!$CX:$CX,$B$404,рўйхат!$D:$D,$C358)</f>
        <v/>
      </c>
      <c r="H358" s="36">
        <f>SUMIFS(рўйхат!I:I,рўйхат!$CX:$CX,$B$404,рўйхат!$D:$D,$C358)</f>
        <v/>
      </c>
      <c r="I358" s="35">
        <f>SUMIFS(рўйхат!J:J,рўйхат!$CX:$CX,$B$404,рўйхат!$D:$D,$C358)</f>
        <v/>
      </c>
      <c r="J358" s="36">
        <f>SUMIFS(рўйхат!K:K,рўйхат!$CX:$CX,$B$404,рўйхат!$D:$D,$C358)</f>
        <v/>
      </c>
      <c r="K358" s="35">
        <f>SUMIFS(рўйхат!L:L,рўйхат!$CX:$CX,$B$404,рўйхат!$D:$D,$C358)</f>
        <v/>
      </c>
      <c r="L358" s="36">
        <f>SUMIFS(рўйхат!M:M,рўйхат!$CX:$CX,$B$404,рўйхат!$D:$D,$C358)</f>
        <v/>
      </c>
      <c r="M358" s="35">
        <f>SUMIFS(рўйхат!N:N,рўйхат!$CX:$CX,$B$404,рўйхат!$D:$D,$C358)</f>
        <v/>
      </c>
      <c r="N358" s="36">
        <f>SUMIFS(рўйхат!O:O,рўйхат!$CX:$CX,$B$404,рўйхат!$D:$D,$C358)</f>
        <v/>
      </c>
      <c r="O358" s="34">
        <f>IFERROR(M358/E358,0)</f>
        <v/>
      </c>
      <c r="P358" s="34">
        <f>IFERROR(N358/F358,0)</f>
        <v/>
      </c>
      <c r="Q358" s="35">
        <f>SUMIFS(рўйхат!P:P,рўйхат!$CX:$CX,$B$404,рўйхат!$D:$D,$C358)</f>
        <v/>
      </c>
      <c r="R358" s="36">
        <f>SUMIFS(рўйхат!Q:Q,рўйхат!$CX:$CX,$B$404,рўйхат!$D:$D,$C358)</f>
        <v/>
      </c>
      <c r="S358" s="35">
        <f>SUMIFS(рўйхат!R:R,рўйхат!$CX:$CX,$B$404,рўйхат!$D:$D,$C358)</f>
        <v/>
      </c>
      <c r="T358" s="36">
        <f>SUMIFS(рўйхат!S:S,рўйхат!$CX:$CX,$B$404,рўйхат!$D:$D,$C358)</f>
        <v/>
      </c>
      <c r="U358" s="35">
        <f>SUMIFS(рўйхат!T:T,рўйхат!$CX:$CX,$B$404,рўйхат!$D:$D,$C358)</f>
        <v/>
      </c>
      <c r="V358" s="36">
        <f>SUMIFS(рўйхат!U:U,рўйхат!$CX:$CX,$B$404,рўйхат!$D:$D,$C358)</f>
        <v/>
      </c>
      <c r="W358" s="35">
        <f>SUMIFS(рўйхат!V:V,рўйхат!$CX:$CX,$B$404,рўйхат!$D:$D,$C358)</f>
        <v/>
      </c>
      <c r="X358" s="36">
        <f>SUMIFS(рўйхат!W:W,рўйхат!$CX:$CX,$B$404,рўйхат!$D:$D,$C358)</f>
        <v/>
      </c>
      <c r="Y358" s="35">
        <f>SUMIFS(рўйхат!X:X,рўйхат!$CX:$CX,$B$404,рўйхат!$D:$D,$C358)</f>
        <v/>
      </c>
      <c r="Z358" s="36">
        <f>SUMIFS(рўйхат!Y:Y,рўйхат!$CX:$CX,$B$404,рўйхат!$D:$D,$C358)</f>
        <v/>
      </c>
      <c r="AA358" s="35">
        <f>SUMIFS(рўйхат!Z:Z,рўйхат!$CX:$CX,$B$404,рўйхат!$D:$D,$C358)</f>
        <v/>
      </c>
      <c r="AB358" s="36">
        <f>SUMIFS(рўйхат!AA:AA,рўйхат!$CX:$CX,$B$404,рўйхат!$D:$D,$C358)</f>
        <v/>
      </c>
      <c r="AC358" s="35">
        <f>SUMIFS(рўйхат!AB:AB,рўйхат!$CX:$CX,$B$404,рўйхат!$D:$D,$C358)</f>
        <v/>
      </c>
      <c r="AD358" s="36">
        <f>SUMIFS(рўйхат!AC:AC,рўйхат!$CX:$CX,$B$404,рўйхат!$D:$D,$C358)</f>
        <v/>
      </c>
      <c r="AE358" s="35">
        <f>SUMIFS(рўйхат!AD:AD,рўйхат!$CX:$CX,$B$404,рўйхат!$D:$D,$C358)</f>
        <v/>
      </c>
      <c r="AF358" s="36">
        <f>SUMIFS(рўйхат!AE:AE,рўйхат!$CX:$CX,$B$404,рўйхат!$D:$D,$C358)</f>
        <v/>
      </c>
      <c r="AG358" s="35">
        <f>SUMIFS(рўйхат!AH:AH,рўйхат!$CX:$CX,$B$404,рўйхат!$D:$D,$C358)</f>
        <v/>
      </c>
      <c r="AH358" s="36">
        <f>SUMIFS(рўйхат!AI:AI,рўйхат!$CX:$CX,$B$404,рўйхат!$D:$D,$C358)</f>
        <v/>
      </c>
      <c r="AI358" s="35">
        <f>SUMIFS(рўйхат!AJ:AJ,рўйхат!$CX:$CX,$B$404,рўйхат!$D:$D,$C358)</f>
        <v/>
      </c>
      <c r="AJ358" s="36">
        <f>SUMIFS(рўйхат!AK:AK,рўйхат!$CX:$CX,$B$404,рўйхат!$D:$D,$C358)</f>
        <v/>
      </c>
      <c r="AK358" s="35">
        <f>SUMIFS(рўйхат!AL:AL,рўйхат!$CX:$CX,$B$404,рўйхат!$D:$D,$C358)</f>
        <v/>
      </c>
      <c r="AL358" s="36">
        <f>SUMIFS(рўйхат!AM:AM,рўйхат!$CX:$CX,$B$404,рўйхат!$D:$D,$C358)</f>
        <v/>
      </c>
      <c r="AM358" s="77">
        <f>IFERROR(Q358/E358,0)</f>
        <v/>
      </c>
      <c r="AN358" s="77">
        <f>IFERROR(R358/F358,0)</f>
        <v/>
      </c>
      <c r="AO358" s="35">
        <f>SUMIFS(рўйхат!AX:AX,рўйхат!$CX:$CX,$B$404,рўйхат!$D:$D,$C358)</f>
        <v/>
      </c>
      <c r="AP358" s="36">
        <f>SUMIFS(рўйхат!AY:AY,рўйхат!$CX:$CX,$B$404,рўйхат!$D:$D,$C358)</f>
        <v/>
      </c>
      <c r="AQ358" s="35">
        <f>SUMIFS(рўйхат!AZ:AZ,рўйхат!$CX:$CX,$B$404,рўйхат!$D:$D,$C358)</f>
        <v/>
      </c>
      <c r="AR358" s="36">
        <f>SUMIFS(рўйхат!BA:BA,рўйхат!$CX:$CX,$B$404,рўйхат!$D:$D,$C358)</f>
        <v/>
      </c>
      <c r="AS358" s="35">
        <f>SUMIFS(рўйхат!BB:BB,рўйхат!$CX:$CX,$B$404,рўйхат!$D:$D,$C358)</f>
        <v/>
      </c>
      <c r="AT358" s="36">
        <f>SUMIFS(рўйхат!BC:BC,рўйхат!$CX:$CX,$B$404,рўйхат!$D:$D,$C358)</f>
        <v/>
      </c>
      <c r="AU358" s="35">
        <f>SUMIFS(рўйхат!BD:BD,рўйхат!$CX:$CX,$B$404,рўйхат!$D:$D,$C358)</f>
        <v/>
      </c>
      <c r="AV358" s="36">
        <f>SUMIFS(рўйхат!BE:BE,рўйхат!$CX:$CX,$B$404,рўйхат!$D:$D,$C358)</f>
        <v/>
      </c>
      <c r="AW358" s="35">
        <f>SUMIFS(рўйхат!BF:BF,рўйхат!$CX:$CX,$B$404,рўйхат!$D:$D,$C358)</f>
        <v/>
      </c>
      <c r="AX358" s="36">
        <f>SUMIFS(рўйхат!BG:BG,рўйхат!$CX:$CX,$B$404,рўйхат!$D:$D,$C358)</f>
        <v/>
      </c>
      <c r="AY358" s="35">
        <f>SUMIFS(рўйхат!BH:BH,рўйхат!$CX:$CX,$B$404,рўйхат!$D:$D,$C358)</f>
        <v/>
      </c>
      <c r="AZ358" s="36">
        <f>SUMIFS(рўйхат!BI:BI,рўйхат!$CX:$CX,$B$404,рўйхат!$D:$D,$C358)</f>
        <v/>
      </c>
      <c r="BA358" s="35">
        <f>SUMIFS(рўйхат!BJ:BJ,рўйхат!$CX:$CX,$B$404,рўйхат!$D:$D,$C358)</f>
        <v/>
      </c>
      <c r="BB358" s="36">
        <f>SUMIFS(рўйхат!BK:BK,рўйхат!$CX:$CX,$B$404,рўйхат!$D:$D,$C358)</f>
        <v/>
      </c>
      <c r="BC358" s="77">
        <f>IFERROR(AO358/E358,0)</f>
        <v/>
      </c>
      <c r="BD358" s="77">
        <f>IFERROR(AP358/F358,0)</f>
        <v/>
      </c>
      <c r="BE358" s="35">
        <f>SUMIFS(рўйхат!BL:BL,рўйхат!$CX:$CX,$B$404,рўйхат!$D:$D,$C358)</f>
        <v/>
      </c>
      <c r="BF358" s="36">
        <f>SUMIFS(рўйхат!BM:BM,рўйхат!$CX:$CX,$B$404,рўйхат!$D:$D,$C358)</f>
        <v/>
      </c>
      <c r="BG358" s="35">
        <f>SUMIFS(рўйхат!BN:BN,рўйхат!$CX:$CX,$B$404,рўйхат!$D:$D,$C358)</f>
        <v/>
      </c>
      <c r="BH358" s="36">
        <f>SUMIFS(рўйхат!BO:BO,рўйхат!$CX:$CX,$B$404,рўйхат!$D:$D,$C358)</f>
        <v/>
      </c>
      <c r="BI358" s="35">
        <f>SUMIFS(рўйхат!BP:BP,рўйхат!$CX:$CX,$B$404,рўйхат!$D:$D,$C358)</f>
        <v/>
      </c>
      <c r="BJ358" s="36">
        <f>SUMIFS(рўйхат!BQ:BQ,рўйхат!$CX:$CX,$B$404,рўйхат!$D:$D,$C358)</f>
        <v/>
      </c>
      <c r="BK358" s="35">
        <f>SUMIFS(рўйхат!BR:BR,рўйхат!$CX:$CX,$B$404,рўйхат!$D:$D,$C358)</f>
        <v/>
      </c>
      <c r="BL358" s="36">
        <f>SUMIFS(рўйхат!BS:BS,рўйхат!$CX:$CX,$B$404,рўйхат!$D:$D,$C358)</f>
        <v/>
      </c>
      <c r="BM358" s="35">
        <f>SUMIFS(рўйхат!BT:BT,рўйхат!$CX:$CX,$B$404,рўйхат!$D:$D,$C358)</f>
        <v/>
      </c>
      <c r="BN358" s="36">
        <f>SUMIFS(рўйхат!BU:BU,рўйхат!$CX:$CX,$B$404,рўйхат!$D:$D,$C358)</f>
        <v/>
      </c>
      <c r="BO358" s="35">
        <f>SUMIFS(рўйхат!BX:BX,рўйхат!$CX:$CX,$B$404,рўйхат!$D:$D,$C358)</f>
        <v/>
      </c>
      <c r="BP358" s="36">
        <f>SUMIFS(рўйхат!BY:BY,рўйхат!$CX:$CX,$B$404,рўйхат!$D:$D,$C358)</f>
        <v/>
      </c>
      <c r="BQ358" s="35">
        <f>SUMIFS(рўйхат!BZ:BZ,рўйхат!$CX:$CX,$B$404,рўйхат!$D:$D,$C358)</f>
        <v/>
      </c>
      <c r="BR358" s="36">
        <f>SUMIFS(рўйхат!CA:CA,рўйхат!$CX:$CX,$B$404,рўйхат!$D:$D,$C358)</f>
        <v/>
      </c>
      <c r="BS358" s="35">
        <f>SUMIFS(рўйхат!CB:CB,рўйхат!$CX:$CX,$B$404,рўйхат!$D:$D,$C358)</f>
        <v/>
      </c>
      <c r="BT358" s="36">
        <f>SUMIFS(рўйхат!CC:CC,рўйхат!$CX:$CX,$B$404,рўйхат!$D:$D,$C358)</f>
        <v/>
      </c>
      <c r="BU358" s="35">
        <f>SUMIFS(рўйхат!CD:CD,рўйхат!$CX:$CX,$B$404,рўйхат!$D:$D,$C358)</f>
        <v/>
      </c>
      <c r="BV358" s="36">
        <f>SUMIFS(рўйхат!CE:CE,рўйхат!$CX:$CX,$B$404,рўйхат!$D:$D,$C358)</f>
        <v/>
      </c>
      <c r="BW358" s="35">
        <f>SUMIFS(рўйхат!CH:CH,рўйхат!$CX:$CX,$B$404,рўйхат!$D:$D,$C358)</f>
        <v/>
      </c>
      <c r="BX358" s="36">
        <f>SUMIFS(рўйхат!CI:CI,рўйхат!$CX:$CX,$B$404,рўйхат!$D:$D,$C358)</f>
        <v/>
      </c>
      <c r="BY358" s="35">
        <f>SUMIFS(рўйхат!CJ:CJ,рўйхат!$CX:$CX,$B$404,рўйхат!$D:$D,$C358)</f>
        <v/>
      </c>
      <c r="BZ358" s="36">
        <f>SUMIFS(рўйхат!CK:CK,рўйхат!$CX:$CX,$B$404,рўйхат!$D:$D,$C358)</f>
        <v/>
      </c>
      <c r="CA358" s="35">
        <f>SUMIFS(рўйхат!CL:CL,рўйхат!$CX:$CX,$B$404,рўйхат!$D:$D,$C358)</f>
        <v/>
      </c>
      <c r="CB358" s="36">
        <f>SUMIFS(рўйхат!CM:CM,рўйхат!$CX:$CX,$B$404,рўйхат!$D:$D,$C358)</f>
        <v/>
      </c>
      <c r="CC358" s="35">
        <f>SUMIFS(рўйхат!CN:CN,рўйхат!$CX:$CX,$B$404,рўйхат!$D:$D,$C358)</f>
        <v/>
      </c>
      <c r="CD358" s="36">
        <f>SUMIFS(рўйхат!CO:CO,рўйхат!$CX:$CX,$B$404,рўйхат!$D:$D,$C358)</f>
        <v/>
      </c>
      <c r="CE358" s="77">
        <f>IFERROR(BE358/(Q358+BE358),0)</f>
        <v/>
      </c>
      <c r="CF358" s="78">
        <f>IFERROR(BF358/(R358+BF358),0)</f>
        <v/>
      </c>
    </row>
    <row r="359" hidden="1" outlineLevel="1" ht="36.75" customFormat="1" customHeight="1" s="8">
      <c r="A359" s="39" t="n"/>
      <c r="B359" s="50" t="n">
        <v>21</v>
      </c>
      <c r="C359" s="131" t="inlineStr">
        <is>
          <t>Импорт маҳсулотлари таҳлили</t>
        </is>
      </c>
      <c r="D359" s="198" t="n"/>
      <c r="E359" s="35">
        <f>SUMIFS(рўйхат!F:F,рўйхат!$CX:$CX,$B$404,рўйхат!$D:$D,$C359)</f>
        <v/>
      </c>
      <c r="F359" s="36">
        <f>SUMIFS(рўйхат!G:G,рўйхат!$CX:$CX,$B$404,рўйхат!$D:$D,$C359)</f>
        <v/>
      </c>
      <c r="G359" s="35">
        <f>SUMIFS(рўйхат!H:H,рўйхат!$CX:$CX,$B$404,рўйхат!$D:$D,$C359)</f>
        <v/>
      </c>
      <c r="H359" s="36">
        <f>SUMIFS(рўйхат!I:I,рўйхат!$CX:$CX,$B$404,рўйхат!$D:$D,$C359)</f>
        <v/>
      </c>
      <c r="I359" s="35">
        <f>SUMIFS(рўйхат!J:J,рўйхат!$CX:$CX,$B$404,рўйхат!$D:$D,$C359)</f>
        <v/>
      </c>
      <c r="J359" s="36">
        <f>SUMIFS(рўйхат!K:K,рўйхат!$CX:$CX,$B$404,рўйхат!$D:$D,$C359)</f>
        <v/>
      </c>
      <c r="K359" s="35">
        <f>SUMIFS(рўйхат!L:L,рўйхат!$CX:$CX,$B$404,рўйхат!$D:$D,$C359)</f>
        <v/>
      </c>
      <c r="L359" s="36">
        <f>SUMIFS(рўйхат!M:M,рўйхат!$CX:$CX,$B$404,рўйхат!$D:$D,$C359)</f>
        <v/>
      </c>
      <c r="M359" s="35">
        <f>SUMIFS(рўйхат!N:N,рўйхат!$CX:$CX,$B$404,рўйхат!$D:$D,$C359)</f>
        <v/>
      </c>
      <c r="N359" s="36">
        <f>SUMIFS(рўйхат!O:O,рўйхат!$CX:$CX,$B$404,рўйхат!$D:$D,$C359)</f>
        <v/>
      </c>
      <c r="O359" s="34">
        <f>IFERROR(M359/E359,0)</f>
        <v/>
      </c>
      <c r="P359" s="34">
        <f>IFERROR(N359/F359,0)</f>
        <v/>
      </c>
      <c r="Q359" s="35">
        <f>SUMIFS(рўйхат!P:P,рўйхат!$CX:$CX,$B$404,рўйхат!$D:$D,$C359)</f>
        <v/>
      </c>
      <c r="R359" s="36">
        <f>SUMIFS(рўйхат!Q:Q,рўйхат!$CX:$CX,$B$404,рўйхат!$D:$D,$C359)</f>
        <v/>
      </c>
      <c r="S359" s="35">
        <f>SUMIFS(рўйхат!R:R,рўйхат!$CX:$CX,$B$404,рўйхат!$D:$D,$C359)</f>
        <v/>
      </c>
      <c r="T359" s="36">
        <f>SUMIFS(рўйхат!S:S,рўйхат!$CX:$CX,$B$404,рўйхат!$D:$D,$C359)</f>
        <v/>
      </c>
      <c r="U359" s="35">
        <f>SUMIFS(рўйхат!T:T,рўйхат!$CX:$CX,$B$404,рўйхат!$D:$D,$C359)</f>
        <v/>
      </c>
      <c r="V359" s="36">
        <f>SUMIFS(рўйхат!U:U,рўйхат!$CX:$CX,$B$404,рўйхат!$D:$D,$C359)</f>
        <v/>
      </c>
      <c r="W359" s="35">
        <f>SUMIFS(рўйхат!V:V,рўйхат!$CX:$CX,$B$404,рўйхат!$D:$D,$C359)</f>
        <v/>
      </c>
      <c r="X359" s="36">
        <f>SUMIFS(рўйхат!W:W,рўйхат!$CX:$CX,$B$404,рўйхат!$D:$D,$C359)</f>
        <v/>
      </c>
      <c r="Y359" s="35">
        <f>SUMIFS(рўйхат!X:X,рўйхат!$CX:$CX,$B$404,рўйхат!$D:$D,$C359)</f>
        <v/>
      </c>
      <c r="Z359" s="36">
        <f>SUMIFS(рўйхат!Y:Y,рўйхат!$CX:$CX,$B$404,рўйхат!$D:$D,$C359)</f>
        <v/>
      </c>
      <c r="AA359" s="35">
        <f>SUMIFS(рўйхат!Z:Z,рўйхат!$CX:$CX,$B$404,рўйхат!$D:$D,$C359)</f>
        <v/>
      </c>
      <c r="AB359" s="36">
        <f>SUMIFS(рўйхат!AA:AA,рўйхат!$CX:$CX,$B$404,рўйхат!$D:$D,$C359)</f>
        <v/>
      </c>
      <c r="AC359" s="35">
        <f>SUMIFS(рўйхат!AB:AB,рўйхат!$CX:$CX,$B$404,рўйхат!$D:$D,$C359)</f>
        <v/>
      </c>
      <c r="AD359" s="36">
        <f>SUMIFS(рўйхат!AC:AC,рўйхат!$CX:$CX,$B$404,рўйхат!$D:$D,$C359)</f>
        <v/>
      </c>
      <c r="AE359" s="35">
        <f>SUMIFS(рўйхат!AD:AD,рўйхат!$CX:$CX,$B$404,рўйхат!$D:$D,$C359)</f>
        <v/>
      </c>
      <c r="AF359" s="36">
        <f>SUMIFS(рўйхат!AE:AE,рўйхат!$CX:$CX,$B$404,рўйхат!$D:$D,$C359)</f>
        <v/>
      </c>
      <c r="AG359" s="35">
        <f>SUMIFS(рўйхат!AH:AH,рўйхат!$CX:$CX,$B$404,рўйхат!$D:$D,$C359)</f>
        <v/>
      </c>
      <c r="AH359" s="36">
        <f>SUMIFS(рўйхат!AI:AI,рўйхат!$CX:$CX,$B$404,рўйхат!$D:$D,$C359)</f>
        <v/>
      </c>
      <c r="AI359" s="35">
        <f>SUMIFS(рўйхат!AJ:AJ,рўйхат!$CX:$CX,$B$404,рўйхат!$D:$D,$C359)</f>
        <v/>
      </c>
      <c r="AJ359" s="36">
        <f>SUMIFS(рўйхат!AK:AK,рўйхат!$CX:$CX,$B$404,рўйхат!$D:$D,$C359)</f>
        <v/>
      </c>
      <c r="AK359" s="35">
        <f>SUMIFS(рўйхат!AL:AL,рўйхат!$CX:$CX,$B$404,рўйхат!$D:$D,$C359)</f>
        <v/>
      </c>
      <c r="AL359" s="36">
        <f>SUMIFS(рўйхат!AM:AM,рўйхат!$CX:$CX,$B$404,рўйхат!$D:$D,$C359)</f>
        <v/>
      </c>
      <c r="AM359" s="77">
        <f>IFERROR(Q359/E359,0)</f>
        <v/>
      </c>
      <c r="AN359" s="77">
        <f>IFERROR(R359/F359,0)</f>
        <v/>
      </c>
      <c r="AO359" s="35">
        <f>SUMIFS(рўйхат!AX:AX,рўйхат!$CX:$CX,$B$404,рўйхат!$D:$D,$C359)</f>
        <v/>
      </c>
      <c r="AP359" s="36">
        <f>SUMIFS(рўйхат!AY:AY,рўйхат!$CX:$CX,$B$404,рўйхат!$D:$D,$C359)</f>
        <v/>
      </c>
      <c r="AQ359" s="35">
        <f>SUMIFS(рўйхат!AZ:AZ,рўйхат!$CX:$CX,$B$404,рўйхат!$D:$D,$C359)</f>
        <v/>
      </c>
      <c r="AR359" s="36">
        <f>SUMIFS(рўйхат!BA:BA,рўйхат!$CX:$CX,$B$404,рўйхат!$D:$D,$C359)</f>
        <v/>
      </c>
      <c r="AS359" s="35">
        <f>SUMIFS(рўйхат!BB:BB,рўйхат!$CX:$CX,$B$404,рўйхат!$D:$D,$C359)</f>
        <v/>
      </c>
      <c r="AT359" s="36">
        <f>SUMIFS(рўйхат!BC:BC,рўйхат!$CX:$CX,$B$404,рўйхат!$D:$D,$C359)</f>
        <v/>
      </c>
      <c r="AU359" s="35">
        <f>SUMIFS(рўйхат!BD:BD,рўйхат!$CX:$CX,$B$404,рўйхат!$D:$D,$C359)</f>
        <v/>
      </c>
      <c r="AV359" s="36">
        <f>SUMIFS(рўйхат!BE:BE,рўйхат!$CX:$CX,$B$404,рўйхат!$D:$D,$C359)</f>
        <v/>
      </c>
      <c r="AW359" s="35">
        <f>SUMIFS(рўйхат!BF:BF,рўйхат!$CX:$CX,$B$404,рўйхат!$D:$D,$C359)</f>
        <v/>
      </c>
      <c r="AX359" s="36">
        <f>SUMIFS(рўйхат!BG:BG,рўйхат!$CX:$CX,$B$404,рўйхат!$D:$D,$C359)</f>
        <v/>
      </c>
      <c r="AY359" s="35">
        <f>SUMIFS(рўйхат!BH:BH,рўйхат!$CX:$CX,$B$404,рўйхат!$D:$D,$C359)</f>
        <v/>
      </c>
      <c r="AZ359" s="36">
        <f>SUMIFS(рўйхат!BI:BI,рўйхат!$CX:$CX,$B$404,рўйхат!$D:$D,$C359)</f>
        <v/>
      </c>
      <c r="BA359" s="35">
        <f>SUMIFS(рўйхат!BJ:BJ,рўйхат!$CX:$CX,$B$404,рўйхат!$D:$D,$C359)</f>
        <v/>
      </c>
      <c r="BB359" s="36">
        <f>SUMIFS(рўйхат!BK:BK,рўйхат!$CX:$CX,$B$404,рўйхат!$D:$D,$C359)</f>
        <v/>
      </c>
      <c r="BC359" s="77">
        <f>IFERROR(AO359/E359,0)</f>
        <v/>
      </c>
      <c r="BD359" s="77">
        <f>IFERROR(AP359/F359,0)</f>
        <v/>
      </c>
      <c r="BE359" s="35">
        <f>SUMIFS(рўйхат!BL:BL,рўйхат!$CX:$CX,$B$404,рўйхат!$D:$D,$C359)</f>
        <v/>
      </c>
      <c r="BF359" s="36">
        <f>SUMIFS(рўйхат!BM:BM,рўйхат!$CX:$CX,$B$404,рўйхат!$D:$D,$C359)</f>
        <v/>
      </c>
      <c r="BG359" s="35">
        <f>SUMIFS(рўйхат!BN:BN,рўйхат!$CX:$CX,$B$404,рўйхат!$D:$D,$C359)</f>
        <v/>
      </c>
      <c r="BH359" s="36">
        <f>SUMIFS(рўйхат!BO:BO,рўйхат!$CX:$CX,$B$404,рўйхат!$D:$D,$C359)</f>
        <v/>
      </c>
      <c r="BI359" s="35">
        <f>SUMIFS(рўйхат!BP:BP,рўйхат!$CX:$CX,$B$404,рўйхат!$D:$D,$C359)</f>
        <v/>
      </c>
      <c r="BJ359" s="36">
        <f>SUMIFS(рўйхат!BQ:BQ,рўйхат!$CX:$CX,$B$404,рўйхат!$D:$D,$C359)</f>
        <v/>
      </c>
      <c r="BK359" s="35">
        <f>SUMIFS(рўйхат!BR:BR,рўйхат!$CX:$CX,$B$404,рўйхат!$D:$D,$C359)</f>
        <v/>
      </c>
      <c r="BL359" s="36">
        <f>SUMIFS(рўйхат!BS:BS,рўйхат!$CX:$CX,$B$404,рўйхат!$D:$D,$C359)</f>
        <v/>
      </c>
      <c r="BM359" s="35">
        <f>SUMIFS(рўйхат!BT:BT,рўйхат!$CX:$CX,$B$404,рўйхат!$D:$D,$C359)</f>
        <v/>
      </c>
      <c r="BN359" s="36">
        <f>SUMIFS(рўйхат!BU:BU,рўйхат!$CX:$CX,$B$404,рўйхат!$D:$D,$C359)</f>
        <v/>
      </c>
      <c r="BO359" s="35">
        <f>SUMIFS(рўйхат!BX:BX,рўйхат!$CX:$CX,$B$404,рўйхат!$D:$D,$C359)</f>
        <v/>
      </c>
      <c r="BP359" s="36">
        <f>SUMIFS(рўйхат!BY:BY,рўйхат!$CX:$CX,$B$404,рўйхат!$D:$D,$C359)</f>
        <v/>
      </c>
      <c r="BQ359" s="35">
        <f>SUMIFS(рўйхат!BZ:BZ,рўйхат!$CX:$CX,$B$404,рўйхат!$D:$D,$C359)</f>
        <v/>
      </c>
      <c r="BR359" s="36">
        <f>SUMIFS(рўйхат!CA:CA,рўйхат!$CX:$CX,$B$404,рўйхат!$D:$D,$C359)</f>
        <v/>
      </c>
      <c r="BS359" s="35">
        <f>SUMIFS(рўйхат!CB:CB,рўйхат!$CX:$CX,$B$404,рўйхат!$D:$D,$C359)</f>
        <v/>
      </c>
      <c r="BT359" s="36">
        <f>SUMIFS(рўйхат!CC:CC,рўйхат!$CX:$CX,$B$404,рўйхат!$D:$D,$C359)</f>
        <v/>
      </c>
      <c r="BU359" s="35">
        <f>SUMIFS(рўйхат!CD:CD,рўйхат!$CX:$CX,$B$404,рўйхат!$D:$D,$C359)</f>
        <v/>
      </c>
      <c r="BV359" s="36">
        <f>SUMIFS(рўйхат!CE:CE,рўйхат!$CX:$CX,$B$404,рўйхат!$D:$D,$C359)</f>
        <v/>
      </c>
      <c r="BW359" s="35">
        <f>SUMIFS(рўйхат!CH:CH,рўйхат!$CX:$CX,$B$404,рўйхат!$D:$D,$C359)</f>
        <v/>
      </c>
      <c r="BX359" s="36">
        <f>SUMIFS(рўйхат!CI:CI,рўйхат!$CX:$CX,$B$404,рўйхат!$D:$D,$C359)</f>
        <v/>
      </c>
      <c r="BY359" s="35">
        <f>SUMIFS(рўйхат!CJ:CJ,рўйхат!$CX:$CX,$B$404,рўйхат!$D:$D,$C359)</f>
        <v/>
      </c>
      <c r="BZ359" s="36">
        <f>SUMIFS(рўйхат!CK:CK,рўйхат!$CX:$CX,$B$404,рўйхат!$D:$D,$C359)</f>
        <v/>
      </c>
      <c r="CA359" s="35">
        <f>SUMIFS(рўйхат!CL:CL,рўйхат!$CX:$CX,$B$404,рўйхат!$D:$D,$C359)</f>
        <v/>
      </c>
      <c r="CB359" s="36">
        <f>SUMIFS(рўйхат!CM:CM,рўйхат!$CX:$CX,$B$404,рўйхат!$D:$D,$C359)</f>
        <v/>
      </c>
      <c r="CC359" s="35">
        <f>SUMIFS(рўйхат!CN:CN,рўйхат!$CX:$CX,$B$404,рўйхат!$D:$D,$C359)</f>
        <v/>
      </c>
      <c r="CD359" s="36">
        <f>SUMIFS(рўйхат!CO:CO,рўйхат!$CX:$CX,$B$404,рўйхат!$D:$D,$C359)</f>
        <v/>
      </c>
      <c r="CE359" s="77">
        <f>IFERROR(BE359/(Q359+BE359),0)</f>
        <v/>
      </c>
      <c r="CF359" s="78">
        <f>IFERROR(BF359/(R359+BF359),0)</f>
        <v/>
      </c>
    </row>
    <row r="360" hidden="1" outlineLevel="1" ht="36.75" customFormat="1" customHeight="1" s="8">
      <c r="A360" s="39" t="n"/>
      <c r="B360" s="50" t="n">
        <v>22</v>
      </c>
      <c r="C360" s="131" t="inlineStr">
        <is>
          <t>Иш жойига эга бўлган фуқароларга "Жамоат ишлари жамғармаси"дан маблағлар  тўланиши</t>
        </is>
      </c>
      <c r="D360" s="198" t="n"/>
      <c r="E360" s="35">
        <f>SUMIFS(рўйхат!F:F,рўйхат!$CX:$CX,$B$404,рўйхат!$D:$D,$C360)</f>
        <v/>
      </c>
      <c r="F360" s="36">
        <f>SUMIFS(рўйхат!G:G,рўйхат!$CX:$CX,$B$404,рўйхат!$D:$D,$C360)</f>
        <v/>
      </c>
      <c r="G360" s="35">
        <f>SUMIFS(рўйхат!H:H,рўйхат!$CX:$CX,$B$404,рўйхат!$D:$D,$C360)</f>
        <v/>
      </c>
      <c r="H360" s="36">
        <f>SUMIFS(рўйхат!I:I,рўйхат!$CX:$CX,$B$404,рўйхат!$D:$D,$C360)</f>
        <v/>
      </c>
      <c r="I360" s="35">
        <f>SUMIFS(рўйхат!J:J,рўйхат!$CX:$CX,$B$404,рўйхат!$D:$D,$C360)</f>
        <v/>
      </c>
      <c r="J360" s="36">
        <f>SUMIFS(рўйхат!K:K,рўйхат!$CX:$CX,$B$404,рўйхат!$D:$D,$C360)</f>
        <v/>
      </c>
      <c r="K360" s="35">
        <f>SUMIFS(рўйхат!L:L,рўйхат!$CX:$CX,$B$404,рўйхат!$D:$D,$C360)</f>
        <v/>
      </c>
      <c r="L360" s="36">
        <f>SUMIFS(рўйхат!M:M,рўйхат!$CX:$CX,$B$404,рўйхат!$D:$D,$C360)</f>
        <v/>
      </c>
      <c r="M360" s="35">
        <f>SUMIFS(рўйхат!N:N,рўйхат!$CX:$CX,$B$404,рўйхат!$D:$D,$C360)</f>
        <v/>
      </c>
      <c r="N360" s="36">
        <f>SUMIFS(рўйхат!O:O,рўйхат!$CX:$CX,$B$404,рўйхат!$D:$D,$C360)</f>
        <v/>
      </c>
      <c r="O360" s="34">
        <f>IFERROR(M360/E360,0)</f>
        <v/>
      </c>
      <c r="P360" s="34">
        <f>IFERROR(N360/F360,0)</f>
        <v/>
      </c>
      <c r="Q360" s="35">
        <f>SUMIFS(рўйхат!P:P,рўйхат!$CX:$CX,$B$404,рўйхат!$D:$D,$C360)</f>
        <v/>
      </c>
      <c r="R360" s="36">
        <f>SUMIFS(рўйхат!Q:Q,рўйхат!$CX:$CX,$B$404,рўйхат!$D:$D,$C360)</f>
        <v/>
      </c>
      <c r="S360" s="35">
        <f>SUMIFS(рўйхат!R:R,рўйхат!$CX:$CX,$B$404,рўйхат!$D:$D,$C360)</f>
        <v/>
      </c>
      <c r="T360" s="36">
        <f>SUMIFS(рўйхат!S:S,рўйхат!$CX:$CX,$B$404,рўйхат!$D:$D,$C360)</f>
        <v/>
      </c>
      <c r="U360" s="35">
        <f>SUMIFS(рўйхат!T:T,рўйхат!$CX:$CX,$B$404,рўйхат!$D:$D,$C360)</f>
        <v/>
      </c>
      <c r="V360" s="36">
        <f>SUMIFS(рўйхат!U:U,рўйхат!$CX:$CX,$B$404,рўйхат!$D:$D,$C360)</f>
        <v/>
      </c>
      <c r="W360" s="35">
        <f>SUMIFS(рўйхат!V:V,рўйхат!$CX:$CX,$B$404,рўйхат!$D:$D,$C360)</f>
        <v/>
      </c>
      <c r="X360" s="36">
        <f>SUMIFS(рўйхат!W:W,рўйхат!$CX:$CX,$B$404,рўйхат!$D:$D,$C360)</f>
        <v/>
      </c>
      <c r="Y360" s="35">
        <f>SUMIFS(рўйхат!X:X,рўйхат!$CX:$CX,$B$404,рўйхат!$D:$D,$C360)</f>
        <v/>
      </c>
      <c r="Z360" s="36">
        <f>SUMIFS(рўйхат!Y:Y,рўйхат!$CX:$CX,$B$404,рўйхат!$D:$D,$C360)</f>
        <v/>
      </c>
      <c r="AA360" s="35">
        <f>SUMIFS(рўйхат!Z:Z,рўйхат!$CX:$CX,$B$404,рўйхат!$D:$D,$C360)</f>
        <v/>
      </c>
      <c r="AB360" s="36">
        <f>SUMIFS(рўйхат!AA:AA,рўйхат!$CX:$CX,$B$404,рўйхат!$D:$D,$C360)</f>
        <v/>
      </c>
      <c r="AC360" s="35">
        <f>SUMIFS(рўйхат!AB:AB,рўйхат!$CX:$CX,$B$404,рўйхат!$D:$D,$C360)</f>
        <v/>
      </c>
      <c r="AD360" s="36">
        <f>SUMIFS(рўйхат!AC:AC,рўйхат!$CX:$CX,$B$404,рўйхат!$D:$D,$C360)</f>
        <v/>
      </c>
      <c r="AE360" s="35">
        <f>SUMIFS(рўйхат!AD:AD,рўйхат!$CX:$CX,$B$404,рўйхат!$D:$D,$C360)</f>
        <v/>
      </c>
      <c r="AF360" s="36">
        <f>SUMIFS(рўйхат!AE:AE,рўйхат!$CX:$CX,$B$404,рўйхат!$D:$D,$C360)</f>
        <v/>
      </c>
      <c r="AG360" s="35">
        <f>SUMIFS(рўйхат!AH:AH,рўйхат!$CX:$CX,$B$404,рўйхат!$D:$D,$C360)</f>
        <v/>
      </c>
      <c r="AH360" s="36">
        <f>SUMIFS(рўйхат!AI:AI,рўйхат!$CX:$CX,$B$404,рўйхат!$D:$D,$C360)</f>
        <v/>
      </c>
      <c r="AI360" s="35">
        <f>SUMIFS(рўйхат!AJ:AJ,рўйхат!$CX:$CX,$B$404,рўйхат!$D:$D,$C360)</f>
        <v/>
      </c>
      <c r="AJ360" s="36">
        <f>SUMIFS(рўйхат!AK:AK,рўйхат!$CX:$CX,$B$404,рўйхат!$D:$D,$C360)</f>
        <v/>
      </c>
      <c r="AK360" s="35">
        <f>SUMIFS(рўйхат!AL:AL,рўйхат!$CX:$CX,$B$404,рўйхат!$D:$D,$C360)</f>
        <v/>
      </c>
      <c r="AL360" s="36">
        <f>SUMIFS(рўйхат!AM:AM,рўйхат!$CX:$CX,$B$404,рўйхат!$D:$D,$C360)</f>
        <v/>
      </c>
      <c r="AM360" s="77">
        <f>IFERROR(Q360/E360,0)</f>
        <v/>
      </c>
      <c r="AN360" s="77">
        <f>IFERROR(R360/F360,0)</f>
        <v/>
      </c>
      <c r="AO360" s="35">
        <f>SUMIFS(рўйхат!AX:AX,рўйхат!$CX:$CX,$B$404,рўйхат!$D:$D,$C360)</f>
        <v/>
      </c>
      <c r="AP360" s="36">
        <f>SUMIFS(рўйхат!AY:AY,рўйхат!$CX:$CX,$B$404,рўйхат!$D:$D,$C360)</f>
        <v/>
      </c>
      <c r="AQ360" s="35">
        <f>SUMIFS(рўйхат!AZ:AZ,рўйхат!$CX:$CX,$B$404,рўйхат!$D:$D,$C360)</f>
        <v/>
      </c>
      <c r="AR360" s="36">
        <f>SUMIFS(рўйхат!BA:BA,рўйхат!$CX:$CX,$B$404,рўйхат!$D:$D,$C360)</f>
        <v/>
      </c>
      <c r="AS360" s="35">
        <f>SUMIFS(рўйхат!BB:BB,рўйхат!$CX:$CX,$B$404,рўйхат!$D:$D,$C360)</f>
        <v/>
      </c>
      <c r="AT360" s="36">
        <f>SUMIFS(рўйхат!BC:BC,рўйхат!$CX:$CX,$B$404,рўйхат!$D:$D,$C360)</f>
        <v/>
      </c>
      <c r="AU360" s="35">
        <f>SUMIFS(рўйхат!BD:BD,рўйхат!$CX:$CX,$B$404,рўйхат!$D:$D,$C360)</f>
        <v/>
      </c>
      <c r="AV360" s="36">
        <f>SUMIFS(рўйхат!BE:BE,рўйхат!$CX:$CX,$B$404,рўйхат!$D:$D,$C360)</f>
        <v/>
      </c>
      <c r="AW360" s="35">
        <f>SUMIFS(рўйхат!BF:BF,рўйхат!$CX:$CX,$B$404,рўйхат!$D:$D,$C360)</f>
        <v/>
      </c>
      <c r="AX360" s="36">
        <f>SUMIFS(рўйхат!BG:BG,рўйхат!$CX:$CX,$B$404,рўйхат!$D:$D,$C360)</f>
        <v/>
      </c>
      <c r="AY360" s="35">
        <f>SUMIFS(рўйхат!BH:BH,рўйхат!$CX:$CX,$B$404,рўйхат!$D:$D,$C360)</f>
        <v/>
      </c>
      <c r="AZ360" s="36">
        <f>SUMIFS(рўйхат!BI:BI,рўйхат!$CX:$CX,$B$404,рўйхат!$D:$D,$C360)</f>
        <v/>
      </c>
      <c r="BA360" s="35">
        <f>SUMIFS(рўйхат!BJ:BJ,рўйхат!$CX:$CX,$B$404,рўйхат!$D:$D,$C360)</f>
        <v/>
      </c>
      <c r="BB360" s="36">
        <f>SUMIFS(рўйхат!BK:BK,рўйхат!$CX:$CX,$B$404,рўйхат!$D:$D,$C360)</f>
        <v/>
      </c>
      <c r="BC360" s="77">
        <f>IFERROR(AO360/E360,0)</f>
        <v/>
      </c>
      <c r="BD360" s="77">
        <f>IFERROR(AP360/F360,0)</f>
        <v/>
      </c>
      <c r="BE360" s="35">
        <f>SUMIFS(рўйхат!BL:BL,рўйхат!$CX:$CX,$B$404,рўйхат!$D:$D,$C360)</f>
        <v/>
      </c>
      <c r="BF360" s="36">
        <f>SUMIFS(рўйхат!BM:BM,рўйхат!$CX:$CX,$B$404,рўйхат!$D:$D,$C360)</f>
        <v/>
      </c>
      <c r="BG360" s="35">
        <f>SUMIFS(рўйхат!BN:BN,рўйхат!$CX:$CX,$B$404,рўйхат!$D:$D,$C360)</f>
        <v/>
      </c>
      <c r="BH360" s="36">
        <f>SUMIFS(рўйхат!BO:BO,рўйхат!$CX:$CX,$B$404,рўйхат!$D:$D,$C360)</f>
        <v/>
      </c>
      <c r="BI360" s="35">
        <f>SUMIFS(рўйхат!BP:BP,рўйхат!$CX:$CX,$B$404,рўйхат!$D:$D,$C360)</f>
        <v/>
      </c>
      <c r="BJ360" s="36">
        <f>SUMIFS(рўйхат!BQ:BQ,рўйхат!$CX:$CX,$B$404,рўйхат!$D:$D,$C360)</f>
        <v/>
      </c>
      <c r="BK360" s="35">
        <f>SUMIFS(рўйхат!BR:BR,рўйхат!$CX:$CX,$B$404,рўйхат!$D:$D,$C360)</f>
        <v/>
      </c>
      <c r="BL360" s="36">
        <f>SUMIFS(рўйхат!BS:BS,рўйхат!$CX:$CX,$B$404,рўйхат!$D:$D,$C360)</f>
        <v/>
      </c>
      <c r="BM360" s="35">
        <f>SUMIFS(рўйхат!BT:BT,рўйхат!$CX:$CX,$B$404,рўйхат!$D:$D,$C360)</f>
        <v/>
      </c>
      <c r="BN360" s="36">
        <f>SUMIFS(рўйхат!BU:BU,рўйхат!$CX:$CX,$B$404,рўйхат!$D:$D,$C360)</f>
        <v/>
      </c>
      <c r="BO360" s="35">
        <f>SUMIFS(рўйхат!BX:BX,рўйхат!$CX:$CX,$B$404,рўйхат!$D:$D,$C360)</f>
        <v/>
      </c>
      <c r="BP360" s="36">
        <f>SUMIFS(рўйхат!BY:BY,рўйхат!$CX:$CX,$B$404,рўйхат!$D:$D,$C360)</f>
        <v/>
      </c>
      <c r="BQ360" s="35">
        <f>SUMIFS(рўйхат!BZ:BZ,рўйхат!$CX:$CX,$B$404,рўйхат!$D:$D,$C360)</f>
        <v/>
      </c>
      <c r="BR360" s="36">
        <f>SUMIFS(рўйхат!CA:CA,рўйхат!$CX:$CX,$B$404,рўйхат!$D:$D,$C360)</f>
        <v/>
      </c>
      <c r="BS360" s="35">
        <f>SUMIFS(рўйхат!CB:CB,рўйхат!$CX:$CX,$B$404,рўйхат!$D:$D,$C360)</f>
        <v/>
      </c>
      <c r="BT360" s="36">
        <f>SUMIFS(рўйхат!CC:CC,рўйхат!$CX:$CX,$B$404,рўйхат!$D:$D,$C360)</f>
        <v/>
      </c>
      <c r="BU360" s="35">
        <f>SUMIFS(рўйхат!CD:CD,рўйхат!$CX:$CX,$B$404,рўйхат!$D:$D,$C360)</f>
        <v/>
      </c>
      <c r="BV360" s="36">
        <f>SUMIFS(рўйхат!CE:CE,рўйхат!$CX:$CX,$B$404,рўйхат!$D:$D,$C360)</f>
        <v/>
      </c>
      <c r="BW360" s="35">
        <f>SUMIFS(рўйхат!CH:CH,рўйхат!$CX:$CX,$B$404,рўйхат!$D:$D,$C360)</f>
        <v/>
      </c>
      <c r="BX360" s="36">
        <f>SUMIFS(рўйхат!CI:CI,рўйхат!$CX:$CX,$B$404,рўйхат!$D:$D,$C360)</f>
        <v/>
      </c>
      <c r="BY360" s="35">
        <f>SUMIFS(рўйхат!CJ:CJ,рўйхат!$CX:$CX,$B$404,рўйхат!$D:$D,$C360)</f>
        <v/>
      </c>
      <c r="BZ360" s="36">
        <f>SUMIFS(рўйхат!CK:CK,рўйхат!$CX:$CX,$B$404,рўйхат!$D:$D,$C360)</f>
        <v/>
      </c>
      <c r="CA360" s="35">
        <f>SUMIFS(рўйхат!CL:CL,рўйхат!$CX:$CX,$B$404,рўйхат!$D:$D,$C360)</f>
        <v/>
      </c>
      <c r="CB360" s="36">
        <f>SUMIFS(рўйхат!CM:CM,рўйхат!$CX:$CX,$B$404,рўйхат!$D:$D,$C360)</f>
        <v/>
      </c>
      <c r="CC360" s="35">
        <f>SUMIFS(рўйхат!CN:CN,рўйхат!$CX:$CX,$B$404,рўйхат!$D:$D,$C360)</f>
        <v/>
      </c>
      <c r="CD360" s="36">
        <f>SUMIFS(рўйхат!CO:CO,рўйхат!$CX:$CX,$B$404,рўйхат!$D:$D,$C360)</f>
        <v/>
      </c>
      <c r="CE360" s="77">
        <f>IFERROR(BE360/(Q360+BE360),0)</f>
        <v/>
      </c>
      <c r="CF360" s="78">
        <f>IFERROR(BF360/(R360+BF360),0)</f>
        <v/>
      </c>
    </row>
    <row r="361" hidden="1" outlineLevel="1" ht="36.75" customFormat="1" customHeight="1" s="8">
      <c r="A361" s="39" t="n"/>
      <c r="B361" s="50" t="n">
        <v>23</v>
      </c>
      <c r="C361" s="131" t="inlineStr">
        <is>
          <t>Иш ҳақининг энг кам миқдоридан кам ҳисобланган ойлик иш ҳақлари таҳлили</t>
        </is>
      </c>
      <c r="D361" s="198" t="n"/>
      <c r="E361" s="35">
        <f>SUMIFS(рўйхат!F:F,рўйхат!$CX:$CX,$B$404,рўйхат!$D:$D,$C361)</f>
        <v/>
      </c>
      <c r="F361" s="36">
        <f>SUMIFS(рўйхат!G:G,рўйхат!$CX:$CX,$B$404,рўйхат!$D:$D,$C361)</f>
        <v/>
      </c>
      <c r="G361" s="35">
        <f>SUMIFS(рўйхат!H:H,рўйхат!$CX:$CX,$B$404,рўйхат!$D:$D,$C361)</f>
        <v/>
      </c>
      <c r="H361" s="36">
        <f>SUMIFS(рўйхат!I:I,рўйхат!$CX:$CX,$B$404,рўйхат!$D:$D,$C361)</f>
        <v/>
      </c>
      <c r="I361" s="35">
        <f>SUMIFS(рўйхат!J:J,рўйхат!$CX:$CX,$B$404,рўйхат!$D:$D,$C361)</f>
        <v/>
      </c>
      <c r="J361" s="36">
        <f>SUMIFS(рўйхат!K:K,рўйхат!$CX:$CX,$B$404,рўйхат!$D:$D,$C361)</f>
        <v/>
      </c>
      <c r="K361" s="35">
        <f>SUMIFS(рўйхат!L:L,рўйхат!$CX:$CX,$B$404,рўйхат!$D:$D,$C361)</f>
        <v/>
      </c>
      <c r="L361" s="36">
        <f>SUMIFS(рўйхат!M:M,рўйхат!$CX:$CX,$B$404,рўйхат!$D:$D,$C361)</f>
        <v/>
      </c>
      <c r="M361" s="35">
        <f>SUMIFS(рўйхат!N:N,рўйхат!$CX:$CX,$B$404,рўйхат!$D:$D,$C361)</f>
        <v/>
      </c>
      <c r="N361" s="36">
        <f>SUMIFS(рўйхат!O:O,рўйхат!$CX:$CX,$B$404,рўйхат!$D:$D,$C361)</f>
        <v/>
      </c>
      <c r="O361" s="34">
        <f>IFERROR(M361/E361,0)</f>
        <v/>
      </c>
      <c r="P361" s="34">
        <f>IFERROR(N361/F361,0)</f>
        <v/>
      </c>
      <c r="Q361" s="35">
        <f>SUMIFS(рўйхат!P:P,рўйхат!$CX:$CX,$B$404,рўйхат!$D:$D,$C361)</f>
        <v/>
      </c>
      <c r="R361" s="36">
        <f>SUMIFS(рўйхат!Q:Q,рўйхат!$CX:$CX,$B$404,рўйхат!$D:$D,$C361)</f>
        <v/>
      </c>
      <c r="S361" s="35">
        <f>SUMIFS(рўйхат!R:R,рўйхат!$CX:$CX,$B$404,рўйхат!$D:$D,$C361)</f>
        <v/>
      </c>
      <c r="T361" s="36">
        <f>SUMIFS(рўйхат!S:S,рўйхат!$CX:$CX,$B$404,рўйхат!$D:$D,$C361)</f>
        <v/>
      </c>
      <c r="U361" s="35">
        <f>SUMIFS(рўйхат!T:T,рўйхат!$CX:$CX,$B$404,рўйхат!$D:$D,$C361)</f>
        <v/>
      </c>
      <c r="V361" s="36">
        <f>SUMIFS(рўйхат!U:U,рўйхат!$CX:$CX,$B$404,рўйхат!$D:$D,$C361)</f>
        <v/>
      </c>
      <c r="W361" s="35">
        <f>SUMIFS(рўйхат!V:V,рўйхат!$CX:$CX,$B$404,рўйхат!$D:$D,$C361)</f>
        <v/>
      </c>
      <c r="X361" s="36">
        <f>SUMIFS(рўйхат!W:W,рўйхат!$CX:$CX,$B$404,рўйхат!$D:$D,$C361)</f>
        <v/>
      </c>
      <c r="Y361" s="35">
        <f>SUMIFS(рўйхат!X:X,рўйхат!$CX:$CX,$B$404,рўйхат!$D:$D,$C361)</f>
        <v/>
      </c>
      <c r="Z361" s="36">
        <f>SUMIFS(рўйхат!Y:Y,рўйхат!$CX:$CX,$B$404,рўйхат!$D:$D,$C361)</f>
        <v/>
      </c>
      <c r="AA361" s="35">
        <f>SUMIFS(рўйхат!Z:Z,рўйхат!$CX:$CX,$B$404,рўйхат!$D:$D,$C361)</f>
        <v/>
      </c>
      <c r="AB361" s="36">
        <f>SUMIFS(рўйхат!AA:AA,рўйхат!$CX:$CX,$B$404,рўйхат!$D:$D,$C361)</f>
        <v/>
      </c>
      <c r="AC361" s="35">
        <f>SUMIFS(рўйхат!AB:AB,рўйхат!$CX:$CX,$B$404,рўйхат!$D:$D,$C361)</f>
        <v/>
      </c>
      <c r="AD361" s="36">
        <f>SUMIFS(рўйхат!AC:AC,рўйхат!$CX:$CX,$B$404,рўйхат!$D:$D,$C361)</f>
        <v/>
      </c>
      <c r="AE361" s="35">
        <f>SUMIFS(рўйхат!AD:AD,рўйхат!$CX:$CX,$B$404,рўйхат!$D:$D,$C361)</f>
        <v/>
      </c>
      <c r="AF361" s="36">
        <f>SUMIFS(рўйхат!AE:AE,рўйхат!$CX:$CX,$B$404,рўйхат!$D:$D,$C361)</f>
        <v/>
      </c>
      <c r="AG361" s="35">
        <f>SUMIFS(рўйхат!AH:AH,рўйхат!$CX:$CX,$B$404,рўйхат!$D:$D,$C361)</f>
        <v/>
      </c>
      <c r="AH361" s="36">
        <f>SUMIFS(рўйхат!AI:AI,рўйхат!$CX:$CX,$B$404,рўйхат!$D:$D,$C361)</f>
        <v/>
      </c>
      <c r="AI361" s="35">
        <f>SUMIFS(рўйхат!AJ:AJ,рўйхат!$CX:$CX,$B$404,рўйхат!$D:$D,$C361)</f>
        <v/>
      </c>
      <c r="AJ361" s="36">
        <f>SUMIFS(рўйхат!AK:AK,рўйхат!$CX:$CX,$B$404,рўйхат!$D:$D,$C361)</f>
        <v/>
      </c>
      <c r="AK361" s="35">
        <f>SUMIFS(рўйхат!AL:AL,рўйхат!$CX:$CX,$B$404,рўйхат!$D:$D,$C361)</f>
        <v/>
      </c>
      <c r="AL361" s="36">
        <f>SUMIFS(рўйхат!AM:AM,рўйхат!$CX:$CX,$B$404,рўйхат!$D:$D,$C361)</f>
        <v/>
      </c>
      <c r="AM361" s="77">
        <f>IFERROR(Q361/E361,0)</f>
        <v/>
      </c>
      <c r="AN361" s="77">
        <f>IFERROR(R361/F361,0)</f>
        <v/>
      </c>
      <c r="AO361" s="35">
        <f>SUMIFS(рўйхат!AX:AX,рўйхат!$CX:$CX,$B$404,рўйхат!$D:$D,$C361)</f>
        <v/>
      </c>
      <c r="AP361" s="36">
        <f>SUMIFS(рўйхат!AY:AY,рўйхат!$CX:$CX,$B$404,рўйхат!$D:$D,$C361)</f>
        <v/>
      </c>
      <c r="AQ361" s="35">
        <f>SUMIFS(рўйхат!AZ:AZ,рўйхат!$CX:$CX,$B$404,рўйхат!$D:$D,$C361)</f>
        <v/>
      </c>
      <c r="AR361" s="36">
        <f>SUMIFS(рўйхат!BA:BA,рўйхат!$CX:$CX,$B$404,рўйхат!$D:$D,$C361)</f>
        <v/>
      </c>
      <c r="AS361" s="35">
        <f>SUMIFS(рўйхат!BB:BB,рўйхат!$CX:$CX,$B$404,рўйхат!$D:$D,$C361)</f>
        <v/>
      </c>
      <c r="AT361" s="36">
        <f>SUMIFS(рўйхат!BC:BC,рўйхат!$CX:$CX,$B$404,рўйхат!$D:$D,$C361)</f>
        <v/>
      </c>
      <c r="AU361" s="35">
        <f>SUMIFS(рўйхат!BD:BD,рўйхат!$CX:$CX,$B$404,рўйхат!$D:$D,$C361)</f>
        <v/>
      </c>
      <c r="AV361" s="36">
        <f>SUMIFS(рўйхат!BE:BE,рўйхат!$CX:$CX,$B$404,рўйхат!$D:$D,$C361)</f>
        <v/>
      </c>
      <c r="AW361" s="35">
        <f>SUMIFS(рўйхат!BF:BF,рўйхат!$CX:$CX,$B$404,рўйхат!$D:$D,$C361)</f>
        <v/>
      </c>
      <c r="AX361" s="36">
        <f>SUMIFS(рўйхат!BG:BG,рўйхат!$CX:$CX,$B$404,рўйхат!$D:$D,$C361)</f>
        <v/>
      </c>
      <c r="AY361" s="35">
        <f>SUMIFS(рўйхат!BH:BH,рўйхат!$CX:$CX,$B$404,рўйхат!$D:$D,$C361)</f>
        <v/>
      </c>
      <c r="AZ361" s="36">
        <f>SUMIFS(рўйхат!BI:BI,рўйхат!$CX:$CX,$B$404,рўйхат!$D:$D,$C361)</f>
        <v/>
      </c>
      <c r="BA361" s="35">
        <f>SUMIFS(рўйхат!BJ:BJ,рўйхат!$CX:$CX,$B$404,рўйхат!$D:$D,$C361)</f>
        <v/>
      </c>
      <c r="BB361" s="36">
        <f>SUMIFS(рўйхат!BK:BK,рўйхат!$CX:$CX,$B$404,рўйхат!$D:$D,$C361)</f>
        <v/>
      </c>
      <c r="BC361" s="77">
        <f>IFERROR(AO361/E361,0)</f>
        <v/>
      </c>
      <c r="BD361" s="77">
        <f>IFERROR(AP361/F361,0)</f>
        <v/>
      </c>
      <c r="BE361" s="35">
        <f>SUMIFS(рўйхат!BL:BL,рўйхат!$CX:$CX,$B$404,рўйхат!$D:$D,$C361)</f>
        <v/>
      </c>
      <c r="BF361" s="36">
        <f>SUMIFS(рўйхат!BM:BM,рўйхат!$CX:$CX,$B$404,рўйхат!$D:$D,$C361)</f>
        <v/>
      </c>
      <c r="BG361" s="35">
        <f>SUMIFS(рўйхат!BN:BN,рўйхат!$CX:$CX,$B$404,рўйхат!$D:$D,$C361)</f>
        <v/>
      </c>
      <c r="BH361" s="36">
        <f>SUMIFS(рўйхат!BO:BO,рўйхат!$CX:$CX,$B$404,рўйхат!$D:$D,$C361)</f>
        <v/>
      </c>
      <c r="BI361" s="35">
        <f>SUMIFS(рўйхат!BP:BP,рўйхат!$CX:$CX,$B$404,рўйхат!$D:$D,$C361)</f>
        <v/>
      </c>
      <c r="BJ361" s="36">
        <f>SUMIFS(рўйхат!BQ:BQ,рўйхат!$CX:$CX,$B$404,рўйхат!$D:$D,$C361)</f>
        <v/>
      </c>
      <c r="BK361" s="35">
        <f>SUMIFS(рўйхат!BR:BR,рўйхат!$CX:$CX,$B$404,рўйхат!$D:$D,$C361)</f>
        <v/>
      </c>
      <c r="BL361" s="36">
        <f>SUMIFS(рўйхат!BS:BS,рўйхат!$CX:$CX,$B$404,рўйхат!$D:$D,$C361)</f>
        <v/>
      </c>
      <c r="BM361" s="35">
        <f>SUMIFS(рўйхат!BT:BT,рўйхат!$CX:$CX,$B$404,рўйхат!$D:$D,$C361)</f>
        <v/>
      </c>
      <c r="BN361" s="36">
        <f>SUMIFS(рўйхат!BU:BU,рўйхат!$CX:$CX,$B$404,рўйхат!$D:$D,$C361)</f>
        <v/>
      </c>
      <c r="BO361" s="35">
        <f>SUMIFS(рўйхат!BX:BX,рўйхат!$CX:$CX,$B$404,рўйхат!$D:$D,$C361)</f>
        <v/>
      </c>
      <c r="BP361" s="36">
        <f>SUMIFS(рўйхат!BY:BY,рўйхат!$CX:$CX,$B$404,рўйхат!$D:$D,$C361)</f>
        <v/>
      </c>
      <c r="BQ361" s="35">
        <f>SUMIFS(рўйхат!BZ:BZ,рўйхат!$CX:$CX,$B$404,рўйхат!$D:$D,$C361)</f>
        <v/>
      </c>
      <c r="BR361" s="36">
        <f>SUMIFS(рўйхат!CA:CA,рўйхат!$CX:$CX,$B$404,рўйхат!$D:$D,$C361)</f>
        <v/>
      </c>
      <c r="BS361" s="35">
        <f>SUMIFS(рўйхат!CB:CB,рўйхат!$CX:$CX,$B$404,рўйхат!$D:$D,$C361)</f>
        <v/>
      </c>
      <c r="BT361" s="36">
        <f>SUMIFS(рўйхат!CC:CC,рўйхат!$CX:$CX,$B$404,рўйхат!$D:$D,$C361)</f>
        <v/>
      </c>
      <c r="BU361" s="35">
        <f>SUMIFS(рўйхат!CD:CD,рўйхат!$CX:$CX,$B$404,рўйхат!$D:$D,$C361)</f>
        <v/>
      </c>
      <c r="BV361" s="36">
        <f>SUMIFS(рўйхат!CE:CE,рўйхат!$CX:$CX,$B$404,рўйхат!$D:$D,$C361)</f>
        <v/>
      </c>
      <c r="BW361" s="35">
        <f>SUMIFS(рўйхат!CH:CH,рўйхат!$CX:$CX,$B$404,рўйхат!$D:$D,$C361)</f>
        <v/>
      </c>
      <c r="BX361" s="36">
        <f>SUMIFS(рўйхат!CI:CI,рўйхат!$CX:$CX,$B$404,рўйхат!$D:$D,$C361)</f>
        <v/>
      </c>
      <c r="BY361" s="35">
        <f>SUMIFS(рўйхат!CJ:CJ,рўйхат!$CX:$CX,$B$404,рўйхат!$D:$D,$C361)</f>
        <v/>
      </c>
      <c r="BZ361" s="36">
        <f>SUMIFS(рўйхат!CK:CK,рўйхат!$CX:$CX,$B$404,рўйхат!$D:$D,$C361)</f>
        <v/>
      </c>
      <c r="CA361" s="35">
        <f>SUMIFS(рўйхат!CL:CL,рўйхат!$CX:$CX,$B$404,рўйхат!$D:$D,$C361)</f>
        <v/>
      </c>
      <c r="CB361" s="36">
        <f>SUMIFS(рўйхат!CM:CM,рўйхат!$CX:$CX,$B$404,рўйхат!$D:$D,$C361)</f>
        <v/>
      </c>
      <c r="CC361" s="35">
        <f>SUMIFS(рўйхат!CN:CN,рўйхат!$CX:$CX,$B$404,рўйхат!$D:$D,$C361)</f>
        <v/>
      </c>
      <c r="CD361" s="36">
        <f>SUMIFS(рўйхат!CO:CO,рўйхат!$CX:$CX,$B$404,рўйхат!$D:$D,$C361)</f>
        <v/>
      </c>
      <c r="CE361" s="77">
        <f>IFERROR(BE361/(Q361+BE361),0)</f>
        <v/>
      </c>
      <c r="CF361" s="78">
        <f>IFERROR(BF361/(R361+BF361),0)</f>
        <v/>
      </c>
    </row>
    <row r="362" hidden="1" outlineLevel="1" ht="36.75" customFormat="1" customHeight="1" s="8">
      <c r="A362" s="39" t="n"/>
      <c r="B362" s="50" t="n">
        <v>24</v>
      </c>
      <c r="C362" s="131" t="inlineStr">
        <is>
          <t>Қишлоқ хўжалиги ва ўрмон хўжалиги ишлаб чиқариши нобудгарчилигини қоплаш ҳолати таҳлили</t>
        </is>
      </c>
      <c r="D362" s="198" t="n"/>
      <c r="E362" s="35">
        <f>SUMIFS(рўйхат!F:F,рўйхат!$CX:$CX,$B$404,рўйхат!$D:$D,$C362)</f>
        <v/>
      </c>
      <c r="F362" s="36">
        <f>SUMIFS(рўйхат!G:G,рўйхат!$CX:$CX,$B$404,рўйхат!$D:$D,$C362)</f>
        <v/>
      </c>
      <c r="G362" s="35">
        <f>SUMIFS(рўйхат!H:H,рўйхат!$CX:$CX,$B$404,рўйхат!$D:$D,$C362)</f>
        <v/>
      </c>
      <c r="H362" s="36">
        <f>SUMIFS(рўйхат!I:I,рўйхат!$CX:$CX,$B$404,рўйхат!$D:$D,$C362)</f>
        <v/>
      </c>
      <c r="I362" s="35">
        <f>SUMIFS(рўйхат!J:J,рўйхат!$CX:$CX,$B$404,рўйхат!$D:$D,$C362)</f>
        <v/>
      </c>
      <c r="J362" s="36">
        <f>SUMIFS(рўйхат!K:K,рўйхат!$CX:$CX,$B$404,рўйхат!$D:$D,$C362)</f>
        <v/>
      </c>
      <c r="K362" s="35">
        <f>SUMIFS(рўйхат!L:L,рўйхат!$CX:$CX,$B$404,рўйхат!$D:$D,$C362)</f>
        <v/>
      </c>
      <c r="L362" s="36">
        <f>SUMIFS(рўйхат!M:M,рўйхат!$CX:$CX,$B$404,рўйхат!$D:$D,$C362)</f>
        <v/>
      </c>
      <c r="M362" s="35">
        <f>SUMIFS(рўйхат!N:N,рўйхат!$CX:$CX,$B$404,рўйхат!$D:$D,$C362)</f>
        <v/>
      </c>
      <c r="N362" s="36">
        <f>SUMIFS(рўйхат!O:O,рўйхат!$CX:$CX,$B$404,рўйхат!$D:$D,$C362)</f>
        <v/>
      </c>
      <c r="O362" s="34">
        <f>IFERROR(M362/E362,0)</f>
        <v/>
      </c>
      <c r="P362" s="34">
        <f>IFERROR(N362/F362,0)</f>
        <v/>
      </c>
      <c r="Q362" s="35">
        <f>SUMIFS(рўйхат!P:P,рўйхат!$CX:$CX,$B$404,рўйхат!$D:$D,$C362)</f>
        <v/>
      </c>
      <c r="R362" s="36">
        <f>SUMIFS(рўйхат!Q:Q,рўйхат!$CX:$CX,$B$404,рўйхат!$D:$D,$C362)</f>
        <v/>
      </c>
      <c r="S362" s="35">
        <f>SUMIFS(рўйхат!R:R,рўйхат!$CX:$CX,$B$404,рўйхат!$D:$D,$C362)</f>
        <v/>
      </c>
      <c r="T362" s="36">
        <f>SUMIFS(рўйхат!S:S,рўйхат!$CX:$CX,$B$404,рўйхат!$D:$D,$C362)</f>
        <v/>
      </c>
      <c r="U362" s="35">
        <f>SUMIFS(рўйхат!T:T,рўйхат!$CX:$CX,$B$404,рўйхат!$D:$D,$C362)</f>
        <v/>
      </c>
      <c r="V362" s="36">
        <f>SUMIFS(рўйхат!U:U,рўйхат!$CX:$CX,$B$404,рўйхат!$D:$D,$C362)</f>
        <v/>
      </c>
      <c r="W362" s="35">
        <f>SUMIFS(рўйхат!V:V,рўйхат!$CX:$CX,$B$404,рўйхат!$D:$D,$C362)</f>
        <v/>
      </c>
      <c r="X362" s="36">
        <f>SUMIFS(рўйхат!W:W,рўйхат!$CX:$CX,$B$404,рўйхат!$D:$D,$C362)</f>
        <v/>
      </c>
      <c r="Y362" s="35">
        <f>SUMIFS(рўйхат!X:X,рўйхат!$CX:$CX,$B$404,рўйхат!$D:$D,$C362)</f>
        <v/>
      </c>
      <c r="Z362" s="36">
        <f>SUMIFS(рўйхат!Y:Y,рўйхат!$CX:$CX,$B$404,рўйхат!$D:$D,$C362)</f>
        <v/>
      </c>
      <c r="AA362" s="35">
        <f>SUMIFS(рўйхат!Z:Z,рўйхат!$CX:$CX,$B$404,рўйхат!$D:$D,$C362)</f>
        <v/>
      </c>
      <c r="AB362" s="36">
        <f>SUMIFS(рўйхат!AA:AA,рўйхат!$CX:$CX,$B$404,рўйхат!$D:$D,$C362)</f>
        <v/>
      </c>
      <c r="AC362" s="35">
        <f>SUMIFS(рўйхат!AB:AB,рўйхат!$CX:$CX,$B$404,рўйхат!$D:$D,$C362)</f>
        <v/>
      </c>
      <c r="AD362" s="36">
        <f>SUMIFS(рўйхат!AC:AC,рўйхат!$CX:$CX,$B$404,рўйхат!$D:$D,$C362)</f>
        <v/>
      </c>
      <c r="AE362" s="35">
        <f>SUMIFS(рўйхат!AD:AD,рўйхат!$CX:$CX,$B$404,рўйхат!$D:$D,$C362)</f>
        <v/>
      </c>
      <c r="AF362" s="36">
        <f>SUMIFS(рўйхат!AE:AE,рўйхат!$CX:$CX,$B$404,рўйхат!$D:$D,$C362)</f>
        <v/>
      </c>
      <c r="AG362" s="35">
        <f>SUMIFS(рўйхат!AH:AH,рўйхат!$CX:$CX,$B$404,рўйхат!$D:$D,$C362)</f>
        <v/>
      </c>
      <c r="AH362" s="36">
        <f>SUMIFS(рўйхат!AI:AI,рўйхат!$CX:$CX,$B$404,рўйхат!$D:$D,$C362)</f>
        <v/>
      </c>
      <c r="AI362" s="35">
        <f>SUMIFS(рўйхат!AJ:AJ,рўйхат!$CX:$CX,$B$404,рўйхат!$D:$D,$C362)</f>
        <v/>
      </c>
      <c r="AJ362" s="36">
        <f>SUMIFS(рўйхат!AK:AK,рўйхат!$CX:$CX,$B$404,рўйхат!$D:$D,$C362)</f>
        <v/>
      </c>
      <c r="AK362" s="35">
        <f>SUMIFS(рўйхат!AL:AL,рўйхат!$CX:$CX,$B$404,рўйхат!$D:$D,$C362)</f>
        <v/>
      </c>
      <c r="AL362" s="36">
        <f>SUMIFS(рўйхат!AM:AM,рўйхат!$CX:$CX,$B$404,рўйхат!$D:$D,$C362)</f>
        <v/>
      </c>
      <c r="AM362" s="77">
        <f>IFERROR(Q362/E362,0)</f>
        <v/>
      </c>
      <c r="AN362" s="77">
        <f>IFERROR(R362/F362,0)</f>
        <v/>
      </c>
      <c r="AO362" s="35">
        <f>SUMIFS(рўйхат!AX:AX,рўйхат!$CX:$CX,$B$404,рўйхат!$D:$D,$C362)</f>
        <v/>
      </c>
      <c r="AP362" s="36">
        <f>SUMIFS(рўйхат!AY:AY,рўйхат!$CX:$CX,$B$404,рўйхат!$D:$D,$C362)</f>
        <v/>
      </c>
      <c r="AQ362" s="35">
        <f>SUMIFS(рўйхат!AZ:AZ,рўйхат!$CX:$CX,$B$404,рўйхат!$D:$D,$C362)</f>
        <v/>
      </c>
      <c r="AR362" s="36">
        <f>SUMIFS(рўйхат!BA:BA,рўйхат!$CX:$CX,$B$404,рўйхат!$D:$D,$C362)</f>
        <v/>
      </c>
      <c r="AS362" s="35">
        <f>SUMIFS(рўйхат!BB:BB,рўйхат!$CX:$CX,$B$404,рўйхат!$D:$D,$C362)</f>
        <v/>
      </c>
      <c r="AT362" s="36">
        <f>SUMIFS(рўйхат!BC:BC,рўйхат!$CX:$CX,$B$404,рўйхат!$D:$D,$C362)</f>
        <v/>
      </c>
      <c r="AU362" s="35">
        <f>SUMIFS(рўйхат!BD:BD,рўйхат!$CX:$CX,$B$404,рўйхат!$D:$D,$C362)</f>
        <v/>
      </c>
      <c r="AV362" s="36">
        <f>SUMIFS(рўйхат!BE:BE,рўйхат!$CX:$CX,$B$404,рўйхат!$D:$D,$C362)</f>
        <v/>
      </c>
      <c r="AW362" s="35">
        <f>SUMIFS(рўйхат!BF:BF,рўйхат!$CX:$CX,$B$404,рўйхат!$D:$D,$C362)</f>
        <v/>
      </c>
      <c r="AX362" s="36">
        <f>SUMIFS(рўйхат!BG:BG,рўйхат!$CX:$CX,$B$404,рўйхат!$D:$D,$C362)</f>
        <v/>
      </c>
      <c r="AY362" s="35">
        <f>SUMIFS(рўйхат!BH:BH,рўйхат!$CX:$CX,$B$404,рўйхат!$D:$D,$C362)</f>
        <v/>
      </c>
      <c r="AZ362" s="36">
        <f>SUMIFS(рўйхат!BI:BI,рўйхат!$CX:$CX,$B$404,рўйхат!$D:$D,$C362)</f>
        <v/>
      </c>
      <c r="BA362" s="35">
        <f>SUMIFS(рўйхат!BJ:BJ,рўйхат!$CX:$CX,$B$404,рўйхат!$D:$D,$C362)</f>
        <v/>
      </c>
      <c r="BB362" s="36">
        <f>SUMIFS(рўйхат!BK:BK,рўйхат!$CX:$CX,$B$404,рўйхат!$D:$D,$C362)</f>
        <v/>
      </c>
      <c r="BC362" s="77">
        <f>IFERROR(AO362/E362,0)</f>
        <v/>
      </c>
      <c r="BD362" s="77">
        <f>IFERROR(AP362/F362,0)</f>
        <v/>
      </c>
      <c r="BE362" s="35">
        <f>SUMIFS(рўйхат!BL:BL,рўйхат!$CX:$CX,$B$404,рўйхат!$D:$D,$C362)</f>
        <v/>
      </c>
      <c r="BF362" s="36">
        <f>SUMIFS(рўйхат!BM:BM,рўйхат!$CX:$CX,$B$404,рўйхат!$D:$D,$C362)</f>
        <v/>
      </c>
      <c r="BG362" s="35">
        <f>SUMIFS(рўйхат!BN:BN,рўйхат!$CX:$CX,$B$404,рўйхат!$D:$D,$C362)</f>
        <v/>
      </c>
      <c r="BH362" s="36">
        <f>SUMIFS(рўйхат!BO:BO,рўйхат!$CX:$CX,$B$404,рўйхат!$D:$D,$C362)</f>
        <v/>
      </c>
      <c r="BI362" s="35">
        <f>SUMIFS(рўйхат!BP:BP,рўйхат!$CX:$CX,$B$404,рўйхат!$D:$D,$C362)</f>
        <v/>
      </c>
      <c r="BJ362" s="36">
        <f>SUMIFS(рўйхат!BQ:BQ,рўйхат!$CX:$CX,$B$404,рўйхат!$D:$D,$C362)</f>
        <v/>
      </c>
      <c r="BK362" s="35">
        <f>SUMIFS(рўйхат!BR:BR,рўйхат!$CX:$CX,$B$404,рўйхат!$D:$D,$C362)</f>
        <v/>
      </c>
      <c r="BL362" s="36">
        <f>SUMIFS(рўйхат!BS:BS,рўйхат!$CX:$CX,$B$404,рўйхат!$D:$D,$C362)</f>
        <v/>
      </c>
      <c r="BM362" s="35">
        <f>SUMIFS(рўйхат!BT:BT,рўйхат!$CX:$CX,$B$404,рўйхат!$D:$D,$C362)</f>
        <v/>
      </c>
      <c r="BN362" s="36">
        <f>SUMIFS(рўйхат!BU:BU,рўйхат!$CX:$CX,$B$404,рўйхат!$D:$D,$C362)</f>
        <v/>
      </c>
      <c r="BO362" s="35">
        <f>SUMIFS(рўйхат!BX:BX,рўйхат!$CX:$CX,$B$404,рўйхат!$D:$D,$C362)</f>
        <v/>
      </c>
      <c r="BP362" s="36">
        <f>SUMIFS(рўйхат!BY:BY,рўйхат!$CX:$CX,$B$404,рўйхат!$D:$D,$C362)</f>
        <v/>
      </c>
      <c r="BQ362" s="35">
        <f>SUMIFS(рўйхат!BZ:BZ,рўйхат!$CX:$CX,$B$404,рўйхат!$D:$D,$C362)</f>
        <v/>
      </c>
      <c r="BR362" s="36">
        <f>SUMIFS(рўйхат!CA:CA,рўйхат!$CX:$CX,$B$404,рўйхат!$D:$D,$C362)</f>
        <v/>
      </c>
      <c r="BS362" s="35">
        <f>SUMIFS(рўйхат!CB:CB,рўйхат!$CX:$CX,$B$404,рўйхат!$D:$D,$C362)</f>
        <v/>
      </c>
      <c r="BT362" s="36">
        <f>SUMIFS(рўйхат!CC:CC,рўйхат!$CX:$CX,$B$404,рўйхат!$D:$D,$C362)</f>
        <v/>
      </c>
      <c r="BU362" s="35">
        <f>SUMIFS(рўйхат!CD:CD,рўйхат!$CX:$CX,$B$404,рўйхат!$D:$D,$C362)</f>
        <v/>
      </c>
      <c r="BV362" s="36">
        <f>SUMIFS(рўйхат!CE:CE,рўйхат!$CX:$CX,$B$404,рўйхат!$D:$D,$C362)</f>
        <v/>
      </c>
      <c r="BW362" s="35">
        <f>SUMIFS(рўйхат!CH:CH,рўйхат!$CX:$CX,$B$404,рўйхат!$D:$D,$C362)</f>
        <v/>
      </c>
      <c r="BX362" s="36">
        <f>SUMIFS(рўйхат!CI:CI,рўйхат!$CX:$CX,$B$404,рўйхат!$D:$D,$C362)</f>
        <v/>
      </c>
      <c r="BY362" s="35">
        <f>SUMIFS(рўйхат!CJ:CJ,рўйхат!$CX:$CX,$B$404,рўйхат!$D:$D,$C362)</f>
        <v/>
      </c>
      <c r="BZ362" s="36">
        <f>SUMIFS(рўйхат!CK:CK,рўйхат!$CX:$CX,$B$404,рўйхат!$D:$D,$C362)</f>
        <v/>
      </c>
      <c r="CA362" s="35">
        <f>SUMIFS(рўйхат!CL:CL,рўйхат!$CX:$CX,$B$404,рўйхат!$D:$D,$C362)</f>
        <v/>
      </c>
      <c r="CB362" s="36">
        <f>SUMIFS(рўйхат!CM:CM,рўйхат!$CX:$CX,$B$404,рўйхат!$D:$D,$C362)</f>
        <v/>
      </c>
      <c r="CC362" s="35">
        <f>SUMIFS(рўйхат!CN:CN,рўйхат!$CX:$CX,$B$404,рўйхат!$D:$D,$C362)</f>
        <v/>
      </c>
      <c r="CD362" s="36">
        <f>SUMIFS(рўйхат!CO:CO,рўйхат!$CX:$CX,$B$404,рўйхат!$D:$D,$C362)</f>
        <v/>
      </c>
      <c r="CE362" s="77">
        <f>IFERROR(BE362/(Q362+BE362),0)</f>
        <v/>
      </c>
      <c r="CF362" s="78">
        <f>IFERROR(BF362/(R362+BF362),0)</f>
        <v/>
      </c>
    </row>
    <row r="363" hidden="1" outlineLevel="1" ht="36.75" customFormat="1" customHeight="1" s="8">
      <c r="A363" s="39" t="n"/>
      <c r="B363" s="50" t="n">
        <v>25</v>
      </c>
      <c r="C363" s="131" t="inlineStr">
        <is>
          <t>Қишлоқ хўжалигида фойдаланилган сув ҳажми таҳлили</t>
        </is>
      </c>
      <c r="D363" s="198" t="n"/>
      <c r="E363" s="35">
        <f>SUMIFS(рўйхат!F:F,рўйхат!$CX:$CX,$B$404,рўйхат!$D:$D,$C363)</f>
        <v/>
      </c>
      <c r="F363" s="36">
        <f>SUMIFS(рўйхат!G:G,рўйхат!$CX:$CX,$B$404,рўйхат!$D:$D,$C363)</f>
        <v/>
      </c>
      <c r="G363" s="35">
        <f>SUMIFS(рўйхат!H:H,рўйхат!$CX:$CX,$B$404,рўйхат!$D:$D,$C363)</f>
        <v/>
      </c>
      <c r="H363" s="36">
        <f>SUMIFS(рўйхат!I:I,рўйхат!$CX:$CX,$B$404,рўйхат!$D:$D,$C363)</f>
        <v/>
      </c>
      <c r="I363" s="35">
        <f>SUMIFS(рўйхат!J:J,рўйхат!$CX:$CX,$B$404,рўйхат!$D:$D,$C363)</f>
        <v/>
      </c>
      <c r="J363" s="36">
        <f>SUMIFS(рўйхат!K:K,рўйхат!$CX:$CX,$B$404,рўйхат!$D:$D,$C363)</f>
        <v/>
      </c>
      <c r="K363" s="35">
        <f>SUMIFS(рўйхат!L:L,рўйхат!$CX:$CX,$B$404,рўйхат!$D:$D,$C363)</f>
        <v/>
      </c>
      <c r="L363" s="36">
        <f>SUMIFS(рўйхат!M:M,рўйхат!$CX:$CX,$B$404,рўйхат!$D:$D,$C363)</f>
        <v/>
      </c>
      <c r="M363" s="35">
        <f>SUMIFS(рўйхат!N:N,рўйхат!$CX:$CX,$B$404,рўйхат!$D:$D,$C363)</f>
        <v/>
      </c>
      <c r="N363" s="36">
        <f>SUMIFS(рўйхат!O:O,рўйхат!$CX:$CX,$B$404,рўйхат!$D:$D,$C363)</f>
        <v/>
      </c>
      <c r="O363" s="34">
        <f>IFERROR(M363/E363,0)</f>
        <v/>
      </c>
      <c r="P363" s="34">
        <f>IFERROR(N363/F363,0)</f>
        <v/>
      </c>
      <c r="Q363" s="35">
        <f>SUMIFS(рўйхат!P:P,рўйхат!$CX:$CX,$B$404,рўйхат!$D:$D,$C363)</f>
        <v/>
      </c>
      <c r="R363" s="36">
        <f>SUMIFS(рўйхат!Q:Q,рўйхат!$CX:$CX,$B$404,рўйхат!$D:$D,$C363)</f>
        <v/>
      </c>
      <c r="S363" s="35">
        <f>SUMIFS(рўйхат!R:R,рўйхат!$CX:$CX,$B$404,рўйхат!$D:$D,$C363)</f>
        <v/>
      </c>
      <c r="T363" s="36">
        <f>SUMIFS(рўйхат!S:S,рўйхат!$CX:$CX,$B$404,рўйхат!$D:$D,$C363)</f>
        <v/>
      </c>
      <c r="U363" s="35">
        <f>SUMIFS(рўйхат!T:T,рўйхат!$CX:$CX,$B$404,рўйхат!$D:$D,$C363)</f>
        <v/>
      </c>
      <c r="V363" s="36">
        <f>SUMIFS(рўйхат!U:U,рўйхат!$CX:$CX,$B$404,рўйхат!$D:$D,$C363)</f>
        <v/>
      </c>
      <c r="W363" s="35">
        <f>SUMIFS(рўйхат!V:V,рўйхат!$CX:$CX,$B$404,рўйхат!$D:$D,$C363)</f>
        <v/>
      </c>
      <c r="X363" s="36">
        <f>SUMIFS(рўйхат!W:W,рўйхат!$CX:$CX,$B$404,рўйхат!$D:$D,$C363)</f>
        <v/>
      </c>
      <c r="Y363" s="35">
        <f>SUMIFS(рўйхат!X:X,рўйхат!$CX:$CX,$B$404,рўйхат!$D:$D,$C363)</f>
        <v/>
      </c>
      <c r="Z363" s="36">
        <f>SUMIFS(рўйхат!Y:Y,рўйхат!$CX:$CX,$B$404,рўйхат!$D:$D,$C363)</f>
        <v/>
      </c>
      <c r="AA363" s="35">
        <f>SUMIFS(рўйхат!Z:Z,рўйхат!$CX:$CX,$B$404,рўйхат!$D:$D,$C363)</f>
        <v/>
      </c>
      <c r="AB363" s="36">
        <f>SUMIFS(рўйхат!AA:AA,рўйхат!$CX:$CX,$B$404,рўйхат!$D:$D,$C363)</f>
        <v/>
      </c>
      <c r="AC363" s="35">
        <f>SUMIFS(рўйхат!AB:AB,рўйхат!$CX:$CX,$B$404,рўйхат!$D:$D,$C363)</f>
        <v/>
      </c>
      <c r="AD363" s="36">
        <f>SUMIFS(рўйхат!AC:AC,рўйхат!$CX:$CX,$B$404,рўйхат!$D:$D,$C363)</f>
        <v/>
      </c>
      <c r="AE363" s="35">
        <f>SUMIFS(рўйхат!AD:AD,рўйхат!$CX:$CX,$B$404,рўйхат!$D:$D,$C363)</f>
        <v/>
      </c>
      <c r="AF363" s="36">
        <f>SUMIFS(рўйхат!AE:AE,рўйхат!$CX:$CX,$B$404,рўйхат!$D:$D,$C363)</f>
        <v/>
      </c>
      <c r="AG363" s="35">
        <f>SUMIFS(рўйхат!AH:AH,рўйхат!$CX:$CX,$B$404,рўйхат!$D:$D,$C363)</f>
        <v/>
      </c>
      <c r="AH363" s="36">
        <f>SUMIFS(рўйхат!AI:AI,рўйхат!$CX:$CX,$B$404,рўйхат!$D:$D,$C363)</f>
        <v/>
      </c>
      <c r="AI363" s="35">
        <f>SUMIFS(рўйхат!AJ:AJ,рўйхат!$CX:$CX,$B$404,рўйхат!$D:$D,$C363)</f>
        <v/>
      </c>
      <c r="AJ363" s="36">
        <f>SUMIFS(рўйхат!AK:AK,рўйхат!$CX:$CX,$B$404,рўйхат!$D:$D,$C363)</f>
        <v/>
      </c>
      <c r="AK363" s="35">
        <f>SUMIFS(рўйхат!AL:AL,рўйхат!$CX:$CX,$B$404,рўйхат!$D:$D,$C363)</f>
        <v/>
      </c>
      <c r="AL363" s="36">
        <f>SUMIFS(рўйхат!AM:AM,рўйхат!$CX:$CX,$B$404,рўйхат!$D:$D,$C363)</f>
        <v/>
      </c>
      <c r="AM363" s="77">
        <f>IFERROR(Q363/E363,0)</f>
        <v/>
      </c>
      <c r="AN363" s="77">
        <f>IFERROR(R363/F363,0)</f>
        <v/>
      </c>
      <c r="AO363" s="35">
        <f>SUMIFS(рўйхат!AX:AX,рўйхат!$CX:$CX,$B$404,рўйхат!$D:$D,$C363)</f>
        <v/>
      </c>
      <c r="AP363" s="36">
        <f>SUMIFS(рўйхат!AY:AY,рўйхат!$CX:$CX,$B$404,рўйхат!$D:$D,$C363)</f>
        <v/>
      </c>
      <c r="AQ363" s="35">
        <f>SUMIFS(рўйхат!AZ:AZ,рўйхат!$CX:$CX,$B$404,рўйхат!$D:$D,$C363)</f>
        <v/>
      </c>
      <c r="AR363" s="36">
        <f>SUMIFS(рўйхат!BA:BA,рўйхат!$CX:$CX,$B$404,рўйхат!$D:$D,$C363)</f>
        <v/>
      </c>
      <c r="AS363" s="35">
        <f>SUMIFS(рўйхат!BB:BB,рўйхат!$CX:$CX,$B$404,рўйхат!$D:$D,$C363)</f>
        <v/>
      </c>
      <c r="AT363" s="36">
        <f>SUMIFS(рўйхат!BC:BC,рўйхат!$CX:$CX,$B$404,рўйхат!$D:$D,$C363)</f>
        <v/>
      </c>
      <c r="AU363" s="35">
        <f>SUMIFS(рўйхат!BD:BD,рўйхат!$CX:$CX,$B$404,рўйхат!$D:$D,$C363)</f>
        <v/>
      </c>
      <c r="AV363" s="36">
        <f>SUMIFS(рўйхат!BE:BE,рўйхат!$CX:$CX,$B$404,рўйхат!$D:$D,$C363)</f>
        <v/>
      </c>
      <c r="AW363" s="35">
        <f>SUMIFS(рўйхат!BF:BF,рўйхат!$CX:$CX,$B$404,рўйхат!$D:$D,$C363)</f>
        <v/>
      </c>
      <c r="AX363" s="36">
        <f>SUMIFS(рўйхат!BG:BG,рўйхат!$CX:$CX,$B$404,рўйхат!$D:$D,$C363)</f>
        <v/>
      </c>
      <c r="AY363" s="35">
        <f>SUMIFS(рўйхат!BH:BH,рўйхат!$CX:$CX,$B$404,рўйхат!$D:$D,$C363)</f>
        <v/>
      </c>
      <c r="AZ363" s="36">
        <f>SUMIFS(рўйхат!BI:BI,рўйхат!$CX:$CX,$B$404,рўйхат!$D:$D,$C363)</f>
        <v/>
      </c>
      <c r="BA363" s="35">
        <f>SUMIFS(рўйхат!BJ:BJ,рўйхат!$CX:$CX,$B$404,рўйхат!$D:$D,$C363)</f>
        <v/>
      </c>
      <c r="BB363" s="36">
        <f>SUMIFS(рўйхат!BK:BK,рўйхат!$CX:$CX,$B$404,рўйхат!$D:$D,$C363)</f>
        <v/>
      </c>
      <c r="BC363" s="77">
        <f>IFERROR(AO363/E363,0)</f>
        <v/>
      </c>
      <c r="BD363" s="77">
        <f>IFERROR(AP363/F363,0)</f>
        <v/>
      </c>
      <c r="BE363" s="35">
        <f>SUMIFS(рўйхат!BL:BL,рўйхат!$CX:$CX,$B$404,рўйхат!$D:$D,$C363)</f>
        <v/>
      </c>
      <c r="BF363" s="36">
        <f>SUMIFS(рўйхат!BM:BM,рўйхат!$CX:$CX,$B$404,рўйхат!$D:$D,$C363)</f>
        <v/>
      </c>
      <c r="BG363" s="35">
        <f>SUMIFS(рўйхат!BN:BN,рўйхат!$CX:$CX,$B$404,рўйхат!$D:$D,$C363)</f>
        <v/>
      </c>
      <c r="BH363" s="36">
        <f>SUMIFS(рўйхат!BO:BO,рўйхат!$CX:$CX,$B$404,рўйхат!$D:$D,$C363)</f>
        <v/>
      </c>
      <c r="BI363" s="35">
        <f>SUMIFS(рўйхат!BP:BP,рўйхат!$CX:$CX,$B$404,рўйхат!$D:$D,$C363)</f>
        <v/>
      </c>
      <c r="BJ363" s="36">
        <f>SUMIFS(рўйхат!BQ:BQ,рўйхат!$CX:$CX,$B$404,рўйхат!$D:$D,$C363)</f>
        <v/>
      </c>
      <c r="BK363" s="35">
        <f>SUMIFS(рўйхат!BR:BR,рўйхат!$CX:$CX,$B$404,рўйхат!$D:$D,$C363)</f>
        <v/>
      </c>
      <c r="BL363" s="36">
        <f>SUMIFS(рўйхат!BS:BS,рўйхат!$CX:$CX,$B$404,рўйхат!$D:$D,$C363)</f>
        <v/>
      </c>
      <c r="BM363" s="35">
        <f>SUMIFS(рўйхат!BT:BT,рўйхат!$CX:$CX,$B$404,рўйхат!$D:$D,$C363)</f>
        <v/>
      </c>
      <c r="BN363" s="36">
        <f>SUMIFS(рўйхат!BU:BU,рўйхат!$CX:$CX,$B$404,рўйхат!$D:$D,$C363)</f>
        <v/>
      </c>
      <c r="BO363" s="35">
        <f>SUMIFS(рўйхат!BX:BX,рўйхат!$CX:$CX,$B$404,рўйхат!$D:$D,$C363)</f>
        <v/>
      </c>
      <c r="BP363" s="36">
        <f>SUMIFS(рўйхат!BY:BY,рўйхат!$CX:$CX,$B$404,рўйхат!$D:$D,$C363)</f>
        <v/>
      </c>
      <c r="BQ363" s="35">
        <f>SUMIFS(рўйхат!BZ:BZ,рўйхат!$CX:$CX,$B$404,рўйхат!$D:$D,$C363)</f>
        <v/>
      </c>
      <c r="BR363" s="36">
        <f>SUMIFS(рўйхат!CA:CA,рўйхат!$CX:$CX,$B$404,рўйхат!$D:$D,$C363)</f>
        <v/>
      </c>
      <c r="BS363" s="35">
        <f>SUMIFS(рўйхат!CB:CB,рўйхат!$CX:$CX,$B$404,рўйхат!$D:$D,$C363)</f>
        <v/>
      </c>
      <c r="BT363" s="36">
        <f>SUMIFS(рўйхат!CC:CC,рўйхат!$CX:$CX,$B$404,рўйхат!$D:$D,$C363)</f>
        <v/>
      </c>
      <c r="BU363" s="35">
        <f>SUMIFS(рўйхат!CD:CD,рўйхат!$CX:$CX,$B$404,рўйхат!$D:$D,$C363)</f>
        <v/>
      </c>
      <c r="BV363" s="36">
        <f>SUMIFS(рўйхат!CE:CE,рўйхат!$CX:$CX,$B$404,рўйхат!$D:$D,$C363)</f>
        <v/>
      </c>
      <c r="BW363" s="35">
        <f>SUMIFS(рўйхат!CH:CH,рўйхат!$CX:$CX,$B$404,рўйхат!$D:$D,$C363)</f>
        <v/>
      </c>
      <c r="BX363" s="36">
        <f>SUMIFS(рўйхат!CI:CI,рўйхат!$CX:$CX,$B$404,рўйхат!$D:$D,$C363)</f>
        <v/>
      </c>
      <c r="BY363" s="35">
        <f>SUMIFS(рўйхат!CJ:CJ,рўйхат!$CX:$CX,$B$404,рўйхат!$D:$D,$C363)</f>
        <v/>
      </c>
      <c r="BZ363" s="36">
        <f>SUMIFS(рўйхат!CK:CK,рўйхат!$CX:$CX,$B$404,рўйхат!$D:$D,$C363)</f>
        <v/>
      </c>
      <c r="CA363" s="35">
        <f>SUMIFS(рўйхат!CL:CL,рўйхат!$CX:$CX,$B$404,рўйхат!$D:$D,$C363)</f>
        <v/>
      </c>
      <c r="CB363" s="36">
        <f>SUMIFS(рўйхат!CM:CM,рўйхат!$CX:$CX,$B$404,рўйхат!$D:$D,$C363)</f>
        <v/>
      </c>
      <c r="CC363" s="35">
        <f>SUMIFS(рўйхат!CN:CN,рўйхат!$CX:$CX,$B$404,рўйхат!$D:$D,$C363)</f>
        <v/>
      </c>
      <c r="CD363" s="36">
        <f>SUMIFS(рўйхат!CO:CO,рўйхат!$CX:$CX,$B$404,рўйхат!$D:$D,$C363)</f>
        <v/>
      </c>
      <c r="CE363" s="77">
        <f>IFERROR(BE363/(Q363+BE363),0)</f>
        <v/>
      </c>
      <c r="CF363" s="78">
        <f>IFERROR(BF363/(R363+BF363),0)</f>
        <v/>
      </c>
    </row>
    <row r="364" hidden="1" outlineLevel="1" ht="36.75" customFormat="1" customHeight="1" s="8">
      <c r="A364" s="39" t="n"/>
      <c r="B364" s="50" t="n">
        <v>26</v>
      </c>
      <c r="C364" s="131" t="inlineStr">
        <is>
          <t>Қурилиш муддати бузилганлигига қарамасдан тендерларда қатнашган ташкилотлар</t>
        </is>
      </c>
      <c r="D364" s="198" t="n"/>
      <c r="E364" s="35">
        <f>SUMIFS(рўйхат!F:F,рўйхат!$CX:$CX,$B$404,рўйхат!$D:$D,$C364)</f>
        <v/>
      </c>
      <c r="F364" s="36">
        <f>SUMIFS(рўйхат!G:G,рўйхат!$CX:$CX,$B$404,рўйхат!$D:$D,$C364)</f>
        <v/>
      </c>
      <c r="G364" s="35">
        <f>SUMIFS(рўйхат!H:H,рўйхат!$CX:$CX,$B$404,рўйхат!$D:$D,$C364)</f>
        <v/>
      </c>
      <c r="H364" s="36">
        <f>SUMIFS(рўйхат!I:I,рўйхат!$CX:$CX,$B$404,рўйхат!$D:$D,$C364)</f>
        <v/>
      </c>
      <c r="I364" s="35">
        <f>SUMIFS(рўйхат!J:J,рўйхат!$CX:$CX,$B$404,рўйхат!$D:$D,$C364)</f>
        <v/>
      </c>
      <c r="J364" s="36">
        <f>SUMIFS(рўйхат!K:K,рўйхат!$CX:$CX,$B$404,рўйхат!$D:$D,$C364)</f>
        <v/>
      </c>
      <c r="K364" s="35">
        <f>SUMIFS(рўйхат!L:L,рўйхат!$CX:$CX,$B$404,рўйхат!$D:$D,$C364)</f>
        <v/>
      </c>
      <c r="L364" s="36">
        <f>SUMIFS(рўйхат!M:M,рўйхат!$CX:$CX,$B$404,рўйхат!$D:$D,$C364)</f>
        <v/>
      </c>
      <c r="M364" s="35">
        <f>SUMIFS(рўйхат!N:N,рўйхат!$CX:$CX,$B$404,рўйхат!$D:$D,$C364)</f>
        <v/>
      </c>
      <c r="N364" s="36">
        <f>SUMIFS(рўйхат!O:O,рўйхат!$CX:$CX,$B$404,рўйхат!$D:$D,$C364)</f>
        <v/>
      </c>
      <c r="O364" s="34">
        <f>IFERROR(M364/E364,0)</f>
        <v/>
      </c>
      <c r="P364" s="34">
        <f>IFERROR(N364/F364,0)</f>
        <v/>
      </c>
      <c r="Q364" s="35">
        <f>SUMIFS(рўйхат!P:P,рўйхат!$CX:$CX,$B$404,рўйхат!$D:$D,$C364)</f>
        <v/>
      </c>
      <c r="R364" s="36">
        <f>SUMIFS(рўйхат!Q:Q,рўйхат!$CX:$CX,$B$404,рўйхат!$D:$D,$C364)</f>
        <v/>
      </c>
      <c r="S364" s="35">
        <f>SUMIFS(рўйхат!R:R,рўйхат!$CX:$CX,$B$404,рўйхат!$D:$D,$C364)</f>
        <v/>
      </c>
      <c r="T364" s="36">
        <f>SUMIFS(рўйхат!S:S,рўйхат!$CX:$CX,$B$404,рўйхат!$D:$D,$C364)</f>
        <v/>
      </c>
      <c r="U364" s="35">
        <f>SUMIFS(рўйхат!T:T,рўйхат!$CX:$CX,$B$404,рўйхат!$D:$D,$C364)</f>
        <v/>
      </c>
      <c r="V364" s="36">
        <f>SUMIFS(рўйхат!U:U,рўйхат!$CX:$CX,$B$404,рўйхат!$D:$D,$C364)</f>
        <v/>
      </c>
      <c r="W364" s="35">
        <f>SUMIFS(рўйхат!V:V,рўйхат!$CX:$CX,$B$404,рўйхат!$D:$D,$C364)</f>
        <v/>
      </c>
      <c r="X364" s="36">
        <f>SUMIFS(рўйхат!W:W,рўйхат!$CX:$CX,$B$404,рўйхат!$D:$D,$C364)</f>
        <v/>
      </c>
      <c r="Y364" s="35">
        <f>SUMIFS(рўйхат!X:X,рўйхат!$CX:$CX,$B$404,рўйхат!$D:$D,$C364)</f>
        <v/>
      </c>
      <c r="Z364" s="36">
        <f>SUMIFS(рўйхат!Y:Y,рўйхат!$CX:$CX,$B$404,рўйхат!$D:$D,$C364)</f>
        <v/>
      </c>
      <c r="AA364" s="35">
        <f>SUMIFS(рўйхат!Z:Z,рўйхат!$CX:$CX,$B$404,рўйхат!$D:$D,$C364)</f>
        <v/>
      </c>
      <c r="AB364" s="36">
        <f>SUMIFS(рўйхат!AA:AA,рўйхат!$CX:$CX,$B$404,рўйхат!$D:$D,$C364)</f>
        <v/>
      </c>
      <c r="AC364" s="35">
        <f>SUMIFS(рўйхат!AB:AB,рўйхат!$CX:$CX,$B$404,рўйхат!$D:$D,$C364)</f>
        <v/>
      </c>
      <c r="AD364" s="36">
        <f>SUMIFS(рўйхат!AC:AC,рўйхат!$CX:$CX,$B$404,рўйхат!$D:$D,$C364)</f>
        <v/>
      </c>
      <c r="AE364" s="35">
        <f>SUMIFS(рўйхат!AD:AD,рўйхат!$CX:$CX,$B$404,рўйхат!$D:$D,$C364)</f>
        <v/>
      </c>
      <c r="AF364" s="36">
        <f>SUMIFS(рўйхат!AE:AE,рўйхат!$CX:$CX,$B$404,рўйхат!$D:$D,$C364)</f>
        <v/>
      </c>
      <c r="AG364" s="35">
        <f>SUMIFS(рўйхат!AH:AH,рўйхат!$CX:$CX,$B$404,рўйхат!$D:$D,$C364)</f>
        <v/>
      </c>
      <c r="AH364" s="36">
        <f>SUMIFS(рўйхат!AI:AI,рўйхат!$CX:$CX,$B$404,рўйхат!$D:$D,$C364)</f>
        <v/>
      </c>
      <c r="AI364" s="35">
        <f>SUMIFS(рўйхат!AJ:AJ,рўйхат!$CX:$CX,$B$404,рўйхат!$D:$D,$C364)</f>
        <v/>
      </c>
      <c r="AJ364" s="36">
        <f>SUMIFS(рўйхат!AK:AK,рўйхат!$CX:$CX,$B$404,рўйхат!$D:$D,$C364)</f>
        <v/>
      </c>
      <c r="AK364" s="35">
        <f>SUMIFS(рўйхат!AL:AL,рўйхат!$CX:$CX,$B$404,рўйхат!$D:$D,$C364)</f>
        <v/>
      </c>
      <c r="AL364" s="36">
        <f>SUMIFS(рўйхат!AM:AM,рўйхат!$CX:$CX,$B$404,рўйхат!$D:$D,$C364)</f>
        <v/>
      </c>
      <c r="AM364" s="77">
        <f>IFERROR(Q364/E364,0)</f>
        <v/>
      </c>
      <c r="AN364" s="77">
        <f>IFERROR(R364/F364,0)</f>
        <v/>
      </c>
      <c r="AO364" s="35">
        <f>SUMIFS(рўйхат!AX:AX,рўйхат!$CX:$CX,$B$404,рўйхат!$D:$D,$C364)</f>
        <v/>
      </c>
      <c r="AP364" s="36">
        <f>SUMIFS(рўйхат!AY:AY,рўйхат!$CX:$CX,$B$404,рўйхат!$D:$D,$C364)</f>
        <v/>
      </c>
      <c r="AQ364" s="35">
        <f>SUMIFS(рўйхат!AZ:AZ,рўйхат!$CX:$CX,$B$404,рўйхат!$D:$D,$C364)</f>
        <v/>
      </c>
      <c r="AR364" s="36">
        <f>SUMIFS(рўйхат!BA:BA,рўйхат!$CX:$CX,$B$404,рўйхат!$D:$D,$C364)</f>
        <v/>
      </c>
      <c r="AS364" s="35">
        <f>SUMIFS(рўйхат!BB:BB,рўйхат!$CX:$CX,$B$404,рўйхат!$D:$D,$C364)</f>
        <v/>
      </c>
      <c r="AT364" s="36">
        <f>SUMIFS(рўйхат!BC:BC,рўйхат!$CX:$CX,$B$404,рўйхат!$D:$D,$C364)</f>
        <v/>
      </c>
      <c r="AU364" s="35">
        <f>SUMIFS(рўйхат!BD:BD,рўйхат!$CX:$CX,$B$404,рўйхат!$D:$D,$C364)</f>
        <v/>
      </c>
      <c r="AV364" s="36">
        <f>SUMIFS(рўйхат!BE:BE,рўйхат!$CX:$CX,$B$404,рўйхат!$D:$D,$C364)</f>
        <v/>
      </c>
      <c r="AW364" s="35">
        <f>SUMIFS(рўйхат!BF:BF,рўйхат!$CX:$CX,$B$404,рўйхат!$D:$D,$C364)</f>
        <v/>
      </c>
      <c r="AX364" s="36">
        <f>SUMIFS(рўйхат!BG:BG,рўйхат!$CX:$CX,$B$404,рўйхат!$D:$D,$C364)</f>
        <v/>
      </c>
      <c r="AY364" s="35">
        <f>SUMIFS(рўйхат!BH:BH,рўйхат!$CX:$CX,$B$404,рўйхат!$D:$D,$C364)</f>
        <v/>
      </c>
      <c r="AZ364" s="36">
        <f>SUMIFS(рўйхат!BI:BI,рўйхат!$CX:$CX,$B$404,рўйхат!$D:$D,$C364)</f>
        <v/>
      </c>
      <c r="BA364" s="35">
        <f>SUMIFS(рўйхат!BJ:BJ,рўйхат!$CX:$CX,$B$404,рўйхат!$D:$D,$C364)</f>
        <v/>
      </c>
      <c r="BB364" s="36">
        <f>SUMIFS(рўйхат!BK:BK,рўйхат!$CX:$CX,$B$404,рўйхат!$D:$D,$C364)</f>
        <v/>
      </c>
      <c r="BC364" s="77">
        <f>IFERROR(AO364/E364,0)</f>
        <v/>
      </c>
      <c r="BD364" s="77">
        <f>IFERROR(AP364/F364,0)</f>
        <v/>
      </c>
      <c r="BE364" s="35">
        <f>SUMIFS(рўйхат!BL:BL,рўйхат!$CX:$CX,$B$404,рўйхат!$D:$D,$C364)</f>
        <v/>
      </c>
      <c r="BF364" s="36">
        <f>SUMIFS(рўйхат!BM:BM,рўйхат!$CX:$CX,$B$404,рўйхат!$D:$D,$C364)</f>
        <v/>
      </c>
      <c r="BG364" s="35">
        <f>SUMIFS(рўйхат!BN:BN,рўйхат!$CX:$CX,$B$404,рўйхат!$D:$D,$C364)</f>
        <v/>
      </c>
      <c r="BH364" s="36">
        <f>SUMIFS(рўйхат!BO:BO,рўйхат!$CX:$CX,$B$404,рўйхат!$D:$D,$C364)</f>
        <v/>
      </c>
      <c r="BI364" s="35">
        <f>SUMIFS(рўйхат!BP:BP,рўйхат!$CX:$CX,$B$404,рўйхат!$D:$D,$C364)</f>
        <v/>
      </c>
      <c r="BJ364" s="36">
        <f>SUMIFS(рўйхат!BQ:BQ,рўйхат!$CX:$CX,$B$404,рўйхат!$D:$D,$C364)</f>
        <v/>
      </c>
      <c r="BK364" s="35">
        <f>SUMIFS(рўйхат!BR:BR,рўйхат!$CX:$CX,$B$404,рўйхат!$D:$D,$C364)</f>
        <v/>
      </c>
      <c r="BL364" s="36">
        <f>SUMIFS(рўйхат!BS:BS,рўйхат!$CX:$CX,$B$404,рўйхат!$D:$D,$C364)</f>
        <v/>
      </c>
      <c r="BM364" s="35">
        <f>SUMIFS(рўйхат!BT:BT,рўйхат!$CX:$CX,$B$404,рўйхат!$D:$D,$C364)</f>
        <v/>
      </c>
      <c r="BN364" s="36">
        <f>SUMIFS(рўйхат!BU:BU,рўйхат!$CX:$CX,$B$404,рўйхат!$D:$D,$C364)</f>
        <v/>
      </c>
      <c r="BO364" s="35">
        <f>SUMIFS(рўйхат!BX:BX,рўйхат!$CX:$CX,$B$404,рўйхат!$D:$D,$C364)</f>
        <v/>
      </c>
      <c r="BP364" s="36">
        <f>SUMIFS(рўйхат!BY:BY,рўйхат!$CX:$CX,$B$404,рўйхат!$D:$D,$C364)</f>
        <v/>
      </c>
      <c r="BQ364" s="35">
        <f>SUMIFS(рўйхат!BZ:BZ,рўйхат!$CX:$CX,$B$404,рўйхат!$D:$D,$C364)</f>
        <v/>
      </c>
      <c r="BR364" s="36">
        <f>SUMIFS(рўйхат!CA:CA,рўйхат!$CX:$CX,$B$404,рўйхат!$D:$D,$C364)</f>
        <v/>
      </c>
      <c r="BS364" s="35">
        <f>SUMIFS(рўйхат!CB:CB,рўйхат!$CX:$CX,$B$404,рўйхат!$D:$D,$C364)</f>
        <v/>
      </c>
      <c r="BT364" s="36">
        <f>SUMIFS(рўйхат!CC:CC,рўйхат!$CX:$CX,$B$404,рўйхат!$D:$D,$C364)</f>
        <v/>
      </c>
      <c r="BU364" s="35">
        <f>SUMIFS(рўйхат!CD:CD,рўйхат!$CX:$CX,$B$404,рўйхат!$D:$D,$C364)</f>
        <v/>
      </c>
      <c r="BV364" s="36">
        <f>SUMIFS(рўйхат!CE:CE,рўйхат!$CX:$CX,$B$404,рўйхат!$D:$D,$C364)</f>
        <v/>
      </c>
      <c r="BW364" s="35">
        <f>SUMIFS(рўйхат!CH:CH,рўйхат!$CX:$CX,$B$404,рўйхат!$D:$D,$C364)</f>
        <v/>
      </c>
      <c r="BX364" s="36">
        <f>SUMIFS(рўйхат!CI:CI,рўйхат!$CX:$CX,$B$404,рўйхат!$D:$D,$C364)</f>
        <v/>
      </c>
      <c r="BY364" s="35">
        <f>SUMIFS(рўйхат!CJ:CJ,рўйхат!$CX:$CX,$B$404,рўйхат!$D:$D,$C364)</f>
        <v/>
      </c>
      <c r="BZ364" s="36">
        <f>SUMIFS(рўйхат!CK:CK,рўйхат!$CX:$CX,$B$404,рўйхат!$D:$D,$C364)</f>
        <v/>
      </c>
      <c r="CA364" s="35">
        <f>SUMIFS(рўйхат!CL:CL,рўйхат!$CX:$CX,$B$404,рўйхат!$D:$D,$C364)</f>
        <v/>
      </c>
      <c r="CB364" s="36">
        <f>SUMIFS(рўйхат!CM:CM,рўйхат!$CX:$CX,$B$404,рўйхат!$D:$D,$C364)</f>
        <v/>
      </c>
      <c r="CC364" s="35">
        <f>SUMIFS(рўйхат!CN:CN,рўйхат!$CX:$CX,$B$404,рўйхат!$D:$D,$C364)</f>
        <v/>
      </c>
      <c r="CD364" s="36">
        <f>SUMIFS(рўйхат!CO:CO,рўйхат!$CX:$CX,$B$404,рўйхат!$D:$D,$C364)</f>
        <v/>
      </c>
      <c r="CE364" s="77">
        <f>IFERROR(BE364/(Q364+BE364),0)</f>
        <v/>
      </c>
      <c r="CF364" s="78">
        <f>IFERROR(BF364/(R364+BF364),0)</f>
        <v/>
      </c>
    </row>
    <row r="365" hidden="1" outlineLevel="1" ht="36.75" customFormat="1" customHeight="1" s="8">
      <c r="A365" s="39" t="n"/>
      <c r="B365" s="50" t="n">
        <v>27</v>
      </c>
      <c r="C365" s="131" t="inlineStr">
        <is>
          <t>Қурилиш объекти пулларини тўланиши таҳлили</t>
        </is>
      </c>
      <c r="D365" s="198" t="n"/>
      <c r="E365" s="35">
        <f>SUMIFS(рўйхат!F:F,рўйхат!$CX:$CX,$B$404,рўйхат!$D:$D,$C365)</f>
        <v/>
      </c>
      <c r="F365" s="36">
        <f>SUMIFS(рўйхат!G:G,рўйхат!$CX:$CX,$B$404,рўйхат!$D:$D,$C365)</f>
        <v/>
      </c>
      <c r="G365" s="35">
        <f>SUMIFS(рўйхат!H:H,рўйхат!$CX:$CX,$B$404,рўйхат!$D:$D,$C365)</f>
        <v/>
      </c>
      <c r="H365" s="36">
        <f>SUMIFS(рўйхат!I:I,рўйхат!$CX:$CX,$B$404,рўйхат!$D:$D,$C365)</f>
        <v/>
      </c>
      <c r="I365" s="35">
        <f>SUMIFS(рўйхат!J:J,рўйхат!$CX:$CX,$B$404,рўйхат!$D:$D,$C365)</f>
        <v/>
      </c>
      <c r="J365" s="36">
        <f>SUMIFS(рўйхат!K:K,рўйхат!$CX:$CX,$B$404,рўйхат!$D:$D,$C365)</f>
        <v/>
      </c>
      <c r="K365" s="35">
        <f>SUMIFS(рўйхат!L:L,рўйхат!$CX:$CX,$B$404,рўйхат!$D:$D,$C365)</f>
        <v/>
      </c>
      <c r="L365" s="36">
        <f>SUMIFS(рўйхат!M:M,рўйхат!$CX:$CX,$B$404,рўйхат!$D:$D,$C365)</f>
        <v/>
      </c>
      <c r="M365" s="35">
        <f>SUMIFS(рўйхат!N:N,рўйхат!$CX:$CX,$B$404,рўйхат!$D:$D,$C365)</f>
        <v/>
      </c>
      <c r="N365" s="36">
        <f>SUMIFS(рўйхат!O:O,рўйхат!$CX:$CX,$B$404,рўйхат!$D:$D,$C365)</f>
        <v/>
      </c>
      <c r="O365" s="34">
        <f>IFERROR(M365/E365,0)</f>
        <v/>
      </c>
      <c r="P365" s="34">
        <f>IFERROR(N365/F365,0)</f>
        <v/>
      </c>
      <c r="Q365" s="35">
        <f>SUMIFS(рўйхат!P:P,рўйхат!$CX:$CX,$B$404,рўйхат!$D:$D,$C365)</f>
        <v/>
      </c>
      <c r="R365" s="36">
        <f>SUMIFS(рўйхат!Q:Q,рўйхат!$CX:$CX,$B$404,рўйхат!$D:$D,$C365)</f>
        <v/>
      </c>
      <c r="S365" s="35">
        <f>SUMIFS(рўйхат!R:R,рўйхат!$CX:$CX,$B$404,рўйхат!$D:$D,$C365)</f>
        <v/>
      </c>
      <c r="T365" s="36">
        <f>SUMIFS(рўйхат!S:S,рўйхат!$CX:$CX,$B$404,рўйхат!$D:$D,$C365)</f>
        <v/>
      </c>
      <c r="U365" s="35">
        <f>SUMIFS(рўйхат!T:T,рўйхат!$CX:$CX,$B$404,рўйхат!$D:$D,$C365)</f>
        <v/>
      </c>
      <c r="V365" s="36">
        <f>SUMIFS(рўйхат!U:U,рўйхат!$CX:$CX,$B$404,рўйхат!$D:$D,$C365)</f>
        <v/>
      </c>
      <c r="W365" s="35">
        <f>SUMIFS(рўйхат!V:V,рўйхат!$CX:$CX,$B$404,рўйхат!$D:$D,$C365)</f>
        <v/>
      </c>
      <c r="X365" s="36">
        <f>SUMIFS(рўйхат!W:W,рўйхат!$CX:$CX,$B$404,рўйхат!$D:$D,$C365)</f>
        <v/>
      </c>
      <c r="Y365" s="35">
        <f>SUMIFS(рўйхат!X:X,рўйхат!$CX:$CX,$B$404,рўйхат!$D:$D,$C365)</f>
        <v/>
      </c>
      <c r="Z365" s="36">
        <f>SUMIFS(рўйхат!Y:Y,рўйхат!$CX:$CX,$B$404,рўйхат!$D:$D,$C365)</f>
        <v/>
      </c>
      <c r="AA365" s="35">
        <f>SUMIFS(рўйхат!Z:Z,рўйхат!$CX:$CX,$B$404,рўйхат!$D:$D,$C365)</f>
        <v/>
      </c>
      <c r="AB365" s="36">
        <f>SUMIFS(рўйхат!AA:AA,рўйхат!$CX:$CX,$B$404,рўйхат!$D:$D,$C365)</f>
        <v/>
      </c>
      <c r="AC365" s="35">
        <f>SUMIFS(рўйхат!AB:AB,рўйхат!$CX:$CX,$B$404,рўйхат!$D:$D,$C365)</f>
        <v/>
      </c>
      <c r="AD365" s="36">
        <f>SUMIFS(рўйхат!AC:AC,рўйхат!$CX:$CX,$B$404,рўйхат!$D:$D,$C365)</f>
        <v/>
      </c>
      <c r="AE365" s="35">
        <f>SUMIFS(рўйхат!AD:AD,рўйхат!$CX:$CX,$B$404,рўйхат!$D:$D,$C365)</f>
        <v/>
      </c>
      <c r="AF365" s="36">
        <f>SUMIFS(рўйхат!AE:AE,рўйхат!$CX:$CX,$B$404,рўйхат!$D:$D,$C365)</f>
        <v/>
      </c>
      <c r="AG365" s="35">
        <f>SUMIFS(рўйхат!AH:AH,рўйхат!$CX:$CX,$B$404,рўйхат!$D:$D,$C365)</f>
        <v/>
      </c>
      <c r="AH365" s="36">
        <f>SUMIFS(рўйхат!AI:AI,рўйхат!$CX:$CX,$B$404,рўйхат!$D:$D,$C365)</f>
        <v/>
      </c>
      <c r="AI365" s="35">
        <f>SUMIFS(рўйхат!AJ:AJ,рўйхат!$CX:$CX,$B$404,рўйхат!$D:$D,$C365)</f>
        <v/>
      </c>
      <c r="AJ365" s="36">
        <f>SUMIFS(рўйхат!AK:AK,рўйхат!$CX:$CX,$B$404,рўйхат!$D:$D,$C365)</f>
        <v/>
      </c>
      <c r="AK365" s="35">
        <f>SUMIFS(рўйхат!AL:AL,рўйхат!$CX:$CX,$B$404,рўйхат!$D:$D,$C365)</f>
        <v/>
      </c>
      <c r="AL365" s="36">
        <f>SUMIFS(рўйхат!AM:AM,рўйхат!$CX:$CX,$B$404,рўйхат!$D:$D,$C365)</f>
        <v/>
      </c>
      <c r="AM365" s="77">
        <f>IFERROR(Q365/E365,0)</f>
        <v/>
      </c>
      <c r="AN365" s="77">
        <f>IFERROR(R365/F365,0)</f>
        <v/>
      </c>
      <c r="AO365" s="35">
        <f>SUMIFS(рўйхат!AX:AX,рўйхат!$CX:$CX,$B$404,рўйхат!$D:$D,$C365)</f>
        <v/>
      </c>
      <c r="AP365" s="36">
        <f>SUMIFS(рўйхат!AY:AY,рўйхат!$CX:$CX,$B$404,рўйхат!$D:$D,$C365)</f>
        <v/>
      </c>
      <c r="AQ365" s="35">
        <f>SUMIFS(рўйхат!AZ:AZ,рўйхат!$CX:$CX,$B$404,рўйхат!$D:$D,$C365)</f>
        <v/>
      </c>
      <c r="AR365" s="36">
        <f>SUMIFS(рўйхат!BA:BA,рўйхат!$CX:$CX,$B$404,рўйхат!$D:$D,$C365)</f>
        <v/>
      </c>
      <c r="AS365" s="35">
        <f>SUMIFS(рўйхат!BB:BB,рўйхат!$CX:$CX,$B$404,рўйхат!$D:$D,$C365)</f>
        <v/>
      </c>
      <c r="AT365" s="36">
        <f>SUMIFS(рўйхат!BC:BC,рўйхат!$CX:$CX,$B$404,рўйхат!$D:$D,$C365)</f>
        <v/>
      </c>
      <c r="AU365" s="35">
        <f>SUMIFS(рўйхат!BD:BD,рўйхат!$CX:$CX,$B$404,рўйхат!$D:$D,$C365)</f>
        <v/>
      </c>
      <c r="AV365" s="36">
        <f>SUMIFS(рўйхат!BE:BE,рўйхат!$CX:$CX,$B$404,рўйхат!$D:$D,$C365)</f>
        <v/>
      </c>
      <c r="AW365" s="35">
        <f>SUMIFS(рўйхат!BF:BF,рўйхат!$CX:$CX,$B$404,рўйхат!$D:$D,$C365)</f>
        <v/>
      </c>
      <c r="AX365" s="36">
        <f>SUMIFS(рўйхат!BG:BG,рўйхат!$CX:$CX,$B$404,рўйхат!$D:$D,$C365)</f>
        <v/>
      </c>
      <c r="AY365" s="35">
        <f>SUMIFS(рўйхат!BH:BH,рўйхат!$CX:$CX,$B$404,рўйхат!$D:$D,$C365)</f>
        <v/>
      </c>
      <c r="AZ365" s="36">
        <f>SUMIFS(рўйхат!BI:BI,рўйхат!$CX:$CX,$B$404,рўйхат!$D:$D,$C365)</f>
        <v/>
      </c>
      <c r="BA365" s="35">
        <f>SUMIFS(рўйхат!BJ:BJ,рўйхат!$CX:$CX,$B$404,рўйхат!$D:$D,$C365)</f>
        <v/>
      </c>
      <c r="BB365" s="36">
        <f>SUMIFS(рўйхат!BK:BK,рўйхат!$CX:$CX,$B$404,рўйхат!$D:$D,$C365)</f>
        <v/>
      </c>
      <c r="BC365" s="77">
        <f>IFERROR(AO365/E365,0)</f>
        <v/>
      </c>
      <c r="BD365" s="77">
        <f>IFERROR(AP365/F365,0)</f>
        <v/>
      </c>
      <c r="BE365" s="35">
        <f>SUMIFS(рўйхат!BL:BL,рўйхат!$CX:$CX,$B$404,рўйхат!$D:$D,$C365)</f>
        <v/>
      </c>
      <c r="BF365" s="36">
        <f>SUMIFS(рўйхат!BM:BM,рўйхат!$CX:$CX,$B$404,рўйхат!$D:$D,$C365)</f>
        <v/>
      </c>
      <c r="BG365" s="35">
        <f>SUMIFS(рўйхат!BN:BN,рўйхат!$CX:$CX,$B$404,рўйхат!$D:$D,$C365)</f>
        <v/>
      </c>
      <c r="BH365" s="36">
        <f>SUMIFS(рўйхат!BO:BO,рўйхат!$CX:$CX,$B$404,рўйхат!$D:$D,$C365)</f>
        <v/>
      </c>
      <c r="BI365" s="35">
        <f>SUMIFS(рўйхат!BP:BP,рўйхат!$CX:$CX,$B$404,рўйхат!$D:$D,$C365)</f>
        <v/>
      </c>
      <c r="BJ365" s="36">
        <f>SUMIFS(рўйхат!BQ:BQ,рўйхат!$CX:$CX,$B$404,рўйхат!$D:$D,$C365)</f>
        <v/>
      </c>
      <c r="BK365" s="35">
        <f>SUMIFS(рўйхат!BR:BR,рўйхат!$CX:$CX,$B$404,рўйхат!$D:$D,$C365)</f>
        <v/>
      </c>
      <c r="BL365" s="36">
        <f>SUMIFS(рўйхат!BS:BS,рўйхат!$CX:$CX,$B$404,рўйхат!$D:$D,$C365)</f>
        <v/>
      </c>
      <c r="BM365" s="35">
        <f>SUMIFS(рўйхат!BT:BT,рўйхат!$CX:$CX,$B$404,рўйхат!$D:$D,$C365)</f>
        <v/>
      </c>
      <c r="BN365" s="36">
        <f>SUMIFS(рўйхат!BU:BU,рўйхат!$CX:$CX,$B$404,рўйхат!$D:$D,$C365)</f>
        <v/>
      </c>
      <c r="BO365" s="35">
        <f>SUMIFS(рўйхат!BX:BX,рўйхат!$CX:$CX,$B$404,рўйхат!$D:$D,$C365)</f>
        <v/>
      </c>
      <c r="BP365" s="36">
        <f>SUMIFS(рўйхат!BY:BY,рўйхат!$CX:$CX,$B$404,рўйхат!$D:$D,$C365)</f>
        <v/>
      </c>
      <c r="BQ365" s="35">
        <f>SUMIFS(рўйхат!BZ:BZ,рўйхат!$CX:$CX,$B$404,рўйхат!$D:$D,$C365)</f>
        <v/>
      </c>
      <c r="BR365" s="36">
        <f>SUMIFS(рўйхат!CA:CA,рўйхат!$CX:$CX,$B$404,рўйхат!$D:$D,$C365)</f>
        <v/>
      </c>
      <c r="BS365" s="35">
        <f>SUMIFS(рўйхат!CB:CB,рўйхат!$CX:$CX,$B$404,рўйхат!$D:$D,$C365)</f>
        <v/>
      </c>
      <c r="BT365" s="36">
        <f>SUMIFS(рўйхат!CC:CC,рўйхат!$CX:$CX,$B$404,рўйхат!$D:$D,$C365)</f>
        <v/>
      </c>
      <c r="BU365" s="35">
        <f>SUMIFS(рўйхат!CD:CD,рўйхат!$CX:$CX,$B$404,рўйхат!$D:$D,$C365)</f>
        <v/>
      </c>
      <c r="BV365" s="36">
        <f>SUMIFS(рўйхат!CE:CE,рўйхат!$CX:$CX,$B$404,рўйхат!$D:$D,$C365)</f>
        <v/>
      </c>
      <c r="BW365" s="35">
        <f>SUMIFS(рўйхат!CH:CH,рўйхат!$CX:$CX,$B$404,рўйхат!$D:$D,$C365)</f>
        <v/>
      </c>
      <c r="BX365" s="36">
        <f>SUMIFS(рўйхат!CI:CI,рўйхат!$CX:$CX,$B$404,рўйхат!$D:$D,$C365)</f>
        <v/>
      </c>
      <c r="BY365" s="35">
        <f>SUMIFS(рўйхат!CJ:CJ,рўйхат!$CX:$CX,$B$404,рўйхат!$D:$D,$C365)</f>
        <v/>
      </c>
      <c r="BZ365" s="36">
        <f>SUMIFS(рўйхат!CK:CK,рўйхат!$CX:$CX,$B$404,рўйхат!$D:$D,$C365)</f>
        <v/>
      </c>
      <c r="CA365" s="35">
        <f>SUMIFS(рўйхат!CL:CL,рўйхат!$CX:$CX,$B$404,рўйхат!$D:$D,$C365)</f>
        <v/>
      </c>
      <c r="CB365" s="36">
        <f>SUMIFS(рўйхат!CM:CM,рўйхат!$CX:$CX,$B$404,рўйхат!$D:$D,$C365)</f>
        <v/>
      </c>
      <c r="CC365" s="35">
        <f>SUMIFS(рўйхат!CN:CN,рўйхат!$CX:$CX,$B$404,рўйхат!$D:$D,$C365)</f>
        <v/>
      </c>
      <c r="CD365" s="36">
        <f>SUMIFS(рўйхат!CO:CO,рўйхат!$CX:$CX,$B$404,рўйхат!$D:$D,$C365)</f>
        <v/>
      </c>
      <c r="CE365" s="77">
        <f>IFERROR(BE365/(Q365+BE365),0)</f>
        <v/>
      </c>
      <c r="CF365" s="78">
        <f>IFERROR(BF365/(R365+BF365),0)</f>
        <v/>
      </c>
    </row>
    <row r="366" hidden="1" outlineLevel="1" ht="36.75" customFormat="1" customHeight="1" s="8">
      <c r="A366" s="39" t="n"/>
      <c r="B366" s="50" t="n">
        <v>28</v>
      </c>
      <c r="C366" s="131" t="inlineStr">
        <is>
          <t>Қурилиши белгиланган муддатда якунланмаган объектлар</t>
        </is>
      </c>
      <c r="D366" s="198" t="n"/>
      <c r="E366" s="35">
        <f>SUMIFS(рўйхат!F:F,рўйхат!$CX:$CX,$B$404,рўйхат!$D:$D,$C366)</f>
        <v/>
      </c>
      <c r="F366" s="36">
        <f>SUMIFS(рўйхат!G:G,рўйхат!$CX:$CX,$B$404,рўйхат!$D:$D,$C366)</f>
        <v/>
      </c>
      <c r="G366" s="35">
        <f>SUMIFS(рўйхат!H:H,рўйхат!$CX:$CX,$B$404,рўйхат!$D:$D,$C366)</f>
        <v/>
      </c>
      <c r="H366" s="36">
        <f>SUMIFS(рўйхат!I:I,рўйхат!$CX:$CX,$B$404,рўйхат!$D:$D,$C366)</f>
        <v/>
      </c>
      <c r="I366" s="35">
        <f>SUMIFS(рўйхат!J:J,рўйхат!$CX:$CX,$B$404,рўйхат!$D:$D,$C366)</f>
        <v/>
      </c>
      <c r="J366" s="36">
        <f>SUMIFS(рўйхат!K:K,рўйхат!$CX:$CX,$B$404,рўйхат!$D:$D,$C366)</f>
        <v/>
      </c>
      <c r="K366" s="35">
        <f>SUMIFS(рўйхат!L:L,рўйхат!$CX:$CX,$B$404,рўйхат!$D:$D,$C366)</f>
        <v/>
      </c>
      <c r="L366" s="36">
        <f>SUMIFS(рўйхат!M:M,рўйхат!$CX:$CX,$B$404,рўйхат!$D:$D,$C366)</f>
        <v/>
      </c>
      <c r="M366" s="35">
        <f>SUMIFS(рўйхат!N:N,рўйхат!$CX:$CX,$B$404,рўйхат!$D:$D,$C366)</f>
        <v/>
      </c>
      <c r="N366" s="36">
        <f>SUMIFS(рўйхат!O:O,рўйхат!$CX:$CX,$B$404,рўйхат!$D:$D,$C366)</f>
        <v/>
      </c>
      <c r="O366" s="34">
        <f>IFERROR(M366/E366,0)</f>
        <v/>
      </c>
      <c r="P366" s="34">
        <f>IFERROR(N366/F366,0)</f>
        <v/>
      </c>
      <c r="Q366" s="35">
        <f>SUMIFS(рўйхат!P:P,рўйхат!$CX:$CX,$B$404,рўйхат!$D:$D,$C366)</f>
        <v/>
      </c>
      <c r="R366" s="36">
        <f>SUMIFS(рўйхат!Q:Q,рўйхат!$CX:$CX,$B$404,рўйхат!$D:$D,$C366)</f>
        <v/>
      </c>
      <c r="S366" s="35">
        <f>SUMIFS(рўйхат!R:R,рўйхат!$CX:$CX,$B$404,рўйхат!$D:$D,$C366)</f>
        <v/>
      </c>
      <c r="T366" s="36">
        <f>SUMIFS(рўйхат!S:S,рўйхат!$CX:$CX,$B$404,рўйхат!$D:$D,$C366)</f>
        <v/>
      </c>
      <c r="U366" s="35">
        <f>SUMIFS(рўйхат!T:T,рўйхат!$CX:$CX,$B$404,рўйхат!$D:$D,$C366)</f>
        <v/>
      </c>
      <c r="V366" s="36">
        <f>SUMIFS(рўйхат!U:U,рўйхат!$CX:$CX,$B$404,рўйхат!$D:$D,$C366)</f>
        <v/>
      </c>
      <c r="W366" s="35">
        <f>SUMIFS(рўйхат!V:V,рўйхат!$CX:$CX,$B$404,рўйхат!$D:$D,$C366)</f>
        <v/>
      </c>
      <c r="X366" s="36">
        <f>SUMIFS(рўйхат!W:W,рўйхат!$CX:$CX,$B$404,рўйхат!$D:$D,$C366)</f>
        <v/>
      </c>
      <c r="Y366" s="35">
        <f>SUMIFS(рўйхат!X:X,рўйхат!$CX:$CX,$B$404,рўйхат!$D:$D,$C366)</f>
        <v/>
      </c>
      <c r="Z366" s="36">
        <f>SUMIFS(рўйхат!Y:Y,рўйхат!$CX:$CX,$B$404,рўйхат!$D:$D,$C366)</f>
        <v/>
      </c>
      <c r="AA366" s="35">
        <f>SUMIFS(рўйхат!Z:Z,рўйхат!$CX:$CX,$B$404,рўйхат!$D:$D,$C366)</f>
        <v/>
      </c>
      <c r="AB366" s="36">
        <f>SUMIFS(рўйхат!AA:AA,рўйхат!$CX:$CX,$B$404,рўйхат!$D:$D,$C366)</f>
        <v/>
      </c>
      <c r="AC366" s="35">
        <f>SUMIFS(рўйхат!AB:AB,рўйхат!$CX:$CX,$B$404,рўйхат!$D:$D,$C366)</f>
        <v/>
      </c>
      <c r="AD366" s="36">
        <f>SUMIFS(рўйхат!AC:AC,рўйхат!$CX:$CX,$B$404,рўйхат!$D:$D,$C366)</f>
        <v/>
      </c>
      <c r="AE366" s="35">
        <f>SUMIFS(рўйхат!AD:AD,рўйхат!$CX:$CX,$B$404,рўйхат!$D:$D,$C366)</f>
        <v/>
      </c>
      <c r="AF366" s="36">
        <f>SUMIFS(рўйхат!AE:AE,рўйхат!$CX:$CX,$B$404,рўйхат!$D:$D,$C366)</f>
        <v/>
      </c>
      <c r="AG366" s="35">
        <f>SUMIFS(рўйхат!AH:AH,рўйхат!$CX:$CX,$B$404,рўйхат!$D:$D,$C366)</f>
        <v/>
      </c>
      <c r="AH366" s="36">
        <f>SUMIFS(рўйхат!AI:AI,рўйхат!$CX:$CX,$B$404,рўйхат!$D:$D,$C366)</f>
        <v/>
      </c>
      <c r="AI366" s="35">
        <f>SUMIFS(рўйхат!AJ:AJ,рўйхат!$CX:$CX,$B$404,рўйхат!$D:$D,$C366)</f>
        <v/>
      </c>
      <c r="AJ366" s="36">
        <f>SUMIFS(рўйхат!AK:AK,рўйхат!$CX:$CX,$B$404,рўйхат!$D:$D,$C366)</f>
        <v/>
      </c>
      <c r="AK366" s="35">
        <f>SUMIFS(рўйхат!AL:AL,рўйхат!$CX:$CX,$B$404,рўйхат!$D:$D,$C366)</f>
        <v/>
      </c>
      <c r="AL366" s="36">
        <f>SUMIFS(рўйхат!AM:AM,рўйхат!$CX:$CX,$B$404,рўйхат!$D:$D,$C366)</f>
        <v/>
      </c>
      <c r="AM366" s="77">
        <f>IFERROR(Q366/E366,0)</f>
        <v/>
      </c>
      <c r="AN366" s="77">
        <f>IFERROR(R366/F366,0)</f>
        <v/>
      </c>
      <c r="AO366" s="35">
        <f>SUMIFS(рўйхат!AX:AX,рўйхат!$CX:$CX,$B$404,рўйхат!$D:$D,$C366)</f>
        <v/>
      </c>
      <c r="AP366" s="36">
        <f>SUMIFS(рўйхат!AY:AY,рўйхат!$CX:$CX,$B$404,рўйхат!$D:$D,$C366)</f>
        <v/>
      </c>
      <c r="AQ366" s="35">
        <f>SUMIFS(рўйхат!AZ:AZ,рўйхат!$CX:$CX,$B$404,рўйхат!$D:$D,$C366)</f>
        <v/>
      </c>
      <c r="AR366" s="36">
        <f>SUMIFS(рўйхат!BA:BA,рўйхат!$CX:$CX,$B$404,рўйхат!$D:$D,$C366)</f>
        <v/>
      </c>
      <c r="AS366" s="35">
        <f>SUMIFS(рўйхат!BB:BB,рўйхат!$CX:$CX,$B$404,рўйхат!$D:$D,$C366)</f>
        <v/>
      </c>
      <c r="AT366" s="36">
        <f>SUMIFS(рўйхат!BC:BC,рўйхат!$CX:$CX,$B$404,рўйхат!$D:$D,$C366)</f>
        <v/>
      </c>
      <c r="AU366" s="35">
        <f>SUMIFS(рўйхат!BD:BD,рўйхат!$CX:$CX,$B$404,рўйхат!$D:$D,$C366)</f>
        <v/>
      </c>
      <c r="AV366" s="36">
        <f>SUMIFS(рўйхат!BE:BE,рўйхат!$CX:$CX,$B$404,рўйхат!$D:$D,$C366)</f>
        <v/>
      </c>
      <c r="AW366" s="35">
        <f>SUMIFS(рўйхат!BF:BF,рўйхат!$CX:$CX,$B$404,рўйхат!$D:$D,$C366)</f>
        <v/>
      </c>
      <c r="AX366" s="36">
        <f>SUMIFS(рўйхат!BG:BG,рўйхат!$CX:$CX,$B$404,рўйхат!$D:$D,$C366)</f>
        <v/>
      </c>
      <c r="AY366" s="35">
        <f>SUMIFS(рўйхат!BH:BH,рўйхат!$CX:$CX,$B$404,рўйхат!$D:$D,$C366)</f>
        <v/>
      </c>
      <c r="AZ366" s="36">
        <f>SUMIFS(рўйхат!BI:BI,рўйхат!$CX:$CX,$B$404,рўйхат!$D:$D,$C366)</f>
        <v/>
      </c>
      <c r="BA366" s="35">
        <f>SUMIFS(рўйхат!BJ:BJ,рўйхат!$CX:$CX,$B$404,рўйхат!$D:$D,$C366)</f>
        <v/>
      </c>
      <c r="BB366" s="36">
        <f>SUMIFS(рўйхат!BK:BK,рўйхат!$CX:$CX,$B$404,рўйхат!$D:$D,$C366)</f>
        <v/>
      </c>
      <c r="BC366" s="77">
        <f>IFERROR(AO366/E366,0)</f>
        <v/>
      </c>
      <c r="BD366" s="77">
        <f>IFERROR(AP366/F366,0)</f>
        <v/>
      </c>
      <c r="BE366" s="35">
        <f>SUMIFS(рўйхат!BL:BL,рўйхат!$CX:$CX,$B$404,рўйхат!$D:$D,$C366)</f>
        <v/>
      </c>
      <c r="BF366" s="36">
        <f>SUMIFS(рўйхат!BM:BM,рўйхат!$CX:$CX,$B$404,рўйхат!$D:$D,$C366)</f>
        <v/>
      </c>
      <c r="BG366" s="35">
        <f>SUMIFS(рўйхат!BN:BN,рўйхат!$CX:$CX,$B$404,рўйхат!$D:$D,$C366)</f>
        <v/>
      </c>
      <c r="BH366" s="36">
        <f>SUMIFS(рўйхат!BO:BO,рўйхат!$CX:$CX,$B$404,рўйхат!$D:$D,$C366)</f>
        <v/>
      </c>
      <c r="BI366" s="35">
        <f>SUMIFS(рўйхат!BP:BP,рўйхат!$CX:$CX,$B$404,рўйхат!$D:$D,$C366)</f>
        <v/>
      </c>
      <c r="BJ366" s="36">
        <f>SUMIFS(рўйхат!BQ:BQ,рўйхат!$CX:$CX,$B$404,рўйхат!$D:$D,$C366)</f>
        <v/>
      </c>
      <c r="BK366" s="35">
        <f>SUMIFS(рўйхат!BR:BR,рўйхат!$CX:$CX,$B$404,рўйхат!$D:$D,$C366)</f>
        <v/>
      </c>
      <c r="BL366" s="36">
        <f>SUMIFS(рўйхат!BS:BS,рўйхат!$CX:$CX,$B$404,рўйхат!$D:$D,$C366)</f>
        <v/>
      </c>
      <c r="BM366" s="35">
        <f>SUMIFS(рўйхат!BT:BT,рўйхат!$CX:$CX,$B$404,рўйхат!$D:$D,$C366)</f>
        <v/>
      </c>
      <c r="BN366" s="36">
        <f>SUMIFS(рўйхат!BU:BU,рўйхат!$CX:$CX,$B$404,рўйхат!$D:$D,$C366)</f>
        <v/>
      </c>
      <c r="BO366" s="35">
        <f>SUMIFS(рўйхат!BX:BX,рўйхат!$CX:$CX,$B$404,рўйхат!$D:$D,$C366)</f>
        <v/>
      </c>
      <c r="BP366" s="36">
        <f>SUMIFS(рўйхат!BY:BY,рўйхат!$CX:$CX,$B$404,рўйхат!$D:$D,$C366)</f>
        <v/>
      </c>
      <c r="BQ366" s="35">
        <f>SUMIFS(рўйхат!BZ:BZ,рўйхат!$CX:$CX,$B$404,рўйхат!$D:$D,$C366)</f>
        <v/>
      </c>
      <c r="BR366" s="36">
        <f>SUMIFS(рўйхат!CA:CA,рўйхат!$CX:$CX,$B$404,рўйхат!$D:$D,$C366)</f>
        <v/>
      </c>
      <c r="BS366" s="35">
        <f>SUMIFS(рўйхат!CB:CB,рўйхат!$CX:$CX,$B$404,рўйхат!$D:$D,$C366)</f>
        <v/>
      </c>
      <c r="BT366" s="36">
        <f>SUMIFS(рўйхат!CC:CC,рўйхат!$CX:$CX,$B$404,рўйхат!$D:$D,$C366)</f>
        <v/>
      </c>
      <c r="BU366" s="35">
        <f>SUMIFS(рўйхат!CD:CD,рўйхат!$CX:$CX,$B$404,рўйхат!$D:$D,$C366)</f>
        <v/>
      </c>
      <c r="BV366" s="36">
        <f>SUMIFS(рўйхат!CE:CE,рўйхат!$CX:$CX,$B$404,рўйхат!$D:$D,$C366)</f>
        <v/>
      </c>
      <c r="BW366" s="35">
        <f>SUMIFS(рўйхат!CH:CH,рўйхат!$CX:$CX,$B$404,рўйхат!$D:$D,$C366)</f>
        <v/>
      </c>
      <c r="BX366" s="36">
        <f>SUMIFS(рўйхат!CI:CI,рўйхат!$CX:$CX,$B$404,рўйхат!$D:$D,$C366)</f>
        <v/>
      </c>
      <c r="BY366" s="35">
        <f>SUMIFS(рўйхат!CJ:CJ,рўйхат!$CX:$CX,$B$404,рўйхат!$D:$D,$C366)</f>
        <v/>
      </c>
      <c r="BZ366" s="36">
        <f>SUMIFS(рўйхат!CK:CK,рўйхат!$CX:$CX,$B$404,рўйхат!$D:$D,$C366)</f>
        <v/>
      </c>
      <c r="CA366" s="35">
        <f>SUMIFS(рўйхат!CL:CL,рўйхат!$CX:$CX,$B$404,рўйхат!$D:$D,$C366)</f>
        <v/>
      </c>
      <c r="CB366" s="36">
        <f>SUMIFS(рўйхат!CM:CM,рўйхат!$CX:$CX,$B$404,рўйхат!$D:$D,$C366)</f>
        <v/>
      </c>
      <c r="CC366" s="35">
        <f>SUMIFS(рўйхат!CN:CN,рўйхат!$CX:$CX,$B$404,рўйхат!$D:$D,$C366)</f>
        <v/>
      </c>
      <c r="CD366" s="36">
        <f>SUMIFS(рўйхат!CO:CO,рўйхат!$CX:$CX,$B$404,рўйхат!$D:$D,$C366)</f>
        <v/>
      </c>
      <c r="CE366" s="77">
        <f>IFERROR(BE366/(Q366+BE366),0)</f>
        <v/>
      </c>
      <c r="CF366" s="78">
        <f>IFERROR(BF366/(R366+BF366),0)</f>
        <v/>
      </c>
    </row>
    <row r="367" hidden="1" outlineLevel="1" ht="36.75" customFormat="1" customHeight="1" s="8">
      <c r="A367" s="39" t="n"/>
      <c r="B367" s="50" t="n">
        <v>29</v>
      </c>
      <c r="C367" s="131" t="inlineStr">
        <is>
          <t>Лицензияга эга бўлмаган етказиб берувчилардан дори воситаларининг хариди</t>
        </is>
      </c>
      <c r="D367" s="198" t="n"/>
      <c r="E367" s="35">
        <f>SUMIFS(рўйхат!F:F,рўйхат!$CX:$CX,$B$404,рўйхат!$D:$D,$C367)</f>
        <v/>
      </c>
      <c r="F367" s="36">
        <f>SUMIFS(рўйхат!G:G,рўйхат!$CX:$CX,$B$404,рўйхат!$D:$D,$C367)</f>
        <v/>
      </c>
      <c r="G367" s="35">
        <f>SUMIFS(рўйхат!H:H,рўйхат!$CX:$CX,$B$404,рўйхат!$D:$D,$C367)</f>
        <v/>
      </c>
      <c r="H367" s="36">
        <f>SUMIFS(рўйхат!I:I,рўйхат!$CX:$CX,$B$404,рўйхат!$D:$D,$C367)</f>
        <v/>
      </c>
      <c r="I367" s="35">
        <f>SUMIFS(рўйхат!J:J,рўйхат!$CX:$CX,$B$404,рўйхат!$D:$D,$C367)</f>
        <v/>
      </c>
      <c r="J367" s="36">
        <f>SUMIFS(рўйхат!K:K,рўйхат!$CX:$CX,$B$404,рўйхат!$D:$D,$C367)</f>
        <v/>
      </c>
      <c r="K367" s="35">
        <f>SUMIFS(рўйхат!L:L,рўйхат!$CX:$CX,$B$404,рўйхат!$D:$D,$C367)</f>
        <v/>
      </c>
      <c r="L367" s="36">
        <f>SUMIFS(рўйхат!M:M,рўйхат!$CX:$CX,$B$404,рўйхат!$D:$D,$C367)</f>
        <v/>
      </c>
      <c r="M367" s="35">
        <f>SUMIFS(рўйхат!N:N,рўйхат!$CX:$CX,$B$404,рўйхат!$D:$D,$C367)</f>
        <v/>
      </c>
      <c r="N367" s="36">
        <f>SUMIFS(рўйхат!O:O,рўйхат!$CX:$CX,$B$404,рўйхат!$D:$D,$C367)</f>
        <v/>
      </c>
      <c r="O367" s="34">
        <f>IFERROR(M367/E367,0)</f>
        <v/>
      </c>
      <c r="P367" s="34">
        <f>IFERROR(N367/F367,0)</f>
        <v/>
      </c>
      <c r="Q367" s="35">
        <f>SUMIFS(рўйхат!P:P,рўйхат!$CX:$CX,$B$404,рўйхат!$D:$D,$C367)</f>
        <v/>
      </c>
      <c r="R367" s="36">
        <f>SUMIFS(рўйхат!Q:Q,рўйхат!$CX:$CX,$B$404,рўйхат!$D:$D,$C367)</f>
        <v/>
      </c>
      <c r="S367" s="35">
        <f>SUMIFS(рўйхат!R:R,рўйхат!$CX:$CX,$B$404,рўйхат!$D:$D,$C367)</f>
        <v/>
      </c>
      <c r="T367" s="36">
        <f>SUMIFS(рўйхат!S:S,рўйхат!$CX:$CX,$B$404,рўйхат!$D:$D,$C367)</f>
        <v/>
      </c>
      <c r="U367" s="35">
        <f>SUMIFS(рўйхат!T:T,рўйхат!$CX:$CX,$B$404,рўйхат!$D:$D,$C367)</f>
        <v/>
      </c>
      <c r="V367" s="36">
        <f>SUMIFS(рўйхат!U:U,рўйхат!$CX:$CX,$B$404,рўйхат!$D:$D,$C367)</f>
        <v/>
      </c>
      <c r="W367" s="35">
        <f>SUMIFS(рўйхат!V:V,рўйхат!$CX:$CX,$B$404,рўйхат!$D:$D,$C367)</f>
        <v/>
      </c>
      <c r="X367" s="36">
        <f>SUMIFS(рўйхат!W:W,рўйхат!$CX:$CX,$B$404,рўйхат!$D:$D,$C367)</f>
        <v/>
      </c>
      <c r="Y367" s="35">
        <f>SUMIFS(рўйхат!X:X,рўйхат!$CX:$CX,$B$404,рўйхат!$D:$D,$C367)</f>
        <v/>
      </c>
      <c r="Z367" s="36">
        <f>SUMIFS(рўйхат!Y:Y,рўйхат!$CX:$CX,$B$404,рўйхат!$D:$D,$C367)</f>
        <v/>
      </c>
      <c r="AA367" s="35">
        <f>SUMIFS(рўйхат!Z:Z,рўйхат!$CX:$CX,$B$404,рўйхат!$D:$D,$C367)</f>
        <v/>
      </c>
      <c r="AB367" s="36">
        <f>SUMIFS(рўйхат!AA:AA,рўйхат!$CX:$CX,$B$404,рўйхат!$D:$D,$C367)</f>
        <v/>
      </c>
      <c r="AC367" s="35">
        <f>SUMIFS(рўйхат!AB:AB,рўйхат!$CX:$CX,$B$404,рўйхат!$D:$D,$C367)</f>
        <v/>
      </c>
      <c r="AD367" s="36">
        <f>SUMIFS(рўйхат!AC:AC,рўйхат!$CX:$CX,$B$404,рўйхат!$D:$D,$C367)</f>
        <v/>
      </c>
      <c r="AE367" s="35">
        <f>SUMIFS(рўйхат!AD:AD,рўйхат!$CX:$CX,$B$404,рўйхат!$D:$D,$C367)</f>
        <v/>
      </c>
      <c r="AF367" s="36">
        <f>SUMIFS(рўйхат!AE:AE,рўйхат!$CX:$CX,$B$404,рўйхат!$D:$D,$C367)</f>
        <v/>
      </c>
      <c r="AG367" s="35">
        <f>SUMIFS(рўйхат!AH:AH,рўйхат!$CX:$CX,$B$404,рўйхат!$D:$D,$C367)</f>
        <v/>
      </c>
      <c r="AH367" s="36">
        <f>SUMIFS(рўйхат!AI:AI,рўйхат!$CX:$CX,$B$404,рўйхат!$D:$D,$C367)</f>
        <v/>
      </c>
      <c r="AI367" s="35">
        <f>SUMIFS(рўйхат!AJ:AJ,рўйхат!$CX:$CX,$B$404,рўйхат!$D:$D,$C367)</f>
        <v/>
      </c>
      <c r="AJ367" s="36">
        <f>SUMIFS(рўйхат!AK:AK,рўйхат!$CX:$CX,$B$404,рўйхат!$D:$D,$C367)</f>
        <v/>
      </c>
      <c r="AK367" s="35">
        <f>SUMIFS(рўйхат!AL:AL,рўйхат!$CX:$CX,$B$404,рўйхат!$D:$D,$C367)</f>
        <v/>
      </c>
      <c r="AL367" s="36">
        <f>SUMIFS(рўйхат!AM:AM,рўйхат!$CX:$CX,$B$404,рўйхат!$D:$D,$C367)</f>
        <v/>
      </c>
      <c r="AM367" s="77">
        <f>IFERROR(Q367/E367,0)</f>
        <v/>
      </c>
      <c r="AN367" s="77">
        <f>IFERROR(R367/F367,0)</f>
        <v/>
      </c>
      <c r="AO367" s="35">
        <f>SUMIFS(рўйхат!AX:AX,рўйхат!$CX:$CX,$B$404,рўйхат!$D:$D,$C367)</f>
        <v/>
      </c>
      <c r="AP367" s="36">
        <f>SUMIFS(рўйхат!AY:AY,рўйхат!$CX:$CX,$B$404,рўйхат!$D:$D,$C367)</f>
        <v/>
      </c>
      <c r="AQ367" s="35">
        <f>SUMIFS(рўйхат!AZ:AZ,рўйхат!$CX:$CX,$B$404,рўйхат!$D:$D,$C367)</f>
        <v/>
      </c>
      <c r="AR367" s="36">
        <f>SUMIFS(рўйхат!BA:BA,рўйхат!$CX:$CX,$B$404,рўйхат!$D:$D,$C367)</f>
        <v/>
      </c>
      <c r="AS367" s="35">
        <f>SUMIFS(рўйхат!BB:BB,рўйхат!$CX:$CX,$B$404,рўйхат!$D:$D,$C367)</f>
        <v/>
      </c>
      <c r="AT367" s="36">
        <f>SUMIFS(рўйхат!BC:BC,рўйхат!$CX:$CX,$B$404,рўйхат!$D:$D,$C367)</f>
        <v/>
      </c>
      <c r="AU367" s="35">
        <f>SUMIFS(рўйхат!BD:BD,рўйхат!$CX:$CX,$B$404,рўйхат!$D:$D,$C367)</f>
        <v/>
      </c>
      <c r="AV367" s="36">
        <f>SUMIFS(рўйхат!BE:BE,рўйхат!$CX:$CX,$B$404,рўйхат!$D:$D,$C367)</f>
        <v/>
      </c>
      <c r="AW367" s="35">
        <f>SUMIFS(рўйхат!BF:BF,рўйхат!$CX:$CX,$B$404,рўйхат!$D:$D,$C367)</f>
        <v/>
      </c>
      <c r="AX367" s="36">
        <f>SUMIFS(рўйхат!BG:BG,рўйхат!$CX:$CX,$B$404,рўйхат!$D:$D,$C367)</f>
        <v/>
      </c>
      <c r="AY367" s="35">
        <f>SUMIFS(рўйхат!BH:BH,рўйхат!$CX:$CX,$B$404,рўйхат!$D:$D,$C367)</f>
        <v/>
      </c>
      <c r="AZ367" s="36">
        <f>SUMIFS(рўйхат!BI:BI,рўйхат!$CX:$CX,$B$404,рўйхат!$D:$D,$C367)</f>
        <v/>
      </c>
      <c r="BA367" s="35">
        <f>SUMIFS(рўйхат!BJ:BJ,рўйхат!$CX:$CX,$B$404,рўйхат!$D:$D,$C367)</f>
        <v/>
      </c>
      <c r="BB367" s="36">
        <f>SUMIFS(рўйхат!BK:BK,рўйхат!$CX:$CX,$B$404,рўйхат!$D:$D,$C367)</f>
        <v/>
      </c>
      <c r="BC367" s="77">
        <f>IFERROR(AO367/E367,0)</f>
        <v/>
      </c>
      <c r="BD367" s="77">
        <f>IFERROR(AP367/F367,0)</f>
        <v/>
      </c>
      <c r="BE367" s="35">
        <f>SUMIFS(рўйхат!BL:BL,рўйхат!$CX:$CX,$B$404,рўйхат!$D:$D,$C367)</f>
        <v/>
      </c>
      <c r="BF367" s="36">
        <f>SUMIFS(рўйхат!BM:BM,рўйхат!$CX:$CX,$B$404,рўйхат!$D:$D,$C367)</f>
        <v/>
      </c>
      <c r="BG367" s="35">
        <f>SUMIFS(рўйхат!BN:BN,рўйхат!$CX:$CX,$B$404,рўйхат!$D:$D,$C367)</f>
        <v/>
      </c>
      <c r="BH367" s="36">
        <f>SUMIFS(рўйхат!BO:BO,рўйхат!$CX:$CX,$B$404,рўйхат!$D:$D,$C367)</f>
        <v/>
      </c>
      <c r="BI367" s="35">
        <f>SUMIFS(рўйхат!BP:BP,рўйхат!$CX:$CX,$B$404,рўйхат!$D:$D,$C367)</f>
        <v/>
      </c>
      <c r="BJ367" s="36">
        <f>SUMIFS(рўйхат!BQ:BQ,рўйхат!$CX:$CX,$B$404,рўйхат!$D:$D,$C367)</f>
        <v/>
      </c>
      <c r="BK367" s="35">
        <f>SUMIFS(рўйхат!BR:BR,рўйхат!$CX:$CX,$B$404,рўйхат!$D:$D,$C367)</f>
        <v/>
      </c>
      <c r="BL367" s="36">
        <f>SUMIFS(рўйхат!BS:BS,рўйхат!$CX:$CX,$B$404,рўйхат!$D:$D,$C367)</f>
        <v/>
      </c>
      <c r="BM367" s="35">
        <f>SUMIFS(рўйхат!BT:BT,рўйхат!$CX:$CX,$B$404,рўйхат!$D:$D,$C367)</f>
        <v/>
      </c>
      <c r="BN367" s="36">
        <f>SUMIFS(рўйхат!BU:BU,рўйхат!$CX:$CX,$B$404,рўйхат!$D:$D,$C367)</f>
        <v/>
      </c>
      <c r="BO367" s="35">
        <f>SUMIFS(рўйхат!BX:BX,рўйхат!$CX:$CX,$B$404,рўйхат!$D:$D,$C367)</f>
        <v/>
      </c>
      <c r="BP367" s="36">
        <f>SUMIFS(рўйхат!BY:BY,рўйхат!$CX:$CX,$B$404,рўйхат!$D:$D,$C367)</f>
        <v/>
      </c>
      <c r="BQ367" s="35">
        <f>SUMIFS(рўйхат!BZ:BZ,рўйхат!$CX:$CX,$B$404,рўйхат!$D:$D,$C367)</f>
        <v/>
      </c>
      <c r="BR367" s="36">
        <f>SUMIFS(рўйхат!CA:CA,рўйхат!$CX:$CX,$B$404,рўйхат!$D:$D,$C367)</f>
        <v/>
      </c>
      <c r="BS367" s="35">
        <f>SUMIFS(рўйхат!CB:CB,рўйхат!$CX:$CX,$B$404,рўйхат!$D:$D,$C367)</f>
        <v/>
      </c>
      <c r="BT367" s="36">
        <f>SUMIFS(рўйхат!CC:CC,рўйхат!$CX:$CX,$B$404,рўйхат!$D:$D,$C367)</f>
        <v/>
      </c>
      <c r="BU367" s="35">
        <f>SUMIFS(рўйхат!CD:CD,рўйхат!$CX:$CX,$B$404,рўйхат!$D:$D,$C367)</f>
        <v/>
      </c>
      <c r="BV367" s="36">
        <f>SUMIFS(рўйхат!CE:CE,рўйхат!$CX:$CX,$B$404,рўйхат!$D:$D,$C367)</f>
        <v/>
      </c>
      <c r="BW367" s="35">
        <f>SUMIFS(рўйхат!CH:CH,рўйхат!$CX:$CX,$B$404,рўйхат!$D:$D,$C367)</f>
        <v/>
      </c>
      <c r="BX367" s="36">
        <f>SUMIFS(рўйхат!CI:CI,рўйхат!$CX:$CX,$B$404,рўйхат!$D:$D,$C367)</f>
        <v/>
      </c>
      <c r="BY367" s="35">
        <f>SUMIFS(рўйхат!CJ:CJ,рўйхат!$CX:$CX,$B$404,рўйхат!$D:$D,$C367)</f>
        <v/>
      </c>
      <c r="BZ367" s="36">
        <f>SUMIFS(рўйхат!CK:CK,рўйхат!$CX:$CX,$B$404,рўйхат!$D:$D,$C367)</f>
        <v/>
      </c>
      <c r="CA367" s="35">
        <f>SUMIFS(рўйхат!CL:CL,рўйхат!$CX:$CX,$B$404,рўйхат!$D:$D,$C367)</f>
        <v/>
      </c>
      <c r="CB367" s="36">
        <f>SUMIFS(рўйхат!CM:CM,рўйхат!$CX:$CX,$B$404,рўйхат!$D:$D,$C367)</f>
        <v/>
      </c>
      <c r="CC367" s="35">
        <f>SUMIFS(рўйхат!CN:CN,рўйхат!$CX:$CX,$B$404,рўйхат!$D:$D,$C367)</f>
        <v/>
      </c>
      <c r="CD367" s="36">
        <f>SUMIFS(рўйхат!CO:CO,рўйхат!$CX:$CX,$B$404,рўйхат!$D:$D,$C367)</f>
        <v/>
      </c>
      <c r="CE367" s="77">
        <f>IFERROR(BE367/(Q367+BE367),0)</f>
        <v/>
      </c>
      <c r="CF367" s="78">
        <f>IFERROR(BF367/(R367+BF367),0)</f>
        <v/>
      </c>
    </row>
    <row r="368" hidden="1" outlineLevel="1" ht="36.75" customFormat="1" customHeight="1" s="8">
      <c r="A368" s="39" t="n"/>
      <c r="B368" s="50" t="n">
        <v>30</v>
      </c>
      <c r="C368" s="131" t="inlineStr">
        <is>
          <t>Мансабдор шахсларга боғлиқ етказиб берувчилар билан тузилган шартномалар</t>
        </is>
      </c>
      <c r="D368" s="198" t="n"/>
      <c r="E368" s="35">
        <f>SUMIFS(рўйхат!F:F,рўйхат!$CX:$CX,$B$404,рўйхат!$D:$D,$C368)</f>
        <v/>
      </c>
      <c r="F368" s="36">
        <f>SUMIFS(рўйхат!G:G,рўйхат!$CX:$CX,$B$404,рўйхат!$D:$D,$C368)</f>
        <v/>
      </c>
      <c r="G368" s="35">
        <f>SUMIFS(рўйхат!H:H,рўйхат!$CX:$CX,$B$404,рўйхат!$D:$D,$C368)</f>
        <v/>
      </c>
      <c r="H368" s="36">
        <f>SUMIFS(рўйхат!I:I,рўйхат!$CX:$CX,$B$404,рўйхат!$D:$D,$C368)</f>
        <v/>
      </c>
      <c r="I368" s="35">
        <f>SUMIFS(рўйхат!J:J,рўйхат!$CX:$CX,$B$404,рўйхат!$D:$D,$C368)</f>
        <v/>
      </c>
      <c r="J368" s="36">
        <f>SUMIFS(рўйхат!K:K,рўйхат!$CX:$CX,$B$404,рўйхат!$D:$D,$C368)</f>
        <v/>
      </c>
      <c r="K368" s="35">
        <f>SUMIFS(рўйхат!L:L,рўйхат!$CX:$CX,$B$404,рўйхат!$D:$D,$C368)</f>
        <v/>
      </c>
      <c r="L368" s="36">
        <f>SUMIFS(рўйхат!M:M,рўйхат!$CX:$CX,$B$404,рўйхат!$D:$D,$C368)</f>
        <v/>
      </c>
      <c r="M368" s="35">
        <f>SUMIFS(рўйхат!N:N,рўйхат!$CX:$CX,$B$404,рўйхат!$D:$D,$C368)</f>
        <v/>
      </c>
      <c r="N368" s="36">
        <f>SUMIFS(рўйхат!O:O,рўйхат!$CX:$CX,$B$404,рўйхат!$D:$D,$C368)</f>
        <v/>
      </c>
      <c r="O368" s="34">
        <f>IFERROR(M368/E368,0)</f>
        <v/>
      </c>
      <c r="P368" s="34">
        <f>IFERROR(N368/F368,0)</f>
        <v/>
      </c>
      <c r="Q368" s="35">
        <f>SUMIFS(рўйхат!P:P,рўйхат!$CX:$CX,$B$404,рўйхат!$D:$D,$C368)</f>
        <v/>
      </c>
      <c r="R368" s="36">
        <f>SUMIFS(рўйхат!Q:Q,рўйхат!$CX:$CX,$B$404,рўйхат!$D:$D,$C368)</f>
        <v/>
      </c>
      <c r="S368" s="35">
        <f>SUMIFS(рўйхат!R:R,рўйхат!$CX:$CX,$B$404,рўйхат!$D:$D,$C368)</f>
        <v/>
      </c>
      <c r="T368" s="36">
        <f>SUMIFS(рўйхат!S:S,рўйхат!$CX:$CX,$B$404,рўйхат!$D:$D,$C368)</f>
        <v/>
      </c>
      <c r="U368" s="35">
        <f>SUMIFS(рўйхат!T:T,рўйхат!$CX:$CX,$B$404,рўйхат!$D:$D,$C368)</f>
        <v/>
      </c>
      <c r="V368" s="36">
        <f>SUMIFS(рўйхат!U:U,рўйхат!$CX:$CX,$B$404,рўйхат!$D:$D,$C368)</f>
        <v/>
      </c>
      <c r="W368" s="35">
        <f>SUMIFS(рўйхат!V:V,рўйхат!$CX:$CX,$B$404,рўйхат!$D:$D,$C368)</f>
        <v/>
      </c>
      <c r="X368" s="36">
        <f>SUMIFS(рўйхат!W:W,рўйхат!$CX:$CX,$B$404,рўйхат!$D:$D,$C368)</f>
        <v/>
      </c>
      <c r="Y368" s="35">
        <f>SUMIFS(рўйхат!X:X,рўйхат!$CX:$CX,$B$404,рўйхат!$D:$D,$C368)</f>
        <v/>
      </c>
      <c r="Z368" s="36">
        <f>SUMIFS(рўйхат!Y:Y,рўйхат!$CX:$CX,$B$404,рўйхат!$D:$D,$C368)</f>
        <v/>
      </c>
      <c r="AA368" s="35">
        <f>SUMIFS(рўйхат!Z:Z,рўйхат!$CX:$CX,$B$404,рўйхат!$D:$D,$C368)</f>
        <v/>
      </c>
      <c r="AB368" s="36">
        <f>SUMIFS(рўйхат!AA:AA,рўйхат!$CX:$CX,$B$404,рўйхат!$D:$D,$C368)</f>
        <v/>
      </c>
      <c r="AC368" s="35">
        <f>SUMIFS(рўйхат!AB:AB,рўйхат!$CX:$CX,$B$404,рўйхат!$D:$D,$C368)</f>
        <v/>
      </c>
      <c r="AD368" s="36">
        <f>SUMIFS(рўйхат!AC:AC,рўйхат!$CX:$CX,$B$404,рўйхат!$D:$D,$C368)</f>
        <v/>
      </c>
      <c r="AE368" s="35">
        <f>SUMIFS(рўйхат!AD:AD,рўйхат!$CX:$CX,$B$404,рўйхат!$D:$D,$C368)</f>
        <v/>
      </c>
      <c r="AF368" s="36">
        <f>SUMIFS(рўйхат!AE:AE,рўйхат!$CX:$CX,$B$404,рўйхат!$D:$D,$C368)</f>
        <v/>
      </c>
      <c r="AG368" s="35">
        <f>SUMIFS(рўйхат!AH:AH,рўйхат!$CX:$CX,$B$404,рўйхат!$D:$D,$C368)</f>
        <v/>
      </c>
      <c r="AH368" s="36">
        <f>SUMIFS(рўйхат!AI:AI,рўйхат!$CX:$CX,$B$404,рўйхат!$D:$D,$C368)</f>
        <v/>
      </c>
      <c r="AI368" s="35">
        <f>SUMIFS(рўйхат!AJ:AJ,рўйхат!$CX:$CX,$B$404,рўйхат!$D:$D,$C368)</f>
        <v/>
      </c>
      <c r="AJ368" s="36">
        <f>SUMIFS(рўйхат!AK:AK,рўйхат!$CX:$CX,$B$404,рўйхат!$D:$D,$C368)</f>
        <v/>
      </c>
      <c r="AK368" s="35">
        <f>SUMIFS(рўйхат!AL:AL,рўйхат!$CX:$CX,$B$404,рўйхат!$D:$D,$C368)</f>
        <v/>
      </c>
      <c r="AL368" s="36">
        <f>SUMIFS(рўйхат!AM:AM,рўйхат!$CX:$CX,$B$404,рўйхат!$D:$D,$C368)</f>
        <v/>
      </c>
      <c r="AM368" s="77">
        <f>IFERROR(Q368/E368,0)</f>
        <v/>
      </c>
      <c r="AN368" s="77">
        <f>IFERROR(R368/F368,0)</f>
        <v/>
      </c>
      <c r="AO368" s="35">
        <f>SUMIFS(рўйхат!AX:AX,рўйхат!$CX:$CX,$B$404,рўйхат!$D:$D,$C368)</f>
        <v/>
      </c>
      <c r="AP368" s="36">
        <f>SUMIFS(рўйхат!AY:AY,рўйхат!$CX:$CX,$B$404,рўйхат!$D:$D,$C368)</f>
        <v/>
      </c>
      <c r="AQ368" s="35">
        <f>SUMIFS(рўйхат!AZ:AZ,рўйхат!$CX:$CX,$B$404,рўйхат!$D:$D,$C368)</f>
        <v/>
      </c>
      <c r="AR368" s="36">
        <f>SUMIFS(рўйхат!BA:BA,рўйхат!$CX:$CX,$B$404,рўйхат!$D:$D,$C368)</f>
        <v/>
      </c>
      <c r="AS368" s="35">
        <f>SUMIFS(рўйхат!BB:BB,рўйхат!$CX:$CX,$B$404,рўйхат!$D:$D,$C368)</f>
        <v/>
      </c>
      <c r="AT368" s="36">
        <f>SUMIFS(рўйхат!BC:BC,рўйхат!$CX:$CX,$B$404,рўйхат!$D:$D,$C368)</f>
        <v/>
      </c>
      <c r="AU368" s="35">
        <f>SUMIFS(рўйхат!BD:BD,рўйхат!$CX:$CX,$B$404,рўйхат!$D:$D,$C368)</f>
        <v/>
      </c>
      <c r="AV368" s="36">
        <f>SUMIFS(рўйхат!BE:BE,рўйхат!$CX:$CX,$B$404,рўйхат!$D:$D,$C368)</f>
        <v/>
      </c>
      <c r="AW368" s="35">
        <f>SUMIFS(рўйхат!BF:BF,рўйхат!$CX:$CX,$B$404,рўйхат!$D:$D,$C368)</f>
        <v/>
      </c>
      <c r="AX368" s="36">
        <f>SUMIFS(рўйхат!BG:BG,рўйхат!$CX:$CX,$B$404,рўйхат!$D:$D,$C368)</f>
        <v/>
      </c>
      <c r="AY368" s="35">
        <f>SUMIFS(рўйхат!BH:BH,рўйхат!$CX:$CX,$B$404,рўйхат!$D:$D,$C368)</f>
        <v/>
      </c>
      <c r="AZ368" s="36">
        <f>SUMIFS(рўйхат!BI:BI,рўйхат!$CX:$CX,$B$404,рўйхат!$D:$D,$C368)</f>
        <v/>
      </c>
      <c r="BA368" s="35">
        <f>SUMIFS(рўйхат!BJ:BJ,рўйхат!$CX:$CX,$B$404,рўйхат!$D:$D,$C368)</f>
        <v/>
      </c>
      <c r="BB368" s="36">
        <f>SUMIFS(рўйхат!BK:BK,рўйхат!$CX:$CX,$B$404,рўйхат!$D:$D,$C368)</f>
        <v/>
      </c>
      <c r="BC368" s="77">
        <f>IFERROR(AO368/E368,0)</f>
        <v/>
      </c>
      <c r="BD368" s="77">
        <f>IFERROR(AP368/F368,0)</f>
        <v/>
      </c>
      <c r="BE368" s="35">
        <f>SUMIFS(рўйхат!BL:BL,рўйхат!$CX:$CX,$B$404,рўйхат!$D:$D,$C368)</f>
        <v/>
      </c>
      <c r="BF368" s="36">
        <f>SUMIFS(рўйхат!BM:BM,рўйхат!$CX:$CX,$B$404,рўйхат!$D:$D,$C368)</f>
        <v/>
      </c>
      <c r="BG368" s="35">
        <f>SUMIFS(рўйхат!BN:BN,рўйхат!$CX:$CX,$B$404,рўйхат!$D:$D,$C368)</f>
        <v/>
      </c>
      <c r="BH368" s="36">
        <f>SUMIFS(рўйхат!BO:BO,рўйхат!$CX:$CX,$B$404,рўйхат!$D:$D,$C368)</f>
        <v/>
      </c>
      <c r="BI368" s="35">
        <f>SUMIFS(рўйхат!BP:BP,рўйхат!$CX:$CX,$B$404,рўйхат!$D:$D,$C368)</f>
        <v/>
      </c>
      <c r="BJ368" s="36">
        <f>SUMIFS(рўйхат!BQ:BQ,рўйхат!$CX:$CX,$B$404,рўйхат!$D:$D,$C368)</f>
        <v/>
      </c>
      <c r="BK368" s="35">
        <f>SUMIFS(рўйхат!BR:BR,рўйхат!$CX:$CX,$B$404,рўйхат!$D:$D,$C368)</f>
        <v/>
      </c>
      <c r="BL368" s="36">
        <f>SUMIFS(рўйхат!BS:BS,рўйхат!$CX:$CX,$B$404,рўйхат!$D:$D,$C368)</f>
        <v/>
      </c>
      <c r="BM368" s="35">
        <f>SUMIFS(рўйхат!BT:BT,рўйхат!$CX:$CX,$B$404,рўйхат!$D:$D,$C368)</f>
        <v/>
      </c>
      <c r="BN368" s="36">
        <f>SUMIFS(рўйхат!BU:BU,рўйхат!$CX:$CX,$B$404,рўйхат!$D:$D,$C368)</f>
        <v/>
      </c>
      <c r="BO368" s="35">
        <f>SUMIFS(рўйхат!BX:BX,рўйхат!$CX:$CX,$B$404,рўйхат!$D:$D,$C368)</f>
        <v/>
      </c>
      <c r="BP368" s="36">
        <f>SUMIFS(рўйхат!BY:BY,рўйхат!$CX:$CX,$B$404,рўйхат!$D:$D,$C368)</f>
        <v/>
      </c>
      <c r="BQ368" s="35">
        <f>SUMIFS(рўйхат!BZ:BZ,рўйхат!$CX:$CX,$B$404,рўйхат!$D:$D,$C368)</f>
        <v/>
      </c>
      <c r="BR368" s="36">
        <f>SUMIFS(рўйхат!CA:CA,рўйхат!$CX:$CX,$B$404,рўйхат!$D:$D,$C368)</f>
        <v/>
      </c>
      <c r="BS368" s="35">
        <f>SUMIFS(рўйхат!CB:CB,рўйхат!$CX:$CX,$B$404,рўйхат!$D:$D,$C368)</f>
        <v/>
      </c>
      <c r="BT368" s="36">
        <f>SUMIFS(рўйхат!CC:CC,рўйхат!$CX:$CX,$B$404,рўйхат!$D:$D,$C368)</f>
        <v/>
      </c>
      <c r="BU368" s="35">
        <f>SUMIFS(рўйхат!CD:CD,рўйхат!$CX:$CX,$B$404,рўйхат!$D:$D,$C368)</f>
        <v/>
      </c>
      <c r="BV368" s="36">
        <f>SUMIFS(рўйхат!CE:CE,рўйхат!$CX:$CX,$B$404,рўйхат!$D:$D,$C368)</f>
        <v/>
      </c>
      <c r="BW368" s="35">
        <f>SUMIFS(рўйхат!CH:CH,рўйхат!$CX:$CX,$B$404,рўйхат!$D:$D,$C368)</f>
        <v/>
      </c>
      <c r="BX368" s="36">
        <f>SUMIFS(рўйхат!CI:CI,рўйхат!$CX:$CX,$B$404,рўйхат!$D:$D,$C368)</f>
        <v/>
      </c>
      <c r="BY368" s="35">
        <f>SUMIFS(рўйхат!CJ:CJ,рўйхат!$CX:$CX,$B$404,рўйхат!$D:$D,$C368)</f>
        <v/>
      </c>
      <c r="BZ368" s="36">
        <f>SUMIFS(рўйхат!CK:CK,рўйхат!$CX:$CX,$B$404,рўйхат!$D:$D,$C368)</f>
        <v/>
      </c>
      <c r="CA368" s="35">
        <f>SUMIFS(рўйхат!CL:CL,рўйхат!$CX:$CX,$B$404,рўйхат!$D:$D,$C368)</f>
        <v/>
      </c>
      <c r="CB368" s="36">
        <f>SUMIFS(рўйхат!CM:CM,рўйхат!$CX:$CX,$B$404,рўйхат!$D:$D,$C368)</f>
        <v/>
      </c>
      <c r="CC368" s="35">
        <f>SUMIFS(рўйхат!CN:CN,рўйхат!$CX:$CX,$B$404,рўйхат!$D:$D,$C368)</f>
        <v/>
      </c>
      <c r="CD368" s="36">
        <f>SUMIFS(рўйхат!CO:CO,рўйхат!$CX:$CX,$B$404,рўйхат!$D:$D,$C368)</f>
        <v/>
      </c>
      <c r="CE368" s="77">
        <f>IFERROR(BE368/(Q368+BE368),0)</f>
        <v/>
      </c>
      <c r="CF368" s="78">
        <f>IFERROR(BF368/(R368+BF368),0)</f>
        <v/>
      </c>
    </row>
    <row r="369" hidden="1" outlineLevel="1" ht="36.75" customFormat="1" customHeight="1" s="8">
      <c r="A369" s="39" t="n"/>
      <c r="B369" s="50" t="n">
        <v>31</v>
      </c>
      <c r="C369" s="131" t="inlineStr">
        <is>
          <t>Мансабдор шахсларга боғлиқ етказиб берувчилар билан тузилган шартномалар (COOPERATION)</t>
        </is>
      </c>
      <c r="D369" s="198" t="n"/>
      <c r="E369" s="35">
        <f>SUMIFS(рўйхат!F:F,рўйхат!$CX:$CX,$B$404,рўйхат!$D:$D,$C369)</f>
        <v/>
      </c>
      <c r="F369" s="36">
        <f>SUMIFS(рўйхат!G:G,рўйхат!$CX:$CX,$B$404,рўйхат!$D:$D,$C369)</f>
        <v/>
      </c>
      <c r="G369" s="35">
        <f>SUMIFS(рўйхат!H:H,рўйхат!$CX:$CX,$B$404,рўйхат!$D:$D,$C369)</f>
        <v/>
      </c>
      <c r="H369" s="36">
        <f>SUMIFS(рўйхат!I:I,рўйхат!$CX:$CX,$B$404,рўйхат!$D:$D,$C369)</f>
        <v/>
      </c>
      <c r="I369" s="35">
        <f>SUMIFS(рўйхат!J:J,рўйхат!$CX:$CX,$B$404,рўйхат!$D:$D,$C369)</f>
        <v/>
      </c>
      <c r="J369" s="36">
        <f>SUMIFS(рўйхат!K:K,рўйхат!$CX:$CX,$B$404,рўйхат!$D:$D,$C369)</f>
        <v/>
      </c>
      <c r="K369" s="35">
        <f>SUMIFS(рўйхат!L:L,рўйхат!$CX:$CX,$B$404,рўйхат!$D:$D,$C369)</f>
        <v/>
      </c>
      <c r="L369" s="36">
        <f>SUMIFS(рўйхат!M:M,рўйхат!$CX:$CX,$B$404,рўйхат!$D:$D,$C369)</f>
        <v/>
      </c>
      <c r="M369" s="35">
        <f>SUMIFS(рўйхат!N:N,рўйхат!$CX:$CX,$B$404,рўйхат!$D:$D,$C369)</f>
        <v/>
      </c>
      <c r="N369" s="36">
        <f>SUMIFS(рўйхат!O:O,рўйхат!$CX:$CX,$B$404,рўйхат!$D:$D,$C369)</f>
        <v/>
      </c>
      <c r="O369" s="34">
        <f>IFERROR(M369/E369,0)</f>
        <v/>
      </c>
      <c r="P369" s="34">
        <f>IFERROR(N369/F369,0)</f>
        <v/>
      </c>
      <c r="Q369" s="35">
        <f>SUMIFS(рўйхат!P:P,рўйхат!$CX:$CX,$B$404,рўйхат!$D:$D,$C369)</f>
        <v/>
      </c>
      <c r="R369" s="36">
        <f>SUMIFS(рўйхат!Q:Q,рўйхат!$CX:$CX,$B$404,рўйхат!$D:$D,$C369)</f>
        <v/>
      </c>
      <c r="S369" s="35">
        <f>SUMIFS(рўйхат!R:R,рўйхат!$CX:$CX,$B$404,рўйхат!$D:$D,$C369)</f>
        <v/>
      </c>
      <c r="T369" s="36">
        <f>SUMIFS(рўйхат!S:S,рўйхат!$CX:$CX,$B$404,рўйхат!$D:$D,$C369)</f>
        <v/>
      </c>
      <c r="U369" s="35">
        <f>SUMIFS(рўйхат!T:T,рўйхат!$CX:$CX,$B$404,рўйхат!$D:$D,$C369)</f>
        <v/>
      </c>
      <c r="V369" s="36">
        <f>SUMIFS(рўйхат!U:U,рўйхат!$CX:$CX,$B$404,рўйхат!$D:$D,$C369)</f>
        <v/>
      </c>
      <c r="W369" s="35">
        <f>SUMIFS(рўйхат!V:V,рўйхат!$CX:$CX,$B$404,рўйхат!$D:$D,$C369)</f>
        <v/>
      </c>
      <c r="X369" s="36">
        <f>SUMIFS(рўйхат!W:W,рўйхат!$CX:$CX,$B$404,рўйхат!$D:$D,$C369)</f>
        <v/>
      </c>
      <c r="Y369" s="35">
        <f>SUMIFS(рўйхат!X:X,рўйхат!$CX:$CX,$B$404,рўйхат!$D:$D,$C369)</f>
        <v/>
      </c>
      <c r="Z369" s="36">
        <f>SUMIFS(рўйхат!Y:Y,рўйхат!$CX:$CX,$B$404,рўйхат!$D:$D,$C369)</f>
        <v/>
      </c>
      <c r="AA369" s="35">
        <f>SUMIFS(рўйхат!Z:Z,рўйхат!$CX:$CX,$B$404,рўйхат!$D:$D,$C369)</f>
        <v/>
      </c>
      <c r="AB369" s="36">
        <f>SUMIFS(рўйхат!AA:AA,рўйхат!$CX:$CX,$B$404,рўйхат!$D:$D,$C369)</f>
        <v/>
      </c>
      <c r="AC369" s="35">
        <f>SUMIFS(рўйхат!AB:AB,рўйхат!$CX:$CX,$B$404,рўйхат!$D:$D,$C369)</f>
        <v/>
      </c>
      <c r="AD369" s="36">
        <f>SUMIFS(рўйхат!AC:AC,рўйхат!$CX:$CX,$B$404,рўйхат!$D:$D,$C369)</f>
        <v/>
      </c>
      <c r="AE369" s="35">
        <f>SUMIFS(рўйхат!AD:AD,рўйхат!$CX:$CX,$B$404,рўйхат!$D:$D,$C369)</f>
        <v/>
      </c>
      <c r="AF369" s="36">
        <f>SUMIFS(рўйхат!AE:AE,рўйхат!$CX:$CX,$B$404,рўйхат!$D:$D,$C369)</f>
        <v/>
      </c>
      <c r="AG369" s="35">
        <f>SUMIFS(рўйхат!AH:AH,рўйхат!$CX:$CX,$B$404,рўйхат!$D:$D,$C369)</f>
        <v/>
      </c>
      <c r="AH369" s="36">
        <f>SUMIFS(рўйхат!AI:AI,рўйхат!$CX:$CX,$B$404,рўйхат!$D:$D,$C369)</f>
        <v/>
      </c>
      <c r="AI369" s="35">
        <f>SUMIFS(рўйхат!AJ:AJ,рўйхат!$CX:$CX,$B$404,рўйхат!$D:$D,$C369)</f>
        <v/>
      </c>
      <c r="AJ369" s="36">
        <f>SUMIFS(рўйхат!AK:AK,рўйхат!$CX:$CX,$B$404,рўйхат!$D:$D,$C369)</f>
        <v/>
      </c>
      <c r="AK369" s="35">
        <f>SUMIFS(рўйхат!AL:AL,рўйхат!$CX:$CX,$B$404,рўйхат!$D:$D,$C369)</f>
        <v/>
      </c>
      <c r="AL369" s="36">
        <f>SUMIFS(рўйхат!AM:AM,рўйхат!$CX:$CX,$B$404,рўйхат!$D:$D,$C369)</f>
        <v/>
      </c>
      <c r="AM369" s="77">
        <f>IFERROR(Q369/E369,0)</f>
        <v/>
      </c>
      <c r="AN369" s="77">
        <f>IFERROR(R369/F369,0)</f>
        <v/>
      </c>
      <c r="AO369" s="35">
        <f>SUMIFS(рўйхат!AX:AX,рўйхат!$CX:$CX,$B$404,рўйхат!$D:$D,$C369)</f>
        <v/>
      </c>
      <c r="AP369" s="36">
        <f>SUMIFS(рўйхат!AY:AY,рўйхат!$CX:$CX,$B$404,рўйхат!$D:$D,$C369)</f>
        <v/>
      </c>
      <c r="AQ369" s="35">
        <f>SUMIFS(рўйхат!AZ:AZ,рўйхат!$CX:$CX,$B$404,рўйхат!$D:$D,$C369)</f>
        <v/>
      </c>
      <c r="AR369" s="36">
        <f>SUMIFS(рўйхат!BA:BA,рўйхат!$CX:$CX,$B$404,рўйхат!$D:$D,$C369)</f>
        <v/>
      </c>
      <c r="AS369" s="35">
        <f>SUMIFS(рўйхат!BB:BB,рўйхат!$CX:$CX,$B$404,рўйхат!$D:$D,$C369)</f>
        <v/>
      </c>
      <c r="AT369" s="36">
        <f>SUMIFS(рўйхат!BC:BC,рўйхат!$CX:$CX,$B$404,рўйхат!$D:$D,$C369)</f>
        <v/>
      </c>
      <c r="AU369" s="35">
        <f>SUMIFS(рўйхат!BD:BD,рўйхат!$CX:$CX,$B$404,рўйхат!$D:$D,$C369)</f>
        <v/>
      </c>
      <c r="AV369" s="36">
        <f>SUMIFS(рўйхат!BE:BE,рўйхат!$CX:$CX,$B$404,рўйхат!$D:$D,$C369)</f>
        <v/>
      </c>
      <c r="AW369" s="35">
        <f>SUMIFS(рўйхат!BF:BF,рўйхат!$CX:$CX,$B$404,рўйхат!$D:$D,$C369)</f>
        <v/>
      </c>
      <c r="AX369" s="36">
        <f>SUMIFS(рўйхат!BG:BG,рўйхат!$CX:$CX,$B$404,рўйхат!$D:$D,$C369)</f>
        <v/>
      </c>
      <c r="AY369" s="35">
        <f>SUMIFS(рўйхат!BH:BH,рўйхат!$CX:$CX,$B$404,рўйхат!$D:$D,$C369)</f>
        <v/>
      </c>
      <c r="AZ369" s="36">
        <f>SUMIFS(рўйхат!BI:BI,рўйхат!$CX:$CX,$B$404,рўйхат!$D:$D,$C369)</f>
        <v/>
      </c>
      <c r="BA369" s="35">
        <f>SUMIFS(рўйхат!BJ:BJ,рўйхат!$CX:$CX,$B$404,рўйхат!$D:$D,$C369)</f>
        <v/>
      </c>
      <c r="BB369" s="36">
        <f>SUMIFS(рўйхат!BK:BK,рўйхат!$CX:$CX,$B$404,рўйхат!$D:$D,$C369)</f>
        <v/>
      </c>
      <c r="BC369" s="77">
        <f>IFERROR(AO369/E369,0)</f>
        <v/>
      </c>
      <c r="BD369" s="77">
        <f>IFERROR(AP369/F369,0)</f>
        <v/>
      </c>
      <c r="BE369" s="35">
        <f>SUMIFS(рўйхат!BL:BL,рўйхат!$CX:$CX,$B$404,рўйхат!$D:$D,$C369)</f>
        <v/>
      </c>
      <c r="BF369" s="36">
        <f>SUMIFS(рўйхат!BM:BM,рўйхат!$CX:$CX,$B$404,рўйхат!$D:$D,$C369)</f>
        <v/>
      </c>
      <c r="BG369" s="35">
        <f>SUMIFS(рўйхат!BN:BN,рўйхат!$CX:$CX,$B$404,рўйхат!$D:$D,$C369)</f>
        <v/>
      </c>
      <c r="BH369" s="36">
        <f>SUMIFS(рўйхат!BO:BO,рўйхат!$CX:$CX,$B$404,рўйхат!$D:$D,$C369)</f>
        <v/>
      </c>
      <c r="BI369" s="35">
        <f>SUMIFS(рўйхат!BP:BP,рўйхат!$CX:$CX,$B$404,рўйхат!$D:$D,$C369)</f>
        <v/>
      </c>
      <c r="BJ369" s="36">
        <f>SUMIFS(рўйхат!BQ:BQ,рўйхат!$CX:$CX,$B$404,рўйхат!$D:$D,$C369)</f>
        <v/>
      </c>
      <c r="BK369" s="35">
        <f>SUMIFS(рўйхат!BR:BR,рўйхат!$CX:$CX,$B$404,рўйхат!$D:$D,$C369)</f>
        <v/>
      </c>
      <c r="BL369" s="36">
        <f>SUMIFS(рўйхат!BS:BS,рўйхат!$CX:$CX,$B$404,рўйхат!$D:$D,$C369)</f>
        <v/>
      </c>
      <c r="BM369" s="35">
        <f>SUMIFS(рўйхат!BT:BT,рўйхат!$CX:$CX,$B$404,рўйхат!$D:$D,$C369)</f>
        <v/>
      </c>
      <c r="BN369" s="36">
        <f>SUMIFS(рўйхат!BU:BU,рўйхат!$CX:$CX,$B$404,рўйхат!$D:$D,$C369)</f>
        <v/>
      </c>
      <c r="BO369" s="35">
        <f>SUMIFS(рўйхат!BX:BX,рўйхат!$CX:$CX,$B$404,рўйхат!$D:$D,$C369)</f>
        <v/>
      </c>
      <c r="BP369" s="36">
        <f>SUMIFS(рўйхат!BY:BY,рўйхат!$CX:$CX,$B$404,рўйхат!$D:$D,$C369)</f>
        <v/>
      </c>
      <c r="BQ369" s="35">
        <f>SUMIFS(рўйхат!BZ:BZ,рўйхат!$CX:$CX,$B$404,рўйхат!$D:$D,$C369)</f>
        <v/>
      </c>
      <c r="BR369" s="36">
        <f>SUMIFS(рўйхат!CA:CA,рўйхат!$CX:$CX,$B$404,рўйхат!$D:$D,$C369)</f>
        <v/>
      </c>
      <c r="BS369" s="35">
        <f>SUMIFS(рўйхат!CB:CB,рўйхат!$CX:$CX,$B$404,рўйхат!$D:$D,$C369)</f>
        <v/>
      </c>
      <c r="BT369" s="36">
        <f>SUMIFS(рўйхат!CC:CC,рўйхат!$CX:$CX,$B$404,рўйхат!$D:$D,$C369)</f>
        <v/>
      </c>
      <c r="BU369" s="35">
        <f>SUMIFS(рўйхат!CD:CD,рўйхат!$CX:$CX,$B$404,рўйхат!$D:$D,$C369)</f>
        <v/>
      </c>
      <c r="BV369" s="36">
        <f>SUMIFS(рўйхат!CE:CE,рўйхат!$CX:$CX,$B$404,рўйхат!$D:$D,$C369)</f>
        <v/>
      </c>
      <c r="BW369" s="35">
        <f>SUMIFS(рўйхат!CH:CH,рўйхат!$CX:$CX,$B$404,рўйхат!$D:$D,$C369)</f>
        <v/>
      </c>
      <c r="BX369" s="36">
        <f>SUMIFS(рўйхат!CI:CI,рўйхат!$CX:$CX,$B$404,рўйхат!$D:$D,$C369)</f>
        <v/>
      </c>
      <c r="BY369" s="35">
        <f>SUMIFS(рўйхат!CJ:CJ,рўйхат!$CX:$CX,$B$404,рўйхат!$D:$D,$C369)</f>
        <v/>
      </c>
      <c r="BZ369" s="36">
        <f>SUMIFS(рўйхат!CK:CK,рўйхат!$CX:$CX,$B$404,рўйхат!$D:$D,$C369)</f>
        <v/>
      </c>
      <c r="CA369" s="35">
        <f>SUMIFS(рўйхат!CL:CL,рўйхат!$CX:$CX,$B$404,рўйхат!$D:$D,$C369)</f>
        <v/>
      </c>
      <c r="CB369" s="36">
        <f>SUMIFS(рўйхат!CM:CM,рўйхат!$CX:$CX,$B$404,рўйхат!$D:$D,$C369)</f>
        <v/>
      </c>
      <c r="CC369" s="35">
        <f>SUMIFS(рўйхат!CN:CN,рўйхат!$CX:$CX,$B$404,рўйхат!$D:$D,$C369)</f>
        <v/>
      </c>
      <c r="CD369" s="36">
        <f>SUMIFS(рўйхат!CO:CO,рўйхат!$CX:$CX,$B$404,рўйхат!$D:$D,$C369)</f>
        <v/>
      </c>
      <c r="CE369" s="77">
        <f>IFERROR(BE369/(Q369+BE369),0)</f>
        <v/>
      </c>
      <c r="CF369" s="78">
        <f>IFERROR(BF369/(R369+BF369),0)</f>
        <v/>
      </c>
    </row>
    <row r="370" hidden="1" outlineLevel="1" ht="30" customFormat="1" customHeight="1" s="8">
      <c r="A370" s="39" t="n"/>
      <c r="B370" s="50" t="n">
        <v>32</v>
      </c>
      <c r="C370" s="131" t="inlineStr">
        <is>
          <t>Мансабдор шахсларга боғлиқ етказиб берувчилар билан тузилган шартномалар (UZEX)</t>
        </is>
      </c>
      <c r="D370" s="51" t="n"/>
      <c r="E370" s="35">
        <f>SUMIFS(рўйхат!F:F,рўйхат!$CX:$CX,$B$404,рўйхат!$D:$D,$C370)</f>
        <v/>
      </c>
      <c r="F370" s="36">
        <f>SUMIFS(рўйхат!G:G,рўйхат!$CX:$CX,$B$404,рўйхат!$D:$D,$C370)</f>
        <v/>
      </c>
      <c r="G370" s="35">
        <f>SUMIFS(рўйхат!H:H,рўйхат!$CX:$CX,$B$404,рўйхат!$D:$D,$C370)</f>
        <v/>
      </c>
      <c r="H370" s="36">
        <f>SUMIFS(рўйхат!I:I,рўйхат!$CX:$CX,$B$404,рўйхат!$D:$D,$C370)</f>
        <v/>
      </c>
      <c r="I370" s="35">
        <f>SUMIFS(рўйхат!J:J,рўйхат!$CX:$CX,$B$404,рўйхат!$D:$D,$C370)</f>
        <v/>
      </c>
      <c r="J370" s="36">
        <f>SUMIFS(рўйхат!K:K,рўйхат!$CX:$CX,$B$404,рўйхат!$D:$D,$C370)</f>
        <v/>
      </c>
      <c r="K370" s="35">
        <f>SUMIFS(рўйхат!L:L,рўйхат!$CX:$CX,$B$404,рўйхат!$D:$D,$C370)</f>
        <v/>
      </c>
      <c r="L370" s="36">
        <f>SUMIFS(рўйхат!M:M,рўйхат!$CX:$CX,$B$404,рўйхат!$D:$D,$C370)</f>
        <v/>
      </c>
      <c r="M370" s="35">
        <f>SUMIFS(рўйхат!N:N,рўйхат!$CX:$CX,$B$404,рўйхат!$D:$D,$C370)</f>
        <v/>
      </c>
      <c r="N370" s="36">
        <f>SUMIFS(рўйхат!O:O,рўйхат!$CX:$CX,$B$404,рўйхат!$D:$D,$C370)</f>
        <v/>
      </c>
      <c r="O370" s="34">
        <f>IFERROR(M370/E370,0)</f>
        <v/>
      </c>
      <c r="P370" s="34">
        <f>IFERROR(N370/F370,0)</f>
        <v/>
      </c>
      <c r="Q370" s="35">
        <f>SUMIFS(рўйхат!P:P,рўйхат!$CX:$CX,$B$404,рўйхат!$D:$D,$C370)</f>
        <v/>
      </c>
      <c r="R370" s="36">
        <f>SUMIFS(рўйхат!Q:Q,рўйхат!$CX:$CX,$B$404,рўйхат!$D:$D,$C370)</f>
        <v/>
      </c>
      <c r="S370" s="35">
        <f>SUMIFS(рўйхат!R:R,рўйхат!$CX:$CX,$B$404,рўйхат!$D:$D,$C370)</f>
        <v/>
      </c>
      <c r="T370" s="36">
        <f>SUMIFS(рўйхат!S:S,рўйхат!$CX:$CX,$B$404,рўйхат!$D:$D,$C370)</f>
        <v/>
      </c>
      <c r="U370" s="35">
        <f>SUMIFS(рўйхат!T:T,рўйхат!$CX:$CX,$B$404,рўйхат!$D:$D,$C370)</f>
        <v/>
      </c>
      <c r="V370" s="36">
        <f>SUMIFS(рўйхат!U:U,рўйхат!$CX:$CX,$B$404,рўйхат!$D:$D,$C370)</f>
        <v/>
      </c>
      <c r="W370" s="35">
        <f>SUMIFS(рўйхат!V:V,рўйхат!$CX:$CX,$B$404,рўйхат!$D:$D,$C370)</f>
        <v/>
      </c>
      <c r="X370" s="36">
        <f>SUMIFS(рўйхат!W:W,рўйхат!$CX:$CX,$B$404,рўйхат!$D:$D,$C370)</f>
        <v/>
      </c>
      <c r="Y370" s="35">
        <f>SUMIFS(рўйхат!X:X,рўйхат!$CX:$CX,$B$404,рўйхат!$D:$D,$C370)</f>
        <v/>
      </c>
      <c r="Z370" s="36">
        <f>SUMIFS(рўйхат!Y:Y,рўйхат!$CX:$CX,$B$404,рўйхат!$D:$D,$C370)</f>
        <v/>
      </c>
      <c r="AA370" s="35">
        <f>SUMIFS(рўйхат!Z:Z,рўйхат!$CX:$CX,$B$404,рўйхат!$D:$D,$C370)</f>
        <v/>
      </c>
      <c r="AB370" s="36">
        <f>SUMIFS(рўйхат!AA:AA,рўйхат!$CX:$CX,$B$404,рўйхат!$D:$D,$C370)</f>
        <v/>
      </c>
      <c r="AC370" s="35">
        <f>SUMIFS(рўйхат!AB:AB,рўйхат!$CX:$CX,$B$404,рўйхат!$D:$D,$C370)</f>
        <v/>
      </c>
      <c r="AD370" s="36">
        <f>SUMIFS(рўйхат!AC:AC,рўйхат!$CX:$CX,$B$404,рўйхат!$D:$D,$C370)</f>
        <v/>
      </c>
      <c r="AE370" s="35">
        <f>SUMIFS(рўйхат!AD:AD,рўйхат!$CX:$CX,$B$404,рўйхат!$D:$D,$C370)</f>
        <v/>
      </c>
      <c r="AF370" s="36">
        <f>SUMIFS(рўйхат!AE:AE,рўйхат!$CX:$CX,$B$404,рўйхат!$D:$D,$C370)</f>
        <v/>
      </c>
      <c r="AG370" s="35">
        <f>SUMIFS(рўйхат!AH:AH,рўйхат!$CX:$CX,$B$404,рўйхат!$D:$D,$C370)</f>
        <v/>
      </c>
      <c r="AH370" s="36">
        <f>SUMIFS(рўйхат!AI:AI,рўйхат!$CX:$CX,$B$404,рўйхат!$D:$D,$C370)</f>
        <v/>
      </c>
      <c r="AI370" s="35">
        <f>SUMIFS(рўйхат!AJ:AJ,рўйхат!$CX:$CX,$B$404,рўйхат!$D:$D,$C370)</f>
        <v/>
      </c>
      <c r="AJ370" s="36">
        <f>SUMIFS(рўйхат!AK:AK,рўйхат!$CX:$CX,$B$404,рўйхат!$D:$D,$C370)</f>
        <v/>
      </c>
      <c r="AK370" s="35">
        <f>SUMIFS(рўйхат!AL:AL,рўйхат!$CX:$CX,$B$404,рўйхат!$D:$D,$C370)</f>
        <v/>
      </c>
      <c r="AL370" s="36">
        <f>SUMIFS(рўйхат!AM:AM,рўйхат!$CX:$CX,$B$404,рўйхат!$D:$D,$C370)</f>
        <v/>
      </c>
      <c r="AM370" s="77">
        <f>IFERROR(Q370/E370,0)</f>
        <v/>
      </c>
      <c r="AN370" s="77">
        <f>IFERROR(R370/F370,0)</f>
        <v/>
      </c>
      <c r="AO370" s="35">
        <f>SUMIFS(рўйхат!AX:AX,рўйхат!$CX:$CX,$B$404,рўйхат!$D:$D,$C370)</f>
        <v/>
      </c>
      <c r="AP370" s="36">
        <f>SUMIFS(рўйхат!AY:AY,рўйхат!$CX:$CX,$B$404,рўйхат!$D:$D,$C370)</f>
        <v/>
      </c>
      <c r="AQ370" s="35">
        <f>SUMIFS(рўйхат!AZ:AZ,рўйхат!$CX:$CX,$B$404,рўйхат!$D:$D,$C370)</f>
        <v/>
      </c>
      <c r="AR370" s="36">
        <f>SUMIFS(рўйхат!BA:BA,рўйхат!$CX:$CX,$B$404,рўйхат!$D:$D,$C370)</f>
        <v/>
      </c>
      <c r="AS370" s="35">
        <f>SUMIFS(рўйхат!BB:BB,рўйхат!$CX:$CX,$B$404,рўйхат!$D:$D,$C370)</f>
        <v/>
      </c>
      <c r="AT370" s="36">
        <f>SUMIFS(рўйхат!BC:BC,рўйхат!$CX:$CX,$B$404,рўйхат!$D:$D,$C370)</f>
        <v/>
      </c>
      <c r="AU370" s="35">
        <f>SUMIFS(рўйхат!BD:BD,рўйхат!$CX:$CX,$B$404,рўйхат!$D:$D,$C370)</f>
        <v/>
      </c>
      <c r="AV370" s="36">
        <f>SUMIFS(рўйхат!BE:BE,рўйхат!$CX:$CX,$B$404,рўйхат!$D:$D,$C370)</f>
        <v/>
      </c>
      <c r="AW370" s="35">
        <f>SUMIFS(рўйхат!BF:BF,рўйхат!$CX:$CX,$B$404,рўйхат!$D:$D,$C370)</f>
        <v/>
      </c>
      <c r="AX370" s="36">
        <f>SUMIFS(рўйхат!BG:BG,рўйхат!$CX:$CX,$B$404,рўйхат!$D:$D,$C370)</f>
        <v/>
      </c>
      <c r="AY370" s="35">
        <f>SUMIFS(рўйхат!BH:BH,рўйхат!$CX:$CX,$B$404,рўйхат!$D:$D,$C370)</f>
        <v/>
      </c>
      <c r="AZ370" s="36">
        <f>SUMIFS(рўйхат!BI:BI,рўйхат!$CX:$CX,$B$404,рўйхат!$D:$D,$C370)</f>
        <v/>
      </c>
      <c r="BA370" s="35">
        <f>SUMIFS(рўйхат!BJ:BJ,рўйхат!$CX:$CX,$B$404,рўйхат!$D:$D,$C370)</f>
        <v/>
      </c>
      <c r="BB370" s="36">
        <f>SUMIFS(рўйхат!BK:BK,рўйхат!$CX:$CX,$B$404,рўйхат!$D:$D,$C370)</f>
        <v/>
      </c>
      <c r="BC370" s="77">
        <f>IFERROR(AO370/E370,0)</f>
        <v/>
      </c>
      <c r="BD370" s="77">
        <f>IFERROR(AP370/F370,0)</f>
        <v/>
      </c>
      <c r="BE370" s="35">
        <f>SUMIFS(рўйхат!BL:BL,рўйхат!$CX:$CX,$B$404,рўйхат!$D:$D,$C370)</f>
        <v/>
      </c>
      <c r="BF370" s="36">
        <f>SUMIFS(рўйхат!BM:BM,рўйхат!$CX:$CX,$B$404,рўйхат!$D:$D,$C370)</f>
        <v/>
      </c>
      <c r="BG370" s="35">
        <f>SUMIFS(рўйхат!BN:BN,рўйхат!$CX:$CX,$B$404,рўйхат!$D:$D,$C370)</f>
        <v/>
      </c>
      <c r="BH370" s="36">
        <f>SUMIFS(рўйхат!BO:BO,рўйхат!$CX:$CX,$B$404,рўйхат!$D:$D,$C370)</f>
        <v/>
      </c>
      <c r="BI370" s="35">
        <f>SUMIFS(рўйхат!BP:BP,рўйхат!$CX:$CX,$B$404,рўйхат!$D:$D,$C370)</f>
        <v/>
      </c>
      <c r="BJ370" s="36">
        <f>SUMIFS(рўйхат!BQ:BQ,рўйхат!$CX:$CX,$B$404,рўйхат!$D:$D,$C370)</f>
        <v/>
      </c>
      <c r="BK370" s="35">
        <f>SUMIFS(рўйхат!BR:BR,рўйхат!$CX:$CX,$B$404,рўйхат!$D:$D,$C370)</f>
        <v/>
      </c>
      <c r="BL370" s="36">
        <f>SUMIFS(рўйхат!BS:BS,рўйхат!$CX:$CX,$B$404,рўйхат!$D:$D,$C370)</f>
        <v/>
      </c>
      <c r="BM370" s="35">
        <f>SUMIFS(рўйхат!BT:BT,рўйхат!$CX:$CX,$B$404,рўйхат!$D:$D,$C370)</f>
        <v/>
      </c>
      <c r="BN370" s="36">
        <f>SUMIFS(рўйхат!BU:BU,рўйхат!$CX:$CX,$B$404,рўйхат!$D:$D,$C370)</f>
        <v/>
      </c>
      <c r="BO370" s="35">
        <f>SUMIFS(рўйхат!BX:BX,рўйхат!$CX:$CX,$B$404,рўйхат!$D:$D,$C370)</f>
        <v/>
      </c>
      <c r="BP370" s="36">
        <f>SUMIFS(рўйхат!BY:BY,рўйхат!$CX:$CX,$B$404,рўйхат!$D:$D,$C370)</f>
        <v/>
      </c>
      <c r="BQ370" s="35">
        <f>SUMIFS(рўйхат!BZ:BZ,рўйхат!$CX:$CX,$B$404,рўйхат!$D:$D,$C370)</f>
        <v/>
      </c>
      <c r="BR370" s="36">
        <f>SUMIFS(рўйхат!CA:CA,рўйхат!$CX:$CX,$B$404,рўйхат!$D:$D,$C370)</f>
        <v/>
      </c>
      <c r="BS370" s="35">
        <f>SUMIFS(рўйхат!CB:CB,рўйхат!$CX:$CX,$B$404,рўйхат!$D:$D,$C370)</f>
        <v/>
      </c>
      <c r="BT370" s="36">
        <f>SUMIFS(рўйхат!CC:CC,рўйхат!$CX:$CX,$B$404,рўйхат!$D:$D,$C370)</f>
        <v/>
      </c>
      <c r="BU370" s="35">
        <f>SUMIFS(рўйхат!CD:CD,рўйхат!$CX:$CX,$B$404,рўйхат!$D:$D,$C370)</f>
        <v/>
      </c>
      <c r="BV370" s="36">
        <f>SUMIFS(рўйхат!CE:CE,рўйхат!$CX:$CX,$B$404,рўйхат!$D:$D,$C370)</f>
        <v/>
      </c>
      <c r="BW370" s="35">
        <f>SUMIFS(рўйхат!CH:CH,рўйхат!$CX:$CX,$B$404,рўйхат!$D:$D,$C370)</f>
        <v/>
      </c>
      <c r="BX370" s="36">
        <f>SUMIFS(рўйхат!CI:CI,рўйхат!$CX:$CX,$B$404,рўйхат!$D:$D,$C370)</f>
        <v/>
      </c>
      <c r="BY370" s="35">
        <f>SUMIFS(рўйхат!CJ:CJ,рўйхат!$CX:$CX,$B$404,рўйхат!$D:$D,$C370)</f>
        <v/>
      </c>
      <c r="BZ370" s="36">
        <f>SUMIFS(рўйхат!CK:CK,рўйхат!$CX:$CX,$B$404,рўйхат!$D:$D,$C370)</f>
        <v/>
      </c>
      <c r="CA370" s="35">
        <f>SUMIFS(рўйхат!CL:CL,рўйхат!$CX:$CX,$B$404,рўйхат!$D:$D,$C370)</f>
        <v/>
      </c>
      <c r="CB370" s="36">
        <f>SUMIFS(рўйхат!CM:CM,рўйхат!$CX:$CX,$B$404,рўйхат!$D:$D,$C370)</f>
        <v/>
      </c>
      <c r="CC370" s="35">
        <f>SUMIFS(рўйхат!CN:CN,рўйхат!$CX:$CX,$B$404,рўйхат!$D:$D,$C370)</f>
        <v/>
      </c>
      <c r="CD370" s="36">
        <f>SUMIFS(рўйхат!CO:CO,рўйхат!$CX:$CX,$B$404,рўйхат!$D:$D,$C370)</f>
        <v/>
      </c>
      <c r="CE370" s="77">
        <f>IFERROR(BE370/(Q370+BE370),0)</f>
        <v/>
      </c>
      <c r="CF370" s="78">
        <f>IFERROR(BF370/(R370+BF370),0)</f>
        <v/>
      </c>
    </row>
    <row r="371" hidden="1" outlineLevel="1" ht="30" customFormat="1" customHeight="1" s="8">
      <c r="A371" s="39" t="n"/>
      <c r="B371" s="50" t="n">
        <v>33</v>
      </c>
      <c r="C371" s="131" t="inlineStr">
        <is>
          <t>Мансабдор шахсларга боғлиқ етказиб берувчилар билан тузилган шартномалар (XT XARID)</t>
        </is>
      </c>
      <c r="D371" s="51" t="n"/>
      <c r="E371" s="35">
        <f>SUMIFS(рўйхат!F:F,рўйхат!$CX:$CX,$B$404,рўйхат!$D:$D,$C371)</f>
        <v/>
      </c>
      <c r="F371" s="36">
        <f>SUMIFS(рўйхат!G:G,рўйхат!$CX:$CX,$B$404,рўйхат!$D:$D,$C371)</f>
        <v/>
      </c>
      <c r="G371" s="35">
        <f>SUMIFS(рўйхат!H:H,рўйхат!$CX:$CX,$B$404,рўйхат!$D:$D,$C371)</f>
        <v/>
      </c>
      <c r="H371" s="36">
        <f>SUMIFS(рўйхат!I:I,рўйхат!$CX:$CX,$B$404,рўйхат!$D:$D,$C371)</f>
        <v/>
      </c>
      <c r="I371" s="35">
        <f>SUMIFS(рўйхат!J:J,рўйхат!$CX:$CX,$B$404,рўйхат!$D:$D,$C371)</f>
        <v/>
      </c>
      <c r="J371" s="36">
        <f>SUMIFS(рўйхат!K:K,рўйхат!$CX:$CX,$B$404,рўйхат!$D:$D,$C371)</f>
        <v/>
      </c>
      <c r="K371" s="35">
        <f>SUMIFS(рўйхат!L:L,рўйхат!$CX:$CX,$B$404,рўйхат!$D:$D,$C371)</f>
        <v/>
      </c>
      <c r="L371" s="36">
        <f>SUMIFS(рўйхат!M:M,рўйхат!$CX:$CX,$B$404,рўйхат!$D:$D,$C371)</f>
        <v/>
      </c>
      <c r="M371" s="35">
        <f>SUMIFS(рўйхат!N:N,рўйхат!$CX:$CX,$B$404,рўйхат!$D:$D,$C371)</f>
        <v/>
      </c>
      <c r="N371" s="36">
        <f>SUMIFS(рўйхат!O:O,рўйхат!$CX:$CX,$B$404,рўйхат!$D:$D,$C371)</f>
        <v/>
      </c>
      <c r="O371" s="34">
        <f>IFERROR(M371/E371,0)</f>
        <v/>
      </c>
      <c r="P371" s="34">
        <f>IFERROR(N371/F371,0)</f>
        <v/>
      </c>
      <c r="Q371" s="35">
        <f>SUMIFS(рўйхат!P:P,рўйхат!$CX:$CX,$B$404,рўйхат!$D:$D,$C371)</f>
        <v/>
      </c>
      <c r="R371" s="36">
        <f>SUMIFS(рўйхат!Q:Q,рўйхат!$CX:$CX,$B$404,рўйхат!$D:$D,$C371)</f>
        <v/>
      </c>
      <c r="S371" s="35">
        <f>SUMIFS(рўйхат!R:R,рўйхат!$CX:$CX,$B$404,рўйхат!$D:$D,$C371)</f>
        <v/>
      </c>
      <c r="T371" s="36">
        <f>SUMIFS(рўйхат!S:S,рўйхат!$CX:$CX,$B$404,рўйхат!$D:$D,$C371)</f>
        <v/>
      </c>
      <c r="U371" s="35">
        <f>SUMIFS(рўйхат!T:T,рўйхат!$CX:$CX,$B$404,рўйхат!$D:$D,$C371)</f>
        <v/>
      </c>
      <c r="V371" s="36">
        <f>SUMIFS(рўйхат!U:U,рўйхат!$CX:$CX,$B$404,рўйхат!$D:$D,$C371)</f>
        <v/>
      </c>
      <c r="W371" s="35">
        <f>SUMIFS(рўйхат!V:V,рўйхат!$CX:$CX,$B$404,рўйхат!$D:$D,$C371)</f>
        <v/>
      </c>
      <c r="X371" s="36">
        <f>SUMIFS(рўйхат!W:W,рўйхат!$CX:$CX,$B$404,рўйхат!$D:$D,$C371)</f>
        <v/>
      </c>
      <c r="Y371" s="35">
        <f>SUMIFS(рўйхат!X:X,рўйхат!$CX:$CX,$B$404,рўйхат!$D:$D,$C371)</f>
        <v/>
      </c>
      <c r="Z371" s="36">
        <f>SUMIFS(рўйхат!Y:Y,рўйхат!$CX:$CX,$B$404,рўйхат!$D:$D,$C371)</f>
        <v/>
      </c>
      <c r="AA371" s="35">
        <f>SUMIFS(рўйхат!Z:Z,рўйхат!$CX:$CX,$B$404,рўйхат!$D:$D,$C371)</f>
        <v/>
      </c>
      <c r="AB371" s="36">
        <f>SUMIFS(рўйхат!AA:AA,рўйхат!$CX:$CX,$B$404,рўйхат!$D:$D,$C371)</f>
        <v/>
      </c>
      <c r="AC371" s="35">
        <f>SUMIFS(рўйхат!AB:AB,рўйхат!$CX:$CX,$B$404,рўйхат!$D:$D,$C371)</f>
        <v/>
      </c>
      <c r="AD371" s="36">
        <f>SUMIFS(рўйхат!AC:AC,рўйхат!$CX:$CX,$B$404,рўйхат!$D:$D,$C371)</f>
        <v/>
      </c>
      <c r="AE371" s="35">
        <f>SUMIFS(рўйхат!AD:AD,рўйхат!$CX:$CX,$B$404,рўйхат!$D:$D,$C371)</f>
        <v/>
      </c>
      <c r="AF371" s="36">
        <f>SUMIFS(рўйхат!AE:AE,рўйхат!$CX:$CX,$B$404,рўйхат!$D:$D,$C371)</f>
        <v/>
      </c>
      <c r="AG371" s="35">
        <f>SUMIFS(рўйхат!AH:AH,рўйхат!$CX:$CX,$B$404,рўйхат!$D:$D,$C371)</f>
        <v/>
      </c>
      <c r="AH371" s="36">
        <f>SUMIFS(рўйхат!AI:AI,рўйхат!$CX:$CX,$B$404,рўйхат!$D:$D,$C371)</f>
        <v/>
      </c>
      <c r="AI371" s="35">
        <f>SUMIFS(рўйхат!AJ:AJ,рўйхат!$CX:$CX,$B$404,рўйхат!$D:$D,$C371)</f>
        <v/>
      </c>
      <c r="AJ371" s="36">
        <f>SUMIFS(рўйхат!AK:AK,рўйхат!$CX:$CX,$B$404,рўйхат!$D:$D,$C371)</f>
        <v/>
      </c>
      <c r="AK371" s="35">
        <f>SUMIFS(рўйхат!AL:AL,рўйхат!$CX:$CX,$B$404,рўйхат!$D:$D,$C371)</f>
        <v/>
      </c>
      <c r="AL371" s="36">
        <f>SUMIFS(рўйхат!AM:AM,рўйхат!$CX:$CX,$B$404,рўйхат!$D:$D,$C371)</f>
        <v/>
      </c>
      <c r="AM371" s="77">
        <f>IFERROR(Q371/E371,0)</f>
        <v/>
      </c>
      <c r="AN371" s="77">
        <f>IFERROR(R371/F371,0)</f>
        <v/>
      </c>
      <c r="AO371" s="35">
        <f>SUMIFS(рўйхат!AX:AX,рўйхат!$CX:$CX,$B$404,рўйхат!$D:$D,$C371)</f>
        <v/>
      </c>
      <c r="AP371" s="36">
        <f>SUMIFS(рўйхат!AY:AY,рўйхат!$CX:$CX,$B$404,рўйхат!$D:$D,$C371)</f>
        <v/>
      </c>
      <c r="AQ371" s="35">
        <f>SUMIFS(рўйхат!AZ:AZ,рўйхат!$CX:$CX,$B$404,рўйхат!$D:$D,$C371)</f>
        <v/>
      </c>
      <c r="AR371" s="36">
        <f>SUMIFS(рўйхат!BA:BA,рўйхат!$CX:$CX,$B$404,рўйхат!$D:$D,$C371)</f>
        <v/>
      </c>
      <c r="AS371" s="35">
        <f>SUMIFS(рўйхат!BB:BB,рўйхат!$CX:$CX,$B$404,рўйхат!$D:$D,$C371)</f>
        <v/>
      </c>
      <c r="AT371" s="36">
        <f>SUMIFS(рўйхат!BC:BC,рўйхат!$CX:$CX,$B$404,рўйхат!$D:$D,$C371)</f>
        <v/>
      </c>
      <c r="AU371" s="35">
        <f>SUMIFS(рўйхат!BD:BD,рўйхат!$CX:$CX,$B$404,рўйхат!$D:$D,$C371)</f>
        <v/>
      </c>
      <c r="AV371" s="36">
        <f>SUMIFS(рўйхат!BE:BE,рўйхат!$CX:$CX,$B$404,рўйхат!$D:$D,$C371)</f>
        <v/>
      </c>
      <c r="AW371" s="35">
        <f>SUMIFS(рўйхат!BF:BF,рўйхат!$CX:$CX,$B$404,рўйхат!$D:$D,$C371)</f>
        <v/>
      </c>
      <c r="AX371" s="36">
        <f>SUMIFS(рўйхат!BG:BG,рўйхат!$CX:$CX,$B$404,рўйхат!$D:$D,$C371)</f>
        <v/>
      </c>
      <c r="AY371" s="35">
        <f>SUMIFS(рўйхат!BH:BH,рўйхат!$CX:$CX,$B$404,рўйхат!$D:$D,$C371)</f>
        <v/>
      </c>
      <c r="AZ371" s="36">
        <f>SUMIFS(рўйхат!BI:BI,рўйхат!$CX:$CX,$B$404,рўйхат!$D:$D,$C371)</f>
        <v/>
      </c>
      <c r="BA371" s="35">
        <f>SUMIFS(рўйхат!BJ:BJ,рўйхат!$CX:$CX,$B$404,рўйхат!$D:$D,$C371)</f>
        <v/>
      </c>
      <c r="BB371" s="36">
        <f>SUMIFS(рўйхат!BK:BK,рўйхат!$CX:$CX,$B$404,рўйхат!$D:$D,$C371)</f>
        <v/>
      </c>
      <c r="BC371" s="77">
        <f>IFERROR(AO371/E371,0)</f>
        <v/>
      </c>
      <c r="BD371" s="77">
        <f>IFERROR(AP371/F371,0)</f>
        <v/>
      </c>
      <c r="BE371" s="35">
        <f>SUMIFS(рўйхат!BL:BL,рўйхат!$CX:$CX,$B$404,рўйхат!$D:$D,$C371)</f>
        <v/>
      </c>
      <c r="BF371" s="36">
        <f>SUMIFS(рўйхат!BM:BM,рўйхат!$CX:$CX,$B$404,рўйхат!$D:$D,$C371)</f>
        <v/>
      </c>
      <c r="BG371" s="35">
        <f>SUMIFS(рўйхат!BN:BN,рўйхат!$CX:$CX,$B$404,рўйхат!$D:$D,$C371)</f>
        <v/>
      </c>
      <c r="BH371" s="36">
        <f>SUMIFS(рўйхат!BO:BO,рўйхат!$CX:$CX,$B$404,рўйхат!$D:$D,$C371)</f>
        <v/>
      </c>
      <c r="BI371" s="35">
        <f>SUMIFS(рўйхат!BP:BP,рўйхат!$CX:$CX,$B$404,рўйхат!$D:$D,$C371)</f>
        <v/>
      </c>
      <c r="BJ371" s="36">
        <f>SUMIFS(рўйхат!BQ:BQ,рўйхат!$CX:$CX,$B$404,рўйхат!$D:$D,$C371)</f>
        <v/>
      </c>
      <c r="BK371" s="35">
        <f>SUMIFS(рўйхат!BR:BR,рўйхат!$CX:$CX,$B$404,рўйхат!$D:$D,$C371)</f>
        <v/>
      </c>
      <c r="BL371" s="36">
        <f>SUMIFS(рўйхат!BS:BS,рўйхат!$CX:$CX,$B$404,рўйхат!$D:$D,$C371)</f>
        <v/>
      </c>
      <c r="BM371" s="35">
        <f>SUMIFS(рўйхат!BT:BT,рўйхат!$CX:$CX,$B$404,рўйхат!$D:$D,$C371)</f>
        <v/>
      </c>
      <c r="BN371" s="36">
        <f>SUMIFS(рўйхат!BU:BU,рўйхат!$CX:$CX,$B$404,рўйхат!$D:$D,$C371)</f>
        <v/>
      </c>
      <c r="BO371" s="35">
        <f>SUMIFS(рўйхат!BX:BX,рўйхат!$CX:$CX,$B$404,рўйхат!$D:$D,$C371)</f>
        <v/>
      </c>
      <c r="BP371" s="36">
        <f>SUMIFS(рўйхат!BY:BY,рўйхат!$CX:$CX,$B$404,рўйхат!$D:$D,$C371)</f>
        <v/>
      </c>
      <c r="BQ371" s="35">
        <f>SUMIFS(рўйхат!BZ:BZ,рўйхат!$CX:$CX,$B$404,рўйхат!$D:$D,$C371)</f>
        <v/>
      </c>
      <c r="BR371" s="36">
        <f>SUMIFS(рўйхат!CA:CA,рўйхат!$CX:$CX,$B$404,рўйхат!$D:$D,$C371)</f>
        <v/>
      </c>
      <c r="BS371" s="35">
        <f>SUMIFS(рўйхат!CB:CB,рўйхат!$CX:$CX,$B$404,рўйхат!$D:$D,$C371)</f>
        <v/>
      </c>
      <c r="BT371" s="36">
        <f>SUMIFS(рўйхат!CC:CC,рўйхат!$CX:$CX,$B$404,рўйхат!$D:$D,$C371)</f>
        <v/>
      </c>
      <c r="BU371" s="35">
        <f>SUMIFS(рўйхат!CD:CD,рўйхат!$CX:$CX,$B$404,рўйхат!$D:$D,$C371)</f>
        <v/>
      </c>
      <c r="BV371" s="36">
        <f>SUMIFS(рўйхат!CE:CE,рўйхат!$CX:$CX,$B$404,рўйхат!$D:$D,$C371)</f>
        <v/>
      </c>
      <c r="BW371" s="35">
        <f>SUMIFS(рўйхат!CH:CH,рўйхат!$CX:$CX,$B$404,рўйхат!$D:$D,$C371)</f>
        <v/>
      </c>
      <c r="BX371" s="36">
        <f>SUMIFS(рўйхат!CI:CI,рўйхат!$CX:$CX,$B$404,рўйхат!$D:$D,$C371)</f>
        <v/>
      </c>
      <c r="BY371" s="35">
        <f>SUMIFS(рўйхат!CJ:CJ,рўйхат!$CX:$CX,$B$404,рўйхат!$D:$D,$C371)</f>
        <v/>
      </c>
      <c r="BZ371" s="36">
        <f>SUMIFS(рўйхат!CK:CK,рўйхат!$CX:$CX,$B$404,рўйхат!$D:$D,$C371)</f>
        <v/>
      </c>
      <c r="CA371" s="35">
        <f>SUMIFS(рўйхат!CL:CL,рўйхат!$CX:$CX,$B$404,рўйхат!$D:$D,$C371)</f>
        <v/>
      </c>
      <c r="CB371" s="36">
        <f>SUMIFS(рўйхат!CM:CM,рўйхат!$CX:$CX,$B$404,рўйхат!$D:$D,$C371)</f>
        <v/>
      </c>
      <c r="CC371" s="35">
        <f>SUMIFS(рўйхат!CN:CN,рўйхат!$CX:$CX,$B$404,рўйхат!$D:$D,$C371)</f>
        <v/>
      </c>
      <c r="CD371" s="36">
        <f>SUMIFS(рўйхат!CO:CO,рўйхат!$CX:$CX,$B$404,рўйхат!$D:$D,$C371)</f>
        <v/>
      </c>
      <c r="CE371" s="77">
        <f>IFERROR(BE371/(Q371+BE371),0)</f>
        <v/>
      </c>
      <c r="CF371" s="78">
        <f>IFERROR(BF371/(R371+BF371),0)</f>
        <v/>
      </c>
    </row>
    <row r="372" hidden="1" outlineLevel="1" ht="30" customFormat="1" customHeight="1" s="8">
      <c r="A372" s="39" t="n"/>
      <c r="B372" s="50" t="n">
        <v>34</v>
      </c>
      <c r="C372" s="131" t="inlineStr">
        <is>
          <t>Мансабдор шахсларнинг нотурар объектлари</t>
        </is>
      </c>
      <c r="D372" s="51" t="n"/>
      <c r="E372" s="35">
        <f>SUMIFS(рўйхат!F:F,рўйхат!$CX:$CX,$B$404,рўйхат!$D:$D,$C372)</f>
        <v/>
      </c>
      <c r="F372" s="36">
        <f>SUMIFS(рўйхат!G:G,рўйхат!$CX:$CX,$B$404,рўйхат!$D:$D,$C372)</f>
        <v/>
      </c>
      <c r="G372" s="35">
        <f>SUMIFS(рўйхат!H:H,рўйхат!$CX:$CX,$B$404,рўйхат!$D:$D,$C372)</f>
        <v/>
      </c>
      <c r="H372" s="36">
        <f>SUMIFS(рўйхат!I:I,рўйхат!$CX:$CX,$B$404,рўйхат!$D:$D,$C372)</f>
        <v/>
      </c>
      <c r="I372" s="35">
        <f>SUMIFS(рўйхат!J:J,рўйхат!$CX:$CX,$B$404,рўйхат!$D:$D,$C372)</f>
        <v/>
      </c>
      <c r="J372" s="36">
        <f>SUMIFS(рўйхат!K:K,рўйхат!$CX:$CX,$B$404,рўйхат!$D:$D,$C372)</f>
        <v/>
      </c>
      <c r="K372" s="35">
        <f>SUMIFS(рўйхат!L:L,рўйхат!$CX:$CX,$B$404,рўйхат!$D:$D,$C372)</f>
        <v/>
      </c>
      <c r="L372" s="36">
        <f>SUMIFS(рўйхат!M:M,рўйхат!$CX:$CX,$B$404,рўйхат!$D:$D,$C372)</f>
        <v/>
      </c>
      <c r="M372" s="35">
        <f>SUMIFS(рўйхат!N:N,рўйхат!$CX:$CX,$B$404,рўйхат!$D:$D,$C372)</f>
        <v/>
      </c>
      <c r="N372" s="36">
        <f>SUMIFS(рўйхат!O:O,рўйхат!$CX:$CX,$B$404,рўйхат!$D:$D,$C372)</f>
        <v/>
      </c>
      <c r="O372" s="34">
        <f>IFERROR(M372/E372,0)</f>
        <v/>
      </c>
      <c r="P372" s="34">
        <f>IFERROR(N372/F372,0)</f>
        <v/>
      </c>
      <c r="Q372" s="35">
        <f>SUMIFS(рўйхат!P:P,рўйхат!$CX:$CX,$B$404,рўйхат!$D:$D,$C372)</f>
        <v/>
      </c>
      <c r="R372" s="36">
        <f>SUMIFS(рўйхат!Q:Q,рўйхат!$CX:$CX,$B$404,рўйхат!$D:$D,$C372)</f>
        <v/>
      </c>
      <c r="S372" s="35">
        <f>SUMIFS(рўйхат!R:R,рўйхат!$CX:$CX,$B$404,рўйхат!$D:$D,$C372)</f>
        <v/>
      </c>
      <c r="T372" s="36">
        <f>SUMIFS(рўйхат!S:S,рўйхат!$CX:$CX,$B$404,рўйхат!$D:$D,$C372)</f>
        <v/>
      </c>
      <c r="U372" s="35">
        <f>SUMIFS(рўйхат!T:T,рўйхат!$CX:$CX,$B$404,рўйхат!$D:$D,$C372)</f>
        <v/>
      </c>
      <c r="V372" s="36">
        <f>SUMIFS(рўйхат!U:U,рўйхат!$CX:$CX,$B$404,рўйхат!$D:$D,$C372)</f>
        <v/>
      </c>
      <c r="W372" s="35">
        <f>SUMIFS(рўйхат!V:V,рўйхат!$CX:$CX,$B$404,рўйхат!$D:$D,$C372)</f>
        <v/>
      </c>
      <c r="X372" s="36">
        <f>SUMIFS(рўйхат!W:W,рўйхат!$CX:$CX,$B$404,рўйхат!$D:$D,$C372)</f>
        <v/>
      </c>
      <c r="Y372" s="35">
        <f>SUMIFS(рўйхат!X:X,рўйхат!$CX:$CX,$B$404,рўйхат!$D:$D,$C372)</f>
        <v/>
      </c>
      <c r="Z372" s="36">
        <f>SUMIFS(рўйхат!Y:Y,рўйхат!$CX:$CX,$B$404,рўйхат!$D:$D,$C372)</f>
        <v/>
      </c>
      <c r="AA372" s="35">
        <f>SUMIFS(рўйхат!Z:Z,рўйхат!$CX:$CX,$B$404,рўйхат!$D:$D,$C372)</f>
        <v/>
      </c>
      <c r="AB372" s="36">
        <f>SUMIFS(рўйхат!AA:AA,рўйхат!$CX:$CX,$B$404,рўйхат!$D:$D,$C372)</f>
        <v/>
      </c>
      <c r="AC372" s="35">
        <f>SUMIFS(рўйхат!AB:AB,рўйхат!$CX:$CX,$B$404,рўйхат!$D:$D,$C372)</f>
        <v/>
      </c>
      <c r="AD372" s="36">
        <f>SUMIFS(рўйхат!AC:AC,рўйхат!$CX:$CX,$B$404,рўйхат!$D:$D,$C372)</f>
        <v/>
      </c>
      <c r="AE372" s="35">
        <f>SUMIFS(рўйхат!AD:AD,рўйхат!$CX:$CX,$B$404,рўйхат!$D:$D,$C372)</f>
        <v/>
      </c>
      <c r="AF372" s="36">
        <f>SUMIFS(рўйхат!AE:AE,рўйхат!$CX:$CX,$B$404,рўйхат!$D:$D,$C372)</f>
        <v/>
      </c>
      <c r="AG372" s="35">
        <f>SUMIFS(рўйхат!AH:AH,рўйхат!$CX:$CX,$B$404,рўйхат!$D:$D,$C372)</f>
        <v/>
      </c>
      <c r="AH372" s="36">
        <f>SUMIFS(рўйхат!AI:AI,рўйхат!$CX:$CX,$B$404,рўйхат!$D:$D,$C372)</f>
        <v/>
      </c>
      <c r="AI372" s="35">
        <f>SUMIFS(рўйхат!AJ:AJ,рўйхат!$CX:$CX,$B$404,рўйхат!$D:$D,$C372)</f>
        <v/>
      </c>
      <c r="AJ372" s="36">
        <f>SUMIFS(рўйхат!AK:AK,рўйхат!$CX:$CX,$B$404,рўйхат!$D:$D,$C372)</f>
        <v/>
      </c>
      <c r="AK372" s="35">
        <f>SUMIFS(рўйхат!AL:AL,рўйхат!$CX:$CX,$B$404,рўйхат!$D:$D,$C372)</f>
        <v/>
      </c>
      <c r="AL372" s="36">
        <f>SUMIFS(рўйхат!AM:AM,рўйхат!$CX:$CX,$B$404,рўйхат!$D:$D,$C372)</f>
        <v/>
      </c>
      <c r="AM372" s="77">
        <f>IFERROR(Q372/E372,0)</f>
        <v/>
      </c>
      <c r="AN372" s="77">
        <f>IFERROR(R372/F372,0)</f>
        <v/>
      </c>
      <c r="AO372" s="35">
        <f>SUMIFS(рўйхат!AX:AX,рўйхат!$CX:$CX,$B$404,рўйхат!$D:$D,$C372)</f>
        <v/>
      </c>
      <c r="AP372" s="36">
        <f>SUMIFS(рўйхат!AY:AY,рўйхат!$CX:$CX,$B$404,рўйхат!$D:$D,$C372)</f>
        <v/>
      </c>
      <c r="AQ372" s="35">
        <f>SUMIFS(рўйхат!AZ:AZ,рўйхат!$CX:$CX,$B$404,рўйхат!$D:$D,$C372)</f>
        <v/>
      </c>
      <c r="AR372" s="36">
        <f>SUMIFS(рўйхат!BA:BA,рўйхат!$CX:$CX,$B$404,рўйхат!$D:$D,$C372)</f>
        <v/>
      </c>
      <c r="AS372" s="35">
        <f>SUMIFS(рўйхат!BB:BB,рўйхат!$CX:$CX,$B$404,рўйхат!$D:$D,$C372)</f>
        <v/>
      </c>
      <c r="AT372" s="36">
        <f>SUMIFS(рўйхат!BC:BC,рўйхат!$CX:$CX,$B$404,рўйхат!$D:$D,$C372)</f>
        <v/>
      </c>
      <c r="AU372" s="35">
        <f>SUMIFS(рўйхат!BD:BD,рўйхат!$CX:$CX,$B$404,рўйхат!$D:$D,$C372)</f>
        <v/>
      </c>
      <c r="AV372" s="36">
        <f>SUMIFS(рўйхат!BE:BE,рўйхат!$CX:$CX,$B$404,рўйхат!$D:$D,$C372)</f>
        <v/>
      </c>
      <c r="AW372" s="35">
        <f>SUMIFS(рўйхат!BF:BF,рўйхат!$CX:$CX,$B$404,рўйхат!$D:$D,$C372)</f>
        <v/>
      </c>
      <c r="AX372" s="36">
        <f>SUMIFS(рўйхат!BG:BG,рўйхат!$CX:$CX,$B$404,рўйхат!$D:$D,$C372)</f>
        <v/>
      </c>
      <c r="AY372" s="35">
        <f>SUMIFS(рўйхат!BH:BH,рўйхат!$CX:$CX,$B$404,рўйхат!$D:$D,$C372)</f>
        <v/>
      </c>
      <c r="AZ372" s="36">
        <f>SUMIFS(рўйхат!BI:BI,рўйхат!$CX:$CX,$B$404,рўйхат!$D:$D,$C372)</f>
        <v/>
      </c>
      <c r="BA372" s="35">
        <f>SUMIFS(рўйхат!BJ:BJ,рўйхат!$CX:$CX,$B$404,рўйхат!$D:$D,$C372)</f>
        <v/>
      </c>
      <c r="BB372" s="36">
        <f>SUMIFS(рўйхат!BK:BK,рўйхат!$CX:$CX,$B$404,рўйхат!$D:$D,$C372)</f>
        <v/>
      </c>
      <c r="BC372" s="77">
        <f>IFERROR(AO372/E372,0)</f>
        <v/>
      </c>
      <c r="BD372" s="77">
        <f>IFERROR(AP372/F372,0)</f>
        <v/>
      </c>
      <c r="BE372" s="35">
        <f>SUMIFS(рўйхат!BL:BL,рўйхат!$CX:$CX,$B$404,рўйхат!$D:$D,$C372)</f>
        <v/>
      </c>
      <c r="BF372" s="36">
        <f>SUMIFS(рўйхат!BM:BM,рўйхат!$CX:$CX,$B$404,рўйхат!$D:$D,$C372)</f>
        <v/>
      </c>
      <c r="BG372" s="35">
        <f>SUMIFS(рўйхат!BN:BN,рўйхат!$CX:$CX,$B$404,рўйхат!$D:$D,$C372)</f>
        <v/>
      </c>
      <c r="BH372" s="36">
        <f>SUMIFS(рўйхат!BO:BO,рўйхат!$CX:$CX,$B$404,рўйхат!$D:$D,$C372)</f>
        <v/>
      </c>
      <c r="BI372" s="35">
        <f>SUMIFS(рўйхат!BP:BP,рўйхат!$CX:$CX,$B$404,рўйхат!$D:$D,$C372)</f>
        <v/>
      </c>
      <c r="BJ372" s="36">
        <f>SUMIFS(рўйхат!BQ:BQ,рўйхат!$CX:$CX,$B$404,рўйхат!$D:$D,$C372)</f>
        <v/>
      </c>
      <c r="BK372" s="35">
        <f>SUMIFS(рўйхат!BR:BR,рўйхат!$CX:$CX,$B$404,рўйхат!$D:$D,$C372)</f>
        <v/>
      </c>
      <c r="BL372" s="36">
        <f>SUMIFS(рўйхат!BS:BS,рўйхат!$CX:$CX,$B$404,рўйхат!$D:$D,$C372)</f>
        <v/>
      </c>
      <c r="BM372" s="35">
        <f>SUMIFS(рўйхат!BT:BT,рўйхат!$CX:$CX,$B$404,рўйхат!$D:$D,$C372)</f>
        <v/>
      </c>
      <c r="BN372" s="36">
        <f>SUMIFS(рўйхат!BU:BU,рўйхат!$CX:$CX,$B$404,рўйхат!$D:$D,$C372)</f>
        <v/>
      </c>
      <c r="BO372" s="35">
        <f>SUMIFS(рўйхат!BX:BX,рўйхат!$CX:$CX,$B$404,рўйхат!$D:$D,$C372)</f>
        <v/>
      </c>
      <c r="BP372" s="36">
        <f>SUMIFS(рўйхат!BY:BY,рўйхат!$CX:$CX,$B$404,рўйхат!$D:$D,$C372)</f>
        <v/>
      </c>
      <c r="BQ372" s="35">
        <f>SUMIFS(рўйхат!BZ:BZ,рўйхат!$CX:$CX,$B$404,рўйхат!$D:$D,$C372)</f>
        <v/>
      </c>
      <c r="BR372" s="36">
        <f>SUMIFS(рўйхат!CA:CA,рўйхат!$CX:$CX,$B$404,рўйхат!$D:$D,$C372)</f>
        <v/>
      </c>
      <c r="BS372" s="35">
        <f>SUMIFS(рўйхат!CB:CB,рўйхат!$CX:$CX,$B$404,рўйхат!$D:$D,$C372)</f>
        <v/>
      </c>
      <c r="BT372" s="36">
        <f>SUMIFS(рўйхат!CC:CC,рўйхат!$CX:$CX,$B$404,рўйхат!$D:$D,$C372)</f>
        <v/>
      </c>
      <c r="BU372" s="35">
        <f>SUMIFS(рўйхат!CD:CD,рўйхат!$CX:$CX,$B$404,рўйхат!$D:$D,$C372)</f>
        <v/>
      </c>
      <c r="BV372" s="36">
        <f>SUMIFS(рўйхат!CE:CE,рўйхат!$CX:$CX,$B$404,рўйхат!$D:$D,$C372)</f>
        <v/>
      </c>
      <c r="BW372" s="35">
        <f>SUMIFS(рўйхат!CH:CH,рўйхат!$CX:$CX,$B$404,рўйхат!$D:$D,$C372)</f>
        <v/>
      </c>
      <c r="BX372" s="36">
        <f>SUMIFS(рўйхат!CI:CI,рўйхат!$CX:$CX,$B$404,рўйхат!$D:$D,$C372)</f>
        <v/>
      </c>
      <c r="BY372" s="35">
        <f>SUMIFS(рўйхат!CJ:CJ,рўйхат!$CX:$CX,$B$404,рўйхат!$D:$D,$C372)</f>
        <v/>
      </c>
      <c r="BZ372" s="36">
        <f>SUMIFS(рўйхат!CK:CK,рўйхат!$CX:$CX,$B$404,рўйхат!$D:$D,$C372)</f>
        <v/>
      </c>
      <c r="CA372" s="35">
        <f>SUMIFS(рўйхат!CL:CL,рўйхат!$CX:$CX,$B$404,рўйхат!$D:$D,$C372)</f>
        <v/>
      </c>
      <c r="CB372" s="36">
        <f>SUMIFS(рўйхат!CM:CM,рўйхат!$CX:$CX,$B$404,рўйхат!$D:$D,$C372)</f>
        <v/>
      </c>
      <c r="CC372" s="35">
        <f>SUMIFS(рўйхат!CN:CN,рўйхат!$CX:$CX,$B$404,рўйхат!$D:$D,$C372)</f>
        <v/>
      </c>
      <c r="CD372" s="36">
        <f>SUMIFS(рўйхат!CO:CO,рўйхат!$CX:$CX,$B$404,рўйхат!$D:$D,$C372)</f>
        <v/>
      </c>
      <c r="CE372" s="77">
        <f>IFERROR(BE372/(Q372+BE372),0)</f>
        <v/>
      </c>
      <c r="CF372" s="78">
        <f>IFERROR(BF372/(R372+BF372),0)</f>
        <v/>
      </c>
    </row>
    <row r="373" hidden="1" outlineLevel="1" ht="30" customFormat="1" customHeight="1" s="8">
      <c r="A373" s="39" t="n"/>
      <c r="B373" s="50" t="n">
        <v>35</v>
      </c>
      <c r="C373" s="131" t="inlineStr">
        <is>
          <t>Манфаатлар тўқнашуви (тўғридан-тўғри, COOPERATION)</t>
        </is>
      </c>
      <c r="D373" s="51" t="n"/>
      <c r="E373" s="35">
        <f>SUMIFS(рўйхат!F:F,рўйхат!$CX:$CX,$B$404,рўйхат!$D:$D,$C373)</f>
        <v/>
      </c>
      <c r="F373" s="36">
        <f>SUMIFS(рўйхат!G:G,рўйхат!$CX:$CX,$B$404,рўйхат!$D:$D,$C373)</f>
        <v/>
      </c>
      <c r="G373" s="35">
        <f>SUMIFS(рўйхат!H:H,рўйхат!$CX:$CX,$B$404,рўйхат!$D:$D,$C373)</f>
        <v/>
      </c>
      <c r="H373" s="36">
        <f>SUMIFS(рўйхат!I:I,рўйхат!$CX:$CX,$B$404,рўйхат!$D:$D,$C373)</f>
        <v/>
      </c>
      <c r="I373" s="35">
        <f>SUMIFS(рўйхат!J:J,рўйхат!$CX:$CX,$B$404,рўйхат!$D:$D,$C373)</f>
        <v/>
      </c>
      <c r="J373" s="36">
        <f>SUMIFS(рўйхат!K:K,рўйхат!$CX:$CX,$B$404,рўйхат!$D:$D,$C373)</f>
        <v/>
      </c>
      <c r="K373" s="35">
        <f>SUMIFS(рўйхат!L:L,рўйхат!$CX:$CX,$B$404,рўйхат!$D:$D,$C373)</f>
        <v/>
      </c>
      <c r="L373" s="36">
        <f>SUMIFS(рўйхат!M:M,рўйхат!$CX:$CX,$B$404,рўйхат!$D:$D,$C373)</f>
        <v/>
      </c>
      <c r="M373" s="35">
        <f>SUMIFS(рўйхат!N:N,рўйхат!$CX:$CX,$B$404,рўйхат!$D:$D,$C373)</f>
        <v/>
      </c>
      <c r="N373" s="36">
        <f>SUMIFS(рўйхат!O:O,рўйхат!$CX:$CX,$B$404,рўйхат!$D:$D,$C373)</f>
        <v/>
      </c>
      <c r="O373" s="34">
        <f>IFERROR(M373/E373,0)</f>
        <v/>
      </c>
      <c r="P373" s="34">
        <f>IFERROR(N373/F373,0)</f>
        <v/>
      </c>
      <c r="Q373" s="35">
        <f>SUMIFS(рўйхат!P:P,рўйхат!$CX:$CX,$B$404,рўйхат!$D:$D,$C373)</f>
        <v/>
      </c>
      <c r="R373" s="36">
        <f>SUMIFS(рўйхат!Q:Q,рўйхат!$CX:$CX,$B$404,рўйхат!$D:$D,$C373)</f>
        <v/>
      </c>
      <c r="S373" s="35">
        <f>SUMIFS(рўйхат!R:R,рўйхат!$CX:$CX,$B$404,рўйхат!$D:$D,$C373)</f>
        <v/>
      </c>
      <c r="T373" s="36">
        <f>SUMIFS(рўйхат!S:S,рўйхат!$CX:$CX,$B$404,рўйхат!$D:$D,$C373)</f>
        <v/>
      </c>
      <c r="U373" s="35">
        <f>SUMIFS(рўйхат!T:T,рўйхат!$CX:$CX,$B$404,рўйхат!$D:$D,$C373)</f>
        <v/>
      </c>
      <c r="V373" s="36">
        <f>SUMIFS(рўйхат!U:U,рўйхат!$CX:$CX,$B$404,рўйхат!$D:$D,$C373)</f>
        <v/>
      </c>
      <c r="W373" s="35">
        <f>SUMIFS(рўйхат!V:V,рўйхат!$CX:$CX,$B$404,рўйхат!$D:$D,$C373)</f>
        <v/>
      </c>
      <c r="X373" s="36">
        <f>SUMIFS(рўйхат!W:W,рўйхат!$CX:$CX,$B$404,рўйхат!$D:$D,$C373)</f>
        <v/>
      </c>
      <c r="Y373" s="35">
        <f>SUMIFS(рўйхат!X:X,рўйхат!$CX:$CX,$B$404,рўйхат!$D:$D,$C373)</f>
        <v/>
      </c>
      <c r="Z373" s="36">
        <f>SUMIFS(рўйхат!Y:Y,рўйхат!$CX:$CX,$B$404,рўйхат!$D:$D,$C373)</f>
        <v/>
      </c>
      <c r="AA373" s="35">
        <f>SUMIFS(рўйхат!Z:Z,рўйхат!$CX:$CX,$B$404,рўйхат!$D:$D,$C373)</f>
        <v/>
      </c>
      <c r="AB373" s="36">
        <f>SUMIFS(рўйхат!AA:AA,рўйхат!$CX:$CX,$B$404,рўйхат!$D:$D,$C373)</f>
        <v/>
      </c>
      <c r="AC373" s="35">
        <f>SUMIFS(рўйхат!AB:AB,рўйхат!$CX:$CX,$B$404,рўйхат!$D:$D,$C373)</f>
        <v/>
      </c>
      <c r="AD373" s="36">
        <f>SUMIFS(рўйхат!AC:AC,рўйхат!$CX:$CX,$B$404,рўйхат!$D:$D,$C373)</f>
        <v/>
      </c>
      <c r="AE373" s="35">
        <f>SUMIFS(рўйхат!AD:AD,рўйхат!$CX:$CX,$B$404,рўйхат!$D:$D,$C373)</f>
        <v/>
      </c>
      <c r="AF373" s="36">
        <f>SUMIFS(рўйхат!AE:AE,рўйхат!$CX:$CX,$B$404,рўйхат!$D:$D,$C373)</f>
        <v/>
      </c>
      <c r="AG373" s="35">
        <f>SUMIFS(рўйхат!AH:AH,рўйхат!$CX:$CX,$B$404,рўйхат!$D:$D,$C373)</f>
        <v/>
      </c>
      <c r="AH373" s="36">
        <f>SUMIFS(рўйхат!AI:AI,рўйхат!$CX:$CX,$B$404,рўйхат!$D:$D,$C373)</f>
        <v/>
      </c>
      <c r="AI373" s="35">
        <f>SUMIFS(рўйхат!AJ:AJ,рўйхат!$CX:$CX,$B$404,рўйхат!$D:$D,$C373)</f>
        <v/>
      </c>
      <c r="AJ373" s="36">
        <f>SUMIFS(рўйхат!AK:AK,рўйхат!$CX:$CX,$B$404,рўйхат!$D:$D,$C373)</f>
        <v/>
      </c>
      <c r="AK373" s="35">
        <f>SUMIFS(рўйхат!AL:AL,рўйхат!$CX:$CX,$B$404,рўйхат!$D:$D,$C373)</f>
        <v/>
      </c>
      <c r="AL373" s="36">
        <f>SUMIFS(рўйхат!AM:AM,рўйхат!$CX:$CX,$B$404,рўйхат!$D:$D,$C373)</f>
        <v/>
      </c>
      <c r="AM373" s="77">
        <f>IFERROR(Q373/E373,0)</f>
        <v/>
      </c>
      <c r="AN373" s="77">
        <f>IFERROR(R373/F373,0)</f>
        <v/>
      </c>
      <c r="AO373" s="35">
        <f>SUMIFS(рўйхат!AX:AX,рўйхат!$CX:$CX,$B$404,рўйхат!$D:$D,$C373)</f>
        <v/>
      </c>
      <c r="AP373" s="36">
        <f>SUMIFS(рўйхат!AY:AY,рўйхат!$CX:$CX,$B$404,рўйхат!$D:$D,$C373)</f>
        <v/>
      </c>
      <c r="AQ373" s="35">
        <f>SUMIFS(рўйхат!AZ:AZ,рўйхат!$CX:$CX,$B$404,рўйхат!$D:$D,$C373)</f>
        <v/>
      </c>
      <c r="AR373" s="36">
        <f>SUMIFS(рўйхат!BA:BA,рўйхат!$CX:$CX,$B$404,рўйхат!$D:$D,$C373)</f>
        <v/>
      </c>
      <c r="AS373" s="35">
        <f>SUMIFS(рўйхат!BB:BB,рўйхат!$CX:$CX,$B$404,рўйхат!$D:$D,$C373)</f>
        <v/>
      </c>
      <c r="AT373" s="36">
        <f>SUMIFS(рўйхат!BC:BC,рўйхат!$CX:$CX,$B$404,рўйхат!$D:$D,$C373)</f>
        <v/>
      </c>
      <c r="AU373" s="35">
        <f>SUMIFS(рўйхат!BD:BD,рўйхат!$CX:$CX,$B$404,рўйхат!$D:$D,$C373)</f>
        <v/>
      </c>
      <c r="AV373" s="36">
        <f>SUMIFS(рўйхат!BE:BE,рўйхат!$CX:$CX,$B$404,рўйхат!$D:$D,$C373)</f>
        <v/>
      </c>
      <c r="AW373" s="35">
        <f>SUMIFS(рўйхат!BF:BF,рўйхат!$CX:$CX,$B$404,рўйхат!$D:$D,$C373)</f>
        <v/>
      </c>
      <c r="AX373" s="36">
        <f>SUMIFS(рўйхат!BG:BG,рўйхат!$CX:$CX,$B$404,рўйхат!$D:$D,$C373)</f>
        <v/>
      </c>
      <c r="AY373" s="35">
        <f>SUMIFS(рўйхат!BH:BH,рўйхат!$CX:$CX,$B$404,рўйхат!$D:$D,$C373)</f>
        <v/>
      </c>
      <c r="AZ373" s="36">
        <f>SUMIFS(рўйхат!BI:BI,рўйхат!$CX:$CX,$B$404,рўйхат!$D:$D,$C373)</f>
        <v/>
      </c>
      <c r="BA373" s="35">
        <f>SUMIFS(рўйхат!BJ:BJ,рўйхат!$CX:$CX,$B$404,рўйхат!$D:$D,$C373)</f>
        <v/>
      </c>
      <c r="BB373" s="36">
        <f>SUMIFS(рўйхат!BK:BK,рўйхат!$CX:$CX,$B$404,рўйхат!$D:$D,$C373)</f>
        <v/>
      </c>
      <c r="BC373" s="77">
        <f>IFERROR(AO373/E373,0)</f>
        <v/>
      </c>
      <c r="BD373" s="77">
        <f>IFERROR(AP373/F373,0)</f>
        <v/>
      </c>
      <c r="BE373" s="35">
        <f>SUMIFS(рўйхат!BL:BL,рўйхат!$CX:$CX,$B$404,рўйхат!$D:$D,$C373)</f>
        <v/>
      </c>
      <c r="BF373" s="36">
        <f>SUMIFS(рўйхат!BM:BM,рўйхат!$CX:$CX,$B$404,рўйхат!$D:$D,$C373)</f>
        <v/>
      </c>
      <c r="BG373" s="35">
        <f>SUMIFS(рўйхат!BN:BN,рўйхат!$CX:$CX,$B$404,рўйхат!$D:$D,$C373)</f>
        <v/>
      </c>
      <c r="BH373" s="36">
        <f>SUMIFS(рўйхат!BO:BO,рўйхат!$CX:$CX,$B$404,рўйхат!$D:$D,$C373)</f>
        <v/>
      </c>
      <c r="BI373" s="35">
        <f>SUMIFS(рўйхат!BP:BP,рўйхат!$CX:$CX,$B$404,рўйхат!$D:$D,$C373)</f>
        <v/>
      </c>
      <c r="BJ373" s="36">
        <f>SUMIFS(рўйхат!BQ:BQ,рўйхат!$CX:$CX,$B$404,рўйхат!$D:$D,$C373)</f>
        <v/>
      </c>
      <c r="BK373" s="35">
        <f>SUMIFS(рўйхат!BR:BR,рўйхат!$CX:$CX,$B$404,рўйхат!$D:$D,$C373)</f>
        <v/>
      </c>
      <c r="BL373" s="36">
        <f>SUMIFS(рўйхат!BS:BS,рўйхат!$CX:$CX,$B$404,рўйхат!$D:$D,$C373)</f>
        <v/>
      </c>
      <c r="BM373" s="35">
        <f>SUMIFS(рўйхат!BT:BT,рўйхат!$CX:$CX,$B$404,рўйхат!$D:$D,$C373)</f>
        <v/>
      </c>
      <c r="BN373" s="36">
        <f>SUMIFS(рўйхат!BU:BU,рўйхат!$CX:$CX,$B$404,рўйхат!$D:$D,$C373)</f>
        <v/>
      </c>
      <c r="BO373" s="35">
        <f>SUMIFS(рўйхат!BX:BX,рўйхат!$CX:$CX,$B$404,рўйхат!$D:$D,$C373)</f>
        <v/>
      </c>
      <c r="BP373" s="36">
        <f>SUMIFS(рўйхат!BY:BY,рўйхат!$CX:$CX,$B$404,рўйхат!$D:$D,$C373)</f>
        <v/>
      </c>
      <c r="BQ373" s="35">
        <f>SUMIFS(рўйхат!BZ:BZ,рўйхат!$CX:$CX,$B$404,рўйхат!$D:$D,$C373)</f>
        <v/>
      </c>
      <c r="BR373" s="36">
        <f>SUMIFS(рўйхат!CA:CA,рўйхат!$CX:$CX,$B$404,рўйхат!$D:$D,$C373)</f>
        <v/>
      </c>
      <c r="BS373" s="35">
        <f>SUMIFS(рўйхат!CB:CB,рўйхат!$CX:$CX,$B$404,рўйхат!$D:$D,$C373)</f>
        <v/>
      </c>
      <c r="BT373" s="36">
        <f>SUMIFS(рўйхат!CC:CC,рўйхат!$CX:$CX,$B$404,рўйхат!$D:$D,$C373)</f>
        <v/>
      </c>
      <c r="BU373" s="35">
        <f>SUMIFS(рўйхат!CD:CD,рўйхат!$CX:$CX,$B$404,рўйхат!$D:$D,$C373)</f>
        <v/>
      </c>
      <c r="BV373" s="36">
        <f>SUMIFS(рўйхат!CE:CE,рўйхат!$CX:$CX,$B$404,рўйхат!$D:$D,$C373)</f>
        <v/>
      </c>
      <c r="BW373" s="35">
        <f>SUMIFS(рўйхат!CH:CH,рўйхат!$CX:$CX,$B$404,рўйхат!$D:$D,$C373)</f>
        <v/>
      </c>
      <c r="BX373" s="36">
        <f>SUMIFS(рўйхат!CI:CI,рўйхат!$CX:$CX,$B$404,рўйхат!$D:$D,$C373)</f>
        <v/>
      </c>
      <c r="BY373" s="35">
        <f>SUMIFS(рўйхат!CJ:CJ,рўйхат!$CX:$CX,$B$404,рўйхат!$D:$D,$C373)</f>
        <v/>
      </c>
      <c r="BZ373" s="36">
        <f>SUMIFS(рўйхат!CK:CK,рўйхат!$CX:$CX,$B$404,рўйхат!$D:$D,$C373)</f>
        <v/>
      </c>
      <c r="CA373" s="35">
        <f>SUMIFS(рўйхат!CL:CL,рўйхат!$CX:$CX,$B$404,рўйхат!$D:$D,$C373)</f>
        <v/>
      </c>
      <c r="CB373" s="36">
        <f>SUMIFS(рўйхат!CM:CM,рўйхат!$CX:$CX,$B$404,рўйхат!$D:$D,$C373)</f>
        <v/>
      </c>
      <c r="CC373" s="35">
        <f>SUMIFS(рўйхат!CN:CN,рўйхат!$CX:$CX,$B$404,рўйхат!$D:$D,$C373)</f>
        <v/>
      </c>
      <c r="CD373" s="36">
        <f>SUMIFS(рўйхат!CO:CO,рўйхат!$CX:$CX,$B$404,рўйхат!$D:$D,$C373)</f>
        <v/>
      </c>
      <c r="CE373" s="77">
        <f>IFERROR(BE373/(Q373+BE373),0)</f>
        <v/>
      </c>
      <c r="CF373" s="78">
        <f>IFERROR(BF373/(R373+BF373),0)</f>
        <v/>
      </c>
    </row>
    <row r="374" hidden="1" outlineLevel="1" ht="30" customFormat="1" customHeight="1" s="8">
      <c r="A374" s="39" t="n"/>
      <c r="B374" s="50" t="n">
        <v>36</v>
      </c>
      <c r="C374" s="131" t="inlineStr">
        <is>
          <t>Манфаатлар тўқнашуви (тўғридан-тўғри, UZEX)</t>
        </is>
      </c>
      <c r="D374" s="51" t="n"/>
      <c r="E374" s="35">
        <f>SUMIFS(рўйхат!F:F,рўйхат!$CX:$CX,$B$404,рўйхат!$D:$D,$C374)</f>
        <v/>
      </c>
      <c r="F374" s="36">
        <f>SUMIFS(рўйхат!G:G,рўйхат!$CX:$CX,$B$404,рўйхат!$D:$D,$C374)</f>
        <v/>
      </c>
      <c r="G374" s="35">
        <f>SUMIFS(рўйхат!H:H,рўйхат!$CX:$CX,$B$404,рўйхат!$D:$D,$C374)</f>
        <v/>
      </c>
      <c r="H374" s="36">
        <f>SUMIFS(рўйхат!I:I,рўйхат!$CX:$CX,$B$404,рўйхат!$D:$D,$C374)</f>
        <v/>
      </c>
      <c r="I374" s="35">
        <f>SUMIFS(рўйхат!J:J,рўйхат!$CX:$CX,$B$404,рўйхат!$D:$D,$C374)</f>
        <v/>
      </c>
      <c r="J374" s="36">
        <f>SUMIFS(рўйхат!K:K,рўйхат!$CX:$CX,$B$404,рўйхат!$D:$D,$C374)</f>
        <v/>
      </c>
      <c r="K374" s="35">
        <f>SUMIFS(рўйхат!L:L,рўйхат!$CX:$CX,$B$404,рўйхат!$D:$D,$C374)</f>
        <v/>
      </c>
      <c r="L374" s="36">
        <f>SUMIFS(рўйхат!M:M,рўйхат!$CX:$CX,$B$404,рўйхат!$D:$D,$C374)</f>
        <v/>
      </c>
      <c r="M374" s="35">
        <f>SUMIFS(рўйхат!N:N,рўйхат!$CX:$CX,$B$404,рўйхат!$D:$D,$C374)</f>
        <v/>
      </c>
      <c r="N374" s="36">
        <f>SUMIFS(рўйхат!O:O,рўйхат!$CX:$CX,$B$404,рўйхат!$D:$D,$C374)</f>
        <v/>
      </c>
      <c r="O374" s="34">
        <f>IFERROR(M374/E374,0)</f>
        <v/>
      </c>
      <c r="P374" s="34">
        <f>IFERROR(N374/F374,0)</f>
        <v/>
      </c>
      <c r="Q374" s="35">
        <f>SUMIFS(рўйхат!P:P,рўйхат!$CX:$CX,$B$404,рўйхат!$D:$D,$C374)</f>
        <v/>
      </c>
      <c r="R374" s="36">
        <f>SUMIFS(рўйхат!Q:Q,рўйхат!$CX:$CX,$B$404,рўйхат!$D:$D,$C374)</f>
        <v/>
      </c>
      <c r="S374" s="35">
        <f>SUMIFS(рўйхат!R:R,рўйхат!$CX:$CX,$B$404,рўйхат!$D:$D,$C374)</f>
        <v/>
      </c>
      <c r="T374" s="36">
        <f>SUMIFS(рўйхат!S:S,рўйхат!$CX:$CX,$B$404,рўйхат!$D:$D,$C374)</f>
        <v/>
      </c>
      <c r="U374" s="35">
        <f>SUMIFS(рўйхат!T:T,рўйхат!$CX:$CX,$B$404,рўйхат!$D:$D,$C374)</f>
        <v/>
      </c>
      <c r="V374" s="36">
        <f>SUMIFS(рўйхат!U:U,рўйхат!$CX:$CX,$B$404,рўйхат!$D:$D,$C374)</f>
        <v/>
      </c>
      <c r="W374" s="35">
        <f>SUMIFS(рўйхат!V:V,рўйхат!$CX:$CX,$B$404,рўйхат!$D:$D,$C374)</f>
        <v/>
      </c>
      <c r="X374" s="36">
        <f>SUMIFS(рўйхат!W:W,рўйхат!$CX:$CX,$B$404,рўйхат!$D:$D,$C374)</f>
        <v/>
      </c>
      <c r="Y374" s="35">
        <f>SUMIFS(рўйхат!X:X,рўйхат!$CX:$CX,$B$404,рўйхат!$D:$D,$C374)</f>
        <v/>
      </c>
      <c r="Z374" s="36">
        <f>SUMIFS(рўйхат!Y:Y,рўйхат!$CX:$CX,$B$404,рўйхат!$D:$D,$C374)</f>
        <v/>
      </c>
      <c r="AA374" s="35">
        <f>SUMIFS(рўйхат!Z:Z,рўйхат!$CX:$CX,$B$404,рўйхат!$D:$D,$C374)</f>
        <v/>
      </c>
      <c r="AB374" s="36">
        <f>SUMIFS(рўйхат!AA:AA,рўйхат!$CX:$CX,$B$404,рўйхат!$D:$D,$C374)</f>
        <v/>
      </c>
      <c r="AC374" s="35">
        <f>SUMIFS(рўйхат!AB:AB,рўйхат!$CX:$CX,$B$404,рўйхат!$D:$D,$C374)</f>
        <v/>
      </c>
      <c r="AD374" s="36">
        <f>SUMIFS(рўйхат!AC:AC,рўйхат!$CX:$CX,$B$404,рўйхат!$D:$D,$C374)</f>
        <v/>
      </c>
      <c r="AE374" s="35">
        <f>SUMIFS(рўйхат!AD:AD,рўйхат!$CX:$CX,$B$404,рўйхат!$D:$D,$C374)</f>
        <v/>
      </c>
      <c r="AF374" s="36">
        <f>SUMIFS(рўйхат!AE:AE,рўйхат!$CX:$CX,$B$404,рўйхат!$D:$D,$C374)</f>
        <v/>
      </c>
      <c r="AG374" s="35">
        <f>SUMIFS(рўйхат!AH:AH,рўйхат!$CX:$CX,$B$404,рўйхат!$D:$D,$C374)</f>
        <v/>
      </c>
      <c r="AH374" s="36">
        <f>SUMIFS(рўйхат!AI:AI,рўйхат!$CX:$CX,$B$404,рўйхат!$D:$D,$C374)</f>
        <v/>
      </c>
      <c r="AI374" s="35">
        <f>SUMIFS(рўйхат!AJ:AJ,рўйхат!$CX:$CX,$B$404,рўйхат!$D:$D,$C374)</f>
        <v/>
      </c>
      <c r="AJ374" s="36">
        <f>SUMIFS(рўйхат!AK:AK,рўйхат!$CX:$CX,$B$404,рўйхат!$D:$D,$C374)</f>
        <v/>
      </c>
      <c r="AK374" s="35">
        <f>SUMIFS(рўйхат!AL:AL,рўйхат!$CX:$CX,$B$404,рўйхат!$D:$D,$C374)</f>
        <v/>
      </c>
      <c r="AL374" s="36">
        <f>SUMIFS(рўйхат!AM:AM,рўйхат!$CX:$CX,$B$404,рўйхат!$D:$D,$C374)</f>
        <v/>
      </c>
      <c r="AM374" s="77">
        <f>IFERROR(Q374/E374,0)</f>
        <v/>
      </c>
      <c r="AN374" s="77">
        <f>IFERROR(R374/F374,0)</f>
        <v/>
      </c>
      <c r="AO374" s="35">
        <f>SUMIFS(рўйхат!AX:AX,рўйхат!$CX:$CX,$B$404,рўйхат!$D:$D,$C374)</f>
        <v/>
      </c>
      <c r="AP374" s="36">
        <f>SUMIFS(рўйхат!AY:AY,рўйхат!$CX:$CX,$B$404,рўйхат!$D:$D,$C374)</f>
        <v/>
      </c>
      <c r="AQ374" s="35">
        <f>SUMIFS(рўйхат!AZ:AZ,рўйхат!$CX:$CX,$B$404,рўйхат!$D:$D,$C374)</f>
        <v/>
      </c>
      <c r="AR374" s="36">
        <f>SUMIFS(рўйхат!BA:BA,рўйхат!$CX:$CX,$B$404,рўйхат!$D:$D,$C374)</f>
        <v/>
      </c>
      <c r="AS374" s="35">
        <f>SUMIFS(рўйхат!BB:BB,рўйхат!$CX:$CX,$B$404,рўйхат!$D:$D,$C374)</f>
        <v/>
      </c>
      <c r="AT374" s="36">
        <f>SUMIFS(рўйхат!BC:BC,рўйхат!$CX:$CX,$B$404,рўйхат!$D:$D,$C374)</f>
        <v/>
      </c>
      <c r="AU374" s="35">
        <f>SUMIFS(рўйхат!BD:BD,рўйхат!$CX:$CX,$B$404,рўйхат!$D:$D,$C374)</f>
        <v/>
      </c>
      <c r="AV374" s="36">
        <f>SUMIFS(рўйхат!BE:BE,рўйхат!$CX:$CX,$B$404,рўйхат!$D:$D,$C374)</f>
        <v/>
      </c>
      <c r="AW374" s="35">
        <f>SUMIFS(рўйхат!BF:BF,рўйхат!$CX:$CX,$B$404,рўйхат!$D:$D,$C374)</f>
        <v/>
      </c>
      <c r="AX374" s="36">
        <f>SUMIFS(рўйхат!BG:BG,рўйхат!$CX:$CX,$B$404,рўйхат!$D:$D,$C374)</f>
        <v/>
      </c>
      <c r="AY374" s="35">
        <f>SUMIFS(рўйхат!BH:BH,рўйхат!$CX:$CX,$B$404,рўйхат!$D:$D,$C374)</f>
        <v/>
      </c>
      <c r="AZ374" s="36">
        <f>SUMIFS(рўйхат!BI:BI,рўйхат!$CX:$CX,$B$404,рўйхат!$D:$D,$C374)</f>
        <v/>
      </c>
      <c r="BA374" s="35">
        <f>SUMIFS(рўйхат!BJ:BJ,рўйхат!$CX:$CX,$B$404,рўйхат!$D:$D,$C374)</f>
        <v/>
      </c>
      <c r="BB374" s="36">
        <f>SUMIFS(рўйхат!BK:BK,рўйхат!$CX:$CX,$B$404,рўйхат!$D:$D,$C374)</f>
        <v/>
      </c>
      <c r="BC374" s="77">
        <f>IFERROR(AO374/E374,0)</f>
        <v/>
      </c>
      <c r="BD374" s="77">
        <f>IFERROR(AP374/F374,0)</f>
        <v/>
      </c>
      <c r="BE374" s="35">
        <f>SUMIFS(рўйхат!BL:BL,рўйхат!$CX:$CX,$B$404,рўйхат!$D:$D,$C374)</f>
        <v/>
      </c>
      <c r="BF374" s="36">
        <f>SUMIFS(рўйхат!BM:BM,рўйхат!$CX:$CX,$B$404,рўйхат!$D:$D,$C374)</f>
        <v/>
      </c>
      <c r="BG374" s="35">
        <f>SUMIFS(рўйхат!BN:BN,рўйхат!$CX:$CX,$B$404,рўйхат!$D:$D,$C374)</f>
        <v/>
      </c>
      <c r="BH374" s="36">
        <f>SUMIFS(рўйхат!BO:BO,рўйхат!$CX:$CX,$B$404,рўйхат!$D:$D,$C374)</f>
        <v/>
      </c>
      <c r="BI374" s="35">
        <f>SUMIFS(рўйхат!BP:BP,рўйхат!$CX:$CX,$B$404,рўйхат!$D:$D,$C374)</f>
        <v/>
      </c>
      <c r="BJ374" s="36">
        <f>SUMIFS(рўйхат!BQ:BQ,рўйхат!$CX:$CX,$B$404,рўйхат!$D:$D,$C374)</f>
        <v/>
      </c>
      <c r="BK374" s="35">
        <f>SUMIFS(рўйхат!BR:BR,рўйхат!$CX:$CX,$B$404,рўйхат!$D:$D,$C374)</f>
        <v/>
      </c>
      <c r="BL374" s="36">
        <f>SUMIFS(рўйхат!BS:BS,рўйхат!$CX:$CX,$B$404,рўйхат!$D:$D,$C374)</f>
        <v/>
      </c>
      <c r="BM374" s="35">
        <f>SUMIFS(рўйхат!BT:BT,рўйхат!$CX:$CX,$B$404,рўйхат!$D:$D,$C374)</f>
        <v/>
      </c>
      <c r="BN374" s="36">
        <f>SUMIFS(рўйхат!BU:BU,рўйхат!$CX:$CX,$B$404,рўйхат!$D:$D,$C374)</f>
        <v/>
      </c>
      <c r="BO374" s="35">
        <f>SUMIFS(рўйхат!BX:BX,рўйхат!$CX:$CX,$B$404,рўйхат!$D:$D,$C374)</f>
        <v/>
      </c>
      <c r="BP374" s="36">
        <f>SUMIFS(рўйхат!BY:BY,рўйхат!$CX:$CX,$B$404,рўйхат!$D:$D,$C374)</f>
        <v/>
      </c>
      <c r="BQ374" s="35">
        <f>SUMIFS(рўйхат!BZ:BZ,рўйхат!$CX:$CX,$B$404,рўйхат!$D:$D,$C374)</f>
        <v/>
      </c>
      <c r="BR374" s="36">
        <f>SUMIFS(рўйхат!CA:CA,рўйхат!$CX:$CX,$B$404,рўйхат!$D:$D,$C374)</f>
        <v/>
      </c>
      <c r="BS374" s="35">
        <f>SUMIFS(рўйхат!CB:CB,рўйхат!$CX:$CX,$B$404,рўйхат!$D:$D,$C374)</f>
        <v/>
      </c>
      <c r="BT374" s="36">
        <f>SUMIFS(рўйхат!CC:CC,рўйхат!$CX:$CX,$B$404,рўйхат!$D:$D,$C374)</f>
        <v/>
      </c>
      <c r="BU374" s="35">
        <f>SUMIFS(рўйхат!CD:CD,рўйхат!$CX:$CX,$B$404,рўйхат!$D:$D,$C374)</f>
        <v/>
      </c>
      <c r="BV374" s="36">
        <f>SUMIFS(рўйхат!CE:CE,рўйхат!$CX:$CX,$B$404,рўйхат!$D:$D,$C374)</f>
        <v/>
      </c>
      <c r="BW374" s="35">
        <f>SUMIFS(рўйхат!CH:CH,рўйхат!$CX:$CX,$B$404,рўйхат!$D:$D,$C374)</f>
        <v/>
      </c>
      <c r="BX374" s="36">
        <f>SUMIFS(рўйхат!CI:CI,рўйхат!$CX:$CX,$B$404,рўйхат!$D:$D,$C374)</f>
        <v/>
      </c>
      <c r="BY374" s="35">
        <f>SUMIFS(рўйхат!CJ:CJ,рўйхат!$CX:$CX,$B$404,рўйхат!$D:$D,$C374)</f>
        <v/>
      </c>
      <c r="BZ374" s="36">
        <f>SUMIFS(рўйхат!CK:CK,рўйхат!$CX:$CX,$B$404,рўйхат!$D:$D,$C374)</f>
        <v/>
      </c>
      <c r="CA374" s="35">
        <f>SUMIFS(рўйхат!CL:CL,рўйхат!$CX:$CX,$B$404,рўйхат!$D:$D,$C374)</f>
        <v/>
      </c>
      <c r="CB374" s="36">
        <f>SUMIFS(рўйхат!CM:CM,рўйхат!$CX:$CX,$B$404,рўйхат!$D:$D,$C374)</f>
        <v/>
      </c>
      <c r="CC374" s="35">
        <f>SUMIFS(рўйхат!CN:CN,рўйхат!$CX:$CX,$B$404,рўйхат!$D:$D,$C374)</f>
        <v/>
      </c>
      <c r="CD374" s="36">
        <f>SUMIFS(рўйхат!CO:CO,рўйхат!$CX:$CX,$B$404,рўйхат!$D:$D,$C374)</f>
        <v/>
      </c>
      <c r="CE374" s="77">
        <f>IFERROR(BE374/(Q374+BE374),0)</f>
        <v/>
      </c>
      <c r="CF374" s="78">
        <f>IFERROR(BF374/(R374+BF374),0)</f>
        <v/>
      </c>
    </row>
    <row r="375" hidden="1" outlineLevel="1" ht="30" customFormat="1" customHeight="1" s="8">
      <c r="A375" s="39" t="n"/>
      <c r="B375" s="50" t="n">
        <v>37</v>
      </c>
      <c r="C375" s="131" t="inlineStr">
        <is>
          <t>Манфаатлар тўқнашуви (тўғридан-тўғри, XT XARID)</t>
        </is>
      </c>
      <c r="D375" s="51" t="n"/>
      <c r="E375" s="35">
        <f>SUMIFS(рўйхат!F:F,рўйхат!$CX:$CX,$B$404,рўйхат!$D:$D,$C375)</f>
        <v/>
      </c>
      <c r="F375" s="36">
        <f>SUMIFS(рўйхат!G:G,рўйхат!$CX:$CX,$B$404,рўйхат!$D:$D,$C375)</f>
        <v/>
      </c>
      <c r="G375" s="35">
        <f>SUMIFS(рўйхат!H:H,рўйхат!$CX:$CX,$B$404,рўйхат!$D:$D,$C375)</f>
        <v/>
      </c>
      <c r="H375" s="36">
        <f>SUMIFS(рўйхат!I:I,рўйхат!$CX:$CX,$B$404,рўйхат!$D:$D,$C375)</f>
        <v/>
      </c>
      <c r="I375" s="35">
        <f>SUMIFS(рўйхат!J:J,рўйхат!$CX:$CX,$B$404,рўйхат!$D:$D,$C375)</f>
        <v/>
      </c>
      <c r="J375" s="36">
        <f>SUMIFS(рўйхат!K:K,рўйхат!$CX:$CX,$B$404,рўйхат!$D:$D,$C375)</f>
        <v/>
      </c>
      <c r="K375" s="35">
        <f>SUMIFS(рўйхат!L:L,рўйхат!$CX:$CX,$B$404,рўйхат!$D:$D,$C375)</f>
        <v/>
      </c>
      <c r="L375" s="36">
        <f>SUMIFS(рўйхат!M:M,рўйхат!$CX:$CX,$B$404,рўйхат!$D:$D,$C375)</f>
        <v/>
      </c>
      <c r="M375" s="35">
        <f>SUMIFS(рўйхат!N:N,рўйхат!$CX:$CX,$B$404,рўйхат!$D:$D,$C375)</f>
        <v/>
      </c>
      <c r="N375" s="36">
        <f>SUMIFS(рўйхат!O:O,рўйхат!$CX:$CX,$B$404,рўйхат!$D:$D,$C375)</f>
        <v/>
      </c>
      <c r="O375" s="34">
        <f>IFERROR(M375/E375,0)</f>
        <v/>
      </c>
      <c r="P375" s="34">
        <f>IFERROR(N375/F375,0)</f>
        <v/>
      </c>
      <c r="Q375" s="35">
        <f>SUMIFS(рўйхат!P:P,рўйхат!$CX:$CX,$B$404,рўйхат!$D:$D,$C375)</f>
        <v/>
      </c>
      <c r="R375" s="36">
        <f>SUMIFS(рўйхат!Q:Q,рўйхат!$CX:$CX,$B$404,рўйхат!$D:$D,$C375)</f>
        <v/>
      </c>
      <c r="S375" s="35">
        <f>SUMIFS(рўйхат!R:R,рўйхат!$CX:$CX,$B$404,рўйхат!$D:$D,$C375)</f>
        <v/>
      </c>
      <c r="T375" s="36">
        <f>SUMIFS(рўйхат!S:S,рўйхат!$CX:$CX,$B$404,рўйхат!$D:$D,$C375)</f>
        <v/>
      </c>
      <c r="U375" s="35">
        <f>SUMIFS(рўйхат!T:T,рўйхат!$CX:$CX,$B$404,рўйхат!$D:$D,$C375)</f>
        <v/>
      </c>
      <c r="V375" s="36">
        <f>SUMIFS(рўйхат!U:U,рўйхат!$CX:$CX,$B$404,рўйхат!$D:$D,$C375)</f>
        <v/>
      </c>
      <c r="W375" s="35">
        <f>SUMIFS(рўйхат!V:V,рўйхат!$CX:$CX,$B$404,рўйхат!$D:$D,$C375)</f>
        <v/>
      </c>
      <c r="X375" s="36">
        <f>SUMIFS(рўйхат!W:W,рўйхат!$CX:$CX,$B$404,рўйхат!$D:$D,$C375)</f>
        <v/>
      </c>
      <c r="Y375" s="35">
        <f>SUMIFS(рўйхат!X:X,рўйхат!$CX:$CX,$B$404,рўйхат!$D:$D,$C375)</f>
        <v/>
      </c>
      <c r="Z375" s="36">
        <f>SUMIFS(рўйхат!Y:Y,рўйхат!$CX:$CX,$B$404,рўйхат!$D:$D,$C375)</f>
        <v/>
      </c>
      <c r="AA375" s="35">
        <f>SUMIFS(рўйхат!Z:Z,рўйхат!$CX:$CX,$B$404,рўйхат!$D:$D,$C375)</f>
        <v/>
      </c>
      <c r="AB375" s="36">
        <f>SUMIFS(рўйхат!AA:AA,рўйхат!$CX:$CX,$B$404,рўйхат!$D:$D,$C375)</f>
        <v/>
      </c>
      <c r="AC375" s="35">
        <f>SUMIFS(рўйхат!AB:AB,рўйхат!$CX:$CX,$B$404,рўйхат!$D:$D,$C375)</f>
        <v/>
      </c>
      <c r="AD375" s="36">
        <f>SUMIFS(рўйхат!AC:AC,рўйхат!$CX:$CX,$B$404,рўйхат!$D:$D,$C375)</f>
        <v/>
      </c>
      <c r="AE375" s="35">
        <f>SUMIFS(рўйхат!AD:AD,рўйхат!$CX:$CX,$B$404,рўйхат!$D:$D,$C375)</f>
        <v/>
      </c>
      <c r="AF375" s="36">
        <f>SUMIFS(рўйхат!AE:AE,рўйхат!$CX:$CX,$B$404,рўйхат!$D:$D,$C375)</f>
        <v/>
      </c>
      <c r="AG375" s="35">
        <f>SUMIFS(рўйхат!AH:AH,рўйхат!$CX:$CX,$B$404,рўйхат!$D:$D,$C375)</f>
        <v/>
      </c>
      <c r="AH375" s="36">
        <f>SUMIFS(рўйхат!AI:AI,рўйхат!$CX:$CX,$B$404,рўйхат!$D:$D,$C375)</f>
        <v/>
      </c>
      <c r="AI375" s="35">
        <f>SUMIFS(рўйхат!AJ:AJ,рўйхат!$CX:$CX,$B$404,рўйхат!$D:$D,$C375)</f>
        <v/>
      </c>
      <c r="AJ375" s="36">
        <f>SUMIFS(рўйхат!AK:AK,рўйхат!$CX:$CX,$B$404,рўйхат!$D:$D,$C375)</f>
        <v/>
      </c>
      <c r="AK375" s="35">
        <f>SUMIFS(рўйхат!AL:AL,рўйхат!$CX:$CX,$B$404,рўйхат!$D:$D,$C375)</f>
        <v/>
      </c>
      <c r="AL375" s="36">
        <f>SUMIFS(рўйхат!AM:AM,рўйхат!$CX:$CX,$B$404,рўйхат!$D:$D,$C375)</f>
        <v/>
      </c>
      <c r="AM375" s="77">
        <f>IFERROR(Q375/E375,0)</f>
        <v/>
      </c>
      <c r="AN375" s="77">
        <f>IFERROR(R375/F375,0)</f>
        <v/>
      </c>
      <c r="AO375" s="35">
        <f>SUMIFS(рўйхат!AX:AX,рўйхат!$CX:$CX,$B$404,рўйхат!$D:$D,$C375)</f>
        <v/>
      </c>
      <c r="AP375" s="36">
        <f>SUMIFS(рўйхат!AY:AY,рўйхат!$CX:$CX,$B$404,рўйхат!$D:$D,$C375)</f>
        <v/>
      </c>
      <c r="AQ375" s="35">
        <f>SUMIFS(рўйхат!AZ:AZ,рўйхат!$CX:$CX,$B$404,рўйхат!$D:$D,$C375)</f>
        <v/>
      </c>
      <c r="AR375" s="36">
        <f>SUMIFS(рўйхат!BA:BA,рўйхат!$CX:$CX,$B$404,рўйхат!$D:$D,$C375)</f>
        <v/>
      </c>
      <c r="AS375" s="35">
        <f>SUMIFS(рўйхат!BB:BB,рўйхат!$CX:$CX,$B$404,рўйхат!$D:$D,$C375)</f>
        <v/>
      </c>
      <c r="AT375" s="36">
        <f>SUMIFS(рўйхат!BC:BC,рўйхат!$CX:$CX,$B$404,рўйхат!$D:$D,$C375)</f>
        <v/>
      </c>
      <c r="AU375" s="35">
        <f>SUMIFS(рўйхат!BD:BD,рўйхат!$CX:$CX,$B$404,рўйхат!$D:$D,$C375)</f>
        <v/>
      </c>
      <c r="AV375" s="36">
        <f>SUMIFS(рўйхат!BE:BE,рўйхат!$CX:$CX,$B$404,рўйхат!$D:$D,$C375)</f>
        <v/>
      </c>
      <c r="AW375" s="35">
        <f>SUMIFS(рўйхат!BF:BF,рўйхат!$CX:$CX,$B$404,рўйхат!$D:$D,$C375)</f>
        <v/>
      </c>
      <c r="AX375" s="36">
        <f>SUMIFS(рўйхат!BG:BG,рўйхат!$CX:$CX,$B$404,рўйхат!$D:$D,$C375)</f>
        <v/>
      </c>
      <c r="AY375" s="35">
        <f>SUMIFS(рўйхат!BH:BH,рўйхат!$CX:$CX,$B$404,рўйхат!$D:$D,$C375)</f>
        <v/>
      </c>
      <c r="AZ375" s="36">
        <f>SUMIFS(рўйхат!BI:BI,рўйхат!$CX:$CX,$B$404,рўйхат!$D:$D,$C375)</f>
        <v/>
      </c>
      <c r="BA375" s="35">
        <f>SUMIFS(рўйхат!BJ:BJ,рўйхат!$CX:$CX,$B$404,рўйхат!$D:$D,$C375)</f>
        <v/>
      </c>
      <c r="BB375" s="36">
        <f>SUMIFS(рўйхат!BK:BK,рўйхат!$CX:$CX,$B$404,рўйхат!$D:$D,$C375)</f>
        <v/>
      </c>
      <c r="BC375" s="77">
        <f>IFERROR(AO375/E375,0)</f>
        <v/>
      </c>
      <c r="BD375" s="77">
        <f>IFERROR(AP375/F375,0)</f>
        <v/>
      </c>
      <c r="BE375" s="35">
        <f>SUMIFS(рўйхат!BL:BL,рўйхат!$CX:$CX,$B$404,рўйхат!$D:$D,$C375)</f>
        <v/>
      </c>
      <c r="BF375" s="36">
        <f>SUMIFS(рўйхат!BM:BM,рўйхат!$CX:$CX,$B$404,рўйхат!$D:$D,$C375)</f>
        <v/>
      </c>
      <c r="BG375" s="35">
        <f>SUMIFS(рўйхат!BN:BN,рўйхат!$CX:$CX,$B$404,рўйхат!$D:$D,$C375)</f>
        <v/>
      </c>
      <c r="BH375" s="36">
        <f>SUMIFS(рўйхат!BO:BO,рўйхат!$CX:$CX,$B$404,рўйхат!$D:$D,$C375)</f>
        <v/>
      </c>
      <c r="BI375" s="35">
        <f>SUMIFS(рўйхат!BP:BP,рўйхат!$CX:$CX,$B$404,рўйхат!$D:$D,$C375)</f>
        <v/>
      </c>
      <c r="BJ375" s="36">
        <f>SUMIFS(рўйхат!BQ:BQ,рўйхат!$CX:$CX,$B$404,рўйхат!$D:$D,$C375)</f>
        <v/>
      </c>
      <c r="BK375" s="35">
        <f>SUMIFS(рўйхат!BR:BR,рўйхат!$CX:$CX,$B$404,рўйхат!$D:$D,$C375)</f>
        <v/>
      </c>
      <c r="BL375" s="36">
        <f>SUMIFS(рўйхат!BS:BS,рўйхат!$CX:$CX,$B$404,рўйхат!$D:$D,$C375)</f>
        <v/>
      </c>
      <c r="BM375" s="35">
        <f>SUMIFS(рўйхат!BT:BT,рўйхат!$CX:$CX,$B$404,рўйхат!$D:$D,$C375)</f>
        <v/>
      </c>
      <c r="BN375" s="36">
        <f>SUMIFS(рўйхат!BU:BU,рўйхат!$CX:$CX,$B$404,рўйхат!$D:$D,$C375)</f>
        <v/>
      </c>
      <c r="BO375" s="35">
        <f>SUMIFS(рўйхат!BX:BX,рўйхат!$CX:$CX,$B$404,рўйхат!$D:$D,$C375)</f>
        <v/>
      </c>
      <c r="BP375" s="36">
        <f>SUMIFS(рўйхат!BY:BY,рўйхат!$CX:$CX,$B$404,рўйхат!$D:$D,$C375)</f>
        <v/>
      </c>
      <c r="BQ375" s="35">
        <f>SUMIFS(рўйхат!BZ:BZ,рўйхат!$CX:$CX,$B$404,рўйхат!$D:$D,$C375)</f>
        <v/>
      </c>
      <c r="BR375" s="36">
        <f>SUMIFS(рўйхат!CA:CA,рўйхат!$CX:$CX,$B$404,рўйхат!$D:$D,$C375)</f>
        <v/>
      </c>
      <c r="BS375" s="35">
        <f>SUMIFS(рўйхат!CB:CB,рўйхат!$CX:$CX,$B$404,рўйхат!$D:$D,$C375)</f>
        <v/>
      </c>
      <c r="BT375" s="36">
        <f>SUMIFS(рўйхат!CC:CC,рўйхат!$CX:$CX,$B$404,рўйхат!$D:$D,$C375)</f>
        <v/>
      </c>
      <c r="BU375" s="35">
        <f>SUMIFS(рўйхат!CD:CD,рўйхат!$CX:$CX,$B$404,рўйхат!$D:$D,$C375)</f>
        <v/>
      </c>
      <c r="BV375" s="36">
        <f>SUMIFS(рўйхат!CE:CE,рўйхат!$CX:$CX,$B$404,рўйхат!$D:$D,$C375)</f>
        <v/>
      </c>
      <c r="BW375" s="35">
        <f>SUMIFS(рўйхат!CH:CH,рўйхат!$CX:$CX,$B$404,рўйхат!$D:$D,$C375)</f>
        <v/>
      </c>
      <c r="BX375" s="36">
        <f>SUMIFS(рўйхат!CI:CI,рўйхат!$CX:$CX,$B$404,рўйхат!$D:$D,$C375)</f>
        <v/>
      </c>
      <c r="BY375" s="35">
        <f>SUMIFS(рўйхат!CJ:CJ,рўйхат!$CX:$CX,$B$404,рўйхат!$D:$D,$C375)</f>
        <v/>
      </c>
      <c r="BZ375" s="36">
        <f>SUMIFS(рўйхат!CK:CK,рўйхат!$CX:$CX,$B$404,рўйхат!$D:$D,$C375)</f>
        <v/>
      </c>
      <c r="CA375" s="35">
        <f>SUMIFS(рўйхат!CL:CL,рўйхат!$CX:$CX,$B$404,рўйхат!$D:$D,$C375)</f>
        <v/>
      </c>
      <c r="CB375" s="36">
        <f>SUMIFS(рўйхат!CM:CM,рўйхат!$CX:$CX,$B$404,рўйхат!$D:$D,$C375)</f>
        <v/>
      </c>
      <c r="CC375" s="35">
        <f>SUMIFS(рўйхат!CN:CN,рўйхат!$CX:$CX,$B$404,рўйхат!$D:$D,$C375)</f>
        <v/>
      </c>
      <c r="CD375" s="36">
        <f>SUMIFS(рўйхат!CO:CO,рўйхат!$CX:$CX,$B$404,рўйхат!$D:$D,$C375)</f>
        <v/>
      </c>
      <c r="CE375" s="77">
        <f>IFERROR(BE375/(Q375+BE375),0)</f>
        <v/>
      </c>
      <c r="CF375" s="78">
        <f>IFERROR(BF375/(R375+BF375),0)</f>
        <v/>
      </c>
    </row>
    <row r="376" hidden="1" outlineLevel="1" ht="30" customFormat="1" customHeight="1" s="8">
      <c r="A376" s="39" t="n"/>
      <c r="B376" s="50" t="n">
        <v>38</v>
      </c>
      <c r="C376" s="131" t="inlineStr">
        <is>
          <t>Манфаатлар тўқнашуви (тўғридан-тўғри)</t>
        </is>
      </c>
      <c r="D376" s="51" t="n"/>
      <c r="E376" s="35">
        <f>SUMIFS(рўйхат!F:F,рўйхат!$CX:$CX,$B$404,рўйхат!$D:$D,$C376)</f>
        <v/>
      </c>
      <c r="F376" s="36">
        <f>SUMIFS(рўйхат!G:G,рўйхат!$CX:$CX,$B$404,рўйхат!$D:$D,$C376)</f>
        <v/>
      </c>
      <c r="G376" s="35">
        <f>SUMIFS(рўйхат!H:H,рўйхат!$CX:$CX,$B$404,рўйхат!$D:$D,$C376)</f>
        <v/>
      </c>
      <c r="H376" s="36">
        <f>SUMIFS(рўйхат!I:I,рўйхат!$CX:$CX,$B$404,рўйхат!$D:$D,$C376)</f>
        <v/>
      </c>
      <c r="I376" s="35">
        <f>SUMIFS(рўйхат!J:J,рўйхат!$CX:$CX,$B$404,рўйхат!$D:$D,$C376)</f>
        <v/>
      </c>
      <c r="J376" s="36">
        <f>SUMIFS(рўйхат!K:K,рўйхат!$CX:$CX,$B$404,рўйхат!$D:$D,$C376)</f>
        <v/>
      </c>
      <c r="K376" s="35">
        <f>SUMIFS(рўйхат!L:L,рўйхат!$CX:$CX,$B$404,рўйхат!$D:$D,$C376)</f>
        <v/>
      </c>
      <c r="L376" s="36">
        <f>SUMIFS(рўйхат!M:M,рўйхат!$CX:$CX,$B$404,рўйхат!$D:$D,$C376)</f>
        <v/>
      </c>
      <c r="M376" s="35">
        <f>SUMIFS(рўйхат!N:N,рўйхат!$CX:$CX,$B$404,рўйхат!$D:$D,$C376)</f>
        <v/>
      </c>
      <c r="N376" s="36">
        <f>SUMIFS(рўйхат!O:O,рўйхат!$CX:$CX,$B$404,рўйхат!$D:$D,$C376)</f>
        <v/>
      </c>
      <c r="O376" s="34">
        <f>IFERROR(M376/E376,0)</f>
        <v/>
      </c>
      <c r="P376" s="34">
        <f>IFERROR(N376/F376,0)</f>
        <v/>
      </c>
      <c r="Q376" s="35">
        <f>SUMIFS(рўйхат!P:P,рўйхат!$CX:$CX,$B$404,рўйхат!$D:$D,$C376)</f>
        <v/>
      </c>
      <c r="R376" s="36">
        <f>SUMIFS(рўйхат!Q:Q,рўйхат!$CX:$CX,$B$404,рўйхат!$D:$D,$C376)</f>
        <v/>
      </c>
      <c r="S376" s="35">
        <f>SUMIFS(рўйхат!R:R,рўйхат!$CX:$CX,$B$404,рўйхат!$D:$D,$C376)</f>
        <v/>
      </c>
      <c r="T376" s="36">
        <f>SUMIFS(рўйхат!S:S,рўйхат!$CX:$CX,$B$404,рўйхат!$D:$D,$C376)</f>
        <v/>
      </c>
      <c r="U376" s="35">
        <f>SUMIFS(рўйхат!T:T,рўйхат!$CX:$CX,$B$404,рўйхат!$D:$D,$C376)</f>
        <v/>
      </c>
      <c r="V376" s="36">
        <f>SUMIFS(рўйхат!U:U,рўйхат!$CX:$CX,$B$404,рўйхат!$D:$D,$C376)</f>
        <v/>
      </c>
      <c r="W376" s="35">
        <f>SUMIFS(рўйхат!V:V,рўйхат!$CX:$CX,$B$404,рўйхат!$D:$D,$C376)</f>
        <v/>
      </c>
      <c r="X376" s="36">
        <f>SUMIFS(рўйхат!W:W,рўйхат!$CX:$CX,$B$404,рўйхат!$D:$D,$C376)</f>
        <v/>
      </c>
      <c r="Y376" s="35">
        <f>SUMIFS(рўйхат!X:X,рўйхат!$CX:$CX,$B$404,рўйхат!$D:$D,$C376)</f>
        <v/>
      </c>
      <c r="Z376" s="36">
        <f>SUMIFS(рўйхат!Y:Y,рўйхат!$CX:$CX,$B$404,рўйхат!$D:$D,$C376)</f>
        <v/>
      </c>
      <c r="AA376" s="35">
        <f>SUMIFS(рўйхат!Z:Z,рўйхат!$CX:$CX,$B$404,рўйхат!$D:$D,$C376)</f>
        <v/>
      </c>
      <c r="AB376" s="36">
        <f>SUMIFS(рўйхат!AA:AA,рўйхат!$CX:$CX,$B$404,рўйхат!$D:$D,$C376)</f>
        <v/>
      </c>
      <c r="AC376" s="35">
        <f>SUMIFS(рўйхат!AB:AB,рўйхат!$CX:$CX,$B$404,рўйхат!$D:$D,$C376)</f>
        <v/>
      </c>
      <c r="AD376" s="36">
        <f>SUMIFS(рўйхат!AC:AC,рўйхат!$CX:$CX,$B$404,рўйхат!$D:$D,$C376)</f>
        <v/>
      </c>
      <c r="AE376" s="35">
        <f>SUMIFS(рўйхат!AD:AD,рўйхат!$CX:$CX,$B$404,рўйхат!$D:$D,$C376)</f>
        <v/>
      </c>
      <c r="AF376" s="36">
        <f>SUMIFS(рўйхат!AE:AE,рўйхат!$CX:$CX,$B$404,рўйхат!$D:$D,$C376)</f>
        <v/>
      </c>
      <c r="AG376" s="35">
        <f>SUMIFS(рўйхат!AH:AH,рўйхат!$CX:$CX,$B$404,рўйхат!$D:$D,$C376)</f>
        <v/>
      </c>
      <c r="AH376" s="36">
        <f>SUMIFS(рўйхат!AI:AI,рўйхат!$CX:$CX,$B$404,рўйхат!$D:$D,$C376)</f>
        <v/>
      </c>
      <c r="AI376" s="35">
        <f>SUMIFS(рўйхат!AJ:AJ,рўйхат!$CX:$CX,$B$404,рўйхат!$D:$D,$C376)</f>
        <v/>
      </c>
      <c r="AJ376" s="36">
        <f>SUMIFS(рўйхат!AK:AK,рўйхат!$CX:$CX,$B$404,рўйхат!$D:$D,$C376)</f>
        <v/>
      </c>
      <c r="AK376" s="35">
        <f>SUMIFS(рўйхат!AL:AL,рўйхат!$CX:$CX,$B$404,рўйхат!$D:$D,$C376)</f>
        <v/>
      </c>
      <c r="AL376" s="36">
        <f>SUMIFS(рўйхат!AM:AM,рўйхат!$CX:$CX,$B$404,рўйхат!$D:$D,$C376)</f>
        <v/>
      </c>
      <c r="AM376" s="77">
        <f>IFERROR(Q376/E376,0)</f>
        <v/>
      </c>
      <c r="AN376" s="77">
        <f>IFERROR(R376/F376,0)</f>
        <v/>
      </c>
      <c r="AO376" s="35">
        <f>SUMIFS(рўйхат!AX:AX,рўйхат!$CX:$CX,$B$404,рўйхат!$D:$D,$C376)</f>
        <v/>
      </c>
      <c r="AP376" s="36">
        <f>SUMIFS(рўйхат!AY:AY,рўйхат!$CX:$CX,$B$404,рўйхат!$D:$D,$C376)</f>
        <v/>
      </c>
      <c r="AQ376" s="35">
        <f>SUMIFS(рўйхат!AZ:AZ,рўйхат!$CX:$CX,$B$404,рўйхат!$D:$D,$C376)</f>
        <v/>
      </c>
      <c r="AR376" s="36">
        <f>SUMIFS(рўйхат!BA:BA,рўйхат!$CX:$CX,$B$404,рўйхат!$D:$D,$C376)</f>
        <v/>
      </c>
      <c r="AS376" s="35">
        <f>SUMIFS(рўйхат!BB:BB,рўйхат!$CX:$CX,$B$404,рўйхат!$D:$D,$C376)</f>
        <v/>
      </c>
      <c r="AT376" s="36">
        <f>SUMIFS(рўйхат!BC:BC,рўйхат!$CX:$CX,$B$404,рўйхат!$D:$D,$C376)</f>
        <v/>
      </c>
      <c r="AU376" s="35">
        <f>SUMIFS(рўйхат!BD:BD,рўйхат!$CX:$CX,$B$404,рўйхат!$D:$D,$C376)</f>
        <v/>
      </c>
      <c r="AV376" s="36">
        <f>SUMIFS(рўйхат!BE:BE,рўйхат!$CX:$CX,$B$404,рўйхат!$D:$D,$C376)</f>
        <v/>
      </c>
      <c r="AW376" s="35">
        <f>SUMIFS(рўйхат!BF:BF,рўйхат!$CX:$CX,$B$404,рўйхат!$D:$D,$C376)</f>
        <v/>
      </c>
      <c r="AX376" s="36">
        <f>SUMIFS(рўйхат!BG:BG,рўйхат!$CX:$CX,$B$404,рўйхат!$D:$D,$C376)</f>
        <v/>
      </c>
      <c r="AY376" s="35">
        <f>SUMIFS(рўйхат!BH:BH,рўйхат!$CX:$CX,$B$404,рўйхат!$D:$D,$C376)</f>
        <v/>
      </c>
      <c r="AZ376" s="36">
        <f>SUMIFS(рўйхат!BI:BI,рўйхат!$CX:$CX,$B$404,рўйхат!$D:$D,$C376)</f>
        <v/>
      </c>
      <c r="BA376" s="35">
        <f>SUMIFS(рўйхат!BJ:BJ,рўйхат!$CX:$CX,$B$404,рўйхат!$D:$D,$C376)</f>
        <v/>
      </c>
      <c r="BB376" s="36">
        <f>SUMIFS(рўйхат!BK:BK,рўйхат!$CX:$CX,$B$404,рўйхат!$D:$D,$C376)</f>
        <v/>
      </c>
      <c r="BC376" s="77">
        <f>IFERROR(AO376/E376,0)</f>
        <v/>
      </c>
      <c r="BD376" s="77">
        <f>IFERROR(AP376/F376,0)</f>
        <v/>
      </c>
      <c r="BE376" s="35">
        <f>SUMIFS(рўйхат!BL:BL,рўйхат!$CX:$CX,$B$404,рўйхат!$D:$D,$C376)</f>
        <v/>
      </c>
      <c r="BF376" s="36">
        <f>SUMIFS(рўйхат!BM:BM,рўйхат!$CX:$CX,$B$404,рўйхат!$D:$D,$C376)</f>
        <v/>
      </c>
      <c r="BG376" s="35">
        <f>SUMIFS(рўйхат!BN:BN,рўйхат!$CX:$CX,$B$404,рўйхат!$D:$D,$C376)</f>
        <v/>
      </c>
      <c r="BH376" s="36">
        <f>SUMIFS(рўйхат!BO:BO,рўйхат!$CX:$CX,$B$404,рўйхат!$D:$D,$C376)</f>
        <v/>
      </c>
      <c r="BI376" s="35">
        <f>SUMIFS(рўйхат!BP:BP,рўйхат!$CX:$CX,$B$404,рўйхат!$D:$D,$C376)</f>
        <v/>
      </c>
      <c r="BJ376" s="36">
        <f>SUMIFS(рўйхат!BQ:BQ,рўйхат!$CX:$CX,$B$404,рўйхат!$D:$D,$C376)</f>
        <v/>
      </c>
      <c r="BK376" s="35">
        <f>SUMIFS(рўйхат!BR:BR,рўйхат!$CX:$CX,$B$404,рўйхат!$D:$D,$C376)</f>
        <v/>
      </c>
      <c r="BL376" s="36">
        <f>SUMIFS(рўйхат!BS:BS,рўйхат!$CX:$CX,$B$404,рўйхат!$D:$D,$C376)</f>
        <v/>
      </c>
      <c r="BM376" s="35">
        <f>SUMIFS(рўйхат!BT:BT,рўйхат!$CX:$CX,$B$404,рўйхат!$D:$D,$C376)</f>
        <v/>
      </c>
      <c r="BN376" s="36">
        <f>SUMIFS(рўйхат!BU:BU,рўйхат!$CX:$CX,$B$404,рўйхат!$D:$D,$C376)</f>
        <v/>
      </c>
      <c r="BO376" s="35">
        <f>SUMIFS(рўйхат!BX:BX,рўйхат!$CX:$CX,$B$404,рўйхат!$D:$D,$C376)</f>
        <v/>
      </c>
      <c r="BP376" s="36">
        <f>SUMIFS(рўйхат!BY:BY,рўйхат!$CX:$CX,$B$404,рўйхат!$D:$D,$C376)</f>
        <v/>
      </c>
      <c r="BQ376" s="35">
        <f>SUMIFS(рўйхат!BZ:BZ,рўйхат!$CX:$CX,$B$404,рўйхат!$D:$D,$C376)</f>
        <v/>
      </c>
      <c r="BR376" s="36">
        <f>SUMIFS(рўйхат!CA:CA,рўйхат!$CX:$CX,$B$404,рўйхат!$D:$D,$C376)</f>
        <v/>
      </c>
      <c r="BS376" s="35">
        <f>SUMIFS(рўйхат!CB:CB,рўйхат!$CX:$CX,$B$404,рўйхат!$D:$D,$C376)</f>
        <v/>
      </c>
      <c r="BT376" s="36">
        <f>SUMIFS(рўйхат!CC:CC,рўйхат!$CX:$CX,$B$404,рўйхат!$D:$D,$C376)</f>
        <v/>
      </c>
      <c r="BU376" s="35">
        <f>SUMIFS(рўйхат!CD:CD,рўйхат!$CX:$CX,$B$404,рўйхат!$D:$D,$C376)</f>
        <v/>
      </c>
      <c r="BV376" s="36">
        <f>SUMIFS(рўйхат!CE:CE,рўйхат!$CX:$CX,$B$404,рўйхат!$D:$D,$C376)</f>
        <v/>
      </c>
      <c r="BW376" s="35">
        <f>SUMIFS(рўйхат!CH:CH,рўйхат!$CX:$CX,$B$404,рўйхат!$D:$D,$C376)</f>
        <v/>
      </c>
      <c r="BX376" s="36">
        <f>SUMIFS(рўйхат!CI:CI,рўйхат!$CX:$CX,$B$404,рўйхат!$D:$D,$C376)</f>
        <v/>
      </c>
      <c r="BY376" s="35">
        <f>SUMIFS(рўйхат!CJ:CJ,рўйхат!$CX:$CX,$B$404,рўйхат!$D:$D,$C376)</f>
        <v/>
      </c>
      <c r="BZ376" s="36">
        <f>SUMIFS(рўйхат!CK:CK,рўйхат!$CX:$CX,$B$404,рўйхат!$D:$D,$C376)</f>
        <v/>
      </c>
      <c r="CA376" s="35">
        <f>SUMIFS(рўйхат!CL:CL,рўйхат!$CX:$CX,$B$404,рўйхат!$D:$D,$C376)</f>
        <v/>
      </c>
      <c r="CB376" s="36">
        <f>SUMIFS(рўйхат!CM:CM,рўйхат!$CX:$CX,$B$404,рўйхат!$D:$D,$C376)</f>
        <v/>
      </c>
      <c r="CC376" s="35">
        <f>SUMIFS(рўйхат!CN:CN,рўйхат!$CX:$CX,$B$404,рўйхат!$D:$D,$C376)</f>
        <v/>
      </c>
      <c r="CD376" s="36">
        <f>SUMIFS(рўйхат!CO:CO,рўйхат!$CX:$CX,$B$404,рўйхат!$D:$D,$C376)</f>
        <v/>
      </c>
      <c r="CE376" s="77">
        <f>IFERROR(BE376/(Q376+BE376),0)</f>
        <v/>
      </c>
      <c r="CF376" s="78">
        <f>IFERROR(BF376/(R376+BF376),0)</f>
        <v/>
      </c>
    </row>
    <row r="377" hidden="1" outlineLevel="1" ht="30" customFormat="1" customHeight="1" s="8">
      <c r="A377" s="39" t="n"/>
      <c r="B377" s="50" t="n">
        <v>39</v>
      </c>
      <c r="C377" s="131" t="inlineStr">
        <is>
          <t>Манфаатлар тўқнашуви (Qurilish)</t>
        </is>
      </c>
      <c r="D377" s="51" t="n"/>
      <c r="E377" s="35">
        <f>SUMIFS(рўйхат!F:F,рўйхат!$CX:$CX,$B$404,рўйхат!$D:$D,$C377)</f>
        <v/>
      </c>
      <c r="F377" s="36">
        <f>SUMIFS(рўйхат!G:G,рўйхат!$CX:$CX,$B$404,рўйхат!$D:$D,$C377)</f>
        <v/>
      </c>
      <c r="G377" s="35">
        <f>SUMIFS(рўйхат!H:H,рўйхат!$CX:$CX,$B$404,рўйхат!$D:$D,$C377)</f>
        <v/>
      </c>
      <c r="H377" s="36">
        <f>SUMIFS(рўйхат!I:I,рўйхат!$CX:$CX,$B$404,рўйхат!$D:$D,$C377)</f>
        <v/>
      </c>
      <c r="I377" s="35">
        <f>SUMIFS(рўйхат!J:J,рўйхат!$CX:$CX,$B$404,рўйхат!$D:$D,$C377)</f>
        <v/>
      </c>
      <c r="J377" s="36">
        <f>SUMIFS(рўйхат!K:K,рўйхат!$CX:$CX,$B$404,рўйхат!$D:$D,$C377)</f>
        <v/>
      </c>
      <c r="K377" s="35">
        <f>SUMIFS(рўйхат!L:L,рўйхат!$CX:$CX,$B$404,рўйхат!$D:$D,$C377)</f>
        <v/>
      </c>
      <c r="L377" s="36">
        <f>SUMIFS(рўйхат!M:M,рўйхат!$CX:$CX,$B$404,рўйхат!$D:$D,$C377)</f>
        <v/>
      </c>
      <c r="M377" s="35">
        <f>SUMIFS(рўйхат!N:N,рўйхат!$CX:$CX,$B$404,рўйхат!$D:$D,$C377)</f>
        <v/>
      </c>
      <c r="N377" s="36">
        <f>SUMIFS(рўйхат!O:O,рўйхат!$CX:$CX,$B$404,рўйхат!$D:$D,$C377)</f>
        <v/>
      </c>
      <c r="O377" s="34">
        <f>IFERROR(M377/E377,0)</f>
        <v/>
      </c>
      <c r="P377" s="34">
        <f>IFERROR(N377/F377,0)</f>
        <v/>
      </c>
      <c r="Q377" s="35">
        <f>SUMIFS(рўйхат!P:P,рўйхат!$CX:$CX,$B$404,рўйхат!$D:$D,$C377)</f>
        <v/>
      </c>
      <c r="R377" s="36">
        <f>SUMIFS(рўйхат!Q:Q,рўйхат!$CX:$CX,$B$404,рўйхат!$D:$D,$C377)</f>
        <v/>
      </c>
      <c r="S377" s="35">
        <f>SUMIFS(рўйхат!R:R,рўйхат!$CX:$CX,$B$404,рўйхат!$D:$D,$C377)</f>
        <v/>
      </c>
      <c r="T377" s="36">
        <f>SUMIFS(рўйхат!S:S,рўйхат!$CX:$CX,$B$404,рўйхат!$D:$D,$C377)</f>
        <v/>
      </c>
      <c r="U377" s="35">
        <f>SUMIFS(рўйхат!T:T,рўйхат!$CX:$CX,$B$404,рўйхат!$D:$D,$C377)</f>
        <v/>
      </c>
      <c r="V377" s="36">
        <f>SUMIFS(рўйхат!U:U,рўйхат!$CX:$CX,$B$404,рўйхат!$D:$D,$C377)</f>
        <v/>
      </c>
      <c r="W377" s="35">
        <f>SUMIFS(рўйхат!V:V,рўйхат!$CX:$CX,$B$404,рўйхат!$D:$D,$C377)</f>
        <v/>
      </c>
      <c r="X377" s="36">
        <f>SUMIFS(рўйхат!W:W,рўйхат!$CX:$CX,$B$404,рўйхат!$D:$D,$C377)</f>
        <v/>
      </c>
      <c r="Y377" s="35">
        <f>SUMIFS(рўйхат!X:X,рўйхат!$CX:$CX,$B$404,рўйхат!$D:$D,$C377)</f>
        <v/>
      </c>
      <c r="Z377" s="36">
        <f>SUMIFS(рўйхат!Y:Y,рўйхат!$CX:$CX,$B$404,рўйхат!$D:$D,$C377)</f>
        <v/>
      </c>
      <c r="AA377" s="35">
        <f>SUMIFS(рўйхат!Z:Z,рўйхат!$CX:$CX,$B$404,рўйхат!$D:$D,$C377)</f>
        <v/>
      </c>
      <c r="AB377" s="36">
        <f>SUMIFS(рўйхат!AA:AA,рўйхат!$CX:$CX,$B$404,рўйхат!$D:$D,$C377)</f>
        <v/>
      </c>
      <c r="AC377" s="35">
        <f>SUMIFS(рўйхат!AB:AB,рўйхат!$CX:$CX,$B$404,рўйхат!$D:$D,$C377)</f>
        <v/>
      </c>
      <c r="AD377" s="36">
        <f>SUMIFS(рўйхат!AC:AC,рўйхат!$CX:$CX,$B$404,рўйхат!$D:$D,$C377)</f>
        <v/>
      </c>
      <c r="AE377" s="35">
        <f>SUMIFS(рўйхат!AD:AD,рўйхат!$CX:$CX,$B$404,рўйхат!$D:$D,$C377)</f>
        <v/>
      </c>
      <c r="AF377" s="36">
        <f>SUMIFS(рўйхат!AE:AE,рўйхат!$CX:$CX,$B$404,рўйхат!$D:$D,$C377)</f>
        <v/>
      </c>
      <c r="AG377" s="35">
        <f>SUMIFS(рўйхат!AH:AH,рўйхат!$CX:$CX,$B$404,рўйхат!$D:$D,$C377)</f>
        <v/>
      </c>
      <c r="AH377" s="36">
        <f>SUMIFS(рўйхат!AI:AI,рўйхат!$CX:$CX,$B$404,рўйхат!$D:$D,$C377)</f>
        <v/>
      </c>
      <c r="AI377" s="35">
        <f>SUMIFS(рўйхат!AJ:AJ,рўйхат!$CX:$CX,$B$404,рўйхат!$D:$D,$C377)</f>
        <v/>
      </c>
      <c r="AJ377" s="36">
        <f>SUMIFS(рўйхат!AK:AK,рўйхат!$CX:$CX,$B$404,рўйхат!$D:$D,$C377)</f>
        <v/>
      </c>
      <c r="AK377" s="35">
        <f>SUMIFS(рўйхат!AL:AL,рўйхат!$CX:$CX,$B$404,рўйхат!$D:$D,$C377)</f>
        <v/>
      </c>
      <c r="AL377" s="36">
        <f>SUMIFS(рўйхат!AM:AM,рўйхат!$CX:$CX,$B$404,рўйхат!$D:$D,$C377)</f>
        <v/>
      </c>
      <c r="AM377" s="77">
        <f>IFERROR(Q377/E377,0)</f>
        <v/>
      </c>
      <c r="AN377" s="77">
        <f>IFERROR(R377/F377,0)</f>
        <v/>
      </c>
      <c r="AO377" s="35">
        <f>SUMIFS(рўйхат!AX:AX,рўйхат!$CX:$CX,$B$404,рўйхат!$D:$D,$C377)</f>
        <v/>
      </c>
      <c r="AP377" s="36">
        <f>SUMIFS(рўйхат!AY:AY,рўйхат!$CX:$CX,$B$404,рўйхат!$D:$D,$C377)</f>
        <v/>
      </c>
      <c r="AQ377" s="35">
        <f>SUMIFS(рўйхат!AZ:AZ,рўйхат!$CX:$CX,$B$404,рўйхат!$D:$D,$C377)</f>
        <v/>
      </c>
      <c r="AR377" s="36">
        <f>SUMIFS(рўйхат!BA:BA,рўйхат!$CX:$CX,$B$404,рўйхат!$D:$D,$C377)</f>
        <v/>
      </c>
      <c r="AS377" s="35">
        <f>SUMIFS(рўйхат!BB:BB,рўйхат!$CX:$CX,$B$404,рўйхат!$D:$D,$C377)</f>
        <v/>
      </c>
      <c r="AT377" s="36">
        <f>SUMIFS(рўйхат!BC:BC,рўйхат!$CX:$CX,$B$404,рўйхат!$D:$D,$C377)</f>
        <v/>
      </c>
      <c r="AU377" s="35">
        <f>SUMIFS(рўйхат!BD:BD,рўйхат!$CX:$CX,$B$404,рўйхат!$D:$D,$C377)</f>
        <v/>
      </c>
      <c r="AV377" s="36">
        <f>SUMIFS(рўйхат!BE:BE,рўйхат!$CX:$CX,$B$404,рўйхат!$D:$D,$C377)</f>
        <v/>
      </c>
      <c r="AW377" s="35">
        <f>SUMIFS(рўйхат!BF:BF,рўйхат!$CX:$CX,$B$404,рўйхат!$D:$D,$C377)</f>
        <v/>
      </c>
      <c r="AX377" s="36">
        <f>SUMIFS(рўйхат!BG:BG,рўйхат!$CX:$CX,$B$404,рўйхат!$D:$D,$C377)</f>
        <v/>
      </c>
      <c r="AY377" s="35">
        <f>SUMIFS(рўйхат!BH:BH,рўйхат!$CX:$CX,$B$404,рўйхат!$D:$D,$C377)</f>
        <v/>
      </c>
      <c r="AZ377" s="36">
        <f>SUMIFS(рўйхат!BI:BI,рўйхат!$CX:$CX,$B$404,рўйхат!$D:$D,$C377)</f>
        <v/>
      </c>
      <c r="BA377" s="35">
        <f>SUMIFS(рўйхат!BJ:BJ,рўйхат!$CX:$CX,$B$404,рўйхат!$D:$D,$C377)</f>
        <v/>
      </c>
      <c r="BB377" s="36">
        <f>SUMIFS(рўйхат!BK:BK,рўйхат!$CX:$CX,$B$404,рўйхат!$D:$D,$C377)</f>
        <v/>
      </c>
      <c r="BC377" s="77">
        <f>IFERROR(AO377/E377,0)</f>
        <v/>
      </c>
      <c r="BD377" s="77">
        <f>IFERROR(AP377/F377,0)</f>
        <v/>
      </c>
      <c r="BE377" s="35">
        <f>SUMIFS(рўйхат!BL:BL,рўйхат!$CX:$CX,$B$404,рўйхат!$D:$D,$C377)</f>
        <v/>
      </c>
      <c r="BF377" s="36">
        <f>SUMIFS(рўйхат!BM:BM,рўйхат!$CX:$CX,$B$404,рўйхат!$D:$D,$C377)</f>
        <v/>
      </c>
      <c r="BG377" s="35">
        <f>SUMIFS(рўйхат!BN:BN,рўйхат!$CX:$CX,$B$404,рўйхат!$D:$D,$C377)</f>
        <v/>
      </c>
      <c r="BH377" s="36">
        <f>SUMIFS(рўйхат!BO:BO,рўйхат!$CX:$CX,$B$404,рўйхат!$D:$D,$C377)</f>
        <v/>
      </c>
      <c r="BI377" s="35">
        <f>SUMIFS(рўйхат!BP:BP,рўйхат!$CX:$CX,$B$404,рўйхат!$D:$D,$C377)</f>
        <v/>
      </c>
      <c r="BJ377" s="36">
        <f>SUMIFS(рўйхат!BQ:BQ,рўйхат!$CX:$CX,$B$404,рўйхат!$D:$D,$C377)</f>
        <v/>
      </c>
      <c r="BK377" s="35">
        <f>SUMIFS(рўйхат!BR:BR,рўйхат!$CX:$CX,$B$404,рўйхат!$D:$D,$C377)</f>
        <v/>
      </c>
      <c r="BL377" s="36">
        <f>SUMIFS(рўйхат!BS:BS,рўйхат!$CX:$CX,$B$404,рўйхат!$D:$D,$C377)</f>
        <v/>
      </c>
      <c r="BM377" s="35">
        <f>SUMIFS(рўйхат!BT:BT,рўйхат!$CX:$CX,$B$404,рўйхат!$D:$D,$C377)</f>
        <v/>
      </c>
      <c r="BN377" s="36">
        <f>SUMIFS(рўйхат!BU:BU,рўйхат!$CX:$CX,$B$404,рўйхат!$D:$D,$C377)</f>
        <v/>
      </c>
      <c r="BO377" s="35">
        <f>SUMIFS(рўйхат!BX:BX,рўйхат!$CX:$CX,$B$404,рўйхат!$D:$D,$C377)</f>
        <v/>
      </c>
      <c r="BP377" s="36">
        <f>SUMIFS(рўйхат!BY:BY,рўйхат!$CX:$CX,$B$404,рўйхат!$D:$D,$C377)</f>
        <v/>
      </c>
      <c r="BQ377" s="35">
        <f>SUMIFS(рўйхат!BZ:BZ,рўйхат!$CX:$CX,$B$404,рўйхат!$D:$D,$C377)</f>
        <v/>
      </c>
      <c r="BR377" s="36">
        <f>SUMIFS(рўйхат!CA:CA,рўйхат!$CX:$CX,$B$404,рўйхат!$D:$D,$C377)</f>
        <v/>
      </c>
      <c r="BS377" s="35">
        <f>SUMIFS(рўйхат!CB:CB,рўйхат!$CX:$CX,$B$404,рўйхат!$D:$D,$C377)</f>
        <v/>
      </c>
      <c r="BT377" s="36">
        <f>SUMIFS(рўйхат!CC:CC,рўйхат!$CX:$CX,$B$404,рўйхат!$D:$D,$C377)</f>
        <v/>
      </c>
      <c r="BU377" s="35">
        <f>SUMIFS(рўйхат!CD:CD,рўйхат!$CX:$CX,$B$404,рўйхат!$D:$D,$C377)</f>
        <v/>
      </c>
      <c r="BV377" s="36">
        <f>SUMIFS(рўйхат!CE:CE,рўйхат!$CX:$CX,$B$404,рўйхат!$D:$D,$C377)</f>
        <v/>
      </c>
      <c r="BW377" s="35">
        <f>SUMIFS(рўйхат!CH:CH,рўйхат!$CX:$CX,$B$404,рўйхат!$D:$D,$C377)</f>
        <v/>
      </c>
      <c r="BX377" s="36">
        <f>SUMIFS(рўйхат!CI:CI,рўйхат!$CX:$CX,$B$404,рўйхат!$D:$D,$C377)</f>
        <v/>
      </c>
      <c r="BY377" s="35">
        <f>SUMIFS(рўйхат!CJ:CJ,рўйхат!$CX:$CX,$B$404,рўйхат!$D:$D,$C377)</f>
        <v/>
      </c>
      <c r="BZ377" s="36">
        <f>SUMIFS(рўйхат!CK:CK,рўйхат!$CX:$CX,$B$404,рўйхат!$D:$D,$C377)</f>
        <v/>
      </c>
      <c r="CA377" s="35">
        <f>SUMIFS(рўйхат!CL:CL,рўйхат!$CX:$CX,$B$404,рўйхат!$D:$D,$C377)</f>
        <v/>
      </c>
      <c r="CB377" s="36">
        <f>SUMIFS(рўйхат!CM:CM,рўйхат!$CX:$CX,$B$404,рўйхат!$D:$D,$C377)</f>
        <v/>
      </c>
      <c r="CC377" s="35">
        <f>SUMIFS(рўйхат!CN:CN,рўйхат!$CX:$CX,$B$404,рўйхат!$D:$D,$C377)</f>
        <v/>
      </c>
      <c r="CD377" s="36">
        <f>SUMIFS(рўйхат!CO:CO,рўйхат!$CX:$CX,$B$404,рўйхат!$D:$D,$C377)</f>
        <v/>
      </c>
      <c r="CE377" s="77">
        <f>IFERROR(BE377/(Q377+BE377),0)</f>
        <v/>
      </c>
      <c r="CF377" s="78">
        <f>IFERROR(BF377/(R377+BF377),0)</f>
        <v/>
      </c>
    </row>
    <row r="378" hidden="1" outlineLevel="1" ht="30" customFormat="1" customHeight="1" s="8">
      <c r="A378" s="39" t="n"/>
      <c r="B378" s="50" t="n">
        <v>40</v>
      </c>
      <c r="C378" s="131" t="inlineStr">
        <is>
          <t>Нақдлаштириш аломатлари мавжуд шубҳали корхоналар билан тузилган шартномалар</t>
        </is>
      </c>
      <c r="D378" s="51" t="n"/>
      <c r="E378" s="35">
        <f>SUMIFS(рўйхат!F:F,рўйхат!$CX:$CX,$B$404,рўйхат!$D:$D,$C378)</f>
        <v/>
      </c>
      <c r="F378" s="36">
        <f>SUMIFS(рўйхат!G:G,рўйхат!$CX:$CX,$B$404,рўйхат!$D:$D,$C378)</f>
        <v/>
      </c>
      <c r="G378" s="35">
        <f>SUMIFS(рўйхат!H:H,рўйхат!$CX:$CX,$B$404,рўйхат!$D:$D,$C378)</f>
        <v/>
      </c>
      <c r="H378" s="36">
        <f>SUMIFS(рўйхат!I:I,рўйхат!$CX:$CX,$B$404,рўйхат!$D:$D,$C378)</f>
        <v/>
      </c>
      <c r="I378" s="35">
        <f>SUMIFS(рўйхат!J:J,рўйхат!$CX:$CX,$B$404,рўйхат!$D:$D,$C378)</f>
        <v/>
      </c>
      <c r="J378" s="36">
        <f>SUMIFS(рўйхат!K:K,рўйхат!$CX:$CX,$B$404,рўйхат!$D:$D,$C378)</f>
        <v/>
      </c>
      <c r="K378" s="35">
        <f>SUMIFS(рўйхат!L:L,рўйхат!$CX:$CX,$B$404,рўйхат!$D:$D,$C378)</f>
        <v/>
      </c>
      <c r="L378" s="36">
        <f>SUMIFS(рўйхат!M:M,рўйхат!$CX:$CX,$B$404,рўйхат!$D:$D,$C378)</f>
        <v/>
      </c>
      <c r="M378" s="35">
        <f>SUMIFS(рўйхат!N:N,рўйхат!$CX:$CX,$B$404,рўйхат!$D:$D,$C378)</f>
        <v/>
      </c>
      <c r="N378" s="36">
        <f>SUMIFS(рўйхат!O:O,рўйхат!$CX:$CX,$B$404,рўйхат!$D:$D,$C378)</f>
        <v/>
      </c>
      <c r="O378" s="34">
        <f>IFERROR(M378/E378,0)</f>
        <v/>
      </c>
      <c r="P378" s="34">
        <f>IFERROR(N378/F378,0)</f>
        <v/>
      </c>
      <c r="Q378" s="35">
        <f>SUMIFS(рўйхат!P:P,рўйхат!$CX:$CX,$B$404,рўйхат!$D:$D,$C378)</f>
        <v/>
      </c>
      <c r="R378" s="36">
        <f>SUMIFS(рўйхат!Q:Q,рўйхат!$CX:$CX,$B$404,рўйхат!$D:$D,$C378)</f>
        <v/>
      </c>
      <c r="S378" s="35">
        <f>SUMIFS(рўйхат!R:R,рўйхат!$CX:$CX,$B$404,рўйхат!$D:$D,$C378)</f>
        <v/>
      </c>
      <c r="T378" s="36">
        <f>SUMIFS(рўйхат!S:S,рўйхат!$CX:$CX,$B$404,рўйхат!$D:$D,$C378)</f>
        <v/>
      </c>
      <c r="U378" s="35">
        <f>SUMIFS(рўйхат!T:T,рўйхат!$CX:$CX,$B$404,рўйхат!$D:$D,$C378)</f>
        <v/>
      </c>
      <c r="V378" s="36">
        <f>SUMIFS(рўйхат!U:U,рўйхат!$CX:$CX,$B$404,рўйхат!$D:$D,$C378)</f>
        <v/>
      </c>
      <c r="W378" s="35">
        <f>SUMIFS(рўйхат!V:V,рўйхат!$CX:$CX,$B$404,рўйхат!$D:$D,$C378)</f>
        <v/>
      </c>
      <c r="X378" s="36">
        <f>SUMIFS(рўйхат!W:W,рўйхат!$CX:$CX,$B$404,рўйхат!$D:$D,$C378)</f>
        <v/>
      </c>
      <c r="Y378" s="35">
        <f>SUMIFS(рўйхат!X:X,рўйхат!$CX:$CX,$B$404,рўйхат!$D:$D,$C378)</f>
        <v/>
      </c>
      <c r="Z378" s="36">
        <f>SUMIFS(рўйхат!Y:Y,рўйхат!$CX:$CX,$B$404,рўйхат!$D:$D,$C378)</f>
        <v/>
      </c>
      <c r="AA378" s="35">
        <f>SUMIFS(рўйхат!Z:Z,рўйхат!$CX:$CX,$B$404,рўйхат!$D:$D,$C378)</f>
        <v/>
      </c>
      <c r="AB378" s="36">
        <f>SUMIFS(рўйхат!AA:AA,рўйхат!$CX:$CX,$B$404,рўйхат!$D:$D,$C378)</f>
        <v/>
      </c>
      <c r="AC378" s="35">
        <f>SUMIFS(рўйхат!AB:AB,рўйхат!$CX:$CX,$B$404,рўйхат!$D:$D,$C378)</f>
        <v/>
      </c>
      <c r="AD378" s="36">
        <f>SUMIFS(рўйхат!AC:AC,рўйхат!$CX:$CX,$B$404,рўйхат!$D:$D,$C378)</f>
        <v/>
      </c>
      <c r="AE378" s="35">
        <f>SUMIFS(рўйхат!AD:AD,рўйхат!$CX:$CX,$B$404,рўйхат!$D:$D,$C378)</f>
        <v/>
      </c>
      <c r="AF378" s="36">
        <f>SUMIFS(рўйхат!AE:AE,рўйхат!$CX:$CX,$B$404,рўйхат!$D:$D,$C378)</f>
        <v/>
      </c>
      <c r="AG378" s="35">
        <f>SUMIFS(рўйхат!AH:AH,рўйхат!$CX:$CX,$B$404,рўйхат!$D:$D,$C378)</f>
        <v/>
      </c>
      <c r="AH378" s="36">
        <f>SUMIFS(рўйхат!AI:AI,рўйхат!$CX:$CX,$B$404,рўйхат!$D:$D,$C378)</f>
        <v/>
      </c>
      <c r="AI378" s="35">
        <f>SUMIFS(рўйхат!AJ:AJ,рўйхат!$CX:$CX,$B$404,рўйхат!$D:$D,$C378)</f>
        <v/>
      </c>
      <c r="AJ378" s="36">
        <f>SUMIFS(рўйхат!AK:AK,рўйхат!$CX:$CX,$B$404,рўйхат!$D:$D,$C378)</f>
        <v/>
      </c>
      <c r="AK378" s="35">
        <f>SUMIFS(рўйхат!AL:AL,рўйхат!$CX:$CX,$B$404,рўйхат!$D:$D,$C378)</f>
        <v/>
      </c>
      <c r="AL378" s="36">
        <f>SUMIFS(рўйхат!AM:AM,рўйхат!$CX:$CX,$B$404,рўйхат!$D:$D,$C378)</f>
        <v/>
      </c>
      <c r="AM378" s="77">
        <f>IFERROR(Q378/E378,0)</f>
        <v/>
      </c>
      <c r="AN378" s="77">
        <f>IFERROR(R378/F378,0)</f>
        <v/>
      </c>
      <c r="AO378" s="35">
        <f>SUMIFS(рўйхат!AX:AX,рўйхат!$CX:$CX,$B$404,рўйхат!$D:$D,$C378)</f>
        <v/>
      </c>
      <c r="AP378" s="36">
        <f>SUMIFS(рўйхат!AY:AY,рўйхат!$CX:$CX,$B$404,рўйхат!$D:$D,$C378)</f>
        <v/>
      </c>
      <c r="AQ378" s="35">
        <f>SUMIFS(рўйхат!AZ:AZ,рўйхат!$CX:$CX,$B$404,рўйхат!$D:$D,$C378)</f>
        <v/>
      </c>
      <c r="AR378" s="36">
        <f>SUMIFS(рўйхат!BA:BA,рўйхат!$CX:$CX,$B$404,рўйхат!$D:$D,$C378)</f>
        <v/>
      </c>
      <c r="AS378" s="35">
        <f>SUMIFS(рўйхат!BB:BB,рўйхат!$CX:$CX,$B$404,рўйхат!$D:$D,$C378)</f>
        <v/>
      </c>
      <c r="AT378" s="36">
        <f>SUMIFS(рўйхат!BC:BC,рўйхат!$CX:$CX,$B$404,рўйхат!$D:$D,$C378)</f>
        <v/>
      </c>
      <c r="AU378" s="35">
        <f>SUMIFS(рўйхат!BD:BD,рўйхат!$CX:$CX,$B$404,рўйхат!$D:$D,$C378)</f>
        <v/>
      </c>
      <c r="AV378" s="36">
        <f>SUMIFS(рўйхат!BE:BE,рўйхат!$CX:$CX,$B$404,рўйхат!$D:$D,$C378)</f>
        <v/>
      </c>
      <c r="AW378" s="35">
        <f>SUMIFS(рўйхат!BF:BF,рўйхат!$CX:$CX,$B$404,рўйхат!$D:$D,$C378)</f>
        <v/>
      </c>
      <c r="AX378" s="36">
        <f>SUMIFS(рўйхат!BG:BG,рўйхат!$CX:$CX,$B$404,рўйхат!$D:$D,$C378)</f>
        <v/>
      </c>
      <c r="AY378" s="35">
        <f>SUMIFS(рўйхат!BH:BH,рўйхат!$CX:$CX,$B$404,рўйхат!$D:$D,$C378)</f>
        <v/>
      </c>
      <c r="AZ378" s="36">
        <f>SUMIFS(рўйхат!BI:BI,рўйхат!$CX:$CX,$B$404,рўйхат!$D:$D,$C378)</f>
        <v/>
      </c>
      <c r="BA378" s="35">
        <f>SUMIFS(рўйхат!BJ:BJ,рўйхат!$CX:$CX,$B$404,рўйхат!$D:$D,$C378)</f>
        <v/>
      </c>
      <c r="BB378" s="36">
        <f>SUMIFS(рўйхат!BK:BK,рўйхат!$CX:$CX,$B$404,рўйхат!$D:$D,$C378)</f>
        <v/>
      </c>
      <c r="BC378" s="77">
        <f>IFERROR(AO378/E378,0)</f>
        <v/>
      </c>
      <c r="BD378" s="77">
        <f>IFERROR(AP378/F378,0)</f>
        <v/>
      </c>
      <c r="BE378" s="35">
        <f>SUMIFS(рўйхат!BL:BL,рўйхат!$CX:$CX,$B$404,рўйхат!$D:$D,$C378)</f>
        <v/>
      </c>
      <c r="BF378" s="36">
        <f>SUMIFS(рўйхат!BM:BM,рўйхат!$CX:$CX,$B$404,рўйхат!$D:$D,$C378)</f>
        <v/>
      </c>
      <c r="BG378" s="35">
        <f>SUMIFS(рўйхат!BN:BN,рўйхат!$CX:$CX,$B$404,рўйхат!$D:$D,$C378)</f>
        <v/>
      </c>
      <c r="BH378" s="36">
        <f>SUMIFS(рўйхат!BO:BO,рўйхат!$CX:$CX,$B$404,рўйхат!$D:$D,$C378)</f>
        <v/>
      </c>
      <c r="BI378" s="35">
        <f>SUMIFS(рўйхат!BP:BP,рўйхат!$CX:$CX,$B$404,рўйхат!$D:$D,$C378)</f>
        <v/>
      </c>
      <c r="BJ378" s="36">
        <f>SUMIFS(рўйхат!BQ:BQ,рўйхат!$CX:$CX,$B$404,рўйхат!$D:$D,$C378)</f>
        <v/>
      </c>
      <c r="BK378" s="35">
        <f>SUMIFS(рўйхат!BR:BR,рўйхат!$CX:$CX,$B$404,рўйхат!$D:$D,$C378)</f>
        <v/>
      </c>
      <c r="BL378" s="36">
        <f>SUMIFS(рўйхат!BS:BS,рўйхат!$CX:$CX,$B$404,рўйхат!$D:$D,$C378)</f>
        <v/>
      </c>
      <c r="BM378" s="35">
        <f>SUMIFS(рўйхат!BT:BT,рўйхат!$CX:$CX,$B$404,рўйхат!$D:$D,$C378)</f>
        <v/>
      </c>
      <c r="BN378" s="36">
        <f>SUMIFS(рўйхат!BU:BU,рўйхат!$CX:$CX,$B$404,рўйхат!$D:$D,$C378)</f>
        <v/>
      </c>
      <c r="BO378" s="35">
        <f>SUMIFS(рўйхат!BX:BX,рўйхат!$CX:$CX,$B$404,рўйхат!$D:$D,$C378)</f>
        <v/>
      </c>
      <c r="BP378" s="36">
        <f>SUMIFS(рўйхат!BY:BY,рўйхат!$CX:$CX,$B$404,рўйхат!$D:$D,$C378)</f>
        <v/>
      </c>
      <c r="BQ378" s="35">
        <f>SUMIFS(рўйхат!BZ:BZ,рўйхат!$CX:$CX,$B$404,рўйхат!$D:$D,$C378)</f>
        <v/>
      </c>
      <c r="BR378" s="36">
        <f>SUMIFS(рўйхат!CA:CA,рўйхат!$CX:$CX,$B$404,рўйхат!$D:$D,$C378)</f>
        <v/>
      </c>
      <c r="BS378" s="35">
        <f>SUMIFS(рўйхат!CB:CB,рўйхат!$CX:$CX,$B$404,рўйхат!$D:$D,$C378)</f>
        <v/>
      </c>
      <c r="BT378" s="36">
        <f>SUMIFS(рўйхат!CC:CC,рўйхат!$CX:$CX,$B$404,рўйхат!$D:$D,$C378)</f>
        <v/>
      </c>
      <c r="BU378" s="35">
        <f>SUMIFS(рўйхат!CD:CD,рўйхат!$CX:$CX,$B$404,рўйхат!$D:$D,$C378)</f>
        <v/>
      </c>
      <c r="BV378" s="36">
        <f>SUMIFS(рўйхат!CE:CE,рўйхат!$CX:$CX,$B$404,рўйхат!$D:$D,$C378)</f>
        <v/>
      </c>
      <c r="BW378" s="35">
        <f>SUMIFS(рўйхат!CH:CH,рўйхат!$CX:$CX,$B$404,рўйхат!$D:$D,$C378)</f>
        <v/>
      </c>
      <c r="BX378" s="36">
        <f>SUMIFS(рўйхат!CI:CI,рўйхат!$CX:$CX,$B$404,рўйхат!$D:$D,$C378)</f>
        <v/>
      </c>
      <c r="BY378" s="35">
        <f>SUMIFS(рўйхат!CJ:CJ,рўйхат!$CX:$CX,$B$404,рўйхат!$D:$D,$C378)</f>
        <v/>
      </c>
      <c r="BZ378" s="36">
        <f>SUMIFS(рўйхат!CK:CK,рўйхат!$CX:$CX,$B$404,рўйхат!$D:$D,$C378)</f>
        <v/>
      </c>
      <c r="CA378" s="35">
        <f>SUMIFS(рўйхат!CL:CL,рўйхат!$CX:$CX,$B$404,рўйхат!$D:$D,$C378)</f>
        <v/>
      </c>
      <c r="CB378" s="36">
        <f>SUMIFS(рўйхат!CM:CM,рўйхат!$CX:$CX,$B$404,рўйхат!$D:$D,$C378)</f>
        <v/>
      </c>
      <c r="CC378" s="35">
        <f>SUMIFS(рўйхат!CN:CN,рўйхат!$CX:$CX,$B$404,рўйхат!$D:$D,$C378)</f>
        <v/>
      </c>
      <c r="CD378" s="36">
        <f>SUMIFS(рўйхат!CO:CO,рўйхат!$CX:$CX,$B$404,рўйхат!$D:$D,$C378)</f>
        <v/>
      </c>
      <c r="CE378" s="77">
        <f>IFERROR(BE378/(Q378+BE378),0)</f>
        <v/>
      </c>
      <c r="CF378" s="78">
        <f>IFERROR(BF378/(R378+BF378),0)</f>
        <v/>
      </c>
    </row>
    <row r="379" hidden="1" outlineLevel="1" ht="30" customFormat="1" customHeight="1" s="8">
      <c r="A379" s="39" t="n"/>
      <c r="B379" s="50" t="n">
        <v>41</v>
      </c>
      <c r="C379" s="131" t="inlineStr">
        <is>
          <t>Непотизм холатлари таҳлили</t>
        </is>
      </c>
      <c r="D379" s="51" t="n"/>
      <c r="E379" s="35">
        <f>SUMIFS(рўйхат!F:F,рўйхат!$CX:$CX,$B$404,рўйхат!$D:$D,$C379)</f>
        <v/>
      </c>
      <c r="F379" s="36">
        <f>SUMIFS(рўйхат!G:G,рўйхат!$CX:$CX,$B$404,рўйхат!$D:$D,$C379)</f>
        <v/>
      </c>
      <c r="G379" s="35">
        <f>SUMIFS(рўйхат!H:H,рўйхат!$CX:$CX,$B$404,рўйхат!$D:$D,$C379)</f>
        <v/>
      </c>
      <c r="H379" s="36">
        <f>SUMIFS(рўйхат!I:I,рўйхат!$CX:$CX,$B$404,рўйхат!$D:$D,$C379)</f>
        <v/>
      </c>
      <c r="I379" s="35">
        <f>SUMIFS(рўйхат!J:J,рўйхат!$CX:$CX,$B$404,рўйхат!$D:$D,$C379)</f>
        <v/>
      </c>
      <c r="J379" s="36">
        <f>SUMIFS(рўйхат!K:K,рўйхат!$CX:$CX,$B$404,рўйхат!$D:$D,$C379)</f>
        <v/>
      </c>
      <c r="K379" s="35">
        <f>SUMIFS(рўйхат!L:L,рўйхат!$CX:$CX,$B$404,рўйхат!$D:$D,$C379)</f>
        <v/>
      </c>
      <c r="L379" s="36">
        <f>SUMIFS(рўйхат!M:M,рўйхат!$CX:$CX,$B$404,рўйхат!$D:$D,$C379)</f>
        <v/>
      </c>
      <c r="M379" s="35">
        <f>SUMIFS(рўйхат!N:N,рўйхат!$CX:$CX,$B$404,рўйхат!$D:$D,$C379)</f>
        <v/>
      </c>
      <c r="N379" s="36">
        <f>SUMIFS(рўйхат!O:O,рўйхат!$CX:$CX,$B$404,рўйхат!$D:$D,$C379)</f>
        <v/>
      </c>
      <c r="O379" s="34">
        <f>IFERROR(M379/E379,0)</f>
        <v/>
      </c>
      <c r="P379" s="34">
        <f>IFERROR(N379/F379,0)</f>
        <v/>
      </c>
      <c r="Q379" s="35">
        <f>SUMIFS(рўйхат!P:P,рўйхат!$CX:$CX,$B$404,рўйхат!$D:$D,$C379)</f>
        <v/>
      </c>
      <c r="R379" s="36">
        <f>SUMIFS(рўйхат!Q:Q,рўйхат!$CX:$CX,$B$404,рўйхат!$D:$D,$C379)</f>
        <v/>
      </c>
      <c r="S379" s="35">
        <f>SUMIFS(рўйхат!R:R,рўйхат!$CX:$CX,$B$404,рўйхат!$D:$D,$C379)</f>
        <v/>
      </c>
      <c r="T379" s="36">
        <f>SUMIFS(рўйхат!S:S,рўйхат!$CX:$CX,$B$404,рўйхат!$D:$D,$C379)</f>
        <v/>
      </c>
      <c r="U379" s="35">
        <f>SUMIFS(рўйхат!T:T,рўйхат!$CX:$CX,$B$404,рўйхат!$D:$D,$C379)</f>
        <v/>
      </c>
      <c r="V379" s="36">
        <f>SUMIFS(рўйхат!U:U,рўйхат!$CX:$CX,$B$404,рўйхат!$D:$D,$C379)</f>
        <v/>
      </c>
      <c r="W379" s="35">
        <f>SUMIFS(рўйхат!V:V,рўйхат!$CX:$CX,$B$404,рўйхат!$D:$D,$C379)</f>
        <v/>
      </c>
      <c r="X379" s="36">
        <f>SUMIFS(рўйхат!W:W,рўйхат!$CX:$CX,$B$404,рўйхат!$D:$D,$C379)</f>
        <v/>
      </c>
      <c r="Y379" s="35">
        <f>SUMIFS(рўйхат!X:X,рўйхат!$CX:$CX,$B$404,рўйхат!$D:$D,$C379)</f>
        <v/>
      </c>
      <c r="Z379" s="36">
        <f>SUMIFS(рўйхат!Y:Y,рўйхат!$CX:$CX,$B$404,рўйхат!$D:$D,$C379)</f>
        <v/>
      </c>
      <c r="AA379" s="35">
        <f>SUMIFS(рўйхат!Z:Z,рўйхат!$CX:$CX,$B$404,рўйхат!$D:$D,$C379)</f>
        <v/>
      </c>
      <c r="AB379" s="36">
        <f>SUMIFS(рўйхат!AA:AA,рўйхат!$CX:$CX,$B$404,рўйхат!$D:$D,$C379)</f>
        <v/>
      </c>
      <c r="AC379" s="35">
        <f>SUMIFS(рўйхат!AB:AB,рўйхат!$CX:$CX,$B$404,рўйхат!$D:$D,$C379)</f>
        <v/>
      </c>
      <c r="AD379" s="36">
        <f>SUMIFS(рўйхат!AC:AC,рўйхат!$CX:$CX,$B$404,рўйхат!$D:$D,$C379)</f>
        <v/>
      </c>
      <c r="AE379" s="35">
        <f>SUMIFS(рўйхат!AD:AD,рўйхат!$CX:$CX,$B$404,рўйхат!$D:$D,$C379)</f>
        <v/>
      </c>
      <c r="AF379" s="36">
        <f>SUMIFS(рўйхат!AE:AE,рўйхат!$CX:$CX,$B$404,рўйхат!$D:$D,$C379)</f>
        <v/>
      </c>
      <c r="AG379" s="35">
        <f>SUMIFS(рўйхат!AH:AH,рўйхат!$CX:$CX,$B$404,рўйхат!$D:$D,$C379)</f>
        <v/>
      </c>
      <c r="AH379" s="36">
        <f>SUMIFS(рўйхат!AI:AI,рўйхат!$CX:$CX,$B$404,рўйхат!$D:$D,$C379)</f>
        <v/>
      </c>
      <c r="AI379" s="35">
        <f>SUMIFS(рўйхат!AJ:AJ,рўйхат!$CX:$CX,$B$404,рўйхат!$D:$D,$C379)</f>
        <v/>
      </c>
      <c r="AJ379" s="36">
        <f>SUMIFS(рўйхат!AK:AK,рўйхат!$CX:$CX,$B$404,рўйхат!$D:$D,$C379)</f>
        <v/>
      </c>
      <c r="AK379" s="35">
        <f>SUMIFS(рўйхат!AL:AL,рўйхат!$CX:$CX,$B$404,рўйхат!$D:$D,$C379)</f>
        <v/>
      </c>
      <c r="AL379" s="36">
        <f>SUMIFS(рўйхат!AM:AM,рўйхат!$CX:$CX,$B$404,рўйхат!$D:$D,$C379)</f>
        <v/>
      </c>
      <c r="AM379" s="77">
        <f>IFERROR(Q379/E379,0)</f>
        <v/>
      </c>
      <c r="AN379" s="77">
        <f>IFERROR(R379/F379,0)</f>
        <v/>
      </c>
      <c r="AO379" s="35">
        <f>SUMIFS(рўйхат!AX:AX,рўйхат!$CX:$CX,$B$404,рўйхат!$D:$D,$C379)</f>
        <v/>
      </c>
      <c r="AP379" s="36">
        <f>SUMIFS(рўйхат!AY:AY,рўйхат!$CX:$CX,$B$404,рўйхат!$D:$D,$C379)</f>
        <v/>
      </c>
      <c r="AQ379" s="35">
        <f>SUMIFS(рўйхат!AZ:AZ,рўйхат!$CX:$CX,$B$404,рўйхат!$D:$D,$C379)</f>
        <v/>
      </c>
      <c r="AR379" s="36">
        <f>SUMIFS(рўйхат!BA:BA,рўйхат!$CX:$CX,$B$404,рўйхат!$D:$D,$C379)</f>
        <v/>
      </c>
      <c r="AS379" s="35">
        <f>SUMIFS(рўйхат!BB:BB,рўйхат!$CX:$CX,$B$404,рўйхат!$D:$D,$C379)</f>
        <v/>
      </c>
      <c r="AT379" s="36">
        <f>SUMIFS(рўйхат!BC:BC,рўйхат!$CX:$CX,$B$404,рўйхат!$D:$D,$C379)</f>
        <v/>
      </c>
      <c r="AU379" s="35">
        <f>SUMIFS(рўйхат!BD:BD,рўйхат!$CX:$CX,$B$404,рўйхат!$D:$D,$C379)</f>
        <v/>
      </c>
      <c r="AV379" s="36">
        <f>SUMIFS(рўйхат!BE:BE,рўйхат!$CX:$CX,$B$404,рўйхат!$D:$D,$C379)</f>
        <v/>
      </c>
      <c r="AW379" s="35">
        <f>SUMIFS(рўйхат!BF:BF,рўйхат!$CX:$CX,$B$404,рўйхат!$D:$D,$C379)</f>
        <v/>
      </c>
      <c r="AX379" s="36">
        <f>SUMIFS(рўйхат!BG:BG,рўйхат!$CX:$CX,$B$404,рўйхат!$D:$D,$C379)</f>
        <v/>
      </c>
      <c r="AY379" s="35">
        <f>SUMIFS(рўйхат!BH:BH,рўйхат!$CX:$CX,$B$404,рўйхат!$D:$D,$C379)</f>
        <v/>
      </c>
      <c r="AZ379" s="36">
        <f>SUMIFS(рўйхат!BI:BI,рўйхат!$CX:$CX,$B$404,рўйхат!$D:$D,$C379)</f>
        <v/>
      </c>
      <c r="BA379" s="35">
        <f>SUMIFS(рўйхат!BJ:BJ,рўйхат!$CX:$CX,$B$404,рўйхат!$D:$D,$C379)</f>
        <v/>
      </c>
      <c r="BB379" s="36">
        <f>SUMIFS(рўйхат!BK:BK,рўйхат!$CX:$CX,$B$404,рўйхат!$D:$D,$C379)</f>
        <v/>
      </c>
      <c r="BC379" s="77">
        <f>IFERROR(AO379/E379,0)</f>
        <v/>
      </c>
      <c r="BD379" s="77">
        <f>IFERROR(AP379/F379,0)</f>
        <v/>
      </c>
      <c r="BE379" s="35">
        <f>SUMIFS(рўйхат!BL:BL,рўйхат!$CX:$CX,$B$404,рўйхат!$D:$D,$C379)</f>
        <v/>
      </c>
      <c r="BF379" s="36">
        <f>SUMIFS(рўйхат!BM:BM,рўйхат!$CX:$CX,$B$404,рўйхат!$D:$D,$C379)</f>
        <v/>
      </c>
      <c r="BG379" s="35">
        <f>SUMIFS(рўйхат!BN:BN,рўйхат!$CX:$CX,$B$404,рўйхат!$D:$D,$C379)</f>
        <v/>
      </c>
      <c r="BH379" s="36">
        <f>SUMIFS(рўйхат!BO:BO,рўйхат!$CX:$CX,$B$404,рўйхат!$D:$D,$C379)</f>
        <v/>
      </c>
      <c r="BI379" s="35">
        <f>SUMIFS(рўйхат!BP:BP,рўйхат!$CX:$CX,$B$404,рўйхат!$D:$D,$C379)</f>
        <v/>
      </c>
      <c r="BJ379" s="36">
        <f>SUMIFS(рўйхат!BQ:BQ,рўйхат!$CX:$CX,$B$404,рўйхат!$D:$D,$C379)</f>
        <v/>
      </c>
      <c r="BK379" s="35">
        <f>SUMIFS(рўйхат!BR:BR,рўйхат!$CX:$CX,$B$404,рўйхат!$D:$D,$C379)</f>
        <v/>
      </c>
      <c r="BL379" s="36">
        <f>SUMIFS(рўйхат!BS:BS,рўйхат!$CX:$CX,$B$404,рўйхат!$D:$D,$C379)</f>
        <v/>
      </c>
      <c r="BM379" s="35">
        <f>SUMIFS(рўйхат!BT:BT,рўйхат!$CX:$CX,$B$404,рўйхат!$D:$D,$C379)</f>
        <v/>
      </c>
      <c r="BN379" s="36">
        <f>SUMIFS(рўйхат!BU:BU,рўйхат!$CX:$CX,$B$404,рўйхат!$D:$D,$C379)</f>
        <v/>
      </c>
      <c r="BO379" s="35">
        <f>SUMIFS(рўйхат!BX:BX,рўйхат!$CX:$CX,$B$404,рўйхат!$D:$D,$C379)</f>
        <v/>
      </c>
      <c r="BP379" s="36">
        <f>SUMIFS(рўйхат!BY:BY,рўйхат!$CX:$CX,$B$404,рўйхат!$D:$D,$C379)</f>
        <v/>
      </c>
      <c r="BQ379" s="35">
        <f>SUMIFS(рўйхат!BZ:BZ,рўйхат!$CX:$CX,$B$404,рўйхат!$D:$D,$C379)</f>
        <v/>
      </c>
      <c r="BR379" s="36">
        <f>SUMIFS(рўйхат!CA:CA,рўйхат!$CX:$CX,$B$404,рўйхат!$D:$D,$C379)</f>
        <v/>
      </c>
      <c r="BS379" s="35">
        <f>SUMIFS(рўйхат!CB:CB,рўйхат!$CX:$CX,$B$404,рўйхат!$D:$D,$C379)</f>
        <v/>
      </c>
      <c r="BT379" s="36">
        <f>SUMIFS(рўйхат!CC:CC,рўйхат!$CX:$CX,$B$404,рўйхат!$D:$D,$C379)</f>
        <v/>
      </c>
      <c r="BU379" s="35">
        <f>SUMIFS(рўйхат!CD:CD,рўйхат!$CX:$CX,$B$404,рўйхат!$D:$D,$C379)</f>
        <v/>
      </c>
      <c r="BV379" s="36">
        <f>SUMIFS(рўйхат!CE:CE,рўйхат!$CX:$CX,$B$404,рўйхат!$D:$D,$C379)</f>
        <v/>
      </c>
      <c r="BW379" s="35">
        <f>SUMIFS(рўйхат!CH:CH,рўйхат!$CX:$CX,$B$404,рўйхат!$D:$D,$C379)</f>
        <v/>
      </c>
      <c r="BX379" s="36">
        <f>SUMIFS(рўйхат!CI:CI,рўйхат!$CX:$CX,$B$404,рўйхат!$D:$D,$C379)</f>
        <v/>
      </c>
      <c r="BY379" s="35">
        <f>SUMIFS(рўйхат!CJ:CJ,рўйхат!$CX:$CX,$B$404,рўйхат!$D:$D,$C379)</f>
        <v/>
      </c>
      <c r="BZ379" s="36">
        <f>SUMIFS(рўйхат!CK:CK,рўйхат!$CX:$CX,$B$404,рўйхат!$D:$D,$C379)</f>
        <v/>
      </c>
      <c r="CA379" s="35">
        <f>SUMIFS(рўйхат!CL:CL,рўйхат!$CX:$CX,$B$404,рўйхат!$D:$D,$C379)</f>
        <v/>
      </c>
      <c r="CB379" s="36">
        <f>SUMIFS(рўйхат!CM:CM,рўйхат!$CX:$CX,$B$404,рўйхат!$D:$D,$C379)</f>
        <v/>
      </c>
      <c r="CC379" s="35">
        <f>SUMIFS(рўйхат!CN:CN,рўйхат!$CX:$CX,$B$404,рўйхат!$D:$D,$C379)</f>
        <v/>
      </c>
      <c r="CD379" s="36">
        <f>SUMIFS(рўйхат!CO:CO,рўйхат!$CX:$CX,$B$404,рўйхат!$D:$D,$C379)</f>
        <v/>
      </c>
      <c r="CE379" s="77">
        <f>IFERROR(BE379/(Q379+BE379),0)</f>
        <v/>
      </c>
      <c r="CF379" s="78">
        <f>IFERROR(BF379/(R379+BF379),0)</f>
        <v/>
      </c>
    </row>
    <row r="380" hidden="1" outlineLevel="1" ht="30" customFormat="1" customHeight="1" s="8">
      <c r="A380" s="39" t="n"/>
      <c r="B380" s="50" t="n">
        <v>42</v>
      </c>
      <c r="C380" s="131" t="inlineStr">
        <is>
          <t>Рейтинг бали шаклланишида ишчи ходим сони таҳлили</t>
        </is>
      </c>
      <c r="D380" s="51" t="n"/>
      <c r="E380" s="35">
        <f>SUMIFS(рўйхат!F:F,рўйхат!$CX:$CX,$B$404,рўйхат!$D:$D,$C380)</f>
        <v/>
      </c>
      <c r="F380" s="36">
        <f>SUMIFS(рўйхат!G:G,рўйхат!$CX:$CX,$B$404,рўйхат!$D:$D,$C380)</f>
        <v/>
      </c>
      <c r="G380" s="35">
        <f>SUMIFS(рўйхат!H:H,рўйхат!$CX:$CX,$B$404,рўйхат!$D:$D,$C380)</f>
        <v/>
      </c>
      <c r="H380" s="36">
        <f>SUMIFS(рўйхат!I:I,рўйхат!$CX:$CX,$B$404,рўйхат!$D:$D,$C380)</f>
        <v/>
      </c>
      <c r="I380" s="35">
        <f>SUMIFS(рўйхат!J:J,рўйхат!$CX:$CX,$B$404,рўйхат!$D:$D,$C380)</f>
        <v/>
      </c>
      <c r="J380" s="36">
        <f>SUMIFS(рўйхат!K:K,рўйхат!$CX:$CX,$B$404,рўйхат!$D:$D,$C380)</f>
        <v/>
      </c>
      <c r="K380" s="35">
        <f>SUMIFS(рўйхат!L:L,рўйхат!$CX:$CX,$B$404,рўйхат!$D:$D,$C380)</f>
        <v/>
      </c>
      <c r="L380" s="36">
        <f>SUMIFS(рўйхат!M:M,рўйхат!$CX:$CX,$B$404,рўйхат!$D:$D,$C380)</f>
        <v/>
      </c>
      <c r="M380" s="35">
        <f>SUMIFS(рўйхат!N:N,рўйхат!$CX:$CX,$B$404,рўйхат!$D:$D,$C380)</f>
        <v/>
      </c>
      <c r="N380" s="36">
        <f>SUMIFS(рўйхат!O:O,рўйхат!$CX:$CX,$B$404,рўйхат!$D:$D,$C380)</f>
        <v/>
      </c>
      <c r="O380" s="34">
        <f>IFERROR(M380/E380,0)</f>
        <v/>
      </c>
      <c r="P380" s="34">
        <f>IFERROR(N380/F380,0)</f>
        <v/>
      </c>
      <c r="Q380" s="35">
        <f>SUMIFS(рўйхат!P:P,рўйхат!$CX:$CX,$B$404,рўйхат!$D:$D,$C380)</f>
        <v/>
      </c>
      <c r="R380" s="36">
        <f>SUMIFS(рўйхат!Q:Q,рўйхат!$CX:$CX,$B$404,рўйхат!$D:$D,$C380)</f>
        <v/>
      </c>
      <c r="S380" s="35">
        <f>SUMIFS(рўйхат!R:R,рўйхат!$CX:$CX,$B$404,рўйхат!$D:$D,$C380)</f>
        <v/>
      </c>
      <c r="T380" s="36">
        <f>SUMIFS(рўйхат!S:S,рўйхат!$CX:$CX,$B$404,рўйхат!$D:$D,$C380)</f>
        <v/>
      </c>
      <c r="U380" s="35">
        <f>SUMIFS(рўйхат!T:T,рўйхат!$CX:$CX,$B$404,рўйхат!$D:$D,$C380)</f>
        <v/>
      </c>
      <c r="V380" s="36">
        <f>SUMIFS(рўйхат!U:U,рўйхат!$CX:$CX,$B$404,рўйхат!$D:$D,$C380)</f>
        <v/>
      </c>
      <c r="W380" s="35">
        <f>SUMIFS(рўйхат!V:V,рўйхат!$CX:$CX,$B$404,рўйхат!$D:$D,$C380)</f>
        <v/>
      </c>
      <c r="X380" s="36">
        <f>SUMIFS(рўйхат!W:W,рўйхат!$CX:$CX,$B$404,рўйхат!$D:$D,$C380)</f>
        <v/>
      </c>
      <c r="Y380" s="35">
        <f>SUMIFS(рўйхат!X:X,рўйхат!$CX:$CX,$B$404,рўйхат!$D:$D,$C380)</f>
        <v/>
      </c>
      <c r="Z380" s="36">
        <f>SUMIFS(рўйхат!Y:Y,рўйхат!$CX:$CX,$B$404,рўйхат!$D:$D,$C380)</f>
        <v/>
      </c>
      <c r="AA380" s="35">
        <f>SUMIFS(рўйхат!Z:Z,рўйхат!$CX:$CX,$B$404,рўйхат!$D:$D,$C380)</f>
        <v/>
      </c>
      <c r="AB380" s="36">
        <f>SUMIFS(рўйхат!AA:AA,рўйхат!$CX:$CX,$B$404,рўйхат!$D:$D,$C380)</f>
        <v/>
      </c>
      <c r="AC380" s="35">
        <f>SUMIFS(рўйхат!AB:AB,рўйхат!$CX:$CX,$B$404,рўйхат!$D:$D,$C380)</f>
        <v/>
      </c>
      <c r="AD380" s="36">
        <f>SUMIFS(рўйхат!AC:AC,рўйхат!$CX:$CX,$B$404,рўйхат!$D:$D,$C380)</f>
        <v/>
      </c>
      <c r="AE380" s="35">
        <f>SUMIFS(рўйхат!AD:AD,рўйхат!$CX:$CX,$B$404,рўйхат!$D:$D,$C380)</f>
        <v/>
      </c>
      <c r="AF380" s="36">
        <f>SUMIFS(рўйхат!AE:AE,рўйхат!$CX:$CX,$B$404,рўйхат!$D:$D,$C380)</f>
        <v/>
      </c>
      <c r="AG380" s="35">
        <f>SUMIFS(рўйхат!AH:AH,рўйхат!$CX:$CX,$B$404,рўйхат!$D:$D,$C380)</f>
        <v/>
      </c>
      <c r="AH380" s="36">
        <f>SUMIFS(рўйхат!AI:AI,рўйхат!$CX:$CX,$B$404,рўйхат!$D:$D,$C380)</f>
        <v/>
      </c>
      <c r="AI380" s="35">
        <f>SUMIFS(рўйхат!AJ:AJ,рўйхат!$CX:$CX,$B$404,рўйхат!$D:$D,$C380)</f>
        <v/>
      </c>
      <c r="AJ380" s="36">
        <f>SUMIFS(рўйхат!AK:AK,рўйхат!$CX:$CX,$B$404,рўйхат!$D:$D,$C380)</f>
        <v/>
      </c>
      <c r="AK380" s="35">
        <f>SUMIFS(рўйхат!AL:AL,рўйхат!$CX:$CX,$B$404,рўйхат!$D:$D,$C380)</f>
        <v/>
      </c>
      <c r="AL380" s="36">
        <f>SUMIFS(рўйхат!AM:AM,рўйхат!$CX:$CX,$B$404,рўйхат!$D:$D,$C380)</f>
        <v/>
      </c>
      <c r="AM380" s="77">
        <f>IFERROR(Q380/E380,0)</f>
        <v/>
      </c>
      <c r="AN380" s="77">
        <f>IFERROR(R380/F380,0)</f>
        <v/>
      </c>
      <c r="AO380" s="35">
        <f>SUMIFS(рўйхат!AX:AX,рўйхат!$CX:$CX,$B$404,рўйхат!$D:$D,$C380)</f>
        <v/>
      </c>
      <c r="AP380" s="36">
        <f>SUMIFS(рўйхат!AY:AY,рўйхат!$CX:$CX,$B$404,рўйхат!$D:$D,$C380)</f>
        <v/>
      </c>
      <c r="AQ380" s="35">
        <f>SUMIFS(рўйхат!AZ:AZ,рўйхат!$CX:$CX,$B$404,рўйхат!$D:$D,$C380)</f>
        <v/>
      </c>
      <c r="AR380" s="36">
        <f>SUMIFS(рўйхат!BA:BA,рўйхат!$CX:$CX,$B$404,рўйхат!$D:$D,$C380)</f>
        <v/>
      </c>
      <c r="AS380" s="35">
        <f>SUMIFS(рўйхат!BB:BB,рўйхат!$CX:$CX,$B$404,рўйхат!$D:$D,$C380)</f>
        <v/>
      </c>
      <c r="AT380" s="36">
        <f>SUMIFS(рўйхат!BC:BC,рўйхат!$CX:$CX,$B$404,рўйхат!$D:$D,$C380)</f>
        <v/>
      </c>
      <c r="AU380" s="35">
        <f>SUMIFS(рўйхат!BD:BD,рўйхат!$CX:$CX,$B$404,рўйхат!$D:$D,$C380)</f>
        <v/>
      </c>
      <c r="AV380" s="36">
        <f>SUMIFS(рўйхат!BE:BE,рўйхат!$CX:$CX,$B$404,рўйхат!$D:$D,$C380)</f>
        <v/>
      </c>
      <c r="AW380" s="35">
        <f>SUMIFS(рўйхат!BF:BF,рўйхат!$CX:$CX,$B$404,рўйхат!$D:$D,$C380)</f>
        <v/>
      </c>
      <c r="AX380" s="36">
        <f>SUMIFS(рўйхат!BG:BG,рўйхат!$CX:$CX,$B$404,рўйхат!$D:$D,$C380)</f>
        <v/>
      </c>
      <c r="AY380" s="35">
        <f>SUMIFS(рўйхат!BH:BH,рўйхат!$CX:$CX,$B$404,рўйхат!$D:$D,$C380)</f>
        <v/>
      </c>
      <c r="AZ380" s="36">
        <f>SUMIFS(рўйхат!BI:BI,рўйхат!$CX:$CX,$B$404,рўйхат!$D:$D,$C380)</f>
        <v/>
      </c>
      <c r="BA380" s="35">
        <f>SUMIFS(рўйхат!BJ:BJ,рўйхат!$CX:$CX,$B$404,рўйхат!$D:$D,$C380)</f>
        <v/>
      </c>
      <c r="BB380" s="36">
        <f>SUMIFS(рўйхат!BK:BK,рўйхат!$CX:$CX,$B$404,рўйхат!$D:$D,$C380)</f>
        <v/>
      </c>
      <c r="BC380" s="77">
        <f>IFERROR(AO380/E380,0)</f>
        <v/>
      </c>
      <c r="BD380" s="77">
        <f>IFERROR(AP380/F380,0)</f>
        <v/>
      </c>
      <c r="BE380" s="35">
        <f>SUMIFS(рўйхат!BL:BL,рўйхат!$CX:$CX,$B$404,рўйхат!$D:$D,$C380)</f>
        <v/>
      </c>
      <c r="BF380" s="36">
        <f>SUMIFS(рўйхат!BM:BM,рўйхат!$CX:$CX,$B$404,рўйхат!$D:$D,$C380)</f>
        <v/>
      </c>
      <c r="BG380" s="35">
        <f>SUMIFS(рўйхат!BN:BN,рўйхат!$CX:$CX,$B$404,рўйхат!$D:$D,$C380)</f>
        <v/>
      </c>
      <c r="BH380" s="36">
        <f>SUMIFS(рўйхат!BO:BO,рўйхат!$CX:$CX,$B$404,рўйхат!$D:$D,$C380)</f>
        <v/>
      </c>
      <c r="BI380" s="35">
        <f>SUMIFS(рўйхат!BP:BP,рўйхат!$CX:$CX,$B$404,рўйхат!$D:$D,$C380)</f>
        <v/>
      </c>
      <c r="BJ380" s="36">
        <f>SUMIFS(рўйхат!BQ:BQ,рўйхат!$CX:$CX,$B$404,рўйхат!$D:$D,$C380)</f>
        <v/>
      </c>
      <c r="BK380" s="35">
        <f>SUMIFS(рўйхат!BR:BR,рўйхат!$CX:$CX,$B$404,рўйхат!$D:$D,$C380)</f>
        <v/>
      </c>
      <c r="BL380" s="36">
        <f>SUMIFS(рўйхат!BS:BS,рўйхат!$CX:$CX,$B$404,рўйхат!$D:$D,$C380)</f>
        <v/>
      </c>
      <c r="BM380" s="35">
        <f>SUMIFS(рўйхат!BT:BT,рўйхат!$CX:$CX,$B$404,рўйхат!$D:$D,$C380)</f>
        <v/>
      </c>
      <c r="BN380" s="36">
        <f>SUMIFS(рўйхат!BU:BU,рўйхат!$CX:$CX,$B$404,рўйхат!$D:$D,$C380)</f>
        <v/>
      </c>
      <c r="BO380" s="35">
        <f>SUMIFS(рўйхат!BX:BX,рўйхат!$CX:$CX,$B$404,рўйхат!$D:$D,$C380)</f>
        <v/>
      </c>
      <c r="BP380" s="36">
        <f>SUMIFS(рўйхат!BY:BY,рўйхат!$CX:$CX,$B$404,рўйхат!$D:$D,$C380)</f>
        <v/>
      </c>
      <c r="BQ380" s="35">
        <f>SUMIFS(рўйхат!BZ:BZ,рўйхат!$CX:$CX,$B$404,рўйхат!$D:$D,$C380)</f>
        <v/>
      </c>
      <c r="BR380" s="36">
        <f>SUMIFS(рўйхат!CA:CA,рўйхат!$CX:$CX,$B$404,рўйхат!$D:$D,$C380)</f>
        <v/>
      </c>
      <c r="BS380" s="35">
        <f>SUMIFS(рўйхат!CB:CB,рўйхат!$CX:$CX,$B$404,рўйхат!$D:$D,$C380)</f>
        <v/>
      </c>
      <c r="BT380" s="36">
        <f>SUMIFS(рўйхат!CC:CC,рўйхат!$CX:$CX,$B$404,рўйхат!$D:$D,$C380)</f>
        <v/>
      </c>
      <c r="BU380" s="35">
        <f>SUMIFS(рўйхат!CD:CD,рўйхат!$CX:$CX,$B$404,рўйхат!$D:$D,$C380)</f>
        <v/>
      </c>
      <c r="BV380" s="36">
        <f>SUMIFS(рўйхат!CE:CE,рўйхат!$CX:$CX,$B$404,рўйхат!$D:$D,$C380)</f>
        <v/>
      </c>
      <c r="BW380" s="35">
        <f>SUMIFS(рўйхат!CH:CH,рўйхат!$CX:$CX,$B$404,рўйхат!$D:$D,$C380)</f>
        <v/>
      </c>
      <c r="BX380" s="36">
        <f>SUMIFS(рўйхат!CI:CI,рўйхат!$CX:$CX,$B$404,рўйхат!$D:$D,$C380)</f>
        <v/>
      </c>
      <c r="BY380" s="35">
        <f>SUMIFS(рўйхат!CJ:CJ,рўйхат!$CX:$CX,$B$404,рўйхат!$D:$D,$C380)</f>
        <v/>
      </c>
      <c r="BZ380" s="36">
        <f>SUMIFS(рўйхат!CK:CK,рўйхат!$CX:$CX,$B$404,рўйхат!$D:$D,$C380)</f>
        <v/>
      </c>
      <c r="CA380" s="35">
        <f>SUMIFS(рўйхат!CL:CL,рўйхат!$CX:$CX,$B$404,рўйхат!$D:$D,$C380)</f>
        <v/>
      </c>
      <c r="CB380" s="36">
        <f>SUMIFS(рўйхат!CM:CM,рўйхат!$CX:$CX,$B$404,рўйхат!$D:$D,$C380)</f>
        <v/>
      </c>
      <c r="CC380" s="35">
        <f>SUMIFS(рўйхат!CN:CN,рўйхат!$CX:$CX,$B$404,рўйхат!$D:$D,$C380)</f>
        <v/>
      </c>
      <c r="CD380" s="36">
        <f>SUMIFS(рўйхат!CO:CO,рўйхат!$CX:$CX,$B$404,рўйхат!$D:$D,$C380)</f>
        <v/>
      </c>
      <c r="CE380" s="77">
        <f>IFERROR(BE380/(Q380+BE380),0)</f>
        <v/>
      </c>
      <c r="CF380" s="78">
        <f>IFERROR(BF380/(R380+BF380),0)</f>
        <v/>
      </c>
    </row>
    <row r="381" hidden="1" outlineLevel="1" ht="30" customFormat="1" customHeight="1" s="8">
      <c r="A381" s="39" t="n"/>
      <c r="B381" s="50" t="n">
        <v>43</v>
      </c>
      <c r="C381" s="131" t="inlineStr">
        <is>
          <t>Рейтинг балига тўғри келмайдиган қурилишлар</t>
        </is>
      </c>
      <c r="D381" s="51" t="n"/>
      <c r="E381" s="35">
        <f>SUMIFS(рўйхат!F:F,рўйхат!$CX:$CX,$B$404,рўйхат!$D:$D,$C381)</f>
        <v/>
      </c>
      <c r="F381" s="36">
        <f>SUMIFS(рўйхат!G:G,рўйхат!$CX:$CX,$B$404,рўйхат!$D:$D,$C381)</f>
        <v/>
      </c>
      <c r="G381" s="35">
        <f>SUMIFS(рўйхат!H:H,рўйхат!$CX:$CX,$B$404,рўйхат!$D:$D,$C381)</f>
        <v/>
      </c>
      <c r="H381" s="36">
        <f>SUMIFS(рўйхат!I:I,рўйхат!$CX:$CX,$B$404,рўйхат!$D:$D,$C381)</f>
        <v/>
      </c>
      <c r="I381" s="35">
        <f>SUMIFS(рўйхат!J:J,рўйхат!$CX:$CX,$B$404,рўйхат!$D:$D,$C381)</f>
        <v/>
      </c>
      <c r="J381" s="36">
        <f>SUMIFS(рўйхат!K:K,рўйхат!$CX:$CX,$B$404,рўйхат!$D:$D,$C381)</f>
        <v/>
      </c>
      <c r="K381" s="35">
        <f>SUMIFS(рўйхат!L:L,рўйхат!$CX:$CX,$B$404,рўйхат!$D:$D,$C381)</f>
        <v/>
      </c>
      <c r="L381" s="36">
        <f>SUMIFS(рўйхат!M:M,рўйхат!$CX:$CX,$B$404,рўйхат!$D:$D,$C381)</f>
        <v/>
      </c>
      <c r="M381" s="35">
        <f>SUMIFS(рўйхат!N:N,рўйхат!$CX:$CX,$B$404,рўйхат!$D:$D,$C381)</f>
        <v/>
      </c>
      <c r="N381" s="36">
        <f>SUMIFS(рўйхат!O:O,рўйхат!$CX:$CX,$B$404,рўйхат!$D:$D,$C381)</f>
        <v/>
      </c>
      <c r="O381" s="34">
        <f>IFERROR(M381/E381,0)</f>
        <v/>
      </c>
      <c r="P381" s="34">
        <f>IFERROR(N381/F381,0)</f>
        <v/>
      </c>
      <c r="Q381" s="35">
        <f>SUMIFS(рўйхат!P:P,рўйхат!$CX:$CX,$B$404,рўйхат!$D:$D,$C381)</f>
        <v/>
      </c>
      <c r="R381" s="36">
        <f>SUMIFS(рўйхат!Q:Q,рўйхат!$CX:$CX,$B$404,рўйхат!$D:$D,$C381)</f>
        <v/>
      </c>
      <c r="S381" s="35">
        <f>SUMIFS(рўйхат!R:R,рўйхат!$CX:$CX,$B$404,рўйхат!$D:$D,$C381)</f>
        <v/>
      </c>
      <c r="T381" s="36">
        <f>SUMIFS(рўйхат!S:S,рўйхат!$CX:$CX,$B$404,рўйхат!$D:$D,$C381)</f>
        <v/>
      </c>
      <c r="U381" s="35">
        <f>SUMIFS(рўйхат!T:T,рўйхат!$CX:$CX,$B$404,рўйхат!$D:$D,$C381)</f>
        <v/>
      </c>
      <c r="V381" s="36">
        <f>SUMIFS(рўйхат!U:U,рўйхат!$CX:$CX,$B$404,рўйхат!$D:$D,$C381)</f>
        <v/>
      </c>
      <c r="W381" s="35">
        <f>SUMIFS(рўйхат!V:V,рўйхат!$CX:$CX,$B$404,рўйхат!$D:$D,$C381)</f>
        <v/>
      </c>
      <c r="X381" s="36">
        <f>SUMIFS(рўйхат!W:W,рўйхат!$CX:$CX,$B$404,рўйхат!$D:$D,$C381)</f>
        <v/>
      </c>
      <c r="Y381" s="35">
        <f>SUMIFS(рўйхат!X:X,рўйхат!$CX:$CX,$B$404,рўйхат!$D:$D,$C381)</f>
        <v/>
      </c>
      <c r="Z381" s="36">
        <f>SUMIFS(рўйхат!Y:Y,рўйхат!$CX:$CX,$B$404,рўйхат!$D:$D,$C381)</f>
        <v/>
      </c>
      <c r="AA381" s="35">
        <f>SUMIFS(рўйхат!Z:Z,рўйхат!$CX:$CX,$B$404,рўйхат!$D:$D,$C381)</f>
        <v/>
      </c>
      <c r="AB381" s="36">
        <f>SUMIFS(рўйхат!AA:AA,рўйхат!$CX:$CX,$B$404,рўйхат!$D:$D,$C381)</f>
        <v/>
      </c>
      <c r="AC381" s="35">
        <f>SUMIFS(рўйхат!AB:AB,рўйхат!$CX:$CX,$B$404,рўйхат!$D:$D,$C381)</f>
        <v/>
      </c>
      <c r="AD381" s="36">
        <f>SUMIFS(рўйхат!AC:AC,рўйхат!$CX:$CX,$B$404,рўйхат!$D:$D,$C381)</f>
        <v/>
      </c>
      <c r="AE381" s="35">
        <f>SUMIFS(рўйхат!AD:AD,рўйхат!$CX:$CX,$B$404,рўйхат!$D:$D,$C381)</f>
        <v/>
      </c>
      <c r="AF381" s="36">
        <f>SUMIFS(рўйхат!AE:AE,рўйхат!$CX:$CX,$B$404,рўйхат!$D:$D,$C381)</f>
        <v/>
      </c>
      <c r="AG381" s="35">
        <f>SUMIFS(рўйхат!AH:AH,рўйхат!$CX:$CX,$B$404,рўйхат!$D:$D,$C381)</f>
        <v/>
      </c>
      <c r="AH381" s="36">
        <f>SUMIFS(рўйхат!AI:AI,рўйхат!$CX:$CX,$B$404,рўйхат!$D:$D,$C381)</f>
        <v/>
      </c>
      <c r="AI381" s="35">
        <f>SUMIFS(рўйхат!AJ:AJ,рўйхат!$CX:$CX,$B$404,рўйхат!$D:$D,$C381)</f>
        <v/>
      </c>
      <c r="AJ381" s="36">
        <f>SUMIFS(рўйхат!AK:AK,рўйхат!$CX:$CX,$B$404,рўйхат!$D:$D,$C381)</f>
        <v/>
      </c>
      <c r="AK381" s="35">
        <f>SUMIFS(рўйхат!AL:AL,рўйхат!$CX:$CX,$B$404,рўйхат!$D:$D,$C381)</f>
        <v/>
      </c>
      <c r="AL381" s="36">
        <f>SUMIFS(рўйхат!AM:AM,рўйхат!$CX:$CX,$B$404,рўйхат!$D:$D,$C381)</f>
        <v/>
      </c>
      <c r="AM381" s="77">
        <f>IFERROR(Q381/E381,0)</f>
        <v/>
      </c>
      <c r="AN381" s="77">
        <f>IFERROR(R381/F381,0)</f>
        <v/>
      </c>
      <c r="AO381" s="35">
        <f>SUMIFS(рўйхат!AX:AX,рўйхат!$CX:$CX,$B$404,рўйхат!$D:$D,$C381)</f>
        <v/>
      </c>
      <c r="AP381" s="36">
        <f>SUMIFS(рўйхат!AY:AY,рўйхат!$CX:$CX,$B$404,рўйхат!$D:$D,$C381)</f>
        <v/>
      </c>
      <c r="AQ381" s="35">
        <f>SUMIFS(рўйхат!AZ:AZ,рўйхат!$CX:$CX,$B$404,рўйхат!$D:$D,$C381)</f>
        <v/>
      </c>
      <c r="AR381" s="36">
        <f>SUMIFS(рўйхат!BA:BA,рўйхат!$CX:$CX,$B$404,рўйхат!$D:$D,$C381)</f>
        <v/>
      </c>
      <c r="AS381" s="35">
        <f>SUMIFS(рўйхат!BB:BB,рўйхат!$CX:$CX,$B$404,рўйхат!$D:$D,$C381)</f>
        <v/>
      </c>
      <c r="AT381" s="36">
        <f>SUMIFS(рўйхат!BC:BC,рўйхат!$CX:$CX,$B$404,рўйхат!$D:$D,$C381)</f>
        <v/>
      </c>
      <c r="AU381" s="35">
        <f>SUMIFS(рўйхат!BD:BD,рўйхат!$CX:$CX,$B$404,рўйхат!$D:$D,$C381)</f>
        <v/>
      </c>
      <c r="AV381" s="36">
        <f>SUMIFS(рўйхат!BE:BE,рўйхат!$CX:$CX,$B$404,рўйхат!$D:$D,$C381)</f>
        <v/>
      </c>
      <c r="AW381" s="35">
        <f>SUMIFS(рўйхат!BF:BF,рўйхат!$CX:$CX,$B$404,рўйхат!$D:$D,$C381)</f>
        <v/>
      </c>
      <c r="AX381" s="36">
        <f>SUMIFS(рўйхат!BG:BG,рўйхат!$CX:$CX,$B$404,рўйхат!$D:$D,$C381)</f>
        <v/>
      </c>
      <c r="AY381" s="35">
        <f>SUMIFS(рўйхат!BH:BH,рўйхат!$CX:$CX,$B$404,рўйхат!$D:$D,$C381)</f>
        <v/>
      </c>
      <c r="AZ381" s="36">
        <f>SUMIFS(рўйхат!BI:BI,рўйхат!$CX:$CX,$B$404,рўйхат!$D:$D,$C381)</f>
        <v/>
      </c>
      <c r="BA381" s="35">
        <f>SUMIFS(рўйхат!BJ:BJ,рўйхат!$CX:$CX,$B$404,рўйхат!$D:$D,$C381)</f>
        <v/>
      </c>
      <c r="BB381" s="36">
        <f>SUMIFS(рўйхат!BK:BK,рўйхат!$CX:$CX,$B$404,рўйхат!$D:$D,$C381)</f>
        <v/>
      </c>
      <c r="BC381" s="77">
        <f>IFERROR(AO381/E381,0)</f>
        <v/>
      </c>
      <c r="BD381" s="77">
        <f>IFERROR(AP381/F381,0)</f>
        <v/>
      </c>
      <c r="BE381" s="35">
        <f>SUMIFS(рўйхат!BL:BL,рўйхат!$CX:$CX,$B$404,рўйхат!$D:$D,$C381)</f>
        <v/>
      </c>
      <c r="BF381" s="36">
        <f>SUMIFS(рўйхат!BM:BM,рўйхат!$CX:$CX,$B$404,рўйхат!$D:$D,$C381)</f>
        <v/>
      </c>
      <c r="BG381" s="35">
        <f>SUMIFS(рўйхат!BN:BN,рўйхат!$CX:$CX,$B$404,рўйхат!$D:$D,$C381)</f>
        <v/>
      </c>
      <c r="BH381" s="36">
        <f>SUMIFS(рўйхат!BO:BO,рўйхат!$CX:$CX,$B$404,рўйхат!$D:$D,$C381)</f>
        <v/>
      </c>
      <c r="BI381" s="35">
        <f>SUMIFS(рўйхат!BP:BP,рўйхат!$CX:$CX,$B$404,рўйхат!$D:$D,$C381)</f>
        <v/>
      </c>
      <c r="BJ381" s="36">
        <f>SUMIFS(рўйхат!BQ:BQ,рўйхат!$CX:$CX,$B$404,рўйхат!$D:$D,$C381)</f>
        <v/>
      </c>
      <c r="BK381" s="35">
        <f>SUMIFS(рўйхат!BR:BR,рўйхат!$CX:$CX,$B$404,рўйхат!$D:$D,$C381)</f>
        <v/>
      </c>
      <c r="BL381" s="36">
        <f>SUMIFS(рўйхат!BS:BS,рўйхат!$CX:$CX,$B$404,рўйхат!$D:$D,$C381)</f>
        <v/>
      </c>
      <c r="BM381" s="35">
        <f>SUMIFS(рўйхат!BT:BT,рўйхат!$CX:$CX,$B$404,рўйхат!$D:$D,$C381)</f>
        <v/>
      </c>
      <c r="BN381" s="36">
        <f>SUMIFS(рўйхат!BU:BU,рўйхат!$CX:$CX,$B$404,рўйхат!$D:$D,$C381)</f>
        <v/>
      </c>
      <c r="BO381" s="35">
        <f>SUMIFS(рўйхат!BX:BX,рўйхат!$CX:$CX,$B$404,рўйхат!$D:$D,$C381)</f>
        <v/>
      </c>
      <c r="BP381" s="36">
        <f>SUMIFS(рўйхат!BY:BY,рўйхат!$CX:$CX,$B$404,рўйхат!$D:$D,$C381)</f>
        <v/>
      </c>
      <c r="BQ381" s="35">
        <f>SUMIFS(рўйхат!BZ:BZ,рўйхат!$CX:$CX,$B$404,рўйхат!$D:$D,$C381)</f>
        <v/>
      </c>
      <c r="BR381" s="36">
        <f>SUMIFS(рўйхат!CA:CA,рўйхат!$CX:$CX,$B$404,рўйхат!$D:$D,$C381)</f>
        <v/>
      </c>
      <c r="BS381" s="35">
        <f>SUMIFS(рўйхат!CB:CB,рўйхат!$CX:$CX,$B$404,рўйхат!$D:$D,$C381)</f>
        <v/>
      </c>
      <c r="BT381" s="36">
        <f>SUMIFS(рўйхат!CC:CC,рўйхат!$CX:$CX,$B$404,рўйхат!$D:$D,$C381)</f>
        <v/>
      </c>
      <c r="BU381" s="35">
        <f>SUMIFS(рўйхат!CD:CD,рўйхат!$CX:$CX,$B$404,рўйхат!$D:$D,$C381)</f>
        <v/>
      </c>
      <c r="BV381" s="36">
        <f>SUMIFS(рўйхат!CE:CE,рўйхат!$CX:$CX,$B$404,рўйхат!$D:$D,$C381)</f>
        <v/>
      </c>
      <c r="BW381" s="35">
        <f>SUMIFS(рўйхат!CH:CH,рўйхат!$CX:$CX,$B$404,рўйхат!$D:$D,$C381)</f>
        <v/>
      </c>
      <c r="BX381" s="36">
        <f>SUMIFS(рўйхат!CI:CI,рўйхат!$CX:$CX,$B$404,рўйхат!$D:$D,$C381)</f>
        <v/>
      </c>
      <c r="BY381" s="35">
        <f>SUMIFS(рўйхат!CJ:CJ,рўйхат!$CX:$CX,$B$404,рўйхат!$D:$D,$C381)</f>
        <v/>
      </c>
      <c r="BZ381" s="36">
        <f>SUMIFS(рўйхат!CK:CK,рўйхат!$CX:$CX,$B$404,рўйхат!$D:$D,$C381)</f>
        <v/>
      </c>
      <c r="CA381" s="35">
        <f>SUMIFS(рўйхат!CL:CL,рўйхат!$CX:$CX,$B$404,рўйхат!$D:$D,$C381)</f>
        <v/>
      </c>
      <c r="CB381" s="36">
        <f>SUMIFS(рўйхат!CM:CM,рўйхат!$CX:$CX,$B$404,рўйхат!$D:$D,$C381)</f>
        <v/>
      </c>
      <c r="CC381" s="35">
        <f>SUMIFS(рўйхат!CN:CN,рўйхат!$CX:$CX,$B$404,рўйхат!$D:$D,$C381)</f>
        <v/>
      </c>
      <c r="CD381" s="36">
        <f>SUMIFS(рўйхат!CO:CO,рўйхат!$CX:$CX,$B$404,рўйхат!$D:$D,$C381)</f>
        <v/>
      </c>
      <c r="CE381" s="77">
        <f>IFERROR(BE381/(Q381+BE381),0)</f>
        <v/>
      </c>
      <c r="CF381" s="78">
        <f>IFERROR(BF381/(R381+BF381),0)</f>
        <v/>
      </c>
    </row>
    <row r="382" hidden="1" outlineLevel="1" ht="30" customFormat="1" customHeight="1" s="8">
      <c r="A382" s="39" t="n"/>
      <c r="B382" s="50" t="n">
        <v>44</v>
      </c>
      <c r="C382" s="131" t="inlineStr">
        <is>
          <t>Рейтинг бахолашда бир транспорт воситасини 2 ва ундан ортиқ ҳисобга олиш</t>
        </is>
      </c>
      <c r="D382" s="51" t="n"/>
      <c r="E382" s="35">
        <f>SUMIFS(рўйхат!F:F,рўйхат!$CX:$CX,$B$404,рўйхат!$D:$D,$C382)</f>
        <v/>
      </c>
      <c r="F382" s="36">
        <f>SUMIFS(рўйхат!G:G,рўйхат!$CX:$CX,$B$404,рўйхат!$D:$D,$C382)</f>
        <v/>
      </c>
      <c r="G382" s="35">
        <f>SUMIFS(рўйхат!H:H,рўйхат!$CX:$CX,$B$404,рўйхат!$D:$D,$C382)</f>
        <v/>
      </c>
      <c r="H382" s="36">
        <f>SUMIFS(рўйхат!I:I,рўйхат!$CX:$CX,$B$404,рўйхат!$D:$D,$C382)</f>
        <v/>
      </c>
      <c r="I382" s="35">
        <f>SUMIFS(рўйхат!J:J,рўйхат!$CX:$CX,$B$404,рўйхат!$D:$D,$C382)</f>
        <v/>
      </c>
      <c r="J382" s="36">
        <f>SUMIFS(рўйхат!K:K,рўйхат!$CX:$CX,$B$404,рўйхат!$D:$D,$C382)</f>
        <v/>
      </c>
      <c r="K382" s="35">
        <f>SUMIFS(рўйхат!L:L,рўйхат!$CX:$CX,$B$404,рўйхат!$D:$D,$C382)</f>
        <v/>
      </c>
      <c r="L382" s="36">
        <f>SUMIFS(рўйхат!M:M,рўйхат!$CX:$CX,$B$404,рўйхат!$D:$D,$C382)</f>
        <v/>
      </c>
      <c r="M382" s="35">
        <f>SUMIFS(рўйхат!N:N,рўйхат!$CX:$CX,$B$404,рўйхат!$D:$D,$C382)</f>
        <v/>
      </c>
      <c r="N382" s="36">
        <f>SUMIFS(рўйхат!O:O,рўйхат!$CX:$CX,$B$404,рўйхат!$D:$D,$C382)</f>
        <v/>
      </c>
      <c r="O382" s="34">
        <f>IFERROR(M382/E382,0)</f>
        <v/>
      </c>
      <c r="P382" s="34">
        <f>IFERROR(N382/F382,0)</f>
        <v/>
      </c>
      <c r="Q382" s="35">
        <f>SUMIFS(рўйхат!P:P,рўйхат!$CX:$CX,$B$404,рўйхат!$D:$D,$C382)</f>
        <v/>
      </c>
      <c r="R382" s="36">
        <f>SUMIFS(рўйхат!Q:Q,рўйхат!$CX:$CX,$B$404,рўйхат!$D:$D,$C382)</f>
        <v/>
      </c>
      <c r="S382" s="35">
        <f>SUMIFS(рўйхат!R:R,рўйхат!$CX:$CX,$B$404,рўйхат!$D:$D,$C382)</f>
        <v/>
      </c>
      <c r="T382" s="36">
        <f>SUMIFS(рўйхат!S:S,рўйхат!$CX:$CX,$B$404,рўйхат!$D:$D,$C382)</f>
        <v/>
      </c>
      <c r="U382" s="35">
        <f>SUMIFS(рўйхат!T:T,рўйхат!$CX:$CX,$B$404,рўйхат!$D:$D,$C382)</f>
        <v/>
      </c>
      <c r="V382" s="36">
        <f>SUMIFS(рўйхат!U:U,рўйхат!$CX:$CX,$B$404,рўйхат!$D:$D,$C382)</f>
        <v/>
      </c>
      <c r="W382" s="35">
        <f>SUMIFS(рўйхат!V:V,рўйхат!$CX:$CX,$B$404,рўйхат!$D:$D,$C382)</f>
        <v/>
      </c>
      <c r="X382" s="36">
        <f>SUMIFS(рўйхат!W:W,рўйхат!$CX:$CX,$B$404,рўйхат!$D:$D,$C382)</f>
        <v/>
      </c>
      <c r="Y382" s="35">
        <f>SUMIFS(рўйхат!X:X,рўйхат!$CX:$CX,$B$404,рўйхат!$D:$D,$C382)</f>
        <v/>
      </c>
      <c r="Z382" s="36">
        <f>SUMIFS(рўйхат!Y:Y,рўйхат!$CX:$CX,$B$404,рўйхат!$D:$D,$C382)</f>
        <v/>
      </c>
      <c r="AA382" s="35">
        <f>SUMIFS(рўйхат!Z:Z,рўйхат!$CX:$CX,$B$404,рўйхат!$D:$D,$C382)</f>
        <v/>
      </c>
      <c r="AB382" s="36">
        <f>SUMIFS(рўйхат!AA:AA,рўйхат!$CX:$CX,$B$404,рўйхат!$D:$D,$C382)</f>
        <v/>
      </c>
      <c r="AC382" s="35">
        <f>SUMIFS(рўйхат!AB:AB,рўйхат!$CX:$CX,$B$404,рўйхат!$D:$D,$C382)</f>
        <v/>
      </c>
      <c r="AD382" s="36">
        <f>SUMIFS(рўйхат!AC:AC,рўйхат!$CX:$CX,$B$404,рўйхат!$D:$D,$C382)</f>
        <v/>
      </c>
      <c r="AE382" s="35">
        <f>SUMIFS(рўйхат!AD:AD,рўйхат!$CX:$CX,$B$404,рўйхат!$D:$D,$C382)</f>
        <v/>
      </c>
      <c r="AF382" s="36">
        <f>SUMIFS(рўйхат!AE:AE,рўйхат!$CX:$CX,$B$404,рўйхат!$D:$D,$C382)</f>
        <v/>
      </c>
      <c r="AG382" s="35">
        <f>SUMIFS(рўйхат!AH:AH,рўйхат!$CX:$CX,$B$404,рўйхат!$D:$D,$C382)</f>
        <v/>
      </c>
      <c r="AH382" s="36">
        <f>SUMIFS(рўйхат!AI:AI,рўйхат!$CX:$CX,$B$404,рўйхат!$D:$D,$C382)</f>
        <v/>
      </c>
      <c r="AI382" s="35">
        <f>SUMIFS(рўйхат!AJ:AJ,рўйхат!$CX:$CX,$B$404,рўйхат!$D:$D,$C382)</f>
        <v/>
      </c>
      <c r="AJ382" s="36">
        <f>SUMIFS(рўйхат!AK:AK,рўйхат!$CX:$CX,$B$404,рўйхат!$D:$D,$C382)</f>
        <v/>
      </c>
      <c r="AK382" s="35">
        <f>SUMIFS(рўйхат!AL:AL,рўйхат!$CX:$CX,$B$404,рўйхат!$D:$D,$C382)</f>
        <v/>
      </c>
      <c r="AL382" s="36">
        <f>SUMIFS(рўйхат!AM:AM,рўйхат!$CX:$CX,$B$404,рўйхат!$D:$D,$C382)</f>
        <v/>
      </c>
      <c r="AM382" s="77">
        <f>IFERROR(Q382/E382,0)</f>
        <v/>
      </c>
      <c r="AN382" s="77">
        <f>IFERROR(R382/F382,0)</f>
        <v/>
      </c>
      <c r="AO382" s="35">
        <f>SUMIFS(рўйхат!AX:AX,рўйхат!$CX:$CX,$B$404,рўйхат!$D:$D,$C382)</f>
        <v/>
      </c>
      <c r="AP382" s="36">
        <f>SUMIFS(рўйхат!AY:AY,рўйхат!$CX:$CX,$B$404,рўйхат!$D:$D,$C382)</f>
        <v/>
      </c>
      <c r="AQ382" s="35">
        <f>SUMIFS(рўйхат!AZ:AZ,рўйхат!$CX:$CX,$B$404,рўйхат!$D:$D,$C382)</f>
        <v/>
      </c>
      <c r="AR382" s="36">
        <f>SUMIFS(рўйхат!BA:BA,рўйхат!$CX:$CX,$B$404,рўйхат!$D:$D,$C382)</f>
        <v/>
      </c>
      <c r="AS382" s="35">
        <f>SUMIFS(рўйхат!BB:BB,рўйхат!$CX:$CX,$B$404,рўйхат!$D:$D,$C382)</f>
        <v/>
      </c>
      <c r="AT382" s="36">
        <f>SUMIFS(рўйхат!BC:BC,рўйхат!$CX:$CX,$B$404,рўйхат!$D:$D,$C382)</f>
        <v/>
      </c>
      <c r="AU382" s="35">
        <f>SUMIFS(рўйхат!BD:BD,рўйхат!$CX:$CX,$B$404,рўйхат!$D:$D,$C382)</f>
        <v/>
      </c>
      <c r="AV382" s="36">
        <f>SUMIFS(рўйхат!BE:BE,рўйхат!$CX:$CX,$B$404,рўйхат!$D:$D,$C382)</f>
        <v/>
      </c>
      <c r="AW382" s="35">
        <f>SUMIFS(рўйхат!BF:BF,рўйхат!$CX:$CX,$B$404,рўйхат!$D:$D,$C382)</f>
        <v/>
      </c>
      <c r="AX382" s="36">
        <f>SUMIFS(рўйхат!BG:BG,рўйхат!$CX:$CX,$B$404,рўйхат!$D:$D,$C382)</f>
        <v/>
      </c>
      <c r="AY382" s="35">
        <f>SUMIFS(рўйхат!BH:BH,рўйхат!$CX:$CX,$B$404,рўйхат!$D:$D,$C382)</f>
        <v/>
      </c>
      <c r="AZ382" s="36">
        <f>SUMIFS(рўйхат!BI:BI,рўйхат!$CX:$CX,$B$404,рўйхат!$D:$D,$C382)</f>
        <v/>
      </c>
      <c r="BA382" s="35">
        <f>SUMIFS(рўйхат!BJ:BJ,рўйхат!$CX:$CX,$B$404,рўйхат!$D:$D,$C382)</f>
        <v/>
      </c>
      <c r="BB382" s="36">
        <f>SUMIFS(рўйхат!BK:BK,рўйхат!$CX:$CX,$B$404,рўйхат!$D:$D,$C382)</f>
        <v/>
      </c>
      <c r="BC382" s="77">
        <f>IFERROR(AO382/E382,0)</f>
        <v/>
      </c>
      <c r="BD382" s="77">
        <f>IFERROR(AP382/F382,0)</f>
        <v/>
      </c>
      <c r="BE382" s="35">
        <f>SUMIFS(рўйхат!BL:BL,рўйхат!$CX:$CX,$B$404,рўйхат!$D:$D,$C382)</f>
        <v/>
      </c>
      <c r="BF382" s="36">
        <f>SUMIFS(рўйхат!BM:BM,рўйхат!$CX:$CX,$B$404,рўйхат!$D:$D,$C382)</f>
        <v/>
      </c>
      <c r="BG382" s="35">
        <f>SUMIFS(рўйхат!BN:BN,рўйхат!$CX:$CX,$B$404,рўйхат!$D:$D,$C382)</f>
        <v/>
      </c>
      <c r="BH382" s="36">
        <f>SUMIFS(рўйхат!BO:BO,рўйхат!$CX:$CX,$B$404,рўйхат!$D:$D,$C382)</f>
        <v/>
      </c>
      <c r="BI382" s="35">
        <f>SUMIFS(рўйхат!BP:BP,рўйхат!$CX:$CX,$B$404,рўйхат!$D:$D,$C382)</f>
        <v/>
      </c>
      <c r="BJ382" s="36">
        <f>SUMIFS(рўйхат!BQ:BQ,рўйхат!$CX:$CX,$B$404,рўйхат!$D:$D,$C382)</f>
        <v/>
      </c>
      <c r="BK382" s="35">
        <f>SUMIFS(рўйхат!BR:BR,рўйхат!$CX:$CX,$B$404,рўйхат!$D:$D,$C382)</f>
        <v/>
      </c>
      <c r="BL382" s="36">
        <f>SUMIFS(рўйхат!BS:BS,рўйхат!$CX:$CX,$B$404,рўйхат!$D:$D,$C382)</f>
        <v/>
      </c>
      <c r="BM382" s="35">
        <f>SUMIFS(рўйхат!BT:BT,рўйхат!$CX:$CX,$B$404,рўйхат!$D:$D,$C382)</f>
        <v/>
      </c>
      <c r="BN382" s="36">
        <f>SUMIFS(рўйхат!BU:BU,рўйхат!$CX:$CX,$B$404,рўйхат!$D:$D,$C382)</f>
        <v/>
      </c>
      <c r="BO382" s="35">
        <f>SUMIFS(рўйхат!BX:BX,рўйхат!$CX:$CX,$B$404,рўйхат!$D:$D,$C382)</f>
        <v/>
      </c>
      <c r="BP382" s="36">
        <f>SUMIFS(рўйхат!BY:BY,рўйхат!$CX:$CX,$B$404,рўйхат!$D:$D,$C382)</f>
        <v/>
      </c>
      <c r="BQ382" s="35">
        <f>SUMIFS(рўйхат!BZ:BZ,рўйхат!$CX:$CX,$B$404,рўйхат!$D:$D,$C382)</f>
        <v/>
      </c>
      <c r="BR382" s="36">
        <f>SUMIFS(рўйхат!CA:CA,рўйхат!$CX:$CX,$B$404,рўйхат!$D:$D,$C382)</f>
        <v/>
      </c>
      <c r="BS382" s="35">
        <f>SUMIFS(рўйхат!CB:CB,рўйхат!$CX:$CX,$B$404,рўйхат!$D:$D,$C382)</f>
        <v/>
      </c>
      <c r="BT382" s="36">
        <f>SUMIFS(рўйхат!CC:CC,рўйхат!$CX:$CX,$B$404,рўйхат!$D:$D,$C382)</f>
        <v/>
      </c>
      <c r="BU382" s="35">
        <f>SUMIFS(рўйхат!CD:CD,рўйхат!$CX:$CX,$B$404,рўйхат!$D:$D,$C382)</f>
        <v/>
      </c>
      <c r="BV382" s="36">
        <f>SUMIFS(рўйхат!CE:CE,рўйхат!$CX:$CX,$B$404,рўйхат!$D:$D,$C382)</f>
        <v/>
      </c>
      <c r="BW382" s="35">
        <f>SUMIFS(рўйхат!CH:CH,рўйхат!$CX:$CX,$B$404,рўйхат!$D:$D,$C382)</f>
        <v/>
      </c>
      <c r="BX382" s="36">
        <f>SUMIFS(рўйхат!CI:CI,рўйхат!$CX:$CX,$B$404,рўйхат!$D:$D,$C382)</f>
        <v/>
      </c>
      <c r="BY382" s="35">
        <f>SUMIFS(рўйхат!CJ:CJ,рўйхат!$CX:$CX,$B$404,рўйхат!$D:$D,$C382)</f>
        <v/>
      </c>
      <c r="BZ382" s="36">
        <f>SUMIFS(рўйхат!CK:CK,рўйхат!$CX:$CX,$B$404,рўйхат!$D:$D,$C382)</f>
        <v/>
      </c>
      <c r="CA382" s="35">
        <f>SUMIFS(рўйхат!CL:CL,рўйхат!$CX:$CX,$B$404,рўйхат!$D:$D,$C382)</f>
        <v/>
      </c>
      <c r="CB382" s="36">
        <f>SUMIFS(рўйхат!CM:CM,рўйхат!$CX:$CX,$B$404,рўйхат!$D:$D,$C382)</f>
        <v/>
      </c>
      <c r="CC382" s="35">
        <f>SUMIFS(рўйхат!CN:CN,рўйхат!$CX:$CX,$B$404,рўйхат!$D:$D,$C382)</f>
        <v/>
      </c>
      <c r="CD382" s="36">
        <f>SUMIFS(рўйхат!CO:CO,рўйхат!$CX:$CX,$B$404,рўйхат!$D:$D,$C382)</f>
        <v/>
      </c>
      <c r="CE382" s="77">
        <f>IFERROR(BE382/(Q382+BE382),0)</f>
        <v/>
      </c>
      <c r="CF382" s="78">
        <f>IFERROR(BF382/(R382+BF382),0)</f>
        <v/>
      </c>
    </row>
    <row r="383" hidden="1" outlineLevel="1" ht="30" customFormat="1" customHeight="1" s="8">
      <c r="A383" s="39" t="n"/>
      <c r="B383" s="50" t="n">
        <v>45</v>
      </c>
      <c r="C383" s="131" t="inlineStr">
        <is>
          <t>Рейтинг бахолашда ЯММТ орқали олинган ишчи ходимлар сони солиқ ҳисоботлари билан солиштирмаси</t>
        </is>
      </c>
      <c r="D383" s="51" t="n"/>
      <c r="E383" s="35">
        <f>SUMIFS(рўйхат!F:F,рўйхат!$CX:$CX,$B$404,рўйхат!$D:$D,$C383)</f>
        <v/>
      </c>
      <c r="F383" s="36">
        <f>SUMIFS(рўйхат!G:G,рўйхат!$CX:$CX,$B$404,рўйхат!$D:$D,$C383)</f>
        <v/>
      </c>
      <c r="G383" s="35">
        <f>SUMIFS(рўйхат!H:H,рўйхат!$CX:$CX,$B$404,рўйхат!$D:$D,$C383)</f>
        <v/>
      </c>
      <c r="H383" s="36">
        <f>SUMIFS(рўйхат!I:I,рўйхат!$CX:$CX,$B$404,рўйхат!$D:$D,$C383)</f>
        <v/>
      </c>
      <c r="I383" s="35">
        <f>SUMIFS(рўйхат!J:J,рўйхат!$CX:$CX,$B$404,рўйхат!$D:$D,$C383)</f>
        <v/>
      </c>
      <c r="J383" s="36">
        <f>SUMIFS(рўйхат!K:K,рўйхат!$CX:$CX,$B$404,рўйхат!$D:$D,$C383)</f>
        <v/>
      </c>
      <c r="K383" s="35">
        <f>SUMIFS(рўйхат!L:L,рўйхат!$CX:$CX,$B$404,рўйхат!$D:$D,$C383)</f>
        <v/>
      </c>
      <c r="L383" s="36">
        <f>SUMIFS(рўйхат!M:M,рўйхат!$CX:$CX,$B$404,рўйхат!$D:$D,$C383)</f>
        <v/>
      </c>
      <c r="M383" s="35">
        <f>SUMIFS(рўйхат!N:N,рўйхат!$CX:$CX,$B$404,рўйхат!$D:$D,$C383)</f>
        <v/>
      </c>
      <c r="N383" s="36">
        <f>SUMIFS(рўйхат!O:O,рўйхат!$CX:$CX,$B$404,рўйхат!$D:$D,$C383)</f>
        <v/>
      </c>
      <c r="O383" s="34">
        <f>IFERROR(M383/E383,0)</f>
        <v/>
      </c>
      <c r="P383" s="34">
        <f>IFERROR(N383/F383,0)</f>
        <v/>
      </c>
      <c r="Q383" s="35">
        <f>SUMIFS(рўйхат!P:P,рўйхат!$CX:$CX,$B$404,рўйхат!$D:$D,$C383)</f>
        <v/>
      </c>
      <c r="R383" s="36">
        <f>SUMIFS(рўйхат!Q:Q,рўйхат!$CX:$CX,$B$404,рўйхат!$D:$D,$C383)</f>
        <v/>
      </c>
      <c r="S383" s="35">
        <f>SUMIFS(рўйхат!R:R,рўйхат!$CX:$CX,$B$404,рўйхат!$D:$D,$C383)</f>
        <v/>
      </c>
      <c r="T383" s="36">
        <f>SUMIFS(рўйхат!S:S,рўйхат!$CX:$CX,$B$404,рўйхат!$D:$D,$C383)</f>
        <v/>
      </c>
      <c r="U383" s="35">
        <f>SUMIFS(рўйхат!T:T,рўйхат!$CX:$CX,$B$404,рўйхат!$D:$D,$C383)</f>
        <v/>
      </c>
      <c r="V383" s="36">
        <f>SUMIFS(рўйхат!U:U,рўйхат!$CX:$CX,$B$404,рўйхат!$D:$D,$C383)</f>
        <v/>
      </c>
      <c r="W383" s="35">
        <f>SUMIFS(рўйхат!V:V,рўйхат!$CX:$CX,$B$404,рўйхат!$D:$D,$C383)</f>
        <v/>
      </c>
      <c r="X383" s="36">
        <f>SUMIFS(рўйхат!W:W,рўйхат!$CX:$CX,$B$404,рўйхат!$D:$D,$C383)</f>
        <v/>
      </c>
      <c r="Y383" s="35">
        <f>SUMIFS(рўйхат!X:X,рўйхат!$CX:$CX,$B$404,рўйхат!$D:$D,$C383)</f>
        <v/>
      </c>
      <c r="Z383" s="36">
        <f>SUMIFS(рўйхат!Y:Y,рўйхат!$CX:$CX,$B$404,рўйхат!$D:$D,$C383)</f>
        <v/>
      </c>
      <c r="AA383" s="35">
        <f>SUMIFS(рўйхат!Z:Z,рўйхат!$CX:$CX,$B$404,рўйхат!$D:$D,$C383)</f>
        <v/>
      </c>
      <c r="AB383" s="36">
        <f>SUMIFS(рўйхат!AA:AA,рўйхат!$CX:$CX,$B$404,рўйхат!$D:$D,$C383)</f>
        <v/>
      </c>
      <c r="AC383" s="35">
        <f>SUMIFS(рўйхат!AB:AB,рўйхат!$CX:$CX,$B$404,рўйхат!$D:$D,$C383)</f>
        <v/>
      </c>
      <c r="AD383" s="36">
        <f>SUMIFS(рўйхат!AC:AC,рўйхат!$CX:$CX,$B$404,рўйхат!$D:$D,$C383)</f>
        <v/>
      </c>
      <c r="AE383" s="35">
        <f>SUMIFS(рўйхат!AD:AD,рўйхат!$CX:$CX,$B$404,рўйхат!$D:$D,$C383)</f>
        <v/>
      </c>
      <c r="AF383" s="36">
        <f>SUMIFS(рўйхат!AE:AE,рўйхат!$CX:$CX,$B$404,рўйхат!$D:$D,$C383)</f>
        <v/>
      </c>
      <c r="AG383" s="35">
        <f>SUMIFS(рўйхат!AH:AH,рўйхат!$CX:$CX,$B$404,рўйхат!$D:$D,$C383)</f>
        <v/>
      </c>
      <c r="AH383" s="36">
        <f>SUMIFS(рўйхат!AI:AI,рўйхат!$CX:$CX,$B$404,рўйхат!$D:$D,$C383)</f>
        <v/>
      </c>
      <c r="AI383" s="35">
        <f>SUMIFS(рўйхат!AJ:AJ,рўйхат!$CX:$CX,$B$404,рўйхат!$D:$D,$C383)</f>
        <v/>
      </c>
      <c r="AJ383" s="36">
        <f>SUMIFS(рўйхат!AK:AK,рўйхат!$CX:$CX,$B$404,рўйхат!$D:$D,$C383)</f>
        <v/>
      </c>
      <c r="AK383" s="35">
        <f>SUMIFS(рўйхат!AL:AL,рўйхат!$CX:$CX,$B$404,рўйхат!$D:$D,$C383)</f>
        <v/>
      </c>
      <c r="AL383" s="36">
        <f>SUMIFS(рўйхат!AM:AM,рўйхат!$CX:$CX,$B$404,рўйхат!$D:$D,$C383)</f>
        <v/>
      </c>
      <c r="AM383" s="77">
        <f>IFERROR(Q383/E383,0)</f>
        <v/>
      </c>
      <c r="AN383" s="77">
        <f>IFERROR(R383/F383,0)</f>
        <v/>
      </c>
      <c r="AO383" s="35">
        <f>SUMIFS(рўйхат!AX:AX,рўйхат!$CX:$CX,$B$404,рўйхат!$D:$D,$C383)</f>
        <v/>
      </c>
      <c r="AP383" s="36">
        <f>SUMIFS(рўйхат!AY:AY,рўйхат!$CX:$CX,$B$404,рўйхат!$D:$D,$C383)</f>
        <v/>
      </c>
      <c r="AQ383" s="35">
        <f>SUMIFS(рўйхат!AZ:AZ,рўйхат!$CX:$CX,$B$404,рўйхат!$D:$D,$C383)</f>
        <v/>
      </c>
      <c r="AR383" s="36">
        <f>SUMIFS(рўйхат!BA:BA,рўйхат!$CX:$CX,$B$404,рўйхат!$D:$D,$C383)</f>
        <v/>
      </c>
      <c r="AS383" s="35">
        <f>SUMIFS(рўйхат!BB:BB,рўйхат!$CX:$CX,$B$404,рўйхат!$D:$D,$C383)</f>
        <v/>
      </c>
      <c r="AT383" s="36">
        <f>SUMIFS(рўйхат!BC:BC,рўйхат!$CX:$CX,$B$404,рўйхат!$D:$D,$C383)</f>
        <v/>
      </c>
      <c r="AU383" s="35">
        <f>SUMIFS(рўйхат!BD:BD,рўйхат!$CX:$CX,$B$404,рўйхат!$D:$D,$C383)</f>
        <v/>
      </c>
      <c r="AV383" s="36">
        <f>SUMIFS(рўйхат!BE:BE,рўйхат!$CX:$CX,$B$404,рўйхат!$D:$D,$C383)</f>
        <v/>
      </c>
      <c r="AW383" s="35">
        <f>SUMIFS(рўйхат!BF:BF,рўйхат!$CX:$CX,$B$404,рўйхат!$D:$D,$C383)</f>
        <v/>
      </c>
      <c r="AX383" s="36">
        <f>SUMIFS(рўйхат!BG:BG,рўйхат!$CX:$CX,$B$404,рўйхат!$D:$D,$C383)</f>
        <v/>
      </c>
      <c r="AY383" s="35">
        <f>SUMIFS(рўйхат!BH:BH,рўйхат!$CX:$CX,$B$404,рўйхат!$D:$D,$C383)</f>
        <v/>
      </c>
      <c r="AZ383" s="36">
        <f>SUMIFS(рўйхат!BI:BI,рўйхат!$CX:$CX,$B$404,рўйхат!$D:$D,$C383)</f>
        <v/>
      </c>
      <c r="BA383" s="35">
        <f>SUMIFS(рўйхат!BJ:BJ,рўйхат!$CX:$CX,$B$404,рўйхат!$D:$D,$C383)</f>
        <v/>
      </c>
      <c r="BB383" s="36">
        <f>SUMIFS(рўйхат!BK:BK,рўйхат!$CX:$CX,$B$404,рўйхат!$D:$D,$C383)</f>
        <v/>
      </c>
      <c r="BC383" s="77">
        <f>IFERROR(AO383/E383,0)</f>
        <v/>
      </c>
      <c r="BD383" s="77">
        <f>IFERROR(AP383/F383,0)</f>
        <v/>
      </c>
      <c r="BE383" s="35">
        <f>SUMIFS(рўйхат!BL:BL,рўйхат!$CX:$CX,$B$404,рўйхат!$D:$D,$C383)</f>
        <v/>
      </c>
      <c r="BF383" s="36">
        <f>SUMIFS(рўйхат!BM:BM,рўйхат!$CX:$CX,$B$404,рўйхат!$D:$D,$C383)</f>
        <v/>
      </c>
      <c r="BG383" s="35">
        <f>SUMIFS(рўйхат!BN:BN,рўйхат!$CX:$CX,$B$404,рўйхат!$D:$D,$C383)</f>
        <v/>
      </c>
      <c r="BH383" s="36">
        <f>SUMIFS(рўйхат!BO:BO,рўйхат!$CX:$CX,$B$404,рўйхат!$D:$D,$C383)</f>
        <v/>
      </c>
      <c r="BI383" s="35">
        <f>SUMIFS(рўйхат!BP:BP,рўйхат!$CX:$CX,$B$404,рўйхат!$D:$D,$C383)</f>
        <v/>
      </c>
      <c r="BJ383" s="36">
        <f>SUMIFS(рўйхат!BQ:BQ,рўйхат!$CX:$CX,$B$404,рўйхат!$D:$D,$C383)</f>
        <v/>
      </c>
      <c r="BK383" s="35">
        <f>SUMIFS(рўйхат!BR:BR,рўйхат!$CX:$CX,$B$404,рўйхат!$D:$D,$C383)</f>
        <v/>
      </c>
      <c r="BL383" s="36">
        <f>SUMIFS(рўйхат!BS:BS,рўйхат!$CX:$CX,$B$404,рўйхат!$D:$D,$C383)</f>
        <v/>
      </c>
      <c r="BM383" s="35">
        <f>SUMIFS(рўйхат!BT:BT,рўйхат!$CX:$CX,$B$404,рўйхат!$D:$D,$C383)</f>
        <v/>
      </c>
      <c r="BN383" s="36">
        <f>SUMIFS(рўйхат!BU:BU,рўйхат!$CX:$CX,$B$404,рўйхат!$D:$D,$C383)</f>
        <v/>
      </c>
      <c r="BO383" s="35">
        <f>SUMIFS(рўйхат!BX:BX,рўйхат!$CX:$CX,$B$404,рўйхат!$D:$D,$C383)</f>
        <v/>
      </c>
      <c r="BP383" s="36">
        <f>SUMIFS(рўйхат!BY:BY,рўйхат!$CX:$CX,$B$404,рўйхат!$D:$D,$C383)</f>
        <v/>
      </c>
      <c r="BQ383" s="35">
        <f>SUMIFS(рўйхат!BZ:BZ,рўйхат!$CX:$CX,$B$404,рўйхат!$D:$D,$C383)</f>
        <v/>
      </c>
      <c r="BR383" s="36">
        <f>SUMIFS(рўйхат!CA:CA,рўйхат!$CX:$CX,$B$404,рўйхат!$D:$D,$C383)</f>
        <v/>
      </c>
      <c r="BS383" s="35">
        <f>SUMIFS(рўйхат!CB:CB,рўйхат!$CX:$CX,$B$404,рўйхат!$D:$D,$C383)</f>
        <v/>
      </c>
      <c r="BT383" s="36">
        <f>SUMIFS(рўйхат!CC:CC,рўйхат!$CX:$CX,$B$404,рўйхат!$D:$D,$C383)</f>
        <v/>
      </c>
      <c r="BU383" s="35">
        <f>SUMIFS(рўйхат!CD:CD,рўйхат!$CX:$CX,$B$404,рўйхат!$D:$D,$C383)</f>
        <v/>
      </c>
      <c r="BV383" s="36">
        <f>SUMIFS(рўйхат!CE:CE,рўйхат!$CX:$CX,$B$404,рўйхат!$D:$D,$C383)</f>
        <v/>
      </c>
      <c r="BW383" s="35">
        <f>SUMIFS(рўйхат!CH:CH,рўйхат!$CX:$CX,$B$404,рўйхат!$D:$D,$C383)</f>
        <v/>
      </c>
      <c r="BX383" s="36">
        <f>SUMIFS(рўйхат!CI:CI,рўйхат!$CX:$CX,$B$404,рўйхат!$D:$D,$C383)</f>
        <v/>
      </c>
      <c r="BY383" s="35">
        <f>SUMIFS(рўйхат!CJ:CJ,рўйхат!$CX:$CX,$B$404,рўйхат!$D:$D,$C383)</f>
        <v/>
      </c>
      <c r="BZ383" s="36">
        <f>SUMIFS(рўйхат!CK:CK,рўйхат!$CX:$CX,$B$404,рўйхат!$D:$D,$C383)</f>
        <v/>
      </c>
      <c r="CA383" s="35">
        <f>SUMIFS(рўйхат!CL:CL,рўйхат!$CX:$CX,$B$404,рўйхат!$D:$D,$C383)</f>
        <v/>
      </c>
      <c r="CB383" s="36">
        <f>SUMIFS(рўйхат!CM:CM,рўйхат!$CX:$CX,$B$404,рўйхат!$D:$D,$C383)</f>
        <v/>
      </c>
      <c r="CC383" s="35">
        <f>SUMIFS(рўйхат!CN:CN,рўйхат!$CX:$CX,$B$404,рўйхат!$D:$D,$C383)</f>
        <v/>
      </c>
      <c r="CD383" s="36">
        <f>SUMIFS(рўйхат!CO:CO,рўйхат!$CX:$CX,$B$404,рўйхат!$D:$D,$C383)</f>
        <v/>
      </c>
      <c r="CE383" s="77">
        <f>IFERROR(BE383/(Q383+BE383),0)</f>
        <v/>
      </c>
      <c r="CF383" s="78">
        <f>IFERROR(BF383/(R383+BF383),0)</f>
        <v/>
      </c>
    </row>
    <row r="384" hidden="1" outlineLevel="1" ht="30" customFormat="1" customHeight="1" s="8">
      <c r="A384" s="39" t="n"/>
      <c r="B384" s="50" t="n">
        <v>46</v>
      </c>
      <c r="C384" s="131" t="inlineStr">
        <is>
          <t>Солиқ ҳисоботларида энг кўп ҳисобланган иш ҳақи тўғрисида</t>
        </is>
      </c>
      <c r="D384" s="51" t="n"/>
      <c r="E384" s="35">
        <f>SUMIFS(рўйхат!F:F,рўйхат!$CX:$CX,$B$404,рўйхат!$D:$D,$C384)</f>
        <v/>
      </c>
      <c r="F384" s="36">
        <f>SUMIFS(рўйхат!G:G,рўйхат!$CX:$CX,$B$404,рўйхат!$D:$D,$C384)</f>
        <v/>
      </c>
      <c r="G384" s="35">
        <f>SUMIFS(рўйхат!H:H,рўйхат!$CX:$CX,$B$404,рўйхат!$D:$D,$C384)</f>
        <v/>
      </c>
      <c r="H384" s="36">
        <f>SUMIFS(рўйхат!I:I,рўйхат!$CX:$CX,$B$404,рўйхат!$D:$D,$C384)</f>
        <v/>
      </c>
      <c r="I384" s="35">
        <f>SUMIFS(рўйхат!J:J,рўйхат!$CX:$CX,$B$404,рўйхат!$D:$D,$C384)</f>
        <v/>
      </c>
      <c r="J384" s="36">
        <f>SUMIFS(рўйхат!K:K,рўйхат!$CX:$CX,$B$404,рўйхат!$D:$D,$C384)</f>
        <v/>
      </c>
      <c r="K384" s="35">
        <f>SUMIFS(рўйхат!L:L,рўйхат!$CX:$CX,$B$404,рўйхат!$D:$D,$C384)</f>
        <v/>
      </c>
      <c r="L384" s="36">
        <f>SUMIFS(рўйхат!M:M,рўйхат!$CX:$CX,$B$404,рўйхат!$D:$D,$C384)</f>
        <v/>
      </c>
      <c r="M384" s="35">
        <f>SUMIFS(рўйхат!N:N,рўйхат!$CX:$CX,$B$404,рўйхат!$D:$D,$C384)</f>
        <v/>
      </c>
      <c r="N384" s="36">
        <f>SUMIFS(рўйхат!O:O,рўйхат!$CX:$CX,$B$404,рўйхат!$D:$D,$C384)</f>
        <v/>
      </c>
      <c r="O384" s="34">
        <f>IFERROR(M384/E384,0)</f>
        <v/>
      </c>
      <c r="P384" s="34">
        <f>IFERROR(N384/F384,0)</f>
        <v/>
      </c>
      <c r="Q384" s="35">
        <f>SUMIFS(рўйхат!P:P,рўйхат!$CX:$CX,$B$404,рўйхат!$D:$D,$C384)</f>
        <v/>
      </c>
      <c r="R384" s="36">
        <f>SUMIFS(рўйхат!Q:Q,рўйхат!$CX:$CX,$B$404,рўйхат!$D:$D,$C384)</f>
        <v/>
      </c>
      <c r="S384" s="35">
        <f>SUMIFS(рўйхат!R:R,рўйхат!$CX:$CX,$B$404,рўйхат!$D:$D,$C384)</f>
        <v/>
      </c>
      <c r="T384" s="36">
        <f>SUMIFS(рўйхат!S:S,рўйхат!$CX:$CX,$B$404,рўйхат!$D:$D,$C384)</f>
        <v/>
      </c>
      <c r="U384" s="35">
        <f>SUMIFS(рўйхат!T:T,рўйхат!$CX:$CX,$B$404,рўйхат!$D:$D,$C384)</f>
        <v/>
      </c>
      <c r="V384" s="36">
        <f>SUMIFS(рўйхат!U:U,рўйхат!$CX:$CX,$B$404,рўйхат!$D:$D,$C384)</f>
        <v/>
      </c>
      <c r="W384" s="35">
        <f>SUMIFS(рўйхат!V:V,рўйхат!$CX:$CX,$B$404,рўйхат!$D:$D,$C384)</f>
        <v/>
      </c>
      <c r="X384" s="36">
        <f>SUMIFS(рўйхат!W:W,рўйхат!$CX:$CX,$B$404,рўйхат!$D:$D,$C384)</f>
        <v/>
      </c>
      <c r="Y384" s="35">
        <f>SUMIFS(рўйхат!X:X,рўйхат!$CX:$CX,$B$404,рўйхат!$D:$D,$C384)</f>
        <v/>
      </c>
      <c r="Z384" s="36">
        <f>SUMIFS(рўйхат!Y:Y,рўйхат!$CX:$CX,$B$404,рўйхат!$D:$D,$C384)</f>
        <v/>
      </c>
      <c r="AA384" s="35">
        <f>SUMIFS(рўйхат!Z:Z,рўйхат!$CX:$CX,$B$404,рўйхат!$D:$D,$C384)</f>
        <v/>
      </c>
      <c r="AB384" s="36">
        <f>SUMIFS(рўйхат!AA:AA,рўйхат!$CX:$CX,$B$404,рўйхат!$D:$D,$C384)</f>
        <v/>
      </c>
      <c r="AC384" s="35">
        <f>SUMIFS(рўйхат!AB:AB,рўйхат!$CX:$CX,$B$404,рўйхат!$D:$D,$C384)</f>
        <v/>
      </c>
      <c r="AD384" s="36">
        <f>SUMIFS(рўйхат!AC:AC,рўйхат!$CX:$CX,$B$404,рўйхат!$D:$D,$C384)</f>
        <v/>
      </c>
      <c r="AE384" s="35">
        <f>SUMIFS(рўйхат!AD:AD,рўйхат!$CX:$CX,$B$404,рўйхат!$D:$D,$C384)</f>
        <v/>
      </c>
      <c r="AF384" s="36">
        <f>SUMIFS(рўйхат!AE:AE,рўйхат!$CX:$CX,$B$404,рўйхат!$D:$D,$C384)</f>
        <v/>
      </c>
      <c r="AG384" s="35">
        <f>SUMIFS(рўйхат!AH:AH,рўйхат!$CX:$CX,$B$404,рўйхат!$D:$D,$C384)</f>
        <v/>
      </c>
      <c r="AH384" s="36">
        <f>SUMIFS(рўйхат!AI:AI,рўйхат!$CX:$CX,$B$404,рўйхат!$D:$D,$C384)</f>
        <v/>
      </c>
      <c r="AI384" s="35">
        <f>SUMIFS(рўйхат!AJ:AJ,рўйхат!$CX:$CX,$B$404,рўйхат!$D:$D,$C384)</f>
        <v/>
      </c>
      <c r="AJ384" s="36">
        <f>SUMIFS(рўйхат!AK:AK,рўйхат!$CX:$CX,$B$404,рўйхат!$D:$D,$C384)</f>
        <v/>
      </c>
      <c r="AK384" s="35">
        <f>SUMIFS(рўйхат!AL:AL,рўйхат!$CX:$CX,$B$404,рўйхат!$D:$D,$C384)</f>
        <v/>
      </c>
      <c r="AL384" s="36">
        <f>SUMIFS(рўйхат!AM:AM,рўйхат!$CX:$CX,$B$404,рўйхат!$D:$D,$C384)</f>
        <v/>
      </c>
      <c r="AM384" s="77">
        <f>IFERROR(Q384/E384,0)</f>
        <v/>
      </c>
      <c r="AN384" s="77">
        <f>IFERROR(R384/F384,0)</f>
        <v/>
      </c>
      <c r="AO384" s="35">
        <f>SUMIFS(рўйхат!AX:AX,рўйхат!$CX:$CX,$B$404,рўйхат!$D:$D,$C384)</f>
        <v/>
      </c>
      <c r="AP384" s="36">
        <f>SUMIFS(рўйхат!AY:AY,рўйхат!$CX:$CX,$B$404,рўйхат!$D:$D,$C384)</f>
        <v/>
      </c>
      <c r="AQ384" s="35">
        <f>SUMIFS(рўйхат!AZ:AZ,рўйхат!$CX:$CX,$B$404,рўйхат!$D:$D,$C384)</f>
        <v/>
      </c>
      <c r="AR384" s="36">
        <f>SUMIFS(рўйхат!BA:BA,рўйхат!$CX:$CX,$B$404,рўйхат!$D:$D,$C384)</f>
        <v/>
      </c>
      <c r="AS384" s="35">
        <f>SUMIFS(рўйхат!BB:BB,рўйхат!$CX:$CX,$B$404,рўйхат!$D:$D,$C384)</f>
        <v/>
      </c>
      <c r="AT384" s="36">
        <f>SUMIFS(рўйхат!BC:BC,рўйхат!$CX:$CX,$B$404,рўйхат!$D:$D,$C384)</f>
        <v/>
      </c>
      <c r="AU384" s="35">
        <f>SUMIFS(рўйхат!BD:BD,рўйхат!$CX:$CX,$B$404,рўйхат!$D:$D,$C384)</f>
        <v/>
      </c>
      <c r="AV384" s="36">
        <f>SUMIFS(рўйхат!BE:BE,рўйхат!$CX:$CX,$B$404,рўйхат!$D:$D,$C384)</f>
        <v/>
      </c>
      <c r="AW384" s="35">
        <f>SUMIFS(рўйхат!BF:BF,рўйхат!$CX:$CX,$B$404,рўйхат!$D:$D,$C384)</f>
        <v/>
      </c>
      <c r="AX384" s="36">
        <f>SUMIFS(рўйхат!BG:BG,рўйхат!$CX:$CX,$B$404,рўйхат!$D:$D,$C384)</f>
        <v/>
      </c>
      <c r="AY384" s="35">
        <f>SUMIFS(рўйхат!BH:BH,рўйхат!$CX:$CX,$B$404,рўйхат!$D:$D,$C384)</f>
        <v/>
      </c>
      <c r="AZ384" s="36">
        <f>SUMIFS(рўйхат!BI:BI,рўйхат!$CX:$CX,$B$404,рўйхат!$D:$D,$C384)</f>
        <v/>
      </c>
      <c r="BA384" s="35">
        <f>SUMIFS(рўйхат!BJ:BJ,рўйхат!$CX:$CX,$B$404,рўйхат!$D:$D,$C384)</f>
        <v/>
      </c>
      <c r="BB384" s="36">
        <f>SUMIFS(рўйхат!BK:BK,рўйхат!$CX:$CX,$B$404,рўйхат!$D:$D,$C384)</f>
        <v/>
      </c>
      <c r="BC384" s="77">
        <f>IFERROR(AO384/E384,0)</f>
        <v/>
      </c>
      <c r="BD384" s="77">
        <f>IFERROR(AP384/F384,0)</f>
        <v/>
      </c>
      <c r="BE384" s="35">
        <f>SUMIFS(рўйхат!BL:BL,рўйхат!$CX:$CX,$B$404,рўйхат!$D:$D,$C384)</f>
        <v/>
      </c>
      <c r="BF384" s="36">
        <f>SUMIFS(рўйхат!BM:BM,рўйхат!$CX:$CX,$B$404,рўйхат!$D:$D,$C384)</f>
        <v/>
      </c>
      <c r="BG384" s="35">
        <f>SUMIFS(рўйхат!BN:BN,рўйхат!$CX:$CX,$B$404,рўйхат!$D:$D,$C384)</f>
        <v/>
      </c>
      <c r="BH384" s="36">
        <f>SUMIFS(рўйхат!BO:BO,рўйхат!$CX:$CX,$B$404,рўйхат!$D:$D,$C384)</f>
        <v/>
      </c>
      <c r="BI384" s="35">
        <f>SUMIFS(рўйхат!BP:BP,рўйхат!$CX:$CX,$B$404,рўйхат!$D:$D,$C384)</f>
        <v/>
      </c>
      <c r="BJ384" s="36">
        <f>SUMIFS(рўйхат!BQ:BQ,рўйхат!$CX:$CX,$B$404,рўйхат!$D:$D,$C384)</f>
        <v/>
      </c>
      <c r="BK384" s="35">
        <f>SUMIFS(рўйхат!BR:BR,рўйхат!$CX:$CX,$B$404,рўйхат!$D:$D,$C384)</f>
        <v/>
      </c>
      <c r="BL384" s="36">
        <f>SUMIFS(рўйхат!BS:BS,рўйхат!$CX:$CX,$B$404,рўйхат!$D:$D,$C384)</f>
        <v/>
      </c>
      <c r="BM384" s="35">
        <f>SUMIFS(рўйхат!BT:BT,рўйхат!$CX:$CX,$B$404,рўйхат!$D:$D,$C384)</f>
        <v/>
      </c>
      <c r="BN384" s="36">
        <f>SUMIFS(рўйхат!BU:BU,рўйхат!$CX:$CX,$B$404,рўйхат!$D:$D,$C384)</f>
        <v/>
      </c>
      <c r="BO384" s="35">
        <f>SUMIFS(рўйхат!BX:BX,рўйхат!$CX:$CX,$B$404,рўйхат!$D:$D,$C384)</f>
        <v/>
      </c>
      <c r="BP384" s="36">
        <f>SUMIFS(рўйхат!BY:BY,рўйхат!$CX:$CX,$B$404,рўйхат!$D:$D,$C384)</f>
        <v/>
      </c>
      <c r="BQ384" s="35">
        <f>SUMIFS(рўйхат!BZ:BZ,рўйхат!$CX:$CX,$B$404,рўйхат!$D:$D,$C384)</f>
        <v/>
      </c>
      <c r="BR384" s="36">
        <f>SUMIFS(рўйхат!CA:CA,рўйхат!$CX:$CX,$B$404,рўйхат!$D:$D,$C384)</f>
        <v/>
      </c>
      <c r="BS384" s="35">
        <f>SUMIFS(рўйхат!CB:CB,рўйхат!$CX:$CX,$B$404,рўйхат!$D:$D,$C384)</f>
        <v/>
      </c>
      <c r="BT384" s="36">
        <f>SUMIFS(рўйхат!CC:CC,рўйхат!$CX:$CX,$B$404,рўйхат!$D:$D,$C384)</f>
        <v/>
      </c>
      <c r="BU384" s="35">
        <f>SUMIFS(рўйхат!CD:CD,рўйхат!$CX:$CX,$B$404,рўйхат!$D:$D,$C384)</f>
        <v/>
      </c>
      <c r="BV384" s="36">
        <f>SUMIFS(рўйхат!CE:CE,рўйхат!$CX:$CX,$B$404,рўйхат!$D:$D,$C384)</f>
        <v/>
      </c>
      <c r="BW384" s="35">
        <f>SUMIFS(рўйхат!CH:CH,рўйхат!$CX:$CX,$B$404,рўйхат!$D:$D,$C384)</f>
        <v/>
      </c>
      <c r="BX384" s="36">
        <f>SUMIFS(рўйхат!CI:CI,рўйхат!$CX:$CX,$B$404,рўйхат!$D:$D,$C384)</f>
        <v/>
      </c>
      <c r="BY384" s="35">
        <f>SUMIFS(рўйхат!CJ:CJ,рўйхат!$CX:$CX,$B$404,рўйхат!$D:$D,$C384)</f>
        <v/>
      </c>
      <c r="BZ384" s="36">
        <f>SUMIFS(рўйхат!CK:CK,рўйхат!$CX:$CX,$B$404,рўйхат!$D:$D,$C384)</f>
        <v/>
      </c>
      <c r="CA384" s="35">
        <f>SUMIFS(рўйхат!CL:CL,рўйхат!$CX:$CX,$B$404,рўйхат!$D:$D,$C384)</f>
        <v/>
      </c>
      <c r="CB384" s="36">
        <f>SUMIFS(рўйхат!CM:CM,рўйхат!$CX:$CX,$B$404,рўйхат!$D:$D,$C384)</f>
        <v/>
      </c>
      <c r="CC384" s="35">
        <f>SUMIFS(рўйхат!CN:CN,рўйхат!$CX:$CX,$B$404,рўйхат!$D:$D,$C384)</f>
        <v/>
      </c>
      <c r="CD384" s="36">
        <f>SUMIFS(рўйхат!CO:CO,рўйхат!$CX:$CX,$B$404,рўйхат!$D:$D,$C384)</f>
        <v/>
      </c>
      <c r="CE384" s="77">
        <f>IFERROR(BE384/(Q384+BE384),0)</f>
        <v/>
      </c>
      <c r="CF384" s="78">
        <f>IFERROR(BF384/(R384+BF384),0)</f>
        <v/>
      </c>
    </row>
    <row r="385" hidden="1" outlineLevel="1" ht="30" customFormat="1" customHeight="1" s="8">
      <c r="A385" s="39" t="n"/>
      <c r="B385" s="50" t="n">
        <v>47</v>
      </c>
      <c r="C385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385" s="51" t="n"/>
      <c r="E385" s="35">
        <f>SUMIFS(рўйхат!F:F,рўйхат!$CX:$CX,$B$404,рўйхат!$D:$D,$C385)</f>
        <v/>
      </c>
      <c r="F385" s="36">
        <f>SUMIFS(рўйхат!G:G,рўйхат!$CX:$CX,$B$404,рўйхат!$D:$D,$C385)</f>
        <v/>
      </c>
      <c r="G385" s="35">
        <f>SUMIFS(рўйхат!H:H,рўйхат!$CX:$CX,$B$404,рўйхат!$D:$D,$C385)</f>
        <v/>
      </c>
      <c r="H385" s="36">
        <f>SUMIFS(рўйхат!I:I,рўйхат!$CX:$CX,$B$404,рўйхат!$D:$D,$C385)</f>
        <v/>
      </c>
      <c r="I385" s="35">
        <f>SUMIFS(рўйхат!J:J,рўйхат!$CX:$CX,$B$404,рўйхат!$D:$D,$C385)</f>
        <v/>
      </c>
      <c r="J385" s="36">
        <f>SUMIFS(рўйхат!K:K,рўйхат!$CX:$CX,$B$404,рўйхат!$D:$D,$C385)</f>
        <v/>
      </c>
      <c r="K385" s="35">
        <f>SUMIFS(рўйхат!L:L,рўйхат!$CX:$CX,$B$404,рўйхат!$D:$D,$C385)</f>
        <v/>
      </c>
      <c r="L385" s="36">
        <f>SUMIFS(рўйхат!M:M,рўйхат!$CX:$CX,$B$404,рўйхат!$D:$D,$C385)</f>
        <v/>
      </c>
      <c r="M385" s="35">
        <f>SUMIFS(рўйхат!N:N,рўйхат!$CX:$CX,$B$404,рўйхат!$D:$D,$C385)</f>
        <v/>
      </c>
      <c r="N385" s="36">
        <f>SUMIFS(рўйхат!O:O,рўйхат!$CX:$CX,$B$404,рўйхат!$D:$D,$C385)</f>
        <v/>
      </c>
      <c r="O385" s="34">
        <f>IFERROR(M385/E385,0)</f>
        <v/>
      </c>
      <c r="P385" s="34">
        <f>IFERROR(N385/F385,0)</f>
        <v/>
      </c>
      <c r="Q385" s="35">
        <f>SUMIFS(рўйхат!P:P,рўйхат!$CX:$CX,$B$404,рўйхат!$D:$D,$C385)</f>
        <v/>
      </c>
      <c r="R385" s="36">
        <f>SUMIFS(рўйхат!Q:Q,рўйхат!$CX:$CX,$B$404,рўйхат!$D:$D,$C385)</f>
        <v/>
      </c>
      <c r="S385" s="35">
        <f>SUMIFS(рўйхат!R:R,рўйхат!$CX:$CX,$B$404,рўйхат!$D:$D,$C385)</f>
        <v/>
      </c>
      <c r="T385" s="36">
        <f>SUMIFS(рўйхат!S:S,рўйхат!$CX:$CX,$B$404,рўйхат!$D:$D,$C385)</f>
        <v/>
      </c>
      <c r="U385" s="35">
        <f>SUMIFS(рўйхат!T:T,рўйхат!$CX:$CX,$B$404,рўйхат!$D:$D,$C385)</f>
        <v/>
      </c>
      <c r="V385" s="36">
        <f>SUMIFS(рўйхат!U:U,рўйхат!$CX:$CX,$B$404,рўйхат!$D:$D,$C385)</f>
        <v/>
      </c>
      <c r="W385" s="35">
        <f>SUMIFS(рўйхат!V:V,рўйхат!$CX:$CX,$B$404,рўйхат!$D:$D,$C385)</f>
        <v/>
      </c>
      <c r="X385" s="36">
        <f>SUMIFS(рўйхат!W:W,рўйхат!$CX:$CX,$B$404,рўйхат!$D:$D,$C385)</f>
        <v/>
      </c>
      <c r="Y385" s="35">
        <f>SUMIFS(рўйхат!X:X,рўйхат!$CX:$CX,$B$404,рўйхат!$D:$D,$C385)</f>
        <v/>
      </c>
      <c r="Z385" s="36">
        <f>SUMIFS(рўйхат!Y:Y,рўйхат!$CX:$CX,$B$404,рўйхат!$D:$D,$C385)</f>
        <v/>
      </c>
      <c r="AA385" s="35">
        <f>SUMIFS(рўйхат!Z:Z,рўйхат!$CX:$CX,$B$404,рўйхат!$D:$D,$C385)</f>
        <v/>
      </c>
      <c r="AB385" s="36">
        <f>SUMIFS(рўйхат!AA:AA,рўйхат!$CX:$CX,$B$404,рўйхат!$D:$D,$C385)</f>
        <v/>
      </c>
      <c r="AC385" s="35">
        <f>SUMIFS(рўйхат!AB:AB,рўйхат!$CX:$CX,$B$404,рўйхат!$D:$D,$C385)</f>
        <v/>
      </c>
      <c r="AD385" s="36">
        <f>SUMIFS(рўйхат!AC:AC,рўйхат!$CX:$CX,$B$404,рўйхат!$D:$D,$C385)</f>
        <v/>
      </c>
      <c r="AE385" s="35">
        <f>SUMIFS(рўйхат!AD:AD,рўйхат!$CX:$CX,$B$404,рўйхат!$D:$D,$C385)</f>
        <v/>
      </c>
      <c r="AF385" s="36">
        <f>SUMIFS(рўйхат!AE:AE,рўйхат!$CX:$CX,$B$404,рўйхат!$D:$D,$C385)</f>
        <v/>
      </c>
      <c r="AG385" s="35">
        <f>SUMIFS(рўйхат!AH:AH,рўйхат!$CX:$CX,$B$404,рўйхат!$D:$D,$C385)</f>
        <v/>
      </c>
      <c r="AH385" s="36">
        <f>SUMIFS(рўйхат!AI:AI,рўйхат!$CX:$CX,$B$404,рўйхат!$D:$D,$C385)</f>
        <v/>
      </c>
      <c r="AI385" s="35">
        <f>SUMIFS(рўйхат!AJ:AJ,рўйхат!$CX:$CX,$B$404,рўйхат!$D:$D,$C385)</f>
        <v/>
      </c>
      <c r="AJ385" s="36">
        <f>SUMIFS(рўйхат!AK:AK,рўйхат!$CX:$CX,$B$404,рўйхат!$D:$D,$C385)</f>
        <v/>
      </c>
      <c r="AK385" s="35">
        <f>SUMIFS(рўйхат!AL:AL,рўйхат!$CX:$CX,$B$404,рўйхат!$D:$D,$C385)</f>
        <v/>
      </c>
      <c r="AL385" s="36">
        <f>SUMIFS(рўйхат!AM:AM,рўйхат!$CX:$CX,$B$404,рўйхат!$D:$D,$C385)</f>
        <v/>
      </c>
      <c r="AM385" s="77">
        <f>IFERROR(Q385/E385,0)</f>
        <v/>
      </c>
      <c r="AN385" s="77">
        <f>IFERROR(R385/F385,0)</f>
        <v/>
      </c>
      <c r="AO385" s="35">
        <f>SUMIFS(рўйхат!AX:AX,рўйхат!$CX:$CX,$B$404,рўйхат!$D:$D,$C385)</f>
        <v/>
      </c>
      <c r="AP385" s="36">
        <f>SUMIFS(рўйхат!AY:AY,рўйхат!$CX:$CX,$B$404,рўйхат!$D:$D,$C385)</f>
        <v/>
      </c>
      <c r="AQ385" s="35">
        <f>SUMIFS(рўйхат!AZ:AZ,рўйхат!$CX:$CX,$B$404,рўйхат!$D:$D,$C385)</f>
        <v/>
      </c>
      <c r="AR385" s="36">
        <f>SUMIFS(рўйхат!BA:BA,рўйхат!$CX:$CX,$B$404,рўйхат!$D:$D,$C385)</f>
        <v/>
      </c>
      <c r="AS385" s="35">
        <f>SUMIFS(рўйхат!BB:BB,рўйхат!$CX:$CX,$B$404,рўйхат!$D:$D,$C385)</f>
        <v/>
      </c>
      <c r="AT385" s="36">
        <f>SUMIFS(рўйхат!BC:BC,рўйхат!$CX:$CX,$B$404,рўйхат!$D:$D,$C385)</f>
        <v/>
      </c>
      <c r="AU385" s="35">
        <f>SUMIFS(рўйхат!BD:BD,рўйхат!$CX:$CX,$B$404,рўйхат!$D:$D,$C385)</f>
        <v/>
      </c>
      <c r="AV385" s="36">
        <f>SUMIFS(рўйхат!BE:BE,рўйхат!$CX:$CX,$B$404,рўйхат!$D:$D,$C385)</f>
        <v/>
      </c>
      <c r="AW385" s="35">
        <f>SUMIFS(рўйхат!BF:BF,рўйхат!$CX:$CX,$B$404,рўйхат!$D:$D,$C385)</f>
        <v/>
      </c>
      <c r="AX385" s="36">
        <f>SUMIFS(рўйхат!BG:BG,рўйхат!$CX:$CX,$B$404,рўйхат!$D:$D,$C385)</f>
        <v/>
      </c>
      <c r="AY385" s="35">
        <f>SUMIFS(рўйхат!BH:BH,рўйхат!$CX:$CX,$B$404,рўйхат!$D:$D,$C385)</f>
        <v/>
      </c>
      <c r="AZ385" s="36">
        <f>SUMIFS(рўйхат!BI:BI,рўйхат!$CX:$CX,$B$404,рўйхат!$D:$D,$C385)</f>
        <v/>
      </c>
      <c r="BA385" s="35">
        <f>SUMIFS(рўйхат!BJ:BJ,рўйхат!$CX:$CX,$B$404,рўйхат!$D:$D,$C385)</f>
        <v/>
      </c>
      <c r="BB385" s="36">
        <f>SUMIFS(рўйхат!BK:BK,рўйхат!$CX:$CX,$B$404,рўйхат!$D:$D,$C385)</f>
        <v/>
      </c>
      <c r="BC385" s="77">
        <f>IFERROR(AO385/E385,0)</f>
        <v/>
      </c>
      <c r="BD385" s="77">
        <f>IFERROR(AP385/F385,0)</f>
        <v/>
      </c>
      <c r="BE385" s="35">
        <f>SUMIFS(рўйхат!BL:BL,рўйхат!$CX:$CX,$B$404,рўйхат!$D:$D,$C385)</f>
        <v/>
      </c>
      <c r="BF385" s="36">
        <f>SUMIFS(рўйхат!BM:BM,рўйхат!$CX:$CX,$B$404,рўйхат!$D:$D,$C385)</f>
        <v/>
      </c>
      <c r="BG385" s="35">
        <f>SUMIFS(рўйхат!BN:BN,рўйхат!$CX:$CX,$B$404,рўйхат!$D:$D,$C385)</f>
        <v/>
      </c>
      <c r="BH385" s="36">
        <f>SUMIFS(рўйхат!BO:BO,рўйхат!$CX:$CX,$B$404,рўйхат!$D:$D,$C385)</f>
        <v/>
      </c>
      <c r="BI385" s="35">
        <f>SUMIFS(рўйхат!BP:BP,рўйхат!$CX:$CX,$B$404,рўйхат!$D:$D,$C385)</f>
        <v/>
      </c>
      <c r="BJ385" s="36">
        <f>SUMIFS(рўйхат!BQ:BQ,рўйхат!$CX:$CX,$B$404,рўйхат!$D:$D,$C385)</f>
        <v/>
      </c>
      <c r="BK385" s="35">
        <f>SUMIFS(рўйхат!BR:BR,рўйхат!$CX:$CX,$B$404,рўйхат!$D:$D,$C385)</f>
        <v/>
      </c>
      <c r="BL385" s="36">
        <f>SUMIFS(рўйхат!BS:BS,рўйхат!$CX:$CX,$B$404,рўйхат!$D:$D,$C385)</f>
        <v/>
      </c>
      <c r="BM385" s="35">
        <f>SUMIFS(рўйхат!BT:BT,рўйхат!$CX:$CX,$B$404,рўйхат!$D:$D,$C385)</f>
        <v/>
      </c>
      <c r="BN385" s="36">
        <f>SUMIFS(рўйхат!BU:BU,рўйхат!$CX:$CX,$B$404,рўйхат!$D:$D,$C385)</f>
        <v/>
      </c>
      <c r="BO385" s="35">
        <f>SUMIFS(рўйхат!BX:BX,рўйхат!$CX:$CX,$B$404,рўйхат!$D:$D,$C385)</f>
        <v/>
      </c>
      <c r="BP385" s="36">
        <f>SUMIFS(рўйхат!BY:BY,рўйхат!$CX:$CX,$B$404,рўйхат!$D:$D,$C385)</f>
        <v/>
      </c>
      <c r="BQ385" s="35">
        <f>SUMIFS(рўйхат!BZ:BZ,рўйхат!$CX:$CX,$B$404,рўйхат!$D:$D,$C385)</f>
        <v/>
      </c>
      <c r="BR385" s="36">
        <f>SUMIFS(рўйхат!CA:CA,рўйхат!$CX:$CX,$B$404,рўйхат!$D:$D,$C385)</f>
        <v/>
      </c>
      <c r="BS385" s="35">
        <f>SUMIFS(рўйхат!CB:CB,рўйхат!$CX:$CX,$B$404,рўйхат!$D:$D,$C385)</f>
        <v/>
      </c>
      <c r="BT385" s="36">
        <f>SUMIFS(рўйхат!CC:CC,рўйхат!$CX:$CX,$B$404,рўйхат!$D:$D,$C385)</f>
        <v/>
      </c>
      <c r="BU385" s="35">
        <f>SUMIFS(рўйхат!CD:CD,рўйхат!$CX:$CX,$B$404,рўйхат!$D:$D,$C385)</f>
        <v/>
      </c>
      <c r="BV385" s="36">
        <f>SUMIFS(рўйхат!CE:CE,рўйхат!$CX:$CX,$B$404,рўйхат!$D:$D,$C385)</f>
        <v/>
      </c>
      <c r="BW385" s="35">
        <f>SUMIFS(рўйхат!CH:CH,рўйхат!$CX:$CX,$B$404,рўйхат!$D:$D,$C385)</f>
        <v/>
      </c>
      <c r="BX385" s="36">
        <f>SUMIFS(рўйхат!CI:CI,рўйхат!$CX:$CX,$B$404,рўйхат!$D:$D,$C385)</f>
        <v/>
      </c>
      <c r="BY385" s="35">
        <f>SUMIFS(рўйхат!CJ:CJ,рўйхат!$CX:$CX,$B$404,рўйхат!$D:$D,$C385)</f>
        <v/>
      </c>
      <c r="BZ385" s="36">
        <f>SUMIFS(рўйхат!CK:CK,рўйхат!$CX:$CX,$B$404,рўйхат!$D:$D,$C385)</f>
        <v/>
      </c>
      <c r="CA385" s="35">
        <f>SUMIFS(рўйхат!CL:CL,рўйхат!$CX:$CX,$B$404,рўйхат!$D:$D,$C385)</f>
        <v/>
      </c>
      <c r="CB385" s="36">
        <f>SUMIFS(рўйхат!CM:CM,рўйхат!$CX:$CX,$B$404,рўйхат!$D:$D,$C385)</f>
        <v/>
      </c>
      <c r="CC385" s="35">
        <f>SUMIFS(рўйхат!CN:CN,рўйхат!$CX:$CX,$B$404,рўйхат!$D:$D,$C385)</f>
        <v/>
      </c>
      <c r="CD385" s="36">
        <f>SUMIFS(рўйхат!CO:CO,рўйхат!$CX:$CX,$B$404,рўйхат!$D:$D,$C385)</f>
        <v/>
      </c>
      <c r="CE385" s="77">
        <f>IFERROR(BE385/(Q385+BE385),0)</f>
        <v/>
      </c>
      <c r="CF385" s="78">
        <f>IFERROR(BF385/(R385+BF385),0)</f>
        <v/>
      </c>
    </row>
    <row r="386" hidden="1" outlineLevel="1" ht="30" customFormat="1" customHeight="1" s="8">
      <c r="A386" s="39" t="n"/>
      <c r="B386" s="50" t="n">
        <v>48</v>
      </c>
      <c r="C386" s="131" t="inlineStr">
        <is>
          <t>Тўғридан-тўғри шартномалар мониторинги</t>
        </is>
      </c>
      <c r="D386" s="51" t="n"/>
      <c r="E386" s="35">
        <f>SUMIFS(рўйхат!F:F,рўйхат!$CX:$CX,$B$404,рўйхат!$D:$D,$C386)</f>
        <v/>
      </c>
      <c r="F386" s="36">
        <f>SUMIFS(рўйхат!G:G,рўйхат!$CX:$CX,$B$404,рўйхат!$D:$D,$C386)</f>
        <v/>
      </c>
      <c r="G386" s="35">
        <f>SUMIFS(рўйхат!H:H,рўйхат!$CX:$CX,$B$404,рўйхат!$D:$D,$C386)</f>
        <v/>
      </c>
      <c r="H386" s="36">
        <f>SUMIFS(рўйхат!I:I,рўйхат!$CX:$CX,$B$404,рўйхат!$D:$D,$C386)</f>
        <v/>
      </c>
      <c r="I386" s="35">
        <f>SUMIFS(рўйхат!J:J,рўйхат!$CX:$CX,$B$404,рўйхат!$D:$D,$C386)</f>
        <v/>
      </c>
      <c r="J386" s="36">
        <f>SUMIFS(рўйхат!K:K,рўйхат!$CX:$CX,$B$404,рўйхат!$D:$D,$C386)</f>
        <v/>
      </c>
      <c r="K386" s="35">
        <f>SUMIFS(рўйхат!L:L,рўйхат!$CX:$CX,$B$404,рўйхат!$D:$D,$C386)</f>
        <v/>
      </c>
      <c r="L386" s="36">
        <f>SUMIFS(рўйхат!M:M,рўйхат!$CX:$CX,$B$404,рўйхат!$D:$D,$C386)</f>
        <v/>
      </c>
      <c r="M386" s="35">
        <f>SUMIFS(рўйхат!N:N,рўйхат!$CX:$CX,$B$404,рўйхат!$D:$D,$C386)</f>
        <v/>
      </c>
      <c r="N386" s="36">
        <f>SUMIFS(рўйхат!O:O,рўйхат!$CX:$CX,$B$404,рўйхат!$D:$D,$C386)</f>
        <v/>
      </c>
      <c r="O386" s="34">
        <f>IFERROR(M386/E386,0)</f>
        <v/>
      </c>
      <c r="P386" s="34">
        <f>IFERROR(N386/F386,0)</f>
        <v/>
      </c>
      <c r="Q386" s="35">
        <f>SUMIFS(рўйхат!P:P,рўйхат!$CX:$CX,$B$404,рўйхат!$D:$D,$C386)</f>
        <v/>
      </c>
      <c r="R386" s="36">
        <f>SUMIFS(рўйхат!Q:Q,рўйхат!$CX:$CX,$B$404,рўйхат!$D:$D,$C386)</f>
        <v/>
      </c>
      <c r="S386" s="35">
        <f>SUMIFS(рўйхат!R:R,рўйхат!$CX:$CX,$B$404,рўйхат!$D:$D,$C386)</f>
        <v/>
      </c>
      <c r="T386" s="36">
        <f>SUMIFS(рўйхат!S:S,рўйхат!$CX:$CX,$B$404,рўйхат!$D:$D,$C386)</f>
        <v/>
      </c>
      <c r="U386" s="35">
        <f>SUMIFS(рўйхат!T:T,рўйхат!$CX:$CX,$B$404,рўйхат!$D:$D,$C386)</f>
        <v/>
      </c>
      <c r="V386" s="36">
        <f>SUMIFS(рўйхат!U:U,рўйхат!$CX:$CX,$B$404,рўйхат!$D:$D,$C386)</f>
        <v/>
      </c>
      <c r="W386" s="35">
        <f>SUMIFS(рўйхат!V:V,рўйхат!$CX:$CX,$B$404,рўйхат!$D:$D,$C386)</f>
        <v/>
      </c>
      <c r="X386" s="36">
        <f>SUMIFS(рўйхат!W:W,рўйхат!$CX:$CX,$B$404,рўйхат!$D:$D,$C386)</f>
        <v/>
      </c>
      <c r="Y386" s="35">
        <f>SUMIFS(рўйхат!X:X,рўйхат!$CX:$CX,$B$404,рўйхат!$D:$D,$C386)</f>
        <v/>
      </c>
      <c r="Z386" s="36">
        <f>SUMIFS(рўйхат!Y:Y,рўйхат!$CX:$CX,$B$404,рўйхат!$D:$D,$C386)</f>
        <v/>
      </c>
      <c r="AA386" s="35">
        <f>SUMIFS(рўйхат!Z:Z,рўйхат!$CX:$CX,$B$404,рўйхат!$D:$D,$C386)</f>
        <v/>
      </c>
      <c r="AB386" s="36">
        <f>SUMIFS(рўйхат!AA:AA,рўйхат!$CX:$CX,$B$404,рўйхат!$D:$D,$C386)</f>
        <v/>
      </c>
      <c r="AC386" s="35">
        <f>SUMIFS(рўйхат!AB:AB,рўйхат!$CX:$CX,$B$404,рўйхат!$D:$D,$C386)</f>
        <v/>
      </c>
      <c r="AD386" s="36">
        <f>SUMIFS(рўйхат!AC:AC,рўйхат!$CX:$CX,$B$404,рўйхат!$D:$D,$C386)</f>
        <v/>
      </c>
      <c r="AE386" s="35">
        <f>SUMIFS(рўйхат!AD:AD,рўйхат!$CX:$CX,$B$404,рўйхат!$D:$D,$C386)</f>
        <v/>
      </c>
      <c r="AF386" s="36">
        <f>SUMIFS(рўйхат!AE:AE,рўйхат!$CX:$CX,$B$404,рўйхат!$D:$D,$C386)</f>
        <v/>
      </c>
      <c r="AG386" s="35">
        <f>SUMIFS(рўйхат!AH:AH,рўйхат!$CX:$CX,$B$404,рўйхат!$D:$D,$C386)</f>
        <v/>
      </c>
      <c r="AH386" s="36">
        <f>SUMIFS(рўйхат!AI:AI,рўйхат!$CX:$CX,$B$404,рўйхат!$D:$D,$C386)</f>
        <v/>
      </c>
      <c r="AI386" s="35">
        <f>SUMIFS(рўйхат!AJ:AJ,рўйхат!$CX:$CX,$B$404,рўйхат!$D:$D,$C386)</f>
        <v/>
      </c>
      <c r="AJ386" s="36">
        <f>SUMIFS(рўйхат!AK:AK,рўйхат!$CX:$CX,$B$404,рўйхат!$D:$D,$C386)</f>
        <v/>
      </c>
      <c r="AK386" s="35">
        <f>SUMIFS(рўйхат!AL:AL,рўйхат!$CX:$CX,$B$404,рўйхат!$D:$D,$C386)</f>
        <v/>
      </c>
      <c r="AL386" s="36">
        <f>SUMIFS(рўйхат!AM:AM,рўйхат!$CX:$CX,$B$404,рўйхат!$D:$D,$C386)</f>
        <v/>
      </c>
      <c r="AM386" s="77">
        <f>IFERROR(Q386/E386,0)</f>
        <v/>
      </c>
      <c r="AN386" s="77">
        <f>IFERROR(R386/F386,0)</f>
        <v/>
      </c>
      <c r="AO386" s="35">
        <f>SUMIFS(рўйхат!AX:AX,рўйхат!$CX:$CX,$B$404,рўйхат!$D:$D,$C386)</f>
        <v/>
      </c>
      <c r="AP386" s="36">
        <f>SUMIFS(рўйхат!AY:AY,рўйхат!$CX:$CX,$B$404,рўйхат!$D:$D,$C386)</f>
        <v/>
      </c>
      <c r="AQ386" s="35">
        <f>SUMIFS(рўйхат!AZ:AZ,рўйхат!$CX:$CX,$B$404,рўйхат!$D:$D,$C386)</f>
        <v/>
      </c>
      <c r="AR386" s="36">
        <f>SUMIFS(рўйхат!BA:BA,рўйхат!$CX:$CX,$B$404,рўйхат!$D:$D,$C386)</f>
        <v/>
      </c>
      <c r="AS386" s="35">
        <f>SUMIFS(рўйхат!BB:BB,рўйхат!$CX:$CX,$B$404,рўйхат!$D:$D,$C386)</f>
        <v/>
      </c>
      <c r="AT386" s="36">
        <f>SUMIFS(рўйхат!BC:BC,рўйхат!$CX:$CX,$B$404,рўйхат!$D:$D,$C386)</f>
        <v/>
      </c>
      <c r="AU386" s="35">
        <f>SUMIFS(рўйхат!BD:BD,рўйхат!$CX:$CX,$B$404,рўйхат!$D:$D,$C386)</f>
        <v/>
      </c>
      <c r="AV386" s="36">
        <f>SUMIFS(рўйхат!BE:BE,рўйхат!$CX:$CX,$B$404,рўйхат!$D:$D,$C386)</f>
        <v/>
      </c>
      <c r="AW386" s="35">
        <f>SUMIFS(рўйхат!BF:BF,рўйхат!$CX:$CX,$B$404,рўйхат!$D:$D,$C386)</f>
        <v/>
      </c>
      <c r="AX386" s="36">
        <f>SUMIFS(рўйхат!BG:BG,рўйхат!$CX:$CX,$B$404,рўйхат!$D:$D,$C386)</f>
        <v/>
      </c>
      <c r="AY386" s="35">
        <f>SUMIFS(рўйхат!BH:BH,рўйхат!$CX:$CX,$B$404,рўйхат!$D:$D,$C386)</f>
        <v/>
      </c>
      <c r="AZ386" s="36">
        <f>SUMIFS(рўйхат!BI:BI,рўйхат!$CX:$CX,$B$404,рўйхат!$D:$D,$C386)</f>
        <v/>
      </c>
      <c r="BA386" s="35">
        <f>SUMIFS(рўйхат!BJ:BJ,рўйхат!$CX:$CX,$B$404,рўйхат!$D:$D,$C386)</f>
        <v/>
      </c>
      <c r="BB386" s="36">
        <f>SUMIFS(рўйхат!BK:BK,рўйхат!$CX:$CX,$B$404,рўйхат!$D:$D,$C386)</f>
        <v/>
      </c>
      <c r="BC386" s="77">
        <f>IFERROR(AO386/E386,0)</f>
        <v/>
      </c>
      <c r="BD386" s="77">
        <f>IFERROR(AP386/F386,0)</f>
        <v/>
      </c>
      <c r="BE386" s="35">
        <f>SUMIFS(рўйхат!BL:BL,рўйхат!$CX:$CX,$B$404,рўйхат!$D:$D,$C386)</f>
        <v/>
      </c>
      <c r="BF386" s="36">
        <f>SUMIFS(рўйхат!BM:BM,рўйхат!$CX:$CX,$B$404,рўйхат!$D:$D,$C386)</f>
        <v/>
      </c>
      <c r="BG386" s="35">
        <f>SUMIFS(рўйхат!BN:BN,рўйхат!$CX:$CX,$B$404,рўйхат!$D:$D,$C386)</f>
        <v/>
      </c>
      <c r="BH386" s="36">
        <f>SUMIFS(рўйхат!BO:BO,рўйхат!$CX:$CX,$B$404,рўйхат!$D:$D,$C386)</f>
        <v/>
      </c>
      <c r="BI386" s="35">
        <f>SUMIFS(рўйхат!BP:BP,рўйхат!$CX:$CX,$B$404,рўйхат!$D:$D,$C386)</f>
        <v/>
      </c>
      <c r="BJ386" s="36">
        <f>SUMIFS(рўйхат!BQ:BQ,рўйхат!$CX:$CX,$B$404,рўйхат!$D:$D,$C386)</f>
        <v/>
      </c>
      <c r="BK386" s="35">
        <f>SUMIFS(рўйхат!BR:BR,рўйхат!$CX:$CX,$B$404,рўйхат!$D:$D,$C386)</f>
        <v/>
      </c>
      <c r="BL386" s="36">
        <f>SUMIFS(рўйхат!BS:BS,рўйхат!$CX:$CX,$B$404,рўйхат!$D:$D,$C386)</f>
        <v/>
      </c>
      <c r="BM386" s="35">
        <f>SUMIFS(рўйхат!BT:BT,рўйхат!$CX:$CX,$B$404,рўйхат!$D:$D,$C386)</f>
        <v/>
      </c>
      <c r="BN386" s="36">
        <f>SUMIFS(рўйхат!BU:BU,рўйхат!$CX:$CX,$B$404,рўйхат!$D:$D,$C386)</f>
        <v/>
      </c>
      <c r="BO386" s="35">
        <f>SUMIFS(рўйхат!BX:BX,рўйхат!$CX:$CX,$B$404,рўйхат!$D:$D,$C386)</f>
        <v/>
      </c>
      <c r="BP386" s="36">
        <f>SUMIFS(рўйхат!BY:BY,рўйхат!$CX:$CX,$B$404,рўйхат!$D:$D,$C386)</f>
        <v/>
      </c>
      <c r="BQ386" s="35">
        <f>SUMIFS(рўйхат!BZ:BZ,рўйхат!$CX:$CX,$B$404,рўйхат!$D:$D,$C386)</f>
        <v/>
      </c>
      <c r="BR386" s="36">
        <f>SUMIFS(рўйхат!CA:CA,рўйхат!$CX:$CX,$B$404,рўйхат!$D:$D,$C386)</f>
        <v/>
      </c>
      <c r="BS386" s="35">
        <f>SUMIFS(рўйхат!CB:CB,рўйхат!$CX:$CX,$B$404,рўйхат!$D:$D,$C386)</f>
        <v/>
      </c>
      <c r="BT386" s="36">
        <f>SUMIFS(рўйхат!CC:CC,рўйхат!$CX:$CX,$B$404,рўйхат!$D:$D,$C386)</f>
        <v/>
      </c>
      <c r="BU386" s="35">
        <f>SUMIFS(рўйхат!CD:CD,рўйхат!$CX:$CX,$B$404,рўйхат!$D:$D,$C386)</f>
        <v/>
      </c>
      <c r="BV386" s="36">
        <f>SUMIFS(рўйхат!CE:CE,рўйхат!$CX:$CX,$B$404,рўйхат!$D:$D,$C386)</f>
        <v/>
      </c>
      <c r="BW386" s="35">
        <f>SUMIFS(рўйхат!CH:CH,рўйхат!$CX:$CX,$B$404,рўйхат!$D:$D,$C386)</f>
        <v/>
      </c>
      <c r="BX386" s="36">
        <f>SUMIFS(рўйхат!CI:CI,рўйхат!$CX:$CX,$B$404,рўйхат!$D:$D,$C386)</f>
        <v/>
      </c>
      <c r="BY386" s="35">
        <f>SUMIFS(рўйхат!CJ:CJ,рўйхат!$CX:$CX,$B$404,рўйхат!$D:$D,$C386)</f>
        <v/>
      </c>
      <c r="BZ386" s="36">
        <f>SUMIFS(рўйхат!CK:CK,рўйхат!$CX:$CX,$B$404,рўйхат!$D:$D,$C386)</f>
        <v/>
      </c>
      <c r="CA386" s="35">
        <f>SUMIFS(рўйхат!CL:CL,рўйхат!$CX:$CX,$B$404,рўйхат!$D:$D,$C386)</f>
        <v/>
      </c>
      <c r="CB386" s="36">
        <f>SUMIFS(рўйхат!CM:CM,рўйхат!$CX:$CX,$B$404,рўйхат!$D:$D,$C386)</f>
        <v/>
      </c>
      <c r="CC386" s="35">
        <f>SUMIFS(рўйхат!CN:CN,рўйхат!$CX:$CX,$B$404,рўйхат!$D:$D,$C386)</f>
        <v/>
      </c>
      <c r="CD386" s="36">
        <f>SUMIFS(рўйхат!CO:CO,рўйхат!$CX:$CX,$B$404,рўйхат!$D:$D,$C386)</f>
        <v/>
      </c>
      <c r="CE386" s="77">
        <f>IFERROR(BE386/(Q386+BE386),0)</f>
        <v/>
      </c>
      <c r="CF386" s="78">
        <f>IFERROR(BF386/(R386+BF386),0)</f>
        <v/>
      </c>
    </row>
    <row r="387" hidden="1" outlineLevel="1" ht="30" customFormat="1" customHeight="1" s="8">
      <c r="A387" s="39" t="n"/>
      <c r="B387" s="50" t="n">
        <v>49</v>
      </c>
      <c r="C387" s="131" t="inlineStr">
        <is>
          <t>Тузатиш киритилган ЭҲФлар бўйича ҚҚСга қайта ҳисобот олинмаган ҳолатлар таҳлили</t>
        </is>
      </c>
      <c r="D387" s="51" t="n"/>
      <c r="E387" s="35">
        <f>SUMIFS(рўйхат!F:F,рўйхат!$CX:$CX,$B$404,рўйхат!$D:$D,$C387)</f>
        <v/>
      </c>
      <c r="F387" s="36">
        <f>SUMIFS(рўйхат!G:G,рўйхат!$CX:$CX,$B$404,рўйхат!$D:$D,$C387)</f>
        <v/>
      </c>
      <c r="G387" s="35">
        <f>SUMIFS(рўйхат!H:H,рўйхат!$CX:$CX,$B$404,рўйхат!$D:$D,$C387)</f>
        <v/>
      </c>
      <c r="H387" s="36">
        <f>SUMIFS(рўйхат!I:I,рўйхат!$CX:$CX,$B$404,рўйхат!$D:$D,$C387)</f>
        <v/>
      </c>
      <c r="I387" s="35">
        <f>SUMIFS(рўйхат!J:J,рўйхат!$CX:$CX,$B$404,рўйхат!$D:$D,$C387)</f>
        <v/>
      </c>
      <c r="J387" s="36">
        <f>SUMIFS(рўйхат!K:K,рўйхат!$CX:$CX,$B$404,рўйхат!$D:$D,$C387)</f>
        <v/>
      </c>
      <c r="K387" s="35">
        <f>SUMIFS(рўйхат!L:L,рўйхат!$CX:$CX,$B$404,рўйхат!$D:$D,$C387)</f>
        <v/>
      </c>
      <c r="L387" s="36">
        <f>SUMIFS(рўйхат!M:M,рўйхат!$CX:$CX,$B$404,рўйхат!$D:$D,$C387)</f>
        <v/>
      </c>
      <c r="M387" s="35">
        <f>SUMIFS(рўйхат!N:N,рўйхат!$CX:$CX,$B$404,рўйхат!$D:$D,$C387)</f>
        <v/>
      </c>
      <c r="N387" s="36">
        <f>SUMIFS(рўйхат!O:O,рўйхат!$CX:$CX,$B$404,рўйхат!$D:$D,$C387)</f>
        <v/>
      </c>
      <c r="O387" s="34">
        <f>IFERROR(M387/E387,0)</f>
        <v/>
      </c>
      <c r="P387" s="34">
        <f>IFERROR(N387/F387,0)</f>
        <v/>
      </c>
      <c r="Q387" s="35">
        <f>SUMIFS(рўйхат!P:P,рўйхат!$CX:$CX,$B$404,рўйхат!$D:$D,$C387)</f>
        <v/>
      </c>
      <c r="R387" s="36">
        <f>SUMIFS(рўйхат!Q:Q,рўйхат!$CX:$CX,$B$404,рўйхат!$D:$D,$C387)</f>
        <v/>
      </c>
      <c r="S387" s="35">
        <f>SUMIFS(рўйхат!R:R,рўйхат!$CX:$CX,$B$404,рўйхат!$D:$D,$C387)</f>
        <v/>
      </c>
      <c r="T387" s="36">
        <f>SUMIFS(рўйхат!S:S,рўйхат!$CX:$CX,$B$404,рўйхат!$D:$D,$C387)</f>
        <v/>
      </c>
      <c r="U387" s="35">
        <f>SUMIFS(рўйхат!T:T,рўйхат!$CX:$CX,$B$404,рўйхат!$D:$D,$C387)</f>
        <v/>
      </c>
      <c r="V387" s="36">
        <f>SUMIFS(рўйхат!U:U,рўйхат!$CX:$CX,$B$404,рўйхат!$D:$D,$C387)</f>
        <v/>
      </c>
      <c r="W387" s="35">
        <f>SUMIFS(рўйхат!V:V,рўйхат!$CX:$CX,$B$404,рўйхат!$D:$D,$C387)</f>
        <v/>
      </c>
      <c r="X387" s="36">
        <f>SUMIFS(рўйхат!W:W,рўйхат!$CX:$CX,$B$404,рўйхат!$D:$D,$C387)</f>
        <v/>
      </c>
      <c r="Y387" s="35">
        <f>SUMIFS(рўйхат!X:X,рўйхат!$CX:$CX,$B$404,рўйхат!$D:$D,$C387)</f>
        <v/>
      </c>
      <c r="Z387" s="36">
        <f>SUMIFS(рўйхат!Y:Y,рўйхат!$CX:$CX,$B$404,рўйхат!$D:$D,$C387)</f>
        <v/>
      </c>
      <c r="AA387" s="35">
        <f>SUMIFS(рўйхат!Z:Z,рўйхат!$CX:$CX,$B$404,рўйхат!$D:$D,$C387)</f>
        <v/>
      </c>
      <c r="AB387" s="36">
        <f>SUMIFS(рўйхат!AA:AA,рўйхат!$CX:$CX,$B$404,рўйхат!$D:$D,$C387)</f>
        <v/>
      </c>
      <c r="AC387" s="35">
        <f>SUMIFS(рўйхат!AB:AB,рўйхат!$CX:$CX,$B$404,рўйхат!$D:$D,$C387)</f>
        <v/>
      </c>
      <c r="AD387" s="36">
        <f>SUMIFS(рўйхат!AC:AC,рўйхат!$CX:$CX,$B$404,рўйхат!$D:$D,$C387)</f>
        <v/>
      </c>
      <c r="AE387" s="35">
        <f>SUMIFS(рўйхат!AD:AD,рўйхат!$CX:$CX,$B$404,рўйхат!$D:$D,$C387)</f>
        <v/>
      </c>
      <c r="AF387" s="36">
        <f>SUMIFS(рўйхат!AE:AE,рўйхат!$CX:$CX,$B$404,рўйхат!$D:$D,$C387)</f>
        <v/>
      </c>
      <c r="AG387" s="35">
        <f>SUMIFS(рўйхат!AH:AH,рўйхат!$CX:$CX,$B$404,рўйхат!$D:$D,$C387)</f>
        <v/>
      </c>
      <c r="AH387" s="36">
        <f>SUMIFS(рўйхат!AI:AI,рўйхат!$CX:$CX,$B$404,рўйхат!$D:$D,$C387)</f>
        <v/>
      </c>
      <c r="AI387" s="35">
        <f>SUMIFS(рўйхат!AJ:AJ,рўйхат!$CX:$CX,$B$404,рўйхат!$D:$D,$C387)</f>
        <v/>
      </c>
      <c r="AJ387" s="36">
        <f>SUMIFS(рўйхат!AK:AK,рўйхат!$CX:$CX,$B$404,рўйхат!$D:$D,$C387)</f>
        <v/>
      </c>
      <c r="AK387" s="35">
        <f>SUMIFS(рўйхат!AL:AL,рўйхат!$CX:$CX,$B$404,рўйхат!$D:$D,$C387)</f>
        <v/>
      </c>
      <c r="AL387" s="36">
        <f>SUMIFS(рўйхат!AM:AM,рўйхат!$CX:$CX,$B$404,рўйхат!$D:$D,$C387)</f>
        <v/>
      </c>
      <c r="AM387" s="77">
        <f>IFERROR(Q387/E387,0)</f>
        <v/>
      </c>
      <c r="AN387" s="77">
        <f>IFERROR(R387/F387,0)</f>
        <v/>
      </c>
      <c r="AO387" s="35">
        <f>SUMIFS(рўйхат!AX:AX,рўйхат!$CX:$CX,$B$404,рўйхат!$D:$D,$C387)</f>
        <v/>
      </c>
      <c r="AP387" s="36">
        <f>SUMIFS(рўйхат!AY:AY,рўйхат!$CX:$CX,$B$404,рўйхат!$D:$D,$C387)</f>
        <v/>
      </c>
      <c r="AQ387" s="35">
        <f>SUMIFS(рўйхат!AZ:AZ,рўйхат!$CX:$CX,$B$404,рўйхат!$D:$D,$C387)</f>
        <v/>
      </c>
      <c r="AR387" s="36">
        <f>SUMIFS(рўйхат!BA:BA,рўйхат!$CX:$CX,$B$404,рўйхат!$D:$D,$C387)</f>
        <v/>
      </c>
      <c r="AS387" s="35">
        <f>SUMIFS(рўйхат!BB:BB,рўйхат!$CX:$CX,$B$404,рўйхат!$D:$D,$C387)</f>
        <v/>
      </c>
      <c r="AT387" s="36">
        <f>SUMIFS(рўйхат!BC:BC,рўйхат!$CX:$CX,$B$404,рўйхат!$D:$D,$C387)</f>
        <v/>
      </c>
      <c r="AU387" s="35">
        <f>SUMIFS(рўйхат!BD:BD,рўйхат!$CX:$CX,$B$404,рўйхат!$D:$D,$C387)</f>
        <v/>
      </c>
      <c r="AV387" s="36">
        <f>SUMIFS(рўйхат!BE:BE,рўйхат!$CX:$CX,$B$404,рўйхат!$D:$D,$C387)</f>
        <v/>
      </c>
      <c r="AW387" s="35">
        <f>SUMIFS(рўйхат!BF:BF,рўйхат!$CX:$CX,$B$404,рўйхат!$D:$D,$C387)</f>
        <v/>
      </c>
      <c r="AX387" s="36">
        <f>SUMIFS(рўйхат!BG:BG,рўйхат!$CX:$CX,$B$404,рўйхат!$D:$D,$C387)</f>
        <v/>
      </c>
      <c r="AY387" s="35">
        <f>SUMIFS(рўйхат!BH:BH,рўйхат!$CX:$CX,$B$404,рўйхат!$D:$D,$C387)</f>
        <v/>
      </c>
      <c r="AZ387" s="36">
        <f>SUMIFS(рўйхат!BI:BI,рўйхат!$CX:$CX,$B$404,рўйхат!$D:$D,$C387)</f>
        <v/>
      </c>
      <c r="BA387" s="35">
        <f>SUMIFS(рўйхат!BJ:BJ,рўйхат!$CX:$CX,$B$404,рўйхат!$D:$D,$C387)</f>
        <v/>
      </c>
      <c r="BB387" s="36">
        <f>SUMIFS(рўйхат!BK:BK,рўйхат!$CX:$CX,$B$404,рўйхат!$D:$D,$C387)</f>
        <v/>
      </c>
      <c r="BC387" s="77">
        <f>IFERROR(AO387/E387,0)</f>
        <v/>
      </c>
      <c r="BD387" s="77">
        <f>IFERROR(AP387/F387,0)</f>
        <v/>
      </c>
      <c r="BE387" s="35">
        <f>SUMIFS(рўйхат!BL:BL,рўйхат!$CX:$CX,$B$404,рўйхат!$D:$D,$C387)</f>
        <v/>
      </c>
      <c r="BF387" s="36">
        <f>SUMIFS(рўйхат!BM:BM,рўйхат!$CX:$CX,$B$404,рўйхат!$D:$D,$C387)</f>
        <v/>
      </c>
      <c r="BG387" s="35">
        <f>SUMIFS(рўйхат!BN:BN,рўйхат!$CX:$CX,$B$404,рўйхат!$D:$D,$C387)</f>
        <v/>
      </c>
      <c r="BH387" s="36">
        <f>SUMIFS(рўйхат!BO:BO,рўйхат!$CX:$CX,$B$404,рўйхат!$D:$D,$C387)</f>
        <v/>
      </c>
      <c r="BI387" s="35">
        <f>SUMIFS(рўйхат!BP:BP,рўйхат!$CX:$CX,$B$404,рўйхат!$D:$D,$C387)</f>
        <v/>
      </c>
      <c r="BJ387" s="36">
        <f>SUMIFS(рўйхат!BQ:BQ,рўйхат!$CX:$CX,$B$404,рўйхат!$D:$D,$C387)</f>
        <v/>
      </c>
      <c r="BK387" s="35">
        <f>SUMIFS(рўйхат!BR:BR,рўйхат!$CX:$CX,$B$404,рўйхат!$D:$D,$C387)</f>
        <v/>
      </c>
      <c r="BL387" s="36">
        <f>SUMIFS(рўйхат!BS:BS,рўйхат!$CX:$CX,$B$404,рўйхат!$D:$D,$C387)</f>
        <v/>
      </c>
      <c r="BM387" s="35">
        <f>SUMIFS(рўйхат!BT:BT,рўйхат!$CX:$CX,$B$404,рўйхат!$D:$D,$C387)</f>
        <v/>
      </c>
      <c r="BN387" s="36">
        <f>SUMIFS(рўйхат!BU:BU,рўйхат!$CX:$CX,$B$404,рўйхат!$D:$D,$C387)</f>
        <v/>
      </c>
      <c r="BO387" s="35">
        <f>SUMIFS(рўйхат!BX:BX,рўйхат!$CX:$CX,$B$404,рўйхат!$D:$D,$C387)</f>
        <v/>
      </c>
      <c r="BP387" s="36">
        <f>SUMIFS(рўйхат!BY:BY,рўйхат!$CX:$CX,$B$404,рўйхат!$D:$D,$C387)</f>
        <v/>
      </c>
      <c r="BQ387" s="35">
        <f>SUMIFS(рўйхат!BZ:BZ,рўйхат!$CX:$CX,$B$404,рўйхат!$D:$D,$C387)</f>
        <v/>
      </c>
      <c r="BR387" s="36">
        <f>SUMIFS(рўйхат!CA:CA,рўйхат!$CX:$CX,$B$404,рўйхат!$D:$D,$C387)</f>
        <v/>
      </c>
      <c r="BS387" s="35">
        <f>SUMIFS(рўйхат!CB:CB,рўйхат!$CX:$CX,$B$404,рўйхат!$D:$D,$C387)</f>
        <v/>
      </c>
      <c r="BT387" s="36">
        <f>SUMIFS(рўйхат!CC:CC,рўйхат!$CX:$CX,$B$404,рўйхат!$D:$D,$C387)</f>
        <v/>
      </c>
      <c r="BU387" s="35">
        <f>SUMIFS(рўйхат!CD:CD,рўйхат!$CX:$CX,$B$404,рўйхат!$D:$D,$C387)</f>
        <v/>
      </c>
      <c r="BV387" s="36">
        <f>SUMIFS(рўйхат!CE:CE,рўйхат!$CX:$CX,$B$404,рўйхат!$D:$D,$C387)</f>
        <v/>
      </c>
      <c r="BW387" s="35">
        <f>SUMIFS(рўйхат!CH:CH,рўйхат!$CX:$CX,$B$404,рўйхат!$D:$D,$C387)</f>
        <v/>
      </c>
      <c r="BX387" s="36">
        <f>SUMIFS(рўйхат!CI:CI,рўйхат!$CX:$CX,$B$404,рўйхат!$D:$D,$C387)</f>
        <v/>
      </c>
      <c r="BY387" s="35">
        <f>SUMIFS(рўйхат!CJ:CJ,рўйхат!$CX:$CX,$B$404,рўйхат!$D:$D,$C387)</f>
        <v/>
      </c>
      <c r="BZ387" s="36">
        <f>SUMIFS(рўйхат!CK:CK,рўйхат!$CX:$CX,$B$404,рўйхат!$D:$D,$C387)</f>
        <v/>
      </c>
      <c r="CA387" s="35">
        <f>SUMIFS(рўйхат!CL:CL,рўйхат!$CX:$CX,$B$404,рўйхат!$D:$D,$C387)</f>
        <v/>
      </c>
      <c r="CB387" s="36">
        <f>SUMIFS(рўйхат!CM:CM,рўйхат!$CX:$CX,$B$404,рўйхат!$D:$D,$C387)</f>
        <v/>
      </c>
      <c r="CC387" s="35">
        <f>SUMIFS(рўйхат!CN:CN,рўйхат!$CX:$CX,$B$404,рўйхат!$D:$D,$C387)</f>
        <v/>
      </c>
      <c r="CD387" s="36">
        <f>SUMIFS(рўйхат!CO:CO,рўйхат!$CX:$CX,$B$404,рўйхат!$D:$D,$C387)</f>
        <v/>
      </c>
      <c r="CE387" s="77">
        <f>IFERROR(BE387/(Q387+BE387),0)</f>
        <v/>
      </c>
      <c r="CF387" s="78">
        <f>IFERROR(BF387/(R387+BF387),0)</f>
        <v/>
      </c>
    </row>
    <row r="388" hidden="1" outlineLevel="1" ht="30" customFormat="1" customHeight="1" s="8">
      <c r="A388" s="39" t="n"/>
      <c r="B388" s="50" t="n">
        <v>50</v>
      </c>
      <c r="C388" s="131" t="inlineStr">
        <is>
          <t>ундириш имкони мавжуд бўлган муаммолик кредитлар таҳлили (жисмоний шахс)</t>
        </is>
      </c>
      <c r="D388" s="51" t="n"/>
      <c r="E388" s="35">
        <f>SUMIFS(рўйхат!F:F,рўйхат!$CX:$CX,$B$404,рўйхат!$D:$D,$C388)</f>
        <v/>
      </c>
      <c r="F388" s="36">
        <f>SUMIFS(рўйхат!G:G,рўйхат!$CX:$CX,$B$404,рўйхат!$D:$D,$C388)</f>
        <v/>
      </c>
      <c r="G388" s="35">
        <f>SUMIFS(рўйхат!H:H,рўйхат!$CX:$CX,$B$404,рўйхат!$D:$D,$C388)</f>
        <v/>
      </c>
      <c r="H388" s="36">
        <f>SUMIFS(рўйхат!I:I,рўйхат!$CX:$CX,$B$404,рўйхат!$D:$D,$C388)</f>
        <v/>
      </c>
      <c r="I388" s="35">
        <f>SUMIFS(рўйхат!J:J,рўйхат!$CX:$CX,$B$404,рўйхат!$D:$D,$C388)</f>
        <v/>
      </c>
      <c r="J388" s="36">
        <f>SUMIFS(рўйхат!K:K,рўйхат!$CX:$CX,$B$404,рўйхат!$D:$D,$C388)</f>
        <v/>
      </c>
      <c r="K388" s="35">
        <f>SUMIFS(рўйхат!L:L,рўйхат!$CX:$CX,$B$404,рўйхат!$D:$D,$C388)</f>
        <v/>
      </c>
      <c r="L388" s="36">
        <f>SUMIFS(рўйхат!M:M,рўйхат!$CX:$CX,$B$404,рўйхат!$D:$D,$C388)</f>
        <v/>
      </c>
      <c r="M388" s="35">
        <f>SUMIFS(рўйхат!N:N,рўйхат!$CX:$CX,$B$404,рўйхат!$D:$D,$C388)</f>
        <v/>
      </c>
      <c r="N388" s="36">
        <f>SUMIFS(рўйхат!O:O,рўйхат!$CX:$CX,$B$404,рўйхат!$D:$D,$C388)</f>
        <v/>
      </c>
      <c r="O388" s="34">
        <f>IFERROR(M388/E388,0)</f>
        <v/>
      </c>
      <c r="P388" s="34">
        <f>IFERROR(N388/F388,0)</f>
        <v/>
      </c>
      <c r="Q388" s="35">
        <f>SUMIFS(рўйхат!P:P,рўйхат!$CX:$CX,$B$404,рўйхат!$D:$D,$C388)</f>
        <v/>
      </c>
      <c r="R388" s="36">
        <f>SUMIFS(рўйхат!Q:Q,рўйхат!$CX:$CX,$B$404,рўйхат!$D:$D,$C388)</f>
        <v/>
      </c>
      <c r="S388" s="35">
        <f>SUMIFS(рўйхат!R:R,рўйхат!$CX:$CX,$B$404,рўйхат!$D:$D,$C388)</f>
        <v/>
      </c>
      <c r="T388" s="36">
        <f>SUMIFS(рўйхат!S:S,рўйхат!$CX:$CX,$B$404,рўйхат!$D:$D,$C388)</f>
        <v/>
      </c>
      <c r="U388" s="35">
        <f>SUMIFS(рўйхат!T:T,рўйхат!$CX:$CX,$B$404,рўйхат!$D:$D,$C388)</f>
        <v/>
      </c>
      <c r="V388" s="36">
        <f>SUMIFS(рўйхат!U:U,рўйхат!$CX:$CX,$B$404,рўйхат!$D:$D,$C388)</f>
        <v/>
      </c>
      <c r="W388" s="35">
        <f>SUMIFS(рўйхат!V:V,рўйхат!$CX:$CX,$B$404,рўйхат!$D:$D,$C388)</f>
        <v/>
      </c>
      <c r="X388" s="36">
        <f>SUMIFS(рўйхат!W:W,рўйхат!$CX:$CX,$B$404,рўйхат!$D:$D,$C388)</f>
        <v/>
      </c>
      <c r="Y388" s="35">
        <f>SUMIFS(рўйхат!X:X,рўйхат!$CX:$CX,$B$404,рўйхат!$D:$D,$C388)</f>
        <v/>
      </c>
      <c r="Z388" s="36">
        <f>SUMIFS(рўйхат!Y:Y,рўйхат!$CX:$CX,$B$404,рўйхат!$D:$D,$C388)</f>
        <v/>
      </c>
      <c r="AA388" s="35">
        <f>SUMIFS(рўйхат!Z:Z,рўйхат!$CX:$CX,$B$404,рўйхат!$D:$D,$C388)</f>
        <v/>
      </c>
      <c r="AB388" s="36">
        <f>SUMIFS(рўйхат!AA:AA,рўйхат!$CX:$CX,$B$404,рўйхат!$D:$D,$C388)</f>
        <v/>
      </c>
      <c r="AC388" s="35">
        <f>SUMIFS(рўйхат!AB:AB,рўйхат!$CX:$CX,$B$404,рўйхат!$D:$D,$C388)</f>
        <v/>
      </c>
      <c r="AD388" s="36">
        <f>SUMIFS(рўйхат!AC:AC,рўйхат!$CX:$CX,$B$404,рўйхат!$D:$D,$C388)</f>
        <v/>
      </c>
      <c r="AE388" s="35">
        <f>SUMIFS(рўйхат!AD:AD,рўйхат!$CX:$CX,$B$404,рўйхат!$D:$D,$C388)</f>
        <v/>
      </c>
      <c r="AF388" s="36">
        <f>SUMIFS(рўйхат!AE:AE,рўйхат!$CX:$CX,$B$404,рўйхат!$D:$D,$C388)</f>
        <v/>
      </c>
      <c r="AG388" s="35">
        <f>SUMIFS(рўйхат!AH:AH,рўйхат!$CX:$CX,$B$404,рўйхат!$D:$D,$C388)</f>
        <v/>
      </c>
      <c r="AH388" s="36">
        <f>SUMIFS(рўйхат!AI:AI,рўйхат!$CX:$CX,$B$404,рўйхат!$D:$D,$C388)</f>
        <v/>
      </c>
      <c r="AI388" s="35">
        <f>SUMIFS(рўйхат!AJ:AJ,рўйхат!$CX:$CX,$B$404,рўйхат!$D:$D,$C388)</f>
        <v/>
      </c>
      <c r="AJ388" s="36">
        <f>SUMIFS(рўйхат!AK:AK,рўйхат!$CX:$CX,$B$404,рўйхат!$D:$D,$C388)</f>
        <v/>
      </c>
      <c r="AK388" s="35">
        <f>SUMIFS(рўйхат!AL:AL,рўйхат!$CX:$CX,$B$404,рўйхат!$D:$D,$C388)</f>
        <v/>
      </c>
      <c r="AL388" s="36">
        <f>SUMIFS(рўйхат!AM:AM,рўйхат!$CX:$CX,$B$404,рўйхат!$D:$D,$C388)</f>
        <v/>
      </c>
      <c r="AM388" s="77">
        <f>IFERROR(Q388/E388,0)</f>
        <v/>
      </c>
      <c r="AN388" s="77">
        <f>IFERROR(R388/F388,0)</f>
        <v/>
      </c>
      <c r="AO388" s="35">
        <f>SUMIFS(рўйхат!AX:AX,рўйхат!$CX:$CX,$B$404,рўйхат!$D:$D,$C388)</f>
        <v/>
      </c>
      <c r="AP388" s="36">
        <f>SUMIFS(рўйхат!AY:AY,рўйхат!$CX:$CX,$B$404,рўйхат!$D:$D,$C388)</f>
        <v/>
      </c>
      <c r="AQ388" s="35">
        <f>SUMIFS(рўйхат!AZ:AZ,рўйхат!$CX:$CX,$B$404,рўйхат!$D:$D,$C388)</f>
        <v/>
      </c>
      <c r="AR388" s="36">
        <f>SUMIFS(рўйхат!BA:BA,рўйхат!$CX:$CX,$B$404,рўйхат!$D:$D,$C388)</f>
        <v/>
      </c>
      <c r="AS388" s="35">
        <f>SUMIFS(рўйхат!BB:BB,рўйхат!$CX:$CX,$B$404,рўйхат!$D:$D,$C388)</f>
        <v/>
      </c>
      <c r="AT388" s="36">
        <f>SUMIFS(рўйхат!BC:BC,рўйхат!$CX:$CX,$B$404,рўйхат!$D:$D,$C388)</f>
        <v/>
      </c>
      <c r="AU388" s="35">
        <f>SUMIFS(рўйхат!BD:BD,рўйхат!$CX:$CX,$B$404,рўйхат!$D:$D,$C388)</f>
        <v/>
      </c>
      <c r="AV388" s="36">
        <f>SUMIFS(рўйхат!BE:BE,рўйхат!$CX:$CX,$B$404,рўйхат!$D:$D,$C388)</f>
        <v/>
      </c>
      <c r="AW388" s="35">
        <f>SUMIFS(рўйхат!BF:BF,рўйхат!$CX:$CX,$B$404,рўйхат!$D:$D,$C388)</f>
        <v/>
      </c>
      <c r="AX388" s="36">
        <f>SUMIFS(рўйхат!BG:BG,рўйхат!$CX:$CX,$B$404,рўйхат!$D:$D,$C388)</f>
        <v/>
      </c>
      <c r="AY388" s="35">
        <f>SUMIFS(рўйхат!BH:BH,рўйхат!$CX:$CX,$B$404,рўйхат!$D:$D,$C388)</f>
        <v/>
      </c>
      <c r="AZ388" s="36">
        <f>SUMIFS(рўйхат!BI:BI,рўйхат!$CX:$CX,$B$404,рўйхат!$D:$D,$C388)</f>
        <v/>
      </c>
      <c r="BA388" s="35">
        <f>SUMIFS(рўйхат!BJ:BJ,рўйхат!$CX:$CX,$B$404,рўйхат!$D:$D,$C388)</f>
        <v/>
      </c>
      <c r="BB388" s="36">
        <f>SUMIFS(рўйхат!BK:BK,рўйхат!$CX:$CX,$B$404,рўйхат!$D:$D,$C388)</f>
        <v/>
      </c>
      <c r="BC388" s="77">
        <f>IFERROR(AO388/E388,0)</f>
        <v/>
      </c>
      <c r="BD388" s="77">
        <f>IFERROR(AP388/F388,0)</f>
        <v/>
      </c>
      <c r="BE388" s="35">
        <f>SUMIFS(рўйхат!BL:BL,рўйхат!$CX:$CX,$B$404,рўйхат!$D:$D,$C388)</f>
        <v/>
      </c>
      <c r="BF388" s="36">
        <f>SUMIFS(рўйхат!BM:BM,рўйхат!$CX:$CX,$B$404,рўйхат!$D:$D,$C388)</f>
        <v/>
      </c>
      <c r="BG388" s="35">
        <f>SUMIFS(рўйхат!BN:BN,рўйхат!$CX:$CX,$B$404,рўйхат!$D:$D,$C388)</f>
        <v/>
      </c>
      <c r="BH388" s="36">
        <f>SUMIFS(рўйхат!BO:BO,рўйхат!$CX:$CX,$B$404,рўйхат!$D:$D,$C388)</f>
        <v/>
      </c>
      <c r="BI388" s="35">
        <f>SUMIFS(рўйхат!BP:BP,рўйхат!$CX:$CX,$B$404,рўйхат!$D:$D,$C388)</f>
        <v/>
      </c>
      <c r="BJ388" s="36">
        <f>SUMIFS(рўйхат!BQ:BQ,рўйхат!$CX:$CX,$B$404,рўйхат!$D:$D,$C388)</f>
        <v/>
      </c>
      <c r="BK388" s="35">
        <f>SUMIFS(рўйхат!BR:BR,рўйхат!$CX:$CX,$B$404,рўйхат!$D:$D,$C388)</f>
        <v/>
      </c>
      <c r="BL388" s="36">
        <f>SUMIFS(рўйхат!BS:BS,рўйхат!$CX:$CX,$B$404,рўйхат!$D:$D,$C388)</f>
        <v/>
      </c>
      <c r="BM388" s="35">
        <f>SUMIFS(рўйхат!BT:BT,рўйхат!$CX:$CX,$B$404,рўйхат!$D:$D,$C388)</f>
        <v/>
      </c>
      <c r="BN388" s="36">
        <f>SUMIFS(рўйхат!BU:BU,рўйхат!$CX:$CX,$B$404,рўйхат!$D:$D,$C388)</f>
        <v/>
      </c>
      <c r="BO388" s="35">
        <f>SUMIFS(рўйхат!BX:BX,рўйхат!$CX:$CX,$B$404,рўйхат!$D:$D,$C388)</f>
        <v/>
      </c>
      <c r="BP388" s="36">
        <f>SUMIFS(рўйхат!BY:BY,рўйхат!$CX:$CX,$B$404,рўйхат!$D:$D,$C388)</f>
        <v/>
      </c>
      <c r="BQ388" s="35">
        <f>SUMIFS(рўйхат!BZ:BZ,рўйхат!$CX:$CX,$B$404,рўйхат!$D:$D,$C388)</f>
        <v/>
      </c>
      <c r="BR388" s="36">
        <f>SUMIFS(рўйхат!CA:CA,рўйхат!$CX:$CX,$B$404,рўйхат!$D:$D,$C388)</f>
        <v/>
      </c>
      <c r="BS388" s="35">
        <f>SUMIFS(рўйхат!CB:CB,рўйхат!$CX:$CX,$B$404,рўйхат!$D:$D,$C388)</f>
        <v/>
      </c>
      <c r="BT388" s="36">
        <f>SUMIFS(рўйхат!CC:CC,рўйхат!$CX:$CX,$B$404,рўйхат!$D:$D,$C388)</f>
        <v/>
      </c>
      <c r="BU388" s="35">
        <f>SUMIFS(рўйхат!CD:CD,рўйхат!$CX:$CX,$B$404,рўйхат!$D:$D,$C388)</f>
        <v/>
      </c>
      <c r="BV388" s="36">
        <f>SUMIFS(рўйхат!CE:CE,рўйхат!$CX:$CX,$B$404,рўйхат!$D:$D,$C388)</f>
        <v/>
      </c>
      <c r="BW388" s="35">
        <f>SUMIFS(рўйхат!CH:CH,рўйхат!$CX:$CX,$B$404,рўйхат!$D:$D,$C388)</f>
        <v/>
      </c>
      <c r="BX388" s="36">
        <f>SUMIFS(рўйхат!CI:CI,рўйхат!$CX:$CX,$B$404,рўйхат!$D:$D,$C388)</f>
        <v/>
      </c>
      <c r="BY388" s="35">
        <f>SUMIFS(рўйхат!CJ:CJ,рўйхат!$CX:$CX,$B$404,рўйхат!$D:$D,$C388)</f>
        <v/>
      </c>
      <c r="BZ388" s="36">
        <f>SUMIFS(рўйхат!CK:CK,рўйхат!$CX:$CX,$B$404,рўйхат!$D:$D,$C388)</f>
        <v/>
      </c>
      <c r="CA388" s="35">
        <f>SUMIFS(рўйхат!CL:CL,рўйхат!$CX:$CX,$B$404,рўйхат!$D:$D,$C388)</f>
        <v/>
      </c>
      <c r="CB388" s="36">
        <f>SUMIFS(рўйхат!CM:CM,рўйхат!$CX:$CX,$B$404,рўйхат!$D:$D,$C388)</f>
        <v/>
      </c>
      <c r="CC388" s="35">
        <f>SUMIFS(рўйхат!CN:CN,рўйхат!$CX:$CX,$B$404,рўйхат!$D:$D,$C388)</f>
        <v/>
      </c>
      <c r="CD388" s="36">
        <f>SUMIFS(рўйхат!CO:CO,рўйхат!$CX:$CX,$B$404,рўйхат!$D:$D,$C388)</f>
        <v/>
      </c>
      <c r="CE388" s="77">
        <f>IFERROR(BE388/(Q388+BE388),0)</f>
        <v/>
      </c>
      <c r="CF388" s="78">
        <f>IFERROR(BF388/(R388+BF388),0)</f>
        <v/>
      </c>
    </row>
    <row r="389" hidden="1" outlineLevel="1" ht="30" customFormat="1" customHeight="1" s="8">
      <c r="A389" s="39" t="n"/>
      <c r="B389" s="50" t="n">
        <v>51</v>
      </c>
      <c r="C389" s="131" t="inlineStr">
        <is>
          <t>ундириш имкони мавжуд бўлган муаммолик кредитлар таҳлили (забаланс жисмоний шахс)</t>
        </is>
      </c>
      <c r="D389" s="51" t="n"/>
      <c r="E389" s="35">
        <f>SUMIFS(рўйхат!F:F,рўйхат!$CX:$CX,$B$404,рўйхат!$D:$D,$C389)</f>
        <v/>
      </c>
      <c r="F389" s="36">
        <f>SUMIFS(рўйхат!G:G,рўйхат!$CX:$CX,$B$404,рўйхат!$D:$D,$C389)</f>
        <v/>
      </c>
      <c r="G389" s="35">
        <f>SUMIFS(рўйхат!H:H,рўйхат!$CX:$CX,$B$404,рўйхат!$D:$D,$C389)</f>
        <v/>
      </c>
      <c r="H389" s="36">
        <f>SUMIFS(рўйхат!I:I,рўйхат!$CX:$CX,$B$404,рўйхат!$D:$D,$C389)</f>
        <v/>
      </c>
      <c r="I389" s="35">
        <f>SUMIFS(рўйхат!J:J,рўйхат!$CX:$CX,$B$404,рўйхат!$D:$D,$C389)</f>
        <v/>
      </c>
      <c r="J389" s="36">
        <f>SUMIFS(рўйхат!K:K,рўйхат!$CX:$CX,$B$404,рўйхат!$D:$D,$C389)</f>
        <v/>
      </c>
      <c r="K389" s="35">
        <f>SUMIFS(рўйхат!L:L,рўйхат!$CX:$CX,$B$404,рўйхат!$D:$D,$C389)</f>
        <v/>
      </c>
      <c r="L389" s="36">
        <f>SUMIFS(рўйхат!M:M,рўйхат!$CX:$CX,$B$404,рўйхат!$D:$D,$C389)</f>
        <v/>
      </c>
      <c r="M389" s="35">
        <f>SUMIFS(рўйхат!N:N,рўйхат!$CX:$CX,$B$404,рўйхат!$D:$D,$C389)</f>
        <v/>
      </c>
      <c r="N389" s="36">
        <f>SUMIFS(рўйхат!O:O,рўйхат!$CX:$CX,$B$404,рўйхат!$D:$D,$C389)</f>
        <v/>
      </c>
      <c r="O389" s="34">
        <f>IFERROR(M389/E389,0)</f>
        <v/>
      </c>
      <c r="P389" s="34">
        <f>IFERROR(N389/F389,0)</f>
        <v/>
      </c>
      <c r="Q389" s="35">
        <f>SUMIFS(рўйхат!P:P,рўйхат!$CX:$CX,$B$404,рўйхат!$D:$D,$C389)</f>
        <v/>
      </c>
      <c r="R389" s="36">
        <f>SUMIFS(рўйхат!Q:Q,рўйхат!$CX:$CX,$B$404,рўйхат!$D:$D,$C389)</f>
        <v/>
      </c>
      <c r="S389" s="35">
        <f>SUMIFS(рўйхат!R:R,рўйхат!$CX:$CX,$B$404,рўйхат!$D:$D,$C389)</f>
        <v/>
      </c>
      <c r="T389" s="36">
        <f>SUMIFS(рўйхат!S:S,рўйхат!$CX:$CX,$B$404,рўйхат!$D:$D,$C389)</f>
        <v/>
      </c>
      <c r="U389" s="35">
        <f>SUMIFS(рўйхат!T:T,рўйхат!$CX:$CX,$B$404,рўйхат!$D:$D,$C389)</f>
        <v/>
      </c>
      <c r="V389" s="36">
        <f>SUMIFS(рўйхат!U:U,рўйхат!$CX:$CX,$B$404,рўйхат!$D:$D,$C389)</f>
        <v/>
      </c>
      <c r="W389" s="35">
        <f>SUMIFS(рўйхат!V:V,рўйхат!$CX:$CX,$B$404,рўйхат!$D:$D,$C389)</f>
        <v/>
      </c>
      <c r="X389" s="36">
        <f>SUMIFS(рўйхат!W:W,рўйхат!$CX:$CX,$B$404,рўйхат!$D:$D,$C389)</f>
        <v/>
      </c>
      <c r="Y389" s="35">
        <f>SUMIFS(рўйхат!X:X,рўйхат!$CX:$CX,$B$404,рўйхат!$D:$D,$C389)</f>
        <v/>
      </c>
      <c r="Z389" s="36">
        <f>SUMIFS(рўйхат!Y:Y,рўйхат!$CX:$CX,$B$404,рўйхат!$D:$D,$C389)</f>
        <v/>
      </c>
      <c r="AA389" s="35">
        <f>SUMIFS(рўйхат!Z:Z,рўйхат!$CX:$CX,$B$404,рўйхат!$D:$D,$C389)</f>
        <v/>
      </c>
      <c r="AB389" s="36">
        <f>SUMIFS(рўйхат!AA:AA,рўйхат!$CX:$CX,$B$404,рўйхат!$D:$D,$C389)</f>
        <v/>
      </c>
      <c r="AC389" s="35">
        <f>SUMIFS(рўйхат!AB:AB,рўйхат!$CX:$CX,$B$404,рўйхат!$D:$D,$C389)</f>
        <v/>
      </c>
      <c r="AD389" s="36">
        <f>SUMIFS(рўйхат!AC:AC,рўйхат!$CX:$CX,$B$404,рўйхат!$D:$D,$C389)</f>
        <v/>
      </c>
      <c r="AE389" s="35">
        <f>SUMIFS(рўйхат!AD:AD,рўйхат!$CX:$CX,$B$404,рўйхат!$D:$D,$C389)</f>
        <v/>
      </c>
      <c r="AF389" s="36">
        <f>SUMIFS(рўйхат!AE:AE,рўйхат!$CX:$CX,$B$404,рўйхат!$D:$D,$C389)</f>
        <v/>
      </c>
      <c r="AG389" s="35">
        <f>SUMIFS(рўйхат!AH:AH,рўйхат!$CX:$CX,$B$404,рўйхат!$D:$D,$C389)</f>
        <v/>
      </c>
      <c r="AH389" s="36">
        <f>SUMIFS(рўйхат!AI:AI,рўйхат!$CX:$CX,$B$404,рўйхат!$D:$D,$C389)</f>
        <v/>
      </c>
      <c r="AI389" s="35">
        <f>SUMIFS(рўйхат!AJ:AJ,рўйхат!$CX:$CX,$B$404,рўйхат!$D:$D,$C389)</f>
        <v/>
      </c>
      <c r="AJ389" s="36">
        <f>SUMIFS(рўйхат!AK:AK,рўйхат!$CX:$CX,$B$404,рўйхат!$D:$D,$C389)</f>
        <v/>
      </c>
      <c r="AK389" s="35">
        <f>SUMIFS(рўйхат!AL:AL,рўйхат!$CX:$CX,$B$404,рўйхат!$D:$D,$C389)</f>
        <v/>
      </c>
      <c r="AL389" s="36">
        <f>SUMIFS(рўйхат!AM:AM,рўйхат!$CX:$CX,$B$404,рўйхат!$D:$D,$C389)</f>
        <v/>
      </c>
      <c r="AM389" s="77">
        <f>IFERROR(Q389/E389,0)</f>
        <v/>
      </c>
      <c r="AN389" s="77">
        <f>IFERROR(R389/F389,0)</f>
        <v/>
      </c>
      <c r="AO389" s="35">
        <f>SUMIFS(рўйхат!AX:AX,рўйхат!$CX:$CX,$B$404,рўйхат!$D:$D,$C389)</f>
        <v/>
      </c>
      <c r="AP389" s="36">
        <f>SUMIFS(рўйхат!AY:AY,рўйхат!$CX:$CX,$B$404,рўйхат!$D:$D,$C389)</f>
        <v/>
      </c>
      <c r="AQ389" s="35">
        <f>SUMIFS(рўйхат!AZ:AZ,рўйхат!$CX:$CX,$B$404,рўйхат!$D:$D,$C389)</f>
        <v/>
      </c>
      <c r="AR389" s="36">
        <f>SUMIFS(рўйхат!BA:BA,рўйхат!$CX:$CX,$B$404,рўйхат!$D:$D,$C389)</f>
        <v/>
      </c>
      <c r="AS389" s="35">
        <f>SUMIFS(рўйхат!BB:BB,рўйхат!$CX:$CX,$B$404,рўйхат!$D:$D,$C389)</f>
        <v/>
      </c>
      <c r="AT389" s="36">
        <f>SUMIFS(рўйхат!BC:BC,рўйхат!$CX:$CX,$B$404,рўйхат!$D:$D,$C389)</f>
        <v/>
      </c>
      <c r="AU389" s="35">
        <f>SUMIFS(рўйхат!BD:BD,рўйхат!$CX:$CX,$B$404,рўйхат!$D:$D,$C389)</f>
        <v/>
      </c>
      <c r="AV389" s="36">
        <f>SUMIFS(рўйхат!BE:BE,рўйхат!$CX:$CX,$B$404,рўйхат!$D:$D,$C389)</f>
        <v/>
      </c>
      <c r="AW389" s="35">
        <f>SUMIFS(рўйхат!BF:BF,рўйхат!$CX:$CX,$B$404,рўйхат!$D:$D,$C389)</f>
        <v/>
      </c>
      <c r="AX389" s="36">
        <f>SUMIFS(рўйхат!BG:BG,рўйхат!$CX:$CX,$B$404,рўйхат!$D:$D,$C389)</f>
        <v/>
      </c>
      <c r="AY389" s="35">
        <f>SUMIFS(рўйхат!BH:BH,рўйхат!$CX:$CX,$B$404,рўйхат!$D:$D,$C389)</f>
        <v/>
      </c>
      <c r="AZ389" s="36">
        <f>SUMIFS(рўйхат!BI:BI,рўйхат!$CX:$CX,$B$404,рўйхат!$D:$D,$C389)</f>
        <v/>
      </c>
      <c r="BA389" s="35">
        <f>SUMIFS(рўйхат!BJ:BJ,рўйхат!$CX:$CX,$B$404,рўйхат!$D:$D,$C389)</f>
        <v/>
      </c>
      <c r="BB389" s="36">
        <f>SUMIFS(рўйхат!BK:BK,рўйхат!$CX:$CX,$B$404,рўйхат!$D:$D,$C389)</f>
        <v/>
      </c>
      <c r="BC389" s="77">
        <f>IFERROR(AO389/E389,0)</f>
        <v/>
      </c>
      <c r="BD389" s="77">
        <f>IFERROR(AP389/F389,0)</f>
        <v/>
      </c>
      <c r="BE389" s="35">
        <f>SUMIFS(рўйхат!BL:BL,рўйхат!$CX:$CX,$B$404,рўйхат!$D:$D,$C389)</f>
        <v/>
      </c>
      <c r="BF389" s="36">
        <f>SUMIFS(рўйхат!BM:BM,рўйхат!$CX:$CX,$B$404,рўйхат!$D:$D,$C389)</f>
        <v/>
      </c>
      <c r="BG389" s="35">
        <f>SUMIFS(рўйхат!BN:BN,рўйхат!$CX:$CX,$B$404,рўйхат!$D:$D,$C389)</f>
        <v/>
      </c>
      <c r="BH389" s="36">
        <f>SUMIFS(рўйхат!BO:BO,рўйхат!$CX:$CX,$B$404,рўйхат!$D:$D,$C389)</f>
        <v/>
      </c>
      <c r="BI389" s="35">
        <f>SUMIFS(рўйхат!BP:BP,рўйхат!$CX:$CX,$B$404,рўйхат!$D:$D,$C389)</f>
        <v/>
      </c>
      <c r="BJ389" s="36">
        <f>SUMIFS(рўйхат!BQ:BQ,рўйхат!$CX:$CX,$B$404,рўйхат!$D:$D,$C389)</f>
        <v/>
      </c>
      <c r="BK389" s="35">
        <f>SUMIFS(рўйхат!BR:BR,рўйхат!$CX:$CX,$B$404,рўйхат!$D:$D,$C389)</f>
        <v/>
      </c>
      <c r="BL389" s="36">
        <f>SUMIFS(рўйхат!BS:BS,рўйхат!$CX:$CX,$B$404,рўйхат!$D:$D,$C389)</f>
        <v/>
      </c>
      <c r="BM389" s="35">
        <f>SUMIFS(рўйхат!BT:BT,рўйхат!$CX:$CX,$B$404,рўйхат!$D:$D,$C389)</f>
        <v/>
      </c>
      <c r="BN389" s="36">
        <f>SUMIFS(рўйхат!BU:BU,рўйхат!$CX:$CX,$B$404,рўйхат!$D:$D,$C389)</f>
        <v/>
      </c>
      <c r="BO389" s="35">
        <f>SUMIFS(рўйхат!BX:BX,рўйхат!$CX:$CX,$B$404,рўйхат!$D:$D,$C389)</f>
        <v/>
      </c>
      <c r="BP389" s="36">
        <f>SUMIFS(рўйхат!BY:BY,рўйхат!$CX:$CX,$B$404,рўйхат!$D:$D,$C389)</f>
        <v/>
      </c>
      <c r="BQ389" s="35">
        <f>SUMIFS(рўйхат!BZ:BZ,рўйхат!$CX:$CX,$B$404,рўйхат!$D:$D,$C389)</f>
        <v/>
      </c>
      <c r="BR389" s="36">
        <f>SUMIFS(рўйхат!CA:CA,рўйхат!$CX:$CX,$B$404,рўйхат!$D:$D,$C389)</f>
        <v/>
      </c>
      <c r="BS389" s="35">
        <f>SUMIFS(рўйхат!CB:CB,рўйхат!$CX:$CX,$B$404,рўйхат!$D:$D,$C389)</f>
        <v/>
      </c>
      <c r="BT389" s="36">
        <f>SUMIFS(рўйхат!CC:CC,рўйхат!$CX:$CX,$B$404,рўйхат!$D:$D,$C389)</f>
        <v/>
      </c>
      <c r="BU389" s="35">
        <f>SUMIFS(рўйхат!CD:CD,рўйхат!$CX:$CX,$B$404,рўйхат!$D:$D,$C389)</f>
        <v/>
      </c>
      <c r="BV389" s="36">
        <f>SUMIFS(рўйхат!CE:CE,рўйхат!$CX:$CX,$B$404,рўйхат!$D:$D,$C389)</f>
        <v/>
      </c>
      <c r="BW389" s="35">
        <f>SUMIFS(рўйхат!CH:CH,рўйхат!$CX:$CX,$B$404,рўйхат!$D:$D,$C389)</f>
        <v/>
      </c>
      <c r="BX389" s="36">
        <f>SUMIFS(рўйхат!CI:CI,рўйхат!$CX:$CX,$B$404,рўйхат!$D:$D,$C389)</f>
        <v/>
      </c>
      <c r="BY389" s="35">
        <f>SUMIFS(рўйхат!CJ:CJ,рўйхат!$CX:$CX,$B$404,рўйхат!$D:$D,$C389)</f>
        <v/>
      </c>
      <c r="BZ389" s="36">
        <f>SUMIFS(рўйхат!CK:CK,рўйхат!$CX:$CX,$B$404,рўйхат!$D:$D,$C389)</f>
        <v/>
      </c>
      <c r="CA389" s="35">
        <f>SUMIFS(рўйхат!CL:CL,рўйхат!$CX:$CX,$B$404,рўйхат!$D:$D,$C389)</f>
        <v/>
      </c>
      <c r="CB389" s="36">
        <f>SUMIFS(рўйхат!CM:CM,рўйхат!$CX:$CX,$B$404,рўйхат!$D:$D,$C389)</f>
        <v/>
      </c>
      <c r="CC389" s="35">
        <f>SUMIFS(рўйхат!CN:CN,рўйхат!$CX:$CX,$B$404,рўйхат!$D:$D,$C389)</f>
        <v/>
      </c>
      <c r="CD389" s="36">
        <f>SUMIFS(рўйхат!CO:CO,рўйхат!$CX:$CX,$B$404,рўйхат!$D:$D,$C389)</f>
        <v/>
      </c>
      <c r="CE389" s="77">
        <f>IFERROR(BE389/(Q389+BE389),0)</f>
        <v/>
      </c>
      <c r="CF389" s="78">
        <f>IFERROR(BF389/(R389+BF389),0)</f>
        <v/>
      </c>
    </row>
    <row r="390" hidden="1" outlineLevel="1" ht="30" customFormat="1" customHeight="1" s="8">
      <c r="A390" s="39" t="n"/>
      <c r="B390" s="50" t="n">
        <v>52</v>
      </c>
      <c r="C390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390" s="51" t="n"/>
      <c r="E390" s="35">
        <f>SUMIFS(рўйхат!F:F,рўйхат!$CX:$CX,$B$404,рўйхат!$D:$D,$C390)</f>
        <v/>
      </c>
      <c r="F390" s="36">
        <f>SUMIFS(рўйхат!G:G,рўйхат!$CX:$CX,$B$404,рўйхат!$D:$D,$C390)</f>
        <v/>
      </c>
      <c r="G390" s="35">
        <f>SUMIFS(рўйхат!H:H,рўйхат!$CX:$CX,$B$404,рўйхат!$D:$D,$C390)</f>
        <v/>
      </c>
      <c r="H390" s="36">
        <f>SUMIFS(рўйхат!I:I,рўйхат!$CX:$CX,$B$404,рўйхат!$D:$D,$C390)</f>
        <v/>
      </c>
      <c r="I390" s="35">
        <f>SUMIFS(рўйхат!J:J,рўйхат!$CX:$CX,$B$404,рўйхат!$D:$D,$C390)</f>
        <v/>
      </c>
      <c r="J390" s="36">
        <f>SUMIFS(рўйхат!K:K,рўйхат!$CX:$CX,$B$404,рўйхат!$D:$D,$C390)</f>
        <v/>
      </c>
      <c r="K390" s="35">
        <f>SUMIFS(рўйхат!L:L,рўйхат!$CX:$CX,$B$404,рўйхат!$D:$D,$C390)</f>
        <v/>
      </c>
      <c r="L390" s="36">
        <f>SUMIFS(рўйхат!M:M,рўйхат!$CX:$CX,$B$404,рўйхат!$D:$D,$C390)</f>
        <v/>
      </c>
      <c r="M390" s="35">
        <f>SUMIFS(рўйхат!N:N,рўйхат!$CX:$CX,$B$404,рўйхат!$D:$D,$C390)</f>
        <v/>
      </c>
      <c r="N390" s="36">
        <f>SUMIFS(рўйхат!O:O,рўйхат!$CX:$CX,$B$404,рўйхат!$D:$D,$C390)</f>
        <v/>
      </c>
      <c r="O390" s="34">
        <f>IFERROR(M390/E390,0)</f>
        <v/>
      </c>
      <c r="P390" s="34">
        <f>IFERROR(N390/F390,0)</f>
        <v/>
      </c>
      <c r="Q390" s="35">
        <f>SUMIFS(рўйхат!P:P,рўйхат!$CX:$CX,$B$404,рўйхат!$D:$D,$C390)</f>
        <v/>
      </c>
      <c r="R390" s="36">
        <f>SUMIFS(рўйхат!Q:Q,рўйхат!$CX:$CX,$B$404,рўйхат!$D:$D,$C390)</f>
        <v/>
      </c>
      <c r="S390" s="35">
        <f>SUMIFS(рўйхат!R:R,рўйхат!$CX:$CX,$B$404,рўйхат!$D:$D,$C390)</f>
        <v/>
      </c>
      <c r="T390" s="36">
        <f>SUMIFS(рўйхат!S:S,рўйхат!$CX:$CX,$B$404,рўйхат!$D:$D,$C390)</f>
        <v/>
      </c>
      <c r="U390" s="35">
        <f>SUMIFS(рўйхат!T:T,рўйхат!$CX:$CX,$B$404,рўйхат!$D:$D,$C390)</f>
        <v/>
      </c>
      <c r="V390" s="36">
        <f>SUMIFS(рўйхат!U:U,рўйхат!$CX:$CX,$B$404,рўйхат!$D:$D,$C390)</f>
        <v/>
      </c>
      <c r="W390" s="35">
        <f>SUMIFS(рўйхат!V:V,рўйхат!$CX:$CX,$B$404,рўйхат!$D:$D,$C390)</f>
        <v/>
      </c>
      <c r="X390" s="36">
        <f>SUMIFS(рўйхат!W:W,рўйхат!$CX:$CX,$B$404,рўйхат!$D:$D,$C390)</f>
        <v/>
      </c>
      <c r="Y390" s="35">
        <f>SUMIFS(рўйхат!X:X,рўйхат!$CX:$CX,$B$404,рўйхат!$D:$D,$C390)</f>
        <v/>
      </c>
      <c r="Z390" s="36">
        <f>SUMIFS(рўйхат!Y:Y,рўйхат!$CX:$CX,$B$404,рўйхат!$D:$D,$C390)</f>
        <v/>
      </c>
      <c r="AA390" s="35">
        <f>SUMIFS(рўйхат!Z:Z,рўйхат!$CX:$CX,$B$404,рўйхат!$D:$D,$C390)</f>
        <v/>
      </c>
      <c r="AB390" s="36">
        <f>SUMIFS(рўйхат!AA:AA,рўйхат!$CX:$CX,$B$404,рўйхат!$D:$D,$C390)</f>
        <v/>
      </c>
      <c r="AC390" s="35">
        <f>SUMIFS(рўйхат!AB:AB,рўйхат!$CX:$CX,$B$404,рўйхат!$D:$D,$C390)</f>
        <v/>
      </c>
      <c r="AD390" s="36">
        <f>SUMIFS(рўйхат!AC:AC,рўйхат!$CX:$CX,$B$404,рўйхат!$D:$D,$C390)</f>
        <v/>
      </c>
      <c r="AE390" s="35">
        <f>SUMIFS(рўйхат!AD:AD,рўйхат!$CX:$CX,$B$404,рўйхат!$D:$D,$C390)</f>
        <v/>
      </c>
      <c r="AF390" s="36">
        <f>SUMIFS(рўйхат!AE:AE,рўйхат!$CX:$CX,$B$404,рўйхат!$D:$D,$C390)</f>
        <v/>
      </c>
      <c r="AG390" s="35">
        <f>SUMIFS(рўйхат!AH:AH,рўйхат!$CX:$CX,$B$404,рўйхат!$D:$D,$C390)</f>
        <v/>
      </c>
      <c r="AH390" s="36">
        <f>SUMIFS(рўйхат!AI:AI,рўйхат!$CX:$CX,$B$404,рўйхат!$D:$D,$C390)</f>
        <v/>
      </c>
      <c r="AI390" s="35">
        <f>SUMIFS(рўйхат!AJ:AJ,рўйхат!$CX:$CX,$B$404,рўйхат!$D:$D,$C390)</f>
        <v/>
      </c>
      <c r="AJ390" s="36">
        <f>SUMIFS(рўйхат!AK:AK,рўйхат!$CX:$CX,$B$404,рўйхат!$D:$D,$C390)</f>
        <v/>
      </c>
      <c r="AK390" s="35">
        <f>SUMIFS(рўйхат!AL:AL,рўйхат!$CX:$CX,$B$404,рўйхат!$D:$D,$C390)</f>
        <v/>
      </c>
      <c r="AL390" s="36">
        <f>SUMIFS(рўйхат!AM:AM,рўйхат!$CX:$CX,$B$404,рўйхат!$D:$D,$C390)</f>
        <v/>
      </c>
      <c r="AM390" s="77">
        <f>IFERROR(Q390/E390,0)</f>
        <v/>
      </c>
      <c r="AN390" s="77">
        <f>IFERROR(R390/F390,0)</f>
        <v/>
      </c>
      <c r="AO390" s="35">
        <f>SUMIFS(рўйхат!AX:AX,рўйхат!$CX:$CX,$B$404,рўйхат!$D:$D,$C390)</f>
        <v/>
      </c>
      <c r="AP390" s="36">
        <f>SUMIFS(рўйхат!AY:AY,рўйхат!$CX:$CX,$B$404,рўйхат!$D:$D,$C390)</f>
        <v/>
      </c>
      <c r="AQ390" s="35">
        <f>SUMIFS(рўйхат!AZ:AZ,рўйхат!$CX:$CX,$B$404,рўйхат!$D:$D,$C390)</f>
        <v/>
      </c>
      <c r="AR390" s="36">
        <f>SUMIFS(рўйхат!BA:BA,рўйхат!$CX:$CX,$B$404,рўйхат!$D:$D,$C390)</f>
        <v/>
      </c>
      <c r="AS390" s="35">
        <f>SUMIFS(рўйхат!BB:BB,рўйхат!$CX:$CX,$B$404,рўйхат!$D:$D,$C390)</f>
        <v/>
      </c>
      <c r="AT390" s="36">
        <f>SUMIFS(рўйхат!BC:BC,рўйхат!$CX:$CX,$B$404,рўйхат!$D:$D,$C390)</f>
        <v/>
      </c>
      <c r="AU390" s="35">
        <f>SUMIFS(рўйхат!BD:BD,рўйхат!$CX:$CX,$B$404,рўйхат!$D:$D,$C390)</f>
        <v/>
      </c>
      <c r="AV390" s="36">
        <f>SUMIFS(рўйхат!BE:BE,рўйхат!$CX:$CX,$B$404,рўйхат!$D:$D,$C390)</f>
        <v/>
      </c>
      <c r="AW390" s="35">
        <f>SUMIFS(рўйхат!BF:BF,рўйхат!$CX:$CX,$B$404,рўйхат!$D:$D,$C390)</f>
        <v/>
      </c>
      <c r="AX390" s="36">
        <f>SUMIFS(рўйхат!BG:BG,рўйхат!$CX:$CX,$B$404,рўйхат!$D:$D,$C390)</f>
        <v/>
      </c>
      <c r="AY390" s="35">
        <f>SUMIFS(рўйхат!BH:BH,рўйхат!$CX:$CX,$B$404,рўйхат!$D:$D,$C390)</f>
        <v/>
      </c>
      <c r="AZ390" s="36">
        <f>SUMIFS(рўйхат!BI:BI,рўйхат!$CX:$CX,$B$404,рўйхат!$D:$D,$C390)</f>
        <v/>
      </c>
      <c r="BA390" s="35">
        <f>SUMIFS(рўйхат!BJ:BJ,рўйхат!$CX:$CX,$B$404,рўйхат!$D:$D,$C390)</f>
        <v/>
      </c>
      <c r="BB390" s="36">
        <f>SUMIFS(рўйхат!BK:BK,рўйхат!$CX:$CX,$B$404,рўйхат!$D:$D,$C390)</f>
        <v/>
      </c>
      <c r="BC390" s="77">
        <f>IFERROR(AO390/E390,0)</f>
        <v/>
      </c>
      <c r="BD390" s="77">
        <f>IFERROR(AP390/F390,0)</f>
        <v/>
      </c>
      <c r="BE390" s="35">
        <f>SUMIFS(рўйхат!BL:BL,рўйхат!$CX:$CX,$B$404,рўйхат!$D:$D,$C390)</f>
        <v/>
      </c>
      <c r="BF390" s="36">
        <f>SUMIFS(рўйхат!BM:BM,рўйхат!$CX:$CX,$B$404,рўйхат!$D:$D,$C390)</f>
        <v/>
      </c>
      <c r="BG390" s="35">
        <f>SUMIFS(рўйхат!BN:BN,рўйхат!$CX:$CX,$B$404,рўйхат!$D:$D,$C390)</f>
        <v/>
      </c>
      <c r="BH390" s="36">
        <f>SUMIFS(рўйхат!BO:BO,рўйхат!$CX:$CX,$B$404,рўйхат!$D:$D,$C390)</f>
        <v/>
      </c>
      <c r="BI390" s="35">
        <f>SUMIFS(рўйхат!BP:BP,рўйхат!$CX:$CX,$B$404,рўйхат!$D:$D,$C390)</f>
        <v/>
      </c>
      <c r="BJ390" s="36">
        <f>SUMIFS(рўйхат!BQ:BQ,рўйхат!$CX:$CX,$B$404,рўйхат!$D:$D,$C390)</f>
        <v/>
      </c>
      <c r="BK390" s="35">
        <f>SUMIFS(рўйхат!BR:BR,рўйхат!$CX:$CX,$B$404,рўйхат!$D:$D,$C390)</f>
        <v/>
      </c>
      <c r="BL390" s="36">
        <f>SUMIFS(рўйхат!BS:BS,рўйхат!$CX:$CX,$B$404,рўйхат!$D:$D,$C390)</f>
        <v/>
      </c>
      <c r="BM390" s="35">
        <f>SUMIFS(рўйхат!BT:BT,рўйхат!$CX:$CX,$B$404,рўйхат!$D:$D,$C390)</f>
        <v/>
      </c>
      <c r="BN390" s="36">
        <f>SUMIFS(рўйхат!BU:BU,рўйхат!$CX:$CX,$B$404,рўйхат!$D:$D,$C390)</f>
        <v/>
      </c>
      <c r="BO390" s="35">
        <f>SUMIFS(рўйхат!BX:BX,рўйхат!$CX:$CX,$B$404,рўйхат!$D:$D,$C390)</f>
        <v/>
      </c>
      <c r="BP390" s="36">
        <f>SUMIFS(рўйхат!BY:BY,рўйхат!$CX:$CX,$B$404,рўйхат!$D:$D,$C390)</f>
        <v/>
      </c>
      <c r="BQ390" s="35">
        <f>SUMIFS(рўйхат!BZ:BZ,рўйхат!$CX:$CX,$B$404,рўйхат!$D:$D,$C390)</f>
        <v/>
      </c>
      <c r="BR390" s="36">
        <f>SUMIFS(рўйхат!CA:CA,рўйхат!$CX:$CX,$B$404,рўйхат!$D:$D,$C390)</f>
        <v/>
      </c>
      <c r="BS390" s="35">
        <f>SUMIFS(рўйхат!CB:CB,рўйхат!$CX:$CX,$B$404,рўйхат!$D:$D,$C390)</f>
        <v/>
      </c>
      <c r="BT390" s="36">
        <f>SUMIFS(рўйхат!CC:CC,рўйхат!$CX:$CX,$B$404,рўйхат!$D:$D,$C390)</f>
        <v/>
      </c>
      <c r="BU390" s="35">
        <f>SUMIFS(рўйхат!CD:CD,рўйхат!$CX:$CX,$B$404,рўйхат!$D:$D,$C390)</f>
        <v/>
      </c>
      <c r="BV390" s="36">
        <f>SUMIFS(рўйхат!CE:CE,рўйхат!$CX:$CX,$B$404,рўйхат!$D:$D,$C390)</f>
        <v/>
      </c>
      <c r="BW390" s="35">
        <f>SUMIFS(рўйхат!CH:CH,рўйхат!$CX:$CX,$B$404,рўйхат!$D:$D,$C390)</f>
        <v/>
      </c>
      <c r="BX390" s="36">
        <f>SUMIFS(рўйхат!CI:CI,рўйхат!$CX:$CX,$B$404,рўйхат!$D:$D,$C390)</f>
        <v/>
      </c>
      <c r="BY390" s="35">
        <f>SUMIFS(рўйхат!CJ:CJ,рўйхат!$CX:$CX,$B$404,рўйхат!$D:$D,$C390)</f>
        <v/>
      </c>
      <c r="BZ390" s="36">
        <f>SUMIFS(рўйхат!CK:CK,рўйхат!$CX:$CX,$B$404,рўйхат!$D:$D,$C390)</f>
        <v/>
      </c>
      <c r="CA390" s="35">
        <f>SUMIFS(рўйхат!CL:CL,рўйхат!$CX:$CX,$B$404,рўйхат!$D:$D,$C390)</f>
        <v/>
      </c>
      <c r="CB390" s="36">
        <f>SUMIFS(рўйхат!CM:CM,рўйхат!$CX:$CX,$B$404,рўйхат!$D:$D,$C390)</f>
        <v/>
      </c>
      <c r="CC390" s="35">
        <f>SUMIFS(рўйхат!CN:CN,рўйхат!$CX:$CX,$B$404,рўйхат!$D:$D,$C390)</f>
        <v/>
      </c>
      <c r="CD390" s="36">
        <f>SUMIFS(рўйхат!CO:CO,рўйхат!$CX:$CX,$B$404,рўйхат!$D:$D,$C390)</f>
        <v/>
      </c>
      <c r="CE390" s="77">
        <f>IFERROR(BE390/(Q390+BE390),0)</f>
        <v/>
      </c>
      <c r="CF390" s="78">
        <f>IFERROR(BF390/(R390+BF390),0)</f>
        <v/>
      </c>
    </row>
    <row r="391" hidden="1" outlineLevel="1" ht="30" customFormat="1" customHeight="1" s="8">
      <c r="A391" s="39" t="n"/>
      <c r="B391" s="50" t="n">
        <v>53</v>
      </c>
      <c r="C391" s="131" t="inlineStr">
        <is>
          <t>Харид комиссия аъзоларида манфаалар тўқнашуви (Ғазначилик маълумотига асосан)</t>
        </is>
      </c>
      <c r="D391" s="51" t="n"/>
      <c r="E391" s="35">
        <f>SUMIFS(рўйхат!F:F,рўйхат!$CX:$CX,$B$404,рўйхат!$D:$D,$C391)</f>
        <v/>
      </c>
      <c r="F391" s="36">
        <f>SUMIFS(рўйхат!G:G,рўйхат!$CX:$CX,$B$404,рўйхат!$D:$D,$C391)</f>
        <v/>
      </c>
      <c r="G391" s="35">
        <f>SUMIFS(рўйхат!H:H,рўйхат!$CX:$CX,$B$404,рўйхат!$D:$D,$C391)</f>
        <v/>
      </c>
      <c r="H391" s="36">
        <f>SUMIFS(рўйхат!I:I,рўйхат!$CX:$CX,$B$404,рўйхат!$D:$D,$C391)</f>
        <v/>
      </c>
      <c r="I391" s="35">
        <f>SUMIFS(рўйхат!J:J,рўйхат!$CX:$CX,$B$404,рўйхат!$D:$D,$C391)</f>
        <v/>
      </c>
      <c r="J391" s="36">
        <f>SUMIFS(рўйхат!K:K,рўйхат!$CX:$CX,$B$404,рўйхат!$D:$D,$C391)</f>
        <v/>
      </c>
      <c r="K391" s="35">
        <f>SUMIFS(рўйхат!L:L,рўйхат!$CX:$CX,$B$404,рўйхат!$D:$D,$C391)</f>
        <v/>
      </c>
      <c r="L391" s="36">
        <f>SUMIFS(рўйхат!M:M,рўйхат!$CX:$CX,$B$404,рўйхат!$D:$D,$C391)</f>
        <v/>
      </c>
      <c r="M391" s="35">
        <f>SUMIFS(рўйхат!N:N,рўйхат!$CX:$CX,$B$404,рўйхат!$D:$D,$C391)</f>
        <v/>
      </c>
      <c r="N391" s="36">
        <f>SUMIFS(рўйхат!O:O,рўйхат!$CX:$CX,$B$404,рўйхат!$D:$D,$C391)</f>
        <v/>
      </c>
      <c r="O391" s="34">
        <f>IFERROR(M391/E391,0)</f>
        <v/>
      </c>
      <c r="P391" s="34">
        <f>IFERROR(N391/F391,0)</f>
        <v/>
      </c>
      <c r="Q391" s="35">
        <f>SUMIFS(рўйхат!P:P,рўйхат!$CX:$CX,$B$404,рўйхат!$D:$D,$C391)</f>
        <v/>
      </c>
      <c r="R391" s="36">
        <f>SUMIFS(рўйхат!Q:Q,рўйхат!$CX:$CX,$B$404,рўйхат!$D:$D,$C391)</f>
        <v/>
      </c>
      <c r="S391" s="35">
        <f>SUMIFS(рўйхат!R:R,рўйхат!$CX:$CX,$B$404,рўйхат!$D:$D,$C391)</f>
        <v/>
      </c>
      <c r="T391" s="36">
        <f>SUMIFS(рўйхат!S:S,рўйхат!$CX:$CX,$B$404,рўйхат!$D:$D,$C391)</f>
        <v/>
      </c>
      <c r="U391" s="35">
        <f>SUMIFS(рўйхат!T:T,рўйхат!$CX:$CX,$B$404,рўйхат!$D:$D,$C391)</f>
        <v/>
      </c>
      <c r="V391" s="36">
        <f>SUMIFS(рўйхат!U:U,рўйхат!$CX:$CX,$B$404,рўйхат!$D:$D,$C391)</f>
        <v/>
      </c>
      <c r="W391" s="35">
        <f>SUMIFS(рўйхат!V:V,рўйхат!$CX:$CX,$B$404,рўйхат!$D:$D,$C391)</f>
        <v/>
      </c>
      <c r="X391" s="36">
        <f>SUMIFS(рўйхат!W:W,рўйхат!$CX:$CX,$B$404,рўйхат!$D:$D,$C391)</f>
        <v/>
      </c>
      <c r="Y391" s="35">
        <f>SUMIFS(рўйхат!X:X,рўйхат!$CX:$CX,$B$404,рўйхат!$D:$D,$C391)</f>
        <v/>
      </c>
      <c r="Z391" s="36">
        <f>SUMIFS(рўйхат!Y:Y,рўйхат!$CX:$CX,$B$404,рўйхат!$D:$D,$C391)</f>
        <v/>
      </c>
      <c r="AA391" s="35">
        <f>SUMIFS(рўйхат!Z:Z,рўйхат!$CX:$CX,$B$404,рўйхат!$D:$D,$C391)</f>
        <v/>
      </c>
      <c r="AB391" s="36">
        <f>SUMIFS(рўйхат!AA:AA,рўйхат!$CX:$CX,$B$404,рўйхат!$D:$D,$C391)</f>
        <v/>
      </c>
      <c r="AC391" s="35">
        <f>SUMIFS(рўйхат!AB:AB,рўйхат!$CX:$CX,$B$404,рўйхат!$D:$D,$C391)</f>
        <v/>
      </c>
      <c r="AD391" s="36">
        <f>SUMIFS(рўйхат!AC:AC,рўйхат!$CX:$CX,$B$404,рўйхат!$D:$D,$C391)</f>
        <v/>
      </c>
      <c r="AE391" s="35">
        <f>SUMIFS(рўйхат!AD:AD,рўйхат!$CX:$CX,$B$404,рўйхат!$D:$D,$C391)</f>
        <v/>
      </c>
      <c r="AF391" s="36">
        <f>SUMIFS(рўйхат!AE:AE,рўйхат!$CX:$CX,$B$404,рўйхат!$D:$D,$C391)</f>
        <v/>
      </c>
      <c r="AG391" s="35">
        <f>SUMIFS(рўйхат!AH:AH,рўйхат!$CX:$CX,$B$404,рўйхат!$D:$D,$C391)</f>
        <v/>
      </c>
      <c r="AH391" s="36">
        <f>SUMIFS(рўйхат!AI:AI,рўйхат!$CX:$CX,$B$404,рўйхат!$D:$D,$C391)</f>
        <v/>
      </c>
      <c r="AI391" s="35">
        <f>SUMIFS(рўйхат!AJ:AJ,рўйхат!$CX:$CX,$B$404,рўйхат!$D:$D,$C391)</f>
        <v/>
      </c>
      <c r="AJ391" s="36">
        <f>SUMIFS(рўйхат!AK:AK,рўйхат!$CX:$CX,$B$404,рўйхат!$D:$D,$C391)</f>
        <v/>
      </c>
      <c r="AK391" s="35">
        <f>SUMIFS(рўйхат!AL:AL,рўйхат!$CX:$CX,$B$404,рўйхат!$D:$D,$C391)</f>
        <v/>
      </c>
      <c r="AL391" s="36">
        <f>SUMIFS(рўйхат!AM:AM,рўйхат!$CX:$CX,$B$404,рўйхат!$D:$D,$C391)</f>
        <v/>
      </c>
      <c r="AM391" s="77">
        <f>IFERROR(Q391/E391,0)</f>
        <v/>
      </c>
      <c r="AN391" s="77">
        <f>IFERROR(R391/F391,0)</f>
        <v/>
      </c>
      <c r="AO391" s="35">
        <f>SUMIFS(рўйхат!AX:AX,рўйхат!$CX:$CX,$B$404,рўйхат!$D:$D,$C391)</f>
        <v/>
      </c>
      <c r="AP391" s="36">
        <f>SUMIFS(рўйхат!AY:AY,рўйхат!$CX:$CX,$B$404,рўйхат!$D:$D,$C391)</f>
        <v/>
      </c>
      <c r="AQ391" s="35">
        <f>SUMIFS(рўйхат!AZ:AZ,рўйхат!$CX:$CX,$B$404,рўйхат!$D:$D,$C391)</f>
        <v/>
      </c>
      <c r="AR391" s="36">
        <f>SUMIFS(рўйхат!BA:BA,рўйхат!$CX:$CX,$B$404,рўйхат!$D:$D,$C391)</f>
        <v/>
      </c>
      <c r="AS391" s="35">
        <f>SUMIFS(рўйхат!BB:BB,рўйхат!$CX:$CX,$B$404,рўйхат!$D:$D,$C391)</f>
        <v/>
      </c>
      <c r="AT391" s="36">
        <f>SUMIFS(рўйхат!BC:BC,рўйхат!$CX:$CX,$B$404,рўйхат!$D:$D,$C391)</f>
        <v/>
      </c>
      <c r="AU391" s="35">
        <f>SUMIFS(рўйхат!BD:BD,рўйхат!$CX:$CX,$B$404,рўйхат!$D:$D,$C391)</f>
        <v/>
      </c>
      <c r="AV391" s="36">
        <f>SUMIFS(рўйхат!BE:BE,рўйхат!$CX:$CX,$B$404,рўйхат!$D:$D,$C391)</f>
        <v/>
      </c>
      <c r="AW391" s="35">
        <f>SUMIFS(рўйхат!BF:BF,рўйхат!$CX:$CX,$B$404,рўйхат!$D:$D,$C391)</f>
        <v/>
      </c>
      <c r="AX391" s="36">
        <f>SUMIFS(рўйхат!BG:BG,рўйхат!$CX:$CX,$B$404,рўйхат!$D:$D,$C391)</f>
        <v/>
      </c>
      <c r="AY391" s="35">
        <f>SUMIFS(рўйхат!BH:BH,рўйхат!$CX:$CX,$B$404,рўйхат!$D:$D,$C391)</f>
        <v/>
      </c>
      <c r="AZ391" s="36">
        <f>SUMIFS(рўйхат!BI:BI,рўйхат!$CX:$CX,$B$404,рўйхат!$D:$D,$C391)</f>
        <v/>
      </c>
      <c r="BA391" s="35">
        <f>SUMIFS(рўйхат!BJ:BJ,рўйхат!$CX:$CX,$B$404,рўйхат!$D:$D,$C391)</f>
        <v/>
      </c>
      <c r="BB391" s="36">
        <f>SUMIFS(рўйхат!BK:BK,рўйхат!$CX:$CX,$B$404,рўйхат!$D:$D,$C391)</f>
        <v/>
      </c>
      <c r="BC391" s="77">
        <f>IFERROR(AO391/E391,0)</f>
        <v/>
      </c>
      <c r="BD391" s="77">
        <f>IFERROR(AP391/F391,0)</f>
        <v/>
      </c>
      <c r="BE391" s="35">
        <f>SUMIFS(рўйхат!BL:BL,рўйхат!$CX:$CX,$B$404,рўйхат!$D:$D,$C391)</f>
        <v/>
      </c>
      <c r="BF391" s="36">
        <f>SUMIFS(рўйхат!BM:BM,рўйхат!$CX:$CX,$B$404,рўйхат!$D:$D,$C391)</f>
        <v/>
      </c>
      <c r="BG391" s="35">
        <f>SUMIFS(рўйхат!BN:BN,рўйхат!$CX:$CX,$B$404,рўйхат!$D:$D,$C391)</f>
        <v/>
      </c>
      <c r="BH391" s="36">
        <f>SUMIFS(рўйхат!BO:BO,рўйхат!$CX:$CX,$B$404,рўйхат!$D:$D,$C391)</f>
        <v/>
      </c>
      <c r="BI391" s="35">
        <f>SUMIFS(рўйхат!BP:BP,рўйхат!$CX:$CX,$B$404,рўйхат!$D:$D,$C391)</f>
        <v/>
      </c>
      <c r="BJ391" s="36">
        <f>SUMIFS(рўйхат!BQ:BQ,рўйхат!$CX:$CX,$B$404,рўйхат!$D:$D,$C391)</f>
        <v/>
      </c>
      <c r="BK391" s="35">
        <f>SUMIFS(рўйхат!BR:BR,рўйхат!$CX:$CX,$B$404,рўйхат!$D:$D,$C391)</f>
        <v/>
      </c>
      <c r="BL391" s="36">
        <f>SUMIFS(рўйхат!BS:BS,рўйхат!$CX:$CX,$B$404,рўйхат!$D:$D,$C391)</f>
        <v/>
      </c>
      <c r="BM391" s="35">
        <f>SUMIFS(рўйхат!BT:BT,рўйхат!$CX:$CX,$B$404,рўйхат!$D:$D,$C391)</f>
        <v/>
      </c>
      <c r="BN391" s="36">
        <f>SUMIFS(рўйхат!BU:BU,рўйхат!$CX:$CX,$B$404,рўйхат!$D:$D,$C391)</f>
        <v/>
      </c>
      <c r="BO391" s="35">
        <f>SUMIFS(рўйхат!BX:BX,рўйхат!$CX:$CX,$B$404,рўйхат!$D:$D,$C391)</f>
        <v/>
      </c>
      <c r="BP391" s="36">
        <f>SUMIFS(рўйхат!BY:BY,рўйхат!$CX:$CX,$B$404,рўйхат!$D:$D,$C391)</f>
        <v/>
      </c>
      <c r="BQ391" s="35">
        <f>SUMIFS(рўйхат!BZ:BZ,рўйхат!$CX:$CX,$B$404,рўйхат!$D:$D,$C391)</f>
        <v/>
      </c>
      <c r="BR391" s="36">
        <f>SUMIFS(рўйхат!CA:CA,рўйхат!$CX:$CX,$B$404,рўйхат!$D:$D,$C391)</f>
        <v/>
      </c>
      <c r="BS391" s="35">
        <f>SUMIFS(рўйхат!CB:CB,рўйхат!$CX:$CX,$B$404,рўйхат!$D:$D,$C391)</f>
        <v/>
      </c>
      <c r="BT391" s="36">
        <f>SUMIFS(рўйхат!CC:CC,рўйхат!$CX:$CX,$B$404,рўйхат!$D:$D,$C391)</f>
        <v/>
      </c>
      <c r="BU391" s="35">
        <f>SUMIFS(рўйхат!CD:CD,рўйхат!$CX:$CX,$B$404,рўйхат!$D:$D,$C391)</f>
        <v/>
      </c>
      <c r="BV391" s="36">
        <f>SUMIFS(рўйхат!CE:CE,рўйхат!$CX:$CX,$B$404,рўйхат!$D:$D,$C391)</f>
        <v/>
      </c>
      <c r="BW391" s="35">
        <f>SUMIFS(рўйхат!CH:CH,рўйхат!$CX:$CX,$B$404,рўйхат!$D:$D,$C391)</f>
        <v/>
      </c>
      <c r="BX391" s="36">
        <f>SUMIFS(рўйхат!CI:CI,рўйхат!$CX:$CX,$B$404,рўйхат!$D:$D,$C391)</f>
        <v/>
      </c>
      <c r="BY391" s="35">
        <f>SUMIFS(рўйхат!CJ:CJ,рўйхат!$CX:$CX,$B$404,рўйхат!$D:$D,$C391)</f>
        <v/>
      </c>
      <c r="BZ391" s="36">
        <f>SUMIFS(рўйхат!CK:CK,рўйхат!$CX:$CX,$B$404,рўйхат!$D:$D,$C391)</f>
        <v/>
      </c>
      <c r="CA391" s="35">
        <f>SUMIFS(рўйхат!CL:CL,рўйхат!$CX:$CX,$B$404,рўйхат!$D:$D,$C391)</f>
        <v/>
      </c>
      <c r="CB391" s="36">
        <f>SUMIFS(рўйхат!CM:CM,рўйхат!$CX:$CX,$B$404,рўйхат!$D:$D,$C391)</f>
        <v/>
      </c>
      <c r="CC391" s="35">
        <f>SUMIFS(рўйхат!CN:CN,рўйхат!$CX:$CX,$B$404,рўйхат!$D:$D,$C391)</f>
        <v/>
      </c>
      <c r="CD391" s="36">
        <f>SUMIFS(рўйхат!CO:CO,рўйхат!$CX:$CX,$B$404,рўйхат!$D:$D,$C391)</f>
        <v/>
      </c>
      <c r="CE391" s="77">
        <f>IFERROR(BE391/(Q391+BE391),0)</f>
        <v/>
      </c>
      <c r="CF391" s="78">
        <f>IFERROR(BF391/(R391+BF391),0)</f>
        <v/>
      </c>
    </row>
    <row r="392" hidden="1" outlineLevel="1" ht="30" customFormat="1" customHeight="1" s="8">
      <c r="A392" s="39" t="n"/>
      <c r="B392" s="50" t="n">
        <v>54</v>
      </c>
      <c r="C392" s="131" t="inlineStr">
        <is>
          <t>Харид комиссия аъзоларида манфаалар тўқнашуви (Uzex)</t>
        </is>
      </c>
      <c r="D392" s="51" t="n"/>
      <c r="E392" s="35">
        <f>SUMIFS(рўйхат!F:F,рўйхат!$CX:$CX,$B$404,рўйхат!$D:$D,$C392)</f>
        <v/>
      </c>
      <c r="F392" s="36">
        <f>SUMIFS(рўйхат!G:G,рўйхат!$CX:$CX,$B$404,рўйхат!$D:$D,$C392)</f>
        <v/>
      </c>
      <c r="G392" s="35">
        <f>SUMIFS(рўйхат!H:H,рўйхат!$CX:$CX,$B$404,рўйхат!$D:$D,$C392)</f>
        <v/>
      </c>
      <c r="H392" s="36">
        <f>SUMIFS(рўйхат!I:I,рўйхат!$CX:$CX,$B$404,рўйхат!$D:$D,$C392)</f>
        <v/>
      </c>
      <c r="I392" s="35">
        <f>SUMIFS(рўйхат!J:J,рўйхат!$CX:$CX,$B$404,рўйхат!$D:$D,$C392)</f>
        <v/>
      </c>
      <c r="J392" s="36">
        <f>SUMIFS(рўйхат!K:K,рўйхат!$CX:$CX,$B$404,рўйхат!$D:$D,$C392)</f>
        <v/>
      </c>
      <c r="K392" s="35">
        <f>SUMIFS(рўйхат!L:L,рўйхат!$CX:$CX,$B$404,рўйхат!$D:$D,$C392)</f>
        <v/>
      </c>
      <c r="L392" s="36">
        <f>SUMIFS(рўйхат!M:M,рўйхат!$CX:$CX,$B$404,рўйхат!$D:$D,$C392)</f>
        <v/>
      </c>
      <c r="M392" s="35">
        <f>SUMIFS(рўйхат!N:N,рўйхат!$CX:$CX,$B$404,рўйхат!$D:$D,$C392)</f>
        <v/>
      </c>
      <c r="N392" s="36">
        <f>SUMIFS(рўйхат!O:O,рўйхат!$CX:$CX,$B$404,рўйхат!$D:$D,$C392)</f>
        <v/>
      </c>
      <c r="O392" s="34">
        <f>IFERROR(M392/E392,0)</f>
        <v/>
      </c>
      <c r="P392" s="34">
        <f>IFERROR(N392/F392,0)</f>
        <v/>
      </c>
      <c r="Q392" s="35">
        <f>SUMIFS(рўйхат!P:P,рўйхат!$CX:$CX,$B$404,рўйхат!$D:$D,$C392)</f>
        <v/>
      </c>
      <c r="R392" s="36">
        <f>SUMIFS(рўйхат!Q:Q,рўйхат!$CX:$CX,$B$404,рўйхат!$D:$D,$C392)</f>
        <v/>
      </c>
      <c r="S392" s="35">
        <f>SUMIFS(рўйхат!R:R,рўйхат!$CX:$CX,$B$404,рўйхат!$D:$D,$C392)</f>
        <v/>
      </c>
      <c r="T392" s="36">
        <f>SUMIFS(рўйхат!S:S,рўйхат!$CX:$CX,$B$404,рўйхат!$D:$D,$C392)</f>
        <v/>
      </c>
      <c r="U392" s="35">
        <f>SUMIFS(рўйхат!T:T,рўйхат!$CX:$CX,$B$404,рўйхат!$D:$D,$C392)</f>
        <v/>
      </c>
      <c r="V392" s="36">
        <f>SUMIFS(рўйхат!U:U,рўйхат!$CX:$CX,$B$404,рўйхат!$D:$D,$C392)</f>
        <v/>
      </c>
      <c r="W392" s="35">
        <f>SUMIFS(рўйхат!V:V,рўйхат!$CX:$CX,$B$404,рўйхат!$D:$D,$C392)</f>
        <v/>
      </c>
      <c r="X392" s="36">
        <f>SUMIFS(рўйхат!W:W,рўйхат!$CX:$CX,$B$404,рўйхат!$D:$D,$C392)</f>
        <v/>
      </c>
      <c r="Y392" s="35">
        <f>SUMIFS(рўйхат!X:X,рўйхат!$CX:$CX,$B$404,рўйхат!$D:$D,$C392)</f>
        <v/>
      </c>
      <c r="Z392" s="36">
        <f>SUMIFS(рўйхат!Y:Y,рўйхат!$CX:$CX,$B$404,рўйхат!$D:$D,$C392)</f>
        <v/>
      </c>
      <c r="AA392" s="35">
        <f>SUMIFS(рўйхат!Z:Z,рўйхат!$CX:$CX,$B$404,рўйхат!$D:$D,$C392)</f>
        <v/>
      </c>
      <c r="AB392" s="36">
        <f>SUMIFS(рўйхат!AA:AA,рўйхат!$CX:$CX,$B$404,рўйхат!$D:$D,$C392)</f>
        <v/>
      </c>
      <c r="AC392" s="35">
        <f>SUMIFS(рўйхат!AB:AB,рўйхат!$CX:$CX,$B$404,рўйхат!$D:$D,$C392)</f>
        <v/>
      </c>
      <c r="AD392" s="36">
        <f>SUMIFS(рўйхат!AC:AC,рўйхат!$CX:$CX,$B$404,рўйхат!$D:$D,$C392)</f>
        <v/>
      </c>
      <c r="AE392" s="35">
        <f>SUMIFS(рўйхат!AD:AD,рўйхат!$CX:$CX,$B$404,рўйхат!$D:$D,$C392)</f>
        <v/>
      </c>
      <c r="AF392" s="36">
        <f>SUMIFS(рўйхат!AE:AE,рўйхат!$CX:$CX,$B$404,рўйхат!$D:$D,$C392)</f>
        <v/>
      </c>
      <c r="AG392" s="35">
        <f>SUMIFS(рўйхат!AH:AH,рўйхат!$CX:$CX,$B$404,рўйхат!$D:$D,$C392)</f>
        <v/>
      </c>
      <c r="AH392" s="36">
        <f>SUMIFS(рўйхат!AI:AI,рўйхат!$CX:$CX,$B$404,рўйхат!$D:$D,$C392)</f>
        <v/>
      </c>
      <c r="AI392" s="35">
        <f>SUMIFS(рўйхат!AJ:AJ,рўйхат!$CX:$CX,$B$404,рўйхат!$D:$D,$C392)</f>
        <v/>
      </c>
      <c r="AJ392" s="36">
        <f>SUMIFS(рўйхат!AK:AK,рўйхат!$CX:$CX,$B$404,рўйхат!$D:$D,$C392)</f>
        <v/>
      </c>
      <c r="AK392" s="35">
        <f>SUMIFS(рўйхат!AL:AL,рўйхат!$CX:$CX,$B$404,рўйхат!$D:$D,$C392)</f>
        <v/>
      </c>
      <c r="AL392" s="36">
        <f>SUMIFS(рўйхат!AM:AM,рўйхат!$CX:$CX,$B$404,рўйхат!$D:$D,$C392)</f>
        <v/>
      </c>
      <c r="AM392" s="77">
        <f>IFERROR(Q392/E392,0)</f>
        <v/>
      </c>
      <c r="AN392" s="77">
        <f>IFERROR(R392/F392,0)</f>
        <v/>
      </c>
      <c r="AO392" s="35">
        <f>SUMIFS(рўйхат!AX:AX,рўйхат!$CX:$CX,$B$404,рўйхат!$D:$D,$C392)</f>
        <v/>
      </c>
      <c r="AP392" s="36">
        <f>SUMIFS(рўйхат!AY:AY,рўйхат!$CX:$CX,$B$404,рўйхат!$D:$D,$C392)</f>
        <v/>
      </c>
      <c r="AQ392" s="35">
        <f>SUMIFS(рўйхат!AZ:AZ,рўйхат!$CX:$CX,$B$404,рўйхат!$D:$D,$C392)</f>
        <v/>
      </c>
      <c r="AR392" s="36">
        <f>SUMIFS(рўйхат!BA:BA,рўйхат!$CX:$CX,$B$404,рўйхат!$D:$D,$C392)</f>
        <v/>
      </c>
      <c r="AS392" s="35">
        <f>SUMIFS(рўйхат!BB:BB,рўйхат!$CX:$CX,$B$404,рўйхат!$D:$D,$C392)</f>
        <v/>
      </c>
      <c r="AT392" s="36">
        <f>SUMIFS(рўйхат!BC:BC,рўйхат!$CX:$CX,$B$404,рўйхат!$D:$D,$C392)</f>
        <v/>
      </c>
      <c r="AU392" s="35">
        <f>SUMIFS(рўйхат!BD:BD,рўйхат!$CX:$CX,$B$404,рўйхат!$D:$D,$C392)</f>
        <v/>
      </c>
      <c r="AV392" s="36">
        <f>SUMIFS(рўйхат!BE:BE,рўйхат!$CX:$CX,$B$404,рўйхат!$D:$D,$C392)</f>
        <v/>
      </c>
      <c r="AW392" s="35">
        <f>SUMIFS(рўйхат!BF:BF,рўйхат!$CX:$CX,$B$404,рўйхат!$D:$D,$C392)</f>
        <v/>
      </c>
      <c r="AX392" s="36">
        <f>SUMIFS(рўйхат!BG:BG,рўйхат!$CX:$CX,$B$404,рўйхат!$D:$D,$C392)</f>
        <v/>
      </c>
      <c r="AY392" s="35">
        <f>SUMIFS(рўйхат!BH:BH,рўйхат!$CX:$CX,$B$404,рўйхат!$D:$D,$C392)</f>
        <v/>
      </c>
      <c r="AZ392" s="36">
        <f>SUMIFS(рўйхат!BI:BI,рўйхат!$CX:$CX,$B$404,рўйхат!$D:$D,$C392)</f>
        <v/>
      </c>
      <c r="BA392" s="35">
        <f>SUMIFS(рўйхат!BJ:BJ,рўйхат!$CX:$CX,$B$404,рўйхат!$D:$D,$C392)</f>
        <v/>
      </c>
      <c r="BB392" s="36">
        <f>SUMIFS(рўйхат!BK:BK,рўйхат!$CX:$CX,$B$404,рўйхат!$D:$D,$C392)</f>
        <v/>
      </c>
      <c r="BC392" s="77">
        <f>IFERROR(AO392/E392,0)</f>
        <v/>
      </c>
      <c r="BD392" s="77">
        <f>IFERROR(AP392/F392,0)</f>
        <v/>
      </c>
      <c r="BE392" s="35">
        <f>SUMIFS(рўйхат!BL:BL,рўйхат!$CX:$CX,$B$404,рўйхат!$D:$D,$C392)</f>
        <v/>
      </c>
      <c r="BF392" s="36">
        <f>SUMIFS(рўйхат!BM:BM,рўйхат!$CX:$CX,$B$404,рўйхат!$D:$D,$C392)</f>
        <v/>
      </c>
      <c r="BG392" s="35">
        <f>SUMIFS(рўйхат!BN:BN,рўйхат!$CX:$CX,$B$404,рўйхат!$D:$D,$C392)</f>
        <v/>
      </c>
      <c r="BH392" s="36">
        <f>SUMIFS(рўйхат!BO:BO,рўйхат!$CX:$CX,$B$404,рўйхат!$D:$D,$C392)</f>
        <v/>
      </c>
      <c r="BI392" s="35">
        <f>SUMIFS(рўйхат!BP:BP,рўйхат!$CX:$CX,$B$404,рўйхат!$D:$D,$C392)</f>
        <v/>
      </c>
      <c r="BJ392" s="36">
        <f>SUMIFS(рўйхат!BQ:BQ,рўйхат!$CX:$CX,$B$404,рўйхат!$D:$D,$C392)</f>
        <v/>
      </c>
      <c r="BK392" s="35">
        <f>SUMIFS(рўйхат!BR:BR,рўйхат!$CX:$CX,$B$404,рўйхат!$D:$D,$C392)</f>
        <v/>
      </c>
      <c r="BL392" s="36">
        <f>SUMIFS(рўйхат!BS:BS,рўйхат!$CX:$CX,$B$404,рўйхат!$D:$D,$C392)</f>
        <v/>
      </c>
      <c r="BM392" s="35">
        <f>SUMIFS(рўйхат!BT:BT,рўйхат!$CX:$CX,$B$404,рўйхат!$D:$D,$C392)</f>
        <v/>
      </c>
      <c r="BN392" s="36">
        <f>SUMIFS(рўйхат!BU:BU,рўйхат!$CX:$CX,$B$404,рўйхат!$D:$D,$C392)</f>
        <v/>
      </c>
      <c r="BO392" s="35">
        <f>SUMIFS(рўйхат!BX:BX,рўйхат!$CX:$CX,$B$404,рўйхат!$D:$D,$C392)</f>
        <v/>
      </c>
      <c r="BP392" s="36">
        <f>SUMIFS(рўйхат!BY:BY,рўйхат!$CX:$CX,$B$404,рўйхат!$D:$D,$C392)</f>
        <v/>
      </c>
      <c r="BQ392" s="35">
        <f>SUMIFS(рўйхат!BZ:BZ,рўйхат!$CX:$CX,$B$404,рўйхат!$D:$D,$C392)</f>
        <v/>
      </c>
      <c r="BR392" s="36">
        <f>SUMIFS(рўйхат!CA:CA,рўйхат!$CX:$CX,$B$404,рўйхат!$D:$D,$C392)</f>
        <v/>
      </c>
      <c r="BS392" s="35">
        <f>SUMIFS(рўйхат!CB:CB,рўйхат!$CX:$CX,$B$404,рўйхат!$D:$D,$C392)</f>
        <v/>
      </c>
      <c r="BT392" s="36">
        <f>SUMIFS(рўйхат!CC:CC,рўйхат!$CX:$CX,$B$404,рўйхат!$D:$D,$C392)</f>
        <v/>
      </c>
      <c r="BU392" s="35">
        <f>SUMIFS(рўйхат!CD:CD,рўйхат!$CX:$CX,$B$404,рўйхат!$D:$D,$C392)</f>
        <v/>
      </c>
      <c r="BV392" s="36">
        <f>SUMIFS(рўйхат!CE:CE,рўйхат!$CX:$CX,$B$404,рўйхат!$D:$D,$C392)</f>
        <v/>
      </c>
      <c r="BW392" s="35">
        <f>SUMIFS(рўйхат!CH:CH,рўйхат!$CX:$CX,$B$404,рўйхат!$D:$D,$C392)</f>
        <v/>
      </c>
      <c r="BX392" s="36">
        <f>SUMIFS(рўйхат!CI:CI,рўйхат!$CX:$CX,$B$404,рўйхат!$D:$D,$C392)</f>
        <v/>
      </c>
      <c r="BY392" s="35">
        <f>SUMIFS(рўйхат!CJ:CJ,рўйхат!$CX:$CX,$B$404,рўйхат!$D:$D,$C392)</f>
        <v/>
      </c>
      <c r="BZ392" s="36">
        <f>SUMIFS(рўйхат!CK:CK,рўйхат!$CX:$CX,$B$404,рўйхат!$D:$D,$C392)</f>
        <v/>
      </c>
      <c r="CA392" s="35">
        <f>SUMIFS(рўйхат!CL:CL,рўйхат!$CX:$CX,$B$404,рўйхат!$D:$D,$C392)</f>
        <v/>
      </c>
      <c r="CB392" s="36">
        <f>SUMIFS(рўйхат!CM:CM,рўйхат!$CX:$CX,$B$404,рўйхат!$D:$D,$C392)</f>
        <v/>
      </c>
      <c r="CC392" s="35">
        <f>SUMIFS(рўйхат!CN:CN,рўйхат!$CX:$CX,$B$404,рўйхат!$D:$D,$C392)</f>
        <v/>
      </c>
      <c r="CD392" s="36">
        <f>SUMIFS(рўйхат!CO:CO,рўйхат!$CX:$CX,$B$404,рўйхат!$D:$D,$C392)</f>
        <v/>
      </c>
      <c r="CE392" s="77">
        <f>IFERROR(BE392/(Q392+BE392),0)</f>
        <v/>
      </c>
      <c r="CF392" s="78">
        <f>IFERROR(BF392/(R392+BF392),0)</f>
        <v/>
      </c>
    </row>
    <row r="393" hidden="1" outlineLevel="1" ht="30" customFormat="1" customHeight="1" s="8">
      <c r="A393" s="39" t="n"/>
      <c r="B393" s="50" t="n">
        <v>55</v>
      </c>
      <c r="C393" s="131" t="inlineStr">
        <is>
          <t>Харид комиссиясида манфаатлар тўқнашуви (UZEX)</t>
        </is>
      </c>
      <c r="D393" s="51" t="n"/>
      <c r="E393" s="35">
        <f>SUMIFS(рўйхат!F:F,рўйхат!$CX:$CX,$B$404,рўйхат!$D:$D,$C393)</f>
        <v/>
      </c>
      <c r="F393" s="36">
        <f>SUMIFS(рўйхат!G:G,рўйхат!$CX:$CX,$B$404,рўйхат!$D:$D,$C393)</f>
        <v/>
      </c>
      <c r="G393" s="35">
        <f>SUMIFS(рўйхат!H:H,рўйхат!$CX:$CX,$B$404,рўйхат!$D:$D,$C393)</f>
        <v/>
      </c>
      <c r="H393" s="36">
        <f>SUMIFS(рўйхат!I:I,рўйхат!$CX:$CX,$B$404,рўйхат!$D:$D,$C393)</f>
        <v/>
      </c>
      <c r="I393" s="35">
        <f>SUMIFS(рўйхат!J:J,рўйхат!$CX:$CX,$B$404,рўйхат!$D:$D,$C393)</f>
        <v/>
      </c>
      <c r="J393" s="36">
        <f>SUMIFS(рўйхат!K:K,рўйхат!$CX:$CX,$B$404,рўйхат!$D:$D,$C393)</f>
        <v/>
      </c>
      <c r="K393" s="35">
        <f>SUMIFS(рўйхат!L:L,рўйхат!$CX:$CX,$B$404,рўйхат!$D:$D,$C393)</f>
        <v/>
      </c>
      <c r="L393" s="36">
        <f>SUMIFS(рўйхат!M:M,рўйхат!$CX:$CX,$B$404,рўйхат!$D:$D,$C393)</f>
        <v/>
      </c>
      <c r="M393" s="35">
        <f>SUMIFS(рўйхат!N:N,рўйхат!$CX:$CX,$B$404,рўйхат!$D:$D,$C393)</f>
        <v/>
      </c>
      <c r="N393" s="36">
        <f>SUMIFS(рўйхат!O:O,рўйхат!$CX:$CX,$B$404,рўйхат!$D:$D,$C393)</f>
        <v/>
      </c>
      <c r="O393" s="34">
        <f>IFERROR(M393/E393,0)</f>
        <v/>
      </c>
      <c r="P393" s="34">
        <f>IFERROR(N393/F393,0)</f>
        <v/>
      </c>
      <c r="Q393" s="35">
        <f>SUMIFS(рўйхат!P:P,рўйхат!$CX:$CX,$B$404,рўйхат!$D:$D,$C393)</f>
        <v/>
      </c>
      <c r="R393" s="36">
        <f>SUMIFS(рўйхат!Q:Q,рўйхат!$CX:$CX,$B$404,рўйхат!$D:$D,$C393)</f>
        <v/>
      </c>
      <c r="S393" s="35">
        <f>SUMIFS(рўйхат!R:R,рўйхат!$CX:$CX,$B$404,рўйхат!$D:$D,$C393)</f>
        <v/>
      </c>
      <c r="T393" s="36">
        <f>SUMIFS(рўйхат!S:S,рўйхат!$CX:$CX,$B$404,рўйхат!$D:$D,$C393)</f>
        <v/>
      </c>
      <c r="U393" s="35">
        <f>SUMIFS(рўйхат!T:T,рўйхат!$CX:$CX,$B$404,рўйхат!$D:$D,$C393)</f>
        <v/>
      </c>
      <c r="V393" s="36">
        <f>SUMIFS(рўйхат!U:U,рўйхат!$CX:$CX,$B$404,рўйхат!$D:$D,$C393)</f>
        <v/>
      </c>
      <c r="W393" s="35">
        <f>SUMIFS(рўйхат!V:V,рўйхат!$CX:$CX,$B$404,рўйхат!$D:$D,$C393)</f>
        <v/>
      </c>
      <c r="X393" s="36">
        <f>SUMIFS(рўйхат!W:W,рўйхат!$CX:$CX,$B$404,рўйхат!$D:$D,$C393)</f>
        <v/>
      </c>
      <c r="Y393" s="35">
        <f>SUMIFS(рўйхат!X:X,рўйхат!$CX:$CX,$B$404,рўйхат!$D:$D,$C393)</f>
        <v/>
      </c>
      <c r="Z393" s="36">
        <f>SUMIFS(рўйхат!Y:Y,рўйхат!$CX:$CX,$B$404,рўйхат!$D:$D,$C393)</f>
        <v/>
      </c>
      <c r="AA393" s="35">
        <f>SUMIFS(рўйхат!Z:Z,рўйхат!$CX:$CX,$B$404,рўйхат!$D:$D,$C393)</f>
        <v/>
      </c>
      <c r="AB393" s="36">
        <f>SUMIFS(рўйхат!AA:AA,рўйхат!$CX:$CX,$B$404,рўйхат!$D:$D,$C393)</f>
        <v/>
      </c>
      <c r="AC393" s="35">
        <f>SUMIFS(рўйхат!AB:AB,рўйхат!$CX:$CX,$B$404,рўйхат!$D:$D,$C393)</f>
        <v/>
      </c>
      <c r="AD393" s="36">
        <f>SUMIFS(рўйхат!AC:AC,рўйхат!$CX:$CX,$B$404,рўйхат!$D:$D,$C393)</f>
        <v/>
      </c>
      <c r="AE393" s="35">
        <f>SUMIFS(рўйхат!AD:AD,рўйхат!$CX:$CX,$B$404,рўйхат!$D:$D,$C393)</f>
        <v/>
      </c>
      <c r="AF393" s="36">
        <f>SUMIFS(рўйхат!AE:AE,рўйхат!$CX:$CX,$B$404,рўйхат!$D:$D,$C393)</f>
        <v/>
      </c>
      <c r="AG393" s="35">
        <f>SUMIFS(рўйхат!AH:AH,рўйхат!$CX:$CX,$B$404,рўйхат!$D:$D,$C393)</f>
        <v/>
      </c>
      <c r="AH393" s="36">
        <f>SUMIFS(рўйхат!AI:AI,рўйхат!$CX:$CX,$B$404,рўйхат!$D:$D,$C393)</f>
        <v/>
      </c>
      <c r="AI393" s="35">
        <f>SUMIFS(рўйхат!AJ:AJ,рўйхат!$CX:$CX,$B$404,рўйхат!$D:$D,$C393)</f>
        <v/>
      </c>
      <c r="AJ393" s="36">
        <f>SUMIFS(рўйхат!AK:AK,рўйхат!$CX:$CX,$B$404,рўйхат!$D:$D,$C393)</f>
        <v/>
      </c>
      <c r="AK393" s="35">
        <f>SUMIFS(рўйхат!AL:AL,рўйхат!$CX:$CX,$B$404,рўйхат!$D:$D,$C393)</f>
        <v/>
      </c>
      <c r="AL393" s="36">
        <f>SUMIFS(рўйхат!AM:AM,рўйхат!$CX:$CX,$B$404,рўйхат!$D:$D,$C393)</f>
        <v/>
      </c>
      <c r="AM393" s="77">
        <f>IFERROR(Q393/E393,0)</f>
        <v/>
      </c>
      <c r="AN393" s="77">
        <f>IFERROR(R393/F393,0)</f>
        <v/>
      </c>
      <c r="AO393" s="35">
        <f>SUMIFS(рўйхат!AX:AX,рўйхат!$CX:$CX,$B$404,рўйхат!$D:$D,$C393)</f>
        <v/>
      </c>
      <c r="AP393" s="36">
        <f>SUMIFS(рўйхат!AY:AY,рўйхат!$CX:$CX,$B$404,рўйхат!$D:$D,$C393)</f>
        <v/>
      </c>
      <c r="AQ393" s="35">
        <f>SUMIFS(рўйхат!AZ:AZ,рўйхат!$CX:$CX,$B$404,рўйхат!$D:$D,$C393)</f>
        <v/>
      </c>
      <c r="AR393" s="36">
        <f>SUMIFS(рўйхат!BA:BA,рўйхат!$CX:$CX,$B$404,рўйхат!$D:$D,$C393)</f>
        <v/>
      </c>
      <c r="AS393" s="35">
        <f>SUMIFS(рўйхат!BB:BB,рўйхат!$CX:$CX,$B$404,рўйхат!$D:$D,$C393)</f>
        <v/>
      </c>
      <c r="AT393" s="36">
        <f>SUMIFS(рўйхат!BC:BC,рўйхат!$CX:$CX,$B$404,рўйхат!$D:$D,$C393)</f>
        <v/>
      </c>
      <c r="AU393" s="35">
        <f>SUMIFS(рўйхат!BD:BD,рўйхат!$CX:$CX,$B$404,рўйхат!$D:$D,$C393)</f>
        <v/>
      </c>
      <c r="AV393" s="36">
        <f>SUMIFS(рўйхат!BE:BE,рўйхат!$CX:$CX,$B$404,рўйхат!$D:$D,$C393)</f>
        <v/>
      </c>
      <c r="AW393" s="35">
        <f>SUMIFS(рўйхат!BF:BF,рўйхат!$CX:$CX,$B$404,рўйхат!$D:$D,$C393)</f>
        <v/>
      </c>
      <c r="AX393" s="36">
        <f>SUMIFS(рўйхат!BG:BG,рўйхат!$CX:$CX,$B$404,рўйхат!$D:$D,$C393)</f>
        <v/>
      </c>
      <c r="AY393" s="35">
        <f>SUMIFS(рўйхат!BH:BH,рўйхат!$CX:$CX,$B$404,рўйхат!$D:$D,$C393)</f>
        <v/>
      </c>
      <c r="AZ393" s="36">
        <f>SUMIFS(рўйхат!BI:BI,рўйхат!$CX:$CX,$B$404,рўйхат!$D:$D,$C393)</f>
        <v/>
      </c>
      <c r="BA393" s="35">
        <f>SUMIFS(рўйхат!BJ:BJ,рўйхат!$CX:$CX,$B$404,рўйхат!$D:$D,$C393)</f>
        <v/>
      </c>
      <c r="BB393" s="36">
        <f>SUMIFS(рўйхат!BK:BK,рўйхат!$CX:$CX,$B$404,рўйхат!$D:$D,$C393)</f>
        <v/>
      </c>
      <c r="BC393" s="77">
        <f>IFERROR(AO393/E393,0)</f>
        <v/>
      </c>
      <c r="BD393" s="77">
        <f>IFERROR(AP393/F393,0)</f>
        <v/>
      </c>
      <c r="BE393" s="35">
        <f>SUMIFS(рўйхат!BL:BL,рўйхат!$CX:$CX,$B$404,рўйхат!$D:$D,$C393)</f>
        <v/>
      </c>
      <c r="BF393" s="36">
        <f>SUMIFS(рўйхат!BM:BM,рўйхат!$CX:$CX,$B$404,рўйхат!$D:$D,$C393)</f>
        <v/>
      </c>
      <c r="BG393" s="35">
        <f>SUMIFS(рўйхат!BN:BN,рўйхат!$CX:$CX,$B$404,рўйхат!$D:$D,$C393)</f>
        <v/>
      </c>
      <c r="BH393" s="36">
        <f>SUMIFS(рўйхат!BO:BO,рўйхат!$CX:$CX,$B$404,рўйхат!$D:$D,$C393)</f>
        <v/>
      </c>
      <c r="BI393" s="35">
        <f>SUMIFS(рўйхат!BP:BP,рўйхат!$CX:$CX,$B$404,рўйхат!$D:$D,$C393)</f>
        <v/>
      </c>
      <c r="BJ393" s="36">
        <f>SUMIFS(рўйхат!BQ:BQ,рўйхат!$CX:$CX,$B$404,рўйхат!$D:$D,$C393)</f>
        <v/>
      </c>
      <c r="BK393" s="35">
        <f>SUMIFS(рўйхат!BR:BR,рўйхат!$CX:$CX,$B$404,рўйхат!$D:$D,$C393)</f>
        <v/>
      </c>
      <c r="BL393" s="36">
        <f>SUMIFS(рўйхат!BS:BS,рўйхат!$CX:$CX,$B$404,рўйхат!$D:$D,$C393)</f>
        <v/>
      </c>
      <c r="BM393" s="35">
        <f>SUMIFS(рўйхат!BT:BT,рўйхат!$CX:$CX,$B$404,рўйхат!$D:$D,$C393)</f>
        <v/>
      </c>
      <c r="BN393" s="36">
        <f>SUMIFS(рўйхат!BU:BU,рўйхат!$CX:$CX,$B$404,рўйхат!$D:$D,$C393)</f>
        <v/>
      </c>
      <c r="BO393" s="35">
        <f>SUMIFS(рўйхат!BX:BX,рўйхат!$CX:$CX,$B$404,рўйхат!$D:$D,$C393)</f>
        <v/>
      </c>
      <c r="BP393" s="36">
        <f>SUMIFS(рўйхат!BY:BY,рўйхат!$CX:$CX,$B$404,рўйхат!$D:$D,$C393)</f>
        <v/>
      </c>
      <c r="BQ393" s="35">
        <f>SUMIFS(рўйхат!BZ:BZ,рўйхат!$CX:$CX,$B$404,рўйхат!$D:$D,$C393)</f>
        <v/>
      </c>
      <c r="BR393" s="36">
        <f>SUMIFS(рўйхат!CA:CA,рўйхат!$CX:$CX,$B$404,рўйхат!$D:$D,$C393)</f>
        <v/>
      </c>
      <c r="BS393" s="35">
        <f>SUMIFS(рўйхат!CB:CB,рўйхат!$CX:$CX,$B$404,рўйхат!$D:$D,$C393)</f>
        <v/>
      </c>
      <c r="BT393" s="36">
        <f>SUMIFS(рўйхат!CC:CC,рўйхат!$CX:$CX,$B$404,рўйхат!$D:$D,$C393)</f>
        <v/>
      </c>
      <c r="BU393" s="35">
        <f>SUMIFS(рўйхат!CD:CD,рўйхат!$CX:$CX,$B$404,рўйхат!$D:$D,$C393)</f>
        <v/>
      </c>
      <c r="BV393" s="36">
        <f>SUMIFS(рўйхат!CE:CE,рўйхат!$CX:$CX,$B$404,рўйхат!$D:$D,$C393)</f>
        <v/>
      </c>
      <c r="BW393" s="35">
        <f>SUMIFS(рўйхат!CH:CH,рўйхат!$CX:$CX,$B$404,рўйхат!$D:$D,$C393)</f>
        <v/>
      </c>
      <c r="BX393" s="36">
        <f>SUMIFS(рўйхат!CI:CI,рўйхат!$CX:$CX,$B$404,рўйхат!$D:$D,$C393)</f>
        <v/>
      </c>
      <c r="BY393" s="35">
        <f>SUMIFS(рўйхат!CJ:CJ,рўйхат!$CX:$CX,$B$404,рўйхат!$D:$D,$C393)</f>
        <v/>
      </c>
      <c r="BZ393" s="36">
        <f>SUMIFS(рўйхат!CK:CK,рўйхат!$CX:$CX,$B$404,рўйхат!$D:$D,$C393)</f>
        <v/>
      </c>
      <c r="CA393" s="35">
        <f>SUMIFS(рўйхат!CL:CL,рўйхат!$CX:$CX,$B$404,рўйхат!$D:$D,$C393)</f>
        <v/>
      </c>
      <c r="CB393" s="36">
        <f>SUMIFS(рўйхат!CM:CM,рўйхат!$CX:$CX,$B$404,рўйхат!$D:$D,$C393)</f>
        <v/>
      </c>
      <c r="CC393" s="35">
        <f>SUMIFS(рўйхат!CN:CN,рўйхат!$CX:$CX,$B$404,рўйхат!$D:$D,$C393)</f>
        <v/>
      </c>
      <c r="CD393" s="36">
        <f>SUMIFS(рўйхат!CO:CO,рўйхат!$CX:$CX,$B$404,рўйхат!$D:$D,$C393)</f>
        <v/>
      </c>
      <c r="CE393" s="77">
        <f>IFERROR(BE393/(Q393+BE393),0)</f>
        <v/>
      </c>
      <c r="CF393" s="78">
        <f>IFERROR(BF393/(R393+BF393),0)</f>
        <v/>
      </c>
    </row>
    <row r="394" hidden="1" outlineLevel="1" ht="30" customFormat="1" customHeight="1" s="8">
      <c r="A394" s="39" t="n"/>
      <c r="B394" s="50" t="n">
        <v>56</v>
      </c>
      <c r="C394" s="131" t="inlineStr">
        <is>
          <t>Харид комиссиясида манфаатлар тўқнашуви (XT xarid)</t>
        </is>
      </c>
      <c r="D394" s="51" t="n"/>
      <c r="E394" s="35">
        <f>SUMIFS(рўйхат!F:F,рўйхат!$CX:$CX,$B$404,рўйхат!$D:$D,$C394)</f>
        <v/>
      </c>
      <c r="F394" s="36">
        <f>SUMIFS(рўйхат!G:G,рўйхат!$CX:$CX,$B$404,рўйхат!$D:$D,$C394)</f>
        <v/>
      </c>
      <c r="G394" s="35">
        <f>SUMIFS(рўйхат!H:H,рўйхат!$CX:$CX,$B$404,рўйхат!$D:$D,$C394)</f>
        <v/>
      </c>
      <c r="H394" s="36">
        <f>SUMIFS(рўйхат!I:I,рўйхат!$CX:$CX,$B$404,рўйхат!$D:$D,$C394)</f>
        <v/>
      </c>
      <c r="I394" s="35">
        <f>SUMIFS(рўйхат!J:J,рўйхат!$CX:$CX,$B$404,рўйхат!$D:$D,$C394)</f>
        <v/>
      </c>
      <c r="J394" s="36">
        <f>SUMIFS(рўйхат!K:K,рўйхат!$CX:$CX,$B$404,рўйхат!$D:$D,$C394)</f>
        <v/>
      </c>
      <c r="K394" s="35">
        <f>SUMIFS(рўйхат!L:L,рўйхат!$CX:$CX,$B$404,рўйхат!$D:$D,$C394)</f>
        <v/>
      </c>
      <c r="L394" s="36">
        <f>SUMIFS(рўйхат!M:M,рўйхат!$CX:$CX,$B$404,рўйхат!$D:$D,$C394)</f>
        <v/>
      </c>
      <c r="M394" s="35">
        <f>SUMIFS(рўйхат!N:N,рўйхат!$CX:$CX,$B$404,рўйхат!$D:$D,$C394)</f>
        <v/>
      </c>
      <c r="N394" s="36">
        <f>SUMIFS(рўйхат!O:O,рўйхат!$CX:$CX,$B$404,рўйхат!$D:$D,$C394)</f>
        <v/>
      </c>
      <c r="O394" s="34">
        <f>IFERROR(M394/E394,0)</f>
        <v/>
      </c>
      <c r="P394" s="34">
        <f>IFERROR(N394/F394,0)</f>
        <v/>
      </c>
      <c r="Q394" s="35">
        <f>SUMIFS(рўйхат!P:P,рўйхат!$CX:$CX,$B$404,рўйхат!$D:$D,$C394)</f>
        <v/>
      </c>
      <c r="R394" s="36">
        <f>SUMIFS(рўйхат!Q:Q,рўйхат!$CX:$CX,$B$404,рўйхат!$D:$D,$C394)</f>
        <v/>
      </c>
      <c r="S394" s="35">
        <f>SUMIFS(рўйхат!R:R,рўйхат!$CX:$CX,$B$404,рўйхат!$D:$D,$C394)</f>
        <v/>
      </c>
      <c r="T394" s="36">
        <f>SUMIFS(рўйхат!S:S,рўйхат!$CX:$CX,$B$404,рўйхат!$D:$D,$C394)</f>
        <v/>
      </c>
      <c r="U394" s="35">
        <f>SUMIFS(рўйхат!T:T,рўйхат!$CX:$CX,$B$404,рўйхат!$D:$D,$C394)</f>
        <v/>
      </c>
      <c r="V394" s="36">
        <f>SUMIFS(рўйхат!U:U,рўйхат!$CX:$CX,$B$404,рўйхат!$D:$D,$C394)</f>
        <v/>
      </c>
      <c r="W394" s="35">
        <f>SUMIFS(рўйхат!V:V,рўйхат!$CX:$CX,$B$404,рўйхат!$D:$D,$C394)</f>
        <v/>
      </c>
      <c r="X394" s="36">
        <f>SUMIFS(рўйхат!W:W,рўйхат!$CX:$CX,$B$404,рўйхат!$D:$D,$C394)</f>
        <v/>
      </c>
      <c r="Y394" s="35">
        <f>SUMIFS(рўйхат!X:X,рўйхат!$CX:$CX,$B$404,рўйхат!$D:$D,$C394)</f>
        <v/>
      </c>
      <c r="Z394" s="36">
        <f>SUMIFS(рўйхат!Y:Y,рўйхат!$CX:$CX,$B$404,рўйхат!$D:$D,$C394)</f>
        <v/>
      </c>
      <c r="AA394" s="35">
        <f>SUMIFS(рўйхат!Z:Z,рўйхат!$CX:$CX,$B$404,рўйхат!$D:$D,$C394)</f>
        <v/>
      </c>
      <c r="AB394" s="36">
        <f>SUMIFS(рўйхат!AA:AA,рўйхат!$CX:$CX,$B$404,рўйхат!$D:$D,$C394)</f>
        <v/>
      </c>
      <c r="AC394" s="35">
        <f>SUMIFS(рўйхат!AB:AB,рўйхат!$CX:$CX,$B$404,рўйхат!$D:$D,$C394)</f>
        <v/>
      </c>
      <c r="AD394" s="36">
        <f>SUMIFS(рўйхат!AC:AC,рўйхат!$CX:$CX,$B$404,рўйхат!$D:$D,$C394)</f>
        <v/>
      </c>
      <c r="AE394" s="35">
        <f>SUMIFS(рўйхат!AD:AD,рўйхат!$CX:$CX,$B$404,рўйхат!$D:$D,$C394)</f>
        <v/>
      </c>
      <c r="AF394" s="36">
        <f>SUMIFS(рўйхат!AE:AE,рўйхат!$CX:$CX,$B$404,рўйхат!$D:$D,$C394)</f>
        <v/>
      </c>
      <c r="AG394" s="35">
        <f>SUMIFS(рўйхат!AH:AH,рўйхат!$CX:$CX,$B$404,рўйхат!$D:$D,$C394)</f>
        <v/>
      </c>
      <c r="AH394" s="36">
        <f>SUMIFS(рўйхат!AI:AI,рўйхат!$CX:$CX,$B$404,рўйхат!$D:$D,$C394)</f>
        <v/>
      </c>
      <c r="AI394" s="35">
        <f>SUMIFS(рўйхат!AJ:AJ,рўйхат!$CX:$CX,$B$404,рўйхат!$D:$D,$C394)</f>
        <v/>
      </c>
      <c r="AJ394" s="36">
        <f>SUMIFS(рўйхат!AK:AK,рўйхат!$CX:$CX,$B$404,рўйхат!$D:$D,$C394)</f>
        <v/>
      </c>
      <c r="AK394" s="35">
        <f>SUMIFS(рўйхат!AL:AL,рўйхат!$CX:$CX,$B$404,рўйхат!$D:$D,$C394)</f>
        <v/>
      </c>
      <c r="AL394" s="36">
        <f>SUMIFS(рўйхат!AM:AM,рўйхат!$CX:$CX,$B$404,рўйхат!$D:$D,$C394)</f>
        <v/>
      </c>
      <c r="AM394" s="77">
        <f>IFERROR(Q394/E394,0)</f>
        <v/>
      </c>
      <c r="AN394" s="77">
        <f>IFERROR(R394/F394,0)</f>
        <v/>
      </c>
      <c r="AO394" s="35">
        <f>SUMIFS(рўйхат!AX:AX,рўйхат!$CX:$CX,$B$404,рўйхат!$D:$D,$C394)</f>
        <v/>
      </c>
      <c r="AP394" s="36">
        <f>SUMIFS(рўйхат!AY:AY,рўйхат!$CX:$CX,$B$404,рўйхат!$D:$D,$C394)</f>
        <v/>
      </c>
      <c r="AQ394" s="35">
        <f>SUMIFS(рўйхат!AZ:AZ,рўйхат!$CX:$CX,$B$404,рўйхат!$D:$D,$C394)</f>
        <v/>
      </c>
      <c r="AR394" s="36">
        <f>SUMIFS(рўйхат!BA:BA,рўйхат!$CX:$CX,$B$404,рўйхат!$D:$D,$C394)</f>
        <v/>
      </c>
      <c r="AS394" s="35">
        <f>SUMIFS(рўйхат!BB:BB,рўйхат!$CX:$CX,$B$404,рўйхат!$D:$D,$C394)</f>
        <v/>
      </c>
      <c r="AT394" s="36">
        <f>SUMIFS(рўйхат!BC:BC,рўйхат!$CX:$CX,$B$404,рўйхат!$D:$D,$C394)</f>
        <v/>
      </c>
      <c r="AU394" s="35">
        <f>SUMIFS(рўйхат!BD:BD,рўйхат!$CX:$CX,$B$404,рўйхат!$D:$D,$C394)</f>
        <v/>
      </c>
      <c r="AV394" s="36">
        <f>SUMIFS(рўйхат!BE:BE,рўйхат!$CX:$CX,$B$404,рўйхат!$D:$D,$C394)</f>
        <v/>
      </c>
      <c r="AW394" s="35">
        <f>SUMIFS(рўйхат!BF:BF,рўйхат!$CX:$CX,$B$404,рўйхат!$D:$D,$C394)</f>
        <v/>
      </c>
      <c r="AX394" s="36">
        <f>SUMIFS(рўйхат!BG:BG,рўйхат!$CX:$CX,$B$404,рўйхат!$D:$D,$C394)</f>
        <v/>
      </c>
      <c r="AY394" s="35">
        <f>SUMIFS(рўйхат!BH:BH,рўйхат!$CX:$CX,$B$404,рўйхат!$D:$D,$C394)</f>
        <v/>
      </c>
      <c r="AZ394" s="36">
        <f>SUMIFS(рўйхат!BI:BI,рўйхат!$CX:$CX,$B$404,рўйхат!$D:$D,$C394)</f>
        <v/>
      </c>
      <c r="BA394" s="35">
        <f>SUMIFS(рўйхат!BJ:BJ,рўйхат!$CX:$CX,$B$404,рўйхат!$D:$D,$C394)</f>
        <v/>
      </c>
      <c r="BB394" s="36">
        <f>SUMIFS(рўйхат!BK:BK,рўйхат!$CX:$CX,$B$404,рўйхат!$D:$D,$C394)</f>
        <v/>
      </c>
      <c r="BC394" s="77">
        <f>IFERROR(AO394/E394,0)</f>
        <v/>
      </c>
      <c r="BD394" s="77">
        <f>IFERROR(AP394/F394,0)</f>
        <v/>
      </c>
      <c r="BE394" s="35">
        <f>SUMIFS(рўйхат!BL:BL,рўйхат!$CX:$CX,$B$404,рўйхат!$D:$D,$C394)</f>
        <v/>
      </c>
      <c r="BF394" s="36">
        <f>SUMIFS(рўйхат!BM:BM,рўйхат!$CX:$CX,$B$404,рўйхат!$D:$D,$C394)</f>
        <v/>
      </c>
      <c r="BG394" s="35">
        <f>SUMIFS(рўйхат!BN:BN,рўйхат!$CX:$CX,$B$404,рўйхат!$D:$D,$C394)</f>
        <v/>
      </c>
      <c r="BH394" s="36">
        <f>SUMIFS(рўйхат!BO:BO,рўйхат!$CX:$CX,$B$404,рўйхат!$D:$D,$C394)</f>
        <v/>
      </c>
      <c r="BI394" s="35">
        <f>SUMIFS(рўйхат!BP:BP,рўйхат!$CX:$CX,$B$404,рўйхат!$D:$D,$C394)</f>
        <v/>
      </c>
      <c r="BJ394" s="36">
        <f>SUMIFS(рўйхат!BQ:BQ,рўйхат!$CX:$CX,$B$404,рўйхат!$D:$D,$C394)</f>
        <v/>
      </c>
      <c r="BK394" s="35">
        <f>SUMIFS(рўйхат!BR:BR,рўйхат!$CX:$CX,$B$404,рўйхат!$D:$D,$C394)</f>
        <v/>
      </c>
      <c r="BL394" s="36">
        <f>SUMIFS(рўйхат!BS:BS,рўйхат!$CX:$CX,$B$404,рўйхат!$D:$D,$C394)</f>
        <v/>
      </c>
      <c r="BM394" s="35">
        <f>SUMIFS(рўйхат!BT:BT,рўйхат!$CX:$CX,$B$404,рўйхат!$D:$D,$C394)</f>
        <v/>
      </c>
      <c r="BN394" s="36">
        <f>SUMIFS(рўйхат!BU:BU,рўйхат!$CX:$CX,$B$404,рўйхат!$D:$D,$C394)</f>
        <v/>
      </c>
      <c r="BO394" s="35">
        <f>SUMIFS(рўйхат!BX:BX,рўйхат!$CX:$CX,$B$404,рўйхат!$D:$D,$C394)</f>
        <v/>
      </c>
      <c r="BP394" s="36">
        <f>SUMIFS(рўйхат!BY:BY,рўйхат!$CX:$CX,$B$404,рўйхат!$D:$D,$C394)</f>
        <v/>
      </c>
      <c r="BQ394" s="35">
        <f>SUMIFS(рўйхат!BZ:BZ,рўйхат!$CX:$CX,$B$404,рўйхат!$D:$D,$C394)</f>
        <v/>
      </c>
      <c r="BR394" s="36">
        <f>SUMIFS(рўйхат!CA:CA,рўйхат!$CX:$CX,$B$404,рўйхат!$D:$D,$C394)</f>
        <v/>
      </c>
      <c r="BS394" s="35">
        <f>SUMIFS(рўйхат!CB:CB,рўйхат!$CX:$CX,$B$404,рўйхат!$D:$D,$C394)</f>
        <v/>
      </c>
      <c r="BT394" s="36">
        <f>SUMIFS(рўйхат!CC:CC,рўйхат!$CX:$CX,$B$404,рўйхат!$D:$D,$C394)</f>
        <v/>
      </c>
      <c r="BU394" s="35">
        <f>SUMIFS(рўйхат!CD:CD,рўйхат!$CX:$CX,$B$404,рўйхат!$D:$D,$C394)</f>
        <v/>
      </c>
      <c r="BV394" s="36">
        <f>SUMIFS(рўйхат!CE:CE,рўйхат!$CX:$CX,$B$404,рўйхат!$D:$D,$C394)</f>
        <v/>
      </c>
      <c r="BW394" s="35">
        <f>SUMIFS(рўйхат!CH:CH,рўйхат!$CX:$CX,$B$404,рўйхат!$D:$D,$C394)</f>
        <v/>
      </c>
      <c r="BX394" s="36">
        <f>SUMIFS(рўйхат!CI:CI,рўйхат!$CX:$CX,$B$404,рўйхат!$D:$D,$C394)</f>
        <v/>
      </c>
      <c r="BY394" s="35">
        <f>SUMIFS(рўйхат!CJ:CJ,рўйхат!$CX:$CX,$B$404,рўйхат!$D:$D,$C394)</f>
        <v/>
      </c>
      <c r="BZ394" s="36">
        <f>SUMIFS(рўйхат!CK:CK,рўйхат!$CX:$CX,$B$404,рўйхат!$D:$D,$C394)</f>
        <v/>
      </c>
      <c r="CA394" s="35">
        <f>SUMIFS(рўйхат!CL:CL,рўйхат!$CX:$CX,$B$404,рўйхат!$D:$D,$C394)</f>
        <v/>
      </c>
      <c r="CB394" s="36">
        <f>SUMIFS(рўйхат!CM:CM,рўйхат!$CX:$CX,$B$404,рўйхат!$D:$D,$C394)</f>
        <v/>
      </c>
      <c r="CC394" s="35">
        <f>SUMIFS(рўйхат!CN:CN,рўйхат!$CX:$CX,$B$404,рўйхат!$D:$D,$C394)</f>
        <v/>
      </c>
      <c r="CD394" s="36">
        <f>SUMIFS(рўйхат!CO:CO,рўйхат!$CX:$CX,$B$404,рўйхат!$D:$D,$C394)</f>
        <v/>
      </c>
      <c r="CE394" s="77">
        <f>IFERROR(BE394/(Q394+BE394),0)</f>
        <v/>
      </c>
      <c r="CF394" s="78">
        <f>IFERROR(BF394/(R394+BF394),0)</f>
        <v/>
      </c>
    </row>
    <row r="395" hidden="1" outlineLevel="1" ht="30" customFormat="1" customHeight="1" s="8">
      <c r="A395" s="39" t="n"/>
      <c r="B395" s="50" t="n">
        <v>57</v>
      </c>
      <c r="C395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395" s="51" t="n"/>
      <c r="E395" s="35">
        <f>SUMIFS(рўйхат!F:F,рўйхат!$CX:$CX,$B$404,рўйхат!$D:$D,$C395)</f>
        <v/>
      </c>
      <c r="F395" s="36">
        <f>SUMIFS(рўйхат!G:G,рўйхат!$CX:$CX,$B$404,рўйхат!$D:$D,$C395)</f>
        <v/>
      </c>
      <c r="G395" s="35">
        <f>SUMIFS(рўйхат!H:H,рўйхат!$CX:$CX,$B$404,рўйхат!$D:$D,$C395)</f>
        <v/>
      </c>
      <c r="H395" s="36">
        <f>SUMIFS(рўйхат!I:I,рўйхат!$CX:$CX,$B$404,рўйхат!$D:$D,$C395)</f>
        <v/>
      </c>
      <c r="I395" s="35">
        <f>SUMIFS(рўйхат!J:J,рўйхат!$CX:$CX,$B$404,рўйхат!$D:$D,$C395)</f>
        <v/>
      </c>
      <c r="J395" s="36">
        <f>SUMIFS(рўйхат!K:K,рўйхат!$CX:$CX,$B$404,рўйхат!$D:$D,$C395)</f>
        <v/>
      </c>
      <c r="K395" s="35">
        <f>SUMIFS(рўйхат!L:L,рўйхат!$CX:$CX,$B$404,рўйхат!$D:$D,$C395)</f>
        <v/>
      </c>
      <c r="L395" s="36">
        <f>SUMIFS(рўйхат!M:M,рўйхат!$CX:$CX,$B$404,рўйхат!$D:$D,$C395)</f>
        <v/>
      </c>
      <c r="M395" s="35">
        <f>SUMIFS(рўйхат!N:N,рўйхат!$CX:$CX,$B$404,рўйхат!$D:$D,$C395)</f>
        <v/>
      </c>
      <c r="N395" s="36">
        <f>SUMIFS(рўйхат!O:O,рўйхат!$CX:$CX,$B$404,рўйхат!$D:$D,$C395)</f>
        <v/>
      </c>
      <c r="O395" s="34">
        <f>IFERROR(M395/E395,0)</f>
        <v/>
      </c>
      <c r="P395" s="34">
        <f>IFERROR(N395/F395,0)</f>
        <v/>
      </c>
      <c r="Q395" s="35">
        <f>SUMIFS(рўйхат!P:P,рўйхат!$CX:$CX,$B$404,рўйхат!$D:$D,$C395)</f>
        <v/>
      </c>
      <c r="R395" s="36">
        <f>SUMIFS(рўйхат!Q:Q,рўйхат!$CX:$CX,$B$404,рўйхат!$D:$D,$C395)</f>
        <v/>
      </c>
      <c r="S395" s="35">
        <f>SUMIFS(рўйхат!R:R,рўйхат!$CX:$CX,$B$404,рўйхат!$D:$D,$C395)</f>
        <v/>
      </c>
      <c r="T395" s="36">
        <f>SUMIFS(рўйхат!S:S,рўйхат!$CX:$CX,$B$404,рўйхат!$D:$D,$C395)</f>
        <v/>
      </c>
      <c r="U395" s="35">
        <f>SUMIFS(рўйхат!T:T,рўйхат!$CX:$CX,$B$404,рўйхат!$D:$D,$C395)</f>
        <v/>
      </c>
      <c r="V395" s="36">
        <f>SUMIFS(рўйхат!U:U,рўйхат!$CX:$CX,$B$404,рўйхат!$D:$D,$C395)</f>
        <v/>
      </c>
      <c r="W395" s="35">
        <f>SUMIFS(рўйхат!V:V,рўйхат!$CX:$CX,$B$404,рўйхат!$D:$D,$C395)</f>
        <v/>
      </c>
      <c r="X395" s="36">
        <f>SUMIFS(рўйхат!W:W,рўйхат!$CX:$CX,$B$404,рўйхат!$D:$D,$C395)</f>
        <v/>
      </c>
      <c r="Y395" s="35">
        <f>SUMIFS(рўйхат!X:X,рўйхат!$CX:$CX,$B$404,рўйхат!$D:$D,$C395)</f>
        <v/>
      </c>
      <c r="Z395" s="36">
        <f>SUMIFS(рўйхат!Y:Y,рўйхат!$CX:$CX,$B$404,рўйхат!$D:$D,$C395)</f>
        <v/>
      </c>
      <c r="AA395" s="35">
        <f>SUMIFS(рўйхат!Z:Z,рўйхат!$CX:$CX,$B$404,рўйхат!$D:$D,$C395)</f>
        <v/>
      </c>
      <c r="AB395" s="36">
        <f>SUMIFS(рўйхат!AA:AA,рўйхат!$CX:$CX,$B$404,рўйхат!$D:$D,$C395)</f>
        <v/>
      </c>
      <c r="AC395" s="35">
        <f>SUMIFS(рўйхат!AB:AB,рўйхат!$CX:$CX,$B$404,рўйхат!$D:$D,$C395)</f>
        <v/>
      </c>
      <c r="AD395" s="36">
        <f>SUMIFS(рўйхат!AC:AC,рўйхат!$CX:$CX,$B$404,рўйхат!$D:$D,$C395)</f>
        <v/>
      </c>
      <c r="AE395" s="35">
        <f>SUMIFS(рўйхат!AD:AD,рўйхат!$CX:$CX,$B$404,рўйхат!$D:$D,$C395)</f>
        <v/>
      </c>
      <c r="AF395" s="36">
        <f>SUMIFS(рўйхат!AE:AE,рўйхат!$CX:$CX,$B$404,рўйхат!$D:$D,$C395)</f>
        <v/>
      </c>
      <c r="AG395" s="35">
        <f>SUMIFS(рўйхат!AH:AH,рўйхат!$CX:$CX,$B$404,рўйхат!$D:$D,$C395)</f>
        <v/>
      </c>
      <c r="AH395" s="36">
        <f>SUMIFS(рўйхат!AI:AI,рўйхат!$CX:$CX,$B$404,рўйхат!$D:$D,$C395)</f>
        <v/>
      </c>
      <c r="AI395" s="35">
        <f>SUMIFS(рўйхат!AJ:AJ,рўйхат!$CX:$CX,$B$404,рўйхат!$D:$D,$C395)</f>
        <v/>
      </c>
      <c r="AJ395" s="36">
        <f>SUMIFS(рўйхат!AK:AK,рўйхат!$CX:$CX,$B$404,рўйхат!$D:$D,$C395)</f>
        <v/>
      </c>
      <c r="AK395" s="35">
        <f>SUMIFS(рўйхат!AL:AL,рўйхат!$CX:$CX,$B$404,рўйхат!$D:$D,$C395)</f>
        <v/>
      </c>
      <c r="AL395" s="36">
        <f>SUMIFS(рўйхат!AM:AM,рўйхат!$CX:$CX,$B$404,рўйхат!$D:$D,$C395)</f>
        <v/>
      </c>
      <c r="AM395" s="77">
        <f>IFERROR(Q395/E395,0)</f>
        <v/>
      </c>
      <c r="AN395" s="77">
        <f>IFERROR(R395/F395,0)</f>
        <v/>
      </c>
      <c r="AO395" s="35">
        <f>SUMIFS(рўйхат!AX:AX,рўйхат!$CX:$CX,$B$404,рўйхат!$D:$D,$C395)</f>
        <v/>
      </c>
      <c r="AP395" s="36">
        <f>SUMIFS(рўйхат!AY:AY,рўйхат!$CX:$CX,$B$404,рўйхат!$D:$D,$C395)</f>
        <v/>
      </c>
      <c r="AQ395" s="35">
        <f>SUMIFS(рўйхат!AZ:AZ,рўйхат!$CX:$CX,$B$404,рўйхат!$D:$D,$C395)</f>
        <v/>
      </c>
      <c r="AR395" s="36">
        <f>SUMIFS(рўйхат!BA:BA,рўйхат!$CX:$CX,$B$404,рўйхат!$D:$D,$C395)</f>
        <v/>
      </c>
      <c r="AS395" s="35">
        <f>SUMIFS(рўйхат!BB:BB,рўйхат!$CX:$CX,$B$404,рўйхат!$D:$D,$C395)</f>
        <v/>
      </c>
      <c r="AT395" s="36">
        <f>SUMIFS(рўйхат!BC:BC,рўйхат!$CX:$CX,$B$404,рўйхат!$D:$D,$C395)</f>
        <v/>
      </c>
      <c r="AU395" s="35">
        <f>SUMIFS(рўйхат!BD:BD,рўйхат!$CX:$CX,$B$404,рўйхат!$D:$D,$C395)</f>
        <v/>
      </c>
      <c r="AV395" s="36">
        <f>SUMIFS(рўйхат!BE:BE,рўйхат!$CX:$CX,$B$404,рўйхат!$D:$D,$C395)</f>
        <v/>
      </c>
      <c r="AW395" s="35">
        <f>SUMIFS(рўйхат!BF:BF,рўйхат!$CX:$CX,$B$404,рўйхат!$D:$D,$C395)</f>
        <v/>
      </c>
      <c r="AX395" s="36">
        <f>SUMIFS(рўйхат!BG:BG,рўйхат!$CX:$CX,$B$404,рўйхат!$D:$D,$C395)</f>
        <v/>
      </c>
      <c r="AY395" s="35">
        <f>SUMIFS(рўйхат!BH:BH,рўйхат!$CX:$CX,$B$404,рўйхат!$D:$D,$C395)</f>
        <v/>
      </c>
      <c r="AZ395" s="36">
        <f>SUMIFS(рўйхат!BI:BI,рўйхат!$CX:$CX,$B$404,рўйхат!$D:$D,$C395)</f>
        <v/>
      </c>
      <c r="BA395" s="35">
        <f>SUMIFS(рўйхат!BJ:BJ,рўйхат!$CX:$CX,$B$404,рўйхат!$D:$D,$C395)</f>
        <v/>
      </c>
      <c r="BB395" s="36">
        <f>SUMIFS(рўйхат!BK:BK,рўйхат!$CX:$CX,$B$404,рўйхат!$D:$D,$C395)</f>
        <v/>
      </c>
      <c r="BC395" s="77">
        <f>IFERROR(AO395/E395,0)</f>
        <v/>
      </c>
      <c r="BD395" s="77">
        <f>IFERROR(AP395/F395,0)</f>
        <v/>
      </c>
      <c r="BE395" s="35">
        <f>SUMIFS(рўйхат!BL:BL,рўйхат!$CX:$CX,$B$404,рўйхат!$D:$D,$C395)</f>
        <v/>
      </c>
      <c r="BF395" s="36">
        <f>SUMIFS(рўйхат!BM:BM,рўйхат!$CX:$CX,$B$404,рўйхат!$D:$D,$C395)</f>
        <v/>
      </c>
      <c r="BG395" s="35">
        <f>SUMIFS(рўйхат!BN:BN,рўйхат!$CX:$CX,$B$404,рўйхат!$D:$D,$C395)</f>
        <v/>
      </c>
      <c r="BH395" s="36">
        <f>SUMIFS(рўйхат!BO:BO,рўйхат!$CX:$CX,$B$404,рўйхат!$D:$D,$C395)</f>
        <v/>
      </c>
      <c r="BI395" s="35">
        <f>SUMIFS(рўйхат!BP:BP,рўйхат!$CX:$CX,$B$404,рўйхат!$D:$D,$C395)</f>
        <v/>
      </c>
      <c r="BJ395" s="36">
        <f>SUMIFS(рўйхат!BQ:BQ,рўйхат!$CX:$CX,$B$404,рўйхат!$D:$D,$C395)</f>
        <v/>
      </c>
      <c r="BK395" s="35">
        <f>SUMIFS(рўйхат!BR:BR,рўйхат!$CX:$CX,$B$404,рўйхат!$D:$D,$C395)</f>
        <v/>
      </c>
      <c r="BL395" s="36">
        <f>SUMIFS(рўйхат!BS:BS,рўйхат!$CX:$CX,$B$404,рўйхат!$D:$D,$C395)</f>
        <v/>
      </c>
      <c r="BM395" s="35">
        <f>SUMIFS(рўйхат!BT:BT,рўйхат!$CX:$CX,$B$404,рўйхат!$D:$D,$C395)</f>
        <v/>
      </c>
      <c r="BN395" s="36">
        <f>SUMIFS(рўйхат!BU:BU,рўйхат!$CX:$CX,$B$404,рўйхат!$D:$D,$C395)</f>
        <v/>
      </c>
      <c r="BO395" s="35">
        <f>SUMIFS(рўйхат!BX:BX,рўйхат!$CX:$CX,$B$404,рўйхат!$D:$D,$C395)</f>
        <v/>
      </c>
      <c r="BP395" s="36">
        <f>SUMIFS(рўйхат!BY:BY,рўйхат!$CX:$CX,$B$404,рўйхат!$D:$D,$C395)</f>
        <v/>
      </c>
      <c r="BQ395" s="35">
        <f>SUMIFS(рўйхат!BZ:BZ,рўйхат!$CX:$CX,$B$404,рўйхат!$D:$D,$C395)</f>
        <v/>
      </c>
      <c r="BR395" s="36">
        <f>SUMIFS(рўйхат!CA:CA,рўйхат!$CX:$CX,$B$404,рўйхат!$D:$D,$C395)</f>
        <v/>
      </c>
      <c r="BS395" s="35">
        <f>SUMIFS(рўйхат!CB:CB,рўйхат!$CX:$CX,$B$404,рўйхат!$D:$D,$C395)</f>
        <v/>
      </c>
      <c r="BT395" s="36">
        <f>SUMIFS(рўйхат!CC:CC,рўйхат!$CX:$CX,$B$404,рўйхат!$D:$D,$C395)</f>
        <v/>
      </c>
      <c r="BU395" s="35">
        <f>SUMIFS(рўйхат!CD:CD,рўйхат!$CX:$CX,$B$404,рўйхат!$D:$D,$C395)</f>
        <v/>
      </c>
      <c r="BV395" s="36">
        <f>SUMIFS(рўйхат!CE:CE,рўйхат!$CX:$CX,$B$404,рўйхат!$D:$D,$C395)</f>
        <v/>
      </c>
      <c r="BW395" s="35">
        <f>SUMIFS(рўйхат!CH:CH,рўйхат!$CX:$CX,$B$404,рўйхат!$D:$D,$C395)</f>
        <v/>
      </c>
      <c r="BX395" s="36">
        <f>SUMIFS(рўйхат!CI:CI,рўйхат!$CX:$CX,$B$404,рўйхат!$D:$D,$C395)</f>
        <v/>
      </c>
      <c r="BY395" s="35">
        <f>SUMIFS(рўйхат!CJ:CJ,рўйхат!$CX:$CX,$B$404,рўйхат!$D:$D,$C395)</f>
        <v/>
      </c>
      <c r="BZ395" s="36">
        <f>SUMIFS(рўйхат!CK:CK,рўйхат!$CX:$CX,$B$404,рўйхат!$D:$D,$C395)</f>
        <v/>
      </c>
      <c r="CA395" s="35">
        <f>SUMIFS(рўйхат!CL:CL,рўйхат!$CX:$CX,$B$404,рўйхат!$D:$D,$C395)</f>
        <v/>
      </c>
      <c r="CB395" s="36">
        <f>SUMIFS(рўйхат!CM:CM,рўйхат!$CX:$CX,$B$404,рўйхат!$D:$D,$C395)</f>
        <v/>
      </c>
      <c r="CC395" s="35">
        <f>SUMIFS(рўйхат!CN:CN,рўйхат!$CX:$CX,$B$404,рўйхат!$D:$D,$C395)</f>
        <v/>
      </c>
      <c r="CD395" s="36">
        <f>SUMIFS(рўйхат!CO:CO,рўйхат!$CX:$CX,$B$404,рўйхат!$D:$D,$C395)</f>
        <v/>
      </c>
      <c r="CE395" s="77">
        <f>IFERROR(BE395/(Q395+BE395),0)</f>
        <v/>
      </c>
      <c r="CF395" s="78">
        <f>IFERROR(BF395/(R395+BF395),0)</f>
        <v/>
      </c>
    </row>
    <row r="396" hidden="1" outlineLevel="1" ht="30" customFormat="1" customHeight="1" s="8">
      <c r="A396" s="39" t="n"/>
      <c r="B396" s="50" t="n">
        <v>58</v>
      </c>
      <c r="C396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396" s="51" t="n"/>
      <c r="E396" s="35">
        <f>SUMIFS(рўйхат!F:F,рўйхат!$CX:$CX,$B$404,рўйхат!$D:$D,$C396)</f>
        <v/>
      </c>
      <c r="F396" s="36">
        <f>SUMIFS(рўйхат!G:G,рўйхат!$CX:$CX,$B$404,рўйхат!$D:$D,$C396)</f>
        <v/>
      </c>
      <c r="G396" s="35">
        <f>SUMIFS(рўйхат!H:H,рўйхат!$CX:$CX,$B$404,рўйхат!$D:$D,$C396)</f>
        <v/>
      </c>
      <c r="H396" s="36">
        <f>SUMIFS(рўйхат!I:I,рўйхат!$CX:$CX,$B$404,рўйхат!$D:$D,$C396)</f>
        <v/>
      </c>
      <c r="I396" s="35">
        <f>SUMIFS(рўйхат!J:J,рўйхат!$CX:$CX,$B$404,рўйхат!$D:$D,$C396)</f>
        <v/>
      </c>
      <c r="J396" s="36">
        <f>SUMIFS(рўйхат!K:K,рўйхат!$CX:$CX,$B$404,рўйхат!$D:$D,$C396)</f>
        <v/>
      </c>
      <c r="K396" s="35">
        <f>SUMIFS(рўйхат!L:L,рўйхат!$CX:$CX,$B$404,рўйхат!$D:$D,$C396)</f>
        <v/>
      </c>
      <c r="L396" s="36">
        <f>SUMIFS(рўйхат!M:M,рўйхат!$CX:$CX,$B$404,рўйхат!$D:$D,$C396)</f>
        <v/>
      </c>
      <c r="M396" s="35">
        <f>SUMIFS(рўйхат!N:N,рўйхат!$CX:$CX,$B$404,рўйхат!$D:$D,$C396)</f>
        <v/>
      </c>
      <c r="N396" s="36">
        <f>SUMIFS(рўйхат!O:O,рўйхат!$CX:$CX,$B$404,рўйхат!$D:$D,$C396)</f>
        <v/>
      </c>
      <c r="O396" s="34">
        <f>IFERROR(M396/E396,0)</f>
        <v/>
      </c>
      <c r="P396" s="34">
        <f>IFERROR(N396/F396,0)</f>
        <v/>
      </c>
      <c r="Q396" s="35">
        <f>SUMIFS(рўйхат!P:P,рўйхат!$CX:$CX,$B$404,рўйхат!$D:$D,$C396)</f>
        <v/>
      </c>
      <c r="R396" s="36">
        <f>SUMIFS(рўйхат!Q:Q,рўйхат!$CX:$CX,$B$404,рўйхат!$D:$D,$C396)</f>
        <v/>
      </c>
      <c r="S396" s="35">
        <f>SUMIFS(рўйхат!R:R,рўйхат!$CX:$CX,$B$404,рўйхат!$D:$D,$C396)</f>
        <v/>
      </c>
      <c r="T396" s="36">
        <f>SUMIFS(рўйхат!S:S,рўйхат!$CX:$CX,$B$404,рўйхат!$D:$D,$C396)</f>
        <v/>
      </c>
      <c r="U396" s="35">
        <f>SUMIFS(рўйхат!T:T,рўйхат!$CX:$CX,$B$404,рўйхат!$D:$D,$C396)</f>
        <v/>
      </c>
      <c r="V396" s="36">
        <f>SUMIFS(рўйхат!U:U,рўйхат!$CX:$CX,$B$404,рўйхат!$D:$D,$C396)</f>
        <v/>
      </c>
      <c r="W396" s="35">
        <f>SUMIFS(рўйхат!V:V,рўйхат!$CX:$CX,$B$404,рўйхат!$D:$D,$C396)</f>
        <v/>
      </c>
      <c r="X396" s="36">
        <f>SUMIFS(рўйхат!W:W,рўйхат!$CX:$CX,$B$404,рўйхат!$D:$D,$C396)</f>
        <v/>
      </c>
      <c r="Y396" s="35">
        <f>SUMIFS(рўйхат!X:X,рўйхат!$CX:$CX,$B$404,рўйхат!$D:$D,$C396)</f>
        <v/>
      </c>
      <c r="Z396" s="36">
        <f>SUMIFS(рўйхат!Y:Y,рўйхат!$CX:$CX,$B$404,рўйхат!$D:$D,$C396)</f>
        <v/>
      </c>
      <c r="AA396" s="35">
        <f>SUMIFS(рўйхат!Z:Z,рўйхат!$CX:$CX,$B$404,рўйхат!$D:$D,$C396)</f>
        <v/>
      </c>
      <c r="AB396" s="36">
        <f>SUMIFS(рўйхат!AA:AA,рўйхат!$CX:$CX,$B$404,рўйхат!$D:$D,$C396)</f>
        <v/>
      </c>
      <c r="AC396" s="35">
        <f>SUMIFS(рўйхат!AB:AB,рўйхат!$CX:$CX,$B$404,рўйхат!$D:$D,$C396)</f>
        <v/>
      </c>
      <c r="AD396" s="36">
        <f>SUMIFS(рўйхат!AC:AC,рўйхат!$CX:$CX,$B$404,рўйхат!$D:$D,$C396)</f>
        <v/>
      </c>
      <c r="AE396" s="35">
        <f>SUMIFS(рўйхат!AD:AD,рўйхат!$CX:$CX,$B$404,рўйхат!$D:$D,$C396)</f>
        <v/>
      </c>
      <c r="AF396" s="36">
        <f>SUMIFS(рўйхат!AE:AE,рўйхат!$CX:$CX,$B$404,рўйхат!$D:$D,$C396)</f>
        <v/>
      </c>
      <c r="AG396" s="35">
        <f>SUMIFS(рўйхат!AH:AH,рўйхат!$CX:$CX,$B$404,рўйхат!$D:$D,$C396)</f>
        <v/>
      </c>
      <c r="AH396" s="36">
        <f>SUMIFS(рўйхат!AI:AI,рўйхат!$CX:$CX,$B$404,рўйхат!$D:$D,$C396)</f>
        <v/>
      </c>
      <c r="AI396" s="35">
        <f>SUMIFS(рўйхат!AJ:AJ,рўйхат!$CX:$CX,$B$404,рўйхат!$D:$D,$C396)</f>
        <v/>
      </c>
      <c r="AJ396" s="36">
        <f>SUMIFS(рўйхат!AK:AK,рўйхат!$CX:$CX,$B$404,рўйхат!$D:$D,$C396)</f>
        <v/>
      </c>
      <c r="AK396" s="35">
        <f>SUMIFS(рўйхат!AL:AL,рўйхат!$CX:$CX,$B$404,рўйхат!$D:$D,$C396)</f>
        <v/>
      </c>
      <c r="AL396" s="36">
        <f>SUMIFS(рўйхат!AM:AM,рўйхат!$CX:$CX,$B$404,рўйхат!$D:$D,$C396)</f>
        <v/>
      </c>
      <c r="AM396" s="77">
        <f>IFERROR(Q396/E396,0)</f>
        <v/>
      </c>
      <c r="AN396" s="77">
        <f>IFERROR(R396/F396,0)</f>
        <v/>
      </c>
      <c r="AO396" s="35">
        <f>SUMIFS(рўйхат!AX:AX,рўйхат!$CX:$CX,$B$404,рўйхат!$D:$D,$C396)</f>
        <v/>
      </c>
      <c r="AP396" s="36">
        <f>SUMIFS(рўйхат!AY:AY,рўйхат!$CX:$CX,$B$404,рўйхат!$D:$D,$C396)</f>
        <v/>
      </c>
      <c r="AQ396" s="35">
        <f>SUMIFS(рўйхат!AZ:AZ,рўйхат!$CX:$CX,$B$404,рўйхат!$D:$D,$C396)</f>
        <v/>
      </c>
      <c r="AR396" s="36">
        <f>SUMIFS(рўйхат!BA:BA,рўйхат!$CX:$CX,$B$404,рўйхат!$D:$D,$C396)</f>
        <v/>
      </c>
      <c r="AS396" s="35">
        <f>SUMIFS(рўйхат!BB:BB,рўйхат!$CX:$CX,$B$404,рўйхат!$D:$D,$C396)</f>
        <v/>
      </c>
      <c r="AT396" s="36">
        <f>SUMIFS(рўйхат!BC:BC,рўйхат!$CX:$CX,$B$404,рўйхат!$D:$D,$C396)</f>
        <v/>
      </c>
      <c r="AU396" s="35">
        <f>SUMIFS(рўйхат!BD:BD,рўйхат!$CX:$CX,$B$404,рўйхат!$D:$D,$C396)</f>
        <v/>
      </c>
      <c r="AV396" s="36">
        <f>SUMIFS(рўйхат!BE:BE,рўйхат!$CX:$CX,$B$404,рўйхат!$D:$D,$C396)</f>
        <v/>
      </c>
      <c r="AW396" s="35">
        <f>SUMIFS(рўйхат!BF:BF,рўйхат!$CX:$CX,$B$404,рўйхат!$D:$D,$C396)</f>
        <v/>
      </c>
      <c r="AX396" s="36">
        <f>SUMIFS(рўйхат!BG:BG,рўйхат!$CX:$CX,$B$404,рўйхат!$D:$D,$C396)</f>
        <v/>
      </c>
      <c r="AY396" s="35">
        <f>SUMIFS(рўйхат!BH:BH,рўйхат!$CX:$CX,$B$404,рўйхат!$D:$D,$C396)</f>
        <v/>
      </c>
      <c r="AZ396" s="36">
        <f>SUMIFS(рўйхат!BI:BI,рўйхат!$CX:$CX,$B$404,рўйхат!$D:$D,$C396)</f>
        <v/>
      </c>
      <c r="BA396" s="35">
        <f>SUMIFS(рўйхат!BJ:BJ,рўйхат!$CX:$CX,$B$404,рўйхат!$D:$D,$C396)</f>
        <v/>
      </c>
      <c r="BB396" s="36">
        <f>SUMIFS(рўйхат!BK:BK,рўйхат!$CX:$CX,$B$404,рўйхат!$D:$D,$C396)</f>
        <v/>
      </c>
      <c r="BC396" s="77">
        <f>IFERROR(AO396/E396,0)</f>
        <v/>
      </c>
      <c r="BD396" s="77">
        <f>IFERROR(AP396/F396,0)</f>
        <v/>
      </c>
      <c r="BE396" s="35">
        <f>SUMIFS(рўйхат!BL:BL,рўйхат!$CX:$CX,$B$404,рўйхат!$D:$D,$C396)</f>
        <v/>
      </c>
      <c r="BF396" s="36">
        <f>SUMIFS(рўйхат!BM:BM,рўйхат!$CX:$CX,$B$404,рўйхат!$D:$D,$C396)</f>
        <v/>
      </c>
      <c r="BG396" s="35">
        <f>SUMIFS(рўйхат!BN:BN,рўйхат!$CX:$CX,$B$404,рўйхат!$D:$D,$C396)</f>
        <v/>
      </c>
      <c r="BH396" s="36">
        <f>SUMIFS(рўйхат!BO:BO,рўйхат!$CX:$CX,$B$404,рўйхат!$D:$D,$C396)</f>
        <v/>
      </c>
      <c r="BI396" s="35">
        <f>SUMIFS(рўйхат!BP:BP,рўйхат!$CX:$CX,$B$404,рўйхат!$D:$D,$C396)</f>
        <v/>
      </c>
      <c r="BJ396" s="36">
        <f>SUMIFS(рўйхат!BQ:BQ,рўйхат!$CX:$CX,$B$404,рўйхат!$D:$D,$C396)</f>
        <v/>
      </c>
      <c r="BK396" s="35">
        <f>SUMIFS(рўйхат!BR:BR,рўйхат!$CX:$CX,$B$404,рўйхат!$D:$D,$C396)</f>
        <v/>
      </c>
      <c r="BL396" s="36">
        <f>SUMIFS(рўйхат!BS:BS,рўйхат!$CX:$CX,$B$404,рўйхат!$D:$D,$C396)</f>
        <v/>
      </c>
      <c r="BM396" s="35">
        <f>SUMIFS(рўйхат!BT:BT,рўйхат!$CX:$CX,$B$404,рўйхат!$D:$D,$C396)</f>
        <v/>
      </c>
      <c r="BN396" s="36">
        <f>SUMIFS(рўйхат!BU:BU,рўйхат!$CX:$CX,$B$404,рўйхат!$D:$D,$C396)</f>
        <v/>
      </c>
      <c r="BO396" s="35">
        <f>SUMIFS(рўйхат!BX:BX,рўйхат!$CX:$CX,$B$404,рўйхат!$D:$D,$C396)</f>
        <v/>
      </c>
      <c r="BP396" s="36">
        <f>SUMIFS(рўйхат!BY:BY,рўйхат!$CX:$CX,$B$404,рўйхат!$D:$D,$C396)</f>
        <v/>
      </c>
      <c r="BQ396" s="35">
        <f>SUMIFS(рўйхат!BZ:BZ,рўйхат!$CX:$CX,$B$404,рўйхат!$D:$D,$C396)</f>
        <v/>
      </c>
      <c r="BR396" s="36">
        <f>SUMIFS(рўйхат!CA:CA,рўйхат!$CX:$CX,$B$404,рўйхат!$D:$D,$C396)</f>
        <v/>
      </c>
      <c r="BS396" s="35">
        <f>SUMIFS(рўйхат!CB:CB,рўйхат!$CX:$CX,$B$404,рўйхат!$D:$D,$C396)</f>
        <v/>
      </c>
      <c r="BT396" s="36">
        <f>SUMIFS(рўйхат!CC:CC,рўйхат!$CX:$CX,$B$404,рўйхат!$D:$D,$C396)</f>
        <v/>
      </c>
      <c r="BU396" s="35">
        <f>SUMIFS(рўйхат!CD:CD,рўйхат!$CX:$CX,$B$404,рўйхат!$D:$D,$C396)</f>
        <v/>
      </c>
      <c r="BV396" s="36">
        <f>SUMIFS(рўйхат!CE:CE,рўйхат!$CX:$CX,$B$404,рўйхат!$D:$D,$C396)</f>
        <v/>
      </c>
      <c r="BW396" s="35">
        <f>SUMIFS(рўйхат!CH:CH,рўйхат!$CX:$CX,$B$404,рўйхат!$D:$D,$C396)</f>
        <v/>
      </c>
      <c r="BX396" s="36">
        <f>SUMIFS(рўйхат!CI:CI,рўйхат!$CX:$CX,$B$404,рўйхат!$D:$D,$C396)</f>
        <v/>
      </c>
      <c r="BY396" s="35">
        <f>SUMIFS(рўйхат!CJ:CJ,рўйхат!$CX:$CX,$B$404,рўйхат!$D:$D,$C396)</f>
        <v/>
      </c>
      <c r="BZ396" s="36">
        <f>SUMIFS(рўйхат!CK:CK,рўйхат!$CX:$CX,$B$404,рўйхат!$D:$D,$C396)</f>
        <v/>
      </c>
      <c r="CA396" s="35">
        <f>SUMIFS(рўйхат!CL:CL,рўйхат!$CX:$CX,$B$404,рўйхат!$D:$D,$C396)</f>
        <v/>
      </c>
      <c r="CB396" s="36">
        <f>SUMIFS(рўйхат!CM:CM,рўйхат!$CX:$CX,$B$404,рўйхат!$D:$D,$C396)</f>
        <v/>
      </c>
      <c r="CC396" s="35">
        <f>SUMIFS(рўйхат!CN:CN,рўйхат!$CX:$CX,$B$404,рўйхат!$D:$D,$C396)</f>
        <v/>
      </c>
      <c r="CD396" s="36">
        <f>SUMIFS(рўйхат!CO:CO,рўйхат!$CX:$CX,$B$404,рўйхат!$D:$D,$C396)</f>
        <v/>
      </c>
      <c r="CE396" s="77">
        <f>IFERROR(BE396/(Q396+BE396),0)</f>
        <v/>
      </c>
      <c r="CF396" s="78">
        <f>IFERROR(BF396/(R396+BF396),0)</f>
        <v/>
      </c>
    </row>
    <row r="397" hidden="1" outlineLevel="1" ht="30" customFormat="1" customHeight="1" s="8">
      <c r="A397" s="39" t="n"/>
      <c r="B397" s="50" t="n">
        <v>59</v>
      </c>
      <c r="C397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397" s="51" t="n"/>
      <c r="E397" s="35">
        <f>SUMIFS(рўйхат!F:F,рўйхат!$CX:$CX,$B$404,рўйхат!$D:$D,$C397)</f>
        <v/>
      </c>
      <c r="F397" s="36">
        <f>SUMIFS(рўйхат!G:G,рўйхат!$CX:$CX,$B$404,рўйхат!$D:$D,$C397)</f>
        <v/>
      </c>
      <c r="G397" s="35">
        <f>SUMIFS(рўйхат!H:H,рўйхат!$CX:$CX,$B$404,рўйхат!$D:$D,$C397)</f>
        <v/>
      </c>
      <c r="H397" s="36">
        <f>SUMIFS(рўйхат!I:I,рўйхат!$CX:$CX,$B$404,рўйхат!$D:$D,$C397)</f>
        <v/>
      </c>
      <c r="I397" s="35">
        <f>SUMIFS(рўйхат!J:J,рўйхат!$CX:$CX,$B$404,рўйхат!$D:$D,$C397)</f>
        <v/>
      </c>
      <c r="J397" s="36">
        <f>SUMIFS(рўйхат!K:K,рўйхат!$CX:$CX,$B$404,рўйхат!$D:$D,$C397)</f>
        <v/>
      </c>
      <c r="K397" s="35">
        <f>SUMIFS(рўйхат!L:L,рўйхат!$CX:$CX,$B$404,рўйхат!$D:$D,$C397)</f>
        <v/>
      </c>
      <c r="L397" s="36">
        <f>SUMIFS(рўйхат!M:M,рўйхат!$CX:$CX,$B$404,рўйхат!$D:$D,$C397)</f>
        <v/>
      </c>
      <c r="M397" s="35">
        <f>SUMIFS(рўйхат!N:N,рўйхат!$CX:$CX,$B$404,рўйхат!$D:$D,$C397)</f>
        <v/>
      </c>
      <c r="N397" s="36">
        <f>SUMIFS(рўйхат!O:O,рўйхат!$CX:$CX,$B$404,рўйхат!$D:$D,$C397)</f>
        <v/>
      </c>
      <c r="O397" s="34">
        <f>IFERROR(M397/E397,0)</f>
        <v/>
      </c>
      <c r="P397" s="34">
        <f>IFERROR(N397/F397,0)</f>
        <v/>
      </c>
      <c r="Q397" s="35">
        <f>SUMIFS(рўйхат!P:P,рўйхат!$CX:$CX,$B$404,рўйхат!$D:$D,$C397)</f>
        <v/>
      </c>
      <c r="R397" s="36">
        <f>SUMIFS(рўйхат!Q:Q,рўйхат!$CX:$CX,$B$404,рўйхат!$D:$D,$C397)</f>
        <v/>
      </c>
      <c r="S397" s="35">
        <f>SUMIFS(рўйхат!R:R,рўйхат!$CX:$CX,$B$404,рўйхат!$D:$D,$C397)</f>
        <v/>
      </c>
      <c r="T397" s="36">
        <f>SUMIFS(рўйхат!S:S,рўйхат!$CX:$CX,$B$404,рўйхат!$D:$D,$C397)</f>
        <v/>
      </c>
      <c r="U397" s="35">
        <f>SUMIFS(рўйхат!T:T,рўйхат!$CX:$CX,$B$404,рўйхат!$D:$D,$C397)</f>
        <v/>
      </c>
      <c r="V397" s="36">
        <f>SUMIFS(рўйхат!U:U,рўйхат!$CX:$CX,$B$404,рўйхат!$D:$D,$C397)</f>
        <v/>
      </c>
      <c r="W397" s="35">
        <f>SUMIFS(рўйхат!V:V,рўйхат!$CX:$CX,$B$404,рўйхат!$D:$D,$C397)</f>
        <v/>
      </c>
      <c r="X397" s="36">
        <f>SUMIFS(рўйхат!W:W,рўйхат!$CX:$CX,$B$404,рўйхат!$D:$D,$C397)</f>
        <v/>
      </c>
      <c r="Y397" s="35">
        <f>SUMIFS(рўйхат!X:X,рўйхат!$CX:$CX,$B$404,рўйхат!$D:$D,$C397)</f>
        <v/>
      </c>
      <c r="Z397" s="36">
        <f>SUMIFS(рўйхат!Y:Y,рўйхат!$CX:$CX,$B$404,рўйхат!$D:$D,$C397)</f>
        <v/>
      </c>
      <c r="AA397" s="35">
        <f>SUMIFS(рўйхат!Z:Z,рўйхат!$CX:$CX,$B$404,рўйхат!$D:$D,$C397)</f>
        <v/>
      </c>
      <c r="AB397" s="36">
        <f>SUMIFS(рўйхат!AA:AA,рўйхат!$CX:$CX,$B$404,рўйхат!$D:$D,$C397)</f>
        <v/>
      </c>
      <c r="AC397" s="35">
        <f>SUMIFS(рўйхат!AB:AB,рўйхат!$CX:$CX,$B$404,рўйхат!$D:$D,$C397)</f>
        <v/>
      </c>
      <c r="AD397" s="36">
        <f>SUMIFS(рўйхат!AC:AC,рўйхат!$CX:$CX,$B$404,рўйхат!$D:$D,$C397)</f>
        <v/>
      </c>
      <c r="AE397" s="35">
        <f>SUMIFS(рўйхат!AD:AD,рўйхат!$CX:$CX,$B$404,рўйхат!$D:$D,$C397)</f>
        <v/>
      </c>
      <c r="AF397" s="36">
        <f>SUMIFS(рўйхат!AE:AE,рўйхат!$CX:$CX,$B$404,рўйхат!$D:$D,$C397)</f>
        <v/>
      </c>
      <c r="AG397" s="35">
        <f>SUMIFS(рўйхат!AH:AH,рўйхат!$CX:$CX,$B$404,рўйхат!$D:$D,$C397)</f>
        <v/>
      </c>
      <c r="AH397" s="36">
        <f>SUMIFS(рўйхат!AI:AI,рўйхат!$CX:$CX,$B$404,рўйхат!$D:$D,$C397)</f>
        <v/>
      </c>
      <c r="AI397" s="35">
        <f>SUMIFS(рўйхат!AJ:AJ,рўйхат!$CX:$CX,$B$404,рўйхат!$D:$D,$C397)</f>
        <v/>
      </c>
      <c r="AJ397" s="36">
        <f>SUMIFS(рўйхат!AK:AK,рўйхат!$CX:$CX,$B$404,рўйхат!$D:$D,$C397)</f>
        <v/>
      </c>
      <c r="AK397" s="35">
        <f>SUMIFS(рўйхат!AL:AL,рўйхат!$CX:$CX,$B$404,рўйхат!$D:$D,$C397)</f>
        <v/>
      </c>
      <c r="AL397" s="36">
        <f>SUMIFS(рўйхат!AM:AM,рўйхат!$CX:$CX,$B$404,рўйхат!$D:$D,$C397)</f>
        <v/>
      </c>
      <c r="AM397" s="77">
        <f>IFERROR(Q397/E397,0)</f>
        <v/>
      </c>
      <c r="AN397" s="77">
        <f>IFERROR(R397/F397,0)</f>
        <v/>
      </c>
      <c r="AO397" s="35">
        <f>SUMIFS(рўйхат!AX:AX,рўйхат!$CX:$CX,$B$404,рўйхат!$D:$D,$C397)</f>
        <v/>
      </c>
      <c r="AP397" s="36">
        <f>SUMIFS(рўйхат!AY:AY,рўйхат!$CX:$CX,$B$404,рўйхат!$D:$D,$C397)</f>
        <v/>
      </c>
      <c r="AQ397" s="35">
        <f>SUMIFS(рўйхат!AZ:AZ,рўйхат!$CX:$CX,$B$404,рўйхат!$D:$D,$C397)</f>
        <v/>
      </c>
      <c r="AR397" s="36">
        <f>SUMIFS(рўйхат!BA:BA,рўйхат!$CX:$CX,$B$404,рўйхат!$D:$D,$C397)</f>
        <v/>
      </c>
      <c r="AS397" s="35">
        <f>SUMIFS(рўйхат!BB:BB,рўйхат!$CX:$CX,$B$404,рўйхат!$D:$D,$C397)</f>
        <v/>
      </c>
      <c r="AT397" s="36">
        <f>SUMIFS(рўйхат!BC:BC,рўйхат!$CX:$CX,$B$404,рўйхат!$D:$D,$C397)</f>
        <v/>
      </c>
      <c r="AU397" s="35">
        <f>SUMIFS(рўйхат!BD:BD,рўйхат!$CX:$CX,$B$404,рўйхат!$D:$D,$C397)</f>
        <v/>
      </c>
      <c r="AV397" s="36">
        <f>SUMIFS(рўйхат!BE:BE,рўйхат!$CX:$CX,$B$404,рўйхат!$D:$D,$C397)</f>
        <v/>
      </c>
      <c r="AW397" s="35">
        <f>SUMIFS(рўйхат!BF:BF,рўйхат!$CX:$CX,$B$404,рўйхат!$D:$D,$C397)</f>
        <v/>
      </c>
      <c r="AX397" s="36">
        <f>SUMIFS(рўйхат!BG:BG,рўйхат!$CX:$CX,$B$404,рўйхат!$D:$D,$C397)</f>
        <v/>
      </c>
      <c r="AY397" s="35">
        <f>SUMIFS(рўйхат!BH:BH,рўйхат!$CX:$CX,$B$404,рўйхат!$D:$D,$C397)</f>
        <v/>
      </c>
      <c r="AZ397" s="36">
        <f>SUMIFS(рўйхат!BI:BI,рўйхат!$CX:$CX,$B$404,рўйхат!$D:$D,$C397)</f>
        <v/>
      </c>
      <c r="BA397" s="35">
        <f>SUMIFS(рўйхат!BJ:BJ,рўйхат!$CX:$CX,$B$404,рўйхат!$D:$D,$C397)</f>
        <v/>
      </c>
      <c r="BB397" s="36">
        <f>SUMIFS(рўйхат!BK:BK,рўйхат!$CX:$CX,$B$404,рўйхат!$D:$D,$C397)</f>
        <v/>
      </c>
      <c r="BC397" s="77">
        <f>IFERROR(AO397/E397,0)</f>
        <v/>
      </c>
      <c r="BD397" s="77">
        <f>IFERROR(AP397/F397,0)</f>
        <v/>
      </c>
      <c r="BE397" s="35">
        <f>SUMIFS(рўйхат!BL:BL,рўйхат!$CX:$CX,$B$404,рўйхат!$D:$D,$C397)</f>
        <v/>
      </c>
      <c r="BF397" s="36">
        <f>SUMIFS(рўйхат!BM:BM,рўйхат!$CX:$CX,$B$404,рўйхат!$D:$D,$C397)</f>
        <v/>
      </c>
      <c r="BG397" s="35">
        <f>SUMIFS(рўйхат!BN:BN,рўйхат!$CX:$CX,$B$404,рўйхат!$D:$D,$C397)</f>
        <v/>
      </c>
      <c r="BH397" s="36">
        <f>SUMIFS(рўйхат!BO:BO,рўйхат!$CX:$CX,$B$404,рўйхат!$D:$D,$C397)</f>
        <v/>
      </c>
      <c r="BI397" s="35">
        <f>SUMIFS(рўйхат!BP:BP,рўйхат!$CX:$CX,$B$404,рўйхат!$D:$D,$C397)</f>
        <v/>
      </c>
      <c r="BJ397" s="36">
        <f>SUMIFS(рўйхат!BQ:BQ,рўйхат!$CX:$CX,$B$404,рўйхат!$D:$D,$C397)</f>
        <v/>
      </c>
      <c r="BK397" s="35">
        <f>SUMIFS(рўйхат!BR:BR,рўйхат!$CX:$CX,$B$404,рўйхат!$D:$D,$C397)</f>
        <v/>
      </c>
      <c r="BL397" s="36">
        <f>SUMIFS(рўйхат!BS:BS,рўйхат!$CX:$CX,$B$404,рўйхат!$D:$D,$C397)</f>
        <v/>
      </c>
      <c r="BM397" s="35">
        <f>SUMIFS(рўйхат!BT:BT,рўйхат!$CX:$CX,$B$404,рўйхат!$D:$D,$C397)</f>
        <v/>
      </c>
      <c r="BN397" s="36">
        <f>SUMIFS(рўйхат!BU:BU,рўйхат!$CX:$CX,$B$404,рўйхат!$D:$D,$C397)</f>
        <v/>
      </c>
      <c r="BO397" s="35">
        <f>SUMIFS(рўйхат!BX:BX,рўйхат!$CX:$CX,$B$404,рўйхат!$D:$D,$C397)</f>
        <v/>
      </c>
      <c r="BP397" s="36">
        <f>SUMIFS(рўйхат!BY:BY,рўйхат!$CX:$CX,$B$404,рўйхат!$D:$D,$C397)</f>
        <v/>
      </c>
      <c r="BQ397" s="35">
        <f>SUMIFS(рўйхат!BZ:BZ,рўйхат!$CX:$CX,$B$404,рўйхат!$D:$D,$C397)</f>
        <v/>
      </c>
      <c r="BR397" s="36">
        <f>SUMIFS(рўйхат!CA:CA,рўйхат!$CX:$CX,$B$404,рўйхат!$D:$D,$C397)</f>
        <v/>
      </c>
      <c r="BS397" s="35">
        <f>SUMIFS(рўйхат!CB:CB,рўйхат!$CX:$CX,$B$404,рўйхат!$D:$D,$C397)</f>
        <v/>
      </c>
      <c r="BT397" s="36">
        <f>SUMIFS(рўйхат!CC:CC,рўйхат!$CX:$CX,$B$404,рўйхат!$D:$D,$C397)</f>
        <v/>
      </c>
      <c r="BU397" s="35">
        <f>SUMIFS(рўйхат!CD:CD,рўйхат!$CX:$CX,$B$404,рўйхат!$D:$D,$C397)</f>
        <v/>
      </c>
      <c r="BV397" s="36">
        <f>SUMIFS(рўйхат!CE:CE,рўйхат!$CX:$CX,$B$404,рўйхат!$D:$D,$C397)</f>
        <v/>
      </c>
      <c r="BW397" s="35">
        <f>SUMIFS(рўйхат!CH:CH,рўйхат!$CX:$CX,$B$404,рўйхат!$D:$D,$C397)</f>
        <v/>
      </c>
      <c r="BX397" s="36">
        <f>SUMIFS(рўйхат!CI:CI,рўйхат!$CX:$CX,$B$404,рўйхат!$D:$D,$C397)</f>
        <v/>
      </c>
      <c r="BY397" s="35">
        <f>SUMIFS(рўйхат!CJ:CJ,рўйхат!$CX:$CX,$B$404,рўйхат!$D:$D,$C397)</f>
        <v/>
      </c>
      <c r="BZ397" s="36">
        <f>SUMIFS(рўйхат!CK:CK,рўйхат!$CX:$CX,$B$404,рўйхат!$D:$D,$C397)</f>
        <v/>
      </c>
      <c r="CA397" s="35">
        <f>SUMIFS(рўйхат!CL:CL,рўйхат!$CX:$CX,$B$404,рўйхат!$D:$D,$C397)</f>
        <v/>
      </c>
      <c r="CB397" s="36">
        <f>SUMIFS(рўйхат!CM:CM,рўйхат!$CX:$CX,$B$404,рўйхат!$D:$D,$C397)</f>
        <v/>
      </c>
      <c r="CC397" s="35">
        <f>SUMIFS(рўйхат!CN:CN,рўйхат!$CX:$CX,$B$404,рўйхат!$D:$D,$C397)</f>
        <v/>
      </c>
      <c r="CD397" s="36">
        <f>SUMIFS(рўйхат!CO:CO,рўйхат!$CX:$CX,$B$404,рўйхат!$D:$D,$C397)</f>
        <v/>
      </c>
      <c r="CE397" s="77">
        <f>IFERROR(BE397/(Q397+BE397),0)</f>
        <v/>
      </c>
      <c r="CF397" s="78">
        <f>IFERROR(BF397/(R397+BF397),0)</f>
        <v/>
      </c>
    </row>
    <row r="398" hidden="1" outlineLevel="1" ht="30" customFormat="1" customHeight="1" s="8">
      <c r="A398" s="39" t="n"/>
      <c r="B398" s="50" t="n">
        <v>60</v>
      </c>
      <c r="C398" s="131" t="inlineStr">
        <is>
          <t>Хорижда бўлган фуқароларга иш ҳақи тўланиши</t>
        </is>
      </c>
      <c r="D398" s="51" t="n"/>
      <c r="E398" s="35">
        <f>SUMIFS(рўйхат!F:F,рўйхат!$CX:$CX,$B$404,рўйхат!$D:$D,$C398)</f>
        <v/>
      </c>
      <c r="F398" s="36">
        <f>SUMIFS(рўйхат!G:G,рўйхат!$CX:$CX,$B$404,рўйхат!$D:$D,$C398)</f>
        <v/>
      </c>
      <c r="G398" s="35">
        <f>SUMIFS(рўйхат!H:H,рўйхат!$CX:$CX,$B$404,рўйхат!$D:$D,$C398)</f>
        <v/>
      </c>
      <c r="H398" s="36">
        <f>SUMIFS(рўйхат!I:I,рўйхат!$CX:$CX,$B$404,рўйхат!$D:$D,$C398)</f>
        <v/>
      </c>
      <c r="I398" s="35">
        <f>SUMIFS(рўйхат!J:J,рўйхат!$CX:$CX,$B$404,рўйхат!$D:$D,$C398)</f>
        <v/>
      </c>
      <c r="J398" s="36">
        <f>SUMIFS(рўйхат!K:K,рўйхат!$CX:$CX,$B$404,рўйхат!$D:$D,$C398)</f>
        <v/>
      </c>
      <c r="K398" s="35">
        <f>SUMIFS(рўйхат!L:L,рўйхат!$CX:$CX,$B$404,рўйхат!$D:$D,$C398)</f>
        <v/>
      </c>
      <c r="L398" s="36">
        <f>SUMIFS(рўйхат!M:M,рўйхат!$CX:$CX,$B$404,рўйхат!$D:$D,$C398)</f>
        <v/>
      </c>
      <c r="M398" s="35">
        <f>SUMIFS(рўйхат!N:N,рўйхат!$CX:$CX,$B$404,рўйхат!$D:$D,$C398)</f>
        <v/>
      </c>
      <c r="N398" s="36">
        <f>SUMIFS(рўйхат!O:O,рўйхат!$CX:$CX,$B$404,рўйхат!$D:$D,$C398)</f>
        <v/>
      </c>
      <c r="O398" s="34">
        <f>IFERROR(M398/E398,0)</f>
        <v/>
      </c>
      <c r="P398" s="34">
        <f>IFERROR(N398/F398,0)</f>
        <v/>
      </c>
      <c r="Q398" s="35">
        <f>SUMIFS(рўйхат!P:P,рўйхат!$CX:$CX,$B$404,рўйхат!$D:$D,$C398)</f>
        <v/>
      </c>
      <c r="R398" s="36">
        <f>SUMIFS(рўйхат!Q:Q,рўйхат!$CX:$CX,$B$404,рўйхат!$D:$D,$C398)</f>
        <v/>
      </c>
      <c r="S398" s="35">
        <f>SUMIFS(рўйхат!R:R,рўйхат!$CX:$CX,$B$404,рўйхат!$D:$D,$C398)</f>
        <v/>
      </c>
      <c r="T398" s="36">
        <f>SUMIFS(рўйхат!S:S,рўйхат!$CX:$CX,$B$404,рўйхат!$D:$D,$C398)</f>
        <v/>
      </c>
      <c r="U398" s="35">
        <f>SUMIFS(рўйхат!T:T,рўйхат!$CX:$CX,$B$404,рўйхат!$D:$D,$C398)</f>
        <v/>
      </c>
      <c r="V398" s="36">
        <f>SUMIFS(рўйхат!U:U,рўйхат!$CX:$CX,$B$404,рўйхат!$D:$D,$C398)</f>
        <v/>
      </c>
      <c r="W398" s="35">
        <f>SUMIFS(рўйхат!V:V,рўйхат!$CX:$CX,$B$404,рўйхат!$D:$D,$C398)</f>
        <v/>
      </c>
      <c r="X398" s="36">
        <f>SUMIFS(рўйхат!W:W,рўйхат!$CX:$CX,$B$404,рўйхат!$D:$D,$C398)</f>
        <v/>
      </c>
      <c r="Y398" s="35">
        <f>SUMIFS(рўйхат!X:X,рўйхат!$CX:$CX,$B$404,рўйхат!$D:$D,$C398)</f>
        <v/>
      </c>
      <c r="Z398" s="36">
        <f>SUMIFS(рўйхат!Y:Y,рўйхат!$CX:$CX,$B$404,рўйхат!$D:$D,$C398)</f>
        <v/>
      </c>
      <c r="AA398" s="35">
        <f>SUMIFS(рўйхат!Z:Z,рўйхат!$CX:$CX,$B$404,рўйхат!$D:$D,$C398)</f>
        <v/>
      </c>
      <c r="AB398" s="36">
        <f>SUMIFS(рўйхат!AA:AA,рўйхат!$CX:$CX,$B$404,рўйхат!$D:$D,$C398)</f>
        <v/>
      </c>
      <c r="AC398" s="35">
        <f>SUMIFS(рўйхат!AB:AB,рўйхат!$CX:$CX,$B$404,рўйхат!$D:$D,$C398)</f>
        <v/>
      </c>
      <c r="AD398" s="36">
        <f>SUMIFS(рўйхат!AC:AC,рўйхат!$CX:$CX,$B$404,рўйхат!$D:$D,$C398)</f>
        <v/>
      </c>
      <c r="AE398" s="35">
        <f>SUMIFS(рўйхат!AD:AD,рўйхат!$CX:$CX,$B$404,рўйхат!$D:$D,$C398)</f>
        <v/>
      </c>
      <c r="AF398" s="36">
        <f>SUMIFS(рўйхат!AE:AE,рўйхат!$CX:$CX,$B$404,рўйхат!$D:$D,$C398)</f>
        <v/>
      </c>
      <c r="AG398" s="35">
        <f>SUMIFS(рўйхат!AH:AH,рўйхат!$CX:$CX,$B$404,рўйхат!$D:$D,$C398)</f>
        <v/>
      </c>
      <c r="AH398" s="36">
        <f>SUMIFS(рўйхат!AI:AI,рўйхат!$CX:$CX,$B$404,рўйхат!$D:$D,$C398)</f>
        <v/>
      </c>
      <c r="AI398" s="35">
        <f>SUMIFS(рўйхат!AJ:AJ,рўйхат!$CX:$CX,$B$404,рўйхат!$D:$D,$C398)</f>
        <v/>
      </c>
      <c r="AJ398" s="36">
        <f>SUMIFS(рўйхат!AK:AK,рўйхат!$CX:$CX,$B$404,рўйхат!$D:$D,$C398)</f>
        <v/>
      </c>
      <c r="AK398" s="35">
        <f>SUMIFS(рўйхат!AL:AL,рўйхат!$CX:$CX,$B$404,рўйхат!$D:$D,$C398)</f>
        <v/>
      </c>
      <c r="AL398" s="36">
        <f>SUMIFS(рўйхат!AM:AM,рўйхат!$CX:$CX,$B$404,рўйхат!$D:$D,$C398)</f>
        <v/>
      </c>
      <c r="AM398" s="77">
        <f>IFERROR(Q398/E398,0)</f>
        <v/>
      </c>
      <c r="AN398" s="77">
        <f>IFERROR(R398/F398,0)</f>
        <v/>
      </c>
      <c r="AO398" s="35">
        <f>SUMIFS(рўйхат!AX:AX,рўйхат!$CX:$CX,$B$404,рўйхат!$D:$D,$C398)</f>
        <v/>
      </c>
      <c r="AP398" s="36">
        <f>SUMIFS(рўйхат!AY:AY,рўйхат!$CX:$CX,$B$404,рўйхат!$D:$D,$C398)</f>
        <v/>
      </c>
      <c r="AQ398" s="35">
        <f>SUMIFS(рўйхат!AZ:AZ,рўйхат!$CX:$CX,$B$404,рўйхат!$D:$D,$C398)</f>
        <v/>
      </c>
      <c r="AR398" s="36">
        <f>SUMIFS(рўйхат!BA:BA,рўйхат!$CX:$CX,$B$404,рўйхат!$D:$D,$C398)</f>
        <v/>
      </c>
      <c r="AS398" s="35">
        <f>SUMIFS(рўйхат!BB:BB,рўйхат!$CX:$CX,$B$404,рўйхат!$D:$D,$C398)</f>
        <v/>
      </c>
      <c r="AT398" s="36">
        <f>SUMIFS(рўйхат!BC:BC,рўйхат!$CX:$CX,$B$404,рўйхат!$D:$D,$C398)</f>
        <v/>
      </c>
      <c r="AU398" s="35">
        <f>SUMIFS(рўйхат!BD:BD,рўйхат!$CX:$CX,$B$404,рўйхат!$D:$D,$C398)</f>
        <v/>
      </c>
      <c r="AV398" s="36">
        <f>SUMIFS(рўйхат!BE:BE,рўйхат!$CX:$CX,$B$404,рўйхат!$D:$D,$C398)</f>
        <v/>
      </c>
      <c r="AW398" s="35">
        <f>SUMIFS(рўйхат!BF:BF,рўйхат!$CX:$CX,$B$404,рўйхат!$D:$D,$C398)</f>
        <v/>
      </c>
      <c r="AX398" s="36">
        <f>SUMIFS(рўйхат!BG:BG,рўйхат!$CX:$CX,$B$404,рўйхат!$D:$D,$C398)</f>
        <v/>
      </c>
      <c r="AY398" s="35">
        <f>SUMIFS(рўйхат!BH:BH,рўйхат!$CX:$CX,$B$404,рўйхат!$D:$D,$C398)</f>
        <v/>
      </c>
      <c r="AZ398" s="36">
        <f>SUMIFS(рўйхат!BI:BI,рўйхат!$CX:$CX,$B$404,рўйхат!$D:$D,$C398)</f>
        <v/>
      </c>
      <c r="BA398" s="35">
        <f>SUMIFS(рўйхат!BJ:BJ,рўйхат!$CX:$CX,$B$404,рўйхат!$D:$D,$C398)</f>
        <v/>
      </c>
      <c r="BB398" s="36">
        <f>SUMIFS(рўйхат!BK:BK,рўйхат!$CX:$CX,$B$404,рўйхат!$D:$D,$C398)</f>
        <v/>
      </c>
      <c r="BC398" s="77">
        <f>IFERROR(AO398/E398,0)</f>
        <v/>
      </c>
      <c r="BD398" s="77">
        <f>IFERROR(AP398/F398,0)</f>
        <v/>
      </c>
      <c r="BE398" s="35">
        <f>SUMIFS(рўйхат!BL:BL,рўйхат!$CX:$CX,$B$404,рўйхат!$D:$D,$C398)</f>
        <v/>
      </c>
      <c r="BF398" s="36">
        <f>SUMIFS(рўйхат!BM:BM,рўйхат!$CX:$CX,$B$404,рўйхат!$D:$D,$C398)</f>
        <v/>
      </c>
      <c r="BG398" s="35">
        <f>SUMIFS(рўйхат!BN:BN,рўйхат!$CX:$CX,$B$404,рўйхат!$D:$D,$C398)</f>
        <v/>
      </c>
      <c r="BH398" s="36">
        <f>SUMIFS(рўйхат!BO:BO,рўйхат!$CX:$CX,$B$404,рўйхат!$D:$D,$C398)</f>
        <v/>
      </c>
      <c r="BI398" s="35">
        <f>SUMIFS(рўйхат!BP:BP,рўйхат!$CX:$CX,$B$404,рўйхат!$D:$D,$C398)</f>
        <v/>
      </c>
      <c r="BJ398" s="36">
        <f>SUMIFS(рўйхат!BQ:BQ,рўйхат!$CX:$CX,$B$404,рўйхат!$D:$D,$C398)</f>
        <v/>
      </c>
      <c r="BK398" s="35">
        <f>SUMIFS(рўйхат!BR:BR,рўйхат!$CX:$CX,$B$404,рўйхат!$D:$D,$C398)</f>
        <v/>
      </c>
      <c r="BL398" s="36">
        <f>SUMIFS(рўйхат!BS:BS,рўйхат!$CX:$CX,$B$404,рўйхат!$D:$D,$C398)</f>
        <v/>
      </c>
      <c r="BM398" s="35">
        <f>SUMIFS(рўйхат!BT:BT,рўйхат!$CX:$CX,$B$404,рўйхат!$D:$D,$C398)</f>
        <v/>
      </c>
      <c r="BN398" s="36">
        <f>SUMIFS(рўйхат!BU:BU,рўйхат!$CX:$CX,$B$404,рўйхат!$D:$D,$C398)</f>
        <v/>
      </c>
      <c r="BO398" s="35">
        <f>SUMIFS(рўйхат!BX:BX,рўйхат!$CX:$CX,$B$404,рўйхат!$D:$D,$C398)</f>
        <v/>
      </c>
      <c r="BP398" s="36">
        <f>SUMIFS(рўйхат!BY:BY,рўйхат!$CX:$CX,$B$404,рўйхат!$D:$D,$C398)</f>
        <v/>
      </c>
      <c r="BQ398" s="35">
        <f>SUMIFS(рўйхат!BZ:BZ,рўйхат!$CX:$CX,$B$404,рўйхат!$D:$D,$C398)</f>
        <v/>
      </c>
      <c r="BR398" s="36">
        <f>SUMIFS(рўйхат!CA:CA,рўйхат!$CX:$CX,$B$404,рўйхат!$D:$D,$C398)</f>
        <v/>
      </c>
      <c r="BS398" s="35">
        <f>SUMIFS(рўйхат!CB:CB,рўйхат!$CX:$CX,$B$404,рўйхат!$D:$D,$C398)</f>
        <v/>
      </c>
      <c r="BT398" s="36">
        <f>SUMIFS(рўйхат!CC:CC,рўйхат!$CX:$CX,$B$404,рўйхат!$D:$D,$C398)</f>
        <v/>
      </c>
      <c r="BU398" s="35">
        <f>SUMIFS(рўйхат!CD:CD,рўйхат!$CX:$CX,$B$404,рўйхат!$D:$D,$C398)</f>
        <v/>
      </c>
      <c r="BV398" s="36">
        <f>SUMIFS(рўйхат!CE:CE,рўйхат!$CX:$CX,$B$404,рўйхат!$D:$D,$C398)</f>
        <v/>
      </c>
      <c r="BW398" s="35">
        <f>SUMIFS(рўйхат!CH:CH,рўйхат!$CX:$CX,$B$404,рўйхат!$D:$D,$C398)</f>
        <v/>
      </c>
      <c r="BX398" s="36">
        <f>SUMIFS(рўйхат!CI:CI,рўйхат!$CX:$CX,$B$404,рўйхат!$D:$D,$C398)</f>
        <v/>
      </c>
      <c r="BY398" s="35">
        <f>SUMIFS(рўйхат!CJ:CJ,рўйхат!$CX:$CX,$B$404,рўйхат!$D:$D,$C398)</f>
        <v/>
      </c>
      <c r="BZ398" s="36">
        <f>SUMIFS(рўйхат!CK:CK,рўйхат!$CX:$CX,$B$404,рўйхат!$D:$D,$C398)</f>
        <v/>
      </c>
      <c r="CA398" s="35">
        <f>SUMIFS(рўйхат!CL:CL,рўйхат!$CX:$CX,$B$404,рўйхат!$D:$D,$C398)</f>
        <v/>
      </c>
      <c r="CB398" s="36">
        <f>SUMIFS(рўйхат!CM:CM,рўйхат!$CX:$CX,$B$404,рўйхат!$D:$D,$C398)</f>
        <v/>
      </c>
      <c r="CC398" s="35">
        <f>SUMIFS(рўйхат!CN:CN,рўйхат!$CX:$CX,$B$404,рўйхат!$D:$D,$C398)</f>
        <v/>
      </c>
      <c r="CD398" s="36">
        <f>SUMIFS(рўйхат!CO:CO,рўйхат!$CX:$CX,$B$404,рўйхат!$D:$D,$C398)</f>
        <v/>
      </c>
      <c r="CE398" s="77">
        <f>IFERROR(BE398/(Q398+BE398),0)</f>
        <v/>
      </c>
      <c r="CF398" s="78">
        <f>IFERROR(BF398/(R398+BF398),0)</f>
        <v/>
      </c>
    </row>
    <row r="399" hidden="1" outlineLevel="1" ht="30" customFormat="1" customHeight="1" s="8">
      <c r="A399" s="39" t="n"/>
      <c r="B399" s="50" t="n">
        <v>61</v>
      </c>
      <c r="C399" s="131" t="inlineStr">
        <is>
          <t>Якунига етмаган харидларда нархларни ошириб кўрсатилиш ҳолатлари таҳлили (UZEX)</t>
        </is>
      </c>
      <c r="D399" s="51" t="n"/>
      <c r="E399" s="35">
        <f>SUMIFS(рўйхат!F:F,рўйхат!$CX:$CX,$B$404,рўйхат!$D:$D,$C399)</f>
        <v/>
      </c>
      <c r="F399" s="36">
        <f>SUMIFS(рўйхат!G:G,рўйхат!$CX:$CX,$B$404,рўйхат!$D:$D,$C399)</f>
        <v/>
      </c>
      <c r="G399" s="35">
        <f>SUMIFS(рўйхат!H:H,рўйхат!$CX:$CX,$B$404,рўйхат!$D:$D,$C399)</f>
        <v/>
      </c>
      <c r="H399" s="36">
        <f>SUMIFS(рўйхат!I:I,рўйхат!$CX:$CX,$B$404,рўйхат!$D:$D,$C399)</f>
        <v/>
      </c>
      <c r="I399" s="35">
        <f>SUMIFS(рўйхат!J:J,рўйхат!$CX:$CX,$B$404,рўйхат!$D:$D,$C399)</f>
        <v/>
      </c>
      <c r="J399" s="36">
        <f>SUMIFS(рўйхат!K:K,рўйхат!$CX:$CX,$B$404,рўйхат!$D:$D,$C399)</f>
        <v/>
      </c>
      <c r="K399" s="35">
        <f>SUMIFS(рўйхат!L:L,рўйхат!$CX:$CX,$B$404,рўйхат!$D:$D,$C399)</f>
        <v/>
      </c>
      <c r="L399" s="36">
        <f>SUMIFS(рўйхат!M:M,рўйхат!$CX:$CX,$B$404,рўйхат!$D:$D,$C399)</f>
        <v/>
      </c>
      <c r="M399" s="35">
        <f>SUMIFS(рўйхат!N:N,рўйхат!$CX:$CX,$B$404,рўйхат!$D:$D,$C399)</f>
        <v/>
      </c>
      <c r="N399" s="36">
        <f>SUMIFS(рўйхат!O:O,рўйхат!$CX:$CX,$B$404,рўйхат!$D:$D,$C399)</f>
        <v/>
      </c>
      <c r="O399" s="34">
        <f>IFERROR(M399/E399,0)</f>
        <v/>
      </c>
      <c r="P399" s="34">
        <f>IFERROR(N399/F399,0)</f>
        <v/>
      </c>
      <c r="Q399" s="35">
        <f>SUMIFS(рўйхат!P:P,рўйхат!$CX:$CX,$B$404,рўйхат!$D:$D,$C399)</f>
        <v/>
      </c>
      <c r="R399" s="36">
        <f>SUMIFS(рўйхат!Q:Q,рўйхат!$CX:$CX,$B$404,рўйхат!$D:$D,$C399)</f>
        <v/>
      </c>
      <c r="S399" s="35">
        <f>SUMIFS(рўйхат!R:R,рўйхат!$CX:$CX,$B$404,рўйхат!$D:$D,$C399)</f>
        <v/>
      </c>
      <c r="T399" s="36">
        <f>SUMIFS(рўйхат!S:S,рўйхат!$CX:$CX,$B$404,рўйхат!$D:$D,$C399)</f>
        <v/>
      </c>
      <c r="U399" s="35">
        <f>SUMIFS(рўйхат!T:T,рўйхат!$CX:$CX,$B$404,рўйхат!$D:$D,$C399)</f>
        <v/>
      </c>
      <c r="V399" s="36">
        <f>SUMIFS(рўйхат!U:U,рўйхат!$CX:$CX,$B$404,рўйхат!$D:$D,$C399)</f>
        <v/>
      </c>
      <c r="W399" s="35">
        <f>SUMIFS(рўйхат!V:V,рўйхат!$CX:$CX,$B$404,рўйхат!$D:$D,$C399)</f>
        <v/>
      </c>
      <c r="X399" s="36">
        <f>SUMIFS(рўйхат!W:W,рўйхат!$CX:$CX,$B$404,рўйхат!$D:$D,$C399)</f>
        <v/>
      </c>
      <c r="Y399" s="35">
        <f>SUMIFS(рўйхат!X:X,рўйхат!$CX:$CX,$B$404,рўйхат!$D:$D,$C399)</f>
        <v/>
      </c>
      <c r="Z399" s="36">
        <f>SUMIFS(рўйхат!Y:Y,рўйхат!$CX:$CX,$B$404,рўйхат!$D:$D,$C399)</f>
        <v/>
      </c>
      <c r="AA399" s="35">
        <f>SUMIFS(рўйхат!Z:Z,рўйхат!$CX:$CX,$B$404,рўйхат!$D:$D,$C399)</f>
        <v/>
      </c>
      <c r="AB399" s="36">
        <f>SUMIFS(рўйхат!AA:AA,рўйхат!$CX:$CX,$B$404,рўйхат!$D:$D,$C399)</f>
        <v/>
      </c>
      <c r="AC399" s="35">
        <f>SUMIFS(рўйхат!AB:AB,рўйхат!$CX:$CX,$B$404,рўйхат!$D:$D,$C399)</f>
        <v/>
      </c>
      <c r="AD399" s="36">
        <f>SUMIFS(рўйхат!AC:AC,рўйхат!$CX:$CX,$B$404,рўйхат!$D:$D,$C399)</f>
        <v/>
      </c>
      <c r="AE399" s="35">
        <f>SUMIFS(рўйхат!AD:AD,рўйхат!$CX:$CX,$B$404,рўйхат!$D:$D,$C399)</f>
        <v/>
      </c>
      <c r="AF399" s="36">
        <f>SUMIFS(рўйхат!AE:AE,рўйхат!$CX:$CX,$B$404,рўйхат!$D:$D,$C399)</f>
        <v/>
      </c>
      <c r="AG399" s="35">
        <f>SUMIFS(рўйхат!AH:AH,рўйхат!$CX:$CX,$B$404,рўйхат!$D:$D,$C399)</f>
        <v/>
      </c>
      <c r="AH399" s="36">
        <f>SUMIFS(рўйхат!AI:AI,рўйхат!$CX:$CX,$B$404,рўйхат!$D:$D,$C399)</f>
        <v/>
      </c>
      <c r="AI399" s="35">
        <f>SUMIFS(рўйхат!AJ:AJ,рўйхат!$CX:$CX,$B$404,рўйхат!$D:$D,$C399)</f>
        <v/>
      </c>
      <c r="AJ399" s="36">
        <f>SUMIFS(рўйхат!AK:AK,рўйхат!$CX:$CX,$B$404,рўйхат!$D:$D,$C399)</f>
        <v/>
      </c>
      <c r="AK399" s="35">
        <f>SUMIFS(рўйхат!AL:AL,рўйхат!$CX:$CX,$B$404,рўйхат!$D:$D,$C399)</f>
        <v/>
      </c>
      <c r="AL399" s="36">
        <f>SUMIFS(рўйхат!AM:AM,рўйхат!$CX:$CX,$B$404,рўйхат!$D:$D,$C399)</f>
        <v/>
      </c>
      <c r="AM399" s="77">
        <f>IFERROR(Q399/E399,0)</f>
        <v/>
      </c>
      <c r="AN399" s="77">
        <f>IFERROR(R399/F399,0)</f>
        <v/>
      </c>
      <c r="AO399" s="35">
        <f>SUMIFS(рўйхат!AX:AX,рўйхат!$CX:$CX,$B$404,рўйхат!$D:$D,$C399)</f>
        <v/>
      </c>
      <c r="AP399" s="36">
        <f>SUMIFS(рўйхат!AY:AY,рўйхат!$CX:$CX,$B$404,рўйхат!$D:$D,$C399)</f>
        <v/>
      </c>
      <c r="AQ399" s="35">
        <f>SUMIFS(рўйхат!AZ:AZ,рўйхат!$CX:$CX,$B$404,рўйхат!$D:$D,$C399)</f>
        <v/>
      </c>
      <c r="AR399" s="36">
        <f>SUMIFS(рўйхат!BA:BA,рўйхат!$CX:$CX,$B$404,рўйхат!$D:$D,$C399)</f>
        <v/>
      </c>
      <c r="AS399" s="35">
        <f>SUMIFS(рўйхат!BB:BB,рўйхат!$CX:$CX,$B$404,рўйхат!$D:$D,$C399)</f>
        <v/>
      </c>
      <c r="AT399" s="36">
        <f>SUMIFS(рўйхат!BC:BC,рўйхат!$CX:$CX,$B$404,рўйхат!$D:$D,$C399)</f>
        <v/>
      </c>
      <c r="AU399" s="35">
        <f>SUMIFS(рўйхат!BD:BD,рўйхат!$CX:$CX,$B$404,рўйхат!$D:$D,$C399)</f>
        <v/>
      </c>
      <c r="AV399" s="36">
        <f>SUMIFS(рўйхат!BE:BE,рўйхат!$CX:$CX,$B$404,рўйхат!$D:$D,$C399)</f>
        <v/>
      </c>
      <c r="AW399" s="35">
        <f>SUMIFS(рўйхат!BF:BF,рўйхат!$CX:$CX,$B$404,рўйхат!$D:$D,$C399)</f>
        <v/>
      </c>
      <c r="AX399" s="36">
        <f>SUMIFS(рўйхат!BG:BG,рўйхат!$CX:$CX,$B$404,рўйхат!$D:$D,$C399)</f>
        <v/>
      </c>
      <c r="AY399" s="35">
        <f>SUMIFS(рўйхат!BH:BH,рўйхат!$CX:$CX,$B$404,рўйхат!$D:$D,$C399)</f>
        <v/>
      </c>
      <c r="AZ399" s="36">
        <f>SUMIFS(рўйхат!BI:BI,рўйхат!$CX:$CX,$B$404,рўйхат!$D:$D,$C399)</f>
        <v/>
      </c>
      <c r="BA399" s="35">
        <f>SUMIFS(рўйхат!BJ:BJ,рўйхат!$CX:$CX,$B$404,рўйхат!$D:$D,$C399)</f>
        <v/>
      </c>
      <c r="BB399" s="36">
        <f>SUMIFS(рўйхат!BK:BK,рўйхат!$CX:$CX,$B$404,рўйхат!$D:$D,$C399)</f>
        <v/>
      </c>
      <c r="BC399" s="77">
        <f>IFERROR(AO399/E399,0)</f>
        <v/>
      </c>
      <c r="BD399" s="77">
        <f>IFERROR(AP399/F399,0)</f>
        <v/>
      </c>
      <c r="BE399" s="35">
        <f>SUMIFS(рўйхат!BL:BL,рўйхат!$CX:$CX,$B$404,рўйхат!$D:$D,$C399)</f>
        <v/>
      </c>
      <c r="BF399" s="36">
        <f>SUMIFS(рўйхат!BM:BM,рўйхат!$CX:$CX,$B$404,рўйхат!$D:$D,$C399)</f>
        <v/>
      </c>
      <c r="BG399" s="35">
        <f>SUMIFS(рўйхат!BN:BN,рўйхат!$CX:$CX,$B$404,рўйхат!$D:$D,$C399)</f>
        <v/>
      </c>
      <c r="BH399" s="36">
        <f>SUMIFS(рўйхат!BO:BO,рўйхат!$CX:$CX,$B$404,рўйхат!$D:$D,$C399)</f>
        <v/>
      </c>
      <c r="BI399" s="35">
        <f>SUMIFS(рўйхат!BP:BP,рўйхат!$CX:$CX,$B$404,рўйхат!$D:$D,$C399)</f>
        <v/>
      </c>
      <c r="BJ399" s="36">
        <f>SUMIFS(рўйхат!BQ:BQ,рўйхат!$CX:$CX,$B$404,рўйхат!$D:$D,$C399)</f>
        <v/>
      </c>
      <c r="BK399" s="35">
        <f>SUMIFS(рўйхат!BR:BR,рўйхат!$CX:$CX,$B$404,рўйхат!$D:$D,$C399)</f>
        <v/>
      </c>
      <c r="BL399" s="36">
        <f>SUMIFS(рўйхат!BS:BS,рўйхат!$CX:$CX,$B$404,рўйхат!$D:$D,$C399)</f>
        <v/>
      </c>
      <c r="BM399" s="35">
        <f>SUMIFS(рўйхат!BT:BT,рўйхат!$CX:$CX,$B$404,рўйхат!$D:$D,$C399)</f>
        <v/>
      </c>
      <c r="BN399" s="36">
        <f>SUMIFS(рўйхат!BU:BU,рўйхат!$CX:$CX,$B$404,рўйхат!$D:$D,$C399)</f>
        <v/>
      </c>
      <c r="BO399" s="35">
        <f>SUMIFS(рўйхат!BX:BX,рўйхат!$CX:$CX,$B$404,рўйхат!$D:$D,$C399)</f>
        <v/>
      </c>
      <c r="BP399" s="36">
        <f>SUMIFS(рўйхат!BY:BY,рўйхат!$CX:$CX,$B$404,рўйхат!$D:$D,$C399)</f>
        <v/>
      </c>
      <c r="BQ399" s="35">
        <f>SUMIFS(рўйхат!BZ:BZ,рўйхат!$CX:$CX,$B$404,рўйхат!$D:$D,$C399)</f>
        <v/>
      </c>
      <c r="BR399" s="36">
        <f>SUMIFS(рўйхат!CA:CA,рўйхат!$CX:$CX,$B$404,рўйхат!$D:$D,$C399)</f>
        <v/>
      </c>
      <c r="BS399" s="35">
        <f>SUMIFS(рўйхат!CB:CB,рўйхат!$CX:$CX,$B$404,рўйхат!$D:$D,$C399)</f>
        <v/>
      </c>
      <c r="BT399" s="36">
        <f>SUMIFS(рўйхат!CC:CC,рўйхат!$CX:$CX,$B$404,рўйхат!$D:$D,$C399)</f>
        <v/>
      </c>
      <c r="BU399" s="35">
        <f>SUMIFS(рўйхат!CD:CD,рўйхат!$CX:$CX,$B$404,рўйхат!$D:$D,$C399)</f>
        <v/>
      </c>
      <c r="BV399" s="36">
        <f>SUMIFS(рўйхат!CE:CE,рўйхат!$CX:$CX,$B$404,рўйхат!$D:$D,$C399)</f>
        <v/>
      </c>
      <c r="BW399" s="35">
        <f>SUMIFS(рўйхат!CH:CH,рўйхат!$CX:$CX,$B$404,рўйхат!$D:$D,$C399)</f>
        <v/>
      </c>
      <c r="BX399" s="36">
        <f>SUMIFS(рўйхат!CI:CI,рўйхат!$CX:$CX,$B$404,рўйхат!$D:$D,$C399)</f>
        <v/>
      </c>
      <c r="BY399" s="35">
        <f>SUMIFS(рўйхат!CJ:CJ,рўйхат!$CX:$CX,$B$404,рўйхат!$D:$D,$C399)</f>
        <v/>
      </c>
      <c r="BZ399" s="36">
        <f>SUMIFS(рўйхат!CK:CK,рўйхат!$CX:$CX,$B$404,рўйхат!$D:$D,$C399)</f>
        <v/>
      </c>
      <c r="CA399" s="35">
        <f>SUMIFS(рўйхат!CL:CL,рўйхат!$CX:$CX,$B$404,рўйхат!$D:$D,$C399)</f>
        <v/>
      </c>
      <c r="CB399" s="36">
        <f>SUMIFS(рўйхат!CM:CM,рўйхат!$CX:$CX,$B$404,рўйхат!$D:$D,$C399)</f>
        <v/>
      </c>
      <c r="CC399" s="35">
        <f>SUMIFS(рўйхат!CN:CN,рўйхат!$CX:$CX,$B$404,рўйхат!$D:$D,$C399)</f>
        <v/>
      </c>
      <c r="CD399" s="36">
        <f>SUMIFS(рўйхат!CO:CO,рўйхат!$CX:$CX,$B$404,рўйхат!$D:$D,$C399)</f>
        <v/>
      </c>
      <c r="CE399" s="77">
        <f>IFERROR(BE399/(Q399+BE399),0)</f>
        <v/>
      </c>
      <c r="CF399" s="78">
        <f>IFERROR(BF399/(R399+BF399),0)</f>
        <v/>
      </c>
    </row>
    <row r="400" hidden="1" outlineLevel="1" ht="30" customFormat="1" customHeight="1" s="8">
      <c r="A400" s="39" t="n"/>
      <c r="B400" s="50" t="n">
        <v>62</v>
      </c>
      <c r="C400" s="131" t="inlineStr">
        <is>
          <t>Manfaatlar to'qnashuvi (COOPERATION)</t>
        </is>
      </c>
      <c r="D400" s="51" t="n"/>
      <c r="E400" s="35">
        <f>SUMIFS(рўйхат!F:F,рўйхат!$CX:$CX,$B$404,рўйхат!$D:$D,$C400)</f>
        <v/>
      </c>
      <c r="F400" s="36">
        <f>SUMIFS(рўйхат!G:G,рўйхат!$CX:$CX,$B$404,рўйхат!$D:$D,$C400)</f>
        <v/>
      </c>
      <c r="G400" s="35">
        <f>SUMIFS(рўйхат!H:H,рўйхат!$CX:$CX,$B$404,рўйхат!$D:$D,$C400)</f>
        <v/>
      </c>
      <c r="H400" s="36">
        <f>SUMIFS(рўйхат!I:I,рўйхат!$CX:$CX,$B$404,рўйхат!$D:$D,$C400)</f>
        <v/>
      </c>
      <c r="I400" s="35">
        <f>SUMIFS(рўйхат!J:J,рўйхат!$CX:$CX,$B$404,рўйхат!$D:$D,$C400)</f>
        <v/>
      </c>
      <c r="J400" s="36">
        <f>SUMIFS(рўйхат!K:K,рўйхат!$CX:$CX,$B$404,рўйхат!$D:$D,$C400)</f>
        <v/>
      </c>
      <c r="K400" s="35">
        <f>SUMIFS(рўйхат!L:L,рўйхат!$CX:$CX,$B$404,рўйхат!$D:$D,$C400)</f>
        <v/>
      </c>
      <c r="L400" s="36">
        <f>SUMIFS(рўйхат!M:M,рўйхат!$CX:$CX,$B$404,рўйхат!$D:$D,$C400)</f>
        <v/>
      </c>
      <c r="M400" s="35">
        <f>SUMIFS(рўйхат!N:N,рўйхат!$CX:$CX,$B$404,рўйхат!$D:$D,$C400)</f>
        <v/>
      </c>
      <c r="N400" s="36">
        <f>SUMIFS(рўйхат!O:O,рўйхат!$CX:$CX,$B$404,рўйхат!$D:$D,$C400)</f>
        <v/>
      </c>
      <c r="O400" s="34">
        <f>IFERROR(M400/E400,0)</f>
        <v/>
      </c>
      <c r="P400" s="34">
        <f>IFERROR(N400/F400,0)</f>
        <v/>
      </c>
      <c r="Q400" s="35">
        <f>SUMIFS(рўйхат!P:P,рўйхат!$CX:$CX,$B$404,рўйхат!$D:$D,$C400)</f>
        <v/>
      </c>
      <c r="R400" s="36">
        <f>SUMIFS(рўйхат!Q:Q,рўйхат!$CX:$CX,$B$404,рўйхат!$D:$D,$C400)</f>
        <v/>
      </c>
      <c r="S400" s="35">
        <f>SUMIFS(рўйхат!R:R,рўйхат!$CX:$CX,$B$404,рўйхат!$D:$D,$C400)</f>
        <v/>
      </c>
      <c r="T400" s="36">
        <f>SUMIFS(рўйхат!S:S,рўйхат!$CX:$CX,$B$404,рўйхат!$D:$D,$C400)</f>
        <v/>
      </c>
      <c r="U400" s="35">
        <f>SUMIFS(рўйхат!T:T,рўйхат!$CX:$CX,$B$404,рўйхат!$D:$D,$C400)</f>
        <v/>
      </c>
      <c r="V400" s="36">
        <f>SUMIFS(рўйхат!U:U,рўйхат!$CX:$CX,$B$404,рўйхат!$D:$D,$C400)</f>
        <v/>
      </c>
      <c r="W400" s="35">
        <f>SUMIFS(рўйхат!V:V,рўйхат!$CX:$CX,$B$404,рўйхат!$D:$D,$C400)</f>
        <v/>
      </c>
      <c r="X400" s="36">
        <f>SUMIFS(рўйхат!W:W,рўйхат!$CX:$CX,$B$404,рўйхат!$D:$D,$C400)</f>
        <v/>
      </c>
      <c r="Y400" s="35">
        <f>SUMIFS(рўйхат!X:X,рўйхат!$CX:$CX,$B$404,рўйхат!$D:$D,$C400)</f>
        <v/>
      </c>
      <c r="Z400" s="36">
        <f>SUMIFS(рўйхат!Y:Y,рўйхат!$CX:$CX,$B$404,рўйхат!$D:$D,$C400)</f>
        <v/>
      </c>
      <c r="AA400" s="35">
        <f>SUMIFS(рўйхат!Z:Z,рўйхат!$CX:$CX,$B$404,рўйхат!$D:$D,$C400)</f>
        <v/>
      </c>
      <c r="AB400" s="36">
        <f>SUMIFS(рўйхат!AA:AA,рўйхат!$CX:$CX,$B$404,рўйхат!$D:$D,$C400)</f>
        <v/>
      </c>
      <c r="AC400" s="35">
        <f>SUMIFS(рўйхат!AB:AB,рўйхат!$CX:$CX,$B$404,рўйхат!$D:$D,$C400)</f>
        <v/>
      </c>
      <c r="AD400" s="36">
        <f>SUMIFS(рўйхат!AC:AC,рўйхат!$CX:$CX,$B$404,рўйхат!$D:$D,$C400)</f>
        <v/>
      </c>
      <c r="AE400" s="35">
        <f>SUMIFS(рўйхат!AD:AD,рўйхат!$CX:$CX,$B$404,рўйхат!$D:$D,$C400)</f>
        <v/>
      </c>
      <c r="AF400" s="36">
        <f>SUMIFS(рўйхат!AE:AE,рўйхат!$CX:$CX,$B$404,рўйхат!$D:$D,$C400)</f>
        <v/>
      </c>
      <c r="AG400" s="35">
        <f>SUMIFS(рўйхат!AH:AH,рўйхат!$CX:$CX,$B$404,рўйхат!$D:$D,$C400)</f>
        <v/>
      </c>
      <c r="AH400" s="36">
        <f>SUMIFS(рўйхат!AI:AI,рўйхат!$CX:$CX,$B$404,рўйхат!$D:$D,$C400)</f>
        <v/>
      </c>
      <c r="AI400" s="35">
        <f>SUMIFS(рўйхат!AJ:AJ,рўйхат!$CX:$CX,$B$404,рўйхат!$D:$D,$C400)</f>
        <v/>
      </c>
      <c r="AJ400" s="36">
        <f>SUMIFS(рўйхат!AK:AK,рўйхат!$CX:$CX,$B$404,рўйхат!$D:$D,$C400)</f>
        <v/>
      </c>
      <c r="AK400" s="35">
        <f>SUMIFS(рўйхат!AL:AL,рўйхат!$CX:$CX,$B$404,рўйхат!$D:$D,$C400)</f>
        <v/>
      </c>
      <c r="AL400" s="36">
        <f>SUMIFS(рўйхат!AM:AM,рўйхат!$CX:$CX,$B$404,рўйхат!$D:$D,$C400)</f>
        <v/>
      </c>
      <c r="AM400" s="77">
        <f>IFERROR(Q400/E400,0)</f>
        <v/>
      </c>
      <c r="AN400" s="77">
        <f>IFERROR(R400/F400,0)</f>
        <v/>
      </c>
      <c r="AO400" s="35">
        <f>SUMIFS(рўйхат!AX:AX,рўйхат!$CX:$CX,$B$404,рўйхат!$D:$D,$C400)</f>
        <v/>
      </c>
      <c r="AP400" s="36">
        <f>SUMIFS(рўйхат!AY:AY,рўйхат!$CX:$CX,$B$404,рўйхат!$D:$D,$C400)</f>
        <v/>
      </c>
      <c r="AQ400" s="35">
        <f>SUMIFS(рўйхат!AZ:AZ,рўйхат!$CX:$CX,$B$404,рўйхат!$D:$D,$C400)</f>
        <v/>
      </c>
      <c r="AR400" s="36">
        <f>SUMIFS(рўйхат!BA:BA,рўйхат!$CX:$CX,$B$404,рўйхат!$D:$D,$C400)</f>
        <v/>
      </c>
      <c r="AS400" s="35">
        <f>SUMIFS(рўйхат!BB:BB,рўйхат!$CX:$CX,$B$404,рўйхат!$D:$D,$C400)</f>
        <v/>
      </c>
      <c r="AT400" s="36">
        <f>SUMIFS(рўйхат!BC:BC,рўйхат!$CX:$CX,$B$404,рўйхат!$D:$D,$C400)</f>
        <v/>
      </c>
      <c r="AU400" s="35">
        <f>SUMIFS(рўйхат!BD:BD,рўйхат!$CX:$CX,$B$404,рўйхат!$D:$D,$C400)</f>
        <v/>
      </c>
      <c r="AV400" s="36">
        <f>SUMIFS(рўйхат!BE:BE,рўйхат!$CX:$CX,$B$404,рўйхат!$D:$D,$C400)</f>
        <v/>
      </c>
      <c r="AW400" s="35">
        <f>SUMIFS(рўйхат!BF:BF,рўйхат!$CX:$CX,$B$404,рўйхат!$D:$D,$C400)</f>
        <v/>
      </c>
      <c r="AX400" s="36">
        <f>SUMIFS(рўйхат!BG:BG,рўйхат!$CX:$CX,$B$404,рўйхат!$D:$D,$C400)</f>
        <v/>
      </c>
      <c r="AY400" s="35">
        <f>SUMIFS(рўйхат!BH:BH,рўйхат!$CX:$CX,$B$404,рўйхат!$D:$D,$C400)</f>
        <v/>
      </c>
      <c r="AZ400" s="36">
        <f>SUMIFS(рўйхат!BI:BI,рўйхат!$CX:$CX,$B$404,рўйхат!$D:$D,$C400)</f>
        <v/>
      </c>
      <c r="BA400" s="35">
        <f>SUMIFS(рўйхат!BJ:BJ,рўйхат!$CX:$CX,$B$404,рўйхат!$D:$D,$C400)</f>
        <v/>
      </c>
      <c r="BB400" s="36">
        <f>SUMIFS(рўйхат!BK:BK,рўйхат!$CX:$CX,$B$404,рўйхат!$D:$D,$C400)</f>
        <v/>
      </c>
      <c r="BC400" s="77">
        <f>IFERROR(AO400/E400,0)</f>
        <v/>
      </c>
      <c r="BD400" s="77">
        <f>IFERROR(AP400/F400,0)</f>
        <v/>
      </c>
      <c r="BE400" s="35">
        <f>SUMIFS(рўйхат!BL:BL,рўйхат!$CX:$CX,$B$404,рўйхат!$D:$D,$C400)</f>
        <v/>
      </c>
      <c r="BF400" s="36">
        <f>SUMIFS(рўйхат!BM:BM,рўйхат!$CX:$CX,$B$404,рўйхат!$D:$D,$C400)</f>
        <v/>
      </c>
      <c r="BG400" s="35">
        <f>SUMIFS(рўйхат!BN:BN,рўйхат!$CX:$CX,$B$404,рўйхат!$D:$D,$C400)</f>
        <v/>
      </c>
      <c r="BH400" s="36">
        <f>SUMIFS(рўйхат!BO:BO,рўйхат!$CX:$CX,$B$404,рўйхат!$D:$D,$C400)</f>
        <v/>
      </c>
      <c r="BI400" s="35">
        <f>SUMIFS(рўйхат!BP:BP,рўйхат!$CX:$CX,$B$404,рўйхат!$D:$D,$C400)</f>
        <v/>
      </c>
      <c r="BJ400" s="36">
        <f>SUMIFS(рўйхат!BQ:BQ,рўйхат!$CX:$CX,$B$404,рўйхат!$D:$D,$C400)</f>
        <v/>
      </c>
      <c r="BK400" s="35">
        <f>SUMIFS(рўйхат!BR:BR,рўйхат!$CX:$CX,$B$404,рўйхат!$D:$D,$C400)</f>
        <v/>
      </c>
      <c r="BL400" s="36">
        <f>SUMIFS(рўйхат!BS:BS,рўйхат!$CX:$CX,$B$404,рўйхат!$D:$D,$C400)</f>
        <v/>
      </c>
      <c r="BM400" s="35">
        <f>SUMIFS(рўйхат!BT:BT,рўйхат!$CX:$CX,$B$404,рўйхат!$D:$D,$C400)</f>
        <v/>
      </c>
      <c r="BN400" s="36">
        <f>SUMIFS(рўйхат!BU:BU,рўйхат!$CX:$CX,$B$404,рўйхат!$D:$D,$C400)</f>
        <v/>
      </c>
      <c r="BO400" s="35">
        <f>SUMIFS(рўйхат!BX:BX,рўйхат!$CX:$CX,$B$404,рўйхат!$D:$D,$C400)</f>
        <v/>
      </c>
      <c r="BP400" s="36">
        <f>SUMIFS(рўйхат!BY:BY,рўйхат!$CX:$CX,$B$404,рўйхат!$D:$D,$C400)</f>
        <v/>
      </c>
      <c r="BQ400" s="35">
        <f>SUMIFS(рўйхат!BZ:BZ,рўйхат!$CX:$CX,$B$404,рўйхат!$D:$D,$C400)</f>
        <v/>
      </c>
      <c r="BR400" s="36">
        <f>SUMIFS(рўйхат!CA:CA,рўйхат!$CX:$CX,$B$404,рўйхат!$D:$D,$C400)</f>
        <v/>
      </c>
      <c r="BS400" s="35">
        <f>SUMIFS(рўйхат!CB:CB,рўйхат!$CX:$CX,$B$404,рўйхат!$D:$D,$C400)</f>
        <v/>
      </c>
      <c r="BT400" s="36">
        <f>SUMIFS(рўйхат!CC:CC,рўйхат!$CX:$CX,$B$404,рўйхат!$D:$D,$C400)</f>
        <v/>
      </c>
      <c r="BU400" s="35">
        <f>SUMIFS(рўйхат!CD:CD,рўйхат!$CX:$CX,$B$404,рўйхат!$D:$D,$C400)</f>
        <v/>
      </c>
      <c r="BV400" s="36">
        <f>SUMIFS(рўйхат!CE:CE,рўйхат!$CX:$CX,$B$404,рўйхат!$D:$D,$C400)</f>
        <v/>
      </c>
      <c r="BW400" s="35">
        <f>SUMIFS(рўйхат!CH:CH,рўйхат!$CX:$CX,$B$404,рўйхат!$D:$D,$C400)</f>
        <v/>
      </c>
      <c r="BX400" s="36">
        <f>SUMIFS(рўйхат!CI:CI,рўйхат!$CX:$CX,$B$404,рўйхат!$D:$D,$C400)</f>
        <v/>
      </c>
      <c r="BY400" s="35">
        <f>SUMIFS(рўйхат!CJ:CJ,рўйхат!$CX:$CX,$B$404,рўйхат!$D:$D,$C400)</f>
        <v/>
      </c>
      <c r="BZ400" s="36">
        <f>SUMIFS(рўйхат!CK:CK,рўйхат!$CX:$CX,$B$404,рўйхат!$D:$D,$C400)</f>
        <v/>
      </c>
      <c r="CA400" s="35">
        <f>SUMIFS(рўйхат!CL:CL,рўйхат!$CX:$CX,$B$404,рўйхат!$D:$D,$C400)</f>
        <v/>
      </c>
      <c r="CB400" s="36">
        <f>SUMIFS(рўйхат!CM:CM,рўйхат!$CX:$CX,$B$404,рўйхат!$D:$D,$C400)</f>
        <v/>
      </c>
      <c r="CC400" s="35">
        <f>SUMIFS(рўйхат!CN:CN,рўйхат!$CX:$CX,$B$404,рўйхат!$D:$D,$C400)</f>
        <v/>
      </c>
      <c r="CD400" s="36">
        <f>SUMIFS(рўйхат!CO:CO,рўйхат!$CX:$CX,$B$404,рўйхат!$D:$D,$C400)</f>
        <v/>
      </c>
      <c r="CE400" s="77">
        <f>IFERROR(BE400/(Q400+BE400),0)</f>
        <v/>
      </c>
      <c r="CF400" s="78">
        <f>IFERROR(BF400/(R400+BF400),0)</f>
        <v/>
      </c>
    </row>
    <row r="401" hidden="1" outlineLevel="1" ht="30" customFormat="1" customHeight="1" s="8">
      <c r="A401" s="39" t="n"/>
      <c r="B401" s="50" t="n">
        <v>63</v>
      </c>
      <c r="C401" s="131" t="inlineStr">
        <is>
          <t>Manfaatlar to'qnashuvi (UZEX)</t>
        </is>
      </c>
      <c r="D401" s="51" t="n"/>
      <c r="E401" s="35">
        <f>SUMIFS(рўйхат!F:F,рўйхат!$CX:$CX,$B$404,рўйхат!$D:$D,$C401)</f>
        <v/>
      </c>
      <c r="F401" s="36">
        <f>SUMIFS(рўйхат!G:G,рўйхат!$CX:$CX,$B$404,рўйхат!$D:$D,$C401)</f>
        <v/>
      </c>
      <c r="G401" s="35">
        <f>SUMIFS(рўйхат!H:H,рўйхат!$CX:$CX,$B$404,рўйхат!$D:$D,$C401)</f>
        <v/>
      </c>
      <c r="H401" s="36">
        <f>SUMIFS(рўйхат!I:I,рўйхат!$CX:$CX,$B$404,рўйхат!$D:$D,$C401)</f>
        <v/>
      </c>
      <c r="I401" s="35">
        <f>SUMIFS(рўйхат!J:J,рўйхат!$CX:$CX,$B$404,рўйхат!$D:$D,$C401)</f>
        <v/>
      </c>
      <c r="J401" s="36">
        <f>SUMIFS(рўйхат!K:K,рўйхат!$CX:$CX,$B$404,рўйхат!$D:$D,$C401)</f>
        <v/>
      </c>
      <c r="K401" s="35">
        <f>SUMIFS(рўйхат!L:L,рўйхат!$CX:$CX,$B$404,рўйхат!$D:$D,$C401)</f>
        <v/>
      </c>
      <c r="L401" s="36">
        <f>SUMIFS(рўйхат!M:M,рўйхат!$CX:$CX,$B$404,рўйхат!$D:$D,$C401)</f>
        <v/>
      </c>
      <c r="M401" s="35">
        <f>SUMIFS(рўйхат!N:N,рўйхат!$CX:$CX,$B$404,рўйхат!$D:$D,$C401)</f>
        <v/>
      </c>
      <c r="N401" s="36">
        <f>SUMIFS(рўйхат!O:O,рўйхат!$CX:$CX,$B$404,рўйхат!$D:$D,$C401)</f>
        <v/>
      </c>
      <c r="O401" s="34">
        <f>IFERROR(M401/E401,0)</f>
        <v/>
      </c>
      <c r="P401" s="34">
        <f>IFERROR(N401/F401,0)</f>
        <v/>
      </c>
      <c r="Q401" s="35">
        <f>SUMIFS(рўйхат!P:P,рўйхат!$CX:$CX,$B$404,рўйхат!$D:$D,$C401)</f>
        <v/>
      </c>
      <c r="R401" s="36">
        <f>SUMIFS(рўйхат!Q:Q,рўйхат!$CX:$CX,$B$404,рўйхат!$D:$D,$C401)</f>
        <v/>
      </c>
      <c r="S401" s="35">
        <f>SUMIFS(рўйхат!R:R,рўйхат!$CX:$CX,$B$404,рўйхат!$D:$D,$C401)</f>
        <v/>
      </c>
      <c r="T401" s="36">
        <f>SUMIFS(рўйхат!S:S,рўйхат!$CX:$CX,$B$404,рўйхат!$D:$D,$C401)</f>
        <v/>
      </c>
      <c r="U401" s="35">
        <f>SUMIFS(рўйхат!T:T,рўйхат!$CX:$CX,$B$404,рўйхат!$D:$D,$C401)</f>
        <v/>
      </c>
      <c r="V401" s="36">
        <f>SUMIFS(рўйхат!U:U,рўйхат!$CX:$CX,$B$404,рўйхат!$D:$D,$C401)</f>
        <v/>
      </c>
      <c r="W401" s="35">
        <f>SUMIFS(рўйхат!V:V,рўйхат!$CX:$CX,$B$404,рўйхат!$D:$D,$C401)</f>
        <v/>
      </c>
      <c r="X401" s="36">
        <f>SUMIFS(рўйхат!W:W,рўйхат!$CX:$CX,$B$404,рўйхат!$D:$D,$C401)</f>
        <v/>
      </c>
      <c r="Y401" s="35">
        <f>SUMIFS(рўйхат!X:X,рўйхат!$CX:$CX,$B$404,рўйхат!$D:$D,$C401)</f>
        <v/>
      </c>
      <c r="Z401" s="36">
        <f>SUMIFS(рўйхат!Y:Y,рўйхат!$CX:$CX,$B$404,рўйхат!$D:$D,$C401)</f>
        <v/>
      </c>
      <c r="AA401" s="35">
        <f>SUMIFS(рўйхат!Z:Z,рўйхат!$CX:$CX,$B$404,рўйхат!$D:$D,$C401)</f>
        <v/>
      </c>
      <c r="AB401" s="36">
        <f>SUMIFS(рўйхат!AA:AA,рўйхат!$CX:$CX,$B$404,рўйхат!$D:$D,$C401)</f>
        <v/>
      </c>
      <c r="AC401" s="35">
        <f>SUMIFS(рўйхат!AB:AB,рўйхат!$CX:$CX,$B$404,рўйхат!$D:$D,$C401)</f>
        <v/>
      </c>
      <c r="AD401" s="36">
        <f>SUMIFS(рўйхат!AC:AC,рўйхат!$CX:$CX,$B$404,рўйхат!$D:$D,$C401)</f>
        <v/>
      </c>
      <c r="AE401" s="35">
        <f>SUMIFS(рўйхат!AD:AD,рўйхат!$CX:$CX,$B$404,рўйхат!$D:$D,$C401)</f>
        <v/>
      </c>
      <c r="AF401" s="36">
        <f>SUMIFS(рўйхат!AE:AE,рўйхат!$CX:$CX,$B$404,рўйхат!$D:$D,$C401)</f>
        <v/>
      </c>
      <c r="AG401" s="35">
        <f>SUMIFS(рўйхат!AH:AH,рўйхат!$CX:$CX,$B$404,рўйхат!$D:$D,$C401)</f>
        <v/>
      </c>
      <c r="AH401" s="36">
        <f>SUMIFS(рўйхат!AI:AI,рўйхат!$CX:$CX,$B$404,рўйхат!$D:$D,$C401)</f>
        <v/>
      </c>
      <c r="AI401" s="35">
        <f>SUMIFS(рўйхат!AJ:AJ,рўйхат!$CX:$CX,$B$404,рўйхат!$D:$D,$C401)</f>
        <v/>
      </c>
      <c r="AJ401" s="36">
        <f>SUMIFS(рўйхат!AK:AK,рўйхат!$CX:$CX,$B$404,рўйхат!$D:$D,$C401)</f>
        <v/>
      </c>
      <c r="AK401" s="35">
        <f>SUMIFS(рўйхат!AL:AL,рўйхат!$CX:$CX,$B$404,рўйхат!$D:$D,$C401)</f>
        <v/>
      </c>
      <c r="AL401" s="36">
        <f>SUMIFS(рўйхат!AM:AM,рўйхат!$CX:$CX,$B$404,рўйхат!$D:$D,$C401)</f>
        <v/>
      </c>
      <c r="AM401" s="77">
        <f>IFERROR(Q401/E401,0)</f>
        <v/>
      </c>
      <c r="AN401" s="77">
        <f>IFERROR(R401/F401,0)</f>
        <v/>
      </c>
      <c r="AO401" s="35">
        <f>SUMIFS(рўйхат!AX:AX,рўйхат!$CX:$CX,$B$404,рўйхат!$D:$D,$C401)</f>
        <v/>
      </c>
      <c r="AP401" s="36">
        <f>SUMIFS(рўйхат!AY:AY,рўйхат!$CX:$CX,$B$404,рўйхат!$D:$D,$C401)</f>
        <v/>
      </c>
      <c r="AQ401" s="35">
        <f>SUMIFS(рўйхат!AZ:AZ,рўйхат!$CX:$CX,$B$404,рўйхат!$D:$D,$C401)</f>
        <v/>
      </c>
      <c r="AR401" s="36">
        <f>SUMIFS(рўйхат!BA:BA,рўйхат!$CX:$CX,$B$404,рўйхат!$D:$D,$C401)</f>
        <v/>
      </c>
      <c r="AS401" s="35">
        <f>SUMIFS(рўйхат!BB:BB,рўйхат!$CX:$CX,$B$404,рўйхат!$D:$D,$C401)</f>
        <v/>
      </c>
      <c r="AT401" s="36">
        <f>SUMIFS(рўйхат!BC:BC,рўйхат!$CX:$CX,$B$404,рўйхат!$D:$D,$C401)</f>
        <v/>
      </c>
      <c r="AU401" s="35">
        <f>SUMIFS(рўйхат!BD:BD,рўйхат!$CX:$CX,$B$404,рўйхат!$D:$D,$C401)</f>
        <v/>
      </c>
      <c r="AV401" s="36">
        <f>SUMIFS(рўйхат!BE:BE,рўйхат!$CX:$CX,$B$404,рўйхат!$D:$D,$C401)</f>
        <v/>
      </c>
      <c r="AW401" s="35">
        <f>SUMIFS(рўйхат!BF:BF,рўйхат!$CX:$CX,$B$404,рўйхат!$D:$D,$C401)</f>
        <v/>
      </c>
      <c r="AX401" s="36">
        <f>SUMIFS(рўйхат!BG:BG,рўйхат!$CX:$CX,$B$404,рўйхат!$D:$D,$C401)</f>
        <v/>
      </c>
      <c r="AY401" s="35">
        <f>SUMIFS(рўйхат!BH:BH,рўйхат!$CX:$CX,$B$404,рўйхат!$D:$D,$C401)</f>
        <v/>
      </c>
      <c r="AZ401" s="36">
        <f>SUMIFS(рўйхат!BI:BI,рўйхат!$CX:$CX,$B$404,рўйхат!$D:$D,$C401)</f>
        <v/>
      </c>
      <c r="BA401" s="35">
        <f>SUMIFS(рўйхат!BJ:BJ,рўйхат!$CX:$CX,$B$404,рўйхат!$D:$D,$C401)</f>
        <v/>
      </c>
      <c r="BB401" s="36">
        <f>SUMIFS(рўйхат!BK:BK,рўйхат!$CX:$CX,$B$404,рўйхат!$D:$D,$C401)</f>
        <v/>
      </c>
      <c r="BC401" s="77">
        <f>IFERROR(AO401/E401,0)</f>
        <v/>
      </c>
      <c r="BD401" s="77">
        <f>IFERROR(AP401/F401,0)</f>
        <v/>
      </c>
      <c r="BE401" s="35">
        <f>SUMIFS(рўйхат!BL:BL,рўйхат!$CX:$CX,$B$404,рўйхат!$D:$D,$C401)</f>
        <v/>
      </c>
      <c r="BF401" s="36">
        <f>SUMIFS(рўйхат!BM:BM,рўйхат!$CX:$CX,$B$404,рўйхат!$D:$D,$C401)</f>
        <v/>
      </c>
      <c r="BG401" s="35">
        <f>SUMIFS(рўйхат!BN:BN,рўйхат!$CX:$CX,$B$404,рўйхат!$D:$D,$C401)</f>
        <v/>
      </c>
      <c r="BH401" s="36">
        <f>SUMIFS(рўйхат!BO:BO,рўйхат!$CX:$CX,$B$404,рўйхат!$D:$D,$C401)</f>
        <v/>
      </c>
      <c r="BI401" s="35">
        <f>SUMIFS(рўйхат!BP:BP,рўйхат!$CX:$CX,$B$404,рўйхат!$D:$D,$C401)</f>
        <v/>
      </c>
      <c r="BJ401" s="36">
        <f>SUMIFS(рўйхат!BQ:BQ,рўйхат!$CX:$CX,$B$404,рўйхат!$D:$D,$C401)</f>
        <v/>
      </c>
      <c r="BK401" s="35">
        <f>SUMIFS(рўйхат!BR:BR,рўйхат!$CX:$CX,$B$404,рўйхат!$D:$D,$C401)</f>
        <v/>
      </c>
      <c r="BL401" s="36">
        <f>SUMIFS(рўйхат!BS:BS,рўйхат!$CX:$CX,$B$404,рўйхат!$D:$D,$C401)</f>
        <v/>
      </c>
      <c r="BM401" s="35">
        <f>SUMIFS(рўйхат!BT:BT,рўйхат!$CX:$CX,$B$404,рўйхат!$D:$D,$C401)</f>
        <v/>
      </c>
      <c r="BN401" s="36">
        <f>SUMIFS(рўйхат!BU:BU,рўйхат!$CX:$CX,$B$404,рўйхат!$D:$D,$C401)</f>
        <v/>
      </c>
      <c r="BO401" s="35">
        <f>SUMIFS(рўйхат!BX:BX,рўйхат!$CX:$CX,$B$404,рўйхат!$D:$D,$C401)</f>
        <v/>
      </c>
      <c r="BP401" s="36">
        <f>SUMIFS(рўйхат!BY:BY,рўйхат!$CX:$CX,$B$404,рўйхат!$D:$D,$C401)</f>
        <v/>
      </c>
      <c r="BQ401" s="35">
        <f>SUMIFS(рўйхат!BZ:BZ,рўйхат!$CX:$CX,$B$404,рўйхат!$D:$D,$C401)</f>
        <v/>
      </c>
      <c r="BR401" s="36">
        <f>SUMIFS(рўйхат!CA:CA,рўйхат!$CX:$CX,$B$404,рўйхат!$D:$D,$C401)</f>
        <v/>
      </c>
      <c r="BS401" s="35">
        <f>SUMIFS(рўйхат!CB:CB,рўйхат!$CX:$CX,$B$404,рўйхат!$D:$D,$C401)</f>
        <v/>
      </c>
      <c r="BT401" s="36">
        <f>SUMIFS(рўйхат!CC:CC,рўйхат!$CX:$CX,$B$404,рўйхат!$D:$D,$C401)</f>
        <v/>
      </c>
      <c r="BU401" s="35">
        <f>SUMIFS(рўйхат!CD:CD,рўйхат!$CX:$CX,$B$404,рўйхат!$D:$D,$C401)</f>
        <v/>
      </c>
      <c r="BV401" s="36">
        <f>SUMIFS(рўйхат!CE:CE,рўйхат!$CX:$CX,$B$404,рўйхат!$D:$D,$C401)</f>
        <v/>
      </c>
      <c r="BW401" s="35">
        <f>SUMIFS(рўйхат!CH:CH,рўйхат!$CX:$CX,$B$404,рўйхат!$D:$D,$C401)</f>
        <v/>
      </c>
      <c r="BX401" s="36">
        <f>SUMIFS(рўйхат!CI:CI,рўйхат!$CX:$CX,$B$404,рўйхат!$D:$D,$C401)</f>
        <v/>
      </c>
      <c r="BY401" s="35">
        <f>SUMIFS(рўйхат!CJ:CJ,рўйхат!$CX:$CX,$B$404,рўйхат!$D:$D,$C401)</f>
        <v/>
      </c>
      <c r="BZ401" s="36">
        <f>SUMIFS(рўйхат!CK:CK,рўйхат!$CX:$CX,$B$404,рўйхат!$D:$D,$C401)</f>
        <v/>
      </c>
      <c r="CA401" s="35">
        <f>SUMIFS(рўйхат!CL:CL,рўйхат!$CX:$CX,$B$404,рўйхат!$D:$D,$C401)</f>
        <v/>
      </c>
      <c r="CB401" s="36">
        <f>SUMIFS(рўйхат!CM:CM,рўйхат!$CX:$CX,$B$404,рўйхат!$D:$D,$C401)</f>
        <v/>
      </c>
      <c r="CC401" s="35">
        <f>SUMIFS(рўйхат!CN:CN,рўйхат!$CX:$CX,$B$404,рўйхат!$D:$D,$C401)</f>
        <v/>
      </c>
      <c r="CD401" s="36">
        <f>SUMIFS(рўйхат!CO:CO,рўйхат!$CX:$CX,$B$404,рўйхат!$D:$D,$C401)</f>
        <v/>
      </c>
      <c r="CE401" s="77">
        <f>IFERROR(BE401/(Q401+BE401),0)</f>
        <v/>
      </c>
      <c r="CF401" s="78">
        <f>IFERROR(BF401/(R401+BF401),0)</f>
        <v/>
      </c>
    </row>
    <row r="402" hidden="1" outlineLevel="1" ht="30" customFormat="1" customHeight="1" s="8">
      <c r="A402" s="39" t="n"/>
      <c r="B402" s="50" t="n">
        <v>64</v>
      </c>
      <c r="C402" s="131" t="inlineStr">
        <is>
          <t>Manfaatlar to'qnashuvi (Xt Xarid)</t>
        </is>
      </c>
      <c r="D402" s="51" t="n"/>
      <c r="E402" s="35">
        <f>SUMIFS(рўйхат!F:F,рўйхат!$CX:$CX,$B$404,рўйхат!$D:$D,$C402)</f>
        <v/>
      </c>
      <c r="F402" s="36">
        <f>SUMIFS(рўйхат!G:G,рўйхат!$CX:$CX,$B$404,рўйхат!$D:$D,$C402)</f>
        <v/>
      </c>
      <c r="G402" s="35">
        <f>SUMIFS(рўйхат!H:H,рўйхат!$CX:$CX,$B$404,рўйхат!$D:$D,$C402)</f>
        <v/>
      </c>
      <c r="H402" s="36">
        <f>SUMIFS(рўйхат!I:I,рўйхат!$CX:$CX,$B$404,рўйхат!$D:$D,$C402)</f>
        <v/>
      </c>
      <c r="I402" s="35">
        <f>SUMIFS(рўйхат!J:J,рўйхат!$CX:$CX,$B$404,рўйхат!$D:$D,$C402)</f>
        <v/>
      </c>
      <c r="J402" s="36">
        <f>SUMIFS(рўйхат!K:K,рўйхат!$CX:$CX,$B$404,рўйхат!$D:$D,$C402)</f>
        <v/>
      </c>
      <c r="K402" s="35">
        <f>SUMIFS(рўйхат!L:L,рўйхат!$CX:$CX,$B$404,рўйхат!$D:$D,$C402)</f>
        <v/>
      </c>
      <c r="L402" s="36">
        <f>SUMIFS(рўйхат!M:M,рўйхат!$CX:$CX,$B$404,рўйхат!$D:$D,$C402)</f>
        <v/>
      </c>
      <c r="M402" s="35">
        <f>SUMIFS(рўйхат!N:N,рўйхат!$CX:$CX,$B$404,рўйхат!$D:$D,$C402)</f>
        <v/>
      </c>
      <c r="N402" s="36">
        <f>SUMIFS(рўйхат!O:O,рўйхат!$CX:$CX,$B$404,рўйхат!$D:$D,$C402)</f>
        <v/>
      </c>
      <c r="O402" s="34">
        <f>IFERROR(M402/E402,0)</f>
        <v/>
      </c>
      <c r="P402" s="34">
        <f>IFERROR(N402/F402,0)</f>
        <v/>
      </c>
      <c r="Q402" s="35">
        <f>SUMIFS(рўйхат!P:P,рўйхат!$CX:$CX,$B$404,рўйхат!$D:$D,$C402)</f>
        <v/>
      </c>
      <c r="R402" s="36">
        <f>SUMIFS(рўйхат!Q:Q,рўйхат!$CX:$CX,$B$404,рўйхат!$D:$D,$C402)</f>
        <v/>
      </c>
      <c r="S402" s="35">
        <f>SUMIFS(рўйхат!R:R,рўйхат!$CX:$CX,$B$404,рўйхат!$D:$D,$C402)</f>
        <v/>
      </c>
      <c r="T402" s="36">
        <f>SUMIFS(рўйхат!S:S,рўйхат!$CX:$CX,$B$404,рўйхат!$D:$D,$C402)</f>
        <v/>
      </c>
      <c r="U402" s="35">
        <f>SUMIFS(рўйхат!T:T,рўйхат!$CX:$CX,$B$404,рўйхат!$D:$D,$C402)</f>
        <v/>
      </c>
      <c r="V402" s="36">
        <f>SUMIFS(рўйхат!U:U,рўйхат!$CX:$CX,$B$404,рўйхат!$D:$D,$C402)</f>
        <v/>
      </c>
      <c r="W402" s="35">
        <f>SUMIFS(рўйхат!V:V,рўйхат!$CX:$CX,$B$404,рўйхат!$D:$D,$C402)</f>
        <v/>
      </c>
      <c r="X402" s="36">
        <f>SUMIFS(рўйхат!W:W,рўйхат!$CX:$CX,$B$404,рўйхат!$D:$D,$C402)</f>
        <v/>
      </c>
      <c r="Y402" s="35">
        <f>SUMIFS(рўйхат!X:X,рўйхат!$CX:$CX,$B$404,рўйхат!$D:$D,$C402)</f>
        <v/>
      </c>
      <c r="Z402" s="36">
        <f>SUMIFS(рўйхат!Y:Y,рўйхат!$CX:$CX,$B$404,рўйхат!$D:$D,$C402)</f>
        <v/>
      </c>
      <c r="AA402" s="35">
        <f>SUMIFS(рўйхат!Z:Z,рўйхат!$CX:$CX,$B$404,рўйхат!$D:$D,$C402)</f>
        <v/>
      </c>
      <c r="AB402" s="36">
        <f>SUMIFS(рўйхат!AA:AA,рўйхат!$CX:$CX,$B$404,рўйхат!$D:$D,$C402)</f>
        <v/>
      </c>
      <c r="AC402" s="35">
        <f>SUMIFS(рўйхат!AB:AB,рўйхат!$CX:$CX,$B$404,рўйхат!$D:$D,$C402)</f>
        <v/>
      </c>
      <c r="AD402" s="36">
        <f>SUMIFS(рўйхат!AC:AC,рўйхат!$CX:$CX,$B$404,рўйхат!$D:$D,$C402)</f>
        <v/>
      </c>
      <c r="AE402" s="35">
        <f>SUMIFS(рўйхат!AD:AD,рўйхат!$CX:$CX,$B$404,рўйхат!$D:$D,$C402)</f>
        <v/>
      </c>
      <c r="AF402" s="36">
        <f>SUMIFS(рўйхат!AE:AE,рўйхат!$CX:$CX,$B$404,рўйхат!$D:$D,$C402)</f>
        <v/>
      </c>
      <c r="AG402" s="35">
        <f>SUMIFS(рўйхат!AH:AH,рўйхат!$CX:$CX,$B$404,рўйхат!$D:$D,$C402)</f>
        <v/>
      </c>
      <c r="AH402" s="36">
        <f>SUMIFS(рўйхат!AI:AI,рўйхат!$CX:$CX,$B$404,рўйхат!$D:$D,$C402)</f>
        <v/>
      </c>
      <c r="AI402" s="35">
        <f>SUMIFS(рўйхат!AJ:AJ,рўйхат!$CX:$CX,$B$404,рўйхат!$D:$D,$C402)</f>
        <v/>
      </c>
      <c r="AJ402" s="36">
        <f>SUMIFS(рўйхат!AK:AK,рўйхат!$CX:$CX,$B$404,рўйхат!$D:$D,$C402)</f>
        <v/>
      </c>
      <c r="AK402" s="35">
        <f>SUMIFS(рўйхат!AL:AL,рўйхат!$CX:$CX,$B$404,рўйхат!$D:$D,$C402)</f>
        <v/>
      </c>
      <c r="AL402" s="36">
        <f>SUMIFS(рўйхат!AM:AM,рўйхат!$CX:$CX,$B$404,рўйхат!$D:$D,$C402)</f>
        <v/>
      </c>
      <c r="AM402" s="77">
        <f>IFERROR(Q402/E402,0)</f>
        <v/>
      </c>
      <c r="AN402" s="77">
        <f>IFERROR(R402/F402,0)</f>
        <v/>
      </c>
      <c r="AO402" s="35">
        <f>SUMIFS(рўйхат!AX:AX,рўйхат!$CX:$CX,$B$404,рўйхат!$D:$D,$C402)</f>
        <v/>
      </c>
      <c r="AP402" s="36">
        <f>SUMIFS(рўйхат!AY:AY,рўйхат!$CX:$CX,$B$404,рўйхат!$D:$D,$C402)</f>
        <v/>
      </c>
      <c r="AQ402" s="35">
        <f>SUMIFS(рўйхат!AZ:AZ,рўйхат!$CX:$CX,$B$404,рўйхат!$D:$D,$C402)</f>
        <v/>
      </c>
      <c r="AR402" s="36">
        <f>SUMIFS(рўйхат!BA:BA,рўйхат!$CX:$CX,$B$404,рўйхат!$D:$D,$C402)</f>
        <v/>
      </c>
      <c r="AS402" s="35">
        <f>SUMIFS(рўйхат!BB:BB,рўйхат!$CX:$CX,$B$404,рўйхат!$D:$D,$C402)</f>
        <v/>
      </c>
      <c r="AT402" s="36">
        <f>SUMIFS(рўйхат!BC:BC,рўйхат!$CX:$CX,$B$404,рўйхат!$D:$D,$C402)</f>
        <v/>
      </c>
      <c r="AU402" s="35">
        <f>SUMIFS(рўйхат!BD:BD,рўйхат!$CX:$CX,$B$404,рўйхат!$D:$D,$C402)</f>
        <v/>
      </c>
      <c r="AV402" s="36">
        <f>SUMIFS(рўйхат!BE:BE,рўйхат!$CX:$CX,$B$404,рўйхат!$D:$D,$C402)</f>
        <v/>
      </c>
      <c r="AW402" s="35">
        <f>SUMIFS(рўйхат!BF:BF,рўйхат!$CX:$CX,$B$404,рўйхат!$D:$D,$C402)</f>
        <v/>
      </c>
      <c r="AX402" s="36">
        <f>SUMIFS(рўйхат!BG:BG,рўйхат!$CX:$CX,$B$404,рўйхат!$D:$D,$C402)</f>
        <v/>
      </c>
      <c r="AY402" s="35">
        <f>SUMIFS(рўйхат!BH:BH,рўйхат!$CX:$CX,$B$404,рўйхат!$D:$D,$C402)</f>
        <v/>
      </c>
      <c r="AZ402" s="36">
        <f>SUMIFS(рўйхат!BI:BI,рўйхат!$CX:$CX,$B$404,рўйхат!$D:$D,$C402)</f>
        <v/>
      </c>
      <c r="BA402" s="35">
        <f>SUMIFS(рўйхат!BJ:BJ,рўйхат!$CX:$CX,$B$404,рўйхат!$D:$D,$C402)</f>
        <v/>
      </c>
      <c r="BB402" s="36">
        <f>SUMIFS(рўйхат!BK:BK,рўйхат!$CX:$CX,$B$404,рўйхат!$D:$D,$C402)</f>
        <v/>
      </c>
      <c r="BC402" s="77">
        <f>IFERROR(AO402/E402,0)</f>
        <v/>
      </c>
      <c r="BD402" s="77">
        <f>IFERROR(AP402/F402,0)</f>
        <v/>
      </c>
      <c r="BE402" s="35">
        <f>SUMIFS(рўйхат!BL:BL,рўйхат!$CX:$CX,$B$404,рўйхат!$D:$D,$C402)</f>
        <v/>
      </c>
      <c r="BF402" s="36">
        <f>SUMIFS(рўйхат!BM:BM,рўйхат!$CX:$CX,$B$404,рўйхат!$D:$D,$C402)</f>
        <v/>
      </c>
      <c r="BG402" s="35">
        <f>SUMIFS(рўйхат!BN:BN,рўйхат!$CX:$CX,$B$404,рўйхат!$D:$D,$C402)</f>
        <v/>
      </c>
      <c r="BH402" s="36">
        <f>SUMIFS(рўйхат!BO:BO,рўйхат!$CX:$CX,$B$404,рўйхат!$D:$D,$C402)</f>
        <v/>
      </c>
      <c r="BI402" s="35">
        <f>SUMIFS(рўйхат!BP:BP,рўйхат!$CX:$CX,$B$404,рўйхат!$D:$D,$C402)</f>
        <v/>
      </c>
      <c r="BJ402" s="36">
        <f>SUMIFS(рўйхат!BQ:BQ,рўйхат!$CX:$CX,$B$404,рўйхат!$D:$D,$C402)</f>
        <v/>
      </c>
      <c r="BK402" s="35">
        <f>SUMIFS(рўйхат!BR:BR,рўйхат!$CX:$CX,$B$404,рўйхат!$D:$D,$C402)</f>
        <v/>
      </c>
      <c r="BL402" s="36">
        <f>SUMIFS(рўйхат!BS:BS,рўйхат!$CX:$CX,$B$404,рўйхат!$D:$D,$C402)</f>
        <v/>
      </c>
      <c r="BM402" s="35">
        <f>SUMIFS(рўйхат!BT:BT,рўйхат!$CX:$CX,$B$404,рўйхат!$D:$D,$C402)</f>
        <v/>
      </c>
      <c r="BN402" s="36">
        <f>SUMIFS(рўйхат!BU:BU,рўйхат!$CX:$CX,$B$404,рўйхат!$D:$D,$C402)</f>
        <v/>
      </c>
      <c r="BO402" s="35">
        <f>SUMIFS(рўйхат!BX:BX,рўйхат!$CX:$CX,$B$404,рўйхат!$D:$D,$C402)</f>
        <v/>
      </c>
      <c r="BP402" s="36">
        <f>SUMIFS(рўйхат!BY:BY,рўйхат!$CX:$CX,$B$404,рўйхат!$D:$D,$C402)</f>
        <v/>
      </c>
      <c r="BQ402" s="35">
        <f>SUMIFS(рўйхат!BZ:BZ,рўйхат!$CX:$CX,$B$404,рўйхат!$D:$D,$C402)</f>
        <v/>
      </c>
      <c r="BR402" s="36">
        <f>SUMIFS(рўйхат!CA:CA,рўйхат!$CX:$CX,$B$404,рўйхат!$D:$D,$C402)</f>
        <v/>
      </c>
      <c r="BS402" s="35">
        <f>SUMIFS(рўйхат!CB:CB,рўйхат!$CX:$CX,$B$404,рўйхат!$D:$D,$C402)</f>
        <v/>
      </c>
      <c r="BT402" s="36">
        <f>SUMIFS(рўйхат!CC:CC,рўйхат!$CX:$CX,$B$404,рўйхат!$D:$D,$C402)</f>
        <v/>
      </c>
      <c r="BU402" s="35">
        <f>SUMIFS(рўйхат!CD:CD,рўйхат!$CX:$CX,$B$404,рўйхат!$D:$D,$C402)</f>
        <v/>
      </c>
      <c r="BV402" s="36">
        <f>SUMIFS(рўйхат!CE:CE,рўйхат!$CX:$CX,$B$404,рўйхат!$D:$D,$C402)</f>
        <v/>
      </c>
      <c r="BW402" s="35">
        <f>SUMIFS(рўйхат!CH:CH,рўйхат!$CX:$CX,$B$404,рўйхат!$D:$D,$C402)</f>
        <v/>
      </c>
      <c r="BX402" s="36">
        <f>SUMIFS(рўйхат!CI:CI,рўйхат!$CX:$CX,$B$404,рўйхат!$D:$D,$C402)</f>
        <v/>
      </c>
      <c r="BY402" s="35">
        <f>SUMIFS(рўйхат!CJ:CJ,рўйхат!$CX:$CX,$B$404,рўйхат!$D:$D,$C402)</f>
        <v/>
      </c>
      <c r="BZ402" s="36">
        <f>SUMIFS(рўйхат!CK:CK,рўйхат!$CX:$CX,$B$404,рўйхат!$D:$D,$C402)</f>
        <v/>
      </c>
      <c r="CA402" s="35">
        <f>SUMIFS(рўйхат!CL:CL,рўйхат!$CX:$CX,$B$404,рўйхат!$D:$D,$C402)</f>
        <v/>
      </c>
      <c r="CB402" s="36">
        <f>SUMIFS(рўйхат!CM:CM,рўйхат!$CX:$CX,$B$404,рўйхат!$D:$D,$C402)</f>
        <v/>
      </c>
      <c r="CC402" s="35">
        <f>SUMIFS(рўйхат!CN:CN,рўйхат!$CX:$CX,$B$404,рўйхат!$D:$D,$C402)</f>
        <v/>
      </c>
      <c r="CD402" s="36">
        <f>SUMIFS(рўйхат!CO:CO,рўйхат!$CX:$CX,$B$404,рўйхат!$D:$D,$C402)</f>
        <v/>
      </c>
      <c r="CE402" s="77">
        <f>IFERROR(BE402/(Q402+BE402),0)</f>
        <v/>
      </c>
      <c r="CF402" s="78">
        <f>IFERROR(BF402/(R402+BF402),0)</f>
        <v/>
      </c>
    </row>
    <row r="403" hidden="1" outlineLevel="1" ht="30" customFormat="1" customHeight="1" s="8">
      <c r="A403" s="39" t="n"/>
      <c r="B403" s="50" t="n">
        <v>65</v>
      </c>
      <c r="C403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403" s="51" t="n"/>
      <c r="E403" s="35">
        <f>SUMIFS(рўйхат!F:F,рўйхат!$CX:$CX,$B$404,рўйхат!$D:$D,$C403)</f>
        <v/>
      </c>
      <c r="F403" s="36">
        <f>SUMIFS(рўйхат!G:G,рўйхат!$CX:$CX,$B$404,рўйхат!$D:$D,$C403)</f>
        <v/>
      </c>
      <c r="G403" s="35">
        <f>SUMIFS(рўйхат!H:H,рўйхат!$CX:$CX,$B$404,рўйхат!$D:$D,$C403)</f>
        <v/>
      </c>
      <c r="H403" s="36">
        <f>SUMIFS(рўйхат!I:I,рўйхат!$CX:$CX,$B$404,рўйхат!$D:$D,$C403)</f>
        <v/>
      </c>
      <c r="I403" s="35">
        <f>SUMIFS(рўйхат!J:J,рўйхат!$CX:$CX,$B$404,рўйхат!$D:$D,$C403)</f>
        <v/>
      </c>
      <c r="J403" s="36">
        <f>SUMIFS(рўйхат!K:K,рўйхат!$CX:$CX,$B$404,рўйхат!$D:$D,$C403)</f>
        <v/>
      </c>
      <c r="K403" s="35">
        <f>SUMIFS(рўйхат!L:L,рўйхат!$CX:$CX,$B$404,рўйхат!$D:$D,$C403)</f>
        <v/>
      </c>
      <c r="L403" s="36">
        <f>SUMIFS(рўйхат!M:M,рўйхат!$CX:$CX,$B$404,рўйхат!$D:$D,$C403)</f>
        <v/>
      </c>
      <c r="M403" s="35">
        <f>SUMIFS(рўйхат!N:N,рўйхат!$CX:$CX,$B$404,рўйхат!$D:$D,$C403)</f>
        <v/>
      </c>
      <c r="N403" s="36">
        <f>SUMIFS(рўйхат!O:O,рўйхат!$CX:$CX,$B$404,рўйхат!$D:$D,$C403)</f>
        <v/>
      </c>
      <c r="O403" s="34">
        <f>IFERROR(M403/E403,0)</f>
        <v/>
      </c>
      <c r="P403" s="34">
        <f>IFERROR(N403/F403,0)</f>
        <v/>
      </c>
      <c r="Q403" s="35">
        <f>SUMIFS(рўйхат!P:P,рўйхат!$CX:$CX,$B$404,рўйхат!$D:$D,$C403)</f>
        <v/>
      </c>
      <c r="R403" s="36">
        <f>SUMIFS(рўйхат!Q:Q,рўйхат!$CX:$CX,$B$404,рўйхат!$D:$D,$C403)</f>
        <v/>
      </c>
      <c r="S403" s="35">
        <f>SUMIFS(рўйхат!R:R,рўйхат!$CX:$CX,$B$404,рўйхат!$D:$D,$C403)</f>
        <v/>
      </c>
      <c r="T403" s="36">
        <f>SUMIFS(рўйхат!S:S,рўйхат!$CX:$CX,$B$404,рўйхат!$D:$D,$C403)</f>
        <v/>
      </c>
      <c r="U403" s="35">
        <f>SUMIFS(рўйхат!T:T,рўйхат!$CX:$CX,$B$404,рўйхат!$D:$D,$C403)</f>
        <v/>
      </c>
      <c r="V403" s="36">
        <f>SUMIFS(рўйхат!U:U,рўйхат!$CX:$CX,$B$404,рўйхат!$D:$D,$C403)</f>
        <v/>
      </c>
      <c r="W403" s="35">
        <f>SUMIFS(рўйхат!V:V,рўйхат!$CX:$CX,$B$404,рўйхат!$D:$D,$C403)</f>
        <v/>
      </c>
      <c r="X403" s="36">
        <f>SUMIFS(рўйхат!W:W,рўйхат!$CX:$CX,$B$404,рўйхат!$D:$D,$C403)</f>
        <v/>
      </c>
      <c r="Y403" s="35">
        <f>SUMIFS(рўйхат!X:X,рўйхат!$CX:$CX,$B$404,рўйхат!$D:$D,$C403)</f>
        <v/>
      </c>
      <c r="Z403" s="36">
        <f>SUMIFS(рўйхат!Y:Y,рўйхат!$CX:$CX,$B$404,рўйхат!$D:$D,$C403)</f>
        <v/>
      </c>
      <c r="AA403" s="35">
        <f>SUMIFS(рўйхат!Z:Z,рўйхат!$CX:$CX,$B$404,рўйхат!$D:$D,$C403)</f>
        <v/>
      </c>
      <c r="AB403" s="36">
        <f>SUMIFS(рўйхат!AA:AA,рўйхат!$CX:$CX,$B$404,рўйхат!$D:$D,$C403)</f>
        <v/>
      </c>
      <c r="AC403" s="35">
        <f>SUMIFS(рўйхат!AB:AB,рўйхат!$CX:$CX,$B$404,рўйхат!$D:$D,$C403)</f>
        <v/>
      </c>
      <c r="AD403" s="36">
        <f>SUMIFS(рўйхат!AC:AC,рўйхат!$CX:$CX,$B$404,рўйхат!$D:$D,$C403)</f>
        <v/>
      </c>
      <c r="AE403" s="35">
        <f>SUMIFS(рўйхат!AD:AD,рўйхат!$CX:$CX,$B$404,рўйхат!$D:$D,$C403)</f>
        <v/>
      </c>
      <c r="AF403" s="36">
        <f>SUMIFS(рўйхат!AE:AE,рўйхат!$CX:$CX,$B$404,рўйхат!$D:$D,$C403)</f>
        <v/>
      </c>
      <c r="AG403" s="35">
        <f>SUMIFS(рўйхат!AH:AH,рўйхат!$CX:$CX,$B$404,рўйхат!$D:$D,$C403)</f>
        <v/>
      </c>
      <c r="AH403" s="36">
        <f>SUMIFS(рўйхат!AI:AI,рўйхат!$CX:$CX,$B$404,рўйхат!$D:$D,$C403)</f>
        <v/>
      </c>
      <c r="AI403" s="35">
        <f>SUMIFS(рўйхат!AJ:AJ,рўйхат!$CX:$CX,$B$404,рўйхат!$D:$D,$C403)</f>
        <v/>
      </c>
      <c r="AJ403" s="36">
        <f>SUMIFS(рўйхат!AK:AK,рўйхат!$CX:$CX,$B$404,рўйхат!$D:$D,$C403)</f>
        <v/>
      </c>
      <c r="AK403" s="35">
        <f>SUMIFS(рўйхат!AL:AL,рўйхат!$CX:$CX,$B$404,рўйхат!$D:$D,$C403)</f>
        <v/>
      </c>
      <c r="AL403" s="36">
        <f>SUMIFS(рўйхат!AM:AM,рўйхат!$CX:$CX,$B$404,рўйхат!$D:$D,$C403)</f>
        <v/>
      </c>
      <c r="AM403" s="77">
        <f>IFERROR(Q403/E403,0)</f>
        <v/>
      </c>
      <c r="AN403" s="77">
        <f>IFERROR(R403/F403,0)</f>
        <v/>
      </c>
      <c r="AO403" s="35">
        <f>SUMIFS(рўйхат!AX:AX,рўйхат!$CX:$CX,$B$404,рўйхат!$D:$D,$C403)</f>
        <v/>
      </c>
      <c r="AP403" s="36">
        <f>SUMIFS(рўйхат!AY:AY,рўйхат!$CX:$CX,$B$404,рўйхат!$D:$D,$C403)</f>
        <v/>
      </c>
      <c r="AQ403" s="35">
        <f>SUMIFS(рўйхат!AZ:AZ,рўйхат!$CX:$CX,$B$404,рўйхат!$D:$D,$C403)</f>
        <v/>
      </c>
      <c r="AR403" s="36">
        <f>SUMIFS(рўйхат!BA:BA,рўйхат!$CX:$CX,$B$404,рўйхат!$D:$D,$C403)</f>
        <v/>
      </c>
      <c r="AS403" s="35">
        <f>SUMIFS(рўйхат!BB:BB,рўйхат!$CX:$CX,$B$404,рўйхат!$D:$D,$C403)</f>
        <v/>
      </c>
      <c r="AT403" s="36">
        <f>SUMIFS(рўйхат!BC:BC,рўйхат!$CX:$CX,$B$404,рўйхат!$D:$D,$C403)</f>
        <v/>
      </c>
      <c r="AU403" s="35">
        <f>SUMIFS(рўйхат!BD:BD,рўйхат!$CX:$CX,$B$404,рўйхат!$D:$D,$C403)</f>
        <v/>
      </c>
      <c r="AV403" s="36">
        <f>SUMIFS(рўйхат!BE:BE,рўйхат!$CX:$CX,$B$404,рўйхат!$D:$D,$C403)</f>
        <v/>
      </c>
      <c r="AW403" s="35">
        <f>SUMIFS(рўйхат!BF:BF,рўйхат!$CX:$CX,$B$404,рўйхат!$D:$D,$C403)</f>
        <v/>
      </c>
      <c r="AX403" s="36">
        <f>SUMIFS(рўйхат!BG:BG,рўйхат!$CX:$CX,$B$404,рўйхат!$D:$D,$C403)</f>
        <v/>
      </c>
      <c r="AY403" s="35">
        <f>SUMIFS(рўйхат!BH:BH,рўйхат!$CX:$CX,$B$404,рўйхат!$D:$D,$C403)</f>
        <v/>
      </c>
      <c r="AZ403" s="36">
        <f>SUMIFS(рўйхат!BI:BI,рўйхат!$CX:$CX,$B$404,рўйхат!$D:$D,$C403)</f>
        <v/>
      </c>
      <c r="BA403" s="35">
        <f>SUMIFS(рўйхат!BJ:BJ,рўйхат!$CX:$CX,$B$404,рўйхат!$D:$D,$C403)</f>
        <v/>
      </c>
      <c r="BB403" s="36">
        <f>SUMIFS(рўйхат!BK:BK,рўйхат!$CX:$CX,$B$404,рўйхат!$D:$D,$C403)</f>
        <v/>
      </c>
      <c r="BC403" s="77">
        <f>IFERROR(AO403/E403,0)</f>
        <v/>
      </c>
      <c r="BD403" s="77">
        <f>IFERROR(AP403/F403,0)</f>
        <v/>
      </c>
      <c r="BE403" s="35">
        <f>SUMIFS(рўйхат!BL:BL,рўйхат!$CX:$CX,$B$404,рўйхат!$D:$D,$C403)</f>
        <v/>
      </c>
      <c r="BF403" s="36">
        <f>SUMIFS(рўйхат!BM:BM,рўйхат!$CX:$CX,$B$404,рўйхат!$D:$D,$C403)</f>
        <v/>
      </c>
      <c r="BG403" s="35">
        <f>SUMIFS(рўйхат!BN:BN,рўйхат!$CX:$CX,$B$404,рўйхат!$D:$D,$C403)</f>
        <v/>
      </c>
      <c r="BH403" s="36">
        <f>SUMIFS(рўйхат!BO:BO,рўйхат!$CX:$CX,$B$404,рўйхат!$D:$D,$C403)</f>
        <v/>
      </c>
      <c r="BI403" s="35">
        <f>SUMIFS(рўйхат!BP:BP,рўйхат!$CX:$CX,$B$404,рўйхат!$D:$D,$C403)</f>
        <v/>
      </c>
      <c r="BJ403" s="36">
        <f>SUMIFS(рўйхат!BQ:BQ,рўйхат!$CX:$CX,$B$404,рўйхат!$D:$D,$C403)</f>
        <v/>
      </c>
      <c r="BK403" s="35">
        <f>SUMIFS(рўйхат!BR:BR,рўйхат!$CX:$CX,$B$404,рўйхат!$D:$D,$C403)</f>
        <v/>
      </c>
      <c r="BL403" s="36">
        <f>SUMIFS(рўйхат!BS:BS,рўйхат!$CX:$CX,$B$404,рўйхат!$D:$D,$C403)</f>
        <v/>
      </c>
      <c r="BM403" s="35">
        <f>SUMIFS(рўйхат!BT:BT,рўйхат!$CX:$CX,$B$404,рўйхат!$D:$D,$C403)</f>
        <v/>
      </c>
      <c r="BN403" s="36">
        <f>SUMIFS(рўйхат!BU:BU,рўйхат!$CX:$CX,$B$404,рўйхат!$D:$D,$C403)</f>
        <v/>
      </c>
      <c r="BO403" s="35">
        <f>SUMIFS(рўйхат!BX:BX,рўйхат!$CX:$CX,$B$404,рўйхат!$D:$D,$C403)</f>
        <v/>
      </c>
      <c r="BP403" s="36">
        <f>SUMIFS(рўйхат!BY:BY,рўйхат!$CX:$CX,$B$404,рўйхат!$D:$D,$C403)</f>
        <v/>
      </c>
      <c r="BQ403" s="35">
        <f>SUMIFS(рўйхат!BZ:BZ,рўйхат!$CX:$CX,$B$404,рўйхат!$D:$D,$C403)</f>
        <v/>
      </c>
      <c r="BR403" s="36">
        <f>SUMIFS(рўйхат!CA:CA,рўйхат!$CX:$CX,$B$404,рўйхат!$D:$D,$C403)</f>
        <v/>
      </c>
      <c r="BS403" s="35">
        <f>SUMIFS(рўйхат!CB:CB,рўйхат!$CX:$CX,$B$404,рўйхат!$D:$D,$C403)</f>
        <v/>
      </c>
      <c r="BT403" s="36">
        <f>SUMIFS(рўйхат!CC:CC,рўйхат!$CX:$CX,$B$404,рўйхат!$D:$D,$C403)</f>
        <v/>
      </c>
      <c r="BU403" s="35">
        <f>SUMIFS(рўйхат!CD:CD,рўйхат!$CX:$CX,$B$404,рўйхат!$D:$D,$C403)</f>
        <v/>
      </c>
      <c r="BV403" s="36">
        <f>SUMIFS(рўйхат!CE:CE,рўйхат!$CX:$CX,$B$404,рўйхат!$D:$D,$C403)</f>
        <v/>
      </c>
      <c r="BW403" s="35">
        <f>SUMIFS(рўйхат!CH:CH,рўйхат!$CX:$CX,$B$404,рўйхат!$D:$D,$C403)</f>
        <v/>
      </c>
      <c r="BX403" s="36">
        <f>SUMIFS(рўйхат!CI:CI,рўйхат!$CX:$CX,$B$404,рўйхат!$D:$D,$C403)</f>
        <v/>
      </c>
      <c r="BY403" s="35">
        <f>SUMIFS(рўйхат!CJ:CJ,рўйхат!$CX:$CX,$B$404,рўйхат!$D:$D,$C403)</f>
        <v/>
      </c>
      <c r="BZ403" s="36">
        <f>SUMIFS(рўйхат!CK:CK,рўйхат!$CX:$CX,$B$404,рўйхат!$D:$D,$C403)</f>
        <v/>
      </c>
      <c r="CA403" s="35">
        <f>SUMIFS(рўйхат!CL:CL,рўйхат!$CX:$CX,$B$404,рўйхат!$D:$D,$C403)</f>
        <v/>
      </c>
      <c r="CB403" s="36">
        <f>SUMIFS(рўйхат!CM:CM,рўйхат!$CX:$CX,$B$404,рўйхат!$D:$D,$C403)</f>
        <v/>
      </c>
      <c r="CC403" s="35">
        <f>SUMIFS(рўйхат!CN:CN,рўйхат!$CX:$CX,$B$404,рўйхат!$D:$D,$C403)</f>
        <v/>
      </c>
      <c r="CD403" s="36">
        <f>SUMIFS(рўйхат!CO:CO,рўйхат!$CX:$CX,$B$404,рўйхат!$D:$D,$C403)</f>
        <v/>
      </c>
      <c r="CE403" s="77">
        <f>IFERROR(BE403/(Q403+BE403),0)</f>
        <v/>
      </c>
      <c r="CF403" s="78">
        <f>IFERROR(BF403/(R403+BF403),0)</f>
        <v/>
      </c>
    </row>
    <row r="404" collapsed="1" ht="36.75" customFormat="1" customHeight="1" s="8">
      <c r="A404" s="31" t="n">
        <v>6</v>
      </c>
      <c r="B404" s="198" t="inlineStr">
        <is>
          <t>Ёшлар ишлари агентлиги ДМ</t>
        </is>
      </c>
      <c r="C404" s="199" t="n"/>
      <c r="D404" s="16" t="inlineStr">
        <is>
          <t>У.Тангриев</t>
        </is>
      </c>
      <c r="E404" s="17">
        <f>SUMIF(рўйхат!$CX:$CX,$B404,рўйхат!F:F)</f>
        <v/>
      </c>
      <c r="F404" s="18">
        <f>SUMIF(рўйхат!$CX:$CX,$B404,рўйхат!G:G)</f>
        <v/>
      </c>
      <c r="G404" s="17">
        <f>SUMIF(рўйхат!$CX:$CX,$B404,рўйхат!H:H)</f>
        <v/>
      </c>
      <c r="H404" s="18">
        <f>SUMIF(рўйхат!$CX:$CX,$B404,рўйхат!I:I)</f>
        <v/>
      </c>
      <c r="I404" s="17">
        <f>SUMIF(рўйхат!$CX:$CX,$B404,рўйхат!J:J)</f>
        <v/>
      </c>
      <c r="J404" s="18">
        <f>SUMIF(рўйхат!$CX:$CX,$B404,рўйхат!K:K)</f>
        <v/>
      </c>
      <c r="K404" s="17">
        <f>SUMIF(рўйхат!$CX:$CX,$B404,рўйхат!L:L)</f>
        <v/>
      </c>
      <c r="L404" s="18">
        <f>SUMIF(рўйхат!$CX:$CX,$B404,рўйхат!M:M)</f>
        <v/>
      </c>
      <c r="M404" s="17">
        <f>SUMIF(рўйхат!$CX:$CX,$B404,рўйхат!N:N)</f>
        <v/>
      </c>
      <c r="N404" s="18">
        <f>SUMIF(рўйхат!$CX:$CX,$B404,рўйхат!O:O)</f>
        <v/>
      </c>
      <c r="O404" s="75">
        <f>IFERROR(M404/E404,0)</f>
        <v/>
      </c>
      <c r="P404" s="75">
        <f>IFERROR(N404/F404,0)</f>
        <v/>
      </c>
      <c r="Q404" s="19">
        <f>SUMIF(рўйхат!$CX:$CX,$B404,рўйхат!P:P)</f>
        <v/>
      </c>
      <c r="R404" s="20">
        <f>SUMIF(рўйхат!$CX:$CX,$B404,рўйхат!Q:Q)</f>
        <v/>
      </c>
      <c r="S404" s="19">
        <f>SUMIF(рўйхат!$CX:$CX,$B404,рўйхат!R:R)</f>
        <v/>
      </c>
      <c r="T404" s="20">
        <f>SUMIF(рўйхат!$CX:$CX,$B404,рўйхат!S:S)</f>
        <v/>
      </c>
      <c r="U404" s="19">
        <f>SUMIF(рўйхат!$CX:$CX,$B404,рўйхат!T:T)</f>
        <v/>
      </c>
      <c r="V404" s="20">
        <f>SUMIF(рўйхат!$CX:$CX,$B404,рўйхат!U:U)</f>
        <v/>
      </c>
      <c r="W404" s="19">
        <f>SUMIF(рўйхат!$CX:$CX,$B404,рўйхат!V:V)</f>
        <v/>
      </c>
      <c r="X404" s="20">
        <f>SUMIF(рўйхат!$CX:$CX,$B404,рўйхат!W:W)</f>
        <v/>
      </c>
      <c r="Y404" s="19">
        <f>SUMIF(рўйхат!$CX:$CX,$B404,рўйхат!X:X)</f>
        <v/>
      </c>
      <c r="Z404" s="20">
        <f>SUMIF(рўйхат!$CX:$CX,$B404,рўйхат!Y:Y)</f>
        <v/>
      </c>
      <c r="AA404" s="19">
        <f>SUMIF(рўйхат!$CX:$CX,$B404,рўйхат!Z:Z)</f>
        <v/>
      </c>
      <c r="AB404" s="20">
        <f>SUMIF(рўйхат!$CX:$CX,$B404,рўйхат!AA:AA)</f>
        <v/>
      </c>
      <c r="AC404" s="19">
        <f>SUMIF(рўйхат!$CX:$CX,$B404,рўйхат!AB:AB)</f>
        <v/>
      </c>
      <c r="AD404" s="20">
        <f>SUMIF(рўйхат!$CX:$CX,$B404,рўйхат!AC:AC)</f>
        <v/>
      </c>
      <c r="AE404" s="19">
        <f>SUMIF(рўйхат!$CX:$CX,$B404,рўйхат!AD:AD)</f>
        <v/>
      </c>
      <c r="AF404" s="20">
        <f>SUMIF(рўйхат!$CX:$CX,$B404,рўйхат!AE:AE)</f>
        <v/>
      </c>
      <c r="AG404" s="19">
        <f>SUMIF(рўйхат!$CX:$CX,$B404,рўйхат!AH:AH)</f>
        <v/>
      </c>
      <c r="AH404" s="20">
        <f>SUMIF(рўйхат!$CX:$CX,$B404,рўйхат!AI:AI)</f>
        <v/>
      </c>
      <c r="AI404" s="19">
        <f>SUMIF(рўйхат!$CX:$CX,$B404,рўйхат!AJ:AJ)</f>
        <v/>
      </c>
      <c r="AJ404" s="20">
        <f>SUMIF(рўйхат!$CX:$CX,$B404,рўйхат!AK:AK)</f>
        <v/>
      </c>
      <c r="AK404" s="19">
        <f>SUMIF(рўйхат!$CX:$CX,$B404,рўйхат!AL:AL)</f>
        <v/>
      </c>
      <c r="AL404" s="20">
        <f>SUMIF(рўйхат!$CX:$CX,$B404,рўйхат!AM:AM)</f>
        <v/>
      </c>
      <c r="AM404" s="76">
        <f>IFERROR(Q404/E404,0)</f>
        <v/>
      </c>
      <c r="AN404" s="76">
        <f>IFERROR(R404/F404,0)</f>
        <v/>
      </c>
      <c r="AO404" s="19">
        <f>SUMIF(рўйхат!$CX:$CX,$B404,рўйхат!AX:AX)</f>
        <v/>
      </c>
      <c r="AP404" s="20">
        <f>SUMIF(рўйхат!$CX:$CX,$B404,рўйхат!AY:AY)</f>
        <v/>
      </c>
      <c r="AQ404" s="19">
        <f>SUMIF(рўйхат!$CX:$CX,$B404,рўйхат!AZ:AZ)</f>
        <v/>
      </c>
      <c r="AR404" s="20">
        <f>SUMIF(рўйхат!$CX:$CX,$B404,рўйхат!BA:BA)</f>
        <v/>
      </c>
      <c r="AS404" s="19">
        <f>SUMIF(рўйхат!$CX:$CX,$B404,рўйхат!BB:BB)</f>
        <v/>
      </c>
      <c r="AT404" s="20">
        <f>SUMIF(рўйхат!$CX:$CX,$B404,рўйхат!BC:BC)</f>
        <v/>
      </c>
      <c r="AU404" s="19">
        <f>SUMIF(рўйхат!$CX:$CX,$B404,рўйхат!BD:BD)</f>
        <v/>
      </c>
      <c r="AV404" s="20">
        <f>SUMIF(рўйхат!$CX:$CX,$B404,рўйхат!BE:BE)</f>
        <v/>
      </c>
      <c r="AW404" s="19">
        <f>SUMIF(рўйхат!$CX:$CX,$B404,рўйхат!BF:BF)</f>
        <v/>
      </c>
      <c r="AX404" s="20">
        <f>SUMIF(рўйхат!$CX:$CX,$B404,рўйхат!BG:BG)</f>
        <v/>
      </c>
      <c r="AY404" s="19">
        <f>SUMIF(рўйхат!$CX:$CX,$B404,рўйхат!BH:BH)</f>
        <v/>
      </c>
      <c r="AZ404" s="20">
        <f>SUMIF(рўйхат!$CX:$CX,$B404,рўйхат!BI:BI)</f>
        <v/>
      </c>
      <c r="BA404" s="19">
        <f>SUMIF(рўйхат!$CX:$CX,$B404,рўйхат!BJ:BJ)</f>
        <v/>
      </c>
      <c r="BB404" s="20">
        <f>SUMIF(рўйхат!$CX:$CX,$B404,рўйхат!BK:BK)</f>
        <v/>
      </c>
      <c r="BC404" s="76">
        <f>IFERROR(AO404/E404,0)</f>
        <v/>
      </c>
      <c r="BD404" s="76">
        <f>IFERROR(AP404/F404,0)</f>
        <v/>
      </c>
      <c r="BE404" s="19">
        <f>SUMIF(рўйхат!$CX:$CX,$B404,рўйхат!BL:BL)</f>
        <v/>
      </c>
      <c r="BF404" s="20">
        <f>SUMIF(рўйхат!$CX:$CX,$B404,рўйхат!BM:BM)</f>
        <v/>
      </c>
      <c r="BG404" s="19">
        <f>SUMIF(рўйхат!$CX:$CX,$B404,рўйхат!BN:BN)</f>
        <v/>
      </c>
      <c r="BH404" s="20">
        <f>SUMIF(рўйхат!$CX:$CX,$B404,рўйхат!BO:BO)</f>
        <v/>
      </c>
      <c r="BI404" s="19">
        <f>SUMIF(рўйхат!$CX:$CX,$B404,рўйхат!BP:BP)</f>
        <v/>
      </c>
      <c r="BJ404" s="20">
        <f>SUMIF(рўйхат!$CX:$CX,$B404,рўйхат!BQ:BQ)</f>
        <v/>
      </c>
      <c r="BK404" s="19">
        <f>SUMIF(рўйхат!$CX:$CX,$B404,рўйхат!BR:BR)</f>
        <v/>
      </c>
      <c r="BL404" s="20">
        <f>SUMIF(рўйхат!$CX:$CX,$B404,рўйхат!BS:BS)</f>
        <v/>
      </c>
      <c r="BM404" s="19">
        <f>SUMIF(рўйхат!$CX:$CX,$B404,рўйхат!BT:BT)</f>
        <v/>
      </c>
      <c r="BN404" s="20">
        <f>SUMIF(рўйхат!$CX:$CX,$B404,рўйхат!BU:BU)</f>
        <v/>
      </c>
      <c r="BO404" s="19">
        <f>SUMIF(рўйхат!$CX:$CX,$B404,рўйхат!BX:BX)</f>
        <v/>
      </c>
      <c r="BP404" s="20">
        <f>SUMIF(рўйхат!$CX:$CX,$B404,рўйхат!BY:BY)</f>
        <v/>
      </c>
      <c r="BQ404" s="19">
        <f>SUMIF(рўйхат!$CX:$CX,$B404,рўйхат!BZ:BZ)</f>
        <v/>
      </c>
      <c r="BR404" s="20">
        <f>SUMIF(рўйхат!$CX:$CX,$B404,рўйхат!CA:CA)</f>
        <v/>
      </c>
      <c r="BS404" s="19">
        <f>SUMIF(рўйхат!$CX:$CX,$B404,рўйхат!CB:CB)</f>
        <v/>
      </c>
      <c r="BT404" s="20">
        <f>SUMIF(рўйхат!$CX:$CX,$B404,рўйхат!CC:CC)</f>
        <v/>
      </c>
      <c r="BU404" s="19">
        <f>SUMIF(рўйхат!$CX:$CX,$B404,рўйхат!CD:CD)</f>
        <v/>
      </c>
      <c r="BV404" s="20">
        <f>SUMIF(рўйхат!$CX:$CX,$B404,рўйхат!CE:CE)</f>
        <v/>
      </c>
      <c r="BW404" s="19">
        <f>SUMIF(рўйхат!$CX:$CX,$B404,рўйхат!CH:CH)</f>
        <v/>
      </c>
      <c r="BX404" s="20">
        <f>SUMIF(рўйхат!$CX:$CX,$B404,рўйхат!CI:CI)</f>
        <v/>
      </c>
      <c r="BY404" s="19">
        <f>SUMIF(рўйхат!$CX:$CX,$B404,рўйхат!CJ:CJ)</f>
        <v/>
      </c>
      <c r="BZ404" s="20">
        <f>SUMIF(рўйхат!$CX:$CX,$B404,рўйхат!CK:CK)</f>
        <v/>
      </c>
      <c r="CA404" s="19">
        <f>SUMIF(рўйхат!$CX:$CX,$B404,рўйхат!CL:CL)</f>
        <v/>
      </c>
      <c r="CB404" s="20">
        <f>SUMIF(рўйхат!$CX:$CX,$B404,рўйхат!CM:CM)</f>
        <v/>
      </c>
      <c r="CC404" s="19">
        <f>SUMIF(рўйхат!$CX:$CX,$B404,рўйхат!CN:CN)</f>
        <v/>
      </c>
      <c r="CD404" s="20">
        <f>SUMIF(рўйхат!$CX:$CX,$B404,рўйхат!CO:CO)</f>
        <v/>
      </c>
      <c r="CE404" s="77">
        <f>IFERROR(BE404/(Q404+BE404),0)</f>
        <v/>
      </c>
      <c r="CF404" s="78">
        <f>IFERROR(BF404/(R404+BF404),0)</f>
        <v/>
      </c>
    </row>
    <row r="405" hidden="1" outlineLevel="1" ht="51" customFormat="1" customHeight="1" s="8">
      <c r="A405" s="39" t="n"/>
      <c r="B405" s="50" t="n">
        <v>1</v>
      </c>
      <c r="C405" s="37" t="inlineStr">
        <is>
          <t>Автомобилларга ёқилғи қуйиш шахобчалари томонидан сотилган газ (метан) миқдори таҳлили</t>
        </is>
      </c>
      <c r="D405" s="16" t="n"/>
      <c r="E405" s="35">
        <f>SUMIFS(рўйхат!F:F,рўйхат!$CX:$CX,$B$470,рўйхат!$D:$D,$C405)</f>
        <v/>
      </c>
      <c r="F405" s="36">
        <f>SUMIFS(рўйхат!G:G,рўйхат!$CX:$CX,$B$470,рўйхат!$D:$D,$C405)</f>
        <v/>
      </c>
      <c r="G405" s="35">
        <f>SUMIFS(рўйхат!H:H,рўйхат!$CX:$CX,$B$470,рўйхат!$D:$D,$C405)</f>
        <v/>
      </c>
      <c r="H405" s="36">
        <f>SUMIFS(рўйхат!I:I,рўйхат!$CX:$CX,$B$470,рўйхат!$D:$D,$C405)</f>
        <v/>
      </c>
      <c r="I405" s="35">
        <f>SUMIFS(рўйхат!J:J,рўйхат!$CX:$CX,$B$470,рўйхат!$D:$D,$C405)</f>
        <v/>
      </c>
      <c r="J405" s="36">
        <f>SUMIFS(рўйхат!K:K,рўйхат!$CX:$CX,$B$470,рўйхат!$D:$D,$C405)</f>
        <v/>
      </c>
      <c r="K405" s="35">
        <f>SUMIFS(рўйхат!L:L,рўйхат!$CX:$CX,$B$470,рўйхат!$D:$D,$C405)</f>
        <v/>
      </c>
      <c r="L405" s="36">
        <f>SUMIFS(рўйхат!M:M,рўйхат!$CX:$CX,$B$470,рўйхат!$D:$D,$C405)</f>
        <v/>
      </c>
      <c r="M405" s="35">
        <f>SUMIFS(рўйхат!N:N,рўйхат!$CX:$CX,$B$470,рўйхат!$D:$D,$C405)</f>
        <v/>
      </c>
      <c r="N405" s="36">
        <f>SUMIFS(рўйхат!O:O,рўйхат!$CX:$CX,$B$470,рўйхат!$D:$D,$C405)</f>
        <v/>
      </c>
      <c r="O405" s="34">
        <f>IFERROR(M405/E405,0)</f>
        <v/>
      </c>
      <c r="P405" s="34">
        <f>IFERROR(N405/F405,0)</f>
        <v/>
      </c>
      <c r="Q405" s="35">
        <f>SUMIFS(рўйхат!P:P,рўйхат!$CX:$CX,$B$470,рўйхат!$D:$D,$C405)</f>
        <v/>
      </c>
      <c r="R405" s="36">
        <f>SUMIFS(рўйхат!Q:Q,рўйхат!$CX:$CX,$B$470,рўйхат!$D:$D,$C405)</f>
        <v/>
      </c>
      <c r="S405" s="35">
        <f>SUMIFS(рўйхат!R:R,рўйхат!$CX:$CX,$B$470,рўйхат!$D:$D,$C405)</f>
        <v/>
      </c>
      <c r="T405" s="36">
        <f>SUMIFS(рўйхат!S:S,рўйхат!$CX:$CX,$B$470,рўйхат!$D:$D,$C405)</f>
        <v/>
      </c>
      <c r="U405" s="35">
        <f>SUMIFS(рўйхат!T:T,рўйхат!$CX:$CX,$B$470,рўйхат!$D:$D,$C405)</f>
        <v/>
      </c>
      <c r="V405" s="36">
        <f>SUMIFS(рўйхат!U:U,рўйхат!$CX:$CX,$B$470,рўйхат!$D:$D,$C405)</f>
        <v/>
      </c>
      <c r="W405" s="35">
        <f>SUMIFS(рўйхат!V:V,рўйхат!$CX:$CX,$B$470,рўйхат!$D:$D,$C405)</f>
        <v/>
      </c>
      <c r="X405" s="36">
        <f>SUMIFS(рўйхат!W:W,рўйхат!$CX:$CX,$B$470,рўйхат!$D:$D,$C405)</f>
        <v/>
      </c>
      <c r="Y405" s="35">
        <f>SUMIFS(рўйхат!X:X,рўйхат!$CX:$CX,$B$470,рўйхат!$D:$D,$C405)</f>
        <v/>
      </c>
      <c r="Z405" s="36">
        <f>SUMIFS(рўйхат!Y:Y,рўйхат!$CX:$CX,$B$470,рўйхат!$D:$D,$C405)</f>
        <v/>
      </c>
      <c r="AA405" s="35">
        <f>SUMIFS(рўйхат!Z:Z,рўйхат!$CX:$CX,$B$470,рўйхат!$D:$D,$C405)</f>
        <v/>
      </c>
      <c r="AB405" s="36">
        <f>SUMIFS(рўйхат!AA:AA,рўйхат!$CX:$CX,$B$470,рўйхат!$D:$D,$C405)</f>
        <v/>
      </c>
      <c r="AC405" s="35">
        <f>SUMIFS(рўйхат!AB:AB,рўйхат!$CX:$CX,$B$470,рўйхат!$D:$D,$C405)</f>
        <v/>
      </c>
      <c r="AD405" s="36">
        <f>SUMIFS(рўйхат!AC:AC,рўйхат!$CX:$CX,$B$470,рўйхат!$D:$D,$C405)</f>
        <v/>
      </c>
      <c r="AE405" s="35">
        <f>SUMIFS(рўйхат!AD:AD,рўйхат!$CX:$CX,$B$470,рўйхат!$D:$D,$C405)</f>
        <v/>
      </c>
      <c r="AF405" s="36">
        <f>SUMIFS(рўйхат!AE:AE,рўйхат!$CX:$CX,$B$470,рўйхат!$D:$D,$C405)</f>
        <v/>
      </c>
      <c r="AG405" s="35">
        <f>SUMIFS(рўйхат!AH:AH,рўйхат!$CX:$CX,$B$470,рўйхат!$D:$D,$C405)</f>
        <v/>
      </c>
      <c r="AH405" s="36">
        <f>SUMIFS(рўйхат!AI:AI,рўйхат!$CX:$CX,$B$470,рўйхат!$D:$D,$C405)</f>
        <v/>
      </c>
      <c r="AI405" s="35">
        <f>SUMIFS(рўйхат!AJ:AJ,рўйхат!$CX:$CX,$B$470,рўйхат!$D:$D,$C405)</f>
        <v/>
      </c>
      <c r="AJ405" s="36">
        <f>SUMIFS(рўйхат!AK:AK,рўйхат!$CX:$CX,$B$470,рўйхат!$D:$D,$C405)</f>
        <v/>
      </c>
      <c r="AK405" s="35">
        <f>SUMIFS(рўйхат!AL:AL,рўйхат!$CX:$CX,$B$470,рўйхат!$D:$D,$C405)</f>
        <v/>
      </c>
      <c r="AL405" s="36">
        <f>SUMIFS(рўйхат!AM:AM,рўйхат!$CX:$CX,$B$470,рўйхат!$D:$D,$C405)</f>
        <v/>
      </c>
      <c r="AM405" s="77">
        <f>IFERROR(Q405/E405,0)</f>
        <v/>
      </c>
      <c r="AN405" s="77">
        <f>IFERROR(R405/F405,0)</f>
        <v/>
      </c>
      <c r="AO405" s="35">
        <f>SUMIFS(рўйхат!AX:AX,рўйхат!$CX:$CX,$B$470,рўйхат!$D:$D,$C405)</f>
        <v/>
      </c>
      <c r="AP405" s="36">
        <f>SUMIFS(рўйхат!AY:AY,рўйхат!$CX:$CX,$B$470,рўйхат!$D:$D,$C405)</f>
        <v/>
      </c>
      <c r="AQ405" s="35">
        <f>SUMIFS(рўйхат!AZ:AZ,рўйхат!$CX:$CX,$B$470,рўйхат!$D:$D,$C405)</f>
        <v/>
      </c>
      <c r="AR405" s="36">
        <f>SUMIFS(рўйхат!BA:BA,рўйхат!$CX:$CX,$B$470,рўйхат!$D:$D,$C405)</f>
        <v/>
      </c>
      <c r="AS405" s="35">
        <f>SUMIFS(рўйхат!BB:BB,рўйхат!$CX:$CX,$B$470,рўйхат!$D:$D,$C405)</f>
        <v/>
      </c>
      <c r="AT405" s="36">
        <f>SUMIFS(рўйхат!BC:BC,рўйхат!$CX:$CX,$B$470,рўйхат!$D:$D,$C405)</f>
        <v/>
      </c>
      <c r="AU405" s="35">
        <f>SUMIFS(рўйхат!BD:BD,рўйхат!$CX:$CX,$B$470,рўйхат!$D:$D,$C405)</f>
        <v/>
      </c>
      <c r="AV405" s="36">
        <f>SUMIFS(рўйхат!BE:BE,рўйхат!$CX:$CX,$B$470,рўйхат!$D:$D,$C405)</f>
        <v/>
      </c>
      <c r="AW405" s="35">
        <f>SUMIFS(рўйхат!BF:BF,рўйхат!$CX:$CX,$B$470,рўйхат!$D:$D,$C405)</f>
        <v/>
      </c>
      <c r="AX405" s="36">
        <f>SUMIFS(рўйхат!BG:BG,рўйхат!$CX:$CX,$B$470,рўйхат!$D:$D,$C405)</f>
        <v/>
      </c>
      <c r="AY405" s="35">
        <f>SUMIFS(рўйхат!BH:BH,рўйхат!$CX:$CX,$B$470,рўйхат!$D:$D,$C405)</f>
        <v/>
      </c>
      <c r="AZ405" s="36">
        <f>SUMIFS(рўйхат!BI:BI,рўйхат!$CX:$CX,$B$470,рўйхат!$D:$D,$C405)</f>
        <v/>
      </c>
      <c r="BA405" s="35">
        <f>SUMIFS(рўйхат!BJ:BJ,рўйхат!$CX:$CX,$B$470,рўйхат!$D:$D,$C405)</f>
        <v/>
      </c>
      <c r="BB405" s="36">
        <f>SUMIFS(рўйхат!BK:BK,рўйхат!$CX:$CX,$B$470,рўйхат!$D:$D,$C405)</f>
        <v/>
      </c>
      <c r="BC405" s="77">
        <f>IFERROR(AO405/E405,0)</f>
        <v/>
      </c>
      <c r="BD405" s="77">
        <f>IFERROR(AP405/F405,0)</f>
        <v/>
      </c>
      <c r="BE405" s="35">
        <f>SUMIFS(рўйхат!BL:BL,рўйхат!$CX:$CX,$B$470,рўйхат!$D:$D,$C405)</f>
        <v/>
      </c>
      <c r="BF405" s="36">
        <f>SUMIFS(рўйхат!BM:BM,рўйхат!$CX:$CX,$B$470,рўйхат!$D:$D,$C405)</f>
        <v/>
      </c>
      <c r="BG405" s="35">
        <f>SUMIFS(рўйхат!BN:BN,рўйхат!$CX:$CX,$B$470,рўйхат!$D:$D,$C405)</f>
        <v/>
      </c>
      <c r="BH405" s="36">
        <f>SUMIFS(рўйхат!BO:BO,рўйхат!$CX:$CX,$B$470,рўйхат!$D:$D,$C405)</f>
        <v/>
      </c>
      <c r="BI405" s="35">
        <f>SUMIFS(рўйхат!BP:BP,рўйхат!$CX:$CX,$B$470,рўйхат!$D:$D,$C405)</f>
        <v/>
      </c>
      <c r="BJ405" s="36">
        <f>SUMIFS(рўйхат!BQ:BQ,рўйхат!$CX:$CX,$B$470,рўйхат!$D:$D,$C405)</f>
        <v/>
      </c>
      <c r="BK405" s="35">
        <f>SUMIFS(рўйхат!BR:BR,рўйхат!$CX:$CX,$B$470,рўйхат!$D:$D,$C405)</f>
        <v/>
      </c>
      <c r="BL405" s="36">
        <f>SUMIFS(рўйхат!BS:BS,рўйхат!$CX:$CX,$B$470,рўйхат!$D:$D,$C405)</f>
        <v/>
      </c>
      <c r="BM405" s="35">
        <f>SUMIFS(рўйхат!BT:BT,рўйхат!$CX:$CX,$B$470,рўйхат!$D:$D,$C405)</f>
        <v/>
      </c>
      <c r="BN405" s="36">
        <f>SUMIFS(рўйхат!BU:BU,рўйхат!$CX:$CX,$B$470,рўйхат!$D:$D,$C405)</f>
        <v/>
      </c>
      <c r="BO405" s="35">
        <f>SUMIFS(рўйхат!BX:BX,рўйхат!$CX:$CX,$B$470,рўйхат!$D:$D,$C405)</f>
        <v/>
      </c>
      <c r="BP405" s="36">
        <f>SUMIFS(рўйхат!BY:BY,рўйхат!$CX:$CX,$B$470,рўйхат!$D:$D,$C405)</f>
        <v/>
      </c>
      <c r="BQ405" s="35">
        <f>SUMIFS(рўйхат!BZ:BZ,рўйхат!$CX:$CX,$B$470,рўйхат!$D:$D,$C405)</f>
        <v/>
      </c>
      <c r="BR405" s="36">
        <f>SUMIFS(рўйхат!CA:CA,рўйхат!$CX:$CX,$B$470,рўйхат!$D:$D,$C405)</f>
        <v/>
      </c>
      <c r="BS405" s="35">
        <f>SUMIFS(рўйхат!CB:CB,рўйхат!$CX:$CX,$B$470,рўйхат!$D:$D,$C405)</f>
        <v/>
      </c>
      <c r="BT405" s="36">
        <f>SUMIFS(рўйхат!CC:CC,рўйхат!$CX:$CX,$B$470,рўйхат!$D:$D,$C405)</f>
        <v/>
      </c>
      <c r="BU405" s="35">
        <f>SUMIFS(рўйхат!CD:CD,рўйхат!$CX:$CX,$B$470,рўйхат!$D:$D,$C405)</f>
        <v/>
      </c>
      <c r="BV405" s="36">
        <f>SUMIFS(рўйхат!CE:CE,рўйхат!$CX:$CX,$B$470,рўйхат!$D:$D,$C405)</f>
        <v/>
      </c>
      <c r="BW405" s="35">
        <f>SUMIFS(рўйхат!CH:CH,рўйхат!$CX:$CX,$B$470,рўйхат!$D:$D,$C405)</f>
        <v/>
      </c>
      <c r="BX405" s="36">
        <f>SUMIFS(рўйхат!CI:CI,рўйхат!$CX:$CX,$B$470,рўйхат!$D:$D,$C405)</f>
        <v/>
      </c>
      <c r="BY405" s="35">
        <f>SUMIFS(рўйхат!CJ:CJ,рўйхат!$CX:$CX,$B$470,рўйхат!$D:$D,$C405)</f>
        <v/>
      </c>
      <c r="BZ405" s="36">
        <f>SUMIFS(рўйхат!CK:CK,рўйхат!$CX:$CX,$B$470,рўйхат!$D:$D,$C405)</f>
        <v/>
      </c>
      <c r="CA405" s="35">
        <f>SUMIFS(рўйхат!CL:CL,рўйхат!$CX:$CX,$B$470,рўйхат!$D:$D,$C405)</f>
        <v/>
      </c>
      <c r="CB405" s="36">
        <f>SUMIFS(рўйхат!CM:CM,рўйхат!$CX:$CX,$B$470,рўйхат!$D:$D,$C405)</f>
        <v/>
      </c>
      <c r="CC405" s="35">
        <f>SUMIFS(рўйхат!CN:CN,рўйхат!$CX:$CX,$B$470,рўйхат!$D:$D,$C405)</f>
        <v/>
      </c>
      <c r="CD405" s="36">
        <f>SUMIFS(рўйхат!CO:CO,рўйхат!$CX:$CX,$B$470,рўйхат!$D:$D,$C405)</f>
        <v/>
      </c>
      <c r="CE405" s="77">
        <f>IFERROR(BE405/(Q405+BE405),0)</f>
        <v/>
      </c>
      <c r="CF405" s="78">
        <f>IFERROR(BF405/(R405+BF405),0)</f>
        <v/>
      </c>
    </row>
    <row r="406" hidden="1" outlineLevel="1" ht="51" customFormat="1" customHeight="1" s="8">
      <c r="A406" s="39" t="n"/>
      <c r="B406" s="50" t="n">
        <v>2</v>
      </c>
      <c r="C406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406" s="16" t="n"/>
      <c r="E406" s="35">
        <f>SUMIFS(рўйхат!F:F,рўйхат!$CX:$CX,$B$470,рўйхат!$D:$D,$C406)</f>
        <v/>
      </c>
      <c r="F406" s="36">
        <f>SUMIFS(рўйхат!G:G,рўйхат!$CX:$CX,$B$470,рўйхат!$D:$D,$C406)</f>
        <v/>
      </c>
      <c r="G406" s="35">
        <f>SUMIFS(рўйхат!H:H,рўйхат!$CX:$CX,$B$470,рўйхат!$D:$D,$C406)</f>
        <v/>
      </c>
      <c r="H406" s="36">
        <f>SUMIFS(рўйхат!I:I,рўйхат!$CX:$CX,$B$470,рўйхат!$D:$D,$C406)</f>
        <v/>
      </c>
      <c r="I406" s="35">
        <f>SUMIFS(рўйхат!J:J,рўйхат!$CX:$CX,$B$470,рўйхат!$D:$D,$C406)</f>
        <v/>
      </c>
      <c r="J406" s="36">
        <f>SUMIFS(рўйхат!K:K,рўйхат!$CX:$CX,$B$470,рўйхат!$D:$D,$C406)</f>
        <v/>
      </c>
      <c r="K406" s="35">
        <f>SUMIFS(рўйхат!L:L,рўйхат!$CX:$CX,$B$470,рўйхат!$D:$D,$C406)</f>
        <v/>
      </c>
      <c r="L406" s="36">
        <f>SUMIFS(рўйхат!M:M,рўйхат!$CX:$CX,$B$470,рўйхат!$D:$D,$C406)</f>
        <v/>
      </c>
      <c r="M406" s="35">
        <f>SUMIFS(рўйхат!N:N,рўйхат!$CX:$CX,$B$470,рўйхат!$D:$D,$C406)</f>
        <v/>
      </c>
      <c r="N406" s="36">
        <f>SUMIFS(рўйхат!O:O,рўйхат!$CX:$CX,$B$470,рўйхат!$D:$D,$C406)</f>
        <v/>
      </c>
      <c r="O406" s="34">
        <f>IFERROR(M406/E406,0)</f>
        <v/>
      </c>
      <c r="P406" s="34">
        <f>IFERROR(N406/F406,0)</f>
        <v/>
      </c>
      <c r="Q406" s="35">
        <f>SUMIFS(рўйхат!P:P,рўйхат!$CX:$CX,$B$470,рўйхат!$D:$D,$C406)</f>
        <v/>
      </c>
      <c r="R406" s="36">
        <f>SUMIFS(рўйхат!Q:Q,рўйхат!$CX:$CX,$B$470,рўйхат!$D:$D,$C406)</f>
        <v/>
      </c>
      <c r="S406" s="35">
        <f>SUMIFS(рўйхат!R:R,рўйхат!$CX:$CX,$B$470,рўйхат!$D:$D,$C406)</f>
        <v/>
      </c>
      <c r="T406" s="36">
        <f>SUMIFS(рўйхат!S:S,рўйхат!$CX:$CX,$B$470,рўйхат!$D:$D,$C406)</f>
        <v/>
      </c>
      <c r="U406" s="35">
        <f>SUMIFS(рўйхат!T:T,рўйхат!$CX:$CX,$B$470,рўйхат!$D:$D,$C406)</f>
        <v/>
      </c>
      <c r="V406" s="36">
        <f>SUMIFS(рўйхат!U:U,рўйхат!$CX:$CX,$B$470,рўйхат!$D:$D,$C406)</f>
        <v/>
      </c>
      <c r="W406" s="35">
        <f>SUMIFS(рўйхат!V:V,рўйхат!$CX:$CX,$B$470,рўйхат!$D:$D,$C406)</f>
        <v/>
      </c>
      <c r="X406" s="36">
        <f>SUMIFS(рўйхат!W:W,рўйхат!$CX:$CX,$B$470,рўйхат!$D:$D,$C406)</f>
        <v/>
      </c>
      <c r="Y406" s="35">
        <f>SUMIFS(рўйхат!X:X,рўйхат!$CX:$CX,$B$470,рўйхат!$D:$D,$C406)</f>
        <v/>
      </c>
      <c r="Z406" s="36">
        <f>SUMIFS(рўйхат!Y:Y,рўйхат!$CX:$CX,$B$470,рўйхат!$D:$D,$C406)</f>
        <v/>
      </c>
      <c r="AA406" s="35">
        <f>SUMIFS(рўйхат!Z:Z,рўйхат!$CX:$CX,$B$470,рўйхат!$D:$D,$C406)</f>
        <v/>
      </c>
      <c r="AB406" s="36">
        <f>SUMIFS(рўйхат!AA:AA,рўйхат!$CX:$CX,$B$470,рўйхат!$D:$D,$C406)</f>
        <v/>
      </c>
      <c r="AC406" s="35">
        <f>SUMIFS(рўйхат!AB:AB,рўйхат!$CX:$CX,$B$470,рўйхат!$D:$D,$C406)</f>
        <v/>
      </c>
      <c r="AD406" s="36">
        <f>SUMIFS(рўйхат!AC:AC,рўйхат!$CX:$CX,$B$470,рўйхат!$D:$D,$C406)</f>
        <v/>
      </c>
      <c r="AE406" s="35">
        <f>SUMIFS(рўйхат!AD:AD,рўйхат!$CX:$CX,$B$470,рўйхат!$D:$D,$C406)</f>
        <v/>
      </c>
      <c r="AF406" s="36">
        <f>SUMIFS(рўйхат!AE:AE,рўйхат!$CX:$CX,$B$470,рўйхат!$D:$D,$C406)</f>
        <v/>
      </c>
      <c r="AG406" s="35">
        <f>SUMIFS(рўйхат!AH:AH,рўйхат!$CX:$CX,$B$470,рўйхат!$D:$D,$C406)</f>
        <v/>
      </c>
      <c r="AH406" s="36">
        <f>SUMIFS(рўйхат!AI:AI,рўйхат!$CX:$CX,$B$470,рўйхат!$D:$D,$C406)</f>
        <v/>
      </c>
      <c r="AI406" s="35">
        <f>SUMIFS(рўйхат!AJ:AJ,рўйхат!$CX:$CX,$B$470,рўйхат!$D:$D,$C406)</f>
        <v/>
      </c>
      <c r="AJ406" s="36">
        <f>SUMIFS(рўйхат!AK:AK,рўйхат!$CX:$CX,$B$470,рўйхат!$D:$D,$C406)</f>
        <v/>
      </c>
      <c r="AK406" s="35">
        <f>SUMIFS(рўйхат!AL:AL,рўйхат!$CX:$CX,$B$470,рўйхат!$D:$D,$C406)</f>
        <v/>
      </c>
      <c r="AL406" s="36">
        <f>SUMIFS(рўйхат!AM:AM,рўйхат!$CX:$CX,$B$470,рўйхат!$D:$D,$C406)</f>
        <v/>
      </c>
      <c r="AM406" s="77">
        <f>IFERROR(Q406/E406,0)</f>
        <v/>
      </c>
      <c r="AN406" s="77">
        <f>IFERROR(R406/F406,0)</f>
        <v/>
      </c>
      <c r="AO406" s="35">
        <f>SUMIFS(рўйхат!AX:AX,рўйхат!$CX:$CX,$B$470,рўйхат!$D:$D,$C406)</f>
        <v/>
      </c>
      <c r="AP406" s="36">
        <f>SUMIFS(рўйхат!AY:AY,рўйхат!$CX:$CX,$B$470,рўйхат!$D:$D,$C406)</f>
        <v/>
      </c>
      <c r="AQ406" s="35">
        <f>SUMIFS(рўйхат!AZ:AZ,рўйхат!$CX:$CX,$B$470,рўйхат!$D:$D,$C406)</f>
        <v/>
      </c>
      <c r="AR406" s="36">
        <f>SUMIFS(рўйхат!BA:BA,рўйхат!$CX:$CX,$B$470,рўйхат!$D:$D,$C406)</f>
        <v/>
      </c>
      <c r="AS406" s="35">
        <f>SUMIFS(рўйхат!BB:BB,рўйхат!$CX:$CX,$B$470,рўйхат!$D:$D,$C406)</f>
        <v/>
      </c>
      <c r="AT406" s="36">
        <f>SUMIFS(рўйхат!BC:BC,рўйхат!$CX:$CX,$B$470,рўйхат!$D:$D,$C406)</f>
        <v/>
      </c>
      <c r="AU406" s="35">
        <f>SUMIFS(рўйхат!BD:BD,рўйхат!$CX:$CX,$B$470,рўйхат!$D:$D,$C406)</f>
        <v/>
      </c>
      <c r="AV406" s="36">
        <f>SUMIFS(рўйхат!BE:BE,рўйхат!$CX:$CX,$B$470,рўйхат!$D:$D,$C406)</f>
        <v/>
      </c>
      <c r="AW406" s="35">
        <f>SUMIFS(рўйхат!BF:BF,рўйхат!$CX:$CX,$B$470,рўйхат!$D:$D,$C406)</f>
        <v/>
      </c>
      <c r="AX406" s="36">
        <f>SUMIFS(рўйхат!BG:BG,рўйхат!$CX:$CX,$B$470,рўйхат!$D:$D,$C406)</f>
        <v/>
      </c>
      <c r="AY406" s="35">
        <f>SUMIFS(рўйхат!BH:BH,рўйхат!$CX:$CX,$B$470,рўйхат!$D:$D,$C406)</f>
        <v/>
      </c>
      <c r="AZ406" s="36">
        <f>SUMIFS(рўйхат!BI:BI,рўйхат!$CX:$CX,$B$470,рўйхат!$D:$D,$C406)</f>
        <v/>
      </c>
      <c r="BA406" s="35">
        <f>SUMIFS(рўйхат!BJ:BJ,рўйхат!$CX:$CX,$B$470,рўйхат!$D:$D,$C406)</f>
        <v/>
      </c>
      <c r="BB406" s="36">
        <f>SUMIFS(рўйхат!BK:BK,рўйхат!$CX:$CX,$B$470,рўйхат!$D:$D,$C406)</f>
        <v/>
      </c>
      <c r="BC406" s="77">
        <f>IFERROR(AO406/E406,0)</f>
        <v/>
      </c>
      <c r="BD406" s="77">
        <f>IFERROR(AP406/F406,0)</f>
        <v/>
      </c>
      <c r="BE406" s="35">
        <f>SUMIFS(рўйхат!BL:BL,рўйхат!$CX:$CX,$B$470,рўйхат!$D:$D,$C406)</f>
        <v/>
      </c>
      <c r="BF406" s="36">
        <f>SUMIFS(рўйхат!BM:BM,рўйхат!$CX:$CX,$B$470,рўйхат!$D:$D,$C406)</f>
        <v/>
      </c>
      <c r="BG406" s="35">
        <f>SUMIFS(рўйхат!BN:BN,рўйхат!$CX:$CX,$B$470,рўйхат!$D:$D,$C406)</f>
        <v/>
      </c>
      <c r="BH406" s="36">
        <f>SUMIFS(рўйхат!BO:BO,рўйхат!$CX:$CX,$B$470,рўйхат!$D:$D,$C406)</f>
        <v/>
      </c>
      <c r="BI406" s="35">
        <f>SUMIFS(рўйхат!BP:BP,рўйхат!$CX:$CX,$B$470,рўйхат!$D:$D,$C406)</f>
        <v/>
      </c>
      <c r="BJ406" s="36">
        <f>SUMIFS(рўйхат!BQ:BQ,рўйхат!$CX:$CX,$B$470,рўйхат!$D:$D,$C406)</f>
        <v/>
      </c>
      <c r="BK406" s="35">
        <f>SUMIFS(рўйхат!BR:BR,рўйхат!$CX:$CX,$B$470,рўйхат!$D:$D,$C406)</f>
        <v/>
      </c>
      <c r="BL406" s="36">
        <f>SUMIFS(рўйхат!BS:BS,рўйхат!$CX:$CX,$B$470,рўйхат!$D:$D,$C406)</f>
        <v/>
      </c>
      <c r="BM406" s="35">
        <f>SUMIFS(рўйхат!BT:BT,рўйхат!$CX:$CX,$B$470,рўйхат!$D:$D,$C406)</f>
        <v/>
      </c>
      <c r="BN406" s="36">
        <f>SUMIFS(рўйхат!BU:BU,рўйхат!$CX:$CX,$B$470,рўйхат!$D:$D,$C406)</f>
        <v/>
      </c>
      <c r="BO406" s="35">
        <f>SUMIFS(рўйхат!BX:BX,рўйхат!$CX:$CX,$B$470,рўйхат!$D:$D,$C406)</f>
        <v/>
      </c>
      <c r="BP406" s="36">
        <f>SUMIFS(рўйхат!BY:BY,рўйхат!$CX:$CX,$B$470,рўйхат!$D:$D,$C406)</f>
        <v/>
      </c>
      <c r="BQ406" s="35">
        <f>SUMIFS(рўйхат!BZ:BZ,рўйхат!$CX:$CX,$B$470,рўйхат!$D:$D,$C406)</f>
        <v/>
      </c>
      <c r="BR406" s="36">
        <f>SUMIFS(рўйхат!CA:CA,рўйхат!$CX:$CX,$B$470,рўйхат!$D:$D,$C406)</f>
        <v/>
      </c>
      <c r="BS406" s="35">
        <f>SUMIFS(рўйхат!CB:CB,рўйхат!$CX:$CX,$B$470,рўйхат!$D:$D,$C406)</f>
        <v/>
      </c>
      <c r="BT406" s="36">
        <f>SUMIFS(рўйхат!CC:CC,рўйхат!$CX:$CX,$B$470,рўйхат!$D:$D,$C406)</f>
        <v/>
      </c>
      <c r="BU406" s="35">
        <f>SUMIFS(рўйхат!CD:CD,рўйхат!$CX:$CX,$B$470,рўйхат!$D:$D,$C406)</f>
        <v/>
      </c>
      <c r="BV406" s="36">
        <f>SUMIFS(рўйхат!CE:CE,рўйхат!$CX:$CX,$B$470,рўйхат!$D:$D,$C406)</f>
        <v/>
      </c>
      <c r="BW406" s="35">
        <f>SUMIFS(рўйхат!CH:CH,рўйхат!$CX:$CX,$B$470,рўйхат!$D:$D,$C406)</f>
        <v/>
      </c>
      <c r="BX406" s="36">
        <f>SUMIFS(рўйхат!CI:CI,рўйхат!$CX:$CX,$B$470,рўйхат!$D:$D,$C406)</f>
        <v/>
      </c>
      <c r="BY406" s="35">
        <f>SUMIFS(рўйхат!CJ:CJ,рўйхат!$CX:$CX,$B$470,рўйхат!$D:$D,$C406)</f>
        <v/>
      </c>
      <c r="BZ406" s="36">
        <f>SUMIFS(рўйхат!CK:CK,рўйхат!$CX:$CX,$B$470,рўйхат!$D:$D,$C406)</f>
        <v/>
      </c>
      <c r="CA406" s="35">
        <f>SUMIFS(рўйхат!CL:CL,рўйхат!$CX:$CX,$B$470,рўйхат!$D:$D,$C406)</f>
        <v/>
      </c>
      <c r="CB406" s="36">
        <f>SUMIFS(рўйхат!CM:CM,рўйхат!$CX:$CX,$B$470,рўйхат!$D:$D,$C406)</f>
        <v/>
      </c>
      <c r="CC406" s="35">
        <f>SUMIFS(рўйхат!CN:CN,рўйхат!$CX:$CX,$B$470,рўйхат!$D:$D,$C406)</f>
        <v/>
      </c>
      <c r="CD406" s="36">
        <f>SUMIFS(рўйхат!CO:CO,рўйхат!$CX:$CX,$B$470,рўйхат!$D:$D,$C406)</f>
        <v/>
      </c>
      <c r="CE406" s="77">
        <f>IFERROR(BE406/(Q406+BE406),0)</f>
        <v/>
      </c>
      <c r="CF406" s="78">
        <f>IFERROR(BF406/(R406+BF406),0)</f>
        <v/>
      </c>
    </row>
    <row r="407" hidden="1" outlineLevel="1" ht="17.1" customFormat="1" customHeight="1" s="8">
      <c r="A407" s="39" t="n"/>
      <c r="B407" s="50" t="n">
        <v>3</v>
      </c>
      <c r="C407" s="38" t="inlineStr">
        <is>
          <t>Аффилланганлик таҳлили</t>
        </is>
      </c>
      <c r="D407" s="16" t="n"/>
      <c r="E407" s="35">
        <f>SUMIFS(рўйхат!F:F,рўйхат!$CX:$CX,$B$470,рўйхат!$D:$D,$C407)</f>
        <v/>
      </c>
      <c r="F407" s="36">
        <f>SUMIFS(рўйхат!G:G,рўйхат!$CX:$CX,$B$470,рўйхат!$D:$D,$C407)</f>
        <v/>
      </c>
      <c r="G407" s="35">
        <f>SUMIFS(рўйхат!H:H,рўйхат!$CX:$CX,$B$470,рўйхат!$D:$D,$C407)</f>
        <v/>
      </c>
      <c r="H407" s="36">
        <f>SUMIFS(рўйхат!I:I,рўйхат!$CX:$CX,$B$470,рўйхат!$D:$D,$C407)</f>
        <v/>
      </c>
      <c r="I407" s="35">
        <f>SUMIFS(рўйхат!J:J,рўйхат!$CX:$CX,$B$470,рўйхат!$D:$D,$C407)</f>
        <v/>
      </c>
      <c r="J407" s="36">
        <f>SUMIFS(рўйхат!K:K,рўйхат!$CX:$CX,$B$470,рўйхат!$D:$D,$C407)</f>
        <v/>
      </c>
      <c r="K407" s="35">
        <f>SUMIFS(рўйхат!L:L,рўйхат!$CX:$CX,$B$470,рўйхат!$D:$D,$C407)</f>
        <v/>
      </c>
      <c r="L407" s="36">
        <f>SUMIFS(рўйхат!M:M,рўйхат!$CX:$CX,$B$470,рўйхат!$D:$D,$C407)</f>
        <v/>
      </c>
      <c r="M407" s="35">
        <f>SUMIFS(рўйхат!N:N,рўйхат!$CX:$CX,$B$470,рўйхат!$D:$D,$C407)</f>
        <v/>
      </c>
      <c r="N407" s="36">
        <f>SUMIFS(рўйхат!O:O,рўйхат!$CX:$CX,$B$470,рўйхат!$D:$D,$C407)</f>
        <v/>
      </c>
      <c r="O407" s="34">
        <f>IFERROR(M407/E407,0)</f>
        <v/>
      </c>
      <c r="P407" s="34">
        <f>IFERROR(N407/F407,0)</f>
        <v/>
      </c>
      <c r="Q407" s="35">
        <f>SUMIFS(рўйхат!P:P,рўйхат!$CX:$CX,$B$470,рўйхат!$D:$D,$C407)</f>
        <v/>
      </c>
      <c r="R407" s="36">
        <f>SUMIFS(рўйхат!Q:Q,рўйхат!$CX:$CX,$B$470,рўйхат!$D:$D,$C407)</f>
        <v/>
      </c>
      <c r="S407" s="35">
        <f>SUMIFS(рўйхат!R:R,рўйхат!$CX:$CX,$B$470,рўйхат!$D:$D,$C407)</f>
        <v/>
      </c>
      <c r="T407" s="36">
        <f>SUMIFS(рўйхат!S:S,рўйхат!$CX:$CX,$B$470,рўйхат!$D:$D,$C407)</f>
        <v/>
      </c>
      <c r="U407" s="35">
        <f>SUMIFS(рўйхат!T:T,рўйхат!$CX:$CX,$B$470,рўйхат!$D:$D,$C407)</f>
        <v/>
      </c>
      <c r="V407" s="36">
        <f>SUMIFS(рўйхат!U:U,рўйхат!$CX:$CX,$B$470,рўйхат!$D:$D,$C407)</f>
        <v/>
      </c>
      <c r="W407" s="35">
        <f>SUMIFS(рўйхат!V:V,рўйхат!$CX:$CX,$B$470,рўйхат!$D:$D,$C407)</f>
        <v/>
      </c>
      <c r="X407" s="36">
        <f>SUMIFS(рўйхат!W:W,рўйхат!$CX:$CX,$B$470,рўйхат!$D:$D,$C407)</f>
        <v/>
      </c>
      <c r="Y407" s="35">
        <f>SUMIFS(рўйхат!X:X,рўйхат!$CX:$CX,$B$470,рўйхат!$D:$D,$C407)</f>
        <v/>
      </c>
      <c r="Z407" s="36">
        <f>SUMIFS(рўйхат!Y:Y,рўйхат!$CX:$CX,$B$470,рўйхат!$D:$D,$C407)</f>
        <v/>
      </c>
      <c r="AA407" s="35">
        <f>SUMIFS(рўйхат!Z:Z,рўйхат!$CX:$CX,$B$470,рўйхат!$D:$D,$C407)</f>
        <v/>
      </c>
      <c r="AB407" s="36">
        <f>SUMIFS(рўйхат!AA:AA,рўйхат!$CX:$CX,$B$470,рўйхат!$D:$D,$C407)</f>
        <v/>
      </c>
      <c r="AC407" s="35">
        <f>SUMIFS(рўйхат!AB:AB,рўйхат!$CX:$CX,$B$470,рўйхат!$D:$D,$C407)</f>
        <v/>
      </c>
      <c r="AD407" s="36">
        <f>SUMIFS(рўйхат!AC:AC,рўйхат!$CX:$CX,$B$470,рўйхат!$D:$D,$C407)</f>
        <v/>
      </c>
      <c r="AE407" s="35">
        <f>SUMIFS(рўйхат!AD:AD,рўйхат!$CX:$CX,$B$470,рўйхат!$D:$D,$C407)</f>
        <v/>
      </c>
      <c r="AF407" s="36">
        <f>SUMIFS(рўйхат!AE:AE,рўйхат!$CX:$CX,$B$470,рўйхат!$D:$D,$C407)</f>
        <v/>
      </c>
      <c r="AG407" s="35">
        <f>SUMIFS(рўйхат!AH:AH,рўйхат!$CX:$CX,$B$470,рўйхат!$D:$D,$C407)</f>
        <v/>
      </c>
      <c r="AH407" s="36">
        <f>SUMIFS(рўйхат!AI:AI,рўйхат!$CX:$CX,$B$470,рўйхат!$D:$D,$C407)</f>
        <v/>
      </c>
      <c r="AI407" s="35">
        <f>SUMIFS(рўйхат!AJ:AJ,рўйхат!$CX:$CX,$B$470,рўйхат!$D:$D,$C407)</f>
        <v/>
      </c>
      <c r="AJ407" s="36">
        <f>SUMIFS(рўйхат!AK:AK,рўйхат!$CX:$CX,$B$470,рўйхат!$D:$D,$C407)</f>
        <v/>
      </c>
      <c r="AK407" s="35">
        <f>SUMIFS(рўйхат!AL:AL,рўйхат!$CX:$CX,$B$470,рўйхат!$D:$D,$C407)</f>
        <v/>
      </c>
      <c r="AL407" s="36">
        <f>SUMIFS(рўйхат!AM:AM,рўйхат!$CX:$CX,$B$470,рўйхат!$D:$D,$C407)</f>
        <v/>
      </c>
      <c r="AM407" s="77">
        <f>IFERROR(Q407/E407,0)</f>
        <v/>
      </c>
      <c r="AN407" s="77">
        <f>IFERROR(R407/F407,0)</f>
        <v/>
      </c>
      <c r="AO407" s="35">
        <f>SUMIFS(рўйхат!AX:AX,рўйхат!$CX:$CX,$B$470,рўйхат!$D:$D,$C407)</f>
        <v/>
      </c>
      <c r="AP407" s="36">
        <f>SUMIFS(рўйхат!AY:AY,рўйхат!$CX:$CX,$B$470,рўйхат!$D:$D,$C407)</f>
        <v/>
      </c>
      <c r="AQ407" s="35">
        <f>SUMIFS(рўйхат!AZ:AZ,рўйхат!$CX:$CX,$B$470,рўйхат!$D:$D,$C407)</f>
        <v/>
      </c>
      <c r="AR407" s="36">
        <f>SUMIFS(рўйхат!BA:BA,рўйхат!$CX:$CX,$B$470,рўйхат!$D:$D,$C407)</f>
        <v/>
      </c>
      <c r="AS407" s="35">
        <f>SUMIFS(рўйхат!BB:BB,рўйхат!$CX:$CX,$B$470,рўйхат!$D:$D,$C407)</f>
        <v/>
      </c>
      <c r="AT407" s="36">
        <f>SUMIFS(рўйхат!BC:BC,рўйхат!$CX:$CX,$B$470,рўйхат!$D:$D,$C407)</f>
        <v/>
      </c>
      <c r="AU407" s="35">
        <f>SUMIFS(рўйхат!BD:BD,рўйхат!$CX:$CX,$B$470,рўйхат!$D:$D,$C407)</f>
        <v/>
      </c>
      <c r="AV407" s="36">
        <f>SUMIFS(рўйхат!BE:BE,рўйхат!$CX:$CX,$B$470,рўйхат!$D:$D,$C407)</f>
        <v/>
      </c>
      <c r="AW407" s="35">
        <f>SUMIFS(рўйхат!BF:BF,рўйхат!$CX:$CX,$B$470,рўйхат!$D:$D,$C407)</f>
        <v/>
      </c>
      <c r="AX407" s="36">
        <f>SUMIFS(рўйхат!BG:BG,рўйхат!$CX:$CX,$B$470,рўйхат!$D:$D,$C407)</f>
        <v/>
      </c>
      <c r="AY407" s="35">
        <f>SUMIFS(рўйхат!BH:BH,рўйхат!$CX:$CX,$B$470,рўйхат!$D:$D,$C407)</f>
        <v/>
      </c>
      <c r="AZ407" s="36">
        <f>SUMIFS(рўйхат!BI:BI,рўйхат!$CX:$CX,$B$470,рўйхат!$D:$D,$C407)</f>
        <v/>
      </c>
      <c r="BA407" s="35">
        <f>SUMIFS(рўйхат!BJ:BJ,рўйхат!$CX:$CX,$B$470,рўйхат!$D:$D,$C407)</f>
        <v/>
      </c>
      <c r="BB407" s="36">
        <f>SUMIFS(рўйхат!BK:BK,рўйхат!$CX:$CX,$B$470,рўйхат!$D:$D,$C407)</f>
        <v/>
      </c>
      <c r="BC407" s="77">
        <f>IFERROR(AO407/E407,0)</f>
        <v/>
      </c>
      <c r="BD407" s="77">
        <f>IFERROR(AP407/F407,0)</f>
        <v/>
      </c>
      <c r="BE407" s="35">
        <f>SUMIFS(рўйхат!BL:BL,рўйхат!$CX:$CX,$B$470,рўйхат!$D:$D,$C407)</f>
        <v/>
      </c>
      <c r="BF407" s="36">
        <f>SUMIFS(рўйхат!BM:BM,рўйхат!$CX:$CX,$B$470,рўйхат!$D:$D,$C407)</f>
        <v/>
      </c>
      <c r="BG407" s="35">
        <f>SUMIFS(рўйхат!BN:BN,рўйхат!$CX:$CX,$B$470,рўйхат!$D:$D,$C407)</f>
        <v/>
      </c>
      <c r="BH407" s="36">
        <f>SUMIFS(рўйхат!BO:BO,рўйхат!$CX:$CX,$B$470,рўйхат!$D:$D,$C407)</f>
        <v/>
      </c>
      <c r="BI407" s="35">
        <f>SUMIFS(рўйхат!BP:BP,рўйхат!$CX:$CX,$B$470,рўйхат!$D:$D,$C407)</f>
        <v/>
      </c>
      <c r="BJ407" s="36">
        <f>SUMIFS(рўйхат!BQ:BQ,рўйхат!$CX:$CX,$B$470,рўйхат!$D:$D,$C407)</f>
        <v/>
      </c>
      <c r="BK407" s="35">
        <f>SUMIFS(рўйхат!BR:BR,рўйхат!$CX:$CX,$B$470,рўйхат!$D:$D,$C407)</f>
        <v/>
      </c>
      <c r="BL407" s="36">
        <f>SUMIFS(рўйхат!BS:BS,рўйхат!$CX:$CX,$B$470,рўйхат!$D:$D,$C407)</f>
        <v/>
      </c>
      <c r="BM407" s="35">
        <f>SUMIFS(рўйхат!BT:BT,рўйхат!$CX:$CX,$B$470,рўйхат!$D:$D,$C407)</f>
        <v/>
      </c>
      <c r="BN407" s="36">
        <f>SUMIFS(рўйхат!BU:BU,рўйхат!$CX:$CX,$B$470,рўйхат!$D:$D,$C407)</f>
        <v/>
      </c>
      <c r="BO407" s="35">
        <f>SUMIFS(рўйхат!BX:BX,рўйхат!$CX:$CX,$B$470,рўйхат!$D:$D,$C407)</f>
        <v/>
      </c>
      <c r="BP407" s="36">
        <f>SUMIFS(рўйхат!BY:BY,рўйхат!$CX:$CX,$B$470,рўйхат!$D:$D,$C407)</f>
        <v/>
      </c>
      <c r="BQ407" s="35">
        <f>SUMIFS(рўйхат!BZ:BZ,рўйхат!$CX:$CX,$B$470,рўйхат!$D:$D,$C407)</f>
        <v/>
      </c>
      <c r="BR407" s="36">
        <f>SUMIFS(рўйхат!CA:CA,рўйхат!$CX:$CX,$B$470,рўйхат!$D:$D,$C407)</f>
        <v/>
      </c>
      <c r="BS407" s="35">
        <f>SUMIFS(рўйхат!CB:CB,рўйхат!$CX:$CX,$B$470,рўйхат!$D:$D,$C407)</f>
        <v/>
      </c>
      <c r="BT407" s="36">
        <f>SUMIFS(рўйхат!CC:CC,рўйхат!$CX:$CX,$B$470,рўйхат!$D:$D,$C407)</f>
        <v/>
      </c>
      <c r="BU407" s="35">
        <f>SUMIFS(рўйхат!CD:CD,рўйхат!$CX:$CX,$B$470,рўйхат!$D:$D,$C407)</f>
        <v/>
      </c>
      <c r="BV407" s="36">
        <f>SUMIFS(рўйхат!CE:CE,рўйхат!$CX:$CX,$B$470,рўйхат!$D:$D,$C407)</f>
        <v/>
      </c>
      <c r="BW407" s="35">
        <f>SUMIFS(рўйхат!CH:CH,рўйхат!$CX:$CX,$B$470,рўйхат!$D:$D,$C407)</f>
        <v/>
      </c>
      <c r="BX407" s="36">
        <f>SUMIFS(рўйхат!CI:CI,рўйхат!$CX:$CX,$B$470,рўйхат!$D:$D,$C407)</f>
        <v/>
      </c>
      <c r="BY407" s="35">
        <f>SUMIFS(рўйхат!CJ:CJ,рўйхат!$CX:$CX,$B$470,рўйхат!$D:$D,$C407)</f>
        <v/>
      </c>
      <c r="BZ407" s="36">
        <f>SUMIFS(рўйхат!CK:CK,рўйхат!$CX:$CX,$B$470,рўйхат!$D:$D,$C407)</f>
        <v/>
      </c>
      <c r="CA407" s="35">
        <f>SUMIFS(рўйхат!CL:CL,рўйхат!$CX:$CX,$B$470,рўйхат!$D:$D,$C407)</f>
        <v/>
      </c>
      <c r="CB407" s="36">
        <f>SUMIFS(рўйхат!CM:CM,рўйхат!$CX:$CX,$B$470,рўйхат!$D:$D,$C407)</f>
        <v/>
      </c>
      <c r="CC407" s="35">
        <f>SUMIFS(рўйхат!CN:CN,рўйхат!$CX:$CX,$B$470,рўйхат!$D:$D,$C407)</f>
        <v/>
      </c>
      <c r="CD407" s="36">
        <f>SUMIFS(рўйхат!CO:CO,рўйхат!$CX:$CX,$B$470,рўйхат!$D:$D,$C407)</f>
        <v/>
      </c>
      <c r="CE407" s="77">
        <f>IFERROR(BE407/(Q407+BE407),0)</f>
        <v/>
      </c>
      <c r="CF407" s="78">
        <f>IFERROR(BF407/(R407+BF407),0)</f>
        <v/>
      </c>
    </row>
    <row r="408" hidden="1" outlineLevel="1" ht="17.1" customFormat="1" customHeight="1" s="8">
      <c r="A408" s="39" t="n"/>
      <c r="B408" s="50" t="n">
        <v>4</v>
      </c>
      <c r="C408" s="38" t="inlineStr">
        <is>
          <t>Аффилланганлик таҳлили (AI)</t>
        </is>
      </c>
      <c r="D408" s="16" t="n"/>
      <c r="E408" s="35">
        <f>SUMIFS(рўйхат!F:F,рўйхат!$CX:$CX,$B$470,рўйхат!$D:$D,$C408)</f>
        <v/>
      </c>
      <c r="F408" s="36">
        <f>SUMIFS(рўйхат!G:G,рўйхат!$CX:$CX,$B$470,рўйхат!$D:$D,$C408)</f>
        <v/>
      </c>
      <c r="G408" s="35">
        <f>SUMIFS(рўйхат!H:H,рўйхат!$CX:$CX,$B$470,рўйхат!$D:$D,$C408)</f>
        <v/>
      </c>
      <c r="H408" s="36">
        <f>SUMIFS(рўйхат!I:I,рўйхат!$CX:$CX,$B$470,рўйхат!$D:$D,$C408)</f>
        <v/>
      </c>
      <c r="I408" s="35">
        <f>SUMIFS(рўйхат!J:J,рўйхат!$CX:$CX,$B$470,рўйхат!$D:$D,$C408)</f>
        <v/>
      </c>
      <c r="J408" s="36">
        <f>SUMIFS(рўйхат!K:K,рўйхат!$CX:$CX,$B$470,рўйхат!$D:$D,$C408)</f>
        <v/>
      </c>
      <c r="K408" s="35">
        <f>SUMIFS(рўйхат!L:L,рўйхат!$CX:$CX,$B$470,рўйхат!$D:$D,$C408)</f>
        <v/>
      </c>
      <c r="L408" s="36">
        <f>SUMIFS(рўйхат!M:M,рўйхат!$CX:$CX,$B$470,рўйхат!$D:$D,$C408)</f>
        <v/>
      </c>
      <c r="M408" s="35">
        <f>SUMIFS(рўйхат!N:N,рўйхат!$CX:$CX,$B$470,рўйхат!$D:$D,$C408)</f>
        <v/>
      </c>
      <c r="N408" s="36">
        <f>SUMIFS(рўйхат!O:O,рўйхат!$CX:$CX,$B$470,рўйхат!$D:$D,$C408)</f>
        <v/>
      </c>
      <c r="O408" s="34">
        <f>IFERROR(M408/E408,0)</f>
        <v/>
      </c>
      <c r="P408" s="34">
        <f>IFERROR(N408/F408,0)</f>
        <v/>
      </c>
      <c r="Q408" s="35">
        <f>SUMIFS(рўйхат!P:P,рўйхат!$CX:$CX,$B$470,рўйхат!$D:$D,$C408)</f>
        <v/>
      </c>
      <c r="R408" s="36">
        <f>SUMIFS(рўйхат!Q:Q,рўйхат!$CX:$CX,$B$470,рўйхат!$D:$D,$C408)</f>
        <v/>
      </c>
      <c r="S408" s="35">
        <f>SUMIFS(рўйхат!R:R,рўйхат!$CX:$CX,$B$470,рўйхат!$D:$D,$C408)</f>
        <v/>
      </c>
      <c r="T408" s="36">
        <f>SUMIFS(рўйхат!S:S,рўйхат!$CX:$CX,$B$470,рўйхат!$D:$D,$C408)</f>
        <v/>
      </c>
      <c r="U408" s="35">
        <f>SUMIFS(рўйхат!T:T,рўйхат!$CX:$CX,$B$470,рўйхат!$D:$D,$C408)</f>
        <v/>
      </c>
      <c r="V408" s="36">
        <f>SUMIFS(рўйхат!U:U,рўйхат!$CX:$CX,$B$470,рўйхат!$D:$D,$C408)</f>
        <v/>
      </c>
      <c r="W408" s="35">
        <f>SUMIFS(рўйхат!V:V,рўйхат!$CX:$CX,$B$470,рўйхат!$D:$D,$C408)</f>
        <v/>
      </c>
      <c r="X408" s="36">
        <f>SUMIFS(рўйхат!W:W,рўйхат!$CX:$CX,$B$470,рўйхат!$D:$D,$C408)</f>
        <v/>
      </c>
      <c r="Y408" s="35">
        <f>SUMIFS(рўйхат!X:X,рўйхат!$CX:$CX,$B$470,рўйхат!$D:$D,$C408)</f>
        <v/>
      </c>
      <c r="Z408" s="36">
        <f>SUMIFS(рўйхат!Y:Y,рўйхат!$CX:$CX,$B$470,рўйхат!$D:$D,$C408)</f>
        <v/>
      </c>
      <c r="AA408" s="35">
        <f>SUMIFS(рўйхат!Z:Z,рўйхат!$CX:$CX,$B$470,рўйхат!$D:$D,$C408)</f>
        <v/>
      </c>
      <c r="AB408" s="36">
        <f>SUMIFS(рўйхат!AA:AA,рўйхат!$CX:$CX,$B$470,рўйхат!$D:$D,$C408)</f>
        <v/>
      </c>
      <c r="AC408" s="35">
        <f>SUMIFS(рўйхат!AB:AB,рўйхат!$CX:$CX,$B$470,рўйхат!$D:$D,$C408)</f>
        <v/>
      </c>
      <c r="AD408" s="36">
        <f>SUMIFS(рўйхат!AC:AC,рўйхат!$CX:$CX,$B$470,рўйхат!$D:$D,$C408)</f>
        <v/>
      </c>
      <c r="AE408" s="35">
        <f>SUMIFS(рўйхат!AD:AD,рўйхат!$CX:$CX,$B$470,рўйхат!$D:$D,$C408)</f>
        <v/>
      </c>
      <c r="AF408" s="36">
        <f>SUMIFS(рўйхат!AE:AE,рўйхат!$CX:$CX,$B$470,рўйхат!$D:$D,$C408)</f>
        <v/>
      </c>
      <c r="AG408" s="35">
        <f>SUMIFS(рўйхат!AH:AH,рўйхат!$CX:$CX,$B$470,рўйхат!$D:$D,$C408)</f>
        <v/>
      </c>
      <c r="AH408" s="36">
        <f>SUMIFS(рўйхат!AI:AI,рўйхат!$CX:$CX,$B$470,рўйхат!$D:$D,$C408)</f>
        <v/>
      </c>
      <c r="AI408" s="35">
        <f>SUMIFS(рўйхат!AJ:AJ,рўйхат!$CX:$CX,$B$470,рўйхат!$D:$D,$C408)</f>
        <v/>
      </c>
      <c r="AJ408" s="36">
        <f>SUMIFS(рўйхат!AK:AK,рўйхат!$CX:$CX,$B$470,рўйхат!$D:$D,$C408)</f>
        <v/>
      </c>
      <c r="AK408" s="35">
        <f>SUMIFS(рўйхат!AL:AL,рўйхат!$CX:$CX,$B$470,рўйхат!$D:$D,$C408)</f>
        <v/>
      </c>
      <c r="AL408" s="36">
        <f>SUMIFS(рўйхат!AM:AM,рўйхат!$CX:$CX,$B$470,рўйхат!$D:$D,$C408)</f>
        <v/>
      </c>
      <c r="AM408" s="77">
        <f>IFERROR(Q408/E408,0)</f>
        <v/>
      </c>
      <c r="AN408" s="77">
        <f>IFERROR(R408/F408,0)</f>
        <v/>
      </c>
      <c r="AO408" s="35">
        <f>SUMIFS(рўйхат!AX:AX,рўйхат!$CX:$CX,$B$470,рўйхат!$D:$D,$C408)</f>
        <v/>
      </c>
      <c r="AP408" s="36">
        <f>SUMIFS(рўйхат!AY:AY,рўйхат!$CX:$CX,$B$470,рўйхат!$D:$D,$C408)</f>
        <v/>
      </c>
      <c r="AQ408" s="35">
        <f>SUMIFS(рўйхат!AZ:AZ,рўйхат!$CX:$CX,$B$470,рўйхат!$D:$D,$C408)</f>
        <v/>
      </c>
      <c r="AR408" s="36">
        <f>SUMIFS(рўйхат!BA:BA,рўйхат!$CX:$CX,$B$470,рўйхат!$D:$D,$C408)</f>
        <v/>
      </c>
      <c r="AS408" s="35">
        <f>SUMIFS(рўйхат!BB:BB,рўйхат!$CX:$CX,$B$470,рўйхат!$D:$D,$C408)</f>
        <v/>
      </c>
      <c r="AT408" s="36">
        <f>SUMIFS(рўйхат!BC:BC,рўйхат!$CX:$CX,$B$470,рўйхат!$D:$D,$C408)</f>
        <v/>
      </c>
      <c r="AU408" s="35">
        <f>SUMIFS(рўйхат!BD:BD,рўйхат!$CX:$CX,$B$470,рўйхат!$D:$D,$C408)</f>
        <v/>
      </c>
      <c r="AV408" s="36">
        <f>SUMIFS(рўйхат!BE:BE,рўйхат!$CX:$CX,$B$470,рўйхат!$D:$D,$C408)</f>
        <v/>
      </c>
      <c r="AW408" s="35">
        <f>SUMIFS(рўйхат!BF:BF,рўйхат!$CX:$CX,$B$470,рўйхат!$D:$D,$C408)</f>
        <v/>
      </c>
      <c r="AX408" s="36">
        <f>SUMIFS(рўйхат!BG:BG,рўйхат!$CX:$CX,$B$470,рўйхат!$D:$D,$C408)</f>
        <v/>
      </c>
      <c r="AY408" s="35">
        <f>SUMIFS(рўйхат!BH:BH,рўйхат!$CX:$CX,$B$470,рўйхат!$D:$D,$C408)</f>
        <v/>
      </c>
      <c r="AZ408" s="36">
        <f>SUMIFS(рўйхат!BI:BI,рўйхат!$CX:$CX,$B$470,рўйхат!$D:$D,$C408)</f>
        <v/>
      </c>
      <c r="BA408" s="35">
        <f>SUMIFS(рўйхат!BJ:BJ,рўйхат!$CX:$CX,$B$470,рўйхат!$D:$D,$C408)</f>
        <v/>
      </c>
      <c r="BB408" s="36">
        <f>SUMIFS(рўйхат!BK:BK,рўйхат!$CX:$CX,$B$470,рўйхат!$D:$D,$C408)</f>
        <v/>
      </c>
      <c r="BC408" s="77">
        <f>IFERROR(AO408/E408,0)</f>
        <v/>
      </c>
      <c r="BD408" s="77">
        <f>IFERROR(AP408/F408,0)</f>
        <v/>
      </c>
      <c r="BE408" s="35">
        <f>SUMIFS(рўйхат!BL:BL,рўйхат!$CX:$CX,$B$470,рўйхат!$D:$D,$C408)</f>
        <v/>
      </c>
      <c r="BF408" s="36">
        <f>SUMIFS(рўйхат!BM:BM,рўйхат!$CX:$CX,$B$470,рўйхат!$D:$D,$C408)</f>
        <v/>
      </c>
      <c r="BG408" s="35">
        <f>SUMIFS(рўйхат!BN:BN,рўйхат!$CX:$CX,$B$470,рўйхат!$D:$D,$C408)</f>
        <v/>
      </c>
      <c r="BH408" s="36">
        <f>SUMIFS(рўйхат!BO:BO,рўйхат!$CX:$CX,$B$470,рўйхат!$D:$D,$C408)</f>
        <v/>
      </c>
      <c r="BI408" s="35">
        <f>SUMIFS(рўйхат!BP:BP,рўйхат!$CX:$CX,$B$470,рўйхат!$D:$D,$C408)</f>
        <v/>
      </c>
      <c r="BJ408" s="36">
        <f>SUMIFS(рўйхат!BQ:BQ,рўйхат!$CX:$CX,$B$470,рўйхат!$D:$D,$C408)</f>
        <v/>
      </c>
      <c r="BK408" s="35">
        <f>SUMIFS(рўйхат!BR:BR,рўйхат!$CX:$CX,$B$470,рўйхат!$D:$D,$C408)</f>
        <v/>
      </c>
      <c r="BL408" s="36">
        <f>SUMIFS(рўйхат!BS:BS,рўйхат!$CX:$CX,$B$470,рўйхат!$D:$D,$C408)</f>
        <v/>
      </c>
      <c r="BM408" s="35">
        <f>SUMIFS(рўйхат!BT:BT,рўйхат!$CX:$CX,$B$470,рўйхат!$D:$D,$C408)</f>
        <v/>
      </c>
      <c r="BN408" s="36">
        <f>SUMIFS(рўйхат!BU:BU,рўйхат!$CX:$CX,$B$470,рўйхат!$D:$D,$C408)</f>
        <v/>
      </c>
      <c r="BO408" s="35">
        <f>SUMIFS(рўйхат!BX:BX,рўйхат!$CX:$CX,$B$470,рўйхат!$D:$D,$C408)</f>
        <v/>
      </c>
      <c r="BP408" s="36">
        <f>SUMIFS(рўйхат!BY:BY,рўйхат!$CX:$CX,$B$470,рўйхат!$D:$D,$C408)</f>
        <v/>
      </c>
      <c r="BQ408" s="35">
        <f>SUMIFS(рўйхат!BZ:BZ,рўйхат!$CX:$CX,$B$470,рўйхат!$D:$D,$C408)</f>
        <v/>
      </c>
      <c r="BR408" s="36">
        <f>SUMIFS(рўйхат!CA:CA,рўйхат!$CX:$CX,$B$470,рўйхат!$D:$D,$C408)</f>
        <v/>
      </c>
      <c r="BS408" s="35">
        <f>SUMIFS(рўйхат!CB:CB,рўйхат!$CX:$CX,$B$470,рўйхат!$D:$D,$C408)</f>
        <v/>
      </c>
      <c r="BT408" s="36">
        <f>SUMIFS(рўйхат!CC:CC,рўйхат!$CX:$CX,$B$470,рўйхат!$D:$D,$C408)</f>
        <v/>
      </c>
      <c r="BU408" s="35">
        <f>SUMIFS(рўйхат!CD:CD,рўйхат!$CX:$CX,$B$470,рўйхат!$D:$D,$C408)</f>
        <v/>
      </c>
      <c r="BV408" s="36">
        <f>SUMIFS(рўйхат!CE:CE,рўйхат!$CX:$CX,$B$470,рўйхат!$D:$D,$C408)</f>
        <v/>
      </c>
      <c r="BW408" s="35">
        <f>SUMIFS(рўйхат!CH:CH,рўйхат!$CX:$CX,$B$470,рўйхат!$D:$D,$C408)</f>
        <v/>
      </c>
      <c r="BX408" s="36">
        <f>SUMIFS(рўйхат!CI:CI,рўйхат!$CX:$CX,$B$470,рўйхат!$D:$D,$C408)</f>
        <v/>
      </c>
      <c r="BY408" s="35">
        <f>SUMIFS(рўйхат!CJ:CJ,рўйхат!$CX:$CX,$B$470,рўйхат!$D:$D,$C408)</f>
        <v/>
      </c>
      <c r="BZ408" s="36">
        <f>SUMIFS(рўйхат!CK:CK,рўйхат!$CX:$CX,$B$470,рўйхат!$D:$D,$C408)</f>
        <v/>
      </c>
      <c r="CA408" s="35">
        <f>SUMIFS(рўйхат!CL:CL,рўйхат!$CX:$CX,$B$470,рўйхат!$D:$D,$C408)</f>
        <v/>
      </c>
      <c r="CB408" s="36">
        <f>SUMIFS(рўйхат!CM:CM,рўйхат!$CX:$CX,$B$470,рўйхат!$D:$D,$C408)</f>
        <v/>
      </c>
      <c r="CC408" s="35">
        <f>SUMIFS(рўйхат!CN:CN,рўйхат!$CX:$CX,$B$470,рўйхат!$D:$D,$C408)</f>
        <v/>
      </c>
      <c r="CD408" s="36">
        <f>SUMIFS(рўйхат!CO:CO,рўйхат!$CX:$CX,$B$470,рўйхат!$D:$D,$C408)</f>
        <v/>
      </c>
      <c r="CE408" s="77">
        <f>IFERROR(BE408/(Q408+BE408),0)</f>
        <v/>
      </c>
      <c r="CF408" s="78">
        <f>IFERROR(BF408/(R408+BF408),0)</f>
        <v/>
      </c>
    </row>
    <row r="409" hidden="1" outlineLevel="1" ht="17.1" customFormat="1" customHeight="1" s="8">
      <c r="A409" s="39" t="n"/>
      <c r="B409" s="50" t="n">
        <v>5</v>
      </c>
      <c r="C409" s="38" t="inlineStr">
        <is>
          <t>Аффилланганлик таҳлили (Xt Xarid AI)</t>
        </is>
      </c>
      <c r="D409" s="16" t="n"/>
      <c r="E409" s="35">
        <f>SUMIFS(рўйхат!F:F,рўйхат!$CX:$CX,$B$470,рўйхат!$D:$D,$C409)</f>
        <v/>
      </c>
      <c r="F409" s="36">
        <f>SUMIFS(рўйхат!G:G,рўйхат!$CX:$CX,$B$470,рўйхат!$D:$D,$C409)</f>
        <v/>
      </c>
      <c r="G409" s="35">
        <f>SUMIFS(рўйхат!H:H,рўйхат!$CX:$CX,$B$470,рўйхат!$D:$D,$C409)</f>
        <v/>
      </c>
      <c r="H409" s="36">
        <f>SUMIFS(рўйхат!I:I,рўйхат!$CX:$CX,$B$470,рўйхат!$D:$D,$C409)</f>
        <v/>
      </c>
      <c r="I409" s="35">
        <f>SUMIFS(рўйхат!J:J,рўйхат!$CX:$CX,$B$470,рўйхат!$D:$D,$C409)</f>
        <v/>
      </c>
      <c r="J409" s="36">
        <f>SUMIFS(рўйхат!K:K,рўйхат!$CX:$CX,$B$470,рўйхат!$D:$D,$C409)</f>
        <v/>
      </c>
      <c r="K409" s="35">
        <f>SUMIFS(рўйхат!L:L,рўйхат!$CX:$CX,$B$470,рўйхат!$D:$D,$C409)</f>
        <v/>
      </c>
      <c r="L409" s="36">
        <f>SUMIFS(рўйхат!M:M,рўйхат!$CX:$CX,$B$470,рўйхат!$D:$D,$C409)</f>
        <v/>
      </c>
      <c r="M409" s="35">
        <f>SUMIFS(рўйхат!N:N,рўйхат!$CX:$CX,$B$470,рўйхат!$D:$D,$C409)</f>
        <v/>
      </c>
      <c r="N409" s="36">
        <f>SUMIFS(рўйхат!O:O,рўйхат!$CX:$CX,$B$470,рўйхат!$D:$D,$C409)</f>
        <v/>
      </c>
      <c r="O409" s="34">
        <f>IFERROR(M409/E409,0)</f>
        <v/>
      </c>
      <c r="P409" s="34">
        <f>IFERROR(N409/F409,0)</f>
        <v/>
      </c>
      <c r="Q409" s="35">
        <f>SUMIFS(рўйхат!P:P,рўйхат!$CX:$CX,$B$470,рўйхат!$D:$D,$C409)</f>
        <v/>
      </c>
      <c r="R409" s="36">
        <f>SUMIFS(рўйхат!Q:Q,рўйхат!$CX:$CX,$B$470,рўйхат!$D:$D,$C409)</f>
        <v/>
      </c>
      <c r="S409" s="35">
        <f>SUMIFS(рўйхат!R:R,рўйхат!$CX:$CX,$B$470,рўйхат!$D:$D,$C409)</f>
        <v/>
      </c>
      <c r="T409" s="36">
        <f>SUMIFS(рўйхат!S:S,рўйхат!$CX:$CX,$B$470,рўйхат!$D:$D,$C409)</f>
        <v/>
      </c>
      <c r="U409" s="35">
        <f>SUMIFS(рўйхат!T:T,рўйхат!$CX:$CX,$B$470,рўйхат!$D:$D,$C409)</f>
        <v/>
      </c>
      <c r="V409" s="36">
        <f>SUMIFS(рўйхат!U:U,рўйхат!$CX:$CX,$B$470,рўйхат!$D:$D,$C409)</f>
        <v/>
      </c>
      <c r="W409" s="35">
        <f>SUMIFS(рўйхат!V:V,рўйхат!$CX:$CX,$B$470,рўйхат!$D:$D,$C409)</f>
        <v/>
      </c>
      <c r="X409" s="36">
        <f>SUMIFS(рўйхат!W:W,рўйхат!$CX:$CX,$B$470,рўйхат!$D:$D,$C409)</f>
        <v/>
      </c>
      <c r="Y409" s="35">
        <f>SUMIFS(рўйхат!X:X,рўйхат!$CX:$CX,$B$470,рўйхат!$D:$D,$C409)</f>
        <v/>
      </c>
      <c r="Z409" s="36">
        <f>SUMIFS(рўйхат!Y:Y,рўйхат!$CX:$CX,$B$470,рўйхат!$D:$D,$C409)</f>
        <v/>
      </c>
      <c r="AA409" s="35">
        <f>SUMIFS(рўйхат!Z:Z,рўйхат!$CX:$CX,$B$470,рўйхат!$D:$D,$C409)</f>
        <v/>
      </c>
      <c r="AB409" s="36">
        <f>SUMIFS(рўйхат!AA:AA,рўйхат!$CX:$CX,$B$470,рўйхат!$D:$D,$C409)</f>
        <v/>
      </c>
      <c r="AC409" s="35">
        <f>SUMIFS(рўйхат!AB:AB,рўйхат!$CX:$CX,$B$470,рўйхат!$D:$D,$C409)</f>
        <v/>
      </c>
      <c r="AD409" s="36">
        <f>SUMIFS(рўйхат!AC:AC,рўйхат!$CX:$CX,$B$470,рўйхат!$D:$D,$C409)</f>
        <v/>
      </c>
      <c r="AE409" s="35">
        <f>SUMIFS(рўйхат!AD:AD,рўйхат!$CX:$CX,$B$470,рўйхат!$D:$D,$C409)</f>
        <v/>
      </c>
      <c r="AF409" s="36">
        <f>SUMIFS(рўйхат!AE:AE,рўйхат!$CX:$CX,$B$470,рўйхат!$D:$D,$C409)</f>
        <v/>
      </c>
      <c r="AG409" s="35">
        <f>SUMIFS(рўйхат!AH:AH,рўйхат!$CX:$CX,$B$470,рўйхат!$D:$D,$C409)</f>
        <v/>
      </c>
      <c r="AH409" s="36">
        <f>SUMIFS(рўйхат!AI:AI,рўйхат!$CX:$CX,$B$470,рўйхат!$D:$D,$C409)</f>
        <v/>
      </c>
      <c r="AI409" s="35">
        <f>SUMIFS(рўйхат!AJ:AJ,рўйхат!$CX:$CX,$B$470,рўйхат!$D:$D,$C409)</f>
        <v/>
      </c>
      <c r="AJ409" s="36">
        <f>SUMIFS(рўйхат!AK:AK,рўйхат!$CX:$CX,$B$470,рўйхат!$D:$D,$C409)</f>
        <v/>
      </c>
      <c r="AK409" s="35">
        <f>SUMIFS(рўйхат!AL:AL,рўйхат!$CX:$CX,$B$470,рўйхат!$D:$D,$C409)</f>
        <v/>
      </c>
      <c r="AL409" s="36">
        <f>SUMIFS(рўйхат!AM:AM,рўйхат!$CX:$CX,$B$470,рўйхат!$D:$D,$C409)</f>
        <v/>
      </c>
      <c r="AM409" s="77">
        <f>IFERROR(Q409/E409,0)</f>
        <v/>
      </c>
      <c r="AN409" s="77">
        <f>IFERROR(R409/F409,0)</f>
        <v/>
      </c>
      <c r="AO409" s="35">
        <f>SUMIFS(рўйхат!AX:AX,рўйхат!$CX:$CX,$B$470,рўйхат!$D:$D,$C409)</f>
        <v/>
      </c>
      <c r="AP409" s="36">
        <f>SUMIFS(рўйхат!AY:AY,рўйхат!$CX:$CX,$B$470,рўйхат!$D:$D,$C409)</f>
        <v/>
      </c>
      <c r="AQ409" s="35">
        <f>SUMIFS(рўйхат!AZ:AZ,рўйхат!$CX:$CX,$B$470,рўйхат!$D:$D,$C409)</f>
        <v/>
      </c>
      <c r="AR409" s="36">
        <f>SUMIFS(рўйхат!BA:BA,рўйхат!$CX:$CX,$B$470,рўйхат!$D:$D,$C409)</f>
        <v/>
      </c>
      <c r="AS409" s="35">
        <f>SUMIFS(рўйхат!BB:BB,рўйхат!$CX:$CX,$B$470,рўйхат!$D:$D,$C409)</f>
        <v/>
      </c>
      <c r="AT409" s="36">
        <f>SUMIFS(рўйхат!BC:BC,рўйхат!$CX:$CX,$B$470,рўйхат!$D:$D,$C409)</f>
        <v/>
      </c>
      <c r="AU409" s="35">
        <f>SUMIFS(рўйхат!BD:BD,рўйхат!$CX:$CX,$B$470,рўйхат!$D:$D,$C409)</f>
        <v/>
      </c>
      <c r="AV409" s="36">
        <f>SUMIFS(рўйхат!BE:BE,рўйхат!$CX:$CX,$B$470,рўйхат!$D:$D,$C409)</f>
        <v/>
      </c>
      <c r="AW409" s="35">
        <f>SUMIFS(рўйхат!BF:BF,рўйхат!$CX:$CX,$B$470,рўйхат!$D:$D,$C409)</f>
        <v/>
      </c>
      <c r="AX409" s="36">
        <f>SUMIFS(рўйхат!BG:BG,рўйхат!$CX:$CX,$B$470,рўйхат!$D:$D,$C409)</f>
        <v/>
      </c>
      <c r="AY409" s="35">
        <f>SUMIFS(рўйхат!BH:BH,рўйхат!$CX:$CX,$B$470,рўйхат!$D:$D,$C409)</f>
        <v/>
      </c>
      <c r="AZ409" s="36">
        <f>SUMIFS(рўйхат!BI:BI,рўйхат!$CX:$CX,$B$470,рўйхат!$D:$D,$C409)</f>
        <v/>
      </c>
      <c r="BA409" s="35">
        <f>SUMIFS(рўйхат!BJ:BJ,рўйхат!$CX:$CX,$B$470,рўйхат!$D:$D,$C409)</f>
        <v/>
      </c>
      <c r="BB409" s="36">
        <f>SUMIFS(рўйхат!BK:BK,рўйхат!$CX:$CX,$B$470,рўйхат!$D:$D,$C409)</f>
        <v/>
      </c>
      <c r="BC409" s="77">
        <f>IFERROR(AO409/E409,0)</f>
        <v/>
      </c>
      <c r="BD409" s="77">
        <f>IFERROR(AP409/F409,0)</f>
        <v/>
      </c>
      <c r="BE409" s="35">
        <f>SUMIFS(рўйхат!BL:BL,рўйхат!$CX:$CX,$B$470,рўйхат!$D:$D,$C409)</f>
        <v/>
      </c>
      <c r="BF409" s="36">
        <f>SUMIFS(рўйхат!BM:BM,рўйхат!$CX:$CX,$B$470,рўйхат!$D:$D,$C409)</f>
        <v/>
      </c>
      <c r="BG409" s="35">
        <f>SUMIFS(рўйхат!BN:BN,рўйхат!$CX:$CX,$B$470,рўйхат!$D:$D,$C409)</f>
        <v/>
      </c>
      <c r="BH409" s="36">
        <f>SUMIFS(рўйхат!BO:BO,рўйхат!$CX:$CX,$B$470,рўйхат!$D:$D,$C409)</f>
        <v/>
      </c>
      <c r="BI409" s="35">
        <f>SUMIFS(рўйхат!BP:BP,рўйхат!$CX:$CX,$B$470,рўйхат!$D:$D,$C409)</f>
        <v/>
      </c>
      <c r="BJ409" s="36">
        <f>SUMIFS(рўйхат!BQ:BQ,рўйхат!$CX:$CX,$B$470,рўйхат!$D:$D,$C409)</f>
        <v/>
      </c>
      <c r="BK409" s="35">
        <f>SUMIFS(рўйхат!BR:BR,рўйхат!$CX:$CX,$B$470,рўйхат!$D:$D,$C409)</f>
        <v/>
      </c>
      <c r="BL409" s="36">
        <f>SUMIFS(рўйхат!BS:BS,рўйхат!$CX:$CX,$B$470,рўйхат!$D:$D,$C409)</f>
        <v/>
      </c>
      <c r="BM409" s="35">
        <f>SUMIFS(рўйхат!BT:BT,рўйхат!$CX:$CX,$B$470,рўйхат!$D:$D,$C409)</f>
        <v/>
      </c>
      <c r="BN409" s="36">
        <f>SUMIFS(рўйхат!BU:BU,рўйхат!$CX:$CX,$B$470,рўйхат!$D:$D,$C409)</f>
        <v/>
      </c>
      <c r="BO409" s="35">
        <f>SUMIFS(рўйхат!BX:BX,рўйхат!$CX:$CX,$B$470,рўйхат!$D:$D,$C409)</f>
        <v/>
      </c>
      <c r="BP409" s="36">
        <f>SUMIFS(рўйхат!BY:BY,рўйхат!$CX:$CX,$B$470,рўйхат!$D:$D,$C409)</f>
        <v/>
      </c>
      <c r="BQ409" s="35">
        <f>SUMIFS(рўйхат!BZ:BZ,рўйхат!$CX:$CX,$B$470,рўйхат!$D:$D,$C409)</f>
        <v/>
      </c>
      <c r="BR409" s="36">
        <f>SUMIFS(рўйхат!CA:CA,рўйхат!$CX:$CX,$B$470,рўйхат!$D:$D,$C409)</f>
        <v/>
      </c>
      <c r="BS409" s="35">
        <f>SUMIFS(рўйхат!CB:CB,рўйхат!$CX:$CX,$B$470,рўйхат!$D:$D,$C409)</f>
        <v/>
      </c>
      <c r="BT409" s="36">
        <f>SUMIFS(рўйхат!CC:CC,рўйхат!$CX:$CX,$B$470,рўйхат!$D:$D,$C409)</f>
        <v/>
      </c>
      <c r="BU409" s="35">
        <f>SUMIFS(рўйхат!CD:CD,рўйхат!$CX:$CX,$B$470,рўйхат!$D:$D,$C409)</f>
        <v/>
      </c>
      <c r="BV409" s="36">
        <f>SUMIFS(рўйхат!CE:CE,рўйхат!$CX:$CX,$B$470,рўйхат!$D:$D,$C409)</f>
        <v/>
      </c>
      <c r="BW409" s="35">
        <f>SUMIFS(рўйхат!CH:CH,рўйхат!$CX:$CX,$B$470,рўйхат!$D:$D,$C409)</f>
        <v/>
      </c>
      <c r="BX409" s="36">
        <f>SUMIFS(рўйхат!CI:CI,рўйхат!$CX:$CX,$B$470,рўйхат!$D:$D,$C409)</f>
        <v/>
      </c>
      <c r="BY409" s="35">
        <f>SUMIFS(рўйхат!CJ:CJ,рўйхат!$CX:$CX,$B$470,рўйхат!$D:$D,$C409)</f>
        <v/>
      </c>
      <c r="BZ409" s="36">
        <f>SUMIFS(рўйхат!CK:CK,рўйхат!$CX:$CX,$B$470,рўйхат!$D:$D,$C409)</f>
        <v/>
      </c>
      <c r="CA409" s="35">
        <f>SUMIFS(рўйхат!CL:CL,рўйхат!$CX:$CX,$B$470,рўйхат!$D:$D,$C409)</f>
        <v/>
      </c>
      <c r="CB409" s="36">
        <f>SUMIFS(рўйхат!CM:CM,рўйхат!$CX:$CX,$B$470,рўйхат!$D:$D,$C409)</f>
        <v/>
      </c>
      <c r="CC409" s="35">
        <f>SUMIFS(рўйхат!CN:CN,рўйхат!$CX:$CX,$B$470,рўйхат!$D:$D,$C409)</f>
        <v/>
      </c>
      <c r="CD409" s="36">
        <f>SUMIFS(рўйхат!CO:CO,рўйхат!$CX:$CX,$B$470,рўйхат!$D:$D,$C409)</f>
        <v/>
      </c>
      <c r="CE409" s="77">
        <f>IFERROR(BE409/(Q409+BE409),0)</f>
        <v/>
      </c>
      <c r="CF409" s="78">
        <f>IFERROR(BF409/(R409+BF409),0)</f>
        <v/>
      </c>
    </row>
    <row r="410" hidden="1" outlineLevel="1" ht="51" customFormat="1" customHeight="1" s="8">
      <c r="A410" s="39" t="n"/>
      <c r="B410" s="50" t="n">
        <v>6</v>
      </c>
      <c r="C410" s="38" t="inlineStr">
        <is>
          <t>Банк ходимлари ҳамда уларнинг яқин қариндошларининг муаммолик кредит маблағлари (баланс)</t>
        </is>
      </c>
      <c r="D410" s="16" t="n"/>
      <c r="E410" s="35">
        <f>SUMIFS(рўйхат!F:F,рўйхат!$CX:$CX,$B$470,рўйхат!$D:$D,$C410)</f>
        <v/>
      </c>
      <c r="F410" s="36">
        <f>SUMIFS(рўйхат!G:G,рўйхат!$CX:$CX,$B$470,рўйхат!$D:$D,$C410)</f>
        <v/>
      </c>
      <c r="G410" s="35">
        <f>SUMIFS(рўйхат!H:H,рўйхат!$CX:$CX,$B$470,рўйхат!$D:$D,$C410)</f>
        <v/>
      </c>
      <c r="H410" s="36">
        <f>SUMIFS(рўйхат!I:I,рўйхат!$CX:$CX,$B$470,рўйхат!$D:$D,$C410)</f>
        <v/>
      </c>
      <c r="I410" s="35">
        <f>SUMIFS(рўйхат!J:J,рўйхат!$CX:$CX,$B$470,рўйхат!$D:$D,$C410)</f>
        <v/>
      </c>
      <c r="J410" s="36">
        <f>SUMIFS(рўйхат!K:K,рўйхат!$CX:$CX,$B$470,рўйхат!$D:$D,$C410)</f>
        <v/>
      </c>
      <c r="K410" s="35">
        <f>SUMIFS(рўйхат!L:L,рўйхат!$CX:$CX,$B$470,рўйхат!$D:$D,$C410)</f>
        <v/>
      </c>
      <c r="L410" s="36">
        <f>SUMIFS(рўйхат!M:M,рўйхат!$CX:$CX,$B$470,рўйхат!$D:$D,$C410)</f>
        <v/>
      </c>
      <c r="M410" s="35">
        <f>SUMIFS(рўйхат!N:N,рўйхат!$CX:$CX,$B$470,рўйхат!$D:$D,$C410)</f>
        <v/>
      </c>
      <c r="N410" s="36">
        <f>SUMIFS(рўйхат!O:O,рўйхат!$CX:$CX,$B$470,рўйхат!$D:$D,$C410)</f>
        <v/>
      </c>
      <c r="O410" s="34">
        <f>IFERROR(M410/E410,0)</f>
        <v/>
      </c>
      <c r="P410" s="34">
        <f>IFERROR(N410/F410,0)</f>
        <v/>
      </c>
      <c r="Q410" s="35">
        <f>SUMIFS(рўйхат!P:P,рўйхат!$CX:$CX,$B$470,рўйхат!$D:$D,$C410)</f>
        <v/>
      </c>
      <c r="R410" s="36">
        <f>SUMIFS(рўйхат!Q:Q,рўйхат!$CX:$CX,$B$470,рўйхат!$D:$D,$C410)</f>
        <v/>
      </c>
      <c r="S410" s="35">
        <f>SUMIFS(рўйхат!R:R,рўйхат!$CX:$CX,$B$470,рўйхат!$D:$D,$C410)</f>
        <v/>
      </c>
      <c r="T410" s="36">
        <f>SUMIFS(рўйхат!S:S,рўйхат!$CX:$CX,$B$470,рўйхат!$D:$D,$C410)</f>
        <v/>
      </c>
      <c r="U410" s="35">
        <f>SUMIFS(рўйхат!T:T,рўйхат!$CX:$CX,$B$470,рўйхат!$D:$D,$C410)</f>
        <v/>
      </c>
      <c r="V410" s="36">
        <f>SUMIFS(рўйхат!U:U,рўйхат!$CX:$CX,$B$470,рўйхат!$D:$D,$C410)</f>
        <v/>
      </c>
      <c r="W410" s="35">
        <f>SUMIFS(рўйхат!V:V,рўйхат!$CX:$CX,$B$470,рўйхат!$D:$D,$C410)</f>
        <v/>
      </c>
      <c r="X410" s="36">
        <f>SUMIFS(рўйхат!W:W,рўйхат!$CX:$CX,$B$470,рўйхат!$D:$D,$C410)</f>
        <v/>
      </c>
      <c r="Y410" s="35">
        <f>SUMIFS(рўйхат!X:X,рўйхат!$CX:$CX,$B$470,рўйхат!$D:$D,$C410)</f>
        <v/>
      </c>
      <c r="Z410" s="36">
        <f>SUMIFS(рўйхат!Y:Y,рўйхат!$CX:$CX,$B$470,рўйхат!$D:$D,$C410)</f>
        <v/>
      </c>
      <c r="AA410" s="35">
        <f>SUMIFS(рўйхат!Z:Z,рўйхат!$CX:$CX,$B$470,рўйхат!$D:$D,$C410)</f>
        <v/>
      </c>
      <c r="AB410" s="36">
        <f>SUMIFS(рўйхат!AA:AA,рўйхат!$CX:$CX,$B$470,рўйхат!$D:$D,$C410)</f>
        <v/>
      </c>
      <c r="AC410" s="35">
        <f>SUMIFS(рўйхат!AB:AB,рўйхат!$CX:$CX,$B$470,рўйхат!$D:$D,$C410)</f>
        <v/>
      </c>
      <c r="AD410" s="36">
        <f>SUMIFS(рўйхат!AC:AC,рўйхат!$CX:$CX,$B$470,рўйхат!$D:$D,$C410)</f>
        <v/>
      </c>
      <c r="AE410" s="35">
        <f>SUMIFS(рўйхат!AD:AD,рўйхат!$CX:$CX,$B$470,рўйхат!$D:$D,$C410)</f>
        <v/>
      </c>
      <c r="AF410" s="36">
        <f>SUMIFS(рўйхат!AE:AE,рўйхат!$CX:$CX,$B$470,рўйхат!$D:$D,$C410)</f>
        <v/>
      </c>
      <c r="AG410" s="35">
        <f>SUMIFS(рўйхат!AH:AH,рўйхат!$CX:$CX,$B$470,рўйхат!$D:$D,$C410)</f>
        <v/>
      </c>
      <c r="AH410" s="36">
        <f>SUMIFS(рўйхат!AI:AI,рўйхат!$CX:$CX,$B$470,рўйхат!$D:$D,$C410)</f>
        <v/>
      </c>
      <c r="AI410" s="35">
        <f>SUMIFS(рўйхат!AJ:AJ,рўйхат!$CX:$CX,$B$470,рўйхат!$D:$D,$C410)</f>
        <v/>
      </c>
      <c r="AJ410" s="36">
        <f>SUMIFS(рўйхат!AK:AK,рўйхат!$CX:$CX,$B$470,рўйхат!$D:$D,$C410)</f>
        <v/>
      </c>
      <c r="AK410" s="35">
        <f>SUMIFS(рўйхат!AL:AL,рўйхат!$CX:$CX,$B$470,рўйхат!$D:$D,$C410)</f>
        <v/>
      </c>
      <c r="AL410" s="36">
        <f>SUMIFS(рўйхат!AM:AM,рўйхат!$CX:$CX,$B$470,рўйхат!$D:$D,$C410)</f>
        <v/>
      </c>
      <c r="AM410" s="77">
        <f>IFERROR(Q410/E410,0)</f>
        <v/>
      </c>
      <c r="AN410" s="77">
        <f>IFERROR(R410/F410,0)</f>
        <v/>
      </c>
      <c r="AO410" s="35">
        <f>SUMIFS(рўйхат!AX:AX,рўйхат!$CX:$CX,$B$470,рўйхат!$D:$D,$C410)</f>
        <v/>
      </c>
      <c r="AP410" s="36">
        <f>SUMIFS(рўйхат!AY:AY,рўйхат!$CX:$CX,$B$470,рўйхат!$D:$D,$C410)</f>
        <v/>
      </c>
      <c r="AQ410" s="35">
        <f>SUMIFS(рўйхат!AZ:AZ,рўйхат!$CX:$CX,$B$470,рўйхат!$D:$D,$C410)</f>
        <v/>
      </c>
      <c r="AR410" s="36">
        <f>SUMIFS(рўйхат!BA:BA,рўйхат!$CX:$CX,$B$470,рўйхат!$D:$D,$C410)</f>
        <v/>
      </c>
      <c r="AS410" s="35">
        <f>SUMIFS(рўйхат!BB:BB,рўйхат!$CX:$CX,$B$470,рўйхат!$D:$D,$C410)</f>
        <v/>
      </c>
      <c r="AT410" s="36">
        <f>SUMIFS(рўйхат!BC:BC,рўйхат!$CX:$CX,$B$470,рўйхат!$D:$D,$C410)</f>
        <v/>
      </c>
      <c r="AU410" s="35">
        <f>SUMIFS(рўйхат!BD:BD,рўйхат!$CX:$CX,$B$470,рўйхат!$D:$D,$C410)</f>
        <v/>
      </c>
      <c r="AV410" s="36">
        <f>SUMIFS(рўйхат!BE:BE,рўйхат!$CX:$CX,$B$470,рўйхат!$D:$D,$C410)</f>
        <v/>
      </c>
      <c r="AW410" s="35">
        <f>SUMIFS(рўйхат!BF:BF,рўйхат!$CX:$CX,$B$470,рўйхат!$D:$D,$C410)</f>
        <v/>
      </c>
      <c r="AX410" s="36">
        <f>SUMIFS(рўйхат!BG:BG,рўйхат!$CX:$CX,$B$470,рўйхат!$D:$D,$C410)</f>
        <v/>
      </c>
      <c r="AY410" s="35">
        <f>SUMIFS(рўйхат!BH:BH,рўйхат!$CX:$CX,$B$470,рўйхат!$D:$D,$C410)</f>
        <v/>
      </c>
      <c r="AZ410" s="36">
        <f>SUMIFS(рўйхат!BI:BI,рўйхат!$CX:$CX,$B$470,рўйхат!$D:$D,$C410)</f>
        <v/>
      </c>
      <c r="BA410" s="35">
        <f>SUMIFS(рўйхат!BJ:BJ,рўйхат!$CX:$CX,$B$470,рўйхат!$D:$D,$C410)</f>
        <v/>
      </c>
      <c r="BB410" s="36">
        <f>SUMIFS(рўйхат!BK:BK,рўйхат!$CX:$CX,$B$470,рўйхат!$D:$D,$C410)</f>
        <v/>
      </c>
      <c r="BC410" s="77">
        <f>IFERROR(AO410/E410,0)</f>
        <v/>
      </c>
      <c r="BD410" s="77">
        <f>IFERROR(AP410/F410,0)</f>
        <v/>
      </c>
      <c r="BE410" s="35">
        <f>SUMIFS(рўйхат!BL:BL,рўйхат!$CX:$CX,$B$470,рўйхат!$D:$D,$C410)</f>
        <v/>
      </c>
      <c r="BF410" s="36">
        <f>SUMIFS(рўйхат!BM:BM,рўйхат!$CX:$CX,$B$470,рўйхат!$D:$D,$C410)</f>
        <v/>
      </c>
      <c r="BG410" s="35">
        <f>SUMIFS(рўйхат!BN:BN,рўйхат!$CX:$CX,$B$470,рўйхат!$D:$D,$C410)</f>
        <v/>
      </c>
      <c r="BH410" s="36">
        <f>SUMIFS(рўйхат!BO:BO,рўйхат!$CX:$CX,$B$470,рўйхат!$D:$D,$C410)</f>
        <v/>
      </c>
      <c r="BI410" s="35">
        <f>SUMIFS(рўйхат!BP:BP,рўйхат!$CX:$CX,$B$470,рўйхат!$D:$D,$C410)</f>
        <v/>
      </c>
      <c r="BJ410" s="36">
        <f>SUMIFS(рўйхат!BQ:BQ,рўйхат!$CX:$CX,$B$470,рўйхат!$D:$D,$C410)</f>
        <v/>
      </c>
      <c r="BK410" s="35">
        <f>SUMIFS(рўйхат!BR:BR,рўйхат!$CX:$CX,$B$470,рўйхат!$D:$D,$C410)</f>
        <v/>
      </c>
      <c r="BL410" s="36">
        <f>SUMIFS(рўйхат!BS:BS,рўйхат!$CX:$CX,$B$470,рўйхат!$D:$D,$C410)</f>
        <v/>
      </c>
      <c r="BM410" s="35">
        <f>SUMIFS(рўйхат!BT:BT,рўйхат!$CX:$CX,$B$470,рўйхат!$D:$D,$C410)</f>
        <v/>
      </c>
      <c r="BN410" s="36">
        <f>SUMIFS(рўйхат!BU:BU,рўйхат!$CX:$CX,$B$470,рўйхат!$D:$D,$C410)</f>
        <v/>
      </c>
      <c r="BO410" s="35">
        <f>SUMIFS(рўйхат!BX:BX,рўйхат!$CX:$CX,$B$470,рўйхат!$D:$D,$C410)</f>
        <v/>
      </c>
      <c r="BP410" s="36">
        <f>SUMIFS(рўйхат!BY:BY,рўйхат!$CX:$CX,$B$470,рўйхат!$D:$D,$C410)</f>
        <v/>
      </c>
      <c r="BQ410" s="35">
        <f>SUMIFS(рўйхат!BZ:BZ,рўйхат!$CX:$CX,$B$470,рўйхат!$D:$D,$C410)</f>
        <v/>
      </c>
      <c r="BR410" s="36">
        <f>SUMIFS(рўйхат!CA:CA,рўйхат!$CX:$CX,$B$470,рўйхат!$D:$D,$C410)</f>
        <v/>
      </c>
      <c r="BS410" s="35">
        <f>SUMIFS(рўйхат!CB:CB,рўйхат!$CX:$CX,$B$470,рўйхат!$D:$D,$C410)</f>
        <v/>
      </c>
      <c r="BT410" s="36">
        <f>SUMIFS(рўйхат!CC:CC,рўйхат!$CX:$CX,$B$470,рўйхат!$D:$D,$C410)</f>
        <v/>
      </c>
      <c r="BU410" s="35">
        <f>SUMIFS(рўйхат!CD:CD,рўйхат!$CX:$CX,$B$470,рўйхат!$D:$D,$C410)</f>
        <v/>
      </c>
      <c r="BV410" s="36">
        <f>SUMIFS(рўйхат!CE:CE,рўйхат!$CX:$CX,$B$470,рўйхат!$D:$D,$C410)</f>
        <v/>
      </c>
      <c r="BW410" s="35">
        <f>SUMIFS(рўйхат!CH:CH,рўйхат!$CX:$CX,$B$470,рўйхат!$D:$D,$C410)</f>
        <v/>
      </c>
      <c r="BX410" s="36">
        <f>SUMIFS(рўйхат!CI:CI,рўйхат!$CX:$CX,$B$470,рўйхат!$D:$D,$C410)</f>
        <v/>
      </c>
      <c r="BY410" s="35">
        <f>SUMIFS(рўйхат!CJ:CJ,рўйхат!$CX:$CX,$B$470,рўйхат!$D:$D,$C410)</f>
        <v/>
      </c>
      <c r="BZ410" s="36">
        <f>SUMIFS(рўйхат!CK:CK,рўйхат!$CX:$CX,$B$470,рўйхат!$D:$D,$C410)</f>
        <v/>
      </c>
      <c r="CA410" s="35">
        <f>SUMIFS(рўйхат!CL:CL,рўйхат!$CX:$CX,$B$470,рўйхат!$D:$D,$C410)</f>
        <v/>
      </c>
      <c r="CB410" s="36">
        <f>SUMIFS(рўйхат!CM:CM,рўйхат!$CX:$CX,$B$470,рўйхат!$D:$D,$C410)</f>
        <v/>
      </c>
      <c r="CC410" s="35">
        <f>SUMIFS(рўйхат!CN:CN,рўйхат!$CX:$CX,$B$470,рўйхат!$D:$D,$C410)</f>
        <v/>
      </c>
      <c r="CD410" s="36">
        <f>SUMIFS(рўйхат!CO:CO,рўйхат!$CX:$CX,$B$470,рўйхат!$D:$D,$C410)</f>
        <v/>
      </c>
      <c r="CE410" s="77">
        <f>IFERROR(BE410/(Q410+BE410),0)</f>
        <v/>
      </c>
      <c r="CF410" s="78">
        <f>IFERROR(BF410/(R410+BF410),0)</f>
        <v/>
      </c>
    </row>
    <row r="411" hidden="1" outlineLevel="1" ht="33.95" customFormat="1" customHeight="1" s="8">
      <c r="A411" s="39" t="n"/>
      <c r="B411" s="50" t="n">
        <v>7</v>
      </c>
      <c r="C411" s="38" t="inlineStr">
        <is>
          <t>Буюртмачилар томонидан салохиятсиз корхоналар билан тузилган шартномалар</t>
        </is>
      </c>
      <c r="D411" s="16" t="n"/>
      <c r="E411" s="35">
        <f>SUMIFS(рўйхат!F:F,рўйхат!$CX:$CX,$B$470,рўйхат!$D:$D,$C411)</f>
        <v/>
      </c>
      <c r="F411" s="36">
        <f>SUMIFS(рўйхат!G:G,рўйхат!$CX:$CX,$B$470,рўйхат!$D:$D,$C411)</f>
        <v/>
      </c>
      <c r="G411" s="35">
        <f>SUMIFS(рўйхат!H:H,рўйхат!$CX:$CX,$B$470,рўйхат!$D:$D,$C411)</f>
        <v/>
      </c>
      <c r="H411" s="36">
        <f>SUMIFS(рўйхат!I:I,рўйхат!$CX:$CX,$B$470,рўйхат!$D:$D,$C411)</f>
        <v/>
      </c>
      <c r="I411" s="35">
        <f>SUMIFS(рўйхат!J:J,рўйхат!$CX:$CX,$B$470,рўйхат!$D:$D,$C411)</f>
        <v/>
      </c>
      <c r="J411" s="36">
        <f>SUMIFS(рўйхат!K:K,рўйхат!$CX:$CX,$B$470,рўйхат!$D:$D,$C411)</f>
        <v/>
      </c>
      <c r="K411" s="35">
        <f>SUMIFS(рўйхат!L:L,рўйхат!$CX:$CX,$B$470,рўйхат!$D:$D,$C411)</f>
        <v/>
      </c>
      <c r="L411" s="36">
        <f>SUMIFS(рўйхат!M:M,рўйхат!$CX:$CX,$B$470,рўйхат!$D:$D,$C411)</f>
        <v/>
      </c>
      <c r="M411" s="35">
        <f>SUMIFS(рўйхат!N:N,рўйхат!$CX:$CX,$B$470,рўйхат!$D:$D,$C411)</f>
        <v/>
      </c>
      <c r="N411" s="36">
        <f>SUMIFS(рўйхат!O:O,рўйхат!$CX:$CX,$B$470,рўйхат!$D:$D,$C411)</f>
        <v/>
      </c>
      <c r="O411" s="34">
        <f>IFERROR(M411/E411,0)</f>
        <v/>
      </c>
      <c r="P411" s="34">
        <f>IFERROR(N411/F411,0)</f>
        <v/>
      </c>
      <c r="Q411" s="35">
        <f>SUMIFS(рўйхат!P:P,рўйхат!$CX:$CX,$B$470,рўйхат!$D:$D,$C411)</f>
        <v/>
      </c>
      <c r="R411" s="36">
        <f>SUMIFS(рўйхат!Q:Q,рўйхат!$CX:$CX,$B$470,рўйхат!$D:$D,$C411)</f>
        <v/>
      </c>
      <c r="S411" s="35">
        <f>SUMIFS(рўйхат!R:R,рўйхат!$CX:$CX,$B$470,рўйхат!$D:$D,$C411)</f>
        <v/>
      </c>
      <c r="T411" s="36">
        <f>SUMIFS(рўйхат!S:S,рўйхат!$CX:$CX,$B$470,рўйхат!$D:$D,$C411)</f>
        <v/>
      </c>
      <c r="U411" s="35">
        <f>SUMIFS(рўйхат!T:T,рўйхат!$CX:$CX,$B$470,рўйхат!$D:$D,$C411)</f>
        <v/>
      </c>
      <c r="V411" s="36">
        <f>SUMIFS(рўйхат!U:U,рўйхат!$CX:$CX,$B$470,рўйхат!$D:$D,$C411)</f>
        <v/>
      </c>
      <c r="W411" s="35">
        <f>SUMIFS(рўйхат!V:V,рўйхат!$CX:$CX,$B$470,рўйхат!$D:$D,$C411)</f>
        <v/>
      </c>
      <c r="X411" s="36">
        <f>SUMIFS(рўйхат!W:W,рўйхат!$CX:$CX,$B$470,рўйхат!$D:$D,$C411)</f>
        <v/>
      </c>
      <c r="Y411" s="35">
        <f>SUMIFS(рўйхат!X:X,рўйхат!$CX:$CX,$B$470,рўйхат!$D:$D,$C411)</f>
        <v/>
      </c>
      <c r="Z411" s="36">
        <f>SUMIFS(рўйхат!Y:Y,рўйхат!$CX:$CX,$B$470,рўйхат!$D:$D,$C411)</f>
        <v/>
      </c>
      <c r="AA411" s="35">
        <f>SUMIFS(рўйхат!Z:Z,рўйхат!$CX:$CX,$B$470,рўйхат!$D:$D,$C411)</f>
        <v/>
      </c>
      <c r="AB411" s="36">
        <f>SUMIFS(рўйхат!AA:AA,рўйхат!$CX:$CX,$B$470,рўйхат!$D:$D,$C411)</f>
        <v/>
      </c>
      <c r="AC411" s="35">
        <f>SUMIFS(рўйхат!AB:AB,рўйхат!$CX:$CX,$B$470,рўйхат!$D:$D,$C411)</f>
        <v/>
      </c>
      <c r="AD411" s="36">
        <f>SUMIFS(рўйхат!AC:AC,рўйхат!$CX:$CX,$B$470,рўйхат!$D:$D,$C411)</f>
        <v/>
      </c>
      <c r="AE411" s="35">
        <f>SUMIFS(рўйхат!AD:AD,рўйхат!$CX:$CX,$B$470,рўйхат!$D:$D,$C411)</f>
        <v/>
      </c>
      <c r="AF411" s="36">
        <f>SUMIFS(рўйхат!AE:AE,рўйхат!$CX:$CX,$B$470,рўйхат!$D:$D,$C411)</f>
        <v/>
      </c>
      <c r="AG411" s="35">
        <f>SUMIFS(рўйхат!AH:AH,рўйхат!$CX:$CX,$B$470,рўйхат!$D:$D,$C411)</f>
        <v/>
      </c>
      <c r="AH411" s="36">
        <f>SUMIFS(рўйхат!AI:AI,рўйхат!$CX:$CX,$B$470,рўйхат!$D:$D,$C411)</f>
        <v/>
      </c>
      <c r="AI411" s="35">
        <f>SUMIFS(рўйхат!AJ:AJ,рўйхат!$CX:$CX,$B$470,рўйхат!$D:$D,$C411)</f>
        <v/>
      </c>
      <c r="AJ411" s="36">
        <f>SUMIFS(рўйхат!AK:AK,рўйхат!$CX:$CX,$B$470,рўйхат!$D:$D,$C411)</f>
        <v/>
      </c>
      <c r="AK411" s="35">
        <f>SUMIFS(рўйхат!AL:AL,рўйхат!$CX:$CX,$B$470,рўйхат!$D:$D,$C411)</f>
        <v/>
      </c>
      <c r="AL411" s="36">
        <f>SUMIFS(рўйхат!AM:AM,рўйхат!$CX:$CX,$B$470,рўйхат!$D:$D,$C411)</f>
        <v/>
      </c>
      <c r="AM411" s="77">
        <f>IFERROR(Q411/E411,0)</f>
        <v/>
      </c>
      <c r="AN411" s="77">
        <f>IFERROR(R411/F411,0)</f>
        <v/>
      </c>
      <c r="AO411" s="35">
        <f>SUMIFS(рўйхат!AX:AX,рўйхат!$CX:$CX,$B$470,рўйхат!$D:$D,$C411)</f>
        <v/>
      </c>
      <c r="AP411" s="36">
        <f>SUMIFS(рўйхат!AY:AY,рўйхат!$CX:$CX,$B$470,рўйхат!$D:$D,$C411)</f>
        <v/>
      </c>
      <c r="AQ411" s="35">
        <f>SUMIFS(рўйхат!AZ:AZ,рўйхат!$CX:$CX,$B$470,рўйхат!$D:$D,$C411)</f>
        <v/>
      </c>
      <c r="AR411" s="36">
        <f>SUMIFS(рўйхат!BA:BA,рўйхат!$CX:$CX,$B$470,рўйхат!$D:$D,$C411)</f>
        <v/>
      </c>
      <c r="AS411" s="35">
        <f>SUMIFS(рўйхат!BB:BB,рўйхат!$CX:$CX,$B$470,рўйхат!$D:$D,$C411)</f>
        <v/>
      </c>
      <c r="AT411" s="36">
        <f>SUMIFS(рўйхат!BC:BC,рўйхат!$CX:$CX,$B$470,рўйхат!$D:$D,$C411)</f>
        <v/>
      </c>
      <c r="AU411" s="35">
        <f>SUMIFS(рўйхат!BD:BD,рўйхат!$CX:$CX,$B$470,рўйхат!$D:$D,$C411)</f>
        <v/>
      </c>
      <c r="AV411" s="36">
        <f>SUMIFS(рўйхат!BE:BE,рўйхат!$CX:$CX,$B$470,рўйхат!$D:$D,$C411)</f>
        <v/>
      </c>
      <c r="AW411" s="35">
        <f>SUMIFS(рўйхат!BF:BF,рўйхат!$CX:$CX,$B$470,рўйхат!$D:$D,$C411)</f>
        <v/>
      </c>
      <c r="AX411" s="36">
        <f>SUMIFS(рўйхат!BG:BG,рўйхат!$CX:$CX,$B$470,рўйхат!$D:$D,$C411)</f>
        <v/>
      </c>
      <c r="AY411" s="35">
        <f>SUMIFS(рўйхат!BH:BH,рўйхат!$CX:$CX,$B$470,рўйхат!$D:$D,$C411)</f>
        <v/>
      </c>
      <c r="AZ411" s="36">
        <f>SUMIFS(рўйхат!BI:BI,рўйхат!$CX:$CX,$B$470,рўйхат!$D:$D,$C411)</f>
        <v/>
      </c>
      <c r="BA411" s="35">
        <f>SUMIFS(рўйхат!BJ:BJ,рўйхат!$CX:$CX,$B$470,рўйхат!$D:$D,$C411)</f>
        <v/>
      </c>
      <c r="BB411" s="36">
        <f>SUMIFS(рўйхат!BK:BK,рўйхат!$CX:$CX,$B$470,рўйхат!$D:$D,$C411)</f>
        <v/>
      </c>
      <c r="BC411" s="77">
        <f>IFERROR(AO411/E411,0)</f>
        <v/>
      </c>
      <c r="BD411" s="77">
        <f>IFERROR(AP411/F411,0)</f>
        <v/>
      </c>
      <c r="BE411" s="35">
        <f>SUMIFS(рўйхат!BL:BL,рўйхат!$CX:$CX,$B$470,рўйхат!$D:$D,$C411)</f>
        <v/>
      </c>
      <c r="BF411" s="36">
        <f>SUMIFS(рўйхат!BM:BM,рўйхат!$CX:$CX,$B$470,рўйхат!$D:$D,$C411)</f>
        <v/>
      </c>
      <c r="BG411" s="35">
        <f>SUMIFS(рўйхат!BN:BN,рўйхат!$CX:$CX,$B$470,рўйхат!$D:$D,$C411)</f>
        <v/>
      </c>
      <c r="BH411" s="36">
        <f>SUMIFS(рўйхат!BO:BO,рўйхат!$CX:$CX,$B$470,рўйхат!$D:$D,$C411)</f>
        <v/>
      </c>
      <c r="BI411" s="35">
        <f>SUMIFS(рўйхат!BP:BP,рўйхат!$CX:$CX,$B$470,рўйхат!$D:$D,$C411)</f>
        <v/>
      </c>
      <c r="BJ411" s="36">
        <f>SUMIFS(рўйхат!BQ:BQ,рўйхат!$CX:$CX,$B$470,рўйхат!$D:$D,$C411)</f>
        <v/>
      </c>
      <c r="BK411" s="35">
        <f>SUMIFS(рўйхат!BR:BR,рўйхат!$CX:$CX,$B$470,рўйхат!$D:$D,$C411)</f>
        <v/>
      </c>
      <c r="BL411" s="36">
        <f>SUMIFS(рўйхат!BS:BS,рўйхат!$CX:$CX,$B$470,рўйхат!$D:$D,$C411)</f>
        <v/>
      </c>
      <c r="BM411" s="35">
        <f>SUMIFS(рўйхат!BT:BT,рўйхат!$CX:$CX,$B$470,рўйхат!$D:$D,$C411)</f>
        <v/>
      </c>
      <c r="BN411" s="36">
        <f>SUMIFS(рўйхат!BU:BU,рўйхат!$CX:$CX,$B$470,рўйхат!$D:$D,$C411)</f>
        <v/>
      </c>
      <c r="BO411" s="35">
        <f>SUMIFS(рўйхат!BX:BX,рўйхат!$CX:$CX,$B$470,рўйхат!$D:$D,$C411)</f>
        <v/>
      </c>
      <c r="BP411" s="36">
        <f>SUMIFS(рўйхат!BY:BY,рўйхат!$CX:$CX,$B$470,рўйхат!$D:$D,$C411)</f>
        <v/>
      </c>
      <c r="BQ411" s="35">
        <f>SUMIFS(рўйхат!BZ:BZ,рўйхат!$CX:$CX,$B$470,рўйхат!$D:$D,$C411)</f>
        <v/>
      </c>
      <c r="BR411" s="36">
        <f>SUMIFS(рўйхат!CA:CA,рўйхат!$CX:$CX,$B$470,рўйхат!$D:$D,$C411)</f>
        <v/>
      </c>
      <c r="BS411" s="35">
        <f>SUMIFS(рўйхат!CB:CB,рўйхат!$CX:$CX,$B$470,рўйхат!$D:$D,$C411)</f>
        <v/>
      </c>
      <c r="BT411" s="36">
        <f>SUMIFS(рўйхат!CC:CC,рўйхат!$CX:$CX,$B$470,рўйхат!$D:$D,$C411)</f>
        <v/>
      </c>
      <c r="BU411" s="35">
        <f>SUMIFS(рўйхат!CD:CD,рўйхат!$CX:$CX,$B$470,рўйхат!$D:$D,$C411)</f>
        <v/>
      </c>
      <c r="BV411" s="36">
        <f>SUMIFS(рўйхат!CE:CE,рўйхат!$CX:$CX,$B$470,рўйхат!$D:$D,$C411)</f>
        <v/>
      </c>
      <c r="BW411" s="35">
        <f>SUMIFS(рўйхат!CH:CH,рўйхат!$CX:$CX,$B$470,рўйхат!$D:$D,$C411)</f>
        <v/>
      </c>
      <c r="BX411" s="36">
        <f>SUMIFS(рўйхат!CI:CI,рўйхат!$CX:$CX,$B$470,рўйхат!$D:$D,$C411)</f>
        <v/>
      </c>
      <c r="BY411" s="35">
        <f>SUMIFS(рўйхат!CJ:CJ,рўйхат!$CX:$CX,$B$470,рўйхат!$D:$D,$C411)</f>
        <v/>
      </c>
      <c r="BZ411" s="36">
        <f>SUMIFS(рўйхат!CK:CK,рўйхат!$CX:$CX,$B$470,рўйхат!$D:$D,$C411)</f>
        <v/>
      </c>
      <c r="CA411" s="35">
        <f>SUMIFS(рўйхат!CL:CL,рўйхат!$CX:$CX,$B$470,рўйхат!$D:$D,$C411)</f>
        <v/>
      </c>
      <c r="CB411" s="36">
        <f>SUMIFS(рўйхат!CM:CM,рўйхат!$CX:$CX,$B$470,рўйхат!$D:$D,$C411)</f>
        <v/>
      </c>
      <c r="CC411" s="35">
        <f>SUMIFS(рўйхат!CN:CN,рўйхат!$CX:$CX,$B$470,рўйхат!$D:$D,$C411)</f>
        <v/>
      </c>
      <c r="CD411" s="36">
        <f>SUMIFS(рўйхат!CO:CO,рўйхат!$CX:$CX,$B$470,рўйхат!$D:$D,$C411)</f>
        <v/>
      </c>
      <c r="CE411" s="77">
        <f>IFERROR(BE411/(Q411+BE411),0)</f>
        <v/>
      </c>
      <c r="CF411" s="78">
        <f>IFERROR(BF411/(R411+BF411),0)</f>
        <v/>
      </c>
    </row>
    <row r="412" hidden="1" outlineLevel="1" ht="33.95" customFormat="1" customHeight="1" s="8">
      <c r="A412" s="39" t="n"/>
      <c r="B412" s="50" t="n">
        <v>8</v>
      </c>
      <c r="C412" s="38" t="inlineStr">
        <is>
          <t>Бюджет ташкилотда энг кўп ҳисобланган иш ҳақи тўғрисида</t>
        </is>
      </c>
      <c r="D412" s="16" t="n"/>
      <c r="E412" s="35">
        <f>SUMIFS(рўйхат!F:F,рўйхат!$CX:$CX,$B$470,рўйхат!$D:$D,$C412)</f>
        <v/>
      </c>
      <c r="F412" s="36">
        <f>SUMIFS(рўйхат!G:G,рўйхат!$CX:$CX,$B$470,рўйхат!$D:$D,$C412)</f>
        <v/>
      </c>
      <c r="G412" s="35">
        <f>SUMIFS(рўйхат!H:H,рўйхат!$CX:$CX,$B$470,рўйхат!$D:$D,$C412)</f>
        <v/>
      </c>
      <c r="H412" s="36">
        <f>SUMIFS(рўйхат!I:I,рўйхат!$CX:$CX,$B$470,рўйхат!$D:$D,$C412)</f>
        <v/>
      </c>
      <c r="I412" s="35">
        <f>SUMIFS(рўйхат!J:J,рўйхат!$CX:$CX,$B$470,рўйхат!$D:$D,$C412)</f>
        <v/>
      </c>
      <c r="J412" s="36">
        <f>SUMIFS(рўйхат!K:K,рўйхат!$CX:$CX,$B$470,рўйхат!$D:$D,$C412)</f>
        <v/>
      </c>
      <c r="K412" s="35">
        <f>SUMIFS(рўйхат!L:L,рўйхат!$CX:$CX,$B$470,рўйхат!$D:$D,$C412)</f>
        <v/>
      </c>
      <c r="L412" s="36">
        <f>SUMIFS(рўйхат!M:M,рўйхат!$CX:$CX,$B$470,рўйхат!$D:$D,$C412)</f>
        <v/>
      </c>
      <c r="M412" s="35">
        <f>SUMIFS(рўйхат!N:N,рўйхат!$CX:$CX,$B$470,рўйхат!$D:$D,$C412)</f>
        <v/>
      </c>
      <c r="N412" s="36">
        <f>SUMIFS(рўйхат!O:O,рўйхат!$CX:$CX,$B$470,рўйхат!$D:$D,$C412)</f>
        <v/>
      </c>
      <c r="O412" s="34">
        <f>IFERROR(M412/E412,0)</f>
        <v/>
      </c>
      <c r="P412" s="34">
        <f>IFERROR(N412/F412,0)</f>
        <v/>
      </c>
      <c r="Q412" s="35">
        <f>SUMIFS(рўйхат!P:P,рўйхат!$CX:$CX,$B$470,рўйхат!$D:$D,$C412)</f>
        <v/>
      </c>
      <c r="R412" s="36">
        <f>SUMIFS(рўйхат!Q:Q,рўйхат!$CX:$CX,$B$470,рўйхат!$D:$D,$C412)</f>
        <v/>
      </c>
      <c r="S412" s="35">
        <f>SUMIFS(рўйхат!R:R,рўйхат!$CX:$CX,$B$470,рўйхат!$D:$D,$C412)</f>
        <v/>
      </c>
      <c r="T412" s="36">
        <f>SUMIFS(рўйхат!S:S,рўйхат!$CX:$CX,$B$470,рўйхат!$D:$D,$C412)</f>
        <v/>
      </c>
      <c r="U412" s="35">
        <f>SUMIFS(рўйхат!T:T,рўйхат!$CX:$CX,$B$470,рўйхат!$D:$D,$C412)</f>
        <v/>
      </c>
      <c r="V412" s="36">
        <f>SUMIFS(рўйхат!U:U,рўйхат!$CX:$CX,$B$470,рўйхат!$D:$D,$C412)</f>
        <v/>
      </c>
      <c r="W412" s="35">
        <f>SUMIFS(рўйхат!V:V,рўйхат!$CX:$CX,$B$470,рўйхат!$D:$D,$C412)</f>
        <v/>
      </c>
      <c r="X412" s="36">
        <f>SUMIFS(рўйхат!W:W,рўйхат!$CX:$CX,$B$470,рўйхат!$D:$D,$C412)</f>
        <v/>
      </c>
      <c r="Y412" s="35">
        <f>SUMIFS(рўйхат!X:X,рўйхат!$CX:$CX,$B$470,рўйхат!$D:$D,$C412)</f>
        <v/>
      </c>
      <c r="Z412" s="36">
        <f>SUMIFS(рўйхат!Y:Y,рўйхат!$CX:$CX,$B$470,рўйхат!$D:$D,$C412)</f>
        <v/>
      </c>
      <c r="AA412" s="35">
        <f>SUMIFS(рўйхат!Z:Z,рўйхат!$CX:$CX,$B$470,рўйхат!$D:$D,$C412)</f>
        <v/>
      </c>
      <c r="AB412" s="36">
        <f>SUMIFS(рўйхат!AA:AA,рўйхат!$CX:$CX,$B$470,рўйхат!$D:$D,$C412)</f>
        <v/>
      </c>
      <c r="AC412" s="35">
        <f>SUMIFS(рўйхат!AB:AB,рўйхат!$CX:$CX,$B$470,рўйхат!$D:$D,$C412)</f>
        <v/>
      </c>
      <c r="AD412" s="36">
        <f>SUMIFS(рўйхат!AC:AC,рўйхат!$CX:$CX,$B$470,рўйхат!$D:$D,$C412)</f>
        <v/>
      </c>
      <c r="AE412" s="35">
        <f>SUMIFS(рўйхат!AD:AD,рўйхат!$CX:$CX,$B$470,рўйхат!$D:$D,$C412)</f>
        <v/>
      </c>
      <c r="AF412" s="36">
        <f>SUMIFS(рўйхат!AE:AE,рўйхат!$CX:$CX,$B$470,рўйхат!$D:$D,$C412)</f>
        <v/>
      </c>
      <c r="AG412" s="35">
        <f>SUMIFS(рўйхат!AH:AH,рўйхат!$CX:$CX,$B$470,рўйхат!$D:$D,$C412)</f>
        <v/>
      </c>
      <c r="AH412" s="36">
        <f>SUMIFS(рўйхат!AI:AI,рўйхат!$CX:$CX,$B$470,рўйхат!$D:$D,$C412)</f>
        <v/>
      </c>
      <c r="AI412" s="35">
        <f>SUMIFS(рўйхат!AJ:AJ,рўйхат!$CX:$CX,$B$470,рўйхат!$D:$D,$C412)</f>
        <v/>
      </c>
      <c r="AJ412" s="36">
        <f>SUMIFS(рўйхат!AK:AK,рўйхат!$CX:$CX,$B$470,рўйхат!$D:$D,$C412)</f>
        <v/>
      </c>
      <c r="AK412" s="35">
        <f>SUMIFS(рўйхат!AL:AL,рўйхат!$CX:$CX,$B$470,рўйхат!$D:$D,$C412)</f>
        <v/>
      </c>
      <c r="AL412" s="36">
        <f>SUMIFS(рўйхат!AM:AM,рўйхат!$CX:$CX,$B$470,рўйхат!$D:$D,$C412)</f>
        <v/>
      </c>
      <c r="AM412" s="77">
        <f>IFERROR(Q412/E412,0)</f>
        <v/>
      </c>
      <c r="AN412" s="77">
        <f>IFERROR(R412/F412,0)</f>
        <v/>
      </c>
      <c r="AO412" s="35">
        <f>SUMIFS(рўйхат!AX:AX,рўйхат!$CX:$CX,$B$470,рўйхат!$D:$D,$C412)</f>
        <v/>
      </c>
      <c r="AP412" s="36">
        <f>SUMIFS(рўйхат!AY:AY,рўйхат!$CX:$CX,$B$470,рўйхат!$D:$D,$C412)</f>
        <v/>
      </c>
      <c r="AQ412" s="35">
        <f>SUMIFS(рўйхат!AZ:AZ,рўйхат!$CX:$CX,$B$470,рўйхат!$D:$D,$C412)</f>
        <v/>
      </c>
      <c r="AR412" s="36">
        <f>SUMIFS(рўйхат!BA:BA,рўйхат!$CX:$CX,$B$470,рўйхат!$D:$D,$C412)</f>
        <v/>
      </c>
      <c r="AS412" s="35">
        <f>SUMIFS(рўйхат!BB:BB,рўйхат!$CX:$CX,$B$470,рўйхат!$D:$D,$C412)</f>
        <v/>
      </c>
      <c r="AT412" s="36">
        <f>SUMIFS(рўйхат!BC:BC,рўйхат!$CX:$CX,$B$470,рўйхат!$D:$D,$C412)</f>
        <v/>
      </c>
      <c r="AU412" s="35">
        <f>SUMIFS(рўйхат!BD:BD,рўйхат!$CX:$CX,$B$470,рўйхат!$D:$D,$C412)</f>
        <v/>
      </c>
      <c r="AV412" s="36">
        <f>SUMIFS(рўйхат!BE:BE,рўйхат!$CX:$CX,$B$470,рўйхат!$D:$D,$C412)</f>
        <v/>
      </c>
      <c r="AW412" s="35">
        <f>SUMIFS(рўйхат!BF:BF,рўйхат!$CX:$CX,$B$470,рўйхат!$D:$D,$C412)</f>
        <v/>
      </c>
      <c r="AX412" s="36">
        <f>SUMIFS(рўйхат!BG:BG,рўйхат!$CX:$CX,$B$470,рўйхат!$D:$D,$C412)</f>
        <v/>
      </c>
      <c r="AY412" s="35">
        <f>SUMIFS(рўйхат!BH:BH,рўйхат!$CX:$CX,$B$470,рўйхат!$D:$D,$C412)</f>
        <v/>
      </c>
      <c r="AZ412" s="36">
        <f>SUMIFS(рўйхат!BI:BI,рўйхат!$CX:$CX,$B$470,рўйхат!$D:$D,$C412)</f>
        <v/>
      </c>
      <c r="BA412" s="35">
        <f>SUMIFS(рўйхат!BJ:BJ,рўйхат!$CX:$CX,$B$470,рўйхат!$D:$D,$C412)</f>
        <v/>
      </c>
      <c r="BB412" s="36">
        <f>SUMIFS(рўйхат!BK:BK,рўйхат!$CX:$CX,$B$470,рўйхат!$D:$D,$C412)</f>
        <v/>
      </c>
      <c r="BC412" s="77">
        <f>IFERROR(AO412/E412,0)</f>
        <v/>
      </c>
      <c r="BD412" s="77">
        <f>IFERROR(AP412/F412,0)</f>
        <v/>
      </c>
      <c r="BE412" s="35">
        <f>SUMIFS(рўйхат!BL:BL,рўйхат!$CX:$CX,$B$470,рўйхат!$D:$D,$C412)</f>
        <v/>
      </c>
      <c r="BF412" s="36">
        <f>SUMIFS(рўйхат!BM:BM,рўйхат!$CX:$CX,$B$470,рўйхат!$D:$D,$C412)</f>
        <v/>
      </c>
      <c r="BG412" s="35">
        <f>SUMIFS(рўйхат!BN:BN,рўйхат!$CX:$CX,$B$470,рўйхат!$D:$D,$C412)</f>
        <v/>
      </c>
      <c r="BH412" s="36">
        <f>SUMIFS(рўйхат!BO:BO,рўйхат!$CX:$CX,$B$470,рўйхат!$D:$D,$C412)</f>
        <v/>
      </c>
      <c r="BI412" s="35">
        <f>SUMIFS(рўйхат!BP:BP,рўйхат!$CX:$CX,$B$470,рўйхат!$D:$D,$C412)</f>
        <v/>
      </c>
      <c r="BJ412" s="36">
        <f>SUMIFS(рўйхат!BQ:BQ,рўйхат!$CX:$CX,$B$470,рўйхат!$D:$D,$C412)</f>
        <v/>
      </c>
      <c r="BK412" s="35">
        <f>SUMIFS(рўйхат!BR:BR,рўйхат!$CX:$CX,$B$470,рўйхат!$D:$D,$C412)</f>
        <v/>
      </c>
      <c r="BL412" s="36">
        <f>SUMIFS(рўйхат!BS:BS,рўйхат!$CX:$CX,$B$470,рўйхат!$D:$D,$C412)</f>
        <v/>
      </c>
      <c r="BM412" s="35">
        <f>SUMIFS(рўйхат!BT:BT,рўйхат!$CX:$CX,$B$470,рўйхат!$D:$D,$C412)</f>
        <v/>
      </c>
      <c r="BN412" s="36">
        <f>SUMIFS(рўйхат!BU:BU,рўйхат!$CX:$CX,$B$470,рўйхат!$D:$D,$C412)</f>
        <v/>
      </c>
      <c r="BO412" s="35">
        <f>SUMIFS(рўйхат!BX:BX,рўйхат!$CX:$CX,$B$470,рўйхат!$D:$D,$C412)</f>
        <v/>
      </c>
      <c r="BP412" s="36">
        <f>SUMIFS(рўйхат!BY:BY,рўйхат!$CX:$CX,$B$470,рўйхат!$D:$D,$C412)</f>
        <v/>
      </c>
      <c r="BQ412" s="35">
        <f>SUMIFS(рўйхат!BZ:BZ,рўйхат!$CX:$CX,$B$470,рўйхат!$D:$D,$C412)</f>
        <v/>
      </c>
      <c r="BR412" s="36">
        <f>SUMIFS(рўйхат!CA:CA,рўйхат!$CX:$CX,$B$470,рўйхат!$D:$D,$C412)</f>
        <v/>
      </c>
      <c r="BS412" s="35">
        <f>SUMIFS(рўйхат!CB:CB,рўйхат!$CX:$CX,$B$470,рўйхат!$D:$D,$C412)</f>
        <v/>
      </c>
      <c r="BT412" s="36">
        <f>SUMIFS(рўйхат!CC:CC,рўйхат!$CX:$CX,$B$470,рўйхат!$D:$D,$C412)</f>
        <v/>
      </c>
      <c r="BU412" s="35">
        <f>SUMIFS(рўйхат!CD:CD,рўйхат!$CX:$CX,$B$470,рўйхат!$D:$D,$C412)</f>
        <v/>
      </c>
      <c r="BV412" s="36">
        <f>SUMIFS(рўйхат!CE:CE,рўйхат!$CX:$CX,$B$470,рўйхат!$D:$D,$C412)</f>
        <v/>
      </c>
      <c r="BW412" s="35">
        <f>SUMIFS(рўйхат!CH:CH,рўйхат!$CX:$CX,$B$470,рўйхат!$D:$D,$C412)</f>
        <v/>
      </c>
      <c r="BX412" s="36">
        <f>SUMIFS(рўйхат!CI:CI,рўйхат!$CX:$CX,$B$470,рўйхат!$D:$D,$C412)</f>
        <v/>
      </c>
      <c r="BY412" s="35">
        <f>SUMIFS(рўйхат!CJ:CJ,рўйхат!$CX:$CX,$B$470,рўйхат!$D:$D,$C412)</f>
        <v/>
      </c>
      <c r="BZ412" s="36">
        <f>SUMIFS(рўйхат!CK:CK,рўйхат!$CX:$CX,$B$470,рўйхат!$D:$D,$C412)</f>
        <v/>
      </c>
      <c r="CA412" s="35">
        <f>SUMIFS(рўйхат!CL:CL,рўйхат!$CX:$CX,$B$470,рўйхат!$D:$D,$C412)</f>
        <v/>
      </c>
      <c r="CB412" s="36">
        <f>SUMIFS(рўйхат!CM:CM,рўйхат!$CX:$CX,$B$470,рўйхат!$D:$D,$C412)</f>
        <v/>
      </c>
      <c r="CC412" s="35">
        <f>SUMIFS(рўйхат!CN:CN,рўйхат!$CX:$CX,$B$470,рўйхат!$D:$D,$C412)</f>
        <v/>
      </c>
      <c r="CD412" s="36">
        <f>SUMIFS(рўйхат!CO:CO,рўйхат!$CX:$CX,$B$470,рўйхат!$D:$D,$C412)</f>
        <v/>
      </c>
      <c r="CE412" s="77">
        <f>IFERROR(BE412/(Q412+BE412),0)</f>
        <v/>
      </c>
      <c r="CF412" s="78">
        <f>IFERROR(BF412/(R412+BF412),0)</f>
        <v/>
      </c>
    </row>
    <row r="413" hidden="1" outlineLevel="1" ht="51" customFormat="1" customHeight="1" s="8">
      <c r="A413" s="39" t="n"/>
      <c r="B413" s="50" t="n">
        <v>9</v>
      </c>
      <c r="C413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413" s="16" t="n"/>
      <c r="E413" s="35">
        <f>SUMIFS(рўйхат!F:F,рўйхат!$CX:$CX,$B$470,рўйхат!$D:$D,$C413)</f>
        <v/>
      </c>
      <c r="F413" s="36">
        <f>SUMIFS(рўйхат!G:G,рўйхат!$CX:$CX,$B$470,рўйхат!$D:$D,$C413)</f>
        <v/>
      </c>
      <c r="G413" s="35">
        <f>SUMIFS(рўйхат!H:H,рўйхат!$CX:$CX,$B$470,рўйхат!$D:$D,$C413)</f>
        <v/>
      </c>
      <c r="H413" s="36">
        <f>SUMIFS(рўйхат!I:I,рўйхат!$CX:$CX,$B$470,рўйхат!$D:$D,$C413)</f>
        <v/>
      </c>
      <c r="I413" s="35">
        <f>SUMIFS(рўйхат!J:J,рўйхат!$CX:$CX,$B$470,рўйхат!$D:$D,$C413)</f>
        <v/>
      </c>
      <c r="J413" s="36">
        <f>SUMIFS(рўйхат!K:K,рўйхат!$CX:$CX,$B$470,рўйхат!$D:$D,$C413)</f>
        <v/>
      </c>
      <c r="K413" s="35">
        <f>SUMIFS(рўйхат!L:L,рўйхат!$CX:$CX,$B$470,рўйхат!$D:$D,$C413)</f>
        <v/>
      </c>
      <c r="L413" s="36">
        <f>SUMIFS(рўйхат!M:M,рўйхат!$CX:$CX,$B$470,рўйхат!$D:$D,$C413)</f>
        <v/>
      </c>
      <c r="M413" s="35">
        <f>SUMIFS(рўйхат!N:N,рўйхат!$CX:$CX,$B$470,рўйхат!$D:$D,$C413)</f>
        <v/>
      </c>
      <c r="N413" s="36">
        <f>SUMIFS(рўйхат!O:O,рўйхат!$CX:$CX,$B$470,рўйхат!$D:$D,$C413)</f>
        <v/>
      </c>
      <c r="O413" s="34">
        <f>IFERROR(M413/E413,0)</f>
        <v/>
      </c>
      <c r="P413" s="34">
        <f>IFERROR(N413/F413,0)</f>
        <v/>
      </c>
      <c r="Q413" s="35">
        <f>SUMIFS(рўйхат!P:P,рўйхат!$CX:$CX,$B$470,рўйхат!$D:$D,$C413)</f>
        <v/>
      </c>
      <c r="R413" s="36">
        <f>SUMIFS(рўйхат!Q:Q,рўйхат!$CX:$CX,$B$470,рўйхат!$D:$D,$C413)</f>
        <v/>
      </c>
      <c r="S413" s="35">
        <f>SUMIFS(рўйхат!R:R,рўйхат!$CX:$CX,$B$470,рўйхат!$D:$D,$C413)</f>
        <v/>
      </c>
      <c r="T413" s="36">
        <f>SUMIFS(рўйхат!S:S,рўйхат!$CX:$CX,$B$470,рўйхат!$D:$D,$C413)</f>
        <v/>
      </c>
      <c r="U413" s="35">
        <f>SUMIFS(рўйхат!T:T,рўйхат!$CX:$CX,$B$470,рўйхат!$D:$D,$C413)</f>
        <v/>
      </c>
      <c r="V413" s="36">
        <f>SUMIFS(рўйхат!U:U,рўйхат!$CX:$CX,$B$470,рўйхат!$D:$D,$C413)</f>
        <v/>
      </c>
      <c r="W413" s="35">
        <f>SUMIFS(рўйхат!V:V,рўйхат!$CX:$CX,$B$470,рўйхат!$D:$D,$C413)</f>
        <v/>
      </c>
      <c r="X413" s="36">
        <f>SUMIFS(рўйхат!W:W,рўйхат!$CX:$CX,$B$470,рўйхат!$D:$D,$C413)</f>
        <v/>
      </c>
      <c r="Y413" s="35">
        <f>SUMIFS(рўйхат!X:X,рўйхат!$CX:$CX,$B$470,рўйхат!$D:$D,$C413)</f>
        <v/>
      </c>
      <c r="Z413" s="36">
        <f>SUMIFS(рўйхат!Y:Y,рўйхат!$CX:$CX,$B$470,рўйхат!$D:$D,$C413)</f>
        <v/>
      </c>
      <c r="AA413" s="35">
        <f>SUMIFS(рўйхат!Z:Z,рўйхат!$CX:$CX,$B$470,рўйхат!$D:$D,$C413)</f>
        <v/>
      </c>
      <c r="AB413" s="36">
        <f>SUMIFS(рўйхат!AA:AA,рўйхат!$CX:$CX,$B$470,рўйхат!$D:$D,$C413)</f>
        <v/>
      </c>
      <c r="AC413" s="35">
        <f>SUMIFS(рўйхат!AB:AB,рўйхат!$CX:$CX,$B$470,рўйхат!$D:$D,$C413)</f>
        <v/>
      </c>
      <c r="AD413" s="36">
        <f>SUMIFS(рўйхат!AC:AC,рўйхат!$CX:$CX,$B$470,рўйхат!$D:$D,$C413)</f>
        <v/>
      </c>
      <c r="AE413" s="35">
        <f>SUMIFS(рўйхат!AD:AD,рўйхат!$CX:$CX,$B$470,рўйхат!$D:$D,$C413)</f>
        <v/>
      </c>
      <c r="AF413" s="36">
        <f>SUMIFS(рўйхат!AE:AE,рўйхат!$CX:$CX,$B$470,рўйхат!$D:$D,$C413)</f>
        <v/>
      </c>
      <c r="AG413" s="35">
        <f>SUMIFS(рўйхат!AH:AH,рўйхат!$CX:$CX,$B$470,рўйхат!$D:$D,$C413)</f>
        <v/>
      </c>
      <c r="AH413" s="36">
        <f>SUMIFS(рўйхат!AI:AI,рўйхат!$CX:$CX,$B$470,рўйхат!$D:$D,$C413)</f>
        <v/>
      </c>
      <c r="AI413" s="35">
        <f>SUMIFS(рўйхат!AJ:AJ,рўйхат!$CX:$CX,$B$470,рўйхат!$D:$D,$C413)</f>
        <v/>
      </c>
      <c r="AJ413" s="36">
        <f>SUMIFS(рўйхат!AK:AK,рўйхат!$CX:$CX,$B$470,рўйхат!$D:$D,$C413)</f>
        <v/>
      </c>
      <c r="AK413" s="35">
        <f>SUMIFS(рўйхат!AL:AL,рўйхат!$CX:$CX,$B$470,рўйхат!$D:$D,$C413)</f>
        <v/>
      </c>
      <c r="AL413" s="36">
        <f>SUMIFS(рўйхат!AM:AM,рўйхат!$CX:$CX,$B$470,рўйхат!$D:$D,$C413)</f>
        <v/>
      </c>
      <c r="AM413" s="77">
        <f>IFERROR(Q413/E413,0)</f>
        <v/>
      </c>
      <c r="AN413" s="77">
        <f>IFERROR(R413/F413,0)</f>
        <v/>
      </c>
      <c r="AO413" s="35">
        <f>SUMIFS(рўйхат!AX:AX,рўйхат!$CX:$CX,$B$470,рўйхат!$D:$D,$C413)</f>
        <v/>
      </c>
      <c r="AP413" s="36">
        <f>SUMIFS(рўйхат!AY:AY,рўйхат!$CX:$CX,$B$470,рўйхат!$D:$D,$C413)</f>
        <v/>
      </c>
      <c r="AQ413" s="35">
        <f>SUMIFS(рўйхат!AZ:AZ,рўйхат!$CX:$CX,$B$470,рўйхат!$D:$D,$C413)</f>
        <v/>
      </c>
      <c r="AR413" s="36">
        <f>SUMIFS(рўйхат!BA:BA,рўйхат!$CX:$CX,$B$470,рўйхат!$D:$D,$C413)</f>
        <v/>
      </c>
      <c r="AS413" s="35">
        <f>SUMIFS(рўйхат!BB:BB,рўйхат!$CX:$CX,$B$470,рўйхат!$D:$D,$C413)</f>
        <v/>
      </c>
      <c r="AT413" s="36">
        <f>SUMIFS(рўйхат!BC:BC,рўйхат!$CX:$CX,$B$470,рўйхат!$D:$D,$C413)</f>
        <v/>
      </c>
      <c r="AU413" s="35">
        <f>SUMIFS(рўйхат!BD:BD,рўйхат!$CX:$CX,$B$470,рўйхат!$D:$D,$C413)</f>
        <v/>
      </c>
      <c r="AV413" s="36">
        <f>SUMIFS(рўйхат!BE:BE,рўйхат!$CX:$CX,$B$470,рўйхат!$D:$D,$C413)</f>
        <v/>
      </c>
      <c r="AW413" s="35">
        <f>SUMIFS(рўйхат!BF:BF,рўйхат!$CX:$CX,$B$470,рўйхат!$D:$D,$C413)</f>
        <v/>
      </c>
      <c r="AX413" s="36">
        <f>SUMIFS(рўйхат!BG:BG,рўйхат!$CX:$CX,$B$470,рўйхат!$D:$D,$C413)</f>
        <v/>
      </c>
      <c r="AY413" s="35">
        <f>SUMIFS(рўйхат!BH:BH,рўйхат!$CX:$CX,$B$470,рўйхат!$D:$D,$C413)</f>
        <v/>
      </c>
      <c r="AZ413" s="36">
        <f>SUMIFS(рўйхат!BI:BI,рўйхат!$CX:$CX,$B$470,рўйхат!$D:$D,$C413)</f>
        <v/>
      </c>
      <c r="BA413" s="35">
        <f>SUMIFS(рўйхат!BJ:BJ,рўйхат!$CX:$CX,$B$470,рўйхат!$D:$D,$C413)</f>
        <v/>
      </c>
      <c r="BB413" s="36">
        <f>SUMIFS(рўйхат!BK:BK,рўйхат!$CX:$CX,$B$470,рўйхат!$D:$D,$C413)</f>
        <v/>
      </c>
      <c r="BC413" s="77">
        <f>IFERROR(AO413/E413,0)</f>
        <v/>
      </c>
      <c r="BD413" s="77">
        <f>IFERROR(AP413/F413,0)</f>
        <v/>
      </c>
      <c r="BE413" s="35">
        <f>SUMIFS(рўйхат!BL:BL,рўйхат!$CX:$CX,$B$470,рўйхат!$D:$D,$C413)</f>
        <v/>
      </c>
      <c r="BF413" s="36">
        <f>SUMIFS(рўйхат!BM:BM,рўйхат!$CX:$CX,$B$470,рўйхат!$D:$D,$C413)</f>
        <v/>
      </c>
      <c r="BG413" s="35">
        <f>SUMIFS(рўйхат!BN:BN,рўйхат!$CX:$CX,$B$470,рўйхат!$D:$D,$C413)</f>
        <v/>
      </c>
      <c r="BH413" s="36">
        <f>SUMIFS(рўйхат!BO:BO,рўйхат!$CX:$CX,$B$470,рўйхат!$D:$D,$C413)</f>
        <v/>
      </c>
      <c r="BI413" s="35">
        <f>SUMIFS(рўйхат!BP:BP,рўйхат!$CX:$CX,$B$470,рўйхат!$D:$D,$C413)</f>
        <v/>
      </c>
      <c r="BJ413" s="36">
        <f>SUMIFS(рўйхат!BQ:BQ,рўйхат!$CX:$CX,$B$470,рўйхат!$D:$D,$C413)</f>
        <v/>
      </c>
      <c r="BK413" s="35">
        <f>SUMIFS(рўйхат!BR:BR,рўйхат!$CX:$CX,$B$470,рўйхат!$D:$D,$C413)</f>
        <v/>
      </c>
      <c r="BL413" s="36">
        <f>SUMIFS(рўйхат!BS:BS,рўйхат!$CX:$CX,$B$470,рўйхат!$D:$D,$C413)</f>
        <v/>
      </c>
      <c r="BM413" s="35">
        <f>SUMIFS(рўйхат!BT:BT,рўйхат!$CX:$CX,$B$470,рўйхат!$D:$D,$C413)</f>
        <v/>
      </c>
      <c r="BN413" s="36">
        <f>SUMIFS(рўйхат!BU:BU,рўйхат!$CX:$CX,$B$470,рўйхат!$D:$D,$C413)</f>
        <v/>
      </c>
      <c r="BO413" s="35">
        <f>SUMIFS(рўйхат!BX:BX,рўйхат!$CX:$CX,$B$470,рўйхат!$D:$D,$C413)</f>
        <v/>
      </c>
      <c r="BP413" s="36">
        <f>SUMIFS(рўйхат!BY:BY,рўйхат!$CX:$CX,$B$470,рўйхат!$D:$D,$C413)</f>
        <v/>
      </c>
      <c r="BQ413" s="35">
        <f>SUMIFS(рўйхат!BZ:BZ,рўйхат!$CX:$CX,$B$470,рўйхат!$D:$D,$C413)</f>
        <v/>
      </c>
      <c r="BR413" s="36">
        <f>SUMIFS(рўйхат!CA:CA,рўйхат!$CX:$CX,$B$470,рўйхат!$D:$D,$C413)</f>
        <v/>
      </c>
      <c r="BS413" s="35">
        <f>SUMIFS(рўйхат!CB:CB,рўйхат!$CX:$CX,$B$470,рўйхат!$D:$D,$C413)</f>
        <v/>
      </c>
      <c r="BT413" s="36">
        <f>SUMIFS(рўйхат!CC:CC,рўйхат!$CX:$CX,$B$470,рўйхат!$D:$D,$C413)</f>
        <v/>
      </c>
      <c r="BU413" s="35">
        <f>SUMIFS(рўйхат!CD:CD,рўйхат!$CX:$CX,$B$470,рўйхат!$D:$D,$C413)</f>
        <v/>
      </c>
      <c r="BV413" s="36">
        <f>SUMIFS(рўйхат!CE:CE,рўйхат!$CX:$CX,$B$470,рўйхат!$D:$D,$C413)</f>
        <v/>
      </c>
      <c r="BW413" s="35">
        <f>SUMIFS(рўйхат!CH:CH,рўйхат!$CX:$CX,$B$470,рўйхат!$D:$D,$C413)</f>
        <v/>
      </c>
      <c r="BX413" s="36">
        <f>SUMIFS(рўйхат!CI:CI,рўйхат!$CX:$CX,$B$470,рўйхат!$D:$D,$C413)</f>
        <v/>
      </c>
      <c r="BY413" s="35">
        <f>SUMIFS(рўйхат!CJ:CJ,рўйхат!$CX:$CX,$B$470,рўйхат!$D:$D,$C413)</f>
        <v/>
      </c>
      <c r="BZ413" s="36">
        <f>SUMIFS(рўйхат!CK:CK,рўйхат!$CX:$CX,$B$470,рўйхат!$D:$D,$C413)</f>
        <v/>
      </c>
      <c r="CA413" s="35">
        <f>SUMIFS(рўйхат!CL:CL,рўйхат!$CX:$CX,$B$470,рўйхат!$D:$D,$C413)</f>
        <v/>
      </c>
      <c r="CB413" s="36">
        <f>SUMIFS(рўйхат!CM:CM,рўйхат!$CX:$CX,$B$470,рўйхат!$D:$D,$C413)</f>
        <v/>
      </c>
      <c r="CC413" s="35">
        <f>SUMIFS(рўйхат!CN:CN,рўйхат!$CX:$CX,$B$470,рўйхат!$D:$D,$C413)</f>
        <v/>
      </c>
      <c r="CD413" s="36">
        <f>SUMIFS(рўйхат!CO:CO,рўйхат!$CX:$CX,$B$470,рўйхат!$D:$D,$C413)</f>
        <v/>
      </c>
      <c r="CE413" s="77">
        <f>IFERROR(BE413/(Q413+BE413),0)</f>
        <v/>
      </c>
      <c r="CF413" s="78">
        <f>IFERROR(BF413/(R413+BF413),0)</f>
        <v/>
      </c>
    </row>
    <row r="414" hidden="1" outlineLevel="1" ht="33.95" customFormat="1" customHeight="1" s="8">
      <c r="A414" s="39" t="n"/>
      <c r="B414" s="50" t="n">
        <v>10</v>
      </c>
      <c r="C414" s="38" t="inlineStr">
        <is>
          <t>Бюджет ташкилотларида ишловчиларнинг 4 ва ундан ортиқ даромад манбаига эга фуқаролар</t>
        </is>
      </c>
      <c r="D414" s="16" t="n"/>
      <c r="E414" s="35">
        <f>SUMIFS(рўйхат!F:F,рўйхат!$CX:$CX,$B$470,рўйхат!$D:$D,$C414)</f>
        <v/>
      </c>
      <c r="F414" s="36">
        <f>SUMIFS(рўйхат!G:G,рўйхат!$CX:$CX,$B$470,рўйхат!$D:$D,$C414)</f>
        <v/>
      </c>
      <c r="G414" s="35">
        <f>SUMIFS(рўйхат!H:H,рўйхат!$CX:$CX,$B$470,рўйхат!$D:$D,$C414)</f>
        <v/>
      </c>
      <c r="H414" s="36">
        <f>SUMIFS(рўйхат!I:I,рўйхат!$CX:$CX,$B$470,рўйхат!$D:$D,$C414)</f>
        <v/>
      </c>
      <c r="I414" s="35">
        <f>SUMIFS(рўйхат!J:J,рўйхат!$CX:$CX,$B$470,рўйхат!$D:$D,$C414)</f>
        <v/>
      </c>
      <c r="J414" s="36">
        <f>SUMIFS(рўйхат!K:K,рўйхат!$CX:$CX,$B$470,рўйхат!$D:$D,$C414)</f>
        <v/>
      </c>
      <c r="K414" s="35">
        <f>SUMIFS(рўйхат!L:L,рўйхат!$CX:$CX,$B$470,рўйхат!$D:$D,$C414)</f>
        <v/>
      </c>
      <c r="L414" s="36">
        <f>SUMIFS(рўйхат!M:M,рўйхат!$CX:$CX,$B$470,рўйхат!$D:$D,$C414)</f>
        <v/>
      </c>
      <c r="M414" s="35">
        <f>SUMIFS(рўйхат!N:N,рўйхат!$CX:$CX,$B$470,рўйхат!$D:$D,$C414)</f>
        <v/>
      </c>
      <c r="N414" s="36">
        <f>SUMIFS(рўйхат!O:O,рўйхат!$CX:$CX,$B$470,рўйхат!$D:$D,$C414)</f>
        <v/>
      </c>
      <c r="O414" s="34">
        <f>IFERROR(M414/E414,0)</f>
        <v/>
      </c>
      <c r="P414" s="34">
        <f>IFERROR(N414/F414,0)</f>
        <v/>
      </c>
      <c r="Q414" s="35">
        <f>SUMIFS(рўйхат!P:P,рўйхат!$CX:$CX,$B$470,рўйхат!$D:$D,$C414)</f>
        <v/>
      </c>
      <c r="R414" s="36">
        <f>SUMIFS(рўйхат!Q:Q,рўйхат!$CX:$CX,$B$470,рўйхат!$D:$D,$C414)</f>
        <v/>
      </c>
      <c r="S414" s="35">
        <f>SUMIFS(рўйхат!R:R,рўйхат!$CX:$CX,$B$470,рўйхат!$D:$D,$C414)</f>
        <v/>
      </c>
      <c r="T414" s="36">
        <f>SUMIFS(рўйхат!S:S,рўйхат!$CX:$CX,$B$470,рўйхат!$D:$D,$C414)</f>
        <v/>
      </c>
      <c r="U414" s="35">
        <f>SUMIFS(рўйхат!T:T,рўйхат!$CX:$CX,$B$470,рўйхат!$D:$D,$C414)</f>
        <v/>
      </c>
      <c r="V414" s="36">
        <f>SUMIFS(рўйхат!U:U,рўйхат!$CX:$CX,$B$470,рўйхат!$D:$D,$C414)</f>
        <v/>
      </c>
      <c r="W414" s="35">
        <f>SUMIFS(рўйхат!V:V,рўйхат!$CX:$CX,$B$470,рўйхат!$D:$D,$C414)</f>
        <v/>
      </c>
      <c r="X414" s="36">
        <f>SUMIFS(рўйхат!W:W,рўйхат!$CX:$CX,$B$470,рўйхат!$D:$D,$C414)</f>
        <v/>
      </c>
      <c r="Y414" s="35">
        <f>SUMIFS(рўйхат!X:X,рўйхат!$CX:$CX,$B$470,рўйхат!$D:$D,$C414)</f>
        <v/>
      </c>
      <c r="Z414" s="36">
        <f>SUMIFS(рўйхат!Y:Y,рўйхат!$CX:$CX,$B$470,рўйхат!$D:$D,$C414)</f>
        <v/>
      </c>
      <c r="AA414" s="35">
        <f>SUMIFS(рўйхат!Z:Z,рўйхат!$CX:$CX,$B$470,рўйхат!$D:$D,$C414)</f>
        <v/>
      </c>
      <c r="AB414" s="36">
        <f>SUMIFS(рўйхат!AA:AA,рўйхат!$CX:$CX,$B$470,рўйхат!$D:$D,$C414)</f>
        <v/>
      </c>
      <c r="AC414" s="35">
        <f>SUMIFS(рўйхат!AB:AB,рўйхат!$CX:$CX,$B$470,рўйхат!$D:$D,$C414)</f>
        <v/>
      </c>
      <c r="AD414" s="36">
        <f>SUMIFS(рўйхат!AC:AC,рўйхат!$CX:$CX,$B$470,рўйхат!$D:$D,$C414)</f>
        <v/>
      </c>
      <c r="AE414" s="35">
        <f>SUMIFS(рўйхат!AD:AD,рўйхат!$CX:$CX,$B$470,рўйхат!$D:$D,$C414)</f>
        <v/>
      </c>
      <c r="AF414" s="36">
        <f>SUMIFS(рўйхат!AE:AE,рўйхат!$CX:$CX,$B$470,рўйхат!$D:$D,$C414)</f>
        <v/>
      </c>
      <c r="AG414" s="35">
        <f>SUMIFS(рўйхат!AH:AH,рўйхат!$CX:$CX,$B$470,рўйхат!$D:$D,$C414)</f>
        <v/>
      </c>
      <c r="AH414" s="36">
        <f>SUMIFS(рўйхат!AI:AI,рўйхат!$CX:$CX,$B$470,рўйхат!$D:$D,$C414)</f>
        <v/>
      </c>
      <c r="AI414" s="35">
        <f>SUMIFS(рўйхат!AJ:AJ,рўйхат!$CX:$CX,$B$470,рўйхат!$D:$D,$C414)</f>
        <v/>
      </c>
      <c r="AJ414" s="36">
        <f>SUMIFS(рўйхат!AK:AK,рўйхат!$CX:$CX,$B$470,рўйхат!$D:$D,$C414)</f>
        <v/>
      </c>
      <c r="AK414" s="35">
        <f>SUMIFS(рўйхат!AL:AL,рўйхат!$CX:$CX,$B$470,рўйхат!$D:$D,$C414)</f>
        <v/>
      </c>
      <c r="AL414" s="36">
        <f>SUMIFS(рўйхат!AM:AM,рўйхат!$CX:$CX,$B$470,рўйхат!$D:$D,$C414)</f>
        <v/>
      </c>
      <c r="AM414" s="77">
        <f>IFERROR(Q414/E414,0)</f>
        <v/>
      </c>
      <c r="AN414" s="77">
        <f>IFERROR(R414/F414,0)</f>
        <v/>
      </c>
      <c r="AO414" s="35">
        <f>SUMIFS(рўйхат!AX:AX,рўйхат!$CX:$CX,$B$470,рўйхат!$D:$D,$C414)</f>
        <v/>
      </c>
      <c r="AP414" s="36">
        <f>SUMIFS(рўйхат!AY:AY,рўйхат!$CX:$CX,$B$470,рўйхат!$D:$D,$C414)</f>
        <v/>
      </c>
      <c r="AQ414" s="35">
        <f>SUMIFS(рўйхат!AZ:AZ,рўйхат!$CX:$CX,$B$470,рўйхат!$D:$D,$C414)</f>
        <v/>
      </c>
      <c r="AR414" s="36">
        <f>SUMIFS(рўйхат!BA:BA,рўйхат!$CX:$CX,$B$470,рўйхат!$D:$D,$C414)</f>
        <v/>
      </c>
      <c r="AS414" s="35">
        <f>SUMIFS(рўйхат!BB:BB,рўйхат!$CX:$CX,$B$470,рўйхат!$D:$D,$C414)</f>
        <v/>
      </c>
      <c r="AT414" s="36">
        <f>SUMIFS(рўйхат!BC:BC,рўйхат!$CX:$CX,$B$470,рўйхат!$D:$D,$C414)</f>
        <v/>
      </c>
      <c r="AU414" s="35">
        <f>SUMIFS(рўйхат!BD:BD,рўйхат!$CX:$CX,$B$470,рўйхат!$D:$D,$C414)</f>
        <v/>
      </c>
      <c r="AV414" s="36">
        <f>SUMIFS(рўйхат!BE:BE,рўйхат!$CX:$CX,$B$470,рўйхат!$D:$D,$C414)</f>
        <v/>
      </c>
      <c r="AW414" s="35">
        <f>SUMIFS(рўйхат!BF:BF,рўйхат!$CX:$CX,$B$470,рўйхат!$D:$D,$C414)</f>
        <v/>
      </c>
      <c r="AX414" s="36">
        <f>SUMIFS(рўйхат!BG:BG,рўйхат!$CX:$CX,$B$470,рўйхат!$D:$D,$C414)</f>
        <v/>
      </c>
      <c r="AY414" s="35">
        <f>SUMIFS(рўйхат!BH:BH,рўйхат!$CX:$CX,$B$470,рўйхат!$D:$D,$C414)</f>
        <v/>
      </c>
      <c r="AZ414" s="36">
        <f>SUMIFS(рўйхат!BI:BI,рўйхат!$CX:$CX,$B$470,рўйхат!$D:$D,$C414)</f>
        <v/>
      </c>
      <c r="BA414" s="35">
        <f>SUMIFS(рўйхат!BJ:BJ,рўйхат!$CX:$CX,$B$470,рўйхат!$D:$D,$C414)</f>
        <v/>
      </c>
      <c r="BB414" s="36">
        <f>SUMIFS(рўйхат!BK:BK,рўйхат!$CX:$CX,$B$470,рўйхат!$D:$D,$C414)</f>
        <v/>
      </c>
      <c r="BC414" s="77">
        <f>IFERROR(AO414/E414,0)</f>
        <v/>
      </c>
      <c r="BD414" s="77">
        <f>IFERROR(AP414/F414,0)</f>
        <v/>
      </c>
      <c r="BE414" s="35">
        <f>SUMIFS(рўйхат!BL:BL,рўйхат!$CX:$CX,$B$470,рўйхат!$D:$D,$C414)</f>
        <v/>
      </c>
      <c r="BF414" s="36">
        <f>SUMIFS(рўйхат!BM:BM,рўйхат!$CX:$CX,$B$470,рўйхат!$D:$D,$C414)</f>
        <v/>
      </c>
      <c r="BG414" s="35">
        <f>SUMIFS(рўйхат!BN:BN,рўйхат!$CX:$CX,$B$470,рўйхат!$D:$D,$C414)</f>
        <v/>
      </c>
      <c r="BH414" s="36">
        <f>SUMIFS(рўйхат!BO:BO,рўйхат!$CX:$CX,$B$470,рўйхат!$D:$D,$C414)</f>
        <v/>
      </c>
      <c r="BI414" s="35">
        <f>SUMIFS(рўйхат!BP:BP,рўйхат!$CX:$CX,$B$470,рўйхат!$D:$D,$C414)</f>
        <v/>
      </c>
      <c r="BJ414" s="36">
        <f>SUMIFS(рўйхат!BQ:BQ,рўйхат!$CX:$CX,$B$470,рўйхат!$D:$D,$C414)</f>
        <v/>
      </c>
      <c r="BK414" s="35">
        <f>SUMIFS(рўйхат!BR:BR,рўйхат!$CX:$CX,$B$470,рўйхат!$D:$D,$C414)</f>
        <v/>
      </c>
      <c r="BL414" s="36">
        <f>SUMIFS(рўйхат!BS:BS,рўйхат!$CX:$CX,$B$470,рўйхат!$D:$D,$C414)</f>
        <v/>
      </c>
      <c r="BM414" s="35">
        <f>SUMIFS(рўйхат!BT:BT,рўйхат!$CX:$CX,$B$470,рўйхат!$D:$D,$C414)</f>
        <v/>
      </c>
      <c r="BN414" s="36">
        <f>SUMIFS(рўйхат!BU:BU,рўйхат!$CX:$CX,$B$470,рўйхат!$D:$D,$C414)</f>
        <v/>
      </c>
      <c r="BO414" s="35">
        <f>SUMIFS(рўйхат!BX:BX,рўйхат!$CX:$CX,$B$470,рўйхат!$D:$D,$C414)</f>
        <v/>
      </c>
      <c r="BP414" s="36">
        <f>SUMIFS(рўйхат!BY:BY,рўйхат!$CX:$CX,$B$470,рўйхат!$D:$D,$C414)</f>
        <v/>
      </c>
      <c r="BQ414" s="35">
        <f>SUMIFS(рўйхат!BZ:BZ,рўйхат!$CX:$CX,$B$470,рўйхат!$D:$D,$C414)</f>
        <v/>
      </c>
      <c r="BR414" s="36">
        <f>SUMIFS(рўйхат!CA:CA,рўйхат!$CX:$CX,$B$470,рўйхат!$D:$D,$C414)</f>
        <v/>
      </c>
      <c r="BS414" s="35">
        <f>SUMIFS(рўйхат!CB:CB,рўйхат!$CX:$CX,$B$470,рўйхат!$D:$D,$C414)</f>
        <v/>
      </c>
      <c r="BT414" s="36">
        <f>SUMIFS(рўйхат!CC:CC,рўйхат!$CX:$CX,$B$470,рўйхат!$D:$D,$C414)</f>
        <v/>
      </c>
      <c r="BU414" s="35">
        <f>SUMIFS(рўйхат!CD:CD,рўйхат!$CX:$CX,$B$470,рўйхат!$D:$D,$C414)</f>
        <v/>
      </c>
      <c r="BV414" s="36">
        <f>SUMIFS(рўйхат!CE:CE,рўйхат!$CX:$CX,$B$470,рўйхат!$D:$D,$C414)</f>
        <v/>
      </c>
      <c r="BW414" s="35">
        <f>SUMIFS(рўйхат!CH:CH,рўйхат!$CX:$CX,$B$470,рўйхат!$D:$D,$C414)</f>
        <v/>
      </c>
      <c r="BX414" s="36">
        <f>SUMIFS(рўйхат!CI:CI,рўйхат!$CX:$CX,$B$470,рўйхат!$D:$D,$C414)</f>
        <v/>
      </c>
      <c r="BY414" s="35">
        <f>SUMIFS(рўйхат!CJ:CJ,рўйхат!$CX:$CX,$B$470,рўйхат!$D:$D,$C414)</f>
        <v/>
      </c>
      <c r="BZ414" s="36">
        <f>SUMIFS(рўйхат!CK:CK,рўйхат!$CX:$CX,$B$470,рўйхат!$D:$D,$C414)</f>
        <v/>
      </c>
      <c r="CA414" s="35">
        <f>SUMIFS(рўйхат!CL:CL,рўйхат!$CX:$CX,$B$470,рўйхат!$D:$D,$C414)</f>
        <v/>
      </c>
      <c r="CB414" s="36">
        <f>SUMIFS(рўйхат!CM:CM,рўйхат!$CX:$CX,$B$470,рўйхат!$D:$D,$C414)</f>
        <v/>
      </c>
      <c r="CC414" s="35">
        <f>SUMIFS(рўйхат!CN:CN,рўйхат!$CX:$CX,$B$470,рўйхат!$D:$D,$C414)</f>
        <v/>
      </c>
      <c r="CD414" s="36">
        <f>SUMIFS(рўйхат!CO:CO,рўйхат!$CX:$CX,$B$470,рўйхат!$D:$D,$C414)</f>
        <v/>
      </c>
      <c r="CE414" s="77">
        <f>IFERROR(BE414/(Q414+BE414),0)</f>
        <v/>
      </c>
      <c r="CF414" s="78">
        <f>IFERROR(BF414/(R414+BF414),0)</f>
        <v/>
      </c>
    </row>
    <row r="415" hidden="1" outlineLevel="1" ht="33.95" customFormat="1" customHeight="1" s="8">
      <c r="A415" s="39" t="n"/>
      <c r="B415" s="50" t="n">
        <v>11</v>
      </c>
      <c r="C415" s="38" t="inlineStr">
        <is>
          <t>Вафот этган фуқароларга ойлик иш ҳақи ҳисобланганлиги (V2)</t>
        </is>
      </c>
      <c r="D415" s="16" t="n"/>
      <c r="E415" s="35">
        <f>SUMIFS(рўйхат!F:F,рўйхат!$CX:$CX,$B$470,рўйхат!$D:$D,$C415)</f>
        <v/>
      </c>
      <c r="F415" s="36">
        <f>SUMIFS(рўйхат!G:G,рўйхат!$CX:$CX,$B$470,рўйхат!$D:$D,$C415)</f>
        <v/>
      </c>
      <c r="G415" s="35">
        <f>SUMIFS(рўйхат!H:H,рўйхат!$CX:$CX,$B$470,рўйхат!$D:$D,$C415)</f>
        <v/>
      </c>
      <c r="H415" s="36">
        <f>SUMIFS(рўйхат!I:I,рўйхат!$CX:$CX,$B$470,рўйхат!$D:$D,$C415)</f>
        <v/>
      </c>
      <c r="I415" s="35">
        <f>SUMIFS(рўйхат!J:J,рўйхат!$CX:$CX,$B$470,рўйхат!$D:$D,$C415)</f>
        <v/>
      </c>
      <c r="J415" s="36">
        <f>SUMIFS(рўйхат!K:K,рўйхат!$CX:$CX,$B$470,рўйхат!$D:$D,$C415)</f>
        <v/>
      </c>
      <c r="K415" s="35">
        <f>SUMIFS(рўйхат!L:L,рўйхат!$CX:$CX,$B$470,рўйхат!$D:$D,$C415)</f>
        <v/>
      </c>
      <c r="L415" s="36">
        <f>SUMIFS(рўйхат!M:M,рўйхат!$CX:$CX,$B$470,рўйхат!$D:$D,$C415)</f>
        <v/>
      </c>
      <c r="M415" s="35">
        <f>SUMIFS(рўйхат!N:N,рўйхат!$CX:$CX,$B$470,рўйхат!$D:$D,$C415)</f>
        <v/>
      </c>
      <c r="N415" s="36">
        <f>SUMIFS(рўйхат!O:O,рўйхат!$CX:$CX,$B$470,рўйхат!$D:$D,$C415)</f>
        <v/>
      </c>
      <c r="O415" s="34">
        <f>IFERROR(M415/E415,0)</f>
        <v/>
      </c>
      <c r="P415" s="34">
        <f>IFERROR(N415/F415,0)</f>
        <v/>
      </c>
      <c r="Q415" s="35">
        <f>SUMIFS(рўйхат!P:P,рўйхат!$CX:$CX,$B$470,рўйхат!$D:$D,$C415)</f>
        <v/>
      </c>
      <c r="R415" s="36">
        <f>SUMIFS(рўйхат!Q:Q,рўйхат!$CX:$CX,$B$470,рўйхат!$D:$D,$C415)</f>
        <v/>
      </c>
      <c r="S415" s="35">
        <f>SUMIFS(рўйхат!R:R,рўйхат!$CX:$CX,$B$470,рўйхат!$D:$D,$C415)</f>
        <v/>
      </c>
      <c r="T415" s="36">
        <f>SUMIFS(рўйхат!S:S,рўйхат!$CX:$CX,$B$470,рўйхат!$D:$D,$C415)</f>
        <v/>
      </c>
      <c r="U415" s="35">
        <f>SUMIFS(рўйхат!T:T,рўйхат!$CX:$CX,$B$470,рўйхат!$D:$D,$C415)</f>
        <v/>
      </c>
      <c r="V415" s="36">
        <f>SUMIFS(рўйхат!U:U,рўйхат!$CX:$CX,$B$470,рўйхат!$D:$D,$C415)</f>
        <v/>
      </c>
      <c r="W415" s="35">
        <f>SUMIFS(рўйхат!V:V,рўйхат!$CX:$CX,$B$470,рўйхат!$D:$D,$C415)</f>
        <v/>
      </c>
      <c r="X415" s="36">
        <f>SUMIFS(рўйхат!W:W,рўйхат!$CX:$CX,$B$470,рўйхат!$D:$D,$C415)</f>
        <v/>
      </c>
      <c r="Y415" s="35">
        <f>SUMIFS(рўйхат!X:X,рўйхат!$CX:$CX,$B$470,рўйхат!$D:$D,$C415)</f>
        <v/>
      </c>
      <c r="Z415" s="36">
        <f>SUMIFS(рўйхат!Y:Y,рўйхат!$CX:$CX,$B$470,рўйхат!$D:$D,$C415)</f>
        <v/>
      </c>
      <c r="AA415" s="35">
        <f>SUMIFS(рўйхат!Z:Z,рўйхат!$CX:$CX,$B$470,рўйхат!$D:$D,$C415)</f>
        <v/>
      </c>
      <c r="AB415" s="36">
        <f>SUMIFS(рўйхат!AA:AA,рўйхат!$CX:$CX,$B$470,рўйхат!$D:$D,$C415)</f>
        <v/>
      </c>
      <c r="AC415" s="35">
        <f>SUMIFS(рўйхат!AB:AB,рўйхат!$CX:$CX,$B$470,рўйхат!$D:$D,$C415)</f>
        <v/>
      </c>
      <c r="AD415" s="36">
        <f>SUMIFS(рўйхат!AC:AC,рўйхат!$CX:$CX,$B$470,рўйхат!$D:$D,$C415)</f>
        <v/>
      </c>
      <c r="AE415" s="35">
        <f>SUMIFS(рўйхат!AD:AD,рўйхат!$CX:$CX,$B$470,рўйхат!$D:$D,$C415)</f>
        <v/>
      </c>
      <c r="AF415" s="36">
        <f>SUMIFS(рўйхат!AE:AE,рўйхат!$CX:$CX,$B$470,рўйхат!$D:$D,$C415)</f>
        <v/>
      </c>
      <c r="AG415" s="35">
        <f>SUMIFS(рўйхат!AH:AH,рўйхат!$CX:$CX,$B$470,рўйхат!$D:$D,$C415)</f>
        <v/>
      </c>
      <c r="AH415" s="36">
        <f>SUMIFS(рўйхат!AI:AI,рўйхат!$CX:$CX,$B$470,рўйхат!$D:$D,$C415)</f>
        <v/>
      </c>
      <c r="AI415" s="35">
        <f>SUMIFS(рўйхат!AJ:AJ,рўйхат!$CX:$CX,$B$470,рўйхат!$D:$D,$C415)</f>
        <v/>
      </c>
      <c r="AJ415" s="36">
        <f>SUMIFS(рўйхат!AK:AK,рўйхат!$CX:$CX,$B$470,рўйхат!$D:$D,$C415)</f>
        <v/>
      </c>
      <c r="AK415" s="35">
        <f>SUMIFS(рўйхат!AL:AL,рўйхат!$CX:$CX,$B$470,рўйхат!$D:$D,$C415)</f>
        <v/>
      </c>
      <c r="AL415" s="36">
        <f>SUMIFS(рўйхат!AM:AM,рўйхат!$CX:$CX,$B$470,рўйхат!$D:$D,$C415)</f>
        <v/>
      </c>
      <c r="AM415" s="77">
        <f>IFERROR(Q415/E415,0)</f>
        <v/>
      </c>
      <c r="AN415" s="77">
        <f>IFERROR(R415/F415,0)</f>
        <v/>
      </c>
      <c r="AO415" s="35">
        <f>SUMIFS(рўйхат!AX:AX,рўйхат!$CX:$CX,$B$470,рўйхат!$D:$D,$C415)</f>
        <v/>
      </c>
      <c r="AP415" s="36">
        <f>SUMIFS(рўйхат!AY:AY,рўйхат!$CX:$CX,$B$470,рўйхат!$D:$D,$C415)</f>
        <v/>
      </c>
      <c r="AQ415" s="35">
        <f>SUMIFS(рўйхат!AZ:AZ,рўйхат!$CX:$CX,$B$470,рўйхат!$D:$D,$C415)</f>
        <v/>
      </c>
      <c r="AR415" s="36">
        <f>SUMIFS(рўйхат!BA:BA,рўйхат!$CX:$CX,$B$470,рўйхат!$D:$D,$C415)</f>
        <v/>
      </c>
      <c r="AS415" s="35">
        <f>SUMIFS(рўйхат!BB:BB,рўйхат!$CX:$CX,$B$470,рўйхат!$D:$D,$C415)</f>
        <v/>
      </c>
      <c r="AT415" s="36">
        <f>SUMIFS(рўйхат!BC:BC,рўйхат!$CX:$CX,$B$470,рўйхат!$D:$D,$C415)</f>
        <v/>
      </c>
      <c r="AU415" s="35">
        <f>SUMIFS(рўйхат!BD:BD,рўйхат!$CX:$CX,$B$470,рўйхат!$D:$D,$C415)</f>
        <v/>
      </c>
      <c r="AV415" s="36">
        <f>SUMIFS(рўйхат!BE:BE,рўйхат!$CX:$CX,$B$470,рўйхат!$D:$D,$C415)</f>
        <v/>
      </c>
      <c r="AW415" s="35">
        <f>SUMIFS(рўйхат!BF:BF,рўйхат!$CX:$CX,$B$470,рўйхат!$D:$D,$C415)</f>
        <v/>
      </c>
      <c r="AX415" s="36">
        <f>SUMIFS(рўйхат!BG:BG,рўйхат!$CX:$CX,$B$470,рўйхат!$D:$D,$C415)</f>
        <v/>
      </c>
      <c r="AY415" s="35">
        <f>SUMIFS(рўйхат!BH:BH,рўйхат!$CX:$CX,$B$470,рўйхат!$D:$D,$C415)</f>
        <v/>
      </c>
      <c r="AZ415" s="36">
        <f>SUMIFS(рўйхат!BI:BI,рўйхат!$CX:$CX,$B$470,рўйхат!$D:$D,$C415)</f>
        <v/>
      </c>
      <c r="BA415" s="35">
        <f>SUMIFS(рўйхат!BJ:BJ,рўйхат!$CX:$CX,$B$470,рўйхат!$D:$D,$C415)</f>
        <v/>
      </c>
      <c r="BB415" s="36">
        <f>SUMIFS(рўйхат!BK:BK,рўйхат!$CX:$CX,$B$470,рўйхат!$D:$D,$C415)</f>
        <v/>
      </c>
      <c r="BC415" s="77">
        <f>IFERROR(AO415/E415,0)</f>
        <v/>
      </c>
      <c r="BD415" s="77">
        <f>IFERROR(AP415/F415,0)</f>
        <v/>
      </c>
      <c r="BE415" s="35">
        <f>SUMIFS(рўйхат!BL:BL,рўйхат!$CX:$CX,$B$470,рўйхат!$D:$D,$C415)</f>
        <v/>
      </c>
      <c r="BF415" s="36">
        <f>SUMIFS(рўйхат!BM:BM,рўйхат!$CX:$CX,$B$470,рўйхат!$D:$D,$C415)</f>
        <v/>
      </c>
      <c r="BG415" s="35">
        <f>SUMIFS(рўйхат!BN:BN,рўйхат!$CX:$CX,$B$470,рўйхат!$D:$D,$C415)</f>
        <v/>
      </c>
      <c r="BH415" s="36">
        <f>SUMIFS(рўйхат!BO:BO,рўйхат!$CX:$CX,$B$470,рўйхат!$D:$D,$C415)</f>
        <v/>
      </c>
      <c r="BI415" s="35">
        <f>SUMIFS(рўйхат!BP:BP,рўйхат!$CX:$CX,$B$470,рўйхат!$D:$D,$C415)</f>
        <v/>
      </c>
      <c r="BJ415" s="36">
        <f>SUMIFS(рўйхат!BQ:BQ,рўйхат!$CX:$CX,$B$470,рўйхат!$D:$D,$C415)</f>
        <v/>
      </c>
      <c r="BK415" s="35">
        <f>SUMIFS(рўйхат!BR:BR,рўйхат!$CX:$CX,$B$470,рўйхат!$D:$D,$C415)</f>
        <v/>
      </c>
      <c r="BL415" s="36">
        <f>SUMIFS(рўйхат!BS:BS,рўйхат!$CX:$CX,$B$470,рўйхат!$D:$D,$C415)</f>
        <v/>
      </c>
      <c r="BM415" s="35">
        <f>SUMIFS(рўйхат!BT:BT,рўйхат!$CX:$CX,$B$470,рўйхат!$D:$D,$C415)</f>
        <v/>
      </c>
      <c r="BN415" s="36">
        <f>SUMIFS(рўйхат!BU:BU,рўйхат!$CX:$CX,$B$470,рўйхат!$D:$D,$C415)</f>
        <v/>
      </c>
      <c r="BO415" s="35">
        <f>SUMIFS(рўйхат!BX:BX,рўйхат!$CX:$CX,$B$470,рўйхат!$D:$D,$C415)</f>
        <v/>
      </c>
      <c r="BP415" s="36">
        <f>SUMIFS(рўйхат!BY:BY,рўйхат!$CX:$CX,$B$470,рўйхат!$D:$D,$C415)</f>
        <v/>
      </c>
      <c r="BQ415" s="35">
        <f>SUMIFS(рўйхат!BZ:BZ,рўйхат!$CX:$CX,$B$470,рўйхат!$D:$D,$C415)</f>
        <v/>
      </c>
      <c r="BR415" s="36">
        <f>SUMIFS(рўйхат!CA:CA,рўйхат!$CX:$CX,$B$470,рўйхат!$D:$D,$C415)</f>
        <v/>
      </c>
      <c r="BS415" s="35">
        <f>SUMIFS(рўйхат!CB:CB,рўйхат!$CX:$CX,$B$470,рўйхат!$D:$D,$C415)</f>
        <v/>
      </c>
      <c r="BT415" s="36">
        <f>SUMIFS(рўйхат!CC:CC,рўйхат!$CX:$CX,$B$470,рўйхат!$D:$D,$C415)</f>
        <v/>
      </c>
      <c r="BU415" s="35">
        <f>SUMIFS(рўйхат!CD:CD,рўйхат!$CX:$CX,$B$470,рўйхат!$D:$D,$C415)</f>
        <v/>
      </c>
      <c r="BV415" s="36">
        <f>SUMIFS(рўйхат!CE:CE,рўйхат!$CX:$CX,$B$470,рўйхат!$D:$D,$C415)</f>
        <v/>
      </c>
      <c r="BW415" s="35">
        <f>SUMIFS(рўйхат!CH:CH,рўйхат!$CX:$CX,$B$470,рўйхат!$D:$D,$C415)</f>
        <v/>
      </c>
      <c r="BX415" s="36">
        <f>SUMIFS(рўйхат!CI:CI,рўйхат!$CX:$CX,$B$470,рўйхат!$D:$D,$C415)</f>
        <v/>
      </c>
      <c r="BY415" s="35">
        <f>SUMIFS(рўйхат!CJ:CJ,рўйхат!$CX:$CX,$B$470,рўйхат!$D:$D,$C415)</f>
        <v/>
      </c>
      <c r="BZ415" s="36">
        <f>SUMIFS(рўйхат!CK:CK,рўйхат!$CX:$CX,$B$470,рўйхат!$D:$D,$C415)</f>
        <v/>
      </c>
      <c r="CA415" s="35">
        <f>SUMIFS(рўйхат!CL:CL,рўйхат!$CX:$CX,$B$470,рўйхат!$D:$D,$C415)</f>
        <v/>
      </c>
      <c r="CB415" s="36">
        <f>SUMIFS(рўйхат!CM:CM,рўйхат!$CX:$CX,$B$470,рўйхат!$D:$D,$C415)</f>
        <v/>
      </c>
      <c r="CC415" s="35">
        <f>SUMIFS(рўйхат!CN:CN,рўйхат!$CX:$CX,$B$470,рўйхат!$D:$D,$C415)</f>
        <v/>
      </c>
      <c r="CD415" s="36">
        <f>SUMIFS(рўйхат!CO:CO,рўйхат!$CX:$CX,$B$470,рўйхат!$D:$D,$C415)</f>
        <v/>
      </c>
      <c r="CE415" s="77">
        <f>IFERROR(BE415/(Q415+BE415),0)</f>
        <v/>
      </c>
      <c r="CF415" s="78">
        <f>IFERROR(BF415/(R415+BF415),0)</f>
        <v/>
      </c>
    </row>
    <row r="416" hidden="1" outlineLevel="1" ht="33.95" customFormat="1" customHeight="1" s="8">
      <c r="A416" s="39" t="n"/>
      <c r="B416" s="50" t="n">
        <v>12</v>
      </c>
      <c r="C416" s="38" t="inlineStr">
        <is>
          <t>Вафот этган фуқароларга УзАСБОдан ойлик иш ҳақи ҳисобланганлиги</t>
        </is>
      </c>
      <c r="D416" s="16" t="n"/>
      <c r="E416" s="35">
        <f>SUMIFS(рўйхат!F:F,рўйхат!$CX:$CX,$B$470,рўйхат!$D:$D,$C416)</f>
        <v/>
      </c>
      <c r="F416" s="36">
        <f>SUMIFS(рўйхат!G:G,рўйхат!$CX:$CX,$B$470,рўйхат!$D:$D,$C416)</f>
        <v/>
      </c>
      <c r="G416" s="35">
        <f>SUMIFS(рўйхат!H:H,рўйхат!$CX:$CX,$B$470,рўйхат!$D:$D,$C416)</f>
        <v/>
      </c>
      <c r="H416" s="36">
        <f>SUMIFS(рўйхат!I:I,рўйхат!$CX:$CX,$B$470,рўйхат!$D:$D,$C416)</f>
        <v/>
      </c>
      <c r="I416" s="35">
        <f>SUMIFS(рўйхат!J:J,рўйхат!$CX:$CX,$B$470,рўйхат!$D:$D,$C416)</f>
        <v/>
      </c>
      <c r="J416" s="36">
        <f>SUMIFS(рўйхат!K:K,рўйхат!$CX:$CX,$B$470,рўйхат!$D:$D,$C416)</f>
        <v/>
      </c>
      <c r="K416" s="35">
        <f>SUMIFS(рўйхат!L:L,рўйхат!$CX:$CX,$B$470,рўйхат!$D:$D,$C416)</f>
        <v/>
      </c>
      <c r="L416" s="36">
        <f>SUMIFS(рўйхат!M:M,рўйхат!$CX:$CX,$B$470,рўйхат!$D:$D,$C416)</f>
        <v/>
      </c>
      <c r="M416" s="35">
        <f>SUMIFS(рўйхат!N:N,рўйхат!$CX:$CX,$B$470,рўйхат!$D:$D,$C416)</f>
        <v/>
      </c>
      <c r="N416" s="36">
        <f>SUMIFS(рўйхат!O:O,рўйхат!$CX:$CX,$B$470,рўйхат!$D:$D,$C416)</f>
        <v/>
      </c>
      <c r="O416" s="34">
        <f>IFERROR(M416/E416,0)</f>
        <v/>
      </c>
      <c r="P416" s="34">
        <f>IFERROR(N416/F416,0)</f>
        <v/>
      </c>
      <c r="Q416" s="35">
        <f>SUMIFS(рўйхат!P:P,рўйхат!$CX:$CX,$B$470,рўйхат!$D:$D,$C416)</f>
        <v/>
      </c>
      <c r="R416" s="36">
        <f>SUMIFS(рўйхат!Q:Q,рўйхат!$CX:$CX,$B$470,рўйхат!$D:$D,$C416)</f>
        <v/>
      </c>
      <c r="S416" s="35">
        <f>SUMIFS(рўйхат!R:R,рўйхат!$CX:$CX,$B$470,рўйхат!$D:$D,$C416)</f>
        <v/>
      </c>
      <c r="T416" s="36">
        <f>SUMIFS(рўйхат!S:S,рўйхат!$CX:$CX,$B$470,рўйхат!$D:$D,$C416)</f>
        <v/>
      </c>
      <c r="U416" s="35">
        <f>SUMIFS(рўйхат!T:T,рўйхат!$CX:$CX,$B$470,рўйхат!$D:$D,$C416)</f>
        <v/>
      </c>
      <c r="V416" s="36">
        <f>SUMIFS(рўйхат!U:U,рўйхат!$CX:$CX,$B$470,рўйхат!$D:$D,$C416)</f>
        <v/>
      </c>
      <c r="W416" s="35">
        <f>SUMIFS(рўйхат!V:V,рўйхат!$CX:$CX,$B$470,рўйхат!$D:$D,$C416)</f>
        <v/>
      </c>
      <c r="X416" s="36">
        <f>SUMIFS(рўйхат!W:W,рўйхат!$CX:$CX,$B$470,рўйхат!$D:$D,$C416)</f>
        <v/>
      </c>
      <c r="Y416" s="35">
        <f>SUMIFS(рўйхат!X:X,рўйхат!$CX:$CX,$B$470,рўйхат!$D:$D,$C416)</f>
        <v/>
      </c>
      <c r="Z416" s="36">
        <f>SUMIFS(рўйхат!Y:Y,рўйхат!$CX:$CX,$B$470,рўйхат!$D:$D,$C416)</f>
        <v/>
      </c>
      <c r="AA416" s="35">
        <f>SUMIFS(рўйхат!Z:Z,рўйхат!$CX:$CX,$B$470,рўйхат!$D:$D,$C416)</f>
        <v/>
      </c>
      <c r="AB416" s="36">
        <f>SUMIFS(рўйхат!AA:AA,рўйхат!$CX:$CX,$B$470,рўйхат!$D:$D,$C416)</f>
        <v/>
      </c>
      <c r="AC416" s="35">
        <f>SUMIFS(рўйхат!AB:AB,рўйхат!$CX:$CX,$B$470,рўйхат!$D:$D,$C416)</f>
        <v/>
      </c>
      <c r="AD416" s="36">
        <f>SUMIFS(рўйхат!AC:AC,рўйхат!$CX:$CX,$B$470,рўйхат!$D:$D,$C416)</f>
        <v/>
      </c>
      <c r="AE416" s="35">
        <f>SUMIFS(рўйхат!AD:AD,рўйхат!$CX:$CX,$B$470,рўйхат!$D:$D,$C416)</f>
        <v/>
      </c>
      <c r="AF416" s="36">
        <f>SUMIFS(рўйхат!AE:AE,рўйхат!$CX:$CX,$B$470,рўйхат!$D:$D,$C416)</f>
        <v/>
      </c>
      <c r="AG416" s="35">
        <f>SUMIFS(рўйхат!AH:AH,рўйхат!$CX:$CX,$B$470,рўйхат!$D:$D,$C416)</f>
        <v/>
      </c>
      <c r="AH416" s="36">
        <f>SUMIFS(рўйхат!AI:AI,рўйхат!$CX:$CX,$B$470,рўйхат!$D:$D,$C416)</f>
        <v/>
      </c>
      <c r="AI416" s="35">
        <f>SUMIFS(рўйхат!AJ:AJ,рўйхат!$CX:$CX,$B$470,рўйхат!$D:$D,$C416)</f>
        <v/>
      </c>
      <c r="AJ416" s="36">
        <f>SUMIFS(рўйхат!AK:AK,рўйхат!$CX:$CX,$B$470,рўйхат!$D:$D,$C416)</f>
        <v/>
      </c>
      <c r="AK416" s="35">
        <f>SUMIFS(рўйхат!AL:AL,рўйхат!$CX:$CX,$B$470,рўйхат!$D:$D,$C416)</f>
        <v/>
      </c>
      <c r="AL416" s="36">
        <f>SUMIFS(рўйхат!AM:AM,рўйхат!$CX:$CX,$B$470,рўйхат!$D:$D,$C416)</f>
        <v/>
      </c>
      <c r="AM416" s="77">
        <f>IFERROR(Q416/E416,0)</f>
        <v/>
      </c>
      <c r="AN416" s="77">
        <f>IFERROR(R416/F416,0)</f>
        <v/>
      </c>
      <c r="AO416" s="35">
        <f>SUMIFS(рўйхат!AX:AX,рўйхат!$CX:$CX,$B$470,рўйхат!$D:$D,$C416)</f>
        <v/>
      </c>
      <c r="AP416" s="36">
        <f>SUMIFS(рўйхат!AY:AY,рўйхат!$CX:$CX,$B$470,рўйхат!$D:$D,$C416)</f>
        <v/>
      </c>
      <c r="AQ416" s="35">
        <f>SUMIFS(рўйхат!AZ:AZ,рўйхат!$CX:$CX,$B$470,рўйхат!$D:$D,$C416)</f>
        <v/>
      </c>
      <c r="AR416" s="36">
        <f>SUMIFS(рўйхат!BA:BA,рўйхат!$CX:$CX,$B$470,рўйхат!$D:$D,$C416)</f>
        <v/>
      </c>
      <c r="AS416" s="35">
        <f>SUMIFS(рўйхат!BB:BB,рўйхат!$CX:$CX,$B$470,рўйхат!$D:$D,$C416)</f>
        <v/>
      </c>
      <c r="AT416" s="36">
        <f>SUMIFS(рўйхат!BC:BC,рўйхат!$CX:$CX,$B$470,рўйхат!$D:$D,$C416)</f>
        <v/>
      </c>
      <c r="AU416" s="35">
        <f>SUMIFS(рўйхат!BD:BD,рўйхат!$CX:$CX,$B$470,рўйхат!$D:$D,$C416)</f>
        <v/>
      </c>
      <c r="AV416" s="36">
        <f>SUMIFS(рўйхат!BE:BE,рўйхат!$CX:$CX,$B$470,рўйхат!$D:$D,$C416)</f>
        <v/>
      </c>
      <c r="AW416" s="35">
        <f>SUMIFS(рўйхат!BF:BF,рўйхат!$CX:$CX,$B$470,рўйхат!$D:$D,$C416)</f>
        <v/>
      </c>
      <c r="AX416" s="36">
        <f>SUMIFS(рўйхат!BG:BG,рўйхат!$CX:$CX,$B$470,рўйхат!$D:$D,$C416)</f>
        <v/>
      </c>
      <c r="AY416" s="35">
        <f>SUMIFS(рўйхат!BH:BH,рўйхат!$CX:$CX,$B$470,рўйхат!$D:$D,$C416)</f>
        <v/>
      </c>
      <c r="AZ416" s="36">
        <f>SUMIFS(рўйхат!BI:BI,рўйхат!$CX:$CX,$B$470,рўйхат!$D:$D,$C416)</f>
        <v/>
      </c>
      <c r="BA416" s="35">
        <f>SUMIFS(рўйхат!BJ:BJ,рўйхат!$CX:$CX,$B$470,рўйхат!$D:$D,$C416)</f>
        <v/>
      </c>
      <c r="BB416" s="36">
        <f>SUMIFS(рўйхат!BK:BK,рўйхат!$CX:$CX,$B$470,рўйхат!$D:$D,$C416)</f>
        <v/>
      </c>
      <c r="BC416" s="77">
        <f>IFERROR(AO416/E416,0)</f>
        <v/>
      </c>
      <c r="BD416" s="77">
        <f>IFERROR(AP416/F416,0)</f>
        <v/>
      </c>
      <c r="BE416" s="35">
        <f>SUMIFS(рўйхат!BL:BL,рўйхат!$CX:$CX,$B$470,рўйхат!$D:$D,$C416)</f>
        <v/>
      </c>
      <c r="BF416" s="36">
        <f>SUMIFS(рўйхат!BM:BM,рўйхат!$CX:$CX,$B$470,рўйхат!$D:$D,$C416)</f>
        <v/>
      </c>
      <c r="BG416" s="35">
        <f>SUMIFS(рўйхат!BN:BN,рўйхат!$CX:$CX,$B$470,рўйхат!$D:$D,$C416)</f>
        <v/>
      </c>
      <c r="BH416" s="36">
        <f>SUMIFS(рўйхат!BO:BO,рўйхат!$CX:$CX,$B$470,рўйхат!$D:$D,$C416)</f>
        <v/>
      </c>
      <c r="BI416" s="35">
        <f>SUMIFS(рўйхат!BP:BP,рўйхат!$CX:$CX,$B$470,рўйхат!$D:$D,$C416)</f>
        <v/>
      </c>
      <c r="BJ416" s="36">
        <f>SUMIFS(рўйхат!BQ:BQ,рўйхат!$CX:$CX,$B$470,рўйхат!$D:$D,$C416)</f>
        <v/>
      </c>
      <c r="BK416" s="35">
        <f>SUMIFS(рўйхат!BR:BR,рўйхат!$CX:$CX,$B$470,рўйхат!$D:$D,$C416)</f>
        <v/>
      </c>
      <c r="BL416" s="36">
        <f>SUMIFS(рўйхат!BS:BS,рўйхат!$CX:$CX,$B$470,рўйхат!$D:$D,$C416)</f>
        <v/>
      </c>
      <c r="BM416" s="35">
        <f>SUMIFS(рўйхат!BT:BT,рўйхат!$CX:$CX,$B$470,рўйхат!$D:$D,$C416)</f>
        <v/>
      </c>
      <c r="BN416" s="36">
        <f>SUMIFS(рўйхат!BU:BU,рўйхат!$CX:$CX,$B$470,рўйхат!$D:$D,$C416)</f>
        <v/>
      </c>
      <c r="BO416" s="35">
        <f>SUMIFS(рўйхат!BX:BX,рўйхат!$CX:$CX,$B$470,рўйхат!$D:$D,$C416)</f>
        <v/>
      </c>
      <c r="BP416" s="36">
        <f>SUMIFS(рўйхат!BY:BY,рўйхат!$CX:$CX,$B$470,рўйхат!$D:$D,$C416)</f>
        <v/>
      </c>
      <c r="BQ416" s="35">
        <f>SUMIFS(рўйхат!BZ:BZ,рўйхат!$CX:$CX,$B$470,рўйхат!$D:$D,$C416)</f>
        <v/>
      </c>
      <c r="BR416" s="36">
        <f>SUMIFS(рўйхат!CA:CA,рўйхат!$CX:$CX,$B$470,рўйхат!$D:$D,$C416)</f>
        <v/>
      </c>
      <c r="BS416" s="35">
        <f>SUMIFS(рўйхат!CB:CB,рўйхат!$CX:$CX,$B$470,рўйхат!$D:$D,$C416)</f>
        <v/>
      </c>
      <c r="BT416" s="36">
        <f>SUMIFS(рўйхат!CC:CC,рўйхат!$CX:$CX,$B$470,рўйхат!$D:$D,$C416)</f>
        <v/>
      </c>
      <c r="BU416" s="35">
        <f>SUMIFS(рўйхат!CD:CD,рўйхат!$CX:$CX,$B$470,рўйхат!$D:$D,$C416)</f>
        <v/>
      </c>
      <c r="BV416" s="36">
        <f>SUMIFS(рўйхат!CE:CE,рўйхат!$CX:$CX,$B$470,рўйхат!$D:$D,$C416)</f>
        <v/>
      </c>
      <c r="BW416" s="35">
        <f>SUMIFS(рўйхат!CH:CH,рўйхат!$CX:$CX,$B$470,рўйхат!$D:$D,$C416)</f>
        <v/>
      </c>
      <c r="BX416" s="36">
        <f>SUMIFS(рўйхат!CI:CI,рўйхат!$CX:$CX,$B$470,рўйхат!$D:$D,$C416)</f>
        <v/>
      </c>
      <c r="BY416" s="35">
        <f>SUMIFS(рўйхат!CJ:CJ,рўйхат!$CX:$CX,$B$470,рўйхат!$D:$D,$C416)</f>
        <v/>
      </c>
      <c r="BZ416" s="36">
        <f>SUMIFS(рўйхат!CK:CK,рўйхат!$CX:$CX,$B$470,рўйхат!$D:$D,$C416)</f>
        <v/>
      </c>
      <c r="CA416" s="35">
        <f>SUMIFS(рўйхат!CL:CL,рўйхат!$CX:$CX,$B$470,рўйхат!$D:$D,$C416)</f>
        <v/>
      </c>
      <c r="CB416" s="36">
        <f>SUMIFS(рўйхат!CM:CM,рўйхат!$CX:$CX,$B$470,рўйхат!$D:$D,$C416)</f>
        <v/>
      </c>
      <c r="CC416" s="35">
        <f>SUMIFS(рўйхат!CN:CN,рўйхат!$CX:$CX,$B$470,рўйхат!$D:$D,$C416)</f>
        <v/>
      </c>
      <c r="CD416" s="36">
        <f>SUMIFS(рўйхат!CO:CO,рўйхат!$CX:$CX,$B$470,рўйхат!$D:$D,$C416)</f>
        <v/>
      </c>
      <c r="CE416" s="77">
        <f>IFERROR(BE416/(Q416+BE416),0)</f>
        <v/>
      </c>
      <c r="CF416" s="78">
        <f>IFERROR(BF416/(R416+BF416),0)</f>
        <v/>
      </c>
    </row>
    <row r="417" hidden="1" outlineLevel="1" ht="33.95" customFormat="1" customHeight="1" s="8">
      <c r="A417" s="39" t="n"/>
      <c r="B417" s="50" t="n">
        <v>13</v>
      </c>
      <c r="C417" s="38" t="inlineStr">
        <is>
          <t>Давлат улуши мавжуд корхоналарда непотизм таҳлил</t>
        </is>
      </c>
      <c r="D417" s="16" t="n"/>
      <c r="E417" s="35">
        <f>SUMIFS(рўйхат!F:F,рўйхат!$CX:$CX,$B$470,рўйхат!$D:$D,$C417)</f>
        <v/>
      </c>
      <c r="F417" s="36">
        <f>SUMIFS(рўйхат!G:G,рўйхат!$CX:$CX,$B$470,рўйхат!$D:$D,$C417)</f>
        <v/>
      </c>
      <c r="G417" s="35">
        <f>SUMIFS(рўйхат!H:H,рўйхат!$CX:$CX,$B$470,рўйхат!$D:$D,$C417)</f>
        <v/>
      </c>
      <c r="H417" s="36">
        <f>SUMIFS(рўйхат!I:I,рўйхат!$CX:$CX,$B$470,рўйхат!$D:$D,$C417)</f>
        <v/>
      </c>
      <c r="I417" s="35">
        <f>SUMIFS(рўйхат!J:J,рўйхат!$CX:$CX,$B$470,рўйхат!$D:$D,$C417)</f>
        <v/>
      </c>
      <c r="J417" s="36">
        <f>SUMIFS(рўйхат!K:K,рўйхат!$CX:$CX,$B$470,рўйхат!$D:$D,$C417)</f>
        <v/>
      </c>
      <c r="K417" s="35">
        <f>SUMIFS(рўйхат!L:L,рўйхат!$CX:$CX,$B$470,рўйхат!$D:$D,$C417)</f>
        <v/>
      </c>
      <c r="L417" s="36">
        <f>SUMIFS(рўйхат!M:M,рўйхат!$CX:$CX,$B$470,рўйхат!$D:$D,$C417)</f>
        <v/>
      </c>
      <c r="M417" s="35">
        <f>SUMIFS(рўйхат!N:N,рўйхат!$CX:$CX,$B$470,рўйхат!$D:$D,$C417)</f>
        <v/>
      </c>
      <c r="N417" s="36">
        <f>SUMIFS(рўйхат!O:O,рўйхат!$CX:$CX,$B$470,рўйхат!$D:$D,$C417)</f>
        <v/>
      </c>
      <c r="O417" s="34">
        <f>IFERROR(M417/E417,0)</f>
        <v/>
      </c>
      <c r="P417" s="34">
        <f>IFERROR(N417/F417,0)</f>
        <v/>
      </c>
      <c r="Q417" s="35">
        <f>SUMIFS(рўйхат!P:P,рўйхат!$CX:$CX,$B$470,рўйхат!$D:$D,$C417)</f>
        <v/>
      </c>
      <c r="R417" s="36">
        <f>SUMIFS(рўйхат!Q:Q,рўйхат!$CX:$CX,$B$470,рўйхат!$D:$D,$C417)</f>
        <v/>
      </c>
      <c r="S417" s="35">
        <f>SUMIFS(рўйхат!R:R,рўйхат!$CX:$CX,$B$470,рўйхат!$D:$D,$C417)</f>
        <v/>
      </c>
      <c r="T417" s="36">
        <f>SUMIFS(рўйхат!S:S,рўйхат!$CX:$CX,$B$470,рўйхат!$D:$D,$C417)</f>
        <v/>
      </c>
      <c r="U417" s="35">
        <f>SUMIFS(рўйхат!T:T,рўйхат!$CX:$CX,$B$470,рўйхат!$D:$D,$C417)</f>
        <v/>
      </c>
      <c r="V417" s="36">
        <f>SUMIFS(рўйхат!U:U,рўйхат!$CX:$CX,$B$470,рўйхат!$D:$D,$C417)</f>
        <v/>
      </c>
      <c r="W417" s="35">
        <f>SUMIFS(рўйхат!V:V,рўйхат!$CX:$CX,$B$470,рўйхат!$D:$D,$C417)</f>
        <v/>
      </c>
      <c r="X417" s="36">
        <f>SUMIFS(рўйхат!W:W,рўйхат!$CX:$CX,$B$470,рўйхат!$D:$D,$C417)</f>
        <v/>
      </c>
      <c r="Y417" s="35">
        <f>SUMIFS(рўйхат!X:X,рўйхат!$CX:$CX,$B$470,рўйхат!$D:$D,$C417)</f>
        <v/>
      </c>
      <c r="Z417" s="36">
        <f>SUMIFS(рўйхат!Y:Y,рўйхат!$CX:$CX,$B$470,рўйхат!$D:$D,$C417)</f>
        <v/>
      </c>
      <c r="AA417" s="35">
        <f>SUMIFS(рўйхат!Z:Z,рўйхат!$CX:$CX,$B$470,рўйхат!$D:$D,$C417)</f>
        <v/>
      </c>
      <c r="AB417" s="36">
        <f>SUMIFS(рўйхат!AA:AA,рўйхат!$CX:$CX,$B$470,рўйхат!$D:$D,$C417)</f>
        <v/>
      </c>
      <c r="AC417" s="35">
        <f>SUMIFS(рўйхат!AB:AB,рўйхат!$CX:$CX,$B$470,рўйхат!$D:$D,$C417)</f>
        <v/>
      </c>
      <c r="AD417" s="36">
        <f>SUMIFS(рўйхат!AC:AC,рўйхат!$CX:$CX,$B$470,рўйхат!$D:$D,$C417)</f>
        <v/>
      </c>
      <c r="AE417" s="35">
        <f>SUMIFS(рўйхат!AD:AD,рўйхат!$CX:$CX,$B$470,рўйхат!$D:$D,$C417)</f>
        <v/>
      </c>
      <c r="AF417" s="36">
        <f>SUMIFS(рўйхат!AE:AE,рўйхат!$CX:$CX,$B$470,рўйхат!$D:$D,$C417)</f>
        <v/>
      </c>
      <c r="AG417" s="35">
        <f>SUMIFS(рўйхат!AH:AH,рўйхат!$CX:$CX,$B$470,рўйхат!$D:$D,$C417)</f>
        <v/>
      </c>
      <c r="AH417" s="36">
        <f>SUMIFS(рўйхат!AI:AI,рўйхат!$CX:$CX,$B$470,рўйхат!$D:$D,$C417)</f>
        <v/>
      </c>
      <c r="AI417" s="35">
        <f>SUMIFS(рўйхат!AJ:AJ,рўйхат!$CX:$CX,$B$470,рўйхат!$D:$D,$C417)</f>
        <v/>
      </c>
      <c r="AJ417" s="36">
        <f>SUMIFS(рўйхат!AK:AK,рўйхат!$CX:$CX,$B$470,рўйхат!$D:$D,$C417)</f>
        <v/>
      </c>
      <c r="AK417" s="35">
        <f>SUMIFS(рўйхат!AL:AL,рўйхат!$CX:$CX,$B$470,рўйхат!$D:$D,$C417)</f>
        <v/>
      </c>
      <c r="AL417" s="36">
        <f>SUMIFS(рўйхат!AM:AM,рўйхат!$CX:$CX,$B$470,рўйхат!$D:$D,$C417)</f>
        <v/>
      </c>
      <c r="AM417" s="77">
        <f>IFERROR(Q417/E417,0)</f>
        <v/>
      </c>
      <c r="AN417" s="77">
        <f>IFERROR(R417/F417,0)</f>
        <v/>
      </c>
      <c r="AO417" s="35">
        <f>SUMIFS(рўйхат!AX:AX,рўйхат!$CX:$CX,$B$470,рўйхат!$D:$D,$C417)</f>
        <v/>
      </c>
      <c r="AP417" s="36">
        <f>SUMIFS(рўйхат!AY:AY,рўйхат!$CX:$CX,$B$470,рўйхат!$D:$D,$C417)</f>
        <v/>
      </c>
      <c r="AQ417" s="35">
        <f>SUMIFS(рўйхат!AZ:AZ,рўйхат!$CX:$CX,$B$470,рўйхат!$D:$D,$C417)</f>
        <v/>
      </c>
      <c r="AR417" s="36">
        <f>SUMIFS(рўйхат!BA:BA,рўйхат!$CX:$CX,$B$470,рўйхат!$D:$D,$C417)</f>
        <v/>
      </c>
      <c r="AS417" s="35">
        <f>SUMIFS(рўйхат!BB:BB,рўйхат!$CX:$CX,$B$470,рўйхат!$D:$D,$C417)</f>
        <v/>
      </c>
      <c r="AT417" s="36">
        <f>SUMIFS(рўйхат!BC:BC,рўйхат!$CX:$CX,$B$470,рўйхат!$D:$D,$C417)</f>
        <v/>
      </c>
      <c r="AU417" s="35">
        <f>SUMIFS(рўйхат!BD:BD,рўйхат!$CX:$CX,$B$470,рўйхат!$D:$D,$C417)</f>
        <v/>
      </c>
      <c r="AV417" s="36">
        <f>SUMIFS(рўйхат!BE:BE,рўйхат!$CX:$CX,$B$470,рўйхат!$D:$D,$C417)</f>
        <v/>
      </c>
      <c r="AW417" s="35">
        <f>SUMIFS(рўйхат!BF:BF,рўйхат!$CX:$CX,$B$470,рўйхат!$D:$D,$C417)</f>
        <v/>
      </c>
      <c r="AX417" s="36">
        <f>SUMIFS(рўйхат!BG:BG,рўйхат!$CX:$CX,$B$470,рўйхат!$D:$D,$C417)</f>
        <v/>
      </c>
      <c r="AY417" s="35">
        <f>SUMIFS(рўйхат!BH:BH,рўйхат!$CX:$CX,$B$470,рўйхат!$D:$D,$C417)</f>
        <v/>
      </c>
      <c r="AZ417" s="36">
        <f>SUMIFS(рўйхат!BI:BI,рўйхат!$CX:$CX,$B$470,рўйхат!$D:$D,$C417)</f>
        <v/>
      </c>
      <c r="BA417" s="35">
        <f>SUMIFS(рўйхат!BJ:BJ,рўйхат!$CX:$CX,$B$470,рўйхат!$D:$D,$C417)</f>
        <v/>
      </c>
      <c r="BB417" s="36">
        <f>SUMIFS(рўйхат!BK:BK,рўйхат!$CX:$CX,$B$470,рўйхат!$D:$D,$C417)</f>
        <v/>
      </c>
      <c r="BC417" s="77">
        <f>IFERROR(AO417/E417,0)</f>
        <v/>
      </c>
      <c r="BD417" s="77">
        <f>IFERROR(AP417/F417,0)</f>
        <v/>
      </c>
      <c r="BE417" s="35">
        <f>SUMIFS(рўйхат!BL:BL,рўйхат!$CX:$CX,$B$470,рўйхат!$D:$D,$C417)</f>
        <v/>
      </c>
      <c r="BF417" s="36">
        <f>SUMIFS(рўйхат!BM:BM,рўйхат!$CX:$CX,$B$470,рўйхат!$D:$D,$C417)</f>
        <v/>
      </c>
      <c r="BG417" s="35">
        <f>SUMIFS(рўйхат!BN:BN,рўйхат!$CX:$CX,$B$470,рўйхат!$D:$D,$C417)</f>
        <v/>
      </c>
      <c r="BH417" s="36">
        <f>SUMIFS(рўйхат!BO:BO,рўйхат!$CX:$CX,$B$470,рўйхат!$D:$D,$C417)</f>
        <v/>
      </c>
      <c r="BI417" s="35">
        <f>SUMIFS(рўйхат!BP:BP,рўйхат!$CX:$CX,$B$470,рўйхат!$D:$D,$C417)</f>
        <v/>
      </c>
      <c r="BJ417" s="36">
        <f>SUMIFS(рўйхат!BQ:BQ,рўйхат!$CX:$CX,$B$470,рўйхат!$D:$D,$C417)</f>
        <v/>
      </c>
      <c r="BK417" s="35">
        <f>SUMIFS(рўйхат!BR:BR,рўйхат!$CX:$CX,$B$470,рўйхат!$D:$D,$C417)</f>
        <v/>
      </c>
      <c r="BL417" s="36">
        <f>SUMIFS(рўйхат!BS:BS,рўйхат!$CX:$CX,$B$470,рўйхат!$D:$D,$C417)</f>
        <v/>
      </c>
      <c r="BM417" s="35">
        <f>SUMIFS(рўйхат!BT:BT,рўйхат!$CX:$CX,$B$470,рўйхат!$D:$D,$C417)</f>
        <v/>
      </c>
      <c r="BN417" s="36">
        <f>SUMIFS(рўйхат!BU:BU,рўйхат!$CX:$CX,$B$470,рўйхат!$D:$D,$C417)</f>
        <v/>
      </c>
      <c r="BO417" s="35">
        <f>SUMIFS(рўйхат!BX:BX,рўйхат!$CX:$CX,$B$470,рўйхат!$D:$D,$C417)</f>
        <v/>
      </c>
      <c r="BP417" s="36">
        <f>SUMIFS(рўйхат!BY:BY,рўйхат!$CX:$CX,$B$470,рўйхат!$D:$D,$C417)</f>
        <v/>
      </c>
      <c r="BQ417" s="35">
        <f>SUMIFS(рўйхат!BZ:BZ,рўйхат!$CX:$CX,$B$470,рўйхат!$D:$D,$C417)</f>
        <v/>
      </c>
      <c r="BR417" s="36">
        <f>SUMIFS(рўйхат!CA:CA,рўйхат!$CX:$CX,$B$470,рўйхат!$D:$D,$C417)</f>
        <v/>
      </c>
      <c r="BS417" s="35">
        <f>SUMIFS(рўйхат!CB:CB,рўйхат!$CX:$CX,$B$470,рўйхат!$D:$D,$C417)</f>
        <v/>
      </c>
      <c r="BT417" s="36">
        <f>SUMIFS(рўйхат!CC:CC,рўйхат!$CX:$CX,$B$470,рўйхат!$D:$D,$C417)</f>
        <v/>
      </c>
      <c r="BU417" s="35">
        <f>SUMIFS(рўйхат!CD:CD,рўйхат!$CX:$CX,$B$470,рўйхат!$D:$D,$C417)</f>
        <v/>
      </c>
      <c r="BV417" s="36">
        <f>SUMIFS(рўйхат!CE:CE,рўйхат!$CX:$CX,$B$470,рўйхат!$D:$D,$C417)</f>
        <v/>
      </c>
      <c r="BW417" s="35">
        <f>SUMIFS(рўйхат!CH:CH,рўйхат!$CX:$CX,$B$470,рўйхат!$D:$D,$C417)</f>
        <v/>
      </c>
      <c r="BX417" s="36">
        <f>SUMIFS(рўйхат!CI:CI,рўйхат!$CX:$CX,$B$470,рўйхат!$D:$D,$C417)</f>
        <v/>
      </c>
      <c r="BY417" s="35">
        <f>SUMIFS(рўйхат!CJ:CJ,рўйхат!$CX:$CX,$B$470,рўйхат!$D:$D,$C417)</f>
        <v/>
      </c>
      <c r="BZ417" s="36">
        <f>SUMIFS(рўйхат!CK:CK,рўйхат!$CX:$CX,$B$470,рўйхат!$D:$D,$C417)</f>
        <v/>
      </c>
      <c r="CA417" s="35">
        <f>SUMIFS(рўйхат!CL:CL,рўйхат!$CX:$CX,$B$470,рўйхат!$D:$D,$C417)</f>
        <v/>
      </c>
      <c r="CB417" s="36">
        <f>SUMIFS(рўйхат!CM:CM,рўйхат!$CX:$CX,$B$470,рўйхат!$D:$D,$C417)</f>
        <v/>
      </c>
      <c r="CC417" s="35">
        <f>SUMIFS(рўйхат!CN:CN,рўйхат!$CX:$CX,$B$470,рўйхат!$D:$D,$C417)</f>
        <v/>
      </c>
      <c r="CD417" s="36">
        <f>SUMIFS(рўйхат!CO:CO,рўйхат!$CX:$CX,$B$470,рўйхат!$D:$D,$C417)</f>
        <v/>
      </c>
      <c r="CE417" s="77">
        <f>IFERROR(BE417/(Q417+BE417),0)</f>
        <v/>
      </c>
      <c r="CF417" s="78">
        <f>IFERROR(BF417/(R417+BF417),0)</f>
        <v/>
      </c>
    </row>
    <row r="418" hidden="1" outlineLevel="1" ht="51" customFormat="1" customHeight="1" s="8">
      <c r="A418" s="39" t="n"/>
      <c r="B418" s="50" t="n">
        <v>14</v>
      </c>
      <c r="C418" s="38" t="inlineStr">
        <is>
          <t>Давлат улуши мавжуд ташкилотларида ишловчиларнинг 4 ва ундан ортиқ даромад манбаига эга фуқаролар</t>
        </is>
      </c>
      <c r="D418" s="16" t="n"/>
      <c r="E418" s="35">
        <f>SUMIFS(рўйхат!F:F,рўйхат!$CX:$CX,$B$470,рўйхат!$D:$D,$C418)</f>
        <v/>
      </c>
      <c r="F418" s="36">
        <f>SUMIFS(рўйхат!G:G,рўйхат!$CX:$CX,$B$470,рўйхат!$D:$D,$C418)</f>
        <v/>
      </c>
      <c r="G418" s="35">
        <f>SUMIFS(рўйхат!H:H,рўйхат!$CX:$CX,$B$470,рўйхат!$D:$D,$C418)</f>
        <v/>
      </c>
      <c r="H418" s="36">
        <f>SUMIFS(рўйхат!I:I,рўйхат!$CX:$CX,$B$470,рўйхат!$D:$D,$C418)</f>
        <v/>
      </c>
      <c r="I418" s="35">
        <f>SUMIFS(рўйхат!J:J,рўйхат!$CX:$CX,$B$470,рўйхат!$D:$D,$C418)</f>
        <v/>
      </c>
      <c r="J418" s="36">
        <f>SUMIFS(рўйхат!K:K,рўйхат!$CX:$CX,$B$470,рўйхат!$D:$D,$C418)</f>
        <v/>
      </c>
      <c r="K418" s="35">
        <f>SUMIFS(рўйхат!L:L,рўйхат!$CX:$CX,$B$470,рўйхат!$D:$D,$C418)</f>
        <v/>
      </c>
      <c r="L418" s="36">
        <f>SUMIFS(рўйхат!M:M,рўйхат!$CX:$CX,$B$470,рўйхат!$D:$D,$C418)</f>
        <v/>
      </c>
      <c r="M418" s="35">
        <f>SUMIFS(рўйхат!N:N,рўйхат!$CX:$CX,$B$470,рўйхат!$D:$D,$C418)</f>
        <v/>
      </c>
      <c r="N418" s="36">
        <f>SUMIFS(рўйхат!O:O,рўйхат!$CX:$CX,$B$470,рўйхат!$D:$D,$C418)</f>
        <v/>
      </c>
      <c r="O418" s="34">
        <f>IFERROR(M418/E418,0)</f>
        <v/>
      </c>
      <c r="P418" s="34">
        <f>IFERROR(N418/F418,0)</f>
        <v/>
      </c>
      <c r="Q418" s="35">
        <f>SUMIFS(рўйхат!P:P,рўйхат!$CX:$CX,$B$470,рўйхат!$D:$D,$C418)</f>
        <v/>
      </c>
      <c r="R418" s="36">
        <f>SUMIFS(рўйхат!Q:Q,рўйхат!$CX:$CX,$B$470,рўйхат!$D:$D,$C418)</f>
        <v/>
      </c>
      <c r="S418" s="35">
        <f>SUMIFS(рўйхат!R:R,рўйхат!$CX:$CX,$B$470,рўйхат!$D:$D,$C418)</f>
        <v/>
      </c>
      <c r="T418" s="36">
        <f>SUMIFS(рўйхат!S:S,рўйхат!$CX:$CX,$B$470,рўйхат!$D:$D,$C418)</f>
        <v/>
      </c>
      <c r="U418" s="35">
        <f>SUMIFS(рўйхат!T:T,рўйхат!$CX:$CX,$B$470,рўйхат!$D:$D,$C418)</f>
        <v/>
      </c>
      <c r="V418" s="36">
        <f>SUMIFS(рўйхат!U:U,рўйхат!$CX:$CX,$B$470,рўйхат!$D:$D,$C418)</f>
        <v/>
      </c>
      <c r="W418" s="35">
        <f>SUMIFS(рўйхат!V:V,рўйхат!$CX:$CX,$B$470,рўйхат!$D:$D,$C418)</f>
        <v/>
      </c>
      <c r="X418" s="36">
        <f>SUMIFS(рўйхат!W:W,рўйхат!$CX:$CX,$B$470,рўйхат!$D:$D,$C418)</f>
        <v/>
      </c>
      <c r="Y418" s="35">
        <f>SUMIFS(рўйхат!X:X,рўйхат!$CX:$CX,$B$470,рўйхат!$D:$D,$C418)</f>
        <v/>
      </c>
      <c r="Z418" s="36">
        <f>SUMIFS(рўйхат!Y:Y,рўйхат!$CX:$CX,$B$470,рўйхат!$D:$D,$C418)</f>
        <v/>
      </c>
      <c r="AA418" s="35">
        <f>SUMIFS(рўйхат!Z:Z,рўйхат!$CX:$CX,$B$470,рўйхат!$D:$D,$C418)</f>
        <v/>
      </c>
      <c r="AB418" s="36">
        <f>SUMIFS(рўйхат!AA:AA,рўйхат!$CX:$CX,$B$470,рўйхат!$D:$D,$C418)</f>
        <v/>
      </c>
      <c r="AC418" s="35">
        <f>SUMIFS(рўйхат!AB:AB,рўйхат!$CX:$CX,$B$470,рўйхат!$D:$D,$C418)</f>
        <v/>
      </c>
      <c r="AD418" s="36">
        <f>SUMIFS(рўйхат!AC:AC,рўйхат!$CX:$CX,$B$470,рўйхат!$D:$D,$C418)</f>
        <v/>
      </c>
      <c r="AE418" s="35">
        <f>SUMIFS(рўйхат!AD:AD,рўйхат!$CX:$CX,$B$470,рўйхат!$D:$D,$C418)</f>
        <v/>
      </c>
      <c r="AF418" s="36">
        <f>SUMIFS(рўйхат!AE:AE,рўйхат!$CX:$CX,$B$470,рўйхат!$D:$D,$C418)</f>
        <v/>
      </c>
      <c r="AG418" s="35">
        <f>SUMIFS(рўйхат!AH:AH,рўйхат!$CX:$CX,$B$470,рўйхат!$D:$D,$C418)</f>
        <v/>
      </c>
      <c r="AH418" s="36">
        <f>SUMIFS(рўйхат!AI:AI,рўйхат!$CX:$CX,$B$470,рўйхат!$D:$D,$C418)</f>
        <v/>
      </c>
      <c r="AI418" s="35">
        <f>SUMIFS(рўйхат!AJ:AJ,рўйхат!$CX:$CX,$B$470,рўйхат!$D:$D,$C418)</f>
        <v/>
      </c>
      <c r="AJ418" s="36">
        <f>SUMIFS(рўйхат!AK:AK,рўйхат!$CX:$CX,$B$470,рўйхат!$D:$D,$C418)</f>
        <v/>
      </c>
      <c r="AK418" s="35">
        <f>SUMIFS(рўйхат!AL:AL,рўйхат!$CX:$CX,$B$470,рўйхат!$D:$D,$C418)</f>
        <v/>
      </c>
      <c r="AL418" s="36">
        <f>SUMIFS(рўйхат!AM:AM,рўйхат!$CX:$CX,$B$470,рўйхат!$D:$D,$C418)</f>
        <v/>
      </c>
      <c r="AM418" s="77">
        <f>IFERROR(Q418/E418,0)</f>
        <v/>
      </c>
      <c r="AN418" s="77">
        <f>IFERROR(R418/F418,0)</f>
        <v/>
      </c>
      <c r="AO418" s="35">
        <f>SUMIFS(рўйхат!AX:AX,рўйхат!$CX:$CX,$B$470,рўйхат!$D:$D,$C418)</f>
        <v/>
      </c>
      <c r="AP418" s="36">
        <f>SUMIFS(рўйхат!AY:AY,рўйхат!$CX:$CX,$B$470,рўйхат!$D:$D,$C418)</f>
        <v/>
      </c>
      <c r="AQ418" s="35">
        <f>SUMIFS(рўйхат!AZ:AZ,рўйхат!$CX:$CX,$B$470,рўйхат!$D:$D,$C418)</f>
        <v/>
      </c>
      <c r="AR418" s="36">
        <f>SUMIFS(рўйхат!BA:BA,рўйхат!$CX:$CX,$B$470,рўйхат!$D:$D,$C418)</f>
        <v/>
      </c>
      <c r="AS418" s="35">
        <f>SUMIFS(рўйхат!BB:BB,рўйхат!$CX:$CX,$B$470,рўйхат!$D:$D,$C418)</f>
        <v/>
      </c>
      <c r="AT418" s="36">
        <f>SUMIFS(рўйхат!BC:BC,рўйхат!$CX:$CX,$B$470,рўйхат!$D:$D,$C418)</f>
        <v/>
      </c>
      <c r="AU418" s="35">
        <f>SUMIFS(рўйхат!BD:BD,рўйхат!$CX:$CX,$B$470,рўйхат!$D:$D,$C418)</f>
        <v/>
      </c>
      <c r="AV418" s="36">
        <f>SUMIFS(рўйхат!BE:BE,рўйхат!$CX:$CX,$B$470,рўйхат!$D:$D,$C418)</f>
        <v/>
      </c>
      <c r="AW418" s="35">
        <f>SUMIFS(рўйхат!BF:BF,рўйхат!$CX:$CX,$B$470,рўйхат!$D:$D,$C418)</f>
        <v/>
      </c>
      <c r="AX418" s="36">
        <f>SUMIFS(рўйхат!BG:BG,рўйхат!$CX:$CX,$B$470,рўйхат!$D:$D,$C418)</f>
        <v/>
      </c>
      <c r="AY418" s="35">
        <f>SUMIFS(рўйхат!BH:BH,рўйхат!$CX:$CX,$B$470,рўйхат!$D:$D,$C418)</f>
        <v/>
      </c>
      <c r="AZ418" s="36">
        <f>SUMIFS(рўйхат!BI:BI,рўйхат!$CX:$CX,$B$470,рўйхат!$D:$D,$C418)</f>
        <v/>
      </c>
      <c r="BA418" s="35">
        <f>SUMIFS(рўйхат!BJ:BJ,рўйхат!$CX:$CX,$B$470,рўйхат!$D:$D,$C418)</f>
        <v/>
      </c>
      <c r="BB418" s="36">
        <f>SUMIFS(рўйхат!BK:BK,рўйхат!$CX:$CX,$B$470,рўйхат!$D:$D,$C418)</f>
        <v/>
      </c>
      <c r="BC418" s="77">
        <f>IFERROR(AO418/E418,0)</f>
        <v/>
      </c>
      <c r="BD418" s="77">
        <f>IFERROR(AP418/F418,0)</f>
        <v/>
      </c>
      <c r="BE418" s="35">
        <f>SUMIFS(рўйхат!BL:BL,рўйхат!$CX:$CX,$B$470,рўйхат!$D:$D,$C418)</f>
        <v/>
      </c>
      <c r="BF418" s="36">
        <f>SUMIFS(рўйхат!BM:BM,рўйхат!$CX:$CX,$B$470,рўйхат!$D:$D,$C418)</f>
        <v/>
      </c>
      <c r="BG418" s="35">
        <f>SUMIFS(рўйхат!BN:BN,рўйхат!$CX:$CX,$B$470,рўйхат!$D:$D,$C418)</f>
        <v/>
      </c>
      <c r="BH418" s="36">
        <f>SUMIFS(рўйхат!BO:BO,рўйхат!$CX:$CX,$B$470,рўйхат!$D:$D,$C418)</f>
        <v/>
      </c>
      <c r="BI418" s="35">
        <f>SUMIFS(рўйхат!BP:BP,рўйхат!$CX:$CX,$B$470,рўйхат!$D:$D,$C418)</f>
        <v/>
      </c>
      <c r="BJ418" s="36">
        <f>SUMIFS(рўйхат!BQ:BQ,рўйхат!$CX:$CX,$B$470,рўйхат!$D:$D,$C418)</f>
        <v/>
      </c>
      <c r="BK418" s="35">
        <f>SUMIFS(рўйхат!BR:BR,рўйхат!$CX:$CX,$B$470,рўйхат!$D:$D,$C418)</f>
        <v/>
      </c>
      <c r="BL418" s="36">
        <f>SUMIFS(рўйхат!BS:BS,рўйхат!$CX:$CX,$B$470,рўйхат!$D:$D,$C418)</f>
        <v/>
      </c>
      <c r="BM418" s="35">
        <f>SUMIFS(рўйхат!BT:BT,рўйхат!$CX:$CX,$B$470,рўйхат!$D:$D,$C418)</f>
        <v/>
      </c>
      <c r="BN418" s="36">
        <f>SUMIFS(рўйхат!BU:BU,рўйхат!$CX:$CX,$B$470,рўйхат!$D:$D,$C418)</f>
        <v/>
      </c>
      <c r="BO418" s="35">
        <f>SUMIFS(рўйхат!BX:BX,рўйхат!$CX:$CX,$B$470,рўйхат!$D:$D,$C418)</f>
        <v/>
      </c>
      <c r="BP418" s="36">
        <f>SUMIFS(рўйхат!BY:BY,рўйхат!$CX:$CX,$B$470,рўйхат!$D:$D,$C418)</f>
        <v/>
      </c>
      <c r="BQ418" s="35">
        <f>SUMIFS(рўйхат!BZ:BZ,рўйхат!$CX:$CX,$B$470,рўйхат!$D:$D,$C418)</f>
        <v/>
      </c>
      <c r="BR418" s="36">
        <f>SUMIFS(рўйхат!CA:CA,рўйхат!$CX:$CX,$B$470,рўйхат!$D:$D,$C418)</f>
        <v/>
      </c>
      <c r="BS418" s="35">
        <f>SUMIFS(рўйхат!CB:CB,рўйхат!$CX:$CX,$B$470,рўйхат!$D:$D,$C418)</f>
        <v/>
      </c>
      <c r="BT418" s="36">
        <f>SUMIFS(рўйхат!CC:CC,рўйхат!$CX:$CX,$B$470,рўйхат!$D:$D,$C418)</f>
        <v/>
      </c>
      <c r="BU418" s="35">
        <f>SUMIFS(рўйхат!CD:CD,рўйхат!$CX:$CX,$B$470,рўйхат!$D:$D,$C418)</f>
        <v/>
      </c>
      <c r="BV418" s="36">
        <f>SUMIFS(рўйхат!CE:CE,рўйхат!$CX:$CX,$B$470,рўйхат!$D:$D,$C418)</f>
        <v/>
      </c>
      <c r="BW418" s="35">
        <f>SUMIFS(рўйхат!CH:CH,рўйхат!$CX:$CX,$B$470,рўйхат!$D:$D,$C418)</f>
        <v/>
      </c>
      <c r="BX418" s="36">
        <f>SUMIFS(рўйхат!CI:CI,рўйхат!$CX:$CX,$B$470,рўйхат!$D:$D,$C418)</f>
        <v/>
      </c>
      <c r="BY418" s="35">
        <f>SUMIFS(рўйхат!CJ:CJ,рўйхат!$CX:$CX,$B$470,рўйхат!$D:$D,$C418)</f>
        <v/>
      </c>
      <c r="BZ418" s="36">
        <f>SUMIFS(рўйхат!CK:CK,рўйхат!$CX:$CX,$B$470,рўйхат!$D:$D,$C418)</f>
        <v/>
      </c>
      <c r="CA418" s="35">
        <f>SUMIFS(рўйхат!CL:CL,рўйхат!$CX:$CX,$B$470,рўйхат!$D:$D,$C418)</f>
        <v/>
      </c>
      <c r="CB418" s="36">
        <f>SUMIFS(рўйхат!CM:CM,рўйхат!$CX:$CX,$B$470,рўйхат!$D:$D,$C418)</f>
        <v/>
      </c>
      <c r="CC418" s="35">
        <f>SUMIFS(рўйхат!CN:CN,рўйхат!$CX:$CX,$B$470,рўйхат!$D:$D,$C418)</f>
        <v/>
      </c>
      <c r="CD418" s="36">
        <f>SUMIFS(рўйхат!CO:CO,рўйхат!$CX:$CX,$B$470,рўйхат!$D:$D,$C418)</f>
        <v/>
      </c>
      <c r="CE418" s="77">
        <f>IFERROR(BE418/(Q418+BE418),0)</f>
        <v/>
      </c>
      <c r="CF418" s="78">
        <f>IFERROR(BF418/(R418+BF418),0)</f>
        <v/>
      </c>
    </row>
    <row r="419" hidden="1" outlineLevel="1" ht="17.1" customFormat="1" customHeight="1" s="8">
      <c r="A419" s="39" t="n"/>
      <c r="B419" s="50" t="n">
        <v>15</v>
      </c>
      <c r="C419" s="38" t="inlineStr">
        <is>
          <t>Давлат харидларида нарх таҳлили</t>
        </is>
      </c>
      <c r="D419" s="16" t="n"/>
      <c r="E419" s="35">
        <f>SUMIFS(рўйхат!F:F,рўйхат!$CX:$CX,$B$470,рўйхат!$D:$D,$C419)</f>
        <v/>
      </c>
      <c r="F419" s="36">
        <f>SUMIFS(рўйхат!G:G,рўйхат!$CX:$CX,$B$470,рўйхат!$D:$D,$C419)</f>
        <v/>
      </c>
      <c r="G419" s="35">
        <f>SUMIFS(рўйхат!H:H,рўйхат!$CX:$CX,$B$470,рўйхат!$D:$D,$C419)</f>
        <v/>
      </c>
      <c r="H419" s="36">
        <f>SUMIFS(рўйхат!I:I,рўйхат!$CX:$CX,$B$470,рўйхат!$D:$D,$C419)</f>
        <v/>
      </c>
      <c r="I419" s="35">
        <f>SUMIFS(рўйхат!J:J,рўйхат!$CX:$CX,$B$470,рўйхат!$D:$D,$C419)</f>
        <v/>
      </c>
      <c r="J419" s="36">
        <f>SUMIFS(рўйхат!K:K,рўйхат!$CX:$CX,$B$470,рўйхат!$D:$D,$C419)</f>
        <v/>
      </c>
      <c r="K419" s="35">
        <f>SUMIFS(рўйхат!L:L,рўйхат!$CX:$CX,$B$470,рўйхат!$D:$D,$C419)</f>
        <v/>
      </c>
      <c r="L419" s="36">
        <f>SUMIFS(рўйхат!M:M,рўйхат!$CX:$CX,$B$470,рўйхат!$D:$D,$C419)</f>
        <v/>
      </c>
      <c r="M419" s="35">
        <f>SUMIFS(рўйхат!N:N,рўйхат!$CX:$CX,$B$470,рўйхат!$D:$D,$C419)</f>
        <v/>
      </c>
      <c r="N419" s="36">
        <f>SUMIFS(рўйхат!O:O,рўйхат!$CX:$CX,$B$470,рўйхат!$D:$D,$C419)</f>
        <v/>
      </c>
      <c r="O419" s="34">
        <f>IFERROR(M419/E419,0)</f>
        <v/>
      </c>
      <c r="P419" s="34">
        <f>IFERROR(N419/F419,0)</f>
        <v/>
      </c>
      <c r="Q419" s="35">
        <f>SUMIFS(рўйхат!P:P,рўйхат!$CX:$CX,$B$470,рўйхат!$D:$D,$C419)</f>
        <v/>
      </c>
      <c r="R419" s="36">
        <f>SUMIFS(рўйхат!Q:Q,рўйхат!$CX:$CX,$B$470,рўйхат!$D:$D,$C419)</f>
        <v/>
      </c>
      <c r="S419" s="35">
        <f>SUMIFS(рўйхат!R:R,рўйхат!$CX:$CX,$B$470,рўйхат!$D:$D,$C419)</f>
        <v/>
      </c>
      <c r="T419" s="36">
        <f>SUMIFS(рўйхат!S:S,рўйхат!$CX:$CX,$B$470,рўйхат!$D:$D,$C419)</f>
        <v/>
      </c>
      <c r="U419" s="35">
        <f>SUMIFS(рўйхат!T:T,рўйхат!$CX:$CX,$B$470,рўйхат!$D:$D,$C419)</f>
        <v/>
      </c>
      <c r="V419" s="36">
        <f>SUMIFS(рўйхат!U:U,рўйхат!$CX:$CX,$B$470,рўйхат!$D:$D,$C419)</f>
        <v/>
      </c>
      <c r="W419" s="35">
        <f>SUMIFS(рўйхат!V:V,рўйхат!$CX:$CX,$B$470,рўйхат!$D:$D,$C419)</f>
        <v/>
      </c>
      <c r="X419" s="36">
        <f>SUMIFS(рўйхат!W:W,рўйхат!$CX:$CX,$B$470,рўйхат!$D:$D,$C419)</f>
        <v/>
      </c>
      <c r="Y419" s="35">
        <f>SUMIFS(рўйхат!X:X,рўйхат!$CX:$CX,$B$470,рўйхат!$D:$D,$C419)</f>
        <v/>
      </c>
      <c r="Z419" s="36">
        <f>SUMIFS(рўйхат!Y:Y,рўйхат!$CX:$CX,$B$470,рўйхат!$D:$D,$C419)</f>
        <v/>
      </c>
      <c r="AA419" s="35">
        <f>SUMIFS(рўйхат!Z:Z,рўйхат!$CX:$CX,$B$470,рўйхат!$D:$D,$C419)</f>
        <v/>
      </c>
      <c r="AB419" s="36">
        <f>SUMIFS(рўйхат!AA:AA,рўйхат!$CX:$CX,$B$470,рўйхат!$D:$D,$C419)</f>
        <v/>
      </c>
      <c r="AC419" s="35">
        <f>SUMIFS(рўйхат!AB:AB,рўйхат!$CX:$CX,$B$470,рўйхат!$D:$D,$C419)</f>
        <v/>
      </c>
      <c r="AD419" s="36">
        <f>SUMIFS(рўйхат!AC:AC,рўйхат!$CX:$CX,$B$470,рўйхат!$D:$D,$C419)</f>
        <v/>
      </c>
      <c r="AE419" s="35">
        <f>SUMIFS(рўйхат!AD:AD,рўйхат!$CX:$CX,$B$470,рўйхат!$D:$D,$C419)</f>
        <v/>
      </c>
      <c r="AF419" s="36">
        <f>SUMIFS(рўйхат!AE:AE,рўйхат!$CX:$CX,$B$470,рўйхат!$D:$D,$C419)</f>
        <v/>
      </c>
      <c r="AG419" s="35">
        <f>SUMIFS(рўйхат!AH:AH,рўйхат!$CX:$CX,$B$470,рўйхат!$D:$D,$C419)</f>
        <v/>
      </c>
      <c r="AH419" s="36">
        <f>SUMIFS(рўйхат!AI:AI,рўйхат!$CX:$CX,$B$470,рўйхат!$D:$D,$C419)</f>
        <v/>
      </c>
      <c r="AI419" s="35">
        <f>SUMIFS(рўйхат!AJ:AJ,рўйхат!$CX:$CX,$B$470,рўйхат!$D:$D,$C419)</f>
        <v/>
      </c>
      <c r="AJ419" s="36">
        <f>SUMIFS(рўйхат!AK:AK,рўйхат!$CX:$CX,$B$470,рўйхат!$D:$D,$C419)</f>
        <v/>
      </c>
      <c r="AK419" s="35">
        <f>SUMIFS(рўйхат!AL:AL,рўйхат!$CX:$CX,$B$470,рўйхат!$D:$D,$C419)</f>
        <v/>
      </c>
      <c r="AL419" s="36">
        <f>SUMIFS(рўйхат!AM:AM,рўйхат!$CX:$CX,$B$470,рўйхат!$D:$D,$C419)</f>
        <v/>
      </c>
      <c r="AM419" s="77">
        <f>IFERROR(Q419/E419,0)</f>
        <v/>
      </c>
      <c r="AN419" s="77">
        <f>IFERROR(R419/F419,0)</f>
        <v/>
      </c>
      <c r="AO419" s="35">
        <f>SUMIFS(рўйхат!AX:AX,рўйхат!$CX:$CX,$B$470,рўйхат!$D:$D,$C419)</f>
        <v/>
      </c>
      <c r="AP419" s="36">
        <f>SUMIFS(рўйхат!AY:AY,рўйхат!$CX:$CX,$B$470,рўйхат!$D:$D,$C419)</f>
        <v/>
      </c>
      <c r="AQ419" s="35">
        <f>SUMIFS(рўйхат!AZ:AZ,рўйхат!$CX:$CX,$B$470,рўйхат!$D:$D,$C419)</f>
        <v/>
      </c>
      <c r="AR419" s="36">
        <f>SUMIFS(рўйхат!BA:BA,рўйхат!$CX:$CX,$B$470,рўйхат!$D:$D,$C419)</f>
        <v/>
      </c>
      <c r="AS419" s="35">
        <f>SUMIFS(рўйхат!BB:BB,рўйхат!$CX:$CX,$B$470,рўйхат!$D:$D,$C419)</f>
        <v/>
      </c>
      <c r="AT419" s="36">
        <f>SUMIFS(рўйхат!BC:BC,рўйхат!$CX:$CX,$B$470,рўйхат!$D:$D,$C419)</f>
        <v/>
      </c>
      <c r="AU419" s="35">
        <f>SUMIFS(рўйхат!BD:BD,рўйхат!$CX:$CX,$B$470,рўйхат!$D:$D,$C419)</f>
        <v/>
      </c>
      <c r="AV419" s="36">
        <f>SUMIFS(рўйхат!BE:BE,рўйхат!$CX:$CX,$B$470,рўйхат!$D:$D,$C419)</f>
        <v/>
      </c>
      <c r="AW419" s="35">
        <f>SUMIFS(рўйхат!BF:BF,рўйхат!$CX:$CX,$B$470,рўйхат!$D:$D,$C419)</f>
        <v/>
      </c>
      <c r="AX419" s="36">
        <f>SUMIFS(рўйхат!BG:BG,рўйхат!$CX:$CX,$B$470,рўйхат!$D:$D,$C419)</f>
        <v/>
      </c>
      <c r="AY419" s="35">
        <f>SUMIFS(рўйхат!BH:BH,рўйхат!$CX:$CX,$B$470,рўйхат!$D:$D,$C419)</f>
        <v/>
      </c>
      <c r="AZ419" s="36">
        <f>SUMIFS(рўйхат!BI:BI,рўйхат!$CX:$CX,$B$470,рўйхат!$D:$D,$C419)</f>
        <v/>
      </c>
      <c r="BA419" s="35">
        <f>SUMIFS(рўйхат!BJ:BJ,рўйхат!$CX:$CX,$B$470,рўйхат!$D:$D,$C419)</f>
        <v/>
      </c>
      <c r="BB419" s="36">
        <f>SUMIFS(рўйхат!BK:BK,рўйхат!$CX:$CX,$B$470,рўйхат!$D:$D,$C419)</f>
        <v/>
      </c>
      <c r="BC419" s="77">
        <f>IFERROR(AO419/E419,0)</f>
        <v/>
      </c>
      <c r="BD419" s="77">
        <f>IFERROR(AP419/F419,0)</f>
        <v/>
      </c>
      <c r="BE419" s="35">
        <f>SUMIFS(рўйхат!BL:BL,рўйхат!$CX:$CX,$B$470,рўйхат!$D:$D,$C419)</f>
        <v/>
      </c>
      <c r="BF419" s="36">
        <f>SUMIFS(рўйхат!BM:BM,рўйхат!$CX:$CX,$B$470,рўйхат!$D:$D,$C419)</f>
        <v/>
      </c>
      <c r="BG419" s="35">
        <f>SUMIFS(рўйхат!BN:BN,рўйхат!$CX:$CX,$B$470,рўйхат!$D:$D,$C419)</f>
        <v/>
      </c>
      <c r="BH419" s="36">
        <f>SUMIFS(рўйхат!BO:BO,рўйхат!$CX:$CX,$B$470,рўйхат!$D:$D,$C419)</f>
        <v/>
      </c>
      <c r="BI419" s="35">
        <f>SUMIFS(рўйхат!BP:BP,рўйхат!$CX:$CX,$B$470,рўйхат!$D:$D,$C419)</f>
        <v/>
      </c>
      <c r="BJ419" s="36">
        <f>SUMIFS(рўйхат!BQ:BQ,рўйхат!$CX:$CX,$B$470,рўйхат!$D:$D,$C419)</f>
        <v/>
      </c>
      <c r="BK419" s="35">
        <f>SUMIFS(рўйхат!BR:BR,рўйхат!$CX:$CX,$B$470,рўйхат!$D:$D,$C419)</f>
        <v/>
      </c>
      <c r="BL419" s="36">
        <f>SUMIFS(рўйхат!BS:BS,рўйхат!$CX:$CX,$B$470,рўйхат!$D:$D,$C419)</f>
        <v/>
      </c>
      <c r="BM419" s="35">
        <f>SUMIFS(рўйхат!BT:BT,рўйхат!$CX:$CX,$B$470,рўйхат!$D:$D,$C419)</f>
        <v/>
      </c>
      <c r="BN419" s="36">
        <f>SUMIFS(рўйхат!BU:BU,рўйхат!$CX:$CX,$B$470,рўйхат!$D:$D,$C419)</f>
        <v/>
      </c>
      <c r="BO419" s="35">
        <f>SUMIFS(рўйхат!BX:BX,рўйхат!$CX:$CX,$B$470,рўйхат!$D:$D,$C419)</f>
        <v/>
      </c>
      <c r="BP419" s="36">
        <f>SUMIFS(рўйхат!BY:BY,рўйхат!$CX:$CX,$B$470,рўйхат!$D:$D,$C419)</f>
        <v/>
      </c>
      <c r="BQ419" s="35">
        <f>SUMIFS(рўйхат!BZ:BZ,рўйхат!$CX:$CX,$B$470,рўйхат!$D:$D,$C419)</f>
        <v/>
      </c>
      <c r="BR419" s="36">
        <f>SUMIFS(рўйхат!CA:CA,рўйхат!$CX:$CX,$B$470,рўйхат!$D:$D,$C419)</f>
        <v/>
      </c>
      <c r="BS419" s="35">
        <f>SUMIFS(рўйхат!CB:CB,рўйхат!$CX:$CX,$B$470,рўйхат!$D:$D,$C419)</f>
        <v/>
      </c>
      <c r="BT419" s="36">
        <f>SUMIFS(рўйхат!CC:CC,рўйхат!$CX:$CX,$B$470,рўйхат!$D:$D,$C419)</f>
        <v/>
      </c>
      <c r="BU419" s="35">
        <f>SUMIFS(рўйхат!CD:CD,рўйхат!$CX:$CX,$B$470,рўйхат!$D:$D,$C419)</f>
        <v/>
      </c>
      <c r="BV419" s="36">
        <f>SUMIFS(рўйхат!CE:CE,рўйхат!$CX:$CX,$B$470,рўйхат!$D:$D,$C419)</f>
        <v/>
      </c>
      <c r="BW419" s="35">
        <f>SUMIFS(рўйхат!CH:CH,рўйхат!$CX:$CX,$B$470,рўйхат!$D:$D,$C419)</f>
        <v/>
      </c>
      <c r="BX419" s="36">
        <f>SUMIFS(рўйхат!CI:CI,рўйхат!$CX:$CX,$B$470,рўйхат!$D:$D,$C419)</f>
        <v/>
      </c>
      <c r="BY419" s="35">
        <f>SUMIFS(рўйхат!CJ:CJ,рўйхат!$CX:$CX,$B$470,рўйхат!$D:$D,$C419)</f>
        <v/>
      </c>
      <c r="BZ419" s="36">
        <f>SUMIFS(рўйхат!CK:CK,рўйхат!$CX:$CX,$B$470,рўйхат!$D:$D,$C419)</f>
        <v/>
      </c>
      <c r="CA419" s="35">
        <f>SUMIFS(рўйхат!CL:CL,рўйхат!$CX:$CX,$B$470,рўйхат!$D:$D,$C419)</f>
        <v/>
      </c>
      <c r="CB419" s="36">
        <f>SUMIFS(рўйхат!CM:CM,рўйхат!$CX:$CX,$B$470,рўйхат!$D:$D,$C419)</f>
        <v/>
      </c>
      <c r="CC419" s="35">
        <f>SUMIFS(рўйхат!CN:CN,рўйхат!$CX:$CX,$B$470,рўйхат!$D:$D,$C419)</f>
        <v/>
      </c>
      <c r="CD419" s="36">
        <f>SUMIFS(рўйхат!CO:CO,рўйхат!$CX:$CX,$B$470,рўйхат!$D:$D,$C419)</f>
        <v/>
      </c>
      <c r="CE419" s="77">
        <f>IFERROR(BE419/(Q419+BE419),0)</f>
        <v/>
      </c>
      <c r="CF419" s="78">
        <f>IFERROR(BF419/(R419+BF419),0)</f>
        <v/>
      </c>
    </row>
    <row r="420" hidden="1" outlineLevel="1" ht="17.1" customFormat="1" customHeight="1" s="8">
      <c r="A420" s="39" t="n"/>
      <c r="B420" s="50" t="n">
        <v>16</v>
      </c>
      <c r="C420" s="38" t="inlineStr">
        <is>
          <t>Давлат харидларида нарх таҳлили V2</t>
        </is>
      </c>
      <c r="D420" s="16" t="n"/>
      <c r="E420" s="35">
        <f>SUMIFS(рўйхат!F:F,рўйхат!$CX:$CX,$B$470,рўйхат!$D:$D,$C420)</f>
        <v/>
      </c>
      <c r="F420" s="36">
        <f>SUMIFS(рўйхат!G:G,рўйхат!$CX:$CX,$B$470,рўйхат!$D:$D,$C420)</f>
        <v/>
      </c>
      <c r="G420" s="35">
        <f>SUMIFS(рўйхат!H:H,рўйхат!$CX:$CX,$B$470,рўйхат!$D:$D,$C420)</f>
        <v/>
      </c>
      <c r="H420" s="36">
        <f>SUMIFS(рўйхат!I:I,рўйхат!$CX:$CX,$B$470,рўйхат!$D:$D,$C420)</f>
        <v/>
      </c>
      <c r="I420" s="35">
        <f>SUMIFS(рўйхат!J:J,рўйхат!$CX:$CX,$B$470,рўйхат!$D:$D,$C420)</f>
        <v/>
      </c>
      <c r="J420" s="36">
        <f>SUMIFS(рўйхат!K:K,рўйхат!$CX:$CX,$B$470,рўйхат!$D:$D,$C420)</f>
        <v/>
      </c>
      <c r="K420" s="35">
        <f>SUMIFS(рўйхат!L:L,рўйхат!$CX:$CX,$B$470,рўйхат!$D:$D,$C420)</f>
        <v/>
      </c>
      <c r="L420" s="36">
        <f>SUMIFS(рўйхат!M:M,рўйхат!$CX:$CX,$B$470,рўйхат!$D:$D,$C420)</f>
        <v/>
      </c>
      <c r="M420" s="35">
        <f>SUMIFS(рўйхат!N:N,рўйхат!$CX:$CX,$B$470,рўйхат!$D:$D,$C420)</f>
        <v/>
      </c>
      <c r="N420" s="36">
        <f>SUMIFS(рўйхат!O:O,рўйхат!$CX:$CX,$B$470,рўйхат!$D:$D,$C420)</f>
        <v/>
      </c>
      <c r="O420" s="34">
        <f>IFERROR(M420/E420,0)</f>
        <v/>
      </c>
      <c r="P420" s="34">
        <f>IFERROR(N420/F420,0)</f>
        <v/>
      </c>
      <c r="Q420" s="35">
        <f>SUMIFS(рўйхат!P:P,рўйхат!$CX:$CX,$B$470,рўйхат!$D:$D,$C420)</f>
        <v/>
      </c>
      <c r="R420" s="36">
        <f>SUMIFS(рўйхат!Q:Q,рўйхат!$CX:$CX,$B$470,рўйхат!$D:$D,$C420)</f>
        <v/>
      </c>
      <c r="S420" s="35">
        <f>SUMIFS(рўйхат!R:R,рўйхат!$CX:$CX,$B$470,рўйхат!$D:$D,$C420)</f>
        <v/>
      </c>
      <c r="T420" s="36">
        <f>SUMIFS(рўйхат!S:S,рўйхат!$CX:$CX,$B$470,рўйхат!$D:$D,$C420)</f>
        <v/>
      </c>
      <c r="U420" s="35">
        <f>SUMIFS(рўйхат!T:T,рўйхат!$CX:$CX,$B$470,рўйхат!$D:$D,$C420)</f>
        <v/>
      </c>
      <c r="V420" s="36">
        <f>SUMIFS(рўйхат!U:U,рўйхат!$CX:$CX,$B$470,рўйхат!$D:$D,$C420)</f>
        <v/>
      </c>
      <c r="W420" s="35">
        <f>SUMIFS(рўйхат!V:V,рўйхат!$CX:$CX,$B$470,рўйхат!$D:$D,$C420)</f>
        <v/>
      </c>
      <c r="X420" s="36">
        <f>SUMIFS(рўйхат!W:W,рўйхат!$CX:$CX,$B$470,рўйхат!$D:$D,$C420)</f>
        <v/>
      </c>
      <c r="Y420" s="35">
        <f>SUMIFS(рўйхат!X:X,рўйхат!$CX:$CX,$B$470,рўйхат!$D:$D,$C420)</f>
        <v/>
      </c>
      <c r="Z420" s="36">
        <f>SUMIFS(рўйхат!Y:Y,рўйхат!$CX:$CX,$B$470,рўйхат!$D:$D,$C420)</f>
        <v/>
      </c>
      <c r="AA420" s="35">
        <f>SUMIFS(рўйхат!Z:Z,рўйхат!$CX:$CX,$B$470,рўйхат!$D:$D,$C420)</f>
        <v/>
      </c>
      <c r="AB420" s="36">
        <f>SUMIFS(рўйхат!AA:AA,рўйхат!$CX:$CX,$B$470,рўйхат!$D:$D,$C420)</f>
        <v/>
      </c>
      <c r="AC420" s="35">
        <f>SUMIFS(рўйхат!AB:AB,рўйхат!$CX:$CX,$B$470,рўйхат!$D:$D,$C420)</f>
        <v/>
      </c>
      <c r="AD420" s="36">
        <f>SUMIFS(рўйхат!AC:AC,рўйхат!$CX:$CX,$B$470,рўйхат!$D:$D,$C420)</f>
        <v/>
      </c>
      <c r="AE420" s="35">
        <f>SUMIFS(рўйхат!AD:AD,рўйхат!$CX:$CX,$B$470,рўйхат!$D:$D,$C420)</f>
        <v/>
      </c>
      <c r="AF420" s="36">
        <f>SUMIFS(рўйхат!AE:AE,рўйхат!$CX:$CX,$B$470,рўйхат!$D:$D,$C420)</f>
        <v/>
      </c>
      <c r="AG420" s="35">
        <f>SUMIFS(рўйхат!AH:AH,рўйхат!$CX:$CX,$B$470,рўйхат!$D:$D,$C420)</f>
        <v/>
      </c>
      <c r="AH420" s="36">
        <f>SUMIFS(рўйхат!AI:AI,рўйхат!$CX:$CX,$B$470,рўйхат!$D:$D,$C420)</f>
        <v/>
      </c>
      <c r="AI420" s="35">
        <f>SUMIFS(рўйхат!AJ:AJ,рўйхат!$CX:$CX,$B$470,рўйхат!$D:$D,$C420)</f>
        <v/>
      </c>
      <c r="AJ420" s="36">
        <f>SUMIFS(рўйхат!AK:AK,рўйхат!$CX:$CX,$B$470,рўйхат!$D:$D,$C420)</f>
        <v/>
      </c>
      <c r="AK420" s="35">
        <f>SUMIFS(рўйхат!AL:AL,рўйхат!$CX:$CX,$B$470,рўйхат!$D:$D,$C420)</f>
        <v/>
      </c>
      <c r="AL420" s="36">
        <f>SUMIFS(рўйхат!AM:AM,рўйхат!$CX:$CX,$B$470,рўйхат!$D:$D,$C420)</f>
        <v/>
      </c>
      <c r="AM420" s="77">
        <f>IFERROR(Q420/E420,0)</f>
        <v/>
      </c>
      <c r="AN420" s="77">
        <f>IFERROR(R420/F420,0)</f>
        <v/>
      </c>
      <c r="AO420" s="35">
        <f>SUMIFS(рўйхат!AX:AX,рўйхат!$CX:$CX,$B$470,рўйхат!$D:$D,$C420)</f>
        <v/>
      </c>
      <c r="AP420" s="36">
        <f>SUMIFS(рўйхат!AY:AY,рўйхат!$CX:$CX,$B$470,рўйхат!$D:$D,$C420)</f>
        <v/>
      </c>
      <c r="AQ420" s="35">
        <f>SUMIFS(рўйхат!AZ:AZ,рўйхат!$CX:$CX,$B$470,рўйхат!$D:$D,$C420)</f>
        <v/>
      </c>
      <c r="AR420" s="36">
        <f>SUMIFS(рўйхат!BA:BA,рўйхат!$CX:$CX,$B$470,рўйхат!$D:$D,$C420)</f>
        <v/>
      </c>
      <c r="AS420" s="35">
        <f>SUMIFS(рўйхат!BB:BB,рўйхат!$CX:$CX,$B$470,рўйхат!$D:$D,$C420)</f>
        <v/>
      </c>
      <c r="AT420" s="36">
        <f>SUMIFS(рўйхат!BC:BC,рўйхат!$CX:$CX,$B$470,рўйхат!$D:$D,$C420)</f>
        <v/>
      </c>
      <c r="AU420" s="35">
        <f>SUMIFS(рўйхат!BD:BD,рўйхат!$CX:$CX,$B$470,рўйхат!$D:$D,$C420)</f>
        <v/>
      </c>
      <c r="AV420" s="36">
        <f>SUMIFS(рўйхат!BE:BE,рўйхат!$CX:$CX,$B$470,рўйхат!$D:$D,$C420)</f>
        <v/>
      </c>
      <c r="AW420" s="35">
        <f>SUMIFS(рўйхат!BF:BF,рўйхат!$CX:$CX,$B$470,рўйхат!$D:$D,$C420)</f>
        <v/>
      </c>
      <c r="AX420" s="36">
        <f>SUMIFS(рўйхат!BG:BG,рўйхат!$CX:$CX,$B$470,рўйхат!$D:$D,$C420)</f>
        <v/>
      </c>
      <c r="AY420" s="35">
        <f>SUMIFS(рўйхат!BH:BH,рўйхат!$CX:$CX,$B$470,рўйхат!$D:$D,$C420)</f>
        <v/>
      </c>
      <c r="AZ420" s="36">
        <f>SUMIFS(рўйхат!BI:BI,рўйхат!$CX:$CX,$B$470,рўйхат!$D:$D,$C420)</f>
        <v/>
      </c>
      <c r="BA420" s="35">
        <f>SUMIFS(рўйхат!BJ:BJ,рўйхат!$CX:$CX,$B$470,рўйхат!$D:$D,$C420)</f>
        <v/>
      </c>
      <c r="BB420" s="36">
        <f>SUMIFS(рўйхат!BK:BK,рўйхат!$CX:$CX,$B$470,рўйхат!$D:$D,$C420)</f>
        <v/>
      </c>
      <c r="BC420" s="77">
        <f>IFERROR(AO420/E420,0)</f>
        <v/>
      </c>
      <c r="BD420" s="77">
        <f>IFERROR(AP420/F420,0)</f>
        <v/>
      </c>
      <c r="BE420" s="35">
        <f>SUMIFS(рўйхат!BL:BL,рўйхат!$CX:$CX,$B$470,рўйхат!$D:$D,$C420)</f>
        <v/>
      </c>
      <c r="BF420" s="36">
        <f>SUMIFS(рўйхат!BM:BM,рўйхат!$CX:$CX,$B$470,рўйхат!$D:$D,$C420)</f>
        <v/>
      </c>
      <c r="BG420" s="35">
        <f>SUMIFS(рўйхат!BN:BN,рўйхат!$CX:$CX,$B$470,рўйхат!$D:$D,$C420)</f>
        <v/>
      </c>
      <c r="BH420" s="36">
        <f>SUMIFS(рўйхат!BO:BO,рўйхат!$CX:$CX,$B$470,рўйхат!$D:$D,$C420)</f>
        <v/>
      </c>
      <c r="BI420" s="35">
        <f>SUMIFS(рўйхат!BP:BP,рўйхат!$CX:$CX,$B$470,рўйхат!$D:$D,$C420)</f>
        <v/>
      </c>
      <c r="BJ420" s="36">
        <f>SUMIFS(рўйхат!BQ:BQ,рўйхат!$CX:$CX,$B$470,рўйхат!$D:$D,$C420)</f>
        <v/>
      </c>
      <c r="BK420" s="35">
        <f>SUMIFS(рўйхат!BR:BR,рўйхат!$CX:$CX,$B$470,рўйхат!$D:$D,$C420)</f>
        <v/>
      </c>
      <c r="BL420" s="36">
        <f>SUMIFS(рўйхат!BS:BS,рўйхат!$CX:$CX,$B$470,рўйхат!$D:$D,$C420)</f>
        <v/>
      </c>
      <c r="BM420" s="35">
        <f>SUMIFS(рўйхат!BT:BT,рўйхат!$CX:$CX,$B$470,рўйхат!$D:$D,$C420)</f>
        <v/>
      </c>
      <c r="BN420" s="36">
        <f>SUMIFS(рўйхат!BU:BU,рўйхат!$CX:$CX,$B$470,рўйхат!$D:$D,$C420)</f>
        <v/>
      </c>
      <c r="BO420" s="35">
        <f>SUMIFS(рўйхат!BX:BX,рўйхат!$CX:$CX,$B$470,рўйхат!$D:$D,$C420)</f>
        <v/>
      </c>
      <c r="BP420" s="36">
        <f>SUMIFS(рўйхат!BY:BY,рўйхат!$CX:$CX,$B$470,рўйхат!$D:$D,$C420)</f>
        <v/>
      </c>
      <c r="BQ420" s="35">
        <f>SUMIFS(рўйхат!BZ:BZ,рўйхат!$CX:$CX,$B$470,рўйхат!$D:$D,$C420)</f>
        <v/>
      </c>
      <c r="BR420" s="36">
        <f>SUMIFS(рўйхат!CA:CA,рўйхат!$CX:$CX,$B$470,рўйхат!$D:$D,$C420)</f>
        <v/>
      </c>
      <c r="BS420" s="35">
        <f>SUMIFS(рўйхат!CB:CB,рўйхат!$CX:$CX,$B$470,рўйхат!$D:$D,$C420)</f>
        <v/>
      </c>
      <c r="BT420" s="36">
        <f>SUMIFS(рўйхат!CC:CC,рўйхат!$CX:$CX,$B$470,рўйхат!$D:$D,$C420)</f>
        <v/>
      </c>
      <c r="BU420" s="35">
        <f>SUMIFS(рўйхат!CD:CD,рўйхат!$CX:$CX,$B$470,рўйхат!$D:$D,$C420)</f>
        <v/>
      </c>
      <c r="BV420" s="36">
        <f>SUMIFS(рўйхат!CE:CE,рўйхат!$CX:$CX,$B$470,рўйхат!$D:$D,$C420)</f>
        <v/>
      </c>
      <c r="BW420" s="35">
        <f>SUMIFS(рўйхат!CH:CH,рўйхат!$CX:$CX,$B$470,рўйхат!$D:$D,$C420)</f>
        <v/>
      </c>
      <c r="BX420" s="36">
        <f>SUMIFS(рўйхат!CI:CI,рўйхат!$CX:$CX,$B$470,рўйхат!$D:$D,$C420)</f>
        <v/>
      </c>
      <c r="BY420" s="35">
        <f>SUMIFS(рўйхат!CJ:CJ,рўйхат!$CX:$CX,$B$470,рўйхат!$D:$D,$C420)</f>
        <v/>
      </c>
      <c r="BZ420" s="36">
        <f>SUMIFS(рўйхат!CK:CK,рўйхат!$CX:$CX,$B$470,рўйхат!$D:$D,$C420)</f>
        <v/>
      </c>
      <c r="CA420" s="35">
        <f>SUMIFS(рўйхат!CL:CL,рўйхат!$CX:$CX,$B$470,рўйхат!$D:$D,$C420)</f>
        <v/>
      </c>
      <c r="CB420" s="36">
        <f>SUMIFS(рўйхат!CM:CM,рўйхат!$CX:$CX,$B$470,рўйхат!$D:$D,$C420)</f>
        <v/>
      </c>
      <c r="CC420" s="35">
        <f>SUMIFS(рўйхат!CN:CN,рўйхат!$CX:$CX,$B$470,рўйхат!$D:$D,$C420)</f>
        <v/>
      </c>
      <c r="CD420" s="36">
        <f>SUMIFS(рўйхат!CO:CO,рўйхат!$CX:$CX,$B$470,рўйхат!$D:$D,$C420)</f>
        <v/>
      </c>
      <c r="CE420" s="77">
        <f>IFERROR(BE420/(Q420+BE420),0)</f>
        <v/>
      </c>
      <c r="CF420" s="78">
        <f>IFERROR(BF420/(R420+BF420),0)</f>
        <v/>
      </c>
    </row>
    <row r="421" hidden="1" outlineLevel="1" ht="17.1" customFormat="1" customHeight="1" s="8">
      <c r="A421" s="39" t="n"/>
      <c r="B421" s="50" t="n">
        <v>17</v>
      </c>
      <c r="C421" s="38" t="inlineStr">
        <is>
          <t>Давлат ҳизматчилари корхоналари</t>
        </is>
      </c>
      <c r="D421" s="16" t="n"/>
      <c r="E421" s="35">
        <f>SUMIFS(рўйхат!F:F,рўйхат!$CX:$CX,$B$470,рўйхат!$D:$D,$C421)</f>
        <v/>
      </c>
      <c r="F421" s="36">
        <f>SUMIFS(рўйхат!G:G,рўйхат!$CX:$CX,$B$470,рўйхат!$D:$D,$C421)</f>
        <v/>
      </c>
      <c r="G421" s="35">
        <f>SUMIFS(рўйхат!H:H,рўйхат!$CX:$CX,$B$470,рўйхат!$D:$D,$C421)</f>
        <v/>
      </c>
      <c r="H421" s="36">
        <f>SUMIFS(рўйхат!I:I,рўйхат!$CX:$CX,$B$470,рўйхат!$D:$D,$C421)</f>
        <v/>
      </c>
      <c r="I421" s="35">
        <f>SUMIFS(рўйхат!J:J,рўйхат!$CX:$CX,$B$470,рўйхат!$D:$D,$C421)</f>
        <v/>
      </c>
      <c r="J421" s="36">
        <f>SUMIFS(рўйхат!K:K,рўйхат!$CX:$CX,$B$470,рўйхат!$D:$D,$C421)</f>
        <v/>
      </c>
      <c r="K421" s="35">
        <f>SUMIFS(рўйхат!L:L,рўйхат!$CX:$CX,$B$470,рўйхат!$D:$D,$C421)</f>
        <v/>
      </c>
      <c r="L421" s="36">
        <f>SUMIFS(рўйхат!M:M,рўйхат!$CX:$CX,$B$470,рўйхат!$D:$D,$C421)</f>
        <v/>
      </c>
      <c r="M421" s="35">
        <f>SUMIFS(рўйхат!N:N,рўйхат!$CX:$CX,$B$470,рўйхат!$D:$D,$C421)</f>
        <v/>
      </c>
      <c r="N421" s="36">
        <f>SUMIFS(рўйхат!O:O,рўйхат!$CX:$CX,$B$470,рўйхат!$D:$D,$C421)</f>
        <v/>
      </c>
      <c r="O421" s="34">
        <f>IFERROR(M421/E421,0)</f>
        <v/>
      </c>
      <c r="P421" s="34">
        <f>IFERROR(N421/F421,0)</f>
        <v/>
      </c>
      <c r="Q421" s="35">
        <f>SUMIFS(рўйхат!P:P,рўйхат!$CX:$CX,$B$470,рўйхат!$D:$D,$C421)</f>
        <v/>
      </c>
      <c r="R421" s="36">
        <f>SUMIFS(рўйхат!Q:Q,рўйхат!$CX:$CX,$B$470,рўйхат!$D:$D,$C421)</f>
        <v/>
      </c>
      <c r="S421" s="35">
        <f>SUMIFS(рўйхат!R:R,рўйхат!$CX:$CX,$B$470,рўйхат!$D:$D,$C421)</f>
        <v/>
      </c>
      <c r="T421" s="36">
        <f>SUMIFS(рўйхат!S:S,рўйхат!$CX:$CX,$B$470,рўйхат!$D:$D,$C421)</f>
        <v/>
      </c>
      <c r="U421" s="35">
        <f>SUMIFS(рўйхат!T:T,рўйхат!$CX:$CX,$B$470,рўйхат!$D:$D,$C421)</f>
        <v/>
      </c>
      <c r="V421" s="36">
        <f>SUMIFS(рўйхат!U:U,рўйхат!$CX:$CX,$B$470,рўйхат!$D:$D,$C421)</f>
        <v/>
      </c>
      <c r="W421" s="35">
        <f>SUMIFS(рўйхат!V:V,рўйхат!$CX:$CX,$B$470,рўйхат!$D:$D,$C421)</f>
        <v/>
      </c>
      <c r="X421" s="36">
        <f>SUMIFS(рўйхат!W:W,рўйхат!$CX:$CX,$B$470,рўйхат!$D:$D,$C421)</f>
        <v/>
      </c>
      <c r="Y421" s="35">
        <f>SUMIFS(рўйхат!X:X,рўйхат!$CX:$CX,$B$470,рўйхат!$D:$D,$C421)</f>
        <v/>
      </c>
      <c r="Z421" s="36">
        <f>SUMIFS(рўйхат!Y:Y,рўйхат!$CX:$CX,$B$470,рўйхат!$D:$D,$C421)</f>
        <v/>
      </c>
      <c r="AA421" s="35">
        <f>SUMIFS(рўйхат!Z:Z,рўйхат!$CX:$CX,$B$470,рўйхат!$D:$D,$C421)</f>
        <v/>
      </c>
      <c r="AB421" s="36">
        <f>SUMIFS(рўйхат!AA:AA,рўйхат!$CX:$CX,$B$470,рўйхат!$D:$D,$C421)</f>
        <v/>
      </c>
      <c r="AC421" s="35">
        <f>SUMIFS(рўйхат!AB:AB,рўйхат!$CX:$CX,$B$470,рўйхат!$D:$D,$C421)</f>
        <v/>
      </c>
      <c r="AD421" s="36">
        <f>SUMIFS(рўйхат!AC:AC,рўйхат!$CX:$CX,$B$470,рўйхат!$D:$D,$C421)</f>
        <v/>
      </c>
      <c r="AE421" s="35">
        <f>SUMIFS(рўйхат!AD:AD,рўйхат!$CX:$CX,$B$470,рўйхат!$D:$D,$C421)</f>
        <v/>
      </c>
      <c r="AF421" s="36">
        <f>SUMIFS(рўйхат!AE:AE,рўйхат!$CX:$CX,$B$470,рўйхат!$D:$D,$C421)</f>
        <v/>
      </c>
      <c r="AG421" s="35">
        <f>SUMIFS(рўйхат!AH:AH,рўйхат!$CX:$CX,$B$470,рўйхат!$D:$D,$C421)</f>
        <v/>
      </c>
      <c r="AH421" s="36">
        <f>SUMIFS(рўйхат!AI:AI,рўйхат!$CX:$CX,$B$470,рўйхат!$D:$D,$C421)</f>
        <v/>
      </c>
      <c r="AI421" s="35">
        <f>SUMIFS(рўйхат!AJ:AJ,рўйхат!$CX:$CX,$B$470,рўйхат!$D:$D,$C421)</f>
        <v/>
      </c>
      <c r="AJ421" s="36">
        <f>SUMIFS(рўйхат!AK:AK,рўйхат!$CX:$CX,$B$470,рўйхат!$D:$D,$C421)</f>
        <v/>
      </c>
      <c r="AK421" s="35">
        <f>SUMIFS(рўйхат!AL:AL,рўйхат!$CX:$CX,$B$470,рўйхат!$D:$D,$C421)</f>
        <v/>
      </c>
      <c r="AL421" s="36">
        <f>SUMIFS(рўйхат!AM:AM,рўйхат!$CX:$CX,$B$470,рўйхат!$D:$D,$C421)</f>
        <v/>
      </c>
      <c r="AM421" s="77">
        <f>IFERROR(Q421/E421,0)</f>
        <v/>
      </c>
      <c r="AN421" s="77">
        <f>IFERROR(R421/F421,0)</f>
        <v/>
      </c>
      <c r="AO421" s="35">
        <f>SUMIFS(рўйхат!AX:AX,рўйхат!$CX:$CX,$B$470,рўйхат!$D:$D,$C421)</f>
        <v/>
      </c>
      <c r="AP421" s="36">
        <f>SUMIFS(рўйхат!AY:AY,рўйхат!$CX:$CX,$B$470,рўйхат!$D:$D,$C421)</f>
        <v/>
      </c>
      <c r="AQ421" s="35">
        <f>SUMIFS(рўйхат!AZ:AZ,рўйхат!$CX:$CX,$B$470,рўйхат!$D:$D,$C421)</f>
        <v/>
      </c>
      <c r="AR421" s="36">
        <f>SUMIFS(рўйхат!BA:BA,рўйхат!$CX:$CX,$B$470,рўйхат!$D:$D,$C421)</f>
        <v/>
      </c>
      <c r="AS421" s="35">
        <f>SUMIFS(рўйхат!BB:BB,рўйхат!$CX:$CX,$B$470,рўйхат!$D:$D,$C421)</f>
        <v/>
      </c>
      <c r="AT421" s="36">
        <f>SUMIFS(рўйхат!BC:BC,рўйхат!$CX:$CX,$B$470,рўйхат!$D:$D,$C421)</f>
        <v/>
      </c>
      <c r="AU421" s="35">
        <f>SUMIFS(рўйхат!BD:BD,рўйхат!$CX:$CX,$B$470,рўйхат!$D:$D,$C421)</f>
        <v/>
      </c>
      <c r="AV421" s="36">
        <f>SUMIFS(рўйхат!BE:BE,рўйхат!$CX:$CX,$B$470,рўйхат!$D:$D,$C421)</f>
        <v/>
      </c>
      <c r="AW421" s="35">
        <f>SUMIFS(рўйхат!BF:BF,рўйхат!$CX:$CX,$B$470,рўйхат!$D:$D,$C421)</f>
        <v/>
      </c>
      <c r="AX421" s="36">
        <f>SUMIFS(рўйхат!BG:BG,рўйхат!$CX:$CX,$B$470,рўйхат!$D:$D,$C421)</f>
        <v/>
      </c>
      <c r="AY421" s="35">
        <f>SUMIFS(рўйхат!BH:BH,рўйхат!$CX:$CX,$B$470,рўйхат!$D:$D,$C421)</f>
        <v/>
      </c>
      <c r="AZ421" s="36">
        <f>SUMIFS(рўйхат!BI:BI,рўйхат!$CX:$CX,$B$470,рўйхат!$D:$D,$C421)</f>
        <v/>
      </c>
      <c r="BA421" s="35">
        <f>SUMIFS(рўйхат!BJ:BJ,рўйхат!$CX:$CX,$B$470,рўйхат!$D:$D,$C421)</f>
        <v/>
      </c>
      <c r="BB421" s="36">
        <f>SUMIFS(рўйхат!BK:BK,рўйхат!$CX:$CX,$B$470,рўйхат!$D:$D,$C421)</f>
        <v/>
      </c>
      <c r="BC421" s="77">
        <f>IFERROR(AO421/E421,0)</f>
        <v/>
      </c>
      <c r="BD421" s="77">
        <f>IFERROR(AP421/F421,0)</f>
        <v/>
      </c>
      <c r="BE421" s="35">
        <f>SUMIFS(рўйхат!BL:BL,рўйхат!$CX:$CX,$B$470,рўйхат!$D:$D,$C421)</f>
        <v/>
      </c>
      <c r="BF421" s="36">
        <f>SUMIFS(рўйхат!BM:BM,рўйхат!$CX:$CX,$B$470,рўйхат!$D:$D,$C421)</f>
        <v/>
      </c>
      <c r="BG421" s="35">
        <f>SUMIFS(рўйхат!BN:BN,рўйхат!$CX:$CX,$B$470,рўйхат!$D:$D,$C421)</f>
        <v/>
      </c>
      <c r="BH421" s="36">
        <f>SUMIFS(рўйхат!BO:BO,рўйхат!$CX:$CX,$B$470,рўйхат!$D:$D,$C421)</f>
        <v/>
      </c>
      <c r="BI421" s="35">
        <f>SUMIFS(рўйхат!BP:BP,рўйхат!$CX:$CX,$B$470,рўйхат!$D:$D,$C421)</f>
        <v/>
      </c>
      <c r="BJ421" s="36">
        <f>SUMIFS(рўйхат!BQ:BQ,рўйхат!$CX:$CX,$B$470,рўйхат!$D:$D,$C421)</f>
        <v/>
      </c>
      <c r="BK421" s="35">
        <f>SUMIFS(рўйхат!BR:BR,рўйхат!$CX:$CX,$B$470,рўйхат!$D:$D,$C421)</f>
        <v/>
      </c>
      <c r="BL421" s="36">
        <f>SUMIFS(рўйхат!BS:BS,рўйхат!$CX:$CX,$B$470,рўйхат!$D:$D,$C421)</f>
        <v/>
      </c>
      <c r="BM421" s="35">
        <f>SUMIFS(рўйхат!BT:BT,рўйхат!$CX:$CX,$B$470,рўйхат!$D:$D,$C421)</f>
        <v/>
      </c>
      <c r="BN421" s="36">
        <f>SUMIFS(рўйхат!BU:BU,рўйхат!$CX:$CX,$B$470,рўйхат!$D:$D,$C421)</f>
        <v/>
      </c>
      <c r="BO421" s="35">
        <f>SUMIFS(рўйхат!BX:BX,рўйхат!$CX:$CX,$B$470,рўйхат!$D:$D,$C421)</f>
        <v/>
      </c>
      <c r="BP421" s="36">
        <f>SUMIFS(рўйхат!BY:BY,рўйхат!$CX:$CX,$B$470,рўйхат!$D:$D,$C421)</f>
        <v/>
      </c>
      <c r="BQ421" s="35">
        <f>SUMIFS(рўйхат!BZ:BZ,рўйхат!$CX:$CX,$B$470,рўйхат!$D:$D,$C421)</f>
        <v/>
      </c>
      <c r="BR421" s="36">
        <f>SUMIFS(рўйхат!CA:CA,рўйхат!$CX:$CX,$B$470,рўйхат!$D:$D,$C421)</f>
        <v/>
      </c>
      <c r="BS421" s="35">
        <f>SUMIFS(рўйхат!CB:CB,рўйхат!$CX:$CX,$B$470,рўйхат!$D:$D,$C421)</f>
        <v/>
      </c>
      <c r="BT421" s="36">
        <f>SUMIFS(рўйхат!CC:CC,рўйхат!$CX:$CX,$B$470,рўйхат!$D:$D,$C421)</f>
        <v/>
      </c>
      <c r="BU421" s="35">
        <f>SUMIFS(рўйхат!CD:CD,рўйхат!$CX:$CX,$B$470,рўйхат!$D:$D,$C421)</f>
        <v/>
      </c>
      <c r="BV421" s="36">
        <f>SUMIFS(рўйхат!CE:CE,рўйхат!$CX:$CX,$B$470,рўйхат!$D:$D,$C421)</f>
        <v/>
      </c>
      <c r="BW421" s="35">
        <f>SUMIFS(рўйхат!CH:CH,рўйхат!$CX:$CX,$B$470,рўйхат!$D:$D,$C421)</f>
        <v/>
      </c>
      <c r="BX421" s="36">
        <f>SUMIFS(рўйхат!CI:CI,рўйхат!$CX:$CX,$B$470,рўйхат!$D:$D,$C421)</f>
        <v/>
      </c>
      <c r="BY421" s="35">
        <f>SUMIFS(рўйхат!CJ:CJ,рўйхат!$CX:$CX,$B$470,рўйхат!$D:$D,$C421)</f>
        <v/>
      </c>
      <c r="BZ421" s="36">
        <f>SUMIFS(рўйхат!CK:CK,рўйхат!$CX:$CX,$B$470,рўйхат!$D:$D,$C421)</f>
        <v/>
      </c>
      <c r="CA421" s="35">
        <f>SUMIFS(рўйхат!CL:CL,рўйхат!$CX:$CX,$B$470,рўйхат!$D:$D,$C421)</f>
        <v/>
      </c>
      <c r="CB421" s="36">
        <f>SUMIFS(рўйхат!CM:CM,рўйхат!$CX:$CX,$B$470,рўйхат!$D:$D,$C421)</f>
        <v/>
      </c>
      <c r="CC421" s="35">
        <f>SUMIFS(рўйхат!CN:CN,рўйхат!$CX:$CX,$B$470,рўйхат!$D:$D,$C421)</f>
        <v/>
      </c>
      <c r="CD421" s="36">
        <f>SUMIFS(рўйхат!CO:CO,рўйхат!$CX:$CX,$B$470,рўйхат!$D:$D,$C421)</f>
        <v/>
      </c>
      <c r="CE421" s="77">
        <f>IFERROR(BE421/(Q421+BE421),0)</f>
        <v/>
      </c>
      <c r="CF421" s="78">
        <f>IFERROR(BF421/(R421+BF421),0)</f>
        <v/>
      </c>
    </row>
    <row r="422" hidden="1" outlineLevel="1" ht="33.95" customFormat="1" customHeight="1" s="8">
      <c r="A422" s="39" t="n"/>
      <c r="B422" s="50" t="n">
        <v>18</v>
      </c>
      <c r="C422" s="131" t="inlineStr">
        <is>
          <t>Ер қаридан фойдаланувчи субъектларнинг таҳлили</t>
        </is>
      </c>
      <c r="D422" s="16" t="n"/>
      <c r="E422" s="35">
        <f>SUMIFS(рўйхат!F:F,рўйхат!$CX:$CX,$B$470,рўйхат!$D:$D,$C422)</f>
        <v/>
      </c>
      <c r="F422" s="36">
        <f>SUMIFS(рўйхат!G:G,рўйхат!$CX:$CX,$B$470,рўйхат!$D:$D,$C422)</f>
        <v/>
      </c>
      <c r="G422" s="35">
        <f>SUMIFS(рўйхат!H:H,рўйхат!$CX:$CX,$B$470,рўйхат!$D:$D,$C422)</f>
        <v/>
      </c>
      <c r="H422" s="36">
        <f>SUMIFS(рўйхат!I:I,рўйхат!$CX:$CX,$B$470,рўйхат!$D:$D,$C422)</f>
        <v/>
      </c>
      <c r="I422" s="35">
        <f>SUMIFS(рўйхат!J:J,рўйхат!$CX:$CX,$B$470,рўйхат!$D:$D,$C422)</f>
        <v/>
      </c>
      <c r="J422" s="36">
        <f>SUMIFS(рўйхат!K:K,рўйхат!$CX:$CX,$B$470,рўйхат!$D:$D,$C422)</f>
        <v/>
      </c>
      <c r="K422" s="35">
        <f>SUMIFS(рўйхат!L:L,рўйхат!$CX:$CX,$B$470,рўйхат!$D:$D,$C422)</f>
        <v/>
      </c>
      <c r="L422" s="36">
        <f>SUMIFS(рўйхат!M:M,рўйхат!$CX:$CX,$B$470,рўйхат!$D:$D,$C422)</f>
        <v/>
      </c>
      <c r="M422" s="35">
        <f>SUMIFS(рўйхат!N:N,рўйхат!$CX:$CX,$B$470,рўйхат!$D:$D,$C422)</f>
        <v/>
      </c>
      <c r="N422" s="36">
        <f>SUMIFS(рўйхат!O:O,рўйхат!$CX:$CX,$B$470,рўйхат!$D:$D,$C422)</f>
        <v/>
      </c>
      <c r="O422" s="34">
        <f>IFERROR(M422/E422,0)</f>
        <v/>
      </c>
      <c r="P422" s="34">
        <f>IFERROR(N422/F422,0)</f>
        <v/>
      </c>
      <c r="Q422" s="35">
        <f>SUMIFS(рўйхат!P:P,рўйхат!$CX:$CX,$B$470,рўйхат!$D:$D,$C422)</f>
        <v/>
      </c>
      <c r="R422" s="36">
        <f>SUMIFS(рўйхат!Q:Q,рўйхат!$CX:$CX,$B$470,рўйхат!$D:$D,$C422)</f>
        <v/>
      </c>
      <c r="S422" s="35">
        <f>SUMIFS(рўйхат!R:R,рўйхат!$CX:$CX,$B$470,рўйхат!$D:$D,$C422)</f>
        <v/>
      </c>
      <c r="T422" s="36">
        <f>SUMIFS(рўйхат!S:S,рўйхат!$CX:$CX,$B$470,рўйхат!$D:$D,$C422)</f>
        <v/>
      </c>
      <c r="U422" s="35">
        <f>SUMIFS(рўйхат!T:T,рўйхат!$CX:$CX,$B$470,рўйхат!$D:$D,$C422)</f>
        <v/>
      </c>
      <c r="V422" s="36">
        <f>SUMIFS(рўйхат!U:U,рўйхат!$CX:$CX,$B$470,рўйхат!$D:$D,$C422)</f>
        <v/>
      </c>
      <c r="W422" s="35">
        <f>SUMIFS(рўйхат!V:V,рўйхат!$CX:$CX,$B$470,рўйхат!$D:$D,$C422)</f>
        <v/>
      </c>
      <c r="X422" s="36">
        <f>SUMIFS(рўйхат!W:W,рўйхат!$CX:$CX,$B$470,рўйхат!$D:$D,$C422)</f>
        <v/>
      </c>
      <c r="Y422" s="35">
        <f>SUMIFS(рўйхат!X:X,рўйхат!$CX:$CX,$B$470,рўйхат!$D:$D,$C422)</f>
        <v/>
      </c>
      <c r="Z422" s="36">
        <f>SUMIFS(рўйхат!Y:Y,рўйхат!$CX:$CX,$B$470,рўйхат!$D:$D,$C422)</f>
        <v/>
      </c>
      <c r="AA422" s="35">
        <f>SUMIFS(рўйхат!Z:Z,рўйхат!$CX:$CX,$B$470,рўйхат!$D:$D,$C422)</f>
        <v/>
      </c>
      <c r="AB422" s="36">
        <f>SUMIFS(рўйхат!AA:AA,рўйхат!$CX:$CX,$B$470,рўйхат!$D:$D,$C422)</f>
        <v/>
      </c>
      <c r="AC422" s="35">
        <f>SUMIFS(рўйхат!AB:AB,рўйхат!$CX:$CX,$B$470,рўйхат!$D:$D,$C422)</f>
        <v/>
      </c>
      <c r="AD422" s="36">
        <f>SUMIFS(рўйхат!AC:AC,рўйхат!$CX:$CX,$B$470,рўйхат!$D:$D,$C422)</f>
        <v/>
      </c>
      <c r="AE422" s="35">
        <f>SUMIFS(рўйхат!AD:AD,рўйхат!$CX:$CX,$B$470,рўйхат!$D:$D,$C422)</f>
        <v/>
      </c>
      <c r="AF422" s="36">
        <f>SUMIFS(рўйхат!AE:AE,рўйхат!$CX:$CX,$B$470,рўйхат!$D:$D,$C422)</f>
        <v/>
      </c>
      <c r="AG422" s="35">
        <f>SUMIFS(рўйхат!AH:AH,рўйхат!$CX:$CX,$B$470,рўйхат!$D:$D,$C422)</f>
        <v/>
      </c>
      <c r="AH422" s="36">
        <f>SUMIFS(рўйхат!AI:AI,рўйхат!$CX:$CX,$B$470,рўйхат!$D:$D,$C422)</f>
        <v/>
      </c>
      <c r="AI422" s="35">
        <f>SUMIFS(рўйхат!AJ:AJ,рўйхат!$CX:$CX,$B$470,рўйхат!$D:$D,$C422)</f>
        <v/>
      </c>
      <c r="AJ422" s="36">
        <f>SUMIFS(рўйхат!AK:AK,рўйхат!$CX:$CX,$B$470,рўйхат!$D:$D,$C422)</f>
        <v/>
      </c>
      <c r="AK422" s="35">
        <f>SUMIFS(рўйхат!AL:AL,рўйхат!$CX:$CX,$B$470,рўйхат!$D:$D,$C422)</f>
        <v/>
      </c>
      <c r="AL422" s="36">
        <f>SUMIFS(рўйхат!AM:AM,рўйхат!$CX:$CX,$B$470,рўйхат!$D:$D,$C422)</f>
        <v/>
      </c>
      <c r="AM422" s="77">
        <f>IFERROR(Q422/E422,0)</f>
        <v/>
      </c>
      <c r="AN422" s="77">
        <f>IFERROR(R422/F422,0)</f>
        <v/>
      </c>
      <c r="AO422" s="35">
        <f>SUMIFS(рўйхат!AX:AX,рўйхат!$CX:$CX,$B$470,рўйхат!$D:$D,$C422)</f>
        <v/>
      </c>
      <c r="AP422" s="36">
        <f>SUMIFS(рўйхат!AY:AY,рўйхат!$CX:$CX,$B$470,рўйхат!$D:$D,$C422)</f>
        <v/>
      </c>
      <c r="AQ422" s="35">
        <f>SUMIFS(рўйхат!AZ:AZ,рўйхат!$CX:$CX,$B$470,рўйхат!$D:$D,$C422)</f>
        <v/>
      </c>
      <c r="AR422" s="36">
        <f>SUMIFS(рўйхат!BA:BA,рўйхат!$CX:$CX,$B$470,рўйхат!$D:$D,$C422)</f>
        <v/>
      </c>
      <c r="AS422" s="35">
        <f>SUMIFS(рўйхат!BB:BB,рўйхат!$CX:$CX,$B$470,рўйхат!$D:$D,$C422)</f>
        <v/>
      </c>
      <c r="AT422" s="36">
        <f>SUMIFS(рўйхат!BC:BC,рўйхат!$CX:$CX,$B$470,рўйхат!$D:$D,$C422)</f>
        <v/>
      </c>
      <c r="AU422" s="35">
        <f>SUMIFS(рўйхат!BD:BD,рўйхат!$CX:$CX,$B$470,рўйхат!$D:$D,$C422)</f>
        <v/>
      </c>
      <c r="AV422" s="36">
        <f>SUMIFS(рўйхат!BE:BE,рўйхат!$CX:$CX,$B$470,рўйхат!$D:$D,$C422)</f>
        <v/>
      </c>
      <c r="AW422" s="35">
        <f>SUMIFS(рўйхат!BF:BF,рўйхат!$CX:$CX,$B$470,рўйхат!$D:$D,$C422)</f>
        <v/>
      </c>
      <c r="AX422" s="36">
        <f>SUMIFS(рўйхат!BG:BG,рўйхат!$CX:$CX,$B$470,рўйхат!$D:$D,$C422)</f>
        <v/>
      </c>
      <c r="AY422" s="35">
        <f>SUMIFS(рўйхат!BH:BH,рўйхат!$CX:$CX,$B$470,рўйхат!$D:$D,$C422)</f>
        <v/>
      </c>
      <c r="AZ422" s="36">
        <f>SUMIFS(рўйхат!BI:BI,рўйхат!$CX:$CX,$B$470,рўйхат!$D:$D,$C422)</f>
        <v/>
      </c>
      <c r="BA422" s="35">
        <f>SUMIFS(рўйхат!BJ:BJ,рўйхат!$CX:$CX,$B$470,рўйхат!$D:$D,$C422)</f>
        <v/>
      </c>
      <c r="BB422" s="36">
        <f>SUMIFS(рўйхат!BK:BK,рўйхат!$CX:$CX,$B$470,рўйхат!$D:$D,$C422)</f>
        <v/>
      </c>
      <c r="BC422" s="77">
        <f>IFERROR(AO422/E422,0)</f>
        <v/>
      </c>
      <c r="BD422" s="77">
        <f>IFERROR(AP422/F422,0)</f>
        <v/>
      </c>
      <c r="BE422" s="35">
        <f>SUMIFS(рўйхат!BL:BL,рўйхат!$CX:$CX,$B$470,рўйхат!$D:$D,$C422)</f>
        <v/>
      </c>
      <c r="BF422" s="36">
        <f>SUMIFS(рўйхат!BM:BM,рўйхат!$CX:$CX,$B$470,рўйхат!$D:$D,$C422)</f>
        <v/>
      </c>
      <c r="BG422" s="35">
        <f>SUMIFS(рўйхат!BN:BN,рўйхат!$CX:$CX,$B$470,рўйхат!$D:$D,$C422)</f>
        <v/>
      </c>
      <c r="BH422" s="36">
        <f>SUMIFS(рўйхат!BO:BO,рўйхат!$CX:$CX,$B$470,рўйхат!$D:$D,$C422)</f>
        <v/>
      </c>
      <c r="BI422" s="35">
        <f>SUMIFS(рўйхат!BP:BP,рўйхат!$CX:$CX,$B$470,рўйхат!$D:$D,$C422)</f>
        <v/>
      </c>
      <c r="BJ422" s="36">
        <f>SUMIFS(рўйхат!BQ:BQ,рўйхат!$CX:$CX,$B$470,рўйхат!$D:$D,$C422)</f>
        <v/>
      </c>
      <c r="BK422" s="35">
        <f>SUMIFS(рўйхат!BR:BR,рўйхат!$CX:$CX,$B$470,рўйхат!$D:$D,$C422)</f>
        <v/>
      </c>
      <c r="BL422" s="36">
        <f>SUMIFS(рўйхат!BS:BS,рўйхат!$CX:$CX,$B$470,рўйхат!$D:$D,$C422)</f>
        <v/>
      </c>
      <c r="BM422" s="35">
        <f>SUMIFS(рўйхат!BT:BT,рўйхат!$CX:$CX,$B$470,рўйхат!$D:$D,$C422)</f>
        <v/>
      </c>
      <c r="BN422" s="36">
        <f>SUMIFS(рўйхат!BU:BU,рўйхат!$CX:$CX,$B$470,рўйхат!$D:$D,$C422)</f>
        <v/>
      </c>
      <c r="BO422" s="35">
        <f>SUMIFS(рўйхат!BX:BX,рўйхат!$CX:$CX,$B$470,рўйхат!$D:$D,$C422)</f>
        <v/>
      </c>
      <c r="BP422" s="36">
        <f>SUMIFS(рўйхат!BY:BY,рўйхат!$CX:$CX,$B$470,рўйхат!$D:$D,$C422)</f>
        <v/>
      </c>
      <c r="BQ422" s="35">
        <f>SUMIFS(рўйхат!BZ:BZ,рўйхат!$CX:$CX,$B$470,рўйхат!$D:$D,$C422)</f>
        <v/>
      </c>
      <c r="BR422" s="36">
        <f>SUMIFS(рўйхат!CA:CA,рўйхат!$CX:$CX,$B$470,рўйхат!$D:$D,$C422)</f>
        <v/>
      </c>
      <c r="BS422" s="35">
        <f>SUMIFS(рўйхат!CB:CB,рўйхат!$CX:$CX,$B$470,рўйхат!$D:$D,$C422)</f>
        <v/>
      </c>
      <c r="BT422" s="36">
        <f>SUMIFS(рўйхат!CC:CC,рўйхат!$CX:$CX,$B$470,рўйхат!$D:$D,$C422)</f>
        <v/>
      </c>
      <c r="BU422" s="35">
        <f>SUMIFS(рўйхат!CD:CD,рўйхат!$CX:$CX,$B$470,рўйхат!$D:$D,$C422)</f>
        <v/>
      </c>
      <c r="BV422" s="36">
        <f>SUMIFS(рўйхат!CE:CE,рўйхат!$CX:$CX,$B$470,рўйхат!$D:$D,$C422)</f>
        <v/>
      </c>
      <c r="BW422" s="35">
        <f>SUMIFS(рўйхат!CH:CH,рўйхат!$CX:$CX,$B$470,рўйхат!$D:$D,$C422)</f>
        <v/>
      </c>
      <c r="BX422" s="36">
        <f>SUMIFS(рўйхат!CI:CI,рўйхат!$CX:$CX,$B$470,рўйхат!$D:$D,$C422)</f>
        <v/>
      </c>
      <c r="BY422" s="35">
        <f>SUMIFS(рўйхат!CJ:CJ,рўйхат!$CX:$CX,$B$470,рўйхат!$D:$D,$C422)</f>
        <v/>
      </c>
      <c r="BZ422" s="36">
        <f>SUMIFS(рўйхат!CK:CK,рўйхат!$CX:$CX,$B$470,рўйхат!$D:$D,$C422)</f>
        <v/>
      </c>
      <c r="CA422" s="35">
        <f>SUMIFS(рўйхат!CL:CL,рўйхат!$CX:$CX,$B$470,рўйхат!$D:$D,$C422)</f>
        <v/>
      </c>
      <c r="CB422" s="36">
        <f>SUMIFS(рўйхат!CM:CM,рўйхат!$CX:$CX,$B$470,рўйхат!$D:$D,$C422)</f>
        <v/>
      </c>
      <c r="CC422" s="35">
        <f>SUMIFS(рўйхат!CN:CN,рўйхат!$CX:$CX,$B$470,рўйхат!$D:$D,$C422)</f>
        <v/>
      </c>
      <c r="CD422" s="36">
        <f>SUMIFS(рўйхат!CO:CO,рўйхат!$CX:$CX,$B$470,рўйхат!$D:$D,$C422)</f>
        <v/>
      </c>
      <c r="CE422" s="77">
        <f>IFERROR(BE422/(Q422+BE422),0)</f>
        <v/>
      </c>
      <c r="CF422" s="78">
        <f>IFERROR(BF422/(R422+BF422),0)</f>
        <v/>
      </c>
    </row>
    <row r="423" hidden="1" outlineLevel="1" ht="33.95" customFormat="1" customHeight="1" s="8">
      <c r="A423" s="39" t="n"/>
      <c r="B423" s="50" t="n">
        <v>19</v>
      </c>
      <c r="C423" s="131" t="inlineStr">
        <is>
          <t>Ер қаъридан фойдаланувчи субъектларнинг таҳлили (2024 й)</t>
        </is>
      </c>
      <c r="D423" s="16" t="n"/>
      <c r="E423" s="35">
        <f>SUMIFS(рўйхат!F:F,рўйхат!$CX:$CX,$B$470,рўйхат!$D:$D,$C423)</f>
        <v/>
      </c>
      <c r="F423" s="36">
        <f>SUMIFS(рўйхат!G:G,рўйхат!$CX:$CX,$B$470,рўйхат!$D:$D,$C423)</f>
        <v/>
      </c>
      <c r="G423" s="35">
        <f>SUMIFS(рўйхат!H:H,рўйхат!$CX:$CX,$B$470,рўйхат!$D:$D,$C423)</f>
        <v/>
      </c>
      <c r="H423" s="36">
        <f>SUMIFS(рўйхат!I:I,рўйхат!$CX:$CX,$B$470,рўйхат!$D:$D,$C423)</f>
        <v/>
      </c>
      <c r="I423" s="35">
        <f>SUMIFS(рўйхат!J:J,рўйхат!$CX:$CX,$B$470,рўйхат!$D:$D,$C423)</f>
        <v/>
      </c>
      <c r="J423" s="36">
        <f>SUMIFS(рўйхат!K:K,рўйхат!$CX:$CX,$B$470,рўйхат!$D:$D,$C423)</f>
        <v/>
      </c>
      <c r="K423" s="35">
        <f>SUMIFS(рўйхат!L:L,рўйхат!$CX:$CX,$B$470,рўйхат!$D:$D,$C423)</f>
        <v/>
      </c>
      <c r="L423" s="36">
        <f>SUMIFS(рўйхат!M:M,рўйхат!$CX:$CX,$B$470,рўйхат!$D:$D,$C423)</f>
        <v/>
      </c>
      <c r="M423" s="35">
        <f>SUMIFS(рўйхат!N:N,рўйхат!$CX:$CX,$B$470,рўйхат!$D:$D,$C423)</f>
        <v/>
      </c>
      <c r="N423" s="36">
        <f>SUMIFS(рўйхат!O:O,рўйхат!$CX:$CX,$B$470,рўйхат!$D:$D,$C423)</f>
        <v/>
      </c>
      <c r="O423" s="34">
        <f>IFERROR(M423/E423,0)</f>
        <v/>
      </c>
      <c r="P423" s="34">
        <f>IFERROR(N423/F423,0)</f>
        <v/>
      </c>
      <c r="Q423" s="35">
        <f>SUMIFS(рўйхат!P:P,рўйхат!$CX:$CX,$B$470,рўйхат!$D:$D,$C423)</f>
        <v/>
      </c>
      <c r="R423" s="36">
        <f>SUMIFS(рўйхат!Q:Q,рўйхат!$CX:$CX,$B$470,рўйхат!$D:$D,$C423)</f>
        <v/>
      </c>
      <c r="S423" s="35">
        <f>SUMIFS(рўйхат!R:R,рўйхат!$CX:$CX,$B$470,рўйхат!$D:$D,$C423)</f>
        <v/>
      </c>
      <c r="T423" s="36">
        <f>SUMIFS(рўйхат!S:S,рўйхат!$CX:$CX,$B$470,рўйхат!$D:$D,$C423)</f>
        <v/>
      </c>
      <c r="U423" s="35">
        <f>SUMIFS(рўйхат!T:T,рўйхат!$CX:$CX,$B$470,рўйхат!$D:$D,$C423)</f>
        <v/>
      </c>
      <c r="V423" s="36">
        <f>SUMIFS(рўйхат!U:U,рўйхат!$CX:$CX,$B$470,рўйхат!$D:$D,$C423)</f>
        <v/>
      </c>
      <c r="W423" s="35">
        <f>SUMIFS(рўйхат!V:V,рўйхат!$CX:$CX,$B$470,рўйхат!$D:$D,$C423)</f>
        <v/>
      </c>
      <c r="X423" s="36">
        <f>SUMIFS(рўйхат!W:W,рўйхат!$CX:$CX,$B$470,рўйхат!$D:$D,$C423)</f>
        <v/>
      </c>
      <c r="Y423" s="35">
        <f>SUMIFS(рўйхат!X:X,рўйхат!$CX:$CX,$B$470,рўйхат!$D:$D,$C423)</f>
        <v/>
      </c>
      <c r="Z423" s="36">
        <f>SUMIFS(рўйхат!Y:Y,рўйхат!$CX:$CX,$B$470,рўйхат!$D:$D,$C423)</f>
        <v/>
      </c>
      <c r="AA423" s="35">
        <f>SUMIFS(рўйхат!Z:Z,рўйхат!$CX:$CX,$B$470,рўйхат!$D:$D,$C423)</f>
        <v/>
      </c>
      <c r="AB423" s="36">
        <f>SUMIFS(рўйхат!AA:AA,рўйхат!$CX:$CX,$B$470,рўйхат!$D:$D,$C423)</f>
        <v/>
      </c>
      <c r="AC423" s="35">
        <f>SUMIFS(рўйхат!AB:AB,рўйхат!$CX:$CX,$B$470,рўйхат!$D:$D,$C423)</f>
        <v/>
      </c>
      <c r="AD423" s="36">
        <f>SUMIFS(рўйхат!AC:AC,рўйхат!$CX:$CX,$B$470,рўйхат!$D:$D,$C423)</f>
        <v/>
      </c>
      <c r="AE423" s="35">
        <f>SUMIFS(рўйхат!AD:AD,рўйхат!$CX:$CX,$B$470,рўйхат!$D:$D,$C423)</f>
        <v/>
      </c>
      <c r="AF423" s="36">
        <f>SUMIFS(рўйхат!AE:AE,рўйхат!$CX:$CX,$B$470,рўйхат!$D:$D,$C423)</f>
        <v/>
      </c>
      <c r="AG423" s="35">
        <f>SUMIFS(рўйхат!AH:AH,рўйхат!$CX:$CX,$B$470,рўйхат!$D:$D,$C423)</f>
        <v/>
      </c>
      <c r="AH423" s="36">
        <f>SUMIFS(рўйхат!AI:AI,рўйхат!$CX:$CX,$B$470,рўйхат!$D:$D,$C423)</f>
        <v/>
      </c>
      <c r="AI423" s="35">
        <f>SUMIFS(рўйхат!AJ:AJ,рўйхат!$CX:$CX,$B$470,рўйхат!$D:$D,$C423)</f>
        <v/>
      </c>
      <c r="AJ423" s="36">
        <f>SUMIFS(рўйхат!AK:AK,рўйхат!$CX:$CX,$B$470,рўйхат!$D:$D,$C423)</f>
        <v/>
      </c>
      <c r="AK423" s="35">
        <f>SUMIFS(рўйхат!AL:AL,рўйхат!$CX:$CX,$B$470,рўйхат!$D:$D,$C423)</f>
        <v/>
      </c>
      <c r="AL423" s="36">
        <f>SUMIFS(рўйхат!AM:AM,рўйхат!$CX:$CX,$B$470,рўйхат!$D:$D,$C423)</f>
        <v/>
      </c>
      <c r="AM423" s="77">
        <f>IFERROR(Q423/E423,0)</f>
        <v/>
      </c>
      <c r="AN423" s="77">
        <f>IFERROR(R423/F423,0)</f>
        <v/>
      </c>
      <c r="AO423" s="35">
        <f>SUMIFS(рўйхат!AX:AX,рўйхат!$CX:$CX,$B$470,рўйхат!$D:$D,$C423)</f>
        <v/>
      </c>
      <c r="AP423" s="36">
        <f>SUMIFS(рўйхат!AY:AY,рўйхат!$CX:$CX,$B$470,рўйхат!$D:$D,$C423)</f>
        <v/>
      </c>
      <c r="AQ423" s="35">
        <f>SUMIFS(рўйхат!AZ:AZ,рўйхат!$CX:$CX,$B$470,рўйхат!$D:$D,$C423)</f>
        <v/>
      </c>
      <c r="AR423" s="36">
        <f>SUMIFS(рўйхат!BA:BA,рўйхат!$CX:$CX,$B$470,рўйхат!$D:$D,$C423)</f>
        <v/>
      </c>
      <c r="AS423" s="35">
        <f>SUMIFS(рўйхат!BB:BB,рўйхат!$CX:$CX,$B$470,рўйхат!$D:$D,$C423)</f>
        <v/>
      </c>
      <c r="AT423" s="36">
        <f>SUMIFS(рўйхат!BC:BC,рўйхат!$CX:$CX,$B$470,рўйхат!$D:$D,$C423)</f>
        <v/>
      </c>
      <c r="AU423" s="35">
        <f>SUMIFS(рўйхат!BD:BD,рўйхат!$CX:$CX,$B$470,рўйхат!$D:$D,$C423)</f>
        <v/>
      </c>
      <c r="AV423" s="36">
        <f>SUMIFS(рўйхат!BE:BE,рўйхат!$CX:$CX,$B$470,рўйхат!$D:$D,$C423)</f>
        <v/>
      </c>
      <c r="AW423" s="35">
        <f>SUMIFS(рўйхат!BF:BF,рўйхат!$CX:$CX,$B$470,рўйхат!$D:$D,$C423)</f>
        <v/>
      </c>
      <c r="AX423" s="36">
        <f>SUMIFS(рўйхат!BG:BG,рўйхат!$CX:$CX,$B$470,рўйхат!$D:$D,$C423)</f>
        <v/>
      </c>
      <c r="AY423" s="35">
        <f>SUMIFS(рўйхат!BH:BH,рўйхат!$CX:$CX,$B$470,рўйхат!$D:$D,$C423)</f>
        <v/>
      </c>
      <c r="AZ423" s="36">
        <f>SUMIFS(рўйхат!BI:BI,рўйхат!$CX:$CX,$B$470,рўйхат!$D:$D,$C423)</f>
        <v/>
      </c>
      <c r="BA423" s="35">
        <f>SUMIFS(рўйхат!BJ:BJ,рўйхат!$CX:$CX,$B$470,рўйхат!$D:$D,$C423)</f>
        <v/>
      </c>
      <c r="BB423" s="36">
        <f>SUMIFS(рўйхат!BK:BK,рўйхат!$CX:$CX,$B$470,рўйхат!$D:$D,$C423)</f>
        <v/>
      </c>
      <c r="BC423" s="77">
        <f>IFERROR(AO423/E423,0)</f>
        <v/>
      </c>
      <c r="BD423" s="77">
        <f>IFERROR(AP423/F423,0)</f>
        <v/>
      </c>
      <c r="BE423" s="35">
        <f>SUMIFS(рўйхат!BL:BL,рўйхат!$CX:$CX,$B$470,рўйхат!$D:$D,$C423)</f>
        <v/>
      </c>
      <c r="BF423" s="36">
        <f>SUMIFS(рўйхат!BM:BM,рўйхат!$CX:$CX,$B$470,рўйхат!$D:$D,$C423)</f>
        <v/>
      </c>
      <c r="BG423" s="35">
        <f>SUMIFS(рўйхат!BN:BN,рўйхат!$CX:$CX,$B$470,рўйхат!$D:$D,$C423)</f>
        <v/>
      </c>
      <c r="BH423" s="36">
        <f>SUMIFS(рўйхат!BO:BO,рўйхат!$CX:$CX,$B$470,рўйхат!$D:$D,$C423)</f>
        <v/>
      </c>
      <c r="BI423" s="35">
        <f>SUMIFS(рўйхат!BP:BP,рўйхат!$CX:$CX,$B$470,рўйхат!$D:$D,$C423)</f>
        <v/>
      </c>
      <c r="BJ423" s="36">
        <f>SUMIFS(рўйхат!BQ:BQ,рўйхат!$CX:$CX,$B$470,рўйхат!$D:$D,$C423)</f>
        <v/>
      </c>
      <c r="BK423" s="35">
        <f>SUMIFS(рўйхат!BR:BR,рўйхат!$CX:$CX,$B$470,рўйхат!$D:$D,$C423)</f>
        <v/>
      </c>
      <c r="BL423" s="36">
        <f>SUMIFS(рўйхат!BS:BS,рўйхат!$CX:$CX,$B$470,рўйхат!$D:$D,$C423)</f>
        <v/>
      </c>
      <c r="BM423" s="35">
        <f>SUMIFS(рўйхат!BT:BT,рўйхат!$CX:$CX,$B$470,рўйхат!$D:$D,$C423)</f>
        <v/>
      </c>
      <c r="BN423" s="36">
        <f>SUMIFS(рўйхат!BU:BU,рўйхат!$CX:$CX,$B$470,рўйхат!$D:$D,$C423)</f>
        <v/>
      </c>
      <c r="BO423" s="35">
        <f>SUMIFS(рўйхат!BX:BX,рўйхат!$CX:$CX,$B$470,рўйхат!$D:$D,$C423)</f>
        <v/>
      </c>
      <c r="BP423" s="36">
        <f>SUMIFS(рўйхат!BY:BY,рўйхат!$CX:$CX,$B$470,рўйхат!$D:$D,$C423)</f>
        <v/>
      </c>
      <c r="BQ423" s="35">
        <f>SUMIFS(рўйхат!BZ:BZ,рўйхат!$CX:$CX,$B$470,рўйхат!$D:$D,$C423)</f>
        <v/>
      </c>
      <c r="BR423" s="36">
        <f>SUMIFS(рўйхат!CA:CA,рўйхат!$CX:$CX,$B$470,рўйхат!$D:$D,$C423)</f>
        <v/>
      </c>
      <c r="BS423" s="35">
        <f>SUMIFS(рўйхат!CB:CB,рўйхат!$CX:$CX,$B$470,рўйхат!$D:$D,$C423)</f>
        <v/>
      </c>
      <c r="BT423" s="36">
        <f>SUMIFS(рўйхат!CC:CC,рўйхат!$CX:$CX,$B$470,рўйхат!$D:$D,$C423)</f>
        <v/>
      </c>
      <c r="BU423" s="35">
        <f>SUMIFS(рўйхат!CD:CD,рўйхат!$CX:$CX,$B$470,рўйхат!$D:$D,$C423)</f>
        <v/>
      </c>
      <c r="BV423" s="36">
        <f>SUMIFS(рўйхат!CE:CE,рўйхат!$CX:$CX,$B$470,рўйхат!$D:$D,$C423)</f>
        <v/>
      </c>
      <c r="BW423" s="35">
        <f>SUMIFS(рўйхат!CH:CH,рўйхат!$CX:$CX,$B$470,рўйхат!$D:$D,$C423)</f>
        <v/>
      </c>
      <c r="BX423" s="36">
        <f>SUMIFS(рўйхат!CI:CI,рўйхат!$CX:$CX,$B$470,рўйхат!$D:$D,$C423)</f>
        <v/>
      </c>
      <c r="BY423" s="35">
        <f>SUMIFS(рўйхат!CJ:CJ,рўйхат!$CX:$CX,$B$470,рўйхат!$D:$D,$C423)</f>
        <v/>
      </c>
      <c r="BZ423" s="36">
        <f>SUMIFS(рўйхат!CK:CK,рўйхат!$CX:$CX,$B$470,рўйхат!$D:$D,$C423)</f>
        <v/>
      </c>
      <c r="CA423" s="35">
        <f>SUMIFS(рўйхат!CL:CL,рўйхат!$CX:$CX,$B$470,рўйхат!$D:$D,$C423)</f>
        <v/>
      </c>
      <c r="CB423" s="36">
        <f>SUMIFS(рўйхат!CM:CM,рўйхат!$CX:$CX,$B$470,рўйхат!$D:$D,$C423)</f>
        <v/>
      </c>
      <c r="CC423" s="35">
        <f>SUMIFS(рўйхат!CN:CN,рўйхат!$CX:$CX,$B$470,рўйхат!$D:$D,$C423)</f>
        <v/>
      </c>
      <c r="CD423" s="36">
        <f>SUMIFS(рўйхат!CO:CO,рўйхат!$CX:$CX,$B$470,рўйхат!$D:$D,$C423)</f>
        <v/>
      </c>
      <c r="CE423" s="77">
        <f>IFERROR(BE423/(Q423+BE423),0)</f>
        <v/>
      </c>
      <c r="CF423" s="78">
        <f>IFERROR(BF423/(R423+BF423),0)</f>
        <v/>
      </c>
    </row>
    <row r="424" hidden="1" outlineLevel="1" ht="51" customFormat="1" customHeight="1" s="8">
      <c r="A424" s="39" t="n"/>
      <c r="B424" s="50" t="n">
        <v>20</v>
      </c>
      <c r="C424" s="131" t="inlineStr">
        <is>
          <t>Етарли тажрибага эга бўлмаган етказиб берувчилар билан тузилган тўғридан-тўғри шартномалар таҳлили</t>
        </is>
      </c>
      <c r="D424" s="16" t="n"/>
      <c r="E424" s="35">
        <f>SUMIFS(рўйхат!F:F,рўйхат!$CX:$CX,$B$470,рўйхат!$D:$D,$C424)</f>
        <v/>
      </c>
      <c r="F424" s="36">
        <f>SUMIFS(рўйхат!G:G,рўйхат!$CX:$CX,$B$470,рўйхат!$D:$D,$C424)</f>
        <v/>
      </c>
      <c r="G424" s="35">
        <f>SUMIFS(рўйхат!H:H,рўйхат!$CX:$CX,$B$470,рўйхат!$D:$D,$C424)</f>
        <v/>
      </c>
      <c r="H424" s="36">
        <f>SUMIFS(рўйхат!I:I,рўйхат!$CX:$CX,$B$470,рўйхат!$D:$D,$C424)</f>
        <v/>
      </c>
      <c r="I424" s="35">
        <f>SUMIFS(рўйхат!J:J,рўйхат!$CX:$CX,$B$470,рўйхат!$D:$D,$C424)</f>
        <v/>
      </c>
      <c r="J424" s="36">
        <f>SUMIFS(рўйхат!K:K,рўйхат!$CX:$CX,$B$470,рўйхат!$D:$D,$C424)</f>
        <v/>
      </c>
      <c r="K424" s="35">
        <f>SUMIFS(рўйхат!L:L,рўйхат!$CX:$CX,$B$470,рўйхат!$D:$D,$C424)</f>
        <v/>
      </c>
      <c r="L424" s="36">
        <f>SUMIFS(рўйхат!M:M,рўйхат!$CX:$CX,$B$470,рўйхат!$D:$D,$C424)</f>
        <v/>
      </c>
      <c r="M424" s="35">
        <f>SUMIFS(рўйхат!N:N,рўйхат!$CX:$CX,$B$470,рўйхат!$D:$D,$C424)</f>
        <v/>
      </c>
      <c r="N424" s="36">
        <f>SUMIFS(рўйхат!O:O,рўйхат!$CX:$CX,$B$470,рўйхат!$D:$D,$C424)</f>
        <v/>
      </c>
      <c r="O424" s="34">
        <f>IFERROR(M424/E424,0)</f>
        <v/>
      </c>
      <c r="P424" s="34">
        <f>IFERROR(N424/F424,0)</f>
        <v/>
      </c>
      <c r="Q424" s="35">
        <f>SUMIFS(рўйхат!P:P,рўйхат!$CX:$CX,$B$470,рўйхат!$D:$D,$C424)</f>
        <v/>
      </c>
      <c r="R424" s="36">
        <f>SUMIFS(рўйхат!Q:Q,рўйхат!$CX:$CX,$B$470,рўйхат!$D:$D,$C424)</f>
        <v/>
      </c>
      <c r="S424" s="35">
        <f>SUMIFS(рўйхат!R:R,рўйхат!$CX:$CX,$B$470,рўйхат!$D:$D,$C424)</f>
        <v/>
      </c>
      <c r="T424" s="36">
        <f>SUMIFS(рўйхат!S:S,рўйхат!$CX:$CX,$B$470,рўйхат!$D:$D,$C424)</f>
        <v/>
      </c>
      <c r="U424" s="35">
        <f>SUMIFS(рўйхат!T:T,рўйхат!$CX:$CX,$B$470,рўйхат!$D:$D,$C424)</f>
        <v/>
      </c>
      <c r="V424" s="36">
        <f>SUMIFS(рўйхат!U:U,рўйхат!$CX:$CX,$B$470,рўйхат!$D:$D,$C424)</f>
        <v/>
      </c>
      <c r="W424" s="35">
        <f>SUMIFS(рўйхат!V:V,рўйхат!$CX:$CX,$B$470,рўйхат!$D:$D,$C424)</f>
        <v/>
      </c>
      <c r="X424" s="36">
        <f>SUMIFS(рўйхат!W:W,рўйхат!$CX:$CX,$B$470,рўйхат!$D:$D,$C424)</f>
        <v/>
      </c>
      <c r="Y424" s="35">
        <f>SUMIFS(рўйхат!X:X,рўйхат!$CX:$CX,$B$470,рўйхат!$D:$D,$C424)</f>
        <v/>
      </c>
      <c r="Z424" s="36">
        <f>SUMIFS(рўйхат!Y:Y,рўйхат!$CX:$CX,$B$470,рўйхат!$D:$D,$C424)</f>
        <v/>
      </c>
      <c r="AA424" s="35">
        <f>SUMIFS(рўйхат!Z:Z,рўйхат!$CX:$CX,$B$470,рўйхат!$D:$D,$C424)</f>
        <v/>
      </c>
      <c r="AB424" s="36">
        <f>SUMIFS(рўйхат!AA:AA,рўйхат!$CX:$CX,$B$470,рўйхат!$D:$D,$C424)</f>
        <v/>
      </c>
      <c r="AC424" s="35">
        <f>SUMIFS(рўйхат!AB:AB,рўйхат!$CX:$CX,$B$470,рўйхат!$D:$D,$C424)</f>
        <v/>
      </c>
      <c r="AD424" s="36">
        <f>SUMIFS(рўйхат!AC:AC,рўйхат!$CX:$CX,$B$470,рўйхат!$D:$D,$C424)</f>
        <v/>
      </c>
      <c r="AE424" s="35">
        <f>SUMIFS(рўйхат!AD:AD,рўйхат!$CX:$CX,$B$470,рўйхат!$D:$D,$C424)</f>
        <v/>
      </c>
      <c r="AF424" s="36">
        <f>SUMIFS(рўйхат!AE:AE,рўйхат!$CX:$CX,$B$470,рўйхат!$D:$D,$C424)</f>
        <v/>
      </c>
      <c r="AG424" s="35">
        <f>SUMIFS(рўйхат!AH:AH,рўйхат!$CX:$CX,$B$470,рўйхат!$D:$D,$C424)</f>
        <v/>
      </c>
      <c r="AH424" s="36">
        <f>SUMIFS(рўйхат!AI:AI,рўйхат!$CX:$CX,$B$470,рўйхат!$D:$D,$C424)</f>
        <v/>
      </c>
      <c r="AI424" s="35">
        <f>SUMIFS(рўйхат!AJ:AJ,рўйхат!$CX:$CX,$B$470,рўйхат!$D:$D,$C424)</f>
        <v/>
      </c>
      <c r="AJ424" s="36">
        <f>SUMIFS(рўйхат!AK:AK,рўйхат!$CX:$CX,$B$470,рўйхат!$D:$D,$C424)</f>
        <v/>
      </c>
      <c r="AK424" s="35">
        <f>SUMIFS(рўйхат!AL:AL,рўйхат!$CX:$CX,$B$470,рўйхат!$D:$D,$C424)</f>
        <v/>
      </c>
      <c r="AL424" s="36">
        <f>SUMIFS(рўйхат!AM:AM,рўйхат!$CX:$CX,$B$470,рўйхат!$D:$D,$C424)</f>
        <v/>
      </c>
      <c r="AM424" s="77">
        <f>IFERROR(Q424/E424,0)</f>
        <v/>
      </c>
      <c r="AN424" s="77">
        <f>IFERROR(R424/F424,0)</f>
        <v/>
      </c>
      <c r="AO424" s="35">
        <f>SUMIFS(рўйхат!AX:AX,рўйхат!$CX:$CX,$B$470,рўйхат!$D:$D,$C424)</f>
        <v/>
      </c>
      <c r="AP424" s="36">
        <f>SUMIFS(рўйхат!AY:AY,рўйхат!$CX:$CX,$B$470,рўйхат!$D:$D,$C424)</f>
        <v/>
      </c>
      <c r="AQ424" s="35">
        <f>SUMIFS(рўйхат!AZ:AZ,рўйхат!$CX:$CX,$B$470,рўйхат!$D:$D,$C424)</f>
        <v/>
      </c>
      <c r="AR424" s="36">
        <f>SUMIFS(рўйхат!BA:BA,рўйхат!$CX:$CX,$B$470,рўйхат!$D:$D,$C424)</f>
        <v/>
      </c>
      <c r="AS424" s="35">
        <f>SUMIFS(рўйхат!BB:BB,рўйхат!$CX:$CX,$B$470,рўйхат!$D:$D,$C424)</f>
        <v/>
      </c>
      <c r="AT424" s="36">
        <f>SUMIFS(рўйхат!BC:BC,рўйхат!$CX:$CX,$B$470,рўйхат!$D:$D,$C424)</f>
        <v/>
      </c>
      <c r="AU424" s="35">
        <f>SUMIFS(рўйхат!BD:BD,рўйхат!$CX:$CX,$B$470,рўйхат!$D:$D,$C424)</f>
        <v/>
      </c>
      <c r="AV424" s="36">
        <f>SUMIFS(рўйхат!BE:BE,рўйхат!$CX:$CX,$B$470,рўйхат!$D:$D,$C424)</f>
        <v/>
      </c>
      <c r="AW424" s="35">
        <f>SUMIFS(рўйхат!BF:BF,рўйхат!$CX:$CX,$B$470,рўйхат!$D:$D,$C424)</f>
        <v/>
      </c>
      <c r="AX424" s="36">
        <f>SUMIFS(рўйхат!BG:BG,рўйхат!$CX:$CX,$B$470,рўйхат!$D:$D,$C424)</f>
        <v/>
      </c>
      <c r="AY424" s="35">
        <f>SUMIFS(рўйхат!BH:BH,рўйхат!$CX:$CX,$B$470,рўйхат!$D:$D,$C424)</f>
        <v/>
      </c>
      <c r="AZ424" s="36">
        <f>SUMIFS(рўйхат!BI:BI,рўйхат!$CX:$CX,$B$470,рўйхат!$D:$D,$C424)</f>
        <v/>
      </c>
      <c r="BA424" s="35">
        <f>SUMIFS(рўйхат!BJ:BJ,рўйхат!$CX:$CX,$B$470,рўйхат!$D:$D,$C424)</f>
        <v/>
      </c>
      <c r="BB424" s="36">
        <f>SUMIFS(рўйхат!BK:BK,рўйхат!$CX:$CX,$B$470,рўйхат!$D:$D,$C424)</f>
        <v/>
      </c>
      <c r="BC424" s="77">
        <f>IFERROR(AO424/E424,0)</f>
        <v/>
      </c>
      <c r="BD424" s="77">
        <f>IFERROR(AP424/F424,0)</f>
        <v/>
      </c>
      <c r="BE424" s="35">
        <f>SUMIFS(рўйхат!BL:BL,рўйхат!$CX:$CX,$B$470,рўйхат!$D:$D,$C424)</f>
        <v/>
      </c>
      <c r="BF424" s="36">
        <f>SUMIFS(рўйхат!BM:BM,рўйхат!$CX:$CX,$B$470,рўйхат!$D:$D,$C424)</f>
        <v/>
      </c>
      <c r="BG424" s="35">
        <f>SUMIFS(рўйхат!BN:BN,рўйхат!$CX:$CX,$B$470,рўйхат!$D:$D,$C424)</f>
        <v/>
      </c>
      <c r="BH424" s="36">
        <f>SUMIFS(рўйхат!BO:BO,рўйхат!$CX:$CX,$B$470,рўйхат!$D:$D,$C424)</f>
        <v/>
      </c>
      <c r="BI424" s="35">
        <f>SUMIFS(рўйхат!BP:BP,рўйхат!$CX:$CX,$B$470,рўйхат!$D:$D,$C424)</f>
        <v/>
      </c>
      <c r="BJ424" s="36">
        <f>SUMIFS(рўйхат!BQ:BQ,рўйхат!$CX:$CX,$B$470,рўйхат!$D:$D,$C424)</f>
        <v/>
      </c>
      <c r="BK424" s="35">
        <f>SUMIFS(рўйхат!BR:BR,рўйхат!$CX:$CX,$B$470,рўйхат!$D:$D,$C424)</f>
        <v/>
      </c>
      <c r="BL424" s="36">
        <f>SUMIFS(рўйхат!BS:BS,рўйхат!$CX:$CX,$B$470,рўйхат!$D:$D,$C424)</f>
        <v/>
      </c>
      <c r="BM424" s="35">
        <f>SUMIFS(рўйхат!BT:BT,рўйхат!$CX:$CX,$B$470,рўйхат!$D:$D,$C424)</f>
        <v/>
      </c>
      <c r="BN424" s="36">
        <f>SUMIFS(рўйхат!BU:BU,рўйхат!$CX:$CX,$B$470,рўйхат!$D:$D,$C424)</f>
        <v/>
      </c>
      <c r="BO424" s="35">
        <f>SUMIFS(рўйхат!BX:BX,рўйхат!$CX:$CX,$B$470,рўйхат!$D:$D,$C424)</f>
        <v/>
      </c>
      <c r="BP424" s="36">
        <f>SUMIFS(рўйхат!BY:BY,рўйхат!$CX:$CX,$B$470,рўйхат!$D:$D,$C424)</f>
        <v/>
      </c>
      <c r="BQ424" s="35">
        <f>SUMIFS(рўйхат!BZ:BZ,рўйхат!$CX:$CX,$B$470,рўйхат!$D:$D,$C424)</f>
        <v/>
      </c>
      <c r="BR424" s="36">
        <f>SUMIFS(рўйхат!CA:CA,рўйхат!$CX:$CX,$B$470,рўйхат!$D:$D,$C424)</f>
        <v/>
      </c>
      <c r="BS424" s="35">
        <f>SUMIFS(рўйхат!CB:CB,рўйхат!$CX:$CX,$B$470,рўйхат!$D:$D,$C424)</f>
        <v/>
      </c>
      <c r="BT424" s="36">
        <f>SUMIFS(рўйхат!CC:CC,рўйхат!$CX:$CX,$B$470,рўйхат!$D:$D,$C424)</f>
        <v/>
      </c>
      <c r="BU424" s="35">
        <f>SUMIFS(рўйхат!CD:CD,рўйхат!$CX:$CX,$B$470,рўйхат!$D:$D,$C424)</f>
        <v/>
      </c>
      <c r="BV424" s="36">
        <f>SUMIFS(рўйхат!CE:CE,рўйхат!$CX:$CX,$B$470,рўйхат!$D:$D,$C424)</f>
        <v/>
      </c>
      <c r="BW424" s="35">
        <f>SUMIFS(рўйхат!CH:CH,рўйхат!$CX:$CX,$B$470,рўйхат!$D:$D,$C424)</f>
        <v/>
      </c>
      <c r="BX424" s="36">
        <f>SUMIFS(рўйхат!CI:CI,рўйхат!$CX:$CX,$B$470,рўйхат!$D:$D,$C424)</f>
        <v/>
      </c>
      <c r="BY424" s="35">
        <f>SUMIFS(рўйхат!CJ:CJ,рўйхат!$CX:$CX,$B$470,рўйхат!$D:$D,$C424)</f>
        <v/>
      </c>
      <c r="BZ424" s="36">
        <f>SUMIFS(рўйхат!CK:CK,рўйхат!$CX:$CX,$B$470,рўйхат!$D:$D,$C424)</f>
        <v/>
      </c>
      <c r="CA424" s="35">
        <f>SUMIFS(рўйхат!CL:CL,рўйхат!$CX:$CX,$B$470,рўйхат!$D:$D,$C424)</f>
        <v/>
      </c>
      <c r="CB424" s="36">
        <f>SUMIFS(рўйхат!CM:CM,рўйхат!$CX:$CX,$B$470,рўйхат!$D:$D,$C424)</f>
        <v/>
      </c>
      <c r="CC424" s="35">
        <f>SUMIFS(рўйхат!CN:CN,рўйхат!$CX:$CX,$B$470,рўйхат!$D:$D,$C424)</f>
        <v/>
      </c>
      <c r="CD424" s="36">
        <f>SUMIFS(рўйхат!CO:CO,рўйхат!$CX:$CX,$B$470,рўйхат!$D:$D,$C424)</f>
        <v/>
      </c>
      <c r="CE424" s="77">
        <f>IFERROR(BE424/(Q424+BE424),0)</f>
        <v/>
      </c>
      <c r="CF424" s="78">
        <f>IFERROR(BF424/(R424+BF424),0)</f>
        <v/>
      </c>
    </row>
    <row r="425" hidden="1" outlineLevel="1" ht="17.1" customFormat="1" customHeight="1" s="8">
      <c r="A425" s="39" t="n"/>
      <c r="B425" s="50" t="n">
        <v>21</v>
      </c>
      <c r="C425" s="131" t="inlineStr">
        <is>
          <t>Импорт маҳсулотлари таҳлили</t>
        </is>
      </c>
      <c r="D425" s="16" t="n"/>
      <c r="E425" s="35">
        <f>SUMIFS(рўйхат!F:F,рўйхат!$CX:$CX,$B$470,рўйхат!$D:$D,$C425)</f>
        <v/>
      </c>
      <c r="F425" s="36">
        <f>SUMIFS(рўйхат!G:G,рўйхат!$CX:$CX,$B$470,рўйхат!$D:$D,$C425)</f>
        <v/>
      </c>
      <c r="G425" s="35">
        <f>SUMIFS(рўйхат!H:H,рўйхат!$CX:$CX,$B$470,рўйхат!$D:$D,$C425)</f>
        <v/>
      </c>
      <c r="H425" s="36">
        <f>SUMIFS(рўйхат!I:I,рўйхат!$CX:$CX,$B$470,рўйхат!$D:$D,$C425)</f>
        <v/>
      </c>
      <c r="I425" s="35">
        <f>SUMIFS(рўйхат!J:J,рўйхат!$CX:$CX,$B$470,рўйхат!$D:$D,$C425)</f>
        <v/>
      </c>
      <c r="J425" s="36">
        <f>SUMIFS(рўйхат!K:K,рўйхат!$CX:$CX,$B$470,рўйхат!$D:$D,$C425)</f>
        <v/>
      </c>
      <c r="K425" s="35">
        <f>SUMIFS(рўйхат!L:L,рўйхат!$CX:$CX,$B$470,рўйхат!$D:$D,$C425)</f>
        <v/>
      </c>
      <c r="L425" s="36">
        <f>SUMIFS(рўйхат!M:M,рўйхат!$CX:$CX,$B$470,рўйхат!$D:$D,$C425)</f>
        <v/>
      </c>
      <c r="M425" s="35">
        <f>SUMIFS(рўйхат!N:N,рўйхат!$CX:$CX,$B$470,рўйхат!$D:$D,$C425)</f>
        <v/>
      </c>
      <c r="N425" s="36">
        <f>SUMIFS(рўйхат!O:O,рўйхат!$CX:$CX,$B$470,рўйхат!$D:$D,$C425)</f>
        <v/>
      </c>
      <c r="O425" s="34">
        <f>IFERROR(M425/E425,0)</f>
        <v/>
      </c>
      <c r="P425" s="34">
        <f>IFERROR(N425/F425,0)</f>
        <v/>
      </c>
      <c r="Q425" s="35">
        <f>SUMIFS(рўйхат!P:P,рўйхат!$CX:$CX,$B$470,рўйхат!$D:$D,$C425)</f>
        <v/>
      </c>
      <c r="R425" s="36">
        <f>SUMIFS(рўйхат!Q:Q,рўйхат!$CX:$CX,$B$470,рўйхат!$D:$D,$C425)</f>
        <v/>
      </c>
      <c r="S425" s="35">
        <f>SUMIFS(рўйхат!R:R,рўйхат!$CX:$CX,$B$470,рўйхат!$D:$D,$C425)</f>
        <v/>
      </c>
      <c r="T425" s="36">
        <f>SUMIFS(рўйхат!S:S,рўйхат!$CX:$CX,$B$470,рўйхат!$D:$D,$C425)</f>
        <v/>
      </c>
      <c r="U425" s="35">
        <f>SUMIFS(рўйхат!T:T,рўйхат!$CX:$CX,$B$470,рўйхат!$D:$D,$C425)</f>
        <v/>
      </c>
      <c r="V425" s="36">
        <f>SUMIFS(рўйхат!U:U,рўйхат!$CX:$CX,$B$470,рўйхат!$D:$D,$C425)</f>
        <v/>
      </c>
      <c r="W425" s="35">
        <f>SUMIFS(рўйхат!V:V,рўйхат!$CX:$CX,$B$470,рўйхат!$D:$D,$C425)</f>
        <v/>
      </c>
      <c r="X425" s="36">
        <f>SUMIFS(рўйхат!W:W,рўйхат!$CX:$CX,$B$470,рўйхат!$D:$D,$C425)</f>
        <v/>
      </c>
      <c r="Y425" s="35">
        <f>SUMIFS(рўйхат!X:X,рўйхат!$CX:$CX,$B$470,рўйхат!$D:$D,$C425)</f>
        <v/>
      </c>
      <c r="Z425" s="36">
        <f>SUMIFS(рўйхат!Y:Y,рўйхат!$CX:$CX,$B$470,рўйхат!$D:$D,$C425)</f>
        <v/>
      </c>
      <c r="AA425" s="35">
        <f>SUMIFS(рўйхат!Z:Z,рўйхат!$CX:$CX,$B$470,рўйхат!$D:$D,$C425)</f>
        <v/>
      </c>
      <c r="AB425" s="36">
        <f>SUMIFS(рўйхат!AA:AA,рўйхат!$CX:$CX,$B$470,рўйхат!$D:$D,$C425)</f>
        <v/>
      </c>
      <c r="AC425" s="35">
        <f>SUMIFS(рўйхат!AB:AB,рўйхат!$CX:$CX,$B$470,рўйхат!$D:$D,$C425)</f>
        <v/>
      </c>
      <c r="AD425" s="36">
        <f>SUMIFS(рўйхат!AC:AC,рўйхат!$CX:$CX,$B$470,рўйхат!$D:$D,$C425)</f>
        <v/>
      </c>
      <c r="AE425" s="35">
        <f>SUMIFS(рўйхат!AD:AD,рўйхат!$CX:$CX,$B$470,рўйхат!$D:$D,$C425)</f>
        <v/>
      </c>
      <c r="AF425" s="36">
        <f>SUMIFS(рўйхат!AE:AE,рўйхат!$CX:$CX,$B$470,рўйхат!$D:$D,$C425)</f>
        <v/>
      </c>
      <c r="AG425" s="35">
        <f>SUMIFS(рўйхат!AH:AH,рўйхат!$CX:$CX,$B$470,рўйхат!$D:$D,$C425)</f>
        <v/>
      </c>
      <c r="AH425" s="36">
        <f>SUMIFS(рўйхат!AI:AI,рўйхат!$CX:$CX,$B$470,рўйхат!$D:$D,$C425)</f>
        <v/>
      </c>
      <c r="AI425" s="35">
        <f>SUMIFS(рўйхат!AJ:AJ,рўйхат!$CX:$CX,$B$470,рўйхат!$D:$D,$C425)</f>
        <v/>
      </c>
      <c r="AJ425" s="36">
        <f>SUMIFS(рўйхат!AK:AK,рўйхат!$CX:$CX,$B$470,рўйхат!$D:$D,$C425)</f>
        <v/>
      </c>
      <c r="AK425" s="35">
        <f>SUMIFS(рўйхат!AL:AL,рўйхат!$CX:$CX,$B$470,рўйхат!$D:$D,$C425)</f>
        <v/>
      </c>
      <c r="AL425" s="36">
        <f>SUMIFS(рўйхат!AM:AM,рўйхат!$CX:$CX,$B$470,рўйхат!$D:$D,$C425)</f>
        <v/>
      </c>
      <c r="AM425" s="77">
        <f>IFERROR(Q425/E425,0)</f>
        <v/>
      </c>
      <c r="AN425" s="77">
        <f>IFERROR(R425/F425,0)</f>
        <v/>
      </c>
      <c r="AO425" s="35">
        <f>SUMIFS(рўйхат!AX:AX,рўйхат!$CX:$CX,$B$470,рўйхат!$D:$D,$C425)</f>
        <v/>
      </c>
      <c r="AP425" s="36">
        <f>SUMIFS(рўйхат!AY:AY,рўйхат!$CX:$CX,$B$470,рўйхат!$D:$D,$C425)</f>
        <v/>
      </c>
      <c r="AQ425" s="35">
        <f>SUMIFS(рўйхат!AZ:AZ,рўйхат!$CX:$CX,$B$470,рўйхат!$D:$D,$C425)</f>
        <v/>
      </c>
      <c r="AR425" s="36">
        <f>SUMIFS(рўйхат!BA:BA,рўйхат!$CX:$CX,$B$470,рўйхат!$D:$D,$C425)</f>
        <v/>
      </c>
      <c r="AS425" s="35">
        <f>SUMIFS(рўйхат!BB:BB,рўйхат!$CX:$CX,$B$470,рўйхат!$D:$D,$C425)</f>
        <v/>
      </c>
      <c r="AT425" s="36">
        <f>SUMIFS(рўйхат!BC:BC,рўйхат!$CX:$CX,$B$470,рўйхат!$D:$D,$C425)</f>
        <v/>
      </c>
      <c r="AU425" s="35">
        <f>SUMIFS(рўйхат!BD:BD,рўйхат!$CX:$CX,$B$470,рўйхат!$D:$D,$C425)</f>
        <v/>
      </c>
      <c r="AV425" s="36">
        <f>SUMIFS(рўйхат!BE:BE,рўйхат!$CX:$CX,$B$470,рўйхат!$D:$D,$C425)</f>
        <v/>
      </c>
      <c r="AW425" s="35">
        <f>SUMIFS(рўйхат!BF:BF,рўйхат!$CX:$CX,$B$470,рўйхат!$D:$D,$C425)</f>
        <v/>
      </c>
      <c r="AX425" s="36">
        <f>SUMIFS(рўйхат!BG:BG,рўйхат!$CX:$CX,$B$470,рўйхат!$D:$D,$C425)</f>
        <v/>
      </c>
      <c r="AY425" s="35">
        <f>SUMIFS(рўйхат!BH:BH,рўйхат!$CX:$CX,$B$470,рўйхат!$D:$D,$C425)</f>
        <v/>
      </c>
      <c r="AZ425" s="36">
        <f>SUMIFS(рўйхат!BI:BI,рўйхат!$CX:$CX,$B$470,рўйхат!$D:$D,$C425)</f>
        <v/>
      </c>
      <c r="BA425" s="35">
        <f>SUMIFS(рўйхат!BJ:BJ,рўйхат!$CX:$CX,$B$470,рўйхат!$D:$D,$C425)</f>
        <v/>
      </c>
      <c r="BB425" s="36">
        <f>SUMIFS(рўйхат!BK:BK,рўйхат!$CX:$CX,$B$470,рўйхат!$D:$D,$C425)</f>
        <v/>
      </c>
      <c r="BC425" s="77">
        <f>IFERROR(AO425/E425,0)</f>
        <v/>
      </c>
      <c r="BD425" s="77">
        <f>IFERROR(AP425/F425,0)</f>
        <v/>
      </c>
      <c r="BE425" s="35">
        <f>SUMIFS(рўйхат!BL:BL,рўйхат!$CX:$CX,$B$470,рўйхат!$D:$D,$C425)</f>
        <v/>
      </c>
      <c r="BF425" s="36">
        <f>SUMIFS(рўйхат!BM:BM,рўйхат!$CX:$CX,$B$470,рўйхат!$D:$D,$C425)</f>
        <v/>
      </c>
      <c r="BG425" s="35">
        <f>SUMIFS(рўйхат!BN:BN,рўйхат!$CX:$CX,$B$470,рўйхат!$D:$D,$C425)</f>
        <v/>
      </c>
      <c r="BH425" s="36">
        <f>SUMIFS(рўйхат!BO:BO,рўйхат!$CX:$CX,$B$470,рўйхат!$D:$D,$C425)</f>
        <v/>
      </c>
      <c r="BI425" s="35">
        <f>SUMIFS(рўйхат!BP:BP,рўйхат!$CX:$CX,$B$470,рўйхат!$D:$D,$C425)</f>
        <v/>
      </c>
      <c r="BJ425" s="36">
        <f>SUMIFS(рўйхат!BQ:BQ,рўйхат!$CX:$CX,$B$470,рўйхат!$D:$D,$C425)</f>
        <v/>
      </c>
      <c r="BK425" s="35">
        <f>SUMIFS(рўйхат!BR:BR,рўйхат!$CX:$CX,$B$470,рўйхат!$D:$D,$C425)</f>
        <v/>
      </c>
      <c r="BL425" s="36">
        <f>SUMIFS(рўйхат!BS:BS,рўйхат!$CX:$CX,$B$470,рўйхат!$D:$D,$C425)</f>
        <v/>
      </c>
      <c r="BM425" s="35">
        <f>SUMIFS(рўйхат!BT:BT,рўйхат!$CX:$CX,$B$470,рўйхат!$D:$D,$C425)</f>
        <v/>
      </c>
      <c r="BN425" s="36">
        <f>SUMIFS(рўйхат!BU:BU,рўйхат!$CX:$CX,$B$470,рўйхат!$D:$D,$C425)</f>
        <v/>
      </c>
      <c r="BO425" s="35">
        <f>SUMIFS(рўйхат!BX:BX,рўйхат!$CX:$CX,$B$470,рўйхат!$D:$D,$C425)</f>
        <v/>
      </c>
      <c r="BP425" s="36">
        <f>SUMIFS(рўйхат!BY:BY,рўйхат!$CX:$CX,$B$470,рўйхат!$D:$D,$C425)</f>
        <v/>
      </c>
      <c r="BQ425" s="35">
        <f>SUMIFS(рўйхат!BZ:BZ,рўйхат!$CX:$CX,$B$470,рўйхат!$D:$D,$C425)</f>
        <v/>
      </c>
      <c r="BR425" s="36">
        <f>SUMIFS(рўйхат!CA:CA,рўйхат!$CX:$CX,$B$470,рўйхат!$D:$D,$C425)</f>
        <v/>
      </c>
      <c r="BS425" s="35">
        <f>SUMIFS(рўйхат!CB:CB,рўйхат!$CX:$CX,$B$470,рўйхат!$D:$D,$C425)</f>
        <v/>
      </c>
      <c r="BT425" s="36">
        <f>SUMIFS(рўйхат!CC:CC,рўйхат!$CX:$CX,$B$470,рўйхат!$D:$D,$C425)</f>
        <v/>
      </c>
      <c r="BU425" s="35">
        <f>SUMIFS(рўйхат!CD:CD,рўйхат!$CX:$CX,$B$470,рўйхат!$D:$D,$C425)</f>
        <v/>
      </c>
      <c r="BV425" s="36">
        <f>SUMIFS(рўйхат!CE:CE,рўйхат!$CX:$CX,$B$470,рўйхат!$D:$D,$C425)</f>
        <v/>
      </c>
      <c r="BW425" s="35">
        <f>SUMIFS(рўйхат!CH:CH,рўйхат!$CX:$CX,$B$470,рўйхат!$D:$D,$C425)</f>
        <v/>
      </c>
      <c r="BX425" s="36">
        <f>SUMIFS(рўйхат!CI:CI,рўйхат!$CX:$CX,$B$470,рўйхат!$D:$D,$C425)</f>
        <v/>
      </c>
      <c r="BY425" s="35">
        <f>SUMIFS(рўйхат!CJ:CJ,рўйхат!$CX:$CX,$B$470,рўйхат!$D:$D,$C425)</f>
        <v/>
      </c>
      <c r="BZ425" s="36">
        <f>SUMIFS(рўйхат!CK:CK,рўйхат!$CX:$CX,$B$470,рўйхат!$D:$D,$C425)</f>
        <v/>
      </c>
      <c r="CA425" s="35">
        <f>SUMIFS(рўйхат!CL:CL,рўйхат!$CX:$CX,$B$470,рўйхат!$D:$D,$C425)</f>
        <v/>
      </c>
      <c r="CB425" s="36">
        <f>SUMIFS(рўйхат!CM:CM,рўйхат!$CX:$CX,$B$470,рўйхат!$D:$D,$C425)</f>
        <v/>
      </c>
      <c r="CC425" s="35">
        <f>SUMIFS(рўйхат!CN:CN,рўйхат!$CX:$CX,$B$470,рўйхат!$D:$D,$C425)</f>
        <v/>
      </c>
      <c r="CD425" s="36">
        <f>SUMIFS(рўйхат!CO:CO,рўйхат!$CX:$CX,$B$470,рўйхат!$D:$D,$C425)</f>
        <v/>
      </c>
      <c r="CE425" s="77">
        <f>IFERROR(BE425/(Q425+BE425),0)</f>
        <v/>
      </c>
      <c r="CF425" s="78">
        <f>IFERROR(BF425/(R425+BF425),0)</f>
        <v/>
      </c>
    </row>
    <row r="426" hidden="1" outlineLevel="1" ht="33.95" customFormat="1" customHeight="1" s="8">
      <c r="A426" s="39" t="n"/>
      <c r="B426" s="50" t="n">
        <v>22</v>
      </c>
      <c r="C426" s="131" t="inlineStr">
        <is>
          <t>Иш жойига эга бўлган фуқароларга "Жамоат ишлари жамғармаси"дан маблағлар  тўланиши</t>
        </is>
      </c>
      <c r="D426" s="16" t="n"/>
      <c r="E426" s="35">
        <f>SUMIFS(рўйхат!F:F,рўйхат!$CX:$CX,$B$470,рўйхат!$D:$D,$C426)</f>
        <v/>
      </c>
      <c r="F426" s="36">
        <f>SUMIFS(рўйхат!G:G,рўйхат!$CX:$CX,$B$470,рўйхат!$D:$D,$C426)</f>
        <v/>
      </c>
      <c r="G426" s="35">
        <f>SUMIFS(рўйхат!H:H,рўйхат!$CX:$CX,$B$470,рўйхат!$D:$D,$C426)</f>
        <v/>
      </c>
      <c r="H426" s="36">
        <f>SUMIFS(рўйхат!I:I,рўйхат!$CX:$CX,$B$470,рўйхат!$D:$D,$C426)</f>
        <v/>
      </c>
      <c r="I426" s="35">
        <f>SUMIFS(рўйхат!J:J,рўйхат!$CX:$CX,$B$470,рўйхат!$D:$D,$C426)</f>
        <v/>
      </c>
      <c r="J426" s="36">
        <f>SUMIFS(рўйхат!K:K,рўйхат!$CX:$CX,$B$470,рўйхат!$D:$D,$C426)</f>
        <v/>
      </c>
      <c r="K426" s="35">
        <f>SUMIFS(рўйхат!L:L,рўйхат!$CX:$CX,$B$470,рўйхат!$D:$D,$C426)</f>
        <v/>
      </c>
      <c r="L426" s="36">
        <f>SUMIFS(рўйхат!M:M,рўйхат!$CX:$CX,$B$470,рўйхат!$D:$D,$C426)</f>
        <v/>
      </c>
      <c r="M426" s="35">
        <f>SUMIFS(рўйхат!N:N,рўйхат!$CX:$CX,$B$470,рўйхат!$D:$D,$C426)</f>
        <v/>
      </c>
      <c r="N426" s="36">
        <f>SUMIFS(рўйхат!O:O,рўйхат!$CX:$CX,$B$470,рўйхат!$D:$D,$C426)</f>
        <v/>
      </c>
      <c r="O426" s="34">
        <f>IFERROR(M426/E426,0)</f>
        <v/>
      </c>
      <c r="P426" s="34">
        <f>IFERROR(N426/F426,0)</f>
        <v/>
      </c>
      <c r="Q426" s="35">
        <f>SUMIFS(рўйхат!P:P,рўйхат!$CX:$CX,$B$470,рўйхат!$D:$D,$C426)</f>
        <v/>
      </c>
      <c r="R426" s="36">
        <f>SUMIFS(рўйхат!Q:Q,рўйхат!$CX:$CX,$B$470,рўйхат!$D:$D,$C426)</f>
        <v/>
      </c>
      <c r="S426" s="35">
        <f>SUMIFS(рўйхат!R:R,рўйхат!$CX:$CX,$B$470,рўйхат!$D:$D,$C426)</f>
        <v/>
      </c>
      <c r="T426" s="36">
        <f>SUMIFS(рўйхат!S:S,рўйхат!$CX:$CX,$B$470,рўйхат!$D:$D,$C426)</f>
        <v/>
      </c>
      <c r="U426" s="35">
        <f>SUMIFS(рўйхат!T:T,рўйхат!$CX:$CX,$B$470,рўйхат!$D:$D,$C426)</f>
        <v/>
      </c>
      <c r="V426" s="36">
        <f>SUMIFS(рўйхат!U:U,рўйхат!$CX:$CX,$B$470,рўйхат!$D:$D,$C426)</f>
        <v/>
      </c>
      <c r="W426" s="35">
        <f>SUMIFS(рўйхат!V:V,рўйхат!$CX:$CX,$B$470,рўйхат!$D:$D,$C426)</f>
        <v/>
      </c>
      <c r="X426" s="36">
        <f>SUMIFS(рўйхат!W:W,рўйхат!$CX:$CX,$B$470,рўйхат!$D:$D,$C426)</f>
        <v/>
      </c>
      <c r="Y426" s="35">
        <f>SUMIFS(рўйхат!X:X,рўйхат!$CX:$CX,$B$470,рўйхат!$D:$D,$C426)</f>
        <v/>
      </c>
      <c r="Z426" s="36">
        <f>SUMIFS(рўйхат!Y:Y,рўйхат!$CX:$CX,$B$470,рўйхат!$D:$D,$C426)</f>
        <v/>
      </c>
      <c r="AA426" s="35">
        <f>SUMIFS(рўйхат!Z:Z,рўйхат!$CX:$CX,$B$470,рўйхат!$D:$D,$C426)</f>
        <v/>
      </c>
      <c r="AB426" s="36">
        <f>SUMIFS(рўйхат!AA:AA,рўйхат!$CX:$CX,$B$470,рўйхат!$D:$D,$C426)</f>
        <v/>
      </c>
      <c r="AC426" s="35">
        <f>SUMIFS(рўйхат!AB:AB,рўйхат!$CX:$CX,$B$470,рўйхат!$D:$D,$C426)</f>
        <v/>
      </c>
      <c r="AD426" s="36">
        <f>SUMIFS(рўйхат!AC:AC,рўйхат!$CX:$CX,$B$470,рўйхат!$D:$D,$C426)</f>
        <v/>
      </c>
      <c r="AE426" s="35">
        <f>SUMIFS(рўйхат!AD:AD,рўйхат!$CX:$CX,$B$470,рўйхат!$D:$D,$C426)</f>
        <v/>
      </c>
      <c r="AF426" s="36">
        <f>SUMIFS(рўйхат!AE:AE,рўйхат!$CX:$CX,$B$470,рўйхат!$D:$D,$C426)</f>
        <v/>
      </c>
      <c r="AG426" s="35">
        <f>SUMIFS(рўйхат!AH:AH,рўйхат!$CX:$CX,$B$470,рўйхат!$D:$D,$C426)</f>
        <v/>
      </c>
      <c r="AH426" s="36">
        <f>SUMIFS(рўйхат!AI:AI,рўйхат!$CX:$CX,$B$470,рўйхат!$D:$D,$C426)</f>
        <v/>
      </c>
      <c r="AI426" s="35">
        <f>SUMIFS(рўйхат!AJ:AJ,рўйхат!$CX:$CX,$B$470,рўйхат!$D:$D,$C426)</f>
        <v/>
      </c>
      <c r="AJ426" s="36">
        <f>SUMIFS(рўйхат!AK:AK,рўйхат!$CX:$CX,$B$470,рўйхат!$D:$D,$C426)</f>
        <v/>
      </c>
      <c r="AK426" s="35">
        <f>SUMIFS(рўйхат!AL:AL,рўйхат!$CX:$CX,$B$470,рўйхат!$D:$D,$C426)</f>
        <v/>
      </c>
      <c r="AL426" s="36">
        <f>SUMIFS(рўйхат!AM:AM,рўйхат!$CX:$CX,$B$470,рўйхат!$D:$D,$C426)</f>
        <v/>
      </c>
      <c r="AM426" s="77">
        <f>IFERROR(Q426/E426,0)</f>
        <v/>
      </c>
      <c r="AN426" s="77">
        <f>IFERROR(R426/F426,0)</f>
        <v/>
      </c>
      <c r="AO426" s="35">
        <f>SUMIFS(рўйхат!AX:AX,рўйхат!$CX:$CX,$B$470,рўйхат!$D:$D,$C426)</f>
        <v/>
      </c>
      <c r="AP426" s="36">
        <f>SUMIFS(рўйхат!AY:AY,рўйхат!$CX:$CX,$B$470,рўйхат!$D:$D,$C426)</f>
        <v/>
      </c>
      <c r="AQ426" s="35">
        <f>SUMIFS(рўйхат!AZ:AZ,рўйхат!$CX:$CX,$B$470,рўйхат!$D:$D,$C426)</f>
        <v/>
      </c>
      <c r="AR426" s="36">
        <f>SUMIFS(рўйхат!BA:BA,рўйхат!$CX:$CX,$B$470,рўйхат!$D:$D,$C426)</f>
        <v/>
      </c>
      <c r="AS426" s="35">
        <f>SUMIFS(рўйхат!BB:BB,рўйхат!$CX:$CX,$B$470,рўйхат!$D:$D,$C426)</f>
        <v/>
      </c>
      <c r="AT426" s="36">
        <f>SUMIFS(рўйхат!BC:BC,рўйхат!$CX:$CX,$B$470,рўйхат!$D:$D,$C426)</f>
        <v/>
      </c>
      <c r="AU426" s="35">
        <f>SUMIFS(рўйхат!BD:BD,рўйхат!$CX:$CX,$B$470,рўйхат!$D:$D,$C426)</f>
        <v/>
      </c>
      <c r="AV426" s="36">
        <f>SUMIFS(рўйхат!BE:BE,рўйхат!$CX:$CX,$B$470,рўйхат!$D:$D,$C426)</f>
        <v/>
      </c>
      <c r="AW426" s="35">
        <f>SUMIFS(рўйхат!BF:BF,рўйхат!$CX:$CX,$B$470,рўйхат!$D:$D,$C426)</f>
        <v/>
      </c>
      <c r="AX426" s="36">
        <f>SUMIFS(рўйхат!BG:BG,рўйхат!$CX:$CX,$B$470,рўйхат!$D:$D,$C426)</f>
        <v/>
      </c>
      <c r="AY426" s="35">
        <f>SUMIFS(рўйхат!BH:BH,рўйхат!$CX:$CX,$B$470,рўйхат!$D:$D,$C426)</f>
        <v/>
      </c>
      <c r="AZ426" s="36">
        <f>SUMIFS(рўйхат!BI:BI,рўйхат!$CX:$CX,$B$470,рўйхат!$D:$D,$C426)</f>
        <v/>
      </c>
      <c r="BA426" s="35">
        <f>SUMIFS(рўйхат!BJ:BJ,рўйхат!$CX:$CX,$B$470,рўйхат!$D:$D,$C426)</f>
        <v/>
      </c>
      <c r="BB426" s="36">
        <f>SUMIFS(рўйхат!BK:BK,рўйхат!$CX:$CX,$B$470,рўйхат!$D:$D,$C426)</f>
        <v/>
      </c>
      <c r="BC426" s="77">
        <f>IFERROR(AO426/E426,0)</f>
        <v/>
      </c>
      <c r="BD426" s="77">
        <f>IFERROR(AP426/F426,0)</f>
        <v/>
      </c>
      <c r="BE426" s="35">
        <f>SUMIFS(рўйхат!BL:BL,рўйхат!$CX:$CX,$B$470,рўйхат!$D:$D,$C426)</f>
        <v/>
      </c>
      <c r="BF426" s="36">
        <f>SUMIFS(рўйхат!BM:BM,рўйхат!$CX:$CX,$B$470,рўйхат!$D:$D,$C426)</f>
        <v/>
      </c>
      <c r="BG426" s="35">
        <f>SUMIFS(рўйхат!BN:BN,рўйхат!$CX:$CX,$B$470,рўйхат!$D:$D,$C426)</f>
        <v/>
      </c>
      <c r="BH426" s="36">
        <f>SUMIFS(рўйхат!BO:BO,рўйхат!$CX:$CX,$B$470,рўйхат!$D:$D,$C426)</f>
        <v/>
      </c>
      <c r="BI426" s="35">
        <f>SUMIFS(рўйхат!BP:BP,рўйхат!$CX:$CX,$B$470,рўйхат!$D:$D,$C426)</f>
        <v/>
      </c>
      <c r="BJ426" s="36">
        <f>SUMIFS(рўйхат!BQ:BQ,рўйхат!$CX:$CX,$B$470,рўйхат!$D:$D,$C426)</f>
        <v/>
      </c>
      <c r="BK426" s="35">
        <f>SUMIFS(рўйхат!BR:BR,рўйхат!$CX:$CX,$B$470,рўйхат!$D:$D,$C426)</f>
        <v/>
      </c>
      <c r="BL426" s="36">
        <f>SUMIFS(рўйхат!BS:BS,рўйхат!$CX:$CX,$B$470,рўйхат!$D:$D,$C426)</f>
        <v/>
      </c>
      <c r="BM426" s="35">
        <f>SUMIFS(рўйхат!BT:BT,рўйхат!$CX:$CX,$B$470,рўйхат!$D:$D,$C426)</f>
        <v/>
      </c>
      <c r="BN426" s="36">
        <f>SUMIFS(рўйхат!BU:BU,рўйхат!$CX:$CX,$B$470,рўйхат!$D:$D,$C426)</f>
        <v/>
      </c>
      <c r="BO426" s="35">
        <f>SUMIFS(рўйхат!BX:BX,рўйхат!$CX:$CX,$B$470,рўйхат!$D:$D,$C426)</f>
        <v/>
      </c>
      <c r="BP426" s="36">
        <f>SUMIFS(рўйхат!BY:BY,рўйхат!$CX:$CX,$B$470,рўйхат!$D:$D,$C426)</f>
        <v/>
      </c>
      <c r="BQ426" s="35">
        <f>SUMIFS(рўйхат!BZ:BZ,рўйхат!$CX:$CX,$B$470,рўйхат!$D:$D,$C426)</f>
        <v/>
      </c>
      <c r="BR426" s="36">
        <f>SUMIFS(рўйхат!CA:CA,рўйхат!$CX:$CX,$B$470,рўйхат!$D:$D,$C426)</f>
        <v/>
      </c>
      <c r="BS426" s="35">
        <f>SUMIFS(рўйхат!CB:CB,рўйхат!$CX:$CX,$B$470,рўйхат!$D:$D,$C426)</f>
        <v/>
      </c>
      <c r="BT426" s="36">
        <f>SUMIFS(рўйхат!CC:CC,рўйхат!$CX:$CX,$B$470,рўйхат!$D:$D,$C426)</f>
        <v/>
      </c>
      <c r="BU426" s="35">
        <f>SUMIFS(рўйхат!CD:CD,рўйхат!$CX:$CX,$B$470,рўйхат!$D:$D,$C426)</f>
        <v/>
      </c>
      <c r="BV426" s="36">
        <f>SUMIFS(рўйхат!CE:CE,рўйхат!$CX:$CX,$B$470,рўйхат!$D:$D,$C426)</f>
        <v/>
      </c>
      <c r="BW426" s="35">
        <f>SUMIFS(рўйхат!CH:CH,рўйхат!$CX:$CX,$B$470,рўйхат!$D:$D,$C426)</f>
        <v/>
      </c>
      <c r="BX426" s="36">
        <f>SUMIFS(рўйхат!CI:CI,рўйхат!$CX:$CX,$B$470,рўйхат!$D:$D,$C426)</f>
        <v/>
      </c>
      <c r="BY426" s="35">
        <f>SUMIFS(рўйхат!CJ:CJ,рўйхат!$CX:$CX,$B$470,рўйхат!$D:$D,$C426)</f>
        <v/>
      </c>
      <c r="BZ426" s="36">
        <f>SUMIFS(рўйхат!CK:CK,рўйхат!$CX:$CX,$B$470,рўйхат!$D:$D,$C426)</f>
        <v/>
      </c>
      <c r="CA426" s="35">
        <f>SUMIFS(рўйхат!CL:CL,рўйхат!$CX:$CX,$B$470,рўйхат!$D:$D,$C426)</f>
        <v/>
      </c>
      <c r="CB426" s="36">
        <f>SUMIFS(рўйхат!CM:CM,рўйхат!$CX:$CX,$B$470,рўйхат!$D:$D,$C426)</f>
        <v/>
      </c>
      <c r="CC426" s="35">
        <f>SUMIFS(рўйхат!CN:CN,рўйхат!$CX:$CX,$B$470,рўйхат!$D:$D,$C426)</f>
        <v/>
      </c>
      <c r="CD426" s="36">
        <f>SUMIFS(рўйхат!CO:CO,рўйхат!$CX:$CX,$B$470,рўйхат!$D:$D,$C426)</f>
        <v/>
      </c>
      <c r="CE426" s="77">
        <f>IFERROR(BE426/(Q426+BE426),0)</f>
        <v/>
      </c>
      <c r="CF426" s="78">
        <f>IFERROR(BF426/(R426+BF426),0)</f>
        <v/>
      </c>
    </row>
    <row r="427" hidden="1" outlineLevel="1" ht="33.95" customFormat="1" customHeight="1" s="8">
      <c r="A427" s="39" t="n"/>
      <c r="B427" s="50" t="n">
        <v>23</v>
      </c>
      <c r="C427" s="131" t="inlineStr">
        <is>
          <t>Иш ҳақининг энг кам миқдоридан кам ҳисобланган ойлик иш ҳақлари таҳлили</t>
        </is>
      </c>
      <c r="D427" s="16" t="n"/>
      <c r="E427" s="35">
        <f>SUMIFS(рўйхат!F:F,рўйхат!$CX:$CX,$B$470,рўйхат!$D:$D,$C427)</f>
        <v/>
      </c>
      <c r="F427" s="36">
        <f>SUMIFS(рўйхат!G:G,рўйхат!$CX:$CX,$B$470,рўйхат!$D:$D,$C427)</f>
        <v/>
      </c>
      <c r="G427" s="35">
        <f>SUMIFS(рўйхат!H:H,рўйхат!$CX:$CX,$B$470,рўйхат!$D:$D,$C427)</f>
        <v/>
      </c>
      <c r="H427" s="36">
        <f>SUMIFS(рўйхат!I:I,рўйхат!$CX:$CX,$B$470,рўйхат!$D:$D,$C427)</f>
        <v/>
      </c>
      <c r="I427" s="35">
        <f>SUMIFS(рўйхат!J:J,рўйхат!$CX:$CX,$B$470,рўйхат!$D:$D,$C427)</f>
        <v/>
      </c>
      <c r="J427" s="36">
        <f>SUMIFS(рўйхат!K:K,рўйхат!$CX:$CX,$B$470,рўйхат!$D:$D,$C427)</f>
        <v/>
      </c>
      <c r="K427" s="35">
        <f>SUMIFS(рўйхат!L:L,рўйхат!$CX:$CX,$B$470,рўйхат!$D:$D,$C427)</f>
        <v/>
      </c>
      <c r="L427" s="36">
        <f>SUMIFS(рўйхат!M:M,рўйхат!$CX:$CX,$B$470,рўйхат!$D:$D,$C427)</f>
        <v/>
      </c>
      <c r="M427" s="35">
        <f>SUMIFS(рўйхат!N:N,рўйхат!$CX:$CX,$B$470,рўйхат!$D:$D,$C427)</f>
        <v/>
      </c>
      <c r="N427" s="36">
        <f>SUMIFS(рўйхат!O:O,рўйхат!$CX:$CX,$B$470,рўйхат!$D:$D,$C427)</f>
        <v/>
      </c>
      <c r="O427" s="34">
        <f>IFERROR(M427/E427,0)</f>
        <v/>
      </c>
      <c r="P427" s="34">
        <f>IFERROR(N427/F427,0)</f>
        <v/>
      </c>
      <c r="Q427" s="35">
        <f>SUMIFS(рўйхат!P:P,рўйхат!$CX:$CX,$B$470,рўйхат!$D:$D,$C427)</f>
        <v/>
      </c>
      <c r="R427" s="36">
        <f>SUMIFS(рўйхат!Q:Q,рўйхат!$CX:$CX,$B$470,рўйхат!$D:$D,$C427)</f>
        <v/>
      </c>
      <c r="S427" s="35">
        <f>SUMIFS(рўйхат!R:R,рўйхат!$CX:$CX,$B$470,рўйхат!$D:$D,$C427)</f>
        <v/>
      </c>
      <c r="T427" s="36">
        <f>SUMIFS(рўйхат!S:S,рўйхат!$CX:$CX,$B$470,рўйхат!$D:$D,$C427)</f>
        <v/>
      </c>
      <c r="U427" s="35">
        <f>SUMIFS(рўйхат!T:T,рўйхат!$CX:$CX,$B$470,рўйхат!$D:$D,$C427)</f>
        <v/>
      </c>
      <c r="V427" s="36">
        <f>SUMIFS(рўйхат!U:U,рўйхат!$CX:$CX,$B$470,рўйхат!$D:$D,$C427)</f>
        <v/>
      </c>
      <c r="W427" s="35">
        <f>SUMIFS(рўйхат!V:V,рўйхат!$CX:$CX,$B$470,рўйхат!$D:$D,$C427)</f>
        <v/>
      </c>
      <c r="X427" s="36">
        <f>SUMIFS(рўйхат!W:W,рўйхат!$CX:$CX,$B$470,рўйхат!$D:$D,$C427)</f>
        <v/>
      </c>
      <c r="Y427" s="35">
        <f>SUMIFS(рўйхат!X:X,рўйхат!$CX:$CX,$B$470,рўйхат!$D:$D,$C427)</f>
        <v/>
      </c>
      <c r="Z427" s="36">
        <f>SUMIFS(рўйхат!Y:Y,рўйхат!$CX:$CX,$B$470,рўйхат!$D:$D,$C427)</f>
        <v/>
      </c>
      <c r="AA427" s="35">
        <f>SUMIFS(рўйхат!Z:Z,рўйхат!$CX:$CX,$B$470,рўйхат!$D:$D,$C427)</f>
        <v/>
      </c>
      <c r="AB427" s="36">
        <f>SUMIFS(рўйхат!AA:AA,рўйхат!$CX:$CX,$B$470,рўйхат!$D:$D,$C427)</f>
        <v/>
      </c>
      <c r="AC427" s="35">
        <f>SUMIFS(рўйхат!AB:AB,рўйхат!$CX:$CX,$B$470,рўйхат!$D:$D,$C427)</f>
        <v/>
      </c>
      <c r="AD427" s="36">
        <f>SUMIFS(рўйхат!AC:AC,рўйхат!$CX:$CX,$B$470,рўйхат!$D:$D,$C427)</f>
        <v/>
      </c>
      <c r="AE427" s="35">
        <f>SUMIFS(рўйхат!AD:AD,рўйхат!$CX:$CX,$B$470,рўйхат!$D:$D,$C427)</f>
        <v/>
      </c>
      <c r="AF427" s="36">
        <f>SUMIFS(рўйхат!AE:AE,рўйхат!$CX:$CX,$B$470,рўйхат!$D:$D,$C427)</f>
        <v/>
      </c>
      <c r="AG427" s="35">
        <f>SUMIFS(рўйхат!AH:AH,рўйхат!$CX:$CX,$B$470,рўйхат!$D:$D,$C427)</f>
        <v/>
      </c>
      <c r="AH427" s="36">
        <f>SUMIFS(рўйхат!AI:AI,рўйхат!$CX:$CX,$B$470,рўйхат!$D:$D,$C427)</f>
        <v/>
      </c>
      <c r="AI427" s="35">
        <f>SUMIFS(рўйхат!AJ:AJ,рўйхат!$CX:$CX,$B$470,рўйхат!$D:$D,$C427)</f>
        <v/>
      </c>
      <c r="AJ427" s="36">
        <f>SUMIFS(рўйхат!AK:AK,рўйхат!$CX:$CX,$B$470,рўйхат!$D:$D,$C427)</f>
        <v/>
      </c>
      <c r="AK427" s="35">
        <f>SUMIFS(рўйхат!AL:AL,рўйхат!$CX:$CX,$B$470,рўйхат!$D:$D,$C427)</f>
        <v/>
      </c>
      <c r="AL427" s="36">
        <f>SUMIFS(рўйхат!AM:AM,рўйхат!$CX:$CX,$B$470,рўйхат!$D:$D,$C427)</f>
        <v/>
      </c>
      <c r="AM427" s="77">
        <f>IFERROR(Q427/E427,0)</f>
        <v/>
      </c>
      <c r="AN427" s="77">
        <f>IFERROR(R427/F427,0)</f>
        <v/>
      </c>
      <c r="AO427" s="35">
        <f>SUMIFS(рўйхат!AX:AX,рўйхат!$CX:$CX,$B$470,рўйхат!$D:$D,$C427)</f>
        <v/>
      </c>
      <c r="AP427" s="36">
        <f>SUMIFS(рўйхат!AY:AY,рўйхат!$CX:$CX,$B$470,рўйхат!$D:$D,$C427)</f>
        <v/>
      </c>
      <c r="AQ427" s="35">
        <f>SUMIFS(рўйхат!AZ:AZ,рўйхат!$CX:$CX,$B$470,рўйхат!$D:$D,$C427)</f>
        <v/>
      </c>
      <c r="AR427" s="36">
        <f>SUMIFS(рўйхат!BA:BA,рўйхат!$CX:$CX,$B$470,рўйхат!$D:$D,$C427)</f>
        <v/>
      </c>
      <c r="AS427" s="35">
        <f>SUMIFS(рўйхат!BB:BB,рўйхат!$CX:$CX,$B$470,рўйхат!$D:$D,$C427)</f>
        <v/>
      </c>
      <c r="AT427" s="36">
        <f>SUMIFS(рўйхат!BC:BC,рўйхат!$CX:$CX,$B$470,рўйхат!$D:$D,$C427)</f>
        <v/>
      </c>
      <c r="AU427" s="35">
        <f>SUMIFS(рўйхат!BD:BD,рўйхат!$CX:$CX,$B$470,рўйхат!$D:$D,$C427)</f>
        <v/>
      </c>
      <c r="AV427" s="36">
        <f>SUMIFS(рўйхат!BE:BE,рўйхат!$CX:$CX,$B$470,рўйхат!$D:$D,$C427)</f>
        <v/>
      </c>
      <c r="AW427" s="35">
        <f>SUMIFS(рўйхат!BF:BF,рўйхат!$CX:$CX,$B$470,рўйхат!$D:$D,$C427)</f>
        <v/>
      </c>
      <c r="AX427" s="36">
        <f>SUMIFS(рўйхат!BG:BG,рўйхат!$CX:$CX,$B$470,рўйхат!$D:$D,$C427)</f>
        <v/>
      </c>
      <c r="AY427" s="35">
        <f>SUMIFS(рўйхат!BH:BH,рўйхат!$CX:$CX,$B$470,рўйхат!$D:$D,$C427)</f>
        <v/>
      </c>
      <c r="AZ427" s="36">
        <f>SUMIFS(рўйхат!BI:BI,рўйхат!$CX:$CX,$B$470,рўйхат!$D:$D,$C427)</f>
        <v/>
      </c>
      <c r="BA427" s="35">
        <f>SUMIFS(рўйхат!BJ:BJ,рўйхат!$CX:$CX,$B$470,рўйхат!$D:$D,$C427)</f>
        <v/>
      </c>
      <c r="BB427" s="36">
        <f>SUMIFS(рўйхат!BK:BK,рўйхат!$CX:$CX,$B$470,рўйхат!$D:$D,$C427)</f>
        <v/>
      </c>
      <c r="BC427" s="77">
        <f>IFERROR(AO427/E427,0)</f>
        <v/>
      </c>
      <c r="BD427" s="77">
        <f>IFERROR(AP427/F427,0)</f>
        <v/>
      </c>
      <c r="BE427" s="35">
        <f>SUMIFS(рўйхат!BL:BL,рўйхат!$CX:$CX,$B$470,рўйхат!$D:$D,$C427)</f>
        <v/>
      </c>
      <c r="BF427" s="36">
        <f>SUMIFS(рўйхат!BM:BM,рўйхат!$CX:$CX,$B$470,рўйхат!$D:$D,$C427)</f>
        <v/>
      </c>
      <c r="BG427" s="35">
        <f>SUMIFS(рўйхат!BN:BN,рўйхат!$CX:$CX,$B$470,рўйхат!$D:$D,$C427)</f>
        <v/>
      </c>
      <c r="BH427" s="36">
        <f>SUMIFS(рўйхат!BO:BO,рўйхат!$CX:$CX,$B$470,рўйхат!$D:$D,$C427)</f>
        <v/>
      </c>
      <c r="BI427" s="35">
        <f>SUMIFS(рўйхат!BP:BP,рўйхат!$CX:$CX,$B$470,рўйхат!$D:$D,$C427)</f>
        <v/>
      </c>
      <c r="BJ427" s="36">
        <f>SUMIFS(рўйхат!BQ:BQ,рўйхат!$CX:$CX,$B$470,рўйхат!$D:$D,$C427)</f>
        <v/>
      </c>
      <c r="BK427" s="35">
        <f>SUMIFS(рўйхат!BR:BR,рўйхат!$CX:$CX,$B$470,рўйхат!$D:$D,$C427)</f>
        <v/>
      </c>
      <c r="BL427" s="36">
        <f>SUMIFS(рўйхат!BS:BS,рўйхат!$CX:$CX,$B$470,рўйхат!$D:$D,$C427)</f>
        <v/>
      </c>
      <c r="BM427" s="35">
        <f>SUMIFS(рўйхат!BT:BT,рўйхат!$CX:$CX,$B$470,рўйхат!$D:$D,$C427)</f>
        <v/>
      </c>
      <c r="BN427" s="36">
        <f>SUMIFS(рўйхат!BU:BU,рўйхат!$CX:$CX,$B$470,рўйхат!$D:$D,$C427)</f>
        <v/>
      </c>
      <c r="BO427" s="35">
        <f>SUMIFS(рўйхат!BX:BX,рўйхат!$CX:$CX,$B$470,рўйхат!$D:$D,$C427)</f>
        <v/>
      </c>
      <c r="BP427" s="36">
        <f>SUMIFS(рўйхат!BY:BY,рўйхат!$CX:$CX,$B$470,рўйхат!$D:$D,$C427)</f>
        <v/>
      </c>
      <c r="BQ427" s="35">
        <f>SUMIFS(рўйхат!BZ:BZ,рўйхат!$CX:$CX,$B$470,рўйхат!$D:$D,$C427)</f>
        <v/>
      </c>
      <c r="BR427" s="36">
        <f>SUMIFS(рўйхат!CA:CA,рўйхат!$CX:$CX,$B$470,рўйхат!$D:$D,$C427)</f>
        <v/>
      </c>
      <c r="BS427" s="35">
        <f>SUMIFS(рўйхат!CB:CB,рўйхат!$CX:$CX,$B$470,рўйхат!$D:$D,$C427)</f>
        <v/>
      </c>
      <c r="BT427" s="36">
        <f>SUMIFS(рўйхат!CC:CC,рўйхат!$CX:$CX,$B$470,рўйхат!$D:$D,$C427)</f>
        <v/>
      </c>
      <c r="BU427" s="35">
        <f>SUMIFS(рўйхат!CD:CD,рўйхат!$CX:$CX,$B$470,рўйхат!$D:$D,$C427)</f>
        <v/>
      </c>
      <c r="BV427" s="36">
        <f>SUMIFS(рўйхат!CE:CE,рўйхат!$CX:$CX,$B$470,рўйхат!$D:$D,$C427)</f>
        <v/>
      </c>
      <c r="BW427" s="35">
        <f>SUMIFS(рўйхат!CH:CH,рўйхат!$CX:$CX,$B$470,рўйхат!$D:$D,$C427)</f>
        <v/>
      </c>
      <c r="BX427" s="36">
        <f>SUMIFS(рўйхат!CI:CI,рўйхат!$CX:$CX,$B$470,рўйхат!$D:$D,$C427)</f>
        <v/>
      </c>
      <c r="BY427" s="35">
        <f>SUMIFS(рўйхат!CJ:CJ,рўйхат!$CX:$CX,$B$470,рўйхат!$D:$D,$C427)</f>
        <v/>
      </c>
      <c r="BZ427" s="36">
        <f>SUMIFS(рўйхат!CK:CK,рўйхат!$CX:$CX,$B$470,рўйхат!$D:$D,$C427)</f>
        <v/>
      </c>
      <c r="CA427" s="35">
        <f>SUMIFS(рўйхат!CL:CL,рўйхат!$CX:$CX,$B$470,рўйхат!$D:$D,$C427)</f>
        <v/>
      </c>
      <c r="CB427" s="36">
        <f>SUMIFS(рўйхат!CM:CM,рўйхат!$CX:$CX,$B$470,рўйхат!$D:$D,$C427)</f>
        <v/>
      </c>
      <c r="CC427" s="35">
        <f>SUMIFS(рўйхат!CN:CN,рўйхат!$CX:$CX,$B$470,рўйхат!$D:$D,$C427)</f>
        <v/>
      </c>
      <c r="CD427" s="36">
        <f>SUMIFS(рўйхат!CO:CO,рўйхат!$CX:$CX,$B$470,рўйхат!$D:$D,$C427)</f>
        <v/>
      </c>
      <c r="CE427" s="77">
        <f>IFERROR(BE427/(Q427+BE427),0)</f>
        <v/>
      </c>
      <c r="CF427" s="78">
        <f>IFERROR(BF427/(R427+BF427),0)</f>
        <v/>
      </c>
    </row>
    <row r="428" hidden="1" outlineLevel="1" ht="51" customFormat="1" customHeight="1" s="8">
      <c r="A428" s="39" t="n"/>
      <c r="B428" s="50" t="n">
        <v>24</v>
      </c>
      <c r="C428" s="131" t="inlineStr">
        <is>
          <t>Қишлоқ хўжалиги ва ўрмон хўжалиги ишлаб чиқариши нобудгарчилигини қоплаш ҳолати таҳлили</t>
        </is>
      </c>
      <c r="D428" s="16" t="n"/>
      <c r="E428" s="35">
        <f>SUMIFS(рўйхат!F:F,рўйхат!$CX:$CX,$B$470,рўйхат!$D:$D,$C428)</f>
        <v/>
      </c>
      <c r="F428" s="36">
        <f>SUMIFS(рўйхат!G:G,рўйхат!$CX:$CX,$B$470,рўйхат!$D:$D,$C428)</f>
        <v/>
      </c>
      <c r="G428" s="35">
        <f>SUMIFS(рўйхат!H:H,рўйхат!$CX:$CX,$B$470,рўйхат!$D:$D,$C428)</f>
        <v/>
      </c>
      <c r="H428" s="36">
        <f>SUMIFS(рўйхат!I:I,рўйхат!$CX:$CX,$B$470,рўйхат!$D:$D,$C428)</f>
        <v/>
      </c>
      <c r="I428" s="35">
        <f>SUMIFS(рўйхат!J:J,рўйхат!$CX:$CX,$B$470,рўйхат!$D:$D,$C428)</f>
        <v/>
      </c>
      <c r="J428" s="36">
        <f>SUMIFS(рўйхат!K:K,рўйхат!$CX:$CX,$B$470,рўйхат!$D:$D,$C428)</f>
        <v/>
      </c>
      <c r="K428" s="35">
        <f>SUMIFS(рўйхат!L:L,рўйхат!$CX:$CX,$B$470,рўйхат!$D:$D,$C428)</f>
        <v/>
      </c>
      <c r="L428" s="36">
        <f>SUMIFS(рўйхат!M:M,рўйхат!$CX:$CX,$B$470,рўйхат!$D:$D,$C428)</f>
        <v/>
      </c>
      <c r="M428" s="35">
        <f>SUMIFS(рўйхат!N:N,рўйхат!$CX:$CX,$B$470,рўйхат!$D:$D,$C428)</f>
        <v/>
      </c>
      <c r="N428" s="36">
        <f>SUMIFS(рўйхат!O:O,рўйхат!$CX:$CX,$B$470,рўйхат!$D:$D,$C428)</f>
        <v/>
      </c>
      <c r="O428" s="34">
        <f>IFERROR(M428/E428,0)</f>
        <v/>
      </c>
      <c r="P428" s="34">
        <f>IFERROR(N428/F428,0)</f>
        <v/>
      </c>
      <c r="Q428" s="35">
        <f>SUMIFS(рўйхат!P:P,рўйхат!$CX:$CX,$B$470,рўйхат!$D:$D,$C428)</f>
        <v/>
      </c>
      <c r="R428" s="36">
        <f>SUMIFS(рўйхат!Q:Q,рўйхат!$CX:$CX,$B$470,рўйхат!$D:$D,$C428)</f>
        <v/>
      </c>
      <c r="S428" s="35">
        <f>SUMIFS(рўйхат!R:R,рўйхат!$CX:$CX,$B$470,рўйхат!$D:$D,$C428)</f>
        <v/>
      </c>
      <c r="T428" s="36">
        <f>SUMIFS(рўйхат!S:S,рўйхат!$CX:$CX,$B$470,рўйхат!$D:$D,$C428)</f>
        <v/>
      </c>
      <c r="U428" s="35">
        <f>SUMIFS(рўйхат!T:T,рўйхат!$CX:$CX,$B$470,рўйхат!$D:$D,$C428)</f>
        <v/>
      </c>
      <c r="V428" s="36">
        <f>SUMIFS(рўйхат!U:U,рўйхат!$CX:$CX,$B$470,рўйхат!$D:$D,$C428)</f>
        <v/>
      </c>
      <c r="W428" s="35">
        <f>SUMIFS(рўйхат!V:V,рўйхат!$CX:$CX,$B$470,рўйхат!$D:$D,$C428)</f>
        <v/>
      </c>
      <c r="X428" s="36">
        <f>SUMIFS(рўйхат!W:W,рўйхат!$CX:$CX,$B$470,рўйхат!$D:$D,$C428)</f>
        <v/>
      </c>
      <c r="Y428" s="35">
        <f>SUMIFS(рўйхат!X:X,рўйхат!$CX:$CX,$B$470,рўйхат!$D:$D,$C428)</f>
        <v/>
      </c>
      <c r="Z428" s="36">
        <f>SUMIFS(рўйхат!Y:Y,рўйхат!$CX:$CX,$B$470,рўйхат!$D:$D,$C428)</f>
        <v/>
      </c>
      <c r="AA428" s="35">
        <f>SUMIFS(рўйхат!Z:Z,рўйхат!$CX:$CX,$B$470,рўйхат!$D:$D,$C428)</f>
        <v/>
      </c>
      <c r="AB428" s="36">
        <f>SUMIFS(рўйхат!AA:AA,рўйхат!$CX:$CX,$B$470,рўйхат!$D:$D,$C428)</f>
        <v/>
      </c>
      <c r="AC428" s="35">
        <f>SUMIFS(рўйхат!AB:AB,рўйхат!$CX:$CX,$B$470,рўйхат!$D:$D,$C428)</f>
        <v/>
      </c>
      <c r="AD428" s="36">
        <f>SUMIFS(рўйхат!AC:AC,рўйхат!$CX:$CX,$B$470,рўйхат!$D:$D,$C428)</f>
        <v/>
      </c>
      <c r="AE428" s="35">
        <f>SUMIFS(рўйхат!AD:AD,рўйхат!$CX:$CX,$B$470,рўйхат!$D:$D,$C428)</f>
        <v/>
      </c>
      <c r="AF428" s="36">
        <f>SUMIFS(рўйхат!AE:AE,рўйхат!$CX:$CX,$B$470,рўйхат!$D:$D,$C428)</f>
        <v/>
      </c>
      <c r="AG428" s="35">
        <f>SUMIFS(рўйхат!AH:AH,рўйхат!$CX:$CX,$B$470,рўйхат!$D:$D,$C428)</f>
        <v/>
      </c>
      <c r="AH428" s="36">
        <f>SUMIFS(рўйхат!AI:AI,рўйхат!$CX:$CX,$B$470,рўйхат!$D:$D,$C428)</f>
        <v/>
      </c>
      <c r="AI428" s="35">
        <f>SUMIFS(рўйхат!AJ:AJ,рўйхат!$CX:$CX,$B$470,рўйхат!$D:$D,$C428)</f>
        <v/>
      </c>
      <c r="AJ428" s="36">
        <f>SUMIFS(рўйхат!AK:AK,рўйхат!$CX:$CX,$B$470,рўйхат!$D:$D,$C428)</f>
        <v/>
      </c>
      <c r="AK428" s="35">
        <f>SUMIFS(рўйхат!AL:AL,рўйхат!$CX:$CX,$B$470,рўйхат!$D:$D,$C428)</f>
        <v/>
      </c>
      <c r="AL428" s="36">
        <f>SUMIFS(рўйхат!AM:AM,рўйхат!$CX:$CX,$B$470,рўйхат!$D:$D,$C428)</f>
        <v/>
      </c>
      <c r="AM428" s="77">
        <f>IFERROR(Q428/E428,0)</f>
        <v/>
      </c>
      <c r="AN428" s="77">
        <f>IFERROR(R428/F428,0)</f>
        <v/>
      </c>
      <c r="AO428" s="35">
        <f>SUMIFS(рўйхат!AX:AX,рўйхат!$CX:$CX,$B$470,рўйхат!$D:$D,$C428)</f>
        <v/>
      </c>
      <c r="AP428" s="36">
        <f>SUMIFS(рўйхат!AY:AY,рўйхат!$CX:$CX,$B$470,рўйхат!$D:$D,$C428)</f>
        <v/>
      </c>
      <c r="AQ428" s="35">
        <f>SUMIFS(рўйхат!AZ:AZ,рўйхат!$CX:$CX,$B$470,рўйхат!$D:$D,$C428)</f>
        <v/>
      </c>
      <c r="AR428" s="36">
        <f>SUMIFS(рўйхат!BA:BA,рўйхат!$CX:$CX,$B$470,рўйхат!$D:$D,$C428)</f>
        <v/>
      </c>
      <c r="AS428" s="35">
        <f>SUMIFS(рўйхат!BB:BB,рўйхат!$CX:$CX,$B$470,рўйхат!$D:$D,$C428)</f>
        <v/>
      </c>
      <c r="AT428" s="36">
        <f>SUMIFS(рўйхат!BC:BC,рўйхат!$CX:$CX,$B$470,рўйхат!$D:$D,$C428)</f>
        <v/>
      </c>
      <c r="AU428" s="35">
        <f>SUMIFS(рўйхат!BD:BD,рўйхат!$CX:$CX,$B$470,рўйхат!$D:$D,$C428)</f>
        <v/>
      </c>
      <c r="AV428" s="36">
        <f>SUMIFS(рўйхат!BE:BE,рўйхат!$CX:$CX,$B$470,рўйхат!$D:$D,$C428)</f>
        <v/>
      </c>
      <c r="AW428" s="35">
        <f>SUMIFS(рўйхат!BF:BF,рўйхат!$CX:$CX,$B$470,рўйхат!$D:$D,$C428)</f>
        <v/>
      </c>
      <c r="AX428" s="36">
        <f>SUMIFS(рўйхат!BG:BG,рўйхат!$CX:$CX,$B$470,рўйхат!$D:$D,$C428)</f>
        <v/>
      </c>
      <c r="AY428" s="35">
        <f>SUMIFS(рўйхат!BH:BH,рўйхат!$CX:$CX,$B$470,рўйхат!$D:$D,$C428)</f>
        <v/>
      </c>
      <c r="AZ428" s="36">
        <f>SUMIFS(рўйхат!BI:BI,рўйхат!$CX:$CX,$B$470,рўйхат!$D:$D,$C428)</f>
        <v/>
      </c>
      <c r="BA428" s="35">
        <f>SUMIFS(рўйхат!BJ:BJ,рўйхат!$CX:$CX,$B$470,рўйхат!$D:$D,$C428)</f>
        <v/>
      </c>
      <c r="BB428" s="36">
        <f>SUMIFS(рўйхат!BK:BK,рўйхат!$CX:$CX,$B$470,рўйхат!$D:$D,$C428)</f>
        <v/>
      </c>
      <c r="BC428" s="77">
        <f>IFERROR(AO428/E428,0)</f>
        <v/>
      </c>
      <c r="BD428" s="77">
        <f>IFERROR(AP428/F428,0)</f>
        <v/>
      </c>
      <c r="BE428" s="35">
        <f>SUMIFS(рўйхат!BL:BL,рўйхат!$CX:$CX,$B$470,рўйхат!$D:$D,$C428)</f>
        <v/>
      </c>
      <c r="BF428" s="36">
        <f>SUMIFS(рўйхат!BM:BM,рўйхат!$CX:$CX,$B$470,рўйхат!$D:$D,$C428)</f>
        <v/>
      </c>
      <c r="BG428" s="35">
        <f>SUMIFS(рўйхат!BN:BN,рўйхат!$CX:$CX,$B$470,рўйхат!$D:$D,$C428)</f>
        <v/>
      </c>
      <c r="BH428" s="36">
        <f>SUMIFS(рўйхат!BO:BO,рўйхат!$CX:$CX,$B$470,рўйхат!$D:$D,$C428)</f>
        <v/>
      </c>
      <c r="BI428" s="35">
        <f>SUMIFS(рўйхат!BP:BP,рўйхат!$CX:$CX,$B$470,рўйхат!$D:$D,$C428)</f>
        <v/>
      </c>
      <c r="BJ428" s="36">
        <f>SUMIFS(рўйхат!BQ:BQ,рўйхат!$CX:$CX,$B$470,рўйхат!$D:$D,$C428)</f>
        <v/>
      </c>
      <c r="BK428" s="35">
        <f>SUMIFS(рўйхат!BR:BR,рўйхат!$CX:$CX,$B$470,рўйхат!$D:$D,$C428)</f>
        <v/>
      </c>
      <c r="BL428" s="36">
        <f>SUMIFS(рўйхат!BS:BS,рўйхат!$CX:$CX,$B$470,рўйхат!$D:$D,$C428)</f>
        <v/>
      </c>
      <c r="BM428" s="35">
        <f>SUMIFS(рўйхат!BT:BT,рўйхат!$CX:$CX,$B$470,рўйхат!$D:$D,$C428)</f>
        <v/>
      </c>
      <c r="BN428" s="36">
        <f>SUMIFS(рўйхат!BU:BU,рўйхат!$CX:$CX,$B$470,рўйхат!$D:$D,$C428)</f>
        <v/>
      </c>
      <c r="BO428" s="35">
        <f>SUMIFS(рўйхат!BX:BX,рўйхат!$CX:$CX,$B$470,рўйхат!$D:$D,$C428)</f>
        <v/>
      </c>
      <c r="BP428" s="36">
        <f>SUMIFS(рўйхат!BY:BY,рўйхат!$CX:$CX,$B$470,рўйхат!$D:$D,$C428)</f>
        <v/>
      </c>
      <c r="BQ428" s="35">
        <f>SUMIFS(рўйхат!BZ:BZ,рўйхат!$CX:$CX,$B$470,рўйхат!$D:$D,$C428)</f>
        <v/>
      </c>
      <c r="BR428" s="36">
        <f>SUMIFS(рўйхат!CA:CA,рўйхат!$CX:$CX,$B$470,рўйхат!$D:$D,$C428)</f>
        <v/>
      </c>
      <c r="BS428" s="35">
        <f>SUMIFS(рўйхат!CB:CB,рўйхат!$CX:$CX,$B$470,рўйхат!$D:$D,$C428)</f>
        <v/>
      </c>
      <c r="BT428" s="36">
        <f>SUMIFS(рўйхат!CC:CC,рўйхат!$CX:$CX,$B$470,рўйхат!$D:$D,$C428)</f>
        <v/>
      </c>
      <c r="BU428" s="35">
        <f>SUMIFS(рўйхат!CD:CD,рўйхат!$CX:$CX,$B$470,рўйхат!$D:$D,$C428)</f>
        <v/>
      </c>
      <c r="BV428" s="36">
        <f>SUMIFS(рўйхат!CE:CE,рўйхат!$CX:$CX,$B$470,рўйхат!$D:$D,$C428)</f>
        <v/>
      </c>
      <c r="BW428" s="35">
        <f>SUMIFS(рўйхат!CH:CH,рўйхат!$CX:$CX,$B$470,рўйхат!$D:$D,$C428)</f>
        <v/>
      </c>
      <c r="BX428" s="36">
        <f>SUMIFS(рўйхат!CI:CI,рўйхат!$CX:$CX,$B$470,рўйхат!$D:$D,$C428)</f>
        <v/>
      </c>
      <c r="BY428" s="35">
        <f>SUMIFS(рўйхат!CJ:CJ,рўйхат!$CX:$CX,$B$470,рўйхат!$D:$D,$C428)</f>
        <v/>
      </c>
      <c r="BZ428" s="36">
        <f>SUMIFS(рўйхат!CK:CK,рўйхат!$CX:$CX,$B$470,рўйхат!$D:$D,$C428)</f>
        <v/>
      </c>
      <c r="CA428" s="35">
        <f>SUMIFS(рўйхат!CL:CL,рўйхат!$CX:$CX,$B$470,рўйхат!$D:$D,$C428)</f>
        <v/>
      </c>
      <c r="CB428" s="36">
        <f>SUMIFS(рўйхат!CM:CM,рўйхат!$CX:$CX,$B$470,рўйхат!$D:$D,$C428)</f>
        <v/>
      </c>
      <c r="CC428" s="35">
        <f>SUMIFS(рўйхат!CN:CN,рўйхат!$CX:$CX,$B$470,рўйхат!$D:$D,$C428)</f>
        <v/>
      </c>
      <c r="CD428" s="36">
        <f>SUMIFS(рўйхат!CO:CO,рўйхат!$CX:$CX,$B$470,рўйхат!$D:$D,$C428)</f>
        <v/>
      </c>
      <c r="CE428" s="77">
        <f>IFERROR(BE428/(Q428+BE428),0)</f>
        <v/>
      </c>
      <c r="CF428" s="78">
        <f>IFERROR(BF428/(R428+BF428),0)</f>
        <v/>
      </c>
    </row>
    <row r="429" hidden="1" outlineLevel="1" ht="33.95" customFormat="1" customHeight="1" s="8">
      <c r="A429" s="39" t="n"/>
      <c r="B429" s="50" t="n">
        <v>25</v>
      </c>
      <c r="C429" s="131" t="inlineStr">
        <is>
          <t>Қишлоқ хўжалигида фойдаланилган сув ҳажми таҳлили</t>
        </is>
      </c>
      <c r="D429" s="16" t="n"/>
      <c r="E429" s="35">
        <f>SUMIFS(рўйхат!F:F,рўйхат!$CX:$CX,$B$470,рўйхат!$D:$D,$C429)</f>
        <v/>
      </c>
      <c r="F429" s="36">
        <f>SUMIFS(рўйхат!G:G,рўйхат!$CX:$CX,$B$470,рўйхат!$D:$D,$C429)</f>
        <v/>
      </c>
      <c r="G429" s="35">
        <f>SUMIFS(рўйхат!H:H,рўйхат!$CX:$CX,$B$470,рўйхат!$D:$D,$C429)</f>
        <v/>
      </c>
      <c r="H429" s="36">
        <f>SUMIFS(рўйхат!I:I,рўйхат!$CX:$CX,$B$470,рўйхат!$D:$D,$C429)</f>
        <v/>
      </c>
      <c r="I429" s="35">
        <f>SUMIFS(рўйхат!J:J,рўйхат!$CX:$CX,$B$470,рўйхат!$D:$D,$C429)</f>
        <v/>
      </c>
      <c r="J429" s="36">
        <f>SUMIFS(рўйхат!K:K,рўйхат!$CX:$CX,$B$470,рўйхат!$D:$D,$C429)</f>
        <v/>
      </c>
      <c r="K429" s="35">
        <f>SUMIFS(рўйхат!L:L,рўйхат!$CX:$CX,$B$470,рўйхат!$D:$D,$C429)</f>
        <v/>
      </c>
      <c r="L429" s="36">
        <f>SUMIFS(рўйхат!M:M,рўйхат!$CX:$CX,$B$470,рўйхат!$D:$D,$C429)</f>
        <v/>
      </c>
      <c r="M429" s="35">
        <f>SUMIFS(рўйхат!N:N,рўйхат!$CX:$CX,$B$470,рўйхат!$D:$D,$C429)</f>
        <v/>
      </c>
      <c r="N429" s="36">
        <f>SUMIFS(рўйхат!O:O,рўйхат!$CX:$CX,$B$470,рўйхат!$D:$D,$C429)</f>
        <v/>
      </c>
      <c r="O429" s="34">
        <f>IFERROR(M429/E429,0)</f>
        <v/>
      </c>
      <c r="P429" s="34">
        <f>IFERROR(N429/F429,0)</f>
        <v/>
      </c>
      <c r="Q429" s="35">
        <f>SUMIFS(рўйхат!P:P,рўйхат!$CX:$CX,$B$470,рўйхат!$D:$D,$C429)</f>
        <v/>
      </c>
      <c r="R429" s="36">
        <f>SUMIFS(рўйхат!Q:Q,рўйхат!$CX:$CX,$B$470,рўйхат!$D:$D,$C429)</f>
        <v/>
      </c>
      <c r="S429" s="35">
        <f>SUMIFS(рўйхат!R:R,рўйхат!$CX:$CX,$B$470,рўйхат!$D:$D,$C429)</f>
        <v/>
      </c>
      <c r="T429" s="36">
        <f>SUMIFS(рўйхат!S:S,рўйхат!$CX:$CX,$B$470,рўйхат!$D:$D,$C429)</f>
        <v/>
      </c>
      <c r="U429" s="35">
        <f>SUMIFS(рўйхат!T:T,рўйхат!$CX:$CX,$B$470,рўйхат!$D:$D,$C429)</f>
        <v/>
      </c>
      <c r="V429" s="36">
        <f>SUMIFS(рўйхат!U:U,рўйхат!$CX:$CX,$B$470,рўйхат!$D:$D,$C429)</f>
        <v/>
      </c>
      <c r="W429" s="35">
        <f>SUMIFS(рўйхат!V:V,рўйхат!$CX:$CX,$B$470,рўйхат!$D:$D,$C429)</f>
        <v/>
      </c>
      <c r="X429" s="36">
        <f>SUMIFS(рўйхат!W:W,рўйхат!$CX:$CX,$B$470,рўйхат!$D:$D,$C429)</f>
        <v/>
      </c>
      <c r="Y429" s="35">
        <f>SUMIFS(рўйхат!X:X,рўйхат!$CX:$CX,$B$470,рўйхат!$D:$D,$C429)</f>
        <v/>
      </c>
      <c r="Z429" s="36">
        <f>SUMIFS(рўйхат!Y:Y,рўйхат!$CX:$CX,$B$470,рўйхат!$D:$D,$C429)</f>
        <v/>
      </c>
      <c r="AA429" s="35">
        <f>SUMIFS(рўйхат!Z:Z,рўйхат!$CX:$CX,$B$470,рўйхат!$D:$D,$C429)</f>
        <v/>
      </c>
      <c r="AB429" s="36">
        <f>SUMIFS(рўйхат!AA:AA,рўйхат!$CX:$CX,$B$470,рўйхат!$D:$D,$C429)</f>
        <v/>
      </c>
      <c r="AC429" s="35">
        <f>SUMIFS(рўйхат!AB:AB,рўйхат!$CX:$CX,$B$470,рўйхат!$D:$D,$C429)</f>
        <v/>
      </c>
      <c r="AD429" s="36">
        <f>SUMIFS(рўйхат!AC:AC,рўйхат!$CX:$CX,$B$470,рўйхат!$D:$D,$C429)</f>
        <v/>
      </c>
      <c r="AE429" s="35">
        <f>SUMIFS(рўйхат!AD:AD,рўйхат!$CX:$CX,$B$470,рўйхат!$D:$D,$C429)</f>
        <v/>
      </c>
      <c r="AF429" s="36">
        <f>SUMIFS(рўйхат!AE:AE,рўйхат!$CX:$CX,$B$470,рўйхат!$D:$D,$C429)</f>
        <v/>
      </c>
      <c r="AG429" s="35">
        <f>SUMIFS(рўйхат!AH:AH,рўйхат!$CX:$CX,$B$470,рўйхат!$D:$D,$C429)</f>
        <v/>
      </c>
      <c r="AH429" s="36">
        <f>SUMIFS(рўйхат!AI:AI,рўйхат!$CX:$CX,$B$470,рўйхат!$D:$D,$C429)</f>
        <v/>
      </c>
      <c r="AI429" s="35">
        <f>SUMIFS(рўйхат!AJ:AJ,рўйхат!$CX:$CX,$B$470,рўйхат!$D:$D,$C429)</f>
        <v/>
      </c>
      <c r="AJ429" s="36">
        <f>SUMIFS(рўйхат!AK:AK,рўйхат!$CX:$CX,$B$470,рўйхат!$D:$D,$C429)</f>
        <v/>
      </c>
      <c r="AK429" s="35">
        <f>SUMIFS(рўйхат!AL:AL,рўйхат!$CX:$CX,$B$470,рўйхат!$D:$D,$C429)</f>
        <v/>
      </c>
      <c r="AL429" s="36">
        <f>SUMIFS(рўйхат!AM:AM,рўйхат!$CX:$CX,$B$470,рўйхат!$D:$D,$C429)</f>
        <v/>
      </c>
      <c r="AM429" s="77">
        <f>IFERROR(Q429/E429,0)</f>
        <v/>
      </c>
      <c r="AN429" s="77">
        <f>IFERROR(R429/F429,0)</f>
        <v/>
      </c>
      <c r="AO429" s="35">
        <f>SUMIFS(рўйхат!AX:AX,рўйхат!$CX:$CX,$B$470,рўйхат!$D:$D,$C429)</f>
        <v/>
      </c>
      <c r="AP429" s="36">
        <f>SUMIFS(рўйхат!AY:AY,рўйхат!$CX:$CX,$B$470,рўйхат!$D:$D,$C429)</f>
        <v/>
      </c>
      <c r="AQ429" s="35">
        <f>SUMIFS(рўйхат!AZ:AZ,рўйхат!$CX:$CX,$B$470,рўйхат!$D:$D,$C429)</f>
        <v/>
      </c>
      <c r="AR429" s="36">
        <f>SUMIFS(рўйхат!BA:BA,рўйхат!$CX:$CX,$B$470,рўйхат!$D:$D,$C429)</f>
        <v/>
      </c>
      <c r="AS429" s="35">
        <f>SUMIFS(рўйхат!BB:BB,рўйхат!$CX:$CX,$B$470,рўйхат!$D:$D,$C429)</f>
        <v/>
      </c>
      <c r="AT429" s="36">
        <f>SUMIFS(рўйхат!BC:BC,рўйхат!$CX:$CX,$B$470,рўйхат!$D:$D,$C429)</f>
        <v/>
      </c>
      <c r="AU429" s="35">
        <f>SUMIFS(рўйхат!BD:BD,рўйхат!$CX:$CX,$B$470,рўйхат!$D:$D,$C429)</f>
        <v/>
      </c>
      <c r="AV429" s="36">
        <f>SUMIFS(рўйхат!BE:BE,рўйхат!$CX:$CX,$B$470,рўйхат!$D:$D,$C429)</f>
        <v/>
      </c>
      <c r="AW429" s="35">
        <f>SUMIFS(рўйхат!BF:BF,рўйхат!$CX:$CX,$B$470,рўйхат!$D:$D,$C429)</f>
        <v/>
      </c>
      <c r="AX429" s="36">
        <f>SUMIFS(рўйхат!BG:BG,рўйхат!$CX:$CX,$B$470,рўйхат!$D:$D,$C429)</f>
        <v/>
      </c>
      <c r="AY429" s="35">
        <f>SUMIFS(рўйхат!BH:BH,рўйхат!$CX:$CX,$B$470,рўйхат!$D:$D,$C429)</f>
        <v/>
      </c>
      <c r="AZ429" s="36">
        <f>SUMIFS(рўйхат!BI:BI,рўйхат!$CX:$CX,$B$470,рўйхат!$D:$D,$C429)</f>
        <v/>
      </c>
      <c r="BA429" s="35">
        <f>SUMIFS(рўйхат!BJ:BJ,рўйхат!$CX:$CX,$B$470,рўйхат!$D:$D,$C429)</f>
        <v/>
      </c>
      <c r="BB429" s="36">
        <f>SUMIFS(рўйхат!BK:BK,рўйхат!$CX:$CX,$B$470,рўйхат!$D:$D,$C429)</f>
        <v/>
      </c>
      <c r="BC429" s="77">
        <f>IFERROR(AO429/E429,0)</f>
        <v/>
      </c>
      <c r="BD429" s="77">
        <f>IFERROR(AP429/F429,0)</f>
        <v/>
      </c>
      <c r="BE429" s="35">
        <f>SUMIFS(рўйхат!BL:BL,рўйхат!$CX:$CX,$B$470,рўйхат!$D:$D,$C429)</f>
        <v/>
      </c>
      <c r="BF429" s="36">
        <f>SUMIFS(рўйхат!BM:BM,рўйхат!$CX:$CX,$B$470,рўйхат!$D:$D,$C429)</f>
        <v/>
      </c>
      <c r="BG429" s="35">
        <f>SUMIFS(рўйхат!BN:BN,рўйхат!$CX:$CX,$B$470,рўйхат!$D:$D,$C429)</f>
        <v/>
      </c>
      <c r="BH429" s="36">
        <f>SUMIFS(рўйхат!BO:BO,рўйхат!$CX:$CX,$B$470,рўйхат!$D:$D,$C429)</f>
        <v/>
      </c>
      <c r="BI429" s="35">
        <f>SUMIFS(рўйхат!BP:BP,рўйхат!$CX:$CX,$B$470,рўйхат!$D:$D,$C429)</f>
        <v/>
      </c>
      <c r="BJ429" s="36">
        <f>SUMIFS(рўйхат!BQ:BQ,рўйхат!$CX:$CX,$B$470,рўйхат!$D:$D,$C429)</f>
        <v/>
      </c>
      <c r="BK429" s="35">
        <f>SUMIFS(рўйхат!BR:BR,рўйхат!$CX:$CX,$B$470,рўйхат!$D:$D,$C429)</f>
        <v/>
      </c>
      <c r="BL429" s="36">
        <f>SUMIFS(рўйхат!BS:BS,рўйхат!$CX:$CX,$B$470,рўйхат!$D:$D,$C429)</f>
        <v/>
      </c>
      <c r="BM429" s="35">
        <f>SUMIFS(рўйхат!BT:BT,рўйхат!$CX:$CX,$B$470,рўйхат!$D:$D,$C429)</f>
        <v/>
      </c>
      <c r="BN429" s="36">
        <f>SUMIFS(рўйхат!BU:BU,рўйхат!$CX:$CX,$B$470,рўйхат!$D:$D,$C429)</f>
        <v/>
      </c>
      <c r="BO429" s="35">
        <f>SUMIFS(рўйхат!BX:BX,рўйхат!$CX:$CX,$B$470,рўйхат!$D:$D,$C429)</f>
        <v/>
      </c>
      <c r="BP429" s="36">
        <f>SUMIFS(рўйхат!BY:BY,рўйхат!$CX:$CX,$B$470,рўйхат!$D:$D,$C429)</f>
        <v/>
      </c>
      <c r="BQ429" s="35">
        <f>SUMIFS(рўйхат!BZ:BZ,рўйхат!$CX:$CX,$B$470,рўйхат!$D:$D,$C429)</f>
        <v/>
      </c>
      <c r="BR429" s="36">
        <f>SUMIFS(рўйхат!CA:CA,рўйхат!$CX:$CX,$B$470,рўйхат!$D:$D,$C429)</f>
        <v/>
      </c>
      <c r="BS429" s="35">
        <f>SUMIFS(рўйхат!CB:CB,рўйхат!$CX:$CX,$B$470,рўйхат!$D:$D,$C429)</f>
        <v/>
      </c>
      <c r="BT429" s="36">
        <f>SUMIFS(рўйхат!CC:CC,рўйхат!$CX:$CX,$B$470,рўйхат!$D:$D,$C429)</f>
        <v/>
      </c>
      <c r="BU429" s="35">
        <f>SUMIFS(рўйхат!CD:CD,рўйхат!$CX:$CX,$B$470,рўйхат!$D:$D,$C429)</f>
        <v/>
      </c>
      <c r="BV429" s="36">
        <f>SUMIFS(рўйхат!CE:CE,рўйхат!$CX:$CX,$B$470,рўйхат!$D:$D,$C429)</f>
        <v/>
      </c>
      <c r="BW429" s="35">
        <f>SUMIFS(рўйхат!CH:CH,рўйхат!$CX:$CX,$B$470,рўйхат!$D:$D,$C429)</f>
        <v/>
      </c>
      <c r="BX429" s="36">
        <f>SUMIFS(рўйхат!CI:CI,рўйхат!$CX:$CX,$B$470,рўйхат!$D:$D,$C429)</f>
        <v/>
      </c>
      <c r="BY429" s="35">
        <f>SUMIFS(рўйхат!CJ:CJ,рўйхат!$CX:$CX,$B$470,рўйхат!$D:$D,$C429)</f>
        <v/>
      </c>
      <c r="BZ429" s="36">
        <f>SUMIFS(рўйхат!CK:CK,рўйхат!$CX:$CX,$B$470,рўйхат!$D:$D,$C429)</f>
        <v/>
      </c>
      <c r="CA429" s="35">
        <f>SUMIFS(рўйхат!CL:CL,рўйхат!$CX:$CX,$B$470,рўйхат!$D:$D,$C429)</f>
        <v/>
      </c>
      <c r="CB429" s="36">
        <f>SUMIFS(рўйхат!CM:CM,рўйхат!$CX:$CX,$B$470,рўйхат!$D:$D,$C429)</f>
        <v/>
      </c>
      <c r="CC429" s="35">
        <f>SUMIFS(рўйхат!CN:CN,рўйхат!$CX:$CX,$B$470,рўйхат!$D:$D,$C429)</f>
        <v/>
      </c>
      <c r="CD429" s="36">
        <f>SUMIFS(рўйхат!CO:CO,рўйхат!$CX:$CX,$B$470,рўйхат!$D:$D,$C429)</f>
        <v/>
      </c>
      <c r="CE429" s="77">
        <f>IFERROR(BE429/(Q429+BE429),0)</f>
        <v/>
      </c>
      <c r="CF429" s="78">
        <f>IFERROR(BF429/(R429+BF429),0)</f>
        <v/>
      </c>
    </row>
    <row r="430" hidden="1" outlineLevel="1" ht="33.95" customFormat="1" customHeight="1" s="8">
      <c r="A430" s="39" t="n"/>
      <c r="B430" s="50" t="n">
        <v>26</v>
      </c>
      <c r="C430" s="131" t="inlineStr">
        <is>
          <t>Қурилиш муддати бузилганлигига қарамасдан тендерларда қатнашган ташкилотлар</t>
        </is>
      </c>
      <c r="D430" s="16" t="n"/>
      <c r="E430" s="35">
        <f>SUMIFS(рўйхат!F:F,рўйхат!$CX:$CX,$B$470,рўйхат!$D:$D,$C430)</f>
        <v/>
      </c>
      <c r="F430" s="36">
        <f>SUMIFS(рўйхат!G:G,рўйхат!$CX:$CX,$B$470,рўйхат!$D:$D,$C430)</f>
        <v/>
      </c>
      <c r="G430" s="35">
        <f>SUMIFS(рўйхат!H:H,рўйхат!$CX:$CX,$B$470,рўйхат!$D:$D,$C430)</f>
        <v/>
      </c>
      <c r="H430" s="36">
        <f>SUMIFS(рўйхат!I:I,рўйхат!$CX:$CX,$B$470,рўйхат!$D:$D,$C430)</f>
        <v/>
      </c>
      <c r="I430" s="35">
        <f>SUMIFS(рўйхат!J:J,рўйхат!$CX:$CX,$B$470,рўйхат!$D:$D,$C430)</f>
        <v/>
      </c>
      <c r="J430" s="36">
        <f>SUMIFS(рўйхат!K:K,рўйхат!$CX:$CX,$B$470,рўйхат!$D:$D,$C430)</f>
        <v/>
      </c>
      <c r="K430" s="35">
        <f>SUMIFS(рўйхат!L:L,рўйхат!$CX:$CX,$B$470,рўйхат!$D:$D,$C430)</f>
        <v/>
      </c>
      <c r="L430" s="36">
        <f>SUMIFS(рўйхат!M:M,рўйхат!$CX:$CX,$B$470,рўйхат!$D:$D,$C430)</f>
        <v/>
      </c>
      <c r="M430" s="35">
        <f>SUMIFS(рўйхат!N:N,рўйхат!$CX:$CX,$B$470,рўйхат!$D:$D,$C430)</f>
        <v/>
      </c>
      <c r="N430" s="36">
        <f>SUMIFS(рўйхат!O:O,рўйхат!$CX:$CX,$B$470,рўйхат!$D:$D,$C430)</f>
        <v/>
      </c>
      <c r="O430" s="34">
        <f>IFERROR(M430/E430,0)</f>
        <v/>
      </c>
      <c r="P430" s="34">
        <f>IFERROR(N430/F430,0)</f>
        <v/>
      </c>
      <c r="Q430" s="35">
        <f>SUMIFS(рўйхат!P:P,рўйхат!$CX:$CX,$B$470,рўйхат!$D:$D,$C430)</f>
        <v/>
      </c>
      <c r="R430" s="36">
        <f>SUMIFS(рўйхат!Q:Q,рўйхат!$CX:$CX,$B$470,рўйхат!$D:$D,$C430)</f>
        <v/>
      </c>
      <c r="S430" s="35">
        <f>SUMIFS(рўйхат!R:R,рўйхат!$CX:$CX,$B$470,рўйхат!$D:$D,$C430)</f>
        <v/>
      </c>
      <c r="T430" s="36">
        <f>SUMIFS(рўйхат!S:S,рўйхат!$CX:$CX,$B$470,рўйхат!$D:$D,$C430)</f>
        <v/>
      </c>
      <c r="U430" s="35">
        <f>SUMIFS(рўйхат!T:T,рўйхат!$CX:$CX,$B$470,рўйхат!$D:$D,$C430)</f>
        <v/>
      </c>
      <c r="V430" s="36">
        <f>SUMIFS(рўйхат!U:U,рўйхат!$CX:$CX,$B$470,рўйхат!$D:$D,$C430)</f>
        <v/>
      </c>
      <c r="W430" s="35">
        <f>SUMIFS(рўйхат!V:V,рўйхат!$CX:$CX,$B$470,рўйхат!$D:$D,$C430)</f>
        <v/>
      </c>
      <c r="X430" s="36">
        <f>SUMIFS(рўйхат!W:W,рўйхат!$CX:$CX,$B$470,рўйхат!$D:$D,$C430)</f>
        <v/>
      </c>
      <c r="Y430" s="35">
        <f>SUMIFS(рўйхат!X:X,рўйхат!$CX:$CX,$B$470,рўйхат!$D:$D,$C430)</f>
        <v/>
      </c>
      <c r="Z430" s="36">
        <f>SUMIFS(рўйхат!Y:Y,рўйхат!$CX:$CX,$B$470,рўйхат!$D:$D,$C430)</f>
        <v/>
      </c>
      <c r="AA430" s="35">
        <f>SUMIFS(рўйхат!Z:Z,рўйхат!$CX:$CX,$B$470,рўйхат!$D:$D,$C430)</f>
        <v/>
      </c>
      <c r="AB430" s="36">
        <f>SUMIFS(рўйхат!AA:AA,рўйхат!$CX:$CX,$B$470,рўйхат!$D:$D,$C430)</f>
        <v/>
      </c>
      <c r="AC430" s="35">
        <f>SUMIFS(рўйхат!AB:AB,рўйхат!$CX:$CX,$B$470,рўйхат!$D:$D,$C430)</f>
        <v/>
      </c>
      <c r="AD430" s="36">
        <f>SUMIFS(рўйхат!AC:AC,рўйхат!$CX:$CX,$B$470,рўйхат!$D:$D,$C430)</f>
        <v/>
      </c>
      <c r="AE430" s="35">
        <f>SUMIFS(рўйхат!AD:AD,рўйхат!$CX:$CX,$B$470,рўйхат!$D:$D,$C430)</f>
        <v/>
      </c>
      <c r="AF430" s="36">
        <f>SUMIFS(рўйхат!AE:AE,рўйхат!$CX:$CX,$B$470,рўйхат!$D:$D,$C430)</f>
        <v/>
      </c>
      <c r="AG430" s="35">
        <f>SUMIFS(рўйхат!AH:AH,рўйхат!$CX:$CX,$B$470,рўйхат!$D:$D,$C430)</f>
        <v/>
      </c>
      <c r="AH430" s="36">
        <f>SUMIFS(рўйхат!AI:AI,рўйхат!$CX:$CX,$B$470,рўйхат!$D:$D,$C430)</f>
        <v/>
      </c>
      <c r="AI430" s="35">
        <f>SUMIFS(рўйхат!AJ:AJ,рўйхат!$CX:$CX,$B$470,рўйхат!$D:$D,$C430)</f>
        <v/>
      </c>
      <c r="AJ430" s="36">
        <f>SUMIFS(рўйхат!AK:AK,рўйхат!$CX:$CX,$B$470,рўйхат!$D:$D,$C430)</f>
        <v/>
      </c>
      <c r="AK430" s="35">
        <f>SUMIFS(рўйхат!AL:AL,рўйхат!$CX:$CX,$B$470,рўйхат!$D:$D,$C430)</f>
        <v/>
      </c>
      <c r="AL430" s="36">
        <f>SUMIFS(рўйхат!AM:AM,рўйхат!$CX:$CX,$B$470,рўйхат!$D:$D,$C430)</f>
        <v/>
      </c>
      <c r="AM430" s="77">
        <f>IFERROR(Q430/E430,0)</f>
        <v/>
      </c>
      <c r="AN430" s="77">
        <f>IFERROR(R430/F430,0)</f>
        <v/>
      </c>
      <c r="AO430" s="35">
        <f>SUMIFS(рўйхат!AX:AX,рўйхат!$CX:$CX,$B$470,рўйхат!$D:$D,$C430)</f>
        <v/>
      </c>
      <c r="AP430" s="36">
        <f>SUMIFS(рўйхат!AY:AY,рўйхат!$CX:$CX,$B$470,рўйхат!$D:$D,$C430)</f>
        <v/>
      </c>
      <c r="AQ430" s="35">
        <f>SUMIFS(рўйхат!AZ:AZ,рўйхат!$CX:$CX,$B$470,рўйхат!$D:$D,$C430)</f>
        <v/>
      </c>
      <c r="AR430" s="36">
        <f>SUMIFS(рўйхат!BA:BA,рўйхат!$CX:$CX,$B$470,рўйхат!$D:$D,$C430)</f>
        <v/>
      </c>
      <c r="AS430" s="35">
        <f>SUMIFS(рўйхат!BB:BB,рўйхат!$CX:$CX,$B$470,рўйхат!$D:$D,$C430)</f>
        <v/>
      </c>
      <c r="AT430" s="36">
        <f>SUMIFS(рўйхат!BC:BC,рўйхат!$CX:$CX,$B$470,рўйхат!$D:$D,$C430)</f>
        <v/>
      </c>
      <c r="AU430" s="35">
        <f>SUMIFS(рўйхат!BD:BD,рўйхат!$CX:$CX,$B$470,рўйхат!$D:$D,$C430)</f>
        <v/>
      </c>
      <c r="AV430" s="36">
        <f>SUMIFS(рўйхат!BE:BE,рўйхат!$CX:$CX,$B$470,рўйхат!$D:$D,$C430)</f>
        <v/>
      </c>
      <c r="AW430" s="35">
        <f>SUMIFS(рўйхат!BF:BF,рўйхат!$CX:$CX,$B$470,рўйхат!$D:$D,$C430)</f>
        <v/>
      </c>
      <c r="AX430" s="36">
        <f>SUMIFS(рўйхат!BG:BG,рўйхат!$CX:$CX,$B$470,рўйхат!$D:$D,$C430)</f>
        <v/>
      </c>
      <c r="AY430" s="35">
        <f>SUMIFS(рўйхат!BH:BH,рўйхат!$CX:$CX,$B$470,рўйхат!$D:$D,$C430)</f>
        <v/>
      </c>
      <c r="AZ430" s="36">
        <f>SUMIFS(рўйхат!BI:BI,рўйхат!$CX:$CX,$B$470,рўйхат!$D:$D,$C430)</f>
        <v/>
      </c>
      <c r="BA430" s="35">
        <f>SUMIFS(рўйхат!BJ:BJ,рўйхат!$CX:$CX,$B$470,рўйхат!$D:$D,$C430)</f>
        <v/>
      </c>
      <c r="BB430" s="36">
        <f>SUMIFS(рўйхат!BK:BK,рўйхат!$CX:$CX,$B$470,рўйхат!$D:$D,$C430)</f>
        <v/>
      </c>
      <c r="BC430" s="77">
        <f>IFERROR(AO430/E430,0)</f>
        <v/>
      </c>
      <c r="BD430" s="77">
        <f>IFERROR(AP430/F430,0)</f>
        <v/>
      </c>
      <c r="BE430" s="35">
        <f>SUMIFS(рўйхат!BL:BL,рўйхат!$CX:$CX,$B$470,рўйхат!$D:$D,$C430)</f>
        <v/>
      </c>
      <c r="BF430" s="36">
        <f>SUMIFS(рўйхат!BM:BM,рўйхат!$CX:$CX,$B$470,рўйхат!$D:$D,$C430)</f>
        <v/>
      </c>
      <c r="BG430" s="35">
        <f>SUMIFS(рўйхат!BN:BN,рўйхат!$CX:$CX,$B$470,рўйхат!$D:$D,$C430)</f>
        <v/>
      </c>
      <c r="BH430" s="36">
        <f>SUMIFS(рўйхат!BO:BO,рўйхат!$CX:$CX,$B$470,рўйхат!$D:$D,$C430)</f>
        <v/>
      </c>
      <c r="BI430" s="35">
        <f>SUMIFS(рўйхат!BP:BP,рўйхат!$CX:$CX,$B$470,рўйхат!$D:$D,$C430)</f>
        <v/>
      </c>
      <c r="BJ430" s="36">
        <f>SUMIFS(рўйхат!BQ:BQ,рўйхат!$CX:$CX,$B$470,рўйхат!$D:$D,$C430)</f>
        <v/>
      </c>
      <c r="BK430" s="35">
        <f>SUMIFS(рўйхат!BR:BR,рўйхат!$CX:$CX,$B$470,рўйхат!$D:$D,$C430)</f>
        <v/>
      </c>
      <c r="BL430" s="36">
        <f>SUMIFS(рўйхат!BS:BS,рўйхат!$CX:$CX,$B$470,рўйхат!$D:$D,$C430)</f>
        <v/>
      </c>
      <c r="BM430" s="35">
        <f>SUMIFS(рўйхат!BT:BT,рўйхат!$CX:$CX,$B$470,рўйхат!$D:$D,$C430)</f>
        <v/>
      </c>
      <c r="BN430" s="36">
        <f>SUMIFS(рўйхат!BU:BU,рўйхат!$CX:$CX,$B$470,рўйхат!$D:$D,$C430)</f>
        <v/>
      </c>
      <c r="BO430" s="35">
        <f>SUMIFS(рўйхат!BX:BX,рўйхат!$CX:$CX,$B$470,рўйхат!$D:$D,$C430)</f>
        <v/>
      </c>
      <c r="BP430" s="36">
        <f>SUMIFS(рўйхат!BY:BY,рўйхат!$CX:$CX,$B$470,рўйхат!$D:$D,$C430)</f>
        <v/>
      </c>
      <c r="BQ430" s="35">
        <f>SUMIFS(рўйхат!BZ:BZ,рўйхат!$CX:$CX,$B$470,рўйхат!$D:$D,$C430)</f>
        <v/>
      </c>
      <c r="BR430" s="36">
        <f>SUMIFS(рўйхат!CA:CA,рўйхат!$CX:$CX,$B$470,рўйхат!$D:$D,$C430)</f>
        <v/>
      </c>
      <c r="BS430" s="35">
        <f>SUMIFS(рўйхат!CB:CB,рўйхат!$CX:$CX,$B$470,рўйхат!$D:$D,$C430)</f>
        <v/>
      </c>
      <c r="BT430" s="36">
        <f>SUMIFS(рўйхат!CC:CC,рўйхат!$CX:$CX,$B$470,рўйхат!$D:$D,$C430)</f>
        <v/>
      </c>
      <c r="BU430" s="35">
        <f>SUMIFS(рўйхат!CD:CD,рўйхат!$CX:$CX,$B$470,рўйхат!$D:$D,$C430)</f>
        <v/>
      </c>
      <c r="BV430" s="36">
        <f>SUMIFS(рўйхат!CE:CE,рўйхат!$CX:$CX,$B$470,рўйхат!$D:$D,$C430)</f>
        <v/>
      </c>
      <c r="BW430" s="35">
        <f>SUMIFS(рўйхат!CH:CH,рўйхат!$CX:$CX,$B$470,рўйхат!$D:$D,$C430)</f>
        <v/>
      </c>
      <c r="BX430" s="36">
        <f>SUMIFS(рўйхат!CI:CI,рўйхат!$CX:$CX,$B$470,рўйхат!$D:$D,$C430)</f>
        <v/>
      </c>
      <c r="BY430" s="35">
        <f>SUMIFS(рўйхат!CJ:CJ,рўйхат!$CX:$CX,$B$470,рўйхат!$D:$D,$C430)</f>
        <v/>
      </c>
      <c r="BZ430" s="36">
        <f>SUMIFS(рўйхат!CK:CK,рўйхат!$CX:$CX,$B$470,рўйхат!$D:$D,$C430)</f>
        <v/>
      </c>
      <c r="CA430" s="35">
        <f>SUMIFS(рўйхат!CL:CL,рўйхат!$CX:$CX,$B$470,рўйхат!$D:$D,$C430)</f>
        <v/>
      </c>
      <c r="CB430" s="36">
        <f>SUMIFS(рўйхат!CM:CM,рўйхат!$CX:$CX,$B$470,рўйхат!$D:$D,$C430)</f>
        <v/>
      </c>
      <c r="CC430" s="35">
        <f>SUMIFS(рўйхат!CN:CN,рўйхат!$CX:$CX,$B$470,рўйхат!$D:$D,$C430)</f>
        <v/>
      </c>
      <c r="CD430" s="36">
        <f>SUMIFS(рўйхат!CO:CO,рўйхат!$CX:$CX,$B$470,рўйхат!$D:$D,$C430)</f>
        <v/>
      </c>
      <c r="CE430" s="77">
        <f>IFERROR(BE430/(Q430+BE430),0)</f>
        <v/>
      </c>
      <c r="CF430" s="78">
        <f>IFERROR(BF430/(R430+BF430),0)</f>
        <v/>
      </c>
    </row>
    <row r="431" hidden="1" outlineLevel="1" ht="17.1" customFormat="1" customHeight="1" s="8">
      <c r="A431" s="39" t="n"/>
      <c r="B431" s="50" t="n">
        <v>27</v>
      </c>
      <c r="C431" s="131" t="inlineStr">
        <is>
          <t>Қурилиш объекти пулларини тўланиши таҳлили</t>
        </is>
      </c>
      <c r="D431" s="16" t="n"/>
      <c r="E431" s="35">
        <f>SUMIFS(рўйхат!F:F,рўйхат!$CX:$CX,$B$470,рўйхат!$D:$D,$C431)</f>
        <v/>
      </c>
      <c r="F431" s="36">
        <f>SUMIFS(рўйхат!G:G,рўйхат!$CX:$CX,$B$470,рўйхат!$D:$D,$C431)</f>
        <v/>
      </c>
      <c r="G431" s="35">
        <f>SUMIFS(рўйхат!H:H,рўйхат!$CX:$CX,$B$470,рўйхат!$D:$D,$C431)</f>
        <v/>
      </c>
      <c r="H431" s="36">
        <f>SUMIFS(рўйхат!I:I,рўйхат!$CX:$CX,$B$470,рўйхат!$D:$D,$C431)</f>
        <v/>
      </c>
      <c r="I431" s="35">
        <f>SUMIFS(рўйхат!J:J,рўйхат!$CX:$CX,$B$470,рўйхат!$D:$D,$C431)</f>
        <v/>
      </c>
      <c r="J431" s="36">
        <f>SUMIFS(рўйхат!K:K,рўйхат!$CX:$CX,$B$470,рўйхат!$D:$D,$C431)</f>
        <v/>
      </c>
      <c r="K431" s="35">
        <f>SUMIFS(рўйхат!L:L,рўйхат!$CX:$CX,$B$470,рўйхат!$D:$D,$C431)</f>
        <v/>
      </c>
      <c r="L431" s="36">
        <f>SUMIFS(рўйхат!M:M,рўйхат!$CX:$CX,$B$470,рўйхат!$D:$D,$C431)</f>
        <v/>
      </c>
      <c r="M431" s="35">
        <f>SUMIFS(рўйхат!N:N,рўйхат!$CX:$CX,$B$470,рўйхат!$D:$D,$C431)</f>
        <v/>
      </c>
      <c r="N431" s="36">
        <f>SUMIFS(рўйхат!O:O,рўйхат!$CX:$CX,$B$470,рўйхат!$D:$D,$C431)</f>
        <v/>
      </c>
      <c r="O431" s="34">
        <f>IFERROR(M431/E431,0)</f>
        <v/>
      </c>
      <c r="P431" s="34">
        <f>IFERROR(N431/F431,0)</f>
        <v/>
      </c>
      <c r="Q431" s="35">
        <f>SUMIFS(рўйхат!P:P,рўйхат!$CX:$CX,$B$470,рўйхат!$D:$D,$C431)</f>
        <v/>
      </c>
      <c r="R431" s="36">
        <f>SUMIFS(рўйхат!Q:Q,рўйхат!$CX:$CX,$B$470,рўйхат!$D:$D,$C431)</f>
        <v/>
      </c>
      <c r="S431" s="35">
        <f>SUMIFS(рўйхат!R:R,рўйхат!$CX:$CX,$B$470,рўйхат!$D:$D,$C431)</f>
        <v/>
      </c>
      <c r="T431" s="36">
        <f>SUMIFS(рўйхат!S:S,рўйхат!$CX:$CX,$B$470,рўйхат!$D:$D,$C431)</f>
        <v/>
      </c>
      <c r="U431" s="35">
        <f>SUMIFS(рўйхат!T:T,рўйхат!$CX:$CX,$B$470,рўйхат!$D:$D,$C431)</f>
        <v/>
      </c>
      <c r="V431" s="36">
        <f>SUMIFS(рўйхат!U:U,рўйхат!$CX:$CX,$B$470,рўйхат!$D:$D,$C431)</f>
        <v/>
      </c>
      <c r="W431" s="35">
        <f>SUMIFS(рўйхат!V:V,рўйхат!$CX:$CX,$B$470,рўйхат!$D:$D,$C431)</f>
        <v/>
      </c>
      <c r="X431" s="36">
        <f>SUMIFS(рўйхат!W:W,рўйхат!$CX:$CX,$B$470,рўйхат!$D:$D,$C431)</f>
        <v/>
      </c>
      <c r="Y431" s="35">
        <f>SUMIFS(рўйхат!X:X,рўйхат!$CX:$CX,$B$470,рўйхат!$D:$D,$C431)</f>
        <v/>
      </c>
      <c r="Z431" s="36">
        <f>SUMIFS(рўйхат!Y:Y,рўйхат!$CX:$CX,$B$470,рўйхат!$D:$D,$C431)</f>
        <v/>
      </c>
      <c r="AA431" s="35">
        <f>SUMIFS(рўйхат!Z:Z,рўйхат!$CX:$CX,$B$470,рўйхат!$D:$D,$C431)</f>
        <v/>
      </c>
      <c r="AB431" s="36">
        <f>SUMIFS(рўйхат!AA:AA,рўйхат!$CX:$CX,$B$470,рўйхат!$D:$D,$C431)</f>
        <v/>
      </c>
      <c r="AC431" s="35">
        <f>SUMIFS(рўйхат!AB:AB,рўйхат!$CX:$CX,$B$470,рўйхат!$D:$D,$C431)</f>
        <v/>
      </c>
      <c r="AD431" s="36">
        <f>SUMIFS(рўйхат!AC:AC,рўйхат!$CX:$CX,$B$470,рўйхат!$D:$D,$C431)</f>
        <v/>
      </c>
      <c r="AE431" s="35">
        <f>SUMIFS(рўйхат!AD:AD,рўйхат!$CX:$CX,$B$470,рўйхат!$D:$D,$C431)</f>
        <v/>
      </c>
      <c r="AF431" s="36">
        <f>SUMIFS(рўйхат!AE:AE,рўйхат!$CX:$CX,$B$470,рўйхат!$D:$D,$C431)</f>
        <v/>
      </c>
      <c r="AG431" s="35">
        <f>SUMIFS(рўйхат!AH:AH,рўйхат!$CX:$CX,$B$470,рўйхат!$D:$D,$C431)</f>
        <v/>
      </c>
      <c r="AH431" s="36">
        <f>SUMIFS(рўйхат!AI:AI,рўйхат!$CX:$CX,$B$470,рўйхат!$D:$D,$C431)</f>
        <v/>
      </c>
      <c r="AI431" s="35">
        <f>SUMIFS(рўйхат!AJ:AJ,рўйхат!$CX:$CX,$B$470,рўйхат!$D:$D,$C431)</f>
        <v/>
      </c>
      <c r="AJ431" s="36">
        <f>SUMIFS(рўйхат!AK:AK,рўйхат!$CX:$CX,$B$470,рўйхат!$D:$D,$C431)</f>
        <v/>
      </c>
      <c r="AK431" s="35">
        <f>SUMIFS(рўйхат!AL:AL,рўйхат!$CX:$CX,$B$470,рўйхат!$D:$D,$C431)</f>
        <v/>
      </c>
      <c r="AL431" s="36">
        <f>SUMIFS(рўйхат!AM:AM,рўйхат!$CX:$CX,$B$470,рўйхат!$D:$D,$C431)</f>
        <v/>
      </c>
      <c r="AM431" s="77">
        <f>IFERROR(Q431/E431,0)</f>
        <v/>
      </c>
      <c r="AN431" s="77">
        <f>IFERROR(R431/F431,0)</f>
        <v/>
      </c>
      <c r="AO431" s="35">
        <f>SUMIFS(рўйхат!AX:AX,рўйхат!$CX:$CX,$B$470,рўйхат!$D:$D,$C431)</f>
        <v/>
      </c>
      <c r="AP431" s="36">
        <f>SUMIFS(рўйхат!AY:AY,рўйхат!$CX:$CX,$B$470,рўйхат!$D:$D,$C431)</f>
        <v/>
      </c>
      <c r="AQ431" s="35">
        <f>SUMIFS(рўйхат!AZ:AZ,рўйхат!$CX:$CX,$B$470,рўйхат!$D:$D,$C431)</f>
        <v/>
      </c>
      <c r="AR431" s="36">
        <f>SUMIFS(рўйхат!BA:BA,рўйхат!$CX:$CX,$B$470,рўйхат!$D:$D,$C431)</f>
        <v/>
      </c>
      <c r="AS431" s="35">
        <f>SUMIFS(рўйхат!BB:BB,рўйхат!$CX:$CX,$B$470,рўйхат!$D:$D,$C431)</f>
        <v/>
      </c>
      <c r="AT431" s="36">
        <f>SUMIFS(рўйхат!BC:BC,рўйхат!$CX:$CX,$B$470,рўйхат!$D:$D,$C431)</f>
        <v/>
      </c>
      <c r="AU431" s="35">
        <f>SUMIFS(рўйхат!BD:BD,рўйхат!$CX:$CX,$B$470,рўйхат!$D:$D,$C431)</f>
        <v/>
      </c>
      <c r="AV431" s="36">
        <f>SUMIFS(рўйхат!BE:BE,рўйхат!$CX:$CX,$B$470,рўйхат!$D:$D,$C431)</f>
        <v/>
      </c>
      <c r="AW431" s="35">
        <f>SUMIFS(рўйхат!BF:BF,рўйхат!$CX:$CX,$B$470,рўйхат!$D:$D,$C431)</f>
        <v/>
      </c>
      <c r="AX431" s="36">
        <f>SUMIFS(рўйхат!BG:BG,рўйхат!$CX:$CX,$B$470,рўйхат!$D:$D,$C431)</f>
        <v/>
      </c>
      <c r="AY431" s="35">
        <f>SUMIFS(рўйхат!BH:BH,рўйхат!$CX:$CX,$B$470,рўйхат!$D:$D,$C431)</f>
        <v/>
      </c>
      <c r="AZ431" s="36">
        <f>SUMIFS(рўйхат!BI:BI,рўйхат!$CX:$CX,$B$470,рўйхат!$D:$D,$C431)</f>
        <v/>
      </c>
      <c r="BA431" s="35">
        <f>SUMIFS(рўйхат!BJ:BJ,рўйхат!$CX:$CX,$B$470,рўйхат!$D:$D,$C431)</f>
        <v/>
      </c>
      <c r="BB431" s="36">
        <f>SUMIFS(рўйхат!BK:BK,рўйхат!$CX:$CX,$B$470,рўйхат!$D:$D,$C431)</f>
        <v/>
      </c>
      <c r="BC431" s="77">
        <f>IFERROR(AO431/E431,0)</f>
        <v/>
      </c>
      <c r="BD431" s="77">
        <f>IFERROR(AP431/F431,0)</f>
        <v/>
      </c>
      <c r="BE431" s="35">
        <f>SUMIFS(рўйхат!BL:BL,рўйхат!$CX:$CX,$B$470,рўйхат!$D:$D,$C431)</f>
        <v/>
      </c>
      <c r="BF431" s="36">
        <f>SUMIFS(рўйхат!BM:BM,рўйхат!$CX:$CX,$B$470,рўйхат!$D:$D,$C431)</f>
        <v/>
      </c>
      <c r="BG431" s="35">
        <f>SUMIFS(рўйхат!BN:BN,рўйхат!$CX:$CX,$B$470,рўйхат!$D:$D,$C431)</f>
        <v/>
      </c>
      <c r="BH431" s="36">
        <f>SUMIFS(рўйхат!BO:BO,рўйхат!$CX:$CX,$B$470,рўйхат!$D:$D,$C431)</f>
        <v/>
      </c>
      <c r="BI431" s="35">
        <f>SUMIFS(рўйхат!BP:BP,рўйхат!$CX:$CX,$B$470,рўйхат!$D:$D,$C431)</f>
        <v/>
      </c>
      <c r="BJ431" s="36">
        <f>SUMIFS(рўйхат!BQ:BQ,рўйхат!$CX:$CX,$B$470,рўйхат!$D:$D,$C431)</f>
        <v/>
      </c>
      <c r="BK431" s="35">
        <f>SUMIFS(рўйхат!BR:BR,рўйхат!$CX:$CX,$B$470,рўйхат!$D:$D,$C431)</f>
        <v/>
      </c>
      <c r="BL431" s="36">
        <f>SUMIFS(рўйхат!BS:BS,рўйхат!$CX:$CX,$B$470,рўйхат!$D:$D,$C431)</f>
        <v/>
      </c>
      <c r="BM431" s="35">
        <f>SUMIFS(рўйхат!BT:BT,рўйхат!$CX:$CX,$B$470,рўйхат!$D:$D,$C431)</f>
        <v/>
      </c>
      <c r="BN431" s="36">
        <f>SUMIFS(рўйхат!BU:BU,рўйхат!$CX:$CX,$B$470,рўйхат!$D:$D,$C431)</f>
        <v/>
      </c>
      <c r="BO431" s="35">
        <f>SUMIFS(рўйхат!BX:BX,рўйхат!$CX:$CX,$B$470,рўйхат!$D:$D,$C431)</f>
        <v/>
      </c>
      <c r="BP431" s="36">
        <f>SUMIFS(рўйхат!BY:BY,рўйхат!$CX:$CX,$B$470,рўйхат!$D:$D,$C431)</f>
        <v/>
      </c>
      <c r="BQ431" s="35">
        <f>SUMIFS(рўйхат!BZ:BZ,рўйхат!$CX:$CX,$B$470,рўйхат!$D:$D,$C431)</f>
        <v/>
      </c>
      <c r="BR431" s="36">
        <f>SUMIFS(рўйхат!CA:CA,рўйхат!$CX:$CX,$B$470,рўйхат!$D:$D,$C431)</f>
        <v/>
      </c>
      <c r="BS431" s="35">
        <f>SUMIFS(рўйхат!CB:CB,рўйхат!$CX:$CX,$B$470,рўйхат!$D:$D,$C431)</f>
        <v/>
      </c>
      <c r="BT431" s="36">
        <f>SUMIFS(рўйхат!CC:CC,рўйхат!$CX:$CX,$B$470,рўйхат!$D:$D,$C431)</f>
        <v/>
      </c>
      <c r="BU431" s="35">
        <f>SUMIFS(рўйхат!CD:CD,рўйхат!$CX:$CX,$B$470,рўйхат!$D:$D,$C431)</f>
        <v/>
      </c>
      <c r="BV431" s="36">
        <f>SUMIFS(рўйхат!CE:CE,рўйхат!$CX:$CX,$B$470,рўйхат!$D:$D,$C431)</f>
        <v/>
      </c>
      <c r="BW431" s="35">
        <f>SUMIFS(рўйхат!CH:CH,рўйхат!$CX:$CX,$B$470,рўйхат!$D:$D,$C431)</f>
        <v/>
      </c>
      <c r="BX431" s="36">
        <f>SUMIFS(рўйхат!CI:CI,рўйхат!$CX:$CX,$B$470,рўйхат!$D:$D,$C431)</f>
        <v/>
      </c>
      <c r="BY431" s="35">
        <f>SUMIFS(рўйхат!CJ:CJ,рўйхат!$CX:$CX,$B$470,рўйхат!$D:$D,$C431)</f>
        <v/>
      </c>
      <c r="BZ431" s="36">
        <f>SUMIFS(рўйхат!CK:CK,рўйхат!$CX:$CX,$B$470,рўйхат!$D:$D,$C431)</f>
        <v/>
      </c>
      <c r="CA431" s="35">
        <f>SUMIFS(рўйхат!CL:CL,рўйхат!$CX:$CX,$B$470,рўйхат!$D:$D,$C431)</f>
        <v/>
      </c>
      <c r="CB431" s="36">
        <f>SUMIFS(рўйхат!CM:CM,рўйхат!$CX:$CX,$B$470,рўйхат!$D:$D,$C431)</f>
        <v/>
      </c>
      <c r="CC431" s="35">
        <f>SUMIFS(рўйхат!CN:CN,рўйхат!$CX:$CX,$B$470,рўйхат!$D:$D,$C431)</f>
        <v/>
      </c>
      <c r="CD431" s="36">
        <f>SUMIFS(рўйхат!CO:CO,рўйхат!$CX:$CX,$B$470,рўйхат!$D:$D,$C431)</f>
        <v/>
      </c>
      <c r="CE431" s="77">
        <f>IFERROR(BE431/(Q431+BE431),0)</f>
        <v/>
      </c>
      <c r="CF431" s="78">
        <f>IFERROR(BF431/(R431+BF431),0)</f>
        <v/>
      </c>
    </row>
    <row r="432" hidden="1" outlineLevel="1" ht="33.95" customFormat="1" customHeight="1" s="8">
      <c r="A432" s="39" t="n"/>
      <c r="B432" s="50" t="n">
        <v>28</v>
      </c>
      <c r="C432" s="131" t="inlineStr">
        <is>
          <t>Қурилиши белгиланган муддатда якунланмаган объектлар</t>
        </is>
      </c>
      <c r="D432" s="16" t="n"/>
      <c r="E432" s="35">
        <f>SUMIFS(рўйхат!F:F,рўйхат!$CX:$CX,$B$470,рўйхат!$D:$D,$C432)</f>
        <v/>
      </c>
      <c r="F432" s="36">
        <f>SUMIFS(рўйхат!G:G,рўйхат!$CX:$CX,$B$470,рўйхат!$D:$D,$C432)</f>
        <v/>
      </c>
      <c r="G432" s="35">
        <f>SUMIFS(рўйхат!H:H,рўйхат!$CX:$CX,$B$470,рўйхат!$D:$D,$C432)</f>
        <v/>
      </c>
      <c r="H432" s="36">
        <f>SUMIFS(рўйхат!I:I,рўйхат!$CX:$CX,$B$470,рўйхат!$D:$D,$C432)</f>
        <v/>
      </c>
      <c r="I432" s="35">
        <f>SUMIFS(рўйхат!J:J,рўйхат!$CX:$CX,$B$470,рўйхат!$D:$D,$C432)</f>
        <v/>
      </c>
      <c r="J432" s="36">
        <f>SUMIFS(рўйхат!K:K,рўйхат!$CX:$CX,$B$470,рўйхат!$D:$D,$C432)</f>
        <v/>
      </c>
      <c r="K432" s="35">
        <f>SUMIFS(рўйхат!L:L,рўйхат!$CX:$CX,$B$470,рўйхат!$D:$D,$C432)</f>
        <v/>
      </c>
      <c r="L432" s="36">
        <f>SUMIFS(рўйхат!M:M,рўйхат!$CX:$CX,$B$470,рўйхат!$D:$D,$C432)</f>
        <v/>
      </c>
      <c r="M432" s="35">
        <f>SUMIFS(рўйхат!N:N,рўйхат!$CX:$CX,$B$470,рўйхат!$D:$D,$C432)</f>
        <v/>
      </c>
      <c r="N432" s="36">
        <f>SUMIFS(рўйхат!O:O,рўйхат!$CX:$CX,$B$470,рўйхат!$D:$D,$C432)</f>
        <v/>
      </c>
      <c r="O432" s="34">
        <f>IFERROR(M432/E432,0)</f>
        <v/>
      </c>
      <c r="P432" s="34">
        <f>IFERROR(N432/F432,0)</f>
        <v/>
      </c>
      <c r="Q432" s="35">
        <f>SUMIFS(рўйхат!P:P,рўйхат!$CX:$CX,$B$470,рўйхат!$D:$D,$C432)</f>
        <v/>
      </c>
      <c r="R432" s="36">
        <f>SUMIFS(рўйхат!Q:Q,рўйхат!$CX:$CX,$B$470,рўйхат!$D:$D,$C432)</f>
        <v/>
      </c>
      <c r="S432" s="35">
        <f>SUMIFS(рўйхат!R:R,рўйхат!$CX:$CX,$B$470,рўйхат!$D:$D,$C432)</f>
        <v/>
      </c>
      <c r="T432" s="36">
        <f>SUMIFS(рўйхат!S:S,рўйхат!$CX:$CX,$B$470,рўйхат!$D:$D,$C432)</f>
        <v/>
      </c>
      <c r="U432" s="35">
        <f>SUMIFS(рўйхат!T:T,рўйхат!$CX:$CX,$B$470,рўйхат!$D:$D,$C432)</f>
        <v/>
      </c>
      <c r="V432" s="36">
        <f>SUMIFS(рўйхат!U:U,рўйхат!$CX:$CX,$B$470,рўйхат!$D:$D,$C432)</f>
        <v/>
      </c>
      <c r="W432" s="35">
        <f>SUMIFS(рўйхат!V:V,рўйхат!$CX:$CX,$B$470,рўйхат!$D:$D,$C432)</f>
        <v/>
      </c>
      <c r="X432" s="36">
        <f>SUMIFS(рўйхат!W:W,рўйхат!$CX:$CX,$B$470,рўйхат!$D:$D,$C432)</f>
        <v/>
      </c>
      <c r="Y432" s="35">
        <f>SUMIFS(рўйхат!X:X,рўйхат!$CX:$CX,$B$470,рўйхат!$D:$D,$C432)</f>
        <v/>
      </c>
      <c r="Z432" s="36">
        <f>SUMIFS(рўйхат!Y:Y,рўйхат!$CX:$CX,$B$470,рўйхат!$D:$D,$C432)</f>
        <v/>
      </c>
      <c r="AA432" s="35">
        <f>SUMIFS(рўйхат!Z:Z,рўйхат!$CX:$CX,$B$470,рўйхат!$D:$D,$C432)</f>
        <v/>
      </c>
      <c r="AB432" s="36">
        <f>SUMIFS(рўйхат!AA:AA,рўйхат!$CX:$CX,$B$470,рўйхат!$D:$D,$C432)</f>
        <v/>
      </c>
      <c r="AC432" s="35">
        <f>SUMIFS(рўйхат!AB:AB,рўйхат!$CX:$CX,$B$470,рўйхат!$D:$D,$C432)</f>
        <v/>
      </c>
      <c r="AD432" s="36">
        <f>SUMIFS(рўйхат!AC:AC,рўйхат!$CX:$CX,$B$470,рўйхат!$D:$D,$C432)</f>
        <v/>
      </c>
      <c r="AE432" s="35">
        <f>SUMIFS(рўйхат!AD:AD,рўйхат!$CX:$CX,$B$470,рўйхат!$D:$D,$C432)</f>
        <v/>
      </c>
      <c r="AF432" s="36">
        <f>SUMIFS(рўйхат!AE:AE,рўйхат!$CX:$CX,$B$470,рўйхат!$D:$D,$C432)</f>
        <v/>
      </c>
      <c r="AG432" s="35">
        <f>SUMIFS(рўйхат!AH:AH,рўйхат!$CX:$CX,$B$470,рўйхат!$D:$D,$C432)</f>
        <v/>
      </c>
      <c r="AH432" s="36">
        <f>SUMIFS(рўйхат!AI:AI,рўйхат!$CX:$CX,$B$470,рўйхат!$D:$D,$C432)</f>
        <v/>
      </c>
      <c r="AI432" s="35">
        <f>SUMIFS(рўйхат!AJ:AJ,рўйхат!$CX:$CX,$B$470,рўйхат!$D:$D,$C432)</f>
        <v/>
      </c>
      <c r="AJ432" s="36">
        <f>SUMIFS(рўйхат!AK:AK,рўйхат!$CX:$CX,$B$470,рўйхат!$D:$D,$C432)</f>
        <v/>
      </c>
      <c r="AK432" s="35">
        <f>SUMIFS(рўйхат!AL:AL,рўйхат!$CX:$CX,$B$470,рўйхат!$D:$D,$C432)</f>
        <v/>
      </c>
      <c r="AL432" s="36">
        <f>SUMIFS(рўйхат!AM:AM,рўйхат!$CX:$CX,$B$470,рўйхат!$D:$D,$C432)</f>
        <v/>
      </c>
      <c r="AM432" s="77">
        <f>IFERROR(Q432/E432,0)</f>
        <v/>
      </c>
      <c r="AN432" s="77">
        <f>IFERROR(R432/F432,0)</f>
        <v/>
      </c>
      <c r="AO432" s="35">
        <f>SUMIFS(рўйхат!AX:AX,рўйхат!$CX:$CX,$B$470,рўйхат!$D:$D,$C432)</f>
        <v/>
      </c>
      <c r="AP432" s="36">
        <f>SUMIFS(рўйхат!AY:AY,рўйхат!$CX:$CX,$B$470,рўйхат!$D:$D,$C432)</f>
        <v/>
      </c>
      <c r="AQ432" s="35">
        <f>SUMIFS(рўйхат!AZ:AZ,рўйхат!$CX:$CX,$B$470,рўйхат!$D:$D,$C432)</f>
        <v/>
      </c>
      <c r="AR432" s="36">
        <f>SUMIFS(рўйхат!BA:BA,рўйхат!$CX:$CX,$B$470,рўйхат!$D:$D,$C432)</f>
        <v/>
      </c>
      <c r="AS432" s="35">
        <f>SUMIFS(рўйхат!BB:BB,рўйхат!$CX:$CX,$B$470,рўйхат!$D:$D,$C432)</f>
        <v/>
      </c>
      <c r="AT432" s="36">
        <f>SUMIFS(рўйхат!BC:BC,рўйхат!$CX:$CX,$B$470,рўйхат!$D:$D,$C432)</f>
        <v/>
      </c>
      <c r="AU432" s="35">
        <f>SUMIFS(рўйхат!BD:BD,рўйхат!$CX:$CX,$B$470,рўйхат!$D:$D,$C432)</f>
        <v/>
      </c>
      <c r="AV432" s="36">
        <f>SUMIFS(рўйхат!BE:BE,рўйхат!$CX:$CX,$B$470,рўйхат!$D:$D,$C432)</f>
        <v/>
      </c>
      <c r="AW432" s="35">
        <f>SUMIFS(рўйхат!BF:BF,рўйхат!$CX:$CX,$B$470,рўйхат!$D:$D,$C432)</f>
        <v/>
      </c>
      <c r="AX432" s="36">
        <f>SUMIFS(рўйхат!BG:BG,рўйхат!$CX:$CX,$B$470,рўйхат!$D:$D,$C432)</f>
        <v/>
      </c>
      <c r="AY432" s="35">
        <f>SUMIFS(рўйхат!BH:BH,рўйхат!$CX:$CX,$B$470,рўйхат!$D:$D,$C432)</f>
        <v/>
      </c>
      <c r="AZ432" s="36">
        <f>SUMIFS(рўйхат!BI:BI,рўйхат!$CX:$CX,$B$470,рўйхат!$D:$D,$C432)</f>
        <v/>
      </c>
      <c r="BA432" s="35">
        <f>SUMIFS(рўйхат!BJ:BJ,рўйхат!$CX:$CX,$B$470,рўйхат!$D:$D,$C432)</f>
        <v/>
      </c>
      <c r="BB432" s="36">
        <f>SUMIFS(рўйхат!BK:BK,рўйхат!$CX:$CX,$B$470,рўйхат!$D:$D,$C432)</f>
        <v/>
      </c>
      <c r="BC432" s="77">
        <f>IFERROR(AO432/E432,0)</f>
        <v/>
      </c>
      <c r="BD432" s="77">
        <f>IFERROR(AP432/F432,0)</f>
        <v/>
      </c>
      <c r="BE432" s="35">
        <f>SUMIFS(рўйхат!BL:BL,рўйхат!$CX:$CX,$B$470,рўйхат!$D:$D,$C432)</f>
        <v/>
      </c>
      <c r="BF432" s="36">
        <f>SUMIFS(рўйхат!BM:BM,рўйхат!$CX:$CX,$B$470,рўйхат!$D:$D,$C432)</f>
        <v/>
      </c>
      <c r="BG432" s="35">
        <f>SUMIFS(рўйхат!BN:BN,рўйхат!$CX:$CX,$B$470,рўйхат!$D:$D,$C432)</f>
        <v/>
      </c>
      <c r="BH432" s="36">
        <f>SUMIFS(рўйхат!BO:BO,рўйхат!$CX:$CX,$B$470,рўйхат!$D:$D,$C432)</f>
        <v/>
      </c>
      <c r="BI432" s="35">
        <f>SUMIFS(рўйхат!BP:BP,рўйхат!$CX:$CX,$B$470,рўйхат!$D:$D,$C432)</f>
        <v/>
      </c>
      <c r="BJ432" s="36">
        <f>SUMIFS(рўйхат!BQ:BQ,рўйхат!$CX:$CX,$B$470,рўйхат!$D:$D,$C432)</f>
        <v/>
      </c>
      <c r="BK432" s="35">
        <f>SUMIFS(рўйхат!BR:BR,рўйхат!$CX:$CX,$B$470,рўйхат!$D:$D,$C432)</f>
        <v/>
      </c>
      <c r="BL432" s="36">
        <f>SUMIFS(рўйхат!BS:BS,рўйхат!$CX:$CX,$B$470,рўйхат!$D:$D,$C432)</f>
        <v/>
      </c>
      <c r="BM432" s="35">
        <f>SUMIFS(рўйхат!BT:BT,рўйхат!$CX:$CX,$B$470,рўйхат!$D:$D,$C432)</f>
        <v/>
      </c>
      <c r="BN432" s="36">
        <f>SUMIFS(рўйхат!BU:BU,рўйхат!$CX:$CX,$B$470,рўйхат!$D:$D,$C432)</f>
        <v/>
      </c>
      <c r="BO432" s="35">
        <f>SUMIFS(рўйхат!BX:BX,рўйхат!$CX:$CX,$B$470,рўйхат!$D:$D,$C432)</f>
        <v/>
      </c>
      <c r="BP432" s="36">
        <f>SUMIFS(рўйхат!BY:BY,рўйхат!$CX:$CX,$B$470,рўйхат!$D:$D,$C432)</f>
        <v/>
      </c>
      <c r="BQ432" s="35">
        <f>SUMIFS(рўйхат!BZ:BZ,рўйхат!$CX:$CX,$B$470,рўйхат!$D:$D,$C432)</f>
        <v/>
      </c>
      <c r="BR432" s="36">
        <f>SUMIFS(рўйхат!CA:CA,рўйхат!$CX:$CX,$B$470,рўйхат!$D:$D,$C432)</f>
        <v/>
      </c>
      <c r="BS432" s="35">
        <f>SUMIFS(рўйхат!CB:CB,рўйхат!$CX:$CX,$B$470,рўйхат!$D:$D,$C432)</f>
        <v/>
      </c>
      <c r="BT432" s="36">
        <f>SUMIFS(рўйхат!CC:CC,рўйхат!$CX:$CX,$B$470,рўйхат!$D:$D,$C432)</f>
        <v/>
      </c>
      <c r="BU432" s="35">
        <f>SUMIFS(рўйхат!CD:CD,рўйхат!$CX:$CX,$B$470,рўйхат!$D:$D,$C432)</f>
        <v/>
      </c>
      <c r="BV432" s="36">
        <f>SUMIFS(рўйхат!CE:CE,рўйхат!$CX:$CX,$B$470,рўйхат!$D:$D,$C432)</f>
        <v/>
      </c>
      <c r="BW432" s="35">
        <f>SUMIFS(рўйхат!CH:CH,рўйхат!$CX:$CX,$B$470,рўйхат!$D:$D,$C432)</f>
        <v/>
      </c>
      <c r="BX432" s="36">
        <f>SUMIFS(рўйхат!CI:CI,рўйхат!$CX:$CX,$B$470,рўйхат!$D:$D,$C432)</f>
        <v/>
      </c>
      <c r="BY432" s="35">
        <f>SUMIFS(рўйхат!CJ:CJ,рўйхат!$CX:$CX,$B$470,рўйхат!$D:$D,$C432)</f>
        <v/>
      </c>
      <c r="BZ432" s="36">
        <f>SUMIFS(рўйхат!CK:CK,рўйхат!$CX:$CX,$B$470,рўйхат!$D:$D,$C432)</f>
        <v/>
      </c>
      <c r="CA432" s="35">
        <f>SUMIFS(рўйхат!CL:CL,рўйхат!$CX:$CX,$B$470,рўйхат!$D:$D,$C432)</f>
        <v/>
      </c>
      <c r="CB432" s="36">
        <f>SUMIFS(рўйхат!CM:CM,рўйхат!$CX:$CX,$B$470,рўйхат!$D:$D,$C432)</f>
        <v/>
      </c>
      <c r="CC432" s="35">
        <f>SUMIFS(рўйхат!CN:CN,рўйхат!$CX:$CX,$B$470,рўйхат!$D:$D,$C432)</f>
        <v/>
      </c>
      <c r="CD432" s="36">
        <f>SUMIFS(рўйхат!CO:CO,рўйхат!$CX:$CX,$B$470,рўйхат!$D:$D,$C432)</f>
        <v/>
      </c>
      <c r="CE432" s="77">
        <f>IFERROR(BE432/(Q432+BE432),0)</f>
        <v/>
      </c>
      <c r="CF432" s="78">
        <f>IFERROR(BF432/(R432+BF432),0)</f>
        <v/>
      </c>
    </row>
    <row r="433" hidden="1" outlineLevel="1" ht="33.95" customFormat="1" customHeight="1" s="8">
      <c r="A433" s="39" t="n"/>
      <c r="B433" s="50" t="n">
        <v>29</v>
      </c>
      <c r="C433" s="131" t="inlineStr">
        <is>
          <t>Лицензияга эга бўлмаган етказиб берувчилардан дори воситаларининг хариди</t>
        </is>
      </c>
      <c r="D433" s="16" t="n"/>
      <c r="E433" s="35">
        <f>SUMIFS(рўйхат!F:F,рўйхат!$CX:$CX,$B$470,рўйхат!$D:$D,$C433)</f>
        <v/>
      </c>
      <c r="F433" s="36">
        <f>SUMIFS(рўйхат!G:G,рўйхат!$CX:$CX,$B$470,рўйхат!$D:$D,$C433)</f>
        <v/>
      </c>
      <c r="G433" s="35">
        <f>SUMIFS(рўйхат!H:H,рўйхат!$CX:$CX,$B$470,рўйхат!$D:$D,$C433)</f>
        <v/>
      </c>
      <c r="H433" s="36">
        <f>SUMIFS(рўйхат!I:I,рўйхат!$CX:$CX,$B$470,рўйхат!$D:$D,$C433)</f>
        <v/>
      </c>
      <c r="I433" s="35">
        <f>SUMIFS(рўйхат!J:J,рўйхат!$CX:$CX,$B$470,рўйхат!$D:$D,$C433)</f>
        <v/>
      </c>
      <c r="J433" s="36">
        <f>SUMIFS(рўйхат!K:K,рўйхат!$CX:$CX,$B$470,рўйхат!$D:$D,$C433)</f>
        <v/>
      </c>
      <c r="K433" s="35">
        <f>SUMIFS(рўйхат!L:L,рўйхат!$CX:$CX,$B$470,рўйхат!$D:$D,$C433)</f>
        <v/>
      </c>
      <c r="L433" s="36">
        <f>SUMIFS(рўйхат!M:M,рўйхат!$CX:$CX,$B$470,рўйхат!$D:$D,$C433)</f>
        <v/>
      </c>
      <c r="M433" s="35">
        <f>SUMIFS(рўйхат!N:N,рўйхат!$CX:$CX,$B$470,рўйхат!$D:$D,$C433)</f>
        <v/>
      </c>
      <c r="N433" s="36">
        <f>SUMIFS(рўйхат!O:O,рўйхат!$CX:$CX,$B$470,рўйхат!$D:$D,$C433)</f>
        <v/>
      </c>
      <c r="O433" s="34">
        <f>IFERROR(M433/E433,0)</f>
        <v/>
      </c>
      <c r="P433" s="34">
        <f>IFERROR(N433/F433,0)</f>
        <v/>
      </c>
      <c r="Q433" s="35">
        <f>SUMIFS(рўйхат!P:P,рўйхат!$CX:$CX,$B$470,рўйхат!$D:$D,$C433)</f>
        <v/>
      </c>
      <c r="R433" s="36">
        <f>SUMIFS(рўйхат!Q:Q,рўйхат!$CX:$CX,$B$470,рўйхат!$D:$D,$C433)</f>
        <v/>
      </c>
      <c r="S433" s="35">
        <f>SUMIFS(рўйхат!R:R,рўйхат!$CX:$CX,$B$470,рўйхат!$D:$D,$C433)</f>
        <v/>
      </c>
      <c r="T433" s="36">
        <f>SUMIFS(рўйхат!S:S,рўйхат!$CX:$CX,$B$470,рўйхат!$D:$D,$C433)</f>
        <v/>
      </c>
      <c r="U433" s="35">
        <f>SUMIFS(рўйхат!T:T,рўйхат!$CX:$CX,$B$470,рўйхат!$D:$D,$C433)</f>
        <v/>
      </c>
      <c r="V433" s="36">
        <f>SUMIFS(рўйхат!U:U,рўйхат!$CX:$CX,$B$470,рўйхат!$D:$D,$C433)</f>
        <v/>
      </c>
      <c r="W433" s="35">
        <f>SUMIFS(рўйхат!V:V,рўйхат!$CX:$CX,$B$470,рўйхат!$D:$D,$C433)</f>
        <v/>
      </c>
      <c r="X433" s="36">
        <f>SUMIFS(рўйхат!W:W,рўйхат!$CX:$CX,$B$470,рўйхат!$D:$D,$C433)</f>
        <v/>
      </c>
      <c r="Y433" s="35">
        <f>SUMIFS(рўйхат!X:X,рўйхат!$CX:$CX,$B$470,рўйхат!$D:$D,$C433)</f>
        <v/>
      </c>
      <c r="Z433" s="36">
        <f>SUMIFS(рўйхат!Y:Y,рўйхат!$CX:$CX,$B$470,рўйхат!$D:$D,$C433)</f>
        <v/>
      </c>
      <c r="AA433" s="35">
        <f>SUMIFS(рўйхат!Z:Z,рўйхат!$CX:$CX,$B$470,рўйхат!$D:$D,$C433)</f>
        <v/>
      </c>
      <c r="AB433" s="36">
        <f>SUMIFS(рўйхат!AA:AA,рўйхат!$CX:$CX,$B$470,рўйхат!$D:$D,$C433)</f>
        <v/>
      </c>
      <c r="AC433" s="35">
        <f>SUMIFS(рўйхат!AB:AB,рўйхат!$CX:$CX,$B$470,рўйхат!$D:$D,$C433)</f>
        <v/>
      </c>
      <c r="AD433" s="36">
        <f>SUMIFS(рўйхат!AC:AC,рўйхат!$CX:$CX,$B$470,рўйхат!$D:$D,$C433)</f>
        <v/>
      </c>
      <c r="AE433" s="35">
        <f>SUMIFS(рўйхат!AD:AD,рўйхат!$CX:$CX,$B$470,рўйхат!$D:$D,$C433)</f>
        <v/>
      </c>
      <c r="AF433" s="36">
        <f>SUMIFS(рўйхат!AE:AE,рўйхат!$CX:$CX,$B$470,рўйхат!$D:$D,$C433)</f>
        <v/>
      </c>
      <c r="AG433" s="35">
        <f>SUMIFS(рўйхат!AH:AH,рўйхат!$CX:$CX,$B$470,рўйхат!$D:$D,$C433)</f>
        <v/>
      </c>
      <c r="AH433" s="36">
        <f>SUMIFS(рўйхат!AI:AI,рўйхат!$CX:$CX,$B$470,рўйхат!$D:$D,$C433)</f>
        <v/>
      </c>
      <c r="AI433" s="35">
        <f>SUMIFS(рўйхат!AJ:AJ,рўйхат!$CX:$CX,$B$470,рўйхат!$D:$D,$C433)</f>
        <v/>
      </c>
      <c r="AJ433" s="36">
        <f>SUMIFS(рўйхат!AK:AK,рўйхат!$CX:$CX,$B$470,рўйхат!$D:$D,$C433)</f>
        <v/>
      </c>
      <c r="AK433" s="35">
        <f>SUMIFS(рўйхат!AL:AL,рўйхат!$CX:$CX,$B$470,рўйхат!$D:$D,$C433)</f>
        <v/>
      </c>
      <c r="AL433" s="36">
        <f>SUMIFS(рўйхат!AM:AM,рўйхат!$CX:$CX,$B$470,рўйхат!$D:$D,$C433)</f>
        <v/>
      </c>
      <c r="AM433" s="77">
        <f>IFERROR(Q433/E433,0)</f>
        <v/>
      </c>
      <c r="AN433" s="77">
        <f>IFERROR(R433/F433,0)</f>
        <v/>
      </c>
      <c r="AO433" s="35">
        <f>SUMIFS(рўйхат!AX:AX,рўйхат!$CX:$CX,$B$470,рўйхат!$D:$D,$C433)</f>
        <v/>
      </c>
      <c r="AP433" s="36">
        <f>SUMIFS(рўйхат!AY:AY,рўйхат!$CX:$CX,$B$470,рўйхат!$D:$D,$C433)</f>
        <v/>
      </c>
      <c r="AQ433" s="35">
        <f>SUMIFS(рўйхат!AZ:AZ,рўйхат!$CX:$CX,$B$470,рўйхат!$D:$D,$C433)</f>
        <v/>
      </c>
      <c r="AR433" s="36">
        <f>SUMIFS(рўйхат!BA:BA,рўйхат!$CX:$CX,$B$470,рўйхат!$D:$D,$C433)</f>
        <v/>
      </c>
      <c r="AS433" s="35">
        <f>SUMIFS(рўйхат!BB:BB,рўйхат!$CX:$CX,$B$470,рўйхат!$D:$D,$C433)</f>
        <v/>
      </c>
      <c r="AT433" s="36">
        <f>SUMIFS(рўйхат!BC:BC,рўйхат!$CX:$CX,$B$470,рўйхат!$D:$D,$C433)</f>
        <v/>
      </c>
      <c r="AU433" s="35">
        <f>SUMIFS(рўйхат!BD:BD,рўйхат!$CX:$CX,$B$470,рўйхат!$D:$D,$C433)</f>
        <v/>
      </c>
      <c r="AV433" s="36">
        <f>SUMIFS(рўйхат!BE:BE,рўйхат!$CX:$CX,$B$470,рўйхат!$D:$D,$C433)</f>
        <v/>
      </c>
      <c r="AW433" s="35">
        <f>SUMIFS(рўйхат!BF:BF,рўйхат!$CX:$CX,$B$470,рўйхат!$D:$D,$C433)</f>
        <v/>
      </c>
      <c r="AX433" s="36">
        <f>SUMIFS(рўйхат!BG:BG,рўйхат!$CX:$CX,$B$470,рўйхат!$D:$D,$C433)</f>
        <v/>
      </c>
      <c r="AY433" s="35">
        <f>SUMIFS(рўйхат!BH:BH,рўйхат!$CX:$CX,$B$470,рўйхат!$D:$D,$C433)</f>
        <v/>
      </c>
      <c r="AZ433" s="36">
        <f>SUMIFS(рўйхат!BI:BI,рўйхат!$CX:$CX,$B$470,рўйхат!$D:$D,$C433)</f>
        <v/>
      </c>
      <c r="BA433" s="35">
        <f>SUMIFS(рўйхат!BJ:BJ,рўйхат!$CX:$CX,$B$470,рўйхат!$D:$D,$C433)</f>
        <v/>
      </c>
      <c r="BB433" s="36">
        <f>SUMIFS(рўйхат!BK:BK,рўйхат!$CX:$CX,$B$470,рўйхат!$D:$D,$C433)</f>
        <v/>
      </c>
      <c r="BC433" s="77">
        <f>IFERROR(AO433/E433,0)</f>
        <v/>
      </c>
      <c r="BD433" s="77">
        <f>IFERROR(AP433/F433,0)</f>
        <v/>
      </c>
      <c r="BE433" s="35">
        <f>SUMIFS(рўйхат!BL:BL,рўйхат!$CX:$CX,$B$470,рўйхат!$D:$D,$C433)</f>
        <v/>
      </c>
      <c r="BF433" s="36">
        <f>SUMIFS(рўйхат!BM:BM,рўйхат!$CX:$CX,$B$470,рўйхат!$D:$D,$C433)</f>
        <v/>
      </c>
      <c r="BG433" s="35">
        <f>SUMIFS(рўйхат!BN:BN,рўйхат!$CX:$CX,$B$470,рўйхат!$D:$D,$C433)</f>
        <v/>
      </c>
      <c r="BH433" s="36">
        <f>SUMIFS(рўйхат!BO:BO,рўйхат!$CX:$CX,$B$470,рўйхат!$D:$D,$C433)</f>
        <v/>
      </c>
      <c r="BI433" s="35">
        <f>SUMIFS(рўйхат!BP:BP,рўйхат!$CX:$CX,$B$470,рўйхат!$D:$D,$C433)</f>
        <v/>
      </c>
      <c r="BJ433" s="36">
        <f>SUMIFS(рўйхат!BQ:BQ,рўйхат!$CX:$CX,$B$470,рўйхат!$D:$D,$C433)</f>
        <v/>
      </c>
      <c r="BK433" s="35">
        <f>SUMIFS(рўйхат!BR:BR,рўйхат!$CX:$CX,$B$470,рўйхат!$D:$D,$C433)</f>
        <v/>
      </c>
      <c r="BL433" s="36">
        <f>SUMIFS(рўйхат!BS:BS,рўйхат!$CX:$CX,$B$470,рўйхат!$D:$D,$C433)</f>
        <v/>
      </c>
      <c r="BM433" s="35">
        <f>SUMIFS(рўйхат!BT:BT,рўйхат!$CX:$CX,$B$470,рўйхат!$D:$D,$C433)</f>
        <v/>
      </c>
      <c r="BN433" s="36">
        <f>SUMIFS(рўйхат!BU:BU,рўйхат!$CX:$CX,$B$470,рўйхат!$D:$D,$C433)</f>
        <v/>
      </c>
      <c r="BO433" s="35">
        <f>SUMIFS(рўйхат!BX:BX,рўйхат!$CX:$CX,$B$470,рўйхат!$D:$D,$C433)</f>
        <v/>
      </c>
      <c r="BP433" s="36">
        <f>SUMIFS(рўйхат!BY:BY,рўйхат!$CX:$CX,$B$470,рўйхат!$D:$D,$C433)</f>
        <v/>
      </c>
      <c r="BQ433" s="35">
        <f>SUMIFS(рўйхат!BZ:BZ,рўйхат!$CX:$CX,$B$470,рўйхат!$D:$D,$C433)</f>
        <v/>
      </c>
      <c r="BR433" s="36">
        <f>SUMIFS(рўйхат!CA:CA,рўйхат!$CX:$CX,$B$470,рўйхат!$D:$D,$C433)</f>
        <v/>
      </c>
      <c r="BS433" s="35">
        <f>SUMIFS(рўйхат!CB:CB,рўйхат!$CX:$CX,$B$470,рўйхат!$D:$D,$C433)</f>
        <v/>
      </c>
      <c r="BT433" s="36">
        <f>SUMIFS(рўйхат!CC:CC,рўйхат!$CX:$CX,$B$470,рўйхат!$D:$D,$C433)</f>
        <v/>
      </c>
      <c r="BU433" s="35">
        <f>SUMIFS(рўйхат!CD:CD,рўйхат!$CX:$CX,$B$470,рўйхат!$D:$D,$C433)</f>
        <v/>
      </c>
      <c r="BV433" s="36">
        <f>SUMIFS(рўйхат!CE:CE,рўйхат!$CX:$CX,$B$470,рўйхат!$D:$D,$C433)</f>
        <v/>
      </c>
      <c r="BW433" s="35">
        <f>SUMIFS(рўйхат!CH:CH,рўйхат!$CX:$CX,$B$470,рўйхат!$D:$D,$C433)</f>
        <v/>
      </c>
      <c r="BX433" s="36">
        <f>SUMIFS(рўйхат!CI:CI,рўйхат!$CX:$CX,$B$470,рўйхат!$D:$D,$C433)</f>
        <v/>
      </c>
      <c r="BY433" s="35">
        <f>SUMIFS(рўйхат!CJ:CJ,рўйхат!$CX:$CX,$B$470,рўйхат!$D:$D,$C433)</f>
        <v/>
      </c>
      <c r="BZ433" s="36">
        <f>SUMIFS(рўйхат!CK:CK,рўйхат!$CX:$CX,$B$470,рўйхат!$D:$D,$C433)</f>
        <v/>
      </c>
      <c r="CA433" s="35">
        <f>SUMIFS(рўйхат!CL:CL,рўйхат!$CX:$CX,$B$470,рўйхат!$D:$D,$C433)</f>
        <v/>
      </c>
      <c r="CB433" s="36">
        <f>SUMIFS(рўйхат!CM:CM,рўйхат!$CX:$CX,$B$470,рўйхат!$D:$D,$C433)</f>
        <v/>
      </c>
      <c r="CC433" s="35">
        <f>SUMIFS(рўйхат!CN:CN,рўйхат!$CX:$CX,$B$470,рўйхат!$D:$D,$C433)</f>
        <v/>
      </c>
      <c r="CD433" s="36">
        <f>SUMIFS(рўйхат!CO:CO,рўйхат!$CX:$CX,$B$470,рўйхат!$D:$D,$C433)</f>
        <v/>
      </c>
      <c r="CE433" s="77">
        <f>IFERROR(BE433/(Q433+BE433),0)</f>
        <v/>
      </c>
      <c r="CF433" s="78">
        <f>IFERROR(BF433/(R433+BF433),0)</f>
        <v/>
      </c>
    </row>
    <row r="434" hidden="1" outlineLevel="1" ht="33.95" customFormat="1" customHeight="1" s="8">
      <c r="A434" s="39" t="n"/>
      <c r="B434" s="50" t="n">
        <v>30</v>
      </c>
      <c r="C434" s="131" t="inlineStr">
        <is>
          <t>Мансабдор шахсларга боғлиқ етказиб берувчилар билан тузилган шартномалар</t>
        </is>
      </c>
      <c r="D434" s="16" t="n"/>
      <c r="E434" s="35">
        <f>SUMIFS(рўйхат!F:F,рўйхат!$CX:$CX,$B$470,рўйхат!$D:$D,$C434)</f>
        <v/>
      </c>
      <c r="F434" s="36">
        <f>SUMIFS(рўйхат!G:G,рўйхат!$CX:$CX,$B$470,рўйхат!$D:$D,$C434)</f>
        <v/>
      </c>
      <c r="G434" s="35">
        <f>SUMIFS(рўйхат!H:H,рўйхат!$CX:$CX,$B$470,рўйхат!$D:$D,$C434)</f>
        <v/>
      </c>
      <c r="H434" s="36">
        <f>SUMIFS(рўйхат!I:I,рўйхат!$CX:$CX,$B$470,рўйхат!$D:$D,$C434)</f>
        <v/>
      </c>
      <c r="I434" s="35">
        <f>SUMIFS(рўйхат!J:J,рўйхат!$CX:$CX,$B$470,рўйхат!$D:$D,$C434)</f>
        <v/>
      </c>
      <c r="J434" s="36">
        <f>SUMIFS(рўйхат!K:K,рўйхат!$CX:$CX,$B$470,рўйхат!$D:$D,$C434)</f>
        <v/>
      </c>
      <c r="K434" s="35">
        <f>SUMIFS(рўйхат!L:L,рўйхат!$CX:$CX,$B$470,рўйхат!$D:$D,$C434)</f>
        <v/>
      </c>
      <c r="L434" s="36">
        <f>SUMIFS(рўйхат!M:M,рўйхат!$CX:$CX,$B$470,рўйхат!$D:$D,$C434)</f>
        <v/>
      </c>
      <c r="M434" s="35">
        <f>SUMIFS(рўйхат!N:N,рўйхат!$CX:$CX,$B$470,рўйхат!$D:$D,$C434)</f>
        <v/>
      </c>
      <c r="N434" s="36">
        <f>SUMIFS(рўйхат!O:O,рўйхат!$CX:$CX,$B$470,рўйхат!$D:$D,$C434)</f>
        <v/>
      </c>
      <c r="O434" s="34">
        <f>IFERROR(M434/E434,0)</f>
        <v/>
      </c>
      <c r="P434" s="34">
        <f>IFERROR(N434/F434,0)</f>
        <v/>
      </c>
      <c r="Q434" s="35">
        <f>SUMIFS(рўйхат!P:P,рўйхат!$CX:$CX,$B$470,рўйхат!$D:$D,$C434)</f>
        <v/>
      </c>
      <c r="R434" s="36">
        <f>SUMIFS(рўйхат!Q:Q,рўйхат!$CX:$CX,$B$470,рўйхат!$D:$D,$C434)</f>
        <v/>
      </c>
      <c r="S434" s="35">
        <f>SUMIFS(рўйхат!R:R,рўйхат!$CX:$CX,$B$470,рўйхат!$D:$D,$C434)</f>
        <v/>
      </c>
      <c r="T434" s="36">
        <f>SUMIFS(рўйхат!S:S,рўйхат!$CX:$CX,$B$470,рўйхат!$D:$D,$C434)</f>
        <v/>
      </c>
      <c r="U434" s="35">
        <f>SUMIFS(рўйхат!T:T,рўйхат!$CX:$CX,$B$470,рўйхат!$D:$D,$C434)</f>
        <v/>
      </c>
      <c r="V434" s="36">
        <f>SUMIFS(рўйхат!U:U,рўйхат!$CX:$CX,$B$470,рўйхат!$D:$D,$C434)</f>
        <v/>
      </c>
      <c r="W434" s="35">
        <f>SUMIFS(рўйхат!V:V,рўйхат!$CX:$CX,$B$470,рўйхат!$D:$D,$C434)</f>
        <v/>
      </c>
      <c r="X434" s="36">
        <f>SUMIFS(рўйхат!W:W,рўйхат!$CX:$CX,$B$470,рўйхат!$D:$D,$C434)</f>
        <v/>
      </c>
      <c r="Y434" s="35">
        <f>SUMIFS(рўйхат!X:X,рўйхат!$CX:$CX,$B$470,рўйхат!$D:$D,$C434)</f>
        <v/>
      </c>
      <c r="Z434" s="36">
        <f>SUMIFS(рўйхат!Y:Y,рўйхат!$CX:$CX,$B$470,рўйхат!$D:$D,$C434)</f>
        <v/>
      </c>
      <c r="AA434" s="35">
        <f>SUMIFS(рўйхат!Z:Z,рўйхат!$CX:$CX,$B$470,рўйхат!$D:$D,$C434)</f>
        <v/>
      </c>
      <c r="AB434" s="36">
        <f>SUMIFS(рўйхат!AA:AA,рўйхат!$CX:$CX,$B$470,рўйхат!$D:$D,$C434)</f>
        <v/>
      </c>
      <c r="AC434" s="35">
        <f>SUMIFS(рўйхат!AB:AB,рўйхат!$CX:$CX,$B$470,рўйхат!$D:$D,$C434)</f>
        <v/>
      </c>
      <c r="AD434" s="36">
        <f>SUMIFS(рўйхат!AC:AC,рўйхат!$CX:$CX,$B$470,рўйхат!$D:$D,$C434)</f>
        <v/>
      </c>
      <c r="AE434" s="35">
        <f>SUMIFS(рўйхат!AD:AD,рўйхат!$CX:$CX,$B$470,рўйхат!$D:$D,$C434)</f>
        <v/>
      </c>
      <c r="AF434" s="36">
        <f>SUMIFS(рўйхат!AE:AE,рўйхат!$CX:$CX,$B$470,рўйхат!$D:$D,$C434)</f>
        <v/>
      </c>
      <c r="AG434" s="35">
        <f>SUMIFS(рўйхат!AH:AH,рўйхат!$CX:$CX,$B$470,рўйхат!$D:$D,$C434)</f>
        <v/>
      </c>
      <c r="AH434" s="36">
        <f>SUMIFS(рўйхат!AI:AI,рўйхат!$CX:$CX,$B$470,рўйхат!$D:$D,$C434)</f>
        <v/>
      </c>
      <c r="AI434" s="35">
        <f>SUMIFS(рўйхат!AJ:AJ,рўйхат!$CX:$CX,$B$470,рўйхат!$D:$D,$C434)</f>
        <v/>
      </c>
      <c r="AJ434" s="36">
        <f>SUMIFS(рўйхат!AK:AK,рўйхат!$CX:$CX,$B$470,рўйхат!$D:$D,$C434)</f>
        <v/>
      </c>
      <c r="AK434" s="35">
        <f>SUMIFS(рўйхат!AL:AL,рўйхат!$CX:$CX,$B$470,рўйхат!$D:$D,$C434)</f>
        <v/>
      </c>
      <c r="AL434" s="36">
        <f>SUMIFS(рўйхат!AM:AM,рўйхат!$CX:$CX,$B$470,рўйхат!$D:$D,$C434)</f>
        <v/>
      </c>
      <c r="AM434" s="77">
        <f>IFERROR(Q434/E434,0)</f>
        <v/>
      </c>
      <c r="AN434" s="77">
        <f>IFERROR(R434/F434,0)</f>
        <v/>
      </c>
      <c r="AO434" s="35">
        <f>SUMIFS(рўйхат!AX:AX,рўйхат!$CX:$CX,$B$470,рўйхат!$D:$D,$C434)</f>
        <v/>
      </c>
      <c r="AP434" s="36">
        <f>SUMIFS(рўйхат!AY:AY,рўйхат!$CX:$CX,$B$470,рўйхат!$D:$D,$C434)</f>
        <v/>
      </c>
      <c r="AQ434" s="35">
        <f>SUMIFS(рўйхат!AZ:AZ,рўйхат!$CX:$CX,$B$470,рўйхат!$D:$D,$C434)</f>
        <v/>
      </c>
      <c r="AR434" s="36">
        <f>SUMIFS(рўйхат!BA:BA,рўйхат!$CX:$CX,$B$470,рўйхат!$D:$D,$C434)</f>
        <v/>
      </c>
      <c r="AS434" s="35">
        <f>SUMIFS(рўйхат!BB:BB,рўйхат!$CX:$CX,$B$470,рўйхат!$D:$D,$C434)</f>
        <v/>
      </c>
      <c r="AT434" s="36">
        <f>SUMIFS(рўйхат!BC:BC,рўйхат!$CX:$CX,$B$470,рўйхат!$D:$D,$C434)</f>
        <v/>
      </c>
      <c r="AU434" s="35">
        <f>SUMIFS(рўйхат!BD:BD,рўйхат!$CX:$CX,$B$470,рўйхат!$D:$D,$C434)</f>
        <v/>
      </c>
      <c r="AV434" s="36">
        <f>SUMIFS(рўйхат!BE:BE,рўйхат!$CX:$CX,$B$470,рўйхат!$D:$D,$C434)</f>
        <v/>
      </c>
      <c r="AW434" s="35">
        <f>SUMIFS(рўйхат!BF:BF,рўйхат!$CX:$CX,$B$470,рўйхат!$D:$D,$C434)</f>
        <v/>
      </c>
      <c r="AX434" s="36">
        <f>SUMIFS(рўйхат!BG:BG,рўйхат!$CX:$CX,$B$470,рўйхат!$D:$D,$C434)</f>
        <v/>
      </c>
      <c r="AY434" s="35">
        <f>SUMIFS(рўйхат!BH:BH,рўйхат!$CX:$CX,$B$470,рўйхат!$D:$D,$C434)</f>
        <v/>
      </c>
      <c r="AZ434" s="36">
        <f>SUMIFS(рўйхат!BI:BI,рўйхат!$CX:$CX,$B$470,рўйхат!$D:$D,$C434)</f>
        <v/>
      </c>
      <c r="BA434" s="35">
        <f>SUMIFS(рўйхат!BJ:BJ,рўйхат!$CX:$CX,$B$470,рўйхат!$D:$D,$C434)</f>
        <v/>
      </c>
      <c r="BB434" s="36">
        <f>SUMIFS(рўйхат!BK:BK,рўйхат!$CX:$CX,$B$470,рўйхат!$D:$D,$C434)</f>
        <v/>
      </c>
      <c r="BC434" s="77">
        <f>IFERROR(AO434/E434,0)</f>
        <v/>
      </c>
      <c r="BD434" s="77">
        <f>IFERROR(AP434/F434,0)</f>
        <v/>
      </c>
      <c r="BE434" s="35">
        <f>SUMIFS(рўйхат!BL:BL,рўйхат!$CX:$CX,$B$470,рўйхат!$D:$D,$C434)</f>
        <v/>
      </c>
      <c r="BF434" s="36">
        <f>SUMIFS(рўйхат!BM:BM,рўйхат!$CX:$CX,$B$470,рўйхат!$D:$D,$C434)</f>
        <v/>
      </c>
      <c r="BG434" s="35">
        <f>SUMIFS(рўйхат!BN:BN,рўйхат!$CX:$CX,$B$470,рўйхат!$D:$D,$C434)</f>
        <v/>
      </c>
      <c r="BH434" s="36">
        <f>SUMIFS(рўйхат!BO:BO,рўйхат!$CX:$CX,$B$470,рўйхат!$D:$D,$C434)</f>
        <v/>
      </c>
      <c r="BI434" s="35">
        <f>SUMIFS(рўйхат!BP:BP,рўйхат!$CX:$CX,$B$470,рўйхат!$D:$D,$C434)</f>
        <v/>
      </c>
      <c r="BJ434" s="36">
        <f>SUMIFS(рўйхат!BQ:BQ,рўйхат!$CX:$CX,$B$470,рўйхат!$D:$D,$C434)</f>
        <v/>
      </c>
      <c r="BK434" s="35">
        <f>SUMIFS(рўйхат!BR:BR,рўйхат!$CX:$CX,$B$470,рўйхат!$D:$D,$C434)</f>
        <v/>
      </c>
      <c r="BL434" s="36">
        <f>SUMIFS(рўйхат!BS:BS,рўйхат!$CX:$CX,$B$470,рўйхат!$D:$D,$C434)</f>
        <v/>
      </c>
      <c r="BM434" s="35">
        <f>SUMIFS(рўйхат!BT:BT,рўйхат!$CX:$CX,$B$470,рўйхат!$D:$D,$C434)</f>
        <v/>
      </c>
      <c r="BN434" s="36">
        <f>SUMIFS(рўйхат!BU:BU,рўйхат!$CX:$CX,$B$470,рўйхат!$D:$D,$C434)</f>
        <v/>
      </c>
      <c r="BO434" s="35">
        <f>SUMIFS(рўйхат!BX:BX,рўйхат!$CX:$CX,$B$470,рўйхат!$D:$D,$C434)</f>
        <v/>
      </c>
      <c r="BP434" s="36">
        <f>SUMIFS(рўйхат!BY:BY,рўйхат!$CX:$CX,$B$470,рўйхат!$D:$D,$C434)</f>
        <v/>
      </c>
      <c r="BQ434" s="35">
        <f>SUMIFS(рўйхат!BZ:BZ,рўйхат!$CX:$CX,$B$470,рўйхат!$D:$D,$C434)</f>
        <v/>
      </c>
      <c r="BR434" s="36">
        <f>SUMIFS(рўйхат!CA:CA,рўйхат!$CX:$CX,$B$470,рўйхат!$D:$D,$C434)</f>
        <v/>
      </c>
      <c r="BS434" s="35">
        <f>SUMIFS(рўйхат!CB:CB,рўйхат!$CX:$CX,$B$470,рўйхат!$D:$D,$C434)</f>
        <v/>
      </c>
      <c r="BT434" s="36">
        <f>SUMIFS(рўйхат!CC:CC,рўйхат!$CX:$CX,$B$470,рўйхат!$D:$D,$C434)</f>
        <v/>
      </c>
      <c r="BU434" s="35">
        <f>SUMIFS(рўйхат!CD:CD,рўйхат!$CX:$CX,$B$470,рўйхат!$D:$D,$C434)</f>
        <v/>
      </c>
      <c r="BV434" s="36">
        <f>SUMIFS(рўйхат!CE:CE,рўйхат!$CX:$CX,$B$470,рўйхат!$D:$D,$C434)</f>
        <v/>
      </c>
      <c r="BW434" s="35">
        <f>SUMIFS(рўйхат!CH:CH,рўйхат!$CX:$CX,$B$470,рўйхат!$D:$D,$C434)</f>
        <v/>
      </c>
      <c r="BX434" s="36">
        <f>SUMIFS(рўйхат!CI:CI,рўйхат!$CX:$CX,$B$470,рўйхат!$D:$D,$C434)</f>
        <v/>
      </c>
      <c r="BY434" s="35">
        <f>SUMIFS(рўйхат!CJ:CJ,рўйхат!$CX:$CX,$B$470,рўйхат!$D:$D,$C434)</f>
        <v/>
      </c>
      <c r="BZ434" s="36">
        <f>SUMIFS(рўйхат!CK:CK,рўйхат!$CX:$CX,$B$470,рўйхат!$D:$D,$C434)</f>
        <v/>
      </c>
      <c r="CA434" s="35">
        <f>SUMIFS(рўйхат!CL:CL,рўйхат!$CX:$CX,$B$470,рўйхат!$D:$D,$C434)</f>
        <v/>
      </c>
      <c r="CB434" s="36">
        <f>SUMIFS(рўйхат!CM:CM,рўйхат!$CX:$CX,$B$470,рўйхат!$D:$D,$C434)</f>
        <v/>
      </c>
      <c r="CC434" s="35">
        <f>SUMIFS(рўйхат!CN:CN,рўйхат!$CX:$CX,$B$470,рўйхат!$D:$D,$C434)</f>
        <v/>
      </c>
      <c r="CD434" s="36">
        <f>SUMIFS(рўйхат!CO:CO,рўйхат!$CX:$CX,$B$470,рўйхат!$D:$D,$C434)</f>
        <v/>
      </c>
      <c r="CE434" s="77">
        <f>IFERROR(BE434/(Q434+BE434),0)</f>
        <v/>
      </c>
      <c r="CF434" s="78">
        <f>IFERROR(BF434/(R434+BF434),0)</f>
        <v/>
      </c>
    </row>
    <row r="435" hidden="1" outlineLevel="1" ht="51" customFormat="1" customHeight="1" s="8">
      <c r="A435" s="39" t="n"/>
      <c r="B435" s="50" t="n">
        <v>31</v>
      </c>
      <c r="C435" s="131" t="inlineStr">
        <is>
          <t>Мансабдор шахсларга боғлиқ етказиб берувчилар билан тузилган шартномалар (COOPERATION)</t>
        </is>
      </c>
      <c r="D435" s="16" t="n"/>
      <c r="E435" s="35">
        <f>SUMIFS(рўйхат!F:F,рўйхат!$CX:$CX,$B$470,рўйхат!$D:$D,$C435)</f>
        <v/>
      </c>
      <c r="F435" s="36">
        <f>SUMIFS(рўйхат!G:G,рўйхат!$CX:$CX,$B$470,рўйхат!$D:$D,$C435)</f>
        <v/>
      </c>
      <c r="G435" s="35">
        <f>SUMIFS(рўйхат!H:H,рўйхат!$CX:$CX,$B$470,рўйхат!$D:$D,$C435)</f>
        <v/>
      </c>
      <c r="H435" s="36">
        <f>SUMIFS(рўйхат!I:I,рўйхат!$CX:$CX,$B$470,рўйхат!$D:$D,$C435)</f>
        <v/>
      </c>
      <c r="I435" s="35">
        <f>SUMIFS(рўйхат!J:J,рўйхат!$CX:$CX,$B$470,рўйхат!$D:$D,$C435)</f>
        <v/>
      </c>
      <c r="J435" s="36">
        <f>SUMIFS(рўйхат!K:K,рўйхат!$CX:$CX,$B$470,рўйхат!$D:$D,$C435)</f>
        <v/>
      </c>
      <c r="K435" s="35">
        <f>SUMIFS(рўйхат!L:L,рўйхат!$CX:$CX,$B$470,рўйхат!$D:$D,$C435)</f>
        <v/>
      </c>
      <c r="L435" s="36">
        <f>SUMIFS(рўйхат!M:M,рўйхат!$CX:$CX,$B$470,рўйхат!$D:$D,$C435)</f>
        <v/>
      </c>
      <c r="M435" s="35">
        <f>SUMIFS(рўйхат!N:N,рўйхат!$CX:$CX,$B$470,рўйхат!$D:$D,$C435)</f>
        <v/>
      </c>
      <c r="N435" s="36">
        <f>SUMIFS(рўйхат!O:O,рўйхат!$CX:$CX,$B$470,рўйхат!$D:$D,$C435)</f>
        <v/>
      </c>
      <c r="O435" s="34">
        <f>IFERROR(M435/E435,0)</f>
        <v/>
      </c>
      <c r="P435" s="34">
        <f>IFERROR(N435/F435,0)</f>
        <v/>
      </c>
      <c r="Q435" s="35">
        <f>SUMIFS(рўйхат!P:P,рўйхат!$CX:$CX,$B$470,рўйхат!$D:$D,$C435)</f>
        <v/>
      </c>
      <c r="R435" s="36">
        <f>SUMIFS(рўйхат!Q:Q,рўйхат!$CX:$CX,$B$470,рўйхат!$D:$D,$C435)</f>
        <v/>
      </c>
      <c r="S435" s="35">
        <f>SUMIFS(рўйхат!R:R,рўйхат!$CX:$CX,$B$470,рўйхат!$D:$D,$C435)</f>
        <v/>
      </c>
      <c r="T435" s="36">
        <f>SUMIFS(рўйхат!S:S,рўйхат!$CX:$CX,$B$470,рўйхат!$D:$D,$C435)</f>
        <v/>
      </c>
      <c r="U435" s="35">
        <f>SUMIFS(рўйхат!T:T,рўйхат!$CX:$CX,$B$470,рўйхат!$D:$D,$C435)</f>
        <v/>
      </c>
      <c r="V435" s="36">
        <f>SUMIFS(рўйхат!U:U,рўйхат!$CX:$CX,$B$470,рўйхат!$D:$D,$C435)</f>
        <v/>
      </c>
      <c r="W435" s="35">
        <f>SUMIFS(рўйхат!V:V,рўйхат!$CX:$CX,$B$470,рўйхат!$D:$D,$C435)</f>
        <v/>
      </c>
      <c r="X435" s="36">
        <f>SUMIFS(рўйхат!W:W,рўйхат!$CX:$CX,$B$470,рўйхат!$D:$D,$C435)</f>
        <v/>
      </c>
      <c r="Y435" s="35">
        <f>SUMIFS(рўйхат!X:X,рўйхат!$CX:$CX,$B$470,рўйхат!$D:$D,$C435)</f>
        <v/>
      </c>
      <c r="Z435" s="36">
        <f>SUMIFS(рўйхат!Y:Y,рўйхат!$CX:$CX,$B$470,рўйхат!$D:$D,$C435)</f>
        <v/>
      </c>
      <c r="AA435" s="35">
        <f>SUMIFS(рўйхат!Z:Z,рўйхат!$CX:$CX,$B$470,рўйхат!$D:$D,$C435)</f>
        <v/>
      </c>
      <c r="AB435" s="36">
        <f>SUMIFS(рўйхат!AA:AA,рўйхат!$CX:$CX,$B$470,рўйхат!$D:$D,$C435)</f>
        <v/>
      </c>
      <c r="AC435" s="35">
        <f>SUMIFS(рўйхат!AB:AB,рўйхат!$CX:$CX,$B$470,рўйхат!$D:$D,$C435)</f>
        <v/>
      </c>
      <c r="AD435" s="36">
        <f>SUMIFS(рўйхат!AC:AC,рўйхат!$CX:$CX,$B$470,рўйхат!$D:$D,$C435)</f>
        <v/>
      </c>
      <c r="AE435" s="35">
        <f>SUMIFS(рўйхат!AD:AD,рўйхат!$CX:$CX,$B$470,рўйхат!$D:$D,$C435)</f>
        <v/>
      </c>
      <c r="AF435" s="36">
        <f>SUMIFS(рўйхат!AE:AE,рўйхат!$CX:$CX,$B$470,рўйхат!$D:$D,$C435)</f>
        <v/>
      </c>
      <c r="AG435" s="35">
        <f>SUMIFS(рўйхат!AH:AH,рўйхат!$CX:$CX,$B$470,рўйхат!$D:$D,$C435)</f>
        <v/>
      </c>
      <c r="AH435" s="36">
        <f>SUMIFS(рўйхат!AI:AI,рўйхат!$CX:$CX,$B$470,рўйхат!$D:$D,$C435)</f>
        <v/>
      </c>
      <c r="AI435" s="35">
        <f>SUMIFS(рўйхат!AJ:AJ,рўйхат!$CX:$CX,$B$470,рўйхат!$D:$D,$C435)</f>
        <v/>
      </c>
      <c r="AJ435" s="36">
        <f>SUMIFS(рўйхат!AK:AK,рўйхат!$CX:$CX,$B$470,рўйхат!$D:$D,$C435)</f>
        <v/>
      </c>
      <c r="AK435" s="35">
        <f>SUMIFS(рўйхат!AL:AL,рўйхат!$CX:$CX,$B$470,рўйхат!$D:$D,$C435)</f>
        <v/>
      </c>
      <c r="AL435" s="36">
        <f>SUMIFS(рўйхат!AM:AM,рўйхат!$CX:$CX,$B$470,рўйхат!$D:$D,$C435)</f>
        <v/>
      </c>
      <c r="AM435" s="77">
        <f>IFERROR(Q435/E435,0)</f>
        <v/>
      </c>
      <c r="AN435" s="77">
        <f>IFERROR(R435/F435,0)</f>
        <v/>
      </c>
      <c r="AO435" s="35">
        <f>SUMIFS(рўйхат!AX:AX,рўйхат!$CX:$CX,$B$470,рўйхат!$D:$D,$C435)</f>
        <v/>
      </c>
      <c r="AP435" s="36">
        <f>SUMIFS(рўйхат!AY:AY,рўйхат!$CX:$CX,$B$470,рўйхат!$D:$D,$C435)</f>
        <v/>
      </c>
      <c r="AQ435" s="35">
        <f>SUMIFS(рўйхат!AZ:AZ,рўйхат!$CX:$CX,$B$470,рўйхат!$D:$D,$C435)</f>
        <v/>
      </c>
      <c r="AR435" s="36">
        <f>SUMIFS(рўйхат!BA:BA,рўйхат!$CX:$CX,$B$470,рўйхат!$D:$D,$C435)</f>
        <v/>
      </c>
      <c r="AS435" s="35">
        <f>SUMIFS(рўйхат!BB:BB,рўйхат!$CX:$CX,$B$470,рўйхат!$D:$D,$C435)</f>
        <v/>
      </c>
      <c r="AT435" s="36">
        <f>SUMIFS(рўйхат!BC:BC,рўйхат!$CX:$CX,$B$470,рўйхат!$D:$D,$C435)</f>
        <v/>
      </c>
      <c r="AU435" s="35">
        <f>SUMIFS(рўйхат!BD:BD,рўйхат!$CX:$CX,$B$470,рўйхат!$D:$D,$C435)</f>
        <v/>
      </c>
      <c r="AV435" s="36">
        <f>SUMIFS(рўйхат!BE:BE,рўйхат!$CX:$CX,$B$470,рўйхат!$D:$D,$C435)</f>
        <v/>
      </c>
      <c r="AW435" s="35">
        <f>SUMIFS(рўйхат!BF:BF,рўйхат!$CX:$CX,$B$470,рўйхат!$D:$D,$C435)</f>
        <v/>
      </c>
      <c r="AX435" s="36">
        <f>SUMIFS(рўйхат!BG:BG,рўйхат!$CX:$CX,$B$470,рўйхат!$D:$D,$C435)</f>
        <v/>
      </c>
      <c r="AY435" s="35">
        <f>SUMIFS(рўйхат!BH:BH,рўйхат!$CX:$CX,$B$470,рўйхат!$D:$D,$C435)</f>
        <v/>
      </c>
      <c r="AZ435" s="36">
        <f>SUMIFS(рўйхат!BI:BI,рўйхат!$CX:$CX,$B$470,рўйхат!$D:$D,$C435)</f>
        <v/>
      </c>
      <c r="BA435" s="35">
        <f>SUMIFS(рўйхат!BJ:BJ,рўйхат!$CX:$CX,$B$470,рўйхат!$D:$D,$C435)</f>
        <v/>
      </c>
      <c r="BB435" s="36">
        <f>SUMIFS(рўйхат!BK:BK,рўйхат!$CX:$CX,$B$470,рўйхат!$D:$D,$C435)</f>
        <v/>
      </c>
      <c r="BC435" s="77">
        <f>IFERROR(AO435/E435,0)</f>
        <v/>
      </c>
      <c r="BD435" s="77">
        <f>IFERROR(AP435/F435,0)</f>
        <v/>
      </c>
      <c r="BE435" s="35">
        <f>SUMIFS(рўйхат!BL:BL,рўйхат!$CX:$CX,$B$470,рўйхат!$D:$D,$C435)</f>
        <v/>
      </c>
      <c r="BF435" s="36">
        <f>SUMIFS(рўйхат!BM:BM,рўйхат!$CX:$CX,$B$470,рўйхат!$D:$D,$C435)</f>
        <v/>
      </c>
      <c r="BG435" s="35">
        <f>SUMIFS(рўйхат!BN:BN,рўйхат!$CX:$CX,$B$470,рўйхат!$D:$D,$C435)</f>
        <v/>
      </c>
      <c r="BH435" s="36">
        <f>SUMIFS(рўйхат!BO:BO,рўйхат!$CX:$CX,$B$470,рўйхат!$D:$D,$C435)</f>
        <v/>
      </c>
      <c r="BI435" s="35">
        <f>SUMIFS(рўйхат!BP:BP,рўйхат!$CX:$CX,$B$470,рўйхат!$D:$D,$C435)</f>
        <v/>
      </c>
      <c r="BJ435" s="36">
        <f>SUMIFS(рўйхат!BQ:BQ,рўйхат!$CX:$CX,$B$470,рўйхат!$D:$D,$C435)</f>
        <v/>
      </c>
      <c r="BK435" s="35">
        <f>SUMIFS(рўйхат!BR:BR,рўйхат!$CX:$CX,$B$470,рўйхат!$D:$D,$C435)</f>
        <v/>
      </c>
      <c r="BL435" s="36">
        <f>SUMIFS(рўйхат!BS:BS,рўйхат!$CX:$CX,$B$470,рўйхат!$D:$D,$C435)</f>
        <v/>
      </c>
      <c r="BM435" s="35">
        <f>SUMIFS(рўйхат!BT:BT,рўйхат!$CX:$CX,$B$470,рўйхат!$D:$D,$C435)</f>
        <v/>
      </c>
      <c r="BN435" s="36">
        <f>SUMIFS(рўйхат!BU:BU,рўйхат!$CX:$CX,$B$470,рўйхат!$D:$D,$C435)</f>
        <v/>
      </c>
      <c r="BO435" s="35">
        <f>SUMIFS(рўйхат!BX:BX,рўйхат!$CX:$CX,$B$470,рўйхат!$D:$D,$C435)</f>
        <v/>
      </c>
      <c r="BP435" s="36">
        <f>SUMIFS(рўйхат!BY:BY,рўйхат!$CX:$CX,$B$470,рўйхат!$D:$D,$C435)</f>
        <v/>
      </c>
      <c r="BQ435" s="35">
        <f>SUMIFS(рўйхат!BZ:BZ,рўйхат!$CX:$CX,$B$470,рўйхат!$D:$D,$C435)</f>
        <v/>
      </c>
      <c r="BR435" s="36">
        <f>SUMIFS(рўйхат!CA:CA,рўйхат!$CX:$CX,$B$470,рўйхат!$D:$D,$C435)</f>
        <v/>
      </c>
      <c r="BS435" s="35">
        <f>SUMIFS(рўйхат!CB:CB,рўйхат!$CX:$CX,$B$470,рўйхат!$D:$D,$C435)</f>
        <v/>
      </c>
      <c r="BT435" s="36">
        <f>SUMIFS(рўйхат!CC:CC,рўйхат!$CX:$CX,$B$470,рўйхат!$D:$D,$C435)</f>
        <v/>
      </c>
      <c r="BU435" s="35">
        <f>SUMIFS(рўйхат!CD:CD,рўйхат!$CX:$CX,$B$470,рўйхат!$D:$D,$C435)</f>
        <v/>
      </c>
      <c r="BV435" s="36">
        <f>SUMIFS(рўйхат!CE:CE,рўйхат!$CX:$CX,$B$470,рўйхат!$D:$D,$C435)</f>
        <v/>
      </c>
      <c r="BW435" s="35">
        <f>SUMIFS(рўйхат!CH:CH,рўйхат!$CX:$CX,$B$470,рўйхат!$D:$D,$C435)</f>
        <v/>
      </c>
      <c r="BX435" s="36">
        <f>SUMIFS(рўйхат!CI:CI,рўйхат!$CX:$CX,$B$470,рўйхат!$D:$D,$C435)</f>
        <v/>
      </c>
      <c r="BY435" s="35">
        <f>SUMIFS(рўйхат!CJ:CJ,рўйхат!$CX:$CX,$B$470,рўйхат!$D:$D,$C435)</f>
        <v/>
      </c>
      <c r="BZ435" s="36">
        <f>SUMIFS(рўйхат!CK:CK,рўйхат!$CX:$CX,$B$470,рўйхат!$D:$D,$C435)</f>
        <v/>
      </c>
      <c r="CA435" s="35">
        <f>SUMIFS(рўйхат!CL:CL,рўйхат!$CX:$CX,$B$470,рўйхат!$D:$D,$C435)</f>
        <v/>
      </c>
      <c r="CB435" s="36">
        <f>SUMIFS(рўйхат!CM:CM,рўйхат!$CX:$CX,$B$470,рўйхат!$D:$D,$C435)</f>
        <v/>
      </c>
      <c r="CC435" s="35">
        <f>SUMIFS(рўйхат!CN:CN,рўйхат!$CX:$CX,$B$470,рўйхат!$D:$D,$C435)</f>
        <v/>
      </c>
      <c r="CD435" s="36">
        <f>SUMIFS(рўйхат!CO:CO,рўйхат!$CX:$CX,$B$470,рўйхат!$D:$D,$C435)</f>
        <v/>
      </c>
      <c r="CE435" s="77">
        <f>IFERROR(BE435/(Q435+BE435),0)</f>
        <v/>
      </c>
      <c r="CF435" s="78">
        <f>IFERROR(BF435/(R435+BF435),0)</f>
        <v/>
      </c>
    </row>
    <row r="436" hidden="1" outlineLevel="1" ht="30" customFormat="1" customHeight="1" s="8">
      <c r="A436" s="39" t="n"/>
      <c r="B436" s="50" t="n">
        <v>32</v>
      </c>
      <c r="C436" s="131" t="inlineStr">
        <is>
          <t>Мансабдор шахсларга боғлиқ етказиб берувчилар билан тузилган шартномалар (UZEX)</t>
        </is>
      </c>
      <c r="D436" s="51" t="n"/>
      <c r="E436" s="35">
        <f>SUMIFS(рўйхат!F:F,рўйхат!$CX:$CX,$B$470,рўйхат!$D:$D,$C436)</f>
        <v/>
      </c>
      <c r="F436" s="36">
        <f>SUMIFS(рўйхат!G:G,рўйхат!$CX:$CX,$B$470,рўйхат!$D:$D,$C436)</f>
        <v/>
      </c>
      <c r="G436" s="35">
        <f>SUMIFS(рўйхат!H:H,рўйхат!$CX:$CX,$B$470,рўйхат!$D:$D,$C436)</f>
        <v/>
      </c>
      <c r="H436" s="36">
        <f>SUMIFS(рўйхат!I:I,рўйхат!$CX:$CX,$B$470,рўйхат!$D:$D,$C436)</f>
        <v/>
      </c>
      <c r="I436" s="35">
        <f>SUMIFS(рўйхат!J:J,рўйхат!$CX:$CX,$B$470,рўйхат!$D:$D,$C436)</f>
        <v/>
      </c>
      <c r="J436" s="36">
        <f>SUMIFS(рўйхат!K:K,рўйхат!$CX:$CX,$B$470,рўйхат!$D:$D,$C436)</f>
        <v/>
      </c>
      <c r="K436" s="35">
        <f>SUMIFS(рўйхат!L:L,рўйхат!$CX:$CX,$B$470,рўйхат!$D:$D,$C436)</f>
        <v/>
      </c>
      <c r="L436" s="36">
        <f>SUMIFS(рўйхат!M:M,рўйхат!$CX:$CX,$B$470,рўйхат!$D:$D,$C436)</f>
        <v/>
      </c>
      <c r="M436" s="35">
        <f>SUMIFS(рўйхат!N:N,рўйхат!$CX:$CX,$B$470,рўйхат!$D:$D,$C436)</f>
        <v/>
      </c>
      <c r="N436" s="36">
        <f>SUMIFS(рўйхат!O:O,рўйхат!$CX:$CX,$B$470,рўйхат!$D:$D,$C436)</f>
        <v/>
      </c>
      <c r="O436" s="34">
        <f>IFERROR(M436/E436,0)</f>
        <v/>
      </c>
      <c r="P436" s="34">
        <f>IFERROR(N436/F436,0)</f>
        <v/>
      </c>
      <c r="Q436" s="35">
        <f>SUMIFS(рўйхат!P:P,рўйхат!$CX:$CX,$B$470,рўйхат!$D:$D,$C436)</f>
        <v/>
      </c>
      <c r="R436" s="36">
        <f>SUMIFS(рўйхат!Q:Q,рўйхат!$CX:$CX,$B$470,рўйхат!$D:$D,$C436)</f>
        <v/>
      </c>
      <c r="S436" s="35">
        <f>SUMIFS(рўйхат!R:R,рўйхат!$CX:$CX,$B$470,рўйхат!$D:$D,$C436)</f>
        <v/>
      </c>
      <c r="T436" s="36">
        <f>SUMIFS(рўйхат!S:S,рўйхат!$CX:$CX,$B$470,рўйхат!$D:$D,$C436)</f>
        <v/>
      </c>
      <c r="U436" s="35">
        <f>SUMIFS(рўйхат!T:T,рўйхат!$CX:$CX,$B$470,рўйхат!$D:$D,$C436)</f>
        <v/>
      </c>
      <c r="V436" s="36">
        <f>SUMIFS(рўйхат!U:U,рўйхат!$CX:$CX,$B$470,рўйхат!$D:$D,$C436)</f>
        <v/>
      </c>
      <c r="W436" s="35">
        <f>SUMIFS(рўйхат!V:V,рўйхат!$CX:$CX,$B$470,рўйхат!$D:$D,$C436)</f>
        <v/>
      </c>
      <c r="X436" s="36">
        <f>SUMIFS(рўйхат!W:W,рўйхат!$CX:$CX,$B$470,рўйхат!$D:$D,$C436)</f>
        <v/>
      </c>
      <c r="Y436" s="35">
        <f>SUMIFS(рўйхат!X:X,рўйхат!$CX:$CX,$B$470,рўйхат!$D:$D,$C436)</f>
        <v/>
      </c>
      <c r="Z436" s="36">
        <f>SUMIFS(рўйхат!Y:Y,рўйхат!$CX:$CX,$B$470,рўйхат!$D:$D,$C436)</f>
        <v/>
      </c>
      <c r="AA436" s="35">
        <f>SUMIFS(рўйхат!Z:Z,рўйхат!$CX:$CX,$B$470,рўйхат!$D:$D,$C436)</f>
        <v/>
      </c>
      <c r="AB436" s="36">
        <f>SUMIFS(рўйхат!AA:AA,рўйхат!$CX:$CX,$B$470,рўйхат!$D:$D,$C436)</f>
        <v/>
      </c>
      <c r="AC436" s="35">
        <f>SUMIFS(рўйхат!AB:AB,рўйхат!$CX:$CX,$B$470,рўйхат!$D:$D,$C436)</f>
        <v/>
      </c>
      <c r="AD436" s="36">
        <f>SUMIFS(рўйхат!AC:AC,рўйхат!$CX:$CX,$B$470,рўйхат!$D:$D,$C436)</f>
        <v/>
      </c>
      <c r="AE436" s="35">
        <f>SUMIFS(рўйхат!AD:AD,рўйхат!$CX:$CX,$B$470,рўйхат!$D:$D,$C436)</f>
        <v/>
      </c>
      <c r="AF436" s="36">
        <f>SUMIFS(рўйхат!AE:AE,рўйхат!$CX:$CX,$B$470,рўйхат!$D:$D,$C436)</f>
        <v/>
      </c>
      <c r="AG436" s="35">
        <f>SUMIFS(рўйхат!AH:AH,рўйхат!$CX:$CX,$B$470,рўйхат!$D:$D,$C436)</f>
        <v/>
      </c>
      <c r="AH436" s="36">
        <f>SUMIFS(рўйхат!AI:AI,рўйхат!$CX:$CX,$B$470,рўйхат!$D:$D,$C436)</f>
        <v/>
      </c>
      <c r="AI436" s="35">
        <f>SUMIFS(рўйхат!AJ:AJ,рўйхат!$CX:$CX,$B$470,рўйхат!$D:$D,$C436)</f>
        <v/>
      </c>
      <c r="AJ436" s="36">
        <f>SUMIFS(рўйхат!AK:AK,рўйхат!$CX:$CX,$B$470,рўйхат!$D:$D,$C436)</f>
        <v/>
      </c>
      <c r="AK436" s="35">
        <f>SUMIFS(рўйхат!AL:AL,рўйхат!$CX:$CX,$B$470,рўйхат!$D:$D,$C436)</f>
        <v/>
      </c>
      <c r="AL436" s="36">
        <f>SUMIFS(рўйхат!AM:AM,рўйхат!$CX:$CX,$B$470,рўйхат!$D:$D,$C436)</f>
        <v/>
      </c>
      <c r="AM436" s="77">
        <f>IFERROR(Q436/E436,0)</f>
        <v/>
      </c>
      <c r="AN436" s="77">
        <f>IFERROR(R436/F436,0)</f>
        <v/>
      </c>
      <c r="AO436" s="35">
        <f>SUMIFS(рўйхат!AX:AX,рўйхат!$CX:$CX,$B$470,рўйхат!$D:$D,$C436)</f>
        <v/>
      </c>
      <c r="AP436" s="36">
        <f>SUMIFS(рўйхат!AY:AY,рўйхат!$CX:$CX,$B$470,рўйхат!$D:$D,$C436)</f>
        <v/>
      </c>
      <c r="AQ436" s="35">
        <f>SUMIFS(рўйхат!AZ:AZ,рўйхат!$CX:$CX,$B$470,рўйхат!$D:$D,$C436)</f>
        <v/>
      </c>
      <c r="AR436" s="36">
        <f>SUMIFS(рўйхат!BA:BA,рўйхат!$CX:$CX,$B$470,рўйхат!$D:$D,$C436)</f>
        <v/>
      </c>
      <c r="AS436" s="35">
        <f>SUMIFS(рўйхат!BB:BB,рўйхат!$CX:$CX,$B$470,рўйхат!$D:$D,$C436)</f>
        <v/>
      </c>
      <c r="AT436" s="36">
        <f>SUMIFS(рўйхат!BC:BC,рўйхат!$CX:$CX,$B$470,рўйхат!$D:$D,$C436)</f>
        <v/>
      </c>
      <c r="AU436" s="35">
        <f>SUMIFS(рўйхат!BD:BD,рўйхат!$CX:$CX,$B$470,рўйхат!$D:$D,$C436)</f>
        <v/>
      </c>
      <c r="AV436" s="36">
        <f>SUMIFS(рўйхат!BE:BE,рўйхат!$CX:$CX,$B$470,рўйхат!$D:$D,$C436)</f>
        <v/>
      </c>
      <c r="AW436" s="35">
        <f>SUMIFS(рўйхат!BF:BF,рўйхат!$CX:$CX,$B$470,рўйхат!$D:$D,$C436)</f>
        <v/>
      </c>
      <c r="AX436" s="36">
        <f>SUMIFS(рўйхат!BG:BG,рўйхат!$CX:$CX,$B$470,рўйхат!$D:$D,$C436)</f>
        <v/>
      </c>
      <c r="AY436" s="35">
        <f>SUMIFS(рўйхат!BH:BH,рўйхат!$CX:$CX,$B$470,рўйхат!$D:$D,$C436)</f>
        <v/>
      </c>
      <c r="AZ436" s="36">
        <f>SUMIFS(рўйхат!BI:BI,рўйхат!$CX:$CX,$B$470,рўйхат!$D:$D,$C436)</f>
        <v/>
      </c>
      <c r="BA436" s="35">
        <f>SUMIFS(рўйхат!BJ:BJ,рўйхат!$CX:$CX,$B$470,рўйхат!$D:$D,$C436)</f>
        <v/>
      </c>
      <c r="BB436" s="36">
        <f>SUMIFS(рўйхат!BK:BK,рўйхат!$CX:$CX,$B$470,рўйхат!$D:$D,$C436)</f>
        <v/>
      </c>
      <c r="BC436" s="77">
        <f>IFERROR(AO436/E436,0)</f>
        <v/>
      </c>
      <c r="BD436" s="77">
        <f>IFERROR(AP436/F436,0)</f>
        <v/>
      </c>
      <c r="BE436" s="35">
        <f>SUMIFS(рўйхат!BL:BL,рўйхат!$CX:$CX,$B$470,рўйхат!$D:$D,$C436)</f>
        <v/>
      </c>
      <c r="BF436" s="36">
        <f>SUMIFS(рўйхат!BM:BM,рўйхат!$CX:$CX,$B$470,рўйхат!$D:$D,$C436)</f>
        <v/>
      </c>
      <c r="BG436" s="35">
        <f>SUMIFS(рўйхат!BN:BN,рўйхат!$CX:$CX,$B$470,рўйхат!$D:$D,$C436)</f>
        <v/>
      </c>
      <c r="BH436" s="36">
        <f>SUMIFS(рўйхат!BO:BO,рўйхат!$CX:$CX,$B$470,рўйхат!$D:$D,$C436)</f>
        <v/>
      </c>
      <c r="BI436" s="35">
        <f>SUMIFS(рўйхат!BP:BP,рўйхат!$CX:$CX,$B$470,рўйхат!$D:$D,$C436)</f>
        <v/>
      </c>
      <c r="BJ436" s="36">
        <f>SUMIFS(рўйхат!BQ:BQ,рўйхат!$CX:$CX,$B$470,рўйхат!$D:$D,$C436)</f>
        <v/>
      </c>
      <c r="BK436" s="35">
        <f>SUMIFS(рўйхат!BR:BR,рўйхат!$CX:$CX,$B$470,рўйхат!$D:$D,$C436)</f>
        <v/>
      </c>
      <c r="BL436" s="36">
        <f>SUMIFS(рўйхат!BS:BS,рўйхат!$CX:$CX,$B$470,рўйхат!$D:$D,$C436)</f>
        <v/>
      </c>
      <c r="BM436" s="35">
        <f>SUMIFS(рўйхат!BT:BT,рўйхат!$CX:$CX,$B$470,рўйхат!$D:$D,$C436)</f>
        <v/>
      </c>
      <c r="BN436" s="36">
        <f>SUMIFS(рўйхат!BU:BU,рўйхат!$CX:$CX,$B$470,рўйхат!$D:$D,$C436)</f>
        <v/>
      </c>
      <c r="BO436" s="35">
        <f>SUMIFS(рўйхат!BX:BX,рўйхат!$CX:$CX,$B$470,рўйхат!$D:$D,$C436)</f>
        <v/>
      </c>
      <c r="BP436" s="36">
        <f>SUMIFS(рўйхат!BY:BY,рўйхат!$CX:$CX,$B$470,рўйхат!$D:$D,$C436)</f>
        <v/>
      </c>
      <c r="BQ436" s="35">
        <f>SUMIFS(рўйхат!BZ:BZ,рўйхат!$CX:$CX,$B$470,рўйхат!$D:$D,$C436)</f>
        <v/>
      </c>
      <c r="BR436" s="36">
        <f>SUMIFS(рўйхат!CA:CA,рўйхат!$CX:$CX,$B$470,рўйхат!$D:$D,$C436)</f>
        <v/>
      </c>
      <c r="BS436" s="35">
        <f>SUMIFS(рўйхат!CB:CB,рўйхат!$CX:$CX,$B$470,рўйхат!$D:$D,$C436)</f>
        <v/>
      </c>
      <c r="BT436" s="36">
        <f>SUMIFS(рўйхат!CC:CC,рўйхат!$CX:$CX,$B$470,рўйхат!$D:$D,$C436)</f>
        <v/>
      </c>
      <c r="BU436" s="35">
        <f>SUMIFS(рўйхат!CD:CD,рўйхат!$CX:$CX,$B$470,рўйхат!$D:$D,$C436)</f>
        <v/>
      </c>
      <c r="BV436" s="36">
        <f>SUMIFS(рўйхат!CE:CE,рўйхат!$CX:$CX,$B$470,рўйхат!$D:$D,$C436)</f>
        <v/>
      </c>
      <c r="BW436" s="35">
        <f>SUMIFS(рўйхат!CH:CH,рўйхат!$CX:$CX,$B$470,рўйхат!$D:$D,$C436)</f>
        <v/>
      </c>
      <c r="BX436" s="36">
        <f>SUMIFS(рўйхат!CI:CI,рўйхат!$CX:$CX,$B$470,рўйхат!$D:$D,$C436)</f>
        <v/>
      </c>
      <c r="BY436" s="35">
        <f>SUMIFS(рўйхат!CJ:CJ,рўйхат!$CX:$CX,$B$470,рўйхат!$D:$D,$C436)</f>
        <v/>
      </c>
      <c r="BZ436" s="36">
        <f>SUMIFS(рўйхат!CK:CK,рўйхат!$CX:$CX,$B$470,рўйхат!$D:$D,$C436)</f>
        <v/>
      </c>
      <c r="CA436" s="35">
        <f>SUMIFS(рўйхат!CL:CL,рўйхат!$CX:$CX,$B$470,рўйхат!$D:$D,$C436)</f>
        <v/>
      </c>
      <c r="CB436" s="36">
        <f>SUMIFS(рўйхат!CM:CM,рўйхат!$CX:$CX,$B$470,рўйхат!$D:$D,$C436)</f>
        <v/>
      </c>
      <c r="CC436" s="35">
        <f>SUMIFS(рўйхат!CN:CN,рўйхат!$CX:$CX,$B$470,рўйхат!$D:$D,$C436)</f>
        <v/>
      </c>
      <c r="CD436" s="36">
        <f>SUMIFS(рўйхат!CO:CO,рўйхат!$CX:$CX,$B$470,рўйхат!$D:$D,$C436)</f>
        <v/>
      </c>
      <c r="CE436" s="77">
        <f>IFERROR(BE436/(Q436+BE436),0)</f>
        <v/>
      </c>
      <c r="CF436" s="78">
        <f>IFERROR(BF436/(R436+BF436),0)</f>
        <v/>
      </c>
    </row>
    <row r="437" hidden="1" outlineLevel="1" ht="30" customFormat="1" customHeight="1" s="8">
      <c r="A437" s="39" t="n"/>
      <c r="B437" s="50" t="n">
        <v>33</v>
      </c>
      <c r="C437" s="131" t="inlineStr">
        <is>
          <t>Мансабдор шахсларга боғлиқ етказиб берувчилар билан тузилган шартномалар (XT XARID)</t>
        </is>
      </c>
      <c r="D437" s="51" t="n"/>
      <c r="E437" s="35">
        <f>SUMIFS(рўйхат!F:F,рўйхат!$CX:$CX,$B$470,рўйхат!$D:$D,$C437)</f>
        <v/>
      </c>
      <c r="F437" s="36">
        <f>SUMIFS(рўйхат!G:G,рўйхат!$CX:$CX,$B$470,рўйхат!$D:$D,$C437)</f>
        <v/>
      </c>
      <c r="G437" s="35">
        <f>SUMIFS(рўйхат!H:H,рўйхат!$CX:$CX,$B$470,рўйхат!$D:$D,$C437)</f>
        <v/>
      </c>
      <c r="H437" s="36">
        <f>SUMIFS(рўйхат!I:I,рўйхат!$CX:$CX,$B$470,рўйхат!$D:$D,$C437)</f>
        <v/>
      </c>
      <c r="I437" s="35">
        <f>SUMIFS(рўйхат!J:J,рўйхат!$CX:$CX,$B$470,рўйхат!$D:$D,$C437)</f>
        <v/>
      </c>
      <c r="J437" s="36">
        <f>SUMIFS(рўйхат!K:K,рўйхат!$CX:$CX,$B$470,рўйхат!$D:$D,$C437)</f>
        <v/>
      </c>
      <c r="K437" s="35">
        <f>SUMIFS(рўйхат!L:L,рўйхат!$CX:$CX,$B$470,рўйхат!$D:$D,$C437)</f>
        <v/>
      </c>
      <c r="L437" s="36">
        <f>SUMIFS(рўйхат!M:M,рўйхат!$CX:$CX,$B$470,рўйхат!$D:$D,$C437)</f>
        <v/>
      </c>
      <c r="M437" s="35">
        <f>SUMIFS(рўйхат!N:N,рўйхат!$CX:$CX,$B$470,рўйхат!$D:$D,$C437)</f>
        <v/>
      </c>
      <c r="N437" s="36">
        <f>SUMIFS(рўйхат!O:O,рўйхат!$CX:$CX,$B$470,рўйхат!$D:$D,$C437)</f>
        <v/>
      </c>
      <c r="O437" s="34">
        <f>IFERROR(M437/E437,0)</f>
        <v/>
      </c>
      <c r="P437" s="34">
        <f>IFERROR(N437/F437,0)</f>
        <v/>
      </c>
      <c r="Q437" s="35">
        <f>SUMIFS(рўйхат!P:P,рўйхат!$CX:$CX,$B$470,рўйхат!$D:$D,$C437)</f>
        <v/>
      </c>
      <c r="R437" s="36">
        <f>SUMIFS(рўйхат!Q:Q,рўйхат!$CX:$CX,$B$470,рўйхат!$D:$D,$C437)</f>
        <v/>
      </c>
      <c r="S437" s="35">
        <f>SUMIFS(рўйхат!R:R,рўйхат!$CX:$CX,$B$470,рўйхат!$D:$D,$C437)</f>
        <v/>
      </c>
      <c r="T437" s="36">
        <f>SUMIFS(рўйхат!S:S,рўйхат!$CX:$CX,$B$470,рўйхат!$D:$D,$C437)</f>
        <v/>
      </c>
      <c r="U437" s="35">
        <f>SUMIFS(рўйхат!T:T,рўйхат!$CX:$CX,$B$470,рўйхат!$D:$D,$C437)</f>
        <v/>
      </c>
      <c r="V437" s="36">
        <f>SUMIFS(рўйхат!U:U,рўйхат!$CX:$CX,$B$470,рўйхат!$D:$D,$C437)</f>
        <v/>
      </c>
      <c r="W437" s="35">
        <f>SUMIFS(рўйхат!V:V,рўйхат!$CX:$CX,$B$470,рўйхат!$D:$D,$C437)</f>
        <v/>
      </c>
      <c r="X437" s="36">
        <f>SUMIFS(рўйхат!W:W,рўйхат!$CX:$CX,$B$470,рўйхат!$D:$D,$C437)</f>
        <v/>
      </c>
      <c r="Y437" s="35">
        <f>SUMIFS(рўйхат!X:X,рўйхат!$CX:$CX,$B$470,рўйхат!$D:$D,$C437)</f>
        <v/>
      </c>
      <c r="Z437" s="36">
        <f>SUMIFS(рўйхат!Y:Y,рўйхат!$CX:$CX,$B$470,рўйхат!$D:$D,$C437)</f>
        <v/>
      </c>
      <c r="AA437" s="35">
        <f>SUMIFS(рўйхат!Z:Z,рўйхат!$CX:$CX,$B$470,рўйхат!$D:$D,$C437)</f>
        <v/>
      </c>
      <c r="AB437" s="36">
        <f>SUMIFS(рўйхат!AA:AA,рўйхат!$CX:$CX,$B$470,рўйхат!$D:$D,$C437)</f>
        <v/>
      </c>
      <c r="AC437" s="35">
        <f>SUMIFS(рўйхат!AB:AB,рўйхат!$CX:$CX,$B$470,рўйхат!$D:$D,$C437)</f>
        <v/>
      </c>
      <c r="AD437" s="36">
        <f>SUMIFS(рўйхат!AC:AC,рўйхат!$CX:$CX,$B$470,рўйхат!$D:$D,$C437)</f>
        <v/>
      </c>
      <c r="AE437" s="35">
        <f>SUMIFS(рўйхат!AD:AD,рўйхат!$CX:$CX,$B$470,рўйхат!$D:$D,$C437)</f>
        <v/>
      </c>
      <c r="AF437" s="36">
        <f>SUMIFS(рўйхат!AE:AE,рўйхат!$CX:$CX,$B$470,рўйхат!$D:$D,$C437)</f>
        <v/>
      </c>
      <c r="AG437" s="35">
        <f>SUMIFS(рўйхат!AH:AH,рўйхат!$CX:$CX,$B$470,рўйхат!$D:$D,$C437)</f>
        <v/>
      </c>
      <c r="AH437" s="36">
        <f>SUMIFS(рўйхат!AI:AI,рўйхат!$CX:$CX,$B$470,рўйхат!$D:$D,$C437)</f>
        <v/>
      </c>
      <c r="AI437" s="35">
        <f>SUMIFS(рўйхат!AJ:AJ,рўйхат!$CX:$CX,$B$470,рўйхат!$D:$D,$C437)</f>
        <v/>
      </c>
      <c r="AJ437" s="36">
        <f>SUMIFS(рўйхат!AK:AK,рўйхат!$CX:$CX,$B$470,рўйхат!$D:$D,$C437)</f>
        <v/>
      </c>
      <c r="AK437" s="35">
        <f>SUMIFS(рўйхат!AL:AL,рўйхат!$CX:$CX,$B$470,рўйхат!$D:$D,$C437)</f>
        <v/>
      </c>
      <c r="AL437" s="36">
        <f>SUMIFS(рўйхат!AM:AM,рўйхат!$CX:$CX,$B$470,рўйхат!$D:$D,$C437)</f>
        <v/>
      </c>
      <c r="AM437" s="77">
        <f>IFERROR(Q437/E437,0)</f>
        <v/>
      </c>
      <c r="AN437" s="77">
        <f>IFERROR(R437/F437,0)</f>
        <v/>
      </c>
      <c r="AO437" s="35">
        <f>SUMIFS(рўйхат!AX:AX,рўйхат!$CX:$CX,$B$470,рўйхат!$D:$D,$C437)</f>
        <v/>
      </c>
      <c r="AP437" s="36">
        <f>SUMIFS(рўйхат!AY:AY,рўйхат!$CX:$CX,$B$470,рўйхат!$D:$D,$C437)</f>
        <v/>
      </c>
      <c r="AQ437" s="35">
        <f>SUMIFS(рўйхат!AZ:AZ,рўйхат!$CX:$CX,$B$470,рўйхат!$D:$D,$C437)</f>
        <v/>
      </c>
      <c r="AR437" s="36">
        <f>SUMIFS(рўйхат!BA:BA,рўйхат!$CX:$CX,$B$470,рўйхат!$D:$D,$C437)</f>
        <v/>
      </c>
      <c r="AS437" s="35">
        <f>SUMIFS(рўйхат!BB:BB,рўйхат!$CX:$CX,$B$470,рўйхат!$D:$D,$C437)</f>
        <v/>
      </c>
      <c r="AT437" s="36">
        <f>SUMIFS(рўйхат!BC:BC,рўйхат!$CX:$CX,$B$470,рўйхат!$D:$D,$C437)</f>
        <v/>
      </c>
      <c r="AU437" s="35">
        <f>SUMIFS(рўйхат!BD:BD,рўйхат!$CX:$CX,$B$470,рўйхат!$D:$D,$C437)</f>
        <v/>
      </c>
      <c r="AV437" s="36">
        <f>SUMIFS(рўйхат!BE:BE,рўйхат!$CX:$CX,$B$470,рўйхат!$D:$D,$C437)</f>
        <v/>
      </c>
      <c r="AW437" s="35">
        <f>SUMIFS(рўйхат!BF:BF,рўйхат!$CX:$CX,$B$470,рўйхат!$D:$D,$C437)</f>
        <v/>
      </c>
      <c r="AX437" s="36">
        <f>SUMIFS(рўйхат!BG:BG,рўйхат!$CX:$CX,$B$470,рўйхат!$D:$D,$C437)</f>
        <v/>
      </c>
      <c r="AY437" s="35">
        <f>SUMIFS(рўйхат!BH:BH,рўйхат!$CX:$CX,$B$470,рўйхат!$D:$D,$C437)</f>
        <v/>
      </c>
      <c r="AZ437" s="36">
        <f>SUMIFS(рўйхат!BI:BI,рўйхат!$CX:$CX,$B$470,рўйхат!$D:$D,$C437)</f>
        <v/>
      </c>
      <c r="BA437" s="35">
        <f>SUMIFS(рўйхат!BJ:BJ,рўйхат!$CX:$CX,$B$470,рўйхат!$D:$D,$C437)</f>
        <v/>
      </c>
      <c r="BB437" s="36">
        <f>SUMIFS(рўйхат!BK:BK,рўйхат!$CX:$CX,$B$470,рўйхат!$D:$D,$C437)</f>
        <v/>
      </c>
      <c r="BC437" s="77">
        <f>IFERROR(AO437/E437,0)</f>
        <v/>
      </c>
      <c r="BD437" s="77">
        <f>IFERROR(AP437/F437,0)</f>
        <v/>
      </c>
      <c r="BE437" s="35">
        <f>SUMIFS(рўйхат!BL:BL,рўйхат!$CX:$CX,$B$470,рўйхат!$D:$D,$C437)</f>
        <v/>
      </c>
      <c r="BF437" s="36">
        <f>SUMIFS(рўйхат!BM:BM,рўйхат!$CX:$CX,$B$470,рўйхат!$D:$D,$C437)</f>
        <v/>
      </c>
      <c r="BG437" s="35">
        <f>SUMIFS(рўйхат!BN:BN,рўйхат!$CX:$CX,$B$470,рўйхат!$D:$D,$C437)</f>
        <v/>
      </c>
      <c r="BH437" s="36">
        <f>SUMIFS(рўйхат!BO:BO,рўйхат!$CX:$CX,$B$470,рўйхат!$D:$D,$C437)</f>
        <v/>
      </c>
      <c r="BI437" s="35">
        <f>SUMIFS(рўйхат!BP:BP,рўйхат!$CX:$CX,$B$470,рўйхат!$D:$D,$C437)</f>
        <v/>
      </c>
      <c r="BJ437" s="36">
        <f>SUMIFS(рўйхат!BQ:BQ,рўйхат!$CX:$CX,$B$470,рўйхат!$D:$D,$C437)</f>
        <v/>
      </c>
      <c r="BK437" s="35">
        <f>SUMIFS(рўйхат!BR:BR,рўйхат!$CX:$CX,$B$470,рўйхат!$D:$D,$C437)</f>
        <v/>
      </c>
      <c r="BL437" s="36">
        <f>SUMIFS(рўйхат!BS:BS,рўйхат!$CX:$CX,$B$470,рўйхат!$D:$D,$C437)</f>
        <v/>
      </c>
      <c r="BM437" s="35">
        <f>SUMIFS(рўйхат!BT:BT,рўйхат!$CX:$CX,$B$470,рўйхат!$D:$D,$C437)</f>
        <v/>
      </c>
      <c r="BN437" s="36">
        <f>SUMIFS(рўйхат!BU:BU,рўйхат!$CX:$CX,$B$470,рўйхат!$D:$D,$C437)</f>
        <v/>
      </c>
      <c r="BO437" s="35">
        <f>SUMIFS(рўйхат!BX:BX,рўйхат!$CX:$CX,$B$470,рўйхат!$D:$D,$C437)</f>
        <v/>
      </c>
      <c r="BP437" s="36">
        <f>SUMIFS(рўйхат!BY:BY,рўйхат!$CX:$CX,$B$470,рўйхат!$D:$D,$C437)</f>
        <v/>
      </c>
      <c r="BQ437" s="35">
        <f>SUMIFS(рўйхат!BZ:BZ,рўйхат!$CX:$CX,$B$470,рўйхат!$D:$D,$C437)</f>
        <v/>
      </c>
      <c r="BR437" s="36">
        <f>SUMIFS(рўйхат!CA:CA,рўйхат!$CX:$CX,$B$470,рўйхат!$D:$D,$C437)</f>
        <v/>
      </c>
      <c r="BS437" s="35">
        <f>SUMIFS(рўйхат!CB:CB,рўйхат!$CX:$CX,$B$470,рўйхат!$D:$D,$C437)</f>
        <v/>
      </c>
      <c r="BT437" s="36">
        <f>SUMIFS(рўйхат!CC:CC,рўйхат!$CX:$CX,$B$470,рўйхат!$D:$D,$C437)</f>
        <v/>
      </c>
      <c r="BU437" s="35">
        <f>SUMIFS(рўйхат!CD:CD,рўйхат!$CX:$CX,$B$470,рўйхат!$D:$D,$C437)</f>
        <v/>
      </c>
      <c r="BV437" s="36">
        <f>SUMIFS(рўйхат!CE:CE,рўйхат!$CX:$CX,$B$470,рўйхат!$D:$D,$C437)</f>
        <v/>
      </c>
      <c r="BW437" s="35">
        <f>SUMIFS(рўйхат!CH:CH,рўйхат!$CX:$CX,$B$470,рўйхат!$D:$D,$C437)</f>
        <v/>
      </c>
      <c r="BX437" s="36">
        <f>SUMIFS(рўйхат!CI:CI,рўйхат!$CX:$CX,$B$470,рўйхат!$D:$D,$C437)</f>
        <v/>
      </c>
      <c r="BY437" s="35">
        <f>SUMIFS(рўйхат!CJ:CJ,рўйхат!$CX:$CX,$B$470,рўйхат!$D:$D,$C437)</f>
        <v/>
      </c>
      <c r="BZ437" s="36">
        <f>SUMIFS(рўйхат!CK:CK,рўйхат!$CX:$CX,$B$470,рўйхат!$D:$D,$C437)</f>
        <v/>
      </c>
      <c r="CA437" s="35">
        <f>SUMIFS(рўйхат!CL:CL,рўйхат!$CX:$CX,$B$470,рўйхат!$D:$D,$C437)</f>
        <v/>
      </c>
      <c r="CB437" s="36">
        <f>SUMIFS(рўйхат!CM:CM,рўйхат!$CX:$CX,$B$470,рўйхат!$D:$D,$C437)</f>
        <v/>
      </c>
      <c r="CC437" s="35">
        <f>SUMIFS(рўйхат!CN:CN,рўйхат!$CX:$CX,$B$470,рўйхат!$D:$D,$C437)</f>
        <v/>
      </c>
      <c r="CD437" s="36">
        <f>SUMIFS(рўйхат!CO:CO,рўйхат!$CX:$CX,$B$470,рўйхат!$D:$D,$C437)</f>
        <v/>
      </c>
      <c r="CE437" s="77">
        <f>IFERROR(BE437/(Q437+BE437),0)</f>
        <v/>
      </c>
      <c r="CF437" s="78">
        <f>IFERROR(BF437/(R437+BF437),0)</f>
        <v/>
      </c>
    </row>
    <row r="438" hidden="1" outlineLevel="1" ht="30" customFormat="1" customHeight="1" s="8">
      <c r="A438" s="39" t="n"/>
      <c r="B438" s="50" t="n">
        <v>34</v>
      </c>
      <c r="C438" s="131" t="inlineStr">
        <is>
          <t>Мансабдор шахсларнинг нотурар объектлари</t>
        </is>
      </c>
      <c r="D438" s="51" t="n"/>
      <c r="E438" s="35">
        <f>SUMIFS(рўйхат!F:F,рўйхат!$CX:$CX,$B$470,рўйхат!$D:$D,$C438)</f>
        <v/>
      </c>
      <c r="F438" s="36">
        <f>SUMIFS(рўйхат!G:G,рўйхат!$CX:$CX,$B$470,рўйхат!$D:$D,$C438)</f>
        <v/>
      </c>
      <c r="G438" s="35">
        <f>SUMIFS(рўйхат!H:H,рўйхат!$CX:$CX,$B$470,рўйхат!$D:$D,$C438)</f>
        <v/>
      </c>
      <c r="H438" s="36">
        <f>SUMIFS(рўйхат!I:I,рўйхат!$CX:$CX,$B$470,рўйхат!$D:$D,$C438)</f>
        <v/>
      </c>
      <c r="I438" s="35">
        <f>SUMIFS(рўйхат!J:J,рўйхат!$CX:$CX,$B$470,рўйхат!$D:$D,$C438)</f>
        <v/>
      </c>
      <c r="J438" s="36">
        <f>SUMIFS(рўйхат!K:K,рўйхат!$CX:$CX,$B$470,рўйхат!$D:$D,$C438)</f>
        <v/>
      </c>
      <c r="K438" s="35">
        <f>SUMIFS(рўйхат!L:L,рўйхат!$CX:$CX,$B$470,рўйхат!$D:$D,$C438)</f>
        <v/>
      </c>
      <c r="L438" s="36">
        <f>SUMIFS(рўйхат!M:M,рўйхат!$CX:$CX,$B$470,рўйхат!$D:$D,$C438)</f>
        <v/>
      </c>
      <c r="M438" s="35">
        <f>SUMIFS(рўйхат!N:N,рўйхат!$CX:$CX,$B$470,рўйхат!$D:$D,$C438)</f>
        <v/>
      </c>
      <c r="N438" s="36">
        <f>SUMIFS(рўйхат!O:O,рўйхат!$CX:$CX,$B$470,рўйхат!$D:$D,$C438)</f>
        <v/>
      </c>
      <c r="O438" s="34">
        <f>IFERROR(M438/E438,0)</f>
        <v/>
      </c>
      <c r="P438" s="34">
        <f>IFERROR(N438/F438,0)</f>
        <v/>
      </c>
      <c r="Q438" s="35">
        <f>SUMIFS(рўйхат!P:P,рўйхат!$CX:$CX,$B$470,рўйхат!$D:$D,$C438)</f>
        <v/>
      </c>
      <c r="R438" s="36">
        <f>SUMIFS(рўйхат!Q:Q,рўйхат!$CX:$CX,$B$470,рўйхат!$D:$D,$C438)</f>
        <v/>
      </c>
      <c r="S438" s="35">
        <f>SUMIFS(рўйхат!R:R,рўйхат!$CX:$CX,$B$470,рўйхат!$D:$D,$C438)</f>
        <v/>
      </c>
      <c r="T438" s="36">
        <f>SUMIFS(рўйхат!S:S,рўйхат!$CX:$CX,$B$470,рўйхат!$D:$D,$C438)</f>
        <v/>
      </c>
      <c r="U438" s="35">
        <f>SUMIFS(рўйхат!T:T,рўйхат!$CX:$CX,$B$470,рўйхат!$D:$D,$C438)</f>
        <v/>
      </c>
      <c r="V438" s="36">
        <f>SUMIFS(рўйхат!U:U,рўйхат!$CX:$CX,$B$470,рўйхат!$D:$D,$C438)</f>
        <v/>
      </c>
      <c r="W438" s="35">
        <f>SUMIFS(рўйхат!V:V,рўйхат!$CX:$CX,$B$470,рўйхат!$D:$D,$C438)</f>
        <v/>
      </c>
      <c r="X438" s="36">
        <f>SUMIFS(рўйхат!W:W,рўйхат!$CX:$CX,$B$470,рўйхат!$D:$D,$C438)</f>
        <v/>
      </c>
      <c r="Y438" s="35">
        <f>SUMIFS(рўйхат!X:X,рўйхат!$CX:$CX,$B$470,рўйхат!$D:$D,$C438)</f>
        <v/>
      </c>
      <c r="Z438" s="36">
        <f>SUMIFS(рўйхат!Y:Y,рўйхат!$CX:$CX,$B$470,рўйхат!$D:$D,$C438)</f>
        <v/>
      </c>
      <c r="AA438" s="35">
        <f>SUMIFS(рўйхат!Z:Z,рўйхат!$CX:$CX,$B$470,рўйхат!$D:$D,$C438)</f>
        <v/>
      </c>
      <c r="AB438" s="36">
        <f>SUMIFS(рўйхат!AA:AA,рўйхат!$CX:$CX,$B$470,рўйхат!$D:$D,$C438)</f>
        <v/>
      </c>
      <c r="AC438" s="35">
        <f>SUMIFS(рўйхат!AB:AB,рўйхат!$CX:$CX,$B$470,рўйхат!$D:$D,$C438)</f>
        <v/>
      </c>
      <c r="AD438" s="36">
        <f>SUMIFS(рўйхат!AC:AC,рўйхат!$CX:$CX,$B$470,рўйхат!$D:$D,$C438)</f>
        <v/>
      </c>
      <c r="AE438" s="35">
        <f>SUMIFS(рўйхат!AD:AD,рўйхат!$CX:$CX,$B$470,рўйхат!$D:$D,$C438)</f>
        <v/>
      </c>
      <c r="AF438" s="36">
        <f>SUMIFS(рўйхат!AE:AE,рўйхат!$CX:$CX,$B$470,рўйхат!$D:$D,$C438)</f>
        <v/>
      </c>
      <c r="AG438" s="35">
        <f>SUMIFS(рўйхат!AH:AH,рўйхат!$CX:$CX,$B$470,рўйхат!$D:$D,$C438)</f>
        <v/>
      </c>
      <c r="AH438" s="36">
        <f>SUMIFS(рўйхат!AI:AI,рўйхат!$CX:$CX,$B$470,рўйхат!$D:$D,$C438)</f>
        <v/>
      </c>
      <c r="AI438" s="35">
        <f>SUMIFS(рўйхат!AJ:AJ,рўйхат!$CX:$CX,$B$470,рўйхат!$D:$D,$C438)</f>
        <v/>
      </c>
      <c r="AJ438" s="36">
        <f>SUMIFS(рўйхат!AK:AK,рўйхат!$CX:$CX,$B$470,рўйхат!$D:$D,$C438)</f>
        <v/>
      </c>
      <c r="AK438" s="35">
        <f>SUMIFS(рўйхат!AL:AL,рўйхат!$CX:$CX,$B$470,рўйхат!$D:$D,$C438)</f>
        <v/>
      </c>
      <c r="AL438" s="36">
        <f>SUMIFS(рўйхат!AM:AM,рўйхат!$CX:$CX,$B$470,рўйхат!$D:$D,$C438)</f>
        <v/>
      </c>
      <c r="AM438" s="77">
        <f>IFERROR(Q438/E438,0)</f>
        <v/>
      </c>
      <c r="AN438" s="77">
        <f>IFERROR(R438/F438,0)</f>
        <v/>
      </c>
      <c r="AO438" s="35">
        <f>SUMIFS(рўйхат!AX:AX,рўйхат!$CX:$CX,$B$470,рўйхат!$D:$D,$C438)</f>
        <v/>
      </c>
      <c r="AP438" s="36">
        <f>SUMIFS(рўйхат!AY:AY,рўйхат!$CX:$CX,$B$470,рўйхат!$D:$D,$C438)</f>
        <v/>
      </c>
      <c r="AQ438" s="35">
        <f>SUMIFS(рўйхат!AZ:AZ,рўйхат!$CX:$CX,$B$470,рўйхат!$D:$D,$C438)</f>
        <v/>
      </c>
      <c r="AR438" s="36">
        <f>SUMIFS(рўйхат!BA:BA,рўйхат!$CX:$CX,$B$470,рўйхат!$D:$D,$C438)</f>
        <v/>
      </c>
      <c r="AS438" s="35">
        <f>SUMIFS(рўйхат!BB:BB,рўйхат!$CX:$CX,$B$470,рўйхат!$D:$D,$C438)</f>
        <v/>
      </c>
      <c r="AT438" s="36">
        <f>SUMIFS(рўйхат!BC:BC,рўйхат!$CX:$CX,$B$470,рўйхат!$D:$D,$C438)</f>
        <v/>
      </c>
      <c r="AU438" s="35">
        <f>SUMIFS(рўйхат!BD:BD,рўйхат!$CX:$CX,$B$470,рўйхат!$D:$D,$C438)</f>
        <v/>
      </c>
      <c r="AV438" s="36">
        <f>SUMIFS(рўйхат!BE:BE,рўйхат!$CX:$CX,$B$470,рўйхат!$D:$D,$C438)</f>
        <v/>
      </c>
      <c r="AW438" s="35">
        <f>SUMIFS(рўйхат!BF:BF,рўйхат!$CX:$CX,$B$470,рўйхат!$D:$D,$C438)</f>
        <v/>
      </c>
      <c r="AX438" s="36">
        <f>SUMIFS(рўйхат!BG:BG,рўйхат!$CX:$CX,$B$470,рўйхат!$D:$D,$C438)</f>
        <v/>
      </c>
      <c r="AY438" s="35">
        <f>SUMIFS(рўйхат!BH:BH,рўйхат!$CX:$CX,$B$470,рўйхат!$D:$D,$C438)</f>
        <v/>
      </c>
      <c r="AZ438" s="36">
        <f>SUMIFS(рўйхат!BI:BI,рўйхат!$CX:$CX,$B$470,рўйхат!$D:$D,$C438)</f>
        <v/>
      </c>
      <c r="BA438" s="35">
        <f>SUMIFS(рўйхат!BJ:BJ,рўйхат!$CX:$CX,$B$470,рўйхат!$D:$D,$C438)</f>
        <v/>
      </c>
      <c r="BB438" s="36">
        <f>SUMIFS(рўйхат!BK:BK,рўйхат!$CX:$CX,$B$470,рўйхат!$D:$D,$C438)</f>
        <v/>
      </c>
      <c r="BC438" s="77">
        <f>IFERROR(AO438/E438,0)</f>
        <v/>
      </c>
      <c r="BD438" s="77">
        <f>IFERROR(AP438/F438,0)</f>
        <v/>
      </c>
      <c r="BE438" s="35">
        <f>SUMIFS(рўйхат!BL:BL,рўйхат!$CX:$CX,$B$470,рўйхат!$D:$D,$C438)</f>
        <v/>
      </c>
      <c r="BF438" s="36">
        <f>SUMIFS(рўйхат!BM:BM,рўйхат!$CX:$CX,$B$470,рўйхат!$D:$D,$C438)</f>
        <v/>
      </c>
      <c r="BG438" s="35">
        <f>SUMIFS(рўйхат!BN:BN,рўйхат!$CX:$CX,$B$470,рўйхат!$D:$D,$C438)</f>
        <v/>
      </c>
      <c r="BH438" s="36">
        <f>SUMIFS(рўйхат!BO:BO,рўйхат!$CX:$CX,$B$470,рўйхат!$D:$D,$C438)</f>
        <v/>
      </c>
      <c r="BI438" s="35">
        <f>SUMIFS(рўйхат!BP:BP,рўйхат!$CX:$CX,$B$470,рўйхат!$D:$D,$C438)</f>
        <v/>
      </c>
      <c r="BJ438" s="36">
        <f>SUMIFS(рўйхат!BQ:BQ,рўйхат!$CX:$CX,$B$470,рўйхат!$D:$D,$C438)</f>
        <v/>
      </c>
      <c r="BK438" s="35">
        <f>SUMIFS(рўйхат!BR:BR,рўйхат!$CX:$CX,$B$470,рўйхат!$D:$D,$C438)</f>
        <v/>
      </c>
      <c r="BL438" s="36">
        <f>SUMIFS(рўйхат!BS:BS,рўйхат!$CX:$CX,$B$470,рўйхат!$D:$D,$C438)</f>
        <v/>
      </c>
      <c r="BM438" s="35">
        <f>SUMIFS(рўйхат!BT:BT,рўйхат!$CX:$CX,$B$470,рўйхат!$D:$D,$C438)</f>
        <v/>
      </c>
      <c r="BN438" s="36">
        <f>SUMIFS(рўйхат!BU:BU,рўйхат!$CX:$CX,$B$470,рўйхат!$D:$D,$C438)</f>
        <v/>
      </c>
      <c r="BO438" s="35">
        <f>SUMIFS(рўйхат!BX:BX,рўйхат!$CX:$CX,$B$470,рўйхат!$D:$D,$C438)</f>
        <v/>
      </c>
      <c r="BP438" s="36">
        <f>SUMIFS(рўйхат!BY:BY,рўйхат!$CX:$CX,$B$470,рўйхат!$D:$D,$C438)</f>
        <v/>
      </c>
      <c r="BQ438" s="35">
        <f>SUMIFS(рўйхат!BZ:BZ,рўйхат!$CX:$CX,$B$470,рўйхат!$D:$D,$C438)</f>
        <v/>
      </c>
      <c r="BR438" s="36">
        <f>SUMIFS(рўйхат!CA:CA,рўйхат!$CX:$CX,$B$470,рўйхат!$D:$D,$C438)</f>
        <v/>
      </c>
      <c r="BS438" s="35">
        <f>SUMIFS(рўйхат!CB:CB,рўйхат!$CX:$CX,$B$470,рўйхат!$D:$D,$C438)</f>
        <v/>
      </c>
      <c r="BT438" s="36">
        <f>SUMIFS(рўйхат!CC:CC,рўйхат!$CX:$CX,$B$470,рўйхат!$D:$D,$C438)</f>
        <v/>
      </c>
      <c r="BU438" s="35">
        <f>SUMIFS(рўйхат!CD:CD,рўйхат!$CX:$CX,$B$470,рўйхат!$D:$D,$C438)</f>
        <v/>
      </c>
      <c r="BV438" s="36">
        <f>SUMIFS(рўйхат!CE:CE,рўйхат!$CX:$CX,$B$470,рўйхат!$D:$D,$C438)</f>
        <v/>
      </c>
      <c r="BW438" s="35">
        <f>SUMIFS(рўйхат!CH:CH,рўйхат!$CX:$CX,$B$470,рўйхат!$D:$D,$C438)</f>
        <v/>
      </c>
      <c r="BX438" s="36">
        <f>SUMIFS(рўйхат!CI:CI,рўйхат!$CX:$CX,$B$470,рўйхат!$D:$D,$C438)</f>
        <v/>
      </c>
      <c r="BY438" s="35">
        <f>SUMIFS(рўйхат!CJ:CJ,рўйхат!$CX:$CX,$B$470,рўйхат!$D:$D,$C438)</f>
        <v/>
      </c>
      <c r="BZ438" s="36">
        <f>SUMIFS(рўйхат!CK:CK,рўйхат!$CX:$CX,$B$470,рўйхат!$D:$D,$C438)</f>
        <v/>
      </c>
      <c r="CA438" s="35">
        <f>SUMIFS(рўйхат!CL:CL,рўйхат!$CX:$CX,$B$470,рўйхат!$D:$D,$C438)</f>
        <v/>
      </c>
      <c r="CB438" s="36">
        <f>SUMIFS(рўйхат!CM:CM,рўйхат!$CX:$CX,$B$470,рўйхат!$D:$D,$C438)</f>
        <v/>
      </c>
      <c r="CC438" s="35">
        <f>SUMIFS(рўйхат!CN:CN,рўйхат!$CX:$CX,$B$470,рўйхат!$D:$D,$C438)</f>
        <v/>
      </c>
      <c r="CD438" s="36">
        <f>SUMIFS(рўйхат!CO:CO,рўйхат!$CX:$CX,$B$470,рўйхат!$D:$D,$C438)</f>
        <v/>
      </c>
      <c r="CE438" s="77">
        <f>IFERROR(BE438/(Q438+BE438),0)</f>
        <v/>
      </c>
      <c r="CF438" s="78">
        <f>IFERROR(BF438/(R438+BF438),0)</f>
        <v/>
      </c>
    </row>
    <row r="439" hidden="1" outlineLevel="1" ht="30" customFormat="1" customHeight="1" s="8">
      <c r="A439" s="39" t="n"/>
      <c r="B439" s="50" t="n">
        <v>35</v>
      </c>
      <c r="C439" s="131" t="inlineStr">
        <is>
          <t>Манфаатлар тўқнашуви (тўғридан-тўғри, COOPERATION)</t>
        </is>
      </c>
      <c r="D439" s="51" t="n"/>
      <c r="E439" s="35">
        <f>SUMIFS(рўйхат!F:F,рўйхат!$CX:$CX,$B$470,рўйхат!$D:$D,$C439)</f>
        <v/>
      </c>
      <c r="F439" s="36">
        <f>SUMIFS(рўйхат!G:G,рўйхат!$CX:$CX,$B$470,рўйхат!$D:$D,$C439)</f>
        <v/>
      </c>
      <c r="G439" s="35">
        <f>SUMIFS(рўйхат!H:H,рўйхат!$CX:$CX,$B$470,рўйхат!$D:$D,$C439)</f>
        <v/>
      </c>
      <c r="H439" s="36">
        <f>SUMIFS(рўйхат!I:I,рўйхат!$CX:$CX,$B$470,рўйхат!$D:$D,$C439)</f>
        <v/>
      </c>
      <c r="I439" s="35">
        <f>SUMIFS(рўйхат!J:J,рўйхат!$CX:$CX,$B$470,рўйхат!$D:$D,$C439)</f>
        <v/>
      </c>
      <c r="J439" s="36">
        <f>SUMIFS(рўйхат!K:K,рўйхат!$CX:$CX,$B$470,рўйхат!$D:$D,$C439)</f>
        <v/>
      </c>
      <c r="K439" s="35">
        <f>SUMIFS(рўйхат!L:L,рўйхат!$CX:$CX,$B$470,рўйхат!$D:$D,$C439)</f>
        <v/>
      </c>
      <c r="L439" s="36">
        <f>SUMIFS(рўйхат!M:M,рўйхат!$CX:$CX,$B$470,рўйхат!$D:$D,$C439)</f>
        <v/>
      </c>
      <c r="M439" s="35">
        <f>SUMIFS(рўйхат!N:N,рўйхат!$CX:$CX,$B$470,рўйхат!$D:$D,$C439)</f>
        <v/>
      </c>
      <c r="N439" s="36">
        <f>SUMIFS(рўйхат!O:O,рўйхат!$CX:$CX,$B$470,рўйхат!$D:$D,$C439)</f>
        <v/>
      </c>
      <c r="O439" s="34">
        <f>IFERROR(M439/E439,0)</f>
        <v/>
      </c>
      <c r="P439" s="34">
        <f>IFERROR(N439/F439,0)</f>
        <v/>
      </c>
      <c r="Q439" s="35">
        <f>SUMIFS(рўйхат!P:P,рўйхат!$CX:$CX,$B$470,рўйхат!$D:$D,$C439)</f>
        <v/>
      </c>
      <c r="R439" s="36">
        <f>SUMIFS(рўйхат!Q:Q,рўйхат!$CX:$CX,$B$470,рўйхат!$D:$D,$C439)</f>
        <v/>
      </c>
      <c r="S439" s="35">
        <f>SUMIFS(рўйхат!R:R,рўйхат!$CX:$CX,$B$470,рўйхат!$D:$D,$C439)</f>
        <v/>
      </c>
      <c r="T439" s="36">
        <f>SUMIFS(рўйхат!S:S,рўйхат!$CX:$CX,$B$470,рўйхат!$D:$D,$C439)</f>
        <v/>
      </c>
      <c r="U439" s="35">
        <f>SUMIFS(рўйхат!T:T,рўйхат!$CX:$CX,$B$470,рўйхат!$D:$D,$C439)</f>
        <v/>
      </c>
      <c r="V439" s="36">
        <f>SUMIFS(рўйхат!U:U,рўйхат!$CX:$CX,$B$470,рўйхат!$D:$D,$C439)</f>
        <v/>
      </c>
      <c r="W439" s="35">
        <f>SUMIFS(рўйхат!V:V,рўйхат!$CX:$CX,$B$470,рўйхат!$D:$D,$C439)</f>
        <v/>
      </c>
      <c r="X439" s="36">
        <f>SUMIFS(рўйхат!W:W,рўйхат!$CX:$CX,$B$470,рўйхат!$D:$D,$C439)</f>
        <v/>
      </c>
      <c r="Y439" s="35">
        <f>SUMIFS(рўйхат!X:X,рўйхат!$CX:$CX,$B$470,рўйхат!$D:$D,$C439)</f>
        <v/>
      </c>
      <c r="Z439" s="36">
        <f>SUMIFS(рўйхат!Y:Y,рўйхат!$CX:$CX,$B$470,рўйхат!$D:$D,$C439)</f>
        <v/>
      </c>
      <c r="AA439" s="35">
        <f>SUMIFS(рўйхат!Z:Z,рўйхат!$CX:$CX,$B$470,рўйхат!$D:$D,$C439)</f>
        <v/>
      </c>
      <c r="AB439" s="36">
        <f>SUMIFS(рўйхат!AA:AA,рўйхат!$CX:$CX,$B$470,рўйхат!$D:$D,$C439)</f>
        <v/>
      </c>
      <c r="AC439" s="35">
        <f>SUMIFS(рўйхат!AB:AB,рўйхат!$CX:$CX,$B$470,рўйхат!$D:$D,$C439)</f>
        <v/>
      </c>
      <c r="AD439" s="36">
        <f>SUMIFS(рўйхат!AC:AC,рўйхат!$CX:$CX,$B$470,рўйхат!$D:$D,$C439)</f>
        <v/>
      </c>
      <c r="AE439" s="35">
        <f>SUMIFS(рўйхат!AD:AD,рўйхат!$CX:$CX,$B$470,рўйхат!$D:$D,$C439)</f>
        <v/>
      </c>
      <c r="AF439" s="36">
        <f>SUMIFS(рўйхат!AE:AE,рўйхат!$CX:$CX,$B$470,рўйхат!$D:$D,$C439)</f>
        <v/>
      </c>
      <c r="AG439" s="35">
        <f>SUMIFS(рўйхат!AH:AH,рўйхат!$CX:$CX,$B$470,рўйхат!$D:$D,$C439)</f>
        <v/>
      </c>
      <c r="AH439" s="36">
        <f>SUMIFS(рўйхат!AI:AI,рўйхат!$CX:$CX,$B$470,рўйхат!$D:$D,$C439)</f>
        <v/>
      </c>
      <c r="AI439" s="35">
        <f>SUMIFS(рўйхат!AJ:AJ,рўйхат!$CX:$CX,$B$470,рўйхат!$D:$D,$C439)</f>
        <v/>
      </c>
      <c r="AJ439" s="36">
        <f>SUMIFS(рўйхат!AK:AK,рўйхат!$CX:$CX,$B$470,рўйхат!$D:$D,$C439)</f>
        <v/>
      </c>
      <c r="AK439" s="35">
        <f>SUMIFS(рўйхат!AL:AL,рўйхат!$CX:$CX,$B$470,рўйхат!$D:$D,$C439)</f>
        <v/>
      </c>
      <c r="AL439" s="36">
        <f>SUMIFS(рўйхат!AM:AM,рўйхат!$CX:$CX,$B$470,рўйхат!$D:$D,$C439)</f>
        <v/>
      </c>
      <c r="AM439" s="77">
        <f>IFERROR(Q439/E439,0)</f>
        <v/>
      </c>
      <c r="AN439" s="77">
        <f>IFERROR(R439/F439,0)</f>
        <v/>
      </c>
      <c r="AO439" s="35">
        <f>SUMIFS(рўйхат!AX:AX,рўйхат!$CX:$CX,$B$470,рўйхат!$D:$D,$C439)</f>
        <v/>
      </c>
      <c r="AP439" s="36">
        <f>SUMIFS(рўйхат!AY:AY,рўйхат!$CX:$CX,$B$470,рўйхат!$D:$D,$C439)</f>
        <v/>
      </c>
      <c r="AQ439" s="35">
        <f>SUMIFS(рўйхат!AZ:AZ,рўйхат!$CX:$CX,$B$470,рўйхат!$D:$D,$C439)</f>
        <v/>
      </c>
      <c r="AR439" s="36">
        <f>SUMIFS(рўйхат!BA:BA,рўйхат!$CX:$CX,$B$470,рўйхат!$D:$D,$C439)</f>
        <v/>
      </c>
      <c r="AS439" s="35">
        <f>SUMIFS(рўйхат!BB:BB,рўйхат!$CX:$CX,$B$470,рўйхат!$D:$D,$C439)</f>
        <v/>
      </c>
      <c r="AT439" s="36">
        <f>SUMIFS(рўйхат!BC:BC,рўйхат!$CX:$CX,$B$470,рўйхат!$D:$D,$C439)</f>
        <v/>
      </c>
      <c r="AU439" s="35">
        <f>SUMIFS(рўйхат!BD:BD,рўйхат!$CX:$CX,$B$470,рўйхат!$D:$D,$C439)</f>
        <v/>
      </c>
      <c r="AV439" s="36">
        <f>SUMIFS(рўйхат!BE:BE,рўйхат!$CX:$CX,$B$470,рўйхат!$D:$D,$C439)</f>
        <v/>
      </c>
      <c r="AW439" s="35">
        <f>SUMIFS(рўйхат!BF:BF,рўйхат!$CX:$CX,$B$470,рўйхат!$D:$D,$C439)</f>
        <v/>
      </c>
      <c r="AX439" s="36">
        <f>SUMIFS(рўйхат!BG:BG,рўйхат!$CX:$CX,$B$470,рўйхат!$D:$D,$C439)</f>
        <v/>
      </c>
      <c r="AY439" s="35">
        <f>SUMIFS(рўйхат!BH:BH,рўйхат!$CX:$CX,$B$470,рўйхат!$D:$D,$C439)</f>
        <v/>
      </c>
      <c r="AZ439" s="36">
        <f>SUMIFS(рўйхат!BI:BI,рўйхат!$CX:$CX,$B$470,рўйхат!$D:$D,$C439)</f>
        <v/>
      </c>
      <c r="BA439" s="35">
        <f>SUMIFS(рўйхат!BJ:BJ,рўйхат!$CX:$CX,$B$470,рўйхат!$D:$D,$C439)</f>
        <v/>
      </c>
      <c r="BB439" s="36">
        <f>SUMIFS(рўйхат!BK:BK,рўйхат!$CX:$CX,$B$470,рўйхат!$D:$D,$C439)</f>
        <v/>
      </c>
      <c r="BC439" s="77">
        <f>IFERROR(AO439/E439,0)</f>
        <v/>
      </c>
      <c r="BD439" s="77">
        <f>IFERROR(AP439/F439,0)</f>
        <v/>
      </c>
      <c r="BE439" s="35">
        <f>SUMIFS(рўйхат!BL:BL,рўйхат!$CX:$CX,$B$470,рўйхат!$D:$D,$C439)</f>
        <v/>
      </c>
      <c r="BF439" s="36">
        <f>SUMIFS(рўйхат!BM:BM,рўйхат!$CX:$CX,$B$470,рўйхат!$D:$D,$C439)</f>
        <v/>
      </c>
      <c r="BG439" s="35">
        <f>SUMIFS(рўйхат!BN:BN,рўйхат!$CX:$CX,$B$470,рўйхат!$D:$D,$C439)</f>
        <v/>
      </c>
      <c r="BH439" s="36">
        <f>SUMIFS(рўйхат!BO:BO,рўйхат!$CX:$CX,$B$470,рўйхат!$D:$D,$C439)</f>
        <v/>
      </c>
      <c r="BI439" s="35">
        <f>SUMIFS(рўйхат!BP:BP,рўйхат!$CX:$CX,$B$470,рўйхат!$D:$D,$C439)</f>
        <v/>
      </c>
      <c r="BJ439" s="36">
        <f>SUMIFS(рўйхат!BQ:BQ,рўйхат!$CX:$CX,$B$470,рўйхат!$D:$D,$C439)</f>
        <v/>
      </c>
      <c r="BK439" s="35">
        <f>SUMIFS(рўйхат!BR:BR,рўйхат!$CX:$CX,$B$470,рўйхат!$D:$D,$C439)</f>
        <v/>
      </c>
      <c r="BL439" s="36">
        <f>SUMIFS(рўйхат!BS:BS,рўйхат!$CX:$CX,$B$470,рўйхат!$D:$D,$C439)</f>
        <v/>
      </c>
      <c r="BM439" s="35">
        <f>SUMIFS(рўйхат!BT:BT,рўйхат!$CX:$CX,$B$470,рўйхат!$D:$D,$C439)</f>
        <v/>
      </c>
      <c r="BN439" s="36">
        <f>SUMIFS(рўйхат!BU:BU,рўйхат!$CX:$CX,$B$470,рўйхат!$D:$D,$C439)</f>
        <v/>
      </c>
      <c r="BO439" s="35">
        <f>SUMIFS(рўйхат!BX:BX,рўйхат!$CX:$CX,$B$470,рўйхат!$D:$D,$C439)</f>
        <v/>
      </c>
      <c r="BP439" s="36">
        <f>SUMIFS(рўйхат!BY:BY,рўйхат!$CX:$CX,$B$470,рўйхат!$D:$D,$C439)</f>
        <v/>
      </c>
      <c r="BQ439" s="35">
        <f>SUMIFS(рўйхат!BZ:BZ,рўйхат!$CX:$CX,$B$470,рўйхат!$D:$D,$C439)</f>
        <v/>
      </c>
      <c r="BR439" s="36">
        <f>SUMIFS(рўйхат!CA:CA,рўйхат!$CX:$CX,$B$470,рўйхат!$D:$D,$C439)</f>
        <v/>
      </c>
      <c r="BS439" s="35">
        <f>SUMIFS(рўйхат!CB:CB,рўйхат!$CX:$CX,$B$470,рўйхат!$D:$D,$C439)</f>
        <v/>
      </c>
      <c r="BT439" s="36">
        <f>SUMIFS(рўйхат!CC:CC,рўйхат!$CX:$CX,$B$470,рўйхат!$D:$D,$C439)</f>
        <v/>
      </c>
      <c r="BU439" s="35">
        <f>SUMIFS(рўйхат!CD:CD,рўйхат!$CX:$CX,$B$470,рўйхат!$D:$D,$C439)</f>
        <v/>
      </c>
      <c r="BV439" s="36">
        <f>SUMIFS(рўйхат!CE:CE,рўйхат!$CX:$CX,$B$470,рўйхат!$D:$D,$C439)</f>
        <v/>
      </c>
      <c r="BW439" s="35">
        <f>SUMIFS(рўйхат!CH:CH,рўйхат!$CX:$CX,$B$470,рўйхат!$D:$D,$C439)</f>
        <v/>
      </c>
      <c r="BX439" s="36">
        <f>SUMIFS(рўйхат!CI:CI,рўйхат!$CX:$CX,$B$470,рўйхат!$D:$D,$C439)</f>
        <v/>
      </c>
      <c r="BY439" s="35">
        <f>SUMIFS(рўйхат!CJ:CJ,рўйхат!$CX:$CX,$B$470,рўйхат!$D:$D,$C439)</f>
        <v/>
      </c>
      <c r="BZ439" s="36">
        <f>SUMIFS(рўйхат!CK:CK,рўйхат!$CX:$CX,$B$470,рўйхат!$D:$D,$C439)</f>
        <v/>
      </c>
      <c r="CA439" s="35">
        <f>SUMIFS(рўйхат!CL:CL,рўйхат!$CX:$CX,$B$470,рўйхат!$D:$D,$C439)</f>
        <v/>
      </c>
      <c r="CB439" s="36">
        <f>SUMIFS(рўйхат!CM:CM,рўйхат!$CX:$CX,$B$470,рўйхат!$D:$D,$C439)</f>
        <v/>
      </c>
      <c r="CC439" s="35">
        <f>SUMIFS(рўйхат!CN:CN,рўйхат!$CX:$CX,$B$470,рўйхат!$D:$D,$C439)</f>
        <v/>
      </c>
      <c r="CD439" s="36">
        <f>SUMIFS(рўйхат!CO:CO,рўйхат!$CX:$CX,$B$470,рўйхат!$D:$D,$C439)</f>
        <v/>
      </c>
      <c r="CE439" s="77">
        <f>IFERROR(BE439/(Q439+BE439),0)</f>
        <v/>
      </c>
      <c r="CF439" s="78">
        <f>IFERROR(BF439/(R439+BF439),0)</f>
        <v/>
      </c>
    </row>
    <row r="440" hidden="1" outlineLevel="1" ht="30" customFormat="1" customHeight="1" s="8">
      <c r="A440" s="39" t="n"/>
      <c r="B440" s="50" t="n">
        <v>36</v>
      </c>
      <c r="C440" s="131" t="inlineStr">
        <is>
          <t>Манфаатлар тўқнашуви (тўғридан-тўғри, UZEX)</t>
        </is>
      </c>
      <c r="D440" s="51" t="n"/>
      <c r="E440" s="35">
        <f>SUMIFS(рўйхат!F:F,рўйхат!$CX:$CX,$B$470,рўйхат!$D:$D,$C440)</f>
        <v/>
      </c>
      <c r="F440" s="36">
        <f>SUMIFS(рўйхат!G:G,рўйхат!$CX:$CX,$B$470,рўйхат!$D:$D,$C440)</f>
        <v/>
      </c>
      <c r="G440" s="35">
        <f>SUMIFS(рўйхат!H:H,рўйхат!$CX:$CX,$B$470,рўйхат!$D:$D,$C440)</f>
        <v/>
      </c>
      <c r="H440" s="36">
        <f>SUMIFS(рўйхат!I:I,рўйхат!$CX:$CX,$B$470,рўйхат!$D:$D,$C440)</f>
        <v/>
      </c>
      <c r="I440" s="35">
        <f>SUMIFS(рўйхат!J:J,рўйхат!$CX:$CX,$B$470,рўйхат!$D:$D,$C440)</f>
        <v/>
      </c>
      <c r="J440" s="36">
        <f>SUMIFS(рўйхат!K:K,рўйхат!$CX:$CX,$B$470,рўйхат!$D:$D,$C440)</f>
        <v/>
      </c>
      <c r="K440" s="35">
        <f>SUMIFS(рўйхат!L:L,рўйхат!$CX:$CX,$B$470,рўйхат!$D:$D,$C440)</f>
        <v/>
      </c>
      <c r="L440" s="36">
        <f>SUMIFS(рўйхат!M:M,рўйхат!$CX:$CX,$B$470,рўйхат!$D:$D,$C440)</f>
        <v/>
      </c>
      <c r="M440" s="35">
        <f>SUMIFS(рўйхат!N:N,рўйхат!$CX:$CX,$B$470,рўйхат!$D:$D,$C440)</f>
        <v/>
      </c>
      <c r="N440" s="36">
        <f>SUMIFS(рўйхат!O:O,рўйхат!$CX:$CX,$B$470,рўйхат!$D:$D,$C440)</f>
        <v/>
      </c>
      <c r="O440" s="34">
        <f>IFERROR(M440/E440,0)</f>
        <v/>
      </c>
      <c r="P440" s="34">
        <f>IFERROR(N440/F440,0)</f>
        <v/>
      </c>
      <c r="Q440" s="35">
        <f>SUMIFS(рўйхат!P:P,рўйхат!$CX:$CX,$B$470,рўйхат!$D:$D,$C440)</f>
        <v/>
      </c>
      <c r="R440" s="36">
        <f>SUMIFS(рўйхат!Q:Q,рўйхат!$CX:$CX,$B$470,рўйхат!$D:$D,$C440)</f>
        <v/>
      </c>
      <c r="S440" s="35">
        <f>SUMIFS(рўйхат!R:R,рўйхат!$CX:$CX,$B$470,рўйхат!$D:$D,$C440)</f>
        <v/>
      </c>
      <c r="T440" s="36">
        <f>SUMIFS(рўйхат!S:S,рўйхат!$CX:$CX,$B$470,рўйхат!$D:$D,$C440)</f>
        <v/>
      </c>
      <c r="U440" s="35">
        <f>SUMIFS(рўйхат!T:T,рўйхат!$CX:$CX,$B$470,рўйхат!$D:$D,$C440)</f>
        <v/>
      </c>
      <c r="V440" s="36">
        <f>SUMIFS(рўйхат!U:U,рўйхат!$CX:$CX,$B$470,рўйхат!$D:$D,$C440)</f>
        <v/>
      </c>
      <c r="W440" s="35">
        <f>SUMIFS(рўйхат!V:V,рўйхат!$CX:$CX,$B$470,рўйхат!$D:$D,$C440)</f>
        <v/>
      </c>
      <c r="X440" s="36">
        <f>SUMIFS(рўйхат!W:W,рўйхат!$CX:$CX,$B$470,рўйхат!$D:$D,$C440)</f>
        <v/>
      </c>
      <c r="Y440" s="35">
        <f>SUMIFS(рўйхат!X:X,рўйхат!$CX:$CX,$B$470,рўйхат!$D:$D,$C440)</f>
        <v/>
      </c>
      <c r="Z440" s="36">
        <f>SUMIFS(рўйхат!Y:Y,рўйхат!$CX:$CX,$B$470,рўйхат!$D:$D,$C440)</f>
        <v/>
      </c>
      <c r="AA440" s="35">
        <f>SUMIFS(рўйхат!Z:Z,рўйхат!$CX:$CX,$B$470,рўйхат!$D:$D,$C440)</f>
        <v/>
      </c>
      <c r="AB440" s="36">
        <f>SUMIFS(рўйхат!AA:AA,рўйхат!$CX:$CX,$B$470,рўйхат!$D:$D,$C440)</f>
        <v/>
      </c>
      <c r="AC440" s="35">
        <f>SUMIFS(рўйхат!AB:AB,рўйхат!$CX:$CX,$B$470,рўйхат!$D:$D,$C440)</f>
        <v/>
      </c>
      <c r="AD440" s="36">
        <f>SUMIFS(рўйхат!AC:AC,рўйхат!$CX:$CX,$B$470,рўйхат!$D:$D,$C440)</f>
        <v/>
      </c>
      <c r="AE440" s="35">
        <f>SUMIFS(рўйхат!AD:AD,рўйхат!$CX:$CX,$B$470,рўйхат!$D:$D,$C440)</f>
        <v/>
      </c>
      <c r="AF440" s="36">
        <f>SUMIFS(рўйхат!AE:AE,рўйхат!$CX:$CX,$B$470,рўйхат!$D:$D,$C440)</f>
        <v/>
      </c>
      <c r="AG440" s="35">
        <f>SUMIFS(рўйхат!AH:AH,рўйхат!$CX:$CX,$B$470,рўйхат!$D:$D,$C440)</f>
        <v/>
      </c>
      <c r="AH440" s="36">
        <f>SUMIFS(рўйхат!AI:AI,рўйхат!$CX:$CX,$B$470,рўйхат!$D:$D,$C440)</f>
        <v/>
      </c>
      <c r="AI440" s="35">
        <f>SUMIFS(рўйхат!AJ:AJ,рўйхат!$CX:$CX,$B$470,рўйхат!$D:$D,$C440)</f>
        <v/>
      </c>
      <c r="AJ440" s="36">
        <f>SUMIFS(рўйхат!AK:AK,рўйхат!$CX:$CX,$B$470,рўйхат!$D:$D,$C440)</f>
        <v/>
      </c>
      <c r="AK440" s="35">
        <f>SUMIFS(рўйхат!AL:AL,рўйхат!$CX:$CX,$B$470,рўйхат!$D:$D,$C440)</f>
        <v/>
      </c>
      <c r="AL440" s="36">
        <f>SUMIFS(рўйхат!AM:AM,рўйхат!$CX:$CX,$B$470,рўйхат!$D:$D,$C440)</f>
        <v/>
      </c>
      <c r="AM440" s="77">
        <f>IFERROR(Q440/E440,0)</f>
        <v/>
      </c>
      <c r="AN440" s="77">
        <f>IFERROR(R440/F440,0)</f>
        <v/>
      </c>
      <c r="AO440" s="35">
        <f>SUMIFS(рўйхат!AX:AX,рўйхат!$CX:$CX,$B$470,рўйхат!$D:$D,$C440)</f>
        <v/>
      </c>
      <c r="AP440" s="36">
        <f>SUMIFS(рўйхат!AY:AY,рўйхат!$CX:$CX,$B$470,рўйхат!$D:$D,$C440)</f>
        <v/>
      </c>
      <c r="AQ440" s="35">
        <f>SUMIFS(рўйхат!AZ:AZ,рўйхат!$CX:$CX,$B$470,рўйхат!$D:$D,$C440)</f>
        <v/>
      </c>
      <c r="AR440" s="36">
        <f>SUMIFS(рўйхат!BA:BA,рўйхат!$CX:$CX,$B$470,рўйхат!$D:$D,$C440)</f>
        <v/>
      </c>
      <c r="AS440" s="35">
        <f>SUMIFS(рўйхат!BB:BB,рўйхат!$CX:$CX,$B$470,рўйхат!$D:$D,$C440)</f>
        <v/>
      </c>
      <c r="AT440" s="36">
        <f>SUMIFS(рўйхат!BC:BC,рўйхат!$CX:$CX,$B$470,рўйхат!$D:$D,$C440)</f>
        <v/>
      </c>
      <c r="AU440" s="35">
        <f>SUMIFS(рўйхат!BD:BD,рўйхат!$CX:$CX,$B$470,рўйхат!$D:$D,$C440)</f>
        <v/>
      </c>
      <c r="AV440" s="36">
        <f>SUMIFS(рўйхат!BE:BE,рўйхат!$CX:$CX,$B$470,рўйхат!$D:$D,$C440)</f>
        <v/>
      </c>
      <c r="AW440" s="35">
        <f>SUMIFS(рўйхат!BF:BF,рўйхат!$CX:$CX,$B$470,рўйхат!$D:$D,$C440)</f>
        <v/>
      </c>
      <c r="AX440" s="36">
        <f>SUMIFS(рўйхат!BG:BG,рўйхат!$CX:$CX,$B$470,рўйхат!$D:$D,$C440)</f>
        <v/>
      </c>
      <c r="AY440" s="35">
        <f>SUMIFS(рўйхат!BH:BH,рўйхат!$CX:$CX,$B$470,рўйхат!$D:$D,$C440)</f>
        <v/>
      </c>
      <c r="AZ440" s="36">
        <f>SUMIFS(рўйхат!BI:BI,рўйхат!$CX:$CX,$B$470,рўйхат!$D:$D,$C440)</f>
        <v/>
      </c>
      <c r="BA440" s="35">
        <f>SUMIFS(рўйхат!BJ:BJ,рўйхат!$CX:$CX,$B$470,рўйхат!$D:$D,$C440)</f>
        <v/>
      </c>
      <c r="BB440" s="36">
        <f>SUMIFS(рўйхат!BK:BK,рўйхат!$CX:$CX,$B$470,рўйхат!$D:$D,$C440)</f>
        <v/>
      </c>
      <c r="BC440" s="77">
        <f>IFERROR(AO440/E440,0)</f>
        <v/>
      </c>
      <c r="BD440" s="77">
        <f>IFERROR(AP440/F440,0)</f>
        <v/>
      </c>
      <c r="BE440" s="35">
        <f>SUMIFS(рўйхат!BL:BL,рўйхат!$CX:$CX,$B$470,рўйхат!$D:$D,$C440)</f>
        <v/>
      </c>
      <c r="BF440" s="36">
        <f>SUMIFS(рўйхат!BM:BM,рўйхат!$CX:$CX,$B$470,рўйхат!$D:$D,$C440)</f>
        <v/>
      </c>
      <c r="BG440" s="35">
        <f>SUMIFS(рўйхат!BN:BN,рўйхат!$CX:$CX,$B$470,рўйхат!$D:$D,$C440)</f>
        <v/>
      </c>
      <c r="BH440" s="36">
        <f>SUMIFS(рўйхат!BO:BO,рўйхат!$CX:$CX,$B$470,рўйхат!$D:$D,$C440)</f>
        <v/>
      </c>
      <c r="BI440" s="35">
        <f>SUMIFS(рўйхат!BP:BP,рўйхат!$CX:$CX,$B$470,рўйхат!$D:$D,$C440)</f>
        <v/>
      </c>
      <c r="BJ440" s="36">
        <f>SUMIFS(рўйхат!BQ:BQ,рўйхат!$CX:$CX,$B$470,рўйхат!$D:$D,$C440)</f>
        <v/>
      </c>
      <c r="BK440" s="35">
        <f>SUMIFS(рўйхат!BR:BR,рўйхат!$CX:$CX,$B$470,рўйхат!$D:$D,$C440)</f>
        <v/>
      </c>
      <c r="BL440" s="36">
        <f>SUMIFS(рўйхат!BS:BS,рўйхат!$CX:$CX,$B$470,рўйхат!$D:$D,$C440)</f>
        <v/>
      </c>
      <c r="BM440" s="35">
        <f>SUMIFS(рўйхат!BT:BT,рўйхат!$CX:$CX,$B$470,рўйхат!$D:$D,$C440)</f>
        <v/>
      </c>
      <c r="BN440" s="36">
        <f>SUMIFS(рўйхат!BU:BU,рўйхат!$CX:$CX,$B$470,рўйхат!$D:$D,$C440)</f>
        <v/>
      </c>
      <c r="BO440" s="35">
        <f>SUMIFS(рўйхат!BX:BX,рўйхат!$CX:$CX,$B$470,рўйхат!$D:$D,$C440)</f>
        <v/>
      </c>
      <c r="BP440" s="36">
        <f>SUMIFS(рўйхат!BY:BY,рўйхат!$CX:$CX,$B$470,рўйхат!$D:$D,$C440)</f>
        <v/>
      </c>
      <c r="BQ440" s="35">
        <f>SUMIFS(рўйхат!BZ:BZ,рўйхат!$CX:$CX,$B$470,рўйхат!$D:$D,$C440)</f>
        <v/>
      </c>
      <c r="BR440" s="36">
        <f>SUMIFS(рўйхат!CA:CA,рўйхат!$CX:$CX,$B$470,рўйхат!$D:$D,$C440)</f>
        <v/>
      </c>
      <c r="BS440" s="35">
        <f>SUMIFS(рўйхат!CB:CB,рўйхат!$CX:$CX,$B$470,рўйхат!$D:$D,$C440)</f>
        <v/>
      </c>
      <c r="BT440" s="36">
        <f>SUMIFS(рўйхат!CC:CC,рўйхат!$CX:$CX,$B$470,рўйхат!$D:$D,$C440)</f>
        <v/>
      </c>
      <c r="BU440" s="35">
        <f>SUMIFS(рўйхат!CD:CD,рўйхат!$CX:$CX,$B$470,рўйхат!$D:$D,$C440)</f>
        <v/>
      </c>
      <c r="BV440" s="36">
        <f>SUMIFS(рўйхат!CE:CE,рўйхат!$CX:$CX,$B$470,рўйхат!$D:$D,$C440)</f>
        <v/>
      </c>
      <c r="BW440" s="35">
        <f>SUMIFS(рўйхат!CH:CH,рўйхат!$CX:$CX,$B$470,рўйхат!$D:$D,$C440)</f>
        <v/>
      </c>
      <c r="BX440" s="36">
        <f>SUMIFS(рўйхат!CI:CI,рўйхат!$CX:$CX,$B$470,рўйхат!$D:$D,$C440)</f>
        <v/>
      </c>
      <c r="BY440" s="35">
        <f>SUMIFS(рўйхат!CJ:CJ,рўйхат!$CX:$CX,$B$470,рўйхат!$D:$D,$C440)</f>
        <v/>
      </c>
      <c r="BZ440" s="36">
        <f>SUMIFS(рўйхат!CK:CK,рўйхат!$CX:$CX,$B$470,рўйхат!$D:$D,$C440)</f>
        <v/>
      </c>
      <c r="CA440" s="35">
        <f>SUMIFS(рўйхат!CL:CL,рўйхат!$CX:$CX,$B$470,рўйхат!$D:$D,$C440)</f>
        <v/>
      </c>
      <c r="CB440" s="36">
        <f>SUMIFS(рўйхат!CM:CM,рўйхат!$CX:$CX,$B$470,рўйхат!$D:$D,$C440)</f>
        <v/>
      </c>
      <c r="CC440" s="35">
        <f>SUMIFS(рўйхат!CN:CN,рўйхат!$CX:$CX,$B$470,рўйхат!$D:$D,$C440)</f>
        <v/>
      </c>
      <c r="CD440" s="36">
        <f>SUMIFS(рўйхат!CO:CO,рўйхат!$CX:$CX,$B$470,рўйхат!$D:$D,$C440)</f>
        <v/>
      </c>
      <c r="CE440" s="77">
        <f>IFERROR(BE440/(Q440+BE440),0)</f>
        <v/>
      </c>
      <c r="CF440" s="78">
        <f>IFERROR(BF440/(R440+BF440),0)</f>
        <v/>
      </c>
    </row>
    <row r="441" hidden="1" outlineLevel="1" ht="30" customFormat="1" customHeight="1" s="8">
      <c r="A441" s="39" t="n"/>
      <c r="B441" s="50" t="n">
        <v>37</v>
      </c>
      <c r="C441" s="131" t="inlineStr">
        <is>
          <t>Манфаатлар тўқнашуви (тўғридан-тўғри, XT XARID)</t>
        </is>
      </c>
      <c r="D441" s="51" t="n"/>
      <c r="E441" s="35">
        <f>SUMIFS(рўйхат!F:F,рўйхат!$CX:$CX,$B$470,рўйхат!$D:$D,$C441)</f>
        <v/>
      </c>
      <c r="F441" s="36">
        <f>SUMIFS(рўйхат!G:G,рўйхат!$CX:$CX,$B$470,рўйхат!$D:$D,$C441)</f>
        <v/>
      </c>
      <c r="G441" s="35">
        <f>SUMIFS(рўйхат!H:H,рўйхат!$CX:$CX,$B$470,рўйхат!$D:$D,$C441)</f>
        <v/>
      </c>
      <c r="H441" s="36">
        <f>SUMIFS(рўйхат!I:I,рўйхат!$CX:$CX,$B$470,рўйхат!$D:$D,$C441)</f>
        <v/>
      </c>
      <c r="I441" s="35">
        <f>SUMIFS(рўйхат!J:J,рўйхат!$CX:$CX,$B$470,рўйхат!$D:$D,$C441)</f>
        <v/>
      </c>
      <c r="J441" s="36">
        <f>SUMIFS(рўйхат!K:K,рўйхат!$CX:$CX,$B$470,рўйхат!$D:$D,$C441)</f>
        <v/>
      </c>
      <c r="K441" s="35">
        <f>SUMIFS(рўйхат!L:L,рўйхат!$CX:$CX,$B$470,рўйхат!$D:$D,$C441)</f>
        <v/>
      </c>
      <c r="L441" s="36">
        <f>SUMIFS(рўйхат!M:M,рўйхат!$CX:$CX,$B$470,рўйхат!$D:$D,$C441)</f>
        <v/>
      </c>
      <c r="M441" s="35">
        <f>SUMIFS(рўйхат!N:N,рўйхат!$CX:$CX,$B$470,рўйхат!$D:$D,$C441)</f>
        <v/>
      </c>
      <c r="N441" s="36">
        <f>SUMIFS(рўйхат!O:O,рўйхат!$CX:$CX,$B$470,рўйхат!$D:$D,$C441)</f>
        <v/>
      </c>
      <c r="O441" s="34">
        <f>IFERROR(M441/E441,0)</f>
        <v/>
      </c>
      <c r="P441" s="34">
        <f>IFERROR(N441/F441,0)</f>
        <v/>
      </c>
      <c r="Q441" s="35">
        <f>SUMIFS(рўйхат!P:P,рўйхат!$CX:$CX,$B$470,рўйхат!$D:$D,$C441)</f>
        <v/>
      </c>
      <c r="R441" s="36">
        <f>SUMIFS(рўйхат!Q:Q,рўйхат!$CX:$CX,$B$470,рўйхат!$D:$D,$C441)</f>
        <v/>
      </c>
      <c r="S441" s="35">
        <f>SUMIFS(рўйхат!R:R,рўйхат!$CX:$CX,$B$470,рўйхат!$D:$D,$C441)</f>
        <v/>
      </c>
      <c r="T441" s="36">
        <f>SUMIFS(рўйхат!S:S,рўйхат!$CX:$CX,$B$470,рўйхат!$D:$D,$C441)</f>
        <v/>
      </c>
      <c r="U441" s="35">
        <f>SUMIFS(рўйхат!T:T,рўйхат!$CX:$CX,$B$470,рўйхат!$D:$D,$C441)</f>
        <v/>
      </c>
      <c r="V441" s="36">
        <f>SUMIFS(рўйхат!U:U,рўйхат!$CX:$CX,$B$470,рўйхат!$D:$D,$C441)</f>
        <v/>
      </c>
      <c r="W441" s="35">
        <f>SUMIFS(рўйхат!V:V,рўйхат!$CX:$CX,$B$470,рўйхат!$D:$D,$C441)</f>
        <v/>
      </c>
      <c r="X441" s="36">
        <f>SUMIFS(рўйхат!W:W,рўйхат!$CX:$CX,$B$470,рўйхат!$D:$D,$C441)</f>
        <v/>
      </c>
      <c r="Y441" s="35">
        <f>SUMIFS(рўйхат!X:X,рўйхат!$CX:$CX,$B$470,рўйхат!$D:$D,$C441)</f>
        <v/>
      </c>
      <c r="Z441" s="36">
        <f>SUMIFS(рўйхат!Y:Y,рўйхат!$CX:$CX,$B$470,рўйхат!$D:$D,$C441)</f>
        <v/>
      </c>
      <c r="AA441" s="35">
        <f>SUMIFS(рўйхат!Z:Z,рўйхат!$CX:$CX,$B$470,рўйхат!$D:$D,$C441)</f>
        <v/>
      </c>
      <c r="AB441" s="36">
        <f>SUMIFS(рўйхат!AA:AA,рўйхат!$CX:$CX,$B$470,рўйхат!$D:$D,$C441)</f>
        <v/>
      </c>
      <c r="AC441" s="35">
        <f>SUMIFS(рўйхат!AB:AB,рўйхат!$CX:$CX,$B$470,рўйхат!$D:$D,$C441)</f>
        <v/>
      </c>
      <c r="AD441" s="36">
        <f>SUMIFS(рўйхат!AC:AC,рўйхат!$CX:$CX,$B$470,рўйхат!$D:$D,$C441)</f>
        <v/>
      </c>
      <c r="AE441" s="35">
        <f>SUMIFS(рўйхат!AD:AD,рўйхат!$CX:$CX,$B$470,рўйхат!$D:$D,$C441)</f>
        <v/>
      </c>
      <c r="AF441" s="36">
        <f>SUMIFS(рўйхат!AE:AE,рўйхат!$CX:$CX,$B$470,рўйхат!$D:$D,$C441)</f>
        <v/>
      </c>
      <c r="AG441" s="35">
        <f>SUMIFS(рўйхат!AH:AH,рўйхат!$CX:$CX,$B$470,рўйхат!$D:$D,$C441)</f>
        <v/>
      </c>
      <c r="AH441" s="36">
        <f>SUMIFS(рўйхат!AI:AI,рўйхат!$CX:$CX,$B$470,рўйхат!$D:$D,$C441)</f>
        <v/>
      </c>
      <c r="AI441" s="35">
        <f>SUMIFS(рўйхат!AJ:AJ,рўйхат!$CX:$CX,$B$470,рўйхат!$D:$D,$C441)</f>
        <v/>
      </c>
      <c r="AJ441" s="36">
        <f>SUMIFS(рўйхат!AK:AK,рўйхат!$CX:$CX,$B$470,рўйхат!$D:$D,$C441)</f>
        <v/>
      </c>
      <c r="AK441" s="35">
        <f>SUMIFS(рўйхат!AL:AL,рўйхат!$CX:$CX,$B$470,рўйхат!$D:$D,$C441)</f>
        <v/>
      </c>
      <c r="AL441" s="36">
        <f>SUMIFS(рўйхат!AM:AM,рўйхат!$CX:$CX,$B$470,рўйхат!$D:$D,$C441)</f>
        <v/>
      </c>
      <c r="AM441" s="77">
        <f>IFERROR(Q441/E441,0)</f>
        <v/>
      </c>
      <c r="AN441" s="77">
        <f>IFERROR(R441/F441,0)</f>
        <v/>
      </c>
      <c r="AO441" s="35">
        <f>SUMIFS(рўйхат!AX:AX,рўйхат!$CX:$CX,$B$470,рўйхат!$D:$D,$C441)</f>
        <v/>
      </c>
      <c r="AP441" s="36">
        <f>SUMIFS(рўйхат!AY:AY,рўйхат!$CX:$CX,$B$470,рўйхат!$D:$D,$C441)</f>
        <v/>
      </c>
      <c r="AQ441" s="35">
        <f>SUMIFS(рўйхат!AZ:AZ,рўйхат!$CX:$CX,$B$470,рўйхат!$D:$D,$C441)</f>
        <v/>
      </c>
      <c r="AR441" s="36">
        <f>SUMIFS(рўйхат!BA:BA,рўйхат!$CX:$CX,$B$470,рўйхат!$D:$D,$C441)</f>
        <v/>
      </c>
      <c r="AS441" s="35">
        <f>SUMIFS(рўйхат!BB:BB,рўйхат!$CX:$CX,$B$470,рўйхат!$D:$D,$C441)</f>
        <v/>
      </c>
      <c r="AT441" s="36">
        <f>SUMIFS(рўйхат!BC:BC,рўйхат!$CX:$CX,$B$470,рўйхат!$D:$D,$C441)</f>
        <v/>
      </c>
      <c r="AU441" s="35">
        <f>SUMIFS(рўйхат!BD:BD,рўйхат!$CX:$CX,$B$470,рўйхат!$D:$D,$C441)</f>
        <v/>
      </c>
      <c r="AV441" s="36">
        <f>SUMIFS(рўйхат!BE:BE,рўйхат!$CX:$CX,$B$470,рўйхат!$D:$D,$C441)</f>
        <v/>
      </c>
      <c r="AW441" s="35">
        <f>SUMIFS(рўйхат!BF:BF,рўйхат!$CX:$CX,$B$470,рўйхат!$D:$D,$C441)</f>
        <v/>
      </c>
      <c r="AX441" s="36">
        <f>SUMIFS(рўйхат!BG:BG,рўйхат!$CX:$CX,$B$470,рўйхат!$D:$D,$C441)</f>
        <v/>
      </c>
      <c r="AY441" s="35">
        <f>SUMIFS(рўйхат!BH:BH,рўйхат!$CX:$CX,$B$470,рўйхат!$D:$D,$C441)</f>
        <v/>
      </c>
      <c r="AZ441" s="36">
        <f>SUMIFS(рўйхат!BI:BI,рўйхат!$CX:$CX,$B$470,рўйхат!$D:$D,$C441)</f>
        <v/>
      </c>
      <c r="BA441" s="35">
        <f>SUMIFS(рўйхат!BJ:BJ,рўйхат!$CX:$CX,$B$470,рўйхат!$D:$D,$C441)</f>
        <v/>
      </c>
      <c r="BB441" s="36">
        <f>SUMIFS(рўйхат!BK:BK,рўйхат!$CX:$CX,$B$470,рўйхат!$D:$D,$C441)</f>
        <v/>
      </c>
      <c r="BC441" s="77">
        <f>IFERROR(AO441/E441,0)</f>
        <v/>
      </c>
      <c r="BD441" s="77">
        <f>IFERROR(AP441/F441,0)</f>
        <v/>
      </c>
      <c r="BE441" s="35">
        <f>SUMIFS(рўйхат!BL:BL,рўйхат!$CX:$CX,$B$470,рўйхат!$D:$D,$C441)</f>
        <v/>
      </c>
      <c r="BF441" s="36">
        <f>SUMIFS(рўйхат!BM:BM,рўйхат!$CX:$CX,$B$470,рўйхат!$D:$D,$C441)</f>
        <v/>
      </c>
      <c r="BG441" s="35">
        <f>SUMIFS(рўйхат!BN:BN,рўйхат!$CX:$CX,$B$470,рўйхат!$D:$D,$C441)</f>
        <v/>
      </c>
      <c r="BH441" s="36">
        <f>SUMIFS(рўйхат!BO:BO,рўйхат!$CX:$CX,$B$470,рўйхат!$D:$D,$C441)</f>
        <v/>
      </c>
      <c r="BI441" s="35">
        <f>SUMIFS(рўйхат!BP:BP,рўйхат!$CX:$CX,$B$470,рўйхат!$D:$D,$C441)</f>
        <v/>
      </c>
      <c r="BJ441" s="36">
        <f>SUMIFS(рўйхат!BQ:BQ,рўйхат!$CX:$CX,$B$470,рўйхат!$D:$D,$C441)</f>
        <v/>
      </c>
      <c r="BK441" s="35">
        <f>SUMIFS(рўйхат!BR:BR,рўйхат!$CX:$CX,$B$470,рўйхат!$D:$D,$C441)</f>
        <v/>
      </c>
      <c r="BL441" s="36">
        <f>SUMIFS(рўйхат!BS:BS,рўйхат!$CX:$CX,$B$470,рўйхат!$D:$D,$C441)</f>
        <v/>
      </c>
      <c r="BM441" s="35">
        <f>SUMIFS(рўйхат!BT:BT,рўйхат!$CX:$CX,$B$470,рўйхат!$D:$D,$C441)</f>
        <v/>
      </c>
      <c r="BN441" s="36">
        <f>SUMIFS(рўйхат!BU:BU,рўйхат!$CX:$CX,$B$470,рўйхат!$D:$D,$C441)</f>
        <v/>
      </c>
      <c r="BO441" s="35">
        <f>SUMIFS(рўйхат!BX:BX,рўйхат!$CX:$CX,$B$470,рўйхат!$D:$D,$C441)</f>
        <v/>
      </c>
      <c r="BP441" s="36">
        <f>SUMIFS(рўйхат!BY:BY,рўйхат!$CX:$CX,$B$470,рўйхат!$D:$D,$C441)</f>
        <v/>
      </c>
      <c r="BQ441" s="35">
        <f>SUMIFS(рўйхат!BZ:BZ,рўйхат!$CX:$CX,$B$470,рўйхат!$D:$D,$C441)</f>
        <v/>
      </c>
      <c r="BR441" s="36">
        <f>SUMIFS(рўйхат!CA:CA,рўйхат!$CX:$CX,$B$470,рўйхат!$D:$D,$C441)</f>
        <v/>
      </c>
      <c r="BS441" s="35">
        <f>SUMIFS(рўйхат!CB:CB,рўйхат!$CX:$CX,$B$470,рўйхат!$D:$D,$C441)</f>
        <v/>
      </c>
      <c r="BT441" s="36">
        <f>SUMIFS(рўйхат!CC:CC,рўйхат!$CX:$CX,$B$470,рўйхат!$D:$D,$C441)</f>
        <v/>
      </c>
      <c r="BU441" s="35">
        <f>SUMIFS(рўйхат!CD:CD,рўйхат!$CX:$CX,$B$470,рўйхат!$D:$D,$C441)</f>
        <v/>
      </c>
      <c r="BV441" s="36">
        <f>SUMIFS(рўйхат!CE:CE,рўйхат!$CX:$CX,$B$470,рўйхат!$D:$D,$C441)</f>
        <v/>
      </c>
      <c r="BW441" s="35">
        <f>SUMIFS(рўйхат!CH:CH,рўйхат!$CX:$CX,$B$470,рўйхат!$D:$D,$C441)</f>
        <v/>
      </c>
      <c r="BX441" s="36">
        <f>SUMIFS(рўйхат!CI:CI,рўйхат!$CX:$CX,$B$470,рўйхат!$D:$D,$C441)</f>
        <v/>
      </c>
      <c r="BY441" s="35">
        <f>SUMIFS(рўйхат!CJ:CJ,рўйхат!$CX:$CX,$B$470,рўйхат!$D:$D,$C441)</f>
        <v/>
      </c>
      <c r="BZ441" s="36">
        <f>SUMIFS(рўйхат!CK:CK,рўйхат!$CX:$CX,$B$470,рўйхат!$D:$D,$C441)</f>
        <v/>
      </c>
      <c r="CA441" s="35">
        <f>SUMIFS(рўйхат!CL:CL,рўйхат!$CX:$CX,$B$470,рўйхат!$D:$D,$C441)</f>
        <v/>
      </c>
      <c r="CB441" s="36">
        <f>SUMIFS(рўйхат!CM:CM,рўйхат!$CX:$CX,$B$470,рўйхат!$D:$D,$C441)</f>
        <v/>
      </c>
      <c r="CC441" s="35">
        <f>SUMIFS(рўйхат!CN:CN,рўйхат!$CX:$CX,$B$470,рўйхат!$D:$D,$C441)</f>
        <v/>
      </c>
      <c r="CD441" s="36">
        <f>SUMIFS(рўйхат!CO:CO,рўйхат!$CX:$CX,$B$470,рўйхат!$D:$D,$C441)</f>
        <v/>
      </c>
      <c r="CE441" s="77">
        <f>IFERROR(BE441/(Q441+BE441),0)</f>
        <v/>
      </c>
      <c r="CF441" s="78">
        <f>IFERROR(BF441/(R441+BF441),0)</f>
        <v/>
      </c>
    </row>
    <row r="442" hidden="1" outlineLevel="1" ht="30" customFormat="1" customHeight="1" s="8">
      <c r="A442" s="39" t="n"/>
      <c r="B442" s="50" t="n">
        <v>38</v>
      </c>
      <c r="C442" s="131" t="inlineStr">
        <is>
          <t>Манфаатлар тўқнашуви (тўғридан-тўғри)</t>
        </is>
      </c>
      <c r="D442" s="51" t="n"/>
      <c r="E442" s="35">
        <f>SUMIFS(рўйхат!F:F,рўйхат!$CX:$CX,$B$470,рўйхат!$D:$D,$C442)</f>
        <v/>
      </c>
      <c r="F442" s="36">
        <f>SUMIFS(рўйхат!G:G,рўйхат!$CX:$CX,$B$470,рўйхат!$D:$D,$C442)</f>
        <v/>
      </c>
      <c r="G442" s="35">
        <f>SUMIFS(рўйхат!H:H,рўйхат!$CX:$CX,$B$470,рўйхат!$D:$D,$C442)</f>
        <v/>
      </c>
      <c r="H442" s="36">
        <f>SUMIFS(рўйхат!I:I,рўйхат!$CX:$CX,$B$470,рўйхат!$D:$D,$C442)</f>
        <v/>
      </c>
      <c r="I442" s="35">
        <f>SUMIFS(рўйхат!J:J,рўйхат!$CX:$CX,$B$470,рўйхат!$D:$D,$C442)</f>
        <v/>
      </c>
      <c r="J442" s="36">
        <f>SUMIFS(рўйхат!K:K,рўйхат!$CX:$CX,$B$470,рўйхат!$D:$D,$C442)</f>
        <v/>
      </c>
      <c r="K442" s="35">
        <f>SUMIFS(рўйхат!L:L,рўйхат!$CX:$CX,$B$470,рўйхат!$D:$D,$C442)</f>
        <v/>
      </c>
      <c r="L442" s="36">
        <f>SUMIFS(рўйхат!M:M,рўйхат!$CX:$CX,$B$470,рўйхат!$D:$D,$C442)</f>
        <v/>
      </c>
      <c r="M442" s="35">
        <f>SUMIFS(рўйхат!N:N,рўйхат!$CX:$CX,$B$470,рўйхат!$D:$D,$C442)</f>
        <v/>
      </c>
      <c r="N442" s="36">
        <f>SUMIFS(рўйхат!O:O,рўйхат!$CX:$CX,$B$470,рўйхат!$D:$D,$C442)</f>
        <v/>
      </c>
      <c r="O442" s="34">
        <f>IFERROR(M442/E442,0)</f>
        <v/>
      </c>
      <c r="P442" s="34">
        <f>IFERROR(N442/F442,0)</f>
        <v/>
      </c>
      <c r="Q442" s="35">
        <f>SUMIFS(рўйхат!P:P,рўйхат!$CX:$CX,$B$470,рўйхат!$D:$D,$C442)</f>
        <v/>
      </c>
      <c r="R442" s="36">
        <f>SUMIFS(рўйхат!Q:Q,рўйхат!$CX:$CX,$B$470,рўйхат!$D:$D,$C442)</f>
        <v/>
      </c>
      <c r="S442" s="35">
        <f>SUMIFS(рўйхат!R:R,рўйхат!$CX:$CX,$B$470,рўйхат!$D:$D,$C442)</f>
        <v/>
      </c>
      <c r="T442" s="36">
        <f>SUMIFS(рўйхат!S:S,рўйхат!$CX:$CX,$B$470,рўйхат!$D:$D,$C442)</f>
        <v/>
      </c>
      <c r="U442" s="35">
        <f>SUMIFS(рўйхат!T:T,рўйхат!$CX:$CX,$B$470,рўйхат!$D:$D,$C442)</f>
        <v/>
      </c>
      <c r="V442" s="36">
        <f>SUMIFS(рўйхат!U:U,рўйхат!$CX:$CX,$B$470,рўйхат!$D:$D,$C442)</f>
        <v/>
      </c>
      <c r="W442" s="35">
        <f>SUMIFS(рўйхат!V:V,рўйхат!$CX:$CX,$B$470,рўйхат!$D:$D,$C442)</f>
        <v/>
      </c>
      <c r="X442" s="36">
        <f>SUMIFS(рўйхат!W:W,рўйхат!$CX:$CX,$B$470,рўйхат!$D:$D,$C442)</f>
        <v/>
      </c>
      <c r="Y442" s="35">
        <f>SUMIFS(рўйхат!X:X,рўйхат!$CX:$CX,$B$470,рўйхат!$D:$D,$C442)</f>
        <v/>
      </c>
      <c r="Z442" s="36">
        <f>SUMIFS(рўйхат!Y:Y,рўйхат!$CX:$CX,$B$470,рўйхат!$D:$D,$C442)</f>
        <v/>
      </c>
      <c r="AA442" s="35">
        <f>SUMIFS(рўйхат!Z:Z,рўйхат!$CX:$CX,$B$470,рўйхат!$D:$D,$C442)</f>
        <v/>
      </c>
      <c r="AB442" s="36">
        <f>SUMIFS(рўйхат!AA:AA,рўйхат!$CX:$CX,$B$470,рўйхат!$D:$D,$C442)</f>
        <v/>
      </c>
      <c r="AC442" s="35">
        <f>SUMIFS(рўйхат!AB:AB,рўйхат!$CX:$CX,$B$470,рўйхат!$D:$D,$C442)</f>
        <v/>
      </c>
      <c r="AD442" s="36">
        <f>SUMIFS(рўйхат!AC:AC,рўйхат!$CX:$CX,$B$470,рўйхат!$D:$D,$C442)</f>
        <v/>
      </c>
      <c r="AE442" s="35">
        <f>SUMIFS(рўйхат!AD:AD,рўйхат!$CX:$CX,$B$470,рўйхат!$D:$D,$C442)</f>
        <v/>
      </c>
      <c r="AF442" s="36">
        <f>SUMIFS(рўйхат!AE:AE,рўйхат!$CX:$CX,$B$470,рўйхат!$D:$D,$C442)</f>
        <v/>
      </c>
      <c r="AG442" s="35">
        <f>SUMIFS(рўйхат!AH:AH,рўйхат!$CX:$CX,$B$470,рўйхат!$D:$D,$C442)</f>
        <v/>
      </c>
      <c r="AH442" s="36">
        <f>SUMIFS(рўйхат!AI:AI,рўйхат!$CX:$CX,$B$470,рўйхат!$D:$D,$C442)</f>
        <v/>
      </c>
      <c r="AI442" s="35">
        <f>SUMIFS(рўйхат!AJ:AJ,рўйхат!$CX:$CX,$B$470,рўйхат!$D:$D,$C442)</f>
        <v/>
      </c>
      <c r="AJ442" s="36">
        <f>SUMIFS(рўйхат!AK:AK,рўйхат!$CX:$CX,$B$470,рўйхат!$D:$D,$C442)</f>
        <v/>
      </c>
      <c r="AK442" s="35">
        <f>SUMIFS(рўйхат!AL:AL,рўйхат!$CX:$CX,$B$470,рўйхат!$D:$D,$C442)</f>
        <v/>
      </c>
      <c r="AL442" s="36">
        <f>SUMIFS(рўйхат!AM:AM,рўйхат!$CX:$CX,$B$470,рўйхат!$D:$D,$C442)</f>
        <v/>
      </c>
      <c r="AM442" s="77">
        <f>IFERROR(Q442/E442,0)</f>
        <v/>
      </c>
      <c r="AN442" s="77">
        <f>IFERROR(R442/F442,0)</f>
        <v/>
      </c>
      <c r="AO442" s="35">
        <f>SUMIFS(рўйхат!AX:AX,рўйхат!$CX:$CX,$B$470,рўйхат!$D:$D,$C442)</f>
        <v/>
      </c>
      <c r="AP442" s="36">
        <f>SUMIFS(рўйхат!AY:AY,рўйхат!$CX:$CX,$B$470,рўйхат!$D:$D,$C442)</f>
        <v/>
      </c>
      <c r="AQ442" s="35">
        <f>SUMIFS(рўйхат!AZ:AZ,рўйхат!$CX:$CX,$B$470,рўйхат!$D:$D,$C442)</f>
        <v/>
      </c>
      <c r="AR442" s="36">
        <f>SUMIFS(рўйхат!BA:BA,рўйхат!$CX:$CX,$B$470,рўйхат!$D:$D,$C442)</f>
        <v/>
      </c>
      <c r="AS442" s="35">
        <f>SUMIFS(рўйхат!BB:BB,рўйхат!$CX:$CX,$B$470,рўйхат!$D:$D,$C442)</f>
        <v/>
      </c>
      <c r="AT442" s="36">
        <f>SUMIFS(рўйхат!BC:BC,рўйхат!$CX:$CX,$B$470,рўйхат!$D:$D,$C442)</f>
        <v/>
      </c>
      <c r="AU442" s="35">
        <f>SUMIFS(рўйхат!BD:BD,рўйхат!$CX:$CX,$B$470,рўйхат!$D:$D,$C442)</f>
        <v/>
      </c>
      <c r="AV442" s="36">
        <f>SUMIFS(рўйхат!BE:BE,рўйхат!$CX:$CX,$B$470,рўйхат!$D:$D,$C442)</f>
        <v/>
      </c>
      <c r="AW442" s="35">
        <f>SUMIFS(рўйхат!BF:BF,рўйхат!$CX:$CX,$B$470,рўйхат!$D:$D,$C442)</f>
        <v/>
      </c>
      <c r="AX442" s="36">
        <f>SUMIFS(рўйхат!BG:BG,рўйхат!$CX:$CX,$B$470,рўйхат!$D:$D,$C442)</f>
        <v/>
      </c>
      <c r="AY442" s="35">
        <f>SUMIFS(рўйхат!BH:BH,рўйхат!$CX:$CX,$B$470,рўйхат!$D:$D,$C442)</f>
        <v/>
      </c>
      <c r="AZ442" s="36">
        <f>SUMIFS(рўйхат!BI:BI,рўйхат!$CX:$CX,$B$470,рўйхат!$D:$D,$C442)</f>
        <v/>
      </c>
      <c r="BA442" s="35">
        <f>SUMIFS(рўйхат!BJ:BJ,рўйхат!$CX:$CX,$B$470,рўйхат!$D:$D,$C442)</f>
        <v/>
      </c>
      <c r="BB442" s="36">
        <f>SUMIFS(рўйхат!BK:BK,рўйхат!$CX:$CX,$B$470,рўйхат!$D:$D,$C442)</f>
        <v/>
      </c>
      <c r="BC442" s="77">
        <f>IFERROR(AO442/E442,0)</f>
        <v/>
      </c>
      <c r="BD442" s="77">
        <f>IFERROR(AP442/F442,0)</f>
        <v/>
      </c>
      <c r="BE442" s="35">
        <f>SUMIFS(рўйхат!BL:BL,рўйхат!$CX:$CX,$B$470,рўйхат!$D:$D,$C442)</f>
        <v/>
      </c>
      <c r="BF442" s="36">
        <f>SUMIFS(рўйхат!BM:BM,рўйхат!$CX:$CX,$B$470,рўйхат!$D:$D,$C442)</f>
        <v/>
      </c>
      <c r="BG442" s="35">
        <f>SUMIFS(рўйхат!BN:BN,рўйхат!$CX:$CX,$B$470,рўйхат!$D:$D,$C442)</f>
        <v/>
      </c>
      <c r="BH442" s="36">
        <f>SUMIFS(рўйхат!BO:BO,рўйхат!$CX:$CX,$B$470,рўйхат!$D:$D,$C442)</f>
        <v/>
      </c>
      <c r="BI442" s="35">
        <f>SUMIFS(рўйхат!BP:BP,рўйхат!$CX:$CX,$B$470,рўйхат!$D:$D,$C442)</f>
        <v/>
      </c>
      <c r="BJ442" s="36">
        <f>SUMIFS(рўйхат!BQ:BQ,рўйхат!$CX:$CX,$B$470,рўйхат!$D:$D,$C442)</f>
        <v/>
      </c>
      <c r="BK442" s="35">
        <f>SUMIFS(рўйхат!BR:BR,рўйхат!$CX:$CX,$B$470,рўйхат!$D:$D,$C442)</f>
        <v/>
      </c>
      <c r="BL442" s="36">
        <f>SUMIFS(рўйхат!BS:BS,рўйхат!$CX:$CX,$B$470,рўйхат!$D:$D,$C442)</f>
        <v/>
      </c>
      <c r="BM442" s="35">
        <f>SUMIFS(рўйхат!BT:BT,рўйхат!$CX:$CX,$B$470,рўйхат!$D:$D,$C442)</f>
        <v/>
      </c>
      <c r="BN442" s="36">
        <f>SUMIFS(рўйхат!BU:BU,рўйхат!$CX:$CX,$B$470,рўйхат!$D:$D,$C442)</f>
        <v/>
      </c>
      <c r="BO442" s="35">
        <f>SUMIFS(рўйхат!BX:BX,рўйхат!$CX:$CX,$B$470,рўйхат!$D:$D,$C442)</f>
        <v/>
      </c>
      <c r="BP442" s="36">
        <f>SUMIFS(рўйхат!BY:BY,рўйхат!$CX:$CX,$B$470,рўйхат!$D:$D,$C442)</f>
        <v/>
      </c>
      <c r="BQ442" s="35">
        <f>SUMIFS(рўйхат!BZ:BZ,рўйхат!$CX:$CX,$B$470,рўйхат!$D:$D,$C442)</f>
        <v/>
      </c>
      <c r="BR442" s="36">
        <f>SUMIFS(рўйхат!CA:CA,рўйхат!$CX:$CX,$B$470,рўйхат!$D:$D,$C442)</f>
        <v/>
      </c>
      <c r="BS442" s="35">
        <f>SUMIFS(рўйхат!CB:CB,рўйхат!$CX:$CX,$B$470,рўйхат!$D:$D,$C442)</f>
        <v/>
      </c>
      <c r="BT442" s="36">
        <f>SUMIFS(рўйхат!CC:CC,рўйхат!$CX:$CX,$B$470,рўйхат!$D:$D,$C442)</f>
        <v/>
      </c>
      <c r="BU442" s="35">
        <f>SUMIFS(рўйхат!CD:CD,рўйхат!$CX:$CX,$B$470,рўйхат!$D:$D,$C442)</f>
        <v/>
      </c>
      <c r="BV442" s="36">
        <f>SUMIFS(рўйхат!CE:CE,рўйхат!$CX:$CX,$B$470,рўйхат!$D:$D,$C442)</f>
        <v/>
      </c>
      <c r="BW442" s="35">
        <f>SUMIFS(рўйхат!CH:CH,рўйхат!$CX:$CX,$B$470,рўйхат!$D:$D,$C442)</f>
        <v/>
      </c>
      <c r="BX442" s="36">
        <f>SUMIFS(рўйхат!CI:CI,рўйхат!$CX:$CX,$B$470,рўйхат!$D:$D,$C442)</f>
        <v/>
      </c>
      <c r="BY442" s="35">
        <f>SUMIFS(рўйхат!CJ:CJ,рўйхат!$CX:$CX,$B$470,рўйхат!$D:$D,$C442)</f>
        <v/>
      </c>
      <c r="BZ442" s="36">
        <f>SUMIFS(рўйхат!CK:CK,рўйхат!$CX:$CX,$B$470,рўйхат!$D:$D,$C442)</f>
        <v/>
      </c>
      <c r="CA442" s="35">
        <f>SUMIFS(рўйхат!CL:CL,рўйхат!$CX:$CX,$B$470,рўйхат!$D:$D,$C442)</f>
        <v/>
      </c>
      <c r="CB442" s="36">
        <f>SUMIFS(рўйхат!CM:CM,рўйхат!$CX:$CX,$B$470,рўйхат!$D:$D,$C442)</f>
        <v/>
      </c>
      <c r="CC442" s="35">
        <f>SUMIFS(рўйхат!CN:CN,рўйхат!$CX:$CX,$B$470,рўйхат!$D:$D,$C442)</f>
        <v/>
      </c>
      <c r="CD442" s="36">
        <f>SUMIFS(рўйхат!CO:CO,рўйхат!$CX:$CX,$B$470,рўйхат!$D:$D,$C442)</f>
        <v/>
      </c>
      <c r="CE442" s="77">
        <f>IFERROR(BE442/(Q442+BE442),0)</f>
        <v/>
      </c>
      <c r="CF442" s="78">
        <f>IFERROR(BF442/(R442+BF442),0)</f>
        <v/>
      </c>
    </row>
    <row r="443" hidden="1" outlineLevel="1" ht="30" customFormat="1" customHeight="1" s="8">
      <c r="A443" s="39" t="n"/>
      <c r="B443" s="50" t="n">
        <v>39</v>
      </c>
      <c r="C443" s="131" t="inlineStr">
        <is>
          <t>Манфаатлар тўқнашуви (Qurilish)</t>
        </is>
      </c>
      <c r="D443" s="51" t="n"/>
      <c r="E443" s="35">
        <f>SUMIFS(рўйхат!F:F,рўйхат!$CX:$CX,$B$470,рўйхат!$D:$D,$C443)</f>
        <v/>
      </c>
      <c r="F443" s="36">
        <f>SUMIFS(рўйхат!G:G,рўйхат!$CX:$CX,$B$470,рўйхат!$D:$D,$C443)</f>
        <v/>
      </c>
      <c r="G443" s="35">
        <f>SUMIFS(рўйхат!H:H,рўйхат!$CX:$CX,$B$470,рўйхат!$D:$D,$C443)</f>
        <v/>
      </c>
      <c r="H443" s="36">
        <f>SUMIFS(рўйхат!I:I,рўйхат!$CX:$CX,$B$470,рўйхат!$D:$D,$C443)</f>
        <v/>
      </c>
      <c r="I443" s="35">
        <f>SUMIFS(рўйхат!J:J,рўйхат!$CX:$CX,$B$470,рўйхат!$D:$D,$C443)</f>
        <v/>
      </c>
      <c r="J443" s="36">
        <f>SUMIFS(рўйхат!K:K,рўйхат!$CX:$CX,$B$470,рўйхат!$D:$D,$C443)</f>
        <v/>
      </c>
      <c r="K443" s="35">
        <f>SUMIFS(рўйхат!L:L,рўйхат!$CX:$CX,$B$470,рўйхат!$D:$D,$C443)</f>
        <v/>
      </c>
      <c r="L443" s="36">
        <f>SUMIFS(рўйхат!M:M,рўйхат!$CX:$CX,$B$470,рўйхат!$D:$D,$C443)</f>
        <v/>
      </c>
      <c r="M443" s="35">
        <f>SUMIFS(рўйхат!N:N,рўйхат!$CX:$CX,$B$470,рўйхат!$D:$D,$C443)</f>
        <v/>
      </c>
      <c r="N443" s="36">
        <f>SUMIFS(рўйхат!O:O,рўйхат!$CX:$CX,$B$470,рўйхат!$D:$D,$C443)</f>
        <v/>
      </c>
      <c r="O443" s="34">
        <f>IFERROR(M443/E443,0)</f>
        <v/>
      </c>
      <c r="P443" s="34">
        <f>IFERROR(N443/F443,0)</f>
        <v/>
      </c>
      <c r="Q443" s="35">
        <f>SUMIFS(рўйхат!P:P,рўйхат!$CX:$CX,$B$470,рўйхат!$D:$D,$C443)</f>
        <v/>
      </c>
      <c r="R443" s="36">
        <f>SUMIFS(рўйхат!Q:Q,рўйхат!$CX:$CX,$B$470,рўйхат!$D:$D,$C443)</f>
        <v/>
      </c>
      <c r="S443" s="35">
        <f>SUMIFS(рўйхат!R:R,рўйхат!$CX:$CX,$B$470,рўйхат!$D:$D,$C443)</f>
        <v/>
      </c>
      <c r="T443" s="36">
        <f>SUMIFS(рўйхат!S:S,рўйхат!$CX:$CX,$B$470,рўйхат!$D:$D,$C443)</f>
        <v/>
      </c>
      <c r="U443" s="35">
        <f>SUMIFS(рўйхат!T:T,рўйхат!$CX:$CX,$B$470,рўйхат!$D:$D,$C443)</f>
        <v/>
      </c>
      <c r="V443" s="36">
        <f>SUMIFS(рўйхат!U:U,рўйхат!$CX:$CX,$B$470,рўйхат!$D:$D,$C443)</f>
        <v/>
      </c>
      <c r="W443" s="35">
        <f>SUMIFS(рўйхат!V:V,рўйхат!$CX:$CX,$B$470,рўйхат!$D:$D,$C443)</f>
        <v/>
      </c>
      <c r="X443" s="36">
        <f>SUMIFS(рўйхат!W:W,рўйхат!$CX:$CX,$B$470,рўйхат!$D:$D,$C443)</f>
        <v/>
      </c>
      <c r="Y443" s="35">
        <f>SUMIFS(рўйхат!X:X,рўйхат!$CX:$CX,$B$470,рўйхат!$D:$D,$C443)</f>
        <v/>
      </c>
      <c r="Z443" s="36">
        <f>SUMIFS(рўйхат!Y:Y,рўйхат!$CX:$CX,$B$470,рўйхат!$D:$D,$C443)</f>
        <v/>
      </c>
      <c r="AA443" s="35">
        <f>SUMIFS(рўйхат!Z:Z,рўйхат!$CX:$CX,$B$470,рўйхат!$D:$D,$C443)</f>
        <v/>
      </c>
      <c r="AB443" s="36">
        <f>SUMIFS(рўйхат!AA:AA,рўйхат!$CX:$CX,$B$470,рўйхат!$D:$D,$C443)</f>
        <v/>
      </c>
      <c r="AC443" s="35">
        <f>SUMIFS(рўйхат!AB:AB,рўйхат!$CX:$CX,$B$470,рўйхат!$D:$D,$C443)</f>
        <v/>
      </c>
      <c r="AD443" s="36">
        <f>SUMIFS(рўйхат!AC:AC,рўйхат!$CX:$CX,$B$470,рўйхат!$D:$D,$C443)</f>
        <v/>
      </c>
      <c r="AE443" s="35">
        <f>SUMIFS(рўйхат!AD:AD,рўйхат!$CX:$CX,$B$470,рўйхат!$D:$D,$C443)</f>
        <v/>
      </c>
      <c r="AF443" s="36">
        <f>SUMIFS(рўйхат!AE:AE,рўйхат!$CX:$CX,$B$470,рўйхат!$D:$D,$C443)</f>
        <v/>
      </c>
      <c r="AG443" s="35">
        <f>SUMIFS(рўйхат!AH:AH,рўйхат!$CX:$CX,$B$470,рўйхат!$D:$D,$C443)</f>
        <v/>
      </c>
      <c r="AH443" s="36">
        <f>SUMIFS(рўйхат!AI:AI,рўйхат!$CX:$CX,$B$470,рўйхат!$D:$D,$C443)</f>
        <v/>
      </c>
      <c r="AI443" s="35">
        <f>SUMIFS(рўйхат!AJ:AJ,рўйхат!$CX:$CX,$B$470,рўйхат!$D:$D,$C443)</f>
        <v/>
      </c>
      <c r="AJ443" s="36">
        <f>SUMIFS(рўйхат!AK:AK,рўйхат!$CX:$CX,$B$470,рўйхат!$D:$D,$C443)</f>
        <v/>
      </c>
      <c r="AK443" s="35">
        <f>SUMIFS(рўйхат!AL:AL,рўйхат!$CX:$CX,$B$470,рўйхат!$D:$D,$C443)</f>
        <v/>
      </c>
      <c r="AL443" s="36">
        <f>SUMIFS(рўйхат!AM:AM,рўйхат!$CX:$CX,$B$470,рўйхат!$D:$D,$C443)</f>
        <v/>
      </c>
      <c r="AM443" s="77">
        <f>IFERROR(Q443/E443,0)</f>
        <v/>
      </c>
      <c r="AN443" s="77">
        <f>IFERROR(R443/F443,0)</f>
        <v/>
      </c>
      <c r="AO443" s="35">
        <f>SUMIFS(рўйхат!AX:AX,рўйхат!$CX:$CX,$B$470,рўйхат!$D:$D,$C443)</f>
        <v/>
      </c>
      <c r="AP443" s="36">
        <f>SUMIFS(рўйхат!AY:AY,рўйхат!$CX:$CX,$B$470,рўйхат!$D:$D,$C443)</f>
        <v/>
      </c>
      <c r="AQ443" s="35">
        <f>SUMIFS(рўйхат!AZ:AZ,рўйхат!$CX:$CX,$B$470,рўйхат!$D:$D,$C443)</f>
        <v/>
      </c>
      <c r="AR443" s="36">
        <f>SUMIFS(рўйхат!BA:BA,рўйхат!$CX:$CX,$B$470,рўйхат!$D:$D,$C443)</f>
        <v/>
      </c>
      <c r="AS443" s="35">
        <f>SUMIFS(рўйхат!BB:BB,рўйхат!$CX:$CX,$B$470,рўйхат!$D:$D,$C443)</f>
        <v/>
      </c>
      <c r="AT443" s="36">
        <f>SUMIFS(рўйхат!BC:BC,рўйхат!$CX:$CX,$B$470,рўйхат!$D:$D,$C443)</f>
        <v/>
      </c>
      <c r="AU443" s="35">
        <f>SUMIFS(рўйхат!BD:BD,рўйхат!$CX:$CX,$B$470,рўйхат!$D:$D,$C443)</f>
        <v/>
      </c>
      <c r="AV443" s="36">
        <f>SUMIFS(рўйхат!BE:BE,рўйхат!$CX:$CX,$B$470,рўйхат!$D:$D,$C443)</f>
        <v/>
      </c>
      <c r="AW443" s="35">
        <f>SUMIFS(рўйхат!BF:BF,рўйхат!$CX:$CX,$B$470,рўйхат!$D:$D,$C443)</f>
        <v/>
      </c>
      <c r="AX443" s="36">
        <f>SUMIFS(рўйхат!BG:BG,рўйхат!$CX:$CX,$B$470,рўйхат!$D:$D,$C443)</f>
        <v/>
      </c>
      <c r="AY443" s="35">
        <f>SUMIFS(рўйхат!BH:BH,рўйхат!$CX:$CX,$B$470,рўйхат!$D:$D,$C443)</f>
        <v/>
      </c>
      <c r="AZ443" s="36">
        <f>SUMIFS(рўйхат!BI:BI,рўйхат!$CX:$CX,$B$470,рўйхат!$D:$D,$C443)</f>
        <v/>
      </c>
      <c r="BA443" s="35">
        <f>SUMIFS(рўйхат!BJ:BJ,рўйхат!$CX:$CX,$B$470,рўйхат!$D:$D,$C443)</f>
        <v/>
      </c>
      <c r="BB443" s="36">
        <f>SUMIFS(рўйхат!BK:BK,рўйхат!$CX:$CX,$B$470,рўйхат!$D:$D,$C443)</f>
        <v/>
      </c>
      <c r="BC443" s="77">
        <f>IFERROR(AO443/E443,0)</f>
        <v/>
      </c>
      <c r="BD443" s="77">
        <f>IFERROR(AP443/F443,0)</f>
        <v/>
      </c>
      <c r="BE443" s="35">
        <f>SUMIFS(рўйхат!BL:BL,рўйхат!$CX:$CX,$B$470,рўйхат!$D:$D,$C443)</f>
        <v/>
      </c>
      <c r="BF443" s="36">
        <f>SUMIFS(рўйхат!BM:BM,рўйхат!$CX:$CX,$B$470,рўйхат!$D:$D,$C443)</f>
        <v/>
      </c>
      <c r="BG443" s="35">
        <f>SUMIFS(рўйхат!BN:BN,рўйхат!$CX:$CX,$B$470,рўйхат!$D:$D,$C443)</f>
        <v/>
      </c>
      <c r="BH443" s="36">
        <f>SUMIFS(рўйхат!BO:BO,рўйхат!$CX:$CX,$B$470,рўйхат!$D:$D,$C443)</f>
        <v/>
      </c>
      <c r="BI443" s="35">
        <f>SUMIFS(рўйхат!BP:BP,рўйхат!$CX:$CX,$B$470,рўйхат!$D:$D,$C443)</f>
        <v/>
      </c>
      <c r="BJ443" s="36">
        <f>SUMIFS(рўйхат!BQ:BQ,рўйхат!$CX:$CX,$B$470,рўйхат!$D:$D,$C443)</f>
        <v/>
      </c>
      <c r="BK443" s="35">
        <f>SUMIFS(рўйхат!BR:BR,рўйхат!$CX:$CX,$B$470,рўйхат!$D:$D,$C443)</f>
        <v/>
      </c>
      <c r="BL443" s="36">
        <f>SUMIFS(рўйхат!BS:BS,рўйхат!$CX:$CX,$B$470,рўйхат!$D:$D,$C443)</f>
        <v/>
      </c>
      <c r="BM443" s="35">
        <f>SUMIFS(рўйхат!BT:BT,рўйхат!$CX:$CX,$B$470,рўйхат!$D:$D,$C443)</f>
        <v/>
      </c>
      <c r="BN443" s="36">
        <f>SUMIFS(рўйхат!BU:BU,рўйхат!$CX:$CX,$B$470,рўйхат!$D:$D,$C443)</f>
        <v/>
      </c>
      <c r="BO443" s="35">
        <f>SUMIFS(рўйхат!BX:BX,рўйхат!$CX:$CX,$B$470,рўйхат!$D:$D,$C443)</f>
        <v/>
      </c>
      <c r="BP443" s="36">
        <f>SUMIFS(рўйхат!BY:BY,рўйхат!$CX:$CX,$B$470,рўйхат!$D:$D,$C443)</f>
        <v/>
      </c>
      <c r="BQ443" s="35">
        <f>SUMIFS(рўйхат!BZ:BZ,рўйхат!$CX:$CX,$B$470,рўйхат!$D:$D,$C443)</f>
        <v/>
      </c>
      <c r="BR443" s="36">
        <f>SUMIFS(рўйхат!CA:CA,рўйхат!$CX:$CX,$B$470,рўйхат!$D:$D,$C443)</f>
        <v/>
      </c>
      <c r="BS443" s="35">
        <f>SUMIFS(рўйхат!CB:CB,рўйхат!$CX:$CX,$B$470,рўйхат!$D:$D,$C443)</f>
        <v/>
      </c>
      <c r="BT443" s="36">
        <f>SUMIFS(рўйхат!CC:CC,рўйхат!$CX:$CX,$B$470,рўйхат!$D:$D,$C443)</f>
        <v/>
      </c>
      <c r="BU443" s="35">
        <f>SUMIFS(рўйхат!CD:CD,рўйхат!$CX:$CX,$B$470,рўйхат!$D:$D,$C443)</f>
        <v/>
      </c>
      <c r="BV443" s="36">
        <f>SUMIFS(рўйхат!CE:CE,рўйхат!$CX:$CX,$B$470,рўйхат!$D:$D,$C443)</f>
        <v/>
      </c>
      <c r="BW443" s="35">
        <f>SUMIFS(рўйхат!CH:CH,рўйхат!$CX:$CX,$B$470,рўйхат!$D:$D,$C443)</f>
        <v/>
      </c>
      <c r="BX443" s="36">
        <f>SUMIFS(рўйхат!CI:CI,рўйхат!$CX:$CX,$B$470,рўйхат!$D:$D,$C443)</f>
        <v/>
      </c>
      <c r="BY443" s="35">
        <f>SUMIFS(рўйхат!CJ:CJ,рўйхат!$CX:$CX,$B$470,рўйхат!$D:$D,$C443)</f>
        <v/>
      </c>
      <c r="BZ443" s="36">
        <f>SUMIFS(рўйхат!CK:CK,рўйхат!$CX:$CX,$B$470,рўйхат!$D:$D,$C443)</f>
        <v/>
      </c>
      <c r="CA443" s="35">
        <f>SUMIFS(рўйхат!CL:CL,рўйхат!$CX:$CX,$B$470,рўйхат!$D:$D,$C443)</f>
        <v/>
      </c>
      <c r="CB443" s="36">
        <f>SUMIFS(рўйхат!CM:CM,рўйхат!$CX:$CX,$B$470,рўйхат!$D:$D,$C443)</f>
        <v/>
      </c>
      <c r="CC443" s="35">
        <f>SUMIFS(рўйхат!CN:CN,рўйхат!$CX:$CX,$B$470,рўйхат!$D:$D,$C443)</f>
        <v/>
      </c>
      <c r="CD443" s="36">
        <f>SUMIFS(рўйхат!CO:CO,рўйхат!$CX:$CX,$B$470,рўйхат!$D:$D,$C443)</f>
        <v/>
      </c>
      <c r="CE443" s="77">
        <f>IFERROR(BE443/(Q443+BE443),0)</f>
        <v/>
      </c>
      <c r="CF443" s="78">
        <f>IFERROR(BF443/(R443+BF443),0)</f>
        <v/>
      </c>
    </row>
    <row r="444" hidden="1" outlineLevel="1" ht="30" customFormat="1" customHeight="1" s="8">
      <c r="A444" s="39" t="n"/>
      <c r="B444" s="50" t="n">
        <v>40</v>
      </c>
      <c r="C444" s="131" t="inlineStr">
        <is>
          <t>Нақдлаштириш аломатлари мавжуд шубҳали корхоналар билан тузилган шартномалар</t>
        </is>
      </c>
      <c r="D444" s="51" t="n"/>
      <c r="E444" s="35">
        <f>SUMIFS(рўйхат!F:F,рўйхат!$CX:$CX,$B$470,рўйхат!$D:$D,$C444)</f>
        <v/>
      </c>
      <c r="F444" s="36">
        <f>SUMIFS(рўйхат!G:G,рўйхат!$CX:$CX,$B$470,рўйхат!$D:$D,$C444)</f>
        <v/>
      </c>
      <c r="G444" s="35">
        <f>SUMIFS(рўйхат!H:H,рўйхат!$CX:$CX,$B$470,рўйхат!$D:$D,$C444)</f>
        <v/>
      </c>
      <c r="H444" s="36">
        <f>SUMIFS(рўйхат!I:I,рўйхат!$CX:$CX,$B$470,рўйхат!$D:$D,$C444)</f>
        <v/>
      </c>
      <c r="I444" s="35">
        <f>SUMIFS(рўйхат!J:J,рўйхат!$CX:$CX,$B$470,рўйхат!$D:$D,$C444)</f>
        <v/>
      </c>
      <c r="J444" s="36">
        <f>SUMIFS(рўйхат!K:K,рўйхат!$CX:$CX,$B$470,рўйхат!$D:$D,$C444)</f>
        <v/>
      </c>
      <c r="K444" s="35">
        <f>SUMIFS(рўйхат!L:L,рўйхат!$CX:$CX,$B$470,рўйхат!$D:$D,$C444)</f>
        <v/>
      </c>
      <c r="L444" s="36">
        <f>SUMIFS(рўйхат!M:M,рўйхат!$CX:$CX,$B$470,рўйхат!$D:$D,$C444)</f>
        <v/>
      </c>
      <c r="M444" s="35">
        <f>SUMIFS(рўйхат!N:N,рўйхат!$CX:$CX,$B$470,рўйхат!$D:$D,$C444)</f>
        <v/>
      </c>
      <c r="N444" s="36">
        <f>SUMIFS(рўйхат!O:O,рўйхат!$CX:$CX,$B$470,рўйхат!$D:$D,$C444)</f>
        <v/>
      </c>
      <c r="O444" s="34">
        <f>IFERROR(M444/E444,0)</f>
        <v/>
      </c>
      <c r="P444" s="34">
        <f>IFERROR(N444/F444,0)</f>
        <v/>
      </c>
      <c r="Q444" s="35">
        <f>SUMIFS(рўйхат!P:P,рўйхат!$CX:$CX,$B$470,рўйхат!$D:$D,$C444)</f>
        <v/>
      </c>
      <c r="R444" s="36">
        <f>SUMIFS(рўйхат!Q:Q,рўйхат!$CX:$CX,$B$470,рўйхат!$D:$D,$C444)</f>
        <v/>
      </c>
      <c r="S444" s="35">
        <f>SUMIFS(рўйхат!R:R,рўйхат!$CX:$CX,$B$470,рўйхат!$D:$D,$C444)</f>
        <v/>
      </c>
      <c r="T444" s="36">
        <f>SUMIFS(рўйхат!S:S,рўйхат!$CX:$CX,$B$470,рўйхат!$D:$D,$C444)</f>
        <v/>
      </c>
      <c r="U444" s="35">
        <f>SUMIFS(рўйхат!T:T,рўйхат!$CX:$CX,$B$470,рўйхат!$D:$D,$C444)</f>
        <v/>
      </c>
      <c r="V444" s="36">
        <f>SUMIFS(рўйхат!U:U,рўйхат!$CX:$CX,$B$470,рўйхат!$D:$D,$C444)</f>
        <v/>
      </c>
      <c r="W444" s="35">
        <f>SUMIFS(рўйхат!V:V,рўйхат!$CX:$CX,$B$470,рўйхат!$D:$D,$C444)</f>
        <v/>
      </c>
      <c r="X444" s="36">
        <f>SUMIFS(рўйхат!W:W,рўйхат!$CX:$CX,$B$470,рўйхат!$D:$D,$C444)</f>
        <v/>
      </c>
      <c r="Y444" s="35">
        <f>SUMIFS(рўйхат!X:X,рўйхат!$CX:$CX,$B$470,рўйхат!$D:$D,$C444)</f>
        <v/>
      </c>
      <c r="Z444" s="36">
        <f>SUMIFS(рўйхат!Y:Y,рўйхат!$CX:$CX,$B$470,рўйхат!$D:$D,$C444)</f>
        <v/>
      </c>
      <c r="AA444" s="35">
        <f>SUMIFS(рўйхат!Z:Z,рўйхат!$CX:$CX,$B$470,рўйхат!$D:$D,$C444)</f>
        <v/>
      </c>
      <c r="AB444" s="36">
        <f>SUMIFS(рўйхат!AA:AA,рўйхат!$CX:$CX,$B$470,рўйхат!$D:$D,$C444)</f>
        <v/>
      </c>
      <c r="AC444" s="35">
        <f>SUMIFS(рўйхат!AB:AB,рўйхат!$CX:$CX,$B$470,рўйхат!$D:$D,$C444)</f>
        <v/>
      </c>
      <c r="AD444" s="36">
        <f>SUMIFS(рўйхат!AC:AC,рўйхат!$CX:$CX,$B$470,рўйхат!$D:$D,$C444)</f>
        <v/>
      </c>
      <c r="AE444" s="35">
        <f>SUMIFS(рўйхат!AD:AD,рўйхат!$CX:$CX,$B$470,рўйхат!$D:$D,$C444)</f>
        <v/>
      </c>
      <c r="AF444" s="36">
        <f>SUMIFS(рўйхат!AE:AE,рўйхат!$CX:$CX,$B$470,рўйхат!$D:$D,$C444)</f>
        <v/>
      </c>
      <c r="AG444" s="35">
        <f>SUMIFS(рўйхат!AH:AH,рўйхат!$CX:$CX,$B$470,рўйхат!$D:$D,$C444)</f>
        <v/>
      </c>
      <c r="AH444" s="36">
        <f>SUMIFS(рўйхат!AI:AI,рўйхат!$CX:$CX,$B$470,рўйхат!$D:$D,$C444)</f>
        <v/>
      </c>
      <c r="AI444" s="35">
        <f>SUMIFS(рўйхат!AJ:AJ,рўйхат!$CX:$CX,$B$470,рўйхат!$D:$D,$C444)</f>
        <v/>
      </c>
      <c r="AJ444" s="36">
        <f>SUMIFS(рўйхат!AK:AK,рўйхат!$CX:$CX,$B$470,рўйхат!$D:$D,$C444)</f>
        <v/>
      </c>
      <c r="AK444" s="35">
        <f>SUMIFS(рўйхат!AL:AL,рўйхат!$CX:$CX,$B$470,рўйхат!$D:$D,$C444)</f>
        <v/>
      </c>
      <c r="AL444" s="36">
        <f>SUMIFS(рўйхат!AM:AM,рўйхат!$CX:$CX,$B$470,рўйхат!$D:$D,$C444)</f>
        <v/>
      </c>
      <c r="AM444" s="77">
        <f>IFERROR(Q444/E444,0)</f>
        <v/>
      </c>
      <c r="AN444" s="77">
        <f>IFERROR(R444/F444,0)</f>
        <v/>
      </c>
      <c r="AO444" s="35">
        <f>SUMIFS(рўйхат!AX:AX,рўйхат!$CX:$CX,$B$470,рўйхат!$D:$D,$C444)</f>
        <v/>
      </c>
      <c r="AP444" s="36">
        <f>SUMIFS(рўйхат!AY:AY,рўйхат!$CX:$CX,$B$470,рўйхат!$D:$D,$C444)</f>
        <v/>
      </c>
      <c r="AQ444" s="35">
        <f>SUMIFS(рўйхат!AZ:AZ,рўйхат!$CX:$CX,$B$470,рўйхат!$D:$D,$C444)</f>
        <v/>
      </c>
      <c r="AR444" s="36">
        <f>SUMIFS(рўйхат!BA:BA,рўйхат!$CX:$CX,$B$470,рўйхат!$D:$D,$C444)</f>
        <v/>
      </c>
      <c r="AS444" s="35">
        <f>SUMIFS(рўйхат!BB:BB,рўйхат!$CX:$CX,$B$470,рўйхат!$D:$D,$C444)</f>
        <v/>
      </c>
      <c r="AT444" s="36">
        <f>SUMIFS(рўйхат!BC:BC,рўйхат!$CX:$CX,$B$470,рўйхат!$D:$D,$C444)</f>
        <v/>
      </c>
      <c r="AU444" s="35">
        <f>SUMIFS(рўйхат!BD:BD,рўйхат!$CX:$CX,$B$470,рўйхат!$D:$D,$C444)</f>
        <v/>
      </c>
      <c r="AV444" s="36">
        <f>SUMIFS(рўйхат!BE:BE,рўйхат!$CX:$CX,$B$470,рўйхат!$D:$D,$C444)</f>
        <v/>
      </c>
      <c r="AW444" s="35">
        <f>SUMIFS(рўйхат!BF:BF,рўйхат!$CX:$CX,$B$470,рўйхат!$D:$D,$C444)</f>
        <v/>
      </c>
      <c r="AX444" s="36">
        <f>SUMIFS(рўйхат!BG:BG,рўйхат!$CX:$CX,$B$470,рўйхат!$D:$D,$C444)</f>
        <v/>
      </c>
      <c r="AY444" s="35">
        <f>SUMIFS(рўйхат!BH:BH,рўйхат!$CX:$CX,$B$470,рўйхат!$D:$D,$C444)</f>
        <v/>
      </c>
      <c r="AZ444" s="36">
        <f>SUMIFS(рўйхат!BI:BI,рўйхат!$CX:$CX,$B$470,рўйхат!$D:$D,$C444)</f>
        <v/>
      </c>
      <c r="BA444" s="35">
        <f>SUMIFS(рўйхат!BJ:BJ,рўйхат!$CX:$CX,$B$470,рўйхат!$D:$D,$C444)</f>
        <v/>
      </c>
      <c r="BB444" s="36">
        <f>SUMIFS(рўйхат!BK:BK,рўйхат!$CX:$CX,$B$470,рўйхат!$D:$D,$C444)</f>
        <v/>
      </c>
      <c r="BC444" s="77">
        <f>IFERROR(AO444/E444,0)</f>
        <v/>
      </c>
      <c r="BD444" s="77">
        <f>IFERROR(AP444/F444,0)</f>
        <v/>
      </c>
      <c r="BE444" s="35">
        <f>SUMIFS(рўйхат!BL:BL,рўйхат!$CX:$CX,$B$470,рўйхат!$D:$D,$C444)</f>
        <v/>
      </c>
      <c r="BF444" s="36">
        <f>SUMIFS(рўйхат!BM:BM,рўйхат!$CX:$CX,$B$470,рўйхат!$D:$D,$C444)</f>
        <v/>
      </c>
      <c r="BG444" s="35">
        <f>SUMIFS(рўйхат!BN:BN,рўйхат!$CX:$CX,$B$470,рўйхат!$D:$D,$C444)</f>
        <v/>
      </c>
      <c r="BH444" s="36">
        <f>SUMIFS(рўйхат!BO:BO,рўйхат!$CX:$CX,$B$470,рўйхат!$D:$D,$C444)</f>
        <v/>
      </c>
      <c r="BI444" s="35">
        <f>SUMIFS(рўйхат!BP:BP,рўйхат!$CX:$CX,$B$470,рўйхат!$D:$D,$C444)</f>
        <v/>
      </c>
      <c r="BJ444" s="36">
        <f>SUMIFS(рўйхат!BQ:BQ,рўйхат!$CX:$CX,$B$470,рўйхат!$D:$D,$C444)</f>
        <v/>
      </c>
      <c r="BK444" s="35">
        <f>SUMIFS(рўйхат!BR:BR,рўйхат!$CX:$CX,$B$470,рўйхат!$D:$D,$C444)</f>
        <v/>
      </c>
      <c r="BL444" s="36">
        <f>SUMIFS(рўйхат!BS:BS,рўйхат!$CX:$CX,$B$470,рўйхат!$D:$D,$C444)</f>
        <v/>
      </c>
      <c r="BM444" s="35">
        <f>SUMIFS(рўйхат!BT:BT,рўйхат!$CX:$CX,$B$470,рўйхат!$D:$D,$C444)</f>
        <v/>
      </c>
      <c r="BN444" s="36">
        <f>SUMIFS(рўйхат!BU:BU,рўйхат!$CX:$CX,$B$470,рўйхат!$D:$D,$C444)</f>
        <v/>
      </c>
      <c r="BO444" s="35">
        <f>SUMIFS(рўйхат!BX:BX,рўйхат!$CX:$CX,$B$470,рўйхат!$D:$D,$C444)</f>
        <v/>
      </c>
      <c r="BP444" s="36">
        <f>SUMIFS(рўйхат!BY:BY,рўйхат!$CX:$CX,$B$470,рўйхат!$D:$D,$C444)</f>
        <v/>
      </c>
      <c r="BQ444" s="35">
        <f>SUMIFS(рўйхат!BZ:BZ,рўйхат!$CX:$CX,$B$470,рўйхат!$D:$D,$C444)</f>
        <v/>
      </c>
      <c r="BR444" s="36">
        <f>SUMIFS(рўйхат!CA:CA,рўйхат!$CX:$CX,$B$470,рўйхат!$D:$D,$C444)</f>
        <v/>
      </c>
      <c r="BS444" s="35">
        <f>SUMIFS(рўйхат!CB:CB,рўйхат!$CX:$CX,$B$470,рўйхат!$D:$D,$C444)</f>
        <v/>
      </c>
      <c r="BT444" s="36">
        <f>SUMIFS(рўйхат!CC:CC,рўйхат!$CX:$CX,$B$470,рўйхат!$D:$D,$C444)</f>
        <v/>
      </c>
      <c r="BU444" s="35">
        <f>SUMIFS(рўйхат!CD:CD,рўйхат!$CX:$CX,$B$470,рўйхат!$D:$D,$C444)</f>
        <v/>
      </c>
      <c r="BV444" s="36">
        <f>SUMIFS(рўйхат!CE:CE,рўйхат!$CX:$CX,$B$470,рўйхат!$D:$D,$C444)</f>
        <v/>
      </c>
      <c r="BW444" s="35">
        <f>SUMIFS(рўйхат!CH:CH,рўйхат!$CX:$CX,$B$470,рўйхат!$D:$D,$C444)</f>
        <v/>
      </c>
      <c r="BX444" s="36">
        <f>SUMIFS(рўйхат!CI:CI,рўйхат!$CX:$CX,$B$470,рўйхат!$D:$D,$C444)</f>
        <v/>
      </c>
      <c r="BY444" s="35">
        <f>SUMIFS(рўйхат!CJ:CJ,рўйхат!$CX:$CX,$B$470,рўйхат!$D:$D,$C444)</f>
        <v/>
      </c>
      <c r="BZ444" s="36">
        <f>SUMIFS(рўйхат!CK:CK,рўйхат!$CX:$CX,$B$470,рўйхат!$D:$D,$C444)</f>
        <v/>
      </c>
      <c r="CA444" s="35">
        <f>SUMIFS(рўйхат!CL:CL,рўйхат!$CX:$CX,$B$470,рўйхат!$D:$D,$C444)</f>
        <v/>
      </c>
      <c r="CB444" s="36">
        <f>SUMIFS(рўйхат!CM:CM,рўйхат!$CX:$CX,$B$470,рўйхат!$D:$D,$C444)</f>
        <v/>
      </c>
      <c r="CC444" s="35">
        <f>SUMIFS(рўйхат!CN:CN,рўйхат!$CX:$CX,$B$470,рўйхат!$D:$D,$C444)</f>
        <v/>
      </c>
      <c r="CD444" s="36">
        <f>SUMIFS(рўйхат!CO:CO,рўйхат!$CX:$CX,$B$470,рўйхат!$D:$D,$C444)</f>
        <v/>
      </c>
      <c r="CE444" s="77">
        <f>IFERROR(BE444/(Q444+BE444),0)</f>
        <v/>
      </c>
      <c r="CF444" s="78">
        <f>IFERROR(BF444/(R444+BF444),0)</f>
        <v/>
      </c>
    </row>
    <row r="445" hidden="1" outlineLevel="1" ht="30" customFormat="1" customHeight="1" s="8">
      <c r="A445" s="39" t="n"/>
      <c r="B445" s="50" t="n">
        <v>41</v>
      </c>
      <c r="C445" s="131" t="inlineStr">
        <is>
          <t>Непотизм холатлари таҳлили</t>
        </is>
      </c>
      <c r="D445" s="51" t="n"/>
      <c r="E445" s="35">
        <f>SUMIFS(рўйхат!F:F,рўйхат!$CX:$CX,$B$470,рўйхат!$D:$D,$C445)</f>
        <v/>
      </c>
      <c r="F445" s="36">
        <f>SUMIFS(рўйхат!G:G,рўйхат!$CX:$CX,$B$470,рўйхат!$D:$D,$C445)</f>
        <v/>
      </c>
      <c r="G445" s="35">
        <f>SUMIFS(рўйхат!H:H,рўйхат!$CX:$CX,$B$470,рўйхат!$D:$D,$C445)</f>
        <v/>
      </c>
      <c r="H445" s="36">
        <f>SUMIFS(рўйхат!I:I,рўйхат!$CX:$CX,$B$470,рўйхат!$D:$D,$C445)</f>
        <v/>
      </c>
      <c r="I445" s="35">
        <f>SUMIFS(рўйхат!J:J,рўйхат!$CX:$CX,$B$470,рўйхат!$D:$D,$C445)</f>
        <v/>
      </c>
      <c r="J445" s="36">
        <f>SUMIFS(рўйхат!K:K,рўйхат!$CX:$CX,$B$470,рўйхат!$D:$D,$C445)</f>
        <v/>
      </c>
      <c r="K445" s="35">
        <f>SUMIFS(рўйхат!L:L,рўйхат!$CX:$CX,$B$470,рўйхат!$D:$D,$C445)</f>
        <v/>
      </c>
      <c r="L445" s="36">
        <f>SUMIFS(рўйхат!M:M,рўйхат!$CX:$CX,$B$470,рўйхат!$D:$D,$C445)</f>
        <v/>
      </c>
      <c r="M445" s="35">
        <f>SUMIFS(рўйхат!N:N,рўйхат!$CX:$CX,$B$470,рўйхат!$D:$D,$C445)</f>
        <v/>
      </c>
      <c r="N445" s="36">
        <f>SUMIFS(рўйхат!O:O,рўйхат!$CX:$CX,$B$470,рўйхат!$D:$D,$C445)</f>
        <v/>
      </c>
      <c r="O445" s="34">
        <f>IFERROR(M445/E445,0)</f>
        <v/>
      </c>
      <c r="P445" s="34">
        <f>IFERROR(N445/F445,0)</f>
        <v/>
      </c>
      <c r="Q445" s="35">
        <f>SUMIFS(рўйхат!P:P,рўйхат!$CX:$CX,$B$470,рўйхат!$D:$D,$C445)</f>
        <v/>
      </c>
      <c r="R445" s="36">
        <f>SUMIFS(рўйхат!Q:Q,рўйхат!$CX:$CX,$B$470,рўйхат!$D:$D,$C445)</f>
        <v/>
      </c>
      <c r="S445" s="35">
        <f>SUMIFS(рўйхат!R:R,рўйхат!$CX:$CX,$B$470,рўйхат!$D:$D,$C445)</f>
        <v/>
      </c>
      <c r="T445" s="36">
        <f>SUMIFS(рўйхат!S:S,рўйхат!$CX:$CX,$B$470,рўйхат!$D:$D,$C445)</f>
        <v/>
      </c>
      <c r="U445" s="35">
        <f>SUMIFS(рўйхат!T:T,рўйхат!$CX:$CX,$B$470,рўйхат!$D:$D,$C445)</f>
        <v/>
      </c>
      <c r="V445" s="36">
        <f>SUMIFS(рўйхат!U:U,рўйхат!$CX:$CX,$B$470,рўйхат!$D:$D,$C445)</f>
        <v/>
      </c>
      <c r="W445" s="35">
        <f>SUMIFS(рўйхат!V:V,рўйхат!$CX:$CX,$B$470,рўйхат!$D:$D,$C445)</f>
        <v/>
      </c>
      <c r="X445" s="36">
        <f>SUMIFS(рўйхат!W:W,рўйхат!$CX:$CX,$B$470,рўйхат!$D:$D,$C445)</f>
        <v/>
      </c>
      <c r="Y445" s="35">
        <f>SUMIFS(рўйхат!X:X,рўйхат!$CX:$CX,$B$470,рўйхат!$D:$D,$C445)</f>
        <v/>
      </c>
      <c r="Z445" s="36">
        <f>SUMIFS(рўйхат!Y:Y,рўйхат!$CX:$CX,$B$470,рўйхат!$D:$D,$C445)</f>
        <v/>
      </c>
      <c r="AA445" s="35">
        <f>SUMIFS(рўйхат!Z:Z,рўйхат!$CX:$CX,$B$470,рўйхат!$D:$D,$C445)</f>
        <v/>
      </c>
      <c r="AB445" s="36">
        <f>SUMIFS(рўйхат!AA:AA,рўйхат!$CX:$CX,$B$470,рўйхат!$D:$D,$C445)</f>
        <v/>
      </c>
      <c r="AC445" s="35">
        <f>SUMIFS(рўйхат!AB:AB,рўйхат!$CX:$CX,$B$470,рўйхат!$D:$D,$C445)</f>
        <v/>
      </c>
      <c r="AD445" s="36">
        <f>SUMIFS(рўйхат!AC:AC,рўйхат!$CX:$CX,$B$470,рўйхат!$D:$D,$C445)</f>
        <v/>
      </c>
      <c r="AE445" s="35">
        <f>SUMIFS(рўйхат!AD:AD,рўйхат!$CX:$CX,$B$470,рўйхат!$D:$D,$C445)</f>
        <v/>
      </c>
      <c r="AF445" s="36">
        <f>SUMIFS(рўйхат!AE:AE,рўйхат!$CX:$CX,$B$470,рўйхат!$D:$D,$C445)</f>
        <v/>
      </c>
      <c r="AG445" s="35">
        <f>SUMIFS(рўйхат!AH:AH,рўйхат!$CX:$CX,$B$470,рўйхат!$D:$D,$C445)</f>
        <v/>
      </c>
      <c r="AH445" s="36">
        <f>SUMIFS(рўйхат!AI:AI,рўйхат!$CX:$CX,$B$470,рўйхат!$D:$D,$C445)</f>
        <v/>
      </c>
      <c r="AI445" s="35">
        <f>SUMIFS(рўйхат!AJ:AJ,рўйхат!$CX:$CX,$B$470,рўйхат!$D:$D,$C445)</f>
        <v/>
      </c>
      <c r="AJ445" s="36">
        <f>SUMIFS(рўйхат!AK:AK,рўйхат!$CX:$CX,$B$470,рўйхат!$D:$D,$C445)</f>
        <v/>
      </c>
      <c r="AK445" s="35">
        <f>SUMIFS(рўйхат!AL:AL,рўйхат!$CX:$CX,$B$470,рўйхат!$D:$D,$C445)</f>
        <v/>
      </c>
      <c r="AL445" s="36">
        <f>SUMIFS(рўйхат!AM:AM,рўйхат!$CX:$CX,$B$470,рўйхат!$D:$D,$C445)</f>
        <v/>
      </c>
      <c r="AM445" s="77">
        <f>IFERROR(Q445/E445,0)</f>
        <v/>
      </c>
      <c r="AN445" s="77">
        <f>IFERROR(R445/F445,0)</f>
        <v/>
      </c>
      <c r="AO445" s="35">
        <f>SUMIFS(рўйхат!AX:AX,рўйхат!$CX:$CX,$B$470,рўйхат!$D:$D,$C445)</f>
        <v/>
      </c>
      <c r="AP445" s="36">
        <f>SUMIFS(рўйхат!AY:AY,рўйхат!$CX:$CX,$B$470,рўйхат!$D:$D,$C445)</f>
        <v/>
      </c>
      <c r="AQ445" s="35">
        <f>SUMIFS(рўйхат!AZ:AZ,рўйхат!$CX:$CX,$B$470,рўйхат!$D:$D,$C445)</f>
        <v/>
      </c>
      <c r="AR445" s="36">
        <f>SUMIFS(рўйхат!BA:BA,рўйхат!$CX:$CX,$B$470,рўйхат!$D:$D,$C445)</f>
        <v/>
      </c>
      <c r="AS445" s="35">
        <f>SUMIFS(рўйхат!BB:BB,рўйхат!$CX:$CX,$B$470,рўйхат!$D:$D,$C445)</f>
        <v/>
      </c>
      <c r="AT445" s="36">
        <f>SUMIFS(рўйхат!BC:BC,рўйхат!$CX:$CX,$B$470,рўйхат!$D:$D,$C445)</f>
        <v/>
      </c>
      <c r="AU445" s="35">
        <f>SUMIFS(рўйхат!BD:BD,рўйхат!$CX:$CX,$B$470,рўйхат!$D:$D,$C445)</f>
        <v/>
      </c>
      <c r="AV445" s="36">
        <f>SUMIFS(рўйхат!BE:BE,рўйхат!$CX:$CX,$B$470,рўйхат!$D:$D,$C445)</f>
        <v/>
      </c>
      <c r="AW445" s="35">
        <f>SUMIFS(рўйхат!BF:BF,рўйхат!$CX:$CX,$B$470,рўйхат!$D:$D,$C445)</f>
        <v/>
      </c>
      <c r="AX445" s="36">
        <f>SUMIFS(рўйхат!BG:BG,рўйхат!$CX:$CX,$B$470,рўйхат!$D:$D,$C445)</f>
        <v/>
      </c>
      <c r="AY445" s="35">
        <f>SUMIFS(рўйхат!BH:BH,рўйхат!$CX:$CX,$B$470,рўйхат!$D:$D,$C445)</f>
        <v/>
      </c>
      <c r="AZ445" s="36">
        <f>SUMIFS(рўйхат!BI:BI,рўйхат!$CX:$CX,$B$470,рўйхат!$D:$D,$C445)</f>
        <v/>
      </c>
      <c r="BA445" s="35">
        <f>SUMIFS(рўйхат!BJ:BJ,рўйхат!$CX:$CX,$B$470,рўйхат!$D:$D,$C445)</f>
        <v/>
      </c>
      <c r="BB445" s="36">
        <f>SUMIFS(рўйхат!BK:BK,рўйхат!$CX:$CX,$B$470,рўйхат!$D:$D,$C445)</f>
        <v/>
      </c>
      <c r="BC445" s="77">
        <f>IFERROR(AO445/E445,0)</f>
        <v/>
      </c>
      <c r="BD445" s="77">
        <f>IFERROR(AP445/F445,0)</f>
        <v/>
      </c>
      <c r="BE445" s="35">
        <f>SUMIFS(рўйхат!BL:BL,рўйхат!$CX:$CX,$B$470,рўйхат!$D:$D,$C445)</f>
        <v/>
      </c>
      <c r="BF445" s="36">
        <f>SUMIFS(рўйхат!BM:BM,рўйхат!$CX:$CX,$B$470,рўйхат!$D:$D,$C445)</f>
        <v/>
      </c>
      <c r="BG445" s="35">
        <f>SUMIFS(рўйхат!BN:BN,рўйхат!$CX:$CX,$B$470,рўйхат!$D:$D,$C445)</f>
        <v/>
      </c>
      <c r="BH445" s="36">
        <f>SUMIFS(рўйхат!BO:BO,рўйхат!$CX:$CX,$B$470,рўйхат!$D:$D,$C445)</f>
        <v/>
      </c>
      <c r="BI445" s="35">
        <f>SUMIFS(рўйхат!BP:BP,рўйхат!$CX:$CX,$B$470,рўйхат!$D:$D,$C445)</f>
        <v/>
      </c>
      <c r="BJ445" s="36">
        <f>SUMIFS(рўйхат!BQ:BQ,рўйхат!$CX:$CX,$B$470,рўйхат!$D:$D,$C445)</f>
        <v/>
      </c>
      <c r="BK445" s="35">
        <f>SUMIFS(рўйхат!BR:BR,рўйхат!$CX:$CX,$B$470,рўйхат!$D:$D,$C445)</f>
        <v/>
      </c>
      <c r="BL445" s="36">
        <f>SUMIFS(рўйхат!BS:BS,рўйхат!$CX:$CX,$B$470,рўйхат!$D:$D,$C445)</f>
        <v/>
      </c>
      <c r="BM445" s="35">
        <f>SUMIFS(рўйхат!BT:BT,рўйхат!$CX:$CX,$B$470,рўйхат!$D:$D,$C445)</f>
        <v/>
      </c>
      <c r="BN445" s="36">
        <f>SUMIFS(рўйхат!BU:BU,рўйхат!$CX:$CX,$B$470,рўйхат!$D:$D,$C445)</f>
        <v/>
      </c>
      <c r="BO445" s="35">
        <f>SUMIFS(рўйхат!BX:BX,рўйхат!$CX:$CX,$B$470,рўйхат!$D:$D,$C445)</f>
        <v/>
      </c>
      <c r="BP445" s="36">
        <f>SUMIFS(рўйхат!BY:BY,рўйхат!$CX:$CX,$B$470,рўйхат!$D:$D,$C445)</f>
        <v/>
      </c>
      <c r="BQ445" s="35">
        <f>SUMIFS(рўйхат!BZ:BZ,рўйхат!$CX:$CX,$B$470,рўйхат!$D:$D,$C445)</f>
        <v/>
      </c>
      <c r="BR445" s="36">
        <f>SUMIFS(рўйхат!CA:CA,рўйхат!$CX:$CX,$B$470,рўйхат!$D:$D,$C445)</f>
        <v/>
      </c>
      <c r="BS445" s="35">
        <f>SUMIFS(рўйхат!CB:CB,рўйхат!$CX:$CX,$B$470,рўйхат!$D:$D,$C445)</f>
        <v/>
      </c>
      <c r="BT445" s="36">
        <f>SUMIFS(рўйхат!CC:CC,рўйхат!$CX:$CX,$B$470,рўйхат!$D:$D,$C445)</f>
        <v/>
      </c>
      <c r="BU445" s="35">
        <f>SUMIFS(рўйхат!CD:CD,рўйхат!$CX:$CX,$B$470,рўйхат!$D:$D,$C445)</f>
        <v/>
      </c>
      <c r="BV445" s="36">
        <f>SUMIFS(рўйхат!CE:CE,рўйхат!$CX:$CX,$B$470,рўйхат!$D:$D,$C445)</f>
        <v/>
      </c>
      <c r="BW445" s="35">
        <f>SUMIFS(рўйхат!CH:CH,рўйхат!$CX:$CX,$B$470,рўйхат!$D:$D,$C445)</f>
        <v/>
      </c>
      <c r="BX445" s="36">
        <f>SUMIFS(рўйхат!CI:CI,рўйхат!$CX:$CX,$B$470,рўйхат!$D:$D,$C445)</f>
        <v/>
      </c>
      <c r="BY445" s="35">
        <f>SUMIFS(рўйхат!CJ:CJ,рўйхат!$CX:$CX,$B$470,рўйхат!$D:$D,$C445)</f>
        <v/>
      </c>
      <c r="BZ445" s="36">
        <f>SUMIFS(рўйхат!CK:CK,рўйхат!$CX:$CX,$B$470,рўйхат!$D:$D,$C445)</f>
        <v/>
      </c>
      <c r="CA445" s="35">
        <f>SUMIFS(рўйхат!CL:CL,рўйхат!$CX:$CX,$B$470,рўйхат!$D:$D,$C445)</f>
        <v/>
      </c>
      <c r="CB445" s="36">
        <f>SUMIFS(рўйхат!CM:CM,рўйхат!$CX:$CX,$B$470,рўйхат!$D:$D,$C445)</f>
        <v/>
      </c>
      <c r="CC445" s="35">
        <f>SUMIFS(рўйхат!CN:CN,рўйхат!$CX:$CX,$B$470,рўйхат!$D:$D,$C445)</f>
        <v/>
      </c>
      <c r="CD445" s="36">
        <f>SUMIFS(рўйхат!CO:CO,рўйхат!$CX:$CX,$B$470,рўйхат!$D:$D,$C445)</f>
        <v/>
      </c>
      <c r="CE445" s="77">
        <f>IFERROR(BE445/(Q445+BE445),0)</f>
        <v/>
      </c>
      <c r="CF445" s="78">
        <f>IFERROR(BF445/(R445+BF445),0)</f>
        <v/>
      </c>
    </row>
    <row r="446" hidden="1" outlineLevel="1" ht="30" customFormat="1" customHeight="1" s="8">
      <c r="A446" s="39" t="n"/>
      <c r="B446" s="50" t="n">
        <v>42</v>
      </c>
      <c r="C446" s="131" t="inlineStr">
        <is>
          <t>Рейтинг бали шаклланишида ишчи ходим сони таҳлили</t>
        </is>
      </c>
      <c r="D446" s="51" t="n"/>
      <c r="E446" s="35">
        <f>SUMIFS(рўйхат!F:F,рўйхат!$CX:$CX,$B$470,рўйхат!$D:$D,$C446)</f>
        <v/>
      </c>
      <c r="F446" s="36">
        <f>SUMIFS(рўйхат!G:G,рўйхат!$CX:$CX,$B$470,рўйхат!$D:$D,$C446)</f>
        <v/>
      </c>
      <c r="G446" s="35">
        <f>SUMIFS(рўйхат!H:H,рўйхат!$CX:$CX,$B$470,рўйхат!$D:$D,$C446)</f>
        <v/>
      </c>
      <c r="H446" s="36">
        <f>SUMIFS(рўйхат!I:I,рўйхат!$CX:$CX,$B$470,рўйхат!$D:$D,$C446)</f>
        <v/>
      </c>
      <c r="I446" s="35">
        <f>SUMIFS(рўйхат!J:J,рўйхат!$CX:$CX,$B$470,рўйхат!$D:$D,$C446)</f>
        <v/>
      </c>
      <c r="J446" s="36">
        <f>SUMIFS(рўйхат!K:K,рўйхат!$CX:$CX,$B$470,рўйхат!$D:$D,$C446)</f>
        <v/>
      </c>
      <c r="K446" s="35">
        <f>SUMIFS(рўйхат!L:L,рўйхат!$CX:$CX,$B$470,рўйхат!$D:$D,$C446)</f>
        <v/>
      </c>
      <c r="L446" s="36">
        <f>SUMIFS(рўйхат!M:M,рўйхат!$CX:$CX,$B$470,рўйхат!$D:$D,$C446)</f>
        <v/>
      </c>
      <c r="M446" s="35">
        <f>SUMIFS(рўйхат!N:N,рўйхат!$CX:$CX,$B$470,рўйхат!$D:$D,$C446)</f>
        <v/>
      </c>
      <c r="N446" s="36">
        <f>SUMIFS(рўйхат!O:O,рўйхат!$CX:$CX,$B$470,рўйхат!$D:$D,$C446)</f>
        <v/>
      </c>
      <c r="O446" s="34">
        <f>IFERROR(M446/E446,0)</f>
        <v/>
      </c>
      <c r="P446" s="34">
        <f>IFERROR(N446/F446,0)</f>
        <v/>
      </c>
      <c r="Q446" s="35">
        <f>SUMIFS(рўйхат!P:P,рўйхат!$CX:$CX,$B$470,рўйхат!$D:$D,$C446)</f>
        <v/>
      </c>
      <c r="R446" s="36">
        <f>SUMIFS(рўйхат!Q:Q,рўйхат!$CX:$CX,$B$470,рўйхат!$D:$D,$C446)</f>
        <v/>
      </c>
      <c r="S446" s="35">
        <f>SUMIFS(рўйхат!R:R,рўйхат!$CX:$CX,$B$470,рўйхат!$D:$D,$C446)</f>
        <v/>
      </c>
      <c r="T446" s="36">
        <f>SUMIFS(рўйхат!S:S,рўйхат!$CX:$CX,$B$470,рўйхат!$D:$D,$C446)</f>
        <v/>
      </c>
      <c r="U446" s="35">
        <f>SUMIFS(рўйхат!T:T,рўйхат!$CX:$CX,$B$470,рўйхат!$D:$D,$C446)</f>
        <v/>
      </c>
      <c r="V446" s="36">
        <f>SUMIFS(рўйхат!U:U,рўйхат!$CX:$CX,$B$470,рўйхат!$D:$D,$C446)</f>
        <v/>
      </c>
      <c r="W446" s="35">
        <f>SUMIFS(рўйхат!V:V,рўйхат!$CX:$CX,$B$470,рўйхат!$D:$D,$C446)</f>
        <v/>
      </c>
      <c r="X446" s="36">
        <f>SUMIFS(рўйхат!W:W,рўйхат!$CX:$CX,$B$470,рўйхат!$D:$D,$C446)</f>
        <v/>
      </c>
      <c r="Y446" s="35">
        <f>SUMIFS(рўйхат!X:X,рўйхат!$CX:$CX,$B$470,рўйхат!$D:$D,$C446)</f>
        <v/>
      </c>
      <c r="Z446" s="36">
        <f>SUMIFS(рўйхат!Y:Y,рўйхат!$CX:$CX,$B$470,рўйхат!$D:$D,$C446)</f>
        <v/>
      </c>
      <c r="AA446" s="35">
        <f>SUMIFS(рўйхат!Z:Z,рўйхат!$CX:$CX,$B$470,рўйхат!$D:$D,$C446)</f>
        <v/>
      </c>
      <c r="AB446" s="36">
        <f>SUMIFS(рўйхат!AA:AA,рўйхат!$CX:$CX,$B$470,рўйхат!$D:$D,$C446)</f>
        <v/>
      </c>
      <c r="AC446" s="35">
        <f>SUMIFS(рўйхат!AB:AB,рўйхат!$CX:$CX,$B$470,рўйхат!$D:$D,$C446)</f>
        <v/>
      </c>
      <c r="AD446" s="36">
        <f>SUMIFS(рўйхат!AC:AC,рўйхат!$CX:$CX,$B$470,рўйхат!$D:$D,$C446)</f>
        <v/>
      </c>
      <c r="AE446" s="35">
        <f>SUMIFS(рўйхат!AD:AD,рўйхат!$CX:$CX,$B$470,рўйхат!$D:$D,$C446)</f>
        <v/>
      </c>
      <c r="AF446" s="36">
        <f>SUMIFS(рўйхат!AE:AE,рўйхат!$CX:$CX,$B$470,рўйхат!$D:$D,$C446)</f>
        <v/>
      </c>
      <c r="AG446" s="35">
        <f>SUMIFS(рўйхат!AH:AH,рўйхат!$CX:$CX,$B$470,рўйхат!$D:$D,$C446)</f>
        <v/>
      </c>
      <c r="AH446" s="36">
        <f>SUMIFS(рўйхат!AI:AI,рўйхат!$CX:$CX,$B$470,рўйхат!$D:$D,$C446)</f>
        <v/>
      </c>
      <c r="AI446" s="35">
        <f>SUMIFS(рўйхат!AJ:AJ,рўйхат!$CX:$CX,$B$470,рўйхат!$D:$D,$C446)</f>
        <v/>
      </c>
      <c r="AJ446" s="36">
        <f>SUMIFS(рўйхат!AK:AK,рўйхат!$CX:$CX,$B$470,рўйхат!$D:$D,$C446)</f>
        <v/>
      </c>
      <c r="AK446" s="35">
        <f>SUMIFS(рўйхат!AL:AL,рўйхат!$CX:$CX,$B$470,рўйхат!$D:$D,$C446)</f>
        <v/>
      </c>
      <c r="AL446" s="36">
        <f>SUMIFS(рўйхат!AM:AM,рўйхат!$CX:$CX,$B$470,рўйхат!$D:$D,$C446)</f>
        <v/>
      </c>
      <c r="AM446" s="77">
        <f>IFERROR(Q446/E446,0)</f>
        <v/>
      </c>
      <c r="AN446" s="77">
        <f>IFERROR(R446/F446,0)</f>
        <v/>
      </c>
      <c r="AO446" s="35">
        <f>SUMIFS(рўйхат!AX:AX,рўйхат!$CX:$CX,$B$470,рўйхат!$D:$D,$C446)</f>
        <v/>
      </c>
      <c r="AP446" s="36">
        <f>SUMIFS(рўйхат!AY:AY,рўйхат!$CX:$CX,$B$470,рўйхат!$D:$D,$C446)</f>
        <v/>
      </c>
      <c r="AQ446" s="35">
        <f>SUMIFS(рўйхат!AZ:AZ,рўйхат!$CX:$CX,$B$470,рўйхат!$D:$D,$C446)</f>
        <v/>
      </c>
      <c r="AR446" s="36">
        <f>SUMIFS(рўйхат!BA:BA,рўйхат!$CX:$CX,$B$470,рўйхат!$D:$D,$C446)</f>
        <v/>
      </c>
      <c r="AS446" s="35">
        <f>SUMIFS(рўйхат!BB:BB,рўйхат!$CX:$CX,$B$470,рўйхат!$D:$D,$C446)</f>
        <v/>
      </c>
      <c r="AT446" s="36">
        <f>SUMIFS(рўйхат!BC:BC,рўйхат!$CX:$CX,$B$470,рўйхат!$D:$D,$C446)</f>
        <v/>
      </c>
      <c r="AU446" s="35">
        <f>SUMIFS(рўйхат!BD:BD,рўйхат!$CX:$CX,$B$470,рўйхат!$D:$D,$C446)</f>
        <v/>
      </c>
      <c r="AV446" s="36">
        <f>SUMIFS(рўйхат!BE:BE,рўйхат!$CX:$CX,$B$470,рўйхат!$D:$D,$C446)</f>
        <v/>
      </c>
      <c r="AW446" s="35">
        <f>SUMIFS(рўйхат!BF:BF,рўйхат!$CX:$CX,$B$470,рўйхат!$D:$D,$C446)</f>
        <v/>
      </c>
      <c r="AX446" s="36">
        <f>SUMIFS(рўйхат!BG:BG,рўйхат!$CX:$CX,$B$470,рўйхат!$D:$D,$C446)</f>
        <v/>
      </c>
      <c r="AY446" s="35">
        <f>SUMIFS(рўйхат!BH:BH,рўйхат!$CX:$CX,$B$470,рўйхат!$D:$D,$C446)</f>
        <v/>
      </c>
      <c r="AZ446" s="36">
        <f>SUMIFS(рўйхат!BI:BI,рўйхат!$CX:$CX,$B$470,рўйхат!$D:$D,$C446)</f>
        <v/>
      </c>
      <c r="BA446" s="35">
        <f>SUMIFS(рўйхат!BJ:BJ,рўйхат!$CX:$CX,$B$470,рўйхат!$D:$D,$C446)</f>
        <v/>
      </c>
      <c r="BB446" s="36">
        <f>SUMIFS(рўйхат!BK:BK,рўйхат!$CX:$CX,$B$470,рўйхат!$D:$D,$C446)</f>
        <v/>
      </c>
      <c r="BC446" s="77">
        <f>IFERROR(AO446/E446,0)</f>
        <v/>
      </c>
      <c r="BD446" s="77">
        <f>IFERROR(AP446/F446,0)</f>
        <v/>
      </c>
      <c r="BE446" s="35">
        <f>SUMIFS(рўйхат!BL:BL,рўйхат!$CX:$CX,$B$470,рўйхат!$D:$D,$C446)</f>
        <v/>
      </c>
      <c r="BF446" s="36">
        <f>SUMIFS(рўйхат!BM:BM,рўйхат!$CX:$CX,$B$470,рўйхат!$D:$D,$C446)</f>
        <v/>
      </c>
      <c r="BG446" s="35">
        <f>SUMIFS(рўйхат!BN:BN,рўйхат!$CX:$CX,$B$470,рўйхат!$D:$D,$C446)</f>
        <v/>
      </c>
      <c r="BH446" s="36">
        <f>SUMIFS(рўйхат!BO:BO,рўйхат!$CX:$CX,$B$470,рўйхат!$D:$D,$C446)</f>
        <v/>
      </c>
      <c r="BI446" s="35">
        <f>SUMIFS(рўйхат!BP:BP,рўйхат!$CX:$CX,$B$470,рўйхат!$D:$D,$C446)</f>
        <v/>
      </c>
      <c r="BJ446" s="36">
        <f>SUMIFS(рўйхат!BQ:BQ,рўйхат!$CX:$CX,$B$470,рўйхат!$D:$D,$C446)</f>
        <v/>
      </c>
      <c r="BK446" s="35">
        <f>SUMIFS(рўйхат!BR:BR,рўйхат!$CX:$CX,$B$470,рўйхат!$D:$D,$C446)</f>
        <v/>
      </c>
      <c r="BL446" s="36">
        <f>SUMIFS(рўйхат!BS:BS,рўйхат!$CX:$CX,$B$470,рўйхат!$D:$D,$C446)</f>
        <v/>
      </c>
      <c r="BM446" s="35">
        <f>SUMIFS(рўйхат!BT:BT,рўйхат!$CX:$CX,$B$470,рўйхат!$D:$D,$C446)</f>
        <v/>
      </c>
      <c r="BN446" s="36">
        <f>SUMIFS(рўйхат!BU:BU,рўйхат!$CX:$CX,$B$470,рўйхат!$D:$D,$C446)</f>
        <v/>
      </c>
      <c r="BO446" s="35">
        <f>SUMIFS(рўйхат!BX:BX,рўйхат!$CX:$CX,$B$470,рўйхат!$D:$D,$C446)</f>
        <v/>
      </c>
      <c r="BP446" s="36">
        <f>SUMIFS(рўйхат!BY:BY,рўйхат!$CX:$CX,$B$470,рўйхат!$D:$D,$C446)</f>
        <v/>
      </c>
      <c r="BQ446" s="35">
        <f>SUMIFS(рўйхат!BZ:BZ,рўйхат!$CX:$CX,$B$470,рўйхат!$D:$D,$C446)</f>
        <v/>
      </c>
      <c r="BR446" s="36">
        <f>SUMIFS(рўйхат!CA:CA,рўйхат!$CX:$CX,$B$470,рўйхат!$D:$D,$C446)</f>
        <v/>
      </c>
      <c r="BS446" s="35">
        <f>SUMIFS(рўйхат!CB:CB,рўйхат!$CX:$CX,$B$470,рўйхат!$D:$D,$C446)</f>
        <v/>
      </c>
      <c r="BT446" s="36">
        <f>SUMIFS(рўйхат!CC:CC,рўйхат!$CX:$CX,$B$470,рўйхат!$D:$D,$C446)</f>
        <v/>
      </c>
      <c r="BU446" s="35">
        <f>SUMIFS(рўйхат!CD:CD,рўйхат!$CX:$CX,$B$470,рўйхат!$D:$D,$C446)</f>
        <v/>
      </c>
      <c r="BV446" s="36">
        <f>SUMIFS(рўйхат!CE:CE,рўйхат!$CX:$CX,$B$470,рўйхат!$D:$D,$C446)</f>
        <v/>
      </c>
      <c r="BW446" s="35">
        <f>SUMIFS(рўйхат!CH:CH,рўйхат!$CX:$CX,$B$470,рўйхат!$D:$D,$C446)</f>
        <v/>
      </c>
      <c r="BX446" s="36">
        <f>SUMIFS(рўйхат!CI:CI,рўйхат!$CX:$CX,$B$470,рўйхат!$D:$D,$C446)</f>
        <v/>
      </c>
      <c r="BY446" s="35">
        <f>SUMIFS(рўйхат!CJ:CJ,рўйхат!$CX:$CX,$B$470,рўйхат!$D:$D,$C446)</f>
        <v/>
      </c>
      <c r="BZ446" s="36">
        <f>SUMIFS(рўйхат!CK:CK,рўйхат!$CX:$CX,$B$470,рўйхат!$D:$D,$C446)</f>
        <v/>
      </c>
      <c r="CA446" s="35">
        <f>SUMIFS(рўйхат!CL:CL,рўйхат!$CX:$CX,$B$470,рўйхат!$D:$D,$C446)</f>
        <v/>
      </c>
      <c r="CB446" s="36">
        <f>SUMIFS(рўйхат!CM:CM,рўйхат!$CX:$CX,$B$470,рўйхат!$D:$D,$C446)</f>
        <v/>
      </c>
      <c r="CC446" s="35">
        <f>SUMIFS(рўйхат!CN:CN,рўйхат!$CX:$CX,$B$470,рўйхат!$D:$D,$C446)</f>
        <v/>
      </c>
      <c r="CD446" s="36">
        <f>SUMIFS(рўйхат!CO:CO,рўйхат!$CX:$CX,$B$470,рўйхат!$D:$D,$C446)</f>
        <v/>
      </c>
      <c r="CE446" s="77">
        <f>IFERROR(BE446/(Q446+BE446),0)</f>
        <v/>
      </c>
      <c r="CF446" s="78">
        <f>IFERROR(BF446/(R446+BF446),0)</f>
        <v/>
      </c>
    </row>
    <row r="447" hidden="1" outlineLevel="1" ht="30" customFormat="1" customHeight="1" s="8">
      <c r="A447" s="39" t="n"/>
      <c r="B447" s="50" t="n">
        <v>43</v>
      </c>
      <c r="C447" s="131" t="inlineStr">
        <is>
          <t>Рейтинг балига тўғри келмайдиган қурилишлар</t>
        </is>
      </c>
      <c r="D447" s="51" t="n"/>
      <c r="E447" s="35">
        <f>SUMIFS(рўйхат!F:F,рўйхат!$CX:$CX,$B$470,рўйхат!$D:$D,$C447)</f>
        <v/>
      </c>
      <c r="F447" s="36">
        <f>SUMIFS(рўйхат!G:G,рўйхат!$CX:$CX,$B$470,рўйхат!$D:$D,$C447)</f>
        <v/>
      </c>
      <c r="G447" s="35">
        <f>SUMIFS(рўйхат!H:H,рўйхат!$CX:$CX,$B$470,рўйхат!$D:$D,$C447)</f>
        <v/>
      </c>
      <c r="H447" s="36">
        <f>SUMIFS(рўйхат!I:I,рўйхат!$CX:$CX,$B$470,рўйхат!$D:$D,$C447)</f>
        <v/>
      </c>
      <c r="I447" s="35">
        <f>SUMIFS(рўйхат!J:J,рўйхат!$CX:$CX,$B$470,рўйхат!$D:$D,$C447)</f>
        <v/>
      </c>
      <c r="J447" s="36">
        <f>SUMIFS(рўйхат!K:K,рўйхат!$CX:$CX,$B$470,рўйхат!$D:$D,$C447)</f>
        <v/>
      </c>
      <c r="K447" s="35">
        <f>SUMIFS(рўйхат!L:L,рўйхат!$CX:$CX,$B$470,рўйхат!$D:$D,$C447)</f>
        <v/>
      </c>
      <c r="L447" s="36">
        <f>SUMIFS(рўйхат!M:M,рўйхат!$CX:$CX,$B$470,рўйхат!$D:$D,$C447)</f>
        <v/>
      </c>
      <c r="M447" s="35">
        <f>SUMIFS(рўйхат!N:N,рўйхат!$CX:$CX,$B$470,рўйхат!$D:$D,$C447)</f>
        <v/>
      </c>
      <c r="N447" s="36">
        <f>SUMIFS(рўйхат!O:O,рўйхат!$CX:$CX,$B$470,рўйхат!$D:$D,$C447)</f>
        <v/>
      </c>
      <c r="O447" s="34">
        <f>IFERROR(M447/E447,0)</f>
        <v/>
      </c>
      <c r="P447" s="34">
        <f>IFERROR(N447/F447,0)</f>
        <v/>
      </c>
      <c r="Q447" s="35">
        <f>SUMIFS(рўйхат!P:P,рўйхат!$CX:$CX,$B$470,рўйхат!$D:$D,$C447)</f>
        <v/>
      </c>
      <c r="R447" s="36">
        <f>SUMIFS(рўйхат!Q:Q,рўйхат!$CX:$CX,$B$470,рўйхат!$D:$D,$C447)</f>
        <v/>
      </c>
      <c r="S447" s="35">
        <f>SUMIFS(рўйхат!R:R,рўйхат!$CX:$CX,$B$470,рўйхат!$D:$D,$C447)</f>
        <v/>
      </c>
      <c r="T447" s="36">
        <f>SUMIFS(рўйхат!S:S,рўйхат!$CX:$CX,$B$470,рўйхат!$D:$D,$C447)</f>
        <v/>
      </c>
      <c r="U447" s="35">
        <f>SUMIFS(рўйхат!T:T,рўйхат!$CX:$CX,$B$470,рўйхат!$D:$D,$C447)</f>
        <v/>
      </c>
      <c r="V447" s="36">
        <f>SUMIFS(рўйхат!U:U,рўйхат!$CX:$CX,$B$470,рўйхат!$D:$D,$C447)</f>
        <v/>
      </c>
      <c r="W447" s="35">
        <f>SUMIFS(рўйхат!V:V,рўйхат!$CX:$CX,$B$470,рўйхат!$D:$D,$C447)</f>
        <v/>
      </c>
      <c r="X447" s="36">
        <f>SUMIFS(рўйхат!W:W,рўйхат!$CX:$CX,$B$470,рўйхат!$D:$D,$C447)</f>
        <v/>
      </c>
      <c r="Y447" s="35">
        <f>SUMIFS(рўйхат!X:X,рўйхат!$CX:$CX,$B$470,рўйхат!$D:$D,$C447)</f>
        <v/>
      </c>
      <c r="Z447" s="36">
        <f>SUMIFS(рўйхат!Y:Y,рўйхат!$CX:$CX,$B$470,рўйхат!$D:$D,$C447)</f>
        <v/>
      </c>
      <c r="AA447" s="35">
        <f>SUMIFS(рўйхат!Z:Z,рўйхат!$CX:$CX,$B$470,рўйхат!$D:$D,$C447)</f>
        <v/>
      </c>
      <c r="AB447" s="36">
        <f>SUMIFS(рўйхат!AA:AA,рўйхат!$CX:$CX,$B$470,рўйхат!$D:$D,$C447)</f>
        <v/>
      </c>
      <c r="AC447" s="35">
        <f>SUMIFS(рўйхат!AB:AB,рўйхат!$CX:$CX,$B$470,рўйхат!$D:$D,$C447)</f>
        <v/>
      </c>
      <c r="AD447" s="36">
        <f>SUMIFS(рўйхат!AC:AC,рўйхат!$CX:$CX,$B$470,рўйхат!$D:$D,$C447)</f>
        <v/>
      </c>
      <c r="AE447" s="35">
        <f>SUMIFS(рўйхат!AD:AD,рўйхат!$CX:$CX,$B$470,рўйхат!$D:$D,$C447)</f>
        <v/>
      </c>
      <c r="AF447" s="36">
        <f>SUMIFS(рўйхат!AE:AE,рўйхат!$CX:$CX,$B$470,рўйхат!$D:$D,$C447)</f>
        <v/>
      </c>
      <c r="AG447" s="35">
        <f>SUMIFS(рўйхат!AH:AH,рўйхат!$CX:$CX,$B$470,рўйхат!$D:$D,$C447)</f>
        <v/>
      </c>
      <c r="AH447" s="36">
        <f>SUMIFS(рўйхат!AI:AI,рўйхат!$CX:$CX,$B$470,рўйхат!$D:$D,$C447)</f>
        <v/>
      </c>
      <c r="AI447" s="35">
        <f>SUMIFS(рўйхат!AJ:AJ,рўйхат!$CX:$CX,$B$470,рўйхат!$D:$D,$C447)</f>
        <v/>
      </c>
      <c r="AJ447" s="36">
        <f>SUMIFS(рўйхат!AK:AK,рўйхат!$CX:$CX,$B$470,рўйхат!$D:$D,$C447)</f>
        <v/>
      </c>
      <c r="AK447" s="35">
        <f>SUMIFS(рўйхат!AL:AL,рўйхат!$CX:$CX,$B$470,рўйхат!$D:$D,$C447)</f>
        <v/>
      </c>
      <c r="AL447" s="36">
        <f>SUMIFS(рўйхат!AM:AM,рўйхат!$CX:$CX,$B$470,рўйхат!$D:$D,$C447)</f>
        <v/>
      </c>
      <c r="AM447" s="77">
        <f>IFERROR(Q447/E447,0)</f>
        <v/>
      </c>
      <c r="AN447" s="77">
        <f>IFERROR(R447/F447,0)</f>
        <v/>
      </c>
      <c r="AO447" s="35">
        <f>SUMIFS(рўйхат!AX:AX,рўйхат!$CX:$CX,$B$470,рўйхат!$D:$D,$C447)</f>
        <v/>
      </c>
      <c r="AP447" s="36">
        <f>SUMIFS(рўйхат!AY:AY,рўйхат!$CX:$CX,$B$470,рўйхат!$D:$D,$C447)</f>
        <v/>
      </c>
      <c r="AQ447" s="35">
        <f>SUMIFS(рўйхат!AZ:AZ,рўйхат!$CX:$CX,$B$470,рўйхат!$D:$D,$C447)</f>
        <v/>
      </c>
      <c r="AR447" s="36">
        <f>SUMIFS(рўйхат!BA:BA,рўйхат!$CX:$CX,$B$470,рўйхат!$D:$D,$C447)</f>
        <v/>
      </c>
      <c r="AS447" s="35">
        <f>SUMIFS(рўйхат!BB:BB,рўйхат!$CX:$CX,$B$470,рўйхат!$D:$D,$C447)</f>
        <v/>
      </c>
      <c r="AT447" s="36">
        <f>SUMIFS(рўйхат!BC:BC,рўйхат!$CX:$CX,$B$470,рўйхат!$D:$D,$C447)</f>
        <v/>
      </c>
      <c r="AU447" s="35">
        <f>SUMIFS(рўйхат!BD:BD,рўйхат!$CX:$CX,$B$470,рўйхат!$D:$D,$C447)</f>
        <v/>
      </c>
      <c r="AV447" s="36">
        <f>SUMIFS(рўйхат!BE:BE,рўйхат!$CX:$CX,$B$470,рўйхат!$D:$D,$C447)</f>
        <v/>
      </c>
      <c r="AW447" s="35">
        <f>SUMIFS(рўйхат!BF:BF,рўйхат!$CX:$CX,$B$470,рўйхат!$D:$D,$C447)</f>
        <v/>
      </c>
      <c r="AX447" s="36">
        <f>SUMIFS(рўйхат!BG:BG,рўйхат!$CX:$CX,$B$470,рўйхат!$D:$D,$C447)</f>
        <v/>
      </c>
      <c r="AY447" s="35">
        <f>SUMIFS(рўйхат!BH:BH,рўйхат!$CX:$CX,$B$470,рўйхат!$D:$D,$C447)</f>
        <v/>
      </c>
      <c r="AZ447" s="36">
        <f>SUMIFS(рўйхат!BI:BI,рўйхат!$CX:$CX,$B$470,рўйхат!$D:$D,$C447)</f>
        <v/>
      </c>
      <c r="BA447" s="35">
        <f>SUMIFS(рўйхат!BJ:BJ,рўйхат!$CX:$CX,$B$470,рўйхат!$D:$D,$C447)</f>
        <v/>
      </c>
      <c r="BB447" s="36">
        <f>SUMIFS(рўйхат!BK:BK,рўйхат!$CX:$CX,$B$470,рўйхат!$D:$D,$C447)</f>
        <v/>
      </c>
      <c r="BC447" s="77">
        <f>IFERROR(AO447/E447,0)</f>
        <v/>
      </c>
      <c r="BD447" s="77">
        <f>IFERROR(AP447/F447,0)</f>
        <v/>
      </c>
      <c r="BE447" s="35">
        <f>SUMIFS(рўйхат!BL:BL,рўйхат!$CX:$CX,$B$470,рўйхат!$D:$D,$C447)</f>
        <v/>
      </c>
      <c r="BF447" s="36">
        <f>SUMIFS(рўйхат!BM:BM,рўйхат!$CX:$CX,$B$470,рўйхат!$D:$D,$C447)</f>
        <v/>
      </c>
      <c r="BG447" s="35">
        <f>SUMIFS(рўйхат!BN:BN,рўйхат!$CX:$CX,$B$470,рўйхат!$D:$D,$C447)</f>
        <v/>
      </c>
      <c r="BH447" s="36">
        <f>SUMIFS(рўйхат!BO:BO,рўйхат!$CX:$CX,$B$470,рўйхат!$D:$D,$C447)</f>
        <v/>
      </c>
      <c r="BI447" s="35">
        <f>SUMIFS(рўйхат!BP:BP,рўйхат!$CX:$CX,$B$470,рўйхат!$D:$D,$C447)</f>
        <v/>
      </c>
      <c r="BJ447" s="36">
        <f>SUMIFS(рўйхат!BQ:BQ,рўйхат!$CX:$CX,$B$470,рўйхат!$D:$D,$C447)</f>
        <v/>
      </c>
      <c r="BK447" s="35">
        <f>SUMIFS(рўйхат!BR:BR,рўйхат!$CX:$CX,$B$470,рўйхат!$D:$D,$C447)</f>
        <v/>
      </c>
      <c r="BL447" s="36">
        <f>SUMIFS(рўйхат!BS:BS,рўйхат!$CX:$CX,$B$470,рўйхат!$D:$D,$C447)</f>
        <v/>
      </c>
      <c r="BM447" s="35">
        <f>SUMIFS(рўйхат!BT:BT,рўйхат!$CX:$CX,$B$470,рўйхат!$D:$D,$C447)</f>
        <v/>
      </c>
      <c r="BN447" s="36">
        <f>SUMIFS(рўйхат!BU:BU,рўйхат!$CX:$CX,$B$470,рўйхат!$D:$D,$C447)</f>
        <v/>
      </c>
      <c r="BO447" s="35">
        <f>SUMIFS(рўйхат!BX:BX,рўйхат!$CX:$CX,$B$470,рўйхат!$D:$D,$C447)</f>
        <v/>
      </c>
      <c r="BP447" s="36">
        <f>SUMIFS(рўйхат!BY:BY,рўйхат!$CX:$CX,$B$470,рўйхат!$D:$D,$C447)</f>
        <v/>
      </c>
      <c r="BQ447" s="35">
        <f>SUMIFS(рўйхат!BZ:BZ,рўйхат!$CX:$CX,$B$470,рўйхат!$D:$D,$C447)</f>
        <v/>
      </c>
      <c r="BR447" s="36">
        <f>SUMIFS(рўйхат!CA:CA,рўйхат!$CX:$CX,$B$470,рўйхат!$D:$D,$C447)</f>
        <v/>
      </c>
      <c r="BS447" s="35">
        <f>SUMIFS(рўйхат!CB:CB,рўйхат!$CX:$CX,$B$470,рўйхат!$D:$D,$C447)</f>
        <v/>
      </c>
      <c r="BT447" s="36">
        <f>SUMIFS(рўйхат!CC:CC,рўйхат!$CX:$CX,$B$470,рўйхат!$D:$D,$C447)</f>
        <v/>
      </c>
      <c r="BU447" s="35">
        <f>SUMIFS(рўйхат!CD:CD,рўйхат!$CX:$CX,$B$470,рўйхат!$D:$D,$C447)</f>
        <v/>
      </c>
      <c r="BV447" s="36">
        <f>SUMIFS(рўйхат!CE:CE,рўйхат!$CX:$CX,$B$470,рўйхат!$D:$D,$C447)</f>
        <v/>
      </c>
      <c r="BW447" s="35">
        <f>SUMIFS(рўйхат!CH:CH,рўйхат!$CX:$CX,$B$470,рўйхат!$D:$D,$C447)</f>
        <v/>
      </c>
      <c r="BX447" s="36">
        <f>SUMIFS(рўйхат!CI:CI,рўйхат!$CX:$CX,$B$470,рўйхат!$D:$D,$C447)</f>
        <v/>
      </c>
      <c r="BY447" s="35">
        <f>SUMIFS(рўйхат!CJ:CJ,рўйхат!$CX:$CX,$B$470,рўйхат!$D:$D,$C447)</f>
        <v/>
      </c>
      <c r="BZ447" s="36">
        <f>SUMIFS(рўйхат!CK:CK,рўйхат!$CX:$CX,$B$470,рўйхат!$D:$D,$C447)</f>
        <v/>
      </c>
      <c r="CA447" s="35">
        <f>SUMIFS(рўйхат!CL:CL,рўйхат!$CX:$CX,$B$470,рўйхат!$D:$D,$C447)</f>
        <v/>
      </c>
      <c r="CB447" s="36">
        <f>SUMIFS(рўйхат!CM:CM,рўйхат!$CX:$CX,$B$470,рўйхат!$D:$D,$C447)</f>
        <v/>
      </c>
      <c r="CC447" s="35">
        <f>SUMIFS(рўйхат!CN:CN,рўйхат!$CX:$CX,$B$470,рўйхат!$D:$D,$C447)</f>
        <v/>
      </c>
      <c r="CD447" s="36">
        <f>SUMIFS(рўйхат!CO:CO,рўйхат!$CX:$CX,$B$470,рўйхат!$D:$D,$C447)</f>
        <v/>
      </c>
      <c r="CE447" s="77">
        <f>IFERROR(BE447/(Q447+BE447),0)</f>
        <v/>
      </c>
      <c r="CF447" s="78">
        <f>IFERROR(BF447/(R447+BF447),0)</f>
        <v/>
      </c>
    </row>
    <row r="448" hidden="1" outlineLevel="1" ht="30" customFormat="1" customHeight="1" s="8">
      <c r="A448" s="39" t="n"/>
      <c r="B448" s="50" t="n">
        <v>44</v>
      </c>
      <c r="C448" s="131" t="inlineStr">
        <is>
          <t>Рейтинг бахолашда бир транспорт воситасини 2 ва ундан ортиқ ҳисобга олиш</t>
        </is>
      </c>
      <c r="D448" s="51" t="n"/>
      <c r="E448" s="35">
        <f>SUMIFS(рўйхат!F:F,рўйхат!$CX:$CX,$B$470,рўйхат!$D:$D,$C448)</f>
        <v/>
      </c>
      <c r="F448" s="36">
        <f>SUMIFS(рўйхат!G:G,рўйхат!$CX:$CX,$B$470,рўйхат!$D:$D,$C448)</f>
        <v/>
      </c>
      <c r="G448" s="35">
        <f>SUMIFS(рўйхат!H:H,рўйхат!$CX:$CX,$B$470,рўйхат!$D:$D,$C448)</f>
        <v/>
      </c>
      <c r="H448" s="36">
        <f>SUMIFS(рўйхат!I:I,рўйхат!$CX:$CX,$B$470,рўйхат!$D:$D,$C448)</f>
        <v/>
      </c>
      <c r="I448" s="35">
        <f>SUMIFS(рўйхат!J:J,рўйхат!$CX:$CX,$B$470,рўйхат!$D:$D,$C448)</f>
        <v/>
      </c>
      <c r="J448" s="36">
        <f>SUMIFS(рўйхат!K:K,рўйхат!$CX:$CX,$B$470,рўйхат!$D:$D,$C448)</f>
        <v/>
      </c>
      <c r="K448" s="35">
        <f>SUMIFS(рўйхат!L:L,рўйхат!$CX:$CX,$B$470,рўйхат!$D:$D,$C448)</f>
        <v/>
      </c>
      <c r="L448" s="36">
        <f>SUMIFS(рўйхат!M:M,рўйхат!$CX:$CX,$B$470,рўйхат!$D:$D,$C448)</f>
        <v/>
      </c>
      <c r="M448" s="35">
        <f>SUMIFS(рўйхат!N:N,рўйхат!$CX:$CX,$B$470,рўйхат!$D:$D,$C448)</f>
        <v/>
      </c>
      <c r="N448" s="36">
        <f>SUMIFS(рўйхат!O:O,рўйхат!$CX:$CX,$B$470,рўйхат!$D:$D,$C448)</f>
        <v/>
      </c>
      <c r="O448" s="34">
        <f>IFERROR(M448/E448,0)</f>
        <v/>
      </c>
      <c r="P448" s="34">
        <f>IFERROR(N448/F448,0)</f>
        <v/>
      </c>
      <c r="Q448" s="35">
        <f>SUMIFS(рўйхат!P:P,рўйхат!$CX:$CX,$B$470,рўйхат!$D:$D,$C448)</f>
        <v/>
      </c>
      <c r="R448" s="36">
        <f>SUMIFS(рўйхат!Q:Q,рўйхат!$CX:$CX,$B$470,рўйхат!$D:$D,$C448)</f>
        <v/>
      </c>
      <c r="S448" s="35">
        <f>SUMIFS(рўйхат!R:R,рўйхат!$CX:$CX,$B$470,рўйхат!$D:$D,$C448)</f>
        <v/>
      </c>
      <c r="T448" s="36">
        <f>SUMIFS(рўйхат!S:S,рўйхат!$CX:$CX,$B$470,рўйхат!$D:$D,$C448)</f>
        <v/>
      </c>
      <c r="U448" s="35">
        <f>SUMIFS(рўйхат!T:T,рўйхат!$CX:$CX,$B$470,рўйхат!$D:$D,$C448)</f>
        <v/>
      </c>
      <c r="V448" s="36">
        <f>SUMIFS(рўйхат!U:U,рўйхат!$CX:$CX,$B$470,рўйхат!$D:$D,$C448)</f>
        <v/>
      </c>
      <c r="W448" s="35">
        <f>SUMIFS(рўйхат!V:V,рўйхат!$CX:$CX,$B$470,рўйхат!$D:$D,$C448)</f>
        <v/>
      </c>
      <c r="X448" s="36">
        <f>SUMIFS(рўйхат!W:W,рўйхат!$CX:$CX,$B$470,рўйхат!$D:$D,$C448)</f>
        <v/>
      </c>
      <c r="Y448" s="35">
        <f>SUMIFS(рўйхат!X:X,рўйхат!$CX:$CX,$B$470,рўйхат!$D:$D,$C448)</f>
        <v/>
      </c>
      <c r="Z448" s="36">
        <f>SUMIFS(рўйхат!Y:Y,рўйхат!$CX:$CX,$B$470,рўйхат!$D:$D,$C448)</f>
        <v/>
      </c>
      <c r="AA448" s="35">
        <f>SUMIFS(рўйхат!Z:Z,рўйхат!$CX:$CX,$B$470,рўйхат!$D:$D,$C448)</f>
        <v/>
      </c>
      <c r="AB448" s="36">
        <f>SUMIFS(рўйхат!AA:AA,рўйхат!$CX:$CX,$B$470,рўйхат!$D:$D,$C448)</f>
        <v/>
      </c>
      <c r="AC448" s="35">
        <f>SUMIFS(рўйхат!AB:AB,рўйхат!$CX:$CX,$B$470,рўйхат!$D:$D,$C448)</f>
        <v/>
      </c>
      <c r="AD448" s="36">
        <f>SUMIFS(рўйхат!AC:AC,рўйхат!$CX:$CX,$B$470,рўйхат!$D:$D,$C448)</f>
        <v/>
      </c>
      <c r="AE448" s="35">
        <f>SUMIFS(рўйхат!AD:AD,рўйхат!$CX:$CX,$B$470,рўйхат!$D:$D,$C448)</f>
        <v/>
      </c>
      <c r="AF448" s="36">
        <f>SUMIFS(рўйхат!AE:AE,рўйхат!$CX:$CX,$B$470,рўйхат!$D:$D,$C448)</f>
        <v/>
      </c>
      <c r="AG448" s="35">
        <f>SUMIFS(рўйхат!AH:AH,рўйхат!$CX:$CX,$B$470,рўйхат!$D:$D,$C448)</f>
        <v/>
      </c>
      <c r="AH448" s="36">
        <f>SUMIFS(рўйхат!AI:AI,рўйхат!$CX:$CX,$B$470,рўйхат!$D:$D,$C448)</f>
        <v/>
      </c>
      <c r="AI448" s="35">
        <f>SUMIFS(рўйхат!AJ:AJ,рўйхат!$CX:$CX,$B$470,рўйхат!$D:$D,$C448)</f>
        <v/>
      </c>
      <c r="AJ448" s="36">
        <f>SUMIFS(рўйхат!AK:AK,рўйхат!$CX:$CX,$B$470,рўйхат!$D:$D,$C448)</f>
        <v/>
      </c>
      <c r="AK448" s="35">
        <f>SUMIFS(рўйхат!AL:AL,рўйхат!$CX:$CX,$B$470,рўйхат!$D:$D,$C448)</f>
        <v/>
      </c>
      <c r="AL448" s="36">
        <f>SUMIFS(рўйхат!AM:AM,рўйхат!$CX:$CX,$B$470,рўйхат!$D:$D,$C448)</f>
        <v/>
      </c>
      <c r="AM448" s="77">
        <f>IFERROR(Q448/E448,0)</f>
        <v/>
      </c>
      <c r="AN448" s="77">
        <f>IFERROR(R448/F448,0)</f>
        <v/>
      </c>
      <c r="AO448" s="35">
        <f>SUMIFS(рўйхат!AX:AX,рўйхат!$CX:$CX,$B$470,рўйхат!$D:$D,$C448)</f>
        <v/>
      </c>
      <c r="AP448" s="36">
        <f>SUMIFS(рўйхат!AY:AY,рўйхат!$CX:$CX,$B$470,рўйхат!$D:$D,$C448)</f>
        <v/>
      </c>
      <c r="AQ448" s="35">
        <f>SUMIFS(рўйхат!AZ:AZ,рўйхат!$CX:$CX,$B$470,рўйхат!$D:$D,$C448)</f>
        <v/>
      </c>
      <c r="AR448" s="36">
        <f>SUMIFS(рўйхат!BA:BA,рўйхат!$CX:$CX,$B$470,рўйхат!$D:$D,$C448)</f>
        <v/>
      </c>
      <c r="AS448" s="35">
        <f>SUMIFS(рўйхат!BB:BB,рўйхат!$CX:$CX,$B$470,рўйхат!$D:$D,$C448)</f>
        <v/>
      </c>
      <c r="AT448" s="36">
        <f>SUMIFS(рўйхат!BC:BC,рўйхат!$CX:$CX,$B$470,рўйхат!$D:$D,$C448)</f>
        <v/>
      </c>
      <c r="AU448" s="35">
        <f>SUMIFS(рўйхат!BD:BD,рўйхат!$CX:$CX,$B$470,рўйхат!$D:$D,$C448)</f>
        <v/>
      </c>
      <c r="AV448" s="36">
        <f>SUMIFS(рўйхат!BE:BE,рўйхат!$CX:$CX,$B$470,рўйхат!$D:$D,$C448)</f>
        <v/>
      </c>
      <c r="AW448" s="35">
        <f>SUMIFS(рўйхат!BF:BF,рўйхат!$CX:$CX,$B$470,рўйхат!$D:$D,$C448)</f>
        <v/>
      </c>
      <c r="AX448" s="36">
        <f>SUMIFS(рўйхат!BG:BG,рўйхат!$CX:$CX,$B$470,рўйхат!$D:$D,$C448)</f>
        <v/>
      </c>
      <c r="AY448" s="35">
        <f>SUMIFS(рўйхат!BH:BH,рўйхат!$CX:$CX,$B$470,рўйхат!$D:$D,$C448)</f>
        <v/>
      </c>
      <c r="AZ448" s="36">
        <f>SUMIFS(рўйхат!BI:BI,рўйхат!$CX:$CX,$B$470,рўйхат!$D:$D,$C448)</f>
        <v/>
      </c>
      <c r="BA448" s="35">
        <f>SUMIFS(рўйхат!BJ:BJ,рўйхат!$CX:$CX,$B$470,рўйхат!$D:$D,$C448)</f>
        <v/>
      </c>
      <c r="BB448" s="36">
        <f>SUMIFS(рўйхат!BK:BK,рўйхат!$CX:$CX,$B$470,рўйхат!$D:$D,$C448)</f>
        <v/>
      </c>
      <c r="BC448" s="77">
        <f>IFERROR(AO448/E448,0)</f>
        <v/>
      </c>
      <c r="BD448" s="77">
        <f>IFERROR(AP448/F448,0)</f>
        <v/>
      </c>
      <c r="BE448" s="35">
        <f>SUMIFS(рўйхат!BL:BL,рўйхат!$CX:$CX,$B$470,рўйхат!$D:$D,$C448)</f>
        <v/>
      </c>
      <c r="BF448" s="36">
        <f>SUMIFS(рўйхат!BM:BM,рўйхат!$CX:$CX,$B$470,рўйхат!$D:$D,$C448)</f>
        <v/>
      </c>
      <c r="BG448" s="35">
        <f>SUMIFS(рўйхат!BN:BN,рўйхат!$CX:$CX,$B$470,рўйхат!$D:$D,$C448)</f>
        <v/>
      </c>
      <c r="BH448" s="36">
        <f>SUMIFS(рўйхат!BO:BO,рўйхат!$CX:$CX,$B$470,рўйхат!$D:$D,$C448)</f>
        <v/>
      </c>
      <c r="BI448" s="35">
        <f>SUMIFS(рўйхат!BP:BP,рўйхат!$CX:$CX,$B$470,рўйхат!$D:$D,$C448)</f>
        <v/>
      </c>
      <c r="BJ448" s="36">
        <f>SUMIFS(рўйхат!BQ:BQ,рўйхат!$CX:$CX,$B$470,рўйхат!$D:$D,$C448)</f>
        <v/>
      </c>
      <c r="BK448" s="35">
        <f>SUMIFS(рўйхат!BR:BR,рўйхат!$CX:$CX,$B$470,рўйхат!$D:$D,$C448)</f>
        <v/>
      </c>
      <c r="BL448" s="36">
        <f>SUMIFS(рўйхат!BS:BS,рўйхат!$CX:$CX,$B$470,рўйхат!$D:$D,$C448)</f>
        <v/>
      </c>
      <c r="BM448" s="35">
        <f>SUMIFS(рўйхат!BT:BT,рўйхат!$CX:$CX,$B$470,рўйхат!$D:$D,$C448)</f>
        <v/>
      </c>
      <c r="BN448" s="36">
        <f>SUMIFS(рўйхат!BU:BU,рўйхат!$CX:$CX,$B$470,рўйхат!$D:$D,$C448)</f>
        <v/>
      </c>
      <c r="BO448" s="35">
        <f>SUMIFS(рўйхат!BX:BX,рўйхат!$CX:$CX,$B$470,рўйхат!$D:$D,$C448)</f>
        <v/>
      </c>
      <c r="BP448" s="36">
        <f>SUMIFS(рўйхат!BY:BY,рўйхат!$CX:$CX,$B$470,рўйхат!$D:$D,$C448)</f>
        <v/>
      </c>
      <c r="BQ448" s="35">
        <f>SUMIFS(рўйхат!BZ:BZ,рўйхат!$CX:$CX,$B$470,рўйхат!$D:$D,$C448)</f>
        <v/>
      </c>
      <c r="BR448" s="36">
        <f>SUMIFS(рўйхат!CA:CA,рўйхат!$CX:$CX,$B$470,рўйхат!$D:$D,$C448)</f>
        <v/>
      </c>
      <c r="BS448" s="35">
        <f>SUMIFS(рўйхат!CB:CB,рўйхат!$CX:$CX,$B$470,рўйхат!$D:$D,$C448)</f>
        <v/>
      </c>
      <c r="BT448" s="36">
        <f>SUMIFS(рўйхат!CC:CC,рўйхат!$CX:$CX,$B$470,рўйхат!$D:$D,$C448)</f>
        <v/>
      </c>
      <c r="BU448" s="35">
        <f>SUMIFS(рўйхат!CD:CD,рўйхат!$CX:$CX,$B$470,рўйхат!$D:$D,$C448)</f>
        <v/>
      </c>
      <c r="BV448" s="36">
        <f>SUMIFS(рўйхат!CE:CE,рўйхат!$CX:$CX,$B$470,рўйхат!$D:$D,$C448)</f>
        <v/>
      </c>
      <c r="BW448" s="35">
        <f>SUMIFS(рўйхат!CH:CH,рўйхат!$CX:$CX,$B$470,рўйхат!$D:$D,$C448)</f>
        <v/>
      </c>
      <c r="BX448" s="36">
        <f>SUMIFS(рўйхат!CI:CI,рўйхат!$CX:$CX,$B$470,рўйхат!$D:$D,$C448)</f>
        <v/>
      </c>
      <c r="BY448" s="35">
        <f>SUMIFS(рўйхат!CJ:CJ,рўйхат!$CX:$CX,$B$470,рўйхат!$D:$D,$C448)</f>
        <v/>
      </c>
      <c r="BZ448" s="36">
        <f>SUMIFS(рўйхат!CK:CK,рўйхат!$CX:$CX,$B$470,рўйхат!$D:$D,$C448)</f>
        <v/>
      </c>
      <c r="CA448" s="35">
        <f>SUMIFS(рўйхат!CL:CL,рўйхат!$CX:$CX,$B$470,рўйхат!$D:$D,$C448)</f>
        <v/>
      </c>
      <c r="CB448" s="36">
        <f>SUMIFS(рўйхат!CM:CM,рўйхат!$CX:$CX,$B$470,рўйхат!$D:$D,$C448)</f>
        <v/>
      </c>
      <c r="CC448" s="35">
        <f>SUMIFS(рўйхат!CN:CN,рўйхат!$CX:$CX,$B$470,рўйхат!$D:$D,$C448)</f>
        <v/>
      </c>
      <c r="CD448" s="36">
        <f>SUMIFS(рўйхат!CO:CO,рўйхат!$CX:$CX,$B$470,рўйхат!$D:$D,$C448)</f>
        <v/>
      </c>
      <c r="CE448" s="77">
        <f>IFERROR(BE448/(Q448+BE448),0)</f>
        <v/>
      </c>
      <c r="CF448" s="78">
        <f>IFERROR(BF448/(R448+BF448),0)</f>
        <v/>
      </c>
    </row>
    <row r="449" hidden="1" outlineLevel="1" ht="30" customFormat="1" customHeight="1" s="8">
      <c r="A449" s="39" t="n"/>
      <c r="B449" s="50" t="n">
        <v>45</v>
      </c>
      <c r="C449" s="131" t="inlineStr">
        <is>
          <t>Рейтинг бахолашда ЯММТ орқали олинган ишчи ходимлар сони солиқ ҳисоботлари билан солиштирмаси</t>
        </is>
      </c>
      <c r="D449" s="51" t="n"/>
      <c r="E449" s="35">
        <f>SUMIFS(рўйхат!F:F,рўйхат!$CX:$CX,$B$470,рўйхат!$D:$D,$C449)</f>
        <v/>
      </c>
      <c r="F449" s="36">
        <f>SUMIFS(рўйхат!G:G,рўйхат!$CX:$CX,$B$470,рўйхат!$D:$D,$C449)</f>
        <v/>
      </c>
      <c r="G449" s="35">
        <f>SUMIFS(рўйхат!H:H,рўйхат!$CX:$CX,$B$470,рўйхат!$D:$D,$C449)</f>
        <v/>
      </c>
      <c r="H449" s="36">
        <f>SUMIFS(рўйхат!I:I,рўйхат!$CX:$CX,$B$470,рўйхат!$D:$D,$C449)</f>
        <v/>
      </c>
      <c r="I449" s="35">
        <f>SUMIFS(рўйхат!J:J,рўйхат!$CX:$CX,$B$470,рўйхат!$D:$D,$C449)</f>
        <v/>
      </c>
      <c r="J449" s="36">
        <f>SUMIFS(рўйхат!K:K,рўйхат!$CX:$CX,$B$470,рўйхат!$D:$D,$C449)</f>
        <v/>
      </c>
      <c r="K449" s="35">
        <f>SUMIFS(рўйхат!L:L,рўйхат!$CX:$CX,$B$470,рўйхат!$D:$D,$C449)</f>
        <v/>
      </c>
      <c r="L449" s="36">
        <f>SUMIFS(рўйхат!M:M,рўйхат!$CX:$CX,$B$470,рўйхат!$D:$D,$C449)</f>
        <v/>
      </c>
      <c r="M449" s="35">
        <f>SUMIFS(рўйхат!N:N,рўйхат!$CX:$CX,$B$470,рўйхат!$D:$D,$C449)</f>
        <v/>
      </c>
      <c r="N449" s="36">
        <f>SUMIFS(рўйхат!O:O,рўйхат!$CX:$CX,$B$470,рўйхат!$D:$D,$C449)</f>
        <v/>
      </c>
      <c r="O449" s="34">
        <f>IFERROR(M449/E449,0)</f>
        <v/>
      </c>
      <c r="P449" s="34">
        <f>IFERROR(N449/F449,0)</f>
        <v/>
      </c>
      <c r="Q449" s="35">
        <f>SUMIFS(рўйхат!P:P,рўйхат!$CX:$CX,$B$470,рўйхат!$D:$D,$C449)</f>
        <v/>
      </c>
      <c r="R449" s="36">
        <f>SUMIFS(рўйхат!Q:Q,рўйхат!$CX:$CX,$B$470,рўйхат!$D:$D,$C449)</f>
        <v/>
      </c>
      <c r="S449" s="35">
        <f>SUMIFS(рўйхат!R:R,рўйхат!$CX:$CX,$B$470,рўйхат!$D:$D,$C449)</f>
        <v/>
      </c>
      <c r="T449" s="36">
        <f>SUMIFS(рўйхат!S:S,рўйхат!$CX:$CX,$B$470,рўйхат!$D:$D,$C449)</f>
        <v/>
      </c>
      <c r="U449" s="35">
        <f>SUMIFS(рўйхат!T:T,рўйхат!$CX:$CX,$B$470,рўйхат!$D:$D,$C449)</f>
        <v/>
      </c>
      <c r="V449" s="36">
        <f>SUMIFS(рўйхат!U:U,рўйхат!$CX:$CX,$B$470,рўйхат!$D:$D,$C449)</f>
        <v/>
      </c>
      <c r="W449" s="35">
        <f>SUMIFS(рўйхат!V:V,рўйхат!$CX:$CX,$B$470,рўйхат!$D:$D,$C449)</f>
        <v/>
      </c>
      <c r="X449" s="36">
        <f>SUMIFS(рўйхат!W:W,рўйхат!$CX:$CX,$B$470,рўйхат!$D:$D,$C449)</f>
        <v/>
      </c>
      <c r="Y449" s="35">
        <f>SUMIFS(рўйхат!X:X,рўйхат!$CX:$CX,$B$470,рўйхат!$D:$D,$C449)</f>
        <v/>
      </c>
      <c r="Z449" s="36">
        <f>SUMIFS(рўйхат!Y:Y,рўйхат!$CX:$CX,$B$470,рўйхат!$D:$D,$C449)</f>
        <v/>
      </c>
      <c r="AA449" s="35">
        <f>SUMIFS(рўйхат!Z:Z,рўйхат!$CX:$CX,$B$470,рўйхат!$D:$D,$C449)</f>
        <v/>
      </c>
      <c r="AB449" s="36">
        <f>SUMIFS(рўйхат!AA:AA,рўйхат!$CX:$CX,$B$470,рўйхат!$D:$D,$C449)</f>
        <v/>
      </c>
      <c r="AC449" s="35">
        <f>SUMIFS(рўйхат!AB:AB,рўйхат!$CX:$CX,$B$470,рўйхат!$D:$D,$C449)</f>
        <v/>
      </c>
      <c r="AD449" s="36">
        <f>SUMIFS(рўйхат!AC:AC,рўйхат!$CX:$CX,$B$470,рўйхат!$D:$D,$C449)</f>
        <v/>
      </c>
      <c r="AE449" s="35">
        <f>SUMIFS(рўйхат!AD:AD,рўйхат!$CX:$CX,$B$470,рўйхат!$D:$D,$C449)</f>
        <v/>
      </c>
      <c r="AF449" s="36">
        <f>SUMIFS(рўйхат!AE:AE,рўйхат!$CX:$CX,$B$470,рўйхат!$D:$D,$C449)</f>
        <v/>
      </c>
      <c r="AG449" s="35">
        <f>SUMIFS(рўйхат!AH:AH,рўйхат!$CX:$CX,$B$470,рўйхат!$D:$D,$C449)</f>
        <v/>
      </c>
      <c r="AH449" s="36">
        <f>SUMIFS(рўйхат!AI:AI,рўйхат!$CX:$CX,$B$470,рўйхат!$D:$D,$C449)</f>
        <v/>
      </c>
      <c r="AI449" s="35">
        <f>SUMIFS(рўйхат!AJ:AJ,рўйхат!$CX:$CX,$B$470,рўйхат!$D:$D,$C449)</f>
        <v/>
      </c>
      <c r="AJ449" s="36">
        <f>SUMIFS(рўйхат!AK:AK,рўйхат!$CX:$CX,$B$470,рўйхат!$D:$D,$C449)</f>
        <v/>
      </c>
      <c r="AK449" s="35">
        <f>SUMIFS(рўйхат!AL:AL,рўйхат!$CX:$CX,$B$470,рўйхат!$D:$D,$C449)</f>
        <v/>
      </c>
      <c r="AL449" s="36">
        <f>SUMIFS(рўйхат!AM:AM,рўйхат!$CX:$CX,$B$470,рўйхат!$D:$D,$C449)</f>
        <v/>
      </c>
      <c r="AM449" s="77">
        <f>IFERROR(Q449/E449,0)</f>
        <v/>
      </c>
      <c r="AN449" s="77">
        <f>IFERROR(R449/F449,0)</f>
        <v/>
      </c>
      <c r="AO449" s="35">
        <f>SUMIFS(рўйхат!AX:AX,рўйхат!$CX:$CX,$B$470,рўйхат!$D:$D,$C449)</f>
        <v/>
      </c>
      <c r="AP449" s="36">
        <f>SUMIFS(рўйхат!AY:AY,рўйхат!$CX:$CX,$B$470,рўйхат!$D:$D,$C449)</f>
        <v/>
      </c>
      <c r="AQ449" s="35">
        <f>SUMIFS(рўйхат!AZ:AZ,рўйхат!$CX:$CX,$B$470,рўйхат!$D:$D,$C449)</f>
        <v/>
      </c>
      <c r="AR449" s="36">
        <f>SUMIFS(рўйхат!BA:BA,рўйхат!$CX:$CX,$B$470,рўйхат!$D:$D,$C449)</f>
        <v/>
      </c>
      <c r="AS449" s="35">
        <f>SUMIFS(рўйхат!BB:BB,рўйхат!$CX:$CX,$B$470,рўйхат!$D:$D,$C449)</f>
        <v/>
      </c>
      <c r="AT449" s="36">
        <f>SUMIFS(рўйхат!BC:BC,рўйхат!$CX:$CX,$B$470,рўйхат!$D:$D,$C449)</f>
        <v/>
      </c>
      <c r="AU449" s="35">
        <f>SUMIFS(рўйхат!BD:BD,рўйхат!$CX:$CX,$B$470,рўйхат!$D:$D,$C449)</f>
        <v/>
      </c>
      <c r="AV449" s="36">
        <f>SUMIFS(рўйхат!BE:BE,рўйхат!$CX:$CX,$B$470,рўйхат!$D:$D,$C449)</f>
        <v/>
      </c>
      <c r="AW449" s="35">
        <f>SUMIFS(рўйхат!BF:BF,рўйхат!$CX:$CX,$B$470,рўйхат!$D:$D,$C449)</f>
        <v/>
      </c>
      <c r="AX449" s="36">
        <f>SUMIFS(рўйхат!BG:BG,рўйхат!$CX:$CX,$B$470,рўйхат!$D:$D,$C449)</f>
        <v/>
      </c>
      <c r="AY449" s="35">
        <f>SUMIFS(рўйхат!BH:BH,рўйхат!$CX:$CX,$B$470,рўйхат!$D:$D,$C449)</f>
        <v/>
      </c>
      <c r="AZ449" s="36">
        <f>SUMIFS(рўйхат!BI:BI,рўйхат!$CX:$CX,$B$470,рўйхат!$D:$D,$C449)</f>
        <v/>
      </c>
      <c r="BA449" s="35">
        <f>SUMIFS(рўйхат!BJ:BJ,рўйхат!$CX:$CX,$B$470,рўйхат!$D:$D,$C449)</f>
        <v/>
      </c>
      <c r="BB449" s="36">
        <f>SUMIFS(рўйхат!BK:BK,рўйхат!$CX:$CX,$B$470,рўйхат!$D:$D,$C449)</f>
        <v/>
      </c>
      <c r="BC449" s="77">
        <f>IFERROR(AO449/E449,0)</f>
        <v/>
      </c>
      <c r="BD449" s="77">
        <f>IFERROR(AP449/F449,0)</f>
        <v/>
      </c>
      <c r="BE449" s="35">
        <f>SUMIFS(рўйхат!BL:BL,рўйхат!$CX:$CX,$B$470,рўйхат!$D:$D,$C449)</f>
        <v/>
      </c>
      <c r="BF449" s="36">
        <f>SUMIFS(рўйхат!BM:BM,рўйхат!$CX:$CX,$B$470,рўйхат!$D:$D,$C449)</f>
        <v/>
      </c>
      <c r="BG449" s="35">
        <f>SUMIFS(рўйхат!BN:BN,рўйхат!$CX:$CX,$B$470,рўйхат!$D:$D,$C449)</f>
        <v/>
      </c>
      <c r="BH449" s="36">
        <f>SUMIFS(рўйхат!BO:BO,рўйхат!$CX:$CX,$B$470,рўйхат!$D:$D,$C449)</f>
        <v/>
      </c>
      <c r="BI449" s="35">
        <f>SUMIFS(рўйхат!BP:BP,рўйхат!$CX:$CX,$B$470,рўйхат!$D:$D,$C449)</f>
        <v/>
      </c>
      <c r="BJ449" s="36">
        <f>SUMIFS(рўйхат!BQ:BQ,рўйхат!$CX:$CX,$B$470,рўйхат!$D:$D,$C449)</f>
        <v/>
      </c>
      <c r="BK449" s="35">
        <f>SUMIFS(рўйхат!BR:BR,рўйхат!$CX:$CX,$B$470,рўйхат!$D:$D,$C449)</f>
        <v/>
      </c>
      <c r="BL449" s="36">
        <f>SUMIFS(рўйхат!BS:BS,рўйхат!$CX:$CX,$B$470,рўйхат!$D:$D,$C449)</f>
        <v/>
      </c>
      <c r="BM449" s="35">
        <f>SUMIFS(рўйхат!BT:BT,рўйхат!$CX:$CX,$B$470,рўйхат!$D:$D,$C449)</f>
        <v/>
      </c>
      <c r="BN449" s="36">
        <f>SUMIFS(рўйхат!BU:BU,рўйхат!$CX:$CX,$B$470,рўйхат!$D:$D,$C449)</f>
        <v/>
      </c>
      <c r="BO449" s="35">
        <f>SUMIFS(рўйхат!BX:BX,рўйхат!$CX:$CX,$B$470,рўйхат!$D:$D,$C449)</f>
        <v/>
      </c>
      <c r="BP449" s="36">
        <f>SUMIFS(рўйхат!BY:BY,рўйхат!$CX:$CX,$B$470,рўйхат!$D:$D,$C449)</f>
        <v/>
      </c>
      <c r="BQ449" s="35">
        <f>SUMIFS(рўйхат!BZ:BZ,рўйхат!$CX:$CX,$B$470,рўйхат!$D:$D,$C449)</f>
        <v/>
      </c>
      <c r="BR449" s="36">
        <f>SUMIFS(рўйхат!CA:CA,рўйхат!$CX:$CX,$B$470,рўйхат!$D:$D,$C449)</f>
        <v/>
      </c>
      <c r="BS449" s="35">
        <f>SUMIFS(рўйхат!CB:CB,рўйхат!$CX:$CX,$B$470,рўйхат!$D:$D,$C449)</f>
        <v/>
      </c>
      <c r="BT449" s="36">
        <f>SUMIFS(рўйхат!CC:CC,рўйхат!$CX:$CX,$B$470,рўйхат!$D:$D,$C449)</f>
        <v/>
      </c>
      <c r="BU449" s="35">
        <f>SUMIFS(рўйхат!CD:CD,рўйхат!$CX:$CX,$B$470,рўйхат!$D:$D,$C449)</f>
        <v/>
      </c>
      <c r="BV449" s="36">
        <f>SUMIFS(рўйхат!CE:CE,рўйхат!$CX:$CX,$B$470,рўйхат!$D:$D,$C449)</f>
        <v/>
      </c>
      <c r="BW449" s="35">
        <f>SUMIFS(рўйхат!CH:CH,рўйхат!$CX:$CX,$B$470,рўйхат!$D:$D,$C449)</f>
        <v/>
      </c>
      <c r="BX449" s="36">
        <f>SUMIFS(рўйхат!CI:CI,рўйхат!$CX:$CX,$B$470,рўйхат!$D:$D,$C449)</f>
        <v/>
      </c>
      <c r="BY449" s="35">
        <f>SUMIFS(рўйхат!CJ:CJ,рўйхат!$CX:$CX,$B$470,рўйхат!$D:$D,$C449)</f>
        <v/>
      </c>
      <c r="BZ449" s="36">
        <f>SUMIFS(рўйхат!CK:CK,рўйхат!$CX:$CX,$B$470,рўйхат!$D:$D,$C449)</f>
        <v/>
      </c>
      <c r="CA449" s="35">
        <f>SUMIFS(рўйхат!CL:CL,рўйхат!$CX:$CX,$B$470,рўйхат!$D:$D,$C449)</f>
        <v/>
      </c>
      <c r="CB449" s="36">
        <f>SUMIFS(рўйхат!CM:CM,рўйхат!$CX:$CX,$B$470,рўйхат!$D:$D,$C449)</f>
        <v/>
      </c>
      <c r="CC449" s="35">
        <f>SUMIFS(рўйхат!CN:CN,рўйхат!$CX:$CX,$B$470,рўйхат!$D:$D,$C449)</f>
        <v/>
      </c>
      <c r="CD449" s="36">
        <f>SUMIFS(рўйхат!CO:CO,рўйхат!$CX:$CX,$B$470,рўйхат!$D:$D,$C449)</f>
        <v/>
      </c>
      <c r="CE449" s="77">
        <f>IFERROR(BE449/(Q449+BE449),0)</f>
        <v/>
      </c>
      <c r="CF449" s="78">
        <f>IFERROR(BF449/(R449+BF449),0)</f>
        <v/>
      </c>
    </row>
    <row r="450" hidden="1" outlineLevel="1" ht="30" customFormat="1" customHeight="1" s="8">
      <c r="A450" s="39" t="n"/>
      <c r="B450" s="50" t="n">
        <v>46</v>
      </c>
      <c r="C450" s="131" t="inlineStr">
        <is>
          <t>Солиқ ҳисоботларида энг кўп ҳисобланган иш ҳақи тўғрисида</t>
        </is>
      </c>
      <c r="D450" s="51" t="n"/>
      <c r="E450" s="35">
        <f>SUMIFS(рўйхат!F:F,рўйхат!$CX:$CX,$B$470,рўйхат!$D:$D,$C450)</f>
        <v/>
      </c>
      <c r="F450" s="36">
        <f>SUMIFS(рўйхат!G:G,рўйхат!$CX:$CX,$B$470,рўйхат!$D:$D,$C450)</f>
        <v/>
      </c>
      <c r="G450" s="35">
        <f>SUMIFS(рўйхат!H:H,рўйхат!$CX:$CX,$B$470,рўйхат!$D:$D,$C450)</f>
        <v/>
      </c>
      <c r="H450" s="36">
        <f>SUMIFS(рўйхат!I:I,рўйхат!$CX:$CX,$B$470,рўйхат!$D:$D,$C450)</f>
        <v/>
      </c>
      <c r="I450" s="35">
        <f>SUMIFS(рўйхат!J:J,рўйхат!$CX:$CX,$B$470,рўйхат!$D:$D,$C450)</f>
        <v/>
      </c>
      <c r="J450" s="36">
        <f>SUMIFS(рўйхат!K:K,рўйхат!$CX:$CX,$B$470,рўйхат!$D:$D,$C450)</f>
        <v/>
      </c>
      <c r="K450" s="35">
        <f>SUMIFS(рўйхат!L:L,рўйхат!$CX:$CX,$B$470,рўйхат!$D:$D,$C450)</f>
        <v/>
      </c>
      <c r="L450" s="36">
        <f>SUMIFS(рўйхат!M:M,рўйхат!$CX:$CX,$B$470,рўйхат!$D:$D,$C450)</f>
        <v/>
      </c>
      <c r="M450" s="35">
        <f>SUMIFS(рўйхат!N:N,рўйхат!$CX:$CX,$B$470,рўйхат!$D:$D,$C450)</f>
        <v/>
      </c>
      <c r="N450" s="36">
        <f>SUMIFS(рўйхат!O:O,рўйхат!$CX:$CX,$B$470,рўйхат!$D:$D,$C450)</f>
        <v/>
      </c>
      <c r="O450" s="34">
        <f>IFERROR(M450/E450,0)</f>
        <v/>
      </c>
      <c r="P450" s="34">
        <f>IFERROR(N450/F450,0)</f>
        <v/>
      </c>
      <c r="Q450" s="35">
        <f>SUMIFS(рўйхат!P:P,рўйхат!$CX:$CX,$B$470,рўйхат!$D:$D,$C450)</f>
        <v/>
      </c>
      <c r="R450" s="36">
        <f>SUMIFS(рўйхат!Q:Q,рўйхат!$CX:$CX,$B$470,рўйхат!$D:$D,$C450)</f>
        <v/>
      </c>
      <c r="S450" s="35">
        <f>SUMIFS(рўйхат!R:R,рўйхат!$CX:$CX,$B$470,рўйхат!$D:$D,$C450)</f>
        <v/>
      </c>
      <c r="T450" s="36">
        <f>SUMIFS(рўйхат!S:S,рўйхат!$CX:$CX,$B$470,рўйхат!$D:$D,$C450)</f>
        <v/>
      </c>
      <c r="U450" s="35">
        <f>SUMIFS(рўйхат!T:T,рўйхат!$CX:$CX,$B$470,рўйхат!$D:$D,$C450)</f>
        <v/>
      </c>
      <c r="V450" s="36">
        <f>SUMIFS(рўйхат!U:U,рўйхат!$CX:$CX,$B$470,рўйхат!$D:$D,$C450)</f>
        <v/>
      </c>
      <c r="W450" s="35">
        <f>SUMIFS(рўйхат!V:V,рўйхат!$CX:$CX,$B$470,рўйхат!$D:$D,$C450)</f>
        <v/>
      </c>
      <c r="X450" s="36">
        <f>SUMIFS(рўйхат!W:W,рўйхат!$CX:$CX,$B$470,рўйхат!$D:$D,$C450)</f>
        <v/>
      </c>
      <c r="Y450" s="35">
        <f>SUMIFS(рўйхат!X:X,рўйхат!$CX:$CX,$B$470,рўйхат!$D:$D,$C450)</f>
        <v/>
      </c>
      <c r="Z450" s="36">
        <f>SUMIFS(рўйхат!Y:Y,рўйхат!$CX:$CX,$B$470,рўйхат!$D:$D,$C450)</f>
        <v/>
      </c>
      <c r="AA450" s="35">
        <f>SUMIFS(рўйхат!Z:Z,рўйхат!$CX:$CX,$B$470,рўйхат!$D:$D,$C450)</f>
        <v/>
      </c>
      <c r="AB450" s="36">
        <f>SUMIFS(рўйхат!AA:AA,рўйхат!$CX:$CX,$B$470,рўйхат!$D:$D,$C450)</f>
        <v/>
      </c>
      <c r="AC450" s="35">
        <f>SUMIFS(рўйхат!AB:AB,рўйхат!$CX:$CX,$B$470,рўйхат!$D:$D,$C450)</f>
        <v/>
      </c>
      <c r="AD450" s="36">
        <f>SUMIFS(рўйхат!AC:AC,рўйхат!$CX:$CX,$B$470,рўйхат!$D:$D,$C450)</f>
        <v/>
      </c>
      <c r="AE450" s="35">
        <f>SUMIFS(рўйхат!AD:AD,рўйхат!$CX:$CX,$B$470,рўйхат!$D:$D,$C450)</f>
        <v/>
      </c>
      <c r="AF450" s="36">
        <f>SUMIFS(рўйхат!AE:AE,рўйхат!$CX:$CX,$B$470,рўйхат!$D:$D,$C450)</f>
        <v/>
      </c>
      <c r="AG450" s="35">
        <f>SUMIFS(рўйхат!AH:AH,рўйхат!$CX:$CX,$B$470,рўйхат!$D:$D,$C450)</f>
        <v/>
      </c>
      <c r="AH450" s="36">
        <f>SUMIFS(рўйхат!AI:AI,рўйхат!$CX:$CX,$B$470,рўйхат!$D:$D,$C450)</f>
        <v/>
      </c>
      <c r="AI450" s="35">
        <f>SUMIFS(рўйхат!AJ:AJ,рўйхат!$CX:$CX,$B$470,рўйхат!$D:$D,$C450)</f>
        <v/>
      </c>
      <c r="AJ450" s="36">
        <f>SUMIFS(рўйхат!AK:AK,рўйхат!$CX:$CX,$B$470,рўйхат!$D:$D,$C450)</f>
        <v/>
      </c>
      <c r="AK450" s="35">
        <f>SUMIFS(рўйхат!AL:AL,рўйхат!$CX:$CX,$B$470,рўйхат!$D:$D,$C450)</f>
        <v/>
      </c>
      <c r="AL450" s="36">
        <f>SUMIFS(рўйхат!AM:AM,рўйхат!$CX:$CX,$B$470,рўйхат!$D:$D,$C450)</f>
        <v/>
      </c>
      <c r="AM450" s="77">
        <f>IFERROR(Q450/E450,0)</f>
        <v/>
      </c>
      <c r="AN450" s="77">
        <f>IFERROR(R450/F450,0)</f>
        <v/>
      </c>
      <c r="AO450" s="35">
        <f>SUMIFS(рўйхат!AX:AX,рўйхат!$CX:$CX,$B$470,рўйхат!$D:$D,$C450)</f>
        <v/>
      </c>
      <c r="AP450" s="36">
        <f>SUMIFS(рўйхат!AY:AY,рўйхат!$CX:$CX,$B$470,рўйхат!$D:$D,$C450)</f>
        <v/>
      </c>
      <c r="AQ450" s="35">
        <f>SUMIFS(рўйхат!AZ:AZ,рўйхат!$CX:$CX,$B$470,рўйхат!$D:$D,$C450)</f>
        <v/>
      </c>
      <c r="AR450" s="36">
        <f>SUMIFS(рўйхат!BA:BA,рўйхат!$CX:$CX,$B$470,рўйхат!$D:$D,$C450)</f>
        <v/>
      </c>
      <c r="AS450" s="35">
        <f>SUMIFS(рўйхат!BB:BB,рўйхат!$CX:$CX,$B$470,рўйхат!$D:$D,$C450)</f>
        <v/>
      </c>
      <c r="AT450" s="36">
        <f>SUMIFS(рўйхат!BC:BC,рўйхат!$CX:$CX,$B$470,рўйхат!$D:$D,$C450)</f>
        <v/>
      </c>
      <c r="AU450" s="35">
        <f>SUMIFS(рўйхат!BD:BD,рўйхат!$CX:$CX,$B$470,рўйхат!$D:$D,$C450)</f>
        <v/>
      </c>
      <c r="AV450" s="36">
        <f>SUMIFS(рўйхат!BE:BE,рўйхат!$CX:$CX,$B$470,рўйхат!$D:$D,$C450)</f>
        <v/>
      </c>
      <c r="AW450" s="35">
        <f>SUMIFS(рўйхат!BF:BF,рўйхат!$CX:$CX,$B$470,рўйхат!$D:$D,$C450)</f>
        <v/>
      </c>
      <c r="AX450" s="36">
        <f>SUMIFS(рўйхат!BG:BG,рўйхат!$CX:$CX,$B$470,рўйхат!$D:$D,$C450)</f>
        <v/>
      </c>
      <c r="AY450" s="35">
        <f>SUMIFS(рўйхат!BH:BH,рўйхат!$CX:$CX,$B$470,рўйхат!$D:$D,$C450)</f>
        <v/>
      </c>
      <c r="AZ450" s="36">
        <f>SUMIFS(рўйхат!BI:BI,рўйхат!$CX:$CX,$B$470,рўйхат!$D:$D,$C450)</f>
        <v/>
      </c>
      <c r="BA450" s="35">
        <f>SUMIFS(рўйхат!BJ:BJ,рўйхат!$CX:$CX,$B$470,рўйхат!$D:$D,$C450)</f>
        <v/>
      </c>
      <c r="BB450" s="36">
        <f>SUMIFS(рўйхат!BK:BK,рўйхат!$CX:$CX,$B$470,рўйхат!$D:$D,$C450)</f>
        <v/>
      </c>
      <c r="BC450" s="77">
        <f>IFERROR(AO450/E450,0)</f>
        <v/>
      </c>
      <c r="BD450" s="77">
        <f>IFERROR(AP450/F450,0)</f>
        <v/>
      </c>
      <c r="BE450" s="35">
        <f>SUMIFS(рўйхат!BL:BL,рўйхат!$CX:$CX,$B$470,рўйхат!$D:$D,$C450)</f>
        <v/>
      </c>
      <c r="BF450" s="36">
        <f>SUMIFS(рўйхат!BM:BM,рўйхат!$CX:$CX,$B$470,рўйхат!$D:$D,$C450)</f>
        <v/>
      </c>
      <c r="BG450" s="35">
        <f>SUMIFS(рўйхат!BN:BN,рўйхат!$CX:$CX,$B$470,рўйхат!$D:$D,$C450)</f>
        <v/>
      </c>
      <c r="BH450" s="36">
        <f>SUMIFS(рўйхат!BO:BO,рўйхат!$CX:$CX,$B$470,рўйхат!$D:$D,$C450)</f>
        <v/>
      </c>
      <c r="BI450" s="35">
        <f>SUMIFS(рўйхат!BP:BP,рўйхат!$CX:$CX,$B$470,рўйхат!$D:$D,$C450)</f>
        <v/>
      </c>
      <c r="BJ450" s="36">
        <f>SUMIFS(рўйхат!BQ:BQ,рўйхат!$CX:$CX,$B$470,рўйхат!$D:$D,$C450)</f>
        <v/>
      </c>
      <c r="BK450" s="35">
        <f>SUMIFS(рўйхат!BR:BR,рўйхат!$CX:$CX,$B$470,рўйхат!$D:$D,$C450)</f>
        <v/>
      </c>
      <c r="BL450" s="36">
        <f>SUMIFS(рўйхат!BS:BS,рўйхат!$CX:$CX,$B$470,рўйхат!$D:$D,$C450)</f>
        <v/>
      </c>
      <c r="BM450" s="35">
        <f>SUMIFS(рўйхат!BT:BT,рўйхат!$CX:$CX,$B$470,рўйхат!$D:$D,$C450)</f>
        <v/>
      </c>
      <c r="BN450" s="36">
        <f>SUMIFS(рўйхат!BU:BU,рўйхат!$CX:$CX,$B$470,рўйхат!$D:$D,$C450)</f>
        <v/>
      </c>
      <c r="BO450" s="35">
        <f>SUMIFS(рўйхат!BX:BX,рўйхат!$CX:$CX,$B$470,рўйхат!$D:$D,$C450)</f>
        <v/>
      </c>
      <c r="BP450" s="36">
        <f>SUMIFS(рўйхат!BY:BY,рўйхат!$CX:$CX,$B$470,рўйхат!$D:$D,$C450)</f>
        <v/>
      </c>
      <c r="BQ450" s="35">
        <f>SUMIFS(рўйхат!BZ:BZ,рўйхат!$CX:$CX,$B$470,рўйхат!$D:$D,$C450)</f>
        <v/>
      </c>
      <c r="BR450" s="36">
        <f>SUMIFS(рўйхат!CA:CA,рўйхат!$CX:$CX,$B$470,рўйхат!$D:$D,$C450)</f>
        <v/>
      </c>
      <c r="BS450" s="35">
        <f>SUMIFS(рўйхат!CB:CB,рўйхат!$CX:$CX,$B$470,рўйхат!$D:$D,$C450)</f>
        <v/>
      </c>
      <c r="BT450" s="36">
        <f>SUMIFS(рўйхат!CC:CC,рўйхат!$CX:$CX,$B$470,рўйхат!$D:$D,$C450)</f>
        <v/>
      </c>
      <c r="BU450" s="35">
        <f>SUMIFS(рўйхат!CD:CD,рўйхат!$CX:$CX,$B$470,рўйхат!$D:$D,$C450)</f>
        <v/>
      </c>
      <c r="BV450" s="36">
        <f>SUMIFS(рўйхат!CE:CE,рўйхат!$CX:$CX,$B$470,рўйхат!$D:$D,$C450)</f>
        <v/>
      </c>
      <c r="BW450" s="35">
        <f>SUMIFS(рўйхат!CH:CH,рўйхат!$CX:$CX,$B$470,рўйхат!$D:$D,$C450)</f>
        <v/>
      </c>
      <c r="BX450" s="36">
        <f>SUMIFS(рўйхат!CI:CI,рўйхат!$CX:$CX,$B$470,рўйхат!$D:$D,$C450)</f>
        <v/>
      </c>
      <c r="BY450" s="35">
        <f>SUMIFS(рўйхат!CJ:CJ,рўйхат!$CX:$CX,$B$470,рўйхат!$D:$D,$C450)</f>
        <v/>
      </c>
      <c r="BZ450" s="36">
        <f>SUMIFS(рўйхат!CK:CK,рўйхат!$CX:$CX,$B$470,рўйхат!$D:$D,$C450)</f>
        <v/>
      </c>
      <c r="CA450" s="35">
        <f>SUMIFS(рўйхат!CL:CL,рўйхат!$CX:$CX,$B$470,рўйхат!$D:$D,$C450)</f>
        <v/>
      </c>
      <c r="CB450" s="36">
        <f>SUMIFS(рўйхат!CM:CM,рўйхат!$CX:$CX,$B$470,рўйхат!$D:$D,$C450)</f>
        <v/>
      </c>
      <c r="CC450" s="35">
        <f>SUMIFS(рўйхат!CN:CN,рўйхат!$CX:$CX,$B$470,рўйхат!$D:$D,$C450)</f>
        <v/>
      </c>
      <c r="CD450" s="36">
        <f>SUMIFS(рўйхат!CO:CO,рўйхат!$CX:$CX,$B$470,рўйхат!$D:$D,$C450)</f>
        <v/>
      </c>
      <c r="CE450" s="77">
        <f>IFERROR(BE450/(Q450+BE450),0)</f>
        <v/>
      </c>
      <c r="CF450" s="78">
        <f>IFERROR(BF450/(R450+BF450),0)</f>
        <v/>
      </c>
    </row>
    <row r="451" hidden="1" outlineLevel="1" ht="30" customFormat="1" customHeight="1" s="8">
      <c r="A451" s="39" t="n"/>
      <c r="B451" s="50" t="n">
        <v>47</v>
      </c>
      <c r="C451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451" s="51" t="n"/>
      <c r="E451" s="35">
        <f>SUMIFS(рўйхат!F:F,рўйхат!$CX:$CX,$B$470,рўйхат!$D:$D,$C451)</f>
        <v/>
      </c>
      <c r="F451" s="36">
        <f>SUMIFS(рўйхат!G:G,рўйхат!$CX:$CX,$B$470,рўйхат!$D:$D,$C451)</f>
        <v/>
      </c>
      <c r="G451" s="35">
        <f>SUMIFS(рўйхат!H:H,рўйхат!$CX:$CX,$B$470,рўйхат!$D:$D,$C451)</f>
        <v/>
      </c>
      <c r="H451" s="36">
        <f>SUMIFS(рўйхат!I:I,рўйхат!$CX:$CX,$B$470,рўйхат!$D:$D,$C451)</f>
        <v/>
      </c>
      <c r="I451" s="35">
        <f>SUMIFS(рўйхат!J:J,рўйхат!$CX:$CX,$B$470,рўйхат!$D:$D,$C451)</f>
        <v/>
      </c>
      <c r="J451" s="36">
        <f>SUMIFS(рўйхат!K:K,рўйхат!$CX:$CX,$B$470,рўйхат!$D:$D,$C451)</f>
        <v/>
      </c>
      <c r="K451" s="35">
        <f>SUMIFS(рўйхат!L:L,рўйхат!$CX:$CX,$B$470,рўйхат!$D:$D,$C451)</f>
        <v/>
      </c>
      <c r="L451" s="36">
        <f>SUMIFS(рўйхат!M:M,рўйхат!$CX:$CX,$B$470,рўйхат!$D:$D,$C451)</f>
        <v/>
      </c>
      <c r="M451" s="35">
        <f>SUMIFS(рўйхат!N:N,рўйхат!$CX:$CX,$B$470,рўйхат!$D:$D,$C451)</f>
        <v/>
      </c>
      <c r="N451" s="36">
        <f>SUMIFS(рўйхат!O:O,рўйхат!$CX:$CX,$B$470,рўйхат!$D:$D,$C451)</f>
        <v/>
      </c>
      <c r="O451" s="34">
        <f>IFERROR(M451/E451,0)</f>
        <v/>
      </c>
      <c r="P451" s="34">
        <f>IFERROR(N451/F451,0)</f>
        <v/>
      </c>
      <c r="Q451" s="35">
        <f>SUMIFS(рўйхат!P:P,рўйхат!$CX:$CX,$B$470,рўйхат!$D:$D,$C451)</f>
        <v/>
      </c>
      <c r="R451" s="36">
        <f>SUMIFS(рўйхат!Q:Q,рўйхат!$CX:$CX,$B$470,рўйхат!$D:$D,$C451)</f>
        <v/>
      </c>
      <c r="S451" s="35">
        <f>SUMIFS(рўйхат!R:R,рўйхат!$CX:$CX,$B$470,рўйхат!$D:$D,$C451)</f>
        <v/>
      </c>
      <c r="T451" s="36">
        <f>SUMIFS(рўйхат!S:S,рўйхат!$CX:$CX,$B$470,рўйхат!$D:$D,$C451)</f>
        <v/>
      </c>
      <c r="U451" s="35">
        <f>SUMIFS(рўйхат!T:T,рўйхат!$CX:$CX,$B$470,рўйхат!$D:$D,$C451)</f>
        <v/>
      </c>
      <c r="V451" s="36">
        <f>SUMIFS(рўйхат!U:U,рўйхат!$CX:$CX,$B$470,рўйхат!$D:$D,$C451)</f>
        <v/>
      </c>
      <c r="W451" s="35">
        <f>SUMIFS(рўйхат!V:V,рўйхат!$CX:$CX,$B$470,рўйхат!$D:$D,$C451)</f>
        <v/>
      </c>
      <c r="X451" s="36">
        <f>SUMIFS(рўйхат!W:W,рўйхат!$CX:$CX,$B$470,рўйхат!$D:$D,$C451)</f>
        <v/>
      </c>
      <c r="Y451" s="35">
        <f>SUMIFS(рўйхат!X:X,рўйхат!$CX:$CX,$B$470,рўйхат!$D:$D,$C451)</f>
        <v/>
      </c>
      <c r="Z451" s="36">
        <f>SUMIFS(рўйхат!Y:Y,рўйхат!$CX:$CX,$B$470,рўйхат!$D:$D,$C451)</f>
        <v/>
      </c>
      <c r="AA451" s="35">
        <f>SUMIFS(рўйхат!Z:Z,рўйхат!$CX:$CX,$B$470,рўйхат!$D:$D,$C451)</f>
        <v/>
      </c>
      <c r="AB451" s="36">
        <f>SUMIFS(рўйхат!AA:AA,рўйхат!$CX:$CX,$B$470,рўйхат!$D:$D,$C451)</f>
        <v/>
      </c>
      <c r="AC451" s="35">
        <f>SUMIFS(рўйхат!AB:AB,рўйхат!$CX:$CX,$B$470,рўйхат!$D:$D,$C451)</f>
        <v/>
      </c>
      <c r="AD451" s="36">
        <f>SUMIFS(рўйхат!AC:AC,рўйхат!$CX:$CX,$B$470,рўйхат!$D:$D,$C451)</f>
        <v/>
      </c>
      <c r="AE451" s="35">
        <f>SUMIFS(рўйхат!AD:AD,рўйхат!$CX:$CX,$B$470,рўйхат!$D:$D,$C451)</f>
        <v/>
      </c>
      <c r="AF451" s="36">
        <f>SUMIFS(рўйхат!AE:AE,рўйхат!$CX:$CX,$B$470,рўйхат!$D:$D,$C451)</f>
        <v/>
      </c>
      <c r="AG451" s="35">
        <f>SUMIFS(рўйхат!AH:AH,рўйхат!$CX:$CX,$B$470,рўйхат!$D:$D,$C451)</f>
        <v/>
      </c>
      <c r="AH451" s="36">
        <f>SUMIFS(рўйхат!AI:AI,рўйхат!$CX:$CX,$B$470,рўйхат!$D:$D,$C451)</f>
        <v/>
      </c>
      <c r="AI451" s="35">
        <f>SUMIFS(рўйхат!AJ:AJ,рўйхат!$CX:$CX,$B$470,рўйхат!$D:$D,$C451)</f>
        <v/>
      </c>
      <c r="AJ451" s="36">
        <f>SUMIFS(рўйхат!AK:AK,рўйхат!$CX:$CX,$B$470,рўйхат!$D:$D,$C451)</f>
        <v/>
      </c>
      <c r="AK451" s="35">
        <f>SUMIFS(рўйхат!AL:AL,рўйхат!$CX:$CX,$B$470,рўйхат!$D:$D,$C451)</f>
        <v/>
      </c>
      <c r="AL451" s="36">
        <f>SUMIFS(рўйхат!AM:AM,рўйхат!$CX:$CX,$B$470,рўйхат!$D:$D,$C451)</f>
        <v/>
      </c>
      <c r="AM451" s="77">
        <f>IFERROR(Q451/E451,0)</f>
        <v/>
      </c>
      <c r="AN451" s="77">
        <f>IFERROR(R451/F451,0)</f>
        <v/>
      </c>
      <c r="AO451" s="35">
        <f>SUMIFS(рўйхат!AX:AX,рўйхат!$CX:$CX,$B$470,рўйхат!$D:$D,$C451)</f>
        <v/>
      </c>
      <c r="AP451" s="36">
        <f>SUMIFS(рўйхат!AY:AY,рўйхат!$CX:$CX,$B$470,рўйхат!$D:$D,$C451)</f>
        <v/>
      </c>
      <c r="AQ451" s="35">
        <f>SUMIFS(рўйхат!AZ:AZ,рўйхат!$CX:$CX,$B$470,рўйхат!$D:$D,$C451)</f>
        <v/>
      </c>
      <c r="AR451" s="36">
        <f>SUMIFS(рўйхат!BA:BA,рўйхат!$CX:$CX,$B$470,рўйхат!$D:$D,$C451)</f>
        <v/>
      </c>
      <c r="AS451" s="35">
        <f>SUMIFS(рўйхат!BB:BB,рўйхат!$CX:$CX,$B$470,рўйхат!$D:$D,$C451)</f>
        <v/>
      </c>
      <c r="AT451" s="36">
        <f>SUMIFS(рўйхат!BC:BC,рўйхат!$CX:$CX,$B$470,рўйхат!$D:$D,$C451)</f>
        <v/>
      </c>
      <c r="AU451" s="35">
        <f>SUMIFS(рўйхат!BD:BD,рўйхат!$CX:$CX,$B$470,рўйхат!$D:$D,$C451)</f>
        <v/>
      </c>
      <c r="AV451" s="36">
        <f>SUMIFS(рўйхат!BE:BE,рўйхат!$CX:$CX,$B$470,рўйхат!$D:$D,$C451)</f>
        <v/>
      </c>
      <c r="AW451" s="35">
        <f>SUMIFS(рўйхат!BF:BF,рўйхат!$CX:$CX,$B$470,рўйхат!$D:$D,$C451)</f>
        <v/>
      </c>
      <c r="AX451" s="36">
        <f>SUMIFS(рўйхат!BG:BG,рўйхат!$CX:$CX,$B$470,рўйхат!$D:$D,$C451)</f>
        <v/>
      </c>
      <c r="AY451" s="35">
        <f>SUMIFS(рўйхат!BH:BH,рўйхат!$CX:$CX,$B$470,рўйхат!$D:$D,$C451)</f>
        <v/>
      </c>
      <c r="AZ451" s="36">
        <f>SUMIFS(рўйхат!BI:BI,рўйхат!$CX:$CX,$B$470,рўйхат!$D:$D,$C451)</f>
        <v/>
      </c>
      <c r="BA451" s="35">
        <f>SUMIFS(рўйхат!BJ:BJ,рўйхат!$CX:$CX,$B$470,рўйхат!$D:$D,$C451)</f>
        <v/>
      </c>
      <c r="BB451" s="36">
        <f>SUMIFS(рўйхат!BK:BK,рўйхат!$CX:$CX,$B$470,рўйхат!$D:$D,$C451)</f>
        <v/>
      </c>
      <c r="BC451" s="77">
        <f>IFERROR(AO451/E451,0)</f>
        <v/>
      </c>
      <c r="BD451" s="77">
        <f>IFERROR(AP451/F451,0)</f>
        <v/>
      </c>
      <c r="BE451" s="35">
        <f>SUMIFS(рўйхат!BL:BL,рўйхат!$CX:$CX,$B$470,рўйхат!$D:$D,$C451)</f>
        <v/>
      </c>
      <c r="BF451" s="36">
        <f>SUMIFS(рўйхат!BM:BM,рўйхат!$CX:$CX,$B$470,рўйхат!$D:$D,$C451)</f>
        <v/>
      </c>
      <c r="BG451" s="35">
        <f>SUMIFS(рўйхат!BN:BN,рўйхат!$CX:$CX,$B$470,рўйхат!$D:$D,$C451)</f>
        <v/>
      </c>
      <c r="BH451" s="36">
        <f>SUMIFS(рўйхат!BO:BO,рўйхат!$CX:$CX,$B$470,рўйхат!$D:$D,$C451)</f>
        <v/>
      </c>
      <c r="BI451" s="35">
        <f>SUMIFS(рўйхат!BP:BP,рўйхат!$CX:$CX,$B$470,рўйхат!$D:$D,$C451)</f>
        <v/>
      </c>
      <c r="BJ451" s="36">
        <f>SUMIFS(рўйхат!BQ:BQ,рўйхат!$CX:$CX,$B$470,рўйхат!$D:$D,$C451)</f>
        <v/>
      </c>
      <c r="BK451" s="35">
        <f>SUMIFS(рўйхат!BR:BR,рўйхат!$CX:$CX,$B$470,рўйхат!$D:$D,$C451)</f>
        <v/>
      </c>
      <c r="BL451" s="36">
        <f>SUMIFS(рўйхат!BS:BS,рўйхат!$CX:$CX,$B$470,рўйхат!$D:$D,$C451)</f>
        <v/>
      </c>
      <c r="BM451" s="35">
        <f>SUMIFS(рўйхат!BT:BT,рўйхат!$CX:$CX,$B$470,рўйхат!$D:$D,$C451)</f>
        <v/>
      </c>
      <c r="BN451" s="36">
        <f>SUMIFS(рўйхат!BU:BU,рўйхат!$CX:$CX,$B$470,рўйхат!$D:$D,$C451)</f>
        <v/>
      </c>
      <c r="BO451" s="35">
        <f>SUMIFS(рўйхат!BX:BX,рўйхат!$CX:$CX,$B$470,рўйхат!$D:$D,$C451)</f>
        <v/>
      </c>
      <c r="BP451" s="36">
        <f>SUMIFS(рўйхат!BY:BY,рўйхат!$CX:$CX,$B$470,рўйхат!$D:$D,$C451)</f>
        <v/>
      </c>
      <c r="BQ451" s="35">
        <f>SUMIFS(рўйхат!BZ:BZ,рўйхат!$CX:$CX,$B$470,рўйхат!$D:$D,$C451)</f>
        <v/>
      </c>
      <c r="BR451" s="36">
        <f>SUMIFS(рўйхат!CA:CA,рўйхат!$CX:$CX,$B$470,рўйхат!$D:$D,$C451)</f>
        <v/>
      </c>
      <c r="BS451" s="35">
        <f>SUMIFS(рўйхат!CB:CB,рўйхат!$CX:$CX,$B$470,рўйхат!$D:$D,$C451)</f>
        <v/>
      </c>
      <c r="BT451" s="36">
        <f>SUMIFS(рўйхат!CC:CC,рўйхат!$CX:$CX,$B$470,рўйхат!$D:$D,$C451)</f>
        <v/>
      </c>
      <c r="BU451" s="35">
        <f>SUMIFS(рўйхат!CD:CD,рўйхат!$CX:$CX,$B$470,рўйхат!$D:$D,$C451)</f>
        <v/>
      </c>
      <c r="BV451" s="36">
        <f>SUMIFS(рўйхат!CE:CE,рўйхат!$CX:$CX,$B$470,рўйхат!$D:$D,$C451)</f>
        <v/>
      </c>
      <c r="BW451" s="35">
        <f>SUMIFS(рўйхат!CH:CH,рўйхат!$CX:$CX,$B$470,рўйхат!$D:$D,$C451)</f>
        <v/>
      </c>
      <c r="BX451" s="36">
        <f>SUMIFS(рўйхат!CI:CI,рўйхат!$CX:$CX,$B$470,рўйхат!$D:$D,$C451)</f>
        <v/>
      </c>
      <c r="BY451" s="35">
        <f>SUMIFS(рўйхат!CJ:CJ,рўйхат!$CX:$CX,$B$470,рўйхат!$D:$D,$C451)</f>
        <v/>
      </c>
      <c r="BZ451" s="36">
        <f>SUMIFS(рўйхат!CK:CK,рўйхат!$CX:$CX,$B$470,рўйхат!$D:$D,$C451)</f>
        <v/>
      </c>
      <c r="CA451" s="35">
        <f>SUMIFS(рўйхат!CL:CL,рўйхат!$CX:$CX,$B$470,рўйхат!$D:$D,$C451)</f>
        <v/>
      </c>
      <c r="CB451" s="36">
        <f>SUMIFS(рўйхат!CM:CM,рўйхат!$CX:$CX,$B$470,рўйхат!$D:$D,$C451)</f>
        <v/>
      </c>
      <c r="CC451" s="35">
        <f>SUMIFS(рўйхат!CN:CN,рўйхат!$CX:$CX,$B$470,рўйхат!$D:$D,$C451)</f>
        <v/>
      </c>
      <c r="CD451" s="36">
        <f>SUMIFS(рўйхат!CO:CO,рўйхат!$CX:$CX,$B$470,рўйхат!$D:$D,$C451)</f>
        <v/>
      </c>
      <c r="CE451" s="77">
        <f>IFERROR(BE451/(Q451+BE451),0)</f>
        <v/>
      </c>
      <c r="CF451" s="78">
        <f>IFERROR(BF451/(R451+BF451),0)</f>
        <v/>
      </c>
    </row>
    <row r="452" hidden="1" outlineLevel="1" ht="30" customFormat="1" customHeight="1" s="8">
      <c r="A452" s="39" t="n"/>
      <c r="B452" s="50" t="n">
        <v>48</v>
      </c>
      <c r="C452" s="131" t="inlineStr">
        <is>
          <t>Тўғридан-тўғри шартномалар мониторинги</t>
        </is>
      </c>
      <c r="D452" s="51" t="n"/>
      <c r="E452" s="35">
        <f>SUMIFS(рўйхат!F:F,рўйхат!$CX:$CX,$B$470,рўйхат!$D:$D,$C452)</f>
        <v/>
      </c>
      <c r="F452" s="36">
        <f>SUMIFS(рўйхат!G:G,рўйхат!$CX:$CX,$B$470,рўйхат!$D:$D,$C452)</f>
        <v/>
      </c>
      <c r="G452" s="35">
        <f>SUMIFS(рўйхат!H:H,рўйхат!$CX:$CX,$B$470,рўйхат!$D:$D,$C452)</f>
        <v/>
      </c>
      <c r="H452" s="36">
        <f>SUMIFS(рўйхат!I:I,рўйхат!$CX:$CX,$B$470,рўйхат!$D:$D,$C452)</f>
        <v/>
      </c>
      <c r="I452" s="35">
        <f>SUMIFS(рўйхат!J:J,рўйхат!$CX:$CX,$B$470,рўйхат!$D:$D,$C452)</f>
        <v/>
      </c>
      <c r="J452" s="36">
        <f>SUMIFS(рўйхат!K:K,рўйхат!$CX:$CX,$B$470,рўйхат!$D:$D,$C452)</f>
        <v/>
      </c>
      <c r="K452" s="35">
        <f>SUMIFS(рўйхат!L:L,рўйхат!$CX:$CX,$B$470,рўйхат!$D:$D,$C452)</f>
        <v/>
      </c>
      <c r="L452" s="36">
        <f>SUMIFS(рўйхат!M:M,рўйхат!$CX:$CX,$B$470,рўйхат!$D:$D,$C452)</f>
        <v/>
      </c>
      <c r="M452" s="35">
        <f>SUMIFS(рўйхат!N:N,рўйхат!$CX:$CX,$B$470,рўйхат!$D:$D,$C452)</f>
        <v/>
      </c>
      <c r="N452" s="36">
        <f>SUMIFS(рўйхат!O:O,рўйхат!$CX:$CX,$B$470,рўйхат!$D:$D,$C452)</f>
        <v/>
      </c>
      <c r="O452" s="34">
        <f>IFERROR(M452/E452,0)</f>
        <v/>
      </c>
      <c r="P452" s="34">
        <f>IFERROR(N452/F452,0)</f>
        <v/>
      </c>
      <c r="Q452" s="35">
        <f>SUMIFS(рўйхат!P:P,рўйхат!$CX:$CX,$B$470,рўйхат!$D:$D,$C452)</f>
        <v/>
      </c>
      <c r="R452" s="36">
        <f>SUMIFS(рўйхат!Q:Q,рўйхат!$CX:$CX,$B$470,рўйхат!$D:$D,$C452)</f>
        <v/>
      </c>
      <c r="S452" s="35">
        <f>SUMIFS(рўйхат!R:R,рўйхат!$CX:$CX,$B$470,рўйхат!$D:$D,$C452)</f>
        <v/>
      </c>
      <c r="T452" s="36">
        <f>SUMIFS(рўйхат!S:S,рўйхат!$CX:$CX,$B$470,рўйхат!$D:$D,$C452)</f>
        <v/>
      </c>
      <c r="U452" s="35">
        <f>SUMIFS(рўйхат!T:T,рўйхат!$CX:$CX,$B$470,рўйхат!$D:$D,$C452)</f>
        <v/>
      </c>
      <c r="V452" s="36">
        <f>SUMIFS(рўйхат!U:U,рўйхат!$CX:$CX,$B$470,рўйхат!$D:$D,$C452)</f>
        <v/>
      </c>
      <c r="W452" s="35">
        <f>SUMIFS(рўйхат!V:V,рўйхат!$CX:$CX,$B$470,рўйхат!$D:$D,$C452)</f>
        <v/>
      </c>
      <c r="X452" s="36">
        <f>SUMIFS(рўйхат!W:W,рўйхат!$CX:$CX,$B$470,рўйхат!$D:$D,$C452)</f>
        <v/>
      </c>
      <c r="Y452" s="35">
        <f>SUMIFS(рўйхат!X:X,рўйхат!$CX:$CX,$B$470,рўйхат!$D:$D,$C452)</f>
        <v/>
      </c>
      <c r="Z452" s="36">
        <f>SUMIFS(рўйхат!Y:Y,рўйхат!$CX:$CX,$B$470,рўйхат!$D:$D,$C452)</f>
        <v/>
      </c>
      <c r="AA452" s="35">
        <f>SUMIFS(рўйхат!Z:Z,рўйхат!$CX:$CX,$B$470,рўйхат!$D:$D,$C452)</f>
        <v/>
      </c>
      <c r="AB452" s="36">
        <f>SUMIFS(рўйхат!AA:AA,рўйхат!$CX:$CX,$B$470,рўйхат!$D:$D,$C452)</f>
        <v/>
      </c>
      <c r="AC452" s="35">
        <f>SUMIFS(рўйхат!AB:AB,рўйхат!$CX:$CX,$B$470,рўйхат!$D:$D,$C452)</f>
        <v/>
      </c>
      <c r="AD452" s="36">
        <f>SUMIFS(рўйхат!AC:AC,рўйхат!$CX:$CX,$B$470,рўйхат!$D:$D,$C452)</f>
        <v/>
      </c>
      <c r="AE452" s="35">
        <f>SUMIFS(рўйхат!AD:AD,рўйхат!$CX:$CX,$B$470,рўйхат!$D:$D,$C452)</f>
        <v/>
      </c>
      <c r="AF452" s="36">
        <f>SUMIFS(рўйхат!AE:AE,рўйхат!$CX:$CX,$B$470,рўйхат!$D:$D,$C452)</f>
        <v/>
      </c>
      <c r="AG452" s="35">
        <f>SUMIFS(рўйхат!AH:AH,рўйхат!$CX:$CX,$B$470,рўйхат!$D:$D,$C452)</f>
        <v/>
      </c>
      <c r="AH452" s="36">
        <f>SUMIFS(рўйхат!AI:AI,рўйхат!$CX:$CX,$B$470,рўйхат!$D:$D,$C452)</f>
        <v/>
      </c>
      <c r="AI452" s="35">
        <f>SUMIFS(рўйхат!AJ:AJ,рўйхат!$CX:$CX,$B$470,рўйхат!$D:$D,$C452)</f>
        <v/>
      </c>
      <c r="AJ452" s="36">
        <f>SUMIFS(рўйхат!AK:AK,рўйхат!$CX:$CX,$B$470,рўйхат!$D:$D,$C452)</f>
        <v/>
      </c>
      <c r="AK452" s="35">
        <f>SUMIFS(рўйхат!AL:AL,рўйхат!$CX:$CX,$B$470,рўйхат!$D:$D,$C452)</f>
        <v/>
      </c>
      <c r="AL452" s="36">
        <f>SUMIFS(рўйхат!AM:AM,рўйхат!$CX:$CX,$B$470,рўйхат!$D:$D,$C452)</f>
        <v/>
      </c>
      <c r="AM452" s="77">
        <f>IFERROR(Q452/E452,0)</f>
        <v/>
      </c>
      <c r="AN452" s="77">
        <f>IFERROR(R452/F452,0)</f>
        <v/>
      </c>
      <c r="AO452" s="35">
        <f>SUMIFS(рўйхат!AX:AX,рўйхат!$CX:$CX,$B$470,рўйхат!$D:$D,$C452)</f>
        <v/>
      </c>
      <c r="AP452" s="36">
        <f>SUMIFS(рўйхат!AY:AY,рўйхат!$CX:$CX,$B$470,рўйхат!$D:$D,$C452)</f>
        <v/>
      </c>
      <c r="AQ452" s="35">
        <f>SUMIFS(рўйхат!AZ:AZ,рўйхат!$CX:$CX,$B$470,рўйхат!$D:$D,$C452)</f>
        <v/>
      </c>
      <c r="AR452" s="36">
        <f>SUMIFS(рўйхат!BA:BA,рўйхат!$CX:$CX,$B$470,рўйхат!$D:$D,$C452)</f>
        <v/>
      </c>
      <c r="AS452" s="35">
        <f>SUMIFS(рўйхат!BB:BB,рўйхат!$CX:$CX,$B$470,рўйхат!$D:$D,$C452)</f>
        <v/>
      </c>
      <c r="AT452" s="36">
        <f>SUMIFS(рўйхат!BC:BC,рўйхат!$CX:$CX,$B$470,рўйхат!$D:$D,$C452)</f>
        <v/>
      </c>
      <c r="AU452" s="35">
        <f>SUMIFS(рўйхат!BD:BD,рўйхат!$CX:$CX,$B$470,рўйхат!$D:$D,$C452)</f>
        <v/>
      </c>
      <c r="AV452" s="36">
        <f>SUMIFS(рўйхат!BE:BE,рўйхат!$CX:$CX,$B$470,рўйхат!$D:$D,$C452)</f>
        <v/>
      </c>
      <c r="AW452" s="35">
        <f>SUMIFS(рўйхат!BF:BF,рўйхат!$CX:$CX,$B$470,рўйхат!$D:$D,$C452)</f>
        <v/>
      </c>
      <c r="AX452" s="36">
        <f>SUMIFS(рўйхат!BG:BG,рўйхат!$CX:$CX,$B$470,рўйхат!$D:$D,$C452)</f>
        <v/>
      </c>
      <c r="AY452" s="35">
        <f>SUMIFS(рўйхат!BH:BH,рўйхат!$CX:$CX,$B$470,рўйхат!$D:$D,$C452)</f>
        <v/>
      </c>
      <c r="AZ452" s="36">
        <f>SUMIFS(рўйхат!BI:BI,рўйхат!$CX:$CX,$B$470,рўйхат!$D:$D,$C452)</f>
        <v/>
      </c>
      <c r="BA452" s="35">
        <f>SUMIFS(рўйхат!BJ:BJ,рўйхат!$CX:$CX,$B$470,рўйхат!$D:$D,$C452)</f>
        <v/>
      </c>
      <c r="BB452" s="36">
        <f>SUMIFS(рўйхат!BK:BK,рўйхат!$CX:$CX,$B$470,рўйхат!$D:$D,$C452)</f>
        <v/>
      </c>
      <c r="BC452" s="77">
        <f>IFERROR(AO452/E452,0)</f>
        <v/>
      </c>
      <c r="BD452" s="77">
        <f>IFERROR(AP452/F452,0)</f>
        <v/>
      </c>
      <c r="BE452" s="35">
        <f>SUMIFS(рўйхат!BL:BL,рўйхат!$CX:$CX,$B$470,рўйхат!$D:$D,$C452)</f>
        <v/>
      </c>
      <c r="BF452" s="36">
        <f>SUMIFS(рўйхат!BM:BM,рўйхат!$CX:$CX,$B$470,рўйхат!$D:$D,$C452)</f>
        <v/>
      </c>
      <c r="BG452" s="35">
        <f>SUMIFS(рўйхат!BN:BN,рўйхат!$CX:$CX,$B$470,рўйхат!$D:$D,$C452)</f>
        <v/>
      </c>
      <c r="BH452" s="36">
        <f>SUMIFS(рўйхат!BO:BO,рўйхат!$CX:$CX,$B$470,рўйхат!$D:$D,$C452)</f>
        <v/>
      </c>
      <c r="BI452" s="35">
        <f>SUMIFS(рўйхат!BP:BP,рўйхат!$CX:$CX,$B$470,рўйхат!$D:$D,$C452)</f>
        <v/>
      </c>
      <c r="BJ452" s="36">
        <f>SUMIFS(рўйхат!BQ:BQ,рўйхат!$CX:$CX,$B$470,рўйхат!$D:$D,$C452)</f>
        <v/>
      </c>
      <c r="BK452" s="35">
        <f>SUMIFS(рўйхат!BR:BR,рўйхат!$CX:$CX,$B$470,рўйхат!$D:$D,$C452)</f>
        <v/>
      </c>
      <c r="BL452" s="36">
        <f>SUMIFS(рўйхат!BS:BS,рўйхат!$CX:$CX,$B$470,рўйхат!$D:$D,$C452)</f>
        <v/>
      </c>
      <c r="BM452" s="35">
        <f>SUMIFS(рўйхат!BT:BT,рўйхат!$CX:$CX,$B$470,рўйхат!$D:$D,$C452)</f>
        <v/>
      </c>
      <c r="BN452" s="36">
        <f>SUMIFS(рўйхат!BU:BU,рўйхат!$CX:$CX,$B$470,рўйхат!$D:$D,$C452)</f>
        <v/>
      </c>
      <c r="BO452" s="35">
        <f>SUMIFS(рўйхат!BX:BX,рўйхат!$CX:$CX,$B$470,рўйхат!$D:$D,$C452)</f>
        <v/>
      </c>
      <c r="BP452" s="36">
        <f>SUMIFS(рўйхат!BY:BY,рўйхат!$CX:$CX,$B$470,рўйхат!$D:$D,$C452)</f>
        <v/>
      </c>
      <c r="BQ452" s="35">
        <f>SUMIFS(рўйхат!BZ:BZ,рўйхат!$CX:$CX,$B$470,рўйхат!$D:$D,$C452)</f>
        <v/>
      </c>
      <c r="BR452" s="36">
        <f>SUMIFS(рўйхат!CA:CA,рўйхат!$CX:$CX,$B$470,рўйхат!$D:$D,$C452)</f>
        <v/>
      </c>
      <c r="BS452" s="35">
        <f>SUMIFS(рўйхат!CB:CB,рўйхат!$CX:$CX,$B$470,рўйхат!$D:$D,$C452)</f>
        <v/>
      </c>
      <c r="BT452" s="36">
        <f>SUMIFS(рўйхат!CC:CC,рўйхат!$CX:$CX,$B$470,рўйхат!$D:$D,$C452)</f>
        <v/>
      </c>
      <c r="BU452" s="35">
        <f>SUMIFS(рўйхат!CD:CD,рўйхат!$CX:$CX,$B$470,рўйхат!$D:$D,$C452)</f>
        <v/>
      </c>
      <c r="BV452" s="36">
        <f>SUMIFS(рўйхат!CE:CE,рўйхат!$CX:$CX,$B$470,рўйхат!$D:$D,$C452)</f>
        <v/>
      </c>
      <c r="BW452" s="35">
        <f>SUMIFS(рўйхат!CH:CH,рўйхат!$CX:$CX,$B$470,рўйхат!$D:$D,$C452)</f>
        <v/>
      </c>
      <c r="BX452" s="36">
        <f>SUMIFS(рўйхат!CI:CI,рўйхат!$CX:$CX,$B$470,рўйхат!$D:$D,$C452)</f>
        <v/>
      </c>
      <c r="BY452" s="35">
        <f>SUMIFS(рўйхат!CJ:CJ,рўйхат!$CX:$CX,$B$470,рўйхат!$D:$D,$C452)</f>
        <v/>
      </c>
      <c r="BZ452" s="36">
        <f>SUMIFS(рўйхат!CK:CK,рўйхат!$CX:$CX,$B$470,рўйхат!$D:$D,$C452)</f>
        <v/>
      </c>
      <c r="CA452" s="35">
        <f>SUMIFS(рўйхат!CL:CL,рўйхат!$CX:$CX,$B$470,рўйхат!$D:$D,$C452)</f>
        <v/>
      </c>
      <c r="CB452" s="36">
        <f>SUMIFS(рўйхат!CM:CM,рўйхат!$CX:$CX,$B$470,рўйхат!$D:$D,$C452)</f>
        <v/>
      </c>
      <c r="CC452" s="35">
        <f>SUMIFS(рўйхат!CN:CN,рўйхат!$CX:$CX,$B$470,рўйхат!$D:$D,$C452)</f>
        <v/>
      </c>
      <c r="CD452" s="36">
        <f>SUMIFS(рўйхат!CO:CO,рўйхат!$CX:$CX,$B$470,рўйхат!$D:$D,$C452)</f>
        <v/>
      </c>
      <c r="CE452" s="77">
        <f>IFERROR(BE452/(Q452+BE452),0)</f>
        <v/>
      </c>
      <c r="CF452" s="78">
        <f>IFERROR(BF452/(R452+BF452),0)</f>
        <v/>
      </c>
    </row>
    <row r="453" hidden="1" outlineLevel="1" ht="30" customFormat="1" customHeight="1" s="8">
      <c r="A453" s="39" t="n"/>
      <c r="B453" s="50" t="n">
        <v>49</v>
      </c>
      <c r="C453" s="131" t="inlineStr">
        <is>
          <t>Тузатиш киритилган ЭҲФлар бўйича ҚҚСга қайта ҳисобот олинмаган ҳолатлар таҳлили</t>
        </is>
      </c>
      <c r="D453" s="51" t="n"/>
      <c r="E453" s="35">
        <f>SUMIFS(рўйхат!F:F,рўйхат!$CX:$CX,$B$470,рўйхат!$D:$D,$C453)</f>
        <v/>
      </c>
      <c r="F453" s="36">
        <f>SUMIFS(рўйхат!G:G,рўйхат!$CX:$CX,$B$470,рўйхат!$D:$D,$C453)</f>
        <v/>
      </c>
      <c r="G453" s="35">
        <f>SUMIFS(рўйхат!H:H,рўйхат!$CX:$CX,$B$470,рўйхат!$D:$D,$C453)</f>
        <v/>
      </c>
      <c r="H453" s="36">
        <f>SUMIFS(рўйхат!I:I,рўйхат!$CX:$CX,$B$470,рўйхат!$D:$D,$C453)</f>
        <v/>
      </c>
      <c r="I453" s="35">
        <f>SUMIFS(рўйхат!J:J,рўйхат!$CX:$CX,$B$470,рўйхат!$D:$D,$C453)</f>
        <v/>
      </c>
      <c r="J453" s="36">
        <f>SUMIFS(рўйхат!K:K,рўйхат!$CX:$CX,$B$470,рўйхат!$D:$D,$C453)</f>
        <v/>
      </c>
      <c r="K453" s="35">
        <f>SUMIFS(рўйхат!L:L,рўйхат!$CX:$CX,$B$470,рўйхат!$D:$D,$C453)</f>
        <v/>
      </c>
      <c r="L453" s="36">
        <f>SUMIFS(рўйхат!M:M,рўйхат!$CX:$CX,$B$470,рўйхат!$D:$D,$C453)</f>
        <v/>
      </c>
      <c r="M453" s="35">
        <f>SUMIFS(рўйхат!N:N,рўйхат!$CX:$CX,$B$470,рўйхат!$D:$D,$C453)</f>
        <v/>
      </c>
      <c r="N453" s="36">
        <f>SUMIFS(рўйхат!O:O,рўйхат!$CX:$CX,$B$470,рўйхат!$D:$D,$C453)</f>
        <v/>
      </c>
      <c r="O453" s="34">
        <f>IFERROR(M453/E453,0)</f>
        <v/>
      </c>
      <c r="P453" s="34">
        <f>IFERROR(N453/F453,0)</f>
        <v/>
      </c>
      <c r="Q453" s="35">
        <f>SUMIFS(рўйхат!P:P,рўйхат!$CX:$CX,$B$470,рўйхат!$D:$D,$C453)</f>
        <v/>
      </c>
      <c r="R453" s="36">
        <f>SUMIFS(рўйхат!Q:Q,рўйхат!$CX:$CX,$B$470,рўйхат!$D:$D,$C453)</f>
        <v/>
      </c>
      <c r="S453" s="35">
        <f>SUMIFS(рўйхат!R:R,рўйхат!$CX:$CX,$B$470,рўйхат!$D:$D,$C453)</f>
        <v/>
      </c>
      <c r="T453" s="36">
        <f>SUMIFS(рўйхат!S:S,рўйхат!$CX:$CX,$B$470,рўйхат!$D:$D,$C453)</f>
        <v/>
      </c>
      <c r="U453" s="35">
        <f>SUMIFS(рўйхат!T:T,рўйхат!$CX:$CX,$B$470,рўйхат!$D:$D,$C453)</f>
        <v/>
      </c>
      <c r="V453" s="36">
        <f>SUMIFS(рўйхат!U:U,рўйхат!$CX:$CX,$B$470,рўйхат!$D:$D,$C453)</f>
        <v/>
      </c>
      <c r="W453" s="35">
        <f>SUMIFS(рўйхат!V:V,рўйхат!$CX:$CX,$B$470,рўйхат!$D:$D,$C453)</f>
        <v/>
      </c>
      <c r="X453" s="36">
        <f>SUMIFS(рўйхат!W:W,рўйхат!$CX:$CX,$B$470,рўйхат!$D:$D,$C453)</f>
        <v/>
      </c>
      <c r="Y453" s="35">
        <f>SUMIFS(рўйхат!X:X,рўйхат!$CX:$CX,$B$470,рўйхат!$D:$D,$C453)</f>
        <v/>
      </c>
      <c r="Z453" s="36">
        <f>SUMIFS(рўйхат!Y:Y,рўйхат!$CX:$CX,$B$470,рўйхат!$D:$D,$C453)</f>
        <v/>
      </c>
      <c r="AA453" s="35">
        <f>SUMIFS(рўйхат!Z:Z,рўйхат!$CX:$CX,$B$470,рўйхат!$D:$D,$C453)</f>
        <v/>
      </c>
      <c r="AB453" s="36">
        <f>SUMIFS(рўйхат!AA:AA,рўйхат!$CX:$CX,$B$470,рўйхат!$D:$D,$C453)</f>
        <v/>
      </c>
      <c r="AC453" s="35">
        <f>SUMIFS(рўйхат!AB:AB,рўйхат!$CX:$CX,$B$470,рўйхат!$D:$D,$C453)</f>
        <v/>
      </c>
      <c r="AD453" s="36">
        <f>SUMIFS(рўйхат!AC:AC,рўйхат!$CX:$CX,$B$470,рўйхат!$D:$D,$C453)</f>
        <v/>
      </c>
      <c r="AE453" s="35">
        <f>SUMIFS(рўйхат!AD:AD,рўйхат!$CX:$CX,$B$470,рўйхат!$D:$D,$C453)</f>
        <v/>
      </c>
      <c r="AF453" s="36">
        <f>SUMIFS(рўйхат!AE:AE,рўйхат!$CX:$CX,$B$470,рўйхат!$D:$D,$C453)</f>
        <v/>
      </c>
      <c r="AG453" s="35">
        <f>SUMIFS(рўйхат!AH:AH,рўйхат!$CX:$CX,$B$470,рўйхат!$D:$D,$C453)</f>
        <v/>
      </c>
      <c r="AH453" s="36">
        <f>SUMIFS(рўйхат!AI:AI,рўйхат!$CX:$CX,$B$470,рўйхат!$D:$D,$C453)</f>
        <v/>
      </c>
      <c r="AI453" s="35">
        <f>SUMIFS(рўйхат!AJ:AJ,рўйхат!$CX:$CX,$B$470,рўйхат!$D:$D,$C453)</f>
        <v/>
      </c>
      <c r="AJ453" s="36">
        <f>SUMIFS(рўйхат!AK:AK,рўйхат!$CX:$CX,$B$470,рўйхат!$D:$D,$C453)</f>
        <v/>
      </c>
      <c r="AK453" s="35">
        <f>SUMIFS(рўйхат!AL:AL,рўйхат!$CX:$CX,$B$470,рўйхат!$D:$D,$C453)</f>
        <v/>
      </c>
      <c r="AL453" s="36">
        <f>SUMIFS(рўйхат!AM:AM,рўйхат!$CX:$CX,$B$470,рўйхат!$D:$D,$C453)</f>
        <v/>
      </c>
      <c r="AM453" s="77">
        <f>IFERROR(Q453/E453,0)</f>
        <v/>
      </c>
      <c r="AN453" s="77">
        <f>IFERROR(R453/F453,0)</f>
        <v/>
      </c>
      <c r="AO453" s="35">
        <f>SUMIFS(рўйхат!AX:AX,рўйхат!$CX:$CX,$B$470,рўйхат!$D:$D,$C453)</f>
        <v/>
      </c>
      <c r="AP453" s="36">
        <f>SUMIFS(рўйхат!AY:AY,рўйхат!$CX:$CX,$B$470,рўйхат!$D:$D,$C453)</f>
        <v/>
      </c>
      <c r="AQ453" s="35">
        <f>SUMIFS(рўйхат!AZ:AZ,рўйхат!$CX:$CX,$B$470,рўйхат!$D:$D,$C453)</f>
        <v/>
      </c>
      <c r="AR453" s="36">
        <f>SUMIFS(рўйхат!BA:BA,рўйхат!$CX:$CX,$B$470,рўйхат!$D:$D,$C453)</f>
        <v/>
      </c>
      <c r="AS453" s="35">
        <f>SUMIFS(рўйхат!BB:BB,рўйхат!$CX:$CX,$B$470,рўйхат!$D:$D,$C453)</f>
        <v/>
      </c>
      <c r="AT453" s="36">
        <f>SUMIFS(рўйхат!BC:BC,рўйхат!$CX:$CX,$B$470,рўйхат!$D:$D,$C453)</f>
        <v/>
      </c>
      <c r="AU453" s="35">
        <f>SUMIFS(рўйхат!BD:BD,рўйхат!$CX:$CX,$B$470,рўйхат!$D:$D,$C453)</f>
        <v/>
      </c>
      <c r="AV453" s="36">
        <f>SUMIFS(рўйхат!BE:BE,рўйхат!$CX:$CX,$B$470,рўйхат!$D:$D,$C453)</f>
        <v/>
      </c>
      <c r="AW453" s="35">
        <f>SUMIFS(рўйхат!BF:BF,рўйхат!$CX:$CX,$B$470,рўйхат!$D:$D,$C453)</f>
        <v/>
      </c>
      <c r="AX453" s="36">
        <f>SUMIFS(рўйхат!BG:BG,рўйхат!$CX:$CX,$B$470,рўйхат!$D:$D,$C453)</f>
        <v/>
      </c>
      <c r="AY453" s="35">
        <f>SUMIFS(рўйхат!BH:BH,рўйхат!$CX:$CX,$B$470,рўйхат!$D:$D,$C453)</f>
        <v/>
      </c>
      <c r="AZ453" s="36">
        <f>SUMIFS(рўйхат!BI:BI,рўйхат!$CX:$CX,$B$470,рўйхат!$D:$D,$C453)</f>
        <v/>
      </c>
      <c r="BA453" s="35">
        <f>SUMIFS(рўйхат!BJ:BJ,рўйхат!$CX:$CX,$B$470,рўйхат!$D:$D,$C453)</f>
        <v/>
      </c>
      <c r="BB453" s="36">
        <f>SUMIFS(рўйхат!BK:BK,рўйхат!$CX:$CX,$B$470,рўйхат!$D:$D,$C453)</f>
        <v/>
      </c>
      <c r="BC453" s="77">
        <f>IFERROR(AO453/E453,0)</f>
        <v/>
      </c>
      <c r="BD453" s="77">
        <f>IFERROR(AP453/F453,0)</f>
        <v/>
      </c>
      <c r="BE453" s="35">
        <f>SUMIFS(рўйхат!BL:BL,рўйхат!$CX:$CX,$B$470,рўйхат!$D:$D,$C453)</f>
        <v/>
      </c>
      <c r="BF453" s="36">
        <f>SUMIFS(рўйхат!BM:BM,рўйхат!$CX:$CX,$B$470,рўйхат!$D:$D,$C453)</f>
        <v/>
      </c>
      <c r="BG453" s="35">
        <f>SUMIFS(рўйхат!BN:BN,рўйхат!$CX:$CX,$B$470,рўйхат!$D:$D,$C453)</f>
        <v/>
      </c>
      <c r="BH453" s="36">
        <f>SUMIFS(рўйхат!BO:BO,рўйхат!$CX:$CX,$B$470,рўйхат!$D:$D,$C453)</f>
        <v/>
      </c>
      <c r="BI453" s="35">
        <f>SUMIFS(рўйхат!BP:BP,рўйхат!$CX:$CX,$B$470,рўйхат!$D:$D,$C453)</f>
        <v/>
      </c>
      <c r="BJ453" s="36">
        <f>SUMIFS(рўйхат!BQ:BQ,рўйхат!$CX:$CX,$B$470,рўйхат!$D:$D,$C453)</f>
        <v/>
      </c>
      <c r="BK453" s="35">
        <f>SUMIFS(рўйхат!BR:BR,рўйхат!$CX:$CX,$B$470,рўйхат!$D:$D,$C453)</f>
        <v/>
      </c>
      <c r="BL453" s="36">
        <f>SUMIFS(рўйхат!BS:BS,рўйхат!$CX:$CX,$B$470,рўйхат!$D:$D,$C453)</f>
        <v/>
      </c>
      <c r="BM453" s="35">
        <f>SUMIFS(рўйхат!BT:BT,рўйхат!$CX:$CX,$B$470,рўйхат!$D:$D,$C453)</f>
        <v/>
      </c>
      <c r="BN453" s="36">
        <f>SUMIFS(рўйхат!BU:BU,рўйхат!$CX:$CX,$B$470,рўйхат!$D:$D,$C453)</f>
        <v/>
      </c>
      <c r="BO453" s="35">
        <f>SUMIFS(рўйхат!BX:BX,рўйхат!$CX:$CX,$B$470,рўйхат!$D:$D,$C453)</f>
        <v/>
      </c>
      <c r="BP453" s="36">
        <f>SUMIFS(рўйхат!BY:BY,рўйхат!$CX:$CX,$B$470,рўйхат!$D:$D,$C453)</f>
        <v/>
      </c>
      <c r="BQ453" s="35">
        <f>SUMIFS(рўйхат!BZ:BZ,рўйхат!$CX:$CX,$B$470,рўйхат!$D:$D,$C453)</f>
        <v/>
      </c>
      <c r="BR453" s="36">
        <f>SUMIFS(рўйхат!CA:CA,рўйхат!$CX:$CX,$B$470,рўйхат!$D:$D,$C453)</f>
        <v/>
      </c>
      <c r="BS453" s="35">
        <f>SUMIFS(рўйхат!CB:CB,рўйхат!$CX:$CX,$B$470,рўйхат!$D:$D,$C453)</f>
        <v/>
      </c>
      <c r="BT453" s="36">
        <f>SUMIFS(рўйхат!CC:CC,рўйхат!$CX:$CX,$B$470,рўйхат!$D:$D,$C453)</f>
        <v/>
      </c>
      <c r="BU453" s="35">
        <f>SUMIFS(рўйхат!CD:CD,рўйхат!$CX:$CX,$B$470,рўйхат!$D:$D,$C453)</f>
        <v/>
      </c>
      <c r="BV453" s="36">
        <f>SUMIFS(рўйхат!CE:CE,рўйхат!$CX:$CX,$B$470,рўйхат!$D:$D,$C453)</f>
        <v/>
      </c>
      <c r="BW453" s="35">
        <f>SUMIFS(рўйхат!CH:CH,рўйхат!$CX:$CX,$B$470,рўйхат!$D:$D,$C453)</f>
        <v/>
      </c>
      <c r="BX453" s="36">
        <f>SUMIFS(рўйхат!CI:CI,рўйхат!$CX:$CX,$B$470,рўйхат!$D:$D,$C453)</f>
        <v/>
      </c>
      <c r="BY453" s="35">
        <f>SUMIFS(рўйхат!CJ:CJ,рўйхат!$CX:$CX,$B$470,рўйхат!$D:$D,$C453)</f>
        <v/>
      </c>
      <c r="BZ453" s="36">
        <f>SUMIFS(рўйхат!CK:CK,рўйхат!$CX:$CX,$B$470,рўйхат!$D:$D,$C453)</f>
        <v/>
      </c>
      <c r="CA453" s="35">
        <f>SUMIFS(рўйхат!CL:CL,рўйхат!$CX:$CX,$B$470,рўйхат!$D:$D,$C453)</f>
        <v/>
      </c>
      <c r="CB453" s="36">
        <f>SUMIFS(рўйхат!CM:CM,рўйхат!$CX:$CX,$B$470,рўйхат!$D:$D,$C453)</f>
        <v/>
      </c>
      <c r="CC453" s="35">
        <f>SUMIFS(рўйхат!CN:CN,рўйхат!$CX:$CX,$B$470,рўйхат!$D:$D,$C453)</f>
        <v/>
      </c>
      <c r="CD453" s="36">
        <f>SUMIFS(рўйхат!CO:CO,рўйхат!$CX:$CX,$B$470,рўйхат!$D:$D,$C453)</f>
        <v/>
      </c>
      <c r="CE453" s="77">
        <f>IFERROR(BE453/(Q453+BE453),0)</f>
        <v/>
      </c>
      <c r="CF453" s="78">
        <f>IFERROR(BF453/(R453+BF453),0)</f>
        <v/>
      </c>
    </row>
    <row r="454" hidden="1" outlineLevel="1" ht="30" customFormat="1" customHeight="1" s="8">
      <c r="A454" s="39" t="n"/>
      <c r="B454" s="50" t="n">
        <v>50</v>
      </c>
      <c r="C454" s="131" t="inlineStr">
        <is>
          <t>ундириш имкони мавжуд бўлган муаммолик кредитлар таҳлили (жисмоний шахс)</t>
        </is>
      </c>
      <c r="D454" s="51" t="n"/>
      <c r="E454" s="35">
        <f>SUMIFS(рўйхат!F:F,рўйхат!$CX:$CX,$B$470,рўйхат!$D:$D,$C454)</f>
        <v/>
      </c>
      <c r="F454" s="36">
        <f>SUMIFS(рўйхат!G:G,рўйхат!$CX:$CX,$B$470,рўйхат!$D:$D,$C454)</f>
        <v/>
      </c>
      <c r="G454" s="35">
        <f>SUMIFS(рўйхат!H:H,рўйхат!$CX:$CX,$B$470,рўйхат!$D:$D,$C454)</f>
        <v/>
      </c>
      <c r="H454" s="36">
        <f>SUMIFS(рўйхат!I:I,рўйхат!$CX:$CX,$B$470,рўйхат!$D:$D,$C454)</f>
        <v/>
      </c>
      <c r="I454" s="35">
        <f>SUMIFS(рўйхат!J:J,рўйхат!$CX:$CX,$B$470,рўйхат!$D:$D,$C454)</f>
        <v/>
      </c>
      <c r="J454" s="36">
        <f>SUMIFS(рўйхат!K:K,рўйхат!$CX:$CX,$B$470,рўйхат!$D:$D,$C454)</f>
        <v/>
      </c>
      <c r="K454" s="35">
        <f>SUMIFS(рўйхат!L:L,рўйхат!$CX:$CX,$B$470,рўйхат!$D:$D,$C454)</f>
        <v/>
      </c>
      <c r="L454" s="36">
        <f>SUMIFS(рўйхат!M:M,рўйхат!$CX:$CX,$B$470,рўйхат!$D:$D,$C454)</f>
        <v/>
      </c>
      <c r="M454" s="35">
        <f>SUMIFS(рўйхат!N:N,рўйхат!$CX:$CX,$B$470,рўйхат!$D:$D,$C454)</f>
        <v/>
      </c>
      <c r="N454" s="36">
        <f>SUMIFS(рўйхат!O:O,рўйхат!$CX:$CX,$B$470,рўйхат!$D:$D,$C454)</f>
        <v/>
      </c>
      <c r="O454" s="34">
        <f>IFERROR(M454/E454,0)</f>
        <v/>
      </c>
      <c r="P454" s="34">
        <f>IFERROR(N454/F454,0)</f>
        <v/>
      </c>
      <c r="Q454" s="35">
        <f>SUMIFS(рўйхат!P:P,рўйхат!$CX:$CX,$B$470,рўйхат!$D:$D,$C454)</f>
        <v/>
      </c>
      <c r="R454" s="36">
        <f>SUMIFS(рўйхат!Q:Q,рўйхат!$CX:$CX,$B$470,рўйхат!$D:$D,$C454)</f>
        <v/>
      </c>
      <c r="S454" s="35">
        <f>SUMIFS(рўйхат!R:R,рўйхат!$CX:$CX,$B$470,рўйхат!$D:$D,$C454)</f>
        <v/>
      </c>
      <c r="T454" s="36">
        <f>SUMIFS(рўйхат!S:S,рўйхат!$CX:$CX,$B$470,рўйхат!$D:$D,$C454)</f>
        <v/>
      </c>
      <c r="U454" s="35">
        <f>SUMIFS(рўйхат!T:T,рўйхат!$CX:$CX,$B$470,рўйхат!$D:$D,$C454)</f>
        <v/>
      </c>
      <c r="V454" s="36">
        <f>SUMIFS(рўйхат!U:U,рўйхат!$CX:$CX,$B$470,рўйхат!$D:$D,$C454)</f>
        <v/>
      </c>
      <c r="W454" s="35">
        <f>SUMIFS(рўйхат!V:V,рўйхат!$CX:$CX,$B$470,рўйхат!$D:$D,$C454)</f>
        <v/>
      </c>
      <c r="X454" s="36">
        <f>SUMIFS(рўйхат!W:W,рўйхат!$CX:$CX,$B$470,рўйхат!$D:$D,$C454)</f>
        <v/>
      </c>
      <c r="Y454" s="35">
        <f>SUMIFS(рўйхат!X:X,рўйхат!$CX:$CX,$B$470,рўйхат!$D:$D,$C454)</f>
        <v/>
      </c>
      <c r="Z454" s="36">
        <f>SUMIFS(рўйхат!Y:Y,рўйхат!$CX:$CX,$B$470,рўйхат!$D:$D,$C454)</f>
        <v/>
      </c>
      <c r="AA454" s="35">
        <f>SUMIFS(рўйхат!Z:Z,рўйхат!$CX:$CX,$B$470,рўйхат!$D:$D,$C454)</f>
        <v/>
      </c>
      <c r="AB454" s="36">
        <f>SUMIFS(рўйхат!AA:AA,рўйхат!$CX:$CX,$B$470,рўйхат!$D:$D,$C454)</f>
        <v/>
      </c>
      <c r="AC454" s="35">
        <f>SUMIFS(рўйхат!AB:AB,рўйхат!$CX:$CX,$B$470,рўйхат!$D:$D,$C454)</f>
        <v/>
      </c>
      <c r="AD454" s="36">
        <f>SUMIFS(рўйхат!AC:AC,рўйхат!$CX:$CX,$B$470,рўйхат!$D:$D,$C454)</f>
        <v/>
      </c>
      <c r="AE454" s="35">
        <f>SUMIFS(рўйхат!AD:AD,рўйхат!$CX:$CX,$B$470,рўйхат!$D:$D,$C454)</f>
        <v/>
      </c>
      <c r="AF454" s="36">
        <f>SUMIFS(рўйхат!AE:AE,рўйхат!$CX:$CX,$B$470,рўйхат!$D:$D,$C454)</f>
        <v/>
      </c>
      <c r="AG454" s="35">
        <f>SUMIFS(рўйхат!AH:AH,рўйхат!$CX:$CX,$B$470,рўйхат!$D:$D,$C454)</f>
        <v/>
      </c>
      <c r="AH454" s="36">
        <f>SUMIFS(рўйхат!AI:AI,рўйхат!$CX:$CX,$B$470,рўйхат!$D:$D,$C454)</f>
        <v/>
      </c>
      <c r="AI454" s="35">
        <f>SUMIFS(рўйхат!AJ:AJ,рўйхат!$CX:$CX,$B$470,рўйхат!$D:$D,$C454)</f>
        <v/>
      </c>
      <c r="AJ454" s="36">
        <f>SUMIFS(рўйхат!AK:AK,рўйхат!$CX:$CX,$B$470,рўйхат!$D:$D,$C454)</f>
        <v/>
      </c>
      <c r="AK454" s="35">
        <f>SUMIFS(рўйхат!AL:AL,рўйхат!$CX:$CX,$B$470,рўйхат!$D:$D,$C454)</f>
        <v/>
      </c>
      <c r="AL454" s="36">
        <f>SUMIFS(рўйхат!AM:AM,рўйхат!$CX:$CX,$B$470,рўйхат!$D:$D,$C454)</f>
        <v/>
      </c>
      <c r="AM454" s="77">
        <f>IFERROR(Q454/E454,0)</f>
        <v/>
      </c>
      <c r="AN454" s="77">
        <f>IFERROR(R454/F454,0)</f>
        <v/>
      </c>
      <c r="AO454" s="35">
        <f>SUMIFS(рўйхат!AX:AX,рўйхат!$CX:$CX,$B$470,рўйхат!$D:$D,$C454)</f>
        <v/>
      </c>
      <c r="AP454" s="36">
        <f>SUMIFS(рўйхат!AY:AY,рўйхат!$CX:$CX,$B$470,рўйхат!$D:$D,$C454)</f>
        <v/>
      </c>
      <c r="AQ454" s="35">
        <f>SUMIFS(рўйхат!AZ:AZ,рўйхат!$CX:$CX,$B$470,рўйхат!$D:$D,$C454)</f>
        <v/>
      </c>
      <c r="AR454" s="36">
        <f>SUMIFS(рўйхат!BA:BA,рўйхат!$CX:$CX,$B$470,рўйхат!$D:$D,$C454)</f>
        <v/>
      </c>
      <c r="AS454" s="35">
        <f>SUMIFS(рўйхат!BB:BB,рўйхат!$CX:$CX,$B$470,рўйхат!$D:$D,$C454)</f>
        <v/>
      </c>
      <c r="AT454" s="36">
        <f>SUMIFS(рўйхат!BC:BC,рўйхат!$CX:$CX,$B$470,рўйхат!$D:$D,$C454)</f>
        <v/>
      </c>
      <c r="AU454" s="35">
        <f>SUMIFS(рўйхат!BD:BD,рўйхат!$CX:$CX,$B$470,рўйхат!$D:$D,$C454)</f>
        <v/>
      </c>
      <c r="AV454" s="36">
        <f>SUMIFS(рўйхат!BE:BE,рўйхат!$CX:$CX,$B$470,рўйхат!$D:$D,$C454)</f>
        <v/>
      </c>
      <c r="AW454" s="35">
        <f>SUMIFS(рўйхат!BF:BF,рўйхат!$CX:$CX,$B$470,рўйхат!$D:$D,$C454)</f>
        <v/>
      </c>
      <c r="AX454" s="36">
        <f>SUMIFS(рўйхат!BG:BG,рўйхат!$CX:$CX,$B$470,рўйхат!$D:$D,$C454)</f>
        <v/>
      </c>
      <c r="AY454" s="35">
        <f>SUMIFS(рўйхат!BH:BH,рўйхат!$CX:$CX,$B$470,рўйхат!$D:$D,$C454)</f>
        <v/>
      </c>
      <c r="AZ454" s="36">
        <f>SUMIFS(рўйхат!BI:BI,рўйхат!$CX:$CX,$B$470,рўйхат!$D:$D,$C454)</f>
        <v/>
      </c>
      <c r="BA454" s="35">
        <f>SUMIFS(рўйхат!BJ:BJ,рўйхат!$CX:$CX,$B$470,рўйхат!$D:$D,$C454)</f>
        <v/>
      </c>
      <c r="BB454" s="36">
        <f>SUMIFS(рўйхат!BK:BK,рўйхат!$CX:$CX,$B$470,рўйхат!$D:$D,$C454)</f>
        <v/>
      </c>
      <c r="BC454" s="77">
        <f>IFERROR(AO454/E454,0)</f>
        <v/>
      </c>
      <c r="BD454" s="77">
        <f>IFERROR(AP454/F454,0)</f>
        <v/>
      </c>
      <c r="BE454" s="35">
        <f>SUMIFS(рўйхат!BL:BL,рўйхат!$CX:$CX,$B$470,рўйхат!$D:$D,$C454)</f>
        <v/>
      </c>
      <c r="BF454" s="36">
        <f>SUMIFS(рўйхат!BM:BM,рўйхат!$CX:$CX,$B$470,рўйхат!$D:$D,$C454)</f>
        <v/>
      </c>
      <c r="BG454" s="35">
        <f>SUMIFS(рўйхат!BN:BN,рўйхат!$CX:$CX,$B$470,рўйхат!$D:$D,$C454)</f>
        <v/>
      </c>
      <c r="BH454" s="36">
        <f>SUMIFS(рўйхат!BO:BO,рўйхат!$CX:$CX,$B$470,рўйхат!$D:$D,$C454)</f>
        <v/>
      </c>
      <c r="BI454" s="35">
        <f>SUMIFS(рўйхат!BP:BP,рўйхат!$CX:$CX,$B$470,рўйхат!$D:$D,$C454)</f>
        <v/>
      </c>
      <c r="BJ454" s="36">
        <f>SUMIFS(рўйхат!BQ:BQ,рўйхат!$CX:$CX,$B$470,рўйхат!$D:$D,$C454)</f>
        <v/>
      </c>
      <c r="BK454" s="35">
        <f>SUMIFS(рўйхат!BR:BR,рўйхат!$CX:$CX,$B$470,рўйхат!$D:$D,$C454)</f>
        <v/>
      </c>
      <c r="BL454" s="36">
        <f>SUMIFS(рўйхат!BS:BS,рўйхат!$CX:$CX,$B$470,рўйхат!$D:$D,$C454)</f>
        <v/>
      </c>
      <c r="BM454" s="35">
        <f>SUMIFS(рўйхат!BT:BT,рўйхат!$CX:$CX,$B$470,рўйхат!$D:$D,$C454)</f>
        <v/>
      </c>
      <c r="BN454" s="36">
        <f>SUMIFS(рўйхат!BU:BU,рўйхат!$CX:$CX,$B$470,рўйхат!$D:$D,$C454)</f>
        <v/>
      </c>
      <c r="BO454" s="35">
        <f>SUMIFS(рўйхат!BX:BX,рўйхат!$CX:$CX,$B$470,рўйхат!$D:$D,$C454)</f>
        <v/>
      </c>
      <c r="BP454" s="36">
        <f>SUMIFS(рўйхат!BY:BY,рўйхат!$CX:$CX,$B$470,рўйхат!$D:$D,$C454)</f>
        <v/>
      </c>
      <c r="BQ454" s="35">
        <f>SUMIFS(рўйхат!BZ:BZ,рўйхат!$CX:$CX,$B$470,рўйхат!$D:$D,$C454)</f>
        <v/>
      </c>
      <c r="BR454" s="36">
        <f>SUMIFS(рўйхат!CA:CA,рўйхат!$CX:$CX,$B$470,рўйхат!$D:$D,$C454)</f>
        <v/>
      </c>
      <c r="BS454" s="35">
        <f>SUMIFS(рўйхат!CB:CB,рўйхат!$CX:$CX,$B$470,рўйхат!$D:$D,$C454)</f>
        <v/>
      </c>
      <c r="BT454" s="36">
        <f>SUMIFS(рўйхат!CC:CC,рўйхат!$CX:$CX,$B$470,рўйхат!$D:$D,$C454)</f>
        <v/>
      </c>
      <c r="BU454" s="35">
        <f>SUMIFS(рўйхат!CD:CD,рўйхат!$CX:$CX,$B$470,рўйхат!$D:$D,$C454)</f>
        <v/>
      </c>
      <c r="BV454" s="36">
        <f>SUMIFS(рўйхат!CE:CE,рўйхат!$CX:$CX,$B$470,рўйхат!$D:$D,$C454)</f>
        <v/>
      </c>
      <c r="BW454" s="35">
        <f>SUMIFS(рўйхат!CH:CH,рўйхат!$CX:$CX,$B$470,рўйхат!$D:$D,$C454)</f>
        <v/>
      </c>
      <c r="BX454" s="36">
        <f>SUMIFS(рўйхат!CI:CI,рўйхат!$CX:$CX,$B$470,рўйхат!$D:$D,$C454)</f>
        <v/>
      </c>
      <c r="BY454" s="35">
        <f>SUMIFS(рўйхат!CJ:CJ,рўйхат!$CX:$CX,$B$470,рўйхат!$D:$D,$C454)</f>
        <v/>
      </c>
      <c r="BZ454" s="36">
        <f>SUMIFS(рўйхат!CK:CK,рўйхат!$CX:$CX,$B$470,рўйхат!$D:$D,$C454)</f>
        <v/>
      </c>
      <c r="CA454" s="35">
        <f>SUMIFS(рўйхат!CL:CL,рўйхат!$CX:$CX,$B$470,рўйхат!$D:$D,$C454)</f>
        <v/>
      </c>
      <c r="CB454" s="36">
        <f>SUMIFS(рўйхат!CM:CM,рўйхат!$CX:$CX,$B$470,рўйхат!$D:$D,$C454)</f>
        <v/>
      </c>
      <c r="CC454" s="35">
        <f>SUMIFS(рўйхат!CN:CN,рўйхат!$CX:$CX,$B$470,рўйхат!$D:$D,$C454)</f>
        <v/>
      </c>
      <c r="CD454" s="36">
        <f>SUMIFS(рўйхат!CO:CO,рўйхат!$CX:$CX,$B$470,рўйхат!$D:$D,$C454)</f>
        <v/>
      </c>
      <c r="CE454" s="77">
        <f>IFERROR(BE454/(Q454+BE454),0)</f>
        <v/>
      </c>
      <c r="CF454" s="78">
        <f>IFERROR(BF454/(R454+BF454),0)</f>
        <v/>
      </c>
    </row>
    <row r="455" hidden="1" outlineLevel="1" ht="30" customFormat="1" customHeight="1" s="8">
      <c r="A455" s="39" t="n"/>
      <c r="B455" s="50" t="n">
        <v>51</v>
      </c>
      <c r="C455" s="131" t="inlineStr">
        <is>
          <t>ундириш имкони мавжуд бўлган муаммолик кредитлар таҳлили (забаланс жисмоний шахс)</t>
        </is>
      </c>
      <c r="D455" s="51" t="n"/>
      <c r="E455" s="35">
        <f>SUMIFS(рўйхат!F:F,рўйхат!$CX:$CX,$B$470,рўйхат!$D:$D,$C455)</f>
        <v/>
      </c>
      <c r="F455" s="36">
        <f>SUMIFS(рўйхат!G:G,рўйхат!$CX:$CX,$B$470,рўйхат!$D:$D,$C455)</f>
        <v/>
      </c>
      <c r="G455" s="35">
        <f>SUMIFS(рўйхат!H:H,рўйхат!$CX:$CX,$B$470,рўйхат!$D:$D,$C455)</f>
        <v/>
      </c>
      <c r="H455" s="36">
        <f>SUMIFS(рўйхат!I:I,рўйхат!$CX:$CX,$B$470,рўйхат!$D:$D,$C455)</f>
        <v/>
      </c>
      <c r="I455" s="35">
        <f>SUMIFS(рўйхат!J:J,рўйхат!$CX:$CX,$B$470,рўйхат!$D:$D,$C455)</f>
        <v/>
      </c>
      <c r="J455" s="36">
        <f>SUMIFS(рўйхат!K:K,рўйхат!$CX:$CX,$B$470,рўйхат!$D:$D,$C455)</f>
        <v/>
      </c>
      <c r="K455" s="35">
        <f>SUMIFS(рўйхат!L:L,рўйхат!$CX:$CX,$B$470,рўйхат!$D:$D,$C455)</f>
        <v/>
      </c>
      <c r="L455" s="36">
        <f>SUMIFS(рўйхат!M:M,рўйхат!$CX:$CX,$B$470,рўйхат!$D:$D,$C455)</f>
        <v/>
      </c>
      <c r="M455" s="35">
        <f>SUMIFS(рўйхат!N:N,рўйхат!$CX:$CX,$B$470,рўйхат!$D:$D,$C455)</f>
        <v/>
      </c>
      <c r="N455" s="36">
        <f>SUMIFS(рўйхат!O:O,рўйхат!$CX:$CX,$B$470,рўйхат!$D:$D,$C455)</f>
        <v/>
      </c>
      <c r="O455" s="34">
        <f>IFERROR(M455/E455,0)</f>
        <v/>
      </c>
      <c r="P455" s="34">
        <f>IFERROR(N455/F455,0)</f>
        <v/>
      </c>
      <c r="Q455" s="35">
        <f>SUMIFS(рўйхат!P:P,рўйхат!$CX:$CX,$B$470,рўйхат!$D:$D,$C455)</f>
        <v/>
      </c>
      <c r="R455" s="36">
        <f>SUMIFS(рўйхат!Q:Q,рўйхат!$CX:$CX,$B$470,рўйхат!$D:$D,$C455)</f>
        <v/>
      </c>
      <c r="S455" s="35">
        <f>SUMIFS(рўйхат!R:R,рўйхат!$CX:$CX,$B$470,рўйхат!$D:$D,$C455)</f>
        <v/>
      </c>
      <c r="T455" s="36">
        <f>SUMIFS(рўйхат!S:S,рўйхат!$CX:$CX,$B$470,рўйхат!$D:$D,$C455)</f>
        <v/>
      </c>
      <c r="U455" s="35">
        <f>SUMIFS(рўйхат!T:T,рўйхат!$CX:$CX,$B$470,рўйхат!$D:$D,$C455)</f>
        <v/>
      </c>
      <c r="V455" s="36">
        <f>SUMIFS(рўйхат!U:U,рўйхат!$CX:$CX,$B$470,рўйхат!$D:$D,$C455)</f>
        <v/>
      </c>
      <c r="W455" s="35">
        <f>SUMIFS(рўйхат!V:V,рўйхат!$CX:$CX,$B$470,рўйхат!$D:$D,$C455)</f>
        <v/>
      </c>
      <c r="X455" s="36">
        <f>SUMIFS(рўйхат!W:W,рўйхат!$CX:$CX,$B$470,рўйхат!$D:$D,$C455)</f>
        <v/>
      </c>
      <c r="Y455" s="35">
        <f>SUMIFS(рўйхат!X:X,рўйхат!$CX:$CX,$B$470,рўйхат!$D:$D,$C455)</f>
        <v/>
      </c>
      <c r="Z455" s="36">
        <f>SUMIFS(рўйхат!Y:Y,рўйхат!$CX:$CX,$B$470,рўйхат!$D:$D,$C455)</f>
        <v/>
      </c>
      <c r="AA455" s="35">
        <f>SUMIFS(рўйхат!Z:Z,рўйхат!$CX:$CX,$B$470,рўйхат!$D:$D,$C455)</f>
        <v/>
      </c>
      <c r="AB455" s="36">
        <f>SUMIFS(рўйхат!AA:AA,рўйхат!$CX:$CX,$B$470,рўйхат!$D:$D,$C455)</f>
        <v/>
      </c>
      <c r="AC455" s="35">
        <f>SUMIFS(рўйхат!AB:AB,рўйхат!$CX:$CX,$B$470,рўйхат!$D:$D,$C455)</f>
        <v/>
      </c>
      <c r="AD455" s="36">
        <f>SUMIFS(рўйхат!AC:AC,рўйхат!$CX:$CX,$B$470,рўйхат!$D:$D,$C455)</f>
        <v/>
      </c>
      <c r="AE455" s="35">
        <f>SUMIFS(рўйхат!AD:AD,рўйхат!$CX:$CX,$B$470,рўйхат!$D:$D,$C455)</f>
        <v/>
      </c>
      <c r="AF455" s="36">
        <f>SUMIFS(рўйхат!AE:AE,рўйхат!$CX:$CX,$B$470,рўйхат!$D:$D,$C455)</f>
        <v/>
      </c>
      <c r="AG455" s="35">
        <f>SUMIFS(рўйхат!AH:AH,рўйхат!$CX:$CX,$B$470,рўйхат!$D:$D,$C455)</f>
        <v/>
      </c>
      <c r="AH455" s="36">
        <f>SUMIFS(рўйхат!AI:AI,рўйхат!$CX:$CX,$B$470,рўйхат!$D:$D,$C455)</f>
        <v/>
      </c>
      <c r="AI455" s="35">
        <f>SUMIFS(рўйхат!AJ:AJ,рўйхат!$CX:$CX,$B$470,рўйхат!$D:$D,$C455)</f>
        <v/>
      </c>
      <c r="AJ455" s="36">
        <f>SUMIFS(рўйхат!AK:AK,рўйхат!$CX:$CX,$B$470,рўйхат!$D:$D,$C455)</f>
        <v/>
      </c>
      <c r="AK455" s="35">
        <f>SUMIFS(рўйхат!AL:AL,рўйхат!$CX:$CX,$B$470,рўйхат!$D:$D,$C455)</f>
        <v/>
      </c>
      <c r="AL455" s="36">
        <f>SUMIFS(рўйхат!AM:AM,рўйхат!$CX:$CX,$B$470,рўйхат!$D:$D,$C455)</f>
        <v/>
      </c>
      <c r="AM455" s="77">
        <f>IFERROR(Q455/E455,0)</f>
        <v/>
      </c>
      <c r="AN455" s="77">
        <f>IFERROR(R455/F455,0)</f>
        <v/>
      </c>
      <c r="AO455" s="35">
        <f>SUMIFS(рўйхат!AX:AX,рўйхат!$CX:$CX,$B$470,рўйхат!$D:$D,$C455)</f>
        <v/>
      </c>
      <c r="AP455" s="36">
        <f>SUMIFS(рўйхат!AY:AY,рўйхат!$CX:$CX,$B$470,рўйхат!$D:$D,$C455)</f>
        <v/>
      </c>
      <c r="AQ455" s="35">
        <f>SUMIFS(рўйхат!AZ:AZ,рўйхат!$CX:$CX,$B$470,рўйхат!$D:$D,$C455)</f>
        <v/>
      </c>
      <c r="AR455" s="36">
        <f>SUMIFS(рўйхат!BA:BA,рўйхат!$CX:$CX,$B$470,рўйхат!$D:$D,$C455)</f>
        <v/>
      </c>
      <c r="AS455" s="35">
        <f>SUMIFS(рўйхат!BB:BB,рўйхат!$CX:$CX,$B$470,рўйхат!$D:$D,$C455)</f>
        <v/>
      </c>
      <c r="AT455" s="36">
        <f>SUMIFS(рўйхат!BC:BC,рўйхат!$CX:$CX,$B$470,рўйхат!$D:$D,$C455)</f>
        <v/>
      </c>
      <c r="AU455" s="35">
        <f>SUMIFS(рўйхат!BD:BD,рўйхат!$CX:$CX,$B$470,рўйхат!$D:$D,$C455)</f>
        <v/>
      </c>
      <c r="AV455" s="36">
        <f>SUMIFS(рўйхат!BE:BE,рўйхат!$CX:$CX,$B$470,рўйхат!$D:$D,$C455)</f>
        <v/>
      </c>
      <c r="AW455" s="35">
        <f>SUMIFS(рўйхат!BF:BF,рўйхат!$CX:$CX,$B$470,рўйхат!$D:$D,$C455)</f>
        <v/>
      </c>
      <c r="AX455" s="36">
        <f>SUMIFS(рўйхат!BG:BG,рўйхат!$CX:$CX,$B$470,рўйхат!$D:$D,$C455)</f>
        <v/>
      </c>
      <c r="AY455" s="35">
        <f>SUMIFS(рўйхат!BH:BH,рўйхат!$CX:$CX,$B$470,рўйхат!$D:$D,$C455)</f>
        <v/>
      </c>
      <c r="AZ455" s="36">
        <f>SUMIFS(рўйхат!BI:BI,рўйхат!$CX:$CX,$B$470,рўйхат!$D:$D,$C455)</f>
        <v/>
      </c>
      <c r="BA455" s="35">
        <f>SUMIFS(рўйхат!BJ:BJ,рўйхат!$CX:$CX,$B$470,рўйхат!$D:$D,$C455)</f>
        <v/>
      </c>
      <c r="BB455" s="36">
        <f>SUMIFS(рўйхат!BK:BK,рўйхат!$CX:$CX,$B$470,рўйхат!$D:$D,$C455)</f>
        <v/>
      </c>
      <c r="BC455" s="77">
        <f>IFERROR(AO455/E455,0)</f>
        <v/>
      </c>
      <c r="BD455" s="77">
        <f>IFERROR(AP455/F455,0)</f>
        <v/>
      </c>
      <c r="BE455" s="35">
        <f>SUMIFS(рўйхат!BL:BL,рўйхат!$CX:$CX,$B$470,рўйхат!$D:$D,$C455)</f>
        <v/>
      </c>
      <c r="BF455" s="36">
        <f>SUMIFS(рўйхат!BM:BM,рўйхат!$CX:$CX,$B$470,рўйхат!$D:$D,$C455)</f>
        <v/>
      </c>
      <c r="BG455" s="35">
        <f>SUMIFS(рўйхат!BN:BN,рўйхат!$CX:$CX,$B$470,рўйхат!$D:$D,$C455)</f>
        <v/>
      </c>
      <c r="BH455" s="36">
        <f>SUMIFS(рўйхат!BO:BO,рўйхат!$CX:$CX,$B$470,рўйхат!$D:$D,$C455)</f>
        <v/>
      </c>
      <c r="BI455" s="35">
        <f>SUMIFS(рўйхат!BP:BP,рўйхат!$CX:$CX,$B$470,рўйхат!$D:$D,$C455)</f>
        <v/>
      </c>
      <c r="BJ455" s="36">
        <f>SUMIFS(рўйхат!BQ:BQ,рўйхат!$CX:$CX,$B$470,рўйхат!$D:$D,$C455)</f>
        <v/>
      </c>
      <c r="BK455" s="35">
        <f>SUMIFS(рўйхат!BR:BR,рўйхат!$CX:$CX,$B$470,рўйхат!$D:$D,$C455)</f>
        <v/>
      </c>
      <c r="BL455" s="36">
        <f>SUMIFS(рўйхат!BS:BS,рўйхат!$CX:$CX,$B$470,рўйхат!$D:$D,$C455)</f>
        <v/>
      </c>
      <c r="BM455" s="35">
        <f>SUMIFS(рўйхат!BT:BT,рўйхат!$CX:$CX,$B$470,рўйхат!$D:$D,$C455)</f>
        <v/>
      </c>
      <c r="BN455" s="36">
        <f>SUMIFS(рўйхат!BU:BU,рўйхат!$CX:$CX,$B$470,рўйхат!$D:$D,$C455)</f>
        <v/>
      </c>
      <c r="BO455" s="35">
        <f>SUMIFS(рўйхат!BX:BX,рўйхат!$CX:$CX,$B$470,рўйхат!$D:$D,$C455)</f>
        <v/>
      </c>
      <c r="BP455" s="36">
        <f>SUMIFS(рўйхат!BY:BY,рўйхат!$CX:$CX,$B$470,рўйхат!$D:$D,$C455)</f>
        <v/>
      </c>
      <c r="BQ455" s="35">
        <f>SUMIFS(рўйхат!BZ:BZ,рўйхат!$CX:$CX,$B$470,рўйхат!$D:$D,$C455)</f>
        <v/>
      </c>
      <c r="BR455" s="36">
        <f>SUMIFS(рўйхат!CA:CA,рўйхат!$CX:$CX,$B$470,рўйхат!$D:$D,$C455)</f>
        <v/>
      </c>
      <c r="BS455" s="35">
        <f>SUMIFS(рўйхат!CB:CB,рўйхат!$CX:$CX,$B$470,рўйхат!$D:$D,$C455)</f>
        <v/>
      </c>
      <c r="BT455" s="36">
        <f>SUMIFS(рўйхат!CC:CC,рўйхат!$CX:$CX,$B$470,рўйхат!$D:$D,$C455)</f>
        <v/>
      </c>
      <c r="BU455" s="35">
        <f>SUMIFS(рўйхат!CD:CD,рўйхат!$CX:$CX,$B$470,рўйхат!$D:$D,$C455)</f>
        <v/>
      </c>
      <c r="BV455" s="36">
        <f>SUMIFS(рўйхат!CE:CE,рўйхат!$CX:$CX,$B$470,рўйхат!$D:$D,$C455)</f>
        <v/>
      </c>
      <c r="BW455" s="35">
        <f>SUMIFS(рўйхат!CH:CH,рўйхат!$CX:$CX,$B$470,рўйхат!$D:$D,$C455)</f>
        <v/>
      </c>
      <c r="BX455" s="36">
        <f>SUMIFS(рўйхат!CI:CI,рўйхат!$CX:$CX,$B$470,рўйхат!$D:$D,$C455)</f>
        <v/>
      </c>
      <c r="BY455" s="35">
        <f>SUMIFS(рўйхат!CJ:CJ,рўйхат!$CX:$CX,$B$470,рўйхат!$D:$D,$C455)</f>
        <v/>
      </c>
      <c r="BZ455" s="36">
        <f>SUMIFS(рўйхат!CK:CK,рўйхат!$CX:$CX,$B$470,рўйхат!$D:$D,$C455)</f>
        <v/>
      </c>
      <c r="CA455" s="35">
        <f>SUMIFS(рўйхат!CL:CL,рўйхат!$CX:$CX,$B$470,рўйхат!$D:$D,$C455)</f>
        <v/>
      </c>
      <c r="CB455" s="36">
        <f>SUMIFS(рўйхат!CM:CM,рўйхат!$CX:$CX,$B$470,рўйхат!$D:$D,$C455)</f>
        <v/>
      </c>
      <c r="CC455" s="35">
        <f>SUMIFS(рўйхат!CN:CN,рўйхат!$CX:$CX,$B$470,рўйхат!$D:$D,$C455)</f>
        <v/>
      </c>
      <c r="CD455" s="36">
        <f>SUMIFS(рўйхат!CO:CO,рўйхат!$CX:$CX,$B$470,рўйхат!$D:$D,$C455)</f>
        <v/>
      </c>
      <c r="CE455" s="77">
        <f>IFERROR(BE455/(Q455+BE455),0)</f>
        <v/>
      </c>
      <c r="CF455" s="78">
        <f>IFERROR(BF455/(R455+BF455),0)</f>
        <v/>
      </c>
    </row>
    <row r="456" hidden="1" outlineLevel="1" ht="30" customFormat="1" customHeight="1" s="8">
      <c r="A456" s="39" t="n"/>
      <c r="B456" s="50" t="n">
        <v>52</v>
      </c>
      <c r="C456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456" s="51" t="n"/>
      <c r="E456" s="35">
        <f>SUMIFS(рўйхат!F:F,рўйхат!$CX:$CX,$B$470,рўйхат!$D:$D,$C456)</f>
        <v/>
      </c>
      <c r="F456" s="36">
        <f>SUMIFS(рўйхат!G:G,рўйхат!$CX:$CX,$B$470,рўйхат!$D:$D,$C456)</f>
        <v/>
      </c>
      <c r="G456" s="35">
        <f>SUMIFS(рўйхат!H:H,рўйхат!$CX:$CX,$B$470,рўйхат!$D:$D,$C456)</f>
        <v/>
      </c>
      <c r="H456" s="36">
        <f>SUMIFS(рўйхат!I:I,рўйхат!$CX:$CX,$B$470,рўйхат!$D:$D,$C456)</f>
        <v/>
      </c>
      <c r="I456" s="35">
        <f>SUMIFS(рўйхат!J:J,рўйхат!$CX:$CX,$B$470,рўйхат!$D:$D,$C456)</f>
        <v/>
      </c>
      <c r="J456" s="36">
        <f>SUMIFS(рўйхат!K:K,рўйхат!$CX:$CX,$B$470,рўйхат!$D:$D,$C456)</f>
        <v/>
      </c>
      <c r="K456" s="35">
        <f>SUMIFS(рўйхат!L:L,рўйхат!$CX:$CX,$B$470,рўйхат!$D:$D,$C456)</f>
        <v/>
      </c>
      <c r="L456" s="36">
        <f>SUMIFS(рўйхат!M:M,рўйхат!$CX:$CX,$B$470,рўйхат!$D:$D,$C456)</f>
        <v/>
      </c>
      <c r="M456" s="35">
        <f>SUMIFS(рўйхат!N:N,рўйхат!$CX:$CX,$B$470,рўйхат!$D:$D,$C456)</f>
        <v/>
      </c>
      <c r="N456" s="36">
        <f>SUMIFS(рўйхат!O:O,рўйхат!$CX:$CX,$B$470,рўйхат!$D:$D,$C456)</f>
        <v/>
      </c>
      <c r="O456" s="34">
        <f>IFERROR(M456/E456,0)</f>
        <v/>
      </c>
      <c r="P456" s="34">
        <f>IFERROR(N456/F456,0)</f>
        <v/>
      </c>
      <c r="Q456" s="35">
        <f>SUMIFS(рўйхат!P:P,рўйхат!$CX:$CX,$B$470,рўйхат!$D:$D,$C456)</f>
        <v/>
      </c>
      <c r="R456" s="36">
        <f>SUMIFS(рўйхат!Q:Q,рўйхат!$CX:$CX,$B$470,рўйхат!$D:$D,$C456)</f>
        <v/>
      </c>
      <c r="S456" s="35">
        <f>SUMIFS(рўйхат!R:R,рўйхат!$CX:$CX,$B$470,рўйхат!$D:$D,$C456)</f>
        <v/>
      </c>
      <c r="T456" s="36">
        <f>SUMIFS(рўйхат!S:S,рўйхат!$CX:$CX,$B$470,рўйхат!$D:$D,$C456)</f>
        <v/>
      </c>
      <c r="U456" s="35">
        <f>SUMIFS(рўйхат!T:T,рўйхат!$CX:$CX,$B$470,рўйхат!$D:$D,$C456)</f>
        <v/>
      </c>
      <c r="V456" s="36">
        <f>SUMIFS(рўйхат!U:U,рўйхат!$CX:$CX,$B$470,рўйхат!$D:$D,$C456)</f>
        <v/>
      </c>
      <c r="W456" s="35">
        <f>SUMIFS(рўйхат!V:V,рўйхат!$CX:$CX,$B$470,рўйхат!$D:$D,$C456)</f>
        <v/>
      </c>
      <c r="X456" s="36">
        <f>SUMIFS(рўйхат!W:W,рўйхат!$CX:$CX,$B$470,рўйхат!$D:$D,$C456)</f>
        <v/>
      </c>
      <c r="Y456" s="35">
        <f>SUMIFS(рўйхат!X:X,рўйхат!$CX:$CX,$B$470,рўйхат!$D:$D,$C456)</f>
        <v/>
      </c>
      <c r="Z456" s="36">
        <f>SUMIFS(рўйхат!Y:Y,рўйхат!$CX:$CX,$B$470,рўйхат!$D:$D,$C456)</f>
        <v/>
      </c>
      <c r="AA456" s="35">
        <f>SUMIFS(рўйхат!Z:Z,рўйхат!$CX:$CX,$B$470,рўйхат!$D:$D,$C456)</f>
        <v/>
      </c>
      <c r="AB456" s="36">
        <f>SUMIFS(рўйхат!AA:AA,рўйхат!$CX:$CX,$B$470,рўйхат!$D:$D,$C456)</f>
        <v/>
      </c>
      <c r="AC456" s="35">
        <f>SUMIFS(рўйхат!AB:AB,рўйхат!$CX:$CX,$B$470,рўйхат!$D:$D,$C456)</f>
        <v/>
      </c>
      <c r="AD456" s="36">
        <f>SUMIFS(рўйхат!AC:AC,рўйхат!$CX:$CX,$B$470,рўйхат!$D:$D,$C456)</f>
        <v/>
      </c>
      <c r="AE456" s="35">
        <f>SUMIFS(рўйхат!AD:AD,рўйхат!$CX:$CX,$B$470,рўйхат!$D:$D,$C456)</f>
        <v/>
      </c>
      <c r="AF456" s="36">
        <f>SUMIFS(рўйхат!AE:AE,рўйхат!$CX:$CX,$B$470,рўйхат!$D:$D,$C456)</f>
        <v/>
      </c>
      <c r="AG456" s="35">
        <f>SUMIFS(рўйхат!AH:AH,рўйхат!$CX:$CX,$B$470,рўйхат!$D:$D,$C456)</f>
        <v/>
      </c>
      <c r="AH456" s="36">
        <f>SUMIFS(рўйхат!AI:AI,рўйхат!$CX:$CX,$B$470,рўйхат!$D:$D,$C456)</f>
        <v/>
      </c>
      <c r="AI456" s="35">
        <f>SUMIFS(рўйхат!AJ:AJ,рўйхат!$CX:$CX,$B$470,рўйхат!$D:$D,$C456)</f>
        <v/>
      </c>
      <c r="AJ456" s="36">
        <f>SUMIFS(рўйхат!AK:AK,рўйхат!$CX:$CX,$B$470,рўйхат!$D:$D,$C456)</f>
        <v/>
      </c>
      <c r="AK456" s="35">
        <f>SUMIFS(рўйхат!AL:AL,рўйхат!$CX:$CX,$B$470,рўйхат!$D:$D,$C456)</f>
        <v/>
      </c>
      <c r="AL456" s="36">
        <f>SUMIFS(рўйхат!AM:AM,рўйхат!$CX:$CX,$B$470,рўйхат!$D:$D,$C456)</f>
        <v/>
      </c>
      <c r="AM456" s="77">
        <f>IFERROR(Q456/E456,0)</f>
        <v/>
      </c>
      <c r="AN456" s="77">
        <f>IFERROR(R456/F456,0)</f>
        <v/>
      </c>
      <c r="AO456" s="35">
        <f>SUMIFS(рўйхат!AX:AX,рўйхат!$CX:$CX,$B$470,рўйхат!$D:$D,$C456)</f>
        <v/>
      </c>
      <c r="AP456" s="36">
        <f>SUMIFS(рўйхат!AY:AY,рўйхат!$CX:$CX,$B$470,рўйхат!$D:$D,$C456)</f>
        <v/>
      </c>
      <c r="AQ456" s="35">
        <f>SUMIFS(рўйхат!AZ:AZ,рўйхат!$CX:$CX,$B$470,рўйхат!$D:$D,$C456)</f>
        <v/>
      </c>
      <c r="AR456" s="36">
        <f>SUMIFS(рўйхат!BA:BA,рўйхат!$CX:$CX,$B$470,рўйхат!$D:$D,$C456)</f>
        <v/>
      </c>
      <c r="AS456" s="35">
        <f>SUMIFS(рўйхат!BB:BB,рўйхат!$CX:$CX,$B$470,рўйхат!$D:$D,$C456)</f>
        <v/>
      </c>
      <c r="AT456" s="36">
        <f>SUMIFS(рўйхат!BC:BC,рўйхат!$CX:$CX,$B$470,рўйхат!$D:$D,$C456)</f>
        <v/>
      </c>
      <c r="AU456" s="35">
        <f>SUMIFS(рўйхат!BD:BD,рўйхат!$CX:$CX,$B$470,рўйхат!$D:$D,$C456)</f>
        <v/>
      </c>
      <c r="AV456" s="36">
        <f>SUMIFS(рўйхат!BE:BE,рўйхат!$CX:$CX,$B$470,рўйхат!$D:$D,$C456)</f>
        <v/>
      </c>
      <c r="AW456" s="35">
        <f>SUMIFS(рўйхат!BF:BF,рўйхат!$CX:$CX,$B$470,рўйхат!$D:$D,$C456)</f>
        <v/>
      </c>
      <c r="AX456" s="36">
        <f>SUMIFS(рўйхат!BG:BG,рўйхат!$CX:$CX,$B$470,рўйхат!$D:$D,$C456)</f>
        <v/>
      </c>
      <c r="AY456" s="35">
        <f>SUMIFS(рўйхат!BH:BH,рўйхат!$CX:$CX,$B$470,рўйхат!$D:$D,$C456)</f>
        <v/>
      </c>
      <c r="AZ456" s="36">
        <f>SUMIFS(рўйхат!BI:BI,рўйхат!$CX:$CX,$B$470,рўйхат!$D:$D,$C456)</f>
        <v/>
      </c>
      <c r="BA456" s="35">
        <f>SUMIFS(рўйхат!BJ:BJ,рўйхат!$CX:$CX,$B$470,рўйхат!$D:$D,$C456)</f>
        <v/>
      </c>
      <c r="BB456" s="36">
        <f>SUMIFS(рўйхат!BK:BK,рўйхат!$CX:$CX,$B$470,рўйхат!$D:$D,$C456)</f>
        <v/>
      </c>
      <c r="BC456" s="77">
        <f>IFERROR(AO456/E456,0)</f>
        <v/>
      </c>
      <c r="BD456" s="77">
        <f>IFERROR(AP456/F456,0)</f>
        <v/>
      </c>
      <c r="BE456" s="35">
        <f>SUMIFS(рўйхат!BL:BL,рўйхат!$CX:$CX,$B$470,рўйхат!$D:$D,$C456)</f>
        <v/>
      </c>
      <c r="BF456" s="36">
        <f>SUMIFS(рўйхат!BM:BM,рўйхат!$CX:$CX,$B$470,рўйхат!$D:$D,$C456)</f>
        <v/>
      </c>
      <c r="BG456" s="35">
        <f>SUMIFS(рўйхат!BN:BN,рўйхат!$CX:$CX,$B$470,рўйхат!$D:$D,$C456)</f>
        <v/>
      </c>
      <c r="BH456" s="36">
        <f>SUMIFS(рўйхат!BO:BO,рўйхат!$CX:$CX,$B$470,рўйхат!$D:$D,$C456)</f>
        <v/>
      </c>
      <c r="BI456" s="35">
        <f>SUMIFS(рўйхат!BP:BP,рўйхат!$CX:$CX,$B$470,рўйхат!$D:$D,$C456)</f>
        <v/>
      </c>
      <c r="BJ456" s="36">
        <f>SUMIFS(рўйхат!BQ:BQ,рўйхат!$CX:$CX,$B$470,рўйхат!$D:$D,$C456)</f>
        <v/>
      </c>
      <c r="BK456" s="35">
        <f>SUMIFS(рўйхат!BR:BR,рўйхат!$CX:$CX,$B$470,рўйхат!$D:$D,$C456)</f>
        <v/>
      </c>
      <c r="BL456" s="36">
        <f>SUMIFS(рўйхат!BS:BS,рўйхат!$CX:$CX,$B$470,рўйхат!$D:$D,$C456)</f>
        <v/>
      </c>
      <c r="BM456" s="35">
        <f>SUMIFS(рўйхат!BT:BT,рўйхат!$CX:$CX,$B$470,рўйхат!$D:$D,$C456)</f>
        <v/>
      </c>
      <c r="BN456" s="36">
        <f>SUMIFS(рўйхат!BU:BU,рўйхат!$CX:$CX,$B$470,рўйхат!$D:$D,$C456)</f>
        <v/>
      </c>
      <c r="BO456" s="35">
        <f>SUMIFS(рўйхат!BX:BX,рўйхат!$CX:$CX,$B$470,рўйхат!$D:$D,$C456)</f>
        <v/>
      </c>
      <c r="BP456" s="36">
        <f>SUMIFS(рўйхат!BY:BY,рўйхат!$CX:$CX,$B$470,рўйхат!$D:$D,$C456)</f>
        <v/>
      </c>
      <c r="BQ456" s="35">
        <f>SUMIFS(рўйхат!BZ:BZ,рўйхат!$CX:$CX,$B$470,рўйхат!$D:$D,$C456)</f>
        <v/>
      </c>
      <c r="BR456" s="36">
        <f>SUMIFS(рўйхат!CA:CA,рўйхат!$CX:$CX,$B$470,рўйхат!$D:$D,$C456)</f>
        <v/>
      </c>
      <c r="BS456" s="35">
        <f>SUMIFS(рўйхат!CB:CB,рўйхат!$CX:$CX,$B$470,рўйхат!$D:$D,$C456)</f>
        <v/>
      </c>
      <c r="BT456" s="36">
        <f>SUMIFS(рўйхат!CC:CC,рўйхат!$CX:$CX,$B$470,рўйхат!$D:$D,$C456)</f>
        <v/>
      </c>
      <c r="BU456" s="35">
        <f>SUMIFS(рўйхат!CD:CD,рўйхат!$CX:$CX,$B$470,рўйхат!$D:$D,$C456)</f>
        <v/>
      </c>
      <c r="BV456" s="36">
        <f>SUMIFS(рўйхат!CE:CE,рўйхат!$CX:$CX,$B$470,рўйхат!$D:$D,$C456)</f>
        <v/>
      </c>
      <c r="BW456" s="35">
        <f>SUMIFS(рўйхат!CH:CH,рўйхат!$CX:$CX,$B$470,рўйхат!$D:$D,$C456)</f>
        <v/>
      </c>
      <c r="BX456" s="36">
        <f>SUMIFS(рўйхат!CI:CI,рўйхат!$CX:$CX,$B$470,рўйхат!$D:$D,$C456)</f>
        <v/>
      </c>
      <c r="BY456" s="35">
        <f>SUMIFS(рўйхат!CJ:CJ,рўйхат!$CX:$CX,$B$470,рўйхат!$D:$D,$C456)</f>
        <v/>
      </c>
      <c r="BZ456" s="36">
        <f>SUMIFS(рўйхат!CK:CK,рўйхат!$CX:$CX,$B$470,рўйхат!$D:$D,$C456)</f>
        <v/>
      </c>
      <c r="CA456" s="35">
        <f>SUMIFS(рўйхат!CL:CL,рўйхат!$CX:$CX,$B$470,рўйхат!$D:$D,$C456)</f>
        <v/>
      </c>
      <c r="CB456" s="36">
        <f>SUMIFS(рўйхат!CM:CM,рўйхат!$CX:$CX,$B$470,рўйхат!$D:$D,$C456)</f>
        <v/>
      </c>
      <c r="CC456" s="35">
        <f>SUMIFS(рўйхат!CN:CN,рўйхат!$CX:$CX,$B$470,рўйхат!$D:$D,$C456)</f>
        <v/>
      </c>
      <c r="CD456" s="36">
        <f>SUMIFS(рўйхат!CO:CO,рўйхат!$CX:$CX,$B$470,рўйхат!$D:$D,$C456)</f>
        <v/>
      </c>
      <c r="CE456" s="77">
        <f>IFERROR(BE456/(Q456+BE456),0)</f>
        <v/>
      </c>
      <c r="CF456" s="78">
        <f>IFERROR(BF456/(R456+BF456),0)</f>
        <v/>
      </c>
    </row>
    <row r="457" hidden="1" outlineLevel="1" ht="30" customFormat="1" customHeight="1" s="8">
      <c r="A457" s="39" t="n"/>
      <c r="B457" s="50" t="n">
        <v>53</v>
      </c>
      <c r="C457" s="131" t="inlineStr">
        <is>
          <t>Харид комиссия аъзоларида манфаалар тўқнашуви (Ғазначилик маълумотига асосан)</t>
        </is>
      </c>
      <c r="D457" s="51" t="n"/>
      <c r="E457" s="35">
        <f>SUMIFS(рўйхат!F:F,рўйхат!$CX:$CX,$B$470,рўйхат!$D:$D,$C457)</f>
        <v/>
      </c>
      <c r="F457" s="36">
        <f>SUMIFS(рўйхат!G:G,рўйхат!$CX:$CX,$B$470,рўйхат!$D:$D,$C457)</f>
        <v/>
      </c>
      <c r="G457" s="35">
        <f>SUMIFS(рўйхат!H:H,рўйхат!$CX:$CX,$B$470,рўйхат!$D:$D,$C457)</f>
        <v/>
      </c>
      <c r="H457" s="36">
        <f>SUMIFS(рўйхат!I:I,рўйхат!$CX:$CX,$B$470,рўйхат!$D:$D,$C457)</f>
        <v/>
      </c>
      <c r="I457" s="35">
        <f>SUMIFS(рўйхат!J:J,рўйхат!$CX:$CX,$B$470,рўйхат!$D:$D,$C457)</f>
        <v/>
      </c>
      <c r="J457" s="36">
        <f>SUMIFS(рўйхат!K:K,рўйхат!$CX:$CX,$B$470,рўйхат!$D:$D,$C457)</f>
        <v/>
      </c>
      <c r="K457" s="35">
        <f>SUMIFS(рўйхат!L:L,рўйхат!$CX:$CX,$B$470,рўйхат!$D:$D,$C457)</f>
        <v/>
      </c>
      <c r="L457" s="36">
        <f>SUMIFS(рўйхат!M:M,рўйхат!$CX:$CX,$B$470,рўйхат!$D:$D,$C457)</f>
        <v/>
      </c>
      <c r="M457" s="35">
        <f>SUMIFS(рўйхат!N:N,рўйхат!$CX:$CX,$B$470,рўйхат!$D:$D,$C457)</f>
        <v/>
      </c>
      <c r="N457" s="36">
        <f>SUMIFS(рўйхат!O:O,рўйхат!$CX:$CX,$B$470,рўйхат!$D:$D,$C457)</f>
        <v/>
      </c>
      <c r="O457" s="34">
        <f>IFERROR(M457/E457,0)</f>
        <v/>
      </c>
      <c r="P457" s="34">
        <f>IFERROR(N457/F457,0)</f>
        <v/>
      </c>
      <c r="Q457" s="35">
        <f>SUMIFS(рўйхат!P:P,рўйхат!$CX:$CX,$B$470,рўйхат!$D:$D,$C457)</f>
        <v/>
      </c>
      <c r="R457" s="36">
        <f>SUMIFS(рўйхат!Q:Q,рўйхат!$CX:$CX,$B$470,рўйхат!$D:$D,$C457)</f>
        <v/>
      </c>
      <c r="S457" s="35">
        <f>SUMIFS(рўйхат!R:R,рўйхат!$CX:$CX,$B$470,рўйхат!$D:$D,$C457)</f>
        <v/>
      </c>
      <c r="T457" s="36">
        <f>SUMIFS(рўйхат!S:S,рўйхат!$CX:$CX,$B$470,рўйхат!$D:$D,$C457)</f>
        <v/>
      </c>
      <c r="U457" s="35">
        <f>SUMIFS(рўйхат!T:T,рўйхат!$CX:$CX,$B$470,рўйхат!$D:$D,$C457)</f>
        <v/>
      </c>
      <c r="V457" s="36">
        <f>SUMIFS(рўйхат!U:U,рўйхат!$CX:$CX,$B$470,рўйхат!$D:$D,$C457)</f>
        <v/>
      </c>
      <c r="W457" s="35">
        <f>SUMIFS(рўйхат!V:V,рўйхат!$CX:$CX,$B$470,рўйхат!$D:$D,$C457)</f>
        <v/>
      </c>
      <c r="X457" s="36">
        <f>SUMIFS(рўйхат!W:W,рўйхат!$CX:$CX,$B$470,рўйхат!$D:$D,$C457)</f>
        <v/>
      </c>
      <c r="Y457" s="35">
        <f>SUMIFS(рўйхат!X:X,рўйхат!$CX:$CX,$B$470,рўйхат!$D:$D,$C457)</f>
        <v/>
      </c>
      <c r="Z457" s="36">
        <f>SUMIFS(рўйхат!Y:Y,рўйхат!$CX:$CX,$B$470,рўйхат!$D:$D,$C457)</f>
        <v/>
      </c>
      <c r="AA457" s="35">
        <f>SUMIFS(рўйхат!Z:Z,рўйхат!$CX:$CX,$B$470,рўйхат!$D:$D,$C457)</f>
        <v/>
      </c>
      <c r="AB457" s="36">
        <f>SUMIFS(рўйхат!AA:AA,рўйхат!$CX:$CX,$B$470,рўйхат!$D:$D,$C457)</f>
        <v/>
      </c>
      <c r="AC457" s="35">
        <f>SUMIFS(рўйхат!AB:AB,рўйхат!$CX:$CX,$B$470,рўйхат!$D:$D,$C457)</f>
        <v/>
      </c>
      <c r="AD457" s="36">
        <f>SUMIFS(рўйхат!AC:AC,рўйхат!$CX:$CX,$B$470,рўйхат!$D:$D,$C457)</f>
        <v/>
      </c>
      <c r="AE457" s="35">
        <f>SUMIFS(рўйхат!AD:AD,рўйхат!$CX:$CX,$B$470,рўйхат!$D:$D,$C457)</f>
        <v/>
      </c>
      <c r="AF457" s="36">
        <f>SUMIFS(рўйхат!AE:AE,рўйхат!$CX:$CX,$B$470,рўйхат!$D:$D,$C457)</f>
        <v/>
      </c>
      <c r="AG457" s="35">
        <f>SUMIFS(рўйхат!AH:AH,рўйхат!$CX:$CX,$B$470,рўйхат!$D:$D,$C457)</f>
        <v/>
      </c>
      <c r="AH457" s="36">
        <f>SUMIFS(рўйхат!AI:AI,рўйхат!$CX:$CX,$B$470,рўйхат!$D:$D,$C457)</f>
        <v/>
      </c>
      <c r="AI457" s="35">
        <f>SUMIFS(рўйхат!AJ:AJ,рўйхат!$CX:$CX,$B$470,рўйхат!$D:$D,$C457)</f>
        <v/>
      </c>
      <c r="AJ457" s="36">
        <f>SUMIFS(рўйхат!AK:AK,рўйхат!$CX:$CX,$B$470,рўйхат!$D:$D,$C457)</f>
        <v/>
      </c>
      <c r="AK457" s="35">
        <f>SUMIFS(рўйхат!AL:AL,рўйхат!$CX:$CX,$B$470,рўйхат!$D:$D,$C457)</f>
        <v/>
      </c>
      <c r="AL457" s="36">
        <f>SUMIFS(рўйхат!AM:AM,рўйхат!$CX:$CX,$B$470,рўйхат!$D:$D,$C457)</f>
        <v/>
      </c>
      <c r="AM457" s="77">
        <f>IFERROR(Q457/E457,0)</f>
        <v/>
      </c>
      <c r="AN457" s="77">
        <f>IFERROR(R457/F457,0)</f>
        <v/>
      </c>
      <c r="AO457" s="35">
        <f>SUMIFS(рўйхат!AX:AX,рўйхат!$CX:$CX,$B$470,рўйхат!$D:$D,$C457)</f>
        <v/>
      </c>
      <c r="AP457" s="36">
        <f>SUMIFS(рўйхат!AY:AY,рўйхат!$CX:$CX,$B$470,рўйхат!$D:$D,$C457)</f>
        <v/>
      </c>
      <c r="AQ457" s="35">
        <f>SUMIFS(рўйхат!AZ:AZ,рўйхат!$CX:$CX,$B$470,рўйхат!$D:$D,$C457)</f>
        <v/>
      </c>
      <c r="AR457" s="36">
        <f>SUMIFS(рўйхат!BA:BA,рўйхат!$CX:$CX,$B$470,рўйхат!$D:$D,$C457)</f>
        <v/>
      </c>
      <c r="AS457" s="35">
        <f>SUMIFS(рўйхат!BB:BB,рўйхат!$CX:$CX,$B$470,рўйхат!$D:$D,$C457)</f>
        <v/>
      </c>
      <c r="AT457" s="36">
        <f>SUMIFS(рўйхат!BC:BC,рўйхат!$CX:$CX,$B$470,рўйхат!$D:$D,$C457)</f>
        <v/>
      </c>
      <c r="AU457" s="35">
        <f>SUMIFS(рўйхат!BD:BD,рўйхат!$CX:$CX,$B$470,рўйхат!$D:$D,$C457)</f>
        <v/>
      </c>
      <c r="AV457" s="36">
        <f>SUMIFS(рўйхат!BE:BE,рўйхат!$CX:$CX,$B$470,рўйхат!$D:$D,$C457)</f>
        <v/>
      </c>
      <c r="AW457" s="35">
        <f>SUMIFS(рўйхат!BF:BF,рўйхат!$CX:$CX,$B$470,рўйхат!$D:$D,$C457)</f>
        <v/>
      </c>
      <c r="AX457" s="36">
        <f>SUMIFS(рўйхат!BG:BG,рўйхат!$CX:$CX,$B$470,рўйхат!$D:$D,$C457)</f>
        <v/>
      </c>
      <c r="AY457" s="35">
        <f>SUMIFS(рўйхат!BH:BH,рўйхат!$CX:$CX,$B$470,рўйхат!$D:$D,$C457)</f>
        <v/>
      </c>
      <c r="AZ457" s="36">
        <f>SUMIFS(рўйхат!BI:BI,рўйхат!$CX:$CX,$B$470,рўйхат!$D:$D,$C457)</f>
        <v/>
      </c>
      <c r="BA457" s="35">
        <f>SUMIFS(рўйхат!BJ:BJ,рўйхат!$CX:$CX,$B$470,рўйхат!$D:$D,$C457)</f>
        <v/>
      </c>
      <c r="BB457" s="36">
        <f>SUMIFS(рўйхат!BK:BK,рўйхат!$CX:$CX,$B$470,рўйхат!$D:$D,$C457)</f>
        <v/>
      </c>
      <c r="BC457" s="77">
        <f>IFERROR(AO457/E457,0)</f>
        <v/>
      </c>
      <c r="BD457" s="77">
        <f>IFERROR(AP457/F457,0)</f>
        <v/>
      </c>
      <c r="BE457" s="35">
        <f>SUMIFS(рўйхат!BL:BL,рўйхат!$CX:$CX,$B$470,рўйхат!$D:$D,$C457)</f>
        <v/>
      </c>
      <c r="BF457" s="36">
        <f>SUMIFS(рўйхат!BM:BM,рўйхат!$CX:$CX,$B$470,рўйхат!$D:$D,$C457)</f>
        <v/>
      </c>
      <c r="BG457" s="35">
        <f>SUMIFS(рўйхат!BN:BN,рўйхат!$CX:$CX,$B$470,рўйхат!$D:$D,$C457)</f>
        <v/>
      </c>
      <c r="BH457" s="36">
        <f>SUMIFS(рўйхат!BO:BO,рўйхат!$CX:$CX,$B$470,рўйхат!$D:$D,$C457)</f>
        <v/>
      </c>
      <c r="BI457" s="35">
        <f>SUMIFS(рўйхат!BP:BP,рўйхат!$CX:$CX,$B$470,рўйхат!$D:$D,$C457)</f>
        <v/>
      </c>
      <c r="BJ457" s="36">
        <f>SUMIFS(рўйхат!BQ:BQ,рўйхат!$CX:$CX,$B$470,рўйхат!$D:$D,$C457)</f>
        <v/>
      </c>
      <c r="BK457" s="35">
        <f>SUMIFS(рўйхат!BR:BR,рўйхат!$CX:$CX,$B$470,рўйхат!$D:$D,$C457)</f>
        <v/>
      </c>
      <c r="BL457" s="36">
        <f>SUMIFS(рўйхат!BS:BS,рўйхат!$CX:$CX,$B$470,рўйхат!$D:$D,$C457)</f>
        <v/>
      </c>
      <c r="BM457" s="35">
        <f>SUMIFS(рўйхат!BT:BT,рўйхат!$CX:$CX,$B$470,рўйхат!$D:$D,$C457)</f>
        <v/>
      </c>
      <c r="BN457" s="36">
        <f>SUMIFS(рўйхат!BU:BU,рўйхат!$CX:$CX,$B$470,рўйхат!$D:$D,$C457)</f>
        <v/>
      </c>
      <c r="BO457" s="35">
        <f>SUMIFS(рўйхат!BX:BX,рўйхат!$CX:$CX,$B$470,рўйхат!$D:$D,$C457)</f>
        <v/>
      </c>
      <c r="BP457" s="36">
        <f>SUMIFS(рўйхат!BY:BY,рўйхат!$CX:$CX,$B$470,рўйхат!$D:$D,$C457)</f>
        <v/>
      </c>
      <c r="BQ457" s="35">
        <f>SUMIFS(рўйхат!BZ:BZ,рўйхат!$CX:$CX,$B$470,рўйхат!$D:$D,$C457)</f>
        <v/>
      </c>
      <c r="BR457" s="36">
        <f>SUMIFS(рўйхат!CA:CA,рўйхат!$CX:$CX,$B$470,рўйхат!$D:$D,$C457)</f>
        <v/>
      </c>
      <c r="BS457" s="35">
        <f>SUMIFS(рўйхат!CB:CB,рўйхат!$CX:$CX,$B$470,рўйхат!$D:$D,$C457)</f>
        <v/>
      </c>
      <c r="BT457" s="36">
        <f>SUMIFS(рўйхат!CC:CC,рўйхат!$CX:$CX,$B$470,рўйхат!$D:$D,$C457)</f>
        <v/>
      </c>
      <c r="BU457" s="35">
        <f>SUMIFS(рўйхат!CD:CD,рўйхат!$CX:$CX,$B$470,рўйхат!$D:$D,$C457)</f>
        <v/>
      </c>
      <c r="BV457" s="36">
        <f>SUMIFS(рўйхат!CE:CE,рўйхат!$CX:$CX,$B$470,рўйхат!$D:$D,$C457)</f>
        <v/>
      </c>
      <c r="BW457" s="35">
        <f>SUMIFS(рўйхат!CH:CH,рўйхат!$CX:$CX,$B$470,рўйхат!$D:$D,$C457)</f>
        <v/>
      </c>
      <c r="BX457" s="36">
        <f>SUMIFS(рўйхат!CI:CI,рўйхат!$CX:$CX,$B$470,рўйхат!$D:$D,$C457)</f>
        <v/>
      </c>
      <c r="BY457" s="35">
        <f>SUMIFS(рўйхат!CJ:CJ,рўйхат!$CX:$CX,$B$470,рўйхат!$D:$D,$C457)</f>
        <v/>
      </c>
      <c r="BZ457" s="36">
        <f>SUMIFS(рўйхат!CK:CK,рўйхат!$CX:$CX,$B$470,рўйхат!$D:$D,$C457)</f>
        <v/>
      </c>
      <c r="CA457" s="35">
        <f>SUMIFS(рўйхат!CL:CL,рўйхат!$CX:$CX,$B$470,рўйхат!$D:$D,$C457)</f>
        <v/>
      </c>
      <c r="CB457" s="36">
        <f>SUMIFS(рўйхат!CM:CM,рўйхат!$CX:$CX,$B$470,рўйхат!$D:$D,$C457)</f>
        <v/>
      </c>
      <c r="CC457" s="35">
        <f>SUMIFS(рўйхат!CN:CN,рўйхат!$CX:$CX,$B$470,рўйхат!$D:$D,$C457)</f>
        <v/>
      </c>
      <c r="CD457" s="36">
        <f>SUMIFS(рўйхат!CO:CO,рўйхат!$CX:$CX,$B$470,рўйхат!$D:$D,$C457)</f>
        <v/>
      </c>
      <c r="CE457" s="77">
        <f>IFERROR(BE457/(Q457+BE457),0)</f>
        <v/>
      </c>
      <c r="CF457" s="78">
        <f>IFERROR(BF457/(R457+BF457),0)</f>
        <v/>
      </c>
    </row>
    <row r="458" hidden="1" outlineLevel="1" ht="30" customFormat="1" customHeight="1" s="8">
      <c r="A458" s="39" t="n"/>
      <c r="B458" s="50" t="n">
        <v>54</v>
      </c>
      <c r="C458" s="131" t="inlineStr">
        <is>
          <t>Харид комиссия аъзоларида манфаалар тўқнашуви (Uzex)</t>
        </is>
      </c>
      <c r="D458" s="51" t="n"/>
      <c r="E458" s="35">
        <f>SUMIFS(рўйхат!F:F,рўйхат!$CX:$CX,$B$470,рўйхат!$D:$D,$C458)</f>
        <v/>
      </c>
      <c r="F458" s="36">
        <f>SUMIFS(рўйхат!G:G,рўйхат!$CX:$CX,$B$470,рўйхат!$D:$D,$C458)</f>
        <v/>
      </c>
      <c r="G458" s="35">
        <f>SUMIFS(рўйхат!H:H,рўйхат!$CX:$CX,$B$470,рўйхат!$D:$D,$C458)</f>
        <v/>
      </c>
      <c r="H458" s="36">
        <f>SUMIFS(рўйхат!I:I,рўйхат!$CX:$CX,$B$470,рўйхат!$D:$D,$C458)</f>
        <v/>
      </c>
      <c r="I458" s="35">
        <f>SUMIFS(рўйхат!J:J,рўйхат!$CX:$CX,$B$470,рўйхат!$D:$D,$C458)</f>
        <v/>
      </c>
      <c r="J458" s="36">
        <f>SUMIFS(рўйхат!K:K,рўйхат!$CX:$CX,$B$470,рўйхат!$D:$D,$C458)</f>
        <v/>
      </c>
      <c r="K458" s="35">
        <f>SUMIFS(рўйхат!L:L,рўйхат!$CX:$CX,$B$470,рўйхат!$D:$D,$C458)</f>
        <v/>
      </c>
      <c r="L458" s="36">
        <f>SUMIFS(рўйхат!M:M,рўйхат!$CX:$CX,$B$470,рўйхат!$D:$D,$C458)</f>
        <v/>
      </c>
      <c r="M458" s="35">
        <f>SUMIFS(рўйхат!N:N,рўйхат!$CX:$CX,$B$470,рўйхат!$D:$D,$C458)</f>
        <v/>
      </c>
      <c r="N458" s="36">
        <f>SUMIFS(рўйхат!O:O,рўйхат!$CX:$CX,$B$470,рўйхат!$D:$D,$C458)</f>
        <v/>
      </c>
      <c r="O458" s="34">
        <f>IFERROR(M458/E458,0)</f>
        <v/>
      </c>
      <c r="P458" s="34">
        <f>IFERROR(N458/F458,0)</f>
        <v/>
      </c>
      <c r="Q458" s="35">
        <f>SUMIFS(рўйхат!P:P,рўйхат!$CX:$CX,$B$470,рўйхат!$D:$D,$C458)</f>
        <v/>
      </c>
      <c r="R458" s="36">
        <f>SUMIFS(рўйхат!Q:Q,рўйхат!$CX:$CX,$B$470,рўйхат!$D:$D,$C458)</f>
        <v/>
      </c>
      <c r="S458" s="35">
        <f>SUMIFS(рўйхат!R:R,рўйхат!$CX:$CX,$B$470,рўйхат!$D:$D,$C458)</f>
        <v/>
      </c>
      <c r="T458" s="36">
        <f>SUMIFS(рўйхат!S:S,рўйхат!$CX:$CX,$B$470,рўйхат!$D:$D,$C458)</f>
        <v/>
      </c>
      <c r="U458" s="35">
        <f>SUMIFS(рўйхат!T:T,рўйхат!$CX:$CX,$B$470,рўйхат!$D:$D,$C458)</f>
        <v/>
      </c>
      <c r="V458" s="36">
        <f>SUMIFS(рўйхат!U:U,рўйхат!$CX:$CX,$B$470,рўйхат!$D:$D,$C458)</f>
        <v/>
      </c>
      <c r="W458" s="35">
        <f>SUMIFS(рўйхат!V:V,рўйхат!$CX:$CX,$B$470,рўйхат!$D:$D,$C458)</f>
        <v/>
      </c>
      <c r="X458" s="36">
        <f>SUMIFS(рўйхат!W:W,рўйхат!$CX:$CX,$B$470,рўйхат!$D:$D,$C458)</f>
        <v/>
      </c>
      <c r="Y458" s="35">
        <f>SUMIFS(рўйхат!X:X,рўйхат!$CX:$CX,$B$470,рўйхат!$D:$D,$C458)</f>
        <v/>
      </c>
      <c r="Z458" s="36">
        <f>SUMIFS(рўйхат!Y:Y,рўйхат!$CX:$CX,$B$470,рўйхат!$D:$D,$C458)</f>
        <v/>
      </c>
      <c r="AA458" s="35">
        <f>SUMIFS(рўйхат!Z:Z,рўйхат!$CX:$CX,$B$470,рўйхат!$D:$D,$C458)</f>
        <v/>
      </c>
      <c r="AB458" s="36">
        <f>SUMIFS(рўйхат!AA:AA,рўйхат!$CX:$CX,$B$470,рўйхат!$D:$D,$C458)</f>
        <v/>
      </c>
      <c r="AC458" s="35">
        <f>SUMIFS(рўйхат!AB:AB,рўйхат!$CX:$CX,$B$470,рўйхат!$D:$D,$C458)</f>
        <v/>
      </c>
      <c r="AD458" s="36">
        <f>SUMIFS(рўйхат!AC:AC,рўйхат!$CX:$CX,$B$470,рўйхат!$D:$D,$C458)</f>
        <v/>
      </c>
      <c r="AE458" s="35">
        <f>SUMIFS(рўйхат!AD:AD,рўйхат!$CX:$CX,$B$470,рўйхат!$D:$D,$C458)</f>
        <v/>
      </c>
      <c r="AF458" s="36">
        <f>SUMIFS(рўйхат!AE:AE,рўйхат!$CX:$CX,$B$470,рўйхат!$D:$D,$C458)</f>
        <v/>
      </c>
      <c r="AG458" s="35">
        <f>SUMIFS(рўйхат!AH:AH,рўйхат!$CX:$CX,$B$470,рўйхат!$D:$D,$C458)</f>
        <v/>
      </c>
      <c r="AH458" s="36">
        <f>SUMIFS(рўйхат!AI:AI,рўйхат!$CX:$CX,$B$470,рўйхат!$D:$D,$C458)</f>
        <v/>
      </c>
      <c r="AI458" s="35">
        <f>SUMIFS(рўйхат!AJ:AJ,рўйхат!$CX:$CX,$B$470,рўйхат!$D:$D,$C458)</f>
        <v/>
      </c>
      <c r="AJ458" s="36">
        <f>SUMIFS(рўйхат!AK:AK,рўйхат!$CX:$CX,$B$470,рўйхат!$D:$D,$C458)</f>
        <v/>
      </c>
      <c r="AK458" s="35">
        <f>SUMIFS(рўйхат!AL:AL,рўйхат!$CX:$CX,$B$470,рўйхат!$D:$D,$C458)</f>
        <v/>
      </c>
      <c r="AL458" s="36">
        <f>SUMIFS(рўйхат!AM:AM,рўйхат!$CX:$CX,$B$470,рўйхат!$D:$D,$C458)</f>
        <v/>
      </c>
      <c r="AM458" s="77">
        <f>IFERROR(Q458/E458,0)</f>
        <v/>
      </c>
      <c r="AN458" s="77">
        <f>IFERROR(R458/F458,0)</f>
        <v/>
      </c>
      <c r="AO458" s="35">
        <f>SUMIFS(рўйхат!AX:AX,рўйхат!$CX:$CX,$B$470,рўйхат!$D:$D,$C458)</f>
        <v/>
      </c>
      <c r="AP458" s="36">
        <f>SUMIFS(рўйхат!AY:AY,рўйхат!$CX:$CX,$B$470,рўйхат!$D:$D,$C458)</f>
        <v/>
      </c>
      <c r="AQ458" s="35">
        <f>SUMIFS(рўйхат!AZ:AZ,рўйхат!$CX:$CX,$B$470,рўйхат!$D:$D,$C458)</f>
        <v/>
      </c>
      <c r="AR458" s="36">
        <f>SUMIFS(рўйхат!BA:BA,рўйхат!$CX:$CX,$B$470,рўйхат!$D:$D,$C458)</f>
        <v/>
      </c>
      <c r="AS458" s="35">
        <f>SUMIFS(рўйхат!BB:BB,рўйхат!$CX:$CX,$B$470,рўйхат!$D:$D,$C458)</f>
        <v/>
      </c>
      <c r="AT458" s="36">
        <f>SUMIFS(рўйхат!BC:BC,рўйхат!$CX:$CX,$B$470,рўйхат!$D:$D,$C458)</f>
        <v/>
      </c>
      <c r="AU458" s="35">
        <f>SUMIFS(рўйхат!BD:BD,рўйхат!$CX:$CX,$B$470,рўйхат!$D:$D,$C458)</f>
        <v/>
      </c>
      <c r="AV458" s="36">
        <f>SUMIFS(рўйхат!BE:BE,рўйхат!$CX:$CX,$B$470,рўйхат!$D:$D,$C458)</f>
        <v/>
      </c>
      <c r="AW458" s="35">
        <f>SUMIFS(рўйхат!BF:BF,рўйхат!$CX:$CX,$B$470,рўйхат!$D:$D,$C458)</f>
        <v/>
      </c>
      <c r="AX458" s="36">
        <f>SUMIFS(рўйхат!BG:BG,рўйхат!$CX:$CX,$B$470,рўйхат!$D:$D,$C458)</f>
        <v/>
      </c>
      <c r="AY458" s="35">
        <f>SUMIFS(рўйхат!BH:BH,рўйхат!$CX:$CX,$B$470,рўйхат!$D:$D,$C458)</f>
        <v/>
      </c>
      <c r="AZ458" s="36">
        <f>SUMIFS(рўйхат!BI:BI,рўйхат!$CX:$CX,$B$470,рўйхат!$D:$D,$C458)</f>
        <v/>
      </c>
      <c r="BA458" s="35">
        <f>SUMIFS(рўйхат!BJ:BJ,рўйхат!$CX:$CX,$B$470,рўйхат!$D:$D,$C458)</f>
        <v/>
      </c>
      <c r="BB458" s="36">
        <f>SUMIFS(рўйхат!BK:BK,рўйхат!$CX:$CX,$B$470,рўйхат!$D:$D,$C458)</f>
        <v/>
      </c>
      <c r="BC458" s="77">
        <f>IFERROR(AO458/E458,0)</f>
        <v/>
      </c>
      <c r="BD458" s="77">
        <f>IFERROR(AP458/F458,0)</f>
        <v/>
      </c>
      <c r="BE458" s="35">
        <f>SUMIFS(рўйхат!BL:BL,рўйхат!$CX:$CX,$B$470,рўйхат!$D:$D,$C458)</f>
        <v/>
      </c>
      <c r="BF458" s="36">
        <f>SUMIFS(рўйхат!BM:BM,рўйхат!$CX:$CX,$B$470,рўйхат!$D:$D,$C458)</f>
        <v/>
      </c>
      <c r="BG458" s="35">
        <f>SUMIFS(рўйхат!BN:BN,рўйхат!$CX:$CX,$B$470,рўйхат!$D:$D,$C458)</f>
        <v/>
      </c>
      <c r="BH458" s="36">
        <f>SUMIFS(рўйхат!BO:BO,рўйхат!$CX:$CX,$B$470,рўйхат!$D:$D,$C458)</f>
        <v/>
      </c>
      <c r="BI458" s="35">
        <f>SUMIFS(рўйхат!BP:BP,рўйхат!$CX:$CX,$B$470,рўйхат!$D:$D,$C458)</f>
        <v/>
      </c>
      <c r="BJ458" s="36">
        <f>SUMIFS(рўйхат!BQ:BQ,рўйхат!$CX:$CX,$B$470,рўйхат!$D:$D,$C458)</f>
        <v/>
      </c>
      <c r="BK458" s="35">
        <f>SUMIFS(рўйхат!BR:BR,рўйхат!$CX:$CX,$B$470,рўйхат!$D:$D,$C458)</f>
        <v/>
      </c>
      <c r="BL458" s="36">
        <f>SUMIFS(рўйхат!BS:BS,рўйхат!$CX:$CX,$B$470,рўйхат!$D:$D,$C458)</f>
        <v/>
      </c>
      <c r="BM458" s="35">
        <f>SUMIFS(рўйхат!BT:BT,рўйхат!$CX:$CX,$B$470,рўйхат!$D:$D,$C458)</f>
        <v/>
      </c>
      <c r="BN458" s="36">
        <f>SUMIFS(рўйхат!BU:BU,рўйхат!$CX:$CX,$B$470,рўйхат!$D:$D,$C458)</f>
        <v/>
      </c>
      <c r="BO458" s="35">
        <f>SUMIFS(рўйхат!BX:BX,рўйхат!$CX:$CX,$B$470,рўйхат!$D:$D,$C458)</f>
        <v/>
      </c>
      <c r="BP458" s="36">
        <f>SUMIFS(рўйхат!BY:BY,рўйхат!$CX:$CX,$B$470,рўйхат!$D:$D,$C458)</f>
        <v/>
      </c>
      <c r="BQ458" s="35">
        <f>SUMIFS(рўйхат!BZ:BZ,рўйхат!$CX:$CX,$B$470,рўйхат!$D:$D,$C458)</f>
        <v/>
      </c>
      <c r="BR458" s="36">
        <f>SUMIFS(рўйхат!CA:CA,рўйхат!$CX:$CX,$B$470,рўйхат!$D:$D,$C458)</f>
        <v/>
      </c>
      <c r="BS458" s="35">
        <f>SUMIFS(рўйхат!CB:CB,рўйхат!$CX:$CX,$B$470,рўйхат!$D:$D,$C458)</f>
        <v/>
      </c>
      <c r="BT458" s="36">
        <f>SUMIFS(рўйхат!CC:CC,рўйхат!$CX:$CX,$B$470,рўйхат!$D:$D,$C458)</f>
        <v/>
      </c>
      <c r="BU458" s="35">
        <f>SUMIFS(рўйхат!CD:CD,рўйхат!$CX:$CX,$B$470,рўйхат!$D:$D,$C458)</f>
        <v/>
      </c>
      <c r="BV458" s="36">
        <f>SUMIFS(рўйхат!CE:CE,рўйхат!$CX:$CX,$B$470,рўйхат!$D:$D,$C458)</f>
        <v/>
      </c>
      <c r="BW458" s="35">
        <f>SUMIFS(рўйхат!CH:CH,рўйхат!$CX:$CX,$B$470,рўйхат!$D:$D,$C458)</f>
        <v/>
      </c>
      <c r="BX458" s="36">
        <f>SUMIFS(рўйхат!CI:CI,рўйхат!$CX:$CX,$B$470,рўйхат!$D:$D,$C458)</f>
        <v/>
      </c>
      <c r="BY458" s="35">
        <f>SUMIFS(рўйхат!CJ:CJ,рўйхат!$CX:$CX,$B$470,рўйхат!$D:$D,$C458)</f>
        <v/>
      </c>
      <c r="BZ458" s="36">
        <f>SUMIFS(рўйхат!CK:CK,рўйхат!$CX:$CX,$B$470,рўйхат!$D:$D,$C458)</f>
        <v/>
      </c>
      <c r="CA458" s="35">
        <f>SUMIFS(рўйхат!CL:CL,рўйхат!$CX:$CX,$B$470,рўйхат!$D:$D,$C458)</f>
        <v/>
      </c>
      <c r="CB458" s="36">
        <f>SUMIFS(рўйхат!CM:CM,рўйхат!$CX:$CX,$B$470,рўйхат!$D:$D,$C458)</f>
        <v/>
      </c>
      <c r="CC458" s="35">
        <f>SUMIFS(рўйхат!CN:CN,рўйхат!$CX:$CX,$B$470,рўйхат!$D:$D,$C458)</f>
        <v/>
      </c>
      <c r="CD458" s="36">
        <f>SUMIFS(рўйхат!CO:CO,рўйхат!$CX:$CX,$B$470,рўйхат!$D:$D,$C458)</f>
        <v/>
      </c>
      <c r="CE458" s="77">
        <f>IFERROR(BE458/(Q458+BE458),0)</f>
        <v/>
      </c>
      <c r="CF458" s="78">
        <f>IFERROR(BF458/(R458+BF458),0)</f>
        <v/>
      </c>
    </row>
    <row r="459" hidden="1" outlineLevel="1" ht="30" customFormat="1" customHeight="1" s="8">
      <c r="A459" s="39" t="n"/>
      <c r="B459" s="50" t="n">
        <v>55</v>
      </c>
      <c r="C459" s="131" t="inlineStr">
        <is>
          <t>Харид комиссиясида манфаатлар тўқнашуви (UZEX)</t>
        </is>
      </c>
      <c r="D459" s="51" t="n"/>
      <c r="E459" s="35">
        <f>SUMIFS(рўйхат!F:F,рўйхат!$CX:$CX,$B$470,рўйхат!$D:$D,$C459)</f>
        <v/>
      </c>
      <c r="F459" s="36">
        <f>SUMIFS(рўйхат!G:G,рўйхат!$CX:$CX,$B$470,рўйхат!$D:$D,$C459)</f>
        <v/>
      </c>
      <c r="G459" s="35">
        <f>SUMIFS(рўйхат!H:H,рўйхат!$CX:$CX,$B$470,рўйхат!$D:$D,$C459)</f>
        <v/>
      </c>
      <c r="H459" s="36">
        <f>SUMIFS(рўйхат!I:I,рўйхат!$CX:$CX,$B$470,рўйхат!$D:$D,$C459)</f>
        <v/>
      </c>
      <c r="I459" s="35">
        <f>SUMIFS(рўйхат!J:J,рўйхат!$CX:$CX,$B$470,рўйхат!$D:$D,$C459)</f>
        <v/>
      </c>
      <c r="J459" s="36">
        <f>SUMIFS(рўйхат!K:K,рўйхат!$CX:$CX,$B$470,рўйхат!$D:$D,$C459)</f>
        <v/>
      </c>
      <c r="K459" s="35">
        <f>SUMIFS(рўйхат!L:L,рўйхат!$CX:$CX,$B$470,рўйхат!$D:$D,$C459)</f>
        <v/>
      </c>
      <c r="L459" s="36">
        <f>SUMIFS(рўйхат!M:M,рўйхат!$CX:$CX,$B$470,рўйхат!$D:$D,$C459)</f>
        <v/>
      </c>
      <c r="M459" s="35">
        <f>SUMIFS(рўйхат!N:N,рўйхат!$CX:$CX,$B$470,рўйхат!$D:$D,$C459)</f>
        <v/>
      </c>
      <c r="N459" s="36">
        <f>SUMIFS(рўйхат!O:O,рўйхат!$CX:$CX,$B$470,рўйхат!$D:$D,$C459)</f>
        <v/>
      </c>
      <c r="O459" s="34">
        <f>IFERROR(M459/E459,0)</f>
        <v/>
      </c>
      <c r="P459" s="34">
        <f>IFERROR(N459/F459,0)</f>
        <v/>
      </c>
      <c r="Q459" s="35">
        <f>SUMIFS(рўйхат!P:P,рўйхат!$CX:$CX,$B$470,рўйхат!$D:$D,$C459)</f>
        <v/>
      </c>
      <c r="R459" s="36">
        <f>SUMIFS(рўйхат!Q:Q,рўйхат!$CX:$CX,$B$470,рўйхат!$D:$D,$C459)</f>
        <v/>
      </c>
      <c r="S459" s="35">
        <f>SUMIFS(рўйхат!R:R,рўйхат!$CX:$CX,$B$470,рўйхат!$D:$D,$C459)</f>
        <v/>
      </c>
      <c r="T459" s="36">
        <f>SUMIFS(рўйхат!S:S,рўйхат!$CX:$CX,$B$470,рўйхат!$D:$D,$C459)</f>
        <v/>
      </c>
      <c r="U459" s="35">
        <f>SUMIFS(рўйхат!T:T,рўйхат!$CX:$CX,$B$470,рўйхат!$D:$D,$C459)</f>
        <v/>
      </c>
      <c r="V459" s="36">
        <f>SUMIFS(рўйхат!U:U,рўйхат!$CX:$CX,$B$470,рўйхат!$D:$D,$C459)</f>
        <v/>
      </c>
      <c r="W459" s="35">
        <f>SUMIFS(рўйхат!V:V,рўйхат!$CX:$CX,$B$470,рўйхат!$D:$D,$C459)</f>
        <v/>
      </c>
      <c r="X459" s="36">
        <f>SUMIFS(рўйхат!W:W,рўйхат!$CX:$CX,$B$470,рўйхат!$D:$D,$C459)</f>
        <v/>
      </c>
      <c r="Y459" s="35">
        <f>SUMIFS(рўйхат!X:X,рўйхат!$CX:$CX,$B$470,рўйхат!$D:$D,$C459)</f>
        <v/>
      </c>
      <c r="Z459" s="36">
        <f>SUMIFS(рўйхат!Y:Y,рўйхат!$CX:$CX,$B$470,рўйхат!$D:$D,$C459)</f>
        <v/>
      </c>
      <c r="AA459" s="35">
        <f>SUMIFS(рўйхат!Z:Z,рўйхат!$CX:$CX,$B$470,рўйхат!$D:$D,$C459)</f>
        <v/>
      </c>
      <c r="AB459" s="36">
        <f>SUMIFS(рўйхат!AA:AA,рўйхат!$CX:$CX,$B$470,рўйхат!$D:$D,$C459)</f>
        <v/>
      </c>
      <c r="AC459" s="35">
        <f>SUMIFS(рўйхат!AB:AB,рўйхат!$CX:$CX,$B$470,рўйхат!$D:$D,$C459)</f>
        <v/>
      </c>
      <c r="AD459" s="36">
        <f>SUMIFS(рўйхат!AC:AC,рўйхат!$CX:$CX,$B$470,рўйхат!$D:$D,$C459)</f>
        <v/>
      </c>
      <c r="AE459" s="35">
        <f>SUMIFS(рўйхат!AD:AD,рўйхат!$CX:$CX,$B$470,рўйхат!$D:$D,$C459)</f>
        <v/>
      </c>
      <c r="AF459" s="36">
        <f>SUMIFS(рўйхат!AE:AE,рўйхат!$CX:$CX,$B$470,рўйхат!$D:$D,$C459)</f>
        <v/>
      </c>
      <c r="AG459" s="35">
        <f>SUMIFS(рўйхат!AH:AH,рўйхат!$CX:$CX,$B$470,рўйхат!$D:$D,$C459)</f>
        <v/>
      </c>
      <c r="AH459" s="36">
        <f>SUMIFS(рўйхат!AI:AI,рўйхат!$CX:$CX,$B$470,рўйхат!$D:$D,$C459)</f>
        <v/>
      </c>
      <c r="AI459" s="35">
        <f>SUMIFS(рўйхат!AJ:AJ,рўйхат!$CX:$CX,$B$470,рўйхат!$D:$D,$C459)</f>
        <v/>
      </c>
      <c r="AJ459" s="36">
        <f>SUMIFS(рўйхат!AK:AK,рўйхат!$CX:$CX,$B$470,рўйхат!$D:$D,$C459)</f>
        <v/>
      </c>
      <c r="AK459" s="35">
        <f>SUMIFS(рўйхат!AL:AL,рўйхат!$CX:$CX,$B$470,рўйхат!$D:$D,$C459)</f>
        <v/>
      </c>
      <c r="AL459" s="36">
        <f>SUMIFS(рўйхат!AM:AM,рўйхат!$CX:$CX,$B$470,рўйхат!$D:$D,$C459)</f>
        <v/>
      </c>
      <c r="AM459" s="77">
        <f>IFERROR(Q459/E459,0)</f>
        <v/>
      </c>
      <c r="AN459" s="77">
        <f>IFERROR(R459/F459,0)</f>
        <v/>
      </c>
      <c r="AO459" s="35">
        <f>SUMIFS(рўйхат!AX:AX,рўйхат!$CX:$CX,$B$470,рўйхат!$D:$D,$C459)</f>
        <v/>
      </c>
      <c r="AP459" s="36">
        <f>SUMIFS(рўйхат!AY:AY,рўйхат!$CX:$CX,$B$470,рўйхат!$D:$D,$C459)</f>
        <v/>
      </c>
      <c r="AQ459" s="35">
        <f>SUMIFS(рўйхат!AZ:AZ,рўйхат!$CX:$CX,$B$470,рўйхат!$D:$D,$C459)</f>
        <v/>
      </c>
      <c r="AR459" s="36">
        <f>SUMIFS(рўйхат!BA:BA,рўйхат!$CX:$CX,$B$470,рўйхат!$D:$D,$C459)</f>
        <v/>
      </c>
      <c r="AS459" s="35">
        <f>SUMIFS(рўйхат!BB:BB,рўйхат!$CX:$CX,$B$470,рўйхат!$D:$D,$C459)</f>
        <v/>
      </c>
      <c r="AT459" s="36">
        <f>SUMIFS(рўйхат!BC:BC,рўйхат!$CX:$CX,$B$470,рўйхат!$D:$D,$C459)</f>
        <v/>
      </c>
      <c r="AU459" s="35">
        <f>SUMIFS(рўйхат!BD:BD,рўйхат!$CX:$CX,$B$470,рўйхат!$D:$D,$C459)</f>
        <v/>
      </c>
      <c r="AV459" s="36">
        <f>SUMIFS(рўйхат!BE:BE,рўйхат!$CX:$CX,$B$470,рўйхат!$D:$D,$C459)</f>
        <v/>
      </c>
      <c r="AW459" s="35">
        <f>SUMIFS(рўйхат!BF:BF,рўйхат!$CX:$CX,$B$470,рўйхат!$D:$D,$C459)</f>
        <v/>
      </c>
      <c r="AX459" s="36">
        <f>SUMIFS(рўйхат!BG:BG,рўйхат!$CX:$CX,$B$470,рўйхат!$D:$D,$C459)</f>
        <v/>
      </c>
      <c r="AY459" s="35">
        <f>SUMIFS(рўйхат!BH:BH,рўйхат!$CX:$CX,$B$470,рўйхат!$D:$D,$C459)</f>
        <v/>
      </c>
      <c r="AZ459" s="36">
        <f>SUMIFS(рўйхат!BI:BI,рўйхат!$CX:$CX,$B$470,рўйхат!$D:$D,$C459)</f>
        <v/>
      </c>
      <c r="BA459" s="35">
        <f>SUMIFS(рўйхат!BJ:BJ,рўйхат!$CX:$CX,$B$470,рўйхат!$D:$D,$C459)</f>
        <v/>
      </c>
      <c r="BB459" s="36">
        <f>SUMIFS(рўйхат!BK:BK,рўйхат!$CX:$CX,$B$470,рўйхат!$D:$D,$C459)</f>
        <v/>
      </c>
      <c r="BC459" s="77">
        <f>IFERROR(AO459/E459,0)</f>
        <v/>
      </c>
      <c r="BD459" s="77">
        <f>IFERROR(AP459/F459,0)</f>
        <v/>
      </c>
      <c r="BE459" s="35">
        <f>SUMIFS(рўйхат!BL:BL,рўйхат!$CX:$CX,$B$470,рўйхат!$D:$D,$C459)</f>
        <v/>
      </c>
      <c r="BF459" s="36">
        <f>SUMIFS(рўйхат!BM:BM,рўйхат!$CX:$CX,$B$470,рўйхат!$D:$D,$C459)</f>
        <v/>
      </c>
      <c r="BG459" s="35">
        <f>SUMIFS(рўйхат!BN:BN,рўйхат!$CX:$CX,$B$470,рўйхат!$D:$D,$C459)</f>
        <v/>
      </c>
      <c r="BH459" s="36">
        <f>SUMIFS(рўйхат!BO:BO,рўйхат!$CX:$CX,$B$470,рўйхат!$D:$D,$C459)</f>
        <v/>
      </c>
      <c r="BI459" s="35">
        <f>SUMIFS(рўйхат!BP:BP,рўйхат!$CX:$CX,$B$470,рўйхат!$D:$D,$C459)</f>
        <v/>
      </c>
      <c r="BJ459" s="36">
        <f>SUMIFS(рўйхат!BQ:BQ,рўйхат!$CX:$CX,$B$470,рўйхат!$D:$D,$C459)</f>
        <v/>
      </c>
      <c r="BK459" s="35">
        <f>SUMIFS(рўйхат!BR:BR,рўйхат!$CX:$CX,$B$470,рўйхат!$D:$D,$C459)</f>
        <v/>
      </c>
      <c r="BL459" s="36">
        <f>SUMIFS(рўйхат!BS:BS,рўйхат!$CX:$CX,$B$470,рўйхат!$D:$D,$C459)</f>
        <v/>
      </c>
      <c r="BM459" s="35">
        <f>SUMIFS(рўйхат!BT:BT,рўйхат!$CX:$CX,$B$470,рўйхат!$D:$D,$C459)</f>
        <v/>
      </c>
      <c r="BN459" s="36">
        <f>SUMIFS(рўйхат!BU:BU,рўйхат!$CX:$CX,$B$470,рўйхат!$D:$D,$C459)</f>
        <v/>
      </c>
      <c r="BO459" s="35">
        <f>SUMIFS(рўйхат!BX:BX,рўйхат!$CX:$CX,$B$470,рўйхат!$D:$D,$C459)</f>
        <v/>
      </c>
      <c r="BP459" s="36">
        <f>SUMIFS(рўйхат!BY:BY,рўйхат!$CX:$CX,$B$470,рўйхат!$D:$D,$C459)</f>
        <v/>
      </c>
      <c r="BQ459" s="35">
        <f>SUMIFS(рўйхат!BZ:BZ,рўйхат!$CX:$CX,$B$470,рўйхат!$D:$D,$C459)</f>
        <v/>
      </c>
      <c r="BR459" s="36">
        <f>SUMIFS(рўйхат!CA:CA,рўйхат!$CX:$CX,$B$470,рўйхат!$D:$D,$C459)</f>
        <v/>
      </c>
      <c r="BS459" s="35">
        <f>SUMIFS(рўйхат!CB:CB,рўйхат!$CX:$CX,$B$470,рўйхат!$D:$D,$C459)</f>
        <v/>
      </c>
      <c r="BT459" s="36">
        <f>SUMIFS(рўйхат!CC:CC,рўйхат!$CX:$CX,$B$470,рўйхат!$D:$D,$C459)</f>
        <v/>
      </c>
      <c r="BU459" s="35">
        <f>SUMIFS(рўйхат!CD:CD,рўйхат!$CX:$CX,$B$470,рўйхат!$D:$D,$C459)</f>
        <v/>
      </c>
      <c r="BV459" s="36">
        <f>SUMIFS(рўйхат!CE:CE,рўйхат!$CX:$CX,$B$470,рўйхат!$D:$D,$C459)</f>
        <v/>
      </c>
      <c r="BW459" s="35">
        <f>SUMIFS(рўйхат!CH:CH,рўйхат!$CX:$CX,$B$470,рўйхат!$D:$D,$C459)</f>
        <v/>
      </c>
      <c r="BX459" s="36">
        <f>SUMIFS(рўйхат!CI:CI,рўйхат!$CX:$CX,$B$470,рўйхат!$D:$D,$C459)</f>
        <v/>
      </c>
      <c r="BY459" s="35">
        <f>SUMIFS(рўйхат!CJ:CJ,рўйхат!$CX:$CX,$B$470,рўйхат!$D:$D,$C459)</f>
        <v/>
      </c>
      <c r="BZ459" s="36">
        <f>SUMIFS(рўйхат!CK:CK,рўйхат!$CX:$CX,$B$470,рўйхат!$D:$D,$C459)</f>
        <v/>
      </c>
      <c r="CA459" s="35">
        <f>SUMIFS(рўйхат!CL:CL,рўйхат!$CX:$CX,$B$470,рўйхат!$D:$D,$C459)</f>
        <v/>
      </c>
      <c r="CB459" s="36">
        <f>SUMIFS(рўйхат!CM:CM,рўйхат!$CX:$CX,$B$470,рўйхат!$D:$D,$C459)</f>
        <v/>
      </c>
      <c r="CC459" s="35">
        <f>SUMIFS(рўйхат!CN:CN,рўйхат!$CX:$CX,$B$470,рўйхат!$D:$D,$C459)</f>
        <v/>
      </c>
      <c r="CD459" s="36">
        <f>SUMIFS(рўйхат!CO:CO,рўйхат!$CX:$CX,$B$470,рўйхат!$D:$D,$C459)</f>
        <v/>
      </c>
      <c r="CE459" s="77">
        <f>IFERROR(BE459/(Q459+BE459),0)</f>
        <v/>
      </c>
      <c r="CF459" s="78">
        <f>IFERROR(BF459/(R459+BF459),0)</f>
        <v/>
      </c>
    </row>
    <row r="460" hidden="1" outlineLevel="1" ht="30" customFormat="1" customHeight="1" s="8">
      <c r="A460" s="39" t="n"/>
      <c r="B460" s="50" t="n">
        <v>56</v>
      </c>
      <c r="C460" s="131" t="inlineStr">
        <is>
          <t>Харид комиссиясида манфаатлар тўқнашуви (XT xarid)</t>
        </is>
      </c>
      <c r="D460" s="51" t="n"/>
      <c r="E460" s="35">
        <f>SUMIFS(рўйхат!F:F,рўйхат!$CX:$CX,$B$470,рўйхат!$D:$D,$C460)</f>
        <v/>
      </c>
      <c r="F460" s="36">
        <f>SUMIFS(рўйхат!G:G,рўйхат!$CX:$CX,$B$470,рўйхат!$D:$D,$C460)</f>
        <v/>
      </c>
      <c r="G460" s="35">
        <f>SUMIFS(рўйхат!H:H,рўйхат!$CX:$CX,$B$470,рўйхат!$D:$D,$C460)</f>
        <v/>
      </c>
      <c r="H460" s="36">
        <f>SUMIFS(рўйхат!I:I,рўйхат!$CX:$CX,$B$470,рўйхат!$D:$D,$C460)</f>
        <v/>
      </c>
      <c r="I460" s="35">
        <f>SUMIFS(рўйхат!J:J,рўйхат!$CX:$CX,$B$470,рўйхат!$D:$D,$C460)</f>
        <v/>
      </c>
      <c r="J460" s="36">
        <f>SUMIFS(рўйхат!K:K,рўйхат!$CX:$CX,$B$470,рўйхат!$D:$D,$C460)</f>
        <v/>
      </c>
      <c r="K460" s="35">
        <f>SUMIFS(рўйхат!L:L,рўйхат!$CX:$CX,$B$470,рўйхат!$D:$D,$C460)</f>
        <v/>
      </c>
      <c r="L460" s="36">
        <f>SUMIFS(рўйхат!M:M,рўйхат!$CX:$CX,$B$470,рўйхат!$D:$D,$C460)</f>
        <v/>
      </c>
      <c r="M460" s="35">
        <f>SUMIFS(рўйхат!N:N,рўйхат!$CX:$CX,$B$470,рўйхат!$D:$D,$C460)</f>
        <v/>
      </c>
      <c r="N460" s="36">
        <f>SUMIFS(рўйхат!O:O,рўйхат!$CX:$CX,$B$470,рўйхат!$D:$D,$C460)</f>
        <v/>
      </c>
      <c r="O460" s="34">
        <f>IFERROR(M460/E460,0)</f>
        <v/>
      </c>
      <c r="P460" s="34">
        <f>IFERROR(N460/F460,0)</f>
        <v/>
      </c>
      <c r="Q460" s="35">
        <f>SUMIFS(рўйхат!P:P,рўйхат!$CX:$CX,$B$470,рўйхат!$D:$D,$C460)</f>
        <v/>
      </c>
      <c r="R460" s="36">
        <f>SUMIFS(рўйхат!Q:Q,рўйхат!$CX:$CX,$B$470,рўйхат!$D:$D,$C460)</f>
        <v/>
      </c>
      <c r="S460" s="35">
        <f>SUMIFS(рўйхат!R:R,рўйхат!$CX:$CX,$B$470,рўйхат!$D:$D,$C460)</f>
        <v/>
      </c>
      <c r="T460" s="36">
        <f>SUMIFS(рўйхат!S:S,рўйхат!$CX:$CX,$B$470,рўйхат!$D:$D,$C460)</f>
        <v/>
      </c>
      <c r="U460" s="35">
        <f>SUMIFS(рўйхат!T:T,рўйхат!$CX:$CX,$B$470,рўйхат!$D:$D,$C460)</f>
        <v/>
      </c>
      <c r="V460" s="36">
        <f>SUMIFS(рўйхат!U:U,рўйхат!$CX:$CX,$B$470,рўйхат!$D:$D,$C460)</f>
        <v/>
      </c>
      <c r="W460" s="35">
        <f>SUMIFS(рўйхат!V:V,рўйхат!$CX:$CX,$B$470,рўйхат!$D:$D,$C460)</f>
        <v/>
      </c>
      <c r="X460" s="36">
        <f>SUMIFS(рўйхат!W:W,рўйхат!$CX:$CX,$B$470,рўйхат!$D:$D,$C460)</f>
        <v/>
      </c>
      <c r="Y460" s="35">
        <f>SUMIFS(рўйхат!X:X,рўйхат!$CX:$CX,$B$470,рўйхат!$D:$D,$C460)</f>
        <v/>
      </c>
      <c r="Z460" s="36">
        <f>SUMIFS(рўйхат!Y:Y,рўйхат!$CX:$CX,$B$470,рўйхат!$D:$D,$C460)</f>
        <v/>
      </c>
      <c r="AA460" s="35">
        <f>SUMIFS(рўйхат!Z:Z,рўйхат!$CX:$CX,$B$470,рўйхат!$D:$D,$C460)</f>
        <v/>
      </c>
      <c r="AB460" s="36">
        <f>SUMIFS(рўйхат!AA:AA,рўйхат!$CX:$CX,$B$470,рўйхат!$D:$D,$C460)</f>
        <v/>
      </c>
      <c r="AC460" s="35">
        <f>SUMIFS(рўйхат!AB:AB,рўйхат!$CX:$CX,$B$470,рўйхат!$D:$D,$C460)</f>
        <v/>
      </c>
      <c r="AD460" s="36">
        <f>SUMIFS(рўйхат!AC:AC,рўйхат!$CX:$CX,$B$470,рўйхат!$D:$D,$C460)</f>
        <v/>
      </c>
      <c r="AE460" s="35">
        <f>SUMIFS(рўйхат!AD:AD,рўйхат!$CX:$CX,$B$470,рўйхат!$D:$D,$C460)</f>
        <v/>
      </c>
      <c r="AF460" s="36">
        <f>SUMIFS(рўйхат!AE:AE,рўйхат!$CX:$CX,$B$470,рўйхат!$D:$D,$C460)</f>
        <v/>
      </c>
      <c r="AG460" s="35">
        <f>SUMIFS(рўйхат!AH:AH,рўйхат!$CX:$CX,$B$470,рўйхат!$D:$D,$C460)</f>
        <v/>
      </c>
      <c r="AH460" s="36">
        <f>SUMIFS(рўйхат!AI:AI,рўйхат!$CX:$CX,$B$470,рўйхат!$D:$D,$C460)</f>
        <v/>
      </c>
      <c r="AI460" s="35">
        <f>SUMIFS(рўйхат!AJ:AJ,рўйхат!$CX:$CX,$B$470,рўйхат!$D:$D,$C460)</f>
        <v/>
      </c>
      <c r="AJ460" s="36">
        <f>SUMIFS(рўйхат!AK:AK,рўйхат!$CX:$CX,$B$470,рўйхат!$D:$D,$C460)</f>
        <v/>
      </c>
      <c r="AK460" s="35">
        <f>SUMIFS(рўйхат!AL:AL,рўйхат!$CX:$CX,$B$470,рўйхат!$D:$D,$C460)</f>
        <v/>
      </c>
      <c r="AL460" s="36">
        <f>SUMIFS(рўйхат!AM:AM,рўйхат!$CX:$CX,$B$470,рўйхат!$D:$D,$C460)</f>
        <v/>
      </c>
      <c r="AM460" s="77">
        <f>IFERROR(Q460/E460,0)</f>
        <v/>
      </c>
      <c r="AN460" s="77">
        <f>IFERROR(R460/F460,0)</f>
        <v/>
      </c>
      <c r="AO460" s="35">
        <f>SUMIFS(рўйхат!AX:AX,рўйхат!$CX:$CX,$B$470,рўйхат!$D:$D,$C460)</f>
        <v/>
      </c>
      <c r="AP460" s="36">
        <f>SUMIFS(рўйхат!AY:AY,рўйхат!$CX:$CX,$B$470,рўйхат!$D:$D,$C460)</f>
        <v/>
      </c>
      <c r="AQ460" s="35">
        <f>SUMIFS(рўйхат!AZ:AZ,рўйхат!$CX:$CX,$B$470,рўйхат!$D:$D,$C460)</f>
        <v/>
      </c>
      <c r="AR460" s="36">
        <f>SUMIFS(рўйхат!BA:BA,рўйхат!$CX:$CX,$B$470,рўйхат!$D:$D,$C460)</f>
        <v/>
      </c>
      <c r="AS460" s="35">
        <f>SUMIFS(рўйхат!BB:BB,рўйхат!$CX:$CX,$B$470,рўйхат!$D:$D,$C460)</f>
        <v/>
      </c>
      <c r="AT460" s="36">
        <f>SUMIFS(рўйхат!BC:BC,рўйхат!$CX:$CX,$B$470,рўйхат!$D:$D,$C460)</f>
        <v/>
      </c>
      <c r="AU460" s="35">
        <f>SUMIFS(рўйхат!BD:BD,рўйхат!$CX:$CX,$B$470,рўйхат!$D:$D,$C460)</f>
        <v/>
      </c>
      <c r="AV460" s="36">
        <f>SUMIFS(рўйхат!BE:BE,рўйхат!$CX:$CX,$B$470,рўйхат!$D:$D,$C460)</f>
        <v/>
      </c>
      <c r="AW460" s="35">
        <f>SUMIFS(рўйхат!BF:BF,рўйхат!$CX:$CX,$B$470,рўйхат!$D:$D,$C460)</f>
        <v/>
      </c>
      <c r="AX460" s="36">
        <f>SUMIFS(рўйхат!BG:BG,рўйхат!$CX:$CX,$B$470,рўйхат!$D:$D,$C460)</f>
        <v/>
      </c>
      <c r="AY460" s="35">
        <f>SUMIFS(рўйхат!BH:BH,рўйхат!$CX:$CX,$B$470,рўйхат!$D:$D,$C460)</f>
        <v/>
      </c>
      <c r="AZ460" s="36">
        <f>SUMIFS(рўйхат!BI:BI,рўйхат!$CX:$CX,$B$470,рўйхат!$D:$D,$C460)</f>
        <v/>
      </c>
      <c r="BA460" s="35">
        <f>SUMIFS(рўйхат!BJ:BJ,рўйхат!$CX:$CX,$B$470,рўйхат!$D:$D,$C460)</f>
        <v/>
      </c>
      <c r="BB460" s="36">
        <f>SUMIFS(рўйхат!BK:BK,рўйхат!$CX:$CX,$B$470,рўйхат!$D:$D,$C460)</f>
        <v/>
      </c>
      <c r="BC460" s="77">
        <f>IFERROR(AO460/E460,0)</f>
        <v/>
      </c>
      <c r="BD460" s="77">
        <f>IFERROR(AP460/F460,0)</f>
        <v/>
      </c>
      <c r="BE460" s="35">
        <f>SUMIFS(рўйхат!BL:BL,рўйхат!$CX:$CX,$B$470,рўйхат!$D:$D,$C460)</f>
        <v/>
      </c>
      <c r="BF460" s="36">
        <f>SUMIFS(рўйхат!BM:BM,рўйхат!$CX:$CX,$B$470,рўйхат!$D:$D,$C460)</f>
        <v/>
      </c>
      <c r="BG460" s="35">
        <f>SUMIFS(рўйхат!BN:BN,рўйхат!$CX:$CX,$B$470,рўйхат!$D:$D,$C460)</f>
        <v/>
      </c>
      <c r="BH460" s="36">
        <f>SUMIFS(рўйхат!BO:BO,рўйхат!$CX:$CX,$B$470,рўйхат!$D:$D,$C460)</f>
        <v/>
      </c>
      <c r="BI460" s="35">
        <f>SUMIFS(рўйхат!BP:BP,рўйхат!$CX:$CX,$B$470,рўйхат!$D:$D,$C460)</f>
        <v/>
      </c>
      <c r="BJ460" s="36">
        <f>SUMIFS(рўйхат!BQ:BQ,рўйхат!$CX:$CX,$B$470,рўйхат!$D:$D,$C460)</f>
        <v/>
      </c>
      <c r="BK460" s="35">
        <f>SUMIFS(рўйхат!BR:BR,рўйхат!$CX:$CX,$B$470,рўйхат!$D:$D,$C460)</f>
        <v/>
      </c>
      <c r="BL460" s="36">
        <f>SUMIFS(рўйхат!BS:BS,рўйхат!$CX:$CX,$B$470,рўйхат!$D:$D,$C460)</f>
        <v/>
      </c>
      <c r="BM460" s="35">
        <f>SUMIFS(рўйхат!BT:BT,рўйхат!$CX:$CX,$B$470,рўйхат!$D:$D,$C460)</f>
        <v/>
      </c>
      <c r="BN460" s="36">
        <f>SUMIFS(рўйхат!BU:BU,рўйхат!$CX:$CX,$B$470,рўйхат!$D:$D,$C460)</f>
        <v/>
      </c>
      <c r="BO460" s="35">
        <f>SUMIFS(рўйхат!BX:BX,рўйхат!$CX:$CX,$B$470,рўйхат!$D:$D,$C460)</f>
        <v/>
      </c>
      <c r="BP460" s="36">
        <f>SUMIFS(рўйхат!BY:BY,рўйхат!$CX:$CX,$B$470,рўйхат!$D:$D,$C460)</f>
        <v/>
      </c>
      <c r="BQ460" s="35">
        <f>SUMIFS(рўйхат!BZ:BZ,рўйхат!$CX:$CX,$B$470,рўйхат!$D:$D,$C460)</f>
        <v/>
      </c>
      <c r="BR460" s="36">
        <f>SUMIFS(рўйхат!CA:CA,рўйхат!$CX:$CX,$B$470,рўйхат!$D:$D,$C460)</f>
        <v/>
      </c>
      <c r="BS460" s="35">
        <f>SUMIFS(рўйхат!CB:CB,рўйхат!$CX:$CX,$B$470,рўйхат!$D:$D,$C460)</f>
        <v/>
      </c>
      <c r="BT460" s="36">
        <f>SUMIFS(рўйхат!CC:CC,рўйхат!$CX:$CX,$B$470,рўйхат!$D:$D,$C460)</f>
        <v/>
      </c>
      <c r="BU460" s="35">
        <f>SUMIFS(рўйхат!CD:CD,рўйхат!$CX:$CX,$B$470,рўйхат!$D:$D,$C460)</f>
        <v/>
      </c>
      <c r="BV460" s="36">
        <f>SUMIFS(рўйхат!CE:CE,рўйхат!$CX:$CX,$B$470,рўйхат!$D:$D,$C460)</f>
        <v/>
      </c>
      <c r="BW460" s="35">
        <f>SUMIFS(рўйхат!CH:CH,рўйхат!$CX:$CX,$B$470,рўйхат!$D:$D,$C460)</f>
        <v/>
      </c>
      <c r="BX460" s="36">
        <f>SUMIFS(рўйхат!CI:CI,рўйхат!$CX:$CX,$B$470,рўйхат!$D:$D,$C460)</f>
        <v/>
      </c>
      <c r="BY460" s="35">
        <f>SUMIFS(рўйхат!CJ:CJ,рўйхат!$CX:$CX,$B$470,рўйхат!$D:$D,$C460)</f>
        <v/>
      </c>
      <c r="BZ460" s="36">
        <f>SUMIFS(рўйхат!CK:CK,рўйхат!$CX:$CX,$B$470,рўйхат!$D:$D,$C460)</f>
        <v/>
      </c>
      <c r="CA460" s="35">
        <f>SUMIFS(рўйхат!CL:CL,рўйхат!$CX:$CX,$B$470,рўйхат!$D:$D,$C460)</f>
        <v/>
      </c>
      <c r="CB460" s="36">
        <f>SUMIFS(рўйхат!CM:CM,рўйхат!$CX:$CX,$B$470,рўйхат!$D:$D,$C460)</f>
        <v/>
      </c>
      <c r="CC460" s="35">
        <f>SUMIFS(рўйхат!CN:CN,рўйхат!$CX:$CX,$B$470,рўйхат!$D:$D,$C460)</f>
        <v/>
      </c>
      <c r="CD460" s="36">
        <f>SUMIFS(рўйхат!CO:CO,рўйхат!$CX:$CX,$B$470,рўйхат!$D:$D,$C460)</f>
        <v/>
      </c>
      <c r="CE460" s="77">
        <f>IFERROR(BE460/(Q460+BE460),0)</f>
        <v/>
      </c>
      <c r="CF460" s="78">
        <f>IFERROR(BF460/(R460+BF460),0)</f>
        <v/>
      </c>
    </row>
    <row r="461" hidden="1" outlineLevel="1" ht="30" customFormat="1" customHeight="1" s="8">
      <c r="A461" s="39" t="n"/>
      <c r="B461" s="50" t="n">
        <v>57</v>
      </c>
      <c r="C461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461" s="51" t="n"/>
      <c r="E461" s="35">
        <f>SUMIFS(рўйхат!F:F,рўйхат!$CX:$CX,$B$470,рўйхат!$D:$D,$C461)</f>
        <v/>
      </c>
      <c r="F461" s="36">
        <f>SUMIFS(рўйхат!G:G,рўйхат!$CX:$CX,$B$470,рўйхат!$D:$D,$C461)</f>
        <v/>
      </c>
      <c r="G461" s="35">
        <f>SUMIFS(рўйхат!H:H,рўйхат!$CX:$CX,$B$470,рўйхат!$D:$D,$C461)</f>
        <v/>
      </c>
      <c r="H461" s="36">
        <f>SUMIFS(рўйхат!I:I,рўйхат!$CX:$CX,$B$470,рўйхат!$D:$D,$C461)</f>
        <v/>
      </c>
      <c r="I461" s="35">
        <f>SUMIFS(рўйхат!J:J,рўйхат!$CX:$CX,$B$470,рўйхат!$D:$D,$C461)</f>
        <v/>
      </c>
      <c r="J461" s="36">
        <f>SUMIFS(рўйхат!K:K,рўйхат!$CX:$CX,$B$470,рўйхат!$D:$D,$C461)</f>
        <v/>
      </c>
      <c r="K461" s="35">
        <f>SUMIFS(рўйхат!L:L,рўйхат!$CX:$CX,$B$470,рўйхат!$D:$D,$C461)</f>
        <v/>
      </c>
      <c r="L461" s="36">
        <f>SUMIFS(рўйхат!M:M,рўйхат!$CX:$CX,$B$470,рўйхат!$D:$D,$C461)</f>
        <v/>
      </c>
      <c r="M461" s="35">
        <f>SUMIFS(рўйхат!N:N,рўйхат!$CX:$CX,$B$470,рўйхат!$D:$D,$C461)</f>
        <v/>
      </c>
      <c r="N461" s="36">
        <f>SUMIFS(рўйхат!O:O,рўйхат!$CX:$CX,$B$470,рўйхат!$D:$D,$C461)</f>
        <v/>
      </c>
      <c r="O461" s="34">
        <f>IFERROR(M461/E461,0)</f>
        <v/>
      </c>
      <c r="P461" s="34">
        <f>IFERROR(N461/F461,0)</f>
        <v/>
      </c>
      <c r="Q461" s="35">
        <f>SUMIFS(рўйхат!P:P,рўйхат!$CX:$CX,$B$470,рўйхат!$D:$D,$C461)</f>
        <v/>
      </c>
      <c r="R461" s="36">
        <f>SUMIFS(рўйхат!Q:Q,рўйхат!$CX:$CX,$B$470,рўйхат!$D:$D,$C461)</f>
        <v/>
      </c>
      <c r="S461" s="35">
        <f>SUMIFS(рўйхат!R:R,рўйхат!$CX:$CX,$B$470,рўйхат!$D:$D,$C461)</f>
        <v/>
      </c>
      <c r="T461" s="36">
        <f>SUMIFS(рўйхат!S:S,рўйхат!$CX:$CX,$B$470,рўйхат!$D:$D,$C461)</f>
        <v/>
      </c>
      <c r="U461" s="35">
        <f>SUMIFS(рўйхат!T:T,рўйхат!$CX:$CX,$B$470,рўйхат!$D:$D,$C461)</f>
        <v/>
      </c>
      <c r="V461" s="36">
        <f>SUMIFS(рўйхат!U:U,рўйхат!$CX:$CX,$B$470,рўйхат!$D:$D,$C461)</f>
        <v/>
      </c>
      <c r="W461" s="35">
        <f>SUMIFS(рўйхат!V:V,рўйхат!$CX:$CX,$B$470,рўйхат!$D:$D,$C461)</f>
        <v/>
      </c>
      <c r="X461" s="36">
        <f>SUMIFS(рўйхат!W:W,рўйхат!$CX:$CX,$B$470,рўйхат!$D:$D,$C461)</f>
        <v/>
      </c>
      <c r="Y461" s="35">
        <f>SUMIFS(рўйхат!X:X,рўйхат!$CX:$CX,$B$470,рўйхат!$D:$D,$C461)</f>
        <v/>
      </c>
      <c r="Z461" s="36">
        <f>SUMIFS(рўйхат!Y:Y,рўйхат!$CX:$CX,$B$470,рўйхат!$D:$D,$C461)</f>
        <v/>
      </c>
      <c r="AA461" s="35">
        <f>SUMIFS(рўйхат!Z:Z,рўйхат!$CX:$CX,$B$470,рўйхат!$D:$D,$C461)</f>
        <v/>
      </c>
      <c r="AB461" s="36">
        <f>SUMIFS(рўйхат!AA:AA,рўйхат!$CX:$CX,$B$470,рўйхат!$D:$D,$C461)</f>
        <v/>
      </c>
      <c r="AC461" s="35">
        <f>SUMIFS(рўйхат!AB:AB,рўйхат!$CX:$CX,$B$470,рўйхат!$D:$D,$C461)</f>
        <v/>
      </c>
      <c r="AD461" s="36">
        <f>SUMIFS(рўйхат!AC:AC,рўйхат!$CX:$CX,$B$470,рўйхат!$D:$D,$C461)</f>
        <v/>
      </c>
      <c r="AE461" s="35">
        <f>SUMIFS(рўйхат!AD:AD,рўйхат!$CX:$CX,$B$470,рўйхат!$D:$D,$C461)</f>
        <v/>
      </c>
      <c r="AF461" s="36">
        <f>SUMIFS(рўйхат!AE:AE,рўйхат!$CX:$CX,$B$470,рўйхат!$D:$D,$C461)</f>
        <v/>
      </c>
      <c r="AG461" s="35">
        <f>SUMIFS(рўйхат!AH:AH,рўйхат!$CX:$CX,$B$470,рўйхат!$D:$D,$C461)</f>
        <v/>
      </c>
      <c r="AH461" s="36">
        <f>SUMIFS(рўйхат!AI:AI,рўйхат!$CX:$CX,$B$470,рўйхат!$D:$D,$C461)</f>
        <v/>
      </c>
      <c r="AI461" s="35">
        <f>SUMIFS(рўйхат!AJ:AJ,рўйхат!$CX:$CX,$B$470,рўйхат!$D:$D,$C461)</f>
        <v/>
      </c>
      <c r="AJ461" s="36">
        <f>SUMIFS(рўйхат!AK:AK,рўйхат!$CX:$CX,$B$470,рўйхат!$D:$D,$C461)</f>
        <v/>
      </c>
      <c r="AK461" s="35">
        <f>SUMIFS(рўйхат!AL:AL,рўйхат!$CX:$CX,$B$470,рўйхат!$D:$D,$C461)</f>
        <v/>
      </c>
      <c r="AL461" s="36">
        <f>SUMIFS(рўйхат!AM:AM,рўйхат!$CX:$CX,$B$470,рўйхат!$D:$D,$C461)</f>
        <v/>
      </c>
      <c r="AM461" s="77">
        <f>IFERROR(Q461/E461,0)</f>
        <v/>
      </c>
      <c r="AN461" s="77">
        <f>IFERROR(R461/F461,0)</f>
        <v/>
      </c>
      <c r="AO461" s="35">
        <f>SUMIFS(рўйхат!AX:AX,рўйхат!$CX:$CX,$B$470,рўйхат!$D:$D,$C461)</f>
        <v/>
      </c>
      <c r="AP461" s="36">
        <f>SUMIFS(рўйхат!AY:AY,рўйхат!$CX:$CX,$B$470,рўйхат!$D:$D,$C461)</f>
        <v/>
      </c>
      <c r="AQ461" s="35">
        <f>SUMIFS(рўйхат!AZ:AZ,рўйхат!$CX:$CX,$B$470,рўйхат!$D:$D,$C461)</f>
        <v/>
      </c>
      <c r="AR461" s="36">
        <f>SUMIFS(рўйхат!BA:BA,рўйхат!$CX:$CX,$B$470,рўйхат!$D:$D,$C461)</f>
        <v/>
      </c>
      <c r="AS461" s="35">
        <f>SUMIFS(рўйхат!BB:BB,рўйхат!$CX:$CX,$B$470,рўйхат!$D:$D,$C461)</f>
        <v/>
      </c>
      <c r="AT461" s="36">
        <f>SUMIFS(рўйхат!BC:BC,рўйхат!$CX:$CX,$B$470,рўйхат!$D:$D,$C461)</f>
        <v/>
      </c>
      <c r="AU461" s="35">
        <f>SUMIFS(рўйхат!BD:BD,рўйхат!$CX:$CX,$B$470,рўйхат!$D:$D,$C461)</f>
        <v/>
      </c>
      <c r="AV461" s="36">
        <f>SUMIFS(рўйхат!BE:BE,рўйхат!$CX:$CX,$B$470,рўйхат!$D:$D,$C461)</f>
        <v/>
      </c>
      <c r="AW461" s="35">
        <f>SUMIFS(рўйхат!BF:BF,рўйхат!$CX:$CX,$B$470,рўйхат!$D:$D,$C461)</f>
        <v/>
      </c>
      <c r="AX461" s="36">
        <f>SUMIFS(рўйхат!BG:BG,рўйхат!$CX:$CX,$B$470,рўйхат!$D:$D,$C461)</f>
        <v/>
      </c>
      <c r="AY461" s="35">
        <f>SUMIFS(рўйхат!BH:BH,рўйхат!$CX:$CX,$B$470,рўйхат!$D:$D,$C461)</f>
        <v/>
      </c>
      <c r="AZ461" s="36">
        <f>SUMIFS(рўйхат!BI:BI,рўйхат!$CX:$CX,$B$470,рўйхат!$D:$D,$C461)</f>
        <v/>
      </c>
      <c r="BA461" s="35">
        <f>SUMIFS(рўйхат!BJ:BJ,рўйхат!$CX:$CX,$B$470,рўйхат!$D:$D,$C461)</f>
        <v/>
      </c>
      <c r="BB461" s="36">
        <f>SUMIFS(рўйхат!BK:BK,рўйхат!$CX:$CX,$B$470,рўйхат!$D:$D,$C461)</f>
        <v/>
      </c>
      <c r="BC461" s="77">
        <f>IFERROR(AO461/E461,0)</f>
        <v/>
      </c>
      <c r="BD461" s="77">
        <f>IFERROR(AP461/F461,0)</f>
        <v/>
      </c>
      <c r="BE461" s="35">
        <f>SUMIFS(рўйхат!BL:BL,рўйхат!$CX:$CX,$B$470,рўйхат!$D:$D,$C461)</f>
        <v/>
      </c>
      <c r="BF461" s="36">
        <f>SUMIFS(рўйхат!BM:BM,рўйхат!$CX:$CX,$B$470,рўйхат!$D:$D,$C461)</f>
        <v/>
      </c>
      <c r="BG461" s="35">
        <f>SUMIFS(рўйхат!BN:BN,рўйхат!$CX:$CX,$B$470,рўйхат!$D:$D,$C461)</f>
        <v/>
      </c>
      <c r="BH461" s="36">
        <f>SUMIFS(рўйхат!BO:BO,рўйхат!$CX:$CX,$B$470,рўйхат!$D:$D,$C461)</f>
        <v/>
      </c>
      <c r="BI461" s="35">
        <f>SUMIFS(рўйхат!BP:BP,рўйхат!$CX:$CX,$B$470,рўйхат!$D:$D,$C461)</f>
        <v/>
      </c>
      <c r="BJ461" s="36">
        <f>SUMIFS(рўйхат!BQ:BQ,рўйхат!$CX:$CX,$B$470,рўйхат!$D:$D,$C461)</f>
        <v/>
      </c>
      <c r="BK461" s="35">
        <f>SUMIFS(рўйхат!BR:BR,рўйхат!$CX:$CX,$B$470,рўйхат!$D:$D,$C461)</f>
        <v/>
      </c>
      <c r="BL461" s="36">
        <f>SUMIFS(рўйхат!BS:BS,рўйхат!$CX:$CX,$B$470,рўйхат!$D:$D,$C461)</f>
        <v/>
      </c>
      <c r="BM461" s="35">
        <f>SUMIFS(рўйхат!BT:BT,рўйхат!$CX:$CX,$B$470,рўйхат!$D:$D,$C461)</f>
        <v/>
      </c>
      <c r="BN461" s="36">
        <f>SUMIFS(рўйхат!BU:BU,рўйхат!$CX:$CX,$B$470,рўйхат!$D:$D,$C461)</f>
        <v/>
      </c>
      <c r="BO461" s="35">
        <f>SUMIFS(рўйхат!BX:BX,рўйхат!$CX:$CX,$B$470,рўйхат!$D:$D,$C461)</f>
        <v/>
      </c>
      <c r="BP461" s="36">
        <f>SUMIFS(рўйхат!BY:BY,рўйхат!$CX:$CX,$B$470,рўйхат!$D:$D,$C461)</f>
        <v/>
      </c>
      <c r="BQ461" s="35">
        <f>SUMIFS(рўйхат!BZ:BZ,рўйхат!$CX:$CX,$B$470,рўйхат!$D:$D,$C461)</f>
        <v/>
      </c>
      <c r="BR461" s="36">
        <f>SUMIFS(рўйхат!CA:CA,рўйхат!$CX:$CX,$B$470,рўйхат!$D:$D,$C461)</f>
        <v/>
      </c>
      <c r="BS461" s="35">
        <f>SUMIFS(рўйхат!CB:CB,рўйхат!$CX:$CX,$B$470,рўйхат!$D:$D,$C461)</f>
        <v/>
      </c>
      <c r="BT461" s="36">
        <f>SUMIFS(рўйхат!CC:CC,рўйхат!$CX:$CX,$B$470,рўйхат!$D:$D,$C461)</f>
        <v/>
      </c>
      <c r="BU461" s="35">
        <f>SUMIFS(рўйхат!CD:CD,рўйхат!$CX:$CX,$B$470,рўйхат!$D:$D,$C461)</f>
        <v/>
      </c>
      <c r="BV461" s="36">
        <f>SUMIFS(рўйхат!CE:CE,рўйхат!$CX:$CX,$B$470,рўйхат!$D:$D,$C461)</f>
        <v/>
      </c>
      <c r="BW461" s="35">
        <f>SUMIFS(рўйхат!CH:CH,рўйхат!$CX:$CX,$B$470,рўйхат!$D:$D,$C461)</f>
        <v/>
      </c>
      <c r="BX461" s="36">
        <f>SUMIFS(рўйхат!CI:CI,рўйхат!$CX:$CX,$B$470,рўйхат!$D:$D,$C461)</f>
        <v/>
      </c>
      <c r="BY461" s="35">
        <f>SUMIFS(рўйхат!CJ:CJ,рўйхат!$CX:$CX,$B$470,рўйхат!$D:$D,$C461)</f>
        <v/>
      </c>
      <c r="BZ461" s="36">
        <f>SUMIFS(рўйхат!CK:CK,рўйхат!$CX:$CX,$B$470,рўйхат!$D:$D,$C461)</f>
        <v/>
      </c>
      <c r="CA461" s="35">
        <f>SUMIFS(рўйхат!CL:CL,рўйхат!$CX:$CX,$B$470,рўйхат!$D:$D,$C461)</f>
        <v/>
      </c>
      <c r="CB461" s="36">
        <f>SUMIFS(рўйхат!CM:CM,рўйхат!$CX:$CX,$B$470,рўйхат!$D:$D,$C461)</f>
        <v/>
      </c>
      <c r="CC461" s="35">
        <f>SUMIFS(рўйхат!CN:CN,рўйхат!$CX:$CX,$B$470,рўйхат!$D:$D,$C461)</f>
        <v/>
      </c>
      <c r="CD461" s="36">
        <f>SUMIFS(рўйхат!CO:CO,рўйхат!$CX:$CX,$B$470,рўйхат!$D:$D,$C461)</f>
        <v/>
      </c>
      <c r="CE461" s="77">
        <f>IFERROR(BE461/(Q461+BE461),0)</f>
        <v/>
      </c>
      <c r="CF461" s="78">
        <f>IFERROR(BF461/(R461+BF461),0)</f>
        <v/>
      </c>
    </row>
    <row r="462" hidden="1" outlineLevel="1" ht="30" customFormat="1" customHeight="1" s="8">
      <c r="A462" s="39" t="n"/>
      <c r="B462" s="50" t="n">
        <v>58</v>
      </c>
      <c r="C462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462" s="51" t="n"/>
      <c r="E462" s="35">
        <f>SUMIFS(рўйхат!F:F,рўйхат!$CX:$CX,$B$470,рўйхат!$D:$D,$C462)</f>
        <v/>
      </c>
      <c r="F462" s="36">
        <f>SUMIFS(рўйхат!G:G,рўйхат!$CX:$CX,$B$470,рўйхат!$D:$D,$C462)</f>
        <v/>
      </c>
      <c r="G462" s="35">
        <f>SUMIFS(рўйхат!H:H,рўйхат!$CX:$CX,$B$470,рўйхат!$D:$D,$C462)</f>
        <v/>
      </c>
      <c r="H462" s="36">
        <f>SUMIFS(рўйхат!I:I,рўйхат!$CX:$CX,$B$470,рўйхат!$D:$D,$C462)</f>
        <v/>
      </c>
      <c r="I462" s="35">
        <f>SUMIFS(рўйхат!J:J,рўйхат!$CX:$CX,$B$470,рўйхат!$D:$D,$C462)</f>
        <v/>
      </c>
      <c r="J462" s="36">
        <f>SUMIFS(рўйхат!K:K,рўйхат!$CX:$CX,$B$470,рўйхат!$D:$D,$C462)</f>
        <v/>
      </c>
      <c r="K462" s="35">
        <f>SUMIFS(рўйхат!L:L,рўйхат!$CX:$CX,$B$470,рўйхат!$D:$D,$C462)</f>
        <v/>
      </c>
      <c r="L462" s="36">
        <f>SUMIFS(рўйхат!M:M,рўйхат!$CX:$CX,$B$470,рўйхат!$D:$D,$C462)</f>
        <v/>
      </c>
      <c r="M462" s="35">
        <f>SUMIFS(рўйхат!N:N,рўйхат!$CX:$CX,$B$470,рўйхат!$D:$D,$C462)</f>
        <v/>
      </c>
      <c r="N462" s="36">
        <f>SUMIFS(рўйхат!O:O,рўйхат!$CX:$CX,$B$470,рўйхат!$D:$D,$C462)</f>
        <v/>
      </c>
      <c r="O462" s="34">
        <f>IFERROR(M462/E462,0)</f>
        <v/>
      </c>
      <c r="P462" s="34">
        <f>IFERROR(N462/F462,0)</f>
        <v/>
      </c>
      <c r="Q462" s="35">
        <f>SUMIFS(рўйхат!P:P,рўйхат!$CX:$CX,$B$470,рўйхат!$D:$D,$C462)</f>
        <v/>
      </c>
      <c r="R462" s="36">
        <f>SUMIFS(рўйхат!Q:Q,рўйхат!$CX:$CX,$B$470,рўйхат!$D:$D,$C462)</f>
        <v/>
      </c>
      <c r="S462" s="35">
        <f>SUMIFS(рўйхат!R:R,рўйхат!$CX:$CX,$B$470,рўйхат!$D:$D,$C462)</f>
        <v/>
      </c>
      <c r="T462" s="36">
        <f>SUMIFS(рўйхат!S:S,рўйхат!$CX:$CX,$B$470,рўйхат!$D:$D,$C462)</f>
        <v/>
      </c>
      <c r="U462" s="35">
        <f>SUMIFS(рўйхат!T:T,рўйхат!$CX:$CX,$B$470,рўйхат!$D:$D,$C462)</f>
        <v/>
      </c>
      <c r="V462" s="36">
        <f>SUMIFS(рўйхат!U:U,рўйхат!$CX:$CX,$B$470,рўйхат!$D:$D,$C462)</f>
        <v/>
      </c>
      <c r="W462" s="35">
        <f>SUMIFS(рўйхат!V:V,рўйхат!$CX:$CX,$B$470,рўйхат!$D:$D,$C462)</f>
        <v/>
      </c>
      <c r="X462" s="36">
        <f>SUMIFS(рўйхат!W:W,рўйхат!$CX:$CX,$B$470,рўйхат!$D:$D,$C462)</f>
        <v/>
      </c>
      <c r="Y462" s="35">
        <f>SUMIFS(рўйхат!X:X,рўйхат!$CX:$CX,$B$470,рўйхат!$D:$D,$C462)</f>
        <v/>
      </c>
      <c r="Z462" s="36">
        <f>SUMIFS(рўйхат!Y:Y,рўйхат!$CX:$CX,$B$470,рўйхат!$D:$D,$C462)</f>
        <v/>
      </c>
      <c r="AA462" s="35">
        <f>SUMIFS(рўйхат!Z:Z,рўйхат!$CX:$CX,$B$470,рўйхат!$D:$D,$C462)</f>
        <v/>
      </c>
      <c r="AB462" s="36">
        <f>SUMIFS(рўйхат!AA:AA,рўйхат!$CX:$CX,$B$470,рўйхат!$D:$D,$C462)</f>
        <v/>
      </c>
      <c r="AC462" s="35">
        <f>SUMIFS(рўйхат!AB:AB,рўйхат!$CX:$CX,$B$470,рўйхат!$D:$D,$C462)</f>
        <v/>
      </c>
      <c r="AD462" s="36">
        <f>SUMIFS(рўйхат!AC:AC,рўйхат!$CX:$CX,$B$470,рўйхат!$D:$D,$C462)</f>
        <v/>
      </c>
      <c r="AE462" s="35">
        <f>SUMIFS(рўйхат!AD:AD,рўйхат!$CX:$CX,$B$470,рўйхат!$D:$D,$C462)</f>
        <v/>
      </c>
      <c r="AF462" s="36">
        <f>SUMIFS(рўйхат!AE:AE,рўйхат!$CX:$CX,$B$470,рўйхат!$D:$D,$C462)</f>
        <v/>
      </c>
      <c r="AG462" s="35">
        <f>SUMIFS(рўйхат!AH:AH,рўйхат!$CX:$CX,$B$470,рўйхат!$D:$D,$C462)</f>
        <v/>
      </c>
      <c r="AH462" s="36">
        <f>SUMIFS(рўйхат!AI:AI,рўйхат!$CX:$CX,$B$470,рўйхат!$D:$D,$C462)</f>
        <v/>
      </c>
      <c r="AI462" s="35">
        <f>SUMIFS(рўйхат!AJ:AJ,рўйхат!$CX:$CX,$B$470,рўйхат!$D:$D,$C462)</f>
        <v/>
      </c>
      <c r="AJ462" s="36">
        <f>SUMIFS(рўйхат!AK:AK,рўйхат!$CX:$CX,$B$470,рўйхат!$D:$D,$C462)</f>
        <v/>
      </c>
      <c r="AK462" s="35">
        <f>SUMIFS(рўйхат!AL:AL,рўйхат!$CX:$CX,$B$470,рўйхат!$D:$D,$C462)</f>
        <v/>
      </c>
      <c r="AL462" s="36">
        <f>SUMIFS(рўйхат!AM:AM,рўйхат!$CX:$CX,$B$470,рўйхат!$D:$D,$C462)</f>
        <v/>
      </c>
      <c r="AM462" s="77">
        <f>IFERROR(Q462/E462,0)</f>
        <v/>
      </c>
      <c r="AN462" s="77">
        <f>IFERROR(R462/F462,0)</f>
        <v/>
      </c>
      <c r="AO462" s="35">
        <f>SUMIFS(рўйхат!AX:AX,рўйхат!$CX:$CX,$B$470,рўйхат!$D:$D,$C462)</f>
        <v/>
      </c>
      <c r="AP462" s="36">
        <f>SUMIFS(рўйхат!AY:AY,рўйхат!$CX:$CX,$B$470,рўйхат!$D:$D,$C462)</f>
        <v/>
      </c>
      <c r="AQ462" s="35">
        <f>SUMIFS(рўйхат!AZ:AZ,рўйхат!$CX:$CX,$B$470,рўйхат!$D:$D,$C462)</f>
        <v/>
      </c>
      <c r="AR462" s="36">
        <f>SUMIFS(рўйхат!BA:BA,рўйхат!$CX:$CX,$B$470,рўйхат!$D:$D,$C462)</f>
        <v/>
      </c>
      <c r="AS462" s="35">
        <f>SUMIFS(рўйхат!BB:BB,рўйхат!$CX:$CX,$B$470,рўйхат!$D:$D,$C462)</f>
        <v/>
      </c>
      <c r="AT462" s="36">
        <f>SUMIFS(рўйхат!BC:BC,рўйхат!$CX:$CX,$B$470,рўйхат!$D:$D,$C462)</f>
        <v/>
      </c>
      <c r="AU462" s="35">
        <f>SUMIFS(рўйхат!BD:BD,рўйхат!$CX:$CX,$B$470,рўйхат!$D:$D,$C462)</f>
        <v/>
      </c>
      <c r="AV462" s="36">
        <f>SUMIFS(рўйхат!BE:BE,рўйхат!$CX:$CX,$B$470,рўйхат!$D:$D,$C462)</f>
        <v/>
      </c>
      <c r="AW462" s="35">
        <f>SUMIFS(рўйхат!BF:BF,рўйхат!$CX:$CX,$B$470,рўйхат!$D:$D,$C462)</f>
        <v/>
      </c>
      <c r="AX462" s="36">
        <f>SUMIFS(рўйхат!BG:BG,рўйхат!$CX:$CX,$B$470,рўйхат!$D:$D,$C462)</f>
        <v/>
      </c>
      <c r="AY462" s="35">
        <f>SUMIFS(рўйхат!BH:BH,рўйхат!$CX:$CX,$B$470,рўйхат!$D:$D,$C462)</f>
        <v/>
      </c>
      <c r="AZ462" s="36">
        <f>SUMIFS(рўйхат!BI:BI,рўйхат!$CX:$CX,$B$470,рўйхат!$D:$D,$C462)</f>
        <v/>
      </c>
      <c r="BA462" s="35">
        <f>SUMIFS(рўйхат!BJ:BJ,рўйхат!$CX:$CX,$B$470,рўйхат!$D:$D,$C462)</f>
        <v/>
      </c>
      <c r="BB462" s="36">
        <f>SUMIFS(рўйхат!BK:BK,рўйхат!$CX:$CX,$B$470,рўйхат!$D:$D,$C462)</f>
        <v/>
      </c>
      <c r="BC462" s="77">
        <f>IFERROR(AO462/E462,0)</f>
        <v/>
      </c>
      <c r="BD462" s="77">
        <f>IFERROR(AP462/F462,0)</f>
        <v/>
      </c>
      <c r="BE462" s="35">
        <f>SUMIFS(рўйхат!BL:BL,рўйхат!$CX:$CX,$B$470,рўйхат!$D:$D,$C462)</f>
        <v/>
      </c>
      <c r="BF462" s="36">
        <f>SUMIFS(рўйхат!BM:BM,рўйхат!$CX:$CX,$B$470,рўйхат!$D:$D,$C462)</f>
        <v/>
      </c>
      <c r="BG462" s="35">
        <f>SUMIFS(рўйхат!BN:BN,рўйхат!$CX:$CX,$B$470,рўйхат!$D:$D,$C462)</f>
        <v/>
      </c>
      <c r="BH462" s="36">
        <f>SUMIFS(рўйхат!BO:BO,рўйхат!$CX:$CX,$B$470,рўйхат!$D:$D,$C462)</f>
        <v/>
      </c>
      <c r="BI462" s="35">
        <f>SUMIFS(рўйхат!BP:BP,рўйхат!$CX:$CX,$B$470,рўйхат!$D:$D,$C462)</f>
        <v/>
      </c>
      <c r="BJ462" s="36">
        <f>SUMIFS(рўйхат!BQ:BQ,рўйхат!$CX:$CX,$B$470,рўйхат!$D:$D,$C462)</f>
        <v/>
      </c>
      <c r="BK462" s="35">
        <f>SUMIFS(рўйхат!BR:BR,рўйхат!$CX:$CX,$B$470,рўйхат!$D:$D,$C462)</f>
        <v/>
      </c>
      <c r="BL462" s="36">
        <f>SUMIFS(рўйхат!BS:BS,рўйхат!$CX:$CX,$B$470,рўйхат!$D:$D,$C462)</f>
        <v/>
      </c>
      <c r="BM462" s="35">
        <f>SUMIFS(рўйхат!BT:BT,рўйхат!$CX:$CX,$B$470,рўйхат!$D:$D,$C462)</f>
        <v/>
      </c>
      <c r="BN462" s="36">
        <f>SUMIFS(рўйхат!BU:BU,рўйхат!$CX:$CX,$B$470,рўйхат!$D:$D,$C462)</f>
        <v/>
      </c>
      <c r="BO462" s="35">
        <f>SUMIFS(рўйхат!BX:BX,рўйхат!$CX:$CX,$B$470,рўйхат!$D:$D,$C462)</f>
        <v/>
      </c>
      <c r="BP462" s="36">
        <f>SUMIFS(рўйхат!BY:BY,рўйхат!$CX:$CX,$B$470,рўйхат!$D:$D,$C462)</f>
        <v/>
      </c>
      <c r="BQ462" s="35">
        <f>SUMIFS(рўйхат!BZ:BZ,рўйхат!$CX:$CX,$B$470,рўйхат!$D:$D,$C462)</f>
        <v/>
      </c>
      <c r="BR462" s="36">
        <f>SUMIFS(рўйхат!CA:CA,рўйхат!$CX:$CX,$B$470,рўйхат!$D:$D,$C462)</f>
        <v/>
      </c>
      <c r="BS462" s="35">
        <f>SUMIFS(рўйхат!CB:CB,рўйхат!$CX:$CX,$B$470,рўйхат!$D:$D,$C462)</f>
        <v/>
      </c>
      <c r="BT462" s="36">
        <f>SUMIFS(рўйхат!CC:CC,рўйхат!$CX:$CX,$B$470,рўйхат!$D:$D,$C462)</f>
        <v/>
      </c>
      <c r="BU462" s="35">
        <f>SUMIFS(рўйхат!CD:CD,рўйхат!$CX:$CX,$B$470,рўйхат!$D:$D,$C462)</f>
        <v/>
      </c>
      <c r="BV462" s="36">
        <f>SUMIFS(рўйхат!CE:CE,рўйхат!$CX:$CX,$B$470,рўйхат!$D:$D,$C462)</f>
        <v/>
      </c>
      <c r="BW462" s="35">
        <f>SUMIFS(рўйхат!CH:CH,рўйхат!$CX:$CX,$B$470,рўйхат!$D:$D,$C462)</f>
        <v/>
      </c>
      <c r="BX462" s="36">
        <f>SUMIFS(рўйхат!CI:CI,рўйхат!$CX:$CX,$B$470,рўйхат!$D:$D,$C462)</f>
        <v/>
      </c>
      <c r="BY462" s="35">
        <f>SUMIFS(рўйхат!CJ:CJ,рўйхат!$CX:$CX,$B$470,рўйхат!$D:$D,$C462)</f>
        <v/>
      </c>
      <c r="BZ462" s="36">
        <f>SUMIFS(рўйхат!CK:CK,рўйхат!$CX:$CX,$B$470,рўйхат!$D:$D,$C462)</f>
        <v/>
      </c>
      <c r="CA462" s="35">
        <f>SUMIFS(рўйхат!CL:CL,рўйхат!$CX:$CX,$B$470,рўйхат!$D:$D,$C462)</f>
        <v/>
      </c>
      <c r="CB462" s="36">
        <f>SUMIFS(рўйхат!CM:CM,рўйхат!$CX:$CX,$B$470,рўйхат!$D:$D,$C462)</f>
        <v/>
      </c>
      <c r="CC462" s="35">
        <f>SUMIFS(рўйхат!CN:CN,рўйхат!$CX:$CX,$B$470,рўйхат!$D:$D,$C462)</f>
        <v/>
      </c>
      <c r="CD462" s="36">
        <f>SUMIFS(рўйхат!CO:CO,рўйхат!$CX:$CX,$B$470,рўйхат!$D:$D,$C462)</f>
        <v/>
      </c>
      <c r="CE462" s="77">
        <f>IFERROR(BE462/(Q462+BE462),0)</f>
        <v/>
      </c>
      <c r="CF462" s="78">
        <f>IFERROR(BF462/(R462+BF462),0)</f>
        <v/>
      </c>
    </row>
    <row r="463" hidden="1" outlineLevel="1" ht="30" customFormat="1" customHeight="1" s="8">
      <c r="A463" s="39" t="n"/>
      <c r="B463" s="50" t="n">
        <v>59</v>
      </c>
      <c r="C463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463" s="51" t="n"/>
      <c r="E463" s="35">
        <f>SUMIFS(рўйхат!F:F,рўйхат!$CX:$CX,$B$470,рўйхат!$D:$D,$C463)</f>
        <v/>
      </c>
      <c r="F463" s="36">
        <f>SUMIFS(рўйхат!G:G,рўйхат!$CX:$CX,$B$470,рўйхат!$D:$D,$C463)</f>
        <v/>
      </c>
      <c r="G463" s="35">
        <f>SUMIFS(рўйхат!H:H,рўйхат!$CX:$CX,$B$470,рўйхат!$D:$D,$C463)</f>
        <v/>
      </c>
      <c r="H463" s="36">
        <f>SUMIFS(рўйхат!I:I,рўйхат!$CX:$CX,$B$470,рўйхат!$D:$D,$C463)</f>
        <v/>
      </c>
      <c r="I463" s="35">
        <f>SUMIFS(рўйхат!J:J,рўйхат!$CX:$CX,$B$470,рўйхат!$D:$D,$C463)</f>
        <v/>
      </c>
      <c r="J463" s="36">
        <f>SUMIFS(рўйхат!K:K,рўйхат!$CX:$CX,$B$470,рўйхат!$D:$D,$C463)</f>
        <v/>
      </c>
      <c r="K463" s="35">
        <f>SUMIFS(рўйхат!L:L,рўйхат!$CX:$CX,$B$470,рўйхат!$D:$D,$C463)</f>
        <v/>
      </c>
      <c r="L463" s="36">
        <f>SUMIFS(рўйхат!M:M,рўйхат!$CX:$CX,$B$470,рўйхат!$D:$D,$C463)</f>
        <v/>
      </c>
      <c r="M463" s="35">
        <f>SUMIFS(рўйхат!N:N,рўйхат!$CX:$CX,$B$470,рўйхат!$D:$D,$C463)</f>
        <v/>
      </c>
      <c r="N463" s="36">
        <f>SUMIFS(рўйхат!O:O,рўйхат!$CX:$CX,$B$470,рўйхат!$D:$D,$C463)</f>
        <v/>
      </c>
      <c r="O463" s="34">
        <f>IFERROR(M463/E463,0)</f>
        <v/>
      </c>
      <c r="P463" s="34">
        <f>IFERROR(N463/F463,0)</f>
        <v/>
      </c>
      <c r="Q463" s="35">
        <f>SUMIFS(рўйхат!P:P,рўйхат!$CX:$CX,$B$470,рўйхат!$D:$D,$C463)</f>
        <v/>
      </c>
      <c r="R463" s="36">
        <f>SUMIFS(рўйхат!Q:Q,рўйхат!$CX:$CX,$B$470,рўйхат!$D:$D,$C463)</f>
        <v/>
      </c>
      <c r="S463" s="35">
        <f>SUMIFS(рўйхат!R:R,рўйхат!$CX:$CX,$B$470,рўйхат!$D:$D,$C463)</f>
        <v/>
      </c>
      <c r="T463" s="36">
        <f>SUMIFS(рўйхат!S:S,рўйхат!$CX:$CX,$B$470,рўйхат!$D:$D,$C463)</f>
        <v/>
      </c>
      <c r="U463" s="35">
        <f>SUMIFS(рўйхат!T:T,рўйхат!$CX:$CX,$B$470,рўйхат!$D:$D,$C463)</f>
        <v/>
      </c>
      <c r="V463" s="36">
        <f>SUMIFS(рўйхат!U:U,рўйхат!$CX:$CX,$B$470,рўйхат!$D:$D,$C463)</f>
        <v/>
      </c>
      <c r="W463" s="35">
        <f>SUMIFS(рўйхат!V:V,рўйхат!$CX:$CX,$B$470,рўйхат!$D:$D,$C463)</f>
        <v/>
      </c>
      <c r="X463" s="36">
        <f>SUMIFS(рўйхат!W:W,рўйхат!$CX:$CX,$B$470,рўйхат!$D:$D,$C463)</f>
        <v/>
      </c>
      <c r="Y463" s="35">
        <f>SUMIFS(рўйхат!X:X,рўйхат!$CX:$CX,$B$470,рўйхат!$D:$D,$C463)</f>
        <v/>
      </c>
      <c r="Z463" s="36">
        <f>SUMIFS(рўйхат!Y:Y,рўйхат!$CX:$CX,$B$470,рўйхат!$D:$D,$C463)</f>
        <v/>
      </c>
      <c r="AA463" s="35">
        <f>SUMIFS(рўйхат!Z:Z,рўйхат!$CX:$CX,$B$470,рўйхат!$D:$D,$C463)</f>
        <v/>
      </c>
      <c r="AB463" s="36">
        <f>SUMIFS(рўйхат!AA:AA,рўйхат!$CX:$CX,$B$470,рўйхат!$D:$D,$C463)</f>
        <v/>
      </c>
      <c r="AC463" s="35">
        <f>SUMIFS(рўйхат!AB:AB,рўйхат!$CX:$CX,$B$470,рўйхат!$D:$D,$C463)</f>
        <v/>
      </c>
      <c r="AD463" s="36">
        <f>SUMIFS(рўйхат!AC:AC,рўйхат!$CX:$CX,$B$470,рўйхат!$D:$D,$C463)</f>
        <v/>
      </c>
      <c r="AE463" s="35">
        <f>SUMIFS(рўйхат!AD:AD,рўйхат!$CX:$CX,$B$470,рўйхат!$D:$D,$C463)</f>
        <v/>
      </c>
      <c r="AF463" s="36">
        <f>SUMIFS(рўйхат!AE:AE,рўйхат!$CX:$CX,$B$470,рўйхат!$D:$D,$C463)</f>
        <v/>
      </c>
      <c r="AG463" s="35">
        <f>SUMIFS(рўйхат!AH:AH,рўйхат!$CX:$CX,$B$470,рўйхат!$D:$D,$C463)</f>
        <v/>
      </c>
      <c r="AH463" s="36">
        <f>SUMIFS(рўйхат!AI:AI,рўйхат!$CX:$CX,$B$470,рўйхат!$D:$D,$C463)</f>
        <v/>
      </c>
      <c r="AI463" s="35">
        <f>SUMIFS(рўйхат!AJ:AJ,рўйхат!$CX:$CX,$B$470,рўйхат!$D:$D,$C463)</f>
        <v/>
      </c>
      <c r="AJ463" s="36">
        <f>SUMIFS(рўйхат!AK:AK,рўйхат!$CX:$CX,$B$470,рўйхат!$D:$D,$C463)</f>
        <v/>
      </c>
      <c r="AK463" s="35">
        <f>SUMIFS(рўйхат!AL:AL,рўйхат!$CX:$CX,$B$470,рўйхат!$D:$D,$C463)</f>
        <v/>
      </c>
      <c r="AL463" s="36">
        <f>SUMIFS(рўйхат!AM:AM,рўйхат!$CX:$CX,$B$470,рўйхат!$D:$D,$C463)</f>
        <v/>
      </c>
      <c r="AM463" s="77">
        <f>IFERROR(Q463/E463,0)</f>
        <v/>
      </c>
      <c r="AN463" s="77">
        <f>IFERROR(R463/F463,0)</f>
        <v/>
      </c>
      <c r="AO463" s="35">
        <f>SUMIFS(рўйхат!AX:AX,рўйхат!$CX:$CX,$B$470,рўйхат!$D:$D,$C463)</f>
        <v/>
      </c>
      <c r="AP463" s="36">
        <f>SUMIFS(рўйхат!AY:AY,рўйхат!$CX:$CX,$B$470,рўйхат!$D:$D,$C463)</f>
        <v/>
      </c>
      <c r="AQ463" s="35">
        <f>SUMIFS(рўйхат!AZ:AZ,рўйхат!$CX:$CX,$B$470,рўйхат!$D:$D,$C463)</f>
        <v/>
      </c>
      <c r="AR463" s="36">
        <f>SUMIFS(рўйхат!BA:BA,рўйхат!$CX:$CX,$B$470,рўйхат!$D:$D,$C463)</f>
        <v/>
      </c>
      <c r="AS463" s="35">
        <f>SUMIFS(рўйхат!BB:BB,рўйхат!$CX:$CX,$B$470,рўйхат!$D:$D,$C463)</f>
        <v/>
      </c>
      <c r="AT463" s="36">
        <f>SUMIFS(рўйхат!BC:BC,рўйхат!$CX:$CX,$B$470,рўйхат!$D:$D,$C463)</f>
        <v/>
      </c>
      <c r="AU463" s="35">
        <f>SUMIFS(рўйхат!BD:BD,рўйхат!$CX:$CX,$B$470,рўйхат!$D:$D,$C463)</f>
        <v/>
      </c>
      <c r="AV463" s="36">
        <f>SUMIFS(рўйхат!BE:BE,рўйхат!$CX:$CX,$B$470,рўйхат!$D:$D,$C463)</f>
        <v/>
      </c>
      <c r="AW463" s="35">
        <f>SUMIFS(рўйхат!BF:BF,рўйхат!$CX:$CX,$B$470,рўйхат!$D:$D,$C463)</f>
        <v/>
      </c>
      <c r="AX463" s="36">
        <f>SUMIFS(рўйхат!BG:BG,рўйхат!$CX:$CX,$B$470,рўйхат!$D:$D,$C463)</f>
        <v/>
      </c>
      <c r="AY463" s="35">
        <f>SUMIFS(рўйхат!BH:BH,рўйхат!$CX:$CX,$B$470,рўйхат!$D:$D,$C463)</f>
        <v/>
      </c>
      <c r="AZ463" s="36">
        <f>SUMIFS(рўйхат!BI:BI,рўйхат!$CX:$CX,$B$470,рўйхат!$D:$D,$C463)</f>
        <v/>
      </c>
      <c r="BA463" s="35">
        <f>SUMIFS(рўйхат!BJ:BJ,рўйхат!$CX:$CX,$B$470,рўйхат!$D:$D,$C463)</f>
        <v/>
      </c>
      <c r="BB463" s="36">
        <f>SUMIFS(рўйхат!BK:BK,рўйхат!$CX:$CX,$B$470,рўйхат!$D:$D,$C463)</f>
        <v/>
      </c>
      <c r="BC463" s="77">
        <f>IFERROR(AO463/E463,0)</f>
        <v/>
      </c>
      <c r="BD463" s="77">
        <f>IFERROR(AP463/F463,0)</f>
        <v/>
      </c>
      <c r="BE463" s="35">
        <f>SUMIFS(рўйхат!BL:BL,рўйхат!$CX:$CX,$B$470,рўйхат!$D:$D,$C463)</f>
        <v/>
      </c>
      <c r="BF463" s="36">
        <f>SUMIFS(рўйхат!BM:BM,рўйхат!$CX:$CX,$B$470,рўйхат!$D:$D,$C463)</f>
        <v/>
      </c>
      <c r="BG463" s="35">
        <f>SUMIFS(рўйхат!BN:BN,рўйхат!$CX:$CX,$B$470,рўйхат!$D:$D,$C463)</f>
        <v/>
      </c>
      <c r="BH463" s="36">
        <f>SUMIFS(рўйхат!BO:BO,рўйхат!$CX:$CX,$B$470,рўйхат!$D:$D,$C463)</f>
        <v/>
      </c>
      <c r="BI463" s="35">
        <f>SUMIFS(рўйхат!BP:BP,рўйхат!$CX:$CX,$B$470,рўйхат!$D:$D,$C463)</f>
        <v/>
      </c>
      <c r="BJ463" s="36">
        <f>SUMIFS(рўйхат!BQ:BQ,рўйхат!$CX:$CX,$B$470,рўйхат!$D:$D,$C463)</f>
        <v/>
      </c>
      <c r="BK463" s="35">
        <f>SUMIFS(рўйхат!BR:BR,рўйхат!$CX:$CX,$B$470,рўйхат!$D:$D,$C463)</f>
        <v/>
      </c>
      <c r="BL463" s="36">
        <f>SUMIFS(рўйхат!BS:BS,рўйхат!$CX:$CX,$B$470,рўйхат!$D:$D,$C463)</f>
        <v/>
      </c>
      <c r="BM463" s="35">
        <f>SUMIFS(рўйхат!BT:BT,рўйхат!$CX:$CX,$B$470,рўйхат!$D:$D,$C463)</f>
        <v/>
      </c>
      <c r="BN463" s="36">
        <f>SUMIFS(рўйхат!BU:BU,рўйхат!$CX:$CX,$B$470,рўйхат!$D:$D,$C463)</f>
        <v/>
      </c>
      <c r="BO463" s="35">
        <f>SUMIFS(рўйхат!BX:BX,рўйхат!$CX:$CX,$B$470,рўйхат!$D:$D,$C463)</f>
        <v/>
      </c>
      <c r="BP463" s="36">
        <f>SUMIFS(рўйхат!BY:BY,рўйхат!$CX:$CX,$B$470,рўйхат!$D:$D,$C463)</f>
        <v/>
      </c>
      <c r="BQ463" s="35">
        <f>SUMIFS(рўйхат!BZ:BZ,рўйхат!$CX:$CX,$B$470,рўйхат!$D:$D,$C463)</f>
        <v/>
      </c>
      <c r="BR463" s="36">
        <f>SUMIFS(рўйхат!CA:CA,рўйхат!$CX:$CX,$B$470,рўйхат!$D:$D,$C463)</f>
        <v/>
      </c>
      <c r="BS463" s="35">
        <f>SUMIFS(рўйхат!CB:CB,рўйхат!$CX:$CX,$B$470,рўйхат!$D:$D,$C463)</f>
        <v/>
      </c>
      <c r="BT463" s="36">
        <f>SUMIFS(рўйхат!CC:CC,рўйхат!$CX:$CX,$B$470,рўйхат!$D:$D,$C463)</f>
        <v/>
      </c>
      <c r="BU463" s="35">
        <f>SUMIFS(рўйхат!CD:CD,рўйхат!$CX:$CX,$B$470,рўйхат!$D:$D,$C463)</f>
        <v/>
      </c>
      <c r="BV463" s="36">
        <f>SUMIFS(рўйхат!CE:CE,рўйхат!$CX:$CX,$B$470,рўйхат!$D:$D,$C463)</f>
        <v/>
      </c>
      <c r="BW463" s="35">
        <f>SUMIFS(рўйхат!CH:CH,рўйхат!$CX:$CX,$B$470,рўйхат!$D:$D,$C463)</f>
        <v/>
      </c>
      <c r="BX463" s="36">
        <f>SUMIFS(рўйхат!CI:CI,рўйхат!$CX:$CX,$B$470,рўйхат!$D:$D,$C463)</f>
        <v/>
      </c>
      <c r="BY463" s="35">
        <f>SUMIFS(рўйхат!CJ:CJ,рўйхат!$CX:$CX,$B$470,рўйхат!$D:$D,$C463)</f>
        <v/>
      </c>
      <c r="BZ463" s="36">
        <f>SUMIFS(рўйхат!CK:CK,рўйхат!$CX:$CX,$B$470,рўйхат!$D:$D,$C463)</f>
        <v/>
      </c>
      <c r="CA463" s="35">
        <f>SUMIFS(рўйхат!CL:CL,рўйхат!$CX:$CX,$B$470,рўйхат!$D:$D,$C463)</f>
        <v/>
      </c>
      <c r="CB463" s="36">
        <f>SUMIFS(рўйхат!CM:CM,рўйхат!$CX:$CX,$B$470,рўйхат!$D:$D,$C463)</f>
        <v/>
      </c>
      <c r="CC463" s="35">
        <f>SUMIFS(рўйхат!CN:CN,рўйхат!$CX:$CX,$B$470,рўйхат!$D:$D,$C463)</f>
        <v/>
      </c>
      <c r="CD463" s="36">
        <f>SUMIFS(рўйхат!CO:CO,рўйхат!$CX:$CX,$B$470,рўйхат!$D:$D,$C463)</f>
        <v/>
      </c>
      <c r="CE463" s="77">
        <f>IFERROR(BE463/(Q463+BE463),0)</f>
        <v/>
      </c>
      <c r="CF463" s="78">
        <f>IFERROR(BF463/(R463+BF463),0)</f>
        <v/>
      </c>
    </row>
    <row r="464" hidden="1" outlineLevel="1" ht="30" customFormat="1" customHeight="1" s="8">
      <c r="A464" s="39" t="n"/>
      <c r="B464" s="50" t="n">
        <v>60</v>
      </c>
      <c r="C464" s="131" t="inlineStr">
        <is>
          <t>Хорижда бўлган фуқароларга иш ҳақи тўланиши</t>
        </is>
      </c>
      <c r="D464" s="51" t="n"/>
      <c r="E464" s="35">
        <f>SUMIFS(рўйхат!F:F,рўйхат!$CX:$CX,$B$470,рўйхат!$D:$D,$C464)</f>
        <v/>
      </c>
      <c r="F464" s="36">
        <f>SUMIFS(рўйхат!G:G,рўйхат!$CX:$CX,$B$470,рўйхат!$D:$D,$C464)</f>
        <v/>
      </c>
      <c r="G464" s="35">
        <f>SUMIFS(рўйхат!H:H,рўйхат!$CX:$CX,$B$470,рўйхат!$D:$D,$C464)</f>
        <v/>
      </c>
      <c r="H464" s="36">
        <f>SUMIFS(рўйхат!I:I,рўйхат!$CX:$CX,$B$470,рўйхат!$D:$D,$C464)</f>
        <v/>
      </c>
      <c r="I464" s="35">
        <f>SUMIFS(рўйхат!J:J,рўйхат!$CX:$CX,$B$470,рўйхат!$D:$D,$C464)</f>
        <v/>
      </c>
      <c r="J464" s="36">
        <f>SUMIFS(рўйхат!K:K,рўйхат!$CX:$CX,$B$470,рўйхат!$D:$D,$C464)</f>
        <v/>
      </c>
      <c r="K464" s="35">
        <f>SUMIFS(рўйхат!L:L,рўйхат!$CX:$CX,$B$470,рўйхат!$D:$D,$C464)</f>
        <v/>
      </c>
      <c r="L464" s="36">
        <f>SUMIFS(рўйхат!M:M,рўйхат!$CX:$CX,$B$470,рўйхат!$D:$D,$C464)</f>
        <v/>
      </c>
      <c r="M464" s="35">
        <f>SUMIFS(рўйхат!N:N,рўйхат!$CX:$CX,$B$470,рўйхат!$D:$D,$C464)</f>
        <v/>
      </c>
      <c r="N464" s="36">
        <f>SUMIFS(рўйхат!O:O,рўйхат!$CX:$CX,$B$470,рўйхат!$D:$D,$C464)</f>
        <v/>
      </c>
      <c r="O464" s="34">
        <f>IFERROR(M464/E464,0)</f>
        <v/>
      </c>
      <c r="P464" s="34">
        <f>IFERROR(N464/F464,0)</f>
        <v/>
      </c>
      <c r="Q464" s="35">
        <f>SUMIFS(рўйхат!P:P,рўйхат!$CX:$CX,$B$470,рўйхат!$D:$D,$C464)</f>
        <v/>
      </c>
      <c r="R464" s="36">
        <f>SUMIFS(рўйхат!Q:Q,рўйхат!$CX:$CX,$B$470,рўйхат!$D:$D,$C464)</f>
        <v/>
      </c>
      <c r="S464" s="35">
        <f>SUMIFS(рўйхат!R:R,рўйхат!$CX:$CX,$B$470,рўйхат!$D:$D,$C464)</f>
        <v/>
      </c>
      <c r="T464" s="36">
        <f>SUMIFS(рўйхат!S:S,рўйхат!$CX:$CX,$B$470,рўйхат!$D:$D,$C464)</f>
        <v/>
      </c>
      <c r="U464" s="35">
        <f>SUMIFS(рўйхат!T:T,рўйхат!$CX:$CX,$B$470,рўйхат!$D:$D,$C464)</f>
        <v/>
      </c>
      <c r="V464" s="36">
        <f>SUMIFS(рўйхат!U:U,рўйхат!$CX:$CX,$B$470,рўйхат!$D:$D,$C464)</f>
        <v/>
      </c>
      <c r="W464" s="35">
        <f>SUMIFS(рўйхат!V:V,рўйхат!$CX:$CX,$B$470,рўйхат!$D:$D,$C464)</f>
        <v/>
      </c>
      <c r="X464" s="36">
        <f>SUMIFS(рўйхат!W:W,рўйхат!$CX:$CX,$B$470,рўйхат!$D:$D,$C464)</f>
        <v/>
      </c>
      <c r="Y464" s="35">
        <f>SUMIFS(рўйхат!X:X,рўйхат!$CX:$CX,$B$470,рўйхат!$D:$D,$C464)</f>
        <v/>
      </c>
      <c r="Z464" s="36">
        <f>SUMIFS(рўйхат!Y:Y,рўйхат!$CX:$CX,$B$470,рўйхат!$D:$D,$C464)</f>
        <v/>
      </c>
      <c r="AA464" s="35">
        <f>SUMIFS(рўйхат!Z:Z,рўйхат!$CX:$CX,$B$470,рўйхат!$D:$D,$C464)</f>
        <v/>
      </c>
      <c r="AB464" s="36">
        <f>SUMIFS(рўйхат!AA:AA,рўйхат!$CX:$CX,$B$470,рўйхат!$D:$D,$C464)</f>
        <v/>
      </c>
      <c r="AC464" s="35">
        <f>SUMIFS(рўйхат!AB:AB,рўйхат!$CX:$CX,$B$470,рўйхат!$D:$D,$C464)</f>
        <v/>
      </c>
      <c r="AD464" s="36">
        <f>SUMIFS(рўйхат!AC:AC,рўйхат!$CX:$CX,$B$470,рўйхат!$D:$D,$C464)</f>
        <v/>
      </c>
      <c r="AE464" s="35">
        <f>SUMIFS(рўйхат!AD:AD,рўйхат!$CX:$CX,$B$470,рўйхат!$D:$D,$C464)</f>
        <v/>
      </c>
      <c r="AF464" s="36">
        <f>SUMIFS(рўйхат!AE:AE,рўйхат!$CX:$CX,$B$470,рўйхат!$D:$D,$C464)</f>
        <v/>
      </c>
      <c r="AG464" s="35">
        <f>SUMIFS(рўйхат!AH:AH,рўйхат!$CX:$CX,$B$470,рўйхат!$D:$D,$C464)</f>
        <v/>
      </c>
      <c r="AH464" s="36">
        <f>SUMIFS(рўйхат!AI:AI,рўйхат!$CX:$CX,$B$470,рўйхат!$D:$D,$C464)</f>
        <v/>
      </c>
      <c r="AI464" s="35">
        <f>SUMIFS(рўйхат!AJ:AJ,рўйхат!$CX:$CX,$B$470,рўйхат!$D:$D,$C464)</f>
        <v/>
      </c>
      <c r="AJ464" s="36">
        <f>SUMIFS(рўйхат!AK:AK,рўйхат!$CX:$CX,$B$470,рўйхат!$D:$D,$C464)</f>
        <v/>
      </c>
      <c r="AK464" s="35">
        <f>SUMIFS(рўйхат!AL:AL,рўйхат!$CX:$CX,$B$470,рўйхат!$D:$D,$C464)</f>
        <v/>
      </c>
      <c r="AL464" s="36">
        <f>SUMIFS(рўйхат!AM:AM,рўйхат!$CX:$CX,$B$470,рўйхат!$D:$D,$C464)</f>
        <v/>
      </c>
      <c r="AM464" s="77">
        <f>IFERROR(Q464/E464,0)</f>
        <v/>
      </c>
      <c r="AN464" s="77">
        <f>IFERROR(R464/F464,0)</f>
        <v/>
      </c>
      <c r="AO464" s="35">
        <f>SUMIFS(рўйхат!AX:AX,рўйхат!$CX:$CX,$B$470,рўйхат!$D:$D,$C464)</f>
        <v/>
      </c>
      <c r="AP464" s="36">
        <f>SUMIFS(рўйхат!AY:AY,рўйхат!$CX:$CX,$B$470,рўйхат!$D:$D,$C464)</f>
        <v/>
      </c>
      <c r="AQ464" s="35">
        <f>SUMIFS(рўйхат!AZ:AZ,рўйхат!$CX:$CX,$B$470,рўйхат!$D:$D,$C464)</f>
        <v/>
      </c>
      <c r="AR464" s="36">
        <f>SUMIFS(рўйхат!BA:BA,рўйхат!$CX:$CX,$B$470,рўйхат!$D:$D,$C464)</f>
        <v/>
      </c>
      <c r="AS464" s="35">
        <f>SUMIFS(рўйхат!BB:BB,рўйхат!$CX:$CX,$B$470,рўйхат!$D:$D,$C464)</f>
        <v/>
      </c>
      <c r="AT464" s="36">
        <f>SUMIFS(рўйхат!BC:BC,рўйхат!$CX:$CX,$B$470,рўйхат!$D:$D,$C464)</f>
        <v/>
      </c>
      <c r="AU464" s="35">
        <f>SUMIFS(рўйхат!BD:BD,рўйхат!$CX:$CX,$B$470,рўйхат!$D:$D,$C464)</f>
        <v/>
      </c>
      <c r="AV464" s="36">
        <f>SUMIFS(рўйхат!BE:BE,рўйхат!$CX:$CX,$B$470,рўйхат!$D:$D,$C464)</f>
        <v/>
      </c>
      <c r="AW464" s="35">
        <f>SUMIFS(рўйхат!BF:BF,рўйхат!$CX:$CX,$B$470,рўйхат!$D:$D,$C464)</f>
        <v/>
      </c>
      <c r="AX464" s="36">
        <f>SUMIFS(рўйхат!BG:BG,рўйхат!$CX:$CX,$B$470,рўйхат!$D:$D,$C464)</f>
        <v/>
      </c>
      <c r="AY464" s="35">
        <f>SUMIFS(рўйхат!BH:BH,рўйхат!$CX:$CX,$B$470,рўйхат!$D:$D,$C464)</f>
        <v/>
      </c>
      <c r="AZ464" s="36">
        <f>SUMIFS(рўйхат!BI:BI,рўйхат!$CX:$CX,$B$470,рўйхат!$D:$D,$C464)</f>
        <v/>
      </c>
      <c r="BA464" s="35">
        <f>SUMIFS(рўйхат!BJ:BJ,рўйхат!$CX:$CX,$B$470,рўйхат!$D:$D,$C464)</f>
        <v/>
      </c>
      <c r="BB464" s="36">
        <f>SUMIFS(рўйхат!BK:BK,рўйхат!$CX:$CX,$B$470,рўйхат!$D:$D,$C464)</f>
        <v/>
      </c>
      <c r="BC464" s="77">
        <f>IFERROR(AO464/E464,0)</f>
        <v/>
      </c>
      <c r="BD464" s="77">
        <f>IFERROR(AP464/F464,0)</f>
        <v/>
      </c>
      <c r="BE464" s="35">
        <f>SUMIFS(рўйхат!BL:BL,рўйхат!$CX:$CX,$B$470,рўйхат!$D:$D,$C464)</f>
        <v/>
      </c>
      <c r="BF464" s="36">
        <f>SUMIFS(рўйхат!BM:BM,рўйхат!$CX:$CX,$B$470,рўйхат!$D:$D,$C464)</f>
        <v/>
      </c>
      <c r="BG464" s="35">
        <f>SUMIFS(рўйхат!BN:BN,рўйхат!$CX:$CX,$B$470,рўйхат!$D:$D,$C464)</f>
        <v/>
      </c>
      <c r="BH464" s="36">
        <f>SUMIFS(рўйхат!BO:BO,рўйхат!$CX:$CX,$B$470,рўйхат!$D:$D,$C464)</f>
        <v/>
      </c>
      <c r="BI464" s="35">
        <f>SUMIFS(рўйхат!BP:BP,рўйхат!$CX:$CX,$B$470,рўйхат!$D:$D,$C464)</f>
        <v/>
      </c>
      <c r="BJ464" s="36">
        <f>SUMIFS(рўйхат!BQ:BQ,рўйхат!$CX:$CX,$B$470,рўйхат!$D:$D,$C464)</f>
        <v/>
      </c>
      <c r="BK464" s="35">
        <f>SUMIFS(рўйхат!BR:BR,рўйхат!$CX:$CX,$B$470,рўйхат!$D:$D,$C464)</f>
        <v/>
      </c>
      <c r="BL464" s="36">
        <f>SUMIFS(рўйхат!BS:BS,рўйхат!$CX:$CX,$B$470,рўйхат!$D:$D,$C464)</f>
        <v/>
      </c>
      <c r="BM464" s="35">
        <f>SUMIFS(рўйхат!BT:BT,рўйхат!$CX:$CX,$B$470,рўйхат!$D:$D,$C464)</f>
        <v/>
      </c>
      <c r="BN464" s="36">
        <f>SUMIFS(рўйхат!BU:BU,рўйхат!$CX:$CX,$B$470,рўйхат!$D:$D,$C464)</f>
        <v/>
      </c>
      <c r="BO464" s="35">
        <f>SUMIFS(рўйхат!BX:BX,рўйхат!$CX:$CX,$B$470,рўйхат!$D:$D,$C464)</f>
        <v/>
      </c>
      <c r="BP464" s="36">
        <f>SUMIFS(рўйхат!BY:BY,рўйхат!$CX:$CX,$B$470,рўйхат!$D:$D,$C464)</f>
        <v/>
      </c>
      <c r="BQ464" s="35">
        <f>SUMIFS(рўйхат!BZ:BZ,рўйхат!$CX:$CX,$B$470,рўйхат!$D:$D,$C464)</f>
        <v/>
      </c>
      <c r="BR464" s="36">
        <f>SUMIFS(рўйхат!CA:CA,рўйхат!$CX:$CX,$B$470,рўйхат!$D:$D,$C464)</f>
        <v/>
      </c>
      <c r="BS464" s="35">
        <f>SUMIFS(рўйхат!CB:CB,рўйхат!$CX:$CX,$B$470,рўйхат!$D:$D,$C464)</f>
        <v/>
      </c>
      <c r="BT464" s="36">
        <f>SUMIFS(рўйхат!CC:CC,рўйхат!$CX:$CX,$B$470,рўйхат!$D:$D,$C464)</f>
        <v/>
      </c>
      <c r="BU464" s="35">
        <f>SUMIFS(рўйхат!CD:CD,рўйхат!$CX:$CX,$B$470,рўйхат!$D:$D,$C464)</f>
        <v/>
      </c>
      <c r="BV464" s="36">
        <f>SUMIFS(рўйхат!CE:CE,рўйхат!$CX:$CX,$B$470,рўйхат!$D:$D,$C464)</f>
        <v/>
      </c>
      <c r="BW464" s="35">
        <f>SUMIFS(рўйхат!CH:CH,рўйхат!$CX:$CX,$B$470,рўйхат!$D:$D,$C464)</f>
        <v/>
      </c>
      <c r="BX464" s="36">
        <f>SUMIFS(рўйхат!CI:CI,рўйхат!$CX:$CX,$B$470,рўйхат!$D:$D,$C464)</f>
        <v/>
      </c>
      <c r="BY464" s="35">
        <f>SUMIFS(рўйхат!CJ:CJ,рўйхат!$CX:$CX,$B$470,рўйхат!$D:$D,$C464)</f>
        <v/>
      </c>
      <c r="BZ464" s="36">
        <f>SUMIFS(рўйхат!CK:CK,рўйхат!$CX:$CX,$B$470,рўйхат!$D:$D,$C464)</f>
        <v/>
      </c>
      <c r="CA464" s="35">
        <f>SUMIFS(рўйхат!CL:CL,рўйхат!$CX:$CX,$B$470,рўйхат!$D:$D,$C464)</f>
        <v/>
      </c>
      <c r="CB464" s="36">
        <f>SUMIFS(рўйхат!CM:CM,рўйхат!$CX:$CX,$B$470,рўйхат!$D:$D,$C464)</f>
        <v/>
      </c>
      <c r="CC464" s="35">
        <f>SUMIFS(рўйхат!CN:CN,рўйхат!$CX:$CX,$B$470,рўйхат!$D:$D,$C464)</f>
        <v/>
      </c>
      <c r="CD464" s="36">
        <f>SUMIFS(рўйхат!CO:CO,рўйхат!$CX:$CX,$B$470,рўйхат!$D:$D,$C464)</f>
        <v/>
      </c>
      <c r="CE464" s="77">
        <f>IFERROR(BE464/(Q464+BE464),0)</f>
        <v/>
      </c>
      <c r="CF464" s="78">
        <f>IFERROR(BF464/(R464+BF464),0)</f>
        <v/>
      </c>
    </row>
    <row r="465" hidden="1" outlineLevel="1" ht="30" customFormat="1" customHeight="1" s="8">
      <c r="A465" s="39" t="n"/>
      <c r="B465" s="50" t="n">
        <v>61</v>
      </c>
      <c r="C465" s="131" t="inlineStr">
        <is>
          <t>Якунига етмаган харидларда нархларни ошириб кўрсатилиш ҳолатлари таҳлили (UZEX)</t>
        </is>
      </c>
      <c r="D465" s="51" t="n"/>
      <c r="E465" s="35">
        <f>SUMIFS(рўйхат!F:F,рўйхат!$CX:$CX,$B$470,рўйхат!$D:$D,$C465)</f>
        <v/>
      </c>
      <c r="F465" s="36">
        <f>SUMIFS(рўйхат!G:G,рўйхат!$CX:$CX,$B$470,рўйхат!$D:$D,$C465)</f>
        <v/>
      </c>
      <c r="G465" s="35">
        <f>SUMIFS(рўйхат!H:H,рўйхат!$CX:$CX,$B$470,рўйхат!$D:$D,$C465)</f>
        <v/>
      </c>
      <c r="H465" s="36">
        <f>SUMIFS(рўйхат!I:I,рўйхат!$CX:$CX,$B$470,рўйхат!$D:$D,$C465)</f>
        <v/>
      </c>
      <c r="I465" s="35">
        <f>SUMIFS(рўйхат!J:J,рўйхат!$CX:$CX,$B$470,рўйхат!$D:$D,$C465)</f>
        <v/>
      </c>
      <c r="J465" s="36">
        <f>SUMIFS(рўйхат!K:K,рўйхат!$CX:$CX,$B$470,рўйхат!$D:$D,$C465)</f>
        <v/>
      </c>
      <c r="K465" s="35">
        <f>SUMIFS(рўйхат!L:L,рўйхат!$CX:$CX,$B$470,рўйхат!$D:$D,$C465)</f>
        <v/>
      </c>
      <c r="L465" s="36">
        <f>SUMIFS(рўйхат!M:M,рўйхат!$CX:$CX,$B$470,рўйхат!$D:$D,$C465)</f>
        <v/>
      </c>
      <c r="M465" s="35">
        <f>SUMIFS(рўйхат!N:N,рўйхат!$CX:$CX,$B$470,рўйхат!$D:$D,$C465)</f>
        <v/>
      </c>
      <c r="N465" s="36">
        <f>SUMIFS(рўйхат!O:O,рўйхат!$CX:$CX,$B$470,рўйхат!$D:$D,$C465)</f>
        <v/>
      </c>
      <c r="O465" s="34">
        <f>IFERROR(M465/E465,0)</f>
        <v/>
      </c>
      <c r="P465" s="34">
        <f>IFERROR(N465/F465,0)</f>
        <v/>
      </c>
      <c r="Q465" s="35">
        <f>SUMIFS(рўйхат!P:P,рўйхат!$CX:$CX,$B$470,рўйхат!$D:$D,$C465)</f>
        <v/>
      </c>
      <c r="R465" s="36">
        <f>SUMIFS(рўйхат!Q:Q,рўйхат!$CX:$CX,$B$470,рўйхат!$D:$D,$C465)</f>
        <v/>
      </c>
      <c r="S465" s="35">
        <f>SUMIFS(рўйхат!R:R,рўйхат!$CX:$CX,$B$470,рўйхат!$D:$D,$C465)</f>
        <v/>
      </c>
      <c r="T465" s="36">
        <f>SUMIFS(рўйхат!S:S,рўйхат!$CX:$CX,$B$470,рўйхат!$D:$D,$C465)</f>
        <v/>
      </c>
      <c r="U465" s="35">
        <f>SUMIFS(рўйхат!T:T,рўйхат!$CX:$CX,$B$470,рўйхат!$D:$D,$C465)</f>
        <v/>
      </c>
      <c r="V465" s="36">
        <f>SUMIFS(рўйхат!U:U,рўйхат!$CX:$CX,$B$470,рўйхат!$D:$D,$C465)</f>
        <v/>
      </c>
      <c r="W465" s="35">
        <f>SUMIFS(рўйхат!V:V,рўйхат!$CX:$CX,$B$470,рўйхат!$D:$D,$C465)</f>
        <v/>
      </c>
      <c r="X465" s="36">
        <f>SUMIFS(рўйхат!W:W,рўйхат!$CX:$CX,$B$470,рўйхат!$D:$D,$C465)</f>
        <v/>
      </c>
      <c r="Y465" s="35">
        <f>SUMIFS(рўйхат!X:X,рўйхат!$CX:$CX,$B$470,рўйхат!$D:$D,$C465)</f>
        <v/>
      </c>
      <c r="Z465" s="36">
        <f>SUMIFS(рўйхат!Y:Y,рўйхат!$CX:$CX,$B$470,рўйхат!$D:$D,$C465)</f>
        <v/>
      </c>
      <c r="AA465" s="35">
        <f>SUMIFS(рўйхат!Z:Z,рўйхат!$CX:$CX,$B$470,рўйхат!$D:$D,$C465)</f>
        <v/>
      </c>
      <c r="AB465" s="36">
        <f>SUMIFS(рўйхат!AA:AA,рўйхат!$CX:$CX,$B$470,рўйхат!$D:$D,$C465)</f>
        <v/>
      </c>
      <c r="AC465" s="35">
        <f>SUMIFS(рўйхат!AB:AB,рўйхат!$CX:$CX,$B$470,рўйхат!$D:$D,$C465)</f>
        <v/>
      </c>
      <c r="AD465" s="36">
        <f>SUMIFS(рўйхат!AC:AC,рўйхат!$CX:$CX,$B$470,рўйхат!$D:$D,$C465)</f>
        <v/>
      </c>
      <c r="AE465" s="35">
        <f>SUMIFS(рўйхат!AD:AD,рўйхат!$CX:$CX,$B$470,рўйхат!$D:$D,$C465)</f>
        <v/>
      </c>
      <c r="AF465" s="36">
        <f>SUMIFS(рўйхат!AE:AE,рўйхат!$CX:$CX,$B$470,рўйхат!$D:$D,$C465)</f>
        <v/>
      </c>
      <c r="AG465" s="35">
        <f>SUMIFS(рўйхат!AH:AH,рўйхат!$CX:$CX,$B$470,рўйхат!$D:$D,$C465)</f>
        <v/>
      </c>
      <c r="AH465" s="36">
        <f>SUMIFS(рўйхат!AI:AI,рўйхат!$CX:$CX,$B$470,рўйхат!$D:$D,$C465)</f>
        <v/>
      </c>
      <c r="AI465" s="35">
        <f>SUMIFS(рўйхат!AJ:AJ,рўйхат!$CX:$CX,$B$470,рўйхат!$D:$D,$C465)</f>
        <v/>
      </c>
      <c r="AJ465" s="36">
        <f>SUMIFS(рўйхат!AK:AK,рўйхат!$CX:$CX,$B$470,рўйхат!$D:$D,$C465)</f>
        <v/>
      </c>
      <c r="AK465" s="35">
        <f>SUMIFS(рўйхат!AL:AL,рўйхат!$CX:$CX,$B$470,рўйхат!$D:$D,$C465)</f>
        <v/>
      </c>
      <c r="AL465" s="36">
        <f>SUMIFS(рўйхат!AM:AM,рўйхат!$CX:$CX,$B$470,рўйхат!$D:$D,$C465)</f>
        <v/>
      </c>
      <c r="AM465" s="77">
        <f>IFERROR(Q465/E465,0)</f>
        <v/>
      </c>
      <c r="AN465" s="77">
        <f>IFERROR(R465/F465,0)</f>
        <v/>
      </c>
      <c r="AO465" s="35">
        <f>SUMIFS(рўйхат!AX:AX,рўйхат!$CX:$CX,$B$470,рўйхат!$D:$D,$C465)</f>
        <v/>
      </c>
      <c r="AP465" s="36">
        <f>SUMIFS(рўйхат!AY:AY,рўйхат!$CX:$CX,$B$470,рўйхат!$D:$D,$C465)</f>
        <v/>
      </c>
      <c r="AQ465" s="35">
        <f>SUMIFS(рўйхат!AZ:AZ,рўйхат!$CX:$CX,$B$470,рўйхат!$D:$D,$C465)</f>
        <v/>
      </c>
      <c r="AR465" s="36">
        <f>SUMIFS(рўйхат!BA:BA,рўйхат!$CX:$CX,$B$470,рўйхат!$D:$D,$C465)</f>
        <v/>
      </c>
      <c r="AS465" s="35">
        <f>SUMIFS(рўйхат!BB:BB,рўйхат!$CX:$CX,$B$470,рўйхат!$D:$D,$C465)</f>
        <v/>
      </c>
      <c r="AT465" s="36">
        <f>SUMIFS(рўйхат!BC:BC,рўйхат!$CX:$CX,$B$470,рўйхат!$D:$D,$C465)</f>
        <v/>
      </c>
      <c r="AU465" s="35">
        <f>SUMIFS(рўйхат!BD:BD,рўйхат!$CX:$CX,$B$470,рўйхат!$D:$D,$C465)</f>
        <v/>
      </c>
      <c r="AV465" s="36">
        <f>SUMIFS(рўйхат!BE:BE,рўйхат!$CX:$CX,$B$470,рўйхат!$D:$D,$C465)</f>
        <v/>
      </c>
      <c r="AW465" s="35">
        <f>SUMIFS(рўйхат!BF:BF,рўйхат!$CX:$CX,$B$470,рўйхат!$D:$D,$C465)</f>
        <v/>
      </c>
      <c r="AX465" s="36">
        <f>SUMIFS(рўйхат!BG:BG,рўйхат!$CX:$CX,$B$470,рўйхат!$D:$D,$C465)</f>
        <v/>
      </c>
      <c r="AY465" s="35">
        <f>SUMIFS(рўйхат!BH:BH,рўйхат!$CX:$CX,$B$470,рўйхат!$D:$D,$C465)</f>
        <v/>
      </c>
      <c r="AZ465" s="36">
        <f>SUMIFS(рўйхат!BI:BI,рўйхат!$CX:$CX,$B$470,рўйхат!$D:$D,$C465)</f>
        <v/>
      </c>
      <c r="BA465" s="35">
        <f>SUMIFS(рўйхат!BJ:BJ,рўйхат!$CX:$CX,$B$470,рўйхат!$D:$D,$C465)</f>
        <v/>
      </c>
      <c r="BB465" s="36">
        <f>SUMIFS(рўйхат!BK:BK,рўйхат!$CX:$CX,$B$470,рўйхат!$D:$D,$C465)</f>
        <v/>
      </c>
      <c r="BC465" s="77">
        <f>IFERROR(AO465/E465,0)</f>
        <v/>
      </c>
      <c r="BD465" s="77">
        <f>IFERROR(AP465/F465,0)</f>
        <v/>
      </c>
      <c r="BE465" s="35">
        <f>SUMIFS(рўйхат!BL:BL,рўйхат!$CX:$CX,$B$470,рўйхат!$D:$D,$C465)</f>
        <v/>
      </c>
      <c r="BF465" s="36">
        <f>SUMIFS(рўйхат!BM:BM,рўйхат!$CX:$CX,$B$470,рўйхат!$D:$D,$C465)</f>
        <v/>
      </c>
      <c r="BG465" s="35">
        <f>SUMIFS(рўйхат!BN:BN,рўйхат!$CX:$CX,$B$470,рўйхат!$D:$D,$C465)</f>
        <v/>
      </c>
      <c r="BH465" s="36">
        <f>SUMIFS(рўйхат!BO:BO,рўйхат!$CX:$CX,$B$470,рўйхат!$D:$D,$C465)</f>
        <v/>
      </c>
      <c r="BI465" s="35">
        <f>SUMIFS(рўйхат!BP:BP,рўйхат!$CX:$CX,$B$470,рўйхат!$D:$D,$C465)</f>
        <v/>
      </c>
      <c r="BJ465" s="36">
        <f>SUMIFS(рўйхат!BQ:BQ,рўйхат!$CX:$CX,$B$470,рўйхат!$D:$D,$C465)</f>
        <v/>
      </c>
      <c r="BK465" s="35">
        <f>SUMIFS(рўйхат!BR:BR,рўйхат!$CX:$CX,$B$470,рўйхат!$D:$D,$C465)</f>
        <v/>
      </c>
      <c r="BL465" s="36">
        <f>SUMIFS(рўйхат!BS:BS,рўйхат!$CX:$CX,$B$470,рўйхат!$D:$D,$C465)</f>
        <v/>
      </c>
      <c r="BM465" s="35">
        <f>SUMIFS(рўйхат!BT:BT,рўйхат!$CX:$CX,$B$470,рўйхат!$D:$D,$C465)</f>
        <v/>
      </c>
      <c r="BN465" s="36">
        <f>SUMIFS(рўйхат!BU:BU,рўйхат!$CX:$CX,$B$470,рўйхат!$D:$D,$C465)</f>
        <v/>
      </c>
      <c r="BO465" s="35">
        <f>SUMIFS(рўйхат!BX:BX,рўйхат!$CX:$CX,$B$470,рўйхат!$D:$D,$C465)</f>
        <v/>
      </c>
      <c r="BP465" s="36">
        <f>SUMIFS(рўйхат!BY:BY,рўйхат!$CX:$CX,$B$470,рўйхат!$D:$D,$C465)</f>
        <v/>
      </c>
      <c r="BQ465" s="35">
        <f>SUMIFS(рўйхат!BZ:BZ,рўйхат!$CX:$CX,$B$470,рўйхат!$D:$D,$C465)</f>
        <v/>
      </c>
      <c r="BR465" s="36">
        <f>SUMIFS(рўйхат!CA:CA,рўйхат!$CX:$CX,$B$470,рўйхат!$D:$D,$C465)</f>
        <v/>
      </c>
      <c r="BS465" s="35">
        <f>SUMIFS(рўйхат!CB:CB,рўйхат!$CX:$CX,$B$470,рўйхат!$D:$D,$C465)</f>
        <v/>
      </c>
      <c r="BT465" s="36">
        <f>SUMIFS(рўйхат!CC:CC,рўйхат!$CX:$CX,$B$470,рўйхат!$D:$D,$C465)</f>
        <v/>
      </c>
      <c r="BU465" s="35">
        <f>SUMIFS(рўйхат!CD:CD,рўйхат!$CX:$CX,$B$470,рўйхат!$D:$D,$C465)</f>
        <v/>
      </c>
      <c r="BV465" s="36">
        <f>SUMIFS(рўйхат!CE:CE,рўйхат!$CX:$CX,$B$470,рўйхат!$D:$D,$C465)</f>
        <v/>
      </c>
      <c r="BW465" s="35">
        <f>SUMIFS(рўйхат!CH:CH,рўйхат!$CX:$CX,$B$470,рўйхат!$D:$D,$C465)</f>
        <v/>
      </c>
      <c r="BX465" s="36">
        <f>SUMIFS(рўйхат!CI:CI,рўйхат!$CX:$CX,$B$470,рўйхат!$D:$D,$C465)</f>
        <v/>
      </c>
      <c r="BY465" s="35">
        <f>SUMIFS(рўйхат!CJ:CJ,рўйхат!$CX:$CX,$B$470,рўйхат!$D:$D,$C465)</f>
        <v/>
      </c>
      <c r="BZ465" s="36">
        <f>SUMIFS(рўйхат!CK:CK,рўйхат!$CX:$CX,$B$470,рўйхат!$D:$D,$C465)</f>
        <v/>
      </c>
      <c r="CA465" s="35">
        <f>SUMIFS(рўйхат!CL:CL,рўйхат!$CX:$CX,$B$470,рўйхат!$D:$D,$C465)</f>
        <v/>
      </c>
      <c r="CB465" s="36">
        <f>SUMIFS(рўйхат!CM:CM,рўйхат!$CX:$CX,$B$470,рўйхат!$D:$D,$C465)</f>
        <v/>
      </c>
      <c r="CC465" s="35">
        <f>SUMIFS(рўйхат!CN:CN,рўйхат!$CX:$CX,$B$470,рўйхат!$D:$D,$C465)</f>
        <v/>
      </c>
      <c r="CD465" s="36">
        <f>SUMIFS(рўйхат!CO:CO,рўйхат!$CX:$CX,$B$470,рўйхат!$D:$D,$C465)</f>
        <v/>
      </c>
      <c r="CE465" s="77">
        <f>IFERROR(BE465/(Q465+BE465),0)</f>
        <v/>
      </c>
      <c r="CF465" s="78">
        <f>IFERROR(BF465/(R465+BF465),0)</f>
        <v/>
      </c>
    </row>
    <row r="466" hidden="1" outlineLevel="1" ht="30" customFormat="1" customHeight="1" s="8">
      <c r="A466" s="39" t="n"/>
      <c r="B466" s="50" t="n">
        <v>62</v>
      </c>
      <c r="C466" s="131" t="inlineStr">
        <is>
          <t>Manfaatlar to'qnashuvi (COOPERATION)</t>
        </is>
      </c>
      <c r="D466" s="51" t="n"/>
      <c r="E466" s="35">
        <f>SUMIFS(рўйхат!F:F,рўйхат!$CX:$CX,$B$470,рўйхат!$D:$D,$C466)</f>
        <v/>
      </c>
      <c r="F466" s="36">
        <f>SUMIFS(рўйхат!G:G,рўйхат!$CX:$CX,$B$470,рўйхат!$D:$D,$C466)</f>
        <v/>
      </c>
      <c r="G466" s="35">
        <f>SUMIFS(рўйхат!H:H,рўйхат!$CX:$CX,$B$470,рўйхат!$D:$D,$C466)</f>
        <v/>
      </c>
      <c r="H466" s="36">
        <f>SUMIFS(рўйхат!I:I,рўйхат!$CX:$CX,$B$470,рўйхат!$D:$D,$C466)</f>
        <v/>
      </c>
      <c r="I466" s="35">
        <f>SUMIFS(рўйхат!J:J,рўйхат!$CX:$CX,$B$470,рўйхат!$D:$D,$C466)</f>
        <v/>
      </c>
      <c r="J466" s="36">
        <f>SUMIFS(рўйхат!K:K,рўйхат!$CX:$CX,$B$470,рўйхат!$D:$D,$C466)</f>
        <v/>
      </c>
      <c r="K466" s="35">
        <f>SUMIFS(рўйхат!L:L,рўйхат!$CX:$CX,$B$470,рўйхат!$D:$D,$C466)</f>
        <v/>
      </c>
      <c r="L466" s="36">
        <f>SUMIFS(рўйхат!M:M,рўйхат!$CX:$CX,$B$470,рўйхат!$D:$D,$C466)</f>
        <v/>
      </c>
      <c r="M466" s="35">
        <f>SUMIFS(рўйхат!N:N,рўйхат!$CX:$CX,$B$470,рўйхат!$D:$D,$C466)</f>
        <v/>
      </c>
      <c r="N466" s="36">
        <f>SUMIFS(рўйхат!O:O,рўйхат!$CX:$CX,$B$470,рўйхат!$D:$D,$C466)</f>
        <v/>
      </c>
      <c r="O466" s="34">
        <f>IFERROR(M466/E466,0)</f>
        <v/>
      </c>
      <c r="P466" s="34">
        <f>IFERROR(N466/F466,0)</f>
        <v/>
      </c>
      <c r="Q466" s="35">
        <f>SUMIFS(рўйхат!P:P,рўйхат!$CX:$CX,$B$470,рўйхат!$D:$D,$C466)</f>
        <v/>
      </c>
      <c r="R466" s="36">
        <f>SUMIFS(рўйхат!Q:Q,рўйхат!$CX:$CX,$B$470,рўйхат!$D:$D,$C466)</f>
        <v/>
      </c>
      <c r="S466" s="35">
        <f>SUMIFS(рўйхат!R:R,рўйхат!$CX:$CX,$B$470,рўйхат!$D:$D,$C466)</f>
        <v/>
      </c>
      <c r="T466" s="36">
        <f>SUMIFS(рўйхат!S:S,рўйхат!$CX:$CX,$B$470,рўйхат!$D:$D,$C466)</f>
        <v/>
      </c>
      <c r="U466" s="35">
        <f>SUMIFS(рўйхат!T:T,рўйхат!$CX:$CX,$B$470,рўйхат!$D:$D,$C466)</f>
        <v/>
      </c>
      <c r="V466" s="36">
        <f>SUMIFS(рўйхат!U:U,рўйхат!$CX:$CX,$B$470,рўйхат!$D:$D,$C466)</f>
        <v/>
      </c>
      <c r="W466" s="35">
        <f>SUMIFS(рўйхат!V:V,рўйхат!$CX:$CX,$B$470,рўйхат!$D:$D,$C466)</f>
        <v/>
      </c>
      <c r="X466" s="36">
        <f>SUMIFS(рўйхат!W:W,рўйхат!$CX:$CX,$B$470,рўйхат!$D:$D,$C466)</f>
        <v/>
      </c>
      <c r="Y466" s="35">
        <f>SUMIFS(рўйхат!X:X,рўйхат!$CX:$CX,$B$470,рўйхат!$D:$D,$C466)</f>
        <v/>
      </c>
      <c r="Z466" s="36">
        <f>SUMIFS(рўйхат!Y:Y,рўйхат!$CX:$CX,$B$470,рўйхат!$D:$D,$C466)</f>
        <v/>
      </c>
      <c r="AA466" s="35">
        <f>SUMIFS(рўйхат!Z:Z,рўйхат!$CX:$CX,$B$470,рўйхат!$D:$D,$C466)</f>
        <v/>
      </c>
      <c r="AB466" s="36">
        <f>SUMIFS(рўйхат!AA:AA,рўйхат!$CX:$CX,$B$470,рўйхат!$D:$D,$C466)</f>
        <v/>
      </c>
      <c r="AC466" s="35">
        <f>SUMIFS(рўйхат!AB:AB,рўйхат!$CX:$CX,$B$470,рўйхат!$D:$D,$C466)</f>
        <v/>
      </c>
      <c r="AD466" s="36">
        <f>SUMIFS(рўйхат!AC:AC,рўйхат!$CX:$CX,$B$470,рўйхат!$D:$D,$C466)</f>
        <v/>
      </c>
      <c r="AE466" s="35">
        <f>SUMIFS(рўйхат!AD:AD,рўйхат!$CX:$CX,$B$470,рўйхат!$D:$D,$C466)</f>
        <v/>
      </c>
      <c r="AF466" s="36">
        <f>SUMIFS(рўйхат!AE:AE,рўйхат!$CX:$CX,$B$470,рўйхат!$D:$D,$C466)</f>
        <v/>
      </c>
      <c r="AG466" s="35">
        <f>SUMIFS(рўйхат!AH:AH,рўйхат!$CX:$CX,$B$470,рўйхат!$D:$D,$C466)</f>
        <v/>
      </c>
      <c r="AH466" s="36">
        <f>SUMIFS(рўйхат!AI:AI,рўйхат!$CX:$CX,$B$470,рўйхат!$D:$D,$C466)</f>
        <v/>
      </c>
      <c r="AI466" s="35">
        <f>SUMIFS(рўйхат!AJ:AJ,рўйхат!$CX:$CX,$B$470,рўйхат!$D:$D,$C466)</f>
        <v/>
      </c>
      <c r="AJ466" s="36">
        <f>SUMIFS(рўйхат!AK:AK,рўйхат!$CX:$CX,$B$470,рўйхат!$D:$D,$C466)</f>
        <v/>
      </c>
      <c r="AK466" s="35">
        <f>SUMIFS(рўйхат!AL:AL,рўйхат!$CX:$CX,$B$470,рўйхат!$D:$D,$C466)</f>
        <v/>
      </c>
      <c r="AL466" s="36">
        <f>SUMIFS(рўйхат!AM:AM,рўйхат!$CX:$CX,$B$470,рўйхат!$D:$D,$C466)</f>
        <v/>
      </c>
      <c r="AM466" s="77">
        <f>IFERROR(Q466/E466,0)</f>
        <v/>
      </c>
      <c r="AN466" s="77">
        <f>IFERROR(R466/F466,0)</f>
        <v/>
      </c>
      <c r="AO466" s="35">
        <f>SUMIFS(рўйхат!AX:AX,рўйхат!$CX:$CX,$B$470,рўйхат!$D:$D,$C466)</f>
        <v/>
      </c>
      <c r="AP466" s="36">
        <f>SUMIFS(рўйхат!AY:AY,рўйхат!$CX:$CX,$B$470,рўйхат!$D:$D,$C466)</f>
        <v/>
      </c>
      <c r="AQ466" s="35">
        <f>SUMIFS(рўйхат!AZ:AZ,рўйхат!$CX:$CX,$B$470,рўйхат!$D:$D,$C466)</f>
        <v/>
      </c>
      <c r="AR466" s="36">
        <f>SUMIFS(рўйхат!BA:BA,рўйхат!$CX:$CX,$B$470,рўйхат!$D:$D,$C466)</f>
        <v/>
      </c>
      <c r="AS466" s="35">
        <f>SUMIFS(рўйхат!BB:BB,рўйхат!$CX:$CX,$B$470,рўйхат!$D:$D,$C466)</f>
        <v/>
      </c>
      <c r="AT466" s="36">
        <f>SUMIFS(рўйхат!BC:BC,рўйхат!$CX:$CX,$B$470,рўйхат!$D:$D,$C466)</f>
        <v/>
      </c>
      <c r="AU466" s="35">
        <f>SUMIFS(рўйхат!BD:BD,рўйхат!$CX:$CX,$B$470,рўйхат!$D:$D,$C466)</f>
        <v/>
      </c>
      <c r="AV466" s="36">
        <f>SUMIFS(рўйхат!BE:BE,рўйхат!$CX:$CX,$B$470,рўйхат!$D:$D,$C466)</f>
        <v/>
      </c>
      <c r="AW466" s="35">
        <f>SUMIFS(рўйхат!BF:BF,рўйхат!$CX:$CX,$B$470,рўйхат!$D:$D,$C466)</f>
        <v/>
      </c>
      <c r="AX466" s="36">
        <f>SUMIFS(рўйхат!BG:BG,рўйхат!$CX:$CX,$B$470,рўйхат!$D:$D,$C466)</f>
        <v/>
      </c>
      <c r="AY466" s="35">
        <f>SUMIFS(рўйхат!BH:BH,рўйхат!$CX:$CX,$B$470,рўйхат!$D:$D,$C466)</f>
        <v/>
      </c>
      <c r="AZ466" s="36">
        <f>SUMIFS(рўйхат!BI:BI,рўйхат!$CX:$CX,$B$470,рўйхат!$D:$D,$C466)</f>
        <v/>
      </c>
      <c r="BA466" s="35">
        <f>SUMIFS(рўйхат!BJ:BJ,рўйхат!$CX:$CX,$B$470,рўйхат!$D:$D,$C466)</f>
        <v/>
      </c>
      <c r="BB466" s="36">
        <f>SUMIFS(рўйхат!BK:BK,рўйхат!$CX:$CX,$B$470,рўйхат!$D:$D,$C466)</f>
        <v/>
      </c>
      <c r="BC466" s="77">
        <f>IFERROR(AO466/E466,0)</f>
        <v/>
      </c>
      <c r="BD466" s="77">
        <f>IFERROR(AP466/F466,0)</f>
        <v/>
      </c>
      <c r="BE466" s="35">
        <f>SUMIFS(рўйхат!BL:BL,рўйхат!$CX:$CX,$B$470,рўйхат!$D:$D,$C466)</f>
        <v/>
      </c>
      <c r="BF466" s="36">
        <f>SUMIFS(рўйхат!BM:BM,рўйхат!$CX:$CX,$B$470,рўйхат!$D:$D,$C466)</f>
        <v/>
      </c>
      <c r="BG466" s="35">
        <f>SUMIFS(рўйхат!BN:BN,рўйхат!$CX:$CX,$B$470,рўйхат!$D:$D,$C466)</f>
        <v/>
      </c>
      <c r="BH466" s="36">
        <f>SUMIFS(рўйхат!BO:BO,рўйхат!$CX:$CX,$B$470,рўйхат!$D:$D,$C466)</f>
        <v/>
      </c>
      <c r="BI466" s="35">
        <f>SUMIFS(рўйхат!BP:BP,рўйхат!$CX:$CX,$B$470,рўйхат!$D:$D,$C466)</f>
        <v/>
      </c>
      <c r="BJ466" s="36">
        <f>SUMIFS(рўйхат!BQ:BQ,рўйхат!$CX:$CX,$B$470,рўйхат!$D:$D,$C466)</f>
        <v/>
      </c>
      <c r="BK466" s="35">
        <f>SUMIFS(рўйхат!BR:BR,рўйхат!$CX:$CX,$B$470,рўйхат!$D:$D,$C466)</f>
        <v/>
      </c>
      <c r="BL466" s="36">
        <f>SUMIFS(рўйхат!BS:BS,рўйхат!$CX:$CX,$B$470,рўйхат!$D:$D,$C466)</f>
        <v/>
      </c>
      <c r="BM466" s="35">
        <f>SUMIFS(рўйхат!BT:BT,рўйхат!$CX:$CX,$B$470,рўйхат!$D:$D,$C466)</f>
        <v/>
      </c>
      <c r="BN466" s="36">
        <f>SUMIFS(рўйхат!BU:BU,рўйхат!$CX:$CX,$B$470,рўйхат!$D:$D,$C466)</f>
        <v/>
      </c>
      <c r="BO466" s="35">
        <f>SUMIFS(рўйхат!BX:BX,рўйхат!$CX:$CX,$B$470,рўйхат!$D:$D,$C466)</f>
        <v/>
      </c>
      <c r="BP466" s="36">
        <f>SUMIFS(рўйхат!BY:BY,рўйхат!$CX:$CX,$B$470,рўйхат!$D:$D,$C466)</f>
        <v/>
      </c>
      <c r="BQ466" s="35">
        <f>SUMIFS(рўйхат!BZ:BZ,рўйхат!$CX:$CX,$B$470,рўйхат!$D:$D,$C466)</f>
        <v/>
      </c>
      <c r="BR466" s="36">
        <f>SUMIFS(рўйхат!CA:CA,рўйхат!$CX:$CX,$B$470,рўйхат!$D:$D,$C466)</f>
        <v/>
      </c>
      <c r="BS466" s="35">
        <f>SUMIFS(рўйхат!CB:CB,рўйхат!$CX:$CX,$B$470,рўйхат!$D:$D,$C466)</f>
        <v/>
      </c>
      <c r="BT466" s="36">
        <f>SUMIFS(рўйхат!CC:CC,рўйхат!$CX:$CX,$B$470,рўйхат!$D:$D,$C466)</f>
        <v/>
      </c>
      <c r="BU466" s="35">
        <f>SUMIFS(рўйхат!CD:CD,рўйхат!$CX:$CX,$B$470,рўйхат!$D:$D,$C466)</f>
        <v/>
      </c>
      <c r="BV466" s="36">
        <f>SUMIFS(рўйхат!CE:CE,рўйхат!$CX:$CX,$B$470,рўйхат!$D:$D,$C466)</f>
        <v/>
      </c>
      <c r="BW466" s="35">
        <f>SUMIFS(рўйхат!CH:CH,рўйхат!$CX:$CX,$B$470,рўйхат!$D:$D,$C466)</f>
        <v/>
      </c>
      <c r="BX466" s="36">
        <f>SUMIFS(рўйхат!CI:CI,рўйхат!$CX:$CX,$B$470,рўйхат!$D:$D,$C466)</f>
        <v/>
      </c>
      <c r="BY466" s="35">
        <f>SUMIFS(рўйхат!CJ:CJ,рўйхат!$CX:$CX,$B$470,рўйхат!$D:$D,$C466)</f>
        <v/>
      </c>
      <c r="BZ466" s="36">
        <f>SUMIFS(рўйхат!CK:CK,рўйхат!$CX:$CX,$B$470,рўйхат!$D:$D,$C466)</f>
        <v/>
      </c>
      <c r="CA466" s="35">
        <f>SUMIFS(рўйхат!CL:CL,рўйхат!$CX:$CX,$B$470,рўйхат!$D:$D,$C466)</f>
        <v/>
      </c>
      <c r="CB466" s="36">
        <f>SUMIFS(рўйхат!CM:CM,рўйхат!$CX:$CX,$B$470,рўйхат!$D:$D,$C466)</f>
        <v/>
      </c>
      <c r="CC466" s="35">
        <f>SUMIFS(рўйхат!CN:CN,рўйхат!$CX:$CX,$B$470,рўйхат!$D:$D,$C466)</f>
        <v/>
      </c>
      <c r="CD466" s="36">
        <f>SUMIFS(рўйхат!CO:CO,рўйхат!$CX:$CX,$B$470,рўйхат!$D:$D,$C466)</f>
        <v/>
      </c>
      <c r="CE466" s="77">
        <f>IFERROR(BE466/(Q466+BE466),0)</f>
        <v/>
      </c>
      <c r="CF466" s="78">
        <f>IFERROR(BF466/(R466+BF466),0)</f>
        <v/>
      </c>
    </row>
    <row r="467" hidden="1" outlineLevel="1" ht="30" customFormat="1" customHeight="1" s="8">
      <c r="A467" s="39" t="n"/>
      <c r="B467" s="50" t="n">
        <v>63</v>
      </c>
      <c r="C467" s="131" t="inlineStr">
        <is>
          <t>Manfaatlar to'qnashuvi (UZEX)</t>
        </is>
      </c>
      <c r="D467" s="51" t="n"/>
      <c r="E467" s="35">
        <f>SUMIFS(рўйхат!F:F,рўйхат!$CX:$CX,$B$470,рўйхат!$D:$D,$C467)</f>
        <v/>
      </c>
      <c r="F467" s="36">
        <f>SUMIFS(рўйхат!G:G,рўйхат!$CX:$CX,$B$470,рўйхат!$D:$D,$C467)</f>
        <v/>
      </c>
      <c r="G467" s="35">
        <f>SUMIFS(рўйхат!H:H,рўйхат!$CX:$CX,$B$470,рўйхат!$D:$D,$C467)</f>
        <v/>
      </c>
      <c r="H467" s="36">
        <f>SUMIFS(рўйхат!I:I,рўйхат!$CX:$CX,$B$470,рўйхат!$D:$D,$C467)</f>
        <v/>
      </c>
      <c r="I467" s="35">
        <f>SUMIFS(рўйхат!J:J,рўйхат!$CX:$CX,$B$470,рўйхат!$D:$D,$C467)</f>
        <v/>
      </c>
      <c r="J467" s="36">
        <f>SUMIFS(рўйхат!K:K,рўйхат!$CX:$CX,$B$470,рўйхат!$D:$D,$C467)</f>
        <v/>
      </c>
      <c r="K467" s="35">
        <f>SUMIFS(рўйхат!L:L,рўйхат!$CX:$CX,$B$470,рўйхат!$D:$D,$C467)</f>
        <v/>
      </c>
      <c r="L467" s="36">
        <f>SUMIFS(рўйхат!M:M,рўйхат!$CX:$CX,$B$470,рўйхат!$D:$D,$C467)</f>
        <v/>
      </c>
      <c r="M467" s="35">
        <f>SUMIFS(рўйхат!N:N,рўйхат!$CX:$CX,$B$470,рўйхат!$D:$D,$C467)</f>
        <v/>
      </c>
      <c r="N467" s="36">
        <f>SUMIFS(рўйхат!O:O,рўйхат!$CX:$CX,$B$470,рўйхат!$D:$D,$C467)</f>
        <v/>
      </c>
      <c r="O467" s="34">
        <f>IFERROR(M467/E467,0)</f>
        <v/>
      </c>
      <c r="P467" s="34">
        <f>IFERROR(N467/F467,0)</f>
        <v/>
      </c>
      <c r="Q467" s="35">
        <f>SUMIFS(рўйхат!P:P,рўйхат!$CX:$CX,$B$470,рўйхат!$D:$D,$C467)</f>
        <v/>
      </c>
      <c r="R467" s="36">
        <f>SUMIFS(рўйхат!Q:Q,рўйхат!$CX:$CX,$B$470,рўйхат!$D:$D,$C467)</f>
        <v/>
      </c>
      <c r="S467" s="35">
        <f>SUMIFS(рўйхат!R:R,рўйхат!$CX:$CX,$B$470,рўйхат!$D:$D,$C467)</f>
        <v/>
      </c>
      <c r="T467" s="36">
        <f>SUMIFS(рўйхат!S:S,рўйхат!$CX:$CX,$B$470,рўйхат!$D:$D,$C467)</f>
        <v/>
      </c>
      <c r="U467" s="35">
        <f>SUMIFS(рўйхат!T:T,рўйхат!$CX:$CX,$B$470,рўйхат!$D:$D,$C467)</f>
        <v/>
      </c>
      <c r="V467" s="36">
        <f>SUMIFS(рўйхат!U:U,рўйхат!$CX:$CX,$B$470,рўйхат!$D:$D,$C467)</f>
        <v/>
      </c>
      <c r="W467" s="35">
        <f>SUMIFS(рўйхат!V:V,рўйхат!$CX:$CX,$B$470,рўйхат!$D:$D,$C467)</f>
        <v/>
      </c>
      <c r="X467" s="36">
        <f>SUMIFS(рўйхат!W:W,рўйхат!$CX:$CX,$B$470,рўйхат!$D:$D,$C467)</f>
        <v/>
      </c>
      <c r="Y467" s="35">
        <f>SUMIFS(рўйхат!X:X,рўйхат!$CX:$CX,$B$470,рўйхат!$D:$D,$C467)</f>
        <v/>
      </c>
      <c r="Z467" s="36">
        <f>SUMIFS(рўйхат!Y:Y,рўйхат!$CX:$CX,$B$470,рўйхат!$D:$D,$C467)</f>
        <v/>
      </c>
      <c r="AA467" s="35">
        <f>SUMIFS(рўйхат!Z:Z,рўйхат!$CX:$CX,$B$470,рўйхат!$D:$D,$C467)</f>
        <v/>
      </c>
      <c r="AB467" s="36">
        <f>SUMIFS(рўйхат!AA:AA,рўйхат!$CX:$CX,$B$470,рўйхат!$D:$D,$C467)</f>
        <v/>
      </c>
      <c r="AC467" s="35">
        <f>SUMIFS(рўйхат!AB:AB,рўйхат!$CX:$CX,$B$470,рўйхат!$D:$D,$C467)</f>
        <v/>
      </c>
      <c r="AD467" s="36">
        <f>SUMIFS(рўйхат!AC:AC,рўйхат!$CX:$CX,$B$470,рўйхат!$D:$D,$C467)</f>
        <v/>
      </c>
      <c r="AE467" s="35">
        <f>SUMIFS(рўйхат!AD:AD,рўйхат!$CX:$CX,$B$470,рўйхат!$D:$D,$C467)</f>
        <v/>
      </c>
      <c r="AF467" s="36">
        <f>SUMIFS(рўйхат!AE:AE,рўйхат!$CX:$CX,$B$470,рўйхат!$D:$D,$C467)</f>
        <v/>
      </c>
      <c r="AG467" s="35">
        <f>SUMIFS(рўйхат!AH:AH,рўйхат!$CX:$CX,$B$470,рўйхат!$D:$D,$C467)</f>
        <v/>
      </c>
      <c r="AH467" s="36">
        <f>SUMIFS(рўйхат!AI:AI,рўйхат!$CX:$CX,$B$470,рўйхат!$D:$D,$C467)</f>
        <v/>
      </c>
      <c r="AI467" s="35">
        <f>SUMIFS(рўйхат!AJ:AJ,рўйхат!$CX:$CX,$B$470,рўйхат!$D:$D,$C467)</f>
        <v/>
      </c>
      <c r="AJ467" s="36">
        <f>SUMIFS(рўйхат!AK:AK,рўйхат!$CX:$CX,$B$470,рўйхат!$D:$D,$C467)</f>
        <v/>
      </c>
      <c r="AK467" s="35">
        <f>SUMIFS(рўйхат!AL:AL,рўйхат!$CX:$CX,$B$470,рўйхат!$D:$D,$C467)</f>
        <v/>
      </c>
      <c r="AL467" s="36">
        <f>SUMIFS(рўйхат!AM:AM,рўйхат!$CX:$CX,$B$470,рўйхат!$D:$D,$C467)</f>
        <v/>
      </c>
      <c r="AM467" s="77">
        <f>IFERROR(Q467/E467,0)</f>
        <v/>
      </c>
      <c r="AN467" s="77">
        <f>IFERROR(R467/F467,0)</f>
        <v/>
      </c>
      <c r="AO467" s="35">
        <f>SUMIFS(рўйхат!AX:AX,рўйхат!$CX:$CX,$B$470,рўйхат!$D:$D,$C467)</f>
        <v/>
      </c>
      <c r="AP467" s="36">
        <f>SUMIFS(рўйхат!AY:AY,рўйхат!$CX:$CX,$B$470,рўйхат!$D:$D,$C467)</f>
        <v/>
      </c>
      <c r="AQ467" s="35">
        <f>SUMIFS(рўйхат!AZ:AZ,рўйхат!$CX:$CX,$B$470,рўйхат!$D:$D,$C467)</f>
        <v/>
      </c>
      <c r="AR467" s="36">
        <f>SUMIFS(рўйхат!BA:BA,рўйхат!$CX:$CX,$B$470,рўйхат!$D:$D,$C467)</f>
        <v/>
      </c>
      <c r="AS467" s="35">
        <f>SUMIFS(рўйхат!BB:BB,рўйхат!$CX:$CX,$B$470,рўйхат!$D:$D,$C467)</f>
        <v/>
      </c>
      <c r="AT467" s="36">
        <f>SUMIFS(рўйхат!BC:BC,рўйхат!$CX:$CX,$B$470,рўйхат!$D:$D,$C467)</f>
        <v/>
      </c>
      <c r="AU467" s="35">
        <f>SUMIFS(рўйхат!BD:BD,рўйхат!$CX:$CX,$B$470,рўйхат!$D:$D,$C467)</f>
        <v/>
      </c>
      <c r="AV467" s="36">
        <f>SUMIFS(рўйхат!BE:BE,рўйхат!$CX:$CX,$B$470,рўйхат!$D:$D,$C467)</f>
        <v/>
      </c>
      <c r="AW467" s="35">
        <f>SUMIFS(рўйхат!BF:BF,рўйхат!$CX:$CX,$B$470,рўйхат!$D:$D,$C467)</f>
        <v/>
      </c>
      <c r="AX467" s="36">
        <f>SUMIFS(рўйхат!BG:BG,рўйхат!$CX:$CX,$B$470,рўйхат!$D:$D,$C467)</f>
        <v/>
      </c>
      <c r="AY467" s="35">
        <f>SUMIFS(рўйхат!BH:BH,рўйхат!$CX:$CX,$B$470,рўйхат!$D:$D,$C467)</f>
        <v/>
      </c>
      <c r="AZ467" s="36">
        <f>SUMIFS(рўйхат!BI:BI,рўйхат!$CX:$CX,$B$470,рўйхат!$D:$D,$C467)</f>
        <v/>
      </c>
      <c r="BA467" s="35">
        <f>SUMIFS(рўйхат!BJ:BJ,рўйхат!$CX:$CX,$B$470,рўйхат!$D:$D,$C467)</f>
        <v/>
      </c>
      <c r="BB467" s="36">
        <f>SUMIFS(рўйхат!BK:BK,рўйхат!$CX:$CX,$B$470,рўйхат!$D:$D,$C467)</f>
        <v/>
      </c>
      <c r="BC467" s="77">
        <f>IFERROR(AO467/E467,0)</f>
        <v/>
      </c>
      <c r="BD467" s="77">
        <f>IFERROR(AP467/F467,0)</f>
        <v/>
      </c>
      <c r="BE467" s="35">
        <f>SUMIFS(рўйхат!BL:BL,рўйхат!$CX:$CX,$B$470,рўйхат!$D:$D,$C467)</f>
        <v/>
      </c>
      <c r="BF467" s="36">
        <f>SUMIFS(рўйхат!BM:BM,рўйхат!$CX:$CX,$B$470,рўйхат!$D:$D,$C467)</f>
        <v/>
      </c>
      <c r="BG467" s="35">
        <f>SUMIFS(рўйхат!BN:BN,рўйхат!$CX:$CX,$B$470,рўйхат!$D:$D,$C467)</f>
        <v/>
      </c>
      <c r="BH467" s="36">
        <f>SUMIFS(рўйхат!BO:BO,рўйхат!$CX:$CX,$B$470,рўйхат!$D:$D,$C467)</f>
        <v/>
      </c>
      <c r="BI467" s="35">
        <f>SUMIFS(рўйхат!BP:BP,рўйхат!$CX:$CX,$B$470,рўйхат!$D:$D,$C467)</f>
        <v/>
      </c>
      <c r="BJ467" s="36">
        <f>SUMIFS(рўйхат!BQ:BQ,рўйхат!$CX:$CX,$B$470,рўйхат!$D:$D,$C467)</f>
        <v/>
      </c>
      <c r="BK467" s="35">
        <f>SUMIFS(рўйхат!BR:BR,рўйхат!$CX:$CX,$B$470,рўйхат!$D:$D,$C467)</f>
        <v/>
      </c>
      <c r="BL467" s="36">
        <f>SUMIFS(рўйхат!BS:BS,рўйхат!$CX:$CX,$B$470,рўйхат!$D:$D,$C467)</f>
        <v/>
      </c>
      <c r="BM467" s="35">
        <f>SUMIFS(рўйхат!BT:BT,рўйхат!$CX:$CX,$B$470,рўйхат!$D:$D,$C467)</f>
        <v/>
      </c>
      <c r="BN467" s="36">
        <f>SUMIFS(рўйхат!BU:BU,рўйхат!$CX:$CX,$B$470,рўйхат!$D:$D,$C467)</f>
        <v/>
      </c>
      <c r="BO467" s="35">
        <f>SUMIFS(рўйхат!BX:BX,рўйхат!$CX:$CX,$B$470,рўйхат!$D:$D,$C467)</f>
        <v/>
      </c>
      <c r="BP467" s="36">
        <f>SUMIFS(рўйхат!BY:BY,рўйхат!$CX:$CX,$B$470,рўйхат!$D:$D,$C467)</f>
        <v/>
      </c>
      <c r="BQ467" s="35">
        <f>SUMIFS(рўйхат!BZ:BZ,рўйхат!$CX:$CX,$B$470,рўйхат!$D:$D,$C467)</f>
        <v/>
      </c>
      <c r="BR467" s="36">
        <f>SUMIFS(рўйхат!CA:CA,рўйхат!$CX:$CX,$B$470,рўйхат!$D:$D,$C467)</f>
        <v/>
      </c>
      <c r="BS467" s="35">
        <f>SUMIFS(рўйхат!CB:CB,рўйхат!$CX:$CX,$B$470,рўйхат!$D:$D,$C467)</f>
        <v/>
      </c>
      <c r="BT467" s="36">
        <f>SUMIFS(рўйхат!CC:CC,рўйхат!$CX:$CX,$B$470,рўйхат!$D:$D,$C467)</f>
        <v/>
      </c>
      <c r="BU467" s="35">
        <f>SUMIFS(рўйхат!CD:CD,рўйхат!$CX:$CX,$B$470,рўйхат!$D:$D,$C467)</f>
        <v/>
      </c>
      <c r="BV467" s="36">
        <f>SUMIFS(рўйхат!CE:CE,рўйхат!$CX:$CX,$B$470,рўйхат!$D:$D,$C467)</f>
        <v/>
      </c>
      <c r="BW467" s="35">
        <f>SUMIFS(рўйхат!CH:CH,рўйхат!$CX:$CX,$B$470,рўйхат!$D:$D,$C467)</f>
        <v/>
      </c>
      <c r="BX467" s="36">
        <f>SUMIFS(рўйхат!CI:CI,рўйхат!$CX:$CX,$B$470,рўйхат!$D:$D,$C467)</f>
        <v/>
      </c>
      <c r="BY467" s="35">
        <f>SUMIFS(рўйхат!CJ:CJ,рўйхат!$CX:$CX,$B$470,рўйхат!$D:$D,$C467)</f>
        <v/>
      </c>
      <c r="BZ467" s="36">
        <f>SUMIFS(рўйхат!CK:CK,рўйхат!$CX:$CX,$B$470,рўйхат!$D:$D,$C467)</f>
        <v/>
      </c>
      <c r="CA467" s="35">
        <f>SUMIFS(рўйхат!CL:CL,рўйхат!$CX:$CX,$B$470,рўйхат!$D:$D,$C467)</f>
        <v/>
      </c>
      <c r="CB467" s="36">
        <f>SUMIFS(рўйхат!CM:CM,рўйхат!$CX:$CX,$B$470,рўйхат!$D:$D,$C467)</f>
        <v/>
      </c>
      <c r="CC467" s="35">
        <f>SUMIFS(рўйхат!CN:CN,рўйхат!$CX:$CX,$B$470,рўйхат!$D:$D,$C467)</f>
        <v/>
      </c>
      <c r="CD467" s="36">
        <f>SUMIFS(рўйхат!CO:CO,рўйхат!$CX:$CX,$B$470,рўйхат!$D:$D,$C467)</f>
        <v/>
      </c>
      <c r="CE467" s="77">
        <f>IFERROR(BE467/(Q467+BE467),0)</f>
        <v/>
      </c>
      <c r="CF467" s="78">
        <f>IFERROR(BF467/(R467+BF467),0)</f>
        <v/>
      </c>
    </row>
    <row r="468" hidden="1" outlineLevel="1" ht="30" customFormat="1" customHeight="1" s="8">
      <c r="A468" s="39" t="n"/>
      <c r="B468" s="50" t="n">
        <v>64</v>
      </c>
      <c r="C468" s="131" t="inlineStr">
        <is>
          <t>Manfaatlar to'qnashuvi (Xt Xarid)</t>
        </is>
      </c>
      <c r="D468" s="51" t="n"/>
      <c r="E468" s="35">
        <f>SUMIFS(рўйхат!F:F,рўйхат!$CX:$CX,$B$470,рўйхат!$D:$D,$C468)</f>
        <v/>
      </c>
      <c r="F468" s="36">
        <f>SUMIFS(рўйхат!G:G,рўйхат!$CX:$CX,$B$470,рўйхат!$D:$D,$C468)</f>
        <v/>
      </c>
      <c r="G468" s="35">
        <f>SUMIFS(рўйхат!H:H,рўйхат!$CX:$CX,$B$470,рўйхат!$D:$D,$C468)</f>
        <v/>
      </c>
      <c r="H468" s="36">
        <f>SUMIFS(рўйхат!I:I,рўйхат!$CX:$CX,$B$470,рўйхат!$D:$D,$C468)</f>
        <v/>
      </c>
      <c r="I468" s="35">
        <f>SUMIFS(рўйхат!J:J,рўйхат!$CX:$CX,$B$470,рўйхат!$D:$D,$C468)</f>
        <v/>
      </c>
      <c r="J468" s="36">
        <f>SUMIFS(рўйхат!K:K,рўйхат!$CX:$CX,$B$470,рўйхат!$D:$D,$C468)</f>
        <v/>
      </c>
      <c r="K468" s="35">
        <f>SUMIFS(рўйхат!L:L,рўйхат!$CX:$CX,$B$470,рўйхат!$D:$D,$C468)</f>
        <v/>
      </c>
      <c r="L468" s="36">
        <f>SUMIFS(рўйхат!M:M,рўйхат!$CX:$CX,$B$470,рўйхат!$D:$D,$C468)</f>
        <v/>
      </c>
      <c r="M468" s="35">
        <f>SUMIFS(рўйхат!N:N,рўйхат!$CX:$CX,$B$470,рўйхат!$D:$D,$C468)</f>
        <v/>
      </c>
      <c r="N468" s="36">
        <f>SUMIFS(рўйхат!O:O,рўйхат!$CX:$CX,$B$470,рўйхат!$D:$D,$C468)</f>
        <v/>
      </c>
      <c r="O468" s="34">
        <f>IFERROR(M468/E468,0)</f>
        <v/>
      </c>
      <c r="P468" s="34">
        <f>IFERROR(N468/F468,0)</f>
        <v/>
      </c>
      <c r="Q468" s="35">
        <f>SUMIFS(рўйхат!P:P,рўйхат!$CX:$CX,$B$470,рўйхат!$D:$D,$C468)</f>
        <v/>
      </c>
      <c r="R468" s="36">
        <f>SUMIFS(рўйхат!Q:Q,рўйхат!$CX:$CX,$B$470,рўйхат!$D:$D,$C468)</f>
        <v/>
      </c>
      <c r="S468" s="35">
        <f>SUMIFS(рўйхат!R:R,рўйхат!$CX:$CX,$B$470,рўйхат!$D:$D,$C468)</f>
        <v/>
      </c>
      <c r="T468" s="36">
        <f>SUMIFS(рўйхат!S:S,рўйхат!$CX:$CX,$B$470,рўйхат!$D:$D,$C468)</f>
        <v/>
      </c>
      <c r="U468" s="35">
        <f>SUMIFS(рўйхат!T:T,рўйхат!$CX:$CX,$B$470,рўйхат!$D:$D,$C468)</f>
        <v/>
      </c>
      <c r="V468" s="36">
        <f>SUMIFS(рўйхат!U:U,рўйхат!$CX:$CX,$B$470,рўйхат!$D:$D,$C468)</f>
        <v/>
      </c>
      <c r="W468" s="35">
        <f>SUMIFS(рўйхат!V:V,рўйхат!$CX:$CX,$B$470,рўйхат!$D:$D,$C468)</f>
        <v/>
      </c>
      <c r="X468" s="36">
        <f>SUMIFS(рўйхат!W:W,рўйхат!$CX:$CX,$B$470,рўйхат!$D:$D,$C468)</f>
        <v/>
      </c>
      <c r="Y468" s="35">
        <f>SUMIFS(рўйхат!X:X,рўйхат!$CX:$CX,$B$470,рўйхат!$D:$D,$C468)</f>
        <v/>
      </c>
      <c r="Z468" s="36">
        <f>SUMIFS(рўйхат!Y:Y,рўйхат!$CX:$CX,$B$470,рўйхат!$D:$D,$C468)</f>
        <v/>
      </c>
      <c r="AA468" s="35">
        <f>SUMIFS(рўйхат!Z:Z,рўйхат!$CX:$CX,$B$470,рўйхат!$D:$D,$C468)</f>
        <v/>
      </c>
      <c r="AB468" s="36">
        <f>SUMIFS(рўйхат!AA:AA,рўйхат!$CX:$CX,$B$470,рўйхат!$D:$D,$C468)</f>
        <v/>
      </c>
      <c r="AC468" s="35">
        <f>SUMIFS(рўйхат!AB:AB,рўйхат!$CX:$CX,$B$470,рўйхат!$D:$D,$C468)</f>
        <v/>
      </c>
      <c r="AD468" s="36">
        <f>SUMIFS(рўйхат!AC:AC,рўйхат!$CX:$CX,$B$470,рўйхат!$D:$D,$C468)</f>
        <v/>
      </c>
      <c r="AE468" s="35">
        <f>SUMIFS(рўйхат!AD:AD,рўйхат!$CX:$CX,$B$470,рўйхат!$D:$D,$C468)</f>
        <v/>
      </c>
      <c r="AF468" s="36">
        <f>SUMIFS(рўйхат!AE:AE,рўйхат!$CX:$CX,$B$470,рўйхат!$D:$D,$C468)</f>
        <v/>
      </c>
      <c r="AG468" s="35">
        <f>SUMIFS(рўйхат!AH:AH,рўйхат!$CX:$CX,$B$470,рўйхат!$D:$D,$C468)</f>
        <v/>
      </c>
      <c r="AH468" s="36">
        <f>SUMIFS(рўйхат!AI:AI,рўйхат!$CX:$CX,$B$470,рўйхат!$D:$D,$C468)</f>
        <v/>
      </c>
      <c r="AI468" s="35">
        <f>SUMIFS(рўйхат!AJ:AJ,рўйхат!$CX:$CX,$B$470,рўйхат!$D:$D,$C468)</f>
        <v/>
      </c>
      <c r="AJ468" s="36">
        <f>SUMIFS(рўйхат!AK:AK,рўйхат!$CX:$CX,$B$470,рўйхат!$D:$D,$C468)</f>
        <v/>
      </c>
      <c r="AK468" s="35">
        <f>SUMIFS(рўйхат!AL:AL,рўйхат!$CX:$CX,$B$470,рўйхат!$D:$D,$C468)</f>
        <v/>
      </c>
      <c r="AL468" s="36">
        <f>SUMIFS(рўйхат!AM:AM,рўйхат!$CX:$CX,$B$470,рўйхат!$D:$D,$C468)</f>
        <v/>
      </c>
      <c r="AM468" s="77">
        <f>IFERROR(Q468/E468,0)</f>
        <v/>
      </c>
      <c r="AN468" s="77">
        <f>IFERROR(R468/F468,0)</f>
        <v/>
      </c>
      <c r="AO468" s="35">
        <f>SUMIFS(рўйхат!AX:AX,рўйхат!$CX:$CX,$B$470,рўйхат!$D:$D,$C468)</f>
        <v/>
      </c>
      <c r="AP468" s="36">
        <f>SUMIFS(рўйхат!AY:AY,рўйхат!$CX:$CX,$B$470,рўйхат!$D:$D,$C468)</f>
        <v/>
      </c>
      <c r="AQ468" s="35">
        <f>SUMIFS(рўйхат!AZ:AZ,рўйхат!$CX:$CX,$B$470,рўйхат!$D:$D,$C468)</f>
        <v/>
      </c>
      <c r="AR468" s="36">
        <f>SUMIFS(рўйхат!BA:BA,рўйхат!$CX:$CX,$B$470,рўйхат!$D:$D,$C468)</f>
        <v/>
      </c>
      <c r="AS468" s="35">
        <f>SUMIFS(рўйхат!BB:BB,рўйхат!$CX:$CX,$B$470,рўйхат!$D:$D,$C468)</f>
        <v/>
      </c>
      <c r="AT468" s="36">
        <f>SUMIFS(рўйхат!BC:BC,рўйхат!$CX:$CX,$B$470,рўйхат!$D:$D,$C468)</f>
        <v/>
      </c>
      <c r="AU468" s="35">
        <f>SUMIFS(рўйхат!BD:BD,рўйхат!$CX:$CX,$B$470,рўйхат!$D:$D,$C468)</f>
        <v/>
      </c>
      <c r="AV468" s="36">
        <f>SUMIFS(рўйхат!BE:BE,рўйхат!$CX:$CX,$B$470,рўйхат!$D:$D,$C468)</f>
        <v/>
      </c>
      <c r="AW468" s="35">
        <f>SUMIFS(рўйхат!BF:BF,рўйхат!$CX:$CX,$B$470,рўйхат!$D:$D,$C468)</f>
        <v/>
      </c>
      <c r="AX468" s="36">
        <f>SUMIFS(рўйхат!BG:BG,рўйхат!$CX:$CX,$B$470,рўйхат!$D:$D,$C468)</f>
        <v/>
      </c>
      <c r="AY468" s="35">
        <f>SUMIFS(рўйхат!BH:BH,рўйхат!$CX:$CX,$B$470,рўйхат!$D:$D,$C468)</f>
        <v/>
      </c>
      <c r="AZ468" s="36">
        <f>SUMIFS(рўйхат!BI:BI,рўйхат!$CX:$CX,$B$470,рўйхат!$D:$D,$C468)</f>
        <v/>
      </c>
      <c r="BA468" s="35">
        <f>SUMIFS(рўйхат!BJ:BJ,рўйхат!$CX:$CX,$B$470,рўйхат!$D:$D,$C468)</f>
        <v/>
      </c>
      <c r="BB468" s="36">
        <f>SUMIFS(рўйхат!BK:BK,рўйхат!$CX:$CX,$B$470,рўйхат!$D:$D,$C468)</f>
        <v/>
      </c>
      <c r="BC468" s="77">
        <f>IFERROR(AO468/E468,0)</f>
        <v/>
      </c>
      <c r="BD468" s="77">
        <f>IFERROR(AP468/F468,0)</f>
        <v/>
      </c>
      <c r="BE468" s="35">
        <f>SUMIFS(рўйхат!BL:BL,рўйхат!$CX:$CX,$B$470,рўйхат!$D:$D,$C468)</f>
        <v/>
      </c>
      <c r="BF468" s="36">
        <f>SUMIFS(рўйхат!BM:BM,рўйхат!$CX:$CX,$B$470,рўйхат!$D:$D,$C468)</f>
        <v/>
      </c>
      <c r="BG468" s="35">
        <f>SUMIFS(рўйхат!BN:BN,рўйхат!$CX:$CX,$B$470,рўйхат!$D:$D,$C468)</f>
        <v/>
      </c>
      <c r="BH468" s="36">
        <f>SUMIFS(рўйхат!BO:BO,рўйхат!$CX:$CX,$B$470,рўйхат!$D:$D,$C468)</f>
        <v/>
      </c>
      <c r="BI468" s="35">
        <f>SUMIFS(рўйхат!BP:BP,рўйхат!$CX:$CX,$B$470,рўйхат!$D:$D,$C468)</f>
        <v/>
      </c>
      <c r="BJ468" s="36">
        <f>SUMIFS(рўйхат!BQ:BQ,рўйхат!$CX:$CX,$B$470,рўйхат!$D:$D,$C468)</f>
        <v/>
      </c>
      <c r="BK468" s="35">
        <f>SUMIFS(рўйхат!BR:BR,рўйхат!$CX:$CX,$B$470,рўйхат!$D:$D,$C468)</f>
        <v/>
      </c>
      <c r="BL468" s="36">
        <f>SUMIFS(рўйхат!BS:BS,рўйхат!$CX:$CX,$B$470,рўйхат!$D:$D,$C468)</f>
        <v/>
      </c>
      <c r="BM468" s="35">
        <f>SUMIFS(рўйхат!BT:BT,рўйхат!$CX:$CX,$B$470,рўйхат!$D:$D,$C468)</f>
        <v/>
      </c>
      <c r="BN468" s="36">
        <f>SUMIFS(рўйхат!BU:BU,рўйхат!$CX:$CX,$B$470,рўйхат!$D:$D,$C468)</f>
        <v/>
      </c>
      <c r="BO468" s="35">
        <f>SUMIFS(рўйхат!BX:BX,рўйхат!$CX:$CX,$B$470,рўйхат!$D:$D,$C468)</f>
        <v/>
      </c>
      <c r="BP468" s="36">
        <f>SUMIFS(рўйхат!BY:BY,рўйхат!$CX:$CX,$B$470,рўйхат!$D:$D,$C468)</f>
        <v/>
      </c>
      <c r="BQ468" s="35">
        <f>SUMIFS(рўйхат!BZ:BZ,рўйхат!$CX:$CX,$B$470,рўйхат!$D:$D,$C468)</f>
        <v/>
      </c>
      <c r="BR468" s="36">
        <f>SUMIFS(рўйхат!CA:CA,рўйхат!$CX:$CX,$B$470,рўйхат!$D:$D,$C468)</f>
        <v/>
      </c>
      <c r="BS468" s="35">
        <f>SUMIFS(рўйхат!CB:CB,рўйхат!$CX:$CX,$B$470,рўйхат!$D:$D,$C468)</f>
        <v/>
      </c>
      <c r="BT468" s="36">
        <f>SUMIFS(рўйхат!CC:CC,рўйхат!$CX:$CX,$B$470,рўйхат!$D:$D,$C468)</f>
        <v/>
      </c>
      <c r="BU468" s="35">
        <f>SUMIFS(рўйхат!CD:CD,рўйхат!$CX:$CX,$B$470,рўйхат!$D:$D,$C468)</f>
        <v/>
      </c>
      <c r="BV468" s="36">
        <f>SUMIFS(рўйхат!CE:CE,рўйхат!$CX:$CX,$B$470,рўйхат!$D:$D,$C468)</f>
        <v/>
      </c>
      <c r="BW468" s="35">
        <f>SUMIFS(рўйхат!CH:CH,рўйхат!$CX:$CX,$B$470,рўйхат!$D:$D,$C468)</f>
        <v/>
      </c>
      <c r="BX468" s="36">
        <f>SUMIFS(рўйхат!CI:CI,рўйхат!$CX:$CX,$B$470,рўйхат!$D:$D,$C468)</f>
        <v/>
      </c>
      <c r="BY468" s="35">
        <f>SUMIFS(рўйхат!CJ:CJ,рўйхат!$CX:$CX,$B$470,рўйхат!$D:$D,$C468)</f>
        <v/>
      </c>
      <c r="BZ468" s="36">
        <f>SUMIFS(рўйхат!CK:CK,рўйхат!$CX:$CX,$B$470,рўйхат!$D:$D,$C468)</f>
        <v/>
      </c>
      <c r="CA468" s="35">
        <f>SUMIFS(рўйхат!CL:CL,рўйхат!$CX:$CX,$B$470,рўйхат!$D:$D,$C468)</f>
        <v/>
      </c>
      <c r="CB468" s="36">
        <f>SUMIFS(рўйхат!CM:CM,рўйхат!$CX:$CX,$B$470,рўйхат!$D:$D,$C468)</f>
        <v/>
      </c>
      <c r="CC468" s="35">
        <f>SUMIFS(рўйхат!CN:CN,рўйхат!$CX:$CX,$B$470,рўйхат!$D:$D,$C468)</f>
        <v/>
      </c>
      <c r="CD468" s="36">
        <f>SUMIFS(рўйхат!CO:CO,рўйхат!$CX:$CX,$B$470,рўйхат!$D:$D,$C468)</f>
        <v/>
      </c>
      <c r="CE468" s="77">
        <f>IFERROR(BE468/(Q468+BE468),0)</f>
        <v/>
      </c>
      <c r="CF468" s="78">
        <f>IFERROR(BF468/(R468+BF468),0)</f>
        <v/>
      </c>
    </row>
    <row r="469" hidden="1" outlineLevel="1" ht="30" customFormat="1" customHeight="1" s="8">
      <c r="A469" s="39" t="n"/>
      <c r="B469" s="50" t="n">
        <v>65</v>
      </c>
      <c r="C469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469" s="51" t="n"/>
      <c r="E469" s="35">
        <f>SUMIFS(рўйхат!F:F,рўйхат!$CX:$CX,$B$470,рўйхат!$D:$D,$C469)</f>
        <v/>
      </c>
      <c r="F469" s="36">
        <f>SUMIFS(рўйхат!G:G,рўйхат!$CX:$CX,$B$470,рўйхат!$D:$D,$C469)</f>
        <v/>
      </c>
      <c r="G469" s="35">
        <f>SUMIFS(рўйхат!H:H,рўйхат!$CX:$CX,$B$470,рўйхат!$D:$D,$C469)</f>
        <v/>
      </c>
      <c r="H469" s="36">
        <f>SUMIFS(рўйхат!I:I,рўйхат!$CX:$CX,$B$470,рўйхат!$D:$D,$C469)</f>
        <v/>
      </c>
      <c r="I469" s="35">
        <f>SUMIFS(рўйхат!J:J,рўйхат!$CX:$CX,$B$470,рўйхат!$D:$D,$C469)</f>
        <v/>
      </c>
      <c r="J469" s="36">
        <f>SUMIFS(рўйхат!K:K,рўйхат!$CX:$CX,$B$470,рўйхат!$D:$D,$C469)</f>
        <v/>
      </c>
      <c r="K469" s="35">
        <f>SUMIFS(рўйхат!L:L,рўйхат!$CX:$CX,$B$470,рўйхат!$D:$D,$C469)</f>
        <v/>
      </c>
      <c r="L469" s="36">
        <f>SUMIFS(рўйхат!M:M,рўйхат!$CX:$CX,$B$470,рўйхат!$D:$D,$C469)</f>
        <v/>
      </c>
      <c r="M469" s="35">
        <f>SUMIFS(рўйхат!N:N,рўйхат!$CX:$CX,$B$470,рўйхат!$D:$D,$C469)</f>
        <v/>
      </c>
      <c r="N469" s="36">
        <f>SUMIFS(рўйхат!O:O,рўйхат!$CX:$CX,$B$470,рўйхат!$D:$D,$C469)</f>
        <v/>
      </c>
      <c r="O469" s="34">
        <f>IFERROR(M469/E469,0)</f>
        <v/>
      </c>
      <c r="P469" s="34">
        <f>IFERROR(N469/F469,0)</f>
        <v/>
      </c>
      <c r="Q469" s="35">
        <f>SUMIFS(рўйхат!P:P,рўйхат!$CX:$CX,$B$470,рўйхат!$D:$D,$C469)</f>
        <v/>
      </c>
      <c r="R469" s="36">
        <f>SUMIFS(рўйхат!Q:Q,рўйхат!$CX:$CX,$B$470,рўйхат!$D:$D,$C469)</f>
        <v/>
      </c>
      <c r="S469" s="35">
        <f>SUMIFS(рўйхат!R:R,рўйхат!$CX:$CX,$B$470,рўйхат!$D:$D,$C469)</f>
        <v/>
      </c>
      <c r="T469" s="36">
        <f>SUMIFS(рўйхат!S:S,рўйхат!$CX:$CX,$B$470,рўйхат!$D:$D,$C469)</f>
        <v/>
      </c>
      <c r="U469" s="35">
        <f>SUMIFS(рўйхат!T:T,рўйхат!$CX:$CX,$B$470,рўйхат!$D:$D,$C469)</f>
        <v/>
      </c>
      <c r="V469" s="36">
        <f>SUMIFS(рўйхат!U:U,рўйхат!$CX:$CX,$B$470,рўйхат!$D:$D,$C469)</f>
        <v/>
      </c>
      <c r="W469" s="35">
        <f>SUMIFS(рўйхат!V:V,рўйхат!$CX:$CX,$B$470,рўйхат!$D:$D,$C469)</f>
        <v/>
      </c>
      <c r="X469" s="36">
        <f>SUMIFS(рўйхат!W:W,рўйхат!$CX:$CX,$B$470,рўйхат!$D:$D,$C469)</f>
        <v/>
      </c>
      <c r="Y469" s="35">
        <f>SUMIFS(рўйхат!X:X,рўйхат!$CX:$CX,$B$470,рўйхат!$D:$D,$C469)</f>
        <v/>
      </c>
      <c r="Z469" s="36">
        <f>SUMIFS(рўйхат!Y:Y,рўйхат!$CX:$CX,$B$470,рўйхат!$D:$D,$C469)</f>
        <v/>
      </c>
      <c r="AA469" s="35">
        <f>SUMIFS(рўйхат!Z:Z,рўйхат!$CX:$CX,$B$470,рўйхат!$D:$D,$C469)</f>
        <v/>
      </c>
      <c r="AB469" s="36">
        <f>SUMIFS(рўйхат!AA:AA,рўйхат!$CX:$CX,$B$470,рўйхат!$D:$D,$C469)</f>
        <v/>
      </c>
      <c r="AC469" s="35">
        <f>SUMIFS(рўйхат!AB:AB,рўйхат!$CX:$CX,$B$470,рўйхат!$D:$D,$C469)</f>
        <v/>
      </c>
      <c r="AD469" s="36">
        <f>SUMIFS(рўйхат!AC:AC,рўйхат!$CX:$CX,$B$470,рўйхат!$D:$D,$C469)</f>
        <v/>
      </c>
      <c r="AE469" s="35">
        <f>SUMIFS(рўйхат!AD:AD,рўйхат!$CX:$CX,$B$470,рўйхат!$D:$D,$C469)</f>
        <v/>
      </c>
      <c r="AF469" s="36">
        <f>SUMIFS(рўйхат!AE:AE,рўйхат!$CX:$CX,$B$470,рўйхат!$D:$D,$C469)</f>
        <v/>
      </c>
      <c r="AG469" s="35">
        <f>SUMIFS(рўйхат!AH:AH,рўйхат!$CX:$CX,$B$470,рўйхат!$D:$D,$C469)</f>
        <v/>
      </c>
      <c r="AH469" s="36">
        <f>SUMIFS(рўйхат!AI:AI,рўйхат!$CX:$CX,$B$470,рўйхат!$D:$D,$C469)</f>
        <v/>
      </c>
      <c r="AI469" s="35">
        <f>SUMIFS(рўйхат!AJ:AJ,рўйхат!$CX:$CX,$B$470,рўйхат!$D:$D,$C469)</f>
        <v/>
      </c>
      <c r="AJ469" s="36">
        <f>SUMIFS(рўйхат!AK:AK,рўйхат!$CX:$CX,$B$470,рўйхат!$D:$D,$C469)</f>
        <v/>
      </c>
      <c r="AK469" s="35">
        <f>SUMIFS(рўйхат!AL:AL,рўйхат!$CX:$CX,$B$470,рўйхат!$D:$D,$C469)</f>
        <v/>
      </c>
      <c r="AL469" s="36">
        <f>SUMIFS(рўйхат!AM:AM,рўйхат!$CX:$CX,$B$470,рўйхат!$D:$D,$C469)</f>
        <v/>
      </c>
      <c r="AM469" s="77">
        <f>IFERROR(Q469/E469,0)</f>
        <v/>
      </c>
      <c r="AN469" s="77">
        <f>IFERROR(R469/F469,0)</f>
        <v/>
      </c>
      <c r="AO469" s="35">
        <f>SUMIFS(рўйхат!AX:AX,рўйхат!$CX:$CX,$B$470,рўйхат!$D:$D,$C469)</f>
        <v/>
      </c>
      <c r="AP469" s="36">
        <f>SUMIFS(рўйхат!AY:AY,рўйхат!$CX:$CX,$B$470,рўйхат!$D:$D,$C469)</f>
        <v/>
      </c>
      <c r="AQ469" s="35">
        <f>SUMIFS(рўйхат!AZ:AZ,рўйхат!$CX:$CX,$B$470,рўйхат!$D:$D,$C469)</f>
        <v/>
      </c>
      <c r="AR469" s="36">
        <f>SUMIFS(рўйхат!BA:BA,рўйхат!$CX:$CX,$B$470,рўйхат!$D:$D,$C469)</f>
        <v/>
      </c>
      <c r="AS469" s="35">
        <f>SUMIFS(рўйхат!BB:BB,рўйхат!$CX:$CX,$B$470,рўйхат!$D:$D,$C469)</f>
        <v/>
      </c>
      <c r="AT469" s="36">
        <f>SUMIFS(рўйхат!BC:BC,рўйхат!$CX:$CX,$B$470,рўйхат!$D:$D,$C469)</f>
        <v/>
      </c>
      <c r="AU469" s="35">
        <f>SUMIFS(рўйхат!BD:BD,рўйхат!$CX:$CX,$B$470,рўйхат!$D:$D,$C469)</f>
        <v/>
      </c>
      <c r="AV469" s="36">
        <f>SUMIFS(рўйхат!BE:BE,рўйхат!$CX:$CX,$B$470,рўйхат!$D:$D,$C469)</f>
        <v/>
      </c>
      <c r="AW469" s="35">
        <f>SUMIFS(рўйхат!BF:BF,рўйхат!$CX:$CX,$B$470,рўйхат!$D:$D,$C469)</f>
        <v/>
      </c>
      <c r="AX469" s="36">
        <f>SUMIFS(рўйхат!BG:BG,рўйхат!$CX:$CX,$B$470,рўйхат!$D:$D,$C469)</f>
        <v/>
      </c>
      <c r="AY469" s="35">
        <f>SUMIFS(рўйхат!BH:BH,рўйхат!$CX:$CX,$B$470,рўйхат!$D:$D,$C469)</f>
        <v/>
      </c>
      <c r="AZ469" s="36">
        <f>SUMIFS(рўйхат!BI:BI,рўйхат!$CX:$CX,$B$470,рўйхат!$D:$D,$C469)</f>
        <v/>
      </c>
      <c r="BA469" s="35">
        <f>SUMIFS(рўйхат!BJ:BJ,рўйхат!$CX:$CX,$B$470,рўйхат!$D:$D,$C469)</f>
        <v/>
      </c>
      <c r="BB469" s="36">
        <f>SUMIFS(рўйхат!BK:BK,рўйхат!$CX:$CX,$B$470,рўйхат!$D:$D,$C469)</f>
        <v/>
      </c>
      <c r="BC469" s="77">
        <f>IFERROR(AO469/E469,0)</f>
        <v/>
      </c>
      <c r="BD469" s="77">
        <f>IFERROR(AP469/F469,0)</f>
        <v/>
      </c>
      <c r="BE469" s="35">
        <f>SUMIFS(рўйхат!BL:BL,рўйхат!$CX:$CX,$B$470,рўйхат!$D:$D,$C469)</f>
        <v/>
      </c>
      <c r="BF469" s="36">
        <f>SUMIFS(рўйхат!BM:BM,рўйхат!$CX:$CX,$B$470,рўйхат!$D:$D,$C469)</f>
        <v/>
      </c>
      <c r="BG469" s="35">
        <f>SUMIFS(рўйхат!BN:BN,рўйхат!$CX:$CX,$B$470,рўйхат!$D:$D,$C469)</f>
        <v/>
      </c>
      <c r="BH469" s="36">
        <f>SUMIFS(рўйхат!BO:BO,рўйхат!$CX:$CX,$B$470,рўйхат!$D:$D,$C469)</f>
        <v/>
      </c>
      <c r="BI469" s="35">
        <f>SUMIFS(рўйхат!BP:BP,рўйхат!$CX:$CX,$B$470,рўйхат!$D:$D,$C469)</f>
        <v/>
      </c>
      <c r="BJ469" s="36">
        <f>SUMIFS(рўйхат!BQ:BQ,рўйхат!$CX:$CX,$B$470,рўйхат!$D:$D,$C469)</f>
        <v/>
      </c>
      <c r="BK469" s="35">
        <f>SUMIFS(рўйхат!BR:BR,рўйхат!$CX:$CX,$B$470,рўйхат!$D:$D,$C469)</f>
        <v/>
      </c>
      <c r="BL469" s="36">
        <f>SUMIFS(рўйхат!BS:BS,рўйхат!$CX:$CX,$B$470,рўйхат!$D:$D,$C469)</f>
        <v/>
      </c>
      <c r="BM469" s="35">
        <f>SUMIFS(рўйхат!BT:BT,рўйхат!$CX:$CX,$B$470,рўйхат!$D:$D,$C469)</f>
        <v/>
      </c>
      <c r="BN469" s="36">
        <f>SUMIFS(рўйхат!BU:BU,рўйхат!$CX:$CX,$B$470,рўйхат!$D:$D,$C469)</f>
        <v/>
      </c>
      <c r="BO469" s="35">
        <f>SUMIFS(рўйхат!BX:BX,рўйхат!$CX:$CX,$B$470,рўйхат!$D:$D,$C469)</f>
        <v/>
      </c>
      <c r="BP469" s="36">
        <f>SUMIFS(рўйхат!BY:BY,рўйхат!$CX:$CX,$B$470,рўйхат!$D:$D,$C469)</f>
        <v/>
      </c>
      <c r="BQ469" s="35">
        <f>SUMIFS(рўйхат!BZ:BZ,рўйхат!$CX:$CX,$B$470,рўйхат!$D:$D,$C469)</f>
        <v/>
      </c>
      <c r="BR469" s="36">
        <f>SUMIFS(рўйхат!CA:CA,рўйхат!$CX:$CX,$B$470,рўйхат!$D:$D,$C469)</f>
        <v/>
      </c>
      <c r="BS469" s="35">
        <f>SUMIFS(рўйхат!CB:CB,рўйхат!$CX:$CX,$B$470,рўйхат!$D:$D,$C469)</f>
        <v/>
      </c>
      <c r="BT469" s="36">
        <f>SUMIFS(рўйхат!CC:CC,рўйхат!$CX:$CX,$B$470,рўйхат!$D:$D,$C469)</f>
        <v/>
      </c>
      <c r="BU469" s="35">
        <f>SUMIFS(рўйхат!CD:CD,рўйхат!$CX:$CX,$B$470,рўйхат!$D:$D,$C469)</f>
        <v/>
      </c>
      <c r="BV469" s="36">
        <f>SUMIFS(рўйхат!CE:CE,рўйхат!$CX:$CX,$B$470,рўйхат!$D:$D,$C469)</f>
        <v/>
      </c>
      <c r="BW469" s="35">
        <f>SUMIFS(рўйхат!CH:CH,рўйхат!$CX:$CX,$B$470,рўйхат!$D:$D,$C469)</f>
        <v/>
      </c>
      <c r="BX469" s="36">
        <f>SUMIFS(рўйхат!CI:CI,рўйхат!$CX:$CX,$B$470,рўйхат!$D:$D,$C469)</f>
        <v/>
      </c>
      <c r="BY469" s="35">
        <f>SUMIFS(рўйхат!CJ:CJ,рўйхат!$CX:$CX,$B$470,рўйхат!$D:$D,$C469)</f>
        <v/>
      </c>
      <c r="BZ469" s="36">
        <f>SUMIFS(рўйхат!CK:CK,рўйхат!$CX:$CX,$B$470,рўйхат!$D:$D,$C469)</f>
        <v/>
      </c>
      <c r="CA469" s="35">
        <f>SUMIFS(рўйхат!CL:CL,рўйхат!$CX:$CX,$B$470,рўйхат!$D:$D,$C469)</f>
        <v/>
      </c>
      <c r="CB469" s="36">
        <f>SUMIFS(рўйхат!CM:CM,рўйхат!$CX:$CX,$B$470,рўйхат!$D:$D,$C469)</f>
        <v/>
      </c>
      <c r="CC469" s="35">
        <f>SUMIFS(рўйхат!CN:CN,рўйхат!$CX:$CX,$B$470,рўйхат!$D:$D,$C469)</f>
        <v/>
      </c>
      <c r="CD469" s="36">
        <f>SUMIFS(рўйхат!CO:CO,рўйхат!$CX:$CX,$B$470,рўйхат!$D:$D,$C469)</f>
        <v/>
      </c>
      <c r="CE469" s="77">
        <f>IFERROR(BE469/(Q469+BE469),0)</f>
        <v/>
      </c>
      <c r="CF469" s="78">
        <f>IFERROR(BF469/(R469+BF469),0)</f>
        <v/>
      </c>
    </row>
    <row r="470" collapsed="1" ht="30" customFormat="1" customHeight="1" s="8">
      <c r="A470" s="31" t="n">
        <v>7</v>
      </c>
      <c r="B470" s="198" t="inlineStr">
        <is>
          <t>Спорт вазирлиги</t>
        </is>
      </c>
      <c r="C470" s="199" t="n"/>
      <c r="D470" s="16" t="inlineStr">
        <is>
          <t>М.Атаходжаев</t>
        </is>
      </c>
      <c r="E470" s="17">
        <f>SUMIF(рўйхат!$CX:$CX,$B470,рўйхат!F:F)</f>
        <v/>
      </c>
      <c r="F470" s="18">
        <f>SUMIF(рўйхат!$CX:$CX,$B470,рўйхат!G:G)</f>
        <v/>
      </c>
      <c r="G470" s="17">
        <f>SUMIF(рўйхат!$CX:$CX,$B470,рўйхат!H:H)</f>
        <v/>
      </c>
      <c r="H470" s="18">
        <f>SUMIF(рўйхат!$CX:$CX,$B470,рўйхат!I:I)</f>
        <v/>
      </c>
      <c r="I470" s="17">
        <f>SUMIF(рўйхат!$CX:$CX,$B470,рўйхат!J:J)</f>
        <v/>
      </c>
      <c r="J470" s="18">
        <f>SUMIF(рўйхат!$CX:$CX,$B470,рўйхат!K:K)</f>
        <v/>
      </c>
      <c r="K470" s="17">
        <f>SUMIF(рўйхат!$CX:$CX,$B470,рўйхат!L:L)</f>
        <v/>
      </c>
      <c r="L470" s="18">
        <f>SUMIF(рўйхат!$CX:$CX,$B470,рўйхат!M:M)</f>
        <v/>
      </c>
      <c r="M470" s="17">
        <f>SUMIF(рўйхат!$CX:$CX,$B470,рўйхат!N:N)</f>
        <v/>
      </c>
      <c r="N470" s="18">
        <f>SUMIF(рўйхат!$CX:$CX,$B470,рўйхат!O:O)</f>
        <v/>
      </c>
      <c r="O470" s="75">
        <f>IFERROR(M470/E470,0)</f>
        <v/>
      </c>
      <c r="P470" s="75">
        <f>IFERROR(N470/F470,0)</f>
        <v/>
      </c>
      <c r="Q470" s="19">
        <f>SUMIF(рўйхат!$CX:$CX,$B470,рўйхат!P:P)</f>
        <v/>
      </c>
      <c r="R470" s="20">
        <f>SUMIF(рўйхат!$CX:$CX,$B470,рўйхат!Q:Q)</f>
        <v/>
      </c>
      <c r="S470" s="19">
        <f>SUMIF(рўйхат!$CX:$CX,$B470,рўйхат!R:R)</f>
        <v/>
      </c>
      <c r="T470" s="20">
        <f>SUMIF(рўйхат!$CX:$CX,$B470,рўйхат!S:S)</f>
        <v/>
      </c>
      <c r="U470" s="19">
        <f>SUMIF(рўйхат!$CX:$CX,$B470,рўйхат!T:T)</f>
        <v/>
      </c>
      <c r="V470" s="20">
        <f>SUMIF(рўйхат!$CX:$CX,$B470,рўйхат!U:U)</f>
        <v/>
      </c>
      <c r="W470" s="19">
        <f>SUMIF(рўйхат!$CX:$CX,$B470,рўйхат!V:V)</f>
        <v/>
      </c>
      <c r="X470" s="20">
        <f>SUMIF(рўйхат!$CX:$CX,$B470,рўйхат!W:W)</f>
        <v/>
      </c>
      <c r="Y470" s="19">
        <f>SUMIF(рўйхат!$CX:$CX,$B470,рўйхат!X:X)</f>
        <v/>
      </c>
      <c r="Z470" s="20">
        <f>SUMIF(рўйхат!$CX:$CX,$B470,рўйхат!Y:Y)</f>
        <v/>
      </c>
      <c r="AA470" s="19">
        <f>SUMIF(рўйхат!$CX:$CX,$B470,рўйхат!Z:Z)</f>
        <v/>
      </c>
      <c r="AB470" s="20">
        <f>SUMIF(рўйхат!$CX:$CX,$B470,рўйхат!AA:AA)</f>
        <v/>
      </c>
      <c r="AC470" s="19">
        <f>SUMIF(рўйхат!$CX:$CX,$B470,рўйхат!AB:AB)</f>
        <v/>
      </c>
      <c r="AD470" s="20">
        <f>SUMIF(рўйхат!$CX:$CX,$B470,рўйхат!AC:AC)</f>
        <v/>
      </c>
      <c r="AE470" s="19">
        <f>SUMIF(рўйхат!$CX:$CX,$B470,рўйхат!AD:AD)</f>
        <v/>
      </c>
      <c r="AF470" s="20">
        <f>SUMIF(рўйхат!$CX:$CX,$B470,рўйхат!AE:AE)</f>
        <v/>
      </c>
      <c r="AG470" s="19">
        <f>SUMIF(рўйхат!$CX:$CX,$B470,рўйхат!AH:AH)</f>
        <v/>
      </c>
      <c r="AH470" s="20">
        <f>SUMIF(рўйхат!$CX:$CX,$B470,рўйхат!AI:AI)</f>
        <v/>
      </c>
      <c r="AI470" s="19">
        <f>SUMIF(рўйхат!$CX:$CX,$B470,рўйхат!AJ:AJ)</f>
        <v/>
      </c>
      <c r="AJ470" s="20">
        <f>SUMIF(рўйхат!$CX:$CX,$B470,рўйхат!AK:AK)</f>
        <v/>
      </c>
      <c r="AK470" s="19">
        <f>SUMIF(рўйхат!$CX:$CX,$B470,рўйхат!AL:AL)</f>
        <v/>
      </c>
      <c r="AL470" s="20">
        <f>SUMIF(рўйхат!$CX:$CX,$B470,рўйхат!AM:AM)</f>
        <v/>
      </c>
      <c r="AM470" s="76">
        <f>IFERROR(Q470/E470,0)</f>
        <v/>
      </c>
      <c r="AN470" s="76">
        <f>IFERROR(R470/F470,0)</f>
        <v/>
      </c>
      <c r="AO470" s="19">
        <f>SUMIF(рўйхат!$CX:$CX,$B470,рўйхат!AX:AX)</f>
        <v/>
      </c>
      <c r="AP470" s="20">
        <f>SUMIF(рўйхат!$CX:$CX,$B470,рўйхат!AY:AY)</f>
        <v/>
      </c>
      <c r="AQ470" s="19">
        <f>SUMIF(рўйхат!$CX:$CX,$B470,рўйхат!AZ:AZ)</f>
        <v/>
      </c>
      <c r="AR470" s="20">
        <f>SUMIF(рўйхат!$CX:$CX,$B470,рўйхат!BA:BA)</f>
        <v/>
      </c>
      <c r="AS470" s="19">
        <f>SUMIF(рўйхат!$CX:$CX,$B470,рўйхат!BB:BB)</f>
        <v/>
      </c>
      <c r="AT470" s="20">
        <f>SUMIF(рўйхат!$CX:$CX,$B470,рўйхат!BC:BC)</f>
        <v/>
      </c>
      <c r="AU470" s="19">
        <f>SUMIF(рўйхат!$CX:$CX,$B470,рўйхат!BD:BD)</f>
        <v/>
      </c>
      <c r="AV470" s="20">
        <f>SUMIF(рўйхат!$CX:$CX,$B470,рўйхат!BE:BE)</f>
        <v/>
      </c>
      <c r="AW470" s="19">
        <f>SUMIF(рўйхат!$CX:$CX,$B470,рўйхат!BF:BF)</f>
        <v/>
      </c>
      <c r="AX470" s="20">
        <f>SUMIF(рўйхат!$CX:$CX,$B470,рўйхат!BG:BG)</f>
        <v/>
      </c>
      <c r="AY470" s="19">
        <f>SUMIF(рўйхат!$CX:$CX,$B470,рўйхат!BH:BH)</f>
        <v/>
      </c>
      <c r="AZ470" s="20">
        <f>SUMIF(рўйхат!$CX:$CX,$B470,рўйхат!BI:BI)</f>
        <v/>
      </c>
      <c r="BA470" s="19">
        <f>SUMIF(рўйхат!$CX:$CX,$B470,рўйхат!BJ:BJ)</f>
        <v/>
      </c>
      <c r="BB470" s="20">
        <f>SUMIF(рўйхат!$CX:$CX,$B470,рўйхат!BK:BK)</f>
        <v/>
      </c>
      <c r="BC470" s="76">
        <f>IFERROR(AO470/E470,0)</f>
        <v/>
      </c>
      <c r="BD470" s="76">
        <f>IFERROR(AP470/F470,0)</f>
        <v/>
      </c>
      <c r="BE470" s="19">
        <f>SUMIF(рўйхат!$CX:$CX,$B470,рўйхат!BL:BL)</f>
        <v/>
      </c>
      <c r="BF470" s="20">
        <f>SUMIF(рўйхат!$CX:$CX,$B470,рўйхат!BM:BM)</f>
        <v/>
      </c>
      <c r="BG470" s="19">
        <f>SUMIF(рўйхат!$CX:$CX,$B470,рўйхат!BN:BN)</f>
        <v/>
      </c>
      <c r="BH470" s="20">
        <f>SUMIF(рўйхат!$CX:$CX,$B470,рўйхат!BO:BO)</f>
        <v/>
      </c>
      <c r="BI470" s="19">
        <f>SUMIF(рўйхат!$CX:$CX,$B470,рўйхат!BP:BP)</f>
        <v/>
      </c>
      <c r="BJ470" s="20">
        <f>SUMIF(рўйхат!$CX:$CX,$B470,рўйхат!BQ:BQ)</f>
        <v/>
      </c>
      <c r="BK470" s="19">
        <f>SUMIF(рўйхат!$CX:$CX,$B470,рўйхат!BR:BR)</f>
        <v/>
      </c>
      <c r="BL470" s="20">
        <f>SUMIF(рўйхат!$CX:$CX,$B470,рўйхат!BS:BS)</f>
        <v/>
      </c>
      <c r="BM470" s="19">
        <f>SUMIF(рўйхат!$CX:$CX,$B470,рўйхат!BT:BT)</f>
        <v/>
      </c>
      <c r="BN470" s="20">
        <f>SUMIF(рўйхат!$CX:$CX,$B470,рўйхат!BU:BU)</f>
        <v/>
      </c>
      <c r="BO470" s="19">
        <f>SUMIF(рўйхат!$CX:$CX,$B470,рўйхат!BX:BX)</f>
        <v/>
      </c>
      <c r="BP470" s="20">
        <f>SUMIF(рўйхат!$CX:$CX,$B470,рўйхат!BY:BY)</f>
        <v/>
      </c>
      <c r="BQ470" s="19">
        <f>SUMIF(рўйхат!$CX:$CX,$B470,рўйхат!BZ:BZ)</f>
        <v/>
      </c>
      <c r="BR470" s="20">
        <f>SUMIF(рўйхат!$CX:$CX,$B470,рўйхат!CA:CA)</f>
        <v/>
      </c>
      <c r="BS470" s="19">
        <f>SUMIF(рўйхат!$CX:$CX,$B470,рўйхат!CB:CB)</f>
        <v/>
      </c>
      <c r="BT470" s="20">
        <f>SUMIF(рўйхат!$CX:$CX,$B470,рўйхат!CC:CC)</f>
        <v/>
      </c>
      <c r="BU470" s="19">
        <f>SUMIF(рўйхат!$CX:$CX,$B470,рўйхат!CD:CD)</f>
        <v/>
      </c>
      <c r="BV470" s="20">
        <f>SUMIF(рўйхат!$CX:$CX,$B470,рўйхат!CE:CE)</f>
        <v/>
      </c>
      <c r="BW470" s="19">
        <f>SUMIF(рўйхат!$CX:$CX,$B470,рўйхат!CH:CH)</f>
        <v/>
      </c>
      <c r="BX470" s="20">
        <f>SUMIF(рўйхат!$CX:$CX,$B470,рўйхат!CI:CI)</f>
        <v/>
      </c>
      <c r="BY470" s="19">
        <f>SUMIF(рўйхат!$CX:$CX,$B470,рўйхат!CJ:CJ)</f>
        <v/>
      </c>
      <c r="BZ470" s="20">
        <f>SUMIF(рўйхат!$CX:$CX,$B470,рўйхат!CK:CK)</f>
        <v/>
      </c>
      <c r="CA470" s="19">
        <f>SUMIF(рўйхат!$CX:$CX,$B470,рўйхат!CL:CL)</f>
        <v/>
      </c>
      <c r="CB470" s="20">
        <f>SUMIF(рўйхат!$CX:$CX,$B470,рўйхат!CM:CM)</f>
        <v/>
      </c>
      <c r="CC470" s="19">
        <f>SUMIF(рўйхат!$CX:$CX,$B470,рўйхат!CN:CN)</f>
        <v/>
      </c>
      <c r="CD470" s="20">
        <f>SUMIF(рўйхат!$CX:$CX,$B470,рўйхат!CO:CO)</f>
        <v/>
      </c>
      <c r="CE470" s="77">
        <f>IFERROR(BE470/(Q470+BE470),0)</f>
        <v/>
      </c>
      <c r="CF470" s="78">
        <f>IFERROR(BF470/(R470+BF470),0)</f>
        <v/>
      </c>
    </row>
    <row r="471" hidden="1" outlineLevel="1" ht="30" customFormat="1" customHeight="1" s="8">
      <c r="A471" s="39" t="n"/>
      <c r="B471" s="50" t="n">
        <v>1</v>
      </c>
      <c r="C471" s="37" t="inlineStr">
        <is>
          <t>Автомобилларга ёқилғи қуйиш шахобчалари томонидан сотилган газ (метан) миқдори таҳлили</t>
        </is>
      </c>
      <c r="D471" s="16" t="n"/>
      <c r="E471" s="35">
        <f>SUMIFS(рўйхат!F:F,рўйхат!$CX:$CX,$B$536,рўйхат!$D:$D,$C471)</f>
        <v/>
      </c>
      <c r="F471" s="36">
        <f>SUMIFS(рўйхат!G:G,рўйхат!$CX:$CX,$B$536,рўйхат!$D:$D,$C471)</f>
        <v/>
      </c>
      <c r="G471" s="35">
        <f>SUMIFS(рўйхат!H:H,рўйхат!$CX:$CX,$B$536,рўйхат!$D:$D,$C471)</f>
        <v/>
      </c>
      <c r="H471" s="36">
        <f>SUMIFS(рўйхат!I:I,рўйхат!$CX:$CX,$B$536,рўйхат!$D:$D,$C471)</f>
        <v/>
      </c>
      <c r="I471" s="35">
        <f>SUMIFS(рўйхат!J:J,рўйхат!$CX:$CX,$B$536,рўйхат!$D:$D,$C471)</f>
        <v/>
      </c>
      <c r="J471" s="36">
        <f>SUMIFS(рўйхат!K:K,рўйхат!$CX:$CX,$B$536,рўйхат!$D:$D,$C471)</f>
        <v/>
      </c>
      <c r="K471" s="35">
        <f>SUMIFS(рўйхат!L:L,рўйхат!$CX:$CX,$B$536,рўйхат!$D:$D,$C471)</f>
        <v/>
      </c>
      <c r="L471" s="36">
        <f>SUMIFS(рўйхат!M:M,рўйхат!$CX:$CX,$B$536,рўйхат!$D:$D,$C471)</f>
        <v/>
      </c>
      <c r="M471" s="35">
        <f>SUMIFS(рўйхат!N:N,рўйхат!$CX:$CX,$B$536,рўйхат!$D:$D,$C471)</f>
        <v/>
      </c>
      <c r="N471" s="36">
        <f>SUMIFS(рўйхат!O:O,рўйхат!$CX:$CX,$B$536,рўйхат!$D:$D,$C471)</f>
        <v/>
      </c>
      <c r="O471" s="34">
        <f>IFERROR(M471/E471,0)</f>
        <v/>
      </c>
      <c r="P471" s="34">
        <f>IFERROR(N471/F471,0)</f>
        <v/>
      </c>
      <c r="Q471" s="35">
        <f>SUMIFS(рўйхат!P:P,рўйхат!$CX:$CX,$B$536,рўйхат!$D:$D,$C471)</f>
        <v/>
      </c>
      <c r="R471" s="36">
        <f>SUMIFS(рўйхат!Q:Q,рўйхат!$CX:$CX,$B$536,рўйхат!$D:$D,$C471)</f>
        <v/>
      </c>
      <c r="S471" s="35">
        <f>SUMIFS(рўйхат!R:R,рўйхат!$CX:$CX,$B$536,рўйхат!$D:$D,$C471)</f>
        <v/>
      </c>
      <c r="T471" s="36">
        <f>SUMIFS(рўйхат!S:S,рўйхат!$CX:$CX,$B$536,рўйхат!$D:$D,$C471)</f>
        <v/>
      </c>
      <c r="U471" s="35">
        <f>SUMIFS(рўйхат!T:T,рўйхат!$CX:$CX,$B$536,рўйхат!$D:$D,$C471)</f>
        <v/>
      </c>
      <c r="V471" s="36">
        <f>SUMIFS(рўйхат!U:U,рўйхат!$CX:$CX,$B$536,рўйхат!$D:$D,$C471)</f>
        <v/>
      </c>
      <c r="W471" s="35">
        <f>SUMIFS(рўйхат!V:V,рўйхат!$CX:$CX,$B$536,рўйхат!$D:$D,$C471)</f>
        <v/>
      </c>
      <c r="X471" s="36">
        <f>SUMIFS(рўйхат!W:W,рўйхат!$CX:$CX,$B$536,рўйхат!$D:$D,$C471)</f>
        <v/>
      </c>
      <c r="Y471" s="35">
        <f>SUMIFS(рўйхат!X:X,рўйхат!$CX:$CX,$B$536,рўйхат!$D:$D,$C471)</f>
        <v/>
      </c>
      <c r="Z471" s="36">
        <f>SUMIFS(рўйхат!Y:Y,рўйхат!$CX:$CX,$B$536,рўйхат!$D:$D,$C471)</f>
        <v/>
      </c>
      <c r="AA471" s="35">
        <f>SUMIFS(рўйхат!Z:Z,рўйхат!$CX:$CX,$B$536,рўйхат!$D:$D,$C471)</f>
        <v/>
      </c>
      <c r="AB471" s="36">
        <f>SUMIFS(рўйхат!AA:AA,рўйхат!$CX:$CX,$B$536,рўйхат!$D:$D,$C471)</f>
        <v/>
      </c>
      <c r="AC471" s="35">
        <f>SUMIFS(рўйхат!AB:AB,рўйхат!$CX:$CX,$B$536,рўйхат!$D:$D,$C471)</f>
        <v/>
      </c>
      <c r="AD471" s="36">
        <f>SUMIFS(рўйхат!AC:AC,рўйхат!$CX:$CX,$B$536,рўйхат!$D:$D,$C471)</f>
        <v/>
      </c>
      <c r="AE471" s="35">
        <f>SUMIFS(рўйхат!AD:AD,рўйхат!$CX:$CX,$B$536,рўйхат!$D:$D,$C471)</f>
        <v/>
      </c>
      <c r="AF471" s="36">
        <f>SUMIFS(рўйхат!AE:AE,рўйхат!$CX:$CX,$B$536,рўйхат!$D:$D,$C471)</f>
        <v/>
      </c>
      <c r="AG471" s="35">
        <f>SUMIFS(рўйхат!AH:AH,рўйхат!$CX:$CX,$B$536,рўйхат!$D:$D,$C471)</f>
        <v/>
      </c>
      <c r="AH471" s="36">
        <f>SUMIFS(рўйхат!AI:AI,рўйхат!$CX:$CX,$B$536,рўйхат!$D:$D,$C471)</f>
        <v/>
      </c>
      <c r="AI471" s="35">
        <f>SUMIFS(рўйхат!AJ:AJ,рўйхат!$CX:$CX,$B$536,рўйхат!$D:$D,$C471)</f>
        <v/>
      </c>
      <c r="AJ471" s="36">
        <f>SUMIFS(рўйхат!AK:AK,рўйхат!$CX:$CX,$B$536,рўйхат!$D:$D,$C471)</f>
        <v/>
      </c>
      <c r="AK471" s="35">
        <f>SUMIFS(рўйхат!AL:AL,рўйхат!$CX:$CX,$B$536,рўйхат!$D:$D,$C471)</f>
        <v/>
      </c>
      <c r="AL471" s="36">
        <f>SUMIFS(рўйхат!AM:AM,рўйхат!$CX:$CX,$B$536,рўйхат!$D:$D,$C471)</f>
        <v/>
      </c>
      <c r="AM471" s="77">
        <f>IFERROR(Q471/E471,0)</f>
        <v/>
      </c>
      <c r="AN471" s="77">
        <f>IFERROR(R471/F471,0)</f>
        <v/>
      </c>
      <c r="AO471" s="35">
        <f>SUMIFS(рўйхат!AX:AX,рўйхат!$CX:$CX,$B$536,рўйхат!$D:$D,$C471)</f>
        <v/>
      </c>
      <c r="AP471" s="36">
        <f>SUMIFS(рўйхат!AY:AY,рўйхат!$CX:$CX,$B$536,рўйхат!$D:$D,$C471)</f>
        <v/>
      </c>
      <c r="AQ471" s="35">
        <f>SUMIFS(рўйхат!AZ:AZ,рўйхат!$CX:$CX,$B$536,рўйхат!$D:$D,$C471)</f>
        <v/>
      </c>
      <c r="AR471" s="36">
        <f>SUMIFS(рўйхат!BA:BA,рўйхат!$CX:$CX,$B$536,рўйхат!$D:$D,$C471)</f>
        <v/>
      </c>
      <c r="AS471" s="35">
        <f>SUMIFS(рўйхат!BB:BB,рўйхат!$CX:$CX,$B$536,рўйхат!$D:$D,$C471)</f>
        <v/>
      </c>
      <c r="AT471" s="36">
        <f>SUMIFS(рўйхат!BC:BC,рўйхат!$CX:$CX,$B$536,рўйхат!$D:$D,$C471)</f>
        <v/>
      </c>
      <c r="AU471" s="35">
        <f>SUMIFS(рўйхат!BD:BD,рўйхат!$CX:$CX,$B$536,рўйхат!$D:$D,$C471)</f>
        <v/>
      </c>
      <c r="AV471" s="36">
        <f>SUMIFS(рўйхат!BE:BE,рўйхат!$CX:$CX,$B$536,рўйхат!$D:$D,$C471)</f>
        <v/>
      </c>
      <c r="AW471" s="35">
        <f>SUMIFS(рўйхат!BF:BF,рўйхат!$CX:$CX,$B$536,рўйхат!$D:$D,$C471)</f>
        <v/>
      </c>
      <c r="AX471" s="36">
        <f>SUMIFS(рўйхат!BG:BG,рўйхат!$CX:$CX,$B$536,рўйхат!$D:$D,$C471)</f>
        <v/>
      </c>
      <c r="AY471" s="35">
        <f>SUMIFS(рўйхат!BH:BH,рўйхат!$CX:$CX,$B$536,рўйхат!$D:$D,$C471)</f>
        <v/>
      </c>
      <c r="AZ471" s="36">
        <f>SUMIFS(рўйхат!BI:BI,рўйхат!$CX:$CX,$B$536,рўйхат!$D:$D,$C471)</f>
        <v/>
      </c>
      <c r="BA471" s="35">
        <f>SUMIFS(рўйхат!BJ:BJ,рўйхат!$CX:$CX,$B$536,рўйхат!$D:$D,$C471)</f>
        <v/>
      </c>
      <c r="BB471" s="36">
        <f>SUMIFS(рўйхат!BK:BK,рўйхат!$CX:$CX,$B$536,рўйхат!$D:$D,$C471)</f>
        <v/>
      </c>
      <c r="BC471" s="77">
        <f>IFERROR(AO471/E471,0)</f>
        <v/>
      </c>
      <c r="BD471" s="77">
        <f>IFERROR(AP471/F471,0)</f>
        <v/>
      </c>
      <c r="BE471" s="35">
        <f>SUMIFS(рўйхат!BL:BL,рўйхат!$CX:$CX,$B$536,рўйхат!$D:$D,$C471)</f>
        <v/>
      </c>
      <c r="BF471" s="36">
        <f>SUMIFS(рўйхат!BM:BM,рўйхат!$CX:$CX,$B$536,рўйхат!$D:$D,$C471)</f>
        <v/>
      </c>
      <c r="BG471" s="35">
        <f>SUMIFS(рўйхат!BN:BN,рўйхат!$CX:$CX,$B$536,рўйхат!$D:$D,$C471)</f>
        <v/>
      </c>
      <c r="BH471" s="36">
        <f>SUMIFS(рўйхат!BO:BO,рўйхат!$CX:$CX,$B$536,рўйхат!$D:$D,$C471)</f>
        <v/>
      </c>
      <c r="BI471" s="35">
        <f>SUMIFS(рўйхат!BP:BP,рўйхат!$CX:$CX,$B$536,рўйхат!$D:$D,$C471)</f>
        <v/>
      </c>
      <c r="BJ471" s="36">
        <f>SUMIFS(рўйхат!BQ:BQ,рўйхат!$CX:$CX,$B$536,рўйхат!$D:$D,$C471)</f>
        <v/>
      </c>
      <c r="BK471" s="35">
        <f>SUMIFS(рўйхат!BR:BR,рўйхат!$CX:$CX,$B$536,рўйхат!$D:$D,$C471)</f>
        <v/>
      </c>
      <c r="BL471" s="36">
        <f>SUMIFS(рўйхат!BS:BS,рўйхат!$CX:$CX,$B$536,рўйхат!$D:$D,$C471)</f>
        <v/>
      </c>
      <c r="BM471" s="35">
        <f>SUMIFS(рўйхат!BT:BT,рўйхат!$CX:$CX,$B$536,рўйхат!$D:$D,$C471)</f>
        <v/>
      </c>
      <c r="BN471" s="36">
        <f>SUMIFS(рўйхат!BU:BU,рўйхат!$CX:$CX,$B$536,рўйхат!$D:$D,$C471)</f>
        <v/>
      </c>
      <c r="BO471" s="35">
        <f>SUMIFS(рўйхат!BX:BX,рўйхат!$CX:$CX,$B$536,рўйхат!$D:$D,$C471)</f>
        <v/>
      </c>
      <c r="BP471" s="36">
        <f>SUMIFS(рўйхат!BY:BY,рўйхат!$CX:$CX,$B$536,рўйхат!$D:$D,$C471)</f>
        <v/>
      </c>
      <c r="BQ471" s="35">
        <f>SUMIFS(рўйхат!BZ:BZ,рўйхат!$CX:$CX,$B$536,рўйхат!$D:$D,$C471)</f>
        <v/>
      </c>
      <c r="BR471" s="36">
        <f>SUMIFS(рўйхат!CA:CA,рўйхат!$CX:$CX,$B$536,рўйхат!$D:$D,$C471)</f>
        <v/>
      </c>
      <c r="BS471" s="35">
        <f>SUMIFS(рўйхат!CB:CB,рўйхат!$CX:$CX,$B$536,рўйхат!$D:$D,$C471)</f>
        <v/>
      </c>
      <c r="BT471" s="36">
        <f>SUMIFS(рўйхат!CC:CC,рўйхат!$CX:$CX,$B$536,рўйхат!$D:$D,$C471)</f>
        <v/>
      </c>
      <c r="BU471" s="35">
        <f>SUMIFS(рўйхат!CD:CD,рўйхат!$CX:$CX,$B$536,рўйхат!$D:$D,$C471)</f>
        <v/>
      </c>
      <c r="BV471" s="36">
        <f>SUMIFS(рўйхат!CE:CE,рўйхат!$CX:$CX,$B$536,рўйхат!$D:$D,$C471)</f>
        <v/>
      </c>
      <c r="BW471" s="35">
        <f>SUMIFS(рўйхат!CH:CH,рўйхат!$CX:$CX,$B$536,рўйхат!$D:$D,$C471)</f>
        <v/>
      </c>
      <c r="BX471" s="36">
        <f>SUMIFS(рўйхат!CI:CI,рўйхат!$CX:$CX,$B$536,рўйхат!$D:$D,$C471)</f>
        <v/>
      </c>
      <c r="BY471" s="35">
        <f>SUMIFS(рўйхат!CJ:CJ,рўйхат!$CX:$CX,$B$536,рўйхат!$D:$D,$C471)</f>
        <v/>
      </c>
      <c r="BZ471" s="36">
        <f>SUMIFS(рўйхат!CK:CK,рўйхат!$CX:$CX,$B$536,рўйхат!$D:$D,$C471)</f>
        <v/>
      </c>
      <c r="CA471" s="35">
        <f>SUMIFS(рўйхат!CL:CL,рўйхат!$CX:$CX,$B$536,рўйхат!$D:$D,$C471)</f>
        <v/>
      </c>
      <c r="CB471" s="36">
        <f>SUMIFS(рўйхат!CM:CM,рўйхат!$CX:$CX,$B$536,рўйхат!$D:$D,$C471)</f>
        <v/>
      </c>
      <c r="CC471" s="35">
        <f>SUMIFS(рўйхат!CN:CN,рўйхат!$CX:$CX,$B$536,рўйхат!$D:$D,$C471)</f>
        <v/>
      </c>
      <c r="CD471" s="36">
        <f>SUMIFS(рўйхат!CO:CO,рўйхат!$CX:$CX,$B$536,рўйхат!$D:$D,$C471)</f>
        <v/>
      </c>
      <c r="CE471" s="77">
        <f>IFERROR(BE471/(Q471+BE471),0)</f>
        <v/>
      </c>
      <c r="CF471" s="78">
        <f>IFERROR(BF471/(R471+BF471),0)</f>
        <v/>
      </c>
    </row>
    <row r="472" hidden="1" outlineLevel="1" ht="30" customFormat="1" customHeight="1" s="8">
      <c r="A472" s="39" t="n"/>
      <c r="B472" s="50" t="n">
        <v>2</v>
      </c>
      <c r="C472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472" s="16" t="n"/>
      <c r="E472" s="35">
        <f>SUMIFS(рўйхат!F:F,рўйхат!$CX:$CX,$B$536,рўйхат!$D:$D,$C472)</f>
        <v/>
      </c>
      <c r="F472" s="36">
        <f>SUMIFS(рўйхат!G:G,рўйхат!$CX:$CX,$B$536,рўйхат!$D:$D,$C472)</f>
        <v/>
      </c>
      <c r="G472" s="35">
        <f>SUMIFS(рўйхат!H:H,рўйхат!$CX:$CX,$B$536,рўйхат!$D:$D,$C472)</f>
        <v/>
      </c>
      <c r="H472" s="36">
        <f>SUMIFS(рўйхат!I:I,рўйхат!$CX:$CX,$B$536,рўйхат!$D:$D,$C472)</f>
        <v/>
      </c>
      <c r="I472" s="35">
        <f>SUMIFS(рўйхат!J:J,рўйхат!$CX:$CX,$B$536,рўйхат!$D:$D,$C472)</f>
        <v/>
      </c>
      <c r="J472" s="36">
        <f>SUMIFS(рўйхат!K:K,рўйхат!$CX:$CX,$B$536,рўйхат!$D:$D,$C472)</f>
        <v/>
      </c>
      <c r="K472" s="35">
        <f>SUMIFS(рўйхат!L:L,рўйхат!$CX:$CX,$B$536,рўйхат!$D:$D,$C472)</f>
        <v/>
      </c>
      <c r="L472" s="36">
        <f>SUMIFS(рўйхат!M:M,рўйхат!$CX:$CX,$B$536,рўйхат!$D:$D,$C472)</f>
        <v/>
      </c>
      <c r="M472" s="35">
        <f>SUMIFS(рўйхат!N:N,рўйхат!$CX:$CX,$B$536,рўйхат!$D:$D,$C472)</f>
        <v/>
      </c>
      <c r="N472" s="36">
        <f>SUMIFS(рўйхат!O:O,рўйхат!$CX:$CX,$B$536,рўйхат!$D:$D,$C472)</f>
        <v/>
      </c>
      <c r="O472" s="34">
        <f>IFERROR(M472/E472,0)</f>
        <v/>
      </c>
      <c r="P472" s="34">
        <f>IFERROR(N472/F472,0)</f>
        <v/>
      </c>
      <c r="Q472" s="35">
        <f>SUMIFS(рўйхат!P:P,рўйхат!$CX:$CX,$B$536,рўйхат!$D:$D,$C472)</f>
        <v/>
      </c>
      <c r="R472" s="36">
        <f>SUMIFS(рўйхат!Q:Q,рўйхат!$CX:$CX,$B$536,рўйхат!$D:$D,$C472)</f>
        <v/>
      </c>
      <c r="S472" s="35">
        <f>SUMIFS(рўйхат!R:R,рўйхат!$CX:$CX,$B$536,рўйхат!$D:$D,$C472)</f>
        <v/>
      </c>
      <c r="T472" s="36">
        <f>SUMIFS(рўйхат!S:S,рўйхат!$CX:$CX,$B$536,рўйхат!$D:$D,$C472)</f>
        <v/>
      </c>
      <c r="U472" s="35">
        <f>SUMIFS(рўйхат!T:T,рўйхат!$CX:$CX,$B$536,рўйхат!$D:$D,$C472)</f>
        <v/>
      </c>
      <c r="V472" s="36">
        <f>SUMIFS(рўйхат!U:U,рўйхат!$CX:$CX,$B$536,рўйхат!$D:$D,$C472)</f>
        <v/>
      </c>
      <c r="W472" s="35">
        <f>SUMIFS(рўйхат!V:V,рўйхат!$CX:$CX,$B$536,рўйхат!$D:$D,$C472)</f>
        <v/>
      </c>
      <c r="X472" s="36">
        <f>SUMIFS(рўйхат!W:W,рўйхат!$CX:$CX,$B$536,рўйхат!$D:$D,$C472)</f>
        <v/>
      </c>
      <c r="Y472" s="35">
        <f>SUMIFS(рўйхат!X:X,рўйхат!$CX:$CX,$B$536,рўйхат!$D:$D,$C472)</f>
        <v/>
      </c>
      <c r="Z472" s="36">
        <f>SUMIFS(рўйхат!Y:Y,рўйхат!$CX:$CX,$B$536,рўйхат!$D:$D,$C472)</f>
        <v/>
      </c>
      <c r="AA472" s="35">
        <f>SUMIFS(рўйхат!Z:Z,рўйхат!$CX:$CX,$B$536,рўйхат!$D:$D,$C472)</f>
        <v/>
      </c>
      <c r="AB472" s="36">
        <f>SUMIFS(рўйхат!AA:AA,рўйхат!$CX:$CX,$B$536,рўйхат!$D:$D,$C472)</f>
        <v/>
      </c>
      <c r="AC472" s="35">
        <f>SUMIFS(рўйхат!AB:AB,рўйхат!$CX:$CX,$B$536,рўйхат!$D:$D,$C472)</f>
        <v/>
      </c>
      <c r="AD472" s="36">
        <f>SUMIFS(рўйхат!AC:AC,рўйхат!$CX:$CX,$B$536,рўйхат!$D:$D,$C472)</f>
        <v/>
      </c>
      <c r="AE472" s="35">
        <f>SUMIFS(рўйхат!AD:AD,рўйхат!$CX:$CX,$B$536,рўйхат!$D:$D,$C472)</f>
        <v/>
      </c>
      <c r="AF472" s="36">
        <f>SUMIFS(рўйхат!AE:AE,рўйхат!$CX:$CX,$B$536,рўйхат!$D:$D,$C472)</f>
        <v/>
      </c>
      <c r="AG472" s="35">
        <f>SUMIFS(рўйхат!AH:AH,рўйхат!$CX:$CX,$B$536,рўйхат!$D:$D,$C472)</f>
        <v/>
      </c>
      <c r="AH472" s="36">
        <f>SUMIFS(рўйхат!AI:AI,рўйхат!$CX:$CX,$B$536,рўйхат!$D:$D,$C472)</f>
        <v/>
      </c>
      <c r="AI472" s="35">
        <f>SUMIFS(рўйхат!AJ:AJ,рўйхат!$CX:$CX,$B$536,рўйхат!$D:$D,$C472)</f>
        <v/>
      </c>
      <c r="AJ472" s="36">
        <f>SUMIFS(рўйхат!AK:AK,рўйхат!$CX:$CX,$B$536,рўйхат!$D:$D,$C472)</f>
        <v/>
      </c>
      <c r="AK472" s="35">
        <f>SUMIFS(рўйхат!AL:AL,рўйхат!$CX:$CX,$B$536,рўйхат!$D:$D,$C472)</f>
        <v/>
      </c>
      <c r="AL472" s="36">
        <f>SUMIFS(рўйхат!AM:AM,рўйхат!$CX:$CX,$B$536,рўйхат!$D:$D,$C472)</f>
        <v/>
      </c>
      <c r="AM472" s="77">
        <f>IFERROR(Q472/E472,0)</f>
        <v/>
      </c>
      <c r="AN472" s="77">
        <f>IFERROR(R472/F472,0)</f>
        <v/>
      </c>
      <c r="AO472" s="35">
        <f>SUMIFS(рўйхат!AX:AX,рўйхат!$CX:$CX,$B$536,рўйхат!$D:$D,$C472)</f>
        <v/>
      </c>
      <c r="AP472" s="36">
        <f>SUMIFS(рўйхат!AY:AY,рўйхат!$CX:$CX,$B$536,рўйхат!$D:$D,$C472)</f>
        <v/>
      </c>
      <c r="AQ472" s="35">
        <f>SUMIFS(рўйхат!AZ:AZ,рўйхат!$CX:$CX,$B$536,рўйхат!$D:$D,$C472)</f>
        <v/>
      </c>
      <c r="AR472" s="36">
        <f>SUMIFS(рўйхат!BA:BA,рўйхат!$CX:$CX,$B$536,рўйхат!$D:$D,$C472)</f>
        <v/>
      </c>
      <c r="AS472" s="35">
        <f>SUMIFS(рўйхат!BB:BB,рўйхат!$CX:$CX,$B$536,рўйхат!$D:$D,$C472)</f>
        <v/>
      </c>
      <c r="AT472" s="36">
        <f>SUMIFS(рўйхат!BC:BC,рўйхат!$CX:$CX,$B$536,рўйхат!$D:$D,$C472)</f>
        <v/>
      </c>
      <c r="AU472" s="35">
        <f>SUMIFS(рўйхат!BD:BD,рўйхат!$CX:$CX,$B$536,рўйхат!$D:$D,$C472)</f>
        <v/>
      </c>
      <c r="AV472" s="36">
        <f>SUMIFS(рўйхат!BE:BE,рўйхат!$CX:$CX,$B$536,рўйхат!$D:$D,$C472)</f>
        <v/>
      </c>
      <c r="AW472" s="35">
        <f>SUMIFS(рўйхат!BF:BF,рўйхат!$CX:$CX,$B$536,рўйхат!$D:$D,$C472)</f>
        <v/>
      </c>
      <c r="AX472" s="36">
        <f>SUMIFS(рўйхат!BG:BG,рўйхат!$CX:$CX,$B$536,рўйхат!$D:$D,$C472)</f>
        <v/>
      </c>
      <c r="AY472" s="35">
        <f>SUMIFS(рўйхат!BH:BH,рўйхат!$CX:$CX,$B$536,рўйхат!$D:$D,$C472)</f>
        <v/>
      </c>
      <c r="AZ472" s="36">
        <f>SUMIFS(рўйхат!BI:BI,рўйхат!$CX:$CX,$B$536,рўйхат!$D:$D,$C472)</f>
        <v/>
      </c>
      <c r="BA472" s="35">
        <f>SUMIFS(рўйхат!BJ:BJ,рўйхат!$CX:$CX,$B$536,рўйхат!$D:$D,$C472)</f>
        <v/>
      </c>
      <c r="BB472" s="36">
        <f>SUMIFS(рўйхат!BK:BK,рўйхат!$CX:$CX,$B$536,рўйхат!$D:$D,$C472)</f>
        <v/>
      </c>
      <c r="BC472" s="77">
        <f>IFERROR(AO472/E472,0)</f>
        <v/>
      </c>
      <c r="BD472" s="77">
        <f>IFERROR(AP472/F472,0)</f>
        <v/>
      </c>
      <c r="BE472" s="35">
        <f>SUMIFS(рўйхат!BL:BL,рўйхат!$CX:$CX,$B$536,рўйхат!$D:$D,$C472)</f>
        <v/>
      </c>
      <c r="BF472" s="36">
        <f>SUMIFS(рўйхат!BM:BM,рўйхат!$CX:$CX,$B$536,рўйхат!$D:$D,$C472)</f>
        <v/>
      </c>
      <c r="BG472" s="35">
        <f>SUMIFS(рўйхат!BN:BN,рўйхат!$CX:$CX,$B$536,рўйхат!$D:$D,$C472)</f>
        <v/>
      </c>
      <c r="BH472" s="36">
        <f>SUMIFS(рўйхат!BO:BO,рўйхат!$CX:$CX,$B$536,рўйхат!$D:$D,$C472)</f>
        <v/>
      </c>
      <c r="BI472" s="35">
        <f>SUMIFS(рўйхат!BP:BP,рўйхат!$CX:$CX,$B$536,рўйхат!$D:$D,$C472)</f>
        <v/>
      </c>
      <c r="BJ472" s="36">
        <f>SUMIFS(рўйхат!BQ:BQ,рўйхат!$CX:$CX,$B$536,рўйхат!$D:$D,$C472)</f>
        <v/>
      </c>
      <c r="BK472" s="35">
        <f>SUMIFS(рўйхат!BR:BR,рўйхат!$CX:$CX,$B$536,рўйхат!$D:$D,$C472)</f>
        <v/>
      </c>
      <c r="BL472" s="36">
        <f>SUMIFS(рўйхат!BS:BS,рўйхат!$CX:$CX,$B$536,рўйхат!$D:$D,$C472)</f>
        <v/>
      </c>
      <c r="BM472" s="35">
        <f>SUMIFS(рўйхат!BT:BT,рўйхат!$CX:$CX,$B$536,рўйхат!$D:$D,$C472)</f>
        <v/>
      </c>
      <c r="BN472" s="36">
        <f>SUMIFS(рўйхат!BU:BU,рўйхат!$CX:$CX,$B$536,рўйхат!$D:$D,$C472)</f>
        <v/>
      </c>
      <c r="BO472" s="35">
        <f>SUMIFS(рўйхат!BX:BX,рўйхат!$CX:$CX,$B$536,рўйхат!$D:$D,$C472)</f>
        <v/>
      </c>
      <c r="BP472" s="36">
        <f>SUMIFS(рўйхат!BY:BY,рўйхат!$CX:$CX,$B$536,рўйхат!$D:$D,$C472)</f>
        <v/>
      </c>
      <c r="BQ472" s="35">
        <f>SUMIFS(рўйхат!BZ:BZ,рўйхат!$CX:$CX,$B$536,рўйхат!$D:$D,$C472)</f>
        <v/>
      </c>
      <c r="BR472" s="36">
        <f>SUMIFS(рўйхат!CA:CA,рўйхат!$CX:$CX,$B$536,рўйхат!$D:$D,$C472)</f>
        <v/>
      </c>
      <c r="BS472" s="35">
        <f>SUMIFS(рўйхат!CB:CB,рўйхат!$CX:$CX,$B$536,рўйхат!$D:$D,$C472)</f>
        <v/>
      </c>
      <c r="BT472" s="36">
        <f>SUMIFS(рўйхат!CC:CC,рўйхат!$CX:$CX,$B$536,рўйхат!$D:$D,$C472)</f>
        <v/>
      </c>
      <c r="BU472" s="35">
        <f>SUMIFS(рўйхат!CD:CD,рўйхат!$CX:$CX,$B$536,рўйхат!$D:$D,$C472)</f>
        <v/>
      </c>
      <c r="BV472" s="36">
        <f>SUMIFS(рўйхат!CE:CE,рўйхат!$CX:$CX,$B$536,рўйхат!$D:$D,$C472)</f>
        <v/>
      </c>
      <c r="BW472" s="35">
        <f>SUMIFS(рўйхат!CH:CH,рўйхат!$CX:$CX,$B$536,рўйхат!$D:$D,$C472)</f>
        <v/>
      </c>
      <c r="BX472" s="36">
        <f>SUMIFS(рўйхат!CI:CI,рўйхат!$CX:$CX,$B$536,рўйхат!$D:$D,$C472)</f>
        <v/>
      </c>
      <c r="BY472" s="35">
        <f>SUMIFS(рўйхат!CJ:CJ,рўйхат!$CX:$CX,$B$536,рўйхат!$D:$D,$C472)</f>
        <v/>
      </c>
      <c r="BZ472" s="36">
        <f>SUMIFS(рўйхат!CK:CK,рўйхат!$CX:$CX,$B$536,рўйхат!$D:$D,$C472)</f>
        <v/>
      </c>
      <c r="CA472" s="35">
        <f>SUMIFS(рўйхат!CL:CL,рўйхат!$CX:$CX,$B$536,рўйхат!$D:$D,$C472)</f>
        <v/>
      </c>
      <c r="CB472" s="36">
        <f>SUMIFS(рўйхат!CM:CM,рўйхат!$CX:$CX,$B$536,рўйхат!$D:$D,$C472)</f>
        <v/>
      </c>
      <c r="CC472" s="35">
        <f>SUMIFS(рўйхат!CN:CN,рўйхат!$CX:$CX,$B$536,рўйхат!$D:$D,$C472)</f>
        <v/>
      </c>
      <c r="CD472" s="36">
        <f>SUMIFS(рўйхат!CO:CO,рўйхат!$CX:$CX,$B$536,рўйхат!$D:$D,$C472)</f>
        <v/>
      </c>
      <c r="CE472" s="77">
        <f>IFERROR(BE472/(Q472+BE472),0)</f>
        <v/>
      </c>
      <c r="CF472" s="78">
        <f>IFERROR(BF472/(R472+BF472),0)</f>
        <v/>
      </c>
    </row>
    <row r="473" hidden="1" outlineLevel="1" ht="30" customFormat="1" customHeight="1" s="8">
      <c r="A473" s="39" t="n"/>
      <c r="B473" s="50" t="n">
        <v>3</v>
      </c>
      <c r="C473" s="38" t="inlineStr">
        <is>
          <t>Аффилланганлик таҳлили</t>
        </is>
      </c>
      <c r="D473" s="16" t="n"/>
      <c r="E473" s="35">
        <f>SUMIFS(рўйхат!F:F,рўйхат!$CX:$CX,$B$536,рўйхат!$D:$D,$C473)</f>
        <v/>
      </c>
      <c r="F473" s="36">
        <f>SUMIFS(рўйхат!G:G,рўйхат!$CX:$CX,$B$536,рўйхат!$D:$D,$C473)</f>
        <v/>
      </c>
      <c r="G473" s="35">
        <f>SUMIFS(рўйхат!H:H,рўйхат!$CX:$CX,$B$536,рўйхат!$D:$D,$C473)</f>
        <v/>
      </c>
      <c r="H473" s="36">
        <f>SUMIFS(рўйхат!I:I,рўйхат!$CX:$CX,$B$536,рўйхат!$D:$D,$C473)</f>
        <v/>
      </c>
      <c r="I473" s="35">
        <f>SUMIFS(рўйхат!J:J,рўйхат!$CX:$CX,$B$536,рўйхат!$D:$D,$C473)</f>
        <v/>
      </c>
      <c r="J473" s="36">
        <f>SUMIFS(рўйхат!K:K,рўйхат!$CX:$CX,$B$536,рўйхат!$D:$D,$C473)</f>
        <v/>
      </c>
      <c r="K473" s="35">
        <f>SUMIFS(рўйхат!L:L,рўйхат!$CX:$CX,$B$536,рўйхат!$D:$D,$C473)</f>
        <v/>
      </c>
      <c r="L473" s="36">
        <f>SUMIFS(рўйхат!M:M,рўйхат!$CX:$CX,$B$536,рўйхат!$D:$D,$C473)</f>
        <v/>
      </c>
      <c r="M473" s="35">
        <f>SUMIFS(рўйхат!N:N,рўйхат!$CX:$CX,$B$536,рўйхат!$D:$D,$C473)</f>
        <v/>
      </c>
      <c r="N473" s="36">
        <f>SUMIFS(рўйхат!O:O,рўйхат!$CX:$CX,$B$536,рўйхат!$D:$D,$C473)</f>
        <v/>
      </c>
      <c r="O473" s="34">
        <f>IFERROR(M473/E473,0)</f>
        <v/>
      </c>
      <c r="P473" s="34">
        <f>IFERROR(N473/F473,0)</f>
        <v/>
      </c>
      <c r="Q473" s="35">
        <f>SUMIFS(рўйхат!P:P,рўйхат!$CX:$CX,$B$536,рўйхат!$D:$D,$C473)</f>
        <v/>
      </c>
      <c r="R473" s="36">
        <f>SUMIFS(рўйхат!Q:Q,рўйхат!$CX:$CX,$B$536,рўйхат!$D:$D,$C473)</f>
        <v/>
      </c>
      <c r="S473" s="35">
        <f>SUMIFS(рўйхат!R:R,рўйхат!$CX:$CX,$B$536,рўйхат!$D:$D,$C473)</f>
        <v/>
      </c>
      <c r="T473" s="36">
        <f>SUMIFS(рўйхат!S:S,рўйхат!$CX:$CX,$B$536,рўйхат!$D:$D,$C473)</f>
        <v/>
      </c>
      <c r="U473" s="35">
        <f>SUMIFS(рўйхат!T:T,рўйхат!$CX:$CX,$B$536,рўйхат!$D:$D,$C473)</f>
        <v/>
      </c>
      <c r="V473" s="36">
        <f>SUMIFS(рўйхат!U:U,рўйхат!$CX:$CX,$B$536,рўйхат!$D:$D,$C473)</f>
        <v/>
      </c>
      <c r="W473" s="35">
        <f>SUMIFS(рўйхат!V:V,рўйхат!$CX:$CX,$B$536,рўйхат!$D:$D,$C473)</f>
        <v/>
      </c>
      <c r="X473" s="36">
        <f>SUMIFS(рўйхат!W:W,рўйхат!$CX:$CX,$B$536,рўйхат!$D:$D,$C473)</f>
        <v/>
      </c>
      <c r="Y473" s="35">
        <f>SUMIFS(рўйхат!X:X,рўйхат!$CX:$CX,$B$536,рўйхат!$D:$D,$C473)</f>
        <v/>
      </c>
      <c r="Z473" s="36">
        <f>SUMIFS(рўйхат!Y:Y,рўйхат!$CX:$CX,$B$536,рўйхат!$D:$D,$C473)</f>
        <v/>
      </c>
      <c r="AA473" s="35">
        <f>SUMIFS(рўйхат!Z:Z,рўйхат!$CX:$CX,$B$536,рўйхат!$D:$D,$C473)</f>
        <v/>
      </c>
      <c r="AB473" s="36">
        <f>SUMIFS(рўйхат!AA:AA,рўйхат!$CX:$CX,$B$536,рўйхат!$D:$D,$C473)</f>
        <v/>
      </c>
      <c r="AC473" s="35">
        <f>SUMIFS(рўйхат!AB:AB,рўйхат!$CX:$CX,$B$536,рўйхат!$D:$D,$C473)</f>
        <v/>
      </c>
      <c r="AD473" s="36">
        <f>SUMIFS(рўйхат!AC:AC,рўйхат!$CX:$CX,$B$536,рўйхат!$D:$D,$C473)</f>
        <v/>
      </c>
      <c r="AE473" s="35">
        <f>SUMIFS(рўйхат!AD:AD,рўйхат!$CX:$CX,$B$536,рўйхат!$D:$D,$C473)</f>
        <v/>
      </c>
      <c r="AF473" s="36">
        <f>SUMIFS(рўйхат!AE:AE,рўйхат!$CX:$CX,$B$536,рўйхат!$D:$D,$C473)</f>
        <v/>
      </c>
      <c r="AG473" s="35">
        <f>SUMIFS(рўйхат!AH:AH,рўйхат!$CX:$CX,$B$536,рўйхат!$D:$D,$C473)</f>
        <v/>
      </c>
      <c r="AH473" s="36">
        <f>SUMIFS(рўйхат!AI:AI,рўйхат!$CX:$CX,$B$536,рўйхат!$D:$D,$C473)</f>
        <v/>
      </c>
      <c r="AI473" s="35">
        <f>SUMIFS(рўйхат!AJ:AJ,рўйхат!$CX:$CX,$B$536,рўйхат!$D:$D,$C473)</f>
        <v/>
      </c>
      <c r="AJ473" s="36">
        <f>SUMIFS(рўйхат!AK:AK,рўйхат!$CX:$CX,$B$536,рўйхат!$D:$D,$C473)</f>
        <v/>
      </c>
      <c r="AK473" s="35">
        <f>SUMIFS(рўйхат!AL:AL,рўйхат!$CX:$CX,$B$536,рўйхат!$D:$D,$C473)</f>
        <v/>
      </c>
      <c r="AL473" s="36">
        <f>SUMIFS(рўйхат!AM:AM,рўйхат!$CX:$CX,$B$536,рўйхат!$D:$D,$C473)</f>
        <v/>
      </c>
      <c r="AM473" s="77">
        <f>IFERROR(Q473/E473,0)</f>
        <v/>
      </c>
      <c r="AN473" s="77">
        <f>IFERROR(R473/F473,0)</f>
        <v/>
      </c>
      <c r="AO473" s="35">
        <f>SUMIFS(рўйхат!AX:AX,рўйхат!$CX:$CX,$B$536,рўйхат!$D:$D,$C473)</f>
        <v/>
      </c>
      <c r="AP473" s="36">
        <f>SUMIFS(рўйхат!AY:AY,рўйхат!$CX:$CX,$B$536,рўйхат!$D:$D,$C473)</f>
        <v/>
      </c>
      <c r="AQ473" s="35">
        <f>SUMIFS(рўйхат!AZ:AZ,рўйхат!$CX:$CX,$B$536,рўйхат!$D:$D,$C473)</f>
        <v/>
      </c>
      <c r="AR473" s="36">
        <f>SUMIFS(рўйхат!BA:BA,рўйхат!$CX:$CX,$B$536,рўйхат!$D:$D,$C473)</f>
        <v/>
      </c>
      <c r="AS473" s="35">
        <f>SUMIFS(рўйхат!BB:BB,рўйхат!$CX:$CX,$B$536,рўйхат!$D:$D,$C473)</f>
        <v/>
      </c>
      <c r="AT473" s="36">
        <f>SUMIFS(рўйхат!BC:BC,рўйхат!$CX:$CX,$B$536,рўйхат!$D:$D,$C473)</f>
        <v/>
      </c>
      <c r="AU473" s="35">
        <f>SUMIFS(рўйхат!BD:BD,рўйхат!$CX:$CX,$B$536,рўйхат!$D:$D,$C473)</f>
        <v/>
      </c>
      <c r="AV473" s="36">
        <f>SUMIFS(рўйхат!BE:BE,рўйхат!$CX:$CX,$B$536,рўйхат!$D:$D,$C473)</f>
        <v/>
      </c>
      <c r="AW473" s="35">
        <f>SUMIFS(рўйхат!BF:BF,рўйхат!$CX:$CX,$B$536,рўйхат!$D:$D,$C473)</f>
        <v/>
      </c>
      <c r="AX473" s="36">
        <f>SUMIFS(рўйхат!BG:BG,рўйхат!$CX:$CX,$B$536,рўйхат!$D:$D,$C473)</f>
        <v/>
      </c>
      <c r="AY473" s="35">
        <f>SUMIFS(рўйхат!BH:BH,рўйхат!$CX:$CX,$B$536,рўйхат!$D:$D,$C473)</f>
        <v/>
      </c>
      <c r="AZ473" s="36">
        <f>SUMIFS(рўйхат!BI:BI,рўйхат!$CX:$CX,$B$536,рўйхат!$D:$D,$C473)</f>
        <v/>
      </c>
      <c r="BA473" s="35">
        <f>SUMIFS(рўйхат!BJ:BJ,рўйхат!$CX:$CX,$B$536,рўйхат!$D:$D,$C473)</f>
        <v/>
      </c>
      <c r="BB473" s="36">
        <f>SUMIFS(рўйхат!BK:BK,рўйхат!$CX:$CX,$B$536,рўйхат!$D:$D,$C473)</f>
        <v/>
      </c>
      <c r="BC473" s="77">
        <f>IFERROR(AO473/E473,0)</f>
        <v/>
      </c>
      <c r="BD473" s="77">
        <f>IFERROR(AP473/F473,0)</f>
        <v/>
      </c>
      <c r="BE473" s="35">
        <f>SUMIFS(рўйхат!BL:BL,рўйхат!$CX:$CX,$B$536,рўйхат!$D:$D,$C473)</f>
        <v/>
      </c>
      <c r="BF473" s="36">
        <f>SUMIFS(рўйхат!BM:BM,рўйхат!$CX:$CX,$B$536,рўйхат!$D:$D,$C473)</f>
        <v/>
      </c>
      <c r="BG473" s="35">
        <f>SUMIFS(рўйхат!BN:BN,рўйхат!$CX:$CX,$B$536,рўйхат!$D:$D,$C473)</f>
        <v/>
      </c>
      <c r="BH473" s="36">
        <f>SUMIFS(рўйхат!BO:BO,рўйхат!$CX:$CX,$B$536,рўйхат!$D:$D,$C473)</f>
        <v/>
      </c>
      <c r="BI473" s="35">
        <f>SUMIFS(рўйхат!BP:BP,рўйхат!$CX:$CX,$B$536,рўйхат!$D:$D,$C473)</f>
        <v/>
      </c>
      <c r="BJ473" s="36">
        <f>SUMIFS(рўйхат!BQ:BQ,рўйхат!$CX:$CX,$B$536,рўйхат!$D:$D,$C473)</f>
        <v/>
      </c>
      <c r="BK473" s="35">
        <f>SUMIFS(рўйхат!BR:BR,рўйхат!$CX:$CX,$B$536,рўйхат!$D:$D,$C473)</f>
        <v/>
      </c>
      <c r="BL473" s="36">
        <f>SUMIFS(рўйхат!BS:BS,рўйхат!$CX:$CX,$B$536,рўйхат!$D:$D,$C473)</f>
        <v/>
      </c>
      <c r="BM473" s="35">
        <f>SUMIFS(рўйхат!BT:BT,рўйхат!$CX:$CX,$B$536,рўйхат!$D:$D,$C473)</f>
        <v/>
      </c>
      <c r="BN473" s="36">
        <f>SUMIFS(рўйхат!BU:BU,рўйхат!$CX:$CX,$B$536,рўйхат!$D:$D,$C473)</f>
        <v/>
      </c>
      <c r="BO473" s="35">
        <f>SUMIFS(рўйхат!BX:BX,рўйхат!$CX:$CX,$B$536,рўйхат!$D:$D,$C473)</f>
        <v/>
      </c>
      <c r="BP473" s="36">
        <f>SUMIFS(рўйхат!BY:BY,рўйхат!$CX:$CX,$B$536,рўйхат!$D:$D,$C473)</f>
        <v/>
      </c>
      <c r="BQ473" s="35">
        <f>SUMIFS(рўйхат!BZ:BZ,рўйхат!$CX:$CX,$B$536,рўйхат!$D:$D,$C473)</f>
        <v/>
      </c>
      <c r="BR473" s="36">
        <f>SUMIFS(рўйхат!CA:CA,рўйхат!$CX:$CX,$B$536,рўйхат!$D:$D,$C473)</f>
        <v/>
      </c>
      <c r="BS473" s="35">
        <f>SUMIFS(рўйхат!CB:CB,рўйхат!$CX:$CX,$B$536,рўйхат!$D:$D,$C473)</f>
        <v/>
      </c>
      <c r="BT473" s="36">
        <f>SUMIFS(рўйхат!CC:CC,рўйхат!$CX:$CX,$B$536,рўйхат!$D:$D,$C473)</f>
        <v/>
      </c>
      <c r="BU473" s="35">
        <f>SUMIFS(рўйхат!CD:CD,рўйхат!$CX:$CX,$B$536,рўйхат!$D:$D,$C473)</f>
        <v/>
      </c>
      <c r="BV473" s="36">
        <f>SUMIFS(рўйхат!CE:CE,рўйхат!$CX:$CX,$B$536,рўйхат!$D:$D,$C473)</f>
        <v/>
      </c>
      <c r="BW473" s="35">
        <f>SUMIFS(рўйхат!CH:CH,рўйхат!$CX:$CX,$B$536,рўйхат!$D:$D,$C473)</f>
        <v/>
      </c>
      <c r="BX473" s="36">
        <f>SUMIFS(рўйхат!CI:CI,рўйхат!$CX:$CX,$B$536,рўйхат!$D:$D,$C473)</f>
        <v/>
      </c>
      <c r="BY473" s="35">
        <f>SUMIFS(рўйхат!CJ:CJ,рўйхат!$CX:$CX,$B$536,рўйхат!$D:$D,$C473)</f>
        <v/>
      </c>
      <c r="BZ473" s="36">
        <f>SUMIFS(рўйхат!CK:CK,рўйхат!$CX:$CX,$B$536,рўйхат!$D:$D,$C473)</f>
        <v/>
      </c>
      <c r="CA473" s="35">
        <f>SUMIFS(рўйхат!CL:CL,рўйхат!$CX:$CX,$B$536,рўйхат!$D:$D,$C473)</f>
        <v/>
      </c>
      <c r="CB473" s="36">
        <f>SUMIFS(рўйхат!CM:CM,рўйхат!$CX:$CX,$B$536,рўйхат!$D:$D,$C473)</f>
        <v/>
      </c>
      <c r="CC473" s="35">
        <f>SUMIFS(рўйхат!CN:CN,рўйхат!$CX:$CX,$B$536,рўйхат!$D:$D,$C473)</f>
        <v/>
      </c>
      <c r="CD473" s="36">
        <f>SUMIFS(рўйхат!CO:CO,рўйхат!$CX:$CX,$B$536,рўйхат!$D:$D,$C473)</f>
        <v/>
      </c>
      <c r="CE473" s="77">
        <f>IFERROR(BE473/(Q473+BE473),0)</f>
        <v/>
      </c>
      <c r="CF473" s="78">
        <f>IFERROR(BF473/(R473+BF473),0)</f>
        <v/>
      </c>
    </row>
    <row r="474" hidden="1" outlineLevel="1" ht="30" customFormat="1" customHeight="1" s="8">
      <c r="A474" s="39" t="n"/>
      <c r="B474" s="50" t="n">
        <v>4</v>
      </c>
      <c r="C474" s="38" t="inlineStr">
        <is>
          <t>Аффилланганлик таҳлили (AI)</t>
        </is>
      </c>
      <c r="D474" s="16" t="n"/>
      <c r="E474" s="35">
        <f>SUMIFS(рўйхат!F:F,рўйхат!$CX:$CX,$B$536,рўйхат!$D:$D,$C474)</f>
        <v/>
      </c>
      <c r="F474" s="36">
        <f>SUMIFS(рўйхат!G:G,рўйхат!$CX:$CX,$B$536,рўйхат!$D:$D,$C474)</f>
        <v/>
      </c>
      <c r="G474" s="35">
        <f>SUMIFS(рўйхат!H:H,рўйхат!$CX:$CX,$B$536,рўйхат!$D:$D,$C474)</f>
        <v/>
      </c>
      <c r="H474" s="36">
        <f>SUMIFS(рўйхат!I:I,рўйхат!$CX:$CX,$B$536,рўйхат!$D:$D,$C474)</f>
        <v/>
      </c>
      <c r="I474" s="35">
        <f>SUMIFS(рўйхат!J:J,рўйхат!$CX:$CX,$B$536,рўйхат!$D:$D,$C474)</f>
        <v/>
      </c>
      <c r="J474" s="36">
        <f>SUMIFS(рўйхат!K:K,рўйхат!$CX:$CX,$B$536,рўйхат!$D:$D,$C474)</f>
        <v/>
      </c>
      <c r="K474" s="35">
        <f>SUMIFS(рўйхат!L:L,рўйхат!$CX:$CX,$B$536,рўйхат!$D:$D,$C474)</f>
        <v/>
      </c>
      <c r="L474" s="36">
        <f>SUMIFS(рўйхат!M:M,рўйхат!$CX:$CX,$B$536,рўйхат!$D:$D,$C474)</f>
        <v/>
      </c>
      <c r="M474" s="35">
        <f>SUMIFS(рўйхат!N:N,рўйхат!$CX:$CX,$B$536,рўйхат!$D:$D,$C474)</f>
        <v/>
      </c>
      <c r="N474" s="36">
        <f>SUMIFS(рўйхат!O:O,рўйхат!$CX:$CX,$B$536,рўйхат!$D:$D,$C474)</f>
        <v/>
      </c>
      <c r="O474" s="34">
        <f>IFERROR(M474/E474,0)</f>
        <v/>
      </c>
      <c r="P474" s="34">
        <f>IFERROR(N474/F474,0)</f>
        <v/>
      </c>
      <c r="Q474" s="35">
        <f>SUMIFS(рўйхат!P:P,рўйхат!$CX:$CX,$B$536,рўйхат!$D:$D,$C474)</f>
        <v/>
      </c>
      <c r="R474" s="36">
        <f>SUMIFS(рўйхат!Q:Q,рўйхат!$CX:$CX,$B$536,рўйхат!$D:$D,$C474)</f>
        <v/>
      </c>
      <c r="S474" s="35">
        <f>SUMIFS(рўйхат!R:R,рўйхат!$CX:$CX,$B$536,рўйхат!$D:$D,$C474)</f>
        <v/>
      </c>
      <c r="T474" s="36">
        <f>SUMIFS(рўйхат!S:S,рўйхат!$CX:$CX,$B$536,рўйхат!$D:$D,$C474)</f>
        <v/>
      </c>
      <c r="U474" s="35">
        <f>SUMIFS(рўйхат!T:T,рўйхат!$CX:$CX,$B$536,рўйхат!$D:$D,$C474)</f>
        <v/>
      </c>
      <c r="V474" s="36">
        <f>SUMIFS(рўйхат!U:U,рўйхат!$CX:$CX,$B$536,рўйхат!$D:$D,$C474)</f>
        <v/>
      </c>
      <c r="W474" s="35">
        <f>SUMIFS(рўйхат!V:V,рўйхат!$CX:$CX,$B$536,рўйхат!$D:$D,$C474)</f>
        <v/>
      </c>
      <c r="X474" s="36">
        <f>SUMIFS(рўйхат!W:W,рўйхат!$CX:$CX,$B$536,рўйхат!$D:$D,$C474)</f>
        <v/>
      </c>
      <c r="Y474" s="35">
        <f>SUMIFS(рўйхат!X:X,рўйхат!$CX:$CX,$B$536,рўйхат!$D:$D,$C474)</f>
        <v/>
      </c>
      <c r="Z474" s="36">
        <f>SUMIFS(рўйхат!Y:Y,рўйхат!$CX:$CX,$B$536,рўйхат!$D:$D,$C474)</f>
        <v/>
      </c>
      <c r="AA474" s="35">
        <f>SUMIFS(рўйхат!Z:Z,рўйхат!$CX:$CX,$B$536,рўйхат!$D:$D,$C474)</f>
        <v/>
      </c>
      <c r="AB474" s="36">
        <f>SUMIFS(рўйхат!AA:AA,рўйхат!$CX:$CX,$B$536,рўйхат!$D:$D,$C474)</f>
        <v/>
      </c>
      <c r="AC474" s="35">
        <f>SUMIFS(рўйхат!AB:AB,рўйхат!$CX:$CX,$B$536,рўйхат!$D:$D,$C474)</f>
        <v/>
      </c>
      <c r="AD474" s="36">
        <f>SUMIFS(рўйхат!AC:AC,рўйхат!$CX:$CX,$B$536,рўйхат!$D:$D,$C474)</f>
        <v/>
      </c>
      <c r="AE474" s="35">
        <f>SUMIFS(рўйхат!AD:AD,рўйхат!$CX:$CX,$B$536,рўйхат!$D:$D,$C474)</f>
        <v/>
      </c>
      <c r="AF474" s="36">
        <f>SUMIFS(рўйхат!AE:AE,рўйхат!$CX:$CX,$B$536,рўйхат!$D:$D,$C474)</f>
        <v/>
      </c>
      <c r="AG474" s="35">
        <f>SUMIFS(рўйхат!AH:AH,рўйхат!$CX:$CX,$B$536,рўйхат!$D:$D,$C474)</f>
        <v/>
      </c>
      <c r="AH474" s="36">
        <f>SUMIFS(рўйхат!AI:AI,рўйхат!$CX:$CX,$B$536,рўйхат!$D:$D,$C474)</f>
        <v/>
      </c>
      <c r="AI474" s="35">
        <f>SUMIFS(рўйхат!AJ:AJ,рўйхат!$CX:$CX,$B$536,рўйхат!$D:$D,$C474)</f>
        <v/>
      </c>
      <c r="AJ474" s="36">
        <f>SUMIFS(рўйхат!AK:AK,рўйхат!$CX:$CX,$B$536,рўйхат!$D:$D,$C474)</f>
        <v/>
      </c>
      <c r="AK474" s="35">
        <f>SUMIFS(рўйхат!AL:AL,рўйхат!$CX:$CX,$B$536,рўйхат!$D:$D,$C474)</f>
        <v/>
      </c>
      <c r="AL474" s="36">
        <f>SUMIFS(рўйхат!AM:AM,рўйхат!$CX:$CX,$B$536,рўйхат!$D:$D,$C474)</f>
        <v/>
      </c>
      <c r="AM474" s="77">
        <f>IFERROR(Q474/E474,0)</f>
        <v/>
      </c>
      <c r="AN474" s="77">
        <f>IFERROR(R474/F474,0)</f>
        <v/>
      </c>
      <c r="AO474" s="35">
        <f>SUMIFS(рўйхат!AX:AX,рўйхат!$CX:$CX,$B$536,рўйхат!$D:$D,$C474)</f>
        <v/>
      </c>
      <c r="AP474" s="36">
        <f>SUMIFS(рўйхат!AY:AY,рўйхат!$CX:$CX,$B$536,рўйхат!$D:$D,$C474)</f>
        <v/>
      </c>
      <c r="AQ474" s="35">
        <f>SUMIFS(рўйхат!AZ:AZ,рўйхат!$CX:$CX,$B$536,рўйхат!$D:$D,$C474)</f>
        <v/>
      </c>
      <c r="AR474" s="36">
        <f>SUMIFS(рўйхат!BA:BA,рўйхат!$CX:$CX,$B$536,рўйхат!$D:$D,$C474)</f>
        <v/>
      </c>
      <c r="AS474" s="35">
        <f>SUMIFS(рўйхат!BB:BB,рўйхат!$CX:$CX,$B$536,рўйхат!$D:$D,$C474)</f>
        <v/>
      </c>
      <c r="AT474" s="36">
        <f>SUMIFS(рўйхат!BC:BC,рўйхат!$CX:$CX,$B$536,рўйхат!$D:$D,$C474)</f>
        <v/>
      </c>
      <c r="AU474" s="35">
        <f>SUMIFS(рўйхат!BD:BD,рўйхат!$CX:$CX,$B$536,рўйхат!$D:$D,$C474)</f>
        <v/>
      </c>
      <c r="AV474" s="36">
        <f>SUMIFS(рўйхат!BE:BE,рўйхат!$CX:$CX,$B$536,рўйхат!$D:$D,$C474)</f>
        <v/>
      </c>
      <c r="AW474" s="35">
        <f>SUMIFS(рўйхат!BF:BF,рўйхат!$CX:$CX,$B$536,рўйхат!$D:$D,$C474)</f>
        <v/>
      </c>
      <c r="AX474" s="36">
        <f>SUMIFS(рўйхат!BG:BG,рўйхат!$CX:$CX,$B$536,рўйхат!$D:$D,$C474)</f>
        <v/>
      </c>
      <c r="AY474" s="35">
        <f>SUMIFS(рўйхат!BH:BH,рўйхат!$CX:$CX,$B$536,рўйхат!$D:$D,$C474)</f>
        <v/>
      </c>
      <c r="AZ474" s="36">
        <f>SUMIFS(рўйхат!BI:BI,рўйхат!$CX:$CX,$B$536,рўйхат!$D:$D,$C474)</f>
        <v/>
      </c>
      <c r="BA474" s="35">
        <f>SUMIFS(рўйхат!BJ:BJ,рўйхат!$CX:$CX,$B$536,рўйхат!$D:$D,$C474)</f>
        <v/>
      </c>
      <c r="BB474" s="36">
        <f>SUMIFS(рўйхат!BK:BK,рўйхат!$CX:$CX,$B$536,рўйхат!$D:$D,$C474)</f>
        <v/>
      </c>
      <c r="BC474" s="77">
        <f>IFERROR(AO474/E474,0)</f>
        <v/>
      </c>
      <c r="BD474" s="77">
        <f>IFERROR(AP474/F474,0)</f>
        <v/>
      </c>
      <c r="BE474" s="35">
        <f>SUMIFS(рўйхат!BL:BL,рўйхат!$CX:$CX,$B$536,рўйхат!$D:$D,$C474)</f>
        <v/>
      </c>
      <c r="BF474" s="36">
        <f>SUMIFS(рўйхат!BM:BM,рўйхат!$CX:$CX,$B$536,рўйхат!$D:$D,$C474)</f>
        <v/>
      </c>
      <c r="BG474" s="35">
        <f>SUMIFS(рўйхат!BN:BN,рўйхат!$CX:$CX,$B$536,рўйхат!$D:$D,$C474)</f>
        <v/>
      </c>
      <c r="BH474" s="36">
        <f>SUMIFS(рўйхат!BO:BO,рўйхат!$CX:$CX,$B$536,рўйхат!$D:$D,$C474)</f>
        <v/>
      </c>
      <c r="BI474" s="35">
        <f>SUMIFS(рўйхат!BP:BP,рўйхат!$CX:$CX,$B$536,рўйхат!$D:$D,$C474)</f>
        <v/>
      </c>
      <c r="BJ474" s="36">
        <f>SUMIFS(рўйхат!BQ:BQ,рўйхат!$CX:$CX,$B$536,рўйхат!$D:$D,$C474)</f>
        <v/>
      </c>
      <c r="BK474" s="35">
        <f>SUMIFS(рўйхат!BR:BR,рўйхат!$CX:$CX,$B$536,рўйхат!$D:$D,$C474)</f>
        <v/>
      </c>
      <c r="BL474" s="36">
        <f>SUMIFS(рўйхат!BS:BS,рўйхат!$CX:$CX,$B$536,рўйхат!$D:$D,$C474)</f>
        <v/>
      </c>
      <c r="BM474" s="35">
        <f>SUMIFS(рўйхат!BT:BT,рўйхат!$CX:$CX,$B$536,рўйхат!$D:$D,$C474)</f>
        <v/>
      </c>
      <c r="BN474" s="36">
        <f>SUMIFS(рўйхат!BU:BU,рўйхат!$CX:$CX,$B$536,рўйхат!$D:$D,$C474)</f>
        <v/>
      </c>
      <c r="BO474" s="35">
        <f>SUMIFS(рўйхат!BX:BX,рўйхат!$CX:$CX,$B$536,рўйхат!$D:$D,$C474)</f>
        <v/>
      </c>
      <c r="BP474" s="36">
        <f>SUMIFS(рўйхат!BY:BY,рўйхат!$CX:$CX,$B$536,рўйхат!$D:$D,$C474)</f>
        <v/>
      </c>
      <c r="BQ474" s="35">
        <f>SUMIFS(рўйхат!BZ:BZ,рўйхат!$CX:$CX,$B$536,рўйхат!$D:$D,$C474)</f>
        <v/>
      </c>
      <c r="BR474" s="36">
        <f>SUMIFS(рўйхат!CA:CA,рўйхат!$CX:$CX,$B$536,рўйхат!$D:$D,$C474)</f>
        <v/>
      </c>
      <c r="BS474" s="35">
        <f>SUMIFS(рўйхат!CB:CB,рўйхат!$CX:$CX,$B$536,рўйхат!$D:$D,$C474)</f>
        <v/>
      </c>
      <c r="BT474" s="36">
        <f>SUMIFS(рўйхат!CC:CC,рўйхат!$CX:$CX,$B$536,рўйхат!$D:$D,$C474)</f>
        <v/>
      </c>
      <c r="BU474" s="35">
        <f>SUMIFS(рўйхат!CD:CD,рўйхат!$CX:$CX,$B$536,рўйхат!$D:$D,$C474)</f>
        <v/>
      </c>
      <c r="BV474" s="36">
        <f>SUMIFS(рўйхат!CE:CE,рўйхат!$CX:$CX,$B$536,рўйхат!$D:$D,$C474)</f>
        <v/>
      </c>
      <c r="BW474" s="35">
        <f>SUMIFS(рўйхат!CH:CH,рўйхат!$CX:$CX,$B$536,рўйхат!$D:$D,$C474)</f>
        <v/>
      </c>
      <c r="BX474" s="36">
        <f>SUMIFS(рўйхат!CI:CI,рўйхат!$CX:$CX,$B$536,рўйхат!$D:$D,$C474)</f>
        <v/>
      </c>
      <c r="BY474" s="35">
        <f>SUMIFS(рўйхат!CJ:CJ,рўйхат!$CX:$CX,$B$536,рўйхат!$D:$D,$C474)</f>
        <v/>
      </c>
      <c r="BZ474" s="36">
        <f>SUMIFS(рўйхат!CK:CK,рўйхат!$CX:$CX,$B$536,рўйхат!$D:$D,$C474)</f>
        <v/>
      </c>
      <c r="CA474" s="35">
        <f>SUMIFS(рўйхат!CL:CL,рўйхат!$CX:$CX,$B$536,рўйхат!$D:$D,$C474)</f>
        <v/>
      </c>
      <c r="CB474" s="36">
        <f>SUMIFS(рўйхат!CM:CM,рўйхат!$CX:$CX,$B$536,рўйхат!$D:$D,$C474)</f>
        <v/>
      </c>
      <c r="CC474" s="35">
        <f>SUMIFS(рўйхат!CN:CN,рўйхат!$CX:$CX,$B$536,рўйхат!$D:$D,$C474)</f>
        <v/>
      </c>
      <c r="CD474" s="36">
        <f>SUMIFS(рўйхат!CO:CO,рўйхат!$CX:$CX,$B$536,рўйхат!$D:$D,$C474)</f>
        <v/>
      </c>
      <c r="CE474" s="77">
        <f>IFERROR(BE474/(Q474+BE474),0)</f>
        <v/>
      </c>
      <c r="CF474" s="78">
        <f>IFERROR(BF474/(R474+BF474),0)</f>
        <v/>
      </c>
    </row>
    <row r="475" hidden="1" outlineLevel="1" ht="30" customFormat="1" customHeight="1" s="8">
      <c r="A475" s="39" t="n"/>
      <c r="B475" s="50" t="n">
        <v>5</v>
      </c>
      <c r="C475" s="38" t="inlineStr">
        <is>
          <t>Аффилланганлик таҳлили (Xt Xarid AI)</t>
        </is>
      </c>
      <c r="D475" s="16" t="n"/>
      <c r="E475" s="35">
        <f>SUMIFS(рўйхат!F:F,рўйхат!$CX:$CX,$B$536,рўйхат!$D:$D,$C475)</f>
        <v/>
      </c>
      <c r="F475" s="36">
        <f>SUMIFS(рўйхат!G:G,рўйхат!$CX:$CX,$B$536,рўйхат!$D:$D,$C475)</f>
        <v/>
      </c>
      <c r="G475" s="35">
        <f>SUMIFS(рўйхат!H:H,рўйхат!$CX:$CX,$B$536,рўйхат!$D:$D,$C475)</f>
        <v/>
      </c>
      <c r="H475" s="36">
        <f>SUMIFS(рўйхат!I:I,рўйхат!$CX:$CX,$B$536,рўйхат!$D:$D,$C475)</f>
        <v/>
      </c>
      <c r="I475" s="35">
        <f>SUMIFS(рўйхат!J:J,рўйхат!$CX:$CX,$B$536,рўйхат!$D:$D,$C475)</f>
        <v/>
      </c>
      <c r="J475" s="36">
        <f>SUMIFS(рўйхат!K:K,рўйхат!$CX:$CX,$B$536,рўйхат!$D:$D,$C475)</f>
        <v/>
      </c>
      <c r="K475" s="35">
        <f>SUMIFS(рўйхат!L:L,рўйхат!$CX:$CX,$B$536,рўйхат!$D:$D,$C475)</f>
        <v/>
      </c>
      <c r="L475" s="36">
        <f>SUMIFS(рўйхат!M:M,рўйхат!$CX:$CX,$B$536,рўйхат!$D:$D,$C475)</f>
        <v/>
      </c>
      <c r="M475" s="35">
        <f>SUMIFS(рўйхат!N:N,рўйхат!$CX:$CX,$B$536,рўйхат!$D:$D,$C475)</f>
        <v/>
      </c>
      <c r="N475" s="36">
        <f>SUMIFS(рўйхат!O:O,рўйхат!$CX:$CX,$B$536,рўйхат!$D:$D,$C475)</f>
        <v/>
      </c>
      <c r="O475" s="34">
        <f>IFERROR(M475/E475,0)</f>
        <v/>
      </c>
      <c r="P475" s="34">
        <f>IFERROR(N475/F475,0)</f>
        <v/>
      </c>
      <c r="Q475" s="35">
        <f>SUMIFS(рўйхат!P:P,рўйхат!$CX:$CX,$B$536,рўйхат!$D:$D,$C475)</f>
        <v/>
      </c>
      <c r="R475" s="36">
        <f>SUMIFS(рўйхат!Q:Q,рўйхат!$CX:$CX,$B$536,рўйхат!$D:$D,$C475)</f>
        <v/>
      </c>
      <c r="S475" s="35">
        <f>SUMIFS(рўйхат!R:R,рўйхат!$CX:$CX,$B$536,рўйхат!$D:$D,$C475)</f>
        <v/>
      </c>
      <c r="T475" s="36">
        <f>SUMIFS(рўйхат!S:S,рўйхат!$CX:$CX,$B$536,рўйхат!$D:$D,$C475)</f>
        <v/>
      </c>
      <c r="U475" s="35">
        <f>SUMIFS(рўйхат!T:T,рўйхат!$CX:$CX,$B$536,рўйхат!$D:$D,$C475)</f>
        <v/>
      </c>
      <c r="V475" s="36">
        <f>SUMIFS(рўйхат!U:U,рўйхат!$CX:$CX,$B$536,рўйхат!$D:$D,$C475)</f>
        <v/>
      </c>
      <c r="W475" s="35">
        <f>SUMIFS(рўйхат!V:V,рўйхат!$CX:$CX,$B$536,рўйхат!$D:$D,$C475)</f>
        <v/>
      </c>
      <c r="X475" s="36">
        <f>SUMIFS(рўйхат!W:W,рўйхат!$CX:$CX,$B$536,рўйхат!$D:$D,$C475)</f>
        <v/>
      </c>
      <c r="Y475" s="35">
        <f>SUMIFS(рўйхат!X:X,рўйхат!$CX:$CX,$B$536,рўйхат!$D:$D,$C475)</f>
        <v/>
      </c>
      <c r="Z475" s="36">
        <f>SUMIFS(рўйхат!Y:Y,рўйхат!$CX:$CX,$B$536,рўйхат!$D:$D,$C475)</f>
        <v/>
      </c>
      <c r="AA475" s="35">
        <f>SUMIFS(рўйхат!Z:Z,рўйхат!$CX:$CX,$B$536,рўйхат!$D:$D,$C475)</f>
        <v/>
      </c>
      <c r="AB475" s="36">
        <f>SUMIFS(рўйхат!AA:AA,рўйхат!$CX:$CX,$B$536,рўйхат!$D:$D,$C475)</f>
        <v/>
      </c>
      <c r="AC475" s="35">
        <f>SUMIFS(рўйхат!AB:AB,рўйхат!$CX:$CX,$B$536,рўйхат!$D:$D,$C475)</f>
        <v/>
      </c>
      <c r="AD475" s="36">
        <f>SUMIFS(рўйхат!AC:AC,рўйхат!$CX:$CX,$B$536,рўйхат!$D:$D,$C475)</f>
        <v/>
      </c>
      <c r="AE475" s="35">
        <f>SUMIFS(рўйхат!AD:AD,рўйхат!$CX:$CX,$B$536,рўйхат!$D:$D,$C475)</f>
        <v/>
      </c>
      <c r="AF475" s="36">
        <f>SUMIFS(рўйхат!AE:AE,рўйхат!$CX:$CX,$B$536,рўйхат!$D:$D,$C475)</f>
        <v/>
      </c>
      <c r="AG475" s="35">
        <f>SUMIFS(рўйхат!AH:AH,рўйхат!$CX:$CX,$B$536,рўйхат!$D:$D,$C475)</f>
        <v/>
      </c>
      <c r="AH475" s="36">
        <f>SUMIFS(рўйхат!AI:AI,рўйхат!$CX:$CX,$B$536,рўйхат!$D:$D,$C475)</f>
        <v/>
      </c>
      <c r="AI475" s="35">
        <f>SUMIFS(рўйхат!AJ:AJ,рўйхат!$CX:$CX,$B$536,рўйхат!$D:$D,$C475)</f>
        <v/>
      </c>
      <c r="AJ475" s="36">
        <f>SUMIFS(рўйхат!AK:AK,рўйхат!$CX:$CX,$B$536,рўйхат!$D:$D,$C475)</f>
        <v/>
      </c>
      <c r="AK475" s="35">
        <f>SUMIFS(рўйхат!AL:AL,рўйхат!$CX:$CX,$B$536,рўйхат!$D:$D,$C475)</f>
        <v/>
      </c>
      <c r="AL475" s="36">
        <f>SUMIFS(рўйхат!AM:AM,рўйхат!$CX:$CX,$B$536,рўйхат!$D:$D,$C475)</f>
        <v/>
      </c>
      <c r="AM475" s="77">
        <f>IFERROR(Q475/E475,0)</f>
        <v/>
      </c>
      <c r="AN475" s="77">
        <f>IFERROR(R475/F475,0)</f>
        <v/>
      </c>
      <c r="AO475" s="35">
        <f>SUMIFS(рўйхат!AX:AX,рўйхат!$CX:$CX,$B$536,рўйхат!$D:$D,$C475)</f>
        <v/>
      </c>
      <c r="AP475" s="36">
        <f>SUMIFS(рўйхат!AY:AY,рўйхат!$CX:$CX,$B$536,рўйхат!$D:$D,$C475)</f>
        <v/>
      </c>
      <c r="AQ475" s="35">
        <f>SUMIFS(рўйхат!AZ:AZ,рўйхат!$CX:$CX,$B$536,рўйхат!$D:$D,$C475)</f>
        <v/>
      </c>
      <c r="AR475" s="36">
        <f>SUMIFS(рўйхат!BA:BA,рўйхат!$CX:$CX,$B$536,рўйхат!$D:$D,$C475)</f>
        <v/>
      </c>
      <c r="AS475" s="35">
        <f>SUMIFS(рўйхат!BB:BB,рўйхат!$CX:$CX,$B$536,рўйхат!$D:$D,$C475)</f>
        <v/>
      </c>
      <c r="AT475" s="36">
        <f>SUMIFS(рўйхат!BC:BC,рўйхат!$CX:$CX,$B$536,рўйхат!$D:$D,$C475)</f>
        <v/>
      </c>
      <c r="AU475" s="35">
        <f>SUMIFS(рўйхат!BD:BD,рўйхат!$CX:$CX,$B$536,рўйхат!$D:$D,$C475)</f>
        <v/>
      </c>
      <c r="AV475" s="36">
        <f>SUMIFS(рўйхат!BE:BE,рўйхат!$CX:$CX,$B$536,рўйхат!$D:$D,$C475)</f>
        <v/>
      </c>
      <c r="AW475" s="35">
        <f>SUMIFS(рўйхат!BF:BF,рўйхат!$CX:$CX,$B$536,рўйхат!$D:$D,$C475)</f>
        <v/>
      </c>
      <c r="AX475" s="36">
        <f>SUMIFS(рўйхат!BG:BG,рўйхат!$CX:$CX,$B$536,рўйхат!$D:$D,$C475)</f>
        <v/>
      </c>
      <c r="AY475" s="35">
        <f>SUMIFS(рўйхат!BH:BH,рўйхат!$CX:$CX,$B$536,рўйхат!$D:$D,$C475)</f>
        <v/>
      </c>
      <c r="AZ475" s="36">
        <f>SUMIFS(рўйхат!BI:BI,рўйхат!$CX:$CX,$B$536,рўйхат!$D:$D,$C475)</f>
        <v/>
      </c>
      <c r="BA475" s="35">
        <f>SUMIFS(рўйхат!BJ:BJ,рўйхат!$CX:$CX,$B$536,рўйхат!$D:$D,$C475)</f>
        <v/>
      </c>
      <c r="BB475" s="36">
        <f>SUMIFS(рўйхат!BK:BK,рўйхат!$CX:$CX,$B$536,рўйхат!$D:$D,$C475)</f>
        <v/>
      </c>
      <c r="BC475" s="77">
        <f>IFERROR(AO475/E475,0)</f>
        <v/>
      </c>
      <c r="BD475" s="77">
        <f>IFERROR(AP475/F475,0)</f>
        <v/>
      </c>
      <c r="BE475" s="35">
        <f>SUMIFS(рўйхат!BL:BL,рўйхат!$CX:$CX,$B$536,рўйхат!$D:$D,$C475)</f>
        <v/>
      </c>
      <c r="BF475" s="36">
        <f>SUMIFS(рўйхат!BM:BM,рўйхат!$CX:$CX,$B$536,рўйхат!$D:$D,$C475)</f>
        <v/>
      </c>
      <c r="BG475" s="35">
        <f>SUMIFS(рўйхат!BN:BN,рўйхат!$CX:$CX,$B$536,рўйхат!$D:$D,$C475)</f>
        <v/>
      </c>
      <c r="BH475" s="36">
        <f>SUMIFS(рўйхат!BO:BO,рўйхат!$CX:$CX,$B$536,рўйхат!$D:$D,$C475)</f>
        <v/>
      </c>
      <c r="BI475" s="35">
        <f>SUMIFS(рўйхат!BP:BP,рўйхат!$CX:$CX,$B$536,рўйхат!$D:$D,$C475)</f>
        <v/>
      </c>
      <c r="BJ475" s="36">
        <f>SUMIFS(рўйхат!BQ:BQ,рўйхат!$CX:$CX,$B$536,рўйхат!$D:$D,$C475)</f>
        <v/>
      </c>
      <c r="BK475" s="35">
        <f>SUMIFS(рўйхат!BR:BR,рўйхат!$CX:$CX,$B$536,рўйхат!$D:$D,$C475)</f>
        <v/>
      </c>
      <c r="BL475" s="36">
        <f>SUMIFS(рўйхат!BS:BS,рўйхат!$CX:$CX,$B$536,рўйхат!$D:$D,$C475)</f>
        <v/>
      </c>
      <c r="BM475" s="35">
        <f>SUMIFS(рўйхат!BT:BT,рўйхат!$CX:$CX,$B$536,рўйхат!$D:$D,$C475)</f>
        <v/>
      </c>
      <c r="BN475" s="36">
        <f>SUMIFS(рўйхат!BU:BU,рўйхат!$CX:$CX,$B$536,рўйхат!$D:$D,$C475)</f>
        <v/>
      </c>
      <c r="BO475" s="35">
        <f>SUMIFS(рўйхат!BX:BX,рўйхат!$CX:$CX,$B$536,рўйхат!$D:$D,$C475)</f>
        <v/>
      </c>
      <c r="BP475" s="36">
        <f>SUMIFS(рўйхат!BY:BY,рўйхат!$CX:$CX,$B$536,рўйхат!$D:$D,$C475)</f>
        <v/>
      </c>
      <c r="BQ475" s="35">
        <f>SUMIFS(рўйхат!BZ:BZ,рўйхат!$CX:$CX,$B$536,рўйхат!$D:$D,$C475)</f>
        <v/>
      </c>
      <c r="BR475" s="36">
        <f>SUMIFS(рўйхат!CA:CA,рўйхат!$CX:$CX,$B$536,рўйхат!$D:$D,$C475)</f>
        <v/>
      </c>
      <c r="BS475" s="35">
        <f>SUMIFS(рўйхат!CB:CB,рўйхат!$CX:$CX,$B$536,рўйхат!$D:$D,$C475)</f>
        <v/>
      </c>
      <c r="BT475" s="36">
        <f>SUMIFS(рўйхат!CC:CC,рўйхат!$CX:$CX,$B$536,рўйхат!$D:$D,$C475)</f>
        <v/>
      </c>
      <c r="BU475" s="35">
        <f>SUMIFS(рўйхат!CD:CD,рўйхат!$CX:$CX,$B$536,рўйхат!$D:$D,$C475)</f>
        <v/>
      </c>
      <c r="BV475" s="36">
        <f>SUMIFS(рўйхат!CE:CE,рўйхат!$CX:$CX,$B$536,рўйхат!$D:$D,$C475)</f>
        <v/>
      </c>
      <c r="BW475" s="35">
        <f>SUMIFS(рўйхат!CH:CH,рўйхат!$CX:$CX,$B$536,рўйхат!$D:$D,$C475)</f>
        <v/>
      </c>
      <c r="BX475" s="36">
        <f>SUMIFS(рўйхат!CI:CI,рўйхат!$CX:$CX,$B$536,рўйхат!$D:$D,$C475)</f>
        <v/>
      </c>
      <c r="BY475" s="35">
        <f>SUMIFS(рўйхат!CJ:CJ,рўйхат!$CX:$CX,$B$536,рўйхат!$D:$D,$C475)</f>
        <v/>
      </c>
      <c r="BZ475" s="36">
        <f>SUMIFS(рўйхат!CK:CK,рўйхат!$CX:$CX,$B$536,рўйхат!$D:$D,$C475)</f>
        <v/>
      </c>
      <c r="CA475" s="35">
        <f>SUMIFS(рўйхат!CL:CL,рўйхат!$CX:$CX,$B$536,рўйхат!$D:$D,$C475)</f>
        <v/>
      </c>
      <c r="CB475" s="36">
        <f>SUMIFS(рўйхат!CM:CM,рўйхат!$CX:$CX,$B$536,рўйхат!$D:$D,$C475)</f>
        <v/>
      </c>
      <c r="CC475" s="35">
        <f>SUMIFS(рўйхат!CN:CN,рўйхат!$CX:$CX,$B$536,рўйхат!$D:$D,$C475)</f>
        <v/>
      </c>
      <c r="CD475" s="36">
        <f>SUMIFS(рўйхат!CO:CO,рўйхат!$CX:$CX,$B$536,рўйхат!$D:$D,$C475)</f>
        <v/>
      </c>
      <c r="CE475" s="77">
        <f>IFERROR(BE475/(Q475+BE475),0)</f>
        <v/>
      </c>
      <c r="CF475" s="78">
        <f>IFERROR(BF475/(R475+BF475),0)</f>
        <v/>
      </c>
    </row>
    <row r="476" hidden="1" outlineLevel="1" ht="30" customFormat="1" customHeight="1" s="8">
      <c r="A476" s="39" t="n"/>
      <c r="B476" s="50" t="n">
        <v>6</v>
      </c>
      <c r="C476" s="38" t="inlineStr">
        <is>
          <t>Банк ходимлари ҳамда уларнинг яқин қариндошларининг муаммолик кредит маблағлари (баланс)</t>
        </is>
      </c>
      <c r="D476" s="16" t="n"/>
      <c r="E476" s="35">
        <f>SUMIFS(рўйхат!F:F,рўйхат!$CX:$CX,$B$536,рўйхат!$D:$D,$C476)</f>
        <v/>
      </c>
      <c r="F476" s="36">
        <f>SUMIFS(рўйхат!G:G,рўйхат!$CX:$CX,$B$536,рўйхат!$D:$D,$C476)</f>
        <v/>
      </c>
      <c r="G476" s="35">
        <f>SUMIFS(рўйхат!H:H,рўйхат!$CX:$CX,$B$536,рўйхат!$D:$D,$C476)</f>
        <v/>
      </c>
      <c r="H476" s="36">
        <f>SUMIFS(рўйхат!I:I,рўйхат!$CX:$CX,$B$536,рўйхат!$D:$D,$C476)</f>
        <v/>
      </c>
      <c r="I476" s="35">
        <f>SUMIFS(рўйхат!J:J,рўйхат!$CX:$CX,$B$536,рўйхат!$D:$D,$C476)</f>
        <v/>
      </c>
      <c r="J476" s="36">
        <f>SUMIFS(рўйхат!K:K,рўйхат!$CX:$CX,$B$536,рўйхат!$D:$D,$C476)</f>
        <v/>
      </c>
      <c r="K476" s="35">
        <f>SUMIFS(рўйхат!L:L,рўйхат!$CX:$CX,$B$536,рўйхат!$D:$D,$C476)</f>
        <v/>
      </c>
      <c r="L476" s="36">
        <f>SUMIFS(рўйхат!M:M,рўйхат!$CX:$CX,$B$536,рўйхат!$D:$D,$C476)</f>
        <v/>
      </c>
      <c r="M476" s="35">
        <f>SUMIFS(рўйхат!N:N,рўйхат!$CX:$CX,$B$536,рўйхат!$D:$D,$C476)</f>
        <v/>
      </c>
      <c r="N476" s="36">
        <f>SUMIFS(рўйхат!O:O,рўйхат!$CX:$CX,$B$536,рўйхат!$D:$D,$C476)</f>
        <v/>
      </c>
      <c r="O476" s="34">
        <f>IFERROR(M476/E476,0)</f>
        <v/>
      </c>
      <c r="P476" s="34">
        <f>IFERROR(N476/F476,0)</f>
        <v/>
      </c>
      <c r="Q476" s="35">
        <f>SUMIFS(рўйхат!P:P,рўйхат!$CX:$CX,$B$536,рўйхат!$D:$D,$C476)</f>
        <v/>
      </c>
      <c r="R476" s="36">
        <f>SUMIFS(рўйхат!Q:Q,рўйхат!$CX:$CX,$B$536,рўйхат!$D:$D,$C476)</f>
        <v/>
      </c>
      <c r="S476" s="35">
        <f>SUMIFS(рўйхат!R:R,рўйхат!$CX:$CX,$B$536,рўйхат!$D:$D,$C476)</f>
        <v/>
      </c>
      <c r="T476" s="36">
        <f>SUMIFS(рўйхат!S:S,рўйхат!$CX:$CX,$B$536,рўйхат!$D:$D,$C476)</f>
        <v/>
      </c>
      <c r="U476" s="35">
        <f>SUMIFS(рўйхат!T:T,рўйхат!$CX:$CX,$B$536,рўйхат!$D:$D,$C476)</f>
        <v/>
      </c>
      <c r="V476" s="36">
        <f>SUMIFS(рўйхат!U:U,рўйхат!$CX:$CX,$B$536,рўйхат!$D:$D,$C476)</f>
        <v/>
      </c>
      <c r="W476" s="35">
        <f>SUMIFS(рўйхат!V:V,рўйхат!$CX:$CX,$B$536,рўйхат!$D:$D,$C476)</f>
        <v/>
      </c>
      <c r="X476" s="36">
        <f>SUMIFS(рўйхат!W:W,рўйхат!$CX:$CX,$B$536,рўйхат!$D:$D,$C476)</f>
        <v/>
      </c>
      <c r="Y476" s="35">
        <f>SUMIFS(рўйхат!X:X,рўйхат!$CX:$CX,$B$536,рўйхат!$D:$D,$C476)</f>
        <v/>
      </c>
      <c r="Z476" s="36">
        <f>SUMIFS(рўйхат!Y:Y,рўйхат!$CX:$CX,$B$536,рўйхат!$D:$D,$C476)</f>
        <v/>
      </c>
      <c r="AA476" s="35">
        <f>SUMIFS(рўйхат!Z:Z,рўйхат!$CX:$CX,$B$536,рўйхат!$D:$D,$C476)</f>
        <v/>
      </c>
      <c r="AB476" s="36">
        <f>SUMIFS(рўйхат!AA:AA,рўйхат!$CX:$CX,$B$536,рўйхат!$D:$D,$C476)</f>
        <v/>
      </c>
      <c r="AC476" s="35">
        <f>SUMIFS(рўйхат!AB:AB,рўйхат!$CX:$CX,$B$536,рўйхат!$D:$D,$C476)</f>
        <v/>
      </c>
      <c r="AD476" s="36">
        <f>SUMIFS(рўйхат!AC:AC,рўйхат!$CX:$CX,$B$536,рўйхат!$D:$D,$C476)</f>
        <v/>
      </c>
      <c r="AE476" s="35">
        <f>SUMIFS(рўйхат!AD:AD,рўйхат!$CX:$CX,$B$536,рўйхат!$D:$D,$C476)</f>
        <v/>
      </c>
      <c r="AF476" s="36">
        <f>SUMIFS(рўйхат!AE:AE,рўйхат!$CX:$CX,$B$536,рўйхат!$D:$D,$C476)</f>
        <v/>
      </c>
      <c r="AG476" s="35">
        <f>SUMIFS(рўйхат!AH:AH,рўйхат!$CX:$CX,$B$536,рўйхат!$D:$D,$C476)</f>
        <v/>
      </c>
      <c r="AH476" s="36">
        <f>SUMIFS(рўйхат!AI:AI,рўйхат!$CX:$CX,$B$536,рўйхат!$D:$D,$C476)</f>
        <v/>
      </c>
      <c r="AI476" s="35">
        <f>SUMIFS(рўйхат!AJ:AJ,рўйхат!$CX:$CX,$B$536,рўйхат!$D:$D,$C476)</f>
        <v/>
      </c>
      <c r="AJ476" s="36">
        <f>SUMIFS(рўйхат!AK:AK,рўйхат!$CX:$CX,$B$536,рўйхат!$D:$D,$C476)</f>
        <v/>
      </c>
      <c r="AK476" s="35">
        <f>SUMIFS(рўйхат!AL:AL,рўйхат!$CX:$CX,$B$536,рўйхат!$D:$D,$C476)</f>
        <v/>
      </c>
      <c r="AL476" s="36">
        <f>SUMIFS(рўйхат!AM:AM,рўйхат!$CX:$CX,$B$536,рўйхат!$D:$D,$C476)</f>
        <v/>
      </c>
      <c r="AM476" s="77">
        <f>IFERROR(Q476/E476,0)</f>
        <v/>
      </c>
      <c r="AN476" s="77">
        <f>IFERROR(R476/F476,0)</f>
        <v/>
      </c>
      <c r="AO476" s="35">
        <f>SUMIFS(рўйхат!AX:AX,рўйхат!$CX:$CX,$B$536,рўйхат!$D:$D,$C476)</f>
        <v/>
      </c>
      <c r="AP476" s="36">
        <f>SUMIFS(рўйхат!AY:AY,рўйхат!$CX:$CX,$B$536,рўйхат!$D:$D,$C476)</f>
        <v/>
      </c>
      <c r="AQ476" s="35">
        <f>SUMIFS(рўйхат!AZ:AZ,рўйхат!$CX:$CX,$B$536,рўйхат!$D:$D,$C476)</f>
        <v/>
      </c>
      <c r="AR476" s="36">
        <f>SUMIFS(рўйхат!BA:BA,рўйхат!$CX:$CX,$B$536,рўйхат!$D:$D,$C476)</f>
        <v/>
      </c>
      <c r="AS476" s="35">
        <f>SUMIFS(рўйхат!BB:BB,рўйхат!$CX:$CX,$B$536,рўйхат!$D:$D,$C476)</f>
        <v/>
      </c>
      <c r="AT476" s="36">
        <f>SUMIFS(рўйхат!BC:BC,рўйхат!$CX:$CX,$B$536,рўйхат!$D:$D,$C476)</f>
        <v/>
      </c>
      <c r="AU476" s="35">
        <f>SUMIFS(рўйхат!BD:BD,рўйхат!$CX:$CX,$B$536,рўйхат!$D:$D,$C476)</f>
        <v/>
      </c>
      <c r="AV476" s="36">
        <f>SUMIFS(рўйхат!BE:BE,рўйхат!$CX:$CX,$B$536,рўйхат!$D:$D,$C476)</f>
        <v/>
      </c>
      <c r="AW476" s="35">
        <f>SUMIFS(рўйхат!BF:BF,рўйхат!$CX:$CX,$B$536,рўйхат!$D:$D,$C476)</f>
        <v/>
      </c>
      <c r="AX476" s="36">
        <f>SUMIFS(рўйхат!BG:BG,рўйхат!$CX:$CX,$B$536,рўйхат!$D:$D,$C476)</f>
        <v/>
      </c>
      <c r="AY476" s="35">
        <f>SUMIFS(рўйхат!BH:BH,рўйхат!$CX:$CX,$B$536,рўйхат!$D:$D,$C476)</f>
        <v/>
      </c>
      <c r="AZ476" s="36">
        <f>SUMIFS(рўйхат!BI:BI,рўйхат!$CX:$CX,$B$536,рўйхат!$D:$D,$C476)</f>
        <v/>
      </c>
      <c r="BA476" s="35">
        <f>SUMIFS(рўйхат!BJ:BJ,рўйхат!$CX:$CX,$B$536,рўйхат!$D:$D,$C476)</f>
        <v/>
      </c>
      <c r="BB476" s="36">
        <f>SUMIFS(рўйхат!BK:BK,рўйхат!$CX:$CX,$B$536,рўйхат!$D:$D,$C476)</f>
        <v/>
      </c>
      <c r="BC476" s="77">
        <f>IFERROR(AO476/E476,0)</f>
        <v/>
      </c>
      <c r="BD476" s="77">
        <f>IFERROR(AP476/F476,0)</f>
        <v/>
      </c>
      <c r="BE476" s="35">
        <f>SUMIFS(рўйхат!BL:BL,рўйхат!$CX:$CX,$B$536,рўйхат!$D:$D,$C476)</f>
        <v/>
      </c>
      <c r="BF476" s="36">
        <f>SUMIFS(рўйхат!BM:BM,рўйхат!$CX:$CX,$B$536,рўйхат!$D:$D,$C476)</f>
        <v/>
      </c>
      <c r="BG476" s="35">
        <f>SUMIFS(рўйхат!BN:BN,рўйхат!$CX:$CX,$B$536,рўйхат!$D:$D,$C476)</f>
        <v/>
      </c>
      <c r="BH476" s="36">
        <f>SUMIFS(рўйхат!BO:BO,рўйхат!$CX:$CX,$B$536,рўйхат!$D:$D,$C476)</f>
        <v/>
      </c>
      <c r="BI476" s="35">
        <f>SUMIFS(рўйхат!BP:BP,рўйхат!$CX:$CX,$B$536,рўйхат!$D:$D,$C476)</f>
        <v/>
      </c>
      <c r="BJ476" s="36">
        <f>SUMIFS(рўйхат!BQ:BQ,рўйхат!$CX:$CX,$B$536,рўйхат!$D:$D,$C476)</f>
        <v/>
      </c>
      <c r="BK476" s="35">
        <f>SUMIFS(рўйхат!BR:BR,рўйхат!$CX:$CX,$B$536,рўйхат!$D:$D,$C476)</f>
        <v/>
      </c>
      <c r="BL476" s="36">
        <f>SUMIFS(рўйхат!BS:BS,рўйхат!$CX:$CX,$B$536,рўйхат!$D:$D,$C476)</f>
        <v/>
      </c>
      <c r="BM476" s="35">
        <f>SUMIFS(рўйхат!BT:BT,рўйхат!$CX:$CX,$B$536,рўйхат!$D:$D,$C476)</f>
        <v/>
      </c>
      <c r="BN476" s="36">
        <f>SUMIFS(рўйхат!BU:BU,рўйхат!$CX:$CX,$B$536,рўйхат!$D:$D,$C476)</f>
        <v/>
      </c>
      <c r="BO476" s="35">
        <f>SUMIFS(рўйхат!BX:BX,рўйхат!$CX:$CX,$B$536,рўйхат!$D:$D,$C476)</f>
        <v/>
      </c>
      <c r="BP476" s="36">
        <f>SUMIFS(рўйхат!BY:BY,рўйхат!$CX:$CX,$B$536,рўйхат!$D:$D,$C476)</f>
        <v/>
      </c>
      <c r="BQ476" s="35">
        <f>SUMIFS(рўйхат!BZ:BZ,рўйхат!$CX:$CX,$B$536,рўйхат!$D:$D,$C476)</f>
        <v/>
      </c>
      <c r="BR476" s="36">
        <f>SUMIFS(рўйхат!CA:CA,рўйхат!$CX:$CX,$B$536,рўйхат!$D:$D,$C476)</f>
        <v/>
      </c>
      <c r="BS476" s="35">
        <f>SUMIFS(рўйхат!CB:CB,рўйхат!$CX:$CX,$B$536,рўйхат!$D:$D,$C476)</f>
        <v/>
      </c>
      <c r="BT476" s="36">
        <f>SUMIFS(рўйхат!CC:CC,рўйхат!$CX:$CX,$B$536,рўйхат!$D:$D,$C476)</f>
        <v/>
      </c>
      <c r="BU476" s="35">
        <f>SUMIFS(рўйхат!CD:CD,рўйхат!$CX:$CX,$B$536,рўйхат!$D:$D,$C476)</f>
        <v/>
      </c>
      <c r="BV476" s="36">
        <f>SUMIFS(рўйхат!CE:CE,рўйхат!$CX:$CX,$B$536,рўйхат!$D:$D,$C476)</f>
        <v/>
      </c>
      <c r="BW476" s="35">
        <f>SUMIFS(рўйхат!CH:CH,рўйхат!$CX:$CX,$B$536,рўйхат!$D:$D,$C476)</f>
        <v/>
      </c>
      <c r="BX476" s="36">
        <f>SUMIFS(рўйхат!CI:CI,рўйхат!$CX:$CX,$B$536,рўйхат!$D:$D,$C476)</f>
        <v/>
      </c>
      <c r="BY476" s="35">
        <f>SUMIFS(рўйхат!CJ:CJ,рўйхат!$CX:$CX,$B$536,рўйхат!$D:$D,$C476)</f>
        <v/>
      </c>
      <c r="BZ476" s="36">
        <f>SUMIFS(рўйхат!CK:CK,рўйхат!$CX:$CX,$B$536,рўйхат!$D:$D,$C476)</f>
        <v/>
      </c>
      <c r="CA476" s="35">
        <f>SUMIFS(рўйхат!CL:CL,рўйхат!$CX:$CX,$B$536,рўйхат!$D:$D,$C476)</f>
        <v/>
      </c>
      <c r="CB476" s="36">
        <f>SUMIFS(рўйхат!CM:CM,рўйхат!$CX:$CX,$B$536,рўйхат!$D:$D,$C476)</f>
        <v/>
      </c>
      <c r="CC476" s="35">
        <f>SUMIFS(рўйхат!CN:CN,рўйхат!$CX:$CX,$B$536,рўйхат!$D:$D,$C476)</f>
        <v/>
      </c>
      <c r="CD476" s="36">
        <f>SUMIFS(рўйхат!CO:CO,рўйхат!$CX:$CX,$B$536,рўйхат!$D:$D,$C476)</f>
        <v/>
      </c>
      <c r="CE476" s="77">
        <f>IFERROR(BE476/(Q476+BE476),0)</f>
        <v/>
      </c>
      <c r="CF476" s="78">
        <f>IFERROR(BF476/(R476+BF476),0)</f>
        <v/>
      </c>
    </row>
    <row r="477" hidden="1" outlineLevel="1" ht="30" customFormat="1" customHeight="1" s="8">
      <c r="A477" s="39" t="n"/>
      <c r="B477" s="50" t="n">
        <v>7</v>
      </c>
      <c r="C477" s="38" t="inlineStr">
        <is>
          <t>Буюртмачилар томонидан салохиятсиз корхоналар билан тузилган шартномалар</t>
        </is>
      </c>
      <c r="D477" s="16" t="n"/>
      <c r="E477" s="35">
        <f>SUMIFS(рўйхат!F:F,рўйхат!$CX:$CX,$B$536,рўйхат!$D:$D,$C477)</f>
        <v/>
      </c>
      <c r="F477" s="36">
        <f>SUMIFS(рўйхат!G:G,рўйхат!$CX:$CX,$B$536,рўйхат!$D:$D,$C477)</f>
        <v/>
      </c>
      <c r="G477" s="35">
        <f>SUMIFS(рўйхат!H:H,рўйхат!$CX:$CX,$B$536,рўйхат!$D:$D,$C477)</f>
        <v/>
      </c>
      <c r="H477" s="36">
        <f>SUMIFS(рўйхат!I:I,рўйхат!$CX:$CX,$B$536,рўйхат!$D:$D,$C477)</f>
        <v/>
      </c>
      <c r="I477" s="35">
        <f>SUMIFS(рўйхат!J:J,рўйхат!$CX:$CX,$B$536,рўйхат!$D:$D,$C477)</f>
        <v/>
      </c>
      <c r="J477" s="36">
        <f>SUMIFS(рўйхат!K:K,рўйхат!$CX:$CX,$B$536,рўйхат!$D:$D,$C477)</f>
        <v/>
      </c>
      <c r="K477" s="35">
        <f>SUMIFS(рўйхат!L:L,рўйхат!$CX:$CX,$B$536,рўйхат!$D:$D,$C477)</f>
        <v/>
      </c>
      <c r="L477" s="36">
        <f>SUMIFS(рўйхат!M:M,рўйхат!$CX:$CX,$B$536,рўйхат!$D:$D,$C477)</f>
        <v/>
      </c>
      <c r="M477" s="35">
        <f>SUMIFS(рўйхат!N:N,рўйхат!$CX:$CX,$B$536,рўйхат!$D:$D,$C477)</f>
        <v/>
      </c>
      <c r="N477" s="36">
        <f>SUMIFS(рўйхат!O:O,рўйхат!$CX:$CX,$B$536,рўйхат!$D:$D,$C477)</f>
        <v/>
      </c>
      <c r="O477" s="34">
        <f>IFERROR(M477/E477,0)</f>
        <v/>
      </c>
      <c r="P477" s="34">
        <f>IFERROR(N477/F477,0)</f>
        <v/>
      </c>
      <c r="Q477" s="35">
        <f>SUMIFS(рўйхат!P:P,рўйхат!$CX:$CX,$B$536,рўйхат!$D:$D,$C477)</f>
        <v/>
      </c>
      <c r="R477" s="36">
        <f>SUMIFS(рўйхат!Q:Q,рўйхат!$CX:$CX,$B$536,рўйхат!$D:$D,$C477)</f>
        <v/>
      </c>
      <c r="S477" s="35">
        <f>SUMIFS(рўйхат!R:R,рўйхат!$CX:$CX,$B$536,рўйхат!$D:$D,$C477)</f>
        <v/>
      </c>
      <c r="T477" s="36">
        <f>SUMIFS(рўйхат!S:S,рўйхат!$CX:$CX,$B$536,рўйхат!$D:$D,$C477)</f>
        <v/>
      </c>
      <c r="U477" s="35">
        <f>SUMIFS(рўйхат!T:T,рўйхат!$CX:$CX,$B$536,рўйхат!$D:$D,$C477)</f>
        <v/>
      </c>
      <c r="V477" s="36">
        <f>SUMIFS(рўйхат!U:U,рўйхат!$CX:$CX,$B$536,рўйхат!$D:$D,$C477)</f>
        <v/>
      </c>
      <c r="W477" s="35">
        <f>SUMIFS(рўйхат!V:V,рўйхат!$CX:$CX,$B$536,рўйхат!$D:$D,$C477)</f>
        <v/>
      </c>
      <c r="X477" s="36">
        <f>SUMIFS(рўйхат!W:W,рўйхат!$CX:$CX,$B$536,рўйхат!$D:$D,$C477)</f>
        <v/>
      </c>
      <c r="Y477" s="35">
        <f>SUMIFS(рўйхат!X:X,рўйхат!$CX:$CX,$B$536,рўйхат!$D:$D,$C477)</f>
        <v/>
      </c>
      <c r="Z477" s="36">
        <f>SUMIFS(рўйхат!Y:Y,рўйхат!$CX:$CX,$B$536,рўйхат!$D:$D,$C477)</f>
        <v/>
      </c>
      <c r="AA477" s="35">
        <f>SUMIFS(рўйхат!Z:Z,рўйхат!$CX:$CX,$B$536,рўйхат!$D:$D,$C477)</f>
        <v/>
      </c>
      <c r="AB477" s="36">
        <f>SUMIFS(рўйхат!AA:AA,рўйхат!$CX:$CX,$B$536,рўйхат!$D:$D,$C477)</f>
        <v/>
      </c>
      <c r="AC477" s="35">
        <f>SUMIFS(рўйхат!AB:AB,рўйхат!$CX:$CX,$B$536,рўйхат!$D:$D,$C477)</f>
        <v/>
      </c>
      <c r="AD477" s="36">
        <f>SUMIFS(рўйхат!AC:AC,рўйхат!$CX:$CX,$B$536,рўйхат!$D:$D,$C477)</f>
        <v/>
      </c>
      <c r="AE477" s="35">
        <f>SUMIFS(рўйхат!AD:AD,рўйхат!$CX:$CX,$B$536,рўйхат!$D:$D,$C477)</f>
        <v/>
      </c>
      <c r="AF477" s="36">
        <f>SUMIFS(рўйхат!AE:AE,рўйхат!$CX:$CX,$B$536,рўйхат!$D:$D,$C477)</f>
        <v/>
      </c>
      <c r="AG477" s="35">
        <f>SUMIFS(рўйхат!AH:AH,рўйхат!$CX:$CX,$B$536,рўйхат!$D:$D,$C477)</f>
        <v/>
      </c>
      <c r="AH477" s="36">
        <f>SUMIFS(рўйхат!AI:AI,рўйхат!$CX:$CX,$B$536,рўйхат!$D:$D,$C477)</f>
        <v/>
      </c>
      <c r="AI477" s="35">
        <f>SUMIFS(рўйхат!AJ:AJ,рўйхат!$CX:$CX,$B$536,рўйхат!$D:$D,$C477)</f>
        <v/>
      </c>
      <c r="AJ477" s="36">
        <f>SUMIFS(рўйхат!AK:AK,рўйхат!$CX:$CX,$B$536,рўйхат!$D:$D,$C477)</f>
        <v/>
      </c>
      <c r="AK477" s="35">
        <f>SUMIFS(рўйхат!AL:AL,рўйхат!$CX:$CX,$B$536,рўйхат!$D:$D,$C477)</f>
        <v/>
      </c>
      <c r="AL477" s="36">
        <f>SUMIFS(рўйхат!AM:AM,рўйхат!$CX:$CX,$B$536,рўйхат!$D:$D,$C477)</f>
        <v/>
      </c>
      <c r="AM477" s="77">
        <f>IFERROR(Q477/E477,0)</f>
        <v/>
      </c>
      <c r="AN477" s="77">
        <f>IFERROR(R477/F477,0)</f>
        <v/>
      </c>
      <c r="AO477" s="35">
        <f>SUMIFS(рўйхат!AX:AX,рўйхат!$CX:$CX,$B$536,рўйхат!$D:$D,$C477)</f>
        <v/>
      </c>
      <c r="AP477" s="36">
        <f>SUMIFS(рўйхат!AY:AY,рўйхат!$CX:$CX,$B$536,рўйхат!$D:$D,$C477)</f>
        <v/>
      </c>
      <c r="AQ477" s="35">
        <f>SUMIFS(рўйхат!AZ:AZ,рўйхат!$CX:$CX,$B$536,рўйхат!$D:$D,$C477)</f>
        <v/>
      </c>
      <c r="AR477" s="36">
        <f>SUMIFS(рўйхат!BA:BA,рўйхат!$CX:$CX,$B$536,рўйхат!$D:$D,$C477)</f>
        <v/>
      </c>
      <c r="AS477" s="35">
        <f>SUMIFS(рўйхат!BB:BB,рўйхат!$CX:$CX,$B$536,рўйхат!$D:$D,$C477)</f>
        <v/>
      </c>
      <c r="AT477" s="36">
        <f>SUMIFS(рўйхат!BC:BC,рўйхат!$CX:$CX,$B$536,рўйхат!$D:$D,$C477)</f>
        <v/>
      </c>
      <c r="AU477" s="35">
        <f>SUMIFS(рўйхат!BD:BD,рўйхат!$CX:$CX,$B$536,рўйхат!$D:$D,$C477)</f>
        <v/>
      </c>
      <c r="AV477" s="36">
        <f>SUMIFS(рўйхат!BE:BE,рўйхат!$CX:$CX,$B$536,рўйхат!$D:$D,$C477)</f>
        <v/>
      </c>
      <c r="AW477" s="35">
        <f>SUMIFS(рўйхат!BF:BF,рўйхат!$CX:$CX,$B$536,рўйхат!$D:$D,$C477)</f>
        <v/>
      </c>
      <c r="AX477" s="36">
        <f>SUMIFS(рўйхат!BG:BG,рўйхат!$CX:$CX,$B$536,рўйхат!$D:$D,$C477)</f>
        <v/>
      </c>
      <c r="AY477" s="35">
        <f>SUMIFS(рўйхат!BH:BH,рўйхат!$CX:$CX,$B$536,рўйхат!$D:$D,$C477)</f>
        <v/>
      </c>
      <c r="AZ477" s="36">
        <f>SUMIFS(рўйхат!BI:BI,рўйхат!$CX:$CX,$B$536,рўйхат!$D:$D,$C477)</f>
        <v/>
      </c>
      <c r="BA477" s="35">
        <f>SUMIFS(рўйхат!BJ:BJ,рўйхат!$CX:$CX,$B$536,рўйхат!$D:$D,$C477)</f>
        <v/>
      </c>
      <c r="BB477" s="36">
        <f>SUMIFS(рўйхат!BK:BK,рўйхат!$CX:$CX,$B$536,рўйхат!$D:$D,$C477)</f>
        <v/>
      </c>
      <c r="BC477" s="77">
        <f>IFERROR(AO477/E477,0)</f>
        <v/>
      </c>
      <c r="BD477" s="77">
        <f>IFERROR(AP477/F477,0)</f>
        <v/>
      </c>
      <c r="BE477" s="35">
        <f>SUMIFS(рўйхат!BL:BL,рўйхат!$CX:$CX,$B$536,рўйхат!$D:$D,$C477)</f>
        <v/>
      </c>
      <c r="BF477" s="36">
        <f>SUMIFS(рўйхат!BM:BM,рўйхат!$CX:$CX,$B$536,рўйхат!$D:$D,$C477)</f>
        <v/>
      </c>
      <c r="BG477" s="35">
        <f>SUMIFS(рўйхат!BN:BN,рўйхат!$CX:$CX,$B$536,рўйхат!$D:$D,$C477)</f>
        <v/>
      </c>
      <c r="BH477" s="36">
        <f>SUMIFS(рўйхат!BO:BO,рўйхат!$CX:$CX,$B$536,рўйхат!$D:$D,$C477)</f>
        <v/>
      </c>
      <c r="BI477" s="35">
        <f>SUMIFS(рўйхат!BP:BP,рўйхат!$CX:$CX,$B$536,рўйхат!$D:$D,$C477)</f>
        <v/>
      </c>
      <c r="BJ477" s="36">
        <f>SUMIFS(рўйхат!BQ:BQ,рўйхат!$CX:$CX,$B$536,рўйхат!$D:$D,$C477)</f>
        <v/>
      </c>
      <c r="BK477" s="35">
        <f>SUMIFS(рўйхат!BR:BR,рўйхат!$CX:$CX,$B$536,рўйхат!$D:$D,$C477)</f>
        <v/>
      </c>
      <c r="BL477" s="36">
        <f>SUMIFS(рўйхат!BS:BS,рўйхат!$CX:$CX,$B$536,рўйхат!$D:$D,$C477)</f>
        <v/>
      </c>
      <c r="BM477" s="35">
        <f>SUMIFS(рўйхат!BT:BT,рўйхат!$CX:$CX,$B$536,рўйхат!$D:$D,$C477)</f>
        <v/>
      </c>
      <c r="BN477" s="36">
        <f>SUMIFS(рўйхат!BU:BU,рўйхат!$CX:$CX,$B$536,рўйхат!$D:$D,$C477)</f>
        <v/>
      </c>
      <c r="BO477" s="35">
        <f>SUMIFS(рўйхат!BX:BX,рўйхат!$CX:$CX,$B$536,рўйхат!$D:$D,$C477)</f>
        <v/>
      </c>
      <c r="BP477" s="36">
        <f>SUMIFS(рўйхат!BY:BY,рўйхат!$CX:$CX,$B$536,рўйхат!$D:$D,$C477)</f>
        <v/>
      </c>
      <c r="BQ477" s="35">
        <f>SUMIFS(рўйхат!BZ:BZ,рўйхат!$CX:$CX,$B$536,рўйхат!$D:$D,$C477)</f>
        <v/>
      </c>
      <c r="BR477" s="36">
        <f>SUMIFS(рўйхат!CA:CA,рўйхат!$CX:$CX,$B$536,рўйхат!$D:$D,$C477)</f>
        <v/>
      </c>
      <c r="BS477" s="35">
        <f>SUMIFS(рўйхат!CB:CB,рўйхат!$CX:$CX,$B$536,рўйхат!$D:$D,$C477)</f>
        <v/>
      </c>
      <c r="BT477" s="36">
        <f>SUMIFS(рўйхат!CC:CC,рўйхат!$CX:$CX,$B$536,рўйхат!$D:$D,$C477)</f>
        <v/>
      </c>
      <c r="BU477" s="35">
        <f>SUMIFS(рўйхат!CD:CD,рўйхат!$CX:$CX,$B$536,рўйхат!$D:$D,$C477)</f>
        <v/>
      </c>
      <c r="BV477" s="36">
        <f>SUMIFS(рўйхат!CE:CE,рўйхат!$CX:$CX,$B$536,рўйхат!$D:$D,$C477)</f>
        <v/>
      </c>
      <c r="BW477" s="35">
        <f>SUMIFS(рўйхат!CH:CH,рўйхат!$CX:$CX,$B$536,рўйхат!$D:$D,$C477)</f>
        <v/>
      </c>
      <c r="BX477" s="36">
        <f>SUMIFS(рўйхат!CI:CI,рўйхат!$CX:$CX,$B$536,рўйхат!$D:$D,$C477)</f>
        <v/>
      </c>
      <c r="BY477" s="35">
        <f>SUMIFS(рўйхат!CJ:CJ,рўйхат!$CX:$CX,$B$536,рўйхат!$D:$D,$C477)</f>
        <v/>
      </c>
      <c r="BZ477" s="36">
        <f>SUMIFS(рўйхат!CK:CK,рўйхат!$CX:$CX,$B$536,рўйхат!$D:$D,$C477)</f>
        <v/>
      </c>
      <c r="CA477" s="35">
        <f>SUMIFS(рўйхат!CL:CL,рўйхат!$CX:$CX,$B$536,рўйхат!$D:$D,$C477)</f>
        <v/>
      </c>
      <c r="CB477" s="36">
        <f>SUMIFS(рўйхат!CM:CM,рўйхат!$CX:$CX,$B$536,рўйхат!$D:$D,$C477)</f>
        <v/>
      </c>
      <c r="CC477" s="35">
        <f>SUMIFS(рўйхат!CN:CN,рўйхат!$CX:$CX,$B$536,рўйхат!$D:$D,$C477)</f>
        <v/>
      </c>
      <c r="CD477" s="36">
        <f>SUMIFS(рўйхат!CO:CO,рўйхат!$CX:$CX,$B$536,рўйхат!$D:$D,$C477)</f>
        <v/>
      </c>
      <c r="CE477" s="77">
        <f>IFERROR(BE477/(Q477+BE477),0)</f>
        <v/>
      </c>
      <c r="CF477" s="78">
        <f>IFERROR(BF477/(R477+BF477),0)</f>
        <v/>
      </c>
    </row>
    <row r="478" hidden="1" outlineLevel="1" ht="30" customFormat="1" customHeight="1" s="8">
      <c r="A478" s="39" t="n"/>
      <c r="B478" s="50" t="n">
        <v>8</v>
      </c>
      <c r="C478" s="38" t="inlineStr">
        <is>
          <t>Бюджет ташкилотда энг кўп ҳисобланган иш ҳақи тўғрисида</t>
        </is>
      </c>
      <c r="D478" s="16" t="n"/>
      <c r="E478" s="35">
        <f>SUMIFS(рўйхат!F:F,рўйхат!$CX:$CX,$B$536,рўйхат!$D:$D,$C478)</f>
        <v/>
      </c>
      <c r="F478" s="36">
        <f>SUMIFS(рўйхат!G:G,рўйхат!$CX:$CX,$B$536,рўйхат!$D:$D,$C478)</f>
        <v/>
      </c>
      <c r="G478" s="35">
        <f>SUMIFS(рўйхат!H:H,рўйхат!$CX:$CX,$B$536,рўйхат!$D:$D,$C478)</f>
        <v/>
      </c>
      <c r="H478" s="36">
        <f>SUMIFS(рўйхат!I:I,рўйхат!$CX:$CX,$B$536,рўйхат!$D:$D,$C478)</f>
        <v/>
      </c>
      <c r="I478" s="35">
        <f>SUMIFS(рўйхат!J:J,рўйхат!$CX:$CX,$B$536,рўйхат!$D:$D,$C478)</f>
        <v/>
      </c>
      <c r="J478" s="36">
        <f>SUMIFS(рўйхат!K:K,рўйхат!$CX:$CX,$B$536,рўйхат!$D:$D,$C478)</f>
        <v/>
      </c>
      <c r="K478" s="35">
        <f>SUMIFS(рўйхат!L:L,рўйхат!$CX:$CX,$B$536,рўйхат!$D:$D,$C478)</f>
        <v/>
      </c>
      <c r="L478" s="36">
        <f>SUMIFS(рўйхат!M:M,рўйхат!$CX:$CX,$B$536,рўйхат!$D:$D,$C478)</f>
        <v/>
      </c>
      <c r="M478" s="35">
        <f>SUMIFS(рўйхат!N:N,рўйхат!$CX:$CX,$B$536,рўйхат!$D:$D,$C478)</f>
        <v/>
      </c>
      <c r="N478" s="36">
        <f>SUMIFS(рўйхат!O:O,рўйхат!$CX:$CX,$B$536,рўйхат!$D:$D,$C478)</f>
        <v/>
      </c>
      <c r="O478" s="34">
        <f>IFERROR(M478/E478,0)</f>
        <v/>
      </c>
      <c r="P478" s="34">
        <f>IFERROR(N478/F478,0)</f>
        <v/>
      </c>
      <c r="Q478" s="35">
        <f>SUMIFS(рўйхат!P:P,рўйхат!$CX:$CX,$B$536,рўйхат!$D:$D,$C478)</f>
        <v/>
      </c>
      <c r="R478" s="36">
        <f>SUMIFS(рўйхат!Q:Q,рўйхат!$CX:$CX,$B$536,рўйхат!$D:$D,$C478)</f>
        <v/>
      </c>
      <c r="S478" s="35">
        <f>SUMIFS(рўйхат!R:R,рўйхат!$CX:$CX,$B$536,рўйхат!$D:$D,$C478)</f>
        <v/>
      </c>
      <c r="T478" s="36">
        <f>SUMIFS(рўйхат!S:S,рўйхат!$CX:$CX,$B$536,рўйхат!$D:$D,$C478)</f>
        <v/>
      </c>
      <c r="U478" s="35">
        <f>SUMIFS(рўйхат!T:T,рўйхат!$CX:$CX,$B$536,рўйхат!$D:$D,$C478)</f>
        <v/>
      </c>
      <c r="V478" s="36">
        <f>SUMIFS(рўйхат!U:U,рўйхат!$CX:$CX,$B$536,рўйхат!$D:$D,$C478)</f>
        <v/>
      </c>
      <c r="W478" s="35">
        <f>SUMIFS(рўйхат!V:V,рўйхат!$CX:$CX,$B$536,рўйхат!$D:$D,$C478)</f>
        <v/>
      </c>
      <c r="X478" s="36">
        <f>SUMIFS(рўйхат!W:W,рўйхат!$CX:$CX,$B$536,рўйхат!$D:$D,$C478)</f>
        <v/>
      </c>
      <c r="Y478" s="35">
        <f>SUMIFS(рўйхат!X:X,рўйхат!$CX:$CX,$B$536,рўйхат!$D:$D,$C478)</f>
        <v/>
      </c>
      <c r="Z478" s="36">
        <f>SUMIFS(рўйхат!Y:Y,рўйхат!$CX:$CX,$B$536,рўйхат!$D:$D,$C478)</f>
        <v/>
      </c>
      <c r="AA478" s="35">
        <f>SUMIFS(рўйхат!Z:Z,рўйхат!$CX:$CX,$B$536,рўйхат!$D:$D,$C478)</f>
        <v/>
      </c>
      <c r="AB478" s="36">
        <f>SUMIFS(рўйхат!AA:AA,рўйхат!$CX:$CX,$B$536,рўйхат!$D:$D,$C478)</f>
        <v/>
      </c>
      <c r="AC478" s="35">
        <f>SUMIFS(рўйхат!AB:AB,рўйхат!$CX:$CX,$B$536,рўйхат!$D:$D,$C478)</f>
        <v/>
      </c>
      <c r="AD478" s="36">
        <f>SUMIFS(рўйхат!AC:AC,рўйхат!$CX:$CX,$B$536,рўйхат!$D:$D,$C478)</f>
        <v/>
      </c>
      <c r="AE478" s="35">
        <f>SUMIFS(рўйхат!AD:AD,рўйхат!$CX:$CX,$B$536,рўйхат!$D:$D,$C478)</f>
        <v/>
      </c>
      <c r="AF478" s="36">
        <f>SUMIFS(рўйхат!AE:AE,рўйхат!$CX:$CX,$B$536,рўйхат!$D:$D,$C478)</f>
        <v/>
      </c>
      <c r="AG478" s="35">
        <f>SUMIFS(рўйхат!AH:AH,рўйхат!$CX:$CX,$B$536,рўйхат!$D:$D,$C478)</f>
        <v/>
      </c>
      <c r="AH478" s="36">
        <f>SUMIFS(рўйхат!AI:AI,рўйхат!$CX:$CX,$B$536,рўйхат!$D:$D,$C478)</f>
        <v/>
      </c>
      <c r="AI478" s="35">
        <f>SUMIFS(рўйхат!AJ:AJ,рўйхат!$CX:$CX,$B$536,рўйхат!$D:$D,$C478)</f>
        <v/>
      </c>
      <c r="AJ478" s="36">
        <f>SUMIFS(рўйхат!AK:AK,рўйхат!$CX:$CX,$B$536,рўйхат!$D:$D,$C478)</f>
        <v/>
      </c>
      <c r="AK478" s="35">
        <f>SUMIFS(рўйхат!AL:AL,рўйхат!$CX:$CX,$B$536,рўйхат!$D:$D,$C478)</f>
        <v/>
      </c>
      <c r="AL478" s="36">
        <f>SUMIFS(рўйхат!AM:AM,рўйхат!$CX:$CX,$B$536,рўйхат!$D:$D,$C478)</f>
        <v/>
      </c>
      <c r="AM478" s="77">
        <f>IFERROR(Q478/E478,0)</f>
        <v/>
      </c>
      <c r="AN478" s="77">
        <f>IFERROR(R478/F478,0)</f>
        <v/>
      </c>
      <c r="AO478" s="35">
        <f>SUMIFS(рўйхат!AX:AX,рўйхат!$CX:$CX,$B$536,рўйхат!$D:$D,$C478)</f>
        <v/>
      </c>
      <c r="AP478" s="36">
        <f>SUMIFS(рўйхат!AY:AY,рўйхат!$CX:$CX,$B$536,рўйхат!$D:$D,$C478)</f>
        <v/>
      </c>
      <c r="AQ478" s="35">
        <f>SUMIFS(рўйхат!AZ:AZ,рўйхат!$CX:$CX,$B$536,рўйхат!$D:$D,$C478)</f>
        <v/>
      </c>
      <c r="AR478" s="36">
        <f>SUMIFS(рўйхат!BA:BA,рўйхат!$CX:$CX,$B$536,рўйхат!$D:$D,$C478)</f>
        <v/>
      </c>
      <c r="AS478" s="35">
        <f>SUMIFS(рўйхат!BB:BB,рўйхат!$CX:$CX,$B$536,рўйхат!$D:$D,$C478)</f>
        <v/>
      </c>
      <c r="AT478" s="36">
        <f>SUMIFS(рўйхат!BC:BC,рўйхат!$CX:$CX,$B$536,рўйхат!$D:$D,$C478)</f>
        <v/>
      </c>
      <c r="AU478" s="35">
        <f>SUMIFS(рўйхат!BD:BD,рўйхат!$CX:$CX,$B$536,рўйхат!$D:$D,$C478)</f>
        <v/>
      </c>
      <c r="AV478" s="36">
        <f>SUMIFS(рўйхат!BE:BE,рўйхат!$CX:$CX,$B$536,рўйхат!$D:$D,$C478)</f>
        <v/>
      </c>
      <c r="AW478" s="35">
        <f>SUMIFS(рўйхат!BF:BF,рўйхат!$CX:$CX,$B$536,рўйхат!$D:$D,$C478)</f>
        <v/>
      </c>
      <c r="AX478" s="36">
        <f>SUMIFS(рўйхат!BG:BG,рўйхат!$CX:$CX,$B$536,рўйхат!$D:$D,$C478)</f>
        <v/>
      </c>
      <c r="AY478" s="35">
        <f>SUMIFS(рўйхат!BH:BH,рўйхат!$CX:$CX,$B$536,рўйхат!$D:$D,$C478)</f>
        <v/>
      </c>
      <c r="AZ478" s="36">
        <f>SUMIFS(рўйхат!BI:BI,рўйхат!$CX:$CX,$B$536,рўйхат!$D:$D,$C478)</f>
        <v/>
      </c>
      <c r="BA478" s="35">
        <f>SUMIFS(рўйхат!BJ:BJ,рўйхат!$CX:$CX,$B$536,рўйхат!$D:$D,$C478)</f>
        <v/>
      </c>
      <c r="BB478" s="36">
        <f>SUMIFS(рўйхат!BK:BK,рўйхат!$CX:$CX,$B$536,рўйхат!$D:$D,$C478)</f>
        <v/>
      </c>
      <c r="BC478" s="77">
        <f>IFERROR(AO478/E478,0)</f>
        <v/>
      </c>
      <c r="BD478" s="77">
        <f>IFERROR(AP478/F478,0)</f>
        <v/>
      </c>
      <c r="BE478" s="35">
        <f>SUMIFS(рўйхат!BL:BL,рўйхат!$CX:$CX,$B$536,рўйхат!$D:$D,$C478)</f>
        <v/>
      </c>
      <c r="BF478" s="36">
        <f>SUMIFS(рўйхат!BM:BM,рўйхат!$CX:$CX,$B$536,рўйхат!$D:$D,$C478)</f>
        <v/>
      </c>
      <c r="BG478" s="35">
        <f>SUMIFS(рўйхат!BN:BN,рўйхат!$CX:$CX,$B$536,рўйхат!$D:$D,$C478)</f>
        <v/>
      </c>
      <c r="BH478" s="36">
        <f>SUMIFS(рўйхат!BO:BO,рўйхат!$CX:$CX,$B$536,рўйхат!$D:$D,$C478)</f>
        <v/>
      </c>
      <c r="BI478" s="35">
        <f>SUMIFS(рўйхат!BP:BP,рўйхат!$CX:$CX,$B$536,рўйхат!$D:$D,$C478)</f>
        <v/>
      </c>
      <c r="BJ478" s="36">
        <f>SUMIFS(рўйхат!BQ:BQ,рўйхат!$CX:$CX,$B$536,рўйхат!$D:$D,$C478)</f>
        <v/>
      </c>
      <c r="BK478" s="35">
        <f>SUMIFS(рўйхат!BR:BR,рўйхат!$CX:$CX,$B$536,рўйхат!$D:$D,$C478)</f>
        <v/>
      </c>
      <c r="BL478" s="36">
        <f>SUMIFS(рўйхат!BS:BS,рўйхат!$CX:$CX,$B$536,рўйхат!$D:$D,$C478)</f>
        <v/>
      </c>
      <c r="BM478" s="35">
        <f>SUMIFS(рўйхат!BT:BT,рўйхат!$CX:$CX,$B$536,рўйхат!$D:$D,$C478)</f>
        <v/>
      </c>
      <c r="BN478" s="36">
        <f>SUMIFS(рўйхат!BU:BU,рўйхат!$CX:$CX,$B$536,рўйхат!$D:$D,$C478)</f>
        <v/>
      </c>
      <c r="BO478" s="35">
        <f>SUMIFS(рўйхат!BX:BX,рўйхат!$CX:$CX,$B$536,рўйхат!$D:$D,$C478)</f>
        <v/>
      </c>
      <c r="BP478" s="36">
        <f>SUMIFS(рўйхат!BY:BY,рўйхат!$CX:$CX,$B$536,рўйхат!$D:$D,$C478)</f>
        <v/>
      </c>
      <c r="BQ478" s="35">
        <f>SUMIFS(рўйхат!BZ:BZ,рўйхат!$CX:$CX,$B$536,рўйхат!$D:$D,$C478)</f>
        <v/>
      </c>
      <c r="BR478" s="36">
        <f>SUMIFS(рўйхат!CA:CA,рўйхат!$CX:$CX,$B$536,рўйхат!$D:$D,$C478)</f>
        <v/>
      </c>
      <c r="BS478" s="35">
        <f>SUMIFS(рўйхат!CB:CB,рўйхат!$CX:$CX,$B$536,рўйхат!$D:$D,$C478)</f>
        <v/>
      </c>
      <c r="BT478" s="36">
        <f>SUMIFS(рўйхат!CC:CC,рўйхат!$CX:$CX,$B$536,рўйхат!$D:$D,$C478)</f>
        <v/>
      </c>
      <c r="BU478" s="35">
        <f>SUMIFS(рўйхат!CD:CD,рўйхат!$CX:$CX,$B$536,рўйхат!$D:$D,$C478)</f>
        <v/>
      </c>
      <c r="BV478" s="36">
        <f>SUMIFS(рўйхат!CE:CE,рўйхат!$CX:$CX,$B$536,рўйхат!$D:$D,$C478)</f>
        <v/>
      </c>
      <c r="BW478" s="35">
        <f>SUMIFS(рўйхат!CH:CH,рўйхат!$CX:$CX,$B$536,рўйхат!$D:$D,$C478)</f>
        <v/>
      </c>
      <c r="BX478" s="36">
        <f>SUMIFS(рўйхат!CI:CI,рўйхат!$CX:$CX,$B$536,рўйхат!$D:$D,$C478)</f>
        <v/>
      </c>
      <c r="BY478" s="35">
        <f>SUMIFS(рўйхат!CJ:CJ,рўйхат!$CX:$CX,$B$536,рўйхат!$D:$D,$C478)</f>
        <v/>
      </c>
      <c r="BZ478" s="36">
        <f>SUMIFS(рўйхат!CK:CK,рўйхат!$CX:$CX,$B$536,рўйхат!$D:$D,$C478)</f>
        <v/>
      </c>
      <c r="CA478" s="35">
        <f>SUMIFS(рўйхат!CL:CL,рўйхат!$CX:$CX,$B$536,рўйхат!$D:$D,$C478)</f>
        <v/>
      </c>
      <c r="CB478" s="36">
        <f>SUMIFS(рўйхат!CM:CM,рўйхат!$CX:$CX,$B$536,рўйхат!$D:$D,$C478)</f>
        <v/>
      </c>
      <c r="CC478" s="35">
        <f>SUMIFS(рўйхат!CN:CN,рўйхат!$CX:$CX,$B$536,рўйхат!$D:$D,$C478)</f>
        <v/>
      </c>
      <c r="CD478" s="36">
        <f>SUMIFS(рўйхат!CO:CO,рўйхат!$CX:$CX,$B$536,рўйхат!$D:$D,$C478)</f>
        <v/>
      </c>
      <c r="CE478" s="77">
        <f>IFERROR(BE478/(Q478+BE478),0)</f>
        <v/>
      </c>
      <c r="CF478" s="78">
        <f>IFERROR(BF478/(R478+BF478),0)</f>
        <v/>
      </c>
    </row>
    <row r="479" hidden="1" outlineLevel="1" ht="30" customFormat="1" customHeight="1" s="8">
      <c r="A479" s="39" t="n"/>
      <c r="B479" s="50" t="n">
        <v>9</v>
      </c>
      <c r="C479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479" s="16" t="n"/>
      <c r="E479" s="35">
        <f>SUMIFS(рўйхат!F:F,рўйхат!$CX:$CX,$B$536,рўйхат!$D:$D,$C479)</f>
        <v/>
      </c>
      <c r="F479" s="36">
        <f>SUMIFS(рўйхат!G:G,рўйхат!$CX:$CX,$B$536,рўйхат!$D:$D,$C479)</f>
        <v/>
      </c>
      <c r="G479" s="35">
        <f>SUMIFS(рўйхат!H:H,рўйхат!$CX:$CX,$B$536,рўйхат!$D:$D,$C479)</f>
        <v/>
      </c>
      <c r="H479" s="36">
        <f>SUMIFS(рўйхат!I:I,рўйхат!$CX:$CX,$B$536,рўйхат!$D:$D,$C479)</f>
        <v/>
      </c>
      <c r="I479" s="35">
        <f>SUMIFS(рўйхат!J:J,рўйхат!$CX:$CX,$B$536,рўйхат!$D:$D,$C479)</f>
        <v/>
      </c>
      <c r="J479" s="36">
        <f>SUMIFS(рўйхат!K:K,рўйхат!$CX:$CX,$B$536,рўйхат!$D:$D,$C479)</f>
        <v/>
      </c>
      <c r="K479" s="35">
        <f>SUMIFS(рўйхат!L:L,рўйхат!$CX:$CX,$B$536,рўйхат!$D:$D,$C479)</f>
        <v/>
      </c>
      <c r="L479" s="36">
        <f>SUMIFS(рўйхат!M:M,рўйхат!$CX:$CX,$B$536,рўйхат!$D:$D,$C479)</f>
        <v/>
      </c>
      <c r="M479" s="35">
        <f>SUMIFS(рўйхат!N:N,рўйхат!$CX:$CX,$B$536,рўйхат!$D:$D,$C479)</f>
        <v/>
      </c>
      <c r="N479" s="36">
        <f>SUMIFS(рўйхат!O:O,рўйхат!$CX:$CX,$B$536,рўйхат!$D:$D,$C479)</f>
        <v/>
      </c>
      <c r="O479" s="34">
        <f>IFERROR(M479/E479,0)</f>
        <v/>
      </c>
      <c r="P479" s="34">
        <f>IFERROR(N479/F479,0)</f>
        <v/>
      </c>
      <c r="Q479" s="35">
        <f>SUMIFS(рўйхат!P:P,рўйхат!$CX:$CX,$B$536,рўйхат!$D:$D,$C479)</f>
        <v/>
      </c>
      <c r="R479" s="36">
        <f>SUMIFS(рўйхат!Q:Q,рўйхат!$CX:$CX,$B$536,рўйхат!$D:$D,$C479)</f>
        <v/>
      </c>
      <c r="S479" s="35">
        <f>SUMIFS(рўйхат!R:R,рўйхат!$CX:$CX,$B$536,рўйхат!$D:$D,$C479)</f>
        <v/>
      </c>
      <c r="T479" s="36">
        <f>SUMIFS(рўйхат!S:S,рўйхат!$CX:$CX,$B$536,рўйхат!$D:$D,$C479)</f>
        <v/>
      </c>
      <c r="U479" s="35">
        <f>SUMIFS(рўйхат!T:T,рўйхат!$CX:$CX,$B$536,рўйхат!$D:$D,$C479)</f>
        <v/>
      </c>
      <c r="V479" s="36">
        <f>SUMIFS(рўйхат!U:U,рўйхат!$CX:$CX,$B$536,рўйхат!$D:$D,$C479)</f>
        <v/>
      </c>
      <c r="W479" s="35">
        <f>SUMIFS(рўйхат!V:V,рўйхат!$CX:$CX,$B$536,рўйхат!$D:$D,$C479)</f>
        <v/>
      </c>
      <c r="X479" s="36">
        <f>SUMIFS(рўйхат!W:W,рўйхат!$CX:$CX,$B$536,рўйхат!$D:$D,$C479)</f>
        <v/>
      </c>
      <c r="Y479" s="35">
        <f>SUMIFS(рўйхат!X:X,рўйхат!$CX:$CX,$B$536,рўйхат!$D:$D,$C479)</f>
        <v/>
      </c>
      <c r="Z479" s="36">
        <f>SUMIFS(рўйхат!Y:Y,рўйхат!$CX:$CX,$B$536,рўйхат!$D:$D,$C479)</f>
        <v/>
      </c>
      <c r="AA479" s="35">
        <f>SUMIFS(рўйхат!Z:Z,рўйхат!$CX:$CX,$B$536,рўйхат!$D:$D,$C479)</f>
        <v/>
      </c>
      <c r="AB479" s="36">
        <f>SUMIFS(рўйхат!AA:AA,рўйхат!$CX:$CX,$B$536,рўйхат!$D:$D,$C479)</f>
        <v/>
      </c>
      <c r="AC479" s="35">
        <f>SUMIFS(рўйхат!AB:AB,рўйхат!$CX:$CX,$B$536,рўйхат!$D:$D,$C479)</f>
        <v/>
      </c>
      <c r="AD479" s="36">
        <f>SUMIFS(рўйхат!AC:AC,рўйхат!$CX:$CX,$B$536,рўйхат!$D:$D,$C479)</f>
        <v/>
      </c>
      <c r="AE479" s="35">
        <f>SUMIFS(рўйхат!AD:AD,рўйхат!$CX:$CX,$B$536,рўйхат!$D:$D,$C479)</f>
        <v/>
      </c>
      <c r="AF479" s="36">
        <f>SUMIFS(рўйхат!AE:AE,рўйхат!$CX:$CX,$B$536,рўйхат!$D:$D,$C479)</f>
        <v/>
      </c>
      <c r="AG479" s="35">
        <f>SUMIFS(рўйхат!AH:AH,рўйхат!$CX:$CX,$B$536,рўйхат!$D:$D,$C479)</f>
        <v/>
      </c>
      <c r="AH479" s="36">
        <f>SUMIFS(рўйхат!AI:AI,рўйхат!$CX:$CX,$B$536,рўйхат!$D:$D,$C479)</f>
        <v/>
      </c>
      <c r="AI479" s="35">
        <f>SUMIFS(рўйхат!AJ:AJ,рўйхат!$CX:$CX,$B$536,рўйхат!$D:$D,$C479)</f>
        <v/>
      </c>
      <c r="AJ479" s="36">
        <f>SUMIFS(рўйхат!AK:AK,рўйхат!$CX:$CX,$B$536,рўйхат!$D:$D,$C479)</f>
        <v/>
      </c>
      <c r="AK479" s="35">
        <f>SUMIFS(рўйхат!AL:AL,рўйхат!$CX:$CX,$B$536,рўйхат!$D:$D,$C479)</f>
        <v/>
      </c>
      <c r="AL479" s="36">
        <f>SUMIFS(рўйхат!AM:AM,рўйхат!$CX:$CX,$B$536,рўйхат!$D:$D,$C479)</f>
        <v/>
      </c>
      <c r="AM479" s="77">
        <f>IFERROR(Q479/E479,0)</f>
        <v/>
      </c>
      <c r="AN479" s="77">
        <f>IFERROR(R479/F479,0)</f>
        <v/>
      </c>
      <c r="AO479" s="35">
        <f>SUMIFS(рўйхат!AX:AX,рўйхат!$CX:$CX,$B$536,рўйхат!$D:$D,$C479)</f>
        <v/>
      </c>
      <c r="AP479" s="36">
        <f>SUMIFS(рўйхат!AY:AY,рўйхат!$CX:$CX,$B$536,рўйхат!$D:$D,$C479)</f>
        <v/>
      </c>
      <c r="AQ479" s="35">
        <f>SUMIFS(рўйхат!AZ:AZ,рўйхат!$CX:$CX,$B$536,рўйхат!$D:$D,$C479)</f>
        <v/>
      </c>
      <c r="AR479" s="36">
        <f>SUMIFS(рўйхат!BA:BA,рўйхат!$CX:$CX,$B$536,рўйхат!$D:$D,$C479)</f>
        <v/>
      </c>
      <c r="AS479" s="35">
        <f>SUMIFS(рўйхат!BB:BB,рўйхат!$CX:$CX,$B$536,рўйхат!$D:$D,$C479)</f>
        <v/>
      </c>
      <c r="AT479" s="36">
        <f>SUMIFS(рўйхат!BC:BC,рўйхат!$CX:$CX,$B$536,рўйхат!$D:$D,$C479)</f>
        <v/>
      </c>
      <c r="AU479" s="35">
        <f>SUMIFS(рўйхат!BD:BD,рўйхат!$CX:$CX,$B$536,рўйхат!$D:$D,$C479)</f>
        <v/>
      </c>
      <c r="AV479" s="36">
        <f>SUMIFS(рўйхат!BE:BE,рўйхат!$CX:$CX,$B$536,рўйхат!$D:$D,$C479)</f>
        <v/>
      </c>
      <c r="AW479" s="35">
        <f>SUMIFS(рўйхат!BF:BF,рўйхат!$CX:$CX,$B$536,рўйхат!$D:$D,$C479)</f>
        <v/>
      </c>
      <c r="AX479" s="36">
        <f>SUMIFS(рўйхат!BG:BG,рўйхат!$CX:$CX,$B$536,рўйхат!$D:$D,$C479)</f>
        <v/>
      </c>
      <c r="AY479" s="35">
        <f>SUMIFS(рўйхат!BH:BH,рўйхат!$CX:$CX,$B$536,рўйхат!$D:$D,$C479)</f>
        <v/>
      </c>
      <c r="AZ479" s="36">
        <f>SUMIFS(рўйхат!BI:BI,рўйхат!$CX:$CX,$B$536,рўйхат!$D:$D,$C479)</f>
        <v/>
      </c>
      <c r="BA479" s="35">
        <f>SUMIFS(рўйхат!BJ:BJ,рўйхат!$CX:$CX,$B$536,рўйхат!$D:$D,$C479)</f>
        <v/>
      </c>
      <c r="BB479" s="36">
        <f>SUMIFS(рўйхат!BK:BK,рўйхат!$CX:$CX,$B$536,рўйхат!$D:$D,$C479)</f>
        <v/>
      </c>
      <c r="BC479" s="77">
        <f>IFERROR(AO479/E479,0)</f>
        <v/>
      </c>
      <c r="BD479" s="77">
        <f>IFERROR(AP479/F479,0)</f>
        <v/>
      </c>
      <c r="BE479" s="35">
        <f>SUMIFS(рўйхат!BL:BL,рўйхат!$CX:$CX,$B$536,рўйхат!$D:$D,$C479)</f>
        <v/>
      </c>
      <c r="BF479" s="36">
        <f>SUMIFS(рўйхат!BM:BM,рўйхат!$CX:$CX,$B$536,рўйхат!$D:$D,$C479)</f>
        <v/>
      </c>
      <c r="BG479" s="35">
        <f>SUMIFS(рўйхат!BN:BN,рўйхат!$CX:$CX,$B$536,рўйхат!$D:$D,$C479)</f>
        <v/>
      </c>
      <c r="BH479" s="36">
        <f>SUMIFS(рўйхат!BO:BO,рўйхат!$CX:$CX,$B$536,рўйхат!$D:$D,$C479)</f>
        <v/>
      </c>
      <c r="BI479" s="35">
        <f>SUMIFS(рўйхат!BP:BP,рўйхат!$CX:$CX,$B$536,рўйхат!$D:$D,$C479)</f>
        <v/>
      </c>
      <c r="BJ479" s="36">
        <f>SUMIFS(рўйхат!BQ:BQ,рўйхат!$CX:$CX,$B$536,рўйхат!$D:$D,$C479)</f>
        <v/>
      </c>
      <c r="BK479" s="35">
        <f>SUMIFS(рўйхат!BR:BR,рўйхат!$CX:$CX,$B$536,рўйхат!$D:$D,$C479)</f>
        <v/>
      </c>
      <c r="BL479" s="36">
        <f>SUMIFS(рўйхат!BS:BS,рўйхат!$CX:$CX,$B$536,рўйхат!$D:$D,$C479)</f>
        <v/>
      </c>
      <c r="BM479" s="35">
        <f>SUMIFS(рўйхат!BT:BT,рўйхат!$CX:$CX,$B$536,рўйхат!$D:$D,$C479)</f>
        <v/>
      </c>
      <c r="BN479" s="36">
        <f>SUMIFS(рўйхат!BU:BU,рўйхат!$CX:$CX,$B$536,рўйхат!$D:$D,$C479)</f>
        <v/>
      </c>
      <c r="BO479" s="35">
        <f>SUMIFS(рўйхат!BX:BX,рўйхат!$CX:$CX,$B$536,рўйхат!$D:$D,$C479)</f>
        <v/>
      </c>
      <c r="BP479" s="36">
        <f>SUMIFS(рўйхат!BY:BY,рўйхат!$CX:$CX,$B$536,рўйхат!$D:$D,$C479)</f>
        <v/>
      </c>
      <c r="BQ479" s="35">
        <f>SUMIFS(рўйхат!BZ:BZ,рўйхат!$CX:$CX,$B$536,рўйхат!$D:$D,$C479)</f>
        <v/>
      </c>
      <c r="BR479" s="36">
        <f>SUMIFS(рўйхат!CA:CA,рўйхат!$CX:$CX,$B$536,рўйхат!$D:$D,$C479)</f>
        <v/>
      </c>
      <c r="BS479" s="35">
        <f>SUMIFS(рўйхат!CB:CB,рўйхат!$CX:$CX,$B$536,рўйхат!$D:$D,$C479)</f>
        <v/>
      </c>
      <c r="BT479" s="36">
        <f>SUMIFS(рўйхат!CC:CC,рўйхат!$CX:$CX,$B$536,рўйхат!$D:$D,$C479)</f>
        <v/>
      </c>
      <c r="BU479" s="35">
        <f>SUMIFS(рўйхат!CD:CD,рўйхат!$CX:$CX,$B$536,рўйхат!$D:$D,$C479)</f>
        <v/>
      </c>
      <c r="BV479" s="36">
        <f>SUMIFS(рўйхат!CE:CE,рўйхат!$CX:$CX,$B$536,рўйхат!$D:$D,$C479)</f>
        <v/>
      </c>
      <c r="BW479" s="35">
        <f>SUMIFS(рўйхат!CH:CH,рўйхат!$CX:$CX,$B$536,рўйхат!$D:$D,$C479)</f>
        <v/>
      </c>
      <c r="BX479" s="36">
        <f>SUMIFS(рўйхат!CI:CI,рўйхат!$CX:$CX,$B$536,рўйхат!$D:$D,$C479)</f>
        <v/>
      </c>
      <c r="BY479" s="35">
        <f>SUMIFS(рўйхат!CJ:CJ,рўйхат!$CX:$CX,$B$536,рўйхат!$D:$D,$C479)</f>
        <v/>
      </c>
      <c r="BZ479" s="36">
        <f>SUMIFS(рўйхат!CK:CK,рўйхат!$CX:$CX,$B$536,рўйхат!$D:$D,$C479)</f>
        <v/>
      </c>
      <c r="CA479" s="35">
        <f>SUMIFS(рўйхат!CL:CL,рўйхат!$CX:$CX,$B$536,рўйхат!$D:$D,$C479)</f>
        <v/>
      </c>
      <c r="CB479" s="36">
        <f>SUMIFS(рўйхат!CM:CM,рўйхат!$CX:$CX,$B$536,рўйхат!$D:$D,$C479)</f>
        <v/>
      </c>
      <c r="CC479" s="35">
        <f>SUMIFS(рўйхат!CN:CN,рўйхат!$CX:$CX,$B$536,рўйхат!$D:$D,$C479)</f>
        <v/>
      </c>
      <c r="CD479" s="36">
        <f>SUMIFS(рўйхат!CO:CO,рўйхат!$CX:$CX,$B$536,рўйхат!$D:$D,$C479)</f>
        <v/>
      </c>
      <c r="CE479" s="77">
        <f>IFERROR(BE479/(Q479+BE479),0)</f>
        <v/>
      </c>
      <c r="CF479" s="78">
        <f>IFERROR(BF479/(R479+BF479),0)</f>
        <v/>
      </c>
    </row>
    <row r="480" hidden="1" outlineLevel="1" ht="30" customFormat="1" customHeight="1" s="8">
      <c r="A480" s="39" t="n"/>
      <c r="B480" s="50" t="n">
        <v>10</v>
      </c>
      <c r="C480" s="38" t="inlineStr">
        <is>
          <t>Бюджет ташкилотларида ишловчиларнинг 4 ва ундан ортиқ даромад манбаига эга фуқаролар</t>
        </is>
      </c>
      <c r="D480" s="16" t="n"/>
      <c r="E480" s="35">
        <f>SUMIFS(рўйхат!F:F,рўйхат!$CX:$CX,$B$536,рўйхат!$D:$D,$C480)</f>
        <v/>
      </c>
      <c r="F480" s="36">
        <f>SUMIFS(рўйхат!G:G,рўйхат!$CX:$CX,$B$536,рўйхат!$D:$D,$C480)</f>
        <v/>
      </c>
      <c r="G480" s="35">
        <f>SUMIFS(рўйхат!H:H,рўйхат!$CX:$CX,$B$536,рўйхат!$D:$D,$C480)</f>
        <v/>
      </c>
      <c r="H480" s="36">
        <f>SUMIFS(рўйхат!I:I,рўйхат!$CX:$CX,$B$536,рўйхат!$D:$D,$C480)</f>
        <v/>
      </c>
      <c r="I480" s="35">
        <f>SUMIFS(рўйхат!J:J,рўйхат!$CX:$CX,$B$536,рўйхат!$D:$D,$C480)</f>
        <v/>
      </c>
      <c r="J480" s="36">
        <f>SUMIFS(рўйхат!K:K,рўйхат!$CX:$CX,$B$536,рўйхат!$D:$D,$C480)</f>
        <v/>
      </c>
      <c r="K480" s="35">
        <f>SUMIFS(рўйхат!L:L,рўйхат!$CX:$CX,$B$536,рўйхат!$D:$D,$C480)</f>
        <v/>
      </c>
      <c r="L480" s="36">
        <f>SUMIFS(рўйхат!M:M,рўйхат!$CX:$CX,$B$536,рўйхат!$D:$D,$C480)</f>
        <v/>
      </c>
      <c r="M480" s="35">
        <f>SUMIFS(рўйхат!N:N,рўйхат!$CX:$CX,$B$536,рўйхат!$D:$D,$C480)</f>
        <v/>
      </c>
      <c r="N480" s="36">
        <f>SUMIFS(рўйхат!O:O,рўйхат!$CX:$CX,$B$536,рўйхат!$D:$D,$C480)</f>
        <v/>
      </c>
      <c r="O480" s="34">
        <f>IFERROR(M480/E480,0)</f>
        <v/>
      </c>
      <c r="P480" s="34">
        <f>IFERROR(N480/F480,0)</f>
        <v/>
      </c>
      <c r="Q480" s="35">
        <f>SUMIFS(рўйхат!P:P,рўйхат!$CX:$CX,$B$536,рўйхат!$D:$D,$C480)</f>
        <v/>
      </c>
      <c r="R480" s="36">
        <f>SUMIFS(рўйхат!Q:Q,рўйхат!$CX:$CX,$B$536,рўйхат!$D:$D,$C480)</f>
        <v/>
      </c>
      <c r="S480" s="35">
        <f>SUMIFS(рўйхат!R:R,рўйхат!$CX:$CX,$B$536,рўйхат!$D:$D,$C480)</f>
        <v/>
      </c>
      <c r="T480" s="36">
        <f>SUMIFS(рўйхат!S:S,рўйхат!$CX:$CX,$B$536,рўйхат!$D:$D,$C480)</f>
        <v/>
      </c>
      <c r="U480" s="35">
        <f>SUMIFS(рўйхат!T:T,рўйхат!$CX:$CX,$B$536,рўйхат!$D:$D,$C480)</f>
        <v/>
      </c>
      <c r="V480" s="36">
        <f>SUMIFS(рўйхат!U:U,рўйхат!$CX:$CX,$B$536,рўйхат!$D:$D,$C480)</f>
        <v/>
      </c>
      <c r="W480" s="35">
        <f>SUMIFS(рўйхат!V:V,рўйхат!$CX:$CX,$B$536,рўйхат!$D:$D,$C480)</f>
        <v/>
      </c>
      <c r="X480" s="36">
        <f>SUMIFS(рўйхат!W:W,рўйхат!$CX:$CX,$B$536,рўйхат!$D:$D,$C480)</f>
        <v/>
      </c>
      <c r="Y480" s="35">
        <f>SUMIFS(рўйхат!X:X,рўйхат!$CX:$CX,$B$536,рўйхат!$D:$D,$C480)</f>
        <v/>
      </c>
      <c r="Z480" s="36">
        <f>SUMIFS(рўйхат!Y:Y,рўйхат!$CX:$CX,$B$536,рўйхат!$D:$D,$C480)</f>
        <v/>
      </c>
      <c r="AA480" s="35">
        <f>SUMIFS(рўйхат!Z:Z,рўйхат!$CX:$CX,$B$536,рўйхат!$D:$D,$C480)</f>
        <v/>
      </c>
      <c r="AB480" s="36">
        <f>SUMIFS(рўйхат!AA:AA,рўйхат!$CX:$CX,$B$536,рўйхат!$D:$D,$C480)</f>
        <v/>
      </c>
      <c r="AC480" s="35">
        <f>SUMIFS(рўйхат!AB:AB,рўйхат!$CX:$CX,$B$536,рўйхат!$D:$D,$C480)</f>
        <v/>
      </c>
      <c r="AD480" s="36">
        <f>SUMIFS(рўйхат!AC:AC,рўйхат!$CX:$CX,$B$536,рўйхат!$D:$D,$C480)</f>
        <v/>
      </c>
      <c r="AE480" s="35">
        <f>SUMIFS(рўйхат!AD:AD,рўйхат!$CX:$CX,$B$536,рўйхат!$D:$D,$C480)</f>
        <v/>
      </c>
      <c r="AF480" s="36">
        <f>SUMIFS(рўйхат!AE:AE,рўйхат!$CX:$CX,$B$536,рўйхат!$D:$D,$C480)</f>
        <v/>
      </c>
      <c r="AG480" s="35">
        <f>SUMIFS(рўйхат!AH:AH,рўйхат!$CX:$CX,$B$536,рўйхат!$D:$D,$C480)</f>
        <v/>
      </c>
      <c r="AH480" s="36">
        <f>SUMIFS(рўйхат!AI:AI,рўйхат!$CX:$CX,$B$536,рўйхат!$D:$D,$C480)</f>
        <v/>
      </c>
      <c r="AI480" s="35">
        <f>SUMIFS(рўйхат!AJ:AJ,рўйхат!$CX:$CX,$B$536,рўйхат!$D:$D,$C480)</f>
        <v/>
      </c>
      <c r="AJ480" s="36">
        <f>SUMIFS(рўйхат!AK:AK,рўйхат!$CX:$CX,$B$536,рўйхат!$D:$D,$C480)</f>
        <v/>
      </c>
      <c r="AK480" s="35">
        <f>SUMIFS(рўйхат!AL:AL,рўйхат!$CX:$CX,$B$536,рўйхат!$D:$D,$C480)</f>
        <v/>
      </c>
      <c r="AL480" s="36">
        <f>SUMIFS(рўйхат!AM:AM,рўйхат!$CX:$CX,$B$536,рўйхат!$D:$D,$C480)</f>
        <v/>
      </c>
      <c r="AM480" s="77">
        <f>IFERROR(Q480/E480,0)</f>
        <v/>
      </c>
      <c r="AN480" s="77">
        <f>IFERROR(R480/F480,0)</f>
        <v/>
      </c>
      <c r="AO480" s="35">
        <f>SUMIFS(рўйхат!AX:AX,рўйхат!$CX:$CX,$B$536,рўйхат!$D:$D,$C480)</f>
        <v/>
      </c>
      <c r="AP480" s="36">
        <f>SUMIFS(рўйхат!AY:AY,рўйхат!$CX:$CX,$B$536,рўйхат!$D:$D,$C480)</f>
        <v/>
      </c>
      <c r="AQ480" s="35">
        <f>SUMIFS(рўйхат!AZ:AZ,рўйхат!$CX:$CX,$B$536,рўйхат!$D:$D,$C480)</f>
        <v/>
      </c>
      <c r="AR480" s="36">
        <f>SUMIFS(рўйхат!BA:BA,рўйхат!$CX:$CX,$B$536,рўйхат!$D:$D,$C480)</f>
        <v/>
      </c>
      <c r="AS480" s="35">
        <f>SUMIFS(рўйхат!BB:BB,рўйхат!$CX:$CX,$B$536,рўйхат!$D:$D,$C480)</f>
        <v/>
      </c>
      <c r="AT480" s="36">
        <f>SUMIFS(рўйхат!BC:BC,рўйхат!$CX:$CX,$B$536,рўйхат!$D:$D,$C480)</f>
        <v/>
      </c>
      <c r="AU480" s="35">
        <f>SUMIFS(рўйхат!BD:BD,рўйхат!$CX:$CX,$B$536,рўйхат!$D:$D,$C480)</f>
        <v/>
      </c>
      <c r="AV480" s="36">
        <f>SUMIFS(рўйхат!BE:BE,рўйхат!$CX:$CX,$B$536,рўйхат!$D:$D,$C480)</f>
        <v/>
      </c>
      <c r="AW480" s="35">
        <f>SUMIFS(рўйхат!BF:BF,рўйхат!$CX:$CX,$B$536,рўйхат!$D:$D,$C480)</f>
        <v/>
      </c>
      <c r="AX480" s="36">
        <f>SUMIFS(рўйхат!BG:BG,рўйхат!$CX:$CX,$B$536,рўйхат!$D:$D,$C480)</f>
        <v/>
      </c>
      <c r="AY480" s="35">
        <f>SUMIFS(рўйхат!BH:BH,рўйхат!$CX:$CX,$B$536,рўйхат!$D:$D,$C480)</f>
        <v/>
      </c>
      <c r="AZ480" s="36">
        <f>SUMIFS(рўйхат!BI:BI,рўйхат!$CX:$CX,$B$536,рўйхат!$D:$D,$C480)</f>
        <v/>
      </c>
      <c r="BA480" s="35">
        <f>SUMIFS(рўйхат!BJ:BJ,рўйхат!$CX:$CX,$B$536,рўйхат!$D:$D,$C480)</f>
        <v/>
      </c>
      <c r="BB480" s="36">
        <f>SUMIFS(рўйхат!BK:BK,рўйхат!$CX:$CX,$B$536,рўйхат!$D:$D,$C480)</f>
        <v/>
      </c>
      <c r="BC480" s="77">
        <f>IFERROR(AO480/E480,0)</f>
        <v/>
      </c>
      <c r="BD480" s="77">
        <f>IFERROR(AP480/F480,0)</f>
        <v/>
      </c>
      <c r="BE480" s="35">
        <f>SUMIFS(рўйхат!BL:BL,рўйхат!$CX:$CX,$B$536,рўйхат!$D:$D,$C480)</f>
        <v/>
      </c>
      <c r="BF480" s="36">
        <f>SUMIFS(рўйхат!BM:BM,рўйхат!$CX:$CX,$B$536,рўйхат!$D:$D,$C480)</f>
        <v/>
      </c>
      <c r="BG480" s="35">
        <f>SUMIFS(рўйхат!BN:BN,рўйхат!$CX:$CX,$B$536,рўйхат!$D:$D,$C480)</f>
        <v/>
      </c>
      <c r="BH480" s="36">
        <f>SUMIFS(рўйхат!BO:BO,рўйхат!$CX:$CX,$B$536,рўйхат!$D:$D,$C480)</f>
        <v/>
      </c>
      <c r="BI480" s="35">
        <f>SUMIFS(рўйхат!BP:BP,рўйхат!$CX:$CX,$B$536,рўйхат!$D:$D,$C480)</f>
        <v/>
      </c>
      <c r="BJ480" s="36">
        <f>SUMIFS(рўйхат!BQ:BQ,рўйхат!$CX:$CX,$B$536,рўйхат!$D:$D,$C480)</f>
        <v/>
      </c>
      <c r="BK480" s="35">
        <f>SUMIFS(рўйхат!BR:BR,рўйхат!$CX:$CX,$B$536,рўйхат!$D:$D,$C480)</f>
        <v/>
      </c>
      <c r="BL480" s="36">
        <f>SUMIFS(рўйхат!BS:BS,рўйхат!$CX:$CX,$B$536,рўйхат!$D:$D,$C480)</f>
        <v/>
      </c>
      <c r="BM480" s="35">
        <f>SUMIFS(рўйхат!BT:BT,рўйхат!$CX:$CX,$B$536,рўйхат!$D:$D,$C480)</f>
        <v/>
      </c>
      <c r="BN480" s="36">
        <f>SUMIFS(рўйхат!BU:BU,рўйхат!$CX:$CX,$B$536,рўйхат!$D:$D,$C480)</f>
        <v/>
      </c>
      <c r="BO480" s="35">
        <f>SUMIFS(рўйхат!BX:BX,рўйхат!$CX:$CX,$B$536,рўйхат!$D:$D,$C480)</f>
        <v/>
      </c>
      <c r="BP480" s="36">
        <f>SUMIFS(рўйхат!BY:BY,рўйхат!$CX:$CX,$B$536,рўйхат!$D:$D,$C480)</f>
        <v/>
      </c>
      <c r="BQ480" s="35">
        <f>SUMIFS(рўйхат!BZ:BZ,рўйхат!$CX:$CX,$B$536,рўйхат!$D:$D,$C480)</f>
        <v/>
      </c>
      <c r="BR480" s="36">
        <f>SUMIFS(рўйхат!CA:CA,рўйхат!$CX:$CX,$B$536,рўйхат!$D:$D,$C480)</f>
        <v/>
      </c>
      <c r="BS480" s="35">
        <f>SUMIFS(рўйхат!CB:CB,рўйхат!$CX:$CX,$B$536,рўйхат!$D:$D,$C480)</f>
        <v/>
      </c>
      <c r="BT480" s="36">
        <f>SUMIFS(рўйхат!CC:CC,рўйхат!$CX:$CX,$B$536,рўйхат!$D:$D,$C480)</f>
        <v/>
      </c>
      <c r="BU480" s="35">
        <f>SUMIFS(рўйхат!CD:CD,рўйхат!$CX:$CX,$B$536,рўйхат!$D:$D,$C480)</f>
        <v/>
      </c>
      <c r="BV480" s="36">
        <f>SUMIFS(рўйхат!CE:CE,рўйхат!$CX:$CX,$B$536,рўйхат!$D:$D,$C480)</f>
        <v/>
      </c>
      <c r="BW480" s="35">
        <f>SUMIFS(рўйхат!CH:CH,рўйхат!$CX:$CX,$B$536,рўйхат!$D:$D,$C480)</f>
        <v/>
      </c>
      <c r="BX480" s="36">
        <f>SUMIFS(рўйхат!CI:CI,рўйхат!$CX:$CX,$B$536,рўйхат!$D:$D,$C480)</f>
        <v/>
      </c>
      <c r="BY480" s="35">
        <f>SUMIFS(рўйхат!CJ:CJ,рўйхат!$CX:$CX,$B$536,рўйхат!$D:$D,$C480)</f>
        <v/>
      </c>
      <c r="BZ480" s="36">
        <f>SUMIFS(рўйхат!CK:CK,рўйхат!$CX:$CX,$B$536,рўйхат!$D:$D,$C480)</f>
        <v/>
      </c>
      <c r="CA480" s="35">
        <f>SUMIFS(рўйхат!CL:CL,рўйхат!$CX:$CX,$B$536,рўйхат!$D:$D,$C480)</f>
        <v/>
      </c>
      <c r="CB480" s="36">
        <f>SUMIFS(рўйхат!CM:CM,рўйхат!$CX:$CX,$B$536,рўйхат!$D:$D,$C480)</f>
        <v/>
      </c>
      <c r="CC480" s="35">
        <f>SUMIFS(рўйхат!CN:CN,рўйхат!$CX:$CX,$B$536,рўйхат!$D:$D,$C480)</f>
        <v/>
      </c>
      <c r="CD480" s="36">
        <f>SUMIFS(рўйхат!CO:CO,рўйхат!$CX:$CX,$B$536,рўйхат!$D:$D,$C480)</f>
        <v/>
      </c>
      <c r="CE480" s="77">
        <f>IFERROR(BE480/(Q480+BE480),0)</f>
        <v/>
      </c>
      <c r="CF480" s="78">
        <f>IFERROR(BF480/(R480+BF480),0)</f>
        <v/>
      </c>
    </row>
    <row r="481" hidden="1" outlineLevel="1" ht="30" customFormat="1" customHeight="1" s="8">
      <c r="A481" s="39" t="n"/>
      <c r="B481" s="50" t="n">
        <v>11</v>
      </c>
      <c r="C481" s="38" t="inlineStr">
        <is>
          <t>Вафот этган фуқароларга ойлик иш ҳақи ҳисобланганлиги (V2)</t>
        </is>
      </c>
      <c r="D481" s="16" t="n"/>
      <c r="E481" s="35">
        <f>SUMIFS(рўйхат!F:F,рўйхат!$CX:$CX,$B$536,рўйхат!$D:$D,$C481)</f>
        <v/>
      </c>
      <c r="F481" s="36">
        <f>SUMIFS(рўйхат!G:G,рўйхат!$CX:$CX,$B$536,рўйхат!$D:$D,$C481)</f>
        <v/>
      </c>
      <c r="G481" s="35">
        <f>SUMIFS(рўйхат!H:H,рўйхат!$CX:$CX,$B$536,рўйхат!$D:$D,$C481)</f>
        <v/>
      </c>
      <c r="H481" s="36">
        <f>SUMIFS(рўйхат!I:I,рўйхат!$CX:$CX,$B$536,рўйхат!$D:$D,$C481)</f>
        <v/>
      </c>
      <c r="I481" s="35">
        <f>SUMIFS(рўйхат!J:J,рўйхат!$CX:$CX,$B$536,рўйхат!$D:$D,$C481)</f>
        <v/>
      </c>
      <c r="J481" s="36">
        <f>SUMIFS(рўйхат!K:K,рўйхат!$CX:$CX,$B$536,рўйхат!$D:$D,$C481)</f>
        <v/>
      </c>
      <c r="K481" s="35">
        <f>SUMIFS(рўйхат!L:L,рўйхат!$CX:$CX,$B$536,рўйхат!$D:$D,$C481)</f>
        <v/>
      </c>
      <c r="L481" s="36">
        <f>SUMIFS(рўйхат!M:M,рўйхат!$CX:$CX,$B$536,рўйхат!$D:$D,$C481)</f>
        <v/>
      </c>
      <c r="M481" s="35">
        <f>SUMIFS(рўйхат!N:N,рўйхат!$CX:$CX,$B$536,рўйхат!$D:$D,$C481)</f>
        <v/>
      </c>
      <c r="N481" s="36">
        <f>SUMIFS(рўйхат!O:O,рўйхат!$CX:$CX,$B$536,рўйхат!$D:$D,$C481)</f>
        <v/>
      </c>
      <c r="O481" s="34">
        <f>IFERROR(M481/E481,0)</f>
        <v/>
      </c>
      <c r="P481" s="34">
        <f>IFERROR(N481/F481,0)</f>
        <v/>
      </c>
      <c r="Q481" s="35">
        <f>SUMIFS(рўйхат!P:P,рўйхат!$CX:$CX,$B$536,рўйхат!$D:$D,$C481)</f>
        <v/>
      </c>
      <c r="R481" s="36">
        <f>SUMIFS(рўйхат!Q:Q,рўйхат!$CX:$CX,$B$536,рўйхат!$D:$D,$C481)</f>
        <v/>
      </c>
      <c r="S481" s="35">
        <f>SUMIFS(рўйхат!R:R,рўйхат!$CX:$CX,$B$536,рўйхат!$D:$D,$C481)</f>
        <v/>
      </c>
      <c r="T481" s="36">
        <f>SUMIFS(рўйхат!S:S,рўйхат!$CX:$CX,$B$536,рўйхат!$D:$D,$C481)</f>
        <v/>
      </c>
      <c r="U481" s="35">
        <f>SUMIFS(рўйхат!T:T,рўйхат!$CX:$CX,$B$536,рўйхат!$D:$D,$C481)</f>
        <v/>
      </c>
      <c r="V481" s="36">
        <f>SUMIFS(рўйхат!U:U,рўйхат!$CX:$CX,$B$536,рўйхат!$D:$D,$C481)</f>
        <v/>
      </c>
      <c r="W481" s="35">
        <f>SUMIFS(рўйхат!V:V,рўйхат!$CX:$CX,$B$536,рўйхат!$D:$D,$C481)</f>
        <v/>
      </c>
      <c r="X481" s="36">
        <f>SUMIFS(рўйхат!W:W,рўйхат!$CX:$CX,$B$536,рўйхат!$D:$D,$C481)</f>
        <v/>
      </c>
      <c r="Y481" s="35">
        <f>SUMIFS(рўйхат!X:X,рўйхат!$CX:$CX,$B$536,рўйхат!$D:$D,$C481)</f>
        <v/>
      </c>
      <c r="Z481" s="36">
        <f>SUMIFS(рўйхат!Y:Y,рўйхат!$CX:$CX,$B$536,рўйхат!$D:$D,$C481)</f>
        <v/>
      </c>
      <c r="AA481" s="35">
        <f>SUMIFS(рўйхат!Z:Z,рўйхат!$CX:$CX,$B$536,рўйхат!$D:$D,$C481)</f>
        <v/>
      </c>
      <c r="AB481" s="36">
        <f>SUMIFS(рўйхат!AA:AA,рўйхат!$CX:$CX,$B$536,рўйхат!$D:$D,$C481)</f>
        <v/>
      </c>
      <c r="AC481" s="35">
        <f>SUMIFS(рўйхат!AB:AB,рўйхат!$CX:$CX,$B$536,рўйхат!$D:$D,$C481)</f>
        <v/>
      </c>
      <c r="AD481" s="36">
        <f>SUMIFS(рўйхат!AC:AC,рўйхат!$CX:$CX,$B$536,рўйхат!$D:$D,$C481)</f>
        <v/>
      </c>
      <c r="AE481" s="35">
        <f>SUMIFS(рўйхат!AD:AD,рўйхат!$CX:$CX,$B$536,рўйхат!$D:$D,$C481)</f>
        <v/>
      </c>
      <c r="AF481" s="36">
        <f>SUMIFS(рўйхат!AE:AE,рўйхат!$CX:$CX,$B$536,рўйхат!$D:$D,$C481)</f>
        <v/>
      </c>
      <c r="AG481" s="35">
        <f>SUMIFS(рўйхат!AH:AH,рўйхат!$CX:$CX,$B$536,рўйхат!$D:$D,$C481)</f>
        <v/>
      </c>
      <c r="AH481" s="36">
        <f>SUMIFS(рўйхат!AI:AI,рўйхат!$CX:$CX,$B$536,рўйхат!$D:$D,$C481)</f>
        <v/>
      </c>
      <c r="AI481" s="35">
        <f>SUMIFS(рўйхат!AJ:AJ,рўйхат!$CX:$CX,$B$536,рўйхат!$D:$D,$C481)</f>
        <v/>
      </c>
      <c r="AJ481" s="36">
        <f>SUMIFS(рўйхат!AK:AK,рўйхат!$CX:$CX,$B$536,рўйхат!$D:$D,$C481)</f>
        <v/>
      </c>
      <c r="AK481" s="35">
        <f>SUMIFS(рўйхат!AL:AL,рўйхат!$CX:$CX,$B$536,рўйхат!$D:$D,$C481)</f>
        <v/>
      </c>
      <c r="AL481" s="36">
        <f>SUMIFS(рўйхат!AM:AM,рўйхат!$CX:$CX,$B$536,рўйхат!$D:$D,$C481)</f>
        <v/>
      </c>
      <c r="AM481" s="77">
        <f>IFERROR(Q481/E481,0)</f>
        <v/>
      </c>
      <c r="AN481" s="77">
        <f>IFERROR(R481/F481,0)</f>
        <v/>
      </c>
      <c r="AO481" s="35">
        <f>SUMIFS(рўйхат!AX:AX,рўйхат!$CX:$CX,$B$536,рўйхат!$D:$D,$C481)</f>
        <v/>
      </c>
      <c r="AP481" s="36">
        <f>SUMIFS(рўйхат!AY:AY,рўйхат!$CX:$CX,$B$536,рўйхат!$D:$D,$C481)</f>
        <v/>
      </c>
      <c r="AQ481" s="35">
        <f>SUMIFS(рўйхат!AZ:AZ,рўйхат!$CX:$CX,$B$536,рўйхат!$D:$D,$C481)</f>
        <v/>
      </c>
      <c r="AR481" s="36">
        <f>SUMIFS(рўйхат!BA:BA,рўйхат!$CX:$CX,$B$536,рўйхат!$D:$D,$C481)</f>
        <v/>
      </c>
      <c r="AS481" s="35">
        <f>SUMIFS(рўйхат!BB:BB,рўйхат!$CX:$CX,$B$536,рўйхат!$D:$D,$C481)</f>
        <v/>
      </c>
      <c r="AT481" s="36">
        <f>SUMIFS(рўйхат!BC:BC,рўйхат!$CX:$CX,$B$536,рўйхат!$D:$D,$C481)</f>
        <v/>
      </c>
      <c r="AU481" s="35">
        <f>SUMIFS(рўйхат!BD:BD,рўйхат!$CX:$CX,$B$536,рўйхат!$D:$D,$C481)</f>
        <v/>
      </c>
      <c r="AV481" s="36">
        <f>SUMIFS(рўйхат!BE:BE,рўйхат!$CX:$CX,$B$536,рўйхат!$D:$D,$C481)</f>
        <v/>
      </c>
      <c r="AW481" s="35">
        <f>SUMIFS(рўйхат!BF:BF,рўйхат!$CX:$CX,$B$536,рўйхат!$D:$D,$C481)</f>
        <v/>
      </c>
      <c r="AX481" s="36">
        <f>SUMIFS(рўйхат!BG:BG,рўйхат!$CX:$CX,$B$536,рўйхат!$D:$D,$C481)</f>
        <v/>
      </c>
      <c r="AY481" s="35">
        <f>SUMIFS(рўйхат!BH:BH,рўйхат!$CX:$CX,$B$536,рўйхат!$D:$D,$C481)</f>
        <v/>
      </c>
      <c r="AZ481" s="36">
        <f>SUMIFS(рўйхат!BI:BI,рўйхат!$CX:$CX,$B$536,рўйхат!$D:$D,$C481)</f>
        <v/>
      </c>
      <c r="BA481" s="35">
        <f>SUMIFS(рўйхат!BJ:BJ,рўйхат!$CX:$CX,$B$536,рўйхат!$D:$D,$C481)</f>
        <v/>
      </c>
      <c r="BB481" s="36">
        <f>SUMIFS(рўйхат!BK:BK,рўйхат!$CX:$CX,$B$536,рўйхат!$D:$D,$C481)</f>
        <v/>
      </c>
      <c r="BC481" s="77">
        <f>IFERROR(AO481/E481,0)</f>
        <v/>
      </c>
      <c r="BD481" s="77">
        <f>IFERROR(AP481/F481,0)</f>
        <v/>
      </c>
      <c r="BE481" s="35">
        <f>SUMIFS(рўйхат!BL:BL,рўйхат!$CX:$CX,$B$536,рўйхат!$D:$D,$C481)</f>
        <v/>
      </c>
      <c r="BF481" s="36">
        <f>SUMIFS(рўйхат!BM:BM,рўйхат!$CX:$CX,$B$536,рўйхат!$D:$D,$C481)</f>
        <v/>
      </c>
      <c r="BG481" s="35">
        <f>SUMIFS(рўйхат!BN:BN,рўйхат!$CX:$CX,$B$536,рўйхат!$D:$D,$C481)</f>
        <v/>
      </c>
      <c r="BH481" s="36">
        <f>SUMIFS(рўйхат!BO:BO,рўйхат!$CX:$CX,$B$536,рўйхат!$D:$D,$C481)</f>
        <v/>
      </c>
      <c r="BI481" s="35">
        <f>SUMIFS(рўйхат!BP:BP,рўйхат!$CX:$CX,$B$536,рўйхат!$D:$D,$C481)</f>
        <v/>
      </c>
      <c r="BJ481" s="36">
        <f>SUMIFS(рўйхат!BQ:BQ,рўйхат!$CX:$CX,$B$536,рўйхат!$D:$D,$C481)</f>
        <v/>
      </c>
      <c r="BK481" s="35">
        <f>SUMIFS(рўйхат!BR:BR,рўйхат!$CX:$CX,$B$536,рўйхат!$D:$D,$C481)</f>
        <v/>
      </c>
      <c r="BL481" s="36">
        <f>SUMIFS(рўйхат!BS:BS,рўйхат!$CX:$CX,$B$536,рўйхат!$D:$D,$C481)</f>
        <v/>
      </c>
      <c r="BM481" s="35">
        <f>SUMIFS(рўйхат!BT:BT,рўйхат!$CX:$CX,$B$536,рўйхат!$D:$D,$C481)</f>
        <v/>
      </c>
      <c r="BN481" s="36">
        <f>SUMIFS(рўйхат!BU:BU,рўйхат!$CX:$CX,$B$536,рўйхат!$D:$D,$C481)</f>
        <v/>
      </c>
      <c r="BO481" s="35">
        <f>SUMIFS(рўйхат!BX:BX,рўйхат!$CX:$CX,$B$536,рўйхат!$D:$D,$C481)</f>
        <v/>
      </c>
      <c r="BP481" s="36">
        <f>SUMIFS(рўйхат!BY:BY,рўйхат!$CX:$CX,$B$536,рўйхат!$D:$D,$C481)</f>
        <v/>
      </c>
      <c r="BQ481" s="35">
        <f>SUMIFS(рўйхат!BZ:BZ,рўйхат!$CX:$CX,$B$536,рўйхат!$D:$D,$C481)</f>
        <v/>
      </c>
      <c r="BR481" s="36">
        <f>SUMIFS(рўйхат!CA:CA,рўйхат!$CX:$CX,$B$536,рўйхат!$D:$D,$C481)</f>
        <v/>
      </c>
      <c r="BS481" s="35">
        <f>SUMIFS(рўйхат!CB:CB,рўйхат!$CX:$CX,$B$536,рўйхат!$D:$D,$C481)</f>
        <v/>
      </c>
      <c r="BT481" s="36">
        <f>SUMIFS(рўйхат!CC:CC,рўйхат!$CX:$CX,$B$536,рўйхат!$D:$D,$C481)</f>
        <v/>
      </c>
      <c r="BU481" s="35">
        <f>SUMIFS(рўйхат!CD:CD,рўйхат!$CX:$CX,$B$536,рўйхат!$D:$D,$C481)</f>
        <v/>
      </c>
      <c r="BV481" s="36">
        <f>SUMIFS(рўйхат!CE:CE,рўйхат!$CX:$CX,$B$536,рўйхат!$D:$D,$C481)</f>
        <v/>
      </c>
      <c r="BW481" s="35">
        <f>SUMIFS(рўйхат!CH:CH,рўйхат!$CX:$CX,$B$536,рўйхат!$D:$D,$C481)</f>
        <v/>
      </c>
      <c r="BX481" s="36">
        <f>SUMIFS(рўйхат!CI:CI,рўйхат!$CX:$CX,$B$536,рўйхат!$D:$D,$C481)</f>
        <v/>
      </c>
      <c r="BY481" s="35">
        <f>SUMIFS(рўйхат!CJ:CJ,рўйхат!$CX:$CX,$B$536,рўйхат!$D:$D,$C481)</f>
        <v/>
      </c>
      <c r="BZ481" s="36">
        <f>SUMIFS(рўйхат!CK:CK,рўйхат!$CX:$CX,$B$536,рўйхат!$D:$D,$C481)</f>
        <v/>
      </c>
      <c r="CA481" s="35">
        <f>SUMIFS(рўйхат!CL:CL,рўйхат!$CX:$CX,$B$536,рўйхат!$D:$D,$C481)</f>
        <v/>
      </c>
      <c r="CB481" s="36">
        <f>SUMIFS(рўйхат!CM:CM,рўйхат!$CX:$CX,$B$536,рўйхат!$D:$D,$C481)</f>
        <v/>
      </c>
      <c r="CC481" s="35">
        <f>SUMIFS(рўйхат!CN:CN,рўйхат!$CX:$CX,$B$536,рўйхат!$D:$D,$C481)</f>
        <v/>
      </c>
      <c r="CD481" s="36">
        <f>SUMIFS(рўйхат!CO:CO,рўйхат!$CX:$CX,$B$536,рўйхат!$D:$D,$C481)</f>
        <v/>
      </c>
      <c r="CE481" s="77">
        <f>IFERROR(BE481/(Q481+BE481),0)</f>
        <v/>
      </c>
      <c r="CF481" s="78">
        <f>IFERROR(BF481/(R481+BF481),0)</f>
        <v/>
      </c>
    </row>
    <row r="482" hidden="1" outlineLevel="1" ht="30" customFormat="1" customHeight="1" s="8">
      <c r="A482" s="39" t="n"/>
      <c r="B482" s="50" t="n">
        <v>12</v>
      </c>
      <c r="C482" s="38" t="inlineStr">
        <is>
          <t>Вафот этган фуқароларга УзАСБОдан ойлик иш ҳақи ҳисобланганлиги</t>
        </is>
      </c>
      <c r="D482" s="16" t="n"/>
      <c r="E482" s="35">
        <f>SUMIFS(рўйхат!F:F,рўйхат!$CX:$CX,$B$536,рўйхат!$D:$D,$C482)</f>
        <v/>
      </c>
      <c r="F482" s="36">
        <f>SUMIFS(рўйхат!G:G,рўйхат!$CX:$CX,$B$536,рўйхат!$D:$D,$C482)</f>
        <v/>
      </c>
      <c r="G482" s="35">
        <f>SUMIFS(рўйхат!H:H,рўйхат!$CX:$CX,$B$536,рўйхат!$D:$D,$C482)</f>
        <v/>
      </c>
      <c r="H482" s="36">
        <f>SUMIFS(рўйхат!I:I,рўйхат!$CX:$CX,$B$536,рўйхат!$D:$D,$C482)</f>
        <v/>
      </c>
      <c r="I482" s="35">
        <f>SUMIFS(рўйхат!J:J,рўйхат!$CX:$CX,$B$536,рўйхат!$D:$D,$C482)</f>
        <v/>
      </c>
      <c r="J482" s="36">
        <f>SUMIFS(рўйхат!K:K,рўйхат!$CX:$CX,$B$536,рўйхат!$D:$D,$C482)</f>
        <v/>
      </c>
      <c r="K482" s="35">
        <f>SUMIFS(рўйхат!L:L,рўйхат!$CX:$CX,$B$536,рўйхат!$D:$D,$C482)</f>
        <v/>
      </c>
      <c r="L482" s="36">
        <f>SUMIFS(рўйхат!M:M,рўйхат!$CX:$CX,$B$536,рўйхат!$D:$D,$C482)</f>
        <v/>
      </c>
      <c r="M482" s="35">
        <f>SUMIFS(рўйхат!N:N,рўйхат!$CX:$CX,$B$536,рўйхат!$D:$D,$C482)</f>
        <v/>
      </c>
      <c r="N482" s="36">
        <f>SUMIFS(рўйхат!O:O,рўйхат!$CX:$CX,$B$536,рўйхат!$D:$D,$C482)</f>
        <v/>
      </c>
      <c r="O482" s="34">
        <f>IFERROR(M482/E482,0)</f>
        <v/>
      </c>
      <c r="P482" s="34">
        <f>IFERROR(N482/F482,0)</f>
        <v/>
      </c>
      <c r="Q482" s="35">
        <f>SUMIFS(рўйхат!P:P,рўйхат!$CX:$CX,$B$536,рўйхат!$D:$D,$C482)</f>
        <v/>
      </c>
      <c r="R482" s="36">
        <f>SUMIFS(рўйхат!Q:Q,рўйхат!$CX:$CX,$B$536,рўйхат!$D:$D,$C482)</f>
        <v/>
      </c>
      <c r="S482" s="35">
        <f>SUMIFS(рўйхат!R:R,рўйхат!$CX:$CX,$B$536,рўйхат!$D:$D,$C482)</f>
        <v/>
      </c>
      <c r="T482" s="36">
        <f>SUMIFS(рўйхат!S:S,рўйхат!$CX:$CX,$B$536,рўйхат!$D:$D,$C482)</f>
        <v/>
      </c>
      <c r="U482" s="35">
        <f>SUMIFS(рўйхат!T:T,рўйхат!$CX:$CX,$B$536,рўйхат!$D:$D,$C482)</f>
        <v/>
      </c>
      <c r="V482" s="36">
        <f>SUMIFS(рўйхат!U:U,рўйхат!$CX:$CX,$B$536,рўйхат!$D:$D,$C482)</f>
        <v/>
      </c>
      <c r="W482" s="35">
        <f>SUMIFS(рўйхат!V:V,рўйхат!$CX:$CX,$B$536,рўйхат!$D:$D,$C482)</f>
        <v/>
      </c>
      <c r="X482" s="36">
        <f>SUMIFS(рўйхат!W:W,рўйхат!$CX:$CX,$B$536,рўйхат!$D:$D,$C482)</f>
        <v/>
      </c>
      <c r="Y482" s="35">
        <f>SUMIFS(рўйхат!X:X,рўйхат!$CX:$CX,$B$536,рўйхат!$D:$D,$C482)</f>
        <v/>
      </c>
      <c r="Z482" s="36">
        <f>SUMIFS(рўйхат!Y:Y,рўйхат!$CX:$CX,$B$536,рўйхат!$D:$D,$C482)</f>
        <v/>
      </c>
      <c r="AA482" s="35">
        <f>SUMIFS(рўйхат!Z:Z,рўйхат!$CX:$CX,$B$536,рўйхат!$D:$D,$C482)</f>
        <v/>
      </c>
      <c r="AB482" s="36">
        <f>SUMIFS(рўйхат!AA:AA,рўйхат!$CX:$CX,$B$536,рўйхат!$D:$D,$C482)</f>
        <v/>
      </c>
      <c r="AC482" s="35">
        <f>SUMIFS(рўйхат!AB:AB,рўйхат!$CX:$CX,$B$536,рўйхат!$D:$D,$C482)</f>
        <v/>
      </c>
      <c r="AD482" s="36">
        <f>SUMIFS(рўйхат!AC:AC,рўйхат!$CX:$CX,$B$536,рўйхат!$D:$D,$C482)</f>
        <v/>
      </c>
      <c r="AE482" s="35">
        <f>SUMIFS(рўйхат!AD:AD,рўйхат!$CX:$CX,$B$536,рўйхат!$D:$D,$C482)</f>
        <v/>
      </c>
      <c r="AF482" s="36">
        <f>SUMIFS(рўйхат!AE:AE,рўйхат!$CX:$CX,$B$536,рўйхат!$D:$D,$C482)</f>
        <v/>
      </c>
      <c r="AG482" s="35">
        <f>SUMIFS(рўйхат!AH:AH,рўйхат!$CX:$CX,$B$536,рўйхат!$D:$D,$C482)</f>
        <v/>
      </c>
      <c r="AH482" s="36">
        <f>SUMIFS(рўйхат!AI:AI,рўйхат!$CX:$CX,$B$536,рўйхат!$D:$D,$C482)</f>
        <v/>
      </c>
      <c r="AI482" s="35">
        <f>SUMIFS(рўйхат!AJ:AJ,рўйхат!$CX:$CX,$B$536,рўйхат!$D:$D,$C482)</f>
        <v/>
      </c>
      <c r="AJ482" s="36">
        <f>SUMIFS(рўйхат!AK:AK,рўйхат!$CX:$CX,$B$536,рўйхат!$D:$D,$C482)</f>
        <v/>
      </c>
      <c r="AK482" s="35">
        <f>SUMIFS(рўйхат!AL:AL,рўйхат!$CX:$CX,$B$536,рўйхат!$D:$D,$C482)</f>
        <v/>
      </c>
      <c r="AL482" s="36">
        <f>SUMIFS(рўйхат!AM:AM,рўйхат!$CX:$CX,$B$536,рўйхат!$D:$D,$C482)</f>
        <v/>
      </c>
      <c r="AM482" s="77">
        <f>IFERROR(Q482/E482,0)</f>
        <v/>
      </c>
      <c r="AN482" s="77">
        <f>IFERROR(R482/F482,0)</f>
        <v/>
      </c>
      <c r="AO482" s="35">
        <f>SUMIFS(рўйхат!AX:AX,рўйхат!$CX:$CX,$B$536,рўйхат!$D:$D,$C482)</f>
        <v/>
      </c>
      <c r="AP482" s="36">
        <f>SUMIFS(рўйхат!AY:AY,рўйхат!$CX:$CX,$B$536,рўйхат!$D:$D,$C482)</f>
        <v/>
      </c>
      <c r="AQ482" s="35">
        <f>SUMIFS(рўйхат!AZ:AZ,рўйхат!$CX:$CX,$B$536,рўйхат!$D:$D,$C482)</f>
        <v/>
      </c>
      <c r="AR482" s="36">
        <f>SUMIFS(рўйхат!BA:BA,рўйхат!$CX:$CX,$B$536,рўйхат!$D:$D,$C482)</f>
        <v/>
      </c>
      <c r="AS482" s="35">
        <f>SUMIFS(рўйхат!BB:BB,рўйхат!$CX:$CX,$B$536,рўйхат!$D:$D,$C482)</f>
        <v/>
      </c>
      <c r="AT482" s="36">
        <f>SUMIFS(рўйхат!BC:BC,рўйхат!$CX:$CX,$B$536,рўйхат!$D:$D,$C482)</f>
        <v/>
      </c>
      <c r="AU482" s="35">
        <f>SUMIFS(рўйхат!BD:BD,рўйхат!$CX:$CX,$B$536,рўйхат!$D:$D,$C482)</f>
        <v/>
      </c>
      <c r="AV482" s="36">
        <f>SUMIFS(рўйхат!BE:BE,рўйхат!$CX:$CX,$B$536,рўйхат!$D:$D,$C482)</f>
        <v/>
      </c>
      <c r="AW482" s="35">
        <f>SUMIFS(рўйхат!BF:BF,рўйхат!$CX:$CX,$B$536,рўйхат!$D:$D,$C482)</f>
        <v/>
      </c>
      <c r="AX482" s="36">
        <f>SUMIFS(рўйхат!BG:BG,рўйхат!$CX:$CX,$B$536,рўйхат!$D:$D,$C482)</f>
        <v/>
      </c>
      <c r="AY482" s="35">
        <f>SUMIFS(рўйхат!BH:BH,рўйхат!$CX:$CX,$B$536,рўйхат!$D:$D,$C482)</f>
        <v/>
      </c>
      <c r="AZ482" s="36">
        <f>SUMIFS(рўйхат!BI:BI,рўйхат!$CX:$CX,$B$536,рўйхат!$D:$D,$C482)</f>
        <v/>
      </c>
      <c r="BA482" s="35">
        <f>SUMIFS(рўйхат!BJ:BJ,рўйхат!$CX:$CX,$B$536,рўйхат!$D:$D,$C482)</f>
        <v/>
      </c>
      <c r="BB482" s="36">
        <f>SUMIFS(рўйхат!BK:BK,рўйхат!$CX:$CX,$B$536,рўйхат!$D:$D,$C482)</f>
        <v/>
      </c>
      <c r="BC482" s="77">
        <f>IFERROR(AO482/E482,0)</f>
        <v/>
      </c>
      <c r="BD482" s="77">
        <f>IFERROR(AP482/F482,0)</f>
        <v/>
      </c>
      <c r="BE482" s="35">
        <f>SUMIFS(рўйхат!BL:BL,рўйхат!$CX:$CX,$B$536,рўйхат!$D:$D,$C482)</f>
        <v/>
      </c>
      <c r="BF482" s="36">
        <f>SUMIFS(рўйхат!BM:BM,рўйхат!$CX:$CX,$B$536,рўйхат!$D:$D,$C482)</f>
        <v/>
      </c>
      <c r="BG482" s="35">
        <f>SUMIFS(рўйхат!BN:BN,рўйхат!$CX:$CX,$B$536,рўйхат!$D:$D,$C482)</f>
        <v/>
      </c>
      <c r="BH482" s="36">
        <f>SUMIFS(рўйхат!BO:BO,рўйхат!$CX:$CX,$B$536,рўйхат!$D:$D,$C482)</f>
        <v/>
      </c>
      <c r="BI482" s="35">
        <f>SUMIFS(рўйхат!BP:BP,рўйхат!$CX:$CX,$B$536,рўйхат!$D:$D,$C482)</f>
        <v/>
      </c>
      <c r="BJ482" s="36">
        <f>SUMIFS(рўйхат!BQ:BQ,рўйхат!$CX:$CX,$B$536,рўйхат!$D:$D,$C482)</f>
        <v/>
      </c>
      <c r="BK482" s="35">
        <f>SUMIFS(рўйхат!BR:BR,рўйхат!$CX:$CX,$B$536,рўйхат!$D:$D,$C482)</f>
        <v/>
      </c>
      <c r="BL482" s="36">
        <f>SUMIFS(рўйхат!BS:BS,рўйхат!$CX:$CX,$B$536,рўйхат!$D:$D,$C482)</f>
        <v/>
      </c>
      <c r="BM482" s="35">
        <f>SUMIFS(рўйхат!BT:BT,рўйхат!$CX:$CX,$B$536,рўйхат!$D:$D,$C482)</f>
        <v/>
      </c>
      <c r="BN482" s="36">
        <f>SUMIFS(рўйхат!BU:BU,рўйхат!$CX:$CX,$B$536,рўйхат!$D:$D,$C482)</f>
        <v/>
      </c>
      <c r="BO482" s="35">
        <f>SUMIFS(рўйхат!BX:BX,рўйхат!$CX:$CX,$B$536,рўйхат!$D:$D,$C482)</f>
        <v/>
      </c>
      <c r="BP482" s="36">
        <f>SUMIFS(рўйхат!BY:BY,рўйхат!$CX:$CX,$B$536,рўйхат!$D:$D,$C482)</f>
        <v/>
      </c>
      <c r="BQ482" s="35">
        <f>SUMIFS(рўйхат!BZ:BZ,рўйхат!$CX:$CX,$B$536,рўйхат!$D:$D,$C482)</f>
        <v/>
      </c>
      <c r="BR482" s="36">
        <f>SUMIFS(рўйхат!CA:CA,рўйхат!$CX:$CX,$B$536,рўйхат!$D:$D,$C482)</f>
        <v/>
      </c>
      <c r="BS482" s="35">
        <f>SUMIFS(рўйхат!CB:CB,рўйхат!$CX:$CX,$B$536,рўйхат!$D:$D,$C482)</f>
        <v/>
      </c>
      <c r="BT482" s="36">
        <f>SUMIFS(рўйхат!CC:CC,рўйхат!$CX:$CX,$B$536,рўйхат!$D:$D,$C482)</f>
        <v/>
      </c>
      <c r="BU482" s="35">
        <f>SUMIFS(рўйхат!CD:CD,рўйхат!$CX:$CX,$B$536,рўйхат!$D:$D,$C482)</f>
        <v/>
      </c>
      <c r="BV482" s="36">
        <f>SUMIFS(рўйхат!CE:CE,рўйхат!$CX:$CX,$B$536,рўйхат!$D:$D,$C482)</f>
        <v/>
      </c>
      <c r="BW482" s="35">
        <f>SUMIFS(рўйхат!CH:CH,рўйхат!$CX:$CX,$B$536,рўйхат!$D:$D,$C482)</f>
        <v/>
      </c>
      <c r="BX482" s="36">
        <f>SUMIFS(рўйхат!CI:CI,рўйхат!$CX:$CX,$B$536,рўйхат!$D:$D,$C482)</f>
        <v/>
      </c>
      <c r="BY482" s="35">
        <f>SUMIFS(рўйхат!CJ:CJ,рўйхат!$CX:$CX,$B$536,рўйхат!$D:$D,$C482)</f>
        <v/>
      </c>
      <c r="BZ482" s="36">
        <f>SUMIFS(рўйхат!CK:CK,рўйхат!$CX:$CX,$B$536,рўйхат!$D:$D,$C482)</f>
        <v/>
      </c>
      <c r="CA482" s="35">
        <f>SUMIFS(рўйхат!CL:CL,рўйхат!$CX:$CX,$B$536,рўйхат!$D:$D,$C482)</f>
        <v/>
      </c>
      <c r="CB482" s="36">
        <f>SUMIFS(рўйхат!CM:CM,рўйхат!$CX:$CX,$B$536,рўйхат!$D:$D,$C482)</f>
        <v/>
      </c>
      <c r="CC482" s="35">
        <f>SUMIFS(рўйхат!CN:CN,рўйхат!$CX:$CX,$B$536,рўйхат!$D:$D,$C482)</f>
        <v/>
      </c>
      <c r="CD482" s="36">
        <f>SUMIFS(рўйхат!CO:CO,рўйхат!$CX:$CX,$B$536,рўйхат!$D:$D,$C482)</f>
        <v/>
      </c>
      <c r="CE482" s="77">
        <f>IFERROR(BE482/(Q482+BE482),0)</f>
        <v/>
      </c>
      <c r="CF482" s="78">
        <f>IFERROR(BF482/(R482+BF482),0)</f>
        <v/>
      </c>
    </row>
    <row r="483" hidden="1" outlineLevel="1" ht="30" customFormat="1" customHeight="1" s="8">
      <c r="A483" s="39" t="n"/>
      <c r="B483" s="50" t="n">
        <v>13</v>
      </c>
      <c r="C483" s="38" t="inlineStr">
        <is>
          <t>Давлат улуши мавжуд корхоналарда непотизм таҳлил</t>
        </is>
      </c>
      <c r="D483" s="16" t="n"/>
      <c r="E483" s="35">
        <f>SUMIFS(рўйхат!F:F,рўйхат!$CX:$CX,$B$536,рўйхат!$D:$D,$C483)</f>
        <v/>
      </c>
      <c r="F483" s="36">
        <f>SUMIFS(рўйхат!G:G,рўйхат!$CX:$CX,$B$536,рўйхат!$D:$D,$C483)</f>
        <v/>
      </c>
      <c r="G483" s="35">
        <f>SUMIFS(рўйхат!H:H,рўйхат!$CX:$CX,$B$536,рўйхат!$D:$D,$C483)</f>
        <v/>
      </c>
      <c r="H483" s="36">
        <f>SUMIFS(рўйхат!I:I,рўйхат!$CX:$CX,$B$536,рўйхат!$D:$D,$C483)</f>
        <v/>
      </c>
      <c r="I483" s="35">
        <f>SUMIFS(рўйхат!J:J,рўйхат!$CX:$CX,$B$536,рўйхат!$D:$D,$C483)</f>
        <v/>
      </c>
      <c r="J483" s="36">
        <f>SUMIFS(рўйхат!K:K,рўйхат!$CX:$CX,$B$536,рўйхат!$D:$D,$C483)</f>
        <v/>
      </c>
      <c r="K483" s="35">
        <f>SUMIFS(рўйхат!L:L,рўйхат!$CX:$CX,$B$536,рўйхат!$D:$D,$C483)</f>
        <v/>
      </c>
      <c r="L483" s="36">
        <f>SUMIFS(рўйхат!M:M,рўйхат!$CX:$CX,$B$536,рўйхат!$D:$D,$C483)</f>
        <v/>
      </c>
      <c r="M483" s="35">
        <f>SUMIFS(рўйхат!N:N,рўйхат!$CX:$CX,$B$536,рўйхат!$D:$D,$C483)</f>
        <v/>
      </c>
      <c r="N483" s="36">
        <f>SUMIFS(рўйхат!O:O,рўйхат!$CX:$CX,$B$536,рўйхат!$D:$D,$C483)</f>
        <v/>
      </c>
      <c r="O483" s="34">
        <f>IFERROR(M483/E483,0)</f>
        <v/>
      </c>
      <c r="P483" s="34">
        <f>IFERROR(N483/F483,0)</f>
        <v/>
      </c>
      <c r="Q483" s="35">
        <f>SUMIFS(рўйхат!P:P,рўйхат!$CX:$CX,$B$536,рўйхат!$D:$D,$C483)</f>
        <v/>
      </c>
      <c r="R483" s="36">
        <f>SUMIFS(рўйхат!Q:Q,рўйхат!$CX:$CX,$B$536,рўйхат!$D:$D,$C483)</f>
        <v/>
      </c>
      <c r="S483" s="35">
        <f>SUMIFS(рўйхат!R:R,рўйхат!$CX:$CX,$B$536,рўйхат!$D:$D,$C483)</f>
        <v/>
      </c>
      <c r="T483" s="36">
        <f>SUMIFS(рўйхат!S:S,рўйхат!$CX:$CX,$B$536,рўйхат!$D:$D,$C483)</f>
        <v/>
      </c>
      <c r="U483" s="35">
        <f>SUMIFS(рўйхат!T:T,рўйхат!$CX:$CX,$B$536,рўйхат!$D:$D,$C483)</f>
        <v/>
      </c>
      <c r="V483" s="36">
        <f>SUMIFS(рўйхат!U:U,рўйхат!$CX:$CX,$B$536,рўйхат!$D:$D,$C483)</f>
        <v/>
      </c>
      <c r="W483" s="35">
        <f>SUMIFS(рўйхат!V:V,рўйхат!$CX:$CX,$B$536,рўйхат!$D:$D,$C483)</f>
        <v/>
      </c>
      <c r="X483" s="36">
        <f>SUMIFS(рўйхат!W:W,рўйхат!$CX:$CX,$B$536,рўйхат!$D:$D,$C483)</f>
        <v/>
      </c>
      <c r="Y483" s="35">
        <f>SUMIFS(рўйхат!X:X,рўйхат!$CX:$CX,$B$536,рўйхат!$D:$D,$C483)</f>
        <v/>
      </c>
      <c r="Z483" s="36">
        <f>SUMIFS(рўйхат!Y:Y,рўйхат!$CX:$CX,$B$536,рўйхат!$D:$D,$C483)</f>
        <v/>
      </c>
      <c r="AA483" s="35">
        <f>SUMIFS(рўйхат!Z:Z,рўйхат!$CX:$CX,$B$536,рўйхат!$D:$D,$C483)</f>
        <v/>
      </c>
      <c r="AB483" s="36">
        <f>SUMIFS(рўйхат!AA:AA,рўйхат!$CX:$CX,$B$536,рўйхат!$D:$D,$C483)</f>
        <v/>
      </c>
      <c r="AC483" s="35">
        <f>SUMIFS(рўйхат!AB:AB,рўйхат!$CX:$CX,$B$536,рўйхат!$D:$D,$C483)</f>
        <v/>
      </c>
      <c r="AD483" s="36">
        <f>SUMIFS(рўйхат!AC:AC,рўйхат!$CX:$CX,$B$536,рўйхат!$D:$D,$C483)</f>
        <v/>
      </c>
      <c r="AE483" s="35">
        <f>SUMIFS(рўйхат!AD:AD,рўйхат!$CX:$CX,$B$536,рўйхат!$D:$D,$C483)</f>
        <v/>
      </c>
      <c r="AF483" s="36">
        <f>SUMIFS(рўйхат!AE:AE,рўйхат!$CX:$CX,$B$536,рўйхат!$D:$D,$C483)</f>
        <v/>
      </c>
      <c r="AG483" s="35">
        <f>SUMIFS(рўйхат!AH:AH,рўйхат!$CX:$CX,$B$536,рўйхат!$D:$D,$C483)</f>
        <v/>
      </c>
      <c r="AH483" s="36">
        <f>SUMIFS(рўйхат!AI:AI,рўйхат!$CX:$CX,$B$536,рўйхат!$D:$D,$C483)</f>
        <v/>
      </c>
      <c r="AI483" s="35">
        <f>SUMIFS(рўйхат!AJ:AJ,рўйхат!$CX:$CX,$B$536,рўйхат!$D:$D,$C483)</f>
        <v/>
      </c>
      <c r="AJ483" s="36">
        <f>SUMIFS(рўйхат!AK:AK,рўйхат!$CX:$CX,$B$536,рўйхат!$D:$D,$C483)</f>
        <v/>
      </c>
      <c r="AK483" s="35">
        <f>SUMIFS(рўйхат!AL:AL,рўйхат!$CX:$CX,$B$536,рўйхат!$D:$D,$C483)</f>
        <v/>
      </c>
      <c r="AL483" s="36">
        <f>SUMIFS(рўйхат!AM:AM,рўйхат!$CX:$CX,$B$536,рўйхат!$D:$D,$C483)</f>
        <v/>
      </c>
      <c r="AM483" s="77">
        <f>IFERROR(Q483/E483,0)</f>
        <v/>
      </c>
      <c r="AN483" s="77">
        <f>IFERROR(R483/F483,0)</f>
        <v/>
      </c>
      <c r="AO483" s="35">
        <f>SUMIFS(рўйхат!AX:AX,рўйхат!$CX:$CX,$B$536,рўйхат!$D:$D,$C483)</f>
        <v/>
      </c>
      <c r="AP483" s="36">
        <f>SUMIFS(рўйхат!AY:AY,рўйхат!$CX:$CX,$B$536,рўйхат!$D:$D,$C483)</f>
        <v/>
      </c>
      <c r="AQ483" s="35">
        <f>SUMIFS(рўйхат!AZ:AZ,рўйхат!$CX:$CX,$B$536,рўйхат!$D:$D,$C483)</f>
        <v/>
      </c>
      <c r="AR483" s="36">
        <f>SUMIFS(рўйхат!BA:BA,рўйхат!$CX:$CX,$B$536,рўйхат!$D:$D,$C483)</f>
        <v/>
      </c>
      <c r="AS483" s="35">
        <f>SUMIFS(рўйхат!BB:BB,рўйхат!$CX:$CX,$B$536,рўйхат!$D:$D,$C483)</f>
        <v/>
      </c>
      <c r="AT483" s="36">
        <f>SUMIFS(рўйхат!BC:BC,рўйхат!$CX:$CX,$B$536,рўйхат!$D:$D,$C483)</f>
        <v/>
      </c>
      <c r="AU483" s="35">
        <f>SUMIFS(рўйхат!BD:BD,рўйхат!$CX:$CX,$B$536,рўйхат!$D:$D,$C483)</f>
        <v/>
      </c>
      <c r="AV483" s="36">
        <f>SUMIFS(рўйхат!BE:BE,рўйхат!$CX:$CX,$B$536,рўйхат!$D:$D,$C483)</f>
        <v/>
      </c>
      <c r="AW483" s="35">
        <f>SUMIFS(рўйхат!BF:BF,рўйхат!$CX:$CX,$B$536,рўйхат!$D:$D,$C483)</f>
        <v/>
      </c>
      <c r="AX483" s="36">
        <f>SUMIFS(рўйхат!BG:BG,рўйхат!$CX:$CX,$B$536,рўйхат!$D:$D,$C483)</f>
        <v/>
      </c>
      <c r="AY483" s="35">
        <f>SUMIFS(рўйхат!BH:BH,рўйхат!$CX:$CX,$B$536,рўйхат!$D:$D,$C483)</f>
        <v/>
      </c>
      <c r="AZ483" s="36">
        <f>SUMIFS(рўйхат!BI:BI,рўйхат!$CX:$CX,$B$536,рўйхат!$D:$D,$C483)</f>
        <v/>
      </c>
      <c r="BA483" s="35">
        <f>SUMIFS(рўйхат!BJ:BJ,рўйхат!$CX:$CX,$B$536,рўйхат!$D:$D,$C483)</f>
        <v/>
      </c>
      <c r="BB483" s="36">
        <f>SUMIFS(рўйхат!BK:BK,рўйхат!$CX:$CX,$B$536,рўйхат!$D:$D,$C483)</f>
        <v/>
      </c>
      <c r="BC483" s="77">
        <f>IFERROR(AO483/E483,0)</f>
        <v/>
      </c>
      <c r="BD483" s="77">
        <f>IFERROR(AP483/F483,0)</f>
        <v/>
      </c>
      <c r="BE483" s="35">
        <f>SUMIFS(рўйхат!BL:BL,рўйхат!$CX:$CX,$B$536,рўйхат!$D:$D,$C483)</f>
        <v/>
      </c>
      <c r="BF483" s="36">
        <f>SUMIFS(рўйхат!BM:BM,рўйхат!$CX:$CX,$B$536,рўйхат!$D:$D,$C483)</f>
        <v/>
      </c>
      <c r="BG483" s="35">
        <f>SUMIFS(рўйхат!BN:BN,рўйхат!$CX:$CX,$B$536,рўйхат!$D:$D,$C483)</f>
        <v/>
      </c>
      <c r="BH483" s="36">
        <f>SUMIFS(рўйхат!BO:BO,рўйхат!$CX:$CX,$B$536,рўйхат!$D:$D,$C483)</f>
        <v/>
      </c>
      <c r="BI483" s="35">
        <f>SUMIFS(рўйхат!BP:BP,рўйхат!$CX:$CX,$B$536,рўйхат!$D:$D,$C483)</f>
        <v/>
      </c>
      <c r="BJ483" s="36">
        <f>SUMIFS(рўйхат!BQ:BQ,рўйхат!$CX:$CX,$B$536,рўйхат!$D:$D,$C483)</f>
        <v/>
      </c>
      <c r="BK483" s="35">
        <f>SUMIFS(рўйхат!BR:BR,рўйхат!$CX:$CX,$B$536,рўйхат!$D:$D,$C483)</f>
        <v/>
      </c>
      <c r="BL483" s="36">
        <f>SUMIFS(рўйхат!BS:BS,рўйхат!$CX:$CX,$B$536,рўйхат!$D:$D,$C483)</f>
        <v/>
      </c>
      <c r="BM483" s="35">
        <f>SUMIFS(рўйхат!BT:BT,рўйхат!$CX:$CX,$B$536,рўйхат!$D:$D,$C483)</f>
        <v/>
      </c>
      <c r="BN483" s="36">
        <f>SUMIFS(рўйхат!BU:BU,рўйхат!$CX:$CX,$B$536,рўйхат!$D:$D,$C483)</f>
        <v/>
      </c>
      <c r="BO483" s="35">
        <f>SUMIFS(рўйхат!BX:BX,рўйхат!$CX:$CX,$B$536,рўйхат!$D:$D,$C483)</f>
        <v/>
      </c>
      <c r="BP483" s="36">
        <f>SUMIFS(рўйхат!BY:BY,рўйхат!$CX:$CX,$B$536,рўйхат!$D:$D,$C483)</f>
        <v/>
      </c>
      <c r="BQ483" s="35">
        <f>SUMIFS(рўйхат!BZ:BZ,рўйхат!$CX:$CX,$B$536,рўйхат!$D:$D,$C483)</f>
        <v/>
      </c>
      <c r="BR483" s="36">
        <f>SUMIFS(рўйхат!CA:CA,рўйхат!$CX:$CX,$B$536,рўйхат!$D:$D,$C483)</f>
        <v/>
      </c>
      <c r="BS483" s="35">
        <f>SUMIFS(рўйхат!CB:CB,рўйхат!$CX:$CX,$B$536,рўйхат!$D:$D,$C483)</f>
        <v/>
      </c>
      <c r="BT483" s="36">
        <f>SUMIFS(рўйхат!CC:CC,рўйхат!$CX:$CX,$B$536,рўйхат!$D:$D,$C483)</f>
        <v/>
      </c>
      <c r="BU483" s="35">
        <f>SUMIFS(рўйхат!CD:CD,рўйхат!$CX:$CX,$B$536,рўйхат!$D:$D,$C483)</f>
        <v/>
      </c>
      <c r="BV483" s="36">
        <f>SUMIFS(рўйхат!CE:CE,рўйхат!$CX:$CX,$B$536,рўйхат!$D:$D,$C483)</f>
        <v/>
      </c>
      <c r="BW483" s="35">
        <f>SUMIFS(рўйхат!CH:CH,рўйхат!$CX:$CX,$B$536,рўйхат!$D:$D,$C483)</f>
        <v/>
      </c>
      <c r="BX483" s="36">
        <f>SUMIFS(рўйхат!CI:CI,рўйхат!$CX:$CX,$B$536,рўйхат!$D:$D,$C483)</f>
        <v/>
      </c>
      <c r="BY483" s="35">
        <f>SUMIFS(рўйхат!CJ:CJ,рўйхат!$CX:$CX,$B$536,рўйхат!$D:$D,$C483)</f>
        <v/>
      </c>
      <c r="BZ483" s="36">
        <f>SUMIFS(рўйхат!CK:CK,рўйхат!$CX:$CX,$B$536,рўйхат!$D:$D,$C483)</f>
        <v/>
      </c>
      <c r="CA483" s="35">
        <f>SUMIFS(рўйхат!CL:CL,рўйхат!$CX:$CX,$B$536,рўйхат!$D:$D,$C483)</f>
        <v/>
      </c>
      <c r="CB483" s="36">
        <f>SUMIFS(рўйхат!CM:CM,рўйхат!$CX:$CX,$B$536,рўйхат!$D:$D,$C483)</f>
        <v/>
      </c>
      <c r="CC483" s="35">
        <f>SUMIFS(рўйхат!CN:CN,рўйхат!$CX:$CX,$B$536,рўйхат!$D:$D,$C483)</f>
        <v/>
      </c>
      <c r="CD483" s="36">
        <f>SUMIFS(рўйхат!CO:CO,рўйхат!$CX:$CX,$B$536,рўйхат!$D:$D,$C483)</f>
        <v/>
      </c>
      <c r="CE483" s="77">
        <f>IFERROR(BE483/(Q483+BE483),0)</f>
        <v/>
      </c>
      <c r="CF483" s="78">
        <f>IFERROR(BF483/(R483+BF483),0)</f>
        <v/>
      </c>
    </row>
    <row r="484" hidden="1" outlineLevel="1" ht="30" customFormat="1" customHeight="1" s="8">
      <c r="A484" s="39" t="n"/>
      <c r="B484" s="50" t="n">
        <v>14</v>
      </c>
      <c r="C484" s="38" t="inlineStr">
        <is>
          <t>Давлат улуши мавжуд ташкилотларида ишловчиларнинг 4 ва ундан ортиқ даромад манбаига эга фуқаролар</t>
        </is>
      </c>
      <c r="D484" s="16" t="n"/>
      <c r="E484" s="35">
        <f>SUMIFS(рўйхат!F:F,рўйхат!$CX:$CX,$B$536,рўйхат!$D:$D,$C484)</f>
        <v/>
      </c>
      <c r="F484" s="36">
        <f>SUMIFS(рўйхат!G:G,рўйхат!$CX:$CX,$B$536,рўйхат!$D:$D,$C484)</f>
        <v/>
      </c>
      <c r="G484" s="35">
        <f>SUMIFS(рўйхат!H:H,рўйхат!$CX:$CX,$B$536,рўйхат!$D:$D,$C484)</f>
        <v/>
      </c>
      <c r="H484" s="36">
        <f>SUMIFS(рўйхат!I:I,рўйхат!$CX:$CX,$B$536,рўйхат!$D:$D,$C484)</f>
        <v/>
      </c>
      <c r="I484" s="35">
        <f>SUMIFS(рўйхат!J:J,рўйхат!$CX:$CX,$B$536,рўйхат!$D:$D,$C484)</f>
        <v/>
      </c>
      <c r="J484" s="36">
        <f>SUMIFS(рўйхат!K:K,рўйхат!$CX:$CX,$B$536,рўйхат!$D:$D,$C484)</f>
        <v/>
      </c>
      <c r="K484" s="35">
        <f>SUMIFS(рўйхат!L:L,рўйхат!$CX:$CX,$B$536,рўйхат!$D:$D,$C484)</f>
        <v/>
      </c>
      <c r="L484" s="36">
        <f>SUMIFS(рўйхат!M:M,рўйхат!$CX:$CX,$B$536,рўйхат!$D:$D,$C484)</f>
        <v/>
      </c>
      <c r="M484" s="35">
        <f>SUMIFS(рўйхат!N:N,рўйхат!$CX:$CX,$B$536,рўйхат!$D:$D,$C484)</f>
        <v/>
      </c>
      <c r="N484" s="36">
        <f>SUMIFS(рўйхат!O:O,рўйхат!$CX:$CX,$B$536,рўйхат!$D:$D,$C484)</f>
        <v/>
      </c>
      <c r="O484" s="34">
        <f>IFERROR(M484/E484,0)</f>
        <v/>
      </c>
      <c r="P484" s="34">
        <f>IFERROR(N484/F484,0)</f>
        <v/>
      </c>
      <c r="Q484" s="35">
        <f>SUMIFS(рўйхат!P:P,рўйхат!$CX:$CX,$B$536,рўйхат!$D:$D,$C484)</f>
        <v/>
      </c>
      <c r="R484" s="36">
        <f>SUMIFS(рўйхат!Q:Q,рўйхат!$CX:$CX,$B$536,рўйхат!$D:$D,$C484)</f>
        <v/>
      </c>
      <c r="S484" s="35">
        <f>SUMIFS(рўйхат!R:R,рўйхат!$CX:$CX,$B$536,рўйхат!$D:$D,$C484)</f>
        <v/>
      </c>
      <c r="T484" s="36">
        <f>SUMIFS(рўйхат!S:S,рўйхат!$CX:$CX,$B$536,рўйхат!$D:$D,$C484)</f>
        <v/>
      </c>
      <c r="U484" s="35">
        <f>SUMIFS(рўйхат!T:T,рўйхат!$CX:$CX,$B$536,рўйхат!$D:$D,$C484)</f>
        <v/>
      </c>
      <c r="V484" s="36">
        <f>SUMIFS(рўйхат!U:U,рўйхат!$CX:$CX,$B$536,рўйхат!$D:$D,$C484)</f>
        <v/>
      </c>
      <c r="W484" s="35">
        <f>SUMIFS(рўйхат!V:V,рўйхат!$CX:$CX,$B$536,рўйхат!$D:$D,$C484)</f>
        <v/>
      </c>
      <c r="X484" s="36">
        <f>SUMIFS(рўйхат!W:W,рўйхат!$CX:$CX,$B$536,рўйхат!$D:$D,$C484)</f>
        <v/>
      </c>
      <c r="Y484" s="35">
        <f>SUMIFS(рўйхат!X:X,рўйхат!$CX:$CX,$B$536,рўйхат!$D:$D,$C484)</f>
        <v/>
      </c>
      <c r="Z484" s="36">
        <f>SUMIFS(рўйхат!Y:Y,рўйхат!$CX:$CX,$B$536,рўйхат!$D:$D,$C484)</f>
        <v/>
      </c>
      <c r="AA484" s="35">
        <f>SUMIFS(рўйхат!Z:Z,рўйхат!$CX:$CX,$B$536,рўйхат!$D:$D,$C484)</f>
        <v/>
      </c>
      <c r="AB484" s="36">
        <f>SUMIFS(рўйхат!AA:AA,рўйхат!$CX:$CX,$B$536,рўйхат!$D:$D,$C484)</f>
        <v/>
      </c>
      <c r="AC484" s="35">
        <f>SUMIFS(рўйхат!AB:AB,рўйхат!$CX:$CX,$B$536,рўйхат!$D:$D,$C484)</f>
        <v/>
      </c>
      <c r="AD484" s="36">
        <f>SUMIFS(рўйхат!AC:AC,рўйхат!$CX:$CX,$B$536,рўйхат!$D:$D,$C484)</f>
        <v/>
      </c>
      <c r="AE484" s="35">
        <f>SUMIFS(рўйхат!AD:AD,рўйхат!$CX:$CX,$B$536,рўйхат!$D:$D,$C484)</f>
        <v/>
      </c>
      <c r="AF484" s="36">
        <f>SUMIFS(рўйхат!AE:AE,рўйхат!$CX:$CX,$B$536,рўйхат!$D:$D,$C484)</f>
        <v/>
      </c>
      <c r="AG484" s="35">
        <f>SUMIFS(рўйхат!AH:AH,рўйхат!$CX:$CX,$B$536,рўйхат!$D:$D,$C484)</f>
        <v/>
      </c>
      <c r="AH484" s="36">
        <f>SUMIFS(рўйхат!AI:AI,рўйхат!$CX:$CX,$B$536,рўйхат!$D:$D,$C484)</f>
        <v/>
      </c>
      <c r="AI484" s="35">
        <f>SUMIFS(рўйхат!AJ:AJ,рўйхат!$CX:$CX,$B$536,рўйхат!$D:$D,$C484)</f>
        <v/>
      </c>
      <c r="AJ484" s="36">
        <f>SUMIFS(рўйхат!AK:AK,рўйхат!$CX:$CX,$B$536,рўйхат!$D:$D,$C484)</f>
        <v/>
      </c>
      <c r="AK484" s="35">
        <f>SUMIFS(рўйхат!AL:AL,рўйхат!$CX:$CX,$B$536,рўйхат!$D:$D,$C484)</f>
        <v/>
      </c>
      <c r="AL484" s="36">
        <f>SUMIFS(рўйхат!AM:AM,рўйхат!$CX:$CX,$B$536,рўйхат!$D:$D,$C484)</f>
        <v/>
      </c>
      <c r="AM484" s="77">
        <f>IFERROR(Q484/E484,0)</f>
        <v/>
      </c>
      <c r="AN484" s="77">
        <f>IFERROR(R484/F484,0)</f>
        <v/>
      </c>
      <c r="AO484" s="35">
        <f>SUMIFS(рўйхат!AX:AX,рўйхат!$CX:$CX,$B$536,рўйхат!$D:$D,$C484)</f>
        <v/>
      </c>
      <c r="AP484" s="36">
        <f>SUMIFS(рўйхат!AY:AY,рўйхат!$CX:$CX,$B$536,рўйхат!$D:$D,$C484)</f>
        <v/>
      </c>
      <c r="AQ484" s="35">
        <f>SUMIFS(рўйхат!AZ:AZ,рўйхат!$CX:$CX,$B$536,рўйхат!$D:$D,$C484)</f>
        <v/>
      </c>
      <c r="AR484" s="36">
        <f>SUMIFS(рўйхат!BA:BA,рўйхат!$CX:$CX,$B$536,рўйхат!$D:$D,$C484)</f>
        <v/>
      </c>
      <c r="AS484" s="35">
        <f>SUMIFS(рўйхат!BB:BB,рўйхат!$CX:$CX,$B$536,рўйхат!$D:$D,$C484)</f>
        <v/>
      </c>
      <c r="AT484" s="36">
        <f>SUMIFS(рўйхат!BC:BC,рўйхат!$CX:$CX,$B$536,рўйхат!$D:$D,$C484)</f>
        <v/>
      </c>
      <c r="AU484" s="35">
        <f>SUMIFS(рўйхат!BD:BD,рўйхат!$CX:$CX,$B$536,рўйхат!$D:$D,$C484)</f>
        <v/>
      </c>
      <c r="AV484" s="36">
        <f>SUMIFS(рўйхат!BE:BE,рўйхат!$CX:$CX,$B$536,рўйхат!$D:$D,$C484)</f>
        <v/>
      </c>
      <c r="AW484" s="35">
        <f>SUMIFS(рўйхат!BF:BF,рўйхат!$CX:$CX,$B$536,рўйхат!$D:$D,$C484)</f>
        <v/>
      </c>
      <c r="AX484" s="36">
        <f>SUMIFS(рўйхат!BG:BG,рўйхат!$CX:$CX,$B$536,рўйхат!$D:$D,$C484)</f>
        <v/>
      </c>
      <c r="AY484" s="35">
        <f>SUMIFS(рўйхат!BH:BH,рўйхат!$CX:$CX,$B$536,рўйхат!$D:$D,$C484)</f>
        <v/>
      </c>
      <c r="AZ484" s="36">
        <f>SUMIFS(рўйхат!BI:BI,рўйхат!$CX:$CX,$B$536,рўйхат!$D:$D,$C484)</f>
        <v/>
      </c>
      <c r="BA484" s="35">
        <f>SUMIFS(рўйхат!BJ:BJ,рўйхат!$CX:$CX,$B$536,рўйхат!$D:$D,$C484)</f>
        <v/>
      </c>
      <c r="BB484" s="36">
        <f>SUMIFS(рўйхат!BK:BK,рўйхат!$CX:$CX,$B$536,рўйхат!$D:$D,$C484)</f>
        <v/>
      </c>
      <c r="BC484" s="77">
        <f>IFERROR(AO484/E484,0)</f>
        <v/>
      </c>
      <c r="BD484" s="77">
        <f>IFERROR(AP484/F484,0)</f>
        <v/>
      </c>
      <c r="BE484" s="35">
        <f>SUMIFS(рўйхат!BL:BL,рўйхат!$CX:$CX,$B$536,рўйхат!$D:$D,$C484)</f>
        <v/>
      </c>
      <c r="BF484" s="36">
        <f>SUMIFS(рўйхат!BM:BM,рўйхат!$CX:$CX,$B$536,рўйхат!$D:$D,$C484)</f>
        <v/>
      </c>
      <c r="BG484" s="35">
        <f>SUMIFS(рўйхат!BN:BN,рўйхат!$CX:$CX,$B$536,рўйхат!$D:$D,$C484)</f>
        <v/>
      </c>
      <c r="BH484" s="36">
        <f>SUMIFS(рўйхат!BO:BO,рўйхат!$CX:$CX,$B$536,рўйхат!$D:$D,$C484)</f>
        <v/>
      </c>
      <c r="BI484" s="35">
        <f>SUMIFS(рўйхат!BP:BP,рўйхат!$CX:$CX,$B$536,рўйхат!$D:$D,$C484)</f>
        <v/>
      </c>
      <c r="BJ484" s="36">
        <f>SUMIFS(рўйхат!BQ:BQ,рўйхат!$CX:$CX,$B$536,рўйхат!$D:$D,$C484)</f>
        <v/>
      </c>
      <c r="BK484" s="35">
        <f>SUMIFS(рўйхат!BR:BR,рўйхат!$CX:$CX,$B$536,рўйхат!$D:$D,$C484)</f>
        <v/>
      </c>
      <c r="BL484" s="36">
        <f>SUMIFS(рўйхат!BS:BS,рўйхат!$CX:$CX,$B$536,рўйхат!$D:$D,$C484)</f>
        <v/>
      </c>
      <c r="BM484" s="35">
        <f>SUMIFS(рўйхат!BT:BT,рўйхат!$CX:$CX,$B$536,рўйхат!$D:$D,$C484)</f>
        <v/>
      </c>
      <c r="BN484" s="36">
        <f>SUMIFS(рўйхат!BU:BU,рўйхат!$CX:$CX,$B$536,рўйхат!$D:$D,$C484)</f>
        <v/>
      </c>
      <c r="BO484" s="35">
        <f>SUMIFS(рўйхат!BX:BX,рўйхат!$CX:$CX,$B$536,рўйхат!$D:$D,$C484)</f>
        <v/>
      </c>
      <c r="BP484" s="36">
        <f>SUMIFS(рўйхат!BY:BY,рўйхат!$CX:$CX,$B$536,рўйхат!$D:$D,$C484)</f>
        <v/>
      </c>
      <c r="BQ484" s="35">
        <f>SUMIFS(рўйхат!BZ:BZ,рўйхат!$CX:$CX,$B$536,рўйхат!$D:$D,$C484)</f>
        <v/>
      </c>
      <c r="BR484" s="36">
        <f>SUMIFS(рўйхат!CA:CA,рўйхат!$CX:$CX,$B$536,рўйхат!$D:$D,$C484)</f>
        <v/>
      </c>
      <c r="BS484" s="35">
        <f>SUMIFS(рўйхат!CB:CB,рўйхат!$CX:$CX,$B$536,рўйхат!$D:$D,$C484)</f>
        <v/>
      </c>
      <c r="BT484" s="36">
        <f>SUMIFS(рўйхат!CC:CC,рўйхат!$CX:$CX,$B$536,рўйхат!$D:$D,$C484)</f>
        <v/>
      </c>
      <c r="BU484" s="35">
        <f>SUMIFS(рўйхат!CD:CD,рўйхат!$CX:$CX,$B$536,рўйхат!$D:$D,$C484)</f>
        <v/>
      </c>
      <c r="BV484" s="36">
        <f>SUMIFS(рўйхат!CE:CE,рўйхат!$CX:$CX,$B$536,рўйхат!$D:$D,$C484)</f>
        <v/>
      </c>
      <c r="BW484" s="35">
        <f>SUMIFS(рўйхат!CH:CH,рўйхат!$CX:$CX,$B$536,рўйхат!$D:$D,$C484)</f>
        <v/>
      </c>
      <c r="BX484" s="36">
        <f>SUMIFS(рўйхат!CI:CI,рўйхат!$CX:$CX,$B$536,рўйхат!$D:$D,$C484)</f>
        <v/>
      </c>
      <c r="BY484" s="35">
        <f>SUMIFS(рўйхат!CJ:CJ,рўйхат!$CX:$CX,$B$536,рўйхат!$D:$D,$C484)</f>
        <v/>
      </c>
      <c r="BZ484" s="36">
        <f>SUMIFS(рўйхат!CK:CK,рўйхат!$CX:$CX,$B$536,рўйхат!$D:$D,$C484)</f>
        <v/>
      </c>
      <c r="CA484" s="35">
        <f>SUMIFS(рўйхат!CL:CL,рўйхат!$CX:$CX,$B$536,рўйхат!$D:$D,$C484)</f>
        <v/>
      </c>
      <c r="CB484" s="36">
        <f>SUMIFS(рўйхат!CM:CM,рўйхат!$CX:$CX,$B$536,рўйхат!$D:$D,$C484)</f>
        <v/>
      </c>
      <c r="CC484" s="35">
        <f>SUMIFS(рўйхат!CN:CN,рўйхат!$CX:$CX,$B$536,рўйхат!$D:$D,$C484)</f>
        <v/>
      </c>
      <c r="CD484" s="36">
        <f>SUMIFS(рўйхат!CO:CO,рўйхат!$CX:$CX,$B$536,рўйхат!$D:$D,$C484)</f>
        <v/>
      </c>
      <c r="CE484" s="77">
        <f>IFERROR(BE484/(Q484+BE484),0)</f>
        <v/>
      </c>
      <c r="CF484" s="78">
        <f>IFERROR(BF484/(R484+BF484),0)</f>
        <v/>
      </c>
    </row>
    <row r="485" hidden="1" outlineLevel="1" ht="30" customFormat="1" customHeight="1" s="8">
      <c r="A485" s="39" t="n"/>
      <c r="B485" s="50" t="n">
        <v>15</v>
      </c>
      <c r="C485" s="38" t="inlineStr">
        <is>
          <t>Давлат харидларида нарх таҳлили</t>
        </is>
      </c>
      <c r="D485" s="16" t="n"/>
      <c r="E485" s="35">
        <f>SUMIFS(рўйхат!F:F,рўйхат!$CX:$CX,$B$536,рўйхат!$D:$D,$C485)</f>
        <v/>
      </c>
      <c r="F485" s="36">
        <f>SUMIFS(рўйхат!G:G,рўйхат!$CX:$CX,$B$536,рўйхат!$D:$D,$C485)</f>
        <v/>
      </c>
      <c r="G485" s="35">
        <f>SUMIFS(рўйхат!H:H,рўйхат!$CX:$CX,$B$536,рўйхат!$D:$D,$C485)</f>
        <v/>
      </c>
      <c r="H485" s="36">
        <f>SUMIFS(рўйхат!I:I,рўйхат!$CX:$CX,$B$536,рўйхат!$D:$D,$C485)</f>
        <v/>
      </c>
      <c r="I485" s="35">
        <f>SUMIFS(рўйхат!J:J,рўйхат!$CX:$CX,$B$536,рўйхат!$D:$D,$C485)</f>
        <v/>
      </c>
      <c r="J485" s="36">
        <f>SUMIFS(рўйхат!K:K,рўйхат!$CX:$CX,$B$536,рўйхат!$D:$D,$C485)</f>
        <v/>
      </c>
      <c r="K485" s="35">
        <f>SUMIFS(рўйхат!L:L,рўйхат!$CX:$CX,$B$536,рўйхат!$D:$D,$C485)</f>
        <v/>
      </c>
      <c r="L485" s="36">
        <f>SUMIFS(рўйхат!M:M,рўйхат!$CX:$CX,$B$536,рўйхат!$D:$D,$C485)</f>
        <v/>
      </c>
      <c r="M485" s="35">
        <f>SUMIFS(рўйхат!N:N,рўйхат!$CX:$CX,$B$536,рўйхат!$D:$D,$C485)</f>
        <v/>
      </c>
      <c r="N485" s="36">
        <f>SUMIFS(рўйхат!O:O,рўйхат!$CX:$CX,$B$536,рўйхат!$D:$D,$C485)</f>
        <v/>
      </c>
      <c r="O485" s="34">
        <f>IFERROR(M485/E485,0)</f>
        <v/>
      </c>
      <c r="P485" s="34">
        <f>IFERROR(N485/F485,0)</f>
        <v/>
      </c>
      <c r="Q485" s="35">
        <f>SUMIFS(рўйхат!P:P,рўйхат!$CX:$CX,$B$536,рўйхат!$D:$D,$C485)</f>
        <v/>
      </c>
      <c r="R485" s="36">
        <f>SUMIFS(рўйхат!Q:Q,рўйхат!$CX:$CX,$B$536,рўйхат!$D:$D,$C485)</f>
        <v/>
      </c>
      <c r="S485" s="35">
        <f>SUMIFS(рўйхат!R:R,рўйхат!$CX:$CX,$B$536,рўйхат!$D:$D,$C485)</f>
        <v/>
      </c>
      <c r="T485" s="36">
        <f>SUMIFS(рўйхат!S:S,рўйхат!$CX:$CX,$B$536,рўйхат!$D:$D,$C485)</f>
        <v/>
      </c>
      <c r="U485" s="35">
        <f>SUMIFS(рўйхат!T:T,рўйхат!$CX:$CX,$B$536,рўйхат!$D:$D,$C485)</f>
        <v/>
      </c>
      <c r="V485" s="36">
        <f>SUMIFS(рўйхат!U:U,рўйхат!$CX:$CX,$B$536,рўйхат!$D:$D,$C485)</f>
        <v/>
      </c>
      <c r="W485" s="35">
        <f>SUMIFS(рўйхат!V:V,рўйхат!$CX:$CX,$B$536,рўйхат!$D:$D,$C485)</f>
        <v/>
      </c>
      <c r="X485" s="36">
        <f>SUMIFS(рўйхат!W:W,рўйхат!$CX:$CX,$B$536,рўйхат!$D:$D,$C485)</f>
        <v/>
      </c>
      <c r="Y485" s="35">
        <f>SUMIFS(рўйхат!X:X,рўйхат!$CX:$CX,$B$536,рўйхат!$D:$D,$C485)</f>
        <v/>
      </c>
      <c r="Z485" s="36">
        <f>SUMIFS(рўйхат!Y:Y,рўйхат!$CX:$CX,$B$536,рўйхат!$D:$D,$C485)</f>
        <v/>
      </c>
      <c r="AA485" s="35">
        <f>SUMIFS(рўйхат!Z:Z,рўйхат!$CX:$CX,$B$536,рўйхат!$D:$D,$C485)</f>
        <v/>
      </c>
      <c r="AB485" s="36">
        <f>SUMIFS(рўйхат!AA:AA,рўйхат!$CX:$CX,$B$536,рўйхат!$D:$D,$C485)</f>
        <v/>
      </c>
      <c r="AC485" s="35">
        <f>SUMIFS(рўйхат!AB:AB,рўйхат!$CX:$CX,$B$536,рўйхат!$D:$D,$C485)</f>
        <v/>
      </c>
      <c r="AD485" s="36">
        <f>SUMIFS(рўйхат!AC:AC,рўйхат!$CX:$CX,$B$536,рўйхат!$D:$D,$C485)</f>
        <v/>
      </c>
      <c r="AE485" s="35">
        <f>SUMIFS(рўйхат!AD:AD,рўйхат!$CX:$CX,$B$536,рўйхат!$D:$D,$C485)</f>
        <v/>
      </c>
      <c r="AF485" s="36">
        <f>SUMIFS(рўйхат!AE:AE,рўйхат!$CX:$CX,$B$536,рўйхат!$D:$D,$C485)</f>
        <v/>
      </c>
      <c r="AG485" s="35">
        <f>SUMIFS(рўйхат!AH:AH,рўйхат!$CX:$CX,$B$536,рўйхат!$D:$D,$C485)</f>
        <v/>
      </c>
      <c r="AH485" s="36">
        <f>SUMIFS(рўйхат!AI:AI,рўйхат!$CX:$CX,$B$536,рўйхат!$D:$D,$C485)</f>
        <v/>
      </c>
      <c r="AI485" s="35">
        <f>SUMIFS(рўйхат!AJ:AJ,рўйхат!$CX:$CX,$B$536,рўйхат!$D:$D,$C485)</f>
        <v/>
      </c>
      <c r="AJ485" s="36">
        <f>SUMIFS(рўйхат!AK:AK,рўйхат!$CX:$CX,$B$536,рўйхат!$D:$D,$C485)</f>
        <v/>
      </c>
      <c r="AK485" s="35">
        <f>SUMIFS(рўйхат!AL:AL,рўйхат!$CX:$CX,$B$536,рўйхат!$D:$D,$C485)</f>
        <v/>
      </c>
      <c r="AL485" s="36">
        <f>SUMIFS(рўйхат!AM:AM,рўйхат!$CX:$CX,$B$536,рўйхат!$D:$D,$C485)</f>
        <v/>
      </c>
      <c r="AM485" s="77">
        <f>IFERROR(Q485/E485,0)</f>
        <v/>
      </c>
      <c r="AN485" s="77">
        <f>IFERROR(R485/F485,0)</f>
        <v/>
      </c>
      <c r="AO485" s="35">
        <f>SUMIFS(рўйхат!AX:AX,рўйхат!$CX:$CX,$B$536,рўйхат!$D:$D,$C485)</f>
        <v/>
      </c>
      <c r="AP485" s="36">
        <f>SUMIFS(рўйхат!AY:AY,рўйхат!$CX:$CX,$B$536,рўйхат!$D:$D,$C485)</f>
        <v/>
      </c>
      <c r="AQ485" s="35">
        <f>SUMIFS(рўйхат!AZ:AZ,рўйхат!$CX:$CX,$B$536,рўйхат!$D:$D,$C485)</f>
        <v/>
      </c>
      <c r="AR485" s="36">
        <f>SUMIFS(рўйхат!BA:BA,рўйхат!$CX:$CX,$B$536,рўйхат!$D:$D,$C485)</f>
        <v/>
      </c>
      <c r="AS485" s="35">
        <f>SUMIFS(рўйхат!BB:BB,рўйхат!$CX:$CX,$B$536,рўйхат!$D:$D,$C485)</f>
        <v/>
      </c>
      <c r="AT485" s="36">
        <f>SUMIFS(рўйхат!BC:BC,рўйхат!$CX:$CX,$B$536,рўйхат!$D:$D,$C485)</f>
        <v/>
      </c>
      <c r="AU485" s="35">
        <f>SUMIFS(рўйхат!BD:BD,рўйхат!$CX:$CX,$B$536,рўйхат!$D:$D,$C485)</f>
        <v/>
      </c>
      <c r="AV485" s="36">
        <f>SUMIFS(рўйхат!BE:BE,рўйхат!$CX:$CX,$B$536,рўйхат!$D:$D,$C485)</f>
        <v/>
      </c>
      <c r="AW485" s="35">
        <f>SUMIFS(рўйхат!BF:BF,рўйхат!$CX:$CX,$B$536,рўйхат!$D:$D,$C485)</f>
        <v/>
      </c>
      <c r="AX485" s="36">
        <f>SUMIFS(рўйхат!BG:BG,рўйхат!$CX:$CX,$B$536,рўйхат!$D:$D,$C485)</f>
        <v/>
      </c>
      <c r="AY485" s="35">
        <f>SUMIFS(рўйхат!BH:BH,рўйхат!$CX:$CX,$B$536,рўйхат!$D:$D,$C485)</f>
        <v/>
      </c>
      <c r="AZ485" s="36">
        <f>SUMIFS(рўйхат!BI:BI,рўйхат!$CX:$CX,$B$536,рўйхат!$D:$D,$C485)</f>
        <v/>
      </c>
      <c r="BA485" s="35">
        <f>SUMIFS(рўйхат!BJ:BJ,рўйхат!$CX:$CX,$B$536,рўйхат!$D:$D,$C485)</f>
        <v/>
      </c>
      <c r="BB485" s="36">
        <f>SUMIFS(рўйхат!BK:BK,рўйхат!$CX:$CX,$B$536,рўйхат!$D:$D,$C485)</f>
        <v/>
      </c>
      <c r="BC485" s="77">
        <f>IFERROR(AO485/E485,0)</f>
        <v/>
      </c>
      <c r="BD485" s="77">
        <f>IFERROR(AP485/F485,0)</f>
        <v/>
      </c>
      <c r="BE485" s="35">
        <f>SUMIFS(рўйхат!BL:BL,рўйхат!$CX:$CX,$B$536,рўйхат!$D:$D,$C485)</f>
        <v/>
      </c>
      <c r="BF485" s="36">
        <f>SUMIFS(рўйхат!BM:BM,рўйхат!$CX:$CX,$B$536,рўйхат!$D:$D,$C485)</f>
        <v/>
      </c>
      <c r="BG485" s="35">
        <f>SUMIFS(рўйхат!BN:BN,рўйхат!$CX:$CX,$B$536,рўйхат!$D:$D,$C485)</f>
        <v/>
      </c>
      <c r="BH485" s="36">
        <f>SUMIFS(рўйхат!BO:BO,рўйхат!$CX:$CX,$B$536,рўйхат!$D:$D,$C485)</f>
        <v/>
      </c>
      <c r="BI485" s="35">
        <f>SUMIFS(рўйхат!BP:BP,рўйхат!$CX:$CX,$B$536,рўйхат!$D:$D,$C485)</f>
        <v/>
      </c>
      <c r="BJ485" s="36">
        <f>SUMIFS(рўйхат!BQ:BQ,рўйхат!$CX:$CX,$B$536,рўйхат!$D:$D,$C485)</f>
        <v/>
      </c>
      <c r="BK485" s="35">
        <f>SUMIFS(рўйхат!BR:BR,рўйхат!$CX:$CX,$B$536,рўйхат!$D:$D,$C485)</f>
        <v/>
      </c>
      <c r="BL485" s="36">
        <f>SUMIFS(рўйхат!BS:BS,рўйхат!$CX:$CX,$B$536,рўйхат!$D:$D,$C485)</f>
        <v/>
      </c>
      <c r="BM485" s="35">
        <f>SUMIFS(рўйхат!BT:BT,рўйхат!$CX:$CX,$B$536,рўйхат!$D:$D,$C485)</f>
        <v/>
      </c>
      <c r="BN485" s="36">
        <f>SUMIFS(рўйхат!BU:BU,рўйхат!$CX:$CX,$B$536,рўйхат!$D:$D,$C485)</f>
        <v/>
      </c>
      <c r="BO485" s="35">
        <f>SUMIFS(рўйхат!BX:BX,рўйхат!$CX:$CX,$B$536,рўйхат!$D:$D,$C485)</f>
        <v/>
      </c>
      <c r="BP485" s="36">
        <f>SUMIFS(рўйхат!BY:BY,рўйхат!$CX:$CX,$B$536,рўйхат!$D:$D,$C485)</f>
        <v/>
      </c>
      <c r="BQ485" s="35">
        <f>SUMIFS(рўйхат!BZ:BZ,рўйхат!$CX:$CX,$B$536,рўйхат!$D:$D,$C485)</f>
        <v/>
      </c>
      <c r="BR485" s="36">
        <f>SUMIFS(рўйхат!CA:CA,рўйхат!$CX:$CX,$B$536,рўйхат!$D:$D,$C485)</f>
        <v/>
      </c>
      <c r="BS485" s="35">
        <f>SUMIFS(рўйхат!CB:CB,рўйхат!$CX:$CX,$B$536,рўйхат!$D:$D,$C485)</f>
        <v/>
      </c>
      <c r="BT485" s="36">
        <f>SUMIFS(рўйхат!CC:CC,рўйхат!$CX:$CX,$B$536,рўйхат!$D:$D,$C485)</f>
        <v/>
      </c>
      <c r="BU485" s="35">
        <f>SUMIFS(рўйхат!CD:CD,рўйхат!$CX:$CX,$B$536,рўйхат!$D:$D,$C485)</f>
        <v/>
      </c>
      <c r="BV485" s="36">
        <f>SUMIFS(рўйхат!CE:CE,рўйхат!$CX:$CX,$B$536,рўйхат!$D:$D,$C485)</f>
        <v/>
      </c>
      <c r="BW485" s="35">
        <f>SUMIFS(рўйхат!CH:CH,рўйхат!$CX:$CX,$B$536,рўйхат!$D:$D,$C485)</f>
        <v/>
      </c>
      <c r="BX485" s="36">
        <f>SUMIFS(рўйхат!CI:CI,рўйхат!$CX:$CX,$B$536,рўйхат!$D:$D,$C485)</f>
        <v/>
      </c>
      <c r="BY485" s="35">
        <f>SUMIFS(рўйхат!CJ:CJ,рўйхат!$CX:$CX,$B$536,рўйхат!$D:$D,$C485)</f>
        <v/>
      </c>
      <c r="BZ485" s="36">
        <f>SUMIFS(рўйхат!CK:CK,рўйхат!$CX:$CX,$B$536,рўйхат!$D:$D,$C485)</f>
        <v/>
      </c>
      <c r="CA485" s="35">
        <f>SUMIFS(рўйхат!CL:CL,рўйхат!$CX:$CX,$B$536,рўйхат!$D:$D,$C485)</f>
        <v/>
      </c>
      <c r="CB485" s="36">
        <f>SUMIFS(рўйхат!CM:CM,рўйхат!$CX:$CX,$B$536,рўйхат!$D:$D,$C485)</f>
        <v/>
      </c>
      <c r="CC485" s="35">
        <f>SUMIFS(рўйхат!CN:CN,рўйхат!$CX:$CX,$B$536,рўйхат!$D:$D,$C485)</f>
        <v/>
      </c>
      <c r="CD485" s="36">
        <f>SUMIFS(рўйхат!CO:CO,рўйхат!$CX:$CX,$B$536,рўйхат!$D:$D,$C485)</f>
        <v/>
      </c>
      <c r="CE485" s="77">
        <f>IFERROR(BE485/(Q485+BE485),0)</f>
        <v/>
      </c>
      <c r="CF485" s="78">
        <f>IFERROR(BF485/(R485+BF485),0)</f>
        <v/>
      </c>
    </row>
    <row r="486" hidden="1" outlineLevel="1" ht="30" customFormat="1" customHeight="1" s="8">
      <c r="A486" s="39" t="n"/>
      <c r="B486" s="50" t="n">
        <v>16</v>
      </c>
      <c r="C486" s="38" t="inlineStr">
        <is>
          <t>Давлат харидларида нарх таҳлили V2</t>
        </is>
      </c>
      <c r="D486" s="16" t="n"/>
      <c r="E486" s="35">
        <f>SUMIFS(рўйхат!F:F,рўйхат!$CX:$CX,$B$536,рўйхат!$D:$D,$C486)</f>
        <v/>
      </c>
      <c r="F486" s="36">
        <f>SUMIFS(рўйхат!G:G,рўйхат!$CX:$CX,$B$536,рўйхат!$D:$D,$C486)</f>
        <v/>
      </c>
      <c r="G486" s="35">
        <f>SUMIFS(рўйхат!H:H,рўйхат!$CX:$CX,$B$536,рўйхат!$D:$D,$C486)</f>
        <v/>
      </c>
      <c r="H486" s="36">
        <f>SUMIFS(рўйхат!I:I,рўйхат!$CX:$CX,$B$536,рўйхат!$D:$D,$C486)</f>
        <v/>
      </c>
      <c r="I486" s="35">
        <f>SUMIFS(рўйхат!J:J,рўйхат!$CX:$CX,$B$536,рўйхат!$D:$D,$C486)</f>
        <v/>
      </c>
      <c r="J486" s="36">
        <f>SUMIFS(рўйхат!K:K,рўйхат!$CX:$CX,$B$536,рўйхат!$D:$D,$C486)</f>
        <v/>
      </c>
      <c r="K486" s="35">
        <f>SUMIFS(рўйхат!L:L,рўйхат!$CX:$CX,$B$536,рўйхат!$D:$D,$C486)</f>
        <v/>
      </c>
      <c r="L486" s="36">
        <f>SUMIFS(рўйхат!M:M,рўйхат!$CX:$CX,$B$536,рўйхат!$D:$D,$C486)</f>
        <v/>
      </c>
      <c r="M486" s="35">
        <f>SUMIFS(рўйхат!N:N,рўйхат!$CX:$CX,$B$536,рўйхат!$D:$D,$C486)</f>
        <v/>
      </c>
      <c r="N486" s="36">
        <f>SUMIFS(рўйхат!O:O,рўйхат!$CX:$CX,$B$536,рўйхат!$D:$D,$C486)</f>
        <v/>
      </c>
      <c r="O486" s="34">
        <f>IFERROR(M486/E486,0)</f>
        <v/>
      </c>
      <c r="P486" s="34">
        <f>IFERROR(N486/F486,0)</f>
        <v/>
      </c>
      <c r="Q486" s="35">
        <f>SUMIFS(рўйхат!P:P,рўйхат!$CX:$CX,$B$536,рўйхат!$D:$D,$C486)</f>
        <v/>
      </c>
      <c r="R486" s="36">
        <f>SUMIFS(рўйхат!Q:Q,рўйхат!$CX:$CX,$B$536,рўйхат!$D:$D,$C486)</f>
        <v/>
      </c>
      <c r="S486" s="35">
        <f>SUMIFS(рўйхат!R:R,рўйхат!$CX:$CX,$B$536,рўйхат!$D:$D,$C486)</f>
        <v/>
      </c>
      <c r="T486" s="36">
        <f>SUMIFS(рўйхат!S:S,рўйхат!$CX:$CX,$B$536,рўйхат!$D:$D,$C486)</f>
        <v/>
      </c>
      <c r="U486" s="35">
        <f>SUMIFS(рўйхат!T:T,рўйхат!$CX:$CX,$B$536,рўйхат!$D:$D,$C486)</f>
        <v/>
      </c>
      <c r="V486" s="36">
        <f>SUMIFS(рўйхат!U:U,рўйхат!$CX:$CX,$B$536,рўйхат!$D:$D,$C486)</f>
        <v/>
      </c>
      <c r="W486" s="35">
        <f>SUMIFS(рўйхат!V:V,рўйхат!$CX:$CX,$B$536,рўйхат!$D:$D,$C486)</f>
        <v/>
      </c>
      <c r="X486" s="36">
        <f>SUMIFS(рўйхат!W:W,рўйхат!$CX:$CX,$B$536,рўйхат!$D:$D,$C486)</f>
        <v/>
      </c>
      <c r="Y486" s="35">
        <f>SUMIFS(рўйхат!X:X,рўйхат!$CX:$CX,$B$536,рўйхат!$D:$D,$C486)</f>
        <v/>
      </c>
      <c r="Z486" s="36">
        <f>SUMIFS(рўйхат!Y:Y,рўйхат!$CX:$CX,$B$536,рўйхат!$D:$D,$C486)</f>
        <v/>
      </c>
      <c r="AA486" s="35">
        <f>SUMIFS(рўйхат!Z:Z,рўйхат!$CX:$CX,$B$536,рўйхат!$D:$D,$C486)</f>
        <v/>
      </c>
      <c r="AB486" s="36">
        <f>SUMIFS(рўйхат!AA:AA,рўйхат!$CX:$CX,$B$536,рўйхат!$D:$D,$C486)</f>
        <v/>
      </c>
      <c r="AC486" s="35">
        <f>SUMIFS(рўйхат!AB:AB,рўйхат!$CX:$CX,$B$536,рўйхат!$D:$D,$C486)</f>
        <v/>
      </c>
      <c r="AD486" s="36">
        <f>SUMIFS(рўйхат!AC:AC,рўйхат!$CX:$CX,$B$536,рўйхат!$D:$D,$C486)</f>
        <v/>
      </c>
      <c r="AE486" s="35">
        <f>SUMIFS(рўйхат!AD:AD,рўйхат!$CX:$CX,$B$536,рўйхат!$D:$D,$C486)</f>
        <v/>
      </c>
      <c r="AF486" s="36">
        <f>SUMIFS(рўйхат!AE:AE,рўйхат!$CX:$CX,$B$536,рўйхат!$D:$D,$C486)</f>
        <v/>
      </c>
      <c r="AG486" s="35">
        <f>SUMIFS(рўйхат!AH:AH,рўйхат!$CX:$CX,$B$536,рўйхат!$D:$D,$C486)</f>
        <v/>
      </c>
      <c r="AH486" s="36">
        <f>SUMIFS(рўйхат!AI:AI,рўйхат!$CX:$CX,$B$536,рўйхат!$D:$D,$C486)</f>
        <v/>
      </c>
      <c r="AI486" s="35">
        <f>SUMIFS(рўйхат!AJ:AJ,рўйхат!$CX:$CX,$B$536,рўйхат!$D:$D,$C486)</f>
        <v/>
      </c>
      <c r="AJ486" s="36">
        <f>SUMIFS(рўйхат!AK:AK,рўйхат!$CX:$CX,$B$536,рўйхат!$D:$D,$C486)</f>
        <v/>
      </c>
      <c r="AK486" s="35">
        <f>SUMIFS(рўйхат!AL:AL,рўйхат!$CX:$CX,$B$536,рўйхат!$D:$D,$C486)</f>
        <v/>
      </c>
      <c r="AL486" s="36">
        <f>SUMIFS(рўйхат!AM:AM,рўйхат!$CX:$CX,$B$536,рўйхат!$D:$D,$C486)</f>
        <v/>
      </c>
      <c r="AM486" s="77">
        <f>IFERROR(Q486/E486,0)</f>
        <v/>
      </c>
      <c r="AN486" s="77">
        <f>IFERROR(R486/F486,0)</f>
        <v/>
      </c>
      <c r="AO486" s="35">
        <f>SUMIFS(рўйхат!AX:AX,рўйхат!$CX:$CX,$B$536,рўйхат!$D:$D,$C486)</f>
        <v/>
      </c>
      <c r="AP486" s="36">
        <f>SUMIFS(рўйхат!AY:AY,рўйхат!$CX:$CX,$B$536,рўйхат!$D:$D,$C486)</f>
        <v/>
      </c>
      <c r="AQ486" s="35">
        <f>SUMIFS(рўйхат!AZ:AZ,рўйхат!$CX:$CX,$B$536,рўйхат!$D:$D,$C486)</f>
        <v/>
      </c>
      <c r="AR486" s="36">
        <f>SUMIFS(рўйхат!BA:BA,рўйхат!$CX:$CX,$B$536,рўйхат!$D:$D,$C486)</f>
        <v/>
      </c>
      <c r="AS486" s="35">
        <f>SUMIFS(рўйхат!BB:BB,рўйхат!$CX:$CX,$B$536,рўйхат!$D:$D,$C486)</f>
        <v/>
      </c>
      <c r="AT486" s="36">
        <f>SUMIFS(рўйхат!BC:BC,рўйхат!$CX:$CX,$B$536,рўйхат!$D:$D,$C486)</f>
        <v/>
      </c>
      <c r="AU486" s="35">
        <f>SUMIFS(рўйхат!BD:BD,рўйхат!$CX:$CX,$B$536,рўйхат!$D:$D,$C486)</f>
        <v/>
      </c>
      <c r="AV486" s="36">
        <f>SUMIFS(рўйхат!BE:BE,рўйхат!$CX:$CX,$B$536,рўйхат!$D:$D,$C486)</f>
        <v/>
      </c>
      <c r="AW486" s="35">
        <f>SUMIFS(рўйхат!BF:BF,рўйхат!$CX:$CX,$B$536,рўйхат!$D:$D,$C486)</f>
        <v/>
      </c>
      <c r="AX486" s="36">
        <f>SUMIFS(рўйхат!BG:BG,рўйхат!$CX:$CX,$B$536,рўйхат!$D:$D,$C486)</f>
        <v/>
      </c>
      <c r="AY486" s="35">
        <f>SUMIFS(рўйхат!BH:BH,рўйхат!$CX:$CX,$B$536,рўйхат!$D:$D,$C486)</f>
        <v/>
      </c>
      <c r="AZ486" s="36">
        <f>SUMIFS(рўйхат!BI:BI,рўйхат!$CX:$CX,$B$536,рўйхат!$D:$D,$C486)</f>
        <v/>
      </c>
      <c r="BA486" s="35">
        <f>SUMIFS(рўйхат!BJ:BJ,рўйхат!$CX:$CX,$B$536,рўйхат!$D:$D,$C486)</f>
        <v/>
      </c>
      <c r="BB486" s="36">
        <f>SUMIFS(рўйхат!BK:BK,рўйхат!$CX:$CX,$B$536,рўйхат!$D:$D,$C486)</f>
        <v/>
      </c>
      <c r="BC486" s="77">
        <f>IFERROR(AO486/E486,0)</f>
        <v/>
      </c>
      <c r="BD486" s="77">
        <f>IFERROR(AP486/F486,0)</f>
        <v/>
      </c>
      <c r="BE486" s="35">
        <f>SUMIFS(рўйхат!BL:BL,рўйхат!$CX:$CX,$B$536,рўйхат!$D:$D,$C486)</f>
        <v/>
      </c>
      <c r="BF486" s="36">
        <f>SUMIFS(рўйхат!BM:BM,рўйхат!$CX:$CX,$B$536,рўйхат!$D:$D,$C486)</f>
        <v/>
      </c>
      <c r="BG486" s="35">
        <f>SUMIFS(рўйхат!BN:BN,рўйхат!$CX:$CX,$B$536,рўйхат!$D:$D,$C486)</f>
        <v/>
      </c>
      <c r="BH486" s="36">
        <f>SUMIFS(рўйхат!BO:BO,рўйхат!$CX:$CX,$B$536,рўйхат!$D:$D,$C486)</f>
        <v/>
      </c>
      <c r="BI486" s="35">
        <f>SUMIFS(рўйхат!BP:BP,рўйхат!$CX:$CX,$B$536,рўйхат!$D:$D,$C486)</f>
        <v/>
      </c>
      <c r="BJ486" s="36">
        <f>SUMIFS(рўйхат!BQ:BQ,рўйхат!$CX:$CX,$B$536,рўйхат!$D:$D,$C486)</f>
        <v/>
      </c>
      <c r="BK486" s="35">
        <f>SUMIFS(рўйхат!BR:BR,рўйхат!$CX:$CX,$B$536,рўйхат!$D:$D,$C486)</f>
        <v/>
      </c>
      <c r="BL486" s="36">
        <f>SUMIFS(рўйхат!BS:BS,рўйхат!$CX:$CX,$B$536,рўйхат!$D:$D,$C486)</f>
        <v/>
      </c>
      <c r="BM486" s="35">
        <f>SUMIFS(рўйхат!BT:BT,рўйхат!$CX:$CX,$B$536,рўйхат!$D:$D,$C486)</f>
        <v/>
      </c>
      <c r="BN486" s="36">
        <f>SUMIFS(рўйхат!BU:BU,рўйхат!$CX:$CX,$B$536,рўйхат!$D:$D,$C486)</f>
        <v/>
      </c>
      <c r="BO486" s="35">
        <f>SUMIFS(рўйхат!BX:BX,рўйхат!$CX:$CX,$B$536,рўйхат!$D:$D,$C486)</f>
        <v/>
      </c>
      <c r="BP486" s="36">
        <f>SUMIFS(рўйхат!BY:BY,рўйхат!$CX:$CX,$B$536,рўйхат!$D:$D,$C486)</f>
        <v/>
      </c>
      <c r="BQ486" s="35">
        <f>SUMIFS(рўйхат!BZ:BZ,рўйхат!$CX:$CX,$B$536,рўйхат!$D:$D,$C486)</f>
        <v/>
      </c>
      <c r="BR486" s="36">
        <f>SUMIFS(рўйхат!CA:CA,рўйхат!$CX:$CX,$B$536,рўйхат!$D:$D,$C486)</f>
        <v/>
      </c>
      <c r="BS486" s="35">
        <f>SUMIFS(рўйхат!CB:CB,рўйхат!$CX:$CX,$B$536,рўйхат!$D:$D,$C486)</f>
        <v/>
      </c>
      <c r="BT486" s="36">
        <f>SUMIFS(рўйхат!CC:CC,рўйхат!$CX:$CX,$B$536,рўйхат!$D:$D,$C486)</f>
        <v/>
      </c>
      <c r="BU486" s="35">
        <f>SUMIFS(рўйхат!CD:CD,рўйхат!$CX:$CX,$B$536,рўйхат!$D:$D,$C486)</f>
        <v/>
      </c>
      <c r="BV486" s="36">
        <f>SUMIFS(рўйхат!CE:CE,рўйхат!$CX:$CX,$B$536,рўйхат!$D:$D,$C486)</f>
        <v/>
      </c>
      <c r="BW486" s="35">
        <f>SUMIFS(рўйхат!CH:CH,рўйхат!$CX:$CX,$B$536,рўйхат!$D:$D,$C486)</f>
        <v/>
      </c>
      <c r="BX486" s="36">
        <f>SUMIFS(рўйхат!CI:CI,рўйхат!$CX:$CX,$B$536,рўйхат!$D:$D,$C486)</f>
        <v/>
      </c>
      <c r="BY486" s="35">
        <f>SUMIFS(рўйхат!CJ:CJ,рўйхат!$CX:$CX,$B$536,рўйхат!$D:$D,$C486)</f>
        <v/>
      </c>
      <c r="BZ486" s="36">
        <f>SUMIFS(рўйхат!CK:CK,рўйхат!$CX:$CX,$B$536,рўйхат!$D:$D,$C486)</f>
        <v/>
      </c>
      <c r="CA486" s="35">
        <f>SUMIFS(рўйхат!CL:CL,рўйхат!$CX:$CX,$B$536,рўйхат!$D:$D,$C486)</f>
        <v/>
      </c>
      <c r="CB486" s="36">
        <f>SUMIFS(рўйхат!CM:CM,рўйхат!$CX:$CX,$B$536,рўйхат!$D:$D,$C486)</f>
        <v/>
      </c>
      <c r="CC486" s="35">
        <f>SUMIFS(рўйхат!CN:CN,рўйхат!$CX:$CX,$B$536,рўйхат!$D:$D,$C486)</f>
        <v/>
      </c>
      <c r="CD486" s="36">
        <f>SUMIFS(рўйхат!CO:CO,рўйхат!$CX:$CX,$B$536,рўйхат!$D:$D,$C486)</f>
        <v/>
      </c>
      <c r="CE486" s="77">
        <f>IFERROR(BE486/(Q486+BE486),0)</f>
        <v/>
      </c>
      <c r="CF486" s="78">
        <f>IFERROR(BF486/(R486+BF486),0)</f>
        <v/>
      </c>
    </row>
    <row r="487" hidden="1" outlineLevel="1" ht="30" customFormat="1" customHeight="1" s="8">
      <c r="A487" s="33" t="n"/>
      <c r="B487" s="50" t="n">
        <v>17</v>
      </c>
      <c r="C487" s="38" t="inlineStr">
        <is>
          <t>Давлат ҳизматчилари корхоналари</t>
        </is>
      </c>
      <c r="D487" s="16" t="n"/>
      <c r="E487" s="35">
        <f>SUMIFS(рўйхат!F:F,рўйхат!$CX:$CX,$B$536,рўйхат!$D:$D,$C487)</f>
        <v/>
      </c>
      <c r="F487" s="36">
        <f>SUMIFS(рўйхат!G:G,рўйхат!$CX:$CX,$B$536,рўйхат!$D:$D,$C487)</f>
        <v/>
      </c>
      <c r="G487" s="35">
        <f>SUMIFS(рўйхат!H:H,рўйхат!$CX:$CX,$B$536,рўйхат!$D:$D,$C487)</f>
        <v/>
      </c>
      <c r="H487" s="36">
        <f>SUMIFS(рўйхат!I:I,рўйхат!$CX:$CX,$B$536,рўйхат!$D:$D,$C487)</f>
        <v/>
      </c>
      <c r="I487" s="35">
        <f>SUMIFS(рўйхат!J:J,рўйхат!$CX:$CX,$B$536,рўйхат!$D:$D,$C487)</f>
        <v/>
      </c>
      <c r="J487" s="36">
        <f>SUMIFS(рўйхат!K:K,рўйхат!$CX:$CX,$B$536,рўйхат!$D:$D,$C487)</f>
        <v/>
      </c>
      <c r="K487" s="35">
        <f>SUMIFS(рўйхат!L:L,рўйхат!$CX:$CX,$B$536,рўйхат!$D:$D,$C487)</f>
        <v/>
      </c>
      <c r="L487" s="36">
        <f>SUMIFS(рўйхат!M:M,рўйхат!$CX:$CX,$B$536,рўйхат!$D:$D,$C487)</f>
        <v/>
      </c>
      <c r="M487" s="35">
        <f>SUMIFS(рўйхат!N:N,рўйхат!$CX:$CX,$B$536,рўйхат!$D:$D,$C487)</f>
        <v/>
      </c>
      <c r="N487" s="36">
        <f>SUMIFS(рўйхат!O:O,рўйхат!$CX:$CX,$B$536,рўйхат!$D:$D,$C487)</f>
        <v/>
      </c>
      <c r="O487" s="34">
        <f>IFERROR(M487/E487,0)</f>
        <v/>
      </c>
      <c r="P487" s="34">
        <f>IFERROR(N487/F487,0)</f>
        <v/>
      </c>
      <c r="Q487" s="35">
        <f>SUMIFS(рўйхат!P:P,рўйхат!$CX:$CX,$B$536,рўйхат!$D:$D,$C487)</f>
        <v/>
      </c>
      <c r="R487" s="36">
        <f>SUMIFS(рўйхат!Q:Q,рўйхат!$CX:$CX,$B$536,рўйхат!$D:$D,$C487)</f>
        <v/>
      </c>
      <c r="S487" s="35">
        <f>SUMIFS(рўйхат!R:R,рўйхат!$CX:$CX,$B$536,рўйхат!$D:$D,$C487)</f>
        <v/>
      </c>
      <c r="T487" s="36">
        <f>SUMIFS(рўйхат!S:S,рўйхат!$CX:$CX,$B$536,рўйхат!$D:$D,$C487)</f>
        <v/>
      </c>
      <c r="U487" s="35">
        <f>SUMIFS(рўйхат!T:T,рўйхат!$CX:$CX,$B$536,рўйхат!$D:$D,$C487)</f>
        <v/>
      </c>
      <c r="V487" s="36">
        <f>SUMIFS(рўйхат!U:U,рўйхат!$CX:$CX,$B$536,рўйхат!$D:$D,$C487)</f>
        <v/>
      </c>
      <c r="W487" s="35">
        <f>SUMIFS(рўйхат!V:V,рўйхат!$CX:$CX,$B$536,рўйхат!$D:$D,$C487)</f>
        <v/>
      </c>
      <c r="X487" s="36">
        <f>SUMIFS(рўйхат!W:W,рўйхат!$CX:$CX,$B$536,рўйхат!$D:$D,$C487)</f>
        <v/>
      </c>
      <c r="Y487" s="35">
        <f>SUMIFS(рўйхат!X:X,рўйхат!$CX:$CX,$B$536,рўйхат!$D:$D,$C487)</f>
        <v/>
      </c>
      <c r="Z487" s="36">
        <f>SUMIFS(рўйхат!Y:Y,рўйхат!$CX:$CX,$B$536,рўйхат!$D:$D,$C487)</f>
        <v/>
      </c>
      <c r="AA487" s="35">
        <f>SUMIFS(рўйхат!Z:Z,рўйхат!$CX:$CX,$B$536,рўйхат!$D:$D,$C487)</f>
        <v/>
      </c>
      <c r="AB487" s="36">
        <f>SUMIFS(рўйхат!AA:AA,рўйхат!$CX:$CX,$B$536,рўйхат!$D:$D,$C487)</f>
        <v/>
      </c>
      <c r="AC487" s="35">
        <f>SUMIFS(рўйхат!AB:AB,рўйхат!$CX:$CX,$B$536,рўйхат!$D:$D,$C487)</f>
        <v/>
      </c>
      <c r="AD487" s="36">
        <f>SUMIFS(рўйхат!AC:AC,рўйхат!$CX:$CX,$B$536,рўйхат!$D:$D,$C487)</f>
        <v/>
      </c>
      <c r="AE487" s="35">
        <f>SUMIFS(рўйхат!AD:AD,рўйхат!$CX:$CX,$B$536,рўйхат!$D:$D,$C487)</f>
        <v/>
      </c>
      <c r="AF487" s="36">
        <f>SUMIFS(рўйхат!AE:AE,рўйхат!$CX:$CX,$B$536,рўйхат!$D:$D,$C487)</f>
        <v/>
      </c>
      <c r="AG487" s="35">
        <f>SUMIFS(рўйхат!AH:AH,рўйхат!$CX:$CX,$B$536,рўйхат!$D:$D,$C487)</f>
        <v/>
      </c>
      <c r="AH487" s="36">
        <f>SUMIFS(рўйхат!AI:AI,рўйхат!$CX:$CX,$B$536,рўйхат!$D:$D,$C487)</f>
        <v/>
      </c>
      <c r="AI487" s="35">
        <f>SUMIFS(рўйхат!AJ:AJ,рўйхат!$CX:$CX,$B$536,рўйхат!$D:$D,$C487)</f>
        <v/>
      </c>
      <c r="AJ487" s="36">
        <f>SUMIFS(рўйхат!AK:AK,рўйхат!$CX:$CX,$B$536,рўйхат!$D:$D,$C487)</f>
        <v/>
      </c>
      <c r="AK487" s="35">
        <f>SUMIFS(рўйхат!AL:AL,рўйхат!$CX:$CX,$B$536,рўйхат!$D:$D,$C487)</f>
        <v/>
      </c>
      <c r="AL487" s="36">
        <f>SUMIFS(рўйхат!AM:AM,рўйхат!$CX:$CX,$B$536,рўйхат!$D:$D,$C487)</f>
        <v/>
      </c>
      <c r="AM487" s="77">
        <f>IFERROR(Q487/E487,0)</f>
        <v/>
      </c>
      <c r="AN487" s="77">
        <f>IFERROR(R487/F487,0)</f>
        <v/>
      </c>
      <c r="AO487" s="35">
        <f>SUMIFS(рўйхат!AX:AX,рўйхат!$CX:$CX,$B$536,рўйхат!$D:$D,$C487)</f>
        <v/>
      </c>
      <c r="AP487" s="36">
        <f>SUMIFS(рўйхат!AY:AY,рўйхат!$CX:$CX,$B$536,рўйхат!$D:$D,$C487)</f>
        <v/>
      </c>
      <c r="AQ487" s="35">
        <f>SUMIFS(рўйхат!AZ:AZ,рўйхат!$CX:$CX,$B$536,рўйхат!$D:$D,$C487)</f>
        <v/>
      </c>
      <c r="AR487" s="36">
        <f>SUMIFS(рўйхат!BA:BA,рўйхат!$CX:$CX,$B$536,рўйхат!$D:$D,$C487)</f>
        <v/>
      </c>
      <c r="AS487" s="35">
        <f>SUMIFS(рўйхат!BB:BB,рўйхат!$CX:$CX,$B$536,рўйхат!$D:$D,$C487)</f>
        <v/>
      </c>
      <c r="AT487" s="36">
        <f>SUMIFS(рўйхат!BC:BC,рўйхат!$CX:$CX,$B$536,рўйхат!$D:$D,$C487)</f>
        <v/>
      </c>
      <c r="AU487" s="35">
        <f>SUMIFS(рўйхат!BD:BD,рўйхат!$CX:$CX,$B$536,рўйхат!$D:$D,$C487)</f>
        <v/>
      </c>
      <c r="AV487" s="36">
        <f>SUMIFS(рўйхат!BE:BE,рўйхат!$CX:$CX,$B$536,рўйхат!$D:$D,$C487)</f>
        <v/>
      </c>
      <c r="AW487" s="35">
        <f>SUMIFS(рўйхат!BF:BF,рўйхат!$CX:$CX,$B$536,рўйхат!$D:$D,$C487)</f>
        <v/>
      </c>
      <c r="AX487" s="36">
        <f>SUMIFS(рўйхат!BG:BG,рўйхат!$CX:$CX,$B$536,рўйхат!$D:$D,$C487)</f>
        <v/>
      </c>
      <c r="AY487" s="35">
        <f>SUMIFS(рўйхат!BH:BH,рўйхат!$CX:$CX,$B$536,рўйхат!$D:$D,$C487)</f>
        <v/>
      </c>
      <c r="AZ487" s="36">
        <f>SUMIFS(рўйхат!BI:BI,рўйхат!$CX:$CX,$B$536,рўйхат!$D:$D,$C487)</f>
        <v/>
      </c>
      <c r="BA487" s="35">
        <f>SUMIFS(рўйхат!BJ:BJ,рўйхат!$CX:$CX,$B$536,рўйхат!$D:$D,$C487)</f>
        <v/>
      </c>
      <c r="BB487" s="36">
        <f>SUMIFS(рўйхат!BK:BK,рўйхат!$CX:$CX,$B$536,рўйхат!$D:$D,$C487)</f>
        <v/>
      </c>
      <c r="BC487" s="77">
        <f>IFERROR(AO487/E487,0)</f>
        <v/>
      </c>
      <c r="BD487" s="77">
        <f>IFERROR(AP487/F487,0)</f>
        <v/>
      </c>
      <c r="BE487" s="35">
        <f>SUMIFS(рўйхат!BL:BL,рўйхат!$CX:$CX,$B$536,рўйхат!$D:$D,$C487)</f>
        <v/>
      </c>
      <c r="BF487" s="36">
        <f>SUMIFS(рўйхат!BM:BM,рўйхат!$CX:$CX,$B$536,рўйхат!$D:$D,$C487)</f>
        <v/>
      </c>
      <c r="BG487" s="35">
        <f>SUMIFS(рўйхат!BN:BN,рўйхат!$CX:$CX,$B$536,рўйхат!$D:$D,$C487)</f>
        <v/>
      </c>
      <c r="BH487" s="36">
        <f>SUMIFS(рўйхат!BO:BO,рўйхат!$CX:$CX,$B$536,рўйхат!$D:$D,$C487)</f>
        <v/>
      </c>
      <c r="BI487" s="35">
        <f>SUMIFS(рўйхат!BP:BP,рўйхат!$CX:$CX,$B$536,рўйхат!$D:$D,$C487)</f>
        <v/>
      </c>
      <c r="BJ487" s="36">
        <f>SUMIFS(рўйхат!BQ:BQ,рўйхат!$CX:$CX,$B$536,рўйхат!$D:$D,$C487)</f>
        <v/>
      </c>
      <c r="BK487" s="35">
        <f>SUMIFS(рўйхат!BR:BR,рўйхат!$CX:$CX,$B$536,рўйхат!$D:$D,$C487)</f>
        <v/>
      </c>
      <c r="BL487" s="36">
        <f>SUMIFS(рўйхат!BS:BS,рўйхат!$CX:$CX,$B$536,рўйхат!$D:$D,$C487)</f>
        <v/>
      </c>
      <c r="BM487" s="35">
        <f>SUMIFS(рўйхат!BT:BT,рўйхат!$CX:$CX,$B$536,рўйхат!$D:$D,$C487)</f>
        <v/>
      </c>
      <c r="BN487" s="36">
        <f>SUMIFS(рўйхат!BU:BU,рўйхат!$CX:$CX,$B$536,рўйхат!$D:$D,$C487)</f>
        <v/>
      </c>
      <c r="BO487" s="35">
        <f>SUMIFS(рўйхат!BX:BX,рўйхат!$CX:$CX,$B$536,рўйхат!$D:$D,$C487)</f>
        <v/>
      </c>
      <c r="BP487" s="36">
        <f>SUMIFS(рўйхат!BY:BY,рўйхат!$CX:$CX,$B$536,рўйхат!$D:$D,$C487)</f>
        <v/>
      </c>
      <c r="BQ487" s="35">
        <f>SUMIFS(рўйхат!BZ:BZ,рўйхат!$CX:$CX,$B$536,рўйхат!$D:$D,$C487)</f>
        <v/>
      </c>
      <c r="BR487" s="36">
        <f>SUMIFS(рўйхат!CA:CA,рўйхат!$CX:$CX,$B$536,рўйхат!$D:$D,$C487)</f>
        <v/>
      </c>
      <c r="BS487" s="35">
        <f>SUMIFS(рўйхат!CB:CB,рўйхат!$CX:$CX,$B$536,рўйхат!$D:$D,$C487)</f>
        <v/>
      </c>
      <c r="BT487" s="36">
        <f>SUMIFS(рўйхат!CC:CC,рўйхат!$CX:$CX,$B$536,рўйхат!$D:$D,$C487)</f>
        <v/>
      </c>
      <c r="BU487" s="35">
        <f>SUMIFS(рўйхат!CD:CD,рўйхат!$CX:$CX,$B$536,рўйхат!$D:$D,$C487)</f>
        <v/>
      </c>
      <c r="BV487" s="36">
        <f>SUMIFS(рўйхат!CE:CE,рўйхат!$CX:$CX,$B$536,рўйхат!$D:$D,$C487)</f>
        <v/>
      </c>
      <c r="BW487" s="35">
        <f>SUMIFS(рўйхат!CH:CH,рўйхат!$CX:$CX,$B$536,рўйхат!$D:$D,$C487)</f>
        <v/>
      </c>
      <c r="BX487" s="36">
        <f>SUMIFS(рўйхат!CI:CI,рўйхат!$CX:$CX,$B$536,рўйхат!$D:$D,$C487)</f>
        <v/>
      </c>
      <c r="BY487" s="35">
        <f>SUMIFS(рўйхат!CJ:CJ,рўйхат!$CX:$CX,$B$536,рўйхат!$D:$D,$C487)</f>
        <v/>
      </c>
      <c r="BZ487" s="36">
        <f>SUMIFS(рўйхат!CK:CK,рўйхат!$CX:$CX,$B$536,рўйхат!$D:$D,$C487)</f>
        <v/>
      </c>
      <c r="CA487" s="35">
        <f>SUMIFS(рўйхат!CL:CL,рўйхат!$CX:$CX,$B$536,рўйхат!$D:$D,$C487)</f>
        <v/>
      </c>
      <c r="CB487" s="36">
        <f>SUMIFS(рўйхат!CM:CM,рўйхат!$CX:$CX,$B$536,рўйхат!$D:$D,$C487)</f>
        <v/>
      </c>
      <c r="CC487" s="35">
        <f>SUMIFS(рўйхат!CN:CN,рўйхат!$CX:$CX,$B$536,рўйхат!$D:$D,$C487)</f>
        <v/>
      </c>
      <c r="CD487" s="36">
        <f>SUMIFS(рўйхат!CO:CO,рўйхат!$CX:$CX,$B$536,рўйхат!$D:$D,$C487)</f>
        <v/>
      </c>
      <c r="CE487" s="77">
        <f>IFERROR(BE487/(Q487+BE487),0)</f>
        <v/>
      </c>
      <c r="CF487" s="78">
        <f>IFERROR(BF487/(R487+BF487),0)</f>
        <v/>
      </c>
    </row>
    <row r="488" hidden="1" outlineLevel="1" ht="30" customFormat="1" customHeight="1" s="8">
      <c r="A488" s="39" t="n"/>
      <c r="B488" s="50" t="n">
        <v>18</v>
      </c>
      <c r="C488" s="131" t="inlineStr">
        <is>
          <t>Ер қаридан фойдаланувчи субъектларнинг таҳлили</t>
        </is>
      </c>
      <c r="D488" s="16" t="n"/>
      <c r="E488" s="35">
        <f>SUMIFS(рўйхат!F:F,рўйхат!$CX:$CX,$B$536,рўйхат!$D:$D,$C488)</f>
        <v/>
      </c>
      <c r="F488" s="36">
        <f>SUMIFS(рўйхат!G:G,рўйхат!$CX:$CX,$B$536,рўйхат!$D:$D,$C488)</f>
        <v/>
      </c>
      <c r="G488" s="35">
        <f>SUMIFS(рўйхат!H:H,рўйхат!$CX:$CX,$B$536,рўйхат!$D:$D,$C488)</f>
        <v/>
      </c>
      <c r="H488" s="36">
        <f>SUMIFS(рўйхат!I:I,рўйхат!$CX:$CX,$B$536,рўйхат!$D:$D,$C488)</f>
        <v/>
      </c>
      <c r="I488" s="35">
        <f>SUMIFS(рўйхат!J:J,рўйхат!$CX:$CX,$B$536,рўйхат!$D:$D,$C488)</f>
        <v/>
      </c>
      <c r="J488" s="36">
        <f>SUMIFS(рўйхат!K:K,рўйхат!$CX:$CX,$B$536,рўйхат!$D:$D,$C488)</f>
        <v/>
      </c>
      <c r="K488" s="35">
        <f>SUMIFS(рўйхат!L:L,рўйхат!$CX:$CX,$B$536,рўйхат!$D:$D,$C488)</f>
        <v/>
      </c>
      <c r="L488" s="36">
        <f>SUMIFS(рўйхат!M:M,рўйхат!$CX:$CX,$B$536,рўйхат!$D:$D,$C488)</f>
        <v/>
      </c>
      <c r="M488" s="35">
        <f>SUMIFS(рўйхат!N:N,рўйхат!$CX:$CX,$B$536,рўйхат!$D:$D,$C488)</f>
        <v/>
      </c>
      <c r="N488" s="36">
        <f>SUMIFS(рўйхат!O:O,рўйхат!$CX:$CX,$B$536,рўйхат!$D:$D,$C488)</f>
        <v/>
      </c>
      <c r="O488" s="34">
        <f>IFERROR(M488/E488,0)</f>
        <v/>
      </c>
      <c r="P488" s="34">
        <f>IFERROR(N488/F488,0)</f>
        <v/>
      </c>
      <c r="Q488" s="35">
        <f>SUMIFS(рўйхат!P:P,рўйхат!$CX:$CX,$B$536,рўйхат!$D:$D,$C488)</f>
        <v/>
      </c>
      <c r="R488" s="36">
        <f>SUMIFS(рўйхат!Q:Q,рўйхат!$CX:$CX,$B$536,рўйхат!$D:$D,$C488)</f>
        <v/>
      </c>
      <c r="S488" s="35">
        <f>SUMIFS(рўйхат!R:R,рўйхат!$CX:$CX,$B$536,рўйхат!$D:$D,$C488)</f>
        <v/>
      </c>
      <c r="T488" s="36">
        <f>SUMIFS(рўйхат!S:S,рўйхат!$CX:$CX,$B$536,рўйхат!$D:$D,$C488)</f>
        <v/>
      </c>
      <c r="U488" s="35">
        <f>SUMIFS(рўйхат!T:T,рўйхат!$CX:$CX,$B$536,рўйхат!$D:$D,$C488)</f>
        <v/>
      </c>
      <c r="V488" s="36">
        <f>SUMIFS(рўйхат!U:U,рўйхат!$CX:$CX,$B$536,рўйхат!$D:$D,$C488)</f>
        <v/>
      </c>
      <c r="W488" s="35">
        <f>SUMIFS(рўйхат!V:V,рўйхат!$CX:$CX,$B$536,рўйхат!$D:$D,$C488)</f>
        <v/>
      </c>
      <c r="X488" s="36">
        <f>SUMIFS(рўйхат!W:W,рўйхат!$CX:$CX,$B$536,рўйхат!$D:$D,$C488)</f>
        <v/>
      </c>
      <c r="Y488" s="35">
        <f>SUMIFS(рўйхат!X:X,рўйхат!$CX:$CX,$B$536,рўйхат!$D:$D,$C488)</f>
        <v/>
      </c>
      <c r="Z488" s="36">
        <f>SUMIFS(рўйхат!Y:Y,рўйхат!$CX:$CX,$B$536,рўйхат!$D:$D,$C488)</f>
        <v/>
      </c>
      <c r="AA488" s="35">
        <f>SUMIFS(рўйхат!Z:Z,рўйхат!$CX:$CX,$B$536,рўйхат!$D:$D,$C488)</f>
        <v/>
      </c>
      <c r="AB488" s="36">
        <f>SUMIFS(рўйхат!AA:AA,рўйхат!$CX:$CX,$B$536,рўйхат!$D:$D,$C488)</f>
        <v/>
      </c>
      <c r="AC488" s="35">
        <f>SUMIFS(рўйхат!AB:AB,рўйхат!$CX:$CX,$B$536,рўйхат!$D:$D,$C488)</f>
        <v/>
      </c>
      <c r="AD488" s="36">
        <f>SUMIFS(рўйхат!AC:AC,рўйхат!$CX:$CX,$B$536,рўйхат!$D:$D,$C488)</f>
        <v/>
      </c>
      <c r="AE488" s="35">
        <f>SUMIFS(рўйхат!AD:AD,рўйхат!$CX:$CX,$B$536,рўйхат!$D:$D,$C488)</f>
        <v/>
      </c>
      <c r="AF488" s="36">
        <f>SUMIFS(рўйхат!AE:AE,рўйхат!$CX:$CX,$B$536,рўйхат!$D:$D,$C488)</f>
        <v/>
      </c>
      <c r="AG488" s="35">
        <f>SUMIFS(рўйхат!AH:AH,рўйхат!$CX:$CX,$B$536,рўйхат!$D:$D,$C488)</f>
        <v/>
      </c>
      <c r="AH488" s="36">
        <f>SUMIFS(рўйхат!AI:AI,рўйхат!$CX:$CX,$B$536,рўйхат!$D:$D,$C488)</f>
        <v/>
      </c>
      <c r="AI488" s="35">
        <f>SUMIFS(рўйхат!AJ:AJ,рўйхат!$CX:$CX,$B$536,рўйхат!$D:$D,$C488)</f>
        <v/>
      </c>
      <c r="AJ488" s="36">
        <f>SUMIFS(рўйхат!AK:AK,рўйхат!$CX:$CX,$B$536,рўйхат!$D:$D,$C488)</f>
        <v/>
      </c>
      <c r="AK488" s="35">
        <f>SUMIFS(рўйхат!AL:AL,рўйхат!$CX:$CX,$B$536,рўйхат!$D:$D,$C488)</f>
        <v/>
      </c>
      <c r="AL488" s="36">
        <f>SUMIFS(рўйхат!AM:AM,рўйхат!$CX:$CX,$B$536,рўйхат!$D:$D,$C488)</f>
        <v/>
      </c>
      <c r="AM488" s="77">
        <f>IFERROR(Q488/E488,0)</f>
        <v/>
      </c>
      <c r="AN488" s="77">
        <f>IFERROR(R488/F488,0)</f>
        <v/>
      </c>
      <c r="AO488" s="35">
        <f>SUMIFS(рўйхат!AX:AX,рўйхат!$CX:$CX,$B$536,рўйхат!$D:$D,$C488)</f>
        <v/>
      </c>
      <c r="AP488" s="36">
        <f>SUMIFS(рўйхат!AY:AY,рўйхат!$CX:$CX,$B$536,рўйхат!$D:$D,$C488)</f>
        <v/>
      </c>
      <c r="AQ488" s="35">
        <f>SUMIFS(рўйхат!AZ:AZ,рўйхат!$CX:$CX,$B$536,рўйхат!$D:$D,$C488)</f>
        <v/>
      </c>
      <c r="AR488" s="36">
        <f>SUMIFS(рўйхат!BA:BA,рўйхат!$CX:$CX,$B$536,рўйхат!$D:$D,$C488)</f>
        <v/>
      </c>
      <c r="AS488" s="35">
        <f>SUMIFS(рўйхат!BB:BB,рўйхат!$CX:$CX,$B$536,рўйхат!$D:$D,$C488)</f>
        <v/>
      </c>
      <c r="AT488" s="36">
        <f>SUMIFS(рўйхат!BC:BC,рўйхат!$CX:$CX,$B$536,рўйхат!$D:$D,$C488)</f>
        <v/>
      </c>
      <c r="AU488" s="35">
        <f>SUMIFS(рўйхат!BD:BD,рўйхат!$CX:$CX,$B$536,рўйхат!$D:$D,$C488)</f>
        <v/>
      </c>
      <c r="AV488" s="36">
        <f>SUMIFS(рўйхат!BE:BE,рўйхат!$CX:$CX,$B$536,рўйхат!$D:$D,$C488)</f>
        <v/>
      </c>
      <c r="AW488" s="35">
        <f>SUMIFS(рўйхат!BF:BF,рўйхат!$CX:$CX,$B$536,рўйхат!$D:$D,$C488)</f>
        <v/>
      </c>
      <c r="AX488" s="36">
        <f>SUMIFS(рўйхат!BG:BG,рўйхат!$CX:$CX,$B$536,рўйхат!$D:$D,$C488)</f>
        <v/>
      </c>
      <c r="AY488" s="35">
        <f>SUMIFS(рўйхат!BH:BH,рўйхат!$CX:$CX,$B$536,рўйхат!$D:$D,$C488)</f>
        <v/>
      </c>
      <c r="AZ488" s="36">
        <f>SUMIFS(рўйхат!BI:BI,рўйхат!$CX:$CX,$B$536,рўйхат!$D:$D,$C488)</f>
        <v/>
      </c>
      <c r="BA488" s="35">
        <f>SUMIFS(рўйхат!BJ:BJ,рўйхат!$CX:$CX,$B$536,рўйхат!$D:$D,$C488)</f>
        <v/>
      </c>
      <c r="BB488" s="36">
        <f>SUMIFS(рўйхат!BK:BK,рўйхат!$CX:$CX,$B$536,рўйхат!$D:$D,$C488)</f>
        <v/>
      </c>
      <c r="BC488" s="77">
        <f>IFERROR(AO488/E488,0)</f>
        <v/>
      </c>
      <c r="BD488" s="77">
        <f>IFERROR(AP488/F488,0)</f>
        <v/>
      </c>
      <c r="BE488" s="35">
        <f>SUMIFS(рўйхат!BL:BL,рўйхат!$CX:$CX,$B$536,рўйхат!$D:$D,$C488)</f>
        <v/>
      </c>
      <c r="BF488" s="36">
        <f>SUMIFS(рўйхат!BM:BM,рўйхат!$CX:$CX,$B$536,рўйхат!$D:$D,$C488)</f>
        <v/>
      </c>
      <c r="BG488" s="35">
        <f>SUMIFS(рўйхат!BN:BN,рўйхат!$CX:$CX,$B$536,рўйхат!$D:$D,$C488)</f>
        <v/>
      </c>
      <c r="BH488" s="36">
        <f>SUMIFS(рўйхат!BO:BO,рўйхат!$CX:$CX,$B$536,рўйхат!$D:$D,$C488)</f>
        <v/>
      </c>
      <c r="BI488" s="35">
        <f>SUMIFS(рўйхат!BP:BP,рўйхат!$CX:$CX,$B$536,рўйхат!$D:$D,$C488)</f>
        <v/>
      </c>
      <c r="BJ488" s="36">
        <f>SUMIFS(рўйхат!BQ:BQ,рўйхат!$CX:$CX,$B$536,рўйхат!$D:$D,$C488)</f>
        <v/>
      </c>
      <c r="BK488" s="35">
        <f>SUMIFS(рўйхат!BR:BR,рўйхат!$CX:$CX,$B$536,рўйхат!$D:$D,$C488)</f>
        <v/>
      </c>
      <c r="BL488" s="36">
        <f>SUMIFS(рўйхат!BS:BS,рўйхат!$CX:$CX,$B$536,рўйхат!$D:$D,$C488)</f>
        <v/>
      </c>
      <c r="BM488" s="35">
        <f>SUMIFS(рўйхат!BT:BT,рўйхат!$CX:$CX,$B$536,рўйхат!$D:$D,$C488)</f>
        <v/>
      </c>
      <c r="BN488" s="36">
        <f>SUMIFS(рўйхат!BU:BU,рўйхат!$CX:$CX,$B$536,рўйхат!$D:$D,$C488)</f>
        <v/>
      </c>
      <c r="BO488" s="35">
        <f>SUMIFS(рўйхат!BX:BX,рўйхат!$CX:$CX,$B$536,рўйхат!$D:$D,$C488)</f>
        <v/>
      </c>
      <c r="BP488" s="36">
        <f>SUMIFS(рўйхат!BY:BY,рўйхат!$CX:$CX,$B$536,рўйхат!$D:$D,$C488)</f>
        <v/>
      </c>
      <c r="BQ488" s="35">
        <f>SUMIFS(рўйхат!BZ:BZ,рўйхат!$CX:$CX,$B$536,рўйхат!$D:$D,$C488)</f>
        <v/>
      </c>
      <c r="BR488" s="36">
        <f>SUMIFS(рўйхат!CA:CA,рўйхат!$CX:$CX,$B$536,рўйхат!$D:$D,$C488)</f>
        <v/>
      </c>
      <c r="BS488" s="35">
        <f>SUMIFS(рўйхат!CB:CB,рўйхат!$CX:$CX,$B$536,рўйхат!$D:$D,$C488)</f>
        <v/>
      </c>
      <c r="BT488" s="36">
        <f>SUMIFS(рўйхат!CC:CC,рўйхат!$CX:$CX,$B$536,рўйхат!$D:$D,$C488)</f>
        <v/>
      </c>
      <c r="BU488" s="35">
        <f>SUMIFS(рўйхат!CD:CD,рўйхат!$CX:$CX,$B$536,рўйхат!$D:$D,$C488)</f>
        <v/>
      </c>
      <c r="BV488" s="36">
        <f>SUMIFS(рўйхат!CE:CE,рўйхат!$CX:$CX,$B$536,рўйхат!$D:$D,$C488)</f>
        <v/>
      </c>
      <c r="BW488" s="35">
        <f>SUMIFS(рўйхат!CH:CH,рўйхат!$CX:$CX,$B$536,рўйхат!$D:$D,$C488)</f>
        <v/>
      </c>
      <c r="BX488" s="36">
        <f>SUMIFS(рўйхат!CI:CI,рўйхат!$CX:$CX,$B$536,рўйхат!$D:$D,$C488)</f>
        <v/>
      </c>
      <c r="BY488" s="35">
        <f>SUMIFS(рўйхат!CJ:CJ,рўйхат!$CX:$CX,$B$536,рўйхат!$D:$D,$C488)</f>
        <v/>
      </c>
      <c r="BZ488" s="36">
        <f>SUMIFS(рўйхат!CK:CK,рўйхат!$CX:$CX,$B$536,рўйхат!$D:$D,$C488)</f>
        <v/>
      </c>
      <c r="CA488" s="35">
        <f>SUMIFS(рўйхат!CL:CL,рўйхат!$CX:$CX,$B$536,рўйхат!$D:$D,$C488)</f>
        <v/>
      </c>
      <c r="CB488" s="36">
        <f>SUMIFS(рўйхат!CM:CM,рўйхат!$CX:$CX,$B$536,рўйхат!$D:$D,$C488)</f>
        <v/>
      </c>
      <c r="CC488" s="35">
        <f>SUMIFS(рўйхат!CN:CN,рўйхат!$CX:$CX,$B$536,рўйхат!$D:$D,$C488)</f>
        <v/>
      </c>
      <c r="CD488" s="36">
        <f>SUMIFS(рўйхат!CO:CO,рўйхат!$CX:$CX,$B$536,рўйхат!$D:$D,$C488)</f>
        <v/>
      </c>
      <c r="CE488" s="77">
        <f>IFERROR(BE488/(Q488+BE488),0)</f>
        <v/>
      </c>
      <c r="CF488" s="78">
        <f>IFERROR(BF488/(R488+BF488),0)</f>
        <v/>
      </c>
    </row>
    <row r="489" hidden="1" outlineLevel="1" ht="30" customFormat="1" customHeight="1" s="8">
      <c r="A489" s="39" t="n"/>
      <c r="B489" s="50" t="n">
        <v>19</v>
      </c>
      <c r="C489" s="131" t="inlineStr">
        <is>
          <t>Ер қаъридан фойдаланувчи субъектларнинг таҳлили (2024 й)</t>
        </is>
      </c>
      <c r="D489" s="16" t="n"/>
      <c r="E489" s="35">
        <f>SUMIFS(рўйхат!F:F,рўйхат!$CX:$CX,$B$536,рўйхат!$D:$D,$C489)</f>
        <v/>
      </c>
      <c r="F489" s="36">
        <f>SUMIFS(рўйхат!G:G,рўйхат!$CX:$CX,$B$536,рўйхат!$D:$D,$C489)</f>
        <v/>
      </c>
      <c r="G489" s="35">
        <f>SUMIFS(рўйхат!H:H,рўйхат!$CX:$CX,$B$536,рўйхат!$D:$D,$C489)</f>
        <v/>
      </c>
      <c r="H489" s="36">
        <f>SUMIFS(рўйхат!I:I,рўйхат!$CX:$CX,$B$536,рўйхат!$D:$D,$C489)</f>
        <v/>
      </c>
      <c r="I489" s="35">
        <f>SUMIFS(рўйхат!J:J,рўйхат!$CX:$CX,$B$536,рўйхат!$D:$D,$C489)</f>
        <v/>
      </c>
      <c r="J489" s="36">
        <f>SUMIFS(рўйхат!K:K,рўйхат!$CX:$CX,$B$536,рўйхат!$D:$D,$C489)</f>
        <v/>
      </c>
      <c r="K489" s="35">
        <f>SUMIFS(рўйхат!L:L,рўйхат!$CX:$CX,$B$536,рўйхат!$D:$D,$C489)</f>
        <v/>
      </c>
      <c r="L489" s="36">
        <f>SUMIFS(рўйхат!M:M,рўйхат!$CX:$CX,$B$536,рўйхат!$D:$D,$C489)</f>
        <v/>
      </c>
      <c r="M489" s="35">
        <f>SUMIFS(рўйхат!N:N,рўйхат!$CX:$CX,$B$536,рўйхат!$D:$D,$C489)</f>
        <v/>
      </c>
      <c r="N489" s="36">
        <f>SUMIFS(рўйхат!O:O,рўйхат!$CX:$CX,$B$536,рўйхат!$D:$D,$C489)</f>
        <v/>
      </c>
      <c r="O489" s="34">
        <f>IFERROR(M489/E489,0)</f>
        <v/>
      </c>
      <c r="P489" s="34">
        <f>IFERROR(N489/F489,0)</f>
        <v/>
      </c>
      <c r="Q489" s="35">
        <f>SUMIFS(рўйхат!P:P,рўйхат!$CX:$CX,$B$536,рўйхат!$D:$D,$C489)</f>
        <v/>
      </c>
      <c r="R489" s="36">
        <f>SUMIFS(рўйхат!Q:Q,рўйхат!$CX:$CX,$B$536,рўйхат!$D:$D,$C489)</f>
        <v/>
      </c>
      <c r="S489" s="35">
        <f>SUMIFS(рўйхат!R:R,рўйхат!$CX:$CX,$B$536,рўйхат!$D:$D,$C489)</f>
        <v/>
      </c>
      <c r="T489" s="36">
        <f>SUMIFS(рўйхат!S:S,рўйхат!$CX:$CX,$B$536,рўйхат!$D:$D,$C489)</f>
        <v/>
      </c>
      <c r="U489" s="35">
        <f>SUMIFS(рўйхат!T:T,рўйхат!$CX:$CX,$B$536,рўйхат!$D:$D,$C489)</f>
        <v/>
      </c>
      <c r="V489" s="36">
        <f>SUMIFS(рўйхат!U:U,рўйхат!$CX:$CX,$B$536,рўйхат!$D:$D,$C489)</f>
        <v/>
      </c>
      <c r="W489" s="35">
        <f>SUMIFS(рўйхат!V:V,рўйхат!$CX:$CX,$B$536,рўйхат!$D:$D,$C489)</f>
        <v/>
      </c>
      <c r="X489" s="36">
        <f>SUMIFS(рўйхат!W:W,рўйхат!$CX:$CX,$B$536,рўйхат!$D:$D,$C489)</f>
        <v/>
      </c>
      <c r="Y489" s="35">
        <f>SUMIFS(рўйхат!X:X,рўйхат!$CX:$CX,$B$536,рўйхат!$D:$D,$C489)</f>
        <v/>
      </c>
      <c r="Z489" s="36">
        <f>SUMIFS(рўйхат!Y:Y,рўйхат!$CX:$CX,$B$536,рўйхат!$D:$D,$C489)</f>
        <v/>
      </c>
      <c r="AA489" s="35">
        <f>SUMIFS(рўйхат!Z:Z,рўйхат!$CX:$CX,$B$536,рўйхат!$D:$D,$C489)</f>
        <v/>
      </c>
      <c r="AB489" s="36">
        <f>SUMIFS(рўйхат!AA:AA,рўйхат!$CX:$CX,$B$536,рўйхат!$D:$D,$C489)</f>
        <v/>
      </c>
      <c r="AC489" s="35">
        <f>SUMIFS(рўйхат!AB:AB,рўйхат!$CX:$CX,$B$536,рўйхат!$D:$D,$C489)</f>
        <v/>
      </c>
      <c r="AD489" s="36">
        <f>SUMIFS(рўйхат!AC:AC,рўйхат!$CX:$CX,$B$536,рўйхат!$D:$D,$C489)</f>
        <v/>
      </c>
      <c r="AE489" s="35">
        <f>SUMIFS(рўйхат!AD:AD,рўйхат!$CX:$CX,$B$536,рўйхат!$D:$D,$C489)</f>
        <v/>
      </c>
      <c r="AF489" s="36">
        <f>SUMIFS(рўйхат!AE:AE,рўйхат!$CX:$CX,$B$536,рўйхат!$D:$D,$C489)</f>
        <v/>
      </c>
      <c r="AG489" s="35">
        <f>SUMIFS(рўйхат!AH:AH,рўйхат!$CX:$CX,$B$536,рўйхат!$D:$D,$C489)</f>
        <v/>
      </c>
      <c r="AH489" s="36">
        <f>SUMIFS(рўйхат!AI:AI,рўйхат!$CX:$CX,$B$536,рўйхат!$D:$D,$C489)</f>
        <v/>
      </c>
      <c r="AI489" s="35">
        <f>SUMIFS(рўйхат!AJ:AJ,рўйхат!$CX:$CX,$B$536,рўйхат!$D:$D,$C489)</f>
        <v/>
      </c>
      <c r="AJ489" s="36">
        <f>SUMIFS(рўйхат!AK:AK,рўйхат!$CX:$CX,$B$536,рўйхат!$D:$D,$C489)</f>
        <v/>
      </c>
      <c r="AK489" s="35">
        <f>SUMIFS(рўйхат!AL:AL,рўйхат!$CX:$CX,$B$536,рўйхат!$D:$D,$C489)</f>
        <v/>
      </c>
      <c r="AL489" s="36">
        <f>SUMIFS(рўйхат!AM:AM,рўйхат!$CX:$CX,$B$536,рўйхат!$D:$D,$C489)</f>
        <v/>
      </c>
      <c r="AM489" s="77">
        <f>IFERROR(Q489/E489,0)</f>
        <v/>
      </c>
      <c r="AN489" s="77">
        <f>IFERROR(R489/F489,0)</f>
        <v/>
      </c>
      <c r="AO489" s="35">
        <f>SUMIFS(рўйхат!AX:AX,рўйхат!$CX:$CX,$B$536,рўйхат!$D:$D,$C489)</f>
        <v/>
      </c>
      <c r="AP489" s="36">
        <f>SUMIFS(рўйхат!AY:AY,рўйхат!$CX:$CX,$B$536,рўйхат!$D:$D,$C489)</f>
        <v/>
      </c>
      <c r="AQ489" s="35">
        <f>SUMIFS(рўйхат!AZ:AZ,рўйхат!$CX:$CX,$B$536,рўйхат!$D:$D,$C489)</f>
        <v/>
      </c>
      <c r="AR489" s="36">
        <f>SUMIFS(рўйхат!BA:BA,рўйхат!$CX:$CX,$B$536,рўйхат!$D:$D,$C489)</f>
        <v/>
      </c>
      <c r="AS489" s="35">
        <f>SUMIFS(рўйхат!BB:BB,рўйхат!$CX:$CX,$B$536,рўйхат!$D:$D,$C489)</f>
        <v/>
      </c>
      <c r="AT489" s="36">
        <f>SUMIFS(рўйхат!BC:BC,рўйхат!$CX:$CX,$B$536,рўйхат!$D:$D,$C489)</f>
        <v/>
      </c>
      <c r="AU489" s="35">
        <f>SUMIFS(рўйхат!BD:BD,рўйхат!$CX:$CX,$B$536,рўйхат!$D:$D,$C489)</f>
        <v/>
      </c>
      <c r="AV489" s="36">
        <f>SUMIFS(рўйхат!BE:BE,рўйхат!$CX:$CX,$B$536,рўйхат!$D:$D,$C489)</f>
        <v/>
      </c>
      <c r="AW489" s="35">
        <f>SUMIFS(рўйхат!BF:BF,рўйхат!$CX:$CX,$B$536,рўйхат!$D:$D,$C489)</f>
        <v/>
      </c>
      <c r="AX489" s="36">
        <f>SUMIFS(рўйхат!BG:BG,рўйхат!$CX:$CX,$B$536,рўйхат!$D:$D,$C489)</f>
        <v/>
      </c>
      <c r="AY489" s="35">
        <f>SUMIFS(рўйхат!BH:BH,рўйхат!$CX:$CX,$B$536,рўйхат!$D:$D,$C489)</f>
        <v/>
      </c>
      <c r="AZ489" s="36">
        <f>SUMIFS(рўйхат!BI:BI,рўйхат!$CX:$CX,$B$536,рўйхат!$D:$D,$C489)</f>
        <v/>
      </c>
      <c r="BA489" s="35">
        <f>SUMIFS(рўйхат!BJ:BJ,рўйхат!$CX:$CX,$B$536,рўйхат!$D:$D,$C489)</f>
        <v/>
      </c>
      <c r="BB489" s="36">
        <f>SUMIFS(рўйхат!BK:BK,рўйхат!$CX:$CX,$B$536,рўйхат!$D:$D,$C489)</f>
        <v/>
      </c>
      <c r="BC489" s="77">
        <f>IFERROR(AO489/E489,0)</f>
        <v/>
      </c>
      <c r="BD489" s="77">
        <f>IFERROR(AP489/F489,0)</f>
        <v/>
      </c>
      <c r="BE489" s="35">
        <f>SUMIFS(рўйхат!BL:BL,рўйхат!$CX:$CX,$B$536,рўйхат!$D:$D,$C489)</f>
        <v/>
      </c>
      <c r="BF489" s="36">
        <f>SUMIFS(рўйхат!BM:BM,рўйхат!$CX:$CX,$B$536,рўйхат!$D:$D,$C489)</f>
        <v/>
      </c>
      <c r="BG489" s="35">
        <f>SUMIFS(рўйхат!BN:BN,рўйхат!$CX:$CX,$B$536,рўйхат!$D:$D,$C489)</f>
        <v/>
      </c>
      <c r="BH489" s="36">
        <f>SUMIFS(рўйхат!BO:BO,рўйхат!$CX:$CX,$B$536,рўйхат!$D:$D,$C489)</f>
        <v/>
      </c>
      <c r="BI489" s="35">
        <f>SUMIFS(рўйхат!BP:BP,рўйхат!$CX:$CX,$B$536,рўйхат!$D:$D,$C489)</f>
        <v/>
      </c>
      <c r="BJ489" s="36">
        <f>SUMIFS(рўйхат!BQ:BQ,рўйхат!$CX:$CX,$B$536,рўйхат!$D:$D,$C489)</f>
        <v/>
      </c>
      <c r="BK489" s="35">
        <f>SUMIFS(рўйхат!BR:BR,рўйхат!$CX:$CX,$B$536,рўйхат!$D:$D,$C489)</f>
        <v/>
      </c>
      <c r="BL489" s="36">
        <f>SUMIFS(рўйхат!BS:BS,рўйхат!$CX:$CX,$B$536,рўйхат!$D:$D,$C489)</f>
        <v/>
      </c>
      <c r="BM489" s="35">
        <f>SUMIFS(рўйхат!BT:BT,рўйхат!$CX:$CX,$B$536,рўйхат!$D:$D,$C489)</f>
        <v/>
      </c>
      <c r="BN489" s="36">
        <f>SUMIFS(рўйхат!BU:BU,рўйхат!$CX:$CX,$B$536,рўйхат!$D:$D,$C489)</f>
        <v/>
      </c>
      <c r="BO489" s="35">
        <f>SUMIFS(рўйхат!BX:BX,рўйхат!$CX:$CX,$B$536,рўйхат!$D:$D,$C489)</f>
        <v/>
      </c>
      <c r="BP489" s="36">
        <f>SUMIFS(рўйхат!BY:BY,рўйхат!$CX:$CX,$B$536,рўйхат!$D:$D,$C489)</f>
        <v/>
      </c>
      <c r="BQ489" s="35">
        <f>SUMIFS(рўйхат!BZ:BZ,рўйхат!$CX:$CX,$B$536,рўйхат!$D:$D,$C489)</f>
        <v/>
      </c>
      <c r="BR489" s="36">
        <f>SUMIFS(рўйхат!CA:CA,рўйхат!$CX:$CX,$B$536,рўйхат!$D:$D,$C489)</f>
        <v/>
      </c>
      <c r="BS489" s="35">
        <f>SUMIFS(рўйхат!CB:CB,рўйхат!$CX:$CX,$B$536,рўйхат!$D:$D,$C489)</f>
        <v/>
      </c>
      <c r="BT489" s="36">
        <f>SUMIFS(рўйхат!CC:CC,рўйхат!$CX:$CX,$B$536,рўйхат!$D:$D,$C489)</f>
        <v/>
      </c>
      <c r="BU489" s="35">
        <f>SUMIFS(рўйхат!CD:CD,рўйхат!$CX:$CX,$B$536,рўйхат!$D:$D,$C489)</f>
        <v/>
      </c>
      <c r="BV489" s="36">
        <f>SUMIFS(рўйхат!CE:CE,рўйхат!$CX:$CX,$B$536,рўйхат!$D:$D,$C489)</f>
        <v/>
      </c>
      <c r="BW489" s="35">
        <f>SUMIFS(рўйхат!CH:CH,рўйхат!$CX:$CX,$B$536,рўйхат!$D:$D,$C489)</f>
        <v/>
      </c>
      <c r="BX489" s="36">
        <f>SUMIFS(рўйхат!CI:CI,рўйхат!$CX:$CX,$B$536,рўйхат!$D:$D,$C489)</f>
        <v/>
      </c>
      <c r="BY489" s="35">
        <f>SUMIFS(рўйхат!CJ:CJ,рўйхат!$CX:$CX,$B$536,рўйхат!$D:$D,$C489)</f>
        <v/>
      </c>
      <c r="BZ489" s="36">
        <f>SUMIFS(рўйхат!CK:CK,рўйхат!$CX:$CX,$B$536,рўйхат!$D:$D,$C489)</f>
        <v/>
      </c>
      <c r="CA489" s="35">
        <f>SUMIFS(рўйхат!CL:CL,рўйхат!$CX:$CX,$B$536,рўйхат!$D:$D,$C489)</f>
        <v/>
      </c>
      <c r="CB489" s="36">
        <f>SUMIFS(рўйхат!CM:CM,рўйхат!$CX:$CX,$B$536,рўйхат!$D:$D,$C489)</f>
        <v/>
      </c>
      <c r="CC489" s="35">
        <f>SUMIFS(рўйхат!CN:CN,рўйхат!$CX:$CX,$B$536,рўйхат!$D:$D,$C489)</f>
        <v/>
      </c>
      <c r="CD489" s="36">
        <f>SUMIFS(рўйхат!CO:CO,рўйхат!$CX:$CX,$B$536,рўйхат!$D:$D,$C489)</f>
        <v/>
      </c>
      <c r="CE489" s="77">
        <f>IFERROR(BE489/(Q489+BE489),0)</f>
        <v/>
      </c>
      <c r="CF489" s="78">
        <f>IFERROR(BF489/(R489+BF489),0)</f>
        <v/>
      </c>
    </row>
    <row r="490" hidden="1" outlineLevel="1" ht="30" customFormat="1" customHeight="1" s="8">
      <c r="A490" s="39" t="n"/>
      <c r="B490" s="50" t="n">
        <v>20</v>
      </c>
      <c r="C490" s="131" t="inlineStr">
        <is>
          <t>Етарли тажрибага эга бўлмаган етказиб берувчилар билан тузилган тўғридан-тўғри шартномалар таҳлили</t>
        </is>
      </c>
      <c r="D490" s="16" t="n"/>
      <c r="E490" s="35">
        <f>SUMIFS(рўйхат!F:F,рўйхат!$CX:$CX,$B$536,рўйхат!$D:$D,$C490)</f>
        <v/>
      </c>
      <c r="F490" s="36">
        <f>SUMIFS(рўйхат!G:G,рўйхат!$CX:$CX,$B$536,рўйхат!$D:$D,$C490)</f>
        <v/>
      </c>
      <c r="G490" s="35">
        <f>SUMIFS(рўйхат!H:H,рўйхат!$CX:$CX,$B$536,рўйхат!$D:$D,$C490)</f>
        <v/>
      </c>
      <c r="H490" s="36">
        <f>SUMIFS(рўйхат!I:I,рўйхат!$CX:$CX,$B$536,рўйхат!$D:$D,$C490)</f>
        <v/>
      </c>
      <c r="I490" s="35">
        <f>SUMIFS(рўйхат!J:J,рўйхат!$CX:$CX,$B$536,рўйхат!$D:$D,$C490)</f>
        <v/>
      </c>
      <c r="J490" s="36">
        <f>SUMIFS(рўйхат!K:K,рўйхат!$CX:$CX,$B$536,рўйхат!$D:$D,$C490)</f>
        <v/>
      </c>
      <c r="K490" s="35">
        <f>SUMIFS(рўйхат!L:L,рўйхат!$CX:$CX,$B$536,рўйхат!$D:$D,$C490)</f>
        <v/>
      </c>
      <c r="L490" s="36">
        <f>SUMIFS(рўйхат!M:M,рўйхат!$CX:$CX,$B$536,рўйхат!$D:$D,$C490)</f>
        <v/>
      </c>
      <c r="M490" s="35">
        <f>SUMIFS(рўйхат!N:N,рўйхат!$CX:$CX,$B$536,рўйхат!$D:$D,$C490)</f>
        <v/>
      </c>
      <c r="N490" s="36">
        <f>SUMIFS(рўйхат!O:O,рўйхат!$CX:$CX,$B$536,рўйхат!$D:$D,$C490)</f>
        <v/>
      </c>
      <c r="O490" s="34">
        <f>IFERROR(M490/E490,0)</f>
        <v/>
      </c>
      <c r="P490" s="34">
        <f>IFERROR(N490/F490,0)</f>
        <v/>
      </c>
      <c r="Q490" s="35">
        <f>SUMIFS(рўйхат!P:P,рўйхат!$CX:$CX,$B$536,рўйхат!$D:$D,$C490)</f>
        <v/>
      </c>
      <c r="R490" s="36">
        <f>SUMIFS(рўйхат!Q:Q,рўйхат!$CX:$CX,$B$536,рўйхат!$D:$D,$C490)</f>
        <v/>
      </c>
      <c r="S490" s="35">
        <f>SUMIFS(рўйхат!R:R,рўйхат!$CX:$CX,$B$536,рўйхат!$D:$D,$C490)</f>
        <v/>
      </c>
      <c r="T490" s="36">
        <f>SUMIFS(рўйхат!S:S,рўйхат!$CX:$CX,$B$536,рўйхат!$D:$D,$C490)</f>
        <v/>
      </c>
      <c r="U490" s="35">
        <f>SUMIFS(рўйхат!T:T,рўйхат!$CX:$CX,$B$536,рўйхат!$D:$D,$C490)</f>
        <v/>
      </c>
      <c r="V490" s="36">
        <f>SUMIFS(рўйхат!U:U,рўйхат!$CX:$CX,$B$536,рўйхат!$D:$D,$C490)</f>
        <v/>
      </c>
      <c r="W490" s="35">
        <f>SUMIFS(рўйхат!V:V,рўйхат!$CX:$CX,$B$536,рўйхат!$D:$D,$C490)</f>
        <v/>
      </c>
      <c r="X490" s="36">
        <f>SUMIFS(рўйхат!W:W,рўйхат!$CX:$CX,$B$536,рўйхат!$D:$D,$C490)</f>
        <v/>
      </c>
      <c r="Y490" s="35">
        <f>SUMIFS(рўйхат!X:X,рўйхат!$CX:$CX,$B$536,рўйхат!$D:$D,$C490)</f>
        <v/>
      </c>
      <c r="Z490" s="36">
        <f>SUMIFS(рўйхат!Y:Y,рўйхат!$CX:$CX,$B$536,рўйхат!$D:$D,$C490)</f>
        <v/>
      </c>
      <c r="AA490" s="35">
        <f>SUMIFS(рўйхат!Z:Z,рўйхат!$CX:$CX,$B$536,рўйхат!$D:$D,$C490)</f>
        <v/>
      </c>
      <c r="AB490" s="36">
        <f>SUMIFS(рўйхат!AA:AA,рўйхат!$CX:$CX,$B$536,рўйхат!$D:$D,$C490)</f>
        <v/>
      </c>
      <c r="AC490" s="35">
        <f>SUMIFS(рўйхат!AB:AB,рўйхат!$CX:$CX,$B$536,рўйхат!$D:$D,$C490)</f>
        <v/>
      </c>
      <c r="AD490" s="36">
        <f>SUMIFS(рўйхат!AC:AC,рўйхат!$CX:$CX,$B$536,рўйхат!$D:$D,$C490)</f>
        <v/>
      </c>
      <c r="AE490" s="35">
        <f>SUMIFS(рўйхат!AD:AD,рўйхат!$CX:$CX,$B$536,рўйхат!$D:$D,$C490)</f>
        <v/>
      </c>
      <c r="AF490" s="36">
        <f>SUMIFS(рўйхат!AE:AE,рўйхат!$CX:$CX,$B$536,рўйхат!$D:$D,$C490)</f>
        <v/>
      </c>
      <c r="AG490" s="35">
        <f>SUMIFS(рўйхат!AH:AH,рўйхат!$CX:$CX,$B$536,рўйхат!$D:$D,$C490)</f>
        <v/>
      </c>
      <c r="AH490" s="36">
        <f>SUMIFS(рўйхат!AI:AI,рўйхат!$CX:$CX,$B$536,рўйхат!$D:$D,$C490)</f>
        <v/>
      </c>
      <c r="AI490" s="35">
        <f>SUMIFS(рўйхат!AJ:AJ,рўйхат!$CX:$CX,$B$536,рўйхат!$D:$D,$C490)</f>
        <v/>
      </c>
      <c r="AJ490" s="36">
        <f>SUMIFS(рўйхат!AK:AK,рўйхат!$CX:$CX,$B$536,рўйхат!$D:$D,$C490)</f>
        <v/>
      </c>
      <c r="AK490" s="35">
        <f>SUMIFS(рўйхат!AL:AL,рўйхат!$CX:$CX,$B$536,рўйхат!$D:$D,$C490)</f>
        <v/>
      </c>
      <c r="AL490" s="36">
        <f>SUMIFS(рўйхат!AM:AM,рўйхат!$CX:$CX,$B$536,рўйхат!$D:$D,$C490)</f>
        <v/>
      </c>
      <c r="AM490" s="77">
        <f>IFERROR(Q490/E490,0)</f>
        <v/>
      </c>
      <c r="AN490" s="77">
        <f>IFERROR(R490/F490,0)</f>
        <v/>
      </c>
      <c r="AO490" s="35">
        <f>SUMIFS(рўйхат!AX:AX,рўйхат!$CX:$CX,$B$536,рўйхат!$D:$D,$C490)</f>
        <v/>
      </c>
      <c r="AP490" s="36">
        <f>SUMIFS(рўйхат!AY:AY,рўйхат!$CX:$CX,$B$536,рўйхат!$D:$D,$C490)</f>
        <v/>
      </c>
      <c r="AQ490" s="35">
        <f>SUMIFS(рўйхат!AZ:AZ,рўйхат!$CX:$CX,$B$536,рўйхат!$D:$D,$C490)</f>
        <v/>
      </c>
      <c r="AR490" s="36">
        <f>SUMIFS(рўйхат!BA:BA,рўйхат!$CX:$CX,$B$536,рўйхат!$D:$D,$C490)</f>
        <v/>
      </c>
      <c r="AS490" s="35">
        <f>SUMIFS(рўйхат!BB:BB,рўйхат!$CX:$CX,$B$536,рўйхат!$D:$D,$C490)</f>
        <v/>
      </c>
      <c r="AT490" s="36">
        <f>SUMIFS(рўйхат!BC:BC,рўйхат!$CX:$CX,$B$536,рўйхат!$D:$D,$C490)</f>
        <v/>
      </c>
      <c r="AU490" s="35">
        <f>SUMIFS(рўйхат!BD:BD,рўйхат!$CX:$CX,$B$536,рўйхат!$D:$D,$C490)</f>
        <v/>
      </c>
      <c r="AV490" s="36">
        <f>SUMIFS(рўйхат!BE:BE,рўйхат!$CX:$CX,$B$536,рўйхат!$D:$D,$C490)</f>
        <v/>
      </c>
      <c r="AW490" s="35">
        <f>SUMIFS(рўйхат!BF:BF,рўйхат!$CX:$CX,$B$536,рўйхат!$D:$D,$C490)</f>
        <v/>
      </c>
      <c r="AX490" s="36">
        <f>SUMIFS(рўйхат!BG:BG,рўйхат!$CX:$CX,$B$536,рўйхат!$D:$D,$C490)</f>
        <v/>
      </c>
      <c r="AY490" s="35">
        <f>SUMIFS(рўйхат!BH:BH,рўйхат!$CX:$CX,$B$536,рўйхат!$D:$D,$C490)</f>
        <v/>
      </c>
      <c r="AZ490" s="36">
        <f>SUMIFS(рўйхат!BI:BI,рўйхат!$CX:$CX,$B$536,рўйхат!$D:$D,$C490)</f>
        <v/>
      </c>
      <c r="BA490" s="35">
        <f>SUMIFS(рўйхат!BJ:BJ,рўйхат!$CX:$CX,$B$536,рўйхат!$D:$D,$C490)</f>
        <v/>
      </c>
      <c r="BB490" s="36">
        <f>SUMIFS(рўйхат!BK:BK,рўйхат!$CX:$CX,$B$536,рўйхат!$D:$D,$C490)</f>
        <v/>
      </c>
      <c r="BC490" s="77">
        <f>IFERROR(AO490/E490,0)</f>
        <v/>
      </c>
      <c r="BD490" s="77">
        <f>IFERROR(AP490/F490,0)</f>
        <v/>
      </c>
      <c r="BE490" s="35">
        <f>SUMIFS(рўйхат!BL:BL,рўйхат!$CX:$CX,$B$536,рўйхат!$D:$D,$C490)</f>
        <v/>
      </c>
      <c r="BF490" s="36">
        <f>SUMIFS(рўйхат!BM:BM,рўйхат!$CX:$CX,$B$536,рўйхат!$D:$D,$C490)</f>
        <v/>
      </c>
      <c r="BG490" s="35">
        <f>SUMIFS(рўйхат!BN:BN,рўйхат!$CX:$CX,$B$536,рўйхат!$D:$D,$C490)</f>
        <v/>
      </c>
      <c r="BH490" s="36">
        <f>SUMIFS(рўйхат!BO:BO,рўйхат!$CX:$CX,$B$536,рўйхат!$D:$D,$C490)</f>
        <v/>
      </c>
      <c r="BI490" s="35">
        <f>SUMIFS(рўйхат!BP:BP,рўйхат!$CX:$CX,$B$536,рўйхат!$D:$D,$C490)</f>
        <v/>
      </c>
      <c r="BJ490" s="36">
        <f>SUMIFS(рўйхат!BQ:BQ,рўйхат!$CX:$CX,$B$536,рўйхат!$D:$D,$C490)</f>
        <v/>
      </c>
      <c r="BK490" s="35">
        <f>SUMIFS(рўйхат!BR:BR,рўйхат!$CX:$CX,$B$536,рўйхат!$D:$D,$C490)</f>
        <v/>
      </c>
      <c r="BL490" s="36">
        <f>SUMIFS(рўйхат!BS:BS,рўйхат!$CX:$CX,$B$536,рўйхат!$D:$D,$C490)</f>
        <v/>
      </c>
      <c r="BM490" s="35">
        <f>SUMIFS(рўйхат!BT:BT,рўйхат!$CX:$CX,$B$536,рўйхат!$D:$D,$C490)</f>
        <v/>
      </c>
      <c r="BN490" s="36">
        <f>SUMIFS(рўйхат!BU:BU,рўйхат!$CX:$CX,$B$536,рўйхат!$D:$D,$C490)</f>
        <v/>
      </c>
      <c r="BO490" s="35">
        <f>SUMIFS(рўйхат!BX:BX,рўйхат!$CX:$CX,$B$536,рўйхат!$D:$D,$C490)</f>
        <v/>
      </c>
      <c r="BP490" s="36">
        <f>SUMIFS(рўйхат!BY:BY,рўйхат!$CX:$CX,$B$536,рўйхат!$D:$D,$C490)</f>
        <v/>
      </c>
      <c r="BQ490" s="35">
        <f>SUMIFS(рўйхат!BZ:BZ,рўйхат!$CX:$CX,$B$536,рўйхат!$D:$D,$C490)</f>
        <v/>
      </c>
      <c r="BR490" s="36">
        <f>SUMIFS(рўйхат!CA:CA,рўйхат!$CX:$CX,$B$536,рўйхат!$D:$D,$C490)</f>
        <v/>
      </c>
      <c r="BS490" s="35">
        <f>SUMIFS(рўйхат!CB:CB,рўйхат!$CX:$CX,$B$536,рўйхат!$D:$D,$C490)</f>
        <v/>
      </c>
      <c r="BT490" s="36">
        <f>SUMIFS(рўйхат!CC:CC,рўйхат!$CX:$CX,$B$536,рўйхат!$D:$D,$C490)</f>
        <v/>
      </c>
      <c r="BU490" s="35">
        <f>SUMIFS(рўйхат!CD:CD,рўйхат!$CX:$CX,$B$536,рўйхат!$D:$D,$C490)</f>
        <v/>
      </c>
      <c r="BV490" s="36">
        <f>SUMIFS(рўйхат!CE:CE,рўйхат!$CX:$CX,$B$536,рўйхат!$D:$D,$C490)</f>
        <v/>
      </c>
      <c r="BW490" s="35">
        <f>SUMIFS(рўйхат!CH:CH,рўйхат!$CX:$CX,$B$536,рўйхат!$D:$D,$C490)</f>
        <v/>
      </c>
      <c r="BX490" s="36">
        <f>SUMIFS(рўйхат!CI:CI,рўйхат!$CX:$CX,$B$536,рўйхат!$D:$D,$C490)</f>
        <v/>
      </c>
      <c r="BY490" s="35">
        <f>SUMIFS(рўйхат!CJ:CJ,рўйхат!$CX:$CX,$B$536,рўйхат!$D:$D,$C490)</f>
        <v/>
      </c>
      <c r="BZ490" s="36">
        <f>SUMIFS(рўйхат!CK:CK,рўйхат!$CX:$CX,$B$536,рўйхат!$D:$D,$C490)</f>
        <v/>
      </c>
      <c r="CA490" s="35">
        <f>SUMIFS(рўйхат!CL:CL,рўйхат!$CX:$CX,$B$536,рўйхат!$D:$D,$C490)</f>
        <v/>
      </c>
      <c r="CB490" s="36">
        <f>SUMIFS(рўйхат!CM:CM,рўйхат!$CX:$CX,$B$536,рўйхат!$D:$D,$C490)</f>
        <v/>
      </c>
      <c r="CC490" s="35">
        <f>SUMIFS(рўйхат!CN:CN,рўйхат!$CX:$CX,$B$536,рўйхат!$D:$D,$C490)</f>
        <v/>
      </c>
      <c r="CD490" s="36">
        <f>SUMIFS(рўйхат!CO:CO,рўйхат!$CX:$CX,$B$536,рўйхат!$D:$D,$C490)</f>
        <v/>
      </c>
      <c r="CE490" s="77">
        <f>IFERROR(BE490/(Q490+BE490),0)</f>
        <v/>
      </c>
      <c r="CF490" s="78">
        <f>IFERROR(BF490/(R490+BF490),0)</f>
        <v/>
      </c>
    </row>
    <row r="491" hidden="1" outlineLevel="1" ht="30" customFormat="1" customHeight="1" s="8">
      <c r="A491" s="39" t="n"/>
      <c r="B491" s="50" t="n">
        <v>21</v>
      </c>
      <c r="C491" s="131" t="inlineStr">
        <is>
          <t>Импорт маҳсулотлари таҳлили</t>
        </is>
      </c>
      <c r="D491" s="16" t="n"/>
      <c r="E491" s="35">
        <f>SUMIFS(рўйхат!F:F,рўйхат!$CX:$CX,$B$536,рўйхат!$D:$D,$C491)</f>
        <v/>
      </c>
      <c r="F491" s="36">
        <f>SUMIFS(рўйхат!G:G,рўйхат!$CX:$CX,$B$536,рўйхат!$D:$D,$C491)</f>
        <v/>
      </c>
      <c r="G491" s="35">
        <f>SUMIFS(рўйхат!H:H,рўйхат!$CX:$CX,$B$536,рўйхат!$D:$D,$C491)</f>
        <v/>
      </c>
      <c r="H491" s="36">
        <f>SUMIFS(рўйхат!I:I,рўйхат!$CX:$CX,$B$536,рўйхат!$D:$D,$C491)</f>
        <v/>
      </c>
      <c r="I491" s="35">
        <f>SUMIFS(рўйхат!J:J,рўйхат!$CX:$CX,$B$536,рўйхат!$D:$D,$C491)</f>
        <v/>
      </c>
      <c r="J491" s="36">
        <f>SUMIFS(рўйхат!K:K,рўйхат!$CX:$CX,$B$536,рўйхат!$D:$D,$C491)</f>
        <v/>
      </c>
      <c r="K491" s="35">
        <f>SUMIFS(рўйхат!L:L,рўйхат!$CX:$CX,$B$536,рўйхат!$D:$D,$C491)</f>
        <v/>
      </c>
      <c r="L491" s="36">
        <f>SUMIFS(рўйхат!M:M,рўйхат!$CX:$CX,$B$536,рўйхат!$D:$D,$C491)</f>
        <v/>
      </c>
      <c r="M491" s="35">
        <f>SUMIFS(рўйхат!N:N,рўйхат!$CX:$CX,$B$536,рўйхат!$D:$D,$C491)</f>
        <v/>
      </c>
      <c r="N491" s="36">
        <f>SUMIFS(рўйхат!O:O,рўйхат!$CX:$CX,$B$536,рўйхат!$D:$D,$C491)</f>
        <v/>
      </c>
      <c r="O491" s="34">
        <f>IFERROR(M491/E491,0)</f>
        <v/>
      </c>
      <c r="P491" s="34">
        <f>IFERROR(N491/F491,0)</f>
        <v/>
      </c>
      <c r="Q491" s="35">
        <f>SUMIFS(рўйхат!P:P,рўйхат!$CX:$CX,$B$536,рўйхат!$D:$D,$C491)</f>
        <v/>
      </c>
      <c r="R491" s="36">
        <f>SUMIFS(рўйхат!Q:Q,рўйхат!$CX:$CX,$B$536,рўйхат!$D:$D,$C491)</f>
        <v/>
      </c>
      <c r="S491" s="35">
        <f>SUMIFS(рўйхат!R:R,рўйхат!$CX:$CX,$B$536,рўйхат!$D:$D,$C491)</f>
        <v/>
      </c>
      <c r="T491" s="36">
        <f>SUMIFS(рўйхат!S:S,рўйхат!$CX:$CX,$B$536,рўйхат!$D:$D,$C491)</f>
        <v/>
      </c>
      <c r="U491" s="35">
        <f>SUMIFS(рўйхат!T:T,рўйхат!$CX:$CX,$B$536,рўйхат!$D:$D,$C491)</f>
        <v/>
      </c>
      <c r="V491" s="36">
        <f>SUMIFS(рўйхат!U:U,рўйхат!$CX:$CX,$B$536,рўйхат!$D:$D,$C491)</f>
        <v/>
      </c>
      <c r="W491" s="35">
        <f>SUMIFS(рўйхат!V:V,рўйхат!$CX:$CX,$B$536,рўйхат!$D:$D,$C491)</f>
        <v/>
      </c>
      <c r="X491" s="36">
        <f>SUMIFS(рўйхат!W:W,рўйхат!$CX:$CX,$B$536,рўйхат!$D:$D,$C491)</f>
        <v/>
      </c>
      <c r="Y491" s="35">
        <f>SUMIFS(рўйхат!X:X,рўйхат!$CX:$CX,$B$536,рўйхат!$D:$D,$C491)</f>
        <v/>
      </c>
      <c r="Z491" s="36">
        <f>SUMIFS(рўйхат!Y:Y,рўйхат!$CX:$CX,$B$536,рўйхат!$D:$D,$C491)</f>
        <v/>
      </c>
      <c r="AA491" s="35">
        <f>SUMIFS(рўйхат!Z:Z,рўйхат!$CX:$CX,$B$536,рўйхат!$D:$D,$C491)</f>
        <v/>
      </c>
      <c r="AB491" s="36">
        <f>SUMIFS(рўйхат!AA:AA,рўйхат!$CX:$CX,$B$536,рўйхат!$D:$D,$C491)</f>
        <v/>
      </c>
      <c r="AC491" s="35">
        <f>SUMIFS(рўйхат!AB:AB,рўйхат!$CX:$CX,$B$536,рўйхат!$D:$D,$C491)</f>
        <v/>
      </c>
      <c r="AD491" s="36">
        <f>SUMIFS(рўйхат!AC:AC,рўйхат!$CX:$CX,$B$536,рўйхат!$D:$D,$C491)</f>
        <v/>
      </c>
      <c r="AE491" s="35">
        <f>SUMIFS(рўйхат!AD:AD,рўйхат!$CX:$CX,$B$536,рўйхат!$D:$D,$C491)</f>
        <v/>
      </c>
      <c r="AF491" s="36">
        <f>SUMIFS(рўйхат!AE:AE,рўйхат!$CX:$CX,$B$536,рўйхат!$D:$D,$C491)</f>
        <v/>
      </c>
      <c r="AG491" s="35">
        <f>SUMIFS(рўйхат!AH:AH,рўйхат!$CX:$CX,$B$536,рўйхат!$D:$D,$C491)</f>
        <v/>
      </c>
      <c r="AH491" s="36">
        <f>SUMIFS(рўйхат!AI:AI,рўйхат!$CX:$CX,$B$536,рўйхат!$D:$D,$C491)</f>
        <v/>
      </c>
      <c r="AI491" s="35">
        <f>SUMIFS(рўйхат!AJ:AJ,рўйхат!$CX:$CX,$B$536,рўйхат!$D:$D,$C491)</f>
        <v/>
      </c>
      <c r="AJ491" s="36">
        <f>SUMIFS(рўйхат!AK:AK,рўйхат!$CX:$CX,$B$536,рўйхат!$D:$D,$C491)</f>
        <v/>
      </c>
      <c r="AK491" s="35">
        <f>SUMIFS(рўйхат!AL:AL,рўйхат!$CX:$CX,$B$536,рўйхат!$D:$D,$C491)</f>
        <v/>
      </c>
      <c r="AL491" s="36">
        <f>SUMIFS(рўйхат!AM:AM,рўйхат!$CX:$CX,$B$536,рўйхат!$D:$D,$C491)</f>
        <v/>
      </c>
      <c r="AM491" s="77">
        <f>IFERROR(Q491/E491,0)</f>
        <v/>
      </c>
      <c r="AN491" s="77">
        <f>IFERROR(R491/F491,0)</f>
        <v/>
      </c>
      <c r="AO491" s="35">
        <f>SUMIFS(рўйхат!AX:AX,рўйхат!$CX:$CX,$B$536,рўйхат!$D:$D,$C491)</f>
        <v/>
      </c>
      <c r="AP491" s="36">
        <f>SUMIFS(рўйхат!AY:AY,рўйхат!$CX:$CX,$B$536,рўйхат!$D:$D,$C491)</f>
        <v/>
      </c>
      <c r="AQ491" s="35">
        <f>SUMIFS(рўйхат!AZ:AZ,рўйхат!$CX:$CX,$B$536,рўйхат!$D:$D,$C491)</f>
        <v/>
      </c>
      <c r="AR491" s="36">
        <f>SUMIFS(рўйхат!BA:BA,рўйхат!$CX:$CX,$B$536,рўйхат!$D:$D,$C491)</f>
        <v/>
      </c>
      <c r="AS491" s="35">
        <f>SUMIFS(рўйхат!BB:BB,рўйхат!$CX:$CX,$B$536,рўйхат!$D:$D,$C491)</f>
        <v/>
      </c>
      <c r="AT491" s="36">
        <f>SUMIFS(рўйхат!BC:BC,рўйхат!$CX:$CX,$B$536,рўйхат!$D:$D,$C491)</f>
        <v/>
      </c>
      <c r="AU491" s="35">
        <f>SUMIFS(рўйхат!BD:BD,рўйхат!$CX:$CX,$B$536,рўйхат!$D:$D,$C491)</f>
        <v/>
      </c>
      <c r="AV491" s="36">
        <f>SUMIFS(рўйхат!BE:BE,рўйхат!$CX:$CX,$B$536,рўйхат!$D:$D,$C491)</f>
        <v/>
      </c>
      <c r="AW491" s="35">
        <f>SUMIFS(рўйхат!BF:BF,рўйхат!$CX:$CX,$B$536,рўйхат!$D:$D,$C491)</f>
        <v/>
      </c>
      <c r="AX491" s="36">
        <f>SUMIFS(рўйхат!BG:BG,рўйхат!$CX:$CX,$B$536,рўйхат!$D:$D,$C491)</f>
        <v/>
      </c>
      <c r="AY491" s="35">
        <f>SUMIFS(рўйхат!BH:BH,рўйхат!$CX:$CX,$B$536,рўйхат!$D:$D,$C491)</f>
        <v/>
      </c>
      <c r="AZ491" s="36">
        <f>SUMIFS(рўйхат!BI:BI,рўйхат!$CX:$CX,$B$536,рўйхат!$D:$D,$C491)</f>
        <v/>
      </c>
      <c r="BA491" s="35">
        <f>SUMIFS(рўйхат!BJ:BJ,рўйхат!$CX:$CX,$B$536,рўйхат!$D:$D,$C491)</f>
        <v/>
      </c>
      <c r="BB491" s="36">
        <f>SUMIFS(рўйхат!BK:BK,рўйхат!$CX:$CX,$B$536,рўйхат!$D:$D,$C491)</f>
        <v/>
      </c>
      <c r="BC491" s="77">
        <f>IFERROR(AO491/E491,0)</f>
        <v/>
      </c>
      <c r="BD491" s="77">
        <f>IFERROR(AP491/F491,0)</f>
        <v/>
      </c>
      <c r="BE491" s="35">
        <f>SUMIFS(рўйхат!BL:BL,рўйхат!$CX:$CX,$B$536,рўйхат!$D:$D,$C491)</f>
        <v/>
      </c>
      <c r="BF491" s="36">
        <f>SUMIFS(рўйхат!BM:BM,рўйхат!$CX:$CX,$B$536,рўйхат!$D:$D,$C491)</f>
        <v/>
      </c>
      <c r="BG491" s="35">
        <f>SUMIFS(рўйхат!BN:BN,рўйхат!$CX:$CX,$B$536,рўйхат!$D:$D,$C491)</f>
        <v/>
      </c>
      <c r="BH491" s="36">
        <f>SUMIFS(рўйхат!BO:BO,рўйхат!$CX:$CX,$B$536,рўйхат!$D:$D,$C491)</f>
        <v/>
      </c>
      <c r="BI491" s="35">
        <f>SUMIFS(рўйхат!BP:BP,рўйхат!$CX:$CX,$B$536,рўйхат!$D:$D,$C491)</f>
        <v/>
      </c>
      <c r="BJ491" s="36">
        <f>SUMIFS(рўйхат!BQ:BQ,рўйхат!$CX:$CX,$B$536,рўйхат!$D:$D,$C491)</f>
        <v/>
      </c>
      <c r="BK491" s="35">
        <f>SUMIFS(рўйхат!BR:BR,рўйхат!$CX:$CX,$B$536,рўйхат!$D:$D,$C491)</f>
        <v/>
      </c>
      <c r="BL491" s="36">
        <f>SUMIFS(рўйхат!BS:BS,рўйхат!$CX:$CX,$B$536,рўйхат!$D:$D,$C491)</f>
        <v/>
      </c>
      <c r="BM491" s="35">
        <f>SUMIFS(рўйхат!BT:BT,рўйхат!$CX:$CX,$B$536,рўйхат!$D:$D,$C491)</f>
        <v/>
      </c>
      <c r="BN491" s="36">
        <f>SUMIFS(рўйхат!BU:BU,рўйхат!$CX:$CX,$B$536,рўйхат!$D:$D,$C491)</f>
        <v/>
      </c>
      <c r="BO491" s="35">
        <f>SUMIFS(рўйхат!BX:BX,рўйхат!$CX:$CX,$B$536,рўйхат!$D:$D,$C491)</f>
        <v/>
      </c>
      <c r="BP491" s="36">
        <f>SUMIFS(рўйхат!BY:BY,рўйхат!$CX:$CX,$B$536,рўйхат!$D:$D,$C491)</f>
        <v/>
      </c>
      <c r="BQ491" s="35">
        <f>SUMIFS(рўйхат!BZ:BZ,рўйхат!$CX:$CX,$B$536,рўйхат!$D:$D,$C491)</f>
        <v/>
      </c>
      <c r="BR491" s="36">
        <f>SUMIFS(рўйхат!CA:CA,рўйхат!$CX:$CX,$B$536,рўйхат!$D:$D,$C491)</f>
        <v/>
      </c>
      <c r="BS491" s="35">
        <f>SUMIFS(рўйхат!CB:CB,рўйхат!$CX:$CX,$B$536,рўйхат!$D:$D,$C491)</f>
        <v/>
      </c>
      <c r="BT491" s="36">
        <f>SUMIFS(рўйхат!CC:CC,рўйхат!$CX:$CX,$B$536,рўйхат!$D:$D,$C491)</f>
        <v/>
      </c>
      <c r="BU491" s="35">
        <f>SUMIFS(рўйхат!CD:CD,рўйхат!$CX:$CX,$B$536,рўйхат!$D:$D,$C491)</f>
        <v/>
      </c>
      <c r="BV491" s="36">
        <f>SUMIFS(рўйхат!CE:CE,рўйхат!$CX:$CX,$B$536,рўйхат!$D:$D,$C491)</f>
        <v/>
      </c>
      <c r="BW491" s="35">
        <f>SUMIFS(рўйхат!CH:CH,рўйхат!$CX:$CX,$B$536,рўйхат!$D:$D,$C491)</f>
        <v/>
      </c>
      <c r="BX491" s="36">
        <f>SUMIFS(рўйхат!CI:CI,рўйхат!$CX:$CX,$B$536,рўйхат!$D:$D,$C491)</f>
        <v/>
      </c>
      <c r="BY491" s="35">
        <f>SUMIFS(рўйхат!CJ:CJ,рўйхат!$CX:$CX,$B$536,рўйхат!$D:$D,$C491)</f>
        <v/>
      </c>
      <c r="BZ491" s="36">
        <f>SUMIFS(рўйхат!CK:CK,рўйхат!$CX:$CX,$B$536,рўйхат!$D:$D,$C491)</f>
        <v/>
      </c>
      <c r="CA491" s="35">
        <f>SUMIFS(рўйхат!CL:CL,рўйхат!$CX:$CX,$B$536,рўйхат!$D:$D,$C491)</f>
        <v/>
      </c>
      <c r="CB491" s="36">
        <f>SUMIFS(рўйхат!CM:CM,рўйхат!$CX:$CX,$B$536,рўйхат!$D:$D,$C491)</f>
        <v/>
      </c>
      <c r="CC491" s="35">
        <f>SUMIFS(рўйхат!CN:CN,рўйхат!$CX:$CX,$B$536,рўйхат!$D:$D,$C491)</f>
        <v/>
      </c>
      <c r="CD491" s="36">
        <f>SUMIFS(рўйхат!CO:CO,рўйхат!$CX:$CX,$B$536,рўйхат!$D:$D,$C491)</f>
        <v/>
      </c>
      <c r="CE491" s="77">
        <f>IFERROR(BE491/(Q491+BE491),0)</f>
        <v/>
      </c>
      <c r="CF491" s="78">
        <f>IFERROR(BF491/(R491+BF491),0)</f>
        <v/>
      </c>
    </row>
    <row r="492" hidden="1" outlineLevel="1" ht="30" customFormat="1" customHeight="1" s="8">
      <c r="A492" s="39" t="n"/>
      <c r="B492" s="50" t="n">
        <v>22</v>
      </c>
      <c r="C492" s="131" t="inlineStr">
        <is>
          <t>Иш жойига эга бўлган фуқароларга "Жамоат ишлари жамғармаси"дан маблағлар  тўланиши</t>
        </is>
      </c>
      <c r="D492" s="16" t="n"/>
      <c r="E492" s="35">
        <f>SUMIFS(рўйхат!F:F,рўйхат!$CX:$CX,$B$536,рўйхат!$D:$D,$C492)</f>
        <v/>
      </c>
      <c r="F492" s="36">
        <f>SUMIFS(рўйхат!G:G,рўйхат!$CX:$CX,$B$536,рўйхат!$D:$D,$C492)</f>
        <v/>
      </c>
      <c r="G492" s="35">
        <f>SUMIFS(рўйхат!H:H,рўйхат!$CX:$CX,$B$536,рўйхат!$D:$D,$C492)</f>
        <v/>
      </c>
      <c r="H492" s="36">
        <f>SUMIFS(рўйхат!I:I,рўйхат!$CX:$CX,$B$536,рўйхат!$D:$D,$C492)</f>
        <v/>
      </c>
      <c r="I492" s="35">
        <f>SUMIFS(рўйхат!J:J,рўйхат!$CX:$CX,$B$536,рўйхат!$D:$D,$C492)</f>
        <v/>
      </c>
      <c r="J492" s="36">
        <f>SUMIFS(рўйхат!K:K,рўйхат!$CX:$CX,$B$536,рўйхат!$D:$D,$C492)</f>
        <v/>
      </c>
      <c r="K492" s="35">
        <f>SUMIFS(рўйхат!L:L,рўйхат!$CX:$CX,$B$536,рўйхат!$D:$D,$C492)</f>
        <v/>
      </c>
      <c r="L492" s="36">
        <f>SUMIFS(рўйхат!M:M,рўйхат!$CX:$CX,$B$536,рўйхат!$D:$D,$C492)</f>
        <v/>
      </c>
      <c r="M492" s="35">
        <f>SUMIFS(рўйхат!N:N,рўйхат!$CX:$CX,$B$536,рўйхат!$D:$D,$C492)</f>
        <v/>
      </c>
      <c r="N492" s="36">
        <f>SUMIFS(рўйхат!O:O,рўйхат!$CX:$CX,$B$536,рўйхат!$D:$D,$C492)</f>
        <v/>
      </c>
      <c r="O492" s="34">
        <f>IFERROR(M492/E492,0)</f>
        <v/>
      </c>
      <c r="P492" s="34">
        <f>IFERROR(N492/F492,0)</f>
        <v/>
      </c>
      <c r="Q492" s="35">
        <f>SUMIFS(рўйхат!P:P,рўйхат!$CX:$CX,$B$536,рўйхат!$D:$D,$C492)</f>
        <v/>
      </c>
      <c r="R492" s="36">
        <f>SUMIFS(рўйхат!Q:Q,рўйхат!$CX:$CX,$B$536,рўйхат!$D:$D,$C492)</f>
        <v/>
      </c>
      <c r="S492" s="35">
        <f>SUMIFS(рўйхат!R:R,рўйхат!$CX:$CX,$B$536,рўйхат!$D:$D,$C492)</f>
        <v/>
      </c>
      <c r="T492" s="36">
        <f>SUMIFS(рўйхат!S:S,рўйхат!$CX:$CX,$B$536,рўйхат!$D:$D,$C492)</f>
        <v/>
      </c>
      <c r="U492" s="35">
        <f>SUMIFS(рўйхат!T:T,рўйхат!$CX:$CX,$B$536,рўйхат!$D:$D,$C492)</f>
        <v/>
      </c>
      <c r="V492" s="36">
        <f>SUMIFS(рўйхат!U:U,рўйхат!$CX:$CX,$B$536,рўйхат!$D:$D,$C492)</f>
        <v/>
      </c>
      <c r="W492" s="35">
        <f>SUMIFS(рўйхат!V:V,рўйхат!$CX:$CX,$B$536,рўйхат!$D:$D,$C492)</f>
        <v/>
      </c>
      <c r="X492" s="36">
        <f>SUMIFS(рўйхат!W:W,рўйхат!$CX:$CX,$B$536,рўйхат!$D:$D,$C492)</f>
        <v/>
      </c>
      <c r="Y492" s="35">
        <f>SUMIFS(рўйхат!X:X,рўйхат!$CX:$CX,$B$536,рўйхат!$D:$D,$C492)</f>
        <v/>
      </c>
      <c r="Z492" s="36">
        <f>SUMIFS(рўйхат!Y:Y,рўйхат!$CX:$CX,$B$536,рўйхат!$D:$D,$C492)</f>
        <v/>
      </c>
      <c r="AA492" s="35">
        <f>SUMIFS(рўйхат!Z:Z,рўйхат!$CX:$CX,$B$536,рўйхат!$D:$D,$C492)</f>
        <v/>
      </c>
      <c r="AB492" s="36">
        <f>SUMIFS(рўйхат!AA:AA,рўйхат!$CX:$CX,$B$536,рўйхат!$D:$D,$C492)</f>
        <v/>
      </c>
      <c r="AC492" s="35">
        <f>SUMIFS(рўйхат!AB:AB,рўйхат!$CX:$CX,$B$536,рўйхат!$D:$D,$C492)</f>
        <v/>
      </c>
      <c r="AD492" s="36">
        <f>SUMIFS(рўйхат!AC:AC,рўйхат!$CX:$CX,$B$536,рўйхат!$D:$D,$C492)</f>
        <v/>
      </c>
      <c r="AE492" s="35">
        <f>SUMIFS(рўйхат!AD:AD,рўйхат!$CX:$CX,$B$536,рўйхат!$D:$D,$C492)</f>
        <v/>
      </c>
      <c r="AF492" s="36">
        <f>SUMIFS(рўйхат!AE:AE,рўйхат!$CX:$CX,$B$536,рўйхат!$D:$D,$C492)</f>
        <v/>
      </c>
      <c r="AG492" s="35">
        <f>SUMIFS(рўйхат!AH:AH,рўйхат!$CX:$CX,$B$536,рўйхат!$D:$D,$C492)</f>
        <v/>
      </c>
      <c r="AH492" s="36">
        <f>SUMIFS(рўйхат!AI:AI,рўйхат!$CX:$CX,$B$536,рўйхат!$D:$D,$C492)</f>
        <v/>
      </c>
      <c r="AI492" s="35">
        <f>SUMIFS(рўйхат!AJ:AJ,рўйхат!$CX:$CX,$B$536,рўйхат!$D:$D,$C492)</f>
        <v/>
      </c>
      <c r="AJ492" s="36">
        <f>SUMIFS(рўйхат!AK:AK,рўйхат!$CX:$CX,$B$536,рўйхат!$D:$D,$C492)</f>
        <v/>
      </c>
      <c r="AK492" s="35">
        <f>SUMIFS(рўйхат!AL:AL,рўйхат!$CX:$CX,$B$536,рўйхат!$D:$D,$C492)</f>
        <v/>
      </c>
      <c r="AL492" s="36">
        <f>SUMIFS(рўйхат!AM:AM,рўйхат!$CX:$CX,$B$536,рўйхат!$D:$D,$C492)</f>
        <v/>
      </c>
      <c r="AM492" s="77">
        <f>IFERROR(Q492/E492,0)</f>
        <v/>
      </c>
      <c r="AN492" s="77">
        <f>IFERROR(R492/F492,0)</f>
        <v/>
      </c>
      <c r="AO492" s="35">
        <f>SUMIFS(рўйхат!AX:AX,рўйхат!$CX:$CX,$B$536,рўйхат!$D:$D,$C492)</f>
        <v/>
      </c>
      <c r="AP492" s="36">
        <f>SUMIFS(рўйхат!AY:AY,рўйхат!$CX:$CX,$B$536,рўйхат!$D:$D,$C492)</f>
        <v/>
      </c>
      <c r="AQ492" s="35">
        <f>SUMIFS(рўйхат!AZ:AZ,рўйхат!$CX:$CX,$B$536,рўйхат!$D:$D,$C492)</f>
        <v/>
      </c>
      <c r="AR492" s="36">
        <f>SUMIFS(рўйхат!BA:BA,рўйхат!$CX:$CX,$B$536,рўйхат!$D:$D,$C492)</f>
        <v/>
      </c>
      <c r="AS492" s="35">
        <f>SUMIFS(рўйхат!BB:BB,рўйхат!$CX:$CX,$B$536,рўйхат!$D:$D,$C492)</f>
        <v/>
      </c>
      <c r="AT492" s="36">
        <f>SUMIFS(рўйхат!BC:BC,рўйхат!$CX:$CX,$B$536,рўйхат!$D:$D,$C492)</f>
        <v/>
      </c>
      <c r="AU492" s="35">
        <f>SUMIFS(рўйхат!BD:BD,рўйхат!$CX:$CX,$B$536,рўйхат!$D:$D,$C492)</f>
        <v/>
      </c>
      <c r="AV492" s="36">
        <f>SUMIFS(рўйхат!BE:BE,рўйхат!$CX:$CX,$B$536,рўйхат!$D:$D,$C492)</f>
        <v/>
      </c>
      <c r="AW492" s="35">
        <f>SUMIFS(рўйхат!BF:BF,рўйхат!$CX:$CX,$B$536,рўйхат!$D:$D,$C492)</f>
        <v/>
      </c>
      <c r="AX492" s="36">
        <f>SUMIFS(рўйхат!BG:BG,рўйхат!$CX:$CX,$B$536,рўйхат!$D:$D,$C492)</f>
        <v/>
      </c>
      <c r="AY492" s="35">
        <f>SUMIFS(рўйхат!BH:BH,рўйхат!$CX:$CX,$B$536,рўйхат!$D:$D,$C492)</f>
        <v/>
      </c>
      <c r="AZ492" s="36">
        <f>SUMIFS(рўйхат!BI:BI,рўйхат!$CX:$CX,$B$536,рўйхат!$D:$D,$C492)</f>
        <v/>
      </c>
      <c r="BA492" s="35">
        <f>SUMIFS(рўйхат!BJ:BJ,рўйхат!$CX:$CX,$B$536,рўйхат!$D:$D,$C492)</f>
        <v/>
      </c>
      <c r="BB492" s="36">
        <f>SUMIFS(рўйхат!BK:BK,рўйхат!$CX:$CX,$B$536,рўйхат!$D:$D,$C492)</f>
        <v/>
      </c>
      <c r="BC492" s="77">
        <f>IFERROR(AO492/E492,0)</f>
        <v/>
      </c>
      <c r="BD492" s="77">
        <f>IFERROR(AP492/F492,0)</f>
        <v/>
      </c>
      <c r="BE492" s="35">
        <f>SUMIFS(рўйхат!BL:BL,рўйхат!$CX:$CX,$B$536,рўйхат!$D:$D,$C492)</f>
        <v/>
      </c>
      <c r="BF492" s="36">
        <f>SUMIFS(рўйхат!BM:BM,рўйхат!$CX:$CX,$B$536,рўйхат!$D:$D,$C492)</f>
        <v/>
      </c>
      <c r="BG492" s="35">
        <f>SUMIFS(рўйхат!BN:BN,рўйхат!$CX:$CX,$B$536,рўйхат!$D:$D,$C492)</f>
        <v/>
      </c>
      <c r="BH492" s="36">
        <f>SUMIFS(рўйхат!BO:BO,рўйхат!$CX:$CX,$B$536,рўйхат!$D:$D,$C492)</f>
        <v/>
      </c>
      <c r="BI492" s="35">
        <f>SUMIFS(рўйхат!BP:BP,рўйхат!$CX:$CX,$B$536,рўйхат!$D:$D,$C492)</f>
        <v/>
      </c>
      <c r="BJ492" s="36">
        <f>SUMIFS(рўйхат!BQ:BQ,рўйхат!$CX:$CX,$B$536,рўйхат!$D:$D,$C492)</f>
        <v/>
      </c>
      <c r="BK492" s="35">
        <f>SUMIFS(рўйхат!BR:BR,рўйхат!$CX:$CX,$B$536,рўйхат!$D:$D,$C492)</f>
        <v/>
      </c>
      <c r="BL492" s="36">
        <f>SUMIFS(рўйхат!BS:BS,рўйхат!$CX:$CX,$B$536,рўйхат!$D:$D,$C492)</f>
        <v/>
      </c>
      <c r="BM492" s="35">
        <f>SUMIFS(рўйхат!BT:BT,рўйхат!$CX:$CX,$B$536,рўйхат!$D:$D,$C492)</f>
        <v/>
      </c>
      <c r="BN492" s="36">
        <f>SUMIFS(рўйхат!BU:BU,рўйхат!$CX:$CX,$B$536,рўйхат!$D:$D,$C492)</f>
        <v/>
      </c>
      <c r="BO492" s="35">
        <f>SUMIFS(рўйхат!BX:BX,рўйхат!$CX:$CX,$B$536,рўйхат!$D:$D,$C492)</f>
        <v/>
      </c>
      <c r="BP492" s="36">
        <f>SUMIFS(рўйхат!BY:BY,рўйхат!$CX:$CX,$B$536,рўйхат!$D:$D,$C492)</f>
        <v/>
      </c>
      <c r="BQ492" s="35">
        <f>SUMIFS(рўйхат!BZ:BZ,рўйхат!$CX:$CX,$B$536,рўйхат!$D:$D,$C492)</f>
        <v/>
      </c>
      <c r="BR492" s="36">
        <f>SUMIFS(рўйхат!CA:CA,рўйхат!$CX:$CX,$B$536,рўйхат!$D:$D,$C492)</f>
        <v/>
      </c>
      <c r="BS492" s="35">
        <f>SUMIFS(рўйхат!CB:CB,рўйхат!$CX:$CX,$B$536,рўйхат!$D:$D,$C492)</f>
        <v/>
      </c>
      <c r="BT492" s="36">
        <f>SUMIFS(рўйхат!CC:CC,рўйхат!$CX:$CX,$B$536,рўйхат!$D:$D,$C492)</f>
        <v/>
      </c>
      <c r="BU492" s="35">
        <f>SUMIFS(рўйхат!CD:CD,рўйхат!$CX:$CX,$B$536,рўйхат!$D:$D,$C492)</f>
        <v/>
      </c>
      <c r="BV492" s="36">
        <f>SUMIFS(рўйхат!CE:CE,рўйхат!$CX:$CX,$B$536,рўйхат!$D:$D,$C492)</f>
        <v/>
      </c>
      <c r="BW492" s="35">
        <f>SUMIFS(рўйхат!CH:CH,рўйхат!$CX:$CX,$B$536,рўйхат!$D:$D,$C492)</f>
        <v/>
      </c>
      <c r="BX492" s="36">
        <f>SUMIFS(рўйхат!CI:CI,рўйхат!$CX:$CX,$B$536,рўйхат!$D:$D,$C492)</f>
        <v/>
      </c>
      <c r="BY492" s="35">
        <f>SUMIFS(рўйхат!CJ:CJ,рўйхат!$CX:$CX,$B$536,рўйхат!$D:$D,$C492)</f>
        <v/>
      </c>
      <c r="BZ492" s="36">
        <f>SUMIFS(рўйхат!CK:CK,рўйхат!$CX:$CX,$B$536,рўйхат!$D:$D,$C492)</f>
        <v/>
      </c>
      <c r="CA492" s="35">
        <f>SUMIFS(рўйхат!CL:CL,рўйхат!$CX:$CX,$B$536,рўйхат!$D:$D,$C492)</f>
        <v/>
      </c>
      <c r="CB492" s="36">
        <f>SUMIFS(рўйхат!CM:CM,рўйхат!$CX:$CX,$B$536,рўйхат!$D:$D,$C492)</f>
        <v/>
      </c>
      <c r="CC492" s="35">
        <f>SUMIFS(рўйхат!CN:CN,рўйхат!$CX:$CX,$B$536,рўйхат!$D:$D,$C492)</f>
        <v/>
      </c>
      <c r="CD492" s="36">
        <f>SUMIFS(рўйхат!CO:CO,рўйхат!$CX:$CX,$B$536,рўйхат!$D:$D,$C492)</f>
        <v/>
      </c>
      <c r="CE492" s="77">
        <f>IFERROR(BE492/(Q492+BE492),0)</f>
        <v/>
      </c>
      <c r="CF492" s="78">
        <f>IFERROR(BF492/(R492+BF492),0)</f>
        <v/>
      </c>
    </row>
    <row r="493" hidden="1" outlineLevel="1" ht="30" customFormat="1" customHeight="1" s="8">
      <c r="A493" s="39" t="n"/>
      <c r="B493" s="50" t="n">
        <v>23</v>
      </c>
      <c r="C493" s="131" t="inlineStr">
        <is>
          <t>Иш ҳақининг энг кам миқдоридан кам ҳисобланган ойлик иш ҳақлари таҳлили</t>
        </is>
      </c>
      <c r="D493" s="16" t="n"/>
      <c r="E493" s="35">
        <f>SUMIFS(рўйхат!F:F,рўйхат!$CX:$CX,$B$536,рўйхат!$D:$D,$C493)</f>
        <v/>
      </c>
      <c r="F493" s="36">
        <f>SUMIFS(рўйхат!G:G,рўйхат!$CX:$CX,$B$536,рўйхат!$D:$D,$C493)</f>
        <v/>
      </c>
      <c r="G493" s="35">
        <f>SUMIFS(рўйхат!H:H,рўйхат!$CX:$CX,$B$536,рўйхат!$D:$D,$C493)</f>
        <v/>
      </c>
      <c r="H493" s="36">
        <f>SUMIFS(рўйхат!I:I,рўйхат!$CX:$CX,$B$536,рўйхат!$D:$D,$C493)</f>
        <v/>
      </c>
      <c r="I493" s="35">
        <f>SUMIFS(рўйхат!J:J,рўйхат!$CX:$CX,$B$536,рўйхат!$D:$D,$C493)</f>
        <v/>
      </c>
      <c r="J493" s="36">
        <f>SUMIFS(рўйхат!K:K,рўйхат!$CX:$CX,$B$536,рўйхат!$D:$D,$C493)</f>
        <v/>
      </c>
      <c r="K493" s="35">
        <f>SUMIFS(рўйхат!L:L,рўйхат!$CX:$CX,$B$536,рўйхат!$D:$D,$C493)</f>
        <v/>
      </c>
      <c r="L493" s="36">
        <f>SUMIFS(рўйхат!M:M,рўйхат!$CX:$CX,$B$536,рўйхат!$D:$D,$C493)</f>
        <v/>
      </c>
      <c r="M493" s="35">
        <f>SUMIFS(рўйхат!N:N,рўйхат!$CX:$CX,$B$536,рўйхат!$D:$D,$C493)</f>
        <v/>
      </c>
      <c r="N493" s="36">
        <f>SUMIFS(рўйхат!O:O,рўйхат!$CX:$CX,$B$536,рўйхат!$D:$D,$C493)</f>
        <v/>
      </c>
      <c r="O493" s="34">
        <f>IFERROR(M493/E493,0)</f>
        <v/>
      </c>
      <c r="P493" s="34">
        <f>IFERROR(N493/F493,0)</f>
        <v/>
      </c>
      <c r="Q493" s="35">
        <f>SUMIFS(рўйхат!P:P,рўйхат!$CX:$CX,$B$536,рўйхат!$D:$D,$C493)</f>
        <v/>
      </c>
      <c r="R493" s="36">
        <f>SUMIFS(рўйхат!Q:Q,рўйхат!$CX:$CX,$B$536,рўйхат!$D:$D,$C493)</f>
        <v/>
      </c>
      <c r="S493" s="35">
        <f>SUMIFS(рўйхат!R:R,рўйхат!$CX:$CX,$B$536,рўйхат!$D:$D,$C493)</f>
        <v/>
      </c>
      <c r="T493" s="36">
        <f>SUMIFS(рўйхат!S:S,рўйхат!$CX:$CX,$B$536,рўйхат!$D:$D,$C493)</f>
        <v/>
      </c>
      <c r="U493" s="35">
        <f>SUMIFS(рўйхат!T:T,рўйхат!$CX:$CX,$B$536,рўйхат!$D:$D,$C493)</f>
        <v/>
      </c>
      <c r="V493" s="36">
        <f>SUMIFS(рўйхат!U:U,рўйхат!$CX:$CX,$B$536,рўйхат!$D:$D,$C493)</f>
        <v/>
      </c>
      <c r="W493" s="35">
        <f>SUMIFS(рўйхат!V:V,рўйхат!$CX:$CX,$B$536,рўйхат!$D:$D,$C493)</f>
        <v/>
      </c>
      <c r="X493" s="36">
        <f>SUMIFS(рўйхат!W:W,рўйхат!$CX:$CX,$B$536,рўйхат!$D:$D,$C493)</f>
        <v/>
      </c>
      <c r="Y493" s="35">
        <f>SUMIFS(рўйхат!X:X,рўйхат!$CX:$CX,$B$536,рўйхат!$D:$D,$C493)</f>
        <v/>
      </c>
      <c r="Z493" s="36">
        <f>SUMIFS(рўйхат!Y:Y,рўйхат!$CX:$CX,$B$536,рўйхат!$D:$D,$C493)</f>
        <v/>
      </c>
      <c r="AA493" s="35">
        <f>SUMIFS(рўйхат!Z:Z,рўйхат!$CX:$CX,$B$536,рўйхат!$D:$D,$C493)</f>
        <v/>
      </c>
      <c r="AB493" s="36">
        <f>SUMIFS(рўйхат!AA:AA,рўйхат!$CX:$CX,$B$536,рўйхат!$D:$D,$C493)</f>
        <v/>
      </c>
      <c r="AC493" s="35">
        <f>SUMIFS(рўйхат!AB:AB,рўйхат!$CX:$CX,$B$536,рўйхат!$D:$D,$C493)</f>
        <v/>
      </c>
      <c r="AD493" s="36">
        <f>SUMIFS(рўйхат!AC:AC,рўйхат!$CX:$CX,$B$536,рўйхат!$D:$D,$C493)</f>
        <v/>
      </c>
      <c r="AE493" s="35">
        <f>SUMIFS(рўйхат!AD:AD,рўйхат!$CX:$CX,$B$536,рўйхат!$D:$D,$C493)</f>
        <v/>
      </c>
      <c r="AF493" s="36">
        <f>SUMIFS(рўйхат!AE:AE,рўйхат!$CX:$CX,$B$536,рўйхат!$D:$D,$C493)</f>
        <v/>
      </c>
      <c r="AG493" s="35">
        <f>SUMIFS(рўйхат!AH:AH,рўйхат!$CX:$CX,$B$536,рўйхат!$D:$D,$C493)</f>
        <v/>
      </c>
      <c r="AH493" s="36">
        <f>SUMIFS(рўйхат!AI:AI,рўйхат!$CX:$CX,$B$536,рўйхат!$D:$D,$C493)</f>
        <v/>
      </c>
      <c r="AI493" s="35">
        <f>SUMIFS(рўйхат!AJ:AJ,рўйхат!$CX:$CX,$B$536,рўйхат!$D:$D,$C493)</f>
        <v/>
      </c>
      <c r="AJ493" s="36">
        <f>SUMIFS(рўйхат!AK:AK,рўйхат!$CX:$CX,$B$536,рўйхат!$D:$D,$C493)</f>
        <v/>
      </c>
      <c r="AK493" s="35">
        <f>SUMIFS(рўйхат!AL:AL,рўйхат!$CX:$CX,$B$536,рўйхат!$D:$D,$C493)</f>
        <v/>
      </c>
      <c r="AL493" s="36">
        <f>SUMIFS(рўйхат!AM:AM,рўйхат!$CX:$CX,$B$536,рўйхат!$D:$D,$C493)</f>
        <v/>
      </c>
      <c r="AM493" s="77">
        <f>IFERROR(Q493/E493,0)</f>
        <v/>
      </c>
      <c r="AN493" s="77">
        <f>IFERROR(R493/F493,0)</f>
        <v/>
      </c>
      <c r="AO493" s="35">
        <f>SUMIFS(рўйхат!AX:AX,рўйхат!$CX:$CX,$B$536,рўйхат!$D:$D,$C493)</f>
        <v/>
      </c>
      <c r="AP493" s="36">
        <f>SUMIFS(рўйхат!AY:AY,рўйхат!$CX:$CX,$B$536,рўйхат!$D:$D,$C493)</f>
        <v/>
      </c>
      <c r="AQ493" s="35">
        <f>SUMIFS(рўйхат!AZ:AZ,рўйхат!$CX:$CX,$B$536,рўйхат!$D:$D,$C493)</f>
        <v/>
      </c>
      <c r="AR493" s="36">
        <f>SUMIFS(рўйхат!BA:BA,рўйхат!$CX:$CX,$B$536,рўйхат!$D:$D,$C493)</f>
        <v/>
      </c>
      <c r="AS493" s="35">
        <f>SUMIFS(рўйхат!BB:BB,рўйхат!$CX:$CX,$B$536,рўйхат!$D:$D,$C493)</f>
        <v/>
      </c>
      <c r="AT493" s="36">
        <f>SUMIFS(рўйхат!BC:BC,рўйхат!$CX:$CX,$B$536,рўйхат!$D:$D,$C493)</f>
        <v/>
      </c>
      <c r="AU493" s="35">
        <f>SUMIFS(рўйхат!BD:BD,рўйхат!$CX:$CX,$B$536,рўйхат!$D:$D,$C493)</f>
        <v/>
      </c>
      <c r="AV493" s="36">
        <f>SUMIFS(рўйхат!BE:BE,рўйхат!$CX:$CX,$B$536,рўйхат!$D:$D,$C493)</f>
        <v/>
      </c>
      <c r="AW493" s="35">
        <f>SUMIFS(рўйхат!BF:BF,рўйхат!$CX:$CX,$B$536,рўйхат!$D:$D,$C493)</f>
        <v/>
      </c>
      <c r="AX493" s="36">
        <f>SUMIFS(рўйхат!BG:BG,рўйхат!$CX:$CX,$B$536,рўйхат!$D:$D,$C493)</f>
        <v/>
      </c>
      <c r="AY493" s="35">
        <f>SUMIFS(рўйхат!BH:BH,рўйхат!$CX:$CX,$B$536,рўйхат!$D:$D,$C493)</f>
        <v/>
      </c>
      <c r="AZ493" s="36">
        <f>SUMIFS(рўйхат!BI:BI,рўйхат!$CX:$CX,$B$536,рўйхат!$D:$D,$C493)</f>
        <v/>
      </c>
      <c r="BA493" s="35">
        <f>SUMIFS(рўйхат!BJ:BJ,рўйхат!$CX:$CX,$B$536,рўйхат!$D:$D,$C493)</f>
        <v/>
      </c>
      <c r="BB493" s="36">
        <f>SUMIFS(рўйхат!BK:BK,рўйхат!$CX:$CX,$B$536,рўйхат!$D:$D,$C493)</f>
        <v/>
      </c>
      <c r="BC493" s="77">
        <f>IFERROR(AO493/E493,0)</f>
        <v/>
      </c>
      <c r="BD493" s="77">
        <f>IFERROR(AP493/F493,0)</f>
        <v/>
      </c>
      <c r="BE493" s="35">
        <f>SUMIFS(рўйхат!BL:BL,рўйхат!$CX:$CX,$B$536,рўйхат!$D:$D,$C493)</f>
        <v/>
      </c>
      <c r="BF493" s="36">
        <f>SUMIFS(рўйхат!BM:BM,рўйхат!$CX:$CX,$B$536,рўйхат!$D:$D,$C493)</f>
        <v/>
      </c>
      <c r="BG493" s="35">
        <f>SUMIFS(рўйхат!BN:BN,рўйхат!$CX:$CX,$B$536,рўйхат!$D:$D,$C493)</f>
        <v/>
      </c>
      <c r="BH493" s="36">
        <f>SUMIFS(рўйхат!BO:BO,рўйхат!$CX:$CX,$B$536,рўйхат!$D:$D,$C493)</f>
        <v/>
      </c>
      <c r="BI493" s="35">
        <f>SUMIFS(рўйхат!BP:BP,рўйхат!$CX:$CX,$B$536,рўйхат!$D:$D,$C493)</f>
        <v/>
      </c>
      <c r="BJ493" s="36">
        <f>SUMIFS(рўйхат!BQ:BQ,рўйхат!$CX:$CX,$B$536,рўйхат!$D:$D,$C493)</f>
        <v/>
      </c>
      <c r="BK493" s="35">
        <f>SUMIFS(рўйхат!BR:BR,рўйхат!$CX:$CX,$B$536,рўйхат!$D:$D,$C493)</f>
        <v/>
      </c>
      <c r="BL493" s="36">
        <f>SUMIFS(рўйхат!BS:BS,рўйхат!$CX:$CX,$B$536,рўйхат!$D:$D,$C493)</f>
        <v/>
      </c>
      <c r="BM493" s="35">
        <f>SUMIFS(рўйхат!BT:BT,рўйхат!$CX:$CX,$B$536,рўйхат!$D:$D,$C493)</f>
        <v/>
      </c>
      <c r="BN493" s="36">
        <f>SUMIFS(рўйхат!BU:BU,рўйхат!$CX:$CX,$B$536,рўйхат!$D:$D,$C493)</f>
        <v/>
      </c>
      <c r="BO493" s="35">
        <f>SUMIFS(рўйхат!BX:BX,рўйхат!$CX:$CX,$B$536,рўйхат!$D:$D,$C493)</f>
        <v/>
      </c>
      <c r="BP493" s="36">
        <f>SUMIFS(рўйхат!BY:BY,рўйхат!$CX:$CX,$B$536,рўйхат!$D:$D,$C493)</f>
        <v/>
      </c>
      <c r="BQ493" s="35">
        <f>SUMIFS(рўйхат!BZ:BZ,рўйхат!$CX:$CX,$B$536,рўйхат!$D:$D,$C493)</f>
        <v/>
      </c>
      <c r="BR493" s="36">
        <f>SUMIFS(рўйхат!CA:CA,рўйхат!$CX:$CX,$B$536,рўйхат!$D:$D,$C493)</f>
        <v/>
      </c>
      <c r="BS493" s="35">
        <f>SUMIFS(рўйхат!CB:CB,рўйхат!$CX:$CX,$B$536,рўйхат!$D:$D,$C493)</f>
        <v/>
      </c>
      <c r="BT493" s="36">
        <f>SUMIFS(рўйхат!CC:CC,рўйхат!$CX:$CX,$B$536,рўйхат!$D:$D,$C493)</f>
        <v/>
      </c>
      <c r="BU493" s="35">
        <f>SUMIFS(рўйхат!CD:CD,рўйхат!$CX:$CX,$B$536,рўйхат!$D:$D,$C493)</f>
        <v/>
      </c>
      <c r="BV493" s="36">
        <f>SUMIFS(рўйхат!CE:CE,рўйхат!$CX:$CX,$B$536,рўйхат!$D:$D,$C493)</f>
        <v/>
      </c>
      <c r="BW493" s="35">
        <f>SUMIFS(рўйхат!CH:CH,рўйхат!$CX:$CX,$B$536,рўйхат!$D:$D,$C493)</f>
        <v/>
      </c>
      <c r="BX493" s="36">
        <f>SUMIFS(рўйхат!CI:CI,рўйхат!$CX:$CX,$B$536,рўйхат!$D:$D,$C493)</f>
        <v/>
      </c>
      <c r="BY493" s="35">
        <f>SUMIFS(рўйхат!CJ:CJ,рўйхат!$CX:$CX,$B$536,рўйхат!$D:$D,$C493)</f>
        <v/>
      </c>
      <c r="BZ493" s="36">
        <f>SUMIFS(рўйхат!CK:CK,рўйхат!$CX:$CX,$B$536,рўйхат!$D:$D,$C493)</f>
        <v/>
      </c>
      <c r="CA493" s="35">
        <f>SUMIFS(рўйхат!CL:CL,рўйхат!$CX:$CX,$B$536,рўйхат!$D:$D,$C493)</f>
        <v/>
      </c>
      <c r="CB493" s="36">
        <f>SUMIFS(рўйхат!CM:CM,рўйхат!$CX:$CX,$B$536,рўйхат!$D:$D,$C493)</f>
        <v/>
      </c>
      <c r="CC493" s="35">
        <f>SUMIFS(рўйхат!CN:CN,рўйхат!$CX:$CX,$B$536,рўйхат!$D:$D,$C493)</f>
        <v/>
      </c>
      <c r="CD493" s="36">
        <f>SUMIFS(рўйхат!CO:CO,рўйхат!$CX:$CX,$B$536,рўйхат!$D:$D,$C493)</f>
        <v/>
      </c>
      <c r="CE493" s="77">
        <f>IFERROR(BE493/(Q493+BE493),0)</f>
        <v/>
      </c>
      <c r="CF493" s="78">
        <f>IFERROR(BF493/(R493+BF493),0)</f>
        <v/>
      </c>
    </row>
    <row r="494" hidden="1" outlineLevel="1" ht="30" customFormat="1" customHeight="1" s="8">
      <c r="A494" s="39" t="n"/>
      <c r="B494" s="50" t="n">
        <v>24</v>
      </c>
      <c r="C494" s="131" t="inlineStr">
        <is>
          <t>Қишлоқ хўжалиги ва ўрмон хўжалиги ишлаб чиқариши нобудгарчилигини қоплаш ҳолати таҳлили</t>
        </is>
      </c>
      <c r="D494" s="16" t="n"/>
      <c r="E494" s="35">
        <f>SUMIFS(рўйхат!F:F,рўйхат!$CX:$CX,$B$536,рўйхат!$D:$D,$C494)</f>
        <v/>
      </c>
      <c r="F494" s="36">
        <f>SUMIFS(рўйхат!G:G,рўйхат!$CX:$CX,$B$536,рўйхат!$D:$D,$C494)</f>
        <v/>
      </c>
      <c r="G494" s="35">
        <f>SUMIFS(рўйхат!H:H,рўйхат!$CX:$CX,$B$536,рўйхат!$D:$D,$C494)</f>
        <v/>
      </c>
      <c r="H494" s="36">
        <f>SUMIFS(рўйхат!I:I,рўйхат!$CX:$CX,$B$536,рўйхат!$D:$D,$C494)</f>
        <v/>
      </c>
      <c r="I494" s="35">
        <f>SUMIFS(рўйхат!J:J,рўйхат!$CX:$CX,$B$536,рўйхат!$D:$D,$C494)</f>
        <v/>
      </c>
      <c r="J494" s="36">
        <f>SUMIFS(рўйхат!K:K,рўйхат!$CX:$CX,$B$536,рўйхат!$D:$D,$C494)</f>
        <v/>
      </c>
      <c r="K494" s="35">
        <f>SUMIFS(рўйхат!L:L,рўйхат!$CX:$CX,$B$536,рўйхат!$D:$D,$C494)</f>
        <v/>
      </c>
      <c r="L494" s="36">
        <f>SUMIFS(рўйхат!M:M,рўйхат!$CX:$CX,$B$536,рўйхат!$D:$D,$C494)</f>
        <v/>
      </c>
      <c r="M494" s="35">
        <f>SUMIFS(рўйхат!N:N,рўйхат!$CX:$CX,$B$536,рўйхат!$D:$D,$C494)</f>
        <v/>
      </c>
      <c r="N494" s="36">
        <f>SUMIFS(рўйхат!O:O,рўйхат!$CX:$CX,$B$536,рўйхат!$D:$D,$C494)</f>
        <v/>
      </c>
      <c r="O494" s="34">
        <f>IFERROR(M494/E494,0)</f>
        <v/>
      </c>
      <c r="P494" s="34">
        <f>IFERROR(N494/F494,0)</f>
        <v/>
      </c>
      <c r="Q494" s="35">
        <f>SUMIFS(рўйхат!P:P,рўйхат!$CX:$CX,$B$536,рўйхат!$D:$D,$C494)</f>
        <v/>
      </c>
      <c r="R494" s="36">
        <f>SUMIFS(рўйхат!Q:Q,рўйхат!$CX:$CX,$B$536,рўйхат!$D:$D,$C494)</f>
        <v/>
      </c>
      <c r="S494" s="35">
        <f>SUMIFS(рўйхат!R:R,рўйхат!$CX:$CX,$B$536,рўйхат!$D:$D,$C494)</f>
        <v/>
      </c>
      <c r="T494" s="36">
        <f>SUMIFS(рўйхат!S:S,рўйхат!$CX:$CX,$B$536,рўйхат!$D:$D,$C494)</f>
        <v/>
      </c>
      <c r="U494" s="35">
        <f>SUMIFS(рўйхат!T:T,рўйхат!$CX:$CX,$B$536,рўйхат!$D:$D,$C494)</f>
        <v/>
      </c>
      <c r="V494" s="36">
        <f>SUMIFS(рўйхат!U:U,рўйхат!$CX:$CX,$B$536,рўйхат!$D:$D,$C494)</f>
        <v/>
      </c>
      <c r="W494" s="35">
        <f>SUMIFS(рўйхат!V:V,рўйхат!$CX:$CX,$B$536,рўйхат!$D:$D,$C494)</f>
        <v/>
      </c>
      <c r="X494" s="36">
        <f>SUMIFS(рўйхат!W:W,рўйхат!$CX:$CX,$B$536,рўйхат!$D:$D,$C494)</f>
        <v/>
      </c>
      <c r="Y494" s="35">
        <f>SUMIFS(рўйхат!X:X,рўйхат!$CX:$CX,$B$536,рўйхат!$D:$D,$C494)</f>
        <v/>
      </c>
      <c r="Z494" s="36">
        <f>SUMIFS(рўйхат!Y:Y,рўйхат!$CX:$CX,$B$536,рўйхат!$D:$D,$C494)</f>
        <v/>
      </c>
      <c r="AA494" s="35">
        <f>SUMIFS(рўйхат!Z:Z,рўйхат!$CX:$CX,$B$536,рўйхат!$D:$D,$C494)</f>
        <v/>
      </c>
      <c r="AB494" s="36">
        <f>SUMIFS(рўйхат!AA:AA,рўйхат!$CX:$CX,$B$536,рўйхат!$D:$D,$C494)</f>
        <v/>
      </c>
      <c r="AC494" s="35">
        <f>SUMIFS(рўйхат!AB:AB,рўйхат!$CX:$CX,$B$536,рўйхат!$D:$D,$C494)</f>
        <v/>
      </c>
      <c r="AD494" s="36">
        <f>SUMIFS(рўйхат!AC:AC,рўйхат!$CX:$CX,$B$536,рўйхат!$D:$D,$C494)</f>
        <v/>
      </c>
      <c r="AE494" s="35">
        <f>SUMIFS(рўйхат!AD:AD,рўйхат!$CX:$CX,$B$536,рўйхат!$D:$D,$C494)</f>
        <v/>
      </c>
      <c r="AF494" s="36">
        <f>SUMIFS(рўйхат!AE:AE,рўйхат!$CX:$CX,$B$536,рўйхат!$D:$D,$C494)</f>
        <v/>
      </c>
      <c r="AG494" s="35">
        <f>SUMIFS(рўйхат!AH:AH,рўйхат!$CX:$CX,$B$536,рўйхат!$D:$D,$C494)</f>
        <v/>
      </c>
      <c r="AH494" s="36">
        <f>SUMIFS(рўйхат!AI:AI,рўйхат!$CX:$CX,$B$536,рўйхат!$D:$D,$C494)</f>
        <v/>
      </c>
      <c r="AI494" s="35">
        <f>SUMIFS(рўйхат!AJ:AJ,рўйхат!$CX:$CX,$B$536,рўйхат!$D:$D,$C494)</f>
        <v/>
      </c>
      <c r="AJ494" s="36">
        <f>SUMIFS(рўйхат!AK:AK,рўйхат!$CX:$CX,$B$536,рўйхат!$D:$D,$C494)</f>
        <v/>
      </c>
      <c r="AK494" s="35">
        <f>SUMIFS(рўйхат!AL:AL,рўйхат!$CX:$CX,$B$536,рўйхат!$D:$D,$C494)</f>
        <v/>
      </c>
      <c r="AL494" s="36">
        <f>SUMIFS(рўйхат!AM:AM,рўйхат!$CX:$CX,$B$536,рўйхат!$D:$D,$C494)</f>
        <v/>
      </c>
      <c r="AM494" s="77">
        <f>IFERROR(Q494/E494,0)</f>
        <v/>
      </c>
      <c r="AN494" s="77">
        <f>IFERROR(R494/F494,0)</f>
        <v/>
      </c>
      <c r="AO494" s="35">
        <f>SUMIFS(рўйхат!AX:AX,рўйхат!$CX:$CX,$B$536,рўйхат!$D:$D,$C494)</f>
        <v/>
      </c>
      <c r="AP494" s="36">
        <f>SUMIFS(рўйхат!AY:AY,рўйхат!$CX:$CX,$B$536,рўйхат!$D:$D,$C494)</f>
        <v/>
      </c>
      <c r="AQ494" s="35">
        <f>SUMIFS(рўйхат!AZ:AZ,рўйхат!$CX:$CX,$B$536,рўйхат!$D:$D,$C494)</f>
        <v/>
      </c>
      <c r="AR494" s="36">
        <f>SUMIFS(рўйхат!BA:BA,рўйхат!$CX:$CX,$B$536,рўйхат!$D:$D,$C494)</f>
        <v/>
      </c>
      <c r="AS494" s="35">
        <f>SUMIFS(рўйхат!BB:BB,рўйхат!$CX:$CX,$B$536,рўйхат!$D:$D,$C494)</f>
        <v/>
      </c>
      <c r="AT494" s="36">
        <f>SUMIFS(рўйхат!BC:BC,рўйхат!$CX:$CX,$B$536,рўйхат!$D:$D,$C494)</f>
        <v/>
      </c>
      <c r="AU494" s="35">
        <f>SUMIFS(рўйхат!BD:BD,рўйхат!$CX:$CX,$B$536,рўйхат!$D:$D,$C494)</f>
        <v/>
      </c>
      <c r="AV494" s="36">
        <f>SUMIFS(рўйхат!BE:BE,рўйхат!$CX:$CX,$B$536,рўйхат!$D:$D,$C494)</f>
        <v/>
      </c>
      <c r="AW494" s="35">
        <f>SUMIFS(рўйхат!BF:BF,рўйхат!$CX:$CX,$B$536,рўйхат!$D:$D,$C494)</f>
        <v/>
      </c>
      <c r="AX494" s="36">
        <f>SUMIFS(рўйхат!BG:BG,рўйхат!$CX:$CX,$B$536,рўйхат!$D:$D,$C494)</f>
        <v/>
      </c>
      <c r="AY494" s="35">
        <f>SUMIFS(рўйхат!BH:BH,рўйхат!$CX:$CX,$B$536,рўйхат!$D:$D,$C494)</f>
        <v/>
      </c>
      <c r="AZ494" s="36">
        <f>SUMIFS(рўйхат!BI:BI,рўйхат!$CX:$CX,$B$536,рўйхат!$D:$D,$C494)</f>
        <v/>
      </c>
      <c r="BA494" s="35">
        <f>SUMIFS(рўйхат!BJ:BJ,рўйхат!$CX:$CX,$B$536,рўйхат!$D:$D,$C494)</f>
        <v/>
      </c>
      <c r="BB494" s="36">
        <f>SUMIFS(рўйхат!BK:BK,рўйхат!$CX:$CX,$B$536,рўйхат!$D:$D,$C494)</f>
        <v/>
      </c>
      <c r="BC494" s="77">
        <f>IFERROR(AO494/E494,0)</f>
        <v/>
      </c>
      <c r="BD494" s="77">
        <f>IFERROR(AP494/F494,0)</f>
        <v/>
      </c>
      <c r="BE494" s="35">
        <f>SUMIFS(рўйхат!BL:BL,рўйхат!$CX:$CX,$B$536,рўйхат!$D:$D,$C494)</f>
        <v/>
      </c>
      <c r="BF494" s="36">
        <f>SUMIFS(рўйхат!BM:BM,рўйхат!$CX:$CX,$B$536,рўйхат!$D:$D,$C494)</f>
        <v/>
      </c>
      <c r="BG494" s="35">
        <f>SUMIFS(рўйхат!BN:BN,рўйхат!$CX:$CX,$B$536,рўйхат!$D:$D,$C494)</f>
        <v/>
      </c>
      <c r="BH494" s="36">
        <f>SUMIFS(рўйхат!BO:BO,рўйхат!$CX:$CX,$B$536,рўйхат!$D:$D,$C494)</f>
        <v/>
      </c>
      <c r="BI494" s="35">
        <f>SUMIFS(рўйхат!BP:BP,рўйхат!$CX:$CX,$B$536,рўйхат!$D:$D,$C494)</f>
        <v/>
      </c>
      <c r="BJ494" s="36">
        <f>SUMIFS(рўйхат!BQ:BQ,рўйхат!$CX:$CX,$B$536,рўйхат!$D:$D,$C494)</f>
        <v/>
      </c>
      <c r="BK494" s="35">
        <f>SUMIFS(рўйхат!BR:BR,рўйхат!$CX:$CX,$B$536,рўйхат!$D:$D,$C494)</f>
        <v/>
      </c>
      <c r="BL494" s="36">
        <f>SUMIFS(рўйхат!BS:BS,рўйхат!$CX:$CX,$B$536,рўйхат!$D:$D,$C494)</f>
        <v/>
      </c>
      <c r="BM494" s="35">
        <f>SUMIFS(рўйхат!BT:BT,рўйхат!$CX:$CX,$B$536,рўйхат!$D:$D,$C494)</f>
        <v/>
      </c>
      <c r="BN494" s="36">
        <f>SUMIFS(рўйхат!BU:BU,рўйхат!$CX:$CX,$B$536,рўйхат!$D:$D,$C494)</f>
        <v/>
      </c>
      <c r="BO494" s="35">
        <f>SUMIFS(рўйхат!BX:BX,рўйхат!$CX:$CX,$B$536,рўйхат!$D:$D,$C494)</f>
        <v/>
      </c>
      <c r="BP494" s="36">
        <f>SUMIFS(рўйхат!BY:BY,рўйхат!$CX:$CX,$B$536,рўйхат!$D:$D,$C494)</f>
        <v/>
      </c>
      <c r="BQ494" s="35">
        <f>SUMIFS(рўйхат!BZ:BZ,рўйхат!$CX:$CX,$B$536,рўйхат!$D:$D,$C494)</f>
        <v/>
      </c>
      <c r="BR494" s="36">
        <f>SUMIFS(рўйхат!CA:CA,рўйхат!$CX:$CX,$B$536,рўйхат!$D:$D,$C494)</f>
        <v/>
      </c>
      <c r="BS494" s="35">
        <f>SUMIFS(рўйхат!CB:CB,рўйхат!$CX:$CX,$B$536,рўйхат!$D:$D,$C494)</f>
        <v/>
      </c>
      <c r="BT494" s="36">
        <f>SUMIFS(рўйхат!CC:CC,рўйхат!$CX:$CX,$B$536,рўйхат!$D:$D,$C494)</f>
        <v/>
      </c>
      <c r="BU494" s="35">
        <f>SUMIFS(рўйхат!CD:CD,рўйхат!$CX:$CX,$B$536,рўйхат!$D:$D,$C494)</f>
        <v/>
      </c>
      <c r="BV494" s="36">
        <f>SUMIFS(рўйхат!CE:CE,рўйхат!$CX:$CX,$B$536,рўйхат!$D:$D,$C494)</f>
        <v/>
      </c>
      <c r="BW494" s="35">
        <f>SUMIFS(рўйхат!CH:CH,рўйхат!$CX:$CX,$B$536,рўйхат!$D:$D,$C494)</f>
        <v/>
      </c>
      <c r="BX494" s="36">
        <f>SUMIFS(рўйхат!CI:CI,рўйхат!$CX:$CX,$B$536,рўйхат!$D:$D,$C494)</f>
        <v/>
      </c>
      <c r="BY494" s="35">
        <f>SUMIFS(рўйхат!CJ:CJ,рўйхат!$CX:$CX,$B$536,рўйхат!$D:$D,$C494)</f>
        <v/>
      </c>
      <c r="BZ494" s="36">
        <f>SUMIFS(рўйхат!CK:CK,рўйхат!$CX:$CX,$B$536,рўйхат!$D:$D,$C494)</f>
        <v/>
      </c>
      <c r="CA494" s="35">
        <f>SUMIFS(рўйхат!CL:CL,рўйхат!$CX:$CX,$B$536,рўйхат!$D:$D,$C494)</f>
        <v/>
      </c>
      <c r="CB494" s="36">
        <f>SUMIFS(рўйхат!CM:CM,рўйхат!$CX:$CX,$B$536,рўйхат!$D:$D,$C494)</f>
        <v/>
      </c>
      <c r="CC494" s="35">
        <f>SUMIFS(рўйхат!CN:CN,рўйхат!$CX:$CX,$B$536,рўйхат!$D:$D,$C494)</f>
        <v/>
      </c>
      <c r="CD494" s="36">
        <f>SUMIFS(рўйхат!CO:CO,рўйхат!$CX:$CX,$B$536,рўйхат!$D:$D,$C494)</f>
        <v/>
      </c>
      <c r="CE494" s="77">
        <f>IFERROR(BE494/(Q494+BE494),0)</f>
        <v/>
      </c>
      <c r="CF494" s="78">
        <f>IFERROR(BF494/(R494+BF494),0)</f>
        <v/>
      </c>
    </row>
    <row r="495" hidden="1" outlineLevel="1" ht="30" customFormat="1" customHeight="1" s="8">
      <c r="A495" s="39" t="n"/>
      <c r="B495" s="50" t="n">
        <v>25</v>
      </c>
      <c r="C495" s="131" t="inlineStr">
        <is>
          <t>Қишлоқ хўжалигида фойдаланилган сув ҳажми таҳлили</t>
        </is>
      </c>
      <c r="D495" s="16" t="n"/>
      <c r="E495" s="35">
        <f>SUMIFS(рўйхат!F:F,рўйхат!$CX:$CX,$B$536,рўйхат!$D:$D,$C495)</f>
        <v/>
      </c>
      <c r="F495" s="36">
        <f>SUMIFS(рўйхат!G:G,рўйхат!$CX:$CX,$B$536,рўйхат!$D:$D,$C495)</f>
        <v/>
      </c>
      <c r="G495" s="35">
        <f>SUMIFS(рўйхат!H:H,рўйхат!$CX:$CX,$B$536,рўйхат!$D:$D,$C495)</f>
        <v/>
      </c>
      <c r="H495" s="36">
        <f>SUMIFS(рўйхат!I:I,рўйхат!$CX:$CX,$B$536,рўйхат!$D:$D,$C495)</f>
        <v/>
      </c>
      <c r="I495" s="35">
        <f>SUMIFS(рўйхат!J:J,рўйхат!$CX:$CX,$B$536,рўйхат!$D:$D,$C495)</f>
        <v/>
      </c>
      <c r="J495" s="36">
        <f>SUMIFS(рўйхат!K:K,рўйхат!$CX:$CX,$B$536,рўйхат!$D:$D,$C495)</f>
        <v/>
      </c>
      <c r="K495" s="35">
        <f>SUMIFS(рўйхат!L:L,рўйхат!$CX:$CX,$B$536,рўйхат!$D:$D,$C495)</f>
        <v/>
      </c>
      <c r="L495" s="36">
        <f>SUMIFS(рўйхат!M:M,рўйхат!$CX:$CX,$B$536,рўйхат!$D:$D,$C495)</f>
        <v/>
      </c>
      <c r="M495" s="35">
        <f>SUMIFS(рўйхат!N:N,рўйхат!$CX:$CX,$B$536,рўйхат!$D:$D,$C495)</f>
        <v/>
      </c>
      <c r="N495" s="36">
        <f>SUMIFS(рўйхат!O:O,рўйхат!$CX:$CX,$B$536,рўйхат!$D:$D,$C495)</f>
        <v/>
      </c>
      <c r="O495" s="34">
        <f>IFERROR(M495/E495,0)</f>
        <v/>
      </c>
      <c r="P495" s="34">
        <f>IFERROR(N495/F495,0)</f>
        <v/>
      </c>
      <c r="Q495" s="35">
        <f>SUMIFS(рўйхат!P:P,рўйхат!$CX:$CX,$B$536,рўйхат!$D:$D,$C495)</f>
        <v/>
      </c>
      <c r="R495" s="36">
        <f>SUMIFS(рўйхат!Q:Q,рўйхат!$CX:$CX,$B$536,рўйхат!$D:$D,$C495)</f>
        <v/>
      </c>
      <c r="S495" s="35">
        <f>SUMIFS(рўйхат!R:R,рўйхат!$CX:$CX,$B$536,рўйхат!$D:$D,$C495)</f>
        <v/>
      </c>
      <c r="T495" s="36">
        <f>SUMIFS(рўйхат!S:S,рўйхат!$CX:$CX,$B$536,рўйхат!$D:$D,$C495)</f>
        <v/>
      </c>
      <c r="U495" s="35">
        <f>SUMIFS(рўйхат!T:T,рўйхат!$CX:$CX,$B$536,рўйхат!$D:$D,$C495)</f>
        <v/>
      </c>
      <c r="V495" s="36">
        <f>SUMIFS(рўйхат!U:U,рўйхат!$CX:$CX,$B$536,рўйхат!$D:$D,$C495)</f>
        <v/>
      </c>
      <c r="W495" s="35">
        <f>SUMIFS(рўйхат!V:V,рўйхат!$CX:$CX,$B$536,рўйхат!$D:$D,$C495)</f>
        <v/>
      </c>
      <c r="X495" s="36">
        <f>SUMIFS(рўйхат!W:W,рўйхат!$CX:$CX,$B$536,рўйхат!$D:$D,$C495)</f>
        <v/>
      </c>
      <c r="Y495" s="35">
        <f>SUMIFS(рўйхат!X:X,рўйхат!$CX:$CX,$B$536,рўйхат!$D:$D,$C495)</f>
        <v/>
      </c>
      <c r="Z495" s="36">
        <f>SUMIFS(рўйхат!Y:Y,рўйхат!$CX:$CX,$B$536,рўйхат!$D:$D,$C495)</f>
        <v/>
      </c>
      <c r="AA495" s="35">
        <f>SUMIFS(рўйхат!Z:Z,рўйхат!$CX:$CX,$B$536,рўйхат!$D:$D,$C495)</f>
        <v/>
      </c>
      <c r="AB495" s="36">
        <f>SUMIFS(рўйхат!AA:AA,рўйхат!$CX:$CX,$B$536,рўйхат!$D:$D,$C495)</f>
        <v/>
      </c>
      <c r="AC495" s="35">
        <f>SUMIFS(рўйхат!AB:AB,рўйхат!$CX:$CX,$B$536,рўйхат!$D:$D,$C495)</f>
        <v/>
      </c>
      <c r="AD495" s="36">
        <f>SUMIFS(рўйхат!AC:AC,рўйхат!$CX:$CX,$B$536,рўйхат!$D:$D,$C495)</f>
        <v/>
      </c>
      <c r="AE495" s="35">
        <f>SUMIFS(рўйхат!AD:AD,рўйхат!$CX:$CX,$B$536,рўйхат!$D:$D,$C495)</f>
        <v/>
      </c>
      <c r="AF495" s="36">
        <f>SUMIFS(рўйхат!AE:AE,рўйхат!$CX:$CX,$B$536,рўйхат!$D:$D,$C495)</f>
        <v/>
      </c>
      <c r="AG495" s="35">
        <f>SUMIFS(рўйхат!AH:AH,рўйхат!$CX:$CX,$B$536,рўйхат!$D:$D,$C495)</f>
        <v/>
      </c>
      <c r="AH495" s="36">
        <f>SUMIFS(рўйхат!AI:AI,рўйхат!$CX:$CX,$B$536,рўйхат!$D:$D,$C495)</f>
        <v/>
      </c>
      <c r="AI495" s="35">
        <f>SUMIFS(рўйхат!AJ:AJ,рўйхат!$CX:$CX,$B$536,рўйхат!$D:$D,$C495)</f>
        <v/>
      </c>
      <c r="AJ495" s="36">
        <f>SUMIFS(рўйхат!AK:AK,рўйхат!$CX:$CX,$B$536,рўйхат!$D:$D,$C495)</f>
        <v/>
      </c>
      <c r="AK495" s="35">
        <f>SUMIFS(рўйхат!AL:AL,рўйхат!$CX:$CX,$B$536,рўйхат!$D:$D,$C495)</f>
        <v/>
      </c>
      <c r="AL495" s="36">
        <f>SUMIFS(рўйхат!AM:AM,рўйхат!$CX:$CX,$B$536,рўйхат!$D:$D,$C495)</f>
        <v/>
      </c>
      <c r="AM495" s="77">
        <f>IFERROR(Q495/E495,0)</f>
        <v/>
      </c>
      <c r="AN495" s="77">
        <f>IFERROR(R495/F495,0)</f>
        <v/>
      </c>
      <c r="AO495" s="35">
        <f>SUMIFS(рўйхат!AX:AX,рўйхат!$CX:$CX,$B$536,рўйхат!$D:$D,$C495)</f>
        <v/>
      </c>
      <c r="AP495" s="36">
        <f>SUMIFS(рўйхат!AY:AY,рўйхат!$CX:$CX,$B$536,рўйхат!$D:$D,$C495)</f>
        <v/>
      </c>
      <c r="AQ495" s="35">
        <f>SUMIFS(рўйхат!AZ:AZ,рўйхат!$CX:$CX,$B$536,рўйхат!$D:$D,$C495)</f>
        <v/>
      </c>
      <c r="AR495" s="36">
        <f>SUMIFS(рўйхат!BA:BA,рўйхат!$CX:$CX,$B$536,рўйхат!$D:$D,$C495)</f>
        <v/>
      </c>
      <c r="AS495" s="35">
        <f>SUMIFS(рўйхат!BB:BB,рўйхат!$CX:$CX,$B$536,рўйхат!$D:$D,$C495)</f>
        <v/>
      </c>
      <c r="AT495" s="36">
        <f>SUMIFS(рўйхат!BC:BC,рўйхат!$CX:$CX,$B$536,рўйхат!$D:$D,$C495)</f>
        <v/>
      </c>
      <c r="AU495" s="35">
        <f>SUMIFS(рўйхат!BD:BD,рўйхат!$CX:$CX,$B$536,рўйхат!$D:$D,$C495)</f>
        <v/>
      </c>
      <c r="AV495" s="36">
        <f>SUMIFS(рўйхат!BE:BE,рўйхат!$CX:$CX,$B$536,рўйхат!$D:$D,$C495)</f>
        <v/>
      </c>
      <c r="AW495" s="35">
        <f>SUMIFS(рўйхат!BF:BF,рўйхат!$CX:$CX,$B$536,рўйхат!$D:$D,$C495)</f>
        <v/>
      </c>
      <c r="AX495" s="36">
        <f>SUMIFS(рўйхат!BG:BG,рўйхат!$CX:$CX,$B$536,рўйхат!$D:$D,$C495)</f>
        <v/>
      </c>
      <c r="AY495" s="35">
        <f>SUMIFS(рўйхат!BH:BH,рўйхат!$CX:$CX,$B$536,рўйхат!$D:$D,$C495)</f>
        <v/>
      </c>
      <c r="AZ495" s="36">
        <f>SUMIFS(рўйхат!BI:BI,рўйхат!$CX:$CX,$B$536,рўйхат!$D:$D,$C495)</f>
        <v/>
      </c>
      <c r="BA495" s="35">
        <f>SUMIFS(рўйхат!BJ:BJ,рўйхат!$CX:$CX,$B$536,рўйхат!$D:$D,$C495)</f>
        <v/>
      </c>
      <c r="BB495" s="36">
        <f>SUMIFS(рўйхат!BK:BK,рўйхат!$CX:$CX,$B$536,рўйхат!$D:$D,$C495)</f>
        <v/>
      </c>
      <c r="BC495" s="77">
        <f>IFERROR(AO495/E495,0)</f>
        <v/>
      </c>
      <c r="BD495" s="77">
        <f>IFERROR(AP495/F495,0)</f>
        <v/>
      </c>
      <c r="BE495" s="35">
        <f>SUMIFS(рўйхат!BL:BL,рўйхат!$CX:$CX,$B$536,рўйхат!$D:$D,$C495)</f>
        <v/>
      </c>
      <c r="BF495" s="36">
        <f>SUMIFS(рўйхат!BM:BM,рўйхат!$CX:$CX,$B$536,рўйхат!$D:$D,$C495)</f>
        <v/>
      </c>
      <c r="BG495" s="35">
        <f>SUMIFS(рўйхат!BN:BN,рўйхат!$CX:$CX,$B$536,рўйхат!$D:$D,$C495)</f>
        <v/>
      </c>
      <c r="BH495" s="36">
        <f>SUMIFS(рўйхат!BO:BO,рўйхат!$CX:$CX,$B$536,рўйхат!$D:$D,$C495)</f>
        <v/>
      </c>
      <c r="BI495" s="35">
        <f>SUMIFS(рўйхат!BP:BP,рўйхат!$CX:$CX,$B$536,рўйхат!$D:$D,$C495)</f>
        <v/>
      </c>
      <c r="BJ495" s="36">
        <f>SUMIFS(рўйхат!BQ:BQ,рўйхат!$CX:$CX,$B$536,рўйхат!$D:$D,$C495)</f>
        <v/>
      </c>
      <c r="BK495" s="35">
        <f>SUMIFS(рўйхат!BR:BR,рўйхат!$CX:$CX,$B$536,рўйхат!$D:$D,$C495)</f>
        <v/>
      </c>
      <c r="BL495" s="36">
        <f>SUMIFS(рўйхат!BS:BS,рўйхат!$CX:$CX,$B$536,рўйхат!$D:$D,$C495)</f>
        <v/>
      </c>
      <c r="BM495" s="35">
        <f>SUMIFS(рўйхат!BT:BT,рўйхат!$CX:$CX,$B$536,рўйхат!$D:$D,$C495)</f>
        <v/>
      </c>
      <c r="BN495" s="36">
        <f>SUMIFS(рўйхат!BU:BU,рўйхат!$CX:$CX,$B$536,рўйхат!$D:$D,$C495)</f>
        <v/>
      </c>
      <c r="BO495" s="35">
        <f>SUMIFS(рўйхат!BX:BX,рўйхат!$CX:$CX,$B$536,рўйхат!$D:$D,$C495)</f>
        <v/>
      </c>
      <c r="BP495" s="36">
        <f>SUMIFS(рўйхат!BY:BY,рўйхат!$CX:$CX,$B$536,рўйхат!$D:$D,$C495)</f>
        <v/>
      </c>
      <c r="BQ495" s="35">
        <f>SUMIFS(рўйхат!BZ:BZ,рўйхат!$CX:$CX,$B$536,рўйхат!$D:$D,$C495)</f>
        <v/>
      </c>
      <c r="BR495" s="36">
        <f>SUMIFS(рўйхат!CA:CA,рўйхат!$CX:$CX,$B$536,рўйхат!$D:$D,$C495)</f>
        <v/>
      </c>
      <c r="BS495" s="35">
        <f>SUMIFS(рўйхат!CB:CB,рўйхат!$CX:$CX,$B$536,рўйхат!$D:$D,$C495)</f>
        <v/>
      </c>
      <c r="BT495" s="36">
        <f>SUMIFS(рўйхат!CC:CC,рўйхат!$CX:$CX,$B$536,рўйхат!$D:$D,$C495)</f>
        <v/>
      </c>
      <c r="BU495" s="35">
        <f>SUMIFS(рўйхат!CD:CD,рўйхат!$CX:$CX,$B$536,рўйхат!$D:$D,$C495)</f>
        <v/>
      </c>
      <c r="BV495" s="36">
        <f>SUMIFS(рўйхат!CE:CE,рўйхат!$CX:$CX,$B$536,рўйхат!$D:$D,$C495)</f>
        <v/>
      </c>
      <c r="BW495" s="35">
        <f>SUMIFS(рўйхат!CH:CH,рўйхат!$CX:$CX,$B$536,рўйхат!$D:$D,$C495)</f>
        <v/>
      </c>
      <c r="BX495" s="36">
        <f>SUMIFS(рўйхат!CI:CI,рўйхат!$CX:$CX,$B$536,рўйхат!$D:$D,$C495)</f>
        <v/>
      </c>
      <c r="BY495" s="35">
        <f>SUMIFS(рўйхат!CJ:CJ,рўйхат!$CX:$CX,$B$536,рўйхат!$D:$D,$C495)</f>
        <v/>
      </c>
      <c r="BZ495" s="36">
        <f>SUMIFS(рўйхат!CK:CK,рўйхат!$CX:$CX,$B$536,рўйхат!$D:$D,$C495)</f>
        <v/>
      </c>
      <c r="CA495" s="35">
        <f>SUMIFS(рўйхат!CL:CL,рўйхат!$CX:$CX,$B$536,рўйхат!$D:$D,$C495)</f>
        <v/>
      </c>
      <c r="CB495" s="36">
        <f>SUMIFS(рўйхат!CM:CM,рўйхат!$CX:$CX,$B$536,рўйхат!$D:$D,$C495)</f>
        <v/>
      </c>
      <c r="CC495" s="35">
        <f>SUMIFS(рўйхат!CN:CN,рўйхат!$CX:$CX,$B$536,рўйхат!$D:$D,$C495)</f>
        <v/>
      </c>
      <c r="CD495" s="36">
        <f>SUMIFS(рўйхат!CO:CO,рўйхат!$CX:$CX,$B$536,рўйхат!$D:$D,$C495)</f>
        <v/>
      </c>
      <c r="CE495" s="77">
        <f>IFERROR(BE495/(Q495+BE495),0)</f>
        <v/>
      </c>
      <c r="CF495" s="78">
        <f>IFERROR(BF495/(R495+BF495),0)</f>
        <v/>
      </c>
    </row>
    <row r="496" hidden="1" outlineLevel="1" ht="30" customFormat="1" customHeight="1" s="8">
      <c r="A496" s="39" t="n"/>
      <c r="B496" s="50" t="n">
        <v>26</v>
      </c>
      <c r="C496" s="131" t="inlineStr">
        <is>
          <t>Қурилиш муддати бузилганлигига қарамасдан тендерларда қатнашган ташкилотлар</t>
        </is>
      </c>
      <c r="D496" s="16" t="n"/>
      <c r="E496" s="35">
        <f>SUMIFS(рўйхат!F:F,рўйхат!$CX:$CX,$B$536,рўйхат!$D:$D,$C496)</f>
        <v/>
      </c>
      <c r="F496" s="36">
        <f>SUMIFS(рўйхат!G:G,рўйхат!$CX:$CX,$B$536,рўйхат!$D:$D,$C496)</f>
        <v/>
      </c>
      <c r="G496" s="35">
        <f>SUMIFS(рўйхат!H:H,рўйхат!$CX:$CX,$B$536,рўйхат!$D:$D,$C496)</f>
        <v/>
      </c>
      <c r="H496" s="36">
        <f>SUMIFS(рўйхат!I:I,рўйхат!$CX:$CX,$B$536,рўйхат!$D:$D,$C496)</f>
        <v/>
      </c>
      <c r="I496" s="35">
        <f>SUMIFS(рўйхат!J:J,рўйхат!$CX:$CX,$B$536,рўйхат!$D:$D,$C496)</f>
        <v/>
      </c>
      <c r="J496" s="36">
        <f>SUMIFS(рўйхат!K:K,рўйхат!$CX:$CX,$B$536,рўйхат!$D:$D,$C496)</f>
        <v/>
      </c>
      <c r="K496" s="35">
        <f>SUMIFS(рўйхат!L:L,рўйхат!$CX:$CX,$B$536,рўйхат!$D:$D,$C496)</f>
        <v/>
      </c>
      <c r="L496" s="36">
        <f>SUMIFS(рўйхат!M:M,рўйхат!$CX:$CX,$B$536,рўйхат!$D:$D,$C496)</f>
        <v/>
      </c>
      <c r="M496" s="35">
        <f>SUMIFS(рўйхат!N:N,рўйхат!$CX:$CX,$B$536,рўйхат!$D:$D,$C496)</f>
        <v/>
      </c>
      <c r="N496" s="36">
        <f>SUMIFS(рўйхат!O:O,рўйхат!$CX:$CX,$B$536,рўйхат!$D:$D,$C496)</f>
        <v/>
      </c>
      <c r="O496" s="34">
        <f>IFERROR(M496/E496,0)</f>
        <v/>
      </c>
      <c r="P496" s="34">
        <f>IFERROR(N496/F496,0)</f>
        <v/>
      </c>
      <c r="Q496" s="35">
        <f>SUMIFS(рўйхат!P:P,рўйхат!$CX:$CX,$B$536,рўйхат!$D:$D,$C496)</f>
        <v/>
      </c>
      <c r="R496" s="36">
        <f>SUMIFS(рўйхат!Q:Q,рўйхат!$CX:$CX,$B$536,рўйхат!$D:$D,$C496)</f>
        <v/>
      </c>
      <c r="S496" s="35">
        <f>SUMIFS(рўйхат!R:R,рўйхат!$CX:$CX,$B$536,рўйхат!$D:$D,$C496)</f>
        <v/>
      </c>
      <c r="T496" s="36">
        <f>SUMIFS(рўйхат!S:S,рўйхат!$CX:$CX,$B$536,рўйхат!$D:$D,$C496)</f>
        <v/>
      </c>
      <c r="U496" s="35">
        <f>SUMIFS(рўйхат!T:T,рўйхат!$CX:$CX,$B$536,рўйхат!$D:$D,$C496)</f>
        <v/>
      </c>
      <c r="V496" s="36">
        <f>SUMIFS(рўйхат!U:U,рўйхат!$CX:$CX,$B$536,рўйхат!$D:$D,$C496)</f>
        <v/>
      </c>
      <c r="W496" s="35">
        <f>SUMIFS(рўйхат!V:V,рўйхат!$CX:$CX,$B$536,рўйхат!$D:$D,$C496)</f>
        <v/>
      </c>
      <c r="X496" s="36">
        <f>SUMIFS(рўйхат!W:W,рўйхат!$CX:$CX,$B$536,рўйхат!$D:$D,$C496)</f>
        <v/>
      </c>
      <c r="Y496" s="35">
        <f>SUMIFS(рўйхат!X:X,рўйхат!$CX:$CX,$B$536,рўйхат!$D:$D,$C496)</f>
        <v/>
      </c>
      <c r="Z496" s="36">
        <f>SUMIFS(рўйхат!Y:Y,рўйхат!$CX:$CX,$B$536,рўйхат!$D:$D,$C496)</f>
        <v/>
      </c>
      <c r="AA496" s="35">
        <f>SUMIFS(рўйхат!Z:Z,рўйхат!$CX:$CX,$B$536,рўйхат!$D:$D,$C496)</f>
        <v/>
      </c>
      <c r="AB496" s="36">
        <f>SUMIFS(рўйхат!AA:AA,рўйхат!$CX:$CX,$B$536,рўйхат!$D:$D,$C496)</f>
        <v/>
      </c>
      <c r="AC496" s="35">
        <f>SUMIFS(рўйхат!AB:AB,рўйхат!$CX:$CX,$B$536,рўйхат!$D:$D,$C496)</f>
        <v/>
      </c>
      <c r="AD496" s="36">
        <f>SUMIFS(рўйхат!AC:AC,рўйхат!$CX:$CX,$B$536,рўйхат!$D:$D,$C496)</f>
        <v/>
      </c>
      <c r="AE496" s="35">
        <f>SUMIFS(рўйхат!AD:AD,рўйхат!$CX:$CX,$B$536,рўйхат!$D:$D,$C496)</f>
        <v/>
      </c>
      <c r="AF496" s="36">
        <f>SUMIFS(рўйхат!AE:AE,рўйхат!$CX:$CX,$B$536,рўйхат!$D:$D,$C496)</f>
        <v/>
      </c>
      <c r="AG496" s="35">
        <f>SUMIFS(рўйхат!AH:AH,рўйхат!$CX:$CX,$B$536,рўйхат!$D:$D,$C496)</f>
        <v/>
      </c>
      <c r="AH496" s="36">
        <f>SUMIFS(рўйхат!AI:AI,рўйхат!$CX:$CX,$B$536,рўйхат!$D:$D,$C496)</f>
        <v/>
      </c>
      <c r="AI496" s="35">
        <f>SUMIFS(рўйхат!AJ:AJ,рўйхат!$CX:$CX,$B$536,рўйхат!$D:$D,$C496)</f>
        <v/>
      </c>
      <c r="AJ496" s="36">
        <f>SUMIFS(рўйхат!AK:AK,рўйхат!$CX:$CX,$B$536,рўйхат!$D:$D,$C496)</f>
        <v/>
      </c>
      <c r="AK496" s="35">
        <f>SUMIFS(рўйхат!AL:AL,рўйхат!$CX:$CX,$B$536,рўйхат!$D:$D,$C496)</f>
        <v/>
      </c>
      <c r="AL496" s="36">
        <f>SUMIFS(рўйхат!AM:AM,рўйхат!$CX:$CX,$B$536,рўйхат!$D:$D,$C496)</f>
        <v/>
      </c>
      <c r="AM496" s="77">
        <f>IFERROR(Q496/E496,0)</f>
        <v/>
      </c>
      <c r="AN496" s="77">
        <f>IFERROR(R496/F496,0)</f>
        <v/>
      </c>
      <c r="AO496" s="35">
        <f>SUMIFS(рўйхат!AX:AX,рўйхат!$CX:$CX,$B$536,рўйхат!$D:$D,$C496)</f>
        <v/>
      </c>
      <c r="AP496" s="36">
        <f>SUMIFS(рўйхат!AY:AY,рўйхат!$CX:$CX,$B$536,рўйхат!$D:$D,$C496)</f>
        <v/>
      </c>
      <c r="AQ496" s="35">
        <f>SUMIFS(рўйхат!AZ:AZ,рўйхат!$CX:$CX,$B$536,рўйхат!$D:$D,$C496)</f>
        <v/>
      </c>
      <c r="AR496" s="36">
        <f>SUMIFS(рўйхат!BA:BA,рўйхат!$CX:$CX,$B$536,рўйхат!$D:$D,$C496)</f>
        <v/>
      </c>
      <c r="AS496" s="35">
        <f>SUMIFS(рўйхат!BB:BB,рўйхат!$CX:$CX,$B$536,рўйхат!$D:$D,$C496)</f>
        <v/>
      </c>
      <c r="AT496" s="36">
        <f>SUMIFS(рўйхат!BC:BC,рўйхат!$CX:$CX,$B$536,рўйхат!$D:$D,$C496)</f>
        <v/>
      </c>
      <c r="AU496" s="35">
        <f>SUMIFS(рўйхат!BD:BD,рўйхат!$CX:$CX,$B$536,рўйхат!$D:$D,$C496)</f>
        <v/>
      </c>
      <c r="AV496" s="36">
        <f>SUMIFS(рўйхат!BE:BE,рўйхат!$CX:$CX,$B$536,рўйхат!$D:$D,$C496)</f>
        <v/>
      </c>
      <c r="AW496" s="35">
        <f>SUMIFS(рўйхат!BF:BF,рўйхат!$CX:$CX,$B$536,рўйхат!$D:$D,$C496)</f>
        <v/>
      </c>
      <c r="AX496" s="36">
        <f>SUMIFS(рўйхат!BG:BG,рўйхат!$CX:$CX,$B$536,рўйхат!$D:$D,$C496)</f>
        <v/>
      </c>
      <c r="AY496" s="35">
        <f>SUMIFS(рўйхат!BH:BH,рўйхат!$CX:$CX,$B$536,рўйхат!$D:$D,$C496)</f>
        <v/>
      </c>
      <c r="AZ496" s="36">
        <f>SUMIFS(рўйхат!BI:BI,рўйхат!$CX:$CX,$B$536,рўйхат!$D:$D,$C496)</f>
        <v/>
      </c>
      <c r="BA496" s="35">
        <f>SUMIFS(рўйхат!BJ:BJ,рўйхат!$CX:$CX,$B$536,рўйхат!$D:$D,$C496)</f>
        <v/>
      </c>
      <c r="BB496" s="36">
        <f>SUMIFS(рўйхат!BK:BK,рўйхат!$CX:$CX,$B$536,рўйхат!$D:$D,$C496)</f>
        <v/>
      </c>
      <c r="BC496" s="77">
        <f>IFERROR(AO496/E496,0)</f>
        <v/>
      </c>
      <c r="BD496" s="77">
        <f>IFERROR(AP496/F496,0)</f>
        <v/>
      </c>
      <c r="BE496" s="35">
        <f>SUMIFS(рўйхат!BL:BL,рўйхат!$CX:$CX,$B$536,рўйхат!$D:$D,$C496)</f>
        <v/>
      </c>
      <c r="BF496" s="36">
        <f>SUMIFS(рўйхат!BM:BM,рўйхат!$CX:$CX,$B$536,рўйхат!$D:$D,$C496)</f>
        <v/>
      </c>
      <c r="BG496" s="35">
        <f>SUMIFS(рўйхат!BN:BN,рўйхат!$CX:$CX,$B$536,рўйхат!$D:$D,$C496)</f>
        <v/>
      </c>
      <c r="BH496" s="36">
        <f>SUMIFS(рўйхат!BO:BO,рўйхат!$CX:$CX,$B$536,рўйхат!$D:$D,$C496)</f>
        <v/>
      </c>
      <c r="BI496" s="35">
        <f>SUMIFS(рўйхат!BP:BP,рўйхат!$CX:$CX,$B$536,рўйхат!$D:$D,$C496)</f>
        <v/>
      </c>
      <c r="BJ496" s="36">
        <f>SUMIFS(рўйхат!BQ:BQ,рўйхат!$CX:$CX,$B$536,рўйхат!$D:$D,$C496)</f>
        <v/>
      </c>
      <c r="BK496" s="35">
        <f>SUMIFS(рўйхат!BR:BR,рўйхат!$CX:$CX,$B$536,рўйхат!$D:$D,$C496)</f>
        <v/>
      </c>
      <c r="BL496" s="36">
        <f>SUMIFS(рўйхат!BS:BS,рўйхат!$CX:$CX,$B$536,рўйхат!$D:$D,$C496)</f>
        <v/>
      </c>
      <c r="BM496" s="35">
        <f>SUMIFS(рўйхат!BT:BT,рўйхат!$CX:$CX,$B$536,рўйхат!$D:$D,$C496)</f>
        <v/>
      </c>
      <c r="BN496" s="36">
        <f>SUMIFS(рўйхат!BU:BU,рўйхат!$CX:$CX,$B$536,рўйхат!$D:$D,$C496)</f>
        <v/>
      </c>
      <c r="BO496" s="35">
        <f>SUMIFS(рўйхат!BX:BX,рўйхат!$CX:$CX,$B$536,рўйхат!$D:$D,$C496)</f>
        <v/>
      </c>
      <c r="BP496" s="36">
        <f>SUMIFS(рўйхат!BY:BY,рўйхат!$CX:$CX,$B$536,рўйхат!$D:$D,$C496)</f>
        <v/>
      </c>
      <c r="BQ496" s="35">
        <f>SUMIFS(рўйхат!BZ:BZ,рўйхат!$CX:$CX,$B$536,рўйхат!$D:$D,$C496)</f>
        <v/>
      </c>
      <c r="BR496" s="36">
        <f>SUMIFS(рўйхат!CA:CA,рўйхат!$CX:$CX,$B$536,рўйхат!$D:$D,$C496)</f>
        <v/>
      </c>
      <c r="BS496" s="35">
        <f>SUMIFS(рўйхат!CB:CB,рўйхат!$CX:$CX,$B$536,рўйхат!$D:$D,$C496)</f>
        <v/>
      </c>
      <c r="BT496" s="36">
        <f>SUMIFS(рўйхат!CC:CC,рўйхат!$CX:$CX,$B$536,рўйхат!$D:$D,$C496)</f>
        <v/>
      </c>
      <c r="BU496" s="35">
        <f>SUMIFS(рўйхат!CD:CD,рўйхат!$CX:$CX,$B$536,рўйхат!$D:$D,$C496)</f>
        <v/>
      </c>
      <c r="BV496" s="36">
        <f>SUMIFS(рўйхат!CE:CE,рўйхат!$CX:$CX,$B$536,рўйхат!$D:$D,$C496)</f>
        <v/>
      </c>
      <c r="BW496" s="35">
        <f>SUMIFS(рўйхат!CH:CH,рўйхат!$CX:$CX,$B$536,рўйхат!$D:$D,$C496)</f>
        <v/>
      </c>
      <c r="BX496" s="36">
        <f>SUMIFS(рўйхат!CI:CI,рўйхат!$CX:$CX,$B$536,рўйхат!$D:$D,$C496)</f>
        <v/>
      </c>
      <c r="BY496" s="35">
        <f>SUMIFS(рўйхат!CJ:CJ,рўйхат!$CX:$CX,$B$536,рўйхат!$D:$D,$C496)</f>
        <v/>
      </c>
      <c r="BZ496" s="36">
        <f>SUMIFS(рўйхат!CK:CK,рўйхат!$CX:$CX,$B$536,рўйхат!$D:$D,$C496)</f>
        <v/>
      </c>
      <c r="CA496" s="35">
        <f>SUMIFS(рўйхат!CL:CL,рўйхат!$CX:$CX,$B$536,рўйхат!$D:$D,$C496)</f>
        <v/>
      </c>
      <c r="CB496" s="36">
        <f>SUMIFS(рўйхат!CM:CM,рўйхат!$CX:$CX,$B$536,рўйхат!$D:$D,$C496)</f>
        <v/>
      </c>
      <c r="CC496" s="35">
        <f>SUMIFS(рўйхат!CN:CN,рўйхат!$CX:$CX,$B$536,рўйхат!$D:$D,$C496)</f>
        <v/>
      </c>
      <c r="CD496" s="36">
        <f>SUMIFS(рўйхат!CO:CO,рўйхат!$CX:$CX,$B$536,рўйхат!$D:$D,$C496)</f>
        <v/>
      </c>
      <c r="CE496" s="77">
        <f>IFERROR(BE496/(Q496+BE496),0)</f>
        <v/>
      </c>
      <c r="CF496" s="78">
        <f>IFERROR(BF496/(R496+BF496),0)</f>
        <v/>
      </c>
    </row>
    <row r="497" hidden="1" outlineLevel="1" ht="30" customFormat="1" customHeight="1" s="8">
      <c r="A497" s="39" t="n"/>
      <c r="B497" s="50" t="n">
        <v>27</v>
      </c>
      <c r="C497" s="131" t="inlineStr">
        <is>
          <t>Қурилиш объекти пулларини тўланиши таҳлили</t>
        </is>
      </c>
      <c r="D497" s="16" t="n"/>
      <c r="E497" s="35">
        <f>SUMIFS(рўйхат!F:F,рўйхат!$CX:$CX,$B$536,рўйхат!$D:$D,$C497)</f>
        <v/>
      </c>
      <c r="F497" s="36">
        <f>SUMIFS(рўйхат!G:G,рўйхат!$CX:$CX,$B$536,рўйхат!$D:$D,$C497)</f>
        <v/>
      </c>
      <c r="G497" s="35">
        <f>SUMIFS(рўйхат!H:H,рўйхат!$CX:$CX,$B$536,рўйхат!$D:$D,$C497)</f>
        <v/>
      </c>
      <c r="H497" s="36">
        <f>SUMIFS(рўйхат!I:I,рўйхат!$CX:$CX,$B$536,рўйхат!$D:$D,$C497)</f>
        <v/>
      </c>
      <c r="I497" s="35">
        <f>SUMIFS(рўйхат!J:J,рўйхат!$CX:$CX,$B$536,рўйхат!$D:$D,$C497)</f>
        <v/>
      </c>
      <c r="J497" s="36">
        <f>SUMIFS(рўйхат!K:K,рўйхат!$CX:$CX,$B$536,рўйхат!$D:$D,$C497)</f>
        <v/>
      </c>
      <c r="K497" s="35">
        <f>SUMIFS(рўйхат!L:L,рўйхат!$CX:$CX,$B$536,рўйхат!$D:$D,$C497)</f>
        <v/>
      </c>
      <c r="L497" s="36">
        <f>SUMIFS(рўйхат!M:M,рўйхат!$CX:$CX,$B$536,рўйхат!$D:$D,$C497)</f>
        <v/>
      </c>
      <c r="M497" s="35">
        <f>SUMIFS(рўйхат!N:N,рўйхат!$CX:$CX,$B$536,рўйхат!$D:$D,$C497)</f>
        <v/>
      </c>
      <c r="N497" s="36">
        <f>SUMIFS(рўйхат!O:O,рўйхат!$CX:$CX,$B$536,рўйхат!$D:$D,$C497)</f>
        <v/>
      </c>
      <c r="O497" s="34">
        <f>IFERROR(M497/E497,0)</f>
        <v/>
      </c>
      <c r="P497" s="34">
        <f>IFERROR(N497/F497,0)</f>
        <v/>
      </c>
      <c r="Q497" s="35">
        <f>SUMIFS(рўйхат!P:P,рўйхат!$CX:$CX,$B$536,рўйхат!$D:$D,$C497)</f>
        <v/>
      </c>
      <c r="R497" s="36">
        <f>SUMIFS(рўйхат!Q:Q,рўйхат!$CX:$CX,$B$536,рўйхат!$D:$D,$C497)</f>
        <v/>
      </c>
      <c r="S497" s="35">
        <f>SUMIFS(рўйхат!R:R,рўйхат!$CX:$CX,$B$536,рўйхат!$D:$D,$C497)</f>
        <v/>
      </c>
      <c r="T497" s="36">
        <f>SUMIFS(рўйхат!S:S,рўйхат!$CX:$CX,$B$536,рўйхат!$D:$D,$C497)</f>
        <v/>
      </c>
      <c r="U497" s="35">
        <f>SUMIFS(рўйхат!T:T,рўйхат!$CX:$CX,$B$536,рўйхат!$D:$D,$C497)</f>
        <v/>
      </c>
      <c r="V497" s="36">
        <f>SUMIFS(рўйхат!U:U,рўйхат!$CX:$CX,$B$536,рўйхат!$D:$D,$C497)</f>
        <v/>
      </c>
      <c r="W497" s="35">
        <f>SUMIFS(рўйхат!V:V,рўйхат!$CX:$CX,$B$536,рўйхат!$D:$D,$C497)</f>
        <v/>
      </c>
      <c r="X497" s="36">
        <f>SUMIFS(рўйхат!W:W,рўйхат!$CX:$CX,$B$536,рўйхат!$D:$D,$C497)</f>
        <v/>
      </c>
      <c r="Y497" s="35">
        <f>SUMIFS(рўйхат!X:X,рўйхат!$CX:$CX,$B$536,рўйхат!$D:$D,$C497)</f>
        <v/>
      </c>
      <c r="Z497" s="36">
        <f>SUMIFS(рўйхат!Y:Y,рўйхат!$CX:$CX,$B$536,рўйхат!$D:$D,$C497)</f>
        <v/>
      </c>
      <c r="AA497" s="35">
        <f>SUMIFS(рўйхат!Z:Z,рўйхат!$CX:$CX,$B$536,рўйхат!$D:$D,$C497)</f>
        <v/>
      </c>
      <c r="AB497" s="36">
        <f>SUMIFS(рўйхат!AA:AA,рўйхат!$CX:$CX,$B$536,рўйхат!$D:$D,$C497)</f>
        <v/>
      </c>
      <c r="AC497" s="35">
        <f>SUMIFS(рўйхат!AB:AB,рўйхат!$CX:$CX,$B$536,рўйхат!$D:$D,$C497)</f>
        <v/>
      </c>
      <c r="AD497" s="36">
        <f>SUMIFS(рўйхат!AC:AC,рўйхат!$CX:$CX,$B$536,рўйхат!$D:$D,$C497)</f>
        <v/>
      </c>
      <c r="AE497" s="35">
        <f>SUMIFS(рўйхат!AD:AD,рўйхат!$CX:$CX,$B$536,рўйхат!$D:$D,$C497)</f>
        <v/>
      </c>
      <c r="AF497" s="36">
        <f>SUMIFS(рўйхат!AE:AE,рўйхат!$CX:$CX,$B$536,рўйхат!$D:$D,$C497)</f>
        <v/>
      </c>
      <c r="AG497" s="35">
        <f>SUMIFS(рўйхат!AH:AH,рўйхат!$CX:$CX,$B$536,рўйхат!$D:$D,$C497)</f>
        <v/>
      </c>
      <c r="AH497" s="36">
        <f>SUMIFS(рўйхат!AI:AI,рўйхат!$CX:$CX,$B$536,рўйхат!$D:$D,$C497)</f>
        <v/>
      </c>
      <c r="AI497" s="35">
        <f>SUMIFS(рўйхат!AJ:AJ,рўйхат!$CX:$CX,$B$536,рўйхат!$D:$D,$C497)</f>
        <v/>
      </c>
      <c r="AJ497" s="36">
        <f>SUMIFS(рўйхат!AK:AK,рўйхат!$CX:$CX,$B$536,рўйхат!$D:$D,$C497)</f>
        <v/>
      </c>
      <c r="AK497" s="35">
        <f>SUMIFS(рўйхат!AL:AL,рўйхат!$CX:$CX,$B$536,рўйхат!$D:$D,$C497)</f>
        <v/>
      </c>
      <c r="AL497" s="36">
        <f>SUMIFS(рўйхат!AM:AM,рўйхат!$CX:$CX,$B$536,рўйхат!$D:$D,$C497)</f>
        <v/>
      </c>
      <c r="AM497" s="77">
        <f>IFERROR(Q497/E497,0)</f>
        <v/>
      </c>
      <c r="AN497" s="77">
        <f>IFERROR(R497/F497,0)</f>
        <v/>
      </c>
      <c r="AO497" s="35">
        <f>SUMIFS(рўйхат!AX:AX,рўйхат!$CX:$CX,$B$536,рўйхат!$D:$D,$C497)</f>
        <v/>
      </c>
      <c r="AP497" s="36">
        <f>SUMIFS(рўйхат!AY:AY,рўйхат!$CX:$CX,$B$536,рўйхат!$D:$D,$C497)</f>
        <v/>
      </c>
      <c r="AQ497" s="35">
        <f>SUMIFS(рўйхат!AZ:AZ,рўйхат!$CX:$CX,$B$536,рўйхат!$D:$D,$C497)</f>
        <v/>
      </c>
      <c r="AR497" s="36">
        <f>SUMIFS(рўйхат!BA:BA,рўйхат!$CX:$CX,$B$536,рўйхат!$D:$D,$C497)</f>
        <v/>
      </c>
      <c r="AS497" s="35">
        <f>SUMIFS(рўйхат!BB:BB,рўйхат!$CX:$CX,$B$536,рўйхат!$D:$D,$C497)</f>
        <v/>
      </c>
      <c r="AT497" s="36">
        <f>SUMIFS(рўйхат!BC:BC,рўйхат!$CX:$CX,$B$536,рўйхат!$D:$D,$C497)</f>
        <v/>
      </c>
      <c r="AU497" s="35">
        <f>SUMIFS(рўйхат!BD:BD,рўйхат!$CX:$CX,$B$536,рўйхат!$D:$D,$C497)</f>
        <v/>
      </c>
      <c r="AV497" s="36">
        <f>SUMIFS(рўйхат!BE:BE,рўйхат!$CX:$CX,$B$536,рўйхат!$D:$D,$C497)</f>
        <v/>
      </c>
      <c r="AW497" s="35">
        <f>SUMIFS(рўйхат!BF:BF,рўйхат!$CX:$CX,$B$536,рўйхат!$D:$D,$C497)</f>
        <v/>
      </c>
      <c r="AX497" s="36">
        <f>SUMIFS(рўйхат!BG:BG,рўйхат!$CX:$CX,$B$536,рўйхат!$D:$D,$C497)</f>
        <v/>
      </c>
      <c r="AY497" s="35">
        <f>SUMIFS(рўйхат!BH:BH,рўйхат!$CX:$CX,$B$536,рўйхат!$D:$D,$C497)</f>
        <v/>
      </c>
      <c r="AZ497" s="36">
        <f>SUMIFS(рўйхат!BI:BI,рўйхат!$CX:$CX,$B$536,рўйхат!$D:$D,$C497)</f>
        <v/>
      </c>
      <c r="BA497" s="35">
        <f>SUMIFS(рўйхат!BJ:BJ,рўйхат!$CX:$CX,$B$536,рўйхат!$D:$D,$C497)</f>
        <v/>
      </c>
      <c r="BB497" s="36">
        <f>SUMIFS(рўйхат!BK:BK,рўйхат!$CX:$CX,$B$536,рўйхат!$D:$D,$C497)</f>
        <v/>
      </c>
      <c r="BC497" s="77">
        <f>IFERROR(AO497/E497,0)</f>
        <v/>
      </c>
      <c r="BD497" s="77">
        <f>IFERROR(AP497/F497,0)</f>
        <v/>
      </c>
      <c r="BE497" s="35">
        <f>SUMIFS(рўйхат!BL:BL,рўйхат!$CX:$CX,$B$536,рўйхат!$D:$D,$C497)</f>
        <v/>
      </c>
      <c r="BF497" s="36">
        <f>SUMIFS(рўйхат!BM:BM,рўйхат!$CX:$CX,$B$536,рўйхат!$D:$D,$C497)</f>
        <v/>
      </c>
      <c r="BG497" s="35">
        <f>SUMIFS(рўйхат!BN:BN,рўйхат!$CX:$CX,$B$536,рўйхат!$D:$D,$C497)</f>
        <v/>
      </c>
      <c r="BH497" s="36">
        <f>SUMIFS(рўйхат!BO:BO,рўйхат!$CX:$CX,$B$536,рўйхат!$D:$D,$C497)</f>
        <v/>
      </c>
      <c r="BI497" s="35">
        <f>SUMIFS(рўйхат!BP:BP,рўйхат!$CX:$CX,$B$536,рўйхат!$D:$D,$C497)</f>
        <v/>
      </c>
      <c r="BJ497" s="36">
        <f>SUMIFS(рўйхат!BQ:BQ,рўйхат!$CX:$CX,$B$536,рўйхат!$D:$D,$C497)</f>
        <v/>
      </c>
      <c r="BK497" s="35">
        <f>SUMIFS(рўйхат!BR:BR,рўйхат!$CX:$CX,$B$536,рўйхат!$D:$D,$C497)</f>
        <v/>
      </c>
      <c r="BL497" s="36">
        <f>SUMIFS(рўйхат!BS:BS,рўйхат!$CX:$CX,$B$536,рўйхат!$D:$D,$C497)</f>
        <v/>
      </c>
      <c r="BM497" s="35">
        <f>SUMIFS(рўйхат!BT:BT,рўйхат!$CX:$CX,$B$536,рўйхат!$D:$D,$C497)</f>
        <v/>
      </c>
      <c r="BN497" s="36">
        <f>SUMIFS(рўйхат!BU:BU,рўйхат!$CX:$CX,$B$536,рўйхат!$D:$D,$C497)</f>
        <v/>
      </c>
      <c r="BO497" s="35">
        <f>SUMIFS(рўйхат!BX:BX,рўйхат!$CX:$CX,$B$536,рўйхат!$D:$D,$C497)</f>
        <v/>
      </c>
      <c r="BP497" s="36">
        <f>SUMIFS(рўйхат!BY:BY,рўйхат!$CX:$CX,$B$536,рўйхат!$D:$D,$C497)</f>
        <v/>
      </c>
      <c r="BQ497" s="35">
        <f>SUMIFS(рўйхат!BZ:BZ,рўйхат!$CX:$CX,$B$536,рўйхат!$D:$D,$C497)</f>
        <v/>
      </c>
      <c r="BR497" s="36">
        <f>SUMIFS(рўйхат!CA:CA,рўйхат!$CX:$CX,$B$536,рўйхат!$D:$D,$C497)</f>
        <v/>
      </c>
      <c r="BS497" s="35">
        <f>SUMIFS(рўйхат!CB:CB,рўйхат!$CX:$CX,$B$536,рўйхат!$D:$D,$C497)</f>
        <v/>
      </c>
      <c r="BT497" s="36">
        <f>SUMIFS(рўйхат!CC:CC,рўйхат!$CX:$CX,$B$536,рўйхат!$D:$D,$C497)</f>
        <v/>
      </c>
      <c r="BU497" s="35">
        <f>SUMIFS(рўйхат!CD:CD,рўйхат!$CX:$CX,$B$536,рўйхат!$D:$D,$C497)</f>
        <v/>
      </c>
      <c r="BV497" s="36">
        <f>SUMIFS(рўйхат!CE:CE,рўйхат!$CX:$CX,$B$536,рўйхат!$D:$D,$C497)</f>
        <v/>
      </c>
      <c r="BW497" s="35">
        <f>SUMIFS(рўйхат!CH:CH,рўйхат!$CX:$CX,$B$536,рўйхат!$D:$D,$C497)</f>
        <v/>
      </c>
      <c r="BX497" s="36">
        <f>SUMIFS(рўйхат!CI:CI,рўйхат!$CX:$CX,$B$536,рўйхат!$D:$D,$C497)</f>
        <v/>
      </c>
      <c r="BY497" s="35">
        <f>SUMIFS(рўйхат!CJ:CJ,рўйхат!$CX:$CX,$B$536,рўйхат!$D:$D,$C497)</f>
        <v/>
      </c>
      <c r="BZ497" s="36">
        <f>SUMIFS(рўйхат!CK:CK,рўйхат!$CX:$CX,$B$536,рўйхат!$D:$D,$C497)</f>
        <v/>
      </c>
      <c r="CA497" s="35">
        <f>SUMIFS(рўйхат!CL:CL,рўйхат!$CX:$CX,$B$536,рўйхат!$D:$D,$C497)</f>
        <v/>
      </c>
      <c r="CB497" s="36">
        <f>SUMIFS(рўйхат!CM:CM,рўйхат!$CX:$CX,$B$536,рўйхат!$D:$D,$C497)</f>
        <v/>
      </c>
      <c r="CC497" s="35">
        <f>SUMIFS(рўйхат!CN:CN,рўйхат!$CX:$CX,$B$536,рўйхат!$D:$D,$C497)</f>
        <v/>
      </c>
      <c r="CD497" s="36">
        <f>SUMIFS(рўйхат!CO:CO,рўйхат!$CX:$CX,$B$536,рўйхат!$D:$D,$C497)</f>
        <v/>
      </c>
      <c r="CE497" s="77">
        <f>IFERROR(BE497/(Q497+BE497),0)</f>
        <v/>
      </c>
      <c r="CF497" s="78">
        <f>IFERROR(BF497/(R497+BF497),0)</f>
        <v/>
      </c>
    </row>
    <row r="498" hidden="1" outlineLevel="1" ht="30" customFormat="1" customHeight="1" s="8">
      <c r="A498" s="39" t="n"/>
      <c r="B498" s="50" t="n">
        <v>28</v>
      </c>
      <c r="C498" s="131" t="inlineStr">
        <is>
          <t>Қурилиши белгиланган муддатда якунланмаган объектлар</t>
        </is>
      </c>
      <c r="D498" s="16" t="n"/>
      <c r="E498" s="35">
        <f>SUMIFS(рўйхат!F:F,рўйхат!$CX:$CX,$B$536,рўйхат!$D:$D,$C498)</f>
        <v/>
      </c>
      <c r="F498" s="36">
        <f>SUMIFS(рўйхат!G:G,рўйхат!$CX:$CX,$B$536,рўйхат!$D:$D,$C498)</f>
        <v/>
      </c>
      <c r="G498" s="35">
        <f>SUMIFS(рўйхат!H:H,рўйхат!$CX:$CX,$B$536,рўйхат!$D:$D,$C498)</f>
        <v/>
      </c>
      <c r="H498" s="36">
        <f>SUMIFS(рўйхат!I:I,рўйхат!$CX:$CX,$B$536,рўйхат!$D:$D,$C498)</f>
        <v/>
      </c>
      <c r="I498" s="35">
        <f>SUMIFS(рўйхат!J:J,рўйхат!$CX:$CX,$B$536,рўйхат!$D:$D,$C498)</f>
        <v/>
      </c>
      <c r="J498" s="36">
        <f>SUMIFS(рўйхат!K:K,рўйхат!$CX:$CX,$B$536,рўйхат!$D:$D,$C498)</f>
        <v/>
      </c>
      <c r="K498" s="35">
        <f>SUMIFS(рўйхат!L:L,рўйхат!$CX:$CX,$B$536,рўйхат!$D:$D,$C498)</f>
        <v/>
      </c>
      <c r="L498" s="36">
        <f>SUMIFS(рўйхат!M:M,рўйхат!$CX:$CX,$B$536,рўйхат!$D:$D,$C498)</f>
        <v/>
      </c>
      <c r="M498" s="35">
        <f>SUMIFS(рўйхат!N:N,рўйхат!$CX:$CX,$B$536,рўйхат!$D:$D,$C498)</f>
        <v/>
      </c>
      <c r="N498" s="36">
        <f>SUMIFS(рўйхат!O:O,рўйхат!$CX:$CX,$B$536,рўйхат!$D:$D,$C498)</f>
        <v/>
      </c>
      <c r="O498" s="34">
        <f>IFERROR(M498/E498,0)</f>
        <v/>
      </c>
      <c r="P498" s="34">
        <f>IFERROR(N498/F498,0)</f>
        <v/>
      </c>
      <c r="Q498" s="35">
        <f>SUMIFS(рўйхат!P:P,рўйхат!$CX:$CX,$B$536,рўйхат!$D:$D,$C498)</f>
        <v/>
      </c>
      <c r="R498" s="36">
        <f>SUMIFS(рўйхат!Q:Q,рўйхат!$CX:$CX,$B$536,рўйхат!$D:$D,$C498)</f>
        <v/>
      </c>
      <c r="S498" s="35">
        <f>SUMIFS(рўйхат!R:R,рўйхат!$CX:$CX,$B$536,рўйхат!$D:$D,$C498)</f>
        <v/>
      </c>
      <c r="T498" s="36">
        <f>SUMIFS(рўйхат!S:S,рўйхат!$CX:$CX,$B$536,рўйхат!$D:$D,$C498)</f>
        <v/>
      </c>
      <c r="U498" s="35">
        <f>SUMIFS(рўйхат!T:T,рўйхат!$CX:$CX,$B$536,рўйхат!$D:$D,$C498)</f>
        <v/>
      </c>
      <c r="V498" s="36">
        <f>SUMIFS(рўйхат!U:U,рўйхат!$CX:$CX,$B$536,рўйхат!$D:$D,$C498)</f>
        <v/>
      </c>
      <c r="W498" s="35">
        <f>SUMIFS(рўйхат!V:V,рўйхат!$CX:$CX,$B$536,рўйхат!$D:$D,$C498)</f>
        <v/>
      </c>
      <c r="X498" s="36">
        <f>SUMIFS(рўйхат!W:W,рўйхат!$CX:$CX,$B$536,рўйхат!$D:$D,$C498)</f>
        <v/>
      </c>
      <c r="Y498" s="35">
        <f>SUMIFS(рўйхат!X:X,рўйхат!$CX:$CX,$B$536,рўйхат!$D:$D,$C498)</f>
        <v/>
      </c>
      <c r="Z498" s="36">
        <f>SUMIFS(рўйхат!Y:Y,рўйхат!$CX:$CX,$B$536,рўйхат!$D:$D,$C498)</f>
        <v/>
      </c>
      <c r="AA498" s="35">
        <f>SUMIFS(рўйхат!Z:Z,рўйхат!$CX:$CX,$B$536,рўйхат!$D:$D,$C498)</f>
        <v/>
      </c>
      <c r="AB498" s="36">
        <f>SUMIFS(рўйхат!AA:AA,рўйхат!$CX:$CX,$B$536,рўйхат!$D:$D,$C498)</f>
        <v/>
      </c>
      <c r="AC498" s="35">
        <f>SUMIFS(рўйхат!AB:AB,рўйхат!$CX:$CX,$B$536,рўйхат!$D:$D,$C498)</f>
        <v/>
      </c>
      <c r="AD498" s="36">
        <f>SUMIFS(рўйхат!AC:AC,рўйхат!$CX:$CX,$B$536,рўйхат!$D:$D,$C498)</f>
        <v/>
      </c>
      <c r="AE498" s="35">
        <f>SUMIFS(рўйхат!AD:AD,рўйхат!$CX:$CX,$B$536,рўйхат!$D:$D,$C498)</f>
        <v/>
      </c>
      <c r="AF498" s="36">
        <f>SUMIFS(рўйхат!AE:AE,рўйхат!$CX:$CX,$B$536,рўйхат!$D:$D,$C498)</f>
        <v/>
      </c>
      <c r="AG498" s="35">
        <f>SUMIFS(рўйхат!AH:AH,рўйхат!$CX:$CX,$B$536,рўйхат!$D:$D,$C498)</f>
        <v/>
      </c>
      <c r="AH498" s="36">
        <f>SUMIFS(рўйхат!AI:AI,рўйхат!$CX:$CX,$B$536,рўйхат!$D:$D,$C498)</f>
        <v/>
      </c>
      <c r="AI498" s="35">
        <f>SUMIFS(рўйхат!AJ:AJ,рўйхат!$CX:$CX,$B$536,рўйхат!$D:$D,$C498)</f>
        <v/>
      </c>
      <c r="AJ498" s="36">
        <f>SUMIFS(рўйхат!AK:AK,рўйхат!$CX:$CX,$B$536,рўйхат!$D:$D,$C498)</f>
        <v/>
      </c>
      <c r="AK498" s="35">
        <f>SUMIFS(рўйхат!AL:AL,рўйхат!$CX:$CX,$B$536,рўйхат!$D:$D,$C498)</f>
        <v/>
      </c>
      <c r="AL498" s="36">
        <f>SUMIFS(рўйхат!AM:AM,рўйхат!$CX:$CX,$B$536,рўйхат!$D:$D,$C498)</f>
        <v/>
      </c>
      <c r="AM498" s="77">
        <f>IFERROR(Q498/E498,0)</f>
        <v/>
      </c>
      <c r="AN498" s="77">
        <f>IFERROR(R498/F498,0)</f>
        <v/>
      </c>
      <c r="AO498" s="35">
        <f>SUMIFS(рўйхат!AX:AX,рўйхат!$CX:$CX,$B$536,рўйхат!$D:$D,$C498)</f>
        <v/>
      </c>
      <c r="AP498" s="36">
        <f>SUMIFS(рўйхат!AY:AY,рўйхат!$CX:$CX,$B$536,рўйхат!$D:$D,$C498)</f>
        <v/>
      </c>
      <c r="AQ498" s="35">
        <f>SUMIFS(рўйхат!AZ:AZ,рўйхат!$CX:$CX,$B$536,рўйхат!$D:$D,$C498)</f>
        <v/>
      </c>
      <c r="AR498" s="36">
        <f>SUMIFS(рўйхат!BA:BA,рўйхат!$CX:$CX,$B$536,рўйхат!$D:$D,$C498)</f>
        <v/>
      </c>
      <c r="AS498" s="35">
        <f>SUMIFS(рўйхат!BB:BB,рўйхат!$CX:$CX,$B$536,рўйхат!$D:$D,$C498)</f>
        <v/>
      </c>
      <c r="AT498" s="36">
        <f>SUMIFS(рўйхат!BC:BC,рўйхат!$CX:$CX,$B$536,рўйхат!$D:$D,$C498)</f>
        <v/>
      </c>
      <c r="AU498" s="35">
        <f>SUMIFS(рўйхат!BD:BD,рўйхат!$CX:$CX,$B$536,рўйхат!$D:$D,$C498)</f>
        <v/>
      </c>
      <c r="AV498" s="36">
        <f>SUMIFS(рўйхат!BE:BE,рўйхат!$CX:$CX,$B$536,рўйхат!$D:$D,$C498)</f>
        <v/>
      </c>
      <c r="AW498" s="35">
        <f>SUMIFS(рўйхат!BF:BF,рўйхат!$CX:$CX,$B$536,рўйхат!$D:$D,$C498)</f>
        <v/>
      </c>
      <c r="AX498" s="36">
        <f>SUMIFS(рўйхат!BG:BG,рўйхат!$CX:$CX,$B$536,рўйхат!$D:$D,$C498)</f>
        <v/>
      </c>
      <c r="AY498" s="35">
        <f>SUMIFS(рўйхат!BH:BH,рўйхат!$CX:$CX,$B$536,рўйхат!$D:$D,$C498)</f>
        <v/>
      </c>
      <c r="AZ498" s="36">
        <f>SUMIFS(рўйхат!BI:BI,рўйхат!$CX:$CX,$B$536,рўйхат!$D:$D,$C498)</f>
        <v/>
      </c>
      <c r="BA498" s="35">
        <f>SUMIFS(рўйхат!BJ:BJ,рўйхат!$CX:$CX,$B$536,рўйхат!$D:$D,$C498)</f>
        <v/>
      </c>
      <c r="BB498" s="36">
        <f>SUMIFS(рўйхат!BK:BK,рўйхат!$CX:$CX,$B$536,рўйхат!$D:$D,$C498)</f>
        <v/>
      </c>
      <c r="BC498" s="77">
        <f>IFERROR(AO498/E498,0)</f>
        <v/>
      </c>
      <c r="BD498" s="77">
        <f>IFERROR(AP498/F498,0)</f>
        <v/>
      </c>
      <c r="BE498" s="35">
        <f>SUMIFS(рўйхат!BL:BL,рўйхат!$CX:$CX,$B$536,рўйхат!$D:$D,$C498)</f>
        <v/>
      </c>
      <c r="BF498" s="36">
        <f>SUMIFS(рўйхат!BM:BM,рўйхат!$CX:$CX,$B$536,рўйхат!$D:$D,$C498)</f>
        <v/>
      </c>
      <c r="BG498" s="35">
        <f>SUMIFS(рўйхат!BN:BN,рўйхат!$CX:$CX,$B$536,рўйхат!$D:$D,$C498)</f>
        <v/>
      </c>
      <c r="BH498" s="36">
        <f>SUMIFS(рўйхат!BO:BO,рўйхат!$CX:$CX,$B$536,рўйхат!$D:$D,$C498)</f>
        <v/>
      </c>
      <c r="BI498" s="35">
        <f>SUMIFS(рўйхат!BP:BP,рўйхат!$CX:$CX,$B$536,рўйхат!$D:$D,$C498)</f>
        <v/>
      </c>
      <c r="BJ498" s="36">
        <f>SUMIFS(рўйхат!BQ:BQ,рўйхат!$CX:$CX,$B$536,рўйхат!$D:$D,$C498)</f>
        <v/>
      </c>
      <c r="BK498" s="35">
        <f>SUMIFS(рўйхат!BR:BR,рўйхат!$CX:$CX,$B$536,рўйхат!$D:$D,$C498)</f>
        <v/>
      </c>
      <c r="BL498" s="36">
        <f>SUMIFS(рўйхат!BS:BS,рўйхат!$CX:$CX,$B$536,рўйхат!$D:$D,$C498)</f>
        <v/>
      </c>
      <c r="BM498" s="35">
        <f>SUMIFS(рўйхат!BT:BT,рўйхат!$CX:$CX,$B$536,рўйхат!$D:$D,$C498)</f>
        <v/>
      </c>
      <c r="BN498" s="36">
        <f>SUMIFS(рўйхат!BU:BU,рўйхат!$CX:$CX,$B$536,рўйхат!$D:$D,$C498)</f>
        <v/>
      </c>
      <c r="BO498" s="35">
        <f>SUMIFS(рўйхат!BX:BX,рўйхат!$CX:$CX,$B$536,рўйхат!$D:$D,$C498)</f>
        <v/>
      </c>
      <c r="BP498" s="36">
        <f>SUMIFS(рўйхат!BY:BY,рўйхат!$CX:$CX,$B$536,рўйхат!$D:$D,$C498)</f>
        <v/>
      </c>
      <c r="BQ498" s="35">
        <f>SUMIFS(рўйхат!BZ:BZ,рўйхат!$CX:$CX,$B$536,рўйхат!$D:$D,$C498)</f>
        <v/>
      </c>
      <c r="BR498" s="36">
        <f>SUMIFS(рўйхат!CA:CA,рўйхат!$CX:$CX,$B$536,рўйхат!$D:$D,$C498)</f>
        <v/>
      </c>
      <c r="BS498" s="35">
        <f>SUMIFS(рўйхат!CB:CB,рўйхат!$CX:$CX,$B$536,рўйхат!$D:$D,$C498)</f>
        <v/>
      </c>
      <c r="BT498" s="36">
        <f>SUMIFS(рўйхат!CC:CC,рўйхат!$CX:$CX,$B$536,рўйхат!$D:$D,$C498)</f>
        <v/>
      </c>
      <c r="BU498" s="35">
        <f>SUMIFS(рўйхат!CD:CD,рўйхат!$CX:$CX,$B$536,рўйхат!$D:$D,$C498)</f>
        <v/>
      </c>
      <c r="BV498" s="36">
        <f>SUMIFS(рўйхат!CE:CE,рўйхат!$CX:$CX,$B$536,рўйхат!$D:$D,$C498)</f>
        <v/>
      </c>
      <c r="BW498" s="35">
        <f>SUMIFS(рўйхат!CH:CH,рўйхат!$CX:$CX,$B$536,рўйхат!$D:$D,$C498)</f>
        <v/>
      </c>
      <c r="BX498" s="36">
        <f>SUMIFS(рўйхат!CI:CI,рўйхат!$CX:$CX,$B$536,рўйхат!$D:$D,$C498)</f>
        <v/>
      </c>
      <c r="BY498" s="35">
        <f>SUMIFS(рўйхат!CJ:CJ,рўйхат!$CX:$CX,$B$536,рўйхат!$D:$D,$C498)</f>
        <v/>
      </c>
      <c r="BZ498" s="36">
        <f>SUMIFS(рўйхат!CK:CK,рўйхат!$CX:$CX,$B$536,рўйхат!$D:$D,$C498)</f>
        <v/>
      </c>
      <c r="CA498" s="35">
        <f>SUMIFS(рўйхат!CL:CL,рўйхат!$CX:$CX,$B$536,рўйхат!$D:$D,$C498)</f>
        <v/>
      </c>
      <c r="CB498" s="36">
        <f>SUMIFS(рўйхат!CM:CM,рўйхат!$CX:$CX,$B$536,рўйхат!$D:$D,$C498)</f>
        <v/>
      </c>
      <c r="CC498" s="35">
        <f>SUMIFS(рўйхат!CN:CN,рўйхат!$CX:$CX,$B$536,рўйхат!$D:$D,$C498)</f>
        <v/>
      </c>
      <c r="CD498" s="36">
        <f>SUMIFS(рўйхат!CO:CO,рўйхат!$CX:$CX,$B$536,рўйхат!$D:$D,$C498)</f>
        <v/>
      </c>
      <c r="CE498" s="77">
        <f>IFERROR(BE498/(Q498+BE498),0)</f>
        <v/>
      </c>
      <c r="CF498" s="78">
        <f>IFERROR(BF498/(R498+BF498),0)</f>
        <v/>
      </c>
    </row>
    <row r="499" hidden="1" outlineLevel="1" ht="30" customFormat="1" customHeight="1" s="8">
      <c r="A499" s="39" t="n"/>
      <c r="B499" s="50" t="n">
        <v>29</v>
      </c>
      <c r="C499" s="131" t="inlineStr">
        <is>
          <t>Лицензияга эга бўлмаган етказиб берувчилардан дори воситаларининг хариди</t>
        </is>
      </c>
      <c r="D499" s="16" t="n"/>
      <c r="E499" s="35">
        <f>SUMIFS(рўйхат!F:F,рўйхат!$CX:$CX,$B$536,рўйхат!$D:$D,$C499)</f>
        <v/>
      </c>
      <c r="F499" s="36">
        <f>SUMIFS(рўйхат!G:G,рўйхат!$CX:$CX,$B$536,рўйхат!$D:$D,$C499)</f>
        <v/>
      </c>
      <c r="G499" s="35">
        <f>SUMIFS(рўйхат!H:H,рўйхат!$CX:$CX,$B$536,рўйхат!$D:$D,$C499)</f>
        <v/>
      </c>
      <c r="H499" s="36">
        <f>SUMIFS(рўйхат!I:I,рўйхат!$CX:$CX,$B$536,рўйхат!$D:$D,$C499)</f>
        <v/>
      </c>
      <c r="I499" s="35">
        <f>SUMIFS(рўйхат!J:J,рўйхат!$CX:$CX,$B$536,рўйхат!$D:$D,$C499)</f>
        <v/>
      </c>
      <c r="J499" s="36">
        <f>SUMIFS(рўйхат!K:K,рўйхат!$CX:$CX,$B$536,рўйхат!$D:$D,$C499)</f>
        <v/>
      </c>
      <c r="K499" s="35">
        <f>SUMIFS(рўйхат!L:L,рўйхат!$CX:$CX,$B$536,рўйхат!$D:$D,$C499)</f>
        <v/>
      </c>
      <c r="L499" s="36">
        <f>SUMIFS(рўйхат!M:M,рўйхат!$CX:$CX,$B$536,рўйхат!$D:$D,$C499)</f>
        <v/>
      </c>
      <c r="M499" s="35">
        <f>SUMIFS(рўйхат!N:N,рўйхат!$CX:$CX,$B$536,рўйхат!$D:$D,$C499)</f>
        <v/>
      </c>
      <c r="N499" s="36">
        <f>SUMIFS(рўйхат!O:O,рўйхат!$CX:$CX,$B$536,рўйхат!$D:$D,$C499)</f>
        <v/>
      </c>
      <c r="O499" s="34">
        <f>IFERROR(M499/E499,0)</f>
        <v/>
      </c>
      <c r="P499" s="34">
        <f>IFERROR(N499/F499,0)</f>
        <v/>
      </c>
      <c r="Q499" s="35">
        <f>SUMIFS(рўйхат!P:P,рўйхат!$CX:$CX,$B$536,рўйхат!$D:$D,$C499)</f>
        <v/>
      </c>
      <c r="R499" s="36">
        <f>SUMIFS(рўйхат!Q:Q,рўйхат!$CX:$CX,$B$536,рўйхат!$D:$D,$C499)</f>
        <v/>
      </c>
      <c r="S499" s="35">
        <f>SUMIFS(рўйхат!R:R,рўйхат!$CX:$CX,$B$536,рўйхат!$D:$D,$C499)</f>
        <v/>
      </c>
      <c r="T499" s="36">
        <f>SUMIFS(рўйхат!S:S,рўйхат!$CX:$CX,$B$536,рўйхат!$D:$D,$C499)</f>
        <v/>
      </c>
      <c r="U499" s="35">
        <f>SUMIFS(рўйхат!T:T,рўйхат!$CX:$CX,$B$536,рўйхат!$D:$D,$C499)</f>
        <v/>
      </c>
      <c r="V499" s="36">
        <f>SUMIFS(рўйхат!U:U,рўйхат!$CX:$CX,$B$536,рўйхат!$D:$D,$C499)</f>
        <v/>
      </c>
      <c r="W499" s="35">
        <f>SUMIFS(рўйхат!V:V,рўйхат!$CX:$CX,$B$536,рўйхат!$D:$D,$C499)</f>
        <v/>
      </c>
      <c r="X499" s="36">
        <f>SUMIFS(рўйхат!W:W,рўйхат!$CX:$CX,$B$536,рўйхат!$D:$D,$C499)</f>
        <v/>
      </c>
      <c r="Y499" s="35">
        <f>SUMIFS(рўйхат!X:X,рўйхат!$CX:$CX,$B$536,рўйхат!$D:$D,$C499)</f>
        <v/>
      </c>
      <c r="Z499" s="36">
        <f>SUMIFS(рўйхат!Y:Y,рўйхат!$CX:$CX,$B$536,рўйхат!$D:$D,$C499)</f>
        <v/>
      </c>
      <c r="AA499" s="35">
        <f>SUMIFS(рўйхат!Z:Z,рўйхат!$CX:$CX,$B$536,рўйхат!$D:$D,$C499)</f>
        <v/>
      </c>
      <c r="AB499" s="36">
        <f>SUMIFS(рўйхат!AA:AA,рўйхат!$CX:$CX,$B$536,рўйхат!$D:$D,$C499)</f>
        <v/>
      </c>
      <c r="AC499" s="35">
        <f>SUMIFS(рўйхат!AB:AB,рўйхат!$CX:$CX,$B$536,рўйхат!$D:$D,$C499)</f>
        <v/>
      </c>
      <c r="AD499" s="36">
        <f>SUMIFS(рўйхат!AC:AC,рўйхат!$CX:$CX,$B$536,рўйхат!$D:$D,$C499)</f>
        <v/>
      </c>
      <c r="AE499" s="35">
        <f>SUMIFS(рўйхат!AD:AD,рўйхат!$CX:$CX,$B$536,рўйхат!$D:$D,$C499)</f>
        <v/>
      </c>
      <c r="AF499" s="36">
        <f>SUMIFS(рўйхат!AE:AE,рўйхат!$CX:$CX,$B$536,рўйхат!$D:$D,$C499)</f>
        <v/>
      </c>
      <c r="AG499" s="35">
        <f>SUMIFS(рўйхат!AH:AH,рўйхат!$CX:$CX,$B$536,рўйхат!$D:$D,$C499)</f>
        <v/>
      </c>
      <c r="AH499" s="36">
        <f>SUMIFS(рўйхат!AI:AI,рўйхат!$CX:$CX,$B$536,рўйхат!$D:$D,$C499)</f>
        <v/>
      </c>
      <c r="AI499" s="35">
        <f>SUMIFS(рўйхат!AJ:AJ,рўйхат!$CX:$CX,$B$536,рўйхат!$D:$D,$C499)</f>
        <v/>
      </c>
      <c r="AJ499" s="36">
        <f>SUMIFS(рўйхат!AK:AK,рўйхат!$CX:$CX,$B$536,рўйхат!$D:$D,$C499)</f>
        <v/>
      </c>
      <c r="AK499" s="35">
        <f>SUMIFS(рўйхат!AL:AL,рўйхат!$CX:$CX,$B$536,рўйхат!$D:$D,$C499)</f>
        <v/>
      </c>
      <c r="AL499" s="36">
        <f>SUMIFS(рўйхат!AM:AM,рўйхат!$CX:$CX,$B$536,рўйхат!$D:$D,$C499)</f>
        <v/>
      </c>
      <c r="AM499" s="77">
        <f>IFERROR(Q499/E499,0)</f>
        <v/>
      </c>
      <c r="AN499" s="77">
        <f>IFERROR(R499/F499,0)</f>
        <v/>
      </c>
      <c r="AO499" s="35">
        <f>SUMIFS(рўйхат!AX:AX,рўйхат!$CX:$CX,$B$536,рўйхат!$D:$D,$C499)</f>
        <v/>
      </c>
      <c r="AP499" s="36">
        <f>SUMIFS(рўйхат!AY:AY,рўйхат!$CX:$CX,$B$536,рўйхат!$D:$D,$C499)</f>
        <v/>
      </c>
      <c r="AQ499" s="35">
        <f>SUMIFS(рўйхат!AZ:AZ,рўйхат!$CX:$CX,$B$536,рўйхат!$D:$D,$C499)</f>
        <v/>
      </c>
      <c r="AR499" s="36">
        <f>SUMIFS(рўйхат!BA:BA,рўйхат!$CX:$CX,$B$536,рўйхат!$D:$D,$C499)</f>
        <v/>
      </c>
      <c r="AS499" s="35">
        <f>SUMIFS(рўйхат!BB:BB,рўйхат!$CX:$CX,$B$536,рўйхат!$D:$D,$C499)</f>
        <v/>
      </c>
      <c r="AT499" s="36">
        <f>SUMIFS(рўйхат!BC:BC,рўйхат!$CX:$CX,$B$536,рўйхат!$D:$D,$C499)</f>
        <v/>
      </c>
      <c r="AU499" s="35">
        <f>SUMIFS(рўйхат!BD:BD,рўйхат!$CX:$CX,$B$536,рўйхат!$D:$D,$C499)</f>
        <v/>
      </c>
      <c r="AV499" s="36">
        <f>SUMIFS(рўйхат!BE:BE,рўйхат!$CX:$CX,$B$536,рўйхат!$D:$D,$C499)</f>
        <v/>
      </c>
      <c r="AW499" s="35">
        <f>SUMIFS(рўйхат!BF:BF,рўйхат!$CX:$CX,$B$536,рўйхат!$D:$D,$C499)</f>
        <v/>
      </c>
      <c r="AX499" s="36">
        <f>SUMIFS(рўйхат!BG:BG,рўйхат!$CX:$CX,$B$536,рўйхат!$D:$D,$C499)</f>
        <v/>
      </c>
      <c r="AY499" s="35">
        <f>SUMIFS(рўйхат!BH:BH,рўйхат!$CX:$CX,$B$536,рўйхат!$D:$D,$C499)</f>
        <v/>
      </c>
      <c r="AZ499" s="36">
        <f>SUMIFS(рўйхат!BI:BI,рўйхат!$CX:$CX,$B$536,рўйхат!$D:$D,$C499)</f>
        <v/>
      </c>
      <c r="BA499" s="35">
        <f>SUMIFS(рўйхат!BJ:BJ,рўйхат!$CX:$CX,$B$536,рўйхат!$D:$D,$C499)</f>
        <v/>
      </c>
      <c r="BB499" s="36">
        <f>SUMIFS(рўйхат!BK:BK,рўйхат!$CX:$CX,$B$536,рўйхат!$D:$D,$C499)</f>
        <v/>
      </c>
      <c r="BC499" s="77">
        <f>IFERROR(AO499/E499,0)</f>
        <v/>
      </c>
      <c r="BD499" s="77">
        <f>IFERROR(AP499/F499,0)</f>
        <v/>
      </c>
      <c r="BE499" s="35">
        <f>SUMIFS(рўйхат!BL:BL,рўйхат!$CX:$CX,$B$536,рўйхат!$D:$D,$C499)</f>
        <v/>
      </c>
      <c r="BF499" s="36">
        <f>SUMIFS(рўйхат!BM:BM,рўйхат!$CX:$CX,$B$536,рўйхат!$D:$D,$C499)</f>
        <v/>
      </c>
      <c r="BG499" s="35">
        <f>SUMIFS(рўйхат!BN:BN,рўйхат!$CX:$CX,$B$536,рўйхат!$D:$D,$C499)</f>
        <v/>
      </c>
      <c r="BH499" s="36">
        <f>SUMIFS(рўйхат!BO:BO,рўйхат!$CX:$CX,$B$536,рўйхат!$D:$D,$C499)</f>
        <v/>
      </c>
      <c r="BI499" s="35">
        <f>SUMIFS(рўйхат!BP:BP,рўйхат!$CX:$CX,$B$536,рўйхат!$D:$D,$C499)</f>
        <v/>
      </c>
      <c r="BJ499" s="36">
        <f>SUMIFS(рўйхат!BQ:BQ,рўйхат!$CX:$CX,$B$536,рўйхат!$D:$D,$C499)</f>
        <v/>
      </c>
      <c r="BK499" s="35">
        <f>SUMIFS(рўйхат!BR:BR,рўйхат!$CX:$CX,$B$536,рўйхат!$D:$D,$C499)</f>
        <v/>
      </c>
      <c r="BL499" s="36">
        <f>SUMIFS(рўйхат!BS:BS,рўйхат!$CX:$CX,$B$536,рўйхат!$D:$D,$C499)</f>
        <v/>
      </c>
      <c r="BM499" s="35">
        <f>SUMIFS(рўйхат!BT:BT,рўйхат!$CX:$CX,$B$536,рўйхат!$D:$D,$C499)</f>
        <v/>
      </c>
      <c r="BN499" s="36">
        <f>SUMIFS(рўйхат!BU:BU,рўйхат!$CX:$CX,$B$536,рўйхат!$D:$D,$C499)</f>
        <v/>
      </c>
      <c r="BO499" s="35">
        <f>SUMIFS(рўйхат!BX:BX,рўйхат!$CX:$CX,$B$536,рўйхат!$D:$D,$C499)</f>
        <v/>
      </c>
      <c r="BP499" s="36">
        <f>SUMIFS(рўйхат!BY:BY,рўйхат!$CX:$CX,$B$536,рўйхат!$D:$D,$C499)</f>
        <v/>
      </c>
      <c r="BQ499" s="35">
        <f>SUMIFS(рўйхат!BZ:BZ,рўйхат!$CX:$CX,$B$536,рўйхат!$D:$D,$C499)</f>
        <v/>
      </c>
      <c r="BR499" s="36">
        <f>SUMIFS(рўйхат!CA:CA,рўйхат!$CX:$CX,$B$536,рўйхат!$D:$D,$C499)</f>
        <v/>
      </c>
      <c r="BS499" s="35">
        <f>SUMIFS(рўйхат!CB:CB,рўйхат!$CX:$CX,$B$536,рўйхат!$D:$D,$C499)</f>
        <v/>
      </c>
      <c r="BT499" s="36">
        <f>SUMIFS(рўйхат!CC:CC,рўйхат!$CX:$CX,$B$536,рўйхат!$D:$D,$C499)</f>
        <v/>
      </c>
      <c r="BU499" s="35">
        <f>SUMIFS(рўйхат!CD:CD,рўйхат!$CX:$CX,$B$536,рўйхат!$D:$D,$C499)</f>
        <v/>
      </c>
      <c r="BV499" s="36">
        <f>SUMIFS(рўйхат!CE:CE,рўйхат!$CX:$CX,$B$536,рўйхат!$D:$D,$C499)</f>
        <v/>
      </c>
      <c r="BW499" s="35">
        <f>SUMIFS(рўйхат!CH:CH,рўйхат!$CX:$CX,$B$536,рўйхат!$D:$D,$C499)</f>
        <v/>
      </c>
      <c r="BX499" s="36">
        <f>SUMIFS(рўйхат!CI:CI,рўйхат!$CX:$CX,$B$536,рўйхат!$D:$D,$C499)</f>
        <v/>
      </c>
      <c r="BY499" s="35">
        <f>SUMIFS(рўйхат!CJ:CJ,рўйхат!$CX:$CX,$B$536,рўйхат!$D:$D,$C499)</f>
        <v/>
      </c>
      <c r="BZ499" s="36">
        <f>SUMIFS(рўйхат!CK:CK,рўйхат!$CX:$CX,$B$536,рўйхат!$D:$D,$C499)</f>
        <v/>
      </c>
      <c r="CA499" s="35">
        <f>SUMIFS(рўйхат!CL:CL,рўйхат!$CX:$CX,$B$536,рўйхат!$D:$D,$C499)</f>
        <v/>
      </c>
      <c r="CB499" s="36">
        <f>SUMIFS(рўйхат!CM:CM,рўйхат!$CX:$CX,$B$536,рўйхат!$D:$D,$C499)</f>
        <v/>
      </c>
      <c r="CC499" s="35">
        <f>SUMIFS(рўйхат!CN:CN,рўйхат!$CX:$CX,$B$536,рўйхат!$D:$D,$C499)</f>
        <v/>
      </c>
      <c r="CD499" s="36">
        <f>SUMIFS(рўйхат!CO:CO,рўйхат!$CX:$CX,$B$536,рўйхат!$D:$D,$C499)</f>
        <v/>
      </c>
      <c r="CE499" s="77">
        <f>IFERROR(BE499/(Q499+BE499),0)</f>
        <v/>
      </c>
      <c r="CF499" s="78">
        <f>IFERROR(BF499/(R499+BF499),0)</f>
        <v/>
      </c>
    </row>
    <row r="500" hidden="1" outlineLevel="1" ht="30" customFormat="1" customHeight="1" s="8">
      <c r="A500" s="39" t="n"/>
      <c r="B500" s="50" t="n">
        <v>30</v>
      </c>
      <c r="C500" s="131" t="inlineStr">
        <is>
          <t>Мансабдор шахсларга боғлиқ етказиб берувчилар билан тузилган шартномалар</t>
        </is>
      </c>
      <c r="D500" s="16" t="n"/>
      <c r="E500" s="35">
        <f>SUMIFS(рўйхат!F:F,рўйхат!$CX:$CX,$B$536,рўйхат!$D:$D,$C500)</f>
        <v/>
      </c>
      <c r="F500" s="36">
        <f>SUMIFS(рўйхат!G:G,рўйхат!$CX:$CX,$B$536,рўйхат!$D:$D,$C500)</f>
        <v/>
      </c>
      <c r="G500" s="35">
        <f>SUMIFS(рўйхат!H:H,рўйхат!$CX:$CX,$B$536,рўйхат!$D:$D,$C500)</f>
        <v/>
      </c>
      <c r="H500" s="36">
        <f>SUMIFS(рўйхат!I:I,рўйхат!$CX:$CX,$B$536,рўйхат!$D:$D,$C500)</f>
        <v/>
      </c>
      <c r="I500" s="35">
        <f>SUMIFS(рўйхат!J:J,рўйхат!$CX:$CX,$B$536,рўйхат!$D:$D,$C500)</f>
        <v/>
      </c>
      <c r="J500" s="36">
        <f>SUMIFS(рўйхат!K:K,рўйхат!$CX:$CX,$B$536,рўйхат!$D:$D,$C500)</f>
        <v/>
      </c>
      <c r="K500" s="35">
        <f>SUMIFS(рўйхат!L:L,рўйхат!$CX:$CX,$B$536,рўйхат!$D:$D,$C500)</f>
        <v/>
      </c>
      <c r="L500" s="36">
        <f>SUMIFS(рўйхат!M:M,рўйхат!$CX:$CX,$B$536,рўйхат!$D:$D,$C500)</f>
        <v/>
      </c>
      <c r="M500" s="35">
        <f>SUMIFS(рўйхат!N:N,рўйхат!$CX:$CX,$B$536,рўйхат!$D:$D,$C500)</f>
        <v/>
      </c>
      <c r="N500" s="36">
        <f>SUMIFS(рўйхат!O:O,рўйхат!$CX:$CX,$B$536,рўйхат!$D:$D,$C500)</f>
        <v/>
      </c>
      <c r="O500" s="34">
        <f>IFERROR(M500/E500,0)</f>
        <v/>
      </c>
      <c r="P500" s="34">
        <f>IFERROR(N500/F500,0)</f>
        <v/>
      </c>
      <c r="Q500" s="35">
        <f>SUMIFS(рўйхат!P:P,рўйхат!$CX:$CX,$B$536,рўйхат!$D:$D,$C500)</f>
        <v/>
      </c>
      <c r="R500" s="36">
        <f>SUMIFS(рўйхат!Q:Q,рўйхат!$CX:$CX,$B$536,рўйхат!$D:$D,$C500)</f>
        <v/>
      </c>
      <c r="S500" s="35">
        <f>SUMIFS(рўйхат!R:R,рўйхат!$CX:$CX,$B$536,рўйхат!$D:$D,$C500)</f>
        <v/>
      </c>
      <c r="T500" s="36">
        <f>SUMIFS(рўйхат!S:S,рўйхат!$CX:$CX,$B$536,рўйхат!$D:$D,$C500)</f>
        <v/>
      </c>
      <c r="U500" s="35">
        <f>SUMIFS(рўйхат!T:T,рўйхат!$CX:$CX,$B$536,рўйхат!$D:$D,$C500)</f>
        <v/>
      </c>
      <c r="V500" s="36">
        <f>SUMIFS(рўйхат!U:U,рўйхат!$CX:$CX,$B$536,рўйхат!$D:$D,$C500)</f>
        <v/>
      </c>
      <c r="W500" s="35">
        <f>SUMIFS(рўйхат!V:V,рўйхат!$CX:$CX,$B$536,рўйхат!$D:$D,$C500)</f>
        <v/>
      </c>
      <c r="X500" s="36">
        <f>SUMIFS(рўйхат!W:W,рўйхат!$CX:$CX,$B$536,рўйхат!$D:$D,$C500)</f>
        <v/>
      </c>
      <c r="Y500" s="35">
        <f>SUMIFS(рўйхат!X:X,рўйхат!$CX:$CX,$B$536,рўйхат!$D:$D,$C500)</f>
        <v/>
      </c>
      <c r="Z500" s="36">
        <f>SUMIFS(рўйхат!Y:Y,рўйхат!$CX:$CX,$B$536,рўйхат!$D:$D,$C500)</f>
        <v/>
      </c>
      <c r="AA500" s="35">
        <f>SUMIFS(рўйхат!Z:Z,рўйхат!$CX:$CX,$B$536,рўйхат!$D:$D,$C500)</f>
        <v/>
      </c>
      <c r="AB500" s="36">
        <f>SUMIFS(рўйхат!AA:AA,рўйхат!$CX:$CX,$B$536,рўйхат!$D:$D,$C500)</f>
        <v/>
      </c>
      <c r="AC500" s="35">
        <f>SUMIFS(рўйхат!AB:AB,рўйхат!$CX:$CX,$B$536,рўйхат!$D:$D,$C500)</f>
        <v/>
      </c>
      <c r="AD500" s="36">
        <f>SUMIFS(рўйхат!AC:AC,рўйхат!$CX:$CX,$B$536,рўйхат!$D:$D,$C500)</f>
        <v/>
      </c>
      <c r="AE500" s="35">
        <f>SUMIFS(рўйхат!AD:AD,рўйхат!$CX:$CX,$B$536,рўйхат!$D:$D,$C500)</f>
        <v/>
      </c>
      <c r="AF500" s="36">
        <f>SUMIFS(рўйхат!AE:AE,рўйхат!$CX:$CX,$B$536,рўйхат!$D:$D,$C500)</f>
        <v/>
      </c>
      <c r="AG500" s="35">
        <f>SUMIFS(рўйхат!AH:AH,рўйхат!$CX:$CX,$B$536,рўйхат!$D:$D,$C500)</f>
        <v/>
      </c>
      <c r="AH500" s="36">
        <f>SUMIFS(рўйхат!AI:AI,рўйхат!$CX:$CX,$B$536,рўйхат!$D:$D,$C500)</f>
        <v/>
      </c>
      <c r="AI500" s="35">
        <f>SUMIFS(рўйхат!AJ:AJ,рўйхат!$CX:$CX,$B$536,рўйхат!$D:$D,$C500)</f>
        <v/>
      </c>
      <c r="AJ500" s="36">
        <f>SUMIFS(рўйхат!AK:AK,рўйхат!$CX:$CX,$B$536,рўйхат!$D:$D,$C500)</f>
        <v/>
      </c>
      <c r="AK500" s="35">
        <f>SUMIFS(рўйхат!AL:AL,рўйхат!$CX:$CX,$B$536,рўйхат!$D:$D,$C500)</f>
        <v/>
      </c>
      <c r="AL500" s="36">
        <f>SUMIFS(рўйхат!AM:AM,рўйхат!$CX:$CX,$B$536,рўйхат!$D:$D,$C500)</f>
        <v/>
      </c>
      <c r="AM500" s="77">
        <f>IFERROR(Q500/E500,0)</f>
        <v/>
      </c>
      <c r="AN500" s="77">
        <f>IFERROR(R500/F500,0)</f>
        <v/>
      </c>
      <c r="AO500" s="35">
        <f>SUMIFS(рўйхат!AX:AX,рўйхат!$CX:$CX,$B$536,рўйхат!$D:$D,$C500)</f>
        <v/>
      </c>
      <c r="AP500" s="36">
        <f>SUMIFS(рўйхат!AY:AY,рўйхат!$CX:$CX,$B$536,рўйхат!$D:$D,$C500)</f>
        <v/>
      </c>
      <c r="AQ500" s="35">
        <f>SUMIFS(рўйхат!AZ:AZ,рўйхат!$CX:$CX,$B$536,рўйхат!$D:$D,$C500)</f>
        <v/>
      </c>
      <c r="AR500" s="36">
        <f>SUMIFS(рўйхат!BA:BA,рўйхат!$CX:$CX,$B$536,рўйхат!$D:$D,$C500)</f>
        <v/>
      </c>
      <c r="AS500" s="35">
        <f>SUMIFS(рўйхат!BB:BB,рўйхат!$CX:$CX,$B$536,рўйхат!$D:$D,$C500)</f>
        <v/>
      </c>
      <c r="AT500" s="36">
        <f>SUMIFS(рўйхат!BC:BC,рўйхат!$CX:$CX,$B$536,рўйхат!$D:$D,$C500)</f>
        <v/>
      </c>
      <c r="AU500" s="35">
        <f>SUMIFS(рўйхат!BD:BD,рўйхат!$CX:$CX,$B$536,рўйхат!$D:$D,$C500)</f>
        <v/>
      </c>
      <c r="AV500" s="36">
        <f>SUMIFS(рўйхат!BE:BE,рўйхат!$CX:$CX,$B$536,рўйхат!$D:$D,$C500)</f>
        <v/>
      </c>
      <c r="AW500" s="35">
        <f>SUMIFS(рўйхат!BF:BF,рўйхат!$CX:$CX,$B$536,рўйхат!$D:$D,$C500)</f>
        <v/>
      </c>
      <c r="AX500" s="36">
        <f>SUMIFS(рўйхат!BG:BG,рўйхат!$CX:$CX,$B$536,рўйхат!$D:$D,$C500)</f>
        <v/>
      </c>
      <c r="AY500" s="35">
        <f>SUMIFS(рўйхат!BH:BH,рўйхат!$CX:$CX,$B$536,рўйхат!$D:$D,$C500)</f>
        <v/>
      </c>
      <c r="AZ500" s="36">
        <f>SUMIFS(рўйхат!BI:BI,рўйхат!$CX:$CX,$B$536,рўйхат!$D:$D,$C500)</f>
        <v/>
      </c>
      <c r="BA500" s="35">
        <f>SUMIFS(рўйхат!BJ:BJ,рўйхат!$CX:$CX,$B$536,рўйхат!$D:$D,$C500)</f>
        <v/>
      </c>
      <c r="BB500" s="36">
        <f>SUMIFS(рўйхат!BK:BK,рўйхат!$CX:$CX,$B$536,рўйхат!$D:$D,$C500)</f>
        <v/>
      </c>
      <c r="BC500" s="77">
        <f>IFERROR(AO500/E500,0)</f>
        <v/>
      </c>
      <c r="BD500" s="77">
        <f>IFERROR(AP500/F500,0)</f>
        <v/>
      </c>
      <c r="BE500" s="35">
        <f>SUMIFS(рўйхат!BL:BL,рўйхат!$CX:$CX,$B$536,рўйхат!$D:$D,$C500)</f>
        <v/>
      </c>
      <c r="BF500" s="36">
        <f>SUMIFS(рўйхат!BM:BM,рўйхат!$CX:$CX,$B$536,рўйхат!$D:$D,$C500)</f>
        <v/>
      </c>
      <c r="BG500" s="35">
        <f>SUMIFS(рўйхат!BN:BN,рўйхат!$CX:$CX,$B$536,рўйхат!$D:$D,$C500)</f>
        <v/>
      </c>
      <c r="BH500" s="36">
        <f>SUMIFS(рўйхат!BO:BO,рўйхат!$CX:$CX,$B$536,рўйхат!$D:$D,$C500)</f>
        <v/>
      </c>
      <c r="BI500" s="35">
        <f>SUMIFS(рўйхат!BP:BP,рўйхат!$CX:$CX,$B$536,рўйхат!$D:$D,$C500)</f>
        <v/>
      </c>
      <c r="BJ500" s="36">
        <f>SUMIFS(рўйхат!BQ:BQ,рўйхат!$CX:$CX,$B$536,рўйхат!$D:$D,$C500)</f>
        <v/>
      </c>
      <c r="BK500" s="35">
        <f>SUMIFS(рўйхат!BR:BR,рўйхат!$CX:$CX,$B$536,рўйхат!$D:$D,$C500)</f>
        <v/>
      </c>
      <c r="BL500" s="36">
        <f>SUMIFS(рўйхат!BS:BS,рўйхат!$CX:$CX,$B$536,рўйхат!$D:$D,$C500)</f>
        <v/>
      </c>
      <c r="BM500" s="35">
        <f>SUMIFS(рўйхат!BT:BT,рўйхат!$CX:$CX,$B$536,рўйхат!$D:$D,$C500)</f>
        <v/>
      </c>
      <c r="BN500" s="36">
        <f>SUMIFS(рўйхат!BU:BU,рўйхат!$CX:$CX,$B$536,рўйхат!$D:$D,$C500)</f>
        <v/>
      </c>
      <c r="BO500" s="35">
        <f>SUMIFS(рўйхат!BX:BX,рўйхат!$CX:$CX,$B$536,рўйхат!$D:$D,$C500)</f>
        <v/>
      </c>
      <c r="BP500" s="36">
        <f>SUMIFS(рўйхат!BY:BY,рўйхат!$CX:$CX,$B$536,рўйхат!$D:$D,$C500)</f>
        <v/>
      </c>
      <c r="BQ500" s="35">
        <f>SUMIFS(рўйхат!BZ:BZ,рўйхат!$CX:$CX,$B$536,рўйхат!$D:$D,$C500)</f>
        <v/>
      </c>
      <c r="BR500" s="36">
        <f>SUMIFS(рўйхат!CA:CA,рўйхат!$CX:$CX,$B$536,рўйхат!$D:$D,$C500)</f>
        <v/>
      </c>
      <c r="BS500" s="35">
        <f>SUMIFS(рўйхат!CB:CB,рўйхат!$CX:$CX,$B$536,рўйхат!$D:$D,$C500)</f>
        <v/>
      </c>
      <c r="BT500" s="36">
        <f>SUMIFS(рўйхат!CC:CC,рўйхат!$CX:$CX,$B$536,рўйхат!$D:$D,$C500)</f>
        <v/>
      </c>
      <c r="BU500" s="35">
        <f>SUMIFS(рўйхат!CD:CD,рўйхат!$CX:$CX,$B$536,рўйхат!$D:$D,$C500)</f>
        <v/>
      </c>
      <c r="BV500" s="36">
        <f>SUMIFS(рўйхат!CE:CE,рўйхат!$CX:$CX,$B$536,рўйхат!$D:$D,$C500)</f>
        <v/>
      </c>
      <c r="BW500" s="35">
        <f>SUMIFS(рўйхат!CH:CH,рўйхат!$CX:$CX,$B$536,рўйхат!$D:$D,$C500)</f>
        <v/>
      </c>
      <c r="BX500" s="36">
        <f>SUMIFS(рўйхат!CI:CI,рўйхат!$CX:$CX,$B$536,рўйхат!$D:$D,$C500)</f>
        <v/>
      </c>
      <c r="BY500" s="35">
        <f>SUMIFS(рўйхат!CJ:CJ,рўйхат!$CX:$CX,$B$536,рўйхат!$D:$D,$C500)</f>
        <v/>
      </c>
      <c r="BZ500" s="36">
        <f>SUMIFS(рўйхат!CK:CK,рўйхат!$CX:$CX,$B$536,рўйхат!$D:$D,$C500)</f>
        <v/>
      </c>
      <c r="CA500" s="35">
        <f>SUMIFS(рўйхат!CL:CL,рўйхат!$CX:$CX,$B$536,рўйхат!$D:$D,$C500)</f>
        <v/>
      </c>
      <c r="CB500" s="36">
        <f>SUMIFS(рўйхат!CM:CM,рўйхат!$CX:$CX,$B$536,рўйхат!$D:$D,$C500)</f>
        <v/>
      </c>
      <c r="CC500" s="35">
        <f>SUMIFS(рўйхат!CN:CN,рўйхат!$CX:$CX,$B$536,рўйхат!$D:$D,$C500)</f>
        <v/>
      </c>
      <c r="CD500" s="36">
        <f>SUMIFS(рўйхат!CO:CO,рўйхат!$CX:$CX,$B$536,рўйхат!$D:$D,$C500)</f>
        <v/>
      </c>
      <c r="CE500" s="77">
        <f>IFERROR(BE500/(Q500+BE500),0)</f>
        <v/>
      </c>
      <c r="CF500" s="78">
        <f>IFERROR(BF500/(R500+BF500),0)</f>
        <v/>
      </c>
    </row>
    <row r="501" hidden="1" outlineLevel="1" ht="30" customFormat="1" customHeight="1" s="8">
      <c r="A501" s="39" t="n"/>
      <c r="B501" s="50" t="n">
        <v>31</v>
      </c>
      <c r="C501" s="131" t="inlineStr">
        <is>
          <t>Мансабдор шахсларга боғлиқ етказиб берувчилар билан тузилган шартномалар (COOPERATION)</t>
        </is>
      </c>
      <c r="D501" s="16" t="n"/>
      <c r="E501" s="35">
        <f>SUMIFS(рўйхат!F:F,рўйхат!$CX:$CX,$B$536,рўйхат!$D:$D,$C501)</f>
        <v/>
      </c>
      <c r="F501" s="36">
        <f>SUMIFS(рўйхат!G:G,рўйхат!$CX:$CX,$B$536,рўйхат!$D:$D,$C501)</f>
        <v/>
      </c>
      <c r="G501" s="35">
        <f>SUMIFS(рўйхат!H:H,рўйхат!$CX:$CX,$B$536,рўйхат!$D:$D,$C501)</f>
        <v/>
      </c>
      <c r="H501" s="36">
        <f>SUMIFS(рўйхат!I:I,рўйхат!$CX:$CX,$B$536,рўйхат!$D:$D,$C501)</f>
        <v/>
      </c>
      <c r="I501" s="35">
        <f>SUMIFS(рўйхат!J:J,рўйхат!$CX:$CX,$B$536,рўйхат!$D:$D,$C501)</f>
        <v/>
      </c>
      <c r="J501" s="36">
        <f>SUMIFS(рўйхат!K:K,рўйхат!$CX:$CX,$B$536,рўйхат!$D:$D,$C501)</f>
        <v/>
      </c>
      <c r="K501" s="35">
        <f>SUMIFS(рўйхат!L:L,рўйхат!$CX:$CX,$B$536,рўйхат!$D:$D,$C501)</f>
        <v/>
      </c>
      <c r="L501" s="36">
        <f>SUMIFS(рўйхат!M:M,рўйхат!$CX:$CX,$B$536,рўйхат!$D:$D,$C501)</f>
        <v/>
      </c>
      <c r="M501" s="35">
        <f>SUMIFS(рўйхат!N:N,рўйхат!$CX:$CX,$B$536,рўйхат!$D:$D,$C501)</f>
        <v/>
      </c>
      <c r="N501" s="36">
        <f>SUMIFS(рўйхат!O:O,рўйхат!$CX:$CX,$B$536,рўйхат!$D:$D,$C501)</f>
        <v/>
      </c>
      <c r="O501" s="34">
        <f>IFERROR(M501/E501,0)</f>
        <v/>
      </c>
      <c r="P501" s="34">
        <f>IFERROR(N501/F501,0)</f>
        <v/>
      </c>
      <c r="Q501" s="35">
        <f>SUMIFS(рўйхат!P:P,рўйхат!$CX:$CX,$B$536,рўйхат!$D:$D,$C501)</f>
        <v/>
      </c>
      <c r="R501" s="36">
        <f>SUMIFS(рўйхат!Q:Q,рўйхат!$CX:$CX,$B$536,рўйхат!$D:$D,$C501)</f>
        <v/>
      </c>
      <c r="S501" s="35">
        <f>SUMIFS(рўйхат!R:R,рўйхат!$CX:$CX,$B$536,рўйхат!$D:$D,$C501)</f>
        <v/>
      </c>
      <c r="T501" s="36">
        <f>SUMIFS(рўйхат!S:S,рўйхат!$CX:$CX,$B$536,рўйхат!$D:$D,$C501)</f>
        <v/>
      </c>
      <c r="U501" s="35">
        <f>SUMIFS(рўйхат!T:T,рўйхат!$CX:$CX,$B$536,рўйхат!$D:$D,$C501)</f>
        <v/>
      </c>
      <c r="V501" s="36">
        <f>SUMIFS(рўйхат!U:U,рўйхат!$CX:$CX,$B$536,рўйхат!$D:$D,$C501)</f>
        <v/>
      </c>
      <c r="W501" s="35">
        <f>SUMIFS(рўйхат!V:V,рўйхат!$CX:$CX,$B$536,рўйхат!$D:$D,$C501)</f>
        <v/>
      </c>
      <c r="X501" s="36">
        <f>SUMIFS(рўйхат!W:W,рўйхат!$CX:$CX,$B$536,рўйхат!$D:$D,$C501)</f>
        <v/>
      </c>
      <c r="Y501" s="35">
        <f>SUMIFS(рўйхат!X:X,рўйхат!$CX:$CX,$B$536,рўйхат!$D:$D,$C501)</f>
        <v/>
      </c>
      <c r="Z501" s="36">
        <f>SUMIFS(рўйхат!Y:Y,рўйхат!$CX:$CX,$B$536,рўйхат!$D:$D,$C501)</f>
        <v/>
      </c>
      <c r="AA501" s="35">
        <f>SUMIFS(рўйхат!Z:Z,рўйхат!$CX:$CX,$B$536,рўйхат!$D:$D,$C501)</f>
        <v/>
      </c>
      <c r="AB501" s="36">
        <f>SUMIFS(рўйхат!AA:AA,рўйхат!$CX:$CX,$B$536,рўйхат!$D:$D,$C501)</f>
        <v/>
      </c>
      <c r="AC501" s="35">
        <f>SUMIFS(рўйхат!AB:AB,рўйхат!$CX:$CX,$B$536,рўйхат!$D:$D,$C501)</f>
        <v/>
      </c>
      <c r="AD501" s="36">
        <f>SUMIFS(рўйхат!AC:AC,рўйхат!$CX:$CX,$B$536,рўйхат!$D:$D,$C501)</f>
        <v/>
      </c>
      <c r="AE501" s="35">
        <f>SUMIFS(рўйхат!AD:AD,рўйхат!$CX:$CX,$B$536,рўйхат!$D:$D,$C501)</f>
        <v/>
      </c>
      <c r="AF501" s="36">
        <f>SUMIFS(рўйхат!AE:AE,рўйхат!$CX:$CX,$B$536,рўйхат!$D:$D,$C501)</f>
        <v/>
      </c>
      <c r="AG501" s="35">
        <f>SUMIFS(рўйхат!AH:AH,рўйхат!$CX:$CX,$B$536,рўйхат!$D:$D,$C501)</f>
        <v/>
      </c>
      <c r="AH501" s="36">
        <f>SUMIFS(рўйхат!AI:AI,рўйхат!$CX:$CX,$B$536,рўйхат!$D:$D,$C501)</f>
        <v/>
      </c>
      <c r="AI501" s="35">
        <f>SUMIFS(рўйхат!AJ:AJ,рўйхат!$CX:$CX,$B$536,рўйхат!$D:$D,$C501)</f>
        <v/>
      </c>
      <c r="AJ501" s="36">
        <f>SUMIFS(рўйхат!AK:AK,рўйхат!$CX:$CX,$B$536,рўйхат!$D:$D,$C501)</f>
        <v/>
      </c>
      <c r="AK501" s="35">
        <f>SUMIFS(рўйхат!AL:AL,рўйхат!$CX:$CX,$B$536,рўйхат!$D:$D,$C501)</f>
        <v/>
      </c>
      <c r="AL501" s="36">
        <f>SUMIFS(рўйхат!AM:AM,рўйхат!$CX:$CX,$B$536,рўйхат!$D:$D,$C501)</f>
        <v/>
      </c>
      <c r="AM501" s="77">
        <f>IFERROR(Q501/E501,0)</f>
        <v/>
      </c>
      <c r="AN501" s="77">
        <f>IFERROR(R501/F501,0)</f>
        <v/>
      </c>
      <c r="AO501" s="35">
        <f>SUMIFS(рўйхат!AX:AX,рўйхат!$CX:$CX,$B$536,рўйхат!$D:$D,$C501)</f>
        <v/>
      </c>
      <c r="AP501" s="36">
        <f>SUMIFS(рўйхат!AY:AY,рўйхат!$CX:$CX,$B$536,рўйхат!$D:$D,$C501)</f>
        <v/>
      </c>
      <c r="AQ501" s="35">
        <f>SUMIFS(рўйхат!AZ:AZ,рўйхат!$CX:$CX,$B$536,рўйхат!$D:$D,$C501)</f>
        <v/>
      </c>
      <c r="AR501" s="36">
        <f>SUMIFS(рўйхат!BA:BA,рўйхат!$CX:$CX,$B$536,рўйхат!$D:$D,$C501)</f>
        <v/>
      </c>
      <c r="AS501" s="35">
        <f>SUMIFS(рўйхат!BB:BB,рўйхат!$CX:$CX,$B$536,рўйхат!$D:$D,$C501)</f>
        <v/>
      </c>
      <c r="AT501" s="36">
        <f>SUMIFS(рўйхат!BC:BC,рўйхат!$CX:$CX,$B$536,рўйхат!$D:$D,$C501)</f>
        <v/>
      </c>
      <c r="AU501" s="35">
        <f>SUMIFS(рўйхат!BD:BD,рўйхат!$CX:$CX,$B$536,рўйхат!$D:$D,$C501)</f>
        <v/>
      </c>
      <c r="AV501" s="36">
        <f>SUMIFS(рўйхат!BE:BE,рўйхат!$CX:$CX,$B$536,рўйхат!$D:$D,$C501)</f>
        <v/>
      </c>
      <c r="AW501" s="35">
        <f>SUMIFS(рўйхат!BF:BF,рўйхат!$CX:$CX,$B$536,рўйхат!$D:$D,$C501)</f>
        <v/>
      </c>
      <c r="AX501" s="36">
        <f>SUMIFS(рўйхат!BG:BG,рўйхат!$CX:$CX,$B$536,рўйхат!$D:$D,$C501)</f>
        <v/>
      </c>
      <c r="AY501" s="35">
        <f>SUMIFS(рўйхат!BH:BH,рўйхат!$CX:$CX,$B$536,рўйхат!$D:$D,$C501)</f>
        <v/>
      </c>
      <c r="AZ501" s="36">
        <f>SUMIFS(рўйхат!BI:BI,рўйхат!$CX:$CX,$B$536,рўйхат!$D:$D,$C501)</f>
        <v/>
      </c>
      <c r="BA501" s="35">
        <f>SUMIFS(рўйхат!BJ:BJ,рўйхат!$CX:$CX,$B$536,рўйхат!$D:$D,$C501)</f>
        <v/>
      </c>
      <c r="BB501" s="36">
        <f>SUMIFS(рўйхат!BK:BK,рўйхат!$CX:$CX,$B$536,рўйхат!$D:$D,$C501)</f>
        <v/>
      </c>
      <c r="BC501" s="77">
        <f>IFERROR(AO501/E501,0)</f>
        <v/>
      </c>
      <c r="BD501" s="77">
        <f>IFERROR(AP501/F501,0)</f>
        <v/>
      </c>
      <c r="BE501" s="35">
        <f>SUMIFS(рўйхат!BL:BL,рўйхат!$CX:$CX,$B$536,рўйхат!$D:$D,$C501)</f>
        <v/>
      </c>
      <c r="BF501" s="36">
        <f>SUMIFS(рўйхат!BM:BM,рўйхат!$CX:$CX,$B$536,рўйхат!$D:$D,$C501)</f>
        <v/>
      </c>
      <c r="BG501" s="35">
        <f>SUMIFS(рўйхат!BN:BN,рўйхат!$CX:$CX,$B$536,рўйхат!$D:$D,$C501)</f>
        <v/>
      </c>
      <c r="BH501" s="36">
        <f>SUMIFS(рўйхат!BO:BO,рўйхат!$CX:$CX,$B$536,рўйхат!$D:$D,$C501)</f>
        <v/>
      </c>
      <c r="BI501" s="35">
        <f>SUMIFS(рўйхат!BP:BP,рўйхат!$CX:$CX,$B$536,рўйхат!$D:$D,$C501)</f>
        <v/>
      </c>
      <c r="BJ501" s="36">
        <f>SUMIFS(рўйхат!BQ:BQ,рўйхат!$CX:$CX,$B$536,рўйхат!$D:$D,$C501)</f>
        <v/>
      </c>
      <c r="BK501" s="35">
        <f>SUMIFS(рўйхат!BR:BR,рўйхат!$CX:$CX,$B$536,рўйхат!$D:$D,$C501)</f>
        <v/>
      </c>
      <c r="BL501" s="36">
        <f>SUMIFS(рўйхат!BS:BS,рўйхат!$CX:$CX,$B$536,рўйхат!$D:$D,$C501)</f>
        <v/>
      </c>
      <c r="BM501" s="35">
        <f>SUMIFS(рўйхат!BT:BT,рўйхат!$CX:$CX,$B$536,рўйхат!$D:$D,$C501)</f>
        <v/>
      </c>
      <c r="BN501" s="36">
        <f>SUMIFS(рўйхат!BU:BU,рўйхат!$CX:$CX,$B$536,рўйхат!$D:$D,$C501)</f>
        <v/>
      </c>
      <c r="BO501" s="35">
        <f>SUMIFS(рўйхат!BX:BX,рўйхат!$CX:$CX,$B$536,рўйхат!$D:$D,$C501)</f>
        <v/>
      </c>
      <c r="BP501" s="36">
        <f>SUMIFS(рўйхат!BY:BY,рўйхат!$CX:$CX,$B$536,рўйхат!$D:$D,$C501)</f>
        <v/>
      </c>
      <c r="BQ501" s="35">
        <f>SUMIFS(рўйхат!BZ:BZ,рўйхат!$CX:$CX,$B$536,рўйхат!$D:$D,$C501)</f>
        <v/>
      </c>
      <c r="BR501" s="36">
        <f>SUMIFS(рўйхат!CA:CA,рўйхат!$CX:$CX,$B$536,рўйхат!$D:$D,$C501)</f>
        <v/>
      </c>
      <c r="BS501" s="35">
        <f>SUMIFS(рўйхат!CB:CB,рўйхат!$CX:$CX,$B$536,рўйхат!$D:$D,$C501)</f>
        <v/>
      </c>
      <c r="BT501" s="36">
        <f>SUMIFS(рўйхат!CC:CC,рўйхат!$CX:$CX,$B$536,рўйхат!$D:$D,$C501)</f>
        <v/>
      </c>
      <c r="BU501" s="35">
        <f>SUMIFS(рўйхат!CD:CD,рўйхат!$CX:$CX,$B$536,рўйхат!$D:$D,$C501)</f>
        <v/>
      </c>
      <c r="BV501" s="36">
        <f>SUMIFS(рўйхат!CE:CE,рўйхат!$CX:$CX,$B$536,рўйхат!$D:$D,$C501)</f>
        <v/>
      </c>
      <c r="BW501" s="35">
        <f>SUMIFS(рўйхат!CH:CH,рўйхат!$CX:$CX,$B$536,рўйхат!$D:$D,$C501)</f>
        <v/>
      </c>
      <c r="BX501" s="36">
        <f>SUMIFS(рўйхат!CI:CI,рўйхат!$CX:$CX,$B$536,рўйхат!$D:$D,$C501)</f>
        <v/>
      </c>
      <c r="BY501" s="35">
        <f>SUMIFS(рўйхат!CJ:CJ,рўйхат!$CX:$CX,$B$536,рўйхат!$D:$D,$C501)</f>
        <v/>
      </c>
      <c r="BZ501" s="36">
        <f>SUMIFS(рўйхат!CK:CK,рўйхат!$CX:$CX,$B$536,рўйхат!$D:$D,$C501)</f>
        <v/>
      </c>
      <c r="CA501" s="35">
        <f>SUMIFS(рўйхат!CL:CL,рўйхат!$CX:$CX,$B$536,рўйхат!$D:$D,$C501)</f>
        <v/>
      </c>
      <c r="CB501" s="36">
        <f>SUMIFS(рўйхат!CM:CM,рўйхат!$CX:$CX,$B$536,рўйхат!$D:$D,$C501)</f>
        <v/>
      </c>
      <c r="CC501" s="35">
        <f>SUMIFS(рўйхат!CN:CN,рўйхат!$CX:$CX,$B$536,рўйхат!$D:$D,$C501)</f>
        <v/>
      </c>
      <c r="CD501" s="36">
        <f>SUMIFS(рўйхат!CO:CO,рўйхат!$CX:$CX,$B$536,рўйхат!$D:$D,$C501)</f>
        <v/>
      </c>
      <c r="CE501" s="77">
        <f>IFERROR(BE501/(Q501+BE501),0)</f>
        <v/>
      </c>
      <c r="CF501" s="78">
        <f>IFERROR(BF501/(R501+BF501),0)</f>
        <v/>
      </c>
    </row>
    <row r="502" hidden="1" outlineLevel="1" ht="30" customFormat="1" customHeight="1" s="8">
      <c r="A502" s="39" t="n"/>
      <c r="B502" s="50" t="n">
        <v>32</v>
      </c>
      <c r="C502" s="131" t="inlineStr">
        <is>
          <t>Мансабдор шахсларга боғлиқ етказиб берувчилар билан тузилган шартномалар (UZEX)</t>
        </is>
      </c>
      <c r="D502" s="51" t="n"/>
      <c r="E502" s="35">
        <f>SUMIFS(рўйхат!F:F,рўйхат!$CX:$CX,$B$536,рўйхат!$D:$D,$C502)</f>
        <v/>
      </c>
      <c r="F502" s="36">
        <f>SUMIFS(рўйхат!G:G,рўйхат!$CX:$CX,$B$536,рўйхат!$D:$D,$C502)</f>
        <v/>
      </c>
      <c r="G502" s="35">
        <f>SUMIFS(рўйхат!H:H,рўйхат!$CX:$CX,$B$536,рўйхат!$D:$D,$C502)</f>
        <v/>
      </c>
      <c r="H502" s="36">
        <f>SUMIFS(рўйхат!I:I,рўйхат!$CX:$CX,$B$536,рўйхат!$D:$D,$C502)</f>
        <v/>
      </c>
      <c r="I502" s="35">
        <f>SUMIFS(рўйхат!J:J,рўйхат!$CX:$CX,$B$536,рўйхат!$D:$D,$C502)</f>
        <v/>
      </c>
      <c r="J502" s="36">
        <f>SUMIFS(рўйхат!K:K,рўйхат!$CX:$CX,$B$536,рўйхат!$D:$D,$C502)</f>
        <v/>
      </c>
      <c r="K502" s="35">
        <f>SUMIFS(рўйхат!L:L,рўйхат!$CX:$CX,$B$536,рўйхат!$D:$D,$C502)</f>
        <v/>
      </c>
      <c r="L502" s="36">
        <f>SUMIFS(рўйхат!M:M,рўйхат!$CX:$CX,$B$536,рўйхат!$D:$D,$C502)</f>
        <v/>
      </c>
      <c r="M502" s="35">
        <f>SUMIFS(рўйхат!N:N,рўйхат!$CX:$CX,$B$536,рўйхат!$D:$D,$C502)</f>
        <v/>
      </c>
      <c r="N502" s="36">
        <f>SUMIFS(рўйхат!O:O,рўйхат!$CX:$CX,$B$536,рўйхат!$D:$D,$C502)</f>
        <v/>
      </c>
      <c r="O502" s="34">
        <f>IFERROR(M502/E502,0)</f>
        <v/>
      </c>
      <c r="P502" s="34">
        <f>IFERROR(N502/F502,0)</f>
        <v/>
      </c>
      <c r="Q502" s="35">
        <f>SUMIFS(рўйхат!P:P,рўйхат!$CX:$CX,$B$536,рўйхат!$D:$D,$C502)</f>
        <v/>
      </c>
      <c r="R502" s="36">
        <f>SUMIFS(рўйхат!Q:Q,рўйхат!$CX:$CX,$B$536,рўйхат!$D:$D,$C502)</f>
        <v/>
      </c>
      <c r="S502" s="35">
        <f>SUMIFS(рўйхат!R:R,рўйхат!$CX:$CX,$B$536,рўйхат!$D:$D,$C502)</f>
        <v/>
      </c>
      <c r="T502" s="36">
        <f>SUMIFS(рўйхат!S:S,рўйхат!$CX:$CX,$B$536,рўйхат!$D:$D,$C502)</f>
        <v/>
      </c>
      <c r="U502" s="35">
        <f>SUMIFS(рўйхат!T:T,рўйхат!$CX:$CX,$B$536,рўйхат!$D:$D,$C502)</f>
        <v/>
      </c>
      <c r="V502" s="36">
        <f>SUMIFS(рўйхат!U:U,рўйхат!$CX:$CX,$B$536,рўйхат!$D:$D,$C502)</f>
        <v/>
      </c>
      <c r="W502" s="35">
        <f>SUMIFS(рўйхат!V:V,рўйхат!$CX:$CX,$B$536,рўйхат!$D:$D,$C502)</f>
        <v/>
      </c>
      <c r="X502" s="36">
        <f>SUMIFS(рўйхат!W:W,рўйхат!$CX:$CX,$B$536,рўйхат!$D:$D,$C502)</f>
        <v/>
      </c>
      <c r="Y502" s="35">
        <f>SUMIFS(рўйхат!X:X,рўйхат!$CX:$CX,$B$536,рўйхат!$D:$D,$C502)</f>
        <v/>
      </c>
      <c r="Z502" s="36">
        <f>SUMIFS(рўйхат!Y:Y,рўйхат!$CX:$CX,$B$536,рўйхат!$D:$D,$C502)</f>
        <v/>
      </c>
      <c r="AA502" s="35">
        <f>SUMIFS(рўйхат!Z:Z,рўйхат!$CX:$CX,$B$536,рўйхат!$D:$D,$C502)</f>
        <v/>
      </c>
      <c r="AB502" s="36">
        <f>SUMIFS(рўйхат!AA:AA,рўйхат!$CX:$CX,$B$536,рўйхат!$D:$D,$C502)</f>
        <v/>
      </c>
      <c r="AC502" s="35">
        <f>SUMIFS(рўйхат!AB:AB,рўйхат!$CX:$CX,$B$536,рўйхат!$D:$D,$C502)</f>
        <v/>
      </c>
      <c r="AD502" s="36">
        <f>SUMIFS(рўйхат!AC:AC,рўйхат!$CX:$CX,$B$536,рўйхат!$D:$D,$C502)</f>
        <v/>
      </c>
      <c r="AE502" s="35">
        <f>SUMIFS(рўйхат!AD:AD,рўйхат!$CX:$CX,$B$536,рўйхат!$D:$D,$C502)</f>
        <v/>
      </c>
      <c r="AF502" s="36">
        <f>SUMIFS(рўйхат!AE:AE,рўйхат!$CX:$CX,$B$536,рўйхат!$D:$D,$C502)</f>
        <v/>
      </c>
      <c r="AG502" s="35">
        <f>SUMIFS(рўйхат!AH:AH,рўйхат!$CX:$CX,$B$536,рўйхат!$D:$D,$C502)</f>
        <v/>
      </c>
      <c r="AH502" s="36">
        <f>SUMIFS(рўйхат!AI:AI,рўйхат!$CX:$CX,$B$536,рўйхат!$D:$D,$C502)</f>
        <v/>
      </c>
      <c r="AI502" s="35">
        <f>SUMIFS(рўйхат!AJ:AJ,рўйхат!$CX:$CX,$B$536,рўйхат!$D:$D,$C502)</f>
        <v/>
      </c>
      <c r="AJ502" s="36">
        <f>SUMIFS(рўйхат!AK:AK,рўйхат!$CX:$CX,$B$536,рўйхат!$D:$D,$C502)</f>
        <v/>
      </c>
      <c r="AK502" s="35">
        <f>SUMIFS(рўйхат!AL:AL,рўйхат!$CX:$CX,$B$536,рўйхат!$D:$D,$C502)</f>
        <v/>
      </c>
      <c r="AL502" s="36">
        <f>SUMIFS(рўйхат!AM:AM,рўйхат!$CX:$CX,$B$536,рўйхат!$D:$D,$C502)</f>
        <v/>
      </c>
      <c r="AM502" s="77">
        <f>IFERROR(Q502/E502,0)</f>
        <v/>
      </c>
      <c r="AN502" s="77">
        <f>IFERROR(R502/F502,0)</f>
        <v/>
      </c>
      <c r="AO502" s="35">
        <f>SUMIFS(рўйхат!AX:AX,рўйхат!$CX:$CX,$B$536,рўйхат!$D:$D,$C502)</f>
        <v/>
      </c>
      <c r="AP502" s="36">
        <f>SUMIFS(рўйхат!AY:AY,рўйхат!$CX:$CX,$B$536,рўйхат!$D:$D,$C502)</f>
        <v/>
      </c>
      <c r="AQ502" s="35">
        <f>SUMIFS(рўйхат!AZ:AZ,рўйхат!$CX:$CX,$B$536,рўйхат!$D:$D,$C502)</f>
        <v/>
      </c>
      <c r="AR502" s="36">
        <f>SUMIFS(рўйхат!BA:BA,рўйхат!$CX:$CX,$B$536,рўйхат!$D:$D,$C502)</f>
        <v/>
      </c>
      <c r="AS502" s="35">
        <f>SUMIFS(рўйхат!BB:BB,рўйхат!$CX:$CX,$B$536,рўйхат!$D:$D,$C502)</f>
        <v/>
      </c>
      <c r="AT502" s="36">
        <f>SUMIFS(рўйхат!BC:BC,рўйхат!$CX:$CX,$B$536,рўйхат!$D:$D,$C502)</f>
        <v/>
      </c>
      <c r="AU502" s="35">
        <f>SUMIFS(рўйхат!BD:BD,рўйхат!$CX:$CX,$B$536,рўйхат!$D:$D,$C502)</f>
        <v/>
      </c>
      <c r="AV502" s="36">
        <f>SUMIFS(рўйхат!BE:BE,рўйхат!$CX:$CX,$B$536,рўйхат!$D:$D,$C502)</f>
        <v/>
      </c>
      <c r="AW502" s="35">
        <f>SUMIFS(рўйхат!BF:BF,рўйхат!$CX:$CX,$B$536,рўйхат!$D:$D,$C502)</f>
        <v/>
      </c>
      <c r="AX502" s="36">
        <f>SUMIFS(рўйхат!BG:BG,рўйхат!$CX:$CX,$B$536,рўйхат!$D:$D,$C502)</f>
        <v/>
      </c>
      <c r="AY502" s="35">
        <f>SUMIFS(рўйхат!BH:BH,рўйхат!$CX:$CX,$B$536,рўйхат!$D:$D,$C502)</f>
        <v/>
      </c>
      <c r="AZ502" s="36">
        <f>SUMIFS(рўйхат!BI:BI,рўйхат!$CX:$CX,$B$536,рўйхат!$D:$D,$C502)</f>
        <v/>
      </c>
      <c r="BA502" s="35">
        <f>SUMIFS(рўйхат!BJ:BJ,рўйхат!$CX:$CX,$B$536,рўйхат!$D:$D,$C502)</f>
        <v/>
      </c>
      <c r="BB502" s="36">
        <f>SUMIFS(рўйхат!BK:BK,рўйхат!$CX:$CX,$B$536,рўйхат!$D:$D,$C502)</f>
        <v/>
      </c>
      <c r="BC502" s="77">
        <f>IFERROR(AO502/E502,0)</f>
        <v/>
      </c>
      <c r="BD502" s="77">
        <f>IFERROR(AP502/F502,0)</f>
        <v/>
      </c>
      <c r="BE502" s="35">
        <f>SUMIFS(рўйхат!BL:BL,рўйхат!$CX:$CX,$B$536,рўйхат!$D:$D,$C502)</f>
        <v/>
      </c>
      <c r="BF502" s="36">
        <f>SUMIFS(рўйхат!BM:BM,рўйхат!$CX:$CX,$B$536,рўйхат!$D:$D,$C502)</f>
        <v/>
      </c>
      <c r="BG502" s="35">
        <f>SUMIFS(рўйхат!BN:BN,рўйхат!$CX:$CX,$B$536,рўйхат!$D:$D,$C502)</f>
        <v/>
      </c>
      <c r="BH502" s="36">
        <f>SUMIFS(рўйхат!BO:BO,рўйхат!$CX:$CX,$B$536,рўйхат!$D:$D,$C502)</f>
        <v/>
      </c>
      <c r="BI502" s="35">
        <f>SUMIFS(рўйхат!BP:BP,рўйхат!$CX:$CX,$B$536,рўйхат!$D:$D,$C502)</f>
        <v/>
      </c>
      <c r="BJ502" s="36">
        <f>SUMIFS(рўйхат!BQ:BQ,рўйхат!$CX:$CX,$B$536,рўйхат!$D:$D,$C502)</f>
        <v/>
      </c>
      <c r="BK502" s="35">
        <f>SUMIFS(рўйхат!BR:BR,рўйхат!$CX:$CX,$B$536,рўйхат!$D:$D,$C502)</f>
        <v/>
      </c>
      <c r="BL502" s="36">
        <f>SUMIFS(рўйхат!BS:BS,рўйхат!$CX:$CX,$B$536,рўйхат!$D:$D,$C502)</f>
        <v/>
      </c>
      <c r="BM502" s="35">
        <f>SUMIFS(рўйхат!BT:BT,рўйхат!$CX:$CX,$B$536,рўйхат!$D:$D,$C502)</f>
        <v/>
      </c>
      <c r="BN502" s="36">
        <f>SUMIFS(рўйхат!BU:BU,рўйхат!$CX:$CX,$B$536,рўйхат!$D:$D,$C502)</f>
        <v/>
      </c>
      <c r="BO502" s="35">
        <f>SUMIFS(рўйхат!BX:BX,рўйхат!$CX:$CX,$B$536,рўйхат!$D:$D,$C502)</f>
        <v/>
      </c>
      <c r="BP502" s="36">
        <f>SUMIFS(рўйхат!BY:BY,рўйхат!$CX:$CX,$B$536,рўйхат!$D:$D,$C502)</f>
        <v/>
      </c>
      <c r="BQ502" s="35">
        <f>SUMIFS(рўйхат!BZ:BZ,рўйхат!$CX:$CX,$B$536,рўйхат!$D:$D,$C502)</f>
        <v/>
      </c>
      <c r="BR502" s="36">
        <f>SUMIFS(рўйхат!CA:CA,рўйхат!$CX:$CX,$B$536,рўйхат!$D:$D,$C502)</f>
        <v/>
      </c>
      <c r="BS502" s="35">
        <f>SUMIFS(рўйхат!CB:CB,рўйхат!$CX:$CX,$B$536,рўйхат!$D:$D,$C502)</f>
        <v/>
      </c>
      <c r="BT502" s="36">
        <f>SUMIFS(рўйхат!CC:CC,рўйхат!$CX:$CX,$B$536,рўйхат!$D:$D,$C502)</f>
        <v/>
      </c>
      <c r="BU502" s="35">
        <f>SUMIFS(рўйхат!CD:CD,рўйхат!$CX:$CX,$B$536,рўйхат!$D:$D,$C502)</f>
        <v/>
      </c>
      <c r="BV502" s="36">
        <f>SUMIFS(рўйхат!CE:CE,рўйхат!$CX:$CX,$B$536,рўйхат!$D:$D,$C502)</f>
        <v/>
      </c>
      <c r="BW502" s="35">
        <f>SUMIFS(рўйхат!CH:CH,рўйхат!$CX:$CX,$B$536,рўйхат!$D:$D,$C502)</f>
        <v/>
      </c>
      <c r="BX502" s="36">
        <f>SUMIFS(рўйхат!CI:CI,рўйхат!$CX:$CX,$B$536,рўйхат!$D:$D,$C502)</f>
        <v/>
      </c>
      <c r="BY502" s="35">
        <f>SUMIFS(рўйхат!CJ:CJ,рўйхат!$CX:$CX,$B$536,рўйхат!$D:$D,$C502)</f>
        <v/>
      </c>
      <c r="BZ502" s="36">
        <f>SUMIFS(рўйхат!CK:CK,рўйхат!$CX:$CX,$B$536,рўйхат!$D:$D,$C502)</f>
        <v/>
      </c>
      <c r="CA502" s="35">
        <f>SUMIFS(рўйхат!CL:CL,рўйхат!$CX:$CX,$B$536,рўйхат!$D:$D,$C502)</f>
        <v/>
      </c>
      <c r="CB502" s="36">
        <f>SUMIFS(рўйхат!CM:CM,рўйхат!$CX:$CX,$B$536,рўйхат!$D:$D,$C502)</f>
        <v/>
      </c>
      <c r="CC502" s="35">
        <f>SUMIFS(рўйхат!CN:CN,рўйхат!$CX:$CX,$B$536,рўйхат!$D:$D,$C502)</f>
        <v/>
      </c>
      <c r="CD502" s="36">
        <f>SUMIFS(рўйхат!CO:CO,рўйхат!$CX:$CX,$B$536,рўйхат!$D:$D,$C502)</f>
        <v/>
      </c>
      <c r="CE502" s="77">
        <f>IFERROR(BE502/(Q502+BE502),0)</f>
        <v/>
      </c>
      <c r="CF502" s="78">
        <f>IFERROR(BF502/(R502+BF502),0)</f>
        <v/>
      </c>
    </row>
    <row r="503" hidden="1" outlineLevel="1" ht="30" customFormat="1" customHeight="1" s="8">
      <c r="A503" s="39" t="n"/>
      <c r="B503" s="50" t="n">
        <v>33</v>
      </c>
      <c r="C503" s="131" t="inlineStr">
        <is>
          <t>Мансабдор шахсларга боғлиқ етказиб берувчилар билан тузилган шартномалар (XT XARID)</t>
        </is>
      </c>
      <c r="D503" s="51" t="n"/>
      <c r="E503" s="35">
        <f>SUMIFS(рўйхат!F:F,рўйхат!$CX:$CX,$B$536,рўйхат!$D:$D,$C503)</f>
        <v/>
      </c>
      <c r="F503" s="36">
        <f>SUMIFS(рўйхат!G:G,рўйхат!$CX:$CX,$B$536,рўйхат!$D:$D,$C503)</f>
        <v/>
      </c>
      <c r="G503" s="35">
        <f>SUMIFS(рўйхат!H:H,рўйхат!$CX:$CX,$B$536,рўйхат!$D:$D,$C503)</f>
        <v/>
      </c>
      <c r="H503" s="36">
        <f>SUMIFS(рўйхат!I:I,рўйхат!$CX:$CX,$B$536,рўйхат!$D:$D,$C503)</f>
        <v/>
      </c>
      <c r="I503" s="35">
        <f>SUMIFS(рўйхат!J:J,рўйхат!$CX:$CX,$B$536,рўйхат!$D:$D,$C503)</f>
        <v/>
      </c>
      <c r="J503" s="36">
        <f>SUMIFS(рўйхат!K:K,рўйхат!$CX:$CX,$B$536,рўйхат!$D:$D,$C503)</f>
        <v/>
      </c>
      <c r="K503" s="35">
        <f>SUMIFS(рўйхат!L:L,рўйхат!$CX:$CX,$B$536,рўйхат!$D:$D,$C503)</f>
        <v/>
      </c>
      <c r="L503" s="36">
        <f>SUMIFS(рўйхат!M:M,рўйхат!$CX:$CX,$B$536,рўйхат!$D:$D,$C503)</f>
        <v/>
      </c>
      <c r="M503" s="35">
        <f>SUMIFS(рўйхат!N:N,рўйхат!$CX:$CX,$B$536,рўйхат!$D:$D,$C503)</f>
        <v/>
      </c>
      <c r="N503" s="36">
        <f>SUMIFS(рўйхат!O:O,рўйхат!$CX:$CX,$B$536,рўйхат!$D:$D,$C503)</f>
        <v/>
      </c>
      <c r="O503" s="34">
        <f>IFERROR(M503/E503,0)</f>
        <v/>
      </c>
      <c r="P503" s="34">
        <f>IFERROR(N503/F503,0)</f>
        <v/>
      </c>
      <c r="Q503" s="35">
        <f>SUMIFS(рўйхат!P:P,рўйхат!$CX:$CX,$B$536,рўйхат!$D:$D,$C503)</f>
        <v/>
      </c>
      <c r="R503" s="36">
        <f>SUMIFS(рўйхат!Q:Q,рўйхат!$CX:$CX,$B$536,рўйхат!$D:$D,$C503)</f>
        <v/>
      </c>
      <c r="S503" s="35">
        <f>SUMIFS(рўйхат!R:R,рўйхат!$CX:$CX,$B$536,рўйхат!$D:$D,$C503)</f>
        <v/>
      </c>
      <c r="T503" s="36">
        <f>SUMIFS(рўйхат!S:S,рўйхат!$CX:$CX,$B$536,рўйхат!$D:$D,$C503)</f>
        <v/>
      </c>
      <c r="U503" s="35">
        <f>SUMIFS(рўйхат!T:T,рўйхат!$CX:$CX,$B$536,рўйхат!$D:$D,$C503)</f>
        <v/>
      </c>
      <c r="V503" s="36">
        <f>SUMIFS(рўйхат!U:U,рўйхат!$CX:$CX,$B$536,рўйхат!$D:$D,$C503)</f>
        <v/>
      </c>
      <c r="W503" s="35">
        <f>SUMIFS(рўйхат!V:V,рўйхат!$CX:$CX,$B$536,рўйхат!$D:$D,$C503)</f>
        <v/>
      </c>
      <c r="X503" s="36">
        <f>SUMIFS(рўйхат!W:W,рўйхат!$CX:$CX,$B$536,рўйхат!$D:$D,$C503)</f>
        <v/>
      </c>
      <c r="Y503" s="35">
        <f>SUMIFS(рўйхат!X:X,рўйхат!$CX:$CX,$B$536,рўйхат!$D:$D,$C503)</f>
        <v/>
      </c>
      <c r="Z503" s="36">
        <f>SUMIFS(рўйхат!Y:Y,рўйхат!$CX:$CX,$B$536,рўйхат!$D:$D,$C503)</f>
        <v/>
      </c>
      <c r="AA503" s="35">
        <f>SUMIFS(рўйхат!Z:Z,рўйхат!$CX:$CX,$B$536,рўйхат!$D:$D,$C503)</f>
        <v/>
      </c>
      <c r="AB503" s="36">
        <f>SUMIFS(рўйхат!AA:AA,рўйхат!$CX:$CX,$B$536,рўйхат!$D:$D,$C503)</f>
        <v/>
      </c>
      <c r="AC503" s="35">
        <f>SUMIFS(рўйхат!AB:AB,рўйхат!$CX:$CX,$B$536,рўйхат!$D:$D,$C503)</f>
        <v/>
      </c>
      <c r="AD503" s="36">
        <f>SUMIFS(рўйхат!AC:AC,рўйхат!$CX:$CX,$B$536,рўйхат!$D:$D,$C503)</f>
        <v/>
      </c>
      <c r="AE503" s="35">
        <f>SUMIFS(рўйхат!AD:AD,рўйхат!$CX:$CX,$B$536,рўйхат!$D:$D,$C503)</f>
        <v/>
      </c>
      <c r="AF503" s="36">
        <f>SUMIFS(рўйхат!AE:AE,рўйхат!$CX:$CX,$B$536,рўйхат!$D:$D,$C503)</f>
        <v/>
      </c>
      <c r="AG503" s="35">
        <f>SUMIFS(рўйхат!AH:AH,рўйхат!$CX:$CX,$B$536,рўйхат!$D:$D,$C503)</f>
        <v/>
      </c>
      <c r="AH503" s="36">
        <f>SUMIFS(рўйхат!AI:AI,рўйхат!$CX:$CX,$B$536,рўйхат!$D:$D,$C503)</f>
        <v/>
      </c>
      <c r="AI503" s="35">
        <f>SUMIFS(рўйхат!AJ:AJ,рўйхат!$CX:$CX,$B$536,рўйхат!$D:$D,$C503)</f>
        <v/>
      </c>
      <c r="AJ503" s="36">
        <f>SUMIFS(рўйхат!AK:AK,рўйхат!$CX:$CX,$B$536,рўйхат!$D:$D,$C503)</f>
        <v/>
      </c>
      <c r="AK503" s="35">
        <f>SUMIFS(рўйхат!AL:AL,рўйхат!$CX:$CX,$B$536,рўйхат!$D:$D,$C503)</f>
        <v/>
      </c>
      <c r="AL503" s="36">
        <f>SUMIFS(рўйхат!AM:AM,рўйхат!$CX:$CX,$B$536,рўйхат!$D:$D,$C503)</f>
        <v/>
      </c>
      <c r="AM503" s="77">
        <f>IFERROR(Q503/E503,0)</f>
        <v/>
      </c>
      <c r="AN503" s="77">
        <f>IFERROR(R503/F503,0)</f>
        <v/>
      </c>
      <c r="AO503" s="35">
        <f>SUMIFS(рўйхат!AX:AX,рўйхат!$CX:$CX,$B$536,рўйхат!$D:$D,$C503)</f>
        <v/>
      </c>
      <c r="AP503" s="36">
        <f>SUMIFS(рўйхат!AY:AY,рўйхат!$CX:$CX,$B$536,рўйхат!$D:$D,$C503)</f>
        <v/>
      </c>
      <c r="AQ503" s="35">
        <f>SUMIFS(рўйхат!AZ:AZ,рўйхат!$CX:$CX,$B$536,рўйхат!$D:$D,$C503)</f>
        <v/>
      </c>
      <c r="AR503" s="36">
        <f>SUMIFS(рўйхат!BA:BA,рўйхат!$CX:$CX,$B$536,рўйхат!$D:$D,$C503)</f>
        <v/>
      </c>
      <c r="AS503" s="35">
        <f>SUMIFS(рўйхат!BB:BB,рўйхат!$CX:$CX,$B$536,рўйхат!$D:$D,$C503)</f>
        <v/>
      </c>
      <c r="AT503" s="36">
        <f>SUMIFS(рўйхат!BC:BC,рўйхат!$CX:$CX,$B$536,рўйхат!$D:$D,$C503)</f>
        <v/>
      </c>
      <c r="AU503" s="35">
        <f>SUMIFS(рўйхат!BD:BD,рўйхат!$CX:$CX,$B$536,рўйхат!$D:$D,$C503)</f>
        <v/>
      </c>
      <c r="AV503" s="36">
        <f>SUMIFS(рўйхат!BE:BE,рўйхат!$CX:$CX,$B$536,рўйхат!$D:$D,$C503)</f>
        <v/>
      </c>
      <c r="AW503" s="35">
        <f>SUMIFS(рўйхат!BF:BF,рўйхат!$CX:$CX,$B$536,рўйхат!$D:$D,$C503)</f>
        <v/>
      </c>
      <c r="AX503" s="36">
        <f>SUMIFS(рўйхат!BG:BG,рўйхат!$CX:$CX,$B$536,рўйхат!$D:$D,$C503)</f>
        <v/>
      </c>
      <c r="AY503" s="35">
        <f>SUMIFS(рўйхат!BH:BH,рўйхат!$CX:$CX,$B$536,рўйхат!$D:$D,$C503)</f>
        <v/>
      </c>
      <c r="AZ503" s="36">
        <f>SUMIFS(рўйхат!BI:BI,рўйхат!$CX:$CX,$B$536,рўйхат!$D:$D,$C503)</f>
        <v/>
      </c>
      <c r="BA503" s="35">
        <f>SUMIFS(рўйхат!BJ:BJ,рўйхат!$CX:$CX,$B$536,рўйхат!$D:$D,$C503)</f>
        <v/>
      </c>
      <c r="BB503" s="36">
        <f>SUMIFS(рўйхат!BK:BK,рўйхат!$CX:$CX,$B$536,рўйхат!$D:$D,$C503)</f>
        <v/>
      </c>
      <c r="BC503" s="77">
        <f>IFERROR(AO503/E503,0)</f>
        <v/>
      </c>
      <c r="BD503" s="77">
        <f>IFERROR(AP503/F503,0)</f>
        <v/>
      </c>
      <c r="BE503" s="35">
        <f>SUMIFS(рўйхат!BL:BL,рўйхат!$CX:$CX,$B$536,рўйхат!$D:$D,$C503)</f>
        <v/>
      </c>
      <c r="BF503" s="36">
        <f>SUMIFS(рўйхат!BM:BM,рўйхат!$CX:$CX,$B$536,рўйхат!$D:$D,$C503)</f>
        <v/>
      </c>
      <c r="BG503" s="35">
        <f>SUMIFS(рўйхат!BN:BN,рўйхат!$CX:$CX,$B$536,рўйхат!$D:$D,$C503)</f>
        <v/>
      </c>
      <c r="BH503" s="36">
        <f>SUMIFS(рўйхат!BO:BO,рўйхат!$CX:$CX,$B$536,рўйхат!$D:$D,$C503)</f>
        <v/>
      </c>
      <c r="BI503" s="35">
        <f>SUMIFS(рўйхат!BP:BP,рўйхат!$CX:$CX,$B$536,рўйхат!$D:$D,$C503)</f>
        <v/>
      </c>
      <c r="BJ503" s="36">
        <f>SUMIFS(рўйхат!BQ:BQ,рўйхат!$CX:$CX,$B$536,рўйхат!$D:$D,$C503)</f>
        <v/>
      </c>
      <c r="BK503" s="35">
        <f>SUMIFS(рўйхат!BR:BR,рўйхат!$CX:$CX,$B$536,рўйхат!$D:$D,$C503)</f>
        <v/>
      </c>
      <c r="BL503" s="36">
        <f>SUMIFS(рўйхат!BS:BS,рўйхат!$CX:$CX,$B$536,рўйхат!$D:$D,$C503)</f>
        <v/>
      </c>
      <c r="BM503" s="35">
        <f>SUMIFS(рўйхат!BT:BT,рўйхат!$CX:$CX,$B$536,рўйхат!$D:$D,$C503)</f>
        <v/>
      </c>
      <c r="BN503" s="36">
        <f>SUMIFS(рўйхат!BU:BU,рўйхат!$CX:$CX,$B$536,рўйхат!$D:$D,$C503)</f>
        <v/>
      </c>
      <c r="BO503" s="35">
        <f>SUMIFS(рўйхат!BX:BX,рўйхат!$CX:$CX,$B$536,рўйхат!$D:$D,$C503)</f>
        <v/>
      </c>
      <c r="BP503" s="36">
        <f>SUMIFS(рўйхат!BY:BY,рўйхат!$CX:$CX,$B$536,рўйхат!$D:$D,$C503)</f>
        <v/>
      </c>
      <c r="BQ503" s="35">
        <f>SUMIFS(рўйхат!BZ:BZ,рўйхат!$CX:$CX,$B$536,рўйхат!$D:$D,$C503)</f>
        <v/>
      </c>
      <c r="BR503" s="36">
        <f>SUMIFS(рўйхат!CA:CA,рўйхат!$CX:$CX,$B$536,рўйхат!$D:$D,$C503)</f>
        <v/>
      </c>
      <c r="BS503" s="35">
        <f>SUMIFS(рўйхат!CB:CB,рўйхат!$CX:$CX,$B$536,рўйхат!$D:$D,$C503)</f>
        <v/>
      </c>
      <c r="BT503" s="36">
        <f>SUMIFS(рўйхат!CC:CC,рўйхат!$CX:$CX,$B$536,рўйхат!$D:$D,$C503)</f>
        <v/>
      </c>
      <c r="BU503" s="35">
        <f>SUMIFS(рўйхат!CD:CD,рўйхат!$CX:$CX,$B$536,рўйхат!$D:$D,$C503)</f>
        <v/>
      </c>
      <c r="BV503" s="36">
        <f>SUMIFS(рўйхат!CE:CE,рўйхат!$CX:$CX,$B$536,рўйхат!$D:$D,$C503)</f>
        <v/>
      </c>
      <c r="BW503" s="35">
        <f>SUMIFS(рўйхат!CH:CH,рўйхат!$CX:$CX,$B$536,рўйхат!$D:$D,$C503)</f>
        <v/>
      </c>
      <c r="BX503" s="36">
        <f>SUMIFS(рўйхат!CI:CI,рўйхат!$CX:$CX,$B$536,рўйхат!$D:$D,$C503)</f>
        <v/>
      </c>
      <c r="BY503" s="35">
        <f>SUMIFS(рўйхат!CJ:CJ,рўйхат!$CX:$CX,$B$536,рўйхат!$D:$D,$C503)</f>
        <v/>
      </c>
      <c r="BZ503" s="36">
        <f>SUMIFS(рўйхат!CK:CK,рўйхат!$CX:$CX,$B$536,рўйхат!$D:$D,$C503)</f>
        <v/>
      </c>
      <c r="CA503" s="35">
        <f>SUMIFS(рўйхат!CL:CL,рўйхат!$CX:$CX,$B$536,рўйхат!$D:$D,$C503)</f>
        <v/>
      </c>
      <c r="CB503" s="36">
        <f>SUMIFS(рўйхат!CM:CM,рўйхат!$CX:$CX,$B$536,рўйхат!$D:$D,$C503)</f>
        <v/>
      </c>
      <c r="CC503" s="35">
        <f>SUMIFS(рўйхат!CN:CN,рўйхат!$CX:$CX,$B$536,рўйхат!$D:$D,$C503)</f>
        <v/>
      </c>
      <c r="CD503" s="36">
        <f>SUMIFS(рўйхат!CO:CO,рўйхат!$CX:$CX,$B$536,рўйхат!$D:$D,$C503)</f>
        <v/>
      </c>
      <c r="CE503" s="77">
        <f>IFERROR(BE503/(Q503+BE503),0)</f>
        <v/>
      </c>
      <c r="CF503" s="78">
        <f>IFERROR(BF503/(R503+BF503),0)</f>
        <v/>
      </c>
    </row>
    <row r="504" hidden="1" outlineLevel="1" ht="30" customFormat="1" customHeight="1" s="8">
      <c r="A504" s="39" t="n"/>
      <c r="B504" s="50" t="n">
        <v>34</v>
      </c>
      <c r="C504" s="131" t="inlineStr">
        <is>
          <t>Мансабдор шахсларнинг нотурар объектлари</t>
        </is>
      </c>
      <c r="D504" s="51" t="n"/>
      <c r="E504" s="35">
        <f>SUMIFS(рўйхат!F:F,рўйхат!$CX:$CX,$B$536,рўйхат!$D:$D,$C504)</f>
        <v/>
      </c>
      <c r="F504" s="36">
        <f>SUMIFS(рўйхат!G:G,рўйхат!$CX:$CX,$B$536,рўйхат!$D:$D,$C504)</f>
        <v/>
      </c>
      <c r="G504" s="35">
        <f>SUMIFS(рўйхат!H:H,рўйхат!$CX:$CX,$B$536,рўйхат!$D:$D,$C504)</f>
        <v/>
      </c>
      <c r="H504" s="36">
        <f>SUMIFS(рўйхат!I:I,рўйхат!$CX:$CX,$B$536,рўйхат!$D:$D,$C504)</f>
        <v/>
      </c>
      <c r="I504" s="35">
        <f>SUMIFS(рўйхат!J:J,рўйхат!$CX:$CX,$B$536,рўйхат!$D:$D,$C504)</f>
        <v/>
      </c>
      <c r="J504" s="36">
        <f>SUMIFS(рўйхат!K:K,рўйхат!$CX:$CX,$B$536,рўйхат!$D:$D,$C504)</f>
        <v/>
      </c>
      <c r="K504" s="35">
        <f>SUMIFS(рўйхат!L:L,рўйхат!$CX:$CX,$B$536,рўйхат!$D:$D,$C504)</f>
        <v/>
      </c>
      <c r="L504" s="36">
        <f>SUMIFS(рўйхат!M:M,рўйхат!$CX:$CX,$B$536,рўйхат!$D:$D,$C504)</f>
        <v/>
      </c>
      <c r="M504" s="35">
        <f>SUMIFS(рўйхат!N:N,рўйхат!$CX:$CX,$B$536,рўйхат!$D:$D,$C504)</f>
        <v/>
      </c>
      <c r="N504" s="36">
        <f>SUMIFS(рўйхат!O:O,рўйхат!$CX:$CX,$B$536,рўйхат!$D:$D,$C504)</f>
        <v/>
      </c>
      <c r="O504" s="34">
        <f>IFERROR(M504/E504,0)</f>
        <v/>
      </c>
      <c r="P504" s="34">
        <f>IFERROR(N504/F504,0)</f>
        <v/>
      </c>
      <c r="Q504" s="35">
        <f>SUMIFS(рўйхат!P:P,рўйхат!$CX:$CX,$B$536,рўйхат!$D:$D,$C504)</f>
        <v/>
      </c>
      <c r="R504" s="36">
        <f>SUMIFS(рўйхат!Q:Q,рўйхат!$CX:$CX,$B$536,рўйхат!$D:$D,$C504)</f>
        <v/>
      </c>
      <c r="S504" s="35">
        <f>SUMIFS(рўйхат!R:R,рўйхат!$CX:$CX,$B$536,рўйхат!$D:$D,$C504)</f>
        <v/>
      </c>
      <c r="T504" s="36">
        <f>SUMIFS(рўйхат!S:S,рўйхат!$CX:$CX,$B$536,рўйхат!$D:$D,$C504)</f>
        <v/>
      </c>
      <c r="U504" s="35">
        <f>SUMIFS(рўйхат!T:T,рўйхат!$CX:$CX,$B$536,рўйхат!$D:$D,$C504)</f>
        <v/>
      </c>
      <c r="V504" s="36">
        <f>SUMIFS(рўйхат!U:U,рўйхат!$CX:$CX,$B$536,рўйхат!$D:$D,$C504)</f>
        <v/>
      </c>
      <c r="W504" s="35">
        <f>SUMIFS(рўйхат!V:V,рўйхат!$CX:$CX,$B$536,рўйхат!$D:$D,$C504)</f>
        <v/>
      </c>
      <c r="X504" s="36">
        <f>SUMIFS(рўйхат!W:W,рўйхат!$CX:$CX,$B$536,рўйхат!$D:$D,$C504)</f>
        <v/>
      </c>
      <c r="Y504" s="35">
        <f>SUMIFS(рўйхат!X:X,рўйхат!$CX:$CX,$B$536,рўйхат!$D:$D,$C504)</f>
        <v/>
      </c>
      <c r="Z504" s="36">
        <f>SUMIFS(рўйхат!Y:Y,рўйхат!$CX:$CX,$B$536,рўйхат!$D:$D,$C504)</f>
        <v/>
      </c>
      <c r="AA504" s="35">
        <f>SUMIFS(рўйхат!Z:Z,рўйхат!$CX:$CX,$B$536,рўйхат!$D:$D,$C504)</f>
        <v/>
      </c>
      <c r="AB504" s="36">
        <f>SUMIFS(рўйхат!AA:AA,рўйхат!$CX:$CX,$B$536,рўйхат!$D:$D,$C504)</f>
        <v/>
      </c>
      <c r="AC504" s="35">
        <f>SUMIFS(рўйхат!AB:AB,рўйхат!$CX:$CX,$B$536,рўйхат!$D:$D,$C504)</f>
        <v/>
      </c>
      <c r="AD504" s="36">
        <f>SUMIFS(рўйхат!AC:AC,рўйхат!$CX:$CX,$B$536,рўйхат!$D:$D,$C504)</f>
        <v/>
      </c>
      <c r="AE504" s="35">
        <f>SUMIFS(рўйхат!AD:AD,рўйхат!$CX:$CX,$B$536,рўйхат!$D:$D,$C504)</f>
        <v/>
      </c>
      <c r="AF504" s="36">
        <f>SUMIFS(рўйхат!AE:AE,рўйхат!$CX:$CX,$B$536,рўйхат!$D:$D,$C504)</f>
        <v/>
      </c>
      <c r="AG504" s="35">
        <f>SUMIFS(рўйхат!AH:AH,рўйхат!$CX:$CX,$B$536,рўйхат!$D:$D,$C504)</f>
        <v/>
      </c>
      <c r="AH504" s="36">
        <f>SUMIFS(рўйхат!AI:AI,рўйхат!$CX:$CX,$B$536,рўйхат!$D:$D,$C504)</f>
        <v/>
      </c>
      <c r="AI504" s="35">
        <f>SUMIFS(рўйхат!AJ:AJ,рўйхат!$CX:$CX,$B$536,рўйхат!$D:$D,$C504)</f>
        <v/>
      </c>
      <c r="AJ504" s="36">
        <f>SUMIFS(рўйхат!AK:AK,рўйхат!$CX:$CX,$B$536,рўйхат!$D:$D,$C504)</f>
        <v/>
      </c>
      <c r="AK504" s="35">
        <f>SUMIFS(рўйхат!AL:AL,рўйхат!$CX:$CX,$B$536,рўйхат!$D:$D,$C504)</f>
        <v/>
      </c>
      <c r="AL504" s="36">
        <f>SUMIFS(рўйхат!AM:AM,рўйхат!$CX:$CX,$B$536,рўйхат!$D:$D,$C504)</f>
        <v/>
      </c>
      <c r="AM504" s="77">
        <f>IFERROR(Q504/E504,0)</f>
        <v/>
      </c>
      <c r="AN504" s="77">
        <f>IFERROR(R504/F504,0)</f>
        <v/>
      </c>
      <c r="AO504" s="35">
        <f>SUMIFS(рўйхат!AX:AX,рўйхат!$CX:$CX,$B$536,рўйхат!$D:$D,$C504)</f>
        <v/>
      </c>
      <c r="AP504" s="36">
        <f>SUMIFS(рўйхат!AY:AY,рўйхат!$CX:$CX,$B$536,рўйхат!$D:$D,$C504)</f>
        <v/>
      </c>
      <c r="AQ504" s="35">
        <f>SUMIFS(рўйхат!AZ:AZ,рўйхат!$CX:$CX,$B$536,рўйхат!$D:$D,$C504)</f>
        <v/>
      </c>
      <c r="AR504" s="36">
        <f>SUMIFS(рўйхат!BA:BA,рўйхат!$CX:$CX,$B$536,рўйхат!$D:$D,$C504)</f>
        <v/>
      </c>
      <c r="AS504" s="35">
        <f>SUMIFS(рўйхат!BB:BB,рўйхат!$CX:$CX,$B$536,рўйхат!$D:$D,$C504)</f>
        <v/>
      </c>
      <c r="AT504" s="36">
        <f>SUMIFS(рўйхат!BC:BC,рўйхат!$CX:$CX,$B$536,рўйхат!$D:$D,$C504)</f>
        <v/>
      </c>
      <c r="AU504" s="35">
        <f>SUMIFS(рўйхат!BD:BD,рўйхат!$CX:$CX,$B$536,рўйхат!$D:$D,$C504)</f>
        <v/>
      </c>
      <c r="AV504" s="36">
        <f>SUMIFS(рўйхат!BE:BE,рўйхат!$CX:$CX,$B$536,рўйхат!$D:$D,$C504)</f>
        <v/>
      </c>
      <c r="AW504" s="35">
        <f>SUMIFS(рўйхат!BF:BF,рўйхат!$CX:$CX,$B$536,рўйхат!$D:$D,$C504)</f>
        <v/>
      </c>
      <c r="AX504" s="36">
        <f>SUMIFS(рўйхат!BG:BG,рўйхат!$CX:$CX,$B$536,рўйхат!$D:$D,$C504)</f>
        <v/>
      </c>
      <c r="AY504" s="35">
        <f>SUMIFS(рўйхат!BH:BH,рўйхат!$CX:$CX,$B$536,рўйхат!$D:$D,$C504)</f>
        <v/>
      </c>
      <c r="AZ504" s="36">
        <f>SUMIFS(рўйхат!BI:BI,рўйхат!$CX:$CX,$B$536,рўйхат!$D:$D,$C504)</f>
        <v/>
      </c>
      <c r="BA504" s="35">
        <f>SUMIFS(рўйхат!BJ:BJ,рўйхат!$CX:$CX,$B$536,рўйхат!$D:$D,$C504)</f>
        <v/>
      </c>
      <c r="BB504" s="36">
        <f>SUMIFS(рўйхат!BK:BK,рўйхат!$CX:$CX,$B$536,рўйхат!$D:$D,$C504)</f>
        <v/>
      </c>
      <c r="BC504" s="77">
        <f>IFERROR(AO504/E504,0)</f>
        <v/>
      </c>
      <c r="BD504" s="77">
        <f>IFERROR(AP504/F504,0)</f>
        <v/>
      </c>
      <c r="BE504" s="35">
        <f>SUMIFS(рўйхат!BL:BL,рўйхат!$CX:$CX,$B$536,рўйхат!$D:$D,$C504)</f>
        <v/>
      </c>
      <c r="BF504" s="36">
        <f>SUMIFS(рўйхат!BM:BM,рўйхат!$CX:$CX,$B$536,рўйхат!$D:$D,$C504)</f>
        <v/>
      </c>
      <c r="BG504" s="35">
        <f>SUMIFS(рўйхат!BN:BN,рўйхат!$CX:$CX,$B$536,рўйхат!$D:$D,$C504)</f>
        <v/>
      </c>
      <c r="BH504" s="36">
        <f>SUMIFS(рўйхат!BO:BO,рўйхат!$CX:$CX,$B$536,рўйхат!$D:$D,$C504)</f>
        <v/>
      </c>
      <c r="BI504" s="35">
        <f>SUMIFS(рўйхат!BP:BP,рўйхат!$CX:$CX,$B$536,рўйхат!$D:$D,$C504)</f>
        <v/>
      </c>
      <c r="BJ504" s="36">
        <f>SUMIFS(рўйхат!BQ:BQ,рўйхат!$CX:$CX,$B$536,рўйхат!$D:$D,$C504)</f>
        <v/>
      </c>
      <c r="BK504" s="35">
        <f>SUMIFS(рўйхат!BR:BR,рўйхат!$CX:$CX,$B$536,рўйхат!$D:$D,$C504)</f>
        <v/>
      </c>
      <c r="BL504" s="36">
        <f>SUMIFS(рўйхат!BS:BS,рўйхат!$CX:$CX,$B$536,рўйхат!$D:$D,$C504)</f>
        <v/>
      </c>
      <c r="BM504" s="35">
        <f>SUMIFS(рўйхат!BT:BT,рўйхат!$CX:$CX,$B$536,рўйхат!$D:$D,$C504)</f>
        <v/>
      </c>
      <c r="BN504" s="36">
        <f>SUMIFS(рўйхат!BU:BU,рўйхат!$CX:$CX,$B$536,рўйхат!$D:$D,$C504)</f>
        <v/>
      </c>
      <c r="BO504" s="35">
        <f>SUMIFS(рўйхат!BX:BX,рўйхат!$CX:$CX,$B$536,рўйхат!$D:$D,$C504)</f>
        <v/>
      </c>
      <c r="BP504" s="36">
        <f>SUMIFS(рўйхат!BY:BY,рўйхат!$CX:$CX,$B$536,рўйхат!$D:$D,$C504)</f>
        <v/>
      </c>
      <c r="BQ504" s="35">
        <f>SUMIFS(рўйхат!BZ:BZ,рўйхат!$CX:$CX,$B$536,рўйхат!$D:$D,$C504)</f>
        <v/>
      </c>
      <c r="BR504" s="36">
        <f>SUMIFS(рўйхат!CA:CA,рўйхат!$CX:$CX,$B$536,рўйхат!$D:$D,$C504)</f>
        <v/>
      </c>
      <c r="BS504" s="35">
        <f>SUMIFS(рўйхат!CB:CB,рўйхат!$CX:$CX,$B$536,рўйхат!$D:$D,$C504)</f>
        <v/>
      </c>
      <c r="BT504" s="36">
        <f>SUMIFS(рўйхат!CC:CC,рўйхат!$CX:$CX,$B$536,рўйхат!$D:$D,$C504)</f>
        <v/>
      </c>
      <c r="BU504" s="35">
        <f>SUMIFS(рўйхат!CD:CD,рўйхат!$CX:$CX,$B$536,рўйхат!$D:$D,$C504)</f>
        <v/>
      </c>
      <c r="BV504" s="36">
        <f>SUMIFS(рўйхат!CE:CE,рўйхат!$CX:$CX,$B$536,рўйхат!$D:$D,$C504)</f>
        <v/>
      </c>
      <c r="BW504" s="35">
        <f>SUMIFS(рўйхат!CH:CH,рўйхат!$CX:$CX,$B$536,рўйхат!$D:$D,$C504)</f>
        <v/>
      </c>
      <c r="BX504" s="36">
        <f>SUMIFS(рўйхат!CI:CI,рўйхат!$CX:$CX,$B$536,рўйхат!$D:$D,$C504)</f>
        <v/>
      </c>
      <c r="BY504" s="35">
        <f>SUMIFS(рўйхат!CJ:CJ,рўйхат!$CX:$CX,$B$536,рўйхат!$D:$D,$C504)</f>
        <v/>
      </c>
      <c r="BZ504" s="36">
        <f>SUMIFS(рўйхат!CK:CK,рўйхат!$CX:$CX,$B$536,рўйхат!$D:$D,$C504)</f>
        <v/>
      </c>
      <c r="CA504" s="35">
        <f>SUMIFS(рўйхат!CL:CL,рўйхат!$CX:$CX,$B$536,рўйхат!$D:$D,$C504)</f>
        <v/>
      </c>
      <c r="CB504" s="36">
        <f>SUMIFS(рўйхат!CM:CM,рўйхат!$CX:$CX,$B$536,рўйхат!$D:$D,$C504)</f>
        <v/>
      </c>
      <c r="CC504" s="35">
        <f>SUMIFS(рўйхат!CN:CN,рўйхат!$CX:$CX,$B$536,рўйхат!$D:$D,$C504)</f>
        <v/>
      </c>
      <c r="CD504" s="36">
        <f>SUMIFS(рўйхат!CO:CO,рўйхат!$CX:$CX,$B$536,рўйхат!$D:$D,$C504)</f>
        <v/>
      </c>
      <c r="CE504" s="77">
        <f>IFERROR(BE504/(Q504+BE504),0)</f>
        <v/>
      </c>
      <c r="CF504" s="78">
        <f>IFERROR(BF504/(R504+BF504),0)</f>
        <v/>
      </c>
    </row>
    <row r="505" hidden="1" outlineLevel="1" ht="30" customFormat="1" customHeight="1" s="8">
      <c r="A505" s="39" t="n"/>
      <c r="B505" s="50" t="n">
        <v>35</v>
      </c>
      <c r="C505" s="131" t="inlineStr">
        <is>
          <t>Манфаатлар тўқнашуви (тўғридан-тўғри, COOPERATION)</t>
        </is>
      </c>
      <c r="D505" s="51" t="n"/>
      <c r="E505" s="35">
        <f>SUMIFS(рўйхат!F:F,рўйхат!$CX:$CX,$B$536,рўйхат!$D:$D,$C505)</f>
        <v/>
      </c>
      <c r="F505" s="36">
        <f>SUMIFS(рўйхат!G:G,рўйхат!$CX:$CX,$B$536,рўйхат!$D:$D,$C505)</f>
        <v/>
      </c>
      <c r="G505" s="35">
        <f>SUMIFS(рўйхат!H:H,рўйхат!$CX:$CX,$B$536,рўйхат!$D:$D,$C505)</f>
        <v/>
      </c>
      <c r="H505" s="36">
        <f>SUMIFS(рўйхат!I:I,рўйхат!$CX:$CX,$B$536,рўйхат!$D:$D,$C505)</f>
        <v/>
      </c>
      <c r="I505" s="35">
        <f>SUMIFS(рўйхат!J:J,рўйхат!$CX:$CX,$B$536,рўйхат!$D:$D,$C505)</f>
        <v/>
      </c>
      <c r="J505" s="36">
        <f>SUMIFS(рўйхат!K:K,рўйхат!$CX:$CX,$B$536,рўйхат!$D:$D,$C505)</f>
        <v/>
      </c>
      <c r="K505" s="35">
        <f>SUMIFS(рўйхат!L:L,рўйхат!$CX:$CX,$B$536,рўйхат!$D:$D,$C505)</f>
        <v/>
      </c>
      <c r="L505" s="36">
        <f>SUMIFS(рўйхат!M:M,рўйхат!$CX:$CX,$B$536,рўйхат!$D:$D,$C505)</f>
        <v/>
      </c>
      <c r="M505" s="35">
        <f>SUMIFS(рўйхат!N:N,рўйхат!$CX:$CX,$B$536,рўйхат!$D:$D,$C505)</f>
        <v/>
      </c>
      <c r="N505" s="36">
        <f>SUMIFS(рўйхат!O:O,рўйхат!$CX:$CX,$B$536,рўйхат!$D:$D,$C505)</f>
        <v/>
      </c>
      <c r="O505" s="34">
        <f>IFERROR(M505/E505,0)</f>
        <v/>
      </c>
      <c r="P505" s="34">
        <f>IFERROR(N505/F505,0)</f>
        <v/>
      </c>
      <c r="Q505" s="35">
        <f>SUMIFS(рўйхат!P:P,рўйхат!$CX:$CX,$B$536,рўйхат!$D:$D,$C505)</f>
        <v/>
      </c>
      <c r="R505" s="36">
        <f>SUMIFS(рўйхат!Q:Q,рўйхат!$CX:$CX,$B$536,рўйхат!$D:$D,$C505)</f>
        <v/>
      </c>
      <c r="S505" s="35">
        <f>SUMIFS(рўйхат!R:R,рўйхат!$CX:$CX,$B$536,рўйхат!$D:$D,$C505)</f>
        <v/>
      </c>
      <c r="T505" s="36">
        <f>SUMIFS(рўйхат!S:S,рўйхат!$CX:$CX,$B$536,рўйхат!$D:$D,$C505)</f>
        <v/>
      </c>
      <c r="U505" s="35">
        <f>SUMIFS(рўйхат!T:T,рўйхат!$CX:$CX,$B$536,рўйхат!$D:$D,$C505)</f>
        <v/>
      </c>
      <c r="V505" s="36">
        <f>SUMIFS(рўйхат!U:U,рўйхат!$CX:$CX,$B$536,рўйхат!$D:$D,$C505)</f>
        <v/>
      </c>
      <c r="W505" s="35">
        <f>SUMIFS(рўйхат!V:V,рўйхат!$CX:$CX,$B$536,рўйхат!$D:$D,$C505)</f>
        <v/>
      </c>
      <c r="X505" s="36">
        <f>SUMIFS(рўйхат!W:W,рўйхат!$CX:$CX,$B$536,рўйхат!$D:$D,$C505)</f>
        <v/>
      </c>
      <c r="Y505" s="35">
        <f>SUMIFS(рўйхат!X:X,рўйхат!$CX:$CX,$B$536,рўйхат!$D:$D,$C505)</f>
        <v/>
      </c>
      <c r="Z505" s="36">
        <f>SUMIFS(рўйхат!Y:Y,рўйхат!$CX:$CX,$B$536,рўйхат!$D:$D,$C505)</f>
        <v/>
      </c>
      <c r="AA505" s="35">
        <f>SUMIFS(рўйхат!Z:Z,рўйхат!$CX:$CX,$B$536,рўйхат!$D:$D,$C505)</f>
        <v/>
      </c>
      <c r="AB505" s="36">
        <f>SUMIFS(рўйхат!AA:AA,рўйхат!$CX:$CX,$B$536,рўйхат!$D:$D,$C505)</f>
        <v/>
      </c>
      <c r="AC505" s="35">
        <f>SUMIFS(рўйхат!AB:AB,рўйхат!$CX:$CX,$B$536,рўйхат!$D:$D,$C505)</f>
        <v/>
      </c>
      <c r="AD505" s="36">
        <f>SUMIFS(рўйхат!AC:AC,рўйхат!$CX:$CX,$B$536,рўйхат!$D:$D,$C505)</f>
        <v/>
      </c>
      <c r="AE505" s="35">
        <f>SUMIFS(рўйхат!AD:AD,рўйхат!$CX:$CX,$B$536,рўйхат!$D:$D,$C505)</f>
        <v/>
      </c>
      <c r="AF505" s="36">
        <f>SUMIFS(рўйхат!AE:AE,рўйхат!$CX:$CX,$B$536,рўйхат!$D:$D,$C505)</f>
        <v/>
      </c>
      <c r="AG505" s="35">
        <f>SUMIFS(рўйхат!AH:AH,рўйхат!$CX:$CX,$B$536,рўйхат!$D:$D,$C505)</f>
        <v/>
      </c>
      <c r="AH505" s="36">
        <f>SUMIFS(рўйхат!AI:AI,рўйхат!$CX:$CX,$B$536,рўйхат!$D:$D,$C505)</f>
        <v/>
      </c>
      <c r="AI505" s="35">
        <f>SUMIFS(рўйхат!AJ:AJ,рўйхат!$CX:$CX,$B$536,рўйхат!$D:$D,$C505)</f>
        <v/>
      </c>
      <c r="AJ505" s="36">
        <f>SUMIFS(рўйхат!AK:AK,рўйхат!$CX:$CX,$B$536,рўйхат!$D:$D,$C505)</f>
        <v/>
      </c>
      <c r="AK505" s="35">
        <f>SUMIFS(рўйхат!AL:AL,рўйхат!$CX:$CX,$B$536,рўйхат!$D:$D,$C505)</f>
        <v/>
      </c>
      <c r="AL505" s="36">
        <f>SUMIFS(рўйхат!AM:AM,рўйхат!$CX:$CX,$B$536,рўйхат!$D:$D,$C505)</f>
        <v/>
      </c>
      <c r="AM505" s="77">
        <f>IFERROR(Q505/E505,0)</f>
        <v/>
      </c>
      <c r="AN505" s="77">
        <f>IFERROR(R505/F505,0)</f>
        <v/>
      </c>
      <c r="AO505" s="35">
        <f>SUMIFS(рўйхат!AX:AX,рўйхат!$CX:$CX,$B$536,рўйхат!$D:$D,$C505)</f>
        <v/>
      </c>
      <c r="AP505" s="36">
        <f>SUMIFS(рўйхат!AY:AY,рўйхат!$CX:$CX,$B$536,рўйхат!$D:$D,$C505)</f>
        <v/>
      </c>
      <c r="AQ505" s="35">
        <f>SUMIFS(рўйхат!AZ:AZ,рўйхат!$CX:$CX,$B$536,рўйхат!$D:$D,$C505)</f>
        <v/>
      </c>
      <c r="AR505" s="36">
        <f>SUMIFS(рўйхат!BA:BA,рўйхат!$CX:$CX,$B$536,рўйхат!$D:$D,$C505)</f>
        <v/>
      </c>
      <c r="AS505" s="35">
        <f>SUMIFS(рўйхат!BB:BB,рўйхат!$CX:$CX,$B$536,рўйхат!$D:$D,$C505)</f>
        <v/>
      </c>
      <c r="AT505" s="36">
        <f>SUMIFS(рўйхат!BC:BC,рўйхат!$CX:$CX,$B$536,рўйхат!$D:$D,$C505)</f>
        <v/>
      </c>
      <c r="AU505" s="35">
        <f>SUMIFS(рўйхат!BD:BD,рўйхат!$CX:$CX,$B$536,рўйхат!$D:$D,$C505)</f>
        <v/>
      </c>
      <c r="AV505" s="36">
        <f>SUMIFS(рўйхат!BE:BE,рўйхат!$CX:$CX,$B$536,рўйхат!$D:$D,$C505)</f>
        <v/>
      </c>
      <c r="AW505" s="35">
        <f>SUMIFS(рўйхат!BF:BF,рўйхат!$CX:$CX,$B$536,рўйхат!$D:$D,$C505)</f>
        <v/>
      </c>
      <c r="AX505" s="36">
        <f>SUMIFS(рўйхат!BG:BG,рўйхат!$CX:$CX,$B$536,рўйхат!$D:$D,$C505)</f>
        <v/>
      </c>
      <c r="AY505" s="35">
        <f>SUMIFS(рўйхат!BH:BH,рўйхат!$CX:$CX,$B$536,рўйхат!$D:$D,$C505)</f>
        <v/>
      </c>
      <c r="AZ505" s="36">
        <f>SUMIFS(рўйхат!BI:BI,рўйхат!$CX:$CX,$B$536,рўйхат!$D:$D,$C505)</f>
        <v/>
      </c>
      <c r="BA505" s="35">
        <f>SUMIFS(рўйхат!BJ:BJ,рўйхат!$CX:$CX,$B$536,рўйхат!$D:$D,$C505)</f>
        <v/>
      </c>
      <c r="BB505" s="36">
        <f>SUMIFS(рўйхат!BK:BK,рўйхат!$CX:$CX,$B$536,рўйхат!$D:$D,$C505)</f>
        <v/>
      </c>
      <c r="BC505" s="77">
        <f>IFERROR(AO505/E505,0)</f>
        <v/>
      </c>
      <c r="BD505" s="77">
        <f>IFERROR(AP505/F505,0)</f>
        <v/>
      </c>
      <c r="BE505" s="35">
        <f>SUMIFS(рўйхат!BL:BL,рўйхат!$CX:$CX,$B$536,рўйхат!$D:$D,$C505)</f>
        <v/>
      </c>
      <c r="BF505" s="36">
        <f>SUMIFS(рўйхат!BM:BM,рўйхат!$CX:$CX,$B$536,рўйхат!$D:$D,$C505)</f>
        <v/>
      </c>
      <c r="BG505" s="35">
        <f>SUMIFS(рўйхат!BN:BN,рўйхат!$CX:$CX,$B$536,рўйхат!$D:$D,$C505)</f>
        <v/>
      </c>
      <c r="BH505" s="36">
        <f>SUMIFS(рўйхат!BO:BO,рўйхат!$CX:$CX,$B$536,рўйхат!$D:$D,$C505)</f>
        <v/>
      </c>
      <c r="BI505" s="35">
        <f>SUMIFS(рўйхат!BP:BP,рўйхат!$CX:$CX,$B$536,рўйхат!$D:$D,$C505)</f>
        <v/>
      </c>
      <c r="BJ505" s="36">
        <f>SUMIFS(рўйхат!BQ:BQ,рўйхат!$CX:$CX,$B$536,рўйхат!$D:$D,$C505)</f>
        <v/>
      </c>
      <c r="BK505" s="35">
        <f>SUMIFS(рўйхат!BR:BR,рўйхат!$CX:$CX,$B$536,рўйхат!$D:$D,$C505)</f>
        <v/>
      </c>
      <c r="BL505" s="36">
        <f>SUMIFS(рўйхат!BS:BS,рўйхат!$CX:$CX,$B$536,рўйхат!$D:$D,$C505)</f>
        <v/>
      </c>
      <c r="BM505" s="35">
        <f>SUMIFS(рўйхат!BT:BT,рўйхат!$CX:$CX,$B$536,рўйхат!$D:$D,$C505)</f>
        <v/>
      </c>
      <c r="BN505" s="36">
        <f>SUMIFS(рўйхат!BU:BU,рўйхат!$CX:$CX,$B$536,рўйхат!$D:$D,$C505)</f>
        <v/>
      </c>
      <c r="BO505" s="35">
        <f>SUMIFS(рўйхат!BX:BX,рўйхат!$CX:$CX,$B$536,рўйхат!$D:$D,$C505)</f>
        <v/>
      </c>
      <c r="BP505" s="36">
        <f>SUMIFS(рўйхат!BY:BY,рўйхат!$CX:$CX,$B$536,рўйхат!$D:$D,$C505)</f>
        <v/>
      </c>
      <c r="BQ505" s="35">
        <f>SUMIFS(рўйхат!BZ:BZ,рўйхат!$CX:$CX,$B$536,рўйхат!$D:$D,$C505)</f>
        <v/>
      </c>
      <c r="BR505" s="36">
        <f>SUMIFS(рўйхат!CA:CA,рўйхат!$CX:$CX,$B$536,рўйхат!$D:$D,$C505)</f>
        <v/>
      </c>
      <c r="BS505" s="35">
        <f>SUMIFS(рўйхат!CB:CB,рўйхат!$CX:$CX,$B$536,рўйхат!$D:$D,$C505)</f>
        <v/>
      </c>
      <c r="BT505" s="36">
        <f>SUMIFS(рўйхат!CC:CC,рўйхат!$CX:$CX,$B$536,рўйхат!$D:$D,$C505)</f>
        <v/>
      </c>
      <c r="BU505" s="35">
        <f>SUMIFS(рўйхат!CD:CD,рўйхат!$CX:$CX,$B$536,рўйхат!$D:$D,$C505)</f>
        <v/>
      </c>
      <c r="BV505" s="36">
        <f>SUMIFS(рўйхат!CE:CE,рўйхат!$CX:$CX,$B$536,рўйхат!$D:$D,$C505)</f>
        <v/>
      </c>
      <c r="BW505" s="35">
        <f>SUMIFS(рўйхат!CH:CH,рўйхат!$CX:$CX,$B$536,рўйхат!$D:$D,$C505)</f>
        <v/>
      </c>
      <c r="BX505" s="36">
        <f>SUMIFS(рўйхат!CI:CI,рўйхат!$CX:$CX,$B$536,рўйхат!$D:$D,$C505)</f>
        <v/>
      </c>
      <c r="BY505" s="35">
        <f>SUMIFS(рўйхат!CJ:CJ,рўйхат!$CX:$CX,$B$536,рўйхат!$D:$D,$C505)</f>
        <v/>
      </c>
      <c r="BZ505" s="36">
        <f>SUMIFS(рўйхат!CK:CK,рўйхат!$CX:$CX,$B$536,рўйхат!$D:$D,$C505)</f>
        <v/>
      </c>
      <c r="CA505" s="35">
        <f>SUMIFS(рўйхат!CL:CL,рўйхат!$CX:$CX,$B$536,рўйхат!$D:$D,$C505)</f>
        <v/>
      </c>
      <c r="CB505" s="36">
        <f>SUMIFS(рўйхат!CM:CM,рўйхат!$CX:$CX,$B$536,рўйхат!$D:$D,$C505)</f>
        <v/>
      </c>
      <c r="CC505" s="35">
        <f>SUMIFS(рўйхат!CN:CN,рўйхат!$CX:$CX,$B$536,рўйхат!$D:$D,$C505)</f>
        <v/>
      </c>
      <c r="CD505" s="36">
        <f>SUMIFS(рўйхат!CO:CO,рўйхат!$CX:$CX,$B$536,рўйхат!$D:$D,$C505)</f>
        <v/>
      </c>
      <c r="CE505" s="77">
        <f>IFERROR(BE505/(Q505+BE505),0)</f>
        <v/>
      </c>
      <c r="CF505" s="78">
        <f>IFERROR(BF505/(R505+BF505),0)</f>
        <v/>
      </c>
    </row>
    <row r="506" hidden="1" outlineLevel="1" ht="30" customFormat="1" customHeight="1" s="8">
      <c r="A506" s="39" t="n"/>
      <c r="B506" s="50" t="n">
        <v>36</v>
      </c>
      <c r="C506" s="131" t="inlineStr">
        <is>
          <t>Манфаатлар тўқнашуви (тўғридан-тўғри, UZEX)</t>
        </is>
      </c>
      <c r="D506" s="51" t="n"/>
      <c r="E506" s="35">
        <f>SUMIFS(рўйхат!F:F,рўйхат!$CX:$CX,$B$536,рўйхат!$D:$D,$C506)</f>
        <v/>
      </c>
      <c r="F506" s="36">
        <f>SUMIFS(рўйхат!G:G,рўйхат!$CX:$CX,$B$536,рўйхат!$D:$D,$C506)</f>
        <v/>
      </c>
      <c r="G506" s="35">
        <f>SUMIFS(рўйхат!H:H,рўйхат!$CX:$CX,$B$536,рўйхат!$D:$D,$C506)</f>
        <v/>
      </c>
      <c r="H506" s="36">
        <f>SUMIFS(рўйхат!I:I,рўйхат!$CX:$CX,$B$536,рўйхат!$D:$D,$C506)</f>
        <v/>
      </c>
      <c r="I506" s="35">
        <f>SUMIFS(рўйхат!J:J,рўйхат!$CX:$CX,$B$536,рўйхат!$D:$D,$C506)</f>
        <v/>
      </c>
      <c r="J506" s="36">
        <f>SUMIFS(рўйхат!K:K,рўйхат!$CX:$CX,$B$536,рўйхат!$D:$D,$C506)</f>
        <v/>
      </c>
      <c r="K506" s="35">
        <f>SUMIFS(рўйхат!L:L,рўйхат!$CX:$CX,$B$536,рўйхат!$D:$D,$C506)</f>
        <v/>
      </c>
      <c r="L506" s="36">
        <f>SUMIFS(рўйхат!M:M,рўйхат!$CX:$CX,$B$536,рўйхат!$D:$D,$C506)</f>
        <v/>
      </c>
      <c r="M506" s="35">
        <f>SUMIFS(рўйхат!N:N,рўйхат!$CX:$CX,$B$536,рўйхат!$D:$D,$C506)</f>
        <v/>
      </c>
      <c r="N506" s="36">
        <f>SUMIFS(рўйхат!O:O,рўйхат!$CX:$CX,$B$536,рўйхат!$D:$D,$C506)</f>
        <v/>
      </c>
      <c r="O506" s="34">
        <f>IFERROR(M506/E506,0)</f>
        <v/>
      </c>
      <c r="P506" s="34">
        <f>IFERROR(N506/F506,0)</f>
        <v/>
      </c>
      <c r="Q506" s="35">
        <f>SUMIFS(рўйхат!P:P,рўйхат!$CX:$CX,$B$536,рўйхат!$D:$D,$C506)</f>
        <v/>
      </c>
      <c r="R506" s="36">
        <f>SUMIFS(рўйхат!Q:Q,рўйхат!$CX:$CX,$B$536,рўйхат!$D:$D,$C506)</f>
        <v/>
      </c>
      <c r="S506" s="35">
        <f>SUMIFS(рўйхат!R:R,рўйхат!$CX:$CX,$B$536,рўйхат!$D:$D,$C506)</f>
        <v/>
      </c>
      <c r="T506" s="36">
        <f>SUMIFS(рўйхат!S:S,рўйхат!$CX:$CX,$B$536,рўйхат!$D:$D,$C506)</f>
        <v/>
      </c>
      <c r="U506" s="35">
        <f>SUMIFS(рўйхат!T:T,рўйхат!$CX:$CX,$B$536,рўйхат!$D:$D,$C506)</f>
        <v/>
      </c>
      <c r="V506" s="36">
        <f>SUMIFS(рўйхат!U:U,рўйхат!$CX:$CX,$B$536,рўйхат!$D:$D,$C506)</f>
        <v/>
      </c>
      <c r="W506" s="35">
        <f>SUMIFS(рўйхат!V:V,рўйхат!$CX:$CX,$B$536,рўйхат!$D:$D,$C506)</f>
        <v/>
      </c>
      <c r="X506" s="36">
        <f>SUMIFS(рўйхат!W:W,рўйхат!$CX:$CX,$B$536,рўйхат!$D:$D,$C506)</f>
        <v/>
      </c>
      <c r="Y506" s="35">
        <f>SUMIFS(рўйхат!X:X,рўйхат!$CX:$CX,$B$536,рўйхат!$D:$D,$C506)</f>
        <v/>
      </c>
      <c r="Z506" s="36">
        <f>SUMIFS(рўйхат!Y:Y,рўйхат!$CX:$CX,$B$536,рўйхат!$D:$D,$C506)</f>
        <v/>
      </c>
      <c r="AA506" s="35">
        <f>SUMIFS(рўйхат!Z:Z,рўйхат!$CX:$CX,$B$536,рўйхат!$D:$D,$C506)</f>
        <v/>
      </c>
      <c r="AB506" s="36">
        <f>SUMIFS(рўйхат!AA:AA,рўйхат!$CX:$CX,$B$536,рўйхат!$D:$D,$C506)</f>
        <v/>
      </c>
      <c r="AC506" s="35">
        <f>SUMIFS(рўйхат!AB:AB,рўйхат!$CX:$CX,$B$536,рўйхат!$D:$D,$C506)</f>
        <v/>
      </c>
      <c r="AD506" s="36">
        <f>SUMIFS(рўйхат!AC:AC,рўйхат!$CX:$CX,$B$536,рўйхат!$D:$D,$C506)</f>
        <v/>
      </c>
      <c r="AE506" s="35">
        <f>SUMIFS(рўйхат!AD:AD,рўйхат!$CX:$CX,$B$536,рўйхат!$D:$D,$C506)</f>
        <v/>
      </c>
      <c r="AF506" s="36">
        <f>SUMIFS(рўйхат!AE:AE,рўйхат!$CX:$CX,$B$536,рўйхат!$D:$D,$C506)</f>
        <v/>
      </c>
      <c r="AG506" s="35">
        <f>SUMIFS(рўйхат!AH:AH,рўйхат!$CX:$CX,$B$536,рўйхат!$D:$D,$C506)</f>
        <v/>
      </c>
      <c r="AH506" s="36">
        <f>SUMIFS(рўйхат!AI:AI,рўйхат!$CX:$CX,$B$536,рўйхат!$D:$D,$C506)</f>
        <v/>
      </c>
      <c r="AI506" s="35">
        <f>SUMIFS(рўйхат!AJ:AJ,рўйхат!$CX:$CX,$B$536,рўйхат!$D:$D,$C506)</f>
        <v/>
      </c>
      <c r="AJ506" s="36">
        <f>SUMIFS(рўйхат!AK:AK,рўйхат!$CX:$CX,$B$536,рўйхат!$D:$D,$C506)</f>
        <v/>
      </c>
      <c r="AK506" s="35">
        <f>SUMIFS(рўйхат!AL:AL,рўйхат!$CX:$CX,$B$536,рўйхат!$D:$D,$C506)</f>
        <v/>
      </c>
      <c r="AL506" s="36">
        <f>SUMIFS(рўйхат!AM:AM,рўйхат!$CX:$CX,$B$536,рўйхат!$D:$D,$C506)</f>
        <v/>
      </c>
      <c r="AM506" s="77">
        <f>IFERROR(Q506/E506,0)</f>
        <v/>
      </c>
      <c r="AN506" s="77">
        <f>IFERROR(R506/F506,0)</f>
        <v/>
      </c>
      <c r="AO506" s="35">
        <f>SUMIFS(рўйхат!AX:AX,рўйхат!$CX:$CX,$B$536,рўйхат!$D:$D,$C506)</f>
        <v/>
      </c>
      <c r="AP506" s="36">
        <f>SUMIFS(рўйхат!AY:AY,рўйхат!$CX:$CX,$B$536,рўйхат!$D:$D,$C506)</f>
        <v/>
      </c>
      <c r="AQ506" s="35">
        <f>SUMIFS(рўйхат!AZ:AZ,рўйхат!$CX:$CX,$B$536,рўйхат!$D:$D,$C506)</f>
        <v/>
      </c>
      <c r="AR506" s="36">
        <f>SUMIFS(рўйхат!BA:BA,рўйхат!$CX:$CX,$B$536,рўйхат!$D:$D,$C506)</f>
        <v/>
      </c>
      <c r="AS506" s="35">
        <f>SUMIFS(рўйхат!BB:BB,рўйхат!$CX:$CX,$B$536,рўйхат!$D:$D,$C506)</f>
        <v/>
      </c>
      <c r="AT506" s="36">
        <f>SUMIFS(рўйхат!BC:BC,рўйхат!$CX:$CX,$B$536,рўйхат!$D:$D,$C506)</f>
        <v/>
      </c>
      <c r="AU506" s="35">
        <f>SUMIFS(рўйхат!BD:BD,рўйхат!$CX:$CX,$B$536,рўйхат!$D:$D,$C506)</f>
        <v/>
      </c>
      <c r="AV506" s="36">
        <f>SUMIFS(рўйхат!BE:BE,рўйхат!$CX:$CX,$B$536,рўйхат!$D:$D,$C506)</f>
        <v/>
      </c>
      <c r="AW506" s="35">
        <f>SUMIFS(рўйхат!BF:BF,рўйхат!$CX:$CX,$B$536,рўйхат!$D:$D,$C506)</f>
        <v/>
      </c>
      <c r="AX506" s="36">
        <f>SUMIFS(рўйхат!BG:BG,рўйхат!$CX:$CX,$B$536,рўйхат!$D:$D,$C506)</f>
        <v/>
      </c>
      <c r="AY506" s="35">
        <f>SUMIFS(рўйхат!BH:BH,рўйхат!$CX:$CX,$B$536,рўйхат!$D:$D,$C506)</f>
        <v/>
      </c>
      <c r="AZ506" s="36">
        <f>SUMIFS(рўйхат!BI:BI,рўйхат!$CX:$CX,$B$536,рўйхат!$D:$D,$C506)</f>
        <v/>
      </c>
      <c r="BA506" s="35">
        <f>SUMIFS(рўйхат!BJ:BJ,рўйхат!$CX:$CX,$B$536,рўйхат!$D:$D,$C506)</f>
        <v/>
      </c>
      <c r="BB506" s="36">
        <f>SUMIFS(рўйхат!BK:BK,рўйхат!$CX:$CX,$B$536,рўйхат!$D:$D,$C506)</f>
        <v/>
      </c>
      <c r="BC506" s="77">
        <f>IFERROR(AO506/E506,0)</f>
        <v/>
      </c>
      <c r="BD506" s="77">
        <f>IFERROR(AP506/F506,0)</f>
        <v/>
      </c>
      <c r="BE506" s="35">
        <f>SUMIFS(рўйхат!BL:BL,рўйхат!$CX:$CX,$B$536,рўйхат!$D:$D,$C506)</f>
        <v/>
      </c>
      <c r="BF506" s="36">
        <f>SUMIFS(рўйхат!BM:BM,рўйхат!$CX:$CX,$B$536,рўйхат!$D:$D,$C506)</f>
        <v/>
      </c>
      <c r="BG506" s="35">
        <f>SUMIFS(рўйхат!BN:BN,рўйхат!$CX:$CX,$B$536,рўйхат!$D:$D,$C506)</f>
        <v/>
      </c>
      <c r="BH506" s="36">
        <f>SUMIFS(рўйхат!BO:BO,рўйхат!$CX:$CX,$B$536,рўйхат!$D:$D,$C506)</f>
        <v/>
      </c>
      <c r="BI506" s="35">
        <f>SUMIFS(рўйхат!BP:BP,рўйхат!$CX:$CX,$B$536,рўйхат!$D:$D,$C506)</f>
        <v/>
      </c>
      <c r="BJ506" s="36">
        <f>SUMIFS(рўйхат!BQ:BQ,рўйхат!$CX:$CX,$B$536,рўйхат!$D:$D,$C506)</f>
        <v/>
      </c>
      <c r="BK506" s="35">
        <f>SUMIFS(рўйхат!BR:BR,рўйхат!$CX:$CX,$B$536,рўйхат!$D:$D,$C506)</f>
        <v/>
      </c>
      <c r="BL506" s="36">
        <f>SUMIFS(рўйхат!BS:BS,рўйхат!$CX:$CX,$B$536,рўйхат!$D:$D,$C506)</f>
        <v/>
      </c>
      <c r="BM506" s="35">
        <f>SUMIFS(рўйхат!BT:BT,рўйхат!$CX:$CX,$B$536,рўйхат!$D:$D,$C506)</f>
        <v/>
      </c>
      <c r="BN506" s="36">
        <f>SUMIFS(рўйхат!BU:BU,рўйхат!$CX:$CX,$B$536,рўйхат!$D:$D,$C506)</f>
        <v/>
      </c>
      <c r="BO506" s="35">
        <f>SUMIFS(рўйхат!BX:BX,рўйхат!$CX:$CX,$B$536,рўйхат!$D:$D,$C506)</f>
        <v/>
      </c>
      <c r="BP506" s="36">
        <f>SUMIFS(рўйхат!BY:BY,рўйхат!$CX:$CX,$B$536,рўйхат!$D:$D,$C506)</f>
        <v/>
      </c>
      <c r="BQ506" s="35">
        <f>SUMIFS(рўйхат!BZ:BZ,рўйхат!$CX:$CX,$B$536,рўйхат!$D:$D,$C506)</f>
        <v/>
      </c>
      <c r="BR506" s="36">
        <f>SUMIFS(рўйхат!CA:CA,рўйхат!$CX:$CX,$B$536,рўйхат!$D:$D,$C506)</f>
        <v/>
      </c>
      <c r="BS506" s="35">
        <f>SUMIFS(рўйхат!CB:CB,рўйхат!$CX:$CX,$B$536,рўйхат!$D:$D,$C506)</f>
        <v/>
      </c>
      <c r="BT506" s="36">
        <f>SUMIFS(рўйхат!CC:CC,рўйхат!$CX:$CX,$B$536,рўйхат!$D:$D,$C506)</f>
        <v/>
      </c>
      <c r="BU506" s="35">
        <f>SUMIFS(рўйхат!CD:CD,рўйхат!$CX:$CX,$B$536,рўйхат!$D:$D,$C506)</f>
        <v/>
      </c>
      <c r="BV506" s="36">
        <f>SUMIFS(рўйхат!CE:CE,рўйхат!$CX:$CX,$B$536,рўйхат!$D:$D,$C506)</f>
        <v/>
      </c>
      <c r="BW506" s="35">
        <f>SUMIFS(рўйхат!CH:CH,рўйхат!$CX:$CX,$B$536,рўйхат!$D:$D,$C506)</f>
        <v/>
      </c>
      <c r="BX506" s="36">
        <f>SUMIFS(рўйхат!CI:CI,рўйхат!$CX:$CX,$B$536,рўйхат!$D:$D,$C506)</f>
        <v/>
      </c>
      <c r="BY506" s="35">
        <f>SUMIFS(рўйхат!CJ:CJ,рўйхат!$CX:$CX,$B$536,рўйхат!$D:$D,$C506)</f>
        <v/>
      </c>
      <c r="BZ506" s="36">
        <f>SUMIFS(рўйхат!CK:CK,рўйхат!$CX:$CX,$B$536,рўйхат!$D:$D,$C506)</f>
        <v/>
      </c>
      <c r="CA506" s="35">
        <f>SUMIFS(рўйхат!CL:CL,рўйхат!$CX:$CX,$B$536,рўйхат!$D:$D,$C506)</f>
        <v/>
      </c>
      <c r="CB506" s="36">
        <f>SUMIFS(рўйхат!CM:CM,рўйхат!$CX:$CX,$B$536,рўйхат!$D:$D,$C506)</f>
        <v/>
      </c>
      <c r="CC506" s="35">
        <f>SUMIFS(рўйхат!CN:CN,рўйхат!$CX:$CX,$B$536,рўйхат!$D:$D,$C506)</f>
        <v/>
      </c>
      <c r="CD506" s="36">
        <f>SUMIFS(рўйхат!CO:CO,рўйхат!$CX:$CX,$B$536,рўйхат!$D:$D,$C506)</f>
        <v/>
      </c>
      <c r="CE506" s="77">
        <f>IFERROR(BE506/(Q506+BE506),0)</f>
        <v/>
      </c>
      <c r="CF506" s="78">
        <f>IFERROR(BF506/(R506+BF506),0)</f>
        <v/>
      </c>
    </row>
    <row r="507" hidden="1" outlineLevel="1" ht="30" customFormat="1" customHeight="1" s="8">
      <c r="A507" s="39" t="n"/>
      <c r="B507" s="50" t="n">
        <v>37</v>
      </c>
      <c r="C507" s="131" t="inlineStr">
        <is>
          <t>Манфаатлар тўқнашуви (тўғридан-тўғри, XT XARID)</t>
        </is>
      </c>
      <c r="D507" s="51" t="n"/>
      <c r="E507" s="35">
        <f>SUMIFS(рўйхат!F:F,рўйхат!$CX:$CX,$B$536,рўйхат!$D:$D,$C507)</f>
        <v/>
      </c>
      <c r="F507" s="36">
        <f>SUMIFS(рўйхат!G:G,рўйхат!$CX:$CX,$B$536,рўйхат!$D:$D,$C507)</f>
        <v/>
      </c>
      <c r="G507" s="35">
        <f>SUMIFS(рўйхат!H:H,рўйхат!$CX:$CX,$B$536,рўйхат!$D:$D,$C507)</f>
        <v/>
      </c>
      <c r="H507" s="36">
        <f>SUMIFS(рўйхат!I:I,рўйхат!$CX:$CX,$B$536,рўйхат!$D:$D,$C507)</f>
        <v/>
      </c>
      <c r="I507" s="35">
        <f>SUMIFS(рўйхат!J:J,рўйхат!$CX:$CX,$B$536,рўйхат!$D:$D,$C507)</f>
        <v/>
      </c>
      <c r="J507" s="36">
        <f>SUMIFS(рўйхат!K:K,рўйхат!$CX:$CX,$B$536,рўйхат!$D:$D,$C507)</f>
        <v/>
      </c>
      <c r="K507" s="35">
        <f>SUMIFS(рўйхат!L:L,рўйхат!$CX:$CX,$B$536,рўйхат!$D:$D,$C507)</f>
        <v/>
      </c>
      <c r="L507" s="36">
        <f>SUMIFS(рўйхат!M:M,рўйхат!$CX:$CX,$B$536,рўйхат!$D:$D,$C507)</f>
        <v/>
      </c>
      <c r="M507" s="35">
        <f>SUMIFS(рўйхат!N:N,рўйхат!$CX:$CX,$B$536,рўйхат!$D:$D,$C507)</f>
        <v/>
      </c>
      <c r="N507" s="36">
        <f>SUMIFS(рўйхат!O:O,рўйхат!$CX:$CX,$B$536,рўйхат!$D:$D,$C507)</f>
        <v/>
      </c>
      <c r="O507" s="34">
        <f>IFERROR(M507/E507,0)</f>
        <v/>
      </c>
      <c r="P507" s="34">
        <f>IFERROR(N507/F507,0)</f>
        <v/>
      </c>
      <c r="Q507" s="35">
        <f>SUMIFS(рўйхат!P:P,рўйхат!$CX:$CX,$B$536,рўйхат!$D:$D,$C507)</f>
        <v/>
      </c>
      <c r="R507" s="36">
        <f>SUMIFS(рўйхат!Q:Q,рўйхат!$CX:$CX,$B$536,рўйхат!$D:$D,$C507)</f>
        <v/>
      </c>
      <c r="S507" s="35">
        <f>SUMIFS(рўйхат!R:R,рўйхат!$CX:$CX,$B$536,рўйхат!$D:$D,$C507)</f>
        <v/>
      </c>
      <c r="T507" s="36">
        <f>SUMIFS(рўйхат!S:S,рўйхат!$CX:$CX,$B$536,рўйхат!$D:$D,$C507)</f>
        <v/>
      </c>
      <c r="U507" s="35">
        <f>SUMIFS(рўйхат!T:T,рўйхат!$CX:$CX,$B$536,рўйхат!$D:$D,$C507)</f>
        <v/>
      </c>
      <c r="V507" s="36">
        <f>SUMIFS(рўйхат!U:U,рўйхат!$CX:$CX,$B$536,рўйхат!$D:$D,$C507)</f>
        <v/>
      </c>
      <c r="W507" s="35">
        <f>SUMIFS(рўйхат!V:V,рўйхат!$CX:$CX,$B$536,рўйхат!$D:$D,$C507)</f>
        <v/>
      </c>
      <c r="X507" s="36">
        <f>SUMIFS(рўйхат!W:W,рўйхат!$CX:$CX,$B$536,рўйхат!$D:$D,$C507)</f>
        <v/>
      </c>
      <c r="Y507" s="35">
        <f>SUMIFS(рўйхат!X:X,рўйхат!$CX:$CX,$B$536,рўйхат!$D:$D,$C507)</f>
        <v/>
      </c>
      <c r="Z507" s="36">
        <f>SUMIFS(рўйхат!Y:Y,рўйхат!$CX:$CX,$B$536,рўйхат!$D:$D,$C507)</f>
        <v/>
      </c>
      <c r="AA507" s="35">
        <f>SUMIFS(рўйхат!Z:Z,рўйхат!$CX:$CX,$B$536,рўйхат!$D:$D,$C507)</f>
        <v/>
      </c>
      <c r="AB507" s="36">
        <f>SUMIFS(рўйхат!AA:AA,рўйхат!$CX:$CX,$B$536,рўйхат!$D:$D,$C507)</f>
        <v/>
      </c>
      <c r="AC507" s="35">
        <f>SUMIFS(рўйхат!AB:AB,рўйхат!$CX:$CX,$B$536,рўйхат!$D:$D,$C507)</f>
        <v/>
      </c>
      <c r="AD507" s="36">
        <f>SUMIFS(рўйхат!AC:AC,рўйхат!$CX:$CX,$B$536,рўйхат!$D:$D,$C507)</f>
        <v/>
      </c>
      <c r="AE507" s="35">
        <f>SUMIFS(рўйхат!AD:AD,рўйхат!$CX:$CX,$B$536,рўйхат!$D:$D,$C507)</f>
        <v/>
      </c>
      <c r="AF507" s="36">
        <f>SUMIFS(рўйхат!AE:AE,рўйхат!$CX:$CX,$B$536,рўйхат!$D:$D,$C507)</f>
        <v/>
      </c>
      <c r="AG507" s="35">
        <f>SUMIFS(рўйхат!AH:AH,рўйхат!$CX:$CX,$B$536,рўйхат!$D:$D,$C507)</f>
        <v/>
      </c>
      <c r="AH507" s="36">
        <f>SUMIFS(рўйхат!AI:AI,рўйхат!$CX:$CX,$B$536,рўйхат!$D:$D,$C507)</f>
        <v/>
      </c>
      <c r="AI507" s="35">
        <f>SUMIFS(рўйхат!AJ:AJ,рўйхат!$CX:$CX,$B$536,рўйхат!$D:$D,$C507)</f>
        <v/>
      </c>
      <c r="AJ507" s="36">
        <f>SUMIFS(рўйхат!AK:AK,рўйхат!$CX:$CX,$B$536,рўйхат!$D:$D,$C507)</f>
        <v/>
      </c>
      <c r="AK507" s="35">
        <f>SUMIFS(рўйхат!AL:AL,рўйхат!$CX:$CX,$B$536,рўйхат!$D:$D,$C507)</f>
        <v/>
      </c>
      <c r="AL507" s="36">
        <f>SUMIFS(рўйхат!AM:AM,рўйхат!$CX:$CX,$B$536,рўйхат!$D:$D,$C507)</f>
        <v/>
      </c>
      <c r="AM507" s="77">
        <f>IFERROR(Q507/E507,0)</f>
        <v/>
      </c>
      <c r="AN507" s="77">
        <f>IFERROR(R507/F507,0)</f>
        <v/>
      </c>
      <c r="AO507" s="35">
        <f>SUMIFS(рўйхат!AX:AX,рўйхат!$CX:$CX,$B$536,рўйхат!$D:$D,$C507)</f>
        <v/>
      </c>
      <c r="AP507" s="36">
        <f>SUMIFS(рўйхат!AY:AY,рўйхат!$CX:$CX,$B$536,рўйхат!$D:$D,$C507)</f>
        <v/>
      </c>
      <c r="AQ507" s="35">
        <f>SUMIFS(рўйхат!AZ:AZ,рўйхат!$CX:$CX,$B$536,рўйхат!$D:$D,$C507)</f>
        <v/>
      </c>
      <c r="AR507" s="36">
        <f>SUMIFS(рўйхат!BA:BA,рўйхат!$CX:$CX,$B$536,рўйхат!$D:$D,$C507)</f>
        <v/>
      </c>
      <c r="AS507" s="35">
        <f>SUMIFS(рўйхат!BB:BB,рўйхат!$CX:$CX,$B$536,рўйхат!$D:$D,$C507)</f>
        <v/>
      </c>
      <c r="AT507" s="36">
        <f>SUMIFS(рўйхат!BC:BC,рўйхат!$CX:$CX,$B$536,рўйхат!$D:$D,$C507)</f>
        <v/>
      </c>
      <c r="AU507" s="35">
        <f>SUMIFS(рўйхат!BD:BD,рўйхат!$CX:$CX,$B$536,рўйхат!$D:$D,$C507)</f>
        <v/>
      </c>
      <c r="AV507" s="36">
        <f>SUMIFS(рўйхат!BE:BE,рўйхат!$CX:$CX,$B$536,рўйхат!$D:$D,$C507)</f>
        <v/>
      </c>
      <c r="AW507" s="35">
        <f>SUMIFS(рўйхат!BF:BF,рўйхат!$CX:$CX,$B$536,рўйхат!$D:$D,$C507)</f>
        <v/>
      </c>
      <c r="AX507" s="36">
        <f>SUMIFS(рўйхат!BG:BG,рўйхат!$CX:$CX,$B$536,рўйхат!$D:$D,$C507)</f>
        <v/>
      </c>
      <c r="AY507" s="35">
        <f>SUMIFS(рўйхат!BH:BH,рўйхат!$CX:$CX,$B$536,рўйхат!$D:$D,$C507)</f>
        <v/>
      </c>
      <c r="AZ507" s="36">
        <f>SUMIFS(рўйхат!BI:BI,рўйхат!$CX:$CX,$B$536,рўйхат!$D:$D,$C507)</f>
        <v/>
      </c>
      <c r="BA507" s="35">
        <f>SUMIFS(рўйхат!BJ:BJ,рўйхат!$CX:$CX,$B$536,рўйхат!$D:$D,$C507)</f>
        <v/>
      </c>
      <c r="BB507" s="36">
        <f>SUMIFS(рўйхат!BK:BK,рўйхат!$CX:$CX,$B$536,рўйхат!$D:$D,$C507)</f>
        <v/>
      </c>
      <c r="BC507" s="77">
        <f>IFERROR(AO507/E507,0)</f>
        <v/>
      </c>
      <c r="BD507" s="77">
        <f>IFERROR(AP507/F507,0)</f>
        <v/>
      </c>
      <c r="BE507" s="35">
        <f>SUMIFS(рўйхат!BL:BL,рўйхат!$CX:$CX,$B$536,рўйхат!$D:$D,$C507)</f>
        <v/>
      </c>
      <c r="BF507" s="36">
        <f>SUMIFS(рўйхат!BM:BM,рўйхат!$CX:$CX,$B$536,рўйхат!$D:$D,$C507)</f>
        <v/>
      </c>
      <c r="BG507" s="35">
        <f>SUMIFS(рўйхат!BN:BN,рўйхат!$CX:$CX,$B$536,рўйхат!$D:$D,$C507)</f>
        <v/>
      </c>
      <c r="BH507" s="36">
        <f>SUMIFS(рўйхат!BO:BO,рўйхат!$CX:$CX,$B$536,рўйхат!$D:$D,$C507)</f>
        <v/>
      </c>
      <c r="BI507" s="35">
        <f>SUMIFS(рўйхат!BP:BP,рўйхат!$CX:$CX,$B$536,рўйхат!$D:$D,$C507)</f>
        <v/>
      </c>
      <c r="BJ507" s="36">
        <f>SUMIFS(рўйхат!BQ:BQ,рўйхат!$CX:$CX,$B$536,рўйхат!$D:$D,$C507)</f>
        <v/>
      </c>
      <c r="BK507" s="35">
        <f>SUMIFS(рўйхат!BR:BR,рўйхат!$CX:$CX,$B$536,рўйхат!$D:$D,$C507)</f>
        <v/>
      </c>
      <c r="BL507" s="36">
        <f>SUMIFS(рўйхат!BS:BS,рўйхат!$CX:$CX,$B$536,рўйхат!$D:$D,$C507)</f>
        <v/>
      </c>
      <c r="BM507" s="35">
        <f>SUMIFS(рўйхат!BT:BT,рўйхат!$CX:$CX,$B$536,рўйхат!$D:$D,$C507)</f>
        <v/>
      </c>
      <c r="BN507" s="36">
        <f>SUMIFS(рўйхат!BU:BU,рўйхат!$CX:$CX,$B$536,рўйхат!$D:$D,$C507)</f>
        <v/>
      </c>
      <c r="BO507" s="35">
        <f>SUMIFS(рўйхат!BX:BX,рўйхат!$CX:$CX,$B$536,рўйхат!$D:$D,$C507)</f>
        <v/>
      </c>
      <c r="BP507" s="36">
        <f>SUMIFS(рўйхат!BY:BY,рўйхат!$CX:$CX,$B$536,рўйхат!$D:$D,$C507)</f>
        <v/>
      </c>
      <c r="BQ507" s="35">
        <f>SUMIFS(рўйхат!BZ:BZ,рўйхат!$CX:$CX,$B$536,рўйхат!$D:$D,$C507)</f>
        <v/>
      </c>
      <c r="BR507" s="36">
        <f>SUMIFS(рўйхат!CA:CA,рўйхат!$CX:$CX,$B$536,рўйхат!$D:$D,$C507)</f>
        <v/>
      </c>
      <c r="BS507" s="35">
        <f>SUMIFS(рўйхат!CB:CB,рўйхат!$CX:$CX,$B$536,рўйхат!$D:$D,$C507)</f>
        <v/>
      </c>
      <c r="BT507" s="36">
        <f>SUMIFS(рўйхат!CC:CC,рўйхат!$CX:$CX,$B$536,рўйхат!$D:$D,$C507)</f>
        <v/>
      </c>
      <c r="BU507" s="35">
        <f>SUMIFS(рўйхат!CD:CD,рўйхат!$CX:$CX,$B$536,рўйхат!$D:$D,$C507)</f>
        <v/>
      </c>
      <c r="BV507" s="36">
        <f>SUMIFS(рўйхат!CE:CE,рўйхат!$CX:$CX,$B$536,рўйхат!$D:$D,$C507)</f>
        <v/>
      </c>
      <c r="BW507" s="35">
        <f>SUMIFS(рўйхат!CH:CH,рўйхат!$CX:$CX,$B$536,рўйхат!$D:$D,$C507)</f>
        <v/>
      </c>
      <c r="BX507" s="36">
        <f>SUMIFS(рўйхат!CI:CI,рўйхат!$CX:$CX,$B$536,рўйхат!$D:$D,$C507)</f>
        <v/>
      </c>
      <c r="BY507" s="35">
        <f>SUMIFS(рўйхат!CJ:CJ,рўйхат!$CX:$CX,$B$536,рўйхат!$D:$D,$C507)</f>
        <v/>
      </c>
      <c r="BZ507" s="36">
        <f>SUMIFS(рўйхат!CK:CK,рўйхат!$CX:$CX,$B$536,рўйхат!$D:$D,$C507)</f>
        <v/>
      </c>
      <c r="CA507" s="35">
        <f>SUMIFS(рўйхат!CL:CL,рўйхат!$CX:$CX,$B$536,рўйхат!$D:$D,$C507)</f>
        <v/>
      </c>
      <c r="CB507" s="36">
        <f>SUMIFS(рўйхат!CM:CM,рўйхат!$CX:$CX,$B$536,рўйхат!$D:$D,$C507)</f>
        <v/>
      </c>
      <c r="CC507" s="35">
        <f>SUMIFS(рўйхат!CN:CN,рўйхат!$CX:$CX,$B$536,рўйхат!$D:$D,$C507)</f>
        <v/>
      </c>
      <c r="CD507" s="36">
        <f>SUMIFS(рўйхат!CO:CO,рўйхат!$CX:$CX,$B$536,рўйхат!$D:$D,$C507)</f>
        <v/>
      </c>
      <c r="CE507" s="77">
        <f>IFERROR(BE507/(Q507+BE507),0)</f>
        <v/>
      </c>
      <c r="CF507" s="78">
        <f>IFERROR(BF507/(R507+BF507),0)</f>
        <v/>
      </c>
    </row>
    <row r="508" hidden="1" outlineLevel="1" ht="30" customFormat="1" customHeight="1" s="8">
      <c r="A508" s="39" t="n"/>
      <c r="B508" s="50" t="n">
        <v>38</v>
      </c>
      <c r="C508" s="131" t="inlineStr">
        <is>
          <t>Манфаатлар тўқнашуви (тўғридан-тўғри)</t>
        </is>
      </c>
      <c r="D508" s="51" t="n"/>
      <c r="E508" s="35">
        <f>SUMIFS(рўйхат!F:F,рўйхат!$CX:$CX,$B$536,рўйхат!$D:$D,$C508)</f>
        <v/>
      </c>
      <c r="F508" s="36">
        <f>SUMIFS(рўйхат!G:G,рўйхат!$CX:$CX,$B$536,рўйхат!$D:$D,$C508)</f>
        <v/>
      </c>
      <c r="G508" s="35">
        <f>SUMIFS(рўйхат!H:H,рўйхат!$CX:$CX,$B$536,рўйхат!$D:$D,$C508)</f>
        <v/>
      </c>
      <c r="H508" s="36">
        <f>SUMIFS(рўйхат!I:I,рўйхат!$CX:$CX,$B$536,рўйхат!$D:$D,$C508)</f>
        <v/>
      </c>
      <c r="I508" s="35">
        <f>SUMIFS(рўйхат!J:J,рўйхат!$CX:$CX,$B$536,рўйхат!$D:$D,$C508)</f>
        <v/>
      </c>
      <c r="J508" s="36">
        <f>SUMIFS(рўйхат!K:K,рўйхат!$CX:$CX,$B$536,рўйхат!$D:$D,$C508)</f>
        <v/>
      </c>
      <c r="K508" s="35">
        <f>SUMIFS(рўйхат!L:L,рўйхат!$CX:$CX,$B$536,рўйхат!$D:$D,$C508)</f>
        <v/>
      </c>
      <c r="L508" s="36">
        <f>SUMIFS(рўйхат!M:M,рўйхат!$CX:$CX,$B$536,рўйхат!$D:$D,$C508)</f>
        <v/>
      </c>
      <c r="M508" s="35">
        <f>SUMIFS(рўйхат!N:N,рўйхат!$CX:$CX,$B$536,рўйхат!$D:$D,$C508)</f>
        <v/>
      </c>
      <c r="N508" s="36">
        <f>SUMIFS(рўйхат!O:O,рўйхат!$CX:$CX,$B$536,рўйхат!$D:$D,$C508)</f>
        <v/>
      </c>
      <c r="O508" s="34">
        <f>IFERROR(M508/E508,0)</f>
        <v/>
      </c>
      <c r="P508" s="34">
        <f>IFERROR(N508/F508,0)</f>
        <v/>
      </c>
      <c r="Q508" s="35">
        <f>SUMIFS(рўйхат!P:P,рўйхат!$CX:$CX,$B$536,рўйхат!$D:$D,$C508)</f>
        <v/>
      </c>
      <c r="R508" s="36">
        <f>SUMIFS(рўйхат!Q:Q,рўйхат!$CX:$CX,$B$536,рўйхат!$D:$D,$C508)</f>
        <v/>
      </c>
      <c r="S508" s="35">
        <f>SUMIFS(рўйхат!R:R,рўйхат!$CX:$CX,$B$536,рўйхат!$D:$D,$C508)</f>
        <v/>
      </c>
      <c r="T508" s="36">
        <f>SUMIFS(рўйхат!S:S,рўйхат!$CX:$CX,$B$536,рўйхат!$D:$D,$C508)</f>
        <v/>
      </c>
      <c r="U508" s="35">
        <f>SUMIFS(рўйхат!T:T,рўйхат!$CX:$CX,$B$536,рўйхат!$D:$D,$C508)</f>
        <v/>
      </c>
      <c r="V508" s="36">
        <f>SUMIFS(рўйхат!U:U,рўйхат!$CX:$CX,$B$536,рўйхат!$D:$D,$C508)</f>
        <v/>
      </c>
      <c r="W508" s="35">
        <f>SUMIFS(рўйхат!V:V,рўйхат!$CX:$CX,$B$536,рўйхат!$D:$D,$C508)</f>
        <v/>
      </c>
      <c r="X508" s="36">
        <f>SUMIFS(рўйхат!W:W,рўйхат!$CX:$CX,$B$536,рўйхат!$D:$D,$C508)</f>
        <v/>
      </c>
      <c r="Y508" s="35">
        <f>SUMIFS(рўйхат!X:X,рўйхат!$CX:$CX,$B$536,рўйхат!$D:$D,$C508)</f>
        <v/>
      </c>
      <c r="Z508" s="36">
        <f>SUMIFS(рўйхат!Y:Y,рўйхат!$CX:$CX,$B$536,рўйхат!$D:$D,$C508)</f>
        <v/>
      </c>
      <c r="AA508" s="35">
        <f>SUMIFS(рўйхат!Z:Z,рўйхат!$CX:$CX,$B$536,рўйхат!$D:$D,$C508)</f>
        <v/>
      </c>
      <c r="AB508" s="36">
        <f>SUMIFS(рўйхат!AA:AA,рўйхат!$CX:$CX,$B$536,рўйхат!$D:$D,$C508)</f>
        <v/>
      </c>
      <c r="AC508" s="35">
        <f>SUMIFS(рўйхат!AB:AB,рўйхат!$CX:$CX,$B$536,рўйхат!$D:$D,$C508)</f>
        <v/>
      </c>
      <c r="AD508" s="36">
        <f>SUMIFS(рўйхат!AC:AC,рўйхат!$CX:$CX,$B$536,рўйхат!$D:$D,$C508)</f>
        <v/>
      </c>
      <c r="AE508" s="35">
        <f>SUMIFS(рўйхат!AD:AD,рўйхат!$CX:$CX,$B$536,рўйхат!$D:$D,$C508)</f>
        <v/>
      </c>
      <c r="AF508" s="36">
        <f>SUMIFS(рўйхат!AE:AE,рўйхат!$CX:$CX,$B$536,рўйхат!$D:$D,$C508)</f>
        <v/>
      </c>
      <c r="AG508" s="35">
        <f>SUMIFS(рўйхат!AH:AH,рўйхат!$CX:$CX,$B$536,рўйхат!$D:$D,$C508)</f>
        <v/>
      </c>
      <c r="AH508" s="36">
        <f>SUMIFS(рўйхат!AI:AI,рўйхат!$CX:$CX,$B$536,рўйхат!$D:$D,$C508)</f>
        <v/>
      </c>
      <c r="AI508" s="35">
        <f>SUMIFS(рўйхат!AJ:AJ,рўйхат!$CX:$CX,$B$536,рўйхат!$D:$D,$C508)</f>
        <v/>
      </c>
      <c r="AJ508" s="36">
        <f>SUMIFS(рўйхат!AK:AK,рўйхат!$CX:$CX,$B$536,рўйхат!$D:$D,$C508)</f>
        <v/>
      </c>
      <c r="AK508" s="35">
        <f>SUMIFS(рўйхат!AL:AL,рўйхат!$CX:$CX,$B$536,рўйхат!$D:$D,$C508)</f>
        <v/>
      </c>
      <c r="AL508" s="36">
        <f>SUMIFS(рўйхат!AM:AM,рўйхат!$CX:$CX,$B$536,рўйхат!$D:$D,$C508)</f>
        <v/>
      </c>
      <c r="AM508" s="77">
        <f>IFERROR(Q508/E508,0)</f>
        <v/>
      </c>
      <c r="AN508" s="77">
        <f>IFERROR(R508/F508,0)</f>
        <v/>
      </c>
      <c r="AO508" s="35">
        <f>SUMIFS(рўйхат!AX:AX,рўйхат!$CX:$CX,$B$536,рўйхат!$D:$D,$C508)</f>
        <v/>
      </c>
      <c r="AP508" s="36">
        <f>SUMIFS(рўйхат!AY:AY,рўйхат!$CX:$CX,$B$536,рўйхат!$D:$D,$C508)</f>
        <v/>
      </c>
      <c r="AQ508" s="35">
        <f>SUMIFS(рўйхат!AZ:AZ,рўйхат!$CX:$CX,$B$536,рўйхат!$D:$D,$C508)</f>
        <v/>
      </c>
      <c r="AR508" s="36">
        <f>SUMIFS(рўйхат!BA:BA,рўйхат!$CX:$CX,$B$536,рўйхат!$D:$D,$C508)</f>
        <v/>
      </c>
      <c r="AS508" s="35">
        <f>SUMIFS(рўйхат!BB:BB,рўйхат!$CX:$CX,$B$536,рўйхат!$D:$D,$C508)</f>
        <v/>
      </c>
      <c r="AT508" s="36">
        <f>SUMIFS(рўйхат!BC:BC,рўйхат!$CX:$CX,$B$536,рўйхат!$D:$D,$C508)</f>
        <v/>
      </c>
      <c r="AU508" s="35">
        <f>SUMIFS(рўйхат!BD:BD,рўйхат!$CX:$CX,$B$536,рўйхат!$D:$D,$C508)</f>
        <v/>
      </c>
      <c r="AV508" s="36">
        <f>SUMIFS(рўйхат!BE:BE,рўйхат!$CX:$CX,$B$536,рўйхат!$D:$D,$C508)</f>
        <v/>
      </c>
      <c r="AW508" s="35">
        <f>SUMIFS(рўйхат!BF:BF,рўйхат!$CX:$CX,$B$536,рўйхат!$D:$D,$C508)</f>
        <v/>
      </c>
      <c r="AX508" s="36">
        <f>SUMIFS(рўйхат!BG:BG,рўйхат!$CX:$CX,$B$536,рўйхат!$D:$D,$C508)</f>
        <v/>
      </c>
      <c r="AY508" s="35">
        <f>SUMIFS(рўйхат!BH:BH,рўйхат!$CX:$CX,$B$536,рўйхат!$D:$D,$C508)</f>
        <v/>
      </c>
      <c r="AZ508" s="36">
        <f>SUMIFS(рўйхат!BI:BI,рўйхат!$CX:$CX,$B$536,рўйхат!$D:$D,$C508)</f>
        <v/>
      </c>
      <c r="BA508" s="35">
        <f>SUMIFS(рўйхат!BJ:BJ,рўйхат!$CX:$CX,$B$536,рўйхат!$D:$D,$C508)</f>
        <v/>
      </c>
      <c r="BB508" s="36">
        <f>SUMIFS(рўйхат!BK:BK,рўйхат!$CX:$CX,$B$536,рўйхат!$D:$D,$C508)</f>
        <v/>
      </c>
      <c r="BC508" s="77">
        <f>IFERROR(AO508/E508,0)</f>
        <v/>
      </c>
      <c r="BD508" s="77">
        <f>IFERROR(AP508/F508,0)</f>
        <v/>
      </c>
      <c r="BE508" s="35">
        <f>SUMIFS(рўйхат!BL:BL,рўйхат!$CX:$CX,$B$536,рўйхат!$D:$D,$C508)</f>
        <v/>
      </c>
      <c r="BF508" s="36">
        <f>SUMIFS(рўйхат!BM:BM,рўйхат!$CX:$CX,$B$536,рўйхат!$D:$D,$C508)</f>
        <v/>
      </c>
      <c r="BG508" s="35">
        <f>SUMIFS(рўйхат!BN:BN,рўйхат!$CX:$CX,$B$536,рўйхат!$D:$D,$C508)</f>
        <v/>
      </c>
      <c r="BH508" s="36">
        <f>SUMIFS(рўйхат!BO:BO,рўйхат!$CX:$CX,$B$536,рўйхат!$D:$D,$C508)</f>
        <v/>
      </c>
      <c r="BI508" s="35">
        <f>SUMIFS(рўйхат!BP:BP,рўйхат!$CX:$CX,$B$536,рўйхат!$D:$D,$C508)</f>
        <v/>
      </c>
      <c r="BJ508" s="36">
        <f>SUMIFS(рўйхат!BQ:BQ,рўйхат!$CX:$CX,$B$536,рўйхат!$D:$D,$C508)</f>
        <v/>
      </c>
      <c r="BK508" s="35">
        <f>SUMIFS(рўйхат!BR:BR,рўйхат!$CX:$CX,$B$536,рўйхат!$D:$D,$C508)</f>
        <v/>
      </c>
      <c r="BL508" s="36">
        <f>SUMIFS(рўйхат!BS:BS,рўйхат!$CX:$CX,$B$536,рўйхат!$D:$D,$C508)</f>
        <v/>
      </c>
      <c r="BM508" s="35">
        <f>SUMIFS(рўйхат!BT:BT,рўйхат!$CX:$CX,$B$536,рўйхат!$D:$D,$C508)</f>
        <v/>
      </c>
      <c r="BN508" s="36">
        <f>SUMIFS(рўйхат!BU:BU,рўйхат!$CX:$CX,$B$536,рўйхат!$D:$D,$C508)</f>
        <v/>
      </c>
      <c r="BO508" s="35">
        <f>SUMIFS(рўйхат!BX:BX,рўйхат!$CX:$CX,$B$536,рўйхат!$D:$D,$C508)</f>
        <v/>
      </c>
      <c r="BP508" s="36">
        <f>SUMIFS(рўйхат!BY:BY,рўйхат!$CX:$CX,$B$536,рўйхат!$D:$D,$C508)</f>
        <v/>
      </c>
      <c r="BQ508" s="35">
        <f>SUMIFS(рўйхат!BZ:BZ,рўйхат!$CX:$CX,$B$536,рўйхат!$D:$D,$C508)</f>
        <v/>
      </c>
      <c r="BR508" s="36">
        <f>SUMIFS(рўйхат!CA:CA,рўйхат!$CX:$CX,$B$536,рўйхат!$D:$D,$C508)</f>
        <v/>
      </c>
      <c r="BS508" s="35">
        <f>SUMIFS(рўйхат!CB:CB,рўйхат!$CX:$CX,$B$536,рўйхат!$D:$D,$C508)</f>
        <v/>
      </c>
      <c r="BT508" s="36">
        <f>SUMIFS(рўйхат!CC:CC,рўйхат!$CX:$CX,$B$536,рўйхат!$D:$D,$C508)</f>
        <v/>
      </c>
      <c r="BU508" s="35">
        <f>SUMIFS(рўйхат!CD:CD,рўйхат!$CX:$CX,$B$536,рўйхат!$D:$D,$C508)</f>
        <v/>
      </c>
      <c r="BV508" s="36">
        <f>SUMIFS(рўйхат!CE:CE,рўйхат!$CX:$CX,$B$536,рўйхат!$D:$D,$C508)</f>
        <v/>
      </c>
      <c r="BW508" s="35">
        <f>SUMIFS(рўйхат!CH:CH,рўйхат!$CX:$CX,$B$536,рўйхат!$D:$D,$C508)</f>
        <v/>
      </c>
      <c r="BX508" s="36">
        <f>SUMIFS(рўйхат!CI:CI,рўйхат!$CX:$CX,$B$536,рўйхат!$D:$D,$C508)</f>
        <v/>
      </c>
      <c r="BY508" s="35">
        <f>SUMIFS(рўйхат!CJ:CJ,рўйхат!$CX:$CX,$B$536,рўйхат!$D:$D,$C508)</f>
        <v/>
      </c>
      <c r="BZ508" s="36">
        <f>SUMIFS(рўйхат!CK:CK,рўйхат!$CX:$CX,$B$536,рўйхат!$D:$D,$C508)</f>
        <v/>
      </c>
      <c r="CA508" s="35">
        <f>SUMIFS(рўйхат!CL:CL,рўйхат!$CX:$CX,$B$536,рўйхат!$D:$D,$C508)</f>
        <v/>
      </c>
      <c r="CB508" s="36">
        <f>SUMIFS(рўйхат!CM:CM,рўйхат!$CX:$CX,$B$536,рўйхат!$D:$D,$C508)</f>
        <v/>
      </c>
      <c r="CC508" s="35">
        <f>SUMIFS(рўйхат!CN:CN,рўйхат!$CX:$CX,$B$536,рўйхат!$D:$D,$C508)</f>
        <v/>
      </c>
      <c r="CD508" s="36">
        <f>SUMIFS(рўйхат!CO:CO,рўйхат!$CX:$CX,$B$536,рўйхат!$D:$D,$C508)</f>
        <v/>
      </c>
      <c r="CE508" s="77">
        <f>IFERROR(BE508/(Q508+BE508),0)</f>
        <v/>
      </c>
      <c r="CF508" s="78">
        <f>IFERROR(BF508/(R508+BF508),0)</f>
        <v/>
      </c>
    </row>
    <row r="509" hidden="1" outlineLevel="1" ht="30" customFormat="1" customHeight="1" s="8">
      <c r="A509" s="39" t="n"/>
      <c r="B509" s="50" t="n">
        <v>39</v>
      </c>
      <c r="C509" s="131" t="inlineStr">
        <is>
          <t>Манфаатлар тўқнашуви (Qurilish)</t>
        </is>
      </c>
      <c r="D509" s="51" t="n"/>
      <c r="E509" s="35">
        <f>SUMIFS(рўйхат!F:F,рўйхат!$CX:$CX,$B$536,рўйхат!$D:$D,$C509)</f>
        <v/>
      </c>
      <c r="F509" s="36">
        <f>SUMIFS(рўйхат!G:G,рўйхат!$CX:$CX,$B$536,рўйхат!$D:$D,$C509)</f>
        <v/>
      </c>
      <c r="G509" s="35">
        <f>SUMIFS(рўйхат!H:H,рўйхат!$CX:$CX,$B$536,рўйхат!$D:$D,$C509)</f>
        <v/>
      </c>
      <c r="H509" s="36">
        <f>SUMIFS(рўйхат!I:I,рўйхат!$CX:$CX,$B$536,рўйхат!$D:$D,$C509)</f>
        <v/>
      </c>
      <c r="I509" s="35">
        <f>SUMIFS(рўйхат!J:J,рўйхат!$CX:$CX,$B$536,рўйхат!$D:$D,$C509)</f>
        <v/>
      </c>
      <c r="J509" s="36">
        <f>SUMIFS(рўйхат!K:K,рўйхат!$CX:$CX,$B$536,рўйхат!$D:$D,$C509)</f>
        <v/>
      </c>
      <c r="K509" s="35">
        <f>SUMIFS(рўйхат!L:L,рўйхат!$CX:$CX,$B$536,рўйхат!$D:$D,$C509)</f>
        <v/>
      </c>
      <c r="L509" s="36">
        <f>SUMIFS(рўйхат!M:M,рўйхат!$CX:$CX,$B$536,рўйхат!$D:$D,$C509)</f>
        <v/>
      </c>
      <c r="M509" s="35">
        <f>SUMIFS(рўйхат!N:N,рўйхат!$CX:$CX,$B$536,рўйхат!$D:$D,$C509)</f>
        <v/>
      </c>
      <c r="N509" s="36">
        <f>SUMIFS(рўйхат!O:O,рўйхат!$CX:$CX,$B$536,рўйхат!$D:$D,$C509)</f>
        <v/>
      </c>
      <c r="O509" s="34">
        <f>IFERROR(M509/E509,0)</f>
        <v/>
      </c>
      <c r="P509" s="34">
        <f>IFERROR(N509/F509,0)</f>
        <v/>
      </c>
      <c r="Q509" s="35">
        <f>SUMIFS(рўйхат!P:P,рўйхат!$CX:$CX,$B$536,рўйхат!$D:$D,$C509)</f>
        <v/>
      </c>
      <c r="R509" s="36">
        <f>SUMIFS(рўйхат!Q:Q,рўйхат!$CX:$CX,$B$536,рўйхат!$D:$D,$C509)</f>
        <v/>
      </c>
      <c r="S509" s="35">
        <f>SUMIFS(рўйхат!R:R,рўйхат!$CX:$CX,$B$536,рўйхат!$D:$D,$C509)</f>
        <v/>
      </c>
      <c r="T509" s="36">
        <f>SUMIFS(рўйхат!S:S,рўйхат!$CX:$CX,$B$536,рўйхат!$D:$D,$C509)</f>
        <v/>
      </c>
      <c r="U509" s="35">
        <f>SUMIFS(рўйхат!T:T,рўйхат!$CX:$CX,$B$536,рўйхат!$D:$D,$C509)</f>
        <v/>
      </c>
      <c r="V509" s="36">
        <f>SUMIFS(рўйхат!U:U,рўйхат!$CX:$CX,$B$536,рўйхат!$D:$D,$C509)</f>
        <v/>
      </c>
      <c r="W509" s="35">
        <f>SUMIFS(рўйхат!V:V,рўйхат!$CX:$CX,$B$536,рўйхат!$D:$D,$C509)</f>
        <v/>
      </c>
      <c r="X509" s="36">
        <f>SUMIFS(рўйхат!W:W,рўйхат!$CX:$CX,$B$536,рўйхат!$D:$D,$C509)</f>
        <v/>
      </c>
      <c r="Y509" s="35">
        <f>SUMIFS(рўйхат!X:X,рўйхат!$CX:$CX,$B$536,рўйхат!$D:$D,$C509)</f>
        <v/>
      </c>
      <c r="Z509" s="36">
        <f>SUMIFS(рўйхат!Y:Y,рўйхат!$CX:$CX,$B$536,рўйхат!$D:$D,$C509)</f>
        <v/>
      </c>
      <c r="AA509" s="35">
        <f>SUMIFS(рўйхат!Z:Z,рўйхат!$CX:$CX,$B$536,рўйхат!$D:$D,$C509)</f>
        <v/>
      </c>
      <c r="AB509" s="36">
        <f>SUMIFS(рўйхат!AA:AA,рўйхат!$CX:$CX,$B$536,рўйхат!$D:$D,$C509)</f>
        <v/>
      </c>
      <c r="AC509" s="35">
        <f>SUMIFS(рўйхат!AB:AB,рўйхат!$CX:$CX,$B$536,рўйхат!$D:$D,$C509)</f>
        <v/>
      </c>
      <c r="AD509" s="36">
        <f>SUMIFS(рўйхат!AC:AC,рўйхат!$CX:$CX,$B$536,рўйхат!$D:$D,$C509)</f>
        <v/>
      </c>
      <c r="AE509" s="35">
        <f>SUMIFS(рўйхат!AD:AD,рўйхат!$CX:$CX,$B$536,рўйхат!$D:$D,$C509)</f>
        <v/>
      </c>
      <c r="AF509" s="36">
        <f>SUMIFS(рўйхат!AE:AE,рўйхат!$CX:$CX,$B$536,рўйхат!$D:$D,$C509)</f>
        <v/>
      </c>
      <c r="AG509" s="35">
        <f>SUMIFS(рўйхат!AH:AH,рўйхат!$CX:$CX,$B$536,рўйхат!$D:$D,$C509)</f>
        <v/>
      </c>
      <c r="AH509" s="36">
        <f>SUMIFS(рўйхат!AI:AI,рўйхат!$CX:$CX,$B$536,рўйхат!$D:$D,$C509)</f>
        <v/>
      </c>
      <c r="AI509" s="35">
        <f>SUMIFS(рўйхат!AJ:AJ,рўйхат!$CX:$CX,$B$536,рўйхат!$D:$D,$C509)</f>
        <v/>
      </c>
      <c r="AJ509" s="36">
        <f>SUMIFS(рўйхат!AK:AK,рўйхат!$CX:$CX,$B$536,рўйхат!$D:$D,$C509)</f>
        <v/>
      </c>
      <c r="AK509" s="35">
        <f>SUMIFS(рўйхат!AL:AL,рўйхат!$CX:$CX,$B$536,рўйхат!$D:$D,$C509)</f>
        <v/>
      </c>
      <c r="AL509" s="36">
        <f>SUMIFS(рўйхат!AM:AM,рўйхат!$CX:$CX,$B$536,рўйхат!$D:$D,$C509)</f>
        <v/>
      </c>
      <c r="AM509" s="77">
        <f>IFERROR(Q509/E509,0)</f>
        <v/>
      </c>
      <c r="AN509" s="77">
        <f>IFERROR(R509/F509,0)</f>
        <v/>
      </c>
      <c r="AO509" s="35">
        <f>SUMIFS(рўйхат!AX:AX,рўйхат!$CX:$CX,$B$536,рўйхат!$D:$D,$C509)</f>
        <v/>
      </c>
      <c r="AP509" s="36">
        <f>SUMIFS(рўйхат!AY:AY,рўйхат!$CX:$CX,$B$536,рўйхат!$D:$D,$C509)</f>
        <v/>
      </c>
      <c r="AQ509" s="35">
        <f>SUMIFS(рўйхат!AZ:AZ,рўйхат!$CX:$CX,$B$536,рўйхат!$D:$D,$C509)</f>
        <v/>
      </c>
      <c r="AR509" s="36">
        <f>SUMIFS(рўйхат!BA:BA,рўйхат!$CX:$CX,$B$536,рўйхат!$D:$D,$C509)</f>
        <v/>
      </c>
      <c r="AS509" s="35">
        <f>SUMIFS(рўйхат!BB:BB,рўйхат!$CX:$CX,$B$536,рўйхат!$D:$D,$C509)</f>
        <v/>
      </c>
      <c r="AT509" s="36">
        <f>SUMIFS(рўйхат!BC:BC,рўйхат!$CX:$CX,$B$536,рўйхат!$D:$D,$C509)</f>
        <v/>
      </c>
      <c r="AU509" s="35">
        <f>SUMIFS(рўйхат!BD:BD,рўйхат!$CX:$CX,$B$536,рўйхат!$D:$D,$C509)</f>
        <v/>
      </c>
      <c r="AV509" s="36">
        <f>SUMIFS(рўйхат!BE:BE,рўйхат!$CX:$CX,$B$536,рўйхат!$D:$D,$C509)</f>
        <v/>
      </c>
      <c r="AW509" s="35">
        <f>SUMIFS(рўйхат!BF:BF,рўйхат!$CX:$CX,$B$536,рўйхат!$D:$D,$C509)</f>
        <v/>
      </c>
      <c r="AX509" s="36">
        <f>SUMIFS(рўйхат!BG:BG,рўйхат!$CX:$CX,$B$536,рўйхат!$D:$D,$C509)</f>
        <v/>
      </c>
      <c r="AY509" s="35">
        <f>SUMIFS(рўйхат!BH:BH,рўйхат!$CX:$CX,$B$536,рўйхат!$D:$D,$C509)</f>
        <v/>
      </c>
      <c r="AZ509" s="36">
        <f>SUMIFS(рўйхат!BI:BI,рўйхат!$CX:$CX,$B$536,рўйхат!$D:$D,$C509)</f>
        <v/>
      </c>
      <c r="BA509" s="35">
        <f>SUMIFS(рўйхат!BJ:BJ,рўйхат!$CX:$CX,$B$536,рўйхат!$D:$D,$C509)</f>
        <v/>
      </c>
      <c r="BB509" s="36">
        <f>SUMIFS(рўйхат!BK:BK,рўйхат!$CX:$CX,$B$536,рўйхат!$D:$D,$C509)</f>
        <v/>
      </c>
      <c r="BC509" s="77">
        <f>IFERROR(AO509/E509,0)</f>
        <v/>
      </c>
      <c r="BD509" s="77">
        <f>IFERROR(AP509/F509,0)</f>
        <v/>
      </c>
      <c r="BE509" s="35">
        <f>SUMIFS(рўйхат!BL:BL,рўйхат!$CX:$CX,$B$536,рўйхат!$D:$D,$C509)</f>
        <v/>
      </c>
      <c r="BF509" s="36">
        <f>SUMIFS(рўйхат!BM:BM,рўйхат!$CX:$CX,$B$536,рўйхат!$D:$D,$C509)</f>
        <v/>
      </c>
      <c r="BG509" s="35">
        <f>SUMIFS(рўйхат!BN:BN,рўйхат!$CX:$CX,$B$536,рўйхат!$D:$D,$C509)</f>
        <v/>
      </c>
      <c r="BH509" s="36">
        <f>SUMIFS(рўйхат!BO:BO,рўйхат!$CX:$CX,$B$536,рўйхат!$D:$D,$C509)</f>
        <v/>
      </c>
      <c r="BI509" s="35">
        <f>SUMIFS(рўйхат!BP:BP,рўйхат!$CX:$CX,$B$536,рўйхат!$D:$D,$C509)</f>
        <v/>
      </c>
      <c r="BJ509" s="36">
        <f>SUMIFS(рўйхат!BQ:BQ,рўйхат!$CX:$CX,$B$536,рўйхат!$D:$D,$C509)</f>
        <v/>
      </c>
      <c r="BK509" s="35">
        <f>SUMIFS(рўйхат!BR:BR,рўйхат!$CX:$CX,$B$536,рўйхат!$D:$D,$C509)</f>
        <v/>
      </c>
      <c r="BL509" s="36">
        <f>SUMIFS(рўйхат!BS:BS,рўйхат!$CX:$CX,$B$536,рўйхат!$D:$D,$C509)</f>
        <v/>
      </c>
      <c r="BM509" s="35">
        <f>SUMIFS(рўйхат!BT:BT,рўйхат!$CX:$CX,$B$536,рўйхат!$D:$D,$C509)</f>
        <v/>
      </c>
      <c r="BN509" s="36">
        <f>SUMIFS(рўйхат!BU:BU,рўйхат!$CX:$CX,$B$536,рўйхат!$D:$D,$C509)</f>
        <v/>
      </c>
      <c r="BO509" s="35">
        <f>SUMIFS(рўйхат!BX:BX,рўйхат!$CX:$CX,$B$536,рўйхат!$D:$D,$C509)</f>
        <v/>
      </c>
      <c r="BP509" s="36">
        <f>SUMIFS(рўйхат!BY:BY,рўйхат!$CX:$CX,$B$536,рўйхат!$D:$D,$C509)</f>
        <v/>
      </c>
      <c r="BQ509" s="35">
        <f>SUMIFS(рўйхат!BZ:BZ,рўйхат!$CX:$CX,$B$536,рўйхат!$D:$D,$C509)</f>
        <v/>
      </c>
      <c r="BR509" s="36">
        <f>SUMIFS(рўйхат!CA:CA,рўйхат!$CX:$CX,$B$536,рўйхат!$D:$D,$C509)</f>
        <v/>
      </c>
      <c r="BS509" s="35">
        <f>SUMIFS(рўйхат!CB:CB,рўйхат!$CX:$CX,$B$536,рўйхат!$D:$D,$C509)</f>
        <v/>
      </c>
      <c r="BT509" s="36">
        <f>SUMIFS(рўйхат!CC:CC,рўйхат!$CX:$CX,$B$536,рўйхат!$D:$D,$C509)</f>
        <v/>
      </c>
      <c r="BU509" s="35">
        <f>SUMIFS(рўйхат!CD:CD,рўйхат!$CX:$CX,$B$536,рўйхат!$D:$D,$C509)</f>
        <v/>
      </c>
      <c r="BV509" s="36">
        <f>SUMIFS(рўйхат!CE:CE,рўйхат!$CX:$CX,$B$536,рўйхат!$D:$D,$C509)</f>
        <v/>
      </c>
      <c r="BW509" s="35">
        <f>SUMIFS(рўйхат!CH:CH,рўйхат!$CX:$CX,$B$536,рўйхат!$D:$D,$C509)</f>
        <v/>
      </c>
      <c r="BX509" s="36">
        <f>SUMIFS(рўйхат!CI:CI,рўйхат!$CX:$CX,$B$536,рўйхат!$D:$D,$C509)</f>
        <v/>
      </c>
      <c r="BY509" s="35">
        <f>SUMIFS(рўйхат!CJ:CJ,рўйхат!$CX:$CX,$B$536,рўйхат!$D:$D,$C509)</f>
        <v/>
      </c>
      <c r="BZ509" s="36">
        <f>SUMIFS(рўйхат!CK:CK,рўйхат!$CX:$CX,$B$536,рўйхат!$D:$D,$C509)</f>
        <v/>
      </c>
      <c r="CA509" s="35">
        <f>SUMIFS(рўйхат!CL:CL,рўйхат!$CX:$CX,$B$536,рўйхат!$D:$D,$C509)</f>
        <v/>
      </c>
      <c r="CB509" s="36">
        <f>SUMIFS(рўйхат!CM:CM,рўйхат!$CX:$CX,$B$536,рўйхат!$D:$D,$C509)</f>
        <v/>
      </c>
      <c r="CC509" s="35">
        <f>SUMIFS(рўйхат!CN:CN,рўйхат!$CX:$CX,$B$536,рўйхат!$D:$D,$C509)</f>
        <v/>
      </c>
      <c r="CD509" s="36">
        <f>SUMIFS(рўйхат!CO:CO,рўйхат!$CX:$CX,$B$536,рўйхат!$D:$D,$C509)</f>
        <v/>
      </c>
      <c r="CE509" s="77">
        <f>IFERROR(BE509/(Q509+BE509),0)</f>
        <v/>
      </c>
      <c r="CF509" s="78">
        <f>IFERROR(BF509/(R509+BF509),0)</f>
        <v/>
      </c>
    </row>
    <row r="510" hidden="1" outlineLevel="1" ht="30" customFormat="1" customHeight="1" s="8">
      <c r="A510" s="39" t="n"/>
      <c r="B510" s="50" t="n">
        <v>40</v>
      </c>
      <c r="C510" s="131" t="inlineStr">
        <is>
          <t>Нақдлаштириш аломатлари мавжуд шубҳали корхоналар билан тузилган шартномалар</t>
        </is>
      </c>
      <c r="D510" s="51" t="n"/>
      <c r="E510" s="35">
        <f>SUMIFS(рўйхат!F:F,рўйхат!$CX:$CX,$B$536,рўйхат!$D:$D,$C510)</f>
        <v/>
      </c>
      <c r="F510" s="36">
        <f>SUMIFS(рўйхат!G:G,рўйхат!$CX:$CX,$B$536,рўйхат!$D:$D,$C510)</f>
        <v/>
      </c>
      <c r="G510" s="35">
        <f>SUMIFS(рўйхат!H:H,рўйхат!$CX:$CX,$B$536,рўйхат!$D:$D,$C510)</f>
        <v/>
      </c>
      <c r="H510" s="36">
        <f>SUMIFS(рўйхат!I:I,рўйхат!$CX:$CX,$B$536,рўйхат!$D:$D,$C510)</f>
        <v/>
      </c>
      <c r="I510" s="35">
        <f>SUMIFS(рўйхат!J:J,рўйхат!$CX:$CX,$B$536,рўйхат!$D:$D,$C510)</f>
        <v/>
      </c>
      <c r="J510" s="36">
        <f>SUMIFS(рўйхат!K:K,рўйхат!$CX:$CX,$B$536,рўйхат!$D:$D,$C510)</f>
        <v/>
      </c>
      <c r="K510" s="35">
        <f>SUMIFS(рўйхат!L:L,рўйхат!$CX:$CX,$B$536,рўйхат!$D:$D,$C510)</f>
        <v/>
      </c>
      <c r="L510" s="36">
        <f>SUMIFS(рўйхат!M:M,рўйхат!$CX:$CX,$B$536,рўйхат!$D:$D,$C510)</f>
        <v/>
      </c>
      <c r="M510" s="35">
        <f>SUMIFS(рўйхат!N:N,рўйхат!$CX:$CX,$B$536,рўйхат!$D:$D,$C510)</f>
        <v/>
      </c>
      <c r="N510" s="36">
        <f>SUMIFS(рўйхат!O:O,рўйхат!$CX:$CX,$B$536,рўйхат!$D:$D,$C510)</f>
        <v/>
      </c>
      <c r="O510" s="34">
        <f>IFERROR(M510/E510,0)</f>
        <v/>
      </c>
      <c r="P510" s="34">
        <f>IFERROR(N510/F510,0)</f>
        <v/>
      </c>
      <c r="Q510" s="35">
        <f>SUMIFS(рўйхат!P:P,рўйхат!$CX:$CX,$B$536,рўйхат!$D:$D,$C510)</f>
        <v/>
      </c>
      <c r="R510" s="36">
        <f>SUMIFS(рўйхат!Q:Q,рўйхат!$CX:$CX,$B$536,рўйхат!$D:$D,$C510)</f>
        <v/>
      </c>
      <c r="S510" s="35">
        <f>SUMIFS(рўйхат!R:R,рўйхат!$CX:$CX,$B$536,рўйхат!$D:$D,$C510)</f>
        <v/>
      </c>
      <c r="T510" s="36">
        <f>SUMIFS(рўйхат!S:S,рўйхат!$CX:$CX,$B$536,рўйхат!$D:$D,$C510)</f>
        <v/>
      </c>
      <c r="U510" s="35">
        <f>SUMIFS(рўйхат!T:T,рўйхат!$CX:$CX,$B$536,рўйхат!$D:$D,$C510)</f>
        <v/>
      </c>
      <c r="V510" s="36">
        <f>SUMIFS(рўйхат!U:U,рўйхат!$CX:$CX,$B$536,рўйхат!$D:$D,$C510)</f>
        <v/>
      </c>
      <c r="W510" s="35">
        <f>SUMIFS(рўйхат!V:V,рўйхат!$CX:$CX,$B$536,рўйхат!$D:$D,$C510)</f>
        <v/>
      </c>
      <c r="X510" s="36">
        <f>SUMIFS(рўйхат!W:W,рўйхат!$CX:$CX,$B$536,рўйхат!$D:$D,$C510)</f>
        <v/>
      </c>
      <c r="Y510" s="35">
        <f>SUMIFS(рўйхат!X:X,рўйхат!$CX:$CX,$B$536,рўйхат!$D:$D,$C510)</f>
        <v/>
      </c>
      <c r="Z510" s="36">
        <f>SUMIFS(рўйхат!Y:Y,рўйхат!$CX:$CX,$B$536,рўйхат!$D:$D,$C510)</f>
        <v/>
      </c>
      <c r="AA510" s="35">
        <f>SUMIFS(рўйхат!Z:Z,рўйхат!$CX:$CX,$B$536,рўйхат!$D:$D,$C510)</f>
        <v/>
      </c>
      <c r="AB510" s="36">
        <f>SUMIFS(рўйхат!AA:AA,рўйхат!$CX:$CX,$B$536,рўйхат!$D:$D,$C510)</f>
        <v/>
      </c>
      <c r="AC510" s="35">
        <f>SUMIFS(рўйхат!AB:AB,рўйхат!$CX:$CX,$B$536,рўйхат!$D:$D,$C510)</f>
        <v/>
      </c>
      <c r="AD510" s="36">
        <f>SUMIFS(рўйхат!AC:AC,рўйхат!$CX:$CX,$B$536,рўйхат!$D:$D,$C510)</f>
        <v/>
      </c>
      <c r="AE510" s="35">
        <f>SUMIFS(рўйхат!AD:AD,рўйхат!$CX:$CX,$B$536,рўйхат!$D:$D,$C510)</f>
        <v/>
      </c>
      <c r="AF510" s="36">
        <f>SUMIFS(рўйхат!AE:AE,рўйхат!$CX:$CX,$B$536,рўйхат!$D:$D,$C510)</f>
        <v/>
      </c>
      <c r="AG510" s="35">
        <f>SUMIFS(рўйхат!AH:AH,рўйхат!$CX:$CX,$B$536,рўйхат!$D:$D,$C510)</f>
        <v/>
      </c>
      <c r="AH510" s="36">
        <f>SUMIFS(рўйхат!AI:AI,рўйхат!$CX:$CX,$B$536,рўйхат!$D:$D,$C510)</f>
        <v/>
      </c>
      <c r="AI510" s="35">
        <f>SUMIFS(рўйхат!AJ:AJ,рўйхат!$CX:$CX,$B$536,рўйхат!$D:$D,$C510)</f>
        <v/>
      </c>
      <c r="AJ510" s="36">
        <f>SUMIFS(рўйхат!AK:AK,рўйхат!$CX:$CX,$B$536,рўйхат!$D:$D,$C510)</f>
        <v/>
      </c>
      <c r="AK510" s="35">
        <f>SUMIFS(рўйхат!AL:AL,рўйхат!$CX:$CX,$B$536,рўйхат!$D:$D,$C510)</f>
        <v/>
      </c>
      <c r="AL510" s="36">
        <f>SUMIFS(рўйхат!AM:AM,рўйхат!$CX:$CX,$B$536,рўйхат!$D:$D,$C510)</f>
        <v/>
      </c>
      <c r="AM510" s="77">
        <f>IFERROR(Q510/E510,0)</f>
        <v/>
      </c>
      <c r="AN510" s="77">
        <f>IFERROR(R510/F510,0)</f>
        <v/>
      </c>
      <c r="AO510" s="35">
        <f>SUMIFS(рўйхат!AX:AX,рўйхат!$CX:$CX,$B$536,рўйхат!$D:$D,$C510)</f>
        <v/>
      </c>
      <c r="AP510" s="36">
        <f>SUMIFS(рўйхат!AY:AY,рўйхат!$CX:$CX,$B$536,рўйхат!$D:$D,$C510)</f>
        <v/>
      </c>
      <c r="AQ510" s="35">
        <f>SUMIFS(рўйхат!AZ:AZ,рўйхат!$CX:$CX,$B$536,рўйхат!$D:$D,$C510)</f>
        <v/>
      </c>
      <c r="AR510" s="36">
        <f>SUMIFS(рўйхат!BA:BA,рўйхат!$CX:$CX,$B$536,рўйхат!$D:$D,$C510)</f>
        <v/>
      </c>
      <c r="AS510" s="35">
        <f>SUMIFS(рўйхат!BB:BB,рўйхат!$CX:$CX,$B$536,рўйхат!$D:$D,$C510)</f>
        <v/>
      </c>
      <c r="AT510" s="36">
        <f>SUMIFS(рўйхат!BC:BC,рўйхат!$CX:$CX,$B$536,рўйхат!$D:$D,$C510)</f>
        <v/>
      </c>
      <c r="AU510" s="35">
        <f>SUMIFS(рўйхат!BD:BD,рўйхат!$CX:$CX,$B$536,рўйхат!$D:$D,$C510)</f>
        <v/>
      </c>
      <c r="AV510" s="36">
        <f>SUMIFS(рўйхат!BE:BE,рўйхат!$CX:$CX,$B$536,рўйхат!$D:$D,$C510)</f>
        <v/>
      </c>
      <c r="AW510" s="35">
        <f>SUMIFS(рўйхат!BF:BF,рўйхат!$CX:$CX,$B$536,рўйхат!$D:$D,$C510)</f>
        <v/>
      </c>
      <c r="AX510" s="36">
        <f>SUMIFS(рўйхат!BG:BG,рўйхат!$CX:$CX,$B$536,рўйхат!$D:$D,$C510)</f>
        <v/>
      </c>
      <c r="AY510" s="35">
        <f>SUMIFS(рўйхат!BH:BH,рўйхат!$CX:$CX,$B$536,рўйхат!$D:$D,$C510)</f>
        <v/>
      </c>
      <c r="AZ510" s="36">
        <f>SUMIFS(рўйхат!BI:BI,рўйхат!$CX:$CX,$B$536,рўйхат!$D:$D,$C510)</f>
        <v/>
      </c>
      <c r="BA510" s="35">
        <f>SUMIFS(рўйхат!BJ:BJ,рўйхат!$CX:$CX,$B$536,рўйхат!$D:$D,$C510)</f>
        <v/>
      </c>
      <c r="BB510" s="36">
        <f>SUMIFS(рўйхат!BK:BK,рўйхат!$CX:$CX,$B$536,рўйхат!$D:$D,$C510)</f>
        <v/>
      </c>
      <c r="BC510" s="77">
        <f>IFERROR(AO510/E510,0)</f>
        <v/>
      </c>
      <c r="BD510" s="77">
        <f>IFERROR(AP510/F510,0)</f>
        <v/>
      </c>
      <c r="BE510" s="35">
        <f>SUMIFS(рўйхат!BL:BL,рўйхат!$CX:$CX,$B$536,рўйхат!$D:$D,$C510)</f>
        <v/>
      </c>
      <c r="BF510" s="36">
        <f>SUMIFS(рўйхат!BM:BM,рўйхат!$CX:$CX,$B$536,рўйхат!$D:$D,$C510)</f>
        <v/>
      </c>
      <c r="BG510" s="35">
        <f>SUMIFS(рўйхат!BN:BN,рўйхат!$CX:$CX,$B$536,рўйхат!$D:$D,$C510)</f>
        <v/>
      </c>
      <c r="BH510" s="36">
        <f>SUMIFS(рўйхат!BO:BO,рўйхат!$CX:$CX,$B$536,рўйхат!$D:$D,$C510)</f>
        <v/>
      </c>
      <c r="BI510" s="35">
        <f>SUMIFS(рўйхат!BP:BP,рўйхат!$CX:$CX,$B$536,рўйхат!$D:$D,$C510)</f>
        <v/>
      </c>
      <c r="BJ510" s="36">
        <f>SUMIFS(рўйхат!BQ:BQ,рўйхат!$CX:$CX,$B$536,рўйхат!$D:$D,$C510)</f>
        <v/>
      </c>
      <c r="BK510" s="35">
        <f>SUMIFS(рўйхат!BR:BR,рўйхат!$CX:$CX,$B$536,рўйхат!$D:$D,$C510)</f>
        <v/>
      </c>
      <c r="BL510" s="36">
        <f>SUMIFS(рўйхат!BS:BS,рўйхат!$CX:$CX,$B$536,рўйхат!$D:$D,$C510)</f>
        <v/>
      </c>
      <c r="BM510" s="35">
        <f>SUMIFS(рўйхат!BT:BT,рўйхат!$CX:$CX,$B$536,рўйхат!$D:$D,$C510)</f>
        <v/>
      </c>
      <c r="BN510" s="36">
        <f>SUMIFS(рўйхат!BU:BU,рўйхат!$CX:$CX,$B$536,рўйхат!$D:$D,$C510)</f>
        <v/>
      </c>
      <c r="BO510" s="35">
        <f>SUMIFS(рўйхат!BX:BX,рўйхат!$CX:$CX,$B$536,рўйхат!$D:$D,$C510)</f>
        <v/>
      </c>
      <c r="BP510" s="36">
        <f>SUMIFS(рўйхат!BY:BY,рўйхат!$CX:$CX,$B$536,рўйхат!$D:$D,$C510)</f>
        <v/>
      </c>
      <c r="BQ510" s="35">
        <f>SUMIFS(рўйхат!BZ:BZ,рўйхат!$CX:$CX,$B$536,рўйхат!$D:$D,$C510)</f>
        <v/>
      </c>
      <c r="BR510" s="36">
        <f>SUMIFS(рўйхат!CA:CA,рўйхат!$CX:$CX,$B$536,рўйхат!$D:$D,$C510)</f>
        <v/>
      </c>
      <c r="BS510" s="35">
        <f>SUMIFS(рўйхат!CB:CB,рўйхат!$CX:$CX,$B$536,рўйхат!$D:$D,$C510)</f>
        <v/>
      </c>
      <c r="BT510" s="36">
        <f>SUMIFS(рўйхат!CC:CC,рўйхат!$CX:$CX,$B$536,рўйхат!$D:$D,$C510)</f>
        <v/>
      </c>
      <c r="BU510" s="35">
        <f>SUMIFS(рўйхат!CD:CD,рўйхат!$CX:$CX,$B$536,рўйхат!$D:$D,$C510)</f>
        <v/>
      </c>
      <c r="BV510" s="36">
        <f>SUMIFS(рўйхат!CE:CE,рўйхат!$CX:$CX,$B$536,рўйхат!$D:$D,$C510)</f>
        <v/>
      </c>
      <c r="BW510" s="35">
        <f>SUMIFS(рўйхат!CH:CH,рўйхат!$CX:$CX,$B$536,рўйхат!$D:$D,$C510)</f>
        <v/>
      </c>
      <c r="BX510" s="36">
        <f>SUMIFS(рўйхат!CI:CI,рўйхат!$CX:$CX,$B$536,рўйхат!$D:$D,$C510)</f>
        <v/>
      </c>
      <c r="BY510" s="35">
        <f>SUMIFS(рўйхат!CJ:CJ,рўйхат!$CX:$CX,$B$536,рўйхат!$D:$D,$C510)</f>
        <v/>
      </c>
      <c r="BZ510" s="36">
        <f>SUMIFS(рўйхат!CK:CK,рўйхат!$CX:$CX,$B$536,рўйхат!$D:$D,$C510)</f>
        <v/>
      </c>
      <c r="CA510" s="35">
        <f>SUMIFS(рўйхат!CL:CL,рўйхат!$CX:$CX,$B$536,рўйхат!$D:$D,$C510)</f>
        <v/>
      </c>
      <c r="CB510" s="36">
        <f>SUMIFS(рўйхат!CM:CM,рўйхат!$CX:$CX,$B$536,рўйхат!$D:$D,$C510)</f>
        <v/>
      </c>
      <c r="CC510" s="35">
        <f>SUMIFS(рўйхат!CN:CN,рўйхат!$CX:$CX,$B$536,рўйхат!$D:$D,$C510)</f>
        <v/>
      </c>
      <c r="CD510" s="36">
        <f>SUMIFS(рўйхат!CO:CO,рўйхат!$CX:$CX,$B$536,рўйхат!$D:$D,$C510)</f>
        <v/>
      </c>
      <c r="CE510" s="77">
        <f>IFERROR(BE510/(Q510+BE510),0)</f>
        <v/>
      </c>
      <c r="CF510" s="78">
        <f>IFERROR(BF510/(R510+BF510),0)</f>
        <v/>
      </c>
    </row>
    <row r="511" hidden="1" outlineLevel="1" ht="30" customFormat="1" customHeight="1" s="8">
      <c r="A511" s="39" t="n"/>
      <c r="B511" s="50" t="n">
        <v>41</v>
      </c>
      <c r="C511" s="131" t="inlineStr">
        <is>
          <t>Непотизм холатлари таҳлили</t>
        </is>
      </c>
      <c r="D511" s="51" t="n"/>
      <c r="E511" s="35">
        <f>SUMIFS(рўйхат!F:F,рўйхат!$CX:$CX,$B$536,рўйхат!$D:$D,$C511)</f>
        <v/>
      </c>
      <c r="F511" s="36">
        <f>SUMIFS(рўйхат!G:G,рўйхат!$CX:$CX,$B$536,рўйхат!$D:$D,$C511)</f>
        <v/>
      </c>
      <c r="G511" s="35">
        <f>SUMIFS(рўйхат!H:H,рўйхат!$CX:$CX,$B$536,рўйхат!$D:$D,$C511)</f>
        <v/>
      </c>
      <c r="H511" s="36">
        <f>SUMIFS(рўйхат!I:I,рўйхат!$CX:$CX,$B$536,рўйхат!$D:$D,$C511)</f>
        <v/>
      </c>
      <c r="I511" s="35">
        <f>SUMIFS(рўйхат!J:J,рўйхат!$CX:$CX,$B$536,рўйхат!$D:$D,$C511)</f>
        <v/>
      </c>
      <c r="J511" s="36">
        <f>SUMIFS(рўйхат!K:K,рўйхат!$CX:$CX,$B$536,рўйхат!$D:$D,$C511)</f>
        <v/>
      </c>
      <c r="K511" s="35">
        <f>SUMIFS(рўйхат!L:L,рўйхат!$CX:$CX,$B$536,рўйхат!$D:$D,$C511)</f>
        <v/>
      </c>
      <c r="L511" s="36">
        <f>SUMIFS(рўйхат!M:M,рўйхат!$CX:$CX,$B$536,рўйхат!$D:$D,$C511)</f>
        <v/>
      </c>
      <c r="M511" s="35">
        <f>SUMIFS(рўйхат!N:N,рўйхат!$CX:$CX,$B$536,рўйхат!$D:$D,$C511)</f>
        <v/>
      </c>
      <c r="N511" s="36">
        <f>SUMIFS(рўйхат!O:O,рўйхат!$CX:$CX,$B$536,рўйхат!$D:$D,$C511)</f>
        <v/>
      </c>
      <c r="O511" s="34">
        <f>IFERROR(M511/E511,0)</f>
        <v/>
      </c>
      <c r="P511" s="34">
        <f>IFERROR(N511/F511,0)</f>
        <v/>
      </c>
      <c r="Q511" s="35">
        <f>SUMIFS(рўйхат!P:P,рўйхат!$CX:$CX,$B$536,рўйхат!$D:$D,$C511)</f>
        <v/>
      </c>
      <c r="R511" s="36">
        <f>SUMIFS(рўйхат!Q:Q,рўйхат!$CX:$CX,$B$536,рўйхат!$D:$D,$C511)</f>
        <v/>
      </c>
      <c r="S511" s="35">
        <f>SUMIFS(рўйхат!R:R,рўйхат!$CX:$CX,$B$536,рўйхат!$D:$D,$C511)</f>
        <v/>
      </c>
      <c r="T511" s="36">
        <f>SUMIFS(рўйхат!S:S,рўйхат!$CX:$CX,$B$536,рўйхат!$D:$D,$C511)</f>
        <v/>
      </c>
      <c r="U511" s="35">
        <f>SUMIFS(рўйхат!T:T,рўйхат!$CX:$CX,$B$536,рўйхат!$D:$D,$C511)</f>
        <v/>
      </c>
      <c r="V511" s="36">
        <f>SUMIFS(рўйхат!U:U,рўйхат!$CX:$CX,$B$536,рўйхат!$D:$D,$C511)</f>
        <v/>
      </c>
      <c r="W511" s="35">
        <f>SUMIFS(рўйхат!V:V,рўйхат!$CX:$CX,$B$536,рўйхат!$D:$D,$C511)</f>
        <v/>
      </c>
      <c r="X511" s="36">
        <f>SUMIFS(рўйхат!W:W,рўйхат!$CX:$CX,$B$536,рўйхат!$D:$D,$C511)</f>
        <v/>
      </c>
      <c r="Y511" s="35">
        <f>SUMIFS(рўйхат!X:X,рўйхат!$CX:$CX,$B$536,рўйхат!$D:$D,$C511)</f>
        <v/>
      </c>
      <c r="Z511" s="36">
        <f>SUMIFS(рўйхат!Y:Y,рўйхат!$CX:$CX,$B$536,рўйхат!$D:$D,$C511)</f>
        <v/>
      </c>
      <c r="AA511" s="35">
        <f>SUMIFS(рўйхат!Z:Z,рўйхат!$CX:$CX,$B$536,рўйхат!$D:$D,$C511)</f>
        <v/>
      </c>
      <c r="AB511" s="36">
        <f>SUMIFS(рўйхат!AA:AA,рўйхат!$CX:$CX,$B$536,рўйхат!$D:$D,$C511)</f>
        <v/>
      </c>
      <c r="AC511" s="35">
        <f>SUMIFS(рўйхат!AB:AB,рўйхат!$CX:$CX,$B$536,рўйхат!$D:$D,$C511)</f>
        <v/>
      </c>
      <c r="AD511" s="36">
        <f>SUMIFS(рўйхат!AC:AC,рўйхат!$CX:$CX,$B$536,рўйхат!$D:$D,$C511)</f>
        <v/>
      </c>
      <c r="AE511" s="35">
        <f>SUMIFS(рўйхат!AD:AD,рўйхат!$CX:$CX,$B$536,рўйхат!$D:$D,$C511)</f>
        <v/>
      </c>
      <c r="AF511" s="36">
        <f>SUMIFS(рўйхат!AE:AE,рўйхат!$CX:$CX,$B$536,рўйхат!$D:$D,$C511)</f>
        <v/>
      </c>
      <c r="AG511" s="35">
        <f>SUMIFS(рўйхат!AH:AH,рўйхат!$CX:$CX,$B$536,рўйхат!$D:$D,$C511)</f>
        <v/>
      </c>
      <c r="AH511" s="36">
        <f>SUMIFS(рўйхат!AI:AI,рўйхат!$CX:$CX,$B$536,рўйхат!$D:$D,$C511)</f>
        <v/>
      </c>
      <c r="AI511" s="35">
        <f>SUMIFS(рўйхат!AJ:AJ,рўйхат!$CX:$CX,$B$536,рўйхат!$D:$D,$C511)</f>
        <v/>
      </c>
      <c r="AJ511" s="36">
        <f>SUMIFS(рўйхат!AK:AK,рўйхат!$CX:$CX,$B$536,рўйхат!$D:$D,$C511)</f>
        <v/>
      </c>
      <c r="AK511" s="35">
        <f>SUMIFS(рўйхат!AL:AL,рўйхат!$CX:$CX,$B$536,рўйхат!$D:$D,$C511)</f>
        <v/>
      </c>
      <c r="AL511" s="36">
        <f>SUMIFS(рўйхат!AM:AM,рўйхат!$CX:$CX,$B$536,рўйхат!$D:$D,$C511)</f>
        <v/>
      </c>
      <c r="AM511" s="77">
        <f>IFERROR(Q511/E511,0)</f>
        <v/>
      </c>
      <c r="AN511" s="77">
        <f>IFERROR(R511/F511,0)</f>
        <v/>
      </c>
      <c r="AO511" s="35">
        <f>SUMIFS(рўйхат!AX:AX,рўйхат!$CX:$CX,$B$536,рўйхат!$D:$D,$C511)</f>
        <v/>
      </c>
      <c r="AP511" s="36">
        <f>SUMIFS(рўйхат!AY:AY,рўйхат!$CX:$CX,$B$536,рўйхат!$D:$D,$C511)</f>
        <v/>
      </c>
      <c r="AQ511" s="35">
        <f>SUMIFS(рўйхат!AZ:AZ,рўйхат!$CX:$CX,$B$536,рўйхат!$D:$D,$C511)</f>
        <v/>
      </c>
      <c r="AR511" s="36">
        <f>SUMIFS(рўйхат!BA:BA,рўйхат!$CX:$CX,$B$536,рўйхат!$D:$D,$C511)</f>
        <v/>
      </c>
      <c r="AS511" s="35">
        <f>SUMIFS(рўйхат!BB:BB,рўйхат!$CX:$CX,$B$536,рўйхат!$D:$D,$C511)</f>
        <v/>
      </c>
      <c r="AT511" s="36">
        <f>SUMIFS(рўйхат!BC:BC,рўйхат!$CX:$CX,$B$536,рўйхат!$D:$D,$C511)</f>
        <v/>
      </c>
      <c r="AU511" s="35">
        <f>SUMIFS(рўйхат!BD:BD,рўйхат!$CX:$CX,$B$536,рўйхат!$D:$D,$C511)</f>
        <v/>
      </c>
      <c r="AV511" s="36">
        <f>SUMIFS(рўйхат!BE:BE,рўйхат!$CX:$CX,$B$536,рўйхат!$D:$D,$C511)</f>
        <v/>
      </c>
      <c r="AW511" s="35">
        <f>SUMIFS(рўйхат!BF:BF,рўйхат!$CX:$CX,$B$536,рўйхат!$D:$D,$C511)</f>
        <v/>
      </c>
      <c r="AX511" s="36">
        <f>SUMIFS(рўйхат!BG:BG,рўйхат!$CX:$CX,$B$536,рўйхат!$D:$D,$C511)</f>
        <v/>
      </c>
      <c r="AY511" s="35">
        <f>SUMIFS(рўйхат!BH:BH,рўйхат!$CX:$CX,$B$536,рўйхат!$D:$D,$C511)</f>
        <v/>
      </c>
      <c r="AZ511" s="36">
        <f>SUMIFS(рўйхат!BI:BI,рўйхат!$CX:$CX,$B$536,рўйхат!$D:$D,$C511)</f>
        <v/>
      </c>
      <c r="BA511" s="35">
        <f>SUMIFS(рўйхат!BJ:BJ,рўйхат!$CX:$CX,$B$536,рўйхат!$D:$D,$C511)</f>
        <v/>
      </c>
      <c r="BB511" s="36">
        <f>SUMIFS(рўйхат!BK:BK,рўйхат!$CX:$CX,$B$536,рўйхат!$D:$D,$C511)</f>
        <v/>
      </c>
      <c r="BC511" s="77">
        <f>IFERROR(AO511/E511,0)</f>
        <v/>
      </c>
      <c r="BD511" s="77">
        <f>IFERROR(AP511/F511,0)</f>
        <v/>
      </c>
      <c r="BE511" s="35">
        <f>SUMIFS(рўйхат!BL:BL,рўйхат!$CX:$CX,$B$536,рўйхат!$D:$D,$C511)</f>
        <v/>
      </c>
      <c r="BF511" s="36">
        <f>SUMIFS(рўйхат!BM:BM,рўйхат!$CX:$CX,$B$536,рўйхат!$D:$D,$C511)</f>
        <v/>
      </c>
      <c r="BG511" s="35">
        <f>SUMIFS(рўйхат!BN:BN,рўйхат!$CX:$CX,$B$536,рўйхат!$D:$D,$C511)</f>
        <v/>
      </c>
      <c r="BH511" s="36">
        <f>SUMIFS(рўйхат!BO:BO,рўйхат!$CX:$CX,$B$536,рўйхат!$D:$D,$C511)</f>
        <v/>
      </c>
      <c r="BI511" s="35">
        <f>SUMIFS(рўйхат!BP:BP,рўйхат!$CX:$CX,$B$536,рўйхат!$D:$D,$C511)</f>
        <v/>
      </c>
      <c r="BJ511" s="36">
        <f>SUMIFS(рўйхат!BQ:BQ,рўйхат!$CX:$CX,$B$536,рўйхат!$D:$D,$C511)</f>
        <v/>
      </c>
      <c r="BK511" s="35">
        <f>SUMIFS(рўйхат!BR:BR,рўйхат!$CX:$CX,$B$536,рўйхат!$D:$D,$C511)</f>
        <v/>
      </c>
      <c r="BL511" s="36">
        <f>SUMIFS(рўйхат!BS:BS,рўйхат!$CX:$CX,$B$536,рўйхат!$D:$D,$C511)</f>
        <v/>
      </c>
      <c r="BM511" s="35">
        <f>SUMIFS(рўйхат!BT:BT,рўйхат!$CX:$CX,$B$536,рўйхат!$D:$D,$C511)</f>
        <v/>
      </c>
      <c r="BN511" s="36">
        <f>SUMIFS(рўйхат!BU:BU,рўйхат!$CX:$CX,$B$536,рўйхат!$D:$D,$C511)</f>
        <v/>
      </c>
      <c r="BO511" s="35">
        <f>SUMIFS(рўйхат!BX:BX,рўйхат!$CX:$CX,$B$536,рўйхат!$D:$D,$C511)</f>
        <v/>
      </c>
      <c r="BP511" s="36">
        <f>SUMIFS(рўйхат!BY:BY,рўйхат!$CX:$CX,$B$536,рўйхат!$D:$D,$C511)</f>
        <v/>
      </c>
      <c r="BQ511" s="35">
        <f>SUMIFS(рўйхат!BZ:BZ,рўйхат!$CX:$CX,$B$536,рўйхат!$D:$D,$C511)</f>
        <v/>
      </c>
      <c r="BR511" s="36">
        <f>SUMIFS(рўйхат!CA:CA,рўйхат!$CX:$CX,$B$536,рўйхат!$D:$D,$C511)</f>
        <v/>
      </c>
      <c r="BS511" s="35">
        <f>SUMIFS(рўйхат!CB:CB,рўйхат!$CX:$CX,$B$536,рўйхат!$D:$D,$C511)</f>
        <v/>
      </c>
      <c r="BT511" s="36">
        <f>SUMIFS(рўйхат!CC:CC,рўйхат!$CX:$CX,$B$536,рўйхат!$D:$D,$C511)</f>
        <v/>
      </c>
      <c r="BU511" s="35">
        <f>SUMIFS(рўйхат!CD:CD,рўйхат!$CX:$CX,$B$536,рўйхат!$D:$D,$C511)</f>
        <v/>
      </c>
      <c r="BV511" s="36">
        <f>SUMIFS(рўйхат!CE:CE,рўйхат!$CX:$CX,$B$536,рўйхат!$D:$D,$C511)</f>
        <v/>
      </c>
      <c r="BW511" s="35">
        <f>SUMIFS(рўйхат!CH:CH,рўйхат!$CX:$CX,$B$536,рўйхат!$D:$D,$C511)</f>
        <v/>
      </c>
      <c r="BX511" s="36">
        <f>SUMIFS(рўйхат!CI:CI,рўйхат!$CX:$CX,$B$536,рўйхат!$D:$D,$C511)</f>
        <v/>
      </c>
      <c r="BY511" s="35">
        <f>SUMIFS(рўйхат!CJ:CJ,рўйхат!$CX:$CX,$B$536,рўйхат!$D:$D,$C511)</f>
        <v/>
      </c>
      <c r="BZ511" s="36">
        <f>SUMIFS(рўйхат!CK:CK,рўйхат!$CX:$CX,$B$536,рўйхат!$D:$D,$C511)</f>
        <v/>
      </c>
      <c r="CA511" s="35">
        <f>SUMIFS(рўйхат!CL:CL,рўйхат!$CX:$CX,$B$536,рўйхат!$D:$D,$C511)</f>
        <v/>
      </c>
      <c r="CB511" s="36">
        <f>SUMIFS(рўйхат!CM:CM,рўйхат!$CX:$CX,$B$536,рўйхат!$D:$D,$C511)</f>
        <v/>
      </c>
      <c r="CC511" s="35">
        <f>SUMIFS(рўйхат!CN:CN,рўйхат!$CX:$CX,$B$536,рўйхат!$D:$D,$C511)</f>
        <v/>
      </c>
      <c r="CD511" s="36">
        <f>SUMIFS(рўйхат!CO:CO,рўйхат!$CX:$CX,$B$536,рўйхат!$D:$D,$C511)</f>
        <v/>
      </c>
      <c r="CE511" s="77">
        <f>IFERROR(BE511/(Q511+BE511),0)</f>
        <v/>
      </c>
      <c r="CF511" s="78">
        <f>IFERROR(BF511/(R511+BF511),0)</f>
        <v/>
      </c>
    </row>
    <row r="512" hidden="1" outlineLevel="1" ht="30" customFormat="1" customHeight="1" s="8">
      <c r="A512" s="39" t="n"/>
      <c r="B512" s="50" t="n">
        <v>42</v>
      </c>
      <c r="C512" s="131" t="inlineStr">
        <is>
          <t>Рейтинг бали шаклланишида ишчи ходим сони таҳлили</t>
        </is>
      </c>
      <c r="D512" s="51" t="n"/>
      <c r="E512" s="35">
        <f>SUMIFS(рўйхат!F:F,рўйхат!$CX:$CX,$B$536,рўйхат!$D:$D,$C512)</f>
        <v/>
      </c>
      <c r="F512" s="36">
        <f>SUMIFS(рўйхат!G:G,рўйхат!$CX:$CX,$B$536,рўйхат!$D:$D,$C512)</f>
        <v/>
      </c>
      <c r="G512" s="35">
        <f>SUMIFS(рўйхат!H:H,рўйхат!$CX:$CX,$B$536,рўйхат!$D:$D,$C512)</f>
        <v/>
      </c>
      <c r="H512" s="36">
        <f>SUMIFS(рўйхат!I:I,рўйхат!$CX:$CX,$B$536,рўйхат!$D:$D,$C512)</f>
        <v/>
      </c>
      <c r="I512" s="35">
        <f>SUMIFS(рўйхат!J:J,рўйхат!$CX:$CX,$B$536,рўйхат!$D:$D,$C512)</f>
        <v/>
      </c>
      <c r="J512" s="36">
        <f>SUMIFS(рўйхат!K:K,рўйхат!$CX:$CX,$B$536,рўйхат!$D:$D,$C512)</f>
        <v/>
      </c>
      <c r="K512" s="35">
        <f>SUMIFS(рўйхат!L:L,рўйхат!$CX:$CX,$B$536,рўйхат!$D:$D,$C512)</f>
        <v/>
      </c>
      <c r="L512" s="36">
        <f>SUMIFS(рўйхат!M:M,рўйхат!$CX:$CX,$B$536,рўйхат!$D:$D,$C512)</f>
        <v/>
      </c>
      <c r="M512" s="35">
        <f>SUMIFS(рўйхат!N:N,рўйхат!$CX:$CX,$B$536,рўйхат!$D:$D,$C512)</f>
        <v/>
      </c>
      <c r="N512" s="36">
        <f>SUMIFS(рўйхат!O:O,рўйхат!$CX:$CX,$B$536,рўйхат!$D:$D,$C512)</f>
        <v/>
      </c>
      <c r="O512" s="34">
        <f>IFERROR(M512/E512,0)</f>
        <v/>
      </c>
      <c r="P512" s="34">
        <f>IFERROR(N512/F512,0)</f>
        <v/>
      </c>
      <c r="Q512" s="35">
        <f>SUMIFS(рўйхат!P:P,рўйхат!$CX:$CX,$B$536,рўйхат!$D:$D,$C512)</f>
        <v/>
      </c>
      <c r="R512" s="36">
        <f>SUMIFS(рўйхат!Q:Q,рўйхат!$CX:$CX,$B$536,рўйхат!$D:$D,$C512)</f>
        <v/>
      </c>
      <c r="S512" s="35">
        <f>SUMIFS(рўйхат!R:R,рўйхат!$CX:$CX,$B$536,рўйхат!$D:$D,$C512)</f>
        <v/>
      </c>
      <c r="T512" s="36">
        <f>SUMIFS(рўйхат!S:S,рўйхат!$CX:$CX,$B$536,рўйхат!$D:$D,$C512)</f>
        <v/>
      </c>
      <c r="U512" s="35">
        <f>SUMIFS(рўйхат!T:T,рўйхат!$CX:$CX,$B$536,рўйхат!$D:$D,$C512)</f>
        <v/>
      </c>
      <c r="V512" s="36">
        <f>SUMIFS(рўйхат!U:U,рўйхат!$CX:$CX,$B$536,рўйхат!$D:$D,$C512)</f>
        <v/>
      </c>
      <c r="W512" s="35">
        <f>SUMIFS(рўйхат!V:V,рўйхат!$CX:$CX,$B$536,рўйхат!$D:$D,$C512)</f>
        <v/>
      </c>
      <c r="X512" s="36">
        <f>SUMIFS(рўйхат!W:W,рўйхат!$CX:$CX,$B$536,рўйхат!$D:$D,$C512)</f>
        <v/>
      </c>
      <c r="Y512" s="35">
        <f>SUMIFS(рўйхат!X:X,рўйхат!$CX:$CX,$B$536,рўйхат!$D:$D,$C512)</f>
        <v/>
      </c>
      <c r="Z512" s="36">
        <f>SUMIFS(рўйхат!Y:Y,рўйхат!$CX:$CX,$B$536,рўйхат!$D:$D,$C512)</f>
        <v/>
      </c>
      <c r="AA512" s="35">
        <f>SUMIFS(рўйхат!Z:Z,рўйхат!$CX:$CX,$B$536,рўйхат!$D:$D,$C512)</f>
        <v/>
      </c>
      <c r="AB512" s="36">
        <f>SUMIFS(рўйхат!AA:AA,рўйхат!$CX:$CX,$B$536,рўйхат!$D:$D,$C512)</f>
        <v/>
      </c>
      <c r="AC512" s="35">
        <f>SUMIFS(рўйхат!AB:AB,рўйхат!$CX:$CX,$B$536,рўйхат!$D:$D,$C512)</f>
        <v/>
      </c>
      <c r="AD512" s="36">
        <f>SUMIFS(рўйхат!AC:AC,рўйхат!$CX:$CX,$B$536,рўйхат!$D:$D,$C512)</f>
        <v/>
      </c>
      <c r="AE512" s="35">
        <f>SUMIFS(рўйхат!AD:AD,рўйхат!$CX:$CX,$B$536,рўйхат!$D:$D,$C512)</f>
        <v/>
      </c>
      <c r="AF512" s="36">
        <f>SUMIFS(рўйхат!AE:AE,рўйхат!$CX:$CX,$B$536,рўйхат!$D:$D,$C512)</f>
        <v/>
      </c>
      <c r="AG512" s="35">
        <f>SUMIFS(рўйхат!AH:AH,рўйхат!$CX:$CX,$B$536,рўйхат!$D:$D,$C512)</f>
        <v/>
      </c>
      <c r="AH512" s="36">
        <f>SUMIFS(рўйхат!AI:AI,рўйхат!$CX:$CX,$B$536,рўйхат!$D:$D,$C512)</f>
        <v/>
      </c>
      <c r="AI512" s="35">
        <f>SUMIFS(рўйхат!AJ:AJ,рўйхат!$CX:$CX,$B$536,рўйхат!$D:$D,$C512)</f>
        <v/>
      </c>
      <c r="AJ512" s="36">
        <f>SUMIFS(рўйхат!AK:AK,рўйхат!$CX:$CX,$B$536,рўйхат!$D:$D,$C512)</f>
        <v/>
      </c>
      <c r="AK512" s="35">
        <f>SUMIFS(рўйхат!AL:AL,рўйхат!$CX:$CX,$B$536,рўйхат!$D:$D,$C512)</f>
        <v/>
      </c>
      <c r="AL512" s="36">
        <f>SUMIFS(рўйхат!AM:AM,рўйхат!$CX:$CX,$B$536,рўйхат!$D:$D,$C512)</f>
        <v/>
      </c>
      <c r="AM512" s="77">
        <f>IFERROR(Q512/E512,0)</f>
        <v/>
      </c>
      <c r="AN512" s="77">
        <f>IFERROR(R512/F512,0)</f>
        <v/>
      </c>
      <c r="AO512" s="35">
        <f>SUMIFS(рўйхат!AX:AX,рўйхат!$CX:$CX,$B$536,рўйхат!$D:$D,$C512)</f>
        <v/>
      </c>
      <c r="AP512" s="36">
        <f>SUMIFS(рўйхат!AY:AY,рўйхат!$CX:$CX,$B$536,рўйхат!$D:$D,$C512)</f>
        <v/>
      </c>
      <c r="AQ512" s="35">
        <f>SUMIFS(рўйхат!AZ:AZ,рўйхат!$CX:$CX,$B$536,рўйхат!$D:$D,$C512)</f>
        <v/>
      </c>
      <c r="AR512" s="36">
        <f>SUMIFS(рўйхат!BA:BA,рўйхат!$CX:$CX,$B$536,рўйхат!$D:$D,$C512)</f>
        <v/>
      </c>
      <c r="AS512" s="35">
        <f>SUMIFS(рўйхат!BB:BB,рўйхат!$CX:$CX,$B$536,рўйхат!$D:$D,$C512)</f>
        <v/>
      </c>
      <c r="AT512" s="36">
        <f>SUMIFS(рўйхат!BC:BC,рўйхат!$CX:$CX,$B$536,рўйхат!$D:$D,$C512)</f>
        <v/>
      </c>
      <c r="AU512" s="35">
        <f>SUMIFS(рўйхат!BD:BD,рўйхат!$CX:$CX,$B$536,рўйхат!$D:$D,$C512)</f>
        <v/>
      </c>
      <c r="AV512" s="36">
        <f>SUMIFS(рўйхат!BE:BE,рўйхат!$CX:$CX,$B$536,рўйхат!$D:$D,$C512)</f>
        <v/>
      </c>
      <c r="AW512" s="35">
        <f>SUMIFS(рўйхат!BF:BF,рўйхат!$CX:$CX,$B$536,рўйхат!$D:$D,$C512)</f>
        <v/>
      </c>
      <c r="AX512" s="36">
        <f>SUMIFS(рўйхат!BG:BG,рўйхат!$CX:$CX,$B$536,рўйхат!$D:$D,$C512)</f>
        <v/>
      </c>
      <c r="AY512" s="35">
        <f>SUMIFS(рўйхат!BH:BH,рўйхат!$CX:$CX,$B$536,рўйхат!$D:$D,$C512)</f>
        <v/>
      </c>
      <c r="AZ512" s="36">
        <f>SUMIFS(рўйхат!BI:BI,рўйхат!$CX:$CX,$B$536,рўйхат!$D:$D,$C512)</f>
        <v/>
      </c>
      <c r="BA512" s="35">
        <f>SUMIFS(рўйхат!BJ:BJ,рўйхат!$CX:$CX,$B$536,рўйхат!$D:$D,$C512)</f>
        <v/>
      </c>
      <c r="BB512" s="36">
        <f>SUMIFS(рўйхат!BK:BK,рўйхат!$CX:$CX,$B$536,рўйхат!$D:$D,$C512)</f>
        <v/>
      </c>
      <c r="BC512" s="77">
        <f>IFERROR(AO512/E512,0)</f>
        <v/>
      </c>
      <c r="BD512" s="77">
        <f>IFERROR(AP512/F512,0)</f>
        <v/>
      </c>
      <c r="BE512" s="35">
        <f>SUMIFS(рўйхат!BL:BL,рўйхат!$CX:$CX,$B$536,рўйхат!$D:$D,$C512)</f>
        <v/>
      </c>
      <c r="BF512" s="36">
        <f>SUMIFS(рўйхат!BM:BM,рўйхат!$CX:$CX,$B$536,рўйхат!$D:$D,$C512)</f>
        <v/>
      </c>
      <c r="BG512" s="35">
        <f>SUMIFS(рўйхат!BN:BN,рўйхат!$CX:$CX,$B$536,рўйхат!$D:$D,$C512)</f>
        <v/>
      </c>
      <c r="BH512" s="36">
        <f>SUMIFS(рўйхат!BO:BO,рўйхат!$CX:$CX,$B$536,рўйхат!$D:$D,$C512)</f>
        <v/>
      </c>
      <c r="BI512" s="35">
        <f>SUMIFS(рўйхат!BP:BP,рўйхат!$CX:$CX,$B$536,рўйхат!$D:$D,$C512)</f>
        <v/>
      </c>
      <c r="BJ512" s="36">
        <f>SUMIFS(рўйхат!BQ:BQ,рўйхат!$CX:$CX,$B$536,рўйхат!$D:$D,$C512)</f>
        <v/>
      </c>
      <c r="BK512" s="35">
        <f>SUMIFS(рўйхат!BR:BR,рўйхат!$CX:$CX,$B$536,рўйхат!$D:$D,$C512)</f>
        <v/>
      </c>
      <c r="BL512" s="36">
        <f>SUMIFS(рўйхат!BS:BS,рўйхат!$CX:$CX,$B$536,рўйхат!$D:$D,$C512)</f>
        <v/>
      </c>
      <c r="BM512" s="35">
        <f>SUMIFS(рўйхат!BT:BT,рўйхат!$CX:$CX,$B$536,рўйхат!$D:$D,$C512)</f>
        <v/>
      </c>
      <c r="BN512" s="36">
        <f>SUMIFS(рўйхат!BU:BU,рўйхат!$CX:$CX,$B$536,рўйхат!$D:$D,$C512)</f>
        <v/>
      </c>
      <c r="BO512" s="35">
        <f>SUMIFS(рўйхат!BX:BX,рўйхат!$CX:$CX,$B$536,рўйхат!$D:$D,$C512)</f>
        <v/>
      </c>
      <c r="BP512" s="36">
        <f>SUMIFS(рўйхат!BY:BY,рўйхат!$CX:$CX,$B$536,рўйхат!$D:$D,$C512)</f>
        <v/>
      </c>
      <c r="BQ512" s="35">
        <f>SUMIFS(рўйхат!BZ:BZ,рўйхат!$CX:$CX,$B$536,рўйхат!$D:$D,$C512)</f>
        <v/>
      </c>
      <c r="BR512" s="36">
        <f>SUMIFS(рўйхат!CA:CA,рўйхат!$CX:$CX,$B$536,рўйхат!$D:$D,$C512)</f>
        <v/>
      </c>
      <c r="BS512" s="35">
        <f>SUMIFS(рўйхат!CB:CB,рўйхат!$CX:$CX,$B$536,рўйхат!$D:$D,$C512)</f>
        <v/>
      </c>
      <c r="BT512" s="36">
        <f>SUMIFS(рўйхат!CC:CC,рўйхат!$CX:$CX,$B$536,рўйхат!$D:$D,$C512)</f>
        <v/>
      </c>
      <c r="BU512" s="35">
        <f>SUMIFS(рўйхат!CD:CD,рўйхат!$CX:$CX,$B$536,рўйхат!$D:$D,$C512)</f>
        <v/>
      </c>
      <c r="BV512" s="36">
        <f>SUMIFS(рўйхат!CE:CE,рўйхат!$CX:$CX,$B$536,рўйхат!$D:$D,$C512)</f>
        <v/>
      </c>
      <c r="BW512" s="35">
        <f>SUMIFS(рўйхат!CH:CH,рўйхат!$CX:$CX,$B$536,рўйхат!$D:$D,$C512)</f>
        <v/>
      </c>
      <c r="BX512" s="36">
        <f>SUMIFS(рўйхат!CI:CI,рўйхат!$CX:$CX,$B$536,рўйхат!$D:$D,$C512)</f>
        <v/>
      </c>
      <c r="BY512" s="35">
        <f>SUMIFS(рўйхат!CJ:CJ,рўйхат!$CX:$CX,$B$536,рўйхат!$D:$D,$C512)</f>
        <v/>
      </c>
      <c r="BZ512" s="36">
        <f>SUMIFS(рўйхат!CK:CK,рўйхат!$CX:$CX,$B$536,рўйхат!$D:$D,$C512)</f>
        <v/>
      </c>
      <c r="CA512" s="35">
        <f>SUMIFS(рўйхат!CL:CL,рўйхат!$CX:$CX,$B$536,рўйхат!$D:$D,$C512)</f>
        <v/>
      </c>
      <c r="CB512" s="36">
        <f>SUMIFS(рўйхат!CM:CM,рўйхат!$CX:$CX,$B$536,рўйхат!$D:$D,$C512)</f>
        <v/>
      </c>
      <c r="CC512" s="35">
        <f>SUMIFS(рўйхат!CN:CN,рўйхат!$CX:$CX,$B$536,рўйхат!$D:$D,$C512)</f>
        <v/>
      </c>
      <c r="CD512" s="36">
        <f>SUMIFS(рўйхат!CO:CO,рўйхат!$CX:$CX,$B$536,рўйхат!$D:$D,$C512)</f>
        <v/>
      </c>
      <c r="CE512" s="77">
        <f>IFERROR(BE512/(Q512+BE512),0)</f>
        <v/>
      </c>
      <c r="CF512" s="78">
        <f>IFERROR(BF512/(R512+BF512),0)</f>
        <v/>
      </c>
    </row>
    <row r="513" hidden="1" outlineLevel="1" ht="30" customFormat="1" customHeight="1" s="8">
      <c r="A513" s="39" t="n"/>
      <c r="B513" s="50" t="n">
        <v>43</v>
      </c>
      <c r="C513" s="131" t="inlineStr">
        <is>
          <t>Рейтинг балига тўғри келмайдиган қурилишлар</t>
        </is>
      </c>
      <c r="D513" s="51" t="n"/>
      <c r="E513" s="35">
        <f>SUMIFS(рўйхат!F:F,рўйхат!$CX:$CX,$B$536,рўйхат!$D:$D,$C513)</f>
        <v/>
      </c>
      <c r="F513" s="36">
        <f>SUMIFS(рўйхат!G:G,рўйхат!$CX:$CX,$B$536,рўйхат!$D:$D,$C513)</f>
        <v/>
      </c>
      <c r="G513" s="35">
        <f>SUMIFS(рўйхат!H:H,рўйхат!$CX:$CX,$B$536,рўйхат!$D:$D,$C513)</f>
        <v/>
      </c>
      <c r="H513" s="36">
        <f>SUMIFS(рўйхат!I:I,рўйхат!$CX:$CX,$B$536,рўйхат!$D:$D,$C513)</f>
        <v/>
      </c>
      <c r="I513" s="35">
        <f>SUMIFS(рўйхат!J:J,рўйхат!$CX:$CX,$B$536,рўйхат!$D:$D,$C513)</f>
        <v/>
      </c>
      <c r="J513" s="36">
        <f>SUMIFS(рўйхат!K:K,рўйхат!$CX:$CX,$B$536,рўйхат!$D:$D,$C513)</f>
        <v/>
      </c>
      <c r="K513" s="35">
        <f>SUMIFS(рўйхат!L:L,рўйхат!$CX:$CX,$B$536,рўйхат!$D:$D,$C513)</f>
        <v/>
      </c>
      <c r="L513" s="36">
        <f>SUMIFS(рўйхат!M:M,рўйхат!$CX:$CX,$B$536,рўйхат!$D:$D,$C513)</f>
        <v/>
      </c>
      <c r="M513" s="35">
        <f>SUMIFS(рўйхат!N:N,рўйхат!$CX:$CX,$B$536,рўйхат!$D:$D,$C513)</f>
        <v/>
      </c>
      <c r="N513" s="36">
        <f>SUMIFS(рўйхат!O:O,рўйхат!$CX:$CX,$B$536,рўйхат!$D:$D,$C513)</f>
        <v/>
      </c>
      <c r="O513" s="34">
        <f>IFERROR(M513/E513,0)</f>
        <v/>
      </c>
      <c r="P513" s="34">
        <f>IFERROR(N513/F513,0)</f>
        <v/>
      </c>
      <c r="Q513" s="35">
        <f>SUMIFS(рўйхат!P:P,рўйхат!$CX:$CX,$B$536,рўйхат!$D:$D,$C513)</f>
        <v/>
      </c>
      <c r="R513" s="36">
        <f>SUMIFS(рўйхат!Q:Q,рўйхат!$CX:$CX,$B$536,рўйхат!$D:$D,$C513)</f>
        <v/>
      </c>
      <c r="S513" s="35">
        <f>SUMIFS(рўйхат!R:R,рўйхат!$CX:$CX,$B$536,рўйхат!$D:$D,$C513)</f>
        <v/>
      </c>
      <c r="T513" s="36">
        <f>SUMIFS(рўйхат!S:S,рўйхат!$CX:$CX,$B$536,рўйхат!$D:$D,$C513)</f>
        <v/>
      </c>
      <c r="U513" s="35">
        <f>SUMIFS(рўйхат!T:T,рўйхат!$CX:$CX,$B$536,рўйхат!$D:$D,$C513)</f>
        <v/>
      </c>
      <c r="V513" s="36">
        <f>SUMIFS(рўйхат!U:U,рўйхат!$CX:$CX,$B$536,рўйхат!$D:$D,$C513)</f>
        <v/>
      </c>
      <c r="W513" s="35">
        <f>SUMIFS(рўйхат!V:V,рўйхат!$CX:$CX,$B$536,рўйхат!$D:$D,$C513)</f>
        <v/>
      </c>
      <c r="X513" s="36">
        <f>SUMIFS(рўйхат!W:W,рўйхат!$CX:$CX,$B$536,рўйхат!$D:$D,$C513)</f>
        <v/>
      </c>
      <c r="Y513" s="35">
        <f>SUMIFS(рўйхат!X:X,рўйхат!$CX:$CX,$B$536,рўйхат!$D:$D,$C513)</f>
        <v/>
      </c>
      <c r="Z513" s="36">
        <f>SUMIFS(рўйхат!Y:Y,рўйхат!$CX:$CX,$B$536,рўйхат!$D:$D,$C513)</f>
        <v/>
      </c>
      <c r="AA513" s="35">
        <f>SUMIFS(рўйхат!Z:Z,рўйхат!$CX:$CX,$B$536,рўйхат!$D:$D,$C513)</f>
        <v/>
      </c>
      <c r="AB513" s="36">
        <f>SUMIFS(рўйхат!AA:AA,рўйхат!$CX:$CX,$B$536,рўйхат!$D:$D,$C513)</f>
        <v/>
      </c>
      <c r="AC513" s="35">
        <f>SUMIFS(рўйхат!AB:AB,рўйхат!$CX:$CX,$B$536,рўйхат!$D:$D,$C513)</f>
        <v/>
      </c>
      <c r="AD513" s="36">
        <f>SUMIFS(рўйхат!AC:AC,рўйхат!$CX:$CX,$B$536,рўйхат!$D:$D,$C513)</f>
        <v/>
      </c>
      <c r="AE513" s="35">
        <f>SUMIFS(рўйхат!AD:AD,рўйхат!$CX:$CX,$B$536,рўйхат!$D:$D,$C513)</f>
        <v/>
      </c>
      <c r="AF513" s="36">
        <f>SUMIFS(рўйхат!AE:AE,рўйхат!$CX:$CX,$B$536,рўйхат!$D:$D,$C513)</f>
        <v/>
      </c>
      <c r="AG513" s="35">
        <f>SUMIFS(рўйхат!AH:AH,рўйхат!$CX:$CX,$B$536,рўйхат!$D:$D,$C513)</f>
        <v/>
      </c>
      <c r="AH513" s="36">
        <f>SUMIFS(рўйхат!AI:AI,рўйхат!$CX:$CX,$B$536,рўйхат!$D:$D,$C513)</f>
        <v/>
      </c>
      <c r="AI513" s="35">
        <f>SUMIFS(рўйхат!AJ:AJ,рўйхат!$CX:$CX,$B$536,рўйхат!$D:$D,$C513)</f>
        <v/>
      </c>
      <c r="AJ513" s="36">
        <f>SUMIFS(рўйхат!AK:AK,рўйхат!$CX:$CX,$B$536,рўйхат!$D:$D,$C513)</f>
        <v/>
      </c>
      <c r="AK513" s="35">
        <f>SUMIFS(рўйхат!AL:AL,рўйхат!$CX:$CX,$B$536,рўйхат!$D:$D,$C513)</f>
        <v/>
      </c>
      <c r="AL513" s="36">
        <f>SUMIFS(рўйхат!AM:AM,рўйхат!$CX:$CX,$B$536,рўйхат!$D:$D,$C513)</f>
        <v/>
      </c>
      <c r="AM513" s="77">
        <f>IFERROR(Q513/E513,0)</f>
        <v/>
      </c>
      <c r="AN513" s="77">
        <f>IFERROR(R513/F513,0)</f>
        <v/>
      </c>
      <c r="AO513" s="35">
        <f>SUMIFS(рўйхат!AX:AX,рўйхат!$CX:$CX,$B$536,рўйхат!$D:$D,$C513)</f>
        <v/>
      </c>
      <c r="AP513" s="36">
        <f>SUMIFS(рўйхат!AY:AY,рўйхат!$CX:$CX,$B$536,рўйхат!$D:$D,$C513)</f>
        <v/>
      </c>
      <c r="AQ513" s="35">
        <f>SUMIFS(рўйхат!AZ:AZ,рўйхат!$CX:$CX,$B$536,рўйхат!$D:$D,$C513)</f>
        <v/>
      </c>
      <c r="AR513" s="36">
        <f>SUMIFS(рўйхат!BA:BA,рўйхат!$CX:$CX,$B$536,рўйхат!$D:$D,$C513)</f>
        <v/>
      </c>
      <c r="AS513" s="35">
        <f>SUMIFS(рўйхат!BB:BB,рўйхат!$CX:$CX,$B$536,рўйхат!$D:$D,$C513)</f>
        <v/>
      </c>
      <c r="AT513" s="36">
        <f>SUMIFS(рўйхат!BC:BC,рўйхат!$CX:$CX,$B$536,рўйхат!$D:$D,$C513)</f>
        <v/>
      </c>
      <c r="AU513" s="35">
        <f>SUMIFS(рўйхат!BD:BD,рўйхат!$CX:$CX,$B$536,рўйхат!$D:$D,$C513)</f>
        <v/>
      </c>
      <c r="AV513" s="36">
        <f>SUMIFS(рўйхат!BE:BE,рўйхат!$CX:$CX,$B$536,рўйхат!$D:$D,$C513)</f>
        <v/>
      </c>
      <c r="AW513" s="35">
        <f>SUMIFS(рўйхат!BF:BF,рўйхат!$CX:$CX,$B$536,рўйхат!$D:$D,$C513)</f>
        <v/>
      </c>
      <c r="AX513" s="36">
        <f>SUMIFS(рўйхат!BG:BG,рўйхат!$CX:$CX,$B$536,рўйхат!$D:$D,$C513)</f>
        <v/>
      </c>
      <c r="AY513" s="35">
        <f>SUMIFS(рўйхат!BH:BH,рўйхат!$CX:$CX,$B$536,рўйхат!$D:$D,$C513)</f>
        <v/>
      </c>
      <c r="AZ513" s="36">
        <f>SUMIFS(рўйхат!BI:BI,рўйхат!$CX:$CX,$B$536,рўйхат!$D:$D,$C513)</f>
        <v/>
      </c>
      <c r="BA513" s="35">
        <f>SUMIFS(рўйхат!BJ:BJ,рўйхат!$CX:$CX,$B$536,рўйхат!$D:$D,$C513)</f>
        <v/>
      </c>
      <c r="BB513" s="36">
        <f>SUMIFS(рўйхат!BK:BK,рўйхат!$CX:$CX,$B$536,рўйхат!$D:$D,$C513)</f>
        <v/>
      </c>
      <c r="BC513" s="77">
        <f>IFERROR(AO513/E513,0)</f>
        <v/>
      </c>
      <c r="BD513" s="77">
        <f>IFERROR(AP513/F513,0)</f>
        <v/>
      </c>
      <c r="BE513" s="35">
        <f>SUMIFS(рўйхат!BL:BL,рўйхат!$CX:$CX,$B$536,рўйхат!$D:$D,$C513)</f>
        <v/>
      </c>
      <c r="BF513" s="36">
        <f>SUMIFS(рўйхат!BM:BM,рўйхат!$CX:$CX,$B$536,рўйхат!$D:$D,$C513)</f>
        <v/>
      </c>
      <c r="BG513" s="35">
        <f>SUMIFS(рўйхат!BN:BN,рўйхат!$CX:$CX,$B$536,рўйхат!$D:$D,$C513)</f>
        <v/>
      </c>
      <c r="BH513" s="36">
        <f>SUMIFS(рўйхат!BO:BO,рўйхат!$CX:$CX,$B$536,рўйхат!$D:$D,$C513)</f>
        <v/>
      </c>
      <c r="BI513" s="35">
        <f>SUMIFS(рўйхат!BP:BP,рўйхат!$CX:$CX,$B$536,рўйхат!$D:$D,$C513)</f>
        <v/>
      </c>
      <c r="BJ513" s="36">
        <f>SUMIFS(рўйхат!BQ:BQ,рўйхат!$CX:$CX,$B$536,рўйхат!$D:$D,$C513)</f>
        <v/>
      </c>
      <c r="BK513" s="35">
        <f>SUMIFS(рўйхат!BR:BR,рўйхат!$CX:$CX,$B$536,рўйхат!$D:$D,$C513)</f>
        <v/>
      </c>
      <c r="BL513" s="36">
        <f>SUMIFS(рўйхат!BS:BS,рўйхат!$CX:$CX,$B$536,рўйхат!$D:$D,$C513)</f>
        <v/>
      </c>
      <c r="BM513" s="35">
        <f>SUMIFS(рўйхат!BT:BT,рўйхат!$CX:$CX,$B$536,рўйхат!$D:$D,$C513)</f>
        <v/>
      </c>
      <c r="BN513" s="36">
        <f>SUMIFS(рўйхат!BU:BU,рўйхат!$CX:$CX,$B$536,рўйхат!$D:$D,$C513)</f>
        <v/>
      </c>
      <c r="BO513" s="35">
        <f>SUMIFS(рўйхат!BX:BX,рўйхат!$CX:$CX,$B$536,рўйхат!$D:$D,$C513)</f>
        <v/>
      </c>
      <c r="BP513" s="36">
        <f>SUMIFS(рўйхат!BY:BY,рўйхат!$CX:$CX,$B$536,рўйхат!$D:$D,$C513)</f>
        <v/>
      </c>
      <c r="BQ513" s="35">
        <f>SUMIFS(рўйхат!BZ:BZ,рўйхат!$CX:$CX,$B$536,рўйхат!$D:$D,$C513)</f>
        <v/>
      </c>
      <c r="BR513" s="36">
        <f>SUMIFS(рўйхат!CA:CA,рўйхат!$CX:$CX,$B$536,рўйхат!$D:$D,$C513)</f>
        <v/>
      </c>
      <c r="BS513" s="35">
        <f>SUMIFS(рўйхат!CB:CB,рўйхат!$CX:$CX,$B$536,рўйхат!$D:$D,$C513)</f>
        <v/>
      </c>
      <c r="BT513" s="36">
        <f>SUMIFS(рўйхат!CC:CC,рўйхат!$CX:$CX,$B$536,рўйхат!$D:$D,$C513)</f>
        <v/>
      </c>
      <c r="BU513" s="35">
        <f>SUMIFS(рўйхат!CD:CD,рўйхат!$CX:$CX,$B$536,рўйхат!$D:$D,$C513)</f>
        <v/>
      </c>
      <c r="BV513" s="36">
        <f>SUMIFS(рўйхат!CE:CE,рўйхат!$CX:$CX,$B$536,рўйхат!$D:$D,$C513)</f>
        <v/>
      </c>
      <c r="BW513" s="35">
        <f>SUMIFS(рўйхат!CH:CH,рўйхат!$CX:$CX,$B$536,рўйхат!$D:$D,$C513)</f>
        <v/>
      </c>
      <c r="BX513" s="36">
        <f>SUMIFS(рўйхат!CI:CI,рўйхат!$CX:$CX,$B$536,рўйхат!$D:$D,$C513)</f>
        <v/>
      </c>
      <c r="BY513" s="35">
        <f>SUMIFS(рўйхат!CJ:CJ,рўйхат!$CX:$CX,$B$536,рўйхат!$D:$D,$C513)</f>
        <v/>
      </c>
      <c r="BZ513" s="36">
        <f>SUMIFS(рўйхат!CK:CK,рўйхат!$CX:$CX,$B$536,рўйхат!$D:$D,$C513)</f>
        <v/>
      </c>
      <c r="CA513" s="35">
        <f>SUMIFS(рўйхат!CL:CL,рўйхат!$CX:$CX,$B$536,рўйхат!$D:$D,$C513)</f>
        <v/>
      </c>
      <c r="CB513" s="36">
        <f>SUMIFS(рўйхат!CM:CM,рўйхат!$CX:$CX,$B$536,рўйхат!$D:$D,$C513)</f>
        <v/>
      </c>
      <c r="CC513" s="35">
        <f>SUMIFS(рўйхат!CN:CN,рўйхат!$CX:$CX,$B$536,рўйхат!$D:$D,$C513)</f>
        <v/>
      </c>
      <c r="CD513" s="36">
        <f>SUMIFS(рўйхат!CO:CO,рўйхат!$CX:$CX,$B$536,рўйхат!$D:$D,$C513)</f>
        <v/>
      </c>
      <c r="CE513" s="77">
        <f>IFERROR(BE513/(Q513+BE513),0)</f>
        <v/>
      </c>
      <c r="CF513" s="78">
        <f>IFERROR(BF513/(R513+BF513),0)</f>
        <v/>
      </c>
    </row>
    <row r="514" hidden="1" outlineLevel="1" ht="30" customFormat="1" customHeight="1" s="8">
      <c r="A514" s="39" t="n"/>
      <c r="B514" s="50" t="n">
        <v>44</v>
      </c>
      <c r="C514" s="131" t="inlineStr">
        <is>
          <t>Рейтинг бахолашда бир транспорт воситасини 2 ва ундан ортиқ ҳисобга олиш</t>
        </is>
      </c>
      <c r="D514" s="51" t="n"/>
      <c r="E514" s="35">
        <f>SUMIFS(рўйхат!F:F,рўйхат!$CX:$CX,$B$536,рўйхат!$D:$D,$C514)</f>
        <v/>
      </c>
      <c r="F514" s="36">
        <f>SUMIFS(рўйхат!G:G,рўйхат!$CX:$CX,$B$536,рўйхат!$D:$D,$C514)</f>
        <v/>
      </c>
      <c r="G514" s="35">
        <f>SUMIFS(рўйхат!H:H,рўйхат!$CX:$CX,$B$536,рўйхат!$D:$D,$C514)</f>
        <v/>
      </c>
      <c r="H514" s="36">
        <f>SUMIFS(рўйхат!I:I,рўйхат!$CX:$CX,$B$536,рўйхат!$D:$D,$C514)</f>
        <v/>
      </c>
      <c r="I514" s="35">
        <f>SUMIFS(рўйхат!J:J,рўйхат!$CX:$CX,$B$536,рўйхат!$D:$D,$C514)</f>
        <v/>
      </c>
      <c r="J514" s="36">
        <f>SUMIFS(рўйхат!K:K,рўйхат!$CX:$CX,$B$536,рўйхат!$D:$D,$C514)</f>
        <v/>
      </c>
      <c r="K514" s="35">
        <f>SUMIFS(рўйхат!L:L,рўйхат!$CX:$CX,$B$536,рўйхат!$D:$D,$C514)</f>
        <v/>
      </c>
      <c r="L514" s="36">
        <f>SUMIFS(рўйхат!M:M,рўйхат!$CX:$CX,$B$536,рўйхат!$D:$D,$C514)</f>
        <v/>
      </c>
      <c r="M514" s="35">
        <f>SUMIFS(рўйхат!N:N,рўйхат!$CX:$CX,$B$536,рўйхат!$D:$D,$C514)</f>
        <v/>
      </c>
      <c r="N514" s="36">
        <f>SUMIFS(рўйхат!O:O,рўйхат!$CX:$CX,$B$536,рўйхат!$D:$D,$C514)</f>
        <v/>
      </c>
      <c r="O514" s="34">
        <f>IFERROR(M514/E514,0)</f>
        <v/>
      </c>
      <c r="P514" s="34">
        <f>IFERROR(N514/F514,0)</f>
        <v/>
      </c>
      <c r="Q514" s="35">
        <f>SUMIFS(рўйхат!P:P,рўйхат!$CX:$CX,$B$536,рўйхат!$D:$D,$C514)</f>
        <v/>
      </c>
      <c r="R514" s="36">
        <f>SUMIFS(рўйхат!Q:Q,рўйхат!$CX:$CX,$B$536,рўйхат!$D:$D,$C514)</f>
        <v/>
      </c>
      <c r="S514" s="35">
        <f>SUMIFS(рўйхат!R:R,рўйхат!$CX:$CX,$B$536,рўйхат!$D:$D,$C514)</f>
        <v/>
      </c>
      <c r="T514" s="36">
        <f>SUMIFS(рўйхат!S:S,рўйхат!$CX:$CX,$B$536,рўйхат!$D:$D,$C514)</f>
        <v/>
      </c>
      <c r="U514" s="35">
        <f>SUMIFS(рўйхат!T:T,рўйхат!$CX:$CX,$B$536,рўйхат!$D:$D,$C514)</f>
        <v/>
      </c>
      <c r="V514" s="36">
        <f>SUMIFS(рўйхат!U:U,рўйхат!$CX:$CX,$B$536,рўйхат!$D:$D,$C514)</f>
        <v/>
      </c>
      <c r="W514" s="35">
        <f>SUMIFS(рўйхат!V:V,рўйхат!$CX:$CX,$B$536,рўйхат!$D:$D,$C514)</f>
        <v/>
      </c>
      <c r="X514" s="36">
        <f>SUMIFS(рўйхат!W:W,рўйхат!$CX:$CX,$B$536,рўйхат!$D:$D,$C514)</f>
        <v/>
      </c>
      <c r="Y514" s="35">
        <f>SUMIFS(рўйхат!X:X,рўйхат!$CX:$CX,$B$536,рўйхат!$D:$D,$C514)</f>
        <v/>
      </c>
      <c r="Z514" s="36">
        <f>SUMIFS(рўйхат!Y:Y,рўйхат!$CX:$CX,$B$536,рўйхат!$D:$D,$C514)</f>
        <v/>
      </c>
      <c r="AA514" s="35">
        <f>SUMIFS(рўйхат!Z:Z,рўйхат!$CX:$CX,$B$536,рўйхат!$D:$D,$C514)</f>
        <v/>
      </c>
      <c r="AB514" s="36">
        <f>SUMIFS(рўйхат!AA:AA,рўйхат!$CX:$CX,$B$536,рўйхат!$D:$D,$C514)</f>
        <v/>
      </c>
      <c r="AC514" s="35">
        <f>SUMIFS(рўйхат!AB:AB,рўйхат!$CX:$CX,$B$536,рўйхат!$D:$D,$C514)</f>
        <v/>
      </c>
      <c r="AD514" s="36">
        <f>SUMIFS(рўйхат!AC:AC,рўйхат!$CX:$CX,$B$536,рўйхат!$D:$D,$C514)</f>
        <v/>
      </c>
      <c r="AE514" s="35">
        <f>SUMIFS(рўйхат!AD:AD,рўйхат!$CX:$CX,$B$536,рўйхат!$D:$D,$C514)</f>
        <v/>
      </c>
      <c r="AF514" s="36">
        <f>SUMIFS(рўйхат!AE:AE,рўйхат!$CX:$CX,$B$536,рўйхат!$D:$D,$C514)</f>
        <v/>
      </c>
      <c r="AG514" s="35">
        <f>SUMIFS(рўйхат!AH:AH,рўйхат!$CX:$CX,$B$536,рўйхат!$D:$D,$C514)</f>
        <v/>
      </c>
      <c r="AH514" s="36">
        <f>SUMIFS(рўйхат!AI:AI,рўйхат!$CX:$CX,$B$536,рўйхат!$D:$D,$C514)</f>
        <v/>
      </c>
      <c r="AI514" s="35">
        <f>SUMIFS(рўйхат!AJ:AJ,рўйхат!$CX:$CX,$B$536,рўйхат!$D:$D,$C514)</f>
        <v/>
      </c>
      <c r="AJ514" s="36">
        <f>SUMIFS(рўйхат!AK:AK,рўйхат!$CX:$CX,$B$536,рўйхат!$D:$D,$C514)</f>
        <v/>
      </c>
      <c r="AK514" s="35">
        <f>SUMIFS(рўйхат!AL:AL,рўйхат!$CX:$CX,$B$536,рўйхат!$D:$D,$C514)</f>
        <v/>
      </c>
      <c r="AL514" s="36">
        <f>SUMIFS(рўйхат!AM:AM,рўйхат!$CX:$CX,$B$536,рўйхат!$D:$D,$C514)</f>
        <v/>
      </c>
      <c r="AM514" s="77">
        <f>IFERROR(Q514/E514,0)</f>
        <v/>
      </c>
      <c r="AN514" s="77">
        <f>IFERROR(R514/F514,0)</f>
        <v/>
      </c>
      <c r="AO514" s="35">
        <f>SUMIFS(рўйхат!AX:AX,рўйхат!$CX:$CX,$B$536,рўйхат!$D:$D,$C514)</f>
        <v/>
      </c>
      <c r="AP514" s="36">
        <f>SUMIFS(рўйхат!AY:AY,рўйхат!$CX:$CX,$B$536,рўйхат!$D:$D,$C514)</f>
        <v/>
      </c>
      <c r="AQ514" s="35">
        <f>SUMIFS(рўйхат!AZ:AZ,рўйхат!$CX:$CX,$B$536,рўйхат!$D:$D,$C514)</f>
        <v/>
      </c>
      <c r="AR514" s="36">
        <f>SUMIFS(рўйхат!BA:BA,рўйхат!$CX:$CX,$B$536,рўйхат!$D:$D,$C514)</f>
        <v/>
      </c>
      <c r="AS514" s="35">
        <f>SUMIFS(рўйхат!BB:BB,рўйхат!$CX:$CX,$B$536,рўйхат!$D:$D,$C514)</f>
        <v/>
      </c>
      <c r="AT514" s="36">
        <f>SUMIFS(рўйхат!BC:BC,рўйхат!$CX:$CX,$B$536,рўйхат!$D:$D,$C514)</f>
        <v/>
      </c>
      <c r="AU514" s="35">
        <f>SUMIFS(рўйхат!BD:BD,рўйхат!$CX:$CX,$B$536,рўйхат!$D:$D,$C514)</f>
        <v/>
      </c>
      <c r="AV514" s="36">
        <f>SUMIFS(рўйхат!BE:BE,рўйхат!$CX:$CX,$B$536,рўйхат!$D:$D,$C514)</f>
        <v/>
      </c>
      <c r="AW514" s="35">
        <f>SUMIFS(рўйхат!BF:BF,рўйхат!$CX:$CX,$B$536,рўйхат!$D:$D,$C514)</f>
        <v/>
      </c>
      <c r="AX514" s="36">
        <f>SUMIFS(рўйхат!BG:BG,рўйхат!$CX:$CX,$B$536,рўйхат!$D:$D,$C514)</f>
        <v/>
      </c>
      <c r="AY514" s="35">
        <f>SUMIFS(рўйхат!BH:BH,рўйхат!$CX:$CX,$B$536,рўйхат!$D:$D,$C514)</f>
        <v/>
      </c>
      <c r="AZ514" s="36">
        <f>SUMIFS(рўйхат!BI:BI,рўйхат!$CX:$CX,$B$536,рўйхат!$D:$D,$C514)</f>
        <v/>
      </c>
      <c r="BA514" s="35">
        <f>SUMIFS(рўйхат!BJ:BJ,рўйхат!$CX:$CX,$B$536,рўйхат!$D:$D,$C514)</f>
        <v/>
      </c>
      <c r="BB514" s="36">
        <f>SUMIFS(рўйхат!BK:BK,рўйхат!$CX:$CX,$B$536,рўйхат!$D:$D,$C514)</f>
        <v/>
      </c>
      <c r="BC514" s="77">
        <f>IFERROR(AO514/E514,0)</f>
        <v/>
      </c>
      <c r="BD514" s="77">
        <f>IFERROR(AP514/F514,0)</f>
        <v/>
      </c>
      <c r="BE514" s="35">
        <f>SUMIFS(рўйхат!BL:BL,рўйхат!$CX:$CX,$B$536,рўйхат!$D:$D,$C514)</f>
        <v/>
      </c>
      <c r="BF514" s="36">
        <f>SUMIFS(рўйхат!BM:BM,рўйхат!$CX:$CX,$B$536,рўйхат!$D:$D,$C514)</f>
        <v/>
      </c>
      <c r="BG514" s="35">
        <f>SUMIFS(рўйхат!BN:BN,рўйхат!$CX:$CX,$B$536,рўйхат!$D:$D,$C514)</f>
        <v/>
      </c>
      <c r="BH514" s="36">
        <f>SUMIFS(рўйхат!BO:BO,рўйхат!$CX:$CX,$B$536,рўйхат!$D:$D,$C514)</f>
        <v/>
      </c>
      <c r="BI514" s="35">
        <f>SUMIFS(рўйхат!BP:BP,рўйхат!$CX:$CX,$B$536,рўйхат!$D:$D,$C514)</f>
        <v/>
      </c>
      <c r="BJ514" s="36">
        <f>SUMIFS(рўйхат!BQ:BQ,рўйхат!$CX:$CX,$B$536,рўйхат!$D:$D,$C514)</f>
        <v/>
      </c>
      <c r="BK514" s="35">
        <f>SUMIFS(рўйхат!BR:BR,рўйхат!$CX:$CX,$B$536,рўйхат!$D:$D,$C514)</f>
        <v/>
      </c>
      <c r="BL514" s="36">
        <f>SUMIFS(рўйхат!BS:BS,рўйхат!$CX:$CX,$B$536,рўйхат!$D:$D,$C514)</f>
        <v/>
      </c>
      <c r="BM514" s="35">
        <f>SUMIFS(рўйхат!BT:BT,рўйхат!$CX:$CX,$B$536,рўйхат!$D:$D,$C514)</f>
        <v/>
      </c>
      <c r="BN514" s="36">
        <f>SUMIFS(рўйхат!BU:BU,рўйхат!$CX:$CX,$B$536,рўйхат!$D:$D,$C514)</f>
        <v/>
      </c>
      <c r="BO514" s="35">
        <f>SUMIFS(рўйхат!BX:BX,рўйхат!$CX:$CX,$B$536,рўйхат!$D:$D,$C514)</f>
        <v/>
      </c>
      <c r="BP514" s="36">
        <f>SUMIFS(рўйхат!BY:BY,рўйхат!$CX:$CX,$B$536,рўйхат!$D:$D,$C514)</f>
        <v/>
      </c>
      <c r="BQ514" s="35">
        <f>SUMIFS(рўйхат!BZ:BZ,рўйхат!$CX:$CX,$B$536,рўйхат!$D:$D,$C514)</f>
        <v/>
      </c>
      <c r="BR514" s="36">
        <f>SUMIFS(рўйхат!CA:CA,рўйхат!$CX:$CX,$B$536,рўйхат!$D:$D,$C514)</f>
        <v/>
      </c>
      <c r="BS514" s="35">
        <f>SUMIFS(рўйхат!CB:CB,рўйхат!$CX:$CX,$B$536,рўйхат!$D:$D,$C514)</f>
        <v/>
      </c>
      <c r="BT514" s="36">
        <f>SUMIFS(рўйхат!CC:CC,рўйхат!$CX:$CX,$B$536,рўйхат!$D:$D,$C514)</f>
        <v/>
      </c>
      <c r="BU514" s="35">
        <f>SUMIFS(рўйхат!CD:CD,рўйхат!$CX:$CX,$B$536,рўйхат!$D:$D,$C514)</f>
        <v/>
      </c>
      <c r="BV514" s="36">
        <f>SUMIFS(рўйхат!CE:CE,рўйхат!$CX:$CX,$B$536,рўйхат!$D:$D,$C514)</f>
        <v/>
      </c>
      <c r="BW514" s="35">
        <f>SUMIFS(рўйхат!CH:CH,рўйхат!$CX:$CX,$B$536,рўйхат!$D:$D,$C514)</f>
        <v/>
      </c>
      <c r="BX514" s="36">
        <f>SUMIFS(рўйхат!CI:CI,рўйхат!$CX:$CX,$B$536,рўйхат!$D:$D,$C514)</f>
        <v/>
      </c>
      <c r="BY514" s="35">
        <f>SUMIFS(рўйхат!CJ:CJ,рўйхат!$CX:$CX,$B$536,рўйхат!$D:$D,$C514)</f>
        <v/>
      </c>
      <c r="BZ514" s="36">
        <f>SUMIFS(рўйхат!CK:CK,рўйхат!$CX:$CX,$B$536,рўйхат!$D:$D,$C514)</f>
        <v/>
      </c>
      <c r="CA514" s="35">
        <f>SUMIFS(рўйхат!CL:CL,рўйхат!$CX:$CX,$B$536,рўйхат!$D:$D,$C514)</f>
        <v/>
      </c>
      <c r="CB514" s="36">
        <f>SUMIFS(рўйхат!CM:CM,рўйхат!$CX:$CX,$B$536,рўйхат!$D:$D,$C514)</f>
        <v/>
      </c>
      <c r="CC514" s="35">
        <f>SUMIFS(рўйхат!CN:CN,рўйхат!$CX:$CX,$B$536,рўйхат!$D:$D,$C514)</f>
        <v/>
      </c>
      <c r="CD514" s="36">
        <f>SUMIFS(рўйхат!CO:CO,рўйхат!$CX:$CX,$B$536,рўйхат!$D:$D,$C514)</f>
        <v/>
      </c>
      <c r="CE514" s="77">
        <f>IFERROR(BE514/(Q514+BE514),0)</f>
        <v/>
      </c>
      <c r="CF514" s="78">
        <f>IFERROR(BF514/(R514+BF514),0)</f>
        <v/>
      </c>
    </row>
    <row r="515" hidden="1" outlineLevel="1" ht="30" customFormat="1" customHeight="1" s="8">
      <c r="A515" s="39" t="n"/>
      <c r="B515" s="50" t="n">
        <v>45</v>
      </c>
      <c r="C515" s="131" t="inlineStr">
        <is>
          <t>Рейтинг бахолашда ЯММТ орқали олинган ишчи ходимлар сони солиқ ҳисоботлари билан солиштирмаси</t>
        </is>
      </c>
      <c r="D515" s="51" t="n"/>
      <c r="E515" s="35">
        <f>SUMIFS(рўйхат!F:F,рўйхат!$CX:$CX,$B$536,рўйхат!$D:$D,$C515)</f>
        <v/>
      </c>
      <c r="F515" s="36">
        <f>SUMIFS(рўйхат!G:G,рўйхат!$CX:$CX,$B$536,рўйхат!$D:$D,$C515)</f>
        <v/>
      </c>
      <c r="G515" s="35">
        <f>SUMIFS(рўйхат!H:H,рўйхат!$CX:$CX,$B$536,рўйхат!$D:$D,$C515)</f>
        <v/>
      </c>
      <c r="H515" s="36">
        <f>SUMIFS(рўйхат!I:I,рўйхат!$CX:$CX,$B$536,рўйхат!$D:$D,$C515)</f>
        <v/>
      </c>
      <c r="I515" s="35">
        <f>SUMIFS(рўйхат!J:J,рўйхат!$CX:$CX,$B$536,рўйхат!$D:$D,$C515)</f>
        <v/>
      </c>
      <c r="J515" s="36">
        <f>SUMIFS(рўйхат!K:K,рўйхат!$CX:$CX,$B$536,рўйхат!$D:$D,$C515)</f>
        <v/>
      </c>
      <c r="K515" s="35">
        <f>SUMIFS(рўйхат!L:L,рўйхат!$CX:$CX,$B$536,рўйхат!$D:$D,$C515)</f>
        <v/>
      </c>
      <c r="L515" s="36">
        <f>SUMIFS(рўйхат!M:M,рўйхат!$CX:$CX,$B$536,рўйхат!$D:$D,$C515)</f>
        <v/>
      </c>
      <c r="M515" s="35">
        <f>SUMIFS(рўйхат!N:N,рўйхат!$CX:$CX,$B$536,рўйхат!$D:$D,$C515)</f>
        <v/>
      </c>
      <c r="N515" s="36">
        <f>SUMIFS(рўйхат!O:O,рўйхат!$CX:$CX,$B$536,рўйхат!$D:$D,$C515)</f>
        <v/>
      </c>
      <c r="O515" s="34">
        <f>IFERROR(M515/E515,0)</f>
        <v/>
      </c>
      <c r="P515" s="34">
        <f>IFERROR(N515/F515,0)</f>
        <v/>
      </c>
      <c r="Q515" s="35">
        <f>SUMIFS(рўйхат!P:P,рўйхат!$CX:$CX,$B$536,рўйхат!$D:$D,$C515)</f>
        <v/>
      </c>
      <c r="R515" s="36">
        <f>SUMIFS(рўйхат!Q:Q,рўйхат!$CX:$CX,$B$536,рўйхат!$D:$D,$C515)</f>
        <v/>
      </c>
      <c r="S515" s="35">
        <f>SUMIFS(рўйхат!R:R,рўйхат!$CX:$CX,$B$536,рўйхат!$D:$D,$C515)</f>
        <v/>
      </c>
      <c r="T515" s="36">
        <f>SUMIFS(рўйхат!S:S,рўйхат!$CX:$CX,$B$536,рўйхат!$D:$D,$C515)</f>
        <v/>
      </c>
      <c r="U515" s="35">
        <f>SUMIFS(рўйхат!T:T,рўйхат!$CX:$CX,$B$536,рўйхат!$D:$D,$C515)</f>
        <v/>
      </c>
      <c r="V515" s="36">
        <f>SUMIFS(рўйхат!U:U,рўйхат!$CX:$CX,$B$536,рўйхат!$D:$D,$C515)</f>
        <v/>
      </c>
      <c r="W515" s="35">
        <f>SUMIFS(рўйхат!V:V,рўйхат!$CX:$CX,$B$536,рўйхат!$D:$D,$C515)</f>
        <v/>
      </c>
      <c r="X515" s="36">
        <f>SUMIFS(рўйхат!W:W,рўйхат!$CX:$CX,$B$536,рўйхат!$D:$D,$C515)</f>
        <v/>
      </c>
      <c r="Y515" s="35">
        <f>SUMIFS(рўйхат!X:X,рўйхат!$CX:$CX,$B$536,рўйхат!$D:$D,$C515)</f>
        <v/>
      </c>
      <c r="Z515" s="36">
        <f>SUMIFS(рўйхат!Y:Y,рўйхат!$CX:$CX,$B$536,рўйхат!$D:$D,$C515)</f>
        <v/>
      </c>
      <c r="AA515" s="35">
        <f>SUMIFS(рўйхат!Z:Z,рўйхат!$CX:$CX,$B$536,рўйхат!$D:$D,$C515)</f>
        <v/>
      </c>
      <c r="AB515" s="36">
        <f>SUMIFS(рўйхат!AA:AA,рўйхат!$CX:$CX,$B$536,рўйхат!$D:$D,$C515)</f>
        <v/>
      </c>
      <c r="AC515" s="35">
        <f>SUMIFS(рўйхат!AB:AB,рўйхат!$CX:$CX,$B$536,рўйхат!$D:$D,$C515)</f>
        <v/>
      </c>
      <c r="AD515" s="36">
        <f>SUMIFS(рўйхат!AC:AC,рўйхат!$CX:$CX,$B$536,рўйхат!$D:$D,$C515)</f>
        <v/>
      </c>
      <c r="AE515" s="35">
        <f>SUMIFS(рўйхат!AD:AD,рўйхат!$CX:$CX,$B$536,рўйхат!$D:$D,$C515)</f>
        <v/>
      </c>
      <c r="AF515" s="36">
        <f>SUMIFS(рўйхат!AE:AE,рўйхат!$CX:$CX,$B$536,рўйхат!$D:$D,$C515)</f>
        <v/>
      </c>
      <c r="AG515" s="35">
        <f>SUMIFS(рўйхат!AH:AH,рўйхат!$CX:$CX,$B$536,рўйхат!$D:$D,$C515)</f>
        <v/>
      </c>
      <c r="AH515" s="36">
        <f>SUMIFS(рўйхат!AI:AI,рўйхат!$CX:$CX,$B$536,рўйхат!$D:$D,$C515)</f>
        <v/>
      </c>
      <c r="AI515" s="35">
        <f>SUMIFS(рўйхат!AJ:AJ,рўйхат!$CX:$CX,$B$536,рўйхат!$D:$D,$C515)</f>
        <v/>
      </c>
      <c r="AJ515" s="36">
        <f>SUMIFS(рўйхат!AK:AK,рўйхат!$CX:$CX,$B$536,рўйхат!$D:$D,$C515)</f>
        <v/>
      </c>
      <c r="AK515" s="35">
        <f>SUMIFS(рўйхат!AL:AL,рўйхат!$CX:$CX,$B$536,рўйхат!$D:$D,$C515)</f>
        <v/>
      </c>
      <c r="AL515" s="36">
        <f>SUMIFS(рўйхат!AM:AM,рўйхат!$CX:$CX,$B$536,рўйхат!$D:$D,$C515)</f>
        <v/>
      </c>
      <c r="AM515" s="77">
        <f>IFERROR(Q515/E515,0)</f>
        <v/>
      </c>
      <c r="AN515" s="77">
        <f>IFERROR(R515/F515,0)</f>
        <v/>
      </c>
      <c r="AO515" s="35">
        <f>SUMIFS(рўйхат!AX:AX,рўйхат!$CX:$CX,$B$536,рўйхат!$D:$D,$C515)</f>
        <v/>
      </c>
      <c r="AP515" s="36">
        <f>SUMIFS(рўйхат!AY:AY,рўйхат!$CX:$CX,$B$536,рўйхат!$D:$D,$C515)</f>
        <v/>
      </c>
      <c r="AQ515" s="35">
        <f>SUMIFS(рўйхат!AZ:AZ,рўйхат!$CX:$CX,$B$536,рўйхат!$D:$D,$C515)</f>
        <v/>
      </c>
      <c r="AR515" s="36">
        <f>SUMIFS(рўйхат!BA:BA,рўйхат!$CX:$CX,$B$536,рўйхат!$D:$D,$C515)</f>
        <v/>
      </c>
      <c r="AS515" s="35">
        <f>SUMIFS(рўйхат!BB:BB,рўйхат!$CX:$CX,$B$536,рўйхат!$D:$D,$C515)</f>
        <v/>
      </c>
      <c r="AT515" s="36">
        <f>SUMIFS(рўйхат!BC:BC,рўйхат!$CX:$CX,$B$536,рўйхат!$D:$D,$C515)</f>
        <v/>
      </c>
      <c r="AU515" s="35">
        <f>SUMIFS(рўйхат!BD:BD,рўйхат!$CX:$CX,$B$536,рўйхат!$D:$D,$C515)</f>
        <v/>
      </c>
      <c r="AV515" s="36">
        <f>SUMIFS(рўйхат!BE:BE,рўйхат!$CX:$CX,$B$536,рўйхат!$D:$D,$C515)</f>
        <v/>
      </c>
      <c r="AW515" s="35">
        <f>SUMIFS(рўйхат!BF:BF,рўйхат!$CX:$CX,$B$536,рўйхат!$D:$D,$C515)</f>
        <v/>
      </c>
      <c r="AX515" s="36">
        <f>SUMIFS(рўйхат!BG:BG,рўйхат!$CX:$CX,$B$536,рўйхат!$D:$D,$C515)</f>
        <v/>
      </c>
      <c r="AY515" s="35">
        <f>SUMIFS(рўйхат!BH:BH,рўйхат!$CX:$CX,$B$536,рўйхат!$D:$D,$C515)</f>
        <v/>
      </c>
      <c r="AZ515" s="36">
        <f>SUMIFS(рўйхат!BI:BI,рўйхат!$CX:$CX,$B$536,рўйхат!$D:$D,$C515)</f>
        <v/>
      </c>
      <c r="BA515" s="35">
        <f>SUMIFS(рўйхат!BJ:BJ,рўйхат!$CX:$CX,$B$536,рўйхат!$D:$D,$C515)</f>
        <v/>
      </c>
      <c r="BB515" s="36">
        <f>SUMIFS(рўйхат!BK:BK,рўйхат!$CX:$CX,$B$536,рўйхат!$D:$D,$C515)</f>
        <v/>
      </c>
      <c r="BC515" s="77">
        <f>IFERROR(AO515/E515,0)</f>
        <v/>
      </c>
      <c r="BD515" s="77">
        <f>IFERROR(AP515/F515,0)</f>
        <v/>
      </c>
      <c r="BE515" s="35">
        <f>SUMIFS(рўйхат!BL:BL,рўйхат!$CX:$CX,$B$536,рўйхат!$D:$D,$C515)</f>
        <v/>
      </c>
      <c r="BF515" s="36">
        <f>SUMIFS(рўйхат!BM:BM,рўйхат!$CX:$CX,$B$536,рўйхат!$D:$D,$C515)</f>
        <v/>
      </c>
      <c r="BG515" s="35">
        <f>SUMIFS(рўйхат!BN:BN,рўйхат!$CX:$CX,$B$536,рўйхат!$D:$D,$C515)</f>
        <v/>
      </c>
      <c r="BH515" s="36">
        <f>SUMIFS(рўйхат!BO:BO,рўйхат!$CX:$CX,$B$536,рўйхат!$D:$D,$C515)</f>
        <v/>
      </c>
      <c r="BI515" s="35">
        <f>SUMIFS(рўйхат!BP:BP,рўйхат!$CX:$CX,$B$536,рўйхат!$D:$D,$C515)</f>
        <v/>
      </c>
      <c r="BJ515" s="36">
        <f>SUMIFS(рўйхат!BQ:BQ,рўйхат!$CX:$CX,$B$536,рўйхат!$D:$D,$C515)</f>
        <v/>
      </c>
      <c r="BK515" s="35">
        <f>SUMIFS(рўйхат!BR:BR,рўйхат!$CX:$CX,$B$536,рўйхат!$D:$D,$C515)</f>
        <v/>
      </c>
      <c r="BL515" s="36">
        <f>SUMIFS(рўйхат!BS:BS,рўйхат!$CX:$CX,$B$536,рўйхат!$D:$D,$C515)</f>
        <v/>
      </c>
      <c r="BM515" s="35">
        <f>SUMIFS(рўйхат!BT:BT,рўйхат!$CX:$CX,$B$536,рўйхат!$D:$D,$C515)</f>
        <v/>
      </c>
      <c r="BN515" s="36">
        <f>SUMIFS(рўйхат!BU:BU,рўйхат!$CX:$CX,$B$536,рўйхат!$D:$D,$C515)</f>
        <v/>
      </c>
      <c r="BO515" s="35">
        <f>SUMIFS(рўйхат!BX:BX,рўйхат!$CX:$CX,$B$536,рўйхат!$D:$D,$C515)</f>
        <v/>
      </c>
      <c r="BP515" s="36">
        <f>SUMIFS(рўйхат!BY:BY,рўйхат!$CX:$CX,$B$536,рўйхат!$D:$D,$C515)</f>
        <v/>
      </c>
      <c r="BQ515" s="35">
        <f>SUMIFS(рўйхат!BZ:BZ,рўйхат!$CX:$CX,$B$536,рўйхат!$D:$D,$C515)</f>
        <v/>
      </c>
      <c r="BR515" s="36">
        <f>SUMIFS(рўйхат!CA:CA,рўйхат!$CX:$CX,$B$536,рўйхат!$D:$D,$C515)</f>
        <v/>
      </c>
      <c r="BS515" s="35">
        <f>SUMIFS(рўйхат!CB:CB,рўйхат!$CX:$CX,$B$536,рўйхат!$D:$D,$C515)</f>
        <v/>
      </c>
      <c r="BT515" s="36">
        <f>SUMIFS(рўйхат!CC:CC,рўйхат!$CX:$CX,$B$536,рўйхат!$D:$D,$C515)</f>
        <v/>
      </c>
      <c r="BU515" s="35">
        <f>SUMIFS(рўйхат!CD:CD,рўйхат!$CX:$CX,$B$536,рўйхат!$D:$D,$C515)</f>
        <v/>
      </c>
      <c r="BV515" s="36">
        <f>SUMIFS(рўйхат!CE:CE,рўйхат!$CX:$CX,$B$536,рўйхат!$D:$D,$C515)</f>
        <v/>
      </c>
      <c r="BW515" s="35">
        <f>SUMIFS(рўйхат!CH:CH,рўйхат!$CX:$CX,$B$536,рўйхат!$D:$D,$C515)</f>
        <v/>
      </c>
      <c r="BX515" s="36">
        <f>SUMIFS(рўйхат!CI:CI,рўйхат!$CX:$CX,$B$536,рўйхат!$D:$D,$C515)</f>
        <v/>
      </c>
      <c r="BY515" s="35">
        <f>SUMIFS(рўйхат!CJ:CJ,рўйхат!$CX:$CX,$B$536,рўйхат!$D:$D,$C515)</f>
        <v/>
      </c>
      <c r="BZ515" s="36">
        <f>SUMIFS(рўйхат!CK:CK,рўйхат!$CX:$CX,$B$536,рўйхат!$D:$D,$C515)</f>
        <v/>
      </c>
      <c r="CA515" s="35">
        <f>SUMIFS(рўйхат!CL:CL,рўйхат!$CX:$CX,$B$536,рўйхат!$D:$D,$C515)</f>
        <v/>
      </c>
      <c r="CB515" s="36">
        <f>SUMIFS(рўйхат!CM:CM,рўйхат!$CX:$CX,$B$536,рўйхат!$D:$D,$C515)</f>
        <v/>
      </c>
      <c r="CC515" s="35">
        <f>SUMIFS(рўйхат!CN:CN,рўйхат!$CX:$CX,$B$536,рўйхат!$D:$D,$C515)</f>
        <v/>
      </c>
      <c r="CD515" s="36">
        <f>SUMIFS(рўйхат!CO:CO,рўйхат!$CX:$CX,$B$536,рўйхат!$D:$D,$C515)</f>
        <v/>
      </c>
      <c r="CE515" s="77">
        <f>IFERROR(BE515/(Q515+BE515),0)</f>
        <v/>
      </c>
      <c r="CF515" s="78">
        <f>IFERROR(BF515/(R515+BF515),0)</f>
        <v/>
      </c>
    </row>
    <row r="516" hidden="1" outlineLevel="1" ht="30" customFormat="1" customHeight="1" s="8">
      <c r="A516" s="39" t="n"/>
      <c r="B516" s="50" t="n">
        <v>46</v>
      </c>
      <c r="C516" s="131" t="inlineStr">
        <is>
          <t>Солиқ ҳисоботларида энг кўп ҳисобланган иш ҳақи тўғрисида</t>
        </is>
      </c>
      <c r="D516" s="51" t="n"/>
      <c r="E516" s="35">
        <f>SUMIFS(рўйхат!F:F,рўйхат!$CX:$CX,$B$536,рўйхат!$D:$D,$C516)</f>
        <v/>
      </c>
      <c r="F516" s="36">
        <f>SUMIFS(рўйхат!G:G,рўйхат!$CX:$CX,$B$536,рўйхат!$D:$D,$C516)</f>
        <v/>
      </c>
      <c r="G516" s="35">
        <f>SUMIFS(рўйхат!H:H,рўйхат!$CX:$CX,$B$536,рўйхат!$D:$D,$C516)</f>
        <v/>
      </c>
      <c r="H516" s="36">
        <f>SUMIFS(рўйхат!I:I,рўйхат!$CX:$CX,$B$536,рўйхат!$D:$D,$C516)</f>
        <v/>
      </c>
      <c r="I516" s="35">
        <f>SUMIFS(рўйхат!J:J,рўйхат!$CX:$CX,$B$536,рўйхат!$D:$D,$C516)</f>
        <v/>
      </c>
      <c r="J516" s="36">
        <f>SUMIFS(рўйхат!K:K,рўйхат!$CX:$CX,$B$536,рўйхат!$D:$D,$C516)</f>
        <v/>
      </c>
      <c r="K516" s="35">
        <f>SUMIFS(рўйхат!L:L,рўйхат!$CX:$CX,$B$536,рўйхат!$D:$D,$C516)</f>
        <v/>
      </c>
      <c r="L516" s="36">
        <f>SUMIFS(рўйхат!M:M,рўйхат!$CX:$CX,$B$536,рўйхат!$D:$D,$C516)</f>
        <v/>
      </c>
      <c r="M516" s="35">
        <f>SUMIFS(рўйхат!N:N,рўйхат!$CX:$CX,$B$536,рўйхат!$D:$D,$C516)</f>
        <v/>
      </c>
      <c r="N516" s="36">
        <f>SUMIFS(рўйхат!O:O,рўйхат!$CX:$CX,$B$536,рўйхат!$D:$D,$C516)</f>
        <v/>
      </c>
      <c r="O516" s="34">
        <f>IFERROR(M516/E516,0)</f>
        <v/>
      </c>
      <c r="P516" s="34">
        <f>IFERROR(N516/F516,0)</f>
        <v/>
      </c>
      <c r="Q516" s="35">
        <f>SUMIFS(рўйхат!P:P,рўйхат!$CX:$CX,$B$536,рўйхат!$D:$D,$C516)</f>
        <v/>
      </c>
      <c r="R516" s="36">
        <f>SUMIFS(рўйхат!Q:Q,рўйхат!$CX:$CX,$B$536,рўйхат!$D:$D,$C516)</f>
        <v/>
      </c>
      <c r="S516" s="35">
        <f>SUMIFS(рўйхат!R:R,рўйхат!$CX:$CX,$B$536,рўйхат!$D:$D,$C516)</f>
        <v/>
      </c>
      <c r="T516" s="36">
        <f>SUMIFS(рўйхат!S:S,рўйхат!$CX:$CX,$B$536,рўйхат!$D:$D,$C516)</f>
        <v/>
      </c>
      <c r="U516" s="35">
        <f>SUMIFS(рўйхат!T:T,рўйхат!$CX:$CX,$B$536,рўйхат!$D:$D,$C516)</f>
        <v/>
      </c>
      <c r="V516" s="36">
        <f>SUMIFS(рўйхат!U:U,рўйхат!$CX:$CX,$B$536,рўйхат!$D:$D,$C516)</f>
        <v/>
      </c>
      <c r="W516" s="35">
        <f>SUMIFS(рўйхат!V:V,рўйхат!$CX:$CX,$B$536,рўйхат!$D:$D,$C516)</f>
        <v/>
      </c>
      <c r="X516" s="36">
        <f>SUMIFS(рўйхат!W:W,рўйхат!$CX:$CX,$B$536,рўйхат!$D:$D,$C516)</f>
        <v/>
      </c>
      <c r="Y516" s="35">
        <f>SUMIFS(рўйхат!X:X,рўйхат!$CX:$CX,$B$536,рўйхат!$D:$D,$C516)</f>
        <v/>
      </c>
      <c r="Z516" s="36">
        <f>SUMIFS(рўйхат!Y:Y,рўйхат!$CX:$CX,$B$536,рўйхат!$D:$D,$C516)</f>
        <v/>
      </c>
      <c r="AA516" s="35">
        <f>SUMIFS(рўйхат!Z:Z,рўйхат!$CX:$CX,$B$536,рўйхат!$D:$D,$C516)</f>
        <v/>
      </c>
      <c r="AB516" s="36">
        <f>SUMIFS(рўйхат!AA:AA,рўйхат!$CX:$CX,$B$536,рўйхат!$D:$D,$C516)</f>
        <v/>
      </c>
      <c r="AC516" s="35">
        <f>SUMIFS(рўйхат!AB:AB,рўйхат!$CX:$CX,$B$536,рўйхат!$D:$D,$C516)</f>
        <v/>
      </c>
      <c r="AD516" s="36">
        <f>SUMIFS(рўйхат!AC:AC,рўйхат!$CX:$CX,$B$536,рўйхат!$D:$D,$C516)</f>
        <v/>
      </c>
      <c r="AE516" s="35">
        <f>SUMIFS(рўйхат!AD:AD,рўйхат!$CX:$CX,$B$536,рўйхат!$D:$D,$C516)</f>
        <v/>
      </c>
      <c r="AF516" s="36">
        <f>SUMIFS(рўйхат!AE:AE,рўйхат!$CX:$CX,$B$536,рўйхат!$D:$D,$C516)</f>
        <v/>
      </c>
      <c r="AG516" s="35">
        <f>SUMIFS(рўйхат!AH:AH,рўйхат!$CX:$CX,$B$536,рўйхат!$D:$D,$C516)</f>
        <v/>
      </c>
      <c r="AH516" s="36">
        <f>SUMIFS(рўйхат!AI:AI,рўйхат!$CX:$CX,$B$536,рўйхат!$D:$D,$C516)</f>
        <v/>
      </c>
      <c r="AI516" s="35">
        <f>SUMIFS(рўйхат!AJ:AJ,рўйхат!$CX:$CX,$B$536,рўйхат!$D:$D,$C516)</f>
        <v/>
      </c>
      <c r="AJ516" s="36">
        <f>SUMIFS(рўйхат!AK:AK,рўйхат!$CX:$CX,$B$536,рўйхат!$D:$D,$C516)</f>
        <v/>
      </c>
      <c r="AK516" s="35">
        <f>SUMIFS(рўйхат!AL:AL,рўйхат!$CX:$CX,$B$536,рўйхат!$D:$D,$C516)</f>
        <v/>
      </c>
      <c r="AL516" s="36">
        <f>SUMIFS(рўйхат!AM:AM,рўйхат!$CX:$CX,$B$536,рўйхат!$D:$D,$C516)</f>
        <v/>
      </c>
      <c r="AM516" s="77">
        <f>IFERROR(Q516/E516,0)</f>
        <v/>
      </c>
      <c r="AN516" s="77">
        <f>IFERROR(R516/F516,0)</f>
        <v/>
      </c>
      <c r="AO516" s="35">
        <f>SUMIFS(рўйхат!AX:AX,рўйхат!$CX:$CX,$B$536,рўйхат!$D:$D,$C516)</f>
        <v/>
      </c>
      <c r="AP516" s="36">
        <f>SUMIFS(рўйхат!AY:AY,рўйхат!$CX:$CX,$B$536,рўйхат!$D:$D,$C516)</f>
        <v/>
      </c>
      <c r="AQ516" s="35">
        <f>SUMIFS(рўйхат!AZ:AZ,рўйхат!$CX:$CX,$B$536,рўйхат!$D:$D,$C516)</f>
        <v/>
      </c>
      <c r="AR516" s="36">
        <f>SUMIFS(рўйхат!BA:BA,рўйхат!$CX:$CX,$B$536,рўйхат!$D:$D,$C516)</f>
        <v/>
      </c>
      <c r="AS516" s="35">
        <f>SUMIFS(рўйхат!BB:BB,рўйхат!$CX:$CX,$B$536,рўйхат!$D:$D,$C516)</f>
        <v/>
      </c>
      <c r="AT516" s="36">
        <f>SUMIFS(рўйхат!BC:BC,рўйхат!$CX:$CX,$B$536,рўйхат!$D:$D,$C516)</f>
        <v/>
      </c>
      <c r="AU516" s="35">
        <f>SUMIFS(рўйхат!BD:BD,рўйхат!$CX:$CX,$B$536,рўйхат!$D:$D,$C516)</f>
        <v/>
      </c>
      <c r="AV516" s="36">
        <f>SUMIFS(рўйхат!BE:BE,рўйхат!$CX:$CX,$B$536,рўйхат!$D:$D,$C516)</f>
        <v/>
      </c>
      <c r="AW516" s="35">
        <f>SUMIFS(рўйхат!BF:BF,рўйхат!$CX:$CX,$B$536,рўйхат!$D:$D,$C516)</f>
        <v/>
      </c>
      <c r="AX516" s="36">
        <f>SUMIFS(рўйхат!BG:BG,рўйхат!$CX:$CX,$B$536,рўйхат!$D:$D,$C516)</f>
        <v/>
      </c>
      <c r="AY516" s="35">
        <f>SUMIFS(рўйхат!BH:BH,рўйхат!$CX:$CX,$B$536,рўйхат!$D:$D,$C516)</f>
        <v/>
      </c>
      <c r="AZ516" s="36">
        <f>SUMIFS(рўйхат!BI:BI,рўйхат!$CX:$CX,$B$536,рўйхат!$D:$D,$C516)</f>
        <v/>
      </c>
      <c r="BA516" s="35">
        <f>SUMIFS(рўйхат!BJ:BJ,рўйхат!$CX:$CX,$B$536,рўйхат!$D:$D,$C516)</f>
        <v/>
      </c>
      <c r="BB516" s="36">
        <f>SUMIFS(рўйхат!BK:BK,рўйхат!$CX:$CX,$B$536,рўйхат!$D:$D,$C516)</f>
        <v/>
      </c>
      <c r="BC516" s="77">
        <f>IFERROR(AO516/E516,0)</f>
        <v/>
      </c>
      <c r="BD516" s="77">
        <f>IFERROR(AP516/F516,0)</f>
        <v/>
      </c>
      <c r="BE516" s="35">
        <f>SUMIFS(рўйхат!BL:BL,рўйхат!$CX:$CX,$B$536,рўйхат!$D:$D,$C516)</f>
        <v/>
      </c>
      <c r="BF516" s="36">
        <f>SUMIFS(рўйхат!BM:BM,рўйхат!$CX:$CX,$B$536,рўйхат!$D:$D,$C516)</f>
        <v/>
      </c>
      <c r="BG516" s="35">
        <f>SUMIFS(рўйхат!BN:BN,рўйхат!$CX:$CX,$B$536,рўйхат!$D:$D,$C516)</f>
        <v/>
      </c>
      <c r="BH516" s="36">
        <f>SUMIFS(рўйхат!BO:BO,рўйхат!$CX:$CX,$B$536,рўйхат!$D:$D,$C516)</f>
        <v/>
      </c>
      <c r="BI516" s="35">
        <f>SUMIFS(рўйхат!BP:BP,рўйхат!$CX:$CX,$B$536,рўйхат!$D:$D,$C516)</f>
        <v/>
      </c>
      <c r="BJ516" s="36">
        <f>SUMIFS(рўйхат!BQ:BQ,рўйхат!$CX:$CX,$B$536,рўйхат!$D:$D,$C516)</f>
        <v/>
      </c>
      <c r="BK516" s="35">
        <f>SUMIFS(рўйхат!BR:BR,рўйхат!$CX:$CX,$B$536,рўйхат!$D:$D,$C516)</f>
        <v/>
      </c>
      <c r="BL516" s="36">
        <f>SUMIFS(рўйхат!BS:BS,рўйхат!$CX:$CX,$B$536,рўйхат!$D:$D,$C516)</f>
        <v/>
      </c>
      <c r="BM516" s="35">
        <f>SUMIFS(рўйхат!BT:BT,рўйхат!$CX:$CX,$B$536,рўйхат!$D:$D,$C516)</f>
        <v/>
      </c>
      <c r="BN516" s="36">
        <f>SUMIFS(рўйхат!BU:BU,рўйхат!$CX:$CX,$B$536,рўйхат!$D:$D,$C516)</f>
        <v/>
      </c>
      <c r="BO516" s="35">
        <f>SUMIFS(рўйхат!BX:BX,рўйхат!$CX:$CX,$B$536,рўйхат!$D:$D,$C516)</f>
        <v/>
      </c>
      <c r="BP516" s="36">
        <f>SUMIFS(рўйхат!BY:BY,рўйхат!$CX:$CX,$B$536,рўйхат!$D:$D,$C516)</f>
        <v/>
      </c>
      <c r="BQ516" s="35">
        <f>SUMIFS(рўйхат!BZ:BZ,рўйхат!$CX:$CX,$B$536,рўйхат!$D:$D,$C516)</f>
        <v/>
      </c>
      <c r="BR516" s="36">
        <f>SUMIFS(рўйхат!CA:CA,рўйхат!$CX:$CX,$B$536,рўйхат!$D:$D,$C516)</f>
        <v/>
      </c>
      <c r="BS516" s="35">
        <f>SUMIFS(рўйхат!CB:CB,рўйхат!$CX:$CX,$B$536,рўйхат!$D:$D,$C516)</f>
        <v/>
      </c>
      <c r="BT516" s="36">
        <f>SUMIFS(рўйхат!CC:CC,рўйхат!$CX:$CX,$B$536,рўйхат!$D:$D,$C516)</f>
        <v/>
      </c>
      <c r="BU516" s="35">
        <f>SUMIFS(рўйхат!CD:CD,рўйхат!$CX:$CX,$B$536,рўйхат!$D:$D,$C516)</f>
        <v/>
      </c>
      <c r="BV516" s="36">
        <f>SUMIFS(рўйхат!CE:CE,рўйхат!$CX:$CX,$B$536,рўйхат!$D:$D,$C516)</f>
        <v/>
      </c>
      <c r="BW516" s="35">
        <f>SUMIFS(рўйхат!CH:CH,рўйхат!$CX:$CX,$B$536,рўйхат!$D:$D,$C516)</f>
        <v/>
      </c>
      <c r="BX516" s="36">
        <f>SUMIFS(рўйхат!CI:CI,рўйхат!$CX:$CX,$B$536,рўйхат!$D:$D,$C516)</f>
        <v/>
      </c>
      <c r="BY516" s="35">
        <f>SUMIFS(рўйхат!CJ:CJ,рўйхат!$CX:$CX,$B$536,рўйхат!$D:$D,$C516)</f>
        <v/>
      </c>
      <c r="BZ516" s="36">
        <f>SUMIFS(рўйхат!CK:CK,рўйхат!$CX:$CX,$B$536,рўйхат!$D:$D,$C516)</f>
        <v/>
      </c>
      <c r="CA516" s="35">
        <f>SUMIFS(рўйхат!CL:CL,рўйхат!$CX:$CX,$B$536,рўйхат!$D:$D,$C516)</f>
        <v/>
      </c>
      <c r="CB516" s="36">
        <f>SUMIFS(рўйхат!CM:CM,рўйхат!$CX:$CX,$B$536,рўйхат!$D:$D,$C516)</f>
        <v/>
      </c>
      <c r="CC516" s="35">
        <f>SUMIFS(рўйхат!CN:CN,рўйхат!$CX:$CX,$B$536,рўйхат!$D:$D,$C516)</f>
        <v/>
      </c>
      <c r="CD516" s="36">
        <f>SUMIFS(рўйхат!CO:CO,рўйхат!$CX:$CX,$B$536,рўйхат!$D:$D,$C516)</f>
        <v/>
      </c>
      <c r="CE516" s="77">
        <f>IFERROR(BE516/(Q516+BE516),0)</f>
        <v/>
      </c>
      <c r="CF516" s="78">
        <f>IFERROR(BF516/(R516+BF516),0)</f>
        <v/>
      </c>
    </row>
    <row r="517" hidden="1" outlineLevel="1" ht="30" customFormat="1" customHeight="1" s="8">
      <c r="A517" s="39" t="n"/>
      <c r="B517" s="50" t="n">
        <v>47</v>
      </c>
      <c r="C517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517" s="51" t="n"/>
      <c r="E517" s="35">
        <f>SUMIFS(рўйхат!F:F,рўйхат!$CX:$CX,$B$536,рўйхат!$D:$D,$C517)</f>
        <v/>
      </c>
      <c r="F517" s="36">
        <f>SUMIFS(рўйхат!G:G,рўйхат!$CX:$CX,$B$536,рўйхат!$D:$D,$C517)</f>
        <v/>
      </c>
      <c r="G517" s="35">
        <f>SUMIFS(рўйхат!H:H,рўйхат!$CX:$CX,$B$536,рўйхат!$D:$D,$C517)</f>
        <v/>
      </c>
      <c r="H517" s="36">
        <f>SUMIFS(рўйхат!I:I,рўйхат!$CX:$CX,$B$536,рўйхат!$D:$D,$C517)</f>
        <v/>
      </c>
      <c r="I517" s="35">
        <f>SUMIFS(рўйхат!J:J,рўйхат!$CX:$CX,$B$536,рўйхат!$D:$D,$C517)</f>
        <v/>
      </c>
      <c r="J517" s="36">
        <f>SUMIFS(рўйхат!K:K,рўйхат!$CX:$CX,$B$536,рўйхат!$D:$D,$C517)</f>
        <v/>
      </c>
      <c r="K517" s="35">
        <f>SUMIFS(рўйхат!L:L,рўйхат!$CX:$CX,$B$536,рўйхат!$D:$D,$C517)</f>
        <v/>
      </c>
      <c r="L517" s="36">
        <f>SUMIFS(рўйхат!M:M,рўйхат!$CX:$CX,$B$536,рўйхат!$D:$D,$C517)</f>
        <v/>
      </c>
      <c r="M517" s="35">
        <f>SUMIFS(рўйхат!N:N,рўйхат!$CX:$CX,$B$536,рўйхат!$D:$D,$C517)</f>
        <v/>
      </c>
      <c r="N517" s="36">
        <f>SUMIFS(рўйхат!O:O,рўйхат!$CX:$CX,$B$536,рўйхат!$D:$D,$C517)</f>
        <v/>
      </c>
      <c r="O517" s="34">
        <f>IFERROR(M517/E517,0)</f>
        <v/>
      </c>
      <c r="P517" s="34">
        <f>IFERROR(N517/F517,0)</f>
        <v/>
      </c>
      <c r="Q517" s="35">
        <f>SUMIFS(рўйхат!P:P,рўйхат!$CX:$CX,$B$536,рўйхат!$D:$D,$C517)</f>
        <v/>
      </c>
      <c r="R517" s="36">
        <f>SUMIFS(рўйхат!Q:Q,рўйхат!$CX:$CX,$B$536,рўйхат!$D:$D,$C517)</f>
        <v/>
      </c>
      <c r="S517" s="35">
        <f>SUMIFS(рўйхат!R:R,рўйхат!$CX:$CX,$B$536,рўйхат!$D:$D,$C517)</f>
        <v/>
      </c>
      <c r="T517" s="36">
        <f>SUMIFS(рўйхат!S:S,рўйхат!$CX:$CX,$B$536,рўйхат!$D:$D,$C517)</f>
        <v/>
      </c>
      <c r="U517" s="35">
        <f>SUMIFS(рўйхат!T:T,рўйхат!$CX:$CX,$B$536,рўйхат!$D:$D,$C517)</f>
        <v/>
      </c>
      <c r="V517" s="36">
        <f>SUMIFS(рўйхат!U:U,рўйхат!$CX:$CX,$B$536,рўйхат!$D:$D,$C517)</f>
        <v/>
      </c>
      <c r="W517" s="35">
        <f>SUMIFS(рўйхат!V:V,рўйхат!$CX:$CX,$B$536,рўйхат!$D:$D,$C517)</f>
        <v/>
      </c>
      <c r="X517" s="36">
        <f>SUMIFS(рўйхат!W:W,рўйхат!$CX:$CX,$B$536,рўйхат!$D:$D,$C517)</f>
        <v/>
      </c>
      <c r="Y517" s="35">
        <f>SUMIFS(рўйхат!X:X,рўйхат!$CX:$CX,$B$536,рўйхат!$D:$D,$C517)</f>
        <v/>
      </c>
      <c r="Z517" s="36">
        <f>SUMIFS(рўйхат!Y:Y,рўйхат!$CX:$CX,$B$536,рўйхат!$D:$D,$C517)</f>
        <v/>
      </c>
      <c r="AA517" s="35">
        <f>SUMIFS(рўйхат!Z:Z,рўйхат!$CX:$CX,$B$536,рўйхат!$D:$D,$C517)</f>
        <v/>
      </c>
      <c r="AB517" s="36">
        <f>SUMIFS(рўйхат!AA:AA,рўйхат!$CX:$CX,$B$536,рўйхат!$D:$D,$C517)</f>
        <v/>
      </c>
      <c r="AC517" s="35">
        <f>SUMIFS(рўйхат!AB:AB,рўйхат!$CX:$CX,$B$536,рўйхат!$D:$D,$C517)</f>
        <v/>
      </c>
      <c r="AD517" s="36">
        <f>SUMIFS(рўйхат!AC:AC,рўйхат!$CX:$CX,$B$536,рўйхат!$D:$D,$C517)</f>
        <v/>
      </c>
      <c r="AE517" s="35">
        <f>SUMIFS(рўйхат!AD:AD,рўйхат!$CX:$CX,$B$536,рўйхат!$D:$D,$C517)</f>
        <v/>
      </c>
      <c r="AF517" s="36">
        <f>SUMIFS(рўйхат!AE:AE,рўйхат!$CX:$CX,$B$536,рўйхат!$D:$D,$C517)</f>
        <v/>
      </c>
      <c r="AG517" s="35">
        <f>SUMIFS(рўйхат!AH:AH,рўйхат!$CX:$CX,$B$536,рўйхат!$D:$D,$C517)</f>
        <v/>
      </c>
      <c r="AH517" s="36">
        <f>SUMIFS(рўйхат!AI:AI,рўйхат!$CX:$CX,$B$536,рўйхат!$D:$D,$C517)</f>
        <v/>
      </c>
      <c r="AI517" s="35">
        <f>SUMIFS(рўйхат!AJ:AJ,рўйхат!$CX:$CX,$B$536,рўйхат!$D:$D,$C517)</f>
        <v/>
      </c>
      <c r="AJ517" s="36">
        <f>SUMIFS(рўйхат!AK:AK,рўйхат!$CX:$CX,$B$536,рўйхат!$D:$D,$C517)</f>
        <v/>
      </c>
      <c r="AK517" s="35">
        <f>SUMIFS(рўйхат!AL:AL,рўйхат!$CX:$CX,$B$536,рўйхат!$D:$D,$C517)</f>
        <v/>
      </c>
      <c r="AL517" s="36">
        <f>SUMIFS(рўйхат!AM:AM,рўйхат!$CX:$CX,$B$536,рўйхат!$D:$D,$C517)</f>
        <v/>
      </c>
      <c r="AM517" s="77">
        <f>IFERROR(Q517/E517,0)</f>
        <v/>
      </c>
      <c r="AN517" s="77">
        <f>IFERROR(R517/F517,0)</f>
        <v/>
      </c>
      <c r="AO517" s="35">
        <f>SUMIFS(рўйхат!AX:AX,рўйхат!$CX:$CX,$B$536,рўйхат!$D:$D,$C517)</f>
        <v/>
      </c>
      <c r="AP517" s="36">
        <f>SUMIFS(рўйхат!AY:AY,рўйхат!$CX:$CX,$B$536,рўйхат!$D:$D,$C517)</f>
        <v/>
      </c>
      <c r="AQ517" s="35">
        <f>SUMIFS(рўйхат!AZ:AZ,рўйхат!$CX:$CX,$B$536,рўйхат!$D:$D,$C517)</f>
        <v/>
      </c>
      <c r="AR517" s="36">
        <f>SUMIFS(рўйхат!BA:BA,рўйхат!$CX:$CX,$B$536,рўйхат!$D:$D,$C517)</f>
        <v/>
      </c>
      <c r="AS517" s="35">
        <f>SUMIFS(рўйхат!BB:BB,рўйхат!$CX:$CX,$B$536,рўйхат!$D:$D,$C517)</f>
        <v/>
      </c>
      <c r="AT517" s="36">
        <f>SUMIFS(рўйхат!BC:BC,рўйхат!$CX:$CX,$B$536,рўйхат!$D:$D,$C517)</f>
        <v/>
      </c>
      <c r="AU517" s="35">
        <f>SUMIFS(рўйхат!BD:BD,рўйхат!$CX:$CX,$B$536,рўйхат!$D:$D,$C517)</f>
        <v/>
      </c>
      <c r="AV517" s="36">
        <f>SUMIFS(рўйхат!BE:BE,рўйхат!$CX:$CX,$B$536,рўйхат!$D:$D,$C517)</f>
        <v/>
      </c>
      <c r="AW517" s="35">
        <f>SUMIFS(рўйхат!BF:BF,рўйхат!$CX:$CX,$B$536,рўйхат!$D:$D,$C517)</f>
        <v/>
      </c>
      <c r="AX517" s="36">
        <f>SUMIFS(рўйхат!BG:BG,рўйхат!$CX:$CX,$B$536,рўйхат!$D:$D,$C517)</f>
        <v/>
      </c>
      <c r="AY517" s="35">
        <f>SUMIFS(рўйхат!BH:BH,рўйхат!$CX:$CX,$B$536,рўйхат!$D:$D,$C517)</f>
        <v/>
      </c>
      <c r="AZ517" s="36">
        <f>SUMIFS(рўйхат!BI:BI,рўйхат!$CX:$CX,$B$536,рўйхат!$D:$D,$C517)</f>
        <v/>
      </c>
      <c r="BA517" s="35">
        <f>SUMIFS(рўйхат!BJ:BJ,рўйхат!$CX:$CX,$B$536,рўйхат!$D:$D,$C517)</f>
        <v/>
      </c>
      <c r="BB517" s="36">
        <f>SUMIFS(рўйхат!BK:BK,рўйхат!$CX:$CX,$B$536,рўйхат!$D:$D,$C517)</f>
        <v/>
      </c>
      <c r="BC517" s="77">
        <f>IFERROR(AO517/E517,0)</f>
        <v/>
      </c>
      <c r="BD517" s="77">
        <f>IFERROR(AP517/F517,0)</f>
        <v/>
      </c>
      <c r="BE517" s="35">
        <f>SUMIFS(рўйхат!BL:BL,рўйхат!$CX:$CX,$B$536,рўйхат!$D:$D,$C517)</f>
        <v/>
      </c>
      <c r="BF517" s="36">
        <f>SUMIFS(рўйхат!BM:BM,рўйхат!$CX:$CX,$B$536,рўйхат!$D:$D,$C517)</f>
        <v/>
      </c>
      <c r="BG517" s="35">
        <f>SUMIFS(рўйхат!BN:BN,рўйхат!$CX:$CX,$B$536,рўйхат!$D:$D,$C517)</f>
        <v/>
      </c>
      <c r="BH517" s="36">
        <f>SUMIFS(рўйхат!BO:BO,рўйхат!$CX:$CX,$B$536,рўйхат!$D:$D,$C517)</f>
        <v/>
      </c>
      <c r="BI517" s="35">
        <f>SUMIFS(рўйхат!BP:BP,рўйхат!$CX:$CX,$B$536,рўйхат!$D:$D,$C517)</f>
        <v/>
      </c>
      <c r="BJ517" s="36">
        <f>SUMIFS(рўйхат!BQ:BQ,рўйхат!$CX:$CX,$B$536,рўйхат!$D:$D,$C517)</f>
        <v/>
      </c>
      <c r="BK517" s="35">
        <f>SUMIFS(рўйхат!BR:BR,рўйхат!$CX:$CX,$B$536,рўйхат!$D:$D,$C517)</f>
        <v/>
      </c>
      <c r="BL517" s="36">
        <f>SUMIFS(рўйхат!BS:BS,рўйхат!$CX:$CX,$B$536,рўйхат!$D:$D,$C517)</f>
        <v/>
      </c>
      <c r="BM517" s="35">
        <f>SUMIFS(рўйхат!BT:BT,рўйхат!$CX:$CX,$B$536,рўйхат!$D:$D,$C517)</f>
        <v/>
      </c>
      <c r="BN517" s="36">
        <f>SUMIFS(рўйхат!BU:BU,рўйхат!$CX:$CX,$B$536,рўйхат!$D:$D,$C517)</f>
        <v/>
      </c>
      <c r="BO517" s="35">
        <f>SUMIFS(рўйхат!BX:BX,рўйхат!$CX:$CX,$B$536,рўйхат!$D:$D,$C517)</f>
        <v/>
      </c>
      <c r="BP517" s="36">
        <f>SUMIFS(рўйхат!BY:BY,рўйхат!$CX:$CX,$B$536,рўйхат!$D:$D,$C517)</f>
        <v/>
      </c>
      <c r="BQ517" s="35">
        <f>SUMIFS(рўйхат!BZ:BZ,рўйхат!$CX:$CX,$B$536,рўйхат!$D:$D,$C517)</f>
        <v/>
      </c>
      <c r="BR517" s="36">
        <f>SUMIFS(рўйхат!CA:CA,рўйхат!$CX:$CX,$B$536,рўйхат!$D:$D,$C517)</f>
        <v/>
      </c>
      <c r="BS517" s="35">
        <f>SUMIFS(рўйхат!CB:CB,рўйхат!$CX:$CX,$B$536,рўйхат!$D:$D,$C517)</f>
        <v/>
      </c>
      <c r="BT517" s="36">
        <f>SUMIFS(рўйхат!CC:CC,рўйхат!$CX:$CX,$B$536,рўйхат!$D:$D,$C517)</f>
        <v/>
      </c>
      <c r="BU517" s="35">
        <f>SUMIFS(рўйхат!CD:CD,рўйхат!$CX:$CX,$B$536,рўйхат!$D:$D,$C517)</f>
        <v/>
      </c>
      <c r="BV517" s="36">
        <f>SUMIFS(рўйхат!CE:CE,рўйхат!$CX:$CX,$B$536,рўйхат!$D:$D,$C517)</f>
        <v/>
      </c>
      <c r="BW517" s="35">
        <f>SUMIFS(рўйхат!CH:CH,рўйхат!$CX:$CX,$B$536,рўйхат!$D:$D,$C517)</f>
        <v/>
      </c>
      <c r="BX517" s="36">
        <f>SUMIFS(рўйхат!CI:CI,рўйхат!$CX:$CX,$B$536,рўйхат!$D:$D,$C517)</f>
        <v/>
      </c>
      <c r="BY517" s="35">
        <f>SUMIFS(рўйхат!CJ:CJ,рўйхат!$CX:$CX,$B$536,рўйхат!$D:$D,$C517)</f>
        <v/>
      </c>
      <c r="BZ517" s="36">
        <f>SUMIFS(рўйхат!CK:CK,рўйхат!$CX:$CX,$B$536,рўйхат!$D:$D,$C517)</f>
        <v/>
      </c>
      <c r="CA517" s="35">
        <f>SUMIFS(рўйхат!CL:CL,рўйхат!$CX:$CX,$B$536,рўйхат!$D:$D,$C517)</f>
        <v/>
      </c>
      <c r="CB517" s="36">
        <f>SUMIFS(рўйхат!CM:CM,рўйхат!$CX:$CX,$B$536,рўйхат!$D:$D,$C517)</f>
        <v/>
      </c>
      <c r="CC517" s="35">
        <f>SUMIFS(рўйхат!CN:CN,рўйхат!$CX:$CX,$B$536,рўйхат!$D:$D,$C517)</f>
        <v/>
      </c>
      <c r="CD517" s="36">
        <f>SUMIFS(рўйхат!CO:CO,рўйхат!$CX:$CX,$B$536,рўйхат!$D:$D,$C517)</f>
        <v/>
      </c>
      <c r="CE517" s="77">
        <f>IFERROR(BE517/(Q517+BE517),0)</f>
        <v/>
      </c>
      <c r="CF517" s="78">
        <f>IFERROR(BF517/(R517+BF517),0)</f>
        <v/>
      </c>
    </row>
    <row r="518" hidden="1" outlineLevel="1" ht="30" customFormat="1" customHeight="1" s="8">
      <c r="A518" s="39" t="n"/>
      <c r="B518" s="50" t="n">
        <v>48</v>
      </c>
      <c r="C518" s="131" t="inlineStr">
        <is>
          <t>Тўғридан-тўғри шартномалар мониторинги</t>
        </is>
      </c>
      <c r="D518" s="51" t="n"/>
      <c r="E518" s="35">
        <f>SUMIFS(рўйхат!F:F,рўйхат!$CX:$CX,$B$536,рўйхат!$D:$D,$C518)</f>
        <v/>
      </c>
      <c r="F518" s="36">
        <f>SUMIFS(рўйхат!G:G,рўйхат!$CX:$CX,$B$536,рўйхат!$D:$D,$C518)</f>
        <v/>
      </c>
      <c r="G518" s="35">
        <f>SUMIFS(рўйхат!H:H,рўйхат!$CX:$CX,$B$536,рўйхат!$D:$D,$C518)</f>
        <v/>
      </c>
      <c r="H518" s="36">
        <f>SUMIFS(рўйхат!I:I,рўйхат!$CX:$CX,$B$536,рўйхат!$D:$D,$C518)</f>
        <v/>
      </c>
      <c r="I518" s="35">
        <f>SUMIFS(рўйхат!J:J,рўйхат!$CX:$CX,$B$536,рўйхат!$D:$D,$C518)</f>
        <v/>
      </c>
      <c r="J518" s="36">
        <f>SUMIFS(рўйхат!K:K,рўйхат!$CX:$CX,$B$536,рўйхат!$D:$D,$C518)</f>
        <v/>
      </c>
      <c r="K518" s="35">
        <f>SUMIFS(рўйхат!L:L,рўйхат!$CX:$CX,$B$536,рўйхат!$D:$D,$C518)</f>
        <v/>
      </c>
      <c r="L518" s="36">
        <f>SUMIFS(рўйхат!M:M,рўйхат!$CX:$CX,$B$536,рўйхат!$D:$D,$C518)</f>
        <v/>
      </c>
      <c r="M518" s="35">
        <f>SUMIFS(рўйхат!N:N,рўйхат!$CX:$CX,$B$536,рўйхат!$D:$D,$C518)</f>
        <v/>
      </c>
      <c r="N518" s="36">
        <f>SUMIFS(рўйхат!O:O,рўйхат!$CX:$CX,$B$536,рўйхат!$D:$D,$C518)</f>
        <v/>
      </c>
      <c r="O518" s="34">
        <f>IFERROR(M518/E518,0)</f>
        <v/>
      </c>
      <c r="P518" s="34">
        <f>IFERROR(N518/F518,0)</f>
        <v/>
      </c>
      <c r="Q518" s="35">
        <f>SUMIFS(рўйхат!P:P,рўйхат!$CX:$CX,$B$536,рўйхат!$D:$D,$C518)</f>
        <v/>
      </c>
      <c r="R518" s="36">
        <f>SUMIFS(рўйхат!Q:Q,рўйхат!$CX:$CX,$B$536,рўйхат!$D:$D,$C518)</f>
        <v/>
      </c>
      <c r="S518" s="35">
        <f>SUMIFS(рўйхат!R:R,рўйхат!$CX:$CX,$B$536,рўйхат!$D:$D,$C518)</f>
        <v/>
      </c>
      <c r="T518" s="36">
        <f>SUMIFS(рўйхат!S:S,рўйхат!$CX:$CX,$B$536,рўйхат!$D:$D,$C518)</f>
        <v/>
      </c>
      <c r="U518" s="35">
        <f>SUMIFS(рўйхат!T:T,рўйхат!$CX:$CX,$B$536,рўйхат!$D:$D,$C518)</f>
        <v/>
      </c>
      <c r="V518" s="36">
        <f>SUMIFS(рўйхат!U:U,рўйхат!$CX:$CX,$B$536,рўйхат!$D:$D,$C518)</f>
        <v/>
      </c>
      <c r="W518" s="35">
        <f>SUMIFS(рўйхат!V:V,рўйхат!$CX:$CX,$B$536,рўйхат!$D:$D,$C518)</f>
        <v/>
      </c>
      <c r="X518" s="36">
        <f>SUMIFS(рўйхат!W:W,рўйхат!$CX:$CX,$B$536,рўйхат!$D:$D,$C518)</f>
        <v/>
      </c>
      <c r="Y518" s="35">
        <f>SUMIFS(рўйхат!X:X,рўйхат!$CX:$CX,$B$536,рўйхат!$D:$D,$C518)</f>
        <v/>
      </c>
      <c r="Z518" s="36">
        <f>SUMIFS(рўйхат!Y:Y,рўйхат!$CX:$CX,$B$536,рўйхат!$D:$D,$C518)</f>
        <v/>
      </c>
      <c r="AA518" s="35">
        <f>SUMIFS(рўйхат!Z:Z,рўйхат!$CX:$CX,$B$536,рўйхат!$D:$D,$C518)</f>
        <v/>
      </c>
      <c r="AB518" s="36">
        <f>SUMIFS(рўйхат!AA:AA,рўйхат!$CX:$CX,$B$536,рўйхат!$D:$D,$C518)</f>
        <v/>
      </c>
      <c r="AC518" s="35">
        <f>SUMIFS(рўйхат!AB:AB,рўйхат!$CX:$CX,$B$536,рўйхат!$D:$D,$C518)</f>
        <v/>
      </c>
      <c r="AD518" s="36">
        <f>SUMIFS(рўйхат!AC:AC,рўйхат!$CX:$CX,$B$536,рўйхат!$D:$D,$C518)</f>
        <v/>
      </c>
      <c r="AE518" s="35">
        <f>SUMIFS(рўйхат!AD:AD,рўйхат!$CX:$CX,$B$536,рўйхат!$D:$D,$C518)</f>
        <v/>
      </c>
      <c r="AF518" s="36">
        <f>SUMIFS(рўйхат!AE:AE,рўйхат!$CX:$CX,$B$536,рўйхат!$D:$D,$C518)</f>
        <v/>
      </c>
      <c r="AG518" s="35">
        <f>SUMIFS(рўйхат!AH:AH,рўйхат!$CX:$CX,$B$536,рўйхат!$D:$D,$C518)</f>
        <v/>
      </c>
      <c r="AH518" s="36">
        <f>SUMIFS(рўйхат!AI:AI,рўйхат!$CX:$CX,$B$536,рўйхат!$D:$D,$C518)</f>
        <v/>
      </c>
      <c r="AI518" s="35">
        <f>SUMIFS(рўйхат!AJ:AJ,рўйхат!$CX:$CX,$B$536,рўйхат!$D:$D,$C518)</f>
        <v/>
      </c>
      <c r="AJ518" s="36">
        <f>SUMIFS(рўйхат!AK:AK,рўйхат!$CX:$CX,$B$536,рўйхат!$D:$D,$C518)</f>
        <v/>
      </c>
      <c r="AK518" s="35">
        <f>SUMIFS(рўйхат!AL:AL,рўйхат!$CX:$CX,$B$536,рўйхат!$D:$D,$C518)</f>
        <v/>
      </c>
      <c r="AL518" s="36">
        <f>SUMIFS(рўйхат!AM:AM,рўйхат!$CX:$CX,$B$536,рўйхат!$D:$D,$C518)</f>
        <v/>
      </c>
      <c r="AM518" s="77">
        <f>IFERROR(Q518/E518,0)</f>
        <v/>
      </c>
      <c r="AN518" s="77">
        <f>IFERROR(R518/F518,0)</f>
        <v/>
      </c>
      <c r="AO518" s="35">
        <f>SUMIFS(рўйхат!AX:AX,рўйхат!$CX:$CX,$B$536,рўйхат!$D:$D,$C518)</f>
        <v/>
      </c>
      <c r="AP518" s="36">
        <f>SUMIFS(рўйхат!AY:AY,рўйхат!$CX:$CX,$B$536,рўйхат!$D:$D,$C518)</f>
        <v/>
      </c>
      <c r="AQ518" s="35">
        <f>SUMIFS(рўйхат!AZ:AZ,рўйхат!$CX:$CX,$B$536,рўйхат!$D:$D,$C518)</f>
        <v/>
      </c>
      <c r="AR518" s="36">
        <f>SUMIFS(рўйхат!BA:BA,рўйхат!$CX:$CX,$B$536,рўйхат!$D:$D,$C518)</f>
        <v/>
      </c>
      <c r="AS518" s="35">
        <f>SUMIFS(рўйхат!BB:BB,рўйхат!$CX:$CX,$B$536,рўйхат!$D:$D,$C518)</f>
        <v/>
      </c>
      <c r="AT518" s="36">
        <f>SUMIFS(рўйхат!BC:BC,рўйхат!$CX:$CX,$B$536,рўйхат!$D:$D,$C518)</f>
        <v/>
      </c>
      <c r="AU518" s="35">
        <f>SUMIFS(рўйхат!BD:BD,рўйхат!$CX:$CX,$B$536,рўйхат!$D:$D,$C518)</f>
        <v/>
      </c>
      <c r="AV518" s="36">
        <f>SUMIFS(рўйхат!BE:BE,рўйхат!$CX:$CX,$B$536,рўйхат!$D:$D,$C518)</f>
        <v/>
      </c>
      <c r="AW518" s="35">
        <f>SUMIFS(рўйхат!BF:BF,рўйхат!$CX:$CX,$B$536,рўйхат!$D:$D,$C518)</f>
        <v/>
      </c>
      <c r="AX518" s="36">
        <f>SUMIFS(рўйхат!BG:BG,рўйхат!$CX:$CX,$B$536,рўйхат!$D:$D,$C518)</f>
        <v/>
      </c>
      <c r="AY518" s="35">
        <f>SUMIFS(рўйхат!BH:BH,рўйхат!$CX:$CX,$B$536,рўйхат!$D:$D,$C518)</f>
        <v/>
      </c>
      <c r="AZ518" s="36">
        <f>SUMIFS(рўйхат!BI:BI,рўйхат!$CX:$CX,$B$536,рўйхат!$D:$D,$C518)</f>
        <v/>
      </c>
      <c r="BA518" s="35">
        <f>SUMIFS(рўйхат!BJ:BJ,рўйхат!$CX:$CX,$B$536,рўйхат!$D:$D,$C518)</f>
        <v/>
      </c>
      <c r="BB518" s="36">
        <f>SUMIFS(рўйхат!BK:BK,рўйхат!$CX:$CX,$B$536,рўйхат!$D:$D,$C518)</f>
        <v/>
      </c>
      <c r="BC518" s="77">
        <f>IFERROR(AO518/E518,0)</f>
        <v/>
      </c>
      <c r="BD518" s="77">
        <f>IFERROR(AP518/F518,0)</f>
        <v/>
      </c>
      <c r="BE518" s="35">
        <f>SUMIFS(рўйхат!BL:BL,рўйхат!$CX:$CX,$B$536,рўйхат!$D:$D,$C518)</f>
        <v/>
      </c>
      <c r="BF518" s="36">
        <f>SUMIFS(рўйхат!BM:BM,рўйхат!$CX:$CX,$B$536,рўйхат!$D:$D,$C518)</f>
        <v/>
      </c>
      <c r="BG518" s="35">
        <f>SUMIFS(рўйхат!BN:BN,рўйхат!$CX:$CX,$B$536,рўйхат!$D:$D,$C518)</f>
        <v/>
      </c>
      <c r="BH518" s="36">
        <f>SUMIFS(рўйхат!BO:BO,рўйхат!$CX:$CX,$B$536,рўйхат!$D:$D,$C518)</f>
        <v/>
      </c>
      <c r="BI518" s="35">
        <f>SUMIFS(рўйхат!BP:BP,рўйхат!$CX:$CX,$B$536,рўйхат!$D:$D,$C518)</f>
        <v/>
      </c>
      <c r="BJ518" s="36">
        <f>SUMIFS(рўйхат!BQ:BQ,рўйхат!$CX:$CX,$B$536,рўйхат!$D:$D,$C518)</f>
        <v/>
      </c>
      <c r="BK518" s="35">
        <f>SUMIFS(рўйхат!BR:BR,рўйхат!$CX:$CX,$B$536,рўйхат!$D:$D,$C518)</f>
        <v/>
      </c>
      <c r="BL518" s="36">
        <f>SUMIFS(рўйхат!BS:BS,рўйхат!$CX:$CX,$B$536,рўйхат!$D:$D,$C518)</f>
        <v/>
      </c>
      <c r="BM518" s="35">
        <f>SUMIFS(рўйхат!BT:BT,рўйхат!$CX:$CX,$B$536,рўйхат!$D:$D,$C518)</f>
        <v/>
      </c>
      <c r="BN518" s="36">
        <f>SUMIFS(рўйхат!BU:BU,рўйхат!$CX:$CX,$B$536,рўйхат!$D:$D,$C518)</f>
        <v/>
      </c>
      <c r="BO518" s="35">
        <f>SUMIFS(рўйхат!BX:BX,рўйхат!$CX:$CX,$B$536,рўйхат!$D:$D,$C518)</f>
        <v/>
      </c>
      <c r="BP518" s="36">
        <f>SUMIFS(рўйхат!BY:BY,рўйхат!$CX:$CX,$B$536,рўйхат!$D:$D,$C518)</f>
        <v/>
      </c>
      <c r="BQ518" s="35">
        <f>SUMIFS(рўйхат!BZ:BZ,рўйхат!$CX:$CX,$B$536,рўйхат!$D:$D,$C518)</f>
        <v/>
      </c>
      <c r="BR518" s="36">
        <f>SUMIFS(рўйхат!CA:CA,рўйхат!$CX:$CX,$B$536,рўйхат!$D:$D,$C518)</f>
        <v/>
      </c>
      <c r="BS518" s="35">
        <f>SUMIFS(рўйхат!CB:CB,рўйхат!$CX:$CX,$B$536,рўйхат!$D:$D,$C518)</f>
        <v/>
      </c>
      <c r="BT518" s="36">
        <f>SUMIFS(рўйхат!CC:CC,рўйхат!$CX:$CX,$B$536,рўйхат!$D:$D,$C518)</f>
        <v/>
      </c>
      <c r="BU518" s="35">
        <f>SUMIFS(рўйхат!CD:CD,рўйхат!$CX:$CX,$B$536,рўйхат!$D:$D,$C518)</f>
        <v/>
      </c>
      <c r="BV518" s="36">
        <f>SUMIFS(рўйхат!CE:CE,рўйхат!$CX:$CX,$B$536,рўйхат!$D:$D,$C518)</f>
        <v/>
      </c>
      <c r="BW518" s="35">
        <f>SUMIFS(рўйхат!CH:CH,рўйхат!$CX:$CX,$B$536,рўйхат!$D:$D,$C518)</f>
        <v/>
      </c>
      <c r="BX518" s="36">
        <f>SUMIFS(рўйхат!CI:CI,рўйхат!$CX:$CX,$B$536,рўйхат!$D:$D,$C518)</f>
        <v/>
      </c>
      <c r="BY518" s="35">
        <f>SUMIFS(рўйхат!CJ:CJ,рўйхат!$CX:$CX,$B$536,рўйхат!$D:$D,$C518)</f>
        <v/>
      </c>
      <c r="BZ518" s="36">
        <f>SUMIFS(рўйхат!CK:CK,рўйхат!$CX:$CX,$B$536,рўйхат!$D:$D,$C518)</f>
        <v/>
      </c>
      <c r="CA518" s="35">
        <f>SUMIFS(рўйхат!CL:CL,рўйхат!$CX:$CX,$B$536,рўйхат!$D:$D,$C518)</f>
        <v/>
      </c>
      <c r="CB518" s="36">
        <f>SUMIFS(рўйхат!CM:CM,рўйхат!$CX:$CX,$B$536,рўйхат!$D:$D,$C518)</f>
        <v/>
      </c>
      <c r="CC518" s="35">
        <f>SUMIFS(рўйхат!CN:CN,рўйхат!$CX:$CX,$B$536,рўйхат!$D:$D,$C518)</f>
        <v/>
      </c>
      <c r="CD518" s="36">
        <f>SUMIFS(рўйхат!CO:CO,рўйхат!$CX:$CX,$B$536,рўйхат!$D:$D,$C518)</f>
        <v/>
      </c>
      <c r="CE518" s="77">
        <f>IFERROR(BE518/(Q518+BE518),0)</f>
        <v/>
      </c>
      <c r="CF518" s="78">
        <f>IFERROR(BF518/(R518+BF518),0)</f>
        <v/>
      </c>
    </row>
    <row r="519" hidden="1" outlineLevel="1" ht="30" customFormat="1" customHeight="1" s="8">
      <c r="A519" s="39" t="n"/>
      <c r="B519" s="50" t="n">
        <v>49</v>
      </c>
      <c r="C519" s="131" t="inlineStr">
        <is>
          <t>Тузатиш киритилган ЭҲФлар бўйича ҚҚСга қайта ҳисобот олинмаган ҳолатлар таҳлили</t>
        </is>
      </c>
      <c r="D519" s="51" t="n"/>
      <c r="E519" s="35">
        <f>SUMIFS(рўйхат!F:F,рўйхат!$CX:$CX,$B$536,рўйхат!$D:$D,$C519)</f>
        <v/>
      </c>
      <c r="F519" s="36">
        <f>SUMIFS(рўйхат!G:G,рўйхат!$CX:$CX,$B$536,рўйхат!$D:$D,$C519)</f>
        <v/>
      </c>
      <c r="G519" s="35">
        <f>SUMIFS(рўйхат!H:H,рўйхат!$CX:$CX,$B$536,рўйхат!$D:$D,$C519)</f>
        <v/>
      </c>
      <c r="H519" s="36">
        <f>SUMIFS(рўйхат!I:I,рўйхат!$CX:$CX,$B$536,рўйхат!$D:$D,$C519)</f>
        <v/>
      </c>
      <c r="I519" s="35">
        <f>SUMIFS(рўйхат!J:J,рўйхат!$CX:$CX,$B$536,рўйхат!$D:$D,$C519)</f>
        <v/>
      </c>
      <c r="J519" s="36">
        <f>SUMIFS(рўйхат!K:K,рўйхат!$CX:$CX,$B$536,рўйхат!$D:$D,$C519)</f>
        <v/>
      </c>
      <c r="K519" s="35">
        <f>SUMIFS(рўйхат!L:L,рўйхат!$CX:$CX,$B$536,рўйхат!$D:$D,$C519)</f>
        <v/>
      </c>
      <c r="L519" s="36">
        <f>SUMIFS(рўйхат!M:M,рўйхат!$CX:$CX,$B$536,рўйхат!$D:$D,$C519)</f>
        <v/>
      </c>
      <c r="M519" s="35">
        <f>SUMIFS(рўйхат!N:N,рўйхат!$CX:$CX,$B$536,рўйхат!$D:$D,$C519)</f>
        <v/>
      </c>
      <c r="N519" s="36">
        <f>SUMIFS(рўйхат!O:O,рўйхат!$CX:$CX,$B$536,рўйхат!$D:$D,$C519)</f>
        <v/>
      </c>
      <c r="O519" s="34">
        <f>IFERROR(M519/E519,0)</f>
        <v/>
      </c>
      <c r="P519" s="34">
        <f>IFERROR(N519/F519,0)</f>
        <v/>
      </c>
      <c r="Q519" s="35">
        <f>SUMIFS(рўйхат!P:P,рўйхат!$CX:$CX,$B$536,рўйхат!$D:$D,$C519)</f>
        <v/>
      </c>
      <c r="R519" s="36">
        <f>SUMIFS(рўйхат!Q:Q,рўйхат!$CX:$CX,$B$536,рўйхат!$D:$D,$C519)</f>
        <v/>
      </c>
      <c r="S519" s="35">
        <f>SUMIFS(рўйхат!R:R,рўйхат!$CX:$CX,$B$536,рўйхат!$D:$D,$C519)</f>
        <v/>
      </c>
      <c r="T519" s="36">
        <f>SUMIFS(рўйхат!S:S,рўйхат!$CX:$CX,$B$536,рўйхат!$D:$D,$C519)</f>
        <v/>
      </c>
      <c r="U519" s="35">
        <f>SUMIFS(рўйхат!T:T,рўйхат!$CX:$CX,$B$536,рўйхат!$D:$D,$C519)</f>
        <v/>
      </c>
      <c r="V519" s="36">
        <f>SUMIFS(рўйхат!U:U,рўйхат!$CX:$CX,$B$536,рўйхат!$D:$D,$C519)</f>
        <v/>
      </c>
      <c r="W519" s="35">
        <f>SUMIFS(рўйхат!V:V,рўйхат!$CX:$CX,$B$536,рўйхат!$D:$D,$C519)</f>
        <v/>
      </c>
      <c r="X519" s="36">
        <f>SUMIFS(рўйхат!W:W,рўйхат!$CX:$CX,$B$536,рўйхат!$D:$D,$C519)</f>
        <v/>
      </c>
      <c r="Y519" s="35">
        <f>SUMIFS(рўйхат!X:X,рўйхат!$CX:$CX,$B$536,рўйхат!$D:$D,$C519)</f>
        <v/>
      </c>
      <c r="Z519" s="36">
        <f>SUMIFS(рўйхат!Y:Y,рўйхат!$CX:$CX,$B$536,рўйхат!$D:$D,$C519)</f>
        <v/>
      </c>
      <c r="AA519" s="35">
        <f>SUMIFS(рўйхат!Z:Z,рўйхат!$CX:$CX,$B$536,рўйхат!$D:$D,$C519)</f>
        <v/>
      </c>
      <c r="AB519" s="36">
        <f>SUMIFS(рўйхат!AA:AA,рўйхат!$CX:$CX,$B$536,рўйхат!$D:$D,$C519)</f>
        <v/>
      </c>
      <c r="AC519" s="35">
        <f>SUMIFS(рўйхат!AB:AB,рўйхат!$CX:$CX,$B$536,рўйхат!$D:$D,$C519)</f>
        <v/>
      </c>
      <c r="AD519" s="36">
        <f>SUMIFS(рўйхат!AC:AC,рўйхат!$CX:$CX,$B$536,рўйхат!$D:$D,$C519)</f>
        <v/>
      </c>
      <c r="AE519" s="35">
        <f>SUMIFS(рўйхат!AD:AD,рўйхат!$CX:$CX,$B$536,рўйхат!$D:$D,$C519)</f>
        <v/>
      </c>
      <c r="AF519" s="36">
        <f>SUMIFS(рўйхат!AE:AE,рўйхат!$CX:$CX,$B$536,рўйхат!$D:$D,$C519)</f>
        <v/>
      </c>
      <c r="AG519" s="35">
        <f>SUMIFS(рўйхат!AH:AH,рўйхат!$CX:$CX,$B$536,рўйхат!$D:$D,$C519)</f>
        <v/>
      </c>
      <c r="AH519" s="36">
        <f>SUMIFS(рўйхат!AI:AI,рўйхат!$CX:$CX,$B$536,рўйхат!$D:$D,$C519)</f>
        <v/>
      </c>
      <c r="AI519" s="35">
        <f>SUMIFS(рўйхат!AJ:AJ,рўйхат!$CX:$CX,$B$536,рўйхат!$D:$D,$C519)</f>
        <v/>
      </c>
      <c r="AJ519" s="36">
        <f>SUMIFS(рўйхат!AK:AK,рўйхат!$CX:$CX,$B$536,рўйхат!$D:$D,$C519)</f>
        <v/>
      </c>
      <c r="AK519" s="35">
        <f>SUMIFS(рўйхат!AL:AL,рўйхат!$CX:$CX,$B$536,рўйхат!$D:$D,$C519)</f>
        <v/>
      </c>
      <c r="AL519" s="36">
        <f>SUMIFS(рўйхат!AM:AM,рўйхат!$CX:$CX,$B$536,рўйхат!$D:$D,$C519)</f>
        <v/>
      </c>
      <c r="AM519" s="77">
        <f>IFERROR(Q519/E519,0)</f>
        <v/>
      </c>
      <c r="AN519" s="77">
        <f>IFERROR(R519/F519,0)</f>
        <v/>
      </c>
      <c r="AO519" s="35">
        <f>SUMIFS(рўйхат!AX:AX,рўйхат!$CX:$CX,$B$536,рўйхат!$D:$D,$C519)</f>
        <v/>
      </c>
      <c r="AP519" s="36">
        <f>SUMIFS(рўйхат!AY:AY,рўйхат!$CX:$CX,$B$536,рўйхат!$D:$D,$C519)</f>
        <v/>
      </c>
      <c r="AQ519" s="35">
        <f>SUMIFS(рўйхат!AZ:AZ,рўйхат!$CX:$CX,$B$536,рўйхат!$D:$D,$C519)</f>
        <v/>
      </c>
      <c r="AR519" s="36">
        <f>SUMIFS(рўйхат!BA:BA,рўйхат!$CX:$CX,$B$536,рўйхат!$D:$D,$C519)</f>
        <v/>
      </c>
      <c r="AS519" s="35">
        <f>SUMIFS(рўйхат!BB:BB,рўйхат!$CX:$CX,$B$536,рўйхат!$D:$D,$C519)</f>
        <v/>
      </c>
      <c r="AT519" s="36">
        <f>SUMIFS(рўйхат!BC:BC,рўйхат!$CX:$CX,$B$536,рўйхат!$D:$D,$C519)</f>
        <v/>
      </c>
      <c r="AU519" s="35">
        <f>SUMIFS(рўйхат!BD:BD,рўйхат!$CX:$CX,$B$536,рўйхат!$D:$D,$C519)</f>
        <v/>
      </c>
      <c r="AV519" s="36">
        <f>SUMIFS(рўйхат!BE:BE,рўйхат!$CX:$CX,$B$536,рўйхат!$D:$D,$C519)</f>
        <v/>
      </c>
      <c r="AW519" s="35">
        <f>SUMIFS(рўйхат!BF:BF,рўйхат!$CX:$CX,$B$536,рўйхат!$D:$D,$C519)</f>
        <v/>
      </c>
      <c r="AX519" s="36">
        <f>SUMIFS(рўйхат!BG:BG,рўйхат!$CX:$CX,$B$536,рўйхат!$D:$D,$C519)</f>
        <v/>
      </c>
      <c r="AY519" s="35">
        <f>SUMIFS(рўйхат!BH:BH,рўйхат!$CX:$CX,$B$536,рўйхат!$D:$D,$C519)</f>
        <v/>
      </c>
      <c r="AZ519" s="36">
        <f>SUMIFS(рўйхат!BI:BI,рўйхат!$CX:$CX,$B$536,рўйхат!$D:$D,$C519)</f>
        <v/>
      </c>
      <c r="BA519" s="35">
        <f>SUMIFS(рўйхат!BJ:BJ,рўйхат!$CX:$CX,$B$536,рўйхат!$D:$D,$C519)</f>
        <v/>
      </c>
      <c r="BB519" s="36">
        <f>SUMIFS(рўйхат!BK:BK,рўйхат!$CX:$CX,$B$536,рўйхат!$D:$D,$C519)</f>
        <v/>
      </c>
      <c r="BC519" s="77">
        <f>IFERROR(AO519/E519,0)</f>
        <v/>
      </c>
      <c r="BD519" s="77">
        <f>IFERROR(AP519/F519,0)</f>
        <v/>
      </c>
      <c r="BE519" s="35">
        <f>SUMIFS(рўйхат!BL:BL,рўйхат!$CX:$CX,$B$536,рўйхат!$D:$D,$C519)</f>
        <v/>
      </c>
      <c r="BF519" s="36">
        <f>SUMIFS(рўйхат!BM:BM,рўйхат!$CX:$CX,$B$536,рўйхат!$D:$D,$C519)</f>
        <v/>
      </c>
      <c r="BG519" s="35">
        <f>SUMIFS(рўйхат!BN:BN,рўйхат!$CX:$CX,$B$536,рўйхат!$D:$D,$C519)</f>
        <v/>
      </c>
      <c r="BH519" s="36">
        <f>SUMIFS(рўйхат!BO:BO,рўйхат!$CX:$CX,$B$536,рўйхат!$D:$D,$C519)</f>
        <v/>
      </c>
      <c r="BI519" s="35">
        <f>SUMIFS(рўйхат!BP:BP,рўйхат!$CX:$CX,$B$536,рўйхат!$D:$D,$C519)</f>
        <v/>
      </c>
      <c r="BJ519" s="36">
        <f>SUMIFS(рўйхат!BQ:BQ,рўйхат!$CX:$CX,$B$536,рўйхат!$D:$D,$C519)</f>
        <v/>
      </c>
      <c r="BK519" s="35">
        <f>SUMIFS(рўйхат!BR:BR,рўйхат!$CX:$CX,$B$536,рўйхат!$D:$D,$C519)</f>
        <v/>
      </c>
      <c r="BL519" s="36">
        <f>SUMIFS(рўйхат!BS:BS,рўйхат!$CX:$CX,$B$536,рўйхат!$D:$D,$C519)</f>
        <v/>
      </c>
      <c r="BM519" s="35">
        <f>SUMIFS(рўйхат!BT:BT,рўйхат!$CX:$CX,$B$536,рўйхат!$D:$D,$C519)</f>
        <v/>
      </c>
      <c r="BN519" s="36">
        <f>SUMIFS(рўйхат!BU:BU,рўйхат!$CX:$CX,$B$536,рўйхат!$D:$D,$C519)</f>
        <v/>
      </c>
      <c r="BO519" s="35">
        <f>SUMIFS(рўйхат!BX:BX,рўйхат!$CX:$CX,$B$536,рўйхат!$D:$D,$C519)</f>
        <v/>
      </c>
      <c r="BP519" s="36">
        <f>SUMIFS(рўйхат!BY:BY,рўйхат!$CX:$CX,$B$536,рўйхат!$D:$D,$C519)</f>
        <v/>
      </c>
      <c r="BQ519" s="35">
        <f>SUMIFS(рўйхат!BZ:BZ,рўйхат!$CX:$CX,$B$536,рўйхат!$D:$D,$C519)</f>
        <v/>
      </c>
      <c r="BR519" s="36">
        <f>SUMIFS(рўйхат!CA:CA,рўйхат!$CX:$CX,$B$536,рўйхат!$D:$D,$C519)</f>
        <v/>
      </c>
      <c r="BS519" s="35">
        <f>SUMIFS(рўйхат!CB:CB,рўйхат!$CX:$CX,$B$536,рўйхат!$D:$D,$C519)</f>
        <v/>
      </c>
      <c r="BT519" s="36">
        <f>SUMIFS(рўйхат!CC:CC,рўйхат!$CX:$CX,$B$536,рўйхат!$D:$D,$C519)</f>
        <v/>
      </c>
      <c r="BU519" s="35">
        <f>SUMIFS(рўйхат!CD:CD,рўйхат!$CX:$CX,$B$536,рўйхат!$D:$D,$C519)</f>
        <v/>
      </c>
      <c r="BV519" s="36">
        <f>SUMIFS(рўйхат!CE:CE,рўйхат!$CX:$CX,$B$536,рўйхат!$D:$D,$C519)</f>
        <v/>
      </c>
      <c r="BW519" s="35">
        <f>SUMIFS(рўйхат!CH:CH,рўйхат!$CX:$CX,$B$536,рўйхат!$D:$D,$C519)</f>
        <v/>
      </c>
      <c r="BX519" s="36">
        <f>SUMIFS(рўйхат!CI:CI,рўйхат!$CX:$CX,$B$536,рўйхат!$D:$D,$C519)</f>
        <v/>
      </c>
      <c r="BY519" s="35">
        <f>SUMIFS(рўйхат!CJ:CJ,рўйхат!$CX:$CX,$B$536,рўйхат!$D:$D,$C519)</f>
        <v/>
      </c>
      <c r="BZ519" s="36">
        <f>SUMIFS(рўйхат!CK:CK,рўйхат!$CX:$CX,$B$536,рўйхат!$D:$D,$C519)</f>
        <v/>
      </c>
      <c r="CA519" s="35">
        <f>SUMIFS(рўйхат!CL:CL,рўйхат!$CX:$CX,$B$536,рўйхат!$D:$D,$C519)</f>
        <v/>
      </c>
      <c r="CB519" s="36">
        <f>SUMIFS(рўйхат!CM:CM,рўйхат!$CX:$CX,$B$536,рўйхат!$D:$D,$C519)</f>
        <v/>
      </c>
      <c r="CC519" s="35">
        <f>SUMIFS(рўйхат!CN:CN,рўйхат!$CX:$CX,$B$536,рўйхат!$D:$D,$C519)</f>
        <v/>
      </c>
      <c r="CD519" s="36">
        <f>SUMIFS(рўйхат!CO:CO,рўйхат!$CX:$CX,$B$536,рўйхат!$D:$D,$C519)</f>
        <v/>
      </c>
      <c r="CE519" s="77">
        <f>IFERROR(BE519/(Q519+BE519),0)</f>
        <v/>
      </c>
      <c r="CF519" s="78">
        <f>IFERROR(BF519/(R519+BF519),0)</f>
        <v/>
      </c>
    </row>
    <row r="520" hidden="1" outlineLevel="1" ht="30" customFormat="1" customHeight="1" s="8">
      <c r="A520" s="39" t="n"/>
      <c r="B520" s="50" t="n">
        <v>50</v>
      </c>
      <c r="C520" s="131" t="inlineStr">
        <is>
          <t>ундириш имкони мавжуд бўлган муаммолик кредитлар таҳлили (жисмоний шахс)</t>
        </is>
      </c>
      <c r="D520" s="51" t="n"/>
      <c r="E520" s="35">
        <f>SUMIFS(рўйхат!F:F,рўйхат!$CX:$CX,$B$536,рўйхат!$D:$D,$C520)</f>
        <v/>
      </c>
      <c r="F520" s="36">
        <f>SUMIFS(рўйхат!G:G,рўйхат!$CX:$CX,$B$536,рўйхат!$D:$D,$C520)</f>
        <v/>
      </c>
      <c r="G520" s="35">
        <f>SUMIFS(рўйхат!H:H,рўйхат!$CX:$CX,$B$536,рўйхат!$D:$D,$C520)</f>
        <v/>
      </c>
      <c r="H520" s="36">
        <f>SUMIFS(рўйхат!I:I,рўйхат!$CX:$CX,$B$536,рўйхат!$D:$D,$C520)</f>
        <v/>
      </c>
      <c r="I520" s="35">
        <f>SUMIFS(рўйхат!J:J,рўйхат!$CX:$CX,$B$536,рўйхат!$D:$D,$C520)</f>
        <v/>
      </c>
      <c r="J520" s="36">
        <f>SUMIFS(рўйхат!K:K,рўйхат!$CX:$CX,$B$536,рўйхат!$D:$D,$C520)</f>
        <v/>
      </c>
      <c r="K520" s="35">
        <f>SUMIFS(рўйхат!L:L,рўйхат!$CX:$CX,$B$536,рўйхат!$D:$D,$C520)</f>
        <v/>
      </c>
      <c r="L520" s="36">
        <f>SUMIFS(рўйхат!M:M,рўйхат!$CX:$CX,$B$536,рўйхат!$D:$D,$C520)</f>
        <v/>
      </c>
      <c r="M520" s="35">
        <f>SUMIFS(рўйхат!N:N,рўйхат!$CX:$CX,$B$536,рўйхат!$D:$D,$C520)</f>
        <v/>
      </c>
      <c r="N520" s="36">
        <f>SUMIFS(рўйхат!O:O,рўйхат!$CX:$CX,$B$536,рўйхат!$D:$D,$C520)</f>
        <v/>
      </c>
      <c r="O520" s="34">
        <f>IFERROR(M520/E520,0)</f>
        <v/>
      </c>
      <c r="P520" s="34">
        <f>IFERROR(N520/F520,0)</f>
        <v/>
      </c>
      <c r="Q520" s="35">
        <f>SUMIFS(рўйхат!P:P,рўйхат!$CX:$CX,$B$536,рўйхат!$D:$D,$C520)</f>
        <v/>
      </c>
      <c r="R520" s="36">
        <f>SUMIFS(рўйхат!Q:Q,рўйхат!$CX:$CX,$B$536,рўйхат!$D:$D,$C520)</f>
        <v/>
      </c>
      <c r="S520" s="35">
        <f>SUMIFS(рўйхат!R:R,рўйхат!$CX:$CX,$B$536,рўйхат!$D:$D,$C520)</f>
        <v/>
      </c>
      <c r="T520" s="36">
        <f>SUMIFS(рўйхат!S:S,рўйхат!$CX:$CX,$B$536,рўйхат!$D:$D,$C520)</f>
        <v/>
      </c>
      <c r="U520" s="35">
        <f>SUMIFS(рўйхат!T:T,рўйхат!$CX:$CX,$B$536,рўйхат!$D:$D,$C520)</f>
        <v/>
      </c>
      <c r="V520" s="36">
        <f>SUMIFS(рўйхат!U:U,рўйхат!$CX:$CX,$B$536,рўйхат!$D:$D,$C520)</f>
        <v/>
      </c>
      <c r="W520" s="35">
        <f>SUMIFS(рўйхат!V:V,рўйхат!$CX:$CX,$B$536,рўйхат!$D:$D,$C520)</f>
        <v/>
      </c>
      <c r="X520" s="36">
        <f>SUMIFS(рўйхат!W:W,рўйхат!$CX:$CX,$B$536,рўйхат!$D:$D,$C520)</f>
        <v/>
      </c>
      <c r="Y520" s="35">
        <f>SUMIFS(рўйхат!X:X,рўйхат!$CX:$CX,$B$536,рўйхат!$D:$D,$C520)</f>
        <v/>
      </c>
      <c r="Z520" s="36">
        <f>SUMIFS(рўйхат!Y:Y,рўйхат!$CX:$CX,$B$536,рўйхат!$D:$D,$C520)</f>
        <v/>
      </c>
      <c r="AA520" s="35">
        <f>SUMIFS(рўйхат!Z:Z,рўйхат!$CX:$CX,$B$536,рўйхат!$D:$D,$C520)</f>
        <v/>
      </c>
      <c r="AB520" s="36">
        <f>SUMIFS(рўйхат!AA:AA,рўйхат!$CX:$CX,$B$536,рўйхат!$D:$D,$C520)</f>
        <v/>
      </c>
      <c r="AC520" s="35">
        <f>SUMIFS(рўйхат!AB:AB,рўйхат!$CX:$CX,$B$536,рўйхат!$D:$D,$C520)</f>
        <v/>
      </c>
      <c r="AD520" s="36">
        <f>SUMIFS(рўйхат!AC:AC,рўйхат!$CX:$CX,$B$536,рўйхат!$D:$D,$C520)</f>
        <v/>
      </c>
      <c r="AE520" s="35">
        <f>SUMIFS(рўйхат!AD:AD,рўйхат!$CX:$CX,$B$536,рўйхат!$D:$D,$C520)</f>
        <v/>
      </c>
      <c r="AF520" s="36">
        <f>SUMIFS(рўйхат!AE:AE,рўйхат!$CX:$CX,$B$536,рўйхат!$D:$D,$C520)</f>
        <v/>
      </c>
      <c r="AG520" s="35">
        <f>SUMIFS(рўйхат!AH:AH,рўйхат!$CX:$CX,$B$536,рўйхат!$D:$D,$C520)</f>
        <v/>
      </c>
      <c r="AH520" s="36">
        <f>SUMIFS(рўйхат!AI:AI,рўйхат!$CX:$CX,$B$536,рўйхат!$D:$D,$C520)</f>
        <v/>
      </c>
      <c r="AI520" s="35">
        <f>SUMIFS(рўйхат!AJ:AJ,рўйхат!$CX:$CX,$B$536,рўйхат!$D:$D,$C520)</f>
        <v/>
      </c>
      <c r="AJ520" s="36">
        <f>SUMIFS(рўйхат!AK:AK,рўйхат!$CX:$CX,$B$536,рўйхат!$D:$D,$C520)</f>
        <v/>
      </c>
      <c r="AK520" s="35">
        <f>SUMIFS(рўйхат!AL:AL,рўйхат!$CX:$CX,$B$536,рўйхат!$D:$D,$C520)</f>
        <v/>
      </c>
      <c r="AL520" s="36">
        <f>SUMIFS(рўйхат!AM:AM,рўйхат!$CX:$CX,$B$536,рўйхат!$D:$D,$C520)</f>
        <v/>
      </c>
      <c r="AM520" s="77">
        <f>IFERROR(Q520/E520,0)</f>
        <v/>
      </c>
      <c r="AN520" s="77">
        <f>IFERROR(R520/F520,0)</f>
        <v/>
      </c>
      <c r="AO520" s="35">
        <f>SUMIFS(рўйхат!AX:AX,рўйхат!$CX:$CX,$B$536,рўйхат!$D:$D,$C520)</f>
        <v/>
      </c>
      <c r="AP520" s="36">
        <f>SUMIFS(рўйхат!AY:AY,рўйхат!$CX:$CX,$B$536,рўйхат!$D:$D,$C520)</f>
        <v/>
      </c>
      <c r="AQ520" s="35">
        <f>SUMIFS(рўйхат!AZ:AZ,рўйхат!$CX:$CX,$B$536,рўйхат!$D:$D,$C520)</f>
        <v/>
      </c>
      <c r="AR520" s="36">
        <f>SUMIFS(рўйхат!BA:BA,рўйхат!$CX:$CX,$B$536,рўйхат!$D:$D,$C520)</f>
        <v/>
      </c>
      <c r="AS520" s="35">
        <f>SUMIFS(рўйхат!BB:BB,рўйхат!$CX:$CX,$B$536,рўйхат!$D:$D,$C520)</f>
        <v/>
      </c>
      <c r="AT520" s="36">
        <f>SUMIFS(рўйхат!BC:BC,рўйхат!$CX:$CX,$B$536,рўйхат!$D:$D,$C520)</f>
        <v/>
      </c>
      <c r="AU520" s="35">
        <f>SUMIFS(рўйхат!BD:BD,рўйхат!$CX:$CX,$B$536,рўйхат!$D:$D,$C520)</f>
        <v/>
      </c>
      <c r="AV520" s="36">
        <f>SUMIFS(рўйхат!BE:BE,рўйхат!$CX:$CX,$B$536,рўйхат!$D:$D,$C520)</f>
        <v/>
      </c>
      <c r="AW520" s="35">
        <f>SUMIFS(рўйхат!BF:BF,рўйхат!$CX:$CX,$B$536,рўйхат!$D:$D,$C520)</f>
        <v/>
      </c>
      <c r="AX520" s="36">
        <f>SUMIFS(рўйхат!BG:BG,рўйхат!$CX:$CX,$B$536,рўйхат!$D:$D,$C520)</f>
        <v/>
      </c>
      <c r="AY520" s="35">
        <f>SUMIFS(рўйхат!BH:BH,рўйхат!$CX:$CX,$B$536,рўйхат!$D:$D,$C520)</f>
        <v/>
      </c>
      <c r="AZ520" s="36">
        <f>SUMIFS(рўйхат!BI:BI,рўйхат!$CX:$CX,$B$536,рўйхат!$D:$D,$C520)</f>
        <v/>
      </c>
      <c r="BA520" s="35">
        <f>SUMIFS(рўйхат!BJ:BJ,рўйхат!$CX:$CX,$B$536,рўйхат!$D:$D,$C520)</f>
        <v/>
      </c>
      <c r="BB520" s="36">
        <f>SUMIFS(рўйхат!BK:BK,рўйхат!$CX:$CX,$B$536,рўйхат!$D:$D,$C520)</f>
        <v/>
      </c>
      <c r="BC520" s="77">
        <f>IFERROR(AO520/E520,0)</f>
        <v/>
      </c>
      <c r="BD520" s="77">
        <f>IFERROR(AP520/F520,0)</f>
        <v/>
      </c>
      <c r="BE520" s="35">
        <f>SUMIFS(рўйхат!BL:BL,рўйхат!$CX:$CX,$B$536,рўйхат!$D:$D,$C520)</f>
        <v/>
      </c>
      <c r="BF520" s="36">
        <f>SUMIFS(рўйхат!BM:BM,рўйхат!$CX:$CX,$B$536,рўйхат!$D:$D,$C520)</f>
        <v/>
      </c>
      <c r="BG520" s="35">
        <f>SUMIFS(рўйхат!BN:BN,рўйхат!$CX:$CX,$B$536,рўйхат!$D:$D,$C520)</f>
        <v/>
      </c>
      <c r="BH520" s="36">
        <f>SUMIFS(рўйхат!BO:BO,рўйхат!$CX:$CX,$B$536,рўйхат!$D:$D,$C520)</f>
        <v/>
      </c>
      <c r="BI520" s="35">
        <f>SUMIFS(рўйхат!BP:BP,рўйхат!$CX:$CX,$B$536,рўйхат!$D:$D,$C520)</f>
        <v/>
      </c>
      <c r="BJ520" s="36">
        <f>SUMIFS(рўйхат!BQ:BQ,рўйхат!$CX:$CX,$B$536,рўйхат!$D:$D,$C520)</f>
        <v/>
      </c>
      <c r="BK520" s="35">
        <f>SUMIFS(рўйхат!BR:BR,рўйхат!$CX:$CX,$B$536,рўйхат!$D:$D,$C520)</f>
        <v/>
      </c>
      <c r="BL520" s="36">
        <f>SUMIFS(рўйхат!BS:BS,рўйхат!$CX:$CX,$B$536,рўйхат!$D:$D,$C520)</f>
        <v/>
      </c>
      <c r="BM520" s="35">
        <f>SUMIFS(рўйхат!BT:BT,рўйхат!$CX:$CX,$B$536,рўйхат!$D:$D,$C520)</f>
        <v/>
      </c>
      <c r="BN520" s="36">
        <f>SUMIFS(рўйхат!BU:BU,рўйхат!$CX:$CX,$B$536,рўйхат!$D:$D,$C520)</f>
        <v/>
      </c>
      <c r="BO520" s="35">
        <f>SUMIFS(рўйхат!BX:BX,рўйхат!$CX:$CX,$B$536,рўйхат!$D:$D,$C520)</f>
        <v/>
      </c>
      <c r="BP520" s="36">
        <f>SUMIFS(рўйхат!BY:BY,рўйхат!$CX:$CX,$B$536,рўйхат!$D:$D,$C520)</f>
        <v/>
      </c>
      <c r="BQ520" s="35">
        <f>SUMIFS(рўйхат!BZ:BZ,рўйхат!$CX:$CX,$B$536,рўйхат!$D:$D,$C520)</f>
        <v/>
      </c>
      <c r="BR520" s="36">
        <f>SUMIFS(рўйхат!CA:CA,рўйхат!$CX:$CX,$B$536,рўйхат!$D:$D,$C520)</f>
        <v/>
      </c>
      <c r="BS520" s="35">
        <f>SUMIFS(рўйхат!CB:CB,рўйхат!$CX:$CX,$B$536,рўйхат!$D:$D,$C520)</f>
        <v/>
      </c>
      <c r="BT520" s="36">
        <f>SUMIFS(рўйхат!CC:CC,рўйхат!$CX:$CX,$B$536,рўйхат!$D:$D,$C520)</f>
        <v/>
      </c>
      <c r="BU520" s="35">
        <f>SUMIFS(рўйхат!CD:CD,рўйхат!$CX:$CX,$B$536,рўйхат!$D:$D,$C520)</f>
        <v/>
      </c>
      <c r="BV520" s="36">
        <f>SUMIFS(рўйхат!CE:CE,рўйхат!$CX:$CX,$B$536,рўйхат!$D:$D,$C520)</f>
        <v/>
      </c>
      <c r="BW520" s="35">
        <f>SUMIFS(рўйхат!CH:CH,рўйхат!$CX:$CX,$B$536,рўйхат!$D:$D,$C520)</f>
        <v/>
      </c>
      <c r="BX520" s="36">
        <f>SUMIFS(рўйхат!CI:CI,рўйхат!$CX:$CX,$B$536,рўйхат!$D:$D,$C520)</f>
        <v/>
      </c>
      <c r="BY520" s="35">
        <f>SUMIFS(рўйхат!CJ:CJ,рўйхат!$CX:$CX,$B$536,рўйхат!$D:$D,$C520)</f>
        <v/>
      </c>
      <c r="BZ520" s="36">
        <f>SUMIFS(рўйхат!CK:CK,рўйхат!$CX:$CX,$B$536,рўйхат!$D:$D,$C520)</f>
        <v/>
      </c>
      <c r="CA520" s="35">
        <f>SUMIFS(рўйхат!CL:CL,рўйхат!$CX:$CX,$B$536,рўйхат!$D:$D,$C520)</f>
        <v/>
      </c>
      <c r="CB520" s="36">
        <f>SUMIFS(рўйхат!CM:CM,рўйхат!$CX:$CX,$B$536,рўйхат!$D:$D,$C520)</f>
        <v/>
      </c>
      <c r="CC520" s="35">
        <f>SUMIFS(рўйхат!CN:CN,рўйхат!$CX:$CX,$B$536,рўйхат!$D:$D,$C520)</f>
        <v/>
      </c>
      <c r="CD520" s="36">
        <f>SUMIFS(рўйхат!CO:CO,рўйхат!$CX:$CX,$B$536,рўйхат!$D:$D,$C520)</f>
        <v/>
      </c>
      <c r="CE520" s="77">
        <f>IFERROR(BE520/(Q520+BE520),0)</f>
        <v/>
      </c>
      <c r="CF520" s="78">
        <f>IFERROR(BF520/(R520+BF520),0)</f>
        <v/>
      </c>
    </row>
    <row r="521" hidden="1" outlineLevel="1" ht="30" customFormat="1" customHeight="1" s="8">
      <c r="A521" s="39" t="n"/>
      <c r="B521" s="50" t="n">
        <v>51</v>
      </c>
      <c r="C521" s="131" t="inlineStr">
        <is>
          <t>ундириш имкони мавжуд бўлган муаммолик кредитлар таҳлили (забаланс жисмоний шахс)</t>
        </is>
      </c>
      <c r="D521" s="51" t="n"/>
      <c r="E521" s="35">
        <f>SUMIFS(рўйхат!F:F,рўйхат!$CX:$CX,$B$536,рўйхат!$D:$D,$C521)</f>
        <v/>
      </c>
      <c r="F521" s="36">
        <f>SUMIFS(рўйхат!G:G,рўйхат!$CX:$CX,$B$536,рўйхат!$D:$D,$C521)</f>
        <v/>
      </c>
      <c r="G521" s="35">
        <f>SUMIFS(рўйхат!H:H,рўйхат!$CX:$CX,$B$536,рўйхат!$D:$D,$C521)</f>
        <v/>
      </c>
      <c r="H521" s="36">
        <f>SUMIFS(рўйхат!I:I,рўйхат!$CX:$CX,$B$536,рўйхат!$D:$D,$C521)</f>
        <v/>
      </c>
      <c r="I521" s="35">
        <f>SUMIFS(рўйхат!J:J,рўйхат!$CX:$CX,$B$536,рўйхат!$D:$D,$C521)</f>
        <v/>
      </c>
      <c r="J521" s="36">
        <f>SUMIFS(рўйхат!K:K,рўйхат!$CX:$CX,$B$536,рўйхат!$D:$D,$C521)</f>
        <v/>
      </c>
      <c r="K521" s="35">
        <f>SUMIFS(рўйхат!L:L,рўйхат!$CX:$CX,$B$536,рўйхат!$D:$D,$C521)</f>
        <v/>
      </c>
      <c r="L521" s="36">
        <f>SUMIFS(рўйхат!M:M,рўйхат!$CX:$CX,$B$536,рўйхат!$D:$D,$C521)</f>
        <v/>
      </c>
      <c r="M521" s="35">
        <f>SUMIFS(рўйхат!N:N,рўйхат!$CX:$CX,$B$536,рўйхат!$D:$D,$C521)</f>
        <v/>
      </c>
      <c r="N521" s="36">
        <f>SUMIFS(рўйхат!O:O,рўйхат!$CX:$CX,$B$536,рўйхат!$D:$D,$C521)</f>
        <v/>
      </c>
      <c r="O521" s="34">
        <f>IFERROR(M521/E521,0)</f>
        <v/>
      </c>
      <c r="P521" s="34">
        <f>IFERROR(N521/F521,0)</f>
        <v/>
      </c>
      <c r="Q521" s="35">
        <f>SUMIFS(рўйхат!P:P,рўйхат!$CX:$CX,$B$536,рўйхат!$D:$D,$C521)</f>
        <v/>
      </c>
      <c r="R521" s="36">
        <f>SUMIFS(рўйхат!Q:Q,рўйхат!$CX:$CX,$B$536,рўйхат!$D:$D,$C521)</f>
        <v/>
      </c>
      <c r="S521" s="35">
        <f>SUMIFS(рўйхат!R:R,рўйхат!$CX:$CX,$B$536,рўйхат!$D:$D,$C521)</f>
        <v/>
      </c>
      <c r="T521" s="36">
        <f>SUMIFS(рўйхат!S:S,рўйхат!$CX:$CX,$B$536,рўйхат!$D:$D,$C521)</f>
        <v/>
      </c>
      <c r="U521" s="35">
        <f>SUMIFS(рўйхат!T:T,рўйхат!$CX:$CX,$B$536,рўйхат!$D:$D,$C521)</f>
        <v/>
      </c>
      <c r="V521" s="36">
        <f>SUMIFS(рўйхат!U:U,рўйхат!$CX:$CX,$B$536,рўйхат!$D:$D,$C521)</f>
        <v/>
      </c>
      <c r="W521" s="35">
        <f>SUMIFS(рўйхат!V:V,рўйхат!$CX:$CX,$B$536,рўйхат!$D:$D,$C521)</f>
        <v/>
      </c>
      <c r="X521" s="36">
        <f>SUMIFS(рўйхат!W:W,рўйхат!$CX:$CX,$B$536,рўйхат!$D:$D,$C521)</f>
        <v/>
      </c>
      <c r="Y521" s="35">
        <f>SUMIFS(рўйхат!X:X,рўйхат!$CX:$CX,$B$536,рўйхат!$D:$D,$C521)</f>
        <v/>
      </c>
      <c r="Z521" s="36">
        <f>SUMIFS(рўйхат!Y:Y,рўйхат!$CX:$CX,$B$536,рўйхат!$D:$D,$C521)</f>
        <v/>
      </c>
      <c r="AA521" s="35">
        <f>SUMIFS(рўйхат!Z:Z,рўйхат!$CX:$CX,$B$536,рўйхат!$D:$D,$C521)</f>
        <v/>
      </c>
      <c r="AB521" s="36">
        <f>SUMIFS(рўйхат!AA:AA,рўйхат!$CX:$CX,$B$536,рўйхат!$D:$D,$C521)</f>
        <v/>
      </c>
      <c r="AC521" s="35">
        <f>SUMIFS(рўйхат!AB:AB,рўйхат!$CX:$CX,$B$536,рўйхат!$D:$D,$C521)</f>
        <v/>
      </c>
      <c r="AD521" s="36">
        <f>SUMIFS(рўйхат!AC:AC,рўйхат!$CX:$CX,$B$536,рўйхат!$D:$D,$C521)</f>
        <v/>
      </c>
      <c r="AE521" s="35">
        <f>SUMIFS(рўйхат!AD:AD,рўйхат!$CX:$CX,$B$536,рўйхат!$D:$D,$C521)</f>
        <v/>
      </c>
      <c r="AF521" s="36">
        <f>SUMIFS(рўйхат!AE:AE,рўйхат!$CX:$CX,$B$536,рўйхат!$D:$D,$C521)</f>
        <v/>
      </c>
      <c r="AG521" s="35">
        <f>SUMIFS(рўйхат!AH:AH,рўйхат!$CX:$CX,$B$536,рўйхат!$D:$D,$C521)</f>
        <v/>
      </c>
      <c r="AH521" s="36">
        <f>SUMIFS(рўйхат!AI:AI,рўйхат!$CX:$CX,$B$536,рўйхат!$D:$D,$C521)</f>
        <v/>
      </c>
      <c r="AI521" s="35">
        <f>SUMIFS(рўйхат!AJ:AJ,рўйхат!$CX:$CX,$B$536,рўйхат!$D:$D,$C521)</f>
        <v/>
      </c>
      <c r="AJ521" s="36">
        <f>SUMIFS(рўйхат!AK:AK,рўйхат!$CX:$CX,$B$536,рўйхат!$D:$D,$C521)</f>
        <v/>
      </c>
      <c r="AK521" s="35">
        <f>SUMIFS(рўйхат!AL:AL,рўйхат!$CX:$CX,$B$536,рўйхат!$D:$D,$C521)</f>
        <v/>
      </c>
      <c r="AL521" s="36">
        <f>SUMIFS(рўйхат!AM:AM,рўйхат!$CX:$CX,$B$536,рўйхат!$D:$D,$C521)</f>
        <v/>
      </c>
      <c r="AM521" s="77">
        <f>IFERROR(Q521/E521,0)</f>
        <v/>
      </c>
      <c r="AN521" s="77">
        <f>IFERROR(R521/F521,0)</f>
        <v/>
      </c>
      <c r="AO521" s="35">
        <f>SUMIFS(рўйхат!AX:AX,рўйхат!$CX:$CX,$B$536,рўйхат!$D:$D,$C521)</f>
        <v/>
      </c>
      <c r="AP521" s="36">
        <f>SUMIFS(рўйхат!AY:AY,рўйхат!$CX:$CX,$B$536,рўйхат!$D:$D,$C521)</f>
        <v/>
      </c>
      <c r="AQ521" s="35">
        <f>SUMIFS(рўйхат!AZ:AZ,рўйхат!$CX:$CX,$B$536,рўйхат!$D:$D,$C521)</f>
        <v/>
      </c>
      <c r="AR521" s="36">
        <f>SUMIFS(рўйхат!BA:BA,рўйхат!$CX:$CX,$B$536,рўйхат!$D:$D,$C521)</f>
        <v/>
      </c>
      <c r="AS521" s="35">
        <f>SUMIFS(рўйхат!BB:BB,рўйхат!$CX:$CX,$B$536,рўйхат!$D:$D,$C521)</f>
        <v/>
      </c>
      <c r="AT521" s="36">
        <f>SUMIFS(рўйхат!BC:BC,рўйхат!$CX:$CX,$B$536,рўйхат!$D:$D,$C521)</f>
        <v/>
      </c>
      <c r="AU521" s="35">
        <f>SUMIFS(рўйхат!BD:BD,рўйхат!$CX:$CX,$B$536,рўйхат!$D:$D,$C521)</f>
        <v/>
      </c>
      <c r="AV521" s="36">
        <f>SUMIFS(рўйхат!BE:BE,рўйхат!$CX:$CX,$B$536,рўйхат!$D:$D,$C521)</f>
        <v/>
      </c>
      <c r="AW521" s="35">
        <f>SUMIFS(рўйхат!BF:BF,рўйхат!$CX:$CX,$B$536,рўйхат!$D:$D,$C521)</f>
        <v/>
      </c>
      <c r="AX521" s="36">
        <f>SUMIFS(рўйхат!BG:BG,рўйхат!$CX:$CX,$B$536,рўйхат!$D:$D,$C521)</f>
        <v/>
      </c>
      <c r="AY521" s="35">
        <f>SUMIFS(рўйхат!BH:BH,рўйхат!$CX:$CX,$B$536,рўйхат!$D:$D,$C521)</f>
        <v/>
      </c>
      <c r="AZ521" s="36">
        <f>SUMIFS(рўйхат!BI:BI,рўйхат!$CX:$CX,$B$536,рўйхат!$D:$D,$C521)</f>
        <v/>
      </c>
      <c r="BA521" s="35">
        <f>SUMIFS(рўйхат!BJ:BJ,рўйхат!$CX:$CX,$B$536,рўйхат!$D:$D,$C521)</f>
        <v/>
      </c>
      <c r="BB521" s="36">
        <f>SUMIFS(рўйхат!BK:BK,рўйхат!$CX:$CX,$B$536,рўйхат!$D:$D,$C521)</f>
        <v/>
      </c>
      <c r="BC521" s="77">
        <f>IFERROR(AO521/E521,0)</f>
        <v/>
      </c>
      <c r="BD521" s="77">
        <f>IFERROR(AP521/F521,0)</f>
        <v/>
      </c>
      <c r="BE521" s="35">
        <f>SUMIFS(рўйхат!BL:BL,рўйхат!$CX:$CX,$B$536,рўйхат!$D:$D,$C521)</f>
        <v/>
      </c>
      <c r="BF521" s="36">
        <f>SUMIFS(рўйхат!BM:BM,рўйхат!$CX:$CX,$B$536,рўйхат!$D:$D,$C521)</f>
        <v/>
      </c>
      <c r="BG521" s="35">
        <f>SUMIFS(рўйхат!BN:BN,рўйхат!$CX:$CX,$B$536,рўйхат!$D:$D,$C521)</f>
        <v/>
      </c>
      <c r="BH521" s="36">
        <f>SUMIFS(рўйхат!BO:BO,рўйхат!$CX:$CX,$B$536,рўйхат!$D:$D,$C521)</f>
        <v/>
      </c>
      <c r="BI521" s="35">
        <f>SUMIFS(рўйхат!BP:BP,рўйхат!$CX:$CX,$B$536,рўйхат!$D:$D,$C521)</f>
        <v/>
      </c>
      <c r="BJ521" s="36">
        <f>SUMIFS(рўйхат!BQ:BQ,рўйхат!$CX:$CX,$B$536,рўйхат!$D:$D,$C521)</f>
        <v/>
      </c>
      <c r="BK521" s="35">
        <f>SUMIFS(рўйхат!BR:BR,рўйхат!$CX:$CX,$B$536,рўйхат!$D:$D,$C521)</f>
        <v/>
      </c>
      <c r="BL521" s="36">
        <f>SUMIFS(рўйхат!BS:BS,рўйхат!$CX:$CX,$B$536,рўйхат!$D:$D,$C521)</f>
        <v/>
      </c>
      <c r="BM521" s="35">
        <f>SUMIFS(рўйхат!BT:BT,рўйхат!$CX:$CX,$B$536,рўйхат!$D:$D,$C521)</f>
        <v/>
      </c>
      <c r="BN521" s="36">
        <f>SUMIFS(рўйхат!BU:BU,рўйхат!$CX:$CX,$B$536,рўйхат!$D:$D,$C521)</f>
        <v/>
      </c>
      <c r="BO521" s="35">
        <f>SUMIFS(рўйхат!BX:BX,рўйхат!$CX:$CX,$B$536,рўйхат!$D:$D,$C521)</f>
        <v/>
      </c>
      <c r="BP521" s="36">
        <f>SUMIFS(рўйхат!BY:BY,рўйхат!$CX:$CX,$B$536,рўйхат!$D:$D,$C521)</f>
        <v/>
      </c>
      <c r="BQ521" s="35">
        <f>SUMIFS(рўйхат!BZ:BZ,рўйхат!$CX:$CX,$B$536,рўйхат!$D:$D,$C521)</f>
        <v/>
      </c>
      <c r="BR521" s="36">
        <f>SUMIFS(рўйхат!CA:CA,рўйхат!$CX:$CX,$B$536,рўйхат!$D:$D,$C521)</f>
        <v/>
      </c>
      <c r="BS521" s="35">
        <f>SUMIFS(рўйхат!CB:CB,рўйхат!$CX:$CX,$B$536,рўйхат!$D:$D,$C521)</f>
        <v/>
      </c>
      <c r="BT521" s="36">
        <f>SUMIFS(рўйхат!CC:CC,рўйхат!$CX:$CX,$B$536,рўйхат!$D:$D,$C521)</f>
        <v/>
      </c>
      <c r="BU521" s="35">
        <f>SUMIFS(рўйхат!CD:CD,рўйхат!$CX:$CX,$B$536,рўйхат!$D:$D,$C521)</f>
        <v/>
      </c>
      <c r="BV521" s="36">
        <f>SUMIFS(рўйхат!CE:CE,рўйхат!$CX:$CX,$B$536,рўйхат!$D:$D,$C521)</f>
        <v/>
      </c>
      <c r="BW521" s="35">
        <f>SUMIFS(рўйхат!CH:CH,рўйхат!$CX:$CX,$B$536,рўйхат!$D:$D,$C521)</f>
        <v/>
      </c>
      <c r="BX521" s="36">
        <f>SUMIFS(рўйхат!CI:CI,рўйхат!$CX:$CX,$B$536,рўйхат!$D:$D,$C521)</f>
        <v/>
      </c>
      <c r="BY521" s="35">
        <f>SUMIFS(рўйхат!CJ:CJ,рўйхат!$CX:$CX,$B$536,рўйхат!$D:$D,$C521)</f>
        <v/>
      </c>
      <c r="BZ521" s="36">
        <f>SUMIFS(рўйхат!CK:CK,рўйхат!$CX:$CX,$B$536,рўйхат!$D:$D,$C521)</f>
        <v/>
      </c>
      <c r="CA521" s="35">
        <f>SUMIFS(рўйхат!CL:CL,рўйхат!$CX:$CX,$B$536,рўйхат!$D:$D,$C521)</f>
        <v/>
      </c>
      <c r="CB521" s="36">
        <f>SUMIFS(рўйхат!CM:CM,рўйхат!$CX:$CX,$B$536,рўйхат!$D:$D,$C521)</f>
        <v/>
      </c>
      <c r="CC521" s="35">
        <f>SUMIFS(рўйхат!CN:CN,рўйхат!$CX:$CX,$B$536,рўйхат!$D:$D,$C521)</f>
        <v/>
      </c>
      <c r="CD521" s="36">
        <f>SUMIFS(рўйхат!CO:CO,рўйхат!$CX:$CX,$B$536,рўйхат!$D:$D,$C521)</f>
        <v/>
      </c>
      <c r="CE521" s="77">
        <f>IFERROR(BE521/(Q521+BE521),0)</f>
        <v/>
      </c>
      <c r="CF521" s="78">
        <f>IFERROR(BF521/(R521+BF521),0)</f>
        <v/>
      </c>
    </row>
    <row r="522" hidden="1" outlineLevel="1" ht="30" customFormat="1" customHeight="1" s="8">
      <c r="A522" s="39" t="n"/>
      <c r="B522" s="50" t="n">
        <v>52</v>
      </c>
      <c r="C522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522" s="51" t="n"/>
      <c r="E522" s="35">
        <f>SUMIFS(рўйхат!F:F,рўйхат!$CX:$CX,$B$536,рўйхат!$D:$D,$C522)</f>
        <v/>
      </c>
      <c r="F522" s="36">
        <f>SUMIFS(рўйхат!G:G,рўйхат!$CX:$CX,$B$536,рўйхат!$D:$D,$C522)</f>
        <v/>
      </c>
      <c r="G522" s="35">
        <f>SUMIFS(рўйхат!H:H,рўйхат!$CX:$CX,$B$536,рўйхат!$D:$D,$C522)</f>
        <v/>
      </c>
      <c r="H522" s="36">
        <f>SUMIFS(рўйхат!I:I,рўйхат!$CX:$CX,$B$536,рўйхат!$D:$D,$C522)</f>
        <v/>
      </c>
      <c r="I522" s="35">
        <f>SUMIFS(рўйхат!J:J,рўйхат!$CX:$CX,$B$536,рўйхат!$D:$D,$C522)</f>
        <v/>
      </c>
      <c r="J522" s="36">
        <f>SUMIFS(рўйхат!K:K,рўйхат!$CX:$CX,$B$536,рўйхат!$D:$D,$C522)</f>
        <v/>
      </c>
      <c r="K522" s="35">
        <f>SUMIFS(рўйхат!L:L,рўйхат!$CX:$CX,$B$536,рўйхат!$D:$D,$C522)</f>
        <v/>
      </c>
      <c r="L522" s="36">
        <f>SUMIFS(рўйхат!M:M,рўйхат!$CX:$CX,$B$536,рўйхат!$D:$D,$C522)</f>
        <v/>
      </c>
      <c r="M522" s="35">
        <f>SUMIFS(рўйхат!N:N,рўйхат!$CX:$CX,$B$536,рўйхат!$D:$D,$C522)</f>
        <v/>
      </c>
      <c r="N522" s="36">
        <f>SUMIFS(рўйхат!O:O,рўйхат!$CX:$CX,$B$536,рўйхат!$D:$D,$C522)</f>
        <v/>
      </c>
      <c r="O522" s="34">
        <f>IFERROR(M522/E522,0)</f>
        <v/>
      </c>
      <c r="P522" s="34">
        <f>IFERROR(N522/F522,0)</f>
        <v/>
      </c>
      <c r="Q522" s="35">
        <f>SUMIFS(рўйхат!P:P,рўйхат!$CX:$CX,$B$536,рўйхат!$D:$D,$C522)</f>
        <v/>
      </c>
      <c r="R522" s="36">
        <f>SUMIFS(рўйхат!Q:Q,рўйхат!$CX:$CX,$B$536,рўйхат!$D:$D,$C522)</f>
        <v/>
      </c>
      <c r="S522" s="35">
        <f>SUMIFS(рўйхат!R:R,рўйхат!$CX:$CX,$B$536,рўйхат!$D:$D,$C522)</f>
        <v/>
      </c>
      <c r="T522" s="36">
        <f>SUMIFS(рўйхат!S:S,рўйхат!$CX:$CX,$B$536,рўйхат!$D:$D,$C522)</f>
        <v/>
      </c>
      <c r="U522" s="35">
        <f>SUMIFS(рўйхат!T:T,рўйхат!$CX:$CX,$B$536,рўйхат!$D:$D,$C522)</f>
        <v/>
      </c>
      <c r="V522" s="36">
        <f>SUMIFS(рўйхат!U:U,рўйхат!$CX:$CX,$B$536,рўйхат!$D:$D,$C522)</f>
        <v/>
      </c>
      <c r="W522" s="35">
        <f>SUMIFS(рўйхат!V:V,рўйхат!$CX:$CX,$B$536,рўйхат!$D:$D,$C522)</f>
        <v/>
      </c>
      <c r="X522" s="36">
        <f>SUMIFS(рўйхат!W:W,рўйхат!$CX:$CX,$B$536,рўйхат!$D:$D,$C522)</f>
        <v/>
      </c>
      <c r="Y522" s="35">
        <f>SUMIFS(рўйхат!X:X,рўйхат!$CX:$CX,$B$536,рўйхат!$D:$D,$C522)</f>
        <v/>
      </c>
      <c r="Z522" s="36">
        <f>SUMIFS(рўйхат!Y:Y,рўйхат!$CX:$CX,$B$536,рўйхат!$D:$D,$C522)</f>
        <v/>
      </c>
      <c r="AA522" s="35">
        <f>SUMIFS(рўйхат!Z:Z,рўйхат!$CX:$CX,$B$536,рўйхат!$D:$D,$C522)</f>
        <v/>
      </c>
      <c r="AB522" s="36">
        <f>SUMIFS(рўйхат!AA:AA,рўйхат!$CX:$CX,$B$536,рўйхат!$D:$D,$C522)</f>
        <v/>
      </c>
      <c r="AC522" s="35">
        <f>SUMIFS(рўйхат!AB:AB,рўйхат!$CX:$CX,$B$536,рўйхат!$D:$D,$C522)</f>
        <v/>
      </c>
      <c r="AD522" s="36">
        <f>SUMIFS(рўйхат!AC:AC,рўйхат!$CX:$CX,$B$536,рўйхат!$D:$D,$C522)</f>
        <v/>
      </c>
      <c r="AE522" s="35">
        <f>SUMIFS(рўйхат!AD:AD,рўйхат!$CX:$CX,$B$536,рўйхат!$D:$D,$C522)</f>
        <v/>
      </c>
      <c r="AF522" s="36">
        <f>SUMIFS(рўйхат!AE:AE,рўйхат!$CX:$CX,$B$536,рўйхат!$D:$D,$C522)</f>
        <v/>
      </c>
      <c r="AG522" s="35">
        <f>SUMIFS(рўйхат!AH:AH,рўйхат!$CX:$CX,$B$536,рўйхат!$D:$D,$C522)</f>
        <v/>
      </c>
      <c r="AH522" s="36">
        <f>SUMIFS(рўйхат!AI:AI,рўйхат!$CX:$CX,$B$536,рўйхат!$D:$D,$C522)</f>
        <v/>
      </c>
      <c r="AI522" s="35">
        <f>SUMIFS(рўйхат!AJ:AJ,рўйхат!$CX:$CX,$B$536,рўйхат!$D:$D,$C522)</f>
        <v/>
      </c>
      <c r="AJ522" s="36">
        <f>SUMIFS(рўйхат!AK:AK,рўйхат!$CX:$CX,$B$536,рўйхат!$D:$D,$C522)</f>
        <v/>
      </c>
      <c r="AK522" s="35">
        <f>SUMIFS(рўйхат!AL:AL,рўйхат!$CX:$CX,$B$536,рўйхат!$D:$D,$C522)</f>
        <v/>
      </c>
      <c r="AL522" s="36">
        <f>SUMIFS(рўйхат!AM:AM,рўйхат!$CX:$CX,$B$536,рўйхат!$D:$D,$C522)</f>
        <v/>
      </c>
      <c r="AM522" s="77">
        <f>IFERROR(Q522/E522,0)</f>
        <v/>
      </c>
      <c r="AN522" s="77">
        <f>IFERROR(R522/F522,0)</f>
        <v/>
      </c>
      <c r="AO522" s="35">
        <f>SUMIFS(рўйхат!AX:AX,рўйхат!$CX:$CX,$B$536,рўйхат!$D:$D,$C522)</f>
        <v/>
      </c>
      <c r="AP522" s="36">
        <f>SUMIFS(рўйхат!AY:AY,рўйхат!$CX:$CX,$B$536,рўйхат!$D:$D,$C522)</f>
        <v/>
      </c>
      <c r="AQ522" s="35">
        <f>SUMIFS(рўйхат!AZ:AZ,рўйхат!$CX:$CX,$B$536,рўйхат!$D:$D,$C522)</f>
        <v/>
      </c>
      <c r="AR522" s="36">
        <f>SUMIFS(рўйхат!BA:BA,рўйхат!$CX:$CX,$B$536,рўйхат!$D:$D,$C522)</f>
        <v/>
      </c>
      <c r="AS522" s="35">
        <f>SUMIFS(рўйхат!BB:BB,рўйхат!$CX:$CX,$B$536,рўйхат!$D:$D,$C522)</f>
        <v/>
      </c>
      <c r="AT522" s="36">
        <f>SUMIFS(рўйхат!BC:BC,рўйхат!$CX:$CX,$B$536,рўйхат!$D:$D,$C522)</f>
        <v/>
      </c>
      <c r="AU522" s="35">
        <f>SUMIFS(рўйхат!BD:BD,рўйхат!$CX:$CX,$B$536,рўйхат!$D:$D,$C522)</f>
        <v/>
      </c>
      <c r="AV522" s="36">
        <f>SUMIFS(рўйхат!BE:BE,рўйхат!$CX:$CX,$B$536,рўйхат!$D:$D,$C522)</f>
        <v/>
      </c>
      <c r="AW522" s="35">
        <f>SUMIFS(рўйхат!BF:BF,рўйхат!$CX:$CX,$B$536,рўйхат!$D:$D,$C522)</f>
        <v/>
      </c>
      <c r="AX522" s="36">
        <f>SUMIFS(рўйхат!BG:BG,рўйхат!$CX:$CX,$B$536,рўйхат!$D:$D,$C522)</f>
        <v/>
      </c>
      <c r="AY522" s="35">
        <f>SUMIFS(рўйхат!BH:BH,рўйхат!$CX:$CX,$B$536,рўйхат!$D:$D,$C522)</f>
        <v/>
      </c>
      <c r="AZ522" s="36">
        <f>SUMIFS(рўйхат!BI:BI,рўйхат!$CX:$CX,$B$536,рўйхат!$D:$D,$C522)</f>
        <v/>
      </c>
      <c r="BA522" s="35">
        <f>SUMIFS(рўйхат!BJ:BJ,рўйхат!$CX:$CX,$B$536,рўйхат!$D:$D,$C522)</f>
        <v/>
      </c>
      <c r="BB522" s="36">
        <f>SUMIFS(рўйхат!BK:BK,рўйхат!$CX:$CX,$B$536,рўйхат!$D:$D,$C522)</f>
        <v/>
      </c>
      <c r="BC522" s="77">
        <f>IFERROR(AO522/E522,0)</f>
        <v/>
      </c>
      <c r="BD522" s="77">
        <f>IFERROR(AP522/F522,0)</f>
        <v/>
      </c>
      <c r="BE522" s="35">
        <f>SUMIFS(рўйхат!BL:BL,рўйхат!$CX:$CX,$B$536,рўйхат!$D:$D,$C522)</f>
        <v/>
      </c>
      <c r="BF522" s="36">
        <f>SUMIFS(рўйхат!BM:BM,рўйхат!$CX:$CX,$B$536,рўйхат!$D:$D,$C522)</f>
        <v/>
      </c>
      <c r="BG522" s="35">
        <f>SUMIFS(рўйхат!BN:BN,рўйхат!$CX:$CX,$B$536,рўйхат!$D:$D,$C522)</f>
        <v/>
      </c>
      <c r="BH522" s="36">
        <f>SUMIFS(рўйхат!BO:BO,рўйхат!$CX:$CX,$B$536,рўйхат!$D:$D,$C522)</f>
        <v/>
      </c>
      <c r="BI522" s="35">
        <f>SUMIFS(рўйхат!BP:BP,рўйхат!$CX:$CX,$B$536,рўйхат!$D:$D,$C522)</f>
        <v/>
      </c>
      <c r="BJ522" s="36">
        <f>SUMIFS(рўйхат!BQ:BQ,рўйхат!$CX:$CX,$B$536,рўйхат!$D:$D,$C522)</f>
        <v/>
      </c>
      <c r="BK522" s="35">
        <f>SUMIFS(рўйхат!BR:BR,рўйхат!$CX:$CX,$B$536,рўйхат!$D:$D,$C522)</f>
        <v/>
      </c>
      <c r="BL522" s="36">
        <f>SUMIFS(рўйхат!BS:BS,рўйхат!$CX:$CX,$B$536,рўйхат!$D:$D,$C522)</f>
        <v/>
      </c>
      <c r="BM522" s="35">
        <f>SUMIFS(рўйхат!BT:BT,рўйхат!$CX:$CX,$B$536,рўйхат!$D:$D,$C522)</f>
        <v/>
      </c>
      <c r="BN522" s="36">
        <f>SUMIFS(рўйхат!BU:BU,рўйхат!$CX:$CX,$B$536,рўйхат!$D:$D,$C522)</f>
        <v/>
      </c>
      <c r="BO522" s="35">
        <f>SUMIFS(рўйхат!BX:BX,рўйхат!$CX:$CX,$B$536,рўйхат!$D:$D,$C522)</f>
        <v/>
      </c>
      <c r="BP522" s="36">
        <f>SUMIFS(рўйхат!BY:BY,рўйхат!$CX:$CX,$B$536,рўйхат!$D:$D,$C522)</f>
        <v/>
      </c>
      <c r="BQ522" s="35">
        <f>SUMIFS(рўйхат!BZ:BZ,рўйхат!$CX:$CX,$B$536,рўйхат!$D:$D,$C522)</f>
        <v/>
      </c>
      <c r="BR522" s="36">
        <f>SUMIFS(рўйхат!CA:CA,рўйхат!$CX:$CX,$B$536,рўйхат!$D:$D,$C522)</f>
        <v/>
      </c>
      <c r="BS522" s="35">
        <f>SUMIFS(рўйхат!CB:CB,рўйхат!$CX:$CX,$B$536,рўйхат!$D:$D,$C522)</f>
        <v/>
      </c>
      <c r="BT522" s="36">
        <f>SUMIFS(рўйхат!CC:CC,рўйхат!$CX:$CX,$B$536,рўйхат!$D:$D,$C522)</f>
        <v/>
      </c>
      <c r="BU522" s="35">
        <f>SUMIFS(рўйхат!CD:CD,рўйхат!$CX:$CX,$B$536,рўйхат!$D:$D,$C522)</f>
        <v/>
      </c>
      <c r="BV522" s="36">
        <f>SUMIFS(рўйхат!CE:CE,рўйхат!$CX:$CX,$B$536,рўйхат!$D:$D,$C522)</f>
        <v/>
      </c>
      <c r="BW522" s="35">
        <f>SUMIFS(рўйхат!CH:CH,рўйхат!$CX:$CX,$B$536,рўйхат!$D:$D,$C522)</f>
        <v/>
      </c>
      <c r="BX522" s="36">
        <f>SUMIFS(рўйхат!CI:CI,рўйхат!$CX:$CX,$B$536,рўйхат!$D:$D,$C522)</f>
        <v/>
      </c>
      <c r="BY522" s="35">
        <f>SUMIFS(рўйхат!CJ:CJ,рўйхат!$CX:$CX,$B$536,рўйхат!$D:$D,$C522)</f>
        <v/>
      </c>
      <c r="BZ522" s="36">
        <f>SUMIFS(рўйхат!CK:CK,рўйхат!$CX:$CX,$B$536,рўйхат!$D:$D,$C522)</f>
        <v/>
      </c>
      <c r="CA522" s="35">
        <f>SUMIFS(рўйхат!CL:CL,рўйхат!$CX:$CX,$B$536,рўйхат!$D:$D,$C522)</f>
        <v/>
      </c>
      <c r="CB522" s="36">
        <f>SUMIFS(рўйхат!CM:CM,рўйхат!$CX:$CX,$B$536,рўйхат!$D:$D,$C522)</f>
        <v/>
      </c>
      <c r="CC522" s="35">
        <f>SUMIFS(рўйхат!CN:CN,рўйхат!$CX:$CX,$B$536,рўйхат!$D:$D,$C522)</f>
        <v/>
      </c>
      <c r="CD522" s="36">
        <f>SUMIFS(рўйхат!CO:CO,рўйхат!$CX:$CX,$B$536,рўйхат!$D:$D,$C522)</f>
        <v/>
      </c>
      <c r="CE522" s="77">
        <f>IFERROR(BE522/(Q522+BE522),0)</f>
        <v/>
      </c>
      <c r="CF522" s="78">
        <f>IFERROR(BF522/(R522+BF522),0)</f>
        <v/>
      </c>
    </row>
    <row r="523" hidden="1" outlineLevel="1" ht="30" customFormat="1" customHeight="1" s="8">
      <c r="A523" s="39" t="n"/>
      <c r="B523" s="50" t="n">
        <v>53</v>
      </c>
      <c r="C523" s="131" t="inlineStr">
        <is>
          <t>Харид комиссия аъзоларида манфаалар тўқнашуви (Ғазначилик маълумотига асосан)</t>
        </is>
      </c>
      <c r="D523" s="51" t="n"/>
      <c r="E523" s="35">
        <f>SUMIFS(рўйхат!F:F,рўйхат!$CX:$CX,$B$536,рўйхат!$D:$D,$C523)</f>
        <v/>
      </c>
      <c r="F523" s="36">
        <f>SUMIFS(рўйхат!G:G,рўйхат!$CX:$CX,$B$536,рўйхат!$D:$D,$C523)</f>
        <v/>
      </c>
      <c r="G523" s="35">
        <f>SUMIFS(рўйхат!H:H,рўйхат!$CX:$CX,$B$536,рўйхат!$D:$D,$C523)</f>
        <v/>
      </c>
      <c r="H523" s="36">
        <f>SUMIFS(рўйхат!I:I,рўйхат!$CX:$CX,$B$536,рўйхат!$D:$D,$C523)</f>
        <v/>
      </c>
      <c r="I523" s="35">
        <f>SUMIFS(рўйхат!J:J,рўйхат!$CX:$CX,$B$536,рўйхат!$D:$D,$C523)</f>
        <v/>
      </c>
      <c r="J523" s="36">
        <f>SUMIFS(рўйхат!K:K,рўйхат!$CX:$CX,$B$536,рўйхат!$D:$D,$C523)</f>
        <v/>
      </c>
      <c r="K523" s="35">
        <f>SUMIFS(рўйхат!L:L,рўйхат!$CX:$CX,$B$536,рўйхат!$D:$D,$C523)</f>
        <v/>
      </c>
      <c r="L523" s="36">
        <f>SUMIFS(рўйхат!M:M,рўйхат!$CX:$CX,$B$536,рўйхат!$D:$D,$C523)</f>
        <v/>
      </c>
      <c r="M523" s="35">
        <f>SUMIFS(рўйхат!N:N,рўйхат!$CX:$CX,$B$536,рўйхат!$D:$D,$C523)</f>
        <v/>
      </c>
      <c r="N523" s="36">
        <f>SUMIFS(рўйхат!O:O,рўйхат!$CX:$CX,$B$536,рўйхат!$D:$D,$C523)</f>
        <v/>
      </c>
      <c r="O523" s="34">
        <f>IFERROR(M523/E523,0)</f>
        <v/>
      </c>
      <c r="P523" s="34">
        <f>IFERROR(N523/F523,0)</f>
        <v/>
      </c>
      <c r="Q523" s="35">
        <f>SUMIFS(рўйхат!P:P,рўйхат!$CX:$CX,$B$536,рўйхат!$D:$D,$C523)</f>
        <v/>
      </c>
      <c r="R523" s="36">
        <f>SUMIFS(рўйхат!Q:Q,рўйхат!$CX:$CX,$B$536,рўйхат!$D:$D,$C523)</f>
        <v/>
      </c>
      <c r="S523" s="35">
        <f>SUMIFS(рўйхат!R:R,рўйхат!$CX:$CX,$B$536,рўйхат!$D:$D,$C523)</f>
        <v/>
      </c>
      <c r="T523" s="36">
        <f>SUMIFS(рўйхат!S:S,рўйхат!$CX:$CX,$B$536,рўйхат!$D:$D,$C523)</f>
        <v/>
      </c>
      <c r="U523" s="35">
        <f>SUMIFS(рўйхат!T:T,рўйхат!$CX:$CX,$B$536,рўйхат!$D:$D,$C523)</f>
        <v/>
      </c>
      <c r="V523" s="36">
        <f>SUMIFS(рўйхат!U:U,рўйхат!$CX:$CX,$B$536,рўйхат!$D:$D,$C523)</f>
        <v/>
      </c>
      <c r="W523" s="35">
        <f>SUMIFS(рўйхат!V:V,рўйхат!$CX:$CX,$B$536,рўйхат!$D:$D,$C523)</f>
        <v/>
      </c>
      <c r="X523" s="36">
        <f>SUMIFS(рўйхат!W:W,рўйхат!$CX:$CX,$B$536,рўйхат!$D:$D,$C523)</f>
        <v/>
      </c>
      <c r="Y523" s="35">
        <f>SUMIFS(рўйхат!X:X,рўйхат!$CX:$CX,$B$536,рўйхат!$D:$D,$C523)</f>
        <v/>
      </c>
      <c r="Z523" s="36">
        <f>SUMIFS(рўйхат!Y:Y,рўйхат!$CX:$CX,$B$536,рўйхат!$D:$D,$C523)</f>
        <v/>
      </c>
      <c r="AA523" s="35">
        <f>SUMIFS(рўйхат!Z:Z,рўйхат!$CX:$CX,$B$536,рўйхат!$D:$D,$C523)</f>
        <v/>
      </c>
      <c r="AB523" s="36">
        <f>SUMIFS(рўйхат!AA:AA,рўйхат!$CX:$CX,$B$536,рўйхат!$D:$D,$C523)</f>
        <v/>
      </c>
      <c r="AC523" s="35">
        <f>SUMIFS(рўйхат!AB:AB,рўйхат!$CX:$CX,$B$536,рўйхат!$D:$D,$C523)</f>
        <v/>
      </c>
      <c r="AD523" s="36">
        <f>SUMIFS(рўйхат!AC:AC,рўйхат!$CX:$CX,$B$536,рўйхат!$D:$D,$C523)</f>
        <v/>
      </c>
      <c r="AE523" s="35">
        <f>SUMIFS(рўйхат!AD:AD,рўйхат!$CX:$CX,$B$536,рўйхат!$D:$D,$C523)</f>
        <v/>
      </c>
      <c r="AF523" s="36">
        <f>SUMIFS(рўйхат!AE:AE,рўйхат!$CX:$CX,$B$536,рўйхат!$D:$D,$C523)</f>
        <v/>
      </c>
      <c r="AG523" s="35">
        <f>SUMIFS(рўйхат!AH:AH,рўйхат!$CX:$CX,$B$536,рўйхат!$D:$D,$C523)</f>
        <v/>
      </c>
      <c r="AH523" s="36">
        <f>SUMIFS(рўйхат!AI:AI,рўйхат!$CX:$CX,$B$536,рўйхат!$D:$D,$C523)</f>
        <v/>
      </c>
      <c r="AI523" s="35">
        <f>SUMIFS(рўйхат!AJ:AJ,рўйхат!$CX:$CX,$B$536,рўйхат!$D:$D,$C523)</f>
        <v/>
      </c>
      <c r="AJ523" s="36">
        <f>SUMIFS(рўйхат!AK:AK,рўйхат!$CX:$CX,$B$536,рўйхат!$D:$D,$C523)</f>
        <v/>
      </c>
      <c r="AK523" s="35">
        <f>SUMIFS(рўйхат!AL:AL,рўйхат!$CX:$CX,$B$536,рўйхат!$D:$D,$C523)</f>
        <v/>
      </c>
      <c r="AL523" s="36">
        <f>SUMIFS(рўйхат!AM:AM,рўйхат!$CX:$CX,$B$536,рўйхат!$D:$D,$C523)</f>
        <v/>
      </c>
      <c r="AM523" s="77">
        <f>IFERROR(Q523/E523,0)</f>
        <v/>
      </c>
      <c r="AN523" s="77">
        <f>IFERROR(R523/F523,0)</f>
        <v/>
      </c>
      <c r="AO523" s="35">
        <f>SUMIFS(рўйхат!AX:AX,рўйхат!$CX:$CX,$B$536,рўйхат!$D:$D,$C523)</f>
        <v/>
      </c>
      <c r="AP523" s="36">
        <f>SUMIFS(рўйхат!AY:AY,рўйхат!$CX:$CX,$B$536,рўйхат!$D:$D,$C523)</f>
        <v/>
      </c>
      <c r="AQ523" s="35">
        <f>SUMIFS(рўйхат!AZ:AZ,рўйхат!$CX:$CX,$B$536,рўйхат!$D:$D,$C523)</f>
        <v/>
      </c>
      <c r="AR523" s="36">
        <f>SUMIFS(рўйхат!BA:BA,рўйхат!$CX:$CX,$B$536,рўйхат!$D:$D,$C523)</f>
        <v/>
      </c>
      <c r="AS523" s="35">
        <f>SUMIFS(рўйхат!BB:BB,рўйхат!$CX:$CX,$B$536,рўйхат!$D:$D,$C523)</f>
        <v/>
      </c>
      <c r="AT523" s="36">
        <f>SUMIFS(рўйхат!BC:BC,рўйхат!$CX:$CX,$B$536,рўйхат!$D:$D,$C523)</f>
        <v/>
      </c>
      <c r="AU523" s="35">
        <f>SUMIFS(рўйхат!BD:BD,рўйхат!$CX:$CX,$B$536,рўйхат!$D:$D,$C523)</f>
        <v/>
      </c>
      <c r="AV523" s="36">
        <f>SUMIFS(рўйхат!BE:BE,рўйхат!$CX:$CX,$B$536,рўйхат!$D:$D,$C523)</f>
        <v/>
      </c>
      <c r="AW523" s="35">
        <f>SUMIFS(рўйхат!BF:BF,рўйхат!$CX:$CX,$B$536,рўйхат!$D:$D,$C523)</f>
        <v/>
      </c>
      <c r="AX523" s="36">
        <f>SUMIFS(рўйхат!BG:BG,рўйхат!$CX:$CX,$B$536,рўйхат!$D:$D,$C523)</f>
        <v/>
      </c>
      <c r="AY523" s="35">
        <f>SUMIFS(рўйхат!BH:BH,рўйхат!$CX:$CX,$B$536,рўйхат!$D:$D,$C523)</f>
        <v/>
      </c>
      <c r="AZ523" s="36">
        <f>SUMIFS(рўйхат!BI:BI,рўйхат!$CX:$CX,$B$536,рўйхат!$D:$D,$C523)</f>
        <v/>
      </c>
      <c r="BA523" s="35">
        <f>SUMIFS(рўйхат!BJ:BJ,рўйхат!$CX:$CX,$B$536,рўйхат!$D:$D,$C523)</f>
        <v/>
      </c>
      <c r="BB523" s="36">
        <f>SUMIFS(рўйхат!BK:BK,рўйхат!$CX:$CX,$B$536,рўйхат!$D:$D,$C523)</f>
        <v/>
      </c>
      <c r="BC523" s="77">
        <f>IFERROR(AO523/E523,0)</f>
        <v/>
      </c>
      <c r="BD523" s="77">
        <f>IFERROR(AP523/F523,0)</f>
        <v/>
      </c>
      <c r="BE523" s="35">
        <f>SUMIFS(рўйхат!BL:BL,рўйхат!$CX:$CX,$B$536,рўйхат!$D:$D,$C523)</f>
        <v/>
      </c>
      <c r="BF523" s="36">
        <f>SUMIFS(рўйхат!BM:BM,рўйхат!$CX:$CX,$B$536,рўйхат!$D:$D,$C523)</f>
        <v/>
      </c>
      <c r="BG523" s="35">
        <f>SUMIFS(рўйхат!BN:BN,рўйхат!$CX:$CX,$B$536,рўйхат!$D:$D,$C523)</f>
        <v/>
      </c>
      <c r="BH523" s="36">
        <f>SUMIFS(рўйхат!BO:BO,рўйхат!$CX:$CX,$B$536,рўйхат!$D:$D,$C523)</f>
        <v/>
      </c>
      <c r="BI523" s="35">
        <f>SUMIFS(рўйхат!BP:BP,рўйхат!$CX:$CX,$B$536,рўйхат!$D:$D,$C523)</f>
        <v/>
      </c>
      <c r="BJ523" s="36">
        <f>SUMIFS(рўйхат!BQ:BQ,рўйхат!$CX:$CX,$B$536,рўйхат!$D:$D,$C523)</f>
        <v/>
      </c>
      <c r="BK523" s="35">
        <f>SUMIFS(рўйхат!BR:BR,рўйхат!$CX:$CX,$B$536,рўйхат!$D:$D,$C523)</f>
        <v/>
      </c>
      <c r="BL523" s="36">
        <f>SUMIFS(рўйхат!BS:BS,рўйхат!$CX:$CX,$B$536,рўйхат!$D:$D,$C523)</f>
        <v/>
      </c>
      <c r="BM523" s="35">
        <f>SUMIFS(рўйхат!BT:BT,рўйхат!$CX:$CX,$B$536,рўйхат!$D:$D,$C523)</f>
        <v/>
      </c>
      <c r="BN523" s="36">
        <f>SUMIFS(рўйхат!BU:BU,рўйхат!$CX:$CX,$B$536,рўйхат!$D:$D,$C523)</f>
        <v/>
      </c>
      <c r="BO523" s="35">
        <f>SUMIFS(рўйхат!BX:BX,рўйхат!$CX:$CX,$B$536,рўйхат!$D:$D,$C523)</f>
        <v/>
      </c>
      <c r="BP523" s="36">
        <f>SUMIFS(рўйхат!BY:BY,рўйхат!$CX:$CX,$B$536,рўйхат!$D:$D,$C523)</f>
        <v/>
      </c>
      <c r="BQ523" s="35">
        <f>SUMIFS(рўйхат!BZ:BZ,рўйхат!$CX:$CX,$B$536,рўйхат!$D:$D,$C523)</f>
        <v/>
      </c>
      <c r="BR523" s="36">
        <f>SUMIFS(рўйхат!CA:CA,рўйхат!$CX:$CX,$B$536,рўйхат!$D:$D,$C523)</f>
        <v/>
      </c>
      <c r="BS523" s="35">
        <f>SUMIFS(рўйхат!CB:CB,рўйхат!$CX:$CX,$B$536,рўйхат!$D:$D,$C523)</f>
        <v/>
      </c>
      <c r="BT523" s="36">
        <f>SUMIFS(рўйхат!CC:CC,рўйхат!$CX:$CX,$B$536,рўйхат!$D:$D,$C523)</f>
        <v/>
      </c>
      <c r="BU523" s="35">
        <f>SUMIFS(рўйхат!CD:CD,рўйхат!$CX:$CX,$B$536,рўйхат!$D:$D,$C523)</f>
        <v/>
      </c>
      <c r="BV523" s="36">
        <f>SUMIFS(рўйхат!CE:CE,рўйхат!$CX:$CX,$B$536,рўйхат!$D:$D,$C523)</f>
        <v/>
      </c>
      <c r="BW523" s="35">
        <f>SUMIFS(рўйхат!CH:CH,рўйхат!$CX:$CX,$B$536,рўйхат!$D:$D,$C523)</f>
        <v/>
      </c>
      <c r="BX523" s="36">
        <f>SUMIFS(рўйхат!CI:CI,рўйхат!$CX:$CX,$B$536,рўйхат!$D:$D,$C523)</f>
        <v/>
      </c>
      <c r="BY523" s="35">
        <f>SUMIFS(рўйхат!CJ:CJ,рўйхат!$CX:$CX,$B$536,рўйхат!$D:$D,$C523)</f>
        <v/>
      </c>
      <c r="BZ523" s="36">
        <f>SUMIFS(рўйхат!CK:CK,рўйхат!$CX:$CX,$B$536,рўйхат!$D:$D,$C523)</f>
        <v/>
      </c>
      <c r="CA523" s="35">
        <f>SUMIFS(рўйхат!CL:CL,рўйхат!$CX:$CX,$B$536,рўйхат!$D:$D,$C523)</f>
        <v/>
      </c>
      <c r="CB523" s="36">
        <f>SUMIFS(рўйхат!CM:CM,рўйхат!$CX:$CX,$B$536,рўйхат!$D:$D,$C523)</f>
        <v/>
      </c>
      <c r="CC523" s="35">
        <f>SUMIFS(рўйхат!CN:CN,рўйхат!$CX:$CX,$B$536,рўйхат!$D:$D,$C523)</f>
        <v/>
      </c>
      <c r="CD523" s="36">
        <f>SUMIFS(рўйхат!CO:CO,рўйхат!$CX:$CX,$B$536,рўйхат!$D:$D,$C523)</f>
        <v/>
      </c>
      <c r="CE523" s="77">
        <f>IFERROR(BE523/(Q523+BE523),0)</f>
        <v/>
      </c>
      <c r="CF523" s="78">
        <f>IFERROR(BF523/(R523+BF523),0)</f>
        <v/>
      </c>
    </row>
    <row r="524" hidden="1" outlineLevel="1" ht="30" customFormat="1" customHeight="1" s="8">
      <c r="A524" s="39" t="n"/>
      <c r="B524" s="50" t="n">
        <v>54</v>
      </c>
      <c r="C524" s="131" t="inlineStr">
        <is>
          <t>Харид комиссия аъзоларида манфаалар тўқнашуви (Uzex)</t>
        </is>
      </c>
      <c r="D524" s="51" t="n"/>
      <c r="E524" s="35">
        <f>SUMIFS(рўйхат!F:F,рўйхат!$CX:$CX,$B$536,рўйхат!$D:$D,$C524)</f>
        <v/>
      </c>
      <c r="F524" s="36">
        <f>SUMIFS(рўйхат!G:G,рўйхат!$CX:$CX,$B$536,рўйхат!$D:$D,$C524)</f>
        <v/>
      </c>
      <c r="G524" s="35">
        <f>SUMIFS(рўйхат!H:H,рўйхат!$CX:$CX,$B$536,рўйхат!$D:$D,$C524)</f>
        <v/>
      </c>
      <c r="H524" s="36">
        <f>SUMIFS(рўйхат!I:I,рўйхат!$CX:$CX,$B$536,рўйхат!$D:$D,$C524)</f>
        <v/>
      </c>
      <c r="I524" s="35">
        <f>SUMIFS(рўйхат!J:J,рўйхат!$CX:$CX,$B$536,рўйхат!$D:$D,$C524)</f>
        <v/>
      </c>
      <c r="J524" s="36">
        <f>SUMIFS(рўйхат!K:K,рўйхат!$CX:$CX,$B$536,рўйхат!$D:$D,$C524)</f>
        <v/>
      </c>
      <c r="K524" s="35">
        <f>SUMIFS(рўйхат!L:L,рўйхат!$CX:$CX,$B$536,рўйхат!$D:$D,$C524)</f>
        <v/>
      </c>
      <c r="L524" s="36">
        <f>SUMIFS(рўйхат!M:M,рўйхат!$CX:$CX,$B$536,рўйхат!$D:$D,$C524)</f>
        <v/>
      </c>
      <c r="M524" s="35">
        <f>SUMIFS(рўйхат!N:N,рўйхат!$CX:$CX,$B$536,рўйхат!$D:$D,$C524)</f>
        <v/>
      </c>
      <c r="N524" s="36">
        <f>SUMIFS(рўйхат!O:O,рўйхат!$CX:$CX,$B$536,рўйхат!$D:$D,$C524)</f>
        <v/>
      </c>
      <c r="O524" s="34">
        <f>IFERROR(M524/E524,0)</f>
        <v/>
      </c>
      <c r="P524" s="34">
        <f>IFERROR(N524/F524,0)</f>
        <v/>
      </c>
      <c r="Q524" s="35">
        <f>SUMIFS(рўйхат!P:P,рўйхат!$CX:$CX,$B$536,рўйхат!$D:$D,$C524)</f>
        <v/>
      </c>
      <c r="R524" s="36">
        <f>SUMIFS(рўйхат!Q:Q,рўйхат!$CX:$CX,$B$536,рўйхат!$D:$D,$C524)</f>
        <v/>
      </c>
      <c r="S524" s="35">
        <f>SUMIFS(рўйхат!R:R,рўйхат!$CX:$CX,$B$536,рўйхат!$D:$D,$C524)</f>
        <v/>
      </c>
      <c r="T524" s="36">
        <f>SUMIFS(рўйхат!S:S,рўйхат!$CX:$CX,$B$536,рўйхат!$D:$D,$C524)</f>
        <v/>
      </c>
      <c r="U524" s="35">
        <f>SUMIFS(рўйхат!T:T,рўйхат!$CX:$CX,$B$536,рўйхат!$D:$D,$C524)</f>
        <v/>
      </c>
      <c r="V524" s="36">
        <f>SUMIFS(рўйхат!U:U,рўйхат!$CX:$CX,$B$536,рўйхат!$D:$D,$C524)</f>
        <v/>
      </c>
      <c r="W524" s="35">
        <f>SUMIFS(рўйхат!V:V,рўйхат!$CX:$CX,$B$536,рўйхат!$D:$D,$C524)</f>
        <v/>
      </c>
      <c r="X524" s="36">
        <f>SUMIFS(рўйхат!W:W,рўйхат!$CX:$CX,$B$536,рўйхат!$D:$D,$C524)</f>
        <v/>
      </c>
      <c r="Y524" s="35">
        <f>SUMIFS(рўйхат!X:X,рўйхат!$CX:$CX,$B$536,рўйхат!$D:$D,$C524)</f>
        <v/>
      </c>
      <c r="Z524" s="36">
        <f>SUMIFS(рўйхат!Y:Y,рўйхат!$CX:$CX,$B$536,рўйхат!$D:$D,$C524)</f>
        <v/>
      </c>
      <c r="AA524" s="35">
        <f>SUMIFS(рўйхат!Z:Z,рўйхат!$CX:$CX,$B$536,рўйхат!$D:$D,$C524)</f>
        <v/>
      </c>
      <c r="AB524" s="36">
        <f>SUMIFS(рўйхат!AA:AA,рўйхат!$CX:$CX,$B$536,рўйхат!$D:$D,$C524)</f>
        <v/>
      </c>
      <c r="AC524" s="35">
        <f>SUMIFS(рўйхат!AB:AB,рўйхат!$CX:$CX,$B$536,рўйхат!$D:$D,$C524)</f>
        <v/>
      </c>
      <c r="AD524" s="36">
        <f>SUMIFS(рўйхат!AC:AC,рўйхат!$CX:$CX,$B$536,рўйхат!$D:$D,$C524)</f>
        <v/>
      </c>
      <c r="AE524" s="35">
        <f>SUMIFS(рўйхат!AD:AD,рўйхат!$CX:$CX,$B$536,рўйхат!$D:$D,$C524)</f>
        <v/>
      </c>
      <c r="AF524" s="36">
        <f>SUMIFS(рўйхат!AE:AE,рўйхат!$CX:$CX,$B$536,рўйхат!$D:$D,$C524)</f>
        <v/>
      </c>
      <c r="AG524" s="35">
        <f>SUMIFS(рўйхат!AH:AH,рўйхат!$CX:$CX,$B$536,рўйхат!$D:$D,$C524)</f>
        <v/>
      </c>
      <c r="AH524" s="36">
        <f>SUMIFS(рўйхат!AI:AI,рўйхат!$CX:$CX,$B$536,рўйхат!$D:$D,$C524)</f>
        <v/>
      </c>
      <c r="AI524" s="35">
        <f>SUMIFS(рўйхат!AJ:AJ,рўйхат!$CX:$CX,$B$536,рўйхат!$D:$D,$C524)</f>
        <v/>
      </c>
      <c r="AJ524" s="36">
        <f>SUMIFS(рўйхат!AK:AK,рўйхат!$CX:$CX,$B$536,рўйхат!$D:$D,$C524)</f>
        <v/>
      </c>
      <c r="AK524" s="35">
        <f>SUMIFS(рўйхат!AL:AL,рўйхат!$CX:$CX,$B$536,рўйхат!$D:$D,$C524)</f>
        <v/>
      </c>
      <c r="AL524" s="36">
        <f>SUMIFS(рўйхат!AM:AM,рўйхат!$CX:$CX,$B$536,рўйхат!$D:$D,$C524)</f>
        <v/>
      </c>
      <c r="AM524" s="77">
        <f>IFERROR(Q524/E524,0)</f>
        <v/>
      </c>
      <c r="AN524" s="77">
        <f>IFERROR(R524/F524,0)</f>
        <v/>
      </c>
      <c r="AO524" s="35">
        <f>SUMIFS(рўйхат!AX:AX,рўйхат!$CX:$CX,$B$536,рўйхат!$D:$D,$C524)</f>
        <v/>
      </c>
      <c r="AP524" s="36">
        <f>SUMIFS(рўйхат!AY:AY,рўйхат!$CX:$CX,$B$536,рўйхат!$D:$D,$C524)</f>
        <v/>
      </c>
      <c r="AQ524" s="35">
        <f>SUMIFS(рўйхат!AZ:AZ,рўйхат!$CX:$CX,$B$536,рўйхат!$D:$D,$C524)</f>
        <v/>
      </c>
      <c r="AR524" s="36">
        <f>SUMIFS(рўйхат!BA:BA,рўйхат!$CX:$CX,$B$536,рўйхат!$D:$D,$C524)</f>
        <v/>
      </c>
      <c r="AS524" s="35">
        <f>SUMIFS(рўйхат!BB:BB,рўйхат!$CX:$CX,$B$536,рўйхат!$D:$D,$C524)</f>
        <v/>
      </c>
      <c r="AT524" s="36">
        <f>SUMIFS(рўйхат!BC:BC,рўйхат!$CX:$CX,$B$536,рўйхат!$D:$D,$C524)</f>
        <v/>
      </c>
      <c r="AU524" s="35">
        <f>SUMIFS(рўйхат!BD:BD,рўйхат!$CX:$CX,$B$536,рўйхат!$D:$D,$C524)</f>
        <v/>
      </c>
      <c r="AV524" s="36">
        <f>SUMIFS(рўйхат!BE:BE,рўйхат!$CX:$CX,$B$536,рўйхат!$D:$D,$C524)</f>
        <v/>
      </c>
      <c r="AW524" s="35">
        <f>SUMIFS(рўйхат!BF:BF,рўйхат!$CX:$CX,$B$536,рўйхат!$D:$D,$C524)</f>
        <v/>
      </c>
      <c r="AX524" s="36">
        <f>SUMIFS(рўйхат!BG:BG,рўйхат!$CX:$CX,$B$536,рўйхат!$D:$D,$C524)</f>
        <v/>
      </c>
      <c r="AY524" s="35">
        <f>SUMIFS(рўйхат!BH:BH,рўйхат!$CX:$CX,$B$536,рўйхат!$D:$D,$C524)</f>
        <v/>
      </c>
      <c r="AZ524" s="36">
        <f>SUMIFS(рўйхат!BI:BI,рўйхат!$CX:$CX,$B$536,рўйхат!$D:$D,$C524)</f>
        <v/>
      </c>
      <c r="BA524" s="35">
        <f>SUMIFS(рўйхат!BJ:BJ,рўйхат!$CX:$CX,$B$536,рўйхат!$D:$D,$C524)</f>
        <v/>
      </c>
      <c r="BB524" s="36">
        <f>SUMIFS(рўйхат!BK:BK,рўйхат!$CX:$CX,$B$536,рўйхат!$D:$D,$C524)</f>
        <v/>
      </c>
      <c r="BC524" s="77">
        <f>IFERROR(AO524/E524,0)</f>
        <v/>
      </c>
      <c r="BD524" s="77">
        <f>IFERROR(AP524/F524,0)</f>
        <v/>
      </c>
      <c r="BE524" s="35">
        <f>SUMIFS(рўйхат!BL:BL,рўйхат!$CX:$CX,$B$536,рўйхат!$D:$D,$C524)</f>
        <v/>
      </c>
      <c r="BF524" s="36">
        <f>SUMIFS(рўйхат!BM:BM,рўйхат!$CX:$CX,$B$536,рўйхат!$D:$D,$C524)</f>
        <v/>
      </c>
      <c r="BG524" s="35">
        <f>SUMIFS(рўйхат!BN:BN,рўйхат!$CX:$CX,$B$536,рўйхат!$D:$D,$C524)</f>
        <v/>
      </c>
      <c r="BH524" s="36">
        <f>SUMIFS(рўйхат!BO:BO,рўйхат!$CX:$CX,$B$536,рўйхат!$D:$D,$C524)</f>
        <v/>
      </c>
      <c r="BI524" s="35">
        <f>SUMIFS(рўйхат!BP:BP,рўйхат!$CX:$CX,$B$536,рўйхат!$D:$D,$C524)</f>
        <v/>
      </c>
      <c r="BJ524" s="36">
        <f>SUMIFS(рўйхат!BQ:BQ,рўйхат!$CX:$CX,$B$536,рўйхат!$D:$D,$C524)</f>
        <v/>
      </c>
      <c r="BK524" s="35">
        <f>SUMIFS(рўйхат!BR:BR,рўйхат!$CX:$CX,$B$536,рўйхат!$D:$D,$C524)</f>
        <v/>
      </c>
      <c r="BL524" s="36">
        <f>SUMIFS(рўйхат!BS:BS,рўйхат!$CX:$CX,$B$536,рўйхат!$D:$D,$C524)</f>
        <v/>
      </c>
      <c r="BM524" s="35">
        <f>SUMIFS(рўйхат!BT:BT,рўйхат!$CX:$CX,$B$536,рўйхат!$D:$D,$C524)</f>
        <v/>
      </c>
      <c r="BN524" s="36">
        <f>SUMIFS(рўйхат!BU:BU,рўйхат!$CX:$CX,$B$536,рўйхат!$D:$D,$C524)</f>
        <v/>
      </c>
      <c r="BO524" s="35">
        <f>SUMIFS(рўйхат!BX:BX,рўйхат!$CX:$CX,$B$536,рўйхат!$D:$D,$C524)</f>
        <v/>
      </c>
      <c r="BP524" s="36">
        <f>SUMIFS(рўйхат!BY:BY,рўйхат!$CX:$CX,$B$536,рўйхат!$D:$D,$C524)</f>
        <v/>
      </c>
      <c r="BQ524" s="35">
        <f>SUMIFS(рўйхат!BZ:BZ,рўйхат!$CX:$CX,$B$536,рўйхат!$D:$D,$C524)</f>
        <v/>
      </c>
      <c r="BR524" s="36">
        <f>SUMIFS(рўйхат!CA:CA,рўйхат!$CX:$CX,$B$536,рўйхат!$D:$D,$C524)</f>
        <v/>
      </c>
      <c r="BS524" s="35">
        <f>SUMIFS(рўйхат!CB:CB,рўйхат!$CX:$CX,$B$536,рўйхат!$D:$D,$C524)</f>
        <v/>
      </c>
      <c r="BT524" s="36">
        <f>SUMIFS(рўйхат!CC:CC,рўйхат!$CX:$CX,$B$536,рўйхат!$D:$D,$C524)</f>
        <v/>
      </c>
      <c r="BU524" s="35">
        <f>SUMIFS(рўйхат!CD:CD,рўйхат!$CX:$CX,$B$536,рўйхат!$D:$D,$C524)</f>
        <v/>
      </c>
      <c r="BV524" s="36">
        <f>SUMIFS(рўйхат!CE:CE,рўйхат!$CX:$CX,$B$536,рўйхат!$D:$D,$C524)</f>
        <v/>
      </c>
      <c r="BW524" s="35">
        <f>SUMIFS(рўйхат!CH:CH,рўйхат!$CX:$CX,$B$536,рўйхат!$D:$D,$C524)</f>
        <v/>
      </c>
      <c r="BX524" s="36">
        <f>SUMIFS(рўйхат!CI:CI,рўйхат!$CX:$CX,$B$536,рўйхат!$D:$D,$C524)</f>
        <v/>
      </c>
      <c r="BY524" s="35">
        <f>SUMIFS(рўйхат!CJ:CJ,рўйхат!$CX:$CX,$B$536,рўйхат!$D:$D,$C524)</f>
        <v/>
      </c>
      <c r="BZ524" s="36">
        <f>SUMIFS(рўйхат!CK:CK,рўйхат!$CX:$CX,$B$536,рўйхат!$D:$D,$C524)</f>
        <v/>
      </c>
      <c r="CA524" s="35">
        <f>SUMIFS(рўйхат!CL:CL,рўйхат!$CX:$CX,$B$536,рўйхат!$D:$D,$C524)</f>
        <v/>
      </c>
      <c r="CB524" s="36">
        <f>SUMIFS(рўйхат!CM:CM,рўйхат!$CX:$CX,$B$536,рўйхат!$D:$D,$C524)</f>
        <v/>
      </c>
      <c r="CC524" s="35">
        <f>SUMIFS(рўйхат!CN:CN,рўйхат!$CX:$CX,$B$536,рўйхат!$D:$D,$C524)</f>
        <v/>
      </c>
      <c r="CD524" s="36">
        <f>SUMIFS(рўйхат!CO:CO,рўйхат!$CX:$CX,$B$536,рўйхат!$D:$D,$C524)</f>
        <v/>
      </c>
      <c r="CE524" s="77">
        <f>IFERROR(BE524/(Q524+BE524),0)</f>
        <v/>
      </c>
      <c r="CF524" s="78">
        <f>IFERROR(BF524/(R524+BF524),0)</f>
        <v/>
      </c>
    </row>
    <row r="525" hidden="1" outlineLevel="1" ht="30" customFormat="1" customHeight="1" s="8">
      <c r="A525" s="39" t="n"/>
      <c r="B525" s="50" t="n">
        <v>55</v>
      </c>
      <c r="C525" s="131" t="inlineStr">
        <is>
          <t>Харид комиссиясида манфаатлар тўқнашуви (UZEX)</t>
        </is>
      </c>
      <c r="D525" s="51" t="n"/>
      <c r="E525" s="35">
        <f>SUMIFS(рўйхат!F:F,рўйхат!$CX:$CX,$B$536,рўйхат!$D:$D,$C525)</f>
        <v/>
      </c>
      <c r="F525" s="36">
        <f>SUMIFS(рўйхат!G:G,рўйхат!$CX:$CX,$B$536,рўйхат!$D:$D,$C525)</f>
        <v/>
      </c>
      <c r="G525" s="35">
        <f>SUMIFS(рўйхат!H:H,рўйхат!$CX:$CX,$B$536,рўйхат!$D:$D,$C525)</f>
        <v/>
      </c>
      <c r="H525" s="36">
        <f>SUMIFS(рўйхат!I:I,рўйхат!$CX:$CX,$B$536,рўйхат!$D:$D,$C525)</f>
        <v/>
      </c>
      <c r="I525" s="35">
        <f>SUMIFS(рўйхат!J:J,рўйхат!$CX:$CX,$B$536,рўйхат!$D:$D,$C525)</f>
        <v/>
      </c>
      <c r="J525" s="36">
        <f>SUMIFS(рўйхат!K:K,рўйхат!$CX:$CX,$B$536,рўйхат!$D:$D,$C525)</f>
        <v/>
      </c>
      <c r="K525" s="35">
        <f>SUMIFS(рўйхат!L:L,рўйхат!$CX:$CX,$B$536,рўйхат!$D:$D,$C525)</f>
        <v/>
      </c>
      <c r="L525" s="36">
        <f>SUMIFS(рўйхат!M:M,рўйхат!$CX:$CX,$B$536,рўйхат!$D:$D,$C525)</f>
        <v/>
      </c>
      <c r="M525" s="35">
        <f>SUMIFS(рўйхат!N:N,рўйхат!$CX:$CX,$B$536,рўйхат!$D:$D,$C525)</f>
        <v/>
      </c>
      <c r="N525" s="36">
        <f>SUMIFS(рўйхат!O:O,рўйхат!$CX:$CX,$B$536,рўйхат!$D:$D,$C525)</f>
        <v/>
      </c>
      <c r="O525" s="34">
        <f>IFERROR(M525/E525,0)</f>
        <v/>
      </c>
      <c r="P525" s="34">
        <f>IFERROR(N525/F525,0)</f>
        <v/>
      </c>
      <c r="Q525" s="35">
        <f>SUMIFS(рўйхат!P:P,рўйхат!$CX:$CX,$B$536,рўйхат!$D:$D,$C525)</f>
        <v/>
      </c>
      <c r="R525" s="36">
        <f>SUMIFS(рўйхат!Q:Q,рўйхат!$CX:$CX,$B$536,рўйхат!$D:$D,$C525)</f>
        <v/>
      </c>
      <c r="S525" s="35">
        <f>SUMIFS(рўйхат!R:R,рўйхат!$CX:$CX,$B$536,рўйхат!$D:$D,$C525)</f>
        <v/>
      </c>
      <c r="T525" s="36">
        <f>SUMIFS(рўйхат!S:S,рўйхат!$CX:$CX,$B$536,рўйхат!$D:$D,$C525)</f>
        <v/>
      </c>
      <c r="U525" s="35">
        <f>SUMIFS(рўйхат!T:T,рўйхат!$CX:$CX,$B$536,рўйхат!$D:$D,$C525)</f>
        <v/>
      </c>
      <c r="V525" s="36">
        <f>SUMIFS(рўйхат!U:U,рўйхат!$CX:$CX,$B$536,рўйхат!$D:$D,$C525)</f>
        <v/>
      </c>
      <c r="W525" s="35">
        <f>SUMIFS(рўйхат!V:V,рўйхат!$CX:$CX,$B$536,рўйхат!$D:$D,$C525)</f>
        <v/>
      </c>
      <c r="X525" s="36">
        <f>SUMIFS(рўйхат!W:W,рўйхат!$CX:$CX,$B$536,рўйхат!$D:$D,$C525)</f>
        <v/>
      </c>
      <c r="Y525" s="35">
        <f>SUMIFS(рўйхат!X:X,рўйхат!$CX:$CX,$B$536,рўйхат!$D:$D,$C525)</f>
        <v/>
      </c>
      <c r="Z525" s="36">
        <f>SUMIFS(рўйхат!Y:Y,рўйхат!$CX:$CX,$B$536,рўйхат!$D:$D,$C525)</f>
        <v/>
      </c>
      <c r="AA525" s="35">
        <f>SUMIFS(рўйхат!Z:Z,рўйхат!$CX:$CX,$B$536,рўйхат!$D:$D,$C525)</f>
        <v/>
      </c>
      <c r="AB525" s="36">
        <f>SUMIFS(рўйхат!AA:AA,рўйхат!$CX:$CX,$B$536,рўйхат!$D:$D,$C525)</f>
        <v/>
      </c>
      <c r="AC525" s="35">
        <f>SUMIFS(рўйхат!AB:AB,рўйхат!$CX:$CX,$B$536,рўйхат!$D:$D,$C525)</f>
        <v/>
      </c>
      <c r="AD525" s="36">
        <f>SUMIFS(рўйхат!AC:AC,рўйхат!$CX:$CX,$B$536,рўйхат!$D:$D,$C525)</f>
        <v/>
      </c>
      <c r="AE525" s="35">
        <f>SUMIFS(рўйхат!AD:AD,рўйхат!$CX:$CX,$B$536,рўйхат!$D:$D,$C525)</f>
        <v/>
      </c>
      <c r="AF525" s="36">
        <f>SUMIFS(рўйхат!AE:AE,рўйхат!$CX:$CX,$B$536,рўйхат!$D:$D,$C525)</f>
        <v/>
      </c>
      <c r="AG525" s="35">
        <f>SUMIFS(рўйхат!AH:AH,рўйхат!$CX:$CX,$B$536,рўйхат!$D:$D,$C525)</f>
        <v/>
      </c>
      <c r="AH525" s="36">
        <f>SUMIFS(рўйхат!AI:AI,рўйхат!$CX:$CX,$B$536,рўйхат!$D:$D,$C525)</f>
        <v/>
      </c>
      <c r="AI525" s="35">
        <f>SUMIFS(рўйхат!AJ:AJ,рўйхат!$CX:$CX,$B$536,рўйхат!$D:$D,$C525)</f>
        <v/>
      </c>
      <c r="AJ525" s="36">
        <f>SUMIFS(рўйхат!AK:AK,рўйхат!$CX:$CX,$B$536,рўйхат!$D:$D,$C525)</f>
        <v/>
      </c>
      <c r="AK525" s="35">
        <f>SUMIFS(рўйхат!AL:AL,рўйхат!$CX:$CX,$B$536,рўйхат!$D:$D,$C525)</f>
        <v/>
      </c>
      <c r="AL525" s="36">
        <f>SUMIFS(рўйхат!AM:AM,рўйхат!$CX:$CX,$B$536,рўйхат!$D:$D,$C525)</f>
        <v/>
      </c>
      <c r="AM525" s="77">
        <f>IFERROR(Q525/E525,0)</f>
        <v/>
      </c>
      <c r="AN525" s="77">
        <f>IFERROR(R525/F525,0)</f>
        <v/>
      </c>
      <c r="AO525" s="35">
        <f>SUMIFS(рўйхат!AX:AX,рўйхат!$CX:$CX,$B$536,рўйхат!$D:$D,$C525)</f>
        <v/>
      </c>
      <c r="AP525" s="36">
        <f>SUMIFS(рўйхат!AY:AY,рўйхат!$CX:$CX,$B$536,рўйхат!$D:$D,$C525)</f>
        <v/>
      </c>
      <c r="AQ525" s="35">
        <f>SUMIFS(рўйхат!AZ:AZ,рўйхат!$CX:$CX,$B$536,рўйхат!$D:$D,$C525)</f>
        <v/>
      </c>
      <c r="AR525" s="36">
        <f>SUMIFS(рўйхат!BA:BA,рўйхат!$CX:$CX,$B$536,рўйхат!$D:$D,$C525)</f>
        <v/>
      </c>
      <c r="AS525" s="35">
        <f>SUMIFS(рўйхат!BB:BB,рўйхат!$CX:$CX,$B$536,рўйхат!$D:$D,$C525)</f>
        <v/>
      </c>
      <c r="AT525" s="36">
        <f>SUMIFS(рўйхат!BC:BC,рўйхат!$CX:$CX,$B$536,рўйхат!$D:$D,$C525)</f>
        <v/>
      </c>
      <c r="AU525" s="35">
        <f>SUMIFS(рўйхат!BD:BD,рўйхат!$CX:$CX,$B$536,рўйхат!$D:$D,$C525)</f>
        <v/>
      </c>
      <c r="AV525" s="36">
        <f>SUMIFS(рўйхат!BE:BE,рўйхат!$CX:$CX,$B$536,рўйхат!$D:$D,$C525)</f>
        <v/>
      </c>
      <c r="AW525" s="35">
        <f>SUMIFS(рўйхат!BF:BF,рўйхат!$CX:$CX,$B$536,рўйхат!$D:$D,$C525)</f>
        <v/>
      </c>
      <c r="AX525" s="36">
        <f>SUMIFS(рўйхат!BG:BG,рўйхат!$CX:$CX,$B$536,рўйхат!$D:$D,$C525)</f>
        <v/>
      </c>
      <c r="AY525" s="35">
        <f>SUMIFS(рўйхат!BH:BH,рўйхат!$CX:$CX,$B$536,рўйхат!$D:$D,$C525)</f>
        <v/>
      </c>
      <c r="AZ525" s="36">
        <f>SUMIFS(рўйхат!BI:BI,рўйхат!$CX:$CX,$B$536,рўйхат!$D:$D,$C525)</f>
        <v/>
      </c>
      <c r="BA525" s="35">
        <f>SUMIFS(рўйхат!BJ:BJ,рўйхат!$CX:$CX,$B$536,рўйхат!$D:$D,$C525)</f>
        <v/>
      </c>
      <c r="BB525" s="36">
        <f>SUMIFS(рўйхат!BK:BK,рўйхат!$CX:$CX,$B$536,рўйхат!$D:$D,$C525)</f>
        <v/>
      </c>
      <c r="BC525" s="77">
        <f>IFERROR(AO525/E525,0)</f>
        <v/>
      </c>
      <c r="BD525" s="77">
        <f>IFERROR(AP525/F525,0)</f>
        <v/>
      </c>
      <c r="BE525" s="35">
        <f>SUMIFS(рўйхат!BL:BL,рўйхат!$CX:$CX,$B$536,рўйхат!$D:$D,$C525)</f>
        <v/>
      </c>
      <c r="BF525" s="36">
        <f>SUMIFS(рўйхат!BM:BM,рўйхат!$CX:$CX,$B$536,рўйхат!$D:$D,$C525)</f>
        <v/>
      </c>
      <c r="BG525" s="35">
        <f>SUMIFS(рўйхат!BN:BN,рўйхат!$CX:$CX,$B$536,рўйхат!$D:$D,$C525)</f>
        <v/>
      </c>
      <c r="BH525" s="36">
        <f>SUMIFS(рўйхат!BO:BO,рўйхат!$CX:$CX,$B$536,рўйхат!$D:$D,$C525)</f>
        <v/>
      </c>
      <c r="BI525" s="35">
        <f>SUMIFS(рўйхат!BP:BP,рўйхат!$CX:$CX,$B$536,рўйхат!$D:$D,$C525)</f>
        <v/>
      </c>
      <c r="BJ525" s="36">
        <f>SUMIFS(рўйхат!BQ:BQ,рўйхат!$CX:$CX,$B$536,рўйхат!$D:$D,$C525)</f>
        <v/>
      </c>
      <c r="BK525" s="35">
        <f>SUMIFS(рўйхат!BR:BR,рўйхат!$CX:$CX,$B$536,рўйхат!$D:$D,$C525)</f>
        <v/>
      </c>
      <c r="BL525" s="36">
        <f>SUMIFS(рўйхат!BS:BS,рўйхат!$CX:$CX,$B$536,рўйхат!$D:$D,$C525)</f>
        <v/>
      </c>
      <c r="BM525" s="35">
        <f>SUMIFS(рўйхат!BT:BT,рўйхат!$CX:$CX,$B$536,рўйхат!$D:$D,$C525)</f>
        <v/>
      </c>
      <c r="BN525" s="36">
        <f>SUMIFS(рўйхат!BU:BU,рўйхат!$CX:$CX,$B$536,рўйхат!$D:$D,$C525)</f>
        <v/>
      </c>
      <c r="BO525" s="35">
        <f>SUMIFS(рўйхат!BX:BX,рўйхат!$CX:$CX,$B$536,рўйхат!$D:$D,$C525)</f>
        <v/>
      </c>
      <c r="BP525" s="36">
        <f>SUMIFS(рўйхат!BY:BY,рўйхат!$CX:$CX,$B$536,рўйхат!$D:$D,$C525)</f>
        <v/>
      </c>
      <c r="BQ525" s="35">
        <f>SUMIFS(рўйхат!BZ:BZ,рўйхат!$CX:$CX,$B$536,рўйхат!$D:$D,$C525)</f>
        <v/>
      </c>
      <c r="BR525" s="36">
        <f>SUMIFS(рўйхат!CA:CA,рўйхат!$CX:$CX,$B$536,рўйхат!$D:$D,$C525)</f>
        <v/>
      </c>
      <c r="BS525" s="35">
        <f>SUMIFS(рўйхат!CB:CB,рўйхат!$CX:$CX,$B$536,рўйхат!$D:$D,$C525)</f>
        <v/>
      </c>
      <c r="BT525" s="36">
        <f>SUMIFS(рўйхат!CC:CC,рўйхат!$CX:$CX,$B$536,рўйхат!$D:$D,$C525)</f>
        <v/>
      </c>
      <c r="BU525" s="35">
        <f>SUMIFS(рўйхат!CD:CD,рўйхат!$CX:$CX,$B$536,рўйхат!$D:$D,$C525)</f>
        <v/>
      </c>
      <c r="BV525" s="36">
        <f>SUMIFS(рўйхат!CE:CE,рўйхат!$CX:$CX,$B$536,рўйхат!$D:$D,$C525)</f>
        <v/>
      </c>
      <c r="BW525" s="35">
        <f>SUMIFS(рўйхат!CH:CH,рўйхат!$CX:$CX,$B$536,рўйхат!$D:$D,$C525)</f>
        <v/>
      </c>
      <c r="BX525" s="36">
        <f>SUMIFS(рўйхат!CI:CI,рўйхат!$CX:$CX,$B$536,рўйхат!$D:$D,$C525)</f>
        <v/>
      </c>
      <c r="BY525" s="35">
        <f>SUMIFS(рўйхат!CJ:CJ,рўйхат!$CX:$CX,$B$536,рўйхат!$D:$D,$C525)</f>
        <v/>
      </c>
      <c r="BZ525" s="36">
        <f>SUMIFS(рўйхат!CK:CK,рўйхат!$CX:$CX,$B$536,рўйхат!$D:$D,$C525)</f>
        <v/>
      </c>
      <c r="CA525" s="35">
        <f>SUMIFS(рўйхат!CL:CL,рўйхат!$CX:$CX,$B$536,рўйхат!$D:$D,$C525)</f>
        <v/>
      </c>
      <c r="CB525" s="36">
        <f>SUMIFS(рўйхат!CM:CM,рўйхат!$CX:$CX,$B$536,рўйхат!$D:$D,$C525)</f>
        <v/>
      </c>
      <c r="CC525" s="35">
        <f>SUMIFS(рўйхат!CN:CN,рўйхат!$CX:$CX,$B$536,рўйхат!$D:$D,$C525)</f>
        <v/>
      </c>
      <c r="CD525" s="36">
        <f>SUMIFS(рўйхат!CO:CO,рўйхат!$CX:$CX,$B$536,рўйхат!$D:$D,$C525)</f>
        <v/>
      </c>
      <c r="CE525" s="77">
        <f>IFERROR(BE525/(Q525+BE525),0)</f>
        <v/>
      </c>
      <c r="CF525" s="78">
        <f>IFERROR(BF525/(R525+BF525),0)</f>
        <v/>
      </c>
    </row>
    <row r="526" hidden="1" outlineLevel="1" ht="30" customFormat="1" customHeight="1" s="8">
      <c r="A526" s="39" t="n"/>
      <c r="B526" s="50" t="n">
        <v>56</v>
      </c>
      <c r="C526" s="131" t="inlineStr">
        <is>
          <t>Харид комиссиясида манфаатлар тўқнашуви (XT xarid)</t>
        </is>
      </c>
      <c r="D526" s="51" t="n"/>
      <c r="E526" s="35">
        <f>SUMIFS(рўйхат!F:F,рўйхат!$CX:$CX,$B$536,рўйхат!$D:$D,$C526)</f>
        <v/>
      </c>
      <c r="F526" s="36">
        <f>SUMIFS(рўйхат!G:G,рўйхат!$CX:$CX,$B$536,рўйхат!$D:$D,$C526)</f>
        <v/>
      </c>
      <c r="G526" s="35">
        <f>SUMIFS(рўйхат!H:H,рўйхат!$CX:$CX,$B$536,рўйхат!$D:$D,$C526)</f>
        <v/>
      </c>
      <c r="H526" s="36">
        <f>SUMIFS(рўйхат!I:I,рўйхат!$CX:$CX,$B$536,рўйхат!$D:$D,$C526)</f>
        <v/>
      </c>
      <c r="I526" s="35">
        <f>SUMIFS(рўйхат!J:J,рўйхат!$CX:$CX,$B$536,рўйхат!$D:$D,$C526)</f>
        <v/>
      </c>
      <c r="J526" s="36">
        <f>SUMIFS(рўйхат!K:K,рўйхат!$CX:$CX,$B$536,рўйхат!$D:$D,$C526)</f>
        <v/>
      </c>
      <c r="K526" s="35">
        <f>SUMIFS(рўйхат!L:L,рўйхат!$CX:$CX,$B$536,рўйхат!$D:$D,$C526)</f>
        <v/>
      </c>
      <c r="L526" s="36">
        <f>SUMIFS(рўйхат!M:M,рўйхат!$CX:$CX,$B$536,рўйхат!$D:$D,$C526)</f>
        <v/>
      </c>
      <c r="M526" s="35">
        <f>SUMIFS(рўйхат!N:N,рўйхат!$CX:$CX,$B$536,рўйхат!$D:$D,$C526)</f>
        <v/>
      </c>
      <c r="N526" s="36">
        <f>SUMIFS(рўйхат!O:O,рўйхат!$CX:$CX,$B$536,рўйхат!$D:$D,$C526)</f>
        <v/>
      </c>
      <c r="O526" s="34">
        <f>IFERROR(M526/E526,0)</f>
        <v/>
      </c>
      <c r="P526" s="34">
        <f>IFERROR(N526/F526,0)</f>
        <v/>
      </c>
      <c r="Q526" s="35">
        <f>SUMIFS(рўйхат!P:P,рўйхат!$CX:$CX,$B$536,рўйхат!$D:$D,$C526)</f>
        <v/>
      </c>
      <c r="R526" s="36">
        <f>SUMIFS(рўйхат!Q:Q,рўйхат!$CX:$CX,$B$536,рўйхат!$D:$D,$C526)</f>
        <v/>
      </c>
      <c r="S526" s="35">
        <f>SUMIFS(рўйхат!R:R,рўйхат!$CX:$CX,$B$536,рўйхат!$D:$D,$C526)</f>
        <v/>
      </c>
      <c r="T526" s="36">
        <f>SUMIFS(рўйхат!S:S,рўйхат!$CX:$CX,$B$536,рўйхат!$D:$D,$C526)</f>
        <v/>
      </c>
      <c r="U526" s="35">
        <f>SUMIFS(рўйхат!T:T,рўйхат!$CX:$CX,$B$536,рўйхат!$D:$D,$C526)</f>
        <v/>
      </c>
      <c r="V526" s="36">
        <f>SUMIFS(рўйхат!U:U,рўйхат!$CX:$CX,$B$536,рўйхат!$D:$D,$C526)</f>
        <v/>
      </c>
      <c r="W526" s="35">
        <f>SUMIFS(рўйхат!V:V,рўйхат!$CX:$CX,$B$536,рўйхат!$D:$D,$C526)</f>
        <v/>
      </c>
      <c r="X526" s="36">
        <f>SUMIFS(рўйхат!W:W,рўйхат!$CX:$CX,$B$536,рўйхат!$D:$D,$C526)</f>
        <v/>
      </c>
      <c r="Y526" s="35">
        <f>SUMIFS(рўйхат!X:X,рўйхат!$CX:$CX,$B$536,рўйхат!$D:$D,$C526)</f>
        <v/>
      </c>
      <c r="Z526" s="36">
        <f>SUMIFS(рўйхат!Y:Y,рўйхат!$CX:$CX,$B$536,рўйхат!$D:$D,$C526)</f>
        <v/>
      </c>
      <c r="AA526" s="35">
        <f>SUMIFS(рўйхат!Z:Z,рўйхат!$CX:$CX,$B$536,рўйхат!$D:$D,$C526)</f>
        <v/>
      </c>
      <c r="AB526" s="36">
        <f>SUMIFS(рўйхат!AA:AA,рўйхат!$CX:$CX,$B$536,рўйхат!$D:$D,$C526)</f>
        <v/>
      </c>
      <c r="AC526" s="35">
        <f>SUMIFS(рўйхат!AB:AB,рўйхат!$CX:$CX,$B$536,рўйхат!$D:$D,$C526)</f>
        <v/>
      </c>
      <c r="AD526" s="36">
        <f>SUMIFS(рўйхат!AC:AC,рўйхат!$CX:$CX,$B$536,рўйхат!$D:$D,$C526)</f>
        <v/>
      </c>
      <c r="AE526" s="35">
        <f>SUMIFS(рўйхат!AD:AD,рўйхат!$CX:$CX,$B$536,рўйхат!$D:$D,$C526)</f>
        <v/>
      </c>
      <c r="AF526" s="36">
        <f>SUMIFS(рўйхат!AE:AE,рўйхат!$CX:$CX,$B$536,рўйхат!$D:$D,$C526)</f>
        <v/>
      </c>
      <c r="AG526" s="35">
        <f>SUMIFS(рўйхат!AH:AH,рўйхат!$CX:$CX,$B$536,рўйхат!$D:$D,$C526)</f>
        <v/>
      </c>
      <c r="AH526" s="36">
        <f>SUMIFS(рўйхат!AI:AI,рўйхат!$CX:$CX,$B$536,рўйхат!$D:$D,$C526)</f>
        <v/>
      </c>
      <c r="AI526" s="35">
        <f>SUMIFS(рўйхат!AJ:AJ,рўйхат!$CX:$CX,$B$536,рўйхат!$D:$D,$C526)</f>
        <v/>
      </c>
      <c r="AJ526" s="36">
        <f>SUMIFS(рўйхат!AK:AK,рўйхат!$CX:$CX,$B$536,рўйхат!$D:$D,$C526)</f>
        <v/>
      </c>
      <c r="AK526" s="35">
        <f>SUMIFS(рўйхат!AL:AL,рўйхат!$CX:$CX,$B$536,рўйхат!$D:$D,$C526)</f>
        <v/>
      </c>
      <c r="AL526" s="36">
        <f>SUMIFS(рўйхат!AM:AM,рўйхат!$CX:$CX,$B$536,рўйхат!$D:$D,$C526)</f>
        <v/>
      </c>
      <c r="AM526" s="77">
        <f>IFERROR(Q526/E526,0)</f>
        <v/>
      </c>
      <c r="AN526" s="77">
        <f>IFERROR(R526/F526,0)</f>
        <v/>
      </c>
      <c r="AO526" s="35">
        <f>SUMIFS(рўйхат!AX:AX,рўйхат!$CX:$CX,$B$536,рўйхат!$D:$D,$C526)</f>
        <v/>
      </c>
      <c r="AP526" s="36">
        <f>SUMIFS(рўйхат!AY:AY,рўйхат!$CX:$CX,$B$536,рўйхат!$D:$D,$C526)</f>
        <v/>
      </c>
      <c r="AQ526" s="35">
        <f>SUMIFS(рўйхат!AZ:AZ,рўйхат!$CX:$CX,$B$536,рўйхат!$D:$D,$C526)</f>
        <v/>
      </c>
      <c r="AR526" s="36">
        <f>SUMIFS(рўйхат!BA:BA,рўйхат!$CX:$CX,$B$536,рўйхат!$D:$D,$C526)</f>
        <v/>
      </c>
      <c r="AS526" s="35">
        <f>SUMIFS(рўйхат!BB:BB,рўйхат!$CX:$CX,$B$536,рўйхат!$D:$D,$C526)</f>
        <v/>
      </c>
      <c r="AT526" s="36">
        <f>SUMIFS(рўйхат!BC:BC,рўйхат!$CX:$CX,$B$536,рўйхат!$D:$D,$C526)</f>
        <v/>
      </c>
      <c r="AU526" s="35">
        <f>SUMIFS(рўйхат!BD:BD,рўйхат!$CX:$CX,$B$536,рўйхат!$D:$D,$C526)</f>
        <v/>
      </c>
      <c r="AV526" s="36">
        <f>SUMIFS(рўйхат!BE:BE,рўйхат!$CX:$CX,$B$536,рўйхат!$D:$D,$C526)</f>
        <v/>
      </c>
      <c r="AW526" s="35">
        <f>SUMIFS(рўйхат!BF:BF,рўйхат!$CX:$CX,$B$536,рўйхат!$D:$D,$C526)</f>
        <v/>
      </c>
      <c r="AX526" s="36">
        <f>SUMIFS(рўйхат!BG:BG,рўйхат!$CX:$CX,$B$536,рўйхат!$D:$D,$C526)</f>
        <v/>
      </c>
      <c r="AY526" s="35">
        <f>SUMIFS(рўйхат!BH:BH,рўйхат!$CX:$CX,$B$536,рўйхат!$D:$D,$C526)</f>
        <v/>
      </c>
      <c r="AZ526" s="36">
        <f>SUMIFS(рўйхат!BI:BI,рўйхат!$CX:$CX,$B$536,рўйхат!$D:$D,$C526)</f>
        <v/>
      </c>
      <c r="BA526" s="35">
        <f>SUMIFS(рўйхат!BJ:BJ,рўйхат!$CX:$CX,$B$536,рўйхат!$D:$D,$C526)</f>
        <v/>
      </c>
      <c r="BB526" s="36">
        <f>SUMIFS(рўйхат!BK:BK,рўйхат!$CX:$CX,$B$536,рўйхат!$D:$D,$C526)</f>
        <v/>
      </c>
      <c r="BC526" s="77">
        <f>IFERROR(AO526/E526,0)</f>
        <v/>
      </c>
      <c r="BD526" s="77">
        <f>IFERROR(AP526/F526,0)</f>
        <v/>
      </c>
      <c r="BE526" s="35">
        <f>SUMIFS(рўйхат!BL:BL,рўйхат!$CX:$CX,$B$536,рўйхат!$D:$D,$C526)</f>
        <v/>
      </c>
      <c r="BF526" s="36">
        <f>SUMIFS(рўйхат!BM:BM,рўйхат!$CX:$CX,$B$536,рўйхат!$D:$D,$C526)</f>
        <v/>
      </c>
      <c r="BG526" s="35">
        <f>SUMIFS(рўйхат!BN:BN,рўйхат!$CX:$CX,$B$536,рўйхат!$D:$D,$C526)</f>
        <v/>
      </c>
      <c r="BH526" s="36">
        <f>SUMIFS(рўйхат!BO:BO,рўйхат!$CX:$CX,$B$536,рўйхат!$D:$D,$C526)</f>
        <v/>
      </c>
      <c r="BI526" s="35">
        <f>SUMIFS(рўйхат!BP:BP,рўйхат!$CX:$CX,$B$536,рўйхат!$D:$D,$C526)</f>
        <v/>
      </c>
      <c r="BJ526" s="36">
        <f>SUMIFS(рўйхат!BQ:BQ,рўйхат!$CX:$CX,$B$536,рўйхат!$D:$D,$C526)</f>
        <v/>
      </c>
      <c r="BK526" s="35">
        <f>SUMIFS(рўйхат!BR:BR,рўйхат!$CX:$CX,$B$536,рўйхат!$D:$D,$C526)</f>
        <v/>
      </c>
      <c r="BL526" s="36">
        <f>SUMIFS(рўйхат!BS:BS,рўйхат!$CX:$CX,$B$536,рўйхат!$D:$D,$C526)</f>
        <v/>
      </c>
      <c r="BM526" s="35">
        <f>SUMIFS(рўйхат!BT:BT,рўйхат!$CX:$CX,$B$536,рўйхат!$D:$D,$C526)</f>
        <v/>
      </c>
      <c r="BN526" s="36">
        <f>SUMIFS(рўйхат!BU:BU,рўйхат!$CX:$CX,$B$536,рўйхат!$D:$D,$C526)</f>
        <v/>
      </c>
      <c r="BO526" s="35">
        <f>SUMIFS(рўйхат!BX:BX,рўйхат!$CX:$CX,$B$536,рўйхат!$D:$D,$C526)</f>
        <v/>
      </c>
      <c r="BP526" s="36">
        <f>SUMIFS(рўйхат!BY:BY,рўйхат!$CX:$CX,$B$536,рўйхат!$D:$D,$C526)</f>
        <v/>
      </c>
      <c r="BQ526" s="35">
        <f>SUMIFS(рўйхат!BZ:BZ,рўйхат!$CX:$CX,$B$536,рўйхат!$D:$D,$C526)</f>
        <v/>
      </c>
      <c r="BR526" s="36">
        <f>SUMIFS(рўйхат!CA:CA,рўйхат!$CX:$CX,$B$536,рўйхат!$D:$D,$C526)</f>
        <v/>
      </c>
      <c r="BS526" s="35">
        <f>SUMIFS(рўйхат!CB:CB,рўйхат!$CX:$CX,$B$536,рўйхат!$D:$D,$C526)</f>
        <v/>
      </c>
      <c r="BT526" s="36">
        <f>SUMIFS(рўйхат!CC:CC,рўйхат!$CX:$CX,$B$536,рўйхат!$D:$D,$C526)</f>
        <v/>
      </c>
      <c r="BU526" s="35">
        <f>SUMIFS(рўйхат!CD:CD,рўйхат!$CX:$CX,$B$536,рўйхат!$D:$D,$C526)</f>
        <v/>
      </c>
      <c r="BV526" s="36">
        <f>SUMIFS(рўйхат!CE:CE,рўйхат!$CX:$CX,$B$536,рўйхат!$D:$D,$C526)</f>
        <v/>
      </c>
      <c r="BW526" s="35">
        <f>SUMIFS(рўйхат!CH:CH,рўйхат!$CX:$CX,$B$536,рўйхат!$D:$D,$C526)</f>
        <v/>
      </c>
      <c r="BX526" s="36">
        <f>SUMIFS(рўйхат!CI:CI,рўйхат!$CX:$CX,$B$536,рўйхат!$D:$D,$C526)</f>
        <v/>
      </c>
      <c r="BY526" s="35">
        <f>SUMIFS(рўйхат!CJ:CJ,рўйхат!$CX:$CX,$B$536,рўйхат!$D:$D,$C526)</f>
        <v/>
      </c>
      <c r="BZ526" s="36">
        <f>SUMIFS(рўйхат!CK:CK,рўйхат!$CX:$CX,$B$536,рўйхат!$D:$D,$C526)</f>
        <v/>
      </c>
      <c r="CA526" s="35">
        <f>SUMIFS(рўйхат!CL:CL,рўйхат!$CX:$CX,$B$536,рўйхат!$D:$D,$C526)</f>
        <v/>
      </c>
      <c r="CB526" s="36">
        <f>SUMIFS(рўйхат!CM:CM,рўйхат!$CX:$CX,$B$536,рўйхат!$D:$D,$C526)</f>
        <v/>
      </c>
      <c r="CC526" s="35">
        <f>SUMIFS(рўйхат!CN:CN,рўйхат!$CX:$CX,$B$536,рўйхат!$D:$D,$C526)</f>
        <v/>
      </c>
      <c r="CD526" s="36">
        <f>SUMIFS(рўйхат!CO:CO,рўйхат!$CX:$CX,$B$536,рўйхат!$D:$D,$C526)</f>
        <v/>
      </c>
      <c r="CE526" s="77">
        <f>IFERROR(BE526/(Q526+BE526),0)</f>
        <v/>
      </c>
      <c r="CF526" s="78">
        <f>IFERROR(BF526/(R526+BF526),0)</f>
        <v/>
      </c>
    </row>
    <row r="527" hidden="1" outlineLevel="1" ht="30" customFormat="1" customHeight="1" s="8">
      <c r="A527" s="39" t="n"/>
      <c r="B527" s="50" t="n">
        <v>57</v>
      </c>
      <c r="C527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527" s="51" t="n"/>
      <c r="E527" s="35">
        <f>SUMIFS(рўйхат!F:F,рўйхат!$CX:$CX,$B$536,рўйхат!$D:$D,$C527)</f>
        <v/>
      </c>
      <c r="F527" s="36">
        <f>SUMIFS(рўйхат!G:G,рўйхат!$CX:$CX,$B$536,рўйхат!$D:$D,$C527)</f>
        <v/>
      </c>
      <c r="G527" s="35">
        <f>SUMIFS(рўйхат!H:H,рўйхат!$CX:$CX,$B$536,рўйхат!$D:$D,$C527)</f>
        <v/>
      </c>
      <c r="H527" s="36">
        <f>SUMIFS(рўйхат!I:I,рўйхат!$CX:$CX,$B$536,рўйхат!$D:$D,$C527)</f>
        <v/>
      </c>
      <c r="I527" s="35">
        <f>SUMIFS(рўйхат!J:J,рўйхат!$CX:$CX,$B$536,рўйхат!$D:$D,$C527)</f>
        <v/>
      </c>
      <c r="J527" s="36">
        <f>SUMIFS(рўйхат!K:K,рўйхат!$CX:$CX,$B$536,рўйхат!$D:$D,$C527)</f>
        <v/>
      </c>
      <c r="K527" s="35">
        <f>SUMIFS(рўйхат!L:L,рўйхат!$CX:$CX,$B$536,рўйхат!$D:$D,$C527)</f>
        <v/>
      </c>
      <c r="L527" s="36">
        <f>SUMIFS(рўйхат!M:M,рўйхат!$CX:$CX,$B$536,рўйхат!$D:$D,$C527)</f>
        <v/>
      </c>
      <c r="M527" s="35">
        <f>SUMIFS(рўйхат!N:N,рўйхат!$CX:$CX,$B$536,рўйхат!$D:$D,$C527)</f>
        <v/>
      </c>
      <c r="N527" s="36">
        <f>SUMIFS(рўйхат!O:O,рўйхат!$CX:$CX,$B$536,рўйхат!$D:$D,$C527)</f>
        <v/>
      </c>
      <c r="O527" s="34">
        <f>IFERROR(M527/E527,0)</f>
        <v/>
      </c>
      <c r="P527" s="34">
        <f>IFERROR(N527/F527,0)</f>
        <v/>
      </c>
      <c r="Q527" s="35">
        <f>SUMIFS(рўйхат!P:P,рўйхат!$CX:$CX,$B$536,рўйхат!$D:$D,$C527)</f>
        <v/>
      </c>
      <c r="R527" s="36">
        <f>SUMIFS(рўйхат!Q:Q,рўйхат!$CX:$CX,$B$536,рўйхат!$D:$D,$C527)</f>
        <v/>
      </c>
      <c r="S527" s="35">
        <f>SUMIFS(рўйхат!R:R,рўйхат!$CX:$CX,$B$536,рўйхат!$D:$D,$C527)</f>
        <v/>
      </c>
      <c r="T527" s="36">
        <f>SUMIFS(рўйхат!S:S,рўйхат!$CX:$CX,$B$536,рўйхат!$D:$D,$C527)</f>
        <v/>
      </c>
      <c r="U527" s="35">
        <f>SUMIFS(рўйхат!T:T,рўйхат!$CX:$CX,$B$536,рўйхат!$D:$D,$C527)</f>
        <v/>
      </c>
      <c r="V527" s="36">
        <f>SUMIFS(рўйхат!U:U,рўйхат!$CX:$CX,$B$536,рўйхат!$D:$D,$C527)</f>
        <v/>
      </c>
      <c r="W527" s="35">
        <f>SUMIFS(рўйхат!V:V,рўйхат!$CX:$CX,$B$536,рўйхат!$D:$D,$C527)</f>
        <v/>
      </c>
      <c r="X527" s="36">
        <f>SUMIFS(рўйхат!W:W,рўйхат!$CX:$CX,$B$536,рўйхат!$D:$D,$C527)</f>
        <v/>
      </c>
      <c r="Y527" s="35">
        <f>SUMIFS(рўйхат!X:X,рўйхат!$CX:$CX,$B$536,рўйхат!$D:$D,$C527)</f>
        <v/>
      </c>
      <c r="Z527" s="36">
        <f>SUMIFS(рўйхат!Y:Y,рўйхат!$CX:$CX,$B$536,рўйхат!$D:$D,$C527)</f>
        <v/>
      </c>
      <c r="AA527" s="35">
        <f>SUMIFS(рўйхат!Z:Z,рўйхат!$CX:$CX,$B$536,рўйхат!$D:$D,$C527)</f>
        <v/>
      </c>
      <c r="AB527" s="36">
        <f>SUMIFS(рўйхат!AA:AA,рўйхат!$CX:$CX,$B$536,рўйхат!$D:$D,$C527)</f>
        <v/>
      </c>
      <c r="AC527" s="35">
        <f>SUMIFS(рўйхат!AB:AB,рўйхат!$CX:$CX,$B$536,рўйхат!$D:$D,$C527)</f>
        <v/>
      </c>
      <c r="AD527" s="36">
        <f>SUMIFS(рўйхат!AC:AC,рўйхат!$CX:$CX,$B$536,рўйхат!$D:$D,$C527)</f>
        <v/>
      </c>
      <c r="AE527" s="35">
        <f>SUMIFS(рўйхат!AD:AD,рўйхат!$CX:$CX,$B$536,рўйхат!$D:$D,$C527)</f>
        <v/>
      </c>
      <c r="AF527" s="36">
        <f>SUMIFS(рўйхат!AE:AE,рўйхат!$CX:$CX,$B$536,рўйхат!$D:$D,$C527)</f>
        <v/>
      </c>
      <c r="AG527" s="35">
        <f>SUMIFS(рўйхат!AH:AH,рўйхат!$CX:$CX,$B$536,рўйхат!$D:$D,$C527)</f>
        <v/>
      </c>
      <c r="AH527" s="36">
        <f>SUMIFS(рўйхат!AI:AI,рўйхат!$CX:$CX,$B$536,рўйхат!$D:$D,$C527)</f>
        <v/>
      </c>
      <c r="AI527" s="35">
        <f>SUMIFS(рўйхат!AJ:AJ,рўйхат!$CX:$CX,$B$536,рўйхат!$D:$D,$C527)</f>
        <v/>
      </c>
      <c r="AJ527" s="36">
        <f>SUMIFS(рўйхат!AK:AK,рўйхат!$CX:$CX,$B$536,рўйхат!$D:$D,$C527)</f>
        <v/>
      </c>
      <c r="AK527" s="35">
        <f>SUMIFS(рўйхат!AL:AL,рўйхат!$CX:$CX,$B$536,рўйхат!$D:$D,$C527)</f>
        <v/>
      </c>
      <c r="AL527" s="36">
        <f>SUMIFS(рўйхат!AM:AM,рўйхат!$CX:$CX,$B$536,рўйхат!$D:$D,$C527)</f>
        <v/>
      </c>
      <c r="AM527" s="77">
        <f>IFERROR(Q527/E527,0)</f>
        <v/>
      </c>
      <c r="AN527" s="77">
        <f>IFERROR(R527/F527,0)</f>
        <v/>
      </c>
      <c r="AO527" s="35">
        <f>SUMIFS(рўйхат!AX:AX,рўйхат!$CX:$CX,$B$536,рўйхат!$D:$D,$C527)</f>
        <v/>
      </c>
      <c r="AP527" s="36">
        <f>SUMIFS(рўйхат!AY:AY,рўйхат!$CX:$CX,$B$536,рўйхат!$D:$D,$C527)</f>
        <v/>
      </c>
      <c r="AQ527" s="35">
        <f>SUMIFS(рўйхат!AZ:AZ,рўйхат!$CX:$CX,$B$536,рўйхат!$D:$D,$C527)</f>
        <v/>
      </c>
      <c r="AR527" s="36">
        <f>SUMIFS(рўйхат!BA:BA,рўйхат!$CX:$CX,$B$536,рўйхат!$D:$D,$C527)</f>
        <v/>
      </c>
      <c r="AS527" s="35">
        <f>SUMIFS(рўйхат!BB:BB,рўйхат!$CX:$CX,$B$536,рўйхат!$D:$D,$C527)</f>
        <v/>
      </c>
      <c r="AT527" s="36">
        <f>SUMIFS(рўйхат!BC:BC,рўйхат!$CX:$CX,$B$536,рўйхат!$D:$D,$C527)</f>
        <v/>
      </c>
      <c r="AU527" s="35">
        <f>SUMIFS(рўйхат!BD:BD,рўйхат!$CX:$CX,$B$536,рўйхат!$D:$D,$C527)</f>
        <v/>
      </c>
      <c r="AV527" s="36">
        <f>SUMIFS(рўйхат!BE:BE,рўйхат!$CX:$CX,$B$536,рўйхат!$D:$D,$C527)</f>
        <v/>
      </c>
      <c r="AW527" s="35">
        <f>SUMIFS(рўйхат!BF:BF,рўйхат!$CX:$CX,$B$536,рўйхат!$D:$D,$C527)</f>
        <v/>
      </c>
      <c r="AX527" s="36">
        <f>SUMIFS(рўйхат!BG:BG,рўйхат!$CX:$CX,$B$536,рўйхат!$D:$D,$C527)</f>
        <v/>
      </c>
      <c r="AY527" s="35">
        <f>SUMIFS(рўйхат!BH:BH,рўйхат!$CX:$CX,$B$536,рўйхат!$D:$D,$C527)</f>
        <v/>
      </c>
      <c r="AZ527" s="36">
        <f>SUMIFS(рўйхат!BI:BI,рўйхат!$CX:$CX,$B$536,рўйхат!$D:$D,$C527)</f>
        <v/>
      </c>
      <c r="BA527" s="35">
        <f>SUMIFS(рўйхат!BJ:BJ,рўйхат!$CX:$CX,$B$536,рўйхат!$D:$D,$C527)</f>
        <v/>
      </c>
      <c r="BB527" s="36">
        <f>SUMIFS(рўйхат!BK:BK,рўйхат!$CX:$CX,$B$536,рўйхат!$D:$D,$C527)</f>
        <v/>
      </c>
      <c r="BC527" s="77">
        <f>IFERROR(AO527/E527,0)</f>
        <v/>
      </c>
      <c r="BD527" s="77">
        <f>IFERROR(AP527/F527,0)</f>
        <v/>
      </c>
      <c r="BE527" s="35">
        <f>SUMIFS(рўйхат!BL:BL,рўйхат!$CX:$CX,$B$536,рўйхат!$D:$D,$C527)</f>
        <v/>
      </c>
      <c r="BF527" s="36">
        <f>SUMIFS(рўйхат!BM:BM,рўйхат!$CX:$CX,$B$536,рўйхат!$D:$D,$C527)</f>
        <v/>
      </c>
      <c r="BG527" s="35">
        <f>SUMIFS(рўйхат!BN:BN,рўйхат!$CX:$CX,$B$536,рўйхат!$D:$D,$C527)</f>
        <v/>
      </c>
      <c r="BH527" s="36">
        <f>SUMIFS(рўйхат!BO:BO,рўйхат!$CX:$CX,$B$536,рўйхат!$D:$D,$C527)</f>
        <v/>
      </c>
      <c r="BI527" s="35">
        <f>SUMIFS(рўйхат!BP:BP,рўйхат!$CX:$CX,$B$536,рўйхат!$D:$D,$C527)</f>
        <v/>
      </c>
      <c r="BJ527" s="36">
        <f>SUMIFS(рўйхат!BQ:BQ,рўйхат!$CX:$CX,$B$536,рўйхат!$D:$D,$C527)</f>
        <v/>
      </c>
      <c r="BK527" s="35">
        <f>SUMIFS(рўйхат!BR:BR,рўйхат!$CX:$CX,$B$536,рўйхат!$D:$D,$C527)</f>
        <v/>
      </c>
      <c r="BL527" s="36">
        <f>SUMIFS(рўйхат!BS:BS,рўйхат!$CX:$CX,$B$536,рўйхат!$D:$D,$C527)</f>
        <v/>
      </c>
      <c r="BM527" s="35">
        <f>SUMIFS(рўйхат!BT:BT,рўйхат!$CX:$CX,$B$536,рўйхат!$D:$D,$C527)</f>
        <v/>
      </c>
      <c r="BN527" s="36">
        <f>SUMIFS(рўйхат!BU:BU,рўйхат!$CX:$CX,$B$536,рўйхат!$D:$D,$C527)</f>
        <v/>
      </c>
      <c r="BO527" s="35">
        <f>SUMIFS(рўйхат!BX:BX,рўйхат!$CX:$CX,$B$536,рўйхат!$D:$D,$C527)</f>
        <v/>
      </c>
      <c r="BP527" s="36">
        <f>SUMIFS(рўйхат!BY:BY,рўйхат!$CX:$CX,$B$536,рўйхат!$D:$D,$C527)</f>
        <v/>
      </c>
      <c r="BQ527" s="35">
        <f>SUMIFS(рўйхат!BZ:BZ,рўйхат!$CX:$CX,$B$536,рўйхат!$D:$D,$C527)</f>
        <v/>
      </c>
      <c r="BR527" s="36">
        <f>SUMIFS(рўйхат!CA:CA,рўйхат!$CX:$CX,$B$536,рўйхат!$D:$D,$C527)</f>
        <v/>
      </c>
      <c r="BS527" s="35">
        <f>SUMIFS(рўйхат!CB:CB,рўйхат!$CX:$CX,$B$536,рўйхат!$D:$D,$C527)</f>
        <v/>
      </c>
      <c r="BT527" s="36">
        <f>SUMIFS(рўйхат!CC:CC,рўйхат!$CX:$CX,$B$536,рўйхат!$D:$D,$C527)</f>
        <v/>
      </c>
      <c r="BU527" s="35">
        <f>SUMIFS(рўйхат!CD:CD,рўйхат!$CX:$CX,$B$536,рўйхат!$D:$D,$C527)</f>
        <v/>
      </c>
      <c r="BV527" s="36">
        <f>SUMIFS(рўйхат!CE:CE,рўйхат!$CX:$CX,$B$536,рўйхат!$D:$D,$C527)</f>
        <v/>
      </c>
      <c r="BW527" s="35">
        <f>SUMIFS(рўйхат!CH:CH,рўйхат!$CX:$CX,$B$536,рўйхат!$D:$D,$C527)</f>
        <v/>
      </c>
      <c r="BX527" s="36">
        <f>SUMIFS(рўйхат!CI:CI,рўйхат!$CX:$CX,$B$536,рўйхат!$D:$D,$C527)</f>
        <v/>
      </c>
      <c r="BY527" s="35">
        <f>SUMIFS(рўйхат!CJ:CJ,рўйхат!$CX:$CX,$B$536,рўйхат!$D:$D,$C527)</f>
        <v/>
      </c>
      <c r="BZ527" s="36">
        <f>SUMIFS(рўйхат!CK:CK,рўйхат!$CX:$CX,$B$536,рўйхат!$D:$D,$C527)</f>
        <v/>
      </c>
      <c r="CA527" s="35">
        <f>SUMIFS(рўйхат!CL:CL,рўйхат!$CX:$CX,$B$536,рўйхат!$D:$D,$C527)</f>
        <v/>
      </c>
      <c r="CB527" s="36">
        <f>SUMIFS(рўйхат!CM:CM,рўйхат!$CX:$CX,$B$536,рўйхат!$D:$D,$C527)</f>
        <v/>
      </c>
      <c r="CC527" s="35">
        <f>SUMIFS(рўйхат!CN:CN,рўйхат!$CX:$CX,$B$536,рўйхат!$D:$D,$C527)</f>
        <v/>
      </c>
      <c r="CD527" s="36">
        <f>SUMIFS(рўйхат!CO:CO,рўйхат!$CX:$CX,$B$536,рўйхат!$D:$D,$C527)</f>
        <v/>
      </c>
      <c r="CE527" s="77">
        <f>IFERROR(BE527/(Q527+BE527),0)</f>
        <v/>
      </c>
      <c r="CF527" s="78">
        <f>IFERROR(BF527/(R527+BF527),0)</f>
        <v/>
      </c>
    </row>
    <row r="528" hidden="1" outlineLevel="1" ht="30" customFormat="1" customHeight="1" s="8">
      <c r="A528" s="39" t="n"/>
      <c r="B528" s="50" t="n">
        <v>58</v>
      </c>
      <c r="C528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528" s="51" t="n"/>
      <c r="E528" s="35">
        <f>SUMIFS(рўйхат!F:F,рўйхат!$CX:$CX,$B$536,рўйхат!$D:$D,$C528)</f>
        <v/>
      </c>
      <c r="F528" s="36">
        <f>SUMIFS(рўйхат!G:G,рўйхат!$CX:$CX,$B$536,рўйхат!$D:$D,$C528)</f>
        <v/>
      </c>
      <c r="G528" s="35">
        <f>SUMIFS(рўйхат!H:H,рўйхат!$CX:$CX,$B$536,рўйхат!$D:$D,$C528)</f>
        <v/>
      </c>
      <c r="H528" s="36">
        <f>SUMIFS(рўйхат!I:I,рўйхат!$CX:$CX,$B$536,рўйхат!$D:$D,$C528)</f>
        <v/>
      </c>
      <c r="I528" s="35">
        <f>SUMIFS(рўйхат!J:J,рўйхат!$CX:$CX,$B$536,рўйхат!$D:$D,$C528)</f>
        <v/>
      </c>
      <c r="J528" s="36">
        <f>SUMIFS(рўйхат!K:K,рўйхат!$CX:$CX,$B$536,рўйхат!$D:$D,$C528)</f>
        <v/>
      </c>
      <c r="K528" s="35">
        <f>SUMIFS(рўйхат!L:L,рўйхат!$CX:$CX,$B$536,рўйхат!$D:$D,$C528)</f>
        <v/>
      </c>
      <c r="L528" s="36">
        <f>SUMIFS(рўйхат!M:M,рўйхат!$CX:$CX,$B$536,рўйхат!$D:$D,$C528)</f>
        <v/>
      </c>
      <c r="M528" s="35">
        <f>SUMIFS(рўйхат!N:N,рўйхат!$CX:$CX,$B$536,рўйхат!$D:$D,$C528)</f>
        <v/>
      </c>
      <c r="N528" s="36">
        <f>SUMIFS(рўйхат!O:O,рўйхат!$CX:$CX,$B$536,рўйхат!$D:$D,$C528)</f>
        <v/>
      </c>
      <c r="O528" s="34">
        <f>IFERROR(M528/E528,0)</f>
        <v/>
      </c>
      <c r="P528" s="34">
        <f>IFERROR(N528/F528,0)</f>
        <v/>
      </c>
      <c r="Q528" s="35">
        <f>SUMIFS(рўйхат!P:P,рўйхат!$CX:$CX,$B$536,рўйхат!$D:$D,$C528)</f>
        <v/>
      </c>
      <c r="R528" s="36">
        <f>SUMIFS(рўйхат!Q:Q,рўйхат!$CX:$CX,$B$536,рўйхат!$D:$D,$C528)</f>
        <v/>
      </c>
      <c r="S528" s="35">
        <f>SUMIFS(рўйхат!R:R,рўйхат!$CX:$CX,$B$536,рўйхат!$D:$D,$C528)</f>
        <v/>
      </c>
      <c r="T528" s="36">
        <f>SUMIFS(рўйхат!S:S,рўйхат!$CX:$CX,$B$536,рўйхат!$D:$D,$C528)</f>
        <v/>
      </c>
      <c r="U528" s="35">
        <f>SUMIFS(рўйхат!T:T,рўйхат!$CX:$CX,$B$536,рўйхат!$D:$D,$C528)</f>
        <v/>
      </c>
      <c r="V528" s="36">
        <f>SUMIFS(рўйхат!U:U,рўйхат!$CX:$CX,$B$536,рўйхат!$D:$D,$C528)</f>
        <v/>
      </c>
      <c r="W528" s="35">
        <f>SUMIFS(рўйхат!V:V,рўйхат!$CX:$CX,$B$536,рўйхат!$D:$D,$C528)</f>
        <v/>
      </c>
      <c r="X528" s="36">
        <f>SUMIFS(рўйхат!W:W,рўйхат!$CX:$CX,$B$536,рўйхат!$D:$D,$C528)</f>
        <v/>
      </c>
      <c r="Y528" s="35">
        <f>SUMIFS(рўйхат!X:X,рўйхат!$CX:$CX,$B$536,рўйхат!$D:$D,$C528)</f>
        <v/>
      </c>
      <c r="Z528" s="36">
        <f>SUMIFS(рўйхат!Y:Y,рўйхат!$CX:$CX,$B$536,рўйхат!$D:$D,$C528)</f>
        <v/>
      </c>
      <c r="AA528" s="35">
        <f>SUMIFS(рўйхат!Z:Z,рўйхат!$CX:$CX,$B$536,рўйхат!$D:$D,$C528)</f>
        <v/>
      </c>
      <c r="AB528" s="36">
        <f>SUMIFS(рўйхат!AA:AA,рўйхат!$CX:$CX,$B$536,рўйхат!$D:$D,$C528)</f>
        <v/>
      </c>
      <c r="AC528" s="35">
        <f>SUMIFS(рўйхат!AB:AB,рўйхат!$CX:$CX,$B$536,рўйхат!$D:$D,$C528)</f>
        <v/>
      </c>
      <c r="AD528" s="36">
        <f>SUMIFS(рўйхат!AC:AC,рўйхат!$CX:$CX,$B$536,рўйхат!$D:$D,$C528)</f>
        <v/>
      </c>
      <c r="AE528" s="35">
        <f>SUMIFS(рўйхат!AD:AD,рўйхат!$CX:$CX,$B$536,рўйхат!$D:$D,$C528)</f>
        <v/>
      </c>
      <c r="AF528" s="36">
        <f>SUMIFS(рўйхат!AE:AE,рўйхат!$CX:$CX,$B$536,рўйхат!$D:$D,$C528)</f>
        <v/>
      </c>
      <c r="AG528" s="35">
        <f>SUMIFS(рўйхат!AH:AH,рўйхат!$CX:$CX,$B$536,рўйхат!$D:$D,$C528)</f>
        <v/>
      </c>
      <c r="AH528" s="36">
        <f>SUMIFS(рўйхат!AI:AI,рўйхат!$CX:$CX,$B$536,рўйхат!$D:$D,$C528)</f>
        <v/>
      </c>
      <c r="AI528" s="35">
        <f>SUMIFS(рўйхат!AJ:AJ,рўйхат!$CX:$CX,$B$536,рўйхат!$D:$D,$C528)</f>
        <v/>
      </c>
      <c r="AJ528" s="36">
        <f>SUMIFS(рўйхат!AK:AK,рўйхат!$CX:$CX,$B$536,рўйхат!$D:$D,$C528)</f>
        <v/>
      </c>
      <c r="AK528" s="35">
        <f>SUMIFS(рўйхат!AL:AL,рўйхат!$CX:$CX,$B$536,рўйхат!$D:$D,$C528)</f>
        <v/>
      </c>
      <c r="AL528" s="36">
        <f>SUMIFS(рўйхат!AM:AM,рўйхат!$CX:$CX,$B$536,рўйхат!$D:$D,$C528)</f>
        <v/>
      </c>
      <c r="AM528" s="77">
        <f>IFERROR(Q528/E528,0)</f>
        <v/>
      </c>
      <c r="AN528" s="77">
        <f>IFERROR(R528/F528,0)</f>
        <v/>
      </c>
      <c r="AO528" s="35">
        <f>SUMIFS(рўйхат!AX:AX,рўйхат!$CX:$CX,$B$536,рўйхат!$D:$D,$C528)</f>
        <v/>
      </c>
      <c r="AP528" s="36">
        <f>SUMIFS(рўйхат!AY:AY,рўйхат!$CX:$CX,$B$536,рўйхат!$D:$D,$C528)</f>
        <v/>
      </c>
      <c r="AQ528" s="35">
        <f>SUMIFS(рўйхат!AZ:AZ,рўйхат!$CX:$CX,$B$536,рўйхат!$D:$D,$C528)</f>
        <v/>
      </c>
      <c r="AR528" s="36">
        <f>SUMIFS(рўйхат!BA:BA,рўйхат!$CX:$CX,$B$536,рўйхат!$D:$D,$C528)</f>
        <v/>
      </c>
      <c r="AS528" s="35">
        <f>SUMIFS(рўйхат!BB:BB,рўйхат!$CX:$CX,$B$536,рўйхат!$D:$D,$C528)</f>
        <v/>
      </c>
      <c r="AT528" s="36">
        <f>SUMIFS(рўйхат!BC:BC,рўйхат!$CX:$CX,$B$536,рўйхат!$D:$D,$C528)</f>
        <v/>
      </c>
      <c r="AU528" s="35">
        <f>SUMIFS(рўйхат!BD:BD,рўйхат!$CX:$CX,$B$536,рўйхат!$D:$D,$C528)</f>
        <v/>
      </c>
      <c r="AV528" s="36">
        <f>SUMIFS(рўйхат!BE:BE,рўйхат!$CX:$CX,$B$536,рўйхат!$D:$D,$C528)</f>
        <v/>
      </c>
      <c r="AW528" s="35">
        <f>SUMIFS(рўйхат!BF:BF,рўйхат!$CX:$CX,$B$536,рўйхат!$D:$D,$C528)</f>
        <v/>
      </c>
      <c r="AX528" s="36">
        <f>SUMIFS(рўйхат!BG:BG,рўйхат!$CX:$CX,$B$536,рўйхат!$D:$D,$C528)</f>
        <v/>
      </c>
      <c r="AY528" s="35">
        <f>SUMIFS(рўйхат!BH:BH,рўйхат!$CX:$CX,$B$536,рўйхат!$D:$D,$C528)</f>
        <v/>
      </c>
      <c r="AZ528" s="36">
        <f>SUMIFS(рўйхат!BI:BI,рўйхат!$CX:$CX,$B$536,рўйхат!$D:$D,$C528)</f>
        <v/>
      </c>
      <c r="BA528" s="35">
        <f>SUMIFS(рўйхат!BJ:BJ,рўйхат!$CX:$CX,$B$536,рўйхат!$D:$D,$C528)</f>
        <v/>
      </c>
      <c r="BB528" s="36">
        <f>SUMIFS(рўйхат!BK:BK,рўйхат!$CX:$CX,$B$536,рўйхат!$D:$D,$C528)</f>
        <v/>
      </c>
      <c r="BC528" s="77">
        <f>IFERROR(AO528/E528,0)</f>
        <v/>
      </c>
      <c r="BD528" s="77">
        <f>IFERROR(AP528/F528,0)</f>
        <v/>
      </c>
      <c r="BE528" s="35">
        <f>SUMIFS(рўйхат!BL:BL,рўйхат!$CX:$CX,$B$536,рўйхат!$D:$D,$C528)</f>
        <v/>
      </c>
      <c r="BF528" s="36">
        <f>SUMIFS(рўйхат!BM:BM,рўйхат!$CX:$CX,$B$536,рўйхат!$D:$D,$C528)</f>
        <v/>
      </c>
      <c r="BG528" s="35">
        <f>SUMIFS(рўйхат!BN:BN,рўйхат!$CX:$CX,$B$536,рўйхат!$D:$D,$C528)</f>
        <v/>
      </c>
      <c r="BH528" s="36">
        <f>SUMIFS(рўйхат!BO:BO,рўйхат!$CX:$CX,$B$536,рўйхат!$D:$D,$C528)</f>
        <v/>
      </c>
      <c r="BI528" s="35">
        <f>SUMIFS(рўйхат!BP:BP,рўйхат!$CX:$CX,$B$536,рўйхат!$D:$D,$C528)</f>
        <v/>
      </c>
      <c r="BJ528" s="36">
        <f>SUMIFS(рўйхат!BQ:BQ,рўйхат!$CX:$CX,$B$536,рўйхат!$D:$D,$C528)</f>
        <v/>
      </c>
      <c r="BK528" s="35">
        <f>SUMIFS(рўйхат!BR:BR,рўйхат!$CX:$CX,$B$536,рўйхат!$D:$D,$C528)</f>
        <v/>
      </c>
      <c r="BL528" s="36">
        <f>SUMIFS(рўйхат!BS:BS,рўйхат!$CX:$CX,$B$536,рўйхат!$D:$D,$C528)</f>
        <v/>
      </c>
      <c r="BM528" s="35">
        <f>SUMIFS(рўйхат!BT:BT,рўйхат!$CX:$CX,$B$536,рўйхат!$D:$D,$C528)</f>
        <v/>
      </c>
      <c r="BN528" s="36">
        <f>SUMIFS(рўйхат!BU:BU,рўйхат!$CX:$CX,$B$536,рўйхат!$D:$D,$C528)</f>
        <v/>
      </c>
      <c r="BO528" s="35">
        <f>SUMIFS(рўйхат!BX:BX,рўйхат!$CX:$CX,$B$536,рўйхат!$D:$D,$C528)</f>
        <v/>
      </c>
      <c r="BP528" s="36">
        <f>SUMIFS(рўйхат!BY:BY,рўйхат!$CX:$CX,$B$536,рўйхат!$D:$D,$C528)</f>
        <v/>
      </c>
      <c r="BQ528" s="35">
        <f>SUMIFS(рўйхат!BZ:BZ,рўйхат!$CX:$CX,$B$536,рўйхат!$D:$D,$C528)</f>
        <v/>
      </c>
      <c r="BR528" s="36">
        <f>SUMIFS(рўйхат!CA:CA,рўйхат!$CX:$CX,$B$536,рўйхат!$D:$D,$C528)</f>
        <v/>
      </c>
      <c r="BS528" s="35">
        <f>SUMIFS(рўйхат!CB:CB,рўйхат!$CX:$CX,$B$536,рўйхат!$D:$D,$C528)</f>
        <v/>
      </c>
      <c r="BT528" s="36">
        <f>SUMIFS(рўйхат!CC:CC,рўйхат!$CX:$CX,$B$536,рўйхат!$D:$D,$C528)</f>
        <v/>
      </c>
      <c r="BU528" s="35">
        <f>SUMIFS(рўйхат!CD:CD,рўйхат!$CX:$CX,$B$536,рўйхат!$D:$D,$C528)</f>
        <v/>
      </c>
      <c r="BV528" s="36">
        <f>SUMIFS(рўйхат!CE:CE,рўйхат!$CX:$CX,$B$536,рўйхат!$D:$D,$C528)</f>
        <v/>
      </c>
      <c r="BW528" s="35">
        <f>SUMIFS(рўйхат!CH:CH,рўйхат!$CX:$CX,$B$536,рўйхат!$D:$D,$C528)</f>
        <v/>
      </c>
      <c r="BX528" s="36">
        <f>SUMIFS(рўйхат!CI:CI,рўйхат!$CX:$CX,$B$536,рўйхат!$D:$D,$C528)</f>
        <v/>
      </c>
      <c r="BY528" s="35">
        <f>SUMIFS(рўйхат!CJ:CJ,рўйхат!$CX:$CX,$B$536,рўйхат!$D:$D,$C528)</f>
        <v/>
      </c>
      <c r="BZ528" s="36">
        <f>SUMIFS(рўйхат!CK:CK,рўйхат!$CX:$CX,$B$536,рўйхат!$D:$D,$C528)</f>
        <v/>
      </c>
      <c r="CA528" s="35">
        <f>SUMIFS(рўйхат!CL:CL,рўйхат!$CX:$CX,$B$536,рўйхат!$D:$D,$C528)</f>
        <v/>
      </c>
      <c r="CB528" s="36">
        <f>SUMIFS(рўйхат!CM:CM,рўйхат!$CX:$CX,$B$536,рўйхат!$D:$D,$C528)</f>
        <v/>
      </c>
      <c r="CC528" s="35">
        <f>SUMIFS(рўйхат!CN:CN,рўйхат!$CX:$CX,$B$536,рўйхат!$D:$D,$C528)</f>
        <v/>
      </c>
      <c r="CD528" s="36">
        <f>SUMIFS(рўйхат!CO:CO,рўйхат!$CX:$CX,$B$536,рўйхат!$D:$D,$C528)</f>
        <v/>
      </c>
      <c r="CE528" s="77">
        <f>IFERROR(BE528/(Q528+BE528),0)</f>
        <v/>
      </c>
      <c r="CF528" s="78">
        <f>IFERROR(BF528/(R528+BF528),0)</f>
        <v/>
      </c>
    </row>
    <row r="529" hidden="1" outlineLevel="1" ht="30" customFormat="1" customHeight="1" s="8">
      <c r="A529" s="39" t="n"/>
      <c r="B529" s="50" t="n">
        <v>59</v>
      </c>
      <c r="C529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529" s="51" t="n"/>
      <c r="E529" s="35">
        <f>SUMIFS(рўйхат!F:F,рўйхат!$CX:$CX,$B$536,рўйхат!$D:$D,$C529)</f>
        <v/>
      </c>
      <c r="F529" s="36">
        <f>SUMIFS(рўйхат!G:G,рўйхат!$CX:$CX,$B$536,рўйхат!$D:$D,$C529)</f>
        <v/>
      </c>
      <c r="G529" s="35">
        <f>SUMIFS(рўйхат!H:H,рўйхат!$CX:$CX,$B$536,рўйхат!$D:$D,$C529)</f>
        <v/>
      </c>
      <c r="H529" s="36">
        <f>SUMIFS(рўйхат!I:I,рўйхат!$CX:$CX,$B$536,рўйхат!$D:$D,$C529)</f>
        <v/>
      </c>
      <c r="I529" s="35">
        <f>SUMIFS(рўйхат!J:J,рўйхат!$CX:$CX,$B$536,рўйхат!$D:$D,$C529)</f>
        <v/>
      </c>
      <c r="J529" s="36">
        <f>SUMIFS(рўйхат!K:K,рўйхат!$CX:$CX,$B$536,рўйхат!$D:$D,$C529)</f>
        <v/>
      </c>
      <c r="K529" s="35">
        <f>SUMIFS(рўйхат!L:L,рўйхат!$CX:$CX,$B$536,рўйхат!$D:$D,$C529)</f>
        <v/>
      </c>
      <c r="L529" s="36">
        <f>SUMIFS(рўйхат!M:M,рўйхат!$CX:$CX,$B$536,рўйхат!$D:$D,$C529)</f>
        <v/>
      </c>
      <c r="M529" s="35">
        <f>SUMIFS(рўйхат!N:N,рўйхат!$CX:$CX,$B$536,рўйхат!$D:$D,$C529)</f>
        <v/>
      </c>
      <c r="N529" s="36">
        <f>SUMIFS(рўйхат!O:O,рўйхат!$CX:$CX,$B$536,рўйхат!$D:$D,$C529)</f>
        <v/>
      </c>
      <c r="O529" s="34">
        <f>IFERROR(M529/E529,0)</f>
        <v/>
      </c>
      <c r="P529" s="34">
        <f>IFERROR(N529/F529,0)</f>
        <v/>
      </c>
      <c r="Q529" s="35">
        <f>SUMIFS(рўйхат!P:P,рўйхат!$CX:$CX,$B$536,рўйхат!$D:$D,$C529)</f>
        <v/>
      </c>
      <c r="R529" s="36">
        <f>SUMIFS(рўйхат!Q:Q,рўйхат!$CX:$CX,$B$536,рўйхат!$D:$D,$C529)</f>
        <v/>
      </c>
      <c r="S529" s="35">
        <f>SUMIFS(рўйхат!R:R,рўйхат!$CX:$CX,$B$536,рўйхат!$D:$D,$C529)</f>
        <v/>
      </c>
      <c r="T529" s="36">
        <f>SUMIFS(рўйхат!S:S,рўйхат!$CX:$CX,$B$536,рўйхат!$D:$D,$C529)</f>
        <v/>
      </c>
      <c r="U529" s="35">
        <f>SUMIFS(рўйхат!T:T,рўйхат!$CX:$CX,$B$536,рўйхат!$D:$D,$C529)</f>
        <v/>
      </c>
      <c r="V529" s="36">
        <f>SUMIFS(рўйхат!U:U,рўйхат!$CX:$CX,$B$536,рўйхат!$D:$D,$C529)</f>
        <v/>
      </c>
      <c r="W529" s="35">
        <f>SUMIFS(рўйхат!V:V,рўйхат!$CX:$CX,$B$536,рўйхат!$D:$D,$C529)</f>
        <v/>
      </c>
      <c r="X529" s="36">
        <f>SUMIFS(рўйхат!W:W,рўйхат!$CX:$CX,$B$536,рўйхат!$D:$D,$C529)</f>
        <v/>
      </c>
      <c r="Y529" s="35">
        <f>SUMIFS(рўйхат!X:X,рўйхат!$CX:$CX,$B$536,рўйхат!$D:$D,$C529)</f>
        <v/>
      </c>
      <c r="Z529" s="36">
        <f>SUMIFS(рўйхат!Y:Y,рўйхат!$CX:$CX,$B$536,рўйхат!$D:$D,$C529)</f>
        <v/>
      </c>
      <c r="AA529" s="35">
        <f>SUMIFS(рўйхат!Z:Z,рўйхат!$CX:$CX,$B$536,рўйхат!$D:$D,$C529)</f>
        <v/>
      </c>
      <c r="AB529" s="36">
        <f>SUMIFS(рўйхат!AA:AA,рўйхат!$CX:$CX,$B$536,рўйхат!$D:$D,$C529)</f>
        <v/>
      </c>
      <c r="AC529" s="35">
        <f>SUMIFS(рўйхат!AB:AB,рўйхат!$CX:$CX,$B$536,рўйхат!$D:$D,$C529)</f>
        <v/>
      </c>
      <c r="AD529" s="36">
        <f>SUMIFS(рўйхат!AC:AC,рўйхат!$CX:$CX,$B$536,рўйхат!$D:$D,$C529)</f>
        <v/>
      </c>
      <c r="AE529" s="35">
        <f>SUMIFS(рўйхат!AD:AD,рўйхат!$CX:$CX,$B$536,рўйхат!$D:$D,$C529)</f>
        <v/>
      </c>
      <c r="AF529" s="36">
        <f>SUMIFS(рўйхат!AE:AE,рўйхат!$CX:$CX,$B$536,рўйхат!$D:$D,$C529)</f>
        <v/>
      </c>
      <c r="AG529" s="35">
        <f>SUMIFS(рўйхат!AH:AH,рўйхат!$CX:$CX,$B$536,рўйхат!$D:$D,$C529)</f>
        <v/>
      </c>
      <c r="AH529" s="36">
        <f>SUMIFS(рўйхат!AI:AI,рўйхат!$CX:$CX,$B$536,рўйхат!$D:$D,$C529)</f>
        <v/>
      </c>
      <c r="AI529" s="35">
        <f>SUMIFS(рўйхат!AJ:AJ,рўйхат!$CX:$CX,$B$536,рўйхат!$D:$D,$C529)</f>
        <v/>
      </c>
      <c r="AJ529" s="36">
        <f>SUMIFS(рўйхат!AK:AK,рўйхат!$CX:$CX,$B$536,рўйхат!$D:$D,$C529)</f>
        <v/>
      </c>
      <c r="AK529" s="35">
        <f>SUMIFS(рўйхат!AL:AL,рўйхат!$CX:$CX,$B$536,рўйхат!$D:$D,$C529)</f>
        <v/>
      </c>
      <c r="AL529" s="36">
        <f>SUMIFS(рўйхат!AM:AM,рўйхат!$CX:$CX,$B$536,рўйхат!$D:$D,$C529)</f>
        <v/>
      </c>
      <c r="AM529" s="77">
        <f>IFERROR(Q529/E529,0)</f>
        <v/>
      </c>
      <c r="AN529" s="77">
        <f>IFERROR(R529/F529,0)</f>
        <v/>
      </c>
      <c r="AO529" s="35">
        <f>SUMIFS(рўйхат!AX:AX,рўйхат!$CX:$CX,$B$536,рўйхат!$D:$D,$C529)</f>
        <v/>
      </c>
      <c r="AP529" s="36">
        <f>SUMIFS(рўйхат!AY:AY,рўйхат!$CX:$CX,$B$536,рўйхат!$D:$D,$C529)</f>
        <v/>
      </c>
      <c r="AQ529" s="35">
        <f>SUMIFS(рўйхат!AZ:AZ,рўйхат!$CX:$CX,$B$536,рўйхат!$D:$D,$C529)</f>
        <v/>
      </c>
      <c r="AR529" s="36">
        <f>SUMIFS(рўйхат!BA:BA,рўйхат!$CX:$CX,$B$536,рўйхат!$D:$D,$C529)</f>
        <v/>
      </c>
      <c r="AS529" s="35">
        <f>SUMIFS(рўйхат!BB:BB,рўйхат!$CX:$CX,$B$536,рўйхат!$D:$D,$C529)</f>
        <v/>
      </c>
      <c r="AT529" s="36">
        <f>SUMIFS(рўйхат!BC:BC,рўйхат!$CX:$CX,$B$536,рўйхат!$D:$D,$C529)</f>
        <v/>
      </c>
      <c r="AU529" s="35">
        <f>SUMIFS(рўйхат!BD:BD,рўйхат!$CX:$CX,$B$536,рўйхат!$D:$D,$C529)</f>
        <v/>
      </c>
      <c r="AV529" s="36">
        <f>SUMIFS(рўйхат!BE:BE,рўйхат!$CX:$CX,$B$536,рўйхат!$D:$D,$C529)</f>
        <v/>
      </c>
      <c r="AW529" s="35">
        <f>SUMIFS(рўйхат!BF:BF,рўйхат!$CX:$CX,$B$536,рўйхат!$D:$D,$C529)</f>
        <v/>
      </c>
      <c r="AX529" s="36">
        <f>SUMIFS(рўйхат!BG:BG,рўйхат!$CX:$CX,$B$536,рўйхат!$D:$D,$C529)</f>
        <v/>
      </c>
      <c r="AY529" s="35">
        <f>SUMIFS(рўйхат!BH:BH,рўйхат!$CX:$CX,$B$536,рўйхат!$D:$D,$C529)</f>
        <v/>
      </c>
      <c r="AZ529" s="36">
        <f>SUMIFS(рўйхат!BI:BI,рўйхат!$CX:$CX,$B$536,рўйхат!$D:$D,$C529)</f>
        <v/>
      </c>
      <c r="BA529" s="35">
        <f>SUMIFS(рўйхат!BJ:BJ,рўйхат!$CX:$CX,$B$536,рўйхат!$D:$D,$C529)</f>
        <v/>
      </c>
      <c r="BB529" s="36">
        <f>SUMIFS(рўйхат!BK:BK,рўйхат!$CX:$CX,$B$536,рўйхат!$D:$D,$C529)</f>
        <v/>
      </c>
      <c r="BC529" s="77">
        <f>IFERROR(AO529/E529,0)</f>
        <v/>
      </c>
      <c r="BD529" s="77">
        <f>IFERROR(AP529/F529,0)</f>
        <v/>
      </c>
      <c r="BE529" s="35">
        <f>SUMIFS(рўйхат!BL:BL,рўйхат!$CX:$CX,$B$536,рўйхат!$D:$D,$C529)</f>
        <v/>
      </c>
      <c r="BF529" s="36">
        <f>SUMIFS(рўйхат!BM:BM,рўйхат!$CX:$CX,$B$536,рўйхат!$D:$D,$C529)</f>
        <v/>
      </c>
      <c r="BG529" s="35">
        <f>SUMIFS(рўйхат!BN:BN,рўйхат!$CX:$CX,$B$536,рўйхат!$D:$D,$C529)</f>
        <v/>
      </c>
      <c r="BH529" s="36">
        <f>SUMIFS(рўйхат!BO:BO,рўйхат!$CX:$CX,$B$536,рўйхат!$D:$D,$C529)</f>
        <v/>
      </c>
      <c r="BI529" s="35">
        <f>SUMIFS(рўйхат!BP:BP,рўйхат!$CX:$CX,$B$536,рўйхат!$D:$D,$C529)</f>
        <v/>
      </c>
      <c r="BJ529" s="36">
        <f>SUMIFS(рўйхат!BQ:BQ,рўйхат!$CX:$CX,$B$536,рўйхат!$D:$D,$C529)</f>
        <v/>
      </c>
      <c r="BK529" s="35">
        <f>SUMIFS(рўйхат!BR:BR,рўйхат!$CX:$CX,$B$536,рўйхат!$D:$D,$C529)</f>
        <v/>
      </c>
      <c r="BL529" s="36">
        <f>SUMIFS(рўйхат!BS:BS,рўйхат!$CX:$CX,$B$536,рўйхат!$D:$D,$C529)</f>
        <v/>
      </c>
      <c r="BM529" s="35">
        <f>SUMIFS(рўйхат!BT:BT,рўйхат!$CX:$CX,$B$536,рўйхат!$D:$D,$C529)</f>
        <v/>
      </c>
      <c r="BN529" s="36">
        <f>SUMIFS(рўйхат!BU:BU,рўйхат!$CX:$CX,$B$536,рўйхат!$D:$D,$C529)</f>
        <v/>
      </c>
      <c r="BO529" s="35">
        <f>SUMIFS(рўйхат!BX:BX,рўйхат!$CX:$CX,$B$536,рўйхат!$D:$D,$C529)</f>
        <v/>
      </c>
      <c r="BP529" s="36">
        <f>SUMIFS(рўйхат!BY:BY,рўйхат!$CX:$CX,$B$536,рўйхат!$D:$D,$C529)</f>
        <v/>
      </c>
      <c r="BQ529" s="35">
        <f>SUMIFS(рўйхат!BZ:BZ,рўйхат!$CX:$CX,$B$536,рўйхат!$D:$D,$C529)</f>
        <v/>
      </c>
      <c r="BR529" s="36">
        <f>SUMIFS(рўйхат!CA:CA,рўйхат!$CX:$CX,$B$536,рўйхат!$D:$D,$C529)</f>
        <v/>
      </c>
      <c r="BS529" s="35">
        <f>SUMIFS(рўйхат!CB:CB,рўйхат!$CX:$CX,$B$536,рўйхат!$D:$D,$C529)</f>
        <v/>
      </c>
      <c r="BT529" s="36">
        <f>SUMIFS(рўйхат!CC:CC,рўйхат!$CX:$CX,$B$536,рўйхат!$D:$D,$C529)</f>
        <v/>
      </c>
      <c r="BU529" s="35">
        <f>SUMIFS(рўйхат!CD:CD,рўйхат!$CX:$CX,$B$536,рўйхат!$D:$D,$C529)</f>
        <v/>
      </c>
      <c r="BV529" s="36">
        <f>SUMIFS(рўйхат!CE:CE,рўйхат!$CX:$CX,$B$536,рўйхат!$D:$D,$C529)</f>
        <v/>
      </c>
      <c r="BW529" s="35">
        <f>SUMIFS(рўйхат!CH:CH,рўйхат!$CX:$CX,$B$536,рўйхат!$D:$D,$C529)</f>
        <v/>
      </c>
      <c r="BX529" s="36">
        <f>SUMIFS(рўйхат!CI:CI,рўйхат!$CX:$CX,$B$536,рўйхат!$D:$D,$C529)</f>
        <v/>
      </c>
      <c r="BY529" s="35">
        <f>SUMIFS(рўйхат!CJ:CJ,рўйхат!$CX:$CX,$B$536,рўйхат!$D:$D,$C529)</f>
        <v/>
      </c>
      <c r="BZ529" s="36">
        <f>SUMIFS(рўйхат!CK:CK,рўйхат!$CX:$CX,$B$536,рўйхат!$D:$D,$C529)</f>
        <v/>
      </c>
      <c r="CA529" s="35">
        <f>SUMIFS(рўйхат!CL:CL,рўйхат!$CX:$CX,$B$536,рўйхат!$D:$D,$C529)</f>
        <v/>
      </c>
      <c r="CB529" s="36">
        <f>SUMIFS(рўйхат!CM:CM,рўйхат!$CX:$CX,$B$536,рўйхат!$D:$D,$C529)</f>
        <v/>
      </c>
      <c r="CC529" s="35">
        <f>SUMIFS(рўйхат!CN:CN,рўйхат!$CX:$CX,$B$536,рўйхат!$D:$D,$C529)</f>
        <v/>
      </c>
      <c r="CD529" s="36">
        <f>SUMIFS(рўйхат!CO:CO,рўйхат!$CX:$CX,$B$536,рўйхат!$D:$D,$C529)</f>
        <v/>
      </c>
      <c r="CE529" s="77">
        <f>IFERROR(BE529/(Q529+BE529),0)</f>
        <v/>
      </c>
      <c r="CF529" s="78">
        <f>IFERROR(BF529/(R529+BF529),0)</f>
        <v/>
      </c>
    </row>
    <row r="530" hidden="1" outlineLevel="1" ht="30" customFormat="1" customHeight="1" s="8">
      <c r="A530" s="39" t="n"/>
      <c r="B530" s="50" t="n">
        <v>60</v>
      </c>
      <c r="C530" s="131" t="inlineStr">
        <is>
          <t>Хорижда бўлган фуқароларга иш ҳақи тўланиши</t>
        </is>
      </c>
      <c r="D530" s="51" t="n"/>
      <c r="E530" s="35">
        <f>SUMIFS(рўйхат!F:F,рўйхат!$CX:$CX,$B$536,рўйхат!$D:$D,$C530)</f>
        <v/>
      </c>
      <c r="F530" s="36">
        <f>SUMIFS(рўйхат!G:G,рўйхат!$CX:$CX,$B$536,рўйхат!$D:$D,$C530)</f>
        <v/>
      </c>
      <c r="G530" s="35">
        <f>SUMIFS(рўйхат!H:H,рўйхат!$CX:$CX,$B$536,рўйхат!$D:$D,$C530)</f>
        <v/>
      </c>
      <c r="H530" s="36">
        <f>SUMIFS(рўйхат!I:I,рўйхат!$CX:$CX,$B$536,рўйхат!$D:$D,$C530)</f>
        <v/>
      </c>
      <c r="I530" s="35">
        <f>SUMIFS(рўйхат!J:J,рўйхат!$CX:$CX,$B$536,рўйхат!$D:$D,$C530)</f>
        <v/>
      </c>
      <c r="J530" s="36">
        <f>SUMIFS(рўйхат!K:K,рўйхат!$CX:$CX,$B$536,рўйхат!$D:$D,$C530)</f>
        <v/>
      </c>
      <c r="K530" s="35">
        <f>SUMIFS(рўйхат!L:L,рўйхат!$CX:$CX,$B$536,рўйхат!$D:$D,$C530)</f>
        <v/>
      </c>
      <c r="L530" s="36">
        <f>SUMIFS(рўйхат!M:M,рўйхат!$CX:$CX,$B$536,рўйхат!$D:$D,$C530)</f>
        <v/>
      </c>
      <c r="M530" s="35">
        <f>SUMIFS(рўйхат!N:N,рўйхат!$CX:$CX,$B$536,рўйхат!$D:$D,$C530)</f>
        <v/>
      </c>
      <c r="N530" s="36">
        <f>SUMIFS(рўйхат!O:O,рўйхат!$CX:$CX,$B$536,рўйхат!$D:$D,$C530)</f>
        <v/>
      </c>
      <c r="O530" s="34">
        <f>IFERROR(M530/E530,0)</f>
        <v/>
      </c>
      <c r="P530" s="34">
        <f>IFERROR(N530/F530,0)</f>
        <v/>
      </c>
      <c r="Q530" s="35">
        <f>SUMIFS(рўйхат!P:P,рўйхат!$CX:$CX,$B$536,рўйхат!$D:$D,$C530)</f>
        <v/>
      </c>
      <c r="R530" s="36">
        <f>SUMIFS(рўйхат!Q:Q,рўйхат!$CX:$CX,$B$536,рўйхат!$D:$D,$C530)</f>
        <v/>
      </c>
      <c r="S530" s="35">
        <f>SUMIFS(рўйхат!R:R,рўйхат!$CX:$CX,$B$536,рўйхат!$D:$D,$C530)</f>
        <v/>
      </c>
      <c r="T530" s="36">
        <f>SUMIFS(рўйхат!S:S,рўйхат!$CX:$CX,$B$536,рўйхат!$D:$D,$C530)</f>
        <v/>
      </c>
      <c r="U530" s="35">
        <f>SUMIFS(рўйхат!T:T,рўйхат!$CX:$CX,$B$536,рўйхат!$D:$D,$C530)</f>
        <v/>
      </c>
      <c r="V530" s="36">
        <f>SUMIFS(рўйхат!U:U,рўйхат!$CX:$CX,$B$536,рўйхат!$D:$D,$C530)</f>
        <v/>
      </c>
      <c r="W530" s="35">
        <f>SUMIFS(рўйхат!V:V,рўйхат!$CX:$CX,$B$536,рўйхат!$D:$D,$C530)</f>
        <v/>
      </c>
      <c r="X530" s="36">
        <f>SUMIFS(рўйхат!W:W,рўйхат!$CX:$CX,$B$536,рўйхат!$D:$D,$C530)</f>
        <v/>
      </c>
      <c r="Y530" s="35">
        <f>SUMIFS(рўйхат!X:X,рўйхат!$CX:$CX,$B$536,рўйхат!$D:$D,$C530)</f>
        <v/>
      </c>
      <c r="Z530" s="36">
        <f>SUMIFS(рўйхат!Y:Y,рўйхат!$CX:$CX,$B$536,рўйхат!$D:$D,$C530)</f>
        <v/>
      </c>
      <c r="AA530" s="35">
        <f>SUMIFS(рўйхат!Z:Z,рўйхат!$CX:$CX,$B$536,рўйхат!$D:$D,$C530)</f>
        <v/>
      </c>
      <c r="AB530" s="36">
        <f>SUMIFS(рўйхат!AA:AA,рўйхат!$CX:$CX,$B$536,рўйхат!$D:$D,$C530)</f>
        <v/>
      </c>
      <c r="AC530" s="35">
        <f>SUMIFS(рўйхат!AB:AB,рўйхат!$CX:$CX,$B$536,рўйхат!$D:$D,$C530)</f>
        <v/>
      </c>
      <c r="AD530" s="36">
        <f>SUMIFS(рўйхат!AC:AC,рўйхат!$CX:$CX,$B$536,рўйхат!$D:$D,$C530)</f>
        <v/>
      </c>
      <c r="AE530" s="35">
        <f>SUMIFS(рўйхат!AD:AD,рўйхат!$CX:$CX,$B$536,рўйхат!$D:$D,$C530)</f>
        <v/>
      </c>
      <c r="AF530" s="36">
        <f>SUMIFS(рўйхат!AE:AE,рўйхат!$CX:$CX,$B$536,рўйхат!$D:$D,$C530)</f>
        <v/>
      </c>
      <c r="AG530" s="35">
        <f>SUMIFS(рўйхат!AH:AH,рўйхат!$CX:$CX,$B$536,рўйхат!$D:$D,$C530)</f>
        <v/>
      </c>
      <c r="AH530" s="36">
        <f>SUMIFS(рўйхат!AI:AI,рўйхат!$CX:$CX,$B$536,рўйхат!$D:$D,$C530)</f>
        <v/>
      </c>
      <c r="AI530" s="35">
        <f>SUMIFS(рўйхат!AJ:AJ,рўйхат!$CX:$CX,$B$536,рўйхат!$D:$D,$C530)</f>
        <v/>
      </c>
      <c r="AJ530" s="36">
        <f>SUMIFS(рўйхат!AK:AK,рўйхат!$CX:$CX,$B$536,рўйхат!$D:$D,$C530)</f>
        <v/>
      </c>
      <c r="AK530" s="35">
        <f>SUMIFS(рўйхат!AL:AL,рўйхат!$CX:$CX,$B$536,рўйхат!$D:$D,$C530)</f>
        <v/>
      </c>
      <c r="AL530" s="36">
        <f>SUMIFS(рўйхат!AM:AM,рўйхат!$CX:$CX,$B$536,рўйхат!$D:$D,$C530)</f>
        <v/>
      </c>
      <c r="AM530" s="77">
        <f>IFERROR(Q530/E530,0)</f>
        <v/>
      </c>
      <c r="AN530" s="77">
        <f>IFERROR(R530/F530,0)</f>
        <v/>
      </c>
      <c r="AO530" s="35">
        <f>SUMIFS(рўйхат!AX:AX,рўйхат!$CX:$CX,$B$536,рўйхат!$D:$D,$C530)</f>
        <v/>
      </c>
      <c r="AP530" s="36">
        <f>SUMIFS(рўйхат!AY:AY,рўйхат!$CX:$CX,$B$536,рўйхат!$D:$D,$C530)</f>
        <v/>
      </c>
      <c r="AQ530" s="35">
        <f>SUMIFS(рўйхат!AZ:AZ,рўйхат!$CX:$CX,$B$536,рўйхат!$D:$D,$C530)</f>
        <v/>
      </c>
      <c r="AR530" s="36">
        <f>SUMIFS(рўйхат!BA:BA,рўйхат!$CX:$CX,$B$536,рўйхат!$D:$D,$C530)</f>
        <v/>
      </c>
      <c r="AS530" s="35">
        <f>SUMIFS(рўйхат!BB:BB,рўйхат!$CX:$CX,$B$536,рўйхат!$D:$D,$C530)</f>
        <v/>
      </c>
      <c r="AT530" s="36">
        <f>SUMIFS(рўйхат!BC:BC,рўйхат!$CX:$CX,$B$536,рўйхат!$D:$D,$C530)</f>
        <v/>
      </c>
      <c r="AU530" s="35">
        <f>SUMIFS(рўйхат!BD:BD,рўйхат!$CX:$CX,$B$536,рўйхат!$D:$D,$C530)</f>
        <v/>
      </c>
      <c r="AV530" s="36">
        <f>SUMIFS(рўйхат!BE:BE,рўйхат!$CX:$CX,$B$536,рўйхат!$D:$D,$C530)</f>
        <v/>
      </c>
      <c r="AW530" s="35">
        <f>SUMIFS(рўйхат!BF:BF,рўйхат!$CX:$CX,$B$536,рўйхат!$D:$D,$C530)</f>
        <v/>
      </c>
      <c r="AX530" s="36">
        <f>SUMIFS(рўйхат!BG:BG,рўйхат!$CX:$CX,$B$536,рўйхат!$D:$D,$C530)</f>
        <v/>
      </c>
      <c r="AY530" s="35">
        <f>SUMIFS(рўйхат!BH:BH,рўйхат!$CX:$CX,$B$536,рўйхат!$D:$D,$C530)</f>
        <v/>
      </c>
      <c r="AZ530" s="36">
        <f>SUMIFS(рўйхат!BI:BI,рўйхат!$CX:$CX,$B$536,рўйхат!$D:$D,$C530)</f>
        <v/>
      </c>
      <c r="BA530" s="35">
        <f>SUMIFS(рўйхат!BJ:BJ,рўйхат!$CX:$CX,$B$536,рўйхат!$D:$D,$C530)</f>
        <v/>
      </c>
      <c r="BB530" s="36">
        <f>SUMIFS(рўйхат!BK:BK,рўйхат!$CX:$CX,$B$536,рўйхат!$D:$D,$C530)</f>
        <v/>
      </c>
      <c r="BC530" s="77">
        <f>IFERROR(AO530/E530,0)</f>
        <v/>
      </c>
      <c r="BD530" s="77">
        <f>IFERROR(AP530/F530,0)</f>
        <v/>
      </c>
      <c r="BE530" s="35">
        <f>SUMIFS(рўйхат!BL:BL,рўйхат!$CX:$CX,$B$536,рўйхат!$D:$D,$C530)</f>
        <v/>
      </c>
      <c r="BF530" s="36">
        <f>SUMIFS(рўйхат!BM:BM,рўйхат!$CX:$CX,$B$536,рўйхат!$D:$D,$C530)</f>
        <v/>
      </c>
      <c r="BG530" s="35">
        <f>SUMIFS(рўйхат!BN:BN,рўйхат!$CX:$CX,$B$536,рўйхат!$D:$D,$C530)</f>
        <v/>
      </c>
      <c r="BH530" s="36">
        <f>SUMIFS(рўйхат!BO:BO,рўйхат!$CX:$CX,$B$536,рўйхат!$D:$D,$C530)</f>
        <v/>
      </c>
      <c r="BI530" s="35">
        <f>SUMIFS(рўйхат!BP:BP,рўйхат!$CX:$CX,$B$536,рўйхат!$D:$D,$C530)</f>
        <v/>
      </c>
      <c r="BJ530" s="36">
        <f>SUMIFS(рўйхат!BQ:BQ,рўйхат!$CX:$CX,$B$536,рўйхат!$D:$D,$C530)</f>
        <v/>
      </c>
      <c r="BK530" s="35">
        <f>SUMIFS(рўйхат!BR:BR,рўйхат!$CX:$CX,$B$536,рўйхат!$D:$D,$C530)</f>
        <v/>
      </c>
      <c r="BL530" s="36">
        <f>SUMIFS(рўйхат!BS:BS,рўйхат!$CX:$CX,$B$536,рўйхат!$D:$D,$C530)</f>
        <v/>
      </c>
      <c r="BM530" s="35">
        <f>SUMIFS(рўйхат!BT:BT,рўйхат!$CX:$CX,$B$536,рўйхат!$D:$D,$C530)</f>
        <v/>
      </c>
      <c r="BN530" s="36">
        <f>SUMIFS(рўйхат!BU:BU,рўйхат!$CX:$CX,$B$536,рўйхат!$D:$D,$C530)</f>
        <v/>
      </c>
      <c r="BO530" s="35">
        <f>SUMIFS(рўйхат!BX:BX,рўйхат!$CX:$CX,$B$536,рўйхат!$D:$D,$C530)</f>
        <v/>
      </c>
      <c r="BP530" s="36">
        <f>SUMIFS(рўйхат!BY:BY,рўйхат!$CX:$CX,$B$536,рўйхат!$D:$D,$C530)</f>
        <v/>
      </c>
      <c r="BQ530" s="35">
        <f>SUMIFS(рўйхат!BZ:BZ,рўйхат!$CX:$CX,$B$536,рўйхат!$D:$D,$C530)</f>
        <v/>
      </c>
      <c r="BR530" s="36">
        <f>SUMIFS(рўйхат!CA:CA,рўйхат!$CX:$CX,$B$536,рўйхат!$D:$D,$C530)</f>
        <v/>
      </c>
      <c r="BS530" s="35">
        <f>SUMIFS(рўйхат!CB:CB,рўйхат!$CX:$CX,$B$536,рўйхат!$D:$D,$C530)</f>
        <v/>
      </c>
      <c r="BT530" s="36">
        <f>SUMIFS(рўйхат!CC:CC,рўйхат!$CX:$CX,$B$536,рўйхат!$D:$D,$C530)</f>
        <v/>
      </c>
      <c r="BU530" s="35">
        <f>SUMIFS(рўйхат!CD:CD,рўйхат!$CX:$CX,$B$536,рўйхат!$D:$D,$C530)</f>
        <v/>
      </c>
      <c r="BV530" s="36">
        <f>SUMIFS(рўйхат!CE:CE,рўйхат!$CX:$CX,$B$536,рўйхат!$D:$D,$C530)</f>
        <v/>
      </c>
      <c r="BW530" s="35">
        <f>SUMIFS(рўйхат!CH:CH,рўйхат!$CX:$CX,$B$536,рўйхат!$D:$D,$C530)</f>
        <v/>
      </c>
      <c r="BX530" s="36">
        <f>SUMIFS(рўйхат!CI:CI,рўйхат!$CX:$CX,$B$536,рўйхат!$D:$D,$C530)</f>
        <v/>
      </c>
      <c r="BY530" s="35">
        <f>SUMIFS(рўйхат!CJ:CJ,рўйхат!$CX:$CX,$B$536,рўйхат!$D:$D,$C530)</f>
        <v/>
      </c>
      <c r="BZ530" s="36">
        <f>SUMIFS(рўйхат!CK:CK,рўйхат!$CX:$CX,$B$536,рўйхат!$D:$D,$C530)</f>
        <v/>
      </c>
      <c r="CA530" s="35">
        <f>SUMIFS(рўйхат!CL:CL,рўйхат!$CX:$CX,$B$536,рўйхат!$D:$D,$C530)</f>
        <v/>
      </c>
      <c r="CB530" s="36">
        <f>SUMIFS(рўйхат!CM:CM,рўйхат!$CX:$CX,$B$536,рўйхат!$D:$D,$C530)</f>
        <v/>
      </c>
      <c r="CC530" s="35">
        <f>SUMIFS(рўйхат!CN:CN,рўйхат!$CX:$CX,$B$536,рўйхат!$D:$D,$C530)</f>
        <v/>
      </c>
      <c r="CD530" s="36">
        <f>SUMIFS(рўйхат!CO:CO,рўйхат!$CX:$CX,$B$536,рўйхат!$D:$D,$C530)</f>
        <v/>
      </c>
      <c r="CE530" s="77">
        <f>IFERROR(BE530/(Q530+BE530),0)</f>
        <v/>
      </c>
      <c r="CF530" s="78">
        <f>IFERROR(BF530/(R530+BF530),0)</f>
        <v/>
      </c>
    </row>
    <row r="531" hidden="1" outlineLevel="1" ht="30" customFormat="1" customHeight="1" s="8">
      <c r="A531" s="39" t="n"/>
      <c r="B531" s="50" t="n">
        <v>61</v>
      </c>
      <c r="C531" s="131" t="inlineStr">
        <is>
          <t>Якунига етмаган харидларда нархларни ошириб кўрсатилиш ҳолатлари таҳлили (UZEX)</t>
        </is>
      </c>
      <c r="D531" s="51" t="n"/>
      <c r="E531" s="35">
        <f>SUMIFS(рўйхат!F:F,рўйхат!$CX:$CX,$B$536,рўйхат!$D:$D,$C531)</f>
        <v/>
      </c>
      <c r="F531" s="36">
        <f>SUMIFS(рўйхат!G:G,рўйхат!$CX:$CX,$B$536,рўйхат!$D:$D,$C531)</f>
        <v/>
      </c>
      <c r="G531" s="35">
        <f>SUMIFS(рўйхат!H:H,рўйхат!$CX:$CX,$B$536,рўйхат!$D:$D,$C531)</f>
        <v/>
      </c>
      <c r="H531" s="36">
        <f>SUMIFS(рўйхат!I:I,рўйхат!$CX:$CX,$B$536,рўйхат!$D:$D,$C531)</f>
        <v/>
      </c>
      <c r="I531" s="35">
        <f>SUMIFS(рўйхат!J:J,рўйхат!$CX:$CX,$B$536,рўйхат!$D:$D,$C531)</f>
        <v/>
      </c>
      <c r="J531" s="36">
        <f>SUMIFS(рўйхат!K:K,рўйхат!$CX:$CX,$B$536,рўйхат!$D:$D,$C531)</f>
        <v/>
      </c>
      <c r="K531" s="35">
        <f>SUMIFS(рўйхат!L:L,рўйхат!$CX:$CX,$B$536,рўйхат!$D:$D,$C531)</f>
        <v/>
      </c>
      <c r="L531" s="36">
        <f>SUMIFS(рўйхат!M:M,рўйхат!$CX:$CX,$B$536,рўйхат!$D:$D,$C531)</f>
        <v/>
      </c>
      <c r="M531" s="35">
        <f>SUMIFS(рўйхат!N:N,рўйхат!$CX:$CX,$B$536,рўйхат!$D:$D,$C531)</f>
        <v/>
      </c>
      <c r="N531" s="36">
        <f>SUMIFS(рўйхат!O:O,рўйхат!$CX:$CX,$B$536,рўйхат!$D:$D,$C531)</f>
        <v/>
      </c>
      <c r="O531" s="34">
        <f>IFERROR(M531/E531,0)</f>
        <v/>
      </c>
      <c r="P531" s="34">
        <f>IFERROR(N531/F531,0)</f>
        <v/>
      </c>
      <c r="Q531" s="35">
        <f>SUMIFS(рўйхат!P:P,рўйхат!$CX:$CX,$B$536,рўйхат!$D:$D,$C531)</f>
        <v/>
      </c>
      <c r="R531" s="36">
        <f>SUMIFS(рўйхат!Q:Q,рўйхат!$CX:$CX,$B$536,рўйхат!$D:$D,$C531)</f>
        <v/>
      </c>
      <c r="S531" s="35">
        <f>SUMIFS(рўйхат!R:R,рўйхат!$CX:$CX,$B$536,рўйхат!$D:$D,$C531)</f>
        <v/>
      </c>
      <c r="T531" s="36">
        <f>SUMIFS(рўйхат!S:S,рўйхат!$CX:$CX,$B$536,рўйхат!$D:$D,$C531)</f>
        <v/>
      </c>
      <c r="U531" s="35">
        <f>SUMIFS(рўйхат!T:T,рўйхат!$CX:$CX,$B$536,рўйхат!$D:$D,$C531)</f>
        <v/>
      </c>
      <c r="V531" s="36">
        <f>SUMIFS(рўйхат!U:U,рўйхат!$CX:$CX,$B$536,рўйхат!$D:$D,$C531)</f>
        <v/>
      </c>
      <c r="W531" s="35">
        <f>SUMIFS(рўйхат!V:V,рўйхат!$CX:$CX,$B$536,рўйхат!$D:$D,$C531)</f>
        <v/>
      </c>
      <c r="X531" s="36">
        <f>SUMIFS(рўйхат!W:W,рўйхат!$CX:$CX,$B$536,рўйхат!$D:$D,$C531)</f>
        <v/>
      </c>
      <c r="Y531" s="35">
        <f>SUMIFS(рўйхат!X:X,рўйхат!$CX:$CX,$B$536,рўйхат!$D:$D,$C531)</f>
        <v/>
      </c>
      <c r="Z531" s="36">
        <f>SUMIFS(рўйхат!Y:Y,рўйхат!$CX:$CX,$B$536,рўйхат!$D:$D,$C531)</f>
        <v/>
      </c>
      <c r="AA531" s="35">
        <f>SUMIFS(рўйхат!Z:Z,рўйхат!$CX:$CX,$B$536,рўйхат!$D:$D,$C531)</f>
        <v/>
      </c>
      <c r="AB531" s="36">
        <f>SUMIFS(рўйхат!AA:AA,рўйхат!$CX:$CX,$B$536,рўйхат!$D:$D,$C531)</f>
        <v/>
      </c>
      <c r="AC531" s="35">
        <f>SUMIFS(рўйхат!AB:AB,рўйхат!$CX:$CX,$B$536,рўйхат!$D:$D,$C531)</f>
        <v/>
      </c>
      <c r="AD531" s="36">
        <f>SUMIFS(рўйхат!AC:AC,рўйхат!$CX:$CX,$B$536,рўйхат!$D:$D,$C531)</f>
        <v/>
      </c>
      <c r="AE531" s="35">
        <f>SUMIFS(рўйхат!AD:AD,рўйхат!$CX:$CX,$B$536,рўйхат!$D:$D,$C531)</f>
        <v/>
      </c>
      <c r="AF531" s="36">
        <f>SUMIFS(рўйхат!AE:AE,рўйхат!$CX:$CX,$B$536,рўйхат!$D:$D,$C531)</f>
        <v/>
      </c>
      <c r="AG531" s="35">
        <f>SUMIFS(рўйхат!AH:AH,рўйхат!$CX:$CX,$B$536,рўйхат!$D:$D,$C531)</f>
        <v/>
      </c>
      <c r="AH531" s="36">
        <f>SUMIFS(рўйхат!AI:AI,рўйхат!$CX:$CX,$B$536,рўйхат!$D:$D,$C531)</f>
        <v/>
      </c>
      <c r="AI531" s="35">
        <f>SUMIFS(рўйхат!AJ:AJ,рўйхат!$CX:$CX,$B$536,рўйхат!$D:$D,$C531)</f>
        <v/>
      </c>
      <c r="AJ531" s="36">
        <f>SUMIFS(рўйхат!AK:AK,рўйхат!$CX:$CX,$B$536,рўйхат!$D:$D,$C531)</f>
        <v/>
      </c>
      <c r="AK531" s="35">
        <f>SUMIFS(рўйхат!AL:AL,рўйхат!$CX:$CX,$B$536,рўйхат!$D:$D,$C531)</f>
        <v/>
      </c>
      <c r="AL531" s="36">
        <f>SUMIFS(рўйхат!AM:AM,рўйхат!$CX:$CX,$B$536,рўйхат!$D:$D,$C531)</f>
        <v/>
      </c>
      <c r="AM531" s="77">
        <f>IFERROR(Q531/E531,0)</f>
        <v/>
      </c>
      <c r="AN531" s="77">
        <f>IFERROR(R531/F531,0)</f>
        <v/>
      </c>
      <c r="AO531" s="35">
        <f>SUMIFS(рўйхат!AX:AX,рўйхат!$CX:$CX,$B$536,рўйхат!$D:$D,$C531)</f>
        <v/>
      </c>
      <c r="AP531" s="36">
        <f>SUMIFS(рўйхат!AY:AY,рўйхат!$CX:$CX,$B$536,рўйхат!$D:$D,$C531)</f>
        <v/>
      </c>
      <c r="AQ531" s="35">
        <f>SUMIFS(рўйхат!AZ:AZ,рўйхат!$CX:$CX,$B$536,рўйхат!$D:$D,$C531)</f>
        <v/>
      </c>
      <c r="AR531" s="36">
        <f>SUMIFS(рўйхат!BA:BA,рўйхат!$CX:$CX,$B$536,рўйхат!$D:$D,$C531)</f>
        <v/>
      </c>
      <c r="AS531" s="35">
        <f>SUMIFS(рўйхат!BB:BB,рўйхат!$CX:$CX,$B$536,рўйхат!$D:$D,$C531)</f>
        <v/>
      </c>
      <c r="AT531" s="36">
        <f>SUMIFS(рўйхат!BC:BC,рўйхат!$CX:$CX,$B$536,рўйхат!$D:$D,$C531)</f>
        <v/>
      </c>
      <c r="AU531" s="35">
        <f>SUMIFS(рўйхат!BD:BD,рўйхат!$CX:$CX,$B$536,рўйхат!$D:$D,$C531)</f>
        <v/>
      </c>
      <c r="AV531" s="36">
        <f>SUMIFS(рўйхат!BE:BE,рўйхат!$CX:$CX,$B$536,рўйхат!$D:$D,$C531)</f>
        <v/>
      </c>
      <c r="AW531" s="35">
        <f>SUMIFS(рўйхат!BF:BF,рўйхат!$CX:$CX,$B$536,рўйхат!$D:$D,$C531)</f>
        <v/>
      </c>
      <c r="AX531" s="36">
        <f>SUMIFS(рўйхат!BG:BG,рўйхат!$CX:$CX,$B$536,рўйхат!$D:$D,$C531)</f>
        <v/>
      </c>
      <c r="AY531" s="35">
        <f>SUMIFS(рўйхат!BH:BH,рўйхат!$CX:$CX,$B$536,рўйхат!$D:$D,$C531)</f>
        <v/>
      </c>
      <c r="AZ531" s="36">
        <f>SUMIFS(рўйхат!BI:BI,рўйхат!$CX:$CX,$B$536,рўйхат!$D:$D,$C531)</f>
        <v/>
      </c>
      <c r="BA531" s="35">
        <f>SUMIFS(рўйхат!BJ:BJ,рўйхат!$CX:$CX,$B$536,рўйхат!$D:$D,$C531)</f>
        <v/>
      </c>
      <c r="BB531" s="36">
        <f>SUMIFS(рўйхат!BK:BK,рўйхат!$CX:$CX,$B$536,рўйхат!$D:$D,$C531)</f>
        <v/>
      </c>
      <c r="BC531" s="77">
        <f>IFERROR(AO531/E531,0)</f>
        <v/>
      </c>
      <c r="BD531" s="77">
        <f>IFERROR(AP531/F531,0)</f>
        <v/>
      </c>
      <c r="BE531" s="35">
        <f>SUMIFS(рўйхат!BL:BL,рўйхат!$CX:$CX,$B$536,рўйхат!$D:$D,$C531)</f>
        <v/>
      </c>
      <c r="BF531" s="36">
        <f>SUMIFS(рўйхат!BM:BM,рўйхат!$CX:$CX,$B$536,рўйхат!$D:$D,$C531)</f>
        <v/>
      </c>
      <c r="BG531" s="35">
        <f>SUMIFS(рўйхат!BN:BN,рўйхат!$CX:$CX,$B$536,рўйхат!$D:$D,$C531)</f>
        <v/>
      </c>
      <c r="BH531" s="36">
        <f>SUMIFS(рўйхат!BO:BO,рўйхат!$CX:$CX,$B$536,рўйхат!$D:$D,$C531)</f>
        <v/>
      </c>
      <c r="BI531" s="35">
        <f>SUMIFS(рўйхат!BP:BP,рўйхат!$CX:$CX,$B$536,рўйхат!$D:$D,$C531)</f>
        <v/>
      </c>
      <c r="BJ531" s="36">
        <f>SUMIFS(рўйхат!BQ:BQ,рўйхат!$CX:$CX,$B$536,рўйхат!$D:$D,$C531)</f>
        <v/>
      </c>
      <c r="BK531" s="35">
        <f>SUMIFS(рўйхат!BR:BR,рўйхат!$CX:$CX,$B$536,рўйхат!$D:$D,$C531)</f>
        <v/>
      </c>
      <c r="BL531" s="36">
        <f>SUMIFS(рўйхат!BS:BS,рўйхат!$CX:$CX,$B$536,рўйхат!$D:$D,$C531)</f>
        <v/>
      </c>
      <c r="BM531" s="35">
        <f>SUMIFS(рўйхат!BT:BT,рўйхат!$CX:$CX,$B$536,рўйхат!$D:$D,$C531)</f>
        <v/>
      </c>
      <c r="BN531" s="36">
        <f>SUMIFS(рўйхат!BU:BU,рўйхат!$CX:$CX,$B$536,рўйхат!$D:$D,$C531)</f>
        <v/>
      </c>
      <c r="BO531" s="35">
        <f>SUMIFS(рўйхат!BX:BX,рўйхат!$CX:$CX,$B$536,рўйхат!$D:$D,$C531)</f>
        <v/>
      </c>
      <c r="BP531" s="36">
        <f>SUMIFS(рўйхат!BY:BY,рўйхат!$CX:$CX,$B$536,рўйхат!$D:$D,$C531)</f>
        <v/>
      </c>
      <c r="BQ531" s="35">
        <f>SUMIFS(рўйхат!BZ:BZ,рўйхат!$CX:$CX,$B$536,рўйхат!$D:$D,$C531)</f>
        <v/>
      </c>
      <c r="BR531" s="36">
        <f>SUMIFS(рўйхат!CA:CA,рўйхат!$CX:$CX,$B$536,рўйхат!$D:$D,$C531)</f>
        <v/>
      </c>
      <c r="BS531" s="35">
        <f>SUMIFS(рўйхат!CB:CB,рўйхат!$CX:$CX,$B$536,рўйхат!$D:$D,$C531)</f>
        <v/>
      </c>
      <c r="BT531" s="36">
        <f>SUMIFS(рўйхат!CC:CC,рўйхат!$CX:$CX,$B$536,рўйхат!$D:$D,$C531)</f>
        <v/>
      </c>
      <c r="BU531" s="35">
        <f>SUMIFS(рўйхат!CD:CD,рўйхат!$CX:$CX,$B$536,рўйхат!$D:$D,$C531)</f>
        <v/>
      </c>
      <c r="BV531" s="36">
        <f>SUMIFS(рўйхат!CE:CE,рўйхат!$CX:$CX,$B$536,рўйхат!$D:$D,$C531)</f>
        <v/>
      </c>
      <c r="BW531" s="35">
        <f>SUMIFS(рўйхат!CH:CH,рўйхат!$CX:$CX,$B$536,рўйхат!$D:$D,$C531)</f>
        <v/>
      </c>
      <c r="BX531" s="36">
        <f>SUMIFS(рўйхат!CI:CI,рўйхат!$CX:$CX,$B$536,рўйхат!$D:$D,$C531)</f>
        <v/>
      </c>
      <c r="BY531" s="35">
        <f>SUMIFS(рўйхат!CJ:CJ,рўйхат!$CX:$CX,$B$536,рўйхат!$D:$D,$C531)</f>
        <v/>
      </c>
      <c r="BZ531" s="36">
        <f>SUMIFS(рўйхат!CK:CK,рўйхат!$CX:$CX,$B$536,рўйхат!$D:$D,$C531)</f>
        <v/>
      </c>
      <c r="CA531" s="35">
        <f>SUMIFS(рўйхат!CL:CL,рўйхат!$CX:$CX,$B$536,рўйхат!$D:$D,$C531)</f>
        <v/>
      </c>
      <c r="CB531" s="36">
        <f>SUMIFS(рўйхат!CM:CM,рўйхат!$CX:$CX,$B$536,рўйхат!$D:$D,$C531)</f>
        <v/>
      </c>
      <c r="CC531" s="35">
        <f>SUMIFS(рўйхат!CN:CN,рўйхат!$CX:$CX,$B$536,рўйхат!$D:$D,$C531)</f>
        <v/>
      </c>
      <c r="CD531" s="36">
        <f>SUMIFS(рўйхат!CO:CO,рўйхат!$CX:$CX,$B$536,рўйхат!$D:$D,$C531)</f>
        <v/>
      </c>
      <c r="CE531" s="77">
        <f>IFERROR(BE531/(Q531+BE531),0)</f>
        <v/>
      </c>
      <c r="CF531" s="78">
        <f>IFERROR(BF531/(R531+BF531),0)</f>
        <v/>
      </c>
    </row>
    <row r="532" hidden="1" outlineLevel="1" ht="30" customFormat="1" customHeight="1" s="8">
      <c r="A532" s="39" t="n"/>
      <c r="B532" s="50" t="n">
        <v>62</v>
      </c>
      <c r="C532" s="131" t="inlineStr">
        <is>
          <t>Manfaatlar to'qnashuvi (COOPERATION)</t>
        </is>
      </c>
      <c r="D532" s="51" t="n"/>
      <c r="E532" s="35">
        <f>SUMIFS(рўйхат!F:F,рўйхат!$CX:$CX,$B$536,рўйхат!$D:$D,$C532)</f>
        <v/>
      </c>
      <c r="F532" s="36">
        <f>SUMIFS(рўйхат!G:G,рўйхат!$CX:$CX,$B$536,рўйхат!$D:$D,$C532)</f>
        <v/>
      </c>
      <c r="G532" s="35">
        <f>SUMIFS(рўйхат!H:H,рўйхат!$CX:$CX,$B$536,рўйхат!$D:$D,$C532)</f>
        <v/>
      </c>
      <c r="H532" s="36">
        <f>SUMIFS(рўйхат!I:I,рўйхат!$CX:$CX,$B$536,рўйхат!$D:$D,$C532)</f>
        <v/>
      </c>
      <c r="I532" s="35">
        <f>SUMIFS(рўйхат!J:J,рўйхат!$CX:$CX,$B$536,рўйхат!$D:$D,$C532)</f>
        <v/>
      </c>
      <c r="J532" s="36">
        <f>SUMIFS(рўйхат!K:K,рўйхат!$CX:$CX,$B$536,рўйхат!$D:$D,$C532)</f>
        <v/>
      </c>
      <c r="K532" s="35">
        <f>SUMIFS(рўйхат!L:L,рўйхат!$CX:$CX,$B$536,рўйхат!$D:$D,$C532)</f>
        <v/>
      </c>
      <c r="L532" s="36">
        <f>SUMIFS(рўйхат!M:M,рўйхат!$CX:$CX,$B$536,рўйхат!$D:$D,$C532)</f>
        <v/>
      </c>
      <c r="M532" s="35">
        <f>SUMIFS(рўйхат!N:N,рўйхат!$CX:$CX,$B$536,рўйхат!$D:$D,$C532)</f>
        <v/>
      </c>
      <c r="N532" s="36">
        <f>SUMIFS(рўйхат!O:O,рўйхат!$CX:$CX,$B$536,рўйхат!$D:$D,$C532)</f>
        <v/>
      </c>
      <c r="O532" s="34">
        <f>IFERROR(M532/E532,0)</f>
        <v/>
      </c>
      <c r="P532" s="34">
        <f>IFERROR(N532/F532,0)</f>
        <v/>
      </c>
      <c r="Q532" s="35">
        <f>SUMIFS(рўйхат!P:P,рўйхат!$CX:$CX,$B$536,рўйхат!$D:$D,$C532)</f>
        <v/>
      </c>
      <c r="R532" s="36">
        <f>SUMIFS(рўйхат!Q:Q,рўйхат!$CX:$CX,$B$536,рўйхат!$D:$D,$C532)</f>
        <v/>
      </c>
      <c r="S532" s="35">
        <f>SUMIFS(рўйхат!R:R,рўйхат!$CX:$CX,$B$536,рўйхат!$D:$D,$C532)</f>
        <v/>
      </c>
      <c r="T532" s="36">
        <f>SUMIFS(рўйхат!S:S,рўйхат!$CX:$CX,$B$536,рўйхат!$D:$D,$C532)</f>
        <v/>
      </c>
      <c r="U532" s="35">
        <f>SUMIFS(рўйхат!T:T,рўйхат!$CX:$CX,$B$536,рўйхат!$D:$D,$C532)</f>
        <v/>
      </c>
      <c r="V532" s="36">
        <f>SUMIFS(рўйхат!U:U,рўйхат!$CX:$CX,$B$536,рўйхат!$D:$D,$C532)</f>
        <v/>
      </c>
      <c r="W532" s="35">
        <f>SUMIFS(рўйхат!V:V,рўйхат!$CX:$CX,$B$536,рўйхат!$D:$D,$C532)</f>
        <v/>
      </c>
      <c r="X532" s="36">
        <f>SUMIFS(рўйхат!W:W,рўйхат!$CX:$CX,$B$536,рўйхат!$D:$D,$C532)</f>
        <v/>
      </c>
      <c r="Y532" s="35">
        <f>SUMIFS(рўйхат!X:X,рўйхат!$CX:$CX,$B$536,рўйхат!$D:$D,$C532)</f>
        <v/>
      </c>
      <c r="Z532" s="36">
        <f>SUMIFS(рўйхат!Y:Y,рўйхат!$CX:$CX,$B$536,рўйхат!$D:$D,$C532)</f>
        <v/>
      </c>
      <c r="AA532" s="35">
        <f>SUMIFS(рўйхат!Z:Z,рўйхат!$CX:$CX,$B$536,рўйхат!$D:$D,$C532)</f>
        <v/>
      </c>
      <c r="AB532" s="36">
        <f>SUMIFS(рўйхат!AA:AA,рўйхат!$CX:$CX,$B$536,рўйхат!$D:$D,$C532)</f>
        <v/>
      </c>
      <c r="AC532" s="35">
        <f>SUMIFS(рўйхат!AB:AB,рўйхат!$CX:$CX,$B$536,рўйхат!$D:$D,$C532)</f>
        <v/>
      </c>
      <c r="AD532" s="36">
        <f>SUMIFS(рўйхат!AC:AC,рўйхат!$CX:$CX,$B$536,рўйхат!$D:$D,$C532)</f>
        <v/>
      </c>
      <c r="AE532" s="35">
        <f>SUMIFS(рўйхат!AD:AD,рўйхат!$CX:$CX,$B$536,рўйхат!$D:$D,$C532)</f>
        <v/>
      </c>
      <c r="AF532" s="36">
        <f>SUMIFS(рўйхат!AE:AE,рўйхат!$CX:$CX,$B$536,рўйхат!$D:$D,$C532)</f>
        <v/>
      </c>
      <c r="AG532" s="35">
        <f>SUMIFS(рўйхат!AH:AH,рўйхат!$CX:$CX,$B$536,рўйхат!$D:$D,$C532)</f>
        <v/>
      </c>
      <c r="AH532" s="36">
        <f>SUMIFS(рўйхат!AI:AI,рўйхат!$CX:$CX,$B$536,рўйхат!$D:$D,$C532)</f>
        <v/>
      </c>
      <c r="AI532" s="35">
        <f>SUMIFS(рўйхат!AJ:AJ,рўйхат!$CX:$CX,$B$536,рўйхат!$D:$D,$C532)</f>
        <v/>
      </c>
      <c r="AJ532" s="36">
        <f>SUMIFS(рўйхат!AK:AK,рўйхат!$CX:$CX,$B$536,рўйхат!$D:$D,$C532)</f>
        <v/>
      </c>
      <c r="AK532" s="35">
        <f>SUMIFS(рўйхат!AL:AL,рўйхат!$CX:$CX,$B$536,рўйхат!$D:$D,$C532)</f>
        <v/>
      </c>
      <c r="AL532" s="36">
        <f>SUMIFS(рўйхат!AM:AM,рўйхат!$CX:$CX,$B$536,рўйхат!$D:$D,$C532)</f>
        <v/>
      </c>
      <c r="AM532" s="77">
        <f>IFERROR(Q532/E532,0)</f>
        <v/>
      </c>
      <c r="AN532" s="77">
        <f>IFERROR(R532/F532,0)</f>
        <v/>
      </c>
      <c r="AO532" s="35">
        <f>SUMIFS(рўйхат!AX:AX,рўйхат!$CX:$CX,$B$536,рўйхат!$D:$D,$C532)</f>
        <v/>
      </c>
      <c r="AP532" s="36">
        <f>SUMIFS(рўйхат!AY:AY,рўйхат!$CX:$CX,$B$536,рўйхат!$D:$D,$C532)</f>
        <v/>
      </c>
      <c r="AQ532" s="35">
        <f>SUMIFS(рўйхат!AZ:AZ,рўйхат!$CX:$CX,$B$536,рўйхат!$D:$D,$C532)</f>
        <v/>
      </c>
      <c r="AR532" s="36">
        <f>SUMIFS(рўйхат!BA:BA,рўйхат!$CX:$CX,$B$536,рўйхат!$D:$D,$C532)</f>
        <v/>
      </c>
      <c r="AS532" s="35">
        <f>SUMIFS(рўйхат!BB:BB,рўйхат!$CX:$CX,$B$536,рўйхат!$D:$D,$C532)</f>
        <v/>
      </c>
      <c r="AT532" s="36">
        <f>SUMIFS(рўйхат!BC:BC,рўйхат!$CX:$CX,$B$536,рўйхат!$D:$D,$C532)</f>
        <v/>
      </c>
      <c r="AU532" s="35">
        <f>SUMIFS(рўйхат!BD:BD,рўйхат!$CX:$CX,$B$536,рўйхат!$D:$D,$C532)</f>
        <v/>
      </c>
      <c r="AV532" s="36">
        <f>SUMIFS(рўйхат!BE:BE,рўйхат!$CX:$CX,$B$536,рўйхат!$D:$D,$C532)</f>
        <v/>
      </c>
      <c r="AW532" s="35">
        <f>SUMIFS(рўйхат!BF:BF,рўйхат!$CX:$CX,$B$536,рўйхат!$D:$D,$C532)</f>
        <v/>
      </c>
      <c r="AX532" s="36">
        <f>SUMIFS(рўйхат!BG:BG,рўйхат!$CX:$CX,$B$536,рўйхат!$D:$D,$C532)</f>
        <v/>
      </c>
      <c r="AY532" s="35">
        <f>SUMIFS(рўйхат!BH:BH,рўйхат!$CX:$CX,$B$536,рўйхат!$D:$D,$C532)</f>
        <v/>
      </c>
      <c r="AZ532" s="36">
        <f>SUMIFS(рўйхат!BI:BI,рўйхат!$CX:$CX,$B$536,рўйхат!$D:$D,$C532)</f>
        <v/>
      </c>
      <c r="BA532" s="35">
        <f>SUMIFS(рўйхат!BJ:BJ,рўйхат!$CX:$CX,$B$536,рўйхат!$D:$D,$C532)</f>
        <v/>
      </c>
      <c r="BB532" s="36">
        <f>SUMIFS(рўйхат!BK:BK,рўйхат!$CX:$CX,$B$536,рўйхат!$D:$D,$C532)</f>
        <v/>
      </c>
      <c r="BC532" s="77">
        <f>IFERROR(AO532/E532,0)</f>
        <v/>
      </c>
      <c r="BD532" s="77">
        <f>IFERROR(AP532/F532,0)</f>
        <v/>
      </c>
      <c r="BE532" s="35">
        <f>SUMIFS(рўйхат!BL:BL,рўйхат!$CX:$CX,$B$536,рўйхат!$D:$D,$C532)</f>
        <v/>
      </c>
      <c r="BF532" s="36">
        <f>SUMIFS(рўйхат!BM:BM,рўйхат!$CX:$CX,$B$536,рўйхат!$D:$D,$C532)</f>
        <v/>
      </c>
      <c r="BG532" s="35">
        <f>SUMIFS(рўйхат!BN:BN,рўйхат!$CX:$CX,$B$536,рўйхат!$D:$D,$C532)</f>
        <v/>
      </c>
      <c r="BH532" s="36">
        <f>SUMIFS(рўйхат!BO:BO,рўйхат!$CX:$CX,$B$536,рўйхат!$D:$D,$C532)</f>
        <v/>
      </c>
      <c r="BI532" s="35">
        <f>SUMIFS(рўйхат!BP:BP,рўйхат!$CX:$CX,$B$536,рўйхат!$D:$D,$C532)</f>
        <v/>
      </c>
      <c r="BJ532" s="36">
        <f>SUMIFS(рўйхат!BQ:BQ,рўйхат!$CX:$CX,$B$536,рўйхат!$D:$D,$C532)</f>
        <v/>
      </c>
      <c r="BK532" s="35">
        <f>SUMIFS(рўйхат!BR:BR,рўйхат!$CX:$CX,$B$536,рўйхат!$D:$D,$C532)</f>
        <v/>
      </c>
      <c r="BL532" s="36">
        <f>SUMIFS(рўйхат!BS:BS,рўйхат!$CX:$CX,$B$536,рўйхат!$D:$D,$C532)</f>
        <v/>
      </c>
      <c r="BM532" s="35">
        <f>SUMIFS(рўйхат!BT:BT,рўйхат!$CX:$CX,$B$536,рўйхат!$D:$D,$C532)</f>
        <v/>
      </c>
      <c r="BN532" s="36">
        <f>SUMIFS(рўйхат!BU:BU,рўйхат!$CX:$CX,$B$536,рўйхат!$D:$D,$C532)</f>
        <v/>
      </c>
      <c r="BO532" s="35">
        <f>SUMIFS(рўйхат!BX:BX,рўйхат!$CX:$CX,$B$536,рўйхат!$D:$D,$C532)</f>
        <v/>
      </c>
      <c r="BP532" s="36">
        <f>SUMIFS(рўйхат!BY:BY,рўйхат!$CX:$CX,$B$536,рўйхат!$D:$D,$C532)</f>
        <v/>
      </c>
      <c r="BQ532" s="35">
        <f>SUMIFS(рўйхат!BZ:BZ,рўйхат!$CX:$CX,$B$536,рўйхат!$D:$D,$C532)</f>
        <v/>
      </c>
      <c r="BR532" s="36">
        <f>SUMIFS(рўйхат!CA:CA,рўйхат!$CX:$CX,$B$536,рўйхат!$D:$D,$C532)</f>
        <v/>
      </c>
      <c r="BS532" s="35">
        <f>SUMIFS(рўйхат!CB:CB,рўйхат!$CX:$CX,$B$536,рўйхат!$D:$D,$C532)</f>
        <v/>
      </c>
      <c r="BT532" s="36">
        <f>SUMIFS(рўйхат!CC:CC,рўйхат!$CX:$CX,$B$536,рўйхат!$D:$D,$C532)</f>
        <v/>
      </c>
      <c r="BU532" s="35">
        <f>SUMIFS(рўйхат!CD:CD,рўйхат!$CX:$CX,$B$536,рўйхат!$D:$D,$C532)</f>
        <v/>
      </c>
      <c r="BV532" s="36">
        <f>SUMIFS(рўйхат!CE:CE,рўйхат!$CX:$CX,$B$536,рўйхат!$D:$D,$C532)</f>
        <v/>
      </c>
      <c r="BW532" s="35">
        <f>SUMIFS(рўйхат!CH:CH,рўйхат!$CX:$CX,$B$536,рўйхат!$D:$D,$C532)</f>
        <v/>
      </c>
      <c r="BX532" s="36">
        <f>SUMIFS(рўйхат!CI:CI,рўйхат!$CX:$CX,$B$536,рўйхат!$D:$D,$C532)</f>
        <v/>
      </c>
      <c r="BY532" s="35">
        <f>SUMIFS(рўйхат!CJ:CJ,рўйхат!$CX:$CX,$B$536,рўйхат!$D:$D,$C532)</f>
        <v/>
      </c>
      <c r="BZ532" s="36">
        <f>SUMIFS(рўйхат!CK:CK,рўйхат!$CX:$CX,$B$536,рўйхат!$D:$D,$C532)</f>
        <v/>
      </c>
      <c r="CA532" s="35">
        <f>SUMIFS(рўйхат!CL:CL,рўйхат!$CX:$CX,$B$536,рўйхат!$D:$D,$C532)</f>
        <v/>
      </c>
      <c r="CB532" s="36">
        <f>SUMIFS(рўйхат!CM:CM,рўйхат!$CX:$CX,$B$536,рўйхат!$D:$D,$C532)</f>
        <v/>
      </c>
      <c r="CC532" s="35">
        <f>SUMIFS(рўйхат!CN:CN,рўйхат!$CX:$CX,$B$536,рўйхат!$D:$D,$C532)</f>
        <v/>
      </c>
      <c r="CD532" s="36">
        <f>SUMIFS(рўйхат!CO:CO,рўйхат!$CX:$CX,$B$536,рўйхат!$D:$D,$C532)</f>
        <v/>
      </c>
      <c r="CE532" s="77">
        <f>IFERROR(BE532/(Q532+BE532),0)</f>
        <v/>
      </c>
      <c r="CF532" s="78">
        <f>IFERROR(BF532/(R532+BF532),0)</f>
        <v/>
      </c>
    </row>
    <row r="533" hidden="1" outlineLevel="1" ht="30" customFormat="1" customHeight="1" s="8">
      <c r="A533" s="39" t="n"/>
      <c r="B533" s="50" t="n">
        <v>63</v>
      </c>
      <c r="C533" s="131" t="inlineStr">
        <is>
          <t>Manfaatlar to'qnashuvi (UZEX)</t>
        </is>
      </c>
      <c r="D533" s="51" t="n"/>
      <c r="E533" s="35">
        <f>SUMIFS(рўйхат!F:F,рўйхат!$CX:$CX,$B$536,рўйхат!$D:$D,$C533)</f>
        <v/>
      </c>
      <c r="F533" s="36">
        <f>SUMIFS(рўйхат!G:G,рўйхат!$CX:$CX,$B$536,рўйхат!$D:$D,$C533)</f>
        <v/>
      </c>
      <c r="G533" s="35">
        <f>SUMIFS(рўйхат!H:H,рўйхат!$CX:$CX,$B$536,рўйхат!$D:$D,$C533)</f>
        <v/>
      </c>
      <c r="H533" s="36">
        <f>SUMIFS(рўйхат!I:I,рўйхат!$CX:$CX,$B$536,рўйхат!$D:$D,$C533)</f>
        <v/>
      </c>
      <c r="I533" s="35">
        <f>SUMIFS(рўйхат!J:J,рўйхат!$CX:$CX,$B$536,рўйхат!$D:$D,$C533)</f>
        <v/>
      </c>
      <c r="J533" s="36">
        <f>SUMIFS(рўйхат!K:K,рўйхат!$CX:$CX,$B$536,рўйхат!$D:$D,$C533)</f>
        <v/>
      </c>
      <c r="K533" s="35">
        <f>SUMIFS(рўйхат!L:L,рўйхат!$CX:$CX,$B$536,рўйхат!$D:$D,$C533)</f>
        <v/>
      </c>
      <c r="L533" s="36">
        <f>SUMIFS(рўйхат!M:M,рўйхат!$CX:$CX,$B$536,рўйхат!$D:$D,$C533)</f>
        <v/>
      </c>
      <c r="M533" s="35">
        <f>SUMIFS(рўйхат!N:N,рўйхат!$CX:$CX,$B$536,рўйхат!$D:$D,$C533)</f>
        <v/>
      </c>
      <c r="N533" s="36">
        <f>SUMIFS(рўйхат!O:O,рўйхат!$CX:$CX,$B$536,рўйхат!$D:$D,$C533)</f>
        <v/>
      </c>
      <c r="O533" s="34">
        <f>IFERROR(M533/E533,0)</f>
        <v/>
      </c>
      <c r="P533" s="34">
        <f>IFERROR(N533/F533,0)</f>
        <v/>
      </c>
      <c r="Q533" s="35">
        <f>SUMIFS(рўйхат!P:P,рўйхат!$CX:$CX,$B$536,рўйхат!$D:$D,$C533)</f>
        <v/>
      </c>
      <c r="R533" s="36">
        <f>SUMIFS(рўйхат!Q:Q,рўйхат!$CX:$CX,$B$536,рўйхат!$D:$D,$C533)</f>
        <v/>
      </c>
      <c r="S533" s="35">
        <f>SUMIFS(рўйхат!R:R,рўйхат!$CX:$CX,$B$536,рўйхат!$D:$D,$C533)</f>
        <v/>
      </c>
      <c r="T533" s="36">
        <f>SUMIFS(рўйхат!S:S,рўйхат!$CX:$CX,$B$536,рўйхат!$D:$D,$C533)</f>
        <v/>
      </c>
      <c r="U533" s="35">
        <f>SUMIFS(рўйхат!T:T,рўйхат!$CX:$CX,$B$536,рўйхат!$D:$D,$C533)</f>
        <v/>
      </c>
      <c r="V533" s="36">
        <f>SUMIFS(рўйхат!U:U,рўйхат!$CX:$CX,$B$536,рўйхат!$D:$D,$C533)</f>
        <v/>
      </c>
      <c r="W533" s="35">
        <f>SUMIFS(рўйхат!V:V,рўйхат!$CX:$CX,$B$536,рўйхат!$D:$D,$C533)</f>
        <v/>
      </c>
      <c r="X533" s="36">
        <f>SUMIFS(рўйхат!W:W,рўйхат!$CX:$CX,$B$536,рўйхат!$D:$D,$C533)</f>
        <v/>
      </c>
      <c r="Y533" s="35">
        <f>SUMIFS(рўйхат!X:X,рўйхат!$CX:$CX,$B$536,рўйхат!$D:$D,$C533)</f>
        <v/>
      </c>
      <c r="Z533" s="36">
        <f>SUMIFS(рўйхат!Y:Y,рўйхат!$CX:$CX,$B$536,рўйхат!$D:$D,$C533)</f>
        <v/>
      </c>
      <c r="AA533" s="35">
        <f>SUMIFS(рўйхат!Z:Z,рўйхат!$CX:$CX,$B$536,рўйхат!$D:$D,$C533)</f>
        <v/>
      </c>
      <c r="AB533" s="36">
        <f>SUMIFS(рўйхат!AA:AA,рўйхат!$CX:$CX,$B$536,рўйхат!$D:$D,$C533)</f>
        <v/>
      </c>
      <c r="AC533" s="35">
        <f>SUMIFS(рўйхат!AB:AB,рўйхат!$CX:$CX,$B$536,рўйхат!$D:$D,$C533)</f>
        <v/>
      </c>
      <c r="AD533" s="36">
        <f>SUMIFS(рўйхат!AC:AC,рўйхат!$CX:$CX,$B$536,рўйхат!$D:$D,$C533)</f>
        <v/>
      </c>
      <c r="AE533" s="35">
        <f>SUMIFS(рўйхат!AD:AD,рўйхат!$CX:$CX,$B$536,рўйхат!$D:$D,$C533)</f>
        <v/>
      </c>
      <c r="AF533" s="36">
        <f>SUMIFS(рўйхат!AE:AE,рўйхат!$CX:$CX,$B$536,рўйхат!$D:$D,$C533)</f>
        <v/>
      </c>
      <c r="AG533" s="35">
        <f>SUMIFS(рўйхат!AH:AH,рўйхат!$CX:$CX,$B$536,рўйхат!$D:$D,$C533)</f>
        <v/>
      </c>
      <c r="AH533" s="36">
        <f>SUMIFS(рўйхат!AI:AI,рўйхат!$CX:$CX,$B$536,рўйхат!$D:$D,$C533)</f>
        <v/>
      </c>
      <c r="AI533" s="35">
        <f>SUMIFS(рўйхат!AJ:AJ,рўйхат!$CX:$CX,$B$536,рўйхат!$D:$D,$C533)</f>
        <v/>
      </c>
      <c r="AJ533" s="36">
        <f>SUMIFS(рўйхат!AK:AK,рўйхат!$CX:$CX,$B$536,рўйхат!$D:$D,$C533)</f>
        <v/>
      </c>
      <c r="AK533" s="35">
        <f>SUMIFS(рўйхат!AL:AL,рўйхат!$CX:$CX,$B$536,рўйхат!$D:$D,$C533)</f>
        <v/>
      </c>
      <c r="AL533" s="36">
        <f>SUMIFS(рўйхат!AM:AM,рўйхат!$CX:$CX,$B$536,рўйхат!$D:$D,$C533)</f>
        <v/>
      </c>
      <c r="AM533" s="77">
        <f>IFERROR(Q533/E533,0)</f>
        <v/>
      </c>
      <c r="AN533" s="77">
        <f>IFERROR(R533/F533,0)</f>
        <v/>
      </c>
      <c r="AO533" s="35">
        <f>SUMIFS(рўйхат!AX:AX,рўйхат!$CX:$CX,$B$536,рўйхат!$D:$D,$C533)</f>
        <v/>
      </c>
      <c r="AP533" s="36">
        <f>SUMIFS(рўйхат!AY:AY,рўйхат!$CX:$CX,$B$536,рўйхат!$D:$D,$C533)</f>
        <v/>
      </c>
      <c r="AQ533" s="35">
        <f>SUMIFS(рўйхат!AZ:AZ,рўйхат!$CX:$CX,$B$536,рўйхат!$D:$D,$C533)</f>
        <v/>
      </c>
      <c r="AR533" s="36">
        <f>SUMIFS(рўйхат!BA:BA,рўйхат!$CX:$CX,$B$536,рўйхат!$D:$D,$C533)</f>
        <v/>
      </c>
      <c r="AS533" s="35">
        <f>SUMIFS(рўйхат!BB:BB,рўйхат!$CX:$CX,$B$536,рўйхат!$D:$D,$C533)</f>
        <v/>
      </c>
      <c r="AT533" s="36">
        <f>SUMIFS(рўйхат!BC:BC,рўйхат!$CX:$CX,$B$536,рўйхат!$D:$D,$C533)</f>
        <v/>
      </c>
      <c r="AU533" s="35">
        <f>SUMIFS(рўйхат!BD:BD,рўйхат!$CX:$CX,$B$536,рўйхат!$D:$D,$C533)</f>
        <v/>
      </c>
      <c r="AV533" s="36">
        <f>SUMIFS(рўйхат!BE:BE,рўйхат!$CX:$CX,$B$536,рўйхат!$D:$D,$C533)</f>
        <v/>
      </c>
      <c r="AW533" s="35">
        <f>SUMIFS(рўйхат!BF:BF,рўйхат!$CX:$CX,$B$536,рўйхат!$D:$D,$C533)</f>
        <v/>
      </c>
      <c r="AX533" s="36">
        <f>SUMIFS(рўйхат!BG:BG,рўйхат!$CX:$CX,$B$536,рўйхат!$D:$D,$C533)</f>
        <v/>
      </c>
      <c r="AY533" s="35">
        <f>SUMIFS(рўйхат!BH:BH,рўйхат!$CX:$CX,$B$536,рўйхат!$D:$D,$C533)</f>
        <v/>
      </c>
      <c r="AZ533" s="36">
        <f>SUMIFS(рўйхат!BI:BI,рўйхат!$CX:$CX,$B$536,рўйхат!$D:$D,$C533)</f>
        <v/>
      </c>
      <c r="BA533" s="35">
        <f>SUMIFS(рўйхат!BJ:BJ,рўйхат!$CX:$CX,$B$536,рўйхат!$D:$D,$C533)</f>
        <v/>
      </c>
      <c r="BB533" s="36">
        <f>SUMIFS(рўйхат!BK:BK,рўйхат!$CX:$CX,$B$536,рўйхат!$D:$D,$C533)</f>
        <v/>
      </c>
      <c r="BC533" s="77">
        <f>IFERROR(AO533/E533,0)</f>
        <v/>
      </c>
      <c r="BD533" s="77">
        <f>IFERROR(AP533/F533,0)</f>
        <v/>
      </c>
      <c r="BE533" s="35">
        <f>SUMIFS(рўйхат!BL:BL,рўйхат!$CX:$CX,$B$536,рўйхат!$D:$D,$C533)</f>
        <v/>
      </c>
      <c r="BF533" s="36">
        <f>SUMIFS(рўйхат!BM:BM,рўйхат!$CX:$CX,$B$536,рўйхат!$D:$D,$C533)</f>
        <v/>
      </c>
      <c r="BG533" s="35">
        <f>SUMIFS(рўйхат!BN:BN,рўйхат!$CX:$CX,$B$536,рўйхат!$D:$D,$C533)</f>
        <v/>
      </c>
      <c r="BH533" s="36">
        <f>SUMIFS(рўйхат!BO:BO,рўйхат!$CX:$CX,$B$536,рўйхат!$D:$D,$C533)</f>
        <v/>
      </c>
      <c r="BI533" s="35">
        <f>SUMIFS(рўйхат!BP:BP,рўйхат!$CX:$CX,$B$536,рўйхат!$D:$D,$C533)</f>
        <v/>
      </c>
      <c r="BJ533" s="36">
        <f>SUMIFS(рўйхат!BQ:BQ,рўйхат!$CX:$CX,$B$536,рўйхат!$D:$D,$C533)</f>
        <v/>
      </c>
      <c r="BK533" s="35">
        <f>SUMIFS(рўйхат!BR:BR,рўйхат!$CX:$CX,$B$536,рўйхат!$D:$D,$C533)</f>
        <v/>
      </c>
      <c r="BL533" s="36">
        <f>SUMIFS(рўйхат!BS:BS,рўйхат!$CX:$CX,$B$536,рўйхат!$D:$D,$C533)</f>
        <v/>
      </c>
      <c r="BM533" s="35">
        <f>SUMIFS(рўйхат!BT:BT,рўйхат!$CX:$CX,$B$536,рўйхат!$D:$D,$C533)</f>
        <v/>
      </c>
      <c r="BN533" s="36">
        <f>SUMIFS(рўйхат!BU:BU,рўйхат!$CX:$CX,$B$536,рўйхат!$D:$D,$C533)</f>
        <v/>
      </c>
      <c r="BO533" s="35">
        <f>SUMIFS(рўйхат!BX:BX,рўйхат!$CX:$CX,$B$536,рўйхат!$D:$D,$C533)</f>
        <v/>
      </c>
      <c r="BP533" s="36">
        <f>SUMIFS(рўйхат!BY:BY,рўйхат!$CX:$CX,$B$536,рўйхат!$D:$D,$C533)</f>
        <v/>
      </c>
      <c r="BQ533" s="35">
        <f>SUMIFS(рўйхат!BZ:BZ,рўйхат!$CX:$CX,$B$536,рўйхат!$D:$D,$C533)</f>
        <v/>
      </c>
      <c r="BR533" s="36">
        <f>SUMIFS(рўйхат!CA:CA,рўйхат!$CX:$CX,$B$536,рўйхат!$D:$D,$C533)</f>
        <v/>
      </c>
      <c r="BS533" s="35">
        <f>SUMIFS(рўйхат!CB:CB,рўйхат!$CX:$CX,$B$536,рўйхат!$D:$D,$C533)</f>
        <v/>
      </c>
      <c r="BT533" s="36">
        <f>SUMIFS(рўйхат!CC:CC,рўйхат!$CX:$CX,$B$536,рўйхат!$D:$D,$C533)</f>
        <v/>
      </c>
      <c r="BU533" s="35">
        <f>SUMIFS(рўйхат!CD:CD,рўйхат!$CX:$CX,$B$536,рўйхат!$D:$D,$C533)</f>
        <v/>
      </c>
      <c r="BV533" s="36">
        <f>SUMIFS(рўйхат!CE:CE,рўйхат!$CX:$CX,$B$536,рўйхат!$D:$D,$C533)</f>
        <v/>
      </c>
      <c r="BW533" s="35">
        <f>SUMIFS(рўйхат!CH:CH,рўйхат!$CX:$CX,$B$536,рўйхат!$D:$D,$C533)</f>
        <v/>
      </c>
      <c r="BX533" s="36">
        <f>SUMIFS(рўйхат!CI:CI,рўйхат!$CX:$CX,$B$536,рўйхат!$D:$D,$C533)</f>
        <v/>
      </c>
      <c r="BY533" s="35">
        <f>SUMIFS(рўйхат!CJ:CJ,рўйхат!$CX:$CX,$B$536,рўйхат!$D:$D,$C533)</f>
        <v/>
      </c>
      <c r="BZ533" s="36">
        <f>SUMIFS(рўйхат!CK:CK,рўйхат!$CX:$CX,$B$536,рўйхат!$D:$D,$C533)</f>
        <v/>
      </c>
      <c r="CA533" s="35">
        <f>SUMIFS(рўйхат!CL:CL,рўйхат!$CX:$CX,$B$536,рўйхат!$D:$D,$C533)</f>
        <v/>
      </c>
      <c r="CB533" s="36">
        <f>SUMIFS(рўйхат!CM:CM,рўйхат!$CX:$CX,$B$536,рўйхат!$D:$D,$C533)</f>
        <v/>
      </c>
      <c r="CC533" s="35">
        <f>SUMIFS(рўйхат!CN:CN,рўйхат!$CX:$CX,$B$536,рўйхат!$D:$D,$C533)</f>
        <v/>
      </c>
      <c r="CD533" s="36">
        <f>SUMIFS(рўйхат!CO:CO,рўйхат!$CX:$CX,$B$536,рўйхат!$D:$D,$C533)</f>
        <v/>
      </c>
      <c r="CE533" s="77">
        <f>IFERROR(BE533/(Q533+BE533),0)</f>
        <v/>
      </c>
      <c r="CF533" s="78">
        <f>IFERROR(BF533/(R533+BF533),0)</f>
        <v/>
      </c>
    </row>
    <row r="534" hidden="1" outlineLevel="1" ht="30" customFormat="1" customHeight="1" s="8">
      <c r="A534" s="39" t="n"/>
      <c r="B534" s="50" t="n">
        <v>64</v>
      </c>
      <c r="C534" s="131" t="inlineStr">
        <is>
          <t>Manfaatlar to'qnashuvi (Xt Xarid)</t>
        </is>
      </c>
      <c r="D534" s="51" t="n"/>
      <c r="E534" s="35">
        <f>SUMIFS(рўйхат!F:F,рўйхат!$CX:$CX,$B$536,рўйхат!$D:$D,$C534)</f>
        <v/>
      </c>
      <c r="F534" s="36">
        <f>SUMIFS(рўйхат!G:G,рўйхат!$CX:$CX,$B$536,рўйхат!$D:$D,$C534)</f>
        <v/>
      </c>
      <c r="G534" s="35">
        <f>SUMIFS(рўйхат!H:H,рўйхат!$CX:$CX,$B$536,рўйхат!$D:$D,$C534)</f>
        <v/>
      </c>
      <c r="H534" s="36">
        <f>SUMIFS(рўйхат!I:I,рўйхат!$CX:$CX,$B$536,рўйхат!$D:$D,$C534)</f>
        <v/>
      </c>
      <c r="I534" s="35">
        <f>SUMIFS(рўйхат!J:J,рўйхат!$CX:$CX,$B$536,рўйхат!$D:$D,$C534)</f>
        <v/>
      </c>
      <c r="J534" s="36">
        <f>SUMIFS(рўйхат!K:K,рўйхат!$CX:$CX,$B$536,рўйхат!$D:$D,$C534)</f>
        <v/>
      </c>
      <c r="K534" s="35">
        <f>SUMIFS(рўйхат!L:L,рўйхат!$CX:$CX,$B$536,рўйхат!$D:$D,$C534)</f>
        <v/>
      </c>
      <c r="L534" s="36">
        <f>SUMIFS(рўйхат!M:M,рўйхат!$CX:$CX,$B$536,рўйхат!$D:$D,$C534)</f>
        <v/>
      </c>
      <c r="M534" s="35">
        <f>SUMIFS(рўйхат!N:N,рўйхат!$CX:$CX,$B$536,рўйхат!$D:$D,$C534)</f>
        <v/>
      </c>
      <c r="N534" s="36">
        <f>SUMIFS(рўйхат!O:O,рўйхат!$CX:$CX,$B$536,рўйхат!$D:$D,$C534)</f>
        <v/>
      </c>
      <c r="O534" s="34">
        <f>IFERROR(M534/E534,0)</f>
        <v/>
      </c>
      <c r="P534" s="34">
        <f>IFERROR(N534/F534,0)</f>
        <v/>
      </c>
      <c r="Q534" s="35">
        <f>SUMIFS(рўйхат!P:P,рўйхат!$CX:$CX,$B$536,рўйхат!$D:$D,$C534)</f>
        <v/>
      </c>
      <c r="R534" s="36">
        <f>SUMIFS(рўйхат!Q:Q,рўйхат!$CX:$CX,$B$536,рўйхат!$D:$D,$C534)</f>
        <v/>
      </c>
      <c r="S534" s="35">
        <f>SUMIFS(рўйхат!R:R,рўйхат!$CX:$CX,$B$536,рўйхат!$D:$D,$C534)</f>
        <v/>
      </c>
      <c r="T534" s="36">
        <f>SUMIFS(рўйхат!S:S,рўйхат!$CX:$CX,$B$536,рўйхат!$D:$D,$C534)</f>
        <v/>
      </c>
      <c r="U534" s="35">
        <f>SUMIFS(рўйхат!T:T,рўйхат!$CX:$CX,$B$536,рўйхат!$D:$D,$C534)</f>
        <v/>
      </c>
      <c r="V534" s="36">
        <f>SUMIFS(рўйхат!U:U,рўйхат!$CX:$CX,$B$536,рўйхат!$D:$D,$C534)</f>
        <v/>
      </c>
      <c r="W534" s="35">
        <f>SUMIFS(рўйхат!V:V,рўйхат!$CX:$CX,$B$536,рўйхат!$D:$D,$C534)</f>
        <v/>
      </c>
      <c r="X534" s="36">
        <f>SUMIFS(рўйхат!W:W,рўйхат!$CX:$CX,$B$536,рўйхат!$D:$D,$C534)</f>
        <v/>
      </c>
      <c r="Y534" s="35">
        <f>SUMIFS(рўйхат!X:X,рўйхат!$CX:$CX,$B$536,рўйхат!$D:$D,$C534)</f>
        <v/>
      </c>
      <c r="Z534" s="36">
        <f>SUMIFS(рўйхат!Y:Y,рўйхат!$CX:$CX,$B$536,рўйхат!$D:$D,$C534)</f>
        <v/>
      </c>
      <c r="AA534" s="35">
        <f>SUMIFS(рўйхат!Z:Z,рўйхат!$CX:$CX,$B$536,рўйхат!$D:$D,$C534)</f>
        <v/>
      </c>
      <c r="AB534" s="36">
        <f>SUMIFS(рўйхат!AA:AA,рўйхат!$CX:$CX,$B$536,рўйхат!$D:$D,$C534)</f>
        <v/>
      </c>
      <c r="AC534" s="35">
        <f>SUMIFS(рўйхат!AB:AB,рўйхат!$CX:$CX,$B$536,рўйхат!$D:$D,$C534)</f>
        <v/>
      </c>
      <c r="AD534" s="36">
        <f>SUMIFS(рўйхат!AC:AC,рўйхат!$CX:$CX,$B$536,рўйхат!$D:$D,$C534)</f>
        <v/>
      </c>
      <c r="AE534" s="35">
        <f>SUMIFS(рўйхат!AD:AD,рўйхат!$CX:$CX,$B$536,рўйхат!$D:$D,$C534)</f>
        <v/>
      </c>
      <c r="AF534" s="36">
        <f>SUMIFS(рўйхат!AE:AE,рўйхат!$CX:$CX,$B$536,рўйхат!$D:$D,$C534)</f>
        <v/>
      </c>
      <c r="AG534" s="35">
        <f>SUMIFS(рўйхат!AH:AH,рўйхат!$CX:$CX,$B$536,рўйхат!$D:$D,$C534)</f>
        <v/>
      </c>
      <c r="AH534" s="36">
        <f>SUMIFS(рўйхат!AI:AI,рўйхат!$CX:$CX,$B$536,рўйхат!$D:$D,$C534)</f>
        <v/>
      </c>
      <c r="AI534" s="35">
        <f>SUMIFS(рўйхат!AJ:AJ,рўйхат!$CX:$CX,$B$536,рўйхат!$D:$D,$C534)</f>
        <v/>
      </c>
      <c r="AJ534" s="36">
        <f>SUMIFS(рўйхат!AK:AK,рўйхат!$CX:$CX,$B$536,рўйхат!$D:$D,$C534)</f>
        <v/>
      </c>
      <c r="AK534" s="35">
        <f>SUMIFS(рўйхат!AL:AL,рўйхат!$CX:$CX,$B$536,рўйхат!$D:$D,$C534)</f>
        <v/>
      </c>
      <c r="AL534" s="36">
        <f>SUMIFS(рўйхат!AM:AM,рўйхат!$CX:$CX,$B$536,рўйхат!$D:$D,$C534)</f>
        <v/>
      </c>
      <c r="AM534" s="77">
        <f>IFERROR(Q534/E534,0)</f>
        <v/>
      </c>
      <c r="AN534" s="77">
        <f>IFERROR(R534/F534,0)</f>
        <v/>
      </c>
      <c r="AO534" s="35">
        <f>SUMIFS(рўйхат!AX:AX,рўйхат!$CX:$CX,$B$536,рўйхат!$D:$D,$C534)</f>
        <v/>
      </c>
      <c r="AP534" s="36">
        <f>SUMIFS(рўйхат!AY:AY,рўйхат!$CX:$CX,$B$536,рўйхат!$D:$D,$C534)</f>
        <v/>
      </c>
      <c r="AQ534" s="35">
        <f>SUMIFS(рўйхат!AZ:AZ,рўйхат!$CX:$CX,$B$536,рўйхат!$D:$D,$C534)</f>
        <v/>
      </c>
      <c r="AR534" s="36">
        <f>SUMIFS(рўйхат!BA:BA,рўйхат!$CX:$CX,$B$536,рўйхат!$D:$D,$C534)</f>
        <v/>
      </c>
      <c r="AS534" s="35">
        <f>SUMIFS(рўйхат!BB:BB,рўйхат!$CX:$CX,$B$536,рўйхат!$D:$D,$C534)</f>
        <v/>
      </c>
      <c r="AT534" s="36">
        <f>SUMIFS(рўйхат!BC:BC,рўйхат!$CX:$CX,$B$536,рўйхат!$D:$D,$C534)</f>
        <v/>
      </c>
      <c r="AU534" s="35">
        <f>SUMIFS(рўйхат!BD:BD,рўйхат!$CX:$CX,$B$536,рўйхат!$D:$D,$C534)</f>
        <v/>
      </c>
      <c r="AV534" s="36">
        <f>SUMIFS(рўйхат!BE:BE,рўйхат!$CX:$CX,$B$536,рўйхат!$D:$D,$C534)</f>
        <v/>
      </c>
      <c r="AW534" s="35">
        <f>SUMIFS(рўйхат!BF:BF,рўйхат!$CX:$CX,$B$536,рўйхат!$D:$D,$C534)</f>
        <v/>
      </c>
      <c r="AX534" s="36">
        <f>SUMIFS(рўйхат!BG:BG,рўйхат!$CX:$CX,$B$536,рўйхат!$D:$D,$C534)</f>
        <v/>
      </c>
      <c r="AY534" s="35">
        <f>SUMIFS(рўйхат!BH:BH,рўйхат!$CX:$CX,$B$536,рўйхат!$D:$D,$C534)</f>
        <v/>
      </c>
      <c r="AZ534" s="36">
        <f>SUMIFS(рўйхат!BI:BI,рўйхат!$CX:$CX,$B$536,рўйхат!$D:$D,$C534)</f>
        <v/>
      </c>
      <c r="BA534" s="35">
        <f>SUMIFS(рўйхат!BJ:BJ,рўйхат!$CX:$CX,$B$536,рўйхат!$D:$D,$C534)</f>
        <v/>
      </c>
      <c r="BB534" s="36">
        <f>SUMIFS(рўйхат!BK:BK,рўйхат!$CX:$CX,$B$536,рўйхат!$D:$D,$C534)</f>
        <v/>
      </c>
      <c r="BC534" s="77">
        <f>IFERROR(AO534/E534,0)</f>
        <v/>
      </c>
      <c r="BD534" s="77">
        <f>IFERROR(AP534/F534,0)</f>
        <v/>
      </c>
      <c r="BE534" s="35">
        <f>SUMIFS(рўйхат!BL:BL,рўйхат!$CX:$CX,$B$536,рўйхат!$D:$D,$C534)</f>
        <v/>
      </c>
      <c r="BF534" s="36">
        <f>SUMIFS(рўйхат!BM:BM,рўйхат!$CX:$CX,$B$536,рўйхат!$D:$D,$C534)</f>
        <v/>
      </c>
      <c r="BG534" s="35">
        <f>SUMIFS(рўйхат!BN:BN,рўйхат!$CX:$CX,$B$536,рўйхат!$D:$D,$C534)</f>
        <v/>
      </c>
      <c r="BH534" s="36">
        <f>SUMIFS(рўйхат!BO:BO,рўйхат!$CX:$CX,$B$536,рўйхат!$D:$D,$C534)</f>
        <v/>
      </c>
      <c r="BI534" s="35">
        <f>SUMIFS(рўйхат!BP:BP,рўйхат!$CX:$CX,$B$536,рўйхат!$D:$D,$C534)</f>
        <v/>
      </c>
      <c r="BJ534" s="36">
        <f>SUMIFS(рўйхат!BQ:BQ,рўйхат!$CX:$CX,$B$536,рўйхат!$D:$D,$C534)</f>
        <v/>
      </c>
      <c r="BK534" s="35">
        <f>SUMIFS(рўйхат!BR:BR,рўйхат!$CX:$CX,$B$536,рўйхат!$D:$D,$C534)</f>
        <v/>
      </c>
      <c r="BL534" s="36">
        <f>SUMIFS(рўйхат!BS:BS,рўйхат!$CX:$CX,$B$536,рўйхат!$D:$D,$C534)</f>
        <v/>
      </c>
      <c r="BM534" s="35">
        <f>SUMIFS(рўйхат!BT:BT,рўйхат!$CX:$CX,$B$536,рўйхат!$D:$D,$C534)</f>
        <v/>
      </c>
      <c r="BN534" s="36">
        <f>SUMIFS(рўйхат!BU:BU,рўйхат!$CX:$CX,$B$536,рўйхат!$D:$D,$C534)</f>
        <v/>
      </c>
      <c r="BO534" s="35">
        <f>SUMIFS(рўйхат!BX:BX,рўйхат!$CX:$CX,$B$536,рўйхат!$D:$D,$C534)</f>
        <v/>
      </c>
      <c r="BP534" s="36">
        <f>SUMIFS(рўйхат!BY:BY,рўйхат!$CX:$CX,$B$536,рўйхат!$D:$D,$C534)</f>
        <v/>
      </c>
      <c r="BQ534" s="35">
        <f>SUMIFS(рўйхат!BZ:BZ,рўйхат!$CX:$CX,$B$536,рўйхат!$D:$D,$C534)</f>
        <v/>
      </c>
      <c r="BR534" s="36">
        <f>SUMIFS(рўйхат!CA:CA,рўйхат!$CX:$CX,$B$536,рўйхат!$D:$D,$C534)</f>
        <v/>
      </c>
      <c r="BS534" s="35">
        <f>SUMIFS(рўйхат!CB:CB,рўйхат!$CX:$CX,$B$536,рўйхат!$D:$D,$C534)</f>
        <v/>
      </c>
      <c r="BT534" s="36">
        <f>SUMIFS(рўйхат!CC:CC,рўйхат!$CX:$CX,$B$536,рўйхат!$D:$D,$C534)</f>
        <v/>
      </c>
      <c r="BU534" s="35">
        <f>SUMIFS(рўйхат!CD:CD,рўйхат!$CX:$CX,$B$536,рўйхат!$D:$D,$C534)</f>
        <v/>
      </c>
      <c r="BV534" s="36">
        <f>SUMIFS(рўйхат!CE:CE,рўйхат!$CX:$CX,$B$536,рўйхат!$D:$D,$C534)</f>
        <v/>
      </c>
      <c r="BW534" s="35">
        <f>SUMIFS(рўйхат!CH:CH,рўйхат!$CX:$CX,$B$536,рўйхат!$D:$D,$C534)</f>
        <v/>
      </c>
      <c r="BX534" s="36">
        <f>SUMIFS(рўйхат!CI:CI,рўйхат!$CX:$CX,$B$536,рўйхат!$D:$D,$C534)</f>
        <v/>
      </c>
      <c r="BY534" s="35">
        <f>SUMIFS(рўйхат!CJ:CJ,рўйхат!$CX:$CX,$B$536,рўйхат!$D:$D,$C534)</f>
        <v/>
      </c>
      <c r="BZ534" s="36">
        <f>SUMIFS(рўйхат!CK:CK,рўйхат!$CX:$CX,$B$536,рўйхат!$D:$D,$C534)</f>
        <v/>
      </c>
      <c r="CA534" s="35">
        <f>SUMIFS(рўйхат!CL:CL,рўйхат!$CX:$CX,$B$536,рўйхат!$D:$D,$C534)</f>
        <v/>
      </c>
      <c r="CB534" s="36">
        <f>SUMIFS(рўйхат!CM:CM,рўйхат!$CX:$CX,$B$536,рўйхат!$D:$D,$C534)</f>
        <v/>
      </c>
      <c r="CC534" s="35">
        <f>SUMIFS(рўйхат!CN:CN,рўйхат!$CX:$CX,$B$536,рўйхат!$D:$D,$C534)</f>
        <v/>
      </c>
      <c r="CD534" s="36">
        <f>SUMIFS(рўйхат!CO:CO,рўйхат!$CX:$CX,$B$536,рўйхат!$D:$D,$C534)</f>
        <v/>
      </c>
      <c r="CE534" s="77">
        <f>IFERROR(BE534/(Q534+BE534),0)</f>
        <v/>
      </c>
      <c r="CF534" s="78">
        <f>IFERROR(BF534/(R534+BF534),0)</f>
        <v/>
      </c>
    </row>
    <row r="535" hidden="1" outlineLevel="1" ht="30" customFormat="1" customHeight="1" s="8">
      <c r="A535" s="39" t="n"/>
      <c r="B535" s="50" t="n">
        <v>65</v>
      </c>
      <c r="C535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535" s="51" t="n"/>
      <c r="E535" s="35">
        <f>SUMIFS(рўйхат!F:F,рўйхат!$CX:$CX,$B$536,рўйхат!$D:$D,$C535)</f>
        <v/>
      </c>
      <c r="F535" s="36">
        <f>SUMIFS(рўйхат!G:G,рўйхат!$CX:$CX,$B$536,рўйхат!$D:$D,$C535)</f>
        <v/>
      </c>
      <c r="G535" s="35">
        <f>SUMIFS(рўйхат!H:H,рўйхат!$CX:$CX,$B$536,рўйхат!$D:$D,$C535)</f>
        <v/>
      </c>
      <c r="H535" s="36">
        <f>SUMIFS(рўйхат!I:I,рўйхат!$CX:$CX,$B$536,рўйхат!$D:$D,$C535)</f>
        <v/>
      </c>
      <c r="I535" s="35">
        <f>SUMIFS(рўйхат!J:J,рўйхат!$CX:$CX,$B$536,рўйхат!$D:$D,$C535)</f>
        <v/>
      </c>
      <c r="J535" s="36">
        <f>SUMIFS(рўйхат!K:K,рўйхат!$CX:$CX,$B$536,рўйхат!$D:$D,$C535)</f>
        <v/>
      </c>
      <c r="K535" s="35">
        <f>SUMIFS(рўйхат!L:L,рўйхат!$CX:$CX,$B$536,рўйхат!$D:$D,$C535)</f>
        <v/>
      </c>
      <c r="L535" s="36">
        <f>SUMIFS(рўйхат!M:M,рўйхат!$CX:$CX,$B$536,рўйхат!$D:$D,$C535)</f>
        <v/>
      </c>
      <c r="M535" s="35">
        <f>SUMIFS(рўйхат!N:N,рўйхат!$CX:$CX,$B$536,рўйхат!$D:$D,$C535)</f>
        <v/>
      </c>
      <c r="N535" s="36">
        <f>SUMIFS(рўйхат!O:O,рўйхат!$CX:$CX,$B$536,рўйхат!$D:$D,$C535)</f>
        <v/>
      </c>
      <c r="O535" s="34">
        <f>IFERROR(M535/E535,0)</f>
        <v/>
      </c>
      <c r="P535" s="34">
        <f>IFERROR(N535/F535,0)</f>
        <v/>
      </c>
      <c r="Q535" s="35">
        <f>SUMIFS(рўйхат!P:P,рўйхат!$CX:$CX,$B$536,рўйхат!$D:$D,$C535)</f>
        <v/>
      </c>
      <c r="R535" s="36">
        <f>SUMIFS(рўйхат!Q:Q,рўйхат!$CX:$CX,$B$536,рўйхат!$D:$D,$C535)</f>
        <v/>
      </c>
      <c r="S535" s="35">
        <f>SUMIFS(рўйхат!R:R,рўйхат!$CX:$CX,$B$536,рўйхат!$D:$D,$C535)</f>
        <v/>
      </c>
      <c r="T535" s="36">
        <f>SUMIFS(рўйхат!S:S,рўйхат!$CX:$CX,$B$536,рўйхат!$D:$D,$C535)</f>
        <v/>
      </c>
      <c r="U535" s="35">
        <f>SUMIFS(рўйхат!T:T,рўйхат!$CX:$CX,$B$536,рўйхат!$D:$D,$C535)</f>
        <v/>
      </c>
      <c r="V535" s="36">
        <f>SUMIFS(рўйхат!U:U,рўйхат!$CX:$CX,$B$536,рўйхат!$D:$D,$C535)</f>
        <v/>
      </c>
      <c r="W535" s="35">
        <f>SUMIFS(рўйхат!V:V,рўйхат!$CX:$CX,$B$536,рўйхат!$D:$D,$C535)</f>
        <v/>
      </c>
      <c r="X535" s="36">
        <f>SUMIFS(рўйхат!W:W,рўйхат!$CX:$CX,$B$536,рўйхат!$D:$D,$C535)</f>
        <v/>
      </c>
      <c r="Y535" s="35">
        <f>SUMIFS(рўйхат!X:X,рўйхат!$CX:$CX,$B$536,рўйхат!$D:$D,$C535)</f>
        <v/>
      </c>
      <c r="Z535" s="36">
        <f>SUMIFS(рўйхат!Y:Y,рўйхат!$CX:$CX,$B$536,рўйхат!$D:$D,$C535)</f>
        <v/>
      </c>
      <c r="AA535" s="35">
        <f>SUMIFS(рўйхат!Z:Z,рўйхат!$CX:$CX,$B$536,рўйхат!$D:$D,$C535)</f>
        <v/>
      </c>
      <c r="AB535" s="36">
        <f>SUMIFS(рўйхат!AA:AA,рўйхат!$CX:$CX,$B$536,рўйхат!$D:$D,$C535)</f>
        <v/>
      </c>
      <c r="AC535" s="35">
        <f>SUMIFS(рўйхат!AB:AB,рўйхат!$CX:$CX,$B$536,рўйхат!$D:$D,$C535)</f>
        <v/>
      </c>
      <c r="AD535" s="36">
        <f>SUMIFS(рўйхат!AC:AC,рўйхат!$CX:$CX,$B$536,рўйхат!$D:$D,$C535)</f>
        <v/>
      </c>
      <c r="AE535" s="35">
        <f>SUMIFS(рўйхат!AD:AD,рўйхат!$CX:$CX,$B$536,рўйхат!$D:$D,$C535)</f>
        <v/>
      </c>
      <c r="AF535" s="36">
        <f>SUMIFS(рўйхат!AE:AE,рўйхат!$CX:$CX,$B$536,рўйхат!$D:$D,$C535)</f>
        <v/>
      </c>
      <c r="AG535" s="35">
        <f>SUMIFS(рўйхат!AH:AH,рўйхат!$CX:$CX,$B$536,рўйхат!$D:$D,$C535)</f>
        <v/>
      </c>
      <c r="AH535" s="36">
        <f>SUMIFS(рўйхат!AI:AI,рўйхат!$CX:$CX,$B$536,рўйхат!$D:$D,$C535)</f>
        <v/>
      </c>
      <c r="AI535" s="35">
        <f>SUMIFS(рўйхат!AJ:AJ,рўйхат!$CX:$CX,$B$536,рўйхат!$D:$D,$C535)</f>
        <v/>
      </c>
      <c r="AJ535" s="36">
        <f>SUMIFS(рўйхат!AK:AK,рўйхат!$CX:$CX,$B$536,рўйхат!$D:$D,$C535)</f>
        <v/>
      </c>
      <c r="AK535" s="35">
        <f>SUMIFS(рўйхат!AL:AL,рўйхат!$CX:$CX,$B$536,рўйхат!$D:$D,$C535)</f>
        <v/>
      </c>
      <c r="AL535" s="36">
        <f>SUMIFS(рўйхат!AM:AM,рўйхат!$CX:$CX,$B$536,рўйхат!$D:$D,$C535)</f>
        <v/>
      </c>
      <c r="AM535" s="77">
        <f>IFERROR(Q535/E535,0)</f>
        <v/>
      </c>
      <c r="AN535" s="77">
        <f>IFERROR(R535/F535,0)</f>
        <v/>
      </c>
      <c r="AO535" s="35">
        <f>SUMIFS(рўйхат!AX:AX,рўйхат!$CX:$CX,$B$536,рўйхат!$D:$D,$C535)</f>
        <v/>
      </c>
      <c r="AP535" s="36">
        <f>SUMIFS(рўйхат!AY:AY,рўйхат!$CX:$CX,$B$536,рўйхат!$D:$D,$C535)</f>
        <v/>
      </c>
      <c r="AQ535" s="35">
        <f>SUMIFS(рўйхат!AZ:AZ,рўйхат!$CX:$CX,$B$536,рўйхат!$D:$D,$C535)</f>
        <v/>
      </c>
      <c r="AR535" s="36">
        <f>SUMIFS(рўйхат!BA:BA,рўйхат!$CX:$CX,$B$536,рўйхат!$D:$D,$C535)</f>
        <v/>
      </c>
      <c r="AS535" s="35">
        <f>SUMIFS(рўйхат!BB:BB,рўйхат!$CX:$CX,$B$536,рўйхат!$D:$D,$C535)</f>
        <v/>
      </c>
      <c r="AT535" s="36">
        <f>SUMIFS(рўйхат!BC:BC,рўйхат!$CX:$CX,$B$536,рўйхат!$D:$D,$C535)</f>
        <v/>
      </c>
      <c r="AU535" s="35">
        <f>SUMIFS(рўйхат!BD:BD,рўйхат!$CX:$CX,$B$536,рўйхат!$D:$D,$C535)</f>
        <v/>
      </c>
      <c r="AV535" s="36">
        <f>SUMIFS(рўйхат!BE:BE,рўйхат!$CX:$CX,$B$536,рўйхат!$D:$D,$C535)</f>
        <v/>
      </c>
      <c r="AW535" s="35">
        <f>SUMIFS(рўйхат!BF:BF,рўйхат!$CX:$CX,$B$536,рўйхат!$D:$D,$C535)</f>
        <v/>
      </c>
      <c r="AX535" s="36">
        <f>SUMIFS(рўйхат!BG:BG,рўйхат!$CX:$CX,$B$536,рўйхат!$D:$D,$C535)</f>
        <v/>
      </c>
      <c r="AY535" s="35">
        <f>SUMIFS(рўйхат!BH:BH,рўйхат!$CX:$CX,$B$536,рўйхат!$D:$D,$C535)</f>
        <v/>
      </c>
      <c r="AZ535" s="36">
        <f>SUMIFS(рўйхат!BI:BI,рўйхат!$CX:$CX,$B$536,рўйхат!$D:$D,$C535)</f>
        <v/>
      </c>
      <c r="BA535" s="35">
        <f>SUMIFS(рўйхат!BJ:BJ,рўйхат!$CX:$CX,$B$536,рўйхат!$D:$D,$C535)</f>
        <v/>
      </c>
      <c r="BB535" s="36">
        <f>SUMIFS(рўйхат!BK:BK,рўйхат!$CX:$CX,$B$536,рўйхат!$D:$D,$C535)</f>
        <v/>
      </c>
      <c r="BC535" s="77">
        <f>IFERROR(AO535/E535,0)</f>
        <v/>
      </c>
      <c r="BD535" s="77">
        <f>IFERROR(AP535/F535,0)</f>
        <v/>
      </c>
      <c r="BE535" s="35">
        <f>SUMIFS(рўйхат!BL:BL,рўйхат!$CX:$CX,$B$536,рўйхат!$D:$D,$C535)</f>
        <v/>
      </c>
      <c r="BF535" s="36">
        <f>SUMIFS(рўйхат!BM:BM,рўйхат!$CX:$CX,$B$536,рўйхат!$D:$D,$C535)</f>
        <v/>
      </c>
      <c r="BG535" s="35">
        <f>SUMIFS(рўйхат!BN:BN,рўйхат!$CX:$CX,$B$536,рўйхат!$D:$D,$C535)</f>
        <v/>
      </c>
      <c r="BH535" s="36">
        <f>SUMIFS(рўйхат!BO:BO,рўйхат!$CX:$CX,$B$536,рўйхат!$D:$D,$C535)</f>
        <v/>
      </c>
      <c r="BI535" s="35">
        <f>SUMIFS(рўйхат!BP:BP,рўйхат!$CX:$CX,$B$536,рўйхат!$D:$D,$C535)</f>
        <v/>
      </c>
      <c r="BJ535" s="36">
        <f>SUMIFS(рўйхат!BQ:BQ,рўйхат!$CX:$CX,$B$536,рўйхат!$D:$D,$C535)</f>
        <v/>
      </c>
      <c r="BK535" s="35">
        <f>SUMIFS(рўйхат!BR:BR,рўйхат!$CX:$CX,$B$536,рўйхат!$D:$D,$C535)</f>
        <v/>
      </c>
      <c r="BL535" s="36">
        <f>SUMIFS(рўйхат!BS:BS,рўйхат!$CX:$CX,$B$536,рўйхат!$D:$D,$C535)</f>
        <v/>
      </c>
      <c r="BM535" s="35">
        <f>SUMIFS(рўйхат!BT:BT,рўйхат!$CX:$CX,$B$536,рўйхат!$D:$D,$C535)</f>
        <v/>
      </c>
      <c r="BN535" s="36">
        <f>SUMIFS(рўйхат!BU:BU,рўйхат!$CX:$CX,$B$536,рўйхат!$D:$D,$C535)</f>
        <v/>
      </c>
      <c r="BO535" s="35">
        <f>SUMIFS(рўйхат!BX:BX,рўйхат!$CX:$CX,$B$536,рўйхат!$D:$D,$C535)</f>
        <v/>
      </c>
      <c r="BP535" s="36">
        <f>SUMIFS(рўйхат!BY:BY,рўйхат!$CX:$CX,$B$536,рўйхат!$D:$D,$C535)</f>
        <v/>
      </c>
      <c r="BQ535" s="35">
        <f>SUMIFS(рўйхат!BZ:BZ,рўйхат!$CX:$CX,$B$536,рўйхат!$D:$D,$C535)</f>
        <v/>
      </c>
      <c r="BR535" s="36">
        <f>SUMIFS(рўйхат!CA:CA,рўйхат!$CX:$CX,$B$536,рўйхат!$D:$D,$C535)</f>
        <v/>
      </c>
      <c r="BS535" s="35">
        <f>SUMIFS(рўйхат!CB:CB,рўйхат!$CX:$CX,$B$536,рўйхат!$D:$D,$C535)</f>
        <v/>
      </c>
      <c r="BT535" s="36">
        <f>SUMIFS(рўйхат!CC:CC,рўйхат!$CX:$CX,$B$536,рўйхат!$D:$D,$C535)</f>
        <v/>
      </c>
      <c r="BU535" s="35">
        <f>SUMIFS(рўйхат!CD:CD,рўйхат!$CX:$CX,$B$536,рўйхат!$D:$D,$C535)</f>
        <v/>
      </c>
      <c r="BV535" s="36">
        <f>SUMIFS(рўйхат!CE:CE,рўйхат!$CX:$CX,$B$536,рўйхат!$D:$D,$C535)</f>
        <v/>
      </c>
      <c r="BW535" s="35">
        <f>SUMIFS(рўйхат!CH:CH,рўйхат!$CX:$CX,$B$536,рўйхат!$D:$D,$C535)</f>
        <v/>
      </c>
      <c r="BX535" s="36">
        <f>SUMIFS(рўйхат!CI:CI,рўйхат!$CX:$CX,$B$536,рўйхат!$D:$D,$C535)</f>
        <v/>
      </c>
      <c r="BY535" s="35">
        <f>SUMIFS(рўйхат!CJ:CJ,рўйхат!$CX:$CX,$B$536,рўйхат!$D:$D,$C535)</f>
        <v/>
      </c>
      <c r="BZ535" s="36">
        <f>SUMIFS(рўйхат!CK:CK,рўйхат!$CX:$CX,$B$536,рўйхат!$D:$D,$C535)</f>
        <v/>
      </c>
      <c r="CA535" s="35">
        <f>SUMIFS(рўйхат!CL:CL,рўйхат!$CX:$CX,$B$536,рўйхат!$D:$D,$C535)</f>
        <v/>
      </c>
      <c r="CB535" s="36">
        <f>SUMIFS(рўйхат!CM:CM,рўйхат!$CX:$CX,$B$536,рўйхат!$D:$D,$C535)</f>
        <v/>
      </c>
      <c r="CC535" s="35">
        <f>SUMIFS(рўйхат!CN:CN,рўйхат!$CX:$CX,$B$536,рўйхат!$D:$D,$C535)</f>
        <v/>
      </c>
      <c r="CD535" s="36">
        <f>SUMIFS(рўйхат!CO:CO,рўйхат!$CX:$CX,$B$536,рўйхат!$D:$D,$C535)</f>
        <v/>
      </c>
      <c r="CE535" s="77">
        <f>IFERROR(BE535/(Q535+BE535),0)</f>
        <v/>
      </c>
      <c r="CF535" s="78">
        <f>IFERROR(BF535/(R535+BF535),0)</f>
        <v/>
      </c>
    </row>
    <row r="536" collapsed="1" ht="30" customFormat="1" customHeight="1" s="8">
      <c r="A536" s="31" t="n">
        <v>8</v>
      </c>
      <c r="B536" s="198" t="inlineStr">
        <is>
          <t>Сув хўжалиги вазирлиги</t>
        </is>
      </c>
      <c r="C536" s="199" t="n"/>
      <c r="D536" s="16" t="inlineStr">
        <is>
          <t>У.Тангриев</t>
        </is>
      </c>
      <c r="E536" s="17">
        <f>SUMIF(рўйхат!$CX:$CX,$B536,рўйхат!F:F)</f>
        <v/>
      </c>
      <c r="F536" s="18">
        <f>SUMIF(рўйхат!$CX:$CX,$B536,рўйхат!G:G)</f>
        <v/>
      </c>
      <c r="G536" s="17">
        <f>SUMIF(рўйхат!$CX:$CX,$B536,рўйхат!H:H)</f>
        <v/>
      </c>
      <c r="H536" s="18">
        <f>SUMIF(рўйхат!$CX:$CX,$B536,рўйхат!I:I)</f>
        <v/>
      </c>
      <c r="I536" s="17">
        <f>SUMIF(рўйхат!$CX:$CX,$B536,рўйхат!J:J)</f>
        <v/>
      </c>
      <c r="J536" s="18">
        <f>SUMIF(рўйхат!$CX:$CX,$B536,рўйхат!K:K)</f>
        <v/>
      </c>
      <c r="K536" s="17">
        <f>SUMIF(рўйхат!$CX:$CX,$B536,рўйхат!L:L)</f>
        <v/>
      </c>
      <c r="L536" s="18">
        <f>SUMIF(рўйхат!$CX:$CX,$B536,рўйхат!M:M)</f>
        <v/>
      </c>
      <c r="M536" s="17">
        <f>SUMIF(рўйхат!$CX:$CX,$B536,рўйхат!N:N)</f>
        <v/>
      </c>
      <c r="N536" s="18">
        <f>SUMIF(рўйхат!$CX:$CX,$B536,рўйхат!O:O)</f>
        <v/>
      </c>
      <c r="O536" s="75">
        <f>IFERROR(M536/E536,0)</f>
        <v/>
      </c>
      <c r="P536" s="75">
        <f>IFERROR(N536/F536,0)</f>
        <v/>
      </c>
      <c r="Q536" s="19">
        <f>SUMIF(рўйхат!$CX:$CX,$B536,рўйхат!P:P)</f>
        <v/>
      </c>
      <c r="R536" s="20">
        <f>SUMIF(рўйхат!$CX:$CX,$B536,рўйхат!Q:Q)</f>
        <v/>
      </c>
      <c r="S536" s="19">
        <f>SUMIF(рўйхат!$CX:$CX,$B536,рўйхат!R:R)</f>
        <v/>
      </c>
      <c r="T536" s="20">
        <f>SUMIF(рўйхат!$CX:$CX,$B536,рўйхат!S:S)</f>
        <v/>
      </c>
      <c r="U536" s="19">
        <f>SUMIF(рўйхат!$CX:$CX,$B536,рўйхат!T:T)</f>
        <v/>
      </c>
      <c r="V536" s="20">
        <f>SUMIF(рўйхат!$CX:$CX,$B536,рўйхат!U:U)</f>
        <v/>
      </c>
      <c r="W536" s="19">
        <f>SUMIF(рўйхат!$CX:$CX,$B536,рўйхат!V:V)</f>
        <v/>
      </c>
      <c r="X536" s="20">
        <f>SUMIF(рўйхат!$CX:$CX,$B536,рўйхат!W:W)</f>
        <v/>
      </c>
      <c r="Y536" s="19">
        <f>SUMIF(рўйхат!$CX:$CX,$B536,рўйхат!X:X)</f>
        <v/>
      </c>
      <c r="Z536" s="20">
        <f>SUMIF(рўйхат!$CX:$CX,$B536,рўйхат!Y:Y)</f>
        <v/>
      </c>
      <c r="AA536" s="19">
        <f>SUMIF(рўйхат!$CX:$CX,$B536,рўйхат!Z:Z)</f>
        <v/>
      </c>
      <c r="AB536" s="20">
        <f>SUMIF(рўйхат!$CX:$CX,$B536,рўйхат!AA:AA)</f>
        <v/>
      </c>
      <c r="AC536" s="19">
        <f>SUMIF(рўйхат!$CX:$CX,$B536,рўйхат!AB:AB)</f>
        <v/>
      </c>
      <c r="AD536" s="20">
        <f>SUMIF(рўйхат!$CX:$CX,$B536,рўйхат!AC:AC)</f>
        <v/>
      </c>
      <c r="AE536" s="19">
        <f>SUMIF(рўйхат!$CX:$CX,$B536,рўйхат!AD:AD)</f>
        <v/>
      </c>
      <c r="AF536" s="20">
        <f>SUMIF(рўйхат!$CX:$CX,$B536,рўйхат!AE:AE)</f>
        <v/>
      </c>
      <c r="AG536" s="19">
        <f>SUMIF(рўйхат!$CX:$CX,$B536,рўйхат!AH:AH)</f>
        <v/>
      </c>
      <c r="AH536" s="20">
        <f>SUMIF(рўйхат!$CX:$CX,$B536,рўйхат!AI:AI)</f>
        <v/>
      </c>
      <c r="AI536" s="19">
        <f>SUMIF(рўйхат!$CX:$CX,$B536,рўйхат!AJ:AJ)</f>
        <v/>
      </c>
      <c r="AJ536" s="20">
        <f>SUMIF(рўйхат!$CX:$CX,$B536,рўйхат!AK:AK)</f>
        <v/>
      </c>
      <c r="AK536" s="19">
        <f>SUMIF(рўйхат!$CX:$CX,$B536,рўйхат!AL:AL)</f>
        <v/>
      </c>
      <c r="AL536" s="20">
        <f>SUMIF(рўйхат!$CX:$CX,$B536,рўйхат!AM:AM)</f>
        <v/>
      </c>
      <c r="AM536" s="76">
        <f>IFERROR(Q536/E536,0)</f>
        <v/>
      </c>
      <c r="AN536" s="76">
        <f>IFERROR(R536/F536,0)</f>
        <v/>
      </c>
      <c r="AO536" s="19">
        <f>SUMIF(рўйхат!$CX:$CX,$B536,рўйхат!AX:AX)</f>
        <v/>
      </c>
      <c r="AP536" s="20">
        <f>SUMIF(рўйхат!$CX:$CX,$B536,рўйхат!AY:AY)</f>
        <v/>
      </c>
      <c r="AQ536" s="19">
        <f>SUMIF(рўйхат!$CX:$CX,$B536,рўйхат!AZ:AZ)</f>
        <v/>
      </c>
      <c r="AR536" s="20">
        <f>SUMIF(рўйхат!$CX:$CX,$B536,рўйхат!BA:BA)</f>
        <v/>
      </c>
      <c r="AS536" s="19">
        <f>SUMIF(рўйхат!$CX:$CX,$B536,рўйхат!BB:BB)</f>
        <v/>
      </c>
      <c r="AT536" s="20">
        <f>SUMIF(рўйхат!$CX:$CX,$B536,рўйхат!BC:BC)</f>
        <v/>
      </c>
      <c r="AU536" s="19">
        <f>SUMIF(рўйхат!$CX:$CX,$B536,рўйхат!BD:BD)</f>
        <v/>
      </c>
      <c r="AV536" s="20">
        <f>SUMIF(рўйхат!$CX:$CX,$B536,рўйхат!BE:BE)</f>
        <v/>
      </c>
      <c r="AW536" s="19">
        <f>SUMIF(рўйхат!$CX:$CX,$B536,рўйхат!BF:BF)</f>
        <v/>
      </c>
      <c r="AX536" s="20">
        <f>SUMIF(рўйхат!$CX:$CX,$B536,рўйхат!BG:BG)</f>
        <v/>
      </c>
      <c r="AY536" s="19">
        <f>SUMIF(рўйхат!$CX:$CX,$B536,рўйхат!BH:BH)</f>
        <v/>
      </c>
      <c r="AZ536" s="20">
        <f>SUMIF(рўйхат!$CX:$CX,$B536,рўйхат!BI:BI)</f>
        <v/>
      </c>
      <c r="BA536" s="19">
        <f>SUMIF(рўйхат!$CX:$CX,$B536,рўйхат!BJ:BJ)</f>
        <v/>
      </c>
      <c r="BB536" s="20">
        <f>SUMIF(рўйхат!$CX:$CX,$B536,рўйхат!BK:BK)</f>
        <v/>
      </c>
      <c r="BC536" s="76">
        <f>IFERROR(AO536/E536,0)</f>
        <v/>
      </c>
      <c r="BD536" s="76">
        <f>IFERROR(AP536/F536,0)</f>
        <v/>
      </c>
      <c r="BE536" s="19">
        <f>SUMIF(рўйхат!$CX:$CX,$B536,рўйхат!BL:BL)</f>
        <v/>
      </c>
      <c r="BF536" s="20">
        <f>SUMIF(рўйхат!$CX:$CX,$B536,рўйхат!BM:BM)</f>
        <v/>
      </c>
      <c r="BG536" s="19">
        <f>SUMIF(рўйхат!$CX:$CX,$B536,рўйхат!BN:BN)</f>
        <v/>
      </c>
      <c r="BH536" s="20">
        <f>SUMIF(рўйхат!$CX:$CX,$B536,рўйхат!BO:BO)</f>
        <v/>
      </c>
      <c r="BI536" s="19">
        <f>SUMIF(рўйхат!$CX:$CX,$B536,рўйхат!BP:BP)</f>
        <v/>
      </c>
      <c r="BJ536" s="20">
        <f>SUMIF(рўйхат!$CX:$CX,$B536,рўйхат!BQ:BQ)</f>
        <v/>
      </c>
      <c r="BK536" s="19">
        <f>SUMIF(рўйхат!$CX:$CX,$B536,рўйхат!BR:BR)</f>
        <v/>
      </c>
      <c r="BL536" s="20">
        <f>SUMIF(рўйхат!$CX:$CX,$B536,рўйхат!BS:BS)</f>
        <v/>
      </c>
      <c r="BM536" s="19">
        <f>SUMIF(рўйхат!$CX:$CX,$B536,рўйхат!BT:BT)</f>
        <v/>
      </c>
      <c r="BN536" s="20">
        <f>SUMIF(рўйхат!$CX:$CX,$B536,рўйхат!BU:BU)</f>
        <v/>
      </c>
      <c r="BO536" s="19">
        <f>SUMIF(рўйхат!$CX:$CX,$B536,рўйхат!BX:BX)</f>
        <v/>
      </c>
      <c r="BP536" s="20">
        <f>SUMIF(рўйхат!$CX:$CX,$B536,рўйхат!BY:BY)</f>
        <v/>
      </c>
      <c r="BQ536" s="19">
        <f>SUMIF(рўйхат!$CX:$CX,$B536,рўйхат!BZ:BZ)</f>
        <v/>
      </c>
      <c r="BR536" s="20">
        <f>SUMIF(рўйхат!$CX:$CX,$B536,рўйхат!CA:CA)</f>
        <v/>
      </c>
      <c r="BS536" s="19">
        <f>SUMIF(рўйхат!$CX:$CX,$B536,рўйхат!CB:CB)</f>
        <v/>
      </c>
      <c r="BT536" s="20">
        <f>SUMIF(рўйхат!$CX:$CX,$B536,рўйхат!CC:CC)</f>
        <v/>
      </c>
      <c r="BU536" s="19">
        <f>SUMIF(рўйхат!$CX:$CX,$B536,рўйхат!CD:CD)</f>
        <v/>
      </c>
      <c r="BV536" s="20">
        <f>SUMIF(рўйхат!$CX:$CX,$B536,рўйхат!CE:CE)</f>
        <v/>
      </c>
      <c r="BW536" s="19">
        <f>SUMIF(рўйхат!$CX:$CX,$B536,рўйхат!CH:CH)</f>
        <v/>
      </c>
      <c r="BX536" s="20">
        <f>SUMIF(рўйхат!$CX:$CX,$B536,рўйхат!CI:CI)</f>
        <v/>
      </c>
      <c r="BY536" s="19">
        <f>SUMIF(рўйхат!$CX:$CX,$B536,рўйхат!CJ:CJ)</f>
        <v/>
      </c>
      <c r="BZ536" s="20">
        <f>SUMIF(рўйхат!$CX:$CX,$B536,рўйхат!CK:CK)</f>
        <v/>
      </c>
      <c r="CA536" s="19">
        <f>SUMIF(рўйхат!$CX:$CX,$B536,рўйхат!CL:CL)</f>
        <v/>
      </c>
      <c r="CB536" s="20">
        <f>SUMIF(рўйхат!$CX:$CX,$B536,рўйхат!CM:CM)</f>
        <v/>
      </c>
      <c r="CC536" s="19">
        <f>SUMIF(рўйхат!$CX:$CX,$B536,рўйхат!CN:CN)</f>
        <v/>
      </c>
      <c r="CD536" s="20">
        <f>SUMIF(рўйхат!$CX:$CX,$B536,рўйхат!CO:CO)</f>
        <v/>
      </c>
      <c r="CE536" s="77">
        <f>IFERROR(BE536/(Q536+BE536),0)</f>
        <v/>
      </c>
      <c r="CF536" s="78">
        <f>IFERROR(BF536/(R536+BF536),0)</f>
        <v/>
      </c>
    </row>
    <row r="537" hidden="1" outlineLevel="1" ht="30" customFormat="1" customHeight="1" s="8">
      <c r="A537" s="39" t="n"/>
      <c r="B537" s="50" t="n">
        <v>1</v>
      </c>
      <c r="C537" s="37" t="inlineStr">
        <is>
          <t>Автомобилларга ёқилғи қуйиш шахобчалари томонидан сотилган газ (метан) миқдори таҳлили</t>
        </is>
      </c>
      <c r="D537" s="16" t="n"/>
      <c r="E537" s="35">
        <f>SUMIFS(рўйхат!F:F,рўйхат!$CX:$CX,$B$602,рўйхат!$D:$D,$C537)</f>
        <v/>
      </c>
      <c r="F537" s="36">
        <f>SUMIFS(рўйхат!G:G,рўйхат!$CX:$CX,$B$602,рўйхат!$D:$D,$C537)</f>
        <v/>
      </c>
      <c r="G537" s="35">
        <f>SUMIFS(рўйхат!H:H,рўйхат!$CX:$CX,$B$602,рўйхат!$D:$D,$C537)</f>
        <v/>
      </c>
      <c r="H537" s="36">
        <f>SUMIFS(рўйхат!I:I,рўйхат!$CX:$CX,$B$602,рўйхат!$D:$D,$C537)</f>
        <v/>
      </c>
      <c r="I537" s="35">
        <f>SUMIFS(рўйхат!J:J,рўйхат!$CX:$CX,$B$602,рўйхат!$D:$D,$C537)</f>
        <v/>
      </c>
      <c r="J537" s="36">
        <f>SUMIFS(рўйхат!K:K,рўйхат!$CX:$CX,$B$602,рўйхат!$D:$D,$C537)</f>
        <v/>
      </c>
      <c r="K537" s="35">
        <f>SUMIFS(рўйхат!L:L,рўйхат!$CX:$CX,$B$602,рўйхат!$D:$D,$C537)</f>
        <v/>
      </c>
      <c r="L537" s="36">
        <f>SUMIFS(рўйхат!M:M,рўйхат!$CX:$CX,$B$602,рўйхат!$D:$D,$C537)</f>
        <v/>
      </c>
      <c r="M537" s="35">
        <f>SUMIFS(рўйхат!N:N,рўйхат!$CX:$CX,$B$602,рўйхат!$D:$D,$C537)</f>
        <v/>
      </c>
      <c r="N537" s="36">
        <f>SUMIFS(рўйхат!O:O,рўйхат!$CX:$CX,$B$602,рўйхат!$D:$D,$C537)</f>
        <v/>
      </c>
      <c r="O537" s="34">
        <f>IFERROR(M537/E537,0)</f>
        <v/>
      </c>
      <c r="P537" s="34">
        <f>IFERROR(N537/F537,0)</f>
        <v/>
      </c>
      <c r="Q537" s="35">
        <f>SUMIFS(рўйхат!P:P,рўйхат!$CX:$CX,$B$602,рўйхат!$D:$D,$C537)</f>
        <v/>
      </c>
      <c r="R537" s="36">
        <f>SUMIFS(рўйхат!Q:Q,рўйхат!$CX:$CX,$B$602,рўйхат!$D:$D,$C537)</f>
        <v/>
      </c>
      <c r="S537" s="35">
        <f>SUMIFS(рўйхат!R:R,рўйхат!$CX:$CX,$B$602,рўйхат!$D:$D,$C537)</f>
        <v/>
      </c>
      <c r="T537" s="36">
        <f>SUMIFS(рўйхат!S:S,рўйхат!$CX:$CX,$B$602,рўйхат!$D:$D,$C537)</f>
        <v/>
      </c>
      <c r="U537" s="35">
        <f>SUMIFS(рўйхат!T:T,рўйхат!$CX:$CX,$B$602,рўйхат!$D:$D,$C537)</f>
        <v/>
      </c>
      <c r="V537" s="36">
        <f>SUMIFS(рўйхат!U:U,рўйхат!$CX:$CX,$B$602,рўйхат!$D:$D,$C537)</f>
        <v/>
      </c>
      <c r="W537" s="35">
        <f>SUMIFS(рўйхат!V:V,рўйхат!$CX:$CX,$B$602,рўйхат!$D:$D,$C537)</f>
        <v/>
      </c>
      <c r="X537" s="36">
        <f>SUMIFS(рўйхат!W:W,рўйхат!$CX:$CX,$B$602,рўйхат!$D:$D,$C537)</f>
        <v/>
      </c>
      <c r="Y537" s="35">
        <f>SUMIFS(рўйхат!X:X,рўйхат!$CX:$CX,$B$602,рўйхат!$D:$D,$C537)</f>
        <v/>
      </c>
      <c r="Z537" s="36">
        <f>SUMIFS(рўйхат!Y:Y,рўйхат!$CX:$CX,$B$602,рўйхат!$D:$D,$C537)</f>
        <v/>
      </c>
      <c r="AA537" s="35">
        <f>SUMIFS(рўйхат!Z:Z,рўйхат!$CX:$CX,$B$602,рўйхат!$D:$D,$C537)</f>
        <v/>
      </c>
      <c r="AB537" s="36">
        <f>SUMIFS(рўйхат!AA:AA,рўйхат!$CX:$CX,$B$602,рўйхат!$D:$D,$C537)</f>
        <v/>
      </c>
      <c r="AC537" s="35">
        <f>SUMIFS(рўйхат!AB:AB,рўйхат!$CX:$CX,$B$602,рўйхат!$D:$D,$C537)</f>
        <v/>
      </c>
      <c r="AD537" s="36">
        <f>SUMIFS(рўйхат!AC:AC,рўйхат!$CX:$CX,$B$602,рўйхат!$D:$D,$C537)</f>
        <v/>
      </c>
      <c r="AE537" s="35">
        <f>SUMIFS(рўйхат!AD:AD,рўйхат!$CX:$CX,$B$602,рўйхат!$D:$D,$C537)</f>
        <v/>
      </c>
      <c r="AF537" s="36">
        <f>SUMIFS(рўйхат!AE:AE,рўйхат!$CX:$CX,$B$602,рўйхат!$D:$D,$C537)</f>
        <v/>
      </c>
      <c r="AG537" s="35">
        <f>SUMIFS(рўйхат!AH:AH,рўйхат!$CX:$CX,$B$602,рўйхат!$D:$D,$C537)</f>
        <v/>
      </c>
      <c r="AH537" s="36">
        <f>SUMIFS(рўйхат!AI:AI,рўйхат!$CX:$CX,$B$602,рўйхат!$D:$D,$C537)</f>
        <v/>
      </c>
      <c r="AI537" s="35">
        <f>SUMIFS(рўйхат!AJ:AJ,рўйхат!$CX:$CX,$B$602,рўйхат!$D:$D,$C537)</f>
        <v/>
      </c>
      <c r="AJ537" s="36">
        <f>SUMIFS(рўйхат!AK:AK,рўйхат!$CX:$CX,$B$602,рўйхат!$D:$D,$C537)</f>
        <v/>
      </c>
      <c r="AK537" s="35">
        <f>SUMIFS(рўйхат!AL:AL,рўйхат!$CX:$CX,$B$602,рўйхат!$D:$D,$C537)</f>
        <v/>
      </c>
      <c r="AL537" s="36">
        <f>SUMIFS(рўйхат!AM:AM,рўйхат!$CX:$CX,$B$602,рўйхат!$D:$D,$C537)</f>
        <v/>
      </c>
      <c r="AM537" s="77">
        <f>IFERROR(Q537/E537,0)</f>
        <v/>
      </c>
      <c r="AN537" s="77">
        <f>IFERROR(R537/F537,0)</f>
        <v/>
      </c>
      <c r="AO537" s="35">
        <f>SUMIFS(рўйхат!AX:AX,рўйхат!$CX:$CX,$B$602,рўйхат!$D:$D,$C537)</f>
        <v/>
      </c>
      <c r="AP537" s="36">
        <f>SUMIFS(рўйхат!AY:AY,рўйхат!$CX:$CX,$B$602,рўйхат!$D:$D,$C537)</f>
        <v/>
      </c>
      <c r="AQ537" s="35">
        <f>SUMIFS(рўйхат!AZ:AZ,рўйхат!$CX:$CX,$B$602,рўйхат!$D:$D,$C537)</f>
        <v/>
      </c>
      <c r="AR537" s="36">
        <f>SUMIFS(рўйхат!BA:BA,рўйхат!$CX:$CX,$B$602,рўйхат!$D:$D,$C537)</f>
        <v/>
      </c>
      <c r="AS537" s="35">
        <f>SUMIFS(рўйхат!BB:BB,рўйхат!$CX:$CX,$B$602,рўйхат!$D:$D,$C537)</f>
        <v/>
      </c>
      <c r="AT537" s="36">
        <f>SUMIFS(рўйхат!BC:BC,рўйхат!$CX:$CX,$B$602,рўйхат!$D:$D,$C537)</f>
        <v/>
      </c>
      <c r="AU537" s="35">
        <f>SUMIFS(рўйхат!BD:BD,рўйхат!$CX:$CX,$B$602,рўйхат!$D:$D,$C537)</f>
        <v/>
      </c>
      <c r="AV537" s="36">
        <f>SUMIFS(рўйхат!BE:BE,рўйхат!$CX:$CX,$B$602,рўйхат!$D:$D,$C537)</f>
        <v/>
      </c>
      <c r="AW537" s="35">
        <f>SUMIFS(рўйхат!BF:BF,рўйхат!$CX:$CX,$B$602,рўйхат!$D:$D,$C537)</f>
        <v/>
      </c>
      <c r="AX537" s="36">
        <f>SUMIFS(рўйхат!BG:BG,рўйхат!$CX:$CX,$B$602,рўйхат!$D:$D,$C537)</f>
        <v/>
      </c>
      <c r="AY537" s="35">
        <f>SUMIFS(рўйхат!BH:BH,рўйхат!$CX:$CX,$B$602,рўйхат!$D:$D,$C537)</f>
        <v/>
      </c>
      <c r="AZ537" s="36">
        <f>SUMIFS(рўйхат!BI:BI,рўйхат!$CX:$CX,$B$602,рўйхат!$D:$D,$C537)</f>
        <v/>
      </c>
      <c r="BA537" s="35">
        <f>SUMIFS(рўйхат!BJ:BJ,рўйхат!$CX:$CX,$B$602,рўйхат!$D:$D,$C537)</f>
        <v/>
      </c>
      <c r="BB537" s="36">
        <f>SUMIFS(рўйхат!BK:BK,рўйхат!$CX:$CX,$B$602,рўйхат!$D:$D,$C537)</f>
        <v/>
      </c>
      <c r="BC537" s="77">
        <f>IFERROR(AO537/E537,0)</f>
        <v/>
      </c>
      <c r="BD537" s="77">
        <f>IFERROR(AP537/F537,0)</f>
        <v/>
      </c>
      <c r="BE537" s="35">
        <f>SUMIFS(рўйхат!BL:BL,рўйхат!$CX:$CX,$B$602,рўйхат!$D:$D,$C537)</f>
        <v/>
      </c>
      <c r="BF537" s="36">
        <f>SUMIFS(рўйхат!BM:BM,рўйхат!$CX:$CX,$B$602,рўйхат!$D:$D,$C537)</f>
        <v/>
      </c>
      <c r="BG537" s="35">
        <f>SUMIFS(рўйхат!BN:BN,рўйхат!$CX:$CX,$B$602,рўйхат!$D:$D,$C537)</f>
        <v/>
      </c>
      <c r="BH537" s="36">
        <f>SUMIFS(рўйхат!BO:BO,рўйхат!$CX:$CX,$B$602,рўйхат!$D:$D,$C537)</f>
        <v/>
      </c>
      <c r="BI537" s="35">
        <f>SUMIFS(рўйхат!BP:BP,рўйхат!$CX:$CX,$B$602,рўйхат!$D:$D,$C537)</f>
        <v/>
      </c>
      <c r="BJ537" s="36">
        <f>SUMIFS(рўйхат!BQ:BQ,рўйхат!$CX:$CX,$B$602,рўйхат!$D:$D,$C537)</f>
        <v/>
      </c>
      <c r="BK537" s="35">
        <f>SUMIFS(рўйхат!BR:BR,рўйхат!$CX:$CX,$B$602,рўйхат!$D:$D,$C537)</f>
        <v/>
      </c>
      <c r="BL537" s="36">
        <f>SUMIFS(рўйхат!BS:BS,рўйхат!$CX:$CX,$B$602,рўйхат!$D:$D,$C537)</f>
        <v/>
      </c>
      <c r="BM537" s="35">
        <f>SUMIFS(рўйхат!BT:BT,рўйхат!$CX:$CX,$B$602,рўйхат!$D:$D,$C537)</f>
        <v/>
      </c>
      <c r="BN537" s="36">
        <f>SUMIFS(рўйхат!BU:BU,рўйхат!$CX:$CX,$B$602,рўйхат!$D:$D,$C537)</f>
        <v/>
      </c>
      <c r="BO537" s="35">
        <f>SUMIFS(рўйхат!BX:BX,рўйхат!$CX:$CX,$B$602,рўйхат!$D:$D,$C537)</f>
        <v/>
      </c>
      <c r="BP537" s="36">
        <f>SUMIFS(рўйхат!BY:BY,рўйхат!$CX:$CX,$B$602,рўйхат!$D:$D,$C537)</f>
        <v/>
      </c>
      <c r="BQ537" s="35">
        <f>SUMIFS(рўйхат!BZ:BZ,рўйхат!$CX:$CX,$B$602,рўйхат!$D:$D,$C537)</f>
        <v/>
      </c>
      <c r="BR537" s="36">
        <f>SUMIFS(рўйхат!CA:CA,рўйхат!$CX:$CX,$B$602,рўйхат!$D:$D,$C537)</f>
        <v/>
      </c>
      <c r="BS537" s="35">
        <f>SUMIFS(рўйхат!CB:CB,рўйхат!$CX:$CX,$B$602,рўйхат!$D:$D,$C537)</f>
        <v/>
      </c>
      <c r="BT537" s="36">
        <f>SUMIFS(рўйхат!CC:CC,рўйхат!$CX:$CX,$B$602,рўйхат!$D:$D,$C537)</f>
        <v/>
      </c>
      <c r="BU537" s="35">
        <f>SUMIFS(рўйхат!CD:CD,рўйхат!$CX:$CX,$B$602,рўйхат!$D:$D,$C537)</f>
        <v/>
      </c>
      <c r="BV537" s="36">
        <f>SUMIFS(рўйхат!CE:CE,рўйхат!$CX:$CX,$B$602,рўйхат!$D:$D,$C537)</f>
        <v/>
      </c>
      <c r="BW537" s="35">
        <f>SUMIFS(рўйхат!CH:CH,рўйхат!$CX:$CX,$B$602,рўйхат!$D:$D,$C537)</f>
        <v/>
      </c>
      <c r="BX537" s="36">
        <f>SUMIFS(рўйхат!CI:CI,рўйхат!$CX:$CX,$B$602,рўйхат!$D:$D,$C537)</f>
        <v/>
      </c>
      <c r="BY537" s="35">
        <f>SUMIFS(рўйхат!CJ:CJ,рўйхат!$CX:$CX,$B$602,рўйхат!$D:$D,$C537)</f>
        <v/>
      </c>
      <c r="BZ537" s="36">
        <f>SUMIFS(рўйхат!CK:CK,рўйхат!$CX:$CX,$B$602,рўйхат!$D:$D,$C537)</f>
        <v/>
      </c>
      <c r="CA537" s="35">
        <f>SUMIFS(рўйхат!CL:CL,рўйхат!$CX:$CX,$B$602,рўйхат!$D:$D,$C537)</f>
        <v/>
      </c>
      <c r="CB537" s="36">
        <f>SUMIFS(рўйхат!CM:CM,рўйхат!$CX:$CX,$B$602,рўйхат!$D:$D,$C537)</f>
        <v/>
      </c>
      <c r="CC537" s="35">
        <f>SUMIFS(рўйхат!CN:CN,рўйхат!$CX:$CX,$B$602,рўйхат!$D:$D,$C537)</f>
        <v/>
      </c>
      <c r="CD537" s="36">
        <f>SUMIFS(рўйхат!CO:CO,рўйхат!$CX:$CX,$B$602,рўйхат!$D:$D,$C537)</f>
        <v/>
      </c>
      <c r="CE537" s="77">
        <f>IFERROR(BE537/(Q537+BE537),0)</f>
        <v/>
      </c>
      <c r="CF537" s="78">
        <f>IFERROR(BF537/(R537+BF537),0)</f>
        <v/>
      </c>
    </row>
    <row r="538" hidden="1" outlineLevel="1" ht="30" customFormat="1" customHeight="1" s="8">
      <c r="A538" s="39" t="n"/>
      <c r="B538" s="50" t="n">
        <v>2</v>
      </c>
      <c r="C538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538" s="16" t="n"/>
      <c r="E538" s="35">
        <f>SUMIFS(рўйхат!F:F,рўйхат!$CX:$CX,$B$602,рўйхат!$D:$D,$C538)</f>
        <v/>
      </c>
      <c r="F538" s="36">
        <f>SUMIFS(рўйхат!G:G,рўйхат!$CX:$CX,$B$602,рўйхат!$D:$D,$C538)</f>
        <v/>
      </c>
      <c r="G538" s="35">
        <f>SUMIFS(рўйхат!H:H,рўйхат!$CX:$CX,$B$602,рўйхат!$D:$D,$C538)</f>
        <v/>
      </c>
      <c r="H538" s="36">
        <f>SUMIFS(рўйхат!I:I,рўйхат!$CX:$CX,$B$602,рўйхат!$D:$D,$C538)</f>
        <v/>
      </c>
      <c r="I538" s="35">
        <f>SUMIFS(рўйхат!J:J,рўйхат!$CX:$CX,$B$602,рўйхат!$D:$D,$C538)</f>
        <v/>
      </c>
      <c r="J538" s="36">
        <f>SUMIFS(рўйхат!K:K,рўйхат!$CX:$CX,$B$602,рўйхат!$D:$D,$C538)</f>
        <v/>
      </c>
      <c r="K538" s="35">
        <f>SUMIFS(рўйхат!L:L,рўйхат!$CX:$CX,$B$602,рўйхат!$D:$D,$C538)</f>
        <v/>
      </c>
      <c r="L538" s="36">
        <f>SUMIFS(рўйхат!M:M,рўйхат!$CX:$CX,$B$602,рўйхат!$D:$D,$C538)</f>
        <v/>
      </c>
      <c r="M538" s="35">
        <f>SUMIFS(рўйхат!N:N,рўйхат!$CX:$CX,$B$602,рўйхат!$D:$D,$C538)</f>
        <v/>
      </c>
      <c r="N538" s="36">
        <f>SUMIFS(рўйхат!O:O,рўйхат!$CX:$CX,$B$602,рўйхат!$D:$D,$C538)</f>
        <v/>
      </c>
      <c r="O538" s="34">
        <f>IFERROR(M538/E538,0)</f>
        <v/>
      </c>
      <c r="P538" s="34">
        <f>IFERROR(N538/F538,0)</f>
        <v/>
      </c>
      <c r="Q538" s="35">
        <f>SUMIFS(рўйхат!P:P,рўйхат!$CX:$CX,$B$602,рўйхат!$D:$D,$C538)</f>
        <v/>
      </c>
      <c r="R538" s="36">
        <f>SUMIFS(рўйхат!Q:Q,рўйхат!$CX:$CX,$B$602,рўйхат!$D:$D,$C538)</f>
        <v/>
      </c>
      <c r="S538" s="35">
        <f>SUMIFS(рўйхат!R:R,рўйхат!$CX:$CX,$B$602,рўйхат!$D:$D,$C538)</f>
        <v/>
      </c>
      <c r="T538" s="36">
        <f>SUMIFS(рўйхат!S:S,рўйхат!$CX:$CX,$B$602,рўйхат!$D:$D,$C538)</f>
        <v/>
      </c>
      <c r="U538" s="35">
        <f>SUMIFS(рўйхат!T:T,рўйхат!$CX:$CX,$B$602,рўйхат!$D:$D,$C538)</f>
        <v/>
      </c>
      <c r="V538" s="36">
        <f>SUMIFS(рўйхат!U:U,рўйхат!$CX:$CX,$B$602,рўйхат!$D:$D,$C538)</f>
        <v/>
      </c>
      <c r="W538" s="35">
        <f>SUMIFS(рўйхат!V:V,рўйхат!$CX:$CX,$B$602,рўйхат!$D:$D,$C538)</f>
        <v/>
      </c>
      <c r="X538" s="36">
        <f>SUMIFS(рўйхат!W:W,рўйхат!$CX:$CX,$B$602,рўйхат!$D:$D,$C538)</f>
        <v/>
      </c>
      <c r="Y538" s="35">
        <f>SUMIFS(рўйхат!X:X,рўйхат!$CX:$CX,$B$602,рўйхат!$D:$D,$C538)</f>
        <v/>
      </c>
      <c r="Z538" s="36">
        <f>SUMIFS(рўйхат!Y:Y,рўйхат!$CX:$CX,$B$602,рўйхат!$D:$D,$C538)</f>
        <v/>
      </c>
      <c r="AA538" s="35">
        <f>SUMIFS(рўйхат!Z:Z,рўйхат!$CX:$CX,$B$602,рўйхат!$D:$D,$C538)</f>
        <v/>
      </c>
      <c r="AB538" s="36">
        <f>SUMIFS(рўйхат!AA:AA,рўйхат!$CX:$CX,$B$602,рўйхат!$D:$D,$C538)</f>
        <v/>
      </c>
      <c r="AC538" s="35">
        <f>SUMIFS(рўйхат!AB:AB,рўйхат!$CX:$CX,$B$602,рўйхат!$D:$D,$C538)</f>
        <v/>
      </c>
      <c r="AD538" s="36">
        <f>SUMIFS(рўйхат!AC:AC,рўйхат!$CX:$CX,$B$602,рўйхат!$D:$D,$C538)</f>
        <v/>
      </c>
      <c r="AE538" s="35">
        <f>SUMIFS(рўйхат!AD:AD,рўйхат!$CX:$CX,$B$602,рўйхат!$D:$D,$C538)</f>
        <v/>
      </c>
      <c r="AF538" s="36">
        <f>SUMIFS(рўйхат!AE:AE,рўйхат!$CX:$CX,$B$602,рўйхат!$D:$D,$C538)</f>
        <v/>
      </c>
      <c r="AG538" s="35">
        <f>SUMIFS(рўйхат!AH:AH,рўйхат!$CX:$CX,$B$602,рўйхат!$D:$D,$C538)</f>
        <v/>
      </c>
      <c r="AH538" s="36">
        <f>SUMIFS(рўйхат!AI:AI,рўйхат!$CX:$CX,$B$602,рўйхат!$D:$D,$C538)</f>
        <v/>
      </c>
      <c r="AI538" s="35">
        <f>SUMIFS(рўйхат!AJ:AJ,рўйхат!$CX:$CX,$B$602,рўйхат!$D:$D,$C538)</f>
        <v/>
      </c>
      <c r="AJ538" s="36">
        <f>SUMIFS(рўйхат!AK:AK,рўйхат!$CX:$CX,$B$602,рўйхат!$D:$D,$C538)</f>
        <v/>
      </c>
      <c r="AK538" s="35">
        <f>SUMIFS(рўйхат!AL:AL,рўйхат!$CX:$CX,$B$602,рўйхат!$D:$D,$C538)</f>
        <v/>
      </c>
      <c r="AL538" s="36">
        <f>SUMIFS(рўйхат!AM:AM,рўйхат!$CX:$CX,$B$602,рўйхат!$D:$D,$C538)</f>
        <v/>
      </c>
      <c r="AM538" s="77">
        <f>IFERROR(Q538/E538,0)</f>
        <v/>
      </c>
      <c r="AN538" s="77">
        <f>IFERROR(R538/F538,0)</f>
        <v/>
      </c>
      <c r="AO538" s="35">
        <f>SUMIFS(рўйхат!AX:AX,рўйхат!$CX:$CX,$B$602,рўйхат!$D:$D,$C538)</f>
        <v/>
      </c>
      <c r="AP538" s="36">
        <f>SUMIFS(рўйхат!AY:AY,рўйхат!$CX:$CX,$B$602,рўйхат!$D:$D,$C538)</f>
        <v/>
      </c>
      <c r="AQ538" s="35">
        <f>SUMIFS(рўйхат!AZ:AZ,рўйхат!$CX:$CX,$B$602,рўйхат!$D:$D,$C538)</f>
        <v/>
      </c>
      <c r="AR538" s="36">
        <f>SUMIFS(рўйхат!BA:BA,рўйхат!$CX:$CX,$B$602,рўйхат!$D:$D,$C538)</f>
        <v/>
      </c>
      <c r="AS538" s="35">
        <f>SUMIFS(рўйхат!BB:BB,рўйхат!$CX:$CX,$B$602,рўйхат!$D:$D,$C538)</f>
        <v/>
      </c>
      <c r="AT538" s="36">
        <f>SUMIFS(рўйхат!BC:BC,рўйхат!$CX:$CX,$B$602,рўйхат!$D:$D,$C538)</f>
        <v/>
      </c>
      <c r="AU538" s="35">
        <f>SUMIFS(рўйхат!BD:BD,рўйхат!$CX:$CX,$B$602,рўйхат!$D:$D,$C538)</f>
        <v/>
      </c>
      <c r="AV538" s="36">
        <f>SUMIFS(рўйхат!BE:BE,рўйхат!$CX:$CX,$B$602,рўйхат!$D:$D,$C538)</f>
        <v/>
      </c>
      <c r="AW538" s="35">
        <f>SUMIFS(рўйхат!BF:BF,рўйхат!$CX:$CX,$B$602,рўйхат!$D:$D,$C538)</f>
        <v/>
      </c>
      <c r="AX538" s="36">
        <f>SUMIFS(рўйхат!BG:BG,рўйхат!$CX:$CX,$B$602,рўйхат!$D:$D,$C538)</f>
        <v/>
      </c>
      <c r="AY538" s="35">
        <f>SUMIFS(рўйхат!BH:BH,рўйхат!$CX:$CX,$B$602,рўйхат!$D:$D,$C538)</f>
        <v/>
      </c>
      <c r="AZ538" s="36">
        <f>SUMIFS(рўйхат!BI:BI,рўйхат!$CX:$CX,$B$602,рўйхат!$D:$D,$C538)</f>
        <v/>
      </c>
      <c r="BA538" s="35">
        <f>SUMIFS(рўйхат!BJ:BJ,рўйхат!$CX:$CX,$B$602,рўйхат!$D:$D,$C538)</f>
        <v/>
      </c>
      <c r="BB538" s="36">
        <f>SUMIFS(рўйхат!BK:BK,рўйхат!$CX:$CX,$B$602,рўйхат!$D:$D,$C538)</f>
        <v/>
      </c>
      <c r="BC538" s="77">
        <f>IFERROR(AO538/E538,0)</f>
        <v/>
      </c>
      <c r="BD538" s="77">
        <f>IFERROR(AP538/F538,0)</f>
        <v/>
      </c>
      <c r="BE538" s="35">
        <f>SUMIFS(рўйхат!BL:BL,рўйхат!$CX:$CX,$B$602,рўйхат!$D:$D,$C538)</f>
        <v/>
      </c>
      <c r="BF538" s="36">
        <f>SUMIFS(рўйхат!BM:BM,рўйхат!$CX:$CX,$B$602,рўйхат!$D:$D,$C538)</f>
        <v/>
      </c>
      <c r="BG538" s="35">
        <f>SUMIFS(рўйхат!BN:BN,рўйхат!$CX:$CX,$B$602,рўйхат!$D:$D,$C538)</f>
        <v/>
      </c>
      <c r="BH538" s="36">
        <f>SUMIFS(рўйхат!BO:BO,рўйхат!$CX:$CX,$B$602,рўйхат!$D:$D,$C538)</f>
        <v/>
      </c>
      <c r="BI538" s="35">
        <f>SUMIFS(рўйхат!BP:BP,рўйхат!$CX:$CX,$B$602,рўйхат!$D:$D,$C538)</f>
        <v/>
      </c>
      <c r="BJ538" s="36">
        <f>SUMIFS(рўйхат!BQ:BQ,рўйхат!$CX:$CX,$B$602,рўйхат!$D:$D,$C538)</f>
        <v/>
      </c>
      <c r="BK538" s="35">
        <f>SUMIFS(рўйхат!BR:BR,рўйхат!$CX:$CX,$B$602,рўйхат!$D:$D,$C538)</f>
        <v/>
      </c>
      <c r="BL538" s="36">
        <f>SUMIFS(рўйхат!BS:BS,рўйхат!$CX:$CX,$B$602,рўйхат!$D:$D,$C538)</f>
        <v/>
      </c>
      <c r="BM538" s="35">
        <f>SUMIFS(рўйхат!BT:BT,рўйхат!$CX:$CX,$B$602,рўйхат!$D:$D,$C538)</f>
        <v/>
      </c>
      <c r="BN538" s="36">
        <f>SUMIFS(рўйхат!BU:BU,рўйхат!$CX:$CX,$B$602,рўйхат!$D:$D,$C538)</f>
        <v/>
      </c>
      <c r="BO538" s="35">
        <f>SUMIFS(рўйхат!BX:BX,рўйхат!$CX:$CX,$B$602,рўйхат!$D:$D,$C538)</f>
        <v/>
      </c>
      <c r="BP538" s="36">
        <f>SUMIFS(рўйхат!BY:BY,рўйхат!$CX:$CX,$B$602,рўйхат!$D:$D,$C538)</f>
        <v/>
      </c>
      <c r="BQ538" s="35">
        <f>SUMIFS(рўйхат!BZ:BZ,рўйхат!$CX:$CX,$B$602,рўйхат!$D:$D,$C538)</f>
        <v/>
      </c>
      <c r="BR538" s="36">
        <f>SUMIFS(рўйхат!CA:CA,рўйхат!$CX:$CX,$B$602,рўйхат!$D:$D,$C538)</f>
        <v/>
      </c>
      <c r="BS538" s="35">
        <f>SUMIFS(рўйхат!CB:CB,рўйхат!$CX:$CX,$B$602,рўйхат!$D:$D,$C538)</f>
        <v/>
      </c>
      <c r="BT538" s="36">
        <f>SUMIFS(рўйхат!CC:CC,рўйхат!$CX:$CX,$B$602,рўйхат!$D:$D,$C538)</f>
        <v/>
      </c>
      <c r="BU538" s="35">
        <f>SUMIFS(рўйхат!CD:CD,рўйхат!$CX:$CX,$B$602,рўйхат!$D:$D,$C538)</f>
        <v/>
      </c>
      <c r="BV538" s="36">
        <f>SUMIFS(рўйхат!CE:CE,рўйхат!$CX:$CX,$B$602,рўйхат!$D:$D,$C538)</f>
        <v/>
      </c>
      <c r="BW538" s="35">
        <f>SUMIFS(рўйхат!CH:CH,рўйхат!$CX:$CX,$B$602,рўйхат!$D:$D,$C538)</f>
        <v/>
      </c>
      <c r="BX538" s="36">
        <f>SUMIFS(рўйхат!CI:CI,рўйхат!$CX:$CX,$B$602,рўйхат!$D:$D,$C538)</f>
        <v/>
      </c>
      <c r="BY538" s="35">
        <f>SUMIFS(рўйхат!CJ:CJ,рўйхат!$CX:$CX,$B$602,рўйхат!$D:$D,$C538)</f>
        <v/>
      </c>
      <c r="BZ538" s="36">
        <f>SUMIFS(рўйхат!CK:CK,рўйхат!$CX:$CX,$B$602,рўйхат!$D:$D,$C538)</f>
        <v/>
      </c>
      <c r="CA538" s="35">
        <f>SUMIFS(рўйхат!CL:CL,рўйхат!$CX:$CX,$B$602,рўйхат!$D:$D,$C538)</f>
        <v/>
      </c>
      <c r="CB538" s="36">
        <f>SUMIFS(рўйхат!CM:CM,рўйхат!$CX:$CX,$B$602,рўйхат!$D:$D,$C538)</f>
        <v/>
      </c>
      <c r="CC538" s="35">
        <f>SUMIFS(рўйхат!CN:CN,рўйхат!$CX:$CX,$B$602,рўйхат!$D:$D,$C538)</f>
        <v/>
      </c>
      <c r="CD538" s="36">
        <f>SUMIFS(рўйхат!CO:CO,рўйхат!$CX:$CX,$B$602,рўйхат!$D:$D,$C538)</f>
        <v/>
      </c>
      <c r="CE538" s="77">
        <f>IFERROR(BE538/(Q538+BE538),0)</f>
        <v/>
      </c>
      <c r="CF538" s="78">
        <f>IFERROR(BF538/(R538+BF538),0)</f>
        <v/>
      </c>
    </row>
    <row r="539" hidden="1" outlineLevel="1" ht="30" customFormat="1" customHeight="1" s="8">
      <c r="A539" s="39" t="n"/>
      <c r="B539" s="50" t="n">
        <v>3</v>
      </c>
      <c r="C539" s="38" t="inlineStr">
        <is>
          <t>Аффилланганлик таҳлили</t>
        </is>
      </c>
      <c r="D539" s="16" t="n"/>
      <c r="E539" s="35">
        <f>SUMIFS(рўйхат!F:F,рўйхат!$CX:$CX,$B$602,рўйхат!$D:$D,$C539)</f>
        <v/>
      </c>
      <c r="F539" s="36">
        <f>SUMIFS(рўйхат!G:G,рўйхат!$CX:$CX,$B$602,рўйхат!$D:$D,$C539)</f>
        <v/>
      </c>
      <c r="G539" s="35">
        <f>SUMIFS(рўйхат!H:H,рўйхат!$CX:$CX,$B$602,рўйхат!$D:$D,$C539)</f>
        <v/>
      </c>
      <c r="H539" s="36">
        <f>SUMIFS(рўйхат!I:I,рўйхат!$CX:$CX,$B$602,рўйхат!$D:$D,$C539)</f>
        <v/>
      </c>
      <c r="I539" s="35">
        <f>SUMIFS(рўйхат!J:J,рўйхат!$CX:$CX,$B$602,рўйхат!$D:$D,$C539)</f>
        <v/>
      </c>
      <c r="J539" s="36">
        <f>SUMIFS(рўйхат!K:K,рўйхат!$CX:$CX,$B$602,рўйхат!$D:$D,$C539)</f>
        <v/>
      </c>
      <c r="K539" s="35">
        <f>SUMIFS(рўйхат!L:L,рўйхат!$CX:$CX,$B$602,рўйхат!$D:$D,$C539)</f>
        <v/>
      </c>
      <c r="L539" s="36">
        <f>SUMIFS(рўйхат!M:M,рўйхат!$CX:$CX,$B$602,рўйхат!$D:$D,$C539)</f>
        <v/>
      </c>
      <c r="M539" s="35">
        <f>SUMIFS(рўйхат!N:N,рўйхат!$CX:$CX,$B$602,рўйхат!$D:$D,$C539)</f>
        <v/>
      </c>
      <c r="N539" s="36">
        <f>SUMIFS(рўйхат!O:O,рўйхат!$CX:$CX,$B$602,рўйхат!$D:$D,$C539)</f>
        <v/>
      </c>
      <c r="O539" s="34">
        <f>IFERROR(M539/E539,0)</f>
        <v/>
      </c>
      <c r="P539" s="34">
        <f>IFERROR(N539/F539,0)</f>
        <v/>
      </c>
      <c r="Q539" s="35">
        <f>SUMIFS(рўйхат!P:P,рўйхат!$CX:$CX,$B$602,рўйхат!$D:$D,$C539)</f>
        <v/>
      </c>
      <c r="R539" s="36">
        <f>SUMIFS(рўйхат!Q:Q,рўйхат!$CX:$CX,$B$602,рўйхат!$D:$D,$C539)</f>
        <v/>
      </c>
      <c r="S539" s="35">
        <f>SUMIFS(рўйхат!R:R,рўйхат!$CX:$CX,$B$602,рўйхат!$D:$D,$C539)</f>
        <v/>
      </c>
      <c r="T539" s="36">
        <f>SUMIFS(рўйхат!S:S,рўйхат!$CX:$CX,$B$602,рўйхат!$D:$D,$C539)</f>
        <v/>
      </c>
      <c r="U539" s="35">
        <f>SUMIFS(рўйхат!T:T,рўйхат!$CX:$CX,$B$602,рўйхат!$D:$D,$C539)</f>
        <v/>
      </c>
      <c r="V539" s="36">
        <f>SUMIFS(рўйхат!U:U,рўйхат!$CX:$CX,$B$602,рўйхат!$D:$D,$C539)</f>
        <v/>
      </c>
      <c r="W539" s="35">
        <f>SUMIFS(рўйхат!V:V,рўйхат!$CX:$CX,$B$602,рўйхат!$D:$D,$C539)</f>
        <v/>
      </c>
      <c r="X539" s="36">
        <f>SUMIFS(рўйхат!W:W,рўйхат!$CX:$CX,$B$602,рўйхат!$D:$D,$C539)</f>
        <v/>
      </c>
      <c r="Y539" s="35">
        <f>SUMIFS(рўйхат!X:X,рўйхат!$CX:$CX,$B$602,рўйхат!$D:$D,$C539)</f>
        <v/>
      </c>
      <c r="Z539" s="36">
        <f>SUMIFS(рўйхат!Y:Y,рўйхат!$CX:$CX,$B$602,рўйхат!$D:$D,$C539)</f>
        <v/>
      </c>
      <c r="AA539" s="35">
        <f>SUMIFS(рўйхат!Z:Z,рўйхат!$CX:$CX,$B$602,рўйхат!$D:$D,$C539)</f>
        <v/>
      </c>
      <c r="AB539" s="36">
        <f>SUMIFS(рўйхат!AA:AA,рўйхат!$CX:$CX,$B$602,рўйхат!$D:$D,$C539)</f>
        <v/>
      </c>
      <c r="AC539" s="35">
        <f>SUMIFS(рўйхат!AB:AB,рўйхат!$CX:$CX,$B$602,рўйхат!$D:$D,$C539)</f>
        <v/>
      </c>
      <c r="AD539" s="36">
        <f>SUMIFS(рўйхат!AC:AC,рўйхат!$CX:$CX,$B$602,рўйхат!$D:$D,$C539)</f>
        <v/>
      </c>
      <c r="AE539" s="35">
        <f>SUMIFS(рўйхат!AD:AD,рўйхат!$CX:$CX,$B$602,рўйхат!$D:$D,$C539)</f>
        <v/>
      </c>
      <c r="AF539" s="36">
        <f>SUMIFS(рўйхат!AE:AE,рўйхат!$CX:$CX,$B$602,рўйхат!$D:$D,$C539)</f>
        <v/>
      </c>
      <c r="AG539" s="35">
        <f>SUMIFS(рўйхат!AH:AH,рўйхат!$CX:$CX,$B$602,рўйхат!$D:$D,$C539)</f>
        <v/>
      </c>
      <c r="AH539" s="36">
        <f>SUMIFS(рўйхат!AI:AI,рўйхат!$CX:$CX,$B$602,рўйхат!$D:$D,$C539)</f>
        <v/>
      </c>
      <c r="AI539" s="35">
        <f>SUMIFS(рўйхат!AJ:AJ,рўйхат!$CX:$CX,$B$602,рўйхат!$D:$D,$C539)</f>
        <v/>
      </c>
      <c r="AJ539" s="36">
        <f>SUMIFS(рўйхат!AK:AK,рўйхат!$CX:$CX,$B$602,рўйхат!$D:$D,$C539)</f>
        <v/>
      </c>
      <c r="AK539" s="35">
        <f>SUMIFS(рўйхат!AL:AL,рўйхат!$CX:$CX,$B$602,рўйхат!$D:$D,$C539)</f>
        <v/>
      </c>
      <c r="AL539" s="36">
        <f>SUMIFS(рўйхат!AM:AM,рўйхат!$CX:$CX,$B$602,рўйхат!$D:$D,$C539)</f>
        <v/>
      </c>
      <c r="AM539" s="77">
        <f>IFERROR(Q539/E539,0)</f>
        <v/>
      </c>
      <c r="AN539" s="77">
        <f>IFERROR(R539/F539,0)</f>
        <v/>
      </c>
      <c r="AO539" s="35">
        <f>SUMIFS(рўйхат!AX:AX,рўйхат!$CX:$CX,$B$602,рўйхат!$D:$D,$C539)</f>
        <v/>
      </c>
      <c r="AP539" s="36">
        <f>SUMIFS(рўйхат!AY:AY,рўйхат!$CX:$CX,$B$602,рўйхат!$D:$D,$C539)</f>
        <v/>
      </c>
      <c r="AQ539" s="35">
        <f>SUMIFS(рўйхат!AZ:AZ,рўйхат!$CX:$CX,$B$602,рўйхат!$D:$D,$C539)</f>
        <v/>
      </c>
      <c r="AR539" s="36">
        <f>SUMIFS(рўйхат!BA:BA,рўйхат!$CX:$CX,$B$602,рўйхат!$D:$D,$C539)</f>
        <v/>
      </c>
      <c r="AS539" s="35">
        <f>SUMIFS(рўйхат!BB:BB,рўйхат!$CX:$CX,$B$602,рўйхат!$D:$D,$C539)</f>
        <v/>
      </c>
      <c r="AT539" s="36">
        <f>SUMIFS(рўйхат!BC:BC,рўйхат!$CX:$CX,$B$602,рўйхат!$D:$D,$C539)</f>
        <v/>
      </c>
      <c r="AU539" s="35">
        <f>SUMIFS(рўйхат!BD:BD,рўйхат!$CX:$CX,$B$602,рўйхат!$D:$D,$C539)</f>
        <v/>
      </c>
      <c r="AV539" s="36">
        <f>SUMIFS(рўйхат!BE:BE,рўйхат!$CX:$CX,$B$602,рўйхат!$D:$D,$C539)</f>
        <v/>
      </c>
      <c r="AW539" s="35">
        <f>SUMIFS(рўйхат!BF:BF,рўйхат!$CX:$CX,$B$602,рўйхат!$D:$D,$C539)</f>
        <v/>
      </c>
      <c r="AX539" s="36">
        <f>SUMIFS(рўйхат!BG:BG,рўйхат!$CX:$CX,$B$602,рўйхат!$D:$D,$C539)</f>
        <v/>
      </c>
      <c r="AY539" s="35">
        <f>SUMIFS(рўйхат!BH:BH,рўйхат!$CX:$CX,$B$602,рўйхат!$D:$D,$C539)</f>
        <v/>
      </c>
      <c r="AZ539" s="36">
        <f>SUMIFS(рўйхат!BI:BI,рўйхат!$CX:$CX,$B$602,рўйхат!$D:$D,$C539)</f>
        <v/>
      </c>
      <c r="BA539" s="35">
        <f>SUMIFS(рўйхат!BJ:BJ,рўйхат!$CX:$CX,$B$602,рўйхат!$D:$D,$C539)</f>
        <v/>
      </c>
      <c r="BB539" s="36">
        <f>SUMIFS(рўйхат!BK:BK,рўйхат!$CX:$CX,$B$602,рўйхат!$D:$D,$C539)</f>
        <v/>
      </c>
      <c r="BC539" s="77">
        <f>IFERROR(AO539/E539,0)</f>
        <v/>
      </c>
      <c r="BD539" s="77">
        <f>IFERROR(AP539/F539,0)</f>
        <v/>
      </c>
      <c r="BE539" s="35">
        <f>SUMIFS(рўйхат!BL:BL,рўйхат!$CX:$CX,$B$602,рўйхат!$D:$D,$C539)</f>
        <v/>
      </c>
      <c r="BF539" s="36">
        <f>SUMIFS(рўйхат!BM:BM,рўйхат!$CX:$CX,$B$602,рўйхат!$D:$D,$C539)</f>
        <v/>
      </c>
      <c r="BG539" s="35">
        <f>SUMIFS(рўйхат!BN:BN,рўйхат!$CX:$CX,$B$602,рўйхат!$D:$D,$C539)</f>
        <v/>
      </c>
      <c r="BH539" s="36">
        <f>SUMIFS(рўйхат!BO:BO,рўйхат!$CX:$CX,$B$602,рўйхат!$D:$D,$C539)</f>
        <v/>
      </c>
      <c r="BI539" s="35">
        <f>SUMIFS(рўйхат!BP:BP,рўйхат!$CX:$CX,$B$602,рўйхат!$D:$D,$C539)</f>
        <v/>
      </c>
      <c r="BJ539" s="36">
        <f>SUMIFS(рўйхат!BQ:BQ,рўйхат!$CX:$CX,$B$602,рўйхат!$D:$D,$C539)</f>
        <v/>
      </c>
      <c r="BK539" s="35">
        <f>SUMIFS(рўйхат!BR:BR,рўйхат!$CX:$CX,$B$602,рўйхат!$D:$D,$C539)</f>
        <v/>
      </c>
      <c r="BL539" s="36">
        <f>SUMIFS(рўйхат!BS:BS,рўйхат!$CX:$CX,$B$602,рўйхат!$D:$D,$C539)</f>
        <v/>
      </c>
      <c r="BM539" s="35">
        <f>SUMIFS(рўйхат!BT:BT,рўйхат!$CX:$CX,$B$602,рўйхат!$D:$D,$C539)</f>
        <v/>
      </c>
      <c r="BN539" s="36">
        <f>SUMIFS(рўйхат!BU:BU,рўйхат!$CX:$CX,$B$602,рўйхат!$D:$D,$C539)</f>
        <v/>
      </c>
      <c r="BO539" s="35">
        <f>SUMIFS(рўйхат!BX:BX,рўйхат!$CX:$CX,$B$602,рўйхат!$D:$D,$C539)</f>
        <v/>
      </c>
      <c r="BP539" s="36">
        <f>SUMIFS(рўйхат!BY:BY,рўйхат!$CX:$CX,$B$602,рўйхат!$D:$D,$C539)</f>
        <v/>
      </c>
      <c r="BQ539" s="35">
        <f>SUMIFS(рўйхат!BZ:BZ,рўйхат!$CX:$CX,$B$602,рўйхат!$D:$D,$C539)</f>
        <v/>
      </c>
      <c r="BR539" s="36">
        <f>SUMIFS(рўйхат!CA:CA,рўйхат!$CX:$CX,$B$602,рўйхат!$D:$D,$C539)</f>
        <v/>
      </c>
      <c r="BS539" s="35">
        <f>SUMIFS(рўйхат!CB:CB,рўйхат!$CX:$CX,$B$602,рўйхат!$D:$D,$C539)</f>
        <v/>
      </c>
      <c r="BT539" s="36">
        <f>SUMIFS(рўйхат!CC:CC,рўйхат!$CX:$CX,$B$602,рўйхат!$D:$D,$C539)</f>
        <v/>
      </c>
      <c r="BU539" s="35">
        <f>SUMIFS(рўйхат!CD:CD,рўйхат!$CX:$CX,$B$602,рўйхат!$D:$D,$C539)</f>
        <v/>
      </c>
      <c r="BV539" s="36">
        <f>SUMIFS(рўйхат!CE:CE,рўйхат!$CX:$CX,$B$602,рўйхат!$D:$D,$C539)</f>
        <v/>
      </c>
      <c r="BW539" s="35">
        <f>SUMIFS(рўйхат!CH:CH,рўйхат!$CX:$CX,$B$602,рўйхат!$D:$D,$C539)</f>
        <v/>
      </c>
      <c r="BX539" s="36">
        <f>SUMIFS(рўйхат!CI:CI,рўйхат!$CX:$CX,$B$602,рўйхат!$D:$D,$C539)</f>
        <v/>
      </c>
      <c r="BY539" s="35">
        <f>SUMIFS(рўйхат!CJ:CJ,рўйхат!$CX:$CX,$B$602,рўйхат!$D:$D,$C539)</f>
        <v/>
      </c>
      <c r="BZ539" s="36">
        <f>SUMIFS(рўйхат!CK:CK,рўйхат!$CX:$CX,$B$602,рўйхат!$D:$D,$C539)</f>
        <v/>
      </c>
      <c r="CA539" s="35">
        <f>SUMIFS(рўйхат!CL:CL,рўйхат!$CX:$CX,$B$602,рўйхат!$D:$D,$C539)</f>
        <v/>
      </c>
      <c r="CB539" s="36">
        <f>SUMIFS(рўйхат!CM:CM,рўйхат!$CX:$CX,$B$602,рўйхат!$D:$D,$C539)</f>
        <v/>
      </c>
      <c r="CC539" s="35">
        <f>SUMIFS(рўйхат!CN:CN,рўйхат!$CX:$CX,$B$602,рўйхат!$D:$D,$C539)</f>
        <v/>
      </c>
      <c r="CD539" s="36">
        <f>SUMIFS(рўйхат!CO:CO,рўйхат!$CX:$CX,$B$602,рўйхат!$D:$D,$C539)</f>
        <v/>
      </c>
      <c r="CE539" s="77">
        <f>IFERROR(BE539/(Q539+BE539),0)</f>
        <v/>
      </c>
      <c r="CF539" s="78">
        <f>IFERROR(BF539/(R539+BF539),0)</f>
        <v/>
      </c>
    </row>
    <row r="540" hidden="1" outlineLevel="1" ht="30" customFormat="1" customHeight="1" s="8">
      <c r="A540" s="39" t="n"/>
      <c r="B540" s="50" t="n">
        <v>4</v>
      </c>
      <c r="C540" s="38" t="inlineStr">
        <is>
          <t>Аффилланганлик таҳлили (AI)</t>
        </is>
      </c>
      <c r="D540" s="16" t="n"/>
      <c r="E540" s="35">
        <f>SUMIFS(рўйхат!F:F,рўйхат!$CX:$CX,$B$602,рўйхат!$D:$D,$C540)</f>
        <v/>
      </c>
      <c r="F540" s="36">
        <f>SUMIFS(рўйхат!G:G,рўйхат!$CX:$CX,$B$602,рўйхат!$D:$D,$C540)</f>
        <v/>
      </c>
      <c r="G540" s="35">
        <f>SUMIFS(рўйхат!H:H,рўйхат!$CX:$CX,$B$602,рўйхат!$D:$D,$C540)</f>
        <v/>
      </c>
      <c r="H540" s="36">
        <f>SUMIFS(рўйхат!I:I,рўйхат!$CX:$CX,$B$602,рўйхат!$D:$D,$C540)</f>
        <v/>
      </c>
      <c r="I540" s="35">
        <f>SUMIFS(рўйхат!J:J,рўйхат!$CX:$CX,$B$602,рўйхат!$D:$D,$C540)</f>
        <v/>
      </c>
      <c r="J540" s="36">
        <f>SUMIFS(рўйхат!K:K,рўйхат!$CX:$CX,$B$602,рўйхат!$D:$D,$C540)</f>
        <v/>
      </c>
      <c r="K540" s="35">
        <f>SUMIFS(рўйхат!L:L,рўйхат!$CX:$CX,$B$602,рўйхат!$D:$D,$C540)</f>
        <v/>
      </c>
      <c r="L540" s="36">
        <f>SUMIFS(рўйхат!M:M,рўйхат!$CX:$CX,$B$602,рўйхат!$D:$D,$C540)</f>
        <v/>
      </c>
      <c r="M540" s="35">
        <f>SUMIFS(рўйхат!N:N,рўйхат!$CX:$CX,$B$602,рўйхат!$D:$D,$C540)</f>
        <v/>
      </c>
      <c r="N540" s="36">
        <f>SUMIFS(рўйхат!O:O,рўйхат!$CX:$CX,$B$602,рўйхат!$D:$D,$C540)</f>
        <v/>
      </c>
      <c r="O540" s="34">
        <f>IFERROR(M540/E540,0)</f>
        <v/>
      </c>
      <c r="P540" s="34">
        <f>IFERROR(N540/F540,0)</f>
        <v/>
      </c>
      <c r="Q540" s="35">
        <f>SUMIFS(рўйхат!P:P,рўйхат!$CX:$CX,$B$602,рўйхат!$D:$D,$C540)</f>
        <v/>
      </c>
      <c r="R540" s="36">
        <f>SUMIFS(рўйхат!Q:Q,рўйхат!$CX:$CX,$B$602,рўйхат!$D:$D,$C540)</f>
        <v/>
      </c>
      <c r="S540" s="35">
        <f>SUMIFS(рўйхат!R:R,рўйхат!$CX:$CX,$B$602,рўйхат!$D:$D,$C540)</f>
        <v/>
      </c>
      <c r="T540" s="36">
        <f>SUMIFS(рўйхат!S:S,рўйхат!$CX:$CX,$B$602,рўйхат!$D:$D,$C540)</f>
        <v/>
      </c>
      <c r="U540" s="35">
        <f>SUMIFS(рўйхат!T:T,рўйхат!$CX:$CX,$B$602,рўйхат!$D:$D,$C540)</f>
        <v/>
      </c>
      <c r="V540" s="36">
        <f>SUMIFS(рўйхат!U:U,рўйхат!$CX:$CX,$B$602,рўйхат!$D:$D,$C540)</f>
        <v/>
      </c>
      <c r="W540" s="35">
        <f>SUMIFS(рўйхат!V:V,рўйхат!$CX:$CX,$B$602,рўйхат!$D:$D,$C540)</f>
        <v/>
      </c>
      <c r="X540" s="36">
        <f>SUMIFS(рўйхат!W:W,рўйхат!$CX:$CX,$B$602,рўйхат!$D:$D,$C540)</f>
        <v/>
      </c>
      <c r="Y540" s="35">
        <f>SUMIFS(рўйхат!X:X,рўйхат!$CX:$CX,$B$602,рўйхат!$D:$D,$C540)</f>
        <v/>
      </c>
      <c r="Z540" s="36">
        <f>SUMIFS(рўйхат!Y:Y,рўйхат!$CX:$CX,$B$602,рўйхат!$D:$D,$C540)</f>
        <v/>
      </c>
      <c r="AA540" s="35">
        <f>SUMIFS(рўйхат!Z:Z,рўйхат!$CX:$CX,$B$602,рўйхат!$D:$D,$C540)</f>
        <v/>
      </c>
      <c r="AB540" s="36">
        <f>SUMIFS(рўйхат!AA:AA,рўйхат!$CX:$CX,$B$602,рўйхат!$D:$D,$C540)</f>
        <v/>
      </c>
      <c r="AC540" s="35">
        <f>SUMIFS(рўйхат!AB:AB,рўйхат!$CX:$CX,$B$602,рўйхат!$D:$D,$C540)</f>
        <v/>
      </c>
      <c r="AD540" s="36">
        <f>SUMIFS(рўйхат!AC:AC,рўйхат!$CX:$CX,$B$602,рўйхат!$D:$D,$C540)</f>
        <v/>
      </c>
      <c r="AE540" s="35">
        <f>SUMIFS(рўйхат!AD:AD,рўйхат!$CX:$CX,$B$602,рўйхат!$D:$D,$C540)</f>
        <v/>
      </c>
      <c r="AF540" s="36">
        <f>SUMIFS(рўйхат!AE:AE,рўйхат!$CX:$CX,$B$602,рўйхат!$D:$D,$C540)</f>
        <v/>
      </c>
      <c r="AG540" s="35">
        <f>SUMIFS(рўйхат!AH:AH,рўйхат!$CX:$CX,$B$602,рўйхат!$D:$D,$C540)</f>
        <v/>
      </c>
      <c r="AH540" s="36">
        <f>SUMIFS(рўйхат!AI:AI,рўйхат!$CX:$CX,$B$602,рўйхат!$D:$D,$C540)</f>
        <v/>
      </c>
      <c r="AI540" s="35">
        <f>SUMIFS(рўйхат!AJ:AJ,рўйхат!$CX:$CX,$B$602,рўйхат!$D:$D,$C540)</f>
        <v/>
      </c>
      <c r="AJ540" s="36">
        <f>SUMIFS(рўйхат!AK:AK,рўйхат!$CX:$CX,$B$602,рўйхат!$D:$D,$C540)</f>
        <v/>
      </c>
      <c r="AK540" s="35">
        <f>SUMIFS(рўйхат!AL:AL,рўйхат!$CX:$CX,$B$602,рўйхат!$D:$D,$C540)</f>
        <v/>
      </c>
      <c r="AL540" s="36">
        <f>SUMIFS(рўйхат!AM:AM,рўйхат!$CX:$CX,$B$602,рўйхат!$D:$D,$C540)</f>
        <v/>
      </c>
      <c r="AM540" s="77">
        <f>IFERROR(Q540/E540,0)</f>
        <v/>
      </c>
      <c r="AN540" s="77">
        <f>IFERROR(R540/F540,0)</f>
        <v/>
      </c>
      <c r="AO540" s="35">
        <f>SUMIFS(рўйхат!AX:AX,рўйхат!$CX:$CX,$B$602,рўйхат!$D:$D,$C540)</f>
        <v/>
      </c>
      <c r="AP540" s="36">
        <f>SUMIFS(рўйхат!AY:AY,рўйхат!$CX:$CX,$B$602,рўйхат!$D:$D,$C540)</f>
        <v/>
      </c>
      <c r="AQ540" s="35">
        <f>SUMIFS(рўйхат!AZ:AZ,рўйхат!$CX:$CX,$B$602,рўйхат!$D:$D,$C540)</f>
        <v/>
      </c>
      <c r="AR540" s="36">
        <f>SUMIFS(рўйхат!BA:BA,рўйхат!$CX:$CX,$B$602,рўйхат!$D:$D,$C540)</f>
        <v/>
      </c>
      <c r="AS540" s="35">
        <f>SUMIFS(рўйхат!BB:BB,рўйхат!$CX:$CX,$B$602,рўйхат!$D:$D,$C540)</f>
        <v/>
      </c>
      <c r="AT540" s="36">
        <f>SUMIFS(рўйхат!BC:BC,рўйхат!$CX:$CX,$B$602,рўйхат!$D:$D,$C540)</f>
        <v/>
      </c>
      <c r="AU540" s="35">
        <f>SUMIFS(рўйхат!BD:BD,рўйхат!$CX:$CX,$B$602,рўйхат!$D:$D,$C540)</f>
        <v/>
      </c>
      <c r="AV540" s="36">
        <f>SUMIFS(рўйхат!BE:BE,рўйхат!$CX:$CX,$B$602,рўйхат!$D:$D,$C540)</f>
        <v/>
      </c>
      <c r="AW540" s="35">
        <f>SUMIFS(рўйхат!BF:BF,рўйхат!$CX:$CX,$B$602,рўйхат!$D:$D,$C540)</f>
        <v/>
      </c>
      <c r="AX540" s="36">
        <f>SUMIFS(рўйхат!BG:BG,рўйхат!$CX:$CX,$B$602,рўйхат!$D:$D,$C540)</f>
        <v/>
      </c>
      <c r="AY540" s="35">
        <f>SUMIFS(рўйхат!BH:BH,рўйхат!$CX:$CX,$B$602,рўйхат!$D:$D,$C540)</f>
        <v/>
      </c>
      <c r="AZ540" s="36">
        <f>SUMIFS(рўйхат!BI:BI,рўйхат!$CX:$CX,$B$602,рўйхат!$D:$D,$C540)</f>
        <v/>
      </c>
      <c r="BA540" s="35">
        <f>SUMIFS(рўйхат!BJ:BJ,рўйхат!$CX:$CX,$B$602,рўйхат!$D:$D,$C540)</f>
        <v/>
      </c>
      <c r="BB540" s="36">
        <f>SUMIFS(рўйхат!BK:BK,рўйхат!$CX:$CX,$B$602,рўйхат!$D:$D,$C540)</f>
        <v/>
      </c>
      <c r="BC540" s="77">
        <f>IFERROR(AO540/E540,0)</f>
        <v/>
      </c>
      <c r="BD540" s="77">
        <f>IFERROR(AP540/F540,0)</f>
        <v/>
      </c>
      <c r="BE540" s="35">
        <f>SUMIFS(рўйхат!BL:BL,рўйхат!$CX:$CX,$B$602,рўйхат!$D:$D,$C540)</f>
        <v/>
      </c>
      <c r="BF540" s="36">
        <f>SUMIFS(рўйхат!BM:BM,рўйхат!$CX:$CX,$B$602,рўйхат!$D:$D,$C540)</f>
        <v/>
      </c>
      <c r="BG540" s="35">
        <f>SUMIFS(рўйхат!BN:BN,рўйхат!$CX:$CX,$B$602,рўйхат!$D:$D,$C540)</f>
        <v/>
      </c>
      <c r="BH540" s="36">
        <f>SUMIFS(рўйхат!BO:BO,рўйхат!$CX:$CX,$B$602,рўйхат!$D:$D,$C540)</f>
        <v/>
      </c>
      <c r="BI540" s="35">
        <f>SUMIFS(рўйхат!BP:BP,рўйхат!$CX:$CX,$B$602,рўйхат!$D:$D,$C540)</f>
        <v/>
      </c>
      <c r="BJ540" s="36">
        <f>SUMIFS(рўйхат!BQ:BQ,рўйхат!$CX:$CX,$B$602,рўйхат!$D:$D,$C540)</f>
        <v/>
      </c>
      <c r="BK540" s="35">
        <f>SUMIFS(рўйхат!BR:BR,рўйхат!$CX:$CX,$B$602,рўйхат!$D:$D,$C540)</f>
        <v/>
      </c>
      <c r="BL540" s="36">
        <f>SUMIFS(рўйхат!BS:BS,рўйхат!$CX:$CX,$B$602,рўйхат!$D:$D,$C540)</f>
        <v/>
      </c>
      <c r="BM540" s="35">
        <f>SUMIFS(рўйхат!BT:BT,рўйхат!$CX:$CX,$B$602,рўйхат!$D:$D,$C540)</f>
        <v/>
      </c>
      <c r="BN540" s="36">
        <f>SUMIFS(рўйхат!BU:BU,рўйхат!$CX:$CX,$B$602,рўйхат!$D:$D,$C540)</f>
        <v/>
      </c>
      <c r="BO540" s="35">
        <f>SUMIFS(рўйхат!BX:BX,рўйхат!$CX:$CX,$B$602,рўйхат!$D:$D,$C540)</f>
        <v/>
      </c>
      <c r="BP540" s="36">
        <f>SUMIFS(рўйхат!BY:BY,рўйхат!$CX:$CX,$B$602,рўйхат!$D:$D,$C540)</f>
        <v/>
      </c>
      <c r="BQ540" s="35">
        <f>SUMIFS(рўйхат!BZ:BZ,рўйхат!$CX:$CX,$B$602,рўйхат!$D:$D,$C540)</f>
        <v/>
      </c>
      <c r="BR540" s="36">
        <f>SUMIFS(рўйхат!CA:CA,рўйхат!$CX:$CX,$B$602,рўйхат!$D:$D,$C540)</f>
        <v/>
      </c>
      <c r="BS540" s="35">
        <f>SUMIFS(рўйхат!CB:CB,рўйхат!$CX:$CX,$B$602,рўйхат!$D:$D,$C540)</f>
        <v/>
      </c>
      <c r="BT540" s="36">
        <f>SUMIFS(рўйхат!CC:CC,рўйхат!$CX:$CX,$B$602,рўйхат!$D:$D,$C540)</f>
        <v/>
      </c>
      <c r="BU540" s="35">
        <f>SUMIFS(рўйхат!CD:CD,рўйхат!$CX:$CX,$B$602,рўйхат!$D:$D,$C540)</f>
        <v/>
      </c>
      <c r="BV540" s="36">
        <f>SUMIFS(рўйхат!CE:CE,рўйхат!$CX:$CX,$B$602,рўйхат!$D:$D,$C540)</f>
        <v/>
      </c>
      <c r="BW540" s="35">
        <f>SUMIFS(рўйхат!CH:CH,рўйхат!$CX:$CX,$B$602,рўйхат!$D:$D,$C540)</f>
        <v/>
      </c>
      <c r="BX540" s="36">
        <f>SUMIFS(рўйхат!CI:CI,рўйхат!$CX:$CX,$B$602,рўйхат!$D:$D,$C540)</f>
        <v/>
      </c>
      <c r="BY540" s="35">
        <f>SUMIFS(рўйхат!CJ:CJ,рўйхат!$CX:$CX,$B$602,рўйхат!$D:$D,$C540)</f>
        <v/>
      </c>
      <c r="BZ540" s="36">
        <f>SUMIFS(рўйхат!CK:CK,рўйхат!$CX:$CX,$B$602,рўйхат!$D:$D,$C540)</f>
        <v/>
      </c>
      <c r="CA540" s="35">
        <f>SUMIFS(рўйхат!CL:CL,рўйхат!$CX:$CX,$B$602,рўйхат!$D:$D,$C540)</f>
        <v/>
      </c>
      <c r="CB540" s="36">
        <f>SUMIFS(рўйхат!CM:CM,рўйхат!$CX:$CX,$B$602,рўйхат!$D:$D,$C540)</f>
        <v/>
      </c>
      <c r="CC540" s="35">
        <f>SUMIFS(рўйхат!CN:CN,рўйхат!$CX:$CX,$B$602,рўйхат!$D:$D,$C540)</f>
        <v/>
      </c>
      <c r="CD540" s="36">
        <f>SUMIFS(рўйхат!CO:CO,рўйхат!$CX:$CX,$B$602,рўйхат!$D:$D,$C540)</f>
        <v/>
      </c>
      <c r="CE540" s="77">
        <f>IFERROR(BE540/(Q540+BE540),0)</f>
        <v/>
      </c>
      <c r="CF540" s="78">
        <f>IFERROR(BF540/(R540+BF540),0)</f>
        <v/>
      </c>
    </row>
    <row r="541" hidden="1" outlineLevel="1" ht="30" customFormat="1" customHeight="1" s="8">
      <c r="A541" s="39" t="n"/>
      <c r="B541" s="50" t="n">
        <v>5</v>
      </c>
      <c r="C541" s="38" t="inlineStr">
        <is>
          <t>Аффилланганлик таҳлили (Xt Xarid AI)</t>
        </is>
      </c>
      <c r="D541" s="16" t="n"/>
      <c r="E541" s="35">
        <f>SUMIFS(рўйхат!F:F,рўйхат!$CX:$CX,$B$602,рўйхат!$D:$D,$C541)</f>
        <v/>
      </c>
      <c r="F541" s="36">
        <f>SUMIFS(рўйхат!G:G,рўйхат!$CX:$CX,$B$602,рўйхат!$D:$D,$C541)</f>
        <v/>
      </c>
      <c r="G541" s="35">
        <f>SUMIFS(рўйхат!H:H,рўйхат!$CX:$CX,$B$602,рўйхат!$D:$D,$C541)</f>
        <v/>
      </c>
      <c r="H541" s="36">
        <f>SUMIFS(рўйхат!I:I,рўйхат!$CX:$CX,$B$602,рўйхат!$D:$D,$C541)</f>
        <v/>
      </c>
      <c r="I541" s="35">
        <f>SUMIFS(рўйхат!J:J,рўйхат!$CX:$CX,$B$602,рўйхат!$D:$D,$C541)</f>
        <v/>
      </c>
      <c r="J541" s="36">
        <f>SUMIFS(рўйхат!K:K,рўйхат!$CX:$CX,$B$602,рўйхат!$D:$D,$C541)</f>
        <v/>
      </c>
      <c r="K541" s="35">
        <f>SUMIFS(рўйхат!L:L,рўйхат!$CX:$CX,$B$602,рўйхат!$D:$D,$C541)</f>
        <v/>
      </c>
      <c r="L541" s="36">
        <f>SUMIFS(рўйхат!M:M,рўйхат!$CX:$CX,$B$602,рўйхат!$D:$D,$C541)</f>
        <v/>
      </c>
      <c r="M541" s="35">
        <f>SUMIFS(рўйхат!N:N,рўйхат!$CX:$CX,$B$602,рўйхат!$D:$D,$C541)</f>
        <v/>
      </c>
      <c r="N541" s="36">
        <f>SUMIFS(рўйхат!O:O,рўйхат!$CX:$CX,$B$602,рўйхат!$D:$D,$C541)</f>
        <v/>
      </c>
      <c r="O541" s="34">
        <f>IFERROR(M541/E541,0)</f>
        <v/>
      </c>
      <c r="P541" s="34">
        <f>IFERROR(N541/F541,0)</f>
        <v/>
      </c>
      <c r="Q541" s="35">
        <f>SUMIFS(рўйхат!P:P,рўйхат!$CX:$CX,$B$602,рўйхат!$D:$D,$C541)</f>
        <v/>
      </c>
      <c r="R541" s="36">
        <f>SUMIFS(рўйхат!Q:Q,рўйхат!$CX:$CX,$B$602,рўйхат!$D:$D,$C541)</f>
        <v/>
      </c>
      <c r="S541" s="35">
        <f>SUMIFS(рўйхат!R:R,рўйхат!$CX:$CX,$B$602,рўйхат!$D:$D,$C541)</f>
        <v/>
      </c>
      <c r="T541" s="36">
        <f>SUMIFS(рўйхат!S:S,рўйхат!$CX:$CX,$B$602,рўйхат!$D:$D,$C541)</f>
        <v/>
      </c>
      <c r="U541" s="35">
        <f>SUMIFS(рўйхат!T:T,рўйхат!$CX:$CX,$B$602,рўйхат!$D:$D,$C541)</f>
        <v/>
      </c>
      <c r="V541" s="36">
        <f>SUMIFS(рўйхат!U:U,рўйхат!$CX:$CX,$B$602,рўйхат!$D:$D,$C541)</f>
        <v/>
      </c>
      <c r="W541" s="35">
        <f>SUMIFS(рўйхат!V:V,рўйхат!$CX:$CX,$B$602,рўйхат!$D:$D,$C541)</f>
        <v/>
      </c>
      <c r="X541" s="36">
        <f>SUMIFS(рўйхат!W:W,рўйхат!$CX:$CX,$B$602,рўйхат!$D:$D,$C541)</f>
        <v/>
      </c>
      <c r="Y541" s="35">
        <f>SUMIFS(рўйхат!X:X,рўйхат!$CX:$CX,$B$602,рўйхат!$D:$D,$C541)</f>
        <v/>
      </c>
      <c r="Z541" s="36">
        <f>SUMIFS(рўйхат!Y:Y,рўйхат!$CX:$CX,$B$602,рўйхат!$D:$D,$C541)</f>
        <v/>
      </c>
      <c r="AA541" s="35">
        <f>SUMIFS(рўйхат!Z:Z,рўйхат!$CX:$CX,$B$602,рўйхат!$D:$D,$C541)</f>
        <v/>
      </c>
      <c r="AB541" s="36">
        <f>SUMIFS(рўйхат!AA:AA,рўйхат!$CX:$CX,$B$602,рўйхат!$D:$D,$C541)</f>
        <v/>
      </c>
      <c r="AC541" s="35">
        <f>SUMIFS(рўйхат!AB:AB,рўйхат!$CX:$CX,$B$602,рўйхат!$D:$D,$C541)</f>
        <v/>
      </c>
      <c r="AD541" s="36">
        <f>SUMIFS(рўйхат!AC:AC,рўйхат!$CX:$CX,$B$602,рўйхат!$D:$D,$C541)</f>
        <v/>
      </c>
      <c r="AE541" s="35">
        <f>SUMIFS(рўйхат!AD:AD,рўйхат!$CX:$CX,$B$602,рўйхат!$D:$D,$C541)</f>
        <v/>
      </c>
      <c r="AF541" s="36">
        <f>SUMIFS(рўйхат!AE:AE,рўйхат!$CX:$CX,$B$602,рўйхат!$D:$D,$C541)</f>
        <v/>
      </c>
      <c r="AG541" s="35">
        <f>SUMIFS(рўйхат!AH:AH,рўйхат!$CX:$CX,$B$602,рўйхат!$D:$D,$C541)</f>
        <v/>
      </c>
      <c r="AH541" s="36">
        <f>SUMIFS(рўйхат!AI:AI,рўйхат!$CX:$CX,$B$602,рўйхат!$D:$D,$C541)</f>
        <v/>
      </c>
      <c r="AI541" s="35">
        <f>SUMIFS(рўйхат!AJ:AJ,рўйхат!$CX:$CX,$B$602,рўйхат!$D:$D,$C541)</f>
        <v/>
      </c>
      <c r="AJ541" s="36">
        <f>SUMIFS(рўйхат!AK:AK,рўйхат!$CX:$CX,$B$602,рўйхат!$D:$D,$C541)</f>
        <v/>
      </c>
      <c r="AK541" s="35">
        <f>SUMIFS(рўйхат!AL:AL,рўйхат!$CX:$CX,$B$602,рўйхат!$D:$D,$C541)</f>
        <v/>
      </c>
      <c r="AL541" s="36">
        <f>SUMIFS(рўйхат!AM:AM,рўйхат!$CX:$CX,$B$602,рўйхат!$D:$D,$C541)</f>
        <v/>
      </c>
      <c r="AM541" s="77">
        <f>IFERROR(Q541/E541,0)</f>
        <v/>
      </c>
      <c r="AN541" s="77">
        <f>IFERROR(R541/F541,0)</f>
        <v/>
      </c>
      <c r="AO541" s="35">
        <f>SUMIFS(рўйхат!AX:AX,рўйхат!$CX:$CX,$B$602,рўйхат!$D:$D,$C541)</f>
        <v/>
      </c>
      <c r="AP541" s="36">
        <f>SUMIFS(рўйхат!AY:AY,рўйхат!$CX:$CX,$B$602,рўйхат!$D:$D,$C541)</f>
        <v/>
      </c>
      <c r="AQ541" s="35">
        <f>SUMIFS(рўйхат!AZ:AZ,рўйхат!$CX:$CX,$B$602,рўйхат!$D:$D,$C541)</f>
        <v/>
      </c>
      <c r="AR541" s="36">
        <f>SUMIFS(рўйхат!BA:BA,рўйхат!$CX:$CX,$B$602,рўйхат!$D:$D,$C541)</f>
        <v/>
      </c>
      <c r="AS541" s="35">
        <f>SUMIFS(рўйхат!BB:BB,рўйхат!$CX:$CX,$B$602,рўйхат!$D:$D,$C541)</f>
        <v/>
      </c>
      <c r="AT541" s="36">
        <f>SUMIFS(рўйхат!BC:BC,рўйхат!$CX:$CX,$B$602,рўйхат!$D:$D,$C541)</f>
        <v/>
      </c>
      <c r="AU541" s="35">
        <f>SUMIFS(рўйхат!BD:BD,рўйхат!$CX:$CX,$B$602,рўйхат!$D:$D,$C541)</f>
        <v/>
      </c>
      <c r="AV541" s="36">
        <f>SUMIFS(рўйхат!BE:BE,рўйхат!$CX:$CX,$B$602,рўйхат!$D:$D,$C541)</f>
        <v/>
      </c>
      <c r="AW541" s="35">
        <f>SUMIFS(рўйхат!BF:BF,рўйхат!$CX:$CX,$B$602,рўйхат!$D:$D,$C541)</f>
        <v/>
      </c>
      <c r="AX541" s="36">
        <f>SUMIFS(рўйхат!BG:BG,рўйхат!$CX:$CX,$B$602,рўйхат!$D:$D,$C541)</f>
        <v/>
      </c>
      <c r="AY541" s="35">
        <f>SUMIFS(рўйхат!BH:BH,рўйхат!$CX:$CX,$B$602,рўйхат!$D:$D,$C541)</f>
        <v/>
      </c>
      <c r="AZ541" s="36">
        <f>SUMIFS(рўйхат!BI:BI,рўйхат!$CX:$CX,$B$602,рўйхат!$D:$D,$C541)</f>
        <v/>
      </c>
      <c r="BA541" s="35">
        <f>SUMIFS(рўйхат!BJ:BJ,рўйхат!$CX:$CX,$B$602,рўйхат!$D:$D,$C541)</f>
        <v/>
      </c>
      <c r="BB541" s="36">
        <f>SUMIFS(рўйхат!BK:BK,рўйхат!$CX:$CX,$B$602,рўйхат!$D:$D,$C541)</f>
        <v/>
      </c>
      <c r="BC541" s="77">
        <f>IFERROR(AO541/E541,0)</f>
        <v/>
      </c>
      <c r="BD541" s="77">
        <f>IFERROR(AP541/F541,0)</f>
        <v/>
      </c>
      <c r="BE541" s="35">
        <f>SUMIFS(рўйхат!BL:BL,рўйхат!$CX:$CX,$B$602,рўйхат!$D:$D,$C541)</f>
        <v/>
      </c>
      <c r="BF541" s="36">
        <f>SUMIFS(рўйхат!BM:BM,рўйхат!$CX:$CX,$B$602,рўйхат!$D:$D,$C541)</f>
        <v/>
      </c>
      <c r="BG541" s="35">
        <f>SUMIFS(рўйхат!BN:BN,рўйхат!$CX:$CX,$B$602,рўйхат!$D:$D,$C541)</f>
        <v/>
      </c>
      <c r="BH541" s="36">
        <f>SUMIFS(рўйхат!BO:BO,рўйхат!$CX:$CX,$B$602,рўйхат!$D:$D,$C541)</f>
        <v/>
      </c>
      <c r="BI541" s="35">
        <f>SUMIFS(рўйхат!BP:BP,рўйхат!$CX:$CX,$B$602,рўйхат!$D:$D,$C541)</f>
        <v/>
      </c>
      <c r="BJ541" s="36">
        <f>SUMIFS(рўйхат!BQ:BQ,рўйхат!$CX:$CX,$B$602,рўйхат!$D:$D,$C541)</f>
        <v/>
      </c>
      <c r="BK541" s="35">
        <f>SUMIFS(рўйхат!BR:BR,рўйхат!$CX:$CX,$B$602,рўйхат!$D:$D,$C541)</f>
        <v/>
      </c>
      <c r="BL541" s="36">
        <f>SUMIFS(рўйхат!BS:BS,рўйхат!$CX:$CX,$B$602,рўйхат!$D:$D,$C541)</f>
        <v/>
      </c>
      <c r="BM541" s="35">
        <f>SUMIFS(рўйхат!BT:BT,рўйхат!$CX:$CX,$B$602,рўйхат!$D:$D,$C541)</f>
        <v/>
      </c>
      <c r="BN541" s="36">
        <f>SUMIFS(рўйхат!BU:BU,рўйхат!$CX:$CX,$B$602,рўйхат!$D:$D,$C541)</f>
        <v/>
      </c>
      <c r="BO541" s="35">
        <f>SUMIFS(рўйхат!BX:BX,рўйхат!$CX:$CX,$B$602,рўйхат!$D:$D,$C541)</f>
        <v/>
      </c>
      <c r="BP541" s="36">
        <f>SUMIFS(рўйхат!BY:BY,рўйхат!$CX:$CX,$B$602,рўйхат!$D:$D,$C541)</f>
        <v/>
      </c>
      <c r="BQ541" s="35">
        <f>SUMIFS(рўйхат!BZ:BZ,рўйхат!$CX:$CX,$B$602,рўйхат!$D:$D,$C541)</f>
        <v/>
      </c>
      <c r="BR541" s="36">
        <f>SUMIFS(рўйхат!CA:CA,рўйхат!$CX:$CX,$B$602,рўйхат!$D:$D,$C541)</f>
        <v/>
      </c>
      <c r="BS541" s="35">
        <f>SUMIFS(рўйхат!CB:CB,рўйхат!$CX:$CX,$B$602,рўйхат!$D:$D,$C541)</f>
        <v/>
      </c>
      <c r="BT541" s="36">
        <f>SUMIFS(рўйхат!CC:CC,рўйхат!$CX:$CX,$B$602,рўйхат!$D:$D,$C541)</f>
        <v/>
      </c>
      <c r="BU541" s="35">
        <f>SUMIFS(рўйхат!CD:CD,рўйхат!$CX:$CX,$B$602,рўйхат!$D:$D,$C541)</f>
        <v/>
      </c>
      <c r="BV541" s="36">
        <f>SUMIFS(рўйхат!CE:CE,рўйхат!$CX:$CX,$B$602,рўйхат!$D:$D,$C541)</f>
        <v/>
      </c>
      <c r="BW541" s="35">
        <f>SUMIFS(рўйхат!CH:CH,рўйхат!$CX:$CX,$B$602,рўйхат!$D:$D,$C541)</f>
        <v/>
      </c>
      <c r="BX541" s="36">
        <f>SUMIFS(рўйхат!CI:CI,рўйхат!$CX:$CX,$B$602,рўйхат!$D:$D,$C541)</f>
        <v/>
      </c>
      <c r="BY541" s="35">
        <f>SUMIFS(рўйхат!CJ:CJ,рўйхат!$CX:$CX,$B$602,рўйхат!$D:$D,$C541)</f>
        <v/>
      </c>
      <c r="BZ541" s="36">
        <f>SUMIFS(рўйхат!CK:CK,рўйхат!$CX:$CX,$B$602,рўйхат!$D:$D,$C541)</f>
        <v/>
      </c>
      <c r="CA541" s="35">
        <f>SUMIFS(рўйхат!CL:CL,рўйхат!$CX:$CX,$B$602,рўйхат!$D:$D,$C541)</f>
        <v/>
      </c>
      <c r="CB541" s="36">
        <f>SUMIFS(рўйхат!CM:CM,рўйхат!$CX:$CX,$B$602,рўйхат!$D:$D,$C541)</f>
        <v/>
      </c>
      <c r="CC541" s="35">
        <f>SUMIFS(рўйхат!CN:CN,рўйхат!$CX:$CX,$B$602,рўйхат!$D:$D,$C541)</f>
        <v/>
      </c>
      <c r="CD541" s="36">
        <f>SUMIFS(рўйхат!CO:CO,рўйхат!$CX:$CX,$B$602,рўйхат!$D:$D,$C541)</f>
        <v/>
      </c>
      <c r="CE541" s="77">
        <f>IFERROR(BE541/(Q541+BE541),0)</f>
        <v/>
      </c>
      <c r="CF541" s="78">
        <f>IFERROR(BF541/(R541+BF541),0)</f>
        <v/>
      </c>
    </row>
    <row r="542" hidden="1" outlineLevel="1" ht="30" customFormat="1" customHeight="1" s="8">
      <c r="A542" s="39" t="n"/>
      <c r="B542" s="50" t="n">
        <v>6</v>
      </c>
      <c r="C542" s="38" t="inlineStr">
        <is>
          <t>Банк ходимлари ҳамда уларнинг яқин қариндошларининг муаммолик кредит маблағлари (баланс)</t>
        </is>
      </c>
      <c r="D542" s="16" t="n"/>
      <c r="E542" s="35">
        <f>SUMIFS(рўйхат!F:F,рўйхат!$CX:$CX,$B$602,рўйхат!$D:$D,$C542)</f>
        <v/>
      </c>
      <c r="F542" s="36">
        <f>SUMIFS(рўйхат!G:G,рўйхат!$CX:$CX,$B$602,рўйхат!$D:$D,$C542)</f>
        <v/>
      </c>
      <c r="G542" s="35">
        <f>SUMIFS(рўйхат!H:H,рўйхат!$CX:$CX,$B$602,рўйхат!$D:$D,$C542)</f>
        <v/>
      </c>
      <c r="H542" s="36">
        <f>SUMIFS(рўйхат!I:I,рўйхат!$CX:$CX,$B$602,рўйхат!$D:$D,$C542)</f>
        <v/>
      </c>
      <c r="I542" s="35">
        <f>SUMIFS(рўйхат!J:J,рўйхат!$CX:$CX,$B$602,рўйхат!$D:$D,$C542)</f>
        <v/>
      </c>
      <c r="J542" s="36">
        <f>SUMIFS(рўйхат!K:K,рўйхат!$CX:$CX,$B$602,рўйхат!$D:$D,$C542)</f>
        <v/>
      </c>
      <c r="K542" s="35">
        <f>SUMIFS(рўйхат!L:L,рўйхат!$CX:$CX,$B$602,рўйхат!$D:$D,$C542)</f>
        <v/>
      </c>
      <c r="L542" s="36">
        <f>SUMIFS(рўйхат!M:M,рўйхат!$CX:$CX,$B$602,рўйхат!$D:$D,$C542)</f>
        <v/>
      </c>
      <c r="M542" s="35">
        <f>SUMIFS(рўйхат!N:N,рўйхат!$CX:$CX,$B$602,рўйхат!$D:$D,$C542)</f>
        <v/>
      </c>
      <c r="N542" s="36">
        <f>SUMIFS(рўйхат!O:O,рўйхат!$CX:$CX,$B$602,рўйхат!$D:$D,$C542)</f>
        <v/>
      </c>
      <c r="O542" s="34">
        <f>IFERROR(M542/E542,0)</f>
        <v/>
      </c>
      <c r="P542" s="34">
        <f>IFERROR(N542/F542,0)</f>
        <v/>
      </c>
      <c r="Q542" s="35">
        <f>SUMIFS(рўйхат!P:P,рўйхат!$CX:$CX,$B$602,рўйхат!$D:$D,$C542)</f>
        <v/>
      </c>
      <c r="R542" s="36">
        <f>SUMIFS(рўйхат!Q:Q,рўйхат!$CX:$CX,$B$602,рўйхат!$D:$D,$C542)</f>
        <v/>
      </c>
      <c r="S542" s="35">
        <f>SUMIFS(рўйхат!R:R,рўйхат!$CX:$CX,$B$602,рўйхат!$D:$D,$C542)</f>
        <v/>
      </c>
      <c r="T542" s="36">
        <f>SUMIFS(рўйхат!S:S,рўйхат!$CX:$CX,$B$602,рўйхат!$D:$D,$C542)</f>
        <v/>
      </c>
      <c r="U542" s="35">
        <f>SUMIFS(рўйхат!T:T,рўйхат!$CX:$CX,$B$602,рўйхат!$D:$D,$C542)</f>
        <v/>
      </c>
      <c r="V542" s="36">
        <f>SUMIFS(рўйхат!U:U,рўйхат!$CX:$CX,$B$602,рўйхат!$D:$D,$C542)</f>
        <v/>
      </c>
      <c r="W542" s="35">
        <f>SUMIFS(рўйхат!V:V,рўйхат!$CX:$CX,$B$602,рўйхат!$D:$D,$C542)</f>
        <v/>
      </c>
      <c r="X542" s="36">
        <f>SUMIFS(рўйхат!W:W,рўйхат!$CX:$CX,$B$602,рўйхат!$D:$D,$C542)</f>
        <v/>
      </c>
      <c r="Y542" s="35">
        <f>SUMIFS(рўйхат!X:X,рўйхат!$CX:$CX,$B$602,рўйхат!$D:$D,$C542)</f>
        <v/>
      </c>
      <c r="Z542" s="36">
        <f>SUMIFS(рўйхат!Y:Y,рўйхат!$CX:$CX,$B$602,рўйхат!$D:$D,$C542)</f>
        <v/>
      </c>
      <c r="AA542" s="35">
        <f>SUMIFS(рўйхат!Z:Z,рўйхат!$CX:$CX,$B$602,рўйхат!$D:$D,$C542)</f>
        <v/>
      </c>
      <c r="AB542" s="36">
        <f>SUMIFS(рўйхат!AA:AA,рўйхат!$CX:$CX,$B$602,рўйхат!$D:$D,$C542)</f>
        <v/>
      </c>
      <c r="AC542" s="35">
        <f>SUMIFS(рўйхат!AB:AB,рўйхат!$CX:$CX,$B$602,рўйхат!$D:$D,$C542)</f>
        <v/>
      </c>
      <c r="AD542" s="36">
        <f>SUMIFS(рўйхат!AC:AC,рўйхат!$CX:$CX,$B$602,рўйхат!$D:$D,$C542)</f>
        <v/>
      </c>
      <c r="AE542" s="35">
        <f>SUMIFS(рўйхат!AD:AD,рўйхат!$CX:$CX,$B$602,рўйхат!$D:$D,$C542)</f>
        <v/>
      </c>
      <c r="AF542" s="36">
        <f>SUMIFS(рўйхат!AE:AE,рўйхат!$CX:$CX,$B$602,рўйхат!$D:$D,$C542)</f>
        <v/>
      </c>
      <c r="AG542" s="35">
        <f>SUMIFS(рўйхат!AH:AH,рўйхат!$CX:$CX,$B$602,рўйхат!$D:$D,$C542)</f>
        <v/>
      </c>
      <c r="AH542" s="36">
        <f>SUMIFS(рўйхат!AI:AI,рўйхат!$CX:$CX,$B$602,рўйхат!$D:$D,$C542)</f>
        <v/>
      </c>
      <c r="AI542" s="35">
        <f>SUMIFS(рўйхат!AJ:AJ,рўйхат!$CX:$CX,$B$602,рўйхат!$D:$D,$C542)</f>
        <v/>
      </c>
      <c r="AJ542" s="36">
        <f>SUMIFS(рўйхат!AK:AK,рўйхат!$CX:$CX,$B$602,рўйхат!$D:$D,$C542)</f>
        <v/>
      </c>
      <c r="AK542" s="35">
        <f>SUMIFS(рўйхат!AL:AL,рўйхат!$CX:$CX,$B$602,рўйхат!$D:$D,$C542)</f>
        <v/>
      </c>
      <c r="AL542" s="36">
        <f>SUMIFS(рўйхат!AM:AM,рўйхат!$CX:$CX,$B$602,рўйхат!$D:$D,$C542)</f>
        <v/>
      </c>
      <c r="AM542" s="77">
        <f>IFERROR(Q542/E542,0)</f>
        <v/>
      </c>
      <c r="AN542" s="77">
        <f>IFERROR(R542/F542,0)</f>
        <v/>
      </c>
      <c r="AO542" s="35">
        <f>SUMIFS(рўйхат!AX:AX,рўйхат!$CX:$CX,$B$602,рўйхат!$D:$D,$C542)</f>
        <v/>
      </c>
      <c r="AP542" s="36">
        <f>SUMIFS(рўйхат!AY:AY,рўйхат!$CX:$CX,$B$602,рўйхат!$D:$D,$C542)</f>
        <v/>
      </c>
      <c r="AQ542" s="35">
        <f>SUMIFS(рўйхат!AZ:AZ,рўйхат!$CX:$CX,$B$602,рўйхат!$D:$D,$C542)</f>
        <v/>
      </c>
      <c r="AR542" s="36">
        <f>SUMIFS(рўйхат!BA:BA,рўйхат!$CX:$CX,$B$602,рўйхат!$D:$D,$C542)</f>
        <v/>
      </c>
      <c r="AS542" s="35">
        <f>SUMIFS(рўйхат!BB:BB,рўйхат!$CX:$CX,$B$602,рўйхат!$D:$D,$C542)</f>
        <v/>
      </c>
      <c r="AT542" s="36">
        <f>SUMIFS(рўйхат!BC:BC,рўйхат!$CX:$CX,$B$602,рўйхат!$D:$D,$C542)</f>
        <v/>
      </c>
      <c r="AU542" s="35">
        <f>SUMIFS(рўйхат!BD:BD,рўйхат!$CX:$CX,$B$602,рўйхат!$D:$D,$C542)</f>
        <v/>
      </c>
      <c r="AV542" s="36">
        <f>SUMIFS(рўйхат!BE:BE,рўйхат!$CX:$CX,$B$602,рўйхат!$D:$D,$C542)</f>
        <v/>
      </c>
      <c r="AW542" s="35">
        <f>SUMIFS(рўйхат!BF:BF,рўйхат!$CX:$CX,$B$602,рўйхат!$D:$D,$C542)</f>
        <v/>
      </c>
      <c r="AX542" s="36">
        <f>SUMIFS(рўйхат!BG:BG,рўйхат!$CX:$CX,$B$602,рўйхат!$D:$D,$C542)</f>
        <v/>
      </c>
      <c r="AY542" s="35">
        <f>SUMIFS(рўйхат!BH:BH,рўйхат!$CX:$CX,$B$602,рўйхат!$D:$D,$C542)</f>
        <v/>
      </c>
      <c r="AZ542" s="36">
        <f>SUMIFS(рўйхат!BI:BI,рўйхат!$CX:$CX,$B$602,рўйхат!$D:$D,$C542)</f>
        <v/>
      </c>
      <c r="BA542" s="35">
        <f>SUMIFS(рўйхат!BJ:BJ,рўйхат!$CX:$CX,$B$602,рўйхат!$D:$D,$C542)</f>
        <v/>
      </c>
      <c r="BB542" s="36">
        <f>SUMIFS(рўйхат!BK:BK,рўйхат!$CX:$CX,$B$602,рўйхат!$D:$D,$C542)</f>
        <v/>
      </c>
      <c r="BC542" s="77">
        <f>IFERROR(AO542/E542,0)</f>
        <v/>
      </c>
      <c r="BD542" s="77">
        <f>IFERROR(AP542/F542,0)</f>
        <v/>
      </c>
      <c r="BE542" s="35">
        <f>SUMIFS(рўйхат!BL:BL,рўйхат!$CX:$CX,$B$602,рўйхат!$D:$D,$C542)</f>
        <v/>
      </c>
      <c r="BF542" s="36">
        <f>SUMIFS(рўйхат!BM:BM,рўйхат!$CX:$CX,$B$602,рўйхат!$D:$D,$C542)</f>
        <v/>
      </c>
      <c r="BG542" s="35">
        <f>SUMIFS(рўйхат!BN:BN,рўйхат!$CX:$CX,$B$602,рўйхат!$D:$D,$C542)</f>
        <v/>
      </c>
      <c r="BH542" s="36">
        <f>SUMIFS(рўйхат!BO:BO,рўйхат!$CX:$CX,$B$602,рўйхат!$D:$D,$C542)</f>
        <v/>
      </c>
      <c r="BI542" s="35">
        <f>SUMIFS(рўйхат!BP:BP,рўйхат!$CX:$CX,$B$602,рўйхат!$D:$D,$C542)</f>
        <v/>
      </c>
      <c r="BJ542" s="36">
        <f>SUMIFS(рўйхат!BQ:BQ,рўйхат!$CX:$CX,$B$602,рўйхат!$D:$D,$C542)</f>
        <v/>
      </c>
      <c r="BK542" s="35">
        <f>SUMIFS(рўйхат!BR:BR,рўйхат!$CX:$CX,$B$602,рўйхат!$D:$D,$C542)</f>
        <v/>
      </c>
      <c r="BL542" s="36">
        <f>SUMIFS(рўйхат!BS:BS,рўйхат!$CX:$CX,$B$602,рўйхат!$D:$D,$C542)</f>
        <v/>
      </c>
      <c r="BM542" s="35">
        <f>SUMIFS(рўйхат!BT:BT,рўйхат!$CX:$CX,$B$602,рўйхат!$D:$D,$C542)</f>
        <v/>
      </c>
      <c r="BN542" s="36">
        <f>SUMIFS(рўйхат!BU:BU,рўйхат!$CX:$CX,$B$602,рўйхат!$D:$D,$C542)</f>
        <v/>
      </c>
      <c r="BO542" s="35">
        <f>SUMIFS(рўйхат!BX:BX,рўйхат!$CX:$CX,$B$602,рўйхат!$D:$D,$C542)</f>
        <v/>
      </c>
      <c r="BP542" s="36">
        <f>SUMIFS(рўйхат!BY:BY,рўйхат!$CX:$CX,$B$602,рўйхат!$D:$D,$C542)</f>
        <v/>
      </c>
      <c r="BQ542" s="35">
        <f>SUMIFS(рўйхат!BZ:BZ,рўйхат!$CX:$CX,$B$602,рўйхат!$D:$D,$C542)</f>
        <v/>
      </c>
      <c r="BR542" s="36">
        <f>SUMIFS(рўйхат!CA:CA,рўйхат!$CX:$CX,$B$602,рўйхат!$D:$D,$C542)</f>
        <v/>
      </c>
      <c r="BS542" s="35">
        <f>SUMIFS(рўйхат!CB:CB,рўйхат!$CX:$CX,$B$602,рўйхат!$D:$D,$C542)</f>
        <v/>
      </c>
      <c r="BT542" s="36">
        <f>SUMIFS(рўйхат!CC:CC,рўйхат!$CX:$CX,$B$602,рўйхат!$D:$D,$C542)</f>
        <v/>
      </c>
      <c r="BU542" s="35">
        <f>SUMIFS(рўйхат!CD:CD,рўйхат!$CX:$CX,$B$602,рўйхат!$D:$D,$C542)</f>
        <v/>
      </c>
      <c r="BV542" s="36">
        <f>SUMIFS(рўйхат!CE:CE,рўйхат!$CX:$CX,$B$602,рўйхат!$D:$D,$C542)</f>
        <v/>
      </c>
      <c r="BW542" s="35">
        <f>SUMIFS(рўйхат!CH:CH,рўйхат!$CX:$CX,$B$602,рўйхат!$D:$D,$C542)</f>
        <v/>
      </c>
      <c r="BX542" s="36">
        <f>SUMIFS(рўйхат!CI:CI,рўйхат!$CX:$CX,$B$602,рўйхат!$D:$D,$C542)</f>
        <v/>
      </c>
      <c r="BY542" s="35">
        <f>SUMIFS(рўйхат!CJ:CJ,рўйхат!$CX:$CX,$B$602,рўйхат!$D:$D,$C542)</f>
        <v/>
      </c>
      <c r="BZ542" s="36">
        <f>SUMIFS(рўйхат!CK:CK,рўйхат!$CX:$CX,$B$602,рўйхат!$D:$D,$C542)</f>
        <v/>
      </c>
      <c r="CA542" s="35">
        <f>SUMIFS(рўйхат!CL:CL,рўйхат!$CX:$CX,$B$602,рўйхат!$D:$D,$C542)</f>
        <v/>
      </c>
      <c r="CB542" s="36">
        <f>SUMIFS(рўйхат!CM:CM,рўйхат!$CX:$CX,$B$602,рўйхат!$D:$D,$C542)</f>
        <v/>
      </c>
      <c r="CC542" s="35">
        <f>SUMIFS(рўйхат!CN:CN,рўйхат!$CX:$CX,$B$602,рўйхат!$D:$D,$C542)</f>
        <v/>
      </c>
      <c r="CD542" s="36">
        <f>SUMIFS(рўйхат!CO:CO,рўйхат!$CX:$CX,$B$602,рўйхат!$D:$D,$C542)</f>
        <v/>
      </c>
      <c r="CE542" s="77">
        <f>IFERROR(BE542/(Q542+BE542),0)</f>
        <v/>
      </c>
      <c r="CF542" s="78">
        <f>IFERROR(BF542/(R542+BF542),0)</f>
        <v/>
      </c>
    </row>
    <row r="543" hidden="1" outlineLevel="1" ht="30" customFormat="1" customHeight="1" s="8">
      <c r="A543" s="39" t="n"/>
      <c r="B543" s="50" t="n">
        <v>7</v>
      </c>
      <c r="C543" s="38" t="inlineStr">
        <is>
          <t>Буюртмачилар томонидан салохиятсиз корхоналар билан тузилган шартномалар</t>
        </is>
      </c>
      <c r="D543" s="16" t="n"/>
      <c r="E543" s="35">
        <f>SUMIFS(рўйхат!F:F,рўйхат!$CX:$CX,$B$602,рўйхат!$D:$D,$C543)</f>
        <v/>
      </c>
      <c r="F543" s="36">
        <f>SUMIFS(рўйхат!G:G,рўйхат!$CX:$CX,$B$602,рўйхат!$D:$D,$C543)</f>
        <v/>
      </c>
      <c r="G543" s="35">
        <f>SUMIFS(рўйхат!H:H,рўйхат!$CX:$CX,$B$602,рўйхат!$D:$D,$C543)</f>
        <v/>
      </c>
      <c r="H543" s="36">
        <f>SUMIFS(рўйхат!I:I,рўйхат!$CX:$CX,$B$602,рўйхат!$D:$D,$C543)</f>
        <v/>
      </c>
      <c r="I543" s="35">
        <f>SUMIFS(рўйхат!J:J,рўйхат!$CX:$CX,$B$602,рўйхат!$D:$D,$C543)</f>
        <v/>
      </c>
      <c r="J543" s="36">
        <f>SUMIFS(рўйхат!K:K,рўйхат!$CX:$CX,$B$602,рўйхат!$D:$D,$C543)</f>
        <v/>
      </c>
      <c r="K543" s="35">
        <f>SUMIFS(рўйхат!L:L,рўйхат!$CX:$CX,$B$602,рўйхат!$D:$D,$C543)</f>
        <v/>
      </c>
      <c r="L543" s="36">
        <f>SUMIFS(рўйхат!M:M,рўйхат!$CX:$CX,$B$602,рўйхат!$D:$D,$C543)</f>
        <v/>
      </c>
      <c r="M543" s="35">
        <f>SUMIFS(рўйхат!N:N,рўйхат!$CX:$CX,$B$602,рўйхат!$D:$D,$C543)</f>
        <v/>
      </c>
      <c r="N543" s="36">
        <f>SUMIFS(рўйхат!O:O,рўйхат!$CX:$CX,$B$602,рўйхат!$D:$D,$C543)</f>
        <v/>
      </c>
      <c r="O543" s="34">
        <f>IFERROR(M543/E543,0)</f>
        <v/>
      </c>
      <c r="P543" s="34">
        <f>IFERROR(N543/F543,0)</f>
        <v/>
      </c>
      <c r="Q543" s="35">
        <f>SUMIFS(рўйхат!P:P,рўйхат!$CX:$CX,$B$602,рўйхат!$D:$D,$C543)</f>
        <v/>
      </c>
      <c r="R543" s="36">
        <f>SUMIFS(рўйхат!Q:Q,рўйхат!$CX:$CX,$B$602,рўйхат!$D:$D,$C543)</f>
        <v/>
      </c>
      <c r="S543" s="35">
        <f>SUMIFS(рўйхат!R:R,рўйхат!$CX:$CX,$B$602,рўйхат!$D:$D,$C543)</f>
        <v/>
      </c>
      <c r="T543" s="36">
        <f>SUMIFS(рўйхат!S:S,рўйхат!$CX:$CX,$B$602,рўйхат!$D:$D,$C543)</f>
        <v/>
      </c>
      <c r="U543" s="35">
        <f>SUMIFS(рўйхат!T:T,рўйхат!$CX:$CX,$B$602,рўйхат!$D:$D,$C543)</f>
        <v/>
      </c>
      <c r="V543" s="36">
        <f>SUMIFS(рўйхат!U:U,рўйхат!$CX:$CX,$B$602,рўйхат!$D:$D,$C543)</f>
        <v/>
      </c>
      <c r="W543" s="35">
        <f>SUMIFS(рўйхат!V:V,рўйхат!$CX:$CX,$B$602,рўйхат!$D:$D,$C543)</f>
        <v/>
      </c>
      <c r="X543" s="36">
        <f>SUMIFS(рўйхат!W:W,рўйхат!$CX:$CX,$B$602,рўйхат!$D:$D,$C543)</f>
        <v/>
      </c>
      <c r="Y543" s="35">
        <f>SUMIFS(рўйхат!X:X,рўйхат!$CX:$CX,$B$602,рўйхат!$D:$D,$C543)</f>
        <v/>
      </c>
      <c r="Z543" s="36">
        <f>SUMIFS(рўйхат!Y:Y,рўйхат!$CX:$CX,$B$602,рўйхат!$D:$D,$C543)</f>
        <v/>
      </c>
      <c r="AA543" s="35">
        <f>SUMIFS(рўйхат!Z:Z,рўйхат!$CX:$CX,$B$602,рўйхат!$D:$D,$C543)</f>
        <v/>
      </c>
      <c r="AB543" s="36">
        <f>SUMIFS(рўйхат!AA:AA,рўйхат!$CX:$CX,$B$602,рўйхат!$D:$D,$C543)</f>
        <v/>
      </c>
      <c r="AC543" s="35">
        <f>SUMIFS(рўйхат!AB:AB,рўйхат!$CX:$CX,$B$602,рўйхат!$D:$D,$C543)</f>
        <v/>
      </c>
      <c r="AD543" s="36">
        <f>SUMIFS(рўйхат!AC:AC,рўйхат!$CX:$CX,$B$602,рўйхат!$D:$D,$C543)</f>
        <v/>
      </c>
      <c r="AE543" s="35">
        <f>SUMIFS(рўйхат!AD:AD,рўйхат!$CX:$CX,$B$602,рўйхат!$D:$D,$C543)</f>
        <v/>
      </c>
      <c r="AF543" s="36">
        <f>SUMIFS(рўйхат!AE:AE,рўйхат!$CX:$CX,$B$602,рўйхат!$D:$D,$C543)</f>
        <v/>
      </c>
      <c r="AG543" s="35">
        <f>SUMIFS(рўйхат!AH:AH,рўйхат!$CX:$CX,$B$602,рўйхат!$D:$D,$C543)</f>
        <v/>
      </c>
      <c r="AH543" s="36">
        <f>SUMIFS(рўйхат!AI:AI,рўйхат!$CX:$CX,$B$602,рўйхат!$D:$D,$C543)</f>
        <v/>
      </c>
      <c r="AI543" s="35">
        <f>SUMIFS(рўйхат!AJ:AJ,рўйхат!$CX:$CX,$B$602,рўйхат!$D:$D,$C543)</f>
        <v/>
      </c>
      <c r="AJ543" s="36">
        <f>SUMIFS(рўйхат!AK:AK,рўйхат!$CX:$CX,$B$602,рўйхат!$D:$D,$C543)</f>
        <v/>
      </c>
      <c r="AK543" s="35">
        <f>SUMIFS(рўйхат!AL:AL,рўйхат!$CX:$CX,$B$602,рўйхат!$D:$D,$C543)</f>
        <v/>
      </c>
      <c r="AL543" s="36">
        <f>SUMIFS(рўйхат!AM:AM,рўйхат!$CX:$CX,$B$602,рўйхат!$D:$D,$C543)</f>
        <v/>
      </c>
      <c r="AM543" s="77">
        <f>IFERROR(Q543/E543,0)</f>
        <v/>
      </c>
      <c r="AN543" s="77">
        <f>IFERROR(R543/F543,0)</f>
        <v/>
      </c>
      <c r="AO543" s="35">
        <f>SUMIFS(рўйхат!AX:AX,рўйхат!$CX:$CX,$B$602,рўйхат!$D:$D,$C543)</f>
        <v/>
      </c>
      <c r="AP543" s="36">
        <f>SUMIFS(рўйхат!AY:AY,рўйхат!$CX:$CX,$B$602,рўйхат!$D:$D,$C543)</f>
        <v/>
      </c>
      <c r="AQ543" s="35">
        <f>SUMIFS(рўйхат!AZ:AZ,рўйхат!$CX:$CX,$B$602,рўйхат!$D:$D,$C543)</f>
        <v/>
      </c>
      <c r="AR543" s="36">
        <f>SUMIFS(рўйхат!BA:BA,рўйхат!$CX:$CX,$B$602,рўйхат!$D:$D,$C543)</f>
        <v/>
      </c>
      <c r="AS543" s="35">
        <f>SUMIFS(рўйхат!BB:BB,рўйхат!$CX:$CX,$B$602,рўйхат!$D:$D,$C543)</f>
        <v/>
      </c>
      <c r="AT543" s="36">
        <f>SUMIFS(рўйхат!BC:BC,рўйхат!$CX:$CX,$B$602,рўйхат!$D:$D,$C543)</f>
        <v/>
      </c>
      <c r="AU543" s="35">
        <f>SUMIFS(рўйхат!BD:BD,рўйхат!$CX:$CX,$B$602,рўйхат!$D:$D,$C543)</f>
        <v/>
      </c>
      <c r="AV543" s="36">
        <f>SUMIFS(рўйхат!BE:BE,рўйхат!$CX:$CX,$B$602,рўйхат!$D:$D,$C543)</f>
        <v/>
      </c>
      <c r="AW543" s="35">
        <f>SUMIFS(рўйхат!BF:BF,рўйхат!$CX:$CX,$B$602,рўйхат!$D:$D,$C543)</f>
        <v/>
      </c>
      <c r="AX543" s="36">
        <f>SUMIFS(рўйхат!BG:BG,рўйхат!$CX:$CX,$B$602,рўйхат!$D:$D,$C543)</f>
        <v/>
      </c>
      <c r="AY543" s="35">
        <f>SUMIFS(рўйхат!BH:BH,рўйхат!$CX:$CX,$B$602,рўйхат!$D:$D,$C543)</f>
        <v/>
      </c>
      <c r="AZ543" s="36">
        <f>SUMIFS(рўйхат!BI:BI,рўйхат!$CX:$CX,$B$602,рўйхат!$D:$D,$C543)</f>
        <v/>
      </c>
      <c r="BA543" s="35">
        <f>SUMIFS(рўйхат!BJ:BJ,рўйхат!$CX:$CX,$B$602,рўйхат!$D:$D,$C543)</f>
        <v/>
      </c>
      <c r="BB543" s="36">
        <f>SUMIFS(рўйхат!BK:BK,рўйхат!$CX:$CX,$B$602,рўйхат!$D:$D,$C543)</f>
        <v/>
      </c>
      <c r="BC543" s="77">
        <f>IFERROR(AO543/E543,0)</f>
        <v/>
      </c>
      <c r="BD543" s="77">
        <f>IFERROR(AP543/F543,0)</f>
        <v/>
      </c>
      <c r="BE543" s="35">
        <f>SUMIFS(рўйхат!BL:BL,рўйхат!$CX:$CX,$B$602,рўйхат!$D:$D,$C543)</f>
        <v/>
      </c>
      <c r="BF543" s="36">
        <f>SUMIFS(рўйхат!BM:BM,рўйхат!$CX:$CX,$B$602,рўйхат!$D:$D,$C543)</f>
        <v/>
      </c>
      <c r="BG543" s="35">
        <f>SUMIFS(рўйхат!BN:BN,рўйхат!$CX:$CX,$B$602,рўйхат!$D:$D,$C543)</f>
        <v/>
      </c>
      <c r="BH543" s="36">
        <f>SUMIFS(рўйхат!BO:BO,рўйхат!$CX:$CX,$B$602,рўйхат!$D:$D,$C543)</f>
        <v/>
      </c>
      <c r="BI543" s="35">
        <f>SUMIFS(рўйхат!BP:BP,рўйхат!$CX:$CX,$B$602,рўйхат!$D:$D,$C543)</f>
        <v/>
      </c>
      <c r="BJ543" s="36">
        <f>SUMIFS(рўйхат!BQ:BQ,рўйхат!$CX:$CX,$B$602,рўйхат!$D:$D,$C543)</f>
        <v/>
      </c>
      <c r="BK543" s="35">
        <f>SUMIFS(рўйхат!BR:BR,рўйхат!$CX:$CX,$B$602,рўйхат!$D:$D,$C543)</f>
        <v/>
      </c>
      <c r="BL543" s="36">
        <f>SUMIFS(рўйхат!BS:BS,рўйхат!$CX:$CX,$B$602,рўйхат!$D:$D,$C543)</f>
        <v/>
      </c>
      <c r="BM543" s="35">
        <f>SUMIFS(рўйхат!BT:BT,рўйхат!$CX:$CX,$B$602,рўйхат!$D:$D,$C543)</f>
        <v/>
      </c>
      <c r="BN543" s="36">
        <f>SUMIFS(рўйхат!BU:BU,рўйхат!$CX:$CX,$B$602,рўйхат!$D:$D,$C543)</f>
        <v/>
      </c>
      <c r="BO543" s="35">
        <f>SUMIFS(рўйхат!BX:BX,рўйхат!$CX:$CX,$B$602,рўйхат!$D:$D,$C543)</f>
        <v/>
      </c>
      <c r="BP543" s="36">
        <f>SUMIFS(рўйхат!BY:BY,рўйхат!$CX:$CX,$B$602,рўйхат!$D:$D,$C543)</f>
        <v/>
      </c>
      <c r="BQ543" s="35">
        <f>SUMIFS(рўйхат!BZ:BZ,рўйхат!$CX:$CX,$B$602,рўйхат!$D:$D,$C543)</f>
        <v/>
      </c>
      <c r="BR543" s="36">
        <f>SUMIFS(рўйхат!CA:CA,рўйхат!$CX:$CX,$B$602,рўйхат!$D:$D,$C543)</f>
        <v/>
      </c>
      <c r="BS543" s="35">
        <f>SUMIFS(рўйхат!CB:CB,рўйхат!$CX:$CX,$B$602,рўйхат!$D:$D,$C543)</f>
        <v/>
      </c>
      <c r="BT543" s="36">
        <f>SUMIFS(рўйхат!CC:CC,рўйхат!$CX:$CX,$B$602,рўйхат!$D:$D,$C543)</f>
        <v/>
      </c>
      <c r="BU543" s="35">
        <f>SUMIFS(рўйхат!CD:CD,рўйхат!$CX:$CX,$B$602,рўйхат!$D:$D,$C543)</f>
        <v/>
      </c>
      <c r="BV543" s="36">
        <f>SUMIFS(рўйхат!CE:CE,рўйхат!$CX:$CX,$B$602,рўйхат!$D:$D,$C543)</f>
        <v/>
      </c>
      <c r="BW543" s="35">
        <f>SUMIFS(рўйхат!CH:CH,рўйхат!$CX:$CX,$B$602,рўйхат!$D:$D,$C543)</f>
        <v/>
      </c>
      <c r="BX543" s="36">
        <f>SUMIFS(рўйхат!CI:CI,рўйхат!$CX:$CX,$B$602,рўйхат!$D:$D,$C543)</f>
        <v/>
      </c>
      <c r="BY543" s="35">
        <f>SUMIFS(рўйхат!CJ:CJ,рўйхат!$CX:$CX,$B$602,рўйхат!$D:$D,$C543)</f>
        <v/>
      </c>
      <c r="BZ543" s="36">
        <f>SUMIFS(рўйхат!CK:CK,рўйхат!$CX:$CX,$B$602,рўйхат!$D:$D,$C543)</f>
        <v/>
      </c>
      <c r="CA543" s="35">
        <f>SUMIFS(рўйхат!CL:CL,рўйхат!$CX:$CX,$B$602,рўйхат!$D:$D,$C543)</f>
        <v/>
      </c>
      <c r="CB543" s="36">
        <f>SUMIFS(рўйхат!CM:CM,рўйхат!$CX:$CX,$B$602,рўйхат!$D:$D,$C543)</f>
        <v/>
      </c>
      <c r="CC543" s="35">
        <f>SUMIFS(рўйхат!CN:CN,рўйхат!$CX:$CX,$B$602,рўйхат!$D:$D,$C543)</f>
        <v/>
      </c>
      <c r="CD543" s="36">
        <f>SUMIFS(рўйхат!CO:CO,рўйхат!$CX:$CX,$B$602,рўйхат!$D:$D,$C543)</f>
        <v/>
      </c>
      <c r="CE543" s="77">
        <f>IFERROR(BE543/(Q543+BE543),0)</f>
        <v/>
      </c>
      <c r="CF543" s="78">
        <f>IFERROR(BF543/(R543+BF543),0)</f>
        <v/>
      </c>
    </row>
    <row r="544" hidden="1" outlineLevel="1" ht="30" customFormat="1" customHeight="1" s="8">
      <c r="A544" s="39" t="n"/>
      <c r="B544" s="50" t="n">
        <v>8</v>
      </c>
      <c r="C544" s="38" t="inlineStr">
        <is>
          <t>Бюджет ташкилотда энг кўп ҳисобланган иш ҳақи тўғрисида</t>
        </is>
      </c>
      <c r="D544" s="16" t="n"/>
      <c r="E544" s="35">
        <f>SUMIFS(рўйхат!F:F,рўйхат!$CX:$CX,$B$602,рўйхат!$D:$D,$C544)</f>
        <v/>
      </c>
      <c r="F544" s="36">
        <f>SUMIFS(рўйхат!G:G,рўйхат!$CX:$CX,$B$602,рўйхат!$D:$D,$C544)</f>
        <v/>
      </c>
      <c r="G544" s="35">
        <f>SUMIFS(рўйхат!H:H,рўйхат!$CX:$CX,$B$602,рўйхат!$D:$D,$C544)</f>
        <v/>
      </c>
      <c r="H544" s="36">
        <f>SUMIFS(рўйхат!I:I,рўйхат!$CX:$CX,$B$602,рўйхат!$D:$D,$C544)</f>
        <v/>
      </c>
      <c r="I544" s="35">
        <f>SUMIFS(рўйхат!J:J,рўйхат!$CX:$CX,$B$602,рўйхат!$D:$D,$C544)</f>
        <v/>
      </c>
      <c r="J544" s="36">
        <f>SUMIFS(рўйхат!K:K,рўйхат!$CX:$CX,$B$602,рўйхат!$D:$D,$C544)</f>
        <v/>
      </c>
      <c r="K544" s="35">
        <f>SUMIFS(рўйхат!L:L,рўйхат!$CX:$CX,$B$602,рўйхат!$D:$D,$C544)</f>
        <v/>
      </c>
      <c r="L544" s="36">
        <f>SUMIFS(рўйхат!M:M,рўйхат!$CX:$CX,$B$602,рўйхат!$D:$D,$C544)</f>
        <v/>
      </c>
      <c r="M544" s="35">
        <f>SUMIFS(рўйхат!N:N,рўйхат!$CX:$CX,$B$602,рўйхат!$D:$D,$C544)</f>
        <v/>
      </c>
      <c r="N544" s="36">
        <f>SUMIFS(рўйхат!O:O,рўйхат!$CX:$CX,$B$602,рўйхат!$D:$D,$C544)</f>
        <v/>
      </c>
      <c r="O544" s="34">
        <f>IFERROR(M544/E544,0)</f>
        <v/>
      </c>
      <c r="P544" s="34">
        <f>IFERROR(N544/F544,0)</f>
        <v/>
      </c>
      <c r="Q544" s="35">
        <f>SUMIFS(рўйхат!P:P,рўйхат!$CX:$CX,$B$602,рўйхат!$D:$D,$C544)</f>
        <v/>
      </c>
      <c r="R544" s="36">
        <f>SUMIFS(рўйхат!Q:Q,рўйхат!$CX:$CX,$B$602,рўйхат!$D:$D,$C544)</f>
        <v/>
      </c>
      <c r="S544" s="35">
        <f>SUMIFS(рўйхат!R:R,рўйхат!$CX:$CX,$B$602,рўйхат!$D:$D,$C544)</f>
        <v/>
      </c>
      <c r="T544" s="36">
        <f>SUMIFS(рўйхат!S:S,рўйхат!$CX:$CX,$B$602,рўйхат!$D:$D,$C544)</f>
        <v/>
      </c>
      <c r="U544" s="35">
        <f>SUMIFS(рўйхат!T:T,рўйхат!$CX:$CX,$B$602,рўйхат!$D:$D,$C544)</f>
        <v/>
      </c>
      <c r="V544" s="36">
        <f>SUMIFS(рўйхат!U:U,рўйхат!$CX:$CX,$B$602,рўйхат!$D:$D,$C544)</f>
        <v/>
      </c>
      <c r="W544" s="35">
        <f>SUMIFS(рўйхат!V:V,рўйхат!$CX:$CX,$B$602,рўйхат!$D:$D,$C544)</f>
        <v/>
      </c>
      <c r="X544" s="36">
        <f>SUMIFS(рўйхат!W:W,рўйхат!$CX:$CX,$B$602,рўйхат!$D:$D,$C544)</f>
        <v/>
      </c>
      <c r="Y544" s="35">
        <f>SUMIFS(рўйхат!X:X,рўйхат!$CX:$CX,$B$602,рўйхат!$D:$D,$C544)</f>
        <v/>
      </c>
      <c r="Z544" s="36">
        <f>SUMIFS(рўйхат!Y:Y,рўйхат!$CX:$CX,$B$602,рўйхат!$D:$D,$C544)</f>
        <v/>
      </c>
      <c r="AA544" s="35">
        <f>SUMIFS(рўйхат!Z:Z,рўйхат!$CX:$CX,$B$602,рўйхат!$D:$D,$C544)</f>
        <v/>
      </c>
      <c r="AB544" s="36">
        <f>SUMIFS(рўйхат!AA:AA,рўйхат!$CX:$CX,$B$602,рўйхат!$D:$D,$C544)</f>
        <v/>
      </c>
      <c r="AC544" s="35">
        <f>SUMIFS(рўйхат!AB:AB,рўйхат!$CX:$CX,$B$602,рўйхат!$D:$D,$C544)</f>
        <v/>
      </c>
      <c r="AD544" s="36">
        <f>SUMIFS(рўйхат!AC:AC,рўйхат!$CX:$CX,$B$602,рўйхат!$D:$D,$C544)</f>
        <v/>
      </c>
      <c r="AE544" s="35">
        <f>SUMIFS(рўйхат!AD:AD,рўйхат!$CX:$CX,$B$602,рўйхат!$D:$D,$C544)</f>
        <v/>
      </c>
      <c r="AF544" s="36">
        <f>SUMIFS(рўйхат!AE:AE,рўйхат!$CX:$CX,$B$602,рўйхат!$D:$D,$C544)</f>
        <v/>
      </c>
      <c r="AG544" s="35">
        <f>SUMIFS(рўйхат!AH:AH,рўйхат!$CX:$CX,$B$602,рўйхат!$D:$D,$C544)</f>
        <v/>
      </c>
      <c r="AH544" s="36">
        <f>SUMIFS(рўйхат!AI:AI,рўйхат!$CX:$CX,$B$602,рўйхат!$D:$D,$C544)</f>
        <v/>
      </c>
      <c r="AI544" s="35">
        <f>SUMIFS(рўйхат!AJ:AJ,рўйхат!$CX:$CX,$B$602,рўйхат!$D:$D,$C544)</f>
        <v/>
      </c>
      <c r="AJ544" s="36">
        <f>SUMIFS(рўйхат!AK:AK,рўйхат!$CX:$CX,$B$602,рўйхат!$D:$D,$C544)</f>
        <v/>
      </c>
      <c r="AK544" s="35">
        <f>SUMIFS(рўйхат!AL:AL,рўйхат!$CX:$CX,$B$602,рўйхат!$D:$D,$C544)</f>
        <v/>
      </c>
      <c r="AL544" s="36">
        <f>SUMIFS(рўйхат!AM:AM,рўйхат!$CX:$CX,$B$602,рўйхат!$D:$D,$C544)</f>
        <v/>
      </c>
      <c r="AM544" s="77">
        <f>IFERROR(Q544/E544,0)</f>
        <v/>
      </c>
      <c r="AN544" s="77">
        <f>IFERROR(R544/F544,0)</f>
        <v/>
      </c>
      <c r="AO544" s="35">
        <f>SUMIFS(рўйхат!AX:AX,рўйхат!$CX:$CX,$B$602,рўйхат!$D:$D,$C544)</f>
        <v/>
      </c>
      <c r="AP544" s="36">
        <f>SUMIFS(рўйхат!AY:AY,рўйхат!$CX:$CX,$B$602,рўйхат!$D:$D,$C544)</f>
        <v/>
      </c>
      <c r="AQ544" s="35">
        <f>SUMIFS(рўйхат!AZ:AZ,рўйхат!$CX:$CX,$B$602,рўйхат!$D:$D,$C544)</f>
        <v/>
      </c>
      <c r="AR544" s="36">
        <f>SUMIFS(рўйхат!BA:BA,рўйхат!$CX:$CX,$B$602,рўйхат!$D:$D,$C544)</f>
        <v/>
      </c>
      <c r="AS544" s="35">
        <f>SUMIFS(рўйхат!BB:BB,рўйхат!$CX:$CX,$B$602,рўйхат!$D:$D,$C544)</f>
        <v/>
      </c>
      <c r="AT544" s="36">
        <f>SUMIFS(рўйхат!BC:BC,рўйхат!$CX:$CX,$B$602,рўйхат!$D:$D,$C544)</f>
        <v/>
      </c>
      <c r="AU544" s="35">
        <f>SUMIFS(рўйхат!BD:BD,рўйхат!$CX:$CX,$B$602,рўйхат!$D:$D,$C544)</f>
        <v/>
      </c>
      <c r="AV544" s="36">
        <f>SUMIFS(рўйхат!BE:BE,рўйхат!$CX:$CX,$B$602,рўйхат!$D:$D,$C544)</f>
        <v/>
      </c>
      <c r="AW544" s="35">
        <f>SUMIFS(рўйхат!BF:BF,рўйхат!$CX:$CX,$B$602,рўйхат!$D:$D,$C544)</f>
        <v/>
      </c>
      <c r="AX544" s="36">
        <f>SUMIFS(рўйхат!BG:BG,рўйхат!$CX:$CX,$B$602,рўйхат!$D:$D,$C544)</f>
        <v/>
      </c>
      <c r="AY544" s="35">
        <f>SUMIFS(рўйхат!BH:BH,рўйхат!$CX:$CX,$B$602,рўйхат!$D:$D,$C544)</f>
        <v/>
      </c>
      <c r="AZ544" s="36">
        <f>SUMIFS(рўйхат!BI:BI,рўйхат!$CX:$CX,$B$602,рўйхат!$D:$D,$C544)</f>
        <v/>
      </c>
      <c r="BA544" s="35">
        <f>SUMIFS(рўйхат!BJ:BJ,рўйхат!$CX:$CX,$B$602,рўйхат!$D:$D,$C544)</f>
        <v/>
      </c>
      <c r="BB544" s="36">
        <f>SUMIFS(рўйхат!BK:BK,рўйхат!$CX:$CX,$B$602,рўйхат!$D:$D,$C544)</f>
        <v/>
      </c>
      <c r="BC544" s="77">
        <f>IFERROR(AO544/E544,0)</f>
        <v/>
      </c>
      <c r="BD544" s="77">
        <f>IFERROR(AP544/F544,0)</f>
        <v/>
      </c>
      <c r="BE544" s="35">
        <f>SUMIFS(рўйхат!BL:BL,рўйхат!$CX:$CX,$B$602,рўйхат!$D:$D,$C544)</f>
        <v/>
      </c>
      <c r="BF544" s="36">
        <f>SUMIFS(рўйхат!BM:BM,рўйхат!$CX:$CX,$B$602,рўйхат!$D:$D,$C544)</f>
        <v/>
      </c>
      <c r="BG544" s="35">
        <f>SUMIFS(рўйхат!BN:BN,рўйхат!$CX:$CX,$B$602,рўйхат!$D:$D,$C544)</f>
        <v/>
      </c>
      <c r="BH544" s="36">
        <f>SUMIFS(рўйхат!BO:BO,рўйхат!$CX:$CX,$B$602,рўйхат!$D:$D,$C544)</f>
        <v/>
      </c>
      <c r="BI544" s="35">
        <f>SUMIFS(рўйхат!BP:BP,рўйхат!$CX:$CX,$B$602,рўйхат!$D:$D,$C544)</f>
        <v/>
      </c>
      <c r="BJ544" s="36">
        <f>SUMIFS(рўйхат!BQ:BQ,рўйхат!$CX:$CX,$B$602,рўйхат!$D:$D,$C544)</f>
        <v/>
      </c>
      <c r="BK544" s="35">
        <f>SUMIFS(рўйхат!BR:BR,рўйхат!$CX:$CX,$B$602,рўйхат!$D:$D,$C544)</f>
        <v/>
      </c>
      <c r="BL544" s="36">
        <f>SUMIFS(рўйхат!BS:BS,рўйхат!$CX:$CX,$B$602,рўйхат!$D:$D,$C544)</f>
        <v/>
      </c>
      <c r="BM544" s="35">
        <f>SUMIFS(рўйхат!BT:BT,рўйхат!$CX:$CX,$B$602,рўйхат!$D:$D,$C544)</f>
        <v/>
      </c>
      <c r="BN544" s="36">
        <f>SUMIFS(рўйхат!BU:BU,рўйхат!$CX:$CX,$B$602,рўйхат!$D:$D,$C544)</f>
        <v/>
      </c>
      <c r="BO544" s="35">
        <f>SUMIFS(рўйхат!BX:BX,рўйхат!$CX:$CX,$B$602,рўйхат!$D:$D,$C544)</f>
        <v/>
      </c>
      <c r="BP544" s="36">
        <f>SUMIFS(рўйхат!BY:BY,рўйхат!$CX:$CX,$B$602,рўйхат!$D:$D,$C544)</f>
        <v/>
      </c>
      <c r="BQ544" s="35">
        <f>SUMIFS(рўйхат!BZ:BZ,рўйхат!$CX:$CX,$B$602,рўйхат!$D:$D,$C544)</f>
        <v/>
      </c>
      <c r="BR544" s="36">
        <f>SUMIFS(рўйхат!CA:CA,рўйхат!$CX:$CX,$B$602,рўйхат!$D:$D,$C544)</f>
        <v/>
      </c>
      <c r="BS544" s="35">
        <f>SUMIFS(рўйхат!CB:CB,рўйхат!$CX:$CX,$B$602,рўйхат!$D:$D,$C544)</f>
        <v/>
      </c>
      <c r="BT544" s="36">
        <f>SUMIFS(рўйхат!CC:CC,рўйхат!$CX:$CX,$B$602,рўйхат!$D:$D,$C544)</f>
        <v/>
      </c>
      <c r="BU544" s="35">
        <f>SUMIFS(рўйхат!CD:CD,рўйхат!$CX:$CX,$B$602,рўйхат!$D:$D,$C544)</f>
        <v/>
      </c>
      <c r="BV544" s="36">
        <f>SUMIFS(рўйхат!CE:CE,рўйхат!$CX:$CX,$B$602,рўйхат!$D:$D,$C544)</f>
        <v/>
      </c>
      <c r="BW544" s="35">
        <f>SUMIFS(рўйхат!CH:CH,рўйхат!$CX:$CX,$B$602,рўйхат!$D:$D,$C544)</f>
        <v/>
      </c>
      <c r="BX544" s="36">
        <f>SUMIFS(рўйхат!CI:CI,рўйхат!$CX:$CX,$B$602,рўйхат!$D:$D,$C544)</f>
        <v/>
      </c>
      <c r="BY544" s="35">
        <f>SUMIFS(рўйхат!CJ:CJ,рўйхат!$CX:$CX,$B$602,рўйхат!$D:$D,$C544)</f>
        <v/>
      </c>
      <c r="BZ544" s="36">
        <f>SUMIFS(рўйхат!CK:CK,рўйхат!$CX:$CX,$B$602,рўйхат!$D:$D,$C544)</f>
        <v/>
      </c>
      <c r="CA544" s="35">
        <f>SUMIFS(рўйхат!CL:CL,рўйхат!$CX:$CX,$B$602,рўйхат!$D:$D,$C544)</f>
        <v/>
      </c>
      <c r="CB544" s="36">
        <f>SUMIFS(рўйхат!CM:CM,рўйхат!$CX:$CX,$B$602,рўйхат!$D:$D,$C544)</f>
        <v/>
      </c>
      <c r="CC544" s="35">
        <f>SUMIFS(рўйхат!CN:CN,рўйхат!$CX:$CX,$B$602,рўйхат!$D:$D,$C544)</f>
        <v/>
      </c>
      <c r="CD544" s="36">
        <f>SUMIFS(рўйхат!CO:CO,рўйхат!$CX:$CX,$B$602,рўйхат!$D:$D,$C544)</f>
        <v/>
      </c>
      <c r="CE544" s="77">
        <f>IFERROR(BE544/(Q544+BE544),0)</f>
        <v/>
      </c>
      <c r="CF544" s="78">
        <f>IFERROR(BF544/(R544+BF544),0)</f>
        <v/>
      </c>
    </row>
    <row r="545" hidden="1" outlineLevel="1" ht="30" customFormat="1" customHeight="1" s="8">
      <c r="A545" s="39" t="n"/>
      <c r="B545" s="50" t="n">
        <v>9</v>
      </c>
      <c r="C545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545" s="16" t="n"/>
      <c r="E545" s="35">
        <f>SUMIFS(рўйхат!F:F,рўйхат!$CX:$CX,$B$602,рўйхат!$D:$D,$C545)</f>
        <v/>
      </c>
      <c r="F545" s="36">
        <f>SUMIFS(рўйхат!G:G,рўйхат!$CX:$CX,$B$602,рўйхат!$D:$D,$C545)</f>
        <v/>
      </c>
      <c r="G545" s="35">
        <f>SUMIFS(рўйхат!H:H,рўйхат!$CX:$CX,$B$602,рўйхат!$D:$D,$C545)</f>
        <v/>
      </c>
      <c r="H545" s="36">
        <f>SUMIFS(рўйхат!I:I,рўйхат!$CX:$CX,$B$602,рўйхат!$D:$D,$C545)</f>
        <v/>
      </c>
      <c r="I545" s="35">
        <f>SUMIFS(рўйхат!J:J,рўйхат!$CX:$CX,$B$602,рўйхат!$D:$D,$C545)</f>
        <v/>
      </c>
      <c r="J545" s="36">
        <f>SUMIFS(рўйхат!K:K,рўйхат!$CX:$CX,$B$602,рўйхат!$D:$D,$C545)</f>
        <v/>
      </c>
      <c r="K545" s="35">
        <f>SUMIFS(рўйхат!L:L,рўйхат!$CX:$CX,$B$602,рўйхат!$D:$D,$C545)</f>
        <v/>
      </c>
      <c r="L545" s="36">
        <f>SUMIFS(рўйхат!M:M,рўйхат!$CX:$CX,$B$602,рўйхат!$D:$D,$C545)</f>
        <v/>
      </c>
      <c r="M545" s="35">
        <f>SUMIFS(рўйхат!N:N,рўйхат!$CX:$CX,$B$602,рўйхат!$D:$D,$C545)</f>
        <v/>
      </c>
      <c r="N545" s="36">
        <f>SUMIFS(рўйхат!O:O,рўйхат!$CX:$CX,$B$602,рўйхат!$D:$D,$C545)</f>
        <v/>
      </c>
      <c r="O545" s="34">
        <f>IFERROR(M545/E545,0)</f>
        <v/>
      </c>
      <c r="P545" s="34">
        <f>IFERROR(N545/F545,0)</f>
        <v/>
      </c>
      <c r="Q545" s="35">
        <f>SUMIFS(рўйхат!P:P,рўйхат!$CX:$CX,$B$602,рўйхат!$D:$D,$C545)</f>
        <v/>
      </c>
      <c r="R545" s="36">
        <f>SUMIFS(рўйхат!Q:Q,рўйхат!$CX:$CX,$B$602,рўйхат!$D:$D,$C545)</f>
        <v/>
      </c>
      <c r="S545" s="35">
        <f>SUMIFS(рўйхат!R:R,рўйхат!$CX:$CX,$B$602,рўйхат!$D:$D,$C545)</f>
        <v/>
      </c>
      <c r="T545" s="36">
        <f>SUMIFS(рўйхат!S:S,рўйхат!$CX:$CX,$B$602,рўйхат!$D:$D,$C545)</f>
        <v/>
      </c>
      <c r="U545" s="35">
        <f>SUMIFS(рўйхат!T:T,рўйхат!$CX:$CX,$B$602,рўйхат!$D:$D,$C545)</f>
        <v/>
      </c>
      <c r="V545" s="36">
        <f>SUMIFS(рўйхат!U:U,рўйхат!$CX:$CX,$B$602,рўйхат!$D:$D,$C545)</f>
        <v/>
      </c>
      <c r="W545" s="35">
        <f>SUMIFS(рўйхат!V:V,рўйхат!$CX:$CX,$B$602,рўйхат!$D:$D,$C545)</f>
        <v/>
      </c>
      <c r="X545" s="36">
        <f>SUMIFS(рўйхат!W:W,рўйхат!$CX:$CX,$B$602,рўйхат!$D:$D,$C545)</f>
        <v/>
      </c>
      <c r="Y545" s="35">
        <f>SUMIFS(рўйхат!X:X,рўйхат!$CX:$CX,$B$602,рўйхат!$D:$D,$C545)</f>
        <v/>
      </c>
      <c r="Z545" s="36">
        <f>SUMIFS(рўйхат!Y:Y,рўйхат!$CX:$CX,$B$602,рўйхат!$D:$D,$C545)</f>
        <v/>
      </c>
      <c r="AA545" s="35">
        <f>SUMIFS(рўйхат!Z:Z,рўйхат!$CX:$CX,$B$602,рўйхат!$D:$D,$C545)</f>
        <v/>
      </c>
      <c r="AB545" s="36">
        <f>SUMIFS(рўйхат!AA:AA,рўйхат!$CX:$CX,$B$602,рўйхат!$D:$D,$C545)</f>
        <v/>
      </c>
      <c r="AC545" s="35">
        <f>SUMIFS(рўйхат!AB:AB,рўйхат!$CX:$CX,$B$602,рўйхат!$D:$D,$C545)</f>
        <v/>
      </c>
      <c r="AD545" s="36">
        <f>SUMIFS(рўйхат!AC:AC,рўйхат!$CX:$CX,$B$602,рўйхат!$D:$D,$C545)</f>
        <v/>
      </c>
      <c r="AE545" s="35">
        <f>SUMIFS(рўйхат!AD:AD,рўйхат!$CX:$CX,$B$602,рўйхат!$D:$D,$C545)</f>
        <v/>
      </c>
      <c r="AF545" s="36">
        <f>SUMIFS(рўйхат!AE:AE,рўйхат!$CX:$CX,$B$602,рўйхат!$D:$D,$C545)</f>
        <v/>
      </c>
      <c r="AG545" s="35">
        <f>SUMIFS(рўйхат!AH:AH,рўйхат!$CX:$CX,$B$602,рўйхат!$D:$D,$C545)</f>
        <v/>
      </c>
      <c r="AH545" s="36">
        <f>SUMIFS(рўйхат!AI:AI,рўйхат!$CX:$CX,$B$602,рўйхат!$D:$D,$C545)</f>
        <v/>
      </c>
      <c r="AI545" s="35">
        <f>SUMIFS(рўйхат!AJ:AJ,рўйхат!$CX:$CX,$B$602,рўйхат!$D:$D,$C545)</f>
        <v/>
      </c>
      <c r="AJ545" s="36">
        <f>SUMIFS(рўйхат!AK:AK,рўйхат!$CX:$CX,$B$602,рўйхат!$D:$D,$C545)</f>
        <v/>
      </c>
      <c r="AK545" s="35">
        <f>SUMIFS(рўйхат!AL:AL,рўйхат!$CX:$CX,$B$602,рўйхат!$D:$D,$C545)</f>
        <v/>
      </c>
      <c r="AL545" s="36">
        <f>SUMIFS(рўйхат!AM:AM,рўйхат!$CX:$CX,$B$602,рўйхат!$D:$D,$C545)</f>
        <v/>
      </c>
      <c r="AM545" s="77">
        <f>IFERROR(Q545/E545,0)</f>
        <v/>
      </c>
      <c r="AN545" s="77">
        <f>IFERROR(R545/F545,0)</f>
        <v/>
      </c>
      <c r="AO545" s="35">
        <f>SUMIFS(рўйхат!AX:AX,рўйхат!$CX:$CX,$B$602,рўйхат!$D:$D,$C545)</f>
        <v/>
      </c>
      <c r="AP545" s="36">
        <f>SUMIFS(рўйхат!AY:AY,рўйхат!$CX:$CX,$B$602,рўйхат!$D:$D,$C545)</f>
        <v/>
      </c>
      <c r="AQ545" s="35">
        <f>SUMIFS(рўйхат!AZ:AZ,рўйхат!$CX:$CX,$B$602,рўйхат!$D:$D,$C545)</f>
        <v/>
      </c>
      <c r="AR545" s="36">
        <f>SUMIFS(рўйхат!BA:BA,рўйхат!$CX:$CX,$B$602,рўйхат!$D:$D,$C545)</f>
        <v/>
      </c>
      <c r="AS545" s="35">
        <f>SUMIFS(рўйхат!BB:BB,рўйхат!$CX:$CX,$B$602,рўйхат!$D:$D,$C545)</f>
        <v/>
      </c>
      <c r="AT545" s="36">
        <f>SUMIFS(рўйхат!BC:BC,рўйхат!$CX:$CX,$B$602,рўйхат!$D:$D,$C545)</f>
        <v/>
      </c>
      <c r="AU545" s="35">
        <f>SUMIFS(рўйхат!BD:BD,рўйхат!$CX:$CX,$B$602,рўйхат!$D:$D,$C545)</f>
        <v/>
      </c>
      <c r="AV545" s="36">
        <f>SUMIFS(рўйхат!BE:BE,рўйхат!$CX:$CX,$B$602,рўйхат!$D:$D,$C545)</f>
        <v/>
      </c>
      <c r="AW545" s="35">
        <f>SUMIFS(рўйхат!BF:BF,рўйхат!$CX:$CX,$B$602,рўйхат!$D:$D,$C545)</f>
        <v/>
      </c>
      <c r="AX545" s="36">
        <f>SUMIFS(рўйхат!BG:BG,рўйхат!$CX:$CX,$B$602,рўйхат!$D:$D,$C545)</f>
        <v/>
      </c>
      <c r="AY545" s="35">
        <f>SUMIFS(рўйхат!BH:BH,рўйхат!$CX:$CX,$B$602,рўйхат!$D:$D,$C545)</f>
        <v/>
      </c>
      <c r="AZ545" s="36">
        <f>SUMIFS(рўйхат!BI:BI,рўйхат!$CX:$CX,$B$602,рўйхат!$D:$D,$C545)</f>
        <v/>
      </c>
      <c r="BA545" s="35">
        <f>SUMIFS(рўйхат!BJ:BJ,рўйхат!$CX:$CX,$B$602,рўйхат!$D:$D,$C545)</f>
        <v/>
      </c>
      <c r="BB545" s="36">
        <f>SUMIFS(рўйхат!BK:BK,рўйхат!$CX:$CX,$B$602,рўйхат!$D:$D,$C545)</f>
        <v/>
      </c>
      <c r="BC545" s="77">
        <f>IFERROR(AO545/E545,0)</f>
        <v/>
      </c>
      <c r="BD545" s="77">
        <f>IFERROR(AP545/F545,0)</f>
        <v/>
      </c>
      <c r="BE545" s="35">
        <f>SUMIFS(рўйхат!BL:BL,рўйхат!$CX:$CX,$B$602,рўйхат!$D:$D,$C545)</f>
        <v/>
      </c>
      <c r="BF545" s="36">
        <f>SUMIFS(рўйхат!BM:BM,рўйхат!$CX:$CX,$B$602,рўйхат!$D:$D,$C545)</f>
        <v/>
      </c>
      <c r="BG545" s="35">
        <f>SUMIFS(рўйхат!BN:BN,рўйхат!$CX:$CX,$B$602,рўйхат!$D:$D,$C545)</f>
        <v/>
      </c>
      <c r="BH545" s="36">
        <f>SUMIFS(рўйхат!BO:BO,рўйхат!$CX:$CX,$B$602,рўйхат!$D:$D,$C545)</f>
        <v/>
      </c>
      <c r="BI545" s="35">
        <f>SUMIFS(рўйхат!BP:BP,рўйхат!$CX:$CX,$B$602,рўйхат!$D:$D,$C545)</f>
        <v/>
      </c>
      <c r="BJ545" s="36">
        <f>SUMIFS(рўйхат!BQ:BQ,рўйхат!$CX:$CX,$B$602,рўйхат!$D:$D,$C545)</f>
        <v/>
      </c>
      <c r="BK545" s="35">
        <f>SUMIFS(рўйхат!BR:BR,рўйхат!$CX:$CX,$B$602,рўйхат!$D:$D,$C545)</f>
        <v/>
      </c>
      <c r="BL545" s="36">
        <f>SUMIFS(рўйхат!BS:BS,рўйхат!$CX:$CX,$B$602,рўйхат!$D:$D,$C545)</f>
        <v/>
      </c>
      <c r="BM545" s="35">
        <f>SUMIFS(рўйхат!BT:BT,рўйхат!$CX:$CX,$B$602,рўйхат!$D:$D,$C545)</f>
        <v/>
      </c>
      <c r="BN545" s="36">
        <f>SUMIFS(рўйхат!BU:BU,рўйхат!$CX:$CX,$B$602,рўйхат!$D:$D,$C545)</f>
        <v/>
      </c>
      <c r="BO545" s="35">
        <f>SUMIFS(рўйхат!BX:BX,рўйхат!$CX:$CX,$B$602,рўйхат!$D:$D,$C545)</f>
        <v/>
      </c>
      <c r="BP545" s="36">
        <f>SUMIFS(рўйхат!BY:BY,рўйхат!$CX:$CX,$B$602,рўйхат!$D:$D,$C545)</f>
        <v/>
      </c>
      <c r="BQ545" s="35">
        <f>SUMIFS(рўйхат!BZ:BZ,рўйхат!$CX:$CX,$B$602,рўйхат!$D:$D,$C545)</f>
        <v/>
      </c>
      <c r="BR545" s="36">
        <f>SUMIFS(рўйхат!CA:CA,рўйхат!$CX:$CX,$B$602,рўйхат!$D:$D,$C545)</f>
        <v/>
      </c>
      <c r="BS545" s="35">
        <f>SUMIFS(рўйхат!CB:CB,рўйхат!$CX:$CX,$B$602,рўйхат!$D:$D,$C545)</f>
        <v/>
      </c>
      <c r="BT545" s="36">
        <f>SUMIFS(рўйхат!CC:CC,рўйхат!$CX:$CX,$B$602,рўйхат!$D:$D,$C545)</f>
        <v/>
      </c>
      <c r="BU545" s="35">
        <f>SUMIFS(рўйхат!CD:CD,рўйхат!$CX:$CX,$B$602,рўйхат!$D:$D,$C545)</f>
        <v/>
      </c>
      <c r="BV545" s="36">
        <f>SUMIFS(рўйхат!CE:CE,рўйхат!$CX:$CX,$B$602,рўйхат!$D:$D,$C545)</f>
        <v/>
      </c>
      <c r="BW545" s="35">
        <f>SUMIFS(рўйхат!CH:CH,рўйхат!$CX:$CX,$B$602,рўйхат!$D:$D,$C545)</f>
        <v/>
      </c>
      <c r="BX545" s="36">
        <f>SUMIFS(рўйхат!CI:CI,рўйхат!$CX:$CX,$B$602,рўйхат!$D:$D,$C545)</f>
        <v/>
      </c>
      <c r="BY545" s="35">
        <f>SUMIFS(рўйхат!CJ:CJ,рўйхат!$CX:$CX,$B$602,рўйхат!$D:$D,$C545)</f>
        <v/>
      </c>
      <c r="BZ545" s="36">
        <f>SUMIFS(рўйхат!CK:CK,рўйхат!$CX:$CX,$B$602,рўйхат!$D:$D,$C545)</f>
        <v/>
      </c>
      <c r="CA545" s="35">
        <f>SUMIFS(рўйхат!CL:CL,рўйхат!$CX:$CX,$B$602,рўйхат!$D:$D,$C545)</f>
        <v/>
      </c>
      <c r="CB545" s="36">
        <f>SUMIFS(рўйхат!CM:CM,рўйхат!$CX:$CX,$B$602,рўйхат!$D:$D,$C545)</f>
        <v/>
      </c>
      <c r="CC545" s="35">
        <f>SUMIFS(рўйхат!CN:CN,рўйхат!$CX:$CX,$B$602,рўйхат!$D:$D,$C545)</f>
        <v/>
      </c>
      <c r="CD545" s="36">
        <f>SUMIFS(рўйхат!CO:CO,рўйхат!$CX:$CX,$B$602,рўйхат!$D:$D,$C545)</f>
        <v/>
      </c>
      <c r="CE545" s="77">
        <f>IFERROR(BE545/(Q545+BE545),0)</f>
        <v/>
      </c>
      <c r="CF545" s="78">
        <f>IFERROR(BF545/(R545+BF545),0)</f>
        <v/>
      </c>
    </row>
    <row r="546" hidden="1" outlineLevel="1" ht="30" customFormat="1" customHeight="1" s="8">
      <c r="A546" s="39" t="n"/>
      <c r="B546" s="50" t="n">
        <v>10</v>
      </c>
      <c r="C546" s="38" t="inlineStr">
        <is>
          <t>Бюджет ташкилотларида ишловчиларнинг 4 ва ундан ортиқ даромад манбаига эга фуқаролар</t>
        </is>
      </c>
      <c r="D546" s="16" t="n"/>
      <c r="E546" s="35">
        <f>SUMIFS(рўйхат!F:F,рўйхат!$CX:$CX,$B$602,рўйхат!$D:$D,$C546)</f>
        <v/>
      </c>
      <c r="F546" s="36">
        <f>SUMIFS(рўйхат!G:G,рўйхат!$CX:$CX,$B$602,рўйхат!$D:$D,$C546)</f>
        <v/>
      </c>
      <c r="G546" s="35">
        <f>SUMIFS(рўйхат!H:H,рўйхат!$CX:$CX,$B$602,рўйхат!$D:$D,$C546)</f>
        <v/>
      </c>
      <c r="H546" s="36">
        <f>SUMIFS(рўйхат!I:I,рўйхат!$CX:$CX,$B$602,рўйхат!$D:$D,$C546)</f>
        <v/>
      </c>
      <c r="I546" s="35">
        <f>SUMIFS(рўйхат!J:J,рўйхат!$CX:$CX,$B$602,рўйхат!$D:$D,$C546)</f>
        <v/>
      </c>
      <c r="J546" s="36">
        <f>SUMIFS(рўйхат!K:K,рўйхат!$CX:$CX,$B$602,рўйхат!$D:$D,$C546)</f>
        <v/>
      </c>
      <c r="K546" s="35">
        <f>SUMIFS(рўйхат!L:L,рўйхат!$CX:$CX,$B$602,рўйхат!$D:$D,$C546)</f>
        <v/>
      </c>
      <c r="L546" s="36">
        <f>SUMIFS(рўйхат!M:M,рўйхат!$CX:$CX,$B$602,рўйхат!$D:$D,$C546)</f>
        <v/>
      </c>
      <c r="M546" s="35">
        <f>SUMIFS(рўйхат!N:N,рўйхат!$CX:$CX,$B$602,рўйхат!$D:$D,$C546)</f>
        <v/>
      </c>
      <c r="N546" s="36">
        <f>SUMIFS(рўйхат!O:O,рўйхат!$CX:$CX,$B$602,рўйхат!$D:$D,$C546)</f>
        <v/>
      </c>
      <c r="O546" s="34">
        <f>IFERROR(M546/E546,0)</f>
        <v/>
      </c>
      <c r="P546" s="34">
        <f>IFERROR(N546/F546,0)</f>
        <v/>
      </c>
      <c r="Q546" s="35">
        <f>SUMIFS(рўйхат!P:P,рўйхат!$CX:$CX,$B$602,рўйхат!$D:$D,$C546)</f>
        <v/>
      </c>
      <c r="R546" s="36">
        <f>SUMIFS(рўйхат!Q:Q,рўйхат!$CX:$CX,$B$602,рўйхат!$D:$D,$C546)</f>
        <v/>
      </c>
      <c r="S546" s="35">
        <f>SUMIFS(рўйхат!R:R,рўйхат!$CX:$CX,$B$602,рўйхат!$D:$D,$C546)</f>
        <v/>
      </c>
      <c r="T546" s="36">
        <f>SUMIFS(рўйхат!S:S,рўйхат!$CX:$CX,$B$602,рўйхат!$D:$D,$C546)</f>
        <v/>
      </c>
      <c r="U546" s="35">
        <f>SUMIFS(рўйхат!T:T,рўйхат!$CX:$CX,$B$602,рўйхат!$D:$D,$C546)</f>
        <v/>
      </c>
      <c r="V546" s="36">
        <f>SUMIFS(рўйхат!U:U,рўйхат!$CX:$CX,$B$602,рўйхат!$D:$D,$C546)</f>
        <v/>
      </c>
      <c r="W546" s="35">
        <f>SUMIFS(рўйхат!V:V,рўйхат!$CX:$CX,$B$602,рўйхат!$D:$D,$C546)</f>
        <v/>
      </c>
      <c r="X546" s="36">
        <f>SUMIFS(рўйхат!W:W,рўйхат!$CX:$CX,$B$602,рўйхат!$D:$D,$C546)</f>
        <v/>
      </c>
      <c r="Y546" s="35">
        <f>SUMIFS(рўйхат!X:X,рўйхат!$CX:$CX,$B$602,рўйхат!$D:$D,$C546)</f>
        <v/>
      </c>
      <c r="Z546" s="36">
        <f>SUMIFS(рўйхат!Y:Y,рўйхат!$CX:$CX,$B$602,рўйхат!$D:$D,$C546)</f>
        <v/>
      </c>
      <c r="AA546" s="35">
        <f>SUMIFS(рўйхат!Z:Z,рўйхат!$CX:$CX,$B$602,рўйхат!$D:$D,$C546)</f>
        <v/>
      </c>
      <c r="AB546" s="36">
        <f>SUMIFS(рўйхат!AA:AA,рўйхат!$CX:$CX,$B$602,рўйхат!$D:$D,$C546)</f>
        <v/>
      </c>
      <c r="AC546" s="35">
        <f>SUMIFS(рўйхат!AB:AB,рўйхат!$CX:$CX,$B$602,рўйхат!$D:$D,$C546)</f>
        <v/>
      </c>
      <c r="AD546" s="36">
        <f>SUMIFS(рўйхат!AC:AC,рўйхат!$CX:$CX,$B$602,рўйхат!$D:$D,$C546)</f>
        <v/>
      </c>
      <c r="AE546" s="35">
        <f>SUMIFS(рўйхат!AD:AD,рўйхат!$CX:$CX,$B$602,рўйхат!$D:$D,$C546)</f>
        <v/>
      </c>
      <c r="AF546" s="36">
        <f>SUMIFS(рўйхат!AE:AE,рўйхат!$CX:$CX,$B$602,рўйхат!$D:$D,$C546)</f>
        <v/>
      </c>
      <c r="AG546" s="35">
        <f>SUMIFS(рўйхат!AH:AH,рўйхат!$CX:$CX,$B$602,рўйхат!$D:$D,$C546)</f>
        <v/>
      </c>
      <c r="AH546" s="36">
        <f>SUMIFS(рўйхат!AI:AI,рўйхат!$CX:$CX,$B$602,рўйхат!$D:$D,$C546)</f>
        <v/>
      </c>
      <c r="AI546" s="35">
        <f>SUMIFS(рўйхат!AJ:AJ,рўйхат!$CX:$CX,$B$602,рўйхат!$D:$D,$C546)</f>
        <v/>
      </c>
      <c r="AJ546" s="36">
        <f>SUMIFS(рўйхат!AK:AK,рўйхат!$CX:$CX,$B$602,рўйхат!$D:$D,$C546)</f>
        <v/>
      </c>
      <c r="AK546" s="35">
        <f>SUMIFS(рўйхат!AL:AL,рўйхат!$CX:$CX,$B$602,рўйхат!$D:$D,$C546)</f>
        <v/>
      </c>
      <c r="AL546" s="36">
        <f>SUMIFS(рўйхат!AM:AM,рўйхат!$CX:$CX,$B$602,рўйхат!$D:$D,$C546)</f>
        <v/>
      </c>
      <c r="AM546" s="77">
        <f>IFERROR(Q546/E546,0)</f>
        <v/>
      </c>
      <c r="AN546" s="77">
        <f>IFERROR(R546/F546,0)</f>
        <v/>
      </c>
      <c r="AO546" s="35">
        <f>SUMIFS(рўйхат!AX:AX,рўйхат!$CX:$CX,$B$602,рўйхат!$D:$D,$C546)</f>
        <v/>
      </c>
      <c r="AP546" s="36">
        <f>SUMIFS(рўйхат!AY:AY,рўйхат!$CX:$CX,$B$602,рўйхат!$D:$D,$C546)</f>
        <v/>
      </c>
      <c r="AQ546" s="35">
        <f>SUMIFS(рўйхат!AZ:AZ,рўйхат!$CX:$CX,$B$602,рўйхат!$D:$D,$C546)</f>
        <v/>
      </c>
      <c r="AR546" s="36">
        <f>SUMIFS(рўйхат!BA:BA,рўйхат!$CX:$CX,$B$602,рўйхат!$D:$D,$C546)</f>
        <v/>
      </c>
      <c r="AS546" s="35">
        <f>SUMIFS(рўйхат!BB:BB,рўйхат!$CX:$CX,$B$602,рўйхат!$D:$D,$C546)</f>
        <v/>
      </c>
      <c r="AT546" s="36">
        <f>SUMIFS(рўйхат!BC:BC,рўйхат!$CX:$CX,$B$602,рўйхат!$D:$D,$C546)</f>
        <v/>
      </c>
      <c r="AU546" s="35">
        <f>SUMIFS(рўйхат!BD:BD,рўйхат!$CX:$CX,$B$602,рўйхат!$D:$D,$C546)</f>
        <v/>
      </c>
      <c r="AV546" s="36">
        <f>SUMIFS(рўйхат!BE:BE,рўйхат!$CX:$CX,$B$602,рўйхат!$D:$D,$C546)</f>
        <v/>
      </c>
      <c r="AW546" s="35">
        <f>SUMIFS(рўйхат!BF:BF,рўйхат!$CX:$CX,$B$602,рўйхат!$D:$D,$C546)</f>
        <v/>
      </c>
      <c r="AX546" s="36">
        <f>SUMIFS(рўйхат!BG:BG,рўйхат!$CX:$CX,$B$602,рўйхат!$D:$D,$C546)</f>
        <v/>
      </c>
      <c r="AY546" s="35">
        <f>SUMIFS(рўйхат!BH:BH,рўйхат!$CX:$CX,$B$602,рўйхат!$D:$D,$C546)</f>
        <v/>
      </c>
      <c r="AZ546" s="36">
        <f>SUMIFS(рўйхат!BI:BI,рўйхат!$CX:$CX,$B$602,рўйхат!$D:$D,$C546)</f>
        <v/>
      </c>
      <c r="BA546" s="35">
        <f>SUMIFS(рўйхат!BJ:BJ,рўйхат!$CX:$CX,$B$602,рўйхат!$D:$D,$C546)</f>
        <v/>
      </c>
      <c r="BB546" s="36">
        <f>SUMIFS(рўйхат!BK:BK,рўйхат!$CX:$CX,$B$602,рўйхат!$D:$D,$C546)</f>
        <v/>
      </c>
      <c r="BC546" s="77">
        <f>IFERROR(AO546/E546,0)</f>
        <v/>
      </c>
      <c r="BD546" s="77">
        <f>IFERROR(AP546/F546,0)</f>
        <v/>
      </c>
      <c r="BE546" s="35">
        <f>SUMIFS(рўйхат!BL:BL,рўйхат!$CX:$CX,$B$602,рўйхат!$D:$D,$C546)</f>
        <v/>
      </c>
      <c r="BF546" s="36">
        <f>SUMIFS(рўйхат!BM:BM,рўйхат!$CX:$CX,$B$602,рўйхат!$D:$D,$C546)</f>
        <v/>
      </c>
      <c r="BG546" s="35">
        <f>SUMIFS(рўйхат!BN:BN,рўйхат!$CX:$CX,$B$602,рўйхат!$D:$D,$C546)</f>
        <v/>
      </c>
      <c r="BH546" s="36">
        <f>SUMIFS(рўйхат!BO:BO,рўйхат!$CX:$CX,$B$602,рўйхат!$D:$D,$C546)</f>
        <v/>
      </c>
      <c r="BI546" s="35">
        <f>SUMIFS(рўйхат!BP:BP,рўйхат!$CX:$CX,$B$602,рўйхат!$D:$D,$C546)</f>
        <v/>
      </c>
      <c r="BJ546" s="36">
        <f>SUMIFS(рўйхат!BQ:BQ,рўйхат!$CX:$CX,$B$602,рўйхат!$D:$D,$C546)</f>
        <v/>
      </c>
      <c r="BK546" s="35">
        <f>SUMIFS(рўйхат!BR:BR,рўйхат!$CX:$CX,$B$602,рўйхат!$D:$D,$C546)</f>
        <v/>
      </c>
      <c r="BL546" s="36">
        <f>SUMIFS(рўйхат!BS:BS,рўйхат!$CX:$CX,$B$602,рўйхат!$D:$D,$C546)</f>
        <v/>
      </c>
      <c r="BM546" s="35">
        <f>SUMIFS(рўйхат!BT:BT,рўйхат!$CX:$CX,$B$602,рўйхат!$D:$D,$C546)</f>
        <v/>
      </c>
      <c r="BN546" s="36">
        <f>SUMIFS(рўйхат!BU:BU,рўйхат!$CX:$CX,$B$602,рўйхат!$D:$D,$C546)</f>
        <v/>
      </c>
      <c r="BO546" s="35">
        <f>SUMIFS(рўйхат!BX:BX,рўйхат!$CX:$CX,$B$602,рўйхат!$D:$D,$C546)</f>
        <v/>
      </c>
      <c r="BP546" s="36">
        <f>SUMIFS(рўйхат!BY:BY,рўйхат!$CX:$CX,$B$602,рўйхат!$D:$D,$C546)</f>
        <v/>
      </c>
      <c r="BQ546" s="35">
        <f>SUMIFS(рўйхат!BZ:BZ,рўйхат!$CX:$CX,$B$602,рўйхат!$D:$D,$C546)</f>
        <v/>
      </c>
      <c r="BR546" s="36">
        <f>SUMIFS(рўйхат!CA:CA,рўйхат!$CX:$CX,$B$602,рўйхат!$D:$D,$C546)</f>
        <v/>
      </c>
      <c r="BS546" s="35">
        <f>SUMIFS(рўйхат!CB:CB,рўйхат!$CX:$CX,$B$602,рўйхат!$D:$D,$C546)</f>
        <v/>
      </c>
      <c r="BT546" s="36">
        <f>SUMIFS(рўйхат!CC:CC,рўйхат!$CX:$CX,$B$602,рўйхат!$D:$D,$C546)</f>
        <v/>
      </c>
      <c r="BU546" s="35">
        <f>SUMIFS(рўйхат!CD:CD,рўйхат!$CX:$CX,$B$602,рўйхат!$D:$D,$C546)</f>
        <v/>
      </c>
      <c r="BV546" s="36">
        <f>SUMIFS(рўйхат!CE:CE,рўйхат!$CX:$CX,$B$602,рўйхат!$D:$D,$C546)</f>
        <v/>
      </c>
      <c r="BW546" s="35">
        <f>SUMIFS(рўйхат!CH:CH,рўйхат!$CX:$CX,$B$602,рўйхат!$D:$D,$C546)</f>
        <v/>
      </c>
      <c r="BX546" s="36">
        <f>SUMIFS(рўйхат!CI:CI,рўйхат!$CX:$CX,$B$602,рўйхат!$D:$D,$C546)</f>
        <v/>
      </c>
      <c r="BY546" s="35">
        <f>SUMIFS(рўйхат!CJ:CJ,рўйхат!$CX:$CX,$B$602,рўйхат!$D:$D,$C546)</f>
        <v/>
      </c>
      <c r="BZ546" s="36">
        <f>SUMIFS(рўйхат!CK:CK,рўйхат!$CX:$CX,$B$602,рўйхат!$D:$D,$C546)</f>
        <v/>
      </c>
      <c r="CA546" s="35">
        <f>SUMIFS(рўйхат!CL:CL,рўйхат!$CX:$CX,$B$602,рўйхат!$D:$D,$C546)</f>
        <v/>
      </c>
      <c r="CB546" s="36">
        <f>SUMIFS(рўйхат!CM:CM,рўйхат!$CX:$CX,$B$602,рўйхат!$D:$D,$C546)</f>
        <v/>
      </c>
      <c r="CC546" s="35">
        <f>SUMIFS(рўйхат!CN:CN,рўйхат!$CX:$CX,$B$602,рўйхат!$D:$D,$C546)</f>
        <v/>
      </c>
      <c r="CD546" s="36">
        <f>SUMIFS(рўйхат!CO:CO,рўйхат!$CX:$CX,$B$602,рўйхат!$D:$D,$C546)</f>
        <v/>
      </c>
      <c r="CE546" s="77">
        <f>IFERROR(BE546/(Q546+BE546),0)</f>
        <v/>
      </c>
      <c r="CF546" s="78">
        <f>IFERROR(BF546/(R546+BF546),0)</f>
        <v/>
      </c>
    </row>
    <row r="547" hidden="1" outlineLevel="1" ht="30" customFormat="1" customHeight="1" s="8">
      <c r="A547" s="39" t="n"/>
      <c r="B547" s="50" t="n">
        <v>11</v>
      </c>
      <c r="C547" s="38" t="inlineStr">
        <is>
          <t>Вафот этган фуқароларга ойлик иш ҳақи ҳисобланганлиги (V2)</t>
        </is>
      </c>
      <c r="D547" s="16" t="n"/>
      <c r="E547" s="35">
        <f>SUMIFS(рўйхат!F:F,рўйхат!$CX:$CX,$B$602,рўйхат!$D:$D,$C547)</f>
        <v/>
      </c>
      <c r="F547" s="36">
        <f>SUMIFS(рўйхат!G:G,рўйхат!$CX:$CX,$B$602,рўйхат!$D:$D,$C547)</f>
        <v/>
      </c>
      <c r="G547" s="35">
        <f>SUMIFS(рўйхат!H:H,рўйхат!$CX:$CX,$B$602,рўйхат!$D:$D,$C547)</f>
        <v/>
      </c>
      <c r="H547" s="36">
        <f>SUMIFS(рўйхат!I:I,рўйхат!$CX:$CX,$B$602,рўйхат!$D:$D,$C547)</f>
        <v/>
      </c>
      <c r="I547" s="35">
        <f>SUMIFS(рўйхат!J:J,рўйхат!$CX:$CX,$B$602,рўйхат!$D:$D,$C547)</f>
        <v/>
      </c>
      <c r="J547" s="36">
        <f>SUMIFS(рўйхат!K:K,рўйхат!$CX:$CX,$B$602,рўйхат!$D:$D,$C547)</f>
        <v/>
      </c>
      <c r="K547" s="35">
        <f>SUMIFS(рўйхат!L:L,рўйхат!$CX:$CX,$B$602,рўйхат!$D:$D,$C547)</f>
        <v/>
      </c>
      <c r="L547" s="36">
        <f>SUMIFS(рўйхат!M:M,рўйхат!$CX:$CX,$B$602,рўйхат!$D:$D,$C547)</f>
        <v/>
      </c>
      <c r="M547" s="35">
        <f>SUMIFS(рўйхат!N:N,рўйхат!$CX:$CX,$B$602,рўйхат!$D:$D,$C547)</f>
        <v/>
      </c>
      <c r="N547" s="36">
        <f>SUMIFS(рўйхат!O:O,рўйхат!$CX:$CX,$B$602,рўйхат!$D:$D,$C547)</f>
        <v/>
      </c>
      <c r="O547" s="34">
        <f>IFERROR(M547/E547,0)</f>
        <v/>
      </c>
      <c r="P547" s="34">
        <f>IFERROR(N547/F547,0)</f>
        <v/>
      </c>
      <c r="Q547" s="35">
        <f>SUMIFS(рўйхат!P:P,рўйхат!$CX:$CX,$B$602,рўйхат!$D:$D,$C547)</f>
        <v/>
      </c>
      <c r="R547" s="36">
        <f>SUMIFS(рўйхат!Q:Q,рўйхат!$CX:$CX,$B$602,рўйхат!$D:$D,$C547)</f>
        <v/>
      </c>
      <c r="S547" s="35">
        <f>SUMIFS(рўйхат!R:R,рўйхат!$CX:$CX,$B$602,рўйхат!$D:$D,$C547)</f>
        <v/>
      </c>
      <c r="T547" s="36">
        <f>SUMIFS(рўйхат!S:S,рўйхат!$CX:$CX,$B$602,рўйхат!$D:$D,$C547)</f>
        <v/>
      </c>
      <c r="U547" s="35">
        <f>SUMIFS(рўйхат!T:T,рўйхат!$CX:$CX,$B$602,рўйхат!$D:$D,$C547)</f>
        <v/>
      </c>
      <c r="V547" s="36">
        <f>SUMIFS(рўйхат!U:U,рўйхат!$CX:$CX,$B$602,рўйхат!$D:$D,$C547)</f>
        <v/>
      </c>
      <c r="W547" s="35">
        <f>SUMIFS(рўйхат!V:V,рўйхат!$CX:$CX,$B$602,рўйхат!$D:$D,$C547)</f>
        <v/>
      </c>
      <c r="X547" s="36">
        <f>SUMIFS(рўйхат!W:W,рўйхат!$CX:$CX,$B$602,рўйхат!$D:$D,$C547)</f>
        <v/>
      </c>
      <c r="Y547" s="35">
        <f>SUMIFS(рўйхат!X:X,рўйхат!$CX:$CX,$B$602,рўйхат!$D:$D,$C547)</f>
        <v/>
      </c>
      <c r="Z547" s="36">
        <f>SUMIFS(рўйхат!Y:Y,рўйхат!$CX:$CX,$B$602,рўйхат!$D:$D,$C547)</f>
        <v/>
      </c>
      <c r="AA547" s="35">
        <f>SUMIFS(рўйхат!Z:Z,рўйхат!$CX:$CX,$B$602,рўйхат!$D:$D,$C547)</f>
        <v/>
      </c>
      <c r="AB547" s="36">
        <f>SUMIFS(рўйхат!AA:AA,рўйхат!$CX:$CX,$B$602,рўйхат!$D:$D,$C547)</f>
        <v/>
      </c>
      <c r="AC547" s="35">
        <f>SUMIFS(рўйхат!AB:AB,рўйхат!$CX:$CX,$B$602,рўйхат!$D:$D,$C547)</f>
        <v/>
      </c>
      <c r="AD547" s="36">
        <f>SUMIFS(рўйхат!AC:AC,рўйхат!$CX:$CX,$B$602,рўйхат!$D:$D,$C547)</f>
        <v/>
      </c>
      <c r="AE547" s="35">
        <f>SUMIFS(рўйхат!AD:AD,рўйхат!$CX:$CX,$B$602,рўйхат!$D:$D,$C547)</f>
        <v/>
      </c>
      <c r="AF547" s="36">
        <f>SUMIFS(рўйхат!AE:AE,рўйхат!$CX:$CX,$B$602,рўйхат!$D:$D,$C547)</f>
        <v/>
      </c>
      <c r="AG547" s="35">
        <f>SUMIFS(рўйхат!AH:AH,рўйхат!$CX:$CX,$B$602,рўйхат!$D:$D,$C547)</f>
        <v/>
      </c>
      <c r="AH547" s="36">
        <f>SUMIFS(рўйхат!AI:AI,рўйхат!$CX:$CX,$B$602,рўйхат!$D:$D,$C547)</f>
        <v/>
      </c>
      <c r="AI547" s="35">
        <f>SUMIFS(рўйхат!AJ:AJ,рўйхат!$CX:$CX,$B$602,рўйхат!$D:$D,$C547)</f>
        <v/>
      </c>
      <c r="AJ547" s="36">
        <f>SUMIFS(рўйхат!AK:AK,рўйхат!$CX:$CX,$B$602,рўйхат!$D:$D,$C547)</f>
        <v/>
      </c>
      <c r="AK547" s="35">
        <f>SUMIFS(рўйхат!AL:AL,рўйхат!$CX:$CX,$B$602,рўйхат!$D:$D,$C547)</f>
        <v/>
      </c>
      <c r="AL547" s="36">
        <f>SUMIFS(рўйхат!AM:AM,рўйхат!$CX:$CX,$B$602,рўйхат!$D:$D,$C547)</f>
        <v/>
      </c>
      <c r="AM547" s="77">
        <f>IFERROR(Q547/E547,0)</f>
        <v/>
      </c>
      <c r="AN547" s="77">
        <f>IFERROR(R547/F547,0)</f>
        <v/>
      </c>
      <c r="AO547" s="35">
        <f>SUMIFS(рўйхат!AX:AX,рўйхат!$CX:$CX,$B$602,рўйхат!$D:$D,$C547)</f>
        <v/>
      </c>
      <c r="AP547" s="36">
        <f>SUMIFS(рўйхат!AY:AY,рўйхат!$CX:$CX,$B$602,рўйхат!$D:$D,$C547)</f>
        <v/>
      </c>
      <c r="AQ547" s="35">
        <f>SUMIFS(рўйхат!AZ:AZ,рўйхат!$CX:$CX,$B$602,рўйхат!$D:$D,$C547)</f>
        <v/>
      </c>
      <c r="AR547" s="36">
        <f>SUMIFS(рўйхат!BA:BA,рўйхат!$CX:$CX,$B$602,рўйхат!$D:$D,$C547)</f>
        <v/>
      </c>
      <c r="AS547" s="35">
        <f>SUMIFS(рўйхат!BB:BB,рўйхат!$CX:$CX,$B$602,рўйхат!$D:$D,$C547)</f>
        <v/>
      </c>
      <c r="AT547" s="36">
        <f>SUMIFS(рўйхат!BC:BC,рўйхат!$CX:$CX,$B$602,рўйхат!$D:$D,$C547)</f>
        <v/>
      </c>
      <c r="AU547" s="35">
        <f>SUMIFS(рўйхат!BD:BD,рўйхат!$CX:$CX,$B$602,рўйхат!$D:$D,$C547)</f>
        <v/>
      </c>
      <c r="AV547" s="36">
        <f>SUMIFS(рўйхат!BE:BE,рўйхат!$CX:$CX,$B$602,рўйхат!$D:$D,$C547)</f>
        <v/>
      </c>
      <c r="AW547" s="35">
        <f>SUMIFS(рўйхат!BF:BF,рўйхат!$CX:$CX,$B$602,рўйхат!$D:$D,$C547)</f>
        <v/>
      </c>
      <c r="AX547" s="36">
        <f>SUMIFS(рўйхат!BG:BG,рўйхат!$CX:$CX,$B$602,рўйхат!$D:$D,$C547)</f>
        <v/>
      </c>
      <c r="AY547" s="35">
        <f>SUMIFS(рўйхат!BH:BH,рўйхат!$CX:$CX,$B$602,рўйхат!$D:$D,$C547)</f>
        <v/>
      </c>
      <c r="AZ547" s="36">
        <f>SUMIFS(рўйхат!BI:BI,рўйхат!$CX:$CX,$B$602,рўйхат!$D:$D,$C547)</f>
        <v/>
      </c>
      <c r="BA547" s="35">
        <f>SUMIFS(рўйхат!BJ:BJ,рўйхат!$CX:$CX,$B$602,рўйхат!$D:$D,$C547)</f>
        <v/>
      </c>
      <c r="BB547" s="36">
        <f>SUMIFS(рўйхат!BK:BK,рўйхат!$CX:$CX,$B$602,рўйхат!$D:$D,$C547)</f>
        <v/>
      </c>
      <c r="BC547" s="77">
        <f>IFERROR(AO547/E547,0)</f>
        <v/>
      </c>
      <c r="BD547" s="77">
        <f>IFERROR(AP547/F547,0)</f>
        <v/>
      </c>
      <c r="BE547" s="35">
        <f>SUMIFS(рўйхат!BL:BL,рўйхат!$CX:$CX,$B$602,рўйхат!$D:$D,$C547)</f>
        <v/>
      </c>
      <c r="BF547" s="36">
        <f>SUMIFS(рўйхат!BM:BM,рўйхат!$CX:$CX,$B$602,рўйхат!$D:$D,$C547)</f>
        <v/>
      </c>
      <c r="BG547" s="35">
        <f>SUMIFS(рўйхат!BN:BN,рўйхат!$CX:$CX,$B$602,рўйхат!$D:$D,$C547)</f>
        <v/>
      </c>
      <c r="BH547" s="36">
        <f>SUMIFS(рўйхат!BO:BO,рўйхат!$CX:$CX,$B$602,рўйхат!$D:$D,$C547)</f>
        <v/>
      </c>
      <c r="BI547" s="35">
        <f>SUMIFS(рўйхат!BP:BP,рўйхат!$CX:$CX,$B$602,рўйхат!$D:$D,$C547)</f>
        <v/>
      </c>
      <c r="BJ547" s="36">
        <f>SUMIFS(рўйхат!BQ:BQ,рўйхат!$CX:$CX,$B$602,рўйхат!$D:$D,$C547)</f>
        <v/>
      </c>
      <c r="BK547" s="35">
        <f>SUMIFS(рўйхат!BR:BR,рўйхат!$CX:$CX,$B$602,рўйхат!$D:$D,$C547)</f>
        <v/>
      </c>
      <c r="BL547" s="36">
        <f>SUMIFS(рўйхат!BS:BS,рўйхат!$CX:$CX,$B$602,рўйхат!$D:$D,$C547)</f>
        <v/>
      </c>
      <c r="BM547" s="35">
        <f>SUMIFS(рўйхат!BT:BT,рўйхат!$CX:$CX,$B$602,рўйхат!$D:$D,$C547)</f>
        <v/>
      </c>
      <c r="BN547" s="36">
        <f>SUMIFS(рўйхат!BU:BU,рўйхат!$CX:$CX,$B$602,рўйхат!$D:$D,$C547)</f>
        <v/>
      </c>
      <c r="BO547" s="35">
        <f>SUMIFS(рўйхат!BX:BX,рўйхат!$CX:$CX,$B$602,рўйхат!$D:$D,$C547)</f>
        <v/>
      </c>
      <c r="BP547" s="36">
        <f>SUMIFS(рўйхат!BY:BY,рўйхат!$CX:$CX,$B$602,рўйхат!$D:$D,$C547)</f>
        <v/>
      </c>
      <c r="BQ547" s="35">
        <f>SUMIFS(рўйхат!BZ:BZ,рўйхат!$CX:$CX,$B$602,рўйхат!$D:$D,$C547)</f>
        <v/>
      </c>
      <c r="BR547" s="36">
        <f>SUMIFS(рўйхат!CA:CA,рўйхат!$CX:$CX,$B$602,рўйхат!$D:$D,$C547)</f>
        <v/>
      </c>
      <c r="BS547" s="35">
        <f>SUMIFS(рўйхат!CB:CB,рўйхат!$CX:$CX,$B$602,рўйхат!$D:$D,$C547)</f>
        <v/>
      </c>
      <c r="BT547" s="36">
        <f>SUMIFS(рўйхат!CC:CC,рўйхат!$CX:$CX,$B$602,рўйхат!$D:$D,$C547)</f>
        <v/>
      </c>
      <c r="BU547" s="35">
        <f>SUMIFS(рўйхат!CD:CD,рўйхат!$CX:$CX,$B$602,рўйхат!$D:$D,$C547)</f>
        <v/>
      </c>
      <c r="BV547" s="36">
        <f>SUMIFS(рўйхат!CE:CE,рўйхат!$CX:$CX,$B$602,рўйхат!$D:$D,$C547)</f>
        <v/>
      </c>
      <c r="BW547" s="35">
        <f>SUMIFS(рўйхат!CH:CH,рўйхат!$CX:$CX,$B$602,рўйхат!$D:$D,$C547)</f>
        <v/>
      </c>
      <c r="BX547" s="36">
        <f>SUMIFS(рўйхат!CI:CI,рўйхат!$CX:$CX,$B$602,рўйхат!$D:$D,$C547)</f>
        <v/>
      </c>
      <c r="BY547" s="35">
        <f>SUMIFS(рўйхат!CJ:CJ,рўйхат!$CX:$CX,$B$602,рўйхат!$D:$D,$C547)</f>
        <v/>
      </c>
      <c r="BZ547" s="36">
        <f>SUMIFS(рўйхат!CK:CK,рўйхат!$CX:$CX,$B$602,рўйхат!$D:$D,$C547)</f>
        <v/>
      </c>
      <c r="CA547" s="35">
        <f>SUMIFS(рўйхат!CL:CL,рўйхат!$CX:$CX,$B$602,рўйхат!$D:$D,$C547)</f>
        <v/>
      </c>
      <c r="CB547" s="36">
        <f>SUMIFS(рўйхат!CM:CM,рўйхат!$CX:$CX,$B$602,рўйхат!$D:$D,$C547)</f>
        <v/>
      </c>
      <c r="CC547" s="35">
        <f>SUMIFS(рўйхат!CN:CN,рўйхат!$CX:$CX,$B$602,рўйхат!$D:$D,$C547)</f>
        <v/>
      </c>
      <c r="CD547" s="36">
        <f>SUMIFS(рўйхат!CO:CO,рўйхат!$CX:$CX,$B$602,рўйхат!$D:$D,$C547)</f>
        <v/>
      </c>
      <c r="CE547" s="77">
        <f>IFERROR(BE547/(Q547+BE547),0)</f>
        <v/>
      </c>
      <c r="CF547" s="78">
        <f>IFERROR(BF547/(R547+BF547),0)</f>
        <v/>
      </c>
    </row>
    <row r="548" hidden="1" outlineLevel="1" ht="30" customFormat="1" customHeight="1" s="8">
      <c r="A548" s="39" t="n"/>
      <c r="B548" s="50" t="n">
        <v>12</v>
      </c>
      <c r="C548" s="38" t="inlineStr">
        <is>
          <t>Вафот этган фуқароларга УзАСБОдан ойлик иш ҳақи ҳисобланганлиги</t>
        </is>
      </c>
      <c r="D548" s="16" t="n"/>
      <c r="E548" s="35">
        <f>SUMIFS(рўйхат!F:F,рўйхат!$CX:$CX,$B$602,рўйхат!$D:$D,$C548)</f>
        <v/>
      </c>
      <c r="F548" s="36">
        <f>SUMIFS(рўйхат!G:G,рўйхат!$CX:$CX,$B$602,рўйхат!$D:$D,$C548)</f>
        <v/>
      </c>
      <c r="G548" s="35">
        <f>SUMIFS(рўйхат!H:H,рўйхат!$CX:$CX,$B$602,рўйхат!$D:$D,$C548)</f>
        <v/>
      </c>
      <c r="H548" s="36">
        <f>SUMIFS(рўйхат!I:I,рўйхат!$CX:$CX,$B$602,рўйхат!$D:$D,$C548)</f>
        <v/>
      </c>
      <c r="I548" s="35">
        <f>SUMIFS(рўйхат!J:J,рўйхат!$CX:$CX,$B$602,рўйхат!$D:$D,$C548)</f>
        <v/>
      </c>
      <c r="J548" s="36">
        <f>SUMIFS(рўйхат!K:K,рўйхат!$CX:$CX,$B$602,рўйхат!$D:$D,$C548)</f>
        <v/>
      </c>
      <c r="K548" s="35">
        <f>SUMIFS(рўйхат!L:L,рўйхат!$CX:$CX,$B$602,рўйхат!$D:$D,$C548)</f>
        <v/>
      </c>
      <c r="L548" s="36">
        <f>SUMIFS(рўйхат!M:M,рўйхат!$CX:$CX,$B$602,рўйхат!$D:$D,$C548)</f>
        <v/>
      </c>
      <c r="M548" s="35">
        <f>SUMIFS(рўйхат!N:N,рўйхат!$CX:$CX,$B$602,рўйхат!$D:$D,$C548)</f>
        <v/>
      </c>
      <c r="N548" s="36">
        <f>SUMIFS(рўйхат!O:O,рўйхат!$CX:$CX,$B$602,рўйхат!$D:$D,$C548)</f>
        <v/>
      </c>
      <c r="O548" s="34">
        <f>IFERROR(M548/E548,0)</f>
        <v/>
      </c>
      <c r="P548" s="34">
        <f>IFERROR(N548/F548,0)</f>
        <v/>
      </c>
      <c r="Q548" s="35">
        <f>SUMIFS(рўйхат!P:P,рўйхат!$CX:$CX,$B$602,рўйхат!$D:$D,$C548)</f>
        <v/>
      </c>
      <c r="R548" s="36">
        <f>SUMIFS(рўйхат!Q:Q,рўйхат!$CX:$CX,$B$602,рўйхат!$D:$D,$C548)</f>
        <v/>
      </c>
      <c r="S548" s="35">
        <f>SUMIFS(рўйхат!R:R,рўйхат!$CX:$CX,$B$602,рўйхат!$D:$D,$C548)</f>
        <v/>
      </c>
      <c r="T548" s="36">
        <f>SUMIFS(рўйхат!S:S,рўйхат!$CX:$CX,$B$602,рўйхат!$D:$D,$C548)</f>
        <v/>
      </c>
      <c r="U548" s="35">
        <f>SUMIFS(рўйхат!T:T,рўйхат!$CX:$CX,$B$602,рўйхат!$D:$D,$C548)</f>
        <v/>
      </c>
      <c r="V548" s="36">
        <f>SUMIFS(рўйхат!U:U,рўйхат!$CX:$CX,$B$602,рўйхат!$D:$D,$C548)</f>
        <v/>
      </c>
      <c r="W548" s="35">
        <f>SUMIFS(рўйхат!V:V,рўйхат!$CX:$CX,$B$602,рўйхат!$D:$D,$C548)</f>
        <v/>
      </c>
      <c r="X548" s="36">
        <f>SUMIFS(рўйхат!W:W,рўйхат!$CX:$CX,$B$602,рўйхат!$D:$D,$C548)</f>
        <v/>
      </c>
      <c r="Y548" s="35">
        <f>SUMIFS(рўйхат!X:X,рўйхат!$CX:$CX,$B$602,рўйхат!$D:$D,$C548)</f>
        <v/>
      </c>
      <c r="Z548" s="36">
        <f>SUMIFS(рўйхат!Y:Y,рўйхат!$CX:$CX,$B$602,рўйхат!$D:$D,$C548)</f>
        <v/>
      </c>
      <c r="AA548" s="35">
        <f>SUMIFS(рўйхат!Z:Z,рўйхат!$CX:$CX,$B$602,рўйхат!$D:$D,$C548)</f>
        <v/>
      </c>
      <c r="AB548" s="36">
        <f>SUMIFS(рўйхат!AA:AA,рўйхат!$CX:$CX,$B$602,рўйхат!$D:$D,$C548)</f>
        <v/>
      </c>
      <c r="AC548" s="35">
        <f>SUMIFS(рўйхат!AB:AB,рўйхат!$CX:$CX,$B$602,рўйхат!$D:$D,$C548)</f>
        <v/>
      </c>
      <c r="AD548" s="36">
        <f>SUMIFS(рўйхат!AC:AC,рўйхат!$CX:$CX,$B$602,рўйхат!$D:$D,$C548)</f>
        <v/>
      </c>
      <c r="AE548" s="35">
        <f>SUMIFS(рўйхат!AD:AD,рўйхат!$CX:$CX,$B$602,рўйхат!$D:$D,$C548)</f>
        <v/>
      </c>
      <c r="AF548" s="36">
        <f>SUMIFS(рўйхат!AE:AE,рўйхат!$CX:$CX,$B$602,рўйхат!$D:$D,$C548)</f>
        <v/>
      </c>
      <c r="AG548" s="35">
        <f>SUMIFS(рўйхат!AH:AH,рўйхат!$CX:$CX,$B$602,рўйхат!$D:$D,$C548)</f>
        <v/>
      </c>
      <c r="AH548" s="36">
        <f>SUMIFS(рўйхат!AI:AI,рўйхат!$CX:$CX,$B$602,рўйхат!$D:$D,$C548)</f>
        <v/>
      </c>
      <c r="AI548" s="35">
        <f>SUMIFS(рўйхат!AJ:AJ,рўйхат!$CX:$CX,$B$602,рўйхат!$D:$D,$C548)</f>
        <v/>
      </c>
      <c r="AJ548" s="36">
        <f>SUMIFS(рўйхат!AK:AK,рўйхат!$CX:$CX,$B$602,рўйхат!$D:$D,$C548)</f>
        <v/>
      </c>
      <c r="AK548" s="35">
        <f>SUMIFS(рўйхат!AL:AL,рўйхат!$CX:$CX,$B$602,рўйхат!$D:$D,$C548)</f>
        <v/>
      </c>
      <c r="AL548" s="36">
        <f>SUMIFS(рўйхат!AM:AM,рўйхат!$CX:$CX,$B$602,рўйхат!$D:$D,$C548)</f>
        <v/>
      </c>
      <c r="AM548" s="77">
        <f>IFERROR(Q548/E548,0)</f>
        <v/>
      </c>
      <c r="AN548" s="77">
        <f>IFERROR(R548/F548,0)</f>
        <v/>
      </c>
      <c r="AO548" s="35">
        <f>SUMIFS(рўйхат!AX:AX,рўйхат!$CX:$CX,$B$602,рўйхат!$D:$D,$C548)</f>
        <v/>
      </c>
      <c r="AP548" s="36">
        <f>SUMIFS(рўйхат!AY:AY,рўйхат!$CX:$CX,$B$602,рўйхат!$D:$D,$C548)</f>
        <v/>
      </c>
      <c r="AQ548" s="35">
        <f>SUMIFS(рўйхат!AZ:AZ,рўйхат!$CX:$CX,$B$602,рўйхат!$D:$D,$C548)</f>
        <v/>
      </c>
      <c r="AR548" s="36">
        <f>SUMIFS(рўйхат!BA:BA,рўйхат!$CX:$CX,$B$602,рўйхат!$D:$D,$C548)</f>
        <v/>
      </c>
      <c r="AS548" s="35">
        <f>SUMIFS(рўйхат!BB:BB,рўйхат!$CX:$CX,$B$602,рўйхат!$D:$D,$C548)</f>
        <v/>
      </c>
      <c r="AT548" s="36">
        <f>SUMIFS(рўйхат!BC:BC,рўйхат!$CX:$CX,$B$602,рўйхат!$D:$D,$C548)</f>
        <v/>
      </c>
      <c r="AU548" s="35">
        <f>SUMIFS(рўйхат!BD:BD,рўйхат!$CX:$CX,$B$602,рўйхат!$D:$D,$C548)</f>
        <v/>
      </c>
      <c r="AV548" s="36">
        <f>SUMIFS(рўйхат!BE:BE,рўйхат!$CX:$CX,$B$602,рўйхат!$D:$D,$C548)</f>
        <v/>
      </c>
      <c r="AW548" s="35">
        <f>SUMIFS(рўйхат!BF:BF,рўйхат!$CX:$CX,$B$602,рўйхат!$D:$D,$C548)</f>
        <v/>
      </c>
      <c r="AX548" s="36">
        <f>SUMIFS(рўйхат!BG:BG,рўйхат!$CX:$CX,$B$602,рўйхат!$D:$D,$C548)</f>
        <v/>
      </c>
      <c r="AY548" s="35">
        <f>SUMIFS(рўйхат!BH:BH,рўйхат!$CX:$CX,$B$602,рўйхат!$D:$D,$C548)</f>
        <v/>
      </c>
      <c r="AZ548" s="36">
        <f>SUMIFS(рўйхат!BI:BI,рўйхат!$CX:$CX,$B$602,рўйхат!$D:$D,$C548)</f>
        <v/>
      </c>
      <c r="BA548" s="35">
        <f>SUMIFS(рўйхат!BJ:BJ,рўйхат!$CX:$CX,$B$602,рўйхат!$D:$D,$C548)</f>
        <v/>
      </c>
      <c r="BB548" s="36">
        <f>SUMIFS(рўйхат!BK:BK,рўйхат!$CX:$CX,$B$602,рўйхат!$D:$D,$C548)</f>
        <v/>
      </c>
      <c r="BC548" s="77">
        <f>IFERROR(AO548/E548,0)</f>
        <v/>
      </c>
      <c r="BD548" s="77">
        <f>IFERROR(AP548/F548,0)</f>
        <v/>
      </c>
      <c r="BE548" s="35">
        <f>SUMIFS(рўйхат!BL:BL,рўйхат!$CX:$CX,$B$602,рўйхат!$D:$D,$C548)</f>
        <v/>
      </c>
      <c r="BF548" s="36">
        <f>SUMIFS(рўйхат!BM:BM,рўйхат!$CX:$CX,$B$602,рўйхат!$D:$D,$C548)</f>
        <v/>
      </c>
      <c r="BG548" s="35">
        <f>SUMIFS(рўйхат!BN:BN,рўйхат!$CX:$CX,$B$602,рўйхат!$D:$D,$C548)</f>
        <v/>
      </c>
      <c r="BH548" s="36">
        <f>SUMIFS(рўйхат!BO:BO,рўйхат!$CX:$CX,$B$602,рўйхат!$D:$D,$C548)</f>
        <v/>
      </c>
      <c r="BI548" s="35">
        <f>SUMIFS(рўйхат!BP:BP,рўйхат!$CX:$CX,$B$602,рўйхат!$D:$D,$C548)</f>
        <v/>
      </c>
      <c r="BJ548" s="36">
        <f>SUMIFS(рўйхат!BQ:BQ,рўйхат!$CX:$CX,$B$602,рўйхат!$D:$D,$C548)</f>
        <v/>
      </c>
      <c r="BK548" s="35">
        <f>SUMIFS(рўйхат!BR:BR,рўйхат!$CX:$CX,$B$602,рўйхат!$D:$D,$C548)</f>
        <v/>
      </c>
      <c r="BL548" s="36">
        <f>SUMIFS(рўйхат!BS:BS,рўйхат!$CX:$CX,$B$602,рўйхат!$D:$D,$C548)</f>
        <v/>
      </c>
      <c r="BM548" s="35">
        <f>SUMIFS(рўйхат!BT:BT,рўйхат!$CX:$CX,$B$602,рўйхат!$D:$D,$C548)</f>
        <v/>
      </c>
      <c r="BN548" s="36">
        <f>SUMIFS(рўйхат!BU:BU,рўйхат!$CX:$CX,$B$602,рўйхат!$D:$D,$C548)</f>
        <v/>
      </c>
      <c r="BO548" s="35">
        <f>SUMIFS(рўйхат!BX:BX,рўйхат!$CX:$CX,$B$602,рўйхат!$D:$D,$C548)</f>
        <v/>
      </c>
      <c r="BP548" s="36">
        <f>SUMIFS(рўйхат!BY:BY,рўйхат!$CX:$CX,$B$602,рўйхат!$D:$D,$C548)</f>
        <v/>
      </c>
      <c r="BQ548" s="35">
        <f>SUMIFS(рўйхат!BZ:BZ,рўйхат!$CX:$CX,$B$602,рўйхат!$D:$D,$C548)</f>
        <v/>
      </c>
      <c r="BR548" s="36">
        <f>SUMIFS(рўйхат!CA:CA,рўйхат!$CX:$CX,$B$602,рўйхат!$D:$D,$C548)</f>
        <v/>
      </c>
      <c r="BS548" s="35">
        <f>SUMIFS(рўйхат!CB:CB,рўйхат!$CX:$CX,$B$602,рўйхат!$D:$D,$C548)</f>
        <v/>
      </c>
      <c r="BT548" s="36">
        <f>SUMIFS(рўйхат!CC:CC,рўйхат!$CX:$CX,$B$602,рўйхат!$D:$D,$C548)</f>
        <v/>
      </c>
      <c r="BU548" s="35">
        <f>SUMIFS(рўйхат!CD:CD,рўйхат!$CX:$CX,$B$602,рўйхат!$D:$D,$C548)</f>
        <v/>
      </c>
      <c r="BV548" s="36">
        <f>SUMIFS(рўйхат!CE:CE,рўйхат!$CX:$CX,$B$602,рўйхат!$D:$D,$C548)</f>
        <v/>
      </c>
      <c r="BW548" s="35">
        <f>SUMIFS(рўйхат!CH:CH,рўйхат!$CX:$CX,$B$602,рўйхат!$D:$D,$C548)</f>
        <v/>
      </c>
      <c r="BX548" s="36">
        <f>SUMIFS(рўйхат!CI:CI,рўйхат!$CX:$CX,$B$602,рўйхат!$D:$D,$C548)</f>
        <v/>
      </c>
      <c r="BY548" s="35">
        <f>SUMIFS(рўйхат!CJ:CJ,рўйхат!$CX:$CX,$B$602,рўйхат!$D:$D,$C548)</f>
        <v/>
      </c>
      <c r="BZ548" s="36">
        <f>SUMIFS(рўйхат!CK:CK,рўйхат!$CX:$CX,$B$602,рўйхат!$D:$D,$C548)</f>
        <v/>
      </c>
      <c r="CA548" s="35">
        <f>SUMIFS(рўйхат!CL:CL,рўйхат!$CX:$CX,$B$602,рўйхат!$D:$D,$C548)</f>
        <v/>
      </c>
      <c r="CB548" s="36">
        <f>SUMIFS(рўйхат!CM:CM,рўйхат!$CX:$CX,$B$602,рўйхат!$D:$D,$C548)</f>
        <v/>
      </c>
      <c r="CC548" s="35">
        <f>SUMIFS(рўйхат!CN:CN,рўйхат!$CX:$CX,$B$602,рўйхат!$D:$D,$C548)</f>
        <v/>
      </c>
      <c r="CD548" s="36">
        <f>SUMIFS(рўйхат!CO:CO,рўйхат!$CX:$CX,$B$602,рўйхат!$D:$D,$C548)</f>
        <v/>
      </c>
      <c r="CE548" s="77">
        <f>IFERROR(BE548/(Q548+BE548),0)</f>
        <v/>
      </c>
      <c r="CF548" s="78">
        <f>IFERROR(BF548/(R548+BF548),0)</f>
        <v/>
      </c>
    </row>
    <row r="549" hidden="1" outlineLevel="1" ht="30" customFormat="1" customHeight="1" s="8">
      <c r="A549" s="39" t="n"/>
      <c r="B549" s="50" t="n">
        <v>13</v>
      </c>
      <c r="C549" s="38" t="inlineStr">
        <is>
          <t>Давлат улуши мавжуд корхоналарда непотизм таҳлил</t>
        </is>
      </c>
      <c r="D549" s="16" t="n"/>
      <c r="E549" s="35">
        <f>SUMIFS(рўйхат!F:F,рўйхат!$CX:$CX,$B$602,рўйхат!$D:$D,$C549)</f>
        <v/>
      </c>
      <c r="F549" s="36">
        <f>SUMIFS(рўйхат!G:G,рўйхат!$CX:$CX,$B$602,рўйхат!$D:$D,$C549)</f>
        <v/>
      </c>
      <c r="G549" s="35">
        <f>SUMIFS(рўйхат!H:H,рўйхат!$CX:$CX,$B$602,рўйхат!$D:$D,$C549)</f>
        <v/>
      </c>
      <c r="H549" s="36">
        <f>SUMIFS(рўйхат!I:I,рўйхат!$CX:$CX,$B$602,рўйхат!$D:$D,$C549)</f>
        <v/>
      </c>
      <c r="I549" s="35">
        <f>SUMIFS(рўйхат!J:J,рўйхат!$CX:$CX,$B$602,рўйхат!$D:$D,$C549)</f>
        <v/>
      </c>
      <c r="J549" s="36">
        <f>SUMIFS(рўйхат!K:K,рўйхат!$CX:$CX,$B$602,рўйхат!$D:$D,$C549)</f>
        <v/>
      </c>
      <c r="K549" s="35">
        <f>SUMIFS(рўйхат!L:L,рўйхат!$CX:$CX,$B$602,рўйхат!$D:$D,$C549)</f>
        <v/>
      </c>
      <c r="L549" s="36">
        <f>SUMIFS(рўйхат!M:M,рўйхат!$CX:$CX,$B$602,рўйхат!$D:$D,$C549)</f>
        <v/>
      </c>
      <c r="M549" s="35">
        <f>SUMIFS(рўйхат!N:N,рўйхат!$CX:$CX,$B$602,рўйхат!$D:$D,$C549)</f>
        <v/>
      </c>
      <c r="N549" s="36">
        <f>SUMIFS(рўйхат!O:O,рўйхат!$CX:$CX,$B$602,рўйхат!$D:$D,$C549)</f>
        <v/>
      </c>
      <c r="O549" s="34">
        <f>IFERROR(M549/E549,0)</f>
        <v/>
      </c>
      <c r="P549" s="34">
        <f>IFERROR(N549/F549,0)</f>
        <v/>
      </c>
      <c r="Q549" s="35">
        <f>SUMIFS(рўйхат!P:P,рўйхат!$CX:$CX,$B$602,рўйхат!$D:$D,$C549)</f>
        <v/>
      </c>
      <c r="R549" s="36">
        <f>SUMIFS(рўйхат!Q:Q,рўйхат!$CX:$CX,$B$602,рўйхат!$D:$D,$C549)</f>
        <v/>
      </c>
      <c r="S549" s="35">
        <f>SUMIFS(рўйхат!R:R,рўйхат!$CX:$CX,$B$602,рўйхат!$D:$D,$C549)</f>
        <v/>
      </c>
      <c r="T549" s="36">
        <f>SUMIFS(рўйхат!S:S,рўйхат!$CX:$CX,$B$602,рўйхат!$D:$D,$C549)</f>
        <v/>
      </c>
      <c r="U549" s="35">
        <f>SUMIFS(рўйхат!T:T,рўйхат!$CX:$CX,$B$602,рўйхат!$D:$D,$C549)</f>
        <v/>
      </c>
      <c r="V549" s="36">
        <f>SUMIFS(рўйхат!U:U,рўйхат!$CX:$CX,$B$602,рўйхат!$D:$D,$C549)</f>
        <v/>
      </c>
      <c r="W549" s="35">
        <f>SUMIFS(рўйхат!V:V,рўйхат!$CX:$CX,$B$602,рўйхат!$D:$D,$C549)</f>
        <v/>
      </c>
      <c r="X549" s="36">
        <f>SUMIFS(рўйхат!W:W,рўйхат!$CX:$CX,$B$602,рўйхат!$D:$D,$C549)</f>
        <v/>
      </c>
      <c r="Y549" s="35">
        <f>SUMIFS(рўйхат!X:X,рўйхат!$CX:$CX,$B$602,рўйхат!$D:$D,$C549)</f>
        <v/>
      </c>
      <c r="Z549" s="36">
        <f>SUMIFS(рўйхат!Y:Y,рўйхат!$CX:$CX,$B$602,рўйхат!$D:$D,$C549)</f>
        <v/>
      </c>
      <c r="AA549" s="35">
        <f>SUMIFS(рўйхат!Z:Z,рўйхат!$CX:$CX,$B$602,рўйхат!$D:$D,$C549)</f>
        <v/>
      </c>
      <c r="AB549" s="36">
        <f>SUMIFS(рўйхат!AA:AA,рўйхат!$CX:$CX,$B$602,рўйхат!$D:$D,$C549)</f>
        <v/>
      </c>
      <c r="AC549" s="35">
        <f>SUMIFS(рўйхат!AB:AB,рўйхат!$CX:$CX,$B$602,рўйхат!$D:$D,$C549)</f>
        <v/>
      </c>
      <c r="AD549" s="36">
        <f>SUMIFS(рўйхат!AC:AC,рўйхат!$CX:$CX,$B$602,рўйхат!$D:$D,$C549)</f>
        <v/>
      </c>
      <c r="AE549" s="35">
        <f>SUMIFS(рўйхат!AD:AD,рўйхат!$CX:$CX,$B$602,рўйхат!$D:$D,$C549)</f>
        <v/>
      </c>
      <c r="AF549" s="36">
        <f>SUMIFS(рўйхат!AE:AE,рўйхат!$CX:$CX,$B$602,рўйхат!$D:$D,$C549)</f>
        <v/>
      </c>
      <c r="AG549" s="35">
        <f>SUMIFS(рўйхат!AH:AH,рўйхат!$CX:$CX,$B$602,рўйхат!$D:$D,$C549)</f>
        <v/>
      </c>
      <c r="AH549" s="36">
        <f>SUMIFS(рўйхат!AI:AI,рўйхат!$CX:$CX,$B$602,рўйхат!$D:$D,$C549)</f>
        <v/>
      </c>
      <c r="AI549" s="35">
        <f>SUMIFS(рўйхат!AJ:AJ,рўйхат!$CX:$CX,$B$602,рўйхат!$D:$D,$C549)</f>
        <v/>
      </c>
      <c r="AJ549" s="36">
        <f>SUMIFS(рўйхат!AK:AK,рўйхат!$CX:$CX,$B$602,рўйхат!$D:$D,$C549)</f>
        <v/>
      </c>
      <c r="AK549" s="35">
        <f>SUMIFS(рўйхат!AL:AL,рўйхат!$CX:$CX,$B$602,рўйхат!$D:$D,$C549)</f>
        <v/>
      </c>
      <c r="AL549" s="36">
        <f>SUMIFS(рўйхат!AM:AM,рўйхат!$CX:$CX,$B$602,рўйхат!$D:$D,$C549)</f>
        <v/>
      </c>
      <c r="AM549" s="77">
        <f>IFERROR(Q549/E549,0)</f>
        <v/>
      </c>
      <c r="AN549" s="77">
        <f>IFERROR(R549/F549,0)</f>
        <v/>
      </c>
      <c r="AO549" s="35">
        <f>SUMIFS(рўйхат!AX:AX,рўйхат!$CX:$CX,$B$602,рўйхат!$D:$D,$C549)</f>
        <v/>
      </c>
      <c r="AP549" s="36">
        <f>SUMIFS(рўйхат!AY:AY,рўйхат!$CX:$CX,$B$602,рўйхат!$D:$D,$C549)</f>
        <v/>
      </c>
      <c r="AQ549" s="35">
        <f>SUMIFS(рўйхат!AZ:AZ,рўйхат!$CX:$CX,$B$602,рўйхат!$D:$D,$C549)</f>
        <v/>
      </c>
      <c r="AR549" s="36">
        <f>SUMIFS(рўйхат!BA:BA,рўйхат!$CX:$CX,$B$602,рўйхат!$D:$D,$C549)</f>
        <v/>
      </c>
      <c r="AS549" s="35">
        <f>SUMIFS(рўйхат!BB:BB,рўйхат!$CX:$CX,$B$602,рўйхат!$D:$D,$C549)</f>
        <v/>
      </c>
      <c r="AT549" s="36">
        <f>SUMIFS(рўйхат!BC:BC,рўйхат!$CX:$CX,$B$602,рўйхат!$D:$D,$C549)</f>
        <v/>
      </c>
      <c r="AU549" s="35">
        <f>SUMIFS(рўйхат!BD:BD,рўйхат!$CX:$CX,$B$602,рўйхат!$D:$D,$C549)</f>
        <v/>
      </c>
      <c r="AV549" s="36">
        <f>SUMIFS(рўйхат!BE:BE,рўйхат!$CX:$CX,$B$602,рўйхат!$D:$D,$C549)</f>
        <v/>
      </c>
      <c r="AW549" s="35">
        <f>SUMIFS(рўйхат!BF:BF,рўйхат!$CX:$CX,$B$602,рўйхат!$D:$D,$C549)</f>
        <v/>
      </c>
      <c r="AX549" s="36">
        <f>SUMIFS(рўйхат!BG:BG,рўйхат!$CX:$CX,$B$602,рўйхат!$D:$D,$C549)</f>
        <v/>
      </c>
      <c r="AY549" s="35">
        <f>SUMIFS(рўйхат!BH:BH,рўйхат!$CX:$CX,$B$602,рўйхат!$D:$D,$C549)</f>
        <v/>
      </c>
      <c r="AZ549" s="36">
        <f>SUMIFS(рўйхат!BI:BI,рўйхат!$CX:$CX,$B$602,рўйхат!$D:$D,$C549)</f>
        <v/>
      </c>
      <c r="BA549" s="35">
        <f>SUMIFS(рўйхат!BJ:BJ,рўйхат!$CX:$CX,$B$602,рўйхат!$D:$D,$C549)</f>
        <v/>
      </c>
      <c r="BB549" s="36">
        <f>SUMIFS(рўйхат!BK:BK,рўйхат!$CX:$CX,$B$602,рўйхат!$D:$D,$C549)</f>
        <v/>
      </c>
      <c r="BC549" s="77">
        <f>IFERROR(AO549/E549,0)</f>
        <v/>
      </c>
      <c r="BD549" s="77">
        <f>IFERROR(AP549/F549,0)</f>
        <v/>
      </c>
      <c r="BE549" s="35">
        <f>SUMIFS(рўйхат!BL:BL,рўйхат!$CX:$CX,$B$602,рўйхат!$D:$D,$C549)</f>
        <v/>
      </c>
      <c r="BF549" s="36">
        <f>SUMIFS(рўйхат!BM:BM,рўйхат!$CX:$CX,$B$602,рўйхат!$D:$D,$C549)</f>
        <v/>
      </c>
      <c r="BG549" s="35">
        <f>SUMIFS(рўйхат!BN:BN,рўйхат!$CX:$CX,$B$602,рўйхат!$D:$D,$C549)</f>
        <v/>
      </c>
      <c r="BH549" s="36">
        <f>SUMIFS(рўйхат!BO:BO,рўйхат!$CX:$CX,$B$602,рўйхат!$D:$D,$C549)</f>
        <v/>
      </c>
      <c r="BI549" s="35">
        <f>SUMIFS(рўйхат!BP:BP,рўйхат!$CX:$CX,$B$602,рўйхат!$D:$D,$C549)</f>
        <v/>
      </c>
      <c r="BJ549" s="36">
        <f>SUMIFS(рўйхат!BQ:BQ,рўйхат!$CX:$CX,$B$602,рўйхат!$D:$D,$C549)</f>
        <v/>
      </c>
      <c r="BK549" s="35">
        <f>SUMIFS(рўйхат!BR:BR,рўйхат!$CX:$CX,$B$602,рўйхат!$D:$D,$C549)</f>
        <v/>
      </c>
      <c r="BL549" s="36">
        <f>SUMIFS(рўйхат!BS:BS,рўйхат!$CX:$CX,$B$602,рўйхат!$D:$D,$C549)</f>
        <v/>
      </c>
      <c r="BM549" s="35">
        <f>SUMIFS(рўйхат!BT:BT,рўйхат!$CX:$CX,$B$602,рўйхат!$D:$D,$C549)</f>
        <v/>
      </c>
      <c r="BN549" s="36">
        <f>SUMIFS(рўйхат!BU:BU,рўйхат!$CX:$CX,$B$602,рўйхат!$D:$D,$C549)</f>
        <v/>
      </c>
      <c r="BO549" s="35">
        <f>SUMIFS(рўйхат!BX:BX,рўйхат!$CX:$CX,$B$602,рўйхат!$D:$D,$C549)</f>
        <v/>
      </c>
      <c r="BP549" s="36">
        <f>SUMIFS(рўйхат!BY:BY,рўйхат!$CX:$CX,$B$602,рўйхат!$D:$D,$C549)</f>
        <v/>
      </c>
      <c r="BQ549" s="35">
        <f>SUMIFS(рўйхат!BZ:BZ,рўйхат!$CX:$CX,$B$602,рўйхат!$D:$D,$C549)</f>
        <v/>
      </c>
      <c r="BR549" s="36">
        <f>SUMIFS(рўйхат!CA:CA,рўйхат!$CX:$CX,$B$602,рўйхат!$D:$D,$C549)</f>
        <v/>
      </c>
      <c r="BS549" s="35">
        <f>SUMIFS(рўйхат!CB:CB,рўйхат!$CX:$CX,$B$602,рўйхат!$D:$D,$C549)</f>
        <v/>
      </c>
      <c r="BT549" s="36">
        <f>SUMIFS(рўйхат!CC:CC,рўйхат!$CX:$CX,$B$602,рўйхат!$D:$D,$C549)</f>
        <v/>
      </c>
      <c r="BU549" s="35">
        <f>SUMIFS(рўйхат!CD:CD,рўйхат!$CX:$CX,$B$602,рўйхат!$D:$D,$C549)</f>
        <v/>
      </c>
      <c r="BV549" s="36">
        <f>SUMIFS(рўйхат!CE:CE,рўйхат!$CX:$CX,$B$602,рўйхат!$D:$D,$C549)</f>
        <v/>
      </c>
      <c r="BW549" s="35">
        <f>SUMIFS(рўйхат!CH:CH,рўйхат!$CX:$CX,$B$602,рўйхат!$D:$D,$C549)</f>
        <v/>
      </c>
      <c r="BX549" s="36">
        <f>SUMIFS(рўйхат!CI:CI,рўйхат!$CX:$CX,$B$602,рўйхат!$D:$D,$C549)</f>
        <v/>
      </c>
      <c r="BY549" s="35">
        <f>SUMIFS(рўйхат!CJ:CJ,рўйхат!$CX:$CX,$B$602,рўйхат!$D:$D,$C549)</f>
        <v/>
      </c>
      <c r="BZ549" s="36">
        <f>SUMIFS(рўйхат!CK:CK,рўйхат!$CX:$CX,$B$602,рўйхат!$D:$D,$C549)</f>
        <v/>
      </c>
      <c r="CA549" s="35">
        <f>SUMIFS(рўйхат!CL:CL,рўйхат!$CX:$CX,$B$602,рўйхат!$D:$D,$C549)</f>
        <v/>
      </c>
      <c r="CB549" s="36">
        <f>SUMIFS(рўйхат!CM:CM,рўйхат!$CX:$CX,$B$602,рўйхат!$D:$D,$C549)</f>
        <v/>
      </c>
      <c r="CC549" s="35">
        <f>SUMIFS(рўйхат!CN:CN,рўйхат!$CX:$CX,$B$602,рўйхат!$D:$D,$C549)</f>
        <v/>
      </c>
      <c r="CD549" s="36">
        <f>SUMIFS(рўйхат!CO:CO,рўйхат!$CX:$CX,$B$602,рўйхат!$D:$D,$C549)</f>
        <v/>
      </c>
      <c r="CE549" s="77">
        <f>IFERROR(BE549/(Q549+BE549),0)</f>
        <v/>
      </c>
      <c r="CF549" s="78">
        <f>IFERROR(BF549/(R549+BF549),0)</f>
        <v/>
      </c>
    </row>
    <row r="550" hidden="1" outlineLevel="1" ht="30" customFormat="1" customHeight="1" s="8">
      <c r="A550" s="39" t="n"/>
      <c r="B550" s="50" t="n">
        <v>14</v>
      </c>
      <c r="C550" s="38" t="inlineStr">
        <is>
          <t>Давлат улуши мавжуд ташкилотларида ишловчиларнинг 4 ва ундан ортиқ даромад манбаига эга фуқаролар</t>
        </is>
      </c>
      <c r="D550" s="16" t="n"/>
      <c r="E550" s="35">
        <f>SUMIFS(рўйхат!F:F,рўйхат!$CX:$CX,$B$602,рўйхат!$D:$D,$C550)</f>
        <v/>
      </c>
      <c r="F550" s="36">
        <f>SUMIFS(рўйхат!G:G,рўйхат!$CX:$CX,$B$602,рўйхат!$D:$D,$C550)</f>
        <v/>
      </c>
      <c r="G550" s="35">
        <f>SUMIFS(рўйхат!H:H,рўйхат!$CX:$CX,$B$602,рўйхат!$D:$D,$C550)</f>
        <v/>
      </c>
      <c r="H550" s="36">
        <f>SUMIFS(рўйхат!I:I,рўйхат!$CX:$CX,$B$602,рўйхат!$D:$D,$C550)</f>
        <v/>
      </c>
      <c r="I550" s="35">
        <f>SUMIFS(рўйхат!J:J,рўйхат!$CX:$CX,$B$602,рўйхат!$D:$D,$C550)</f>
        <v/>
      </c>
      <c r="J550" s="36">
        <f>SUMIFS(рўйхат!K:K,рўйхат!$CX:$CX,$B$602,рўйхат!$D:$D,$C550)</f>
        <v/>
      </c>
      <c r="K550" s="35">
        <f>SUMIFS(рўйхат!L:L,рўйхат!$CX:$CX,$B$602,рўйхат!$D:$D,$C550)</f>
        <v/>
      </c>
      <c r="L550" s="36">
        <f>SUMIFS(рўйхат!M:M,рўйхат!$CX:$CX,$B$602,рўйхат!$D:$D,$C550)</f>
        <v/>
      </c>
      <c r="M550" s="35">
        <f>SUMIFS(рўйхат!N:N,рўйхат!$CX:$CX,$B$602,рўйхат!$D:$D,$C550)</f>
        <v/>
      </c>
      <c r="N550" s="36">
        <f>SUMIFS(рўйхат!O:O,рўйхат!$CX:$CX,$B$602,рўйхат!$D:$D,$C550)</f>
        <v/>
      </c>
      <c r="O550" s="34">
        <f>IFERROR(M550/E550,0)</f>
        <v/>
      </c>
      <c r="P550" s="34">
        <f>IFERROR(N550/F550,0)</f>
        <v/>
      </c>
      <c r="Q550" s="35">
        <f>SUMIFS(рўйхат!P:P,рўйхат!$CX:$CX,$B$602,рўйхат!$D:$D,$C550)</f>
        <v/>
      </c>
      <c r="R550" s="36">
        <f>SUMIFS(рўйхат!Q:Q,рўйхат!$CX:$CX,$B$602,рўйхат!$D:$D,$C550)</f>
        <v/>
      </c>
      <c r="S550" s="35">
        <f>SUMIFS(рўйхат!R:R,рўйхат!$CX:$CX,$B$602,рўйхат!$D:$D,$C550)</f>
        <v/>
      </c>
      <c r="T550" s="36">
        <f>SUMIFS(рўйхат!S:S,рўйхат!$CX:$CX,$B$602,рўйхат!$D:$D,$C550)</f>
        <v/>
      </c>
      <c r="U550" s="35">
        <f>SUMIFS(рўйхат!T:T,рўйхат!$CX:$CX,$B$602,рўйхат!$D:$D,$C550)</f>
        <v/>
      </c>
      <c r="V550" s="36">
        <f>SUMIFS(рўйхат!U:U,рўйхат!$CX:$CX,$B$602,рўйхат!$D:$D,$C550)</f>
        <v/>
      </c>
      <c r="W550" s="35">
        <f>SUMIFS(рўйхат!V:V,рўйхат!$CX:$CX,$B$602,рўйхат!$D:$D,$C550)</f>
        <v/>
      </c>
      <c r="X550" s="36">
        <f>SUMIFS(рўйхат!W:W,рўйхат!$CX:$CX,$B$602,рўйхат!$D:$D,$C550)</f>
        <v/>
      </c>
      <c r="Y550" s="35">
        <f>SUMIFS(рўйхат!X:X,рўйхат!$CX:$CX,$B$602,рўйхат!$D:$D,$C550)</f>
        <v/>
      </c>
      <c r="Z550" s="36">
        <f>SUMIFS(рўйхат!Y:Y,рўйхат!$CX:$CX,$B$602,рўйхат!$D:$D,$C550)</f>
        <v/>
      </c>
      <c r="AA550" s="35">
        <f>SUMIFS(рўйхат!Z:Z,рўйхат!$CX:$CX,$B$602,рўйхат!$D:$D,$C550)</f>
        <v/>
      </c>
      <c r="AB550" s="36">
        <f>SUMIFS(рўйхат!AA:AA,рўйхат!$CX:$CX,$B$602,рўйхат!$D:$D,$C550)</f>
        <v/>
      </c>
      <c r="AC550" s="35">
        <f>SUMIFS(рўйхат!AB:AB,рўйхат!$CX:$CX,$B$602,рўйхат!$D:$D,$C550)</f>
        <v/>
      </c>
      <c r="AD550" s="36">
        <f>SUMIFS(рўйхат!AC:AC,рўйхат!$CX:$CX,$B$602,рўйхат!$D:$D,$C550)</f>
        <v/>
      </c>
      <c r="AE550" s="35">
        <f>SUMIFS(рўйхат!AD:AD,рўйхат!$CX:$CX,$B$602,рўйхат!$D:$D,$C550)</f>
        <v/>
      </c>
      <c r="AF550" s="36">
        <f>SUMIFS(рўйхат!AE:AE,рўйхат!$CX:$CX,$B$602,рўйхат!$D:$D,$C550)</f>
        <v/>
      </c>
      <c r="AG550" s="35">
        <f>SUMIFS(рўйхат!AH:AH,рўйхат!$CX:$CX,$B$602,рўйхат!$D:$D,$C550)</f>
        <v/>
      </c>
      <c r="AH550" s="36">
        <f>SUMIFS(рўйхат!AI:AI,рўйхат!$CX:$CX,$B$602,рўйхат!$D:$D,$C550)</f>
        <v/>
      </c>
      <c r="AI550" s="35">
        <f>SUMIFS(рўйхат!AJ:AJ,рўйхат!$CX:$CX,$B$602,рўйхат!$D:$D,$C550)</f>
        <v/>
      </c>
      <c r="AJ550" s="36">
        <f>SUMIFS(рўйхат!AK:AK,рўйхат!$CX:$CX,$B$602,рўйхат!$D:$D,$C550)</f>
        <v/>
      </c>
      <c r="AK550" s="35">
        <f>SUMIFS(рўйхат!AL:AL,рўйхат!$CX:$CX,$B$602,рўйхат!$D:$D,$C550)</f>
        <v/>
      </c>
      <c r="AL550" s="36">
        <f>SUMIFS(рўйхат!AM:AM,рўйхат!$CX:$CX,$B$602,рўйхат!$D:$D,$C550)</f>
        <v/>
      </c>
      <c r="AM550" s="77">
        <f>IFERROR(Q550/E550,0)</f>
        <v/>
      </c>
      <c r="AN550" s="77">
        <f>IFERROR(R550/F550,0)</f>
        <v/>
      </c>
      <c r="AO550" s="35">
        <f>SUMIFS(рўйхат!AX:AX,рўйхат!$CX:$CX,$B$602,рўйхат!$D:$D,$C550)</f>
        <v/>
      </c>
      <c r="AP550" s="36">
        <f>SUMIFS(рўйхат!AY:AY,рўйхат!$CX:$CX,$B$602,рўйхат!$D:$D,$C550)</f>
        <v/>
      </c>
      <c r="AQ550" s="35">
        <f>SUMIFS(рўйхат!AZ:AZ,рўйхат!$CX:$CX,$B$602,рўйхат!$D:$D,$C550)</f>
        <v/>
      </c>
      <c r="AR550" s="36">
        <f>SUMIFS(рўйхат!BA:BA,рўйхат!$CX:$CX,$B$602,рўйхат!$D:$D,$C550)</f>
        <v/>
      </c>
      <c r="AS550" s="35">
        <f>SUMIFS(рўйхат!BB:BB,рўйхат!$CX:$CX,$B$602,рўйхат!$D:$D,$C550)</f>
        <v/>
      </c>
      <c r="AT550" s="36">
        <f>SUMIFS(рўйхат!BC:BC,рўйхат!$CX:$CX,$B$602,рўйхат!$D:$D,$C550)</f>
        <v/>
      </c>
      <c r="AU550" s="35">
        <f>SUMIFS(рўйхат!BD:BD,рўйхат!$CX:$CX,$B$602,рўйхат!$D:$D,$C550)</f>
        <v/>
      </c>
      <c r="AV550" s="36">
        <f>SUMIFS(рўйхат!BE:BE,рўйхат!$CX:$CX,$B$602,рўйхат!$D:$D,$C550)</f>
        <v/>
      </c>
      <c r="AW550" s="35">
        <f>SUMIFS(рўйхат!BF:BF,рўйхат!$CX:$CX,$B$602,рўйхат!$D:$D,$C550)</f>
        <v/>
      </c>
      <c r="AX550" s="36">
        <f>SUMIFS(рўйхат!BG:BG,рўйхат!$CX:$CX,$B$602,рўйхат!$D:$D,$C550)</f>
        <v/>
      </c>
      <c r="AY550" s="35">
        <f>SUMIFS(рўйхат!BH:BH,рўйхат!$CX:$CX,$B$602,рўйхат!$D:$D,$C550)</f>
        <v/>
      </c>
      <c r="AZ550" s="36">
        <f>SUMIFS(рўйхат!BI:BI,рўйхат!$CX:$CX,$B$602,рўйхат!$D:$D,$C550)</f>
        <v/>
      </c>
      <c r="BA550" s="35">
        <f>SUMIFS(рўйхат!BJ:BJ,рўйхат!$CX:$CX,$B$602,рўйхат!$D:$D,$C550)</f>
        <v/>
      </c>
      <c r="BB550" s="36">
        <f>SUMIFS(рўйхат!BK:BK,рўйхат!$CX:$CX,$B$602,рўйхат!$D:$D,$C550)</f>
        <v/>
      </c>
      <c r="BC550" s="77">
        <f>IFERROR(AO550/E550,0)</f>
        <v/>
      </c>
      <c r="BD550" s="77">
        <f>IFERROR(AP550/F550,0)</f>
        <v/>
      </c>
      <c r="BE550" s="35">
        <f>SUMIFS(рўйхат!BL:BL,рўйхат!$CX:$CX,$B$602,рўйхат!$D:$D,$C550)</f>
        <v/>
      </c>
      <c r="BF550" s="36">
        <f>SUMIFS(рўйхат!BM:BM,рўйхат!$CX:$CX,$B$602,рўйхат!$D:$D,$C550)</f>
        <v/>
      </c>
      <c r="BG550" s="35">
        <f>SUMIFS(рўйхат!BN:BN,рўйхат!$CX:$CX,$B$602,рўйхат!$D:$D,$C550)</f>
        <v/>
      </c>
      <c r="BH550" s="36">
        <f>SUMIFS(рўйхат!BO:BO,рўйхат!$CX:$CX,$B$602,рўйхат!$D:$D,$C550)</f>
        <v/>
      </c>
      <c r="BI550" s="35">
        <f>SUMIFS(рўйхат!BP:BP,рўйхат!$CX:$CX,$B$602,рўйхат!$D:$D,$C550)</f>
        <v/>
      </c>
      <c r="BJ550" s="36">
        <f>SUMIFS(рўйхат!BQ:BQ,рўйхат!$CX:$CX,$B$602,рўйхат!$D:$D,$C550)</f>
        <v/>
      </c>
      <c r="BK550" s="35">
        <f>SUMIFS(рўйхат!BR:BR,рўйхат!$CX:$CX,$B$602,рўйхат!$D:$D,$C550)</f>
        <v/>
      </c>
      <c r="BL550" s="36">
        <f>SUMIFS(рўйхат!BS:BS,рўйхат!$CX:$CX,$B$602,рўйхат!$D:$D,$C550)</f>
        <v/>
      </c>
      <c r="BM550" s="35">
        <f>SUMIFS(рўйхат!BT:BT,рўйхат!$CX:$CX,$B$602,рўйхат!$D:$D,$C550)</f>
        <v/>
      </c>
      <c r="BN550" s="36">
        <f>SUMIFS(рўйхат!BU:BU,рўйхат!$CX:$CX,$B$602,рўйхат!$D:$D,$C550)</f>
        <v/>
      </c>
      <c r="BO550" s="35">
        <f>SUMIFS(рўйхат!BX:BX,рўйхат!$CX:$CX,$B$602,рўйхат!$D:$D,$C550)</f>
        <v/>
      </c>
      <c r="BP550" s="36">
        <f>SUMIFS(рўйхат!BY:BY,рўйхат!$CX:$CX,$B$602,рўйхат!$D:$D,$C550)</f>
        <v/>
      </c>
      <c r="BQ550" s="35">
        <f>SUMIFS(рўйхат!BZ:BZ,рўйхат!$CX:$CX,$B$602,рўйхат!$D:$D,$C550)</f>
        <v/>
      </c>
      <c r="BR550" s="36">
        <f>SUMIFS(рўйхат!CA:CA,рўйхат!$CX:$CX,$B$602,рўйхат!$D:$D,$C550)</f>
        <v/>
      </c>
      <c r="BS550" s="35">
        <f>SUMIFS(рўйхат!CB:CB,рўйхат!$CX:$CX,$B$602,рўйхат!$D:$D,$C550)</f>
        <v/>
      </c>
      <c r="BT550" s="36">
        <f>SUMIFS(рўйхат!CC:CC,рўйхат!$CX:$CX,$B$602,рўйхат!$D:$D,$C550)</f>
        <v/>
      </c>
      <c r="BU550" s="35">
        <f>SUMIFS(рўйхат!CD:CD,рўйхат!$CX:$CX,$B$602,рўйхат!$D:$D,$C550)</f>
        <v/>
      </c>
      <c r="BV550" s="36">
        <f>SUMIFS(рўйхат!CE:CE,рўйхат!$CX:$CX,$B$602,рўйхат!$D:$D,$C550)</f>
        <v/>
      </c>
      <c r="BW550" s="35">
        <f>SUMIFS(рўйхат!CH:CH,рўйхат!$CX:$CX,$B$602,рўйхат!$D:$D,$C550)</f>
        <v/>
      </c>
      <c r="BX550" s="36">
        <f>SUMIFS(рўйхат!CI:CI,рўйхат!$CX:$CX,$B$602,рўйхат!$D:$D,$C550)</f>
        <v/>
      </c>
      <c r="BY550" s="35">
        <f>SUMIFS(рўйхат!CJ:CJ,рўйхат!$CX:$CX,$B$602,рўйхат!$D:$D,$C550)</f>
        <v/>
      </c>
      <c r="BZ550" s="36">
        <f>SUMIFS(рўйхат!CK:CK,рўйхат!$CX:$CX,$B$602,рўйхат!$D:$D,$C550)</f>
        <v/>
      </c>
      <c r="CA550" s="35">
        <f>SUMIFS(рўйхат!CL:CL,рўйхат!$CX:$CX,$B$602,рўйхат!$D:$D,$C550)</f>
        <v/>
      </c>
      <c r="CB550" s="36">
        <f>SUMIFS(рўйхат!CM:CM,рўйхат!$CX:$CX,$B$602,рўйхат!$D:$D,$C550)</f>
        <v/>
      </c>
      <c r="CC550" s="35">
        <f>SUMIFS(рўйхат!CN:CN,рўйхат!$CX:$CX,$B$602,рўйхат!$D:$D,$C550)</f>
        <v/>
      </c>
      <c r="CD550" s="36">
        <f>SUMIFS(рўйхат!CO:CO,рўйхат!$CX:$CX,$B$602,рўйхат!$D:$D,$C550)</f>
        <v/>
      </c>
      <c r="CE550" s="77">
        <f>IFERROR(BE550/(Q550+BE550),0)</f>
        <v/>
      </c>
      <c r="CF550" s="78">
        <f>IFERROR(BF550/(R550+BF550),0)</f>
        <v/>
      </c>
    </row>
    <row r="551" hidden="1" outlineLevel="1" ht="30" customFormat="1" customHeight="1" s="8">
      <c r="A551" s="39" t="n"/>
      <c r="B551" s="50" t="n">
        <v>15</v>
      </c>
      <c r="C551" s="38" t="inlineStr">
        <is>
          <t>Давлат харидларида нарх таҳлили</t>
        </is>
      </c>
      <c r="D551" s="16" t="n"/>
      <c r="E551" s="35">
        <f>SUMIFS(рўйхат!F:F,рўйхат!$CX:$CX,$B$602,рўйхат!$D:$D,$C551)</f>
        <v/>
      </c>
      <c r="F551" s="36">
        <f>SUMIFS(рўйхат!G:G,рўйхат!$CX:$CX,$B$602,рўйхат!$D:$D,$C551)</f>
        <v/>
      </c>
      <c r="G551" s="35">
        <f>SUMIFS(рўйхат!H:H,рўйхат!$CX:$CX,$B$602,рўйхат!$D:$D,$C551)</f>
        <v/>
      </c>
      <c r="H551" s="36">
        <f>SUMIFS(рўйхат!I:I,рўйхат!$CX:$CX,$B$602,рўйхат!$D:$D,$C551)</f>
        <v/>
      </c>
      <c r="I551" s="35">
        <f>SUMIFS(рўйхат!J:J,рўйхат!$CX:$CX,$B$602,рўйхат!$D:$D,$C551)</f>
        <v/>
      </c>
      <c r="J551" s="36">
        <f>SUMIFS(рўйхат!K:K,рўйхат!$CX:$CX,$B$602,рўйхат!$D:$D,$C551)</f>
        <v/>
      </c>
      <c r="K551" s="35">
        <f>SUMIFS(рўйхат!L:L,рўйхат!$CX:$CX,$B$602,рўйхат!$D:$D,$C551)</f>
        <v/>
      </c>
      <c r="L551" s="36">
        <f>SUMIFS(рўйхат!M:M,рўйхат!$CX:$CX,$B$602,рўйхат!$D:$D,$C551)</f>
        <v/>
      </c>
      <c r="M551" s="35">
        <f>SUMIFS(рўйхат!N:N,рўйхат!$CX:$CX,$B$602,рўйхат!$D:$D,$C551)</f>
        <v/>
      </c>
      <c r="N551" s="36">
        <f>SUMIFS(рўйхат!O:O,рўйхат!$CX:$CX,$B$602,рўйхат!$D:$D,$C551)</f>
        <v/>
      </c>
      <c r="O551" s="34">
        <f>IFERROR(M551/E551,0)</f>
        <v/>
      </c>
      <c r="P551" s="34">
        <f>IFERROR(N551/F551,0)</f>
        <v/>
      </c>
      <c r="Q551" s="35">
        <f>SUMIFS(рўйхат!P:P,рўйхат!$CX:$CX,$B$602,рўйхат!$D:$D,$C551)</f>
        <v/>
      </c>
      <c r="R551" s="36">
        <f>SUMIFS(рўйхат!Q:Q,рўйхат!$CX:$CX,$B$602,рўйхат!$D:$D,$C551)</f>
        <v/>
      </c>
      <c r="S551" s="35">
        <f>SUMIFS(рўйхат!R:R,рўйхат!$CX:$CX,$B$602,рўйхат!$D:$D,$C551)</f>
        <v/>
      </c>
      <c r="T551" s="36">
        <f>SUMIFS(рўйхат!S:S,рўйхат!$CX:$CX,$B$602,рўйхат!$D:$D,$C551)</f>
        <v/>
      </c>
      <c r="U551" s="35">
        <f>SUMIFS(рўйхат!T:T,рўйхат!$CX:$CX,$B$602,рўйхат!$D:$D,$C551)</f>
        <v/>
      </c>
      <c r="V551" s="36">
        <f>SUMIFS(рўйхат!U:U,рўйхат!$CX:$CX,$B$602,рўйхат!$D:$D,$C551)</f>
        <v/>
      </c>
      <c r="W551" s="35">
        <f>SUMIFS(рўйхат!V:V,рўйхат!$CX:$CX,$B$602,рўйхат!$D:$D,$C551)</f>
        <v/>
      </c>
      <c r="X551" s="36">
        <f>SUMIFS(рўйхат!W:W,рўйхат!$CX:$CX,$B$602,рўйхат!$D:$D,$C551)</f>
        <v/>
      </c>
      <c r="Y551" s="35">
        <f>SUMIFS(рўйхат!X:X,рўйхат!$CX:$CX,$B$602,рўйхат!$D:$D,$C551)</f>
        <v/>
      </c>
      <c r="Z551" s="36">
        <f>SUMIFS(рўйхат!Y:Y,рўйхат!$CX:$CX,$B$602,рўйхат!$D:$D,$C551)</f>
        <v/>
      </c>
      <c r="AA551" s="35">
        <f>SUMIFS(рўйхат!Z:Z,рўйхат!$CX:$CX,$B$602,рўйхат!$D:$D,$C551)</f>
        <v/>
      </c>
      <c r="AB551" s="36">
        <f>SUMIFS(рўйхат!AA:AA,рўйхат!$CX:$CX,$B$602,рўйхат!$D:$D,$C551)</f>
        <v/>
      </c>
      <c r="AC551" s="35">
        <f>SUMIFS(рўйхат!AB:AB,рўйхат!$CX:$CX,$B$602,рўйхат!$D:$D,$C551)</f>
        <v/>
      </c>
      <c r="AD551" s="36">
        <f>SUMIFS(рўйхат!AC:AC,рўйхат!$CX:$CX,$B$602,рўйхат!$D:$D,$C551)</f>
        <v/>
      </c>
      <c r="AE551" s="35">
        <f>SUMIFS(рўйхат!AD:AD,рўйхат!$CX:$CX,$B$602,рўйхат!$D:$D,$C551)</f>
        <v/>
      </c>
      <c r="AF551" s="36">
        <f>SUMIFS(рўйхат!AE:AE,рўйхат!$CX:$CX,$B$602,рўйхат!$D:$D,$C551)</f>
        <v/>
      </c>
      <c r="AG551" s="35">
        <f>SUMIFS(рўйхат!AH:AH,рўйхат!$CX:$CX,$B$602,рўйхат!$D:$D,$C551)</f>
        <v/>
      </c>
      <c r="AH551" s="36">
        <f>SUMIFS(рўйхат!AI:AI,рўйхат!$CX:$CX,$B$602,рўйхат!$D:$D,$C551)</f>
        <v/>
      </c>
      <c r="AI551" s="35">
        <f>SUMIFS(рўйхат!AJ:AJ,рўйхат!$CX:$CX,$B$602,рўйхат!$D:$D,$C551)</f>
        <v/>
      </c>
      <c r="AJ551" s="36">
        <f>SUMIFS(рўйхат!AK:AK,рўйхат!$CX:$CX,$B$602,рўйхат!$D:$D,$C551)</f>
        <v/>
      </c>
      <c r="AK551" s="35">
        <f>SUMIFS(рўйхат!AL:AL,рўйхат!$CX:$CX,$B$602,рўйхат!$D:$D,$C551)</f>
        <v/>
      </c>
      <c r="AL551" s="36">
        <f>SUMIFS(рўйхат!AM:AM,рўйхат!$CX:$CX,$B$602,рўйхат!$D:$D,$C551)</f>
        <v/>
      </c>
      <c r="AM551" s="77">
        <f>IFERROR(Q551/E551,0)</f>
        <v/>
      </c>
      <c r="AN551" s="77">
        <f>IFERROR(R551/F551,0)</f>
        <v/>
      </c>
      <c r="AO551" s="35">
        <f>SUMIFS(рўйхат!AX:AX,рўйхат!$CX:$CX,$B$602,рўйхат!$D:$D,$C551)</f>
        <v/>
      </c>
      <c r="AP551" s="36">
        <f>SUMIFS(рўйхат!AY:AY,рўйхат!$CX:$CX,$B$602,рўйхат!$D:$D,$C551)</f>
        <v/>
      </c>
      <c r="AQ551" s="35">
        <f>SUMIFS(рўйхат!AZ:AZ,рўйхат!$CX:$CX,$B$602,рўйхат!$D:$D,$C551)</f>
        <v/>
      </c>
      <c r="AR551" s="36">
        <f>SUMIFS(рўйхат!BA:BA,рўйхат!$CX:$CX,$B$602,рўйхат!$D:$D,$C551)</f>
        <v/>
      </c>
      <c r="AS551" s="35">
        <f>SUMIFS(рўйхат!BB:BB,рўйхат!$CX:$CX,$B$602,рўйхат!$D:$D,$C551)</f>
        <v/>
      </c>
      <c r="AT551" s="36">
        <f>SUMIFS(рўйхат!BC:BC,рўйхат!$CX:$CX,$B$602,рўйхат!$D:$D,$C551)</f>
        <v/>
      </c>
      <c r="AU551" s="35">
        <f>SUMIFS(рўйхат!BD:BD,рўйхат!$CX:$CX,$B$602,рўйхат!$D:$D,$C551)</f>
        <v/>
      </c>
      <c r="AV551" s="36">
        <f>SUMIFS(рўйхат!BE:BE,рўйхат!$CX:$CX,$B$602,рўйхат!$D:$D,$C551)</f>
        <v/>
      </c>
      <c r="AW551" s="35">
        <f>SUMIFS(рўйхат!BF:BF,рўйхат!$CX:$CX,$B$602,рўйхат!$D:$D,$C551)</f>
        <v/>
      </c>
      <c r="AX551" s="36">
        <f>SUMIFS(рўйхат!BG:BG,рўйхат!$CX:$CX,$B$602,рўйхат!$D:$D,$C551)</f>
        <v/>
      </c>
      <c r="AY551" s="35">
        <f>SUMIFS(рўйхат!BH:BH,рўйхат!$CX:$CX,$B$602,рўйхат!$D:$D,$C551)</f>
        <v/>
      </c>
      <c r="AZ551" s="36">
        <f>SUMIFS(рўйхат!BI:BI,рўйхат!$CX:$CX,$B$602,рўйхат!$D:$D,$C551)</f>
        <v/>
      </c>
      <c r="BA551" s="35">
        <f>SUMIFS(рўйхат!BJ:BJ,рўйхат!$CX:$CX,$B$602,рўйхат!$D:$D,$C551)</f>
        <v/>
      </c>
      <c r="BB551" s="36">
        <f>SUMIFS(рўйхат!BK:BK,рўйхат!$CX:$CX,$B$602,рўйхат!$D:$D,$C551)</f>
        <v/>
      </c>
      <c r="BC551" s="77">
        <f>IFERROR(AO551/E551,0)</f>
        <v/>
      </c>
      <c r="BD551" s="77">
        <f>IFERROR(AP551/F551,0)</f>
        <v/>
      </c>
      <c r="BE551" s="35">
        <f>SUMIFS(рўйхат!BL:BL,рўйхат!$CX:$CX,$B$602,рўйхат!$D:$D,$C551)</f>
        <v/>
      </c>
      <c r="BF551" s="36">
        <f>SUMIFS(рўйхат!BM:BM,рўйхат!$CX:$CX,$B$602,рўйхат!$D:$D,$C551)</f>
        <v/>
      </c>
      <c r="BG551" s="35">
        <f>SUMIFS(рўйхат!BN:BN,рўйхат!$CX:$CX,$B$602,рўйхат!$D:$D,$C551)</f>
        <v/>
      </c>
      <c r="BH551" s="36">
        <f>SUMIFS(рўйхат!BO:BO,рўйхат!$CX:$CX,$B$602,рўйхат!$D:$D,$C551)</f>
        <v/>
      </c>
      <c r="BI551" s="35">
        <f>SUMIFS(рўйхат!BP:BP,рўйхат!$CX:$CX,$B$602,рўйхат!$D:$D,$C551)</f>
        <v/>
      </c>
      <c r="BJ551" s="36">
        <f>SUMIFS(рўйхат!BQ:BQ,рўйхат!$CX:$CX,$B$602,рўйхат!$D:$D,$C551)</f>
        <v/>
      </c>
      <c r="BK551" s="35">
        <f>SUMIFS(рўйхат!BR:BR,рўйхат!$CX:$CX,$B$602,рўйхат!$D:$D,$C551)</f>
        <v/>
      </c>
      <c r="BL551" s="36">
        <f>SUMIFS(рўйхат!BS:BS,рўйхат!$CX:$CX,$B$602,рўйхат!$D:$D,$C551)</f>
        <v/>
      </c>
      <c r="BM551" s="35">
        <f>SUMIFS(рўйхат!BT:BT,рўйхат!$CX:$CX,$B$602,рўйхат!$D:$D,$C551)</f>
        <v/>
      </c>
      <c r="BN551" s="36">
        <f>SUMIFS(рўйхат!BU:BU,рўйхат!$CX:$CX,$B$602,рўйхат!$D:$D,$C551)</f>
        <v/>
      </c>
      <c r="BO551" s="35">
        <f>SUMIFS(рўйхат!BX:BX,рўйхат!$CX:$CX,$B$602,рўйхат!$D:$D,$C551)</f>
        <v/>
      </c>
      <c r="BP551" s="36">
        <f>SUMIFS(рўйхат!BY:BY,рўйхат!$CX:$CX,$B$602,рўйхат!$D:$D,$C551)</f>
        <v/>
      </c>
      <c r="BQ551" s="35">
        <f>SUMIFS(рўйхат!BZ:BZ,рўйхат!$CX:$CX,$B$602,рўйхат!$D:$D,$C551)</f>
        <v/>
      </c>
      <c r="BR551" s="36">
        <f>SUMIFS(рўйхат!CA:CA,рўйхат!$CX:$CX,$B$602,рўйхат!$D:$D,$C551)</f>
        <v/>
      </c>
      <c r="BS551" s="35">
        <f>SUMIFS(рўйхат!CB:CB,рўйхат!$CX:$CX,$B$602,рўйхат!$D:$D,$C551)</f>
        <v/>
      </c>
      <c r="BT551" s="36">
        <f>SUMIFS(рўйхат!CC:CC,рўйхат!$CX:$CX,$B$602,рўйхат!$D:$D,$C551)</f>
        <v/>
      </c>
      <c r="BU551" s="35">
        <f>SUMIFS(рўйхат!CD:CD,рўйхат!$CX:$CX,$B$602,рўйхат!$D:$D,$C551)</f>
        <v/>
      </c>
      <c r="BV551" s="36">
        <f>SUMIFS(рўйхат!CE:CE,рўйхат!$CX:$CX,$B$602,рўйхат!$D:$D,$C551)</f>
        <v/>
      </c>
      <c r="BW551" s="35">
        <f>SUMIFS(рўйхат!CH:CH,рўйхат!$CX:$CX,$B$602,рўйхат!$D:$D,$C551)</f>
        <v/>
      </c>
      <c r="BX551" s="36">
        <f>SUMIFS(рўйхат!CI:CI,рўйхат!$CX:$CX,$B$602,рўйхат!$D:$D,$C551)</f>
        <v/>
      </c>
      <c r="BY551" s="35">
        <f>SUMIFS(рўйхат!CJ:CJ,рўйхат!$CX:$CX,$B$602,рўйхат!$D:$D,$C551)</f>
        <v/>
      </c>
      <c r="BZ551" s="36">
        <f>SUMIFS(рўйхат!CK:CK,рўйхат!$CX:$CX,$B$602,рўйхат!$D:$D,$C551)</f>
        <v/>
      </c>
      <c r="CA551" s="35">
        <f>SUMIFS(рўйхат!CL:CL,рўйхат!$CX:$CX,$B$602,рўйхат!$D:$D,$C551)</f>
        <v/>
      </c>
      <c r="CB551" s="36">
        <f>SUMIFS(рўйхат!CM:CM,рўйхат!$CX:$CX,$B$602,рўйхат!$D:$D,$C551)</f>
        <v/>
      </c>
      <c r="CC551" s="35">
        <f>SUMIFS(рўйхат!CN:CN,рўйхат!$CX:$CX,$B$602,рўйхат!$D:$D,$C551)</f>
        <v/>
      </c>
      <c r="CD551" s="36">
        <f>SUMIFS(рўйхат!CO:CO,рўйхат!$CX:$CX,$B$602,рўйхат!$D:$D,$C551)</f>
        <v/>
      </c>
      <c r="CE551" s="77">
        <f>IFERROR(BE551/(Q551+BE551),0)</f>
        <v/>
      </c>
      <c r="CF551" s="78">
        <f>IFERROR(BF551/(R551+BF551),0)</f>
        <v/>
      </c>
    </row>
    <row r="552" hidden="1" outlineLevel="1" ht="30" customFormat="1" customHeight="1" s="8">
      <c r="A552" s="39" t="n"/>
      <c r="B552" s="50" t="n">
        <v>16</v>
      </c>
      <c r="C552" s="38" t="inlineStr">
        <is>
          <t>Давлат харидларида нарх таҳлили V2</t>
        </is>
      </c>
      <c r="D552" s="16" t="n"/>
      <c r="E552" s="35">
        <f>SUMIFS(рўйхат!F:F,рўйхат!$CX:$CX,$B$602,рўйхат!$D:$D,$C552)</f>
        <v/>
      </c>
      <c r="F552" s="36">
        <f>SUMIFS(рўйхат!G:G,рўйхат!$CX:$CX,$B$602,рўйхат!$D:$D,$C552)</f>
        <v/>
      </c>
      <c r="G552" s="35">
        <f>SUMIFS(рўйхат!H:H,рўйхат!$CX:$CX,$B$602,рўйхат!$D:$D,$C552)</f>
        <v/>
      </c>
      <c r="H552" s="36">
        <f>SUMIFS(рўйхат!I:I,рўйхат!$CX:$CX,$B$602,рўйхат!$D:$D,$C552)</f>
        <v/>
      </c>
      <c r="I552" s="35">
        <f>SUMIFS(рўйхат!J:J,рўйхат!$CX:$CX,$B$602,рўйхат!$D:$D,$C552)</f>
        <v/>
      </c>
      <c r="J552" s="36">
        <f>SUMIFS(рўйхат!K:K,рўйхат!$CX:$CX,$B$602,рўйхат!$D:$D,$C552)</f>
        <v/>
      </c>
      <c r="K552" s="35">
        <f>SUMIFS(рўйхат!L:L,рўйхат!$CX:$CX,$B$602,рўйхат!$D:$D,$C552)</f>
        <v/>
      </c>
      <c r="L552" s="36">
        <f>SUMIFS(рўйхат!M:M,рўйхат!$CX:$CX,$B$602,рўйхат!$D:$D,$C552)</f>
        <v/>
      </c>
      <c r="M552" s="35">
        <f>SUMIFS(рўйхат!N:N,рўйхат!$CX:$CX,$B$602,рўйхат!$D:$D,$C552)</f>
        <v/>
      </c>
      <c r="N552" s="36">
        <f>SUMIFS(рўйхат!O:O,рўйхат!$CX:$CX,$B$602,рўйхат!$D:$D,$C552)</f>
        <v/>
      </c>
      <c r="O552" s="34">
        <f>IFERROR(M552/E552,0)</f>
        <v/>
      </c>
      <c r="P552" s="34">
        <f>IFERROR(N552/F552,0)</f>
        <v/>
      </c>
      <c r="Q552" s="35">
        <f>SUMIFS(рўйхат!P:P,рўйхат!$CX:$CX,$B$602,рўйхат!$D:$D,$C552)</f>
        <v/>
      </c>
      <c r="R552" s="36">
        <f>SUMIFS(рўйхат!Q:Q,рўйхат!$CX:$CX,$B$602,рўйхат!$D:$D,$C552)</f>
        <v/>
      </c>
      <c r="S552" s="35">
        <f>SUMIFS(рўйхат!R:R,рўйхат!$CX:$CX,$B$602,рўйхат!$D:$D,$C552)</f>
        <v/>
      </c>
      <c r="T552" s="36">
        <f>SUMIFS(рўйхат!S:S,рўйхат!$CX:$CX,$B$602,рўйхат!$D:$D,$C552)</f>
        <v/>
      </c>
      <c r="U552" s="35">
        <f>SUMIFS(рўйхат!T:T,рўйхат!$CX:$CX,$B$602,рўйхат!$D:$D,$C552)</f>
        <v/>
      </c>
      <c r="V552" s="36">
        <f>SUMIFS(рўйхат!U:U,рўйхат!$CX:$CX,$B$602,рўйхат!$D:$D,$C552)</f>
        <v/>
      </c>
      <c r="W552" s="35">
        <f>SUMIFS(рўйхат!V:V,рўйхат!$CX:$CX,$B$602,рўйхат!$D:$D,$C552)</f>
        <v/>
      </c>
      <c r="X552" s="36">
        <f>SUMIFS(рўйхат!W:W,рўйхат!$CX:$CX,$B$602,рўйхат!$D:$D,$C552)</f>
        <v/>
      </c>
      <c r="Y552" s="35">
        <f>SUMIFS(рўйхат!X:X,рўйхат!$CX:$CX,$B$602,рўйхат!$D:$D,$C552)</f>
        <v/>
      </c>
      <c r="Z552" s="36">
        <f>SUMIFS(рўйхат!Y:Y,рўйхат!$CX:$CX,$B$602,рўйхат!$D:$D,$C552)</f>
        <v/>
      </c>
      <c r="AA552" s="35">
        <f>SUMIFS(рўйхат!Z:Z,рўйхат!$CX:$CX,$B$602,рўйхат!$D:$D,$C552)</f>
        <v/>
      </c>
      <c r="AB552" s="36">
        <f>SUMIFS(рўйхат!AA:AA,рўйхат!$CX:$CX,$B$602,рўйхат!$D:$D,$C552)</f>
        <v/>
      </c>
      <c r="AC552" s="35">
        <f>SUMIFS(рўйхат!AB:AB,рўйхат!$CX:$CX,$B$602,рўйхат!$D:$D,$C552)</f>
        <v/>
      </c>
      <c r="AD552" s="36">
        <f>SUMIFS(рўйхат!AC:AC,рўйхат!$CX:$CX,$B$602,рўйхат!$D:$D,$C552)</f>
        <v/>
      </c>
      <c r="AE552" s="35">
        <f>SUMIFS(рўйхат!AD:AD,рўйхат!$CX:$CX,$B$602,рўйхат!$D:$D,$C552)</f>
        <v/>
      </c>
      <c r="AF552" s="36">
        <f>SUMIFS(рўйхат!AE:AE,рўйхат!$CX:$CX,$B$602,рўйхат!$D:$D,$C552)</f>
        <v/>
      </c>
      <c r="AG552" s="35">
        <f>SUMIFS(рўйхат!AH:AH,рўйхат!$CX:$CX,$B$602,рўйхат!$D:$D,$C552)</f>
        <v/>
      </c>
      <c r="AH552" s="36">
        <f>SUMIFS(рўйхат!AI:AI,рўйхат!$CX:$CX,$B$602,рўйхат!$D:$D,$C552)</f>
        <v/>
      </c>
      <c r="AI552" s="35">
        <f>SUMIFS(рўйхат!AJ:AJ,рўйхат!$CX:$CX,$B$602,рўйхат!$D:$D,$C552)</f>
        <v/>
      </c>
      <c r="AJ552" s="36">
        <f>SUMIFS(рўйхат!AK:AK,рўйхат!$CX:$CX,$B$602,рўйхат!$D:$D,$C552)</f>
        <v/>
      </c>
      <c r="AK552" s="35">
        <f>SUMIFS(рўйхат!AL:AL,рўйхат!$CX:$CX,$B$602,рўйхат!$D:$D,$C552)</f>
        <v/>
      </c>
      <c r="AL552" s="36">
        <f>SUMIFS(рўйхат!AM:AM,рўйхат!$CX:$CX,$B$602,рўйхат!$D:$D,$C552)</f>
        <v/>
      </c>
      <c r="AM552" s="77">
        <f>IFERROR(Q552/E552,0)</f>
        <v/>
      </c>
      <c r="AN552" s="77">
        <f>IFERROR(R552/F552,0)</f>
        <v/>
      </c>
      <c r="AO552" s="35">
        <f>SUMIFS(рўйхат!AX:AX,рўйхат!$CX:$CX,$B$602,рўйхат!$D:$D,$C552)</f>
        <v/>
      </c>
      <c r="AP552" s="36">
        <f>SUMIFS(рўйхат!AY:AY,рўйхат!$CX:$CX,$B$602,рўйхат!$D:$D,$C552)</f>
        <v/>
      </c>
      <c r="AQ552" s="35">
        <f>SUMIFS(рўйхат!AZ:AZ,рўйхат!$CX:$CX,$B$602,рўйхат!$D:$D,$C552)</f>
        <v/>
      </c>
      <c r="AR552" s="36">
        <f>SUMIFS(рўйхат!BA:BA,рўйхат!$CX:$CX,$B$602,рўйхат!$D:$D,$C552)</f>
        <v/>
      </c>
      <c r="AS552" s="35">
        <f>SUMIFS(рўйхат!BB:BB,рўйхат!$CX:$CX,$B$602,рўйхат!$D:$D,$C552)</f>
        <v/>
      </c>
      <c r="AT552" s="36">
        <f>SUMIFS(рўйхат!BC:BC,рўйхат!$CX:$CX,$B$602,рўйхат!$D:$D,$C552)</f>
        <v/>
      </c>
      <c r="AU552" s="35">
        <f>SUMIFS(рўйхат!BD:BD,рўйхат!$CX:$CX,$B$602,рўйхат!$D:$D,$C552)</f>
        <v/>
      </c>
      <c r="AV552" s="36">
        <f>SUMIFS(рўйхат!BE:BE,рўйхат!$CX:$CX,$B$602,рўйхат!$D:$D,$C552)</f>
        <v/>
      </c>
      <c r="AW552" s="35">
        <f>SUMIFS(рўйхат!BF:BF,рўйхат!$CX:$CX,$B$602,рўйхат!$D:$D,$C552)</f>
        <v/>
      </c>
      <c r="AX552" s="36">
        <f>SUMIFS(рўйхат!BG:BG,рўйхат!$CX:$CX,$B$602,рўйхат!$D:$D,$C552)</f>
        <v/>
      </c>
      <c r="AY552" s="35">
        <f>SUMIFS(рўйхат!BH:BH,рўйхат!$CX:$CX,$B$602,рўйхат!$D:$D,$C552)</f>
        <v/>
      </c>
      <c r="AZ552" s="36">
        <f>SUMIFS(рўйхат!BI:BI,рўйхат!$CX:$CX,$B$602,рўйхат!$D:$D,$C552)</f>
        <v/>
      </c>
      <c r="BA552" s="35">
        <f>SUMIFS(рўйхат!BJ:BJ,рўйхат!$CX:$CX,$B$602,рўйхат!$D:$D,$C552)</f>
        <v/>
      </c>
      <c r="BB552" s="36">
        <f>SUMIFS(рўйхат!BK:BK,рўйхат!$CX:$CX,$B$602,рўйхат!$D:$D,$C552)</f>
        <v/>
      </c>
      <c r="BC552" s="77">
        <f>IFERROR(AO552/E552,0)</f>
        <v/>
      </c>
      <c r="BD552" s="77">
        <f>IFERROR(AP552/F552,0)</f>
        <v/>
      </c>
      <c r="BE552" s="35">
        <f>SUMIFS(рўйхат!BL:BL,рўйхат!$CX:$CX,$B$602,рўйхат!$D:$D,$C552)</f>
        <v/>
      </c>
      <c r="BF552" s="36">
        <f>SUMIFS(рўйхат!BM:BM,рўйхат!$CX:$CX,$B$602,рўйхат!$D:$D,$C552)</f>
        <v/>
      </c>
      <c r="BG552" s="35">
        <f>SUMIFS(рўйхат!BN:BN,рўйхат!$CX:$CX,$B$602,рўйхат!$D:$D,$C552)</f>
        <v/>
      </c>
      <c r="BH552" s="36">
        <f>SUMIFS(рўйхат!BO:BO,рўйхат!$CX:$CX,$B$602,рўйхат!$D:$D,$C552)</f>
        <v/>
      </c>
      <c r="BI552" s="35">
        <f>SUMIFS(рўйхат!BP:BP,рўйхат!$CX:$CX,$B$602,рўйхат!$D:$D,$C552)</f>
        <v/>
      </c>
      <c r="BJ552" s="36">
        <f>SUMIFS(рўйхат!BQ:BQ,рўйхат!$CX:$CX,$B$602,рўйхат!$D:$D,$C552)</f>
        <v/>
      </c>
      <c r="BK552" s="35">
        <f>SUMIFS(рўйхат!BR:BR,рўйхат!$CX:$CX,$B$602,рўйхат!$D:$D,$C552)</f>
        <v/>
      </c>
      <c r="BL552" s="36">
        <f>SUMIFS(рўйхат!BS:BS,рўйхат!$CX:$CX,$B$602,рўйхат!$D:$D,$C552)</f>
        <v/>
      </c>
      <c r="BM552" s="35">
        <f>SUMIFS(рўйхат!BT:BT,рўйхат!$CX:$CX,$B$602,рўйхат!$D:$D,$C552)</f>
        <v/>
      </c>
      <c r="BN552" s="36">
        <f>SUMIFS(рўйхат!BU:BU,рўйхат!$CX:$CX,$B$602,рўйхат!$D:$D,$C552)</f>
        <v/>
      </c>
      <c r="BO552" s="35">
        <f>SUMIFS(рўйхат!BX:BX,рўйхат!$CX:$CX,$B$602,рўйхат!$D:$D,$C552)</f>
        <v/>
      </c>
      <c r="BP552" s="36">
        <f>SUMIFS(рўйхат!BY:BY,рўйхат!$CX:$CX,$B$602,рўйхат!$D:$D,$C552)</f>
        <v/>
      </c>
      <c r="BQ552" s="35">
        <f>SUMIFS(рўйхат!BZ:BZ,рўйхат!$CX:$CX,$B$602,рўйхат!$D:$D,$C552)</f>
        <v/>
      </c>
      <c r="BR552" s="36">
        <f>SUMIFS(рўйхат!CA:CA,рўйхат!$CX:$CX,$B$602,рўйхат!$D:$D,$C552)</f>
        <v/>
      </c>
      <c r="BS552" s="35">
        <f>SUMIFS(рўйхат!CB:CB,рўйхат!$CX:$CX,$B$602,рўйхат!$D:$D,$C552)</f>
        <v/>
      </c>
      <c r="BT552" s="36">
        <f>SUMIFS(рўйхат!CC:CC,рўйхат!$CX:$CX,$B$602,рўйхат!$D:$D,$C552)</f>
        <v/>
      </c>
      <c r="BU552" s="35">
        <f>SUMIFS(рўйхат!CD:CD,рўйхат!$CX:$CX,$B$602,рўйхат!$D:$D,$C552)</f>
        <v/>
      </c>
      <c r="BV552" s="36">
        <f>SUMIFS(рўйхат!CE:CE,рўйхат!$CX:$CX,$B$602,рўйхат!$D:$D,$C552)</f>
        <v/>
      </c>
      <c r="BW552" s="35">
        <f>SUMIFS(рўйхат!CH:CH,рўйхат!$CX:$CX,$B$602,рўйхат!$D:$D,$C552)</f>
        <v/>
      </c>
      <c r="BX552" s="36">
        <f>SUMIFS(рўйхат!CI:CI,рўйхат!$CX:$CX,$B$602,рўйхат!$D:$D,$C552)</f>
        <v/>
      </c>
      <c r="BY552" s="35">
        <f>SUMIFS(рўйхат!CJ:CJ,рўйхат!$CX:$CX,$B$602,рўйхат!$D:$D,$C552)</f>
        <v/>
      </c>
      <c r="BZ552" s="36">
        <f>SUMIFS(рўйхат!CK:CK,рўйхат!$CX:$CX,$B$602,рўйхат!$D:$D,$C552)</f>
        <v/>
      </c>
      <c r="CA552" s="35">
        <f>SUMIFS(рўйхат!CL:CL,рўйхат!$CX:$CX,$B$602,рўйхат!$D:$D,$C552)</f>
        <v/>
      </c>
      <c r="CB552" s="36">
        <f>SUMIFS(рўйхат!CM:CM,рўйхат!$CX:$CX,$B$602,рўйхат!$D:$D,$C552)</f>
        <v/>
      </c>
      <c r="CC552" s="35">
        <f>SUMIFS(рўйхат!CN:CN,рўйхат!$CX:$CX,$B$602,рўйхат!$D:$D,$C552)</f>
        <v/>
      </c>
      <c r="CD552" s="36">
        <f>SUMIFS(рўйхат!CO:CO,рўйхат!$CX:$CX,$B$602,рўйхат!$D:$D,$C552)</f>
        <v/>
      </c>
      <c r="CE552" s="77">
        <f>IFERROR(BE552/(Q552+BE552),0)</f>
        <v/>
      </c>
      <c r="CF552" s="78">
        <f>IFERROR(BF552/(R552+BF552),0)</f>
        <v/>
      </c>
    </row>
    <row r="553" hidden="1" outlineLevel="1" ht="30" customFormat="1" customHeight="1" s="8">
      <c r="A553" s="33" t="n"/>
      <c r="B553" s="50" t="n">
        <v>17</v>
      </c>
      <c r="C553" s="38" t="inlineStr">
        <is>
          <t>Давлат ҳизматчилари корхоналари</t>
        </is>
      </c>
      <c r="D553" s="16" t="n"/>
      <c r="E553" s="35">
        <f>SUMIFS(рўйхат!F:F,рўйхат!$CX:$CX,$B$602,рўйхат!$D:$D,$C553)</f>
        <v/>
      </c>
      <c r="F553" s="36">
        <f>SUMIFS(рўйхат!G:G,рўйхат!$CX:$CX,$B$602,рўйхат!$D:$D,$C553)</f>
        <v/>
      </c>
      <c r="G553" s="35">
        <f>SUMIFS(рўйхат!H:H,рўйхат!$CX:$CX,$B$602,рўйхат!$D:$D,$C553)</f>
        <v/>
      </c>
      <c r="H553" s="36">
        <f>SUMIFS(рўйхат!I:I,рўйхат!$CX:$CX,$B$602,рўйхат!$D:$D,$C553)</f>
        <v/>
      </c>
      <c r="I553" s="35">
        <f>SUMIFS(рўйхат!J:J,рўйхат!$CX:$CX,$B$602,рўйхат!$D:$D,$C553)</f>
        <v/>
      </c>
      <c r="J553" s="36">
        <f>SUMIFS(рўйхат!K:K,рўйхат!$CX:$CX,$B$602,рўйхат!$D:$D,$C553)</f>
        <v/>
      </c>
      <c r="K553" s="35">
        <f>SUMIFS(рўйхат!L:L,рўйхат!$CX:$CX,$B$602,рўйхат!$D:$D,$C553)</f>
        <v/>
      </c>
      <c r="L553" s="36">
        <f>SUMIFS(рўйхат!M:M,рўйхат!$CX:$CX,$B$602,рўйхат!$D:$D,$C553)</f>
        <v/>
      </c>
      <c r="M553" s="35">
        <f>SUMIFS(рўйхат!N:N,рўйхат!$CX:$CX,$B$602,рўйхат!$D:$D,$C553)</f>
        <v/>
      </c>
      <c r="N553" s="36">
        <f>SUMIFS(рўйхат!O:O,рўйхат!$CX:$CX,$B$602,рўйхат!$D:$D,$C553)</f>
        <v/>
      </c>
      <c r="O553" s="34">
        <f>IFERROR(M553/E553,0)</f>
        <v/>
      </c>
      <c r="P553" s="34">
        <f>IFERROR(N553/F553,0)</f>
        <v/>
      </c>
      <c r="Q553" s="35">
        <f>SUMIFS(рўйхат!P:P,рўйхат!$CX:$CX,$B$602,рўйхат!$D:$D,$C553)</f>
        <v/>
      </c>
      <c r="R553" s="36">
        <f>SUMIFS(рўйхат!Q:Q,рўйхат!$CX:$CX,$B$602,рўйхат!$D:$D,$C553)</f>
        <v/>
      </c>
      <c r="S553" s="35">
        <f>SUMIFS(рўйхат!R:R,рўйхат!$CX:$CX,$B$602,рўйхат!$D:$D,$C553)</f>
        <v/>
      </c>
      <c r="T553" s="36">
        <f>SUMIFS(рўйхат!S:S,рўйхат!$CX:$CX,$B$602,рўйхат!$D:$D,$C553)</f>
        <v/>
      </c>
      <c r="U553" s="35">
        <f>SUMIFS(рўйхат!T:T,рўйхат!$CX:$CX,$B$602,рўйхат!$D:$D,$C553)</f>
        <v/>
      </c>
      <c r="V553" s="36">
        <f>SUMIFS(рўйхат!U:U,рўйхат!$CX:$CX,$B$602,рўйхат!$D:$D,$C553)</f>
        <v/>
      </c>
      <c r="W553" s="35">
        <f>SUMIFS(рўйхат!V:V,рўйхат!$CX:$CX,$B$602,рўйхат!$D:$D,$C553)</f>
        <v/>
      </c>
      <c r="X553" s="36">
        <f>SUMIFS(рўйхат!W:W,рўйхат!$CX:$CX,$B$602,рўйхат!$D:$D,$C553)</f>
        <v/>
      </c>
      <c r="Y553" s="35">
        <f>SUMIFS(рўйхат!X:X,рўйхат!$CX:$CX,$B$602,рўйхат!$D:$D,$C553)</f>
        <v/>
      </c>
      <c r="Z553" s="36">
        <f>SUMIFS(рўйхат!Y:Y,рўйхат!$CX:$CX,$B$602,рўйхат!$D:$D,$C553)</f>
        <v/>
      </c>
      <c r="AA553" s="35">
        <f>SUMIFS(рўйхат!Z:Z,рўйхат!$CX:$CX,$B$602,рўйхат!$D:$D,$C553)</f>
        <v/>
      </c>
      <c r="AB553" s="36">
        <f>SUMIFS(рўйхат!AA:AA,рўйхат!$CX:$CX,$B$602,рўйхат!$D:$D,$C553)</f>
        <v/>
      </c>
      <c r="AC553" s="35">
        <f>SUMIFS(рўйхат!AB:AB,рўйхат!$CX:$CX,$B$602,рўйхат!$D:$D,$C553)</f>
        <v/>
      </c>
      <c r="AD553" s="36">
        <f>SUMIFS(рўйхат!AC:AC,рўйхат!$CX:$CX,$B$602,рўйхат!$D:$D,$C553)</f>
        <v/>
      </c>
      <c r="AE553" s="35">
        <f>SUMIFS(рўйхат!AD:AD,рўйхат!$CX:$CX,$B$602,рўйхат!$D:$D,$C553)</f>
        <v/>
      </c>
      <c r="AF553" s="36">
        <f>SUMIFS(рўйхат!AE:AE,рўйхат!$CX:$CX,$B$602,рўйхат!$D:$D,$C553)</f>
        <v/>
      </c>
      <c r="AG553" s="35">
        <f>SUMIFS(рўйхат!AH:AH,рўйхат!$CX:$CX,$B$602,рўйхат!$D:$D,$C553)</f>
        <v/>
      </c>
      <c r="AH553" s="36">
        <f>SUMIFS(рўйхат!AI:AI,рўйхат!$CX:$CX,$B$602,рўйхат!$D:$D,$C553)</f>
        <v/>
      </c>
      <c r="AI553" s="35">
        <f>SUMIFS(рўйхат!AJ:AJ,рўйхат!$CX:$CX,$B$602,рўйхат!$D:$D,$C553)</f>
        <v/>
      </c>
      <c r="AJ553" s="36">
        <f>SUMIFS(рўйхат!AK:AK,рўйхат!$CX:$CX,$B$602,рўйхат!$D:$D,$C553)</f>
        <v/>
      </c>
      <c r="AK553" s="35">
        <f>SUMIFS(рўйхат!AL:AL,рўйхат!$CX:$CX,$B$602,рўйхат!$D:$D,$C553)</f>
        <v/>
      </c>
      <c r="AL553" s="36">
        <f>SUMIFS(рўйхат!AM:AM,рўйхат!$CX:$CX,$B$602,рўйхат!$D:$D,$C553)</f>
        <v/>
      </c>
      <c r="AM553" s="77">
        <f>IFERROR(Q553/E553,0)</f>
        <v/>
      </c>
      <c r="AN553" s="77">
        <f>IFERROR(R553/F553,0)</f>
        <v/>
      </c>
      <c r="AO553" s="35">
        <f>SUMIFS(рўйхат!AX:AX,рўйхат!$CX:$CX,$B$602,рўйхат!$D:$D,$C553)</f>
        <v/>
      </c>
      <c r="AP553" s="36">
        <f>SUMIFS(рўйхат!AY:AY,рўйхат!$CX:$CX,$B$602,рўйхат!$D:$D,$C553)</f>
        <v/>
      </c>
      <c r="AQ553" s="35">
        <f>SUMIFS(рўйхат!AZ:AZ,рўйхат!$CX:$CX,$B$602,рўйхат!$D:$D,$C553)</f>
        <v/>
      </c>
      <c r="AR553" s="36">
        <f>SUMIFS(рўйхат!BA:BA,рўйхат!$CX:$CX,$B$602,рўйхат!$D:$D,$C553)</f>
        <v/>
      </c>
      <c r="AS553" s="35">
        <f>SUMIFS(рўйхат!BB:BB,рўйхат!$CX:$CX,$B$602,рўйхат!$D:$D,$C553)</f>
        <v/>
      </c>
      <c r="AT553" s="36">
        <f>SUMIFS(рўйхат!BC:BC,рўйхат!$CX:$CX,$B$602,рўйхат!$D:$D,$C553)</f>
        <v/>
      </c>
      <c r="AU553" s="35">
        <f>SUMIFS(рўйхат!BD:BD,рўйхат!$CX:$CX,$B$602,рўйхат!$D:$D,$C553)</f>
        <v/>
      </c>
      <c r="AV553" s="36">
        <f>SUMIFS(рўйхат!BE:BE,рўйхат!$CX:$CX,$B$602,рўйхат!$D:$D,$C553)</f>
        <v/>
      </c>
      <c r="AW553" s="35">
        <f>SUMIFS(рўйхат!BF:BF,рўйхат!$CX:$CX,$B$602,рўйхат!$D:$D,$C553)</f>
        <v/>
      </c>
      <c r="AX553" s="36">
        <f>SUMIFS(рўйхат!BG:BG,рўйхат!$CX:$CX,$B$602,рўйхат!$D:$D,$C553)</f>
        <v/>
      </c>
      <c r="AY553" s="35">
        <f>SUMIFS(рўйхат!BH:BH,рўйхат!$CX:$CX,$B$602,рўйхат!$D:$D,$C553)</f>
        <v/>
      </c>
      <c r="AZ553" s="36">
        <f>SUMIFS(рўйхат!BI:BI,рўйхат!$CX:$CX,$B$602,рўйхат!$D:$D,$C553)</f>
        <v/>
      </c>
      <c r="BA553" s="35">
        <f>SUMIFS(рўйхат!BJ:BJ,рўйхат!$CX:$CX,$B$602,рўйхат!$D:$D,$C553)</f>
        <v/>
      </c>
      <c r="BB553" s="36">
        <f>SUMIFS(рўйхат!BK:BK,рўйхат!$CX:$CX,$B$602,рўйхат!$D:$D,$C553)</f>
        <v/>
      </c>
      <c r="BC553" s="77">
        <f>IFERROR(AO553/E553,0)</f>
        <v/>
      </c>
      <c r="BD553" s="77">
        <f>IFERROR(AP553/F553,0)</f>
        <v/>
      </c>
      <c r="BE553" s="35">
        <f>SUMIFS(рўйхат!BL:BL,рўйхат!$CX:$CX,$B$602,рўйхат!$D:$D,$C553)</f>
        <v/>
      </c>
      <c r="BF553" s="36">
        <f>SUMIFS(рўйхат!BM:BM,рўйхат!$CX:$CX,$B$602,рўйхат!$D:$D,$C553)</f>
        <v/>
      </c>
      <c r="BG553" s="35">
        <f>SUMIFS(рўйхат!BN:BN,рўйхат!$CX:$CX,$B$602,рўйхат!$D:$D,$C553)</f>
        <v/>
      </c>
      <c r="BH553" s="36">
        <f>SUMIFS(рўйхат!BO:BO,рўйхат!$CX:$CX,$B$602,рўйхат!$D:$D,$C553)</f>
        <v/>
      </c>
      <c r="BI553" s="35">
        <f>SUMIFS(рўйхат!BP:BP,рўйхат!$CX:$CX,$B$602,рўйхат!$D:$D,$C553)</f>
        <v/>
      </c>
      <c r="BJ553" s="36">
        <f>SUMIFS(рўйхат!BQ:BQ,рўйхат!$CX:$CX,$B$602,рўйхат!$D:$D,$C553)</f>
        <v/>
      </c>
      <c r="BK553" s="35">
        <f>SUMIFS(рўйхат!BR:BR,рўйхат!$CX:$CX,$B$602,рўйхат!$D:$D,$C553)</f>
        <v/>
      </c>
      <c r="BL553" s="36">
        <f>SUMIFS(рўйхат!BS:BS,рўйхат!$CX:$CX,$B$602,рўйхат!$D:$D,$C553)</f>
        <v/>
      </c>
      <c r="BM553" s="35">
        <f>SUMIFS(рўйхат!BT:BT,рўйхат!$CX:$CX,$B$602,рўйхат!$D:$D,$C553)</f>
        <v/>
      </c>
      <c r="BN553" s="36">
        <f>SUMIFS(рўйхат!BU:BU,рўйхат!$CX:$CX,$B$602,рўйхат!$D:$D,$C553)</f>
        <v/>
      </c>
      <c r="BO553" s="35">
        <f>SUMIFS(рўйхат!BX:BX,рўйхат!$CX:$CX,$B$602,рўйхат!$D:$D,$C553)</f>
        <v/>
      </c>
      <c r="BP553" s="36">
        <f>SUMIFS(рўйхат!BY:BY,рўйхат!$CX:$CX,$B$602,рўйхат!$D:$D,$C553)</f>
        <v/>
      </c>
      <c r="BQ553" s="35">
        <f>SUMIFS(рўйхат!BZ:BZ,рўйхат!$CX:$CX,$B$602,рўйхат!$D:$D,$C553)</f>
        <v/>
      </c>
      <c r="BR553" s="36">
        <f>SUMIFS(рўйхат!CA:CA,рўйхат!$CX:$CX,$B$602,рўйхат!$D:$D,$C553)</f>
        <v/>
      </c>
      <c r="BS553" s="35">
        <f>SUMIFS(рўйхат!CB:CB,рўйхат!$CX:$CX,$B$602,рўйхат!$D:$D,$C553)</f>
        <v/>
      </c>
      <c r="BT553" s="36">
        <f>SUMIFS(рўйхат!CC:CC,рўйхат!$CX:$CX,$B$602,рўйхат!$D:$D,$C553)</f>
        <v/>
      </c>
      <c r="BU553" s="35">
        <f>SUMIFS(рўйхат!CD:CD,рўйхат!$CX:$CX,$B$602,рўйхат!$D:$D,$C553)</f>
        <v/>
      </c>
      <c r="BV553" s="36">
        <f>SUMIFS(рўйхат!CE:CE,рўйхат!$CX:$CX,$B$602,рўйхат!$D:$D,$C553)</f>
        <v/>
      </c>
      <c r="BW553" s="35">
        <f>SUMIFS(рўйхат!CH:CH,рўйхат!$CX:$CX,$B$602,рўйхат!$D:$D,$C553)</f>
        <v/>
      </c>
      <c r="BX553" s="36">
        <f>SUMIFS(рўйхат!CI:CI,рўйхат!$CX:$CX,$B$602,рўйхат!$D:$D,$C553)</f>
        <v/>
      </c>
      <c r="BY553" s="35">
        <f>SUMIFS(рўйхат!CJ:CJ,рўйхат!$CX:$CX,$B$602,рўйхат!$D:$D,$C553)</f>
        <v/>
      </c>
      <c r="BZ553" s="36">
        <f>SUMIFS(рўйхат!CK:CK,рўйхат!$CX:$CX,$B$602,рўйхат!$D:$D,$C553)</f>
        <v/>
      </c>
      <c r="CA553" s="35">
        <f>SUMIFS(рўйхат!CL:CL,рўйхат!$CX:$CX,$B$602,рўйхат!$D:$D,$C553)</f>
        <v/>
      </c>
      <c r="CB553" s="36">
        <f>SUMIFS(рўйхат!CM:CM,рўйхат!$CX:$CX,$B$602,рўйхат!$D:$D,$C553)</f>
        <v/>
      </c>
      <c r="CC553" s="35">
        <f>SUMIFS(рўйхат!CN:CN,рўйхат!$CX:$CX,$B$602,рўйхат!$D:$D,$C553)</f>
        <v/>
      </c>
      <c r="CD553" s="36">
        <f>SUMIFS(рўйхат!CO:CO,рўйхат!$CX:$CX,$B$602,рўйхат!$D:$D,$C553)</f>
        <v/>
      </c>
      <c r="CE553" s="77">
        <f>IFERROR(BE553/(Q553+BE553),0)</f>
        <v/>
      </c>
      <c r="CF553" s="78">
        <f>IFERROR(BF553/(R553+BF553),0)</f>
        <v/>
      </c>
    </row>
    <row r="554" hidden="1" outlineLevel="1" ht="30" customFormat="1" customHeight="1" s="8">
      <c r="A554" s="39" t="n"/>
      <c r="B554" s="50" t="n">
        <v>18</v>
      </c>
      <c r="C554" s="131" t="inlineStr">
        <is>
          <t>Ер қаридан фойдаланувчи субъектларнинг таҳлили</t>
        </is>
      </c>
      <c r="D554" s="16" t="n"/>
      <c r="E554" s="35">
        <f>SUMIFS(рўйхат!F:F,рўйхат!$CX:$CX,$B$602,рўйхат!$D:$D,$C554)</f>
        <v/>
      </c>
      <c r="F554" s="36">
        <f>SUMIFS(рўйхат!G:G,рўйхат!$CX:$CX,$B$602,рўйхат!$D:$D,$C554)</f>
        <v/>
      </c>
      <c r="G554" s="35">
        <f>SUMIFS(рўйхат!H:H,рўйхат!$CX:$CX,$B$602,рўйхат!$D:$D,$C554)</f>
        <v/>
      </c>
      <c r="H554" s="36">
        <f>SUMIFS(рўйхат!I:I,рўйхат!$CX:$CX,$B$602,рўйхат!$D:$D,$C554)</f>
        <v/>
      </c>
      <c r="I554" s="35">
        <f>SUMIFS(рўйхат!J:J,рўйхат!$CX:$CX,$B$602,рўйхат!$D:$D,$C554)</f>
        <v/>
      </c>
      <c r="J554" s="36">
        <f>SUMIFS(рўйхат!K:K,рўйхат!$CX:$CX,$B$602,рўйхат!$D:$D,$C554)</f>
        <v/>
      </c>
      <c r="K554" s="35">
        <f>SUMIFS(рўйхат!L:L,рўйхат!$CX:$CX,$B$602,рўйхат!$D:$D,$C554)</f>
        <v/>
      </c>
      <c r="L554" s="36">
        <f>SUMIFS(рўйхат!M:M,рўйхат!$CX:$CX,$B$602,рўйхат!$D:$D,$C554)</f>
        <v/>
      </c>
      <c r="M554" s="35">
        <f>SUMIFS(рўйхат!N:N,рўйхат!$CX:$CX,$B$602,рўйхат!$D:$D,$C554)</f>
        <v/>
      </c>
      <c r="N554" s="36">
        <f>SUMIFS(рўйхат!O:O,рўйхат!$CX:$CX,$B$602,рўйхат!$D:$D,$C554)</f>
        <v/>
      </c>
      <c r="O554" s="34">
        <f>IFERROR(M554/E554,0)</f>
        <v/>
      </c>
      <c r="P554" s="34">
        <f>IFERROR(N554/F554,0)</f>
        <v/>
      </c>
      <c r="Q554" s="35">
        <f>SUMIFS(рўйхат!P:P,рўйхат!$CX:$CX,$B$602,рўйхат!$D:$D,$C554)</f>
        <v/>
      </c>
      <c r="R554" s="36">
        <f>SUMIFS(рўйхат!Q:Q,рўйхат!$CX:$CX,$B$602,рўйхат!$D:$D,$C554)</f>
        <v/>
      </c>
      <c r="S554" s="35">
        <f>SUMIFS(рўйхат!R:R,рўйхат!$CX:$CX,$B$602,рўйхат!$D:$D,$C554)</f>
        <v/>
      </c>
      <c r="T554" s="36">
        <f>SUMIFS(рўйхат!S:S,рўйхат!$CX:$CX,$B$602,рўйхат!$D:$D,$C554)</f>
        <v/>
      </c>
      <c r="U554" s="35">
        <f>SUMIFS(рўйхат!T:T,рўйхат!$CX:$CX,$B$602,рўйхат!$D:$D,$C554)</f>
        <v/>
      </c>
      <c r="V554" s="36">
        <f>SUMIFS(рўйхат!U:U,рўйхат!$CX:$CX,$B$602,рўйхат!$D:$D,$C554)</f>
        <v/>
      </c>
      <c r="W554" s="35">
        <f>SUMIFS(рўйхат!V:V,рўйхат!$CX:$CX,$B$602,рўйхат!$D:$D,$C554)</f>
        <v/>
      </c>
      <c r="X554" s="36">
        <f>SUMIFS(рўйхат!W:W,рўйхат!$CX:$CX,$B$602,рўйхат!$D:$D,$C554)</f>
        <v/>
      </c>
      <c r="Y554" s="35">
        <f>SUMIFS(рўйхат!X:X,рўйхат!$CX:$CX,$B$602,рўйхат!$D:$D,$C554)</f>
        <v/>
      </c>
      <c r="Z554" s="36">
        <f>SUMIFS(рўйхат!Y:Y,рўйхат!$CX:$CX,$B$602,рўйхат!$D:$D,$C554)</f>
        <v/>
      </c>
      <c r="AA554" s="35">
        <f>SUMIFS(рўйхат!Z:Z,рўйхат!$CX:$CX,$B$602,рўйхат!$D:$D,$C554)</f>
        <v/>
      </c>
      <c r="AB554" s="36">
        <f>SUMIFS(рўйхат!AA:AA,рўйхат!$CX:$CX,$B$602,рўйхат!$D:$D,$C554)</f>
        <v/>
      </c>
      <c r="AC554" s="35">
        <f>SUMIFS(рўйхат!AB:AB,рўйхат!$CX:$CX,$B$602,рўйхат!$D:$D,$C554)</f>
        <v/>
      </c>
      <c r="AD554" s="36">
        <f>SUMIFS(рўйхат!AC:AC,рўйхат!$CX:$CX,$B$602,рўйхат!$D:$D,$C554)</f>
        <v/>
      </c>
      <c r="AE554" s="35">
        <f>SUMIFS(рўйхат!AD:AD,рўйхат!$CX:$CX,$B$602,рўйхат!$D:$D,$C554)</f>
        <v/>
      </c>
      <c r="AF554" s="36">
        <f>SUMIFS(рўйхат!AE:AE,рўйхат!$CX:$CX,$B$602,рўйхат!$D:$D,$C554)</f>
        <v/>
      </c>
      <c r="AG554" s="35">
        <f>SUMIFS(рўйхат!AH:AH,рўйхат!$CX:$CX,$B$602,рўйхат!$D:$D,$C554)</f>
        <v/>
      </c>
      <c r="AH554" s="36">
        <f>SUMIFS(рўйхат!AI:AI,рўйхат!$CX:$CX,$B$602,рўйхат!$D:$D,$C554)</f>
        <v/>
      </c>
      <c r="AI554" s="35">
        <f>SUMIFS(рўйхат!AJ:AJ,рўйхат!$CX:$CX,$B$602,рўйхат!$D:$D,$C554)</f>
        <v/>
      </c>
      <c r="AJ554" s="36">
        <f>SUMIFS(рўйхат!AK:AK,рўйхат!$CX:$CX,$B$602,рўйхат!$D:$D,$C554)</f>
        <v/>
      </c>
      <c r="AK554" s="35">
        <f>SUMIFS(рўйхат!AL:AL,рўйхат!$CX:$CX,$B$602,рўйхат!$D:$D,$C554)</f>
        <v/>
      </c>
      <c r="AL554" s="36">
        <f>SUMIFS(рўйхат!AM:AM,рўйхат!$CX:$CX,$B$602,рўйхат!$D:$D,$C554)</f>
        <v/>
      </c>
      <c r="AM554" s="77">
        <f>IFERROR(Q554/E554,0)</f>
        <v/>
      </c>
      <c r="AN554" s="77">
        <f>IFERROR(R554/F554,0)</f>
        <v/>
      </c>
      <c r="AO554" s="35">
        <f>SUMIFS(рўйхат!AX:AX,рўйхат!$CX:$CX,$B$602,рўйхат!$D:$D,$C554)</f>
        <v/>
      </c>
      <c r="AP554" s="36">
        <f>SUMIFS(рўйхат!AY:AY,рўйхат!$CX:$CX,$B$602,рўйхат!$D:$D,$C554)</f>
        <v/>
      </c>
      <c r="AQ554" s="35">
        <f>SUMIFS(рўйхат!AZ:AZ,рўйхат!$CX:$CX,$B$602,рўйхат!$D:$D,$C554)</f>
        <v/>
      </c>
      <c r="AR554" s="36">
        <f>SUMIFS(рўйхат!BA:BA,рўйхат!$CX:$CX,$B$602,рўйхат!$D:$D,$C554)</f>
        <v/>
      </c>
      <c r="AS554" s="35">
        <f>SUMIFS(рўйхат!BB:BB,рўйхат!$CX:$CX,$B$602,рўйхат!$D:$D,$C554)</f>
        <v/>
      </c>
      <c r="AT554" s="36">
        <f>SUMIFS(рўйхат!BC:BC,рўйхат!$CX:$CX,$B$602,рўйхат!$D:$D,$C554)</f>
        <v/>
      </c>
      <c r="AU554" s="35">
        <f>SUMIFS(рўйхат!BD:BD,рўйхат!$CX:$CX,$B$602,рўйхат!$D:$D,$C554)</f>
        <v/>
      </c>
      <c r="AV554" s="36">
        <f>SUMIFS(рўйхат!BE:BE,рўйхат!$CX:$CX,$B$602,рўйхат!$D:$D,$C554)</f>
        <v/>
      </c>
      <c r="AW554" s="35">
        <f>SUMIFS(рўйхат!BF:BF,рўйхат!$CX:$CX,$B$602,рўйхат!$D:$D,$C554)</f>
        <v/>
      </c>
      <c r="AX554" s="36">
        <f>SUMIFS(рўйхат!BG:BG,рўйхат!$CX:$CX,$B$602,рўйхат!$D:$D,$C554)</f>
        <v/>
      </c>
      <c r="AY554" s="35">
        <f>SUMIFS(рўйхат!BH:BH,рўйхат!$CX:$CX,$B$602,рўйхат!$D:$D,$C554)</f>
        <v/>
      </c>
      <c r="AZ554" s="36">
        <f>SUMIFS(рўйхат!BI:BI,рўйхат!$CX:$CX,$B$602,рўйхат!$D:$D,$C554)</f>
        <v/>
      </c>
      <c r="BA554" s="35">
        <f>SUMIFS(рўйхат!BJ:BJ,рўйхат!$CX:$CX,$B$602,рўйхат!$D:$D,$C554)</f>
        <v/>
      </c>
      <c r="BB554" s="36">
        <f>SUMIFS(рўйхат!BK:BK,рўйхат!$CX:$CX,$B$602,рўйхат!$D:$D,$C554)</f>
        <v/>
      </c>
      <c r="BC554" s="77">
        <f>IFERROR(AO554/E554,0)</f>
        <v/>
      </c>
      <c r="BD554" s="77">
        <f>IFERROR(AP554/F554,0)</f>
        <v/>
      </c>
      <c r="BE554" s="35">
        <f>SUMIFS(рўйхат!BL:BL,рўйхат!$CX:$CX,$B$602,рўйхат!$D:$D,$C554)</f>
        <v/>
      </c>
      <c r="BF554" s="36">
        <f>SUMIFS(рўйхат!BM:BM,рўйхат!$CX:$CX,$B$602,рўйхат!$D:$D,$C554)</f>
        <v/>
      </c>
      <c r="BG554" s="35">
        <f>SUMIFS(рўйхат!BN:BN,рўйхат!$CX:$CX,$B$602,рўйхат!$D:$D,$C554)</f>
        <v/>
      </c>
      <c r="BH554" s="36">
        <f>SUMIFS(рўйхат!BO:BO,рўйхат!$CX:$CX,$B$602,рўйхат!$D:$D,$C554)</f>
        <v/>
      </c>
      <c r="BI554" s="35">
        <f>SUMIFS(рўйхат!BP:BP,рўйхат!$CX:$CX,$B$602,рўйхат!$D:$D,$C554)</f>
        <v/>
      </c>
      <c r="BJ554" s="36">
        <f>SUMIFS(рўйхат!BQ:BQ,рўйхат!$CX:$CX,$B$602,рўйхат!$D:$D,$C554)</f>
        <v/>
      </c>
      <c r="BK554" s="35">
        <f>SUMIFS(рўйхат!BR:BR,рўйхат!$CX:$CX,$B$602,рўйхат!$D:$D,$C554)</f>
        <v/>
      </c>
      <c r="BL554" s="36">
        <f>SUMIFS(рўйхат!BS:BS,рўйхат!$CX:$CX,$B$602,рўйхат!$D:$D,$C554)</f>
        <v/>
      </c>
      <c r="BM554" s="35">
        <f>SUMIFS(рўйхат!BT:BT,рўйхат!$CX:$CX,$B$602,рўйхат!$D:$D,$C554)</f>
        <v/>
      </c>
      <c r="BN554" s="36">
        <f>SUMIFS(рўйхат!BU:BU,рўйхат!$CX:$CX,$B$602,рўйхат!$D:$D,$C554)</f>
        <v/>
      </c>
      <c r="BO554" s="35">
        <f>SUMIFS(рўйхат!BX:BX,рўйхат!$CX:$CX,$B$602,рўйхат!$D:$D,$C554)</f>
        <v/>
      </c>
      <c r="BP554" s="36">
        <f>SUMIFS(рўйхат!BY:BY,рўйхат!$CX:$CX,$B$602,рўйхат!$D:$D,$C554)</f>
        <v/>
      </c>
      <c r="BQ554" s="35">
        <f>SUMIFS(рўйхат!BZ:BZ,рўйхат!$CX:$CX,$B$602,рўйхат!$D:$D,$C554)</f>
        <v/>
      </c>
      <c r="BR554" s="36">
        <f>SUMIFS(рўйхат!CA:CA,рўйхат!$CX:$CX,$B$602,рўйхат!$D:$D,$C554)</f>
        <v/>
      </c>
      <c r="BS554" s="35">
        <f>SUMIFS(рўйхат!CB:CB,рўйхат!$CX:$CX,$B$602,рўйхат!$D:$D,$C554)</f>
        <v/>
      </c>
      <c r="BT554" s="36">
        <f>SUMIFS(рўйхат!CC:CC,рўйхат!$CX:$CX,$B$602,рўйхат!$D:$D,$C554)</f>
        <v/>
      </c>
      <c r="BU554" s="35">
        <f>SUMIFS(рўйхат!CD:CD,рўйхат!$CX:$CX,$B$602,рўйхат!$D:$D,$C554)</f>
        <v/>
      </c>
      <c r="BV554" s="36">
        <f>SUMIFS(рўйхат!CE:CE,рўйхат!$CX:$CX,$B$602,рўйхат!$D:$D,$C554)</f>
        <v/>
      </c>
      <c r="BW554" s="35">
        <f>SUMIFS(рўйхат!CH:CH,рўйхат!$CX:$CX,$B$602,рўйхат!$D:$D,$C554)</f>
        <v/>
      </c>
      <c r="BX554" s="36">
        <f>SUMIFS(рўйхат!CI:CI,рўйхат!$CX:$CX,$B$602,рўйхат!$D:$D,$C554)</f>
        <v/>
      </c>
      <c r="BY554" s="35">
        <f>SUMIFS(рўйхат!CJ:CJ,рўйхат!$CX:$CX,$B$602,рўйхат!$D:$D,$C554)</f>
        <v/>
      </c>
      <c r="BZ554" s="36">
        <f>SUMIFS(рўйхат!CK:CK,рўйхат!$CX:$CX,$B$602,рўйхат!$D:$D,$C554)</f>
        <v/>
      </c>
      <c r="CA554" s="35">
        <f>SUMIFS(рўйхат!CL:CL,рўйхат!$CX:$CX,$B$602,рўйхат!$D:$D,$C554)</f>
        <v/>
      </c>
      <c r="CB554" s="36">
        <f>SUMIFS(рўйхат!CM:CM,рўйхат!$CX:$CX,$B$602,рўйхат!$D:$D,$C554)</f>
        <v/>
      </c>
      <c r="CC554" s="35">
        <f>SUMIFS(рўйхат!CN:CN,рўйхат!$CX:$CX,$B$602,рўйхат!$D:$D,$C554)</f>
        <v/>
      </c>
      <c r="CD554" s="36">
        <f>SUMIFS(рўйхат!CO:CO,рўйхат!$CX:$CX,$B$602,рўйхат!$D:$D,$C554)</f>
        <v/>
      </c>
      <c r="CE554" s="77">
        <f>IFERROR(BE554/(Q554+BE554),0)</f>
        <v/>
      </c>
      <c r="CF554" s="78">
        <f>IFERROR(BF554/(R554+BF554),0)</f>
        <v/>
      </c>
    </row>
    <row r="555" hidden="1" outlineLevel="1" ht="30" customFormat="1" customHeight="1" s="8">
      <c r="A555" s="39" t="n"/>
      <c r="B555" s="50" t="n">
        <v>19</v>
      </c>
      <c r="C555" s="131" t="inlineStr">
        <is>
          <t>Ер қаъридан фойдаланувчи субъектларнинг таҳлили (2024 й)</t>
        </is>
      </c>
      <c r="D555" s="16" t="n"/>
      <c r="E555" s="35">
        <f>SUMIFS(рўйхат!F:F,рўйхат!$CX:$CX,$B$602,рўйхат!$D:$D,$C555)</f>
        <v/>
      </c>
      <c r="F555" s="36">
        <f>SUMIFS(рўйхат!G:G,рўйхат!$CX:$CX,$B$602,рўйхат!$D:$D,$C555)</f>
        <v/>
      </c>
      <c r="G555" s="35">
        <f>SUMIFS(рўйхат!H:H,рўйхат!$CX:$CX,$B$602,рўйхат!$D:$D,$C555)</f>
        <v/>
      </c>
      <c r="H555" s="36">
        <f>SUMIFS(рўйхат!I:I,рўйхат!$CX:$CX,$B$602,рўйхат!$D:$D,$C555)</f>
        <v/>
      </c>
      <c r="I555" s="35">
        <f>SUMIFS(рўйхат!J:J,рўйхат!$CX:$CX,$B$602,рўйхат!$D:$D,$C555)</f>
        <v/>
      </c>
      <c r="J555" s="36">
        <f>SUMIFS(рўйхат!K:K,рўйхат!$CX:$CX,$B$602,рўйхат!$D:$D,$C555)</f>
        <v/>
      </c>
      <c r="K555" s="35">
        <f>SUMIFS(рўйхат!L:L,рўйхат!$CX:$CX,$B$602,рўйхат!$D:$D,$C555)</f>
        <v/>
      </c>
      <c r="L555" s="36">
        <f>SUMIFS(рўйхат!M:M,рўйхат!$CX:$CX,$B$602,рўйхат!$D:$D,$C555)</f>
        <v/>
      </c>
      <c r="M555" s="35">
        <f>SUMIFS(рўйхат!N:N,рўйхат!$CX:$CX,$B$602,рўйхат!$D:$D,$C555)</f>
        <v/>
      </c>
      <c r="N555" s="36">
        <f>SUMIFS(рўйхат!O:O,рўйхат!$CX:$CX,$B$602,рўйхат!$D:$D,$C555)</f>
        <v/>
      </c>
      <c r="O555" s="34">
        <f>IFERROR(M555/E555,0)</f>
        <v/>
      </c>
      <c r="P555" s="34">
        <f>IFERROR(N555/F555,0)</f>
        <v/>
      </c>
      <c r="Q555" s="35">
        <f>SUMIFS(рўйхат!P:P,рўйхат!$CX:$CX,$B$602,рўйхат!$D:$D,$C555)</f>
        <v/>
      </c>
      <c r="R555" s="36">
        <f>SUMIFS(рўйхат!Q:Q,рўйхат!$CX:$CX,$B$602,рўйхат!$D:$D,$C555)</f>
        <v/>
      </c>
      <c r="S555" s="35">
        <f>SUMIFS(рўйхат!R:R,рўйхат!$CX:$CX,$B$602,рўйхат!$D:$D,$C555)</f>
        <v/>
      </c>
      <c r="T555" s="36">
        <f>SUMIFS(рўйхат!S:S,рўйхат!$CX:$CX,$B$602,рўйхат!$D:$D,$C555)</f>
        <v/>
      </c>
      <c r="U555" s="35">
        <f>SUMIFS(рўйхат!T:T,рўйхат!$CX:$CX,$B$602,рўйхат!$D:$D,$C555)</f>
        <v/>
      </c>
      <c r="V555" s="36">
        <f>SUMIFS(рўйхат!U:U,рўйхат!$CX:$CX,$B$602,рўйхат!$D:$D,$C555)</f>
        <v/>
      </c>
      <c r="W555" s="35">
        <f>SUMIFS(рўйхат!V:V,рўйхат!$CX:$CX,$B$602,рўйхат!$D:$D,$C555)</f>
        <v/>
      </c>
      <c r="X555" s="36">
        <f>SUMIFS(рўйхат!W:W,рўйхат!$CX:$CX,$B$602,рўйхат!$D:$D,$C555)</f>
        <v/>
      </c>
      <c r="Y555" s="35">
        <f>SUMIFS(рўйхат!X:X,рўйхат!$CX:$CX,$B$602,рўйхат!$D:$D,$C555)</f>
        <v/>
      </c>
      <c r="Z555" s="36">
        <f>SUMIFS(рўйхат!Y:Y,рўйхат!$CX:$CX,$B$602,рўйхат!$D:$D,$C555)</f>
        <v/>
      </c>
      <c r="AA555" s="35">
        <f>SUMIFS(рўйхат!Z:Z,рўйхат!$CX:$CX,$B$602,рўйхат!$D:$D,$C555)</f>
        <v/>
      </c>
      <c r="AB555" s="36">
        <f>SUMIFS(рўйхат!AA:AA,рўйхат!$CX:$CX,$B$602,рўйхат!$D:$D,$C555)</f>
        <v/>
      </c>
      <c r="AC555" s="35">
        <f>SUMIFS(рўйхат!AB:AB,рўйхат!$CX:$CX,$B$602,рўйхат!$D:$D,$C555)</f>
        <v/>
      </c>
      <c r="AD555" s="36">
        <f>SUMIFS(рўйхат!AC:AC,рўйхат!$CX:$CX,$B$602,рўйхат!$D:$D,$C555)</f>
        <v/>
      </c>
      <c r="AE555" s="35">
        <f>SUMIFS(рўйхат!AD:AD,рўйхат!$CX:$CX,$B$602,рўйхат!$D:$D,$C555)</f>
        <v/>
      </c>
      <c r="AF555" s="36">
        <f>SUMIFS(рўйхат!AE:AE,рўйхат!$CX:$CX,$B$602,рўйхат!$D:$D,$C555)</f>
        <v/>
      </c>
      <c r="AG555" s="35">
        <f>SUMIFS(рўйхат!AH:AH,рўйхат!$CX:$CX,$B$602,рўйхат!$D:$D,$C555)</f>
        <v/>
      </c>
      <c r="AH555" s="36">
        <f>SUMIFS(рўйхат!AI:AI,рўйхат!$CX:$CX,$B$602,рўйхат!$D:$D,$C555)</f>
        <v/>
      </c>
      <c r="AI555" s="35">
        <f>SUMIFS(рўйхат!AJ:AJ,рўйхат!$CX:$CX,$B$602,рўйхат!$D:$D,$C555)</f>
        <v/>
      </c>
      <c r="AJ555" s="36">
        <f>SUMIFS(рўйхат!AK:AK,рўйхат!$CX:$CX,$B$602,рўйхат!$D:$D,$C555)</f>
        <v/>
      </c>
      <c r="AK555" s="35">
        <f>SUMIFS(рўйхат!AL:AL,рўйхат!$CX:$CX,$B$602,рўйхат!$D:$D,$C555)</f>
        <v/>
      </c>
      <c r="AL555" s="36">
        <f>SUMIFS(рўйхат!AM:AM,рўйхат!$CX:$CX,$B$602,рўйхат!$D:$D,$C555)</f>
        <v/>
      </c>
      <c r="AM555" s="77">
        <f>IFERROR(Q555/E555,0)</f>
        <v/>
      </c>
      <c r="AN555" s="77">
        <f>IFERROR(R555/F555,0)</f>
        <v/>
      </c>
      <c r="AO555" s="35">
        <f>SUMIFS(рўйхат!AX:AX,рўйхат!$CX:$CX,$B$602,рўйхат!$D:$D,$C555)</f>
        <v/>
      </c>
      <c r="AP555" s="36">
        <f>SUMIFS(рўйхат!AY:AY,рўйхат!$CX:$CX,$B$602,рўйхат!$D:$D,$C555)</f>
        <v/>
      </c>
      <c r="AQ555" s="35">
        <f>SUMIFS(рўйхат!AZ:AZ,рўйхат!$CX:$CX,$B$602,рўйхат!$D:$D,$C555)</f>
        <v/>
      </c>
      <c r="AR555" s="36">
        <f>SUMIFS(рўйхат!BA:BA,рўйхат!$CX:$CX,$B$602,рўйхат!$D:$D,$C555)</f>
        <v/>
      </c>
      <c r="AS555" s="35">
        <f>SUMIFS(рўйхат!BB:BB,рўйхат!$CX:$CX,$B$602,рўйхат!$D:$D,$C555)</f>
        <v/>
      </c>
      <c r="AT555" s="36">
        <f>SUMIFS(рўйхат!BC:BC,рўйхат!$CX:$CX,$B$602,рўйхат!$D:$D,$C555)</f>
        <v/>
      </c>
      <c r="AU555" s="35">
        <f>SUMIFS(рўйхат!BD:BD,рўйхат!$CX:$CX,$B$602,рўйхат!$D:$D,$C555)</f>
        <v/>
      </c>
      <c r="AV555" s="36">
        <f>SUMIFS(рўйхат!BE:BE,рўйхат!$CX:$CX,$B$602,рўйхат!$D:$D,$C555)</f>
        <v/>
      </c>
      <c r="AW555" s="35">
        <f>SUMIFS(рўйхат!BF:BF,рўйхат!$CX:$CX,$B$602,рўйхат!$D:$D,$C555)</f>
        <v/>
      </c>
      <c r="AX555" s="36">
        <f>SUMIFS(рўйхат!BG:BG,рўйхат!$CX:$CX,$B$602,рўйхат!$D:$D,$C555)</f>
        <v/>
      </c>
      <c r="AY555" s="35">
        <f>SUMIFS(рўйхат!BH:BH,рўйхат!$CX:$CX,$B$602,рўйхат!$D:$D,$C555)</f>
        <v/>
      </c>
      <c r="AZ555" s="36">
        <f>SUMIFS(рўйхат!BI:BI,рўйхат!$CX:$CX,$B$602,рўйхат!$D:$D,$C555)</f>
        <v/>
      </c>
      <c r="BA555" s="35">
        <f>SUMIFS(рўйхат!BJ:BJ,рўйхат!$CX:$CX,$B$602,рўйхат!$D:$D,$C555)</f>
        <v/>
      </c>
      <c r="BB555" s="36">
        <f>SUMIFS(рўйхат!BK:BK,рўйхат!$CX:$CX,$B$602,рўйхат!$D:$D,$C555)</f>
        <v/>
      </c>
      <c r="BC555" s="77">
        <f>IFERROR(AO555/E555,0)</f>
        <v/>
      </c>
      <c r="BD555" s="77">
        <f>IFERROR(AP555/F555,0)</f>
        <v/>
      </c>
      <c r="BE555" s="35">
        <f>SUMIFS(рўйхат!BL:BL,рўйхат!$CX:$CX,$B$602,рўйхат!$D:$D,$C555)</f>
        <v/>
      </c>
      <c r="BF555" s="36">
        <f>SUMIFS(рўйхат!BM:BM,рўйхат!$CX:$CX,$B$602,рўйхат!$D:$D,$C555)</f>
        <v/>
      </c>
      <c r="BG555" s="35">
        <f>SUMIFS(рўйхат!BN:BN,рўйхат!$CX:$CX,$B$602,рўйхат!$D:$D,$C555)</f>
        <v/>
      </c>
      <c r="BH555" s="36">
        <f>SUMIFS(рўйхат!BO:BO,рўйхат!$CX:$CX,$B$602,рўйхат!$D:$D,$C555)</f>
        <v/>
      </c>
      <c r="BI555" s="35">
        <f>SUMIFS(рўйхат!BP:BP,рўйхат!$CX:$CX,$B$602,рўйхат!$D:$D,$C555)</f>
        <v/>
      </c>
      <c r="BJ555" s="36">
        <f>SUMIFS(рўйхат!BQ:BQ,рўйхат!$CX:$CX,$B$602,рўйхат!$D:$D,$C555)</f>
        <v/>
      </c>
      <c r="BK555" s="35">
        <f>SUMIFS(рўйхат!BR:BR,рўйхат!$CX:$CX,$B$602,рўйхат!$D:$D,$C555)</f>
        <v/>
      </c>
      <c r="BL555" s="36">
        <f>SUMIFS(рўйхат!BS:BS,рўйхат!$CX:$CX,$B$602,рўйхат!$D:$D,$C555)</f>
        <v/>
      </c>
      <c r="BM555" s="35">
        <f>SUMIFS(рўйхат!BT:BT,рўйхат!$CX:$CX,$B$602,рўйхат!$D:$D,$C555)</f>
        <v/>
      </c>
      <c r="BN555" s="36">
        <f>SUMIFS(рўйхат!BU:BU,рўйхат!$CX:$CX,$B$602,рўйхат!$D:$D,$C555)</f>
        <v/>
      </c>
      <c r="BO555" s="35">
        <f>SUMIFS(рўйхат!BX:BX,рўйхат!$CX:$CX,$B$602,рўйхат!$D:$D,$C555)</f>
        <v/>
      </c>
      <c r="BP555" s="36">
        <f>SUMIFS(рўйхат!BY:BY,рўйхат!$CX:$CX,$B$602,рўйхат!$D:$D,$C555)</f>
        <v/>
      </c>
      <c r="BQ555" s="35">
        <f>SUMIFS(рўйхат!BZ:BZ,рўйхат!$CX:$CX,$B$602,рўйхат!$D:$D,$C555)</f>
        <v/>
      </c>
      <c r="BR555" s="36">
        <f>SUMIFS(рўйхат!CA:CA,рўйхат!$CX:$CX,$B$602,рўйхат!$D:$D,$C555)</f>
        <v/>
      </c>
      <c r="BS555" s="35">
        <f>SUMIFS(рўйхат!CB:CB,рўйхат!$CX:$CX,$B$602,рўйхат!$D:$D,$C555)</f>
        <v/>
      </c>
      <c r="BT555" s="36">
        <f>SUMIFS(рўйхат!CC:CC,рўйхат!$CX:$CX,$B$602,рўйхат!$D:$D,$C555)</f>
        <v/>
      </c>
      <c r="BU555" s="35">
        <f>SUMIFS(рўйхат!CD:CD,рўйхат!$CX:$CX,$B$602,рўйхат!$D:$D,$C555)</f>
        <v/>
      </c>
      <c r="BV555" s="36">
        <f>SUMIFS(рўйхат!CE:CE,рўйхат!$CX:$CX,$B$602,рўйхат!$D:$D,$C555)</f>
        <v/>
      </c>
      <c r="BW555" s="35">
        <f>SUMIFS(рўйхат!CH:CH,рўйхат!$CX:$CX,$B$602,рўйхат!$D:$D,$C555)</f>
        <v/>
      </c>
      <c r="BX555" s="36">
        <f>SUMIFS(рўйхат!CI:CI,рўйхат!$CX:$CX,$B$602,рўйхат!$D:$D,$C555)</f>
        <v/>
      </c>
      <c r="BY555" s="35">
        <f>SUMIFS(рўйхат!CJ:CJ,рўйхат!$CX:$CX,$B$602,рўйхат!$D:$D,$C555)</f>
        <v/>
      </c>
      <c r="BZ555" s="36">
        <f>SUMIFS(рўйхат!CK:CK,рўйхат!$CX:$CX,$B$602,рўйхат!$D:$D,$C555)</f>
        <v/>
      </c>
      <c r="CA555" s="35">
        <f>SUMIFS(рўйхат!CL:CL,рўйхат!$CX:$CX,$B$602,рўйхат!$D:$D,$C555)</f>
        <v/>
      </c>
      <c r="CB555" s="36">
        <f>SUMIFS(рўйхат!CM:CM,рўйхат!$CX:$CX,$B$602,рўйхат!$D:$D,$C555)</f>
        <v/>
      </c>
      <c r="CC555" s="35">
        <f>SUMIFS(рўйхат!CN:CN,рўйхат!$CX:$CX,$B$602,рўйхат!$D:$D,$C555)</f>
        <v/>
      </c>
      <c r="CD555" s="36">
        <f>SUMIFS(рўйхат!CO:CO,рўйхат!$CX:$CX,$B$602,рўйхат!$D:$D,$C555)</f>
        <v/>
      </c>
      <c r="CE555" s="77">
        <f>IFERROR(BE555/(Q555+BE555),0)</f>
        <v/>
      </c>
      <c r="CF555" s="78">
        <f>IFERROR(BF555/(R555+BF555),0)</f>
        <v/>
      </c>
    </row>
    <row r="556" hidden="1" outlineLevel="1" ht="30" customFormat="1" customHeight="1" s="8">
      <c r="A556" s="39" t="n"/>
      <c r="B556" s="50" t="n">
        <v>20</v>
      </c>
      <c r="C556" s="131" t="inlineStr">
        <is>
          <t>Етарли тажрибага эга бўлмаган етказиб берувчилар билан тузилган тўғридан-тўғри шартномалар таҳлили</t>
        </is>
      </c>
      <c r="D556" s="16" t="n"/>
      <c r="E556" s="35">
        <f>SUMIFS(рўйхат!F:F,рўйхат!$CX:$CX,$B$602,рўйхат!$D:$D,$C556)</f>
        <v/>
      </c>
      <c r="F556" s="36">
        <f>SUMIFS(рўйхат!G:G,рўйхат!$CX:$CX,$B$602,рўйхат!$D:$D,$C556)</f>
        <v/>
      </c>
      <c r="G556" s="35">
        <f>SUMIFS(рўйхат!H:H,рўйхат!$CX:$CX,$B$602,рўйхат!$D:$D,$C556)</f>
        <v/>
      </c>
      <c r="H556" s="36">
        <f>SUMIFS(рўйхат!I:I,рўйхат!$CX:$CX,$B$602,рўйхат!$D:$D,$C556)</f>
        <v/>
      </c>
      <c r="I556" s="35">
        <f>SUMIFS(рўйхат!J:J,рўйхат!$CX:$CX,$B$602,рўйхат!$D:$D,$C556)</f>
        <v/>
      </c>
      <c r="J556" s="36">
        <f>SUMIFS(рўйхат!K:K,рўйхат!$CX:$CX,$B$602,рўйхат!$D:$D,$C556)</f>
        <v/>
      </c>
      <c r="K556" s="35">
        <f>SUMIFS(рўйхат!L:L,рўйхат!$CX:$CX,$B$602,рўйхат!$D:$D,$C556)</f>
        <v/>
      </c>
      <c r="L556" s="36">
        <f>SUMIFS(рўйхат!M:M,рўйхат!$CX:$CX,$B$602,рўйхат!$D:$D,$C556)</f>
        <v/>
      </c>
      <c r="M556" s="35">
        <f>SUMIFS(рўйхат!N:N,рўйхат!$CX:$CX,$B$602,рўйхат!$D:$D,$C556)</f>
        <v/>
      </c>
      <c r="N556" s="36">
        <f>SUMIFS(рўйхат!O:O,рўйхат!$CX:$CX,$B$602,рўйхат!$D:$D,$C556)</f>
        <v/>
      </c>
      <c r="O556" s="34">
        <f>IFERROR(M556/E556,0)</f>
        <v/>
      </c>
      <c r="P556" s="34">
        <f>IFERROR(N556/F556,0)</f>
        <v/>
      </c>
      <c r="Q556" s="35">
        <f>SUMIFS(рўйхат!P:P,рўйхат!$CX:$CX,$B$602,рўйхат!$D:$D,$C556)</f>
        <v/>
      </c>
      <c r="R556" s="36">
        <f>SUMIFS(рўйхат!Q:Q,рўйхат!$CX:$CX,$B$602,рўйхат!$D:$D,$C556)</f>
        <v/>
      </c>
      <c r="S556" s="35">
        <f>SUMIFS(рўйхат!R:R,рўйхат!$CX:$CX,$B$602,рўйхат!$D:$D,$C556)</f>
        <v/>
      </c>
      <c r="T556" s="36">
        <f>SUMIFS(рўйхат!S:S,рўйхат!$CX:$CX,$B$602,рўйхат!$D:$D,$C556)</f>
        <v/>
      </c>
      <c r="U556" s="35">
        <f>SUMIFS(рўйхат!T:T,рўйхат!$CX:$CX,$B$602,рўйхат!$D:$D,$C556)</f>
        <v/>
      </c>
      <c r="V556" s="36">
        <f>SUMIFS(рўйхат!U:U,рўйхат!$CX:$CX,$B$602,рўйхат!$D:$D,$C556)</f>
        <v/>
      </c>
      <c r="W556" s="35">
        <f>SUMIFS(рўйхат!V:V,рўйхат!$CX:$CX,$B$602,рўйхат!$D:$D,$C556)</f>
        <v/>
      </c>
      <c r="X556" s="36">
        <f>SUMIFS(рўйхат!W:W,рўйхат!$CX:$CX,$B$602,рўйхат!$D:$D,$C556)</f>
        <v/>
      </c>
      <c r="Y556" s="35">
        <f>SUMIFS(рўйхат!X:X,рўйхат!$CX:$CX,$B$602,рўйхат!$D:$D,$C556)</f>
        <v/>
      </c>
      <c r="Z556" s="36">
        <f>SUMIFS(рўйхат!Y:Y,рўйхат!$CX:$CX,$B$602,рўйхат!$D:$D,$C556)</f>
        <v/>
      </c>
      <c r="AA556" s="35">
        <f>SUMIFS(рўйхат!Z:Z,рўйхат!$CX:$CX,$B$602,рўйхат!$D:$D,$C556)</f>
        <v/>
      </c>
      <c r="AB556" s="36">
        <f>SUMIFS(рўйхат!AA:AA,рўйхат!$CX:$CX,$B$602,рўйхат!$D:$D,$C556)</f>
        <v/>
      </c>
      <c r="AC556" s="35">
        <f>SUMIFS(рўйхат!AB:AB,рўйхат!$CX:$CX,$B$602,рўйхат!$D:$D,$C556)</f>
        <v/>
      </c>
      <c r="AD556" s="36">
        <f>SUMIFS(рўйхат!AC:AC,рўйхат!$CX:$CX,$B$602,рўйхат!$D:$D,$C556)</f>
        <v/>
      </c>
      <c r="AE556" s="35">
        <f>SUMIFS(рўйхат!AD:AD,рўйхат!$CX:$CX,$B$602,рўйхат!$D:$D,$C556)</f>
        <v/>
      </c>
      <c r="AF556" s="36">
        <f>SUMIFS(рўйхат!AE:AE,рўйхат!$CX:$CX,$B$602,рўйхат!$D:$D,$C556)</f>
        <v/>
      </c>
      <c r="AG556" s="35">
        <f>SUMIFS(рўйхат!AH:AH,рўйхат!$CX:$CX,$B$602,рўйхат!$D:$D,$C556)</f>
        <v/>
      </c>
      <c r="AH556" s="36">
        <f>SUMIFS(рўйхат!AI:AI,рўйхат!$CX:$CX,$B$602,рўйхат!$D:$D,$C556)</f>
        <v/>
      </c>
      <c r="AI556" s="35">
        <f>SUMIFS(рўйхат!AJ:AJ,рўйхат!$CX:$CX,$B$602,рўйхат!$D:$D,$C556)</f>
        <v/>
      </c>
      <c r="AJ556" s="36">
        <f>SUMIFS(рўйхат!AK:AK,рўйхат!$CX:$CX,$B$602,рўйхат!$D:$D,$C556)</f>
        <v/>
      </c>
      <c r="AK556" s="35">
        <f>SUMIFS(рўйхат!AL:AL,рўйхат!$CX:$CX,$B$602,рўйхат!$D:$D,$C556)</f>
        <v/>
      </c>
      <c r="AL556" s="36">
        <f>SUMIFS(рўйхат!AM:AM,рўйхат!$CX:$CX,$B$602,рўйхат!$D:$D,$C556)</f>
        <v/>
      </c>
      <c r="AM556" s="77">
        <f>IFERROR(Q556/E556,0)</f>
        <v/>
      </c>
      <c r="AN556" s="77">
        <f>IFERROR(R556/F556,0)</f>
        <v/>
      </c>
      <c r="AO556" s="35">
        <f>SUMIFS(рўйхат!AX:AX,рўйхат!$CX:$CX,$B$602,рўйхат!$D:$D,$C556)</f>
        <v/>
      </c>
      <c r="AP556" s="36">
        <f>SUMIFS(рўйхат!AY:AY,рўйхат!$CX:$CX,$B$602,рўйхат!$D:$D,$C556)</f>
        <v/>
      </c>
      <c r="AQ556" s="35">
        <f>SUMIFS(рўйхат!AZ:AZ,рўйхат!$CX:$CX,$B$602,рўйхат!$D:$D,$C556)</f>
        <v/>
      </c>
      <c r="AR556" s="36">
        <f>SUMIFS(рўйхат!BA:BA,рўйхат!$CX:$CX,$B$602,рўйхат!$D:$D,$C556)</f>
        <v/>
      </c>
      <c r="AS556" s="35">
        <f>SUMIFS(рўйхат!BB:BB,рўйхат!$CX:$CX,$B$602,рўйхат!$D:$D,$C556)</f>
        <v/>
      </c>
      <c r="AT556" s="36">
        <f>SUMIFS(рўйхат!BC:BC,рўйхат!$CX:$CX,$B$602,рўйхат!$D:$D,$C556)</f>
        <v/>
      </c>
      <c r="AU556" s="35">
        <f>SUMIFS(рўйхат!BD:BD,рўйхат!$CX:$CX,$B$602,рўйхат!$D:$D,$C556)</f>
        <v/>
      </c>
      <c r="AV556" s="36">
        <f>SUMIFS(рўйхат!BE:BE,рўйхат!$CX:$CX,$B$602,рўйхат!$D:$D,$C556)</f>
        <v/>
      </c>
      <c r="AW556" s="35">
        <f>SUMIFS(рўйхат!BF:BF,рўйхат!$CX:$CX,$B$602,рўйхат!$D:$D,$C556)</f>
        <v/>
      </c>
      <c r="AX556" s="36">
        <f>SUMIFS(рўйхат!BG:BG,рўйхат!$CX:$CX,$B$602,рўйхат!$D:$D,$C556)</f>
        <v/>
      </c>
      <c r="AY556" s="35">
        <f>SUMIFS(рўйхат!BH:BH,рўйхат!$CX:$CX,$B$602,рўйхат!$D:$D,$C556)</f>
        <v/>
      </c>
      <c r="AZ556" s="36">
        <f>SUMIFS(рўйхат!BI:BI,рўйхат!$CX:$CX,$B$602,рўйхат!$D:$D,$C556)</f>
        <v/>
      </c>
      <c r="BA556" s="35">
        <f>SUMIFS(рўйхат!BJ:BJ,рўйхат!$CX:$CX,$B$602,рўйхат!$D:$D,$C556)</f>
        <v/>
      </c>
      <c r="BB556" s="36">
        <f>SUMIFS(рўйхат!BK:BK,рўйхат!$CX:$CX,$B$602,рўйхат!$D:$D,$C556)</f>
        <v/>
      </c>
      <c r="BC556" s="77">
        <f>IFERROR(AO556/E556,0)</f>
        <v/>
      </c>
      <c r="BD556" s="77">
        <f>IFERROR(AP556/F556,0)</f>
        <v/>
      </c>
      <c r="BE556" s="35">
        <f>SUMIFS(рўйхат!BL:BL,рўйхат!$CX:$CX,$B$602,рўйхат!$D:$D,$C556)</f>
        <v/>
      </c>
      <c r="BF556" s="36">
        <f>SUMIFS(рўйхат!BM:BM,рўйхат!$CX:$CX,$B$602,рўйхат!$D:$D,$C556)</f>
        <v/>
      </c>
      <c r="BG556" s="35">
        <f>SUMIFS(рўйхат!BN:BN,рўйхат!$CX:$CX,$B$602,рўйхат!$D:$D,$C556)</f>
        <v/>
      </c>
      <c r="BH556" s="36">
        <f>SUMIFS(рўйхат!BO:BO,рўйхат!$CX:$CX,$B$602,рўйхат!$D:$D,$C556)</f>
        <v/>
      </c>
      <c r="BI556" s="35">
        <f>SUMIFS(рўйхат!BP:BP,рўйхат!$CX:$CX,$B$602,рўйхат!$D:$D,$C556)</f>
        <v/>
      </c>
      <c r="BJ556" s="36">
        <f>SUMIFS(рўйхат!BQ:BQ,рўйхат!$CX:$CX,$B$602,рўйхат!$D:$D,$C556)</f>
        <v/>
      </c>
      <c r="BK556" s="35">
        <f>SUMIFS(рўйхат!BR:BR,рўйхат!$CX:$CX,$B$602,рўйхат!$D:$D,$C556)</f>
        <v/>
      </c>
      <c r="BL556" s="36">
        <f>SUMIFS(рўйхат!BS:BS,рўйхат!$CX:$CX,$B$602,рўйхат!$D:$D,$C556)</f>
        <v/>
      </c>
      <c r="BM556" s="35">
        <f>SUMIFS(рўйхат!BT:BT,рўйхат!$CX:$CX,$B$602,рўйхат!$D:$D,$C556)</f>
        <v/>
      </c>
      <c r="BN556" s="36">
        <f>SUMIFS(рўйхат!BU:BU,рўйхат!$CX:$CX,$B$602,рўйхат!$D:$D,$C556)</f>
        <v/>
      </c>
      <c r="BO556" s="35">
        <f>SUMIFS(рўйхат!BX:BX,рўйхат!$CX:$CX,$B$602,рўйхат!$D:$D,$C556)</f>
        <v/>
      </c>
      <c r="BP556" s="36">
        <f>SUMIFS(рўйхат!BY:BY,рўйхат!$CX:$CX,$B$602,рўйхат!$D:$D,$C556)</f>
        <v/>
      </c>
      <c r="BQ556" s="35">
        <f>SUMIFS(рўйхат!BZ:BZ,рўйхат!$CX:$CX,$B$602,рўйхат!$D:$D,$C556)</f>
        <v/>
      </c>
      <c r="BR556" s="36">
        <f>SUMIFS(рўйхат!CA:CA,рўйхат!$CX:$CX,$B$602,рўйхат!$D:$D,$C556)</f>
        <v/>
      </c>
      <c r="BS556" s="35">
        <f>SUMIFS(рўйхат!CB:CB,рўйхат!$CX:$CX,$B$602,рўйхат!$D:$D,$C556)</f>
        <v/>
      </c>
      <c r="BT556" s="36">
        <f>SUMIFS(рўйхат!CC:CC,рўйхат!$CX:$CX,$B$602,рўйхат!$D:$D,$C556)</f>
        <v/>
      </c>
      <c r="BU556" s="35">
        <f>SUMIFS(рўйхат!CD:CD,рўйхат!$CX:$CX,$B$602,рўйхат!$D:$D,$C556)</f>
        <v/>
      </c>
      <c r="BV556" s="36">
        <f>SUMIFS(рўйхат!CE:CE,рўйхат!$CX:$CX,$B$602,рўйхат!$D:$D,$C556)</f>
        <v/>
      </c>
      <c r="BW556" s="35">
        <f>SUMIFS(рўйхат!CH:CH,рўйхат!$CX:$CX,$B$602,рўйхат!$D:$D,$C556)</f>
        <v/>
      </c>
      <c r="BX556" s="36">
        <f>SUMIFS(рўйхат!CI:CI,рўйхат!$CX:$CX,$B$602,рўйхат!$D:$D,$C556)</f>
        <v/>
      </c>
      <c r="BY556" s="35">
        <f>SUMIFS(рўйхат!CJ:CJ,рўйхат!$CX:$CX,$B$602,рўйхат!$D:$D,$C556)</f>
        <v/>
      </c>
      <c r="BZ556" s="36">
        <f>SUMIFS(рўйхат!CK:CK,рўйхат!$CX:$CX,$B$602,рўйхат!$D:$D,$C556)</f>
        <v/>
      </c>
      <c r="CA556" s="35">
        <f>SUMIFS(рўйхат!CL:CL,рўйхат!$CX:$CX,$B$602,рўйхат!$D:$D,$C556)</f>
        <v/>
      </c>
      <c r="CB556" s="36">
        <f>SUMIFS(рўйхат!CM:CM,рўйхат!$CX:$CX,$B$602,рўйхат!$D:$D,$C556)</f>
        <v/>
      </c>
      <c r="CC556" s="35">
        <f>SUMIFS(рўйхат!CN:CN,рўйхат!$CX:$CX,$B$602,рўйхат!$D:$D,$C556)</f>
        <v/>
      </c>
      <c r="CD556" s="36">
        <f>SUMIFS(рўйхат!CO:CO,рўйхат!$CX:$CX,$B$602,рўйхат!$D:$D,$C556)</f>
        <v/>
      </c>
      <c r="CE556" s="77">
        <f>IFERROR(BE556/(Q556+BE556),0)</f>
        <v/>
      </c>
      <c r="CF556" s="78">
        <f>IFERROR(BF556/(R556+BF556),0)</f>
        <v/>
      </c>
    </row>
    <row r="557" hidden="1" outlineLevel="1" ht="30" customFormat="1" customHeight="1" s="8">
      <c r="A557" s="39" t="n"/>
      <c r="B557" s="50" t="n">
        <v>21</v>
      </c>
      <c r="C557" s="131" t="inlineStr">
        <is>
          <t>Импорт маҳсулотлари таҳлили</t>
        </is>
      </c>
      <c r="D557" s="16" t="n"/>
      <c r="E557" s="35">
        <f>SUMIFS(рўйхат!F:F,рўйхат!$CX:$CX,$B$602,рўйхат!$D:$D,$C557)</f>
        <v/>
      </c>
      <c r="F557" s="36">
        <f>SUMIFS(рўйхат!G:G,рўйхат!$CX:$CX,$B$602,рўйхат!$D:$D,$C557)</f>
        <v/>
      </c>
      <c r="G557" s="35">
        <f>SUMIFS(рўйхат!H:H,рўйхат!$CX:$CX,$B$602,рўйхат!$D:$D,$C557)</f>
        <v/>
      </c>
      <c r="H557" s="36">
        <f>SUMIFS(рўйхат!I:I,рўйхат!$CX:$CX,$B$602,рўйхат!$D:$D,$C557)</f>
        <v/>
      </c>
      <c r="I557" s="35">
        <f>SUMIFS(рўйхат!J:J,рўйхат!$CX:$CX,$B$602,рўйхат!$D:$D,$C557)</f>
        <v/>
      </c>
      <c r="J557" s="36">
        <f>SUMIFS(рўйхат!K:K,рўйхат!$CX:$CX,$B$602,рўйхат!$D:$D,$C557)</f>
        <v/>
      </c>
      <c r="K557" s="35">
        <f>SUMIFS(рўйхат!L:L,рўйхат!$CX:$CX,$B$602,рўйхат!$D:$D,$C557)</f>
        <v/>
      </c>
      <c r="L557" s="36">
        <f>SUMIFS(рўйхат!M:M,рўйхат!$CX:$CX,$B$602,рўйхат!$D:$D,$C557)</f>
        <v/>
      </c>
      <c r="M557" s="35">
        <f>SUMIFS(рўйхат!N:N,рўйхат!$CX:$CX,$B$602,рўйхат!$D:$D,$C557)</f>
        <v/>
      </c>
      <c r="N557" s="36">
        <f>SUMIFS(рўйхат!O:O,рўйхат!$CX:$CX,$B$602,рўйхат!$D:$D,$C557)</f>
        <v/>
      </c>
      <c r="O557" s="34">
        <f>IFERROR(M557/E557,0)</f>
        <v/>
      </c>
      <c r="P557" s="34">
        <f>IFERROR(N557/F557,0)</f>
        <v/>
      </c>
      <c r="Q557" s="35">
        <f>SUMIFS(рўйхат!P:P,рўйхат!$CX:$CX,$B$602,рўйхат!$D:$D,$C557)</f>
        <v/>
      </c>
      <c r="R557" s="36">
        <f>SUMIFS(рўйхат!Q:Q,рўйхат!$CX:$CX,$B$602,рўйхат!$D:$D,$C557)</f>
        <v/>
      </c>
      <c r="S557" s="35">
        <f>SUMIFS(рўйхат!R:R,рўйхат!$CX:$CX,$B$602,рўйхат!$D:$D,$C557)</f>
        <v/>
      </c>
      <c r="T557" s="36">
        <f>SUMIFS(рўйхат!S:S,рўйхат!$CX:$CX,$B$602,рўйхат!$D:$D,$C557)</f>
        <v/>
      </c>
      <c r="U557" s="35">
        <f>SUMIFS(рўйхат!T:T,рўйхат!$CX:$CX,$B$602,рўйхат!$D:$D,$C557)</f>
        <v/>
      </c>
      <c r="V557" s="36">
        <f>SUMIFS(рўйхат!U:U,рўйхат!$CX:$CX,$B$602,рўйхат!$D:$D,$C557)</f>
        <v/>
      </c>
      <c r="W557" s="35">
        <f>SUMIFS(рўйхат!V:V,рўйхат!$CX:$CX,$B$602,рўйхат!$D:$D,$C557)</f>
        <v/>
      </c>
      <c r="X557" s="36">
        <f>SUMIFS(рўйхат!W:W,рўйхат!$CX:$CX,$B$602,рўйхат!$D:$D,$C557)</f>
        <v/>
      </c>
      <c r="Y557" s="35">
        <f>SUMIFS(рўйхат!X:X,рўйхат!$CX:$CX,$B$602,рўйхат!$D:$D,$C557)</f>
        <v/>
      </c>
      <c r="Z557" s="36">
        <f>SUMIFS(рўйхат!Y:Y,рўйхат!$CX:$CX,$B$602,рўйхат!$D:$D,$C557)</f>
        <v/>
      </c>
      <c r="AA557" s="35">
        <f>SUMIFS(рўйхат!Z:Z,рўйхат!$CX:$CX,$B$602,рўйхат!$D:$D,$C557)</f>
        <v/>
      </c>
      <c r="AB557" s="36">
        <f>SUMIFS(рўйхат!AA:AA,рўйхат!$CX:$CX,$B$602,рўйхат!$D:$D,$C557)</f>
        <v/>
      </c>
      <c r="AC557" s="35">
        <f>SUMIFS(рўйхат!AB:AB,рўйхат!$CX:$CX,$B$602,рўйхат!$D:$D,$C557)</f>
        <v/>
      </c>
      <c r="AD557" s="36">
        <f>SUMIFS(рўйхат!AC:AC,рўйхат!$CX:$CX,$B$602,рўйхат!$D:$D,$C557)</f>
        <v/>
      </c>
      <c r="AE557" s="35">
        <f>SUMIFS(рўйхат!AD:AD,рўйхат!$CX:$CX,$B$602,рўйхат!$D:$D,$C557)</f>
        <v/>
      </c>
      <c r="AF557" s="36">
        <f>SUMIFS(рўйхат!AE:AE,рўйхат!$CX:$CX,$B$602,рўйхат!$D:$D,$C557)</f>
        <v/>
      </c>
      <c r="AG557" s="35">
        <f>SUMIFS(рўйхат!AH:AH,рўйхат!$CX:$CX,$B$602,рўйхат!$D:$D,$C557)</f>
        <v/>
      </c>
      <c r="AH557" s="36">
        <f>SUMIFS(рўйхат!AI:AI,рўйхат!$CX:$CX,$B$602,рўйхат!$D:$D,$C557)</f>
        <v/>
      </c>
      <c r="AI557" s="35">
        <f>SUMIFS(рўйхат!AJ:AJ,рўйхат!$CX:$CX,$B$602,рўйхат!$D:$D,$C557)</f>
        <v/>
      </c>
      <c r="AJ557" s="36">
        <f>SUMIFS(рўйхат!AK:AK,рўйхат!$CX:$CX,$B$602,рўйхат!$D:$D,$C557)</f>
        <v/>
      </c>
      <c r="AK557" s="35">
        <f>SUMIFS(рўйхат!AL:AL,рўйхат!$CX:$CX,$B$602,рўйхат!$D:$D,$C557)</f>
        <v/>
      </c>
      <c r="AL557" s="36">
        <f>SUMIFS(рўйхат!AM:AM,рўйхат!$CX:$CX,$B$602,рўйхат!$D:$D,$C557)</f>
        <v/>
      </c>
      <c r="AM557" s="77">
        <f>IFERROR(Q557/E557,0)</f>
        <v/>
      </c>
      <c r="AN557" s="77">
        <f>IFERROR(R557/F557,0)</f>
        <v/>
      </c>
      <c r="AO557" s="35">
        <f>SUMIFS(рўйхат!AX:AX,рўйхат!$CX:$CX,$B$602,рўйхат!$D:$D,$C557)</f>
        <v/>
      </c>
      <c r="AP557" s="36">
        <f>SUMIFS(рўйхат!AY:AY,рўйхат!$CX:$CX,$B$602,рўйхат!$D:$D,$C557)</f>
        <v/>
      </c>
      <c r="AQ557" s="35">
        <f>SUMIFS(рўйхат!AZ:AZ,рўйхат!$CX:$CX,$B$602,рўйхат!$D:$D,$C557)</f>
        <v/>
      </c>
      <c r="AR557" s="36">
        <f>SUMIFS(рўйхат!BA:BA,рўйхат!$CX:$CX,$B$602,рўйхат!$D:$D,$C557)</f>
        <v/>
      </c>
      <c r="AS557" s="35">
        <f>SUMIFS(рўйхат!BB:BB,рўйхат!$CX:$CX,$B$602,рўйхат!$D:$D,$C557)</f>
        <v/>
      </c>
      <c r="AT557" s="36">
        <f>SUMIFS(рўйхат!BC:BC,рўйхат!$CX:$CX,$B$602,рўйхат!$D:$D,$C557)</f>
        <v/>
      </c>
      <c r="AU557" s="35">
        <f>SUMIFS(рўйхат!BD:BD,рўйхат!$CX:$CX,$B$602,рўйхат!$D:$D,$C557)</f>
        <v/>
      </c>
      <c r="AV557" s="36">
        <f>SUMIFS(рўйхат!BE:BE,рўйхат!$CX:$CX,$B$602,рўйхат!$D:$D,$C557)</f>
        <v/>
      </c>
      <c r="AW557" s="35">
        <f>SUMIFS(рўйхат!BF:BF,рўйхат!$CX:$CX,$B$602,рўйхат!$D:$D,$C557)</f>
        <v/>
      </c>
      <c r="AX557" s="36">
        <f>SUMIFS(рўйхат!BG:BG,рўйхат!$CX:$CX,$B$602,рўйхат!$D:$D,$C557)</f>
        <v/>
      </c>
      <c r="AY557" s="35">
        <f>SUMIFS(рўйхат!BH:BH,рўйхат!$CX:$CX,$B$602,рўйхат!$D:$D,$C557)</f>
        <v/>
      </c>
      <c r="AZ557" s="36">
        <f>SUMIFS(рўйхат!BI:BI,рўйхат!$CX:$CX,$B$602,рўйхат!$D:$D,$C557)</f>
        <v/>
      </c>
      <c r="BA557" s="35">
        <f>SUMIFS(рўйхат!BJ:BJ,рўйхат!$CX:$CX,$B$602,рўйхат!$D:$D,$C557)</f>
        <v/>
      </c>
      <c r="BB557" s="36">
        <f>SUMIFS(рўйхат!BK:BK,рўйхат!$CX:$CX,$B$602,рўйхат!$D:$D,$C557)</f>
        <v/>
      </c>
      <c r="BC557" s="77">
        <f>IFERROR(AO557/E557,0)</f>
        <v/>
      </c>
      <c r="BD557" s="77">
        <f>IFERROR(AP557/F557,0)</f>
        <v/>
      </c>
      <c r="BE557" s="35">
        <f>SUMIFS(рўйхат!BL:BL,рўйхат!$CX:$CX,$B$602,рўйхат!$D:$D,$C557)</f>
        <v/>
      </c>
      <c r="BF557" s="36">
        <f>SUMIFS(рўйхат!BM:BM,рўйхат!$CX:$CX,$B$602,рўйхат!$D:$D,$C557)</f>
        <v/>
      </c>
      <c r="BG557" s="35">
        <f>SUMIFS(рўйхат!BN:BN,рўйхат!$CX:$CX,$B$602,рўйхат!$D:$D,$C557)</f>
        <v/>
      </c>
      <c r="BH557" s="36">
        <f>SUMIFS(рўйхат!BO:BO,рўйхат!$CX:$CX,$B$602,рўйхат!$D:$D,$C557)</f>
        <v/>
      </c>
      <c r="BI557" s="35">
        <f>SUMIFS(рўйхат!BP:BP,рўйхат!$CX:$CX,$B$602,рўйхат!$D:$D,$C557)</f>
        <v/>
      </c>
      <c r="BJ557" s="36">
        <f>SUMIFS(рўйхат!BQ:BQ,рўйхат!$CX:$CX,$B$602,рўйхат!$D:$D,$C557)</f>
        <v/>
      </c>
      <c r="BK557" s="35">
        <f>SUMIFS(рўйхат!BR:BR,рўйхат!$CX:$CX,$B$602,рўйхат!$D:$D,$C557)</f>
        <v/>
      </c>
      <c r="BL557" s="36">
        <f>SUMIFS(рўйхат!BS:BS,рўйхат!$CX:$CX,$B$602,рўйхат!$D:$D,$C557)</f>
        <v/>
      </c>
      <c r="BM557" s="35">
        <f>SUMIFS(рўйхат!BT:BT,рўйхат!$CX:$CX,$B$602,рўйхат!$D:$D,$C557)</f>
        <v/>
      </c>
      <c r="BN557" s="36">
        <f>SUMIFS(рўйхат!BU:BU,рўйхат!$CX:$CX,$B$602,рўйхат!$D:$D,$C557)</f>
        <v/>
      </c>
      <c r="BO557" s="35">
        <f>SUMIFS(рўйхат!BX:BX,рўйхат!$CX:$CX,$B$602,рўйхат!$D:$D,$C557)</f>
        <v/>
      </c>
      <c r="BP557" s="36">
        <f>SUMIFS(рўйхат!BY:BY,рўйхат!$CX:$CX,$B$602,рўйхат!$D:$D,$C557)</f>
        <v/>
      </c>
      <c r="BQ557" s="35">
        <f>SUMIFS(рўйхат!BZ:BZ,рўйхат!$CX:$CX,$B$602,рўйхат!$D:$D,$C557)</f>
        <v/>
      </c>
      <c r="BR557" s="36">
        <f>SUMIFS(рўйхат!CA:CA,рўйхат!$CX:$CX,$B$602,рўйхат!$D:$D,$C557)</f>
        <v/>
      </c>
      <c r="BS557" s="35">
        <f>SUMIFS(рўйхат!CB:CB,рўйхат!$CX:$CX,$B$602,рўйхат!$D:$D,$C557)</f>
        <v/>
      </c>
      <c r="BT557" s="36">
        <f>SUMIFS(рўйхат!CC:CC,рўйхат!$CX:$CX,$B$602,рўйхат!$D:$D,$C557)</f>
        <v/>
      </c>
      <c r="BU557" s="35">
        <f>SUMIFS(рўйхат!CD:CD,рўйхат!$CX:$CX,$B$602,рўйхат!$D:$D,$C557)</f>
        <v/>
      </c>
      <c r="BV557" s="36">
        <f>SUMIFS(рўйхат!CE:CE,рўйхат!$CX:$CX,$B$602,рўйхат!$D:$D,$C557)</f>
        <v/>
      </c>
      <c r="BW557" s="35">
        <f>SUMIFS(рўйхат!CH:CH,рўйхат!$CX:$CX,$B$602,рўйхат!$D:$D,$C557)</f>
        <v/>
      </c>
      <c r="BX557" s="36">
        <f>SUMIFS(рўйхат!CI:CI,рўйхат!$CX:$CX,$B$602,рўйхат!$D:$D,$C557)</f>
        <v/>
      </c>
      <c r="BY557" s="35">
        <f>SUMIFS(рўйхат!CJ:CJ,рўйхат!$CX:$CX,$B$602,рўйхат!$D:$D,$C557)</f>
        <v/>
      </c>
      <c r="BZ557" s="36">
        <f>SUMIFS(рўйхат!CK:CK,рўйхат!$CX:$CX,$B$602,рўйхат!$D:$D,$C557)</f>
        <v/>
      </c>
      <c r="CA557" s="35">
        <f>SUMIFS(рўйхат!CL:CL,рўйхат!$CX:$CX,$B$602,рўйхат!$D:$D,$C557)</f>
        <v/>
      </c>
      <c r="CB557" s="36">
        <f>SUMIFS(рўйхат!CM:CM,рўйхат!$CX:$CX,$B$602,рўйхат!$D:$D,$C557)</f>
        <v/>
      </c>
      <c r="CC557" s="35">
        <f>SUMIFS(рўйхат!CN:CN,рўйхат!$CX:$CX,$B$602,рўйхат!$D:$D,$C557)</f>
        <v/>
      </c>
      <c r="CD557" s="36">
        <f>SUMIFS(рўйхат!CO:CO,рўйхат!$CX:$CX,$B$602,рўйхат!$D:$D,$C557)</f>
        <v/>
      </c>
      <c r="CE557" s="77">
        <f>IFERROR(BE557/(Q557+BE557),0)</f>
        <v/>
      </c>
      <c r="CF557" s="78">
        <f>IFERROR(BF557/(R557+BF557),0)</f>
        <v/>
      </c>
    </row>
    <row r="558" hidden="1" outlineLevel="1" ht="30" customFormat="1" customHeight="1" s="8">
      <c r="A558" s="39" t="n"/>
      <c r="B558" s="50" t="n">
        <v>22</v>
      </c>
      <c r="C558" s="131" t="inlineStr">
        <is>
          <t>Иш жойига эга бўлган фуқароларга "Жамоат ишлари жамғармаси"дан маблағлар  тўланиши</t>
        </is>
      </c>
      <c r="D558" s="16" t="n"/>
      <c r="E558" s="35">
        <f>SUMIFS(рўйхат!F:F,рўйхат!$CX:$CX,$B$602,рўйхат!$D:$D,$C558)</f>
        <v/>
      </c>
      <c r="F558" s="36">
        <f>SUMIFS(рўйхат!G:G,рўйхат!$CX:$CX,$B$602,рўйхат!$D:$D,$C558)</f>
        <v/>
      </c>
      <c r="G558" s="35">
        <f>SUMIFS(рўйхат!H:H,рўйхат!$CX:$CX,$B$602,рўйхат!$D:$D,$C558)</f>
        <v/>
      </c>
      <c r="H558" s="36">
        <f>SUMIFS(рўйхат!I:I,рўйхат!$CX:$CX,$B$602,рўйхат!$D:$D,$C558)</f>
        <v/>
      </c>
      <c r="I558" s="35">
        <f>SUMIFS(рўйхат!J:J,рўйхат!$CX:$CX,$B$602,рўйхат!$D:$D,$C558)</f>
        <v/>
      </c>
      <c r="J558" s="36">
        <f>SUMIFS(рўйхат!K:K,рўйхат!$CX:$CX,$B$602,рўйхат!$D:$D,$C558)</f>
        <v/>
      </c>
      <c r="K558" s="35">
        <f>SUMIFS(рўйхат!L:L,рўйхат!$CX:$CX,$B$602,рўйхат!$D:$D,$C558)</f>
        <v/>
      </c>
      <c r="L558" s="36">
        <f>SUMIFS(рўйхат!M:M,рўйхат!$CX:$CX,$B$602,рўйхат!$D:$D,$C558)</f>
        <v/>
      </c>
      <c r="M558" s="35">
        <f>SUMIFS(рўйхат!N:N,рўйхат!$CX:$CX,$B$602,рўйхат!$D:$D,$C558)</f>
        <v/>
      </c>
      <c r="N558" s="36">
        <f>SUMIFS(рўйхат!O:O,рўйхат!$CX:$CX,$B$602,рўйхат!$D:$D,$C558)</f>
        <v/>
      </c>
      <c r="O558" s="34">
        <f>IFERROR(M558/E558,0)</f>
        <v/>
      </c>
      <c r="P558" s="34">
        <f>IFERROR(N558/F558,0)</f>
        <v/>
      </c>
      <c r="Q558" s="35">
        <f>SUMIFS(рўйхат!P:P,рўйхат!$CX:$CX,$B$602,рўйхат!$D:$D,$C558)</f>
        <v/>
      </c>
      <c r="R558" s="36">
        <f>SUMIFS(рўйхат!Q:Q,рўйхат!$CX:$CX,$B$602,рўйхат!$D:$D,$C558)</f>
        <v/>
      </c>
      <c r="S558" s="35">
        <f>SUMIFS(рўйхат!R:R,рўйхат!$CX:$CX,$B$602,рўйхат!$D:$D,$C558)</f>
        <v/>
      </c>
      <c r="T558" s="36">
        <f>SUMIFS(рўйхат!S:S,рўйхат!$CX:$CX,$B$602,рўйхат!$D:$D,$C558)</f>
        <v/>
      </c>
      <c r="U558" s="35">
        <f>SUMIFS(рўйхат!T:T,рўйхат!$CX:$CX,$B$602,рўйхат!$D:$D,$C558)</f>
        <v/>
      </c>
      <c r="V558" s="36">
        <f>SUMIFS(рўйхат!U:U,рўйхат!$CX:$CX,$B$602,рўйхат!$D:$D,$C558)</f>
        <v/>
      </c>
      <c r="W558" s="35">
        <f>SUMIFS(рўйхат!V:V,рўйхат!$CX:$CX,$B$602,рўйхат!$D:$D,$C558)</f>
        <v/>
      </c>
      <c r="X558" s="36">
        <f>SUMIFS(рўйхат!W:W,рўйхат!$CX:$CX,$B$602,рўйхат!$D:$D,$C558)</f>
        <v/>
      </c>
      <c r="Y558" s="35">
        <f>SUMIFS(рўйхат!X:X,рўйхат!$CX:$CX,$B$602,рўйхат!$D:$D,$C558)</f>
        <v/>
      </c>
      <c r="Z558" s="36">
        <f>SUMIFS(рўйхат!Y:Y,рўйхат!$CX:$CX,$B$602,рўйхат!$D:$D,$C558)</f>
        <v/>
      </c>
      <c r="AA558" s="35">
        <f>SUMIFS(рўйхат!Z:Z,рўйхат!$CX:$CX,$B$602,рўйхат!$D:$D,$C558)</f>
        <v/>
      </c>
      <c r="AB558" s="36">
        <f>SUMIFS(рўйхат!AA:AA,рўйхат!$CX:$CX,$B$602,рўйхат!$D:$D,$C558)</f>
        <v/>
      </c>
      <c r="AC558" s="35">
        <f>SUMIFS(рўйхат!AB:AB,рўйхат!$CX:$CX,$B$602,рўйхат!$D:$D,$C558)</f>
        <v/>
      </c>
      <c r="AD558" s="36">
        <f>SUMIFS(рўйхат!AC:AC,рўйхат!$CX:$CX,$B$602,рўйхат!$D:$D,$C558)</f>
        <v/>
      </c>
      <c r="AE558" s="35">
        <f>SUMIFS(рўйхат!AD:AD,рўйхат!$CX:$CX,$B$602,рўйхат!$D:$D,$C558)</f>
        <v/>
      </c>
      <c r="AF558" s="36">
        <f>SUMIFS(рўйхат!AE:AE,рўйхат!$CX:$CX,$B$602,рўйхат!$D:$D,$C558)</f>
        <v/>
      </c>
      <c r="AG558" s="35">
        <f>SUMIFS(рўйхат!AH:AH,рўйхат!$CX:$CX,$B$602,рўйхат!$D:$D,$C558)</f>
        <v/>
      </c>
      <c r="AH558" s="36">
        <f>SUMIFS(рўйхат!AI:AI,рўйхат!$CX:$CX,$B$602,рўйхат!$D:$D,$C558)</f>
        <v/>
      </c>
      <c r="AI558" s="35">
        <f>SUMIFS(рўйхат!AJ:AJ,рўйхат!$CX:$CX,$B$602,рўйхат!$D:$D,$C558)</f>
        <v/>
      </c>
      <c r="AJ558" s="36">
        <f>SUMIFS(рўйхат!AK:AK,рўйхат!$CX:$CX,$B$602,рўйхат!$D:$D,$C558)</f>
        <v/>
      </c>
      <c r="AK558" s="35">
        <f>SUMIFS(рўйхат!AL:AL,рўйхат!$CX:$CX,$B$602,рўйхат!$D:$D,$C558)</f>
        <v/>
      </c>
      <c r="AL558" s="36">
        <f>SUMIFS(рўйхат!AM:AM,рўйхат!$CX:$CX,$B$602,рўйхат!$D:$D,$C558)</f>
        <v/>
      </c>
      <c r="AM558" s="77">
        <f>IFERROR(Q558/E558,0)</f>
        <v/>
      </c>
      <c r="AN558" s="77">
        <f>IFERROR(R558/F558,0)</f>
        <v/>
      </c>
      <c r="AO558" s="35">
        <f>SUMIFS(рўйхат!AX:AX,рўйхат!$CX:$CX,$B$602,рўйхат!$D:$D,$C558)</f>
        <v/>
      </c>
      <c r="AP558" s="36">
        <f>SUMIFS(рўйхат!AY:AY,рўйхат!$CX:$CX,$B$602,рўйхат!$D:$D,$C558)</f>
        <v/>
      </c>
      <c r="AQ558" s="35">
        <f>SUMIFS(рўйхат!AZ:AZ,рўйхат!$CX:$CX,$B$602,рўйхат!$D:$D,$C558)</f>
        <v/>
      </c>
      <c r="AR558" s="36">
        <f>SUMIFS(рўйхат!BA:BA,рўйхат!$CX:$CX,$B$602,рўйхат!$D:$D,$C558)</f>
        <v/>
      </c>
      <c r="AS558" s="35">
        <f>SUMIFS(рўйхат!BB:BB,рўйхат!$CX:$CX,$B$602,рўйхат!$D:$D,$C558)</f>
        <v/>
      </c>
      <c r="AT558" s="36">
        <f>SUMIFS(рўйхат!BC:BC,рўйхат!$CX:$CX,$B$602,рўйхат!$D:$D,$C558)</f>
        <v/>
      </c>
      <c r="AU558" s="35">
        <f>SUMIFS(рўйхат!BD:BD,рўйхат!$CX:$CX,$B$602,рўйхат!$D:$D,$C558)</f>
        <v/>
      </c>
      <c r="AV558" s="36">
        <f>SUMIFS(рўйхат!BE:BE,рўйхат!$CX:$CX,$B$602,рўйхат!$D:$D,$C558)</f>
        <v/>
      </c>
      <c r="AW558" s="35">
        <f>SUMIFS(рўйхат!BF:BF,рўйхат!$CX:$CX,$B$602,рўйхат!$D:$D,$C558)</f>
        <v/>
      </c>
      <c r="AX558" s="36">
        <f>SUMIFS(рўйхат!BG:BG,рўйхат!$CX:$CX,$B$602,рўйхат!$D:$D,$C558)</f>
        <v/>
      </c>
      <c r="AY558" s="35">
        <f>SUMIFS(рўйхат!BH:BH,рўйхат!$CX:$CX,$B$602,рўйхат!$D:$D,$C558)</f>
        <v/>
      </c>
      <c r="AZ558" s="36">
        <f>SUMIFS(рўйхат!BI:BI,рўйхат!$CX:$CX,$B$602,рўйхат!$D:$D,$C558)</f>
        <v/>
      </c>
      <c r="BA558" s="35">
        <f>SUMIFS(рўйхат!BJ:BJ,рўйхат!$CX:$CX,$B$602,рўйхат!$D:$D,$C558)</f>
        <v/>
      </c>
      <c r="BB558" s="36">
        <f>SUMIFS(рўйхат!BK:BK,рўйхат!$CX:$CX,$B$602,рўйхат!$D:$D,$C558)</f>
        <v/>
      </c>
      <c r="BC558" s="77">
        <f>IFERROR(AO558/E558,0)</f>
        <v/>
      </c>
      <c r="BD558" s="77">
        <f>IFERROR(AP558/F558,0)</f>
        <v/>
      </c>
      <c r="BE558" s="35">
        <f>SUMIFS(рўйхат!BL:BL,рўйхат!$CX:$CX,$B$602,рўйхат!$D:$D,$C558)</f>
        <v/>
      </c>
      <c r="BF558" s="36">
        <f>SUMIFS(рўйхат!BM:BM,рўйхат!$CX:$CX,$B$602,рўйхат!$D:$D,$C558)</f>
        <v/>
      </c>
      <c r="BG558" s="35">
        <f>SUMIFS(рўйхат!BN:BN,рўйхат!$CX:$CX,$B$602,рўйхат!$D:$D,$C558)</f>
        <v/>
      </c>
      <c r="BH558" s="36">
        <f>SUMIFS(рўйхат!BO:BO,рўйхат!$CX:$CX,$B$602,рўйхат!$D:$D,$C558)</f>
        <v/>
      </c>
      <c r="BI558" s="35">
        <f>SUMIFS(рўйхат!BP:BP,рўйхат!$CX:$CX,$B$602,рўйхат!$D:$D,$C558)</f>
        <v/>
      </c>
      <c r="BJ558" s="36">
        <f>SUMIFS(рўйхат!BQ:BQ,рўйхат!$CX:$CX,$B$602,рўйхат!$D:$D,$C558)</f>
        <v/>
      </c>
      <c r="BK558" s="35">
        <f>SUMIFS(рўйхат!BR:BR,рўйхат!$CX:$CX,$B$602,рўйхат!$D:$D,$C558)</f>
        <v/>
      </c>
      <c r="BL558" s="36">
        <f>SUMIFS(рўйхат!BS:BS,рўйхат!$CX:$CX,$B$602,рўйхат!$D:$D,$C558)</f>
        <v/>
      </c>
      <c r="BM558" s="35">
        <f>SUMIFS(рўйхат!BT:BT,рўйхат!$CX:$CX,$B$602,рўйхат!$D:$D,$C558)</f>
        <v/>
      </c>
      <c r="BN558" s="36">
        <f>SUMIFS(рўйхат!BU:BU,рўйхат!$CX:$CX,$B$602,рўйхат!$D:$D,$C558)</f>
        <v/>
      </c>
      <c r="BO558" s="35">
        <f>SUMIFS(рўйхат!BX:BX,рўйхат!$CX:$CX,$B$602,рўйхат!$D:$D,$C558)</f>
        <v/>
      </c>
      <c r="BP558" s="36">
        <f>SUMIFS(рўйхат!BY:BY,рўйхат!$CX:$CX,$B$602,рўйхат!$D:$D,$C558)</f>
        <v/>
      </c>
      <c r="BQ558" s="35">
        <f>SUMIFS(рўйхат!BZ:BZ,рўйхат!$CX:$CX,$B$602,рўйхат!$D:$D,$C558)</f>
        <v/>
      </c>
      <c r="BR558" s="36">
        <f>SUMIFS(рўйхат!CA:CA,рўйхат!$CX:$CX,$B$602,рўйхат!$D:$D,$C558)</f>
        <v/>
      </c>
      <c r="BS558" s="35">
        <f>SUMIFS(рўйхат!CB:CB,рўйхат!$CX:$CX,$B$602,рўйхат!$D:$D,$C558)</f>
        <v/>
      </c>
      <c r="BT558" s="36">
        <f>SUMIFS(рўйхат!CC:CC,рўйхат!$CX:$CX,$B$602,рўйхат!$D:$D,$C558)</f>
        <v/>
      </c>
      <c r="BU558" s="35">
        <f>SUMIFS(рўйхат!CD:CD,рўйхат!$CX:$CX,$B$602,рўйхат!$D:$D,$C558)</f>
        <v/>
      </c>
      <c r="BV558" s="36">
        <f>SUMIFS(рўйхат!CE:CE,рўйхат!$CX:$CX,$B$602,рўйхат!$D:$D,$C558)</f>
        <v/>
      </c>
      <c r="BW558" s="35">
        <f>SUMIFS(рўйхат!CH:CH,рўйхат!$CX:$CX,$B$602,рўйхат!$D:$D,$C558)</f>
        <v/>
      </c>
      <c r="BX558" s="36">
        <f>SUMIFS(рўйхат!CI:CI,рўйхат!$CX:$CX,$B$602,рўйхат!$D:$D,$C558)</f>
        <v/>
      </c>
      <c r="BY558" s="35">
        <f>SUMIFS(рўйхат!CJ:CJ,рўйхат!$CX:$CX,$B$602,рўйхат!$D:$D,$C558)</f>
        <v/>
      </c>
      <c r="BZ558" s="36">
        <f>SUMIFS(рўйхат!CK:CK,рўйхат!$CX:$CX,$B$602,рўйхат!$D:$D,$C558)</f>
        <v/>
      </c>
      <c r="CA558" s="35">
        <f>SUMIFS(рўйхат!CL:CL,рўйхат!$CX:$CX,$B$602,рўйхат!$D:$D,$C558)</f>
        <v/>
      </c>
      <c r="CB558" s="36">
        <f>SUMIFS(рўйхат!CM:CM,рўйхат!$CX:$CX,$B$602,рўйхат!$D:$D,$C558)</f>
        <v/>
      </c>
      <c r="CC558" s="35">
        <f>SUMIFS(рўйхат!CN:CN,рўйхат!$CX:$CX,$B$602,рўйхат!$D:$D,$C558)</f>
        <v/>
      </c>
      <c r="CD558" s="36">
        <f>SUMIFS(рўйхат!CO:CO,рўйхат!$CX:$CX,$B$602,рўйхат!$D:$D,$C558)</f>
        <v/>
      </c>
      <c r="CE558" s="77">
        <f>IFERROR(BE558/(Q558+BE558),0)</f>
        <v/>
      </c>
      <c r="CF558" s="78">
        <f>IFERROR(BF558/(R558+BF558),0)</f>
        <v/>
      </c>
    </row>
    <row r="559" hidden="1" outlineLevel="1" ht="30" customFormat="1" customHeight="1" s="8">
      <c r="A559" s="39" t="n"/>
      <c r="B559" s="50" t="n">
        <v>23</v>
      </c>
      <c r="C559" s="131" t="inlineStr">
        <is>
          <t>Иш ҳақининг энг кам миқдоридан кам ҳисобланган ойлик иш ҳақлари таҳлили</t>
        </is>
      </c>
      <c r="D559" s="16" t="n"/>
      <c r="E559" s="35">
        <f>SUMIFS(рўйхат!F:F,рўйхат!$CX:$CX,$B$602,рўйхат!$D:$D,$C559)</f>
        <v/>
      </c>
      <c r="F559" s="36">
        <f>SUMIFS(рўйхат!G:G,рўйхат!$CX:$CX,$B$602,рўйхат!$D:$D,$C559)</f>
        <v/>
      </c>
      <c r="G559" s="35">
        <f>SUMIFS(рўйхат!H:H,рўйхат!$CX:$CX,$B$602,рўйхат!$D:$D,$C559)</f>
        <v/>
      </c>
      <c r="H559" s="36">
        <f>SUMIFS(рўйхат!I:I,рўйхат!$CX:$CX,$B$602,рўйхат!$D:$D,$C559)</f>
        <v/>
      </c>
      <c r="I559" s="35">
        <f>SUMIFS(рўйхат!J:J,рўйхат!$CX:$CX,$B$602,рўйхат!$D:$D,$C559)</f>
        <v/>
      </c>
      <c r="J559" s="36">
        <f>SUMIFS(рўйхат!K:K,рўйхат!$CX:$CX,$B$602,рўйхат!$D:$D,$C559)</f>
        <v/>
      </c>
      <c r="K559" s="35">
        <f>SUMIFS(рўйхат!L:L,рўйхат!$CX:$CX,$B$602,рўйхат!$D:$D,$C559)</f>
        <v/>
      </c>
      <c r="L559" s="36">
        <f>SUMIFS(рўйхат!M:M,рўйхат!$CX:$CX,$B$602,рўйхат!$D:$D,$C559)</f>
        <v/>
      </c>
      <c r="M559" s="35">
        <f>SUMIFS(рўйхат!N:N,рўйхат!$CX:$CX,$B$602,рўйхат!$D:$D,$C559)</f>
        <v/>
      </c>
      <c r="N559" s="36">
        <f>SUMIFS(рўйхат!O:O,рўйхат!$CX:$CX,$B$602,рўйхат!$D:$D,$C559)</f>
        <v/>
      </c>
      <c r="O559" s="34">
        <f>IFERROR(M559/E559,0)</f>
        <v/>
      </c>
      <c r="P559" s="34">
        <f>IFERROR(N559/F559,0)</f>
        <v/>
      </c>
      <c r="Q559" s="35">
        <f>SUMIFS(рўйхат!P:P,рўйхат!$CX:$CX,$B$602,рўйхат!$D:$D,$C559)</f>
        <v/>
      </c>
      <c r="R559" s="36">
        <f>SUMIFS(рўйхат!Q:Q,рўйхат!$CX:$CX,$B$602,рўйхат!$D:$D,$C559)</f>
        <v/>
      </c>
      <c r="S559" s="35">
        <f>SUMIFS(рўйхат!R:R,рўйхат!$CX:$CX,$B$602,рўйхат!$D:$D,$C559)</f>
        <v/>
      </c>
      <c r="T559" s="36">
        <f>SUMIFS(рўйхат!S:S,рўйхат!$CX:$CX,$B$602,рўйхат!$D:$D,$C559)</f>
        <v/>
      </c>
      <c r="U559" s="35">
        <f>SUMIFS(рўйхат!T:T,рўйхат!$CX:$CX,$B$602,рўйхат!$D:$D,$C559)</f>
        <v/>
      </c>
      <c r="V559" s="36">
        <f>SUMIFS(рўйхат!U:U,рўйхат!$CX:$CX,$B$602,рўйхат!$D:$D,$C559)</f>
        <v/>
      </c>
      <c r="W559" s="35">
        <f>SUMIFS(рўйхат!V:V,рўйхат!$CX:$CX,$B$602,рўйхат!$D:$D,$C559)</f>
        <v/>
      </c>
      <c r="X559" s="36">
        <f>SUMIFS(рўйхат!W:W,рўйхат!$CX:$CX,$B$602,рўйхат!$D:$D,$C559)</f>
        <v/>
      </c>
      <c r="Y559" s="35">
        <f>SUMIFS(рўйхат!X:X,рўйхат!$CX:$CX,$B$602,рўйхат!$D:$D,$C559)</f>
        <v/>
      </c>
      <c r="Z559" s="36">
        <f>SUMIFS(рўйхат!Y:Y,рўйхат!$CX:$CX,$B$602,рўйхат!$D:$D,$C559)</f>
        <v/>
      </c>
      <c r="AA559" s="35">
        <f>SUMIFS(рўйхат!Z:Z,рўйхат!$CX:$CX,$B$602,рўйхат!$D:$D,$C559)</f>
        <v/>
      </c>
      <c r="AB559" s="36">
        <f>SUMIFS(рўйхат!AA:AA,рўйхат!$CX:$CX,$B$602,рўйхат!$D:$D,$C559)</f>
        <v/>
      </c>
      <c r="AC559" s="35">
        <f>SUMIFS(рўйхат!AB:AB,рўйхат!$CX:$CX,$B$602,рўйхат!$D:$D,$C559)</f>
        <v/>
      </c>
      <c r="AD559" s="36">
        <f>SUMIFS(рўйхат!AC:AC,рўйхат!$CX:$CX,$B$602,рўйхат!$D:$D,$C559)</f>
        <v/>
      </c>
      <c r="AE559" s="35">
        <f>SUMIFS(рўйхат!AD:AD,рўйхат!$CX:$CX,$B$602,рўйхат!$D:$D,$C559)</f>
        <v/>
      </c>
      <c r="AF559" s="36">
        <f>SUMIFS(рўйхат!AE:AE,рўйхат!$CX:$CX,$B$602,рўйхат!$D:$D,$C559)</f>
        <v/>
      </c>
      <c r="AG559" s="35">
        <f>SUMIFS(рўйхат!AH:AH,рўйхат!$CX:$CX,$B$602,рўйхат!$D:$D,$C559)</f>
        <v/>
      </c>
      <c r="AH559" s="36">
        <f>SUMIFS(рўйхат!AI:AI,рўйхат!$CX:$CX,$B$602,рўйхат!$D:$D,$C559)</f>
        <v/>
      </c>
      <c r="AI559" s="35">
        <f>SUMIFS(рўйхат!AJ:AJ,рўйхат!$CX:$CX,$B$602,рўйхат!$D:$D,$C559)</f>
        <v/>
      </c>
      <c r="AJ559" s="36">
        <f>SUMIFS(рўйхат!AK:AK,рўйхат!$CX:$CX,$B$602,рўйхат!$D:$D,$C559)</f>
        <v/>
      </c>
      <c r="AK559" s="35">
        <f>SUMIFS(рўйхат!AL:AL,рўйхат!$CX:$CX,$B$602,рўйхат!$D:$D,$C559)</f>
        <v/>
      </c>
      <c r="AL559" s="36">
        <f>SUMIFS(рўйхат!AM:AM,рўйхат!$CX:$CX,$B$602,рўйхат!$D:$D,$C559)</f>
        <v/>
      </c>
      <c r="AM559" s="77">
        <f>IFERROR(Q559/E559,0)</f>
        <v/>
      </c>
      <c r="AN559" s="77">
        <f>IFERROR(R559/F559,0)</f>
        <v/>
      </c>
      <c r="AO559" s="35">
        <f>SUMIFS(рўйхат!AX:AX,рўйхат!$CX:$CX,$B$602,рўйхат!$D:$D,$C559)</f>
        <v/>
      </c>
      <c r="AP559" s="36">
        <f>SUMIFS(рўйхат!AY:AY,рўйхат!$CX:$CX,$B$602,рўйхат!$D:$D,$C559)</f>
        <v/>
      </c>
      <c r="AQ559" s="35">
        <f>SUMIFS(рўйхат!AZ:AZ,рўйхат!$CX:$CX,$B$602,рўйхат!$D:$D,$C559)</f>
        <v/>
      </c>
      <c r="AR559" s="36">
        <f>SUMIFS(рўйхат!BA:BA,рўйхат!$CX:$CX,$B$602,рўйхат!$D:$D,$C559)</f>
        <v/>
      </c>
      <c r="AS559" s="35">
        <f>SUMIFS(рўйхат!BB:BB,рўйхат!$CX:$CX,$B$602,рўйхат!$D:$D,$C559)</f>
        <v/>
      </c>
      <c r="AT559" s="36">
        <f>SUMIFS(рўйхат!BC:BC,рўйхат!$CX:$CX,$B$602,рўйхат!$D:$D,$C559)</f>
        <v/>
      </c>
      <c r="AU559" s="35">
        <f>SUMIFS(рўйхат!BD:BD,рўйхат!$CX:$CX,$B$602,рўйхат!$D:$D,$C559)</f>
        <v/>
      </c>
      <c r="AV559" s="36">
        <f>SUMIFS(рўйхат!BE:BE,рўйхат!$CX:$CX,$B$602,рўйхат!$D:$D,$C559)</f>
        <v/>
      </c>
      <c r="AW559" s="35">
        <f>SUMIFS(рўйхат!BF:BF,рўйхат!$CX:$CX,$B$602,рўйхат!$D:$D,$C559)</f>
        <v/>
      </c>
      <c r="AX559" s="36">
        <f>SUMIFS(рўйхат!BG:BG,рўйхат!$CX:$CX,$B$602,рўйхат!$D:$D,$C559)</f>
        <v/>
      </c>
      <c r="AY559" s="35">
        <f>SUMIFS(рўйхат!BH:BH,рўйхат!$CX:$CX,$B$602,рўйхат!$D:$D,$C559)</f>
        <v/>
      </c>
      <c r="AZ559" s="36">
        <f>SUMIFS(рўйхат!BI:BI,рўйхат!$CX:$CX,$B$602,рўйхат!$D:$D,$C559)</f>
        <v/>
      </c>
      <c r="BA559" s="35">
        <f>SUMIFS(рўйхат!BJ:BJ,рўйхат!$CX:$CX,$B$602,рўйхат!$D:$D,$C559)</f>
        <v/>
      </c>
      <c r="BB559" s="36">
        <f>SUMIFS(рўйхат!BK:BK,рўйхат!$CX:$CX,$B$602,рўйхат!$D:$D,$C559)</f>
        <v/>
      </c>
      <c r="BC559" s="77">
        <f>IFERROR(AO559/E559,0)</f>
        <v/>
      </c>
      <c r="BD559" s="77">
        <f>IFERROR(AP559/F559,0)</f>
        <v/>
      </c>
      <c r="BE559" s="35">
        <f>SUMIFS(рўйхат!BL:BL,рўйхат!$CX:$CX,$B$602,рўйхат!$D:$D,$C559)</f>
        <v/>
      </c>
      <c r="BF559" s="36">
        <f>SUMIFS(рўйхат!BM:BM,рўйхат!$CX:$CX,$B$602,рўйхат!$D:$D,$C559)</f>
        <v/>
      </c>
      <c r="BG559" s="35">
        <f>SUMIFS(рўйхат!BN:BN,рўйхат!$CX:$CX,$B$602,рўйхат!$D:$D,$C559)</f>
        <v/>
      </c>
      <c r="BH559" s="36">
        <f>SUMIFS(рўйхат!BO:BO,рўйхат!$CX:$CX,$B$602,рўйхат!$D:$D,$C559)</f>
        <v/>
      </c>
      <c r="BI559" s="35">
        <f>SUMIFS(рўйхат!BP:BP,рўйхат!$CX:$CX,$B$602,рўйхат!$D:$D,$C559)</f>
        <v/>
      </c>
      <c r="BJ559" s="36">
        <f>SUMIFS(рўйхат!BQ:BQ,рўйхат!$CX:$CX,$B$602,рўйхат!$D:$D,$C559)</f>
        <v/>
      </c>
      <c r="BK559" s="35">
        <f>SUMIFS(рўйхат!BR:BR,рўйхат!$CX:$CX,$B$602,рўйхат!$D:$D,$C559)</f>
        <v/>
      </c>
      <c r="BL559" s="36">
        <f>SUMIFS(рўйхат!BS:BS,рўйхат!$CX:$CX,$B$602,рўйхат!$D:$D,$C559)</f>
        <v/>
      </c>
      <c r="BM559" s="35">
        <f>SUMIFS(рўйхат!BT:BT,рўйхат!$CX:$CX,$B$602,рўйхат!$D:$D,$C559)</f>
        <v/>
      </c>
      <c r="BN559" s="36">
        <f>SUMIFS(рўйхат!BU:BU,рўйхат!$CX:$CX,$B$602,рўйхат!$D:$D,$C559)</f>
        <v/>
      </c>
      <c r="BO559" s="35">
        <f>SUMIFS(рўйхат!BX:BX,рўйхат!$CX:$CX,$B$602,рўйхат!$D:$D,$C559)</f>
        <v/>
      </c>
      <c r="BP559" s="36">
        <f>SUMIFS(рўйхат!BY:BY,рўйхат!$CX:$CX,$B$602,рўйхат!$D:$D,$C559)</f>
        <v/>
      </c>
      <c r="BQ559" s="35">
        <f>SUMIFS(рўйхат!BZ:BZ,рўйхат!$CX:$CX,$B$602,рўйхат!$D:$D,$C559)</f>
        <v/>
      </c>
      <c r="BR559" s="36">
        <f>SUMIFS(рўйхат!CA:CA,рўйхат!$CX:$CX,$B$602,рўйхат!$D:$D,$C559)</f>
        <v/>
      </c>
      <c r="BS559" s="35">
        <f>SUMIFS(рўйхат!CB:CB,рўйхат!$CX:$CX,$B$602,рўйхат!$D:$D,$C559)</f>
        <v/>
      </c>
      <c r="BT559" s="36">
        <f>SUMIFS(рўйхат!CC:CC,рўйхат!$CX:$CX,$B$602,рўйхат!$D:$D,$C559)</f>
        <v/>
      </c>
      <c r="BU559" s="35">
        <f>SUMIFS(рўйхат!CD:CD,рўйхат!$CX:$CX,$B$602,рўйхат!$D:$D,$C559)</f>
        <v/>
      </c>
      <c r="BV559" s="36">
        <f>SUMIFS(рўйхат!CE:CE,рўйхат!$CX:$CX,$B$602,рўйхат!$D:$D,$C559)</f>
        <v/>
      </c>
      <c r="BW559" s="35">
        <f>SUMIFS(рўйхат!CH:CH,рўйхат!$CX:$CX,$B$602,рўйхат!$D:$D,$C559)</f>
        <v/>
      </c>
      <c r="BX559" s="36">
        <f>SUMIFS(рўйхат!CI:CI,рўйхат!$CX:$CX,$B$602,рўйхат!$D:$D,$C559)</f>
        <v/>
      </c>
      <c r="BY559" s="35">
        <f>SUMIFS(рўйхат!CJ:CJ,рўйхат!$CX:$CX,$B$602,рўйхат!$D:$D,$C559)</f>
        <v/>
      </c>
      <c r="BZ559" s="36">
        <f>SUMIFS(рўйхат!CK:CK,рўйхат!$CX:$CX,$B$602,рўйхат!$D:$D,$C559)</f>
        <v/>
      </c>
      <c r="CA559" s="35">
        <f>SUMIFS(рўйхат!CL:CL,рўйхат!$CX:$CX,$B$602,рўйхат!$D:$D,$C559)</f>
        <v/>
      </c>
      <c r="CB559" s="36">
        <f>SUMIFS(рўйхат!CM:CM,рўйхат!$CX:$CX,$B$602,рўйхат!$D:$D,$C559)</f>
        <v/>
      </c>
      <c r="CC559" s="35">
        <f>SUMIFS(рўйхат!CN:CN,рўйхат!$CX:$CX,$B$602,рўйхат!$D:$D,$C559)</f>
        <v/>
      </c>
      <c r="CD559" s="36">
        <f>SUMIFS(рўйхат!CO:CO,рўйхат!$CX:$CX,$B$602,рўйхат!$D:$D,$C559)</f>
        <v/>
      </c>
      <c r="CE559" s="77">
        <f>IFERROR(BE559/(Q559+BE559),0)</f>
        <v/>
      </c>
      <c r="CF559" s="78">
        <f>IFERROR(BF559/(R559+BF559),0)</f>
        <v/>
      </c>
    </row>
    <row r="560" hidden="1" outlineLevel="1" ht="30" customFormat="1" customHeight="1" s="8">
      <c r="A560" s="39" t="n"/>
      <c r="B560" s="50" t="n">
        <v>24</v>
      </c>
      <c r="C560" s="131" t="inlineStr">
        <is>
          <t>Қишлоқ хўжалиги ва ўрмон хўжалиги ишлаб чиқариши нобудгарчилигини қоплаш ҳолати таҳлили</t>
        </is>
      </c>
      <c r="D560" s="16" t="n"/>
      <c r="E560" s="35">
        <f>SUMIFS(рўйхат!F:F,рўйхат!$CX:$CX,$B$602,рўйхат!$D:$D,$C560)</f>
        <v/>
      </c>
      <c r="F560" s="36">
        <f>SUMIFS(рўйхат!G:G,рўйхат!$CX:$CX,$B$602,рўйхат!$D:$D,$C560)</f>
        <v/>
      </c>
      <c r="G560" s="35">
        <f>SUMIFS(рўйхат!H:H,рўйхат!$CX:$CX,$B$602,рўйхат!$D:$D,$C560)</f>
        <v/>
      </c>
      <c r="H560" s="36">
        <f>SUMIFS(рўйхат!I:I,рўйхат!$CX:$CX,$B$602,рўйхат!$D:$D,$C560)</f>
        <v/>
      </c>
      <c r="I560" s="35">
        <f>SUMIFS(рўйхат!J:J,рўйхат!$CX:$CX,$B$602,рўйхат!$D:$D,$C560)</f>
        <v/>
      </c>
      <c r="J560" s="36">
        <f>SUMIFS(рўйхат!K:K,рўйхат!$CX:$CX,$B$602,рўйхат!$D:$D,$C560)</f>
        <v/>
      </c>
      <c r="K560" s="35">
        <f>SUMIFS(рўйхат!L:L,рўйхат!$CX:$CX,$B$602,рўйхат!$D:$D,$C560)</f>
        <v/>
      </c>
      <c r="L560" s="36">
        <f>SUMIFS(рўйхат!M:M,рўйхат!$CX:$CX,$B$602,рўйхат!$D:$D,$C560)</f>
        <v/>
      </c>
      <c r="M560" s="35">
        <f>SUMIFS(рўйхат!N:N,рўйхат!$CX:$CX,$B$602,рўйхат!$D:$D,$C560)</f>
        <v/>
      </c>
      <c r="N560" s="36">
        <f>SUMIFS(рўйхат!O:O,рўйхат!$CX:$CX,$B$602,рўйхат!$D:$D,$C560)</f>
        <v/>
      </c>
      <c r="O560" s="34">
        <f>IFERROR(M560/E560,0)</f>
        <v/>
      </c>
      <c r="P560" s="34">
        <f>IFERROR(N560/F560,0)</f>
        <v/>
      </c>
      <c r="Q560" s="35">
        <f>SUMIFS(рўйхат!P:P,рўйхат!$CX:$CX,$B$602,рўйхат!$D:$D,$C560)</f>
        <v/>
      </c>
      <c r="R560" s="36">
        <f>SUMIFS(рўйхат!Q:Q,рўйхат!$CX:$CX,$B$602,рўйхат!$D:$D,$C560)</f>
        <v/>
      </c>
      <c r="S560" s="35">
        <f>SUMIFS(рўйхат!R:R,рўйхат!$CX:$CX,$B$602,рўйхат!$D:$D,$C560)</f>
        <v/>
      </c>
      <c r="T560" s="36">
        <f>SUMIFS(рўйхат!S:S,рўйхат!$CX:$CX,$B$602,рўйхат!$D:$D,$C560)</f>
        <v/>
      </c>
      <c r="U560" s="35">
        <f>SUMIFS(рўйхат!T:T,рўйхат!$CX:$CX,$B$602,рўйхат!$D:$D,$C560)</f>
        <v/>
      </c>
      <c r="V560" s="36">
        <f>SUMIFS(рўйхат!U:U,рўйхат!$CX:$CX,$B$602,рўйхат!$D:$D,$C560)</f>
        <v/>
      </c>
      <c r="W560" s="35">
        <f>SUMIFS(рўйхат!V:V,рўйхат!$CX:$CX,$B$602,рўйхат!$D:$D,$C560)</f>
        <v/>
      </c>
      <c r="X560" s="36">
        <f>SUMIFS(рўйхат!W:W,рўйхат!$CX:$CX,$B$602,рўйхат!$D:$D,$C560)</f>
        <v/>
      </c>
      <c r="Y560" s="35">
        <f>SUMIFS(рўйхат!X:X,рўйхат!$CX:$CX,$B$602,рўйхат!$D:$D,$C560)</f>
        <v/>
      </c>
      <c r="Z560" s="36">
        <f>SUMIFS(рўйхат!Y:Y,рўйхат!$CX:$CX,$B$602,рўйхат!$D:$D,$C560)</f>
        <v/>
      </c>
      <c r="AA560" s="35">
        <f>SUMIFS(рўйхат!Z:Z,рўйхат!$CX:$CX,$B$602,рўйхат!$D:$D,$C560)</f>
        <v/>
      </c>
      <c r="AB560" s="36">
        <f>SUMIFS(рўйхат!AA:AA,рўйхат!$CX:$CX,$B$602,рўйхат!$D:$D,$C560)</f>
        <v/>
      </c>
      <c r="AC560" s="35">
        <f>SUMIFS(рўйхат!AB:AB,рўйхат!$CX:$CX,$B$602,рўйхат!$D:$D,$C560)</f>
        <v/>
      </c>
      <c r="AD560" s="36">
        <f>SUMIFS(рўйхат!AC:AC,рўйхат!$CX:$CX,$B$602,рўйхат!$D:$D,$C560)</f>
        <v/>
      </c>
      <c r="AE560" s="35">
        <f>SUMIFS(рўйхат!AD:AD,рўйхат!$CX:$CX,$B$602,рўйхат!$D:$D,$C560)</f>
        <v/>
      </c>
      <c r="AF560" s="36">
        <f>SUMIFS(рўйхат!AE:AE,рўйхат!$CX:$CX,$B$602,рўйхат!$D:$D,$C560)</f>
        <v/>
      </c>
      <c r="AG560" s="35">
        <f>SUMIFS(рўйхат!AH:AH,рўйхат!$CX:$CX,$B$602,рўйхат!$D:$D,$C560)</f>
        <v/>
      </c>
      <c r="AH560" s="36">
        <f>SUMIFS(рўйхат!AI:AI,рўйхат!$CX:$CX,$B$602,рўйхат!$D:$D,$C560)</f>
        <v/>
      </c>
      <c r="AI560" s="35">
        <f>SUMIFS(рўйхат!AJ:AJ,рўйхат!$CX:$CX,$B$602,рўйхат!$D:$D,$C560)</f>
        <v/>
      </c>
      <c r="AJ560" s="36">
        <f>SUMIFS(рўйхат!AK:AK,рўйхат!$CX:$CX,$B$602,рўйхат!$D:$D,$C560)</f>
        <v/>
      </c>
      <c r="AK560" s="35">
        <f>SUMIFS(рўйхат!AL:AL,рўйхат!$CX:$CX,$B$602,рўйхат!$D:$D,$C560)</f>
        <v/>
      </c>
      <c r="AL560" s="36">
        <f>SUMIFS(рўйхат!AM:AM,рўйхат!$CX:$CX,$B$602,рўйхат!$D:$D,$C560)</f>
        <v/>
      </c>
      <c r="AM560" s="77">
        <f>IFERROR(Q560/E560,0)</f>
        <v/>
      </c>
      <c r="AN560" s="77">
        <f>IFERROR(R560/F560,0)</f>
        <v/>
      </c>
      <c r="AO560" s="35">
        <f>SUMIFS(рўйхат!AX:AX,рўйхат!$CX:$CX,$B$602,рўйхат!$D:$D,$C560)</f>
        <v/>
      </c>
      <c r="AP560" s="36">
        <f>SUMIFS(рўйхат!AY:AY,рўйхат!$CX:$CX,$B$602,рўйхат!$D:$D,$C560)</f>
        <v/>
      </c>
      <c r="AQ560" s="35">
        <f>SUMIFS(рўйхат!AZ:AZ,рўйхат!$CX:$CX,$B$602,рўйхат!$D:$D,$C560)</f>
        <v/>
      </c>
      <c r="AR560" s="36">
        <f>SUMIFS(рўйхат!BA:BA,рўйхат!$CX:$CX,$B$602,рўйхат!$D:$D,$C560)</f>
        <v/>
      </c>
      <c r="AS560" s="35">
        <f>SUMIFS(рўйхат!BB:BB,рўйхат!$CX:$CX,$B$602,рўйхат!$D:$D,$C560)</f>
        <v/>
      </c>
      <c r="AT560" s="36">
        <f>SUMIFS(рўйхат!BC:BC,рўйхат!$CX:$CX,$B$602,рўйхат!$D:$D,$C560)</f>
        <v/>
      </c>
      <c r="AU560" s="35">
        <f>SUMIFS(рўйхат!BD:BD,рўйхат!$CX:$CX,$B$602,рўйхат!$D:$D,$C560)</f>
        <v/>
      </c>
      <c r="AV560" s="36">
        <f>SUMIFS(рўйхат!BE:BE,рўйхат!$CX:$CX,$B$602,рўйхат!$D:$D,$C560)</f>
        <v/>
      </c>
      <c r="AW560" s="35">
        <f>SUMIFS(рўйхат!BF:BF,рўйхат!$CX:$CX,$B$602,рўйхат!$D:$D,$C560)</f>
        <v/>
      </c>
      <c r="AX560" s="36">
        <f>SUMIFS(рўйхат!BG:BG,рўйхат!$CX:$CX,$B$602,рўйхат!$D:$D,$C560)</f>
        <v/>
      </c>
      <c r="AY560" s="35">
        <f>SUMIFS(рўйхат!BH:BH,рўйхат!$CX:$CX,$B$602,рўйхат!$D:$D,$C560)</f>
        <v/>
      </c>
      <c r="AZ560" s="36">
        <f>SUMIFS(рўйхат!BI:BI,рўйхат!$CX:$CX,$B$602,рўйхат!$D:$D,$C560)</f>
        <v/>
      </c>
      <c r="BA560" s="35">
        <f>SUMIFS(рўйхат!BJ:BJ,рўйхат!$CX:$CX,$B$602,рўйхат!$D:$D,$C560)</f>
        <v/>
      </c>
      <c r="BB560" s="36">
        <f>SUMIFS(рўйхат!BK:BK,рўйхат!$CX:$CX,$B$602,рўйхат!$D:$D,$C560)</f>
        <v/>
      </c>
      <c r="BC560" s="77">
        <f>IFERROR(AO560/E560,0)</f>
        <v/>
      </c>
      <c r="BD560" s="77">
        <f>IFERROR(AP560/F560,0)</f>
        <v/>
      </c>
      <c r="BE560" s="35">
        <f>SUMIFS(рўйхат!BL:BL,рўйхат!$CX:$CX,$B$602,рўйхат!$D:$D,$C560)</f>
        <v/>
      </c>
      <c r="BF560" s="36">
        <f>SUMIFS(рўйхат!BM:BM,рўйхат!$CX:$CX,$B$602,рўйхат!$D:$D,$C560)</f>
        <v/>
      </c>
      <c r="BG560" s="35">
        <f>SUMIFS(рўйхат!BN:BN,рўйхат!$CX:$CX,$B$602,рўйхат!$D:$D,$C560)</f>
        <v/>
      </c>
      <c r="BH560" s="36">
        <f>SUMIFS(рўйхат!BO:BO,рўйхат!$CX:$CX,$B$602,рўйхат!$D:$D,$C560)</f>
        <v/>
      </c>
      <c r="BI560" s="35">
        <f>SUMIFS(рўйхат!BP:BP,рўйхат!$CX:$CX,$B$602,рўйхат!$D:$D,$C560)</f>
        <v/>
      </c>
      <c r="BJ560" s="36">
        <f>SUMIFS(рўйхат!BQ:BQ,рўйхат!$CX:$CX,$B$602,рўйхат!$D:$D,$C560)</f>
        <v/>
      </c>
      <c r="BK560" s="35">
        <f>SUMIFS(рўйхат!BR:BR,рўйхат!$CX:$CX,$B$602,рўйхат!$D:$D,$C560)</f>
        <v/>
      </c>
      <c r="BL560" s="36">
        <f>SUMIFS(рўйхат!BS:BS,рўйхат!$CX:$CX,$B$602,рўйхат!$D:$D,$C560)</f>
        <v/>
      </c>
      <c r="BM560" s="35">
        <f>SUMIFS(рўйхат!BT:BT,рўйхат!$CX:$CX,$B$602,рўйхат!$D:$D,$C560)</f>
        <v/>
      </c>
      <c r="BN560" s="36">
        <f>SUMIFS(рўйхат!BU:BU,рўйхат!$CX:$CX,$B$602,рўйхат!$D:$D,$C560)</f>
        <v/>
      </c>
      <c r="BO560" s="35">
        <f>SUMIFS(рўйхат!BX:BX,рўйхат!$CX:$CX,$B$602,рўйхат!$D:$D,$C560)</f>
        <v/>
      </c>
      <c r="BP560" s="36">
        <f>SUMIFS(рўйхат!BY:BY,рўйхат!$CX:$CX,$B$602,рўйхат!$D:$D,$C560)</f>
        <v/>
      </c>
      <c r="BQ560" s="35">
        <f>SUMIFS(рўйхат!BZ:BZ,рўйхат!$CX:$CX,$B$602,рўйхат!$D:$D,$C560)</f>
        <v/>
      </c>
      <c r="BR560" s="36">
        <f>SUMIFS(рўйхат!CA:CA,рўйхат!$CX:$CX,$B$602,рўйхат!$D:$D,$C560)</f>
        <v/>
      </c>
      <c r="BS560" s="35">
        <f>SUMIFS(рўйхат!CB:CB,рўйхат!$CX:$CX,$B$602,рўйхат!$D:$D,$C560)</f>
        <v/>
      </c>
      <c r="BT560" s="36">
        <f>SUMIFS(рўйхат!CC:CC,рўйхат!$CX:$CX,$B$602,рўйхат!$D:$D,$C560)</f>
        <v/>
      </c>
      <c r="BU560" s="35">
        <f>SUMIFS(рўйхат!CD:CD,рўйхат!$CX:$CX,$B$602,рўйхат!$D:$D,$C560)</f>
        <v/>
      </c>
      <c r="BV560" s="36">
        <f>SUMIFS(рўйхат!CE:CE,рўйхат!$CX:$CX,$B$602,рўйхат!$D:$D,$C560)</f>
        <v/>
      </c>
      <c r="BW560" s="35">
        <f>SUMIFS(рўйхат!CH:CH,рўйхат!$CX:$CX,$B$602,рўйхат!$D:$D,$C560)</f>
        <v/>
      </c>
      <c r="BX560" s="36">
        <f>SUMIFS(рўйхат!CI:CI,рўйхат!$CX:$CX,$B$602,рўйхат!$D:$D,$C560)</f>
        <v/>
      </c>
      <c r="BY560" s="35">
        <f>SUMIFS(рўйхат!CJ:CJ,рўйхат!$CX:$CX,$B$602,рўйхат!$D:$D,$C560)</f>
        <v/>
      </c>
      <c r="BZ560" s="36">
        <f>SUMIFS(рўйхат!CK:CK,рўйхат!$CX:$CX,$B$602,рўйхат!$D:$D,$C560)</f>
        <v/>
      </c>
      <c r="CA560" s="35">
        <f>SUMIFS(рўйхат!CL:CL,рўйхат!$CX:$CX,$B$602,рўйхат!$D:$D,$C560)</f>
        <v/>
      </c>
      <c r="CB560" s="36">
        <f>SUMIFS(рўйхат!CM:CM,рўйхат!$CX:$CX,$B$602,рўйхат!$D:$D,$C560)</f>
        <v/>
      </c>
      <c r="CC560" s="35">
        <f>SUMIFS(рўйхат!CN:CN,рўйхат!$CX:$CX,$B$602,рўйхат!$D:$D,$C560)</f>
        <v/>
      </c>
      <c r="CD560" s="36">
        <f>SUMIFS(рўйхат!CO:CO,рўйхат!$CX:$CX,$B$602,рўйхат!$D:$D,$C560)</f>
        <v/>
      </c>
      <c r="CE560" s="77">
        <f>IFERROR(BE560/(Q560+BE560),0)</f>
        <v/>
      </c>
      <c r="CF560" s="78">
        <f>IFERROR(BF560/(R560+BF560),0)</f>
        <v/>
      </c>
    </row>
    <row r="561" hidden="1" outlineLevel="1" ht="30" customFormat="1" customHeight="1" s="8">
      <c r="A561" s="39" t="n"/>
      <c r="B561" s="50" t="n">
        <v>25</v>
      </c>
      <c r="C561" s="131" t="inlineStr">
        <is>
          <t>Қишлоқ хўжалигида фойдаланилган сув ҳажми таҳлили</t>
        </is>
      </c>
      <c r="D561" s="16" t="n"/>
      <c r="E561" s="35">
        <f>SUMIFS(рўйхат!F:F,рўйхат!$CX:$CX,$B$602,рўйхат!$D:$D,$C561)</f>
        <v/>
      </c>
      <c r="F561" s="36">
        <f>SUMIFS(рўйхат!G:G,рўйхат!$CX:$CX,$B$602,рўйхат!$D:$D,$C561)</f>
        <v/>
      </c>
      <c r="G561" s="35">
        <f>SUMIFS(рўйхат!H:H,рўйхат!$CX:$CX,$B$602,рўйхат!$D:$D,$C561)</f>
        <v/>
      </c>
      <c r="H561" s="36">
        <f>SUMIFS(рўйхат!I:I,рўйхат!$CX:$CX,$B$602,рўйхат!$D:$D,$C561)</f>
        <v/>
      </c>
      <c r="I561" s="35">
        <f>SUMIFS(рўйхат!J:J,рўйхат!$CX:$CX,$B$602,рўйхат!$D:$D,$C561)</f>
        <v/>
      </c>
      <c r="J561" s="36">
        <f>SUMIFS(рўйхат!K:K,рўйхат!$CX:$CX,$B$602,рўйхат!$D:$D,$C561)</f>
        <v/>
      </c>
      <c r="K561" s="35">
        <f>SUMIFS(рўйхат!L:L,рўйхат!$CX:$CX,$B$602,рўйхат!$D:$D,$C561)</f>
        <v/>
      </c>
      <c r="L561" s="36">
        <f>SUMIFS(рўйхат!M:M,рўйхат!$CX:$CX,$B$602,рўйхат!$D:$D,$C561)</f>
        <v/>
      </c>
      <c r="M561" s="35">
        <f>SUMIFS(рўйхат!N:N,рўйхат!$CX:$CX,$B$602,рўйхат!$D:$D,$C561)</f>
        <v/>
      </c>
      <c r="N561" s="36">
        <f>SUMIFS(рўйхат!O:O,рўйхат!$CX:$CX,$B$602,рўйхат!$D:$D,$C561)</f>
        <v/>
      </c>
      <c r="O561" s="34">
        <f>IFERROR(M561/E561,0)</f>
        <v/>
      </c>
      <c r="P561" s="34">
        <f>IFERROR(N561/F561,0)</f>
        <v/>
      </c>
      <c r="Q561" s="35">
        <f>SUMIFS(рўйхат!P:P,рўйхат!$CX:$CX,$B$602,рўйхат!$D:$D,$C561)</f>
        <v/>
      </c>
      <c r="R561" s="36">
        <f>SUMIFS(рўйхат!Q:Q,рўйхат!$CX:$CX,$B$602,рўйхат!$D:$D,$C561)</f>
        <v/>
      </c>
      <c r="S561" s="35">
        <f>SUMIFS(рўйхат!R:R,рўйхат!$CX:$CX,$B$602,рўйхат!$D:$D,$C561)</f>
        <v/>
      </c>
      <c r="T561" s="36">
        <f>SUMIFS(рўйхат!S:S,рўйхат!$CX:$CX,$B$602,рўйхат!$D:$D,$C561)</f>
        <v/>
      </c>
      <c r="U561" s="35">
        <f>SUMIFS(рўйхат!T:T,рўйхат!$CX:$CX,$B$602,рўйхат!$D:$D,$C561)</f>
        <v/>
      </c>
      <c r="V561" s="36">
        <f>SUMIFS(рўйхат!U:U,рўйхат!$CX:$CX,$B$602,рўйхат!$D:$D,$C561)</f>
        <v/>
      </c>
      <c r="W561" s="35">
        <f>SUMIFS(рўйхат!V:V,рўйхат!$CX:$CX,$B$602,рўйхат!$D:$D,$C561)</f>
        <v/>
      </c>
      <c r="X561" s="36">
        <f>SUMIFS(рўйхат!W:W,рўйхат!$CX:$CX,$B$602,рўйхат!$D:$D,$C561)</f>
        <v/>
      </c>
      <c r="Y561" s="35">
        <f>SUMIFS(рўйхат!X:X,рўйхат!$CX:$CX,$B$602,рўйхат!$D:$D,$C561)</f>
        <v/>
      </c>
      <c r="Z561" s="36">
        <f>SUMIFS(рўйхат!Y:Y,рўйхат!$CX:$CX,$B$602,рўйхат!$D:$D,$C561)</f>
        <v/>
      </c>
      <c r="AA561" s="35">
        <f>SUMIFS(рўйхат!Z:Z,рўйхат!$CX:$CX,$B$602,рўйхат!$D:$D,$C561)</f>
        <v/>
      </c>
      <c r="AB561" s="36">
        <f>SUMIFS(рўйхат!AA:AA,рўйхат!$CX:$CX,$B$602,рўйхат!$D:$D,$C561)</f>
        <v/>
      </c>
      <c r="AC561" s="35">
        <f>SUMIFS(рўйхат!AB:AB,рўйхат!$CX:$CX,$B$602,рўйхат!$D:$D,$C561)</f>
        <v/>
      </c>
      <c r="AD561" s="36">
        <f>SUMIFS(рўйхат!AC:AC,рўйхат!$CX:$CX,$B$602,рўйхат!$D:$D,$C561)</f>
        <v/>
      </c>
      <c r="AE561" s="35">
        <f>SUMIFS(рўйхат!AD:AD,рўйхат!$CX:$CX,$B$602,рўйхат!$D:$D,$C561)</f>
        <v/>
      </c>
      <c r="AF561" s="36">
        <f>SUMIFS(рўйхат!AE:AE,рўйхат!$CX:$CX,$B$602,рўйхат!$D:$D,$C561)</f>
        <v/>
      </c>
      <c r="AG561" s="35">
        <f>SUMIFS(рўйхат!AH:AH,рўйхат!$CX:$CX,$B$602,рўйхат!$D:$D,$C561)</f>
        <v/>
      </c>
      <c r="AH561" s="36">
        <f>SUMIFS(рўйхат!AI:AI,рўйхат!$CX:$CX,$B$602,рўйхат!$D:$D,$C561)</f>
        <v/>
      </c>
      <c r="AI561" s="35">
        <f>SUMIFS(рўйхат!AJ:AJ,рўйхат!$CX:$CX,$B$602,рўйхат!$D:$D,$C561)</f>
        <v/>
      </c>
      <c r="AJ561" s="36">
        <f>SUMIFS(рўйхат!AK:AK,рўйхат!$CX:$CX,$B$602,рўйхат!$D:$D,$C561)</f>
        <v/>
      </c>
      <c r="AK561" s="35">
        <f>SUMIFS(рўйхат!AL:AL,рўйхат!$CX:$CX,$B$602,рўйхат!$D:$D,$C561)</f>
        <v/>
      </c>
      <c r="AL561" s="36">
        <f>SUMIFS(рўйхат!AM:AM,рўйхат!$CX:$CX,$B$602,рўйхат!$D:$D,$C561)</f>
        <v/>
      </c>
      <c r="AM561" s="77">
        <f>IFERROR(Q561/E561,0)</f>
        <v/>
      </c>
      <c r="AN561" s="77">
        <f>IFERROR(R561/F561,0)</f>
        <v/>
      </c>
      <c r="AO561" s="35">
        <f>SUMIFS(рўйхат!AX:AX,рўйхат!$CX:$CX,$B$602,рўйхат!$D:$D,$C561)</f>
        <v/>
      </c>
      <c r="AP561" s="36">
        <f>SUMIFS(рўйхат!AY:AY,рўйхат!$CX:$CX,$B$602,рўйхат!$D:$D,$C561)</f>
        <v/>
      </c>
      <c r="AQ561" s="35">
        <f>SUMIFS(рўйхат!AZ:AZ,рўйхат!$CX:$CX,$B$602,рўйхат!$D:$D,$C561)</f>
        <v/>
      </c>
      <c r="AR561" s="36">
        <f>SUMIFS(рўйхат!BA:BA,рўйхат!$CX:$CX,$B$602,рўйхат!$D:$D,$C561)</f>
        <v/>
      </c>
      <c r="AS561" s="35">
        <f>SUMIFS(рўйхат!BB:BB,рўйхат!$CX:$CX,$B$602,рўйхат!$D:$D,$C561)</f>
        <v/>
      </c>
      <c r="AT561" s="36">
        <f>SUMIFS(рўйхат!BC:BC,рўйхат!$CX:$CX,$B$602,рўйхат!$D:$D,$C561)</f>
        <v/>
      </c>
      <c r="AU561" s="35">
        <f>SUMIFS(рўйхат!BD:BD,рўйхат!$CX:$CX,$B$602,рўйхат!$D:$D,$C561)</f>
        <v/>
      </c>
      <c r="AV561" s="36">
        <f>SUMIFS(рўйхат!BE:BE,рўйхат!$CX:$CX,$B$602,рўйхат!$D:$D,$C561)</f>
        <v/>
      </c>
      <c r="AW561" s="35">
        <f>SUMIFS(рўйхат!BF:BF,рўйхат!$CX:$CX,$B$602,рўйхат!$D:$D,$C561)</f>
        <v/>
      </c>
      <c r="AX561" s="36">
        <f>SUMIFS(рўйхат!BG:BG,рўйхат!$CX:$CX,$B$602,рўйхат!$D:$D,$C561)</f>
        <v/>
      </c>
      <c r="AY561" s="35">
        <f>SUMIFS(рўйхат!BH:BH,рўйхат!$CX:$CX,$B$602,рўйхат!$D:$D,$C561)</f>
        <v/>
      </c>
      <c r="AZ561" s="36">
        <f>SUMIFS(рўйхат!BI:BI,рўйхат!$CX:$CX,$B$602,рўйхат!$D:$D,$C561)</f>
        <v/>
      </c>
      <c r="BA561" s="35">
        <f>SUMIFS(рўйхат!BJ:BJ,рўйхат!$CX:$CX,$B$602,рўйхат!$D:$D,$C561)</f>
        <v/>
      </c>
      <c r="BB561" s="36">
        <f>SUMIFS(рўйхат!BK:BK,рўйхат!$CX:$CX,$B$602,рўйхат!$D:$D,$C561)</f>
        <v/>
      </c>
      <c r="BC561" s="77">
        <f>IFERROR(AO561/E561,0)</f>
        <v/>
      </c>
      <c r="BD561" s="77">
        <f>IFERROR(AP561/F561,0)</f>
        <v/>
      </c>
      <c r="BE561" s="35">
        <f>SUMIFS(рўйхат!BL:BL,рўйхат!$CX:$CX,$B$602,рўйхат!$D:$D,$C561)</f>
        <v/>
      </c>
      <c r="BF561" s="36">
        <f>SUMIFS(рўйхат!BM:BM,рўйхат!$CX:$CX,$B$602,рўйхат!$D:$D,$C561)</f>
        <v/>
      </c>
      <c r="BG561" s="35">
        <f>SUMIFS(рўйхат!BN:BN,рўйхат!$CX:$CX,$B$602,рўйхат!$D:$D,$C561)</f>
        <v/>
      </c>
      <c r="BH561" s="36">
        <f>SUMIFS(рўйхат!BO:BO,рўйхат!$CX:$CX,$B$602,рўйхат!$D:$D,$C561)</f>
        <v/>
      </c>
      <c r="BI561" s="35">
        <f>SUMIFS(рўйхат!BP:BP,рўйхат!$CX:$CX,$B$602,рўйхат!$D:$D,$C561)</f>
        <v/>
      </c>
      <c r="BJ561" s="36">
        <f>SUMIFS(рўйхат!BQ:BQ,рўйхат!$CX:$CX,$B$602,рўйхат!$D:$D,$C561)</f>
        <v/>
      </c>
      <c r="BK561" s="35">
        <f>SUMIFS(рўйхат!BR:BR,рўйхат!$CX:$CX,$B$602,рўйхат!$D:$D,$C561)</f>
        <v/>
      </c>
      <c r="BL561" s="36">
        <f>SUMIFS(рўйхат!BS:BS,рўйхат!$CX:$CX,$B$602,рўйхат!$D:$D,$C561)</f>
        <v/>
      </c>
      <c r="BM561" s="35">
        <f>SUMIFS(рўйхат!BT:BT,рўйхат!$CX:$CX,$B$602,рўйхат!$D:$D,$C561)</f>
        <v/>
      </c>
      <c r="BN561" s="36">
        <f>SUMIFS(рўйхат!BU:BU,рўйхат!$CX:$CX,$B$602,рўйхат!$D:$D,$C561)</f>
        <v/>
      </c>
      <c r="BO561" s="35">
        <f>SUMIFS(рўйхат!BX:BX,рўйхат!$CX:$CX,$B$602,рўйхат!$D:$D,$C561)</f>
        <v/>
      </c>
      <c r="BP561" s="36">
        <f>SUMIFS(рўйхат!BY:BY,рўйхат!$CX:$CX,$B$602,рўйхат!$D:$D,$C561)</f>
        <v/>
      </c>
      <c r="BQ561" s="35">
        <f>SUMIFS(рўйхат!BZ:BZ,рўйхат!$CX:$CX,$B$602,рўйхат!$D:$D,$C561)</f>
        <v/>
      </c>
      <c r="BR561" s="36">
        <f>SUMIFS(рўйхат!CA:CA,рўйхат!$CX:$CX,$B$602,рўйхат!$D:$D,$C561)</f>
        <v/>
      </c>
      <c r="BS561" s="35">
        <f>SUMIFS(рўйхат!CB:CB,рўйхат!$CX:$CX,$B$602,рўйхат!$D:$D,$C561)</f>
        <v/>
      </c>
      <c r="BT561" s="36">
        <f>SUMIFS(рўйхат!CC:CC,рўйхат!$CX:$CX,$B$602,рўйхат!$D:$D,$C561)</f>
        <v/>
      </c>
      <c r="BU561" s="35">
        <f>SUMIFS(рўйхат!CD:CD,рўйхат!$CX:$CX,$B$602,рўйхат!$D:$D,$C561)</f>
        <v/>
      </c>
      <c r="BV561" s="36">
        <f>SUMIFS(рўйхат!CE:CE,рўйхат!$CX:$CX,$B$602,рўйхат!$D:$D,$C561)</f>
        <v/>
      </c>
      <c r="BW561" s="35">
        <f>SUMIFS(рўйхат!CH:CH,рўйхат!$CX:$CX,$B$602,рўйхат!$D:$D,$C561)</f>
        <v/>
      </c>
      <c r="BX561" s="36">
        <f>SUMIFS(рўйхат!CI:CI,рўйхат!$CX:$CX,$B$602,рўйхат!$D:$D,$C561)</f>
        <v/>
      </c>
      <c r="BY561" s="35">
        <f>SUMIFS(рўйхат!CJ:CJ,рўйхат!$CX:$CX,$B$602,рўйхат!$D:$D,$C561)</f>
        <v/>
      </c>
      <c r="BZ561" s="36">
        <f>SUMIFS(рўйхат!CK:CK,рўйхат!$CX:$CX,$B$602,рўйхат!$D:$D,$C561)</f>
        <v/>
      </c>
      <c r="CA561" s="35">
        <f>SUMIFS(рўйхат!CL:CL,рўйхат!$CX:$CX,$B$602,рўйхат!$D:$D,$C561)</f>
        <v/>
      </c>
      <c r="CB561" s="36">
        <f>SUMIFS(рўйхат!CM:CM,рўйхат!$CX:$CX,$B$602,рўйхат!$D:$D,$C561)</f>
        <v/>
      </c>
      <c r="CC561" s="35">
        <f>SUMIFS(рўйхат!CN:CN,рўйхат!$CX:$CX,$B$602,рўйхат!$D:$D,$C561)</f>
        <v/>
      </c>
      <c r="CD561" s="36">
        <f>SUMIFS(рўйхат!CO:CO,рўйхат!$CX:$CX,$B$602,рўйхат!$D:$D,$C561)</f>
        <v/>
      </c>
      <c r="CE561" s="77">
        <f>IFERROR(BE561/(Q561+BE561),0)</f>
        <v/>
      </c>
      <c r="CF561" s="78">
        <f>IFERROR(BF561/(R561+BF561),0)</f>
        <v/>
      </c>
    </row>
    <row r="562" hidden="1" outlineLevel="1" ht="30" customFormat="1" customHeight="1" s="8">
      <c r="A562" s="39" t="n"/>
      <c r="B562" s="50" t="n">
        <v>26</v>
      </c>
      <c r="C562" s="131" t="inlineStr">
        <is>
          <t>Қурилиш муддати бузилганлигига қарамасдан тендерларда қатнашган ташкилотлар</t>
        </is>
      </c>
      <c r="D562" s="16" t="n"/>
      <c r="E562" s="35">
        <f>SUMIFS(рўйхат!F:F,рўйхат!$CX:$CX,$B$602,рўйхат!$D:$D,$C562)</f>
        <v/>
      </c>
      <c r="F562" s="36">
        <f>SUMIFS(рўйхат!G:G,рўйхат!$CX:$CX,$B$602,рўйхат!$D:$D,$C562)</f>
        <v/>
      </c>
      <c r="G562" s="35">
        <f>SUMIFS(рўйхат!H:H,рўйхат!$CX:$CX,$B$602,рўйхат!$D:$D,$C562)</f>
        <v/>
      </c>
      <c r="H562" s="36">
        <f>SUMIFS(рўйхат!I:I,рўйхат!$CX:$CX,$B$602,рўйхат!$D:$D,$C562)</f>
        <v/>
      </c>
      <c r="I562" s="35">
        <f>SUMIFS(рўйхат!J:J,рўйхат!$CX:$CX,$B$602,рўйхат!$D:$D,$C562)</f>
        <v/>
      </c>
      <c r="J562" s="36">
        <f>SUMIFS(рўйхат!K:K,рўйхат!$CX:$CX,$B$602,рўйхат!$D:$D,$C562)</f>
        <v/>
      </c>
      <c r="K562" s="35">
        <f>SUMIFS(рўйхат!L:L,рўйхат!$CX:$CX,$B$602,рўйхат!$D:$D,$C562)</f>
        <v/>
      </c>
      <c r="L562" s="36">
        <f>SUMIFS(рўйхат!M:M,рўйхат!$CX:$CX,$B$602,рўйхат!$D:$D,$C562)</f>
        <v/>
      </c>
      <c r="M562" s="35">
        <f>SUMIFS(рўйхат!N:N,рўйхат!$CX:$CX,$B$602,рўйхат!$D:$D,$C562)</f>
        <v/>
      </c>
      <c r="N562" s="36">
        <f>SUMIFS(рўйхат!O:O,рўйхат!$CX:$CX,$B$602,рўйхат!$D:$D,$C562)</f>
        <v/>
      </c>
      <c r="O562" s="34">
        <f>IFERROR(M562/E562,0)</f>
        <v/>
      </c>
      <c r="P562" s="34">
        <f>IFERROR(N562/F562,0)</f>
        <v/>
      </c>
      <c r="Q562" s="35">
        <f>SUMIFS(рўйхат!P:P,рўйхат!$CX:$CX,$B$602,рўйхат!$D:$D,$C562)</f>
        <v/>
      </c>
      <c r="R562" s="36">
        <f>SUMIFS(рўйхат!Q:Q,рўйхат!$CX:$CX,$B$602,рўйхат!$D:$D,$C562)</f>
        <v/>
      </c>
      <c r="S562" s="35">
        <f>SUMIFS(рўйхат!R:R,рўйхат!$CX:$CX,$B$602,рўйхат!$D:$D,$C562)</f>
        <v/>
      </c>
      <c r="T562" s="36">
        <f>SUMIFS(рўйхат!S:S,рўйхат!$CX:$CX,$B$602,рўйхат!$D:$D,$C562)</f>
        <v/>
      </c>
      <c r="U562" s="35">
        <f>SUMIFS(рўйхат!T:T,рўйхат!$CX:$CX,$B$602,рўйхат!$D:$D,$C562)</f>
        <v/>
      </c>
      <c r="V562" s="36">
        <f>SUMIFS(рўйхат!U:U,рўйхат!$CX:$CX,$B$602,рўйхат!$D:$D,$C562)</f>
        <v/>
      </c>
      <c r="W562" s="35">
        <f>SUMIFS(рўйхат!V:V,рўйхат!$CX:$CX,$B$602,рўйхат!$D:$D,$C562)</f>
        <v/>
      </c>
      <c r="X562" s="36">
        <f>SUMIFS(рўйхат!W:W,рўйхат!$CX:$CX,$B$602,рўйхат!$D:$D,$C562)</f>
        <v/>
      </c>
      <c r="Y562" s="35">
        <f>SUMIFS(рўйхат!X:X,рўйхат!$CX:$CX,$B$602,рўйхат!$D:$D,$C562)</f>
        <v/>
      </c>
      <c r="Z562" s="36">
        <f>SUMIFS(рўйхат!Y:Y,рўйхат!$CX:$CX,$B$602,рўйхат!$D:$D,$C562)</f>
        <v/>
      </c>
      <c r="AA562" s="35">
        <f>SUMIFS(рўйхат!Z:Z,рўйхат!$CX:$CX,$B$602,рўйхат!$D:$D,$C562)</f>
        <v/>
      </c>
      <c r="AB562" s="36">
        <f>SUMIFS(рўйхат!AA:AA,рўйхат!$CX:$CX,$B$602,рўйхат!$D:$D,$C562)</f>
        <v/>
      </c>
      <c r="AC562" s="35">
        <f>SUMIFS(рўйхат!AB:AB,рўйхат!$CX:$CX,$B$602,рўйхат!$D:$D,$C562)</f>
        <v/>
      </c>
      <c r="AD562" s="36">
        <f>SUMIFS(рўйхат!AC:AC,рўйхат!$CX:$CX,$B$602,рўйхат!$D:$D,$C562)</f>
        <v/>
      </c>
      <c r="AE562" s="35">
        <f>SUMIFS(рўйхат!AD:AD,рўйхат!$CX:$CX,$B$602,рўйхат!$D:$D,$C562)</f>
        <v/>
      </c>
      <c r="AF562" s="36">
        <f>SUMIFS(рўйхат!AE:AE,рўйхат!$CX:$CX,$B$602,рўйхат!$D:$D,$C562)</f>
        <v/>
      </c>
      <c r="AG562" s="35">
        <f>SUMIFS(рўйхат!AH:AH,рўйхат!$CX:$CX,$B$602,рўйхат!$D:$D,$C562)</f>
        <v/>
      </c>
      <c r="AH562" s="36">
        <f>SUMIFS(рўйхат!AI:AI,рўйхат!$CX:$CX,$B$602,рўйхат!$D:$D,$C562)</f>
        <v/>
      </c>
      <c r="AI562" s="35">
        <f>SUMIFS(рўйхат!AJ:AJ,рўйхат!$CX:$CX,$B$602,рўйхат!$D:$D,$C562)</f>
        <v/>
      </c>
      <c r="AJ562" s="36">
        <f>SUMIFS(рўйхат!AK:AK,рўйхат!$CX:$CX,$B$602,рўйхат!$D:$D,$C562)</f>
        <v/>
      </c>
      <c r="AK562" s="35">
        <f>SUMIFS(рўйхат!AL:AL,рўйхат!$CX:$CX,$B$602,рўйхат!$D:$D,$C562)</f>
        <v/>
      </c>
      <c r="AL562" s="36">
        <f>SUMIFS(рўйхат!AM:AM,рўйхат!$CX:$CX,$B$602,рўйхат!$D:$D,$C562)</f>
        <v/>
      </c>
      <c r="AM562" s="77">
        <f>IFERROR(Q562/E562,0)</f>
        <v/>
      </c>
      <c r="AN562" s="77">
        <f>IFERROR(R562/F562,0)</f>
        <v/>
      </c>
      <c r="AO562" s="35">
        <f>SUMIFS(рўйхат!AX:AX,рўйхат!$CX:$CX,$B$602,рўйхат!$D:$D,$C562)</f>
        <v/>
      </c>
      <c r="AP562" s="36">
        <f>SUMIFS(рўйхат!AY:AY,рўйхат!$CX:$CX,$B$602,рўйхат!$D:$D,$C562)</f>
        <v/>
      </c>
      <c r="AQ562" s="35">
        <f>SUMIFS(рўйхат!AZ:AZ,рўйхат!$CX:$CX,$B$602,рўйхат!$D:$D,$C562)</f>
        <v/>
      </c>
      <c r="AR562" s="36">
        <f>SUMIFS(рўйхат!BA:BA,рўйхат!$CX:$CX,$B$602,рўйхат!$D:$D,$C562)</f>
        <v/>
      </c>
      <c r="AS562" s="35">
        <f>SUMIFS(рўйхат!BB:BB,рўйхат!$CX:$CX,$B$602,рўйхат!$D:$D,$C562)</f>
        <v/>
      </c>
      <c r="AT562" s="36">
        <f>SUMIFS(рўйхат!BC:BC,рўйхат!$CX:$CX,$B$602,рўйхат!$D:$D,$C562)</f>
        <v/>
      </c>
      <c r="AU562" s="35">
        <f>SUMIFS(рўйхат!BD:BD,рўйхат!$CX:$CX,$B$602,рўйхат!$D:$D,$C562)</f>
        <v/>
      </c>
      <c r="AV562" s="36">
        <f>SUMIFS(рўйхат!BE:BE,рўйхат!$CX:$CX,$B$602,рўйхат!$D:$D,$C562)</f>
        <v/>
      </c>
      <c r="AW562" s="35">
        <f>SUMIFS(рўйхат!BF:BF,рўйхат!$CX:$CX,$B$602,рўйхат!$D:$D,$C562)</f>
        <v/>
      </c>
      <c r="AX562" s="36">
        <f>SUMIFS(рўйхат!BG:BG,рўйхат!$CX:$CX,$B$602,рўйхат!$D:$D,$C562)</f>
        <v/>
      </c>
      <c r="AY562" s="35">
        <f>SUMIFS(рўйхат!BH:BH,рўйхат!$CX:$CX,$B$602,рўйхат!$D:$D,$C562)</f>
        <v/>
      </c>
      <c r="AZ562" s="36">
        <f>SUMIFS(рўйхат!BI:BI,рўйхат!$CX:$CX,$B$602,рўйхат!$D:$D,$C562)</f>
        <v/>
      </c>
      <c r="BA562" s="35">
        <f>SUMIFS(рўйхат!BJ:BJ,рўйхат!$CX:$CX,$B$602,рўйхат!$D:$D,$C562)</f>
        <v/>
      </c>
      <c r="BB562" s="36">
        <f>SUMIFS(рўйхат!BK:BK,рўйхат!$CX:$CX,$B$602,рўйхат!$D:$D,$C562)</f>
        <v/>
      </c>
      <c r="BC562" s="77">
        <f>IFERROR(AO562/E562,0)</f>
        <v/>
      </c>
      <c r="BD562" s="77">
        <f>IFERROR(AP562/F562,0)</f>
        <v/>
      </c>
      <c r="BE562" s="35">
        <f>SUMIFS(рўйхат!BL:BL,рўйхат!$CX:$CX,$B$602,рўйхат!$D:$D,$C562)</f>
        <v/>
      </c>
      <c r="BF562" s="36">
        <f>SUMIFS(рўйхат!BM:BM,рўйхат!$CX:$CX,$B$602,рўйхат!$D:$D,$C562)</f>
        <v/>
      </c>
      <c r="BG562" s="35">
        <f>SUMIFS(рўйхат!BN:BN,рўйхат!$CX:$CX,$B$602,рўйхат!$D:$D,$C562)</f>
        <v/>
      </c>
      <c r="BH562" s="36">
        <f>SUMIFS(рўйхат!BO:BO,рўйхат!$CX:$CX,$B$602,рўйхат!$D:$D,$C562)</f>
        <v/>
      </c>
      <c r="BI562" s="35">
        <f>SUMIFS(рўйхат!BP:BP,рўйхат!$CX:$CX,$B$602,рўйхат!$D:$D,$C562)</f>
        <v/>
      </c>
      <c r="BJ562" s="36">
        <f>SUMIFS(рўйхат!BQ:BQ,рўйхат!$CX:$CX,$B$602,рўйхат!$D:$D,$C562)</f>
        <v/>
      </c>
      <c r="BK562" s="35">
        <f>SUMIFS(рўйхат!BR:BR,рўйхат!$CX:$CX,$B$602,рўйхат!$D:$D,$C562)</f>
        <v/>
      </c>
      <c r="BL562" s="36">
        <f>SUMIFS(рўйхат!BS:BS,рўйхат!$CX:$CX,$B$602,рўйхат!$D:$D,$C562)</f>
        <v/>
      </c>
      <c r="BM562" s="35">
        <f>SUMIFS(рўйхат!BT:BT,рўйхат!$CX:$CX,$B$602,рўйхат!$D:$D,$C562)</f>
        <v/>
      </c>
      <c r="BN562" s="36">
        <f>SUMIFS(рўйхат!BU:BU,рўйхат!$CX:$CX,$B$602,рўйхат!$D:$D,$C562)</f>
        <v/>
      </c>
      <c r="BO562" s="35">
        <f>SUMIFS(рўйхат!BX:BX,рўйхат!$CX:$CX,$B$602,рўйхат!$D:$D,$C562)</f>
        <v/>
      </c>
      <c r="BP562" s="36">
        <f>SUMIFS(рўйхат!BY:BY,рўйхат!$CX:$CX,$B$602,рўйхат!$D:$D,$C562)</f>
        <v/>
      </c>
      <c r="BQ562" s="35">
        <f>SUMIFS(рўйхат!BZ:BZ,рўйхат!$CX:$CX,$B$602,рўйхат!$D:$D,$C562)</f>
        <v/>
      </c>
      <c r="BR562" s="36">
        <f>SUMIFS(рўйхат!CA:CA,рўйхат!$CX:$CX,$B$602,рўйхат!$D:$D,$C562)</f>
        <v/>
      </c>
      <c r="BS562" s="35">
        <f>SUMIFS(рўйхат!CB:CB,рўйхат!$CX:$CX,$B$602,рўйхат!$D:$D,$C562)</f>
        <v/>
      </c>
      <c r="BT562" s="36">
        <f>SUMIFS(рўйхат!CC:CC,рўйхат!$CX:$CX,$B$602,рўйхат!$D:$D,$C562)</f>
        <v/>
      </c>
      <c r="BU562" s="35">
        <f>SUMIFS(рўйхат!CD:CD,рўйхат!$CX:$CX,$B$602,рўйхат!$D:$D,$C562)</f>
        <v/>
      </c>
      <c r="BV562" s="36">
        <f>SUMIFS(рўйхат!CE:CE,рўйхат!$CX:$CX,$B$602,рўйхат!$D:$D,$C562)</f>
        <v/>
      </c>
      <c r="BW562" s="35">
        <f>SUMIFS(рўйхат!CH:CH,рўйхат!$CX:$CX,$B$602,рўйхат!$D:$D,$C562)</f>
        <v/>
      </c>
      <c r="BX562" s="36">
        <f>SUMIFS(рўйхат!CI:CI,рўйхат!$CX:$CX,$B$602,рўйхат!$D:$D,$C562)</f>
        <v/>
      </c>
      <c r="BY562" s="35">
        <f>SUMIFS(рўйхат!CJ:CJ,рўйхат!$CX:$CX,$B$602,рўйхат!$D:$D,$C562)</f>
        <v/>
      </c>
      <c r="BZ562" s="36">
        <f>SUMIFS(рўйхат!CK:CK,рўйхат!$CX:$CX,$B$602,рўйхат!$D:$D,$C562)</f>
        <v/>
      </c>
      <c r="CA562" s="35">
        <f>SUMIFS(рўйхат!CL:CL,рўйхат!$CX:$CX,$B$602,рўйхат!$D:$D,$C562)</f>
        <v/>
      </c>
      <c r="CB562" s="36">
        <f>SUMIFS(рўйхат!CM:CM,рўйхат!$CX:$CX,$B$602,рўйхат!$D:$D,$C562)</f>
        <v/>
      </c>
      <c r="CC562" s="35">
        <f>SUMIFS(рўйхат!CN:CN,рўйхат!$CX:$CX,$B$602,рўйхат!$D:$D,$C562)</f>
        <v/>
      </c>
      <c r="CD562" s="36">
        <f>SUMIFS(рўйхат!CO:CO,рўйхат!$CX:$CX,$B$602,рўйхат!$D:$D,$C562)</f>
        <v/>
      </c>
      <c r="CE562" s="77">
        <f>IFERROR(BE562/(Q562+BE562),0)</f>
        <v/>
      </c>
      <c r="CF562" s="78">
        <f>IFERROR(BF562/(R562+BF562),0)</f>
        <v/>
      </c>
    </row>
    <row r="563" hidden="1" outlineLevel="1" ht="30" customFormat="1" customHeight="1" s="8">
      <c r="A563" s="39" t="n"/>
      <c r="B563" s="50" t="n">
        <v>27</v>
      </c>
      <c r="C563" s="131" t="inlineStr">
        <is>
          <t>Қурилиш объекти пулларини тўланиши таҳлили</t>
        </is>
      </c>
      <c r="D563" s="16" t="n"/>
      <c r="E563" s="35">
        <f>SUMIFS(рўйхат!F:F,рўйхат!$CX:$CX,$B$602,рўйхат!$D:$D,$C563)</f>
        <v/>
      </c>
      <c r="F563" s="36">
        <f>SUMIFS(рўйхат!G:G,рўйхат!$CX:$CX,$B$602,рўйхат!$D:$D,$C563)</f>
        <v/>
      </c>
      <c r="G563" s="35">
        <f>SUMIFS(рўйхат!H:H,рўйхат!$CX:$CX,$B$602,рўйхат!$D:$D,$C563)</f>
        <v/>
      </c>
      <c r="H563" s="36">
        <f>SUMIFS(рўйхат!I:I,рўйхат!$CX:$CX,$B$602,рўйхат!$D:$D,$C563)</f>
        <v/>
      </c>
      <c r="I563" s="35">
        <f>SUMIFS(рўйхат!J:J,рўйхат!$CX:$CX,$B$602,рўйхат!$D:$D,$C563)</f>
        <v/>
      </c>
      <c r="J563" s="36">
        <f>SUMIFS(рўйхат!K:K,рўйхат!$CX:$CX,$B$602,рўйхат!$D:$D,$C563)</f>
        <v/>
      </c>
      <c r="K563" s="35">
        <f>SUMIFS(рўйхат!L:L,рўйхат!$CX:$CX,$B$602,рўйхат!$D:$D,$C563)</f>
        <v/>
      </c>
      <c r="L563" s="36">
        <f>SUMIFS(рўйхат!M:M,рўйхат!$CX:$CX,$B$602,рўйхат!$D:$D,$C563)</f>
        <v/>
      </c>
      <c r="M563" s="35">
        <f>SUMIFS(рўйхат!N:N,рўйхат!$CX:$CX,$B$602,рўйхат!$D:$D,$C563)</f>
        <v/>
      </c>
      <c r="N563" s="36">
        <f>SUMIFS(рўйхат!O:O,рўйхат!$CX:$CX,$B$602,рўйхат!$D:$D,$C563)</f>
        <v/>
      </c>
      <c r="O563" s="34">
        <f>IFERROR(M563/E563,0)</f>
        <v/>
      </c>
      <c r="P563" s="34">
        <f>IFERROR(N563/F563,0)</f>
        <v/>
      </c>
      <c r="Q563" s="35">
        <f>SUMIFS(рўйхат!P:P,рўйхат!$CX:$CX,$B$602,рўйхат!$D:$D,$C563)</f>
        <v/>
      </c>
      <c r="R563" s="36">
        <f>SUMIFS(рўйхат!Q:Q,рўйхат!$CX:$CX,$B$602,рўйхат!$D:$D,$C563)</f>
        <v/>
      </c>
      <c r="S563" s="35">
        <f>SUMIFS(рўйхат!R:R,рўйхат!$CX:$CX,$B$602,рўйхат!$D:$D,$C563)</f>
        <v/>
      </c>
      <c r="T563" s="36">
        <f>SUMIFS(рўйхат!S:S,рўйхат!$CX:$CX,$B$602,рўйхат!$D:$D,$C563)</f>
        <v/>
      </c>
      <c r="U563" s="35">
        <f>SUMIFS(рўйхат!T:T,рўйхат!$CX:$CX,$B$602,рўйхат!$D:$D,$C563)</f>
        <v/>
      </c>
      <c r="V563" s="36">
        <f>SUMIFS(рўйхат!U:U,рўйхат!$CX:$CX,$B$602,рўйхат!$D:$D,$C563)</f>
        <v/>
      </c>
      <c r="W563" s="35">
        <f>SUMIFS(рўйхат!V:V,рўйхат!$CX:$CX,$B$602,рўйхат!$D:$D,$C563)</f>
        <v/>
      </c>
      <c r="X563" s="36">
        <f>SUMIFS(рўйхат!W:W,рўйхат!$CX:$CX,$B$602,рўйхат!$D:$D,$C563)</f>
        <v/>
      </c>
      <c r="Y563" s="35">
        <f>SUMIFS(рўйхат!X:X,рўйхат!$CX:$CX,$B$602,рўйхат!$D:$D,$C563)</f>
        <v/>
      </c>
      <c r="Z563" s="36">
        <f>SUMIFS(рўйхат!Y:Y,рўйхат!$CX:$CX,$B$602,рўйхат!$D:$D,$C563)</f>
        <v/>
      </c>
      <c r="AA563" s="35">
        <f>SUMIFS(рўйхат!Z:Z,рўйхат!$CX:$CX,$B$602,рўйхат!$D:$D,$C563)</f>
        <v/>
      </c>
      <c r="AB563" s="36">
        <f>SUMIFS(рўйхат!AA:AA,рўйхат!$CX:$CX,$B$602,рўйхат!$D:$D,$C563)</f>
        <v/>
      </c>
      <c r="AC563" s="35">
        <f>SUMIFS(рўйхат!AB:AB,рўйхат!$CX:$CX,$B$602,рўйхат!$D:$D,$C563)</f>
        <v/>
      </c>
      <c r="AD563" s="36">
        <f>SUMIFS(рўйхат!AC:AC,рўйхат!$CX:$CX,$B$602,рўйхат!$D:$D,$C563)</f>
        <v/>
      </c>
      <c r="AE563" s="35">
        <f>SUMIFS(рўйхат!AD:AD,рўйхат!$CX:$CX,$B$602,рўйхат!$D:$D,$C563)</f>
        <v/>
      </c>
      <c r="AF563" s="36">
        <f>SUMIFS(рўйхат!AE:AE,рўйхат!$CX:$CX,$B$602,рўйхат!$D:$D,$C563)</f>
        <v/>
      </c>
      <c r="AG563" s="35">
        <f>SUMIFS(рўйхат!AH:AH,рўйхат!$CX:$CX,$B$602,рўйхат!$D:$D,$C563)</f>
        <v/>
      </c>
      <c r="AH563" s="36">
        <f>SUMIFS(рўйхат!AI:AI,рўйхат!$CX:$CX,$B$602,рўйхат!$D:$D,$C563)</f>
        <v/>
      </c>
      <c r="AI563" s="35">
        <f>SUMIFS(рўйхат!AJ:AJ,рўйхат!$CX:$CX,$B$602,рўйхат!$D:$D,$C563)</f>
        <v/>
      </c>
      <c r="AJ563" s="36">
        <f>SUMIFS(рўйхат!AK:AK,рўйхат!$CX:$CX,$B$602,рўйхат!$D:$D,$C563)</f>
        <v/>
      </c>
      <c r="AK563" s="35">
        <f>SUMIFS(рўйхат!AL:AL,рўйхат!$CX:$CX,$B$602,рўйхат!$D:$D,$C563)</f>
        <v/>
      </c>
      <c r="AL563" s="36">
        <f>SUMIFS(рўйхат!AM:AM,рўйхат!$CX:$CX,$B$602,рўйхат!$D:$D,$C563)</f>
        <v/>
      </c>
      <c r="AM563" s="77">
        <f>IFERROR(Q563/E563,0)</f>
        <v/>
      </c>
      <c r="AN563" s="77">
        <f>IFERROR(R563/F563,0)</f>
        <v/>
      </c>
      <c r="AO563" s="35">
        <f>SUMIFS(рўйхат!AX:AX,рўйхат!$CX:$CX,$B$602,рўйхат!$D:$D,$C563)</f>
        <v/>
      </c>
      <c r="AP563" s="36">
        <f>SUMIFS(рўйхат!AY:AY,рўйхат!$CX:$CX,$B$602,рўйхат!$D:$D,$C563)</f>
        <v/>
      </c>
      <c r="AQ563" s="35">
        <f>SUMIFS(рўйхат!AZ:AZ,рўйхат!$CX:$CX,$B$602,рўйхат!$D:$D,$C563)</f>
        <v/>
      </c>
      <c r="AR563" s="36">
        <f>SUMIFS(рўйхат!BA:BA,рўйхат!$CX:$CX,$B$602,рўйхат!$D:$D,$C563)</f>
        <v/>
      </c>
      <c r="AS563" s="35">
        <f>SUMIFS(рўйхат!BB:BB,рўйхат!$CX:$CX,$B$602,рўйхат!$D:$D,$C563)</f>
        <v/>
      </c>
      <c r="AT563" s="36">
        <f>SUMIFS(рўйхат!BC:BC,рўйхат!$CX:$CX,$B$602,рўйхат!$D:$D,$C563)</f>
        <v/>
      </c>
      <c r="AU563" s="35">
        <f>SUMIFS(рўйхат!BD:BD,рўйхат!$CX:$CX,$B$602,рўйхат!$D:$D,$C563)</f>
        <v/>
      </c>
      <c r="AV563" s="36">
        <f>SUMIFS(рўйхат!BE:BE,рўйхат!$CX:$CX,$B$602,рўйхат!$D:$D,$C563)</f>
        <v/>
      </c>
      <c r="AW563" s="35">
        <f>SUMIFS(рўйхат!BF:BF,рўйхат!$CX:$CX,$B$602,рўйхат!$D:$D,$C563)</f>
        <v/>
      </c>
      <c r="AX563" s="36">
        <f>SUMIFS(рўйхат!BG:BG,рўйхат!$CX:$CX,$B$602,рўйхат!$D:$D,$C563)</f>
        <v/>
      </c>
      <c r="AY563" s="35">
        <f>SUMIFS(рўйхат!BH:BH,рўйхат!$CX:$CX,$B$602,рўйхат!$D:$D,$C563)</f>
        <v/>
      </c>
      <c r="AZ563" s="36">
        <f>SUMIFS(рўйхат!BI:BI,рўйхат!$CX:$CX,$B$602,рўйхат!$D:$D,$C563)</f>
        <v/>
      </c>
      <c r="BA563" s="35">
        <f>SUMIFS(рўйхат!BJ:BJ,рўйхат!$CX:$CX,$B$602,рўйхат!$D:$D,$C563)</f>
        <v/>
      </c>
      <c r="BB563" s="36">
        <f>SUMIFS(рўйхат!BK:BK,рўйхат!$CX:$CX,$B$602,рўйхат!$D:$D,$C563)</f>
        <v/>
      </c>
      <c r="BC563" s="77">
        <f>IFERROR(AO563/E563,0)</f>
        <v/>
      </c>
      <c r="BD563" s="77">
        <f>IFERROR(AP563/F563,0)</f>
        <v/>
      </c>
      <c r="BE563" s="35">
        <f>SUMIFS(рўйхат!BL:BL,рўйхат!$CX:$CX,$B$602,рўйхат!$D:$D,$C563)</f>
        <v/>
      </c>
      <c r="BF563" s="36">
        <f>SUMIFS(рўйхат!BM:BM,рўйхат!$CX:$CX,$B$602,рўйхат!$D:$D,$C563)</f>
        <v/>
      </c>
      <c r="BG563" s="35">
        <f>SUMIFS(рўйхат!BN:BN,рўйхат!$CX:$CX,$B$602,рўйхат!$D:$D,$C563)</f>
        <v/>
      </c>
      <c r="BH563" s="36">
        <f>SUMIFS(рўйхат!BO:BO,рўйхат!$CX:$CX,$B$602,рўйхат!$D:$D,$C563)</f>
        <v/>
      </c>
      <c r="BI563" s="35">
        <f>SUMIFS(рўйхат!BP:BP,рўйхат!$CX:$CX,$B$602,рўйхат!$D:$D,$C563)</f>
        <v/>
      </c>
      <c r="BJ563" s="36">
        <f>SUMIFS(рўйхат!BQ:BQ,рўйхат!$CX:$CX,$B$602,рўйхат!$D:$D,$C563)</f>
        <v/>
      </c>
      <c r="BK563" s="35">
        <f>SUMIFS(рўйхат!BR:BR,рўйхат!$CX:$CX,$B$602,рўйхат!$D:$D,$C563)</f>
        <v/>
      </c>
      <c r="BL563" s="36">
        <f>SUMIFS(рўйхат!BS:BS,рўйхат!$CX:$CX,$B$602,рўйхат!$D:$D,$C563)</f>
        <v/>
      </c>
      <c r="BM563" s="35">
        <f>SUMIFS(рўйхат!BT:BT,рўйхат!$CX:$CX,$B$602,рўйхат!$D:$D,$C563)</f>
        <v/>
      </c>
      <c r="BN563" s="36">
        <f>SUMIFS(рўйхат!BU:BU,рўйхат!$CX:$CX,$B$602,рўйхат!$D:$D,$C563)</f>
        <v/>
      </c>
      <c r="BO563" s="35">
        <f>SUMIFS(рўйхат!BX:BX,рўйхат!$CX:$CX,$B$602,рўйхат!$D:$D,$C563)</f>
        <v/>
      </c>
      <c r="BP563" s="36">
        <f>SUMIFS(рўйхат!BY:BY,рўйхат!$CX:$CX,$B$602,рўйхат!$D:$D,$C563)</f>
        <v/>
      </c>
      <c r="BQ563" s="35">
        <f>SUMIFS(рўйхат!BZ:BZ,рўйхат!$CX:$CX,$B$602,рўйхат!$D:$D,$C563)</f>
        <v/>
      </c>
      <c r="BR563" s="36">
        <f>SUMIFS(рўйхат!CA:CA,рўйхат!$CX:$CX,$B$602,рўйхат!$D:$D,$C563)</f>
        <v/>
      </c>
      <c r="BS563" s="35">
        <f>SUMIFS(рўйхат!CB:CB,рўйхат!$CX:$CX,$B$602,рўйхат!$D:$D,$C563)</f>
        <v/>
      </c>
      <c r="BT563" s="36">
        <f>SUMIFS(рўйхат!CC:CC,рўйхат!$CX:$CX,$B$602,рўйхат!$D:$D,$C563)</f>
        <v/>
      </c>
      <c r="BU563" s="35">
        <f>SUMIFS(рўйхат!CD:CD,рўйхат!$CX:$CX,$B$602,рўйхат!$D:$D,$C563)</f>
        <v/>
      </c>
      <c r="BV563" s="36">
        <f>SUMIFS(рўйхат!CE:CE,рўйхат!$CX:$CX,$B$602,рўйхат!$D:$D,$C563)</f>
        <v/>
      </c>
      <c r="BW563" s="35">
        <f>SUMIFS(рўйхат!CH:CH,рўйхат!$CX:$CX,$B$602,рўйхат!$D:$D,$C563)</f>
        <v/>
      </c>
      <c r="BX563" s="36">
        <f>SUMIFS(рўйхат!CI:CI,рўйхат!$CX:$CX,$B$602,рўйхат!$D:$D,$C563)</f>
        <v/>
      </c>
      <c r="BY563" s="35">
        <f>SUMIFS(рўйхат!CJ:CJ,рўйхат!$CX:$CX,$B$602,рўйхат!$D:$D,$C563)</f>
        <v/>
      </c>
      <c r="BZ563" s="36">
        <f>SUMIFS(рўйхат!CK:CK,рўйхат!$CX:$CX,$B$602,рўйхат!$D:$D,$C563)</f>
        <v/>
      </c>
      <c r="CA563" s="35">
        <f>SUMIFS(рўйхат!CL:CL,рўйхат!$CX:$CX,$B$602,рўйхат!$D:$D,$C563)</f>
        <v/>
      </c>
      <c r="CB563" s="36">
        <f>SUMIFS(рўйхат!CM:CM,рўйхат!$CX:$CX,$B$602,рўйхат!$D:$D,$C563)</f>
        <v/>
      </c>
      <c r="CC563" s="35">
        <f>SUMIFS(рўйхат!CN:CN,рўйхат!$CX:$CX,$B$602,рўйхат!$D:$D,$C563)</f>
        <v/>
      </c>
      <c r="CD563" s="36">
        <f>SUMIFS(рўйхат!CO:CO,рўйхат!$CX:$CX,$B$602,рўйхат!$D:$D,$C563)</f>
        <v/>
      </c>
      <c r="CE563" s="77">
        <f>IFERROR(BE563/(Q563+BE563),0)</f>
        <v/>
      </c>
      <c r="CF563" s="78">
        <f>IFERROR(BF563/(R563+BF563),0)</f>
        <v/>
      </c>
    </row>
    <row r="564" hidden="1" outlineLevel="1" ht="30" customFormat="1" customHeight="1" s="8">
      <c r="A564" s="39" t="n"/>
      <c r="B564" s="50" t="n">
        <v>28</v>
      </c>
      <c r="C564" s="131" t="inlineStr">
        <is>
          <t>Қурилиши белгиланган муддатда якунланмаган объектлар</t>
        </is>
      </c>
      <c r="D564" s="16" t="n"/>
      <c r="E564" s="35">
        <f>SUMIFS(рўйхат!F:F,рўйхат!$CX:$CX,$B$602,рўйхат!$D:$D,$C564)</f>
        <v/>
      </c>
      <c r="F564" s="36">
        <f>SUMIFS(рўйхат!G:G,рўйхат!$CX:$CX,$B$602,рўйхат!$D:$D,$C564)</f>
        <v/>
      </c>
      <c r="G564" s="35">
        <f>SUMIFS(рўйхат!H:H,рўйхат!$CX:$CX,$B$602,рўйхат!$D:$D,$C564)</f>
        <v/>
      </c>
      <c r="H564" s="36">
        <f>SUMIFS(рўйхат!I:I,рўйхат!$CX:$CX,$B$602,рўйхат!$D:$D,$C564)</f>
        <v/>
      </c>
      <c r="I564" s="35">
        <f>SUMIFS(рўйхат!J:J,рўйхат!$CX:$CX,$B$602,рўйхат!$D:$D,$C564)</f>
        <v/>
      </c>
      <c r="J564" s="36">
        <f>SUMIFS(рўйхат!K:K,рўйхат!$CX:$CX,$B$602,рўйхат!$D:$D,$C564)</f>
        <v/>
      </c>
      <c r="K564" s="35">
        <f>SUMIFS(рўйхат!L:L,рўйхат!$CX:$CX,$B$602,рўйхат!$D:$D,$C564)</f>
        <v/>
      </c>
      <c r="L564" s="36">
        <f>SUMIFS(рўйхат!M:M,рўйхат!$CX:$CX,$B$602,рўйхат!$D:$D,$C564)</f>
        <v/>
      </c>
      <c r="M564" s="35">
        <f>SUMIFS(рўйхат!N:N,рўйхат!$CX:$CX,$B$602,рўйхат!$D:$D,$C564)</f>
        <v/>
      </c>
      <c r="N564" s="36">
        <f>SUMIFS(рўйхат!O:O,рўйхат!$CX:$CX,$B$602,рўйхат!$D:$D,$C564)</f>
        <v/>
      </c>
      <c r="O564" s="34">
        <f>IFERROR(M564/E564,0)</f>
        <v/>
      </c>
      <c r="P564" s="34">
        <f>IFERROR(N564/F564,0)</f>
        <v/>
      </c>
      <c r="Q564" s="35">
        <f>SUMIFS(рўйхат!P:P,рўйхат!$CX:$CX,$B$602,рўйхат!$D:$D,$C564)</f>
        <v/>
      </c>
      <c r="R564" s="36">
        <f>SUMIFS(рўйхат!Q:Q,рўйхат!$CX:$CX,$B$602,рўйхат!$D:$D,$C564)</f>
        <v/>
      </c>
      <c r="S564" s="35">
        <f>SUMIFS(рўйхат!R:R,рўйхат!$CX:$CX,$B$602,рўйхат!$D:$D,$C564)</f>
        <v/>
      </c>
      <c r="T564" s="36">
        <f>SUMIFS(рўйхат!S:S,рўйхат!$CX:$CX,$B$602,рўйхат!$D:$D,$C564)</f>
        <v/>
      </c>
      <c r="U564" s="35">
        <f>SUMIFS(рўйхат!T:T,рўйхат!$CX:$CX,$B$602,рўйхат!$D:$D,$C564)</f>
        <v/>
      </c>
      <c r="V564" s="36">
        <f>SUMIFS(рўйхат!U:U,рўйхат!$CX:$CX,$B$602,рўйхат!$D:$D,$C564)</f>
        <v/>
      </c>
      <c r="W564" s="35">
        <f>SUMIFS(рўйхат!V:V,рўйхат!$CX:$CX,$B$602,рўйхат!$D:$D,$C564)</f>
        <v/>
      </c>
      <c r="X564" s="36">
        <f>SUMIFS(рўйхат!W:W,рўйхат!$CX:$CX,$B$602,рўйхат!$D:$D,$C564)</f>
        <v/>
      </c>
      <c r="Y564" s="35">
        <f>SUMIFS(рўйхат!X:X,рўйхат!$CX:$CX,$B$602,рўйхат!$D:$D,$C564)</f>
        <v/>
      </c>
      <c r="Z564" s="36">
        <f>SUMIFS(рўйхат!Y:Y,рўйхат!$CX:$CX,$B$602,рўйхат!$D:$D,$C564)</f>
        <v/>
      </c>
      <c r="AA564" s="35">
        <f>SUMIFS(рўйхат!Z:Z,рўйхат!$CX:$CX,$B$602,рўйхат!$D:$D,$C564)</f>
        <v/>
      </c>
      <c r="AB564" s="36">
        <f>SUMIFS(рўйхат!AA:AA,рўйхат!$CX:$CX,$B$602,рўйхат!$D:$D,$C564)</f>
        <v/>
      </c>
      <c r="AC564" s="35">
        <f>SUMIFS(рўйхат!AB:AB,рўйхат!$CX:$CX,$B$602,рўйхат!$D:$D,$C564)</f>
        <v/>
      </c>
      <c r="AD564" s="36">
        <f>SUMIFS(рўйхат!AC:AC,рўйхат!$CX:$CX,$B$602,рўйхат!$D:$D,$C564)</f>
        <v/>
      </c>
      <c r="AE564" s="35">
        <f>SUMIFS(рўйхат!AD:AD,рўйхат!$CX:$CX,$B$602,рўйхат!$D:$D,$C564)</f>
        <v/>
      </c>
      <c r="AF564" s="36">
        <f>SUMIFS(рўйхат!AE:AE,рўйхат!$CX:$CX,$B$602,рўйхат!$D:$D,$C564)</f>
        <v/>
      </c>
      <c r="AG564" s="35">
        <f>SUMIFS(рўйхат!AH:AH,рўйхат!$CX:$CX,$B$602,рўйхат!$D:$D,$C564)</f>
        <v/>
      </c>
      <c r="AH564" s="36">
        <f>SUMIFS(рўйхат!AI:AI,рўйхат!$CX:$CX,$B$602,рўйхат!$D:$D,$C564)</f>
        <v/>
      </c>
      <c r="AI564" s="35">
        <f>SUMIFS(рўйхат!AJ:AJ,рўйхат!$CX:$CX,$B$602,рўйхат!$D:$D,$C564)</f>
        <v/>
      </c>
      <c r="AJ564" s="36">
        <f>SUMIFS(рўйхат!AK:AK,рўйхат!$CX:$CX,$B$602,рўйхат!$D:$D,$C564)</f>
        <v/>
      </c>
      <c r="AK564" s="35">
        <f>SUMIFS(рўйхат!AL:AL,рўйхат!$CX:$CX,$B$602,рўйхат!$D:$D,$C564)</f>
        <v/>
      </c>
      <c r="AL564" s="36">
        <f>SUMIFS(рўйхат!AM:AM,рўйхат!$CX:$CX,$B$602,рўйхат!$D:$D,$C564)</f>
        <v/>
      </c>
      <c r="AM564" s="77">
        <f>IFERROR(Q564/E564,0)</f>
        <v/>
      </c>
      <c r="AN564" s="77">
        <f>IFERROR(R564/F564,0)</f>
        <v/>
      </c>
      <c r="AO564" s="35">
        <f>SUMIFS(рўйхат!AX:AX,рўйхат!$CX:$CX,$B$602,рўйхат!$D:$D,$C564)</f>
        <v/>
      </c>
      <c r="AP564" s="36">
        <f>SUMIFS(рўйхат!AY:AY,рўйхат!$CX:$CX,$B$602,рўйхат!$D:$D,$C564)</f>
        <v/>
      </c>
      <c r="AQ564" s="35">
        <f>SUMIFS(рўйхат!AZ:AZ,рўйхат!$CX:$CX,$B$602,рўйхат!$D:$D,$C564)</f>
        <v/>
      </c>
      <c r="AR564" s="36">
        <f>SUMIFS(рўйхат!BA:BA,рўйхат!$CX:$CX,$B$602,рўйхат!$D:$D,$C564)</f>
        <v/>
      </c>
      <c r="AS564" s="35">
        <f>SUMIFS(рўйхат!BB:BB,рўйхат!$CX:$CX,$B$602,рўйхат!$D:$D,$C564)</f>
        <v/>
      </c>
      <c r="AT564" s="36">
        <f>SUMIFS(рўйхат!BC:BC,рўйхат!$CX:$CX,$B$602,рўйхат!$D:$D,$C564)</f>
        <v/>
      </c>
      <c r="AU564" s="35">
        <f>SUMIFS(рўйхат!BD:BD,рўйхат!$CX:$CX,$B$602,рўйхат!$D:$D,$C564)</f>
        <v/>
      </c>
      <c r="AV564" s="36">
        <f>SUMIFS(рўйхат!BE:BE,рўйхат!$CX:$CX,$B$602,рўйхат!$D:$D,$C564)</f>
        <v/>
      </c>
      <c r="AW564" s="35">
        <f>SUMIFS(рўйхат!BF:BF,рўйхат!$CX:$CX,$B$602,рўйхат!$D:$D,$C564)</f>
        <v/>
      </c>
      <c r="AX564" s="36">
        <f>SUMIFS(рўйхат!BG:BG,рўйхат!$CX:$CX,$B$602,рўйхат!$D:$D,$C564)</f>
        <v/>
      </c>
      <c r="AY564" s="35">
        <f>SUMIFS(рўйхат!BH:BH,рўйхат!$CX:$CX,$B$602,рўйхат!$D:$D,$C564)</f>
        <v/>
      </c>
      <c r="AZ564" s="36">
        <f>SUMIFS(рўйхат!BI:BI,рўйхат!$CX:$CX,$B$602,рўйхат!$D:$D,$C564)</f>
        <v/>
      </c>
      <c r="BA564" s="35">
        <f>SUMIFS(рўйхат!BJ:BJ,рўйхат!$CX:$CX,$B$602,рўйхат!$D:$D,$C564)</f>
        <v/>
      </c>
      <c r="BB564" s="36">
        <f>SUMIFS(рўйхат!BK:BK,рўйхат!$CX:$CX,$B$602,рўйхат!$D:$D,$C564)</f>
        <v/>
      </c>
      <c r="BC564" s="77">
        <f>IFERROR(AO564/E564,0)</f>
        <v/>
      </c>
      <c r="BD564" s="77">
        <f>IFERROR(AP564/F564,0)</f>
        <v/>
      </c>
      <c r="BE564" s="35">
        <f>SUMIFS(рўйхат!BL:BL,рўйхат!$CX:$CX,$B$602,рўйхат!$D:$D,$C564)</f>
        <v/>
      </c>
      <c r="BF564" s="36">
        <f>SUMIFS(рўйхат!BM:BM,рўйхат!$CX:$CX,$B$602,рўйхат!$D:$D,$C564)</f>
        <v/>
      </c>
      <c r="BG564" s="35">
        <f>SUMIFS(рўйхат!BN:BN,рўйхат!$CX:$CX,$B$602,рўйхат!$D:$D,$C564)</f>
        <v/>
      </c>
      <c r="BH564" s="36">
        <f>SUMIFS(рўйхат!BO:BO,рўйхат!$CX:$CX,$B$602,рўйхат!$D:$D,$C564)</f>
        <v/>
      </c>
      <c r="BI564" s="35">
        <f>SUMIFS(рўйхат!BP:BP,рўйхат!$CX:$CX,$B$602,рўйхат!$D:$D,$C564)</f>
        <v/>
      </c>
      <c r="BJ564" s="36">
        <f>SUMIFS(рўйхат!BQ:BQ,рўйхат!$CX:$CX,$B$602,рўйхат!$D:$D,$C564)</f>
        <v/>
      </c>
      <c r="BK564" s="35">
        <f>SUMIFS(рўйхат!BR:BR,рўйхат!$CX:$CX,$B$602,рўйхат!$D:$D,$C564)</f>
        <v/>
      </c>
      <c r="BL564" s="36">
        <f>SUMIFS(рўйхат!BS:BS,рўйхат!$CX:$CX,$B$602,рўйхат!$D:$D,$C564)</f>
        <v/>
      </c>
      <c r="BM564" s="35">
        <f>SUMIFS(рўйхат!BT:BT,рўйхат!$CX:$CX,$B$602,рўйхат!$D:$D,$C564)</f>
        <v/>
      </c>
      <c r="BN564" s="36">
        <f>SUMIFS(рўйхат!BU:BU,рўйхат!$CX:$CX,$B$602,рўйхат!$D:$D,$C564)</f>
        <v/>
      </c>
      <c r="BO564" s="35">
        <f>SUMIFS(рўйхат!BX:BX,рўйхат!$CX:$CX,$B$602,рўйхат!$D:$D,$C564)</f>
        <v/>
      </c>
      <c r="BP564" s="36">
        <f>SUMIFS(рўйхат!BY:BY,рўйхат!$CX:$CX,$B$602,рўйхат!$D:$D,$C564)</f>
        <v/>
      </c>
      <c r="BQ564" s="35">
        <f>SUMIFS(рўйхат!BZ:BZ,рўйхат!$CX:$CX,$B$602,рўйхат!$D:$D,$C564)</f>
        <v/>
      </c>
      <c r="BR564" s="36">
        <f>SUMIFS(рўйхат!CA:CA,рўйхат!$CX:$CX,$B$602,рўйхат!$D:$D,$C564)</f>
        <v/>
      </c>
      <c r="BS564" s="35">
        <f>SUMIFS(рўйхат!CB:CB,рўйхат!$CX:$CX,$B$602,рўйхат!$D:$D,$C564)</f>
        <v/>
      </c>
      <c r="BT564" s="36">
        <f>SUMIFS(рўйхат!CC:CC,рўйхат!$CX:$CX,$B$602,рўйхат!$D:$D,$C564)</f>
        <v/>
      </c>
      <c r="BU564" s="35">
        <f>SUMIFS(рўйхат!CD:CD,рўйхат!$CX:$CX,$B$602,рўйхат!$D:$D,$C564)</f>
        <v/>
      </c>
      <c r="BV564" s="36">
        <f>SUMIFS(рўйхат!CE:CE,рўйхат!$CX:$CX,$B$602,рўйхат!$D:$D,$C564)</f>
        <v/>
      </c>
      <c r="BW564" s="35">
        <f>SUMIFS(рўйхат!CH:CH,рўйхат!$CX:$CX,$B$602,рўйхат!$D:$D,$C564)</f>
        <v/>
      </c>
      <c r="BX564" s="36">
        <f>SUMIFS(рўйхат!CI:CI,рўйхат!$CX:$CX,$B$602,рўйхат!$D:$D,$C564)</f>
        <v/>
      </c>
      <c r="BY564" s="35">
        <f>SUMIFS(рўйхат!CJ:CJ,рўйхат!$CX:$CX,$B$602,рўйхат!$D:$D,$C564)</f>
        <v/>
      </c>
      <c r="BZ564" s="36">
        <f>SUMIFS(рўйхат!CK:CK,рўйхат!$CX:$CX,$B$602,рўйхат!$D:$D,$C564)</f>
        <v/>
      </c>
      <c r="CA564" s="35">
        <f>SUMIFS(рўйхат!CL:CL,рўйхат!$CX:$CX,$B$602,рўйхат!$D:$D,$C564)</f>
        <v/>
      </c>
      <c r="CB564" s="36">
        <f>SUMIFS(рўйхат!CM:CM,рўйхат!$CX:$CX,$B$602,рўйхат!$D:$D,$C564)</f>
        <v/>
      </c>
      <c r="CC564" s="35">
        <f>SUMIFS(рўйхат!CN:CN,рўйхат!$CX:$CX,$B$602,рўйхат!$D:$D,$C564)</f>
        <v/>
      </c>
      <c r="CD564" s="36">
        <f>SUMIFS(рўйхат!CO:CO,рўйхат!$CX:$CX,$B$602,рўйхат!$D:$D,$C564)</f>
        <v/>
      </c>
      <c r="CE564" s="77">
        <f>IFERROR(BE564/(Q564+BE564),0)</f>
        <v/>
      </c>
      <c r="CF564" s="78">
        <f>IFERROR(BF564/(R564+BF564),0)</f>
        <v/>
      </c>
    </row>
    <row r="565" hidden="1" outlineLevel="1" ht="30" customFormat="1" customHeight="1" s="8">
      <c r="A565" s="39" t="n"/>
      <c r="B565" s="50" t="n">
        <v>29</v>
      </c>
      <c r="C565" s="131" t="inlineStr">
        <is>
          <t>Лицензияга эга бўлмаган етказиб берувчилардан дори воситаларининг хариди</t>
        </is>
      </c>
      <c r="D565" s="16" t="n"/>
      <c r="E565" s="35">
        <f>SUMIFS(рўйхат!F:F,рўйхат!$CX:$CX,$B$602,рўйхат!$D:$D,$C565)</f>
        <v/>
      </c>
      <c r="F565" s="36">
        <f>SUMIFS(рўйхат!G:G,рўйхат!$CX:$CX,$B$602,рўйхат!$D:$D,$C565)</f>
        <v/>
      </c>
      <c r="G565" s="35">
        <f>SUMIFS(рўйхат!H:H,рўйхат!$CX:$CX,$B$602,рўйхат!$D:$D,$C565)</f>
        <v/>
      </c>
      <c r="H565" s="36">
        <f>SUMIFS(рўйхат!I:I,рўйхат!$CX:$CX,$B$602,рўйхат!$D:$D,$C565)</f>
        <v/>
      </c>
      <c r="I565" s="35">
        <f>SUMIFS(рўйхат!J:J,рўйхат!$CX:$CX,$B$602,рўйхат!$D:$D,$C565)</f>
        <v/>
      </c>
      <c r="J565" s="36">
        <f>SUMIFS(рўйхат!K:K,рўйхат!$CX:$CX,$B$602,рўйхат!$D:$D,$C565)</f>
        <v/>
      </c>
      <c r="K565" s="35">
        <f>SUMIFS(рўйхат!L:L,рўйхат!$CX:$CX,$B$602,рўйхат!$D:$D,$C565)</f>
        <v/>
      </c>
      <c r="L565" s="36">
        <f>SUMIFS(рўйхат!M:M,рўйхат!$CX:$CX,$B$602,рўйхат!$D:$D,$C565)</f>
        <v/>
      </c>
      <c r="M565" s="35">
        <f>SUMIFS(рўйхат!N:N,рўйхат!$CX:$CX,$B$602,рўйхат!$D:$D,$C565)</f>
        <v/>
      </c>
      <c r="N565" s="36">
        <f>SUMIFS(рўйхат!O:O,рўйхат!$CX:$CX,$B$602,рўйхат!$D:$D,$C565)</f>
        <v/>
      </c>
      <c r="O565" s="34">
        <f>IFERROR(M565/E565,0)</f>
        <v/>
      </c>
      <c r="P565" s="34">
        <f>IFERROR(N565/F565,0)</f>
        <v/>
      </c>
      <c r="Q565" s="35">
        <f>SUMIFS(рўйхат!P:P,рўйхат!$CX:$CX,$B$602,рўйхат!$D:$D,$C565)</f>
        <v/>
      </c>
      <c r="R565" s="36">
        <f>SUMIFS(рўйхат!Q:Q,рўйхат!$CX:$CX,$B$602,рўйхат!$D:$D,$C565)</f>
        <v/>
      </c>
      <c r="S565" s="35">
        <f>SUMIFS(рўйхат!R:R,рўйхат!$CX:$CX,$B$602,рўйхат!$D:$D,$C565)</f>
        <v/>
      </c>
      <c r="T565" s="36">
        <f>SUMIFS(рўйхат!S:S,рўйхат!$CX:$CX,$B$602,рўйхат!$D:$D,$C565)</f>
        <v/>
      </c>
      <c r="U565" s="35">
        <f>SUMIFS(рўйхат!T:T,рўйхат!$CX:$CX,$B$602,рўйхат!$D:$D,$C565)</f>
        <v/>
      </c>
      <c r="V565" s="36">
        <f>SUMIFS(рўйхат!U:U,рўйхат!$CX:$CX,$B$602,рўйхат!$D:$D,$C565)</f>
        <v/>
      </c>
      <c r="W565" s="35">
        <f>SUMIFS(рўйхат!V:V,рўйхат!$CX:$CX,$B$602,рўйхат!$D:$D,$C565)</f>
        <v/>
      </c>
      <c r="X565" s="36">
        <f>SUMIFS(рўйхат!W:W,рўйхат!$CX:$CX,$B$602,рўйхат!$D:$D,$C565)</f>
        <v/>
      </c>
      <c r="Y565" s="35">
        <f>SUMIFS(рўйхат!X:X,рўйхат!$CX:$CX,$B$602,рўйхат!$D:$D,$C565)</f>
        <v/>
      </c>
      <c r="Z565" s="36">
        <f>SUMIFS(рўйхат!Y:Y,рўйхат!$CX:$CX,$B$602,рўйхат!$D:$D,$C565)</f>
        <v/>
      </c>
      <c r="AA565" s="35">
        <f>SUMIFS(рўйхат!Z:Z,рўйхат!$CX:$CX,$B$602,рўйхат!$D:$D,$C565)</f>
        <v/>
      </c>
      <c r="AB565" s="36">
        <f>SUMIFS(рўйхат!AA:AA,рўйхат!$CX:$CX,$B$602,рўйхат!$D:$D,$C565)</f>
        <v/>
      </c>
      <c r="AC565" s="35">
        <f>SUMIFS(рўйхат!AB:AB,рўйхат!$CX:$CX,$B$602,рўйхат!$D:$D,$C565)</f>
        <v/>
      </c>
      <c r="AD565" s="36">
        <f>SUMIFS(рўйхат!AC:AC,рўйхат!$CX:$CX,$B$602,рўйхат!$D:$D,$C565)</f>
        <v/>
      </c>
      <c r="AE565" s="35">
        <f>SUMIFS(рўйхат!AD:AD,рўйхат!$CX:$CX,$B$602,рўйхат!$D:$D,$C565)</f>
        <v/>
      </c>
      <c r="AF565" s="36">
        <f>SUMIFS(рўйхат!AE:AE,рўйхат!$CX:$CX,$B$602,рўйхат!$D:$D,$C565)</f>
        <v/>
      </c>
      <c r="AG565" s="35">
        <f>SUMIFS(рўйхат!AH:AH,рўйхат!$CX:$CX,$B$602,рўйхат!$D:$D,$C565)</f>
        <v/>
      </c>
      <c r="AH565" s="36">
        <f>SUMIFS(рўйхат!AI:AI,рўйхат!$CX:$CX,$B$602,рўйхат!$D:$D,$C565)</f>
        <v/>
      </c>
      <c r="AI565" s="35">
        <f>SUMIFS(рўйхат!AJ:AJ,рўйхат!$CX:$CX,$B$602,рўйхат!$D:$D,$C565)</f>
        <v/>
      </c>
      <c r="AJ565" s="36">
        <f>SUMIFS(рўйхат!AK:AK,рўйхат!$CX:$CX,$B$602,рўйхат!$D:$D,$C565)</f>
        <v/>
      </c>
      <c r="AK565" s="35">
        <f>SUMIFS(рўйхат!AL:AL,рўйхат!$CX:$CX,$B$602,рўйхат!$D:$D,$C565)</f>
        <v/>
      </c>
      <c r="AL565" s="36">
        <f>SUMIFS(рўйхат!AM:AM,рўйхат!$CX:$CX,$B$602,рўйхат!$D:$D,$C565)</f>
        <v/>
      </c>
      <c r="AM565" s="77">
        <f>IFERROR(Q565/E565,0)</f>
        <v/>
      </c>
      <c r="AN565" s="77">
        <f>IFERROR(R565/F565,0)</f>
        <v/>
      </c>
      <c r="AO565" s="35">
        <f>SUMIFS(рўйхат!AX:AX,рўйхат!$CX:$CX,$B$602,рўйхат!$D:$D,$C565)</f>
        <v/>
      </c>
      <c r="AP565" s="36">
        <f>SUMIFS(рўйхат!AY:AY,рўйхат!$CX:$CX,$B$602,рўйхат!$D:$D,$C565)</f>
        <v/>
      </c>
      <c r="AQ565" s="35">
        <f>SUMIFS(рўйхат!AZ:AZ,рўйхат!$CX:$CX,$B$602,рўйхат!$D:$D,$C565)</f>
        <v/>
      </c>
      <c r="AR565" s="36">
        <f>SUMIFS(рўйхат!BA:BA,рўйхат!$CX:$CX,$B$602,рўйхат!$D:$D,$C565)</f>
        <v/>
      </c>
      <c r="AS565" s="35">
        <f>SUMIFS(рўйхат!BB:BB,рўйхат!$CX:$CX,$B$602,рўйхат!$D:$D,$C565)</f>
        <v/>
      </c>
      <c r="AT565" s="36">
        <f>SUMIFS(рўйхат!BC:BC,рўйхат!$CX:$CX,$B$602,рўйхат!$D:$D,$C565)</f>
        <v/>
      </c>
      <c r="AU565" s="35">
        <f>SUMIFS(рўйхат!BD:BD,рўйхат!$CX:$CX,$B$602,рўйхат!$D:$D,$C565)</f>
        <v/>
      </c>
      <c r="AV565" s="36">
        <f>SUMIFS(рўйхат!BE:BE,рўйхат!$CX:$CX,$B$602,рўйхат!$D:$D,$C565)</f>
        <v/>
      </c>
      <c r="AW565" s="35">
        <f>SUMIFS(рўйхат!BF:BF,рўйхат!$CX:$CX,$B$602,рўйхат!$D:$D,$C565)</f>
        <v/>
      </c>
      <c r="AX565" s="36">
        <f>SUMIFS(рўйхат!BG:BG,рўйхат!$CX:$CX,$B$602,рўйхат!$D:$D,$C565)</f>
        <v/>
      </c>
      <c r="AY565" s="35">
        <f>SUMIFS(рўйхат!BH:BH,рўйхат!$CX:$CX,$B$602,рўйхат!$D:$D,$C565)</f>
        <v/>
      </c>
      <c r="AZ565" s="36">
        <f>SUMIFS(рўйхат!BI:BI,рўйхат!$CX:$CX,$B$602,рўйхат!$D:$D,$C565)</f>
        <v/>
      </c>
      <c r="BA565" s="35">
        <f>SUMIFS(рўйхат!BJ:BJ,рўйхат!$CX:$CX,$B$602,рўйхат!$D:$D,$C565)</f>
        <v/>
      </c>
      <c r="BB565" s="36">
        <f>SUMIFS(рўйхат!BK:BK,рўйхат!$CX:$CX,$B$602,рўйхат!$D:$D,$C565)</f>
        <v/>
      </c>
      <c r="BC565" s="77">
        <f>IFERROR(AO565/E565,0)</f>
        <v/>
      </c>
      <c r="BD565" s="77">
        <f>IFERROR(AP565/F565,0)</f>
        <v/>
      </c>
      <c r="BE565" s="35">
        <f>SUMIFS(рўйхат!BL:BL,рўйхат!$CX:$CX,$B$602,рўйхат!$D:$D,$C565)</f>
        <v/>
      </c>
      <c r="BF565" s="36">
        <f>SUMIFS(рўйхат!BM:BM,рўйхат!$CX:$CX,$B$602,рўйхат!$D:$D,$C565)</f>
        <v/>
      </c>
      <c r="BG565" s="35">
        <f>SUMIFS(рўйхат!BN:BN,рўйхат!$CX:$CX,$B$602,рўйхат!$D:$D,$C565)</f>
        <v/>
      </c>
      <c r="BH565" s="36">
        <f>SUMIFS(рўйхат!BO:BO,рўйхат!$CX:$CX,$B$602,рўйхат!$D:$D,$C565)</f>
        <v/>
      </c>
      <c r="BI565" s="35">
        <f>SUMIFS(рўйхат!BP:BP,рўйхат!$CX:$CX,$B$602,рўйхат!$D:$D,$C565)</f>
        <v/>
      </c>
      <c r="BJ565" s="36">
        <f>SUMIFS(рўйхат!BQ:BQ,рўйхат!$CX:$CX,$B$602,рўйхат!$D:$D,$C565)</f>
        <v/>
      </c>
      <c r="BK565" s="35">
        <f>SUMIFS(рўйхат!BR:BR,рўйхат!$CX:$CX,$B$602,рўйхат!$D:$D,$C565)</f>
        <v/>
      </c>
      <c r="BL565" s="36">
        <f>SUMIFS(рўйхат!BS:BS,рўйхат!$CX:$CX,$B$602,рўйхат!$D:$D,$C565)</f>
        <v/>
      </c>
      <c r="BM565" s="35">
        <f>SUMIFS(рўйхат!BT:BT,рўйхат!$CX:$CX,$B$602,рўйхат!$D:$D,$C565)</f>
        <v/>
      </c>
      <c r="BN565" s="36">
        <f>SUMIFS(рўйхат!BU:BU,рўйхат!$CX:$CX,$B$602,рўйхат!$D:$D,$C565)</f>
        <v/>
      </c>
      <c r="BO565" s="35">
        <f>SUMIFS(рўйхат!BX:BX,рўйхат!$CX:$CX,$B$602,рўйхат!$D:$D,$C565)</f>
        <v/>
      </c>
      <c r="BP565" s="36">
        <f>SUMIFS(рўйхат!BY:BY,рўйхат!$CX:$CX,$B$602,рўйхат!$D:$D,$C565)</f>
        <v/>
      </c>
      <c r="BQ565" s="35">
        <f>SUMIFS(рўйхат!BZ:BZ,рўйхат!$CX:$CX,$B$602,рўйхат!$D:$D,$C565)</f>
        <v/>
      </c>
      <c r="BR565" s="36">
        <f>SUMIFS(рўйхат!CA:CA,рўйхат!$CX:$CX,$B$602,рўйхат!$D:$D,$C565)</f>
        <v/>
      </c>
      <c r="BS565" s="35">
        <f>SUMIFS(рўйхат!CB:CB,рўйхат!$CX:$CX,$B$602,рўйхат!$D:$D,$C565)</f>
        <v/>
      </c>
      <c r="BT565" s="36">
        <f>SUMIFS(рўйхат!CC:CC,рўйхат!$CX:$CX,$B$602,рўйхат!$D:$D,$C565)</f>
        <v/>
      </c>
      <c r="BU565" s="35">
        <f>SUMIFS(рўйхат!CD:CD,рўйхат!$CX:$CX,$B$602,рўйхат!$D:$D,$C565)</f>
        <v/>
      </c>
      <c r="BV565" s="36">
        <f>SUMIFS(рўйхат!CE:CE,рўйхат!$CX:$CX,$B$602,рўйхат!$D:$D,$C565)</f>
        <v/>
      </c>
      <c r="BW565" s="35">
        <f>SUMIFS(рўйхат!CH:CH,рўйхат!$CX:$CX,$B$602,рўйхат!$D:$D,$C565)</f>
        <v/>
      </c>
      <c r="BX565" s="36">
        <f>SUMIFS(рўйхат!CI:CI,рўйхат!$CX:$CX,$B$602,рўйхат!$D:$D,$C565)</f>
        <v/>
      </c>
      <c r="BY565" s="35">
        <f>SUMIFS(рўйхат!CJ:CJ,рўйхат!$CX:$CX,$B$602,рўйхат!$D:$D,$C565)</f>
        <v/>
      </c>
      <c r="BZ565" s="36">
        <f>SUMIFS(рўйхат!CK:CK,рўйхат!$CX:$CX,$B$602,рўйхат!$D:$D,$C565)</f>
        <v/>
      </c>
      <c r="CA565" s="35">
        <f>SUMIFS(рўйхат!CL:CL,рўйхат!$CX:$CX,$B$602,рўйхат!$D:$D,$C565)</f>
        <v/>
      </c>
      <c r="CB565" s="36">
        <f>SUMIFS(рўйхат!CM:CM,рўйхат!$CX:$CX,$B$602,рўйхат!$D:$D,$C565)</f>
        <v/>
      </c>
      <c r="CC565" s="35">
        <f>SUMIFS(рўйхат!CN:CN,рўйхат!$CX:$CX,$B$602,рўйхат!$D:$D,$C565)</f>
        <v/>
      </c>
      <c r="CD565" s="36">
        <f>SUMIFS(рўйхат!CO:CO,рўйхат!$CX:$CX,$B$602,рўйхат!$D:$D,$C565)</f>
        <v/>
      </c>
      <c r="CE565" s="77">
        <f>IFERROR(BE565/(Q565+BE565),0)</f>
        <v/>
      </c>
      <c r="CF565" s="78">
        <f>IFERROR(BF565/(R565+BF565),0)</f>
        <v/>
      </c>
    </row>
    <row r="566" hidden="1" outlineLevel="1" ht="30" customFormat="1" customHeight="1" s="8">
      <c r="A566" s="39" t="n"/>
      <c r="B566" s="50" t="n">
        <v>30</v>
      </c>
      <c r="C566" s="131" t="inlineStr">
        <is>
          <t>Мансабдор шахсларга боғлиқ етказиб берувчилар билан тузилган шартномалар</t>
        </is>
      </c>
      <c r="D566" s="16" t="n"/>
      <c r="E566" s="35">
        <f>SUMIFS(рўйхат!F:F,рўйхат!$CX:$CX,$B$602,рўйхат!$D:$D,$C566)</f>
        <v/>
      </c>
      <c r="F566" s="36">
        <f>SUMIFS(рўйхат!G:G,рўйхат!$CX:$CX,$B$602,рўйхат!$D:$D,$C566)</f>
        <v/>
      </c>
      <c r="G566" s="35">
        <f>SUMIFS(рўйхат!H:H,рўйхат!$CX:$CX,$B$602,рўйхат!$D:$D,$C566)</f>
        <v/>
      </c>
      <c r="H566" s="36">
        <f>SUMIFS(рўйхат!I:I,рўйхат!$CX:$CX,$B$602,рўйхат!$D:$D,$C566)</f>
        <v/>
      </c>
      <c r="I566" s="35">
        <f>SUMIFS(рўйхат!J:J,рўйхат!$CX:$CX,$B$602,рўйхат!$D:$D,$C566)</f>
        <v/>
      </c>
      <c r="J566" s="36">
        <f>SUMIFS(рўйхат!K:K,рўйхат!$CX:$CX,$B$602,рўйхат!$D:$D,$C566)</f>
        <v/>
      </c>
      <c r="K566" s="35">
        <f>SUMIFS(рўйхат!L:L,рўйхат!$CX:$CX,$B$602,рўйхат!$D:$D,$C566)</f>
        <v/>
      </c>
      <c r="L566" s="36">
        <f>SUMIFS(рўйхат!M:M,рўйхат!$CX:$CX,$B$602,рўйхат!$D:$D,$C566)</f>
        <v/>
      </c>
      <c r="M566" s="35">
        <f>SUMIFS(рўйхат!N:N,рўйхат!$CX:$CX,$B$602,рўйхат!$D:$D,$C566)</f>
        <v/>
      </c>
      <c r="N566" s="36">
        <f>SUMIFS(рўйхат!O:O,рўйхат!$CX:$CX,$B$602,рўйхат!$D:$D,$C566)</f>
        <v/>
      </c>
      <c r="O566" s="34">
        <f>IFERROR(M566/E566,0)</f>
        <v/>
      </c>
      <c r="P566" s="34">
        <f>IFERROR(N566/F566,0)</f>
        <v/>
      </c>
      <c r="Q566" s="35">
        <f>SUMIFS(рўйхат!P:P,рўйхат!$CX:$CX,$B$602,рўйхат!$D:$D,$C566)</f>
        <v/>
      </c>
      <c r="R566" s="36">
        <f>SUMIFS(рўйхат!Q:Q,рўйхат!$CX:$CX,$B$602,рўйхат!$D:$D,$C566)</f>
        <v/>
      </c>
      <c r="S566" s="35">
        <f>SUMIFS(рўйхат!R:R,рўйхат!$CX:$CX,$B$602,рўйхат!$D:$D,$C566)</f>
        <v/>
      </c>
      <c r="T566" s="36">
        <f>SUMIFS(рўйхат!S:S,рўйхат!$CX:$CX,$B$602,рўйхат!$D:$D,$C566)</f>
        <v/>
      </c>
      <c r="U566" s="35">
        <f>SUMIFS(рўйхат!T:T,рўйхат!$CX:$CX,$B$602,рўйхат!$D:$D,$C566)</f>
        <v/>
      </c>
      <c r="V566" s="36">
        <f>SUMIFS(рўйхат!U:U,рўйхат!$CX:$CX,$B$602,рўйхат!$D:$D,$C566)</f>
        <v/>
      </c>
      <c r="W566" s="35">
        <f>SUMIFS(рўйхат!V:V,рўйхат!$CX:$CX,$B$602,рўйхат!$D:$D,$C566)</f>
        <v/>
      </c>
      <c r="X566" s="36">
        <f>SUMIFS(рўйхат!W:W,рўйхат!$CX:$CX,$B$602,рўйхат!$D:$D,$C566)</f>
        <v/>
      </c>
      <c r="Y566" s="35">
        <f>SUMIFS(рўйхат!X:X,рўйхат!$CX:$CX,$B$602,рўйхат!$D:$D,$C566)</f>
        <v/>
      </c>
      <c r="Z566" s="36">
        <f>SUMIFS(рўйхат!Y:Y,рўйхат!$CX:$CX,$B$602,рўйхат!$D:$D,$C566)</f>
        <v/>
      </c>
      <c r="AA566" s="35">
        <f>SUMIFS(рўйхат!Z:Z,рўйхат!$CX:$CX,$B$602,рўйхат!$D:$D,$C566)</f>
        <v/>
      </c>
      <c r="AB566" s="36">
        <f>SUMIFS(рўйхат!AA:AA,рўйхат!$CX:$CX,$B$602,рўйхат!$D:$D,$C566)</f>
        <v/>
      </c>
      <c r="AC566" s="35">
        <f>SUMIFS(рўйхат!AB:AB,рўйхат!$CX:$CX,$B$602,рўйхат!$D:$D,$C566)</f>
        <v/>
      </c>
      <c r="AD566" s="36">
        <f>SUMIFS(рўйхат!AC:AC,рўйхат!$CX:$CX,$B$602,рўйхат!$D:$D,$C566)</f>
        <v/>
      </c>
      <c r="AE566" s="35">
        <f>SUMIFS(рўйхат!AD:AD,рўйхат!$CX:$CX,$B$602,рўйхат!$D:$D,$C566)</f>
        <v/>
      </c>
      <c r="AF566" s="36">
        <f>SUMIFS(рўйхат!AE:AE,рўйхат!$CX:$CX,$B$602,рўйхат!$D:$D,$C566)</f>
        <v/>
      </c>
      <c r="AG566" s="35">
        <f>SUMIFS(рўйхат!AH:AH,рўйхат!$CX:$CX,$B$602,рўйхат!$D:$D,$C566)</f>
        <v/>
      </c>
      <c r="AH566" s="36">
        <f>SUMIFS(рўйхат!AI:AI,рўйхат!$CX:$CX,$B$602,рўйхат!$D:$D,$C566)</f>
        <v/>
      </c>
      <c r="AI566" s="35">
        <f>SUMIFS(рўйхат!AJ:AJ,рўйхат!$CX:$CX,$B$602,рўйхат!$D:$D,$C566)</f>
        <v/>
      </c>
      <c r="AJ566" s="36">
        <f>SUMIFS(рўйхат!AK:AK,рўйхат!$CX:$CX,$B$602,рўйхат!$D:$D,$C566)</f>
        <v/>
      </c>
      <c r="AK566" s="35">
        <f>SUMIFS(рўйхат!AL:AL,рўйхат!$CX:$CX,$B$602,рўйхат!$D:$D,$C566)</f>
        <v/>
      </c>
      <c r="AL566" s="36">
        <f>SUMIFS(рўйхат!AM:AM,рўйхат!$CX:$CX,$B$602,рўйхат!$D:$D,$C566)</f>
        <v/>
      </c>
      <c r="AM566" s="77">
        <f>IFERROR(Q566/E566,0)</f>
        <v/>
      </c>
      <c r="AN566" s="77">
        <f>IFERROR(R566/F566,0)</f>
        <v/>
      </c>
      <c r="AO566" s="35">
        <f>SUMIFS(рўйхат!AX:AX,рўйхат!$CX:$CX,$B$602,рўйхат!$D:$D,$C566)</f>
        <v/>
      </c>
      <c r="AP566" s="36">
        <f>SUMIFS(рўйхат!AY:AY,рўйхат!$CX:$CX,$B$602,рўйхат!$D:$D,$C566)</f>
        <v/>
      </c>
      <c r="AQ566" s="35">
        <f>SUMIFS(рўйхат!AZ:AZ,рўйхат!$CX:$CX,$B$602,рўйхат!$D:$D,$C566)</f>
        <v/>
      </c>
      <c r="AR566" s="36">
        <f>SUMIFS(рўйхат!BA:BA,рўйхат!$CX:$CX,$B$602,рўйхат!$D:$D,$C566)</f>
        <v/>
      </c>
      <c r="AS566" s="35">
        <f>SUMIFS(рўйхат!BB:BB,рўйхат!$CX:$CX,$B$602,рўйхат!$D:$D,$C566)</f>
        <v/>
      </c>
      <c r="AT566" s="36">
        <f>SUMIFS(рўйхат!BC:BC,рўйхат!$CX:$CX,$B$602,рўйхат!$D:$D,$C566)</f>
        <v/>
      </c>
      <c r="AU566" s="35">
        <f>SUMIFS(рўйхат!BD:BD,рўйхат!$CX:$CX,$B$602,рўйхат!$D:$D,$C566)</f>
        <v/>
      </c>
      <c r="AV566" s="36">
        <f>SUMIFS(рўйхат!BE:BE,рўйхат!$CX:$CX,$B$602,рўйхат!$D:$D,$C566)</f>
        <v/>
      </c>
      <c r="AW566" s="35">
        <f>SUMIFS(рўйхат!BF:BF,рўйхат!$CX:$CX,$B$602,рўйхат!$D:$D,$C566)</f>
        <v/>
      </c>
      <c r="AX566" s="36">
        <f>SUMIFS(рўйхат!BG:BG,рўйхат!$CX:$CX,$B$602,рўйхат!$D:$D,$C566)</f>
        <v/>
      </c>
      <c r="AY566" s="35">
        <f>SUMIFS(рўйхат!BH:BH,рўйхат!$CX:$CX,$B$602,рўйхат!$D:$D,$C566)</f>
        <v/>
      </c>
      <c r="AZ566" s="36">
        <f>SUMIFS(рўйхат!BI:BI,рўйхат!$CX:$CX,$B$602,рўйхат!$D:$D,$C566)</f>
        <v/>
      </c>
      <c r="BA566" s="35">
        <f>SUMIFS(рўйхат!BJ:BJ,рўйхат!$CX:$CX,$B$602,рўйхат!$D:$D,$C566)</f>
        <v/>
      </c>
      <c r="BB566" s="36">
        <f>SUMIFS(рўйхат!BK:BK,рўйхат!$CX:$CX,$B$602,рўйхат!$D:$D,$C566)</f>
        <v/>
      </c>
      <c r="BC566" s="77">
        <f>IFERROR(AO566/E566,0)</f>
        <v/>
      </c>
      <c r="BD566" s="77">
        <f>IFERROR(AP566/F566,0)</f>
        <v/>
      </c>
      <c r="BE566" s="35">
        <f>SUMIFS(рўйхат!BL:BL,рўйхат!$CX:$CX,$B$602,рўйхат!$D:$D,$C566)</f>
        <v/>
      </c>
      <c r="BF566" s="36">
        <f>SUMIFS(рўйхат!BM:BM,рўйхат!$CX:$CX,$B$602,рўйхат!$D:$D,$C566)</f>
        <v/>
      </c>
      <c r="BG566" s="35">
        <f>SUMIFS(рўйхат!BN:BN,рўйхат!$CX:$CX,$B$602,рўйхат!$D:$D,$C566)</f>
        <v/>
      </c>
      <c r="BH566" s="36">
        <f>SUMIFS(рўйхат!BO:BO,рўйхат!$CX:$CX,$B$602,рўйхат!$D:$D,$C566)</f>
        <v/>
      </c>
      <c r="BI566" s="35">
        <f>SUMIFS(рўйхат!BP:BP,рўйхат!$CX:$CX,$B$602,рўйхат!$D:$D,$C566)</f>
        <v/>
      </c>
      <c r="BJ566" s="36">
        <f>SUMIFS(рўйхат!BQ:BQ,рўйхат!$CX:$CX,$B$602,рўйхат!$D:$D,$C566)</f>
        <v/>
      </c>
      <c r="BK566" s="35">
        <f>SUMIFS(рўйхат!BR:BR,рўйхат!$CX:$CX,$B$602,рўйхат!$D:$D,$C566)</f>
        <v/>
      </c>
      <c r="BL566" s="36">
        <f>SUMIFS(рўйхат!BS:BS,рўйхат!$CX:$CX,$B$602,рўйхат!$D:$D,$C566)</f>
        <v/>
      </c>
      <c r="BM566" s="35">
        <f>SUMIFS(рўйхат!BT:BT,рўйхат!$CX:$CX,$B$602,рўйхат!$D:$D,$C566)</f>
        <v/>
      </c>
      <c r="BN566" s="36">
        <f>SUMIFS(рўйхат!BU:BU,рўйхат!$CX:$CX,$B$602,рўйхат!$D:$D,$C566)</f>
        <v/>
      </c>
      <c r="BO566" s="35">
        <f>SUMIFS(рўйхат!BX:BX,рўйхат!$CX:$CX,$B$602,рўйхат!$D:$D,$C566)</f>
        <v/>
      </c>
      <c r="BP566" s="36">
        <f>SUMIFS(рўйхат!BY:BY,рўйхат!$CX:$CX,$B$602,рўйхат!$D:$D,$C566)</f>
        <v/>
      </c>
      <c r="BQ566" s="35">
        <f>SUMIFS(рўйхат!BZ:BZ,рўйхат!$CX:$CX,$B$602,рўйхат!$D:$D,$C566)</f>
        <v/>
      </c>
      <c r="BR566" s="36">
        <f>SUMIFS(рўйхат!CA:CA,рўйхат!$CX:$CX,$B$602,рўйхат!$D:$D,$C566)</f>
        <v/>
      </c>
      <c r="BS566" s="35">
        <f>SUMIFS(рўйхат!CB:CB,рўйхат!$CX:$CX,$B$602,рўйхат!$D:$D,$C566)</f>
        <v/>
      </c>
      <c r="BT566" s="36">
        <f>SUMIFS(рўйхат!CC:CC,рўйхат!$CX:$CX,$B$602,рўйхат!$D:$D,$C566)</f>
        <v/>
      </c>
      <c r="BU566" s="35">
        <f>SUMIFS(рўйхат!CD:CD,рўйхат!$CX:$CX,$B$602,рўйхат!$D:$D,$C566)</f>
        <v/>
      </c>
      <c r="BV566" s="36">
        <f>SUMIFS(рўйхат!CE:CE,рўйхат!$CX:$CX,$B$602,рўйхат!$D:$D,$C566)</f>
        <v/>
      </c>
      <c r="BW566" s="35">
        <f>SUMIFS(рўйхат!CH:CH,рўйхат!$CX:$CX,$B$602,рўйхат!$D:$D,$C566)</f>
        <v/>
      </c>
      <c r="BX566" s="36">
        <f>SUMIFS(рўйхат!CI:CI,рўйхат!$CX:$CX,$B$602,рўйхат!$D:$D,$C566)</f>
        <v/>
      </c>
      <c r="BY566" s="35">
        <f>SUMIFS(рўйхат!CJ:CJ,рўйхат!$CX:$CX,$B$602,рўйхат!$D:$D,$C566)</f>
        <v/>
      </c>
      <c r="BZ566" s="36">
        <f>SUMIFS(рўйхат!CK:CK,рўйхат!$CX:$CX,$B$602,рўйхат!$D:$D,$C566)</f>
        <v/>
      </c>
      <c r="CA566" s="35">
        <f>SUMIFS(рўйхат!CL:CL,рўйхат!$CX:$CX,$B$602,рўйхат!$D:$D,$C566)</f>
        <v/>
      </c>
      <c r="CB566" s="36">
        <f>SUMIFS(рўйхат!CM:CM,рўйхат!$CX:$CX,$B$602,рўйхат!$D:$D,$C566)</f>
        <v/>
      </c>
      <c r="CC566" s="35">
        <f>SUMIFS(рўйхат!CN:CN,рўйхат!$CX:$CX,$B$602,рўйхат!$D:$D,$C566)</f>
        <v/>
      </c>
      <c r="CD566" s="36">
        <f>SUMIFS(рўйхат!CO:CO,рўйхат!$CX:$CX,$B$602,рўйхат!$D:$D,$C566)</f>
        <v/>
      </c>
      <c r="CE566" s="77">
        <f>IFERROR(BE566/(Q566+BE566),0)</f>
        <v/>
      </c>
      <c r="CF566" s="78">
        <f>IFERROR(BF566/(R566+BF566),0)</f>
        <v/>
      </c>
    </row>
    <row r="567" hidden="1" outlineLevel="1" ht="30" customFormat="1" customHeight="1" s="8">
      <c r="A567" s="39" t="n"/>
      <c r="B567" s="50" t="n">
        <v>31</v>
      </c>
      <c r="C567" s="131" t="inlineStr">
        <is>
          <t>Мансабдор шахсларга боғлиқ етказиб берувчилар билан тузилган шартномалар (COOPERATION)</t>
        </is>
      </c>
      <c r="D567" s="16" t="n"/>
      <c r="E567" s="35">
        <f>SUMIFS(рўйхат!F:F,рўйхат!$CX:$CX,$B$602,рўйхат!$D:$D,$C567)</f>
        <v/>
      </c>
      <c r="F567" s="36">
        <f>SUMIFS(рўйхат!G:G,рўйхат!$CX:$CX,$B$602,рўйхат!$D:$D,$C567)</f>
        <v/>
      </c>
      <c r="G567" s="35">
        <f>SUMIFS(рўйхат!H:H,рўйхат!$CX:$CX,$B$602,рўйхат!$D:$D,$C567)</f>
        <v/>
      </c>
      <c r="H567" s="36">
        <f>SUMIFS(рўйхат!I:I,рўйхат!$CX:$CX,$B$602,рўйхат!$D:$D,$C567)</f>
        <v/>
      </c>
      <c r="I567" s="35">
        <f>SUMIFS(рўйхат!J:J,рўйхат!$CX:$CX,$B$602,рўйхат!$D:$D,$C567)</f>
        <v/>
      </c>
      <c r="J567" s="36">
        <f>SUMIFS(рўйхат!K:K,рўйхат!$CX:$CX,$B$602,рўйхат!$D:$D,$C567)</f>
        <v/>
      </c>
      <c r="K567" s="35">
        <f>SUMIFS(рўйхат!L:L,рўйхат!$CX:$CX,$B$602,рўйхат!$D:$D,$C567)</f>
        <v/>
      </c>
      <c r="L567" s="36">
        <f>SUMIFS(рўйхат!M:M,рўйхат!$CX:$CX,$B$602,рўйхат!$D:$D,$C567)</f>
        <v/>
      </c>
      <c r="M567" s="35">
        <f>SUMIFS(рўйхат!N:N,рўйхат!$CX:$CX,$B$602,рўйхат!$D:$D,$C567)</f>
        <v/>
      </c>
      <c r="N567" s="36">
        <f>SUMIFS(рўйхат!O:O,рўйхат!$CX:$CX,$B$602,рўйхат!$D:$D,$C567)</f>
        <v/>
      </c>
      <c r="O567" s="34">
        <f>IFERROR(M567/E567,0)</f>
        <v/>
      </c>
      <c r="P567" s="34">
        <f>IFERROR(N567/F567,0)</f>
        <v/>
      </c>
      <c r="Q567" s="35">
        <f>SUMIFS(рўйхат!P:P,рўйхат!$CX:$CX,$B$602,рўйхат!$D:$D,$C567)</f>
        <v/>
      </c>
      <c r="R567" s="36">
        <f>SUMIFS(рўйхат!Q:Q,рўйхат!$CX:$CX,$B$602,рўйхат!$D:$D,$C567)</f>
        <v/>
      </c>
      <c r="S567" s="35">
        <f>SUMIFS(рўйхат!R:R,рўйхат!$CX:$CX,$B$602,рўйхат!$D:$D,$C567)</f>
        <v/>
      </c>
      <c r="T567" s="36">
        <f>SUMIFS(рўйхат!S:S,рўйхат!$CX:$CX,$B$602,рўйхат!$D:$D,$C567)</f>
        <v/>
      </c>
      <c r="U567" s="35">
        <f>SUMIFS(рўйхат!T:T,рўйхат!$CX:$CX,$B$602,рўйхат!$D:$D,$C567)</f>
        <v/>
      </c>
      <c r="V567" s="36">
        <f>SUMIFS(рўйхат!U:U,рўйхат!$CX:$CX,$B$602,рўйхат!$D:$D,$C567)</f>
        <v/>
      </c>
      <c r="W567" s="35">
        <f>SUMIFS(рўйхат!V:V,рўйхат!$CX:$CX,$B$602,рўйхат!$D:$D,$C567)</f>
        <v/>
      </c>
      <c r="X567" s="36">
        <f>SUMIFS(рўйхат!W:W,рўйхат!$CX:$CX,$B$602,рўйхат!$D:$D,$C567)</f>
        <v/>
      </c>
      <c r="Y567" s="35">
        <f>SUMIFS(рўйхат!X:X,рўйхат!$CX:$CX,$B$602,рўйхат!$D:$D,$C567)</f>
        <v/>
      </c>
      <c r="Z567" s="36">
        <f>SUMIFS(рўйхат!Y:Y,рўйхат!$CX:$CX,$B$602,рўйхат!$D:$D,$C567)</f>
        <v/>
      </c>
      <c r="AA567" s="35">
        <f>SUMIFS(рўйхат!Z:Z,рўйхат!$CX:$CX,$B$602,рўйхат!$D:$D,$C567)</f>
        <v/>
      </c>
      <c r="AB567" s="36">
        <f>SUMIFS(рўйхат!AA:AA,рўйхат!$CX:$CX,$B$602,рўйхат!$D:$D,$C567)</f>
        <v/>
      </c>
      <c r="AC567" s="35">
        <f>SUMIFS(рўйхат!AB:AB,рўйхат!$CX:$CX,$B$602,рўйхат!$D:$D,$C567)</f>
        <v/>
      </c>
      <c r="AD567" s="36">
        <f>SUMIFS(рўйхат!AC:AC,рўйхат!$CX:$CX,$B$602,рўйхат!$D:$D,$C567)</f>
        <v/>
      </c>
      <c r="AE567" s="35">
        <f>SUMIFS(рўйхат!AD:AD,рўйхат!$CX:$CX,$B$602,рўйхат!$D:$D,$C567)</f>
        <v/>
      </c>
      <c r="AF567" s="36">
        <f>SUMIFS(рўйхат!AE:AE,рўйхат!$CX:$CX,$B$602,рўйхат!$D:$D,$C567)</f>
        <v/>
      </c>
      <c r="AG567" s="35">
        <f>SUMIFS(рўйхат!AH:AH,рўйхат!$CX:$CX,$B$602,рўйхат!$D:$D,$C567)</f>
        <v/>
      </c>
      <c r="AH567" s="36">
        <f>SUMIFS(рўйхат!AI:AI,рўйхат!$CX:$CX,$B$602,рўйхат!$D:$D,$C567)</f>
        <v/>
      </c>
      <c r="AI567" s="35">
        <f>SUMIFS(рўйхат!AJ:AJ,рўйхат!$CX:$CX,$B$602,рўйхат!$D:$D,$C567)</f>
        <v/>
      </c>
      <c r="AJ567" s="36">
        <f>SUMIFS(рўйхат!AK:AK,рўйхат!$CX:$CX,$B$602,рўйхат!$D:$D,$C567)</f>
        <v/>
      </c>
      <c r="AK567" s="35">
        <f>SUMIFS(рўйхат!AL:AL,рўйхат!$CX:$CX,$B$602,рўйхат!$D:$D,$C567)</f>
        <v/>
      </c>
      <c r="AL567" s="36">
        <f>SUMIFS(рўйхат!AM:AM,рўйхат!$CX:$CX,$B$602,рўйхат!$D:$D,$C567)</f>
        <v/>
      </c>
      <c r="AM567" s="77">
        <f>IFERROR(Q567/E567,0)</f>
        <v/>
      </c>
      <c r="AN567" s="77">
        <f>IFERROR(R567/F567,0)</f>
        <v/>
      </c>
      <c r="AO567" s="35">
        <f>SUMIFS(рўйхат!AX:AX,рўйхат!$CX:$CX,$B$602,рўйхат!$D:$D,$C567)</f>
        <v/>
      </c>
      <c r="AP567" s="36">
        <f>SUMIFS(рўйхат!AY:AY,рўйхат!$CX:$CX,$B$602,рўйхат!$D:$D,$C567)</f>
        <v/>
      </c>
      <c r="AQ567" s="35">
        <f>SUMIFS(рўйхат!AZ:AZ,рўйхат!$CX:$CX,$B$602,рўйхат!$D:$D,$C567)</f>
        <v/>
      </c>
      <c r="AR567" s="36">
        <f>SUMIFS(рўйхат!BA:BA,рўйхат!$CX:$CX,$B$602,рўйхат!$D:$D,$C567)</f>
        <v/>
      </c>
      <c r="AS567" s="35">
        <f>SUMIFS(рўйхат!BB:BB,рўйхат!$CX:$CX,$B$602,рўйхат!$D:$D,$C567)</f>
        <v/>
      </c>
      <c r="AT567" s="36">
        <f>SUMIFS(рўйхат!BC:BC,рўйхат!$CX:$CX,$B$602,рўйхат!$D:$D,$C567)</f>
        <v/>
      </c>
      <c r="AU567" s="35">
        <f>SUMIFS(рўйхат!BD:BD,рўйхат!$CX:$CX,$B$602,рўйхат!$D:$D,$C567)</f>
        <v/>
      </c>
      <c r="AV567" s="36">
        <f>SUMIFS(рўйхат!BE:BE,рўйхат!$CX:$CX,$B$602,рўйхат!$D:$D,$C567)</f>
        <v/>
      </c>
      <c r="AW567" s="35">
        <f>SUMIFS(рўйхат!BF:BF,рўйхат!$CX:$CX,$B$602,рўйхат!$D:$D,$C567)</f>
        <v/>
      </c>
      <c r="AX567" s="36">
        <f>SUMIFS(рўйхат!BG:BG,рўйхат!$CX:$CX,$B$602,рўйхат!$D:$D,$C567)</f>
        <v/>
      </c>
      <c r="AY567" s="35">
        <f>SUMIFS(рўйхат!BH:BH,рўйхат!$CX:$CX,$B$602,рўйхат!$D:$D,$C567)</f>
        <v/>
      </c>
      <c r="AZ567" s="36">
        <f>SUMIFS(рўйхат!BI:BI,рўйхат!$CX:$CX,$B$602,рўйхат!$D:$D,$C567)</f>
        <v/>
      </c>
      <c r="BA567" s="35">
        <f>SUMIFS(рўйхат!BJ:BJ,рўйхат!$CX:$CX,$B$602,рўйхат!$D:$D,$C567)</f>
        <v/>
      </c>
      <c r="BB567" s="36">
        <f>SUMIFS(рўйхат!BK:BK,рўйхат!$CX:$CX,$B$602,рўйхат!$D:$D,$C567)</f>
        <v/>
      </c>
      <c r="BC567" s="77">
        <f>IFERROR(AO567/E567,0)</f>
        <v/>
      </c>
      <c r="BD567" s="77">
        <f>IFERROR(AP567/F567,0)</f>
        <v/>
      </c>
      <c r="BE567" s="35">
        <f>SUMIFS(рўйхат!BL:BL,рўйхат!$CX:$CX,$B$602,рўйхат!$D:$D,$C567)</f>
        <v/>
      </c>
      <c r="BF567" s="36">
        <f>SUMIFS(рўйхат!BM:BM,рўйхат!$CX:$CX,$B$602,рўйхат!$D:$D,$C567)</f>
        <v/>
      </c>
      <c r="BG567" s="35">
        <f>SUMIFS(рўйхат!BN:BN,рўйхат!$CX:$CX,$B$602,рўйхат!$D:$D,$C567)</f>
        <v/>
      </c>
      <c r="BH567" s="36">
        <f>SUMIFS(рўйхат!BO:BO,рўйхат!$CX:$CX,$B$602,рўйхат!$D:$D,$C567)</f>
        <v/>
      </c>
      <c r="BI567" s="35">
        <f>SUMIFS(рўйхат!BP:BP,рўйхат!$CX:$CX,$B$602,рўйхат!$D:$D,$C567)</f>
        <v/>
      </c>
      <c r="BJ567" s="36">
        <f>SUMIFS(рўйхат!BQ:BQ,рўйхат!$CX:$CX,$B$602,рўйхат!$D:$D,$C567)</f>
        <v/>
      </c>
      <c r="BK567" s="35">
        <f>SUMIFS(рўйхат!BR:BR,рўйхат!$CX:$CX,$B$602,рўйхат!$D:$D,$C567)</f>
        <v/>
      </c>
      <c r="BL567" s="36">
        <f>SUMIFS(рўйхат!BS:BS,рўйхат!$CX:$CX,$B$602,рўйхат!$D:$D,$C567)</f>
        <v/>
      </c>
      <c r="BM567" s="35">
        <f>SUMIFS(рўйхат!BT:BT,рўйхат!$CX:$CX,$B$602,рўйхат!$D:$D,$C567)</f>
        <v/>
      </c>
      <c r="BN567" s="36">
        <f>SUMIFS(рўйхат!BU:BU,рўйхат!$CX:$CX,$B$602,рўйхат!$D:$D,$C567)</f>
        <v/>
      </c>
      <c r="BO567" s="35">
        <f>SUMIFS(рўйхат!BX:BX,рўйхат!$CX:$CX,$B$602,рўйхат!$D:$D,$C567)</f>
        <v/>
      </c>
      <c r="BP567" s="36">
        <f>SUMIFS(рўйхат!BY:BY,рўйхат!$CX:$CX,$B$602,рўйхат!$D:$D,$C567)</f>
        <v/>
      </c>
      <c r="BQ567" s="35">
        <f>SUMIFS(рўйхат!BZ:BZ,рўйхат!$CX:$CX,$B$602,рўйхат!$D:$D,$C567)</f>
        <v/>
      </c>
      <c r="BR567" s="36">
        <f>SUMIFS(рўйхат!CA:CA,рўйхат!$CX:$CX,$B$602,рўйхат!$D:$D,$C567)</f>
        <v/>
      </c>
      <c r="BS567" s="35">
        <f>SUMIFS(рўйхат!CB:CB,рўйхат!$CX:$CX,$B$602,рўйхат!$D:$D,$C567)</f>
        <v/>
      </c>
      <c r="BT567" s="36">
        <f>SUMIFS(рўйхат!CC:CC,рўйхат!$CX:$CX,$B$602,рўйхат!$D:$D,$C567)</f>
        <v/>
      </c>
      <c r="BU567" s="35">
        <f>SUMIFS(рўйхат!CD:CD,рўйхат!$CX:$CX,$B$602,рўйхат!$D:$D,$C567)</f>
        <v/>
      </c>
      <c r="BV567" s="36">
        <f>SUMIFS(рўйхат!CE:CE,рўйхат!$CX:$CX,$B$602,рўйхат!$D:$D,$C567)</f>
        <v/>
      </c>
      <c r="BW567" s="35">
        <f>SUMIFS(рўйхат!CH:CH,рўйхат!$CX:$CX,$B$602,рўйхат!$D:$D,$C567)</f>
        <v/>
      </c>
      <c r="BX567" s="36">
        <f>SUMIFS(рўйхат!CI:CI,рўйхат!$CX:$CX,$B$602,рўйхат!$D:$D,$C567)</f>
        <v/>
      </c>
      <c r="BY567" s="35">
        <f>SUMIFS(рўйхат!CJ:CJ,рўйхат!$CX:$CX,$B$602,рўйхат!$D:$D,$C567)</f>
        <v/>
      </c>
      <c r="BZ567" s="36">
        <f>SUMIFS(рўйхат!CK:CK,рўйхат!$CX:$CX,$B$602,рўйхат!$D:$D,$C567)</f>
        <v/>
      </c>
      <c r="CA567" s="35">
        <f>SUMIFS(рўйхат!CL:CL,рўйхат!$CX:$CX,$B$602,рўйхат!$D:$D,$C567)</f>
        <v/>
      </c>
      <c r="CB567" s="36">
        <f>SUMIFS(рўйхат!CM:CM,рўйхат!$CX:$CX,$B$602,рўйхат!$D:$D,$C567)</f>
        <v/>
      </c>
      <c r="CC567" s="35">
        <f>SUMIFS(рўйхат!CN:CN,рўйхат!$CX:$CX,$B$602,рўйхат!$D:$D,$C567)</f>
        <v/>
      </c>
      <c r="CD567" s="36">
        <f>SUMIFS(рўйхат!CO:CO,рўйхат!$CX:$CX,$B$602,рўйхат!$D:$D,$C567)</f>
        <v/>
      </c>
      <c r="CE567" s="77">
        <f>IFERROR(BE567/(Q567+BE567),0)</f>
        <v/>
      </c>
      <c r="CF567" s="78">
        <f>IFERROR(BF567/(R567+BF567),0)</f>
        <v/>
      </c>
    </row>
    <row r="568" hidden="1" outlineLevel="1" ht="30" customFormat="1" customHeight="1" s="8">
      <c r="A568" s="39" t="n"/>
      <c r="B568" s="50" t="n">
        <v>32</v>
      </c>
      <c r="C568" s="131" t="inlineStr">
        <is>
          <t>Мансабдор шахсларга боғлиқ етказиб берувчилар билан тузилган шартномалар (UZEX)</t>
        </is>
      </c>
      <c r="D568" s="51" t="n"/>
      <c r="E568" s="35">
        <f>SUMIFS(рўйхат!F:F,рўйхат!$CX:$CX,$B$602,рўйхат!$D:$D,$C568)</f>
        <v/>
      </c>
      <c r="F568" s="36">
        <f>SUMIFS(рўйхат!G:G,рўйхат!$CX:$CX,$B$602,рўйхат!$D:$D,$C568)</f>
        <v/>
      </c>
      <c r="G568" s="35">
        <f>SUMIFS(рўйхат!H:H,рўйхат!$CX:$CX,$B$602,рўйхат!$D:$D,$C568)</f>
        <v/>
      </c>
      <c r="H568" s="36">
        <f>SUMIFS(рўйхат!I:I,рўйхат!$CX:$CX,$B$602,рўйхат!$D:$D,$C568)</f>
        <v/>
      </c>
      <c r="I568" s="35">
        <f>SUMIFS(рўйхат!J:J,рўйхат!$CX:$CX,$B$602,рўйхат!$D:$D,$C568)</f>
        <v/>
      </c>
      <c r="J568" s="36">
        <f>SUMIFS(рўйхат!K:K,рўйхат!$CX:$CX,$B$602,рўйхат!$D:$D,$C568)</f>
        <v/>
      </c>
      <c r="K568" s="35">
        <f>SUMIFS(рўйхат!L:L,рўйхат!$CX:$CX,$B$602,рўйхат!$D:$D,$C568)</f>
        <v/>
      </c>
      <c r="L568" s="36">
        <f>SUMIFS(рўйхат!M:M,рўйхат!$CX:$CX,$B$602,рўйхат!$D:$D,$C568)</f>
        <v/>
      </c>
      <c r="M568" s="35">
        <f>SUMIFS(рўйхат!N:N,рўйхат!$CX:$CX,$B$602,рўйхат!$D:$D,$C568)</f>
        <v/>
      </c>
      <c r="N568" s="36">
        <f>SUMIFS(рўйхат!O:O,рўйхат!$CX:$CX,$B$602,рўйхат!$D:$D,$C568)</f>
        <v/>
      </c>
      <c r="O568" s="34">
        <f>IFERROR(M568/E568,0)</f>
        <v/>
      </c>
      <c r="P568" s="34">
        <f>IFERROR(N568/F568,0)</f>
        <v/>
      </c>
      <c r="Q568" s="35">
        <f>SUMIFS(рўйхат!P:P,рўйхат!$CX:$CX,$B$602,рўйхат!$D:$D,$C568)</f>
        <v/>
      </c>
      <c r="R568" s="36">
        <f>SUMIFS(рўйхат!Q:Q,рўйхат!$CX:$CX,$B$602,рўйхат!$D:$D,$C568)</f>
        <v/>
      </c>
      <c r="S568" s="35">
        <f>SUMIFS(рўйхат!R:R,рўйхат!$CX:$CX,$B$602,рўйхат!$D:$D,$C568)</f>
        <v/>
      </c>
      <c r="T568" s="36">
        <f>SUMIFS(рўйхат!S:S,рўйхат!$CX:$CX,$B$602,рўйхат!$D:$D,$C568)</f>
        <v/>
      </c>
      <c r="U568" s="35">
        <f>SUMIFS(рўйхат!T:T,рўйхат!$CX:$CX,$B$602,рўйхат!$D:$D,$C568)</f>
        <v/>
      </c>
      <c r="V568" s="36">
        <f>SUMIFS(рўйхат!U:U,рўйхат!$CX:$CX,$B$602,рўйхат!$D:$D,$C568)</f>
        <v/>
      </c>
      <c r="W568" s="35">
        <f>SUMIFS(рўйхат!V:V,рўйхат!$CX:$CX,$B$602,рўйхат!$D:$D,$C568)</f>
        <v/>
      </c>
      <c r="X568" s="36">
        <f>SUMIFS(рўйхат!W:W,рўйхат!$CX:$CX,$B$602,рўйхат!$D:$D,$C568)</f>
        <v/>
      </c>
      <c r="Y568" s="35">
        <f>SUMIFS(рўйхат!X:X,рўйхат!$CX:$CX,$B$602,рўйхат!$D:$D,$C568)</f>
        <v/>
      </c>
      <c r="Z568" s="36">
        <f>SUMIFS(рўйхат!Y:Y,рўйхат!$CX:$CX,$B$602,рўйхат!$D:$D,$C568)</f>
        <v/>
      </c>
      <c r="AA568" s="35">
        <f>SUMIFS(рўйхат!Z:Z,рўйхат!$CX:$CX,$B$602,рўйхат!$D:$D,$C568)</f>
        <v/>
      </c>
      <c r="AB568" s="36">
        <f>SUMIFS(рўйхат!AA:AA,рўйхат!$CX:$CX,$B$602,рўйхат!$D:$D,$C568)</f>
        <v/>
      </c>
      <c r="AC568" s="35">
        <f>SUMIFS(рўйхат!AB:AB,рўйхат!$CX:$CX,$B$602,рўйхат!$D:$D,$C568)</f>
        <v/>
      </c>
      <c r="AD568" s="36">
        <f>SUMIFS(рўйхат!AC:AC,рўйхат!$CX:$CX,$B$602,рўйхат!$D:$D,$C568)</f>
        <v/>
      </c>
      <c r="AE568" s="35">
        <f>SUMIFS(рўйхат!AD:AD,рўйхат!$CX:$CX,$B$602,рўйхат!$D:$D,$C568)</f>
        <v/>
      </c>
      <c r="AF568" s="36">
        <f>SUMIFS(рўйхат!AE:AE,рўйхат!$CX:$CX,$B$602,рўйхат!$D:$D,$C568)</f>
        <v/>
      </c>
      <c r="AG568" s="35">
        <f>SUMIFS(рўйхат!AH:AH,рўйхат!$CX:$CX,$B$602,рўйхат!$D:$D,$C568)</f>
        <v/>
      </c>
      <c r="AH568" s="36">
        <f>SUMIFS(рўйхат!AI:AI,рўйхат!$CX:$CX,$B$602,рўйхат!$D:$D,$C568)</f>
        <v/>
      </c>
      <c r="AI568" s="35">
        <f>SUMIFS(рўйхат!AJ:AJ,рўйхат!$CX:$CX,$B$602,рўйхат!$D:$D,$C568)</f>
        <v/>
      </c>
      <c r="AJ568" s="36">
        <f>SUMIFS(рўйхат!AK:AK,рўйхат!$CX:$CX,$B$602,рўйхат!$D:$D,$C568)</f>
        <v/>
      </c>
      <c r="AK568" s="35">
        <f>SUMIFS(рўйхат!AL:AL,рўйхат!$CX:$CX,$B$602,рўйхат!$D:$D,$C568)</f>
        <v/>
      </c>
      <c r="AL568" s="36">
        <f>SUMIFS(рўйхат!AM:AM,рўйхат!$CX:$CX,$B$602,рўйхат!$D:$D,$C568)</f>
        <v/>
      </c>
      <c r="AM568" s="77">
        <f>IFERROR(Q568/E568,0)</f>
        <v/>
      </c>
      <c r="AN568" s="77">
        <f>IFERROR(R568/F568,0)</f>
        <v/>
      </c>
      <c r="AO568" s="35">
        <f>SUMIFS(рўйхат!AX:AX,рўйхат!$CX:$CX,$B$602,рўйхат!$D:$D,$C568)</f>
        <v/>
      </c>
      <c r="AP568" s="36">
        <f>SUMIFS(рўйхат!AY:AY,рўйхат!$CX:$CX,$B$602,рўйхат!$D:$D,$C568)</f>
        <v/>
      </c>
      <c r="AQ568" s="35">
        <f>SUMIFS(рўйхат!AZ:AZ,рўйхат!$CX:$CX,$B$602,рўйхат!$D:$D,$C568)</f>
        <v/>
      </c>
      <c r="AR568" s="36">
        <f>SUMIFS(рўйхат!BA:BA,рўйхат!$CX:$CX,$B$602,рўйхат!$D:$D,$C568)</f>
        <v/>
      </c>
      <c r="AS568" s="35">
        <f>SUMIFS(рўйхат!BB:BB,рўйхат!$CX:$CX,$B$602,рўйхат!$D:$D,$C568)</f>
        <v/>
      </c>
      <c r="AT568" s="36">
        <f>SUMIFS(рўйхат!BC:BC,рўйхат!$CX:$CX,$B$602,рўйхат!$D:$D,$C568)</f>
        <v/>
      </c>
      <c r="AU568" s="35">
        <f>SUMIFS(рўйхат!BD:BD,рўйхат!$CX:$CX,$B$602,рўйхат!$D:$D,$C568)</f>
        <v/>
      </c>
      <c r="AV568" s="36">
        <f>SUMIFS(рўйхат!BE:BE,рўйхат!$CX:$CX,$B$602,рўйхат!$D:$D,$C568)</f>
        <v/>
      </c>
      <c r="AW568" s="35">
        <f>SUMIFS(рўйхат!BF:BF,рўйхат!$CX:$CX,$B$602,рўйхат!$D:$D,$C568)</f>
        <v/>
      </c>
      <c r="AX568" s="36">
        <f>SUMIFS(рўйхат!BG:BG,рўйхат!$CX:$CX,$B$602,рўйхат!$D:$D,$C568)</f>
        <v/>
      </c>
      <c r="AY568" s="35">
        <f>SUMIFS(рўйхат!BH:BH,рўйхат!$CX:$CX,$B$602,рўйхат!$D:$D,$C568)</f>
        <v/>
      </c>
      <c r="AZ568" s="36">
        <f>SUMIFS(рўйхат!BI:BI,рўйхат!$CX:$CX,$B$602,рўйхат!$D:$D,$C568)</f>
        <v/>
      </c>
      <c r="BA568" s="35">
        <f>SUMIFS(рўйхат!BJ:BJ,рўйхат!$CX:$CX,$B$602,рўйхат!$D:$D,$C568)</f>
        <v/>
      </c>
      <c r="BB568" s="36">
        <f>SUMIFS(рўйхат!BK:BK,рўйхат!$CX:$CX,$B$602,рўйхат!$D:$D,$C568)</f>
        <v/>
      </c>
      <c r="BC568" s="77">
        <f>IFERROR(AO568/E568,0)</f>
        <v/>
      </c>
      <c r="BD568" s="77">
        <f>IFERROR(AP568/F568,0)</f>
        <v/>
      </c>
      <c r="BE568" s="35">
        <f>SUMIFS(рўйхат!BL:BL,рўйхат!$CX:$CX,$B$602,рўйхат!$D:$D,$C568)</f>
        <v/>
      </c>
      <c r="BF568" s="36">
        <f>SUMIFS(рўйхат!BM:BM,рўйхат!$CX:$CX,$B$602,рўйхат!$D:$D,$C568)</f>
        <v/>
      </c>
      <c r="BG568" s="35">
        <f>SUMIFS(рўйхат!BN:BN,рўйхат!$CX:$CX,$B$602,рўйхат!$D:$D,$C568)</f>
        <v/>
      </c>
      <c r="BH568" s="36">
        <f>SUMIFS(рўйхат!BO:BO,рўйхат!$CX:$CX,$B$602,рўйхат!$D:$D,$C568)</f>
        <v/>
      </c>
      <c r="BI568" s="35">
        <f>SUMIFS(рўйхат!BP:BP,рўйхат!$CX:$CX,$B$602,рўйхат!$D:$D,$C568)</f>
        <v/>
      </c>
      <c r="BJ568" s="36">
        <f>SUMIFS(рўйхат!BQ:BQ,рўйхат!$CX:$CX,$B$602,рўйхат!$D:$D,$C568)</f>
        <v/>
      </c>
      <c r="BK568" s="35">
        <f>SUMIFS(рўйхат!BR:BR,рўйхат!$CX:$CX,$B$602,рўйхат!$D:$D,$C568)</f>
        <v/>
      </c>
      <c r="BL568" s="36">
        <f>SUMIFS(рўйхат!BS:BS,рўйхат!$CX:$CX,$B$602,рўйхат!$D:$D,$C568)</f>
        <v/>
      </c>
      <c r="BM568" s="35">
        <f>SUMIFS(рўйхат!BT:BT,рўйхат!$CX:$CX,$B$602,рўйхат!$D:$D,$C568)</f>
        <v/>
      </c>
      <c r="BN568" s="36">
        <f>SUMIFS(рўйхат!BU:BU,рўйхат!$CX:$CX,$B$602,рўйхат!$D:$D,$C568)</f>
        <v/>
      </c>
      <c r="BO568" s="35">
        <f>SUMIFS(рўйхат!BX:BX,рўйхат!$CX:$CX,$B$602,рўйхат!$D:$D,$C568)</f>
        <v/>
      </c>
      <c r="BP568" s="36">
        <f>SUMIFS(рўйхат!BY:BY,рўйхат!$CX:$CX,$B$602,рўйхат!$D:$D,$C568)</f>
        <v/>
      </c>
      <c r="BQ568" s="35">
        <f>SUMIFS(рўйхат!BZ:BZ,рўйхат!$CX:$CX,$B$602,рўйхат!$D:$D,$C568)</f>
        <v/>
      </c>
      <c r="BR568" s="36">
        <f>SUMIFS(рўйхат!CA:CA,рўйхат!$CX:$CX,$B$602,рўйхат!$D:$D,$C568)</f>
        <v/>
      </c>
      <c r="BS568" s="35">
        <f>SUMIFS(рўйхат!CB:CB,рўйхат!$CX:$CX,$B$602,рўйхат!$D:$D,$C568)</f>
        <v/>
      </c>
      <c r="BT568" s="36">
        <f>SUMIFS(рўйхат!CC:CC,рўйхат!$CX:$CX,$B$602,рўйхат!$D:$D,$C568)</f>
        <v/>
      </c>
      <c r="BU568" s="35">
        <f>SUMIFS(рўйхат!CD:CD,рўйхат!$CX:$CX,$B$602,рўйхат!$D:$D,$C568)</f>
        <v/>
      </c>
      <c r="BV568" s="36">
        <f>SUMIFS(рўйхат!CE:CE,рўйхат!$CX:$CX,$B$602,рўйхат!$D:$D,$C568)</f>
        <v/>
      </c>
      <c r="BW568" s="35">
        <f>SUMIFS(рўйхат!CH:CH,рўйхат!$CX:$CX,$B$602,рўйхат!$D:$D,$C568)</f>
        <v/>
      </c>
      <c r="BX568" s="36">
        <f>SUMIFS(рўйхат!CI:CI,рўйхат!$CX:$CX,$B$602,рўйхат!$D:$D,$C568)</f>
        <v/>
      </c>
      <c r="BY568" s="35">
        <f>SUMIFS(рўйхат!CJ:CJ,рўйхат!$CX:$CX,$B$602,рўйхат!$D:$D,$C568)</f>
        <v/>
      </c>
      <c r="BZ568" s="36">
        <f>SUMIFS(рўйхат!CK:CK,рўйхат!$CX:$CX,$B$602,рўйхат!$D:$D,$C568)</f>
        <v/>
      </c>
      <c r="CA568" s="35">
        <f>SUMIFS(рўйхат!CL:CL,рўйхат!$CX:$CX,$B$602,рўйхат!$D:$D,$C568)</f>
        <v/>
      </c>
      <c r="CB568" s="36">
        <f>SUMIFS(рўйхат!CM:CM,рўйхат!$CX:$CX,$B$602,рўйхат!$D:$D,$C568)</f>
        <v/>
      </c>
      <c r="CC568" s="35">
        <f>SUMIFS(рўйхат!CN:CN,рўйхат!$CX:$CX,$B$602,рўйхат!$D:$D,$C568)</f>
        <v/>
      </c>
      <c r="CD568" s="36">
        <f>SUMIFS(рўйхат!CO:CO,рўйхат!$CX:$CX,$B$602,рўйхат!$D:$D,$C568)</f>
        <v/>
      </c>
      <c r="CE568" s="77">
        <f>IFERROR(BE568/(Q568+BE568),0)</f>
        <v/>
      </c>
      <c r="CF568" s="78">
        <f>IFERROR(BF568/(R568+BF568),0)</f>
        <v/>
      </c>
    </row>
    <row r="569" hidden="1" outlineLevel="1" ht="30" customFormat="1" customHeight="1" s="8">
      <c r="A569" s="39" t="n"/>
      <c r="B569" s="50" t="n">
        <v>33</v>
      </c>
      <c r="C569" s="131" t="inlineStr">
        <is>
          <t>Мансабдор шахсларга боғлиқ етказиб берувчилар билан тузилган шартномалар (XT XARID)</t>
        </is>
      </c>
      <c r="D569" s="51" t="n"/>
      <c r="E569" s="35">
        <f>SUMIFS(рўйхат!F:F,рўйхат!$CX:$CX,$B$602,рўйхат!$D:$D,$C569)</f>
        <v/>
      </c>
      <c r="F569" s="36">
        <f>SUMIFS(рўйхат!G:G,рўйхат!$CX:$CX,$B$602,рўйхат!$D:$D,$C569)</f>
        <v/>
      </c>
      <c r="G569" s="35">
        <f>SUMIFS(рўйхат!H:H,рўйхат!$CX:$CX,$B$602,рўйхат!$D:$D,$C569)</f>
        <v/>
      </c>
      <c r="H569" s="36">
        <f>SUMIFS(рўйхат!I:I,рўйхат!$CX:$CX,$B$602,рўйхат!$D:$D,$C569)</f>
        <v/>
      </c>
      <c r="I569" s="35">
        <f>SUMIFS(рўйхат!J:J,рўйхат!$CX:$CX,$B$602,рўйхат!$D:$D,$C569)</f>
        <v/>
      </c>
      <c r="J569" s="36">
        <f>SUMIFS(рўйхат!K:K,рўйхат!$CX:$CX,$B$602,рўйхат!$D:$D,$C569)</f>
        <v/>
      </c>
      <c r="K569" s="35">
        <f>SUMIFS(рўйхат!L:L,рўйхат!$CX:$CX,$B$602,рўйхат!$D:$D,$C569)</f>
        <v/>
      </c>
      <c r="L569" s="36">
        <f>SUMIFS(рўйхат!M:M,рўйхат!$CX:$CX,$B$602,рўйхат!$D:$D,$C569)</f>
        <v/>
      </c>
      <c r="M569" s="35">
        <f>SUMIFS(рўйхат!N:N,рўйхат!$CX:$CX,$B$602,рўйхат!$D:$D,$C569)</f>
        <v/>
      </c>
      <c r="N569" s="36">
        <f>SUMIFS(рўйхат!O:O,рўйхат!$CX:$CX,$B$602,рўйхат!$D:$D,$C569)</f>
        <v/>
      </c>
      <c r="O569" s="34">
        <f>IFERROR(M569/E569,0)</f>
        <v/>
      </c>
      <c r="P569" s="34">
        <f>IFERROR(N569/F569,0)</f>
        <v/>
      </c>
      <c r="Q569" s="35">
        <f>SUMIFS(рўйхат!P:P,рўйхат!$CX:$CX,$B$602,рўйхат!$D:$D,$C569)</f>
        <v/>
      </c>
      <c r="R569" s="36">
        <f>SUMIFS(рўйхат!Q:Q,рўйхат!$CX:$CX,$B$602,рўйхат!$D:$D,$C569)</f>
        <v/>
      </c>
      <c r="S569" s="35">
        <f>SUMIFS(рўйхат!R:R,рўйхат!$CX:$CX,$B$602,рўйхат!$D:$D,$C569)</f>
        <v/>
      </c>
      <c r="T569" s="36">
        <f>SUMIFS(рўйхат!S:S,рўйхат!$CX:$CX,$B$602,рўйхат!$D:$D,$C569)</f>
        <v/>
      </c>
      <c r="U569" s="35">
        <f>SUMIFS(рўйхат!T:T,рўйхат!$CX:$CX,$B$602,рўйхат!$D:$D,$C569)</f>
        <v/>
      </c>
      <c r="V569" s="36">
        <f>SUMIFS(рўйхат!U:U,рўйхат!$CX:$CX,$B$602,рўйхат!$D:$D,$C569)</f>
        <v/>
      </c>
      <c r="W569" s="35">
        <f>SUMIFS(рўйхат!V:V,рўйхат!$CX:$CX,$B$602,рўйхат!$D:$D,$C569)</f>
        <v/>
      </c>
      <c r="X569" s="36">
        <f>SUMIFS(рўйхат!W:W,рўйхат!$CX:$CX,$B$602,рўйхат!$D:$D,$C569)</f>
        <v/>
      </c>
      <c r="Y569" s="35">
        <f>SUMIFS(рўйхат!X:X,рўйхат!$CX:$CX,$B$602,рўйхат!$D:$D,$C569)</f>
        <v/>
      </c>
      <c r="Z569" s="36">
        <f>SUMIFS(рўйхат!Y:Y,рўйхат!$CX:$CX,$B$602,рўйхат!$D:$D,$C569)</f>
        <v/>
      </c>
      <c r="AA569" s="35">
        <f>SUMIFS(рўйхат!Z:Z,рўйхат!$CX:$CX,$B$602,рўйхат!$D:$D,$C569)</f>
        <v/>
      </c>
      <c r="AB569" s="36">
        <f>SUMIFS(рўйхат!AA:AA,рўйхат!$CX:$CX,$B$602,рўйхат!$D:$D,$C569)</f>
        <v/>
      </c>
      <c r="AC569" s="35">
        <f>SUMIFS(рўйхат!AB:AB,рўйхат!$CX:$CX,$B$602,рўйхат!$D:$D,$C569)</f>
        <v/>
      </c>
      <c r="AD569" s="36">
        <f>SUMIFS(рўйхат!AC:AC,рўйхат!$CX:$CX,$B$602,рўйхат!$D:$D,$C569)</f>
        <v/>
      </c>
      <c r="AE569" s="35">
        <f>SUMIFS(рўйхат!AD:AD,рўйхат!$CX:$CX,$B$602,рўйхат!$D:$D,$C569)</f>
        <v/>
      </c>
      <c r="AF569" s="36">
        <f>SUMIFS(рўйхат!AE:AE,рўйхат!$CX:$CX,$B$602,рўйхат!$D:$D,$C569)</f>
        <v/>
      </c>
      <c r="AG569" s="35">
        <f>SUMIFS(рўйхат!AH:AH,рўйхат!$CX:$CX,$B$602,рўйхат!$D:$D,$C569)</f>
        <v/>
      </c>
      <c r="AH569" s="36">
        <f>SUMIFS(рўйхат!AI:AI,рўйхат!$CX:$CX,$B$602,рўйхат!$D:$D,$C569)</f>
        <v/>
      </c>
      <c r="AI569" s="35">
        <f>SUMIFS(рўйхат!AJ:AJ,рўйхат!$CX:$CX,$B$602,рўйхат!$D:$D,$C569)</f>
        <v/>
      </c>
      <c r="AJ569" s="36">
        <f>SUMIFS(рўйхат!AK:AK,рўйхат!$CX:$CX,$B$602,рўйхат!$D:$D,$C569)</f>
        <v/>
      </c>
      <c r="AK569" s="35">
        <f>SUMIFS(рўйхат!AL:AL,рўйхат!$CX:$CX,$B$602,рўйхат!$D:$D,$C569)</f>
        <v/>
      </c>
      <c r="AL569" s="36">
        <f>SUMIFS(рўйхат!AM:AM,рўйхат!$CX:$CX,$B$602,рўйхат!$D:$D,$C569)</f>
        <v/>
      </c>
      <c r="AM569" s="77">
        <f>IFERROR(Q569/E569,0)</f>
        <v/>
      </c>
      <c r="AN569" s="77">
        <f>IFERROR(R569/F569,0)</f>
        <v/>
      </c>
      <c r="AO569" s="35">
        <f>SUMIFS(рўйхат!AX:AX,рўйхат!$CX:$CX,$B$602,рўйхат!$D:$D,$C569)</f>
        <v/>
      </c>
      <c r="AP569" s="36">
        <f>SUMIFS(рўйхат!AY:AY,рўйхат!$CX:$CX,$B$602,рўйхат!$D:$D,$C569)</f>
        <v/>
      </c>
      <c r="AQ569" s="35">
        <f>SUMIFS(рўйхат!AZ:AZ,рўйхат!$CX:$CX,$B$602,рўйхат!$D:$D,$C569)</f>
        <v/>
      </c>
      <c r="AR569" s="36">
        <f>SUMIFS(рўйхат!BA:BA,рўйхат!$CX:$CX,$B$602,рўйхат!$D:$D,$C569)</f>
        <v/>
      </c>
      <c r="AS569" s="35">
        <f>SUMIFS(рўйхат!BB:BB,рўйхат!$CX:$CX,$B$602,рўйхат!$D:$D,$C569)</f>
        <v/>
      </c>
      <c r="AT569" s="36">
        <f>SUMIFS(рўйхат!BC:BC,рўйхат!$CX:$CX,$B$602,рўйхат!$D:$D,$C569)</f>
        <v/>
      </c>
      <c r="AU569" s="35">
        <f>SUMIFS(рўйхат!BD:BD,рўйхат!$CX:$CX,$B$602,рўйхат!$D:$D,$C569)</f>
        <v/>
      </c>
      <c r="AV569" s="36">
        <f>SUMIFS(рўйхат!BE:BE,рўйхат!$CX:$CX,$B$602,рўйхат!$D:$D,$C569)</f>
        <v/>
      </c>
      <c r="AW569" s="35">
        <f>SUMIFS(рўйхат!BF:BF,рўйхат!$CX:$CX,$B$602,рўйхат!$D:$D,$C569)</f>
        <v/>
      </c>
      <c r="AX569" s="36">
        <f>SUMIFS(рўйхат!BG:BG,рўйхат!$CX:$CX,$B$602,рўйхат!$D:$D,$C569)</f>
        <v/>
      </c>
      <c r="AY569" s="35">
        <f>SUMIFS(рўйхат!BH:BH,рўйхат!$CX:$CX,$B$602,рўйхат!$D:$D,$C569)</f>
        <v/>
      </c>
      <c r="AZ569" s="36">
        <f>SUMIFS(рўйхат!BI:BI,рўйхат!$CX:$CX,$B$602,рўйхат!$D:$D,$C569)</f>
        <v/>
      </c>
      <c r="BA569" s="35">
        <f>SUMIFS(рўйхат!BJ:BJ,рўйхат!$CX:$CX,$B$602,рўйхат!$D:$D,$C569)</f>
        <v/>
      </c>
      <c r="BB569" s="36">
        <f>SUMIFS(рўйхат!BK:BK,рўйхат!$CX:$CX,$B$602,рўйхат!$D:$D,$C569)</f>
        <v/>
      </c>
      <c r="BC569" s="77">
        <f>IFERROR(AO569/E569,0)</f>
        <v/>
      </c>
      <c r="BD569" s="77">
        <f>IFERROR(AP569/F569,0)</f>
        <v/>
      </c>
      <c r="BE569" s="35">
        <f>SUMIFS(рўйхат!BL:BL,рўйхат!$CX:$CX,$B$602,рўйхат!$D:$D,$C569)</f>
        <v/>
      </c>
      <c r="BF569" s="36">
        <f>SUMIFS(рўйхат!BM:BM,рўйхат!$CX:$CX,$B$602,рўйхат!$D:$D,$C569)</f>
        <v/>
      </c>
      <c r="BG569" s="35">
        <f>SUMIFS(рўйхат!BN:BN,рўйхат!$CX:$CX,$B$602,рўйхат!$D:$D,$C569)</f>
        <v/>
      </c>
      <c r="BH569" s="36">
        <f>SUMIFS(рўйхат!BO:BO,рўйхат!$CX:$CX,$B$602,рўйхат!$D:$D,$C569)</f>
        <v/>
      </c>
      <c r="BI569" s="35">
        <f>SUMIFS(рўйхат!BP:BP,рўйхат!$CX:$CX,$B$602,рўйхат!$D:$D,$C569)</f>
        <v/>
      </c>
      <c r="BJ569" s="36">
        <f>SUMIFS(рўйхат!BQ:BQ,рўйхат!$CX:$CX,$B$602,рўйхат!$D:$D,$C569)</f>
        <v/>
      </c>
      <c r="BK569" s="35">
        <f>SUMIFS(рўйхат!BR:BR,рўйхат!$CX:$CX,$B$602,рўйхат!$D:$D,$C569)</f>
        <v/>
      </c>
      <c r="BL569" s="36">
        <f>SUMIFS(рўйхат!BS:BS,рўйхат!$CX:$CX,$B$602,рўйхат!$D:$D,$C569)</f>
        <v/>
      </c>
      <c r="BM569" s="35">
        <f>SUMIFS(рўйхат!BT:BT,рўйхат!$CX:$CX,$B$602,рўйхат!$D:$D,$C569)</f>
        <v/>
      </c>
      <c r="BN569" s="36">
        <f>SUMIFS(рўйхат!BU:BU,рўйхат!$CX:$CX,$B$602,рўйхат!$D:$D,$C569)</f>
        <v/>
      </c>
      <c r="BO569" s="35">
        <f>SUMIFS(рўйхат!BX:BX,рўйхат!$CX:$CX,$B$602,рўйхат!$D:$D,$C569)</f>
        <v/>
      </c>
      <c r="BP569" s="36">
        <f>SUMIFS(рўйхат!BY:BY,рўйхат!$CX:$CX,$B$602,рўйхат!$D:$D,$C569)</f>
        <v/>
      </c>
      <c r="BQ569" s="35">
        <f>SUMIFS(рўйхат!BZ:BZ,рўйхат!$CX:$CX,$B$602,рўйхат!$D:$D,$C569)</f>
        <v/>
      </c>
      <c r="BR569" s="36">
        <f>SUMIFS(рўйхат!CA:CA,рўйхат!$CX:$CX,$B$602,рўйхат!$D:$D,$C569)</f>
        <v/>
      </c>
      <c r="BS569" s="35">
        <f>SUMIFS(рўйхат!CB:CB,рўйхат!$CX:$CX,$B$602,рўйхат!$D:$D,$C569)</f>
        <v/>
      </c>
      <c r="BT569" s="36">
        <f>SUMIFS(рўйхат!CC:CC,рўйхат!$CX:$CX,$B$602,рўйхат!$D:$D,$C569)</f>
        <v/>
      </c>
      <c r="BU569" s="35">
        <f>SUMIFS(рўйхат!CD:CD,рўйхат!$CX:$CX,$B$602,рўйхат!$D:$D,$C569)</f>
        <v/>
      </c>
      <c r="BV569" s="36">
        <f>SUMIFS(рўйхат!CE:CE,рўйхат!$CX:$CX,$B$602,рўйхат!$D:$D,$C569)</f>
        <v/>
      </c>
      <c r="BW569" s="35">
        <f>SUMIFS(рўйхат!CH:CH,рўйхат!$CX:$CX,$B$602,рўйхат!$D:$D,$C569)</f>
        <v/>
      </c>
      <c r="BX569" s="36">
        <f>SUMIFS(рўйхат!CI:CI,рўйхат!$CX:$CX,$B$602,рўйхат!$D:$D,$C569)</f>
        <v/>
      </c>
      <c r="BY569" s="35">
        <f>SUMIFS(рўйхат!CJ:CJ,рўйхат!$CX:$CX,$B$602,рўйхат!$D:$D,$C569)</f>
        <v/>
      </c>
      <c r="BZ569" s="36">
        <f>SUMIFS(рўйхат!CK:CK,рўйхат!$CX:$CX,$B$602,рўйхат!$D:$D,$C569)</f>
        <v/>
      </c>
      <c r="CA569" s="35">
        <f>SUMIFS(рўйхат!CL:CL,рўйхат!$CX:$CX,$B$602,рўйхат!$D:$D,$C569)</f>
        <v/>
      </c>
      <c r="CB569" s="36">
        <f>SUMIFS(рўйхат!CM:CM,рўйхат!$CX:$CX,$B$602,рўйхат!$D:$D,$C569)</f>
        <v/>
      </c>
      <c r="CC569" s="35">
        <f>SUMIFS(рўйхат!CN:CN,рўйхат!$CX:$CX,$B$602,рўйхат!$D:$D,$C569)</f>
        <v/>
      </c>
      <c r="CD569" s="36">
        <f>SUMIFS(рўйхат!CO:CO,рўйхат!$CX:$CX,$B$602,рўйхат!$D:$D,$C569)</f>
        <v/>
      </c>
      <c r="CE569" s="77">
        <f>IFERROR(BE569/(Q569+BE569),0)</f>
        <v/>
      </c>
      <c r="CF569" s="78">
        <f>IFERROR(BF569/(R569+BF569),0)</f>
        <v/>
      </c>
    </row>
    <row r="570" hidden="1" outlineLevel="1" ht="30" customFormat="1" customHeight="1" s="8">
      <c r="A570" s="39" t="n"/>
      <c r="B570" s="50" t="n">
        <v>34</v>
      </c>
      <c r="C570" s="131" t="inlineStr">
        <is>
          <t>Мансабдор шахсларнинг нотурар объектлари</t>
        </is>
      </c>
      <c r="D570" s="51" t="n"/>
      <c r="E570" s="35">
        <f>SUMIFS(рўйхат!F:F,рўйхат!$CX:$CX,$B$602,рўйхат!$D:$D,$C570)</f>
        <v/>
      </c>
      <c r="F570" s="36">
        <f>SUMIFS(рўйхат!G:G,рўйхат!$CX:$CX,$B$602,рўйхат!$D:$D,$C570)</f>
        <v/>
      </c>
      <c r="G570" s="35">
        <f>SUMIFS(рўйхат!H:H,рўйхат!$CX:$CX,$B$602,рўйхат!$D:$D,$C570)</f>
        <v/>
      </c>
      <c r="H570" s="36">
        <f>SUMIFS(рўйхат!I:I,рўйхат!$CX:$CX,$B$602,рўйхат!$D:$D,$C570)</f>
        <v/>
      </c>
      <c r="I570" s="35">
        <f>SUMIFS(рўйхат!J:J,рўйхат!$CX:$CX,$B$602,рўйхат!$D:$D,$C570)</f>
        <v/>
      </c>
      <c r="J570" s="36">
        <f>SUMIFS(рўйхат!K:K,рўйхат!$CX:$CX,$B$602,рўйхат!$D:$D,$C570)</f>
        <v/>
      </c>
      <c r="K570" s="35">
        <f>SUMIFS(рўйхат!L:L,рўйхат!$CX:$CX,$B$602,рўйхат!$D:$D,$C570)</f>
        <v/>
      </c>
      <c r="L570" s="36">
        <f>SUMIFS(рўйхат!M:M,рўйхат!$CX:$CX,$B$602,рўйхат!$D:$D,$C570)</f>
        <v/>
      </c>
      <c r="M570" s="35">
        <f>SUMIFS(рўйхат!N:N,рўйхат!$CX:$CX,$B$602,рўйхат!$D:$D,$C570)</f>
        <v/>
      </c>
      <c r="N570" s="36">
        <f>SUMIFS(рўйхат!O:O,рўйхат!$CX:$CX,$B$602,рўйхат!$D:$D,$C570)</f>
        <v/>
      </c>
      <c r="O570" s="34">
        <f>IFERROR(M570/E570,0)</f>
        <v/>
      </c>
      <c r="P570" s="34">
        <f>IFERROR(N570/F570,0)</f>
        <v/>
      </c>
      <c r="Q570" s="35">
        <f>SUMIFS(рўйхат!P:P,рўйхат!$CX:$CX,$B$602,рўйхат!$D:$D,$C570)</f>
        <v/>
      </c>
      <c r="R570" s="36">
        <f>SUMIFS(рўйхат!Q:Q,рўйхат!$CX:$CX,$B$602,рўйхат!$D:$D,$C570)</f>
        <v/>
      </c>
      <c r="S570" s="35">
        <f>SUMIFS(рўйхат!R:R,рўйхат!$CX:$CX,$B$602,рўйхат!$D:$D,$C570)</f>
        <v/>
      </c>
      <c r="T570" s="36">
        <f>SUMIFS(рўйхат!S:S,рўйхат!$CX:$CX,$B$602,рўйхат!$D:$D,$C570)</f>
        <v/>
      </c>
      <c r="U570" s="35">
        <f>SUMIFS(рўйхат!T:T,рўйхат!$CX:$CX,$B$602,рўйхат!$D:$D,$C570)</f>
        <v/>
      </c>
      <c r="V570" s="36">
        <f>SUMIFS(рўйхат!U:U,рўйхат!$CX:$CX,$B$602,рўйхат!$D:$D,$C570)</f>
        <v/>
      </c>
      <c r="W570" s="35">
        <f>SUMIFS(рўйхат!V:V,рўйхат!$CX:$CX,$B$602,рўйхат!$D:$D,$C570)</f>
        <v/>
      </c>
      <c r="X570" s="36">
        <f>SUMIFS(рўйхат!W:W,рўйхат!$CX:$CX,$B$602,рўйхат!$D:$D,$C570)</f>
        <v/>
      </c>
      <c r="Y570" s="35">
        <f>SUMIFS(рўйхат!X:X,рўйхат!$CX:$CX,$B$602,рўйхат!$D:$D,$C570)</f>
        <v/>
      </c>
      <c r="Z570" s="36">
        <f>SUMIFS(рўйхат!Y:Y,рўйхат!$CX:$CX,$B$602,рўйхат!$D:$D,$C570)</f>
        <v/>
      </c>
      <c r="AA570" s="35">
        <f>SUMIFS(рўйхат!Z:Z,рўйхат!$CX:$CX,$B$602,рўйхат!$D:$D,$C570)</f>
        <v/>
      </c>
      <c r="AB570" s="36">
        <f>SUMIFS(рўйхат!AA:AA,рўйхат!$CX:$CX,$B$602,рўйхат!$D:$D,$C570)</f>
        <v/>
      </c>
      <c r="AC570" s="35">
        <f>SUMIFS(рўйхат!AB:AB,рўйхат!$CX:$CX,$B$602,рўйхат!$D:$D,$C570)</f>
        <v/>
      </c>
      <c r="AD570" s="36">
        <f>SUMIFS(рўйхат!AC:AC,рўйхат!$CX:$CX,$B$602,рўйхат!$D:$D,$C570)</f>
        <v/>
      </c>
      <c r="AE570" s="35">
        <f>SUMIFS(рўйхат!AD:AD,рўйхат!$CX:$CX,$B$602,рўйхат!$D:$D,$C570)</f>
        <v/>
      </c>
      <c r="AF570" s="36">
        <f>SUMIFS(рўйхат!AE:AE,рўйхат!$CX:$CX,$B$602,рўйхат!$D:$D,$C570)</f>
        <v/>
      </c>
      <c r="AG570" s="35">
        <f>SUMIFS(рўйхат!AH:AH,рўйхат!$CX:$CX,$B$602,рўйхат!$D:$D,$C570)</f>
        <v/>
      </c>
      <c r="AH570" s="36">
        <f>SUMIFS(рўйхат!AI:AI,рўйхат!$CX:$CX,$B$602,рўйхат!$D:$D,$C570)</f>
        <v/>
      </c>
      <c r="AI570" s="35">
        <f>SUMIFS(рўйхат!AJ:AJ,рўйхат!$CX:$CX,$B$602,рўйхат!$D:$D,$C570)</f>
        <v/>
      </c>
      <c r="AJ570" s="36">
        <f>SUMIFS(рўйхат!AK:AK,рўйхат!$CX:$CX,$B$602,рўйхат!$D:$D,$C570)</f>
        <v/>
      </c>
      <c r="AK570" s="35">
        <f>SUMIFS(рўйхат!AL:AL,рўйхат!$CX:$CX,$B$602,рўйхат!$D:$D,$C570)</f>
        <v/>
      </c>
      <c r="AL570" s="36">
        <f>SUMIFS(рўйхат!AM:AM,рўйхат!$CX:$CX,$B$602,рўйхат!$D:$D,$C570)</f>
        <v/>
      </c>
      <c r="AM570" s="77">
        <f>IFERROR(Q570/E570,0)</f>
        <v/>
      </c>
      <c r="AN570" s="77">
        <f>IFERROR(R570/F570,0)</f>
        <v/>
      </c>
      <c r="AO570" s="35">
        <f>SUMIFS(рўйхат!AX:AX,рўйхат!$CX:$CX,$B$602,рўйхат!$D:$D,$C570)</f>
        <v/>
      </c>
      <c r="AP570" s="36">
        <f>SUMIFS(рўйхат!AY:AY,рўйхат!$CX:$CX,$B$602,рўйхат!$D:$D,$C570)</f>
        <v/>
      </c>
      <c r="AQ570" s="35">
        <f>SUMIFS(рўйхат!AZ:AZ,рўйхат!$CX:$CX,$B$602,рўйхат!$D:$D,$C570)</f>
        <v/>
      </c>
      <c r="AR570" s="36">
        <f>SUMIFS(рўйхат!BA:BA,рўйхат!$CX:$CX,$B$602,рўйхат!$D:$D,$C570)</f>
        <v/>
      </c>
      <c r="AS570" s="35">
        <f>SUMIFS(рўйхат!BB:BB,рўйхат!$CX:$CX,$B$602,рўйхат!$D:$D,$C570)</f>
        <v/>
      </c>
      <c r="AT570" s="36">
        <f>SUMIFS(рўйхат!BC:BC,рўйхат!$CX:$CX,$B$602,рўйхат!$D:$D,$C570)</f>
        <v/>
      </c>
      <c r="AU570" s="35">
        <f>SUMIFS(рўйхат!BD:BD,рўйхат!$CX:$CX,$B$602,рўйхат!$D:$D,$C570)</f>
        <v/>
      </c>
      <c r="AV570" s="36">
        <f>SUMIFS(рўйхат!BE:BE,рўйхат!$CX:$CX,$B$602,рўйхат!$D:$D,$C570)</f>
        <v/>
      </c>
      <c r="AW570" s="35">
        <f>SUMIFS(рўйхат!BF:BF,рўйхат!$CX:$CX,$B$602,рўйхат!$D:$D,$C570)</f>
        <v/>
      </c>
      <c r="AX570" s="36">
        <f>SUMIFS(рўйхат!BG:BG,рўйхат!$CX:$CX,$B$602,рўйхат!$D:$D,$C570)</f>
        <v/>
      </c>
      <c r="AY570" s="35">
        <f>SUMIFS(рўйхат!BH:BH,рўйхат!$CX:$CX,$B$602,рўйхат!$D:$D,$C570)</f>
        <v/>
      </c>
      <c r="AZ570" s="36">
        <f>SUMIFS(рўйхат!BI:BI,рўйхат!$CX:$CX,$B$602,рўйхат!$D:$D,$C570)</f>
        <v/>
      </c>
      <c r="BA570" s="35">
        <f>SUMIFS(рўйхат!BJ:BJ,рўйхат!$CX:$CX,$B$602,рўйхат!$D:$D,$C570)</f>
        <v/>
      </c>
      <c r="BB570" s="36">
        <f>SUMIFS(рўйхат!BK:BK,рўйхат!$CX:$CX,$B$602,рўйхат!$D:$D,$C570)</f>
        <v/>
      </c>
      <c r="BC570" s="77">
        <f>IFERROR(AO570/E570,0)</f>
        <v/>
      </c>
      <c r="BD570" s="77">
        <f>IFERROR(AP570/F570,0)</f>
        <v/>
      </c>
      <c r="BE570" s="35">
        <f>SUMIFS(рўйхат!BL:BL,рўйхат!$CX:$CX,$B$602,рўйхат!$D:$D,$C570)</f>
        <v/>
      </c>
      <c r="BF570" s="36">
        <f>SUMIFS(рўйхат!BM:BM,рўйхат!$CX:$CX,$B$602,рўйхат!$D:$D,$C570)</f>
        <v/>
      </c>
      <c r="BG570" s="35">
        <f>SUMIFS(рўйхат!BN:BN,рўйхат!$CX:$CX,$B$602,рўйхат!$D:$D,$C570)</f>
        <v/>
      </c>
      <c r="BH570" s="36">
        <f>SUMIFS(рўйхат!BO:BO,рўйхат!$CX:$CX,$B$602,рўйхат!$D:$D,$C570)</f>
        <v/>
      </c>
      <c r="BI570" s="35">
        <f>SUMIFS(рўйхат!BP:BP,рўйхат!$CX:$CX,$B$602,рўйхат!$D:$D,$C570)</f>
        <v/>
      </c>
      <c r="BJ570" s="36">
        <f>SUMIFS(рўйхат!BQ:BQ,рўйхат!$CX:$CX,$B$602,рўйхат!$D:$D,$C570)</f>
        <v/>
      </c>
      <c r="BK570" s="35">
        <f>SUMIFS(рўйхат!BR:BR,рўйхат!$CX:$CX,$B$602,рўйхат!$D:$D,$C570)</f>
        <v/>
      </c>
      <c r="BL570" s="36">
        <f>SUMIFS(рўйхат!BS:BS,рўйхат!$CX:$CX,$B$602,рўйхат!$D:$D,$C570)</f>
        <v/>
      </c>
      <c r="BM570" s="35">
        <f>SUMIFS(рўйхат!BT:BT,рўйхат!$CX:$CX,$B$602,рўйхат!$D:$D,$C570)</f>
        <v/>
      </c>
      <c r="BN570" s="36">
        <f>SUMIFS(рўйхат!BU:BU,рўйхат!$CX:$CX,$B$602,рўйхат!$D:$D,$C570)</f>
        <v/>
      </c>
      <c r="BO570" s="35">
        <f>SUMIFS(рўйхат!BX:BX,рўйхат!$CX:$CX,$B$602,рўйхат!$D:$D,$C570)</f>
        <v/>
      </c>
      <c r="BP570" s="36">
        <f>SUMIFS(рўйхат!BY:BY,рўйхат!$CX:$CX,$B$602,рўйхат!$D:$D,$C570)</f>
        <v/>
      </c>
      <c r="BQ570" s="35">
        <f>SUMIFS(рўйхат!BZ:BZ,рўйхат!$CX:$CX,$B$602,рўйхат!$D:$D,$C570)</f>
        <v/>
      </c>
      <c r="BR570" s="36">
        <f>SUMIFS(рўйхат!CA:CA,рўйхат!$CX:$CX,$B$602,рўйхат!$D:$D,$C570)</f>
        <v/>
      </c>
      <c r="BS570" s="35">
        <f>SUMIFS(рўйхат!CB:CB,рўйхат!$CX:$CX,$B$602,рўйхат!$D:$D,$C570)</f>
        <v/>
      </c>
      <c r="BT570" s="36">
        <f>SUMIFS(рўйхат!CC:CC,рўйхат!$CX:$CX,$B$602,рўйхат!$D:$D,$C570)</f>
        <v/>
      </c>
      <c r="BU570" s="35">
        <f>SUMIFS(рўйхат!CD:CD,рўйхат!$CX:$CX,$B$602,рўйхат!$D:$D,$C570)</f>
        <v/>
      </c>
      <c r="BV570" s="36">
        <f>SUMIFS(рўйхат!CE:CE,рўйхат!$CX:$CX,$B$602,рўйхат!$D:$D,$C570)</f>
        <v/>
      </c>
      <c r="BW570" s="35">
        <f>SUMIFS(рўйхат!CH:CH,рўйхат!$CX:$CX,$B$602,рўйхат!$D:$D,$C570)</f>
        <v/>
      </c>
      <c r="BX570" s="36">
        <f>SUMIFS(рўйхат!CI:CI,рўйхат!$CX:$CX,$B$602,рўйхат!$D:$D,$C570)</f>
        <v/>
      </c>
      <c r="BY570" s="35">
        <f>SUMIFS(рўйхат!CJ:CJ,рўйхат!$CX:$CX,$B$602,рўйхат!$D:$D,$C570)</f>
        <v/>
      </c>
      <c r="BZ570" s="36">
        <f>SUMIFS(рўйхат!CK:CK,рўйхат!$CX:$CX,$B$602,рўйхат!$D:$D,$C570)</f>
        <v/>
      </c>
      <c r="CA570" s="35">
        <f>SUMIFS(рўйхат!CL:CL,рўйхат!$CX:$CX,$B$602,рўйхат!$D:$D,$C570)</f>
        <v/>
      </c>
      <c r="CB570" s="36">
        <f>SUMIFS(рўйхат!CM:CM,рўйхат!$CX:$CX,$B$602,рўйхат!$D:$D,$C570)</f>
        <v/>
      </c>
      <c r="CC570" s="35">
        <f>SUMIFS(рўйхат!CN:CN,рўйхат!$CX:$CX,$B$602,рўйхат!$D:$D,$C570)</f>
        <v/>
      </c>
      <c r="CD570" s="36">
        <f>SUMIFS(рўйхат!CO:CO,рўйхат!$CX:$CX,$B$602,рўйхат!$D:$D,$C570)</f>
        <v/>
      </c>
      <c r="CE570" s="77">
        <f>IFERROR(BE570/(Q570+BE570),0)</f>
        <v/>
      </c>
      <c r="CF570" s="78">
        <f>IFERROR(BF570/(R570+BF570),0)</f>
        <v/>
      </c>
    </row>
    <row r="571" hidden="1" outlineLevel="1" ht="30" customFormat="1" customHeight="1" s="8">
      <c r="A571" s="39" t="n"/>
      <c r="B571" s="50" t="n">
        <v>35</v>
      </c>
      <c r="C571" s="131" t="inlineStr">
        <is>
          <t>Манфаатлар тўқнашуви (тўғридан-тўғри, COOPERATION)</t>
        </is>
      </c>
      <c r="D571" s="51" t="n"/>
      <c r="E571" s="35">
        <f>SUMIFS(рўйхат!F:F,рўйхат!$CX:$CX,$B$602,рўйхат!$D:$D,$C571)</f>
        <v/>
      </c>
      <c r="F571" s="36">
        <f>SUMIFS(рўйхат!G:G,рўйхат!$CX:$CX,$B$602,рўйхат!$D:$D,$C571)</f>
        <v/>
      </c>
      <c r="G571" s="35">
        <f>SUMIFS(рўйхат!H:H,рўйхат!$CX:$CX,$B$602,рўйхат!$D:$D,$C571)</f>
        <v/>
      </c>
      <c r="H571" s="36">
        <f>SUMIFS(рўйхат!I:I,рўйхат!$CX:$CX,$B$602,рўйхат!$D:$D,$C571)</f>
        <v/>
      </c>
      <c r="I571" s="35">
        <f>SUMIFS(рўйхат!J:J,рўйхат!$CX:$CX,$B$602,рўйхат!$D:$D,$C571)</f>
        <v/>
      </c>
      <c r="J571" s="36">
        <f>SUMIFS(рўйхат!K:K,рўйхат!$CX:$CX,$B$602,рўйхат!$D:$D,$C571)</f>
        <v/>
      </c>
      <c r="K571" s="35">
        <f>SUMIFS(рўйхат!L:L,рўйхат!$CX:$CX,$B$602,рўйхат!$D:$D,$C571)</f>
        <v/>
      </c>
      <c r="L571" s="36">
        <f>SUMIFS(рўйхат!M:M,рўйхат!$CX:$CX,$B$602,рўйхат!$D:$D,$C571)</f>
        <v/>
      </c>
      <c r="M571" s="35">
        <f>SUMIFS(рўйхат!N:N,рўйхат!$CX:$CX,$B$602,рўйхат!$D:$D,$C571)</f>
        <v/>
      </c>
      <c r="N571" s="36">
        <f>SUMIFS(рўйхат!O:O,рўйхат!$CX:$CX,$B$602,рўйхат!$D:$D,$C571)</f>
        <v/>
      </c>
      <c r="O571" s="34">
        <f>IFERROR(M571/E571,0)</f>
        <v/>
      </c>
      <c r="P571" s="34">
        <f>IFERROR(N571/F571,0)</f>
        <v/>
      </c>
      <c r="Q571" s="35">
        <f>SUMIFS(рўйхат!P:P,рўйхат!$CX:$CX,$B$602,рўйхат!$D:$D,$C571)</f>
        <v/>
      </c>
      <c r="R571" s="36">
        <f>SUMIFS(рўйхат!Q:Q,рўйхат!$CX:$CX,$B$602,рўйхат!$D:$D,$C571)</f>
        <v/>
      </c>
      <c r="S571" s="35">
        <f>SUMIFS(рўйхат!R:R,рўйхат!$CX:$CX,$B$602,рўйхат!$D:$D,$C571)</f>
        <v/>
      </c>
      <c r="T571" s="36">
        <f>SUMIFS(рўйхат!S:S,рўйхат!$CX:$CX,$B$602,рўйхат!$D:$D,$C571)</f>
        <v/>
      </c>
      <c r="U571" s="35">
        <f>SUMIFS(рўйхат!T:T,рўйхат!$CX:$CX,$B$602,рўйхат!$D:$D,$C571)</f>
        <v/>
      </c>
      <c r="V571" s="36">
        <f>SUMIFS(рўйхат!U:U,рўйхат!$CX:$CX,$B$602,рўйхат!$D:$D,$C571)</f>
        <v/>
      </c>
      <c r="W571" s="35">
        <f>SUMIFS(рўйхат!V:V,рўйхат!$CX:$CX,$B$602,рўйхат!$D:$D,$C571)</f>
        <v/>
      </c>
      <c r="X571" s="36">
        <f>SUMIFS(рўйхат!W:W,рўйхат!$CX:$CX,$B$602,рўйхат!$D:$D,$C571)</f>
        <v/>
      </c>
      <c r="Y571" s="35">
        <f>SUMIFS(рўйхат!X:X,рўйхат!$CX:$CX,$B$602,рўйхат!$D:$D,$C571)</f>
        <v/>
      </c>
      <c r="Z571" s="36">
        <f>SUMIFS(рўйхат!Y:Y,рўйхат!$CX:$CX,$B$602,рўйхат!$D:$D,$C571)</f>
        <v/>
      </c>
      <c r="AA571" s="35">
        <f>SUMIFS(рўйхат!Z:Z,рўйхат!$CX:$CX,$B$602,рўйхат!$D:$D,$C571)</f>
        <v/>
      </c>
      <c r="AB571" s="36">
        <f>SUMIFS(рўйхат!AA:AA,рўйхат!$CX:$CX,$B$602,рўйхат!$D:$D,$C571)</f>
        <v/>
      </c>
      <c r="AC571" s="35">
        <f>SUMIFS(рўйхат!AB:AB,рўйхат!$CX:$CX,$B$602,рўйхат!$D:$D,$C571)</f>
        <v/>
      </c>
      <c r="AD571" s="36">
        <f>SUMIFS(рўйхат!AC:AC,рўйхат!$CX:$CX,$B$602,рўйхат!$D:$D,$C571)</f>
        <v/>
      </c>
      <c r="AE571" s="35">
        <f>SUMIFS(рўйхат!AD:AD,рўйхат!$CX:$CX,$B$602,рўйхат!$D:$D,$C571)</f>
        <v/>
      </c>
      <c r="AF571" s="36">
        <f>SUMIFS(рўйхат!AE:AE,рўйхат!$CX:$CX,$B$602,рўйхат!$D:$D,$C571)</f>
        <v/>
      </c>
      <c r="AG571" s="35">
        <f>SUMIFS(рўйхат!AH:AH,рўйхат!$CX:$CX,$B$602,рўйхат!$D:$D,$C571)</f>
        <v/>
      </c>
      <c r="AH571" s="36">
        <f>SUMIFS(рўйхат!AI:AI,рўйхат!$CX:$CX,$B$602,рўйхат!$D:$D,$C571)</f>
        <v/>
      </c>
      <c r="AI571" s="35">
        <f>SUMIFS(рўйхат!AJ:AJ,рўйхат!$CX:$CX,$B$602,рўйхат!$D:$D,$C571)</f>
        <v/>
      </c>
      <c r="AJ571" s="36">
        <f>SUMIFS(рўйхат!AK:AK,рўйхат!$CX:$CX,$B$602,рўйхат!$D:$D,$C571)</f>
        <v/>
      </c>
      <c r="AK571" s="35">
        <f>SUMIFS(рўйхат!AL:AL,рўйхат!$CX:$CX,$B$602,рўйхат!$D:$D,$C571)</f>
        <v/>
      </c>
      <c r="AL571" s="36">
        <f>SUMIFS(рўйхат!AM:AM,рўйхат!$CX:$CX,$B$602,рўйхат!$D:$D,$C571)</f>
        <v/>
      </c>
      <c r="AM571" s="77">
        <f>IFERROR(Q571/E571,0)</f>
        <v/>
      </c>
      <c r="AN571" s="77">
        <f>IFERROR(R571/F571,0)</f>
        <v/>
      </c>
      <c r="AO571" s="35">
        <f>SUMIFS(рўйхат!AX:AX,рўйхат!$CX:$CX,$B$602,рўйхат!$D:$D,$C571)</f>
        <v/>
      </c>
      <c r="AP571" s="36">
        <f>SUMIFS(рўйхат!AY:AY,рўйхат!$CX:$CX,$B$602,рўйхат!$D:$D,$C571)</f>
        <v/>
      </c>
      <c r="AQ571" s="35">
        <f>SUMIFS(рўйхат!AZ:AZ,рўйхат!$CX:$CX,$B$602,рўйхат!$D:$D,$C571)</f>
        <v/>
      </c>
      <c r="AR571" s="36">
        <f>SUMIFS(рўйхат!BA:BA,рўйхат!$CX:$CX,$B$602,рўйхат!$D:$D,$C571)</f>
        <v/>
      </c>
      <c r="AS571" s="35">
        <f>SUMIFS(рўйхат!BB:BB,рўйхат!$CX:$CX,$B$602,рўйхат!$D:$D,$C571)</f>
        <v/>
      </c>
      <c r="AT571" s="36">
        <f>SUMIFS(рўйхат!BC:BC,рўйхат!$CX:$CX,$B$602,рўйхат!$D:$D,$C571)</f>
        <v/>
      </c>
      <c r="AU571" s="35">
        <f>SUMIFS(рўйхат!BD:BD,рўйхат!$CX:$CX,$B$602,рўйхат!$D:$D,$C571)</f>
        <v/>
      </c>
      <c r="AV571" s="36">
        <f>SUMIFS(рўйхат!BE:BE,рўйхат!$CX:$CX,$B$602,рўйхат!$D:$D,$C571)</f>
        <v/>
      </c>
      <c r="AW571" s="35">
        <f>SUMIFS(рўйхат!BF:BF,рўйхат!$CX:$CX,$B$602,рўйхат!$D:$D,$C571)</f>
        <v/>
      </c>
      <c r="AX571" s="36">
        <f>SUMIFS(рўйхат!BG:BG,рўйхат!$CX:$CX,$B$602,рўйхат!$D:$D,$C571)</f>
        <v/>
      </c>
      <c r="AY571" s="35">
        <f>SUMIFS(рўйхат!BH:BH,рўйхат!$CX:$CX,$B$602,рўйхат!$D:$D,$C571)</f>
        <v/>
      </c>
      <c r="AZ571" s="36">
        <f>SUMIFS(рўйхат!BI:BI,рўйхат!$CX:$CX,$B$602,рўйхат!$D:$D,$C571)</f>
        <v/>
      </c>
      <c r="BA571" s="35">
        <f>SUMIFS(рўйхат!BJ:BJ,рўйхат!$CX:$CX,$B$602,рўйхат!$D:$D,$C571)</f>
        <v/>
      </c>
      <c r="BB571" s="36">
        <f>SUMIFS(рўйхат!BK:BK,рўйхат!$CX:$CX,$B$602,рўйхат!$D:$D,$C571)</f>
        <v/>
      </c>
      <c r="BC571" s="77">
        <f>IFERROR(AO571/E571,0)</f>
        <v/>
      </c>
      <c r="BD571" s="77">
        <f>IFERROR(AP571/F571,0)</f>
        <v/>
      </c>
      <c r="BE571" s="35">
        <f>SUMIFS(рўйхат!BL:BL,рўйхат!$CX:$CX,$B$602,рўйхат!$D:$D,$C571)</f>
        <v/>
      </c>
      <c r="BF571" s="36">
        <f>SUMIFS(рўйхат!BM:BM,рўйхат!$CX:$CX,$B$602,рўйхат!$D:$D,$C571)</f>
        <v/>
      </c>
      <c r="BG571" s="35">
        <f>SUMIFS(рўйхат!BN:BN,рўйхат!$CX:$CX,$B$602,рўйхат!$D:$D,$C571)</f>
        <v/>
      </c>
      <c r="BH571" s="36">
        <f>SUMIFS(рўйхат!BO:BO,рўйхат!$CX:$CX,$B$602,рўйхат!$D:$D,$C571)</f>
        <v/>
      </c>
      <c r="BI571" s="35">
        <f>SUMIFS(рўйхат!BP:BP,рўйхат!$CX:$CX,$B$602,рўйхат!$D:$D,$C571)</f>
        <v/>
      </c>
      <c r="BJ571" s="36">
        <f>SUMIFS(рўйхат!BQ:BQ,рўйхат!$CX:$CX,$B$602,рўйхат!$D:$D,$C571)</f>
        <v/>
      </c>
      <c r="BK571" s="35">
        <f>SUMIFS(рўйхат!BR:BR,рўйхат!$CX:$CX,$B$602,рўйхат!$D:$D,$C571)</f>
        <v/>
      </c>
      <c r="BL571" s="36">
        <f>SUMIFS(рўйхат!BS:BS,рўйхат!$CX:$CX,$B$602,рўйхат!$D:$D,$C571)</f>
        <v/>
      </c>
      <c r="BM571" s="35">
        <f>SUMIFS(рўйхат!BT:BT,рўйхат!$CX:$CX,$B$602,рўйхат!$D:$D,$C571)</f>
        <v/>
      </c>
      <c r="BN571" s="36">
        <f>SUMIFS(рўйхат!BU:BU,рўйхат!$CX:$CX,$B$602,рўйхат!$D:$D,$C571)</f>
        <v/>
      </c>
      <c r="BO571" s="35">
        <f>SUMIFS(рўйхат!BX:BX,рўйхат!$CX:$CX,$B$602,рўйхат!$D:$D,$C571)</f>
        <v/>
      </c>
      <c r="BP571" s="36">
        <f>SUMIFS(рўйхат!BY:BY,рўйхат!$CX:$CX,$B$602,рўйхат!$D:$D,$C571)</f>
        <v/>
      </c>
      <c r="BQ571" s="35">
        <f>SUMIFS(рўйхат!BZ:BZ,рўйхат!$CX:$CX,$B$602,рўйхат!$D:$D,$C571)</f>
        <v/>
      </c>
      <c r="BR571" s="36">
        <f>SUMIFS(рўйхат!CA:CA,рўйхат!$CX:$CX,$B$602,рўйхат!$D:$D,$C571)</f>
        <v/>
      </c>
      <c r="BS571" s="35">
        <f>SUMIFS(рўйхат!CB:CB,рўйхат!$CX:$CX,$B$602,рўйхат!$D:$D,$C571)</f>
        <v/>
      </c>
      <c r="BT571" s="36">
        <f>SUMIFS(рўйхат!CC:CC,рўйхат!$CX:$CX,$B$602,рўйхат!$D:$D,$C571)</f>
        <v/>
      </c>
      <c r="BU571" s="35">
        <f>SUMIFS(рўйхат!CD:CD,рўйхат!$CX:$CX,$B$602,рўйхат!$D:$D,$C571)</f>
        <v/>
      </c>
      <c r="BV571" s="36">
        <f>SUMIFS(рўйхат!CE:CE,рўйхат!$CX:$CX,$B$602,рўйхат!$D:$D,$C571)</f>
        <v/>
      </c>
      <c r="BW571" s="35">
        <f>SUMIFS(рўйхат!CH:CH,рўйхат!$CX:$CX,$B$602,рўйхат!$D:$D,$C571)</f>
        <v/>
      </c>
      <c r="BX571" s="36">
        <f>SUMIFS(рўйхат!CI:CI,рўйхат!$CX:$CX,$B$602,рўйхат!$D:$D,$C571)</f>
        <v/>
      </c>
      <c r="BY571" s="35">
        <f>SUMIFS(рўйхат!CJ:CJ,рўйхат!$CX:$CX,$B$602,рўйхат!$D:$D,$C571)</f>
        <v/>
      </c>
      <c r="BZ571" s="36">
        <f>SUMIFS(рўйхат!CK:CK,рўйхат!$CX:$CX,$B$602,рўйхат!$D:$D,$C571)</f>
        <v/>
      </c>
      <c r="CA571" s="35">
        <f>SUMIFS(рўйхат!CL:CL,рўйхат!$CX:$CX,$B$602,рўйхат!$D:$D,$C571)</f>
        <v/>
      </c>
      <c r="CB571" s="36">
        <f>SUMIFS(рўйхат!CM:CM,рўйхат!$CX:$CX,$B$602,рўйхат!$D:$D,$C571)</f>
        <v/>
      </c>
      <c r="CC571" s="35">
        <f>SUMIFS(рўйхат!CN:CN,рўйхат!$CX:$CX,$B$602,рўйхат!$D:$D,$C571)</f>
        <v/>
      </c>
      <c r="CD571" s="36">
        <f>SUMIFS(рўйхат!CO:CO,рўйхат!$CX:$CX,$B$602,рўйхат!$D:$D,$C571)</f>
        <v/>
      </c>
      <c r="CE571" s="77">
        <f>IFERROR(BE571/(Q571+BE571),0)</f>
        <v/>
      </c>
      <c r="CF571" s="78">
        <f>IFERROR(BF571/(R571+BF571),0)</f>
        <v/>
      </c>
    </row>
    <row r="572" hidden="1" outlineLevel="1" ht="30" customFormat="1" customHeight="1" s="8">
      <c r="A572" s="39" t="n"/>
      <c r="B572" s="50" t="n">
        <v>36</v>
      </c>
      <c r="C572" s="131" t="inlineStr">
        <is>
          <t>Манфаатлар тўқнашуви (тўғридан-тўғри, UZEX)</t>
        </is>
      </c>
      <c r="D572" s="51" t="n"/>
      <c r="E572" s="35">
        <f>SUMIFS(рўйхат!F:F,рўйхат!$CX:$CX,$B$602,рўйхат!$D:$D,$C572)</f>
        <v/>
      </c>
      <c r="F572" s="36">
        <f>SUMIFS(рўйхат!G:G,рўйхат!$CX:$CX,$B$602,рўйхат!$D:$D,$C572)</f>
        <v/>
      </c>
      <c r="G572" s="35">
        <f>SUMIFS(рўйхат!H:H,рўйхат!$CX:$CX,$B$602,рўйхат!$D:$D,$C572)</f>
        <v/>
      </c>
      <c r="H572" s="36">
        <f>SUMIFS(рўйхат!I:I,рўйхат!$CX:$CX,$B$602,рўйхат!$D:$D,$C572)</f>
        <v/>
      </c>
      <c r="I572" s="35">
        <f>SUMIFS(рўйхат!J:J,рўйхат!$CX:$CX,$B$602,рўйхат!$D:$D,$C572)</f>
        <v/>
      </c>
      <c r="J572" s="36">
        <f>SUMIFS(рўйхат!K:K,рўйхат!$CX:$CX,$B$602,рўйхат!$D:$D,$C572)</f>
        <v/>
      </c>
      <c r="K572" s="35">
        <f>SUMIFS(рўйхат!L:L,рўйхат!$CX:$CX,$B$602,рўйхат!$D:$D,$C572)</f>
        <v/>
      </c>
      <c r="L572" s="36">
        <f>SUMIFS(рўйхат!M:M,рўйхат!$CX:$CX,$B$602,рўйхат!$D:$D,$C572)</f>
        <v/>
      </c>
      <c r="M572" s="35">
        <f>SUMIFS(рўйхат!N:N,рўйхат!$CX:$CX,$B$602,рўйхат!$D:$D,$C572)</f>
        <v/>
      </c>
      <c r="N572" s="36">
        <f>SUMIFS(рўйхат!O:O,рўйхат!$CX:$CX,$B$602,рўйхат!$D:$D,$C572)</f>
        <v/>
      </c>
      <c r="O572" s="34">
        <f>IFERROR(M572/E572,0)</f>
        <v/>
      </c>
      <c r="P572" s="34">
        <f>IFERROR(N572/F572,0)</f>
        <v/>
      </c>
      <c r="Q572" s="35">
        <f>SUMIFS(рўйхат!P:P,рўйхат!$CX:$CX,$B$602,рўйхат!$D:$D,$C572)</f>
        <v/>
      </c>
      <c r="R572" s="36">
        <f>SUMIFS(рўйхат!Q:Q,рўйхат!$CX:$CX,$B$602,рўйхат!$D:$D,$C572)</f>
        <v/>
      </c>
      <c r="S572" s="35">
        <f>SUMIFS(рўйхат!R:R,рўйхат!$CX:$CX,$B$602,рўйхат!$D:$D,$C572)</f>
        <v/>
      </c>
      <c r="T572" s="36">
        <f>SUMIFS(рўйхат!S:S,рўйхат!$CX:$CX,$B$602,рўйхат!$D:$D,$C572)</f>
        <v/>
      </c>
      <c r="U572" s="35">
        <f>SUMIFS(рўйхат!T:T,рўйхат!$CX:$CX,$B$602,рўйхат!$D:$D,$C572)</f>
        <v/>
      </c>
      <c r="V572" s="36">
        <f>SUMIFS(рўйхат!U:U,рўйхат!$CX:$CX,$B$602,рўйхат!$D:$D,$C572)</f>
        <v/>
      </c>
      <c r="W572" s="35">
        <f>SUMIFS(рўйхат!V:V,рўйхат!$CX:$CX,$B$602,рўйхат!$D:$D,$C572)</f>
        <v/>
      </c>
      <c r="X572" s="36">
        <f>SUMIFS(рўйхат!W:W,рўйхат!$CX:$CX,$B$602,рўйхат!$D:$D,$C572)</f>
        <v/>
      </c>
      <c r="Y572" s="35">
        <f>SUMIFS(рўйхат!X:X,рўйхат!$CX:$CX,$B$602,рўйхат!$D:$D,$C572)</f>
        <v/>
      </c>
      <c r="Z572" s="36">
        <f>SUMIFS(рўйхат!Y:Y,рўйхат!$CX:$CX,$B$602,рўйхат!$D:$D,$C572)</f>
        <v/>
      </c>
      <c r="AA572" s="35">
        <f>SUMIFS(рўйхат!Z:Z,рўйхат!$CX:$CX,$B$602,рўйхат!$D:$D,$C572)</f>
        <v/>
      </c>
      <c r="AB572" s="36">
        <f>SUMIFS(рўйхат!AA:AA,рўйхат!$CX:$CX,$B$602,рўйхат!$D:$D,$C572)</f>
        <v/>
      </c>
      <c r="AC572" s="35">
        <f>SUMIFS(рўйхат!AB:AB,рўйхат!$CX:$CX,$B$602,рўйхат!$D:$D,$C572)</f>
        <v/>
      </c>
      <c r="AD572" s="36">
        <f>SUMIFS(рўйхат!AC:AC,рўйхат!$CX:$CX,$B$602,рўйхат!$D:$D,$C572)</f>
        <v/>
      </c>
      <c r="AE572" s="35">
        <f>SUMIFS(рўйхат!AD:AD,рўйхат!$CX:$CX,$B$602,рўйхат!$D:$D,$C572)</f>
        <v/>
      </c>
      <c r="AF572" s="36">
        <f>SUMIFS(рўйхат!AE:AE,рўйхат!$CX:$CX,$B$602,рўйхат!$D:$D,$C572)</f>
        <v/>
      </c>
      <c r="AG572" s="35">
        <f>SUMIFS(рўйхат!AH:AH,рўйхат!$CX:$CX,$B$602,рўйхат!$D:$D,$C572)</f>
        <v/>
      </c>
      <c r="AH572" s="36">
        <f>SUMIFS(рўйхат!AI:AI,рўйхат!$CX:$CX,$B$602,рўйхат!$D:$D,$C572)</f>
        <v/>
      </c>
      <c r="AI572" s="35">
        <f>SUMIFS(рўйхат!AJ:AJ,рўйхат!$CX:$CX,$B$602,рўйхат!$D:$D,$C572)</f>
        <v/>
      </c>
      <c r="AJ572" s="36">
        <f>SUMIFS(рўйхат!AK:AK,рўйхат!$CX:$CX,$B$602,рўйхат!$D:$D,$C572)</f>
        <v/>
      </c>
      <c r="AK572" s="35">
        <f>SUMIFS(рўйхат!AL:AL,рўйхат!$CX:$CX,$B$602,рўйхат!$D:$D,$C572)</f>
        <v/>
      </c>
      <c r="AL572" s="36">
        <f>SUMIFS(рўйхат!AM:AM,рўйхат!$CX:$CX,$B$602,рўйхат!$D:$D,$C572)</f>
        <v/>
      </c>
      <c r="AM572" s="77">
        <f>IFERROR(Q572/E572,0)</f>
        <v/>
      </c>
      <c r="AN572" s="77">
        <f>IFERROR(R572/F572,0)</f>
        <v/>
      </c>
      <c r="AO572" s="35">
        <f>SUMIFS(рўйхат!AX:AX,рўйхат!$CX:$CX,$B$602,рўйхат!$D:$D,$C572)</f>
        <v/>
      </c>
      <c r="AP572" s="36">
        <f>SUMIFS(рўйхат!AY:AY,рўйхат!$CX:$CX,$B$602,рўйхат!$D:$D,$C572)</f>
        <v/>
      </c>
      <c r="AQ572" s="35">
        <f>SUMIFS(рўйхат!AZ:AZ,рўйхат!$CX:$CX,$B$602,рўйхат!$D:$D,$C572)</f>
        <v/>
      </c>
      <c r="AR572" s="36">
        <f>SUMIFS(рўйхат!BA:BA,рўйхат!$CX:$CX,$B$602,рўйхат!$D:$D,$C572)</f>
        <v/>
      </c>
      <c r="AS572" s="35">
        <f>SUMIFS(рўйхат!BB:BB,рўйхат!$CX:$CX,$B$602,рўйхат!$D:$D,$C572)</f>
        <v/>
      </c>
      <c r="AT572" s="36">
        <f>SUMIFS(рўйхат!BC:BC,рўйхат!$CX:$CX,$B$602,рўйхат!$D:$D,$C572)</f>
        <v/>
      </c>
      <c r="AU572" s="35">
        <f>SUMIFS(рўйхат!BD:BD,рўйхат!$CX:$CX,$B$602,рўйхат!$D:$D,$C572)</f>
        <v/>
      </c>
      <c r="AV572" s="36">
        <f>SUMIFS(рўйхат!BE:BE,рўйхат!$CX:$CX,$B$602,рўйхат!$D:$D,$C572)</f>
        <v/>
      </c>
      <c r="AW572" s="35">
        <f>SUMIFS(рўйхат!BF:BF,рўйхат!$CX:$CX,$B$602,рўйхат!$D:$D,$C572)</f>
        <v/>
      </c>
      <c r="AX572" s="36">
        <f>SUMIFS(рўйхат!BG:BG,рўйхат!$CX:$CX,$B$602,рўйхат!$D:$D,$C572)</f>
        <v/>
      </c>
      <c r="AY572" s="35">
        <f>SUMIFS(рўйхат!BH:BH,рўйхат!$CX:$CX,$B$602,рўйхат!$D:$D,$C572)</f>
        <v/>
      </c>
      <c r="AZ572" s="36">
        <f>SUMIFS(рўйхат!BI:BI,рўйхат!$CX:$CX,$B$602,рўйхат!$D:$D,$C572)</f>
        <v/>
      </c>
      <c r="BA572" s="35">
        <f>SUMIFS(рўйхат!BJ:BJ,рўйхат!$CX:$CX,$B$602,рўйхат!$D:$D,$C572)</f>
        <v/>
      </c>
      <c r="BB572" s="36">
        <f>SUMIFS(рўйхат!BK:BK,рўйхат!$CX:$CX,$B$602,рўйхат!$D:$D,$C572)</f>
        <v/>
      </c>
      <c r="BC572" s="77">
        <f>IFERROR(AO572/E572,0)</f>
        <v/>
      </c>
      <c r="BD572" s="77">
        <f>IFERROR(AP572/F572,0)</f>
        <v/>
      </c>
      <c r="BE572" s="35">
        <f>SUMIFS(рўйхат!BL:BL,рўйхат!$CX:$CX,$B$602,рўйхат!$D:$D,$C572)</f>
        <v/>
      </c>
      <c r="BF572" s="36">
        <f>SUMIFS(рўйхат!BM:BM,рўйхат!$CX:$CX,$B$602,рўйхат!$D:$D,$C572)</f>
        <v/>
      </c>
      <c r="BG572" s="35">
        <f>SUMIFS(рўйхат!BN:BN,рўйхат!$CX:$CX,$B$602,рўйхат!$D:$D,$C572)</f>
        <v/>
      </c>
      <c r="BH572" s="36">
        <f>SUMIFS(рўйхат!BO:BO,рўйхат!$CX:$CX,$B$602,рўйхат!$D:$D,$C572)</f>
        <v/>
      </c>
      <c r="BI572" s="35">
        <f>SUMIFS(рўйхат!BP:BP,рўйхат!$CX:$CX,$B$602,рўйхат!$D:$D,$C572)</f>
        <v/>
      </c>
      <c r="BJ572" s="36">
        <f>SUMIFS(рўйхат!BQ:BQ,рўйхат!$CX:$CX,$B$602,рўйхат!$D:$D,$C572)</f>
        <v/>
      </c>
      <c r="BK572" s="35">
        <f>SUMIFS(рўйхат!BR:BR,рўйхат!$CX:$CX,$B$602,рўйхат!$D:$D,$C572)</f>
        <v/>
      </c>
      <c r="BL572" s="36">
        <f>SUMIFS(рўйхат!BS:BS,рўйхат!$CX:$CX,$B$602,рўйхат!$D:$D,$C572)</f>
        <v/>
      </c>
      <c r="BM572" s="35">
        <f>SUMIFS(рўйхат!BT:BT,рўйхат!$CX:$CX,$B$602,рўйхат!$D:$D,$C572)</f>
        <v/>
      </c>
      <c r="BN572" s="36">
        <f>SUMIFS(рўйхат!BU:BU,рўйхат!$CX:$CX,$B$602,рўйхат!$D:$D,$C572)</f>
        <v/>
      </c>
      <c r="BO572" s="35">
        <f>SUMIFS(рўйхат!BX:BX,рўйхат!$CX:$CX,$B$602,рўйхат!$D:$D,$C572)</f>
        <v/>
      </c>
      <c r="BP572" s="36">
        <f>SUMIFS(рўйхат!BY:BY,рўйхат!$CX:$CX,$B$602,рўйхат!$D:$D,$C572)</f>
        <v/>
      </c>
      <c r="BQ572" s="35">
        <f>SUMIFS(рўйхат!BZ:BZ,рўйхат!$CX:$CX,$B$602,рўйхат!$D:$D,$C572)</f>
        <v/>
      </c>
      <c r="BR572" s="36">
        <f>SUMIFS(рўйхат!CA:CA,рўйхат!$CX:$CX,$B$602,рўйхат!$D:$D,$C572)</f>
        <v/>
      </c>
      <c r="BS572" s="35">
        <f>SUMIFS(рўйхат!CB:CB,рўйхат!$CX:$CX,$B$602,рўйхат!$D:$D,$C572)</f>
        <v/>
      </c>
      <c r="BT572" s="36">
        <f>SUMIFS(рўйхат!CC:CC,рўйхат!$CX:$CX,$B$602,рўйхат!$D:$D,$C572)</f>
        <v/>
      </c>
      <c r="BU572" s="35">
        <f>SUMIFS(рўйхат!CD:CD,рўйхат!$CX:$CX,$B$602,рўйхат!$D:$D,$C572)</f>
        <v/>
      </c>
      <c r="BV572" s="36">
        <f>SUMIFS(рўйхат!CE:CE,рўйхат!$CX:$CX,$B$602,рўйхат!$D:$D,$C572)</f>
        <v/>
      </c>
      <c r="BW572" s="35">
        <f>SUMIFS(рўйхат!CH:CH,рўйхат!$CX:$CX,$B$602,рўйхат!$D:$D,$C572)</f>
        <v/>
      </c>
      <c r="BX572" s="36">
        <f>SUMIFS(рўйхат!CI:CI,рўйхат!$CX:$CX,$B$602,рўйхат!$D:$D,$C572)</f>
        <v/>
      </c>
      <c r="BY572" s="35">
        <f>SUMIFS(рўйхат!CJ:CJ,рўйхат!$CX:$CX,$B$602,рўйхат!$D:$D,$C572)</f>
        <v/>
      </c>
      <c r="BZ572" s="36">
        <f>SUMIFS(рўйхат!CK:CK,рўйхат!$CX:$CX,$B$602,рўйхат!$D:$D,$C572)</f>
        <v/>
      </c>
      <c r="CA572" s="35">
        <f>SUMIFS(рўйхат!CL:CL,рўйхат!$CX:$CX,$B$602,рўйхат!$D:$D,$C572)</f>
        <v/>
      </c>
      <c r="CB572" s="36">
        <f>SUMIFS(рўйхат!CM:CM,рўйхат!$CX:$CX,$B$602,рўйхат!$D:$D,$C572)</f>
        <v/>
      </c>
      <c r="CC572" s="35">
        <f>SUMIFS(рўйхат!CN:CN,рўйхат!$CX:$CX,$B$602,рўйхат!$D:$D,$C572)</f>
        <v/>
      </c>
      <c r="CD572" s="36">
        <f>SUMIFS(рўйхат!CO:CO,рўйхат!$CX:$CX,$B$602,рўйхат!$D:$D,$C572)</f>
        <v/>
      </c>
      <c r="CE572" s="77">
        <f>IFERROR(BE572/(Q572+BE572),0)</f>
        <v/>
      </c>
      <c r="CF572" s="78">
        <f>IFERROR(BF572/(R572+BF572),0)</f>
        <v/>
      </c>
    </row>
    <row r="573" hidden="1" outlineLevel="1" ht="30" customFormat="1" customHeight="1" s="8">
      <c r="A573" s="39" t="n"/>
      <c r="B573" s="50" t="n">
        <v>37</v>
      </c>
      <c r="C573" s="131" t="inlineStr">
        <is>
          <t>Манфаатлар тўқнашуви (тўғридан-тўғри, XT XARID)</t>
        </is>
      </c>
      <c r="D573" s="51" t="n"/>
      <c r="E573" s="35">
        <f>SUMIFS(рўйхат!F:F,рўйхат!$CX:$CX,$B$602,рўйхат!$D:$D,$C573)</f>
        <v/>
      </c>
      <c r="F573" s="36">
        <f>SUMIFS(рўйхат!G:G,рўйхат!$CX:$CX,$B$602,рўйхат!$D:$D,$C573)</f>
        <v/>
      </c>
      <c r="G573" s="35">
        <f>SUMIFS(рўйхат!H:H,рўйхат!$CX:$CX,$B$602,рўйхат!$D:$D,$C573)</f>
        <v/>
      </c>
      <c r="H573" s="36">
        <f>SUMIFS(рўйхат!I:I,рўйхат!$CX:$CX,$B$602,рўйхат!$D:$D,$C573)</f>
        <v/>
      </c>
      <c r="I573" s="35">
        <f>SUMIFS(рўйхат!J:J,рўйхат!$CX:$CX,$B$602,рўйхат!$D:$D,$C573)</f>
        <v/>
      </c>
      <c r="J573" s="36">
        <f>SUMIFS(рўйхат!K:K,рўйхат!$CX:$CX,$B$602,рўйхат!$D:$D,$C573)</f>
        <v/>
      </c>
      <c r="K573" s="35">
        <f>SUMIFS(рўйхат!L:L,рўйхат!$CX:$CX,$B$602,рўйхат!$D:$D,$C573)</f>
        <v/>
      </c>
      <c r="L573" s="36">
        <f>SUMIFS(рўйхат!M:M,рўйхат!$CX:$CX,$B$602,рўйхат!$D:$D,$C573)</f>
        <v/>
      </c>
      <c r="M573" s="35">
        <f>SUMIFS(рўйхат!N:N,рўйхат!$CX:$CX,$B$602,рўйхат!$D:$D,$C573)</f>
        <v/>
      </c>
      <c r="N573" s="36">
        <f>SUMIFS(рўйхат!O:O,рўйхат!$CX:$CX,$B$602,рўйхат!$D:$D,$C573)</f>
        <v/>
      </c>
      <c r="O573" s="34">
        <f>IFERROR(M573/E573,0)</f>
        <v/>
      </c>
      <c r="P573" s="34">
        <f>IFERROR(N573/F573,0)</f>
        <v/>
      </c>
      <c r="Q573" s="35">
        <f>SUMIFS(рўйхат!P:P,рўйхат!$CX:$CX,$B$602,рўйхат!$D:$D,$C573)</f>
        <v/>
      </c>
      <c r="R573" s="36">
        <f>SUMIFS(рўйхат!Q:Q,рўйхат!$CX:$CX,$B$602,рўйхат!$D:$D,$C573)</f>
        <v/>
      </c>
      <c r="S573" s="35">
        <f>SUMIFS(рўйхат!R:R,рўйхат!$CX:$CX,$B$602,рўйхат!$D:$D,$C573)</f>
        <v/>
      </c>
      <c r="T573" s="36">
        <f>SUMIFS(рўйхат!S:S,рўйхат!$CX:$CX,$B$602,рўйхат!$D:$D,$C573)</f>
        <v/>
      </c>
      <c r="U573" s="35">
        <f>SUMIFS(рўйхат!T:T,рўйхат!$CX:$CX,$B$602,рўйхат!$D:$D,$C573)</f>
        <v/>
      </c>
      <c r="V573" s="36">
        <f>SUMIFS(рўйхат!U:U,рўйхат!$CX:$CX,$B$602,рўйхат!$D:$D,$C573)</f>
        <v/>
      </c>
      <c r="W573" s="35">
        <f>SUMIFS(рўйхат!V:V,рўйхат!$CX:$CX,$B$602,рўйхат!$D:$D,$C573)</f>
        <v/>
      </c>
      <c r="X573" s="36">
        <f>SUMIFS(рўйхат!W:W,рўйхат!$CX:$CX,$B$602,рўйхат!$D:$D,$C573)</f>
        <v/>
      </c>
      <c r="Y573" s="35">
        <f>SUMIFS(рўйхат!X:X,рўйхат!$CX:$CX,$B$602,рўйхат!$D:$D,$C573)</f>
        <v/>
      </c>
      <c r="Z573" s="36">
        <f>SUMIFS(рўйхат!Y:Y,рўйхат!$CX:$CX,$B$602,рўйхат!$D:$D,$C573)</f>
        <v/>
      </c>
      <c r="AA573" s="35">
        <f>SUMIFS(рўйхат!Z:Z,рўйхат!$CX:$CX,$B$602,рўйхат!$D:$D,$C573)</f>
        <v/>
      </c>
      <c r="AB573" s="36">
        <f>SUMIFS(рўйхат!AA:AA,рўйхат!$CX:$CX,$B$602,рўйхат!$D:$D,$C573)</f>
        <v/>
      </c>
      <c r="AC573" s="35">
        <f>SUMIFS(рўйхат!AB:AB,рўйхат!$CX:$CX,$B$602,рўйхат!$D:$D,$C573)</f>
        <v/>
      </c>
      <c r="AD573" s="36">
        <f>SUMIFS(рўйхат!AC:AC,рўйхат!$CX:$CX,$B$602,рўйхат!$D:$D,$C573)</f>
        <v/>
      </c>
      <c r="AE573" s="35">
        <f>SUMIFS(рўйхат!AD:AD,рўйхат!$CX:$CX,$B$602,рўйхат!$D:$D,$C573)</f>
        <v/>
      </c>
      <c r="AF573" s="36">
        <f>SUMIFS(рўйхат!AE:AE,рўйхат!$CX:$CX,$B$602,рўйхат!$D:$D,$C573)</f>
        <v/>
      </c>
      <c r="AG573" s="35">
        <f>SUMIFS(рўйхат!AH:AH,рўйхат!$CX:$CX,$B$602,рўйхат!$D:$D,$C573)</f>
        <v/>
      </c>
      <c r="AH573" s="36">
        <f>SUMIFS(рўйхат!AI:AI,рўйхат!$CX:$CX,$B$602,рўйхат!$D:$D,$C573)</f>
        <v/>
      </c>
      <c r="AI573" s="35">
        <f>SUMIFS(рўйхат!AJ:AJ,рўйхат!$CX:$CX,$B$602,рўйхат!$D:$D,$C573)</f>
        <v/>
      </c>
      <c r="AJ573" s="36">
        <f>SUMIFS(рўйхат!AK:AK,рўйхат!$CX:$CX,$B$602,рўйхат!$D:$D,$C573)</f>
        <v/>
      </c>
      <c r="AK573" s="35">
        <f>SUMIFS(рўйхат!AL:AL,рўйхат!$CX:$CX,$B$602,рўйхат!$D:$D,$C573)</f>
        <v/>
      </c>
      <c r="AL573" s="36">
        <f>SUMIFS(рўйхат!AM:AM,рўйхат!$CX:$CX,$B$602,рўйхат!$D:$D,$C573)</f>
        <v/>
      </c>
      <c r="AM573" s="77">
        <f>IFERROR(Q573/E573,0)</f>
        <v/>
      </c>
      <c r="AN573" s="77">
        <f>IFERROR(R573/F573,0)</f>
        <v/>
      </c>
      <c r="AO573" s="35">
        <f>SUMIFS(рўйхат!AX:AX,рўйхат!$CX:$CX,$B$602,рўйхат!$D:$D,$C573)</f>
        <v/>
      </c>
      <c r="AP573" s="36">
        <f>SUMIFS(рўйхат!AY:AY,рўйхат!$CX:$CX,$B$602,рўйхат!$D:$D,$C573)</f>
        <v/>
      </c>
      <c r="AQ573" s="35">
        <f>SUMIFS(рўйхат!AZ:AZ,рўйхат!$CX:$CX,$B$602,рўйхат!$D:$D,$C573)</f>
        <v/>
      </c>
      <c r="AR573" s="36">
        <f>SUMIFS(рўйхат!BA:BA,рўйхат!$CX:$CX,$B$602,рўйхат!$D:$D,$C573)</f>
        <v/>
      </c>
      <c r="AS573" s="35">
        <f>SUMIFS(рўйхат!BB:BB,рўйхат!$CX:$CX,$B$602,рўйхат!$D:$D,$C573)</f>
        <v/>
      </c>
      <c r="AT573" s="36">
        <f>SUMIFS(рўйхат!BC:BC,рўйхат!$CX:$CX,$B$602,рўйхат!$D:$D,$C573)</f>
        <v/>
      </c>
      <c r="AU573" s="35">
        <f>SUMIFS(рўйхат!BD:BD,рўйхат!$CX:$CX,$B$602,рўйхат!$D:$D,$C573)</f>
        <v/>
      </c>
      <c r="AV573" s="36">
        <f>SUMIFS(рўйхат!BE:BE,рўйхат!$CX:$CX,$B$602,рўйхат!$D:$D,$C573)</f>
        <v/>
      </c>
      <c r="AW573" s="35">
        <f>SUMIFS(рўйхат!BF:BF,рўйхат!$CX:$CX,$B$602,рўйхат!$D:$D,$C573)</f>
        <v/>
      </c>
      <c r="AX573" s="36">
        <f>SUMIFS(рўйхат!BG:BG,рўйхат!$CX:$CX,$B$602,рўйхат!$D:$D,$C573)</f>
        <v/>
      </c>
      <c r="AY573" s="35">
        <f>SUMIFS(рўйхат!BH:BH,рўйхат!$CX:$CX,$B$602,рўйхат!$D:$D,$C573)</f>
        <v/>
      </c>
      <c r="AZ573" s="36">
        <f>SUMIFS(рўйхат!BI:BI,рўйхат!$CX:$CX,$B$602,рўйхат!$D:$D,$C573)</f>
        <v/>
      </c>
      <c r="BA573" s="35">
        <f>SUMIFS(рўйхат!BJ:BJ,рўйхат!$CX:$CX,$B$602,рўйхат!$D:$D,$C573)</f>
        <v/>
      </c>
      <c r="BB573" s="36">
        <f>SUMIFS(рўйхат!BK:BK,рўйхат!$CX:$CX,$B$602,рўйхат!$D:$D,$C573)</f>
        <v/>
      </c>
      <c r="BC573" s="77">
        <f>IFERROR(AO573/E573,0)</f>
        <v/>
      </c>
      <c r="BD573" s="77">
        <f>IFERROR(AP573/F573,0)</f>
        <v/>
      </c>
      <c r="BE573" s="35">
        <f>SUMIFS(рўйхат!BL:BL,рўйхат!$CX:$CX,$B$602,рўйхат!$D:$D,$C573)</f>
        <v/>
      </c>
      <c r="BF573" s="36">
        <f>SUMIFS(рўйхат!BM:BM,рўйхат!$CX:$CX,$B$602,рўйхат!$D:$D,$C573)</f>
        <v/>
      </c>
      <c r="BG573" s="35">
        <f>SUMIFS(рўйхат!BN:BN,рўйхат!$CX:$CX,$B$602,рўйхат!$D:$D,$C573)</f>
        <v/>
      </c>
      <c r="BH573" s="36">
        <f>SUMIFS(рўйхат!BO:BO,рўйхат!$CX:$CX,$B$602,рўйхат!$D:$D,$C573)</f>
        <v/>
      </c>
      <c r="BI573" s="35">
        <f>SUMIFS(рўйхат!BP:BP,рўйхат!$CX:$CX,$B$602,рўйхат!$D:$D,$C573)</f>
        <v/>
      </c>
      <c r="BJ573" s="36">
        <f>SUMIFS(рўйхат!BQ:BQ,рўйхат!$CX:$CX,$B$602,рўйхат!$D:$D,$C573)</f>
        <v/>
      </c>
      <c r="BK573" s="35">
        <f>SUMIFS(рўйхат!BR:BR,рўйхат!$CX:$CX,$B$602,рўйхат!$D:$D,$C573)</f>
        <v/>
      </c>
      <c r="BL573" s="36">
        <f>SUMIFS(рўйхат!BS:BS,рўйхат!$CX:$CX,$B$602,рўйхат!$D:$D,$C573)</f>
        <v/>
      </c>
      <c r="BM573" s="35">
        <f>SUMIFS(рўйхат!BT:BT,рўйхат!$CX:$CX,$B$602,рўйхат!$D:$D,$C573)</f>
        <v/>
      </c>
      <c r="BN573" s="36">
        <f>SUMIFS(рўйхат!BU:BU,рўйхат!$CX:$CX,$B$602,рўйхат!$D:$D,$C573)</f>
        <v/>
      </c>
      <c r="BO573" s="35">
        <f>SUMIFS(рўйхат!BX:BX,рўйхат!$CX:$CX,$B$602,рўйхат!$D:$D,$C573)</f>
        <v/>
      </c>
      <c r="BP573" s="36">
        <f>SUMIFS(рўйхат!BY:BY,рўйхат!$CX:$CX,$B$602,рўйхат!$D:$D,$C573)</f>
        <v/>
      </c>
      <c r="BQ573" s="35">
        <f>SUMIFS(рўйхат!BZ:BZ,рўйхат!$CX:$CX,$B$602,рўйхат!$D:$D,$C573)</f>
        <v/>
      </c>
      <c r="BR573" s="36">
        <f>SUMIFS(рўйхат!CA:CA,рўйхат!$CX:$CX,$B$602,рўйхат!$D:$D,$C573)</f>
        <v/>
      </c>
      <c r="BS573" s="35">
        <f>SUMIFS(рўйхат!CB:CB,рўйхат!$CX:$CX,$B$602,рўйхат!$D:$D,$C573)</f>
        <v/>
      </c>
      <c r="BT573" s="36">
        <f>SUMIFS(рўйхат!CC:CC,рўйхат!$CX:$CX,$B$602,рўйхат!$D:$D,$C573)</f>
        <v/>
      </c>
      <c r="BU573" s="35">
        <f>SUMIFS(рўйхат!CD:CD,рўйхат!$CX:$CX,$B$602,рўйхат!$D:$D,$C573)</f>
        <v/>
      </c>
      <c r="BV573" s="36">
        <f>SUMIFS(рўйхат!CE:CE,рўйхат!$CX:$CX,$B$602,рўйхат!$D:$D,$C573)</f>
        <v/>
      </c>
      <c r="BW573" s="35">
        <f>SUMIFS(рўйхат!CH:CH,рўйхат!$CX:$CX,$B$602,рўйхат!$D:$D,$C573)</f>
        <v/>
      </c>
      <c r="BX573" s="36">
        <f>SUMIFS(рўйхат!CI:CI,рўйхат!$CX:$CX,$B$602,рўйхат!$D:$D,$C573)</f>
        <v/>
      </c>
      <c r="BY573" s="35">
        <f>SUMIFS(рўйхат!CJ:CJ,рўйхат!$CX:$CX,$B$602,рўйхат!$D:$D,$C573)</f>
        <v/>
      </c>
      <c r="BZ573" s="36">
        <f>SUMIFS(рўйхат!CK:CK,рўйхат!$CX:$CX,$B$602,рўйхат!$D:$D,$C573)</f>
        <v/>
      </c>
      <c r="CA573" s="35">
        <f>SUMIFS(рўйхат!CL:CL,рўйхат!$CX:$CX,$B$602,рўйхат!$D:$D,$C573)</f>
        <v/>
      </c>
      <c r="CB573" s="36">
        <f>SUMIFS(рўйхат!CM:CM,рўйхат!$CX:$CX,$B$602,рўйхат!$D:$D,$C573)</f>
        <v/>
      </c>
      <c r="CC573" s="35">
        <f>SUMIFS(рўйхат!CN:CN,рўйхат!$CX:$CX,$B$602,рўйхат!$D:$D,$C573)</f>
        <v/>
      </c>
      <c r="CD573" s="36">
        <f>SUMIFS(рўйхат!CO:CO,рўйхат!$CX:$CX,$B$602,рўйхат!$D:$D,$C573)</f>
        <v/>
      </c>
      <c r="CE573" s="77">
        <f>IFERROR(BE573/(Q573+BE573),0)</f>
        <v/>
      </c>
      <c r="CF573" s="78">
        <f>IFERROR(BF573/(R573+BF573),0)</f>
        <v/>
      </c>
    </row>
    <row r="574" hidden="1" outlineLevel="1" ht="30" customFormat="1" customHeight="1" s="8">
      <c r="A574" s="39" t="n"/>
      <c r="B574" s="50" t="n">
        <v>38</v>
      </c>
      <c r="C574" s="131" t="inlineStr">
        <is>
          <t>Манфаатлар тўқнашуви (тўғридан-тўғри)</t>
        </is>
      </c>
      <c r="D574" s="51" t="n"/>
      <c r="E574" s="35">
        <f>SUMIFS(рўйхат!F:F,рўйхат!$CX:$CX,$B$602,рўйхат!$D:$D,$C574)</f>
        <v/>
      </c>
      <c r="F574" s="36">
        <f>SUMIFS(рўйхат!G:G,рўйхат!$CX:$CX,$B$602,рўйхат!$D:$D,$C574)</f>
        <v/>
      </c>
      <c r="G574" s="35">
        <f>SUMIFS(рўйхат!H:H,рўйхат!$CX:$CX,$B$602,рўйхат!$D:$D,$C574)</f>
        <v/>
      </c>
      <c r="H574" s="36">
        <f>SUMIFS(рўйхат!I:I,рўйхат!$CX:$CX,$B$602,рўйхат!$D:$D,$C574)</f>
        <v/>
      </c>
      <c r="I574" s="35">
        <f>SUMIFS(рўйхат!J:J,рўйхат!$CX:$CX,$B$602,рўйхат!$D:$D,$C574)</f>
        <v/>
      </c>
      <c r="J574" s="36">
        <f>SUMIFS(рўйхат!K:K,рўйхат!$CX:$CX,$B$602,рўйхат!$D:$D,$C574)</f>
        <v/>
      </c>
      <c r="K574" s="35">
        <f>SUMIFS(рўйхат!L:L,рўйхат!$CX:$CX,$B$602,рўйхат!$D:$D,$C574)</f>
        <v/>
      </c>
      <c r="L574" s="36">
        <f>SUMIFS(рўйхат!M:M,рўйхат!$CX:$CX,$B$602,рўйхат!$D:$D,$C574)</f>
        <v/>
      </c>
      <c r="M574" s="35">
        <f>SUMIFS(рўйхат!N:N,рўйхат!$CX:$CX,$B$602,рўйхат!$D:$D,$C574)</f>
        <v/>
      </c>
      <c r="N574" s="36">
        <f>SUMIFS(рўйхат!O:O,рўйхат!$CX:$CX,$B$602,рўйхат!$D:$D,$C574)</f>
        <v/>
      </c>
      <c r="O574" s="34">
        <f>IFERROR(M574/E574,0)</f>
        <v/>
      </c>
      <c r="P574" s="34">
        <f>IFERROR(N574/F574,0)</f>
        <v/>
      </c>
      <c r="Q574" s="35">
        <f>SUMIFS(рўйхат!P:P,рўйхат!$CX:$CX,$B$602,рўйхат!$D:$D,$C574)</f>
        <v/>
      </c>
      <c r="R574" s="36">
        <f>SUMIFS(рўйхат!Q:Q,рўйхат!$CX:$CX,$B$602,рўйхат!$D:$D,$C574)</f>
        <v/>
      </c>
      <c r="S574" s="35">
        <f>SUMIFS(рўйхат!R:R,рўйхат!$CX:$CX,$B$602,рўйхат!$D:$D,$C574)</f>
        <v/>
      </c>
      <c r="T574" s="36">
        <f>SUMIFS(рўйхат!S:S,рўйхат!$CX:$CX,$B$602,рўйхат!$D:$D,$C574)</f>
        <v/>
      </c>
      <c r="U574" s="35">
        <f>SUMIFS(рўйхат!T:T,рўйхат!$CX:$CX,$B$602,рўйхат!$D:$D,$C574)</f>
        <v/>
      </c>
      <c r="V574" s="36">
        <f>SUMIFS(рўйхат!U:U,рўйхат!$CX:$CX,$B$602,рўйхат!$D:$D,$C574)</f>
        <v/>
      </c>
      <c r="W574" s="35">
        <f>SUMIFS(рўйхат!V:V,рўйхат!$CX:$CX,$B$602,рўйхат!$D:$D,$C574)</f>
        <v/>
      </c>
      <c r="X574" s="36">
        <f>SUMIFS(рўйхат!W:W,рўйхат!$CX:$CX,$B$602,рўйхат!$D:$D,$C574)</f>
        <v/>
      </c>
      <c r="Y574" s="35">
        <f>SUMIFS(рўйхат!X:X,рўйхат!$CX:$CX,$B$602,рўйхат!$D:$D,$C574)</f>
        <v/>
      </c>
      <c r="Z574" s="36">
        <f>SUMIFS(рўйхат!Y:Y,рўйхат!$CX:$CX,$B$602,рўйхат!$D:$D,$C574)</f>
        <v/>
      </c>
      <c r="AA574" s="35">
        <f>SUMIFS(рўйхат!Z:Z,рўйхат!$CX:$CX,$B$602,рўйхат!$D:$D,$C574)</f>
        <v/>
      </c>
      <c r="AB574" s="36">
        <f>SUMIFS(рўйхат!AA:AA,рўйхат!$CX:$CX,$B$602,рўйхат!$D:$D,$C574)</f>
        <v/>
      </c>
      <c r="AC574" s="35">
        <f>SUMIFS(рўйхат!AB:AB,рўйхат!$CX:$CX,$B$602,рўйхат!$D:$D,$C574)</f>
        <v/>
      </c>
      <c r="AD574" s="36">
        <f>SUMIFS(рўйхат!AC:AC,рўйхат!$CX:$CX,$B$602,рўйхат!$D:$D,$C574)</f>
        <v/>
      </c>
      <c r="AE574" s="35">
        <f>SUMIFS(рўйхат!AD:AD,рўйхат!$CX:$CX,$B$602,рўйхат!$D:$D,$C574)</f>
        <v/>
      </c>
      <c r="AF574" s="36">
        <f>SUMIFS(рўйхат!AE:AE,рўйхат!$CX:$CX,$B$602,рўйхат!$D:$D,$C574)</f>
        <v/>
      </c>
      <c r="AG574" s="35">
        <f>SUMIFS(рўйхат!AH:AH,рўйхат!$CX:$CX,$B$602,рўйхат!$D:$D,$C574)</f>
        <v/>
      </c>
      <c r="AH574" s="36">
        <f>SUMIFS(рўйхат!AI:AI,рўйхат!$CX:$CX,$B$602,рўйхат!$D:$D,$C574)</f>
        <v/>
      </c>
      <c r="AI574" s="35">
        <f>SUMIFS(рўйхат!AJ:AJ,рўйхат!$CX:$CX,$B$602,рўйхат!$D:$D,$C574)</f>
        <v/>
      </c>
      <c r="AJ574" s="36">
        <f>SUMIFS(рўйхат!AK:AK,рўйхат!$CX:$CX,$B$602,рўйхат!$D:$D,$C574)</f>
        <v/>
      </c>
      <c r="AK574" s="35">
        <f>SUMIFS(рўйхат!AL:AL,рўйхат!$CX:$CX,$B$602,рўйхат!$D:$D,$C574)</f>
        <v/>
      </c>
      <c r="AL574" s="36">
        <f>SUMIFS(рўйхат!AM:AM,рўйхат!$CX:$CX,$B$602,рўйхат!$D:$D,$C574)</f>
        <v/>
      </c>
      <c r="AM574" s="77">
        <f>IFERROR(Q574/E574,0)</f>
        <v/>
      </c>
      <c r="AN574" s="77">
        <f>IFERROR(R574/F574,0)</f>
        <v/>
      </c>
      <c r="AO574" s="35">
        <f>SUMIFS(рўйхат!AX:AX,рўйхат!$CX:$CX,$B$602,рўйхат!$D:$D,$C574)</f>
        <v/>
      </c>
      <c r="AP574" s="36">
        <f>SUMIFS(рўйхат!AY:AY,рўйхат!$CX:$CX,$B$602,рўйхат!$D:$D,$C574)</f>
        <v/>
      </c>
      <c r="AQ574" s="35">
        <f>SUMIFS(рўйхат!AZ:AZ,рўйхат!$CX:$CX,$B$602,рўйхат!$D:$D,$C574)</f>
        <v/>
      </c>
      <c r="AR574" s="36">
        <f>SUMIFS(рўйхат!BA:BA,рўйхат!$CX:$CX,$B$602,рўйхат!$D:$D,$C574)</f>
        <v/>
      </c>
      <c r="AS574" s="35">
        <f>SUMIFS(рўйхат!BB:BB,рўйхат!$CX:$CX,$B$602,рўйхат!$D:$D,$C574)</f>
        <v/>
      </c>
      <c r="AT574" s="36">
        <f>SUMIFS(рўйхат!BC:BC,рўйхат!$CX:$CX,$B$602,рўйхат!$D:$D,$C574)</f>
        <v/>
      </c>
      <c r="AU574" s="35">
        <f>SUMIFS(рўйхат!BD:BD,рўйхат!$CX:$CX,$B$602,рўйхат!$D:$D,$C574)</f>
        <v/>
      </c>
      <c r="AV574" s="36">
        <f>SUMIFS(рўйхат!BE:BE,рўйхат!$CX:$CX,$B$602,рўйхат!$D:$D,$C574)</f>
        <v/>
      </c>
      <c r="AW574" s="35">
        <f>SUMIFS(рўйхат!BF:BF,рўйхат!$CX:$CX,$B$602,рўйхат!$D:$D,$C574)</f>
        <v/>
      </c>
      <c r="AX574" s="36">
        <f>SUMIFS(рўйхат!BG:BG,рўйхат!$CX:$CX,$B$602,рўйхат!$D:$D,$C574)</f>
        <v/>
      </c>
      <c r="AY574" s="35">
        <f>SUMIFS(рўйхат!BH:BH,рўйхат!$CX:$CX,$B$602,рўйхат!$D:$D,$C574)</f>
        <v/>
      </c>
      <c r="AZ574" s="36">
        <f>SUMIFS(рўйхат!BI:BI,рўйхат!$CX:$CX,$B$602,рўйхат!$D:$D,$C574)</f>
        <v/>
      </c>
      <c r="BA574" s="35">
        <f>SUMIFS(рўйхат!BJ:BJ,рўйхат!$CX:$CX,$B$602,рўйхат!$D:$D,$C574)</f>
        <v/>
      </c>
      <c r="BB574" s="36">
        <f>SUMIFS(рўйхат!BK:BK,рўйхат!$CX:$CX,$B$602,рўйхат!$D:$D,$C574)</f>
        <v/>
      </c>
      <c r="BC574" s="77">
        <f>IFERROR(AO574/E574,0)</f>
        <v/>
      </c>
      <c r="BD574" s="77">
        <f>IFERROR(AP574/F574,0)</f>
        <v/>
      </c>
      <c r="BE574" s="35">
        <f>SUMIFS(рўйхат!BL:BL,рўйхат!$CX:$CX,$B$602,рўйхат!$D:$D,$C574)</f>
        <v/>
      </c>
      <c r="BF574" s="36">
        <f>SUMIFS(рўйхат!BM:BM,рўйхат!$CX:$CX,$B$602,рўйхат!$D:$D,$C574)</f>
        <v/>
      </c>
      <c r="BG574" s="35">
        <f>SUMIFS(рўйхат!BN:BN,рўйхат!$CX:$CX,$B$602,рўйхат!$D:$D,$C574)</f>
        <v/>
      </c>
      <c r="BH574" s="36">
        <f>SUMIFS(рўйхат!BO:BO,рўйхат!$CX:$CX,$B$602,рўйхат!$D:$D,$C574)</f>
        <v/>
      </c>
      <c r="BI574" s="35">
        <f>SUMIFS(рўйхат!BP:BP,рўйхат!$CX:$CX,$B$602,рўйхат!$D:$D,$C574)</f>
        <v/>
      </c>
      <c r="BJ574" s="36">
        <f>SUMIFS(рўйхат!BQ:BQ,рўйхат!$CX:$CX,$B$602,рўйхат!$D:$D,$C574)</f>
        <v/>
      </c>
      <c r="BK574" s="35">
        <f>SUMIFS(рўйхат!BR:BR,рўйхат!$CX:$CX,$B$602,рўйхат!$D:$D,$C574)</f>
        <v/>
      </c>
      <c r="BL574" s="36">
        <f>SUMIFS(рўйхат!BS:BS,рўйхат!$CX:$CX,$B$602,рўйхат!$D:$D,$C574)</f>
        <v/>
      </c>
      <c r="BM574" s="35">
        <f>SUMIFS(рўйхат!BT:BT,рўйхат!$CX:$CX,$B$602,рўйхат!$D:$D,$C574)</f>
        <v/>
      </c>
      <c r="BN574" s="36">
        <f>SUMIFS(рўйхат!BU:BU,рўйхат!$CX:$CX,$B$602,рўйхат!$D:$D,$C574)</f>
        <v/>
      </c>
      <c r="BO574" s="35">
        <f>SUMIFS(рўйхат!BX:BX,рўйхат!$CX:$CX,$B$602,рўйхат!$D:$D,$C574)</f>
        <v/>
      </c>
      <c r="BP574" s="36">
        <f>SUMIFS(рўйхат!BY:BY,рўйхат!$CX:$CX,$B$602,рўйхат!$D:$D,$C574)</f>
        <v/>
      </c>
      <c r="BQ574" s="35">
        <f>SUMIFS(рўйхат!BZ:BZ,рўйхат!$CX:$CX,$B$602,рўйхат!$D:$D,$C574)</f>
        <v/>
      </c>
      <c r="BR574" s="36">
        <f>SUMIFS(рўйхат!CA:CA,рўйхат!$CX:$CX,$B$602,рўйхат!$D:$D,$C574)</f>
        <v/>
      </c>
      <c r="BS574" s="35">
        <f>SUMIFS(рўйхат!CB:CB,рўйхат!$CX:$CX,$B$602,рўйхат!$D:$D,$C574)</f>
        <v/>
      </c>
      <c r="BT574" s="36">
        <f>SUMIFS(рўйхат!CC:CC,рўйхат!$CX:$CX,$B$602,рўйхат!$D:$D,$C574)</f>
        <v/>
      </c>
      <c r="BU574" s="35">
        <f>SUMIFS(рўйхат!CD:CD,рўйхат!$CX:$CX,$B$602,рўйхат!$D:$D,$C574)</f>
        <v/>
      </c>
      <c r="BV574" s="36">
        <f>SUMIFS(рўйхат!CE:CE,рўйхат!$CX:$CX,$B$602,рўйхат!$D:$D,$C574)</f>
        <v/>
      </c>
      <c r="BW574" s="35">
        <f>SUMIFS(рўйхат!CH:CH,рўйхат!$CX:$CX,$B$602,рўйхат!$D:$D,$C574)</f>
        <v/>
      </c>
      <c r="BX574" s="36">
        <f>SUMIFS(рўйхат!CI:CI,рўйхат!$CX:$CX,$B$602,рўйхат!$D:$D,$C574)</f>
        <v/>
      </c>
      <c r="BY574" s="35">
        <f>SUMIFS(рўйхат!CJ:CJ,рўйхат!$CX:$CX,$B$602,рўйхат!$D:$D,$C574)</f>
        <v/>
      </c>
      <c r="BZ574" s="36">
        <f>SUMIFS(рўйхат!CK:CK,рўйхат!$CX:$CX,$B$602,рўйхат!$D:$D,$C574)</f>
        <v/>
      </c>
      <c r="CA574" s="35">
        <f>SUMIFS(рўйхат!CL:CL,рўйхат!$CX:$CX,$B$602,рўйхат!$D:$D,$C574)</f>
        <v/>
      </c>
      <c r="CB574" s="36">
        <f>SUMIFS(рўйхат!CM:CM,рўйхат!$CX:$CX,$B$602,рўйхат!$D:$D,$C574)</f>
        <v/>
      </c>
      <c r="CC574" s="35">
        <f>SUMIFS(рўйхат!CN:CN,рўйхат!$CX:$CX,$B$602,рўйхат!$D:$D,$C574)</f>
        <v/>
      </c>
      <c r="CD574" s="36">
        <f>SUMIFS(рўйхат!CO:CO,рўйхат!$CX:$CX,$B$602,рўйхат!$D:$D,$C574)</f>
        <v/>
      </c>
      <c r="CE574" s="77">
        <f>IFERROR(BE574/(Q574+BE574),0)</f>
        <v/>
      </c>
      <c r="CF574" s="78">
        <f>IFERROR(BF574/(R574+BF574),0)</f>
        <v/>
      </c>
    </row>
    <row r="575" hidden="1" outlineLevel="1" ht="30" customFormat="1" customHeight="1" s="8">
      <c r="A575" s="39" t="n"/>
      <c r="B575" s="50" t="n">
        <v>39</v>
      </c>
      <c r="C575" s="131" t="inlineStr">
        <is>
          <t>Манфаатлар тўқнашуви (Qurilish)</t>
        </is>
      </c>
      <c r="D575" s="51" t="n"/>
      <c r="E575" s="35">
        <f>SUMIFS(рўйхат!F:F,рўйхат!$CX:$CX,$B$602,рўйхат!$D:$D,$C575)</f>
        <v/>
      </c>
      <c r="F575" s="36">
        <f>SUMIFS(рўйхат!G:G,рўйхат!$CX:$CX,$B$602,рўйхат!$D:$D,$C575)</f>
        <v/>
      </c>
      <c r="G575" s="35">
        <f>SUMIFS(рўйхат!H:H,рўйхат!$CX:$CX,$B$602,рўйхат!$D:$D,$C575)</f>
        <v/>
      </c>
      <c r="H575" s="36">
        <f>SUMIFS(рўйхат!I:I,рўйхат!$CX:$CX,$B$602,рўйхат!$D:$D,$C575)</f>
        <v/>
      </c>
      <c r="I575" s="35">
        <f>SUMIFS(рўйхат!J:J,рўйхат!$CX:$CX,$B$602,рўйхат!$D:$D,$C575)</f>
        <v/>
      </c>
      <c r="J575" s="36">
        <f>SUMIFS(рўйхат!K:K,рўйхат!$CX:$CX,$B$602,рўйхат!$D:$D,$C575)</f>
        <v/>
      </c>
      <c r="K575" s="35">
        <f>SUMIFS(рўйхат!L:L,рўйхат!$CX:$CX,$B$602,рўйхат!$D:$D,$C575)</f>
        <v/>
      </c>
      <c r="L575" s="36">
        <f>SUMIFS(рўйхат!M:M,рўйхат!$CX:$CX,$B$602,рўйхат!$D:$D,$C575)</f>
        <v/>
      </c>
      <c r="M575" s="35">
        <f>SUMIFS(рўйхат!N:N,рўйхат!$CX:$CX,$B$602,рўйхат!$D:$D,$C575)</f>
        <v/>
      </c>
      <c r="N575" s="36">
        <f>SUMIFS(рўйхат!O:O,рўйхат!$CX:$CX,$B$602,рўйхат!$D:$D,$C575)</f>
        <v/>
      </c>
      <c r="O575" s="34">
        <f>IFERROR(M575/E575,0)</f>
        <v/>
      </c>
      <c r="P575" s="34">
        <f>IFERROR(N575/F575,0)</f>
        <v/>
      </c>
      <c r="Q575" s="35">
        <f>SUMIFS(рўйхат!P:P,рўйхат!$CX:$CX,$B$602,рўйхат!$D:$D,$C575)</f>
        <v/>
      </c>
      <c r="R575" s="36">
        <f>SUMIFS(рўйхат!Q:Q,рўйхат!$CX:$CX,$B$602,рўйхат!$D:$D,$C575)</f>
        <v/>
      </c>
      <c r="S575" s="35">
        <f>SUMIFS(рўйхат!R:R,рўйхат!$CX:$CX,$B$602,рўйхат!$D:$D,$C575)</f>
        <v/>
      </c>
      <c r="T575" s="36">
        <f>SUMIFS(рўйхат!S:S,рўйхат!$CX:$CX,$B$602,рўйхат!$D:$D,$C575)</f>
        <v/>
      </c>
      <c r="U575" s="35">
        <f>SUMIFS(рўйхат!T:T,рўйхат!$CX:$CX,$B$602,рўйхат!$D:$D,$C575)</f>
        <v/>
      </c>
      <c r="V575" s="36">
        <f>SUMIFS(рўйхат!U:U,рўйхат!$CX:$CX,$B$602,рўйхат!$D:$D,$C575)</f>
        <v/>
      </c>
      <c r="W575" s="35">
        <f>SUMIFS(рўйхат!V:V,рўйхат!$CX:$CX,$B$602,рўйхат!$D:$D,$C575)</f>
        <v/>
      </c>
      <c r="X575" s="36">
        <f>SUMIFS(рўйхат!W:W,рўйхат!$CX:$CX,$B$602,рўйхат!$D:$D,$C575)</f>
        <v/>
      </c>
      <c r="Y575" s="35">
        <f>SUMIFS(рўйхат!X:X,рўйхат!$CX:$CX,$B$602,рўйхат!$D:$D,$C575)</f>
        <v/>
      </c>
      <c r="Z575" s="36">
        <f>SUMIFS(рўйхат!Y:Y,рўйхат!$CX:$CX,$B$602,рўйхат!$D:$D,$C575)</f>
        <v/>
      </c>
      <c r="AA575" s="35">
        <f>SUMIFS(рўйхат!Z:Z,рўйхат!$CX:$CX,$B$602,рўйхат!$D:$D,$C575)</f>
        <v/>
      </c>
      <c r="AB575" s="36">
        <f>SUMIFS(рўйхат!AA:AA,рўйхат!$CX:$CX,$B$602,рўйхат!$D:$D,$C575)</f>
        <v/>
      </c>
      <c r="AC575" s="35">
        <f>SUMIFS(рўйхат!AB:AB,рўйхат!$CX:$CX,$B$602,рўйхат!$D:$D,$C575)</f>
        <v/>
      </c>
      <c r="AD575" s="36">
        <f>SUMIFS(рўйхат!AC:AC,рўйхат!$CX:$CX,$B$602,рўйхат!$D:$D,$C575)</f>
        <v/>
      </c>
      <c r="AE575" s="35">
        <f>SUMIFS(рўйхат!AD:AD,рўйхат!$CX:$CX,$B$602,рўйхат!$D:$D,$C575)</f>
        <v/>
      </c>
      <c r="AF575" s="36">
        <f>SUMIFS(рўйхат!AE:AE,рўйхат!$CX:$CX,$B$602,рўйхат!$D:$D,$C575)</f>
        <v/>
      </c>
      <c r="AG575" s="35">
        <f>SUMIFS(рўйхат!AH:AH,рўйхат!$CX:$CX,$B$602,рўйхат!$D:$D,$C575)</f>
        <v/>
      </c>
      <c r="AH575" s="36">
        <f>SUMIFS(рўйхат!AI:AI,рўйхат!$CX:$CX,$B$602,рўйхат!$D:$D,$C575)</f>
        <v/>
      </c>
      <c r="AI575" s="35">
        <f>SUMIFS(рўйхат!AJ:AJ,рўйхат!$CX:$CX,$B$602,рўйхат!$D:$D,$C575)</f>
        <v/>
      </c>
      <c r="AJ575" s="36">
        <f>SUMIFS(рўйхат!AK:AK,рўйхат!$CX:$CX,$B$602,рўйхат!$D:$D,$C575)</f>
        <v/>
      </c>
      <c r="AK575" s="35">
        <f>SUMIFS(рўйхат!AL:AL,рўйхат!$CX:$CX,$B$602,рўйхат!$D:$D,$C575)</f>
        <v/>
      </c>
      <c r="AL575" s="36">
        <f>SUMIFS(рўйхат!AM:AM,рўйхат!$CX:$CX,$B$602,рўйхат!$D:$D,$C575)</f>
        <v/>
      </c>
      <c r="AM575" s="77">
        <f>IFERROR(Q575/E575,0)</f>
        <v/>
      </c>
      <c r="AN575" s="77">
        <f>IFERROR(R575/F575,0)</f>
        <v/>
      </c>
      <c r="AO575" s="35">
        <f>SUMIFS(рўйхат!AX:AX,рўйхат!$CX:$CX,$B$602,рўйхат!$D:$D,$C575)</f>
        <v/>
      </c>
      <c r="AP575" s="36">
        <f>SUMIFS(рўйхат!AY:AY,рўйхат!$CX:$CX,$B$602,рўйхат!$D:$D,$C575)</f>
        <v/>
      </c>
      <c r="AQ575" s="35">
        <f>SUMIFS(рўйхат!AZ:AZ,рўйхат!$CX:$CX,$B$602,рўйхат!$D:$D,$C575)</f>
        <v/>
      </c>
      <c r="AR575" s="36">
        <f>SUMIFS(рўйхат!BA:BA,рўйхат!$CX:$CX,$B$602,рўйхат!$D:$D,$C575)</f>
        <v/>
      </c>
      <c r="AS575" s="35">
        <f>SUMIFS(рўйхат!BB:BB,рўйхат!$CX:$CX,$B$602,рўйхат!$D:$D,$C575)</f>
        <v/>
      </c>
      <c r="AT575" s="36">
        <f>SUMIFS(рўйхат!BC:BC,рўйхат!$CX:$CX,$B$602,рўйхат!$D:$D,$C575)</f>
        <v/>
      </c>
      <c r="AU575" s="35">
        <f>SUMIFS(рўйхат!BD:BD,рўйхат!$CX:$CX,$B$602,рўйхат!$D:$D,$C575)</f>
        <v/>
      </c>
      <c r="AV575" s="36">
        <f>SUMIFS(рўйхат!BE:BE,рўйхат!$CX:$CX,$B$602,рўйхат!$D:$D,$C575)</f>
        <v/>
      </c>
      <c r="AW575" s="35">
        <f>SUMIFS(рўйхат!BF:BF,рўйхат!$CX:$CX,$B$602,рўйхат!$D:$D,$C575)</f>
        <v/>
      </c>
      <c r="AX575" s="36">
        <f>SUMIFS(рўйхат!BG:BG,рўйхат!$CX:$CX,$B$602,рўйхат!$D:$D,$C575)</f>
        <v/>
      </c>
      <c r="AY575" s="35">
        <f>SUMIFS(рўйхат!BH:BH,рўйхат!$CX:$CX,$B$602,рўйхат!$D:$D,$C575)</f>
        <v/>
      </c>
      <c r="AZ575" s="36">
        <f>SUMIFS(рўйхат!BI:BI,рўйхат!$CX:$CX,$B$602,рўйхат!$D:$D,$C575)</f>
        <v/>
      </c>
      <c r="BA575" s="35">
        <f>SUMIFS(рўйхат!BJ:BJ,рўйхат!$CX:$CX,$B$602,рўйхат!$D:$D,$C575)</f>
        <v/>
      </c>
      <c r="BB575" s="36">
        <f>SUMIFS(рўйхат!BK:BK,рўйхат!$CX:$CX,$B$602,рўйхат!$D:$D,$C575)</f>
        <v/>
      </c>
      <c r="BC575" s="77">
        <f>IFERROR(AO575/E575,0)</f>
        <v/>
      </c>
      <c r="BD575" s="77">
        <f>IFERROR(AP575/F575,0)</f>
        <v/>
      </c>
      <c r="BE575" s="35">
        <f>SUMIFS(рўйхат!BL:BL,рўйхат!$CX:$CX,$B$602,рўйхат!$D:$D,$C575)</f>
        <v/>
      </c>
      <c r="BF575" s="36">
        <f>SUMIFS(рўйхат!BM:BM,рўйхат!$CX:$CX,$B$602,рўйхат!$D:$D,$C575)</f>
        <v/>
      </c>
      <c r="BG575" s="35">
        <f>SUMIFS(рўйхат!BN:BN,рўйхат!$CX:$CX,$B$602,рўйхат!$D:$D,$C575)</f>
        <v/>
      </c>
      <c r="BH575" s="36">
        <f>SUMIFS(рўйхат!BO:BO,рўйхат!$CX:$CX,$B$602,рўйхат!$D:$D,$C575)</f>
        <v/>
      </c>
      <c r="BI575" s="35">
        <f>SUMIFS(рўйхат!BP:BP,рўйхат!$CX:$CX,$B$602,рўйхат!$D:$D,$C575)</f>
        <v/>
      </c>
      <c r="BJ575" s="36">
        <f>SUMIFS(рўйхат!BQ:BQ,рўйхат!$CX:$CX,$B$602,рўйхат!$D:$D,$C575)</f>
        <v/>
      </c>
      <c r="BK575" s="35">
        <f>SUMIFS(рўйхат!BR:BR,рўйхат!$CX:$CX,$B$602,рўйхат!$D:$D,$C575)</f>
        <v/>
      </c>
      <c r="BL575" s="36">
        <f>SUMIFS(рўйхат!BS:BS,рўйхат!$CX:$CX,$B$602,рўйхат!$D:$D,$C575)</f>
        <v/>
      </c>
      <c r="BM575" s="35">
        <f>SUMIFS(рўйхат!BT:BT,рўйхат!$CX:$CX,$B$602,рўйхат!$D:$D,$C575)</f>
        <v/>
      </c>
      <c r="BN575" s="36">
        <f>SUMIFS(рўйхат!BU:BU,рўйхат!$CX:$CX,$B$602,рўйхат!$D:$D,$C575)</f>
        <v/>
      </c>
      <c r="BO575" s="35">
        <f>SUMIFS(рўйхат!BX:BX,рўйхат!$CX:$CX,$B$602,рўйхат!$D:$D,$C575)</f>
        <v/>
      </c>
      <c r="BP575" s="36">
        <f>SUMIFS(рўйхат!BY:BY,рўйхат!$CX:$CX,$B$602,рўйхат!$D:$D,$C575)</f>
        <v/>
      </c>
      <c r="BQ575" s="35">
        <f>SUMIFS(рўйхат!BZ:BZ,рўйхат!$CX:$CX,$B$602,рўйхат!$D:$D,$C575)</f>
        <v/>
      </c>
      <c r="BR575" s="36">
        <f>SUMIFS(рўйхат!CA:CA,рўйхат!$CX:$CX,$B$602,рўйхат!$D:$D,$C575)</f>
        <v/>
      </c>
      <c r="BS575" s="35">
        <f>SUMIFS(рўйхат!CB:CB,рўйхат!$CX:$CX,$B$602,рўйхат!$D:$D,$C575)</f>
        <v/>
      </c>
      <c r="BT575" s="36">
        <f>SUMIFS(рўйхат!CC:CC,рўйхат!$CX:$CX,$B$602,рўйхат!$D:$D,$C575)</f>
        <v/>
      </c>
      <c r="BU575" s="35">
        <f>SUMIFS(рўйхат!CD:CD,рўйхат!$CX:$CX,$B$602,рўйхат!$D:$D,$C575)</f>
        <v/>
      </c>
      <c r="BV575" s="36">
        <f>SUMIFS(рўйхат!CE:CE,рўйхат!$CX:$CX,$B$602,рўйхат!$D:$D,$C575)</f>
        <v/>
      </c>
      <c r="BW575" s="35">
        <f>SUMIFS(рўйхат!CH:CH,рўйхат!$CX:$CX,$B$602,рўйхат!$D:$D,$C575)</f>
        <v/>
      </c>
      <c r="BX575" s="36">
        <f>SUMIFS(рўйхат!CI:CI,рўйхат!$CX:$CX,$B$602,рўйхат!$D:$D,$C575)</f>
        <v/>
      </c>
      <c r="BY575" s="35">
        <f>SUMIFS(рўйхат!CJ:CJ,рўйхат!$CX:$CX,$B$602,рўйхат!$D:$D,$C575)</f>
        <v/>
      </c>
      <c r="BZ575" s="36">
        <f>SUMIFS(рўйхат!CK:CK,рўйхат!$CX:$CX,$B$602,рўйхат!$D:$D,$C575)</f>
        <v/>
      </c>
      <c r="CA575" s="35">
        <f>SUMIFS(рўйхат!CL:CL,рўйхат!$CX:$CX,$B$602,рўйхат!$D:$D,$C575)</f>
        <v/>
      </c>
      <c r="CB575" s="36">
        <f>SUMIFS(рўйхат!CM:CM,рўйхат!$CX:$CX,$B$602,рўйхат!$D:$D,$C575)</f>
        <v/>
      </c>
      <c r="CC575" s="35">
        <f>SUMIFS(рўйхат!CN:CN,рўйхат!$CX:$CX,$B$602,рўйхат!$D:$D,$C575)</f>
        <v/>
      </c>
      <c r="CD575" s="36">
        <f>SUMIFS(рўйхат!CO:CO,рўйхат!$CX:$CX,$B$602,рўйхат!$D:$D,$C575)</f>
        <v/>
      </c>
      <c r="CE575" s="77">
        <f>IFERROR(BE575/(Q575+BE575),0)</f>
        <v/>
      </c>
      <c r="CF575" s="78">
        <f>IFERROR(BF575/(R575+BF575),0)</f>
        <v/>
      </c>
    </row>
    <row r="576" hidden="1" outlineLevel="1" ht="30" customFormat="1" customHeight="1" s="8">
      <c r="A576" s="39" t="n"/>
      <c r="B576" s="50" t="n">
        <v>40</v>
      </c>
      <c r="C576" s="131" t="inlineStr">
        <is>
          <t>Нақдлаштириш аломатлари мавжуд шубҳали корхоналар билан тузилган шартномалар</t>
        </is>
      </c>
      <c r="D576" s="51" t="n"/>
      <c r="E576" s="35">
        <f>SUMIFS(рўйхат!F:F,рўйхат!$CX:$CX,$B$602,рўйхат!$D:$D,$C576)</f>
        <v/>
      </c>
      <c r="F576" s="36">
        <f>SUMIFS(рўйхат!G:G,рўйхат!$CX:$CX,$B$602,рўйхат!$D:$D,$C576)</f>
        <v/>
      </c>
      <c r="G576" s="35">
        <f>SUMIFS(рўйхат!H:H,рўйхат!$CX:$CX,$B$602,рўйхат!$D:$D,$C576)</f>
        <v/>
      </c>
      <c r="H576" s="36">
        <f>SUMIFS(рўйхат!I:I,рўйхат!$CX:$CX,$B$602,рўйхат!$D:$D,$C576)</f>
        <v/>
      </c>
      <c r="I576" s="35">
        <f>SUMIFS(рўйхат!J:J,рўйхат!$CX:$CX,$B$602,рўйхат!$D:$D,$C576)</f>
        <v/>
      </c>
      <c r="J576" s="36">
        <f>SUMIFS(рўйхат!K:K,рўйхат!$CX:$CX,$B$602,рўйхат!$D:$D,$C576)</f>
        <v/>
      </c>
      <c r="K576" s="35">
        <f>SUMIFS(рўйхат!L:L,рўйхат!$CX:$CX,$B$602,рўйхат!$D:$D,$C576)</f>
        <v/>
      </c>
      <c r="L576" s="36">
        <f>SUMIFS(рўйхат!M:M,рўйхат!$CX:$CX,$B$602,рўйхат!$D:$D,$C576)</f>
        <v/>
      </c>
      <c r="M576" s="35">
        <f>SUMIFS(рўйхат!N:N,рўйхат!$CX:$CX,$B$602,рўйхат!$D:$D,$C576)</f>
        <v/>
      </c>
      <c r="N576" s="36">
        <f>SUMIFS(рўйхат!O:O,рўйхат!$CX:$CX,$B$602,рўйхат!$D:$D,$C576)</f>
        <v/>
      </c>
      <c r="O576" s="34">
        <f>IFERROR(M576/E576,0)</f>
        <v/>
      </c>
      <c r="P576" s="34">
        <f>IFERROR(N576/F576,0)</f>
        <v/>
      </c>
      <c r="Q576" s="35">
        <f>SUMIFS(рўйхат!P:P,рўйхат!$CX:$CX,$B$602,рўйхат!$D:$D,$C576)</f>
        <v/>
      </c>
      <c r="R576" s="36">
        <f>SUMIFS(рўйхат!Q:Q,рўйхат!$CX:$CX,$B$602,рўйхат!$D:$D,$C576)</f>
        <v/>
      </c>
      <c r="S576" s="35">
        <f>SUMIFS(рўйхат!R:R,рўйхат!$CX:$CX,$B$602,рўйхат!$D:$D,$C576)</f>
        <v/>
      </c>
      <c r="T576" s="36">
        <f>SUMIFS(рўйхат!S:S,рўйхат!$CX:$CX,$B$602,рўйхат!$D:$D,$C576)</f>
        <v/>
      </c>
      <c r="U576" s="35">
        <f>SUMIFS(рўйхат!T:T,рўйхат!$CX:$CX,$B$602,рўйхат!$D:$D,$C576)</f>
        <v/>
      </c>
      <c r="V576" s="36">
        <f>SUMIFS(рўйхат!U:U,рўйхат!$CX:$CX,$B$602,рўйхат!$D:$D,$C576)</f>
        <v/>
      </c>
      <c r="W576" s="35">
        <f>SUMIFS(рўйхат!V:V,рўйхат!$CX:$CX,$B$602,рўйхат!$D:$D,$C576)</f>
        <v/>
      </c>
      <c r="X576" s="36">
        <f>SUMIFS(рўйхат!W:W,рўйхат!$CX:$CX,$B$602,рўйхат!$D:$D,$C576)</f>
        <v/>
      </c>
      <c r="Y576" s="35">
        <f>SUMIFS(рўйхат!X:X,рўйхат!$CX:$CX,$B$602,рўйхат!$D:$D,$C576)</f>
        <v/>
      </c>
      <c r="Z576" s="36">
        <f>SUMIFS(рўйхат!Y:Y,рўйхат!$CX:$CX,$B$602,рўйхат!$D:$D,$C576)</f>
        <v/>
      </c>
      <c r="AA576" s="35">
        <f>SUMIFS(рўйхат!Z:Z,рўйхат!$CX:$CX,$B$602,рўйхат!$D:$D,$C576)</f>
        <v/>
      </c>
      <c r="AB576" s="36">
        <f>SUMIFS(рўйхат!AA:AA,рўйхат!$CX:$CX,$B$602,рўйхат!$D:$D,$C576)</f>
        <v/>
      </c>
      <c r="AC576" s="35">
        <f>SUMIFS(рўйхат!AB:AB,рўйхат!$CX:$CX,$B$602,рўйхат!$D:$D,$C576)</f>
        <v/>
      </c>
      <c r="AD576" s="36">
        <f>SUMIFS(рўйхат!AC:AC,рўйхат!$CX:$CX,$B$602,рўйхат!$D:$D,$C576)</f>
        <v/>
      </c>
      <c r="AE576" s="35">
        <f>SUMIFS(рўйхат!AD:AD,рўйхат!$CX:$CX,$B$602,рўйхат!$D:$D,$C576)</f>
        <v/>
      </c>
      <c r="AF576" s="36">
        <f>SUMIFS(рўйхат!AE:AE,рўйхат!$CX:$CX,$B$602,рўйхат!$D:$D,$C576)</f>
        <v/>
      </c>
      <c r="AG576" s="35">
        <f>SUMIFS(рўйхат!AH:AH,рўйхат!$CX:$CX,$B$602,рўйхат!$D:$D,$C576)</f>
        <v/>
      </c>
      <c r="AH576" s="36">
        <f>SUMIFS(рўйхат!AI:AI,рўйхат!$CX:$CX,$B$602,рўйхат!$D:$D,$C576)</f>
        <v/>
      </c>
      <c r="AI576" s="35">
        <f>SUMIFS(рўйхат!AJ:AJ,рўйхат!$CX:$CX,$B$602,рўйхат!$D:$D,$C576)</f>
        <v/>
      </c>
      <c r="AJ576" s="36">
        <f>SUMIFS(рўйхат!AK:AK,рўйхат!$CX:$CX,$B$602,рўйхат!$D:$D,$C576)</f>
        <v/>
      </c>
      <c r="AK576" s="35">
        <f>SUMIFS(рўйхат!AL:AL,рўйхат!$CX:$CX,$B$602,рўйхат!$D:$D,$C576)</f>
        <v/>
      </c>
      <c r="AL576" s="36">
        <f>SUMIFS(рўйхат!AM:AM,рўйхат!$CX:$CX,$B$602,рўйхат!$D:$D,$C576)</f>
        <v/>
      </c>
      <c r="AM576" s="77">
        <f>IFERROR(Q576/E576,0)</f>
        <v/>
      </c>
      <c r="AN576" s="77">
        <f>IFERROR(R576/F576,0)</f>
        <v/>
      </c>
      <c r="AO576" s="35">
        <f>SUMIFS(рўйхат!AX:AX,рўйхат!$CX:$CX,$B$602,рўйхат!$D:$D,$C576)</f>
        <v/>
      </c>
      <c r="AP576" s="36">
        <f>SUMIFS(рўйхат!AY:AY,рўйхат!$CX:$CX,$B$602,рўйхат!$D:$D,$C576)</f>
        <v/>
      </c>
      <c r="AQ576" s="35">
        <f>SUMIFS(рўйхат!AZ:AZ,рўйхат!$CX:$CX,$B$602,рўйхат!$D:$D,$C576)</f>
        <v/>
      </c>
      <c r="AR576" s="36">
        <f>SUMIFS(рўйхат!BA:BA,рўйхат!$CX:$CX,$B$602,рўйхат!$D:$D,$C576)</f>
        <v/>
      </c>
      <c r="AS576" s="35">
        <f>SUMIFS(рўйхат!BB:BB,рўйхат!$CX:$CX,$B$602,рўйхат!$D:$D,$C576)</f>
        <v/>
      </c>
      <c r="AT576" s="36">
        <f>SUMIFS(рўйхат!BC:BC,рўйхат!$CX:$CX,$B$602,рўйхат!$D:$D,$C576)</f>
        <v/>
      </c>
      <c r="AU576" s="35">
        <f>SUMIFS(рўйхат!BD:BD,рўйхат!$CX:$CX,$B$602,рўйхат!$D:$D,$C576)</f>
        <v/>
      </c>
      <c r="AV576" s="36">
        <f>SUMIFS(рўйхат!BE:BE,рўйхат!$CX:$CX,$B$602,рўйхат!$D:$D,$C576)</f>
        <v/>
      </c>
      <c r="AW576" s="35">
        <f>SUMIFS(рўйхат!BF:BF,рўйхат!$CX:$CX,$B$602,рўйхат!$D:$D,$C576)</f>
        <v/>
      </c>
      <c r="AX576" s="36">
        <f>SUMIFS(рўйхат!BG:BG,рўйхат!$CX:$CX,$B$602,рўйхат!$D:$D,$C576)</f>
        <v/>
      </c>
      <c r="AY576" s="35">
        <f>SUMIFS(рўйхат!BH:BH,рўйхат!$CX:$CX,$B$602,рўйхат!$D:$D,$C576)</f>
        <v/>
      </c>
      <c r="AZ576" s="36">
        <f>SUMIFS(рўйхат!BI:BI,рўйхат!$CX:$CX,$B$602,рўйхат!$D:$D,$C576)</f>
        <v/>
      </c>
      <c r="BA576" s="35">
        <f>SUMIFS(рўйхат!BJ:BJ,рўйхат!$CX:$CX,$B$602,рўйхат!$D:$D,$C576)</f>
        <v/>
      </c>
      <c r="BB576" s="36">
        <f>SUMIFS(рўйхат!BK:BK,рўйхат!$CX:$CX,$B$602,рўйхат!$D:$D,$C576)</f>
        <v/>
      </c>
      <c r="BC576" s="77">
        <f>IFERROR(AO576/E576,0)</f>
        <v/>
      </c>
      <c r="BD576" s="77">
        <f>IFERROR(AP576/F576,0)</f>
        <v/>
      </c>
      <c r="BE576" s="35">
        <f>SUMIFS(рўйхат!BL:BL,рўйхат!$CX:$CX,$B$602,рўйхат!$D:$D,$C576)</f>
        <v/>
      </c>
      <c r="BF576" s="36">
        <f>SUMIFS(рўйхат!BM:BM,рўйхат!$CX:$CX,$B$602,рўйхат!$D:$D,$C576)</f>
        <v/>
      </c>
      <c r="BG576" s="35">
        <f>SUMIFS(рўйхат!BN:BN,рўйхат!$CX:$CX,$B$602,рўйхат!$D:$D,$C576)</f>
        <v/>
      </c>
      <c r="BH576" s="36">
        <f>SUMIFS(рўйхат!BO:BO,рўйхат!$CX:$CX,$B$602,рўйхат!$D:$D,$C576)</f>
        <v/>
      </c>
      <c r="BI576" s="35">
        <f>SUMIFS(рўйхат!BP:BP,рўйхат!$CX:$CX,$B$602,рўйхат!$D:$D,$C576)</f>
        <v/>
      </c>
      <c r="BJ576" s="36">
        <f>SUMIFS(рўйхат!BQ:BQ,рўйхат!$CX:$CX,$B$602,рўйхат!$D:$D,$C576)</f>
        <v/>
      </c>
      <c r="BK576" s="35">
        <f>SUMIFS(рўйхат!BR:BR,рўйхат!$CX:$CX,$B$602,рўйхат!$D:$D,$C576)</f>
        <v/>
      </c>
      <c r="BL576" s="36">
        <f>SUMIFS(рўйхат!BS:BS,рўйхат!$CX:$CX,$B$602,рўйхат!$D:$D,$C576)</f>
        <v/>
      </c>
      <c r="BM576" s="35">
        <f>SUMIFS(рўйхат!BT:BT,рўйхат!$CX:$CX,$B$602,рўйхат!$D:$D,$C576)</f>
        <v/>
      </c>
      <c r="BN576" s="36">
        <f>SUMIFS(рўйхат!BU:BU,рўйхат!$CX:$CX,$B$602,рўйхат!$D:$D,$C576)</f>
        <v/>
      </c>
      <c r="BO576" s="35">
        <f>SUMIFS(рўйхат!BX:BX,рўйхат!$CX:$CX,$B$602,рўйхат!$D:$D,$C576)</f>
        <v/>
      </c>
      <c r="BP576" s="36">
        <f>SUMIFS(рўйхат!BY:BY,рўйхат!$CX:$CX,$B$602,рўйхат!$D:$D,$C576)</f>
        <v/>
      </c>
      <c r="BQ576" s="35">
        <f>SUMIFS(рўйхат!BZ:BZ,рўйхат!$CX:$CX,$B$602,рўйхат!$D:$D,$C576)</f>
        <v/>
      </c>
      <c r="BR576" s="36">
        <f>SUMIFS(рўйхат!CA:CA,рўйхат!$CX:$CX,$B$602,рўйхат!$D:$D,$C576)</f>
        <v/>
      </c>
      <c r="BS576" s="35">
        <f>SUMIFS(рўйхат!CB:CB,рўйхат!$CX:$CX,$B$602,рўйхат!$D:$D,$C576)</f>
        <v/>
      </c>
      <c r="BT576" s="36">
        <f>SUMIFS(рўйхат!CC:CC,рўйхат!$CX:$CX,$B$602,рўйхат!$D:$D,$C576)</f>
        <v/>
      </c>
      <c r="BU576" s="35">
        <f>SUMIFS(рўйхат!CD:CD,рўйхат!$CX:$CX,$B$602,рўйхат!$D:$D,$C576)</f>
        <v/>
      </c>
      <c r="BV576" s="36">
        <f>SUMIFS(рўйхат!CE:CE,рўйхат!$CX:$CX,$B$602,рўйхат!$D:$D,$C576)</f>
        <v/>
      </c>
      <c r="BW576" s="35">
        <f>SUMIFS(рўйхат!CH:CH,рўйхат!$CX:$CX,$B$602,рўйхат!$D:$D,$C576)</f>
        <v/>
      </c>
      <c r="BX576" s="36">
        <f>SUMIFS(рўйхат!CI:CI,рўйхат!$CX:$CX,$B$602,рўйхат!$D:$D,$C576)</f>
        <v/>
      </c>
      <c r="BY576" s="35">
        <f>SUMIFS(рўйхат!CJ:CJ,рўйхат!$CX:$CX,$B$602,рўйхат!$D:$D,$C576)</f>
        <v/>
      </c>
      <c r="BZ576" s="36">
        <f>SUMIFS(рўйхат!CK:CK,рўйхат!$CX:$CX,$B$602,рўйхат!$D:$D,$C576)</f>
        <v/>
      </c>
      <c r="CA576" s="35">
        <f>SUMIFS(рўйхат!CL:CL,рўйхат!$CX:$CX,$B$602,рўйхат!$D:$D,$C576)</f>
        <v/>
      </c>
      <c r="CB576" s="36">
        <f>SUMIFS(рўйхат!CM:CM,рўйхат!$CX:$CX,$B$602,рўйхат!$D:$D,$C576)</f>
        <v/>
      </c>
      <c r="CC576" s="35">
        <f>SUMIFS(рўйхат!CN:CN,рўйхат!$CX:$CX,$B$602,рўйхат!$D:$D,$C576)</f>
        <v/>
      </c>
      <c r="CD576" s="36">
        <f>SUMIFS(рўйхат!CO:CO,рўйхат!$CX:$CX,$B$602,рўйхат!$D:$D,$C576)</f>
        <v/>
      </c>
      <c r="CE576" s="77">
        <f>IFERROR(BE576/(Q576+BE576),0)</f>
        <v/>
      </c>
      <c r="CF576" s="78">
        <f>IFERROR(BF576/(R576+BF576),0)</f>
        <v/>
      </c>
    </row>
    <row r="577" hidden="1" outlineLevel="1" ht="30" customFormat="1" customHeight="1" s="8">
      <c r="A577" s="39" t="n"/>
      <c r="B577" s="50" t="n">
        <v>41</v>
      </c>
      <c r="C577" s="131" t="inlineStr">
        <is>
          <t>Непотизм холатлари таҳлили</t>
        </is>
      </c>
      <c r="D577" s="51" t="n"/>
      <c r="E577" s="35">
        <f>SUMIFS(рўйхат!F:F,рўйхат!$CX:$CX,$B$602,рўйхат!$D:$D,$C577)</f>
        <v/>
      </c>
      <c r="F577" s="36">
        <f>SUMIFS(рўйхат!G:G,рўйхат!$CX:$CX,$B$602,рўйхат!$D:$D,$C577)</f>
        <v/>
      </c>
      <c r="G577" s="35">
        <f>SUMIFS(рўйхат!H:H,рўйхат!$CX:$CX,$B$602,рўйхат!$D:$D,$C577)</f>
        <v/>
      </c>
      <c r="H577" s="36">
        <f>SUMIFS(рўйхат!I:I,рўйхат!$CX:$CX,$B$602,рўйхат!$D:$D,$C577)</f>
        <v/>
      </c>
      <c r="I577" s="35">
        <f>SUMIFS(рўйхат!J:J,рўйхат!$CX:$CX,$B$602,рўйхат!$D:$D,$C577)</f>
        <v/>
      </c>
      <c r="J577" s="36">
        <f>SUMIFS(рўйхат!K:K,рўйхат!$CX:$CX,$B$602,рўйхат!$D:$D,$C577)</f>
        <v/>
      </c>
      <c r="K577" s="35">
        <f>SUMIFS(рўйхат!L:L,рўйхат!$CX:$CX,$B$602,рўйхат!$D:$D,$C577)</f>
        <v/>
      </c>
      <c r="L577" s="36">
        <f>SUMIFS(рўйхат!M:M,рўйхат!$CX:$CX,$B$602,рўйхат!$D:$D,$C577)</f>
        <v/>
      </c>
      <c r="M577" s="35">
        <f>SUMIFS(рўйхат!N:N,рўйхат!$CX:$CX,$B$602,рўйхат!$D:$D,$C577)</f>
        <v/>
      </c>
      <c r="N577" s="36">
        <f>SUMIFS(рўйхат!O:O,рўйхат!$CX:$CX,$B$602,рўйхат!$D:$D,$C577)</f>
        <v/>
      </c>
      <c r="O577" s="34">
        <f>IFERROR(M577/E577,0)</f>
        <v/>
      </c>
      <c r="P577" s="34">
        <f>IFERROR(N577/F577,0)</f>
        <v/>
      </c>
      <c r="Q577" s="35">
        <f>SUMIFS(рўйхат!P:P,рўйхат!$CX:$CX,$B$602,рўйхат!$D:$D,$C577)</f>
        <v/>
      </c>
      <c r="R577" s="36">
        <f>SUMIFS(рўйхат!Q:Q,рўйхат!$CX:$CX,$B$602,рўйхат!$D:$D,$C577)</f>
        <v/>
      </c>
      <c r="S577" s="35">
        <f>SUMIFS(рўйхат!R:R,рўйхат!$CX:$CX,$B$602,рўйхат!$D:$D,$C577)</f>
        <v/>
      </c>
      <c r="T577" s="36">
        <f>SUMIFS(рўйхат!S:S,рўйхат!$CX:$CX,$B$602,рўйхат!$D:$D,$C577)</f>
        <v/>
      </c>
      <c r="U577" s="35">
        <f>SUMIFS(рўйхат!T:T,рўйхат!$CX:$CX,$B$602,рўйхат!$D:$D,$C577)</f>
        <v/>
      </c>
      <c r="V577" s="36">
        <f>SUMIFS(рўйхат!U:U,рўйхат!$CX:$CX,$B$602,рўйхат!$D:$D,$C577)</f>
        <v/>
      </c>
      <c r="W577" s="35">
        <f>SUMIFS(рўйхат!V:V,рўйхат!$CX:$CX,$B$602,рўйхат!$D:$D,$C577)</f>
        <v/>
      </c>
      <c r="X577" s="36">
        <f>SUMIFS(рўйхат!W:W,рўйхат!$CX:$CX,$B$602,рўйхат!$D:$D,$C577)</f>
        <v/>
      </c>
      <c r="Y577" s="35">
        <f>SUMIFS(рўйхат!X:X,рўйхат!$CX:$CX,$B$602,рўйхат!$D:$D,$C577)</f>
        <v/>
      </c>
      <c r="Z577" s="36">
        <f>SUMIFS(рўйхат!Y:Y,рўйхат!$CX:$CX,$B$602,рўйхат!$D:$D,$C577)</f>
        <v/>
      </c>
      <c r="AA577" s="35">
        <f>SUMIFS(рўйхат!Z:Z,рўйхат!$CX:$CX,$B$602,рўйхат!$D:$D,$C577)</f>
        <v/>
      </c>
      <c r="AB577" s="36">
        <f>SUMIFS(рўйхат!AA:AA,рўйхат!$CX:$CX,$B$602,рўйхат!$D:$D,$C577)</f>
        <v/>
      </c>
      <c r="AC577" s="35">
        <f>SUMIFS(рўйхат!AB:AB,рўйхат!$CX:$CX,$B$602,рўйхат!$D:$D,$C577)</f>
        <v/>
      </c>
      <c r="AD577" s="36">
        <f>SUMIFS(рўйхат!AC:AC,рўйхат!$CX:$CX,$B$602,рўйхат!$D:$D,$C577)</f>
        <v/>
      </c>
      <c r="AE577" s="35">
        <f>SUMIFS(рўйхат!AD:AD,рўйхат!$CX:$CX,$B$602,рўйхат!$D:$D,$C577)</f>
        <v/>
      </c>
      <c r="AF577" s="36">
        <f>SUMIFS(рўйхат!AE:AE,рўйхат!$CX:$CX,$B$602,рўйхат!$D:$D,$C577)</f>
        <v/>
      </c>
      <c r="AG577" s="35">
        <f>SUMIFS(рўйхат!AH:AH,рўйхат!$CX:$CX,$B$602,рўйхат!$D:$D,$C577)</f>
        <v/>
      </c>
      <c r="AH577" s="36">
        <f>SUMIFS(рўйхат!AI:AI,рўйхат!$CX:$CX,$B$602,рўйхат!$D:$D,$C577)</f>
        <v/>
      </c>
      <c r="AI577" s="35">
        <f>SUMIFS(рўйхат!AJ:AJ,рўйхат!$CX:$CX,$B$602,рўйхат!$D:$D,$C577)</f>
        <v/>
      </c>
      <c r="AJ577" s="36">
        <f>SUMIFS(рўйхат!AK:AK,рўйхат!$CX:$CX,$B$602,рўйхат!$D:$D,$C577)</f>
        <v/>
      </c>
      <c r="AK577" s="35">
        <f>SUMIFS(рўйхат!AL:AL,рўйхат!$CX:$CX,$B$602,рўйхат!$D:$D,$C577)</f>
        <v/>
      </c>
      <c r="AL577" s="36">
        <f>SUMIFS(рўйхат!AM:AM,рўйхат!$CX:$CX,$B$602,рўйхат!$D:$D,$C577)</f>
        <v/>
      </c>
      <c r="AM577" s="77">
        <f>IFERROR(Q577/E577,0)</f>
        <v/>
      </c>
      <c r="AN577" s="77">
        <f>IFERROR(R577/F577,0)</f>
        <v/>
      </c>
      <c r="AO577" s="35">
        <f>SUMIFS(рўйхат!AX:AX,рўйхат!$CX:$CX,$B$602,рўйхат!$D:$D,$C577)</f>
        <v/>
      </c>
      <c r="AP577" s="36">
        <f>SUMIFS(рўйхат!AY:AY,рўйхат!$CX:$CX,$B$602,рўйхат!$D:$D,$C577)</f>
        <v/>
      </c>
      <c r="AQ577" s="35">
        <f>SUMIFS(рўйхат!AZ:AZ,рўйхат!$CX:$CX,$B$602,рўйхат!$D:$D,$C577)</f>
        <v/>
      </c>
      <c r="AR577" s="36">
        <f>SUMIFS(рўйхат!BA:BA,рўйхат!$CX:$CX,$B$602,рўйхат!$D:$D,$C577)</f>
        <v/>
      </c>
      <c r="AS577" s="35">
        <f>SUMIFS(рўйхат!BB:BB,рўйхат!$CX:$CX,$B$602,рўйхат!$D:$D,$C577)</f>
        <v/>
      </c>
      <c r="AT577" s="36">
        <f>SUMIFS(рўйхат!BC:BC,рўйхат!$CX:$CX,$B$602,рўйхат!$D:$D,$C577)</f>
        <v/>
      </c>
      <c r="AU577" s="35">
        <f>SUMIFS(рўйхат!BD:BD,рўйхат!$CX:$CX,$B$602,рўйхат!$D:$D,$C577)</f>
        <v/>
      </c>
      <c r="AV577" s="36">
        <f>SUMIFS(рўйхат!BE:BE,рўйхат!$CX:$CX,$B$602,рўйхат!$D:$D,$C577)</f>
        <v/>
      </c>
      <c r="AW577" s="35">
        <f>SUMIFS(рўйхат!BF:BF,рўйхат!$CX:$CX,$B$602,рўйхат!$D:$D,$C577)</f>
        <v/>
      </c>
      <c r="AX577" s="36">
        <f>SUMIFS(рўйхат!BG:BG,рўйхат!$CX:$CX,$B$602,рўйхат!$D:$D,$C577)</f>
        <v/>
      </c>
      <c r="AY577" s="35">
        <f>SUMIFS(рўйхат!BH:BH,рўйхат!$CX:$CX,$B$602,рўйхат!$D:$D,$C577)</f>
        <v/>
      </c>
      <c r="AZ577" s="36">
        <f>SUMIFS(рўйхат!BI:BI,рўйхат!$CX:$CX,$B$602,рўйхат!$D:$D,$C577)</f>
        <v/>
      </c>
      <c r="BA577" s="35">
        <f>SUMIFS(рўйхат!BJ:BJ,рўйхат!$CX:$CX,$B$602,рўйхат!$D:$D,$C577)</f>
        <v/>
      </c>
      <c r="BB577" s="36">
        <f>SUMIFS(рўйхат!BK:BK,рўйхат!$CX:$CX,$B$602,рўйхат!$D:$D,$C577)</f>
        <v/>
      </c>
      <c r="BC577" s="77">
        <f>IFERROR(AO577/E577,0)</f>
        <v/>
      </c>
      <c r="BD577" s="77">
        <f>IFERROR(AP577/F577,0)</f>
        <v/>
      </c>
      <c r="BE577" s="35">
        <f>SUMIFS(рўйхат!BL:BL,рўйхат!$CX:$CX,$B$602,рўйхат!$D:$D,$C577)</f>
        <v/>
      </c>
      <c r="BF577" s="36">
        <f>SUMIFS(рўйхат!BM:BM,рўйхат!$CX:$CX,$B$602,рўйхат!$D:$D,$C577)</f>
        <v/>
      </c>
      <c r="BG577" s="35">
        <f>SUMIFS(рўйхат!BN:BN,рўйхат!$CX:$CX,$B$602,рўйхат!$D:$D,$C577)</f>
        <v/>
      </c>
      <c r="BH577" s="36">
        <f>SUMIFS(рўйхат!BO:BO,рўйхат!$CX:$CX,$B$602,рўйхат!$D:$D,$C577)</f>
        <v/>
      </c>
      <c r="BI577" s="35">
        <f>SUMIFS(рўйхат!BP:BP,рўйхат!$CX:$CX,$B$602,рўйхат!$D:$D,$C577)</f>
        <v/>
      </c>
      <c r="BJ577" s="36">
        <f>SUMIFS(рўйхат!BQ:BQ,рўйхат!$CX:$CX,$B$602,рўйхат!$D:$D,$C577)</f>
        <v/>
      </c>
      <c r="BK577" s="35">
        <f>SUMIFS(рўйхат!BR:BR,рўйхат!$CX:$CX,$B$602,рўйхат!$D:$D,$C577)</f>
        <v/>
      </c>
      <c r="BL577" s="36">
        <f>SUMIFS(рўйхат!BS:BS,рўйхат!$CX:$CX,$B$602,рўйхат!$D:$D,$C577)</f>
        <v/>
      </c>
      <c r="BM577" s="35">
        <f>SUMIFS(рўйхат!BT:BT,рўйхат!$CX:$CX,$B$602,рўйхат!$D:$D,$C577)</f>
        <v/>
      </c>
      <c r="BN577" s="36">
        <f>SUMIFS(рўйхат!BU:BU,рўйхат!$CX:$CX,$B$602,рўйхат!$D:$D,$C577)</f>
        <v/>
      </c>
      <c r="BO577" s="35">
        <f>SUMIFS(рўйхат!BX:BX,рўйхат!$CX:$CX,$B$602,рўйхат!$D:$D,$C577)</f>
        <v/>
      </c>
      <c r="BP577" s="36">
        <f>SUMIFS(рўйхат!BY:BY,рўйхат!$CX:$CX,$B$602,рўйхат!$D:$D,$C577)</f>
        <v/>
      </c>
      <c r="BQ577" s="35">
        <f>SUMIFS(рўйхат!BZ:BZ,рўйхат!$CX:$CX,$B$602,рўйхат!$D:$D,$C577)</f>
        <v/>
      </c>
      <c r="BR577" s="36">
        <f>SUMIFS(рўйхат!CA:CA,рўйхат!$CX:$CX,$B$602,рўйхат!$D:$D,$C577)</f>
        <v/>
      </c>
      <c r="BS577" s="35">
        <f>SUMIFS(рўйхат!CB:CB,рўйхат!$CX:$CX,$B$602,рўйхат!$D:$D,$C577)</f>
        <v/>
      </c>
      <c r="BT577" s="36">
        <f>SUMIFS(рўйхат!CC:CC,рўйхат!$CX:$CX,$B$602,рўйхат!$D:$D,$C577)</f>
        <v/>
      </c>
      <c r="BU577" s="35">
        <f>SUMIFS(рўйхат!CD:CD,рўйхат!$CX:$CX,$B$602,рўйхат!$D:$D,$C577)</f>
        <v/>
      </c>
      <c r="BV577" s="36">
        <f>SUMIFS(рўйхат!CE:CE,рўйхат!$CX:$CX,$B$602,рўйхат!$D:$D,$C577)</f>
        <v/>
      </c>
      <c r="BW577" s="35">
        <f>SUMIFS(рўйхат!CH:CH,рўйхат!$CX:$CX,$B$602,рўйхат!$D:$D,$C577)</f>
        <v/>
      </c>
      <c r="BX577" s="36">
        <f>SUMIFS(рўйхат!CI:CI,рўйхат!$CX:$CX,$B$602,рўйхат!$D:$D,$C577)</f>
        <v/>
      </c>
      <c r="BY577" s="35">
        <f>SUMIFS(рўйхат!CJ:CJ,рўйхат!$CX:$CX,$B$602,рўйхат!$D:$D,$C577)</f>
        <v/>
      </c>
      <c r="BZ577" s="36">
        <f>SUMIFS(рўйхат!CK:CK,рўйхат!$CX:$CX,$B$602,рўйхат!$D:$D,$C577)</f>
        <v/>
      </c>
      <c r="CA577" s="35">
        <f>SUMIFS(рўйхат!CL:CL,рўйхат!$CX:$CX,$B$602,рўйхат!$D:$D,$C577)</f>
        <v/>
      </c>
      <c r="CB577" s="36">
        <f>SUMIFS(рўйхат!CM:CM,рўйхат!$CX:$CX,$B$602,рўйхат!$D:$D,$C577)</f>
        <v/>
      </c>
      <c r="CC577" s="35">
        <f>SUMIFS(рўйхат!CN:CN,рўйхат!$CX:$CX,$B$602,рўйхат!$D:$D,$C577)</f>
        <v/>
      </c>
      <c r="CD577" s="36">
        <f>SUMIFS(рўйхат!CO:CO,рўйхат!$CX:$CX,$B$602,рўйхат!$D:$D,$C577)</f>
        <v/>
      </c>
      <c r="CE577" s="77">
        <f>IFERROR(BE577/(Q577+BE577),0)</f>
        <v/>
      </c>
      <c r="CF577" s="78">
        <f>IFERROR(BF577/(R577+BF577),0)</f>
        <v/>
      </c>
    </row>
    <row r="578" hidden="1" outlineLevel="1" ht="30" customFormat="1" customHeight="1" s="8">
      <c r="A578" s="39" t="n"/>
      <c r="B578" s="50" t="n">
        <v>42</v>
      </c>
      <c r="C578" s="131" t="inlineStr">
        <is>
          <t>Рейтинг бали шаклланишида ишчи ходим сони таҳлили</t>
        </is>
      </c>
      <c r="D578" s="51" t="n"/>
      <c r="E578" s="35">
        <f>SUMIFS(рўйхат!F:F,рўйхат!$CX:$CX,$B$602,рўйхат!$D:$D,$C578)</f>
        <v/>
      </c>
      <c r="F578" s="36">
        <f>SUMIFS(рўйхат!G:G,рўйхат!$CX:$CX,$B$602,рўйхат!$D:$D,$C578)</f>
        <v/>
      </c>
      <c r="G578" s="35">
        <f>SUMIFS(рўйхат!H:H,рўйхат!$CX:$CX,$B$602,рўйхат!$D:$D,$C578)</f>
        <v/>
      </c>
      <c r="H578" s="36">
        <f>SUMIFS(рўйхат!I:I,рўйхат!$CX:$CX,$B$602,рўйхат!$D:$D,$C578)</f>
        <v/>
      </c>
      <c r="I578" s="35">
        <f>SUMIFS(рўйхат!J:J,рўйхат!$CX:$CX,$B$602,рўйхат!$D:$D,$C578)</f>
        <v/>
      </c>
      <c r="J578" s="36">
        <f>SUMIFS(рўйхат!K:K,рўйхат!$CX:$CX,$B$602,рўйхат!$D:$D,$C578)</f>
        <v/>
      </c>
      <c r="K578" s="35">
        <f>SUMIFS(рўйхат!L:L,рўйхат!$CX:$CX,$B$602,рўйхат!$D:$D,$C578)</f>
        <v/>
      </c>
      <c r="L578" s="36">
        <f>SUMIFS(рўйхат!M:M,рўйхат!$CX:$CX,$B$602,рўйхат!$D:$D,$C578)</f>
        <v/>
      </c>
      <c r="M578" s="35">
        <f>SUMIFS(рўйхат!N:N,рўйхат!$CX:$CX,$B$602,рўйхат!$D:$D,$C578)</f>
        <v/>
      </c>
      <c r="N578" s="36">
        <f>SUMIFS(рўйхат!O:O,рўйхат!$CX:$CX,$B$602,рўйхат!$D:$D,$C578)</f>
        <v/>
      </c>
      <c r="O578" s="34">
        <f>IFERROR(M578/E578,0)</f>
        <v/>
      </c>
      <c r="P578" s="34">
        <f>IFERROR(N578/F578,0)</f>
        <v/>
      </c>
      <c r="Q578" s="35">
        <f>SUMIFS(рўйхат!P:P,рўйхат!$CX:$CX,$B$602,рўйхат!$D:$D,$C578)</f>
        <v/>
      </c>
      <c r="R578" s="36">
        <f>SUMIFS(рўйхат!Q:Q,рўйхат!$CX:$CX,$B$602,рўйхат!$D:$D,$C578)</f>
        <v/>
      </c>
      <c r="S578" s="35">
        <f>SUMIFS(рўйхат!R:R,рўйхат!$CX:$CX,$B$602,рўйхат!$D:$D,$C578)</f>
        <v/>
      </c>
      <c r="T578" s="36">
        <f>SUMIFS(рўйхат!S:S,рўйхат!$CX:$CX,$B$602,рўйхат!$D:$D,$C578)</f>
        <v/>
      </c>
      <c r="U578" s="35">
        <f>SUMIFS(рўйхат!T:T,рўйхат!$CX:$CX,$B$602,рўйхат!$D:$D,$C578)</f>
        <v/>
      </c>
      <c r="V578" s="36">
        <f>SUMIFS(рўйхат!U:U,рўйхат!$CX:$CX,$B$602,рўйхат!$D:$D,$C578)</f>
        <v/>
      </c>
      <c r="W578" s="35">
        <f>SUMIFS(рўйхат!V:V,рўйхат!$CX:$CX,$B$602,рўйхат!$D:$D,$C578)</f>
        <v/>
      </c>
      <c r="X578" s="36">
        <f>SUMIFS(рўйхат!W:W,рўйхат!$CX:$CX,$B$602,рўйхат!$D:$D,$C578)</f>
        <v/>
      </c>
      <c r="Y578" s="35">
        <f>SUMIFS(рўйхат!X:X,рўйхат!$CX:$CX,$B$602,рўйхат!$D:$D,$C578)</f>
        <v/>
      </c>
      <c r="Z578" s="36">
        <f>SUMIFS(рўйхат!Y:Y,рўйхат!$CX:$CX,$B$602,рўйхат!$D:$D,$C578)</f>
        <v/>
      </c>
      <c r="AA578" s="35">
        <f>SUMIFS(рўйхат!Z:Z,рўйхат!$CX:$CX,$B$602,рўйхат!$D:$D,$C578)</f>
        <v/>
      </c>
      <c r="AB578" s="36">
        <f>SUMIFS(рўйхат!AA:AA,рўйхат!$CX:$CX,$B$602,рўйхат!$D:$D,$C578)</f>
        <v/>
      </c>
      <c r="AC578" s="35">
        <f>SUMIFS(рўйхат!AB:AB,рўйхат!$CX:$CX,$B$602,рўйхат!$D:$D,$C578)</f>
        <v/>
      </c>
      <c r="AD578" s="36">
        <f>SUMIFS(рўйхат!AC:AC,рўйхат!$CX:$CX,$B$602,рўйхат!$D:$D,$C578)</f>
        <v/>
      </c>
      <c r="AE578" s="35">
        <f>SUMIFS(рўйхат!AD:AD,рўйхат!$CX:$CX,$B$602,рўйхат!$D:$D,$C578)</f>
        <v/>
      </c>
      <c r="AF578" s="36">
        <f>SUMIFS(рўйхат!AE:AE,рўйхат!$CX:$CX,$B$602,рўйхат!$D:$D,$C578)</f>
        <v/>
      </c>
      <c r="AG578" s="35">
        <f>SUMIFS(рўйхат!AH:AH,рўйхат!$CX:$CX,$B$602,рўйхат!$D:$D,$C578)</f>
        <v/>
      </c>
      <c r="AH578" s="36">
        <f>SUMIFS(рўйхат!AI:AI,рўйхат!$CX:$CX,$B$602,рўйхат!$D:$D,$C578)</f>
        <v/>
      </c>
      <c r="AI578" s="35">
        <f>SUMIFS(рўйхат!AJ:AJ,рўйхат!$CX:$CX,$B$602,рўйхат!$D:$D,$C578)</f>
        <v/>
      </c>
      <c r="AJ578" s="36">
        <f>SUMIFS(рўйхат!AK:AK,рўйхат!$CX:$CX,$B$602,рўйхат!$D:$D,$C578)</f>
        <v/>
      </c>
      <c r="AK578" s="35">
        <f>SUMIFS(рўйхат!AL:AL,рўйхат!$CX:$CX,$B$602,рўйхат!$D:$D,$C578)</f>
        <v/>
      </c>
      <c r="AL578" s="36">
        <f>SUMIFS(рўйхат!AM:AM,рўйхат!$CX:$CX,$B$602,рўйхат!$D:$D,$C578)</f>
        <v/>
      </c>
      <c r="AM578" s="77">
        <f>IFERROR(Q578/E578,0)</f>
        <v/>
      </c>
      <c r="AN578" s="77">
        <f>IFERROR(R578/F578,0)</f>
        <v/>
      </c>
      <c r="AO578" s="35">
        <f>SUMIFS(рўйхат!AX:AX,рўйхат!$CX:$CX,$B$602,рўйхат!$D:$D,$C578)</f>
        <v/>
      </c>
      <c r="AP578" s="36">
        <f>SUMIFS(рўйхат!AY:AY,рўйхат!$CX:$CX,$B$602,рўйхат!$D:$D,$C578)</f>
        <v/>
      </c>
      <c r="AQ578" s="35">
        <f>SUMIFS(рўйхат!AZ:AZ,рўйхат!$CX:$CX,$B$602,рўйхат!$D:$D,$C578)</f>
        <v/>
      </c>
      <c r="AR578" s="36">
        <f>SUMIFS(рўйхат!BA:BA,рўйхат!$CX:$CX,$B$602,рўйхат!$D:$D,$C578)</f>
        <v/>
      </c>
      <c r="AS578" s="35">
        <f>SUMIFS(рўйхат!BB:BB,рўйхат!$CX:$CX,$B$602,рўйхат!$D:$D,$C578)</f>
        <v/>
      </c>
      <c r="AT578" s="36">
        <f>SUMIFS(рўйхат!BC:BC,рўйхат!$CX:$CX,$B$602,рўйхат!$D:$D,$C578)</f>
        <v/>
      </c>
      <c r="AU578" s="35">
        <f>SUMIFS(рўйхат!BD:BD,рўйхат!$CX:$CX,$B$602,рўйхат!$D:$D,$C578)</f>
        <v/>
      </c>
      <c r="AV578" s="36">
        <f>SUMIFS(рўйхат!BE:BE,рўйхат!$CX:$CX,$B$602,рўйхат!$D:$D,$C578)</f>
        <v/>
      </c>
      <c r="AW578" s="35">
        <f>SUMIFS(рўйхат!BF:BF,рўйхат!$CX:$CX,$B$602,рўйхат!$D:$D,$C578)</f>
        <v/>
      </c>
      <c r="AX578" s="36">
        <f>SUMIFS(рўйхат!BG:BG,рўйхат!$CX:$CX,$B$602,рўйхат!$D:$D,$C578)</f>
        <v/>
      </c>
      <c r="AY578" s="35">
        <f>SUMIFS(рўйхат!BH:BH,рўйхат!$CX:$CX,$B$602,рўйхат!$D:$D,$C578)</f>
        <v/>
      </c>
      <c r="AZ578" s="36">
        <f>SUMIFS(рўйхат!BI:BI,рўйхат!$CX:$CX,$B$602,рўйхат!$D:$D,$C578)</f>
        <v/>
      </c>
      <c r="BA578" s="35">
        <f>SUMIFS(рўйхат!BJ:BJ,рўйхат!$CX:$CX,$B$602,рўйхат!$D:$D,$C578)</f>
        <v/>
      </c>
      <c r="BB578" s="36">
        <f>SUMIFS(рўйхат!BK:BK,рўйхат!$CX:$CX,$B$602,рўйхат!$D:$D,$C578)</f>
        <v/>
      </c>
      <c r="BC578" s="77">
        <f>IFERROR(AO578/E578,0)</f>
        <v/>
      </c>
      <c r="BD578" s="77">
        <f>IFERROR(AP578/F578,0)</f>
        <v/>
      </c>
      <c r="BE578" s="35">
        <f>SUMIFS(рўйхат!BL:BL,рўйхат!$CX:$CX,$B$602,рўйхат!$D:$D,$C578)</f>
        <v/>
      </c>
      <c r="BF578" s="36">
        <f>SUMIFS(рўйхат!BM:BM,рўйхат!$CX:$CX,$B$602,рўйхат!$D:$D,$C578)</f>
        <v/>
      </c>
      <c r="BG578" s="35">
        <f>SUMIFS(рўйхат!BN:BN,рўйхат!$CX:$CX,$B$602,рўйхат!$D:$D,$C578)</f>
        <v/>
      </c>
      <c r="BH578" s="36">
        <f>SUMIFS(рўйхат!BO:BO,рўйхат!$CX:$CX,$B$602,рўйхат!$D:$D,$C578)</f>
        <v/>
      </c>
      <c r="BI578" s="35">
        <f>SUMIFS(рўйхат!BP:BP,рўйхат!$CX:$CX,$B$602,рўйхат!$D:$D,$C578)</f>
        <v/>
      </c>
      <c r="BJ578" s="36">
        <f>SUMIFS(рўйхат!BQ:BQ,рўйхат!$CX:$CX,$B$602,рўйхат!$D:$D,$C578)</f>
        <v/>
      </c>
      <c r="BK578" s="35">
        <f>SUMIFS(рўйхат!BR:BR,рўйхат!$CX:$CX,$B$602,рўйхат!$D:$D,$C578)</f>
        <v/>
      </c>
      <c r="BL578" s="36">
        <f>SUMIFS(рўйхат!BS:BS,рўйхат!$CX:$CX,$B$602,рўйхат!$D:$D,$C578)</f>
        <v/>
      </c>
      <c r="BM578" s="35">
        <f>SUMIFS(рўйхат!BT:BT,рўйхат!$CX:$CX,$B$602,рўйхат!$D:$D,$C578)</f>
        <v/>
      </c>
      <c r="BN578" s="36">
        <f>SUMIFS(рўйхат!BU:BU,рўйхат!$CX:$CX,$B$602,рўйхат!$D:$D,$C578)</f>
        <v/>
      </c>
      <c r="BO578" s="35">
        <f>SUMIFS(рўйхат!BX:BX,рўйхат!$CX:$CX,$B$602,рўйхат!$D:$D,$C578)</f>
        <v/>
      </c>
      <c r="BP578" s="36">
        <f>SUMIFS(рўйхат!BY:BY,рўйхат!$CX:$CX,$B$602,рўйхат!$D:$D,$C578)</f>
        <v/>
      </c>
      <c r="BQ578" s="35">
        <f>SUMIFS(рўйхат!BZ:BZ,рўйхат!$CX:$CX,$B$602,рўйхат!$D:$D,$C578)</f>
        <v/>
      </c>
      <c r="BR578" s="36">
        <f>SUMIFS(рўйхат!CA:CA,рўйхат!$CX:$CX,$B$602,рўйхат!$D:$D,$C578)</f>
        <v/>
      </c>
      <c r="BS578" s="35">
        <f>SUMIFS(рўйхат!CB:CB,рўйхат!$CX:$CX,$B$602,рўйхат!$D:$D,$C578)</f>
        <v/>
      </c>
      <c r="BT578" s="36">
        <f>SUMIFS(рўйхат!CC:CC,рўйхат!$CX:$CX,$B$602,рўйхат!$D:$D,$C578)</f>
        <v/>
      </c>
      <c r="BU578" s="35">
        <f>SUMIFS(рўйхат!CD:CD,рўйхат!$CX:$CX,$B$602,рўйхат!$D:$D,$C578)</f>
        <v/>
      </c>
      <c r="BV578" s="36">
        <f>SUMIFS(рўйхат!CE:CE,рўйхат!$CX:$CX,$B$602,рўйхат!$D:$D,$C578)</f>
        <v/>
      </c>
      <c r="BW578" s="35">
        <f>SUMIFS(рўйхат!CH:CH,рўйхат!$CX:$CX,$B$602,рўйхат!$D:$D,$C578)</f>
        <v/>
      </c>
      <c r="BX578" s="36">
        <f>SUMIFS(рўйхат!CI:CI,рўйхат!$CX:$CX,$B$602,рўйхат!$D:$D,$C578)</f>
        <v/>
      </c>
      <c r="BY578" s="35">
        <f>SUMIFS(рўйхат!CJ:CJ,рўйхат!$CX:$CX,$B$602,рўйхат!$D:$D,$C578)</f>
        <v/>
      </c>
      <c r="BZ578" s="36">
        <f>SUMIFS(рўйхат!CK:CK,рўйхат!$CX:$CX,$B$602,рўйхат!$D:$D,$C578)</f>
        <v/>
      </c>
      <c r="CA578" s="35">
        <f>SUMIFS(рўйхат!CL:CL,рўйхат!$CX:$CX,$B$602,рўйхат!$D:$D,$C578)</f>
        <v/>
      </c>
      <c r="CB578" s="36">
        <f>SUMIFS(рўйхат!CM:CM,рўйхат!$CX:$CX,$B$602,рўйхат!$D:$D,$C578)</f>
        <v/>
      </c>
      <c r="CC578" s="35">
        <f>SUMIFS(рўйхат!CN:CN,рўйхат!$CX:$CX,$B$602,рўйхат!$D:$D,$C578)</f>
        <v/>
      </c>
      <c r="CD578" s="36">
        <f>SUMIFS(рўйхат!CO:CO,рўйхат!$CX:$CX,$B$602,рўйхат!$D:$D,$C578)</f>
        <v/>
      </c>
      <c r="CE578" s="77">
        <f>IFERROR(BE578/(Q578+BE578),0)</f>
        <v/>
      </c>
      <c r="CF578" s="78">
        <f>IFERROR(BF578/(R578+BF578),0)</f>
        <v/>
      </c>
    </row>
    <row r="579" hidden="1" outlineLevel="1" ht="30" customFormat="1" customHeight="1" s="8">
      <c r="A579" s="39" t="n"/>
      <c r="B579" s="50" t="n">
        <v>43</v>
      </c>
      <c r="C579" s="131" t="inlineStr">
        <is>
          <t>Рейтинг балига тўғри келмайдиган қурилишлар</t>
        </is>
      </c>
      <c r="D579" s="51" t="n"/>
      <c r="E579" s="35">
        <f>SUMIFS(рўйхат!F:F,рўйхат!$CX:$CX,$B$602,рўйхат!$D:$D,$C579)</f>
        <v/>
      </c>
      <c r="F579" s="36">
        <f>SUMIFS(рўйхат!G:G,рўйхат!$CX:$CX,$B$602,рўйхат!$D:$D,$C579)</f>
        <v/>
      </c>
      <c r="G579" s="35">
        <f>SUMIFS(рўйхат!H:H,рўйхат!$CX:$CX,$B$602,рўйхат!$D:$D,$C579)</f>
        <v/>
      </c>
      <c r="H579" s="36">
        <f>SUMIFS(рўйхат!I:I,рўйхат!$CX:$CX,$B$602,рўйхат!$D:$D,$C579)</f>
        <v/>
      </c>
      <c r="I579" s="35">
        <f>SUMIFS(рўйхат!J:J,рўйхат!$CX:$CX,$B$602,рўйхат!$D:$D,$C579)</f>
        <v/>
      </c>
      <c r="J579" s="36">
        <f>SUMIFS(рўйхат!K:K,рўйхат!$CX:$CX,$B$602,рўйхат!$D:$D,$C579)</f>
        <v/>
      </c>
      <c r="K579" s="35">
        <f>SUMIFS(рўйхат!L:L,рўйхат!$CX:$CX,$B$602,рўйхат!$D:$D,$C579)</f>
        <v/>
      </c>
      <c r="L579" s="36">
        <f>SUMIFS(рўйхат!M:M,рўйхат!$CX:$CX,$B$602,рўйхат!$D:$D,$C579)</f>
        <v/>
      </c>
      <c r="M579" s="35">
        <f>SUMIFS(рўйхат!N:N,рўйхат!$CX:$CX,$B$602,рўйхат!$D:$D,$C579)</f>
        <v/>
      </c>
      <c r="N579" s="36">
        <f>SUMIFS(рўйхат!O:O,рўйхат!$CX:$CX,$B$602,рўйхат!$D:$D,$C579)</f>
        <v/>
      </c>
      <c r="O579" s="34">
        <f>IFERROR(M579/E579,0)</f>
        <v/>
      </c>
      <c r="P579" s="34">
        <f>IFERROR(N579/F579,0)</f>
        <v/>
      </c>
      <c r="Q579" s="35">
        <f>SUMIFS(рўйхат!P:P,рўйхат!$CX:$CX,$B$602,рўйхат!$D:$D,$C579)</f>
        <v/>
      </c>
      <c r="R579" s="36">
        <f>SUMIFS(рўйхат!Q:Q,рўйхат!$CX:$CX,$B$602,рўйхат!$D:$D,$C579)</f>
        <v/>
      </c>
      <c r="S579" s="35">
        <f>SUMIFS(рўйхат!R:R,рўйхат!$CX:$CX,$B$602,рўйхат!$D:$D,$C579)</f>
        <v/>
      </c>
      <c r="T579" s="36">
        <f>SUMIFS(рўйхат!S:S,рўйхат!$CX:$CX,$B$602,рўйхат!$D:$D,$C579)</f>
        <v/>
      </c>
      <c r="U579" s="35">
        <f>SUMIFS(рўйхат!T:T,рўйхат!$CX:$CX,$B$602,рўйхат!$D:$D,$C579)</f>
        <v/>
      </c>
      <c r="V579" s="36">
        <f>SUMIFS(рўйхат!U:U,рўйхат!$CX:$CX,$B$602,рўйхат!$D:$D,$C579)</f>
        <v/>
      </c>
      <c r="W579" s="35">
        <f>SUMIFS(рўйхат!V:V,рўйхат!$CX:$CX,$B$602,рўйхат!$D:$D,$C579)</f>
        <v/>
      </c>
      <c r="X579" s="36">
        <f>SUMIFS(рўйхат!W:W,рўйхат!$CX:$CX,$B$602,рўйхат!$D:$D,$C579)</f>
        <v/>
      </c>
      <c r="Y579" s="35">
        <f>SUMIFS(рўйхат!X:X,рўйхат!$CX:$CX,$B$602,рўйхат!$D:$D,$C579)</f>
        <v/>
      </c>
      <c r="Z579" s="36">
        <f>SUMIFS(рўйхат!Y:Y,рўйхат!$CX:$CX,$B$602,рўйхат!$D:$D,$C579)</f>
        <v/>
      </c>
      <c r="AA579" s="35">
        <f>SUMIFS(рўйхат!Z:Z,рўйхат!$CX:$CX,$B$602,рўйхат!$D:$D,$C579)</f>
        <v/>
      </c>
      <c r="AB579" s="36">
        <f>SUMIFS(рўйхат!AA:AA,рўйхат!$CX:$CX,$B$602,рўйхат!$D:$D,$C579)</f>
        <v/>
      </c>
      <c r="AC579" s="35">
        <f>SUMIFS(рўйхат!AB:AB,рўйхат!$CX:$CX,$B$602,рўйхат!$D:$D,$C579)</f>
        <v/>
      </c>
      <c r="AD579" s="36">
        <f>SUMIFS(рўйхат!AC:AC,рўйхат!$CX:$CX,$B$602,рўйхат!$D:$D,$C579)</f>
        <v/>
      </c>
      <c r="AE579" s="35">
        <f>SUMIFS(рўйхат!AD:AD,рўйхат!$CX:$CX,$B$602,рўйхат!$D:$D,$C579)</f>
        <v/>
      </c>
      <c r="AF579" s="36">
        <f>SUMIFS(рўйхат!AE:AE,рўйхат!$CX:$CX,$B$602,рўйхат!$D:$D,$C579)</f>
        <v/>
      </c>
      <c r="AG579" s="35">
        <f>SUMIFS(рўйхат!AH:AH,рўйхат!$CX:$CX,$B$602,рўйхат!$D:$D,$C579)</f>
        <v/>
      </c>
      <c r="AH579" s="36">
        <f>SUMIFS(рўйхат!AI:AI,рўйхат!$CX:$CX,$B$602,рўйхат!$D:$D,$C579)</f>
        <v/>
      </c>
      <c r="AI579" s="35">
        <f>SUMIFS(рўйхат!AJ:AJ,рўйхат!$CX:$CX,$B$602,рўйхат!$D:$D,$C579)</f>
        <v/>
      </c>
      <c r="AJ579" s="36">
        <f>SUMIFS(рўйхат!AK:AK,рўйхат!$CX:$CX,$B$602,рўйхат!$D:$D,$C579)</f>
        <v/>
      </c>
      <c r="AK579" s="35">
        <f>SUMIFS(рўйхат!AL:AL,рўйхат!$CX:$CX,$B$602,рўйхат!$D:$D,$C579)</f>
        <v/>
      </c>
      <c r="AL579" s="36">
        <f>SUMIFS(рўйхат!AM:AM,рўйхат!$CX:$CX,$B$602,рўйхат!$D:$D,$C579)</f>
        <v/>
      </c>
      <c r="AM579" s="77">
        <f>IFERROR(Q579/E579,0)</f>
        <v/>
      </c>
      <c r="AN579" s="77">
        <f>IFERROR(R579/F579,0)</f>
        <v/>
      </c>
      <c r="AO579" s="35">
        <f>SUMIFS(рўйхат!AX:AX,рўйхат!$CX:$CX,$B$602,рўйхат!$D:$D,$C579)</f>
        <v/>
      </c>
      <c r="AP579" s="36">
        <f>SUMIFS(рўйхат!AY:AY,рўйхат!$CX:$CX,$B$602,рўйхат!$D:$D,$C579)</f>
        <v/>
      </c>
      <c r="AQ579" s="35">
        <f>SUMIFS(рўйхат!AZ:AZ,рўйхат!$CX:$CX,$B$602,рўйхат!$D:$D,$C579)</f>
        <v/>
      </c>
      <c r="AR579" s="36">
        <f>SUMIFS(рўйхат!BA:BA,рўйхат!$CX:$CX,$B$602,рўйхат!$D:$D,$C579)</f>
        <v/>
      </c>
      <c r="AS579" s="35">
        <f>SUMIFS(рўйхат!BB:BB,рўйхат!$CX:$CX,$B$602,рўйхат!$D:$D,$C579)</f>
        <v/>
      </c>
      <c r="AT579" s="36">
        <f>SUMIFS(рўйхат!BC:BC,рўйхат!$CX:$CX,$B$602,рўйхат!$D:$D,$C579)</f>
        <v/>
      </c>
      <c r="AU579" s="35">
        <f>SUMIFS(рўйхат!BD:BD,рўйхат!$CX:$CX,$B$602,рўйхат!$D:$D,$C579)</f>
        <v/>
      </c>
      <c r="AV579" s="36">
        <f>SUMIFS(рўйхат!BE:BE,рўйхат!$CX:$CX,$B$602,рўйхат!$D:$D,$C579)</f>
        <v/>
      </c>
      <c r="AW579" s="35">
        <f>SUMIFS(рўйхат!BF:BF,рўйхат!$CX:$CX,$B$602,рўйхат!$D:$D,$C579)</f>
        <v/>
      </c>
      <c r="AX579" s="36">
        <f>SUMIFS(рўйхат!BG:BG,рўйхат!$CX:$CX,$B$602,рўйхат!$D:$D,$C579)</f>
        <v/>
      </c>
      <c r="AY579" s="35">
        <f>SUMIFS(рўйхат!BH:BH,рўйхат!$CX:$CX,$B$602,рўйхат!$D:$D,$C579)</f>
        <v/>
      </c>
      <c r="AZ579" s="36">
        <f>SUMIFS(рўйхат!BI:BI,рўйхат!$CX:$CX,$B$602,рўйхат!$D:$D,$C579)</f>
        <v/>
      </c>
      <c r="BA579" s="35">
        <f>SUMIFS(рўйхат!BJ:BJ,рўйхат!$CX:$CX,$B$602,рўйхат!$D:$D,$C579)</f>
        <v/>
      </c>
      <c r="BB579" s="36">
        <f>SUMIFS(рўйхат!BK:BK,рўйхат!$CX:$CX,$B$602,рўйхат!$D:$D,$C579)</f>
        <v/>
      </c>
      <c r="BC579" s="77">
        <f>IFERROR(AO579/E579,0)</f>
        <v/>
      </c>
      <c r="BD579" s="77">
        <f>IFERROR(AP579/F579,0)</f>
        <v/>
      </c>
      <c r="BE579" s="35">
        <f>SUMIFS(рўйхат!BL:BL,рўйхат!$CX:$CX,$B$602,рўйхат!$D:$D,$C579)</f>
        <v/>
      </c>
      <c r="BF579" s="36">
        <f>SUMIFS(рўйхат!BM:BM,рўйхат!$CX:$CX,$B$602,рўйхат!$D:$D,$C579)</f>
        <v/>
      </c>
      <c r="BG579" s="35">
        <f>SUMIFS(рўйхат!BN:BN,рўйхат!$CX:$CX,$B$602,рўйхат!$D:$D,$C579)</f>
        <v/>
      </c>
      <c r="BH579" s="36">
        <f>SUMIFS(рўйхат!BO:BO,рўйхат!$CX:$CX,$B$602,рўйхат!$D:$D,$C579)</f>
        <v/>
      </c>
      <c r="BI579" s="35">
        <f>SUMIFS(рўйхат!BP:BP,рўйхат!$CX:$CX,$B$602,рўйхат!$D:$D,$C579)</f>
        <v/>
      </c>
      <c r="BJ579" s="36">
        <f>SUMIFS(рўйхат!BQ:BQ,рўйхат!$CX:$CX,$B$602,рўйхат!$D:$D,$C579)</f>
        <v/>
      </c>
      <c r="BK579" s="35">
        <f>SUMIFS(рўйхат!BR:BR,рўйхат!$CX:$CX,$B$602,рўйхат!$D:$D,$C579)</f>
        <v/>
      </c>
      <c r="BL579" s="36">
        <f>SUMIFS(рўйхат!BS:BS,рўйхат!$CX:$CX,$B$602,рўйхат!$D:$D,$C579)</f>
        <v/>
      </c>
      <c r="BM579" s="35">
        <f>SUMIFS(рўйхат!BT:BT,рўйхат!$CX:$CX,$B$602,рўйхат!$D:$D,$C579)</f>
        <v/>
      </c>
      <c r="BN579" s="36">
        <f>SUMIFS(рўйхат!BU:BU,рўйхат!$CX:$CX,$B$602,рўйхат!$D:$D,$C579)</f>
        <v/>
      </c>
      <c r="BO579" s="35">
        <f>SUMIFS(рўйхат!BX:BX,рўйхат!$CX:$CX,$B$602,рўйхат!$D:$D,$C579)</f>
        <v/>
      </c>
      <c r="BP579" s="36">
        <f>SUMIFS(рўйхат!BY:BY,рўйхат!$CX:$CX,$B$602,рўйхат!$D:$D,$C579)</f>
        <v/>
      </c>
      <c r="BQ579" s="35">
        <f>SUMIFS(рўйхат!BZ:BZ,рўйхат!$CX:$CX,$B$602,рўйхат!$D:$D,$C579)</f>
        <v/>
      </c>
      <c r="BR579" s="36">
        <f>SUMIFS(рўйхат!CA:CA,рўйхат!$CX:$CX,$B$602,рўйхат!$D:$D,$C579)</f>
        <v/>
      </c>
      <c r="BS579" s="35">
        <f>SUMIFS(рўйхат!CB:CB,рўйхат!$CX:$CX,$B$602,рўйхат!$D:$D,$C579)</f>
        <v/>
      </c>
      <c r="BT579" s="36">
        <f>SUMIFS(рўйхат!CC:CC,рўйхат!$CX:$CX,$B$602,рўйхат!$D:$D,$C579)</f>
        <v/>
      </c>
      <c r="BU579" s="35">
        <f>SUMIFS(рўйхат!CD:CD,рўйхат!$CX:$CX,$B$602,рўйхат!$D:$D,$C579)</f>
        <v/>
      </c>
      <c r="BV579" s="36">
        <f>SUMIFS(рўйхат!CE:CE,рўйхат!$CX:$CX,$B$602,рўйхат!$D:$D,$C579)</f>
        <v/>
      </c>
      <c r="BW579" s="35">
        <f>SUMIFS(рўйхат!CH:CH,рўйхат!$CX:$CX,$B$602,рўйхат!$D:$D,$C579)</f>
        <v/>
      </c>
      <c r="BX579" s="36">
        <f>SUMIFS(рўйхат!CI:CI,рўйхат!$CX:$CX,$B$602,рўйхат!$D:$D,$C579)</f>
        <v/>
      </c>
      <c r="BY579" s="35">
        <f>SUMIFS(рўйхат!CJ:CJ,рўйхат!$CX:$CX,$B$602,рўйхат!$D:$D,$C579)</f>
        <v/>
      </c>
      <c r="BZ579" s="36">
        <f>SUMIFS(рўйхат!CK:CK,рўйхат!$CX:$CX,$B$602,рўйхат!$D:$D,$C579)</f>
        <v/>
      </c>
      <c r="CA579" s="35">
        <f>SUMIFS(рўйхат!CL:CL,рўйхат!$CX:$CX,$B$602,рўйхат!$D:$D,$C579)</f>
        <v/>
      </c>
      <c r="CB579" s="36">
        <f>SUMIFS(рўйхат!CM:CM,рўйхат!$CX:$CX,$B$602,рўйхат!$D:$D,$C579)</f>
        <v/>
      </c>
      <c r="CC579" s="35">
        <f>SUMIFS(рўйхат!CN:CN,рўйхат!$CX:$CX,$B$602,рўйхат!$D:$D,$C579)</f>
        <v/>
      </c>
      <c r="CD579" s="36">
        <f>SUMIFS(рўйхат!CO:CO,рўйхат!$CX:$CX,$B$602,рўйхат!$D:$D,$C579)</f>
        <v/>
      </c>
      <c r="CE579" s="77">
        <f>IFERROR(BE579/(Q579+BE579),0)</f>
        <v/>
      </c>
      <c r="CF579" s="78">
        <f>IFERROR(BF579/(R579+BF579),0)</f>
        <v/>
      </c>
    </row>
    <row r="580" hidden="1" outlineLevel="1" ht="30" customFormat="1" customHeight="1" s="8">
      <c r="A580" s="39" t="n"/>
      <c r="B580" s="50" t="n">
        <v>44</v>
      </c>
      <c r="C580" s="131" t="inlineStr">
        <is>
          <t>Рейтинг бахолашда бир транспорт воситасини 2 ва ундан ортиқ ҳисобга олиш</t>
        </is>
      </c>
      <c r="D580" s="51" t="n"/>
      <c r="E580" s="35">
        <f>SUMIFS(рўйхат!F:F,рўйхат!$CX:$CX,$B$602,рўйхат!$D:$D,$C580)</f>
        <v/>
      </c>
      <c r="F580" s="36">
        <f>SUMIFS(рўйхат!G:G,рўйхат!$CX:$CX,$B$602,рўйхат!$D:$D,$C580)</f>
        <v/>
      </c>
      <c r="G580" s="35">
        <f>SUMIFS(рўйхат!H:H,рўйхат!$CX:$CX,$B$602,рўйхат!$D:$D,$C580)</f>
        <v/>
      </c>
      <c r="H580" s="36">
        <f>SUMIFS(рўйхат!I:I,рўйхат!$CX:$CX,$B$602,рўйхат!$D:$D,$C580)</f>
        <v/>
      </c>
      <c r="I580" s="35">
        <f>SUMIFS(рўйхат!J:J,рўйхат!$CX:$CX,$B$602,рўйхат!$D:$D,$C580)</f>
        <v/>
      </c>
      <c r="J580" s="36">
        <f>SUMIFS(рўйхат!K:K,рўйхат!$CX:$CX,$B$602,рўйхат!$D:$D,$C580)</f>
        <v/>
      </c>
      <c r="K580" s="35">
        <f>SUMIFS(рўйхат!L:L,рўйхат!$CX:$CX,$B$602,рўйхат!$D:$D,$C580)</f>
        <v/>
      </c>
      <c r="L580" s="36">
        <f>SUMIFS(рўйхат!M:M,рўйхат!$CX:$CX,$B$602,рўйхат!$D:$D,$C580)</f>
        <v/>
      </c>
      <c r="M580" s="35">
        <f>SUMIFS(рўйхат!N:N,рўйхат!$CX:$CX,$B$602,рўйхат!$D:$D,$C580)</f>
        <v/>
      </c>
      <c r="N580" s="36">
        <f>SUMIFS(рўйхат!O:O,рўйхат!$CX:$CX,$B$602,рўйхат!$D:$D,$C580)</f>
        <v/>
      </c>
      <c r="O580" s="34">
        <f>IFERROR(M580/E580,0)</f>
        <v/>
      </c>
      <c r="P580" s="34">
        <f>IFERROR(N580/F580,0)</f>
        <v/>
      </c>
      <c r="Q580" s="35">
        <f>SUMIFS(рўйхат!P:P,рўйхат!$CX:$CX,$B$602,рўйхат!$D:$D,$C580)</f>
        <v/>
      </c>
      <c r="R580" s="36">
        <f>SUMIFS(рўйхат!Q:Q,рўйхат!$CX:$CX,$B$602,рўйхат!$D:$D,$C580)</f>
        <v/>
      </c>
      <c r="S580" s="35">
        <f>SUMIFS(рўйхат!R:R,рўйхат!$CX:$CX,$B$602,рўйхат!$D:$D,$C580)</f>
        <v/>
      </c>
      <c r="T580" s="36">
        <f>SUMIFS(рўйхат!S:S,рўйхат!$CX:$CX,$B$602,рўйхат!$D:$D,$C580)</f>
        <v/>
      </c>
      <c r="U580" s="35">
        <f>SUMIFS(рўйхат!T:T,рўйхат!$CX:$CX,$B$602,рўйхат!$D:$D,$C580)</f>
        <v/>
      </c>
      <c r="V580" s="36">
        <f>SUMIFS(рўйхат!U:U,рўйхат!$CX:$CX,$B$602,рўйхат!$D:$D,$C580)</f>
        <v/>
      </c>
      <c r="W580" s="35">
        <f>SUMIFS(рўйхат!V:V,рўйхат!$CX:$CX,$B$602,рўйхат!$D:$D,$C580)</f>
        <v/>
      </c>
      <c r="X580" s="36">
        <f>SUMIFS(рўйхат!W:W,рўйхат!$CX:$CX,$B$602,рўйхат!$D:$D,$C580)</f>
        <v/>
      </c>
      <c r="Y580" s="35">
        <f>SUMIFS(рўйхат!X:X,рўйхат!$CX:$CX,$B$602,рўйхат!$D:$D,$C580)</f>
        <v/>
      </c>
      <c r="Z580" s="36">
        <f>SUMIFS(рўйхат!Y:Y,рўйхат!$CX:$CX,$B$602,рўйхат!$D:$D,$C580)</f>
        <v/>
      </c>
      <c r="AA580" s="35">
        <f>SUMIFS(рўйхат!Z:Z,рўйхат!$CX:$CX,$B$602,рўйхат!$D:$D,$C580)</f>
        <v/>
      </c>
      <c r="AB580" s="36">
        <f>SUMIFS(рўйхат!AA:AA,рўйхат!$CX:$CX,$B$602,рўйхат!$D:$D,$C580)</f>
        <v/>
      </c>
      <c r="AC580" s="35">
        <f>SUMIFS(рўйхат!AB:AB,рўйхат!$CX:$CX,$B$602,рўйхат!$D:$D,$C580)</f>
        <v/>
      </c>
      <c r="AD580" s="36">
        <f>SUMIFS(рўйхат!AC:AC,рўйхат!$CX:$CX,$B$602,рўйхат!$D:$D,$C580)</f>
        <v/>
      </c>
      <c r="AE580" s="35">
        <f>SUMIFS(рўйхат!AD:AD,рўйхат!$CX:$CX,$B$602,рўйхат!$D:$D,$C580)</f>
        <v/>
      </c>
      <c r="AF580" s="36">
        <f>SUMIFS(рўйхат!AE:AE,рўйхат!$CX:$CX,$B$602,рўйхат!$D:$D,$C580)</f>
        <v/>
      </c>
      <c r="AG580" s="35">
        <f>SUMIFS(рўйхат!AH:AH,рўйхат!$CX:$CX,$B$602,рўйхат!$D:$D,$C580)</f>
        <v/>
      </c>
      <c r="AH580" s="36">
        <f>SUMIFS(рўйхат!AI:AI,рўйхат!$CX:$CX,$B$602,рўйхат!$D:$D,$C580)</f>
        <v/>
      </c>
      <c r="AI580" s="35">
        <f>SUMIFS(рўйхат!AJ:AJ,рўйхат!$CX:$CX,$B$602,рўйхат!$D:$D,$C580)</f>
        <v/>
      </c>
      <c r="AJ580" s="36">
        <f>SUMIFS(рўйхат!AK:AK,рўйхат!$CX:$CX,$B$602,рўйхат!$D:$D,$C580)</f>
        <v/>
      </c>
      <c r="AK580" s="35">
        <f>SUMIFS(рўйхат!AL:AL,рўйхат!$CX:$CX,$B$602,рўйхат!$D:$D,$C580)</f>
        <v/>
      </c>
      <c r="AL580" s="36">
        <f>SUMIFS(рўйхат!AM:AM,рўйхат!$CX:$CX,$B$602,рўйхат!$D:$D,$C580)</f>
        <v/>
      </c>
      <c r="AM580" s="77">
        <f>IFERROR(Q580/E580,0)</f>
        <v/>
      </c>
      <c r="AN580" s="77">
        <f>IFERROR(R580/F580,0)</f>
        <v/>
      </c>
      <c r="AO580" s="35">
        <f>SUMIFS(рўйхат!AX:AX,рўйхат!$CX:$CX,$B$602,рўйхат!$D:$D,$C580)</f>
        <v/>
      </c>
      <c r="AP580" s="36">
        <f>SUMIFS(рўйхат!AY:AY,рўйхат!$CX:$CX,$B$602,рўйхат!$D:$D,$C580)</f>
        <v/>
      </c>
      <c r="AQ580" s="35">
        <f>SUMIFS(рўйхат!AZ:AZ,рўйхат!$CX:$CX,$B$602,рўйхат!$D:$D,$C580)</f>
        <v/>
      </c>
      <c r="AR580" s="36">
        <f>SUMIFS(рўйхат!BA:BA,рўйхат!$CX:$CX,$B$602,рўйхат!$D:$D,$C580)</f>
        <v/>
      </c>
      <c r="AS580" s="35">
        <f>SUMIFS(рўйхат!BB:BB,рўйхат!$CX:$CX,$B$602,рўйхат!$D:$D,$C580)</f>
        <v/>
      </c>
      <c r="AT580" s="36">
        <f>SUMIFS(рўйхат!BC:BC,рўйхат!$CX:$CX,$B$602,рўйхат!$D:$D,$C580)</f>
        <v/>
      </c>
      <c r="AU580" s="35">
        <f>SUMIFS(рўйхат!BD:BD,рўйхат!$CX:$CX,$B$602,рўйхат!$D:$D,$C580)</f>
        <v/>
      </c>
      <c r="AV580" s="36">
        <f>SUMIFS(рўйхат!BE:BE,рўйхат!$CX:$CX,$B$602,рўйхат!$D:$D,$C580)</f>
        <v/>
      </c>
      <c r="AW580" s="35">
        <f>SUMIFS(рўйхат!BF:BF,рўйхат!$CX:$CX,$B$602,рўйхат!$D:$D,$C580)</f>
        <v/>
      </c>
      <c r="AX580" s="36">
        <f>SUMIFS(рўйхат!BG:BG,рўйхат!$CX:$CX,$B$602,рўйхат!$D:$D,$C580)</f>
        <v/>
      </c>
      <c r="AY580" s="35">
        <f>SUMIFS(рўйхат!BH:BH,рўйхат!$CX:$CX,$B$602,рўйхат!$D:$D,$C580)</f>
        <v/>
      </c>
      <c r="AZ580" s="36">
        <f>SUMIFS(рўйхат!BI:BI,рўйхат!$CX:$CX,$B$602,рўйхат!$D:$D,$C580)</f>
        <v/>
      </c>
      <c r="BA580" s="35">
        <f>SUMIFS(рўйхат!BJ:BJ,рўйхат!$CX:$CX,$B$602,рўйхат!$D:$D,$C580)</f>
        <v/>
      </c>
      <c r="BB580" s="36">
        <f>SUMIFS(рўйхат!BK:BK,рўйхат!$CX:$CX,$B$602,рўйхат!$D:$D,$C580)</f>
        <v/>
      </c>
      <c r="BC580" s="77">
        <f>IFERROR(AO580/E580,0)</f>
        <v/>
      </c>
      <c r="BD580" s="77">
        <f>IFERROR(AP580/F580,0)</f>
        <v/>
      </c>
      <c r="BE580" s="35">
        <f>SUMIFS(рўйхат!BL:BL,рўйхат!$CX:$CX,$B$602,рўйхат!$D:$D,$C580)</f>
        <v/>
      </c>
      <c r="BF580" s="36">
        <f>SUMIFS(рўйхат!BM:BM,рўйхат!$CX:$CX,$B$602,рўйхат!$D:$D,$C580)</f>
        <v/>
      </c>
      <c r="BG580" s="35">
        <f>SUMIFS(рўйхат!BN:BN,рўйхат!$CX:$CX,$B$602,рўйхат!$D:$D,$C580)</f>
        <v/>
      </c>
      <c r="BH580" s="36">
        <f>SUMIFS(рўйхат!BO:BO,рўйхат!$CX:$CX,$B$602,рўйхат!$D:$D,$C580)</f>
        <v/>
      </c>
      <c r="BI580" s="35">
        <f>SUMIFS(рўйхат!BP:BP,рўйхат!$CX:$CX,$B$602,рўйхат!$D:$D,$C580)</f>
        <v/>
      </c>
      <c r="BJ580" s="36">
        <f>SUMIFS(рўйхат!BQ:BQ,рўйхат!$CX:$CX,$B$602,рўйхат!$D:$D,$C580)</f>
        <v/>
      </c>
      <c r="BK580" s="35">
        <f>SUMIFS(рўйхат!BR:BR,рўйхат!$CX:$CX,$B$602,рўйхат!$D:$D,$C580)</f>
        <v/>
      </c>
      <c r="BL580" s="36">
        <f>SUMIFS(рўйхат!BS:BS,рўйхат!$CX:$CX,$B$602,рўйхат!$D:$D,$C580)</f>
        <v/>
      </c>
      <c r="BM580" s="35">
        <f>SUMIFS(рўйхат!BT:BT,рўйхат!$CX:$CX,$B$602,рўйхат!$D:$D,$C580)</f>
        <v/>
      </c>
      <c r="BN580" s="36">
        <f>SUMIFS(рўйхат!BU:BU,рўйхат!$CX:$CX,$B$602,рўйхат!$D:$D,$C580)</f>
        <v/>
      </c>
      <c r="BO580" s="35">
        <f>SUMIFS(рўйхат!BX:BX,рўйхат!$CX:$CX,$B$602,рўйхат!$D:$D,$C580)</f>
        <v/>
      </c>
      <c r="BP580" s="36">
        <f>SUMIFS(рўйхат!BY:BY,рўйхат!$CX:$CX,$B$602,рўйхат!$D:$D,$C580)</f>
        <v/>
      </c>
      <c r="BQ580" s="35">
        <f>SUMIFS(рўйхат!BZ:BZ,рўйхат!$CX:$CX,$B$602,рўйхат!$D:$D,$C580)</f>
        <v/>
      </c>
      <c r="BR580" s="36">
        <f>SUMIFS(рўйхат!CA:CA,рўйхат!$CX:$CX,$B$602,рўйхат!$D:$D,$C580)</f>
        <v/>
      </c>
      <c r="BS580" s="35">
        <f>SUMIFS(рўйхат!CB:CB,рўйхат!$CX:$CX,$B$602,рўйхат!$D:$D,$C580)</f>
        <v/>
      </c>
      <c r="BT580" s="36">
        <f>SUMIFS(рўйхат!CC:CC,рўйхат!$CX:$CX,$B$602,рўйхат!$D:$D,$C580)</f>
        <v/>
      </c>
      <c r="BU580" s="35">
        <f>SUMIFS(рўйхат!CD:CD,рўйхат!$CX:$CX,$B$602,рўйхат!$D:$D,$C580)</f>
        <v/>
      </c>
      <c r="BV580" s="36">
        <f>SUMIFS(рўйхат!CE:CE,рўйхат!$CX:$CX,$B$602,рўйхат!$D:$D,$C580)</f>
        <v/>
      </c>
      <c r="BW580" s="35">
        <f>SUMIFS(рўйхат!CH:CH,рўйхат!$CX:$CX,$B$602,рўйхат!$D:$D,$C580)</f>
        <v/>
      </c>
      <c r="BX580" s="36">
        <f>SUMIFS(рўйхат!CI:CI,рўйхат!$CX:$CX,$B$602,рўйхат!$D:$D,$C580)</f>
        <v/>
      </c>
      <c r="BY580" s="35">
        <f>SUMIFS(рўйхат!CJ:CJ,рўйхат!$CX:$CX,$B$602,рўйхат!$D:$D,$C580)</f>
        <v/>
      </c>
      <c r="BZ580" s="36">
        <f>SUMIFS(рўйхат!CK:CK,рўйхат!$CX:$CX,$B$602,рўйхат!$D:$D,$C580)</f>
        <v/>
      </c>
      <c r="CA580" s="35">
        <f>SUMIFS(рўйхат!CL:CL,рўйхат!$CX:$CX,$B$602,рўйхат!$D:$D,$C580)</f>
        <v/>
      </c>
      <c r="CB580" s="36">
        <f>SUMIFS(рўйхат!CM:CM,рўйхат!$CX:$CX,$B$602,рўйхат!$D:$D,$C580)</f>
        <v/>
      </c>
      <c r="CC580" s="35">
        <f>SUMIFS(рўйхат!CN:CN,рўйхат!$CX:$CX,$B$602,рўйхат!$D:$D,$C580)</f>
        <v/>
      </c>
      <c r="CD580" s="36">
        <f>SUMIFS(рўйхат!CO:CO,рўйхат!$CX:$CX,$B$602,рўйхат!$D:$D,$C580)</f>
        <v/>
      </c>
      <c r="CE580" s="77">
        <f>IFERROR(BE580/(Q580+BE580),0)</f>
        <v/>
      </c>
      <c r="CF580" s="78">
        <f>IFERROR(BF580/(R580+BF580),0)</f>
        <v/>
      </c>
    </row>
    <row r="581" hidden="1" outlineLevel="1" ht="30" customFormat="1" customHeight="1" s="8">
      <c r="A581" s="39" t="n"/>
      <c r="B581" s="50" t="n">
        <v>45</v>
      </c>
      <c r="C581" s="131" t="inlineStr">
        <is>
          <t>Рейтинг бахолашда ЯММТ орқали олинган ишчи ходимлар сони солиқ ҳисоботлари билан солиштирмаси</t>
        </is>
      </c>
      <c r="D581" s="51" t="n"/>
      <c r="E581" s="35">
        <f>SUMIFS(рўйхат!F:F,рўйхат!$CX:$CX,$B$602,рўйхат!$D:$D,$C581)</f>
        <v/>
      </c>
      <c r="F581" s="36">
        <f>SUMIFS(рўйхат!G:G,рўйхат!$CX:$CX,$B$602,рўйхат!$D:$D,$C581)</f>
        <v/>
      </c>
      <c r="G581" s="35">
        <f>SUMIFS(рўйхат!H:H,рўйхат!$CX:$CX,$B$602,рўйхат!$D:$D,$C581)</f>
        <v/>
      </c>
      <c r="H581" s="36">
        <f>SUMIFS(рўйхат!I:I,рўйхат!$CX:$CX,$B$602,рўйхат!$D:$D,$C581)</f>
        <v/>
      </c>
      <c r="I581" s="35">
        <f>SUMIFS(рўйхат!J:J,рўйхат!$CX:$CX,$B$602,рўйхат!$D:$D,$C581)</f>
        <v/>
      </c>
      <c r="J581" s="36">
        <f>SUMIFS(рўйхат!K:K,рўйхат!$CX:$CX,$B$602,рўйхат!$D:$D,$C581)</f>
        <v/>
      </c>
      <c r="K581" s="35">
        <f>SUMIFS(рўйхат!L:L,рўйхат!$CX:$CX,$B$602,рўйхат!$D:$D,$C581)</f>
        <v/>
      </c>
      <c r="L581" s="36">
        <f>SUMIFS(рўйхат!M:M,рўйхат!$CX:$CX,$B$602,рўйхат!$D:$D,$C581)</f>
        <v/>
      </c>
      <c r="M581" s="35">
        <f>SUMIFS(рўйхат!N:N,рўйхат!$CX:$CX,$B$602,рўйхат!$D:$D,$C581)</f>
        <v/>
      </c>
      <c r="N581" s="36">
        <f>SUMIFS(рўйхат!O:O,рўйхат!$CX:$CX,$B$602,рўйхат!$D:$D,$C581)</f>
        <v/>
      </c>
      <c r="O581" s="34">
        <f>IFERROR(M581/E581,0)</f>
        <v/>
      </c>
      <c r="P581" s="34">
        <f>IFERROR(N581/F581,0)</f>
        <v/>
      </c>
      <c r="Q581" s="35">
        <f>SUMIFS(рўйхат!P:P,рўйхат!$CX:$CX,$B$602,рўйхат!$D:$D,$C581)</f>
        <v/>
      </c>
      <c r="R581" s="36">
        <f>SUMIFS(рўйхат!Q:Q,рўйхат!$CX:$CX,$B$602,рўйхат!$D:$D,$C581)</f>
        <v/>
      </c>
      <c r="S581" s="35">
        <f>SUMIFS(рўйхат!R:R,рўйхат!$CX:$CX,$B$602,рўйхат!$D:$D,$C581)</f>
        <v/>
      </c>
      <c r="T581" s="36">
        <f>SUMIFS(рўйхат!S:S,рўйхат!$CX:$CX,$B$602,рўйхат!$D:$D,$C581)</f>
        <v/>
      </c>
      <c r="U581" s="35">
        <f>SUMIFS(рўйхат!T:T,рўйхат!$CX:$CX,$B$602,рўйхат!$D:$D,$C581)</f>
        <v/>
      </c>
      <c r="V581" s="36">
        <f>SUMIFS(рўйхат!U:U,рўйхат!$CX:$CX,$B$602,рўйхат!$D:$D,$C581)</f>
        <v/>
      </c>
      <c r="W581" s="35">
        <f>SUMIFS(рўйхат!V:V,рўйхат!$CX:$CX,$B$602,рўйхат!$D:$D,$C581)</f>
        <v/>
      </c>
      <c r="X581" s="36">
        <f>SUMIFS(рўйхат!W:W,рўйхат!$CX:$CX,$B$602,рўйхат!$D:$D,$C581)</f>
        <v/>
      </c>
      <c r="Y581" s="35">
        <f>SUMIFS(рўйхат!X:X,рўйхат!$CX:$CX,$B$602,рўйхат!$D:$D,$C581)</f>
        <v/>
      </c>
      <c r="Z581" s="36">
        <f>SUMIFS(рўйхат!Y:Y,рўйхат!$CX:$CX,$B$602,рўйхат!$D:$D,$C581)</f>
        <v/>
      </c>
      <c r="AA581" s="35">
        <f>SUMIFS(рўйхат!Z:Z,рўйхат!$CX:$CX,$B$602,рўйхат!$D:$D,$C581)</f>
        <v/>
      </c>
      <c r="AB581" s="36">
        <f>SUMIFS(рўйхат!AA:AA,рўйхат!$CX:$CX,$B$602,рўйхат!$D:$D,$C581)</f>
        <v/>
      </c>
      <c r="AC581" s="35">
        <f>SUMIFS(рўйхат!AB:AB,рўйхат!$CX:$CX,$B$602,рўйхат!$D:$D,$C581)</f>
        <v/>
      </c>
      <c r="AD581" s="36">
        <f>SUMIFS(рўйхат!AC:AC,рўйхат!$CX:$CX,$B$602,рўйхат!$D:$D,$C581)</f>
        <v/>
      </c>
      <c r="AE581" s="35">
        <f>SUMIFS(рўйхат!AD:AD,рўйхат!$CX:$CX,$B$602,рўйхат!$D:$D,$C581)</f>
        <v/>
      </c>
      <c r="AF581" s="36">
        <f>SUMIFS(рўйхат!AE:AE,рўйхат!$CX:$CX,$B$602,рўйхат!$D:$D,$C581)</f>
        <v/>
      </c>
      <c r="AG581" s="35">
        <f>SUMIFS(рўйхат!AH:AH,рўйхат!$CX:$CX,$B$602,рўйхат!$D:$D,$C581)</f>
        <v/>
      </c>
      <c r="AH581" s="36">
        <f>SUMIFS(рўйхат!AI:AI,рўйхат!$CX:$CX,$B$602,рўйхат!$D:$D,$C581)</f>
        <v/>
      </c>
      <c r="AI581" s="35">
        <f>SUMIFS(рўйхат!AJ:AJ,рўйхат!$CX:$CX,$B$602,рўйхат!$D:$D,$C581)</f>
        <v/>
      </c>
      <c r="AJ581" s="36">
        <f>SUMIFS(рўйхат!AK:AK,рўйхат!$CX:$CX,$B$602,рўйхат!$D:$D,$C581)</f>
        <v/>
      </c>
      <c r="AK581" s="35">
        <f>SUMIFS(рўйхат!AL:AL,рўйхат!$CX:$CX,$B$602,рўйхат!$D:$D,$C581)</f>
        <v/>
      </c>
      <c r="AL581" s="36">
        <f>SUMIFS(рўйхат!AM:AM,рўйхат!$CX:$CX,$B$602,рўйхат!$D:$D,$C581)</f>
        <v/>
      </c>
      <c r="AM581" s="77">
        <f>IFERROR(Q581/E581,0)</f>
        <v/>
      </c>
      <c r="AN581" s="77">
        <f>IFERROR(R581/F581,0)</f>
        <v/>
      </c>
      <c r="AO581" s="35">
        <f>SUMIFS(рўйхат!AX:AX,рўйхат!$CX:$CX,$B$602,рўйхат!$D:$D,$C581)</f>
        <v/>
      </c>
      <c r="AP581" s="36">
        <f>SUMIFS(рўйхат!AY:AY,рўйхат!$CX:$CX,$B$602,рўйхат!$D:$D,$C581)</f>
        <v/>
      </c>
      <c r="AQ581" s="35">
        <f>SUMIFS(рўйхат!AZ:AZ,рўйхат!$CX:$CX,$B$602,рўйхат!$D:$D,$C581)</f>
        <v/>
      </c>
      <c r="AR581" s="36">
        <f>SUMIFS(рўйхат!BA:BA,рўйхат!$CX:$CX,$B$602,рўйхат!$D:$D,$C581)</f>
        <v/>
      </c>
      <c r="AS581" s="35">
        <f>SUMIFS(рўйхат!BB:BB,рўйхат!$CX:$CX,$B$602,рўйхат!$D:$D,$C581)</f>
        <v/>
      </c>
      <c r="AT581" s="36">
        <f>SUMIFS(рўйхат!BC:BC,рўйхат!$CX:$CX,$B$602,рўйхат!$D:$D,$C581)</f>
        <v/>
      </c>
      <c r="AU581" s="35">
        <f>SUMIFS(рўйхат!BD:BD,рўйхат!$CX:$CX,$B$602,рўйхат!$D:$D,$C581)</f>
        <v/>
      </c>
      <c r="AV581" s="36">
        <f>SUMIFS(рўйхат!BE:BE,рўйхат!$CX:$CX,$B$602,рўйхат!$D:$D,$C581)</f>
        <v/>
      </c>
      <c r="AW581" s="35">
        <f>SUMIFS(рўйхат!BF:BF,рўйхат!$CX:$CX,$B$602,рўйхат!$D:$D,$C581)</f>
        <v/>
      </c>
      <c r="AX581" s="36">
        <f>SUMIFS(рўйхат!BG:BG,рўйхат!$CX:$CX,$B$602,рўйхат!$D:$D,$C581)</f>
        <v/>
      </c>
      <c r="AY581" s="35">
        <f>SUMIFS(рўйхат!BH:BH,рўйхат!$CX:$CX,$B$602,рўйхат!$D:$D,$C581)</f>
        <v/>
      </c>
      <c r="AZ581" s="36">
        <f>SUMIFS(рўйхат!BI:BI,рўйхат!$CX:$CX,$B$602,рўйхат!$D:$D,$C581)</f>
        <v/>
      </c>
      <c r="BA581" s="35">
        <f>SUMIFS(рўйхат!BJ:BJ,рўйхат!$CX:$CX,$B$602,рўйхат!$D:$D,$C581)</f>
        <v/>
      </c>
      <c r="BB581" s="36">
        <f>SUMIFS(рўйхат!BK:BK,рўйхат!$CX:$CX,$B$602,рўйхат!$D:$D,$C581)</f>
        <v/>
      </c>
      <c r="BC581" s="77">
        <f>IFERROR(AO581/E581,0)</f>
        <v/>
      </c>
      <c r="BD581" s="77">
        <f>IFERROR(AP581/F581,0)</f>
        <v/>
      </c>
      <c r="BE581" s="35">
        <f>SUMIFS(рўйхат!BL:BL,рўйхат!$CX:$CX,$B$602,рўйхат!$D:$D,$C581)</f>
        <v/>
      </c>
      <c r="BF581" s="36">
        <f>SUMIFS(рўйхат!BM:BM,рўйхат!$CX:$CX,$B$602,рўйхат!$D:$D,$C581)</f>
        <v/>
      </c>
      <c r="BG581" s="35">
        <f>SUMIFS(рўйхат!BN:BN,рўйхат!$CX:$CX,$B$602,рўйхат!$D:$D,$C581)</f>
        <v/>
      </c>
      <c r="BH581" s="36">
        <f>SUMIFS(рўйхат!BO:BO,рўйхат!$CX:$CX,$B$602,рўйхат!$D:$D,$C581)</f>
        <v/>
      </c>
      <c r="BI581" s="35">
        <f>SUMIFS(рўйхат!BP:BP,рўйхат!$CX:$CX,$B$602,рўйхат!$D:$D,$C581)</f>
        <v/>
      </c>
      <c r="BJ581" s="36">
        <f>SUMIFS(рўйхат!BQ:BQ,рўйхат!$CX:$CX,$B$602,рўйхат!$D:$D,$C581)</f>
        <v/>
      </c>
      <c r="BK581" s="35">
        <f>SUMIFS(рўйхат!BR:BR,рўйхат!$CX:$CX,$B$602,рўйхат!$D:$D,$C581)</f>
        <v/>
      </c>
      <c r="BL581" s="36">
        <f>SUMIFS(рўйхат!BS:BS,рўйхат!$CX:$CX,$B$602,рўйхат!$D:$D,$C581)</f>
        <v/>
      </c>
      <c r="BM581" s="35">
        <f>SUMIFS(рўйхат!BT:BT,рўйхат!$CX:$CX,$B$602,рўйхат!$D:$D,$C581)</f>
        <v/>
      </c>
      <c r="BN581" s="36">
        <f>SUMIFS(рўйхат!BU:BU,рўйхат!$CX:$CX,$B$602,рўйхат!$D:$D,$C581)</f>
        <v/>
      </c>
      <c r="BO581" s="35">
        <f>SUMIFS(рўйхат!BX:BX,рўйхат!$CX:$CX,$B$602,рўйхат!$D:$D,$C581)</f>
        <v/>
      </c>
      <c r="BP581" s="36">
        <f>SUMIFS(рўйхат!BY:BY,рўйхат!$CX:$CX,$B$602,рўйхат!$D:$D,$C581)</f>
        <v/>
      </c>
      <c r="BQ581" s="35">
        <f>SUMIFS(рўйхат!BZ:BZ,рўйхат!$CX:$CX,$B$602,рўйхат!$D:$D,$C581)</f>
        <v/>
      </c>
      <c r="BR581" s="36">
        <f>SUMIFS(рўйхат!CA:CA,рўйхат!$CX:$CX,$B$602,рўйхат!$D:$D,$C581)</f>
        <v/>
      </c>
      <c r="BS581" s="35">
        <f>SUMIFS(рўйхат!CB:CB,рўйхат!$CX:$CX,$B$602,рўйхат!$D:$D,$C581)</f>
        <v/>
      </c>
      <c r="BT581" s="36">
        <f>SUMIFS(рўйхат!CC:CC,рўйхат!$CX:$CX,$B$602,рўйхат!$D:$D,$C581)</f>
        <v/>
      </c>
      <c r="BU581" s="35">
        <f>SUMIFS(рўйхат!CD:CD,рўйхат!$CX:$CX,$B$602,рўйхат!$D:$D,$C581)</f>
        <v/>
      </c>
      <c r="BV581" s="36">
        <f>SUMIFS(рўйхат!CE:CE,рўйхат!$CX:$CX,$B$602,рўйхат!$D:$D,$C581)</f>
        <v/>
      </c>
      <c r="BW581" s="35">
        <f>SUMIFS(рўйхат!CH:CH,рўйхат!$CX:$CX,$B$602,рўйхат!$D:$D,$C581)</f>
        <v/>
      </c>
      <c r="BX581" s="36">
        <f>SUMIFS(рўйхат!CI:CI,рўйхат!$CX:$CX,$B$602,рўйхат!$D:$D,$C581)</f>
        <v/>
      </c>
      <c r="BY581" s="35">
        <f>SUMIFS(рўйхат!CJ:CJ,рўйхат!$CX:$CX,$B$602,рўйхат!$D:$D,$C581)</f>
        <v/>
      </c>
      <c r="BZ581" s="36">
        <f>SUMIFS(рўйхат!CK:CK,рўйхат!$CX:$CX,$B$602,рўйхат!$D:$D,$C581)</f>
        <v/>
      </c>
      <c r="CA581" s="35">
        <f>SUMIFS(рўйхат!CL:CL,рўйхат!$CX:$CX,$B$602,рўйхат!$D:$D,$C581)</f>
        <v/>
      </c>
      <c r="CB581" s="36">
        <f>SUMIFS(рўйхат!CM:CM,рўйхат!$CX:$CX,$B$602,рўйхат!$D:$D,$C581)</f>
        <v/>
      </c>
      <c r="CC581" s="35">
        <f>SUMIFS(рўйхат!CN:CN,рўйхат!$CX:$CX,$B$602,рўйхат!$D:$D,$C581)</f>
        <v/>
      </c>
      <c r="CD581" s="36">
        <f>SUMIFS(рўйхат!CO:CO,рўйхат!$CX:$CX,$B$602,рўйхат!$D:$D,$C581)</f>
        <v/>
      </c>
      <c r="CE581" s="77">
        <f>IFERROR(BE581/(Q581+BE581),0)</f>
        <v/>
      </c>
      <c r="CF581" s="78">
        <f>IFERROR(BF581/(R581+BF581),0)</f>
        <v/>
      </c>
    </row>
    <row r="582" hidden="1" outlineLevel="1" ht="30" customFormat="1" customHeight="1" s="8">
      <c r="A582" s="39" t="n"/>
      <c r="B582" s="50" t="n">
        <v>46</v>
      </c>
      <c r="C582" s="131" t="inlineStr">
        <is>
          <t>Солиқ ҳисоботларида энг кўп ҳисобланган иш ҳақи тўғрисида</t>
        </is>
      </c>
      <c r="D582" s="51" t="n"/>
      <c r="E582" s="35">
        <f>SUMIFS(рўйхат!F:F,рўйхат!$CX:$CX,$B$602,рўйхат!$D:$D,$C582)</f>
        <v/>
      </c>
      <c r="F582" s="36">
        <f>SUMIFS(рўйхат!G:G,рўйхат!$CX:$CX,$B$602,рўйхат!$D:$D,$C582)</f>
        <v/>
      </c>
      <c r="G582" s="35">
        <f>SUMIFS(рўйхат!H:H,рўйхат!$CX:$CX,$B$602,рўйхат!$D:$D,$C582)</f>
        <v/>
      </c>
      <c r="H582" s="36">
        <f>SUMIFS(рўйхат!I:I,рўйхат!$CX:$CX,$B$602,рўйхат!$D:$D,$C582)</f>
        <v/>
      </c>
      <c r="I582" s="35">
        <f>SUMIFS(рўйхат!J:J,рўйхат!$CX:$CX,$B$602,рўйхат!$D:$D,$C582)</f>
        <v/>
      </c>
      <c r="J582" s="36">
        <f>SUMIFS(рўйхат!K:K,рўйхат!$CX:$CX,$B$602,рўйхат!$D:$D,$C582)</f>
        <v/>
      </c>
      <c r="K582" s="35">
        <f>SUMIFS(рўйхат!L:L,рўйхат!$CX:$CX,$B$602,рўйхат!$D:$D,$C582)</f>
        <v/>
      </c>
      <c r="L582" s="36">
        <f>SUMIFS(рўйхат!M:M,рўйхат!$CX:$CX,$B$602,рўйхат!$D:$D,$C582)</f>
        <v/>
      </c>
      <c r="M582" s="35">
        <f>SUMIFS(рўйхат!N:N,рўйхат!$CX:$CX,$B$602,рўйхат!$D:$D,$C582)</f>
        <v/>
      </c>
      <c r="N582" s="36">
        <f>SUMIFS(рўйхат!O:O,рўйхат!$CX:$CX,$B$602,рўйхат!$D:$D,$C582)</f>
        <v/>
      </c>
      <c r="O582" s="34">
        <f>IFERROR(M582/E582,0)</f>
        <v/>
      </c>
      <c r="P582" s="34">
        <f>IFERROR(N582/F582,0)</f>
        <v/>
      </c>
      <c r="Q582" s="35">
        <f>SUMIFS(рўйхат!P:P,рўйхат!$CX:$CX,$B$602,рўйхат!$D:$D,$C582)</f>
        <v/>
      </c>
      <c r="R582" s="36">
        <f>SUMIFS(рўйхат!Q:Q,рўйхат!$CX:$CX,$B$602,рўйхат!$D:$D,$C582)</f>
        <v/>
      </c>
      <c r="S582" s="35">
        <f>SUMIFS(рўйхат!R:R,рўйхат!$CX:$CX,$B$602,рўйхат!$D:$D,$C582)</f>
        <v/>
      </c>
      <c r="T582" s="36">
        <f>SUMIFS(рўйхат!S:S,рўйхат!$CX:$CX,$B$602,рўйхат!$D:$D,$C582)</f>
        <v/>
      </c>
      <c r="U582" s="35">
        <f>SUMIFS(рўйхат!T:T,рўйхат!$CX:$CX,$B$602,рўйхат!$D:$D,$C582)</f>
        <v/>
      </c>
      <c r="V582" s="36">
        <f>SUMIFS(рўйхат!U:U,рўйхат!$CX:$CX,$B$602,рўйхат!$D:$D,$C582)</f>
        <v/>
      </c>
      <c r="W582" s="35">
        <f>SUMIFS(рўйхат!V:V,рўйхат!$CX:$CX,$B$602,рўйхат!$D:$D,$C582)</f>
        <v/>
      </c>
      <c r="X582" s="36">
        <f>SUMIFS(рўйхат!W:W,рўйхат!$CX:$CX,$B$602,рўйхат!$D:$D,$C582)</f>
        <v/>
      </c>
      <c r="Y582" s="35">
        <f>SUMIFS(рўйхат!X:X,рўйхат!$CX:$CX,$B$602,рўйхат!$D:$D,$C582)</f>
        <v/>
      </c>
      <c r="Z582" s="36">
        <f>SUMIFS(рўйхат!Y:Y,рўйхат!$CX:$CX,$B$602,рўйхат!$D:$D,$C582)</f>
        <v/>
      </c>
      <c r="AA582" s="35">
        <f>SUMIFS(рўйхат!Z:Z,рўйхат!$CX:$CX,$B$602,рўйхат!$D:$D,$C582)</f>
        <v/>
      </c>
      <c r="AB582" s="36">
        <f>SUMIFS(рўйхат!AA:AA,рўйхат!$CX:$CX,$B$602,рўйхат!$D:$D,$C582)</f>
        <v/>
      </c>
      <c r="AC582" s="35">
        <f>SUMIFS(рўйхат!AB:AB,рўйхат!$CX:$CX,$B$602,рўйхат!$D:$D,$C582)</f>
        <v/>
      </c>
      <c r="AD582" s="36">
        <f>SUMIFS(рўйхат!AC:AC,рўйхат!$CX:$CX,$B$602,рўйхат!$D:$D,$C582)</f>
        <v/>
      </c>
      <c r="AE582" s="35">
        <f>SUMIFS(рўйхат!AD:AD,рўйхат!$CX:$CX,$B$602,рўйхат!$D:$D,$C582)</f>
        <v/>
      </c>
      <c r="AF582" s="36">
        <f>SUMIFS(рўйхат!AE:AE,рўйхат!$CX:$CX,$B$602,рўйхат!$D:$D,$C582)</f>
        <v/>
      </c>
      <c r="AG582" s="35">
        <f>SUMIFS(рўйхат!AH:AH,рўйхат!$CX:$CX,$B$602,рўйхат!$D:$D,$C582)</f>
        <v/>
      </c>
      <c r="AH582" s="36">
        <f>SUMIFS(рўйхат!AI:AI,рўйхат!$CX:$CX,$B$602,рўйхат!$D:$D,$C582)</f>
        <v/>
      </c>
      <c r="AI582" s="35">
        <f>SUMIFS(рўйхат!AJ:AJ,рўйхат!$CX:$CX,$B$602,рўйхат!$D:$D,$C582)</f>
        <v/>
      </c>
      <c r="AJ582" s="36">
        <f>SUMIFS(рўйхат!AK:AK,рўйхат!$CX:$CX,$B$602,рўйхат!$D:$D,$C582)</f>
        <v/>
      </c>
      <c r="AK582" s="35">
        <f>SUMIFS(рўйхат!AL:AL,рўйхат!$CX:$CX,$B$602,рўйхат!$D:$D,$C582)</f>
        <v/>
      </c>
      <c r="AL582" s="36">
        <f>SUMIFS(рўйхат!AM:AM,рўйхат!$CX:$CX,$B$602,рўйхат!$D:$D,$C582)</f>
        <v/>
      </c>
      <c r="AM582" s="77">
        <f>IFERROR(Q582/E582,0)</f>
        <v/>
      </c>
      <c r="AN582" s="77">
        <f>IFERROR(R582/F582,0)</f>
        <v/>
      </c>
      <c r="AO582" s="35">
        <f>SUMIFS(рўйхат!AX:AX,рўйхат!$CX:$CX,$B$602,рўйхат!$D:$D,$C582)</f>
        <v/>
      </c>
      <c r="AP582" s="36">
        <f>SUMIFS(рўйхат!AY:AY,рўйхат!$CX:$CX,$B$602,рўйхат!$D:$D,$C582)</f>
        <v/>
      </c>
      <c r="AQ582" s="35">
        <f>SUMIFS(рўйхат!AZ:AZ,рўйхат!$CX:$CX,$B$602,рўйхат!$D:$D,$C582)</f>
        <v/>
      </c>
      <c r="AR582" s="36">
        <f>SUMIFS(рўйхат!BA:BA,рўйхат!$CX:$CX,$B$602,рўйхат!$D:$D,$C582)</f>
        <v/>
      </c>
      <c r="AS582" s="35">
        <f>SUMIFS(рўйхат!BB:BB,рўйхат!$CX:$CX,$B$602,рўйхат!$D:$D,$C582)</f>
        <v/>
      </c>
      <c r="AT582" s="36">
        <f>SUMIFS(рўйхат!BC:BC,рўйхат!$CX:$CX,$B$602,рўйхат!$D:$D,$C582)</f>
        <v/>
      </c>
      <c r="AU582" s="35">
        <f>SUMIFS(рўйхат!BD:BD,рўйхат!$CX:$CX,$B$602,рўйхат!$D:$D,$C582)</f>
        <v/>
      </c>
      <c r="AV582" s="36">
        <f>SUMIFS(рўйхат!BE:BE,рўйхат!$CX:$CX,$B$602,рўйхат!$D:$D,$C582)</f>
        <v/>
      </c>
      <c r="AW582" s="35">
        <f>SUMIFS(рўйхат!BF:BF,рўйхат!$CX:$CX,$B$602,рўйхат!$D:$D,$C582)</f>
        <v/>
      </c>
      <c r="AX582" s="36">
        <f>SUMIFS(рўйхат!BG:BG,рўйхат!$CX:$CX,$B$602,рўйхат!$D:$D,$C582)</f>
        <v/>
      </c>
      <c r="AY582" s="35">
        <f>SUMIFS(рўйхат!BH:BH,рўйхат!$CX:$CX,$B$602,рўйхат!$D:$D,$C582)</f>
        <v/>
      </c>
      <c r="AZ582" s="36">
        <f>SUMIFS(рўйхат!BI:BI,рўйхат!$CX:$CX,$B$602,рўйхат!$D:$D,$C582)</f>
        <v/>
      </c>
      <c r="BA582" s="35">
        <f>SUMIFS(рўйхат!BJ:BJ,рўйхат!$CX:$CX,$B$602,рўйхат!$D:$D,$C582)</f>
        <v/>
      </c>
      <c r="BB582" s="36">
        <f>SUMIFS(рўйхат!BK:BK,рўйхат!$CX:$CX,$B$602,рўйхат!$D:$D,$C582)</f>
        <v/>
      </c>
      <c r="BC582" s="77">
        <f>IFERROR(AO582/E582,0)</f>
        <v/>
      </c>
      <c r="BD582" s="77">
        <f>IFERROR(AP582/F582,0)</f>
        <v/>
      </c>
      <c r="BE582" s="35">
        <f>SUMIFS(рўйхат!BL:BL,рўйхат!$CX:$CX,$B$602,рўйхат!$D:$D,$C582)</f>
        <v/>
      </c>
      <c r="BF582" s="36">
        <f>SUMIFS(рўйхат!BM:BM,рўйхат!$CX:$CX,$B$602,рўйхат!$D:$D,$C582)</f>
        <v/>
      </c>
      <c r="BG582" s="35">
        <f>SUMIFS(рўйхат!BN:BN,рўйхат!$CX:$CX,$B$602,рўйхат!$D:$D,$C582)</f>
        <v/>
      </c>
      <c r="BH582" s="36">
        <f>SUMIFS(рўйхат!BO:BO,рўйхат!$CX:$CX,$B$602,рўйхат!$D:$D,$C582)</f>
        <v/>
      </c>
      <c r="BI582" s="35">
        <f>SUMIFS(рўйхат!BP:BP,рўйхат!$CX:$CX,$B$602,рўйхат!$D:$D,$C582)</f>
        <v/>
      </c>
      <c r="BJ582" s="36">
        <f>SUMIFS(рўйхат!BQ:BQ,рўйхат!$CX:$CX,$B$602,рўйхат!$D:$D,$C582)</f>
        <v/>
      </c>
      <c r="BK582" s="35">
        <f>SUMIFS(рўйхат!BR:BR,рўйхат!$CX:$CX,$B$602,рўйхат!$D:$D,$C582)</f>
        <v/>
      </c>
      <c r="BL582" s="36">
        <f>SUMIFS(рўйхат!BS:BS,рўйхат!$CX:$CX,$B$602,рўйхат!$D:$D,$C582)</f>
        <v/>
      </c>
      <c r="BM582" s="35">
        <f>SUMIFS(рўйхат!BT:BT,рўйхат!$CX:$CX,$B$602,рўйхат!$D:$D,$C582)</f>
        <v/>
      </c>
      <c r="BN582" s="36">
        <f>SUMIFS(рўйхат!BU:BU,рўйхат!$CX:$CX,$B$602,рўйхат!$D:$D,$C582)</f>
        <v/>
      </c>
      <c r="BO582" s="35">
        <f>SUMIFS(рўйхат!BX:BX,рўйхат!$CX:$CX,$B$602,рўйхат!$D:$D,$C582)</f>
        <v/>
      </c>
      <c r="BP582" s="36">
        <f>SUMIFS(рўйхат!BY:BY,рўйхат!$CX:$CX,$B$602,рўйхат!$D:$D,$C582)</f>
        <v/>
      </c>
      <c r="BQ582" s="35">
        <f>SUMIFS(рўйхат!BZ:BZ,рўйхат!$CX:$CX,$B$602,рўйхат!$D:$D,$C582)</f>
        <v/>
      </c>
      <c r="BR582" s="36">
        <f>SUMIFS(рўйхат!CA:CA,рўйхат!$CX:$CX,$B$602,рўйхат!$D:$D,$C582)</f>
        <v/>
      </c>
      <c r="BS582" s="35">
        <f>SUMIFS(рўйхат!CB:CB,рўйхат!$CX:$CX,$B$602,рўйхат!$D:$D,$C582)</f>
        <v/>
      </c>
      <c r="BT582" s="36">
        <f>SUMIFS(рўйхат!CC:CC,рўйхат!$CX:$CX,$B$602,рўйхат!$D:$D,$C582)</f>
        <v/>
      </c>
      <c r="BU582" s="35">
        <f>SUMIFS(рўйхат!CD:CD,рўйхат!$CX:$CX,$B$602,рўйхат!$D:$D,$C582)</f>
        <v/>
      </c>
      <c r="BV582" s="36">
        <f>SUMIFS(рўйхат!CE:CE,рўйхат!$CX:$CX,$B$602,рўйхат!$D:$D,$C582)</f>
        <v/>
      </c>
      <c r="BW582" s="35">
        <f>SUMIFS(рўйхат!CH:CH,рўйхат!$CX:$CX,$B$602,рўйхат!$D:$D,$C582)</f>
        <v/>
      </c>
      <c r="BX582" s="36">
        <f>SUMIFS(рўйхат!CI:CI,рўйхат!$CX:$CX,$B$602,рўйхат!$D:$D,$C582)</f>
        <v/>
      </c>
      <c r="BY582" s="35">
        <f>SUMIFS(рўйхат!CJ:CJ,рўйхат!$CX:$CX,$B$602,рўйхат!$D:$D,$C582)</f>
        <v/>
      </c>
      <c r="BZ582" s="36">
        <f>SUMIFS(рўйхат!CK:CK,рўйхат!$CX:$CX,$B$602,рўйхат!$D:$D,$C582)</f>
        <v/>
      </c>
      <c r="CA582" s="35">
        <f>SUMIFS(рўйхат!CL:CL,рўйхат!$CX:$CX,$B$602,рўйхат!$D:$D,$C582)</f>
        <v/>
      </c>
      <c r="CB582" s="36">
        <f>SUMIFS(рўйхат!CM:CM,рўйхат!$CX:$CX,$B$602,рўйхат!$D:$D,$C582)</f>
        <v/>
      </c>
      <c r="CC582" s="35">
        <f>SUMIFS(рўйхат!CN:CN,рўйхат!$CX:$CX,$B$602,рўйхат!$D:$D,$C582)</f>
        <v/>
      </c>
      <c r="CD582" s="36">
        <f>SUMIFS(рўйхат!CO:CO,рўйхат!$CX:$CX,$B$602,рўйхат!$D:$D,$C582)</f>
        <v/>
      </c>
      <c r="CE582" s="77">
        <f>IFERROR(BE582/(Q582+BE582),0)</f>
        <v/>
      </c>
      <c r="CF582" s="78">
        <f>IFERROR(BF582/(R582+BF582),0)</f>
        <v/>
      </c>
    </row>
    <row r="583" hidden="1" outlineLevel="1" ht="30" customFormat="1" customHeight="1" s="8">
      <c r="A583" s="39" t="n"/>
      <c r="B583" s="50" t="n">
        <v>47</v>
      </c>
      <c r="C583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583" s="51" t="n"/>
      <c r="E583" s="35">
        <f>SUMIFS(рўйхат!F:F,рўйхат!$CX:$CX,$B$602,рўйхат!$D:$D,$C583)</f>
        <v/>
      </c>
      <c r="F583" s="36">
        <f>SUMIFS(рўйхат!G:G,рўйхат!$CX:$CX,$B$602,рўйхат!$D:$D,$C583)</f>
        <v/>
      </c>
      <c r="G583" s="35">
        <f>SUMIFS(рўйхат!H:H,рўйхат!$CX:$CX,$B$602,рўйхат!$D:$D,$C583)</f>
        <v/>
      </c>
      <c r="H583" s="36">
        <f>SUMIFS(рўйхат!I:I,рўйхат!$CX:$CX,$B$602,рўйхат!$D:$D,$C583)</f>
        <v/>
      </c>
      <c r="I583" s="35">
        <f>SUMIFS(рўйхат!J:J,рўйхат!$CX:$CX,$B$602,рўйхат!$D:$D,$C583)</f>
        <v/>
      </c>
      <c r="J583" s="36">
        <f>SUMIFS(рўйхат!K:K,рўйхат!$CX:$CX,$B$602,рўйхат!$D:$D,$C583)</f>
        <v/>
      </c>
      <c r="K583" s="35">
        <f>SUMIFS(рўйхат!L:L,рўйхат!$CX:$CX,$B$602,рўйхат!$D:$D,$C583)</f>
        <v/>
      </c>
      <c r="L583" s="36">
        <f>SUMIFS(рўйхат!M:M,рўйхат!$CX:$CX,$B$602,рўйхат!$D:$D,$C583)</f>
        <v/>
      </c>
      <c r="M583" s="35">
        <f>SUMIFS(рўйхат!N:N,рўйхат!$CX:$CX,$B$602,рўйхат!$D:$D,$C583)</f>
        <v/>
      </c>
      <c r="N583" s="36">
        <f>SUMIFS(рўйхат!O:O,рўйхат!$CX:$CX,$B$602,рўйхат!$D:$D,$C583)</f>
        <v/>
      </c>
      <c r="O583" s="34">
        <f>IFERROR(M583/E583,0)</f>
        <v/>
      </c>
      <c r="P583" s="34">
        <f>IFERROR(N583/F583,0)</f>
        <v/>
      </c>
      <c r="Q583" s="35">
        <f>SUMIFS(рўйхат!P:P,рўйхат!$CX:$CX,$B$602,рўйхат!$D:$D,$C583)</f>
        <v/>
      </c>
      <c r="R583" s="36">
        <f>SUMIFS(рўйхат!Q:Q,рўйхат!$CX:$CX,$B$602,рўйхат!$D:$D,$C583)</f>
        <v/>
      </c>
      <c r="S583" s="35">
        <f>SUMIFS(рўйхат!R:R,рўйхат!$CX:$CX,$B$602,рўйхат!$D:$D,$C583)</f>
        <v/>
      </c>
      <c r="T583" s="36">
        <f>SUMIFS(рўйхат!S:S,рўйхат!$CX:$CX,$B$602,рўйхат!$D:$D,$C583)</f>
        <v/>
      </c>
      <c r="U583" s="35">
        <f>SUMIFS(рўйхат!T:T,рўйхат!$CX:$CX,$B$602,рўйхат!$D:$D,$C583)</f>
        <v/>
      </c>
      <c r="V583" s="36">
        <f>SUMIFS(рўйхат!U:U,рўйхат!$CX:$CX,$B$602,рўйхат!$D:$D,$C583)</f>
        <v/>
      </c>
      <c r="W583" s="35">
        <f>SUMIFS(рўйхат!V:V,рўйхат!$CX:$CX,$B$602,рўйхат!$D:$D,$C583)</f>
        <v/>
      </c>
      <c r="X583" s="36">
        <f>SUMIFS(рўйхат!W:W,рўйхат!$CX:$CX,$B$602,рўйхат!$D:$D,$C583)</f>
        <v/>
      </c>
      <c r="Y583" s="35">
        <f>SUMIFS(рўйхат!X:X,рўйхат!$CX:$CX,$B$602,рўйхат!$D:$D,$C583)</f>
        <v/>
      </c>
      <c r="Z583" s="36">
        <f>SUMIFS(рўйхат!Y:Y,рўйхат!$CX:$CX,$B$602,рўйхат!$D:$D,$C583)</f>
        <v/>
      </c>
      <c r="AA583" s="35">
        <f>SUMIFS(рўйхат!Z:Z,рўйхат!$CX:$CX,$B$602,рўйхат!$D:$D,$C583)</f>
        <v/>
      </c>
      <c r="AB583" s="36">
        <f>SUMIFS(рўйхат!AA:AA,рўйхат!$CX:$CX,$B$602,рўйхат!$D:$D,$C583)</f>
        <v/>
      </c>
      <c r="AC583" s="35">
        <f>SUMIFS(рўйхат!AB:AB,рўйхат!$CX:$CX,$B$602,рўйхат!$D:$D,$C583)</f>
        <v/>
      </c>
      <c r="AD583" s="36">
        <f>SUMIFS(рўйхат!AC:AC,рўйхат!$CX:$CX,$B$602,рўйхат!$D:$D,$C583)</f>
        <v/>
      </c>
      <c r="AE583" s="35">
        <f>SUMIFS(рўйхат!AD:AD,рўйхат!$CX:$CX,$B$602,рўйхат!$D:$D,$C583)</f>
        <v/>
      </c>
      <c r="AF583" s="36">
        <f>SUMIFS(рўйхат!AE:AE,рўйхат!$CX:$CX,$B$602,рўйхат!$D:$D,$C583)</f>
        <v/>
      </c>
      <c r="AG583" s="35">
        <f>SUMIFS(рўйхат!AH:AH,рўйхат!$CX:$CX,$B$602,рўйхат!$D:$D,$C583)</f>
        <v/>
      </c>
      <c r="AH583" s="36">
        <f>SUMIFS(рўйхат!AI:AI,рўйхат!$CX:$CX,$B$602,рўйхат!$D:$D,$C583)</f>
        <v/>
      </c>
      <c r="AI583" s="35">
        <f>SUMIFS(рўйхат!AJ:AJ,рўйхат!$CX:$CX,$B$602,рўйхат!$D:$D,$C583)</f>
        <v/>
      </c>
      <c r="AJ583" s="36">
        <f>SUMIFS(рўйхат!AK:AK,рўйхат!$CX:$CX,$B$602,рўйхат!$D:$D,$C583)</f>
        <v/>
      </c>
      <c r="AK583" s="35">
        <f>SUMIFS(рўйхат!AL:AL,рўйхат!$CX:$CX,$B$602,рўйхат!$D:$D,$C583)</f>
        <v/>
      </c>
      <c r="AL583" s="36">
        <f>SUMIFS(рўйхат!AM:AM,рўйхат!$CX:$CX,$B$602,рўйхат!$D:$D,$C583)</f>
        <v/>
      </c>
      <c r="AM583" s="77">
        <f>IFERROR(Q583/E583,0)</f>
        <v/>
      </c>
      <c r="AN583" s="77">
        <f>IFERROR(R583/F583,0)</f>
        <v/>
      </c>
      <c r="AO583" s="35">
        <f>SUMIFS(рўйхат!AX:AX,рўйхат!$CX:$CX,$B$602,рўйхат!$D:$D,$C583)</f>
        <v/>
      </c>
      <c r="AP583" s="36">
        <f>SUMIFS(рўйхат!AY:AY,рўйхат!$CX:$CX,$B$602,рўйхат!$D:$D,$C583)</f>
        <v/>
      </c>
      <c r="AQ583" s="35">
        <f>SUMIFS(рўйхат!AZ:AZ,рўйхат!$CX:$CX,$B$602,рўйхат!$D:$D,$C583)</f>
        <v/>
      </c>
      <c r="AR583" s="36">
        <f>SUMIFS(рўйхат!BA:BA,рўйхат!$CX:$CX,$B$602,рўйхат!$D:$D,$C583)</f>
        <v/>
      </c>
      <c r="AS583" s="35">
        <f>SUMIFS(рўйхат!BB:BB,рўйхат!$CX:$CX,$B$602,рўйхат!$D:$D,$C583)</f>
        <v/>
      </c>
      <c r="AT583" s="36">
        <f>SUMIFS(рўйхат!BC:BC,рўйхат!$CX:$CX,$B$602,рўйхат!$D:$D,$C583)</f>
        <v/>
      </c>
      <c r="AU583" s="35">
        <f>SUMIFS(рўйхат!BD:BD,рўйхат!$CX:$CX,$B$602,рўйхат!$D:$D,$C583)</f>
        <v/>
      </c>
      <c r="AV583" s="36">
        <f>SUMIFS(рўйхат!BE:BE,рўйхат!$CX:$CX,$B$602,рўйхат!$D:$D,$C583)</f>
        <v/>
      </c>
      <c r="AW583" s="35">
        <f>SUMIFS(рўйхат!BF:BF,рўйхат!$CX:$CX,$B$602,рўйхат!$D:$D,$C583)</f>
        <v/>
      </c>
      <c r="AX583" s="36">
        <f>SUMIFS(рўйхат!BG:BG,рўйхат!$CX:$CX,$B$602,рўйхат!$D:$D,$C583)</f>
        <v/>
      </c>
      <c r="AY583" s="35">
        <f>SUMIFS(рўйхат!BH:BH,рўйхат!$CX:$CX,$B$602,рўйхат!$D:$D,$C583)</f>
        <v/>
      </c>
      <c r="AZ583" s="36">
        <f>SUMIFS(рўйхат!BI:BI,рўйхат!$CX:$CX,$B$602,рўйхат!$D:$D,$C583)</f>
        <v/>
      </c>
      <c r="BA583" s="35">
        <f>SUMIFS(рўйхат!BJ:BJ,рўйхат!$CX:$CX,$B$602,рўйхат!$D:$D,$C583)</f>
        <v/>
      </c>
      <c r="BB583" s="36">
        <f>SUMIFS(рўйхат!BK:BK,рўйхат!$CX:$CX,$B$602,рўйхат!$D:$D,$C583)</f>
        <v/>
      </c>
      <c r="BC583" s="77">
        <f>IFERROR(AO583/E583,0)</f>
        <v/>
      </c>
      <c r="BD583" s="77">
        <f>IFERROR(AP583/F583,0)</f>
        <v/>
      </c>
      <c r="BE583" s="35">
        <f>SUMIFS(рўйхат!BL:BL,рўйхат!$CX:$CX,$B$602,рўйхат!$D:$D,$C583)</f>
        <v/>
      </c>
      <c r="BF583" s="36">
        <f>SUMIFS(рўйхат!BM:BM,рўйхат!$CX:$CX,$B$602,рўйхат!$D:$D,$C583)</f>
        <v/>
      </c>
      <c r="BG583" s="35">
        <f>SUMIFS(рўйхат!BN:BN,рўйхат!$CX:$CX,$B$602,рўйхат!$D:$D,$C583)</f>
        <v/>
      </c>
      <c r="BH583" s="36">
        <f>SUMIFS(рўйхат!BO:BO,рўйхат!$CX:$CX,$B$602,рўйхат!$D:$D,$C583)</f>
        <v/>
      </c>
      <c r="BI583" s="35">
        <f>SUMIFS(рўйхат!BP:BP,рўйхат!$CX:$CX,$B$602,рўйхат!$D:$D,$C583)</f>
        <v/>
      </c>
      <c r="BJ583" s="36">
        <f>SUMIFS(рўйхат!BQ:BQ,рўйхат!$CX:$CX,$B$602,рўйхат!$D:$D,$C583)</f>
        <v/>
      </c>
      <c r="BK583" s="35">
        <f>SUMIFS(рўйхат!BR:BR,рўйхат!$CX:$CX,$B$602,рўйхат!$D:$D,$C583)</f>
        <v/>
      </c>
      <c r="BL583" s="36">
        <f>SUMIFS(рўйхат!BS:BS,рўйхат!$CX:$CX,$B$602,рўйхат!$D:$D,$C583)</f>
        <v/>
      </c>
      <c r="BM583" s="35">
        <f>SUMIFS(рўйхат!BT:BT,рўйхат!$CX:$CX,$B$602,рўйхат!$D:$D,$C583)</f>
        <v/>
      </c>
      <c r="BN583" s="36">
        <f>SUMIFS(рўйхат!BU:BU,рўйхат!$CX:$CX,$B$602,рўйхат!$D:$D,$C583)</f>
        <v/>
      </c>
      <c r="BO583" s="35">
        <f>SUMIFS(рўйхат!BX:BX,рўйхат!$CX:$CX,$B$602,рўйхат!$D:$D,$C583)</f>
        <v/>
      </c>
      <c r="BP583" s="36">
        <f>SUMIFS(рўйхат!BY:BY,рўйхат!$CX:$CX,$B$602,рўйхат!$D:$D,$C583)</f>
        <v/>
      </c>
      <c r="BQ583" s="35">
        <f>SUMIFS(рўйхат!BZ:BZ,рўйхат!$CX:$CX,$B$602,рўйхат!$D:$D,$C583)</f>
        <v/>
      </c>
      <c r="BR583" s="36">
        <f>SUMIFS(рўйхат!CA:CA,рўйхат!$CX:$CX,$B$602,рўйхат!$D:$D,$C583)</f>
        <v/>
      </c>
      <c r="BS583" s="35">
        <f>SUMIFS(рўйхат!CB:CB,рўйхат!$CX:$CX,$B$602,рўйхат!$D:$D,$C583)</f>
        <v/>
      </c>
      <c r="BT583" s="36">
        <f>SUMIFS(рўйхат!CC:CC,рўйхат!$CX:$CX,$B$602,рўйхат!$D:$D,$C583)</f>
        <v/>
      </c>
      <c r="BU583" s="35">
        <f>SUMIFS(рўйхат!CD:CD,рўйхат!$CX:$CX,$B$602,рўйхат!$D:$D,$C583)</f>
        <v/>
      </c>
      <c r="BV583" s="36">
        <f>SUMIFS(рўйхат!CE:CE,рўйхат!$CX:$CX,$B$602,рўйхат!$D:$D,$C583)</f>
        <v/>
      </c>
      <c r="BW583" s="35">
        <f>SUMIFS(рўйхат!CH:CH,рўйхат!$CX:$CX,$B$602,рўйхат!$D:$D,$C583)</f>
        <v/>
      </c>
      <c r="BX583" s="36">
        <f>SUMIFS(рўйхат!CI:CI,рўйхат!$CX:$CX,$B$602,рўйхат!$D:$D,$C583)</f>
        <v/>
      </c>
      <c r="BY583" s="35">
        <f>SUMIFS(рўйхат!CJ:CJ,рўйхат!$CX:$CX,$B$602,рўйхат!$D:$D,$C583)</f>
        <v/>
      </c>
      <c r="BZ583" s="36">
        <f>SUMIFS(рўйхат!CK:CK,рўйхат!$CX:$CX,$B$602,рўйхат!$D:$D,$C583)</f>
        <v/>
      </c>
      <c r="CA583" s="35">
        <f>SUMIFS(рўйхат!CL:CL,рўйхат!$CX:$CX,$B$602,рўйхат!$D:$D,$C583)</f>
        <v/>
      </c>
      <c r="CB583" s="36">
        <f>SUMIFS(рўйхат!CM:CM,рўйхат!$CX:$CX,$B$602,рўйхат!$D:$D,$C583)</f>
        <v/>
      </c>
      <c r="CC583" s="35">
        <f>SUMIFS(рўйхат!CN:CN,рўйхат!$CX:$CX,$B$602,рўйхат!$D:$D,$C583)</f>
        <v/>
      </c>
      <c r="CD583" s="36">
        <f>SUMIFS(рўйхат!CO:CO,рўйхат!$CX:$CX,$B$602,рўйхат!$D:$D,$C583)</f>
        <v/>
      </c>
      <c r="CE583" s="77">
        <f>IFERROR(BE583/(Q583+BE583),0)</f>
        <v/>
      </c>
      <c r="CF583" s="78">
        <f>IFERROR(BF583/(R583+BF583),0)</f>
        <v/>
      </c>
    </row>
    <row r="584" hidden="1" outlineLevel="1" ht="30" customFormat="1" customHeight="1" s="8">
      <c r="A584" s="39" t="n"/>
      <c r="B584" s="50" t="n">
        <v>48</v>
      </c>
      <c r="C584" s="131" t="inlineStr">
        <is>
          <t>Тўғридан-тўғри шартномалар мониторинги</t>
        </is>
      </c>
      <c r="D584" s="51" t="n"/>
      <c r="E584" s="35">
        <f>SUMIFS(рўйхат!F:F,рўйхат!$CX:$CX,$B$602,рўйхат!$D:$D,$C584)</f>
        <v/>
      </c>
      <c r="F584" s="36">
        <f>SUMIFS(рўйхат!G:G,рўйхат!$CX:$CX,$B$602,рўйхат!$D:$D,$C584)</f>
        <v/>
      </c>
      <c r="G584" s="35">
        <f>SUMIFS(рўйхат!H:H,рўйхат!$CX:$CX,$B$602,рўйхат!$D:$D,$C584)</f>
        <v/>
      </c>
      <c r="H584" s="36">
        <f>SUMIFS(рўйхат!I:I,рўйхат!$CX:$CX,$B$602,рўйхат!$D:$D,$C584)</f>
        <v/>
      </c>
      <c r="I584" s="35">
        <f>SUMIFS(рўйхат!J:J,рўйхат!$CX:$CX,$B$602,рўйхат!$D:$D,$C584)</f>
        <v/>
      </c>
      <c r="J584" s="36">
        <f>SUMIFS(рўйхат!K:K,рўйхат!$CX:$CX,$B$602,рўйхат!$D:$D,$C584)</f>
        <v/>
      </c>
      <c r="K584" s="35">
        <f>SUMIFS(рўйхат!L:L,рўйхат!$CX:$CX,$B$602,рўйхат!$D:$D,$C584)</f>
        <v/>
      </c>
      <c r="L584" s="36">
        <f>SUMIFS(рўйхат!M:M,рўйхат!$CX:$CX,$B$602,рўйхат!$D:$D,$C584)</f>
        <v/>
      </c>
      <c r="M584" s="35">
        <f>SUMIFS(рўйхат!N:N,рўйхат!$CX:$CX,$B$602,рўйхат!$D:$D,$C584)</f>
        <v/>
      </c>
      <c r="N584" s="36">
        <f>SUMIFS(рўйхат!O:O,рўйхат!$CX:$CX,$B$602,рўйхат!$D:$D,$C584)</f>
        <v/>
      </c>
      <c r="O584" s="34">
        <f>IFERROR(M584/E584,0)</f>
        <v/>
      </c>
      <c r="P584" s="34">
        <f>IFERROR(N584/F584,0)</f>
        <v/>
      </c>
      <c r="Q584" s="35">
        <f>SUMIFS(рўйхат!P:P,рўйхат!$CX:$CX,$B$602,рўйхат!$D:$D,$C584)</f>
        <v/>
      </c>
      <c r="R584" s="36">
        <f>SUMIFS(рўйхат!Q:Q,рўйхат!$CX:$CX,$B$602,рўйхат!$D:$D,$C584)</f>
        <v/>
      </c>
      <c r="S584" s="35">
        <f>SUMIFS(рўйхат!R:R,рўйхат!$CX:$CX,$B$602,рўйхат!$D:$D,$C584)</f>
        <v/>
      </c>
      <c r="T584" s="36">
        <f>SUMIFS(рўйхат!S:S,рўйхат!$CX:$CX,$B$602,рўйхат!$D:$D,$C584)</f>
        <v/>
      </c>
      <c r="U584" s="35">
        <f>SUMIFS(рўйхат!T:T,рўйхат!$CX:$CX,$B$602,рўйхат!$D:$D,$C584)</f>
        <v/>
      </c>
      <c r="V584" s="36">
        <f>SUMIFS(рўйхат!U:U,рўйхат!$CX:$CX,$B$602,рўйхат!$D:$D,$C584)</f>
        <v/>
      </c>
      <c r="W584" s="35">
        <f>SUMIFS(рўйхат!V:V,рўйхат!$CX:$CX,$B$602,рўйхат!$D:$D,$C584)</f>
        <v/>
      </c>
      <c r="X584" s="36">
        <f>SUMIFS(рўйхат!W:W,рўйхат!$CX:$CX,$B$602,рўйхат!$D:$D,$C584)</f>
        <v/>
      </c>
      <c r="Y584" s="35">
        <f>SUMIFS(рўйхат!X:X,рўйхат!$CX:$CX,$B$602,рўйхат!$D:$D,$C584)</f>
        <v/>
      </c>
      <c r="Z584" s="36">
        <f>SUMIFS(рўйхат!Y:Y,рўйхат!$CX:$CX,$B$602,рўйхат!$D:$D,$C584)</f>
        <v/>
      </c>
      <c r="AA584" s="35">
        <f>SUMIFS(рўйхат!Z:Z,рўйхат!$CX:$CX,$B$602,рўйхат!$D:$D,$C584)</f>
        <v/>
      </c>
      <c r="AB584" s="36">
        <f>SUMIFS(рўйхат!AA:AA,рўйхат!$CX:$CX,$B$602,рўйхат!$D:$D,$C584)</f>
        <v/>
      </c>
      <c r="AC584" s="35">
        <f>SUMIFS(рўйхат!AB:AB,рўйхат!$CX:$CX,$B$602,рўйхат!$D:$D,$C584)</f>
        <v/>
      </c>
      <c r="AD584" s="36">
        <f>SUMIFS(рўйхат!AC:AC,рўйхат!$CX:$CX,$B$602,рўйхат!$D:$D,$C584)</f>
        <v/>
      </c>
      <c r="AE584" s="35">
        <f>SUMIFS(рўйхат!AD:AD,рўйхат!$CX:$CX,$B$602,рўйхат!$D:$D,$C584)</f>
        <v/>
      </c>
      <c r="AF584" s="36">
        <f>SUMIFS(рўйхат!AE:AE,рўйхат!$CX:$CX,$B$602,рўйхат!$D:$D,$C584)</f>
        <v/>
      </c>
      <c r="AG584" s="35">
        <f>SUMIFS(рўйхат!AH:AH,рўйхат!$CX:$CX,$B$602,рўйхат!$D:$D,$C584)</f>
        <v/>
      </c>
      <c r="AH584" s="36">
        <f>SUMIFS(рўйхат!AI:AI,рўйхат!$CX:$CX,$B$602,рўйхат!$D:$D,$C584)</f>
        <v/>
      </c>
      <c r="AI584" s="35">
        <f>SUMIFS(рўйхат!AJ:AJ,рўйхат!$CX:$CX,$B$602,рўйхат!$D:$D,$C584)</f>
        <v/>
      </c>
      <c r="AJ584" s="36">
        <f>SUMIFS(рўйхат!AK:AK,рўйхат!$CX:$CX,$B$602,рўйхат!$D:$D,$C584)</f>
        <v/>
      </c>
      <c r="AK584" s="35">
        <f>SUMIFS(рўйхат!AL:AL,рўйхат!$CX:$CX,$B$602,рўйхат!$D:$D,$C584)</f>
        <v/>
      </c>
      <c r="AL584" s="36">
        <f>SUMIFS(рўйхат!AM:AM,рўйхат!$CX:$CX,$B$602,рўйхат!$D:$D,$C584)</f>
        <v/>
      </c>
      <c r="AM584" s="77">
        <f>IFERROR(Q584/E584,0)</f>
        <v/>
      </c>
      <c r="AN584" s="77">
        <f>IFERROR(R584/F584,0)</f>
        <v/>
      </c>
      <c r="AO584" s="35">
        <f>SUMIFS(рўйхат!AX:AX,рўйхат!$CX:$CX,$B$602,рўйхат!$D:$D,$C584)</f>
        <v/>
      </c>
      <c r="AP584" s="36">
        <f>SUMIFS(рўйхат!AY:AY,рўйхат!$CX:$CX,$B$602,рўйхат!$D:$D,$C584)</f>
        <v/>
      </c>
      <c r="AQ584" s="35">
        <f>SUMIFS(рўйхат!AZ:AZ,рўйхат!$CX:$CX,$B$602,рўйхат!$D:$D,$C584)</f>
        <v/>
      </c>
      <c r="AR584" s="36">
        <f>SUMIFS(рўйхат!BA:BA,рўйхат!$CX:$CX,$B$602,рўйхат!$D:$D,$C584)</f>
        <v/>
      </c>
      <c r="AS584" s="35">
        <f>SUMIFS(рўйхат!BB:BB,рўйхат!$CX:$CX,$B$602,рўйхат!$D:$D,$C584)</f>
        <v/>
      </c>
      <c r="AT584" s="36">
        <f>SUMIFS(рўйхат!BC:BC,рўйхат!$CX:$CX,$B$602,рўйхат!$D:$D,$C584)</f>
        <v/>
      </c>
      <c r="AU584" s="35">
        <f>SUMIFS(рўйхат!BD:BD,рўйхат!$CX:$CX,$B$602,рўйхат!$D:$D,$C584)</f>
        <v/>
      </c>
      <c r="AV584" s="36">
        <f>SUMIFS(рўйхат!BE:BE,рўйхат!$CX:$CX,$B$602,рўйхат!$D:$D,$C584)</f>
        <v/>
      </c>
      <c r="AW584" s="35">
        <f>SUMIFS(рўйхат!BF:BF,рўйхат!$CX:$CX,$B$602,рўйхат!$D:$D,$C584)</f>
        <v/>
      </c>
      <c r="AX584" s="36">
        <f>SUMIFS(рўйхат!BG:BG,рўйхат!$CX:$CX,$B$602,рўйхат!$D:$D,$C584)</f>
        <v/>
      </c>
      <c r="AY584" s="35">
        <f>SUMIFS(рўйхат!BH:BH,рўйхат!$CX:$CX,$B$602,рўйхат!$D:$D,$C584)</f>
        <v/>
      </c>
      <c r="AZ584" s="36">
        <f>SUMIFS(рўйхат!BI:BI,рўйхат!$CX:$CX,$B$602,рўйхат!$D:$D,$C584)</f>
        <v/>
      </c>
      <c r="BA584" s="35">
        <f>SUMIFS(рўйхат!BJ:BJ,рўйхат!$CX:$CX,$B$602,рўйхат!$D:$D,$C584)</f>
        <v/>
      </c>
      <c r="BB584" s="36">
        <f>SUMIFS(рўйхат!BK:BK,рўйхат!$CX:$CX,$B$602,рўйхат!$D:$D,$C584)</f>
        <v/>
      </c>
      <c r="BC584" s="77">
        <f>IFERROR(AO584/E584,0)</f>
        <v/>
      </c>
      <c r="BD584" s="77">
        <f>IFERROR(AP584/F584,0)</f>
        <v/>
      </c>
      <c r="BE584" s="35">
        <f>SUMIFS(рўйхат!BL:BL,рўйхат!$CX:$CX,$B$602,рўйхат!$D:$D,$C584)</f>
        <v/>
      </c>
      <c r="BF584" s="36">
        <f>SUMIFS(рўйхат!BM:BM,рўйхат!$CX:$CX,$B$602,рўйхат!$D:$D,$C584)</f>
        <v/>
      </c>
      <c r="BG584" s="35">
        <f>SUMIFS(рўйхат!BN:BN,рўйхат!$CX:$CX,$B$602,рўйхат!$D:$D,$C584)</f>
        <v/>
      </c>
      <c r="BH584" s="36">
        <f>SUMIFS(рўйхат!BO:BO,рўйхат!$CX:$CX,$B$602,рўйхат!$D:$D,$C584)</f>
        <v/>
      </c>
      <c r="BI584" s="35">
        <f>SUMIFS(рўйхат!BP:BP,рўйхат!$CX:$CX,$B$602,рўйхат!$D:$D,$C584)</f>
        <v/>
      </c>
      <c r="BJ584" s="36">
        <f>SUMIFS(рўйхат!BQ:BQ,рўйхат!$CX:$CX,$B$602,рўйхат!$D:$D,$C584)</f>
        <v/>
      </c>
      <c r="BK584" s="35">
        <f>SUMIFS(рўйхат!BR:BR,рўйхат!$CX:$CX,$B$602,рўйхат!$D:$D,$C584)</f>
        <v/>
      </c>
      <c r="BL584" s="36">
        <f>SUMIFS(рўйхат!BS:BS,рўйхат!$CX:$CX,$B$602,рўйхат!$D:$D,$C584)</f>
        <v/>
      </c>
      <c r="BM584" s="35">
        <f>SUMIFS(рўйхат!BT:BT,рўйхат!$CX:$CX,$B$602,рўйхат!$D:$D,$C584)</f>
        <v/>
      </c>
      <c r="BN584" s="36">
        <f>SUMIFS(рўйхат!BU:BU,рўйхат!$CX:$CX,$B$602,рўйхат!$D:$D,$C584)</f>
        <v/>
      </c>
      <c r="BO584" s="35">
        <f>SUMIFS(рўйхат!BX:BX,рўйхат!$CX:$CX,$B$602,рўйхат!$D:$D,$C584)</f>
        <v/>
      </c>
      <c r="BP584" s="36">
        <f>SUMIFS(рўйхат!BY:BY,рўйхат!$CX:$CX,$B$602,рўйхат!$D:$D,$C584)</f>
        <v/>
      </c>
      <c r="BQ584" s="35">
        <f>SUMIFS(рўйхат!BZ:BZ,рўйхат!$CX:$CX,$B$602,рўйхат!$D:$D,$C584)</f>
        <v/>
      </c>
      <c r="BR584" s="36">
        <f>SUMIFS(рўйхат!CA:CA,рўйхат!$CX:$CX,$B$602,рўйхат!$D:$D,$C584)</f>
        <v/>
      </c>
      <c r="BS584" s="35">
        <f>SUMIFS(рўйхат!CB:CB,рўйхат!$CX:$CX,$B$602,рўйхат!$D:$D,$C584)</f>
        <v/>
      </c>
      <c r="BT584" s="36">
        <f>SUMIFS(рўйхат!CC:CC,рўйхат!$CX:$CX,$B$602,рўйхат!$D:$D,$C584)</f>
        <v/>
      </c>
      <c r="BU584" s="35">
        <f>SUMIFS(рўйхат!CD:CD,рўйхат!$CX:$CX,$B$602,рўйхат!$D:$D,$C584)</f>
        <v/>
      </c>
      <c r="BV584" s="36">
        <f>SUMIFS(рўйхат!CE:CE,рўйхат!$CX:$CX,$B$602,рўйхат!$D:$D,$C584)</f>
        <v/>
      </c>
      <c r="BW584" s="35">
        <f>SUMIFS(рўйхат!CH:CH,рўйхат!$CX:$CX,$B$602,рўйхат!$D:$D,$C584)</f>
        <v/>
      </c>
      <c r="BX584" s="36">
        <f>SUMIFS(рўйхат!CI:CI,рўйхат!$CX:$CX,$B$602,рўйхат!$D:$D,$C584)</f>
        <v/>
      </c>
      <c r="BY584" s="35">
        <f>SUMIFS(рўйхат!CJ:CJ,рўйхат!$CX:$CX,$B$602,рўйхат!$D:$D,$C584)</f>
        <v/>
      </c>
      <c r="BZ584" s="36">
        <f>SUMIFS(рўйхат!CK:CK,рўйхат!$CX:$CX,$B$602,рўйхат!$D:$D,$C584)</f>
        <v/>
      </c>
      <c r="CA584" s="35">
        <f>SUMIFS(рўйхат!CL:CL,рўйхат!$CX:$CX,$B$602,рўйхат!$D:$D,$C584)</f>
        <v/>
      </c>
      <c r="CB584" s="36">
        <f>SUMIFS(рўйхат!CM:CM,рўйхат!$CX:$CX,$B$602,рўйхат!$D:$D,$C584)</f>
        <v/>
      </c>
      <c r="CC584" s="35">
        <f>SUMIFS(рўйхат!CN:CN,рўйхат!$CX:$CX,$B$602,рўйхат!$D:$D,$C584)</f>
        <v/>
      </c>
      <c r="CD584" s="36">
        <f>SUMIFS(рўйхат!CO:CO,рўйхат!$CX:$CX,$B$602,рўйхат!$D:$D,$C584)</f>
        <v/>
      </c>
      <c r="CE584" s="77">
        <f>IFERROR(BE584/(Q584+BE584),0)</f>
        <v/>
      </c>
      <c r="CF584" s="78">
        <f>IFERROR(BF584/(R584+BF584),0)</f>
        <v/>
      </c>
    </row>
    <row r="585" hidden="1" outlineLevel="1" ht="30" customFormat="1" customHeight="1" s="8">
      <c r="A585" s="39" t="n"/>
      <c r="B585" s="50" t="n">
        <v>49</v>
      </c>
      <c r="C585" s="131" t="inlineStr">
        <is>
          <t>Тузатиш киритилган ЭҲФлар бўйича ҚҚСга қайта ҳисобот олинмаган ҳолатлар таҳлили</t>
        </is>
      </c>
      <c r="D585" s="51" t="n"/>
      <c r="E585" s="35">
        <f>SUMIFS(рўйхат!F:F,рўйхат!$CX:$CX,$B$602,рўйхат!$D:$D,$C585)</f>
        <v/>
      </c>
      <c r="F585" s="36">
        <f>SUMIFS(рўйхат!G:G,рўйхат!$CX:$CX,$B$602,рўйхат!$D:$D,$C585)</f>
        <v/>
      </c>
      <c r="G585" s="35">
        <f>SUMIFS(рўйхат!H:H,рўйхат!$CX:$CX,$B$602,рўйхат!$D:$D,$C585)</f>
        <v/>
      </c>
      <c r="H585" s="36">
        <f>SUMIFS(рўйхат!I:I,рўйхат!$CX:$CX,$B$602,рўйхат!$D:$D,$C585)</f>
        <v/>
      </c>
      <c r="I585" s="35">
        <f>SUMIFS(рўйхат!J:J,рўйхат!$CX:$CX,$B$602,рўйхат!$D:$D,$C585)</f>
        <v/>
      </c>
      <c r="J585" s="36">
        <f>SUMIFS(рўйхат!K:K,рўйхат!$CX:$CX,$B$602,рўйхат!$D:$D,$C585)</f>
        <v/>
      </c>
      <c r="K585" s="35">
        <f>SUMIFS(рўйхат!L:L,рўйхат!$CX:$CX,$B$602,рўйхат!$D:$D,$C585)</f>
        <v/>
      </c>
      <c r="L585" s="36">
        <f>SUMIFS(рўйхат!M:M,рўйхат!$CX:$CX,$B$602,рўйхат!$D:$D,$C585)</f>
        <v/>
      </c>
      <c r="M585" s="35">
        <f>SUMIFS(рўйхат!N:N,рўйхат!$CX:$CX,$B$602,рўйхат!$D:$D,$C585)</f>
        <v/>
      </c>
      <c r="N585" s="36">
        <f>SUMIFS(рўйхат!O:O,рўйхат!$CX:$CX,$B$602,рўйхат!$D:$D,$C585)</f>
        <v/>
      </c>
      <c r="O585" s="34">
        <f>IFERROR(M585/E585,0)</f>
        <v/>
      </c>
      <c r="P585" s="34">
        <f>IFERROR(N585/F585,0)</f>
        <v/>
      </c>
      <c r="Q585" s="35">
        <f>SUMIFS(рўйхат!P:P,рўйхат!$CX:$CX,$B$602,рўйхат!$D:$D,$C585)</f>
        <v/>
      </c>
      <c r="R585" s="36">
        <f>SUMIFS(рўйхат!Q:Q,рўйхат!$CX:$CX,$B$602,рўйхат!$D:$D,$C585)</f>
        <v/>
      </c>
      <c r="S585" s="35">
        <f>SUMIFS(рўйхат!R:R,рўйхат!$CX:$CX,$B$602,рўйхат!$D:$D,$C585)</f>
        <v/>
      </c>
      <c r="T585" s="36">
        <f>SUMIFS(рўйхат!S:S,рўйхат!$CX:$CX,$B$602,рўйхат!$D:$D,$C585)</f>
        <v/>
      </c>
      <c r="U585" s="35">
        <f>SUMIFS(рўйхат!T:T,рўйхат!$CX:$CX,$B$602,рўйхат!$D:$D,$C585)</f>
        <v/>
      </c>
      <c r="V585" s="36">
        <f>SUMIFS(рўйхат!U:U,рўйхат!$CX:$CX,$B$602,рўйхат!$D:$D,$C585)</f>
        <v/>
      </c>
      <c r="W585" s="35">
        <f>SUMIFS(рўйхат!V:V,рўйхат!$CX:$CX,$B$602,рўйхат!$D:$D,$C585)</f>
        <v/>
      </c>
      <c r="X585" s="36">
        <f>SUMIFS(рўйхат!W:W,рўйхат!$CX:$CX,$B$602,рўйхат!$D:$D,$C585)</f>
        <v/>
      </c>
      <c r="Y585" s="35">
        <f>SUMIFS(рўйхат!X:X,рўйхат!$CX:$CX,$B$602,рўйхат!$D:$D,$C585)</f>
        <v/>
      </c>
      <c r="Z585" s="36">
        <f>SUMIFS(рўйхат!Y:Y,рўйхат!$CX:$CX,$B$602,рўйхат!$D:$D,$C585)</f>
        <v/>
      </c>
      <c r="AA585" s="35">
        <f>SUMIFS(рўйхат!Z:Z,рўйхат!$CX:$CX,$B$602,рўйхат!$D:$D,$C585)</f>
        <v/>
      </c>
      <c r="AB585" s="36">
        <f>SUMIFS(рўйхат!AA:AA,рўйхат!$CX:$CX,$B$602,рўйхат!$D:$D,$C585)</f>
        <v/>
      </c>
      <c r="AC585" s="35">
        <f>SUMIFS(рўйхат!AB:AB,рўйхат!$CX:$CX,$B$602,рўйхат!$D:$D,$C585)</f>
        <v/>
      </c>
      <c r="AD585" s="36">
        <f>SUMIFS(рўйхат!AC:AC,рўйхат!$CX:$CX,$B$602,рўйхат!$D:$D,$C585)</f>
        <v/>
      </c>
      <c r="AE585" s="35">
        <f>SUMIFS(рўйхат!AD:AD,рўйхат!$CX:$CX,$B$602,рўйхат!$D:$D,$C585)</f>
        <v/>
      </c>
      <c r="AF585" s="36">
        <f>SUMIFS(рўйхат!AE:AE,рўйхат!$CX:$CX,$B$602,рўйхат!$D:$D,$C585)</f>
        <v/>
      </c>
      <c r="AG585" s="35">
        <f>SUMIFS(рўйхат!AH:AH,рўйхат!$CX:$CX,$B$602,рўйхат!$D:$D,$C585)</f>
        <v/>
      </c>
      <c r="AH585" s="36">
        <f>SUMIFS(рўйхат!AI:AI,рўйхат!$CX:$CX,$B$602,рўйхат!$D:$D,$C585)</f>
        <v/>
      </c>
      <c r="AI585" s="35">
        <f>SUMIFS(рўйхат!AJ:AJ,рўйхат!$CX:$CX,$B$602,рўйхат!$D:$D,$C585)</f>
        <v/>
      </c>
      <c r="AJ585" s="36">
        <f>SUMIFS(рўйхат!AK:AK,рўйхат!$CX:$CX,$B$602,рўйхат!$D:$D,$C585)</f>
        <v/>
      </c>
      <c r="AK585" s="35">
        <f>SUMIFS(рўйхат!AL:AL,рўйхат!$CX:$CX,$B$602,рўйхат!$D:$D,$C585)</f>
        <v/>
      </c>
      <c r="AL585" s="36">
        <f>SUMIFS(рўйхат!AM:AM,рўйхат!$CX:$CX,$B$602,рўйхат!$D:$D,$C585)</f>
        <v/>
      </c>
      <c r="AM585" s="77">
        <f>IFERROR(Q585/E585,0)</f>
        <v/>
      </c>
      <c r="AN585" s="77">
        <f>IFERROR(R585/F585,0)</f>
        <v/>
      </c>
      <c r="AO585" s="35">
        <f>SUMIFS(рўйхат!AX:AX,рўйхат!$CX:$CX,$B$602,рўйхат!$D:$D,$C585)</f>
        <v/>
      </c>
      <c r="AP585" s="36">
        <f>SUMIFS(рўйхат!AY:AY,рўйхат!$CX:$CX,$B$602,рўйхат!$D:$D,$C585)</f>
        <v/>
      </c>
      <c r="AQ585" s="35">
        <f>SUMIFS(рўйхат!AZ:AZ,рўйхат!$CX:$CX,$B$602,рўйхат!$D:$D,$C585)</f>
        <v/>
      </c>
      <c r="AR585" s="36">
        <f>SUMIFS(рўйхат!BA:BA,рўйхат!$CX:$CX,$B$602,рўйхат!$D:$D,$C585)</f>
        <v/>
      </c>
      <c r="AS585" s="35">
        <f>SUMIFS(рўйхат!BB:BB,рўйхат!$CX:$CX,$B$602,рўйхат!$D:$D,$C585)</f>
        <v/>
      </c>
      <c r="AT585" s="36">
        <f>SUMIFS(рўйхат!BC:BC,рўйхат!$CX:$CX,$B$602,рўйхат!$D:$D,$C585)</f>
        <v/>
      </c>
      <c r="AU585" s="35">
        <f>SUMIFS(рўйхат!BD:BD,рўйхат!$CX:$CX,$B$602,рўйхат!$D:$D,$C585)</f>
        <v/>
      </c>
      <c r="AV585" s="36">
        <f>SUMIFS(рўйхат!BE:BE,рўйхат!$CX:$CX,$B$602,рўйхат!$D:$D,$C585)</f>
        <v/>
      </c>
      <c r="AW585" s="35">
        <f>SUMIFS(рўйхат!BF:BF,рўйхат!$CX:$CX,$B$602,рўйхат!$D:$D,$C585)</f>
        <v/>
      </c>
      <c r="AX585" s="36">
        <f>SUMIFS(рўйхат!BG:BG,рўйхат!$CX:$CX,$B$602,рўйхат!$D:$D,$C585)</f>
        <v/>
      </c>
      <c r="AY585" s="35">
        <f>SUMIFS(рўйхат!BH:BH,рўйхат!$CX:$CX,$B$602,рўйхат!$D:$D,$C585)</f>
        <v/>
      </c>
      <c r="AZ585" s="36">
        <f>SUMIFS(рўйхат!BI:BI,рўйхат!$CX:$CX,$B$602,рўйхат!$D:$D,$C585)</f>
        <v/>
      </c>
      <c r="BA585" s="35">
        <f>SUMIFS(рўйхат!BJ:BJ,рўйхат!$CX:$CX,$B$602,рўйхат!$D:$D,$C585)</f>
        <v/>
      </c>
      <c r="BB585" s="36">
        <f>SUMIFS(рўйхат!BK:BK,рўйхат!$CX:$CX,$B$602,рўйхат!$D:$D,$C585)</f>
        <v/>
      </c>
      <c r="BC585" s="77">
        <f>IFERROR(AO585/E585,0)</f>
        <v/>
      </c>
      <c r="BD585" s="77">
        <f>IFERROR(AP585/F585,0)</f>
        <v/>
      </c>
      <c r="BE585" s="35">
        <f>SUMIFS(рўйхат!BL:BL,рўйхат!$CX:$CX,$B$602,рўйхат!$D:$D,$C585)</f>
        <v/>
      </c>
      <c r="BF585" s="36">
        <f>SUMIFS(рўйхат!BM:BM,рўйхат!$CX:$CX,$B$602,рўйхат!$D:$D,$C585)</f>
        <v/>
      </c>
      <c r="BG585" s="35">
        <f>SUMIFS(рўйхат!BN:BN,рўйхат!$CX:$CX,$B$602,рўйхат!$D:$D,$C585)</f>
        <v/>
      </c>
      <c r="BH585" s="36">
        <f>SUMIFS(рўйхат!BO:BO,рўйхат!$CX:$CX,$B$602,рўйхат!$D:$D,$C585)</f>
        <v/>
      </c>
      <c r="BI585" s="35">
        <f>SUMIFS(рўйхат!BP:BP,рўйхат!$CX:$CX,$B$602,рўйхат!$D:$D,$C585)</f>
        <v/>
      </c>
      <c r="BJ585" s="36">
        <f>SUMIFS(рўйхат!BQ:BQ,рўйхат!$CX:$CX,$B$602,рўйхат!$D:$D,$C585)</f>
        <v/>
      </c>
      <c r="BK585" s="35">
        <f>SUMIFS(рўйхат!BR:BR,рўйхат!$CX:$CX,$B$602,рўйхат!$D:$D,$C585)</f>
        <v/>
      </c>
      <c r="BL585" s="36">
        <f>SUMIFS(рўйхат!BS:BS,рўйхат!$CX:$CX,$B$602,рўйхат!$D:$D,$C585)</f>
        <v/>
      </c>
      <c r="BM585" s="35">
        <f>SUMIFS(рўйхат!BT:BT,рўйхат!$CX:$CX,$B$602,рўйхат!$D:$D,$C585)</f>
        <v/>
      </c>
      <c r="BN585" s="36">
        <f>SUMIFS(рўйхат!BU:BU,рўйхат!$CX:$CX,$B$602,рўйхат!$D:$D,$C585)</f>
        <v/>
      </c>
      <c r="BO585" s="35">
        <f>SUMIFS(рўйхат!BX:BX,рўйхат!$CX:$CX,$B$602,рўйхат!$D:$D,$C585)</f>
        <v/>
      </c>
      <c r="BP585" s="36">
        <f>SUMIFS(рўйхат!BY:BY,рўйхат!$CX:$CX,$B$602,рўйхат!$D:$D,$C585)</f>
        <v/>
      </c>
      <c r="BQ585" s="35">
        <f>SUMIFS(рўйхат!BZ:BZ,рўйхат!$CX:$CX,$B$602,рўйхат!$D:$D,$C585)</f>
        <v/>
      </c>
      <c r="BR585" s="36">
        <f>SUMIFS(рўйхат!CA:CA,рўйхат!$CX:$CX,$B$602,рўйхат!$D:$D,$C585)</f>
        <v/>
      </c>
      <c r="BS585" s="35">
        <f>SUMIFS(рўйхат!CB:CB,рўйхат!$CX:$CX,$B$602,рўйхат!$D:$D,$C585)</f>
        <v/>
      </c>
      <c r="BT585" s="36">
        <f>SUMIFS(рўйхат!CC:CC,рўйхат!$CX:$CX,$B$602,рўйхат!$D:$D,$C585)</f>
        <v/>
      </c>
      <c r="BU585" s="35">
        <f>SUMIFS(рўйхат!CD:CD,рўйхат!$CX:$CX,$B$602,рўйхат!$D:$D,$C585)</f>
        <v/>
      </c>
      <c r="BV585" s="36">
        <f>SUMIFS(рўйхат!CE:CE,рўйхат!$CX:$CX,$B$602,рўйхат!$D:$D,$C585)</f>
        <v/>
      </c>
      <c r="BW585" s="35">
        <f>SUMIFS(рўйхат!CH:CH,рўйхат!$CX:$CX,$B$602,рўйхат!$D:$D,$C585)</f>
        <v/>
      </c>
      <c r="BX585" s="36">
        <f>SUMIFS(рўйхат!CI:CI,рўйхат!$CX:$CX,$B$602,рўйхат!$D:$D,$C585)</f>
        <v/>
      </c>
      <c r="BY585" s="35">
        <f>SUMIFS(рўйхат!CJ:CJ,рўйхат!$CX:$CX,$B$602,рўйхат!$D:$D,$C585)</f>
        <v/>
      </c>
      <c r="BZ585" s="36">
        <f>SUMIFS(рўйхат!CK:CK,рўйхат!$CX:$CX,$B$602,рўйхат!$D:$D,$C585)</f>
        <v/>
      </c>
      <c r="CA585" s="35">
        <f>SUMIFS(рўйхат!CL:CL,рўйхат!$CX:$CX,$B$602,рўйхат!$D:$D,$C585)</f>
        <v/>
      </c>
      <c r="CB585" s="36">
        <f>SUMIFS(рўйхат!CM:CM,рўйхат!$CX:$CX,$B$602,рўйхат!$D:$D,$C585)</f>
        <v/>
      </c>
      <c r="CC585" s="35">
        <f>SUMIFS(рўйхат!CN:CN,рўйхат!$CX:$CX,$B$602,рўйхат!$D:$D,$C585)</f>
        <v/>
      </c>
      <c r="CD585" s="36">
        <f>SUMIFS(рўйхат!CO:CO,рўйхат!$CX:$CX,$B$602,рўйхат!$D:$D,$C585)</f>
        <v/>
      </c>
      <c r="CE585" s="77">
        <f>IFERROR(BE585/(Q585+BE585),0)</f>
        <v/>
      </c>
      <c r="CF585" s="78">
        <f>IFERROR(BF585/(R585+BF585),0)</f>
        <v/>
      </c>
    </row>
    <row r="586" hidden="1" outlineLevel="1" ht="30" customFormat="1" customHeight="1" s="8">
      <c r="A586" s="39" t="n"/>
      <c r="B586" s="50" t="n">
        <v>50</v>
      </c>
      <c r="C586" s="131" t="inlineStr">
        <is>
          <t>ундириш имкони мавжуд бўлган муаммолик кредитлар таҳлили (жисмоний шахс)</t>
        </is>
      </c>
      <c r="D586" s="51" t="n"/>
      <c r="E586" s="35">
        <f>SUMIFS(рўйхат!F:F,рўйхат!$CX:$CX,$B$602,рўйхат!$D:$D,$C586)</f>
        <v/>
      </c>
      <c r="F586" s="36">
        <f>SUMIFS(рўйхат!G:G,рўйхат!$CX:$CX,$B$602,рўйхат!$D:$D,$C586)</f>
        <v/>
      </c>
      <c r="G586" s="35">
        <f>SUMIFS(рўйхат!H:H,рўйхат!$CX:$CX,$B$602,рўйхат!$D:$D,$C586)</f>
        <v/>
      </c>
      <c r="H586" s="36">
        <f>SUMIFS(рўйхат!I:I,рўйхат!$CX:$CX,$B$602,рўйхат!$D:$D,$C586)</f>
        <v/>
      </c>
      <c r="I586" s="35">
        <f>SUMIFS(рўйхат!J:J,рўйхат!$CX:$CX,$B$602,рўйхат!$D:$D,$C586)</f>
        <v/>
      </c>
      <c r="J586" s="36">
        <f>SUMIFS(рўйхат!K:K,рўйхат!$CX:$CX,$B$602,рўйхат!$D:$D,$C586)</f>
        <v/>
      </c>
      <c r="K586" s="35">
        <f>SUMIFS(рўйхат!L:L,рўйхат!$CX:$CX,$B$602,рўйхат!$D:$D,$C586)</f>
        <v/>
      </c>
      <c r="L586" s="36">
        <f>SUMIFS(рўйхат!M:M,рўйхат!$CX:$CX,$B$602,рўйхат!$D:$D,$C586)</f>
        <v/>
      </c>
      <c r="M586" s="35">
        <f>SUMIFS(рўйхат!N:N,рўйхат!$CX:$CX,$B$602,рўйхат!$D:$D,$C586)</f>
        <v/>
      </c>
      <c r="N586" s="36">
        <f>SUMIFS(рўйхат!O:O,рўйхат!$CX:$CX,$B$602,рўйхат!$D:$D,$C586)</f>
        <v/>
      </c>
      <c r="O586" s="34">
        <f>IFERROR(M586/E586,0)</f>
        <v/>
      </c>
      <c r="P586" s="34">
        <f>IFERROR(N586/F586,0)</f>
        <v/>
      </c>
      <c r="Q586" s="35">
        <f>SUMIFS(рўйхат!P:P,рўйхат!$CX:$CX,$B$602,рўйхат!$D:$D,$C586)</f>
        <v/>
      </c>
      <c r="R586" s="36">
        <f>SUMIFS(рўйхат!Q:Q,рўйхат!$CX:$CX,$B$602,рўйхат!$D:$D,$C586)</f>
        <v/>
      </c>
      <c r="S586" s="35">
        <f>SUMIFS(рўйхат!R:R,рўйхат!$CX:$CX,$B$602,рўйхат!$D:$D,$C586)</f>
        <v/>
      </c>
      <c r="T586" s="36">
        <f>SUMIFS(рўйхат!S:S,рўйхат!$CX:$CX,$B$602,рўйхат!$D:$D,$C586)</f>
        <v/>
      </c>
      <c r="U586" s="35">
        <f>SUMIFS(рўйхат!T:T,рўйхат!$CX:$CX,$B$602,рўйхат!$D:$D,$C586)</f>
        <v/>
      </c>
      <c r="V586" s="36">
        <f>SUMIFS(рўйхат!U:U,рўйхат!$CX:$CX,$B$602,рўйхат!$D:$D,$C586)</f>
        <v/>
      </c>
      <c r="W586" s="35">
        <f>SUMIFS(рўйхат!V:V,рўйхат!$CX:$CX,$B$602,рўйхат!$D:$D,$C586)</f>
        <v/>
      </c>
      <c r="X586" s="36">
        <f>SUMIFS(рўйхат!W:W,рўйхат!$CX:$CX,$B$602,рўйхат!$D:$D,$C586)</f>
        <v/>
      </c>
      <c r="Y586" s="35">
        <f>SUMIFS(рўйхат!X:X,рўйхат!$CX:$CX,$B$602,рўйхат!$D:$D,$C586)</f>
        <v/>
      </c>
      <c r="Z586" s="36">
        <f>SUMIFS(рўйхат!Y:Y,рўйхат!$CX:$CX,$B$602,рўйхат!$D:$D,$C586)</f>
        <v/>
      </c>
      <c r="AA586" s="35">
        <f>SUMIFS(рўйхат!Z:Z,рўйхат!$CX:$CX,$B$602,рўйхат!$D:$D,$C586)</f>
        <v/>
      </c>
      <c r="AB586" s="36">
        <f>SUMIFS(рўйхат!AA:AA,рўйхат!$CX:$CX,$B$602,рўйхат!$D:$D,$C586)</f>
        <v/>
      </c>
      <c r="AC586" s="35">
        <f>SUMIFS(рўйхат!AB:AB,рўйхат!$CX:$CX,$B$602,рўйхат!$D:$D,$C586)</f>
        <v/>
      </c>
      <c r="AD586" s="36">
        <f>SUMIFS(рўйхат!AC:AC,рўйхат!$CX:$CX,$B$602,рўйхат!$D:$D,$C586)</f>
        <v/>
      </c>
      <c r="AE586" s="35">
        <f>SUMIFS(рўйхат!AD:AD,рўйхат!$CX:$CX,$B$602,рўйхат!$D:$D,$C586)</f>
        <v/>
      </c>
      <c r="AF586" s="36">
        <f>SUMIFS(рўйхат!AE:AE,рўйхат!$CX:$CX,$B$602,рўйхат!$D:$D,$C586)</f>
        <v/>
      </c>
      <c r="AG586" s="35">
        <f>SUMIFS(рўйхат!AH:AH,рўйхат!$CX:$CX,$B$602,рўйхат!$D:$D,$C586)</f>
        <v/>
      </c>
      <c r="AH586" s="36">
        <f>SUMIFS(рўйхат!AI:AI,рўйхат!$CX:$CX,$B$602,рўйхат!$D:$D,$C586)</f>
        <v/>
      </c>
      <c r="AI586" s="35">
        <f>SUMIFS(рўйхат!AJ:AJ,рўйхат!$CX:$CX,$B$602,рўйхат!$D:$D,$C586)</f>
        <v/>
      </c>
      <c r="AJ586" s="36">
        <f>SUMIFS(рўйхат!AK:AK,рўйхат!$CX:$CX,$B$602,рўйхат!$D:$D,$C586)</f>
        <v/>
      </c>
      <c r="AK586" s="35">
        <f>SUMIFS(рўйхат!AL:AL,рўйхат!$CX:$CX,$B$602,рўйхат!$D:$D,$C586)</f>
        <v/>
      </c>
      <c r="AL586" s="36">
        <f>SUMIFS(рўйхат!AM:AM,рўйхат!$CX:$CX,$B$602,рўйхат!$D:$D,$C586)</f>
        <v/>
      </c>
      <c r="AM586" s="77">
        <f>IFERROR(Q586/E586,0)</f>
        <v/>
      </c>
      <c r="AN586" s="77">
        <f>IFERROR(R586/F586,0)</f>
        <v/>
      </c>
      <c r="AO586" s="35">
        <f>SUMIFS(рўйхат!AX:AX,рўйхат!$CX:$CX,$B$602,рўйхат!$D:$D,$C586)</f>
        <v/>
      </c>
      <c r="AP586" s="36">
        <f>SUMIFS(рўйхат!AY:AY,рўйхат!$CX:$CX,$B$602,рўйхат!$D:$D,$C586)</f>
        <v/>
      </c>
      <c r="AQ586" s="35">
        <f>SUMIFS(рўйхат!AZ:AZ,рўйхат!$CX:$CX,$B$602,рўйхат!$D:$D,$C586)</f>
        <v/>
      </c>
      <c r="AR586" s="36">
        <f>SUMIFS(рўйхат!BA:BA,рўйхат!$CX:$CX,$B$602,рўйхат!$D:$D,$C586)</f>
        <v/>
      </c>
      <c r="AS586" s="35">
        <f>SUMIFS(рўйхат!BB:BB,рўйхат!$CX:$CX,$B$602,рўйхат!$D:$D,$C586)</f>
        <v/>
      </c>
      <c r="AT586" s="36">
        <f>SUMIFS(рўйхат!BC:BC,рўйхат!$CX:$CX,$B$602,рўйхат!$D:$D,$C586)</f>
        <v/>
      </c>
      <c r="AU586" s="35">
        <f>SUMIFS(рўйхат!BD:BD,рўйхат!$CX:$CX,$B$602,рўйхат!$D:$D,$C586)</f>
        <v/>
      </c>
      <c r="AV586" s="36">
        <f>SUMIFS(рўйхат!BE:BE,рўйхат!$CX:$CX,$B$602,рўйхат!$D:$D,$C586)</f>
        <v/>
      </c>
      <c r="AW586" s="35">
        <f>SUMIFS(рўйхат!BF:BF,рўйхат!$CX:$CX,$B$602,рўйхат!$D:$D,$C586)</f>
        <v/>
      </c>
      <c r="AX586" s="36">
        <f>SUMIFS(рўйхат!BG:BG,рўйхат!$CX:$CX,$B$602,рўйхат!$D:$D,$C586)</f>
        <v/>
      </c>
      <c r="AY586" s="35">
        <f>SUMIFS(рўйхат!BH:BH,рўйхат!$CX:$CX,$B$602,рўйхат!$D:$D,$C586)</f>
        <v/>
      </c>
      <c r="AZ586" s="36">
        <f>SUMIFS(рўйхат!BI:BI,рўйхат!$CX:$CX,$B$602,рўйхат!$D:$D,$C586)</f>
        <v/>
      </c>
      <c r="BA586" s="35">
        <f>SUMIFS(рўйхат!BJ:BJ,рўйхат!$CX:$CX,$B$602,рўйхат!$D:$D,$C586)</f>
        <v/>
      </c>
      <c r="BB586" s="36">
        <f>SUMIFS(рўйхат!BK:BK,рўйхат!$CX:$CX,$B$602,рўйхат!$D:$D,$C586)</f>
        <v/>
      </c>
      <c r="BC586" s="77">
        <f>IFERROR(AO586/E586,0)</f>
        <v/>
      </c>
      <c r="BD586" s="77">
        <f>IFERROR(AP586/F586,0)</f>
        <v/>
      </c>
      <c r="BE586" s="35">
        <f>SUMIFS(рўйхат!BL:BL,рўйхат!$CX:$CX,$B$602,рўйхат!$D:$D,$C586)</f>
        <v/>
      </c>
      <c r="BF586" s="36">
        <f>SUMIFS(рўйхат!BM:BM,рўйхат!$CX:$CX,$B$602,рўйхат!$D:$D,$C586)</f>
        <v/>
      </c>
      <c r="BG586" s="35">
        <f>SUMIFS(рўйхат!BN:BN,рўйхат!$CX:$CX,$B$602,рўйхат!$D:$D,$C586)</f>
        <v/>
      </c>
      <c r="BH586" s="36">
        <f>SUMIFS(рўйхат!BO:BO,рўйхат!$CX:$CX,$B$602,рўйхат!$D:$D,$C586)</f>
        <v/>
      </c>
      <c r="BI586" s="35">
        <f>SUMIFS(рўйхат!BP:BP,рўйхат!$CX:$CX,$B$602,рўйхат!$D:$D,$C586)</f>
        <v/>
      </c>
      <c r="BJ586" s="36">
        <f>SUMIFS(рўйхат!BQ:BQ,рўйхат!$CX:$CX,$B$602,рўйхат!$D:$D,$C586)</f>
        <v/>
      </c>
      <c r="BK586" s="35">
        <f>SUMIFS(рўйхат!BR:BR,рўйхат!$CX:$CX,$B$602,рўйхат!$D:$D,$C586)</f>
        <v/>
      </c>
      <c r="BL586" s="36">
        <f>SUMIFS(рўйхат!BS:BS,рўйхат!$CX:$CX,$B$602,рўйхат!$D:$D,$C586)</f>
        <v/>
      </c>
      <c r="BM586" s="35">
        <f>SUMIFS(рўйхат!BT:BT,рўйхат!$CX:$CX,$B$602,рўйхат!$D:$D,$C586)</f>
        <v/>
      </c>
      <c r="BN586" s="36">
        <f>SUMIFS(рўйхат!BU:BU,рўйхат!$CX:$CX,$B$602,рўйхат!$D:$D,$C586)</f>
        <v/>
      </c>
      <c r="BO586" s="35">
        <f>SUMIFS(рўйхат!BX:BX,рўйхат!$CX:$CX,$B$602,рўйхат!$D:$D,$C586)</f>
        <v/>
      </c>
      <c r="BP586" s="36">
        <f>SUMIFS(рўйхат!BY:BY,рўйхат!$CX:$CX,$B$602,рўйхат!$D:$D,$C586)</f>
        <v/>
      </c>
      <c r="BQ586" s="35">
        <f>SUMIFS(рўйхат!BZ:BZ,рўйхат!$CX:$CX,$B$602,рўйхат!$D:$D,$C586)</f>
        <v/>
      </c>
      <c r="BR586" s="36">
        <f>SUMIFS(рўйхат!CA:CA,рўйхат!$CX:$CX,$B$602,рўйхат!$D:$D,$C586)</f>
        <v/>
      </c>
      <c r="BS586" s="35">
        <f>SUMIFS(рўйхат!CB:CB,рўйхат!$CX:$CX,$B$602,рўйхат!$D:$D,$C586)</f>
        <v/>
      </c>
      <c r="BT586" s="36">
        <f>SUMIFS(рўйхат!CC:CC,рўйхат!$CX:$CX,$B$602,рўйхат!$D:$D,$C586)</f>
        <v/>
      </c>
      <c r="BU586" s="35">
        <f>SUMIFS(рўйхат!CD:CD,рўйхат!$CX:$CX,$B$602,рўйхат!$D:$D,$C586)</f>
        <v/>
      </c>
      <c r="BV586" s="36">
        <f>SUMIFS(рўйхат!CE:CE,рўйхат!$CX:$CX,$B$602,рўйхат!$D:$D,$C586)</f>
        <v/>
      </c>
      <c r="BW586" s="35">
        <f>SUMIFS(рўйхат!CH:CH,рўйхат!$CX:$CX,$B$602,рўйхат!$D:$D,$C586)</f>
        <v/>
      </c>
      <c r="BX586" s="36">
        <f>SUMIFS(рўйхат!CI:CI,рўйхат!$CX:$CX,$B$602,рўйхат!$D:$D,$C586)</f>
        <v/>
      </c>
      <c r="BY586" s="35">
        <f>SUMIFS(рўйхат!CJ:CJ,рўйхат!$CX:$CX,$B$602,рўйхат!$D:$D,$C586)</f>
        <v/>
      </c>
      <c r="BZ586" s="36">
        <f>SUMIFS(рўйхат!CK:CK,рўйхат!$CX:$CX,$B$602,рўйхат!$D:$D,$C586)</f>
        <v/>
      </c>
      <c r="CA586" s="35">
        <f>SUMIFS(рўйхат!CL:CL,рўйхат!$CX:$CX,$B$602,рўйхат!$D:$D,$C586)</f>
        <v/>
      </c>
      <c r="CB586" s="36">
        <f>SUMIFS(рўйхат!CM:CM,рўйхат!$CX:$CX,$B$602,рўйхат!$D:$D,$C586)</f>
        <v/>
      </c>
      <c r="CC586" s="35">
        <f>SUMIFS(рўйхат!CN:CN,рўйхат!$CX:$CX,$B$602,рўйхат!$D:$D,$C586)</f>
        <v/>
      </c>
      <c r="CD586" s="36">
        <f>SUMIFS(рўйхат!CO:CO,рўйхат!$CX:$CX,$B$602,рўйхат!$D:$D,$C586)</f>
        <v/>
      </c>
      <c r="CE586" s="77">
        <f>IFERROR(BE586/(Q586+BE586),0)</f>
        <v/>
      </c>
      <c r="CF586" s="78">
        <f>IFERROR(BF586/(R586+BF586),0)</f>
        <v/>
      </c>
    </row>
    <row r="587" hidden="1" outlineLevel="1" ht="30" customFormat="1" customHeight="1" s="8">
      <c r="A587" s="39" t="n"/>
      <c r="B587" s="50" t="n">
        <v>51</v>
      </c>
      <c r="C587" s="131" t="inlineStr">
        <is>
          <t>ундириш имкони мавжуд бўлган муаммолик кредитлар таҳлили (забаланс жисмоний шахс)</t>
        </is>
      </c>
      <c r="D587" s="51" t="n"/>
      <c r="E587" s="35">
        <f>SUMIFS(рўйхат!F:F,рўйхат!$CX:$CX,$B$602,рўйхат!$D:$D,$C587)</f>
        <v/>
      </c>
      <c r="F587" s="36">
        <f>SUMIFS(рўйхат!G:G,рўйхат!$CX:$CX,$B$602,рўйхат!$D:$D,$C587)</f>
        <v/>
      </c>
      <c r="G587" s="35">
        <f>SUMIFS(рўйхат!H:H,рўйхат!$CX:$CX,$B$602,рўйхат!$D:$D,$C587)</f>
        <v/>
      </c>
      <c r="H587" s="36">
        <f>SUMIFS(рўйхат!I:I,рўйхат!$CX:$CX,$B$602,рўйхат!$D:$D,$C587)</f>
        <v/>
      </c>
      <c r="I587" s="35">
        <f>SUMIFS(рўйхат!J:J,рўйхат!$CX:$CX,$B$602,рўйхат!$D:$D,$C587)</f>
        <v/>
      </c>
      <c r="J587" s="36">
        <f>SUMIFS(рўйхат!K:K,рўйхат!$CX:$CX,$B$602,рўйхат!$D:$D,$C587)</f>
        <v/>
      </c>
      <c r="K587" s="35">
        <f>SUMIFS(рўйхат!L:L,рўйхат!$CX:$CX,$B$602,рўйхат!$D:$D,$C587)</f>
        <v/>
      </c>
      <c r="L587" s="36">
        <f>SUMIFS(рўйхат!M:M,рўйхат!$CX:$CX,$B$602,рўйхат!$D:$D,$C587)</f>
        <v/>
      </c>
      <c r="M587" s="35">
        <f>SUMIFS(рўйхат!N:N,рўйхат!$CX:$CX,$B$602,рўйхат!$D:$D,$C587)</f>
        <v/>
      </c>
      <c r="N587" s="36">
        <f>SUMIFS(рўйхат!O:O,рўйхат!$CX:$CX,$B$602,рўйхат!$D:$D,$C587)</f>
        <v/>
      </c>
      <c r="O587" s="34">
        <f>IFERROR(M587/E587,0)</f>
        <v/>
      </c>
      <c r="P587" s="34">
        <f>IFERROR(N587/F587,0)</f>
        <v/>
      </c>
      <c r="Q587" s="35">
        <f>SUMIFS(рўйхат!P:P,рўйхат!$CX:$CX,$B$602,рўйхат!$D:$D,$C587)</f>
        <v/>
      </c>
      <c r="R587" s="36">
        <f>SUMIFS(рўйхат!Q:Q,рўйхат!$CX:$CX,$B$602,рўйхат!$D:$D,$C587)</f>
        <v/>
      </c>
      <c r="S587" s="35">
        <f>SUMIFS(рўйхат!R:R,рўйхат!$CX:$CX,$B$602,рўйхат!$D:$D,$C587)</f>
        <v/>
      </c>
      <c r="T587" s="36">
        <f>SUMIFS(рўйхат!S:S,рўйхат!$CX:$CX,$B$602,рўйхат!$D:$D,$C587)</f>
        <v/>
      </c>
      <c r="U587" s="35">
        <f>SUMIFS(рўйхат!T:T,рўйхат!$CX:$CX,$B$602,рўйхат!$D:$D,$C587)</f>
        <v/>
      </c>
      <c r="V587" s="36">
        <f>SUMIFS(рўйхат!U:U,рўйхат!$CX:$CX,$B$602,рўйхат!$D:$D,$C587)</f>
        <v/>
      </c>
      <c r="W587" s="35">
        <f>SUMIFS(рўйхат!V:V,рўйхат!$CX:$CX,$B$602,рўйхат!$D:$D,$C587)</f>
        <v/>
      </c>
      <c r="X587" s="36">
        <f>SUMIFS(рўйхат!W:W,рўйхат!$CX:$CX,$B$602,рўйхат!$D:$D,$C587)</f>
        <v/>
      </c>
      <c r="Y587" s="35">
        <f>SUMIFS(рўйхат!X:X,рўйхат!$CX:$CX,$B$602,рўйхат!$D:$D,$C587)</f>
        <v/>
      </c>
      <c r="Z587" s="36">
        <f>SUMIFS(рўйхат!Y:Y,рўйхат!$CX:$CX,$B$602,рўйхат!$D:$D,$C587)</f>
        <v/>
      </c>
      <c r="AA587" s="35">
        <f>SUMIFS(рўйхат!Z:Z,рўйхат!$CX:$CX,$B$602,рўйхат!$D:$D,$C587)</f>
        <v/>
      </c>
      <c r="AB587" s="36">
        <f>SUMIFS(рўйхат!AA:AA,рўйхат!$CX:$CX,$B$602,рўйхат!$D:$D,$C587)</f>
        <v/>
      </c>
      <c r="AC587" s="35">
        <f>SUMIFS(рўйхат!AB:AB,рўйхат!$CX:$CX,$B$602,рўйхат!$D:$D,$C587)</f>
        <v/>
      </c>
      <c r="AD587" s="36">
        <f>SUMIFS(рўйхат!AC:AC,рўйхат!$CX:$CX,$B$602,рўйхат!$D:$D,$C587)</f>
        <v/>
      </c>
      <c r="AE587" s="35">
        <f>SUMIFS(рўйхат!AD:AD,рўйхат!$CX:$CX,$B$602,рўйхат!$D:$D,$C587)</f>
        <v/>
      </c>
      <c r="AF587" s="36">
        <f>SUMIFS(рўйхат!AE:AE,рўйхат!$CX:$CX,$B$602,рўйхат!$D:$D,$C587)</f>
        <v/>
      </c>
      <c r="AG587" s="35">
        <f>SUMIFS(рўйхат!AH:AH,рўйхат!$CX:$CX,$B$602,рўйхат!$D:$D,$C587)</f>
        <v/>
      </c>
      <c r="AH587" s="36">
        <f>SUMIFS(рўйхат!AI:AI,рўйхат!$CX:$CX,$B$602,рўйхат!$D:$D,$C587)</f>
        <v/>
      </c>
      <c r="AI587" s="35">
        <f>SUMIFS(рўйхат!AJ:AJ,рўйхат!$CX:$CX,$B$602,рўйхат!$D:$D,$C587)</f>
        <v/>
      </c>
      <c r="AJ587" s="36">
        <f>SUMIFS(рўйхат!AK:AK,рўйхат!$CX:$CX,$B$602,рўйхат!$D:$D,$C587)</f>
        <v/>
      </c>
      <c r="AK587" s="35">
        <f>SUMIFS(рўйхат!AL:AL,рўйхат!$CX:$CX,$B$602,рўйхат!$D:$D,$C587)</f>
        <v/>
      </c>
      <c r="AL587" s="36">
        <f>SUMIFS(рўйхат!AM:AM,рўйхат!$CX:$CX,$B$602,рўйхат!$D:$D,$C587)</f>
        <v/>
      </c>
      <c r="AM587" s="77">
        <f>IFERROR(Q587/E587,0)</f>
        <v/>
      </c>
      <c r="AN587" s="77">
        <f>IFERROR(R587/F587,0)</f>
        <v/>
      </c>
      <c r="AO587" s="35">
        <f>SUMIFS(рўйхат!AX:AX,рўйхат!$CX:$CX,$B$602,рўйхат!$D:$D,$C587)</f>
        <v/>
      </c>
      <c r="AP587" s="36">
        <f>SUMIFS(рўйхат!AY:AY,рўйхат!$CX:$CX,$B$602,рўйхат!$D:$D,$C587)</f>
        <v/>
      </c>
      <c r="AQ587" s="35">
        <f>SUMIFS(рўйхат!AZ:AZ,рўйхат!$CX:$CX,$B$602,рўйхат!$D:$D,$C587)</f>
        <v/>
      </c>
      <c r="AR587" s="36">
        <f>SUMIFS(рўйхат!BA:BA,рўйхат!$CX:$CX,$B$602,рўйхат!$D:$D,$C587)</f>
        <v/>
      </c>
      <c r="AS587" s="35">
        <f>SUMIFS(рўйхат!BB:BB,рўйхат!$CX:$CX,$B$602,рўйхат!$D:$D,$C587)</f>
        <v/>
      </c>
      <c r="AT587" s="36">
        <f>SUMIFS(рўйхат!BC:BC,рўйхат!$CX:$CX,$B$602,рўйхат!$D:$D,$C587)</f>
        <v/>
      </c>
      <c r="AU587" s="35">
        <f>SUMIFS(рўйхат!BD:BD,рўйхат!$CX:$CX,$B$602,рўйхат!$D:$D,$C587)</f>
        <v/>
      </c>
      <c r="AV587" s="36">
        <f>SUMIFS(рўйхат!BE:BE,рўйхат!$CX:$CX,$B$602,рўйхат!$D:$D,$C587)</f>
        <v/>
      </c>
      <c r="AW587" s="35">
        <f>SUMIFS(рўйхат!BF:BF,рўйхат!$CX:$CX,$B$602,рўйхат!$D:$D,$C587)</f>
        <v/>
      </c>
      <c r="AX587" s="36">
        <f>SUMIFS(рўйхат!BG:BG,рўйхат!$CX:$CX,$B$602,рўйхат!$D:$D,$C587)</f>
        <v/>
      </c>
      <c r="AY587" s="35">
        <f>SUMIFS(рўйхат!BH:BH,рўйхат!$CX:$CX,$B$602,рўйхат!$D:$D,$C587)</f>
        <v/>
      </c>
      <c r="AZ587" s="36">
        <f>SUMIFS(рўйхат!BI:BI,рўйхат!$CX:$CX,$B$602,рўйхат!$D:$D,$C587)</f>
        <v/>
      </c>
      <c r="BA587" s="35">
        <f>SUMIFS(рўйхат!BJ:BJ,рўйхат!$CX:$CX,$B$602,рўйхат!$D:$D,$C587)</f>
        <v/>
      </c>
      <c r="BB587" s="36">
        <f>SUMIFS(рўйхат!BK:BK,рўйхат!$CX:$CX,$B$602,рўйхат!$D:$D,$C587)</f>
        <v/>
      </c>
      <c r="BC587" s="77">
        <f>IFERROR(AO587/E587,0)</f>
        <v/>
      </c>
      <c r="BD587" s="77">
        <f>IFERROR(AP587/F587,0)</f>
        <v/>
      </c>
      <c r="BE587" s="35">
        <f>SUMIFS(рўйхат!BL:BL,рўйхат!$CX:$CX,$B$602,рўйхат!$D:$D,$C587)</f>
        <v/>
      </c>
      <c r="BF587" s="36">
        <f>SUMIFS(рўйхат!BM:BM,рўйхат!$CX:$CX,$B$602,рўйхат!$D:$D,$C587)</f>
        <v/>
      </c>
      <c r="BG587" s="35">
        <f>SUMIFS(рўйхат!BN:BN,рўйхат!$CX:$CX,$B$602,рўйхат!$D:$D,$C587)</f>
        <v/>
      </c>
      <c r="BH587" s="36">
        <f>SUMIFS(рўйхат!BO:BO,рўйхат!$CX:$CX,$B$602,рўйхат!$D:$D,$C587)</f>
        <v/>
      </c>
      <c r="BI587" s="35">
        <f>SUMIFS(рўйхат!BP:BP,рўйхат!$CX:$CX,$B$602,рўйхат!$D:$D,$C587)</f>
        <v/>
      </c>
      <c r="BJ587" s="36">
        <f>SUMIFS(рўйхат!BQ:BQ,рўйхат!$CX:$CX,$B$602,рўйхат!$D:$D,$C587)</f>
        <v/>
      </c>
      <c r="BK587" s="35">
        <f>SUMIFS(рўйхат!BR:BR,рўйхат!$CX:$CX,$B$602,рўйхат!$D:$D,$C587)</f>
        <v/>
      </c>
      <c r="BL587" s="36">
        <f>SUMIFS(рўйхат!BS:BS,рўйхат!$CX:$CX,$B$602,рўйхат!$D:$D,$C587)</f>
        <v/>
      </c>
      <c r="BM587" s="35">
        <f>SUMIFS(рўйхат!BT:BT,рўйхат!$CX:$CX,$B$602,рўйхат!$D:$D,$C587)</f>
        <v/>
      </c>
      <c r="BN587" s="36">
        <f>SUMIFS(рўйхат!BU:BU,рўйхат!$CX:$CX,$B$602,рўйхат!$D:$D,$C587)</f>
        <v/>
      </c>
      <c r="BO587" s="35">
        <f>SUMIFS(рўйхат!BX:BX,рўйхат!$CX:$CX,$B$602,рўйхат!$D:$D,$C587)</f>
        <v/>
      </c>
      <c r="BP587" s="36">
        <f>SUMIFS(рўйхат!BY:BY,рўйхат!$CX:$CX,$B$602,рўйхат!$D:$D,$C587)</f>
        <v/>
      </c>
      <c r="BQ587" s="35">
        <f>SUMIFS(рўйхат!BZ:BZ,рўйхат!$CX:$CX,$B$602,рўйхат!$D:$D,$C587)</f>
        <v/>
      </c>
      <c r="BR587" s="36">
        <f>SUMIFS(рўйхат!CA:CA,рўйхат!$CX:$CX,$B$602,рўйхат!$D:$D,$C587)</f>
        <v/>
      </c>
      <c r="BS587" s="35">
        <f>SUMIFS(рўйхат!CB:CB,рўйхат!$CX:$CX,$B$602,рўйхат!$D:$D,$C587)</f>
        <v/>
      </c>
      <c r="BT587" s="36">
        <f>SUMIFS(рўйхат!CC:CC,рўйхат!$CX:$CX,$B$602,рўйхат!$D:$D,$C587)</f>
        <v/>
      </c>
      <c r="BU587" s="35">
        <f>SUMIFS(рўйхат!CD:CD,рўйхат!$CX:$CX,$B$602,рўйхат!$D:$D,$C587)</f>
        <v/>
      </c>
      <c r="BV587" s="36">
        <f>SUMIFS(рўйхат!CE:CE,рўйхат!$CX:$CX,$B$602,рўйхат!$D:$D,$C587)</f>
        <v/>
      </c>
      <c r="BW587" s="35">
        <f>SUMIFS(рўйхат!CH:CH,рўйхат!$CX:$CX,$B$602,рўйхат!$D:$D,$C587)</f>
        <v/>
      </c>
      <c r="BX587" s="36">
        <f>SUMIFS(рўйхат!CI:CI,рўйхат!$CX:$CX,$B$602,рўйхат!$D:$D,$C587)</f>
        <v/>
      </c>
      <c r="BY587" s="35">
        <f>SUMIFS(рўйхат!CJ:CJ,рўйхат!$CX:$CX,$B$602,рўйхат!$D:$D,$C587)</f>
        <v/>
      </c>
      <c r="BZ587" s="36">
        <f>SUMIFS(рўйхат!CK:CK,рўйхат!$CX:$CX,$B$602,рўйхат!$D:$D,$C587)</f>
        <v/>
      </c>
      <c r="CA587" s="35">
        <f>SUMIFS(рўйхат!CL:CL,рўйхат!$CX:$CX,$B$602,рўйхат!$D:$D,$C587)</f>
        <v/>
      </c>
      <c r="CB587" s="36">
        <f>SUMIFS(рўйхат!CM:CM,рўйхат!$CX:$CX,$B$602,рўйхат!$D:$D,$C587)</f>
        <v/>
      </c>
      <c r="CC587" s="35">
        <f>SUMIFS(рўйхат!CN:CN,рўйхат!$CX:$CX,$B$602,рўйхат!$D:$D,$C587)</f>
        <v/>
      </c>
      <c r="CD587" s="36">
        <f>SUMIFS(рўйхат!CO:CO,рўйхат!$CX:$CX,$B$602,рўйхат!$D:$D,$C587)</f>
        <v/>
      </c>
      <c r="CE587" s="77">
        <f>IFERROR(BE587/(Q587+BE587),0)</f>
        <v/>
      </c>
      <c r="CF587" s="78">
        <f>IFERROR(BF587/(R587+BF587),0)</f>
        <v/>
      </c>
    </row>
    <row r="588" hidden="1" outlineLevel="1" ht="30" customFormat="1" customHeight="1" s="8">
      <c r="A588" s="39" t="n"/>
      <c r="B588" s="50" t="n">
        <v>52</v>
      </c>
      <c r="C588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588" s="51" t="n"/>
      <c r="E588" s="35">
        <f>SUMIFS(рўйхат!F:F,рўйхат!$CX:$CX,$B$602,рўйхат!$D:$D,$C588)</f>
        <v/>
      </c>
      <c r="F588" s="36">
        <f>SUMIFS(рўйхат!G:G,рўйхат!$CX:$CX,$B$602,рўйхат!$D:$D,$C588)</f>
        <v/>
      </c>
      <c r="G588" s="35">
        <f>SUMIFS(рўйхат!H:H,рўйхат!$CX:$CX,$B$602,рўйхат!$D:$D,$C588)</f>
        <v/>
      </c>
      <c r="H588" s="36">
        <f>SUMIFS(рўйхат!I:I,рўйхат!$CX:$CX,$B$602,рўйхат!$D:$D,$C588)</f>
        <v/>
      </c>
      <c r="I588" s="35">
        <f>SUMIFS(рўйхат!J:J,рўйхат!$CX:$CX,$B$602,рўйхат!$D:$D,$C588)</f>
        <v/>
      </c>
      <c r="J588" s="36">
        <f>SUMIFS(рўйхат!K:K,рўйхат!$CX:$CX,$B$602,рўйхат!$D:$D,$C588)</f>
        <v/>
      </c>
      <c r="K588" s="35">
        <f>SUMIFS(рўйхат!L:L,рўйхат!$CX:$CX,$B$602,рўйхат!$D:$D,$C588)</f>
        <v/>
      </c>
      <c r="L588" s="36">
        <f>SUMIFS(рўйхат!M:M,рўйхат!$CX:$CX,$B$602,рўйхат!$D:$D,$C588)</f>
        <v/>
      </c>
      <c r="M588" s="35">
        <f>SUMIFS(рўйхат!N:N,рўйхат!$CX:$CX,$B$602,рўйхат!$D:$D,$C588)</f>
        <v/>
      </c>
      <c r="N588" s="36">
        <f>SUMIFS(рўйхат!O:O,рўйхат!$CX:$CX,$B$602,рўйхат!$D:$D,$C588)</f>
        <v/>
      </c>
      <c r="O588" s="34">
        <f>IFERROR(M588/E588,0)</f>
        <v/>
      </c>
      <c r="P588" s="34">
        <f>IFERROR(N588/F588,0)</f>
        <v/>
      </c>
      <c r="Q588" s="35">
        <f>SUMIFS(рўйхат!P:P,рўйхат!$CX:$CX,$B$602,рўйхат!$D:$D,$C588)</f>
        <v/>
      </c>
      <c r="R588" s="36">
        <f>SUMIFS(рўйхат!Q:Q,рўйхат!$CX:$CX,$B$602,рўйхат!$D:$D,$C588)</f>
        <v/>
      </c>
      <c r="S588" s="35">
        <f>SUMIFS(рўйхат!R:R,рўйхат!$CX:$CX,$B$602,рўйхат!$D:$D,$C588)</f>
        <v/>
      </c>
      <c r="T588" s="36">
        <f>SUMIFS(рўйхат!S:S,рўйхат!$CX:$CX,$B$602,рўйхат!$D:$D,$C588)</f>
        <v/>
      </c>
      <c r="U588" s="35">
        <f>SUMIFS(рўйхат!T:T,рўйхат!$CX:$CX,$B$602,рўйхат!$D:$D,$C588)</f>
        <v/>
      </c>
      <c r="V588" s="36">
        <f>SUMIFS(рўйхат!U:U,рўйхат!$CX:$CX,$B$602,рўйхат!$D:$D,$C588)</f>
        <v/>
      </c>
      <c r="W588" s="35">
        <f>SUMIFS(рўйхат!V:V,рўйхат!$CX:$CX,$B$602,рўйхат!$D:$D,$C588)</f>
        <v/>
      </c>
      <c r="X588" s="36">
        <f>SUMIFS(рўйхат!W:W,рўйхат!$CX:$CX,$B$602,рўйхат!$D:$D,$C588)</f>
        <v/>
      </c>
      <c r="Y588" s="35">
        <f>SUMIFS(рўйхат!X:X,рўйхат!$CX:$CX,$B$602,рўйхат!$D:$D,$C588)</f>
        <v/>
      </c>
      <c r="Z588" s="36">
        <f>SUMIFS(рўйхат!Y:Y,рўйхат!$CX:$CX,$B$602,рўйхат!$D:$D,$C588)</f>
        <v/>
      </c>
      <c r="AA588" s="35">
        <f>SUMIFS(рўйхат!Z:Z,рўйхат!$CX:$CX,$B$602,рўйхат!$D:$D,$C588)</f>
        <v/>
      </c>
      <c r="AB588" s="36">
        <f>SUMIFS(рўйхат!AA:AA,рўйхат!$CX:$CX,$B$602,рўйхат!$D:$D,$C588)</f>
        <v/>
      </c>
      <c r="AC588" s="35">
        <f>SUMIFS(рўйхат!AB:AB,рўйхат!$CX:$CX,$B$602,рўйхат!$D:$D,$C588)</f>
        <v/>
      </c>
      <c r="AD588" s="36">
        <f>SUMIFS(рўйхат!AC:AC,рўйхат!$CX:$CX,$B$602,рўйхат!$D:$D,$C588)</f>
        <v/>
      </c>
      <c r="AE588" s="35">
        <f>SUMIFS(рўйхат!AD:AD,рўйхат!$CX:$CX,$B$602,рўйхат!$D:$D,$C588)</f>
        <v/>
      </c>
      <c r="AF588" s="36">
        <f>SUMIFS(рўйхат!AE:AE,рўйхат!$CX:$CX,$B$602,рўйхат!$D:$D,$C588)</f>
        <v/>
      </c>
      <c r="AG588" s="35">
        <f>SUMIFS(рўйхат!AH:AH,рўйхат!$CX:$CX,$B$602,рўйхат!$D:$D,$C588)</f>
        <v/>
      </c>
      <c r="AH588" s="36">
        <f>SUMIFS(рўйхат!AI:AI,рўйхат!$CX:$CX,$B$602,рўйхат!$D:$D,$C588)</f>
        <v/>
      </c>
      <c r="AI588" s="35">
        <f>SUMIFS(рўйхат!AJ:AJ,рўйхат!$CX:$CX,$B$602,рўйхат!$D:$D,$C588)</f>
        <v/>
      </c>
      <c r="AJ588" s="36">
        <f>SUMIFS(рўйхат!AK:AK,рўйхат!$CX:$CX,$B$602,рўйхат!$D:$D,$C588)</f>
        <v/>
      </c>
      <c r="AK588" s="35">
        <f>SUMIFS(рўйхат!AL:AL,рўйхат!$CX:$CX,$B$602,рўйхат!$D:$D,$C588)</f>
        <v/>
      </c>
      <c r="AL588" s="36">
        <f>SUMIFS(рўйхат!AM:AM,рўйхат!$CX:$CX,$B$602,рўйхат!$D:$D,$C588)</f>
        <v/>
      </c>
      <c r="AM588" s="77">
        <f>IFERROR(Q588/E588,0)</f>
        <v/>
      </c>
      <c r="AN588" s="77">
        <f>IFERROR(R588/F588,0)</f>
        <v/>
      </c>
      <c r="AO588" s="35">
        <f>SUMIFS(рўйхат!AX:AX,рўйхат!$CX:$CX,$B$602,рўйхат!$D:$D,$C588)</f>
        <v/>
      </c>
      <c r="AP588" s="36">
        <f>SUMIFS(рўйхат!AY:AY,рўйхат!$CX:$CX,$B$602,рўйхат!$D:$D,$C588)</f>
        <v/>
      </c>
      <c r="AQ588" s="35">
        <f>SUMIFS(рўйхат!AZ:AZ,рўйхат!$CX:$CX,$B$602,рўйхат!$D:$D,$C588)</f>
        <v/>
      </c>
      <c r="AR588" s="36">
        <f>SUMIFS(рўйхат!BA:BA,рўйхат!$CX:$CX,$B$602,рўйхат!$D:$D,$C588)</f>
        <v/>
      </c>
      <c r="AS588" s="35">
        <f>SUMIFS(рўйхат!BB:BB,рўйхат!$CX:$CX,$B$602,рўйхат!$D:$D,$C588)</f>
        <v/>
      </c>
      <c r="AT588" s="36">
        <f>SUMIFS(рўйхат!BC:BC,рўйхат!$CX:$CX,$B$602,рўйхат!$D:$D,$C588)</f>
        <v/>
      </c>
      <c r="AU588" s="35">
        <f>SUMIFS(рўйхат!BD:BD,рўйхат!$CX:$CX,$B$602,рўйхат!$D:$D,$C588)</f>
        <v/>
      </c>
      <c r="AV588" s="36">
        <f>SUMIFS(рўйхат!BE:BE,рўйхат!$CX:$CX,$B$602,рўйхат!$D:$D,$C588)</f>
        <v/>
      </c>
      <c r="AW588" s="35">
        <f>SUMIFS(рўйхат!BF:BF,рўйхат!$CX:$CX,$B$602,рўйхат!$D:$D,$C588)</f>
        <v/>
      </c>
      <c r="AX588" s="36">
        <f>SUMIFS(рўйхат!BG:BG,рўйхат!$CX:$CX,$B$602,рўйхат!$D:$D,$C588)</f>
        <v/>
      </c>
      <c r="AY588" s="35">
        <f>SUMIFS(рўйхат!BH:BH,рўйхат!$CX:$CX,$B$602,рўйхат!$D:$D,$C588)</f>
        <v/>
      </c>
      <c r="AZ588" s="36">
        <f>SUMIFS(рўйхат!BI:BI,рўйхат!$CX:$CX,$B$602,рўйхат!$D:$D,$C588)</f>
        <v/>
      </c>
      <c r="BA588" s="35">
        <f>SUMIFS(рўйхат!BJ:BJ,рўйхат!$CX:$CX,$B$602,рўйхат!$D:$D,$C588)</f>
        <v/>
      </c>
      <c r="BB588" s="36">
        <f>SUMIFS(рўйхат!BK:BK,рўйхат!$CX:$CX,$B$602,рўйхат!$D:$D,$C588)</f>
        <v/>
      </c>
      <c r="BC588" s="77">
        <f>IFERROR(AO588/E588,0)</f>
        <v/>
      </c>
      <c r="BD588" s="77">
        <f>IFERROR(AP588/F588,0)</f>
        <v/>
      </c>
      <c r="BE588" s="35">
        <f>SUMIFS(рўйхат!BL:BL,рўйхат!$CX:$CX,$B$602,рўйхат!$D:$D,$C588)</f>
        <v/>
      </c>
      <c r="BF588" s="36">
        <f>SUMIFS(рўйхат!BM:BM,рўйхат!$CX:$CX,$B$602,рўйхат!$D:$D,$C588)</f>
        <v/>
      </c>
      <c r="BG588" s="35">
        <f>SUMIFS(рўйхат!BN:BN,рўйхат!$CX:$CX,$B$602,рўйхат!$D:$D,$C588)</f>
        <v/>
      </c>
      <c r="BH588" s="36">
        <f>SUMIFS(рўйхат!BO:BO,рўйхат!$CX:$CX,$B$602,рўйхат!$D:$D,$C588)</f>
        <v/>
      </c>
      <c r="BI588" s="35">
        <f>SUMIFS(рўйхат!BP:BP,рўйхат!$CX:$CX,$B$602,рўйхат!$D:$D,$C588)</f>
        <v/>
      </c>
      <c r="BJ588" s="36">
        <f>SUMIFS(рўйхат!BQ:BQ,рўйхат!$CX:$CX,$B$602,рўйхат!$D:$D,$C588)</f>
        <v/>
      </c>
      <c r="BK588" s="35">
        <f>SUMIFS(рўйхат!BR:BR,рўйхат!$CX:$CX,$B$602,рўйхат!$D:$D,$C588)</f>
        <v/>
      </c>
      <c r="BL588" s="36">
        <f>SUMIFS(рўйхат!BS:BS,рўйхат!$CX:$CX,$B$602,рўйхат!$D:$D,$C588)</f>
        <v/>
      </c>
      <c r="BM588" s="35">
        <f>SUMIFS(рўйхат!BT:BT,рўйхат!$CX:$CX,$B$602,рўйхат!$D:$D,$C588)</f>
        <v/>
      </c>
      <c r="BN588" s="36">
        <f>SUMIFS(рўйхат!BU:BU,рўйхат!$CX:$CX,$B$602,рўйхат!$D:$D,$C588)</f>
        <v/>
      </c>
      <c r="BO588" s="35">
        <f>SUMIFS(рўйхат!BX:BX,рўйхат!$CX:$CX,$B$602,рўйхат!$D:$D,$C588)</f>
        <v/>
      </c>
      <c r="BP588" s="36">
        <f>SUMIFS(рўйхат!BY:BY,рўйхат!$CX:$CX,$B$602,рўйхат!$D:$D,$C588)</f>
        <v/>
      </c>
      <c r="BQ588" s="35">
        <f>SUMIFS(рўйхат!BZ:BZ,рўйхат!$CX:$CX,$B$602,рўйхат!$D:$D,$C588)</f>
        <v/>
      </c>
      <c r="BR588" s="36">
        <f>SUMIFS(рўйхат!CA:CA,рўйхат!$CX:$CX,$B$602,рўйхат!$D:$D,$C588)</f>
        <v/>
      </c>
      <c r="BS588" s="35">
        <f>SUMIFS(рўйхат!CB:CB,рўйхат!$CX:$CX,$B$602,рўйхат!$D:$D,$C588)</f>
        <v/>
      </c>
      <c r="BT588" s="36">
        <f>SUMIFS(рўйхат!CC:CC,рўйхат!$CX:$CX,$B$602,рўйхат!$D:$D,$C588)</f>
        <v/>
      </c>
      <c r="BU588" s="35">
        <f>SUMIFS(рўйхат!CD:CD,рўйхат!$CX:$CX,$B$602,рўйхат!$D:$D,$C588)</f>
        <v/>
      </c>
      <c r="BV588" s="36">
        <f>SUMIFS(рўйхат!CE:CE,рўйхат!$CX:$CX,$B$602,рўйхат!$D:$D,$C588)</f>
        <v/>
      </c>
      <c r="BW588" s="35">
        <f>SUMIFS(рўйхат!CH:CH,рўйхат!$CX:$CX,$B$602,рўйхат!$D:$D,$C588)</f>
        <v/>
      </c>
      <c r="BX588" s="36">
        <f>SUMIFS(рўйхат!CI:CI,рўйхат!$CX:$CX,$B$602,рўйхат!$D:$D,$C588)</f>
        <v/>
      </c>
      <c r="BY588" s="35">
        <f>SUMIFS(рўйхат!CJ:CJ,рўйхат!$CX:$CX,$B$602,рўйхат!$D:$D,$C588)</f>
        <v/>
      </c>
      <c r="BZ588" s="36">
        <f>SUMIFS(рўйхат!CK:CK,рўйхат!$CX:$CX,$B$602,рўйхат!$D:$D,$C588)</f>
        <v/>
      </c>
      <c r="CA588" s="35">
        <f>SUMIFS(рўйхат!CL:CL,рўйхат!$CX:$CX,$B$602,рўйхат!$D:$D,$C588)</f>
        <v/>
      </c>
      <c r="CB588" s="36">
        <f>SUMIFS(рўйхат!CM:CM,рўйхат!$CX:$CX,$B$602,рўйхат!$D:$D,$C588)</f>
        <v/>
      </c>
      <c r="CC588" s="35">
        <f>SUMIFS(рўйхат!CN:CN,рўйхат!$CX:$CX,$B$602,рўйхат!$D:$D,$C588)</f>
        <v/>
      </c>
      <c r="CD588" s="36">
        <f>SUMIFS(рўйхат!CO:CO,рўйхат!$CX:$CX,$B$602,рўйхат!$D:$D,$C588)</f>
        <v/>
      </c>
      <c r="CE588" s="77">
        <f>IFERROR(BE588/(Q588+BE588),0)</f>
        <v/>
      </c>
      <c r="CF588" s="78">
        <f>IFERROR(BF588/(R588+BF588),0)</f>
        <v/>
      </c>
    </row>
    <row r="589" hidden="1" outlineLevel="1" ht="30" customFormat="1" customHeight="1" s="8">
      <c r="A589" s="39" t="n"/>
      <c r="B589" s="50" t="n">
        <v>53</v>
      </c>
      <c r="C589" s="131" t="inlineStr">
        <is>
          <t>Харид комиссия аъзоларида манфаалар тўқнашуви (Ғазначилик маълумотига асосан)</t>
        </is>
      </c>
      <c r="D589" s="51" t="n"/>
      <c r="E589" s="35">
        <f>SUMIFS(рўйхат!F:F,рўйхат!$CX:$CX,$B$602,рўйхат!$D:$D,$C589)</f>
        <v/>
      </c>
      <c r="F589" s="36">
        <f>SUMIFS(рўйхат!G:G,рўйхат!$CX:$CX,$B$602,рўйхат!$D:$D,$C589)</f>
        <v/>
      </c>
      <c r="G589" s="35">
        <f>SUMIFS(рўйхат!H:H,рўйхат!$CX:$CX,$B$602,рўйхат!$D:$D,$C589)</f>
        <v/>
      </c>
      <c r="H589" s="36">
        <f>SUMIFS(рўйхат!I:I,рўйхат!$CX:$CX,$B$602,рўйхат!$D:$D,$C589)</f>
        <v/>
      </c>
      <c r="I589" s="35">
        <f>SUMIFS(рўйхат!J:J,рўйхат!$CX:$CX,$B$602,рўйхат!$D:$D,$C589)</f>
        <v/>
      </c>
      <c r="J589" s="36">
        <f>SUMIFS(рўйхат!K:K,рўйхат!$CX:$CX,$B$602,рўйхат!$D:$D,$C589)</f>
        <v/>
      </c>
      <c r="K589" s="35">
        <f>SUMIFS(рўйхат!L:L,рўйхат!$CX:$CX,$B$602,рўйхат!$D:$D,$C589)</f>
        <v/>
      </c>
      <c r="L589" s="36">
        <f>SUMIFS(рўйхат!M:M,рўйхат!$CX:$CX,$B$602,рўйхат!$D:$D,$C589)</f>
        <v/>
      </c>
      <c r="M589" s="35">
        <f>SUMIFS(рўйхат!N:N,рўйхат!$CX:$CX,$B$602,рўйхат!$D:$D,$C589)</f>
        <v/>
      </c>
      <c r="N589" s="36">
        <f>SUMIFS(рўйхат!O:O,рўйхат!$CX:$CX,$B$602,рўйхат!$D:$D,$C589)</f>
        <v/>
      </c>
      <c r="O589" s="34">
        <f>IFERROR(M589/E589,0)</f>
        <v/>
      </c>
      <c r="P589" s="34">
        <f>IFERROR(N589/F589,0)</f>
        <v/>
      </c>
      <c r="Q589" s="35">
        <f>SUMIFS(рўйхат!P:P,рўйхат!$CX:$CX,$B$602,рўйхат!$D:$D,$C589)</f>
        <v/>
      </c>
      <c r="R589" s="36">
        <f>SUMIFS(рўйхат!Q:Q,рўйхат!$CX:$CX,$B$602,рўйхат!$D:$D,$C589)</f>
        <v/>
      </c>
      <c r="S589" s="35">
        <f>SUMIFS(рўйхат!R:R,рўйхат!$CX:$CX,$B$602,рўйхат!$D:$D,$C589)</f>
        <v/>
      </c>
      <c r="T589" s="36">
        <f>SUMIFS(рўйхат!S:S,рўйхат!$CX:$CX,$B$602,рўйхат!$D:$D,$C589)</f>
        <v/>
      </c>
      <c r="U589" s="35">
        <f>SUMIFS(рўйхат!T:T,рўйхат!$CX:$CX,$B$602,рўйхат!$D:$D,$C589)</f>
        <v/>
      </c>
      <c r="V589" s="36">
        <f>SUMIFS(рўйхат!U:U,рўйхат!$CX:$CX,$B$602,рўйхат!$D:$D,$C589)</f>
        <v/>
      </c>
      <c r="W589" s="35">
        <f>SUMIFS(рўйхат!V:V,рўйхат!$CX:$CX,$B$602,рўйхат!$D:$D,$C589)</f>
        <v/>
      </c>
      <c r="X589" s="36">
        <f>SUMIFS(рўйхат!W:W,рўйхат!$CX:$CX,$B$602,рўйхат!$D:$D,$C589)</f>
        <v/>
      </c>
      <c r="Y589" s="35">
        <f>SUMIFS(рўйхат!X:X,рўйхат!$CX:$CX,$B$602,рўйхат!$D:$D,$C589)</f>
        <v/>
      </c>
      <c r="Z589" s="36">
        <f>SUMIFS(рўйхат!Y:Y,рўйхат!$CX:$CX,$B$602,рўйхат!$D:$D,$C589)</f>
        <v/>
      </c>
      <c r="AA589" s="35">
        <f>SUMIFS(рўйхат!Z:Z,рўйхат!$CX:$CX,$B$602,рўйхат!$D:$D,$C589)</f>
        <v/>
      </c>
      <c r="AB589" s="36">
        <f>SUMIFS(рўйхат!AA:AA,рўйхат!$CX:$CX,$B$602,рўйхат!$D:$D,$C589)</f>
        <v/>
      </c>
      <c r="AC589" s="35">
        <f>SUMIFS(рўйхат!AB:AB,рўйхат!$CX:$CX,$B$602,рўйхат!$D:$D,$C589)</f>
        <v/>
      </c>
      <c r="AD589" s="36">
        <f>SUMIFS(рўйхат!AC:AC,рўйхат!$CX:$CX,$B$602,рўйхат!$D:$D,$C589)</f>
        <v/>
      </c>
      <c r="AE589" s="35">
        <f>SUMIFS(рўйхат!AD:AD,рўйхат!$CX:$CX,$B$602,рўйхат!$D:$D,$C589)</f>
        <v/>
      </c>
      <c r="AF589" s="36">
        <f>SUMIFS(рўйхат!AE:AE,рўйхат!$CX:$CX,$B$602,рўйхат!$D:$D,$C589)</f>
        <v/>
      </c>
      <c r="AG589" s="35">
        <f>SUMIFS(рўйхат!AH:AH,рўйхат!$CX:$CX,$B$602,рўйхат!$D:$D,$C589)</f>
        <v/>
      </c>
      <c r="AH589" s="36">
        <f>SUMIFS(рўйхат!AI:AI,рўйхат!$CX:$CX,$B$602,рўйхат!$D:$D,$C589)</f>
        <v/>
      </c>
      <c r="AI589" s="35">
        <f>SUMIFS(рўйхат!AJ:AJ,рўйхат!$CX:$CX,$B$602,рўйхат!$D:$D,$C589)</f>
        <v/>
      </c>
      <c r="AJ589" s="36">
        <f>SUMIFS(рўйхат!AK:AK,рўйхат!$CX:$CX,$B$602,рўйхат!$D:$D,$C589)</f>
        <v/>
      </c>
      <c r="AK589" s="35">
        <f>SUMIFS(рўйхат!AL:AL,рўйхат!$CX:$CX,$B$602,рўйхат!$D:$D,$C589)</f>
        <v/>
      </c>
      <c r="AL589" s="36">
        <f>SUMIFS(рўйхат!AM:AM,рўйхат!$CX:$CX,$B$602,рўйхат!$D:$D,$C589)</f>
        <v/>
      </c>
      <c r="AM589" s="77">
        <f>IFERROR(Q589/E589,0)</f>
        <v/>
      </c>
      <c r="AN589" s="77">
        <f>IFERROR(R589/F589,0)</f>
        <v/>
      </c>
      <c r="AO589" s="35">
        <f>SUMIFS(рўйхат!AX:AX,рўйхат!$CX:$CX,$B$602,рўйхат!$D:$D,$C589)</f>
        <v/>
      </c>
      <c r="AP589" s="36">
        <f>SUMIFS(рўйхат!AY:AY,рўйхат!$CX:$CX,$B$602,рўйхат!$D:$D,$C589)</f>
        <v/>
      </c>
      <c r="AQ589" s="35">
        <f>SUMIFS(рўйхат!AZ:AZ,рўйхат!$CX:$CX,$B$602,рўйхат!$D:$D,$C589)</f>
        <v/>
      </c>
      <c r="AR589" s="36">
        <f>SUMIFS(рўйхат!BA:BA,рўйхат!$CX:$CX,$B$602,рўйхат!$D:$D,$C589)</f>
        <v/>
      </c>
      <c r="AS589" s="35">
        <f>SUMIFS(рўйхат!BB:BB,рўйхат!$CX:$CX,$B$602,рўйхат!$D:$D,$C589)</f>
        <v/>
      </c>
      <c r="AT589" s="36">
        <f>SUMIFS(рўйхат!BC:BC,рўйхат!$CX:$CX,$B$602,рўйхат!$D:$D,$C589)</f>
        <v/>
      </c>
      <c r="AU589" s="35">
        <f>SUMIFS(рўйхат!BD:BD,рўйхат!$CX:$CX,$B$602,рўйхат!$D:$D,$C589)</f>
        <v/>
      </c>
      <c r="AV589" s="36">
        <f>SUMIFS(рўйхат!BE:BE,рўйхат!$CX:$CX,$B$602,рўйхат!$D:$D,$C589)</f>
        <v/>
      </c>
      <c r="AW589" s="35">
        <f>SUMIFS(рўйхат!BF:BF,рўйхат!$CX:$CX,$B$602,рўйхат!$D:$D,$C589)</f>
        <v/>
      </c>
      <c r="AX589" s="36">
        <f>SUMIFS(рўйхат!BG:BG,рўйхат!$CX:$CX,$B$602,рўйхат!$D:$D,$C589)</f>
        <v/>
      </c>
      <c r="AY589" s="35">
        <f>SUMIFS(рўйхат!BH:BH,рўйхат!$CX:$CX,$B$602,рўйхат!$D:$D,$C589)</f>
        <v/>
      </c>
      <c r="AZ589" s="36">
        <f>SUMIFS(рўйхат!BI:BI,рўйхат!$CX:$CX,$B$602,рўйхат!$D:$D,$C589)</f>
        <v/>
      </c>
      <c r="BA589" s="35">
        <f>SUMIFS(рўйхат!BJ:BJ,рўйхат!$CX:$CX,$B$602,рўйхат!$D:$D,$C589)</f>
        <v/>
      </c>
      <c r="BB589" s="36">
        <f>SUMIFS(рўйхат!BK:BK,рўйхат!$CX:$CX,$B$602,рўйхат!$D:$D,$C589)</f>
        <v/>
      </c>
      <c r="BC589" s="77">
        <f>IFERROR(AO589/E589,0)</f>
        <v/>
      </c>
      <c r="BD589" s="77">
        <f>IFERROR(AP589/F589,0)</f>
        <v/>
      </c>
      <c r="BE589" s="35">
        <f>SUMIFS(рўйхат!BL:BL,рўйхат!$CX:$CX,$B$602,рўйхат!$D:$D,$C589)</f>
        <v/>
      </c>
      <c r="BF589" s="36">
        <f>SUMIFS(рўйхат!BM:BM,рўйхат!$CX:$CX,$B$602,рўйхат!$D:$D,$C589)</f>
        <v/>
      </c>
      <c r="BG589" s="35">
        <f>SUMIFS(рўйхат!BN:BN,рўйхат!$CX:$CX,$B$602,рўйхат!$D:$D,$C589)</f>
        <v/>
      </c>
      <c r="BH589" s="36">
        <f>SUMIFS(рўйхат!BO:BO,рўйхат!$CX:$CX,$B$602,рўйхат!$D:$D,$C589)</f>
        <v/>
      </c>
      <c r="BI589" s="35">
        <f>SUMIFS(рўйхат!BP:BP,рўйхат!$CX:$CX,$B$602,рўйхат!$D:$D,$C589)</f>
        <v/>
      </c>
      <c r="BJ589" s="36">
        <f>SUMIFS(рўйхат!BQ:BQ,рўйхат!$CX:$CX,$B$602,рўйхат!$D:$D,$C589)</f>
        <v/>
      </c>
      <c r="BK589" s="35">
        <f>SUMIFS(рўйхат!BR:BR,рўйхат!$CX:$CX,$B$602,рўйхат!$D:$D,$C589)</f>
        <v/>
      </c>
      <c r="BL589" s="36">
        <f>SUMIFS(рўйхат!BS:BS,рўйхат!$CX:$CX,$B$602,рўйхат!$D:$D,$C589)</f>
        <v/>
      </c>
      <c r="BM589" s="35">
        <f>SUMIFS(рўйхат!BT:BT,рўйхат!$CX:$CX,$B$602,рўйхат!$D:$D,$C589)</f>
        <v/>
      </c>
      <c r="BN589" s="36">
        <f>SUMIFS(рўйхат!BU:BU,рўйхат!$CX:$CX,$B$602,рўйхат!$D:$D,$C589)</f>
        <v/>
      </c>
      <c r="BO589" s="35">
        <f>SUMIFS(рўйхат!BX:BX,рўйхат!$CX:$CX,$B$602,рўйхат!$D:$D,$C589)</f>
        <v/>
      </c>
      <c r="BP589" s="36">
        <f>SUMIFS(рўйхат!BY:BY,рўйхат!$CX:$CX,$B$602,рўйхат!$D:$D,$C589)</f>
        <v/>
      </c>
      <c r="BQ589" s="35">
        <f>SUMIFS(рўйхат!BZ:BZ,рўйхат!$CX:$CX,$B$602,рўйхат!$D:$D,$C589)</f>
        <v/>
      </c>
      <c r="BR589" s="36">
        <f>SUMIFS(рўйхат!CA:CA,рўйхат!$CX:$CX,$B$602,рўйхат!$D:$D,$C589)</f>
        <v/>
      </c>
      <c r="BS589" s="35">
        <f>SUMIFS(рўйхат!CB:CB,рўйхат!$CX:$CX,$B$602,рўйхат!$D:$D,$C589)</f>
        <v/>
      </c>
      <c r="BT589" s="36">
        <f>SUMIFS(рўйхат!CC:CC,рўйхат!$CX:$CX,$B$602,рўйхат!$D:$D,$C589)</f>
        <v/>
      </c>
      <c r="BU589" s="35">
        <f>SUMIFS(рўйхат!CD:CD,рўйхат!$CX:$CX,$B$602,рўйхат!$D:$D,$C589)</f>
        <v/>
      </c>
      <c r="BV589" s="36">
        <f>SUMIFS(рўйхат!CE:CE,рўйхат!$CX:$CX,$B$602,рўйхат!$D:$D,$C589)</f>
        <v/>
      </c>
      <c r="BW589" s="35">
        <f>SUMIFS(рўйхат!CH:CH,рўйхат!$CX:$CX,$B$602,рўйхат!$D:$D,$C589)</f>
        <v/>
      </c>
      <c r="BX589" s="36">
        <f>SUMIFS(рўйхат!CI:CI,рўйхат!$CX:$CX,$B$602,рўйхат!$D:$D,$C589)</f>
        <v/>
      </c>
      <c r="BY589" s="35">
        <f>SUMIFS(рўйхат!CJ:CJ,рўйхат!$CX:$CX,$B$602,рўйхат!$D:$D,$C589)</f>
        <v/>
      </c>
      <c r="BZ589" s="36">
        <f>SUMIFS(рўйхат!CK:CK,рўйхат!$CX:$CX,$B$602,рўйхат!$D:$D,$C589)</f>
        <v/>
      </c>
      <c r="CA589" s="35">
        <f>SUMIFS(рўйхат!CL:CL,рўйхат!$CX:$CX,$B$602,рўйхат!$D:$D,$C589)</f>
        <v/>
      </c>
      <c r="CB589" s="36">
        <f>SUMIFS(рўйхат!CM:CM,рўйхат!$CX:$CX,$B$602,рўйхат!$D:$D,$C589)</f>
        <v/>
      </c>
      <c r="CC589" s="35">
        <f>SUMIFS(рўйхат!CN:CN,рўйхат!$CX:$CX,$B$602,рўйхат!$D:$D,$C589)</f>
        <v/>
      </c>
      <c r="CD589" s="36">
        <f>SUMIFS(рўйхат!CO:CO,рўйхат!$CX:$CX,$B$602,рўйхат!$D:$D,$C589)</f>
        <v/>
      </c>
      <c r="CE589" s="77">
        <f>IFERROR(BE589/(Q589+BE589),0)</f>
        <v/>
      </c>
      <c r="CF589" s="78">
        <f>IFERROR(BF589/(R589+BF589),0)</f>
        <v/>
      </c>
    </row>
    <row r="590" hidden="1" outlineLevel="1" ht="30" customFormat="1" customHeight="1" s="8">
      <c r="A590" s="39" t="n"/>
      <c r="B590" s="50" t="n">
        <v>54</v>
      </c>
      <c r="C590" s="131" t="inlineStr">
        <is>
          <t>Харид комиссия аъзоларида манфаалар тўқнашуви (Uzex)</t>
        </is>
      </c>
      <c r="D590" s="51" t="n"/>
      <c r="E590" s="35">
        <f>SUMIFS(рўйхат!F:F,рўйхат!$CX:$CX,$B$602,рўйхат!$D:$D,$C590)</f>
        <v/>
      </c>
      <c r="F590" s="36">
        <f>SUMIFS(рўйхат!G:G,рўйхат!$CX:$CX,$B$602,рўйхат!$D:$D,$C590)</f>
        <v/>
      </c>
      <c r="G590" s="35">
        <f>SUMIFS(рўйхат!H:H,рўйхат!$CX:$CX,$B$602,рўйхат!$D:$D,$C590)</f>
        <v/>
      </c>
      <c r="H590" s="36">
        <f>SUMIFS(рўйхат!I:I,рўйхат!$CX:$CX,$B$602,рўйхат!$D:$D,$C590)</f>
        <v/>
      </c>
      <c r="I590" s="35">
        <f>SUMIFS(рўйхат!J:J,рўйхат!$CX:$CX,$B$602,рўйхат!$D:$D,$C590)</f>
        <v/>
      </c>
      <c r="J590" s="36">
        <f>SUMIFS(рўйхат!K:K,рўйхат!$CX:$CX,$B$602,рўйхат!$D:$D,$C590)</f>
        <v/>
      </c>
      <c r="K590" s="35">
        <f>SUMIFS(рўйхат!L:L,рўйхат!$CX:$CX,$B$602,рўйхат!$D:$D,$C590)</f>
        <v/>
      </c>
      <c r="L590" s="36">
        <f>SUMIFS(рўйхат!M:M,рўйхат!$CX:$CX,$B$602,рўйхат!$D:$D,$C590)</f>
        <v/>
      </c>
      <c r="M590" s="35">
        <f>SUMIFS(рўйхат!N:N,рўйхат!$CX:$CX,$B$602,рўйхат!$D:$D,$C590)</f>
        <v/>
      </c>
      <c r="N590" s="36">
        <f>SUMIFS(рўйхат!O:O,рўйхат!$CX:$CX,$B$602,рўйхат!$D:$D,$C590)</f>
        <v/>
      </c>
      <c r="O590" s="34">
        <f>IFERROR(M590/E590,0)</f>
        <v/>
      </c>
      <c r="P590" s="34">
        <f>IFERROR(N590/F590,0)</f>
        <v/>
      </c>
      <c r="Q590" s="35">
        <f>SUMIFS(рўйхат!P:P,рўйхат!$CX:$CX,$B$602,рўйхат!$D:$D,$C590)</f>
        <v/>
      </c>
      <c r="R590" s="36">
        <f>SUMIFS(рўйхат!Q:Q,рўйхат!$CX:$CX,$B$602,рўйхат!$D:$D,$C590)</f>
        <v/>
      </c>
      <c r="S590" s="35">
        <f>SUMIFS(рўйхат!R:R,рўйхат!$CX:$CX,$B$602,рўйхат!$D:$D,$C590)</f>
        <v/>
      </c>
      <c r="T590" s="36">
        <f>SUMIFS(рўйхат!S:S,рўйхат!$CX:$CX,$B$602,рўйхат!$D:$D,$C590)</f>
        <v/>
      </c>
      <c r="U590" s="35">
        <f>SUMIFS(рўйхат!T:T,рўйхат!$CX:$CX,$B$602,рўйхат!$D:$D,$C590)</f>
        <v/>
      </c>
      <c r="V590" s="36">
        <f>SUMIFS(рўйхат!U:U,рўйхат!$CX:$CX,$B$602,рўйхат!$D:$D,$C590)</f>
        <v/>
      </c>
      <c r="W590" s="35">
        <f>SUMIFS(рўйхат!V:V,рўйхат!$CX:$CX,$B$602,рўйхат!$D:$D,$C590)</f>
        <v/>
      </c>
      <c r="X590" s="36">
        <f>SUMIFS(рўйхат!W:W,рўйхат!$CX:$CX,$B$602,рўйхат!$D:$D,$C590)</f>
        <v/>
      </c>
      <c r="Y590" s="35">
        <f>SUMIFS(рўйхат!X:X,рўйхат!$CX:$CX,$B$602,рўйхат!$D:$D,$C590)</f>
        <v/>
      </c>
      <c r="Z590" s="36">
        <f>SUMIFS(рўйхат!Y:Y,рўйхат!$CX:$CX,$B$602,рўйхат!$D:$D,$C590)</f>
        <v/>
      </c>
      <c r="AA590" s="35">
        <f>SUMIFS(рўйхат!Z:Z,рўйхат!$CX:$CX,$B$602,рўйхат!$D:$D,$C590)</f>
        <v/>
      </c>
      <c r="AB590" s="36">
        <f>SUMIFS(рўйхат!AA:AA,рўйхат!$CX:$CX,$B$602,рўйхат!$D:$D,$C590)</f>
        <v/>
      </c>
      <c r="AC590" s="35">
        <f>SUMIFS(рўйхат!AB:AB,рўйхат!$CX:$CX,$B$602,рўйхат!$D:$D,$C590)</f>
        <v/>
      </c>
      <c r="AD590" s="36">
        <f>SUMIFS(рўйхат!AC:AC,рўйхат!$CX:$CX,$B$602,рўйхат!$D:$D,$C590)</f>
        <v/>
      </c>
      <c r="AE590" s="35">
        <f>SUMIFS(рўйхат!AD:AD,рўйхат!$CX:$CX,$B$602,рўйхат!$D:$D,$C590)</f>
        <v/>
      </c>
      <c r="AF590" s="36">
        <f>SUMIFS(рўйхат!AE:AE,рўйхат!$CX:$CX,$B$602,рўйхат!$D:$D,$C590)</f>
        <v/>
      </c>
      <c r="AG590" s="35">
        <f>SUMIFS(рўйхат!AH:AH,рўйхат!$CX:$CX,$B$602,рўйхат!$D:$D,$C590)</f>
        <v/>
      </c>
      <c r="AH590" s="36">
        <f>SUMIFS(рўйхат!AI:AI,рўйхат!$CX:$CX,$B$602,рўйхат!$D:$D,$C590)</f>
        <v/>
      </c>
      <c r="AI590" s="35">
        <f>SUMIFS(рўйхат!AJ:AJ,рўйхат!$CX:$CX,$B$602,рўйхат!$D:$D,$C590)</f>
        <v/>
      </c>
      <c r="AJ590" s="36">
        <f>SUMIFS(рўйхат!AK:AK,рўйхат!$CX:$CX,$B$602,рўйхат!$D:$D,$C590)</f>
        <v/>
      </c>
      <c r="AK590" s="35">
        <f>SUMIFS(рўйхат!AL:AL,рўйхат!$CX:$CX,$B$602,рўйхат!$D:$D,$C590)</f>
        <v/>
      </c>
      <c r="AL590" s="36">
        <f>SUMIFS(рўйхат!AM:AM,рўйхат!$CX:$CX,$B$602,рўйхат!$D:$D,$C590)</f>
        <v/>
      </c>
      <c r="AM590" s="77">
        <f>IFERROR(Q590/E590,0)</f>
        <v/>
      </c>
      <c r="AN590" s="77">
        <f>IFERROR(R590/F590,0)</f>
        <v/>
      </c>
      <c r="AO590" s="35">
        <f>SUMIFS(рўйхат!AX:AX,рўйхат!$CX:$CX,$B$602,рўйхат!$D:$D,$C590)</f>
        <v/>
      </c>
      <c r="AP590" s="36">
        <f>SUMIFS(рўйхат!AY:AY,рўйхат!$CX:$CX,$B$602,рўйхат!$D:$D,$C590)</f>
        <v/>
      </c>
      <c r="AQ590" s="35">
        <f>SUMIFS(рўйхат!AZ:AZ,рўйхат!$CX:$CX,$B$602,рўйхат!$D:$D,$C590)</f>
        <v/>
      </c>
      <c r="AR590" s="36">
        <f>SUMIFS(рўйхат!BA:BA,рўйхат!$CX:$CX,$B$602,рўйхат!$D:$D,$C590)</f>
        <v/>
      </c>
      <c r="AS590" s="35">
        <f>SUMIFS(рўйхат!BB:BB,рўйхат!$CX:$CX,$B$602,рўйхат!$D:$D,$C590)</f>
        <v/>
      </c>
      <c r="AT590" s="36">
        <f>SUMIFS(рўйхат!BC:BC,рўйхат!$CX:$CX,$B$602,рўйхат!$D:$D,$C590)</f>
        <v/>
      </c>
      <c r="AU590" s="35">
        <f>SUMIFS(рўйхат!BD:BD,рўйхат!$CX:$CX,$B$602,рўйхат!$D:$D,$C590)</f>
        <v/>
      </c>
      <c r="AV590" s="36">
        <f>SUMIFS(рўйхат!BE:BE,рўйхат!$CX:$CX,$B$602,рўйхат!$D:$D,$C590)</f>
        <v/>
      </c>
      <c r="AW590" s="35">
        <f>SUMIFS(рўйхат!BF:BF,рўйхат!$CX:$CX,$B$602,рўйхат!$D:$D,$C590)</f>
        <v/>
      </c>
      <c r="AX590" s="36">
        <f>SUMIFS(рўйхат!BG:BG,рўйхат!$CX:$CX,$B$602,рўйхат!$D:$D,$C590)</f>
        <v/>
      </c>
      <c r="AY590" s="35">
        <f>SUMIFS(рўйхат!BH:BH,рўйхат!$CX:$CX,$B$602,рўйхат!$D:$D,$C590)</f>
        <v/>
      </c>
      <c r="AZ590" s="36">
        <f>SUMIFS(рўйхат!BI:BI,рўйхат!$CX:$CX,$B$602,рўйхат!$D:$D,$C590)</f>
        <v/>
      </c>
      <c r="BA590" s="35">
        <f>SUMIFS(рўйхат!BJ:BJ,рўйхат!$CX:$CX,$B$602,рўйхат!$D:$D,$C590)</f>
        <v/>
      </c>
      <c r="BB590" s="36">
        <f>SUMIFS(рўйхат!BK:BK,рўйхат!$CX:$CX,$B$602,рўйхат!$D:$D,$C590)</f>
        <v/>
      </c>
      <c r="BC590" s="77">
        <f>IFERROR(AO590/E590,0)</f>
        <v/>
      </c>
      <c r="BD590" s="77">
        <f>IFERROR(AP590/F590,0)</f>
        <v/>
      </c>
      <c r="BE590" s="35">
        <f>SUMIFS(рўйхат!BL:BL,рўйхат!$CX:$CX,$B$602,рўйхат!$D:$D,$C590)</f>
        <v/>
      </c>
      <c r="BF590" s="36">
        <f>SUMIFS(рўйхат!BM:BM,рўйхат!$CX:$CX,$B$602,рўйхат!$D:$D,$C590)</f>
        <v/>
      </c>
      <c r="BG590" s="35">
        <f>SUMIFS(рўйхат!BN:BN,рўйхат!$CX:$CX,$B$602,рўйхат!$D:$D,$C590)</f>
        <v/>
      </c>
      <c r="BH590" s="36">
        <f>SUMIFS(рўйхат!BO:BO,рўйхат!$CX:$CX,$B$602,рўйхат!$D:$D,$C590)</f>
        <v/>
      </c>
      <c r="BI590" s="35">
        <f>SUMIFS(рўйхат!BP:BP,рўйхат!$CX:$CX,$B$602,рўйхат!$D:$D,$C590)</f>
        <v/>
      </c>
      <c r="BJ590" s="36">
        <f>SUMIFS(рўйхат!BQ:BQ,рўйхат!$CX:$CX,$B$602,рўйхат!$D:$D,$C590)</f>
        <v/>
      </c>
      <c r="BK590" s="35">
        <f>SUMIFS(рўйхат!BR:BR,рўйхат!$CX:$CX,$B$602,рўйхат!$D:$D,$C590)</f>
        <v/>
      </c>
      <c r="BL590" s="36">
        <f>SUMIFS(рўйхат!BS:BS,рўйхат!$CX:$CX,$B$602,рўйхат!$D:$D,$C590)</f>
        <v/>
      </c>
      <c r="BM590" s="35">
        <f>SUMIFS(рўйхат!BT:BT,рўйхат!$CX:$CX,$B$602,рўйхат!$D:$D,$C590)</f>
        <v/>
      </c>
      <c r="BN590" s="36">
        <f>SUMIFS(рўйхат!BU:BU,рўйхат!$CX:$CX,$B$602,рўйхат!$D:$D,$C590)</f>
        <v/>
      </c>
      <c r="BO590" s="35">
        <f>SUMIFS(рўйхат!BX:BX,рўйхат!$CX:$CX,$B$602,рўйхат!$D:$D,$C590)</f>
        <v/>
      </c>
      <c r="BP590" s="36">
        <f>SUMIFS(рўйхат!BY:BY,рўйхат!$CX:$CX,$B$602,рўйхат!$D:$D,$C590)</f>
        <v/>
      </c>
      <c r="BQ590" s="35">
        <f>SUMIFS(рўйхат!BZ:BZ,рўйхат!$CX:$CX,$B$602,рўйхат!$D:$D,$C590)</f>
        <v/>
      </c>
      <c r="BR590" s="36">
        <f>SUMIFS(рўйхат!CA:CA,рўйхат!$CX:$CX,$B$602,рўйхат!$D:$D,$C590)</f>
        <v/>
      </c>
      <c r="BS590" s="35">
        <f>SUMIFS(рўйхат!CB:CB,рўйхат!$CX:$CX,$B$602,рўйхат!$D:$D,$C590)</f>
        <v/>
      </c>
      <c r="BT590" s="36">
        <f>SUMIFS(рўйхат!CC:CC,рўйхат!$CX:$CX,$B$602,рўйхат!$D:$D,$C590)</f>
        <v/>
      </c>
      <c r="BU590" s="35">
        <f>SUMIFS(рўйхат!CD:CD,рўйхат!$CX:$CX,$B$602,рўйхат!$D:$D,$C590)</f>
        <v/>
      </c>
      <c r="BV590" s="36">
        <f>SUMIFS(рўйхат!CE:CE,рўйхат!$CX:$CX,$B$602,рўйхат!$D:$D,$C590)</f>
        <v/>
      </c>
      <c r="BW590" s="35">
        <f>SUMIFS(рўйхат!CH:CH,рўйхат!$CX:$CX,$B$602,рўйхат!$D:$D,$C590)</f>
        <v/>
      </c>
      <c r="BX590" s="36">
        <f>SUMIFS(рўйхат!CI:CI,рўйхат!$CX:$CX,$B$602,рўйхат!$D:$D,$C590)</f>
        <v/>
      </c>
      <c r="BY590" s="35">
        <f>SUMIFS(рўйхат!CJ:CJ,рўйхат!$CX:$CX,$B$602,рўйхат!$D:$D,$C590)</f>
        <v/>
      </c>
      <c r="BZ590" s="36">
        <f>SUMIFS(рўйхат!CK:CK,рўйхат!$CX:$CX,$B$602,рўйхат!$D:$D,$C590)</f>
        <v/>
      </c>
      <c r="CA590" s="35">
        <f>SUMIFS(рўйхат!CL:CL,рўйхат!$CX:$CX,$B$602,рўйхат!$D:$D,$C590)</f>
        <v/>
      </c>
      <c r="CB590" s="36">
        <f>SUMIFS(рўйхат!CM:CM,рўйхат!$CX:$CX,$B$602,рўйхат!$D:$D,$C590)</f>
        <v/>
      </c>
      <c r="CC590" s="35">
        <f>SUMIFS(рўйхат!CN:CN,рўйхат!$CX:$CX,$B$602,рўйхат!$D:$D,$C590)</f>
        <v/>
      </c>
      <c r="CD590" s="36">
        <f>SUMIFS(рўйхат!CO:CO,рўйхат!$CX:$CX,$B$602,рўйхат!$D:$D,$C590)</f>
        <v/>
      </c>
      <c r="CE590" s="77">
        <f>IFERROR(BE590/(Q590+BE590),0)</f>
        <v/>
      </c>
      <c r="CF590" s="78">
        <f>IFERROR(BF590/(R590+BF590),0)</f>
        <v/>
      </c>
    </row>
    <row r="591" hidden="1" outlineLevel="1" ht="30" customFormat="1" customHeight="1" s="8">
      <c r="A591" s="39" t="n"/>
      <c r="B591" s="50" t="n">
        <v>55</v>
      </c>
      <c r="C591" s="131" t="inlineStr">
        <is>
          <t>Харид комиссиясида манфаатлар тўқнашуви (UZEX)</t>
        </is>
      </c>
      <c r="D591" s="51" t="n"/>
      <c r="E591" s="35">
        <f>SUMIFS(рўйхат!F:F,рўйхат!$CX:$CX,$B$602,рўйхат!$D:$D,$C591)</f>
        <v/>
      </c>
      <c r="F591" s="36">
        <f>SUMIFS(рўйхат!G:G,рўйхат!$CX:$CX,$B$602,рўйхат!$D:$D,$C591)</f>
        <v/>
      </c>
      <c r="G591" s="35">
        <f>SUMIFS(рўйхат!H:H,рўйхат!$CX:$CX,$B$602,рўйхат!$D:$D,$C591)</f>
        <v/>
      </c>
      <c r="H591" s="36">
        <f>SUMIFS(рўйхат!I:I,рўйхат!$CX:$CX,$B$602,рўйхат!$D:$D,$C591)</f>
        <v/>
      </c>
      <c r="I591" s="35">
        <f>SUMIFS(рўйхат!J:J,рўйхат!$CX:$CX,$B$602,рўйхат!$D:$D,$C591)</f>
        <v/>
      </c>
      <c r="J591" s="36">
        <f>SUMIFS(рўйхат!K:K,рўйхат!$CX:$CX,$B$602,рўйхат!$D:$D,$C591)</f>
        <v/>
      </c>
      <c r="K591" s="35">
        <f>SUMIFS(рўйхат!L:L,рўйхат!$CX:$CX,$B$602,рўйхат!$D:$D,$C591)</f>
        <v/>
      </c>
      <c r="L591" s="36">
        <f>SUMIFS(рўйхат!M:M,рўйхат!$CX:$CX,$B$602,рўйхат!$D:$D,$C591)</f>
        <v/>
      </c>
      <c r="M591" s="35">
        <f>SUMIFS(рўйхат!N:N,рўйхат!$CX:$CX,$B$602,рўйхат!$D:$D,$C591)</f>
        <v/>
      </c>
      <c r="N591" s="36">
        <f>SUMIFS(рўйхат!O:O,рўйхат!$CX:$CX,$B$602,рўйхат!$D:$D,$C591)</f>
        <v/>
      </c>
      <c r="O591" s="34">
        <f>IFERROR(M591/E591,0)</f>
        <v/>
      </c>
      <c r="P591" s="34">
        <f>IFERROR(N591/F591,0)</f>
        <v/>
      </c>
      <c r="Q591" s="35">
        <f>SUMIFS(рўйхат!P:P,рўйхат!$CX:$CX,$B$602,рўйхат!$D:$D,$C591)</f>
        <v/>
      </c>
      <c r="R591" s="36">
        <f>SUMIFS(рўйхат!Q:Q,рўйхат!$CX:$CX,$B$602,рўйхат!$D:$D,$C591)</f>
        <v/>
      </c>
      <c r="S591" s="35">
        <f>SUMIFS(рўйхат!R:R,рўйхат!$CX:$CX,$B$602,рўйхат!$D:$D,$C591)</f>
        <v/>
      </c>
      <c r="T591" s="36">
        <f>SUMIFS(рўйхат!S:S,рўйхат!$CX:$CX,$B$602,рўйхат!$D:$D,$C591)</f>
        <v/>
      </c>
      <c r="U591" s="35">
        <f>SUMIFS(рўйхат!T:T,рўйхат!$CX:$CX,$B$602,рўйхат!$D:$D,$C591)</f>
        <v/>
      </c>
      <c r="V591" s="36">
        <f>SUMIFS(рўйхат!U:U,рўйхат!$CX:$CX,$B$602,рўйхат!$D:$D,$C591)</f>
        <v/>
      </c>
      <c r="W591" s="35">
        <f>SUMIFS(рўйхат!V:V,рўйхат!$CX:$CX,$B$602,рўйхат!$D:$D,$C591)</f>
        <v/>
      </c>
      <c r="X591" s="36">
        <f>SUMIFS(рўйхат!W:W,рўйхат!$CX:$CX,$B$602,рўйхат!$D:$D,$C591)</f>
        <v/>
      </c>
      <c r="Y591" s="35">
        <f>SUMIFS(рўйхат!X:X,рўйхат!$CX:$CX,$B$602,рўйхат!$D:$D,$C591)</f>
        <v/>
      </c>
      <c r="Z591" s="36">
        <f>SUMIFS(рўйхат!Y:Y,рўйхат!$CX:$CX,$B$602,рўйхат!$D:$D,$C591)</f>
        <v/>
      </c>
      <c r="AA591" s="35">
        <f>SUMIFS(рўйхат!Z:Z,рўйхат!$CX:$CX,$B$602,рўйхат!$D:$D,$C591)</f>
        <v/>
      </c>
      <c r="AB591" s="36">
        <f>SUMIFS(рўйхат!AA:AA,рўйхат!$CX:$CX,$B$602,рўйхат!$D:$D,$C591)</f>
        <v/>
      </c>
      <c r="AC591" s="35">
        <f>SUMIFS(рўйхат!AB:AB,рўйхат!$CX:$CX,$B$602,рўйхат!$D:$D,$C591)</f>
        <v/>
      </c>
      <c r="AD591" s="36">
        <f>SUMIFS(рўйхат!AC:AC,рўйхат!$CX:$CX,$B$602,рўйхат!$D:$D,$C591)</f>
        <v/>
      </c>
      <c r="AE591" s="35">
        <f>SUMIFS(рўйхат!AD:AD,рўйхат!$CX:$CX,$B$602,рўйхат!$D:$D,$C591)</f>
        <v/>
      </c>
      <c r="AF591" s="36">
        <f>SUMIFS(рўйхат!AE:AE,рўйхат!$CX:$CX,$B$602,рўйхат!$D:$D,$C591)</f>
        <v/>
      </c>
      <c r="AG591" s="35">
        <f>SUMIFS(рўйхат!AH:AH,рўйхат!$CX:$CX,$B$602,рўйхат!$D:$D,$C591)</f>
        <v/>
      </c>
      <c r="AH591" s="36">
        <f>SUMIFS(рўйхат!AI:AI,рўйхат!$CX:$CX,$B$602,рўйхат!$D:$D,$C591)</f>
        <v/>
      </c>
      <c r="AI591" s="35">
        <f>SUMIFS(рўйхат!AJ:AJ,рўйхат!$CX:$CX,$B$602,рўйхат!$D:$D,$C591)</f>
        <v/>
      </c>
      <c r="AJ591" s="36">
        <f>SUMIFS(рўйхат!AK:AK,рўйхат!$CX:$CX,$B$602,рўйхат!$D:$D,$C591)</f>
        <v/>
      </c>
      <c r="AK591" s="35">
        <f>SUMIFS(рўйхат!AL:AL,рўйхат!$CX:$CX,$B$602,рўйхат!$D:$D,$C591)</f>
        <v/>
      </c>
      <c r="AL591" s="36">
        <f>SUMIFS(рўйхат!AM:AM,рўйхат!$CX:$CX,$B$602,рўйхат!$D:$D,$C591)</f>
        <v/>
      </c>
      <c r="AM591" s="77">
        <f>IFERROR(Q591/E591,0)</f>
        <v/>
      </c>
      <c r="AN591" s="77">
        <f>IFERROR(R591/F591,0)</f>
        <v/>
      </c>
      <c r="AO591" s="35">
        <f>SUMIFS(рўйхат!AX:AX,рўйхат!$CX:$CX,$B$602,рўйхат!$D:$D,$C591)</f>
        <v/>
      </c>
      <c r="AP591" s="36">
        <f>SUMIFS(рўйхат!AY:AY,рўйхат!$CX:$CX,$B$602,рўйхат!$D:$D,$C591)</f>
        <v/>
      </c>
      <c r="AQ591" s="35">
        <f>SUMIFS(рўйхат!AZ:AZ,рўйхат!$CX:$CX,$B$602,рўйхат!$D:$D,$C591)</f>
        <v/>
      </c>
      <c r="AR591" s="36">
        <f>SUMIFS(рўйхат!BA:BA,рўйхат!$CX:$CX,$B$602,рўйхат!$D:$D,$C591)</f>
        <v/>
      </c>
      <c r="AS591" s="35">
        <f>SUMIFS(рўйхат!BB:BB,рўйхат!$CX:$CX,$B$602,рўйхат!$D:$D,$C591)</f>
        <v/>
      </c>
      <c r="AT591" s="36">
        <f>SUMIFS(рўйхат!BC:BC,рўйхат!$CX:$CX,$B$602,рўйхат!$D:$D,$C591)</f>
        <v/>
      </c>
      <c r="AU591" s="35">
        <f>SUMIFS(рўйхат!BD:BD,рўйхат!$CX:$CX,$B$602,рўйхат!$D:$D,$C591)</f>
        <v/>
      </c>
      <c r="AV591" s="36">
        <f>SUMIFS(рўйхат!BE:BE,рўйхат!$CX:$CX,$B$602,рўйхат!$D:$D,$C591)</f>
        <v/>
      </c>
      <c r="AW591" s="35">
        <f>SUMIFS(рўйхат!BF:BF,рўйхат!$CX:$CX,$B$602,рўйхат!$D:$D,$C591)</f>
        <v/>
      </c>
      <c r="AX591" s="36">
        <f>SUMIFS(рўйхат!BG:BG,рўйхат!$CX:$CX,$B$602,рўйхат!$D:$D,$C591)</f>
        <v/>
      </c>
      <c r="AY591" s="35">
        <f>SUMIFS(рўйхат!BH:BH,рўйхат!$CX:$CX,$B$602,рўйхат!$D:$D,$C591)</f>
        <v/>
      </c>
      <c r="AZ591" s="36">
        <f>SUMIFS(рўйхат!BI:BI,рўйхат!$CX:$CX,$B$602,рўйхат!$D:$D,$C591)</f>
        <v/>
      </c>
      <c r="BA591" s="35">
        <f>SUMIFS(рўйхат!BJ:BJ,рўйхат!$CX:$CX,$B$602,рўйхат!$D:$D,$C591)</f>
        <v/>
      </c>
      <c r="BB591" s="36">
        <f>SUMIFS(рўйхат!BK:BK,рўйхат!$CX:$CX,$B$602,рўйхат!$D:$D,$C591)</f>
        <v/>
      </c>
      <c r="BC591" s="77">
        <f>IFERROR(AO591/E591,0)</f>
        <v/>
      </c>
      <c r="BD591" s="77">
        <f>IFERROR(AP591/F591,0)</f>
        <v/>
      </c>
      <c r="BE591" s="35">
        <f>SUMIFS(рўйхат!BL:BL,рўйхат!$CX:$CX,$B$602,рўйхат!$D:$D,$C591)</f>
        <v/>
      </c>
      <c r="BF591" s="36">
        <f>SUMIFS(рўйхат!BM:BM,рўйхат!$CX:$CX,$B$602,рўйхат!$D:$D,$C591)</f>
        <v/>
      </c>
      <c r="BG591" s="35">
        <f>SUMIFS(рўйхат!BN:BN,рўйхат!$CX:$CX,$B$602,рўйхат!$D:$D,$C591)</f>
        <v/>
      </c>
      <c r="BH591" s="36">
        <f>SUMIFS(рўйхат!BO:BO,рўйхат!$CX:$CX,$B$602,рўйхат!$D:$D,$C591)</f>
        <v/>
      </c>
      <c r="BI591" s="35">
        <f>SUMIFS(рўйхат!BP:BP,рўйхат!$CX:$CX,$B$602,рўйхат!$D:$D,$C591)</f>
        <v/>
      </c>
      <c r="BJ591" s="36">
        <f>SUMIFS(рўйхат!BQ:BQ,рўйхат!$CX:$CX,$B$602,рўйхат!$D:$D,$C591)</f>
        <v/>
      </c>
      <c r="BK591" s="35">
        <f>SUMIFS(рўйхат!BR:BR,рўйхат!$CX:$CX,$B$602,рўйхат!$D:$D,$C591)</f>
        <v/>
      </c>
      <c r="BL591" s="36">
        <f>SUMIFS(рўйхат!BS:BS,рўйхат!$CX:$CX,$B$602,рўйхат!$D:$D,$C591)</f>
        <v/>
      </c>
      <c r="BM591" s="35">
        <f>SUMIFS(рўйхат!BT:BT,рўйхат!$CX:$CX,$B$602,рўйхат!$D:$D,$C591)</f>
        <v/>
      </c>
      <c r="BN591" s="36">
        <f>SUMIFS(рўйхат!BU:BU,рўйхат!$CX:$CX,$B$602,рўйхат!$D:$D,$C591)</f>
        <v/>
      </c>
      <c r="BO591" s="35">
        <f>SUMIFS(рўйхат!BX:BX,рўйхат!$CX:$CX,$B$602,рўйхат!$D:$D,$C591)</f>
        <v/>
      </c>
      <c r="BP591" s="36">
        <f>SUMIFS(рўйхат!BY:BY,рўйхат!$CX:$CX,$B$602,рўйхат!$D:$D,$C591)</f>
        <v/>
      </c>
      <c r="BQ591" s="35">
        <f>SUMIFS(рўйхат!BZ:BZ,рўйхат!$CX:$CX,$B$602,рўйхат!$D:$D,$C591)</f>
        <v/>
      </c>
      <c r="BR591" s="36">
        <f>SUMIFS(рўйхат!CA:CA,рўйхат!$CX:$CX,$B$602,рўйхат!$D:$D,$C591)</f>
        <v/>
      </c>
      <c r="BS591" s="35">
        <f>SUMIFS(рўйхат!CB:CB,рўйхат!$CX:$CX,$B$602,рўйхат!$D:$D,$C591)</f>
        <v/>
      </c>
      <c r="BT591" s="36">
        <f>SUMIFS(рўйхат!CC:CC,рўйхат!$CX:$CX,$B$602,рўйхат!$D:$D,$C591)</f>
        <v/>
      </c>
      <c r="BU591" s="35">
        <f>SUMIFS(рўйхат!CD:CD,рўйхат!$CX:$CX,$B$602,рўйхат!$D:$D,$C591)</f>
        <v/>
      </c>
      <c r="BV591" s="36">
        <f>SUMIFS(рўйхат!CE:CE,рўйхат!$CX:$CX,$B$602,рўйхат!$D:$D,$C591)</f>
        <v/>
      </c>
      <c r="BW591" s="35">
        <f>SUMIFS(рўйхат!CH:CH,рўйхат!$CX:$CX,$B$602,рўйхат!$D:$D,$C591)</f>
        <v/>
      </c>
      <c r="BX591" s="36">
        <f>SUMIFS(рўйхат!CI:CI,рўйхат!$CX:$CX,$B$602,рўйхат!$D:$D,$C591)</f>
        <v/>
      </c>
      <c r="BY591" s="35">
        <f>SUMIFS(рўйхат!CJ:CJ,рўйхат!$CX:$CX,$B$602,рўйхат!$D:$D,$C591)</f>
        <v/>
      </c>
      <c r="BZ591" s="36">
        <f>SUMIFS(рўйхат!CK:CK,рўйхат!$CX:$CX,$B$602,рўйхат!$D:$D,$C591)</f>
        <v/>
      </c>
      <c r="CA591" s="35">
        <f>SUMIFS(рўйхат!CL:CL,рўйхат!$CX:$CX,$B$602,рўйхат!$D:$D,$C591)</f>
        <v/>
      </c>
      <c r="CB591" s="36">
        <f>SUMIFS(рўйхат!CM:CM,рўйхат!$CX:$CX,$B$602,рўйхат!$D:$D,$C591)</f>
        <v/>
      </c>
      <c r="CC591" s="35">
        <f>SUMIFS(рўйхат!CN:CN,рўйхат!$CX:$CX,$B$602,рўйхат!$D:$D,$C591)</f>
        <v/>
      </c>
      <c r="CD591" s="36">
        <f>SUMIFS(рўйхат!CO:CO,рўйхат!$CX:$CX,$B$602,рўйхат!$D:$D,$C591)</f>
        <v/>
      </c>
      <c r="CE591" s="77">
        <f>IFERROR(BE591/(Q591+BE591),0)</f>
        <v/>
      </c>
      <c r="CF591" s="78">
        <f>IFERROR(BF591/(R591+BF591),0)</f>
        <v/>
      </c>
    </row>
    <row r="592" hidden="1" outlineLevel="1" ht="30" customFormat="1" customHeight="1" s="8">
      <c r="A592" s="39" t="n"/>
      <c r="B592" s="50" t="n">
        <v>56</v>
      </c>
      <c r="C592" s="131" t="inlineStr">
        <is>
          <t>Харид комиссиясида манфаатлар тўқнашуви (XT xarid)</t>
        </is>
      </c>
      <c r="D592" s="51" t="n"/>
      <c r="E592" s="35">
        <f>SUMIFS(рўйхат!F:F,рўйхат!$CX:$CX,$B$602,рўйхат!$D:$D,$C592)</f>
        <v/>
      </c>
      <c r="F592" s="36">
        <f>SUMIFS(рўйхат!G:G,рўйхат!$CX:$CX,$B$602,рўйхат!$D:$D,$C592)</f>
        <v/>
      </c>
      <c r="G592" s="35">
        <f>SUMIFS(рўйхат!H:H,рўйхат!$CX:$CX,$B$602,рўйхат!$D:$D,$C592)</f>
        <v/>
      </c>
      <c r="H592" s="36">
        <f>SUMIFS(рўйхат!I:I,рўйхат!$CX:$CX,$B$602,рўйхат!$D:$D,$C592)</f>
        <v/>
      </c>
      <c r="I592" s="35">
        <f>SUMIFS(рўйхат!J:J,рўйхат!$CX:$CX,$B$602,рўйхат!$D:$D,$C592)</f>
        <v/>
      </c>
      <c r="J592" s="36">
        <f>SUMIFS(рўйхат!K:K,рўйхат!$CX:$CX,$B$602,рўйхат!$D:$D,$C592)</f>
        <v/>
      </c>
      <c r="K592" s="35">
        <f>SUMIFS(рўйхат!L:L,рўйхат!$CX:$CX,$B$602,рўйхат!$D:$D,$C592)</f>
        <v/>
      </c>
      <c r="L592" s="36">
        <f>SUMIFS(рўйхат!M:M,рўйхат!$CX:$CX,$B$602,рўйхат!$D:$D,$C592)</f>
        <v/>
      </c>
      <c r="M592" s="35">
        <f>SUMIFS(рўйхат!N:N,рўйхат!$CX:$CX,$B$602,рўйхат!$D:$D,$C592)</f>
        <v/>
      </c>
      <c r="N592" s="36">
        <f>SUMIFS(рўйхат!O:O,рўйхат!$CX:$CX,$B$602,рўйхат!$D:$D,$C592)</f>
        <v/>
      </c>
      <c r="O592" s="34">
        <f>IFERROR(M592/E592,0)</f>
        <v/>
      </c>
      <c r="P592" s="34">
        <f>IFERROR(N592/F592,0)</f>
        <v/>
      </c>
      <c r="Q592" s="35">
        <f>SUMIFS(рўйхат!P:P,рўйхат!$CX:$CX,$B$602,рўйхат!$D:$D,$C592)</f>
        <v/>
      </c>
      <c r="R592" s="36">
        <f>SUMIFS(рўйхат!Q:Q,рўйхат!$CX:$CX,$B$602,рўйхат!$D:$D,$C592)</f>
        <v/>
      </c>
      <c r="S592" s="35">
        <f>SUMIFS(рўйхат!R:R,рўйхат!$CX:$CX,$B$602,рўйхат!$D:$D,$C592)</f>
        <v/>
      </c>
      <c r="T592" s="36">
        <f>SUMIFS(рўйхат!S:S,рўйхат!$CX:$CX,$B$602,рўйхат!$D:$D,$C592)</f>
        <v/>
      </c>
      <c r="U592" s="35">
        <f>SUMIFS(рўйхат!T:T,рўйхат!$CX:$CX,$B$602,рўйхат!$D:$D,$C592)</f>
        <v/>
      </c>
      <c r="V592" s="36">
        <f>SUMIFS(рўйхат!U:U,рўйхат!$CX:$CX,$B$602,рўйхат!$D:$D,$C592)</f>
        <v/>
      </c>
      <c r="W592" s="35">
        <f>SUMIFS(рўйхат!V:V,рўйхат!$CX:$CX,$B$602,рўйхат!$D:$D,$C592)</f>
        <v/>
      </c>
      <c r="X592" s="36">
        <f>SUMIFS(рўйхат!W:W,рўйхат!$CX:$CX,$B$602,рўйхат!$D:$D,$C592)</f>
        <v/>
      </c>
      <c r="Y592" s="35">
        <f>SUMIFS(рўйхат!X:X,рўйхат!$CX:$CX,$B$602,рўйхат!$D:$D,$C592)</f>
        <v/>
      </c>
      <c r="Z592" s="36">
        <f>SUMIFS(рўйхат!Y:Y,рўйхат!$CX:$CX,$B$602,рўйхат!$D:$D,$C592)</f>
        <v/>
      </c>
      <c r="AA592" s="35">
        <f>SUMIFS(рўйхат!Z:Z,рўйхат!$CX:$CX,$B$602,рўйхат!$D:$D,$C592)</f>
        <v/>
      </c>
      <c r="AB592" s="36">
        <f>SUMIFS(рўйхат!AA:AA,рўйхат!$CX:$CX,$B$602,рўйхат!$D:$D,$C592)</f>
        <v/>
      </c>
      <c r="AC592" s="35">
        <f>SUMIFS(рўйхат!AB:AB,рўйхат!$CX:$CX,$B$602,рўйхат!$D:$D,$C592)</f>
        <v/>
      </c>
      <c r="AD592" s="36">
        <f>SUMIFS(рўйхат!AC:AC,рўйхат!$CX:$CX,$B$602,рўйхат!$D:$D,$C592)</f>
        <v/>
      </c>
      <c r="AE592" s="35">
        <f>SUMIFS(рўйхат!AD:AD,рўйхат!$CX:$CX,$B$602,рўйхат!$D:$D,$C592)</f>
        <v/>
      </c>
      <c r="AF592" s="36">
        <f>SUMIFS(рўйхат!AE:AE,рўйхат!$CX:$CX,$B$602,рўйхат!$D:$D,$C592)</f>
        <v/>
      </c>
      <c r="AG592" s="35">
        <f>SUMIFS(рўйхат!AH:AH,рўйхат!$CX:$CX,$B$602,рўйхат!$D:$D,$C592)</f>
        <v/>
      </c>
      <c r="AH592" s="36">
        <f>SUMIFS(рўйхат!AI:AI,рўйхат!$CX:$CX,$B$602,рўйхат!$D:$D,$C592)</f>
        <v/>
      </c>
      <c r="AI592" s="35">
        <f>SUMIFS(рўйхат!AJ:AJ,рўйхат!$CX:$CX,$B$602,рўйхат!$D:$D,$C592)</f>
        <v/>
      </c>
      <c r="AJ592" s="36">
        <f>SUMIFS(рўйхат!AK:AK,рўйхат!$CX:$CX,$B$602,рўйхат!$D:$D,$C592)</f>
        <v/>
      </c>
      <c r="AK592" s="35">
        <f>SUMIFS(рўйхат!AL:AL,рўйхат!$CX:$CX,$B$602,рўйхат!$D:$D,$C592)</f>
        <v/>
      </c>
      <c r="AL592" s="36">
        <f>SUMIFS(рўйхат!AM:AM,рўйхат!$CX:$CX,$B$602,рўйхат!$D:$D,$C592)</f>
        <v/>
      </c>
      <c r="AM592" s="77">
        <f>IFERROR(Q592/E592,0)</f>
        <v/>
      </c>
      <c r="AN592" s="77">
        <f>IFERROR(R592/F592,0)</f>
        <v/>
      </c>
      <c r="AO592" s="35">
        <f>SUMIFS(рўйхат!AX:AX,рўйхат!$CX:$CX,$B$602,рўйхат!$D:$D,$C592)</f>
        <v/>
      </c>
      <c r="AP592" s="36">
        <f>SUMIFS(рўйхат!AY:AY,рўйхат!$CX:$CX,$B$602,рўйхат!$D:$D,$C592)</f>
        <v/>
      </c>
      <c r="AQ592" s="35">
        <f>SUMIFS(рўйхат!AZ:AZ,рўйхат!$CX:$CX,$B$602,рўйхат!$D:$D,$C592)</f>
        <v/>
      </c>
      <c r="AR592" s="36">
        <f>SUMIFS(рўйхат!BA:BA,рўйхат!$CX:$CX,$B$602,рўйхат!$D:$D,$C592)</f>
        <v/>
      </c>
      <c r="AS592" s="35">
        <f>SUMIFS(рўйхат!BB:BB,рўйхат!$CX:$CX,$B$602,рўйхат!$D:$D,$C592)</f>
        <v/>
      </c>
      <c r="AT592" s="36">
        <f>SUMIFS(рўйхат!BC:BC,рўйхат!$CX:$CX,$B$602,рўйхат!$D:$D,$C592)</f>
        <v/>
      </c>
      <c r="AU592" s="35">
        <f>SUMIFS(рўйхат!BD:BD,рўйхат!$CX:$CX,$B$602,рўйхат!$D:$D,$C592)</f>
        <v/>
      </c>
      <c r="AV592" s="36">
        <f>SUMIFS(рўйхат!BE:BE,рўйхат!$CX:$CX,$B$602,рўйхат!$D:$D,$C592)</f>
        <v/>
      </c>
      <c r="AW592" s="35">
        <f>SUMIFS(рўйхат!BF:BF,рўйхат!$CX:$CX,$B$602,рўйхат!$D:$D,$C592)</f>
        <v/>
      </c>
      <c r="AX592" s="36">
        <f>SUMIFS(рўйхат!BG:BG,рўйхат!$CX:$CX,$B$602,рўйхат!$D:$D,$C592)</f>
        <v/>
      </c>
      <c r="AY592" s="35">
        <f>SUMIFS(рўйхат!BH:BH,рўйхат!$CX:$CX,$B$602,рўйхат!$D:$D,$C592)</f>
        <v/>
      </c>
      <c r="AZ592" s="36">
        <f>SUMIFS(рўйхат!BI:BI,рўйхат!$CX:$CX,$B$602,рўйхат!$D:$D,$C592)</f>
        <v/>
      </c>
      <c r="BA592" s="35">
        <f>SUMIFS(рўйхат!BJ:BJ,рўйхат!$CX:$CX,$B$602,рўйхат!$D:$D,$C592)</f>
        <v/>
      </c>
      <c r="BB592" s="36">
        <f>SUMIFS(рўйхат!BK:BK,рўйхат!$CX:$CX,$B$602,рўйхат!$D:$D,$C592)</f>
        <v/>
      </c>
      <c r="BC592" s="77">
        <f>IFERROR(AO592/E592,0)</f>
        <v/>
      </c>
      <c r="BD592" s="77">
        <f>IFERROR(AP592/F592,0)</f>
        <v/>
      </c>
      <c r="BE592" s="35">
        <f>SUMIFS(рўйхат!BL:BL,рўйхат!$CX:$CX,$B$602,рўйхат!$D:$D,$C592)</f>
        <v/>
      </c>
      <c r="BF592" s="36">
        <f>SUMIFS(рўйхат!BM:BM,рўйхат!$CX:$CX,$B$602,рўйхат!$D:$D,$C592)</f>
        <v/>
      </c>
      <c r="BG592" s="35">
        <f>SUMIFS(рўйхат!BN:BN,рўйхат!$CX:$CX,$B$602,рўйхат!$D:$D,$C592)</f>
        <v/>
      </c>
      <c r="BH592" s="36">
        <f>SUMIFS(рўйхат!BO:BO,рўйхат!$CX:$CX,$B$602,рўйхат!$D:$D,$C592)</f>
        <v/>
      </c>
      <c r="BI592" s="35">
        <f>SUMIFS(рўйхат!BP:BP,рўйхат!$CX:$CX,$B$602,рўйхат!$D:$D,$C592)</f>
        <v/>
      </c>
      <c r="BJ592" s="36">
        <f>SUMIFS(рўйхат!BQ:BQ,рўйхат!$CX:$CX,$B$602,рўйхат!$D:$D,$C592)</f>
        <v/>
      </c>
      <c r="BK592" s="35">
        <f>SUMIFS(рўйхат!BR:BR,рўйхат!$CX:$CX,$B$602,рўйхат!$D:$D,$C592)</f>
        <v/>
      </c>
      <c r="BL592" s="36">
        <f>SUMIFS(рўйхат!BS:BS,рўйхат!$CX:$CX,$B$602,рўйхат!$D:$D,$C592)</f>
        <v/>
      </c>
      <c r="BM592" s="35">
        <f>SUMIFS(рўйхат!BT:BT,рўйхат!$CX:$CX,$B$602,рўйхат!$D:$D,$C592)</f>
        <v/>
      </c>
      <c r="BN592" s="36">
        <f>SUMIFS(рўйхат!BU:BU,рўйхат!$CX:$CX,$B$602,рўйхат!$D:$D,$C592)</f>
        <v/>
      </c>
      <c r="BO592" s="35">
        <f>SUMIFS(рўйхат!BX:BX,рўйхат!$CX:$CX,$B$602,рўйхат!$D:$D,$C592)</f>
        <v/>
      </c>
      <c r="BP592" s="36">
        <f>SUMIFS(рўйхат!BY:BY,рўйхат!$CX:$CX,$B$602,рўйхат!$D:$D,$C592)</f>
        <v/>
      </c>
      <c r="BQ592" s="35">
        <f>SUMIFS(рўйхат!BZ:BZ,рўйхат!$CX:$CX,$B$602,рўйхат!$D:$D,$C592)</f>
        <v/>
      </c>
      <c r="BR592" s="36">
        <f>SUMIFS(рўйхат!CA:CA,рўйхат!$CX:$CX,$B$602,рўйхат!$D:$D,$C592)</f>
        <v/>
      </c>
      <c r="BS592" s="35">
        <f>SUMIFS(рўйхат!CB:CB,рўйхат!$CX:$CX,$B$602,рўйхат!$D:$D,$C592)</f>
        <v/>
      </c>
      <c r="BT592" s="36">
        <f>SUMIFS(рўйхат!CC:CC,рўйхат!$CX:$CX,$B$602,рўйхат!$D:$D,$C592)</f>
        <v/>
      </c>
      <c r="BU592" s="35">
        <f>SUMIFS(рўйхат!CD:CD,рўйхат!$CX:$CX,$B$602,рўйхат!$D:$D,$C592)</f>
        <v/>
      </c>
      <c r="BV592" s="36">
        <f>SUMIFS(рўйхат!CE:CE,рўйхат!$CX:$CX,$B$602,рўйхат!$D:$D,$C592)</f>
        <v/>
      </c>
      <c r="BW592" s="35">
        <f>SUMIFS(рўйхат!CH:CH,рўйхат!$CX:$CX,$B$602,рўйхат!$D:$D,$C592)</f>
        <v/>
      </c>
      <c r="BX592" s="36">
        <f>SUMIFS(рўйхат!CI:CI,рўйхат!$CX:$CX,$B$602,рўйхат!$D:$D,$C592)</f>
        <v/>
      </c>
      <c r="BY592" s="35">
        <f>SUMIFS(рўйхат!CJ:CJ,рўйхат!$CX:$CX,$B$602,рўйхат!$D:$D,$C592)</f>
        <v/>
      </c>
      <c r="BZ592" s="36">
        <f>SUMIFS(рўйхат!CK:CK,рўйхат!$CX:$CX,$B$602,рўйхат!$D:$D,$C592)</f>
        <v/>
      </c>
      <c r="CA592" s="35">
        <f>SUMIFS(рўйхат!CL:CL,рўйхат!$CX:$CX,$B$602,рўйхат!$D:$D,$C592)</f>
        <v/>
      </c>
      <c r="CB592" s="36">
        <f>SUMIFS(рўйхат!CM:CM,рўйхат!$CX:$CX,$B$602,рўйхат!$D:$D,$C592)</f>
        <v/>
      </c>
      <c r="CC592" s="35">
        <f>SUMIFS(рўйхат!CN:CN,рўйхат!$CX:$CX,$B$602,рўйхат!$D:$D,$C592)</f>
        <v/>
      </c>
      <c r="CD592" s="36">
        <f>SUMIFS(рўйхат!CO:CO,рўйхат!$CX:$CX,$B$602,рўйхат!$D:$D,$C592)</f>
        <v/>
      </c>
      <c r="CE592" s="77">
        <f>IFERROR(BE592/(Q592+BE592),0)</f>
        <v/>
      </c>
      <c r="CF592" s="78">
        <f>IFERROR(BF592/(R592+BF592),0)</f>
        <v/>
      </c>
    </row>
    <row r="593" hidden="1" outlineLevel="1" ht="30" customFormat="1" customHeight="1" s="8">
      <c r="A593" s="39" t="n"/>
      <c r="B593" s="50" t="n">
        <v>57</v>
      </c>
      <c r="C593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593" s="51" t="n"/>
      <c r="E593" s="35">
        <f>SUMIFS(рўйхат!F:F,рўйхат!$CX:$CX,$B$602,рўйхат!$D:$D,$C593)</f>
        <v/>
      </c>
      <c r="F593" s="36">
        <f>SUMIFS(рўйхат!G:G,рўйхат!$CX:$CX,$B$602,рўйхат!$D:$D,$C593)</f>
        <v/>
      </c>
      <c r="G593" s="35">
        <f>SUMIFS(рўйхат!H:H,рўйхат!$CX:$CX,$B$602,рўйхат!$D:$D,$C593)</f>
        <v/>
      </c>
      <c r="H593" s="36">
        <f>SUMIFS(рўйхат!I:I,рўйхат!$CX:$CX,$B$602,рўйхат!$D:$D,$C593)</f>
        <v/>
      </c>
      <c r="I593" s="35">
        <f>SUMIFS(рўйхат!J:J,рўйхат!$CX:$CX,$B$602,рўйхат!$D:$D,$C593)</f>
        <v/>
      </c>
      <c r="J593" s="36">
        <f>SUMIFS(рўйхат!K:K,рўйхат!$CX:$CX,$B$602,рўйхат!$D:$D,$C593)</f>
        <v/>
      </c>
      <c r="K593" s="35">
        <f>SUMIFS(рўйхат!L:L,рўйхат!$CX:$CX,$B$602,рўйхат!$D:$D,$C593)</f>
        <v/>
      </c>
      <c r="L593" s="36">
        <f>SUMIFS(рўйхат!M:M,рўйхат!$CX:$CX,$B$602,рўйхат!$D:$D,$C593)</f>
        <v/>
      </c>
      <c r="M593" s="35">
        <f>SUMIFS(рўйхат!N:N,рўйхат!$CX:$CX,$B$602,рўйхат!$D:$D,$C593)</f>
        <v/>
      </c>
      <c r="N593" s="36">
        <f>SUMIFS(рўйхат!O:O,рўйхат!$CX:$CX,$B$602,рўйхат!$D:$D,$C593)</f>
        <v/>
      </c>
      <c r="O593" s="34">
        <f>IFERROR(M593/E593,0)</f>
        <v/>
      </c>
      <c r="P593" s="34">
        <f>IFERROR(N593/F593,0)</f>
        <v/>
      </c>
      <c r="Q593" s="35">
        <f>SUMIFS(рўйхат!P:P,рўйхат!$CX:$CX,$B$602,рўйхат!$D:$D,$C593)</f>
        <v/>
      </c>
      <c r="R593" s="36">
        <f>SUMIFS(рўйхат!Q:Q,рўйхат!$CX:$CX,$B$602,рўйхат!$D:$D,$C593)</f>
        <v/>
      </c>
      <c r="S593" s="35">
        <f>SUMIFS(рўйхат!R:R,рўйхат!$CX:$CX,$B$602,рўйхат!$D:$D,$C593)</f>
        <v/>
      </c>
      <c r="T593" s="36">
        <f>SUMIFS(рўйхат!S:S,рўйхат!$CX:$CX,$B$602,рўйхат!$D:$D,$C593)</f>
        <v/>
      </c>
      <c r="U593" s="35">
        <f>SUMIFS(рўйхат!T:T,рўйхат!$CX:$CX,$B$602,рўйхат!$D:$D,$C593)</f>
        <v/>
      </c>
      <c r="V593" s="36">
        <f>SUMIFS(рўйхат!U:U,рўйхат!$CX:$CX,$B$602,рўйхат!$D:$D,$C593)</f>
        <v/>
      </c>
      <c r="W593" s="35">
        <f>SUMIFS(рўйхат!V:V,рўйхат!$CX:$CX,$B$602,рўйхат!$D:$D,$C593)</f>
        <v/>
      </c>
      <c r="X593" s="36">
        <f>SUMIFS(рўйхат!W:W,рўйхат!$CX:$CX,$B$602,рўйхат!$D:$D,$C593)</f>
        <v/>
      </c>
      <c r="Y593" s="35">
        <f>SUMIFS(рўйхат!X:X,рўйхат!$CX:$CX,$B$602,рўйхат!$D:$D,$C593)</f>
        <v/>
      </c>
      <c r="Z593" s="36">
        <f>SUMIFS(рўйхат!Y:Y,рўйхат!$CX:$CX,$B$602,рўйхат!$D:$D,$C593)</f>
        <v/>
      </c>
      <c r="AA593" s="35">
        <f>SUMIFS(рўйхат!Z:Z,рўйхат!$CX:$CX,$B$602,рўйхат!$D:$D,$C593)</f>
        <v/>
      </c>
      <c r="AB593" s="36">
        <f>SUMIFS(рўйхат!AA:AA,рўйхат!$CX:$CX,$B$602,рўйхат!$D:$D,$C593)</f>
        <v/>
      </c>
      <c r="AC593" s="35">
        <f>SUMIFS(рўйхат!AB:AB,рўйхат!$CX:$CX,$B$602,рўйхат!$D:$D,$C593)</f>
        <v/>
      </c>
      <c r="AD593" s="36">
        <f>SUMIFS(рўйхат!AC:AC,рўйхат!$CX:$CX,$B$602,рўйхат!$D:$D,$C593)</f>
        <v/>
      </c>
      <c r="AE593" s="35">
        <f>SUMIFS(рўйхат!AD:AD,рўйхат!$CX:$CX,$B$602,рўйхат!$D:$D,$C593)</f>
        <v/>
      </c>
      <c r="AF593" s="36">
        <f>SUMIFS(рўйхат!AE:AE,рўйхат!$CX:$CX,$B$602,рўйхат!$D:$D,$C593)</f>
        <v/>
      </c>
      <c r="AG593" s="35">
        <f>SUMIFS(рўйхат!AH:AH,рўйхат!$CX:$CX,$B$602,рўйхат!$D:$D,$C593)</f>
        <v/>
      </c>
      <c r="AH593" s="36">
        <f>SUMIFS(рўйхат!AI:AI,рўйхат!$CX:$CX,$B$602,рўйхат!$D:$D,$C593)</f>
        <v/>
      </c>
      <c r="AI593" s="35">
        <f>SUMIFS(рўйхат!AJ:AJ,рўйхат!$CX:$CX,$B$602,рўйхат!$D:$D,$C593)</f>
        <v/>
      </c>
      <c r="AJ593" s="36">
        <f>SUMIFS(рўйхат!AK:AK,рўйхат!$CX:$CX,$B$602,рўйхат!$D:$D,$C593)</f>
        <v/>
      </c>
      <c r="AK593" s="35">
        <f>SUMIFS(рўйхат!AL:AL,рўйхат!$CX:$CX,$B$602,рўйхат!$D:$D,$C593)</f>
        <v/>
      </c>
      <c r="AL593" s="36">
        <f>SUMIFS(рўйхат!AM:AM,рўйхат!$CX:$CX,$B$602,рўйхат!$D:$D,$C593)</f>
        <v/>
      </c>
      <c r="AM593" s="77">
        <f>IFERROR(Q593/E593,0)</f>
        <v/>
      </c>
      <c r="AN593" s="77">
        <f>IFERROR(R593/F593,0)</f>
        <v/>
      </c>
      <c r="AO593" s="35">
        <f>SUMIFS(рўйхат!AX:AX,рўйхат!$CX:$CX,$B$602,рўйхат!$D:$D,$C593)</f>
        <v/>
      </c>
      <c r="AP593" s="36">
        <f>SUMIFS(рўйхат!AY:AY,рўйхат!$CX:$CX,$B$602,рўйхат!$D:$D,$C593)</f>
        <v/>
      </c>
      <c r="AQ593" s="35">
        <f>SUMIFS(рўйхат!AZ:AZ,рўйхат!$CX:$CX,$B$602,рўйхат!$D:$D,$C593)</f>
        <v/>
      </c>
      <c r="AR593" s="36">
        <f>SUMIFS(рўйхат!BA:BA,рўйхат!$CX:$CX,$B$602,рўйхат!$D:$D,$C593)</f>
        <v/>
      </c>
      <c r="AS593" s="35">
        <f>SUMIFS(рўйхат!BB:BB,рўйхат!$CX:$CX,$B$602,рўйхат!$D:$D,$C593)</f>
        <v/>
      </c>
      <c r="AT593" s="36">
        <f>SUMIFS(рўйхат!BC:BC,рўйхат!$CX:$CX,$B$602,рўйхат!$D:$D,$C593)</f>
        <v/>
      </c>
      <c r="AU593" s="35">
        <f>SUMIFS(рўйхат!BD:BD,рўйхат!$CX:$CX,$B$602,рўйхат!$D:$D,$C593)</f>
        <v/>
      </c>
      <c r="AV593" s="36">
        <f>SUMIFS(рўйхат!BE:BE,рўйхат!$CX:$CX,$B$602,рўйхат!$D:$D,$C593)</f>
        <v/>
      </c>
      <c r="AW593" s="35">
        <f>SUMIFS(рўйхат!BF:BF,рўйхат!$CX:$CX,$B$602,рўйхат!$D:$D,$C593)</f>
        <v/>
      </c>
      <c r="AX593" s="36">
        <f>SUMIFS(рўйхат!BG:BG,рўйхат!$CX:$CX,$B$602,рўйхат!$D:$D,$C593)</f>
        <v/>
      </c>
      <c r="AY593" s="35">
        <f>SUMIFS(рўйхат!BH:BH,рўйхат!$CX:$CX,$B$602,рўйхат!$D:$D,$C593)</f>
        <v/>
      </c>
      <c r="AZ593" s="36">
        <f>SUMIFS(рўйхат!BI:BI,рўйхат!$CX:$CX,$B$602,рўйхат!$D:$D,$C593)</f>
        <v/>
      </c>
      <c r="BA593" s="35">
        <f>SUMIFS(рўйхат!BJ:BJ,рўйхат!$CX:$CX,$B$602,рўйхат!$D:$D,$C593)</f>
        <v/>
      </c>
      <c r="BB593" s="36">
        <f>SUMIFS(рўйхат!BK:BK,рўйхат!$CX:$CX,$B$602,рўйхат!$D:$D,$C593)</f>
        <v/>
      </c>
      <c r="BC593" s="77">
        <f>IFERROR(AO593/E593,0)</f>
        <v/>
      </c>
      <c r="BD593" s="77">
        <f>IFERROR(AP593/F593,0)</f>
        <v/>
      </c>
      <c r="BE593" s="35">
        <f>SUMIFS(рўйхат!BL:BL,рўйхат!$CX:$CX,$B$602,рўйхат!$D:$D,$C593)</f>
        <v/>
      </c>
      <c r="BF593" s="36">
        <f>SUMIFS(рўйхат!BM:BM,рўйхат!$CX:$CX,$B$602,рўйхат!$D:$D,$C593)</f>
        <v/>
      </c>
      <c r="BG593" s="35">
        <f>SUMIFS(рўйхат!BN:BN,рўйхат!$CX:$CX,$B$602,рўйхат!$D:$D,$C593)</f>
        <v/>
      </c>
      <c r="BH593" s="36">
        <f>SUMIFS(рўйхат!BO:BO,рўйхат!$CX:$CX,$B$602,рўйхат!$D:$D,$C593)</f>
        <v/>
      </c>
      <c r="BI593" s="35">
        <f>SUMIFS(рўйхат!BP:BP,рўйхат!$CX:$CX,$B$602,рўйхат!$D:$D,$C593)</f>
        <v/>
      </c>
      <c r="BJ593" s="36">
        <f>SUMIFS(рўйхат!BQ:BQ,рўйхат!$CX:$CX,$B$602,рўйхат!$D:$D,$C593)</f>
        <v/>
      </c>
      <c r="BK593" s="35">
        <f>SUMIFS(рўйхат!BR:BR,рўйхат!$CX:$CX,$B$602,рўйхат!$D:$D,$C593)</f>
        <v/>
      </c>
      <c r="BL593" s="36">
        <f>SUMIFS(рўйхат!BS:BS,рўйхат!$CX:$CX,$B$602,рўйхат!$D:$D,$C593)</f>
        <v/>
      </c>
      <c r="BM593" s="35">
        <f>SUMIFS(рўйхат!BT:BT,рўйхат!$CX:$CX,$B$602,рўйхат!$D:$D,$C593)</f>
        <v/>
      </c>
      <c r="BN593" s="36">
        <f>SUMIFS(рўйхат!BU:BU,рўйхат!$CX:$CX,$B$602,рўйхат!$D:$D,$C593)</f>
        <v/>
      </c>
      <c r="BO593" s="35">
        <f>SUMIFS(рўйхат!BX:BX,рўйхат!$CX:$CX,$B$602,рўйхат!$D:$D,$C593)</f>
        <v/>
      </c>
      <c r="BP593" s="36">
        <f>SUMIFS(рўйхат!BY:BY,рўйхат!$CX:$CX,$B$602,рўйхат!$D:$D,$C593)</f>
        <v/>
      </c>
      <c r="BQ593" s="35">
        <f>SUMIFS(рўйхат!BZ:BZ,рўйхат!$CX:$CX,$B$602,рўйхат!$D:$D,$C593)</f>
        <v/>
      </c>
      <c r="BR593" s="36">
        <f>SUMIFS(рўйхат!CA:CA,рўйхат!$CX:$CX,$B$602,рўйхат!$D:$D,$C593)</f>
        <v/>
      </c>
      <c r="BS593" s="35">
        <f>SUMIFS(рўйхат!CB:CB,рўйхат!$CX:$CX,$B$602,рўйхат!$D:$D,$C593)</f>
        <v/>
      </c>
      <c r="BT593" s="36">
        <f>SUMIFS(рўйхат!CC:CC,рўйхат!$CX:$CX,$B$602,рўйхат!$D:$D,$C593)</f>
        <v/>
      </c>
      <c r="BU593" s="35">
        <f>SUMIFS(рўйхат!CD:CD,рўйхат!$CX:$CX,$B$602,рўйхат!$D:$D,$C593)</f>
        <v/>
      </c>
      <c r="BV593" s="36">
        <f>SUMIFS(рўйхат!CE:CE,рўйхат!$CX:$CX,$B$602,рўйхат!$D:$D,$C593)</f>
        <v/>
      </c>
      <c r="BW593" s="35">
        <f>SUMIFS(рўйхат!CH:CH,рўйхат!$CX:$CX,$B$602,рўйхат!$D:$D,$C593)</f>
        <v/>
      </c>
      <c r="BX593" s="36">
        <f>SUMIFS(рўйхат!CI:CI,рўйхат!$CX:$CX,$B$602,рўйхат!$D:$D,$C593)</f>
        <v/>
      </c>
      <c r="BY593" s="35">
        <f>SUMIFS(рўйхат!CJ:CJ,рўйхат!$CX:$CX,$B$602,рўйхат!$D:$D,$C593)</f>
        <v/>
      </c>
      <c r="BZ593" s="36">
        <f>SUMIFS(рўйхат!CK:CK,рўйхат!$CX:$CX,$B$602,рўйхат!$D:$D,$C593)</f>
        <v/>
      </c>
      <c r="CA593" s="35">
        <f>SUMIFS(рўйхат!CL:CL,рўйхат!$CX:$CX,$B$602,рўйхат!$D:$D,$C593)</f>
        <v/>
      </c>
      <c r="CB593" s="36">
        <f>SUMIFS(рўйхат!CM:CM,рўйхат!$CX:$CX,$B$602,рўйхат!$D:$D,$C593)</f>
        <v/>
      </c>
      <c r="CC593" s="35">
        <f>SUMIFS(рўйхат!CN:CN,рўйхат!$CX:$CX,$B$602,рўйхат!$D:$D,$C593)</f>
        <v/>
      </c>
      <c r="CD593" s="36">
        <f>SUMIFS(рўйхат!CO:CO,рўйхат!$CX:$CX,$B$602,рўйхат!$D:$D,$C593)</f>
        <v/>
      </c>
      <c r="CE593" s="77">
        <f>IFERROR(BE593/(Q593+BE593),0)</f>
        <v/>
      </c>
      <c r="CF593" s="78">
        <f>IFERROR(BF593/(R593+BF593),0)</f>
        <v/>
      </c>
    </row>
    <row r="594" hidden="1" outlineLevel="1" ht="30" customFormat="1" customHeight="1" s="8">
      <c r="A594" s="39" t="n"/>
      <c r="B594" s="50" t="n">
        <v>58</v>
      </c>
      <c r="C594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594" s="51" t="n"/>
      <c r="E594" s="35">
        <f>SUMIFS(рўйхат!F:F,рўйхат!$CX:$CX,$B$602,рўйхат!$D:$D,$C594)</f>
        <v/>
      </c>
      <c r="F594" s="36">
        <f>SUMIFS(рўйхат!G:G,рўйхат!$CX:$CX,$B$602,рўйхат!$D:$D,$C594)</f>
        <v/>
      </c>
      <c r="G594" s="35">
        <f>SUMIFS(рўйхат!H:H,рўйхат!$CX:$CX,$B$602,рўйхат!$D:$D,$C594)</f>
        <v/>
      </c>
      <c r="H594" s="36">
        <f>SUMIFS(рўйхат!I:I,рўйхат!$CX:$CX,$B$602,рўйхат!$D:$D,$C594)</f>
        <v/>
      </c>
      <c r="I594" s="35">
        <f>SUMIFS(рўйхат!J:J,рўйхат!$CX:$CX,$B$602,рўйхат!$D:$D,$C594)</f>
        <v/>
      </c>
      <c r="J594" s="36">
        <f>SUMIFS(рўйхат!K:K,рўйхат!$CX:$CX,$B$602,рўйхат!$D:$D,$C594)</f>
        <v/>
      </c>
      <c r="K594" s="35">
        <f>SUMIFS(рўйхат!L:L,рўйхат!$CX:$CX,$B$602,рўйхат!$D:$D,$C594)</f>
        <v/>
      </c>
      <c r="L594" s="36">
        <f>SUMIFS(рўйхат!M:M,рўйхат!$CX:$CX,$B$602,рўйхат!$D:$D,$C594)</f>
        <v/>
      </c>
      <c r="M594" s="35">
        <f>SUMIFS(рўйхат!N:N,рўйхат!$CX:$CX,$B$602,рўйхат!$D:$D,$C594)</f>
        <v/>
      </c>
      <c r="N594" s="36">
        <f>SUMIFS(рўйхат!O:O,рўйхат!$CX:$CX,$B$602,рўйхат!$D:$D,$C594)</f>
        <v/>
      </c>
      <c r="O594" s="34">
        <f>IFERROR(M594/E594,0)</f>
        <v/>
      </c>
      <c r="P594" s="34">
        <f>IFERROR(N594/F594,0)</f>
        <v/>
      </c>
      <c r="Q594" s="35">
        <f>SUMIFS(рўйхат!P:P,рўйхат!$CX:$CX,$B$602,рўйхат!$D:$D,$C594)</f>
        <v/>
      </c>
      <c r="R594" s="36">
        <f>SUMIFS(рўйхат!Q:Q,рўйхат!$CX:$CX,$B$602,рўйхат!$D:$D,$C594)</f>
        <v/>
      </c>
      <c r="S594" s="35">
        <f>SUMIFS(рўйхат!R:R,рўйхат!$CX:$CX,$B$602,рўйхат!$D:$D,$C594)</f>
        <v/>
      </c>
      <c r="T594" s="36">
        <f>SUMIFS(рўйхат!S:S,рўйхат!$CX:$CX,$B$602,рўйхат!$D:$D,$C594)</f>
        <v/>
      </c>
      <c r="U594" s="35">
        <f>SUMIFS(рўйхат!T:T,рўйхат!$CX:$CX,$B$602,рўйхат!$D:$D,$C594)</f>
        <v/>
      </c>
      <c r="V594" s="36">
        <f>SUMIFS(рўйхат!U:U,рўйхат!$CX:$CX,$B$602,рўйхат!$D:$D,$C594)</f>
        <v/>
      </c>
      <c r="W594" s="35">
        <f>SUMIFS(рўйхат!V:V,рўйхат!$CX:$CX,$B$602,рўйхат!$D:$D,$C594)</f>
        <v/>
      </c>
      <c r="X594" s="36">
        <f>SUMIFS(рўйхат!W:W,рўйхат!$CX:$CX,$B$602,рўйхат!$D:$D,$C594)</f>
        <v/>
      </c>
      <c r="Y594" s="35">
        <f>SUMIFS(рўйхат!X:X,рўйхат!$CX:$CX,$B$602,рўйхат!$D:$D,$C594)</f>
        <v/>
      </c>
      <c r="Z594" s="36">
        <f>SUMIFS(рўйхат!Y:Y,рўйхат!$CX:$CX,$B$602,рўйхат!$D:$D,$C594)</f>
        <v/>
      </c>
      <c r="AA594" s="35">
        <f>SUMIFS(рўйхат!Z:Z,рўйхат!$CX:$CX,$B$602,рўйхат!$D:$D,$C594)</f>
        <v/>
      </c>
      <c r="AB594" s="36">
        <f>SUMIFS(рўйхат!AA:AA,рўйхат!$CX:$CX,$B$602,рўйхат!$D:$D,$C594)</f>
        <v/>
      </c>
      <c r="AC594" s="35">
        <f>SUMIFS(рўйхат!AB:AB,рўйхат!$CX:$CX,$B$602,рўйхат!$D:$D,$C594)</f>
        <v/>
      </c>
      <c r="AD594" s="36">
        <f>SUMIFS(рўйхат!AC:AC,рўйхат!$CX:$CX,$B$602,рўйхат!$D:$D,$C594)</f>
        <v/>
      </c>
      <c r="AE594" s="35">
        <f>SUMIFS(рўйхат!AD:AD,рўйхат!$CX:$CX,$B$602,рўйхат!$D:$D,$C594)</f>
        <v/>
      </c>
      <c r="AF594" s="36">
        <f>SUMIFS(рўйхат!AE:AE,рўйхат!$CX:$CX,$B$602,рўйхат!$D:$D,$C594)</f>
        <v/>
      </c>
      <c r="AG594" s="35">
        <f>SUMIFS(рўйхат!AH:AH,рўйхат!$CX:$CX,$B$602,рўйхат!$D:$D,$C594)</f>
        <v/>
      </c>
      <c r="AH594" s="36">
        <f>SUMIFS(рўйхат!AI:AI,рўйхат!$CX:$CX,$B$602,рўйхат!$D:$D,$C594)</f>
        <v/>
      </c>
      <c r="AI594" s="35">
        <f>SUMIFS(рўйхат!AJ:AJ,рўйхат!$CX:$CX,$B$602,рўйхат!$D:$D,$C594)</f>
        <v/>
      </c>
      <c r="AJ594" s="36">
        <f>SUMIFS(рўйхат!AK:AK,рўйхат!$CX:$CX,$B$602,рўйхат!$D:$D,$C594)</f>
        <v/>
      </c>
      <c r="AK594" s="35">
        <f>SUMIFS(рўйхат!AL:AL,рўйхат!$CX:$CX,$B$602,рўйхат!$D:$D,$C594)</f>
        <v/>
      </c>
      <c r="AL594" s="36">
        <f>SUMIFS(рўйхат!AM:AM,рўйхат!$CX:$CX,$B$602,рўйхат!$D:$D,$C594)</f>
        <v/>
      </c>
      <c r="AM594" s="77">
        <f>IFERROR(Q594/E594,0)</f>
        <v/>
      </c>
      <c r="AN594" s="77">
        <f>IFERROR(R594/F594,0)</f>
        <v/>
      </c>
      <c r="AO594" s="35">
        <f>SUMIFS(рўйхат!AX:AX,рўйхат!$CX:$CX,$B$602,рўйхат!$D:$D,$C594)</f>
        <v/>
      </c>
      <c r="AP594" s="36">
        <f>SUMIFS(рўйхат!AY:AY,рўйхат!$CX:$CX,$B$602,рўйхат!$D:$D,$C594)</f>
        <v/>
      </c>
      <c r="AQ594" s="35">
        <f>SUMIFS(рўйхат!AZ:AZ,рўйхат!$CX:$CX,$B$602,рўйхат!$D:$D,$C594)</f>
        <v/>
      </c>
      <c r="AR594" s="36">
        <f>SUMIFS(рўйхат!BA:BA,рўйхат!$CX:$CX,$B$602,рўйхат!$D:$D,$C594)</f>
        <v/>
      </c>
      <c r="AS594" s="35">
        <f>SUMIFS(рўйхат!BB:BB,рўйхат!$CX:$CX,$B$602,рўйхат!$D:$D,$C594)</f>
        <v/>
      </c>
      <c r="AT594" s="36">
        <f>SUMIFS(рўйхат!BC:BC,рўйхат!$CX:$CX,$B$602,рўйхат!$D:$D,$C594)</f>
        <v/>
      </c>
      <c r="AU594" s="35">
        <f>SUMIFS(рўйхат!BD:BD,рўйхат!$CX:$CX,$B$602,рўйхат!$D:$D,$C594)</f>
        <v/>
      </c>
      <c r="AV594" s="36">
        <f>SUMIFS(рўйхат!BE:BE,рўйхат!$CX:$CX,$B$602,рўйхат!$D:$D,$C594)</f>
        <v/>
      </c>
      <c r="AW594" s="35">
        <f>SUMIFS(рўйхат!BF:BF,рўйхат!$CX:$CX,$B$602,рўйхат!$D:$D,$C594)</f>
        <v/>
      </c>
      <c r="AX594" s="36">
        <f>SUMIFS(рўйхат!BG:BG,рўйхат!$CX:$CX,$B$602,рўйхат!$D:$D,$C594)</f>
        <v/>
      </c>
      <c r="AY594" s="35">
        <f>SUMIFS(рўйхат!BH:BH,рўйхат!$CX:$CX,$B$602,рўйхат!$D:$D,$C594)</f>
        <v/>
      </c>
      <c r="AZ594" s="36">
        <f>SUMIFS(рўйхат!BI:BI,рўйхат!$CX:$CX,$B$602,рўйхат!$D:$D,$C594)</f>
        <v/>
      </c>
      <c r="BA594" s="35">
        <f>SUMIFS(рўйхат!BJ:BJ,рўйхат!$CX:$CX,$B$602,рўйхат!$D:$D,$C594)</f>
        <v/>
      </c>
      <c r="BB594" s="36">
        <f>SUMIFS(рўйхат!BK:BK,рўйхат!$CX:$CX,$B$602,рўйхат!$D:$D,$C594)</f>
        <v/>
      </c>
      <c r="BC594" s="77">
        <f>IFERROR(AO594/E594,0)</f>
        <v/>
      </c>
      <c r="BD594" s="77">
        <f>IFERROR(AP594/F594,0)</f>
        <v/>
      </c>
      <c r="BE594" s="35">
        <f>SUMIFS(рўйхат!BL:BL,рўйхат!$CX:$CX,$B$602,рўйхат!$D:$D,$C594)</f>
        <v/>
      </c>
      <c r="BF594" s="36">
        <f>SUMIFS(рўйхат!BM:BM,рўйхат!$CX:$CX,$B$602,рўйхат!$D:$D,$C594)</f>
        <v/>
      </c>
      <c r="BG594" s="35">
        <f>SUMIFS(рўйхат!BN:BN,рўйхат!$CX:$CX,$B$602,рўйхат!$D:$D,$C594)</f>
        <v/>
      </c>
      <c r="BH594" s="36">
        <f>SUMIFS(рўйхат!BO:BO,рўйхат!$CX:$CX,$B$602,рўйхат!$D:$D,$C594)</f>
        <v/>
      </c>
      <c r="BI594" s="35">
        <f>SUMIFS(рўйхат!BP:BP,рўйхат!$CX:$CX,$B$602,рўйхат!$D:$D,$C594)</f>
        <v/>
      </c>
      <c r="BJ594" s="36">
        <f>SUMIFS(рўйхат!BQ:BQ,рўйхат!$CX:$CX,$B$602,рўйхат!$D:$D,$C594)</f>
        <v/>
      </c>
      <c r="BK594" s="35">
        <f>SUMIFS(рўйхат!BR:BR,рўйхат!$CX:$CX,$B$602,рўйхат!$D:$D,$C594)</f>
        <v/>
      </c>
      <c r="BL594" s="36">
        <f>SUMIFS(рўйхат!BS:BS,рўйхат!$CX:$CX,$B$602,рўйхат!$D:$D,$C594)</f>
        <v/>
      </c>
      <c r="BM594" s="35">
        <f>SUMIFS(рўйхат!BT:BT,рўйхат!$CX:$CX,$B$602,рўйхат!$D:$D,$C594)</f>
        <v/>
      </c>
      <c r="BN594" s="36">
        <f>SUMIFS(рўйхат!BU:BU,рўйхат!$CX:$CX,$B$602,рўйхат!$D:$D,$C594)</f>
        <v/>
      </c>
      <c r="BO594" s="35">
        <f>SUMIFS(рўйхат!BX:BX,рўйхат!$CX:$CX,$B$602,рўйхат!$D:$D,$C594)</f>
        <v/>
      </c>
      <c r="BP594" s="36">
        <f>SUMIFS(рўйхат!BY:BY,рўйхат!$CX:$CX,$B$602,рўйхат!$D:$D,$C594)</f>
        <v/>
      </c>
      <c r="BQ594" s="35">
        <f>SUMIFS(рўйхат!BZ:BZ,рўйхат!$CX:$CX,$B$602,рўйхат!$D:$D,$C594)</f>
        <v/>
      </c>
      <c r="BR594" s="36">
        <f>SUMIFS(рўйхат!CA:CA,рўйхат!$CX:$CX,$B$602,рўйхат!$D:$D,$C594)</f>
        <v/>
      </c>
      <c r="BS594" s="35">
        <f>SUMIFS(рўйхат!CB:CB,рўйхат!$CX:$CX,$B$602,рўйхат!$D:$D,$C594)</f>
        <v/>
      </c>
      <c r="BT594" s="36">
        <f>SUMIFS(рўйхат!CC:CC,рўйхат!$CX:$CX,$B$602,рўйхат!$D:$D,$C594)</f>
        <v/>
      </c>
      <c r="BU594" s="35">
        <f>SUMIFS(рўйхат!CD:CD,рўйхат!$CX:$CX,$B$602,рўйхат!$D:$D,$C594)</f>
        <v/>
      </c>
      <c r="BV594" s="36">
        <f>SUMIFS(рўйхат!CE:CE,рўйхат!$CX:$CX,$B$602,рўйхат!$D:$D,$C594)</f>
        <v/>
      </c>
      <c r="BW594" s="35">
        <f>SUMIFS(рўйхат!CH:CH,рўйхат!$CX:$CX,$B$602,рўйхат!$D:$D,$C594)</f>
        <v/>
      </c>
      <c r="BX594" s="36">
        <f>SUMIFS(рўйхат!CI:CI,рўйхат!$CX:$CX,$B$602,рўйхат!$D:$D,$C594)</f>
        <v/>
      </c>
      <c r="BY594" s="35">
        <f>SUMIFS(рўйхат!CJ:CJ,рўйхат!$CX:$CX,$B$602,рўйхат!$D:$D,$C594)</f>
        <v/>
      </c>
      <c r="BZ594" s="36">
        <f>SUMIFS(рўйхат!CK:CK,рўйхат!$CX:$CX,$B$602,рўйхат!$D:$D,$C594)</f>
        <v/>
      </c>
      <c r="CA594" s="35">
        <f>SUMIFS(рўйхат!CL:CL,рўйхат!$CX:$CX,$B$602,рўйхат!$D:$D,$C594)</f>
        <v/>
      </c>
      <c r="CB594" s="36">
        <f>SUMIFS(рўйхат!CM:CM,рўйхат!$CX:$CX,$B$602,рўйхат!$D:$D,$C594)</f>
        <v/>
      </c>
      <c r="CC594" s="35">
        <f>SUMIFS(рўйхат!CN:CN,рўйхат!$CX:$CX,$B$602,рўйхат!$D:$D,$C594)</f>
        <v/>
      </c>
      <c r="CD594" s="36">
        <f>SUMIFS(рўйхат!CO:CO,рўйхат!$CX:$CX,$B$602,рўйхат!$D:$D,$C594)</f>
        <v/>
      </c>
      <c r="CE594" s="77">
        <f>IFERROR(BE594/(Q594+BE594),0)</f>
        <v/>
      </c>
      <c r="CF594" s="78">
        <f>IFERROR(BF594/(R594+BF594),0)</f>
        <v/>
      </c>
    </row>
    <row r="595" hidden="1" outlineLevel="1" ht="30" customFormat="1" customHeight="1" s="8">
      <c r="A595" s="39" t="n"/>
      <c r="B595" s="50" t="n">
        <v>59</v>
      </c>
      <c r="C595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595" s="51" t="n"/>
      <c r="E595" s="35">
        <f>SUMIFS(рўйхат!F:F,рўйхат!$CX:$CX,$B$602,рўйхат!$D:$D,$C595)</f>
        <v/>
      </c>
      <c r="F595" s="36">
        <f>SUMIFS(рўйхат!G:G,рўйхат!$CX:$CX,$B$602,рўйхат!$D:$D,$C595)</f>
        <v/>
      </c>
      <c r="G595" s="35">
        <f>SUMIFS(рўйхат!H:H,рўйхат!$CX:$CX,$B$602,рўйхат!$D:$D,$C595)</f>
        <v/>
      </c>
      <c r="H595" s="36">
        <f>SUMIFS(рўйхат!I:I,рўйхат!$CX:$CX,$B$602,рўйхат!$D:$D,$C595)</f>
        <v/>
      </c>
      <c r="I595" s="35">
        <f>SUMIFS(рўйхат!J:J,рўйхат!$CX:$CX,$B$602,рўйхат!$D:$D,$C595)</f>
        <v/>
      </c>
      <c r="J595" s="36">
        <f>SUMIFS(рўйхат!K:K,рўйхат!$CX:$CX,$B$602,рўйхат!$D:$D,$C595)</f>
        <v/>
      </c>
      <c r="K595" s="35">
        <f>SUMIFS(рўйхат!L:L,рўйхат!$CX:$CX,$B$602,рўйхат!$D:$D,$C595)</f>
        <v/>
      </c>
      <c r="L595" s="36">
        <f>SUMIFS(рўйхат!M:M,рўйхат!$CX:$CX,$B$602,рўйхат!$D:$D,$C595)</f>
        <v/>
      </c>
      <c r="M595" s="35">
        <f>SUMIFS(рўйхат!N:N,рўйхат!$CX:$CX,$B$602,рўйхат!$D:$D,$C595)</f>
        <v/>
      </c>
      <c r="N595" s="36">
        <f>SUMIFS(рўйхат!O:O,рўйхат!$CX:$CX,$B$602,рўйхат!$D:$D,$C595)</f>
        <v/>
      </c>
      <c r="O595" s="34">
        <f>IFERROR(M595/E595,0)</f>
        <v/>
      </c>
      <c r="P595" s="34">
        <f>IFERROR(N595/F595,0)</f>
        <v/>
      </c>
      <c r="Q595" s="35">
        <f>SUMIFS(рўйхат!P:P,рўйхат!$CX:$CX,$B$602,рўйхат!$D:$D,$C595)</f>
        <v/>
      </c>
      <c r="R595" s="36">
        <f>SUMIFS(рўйхат!Q:Q,рўйхат!$CX:$CX,$B$602,рўйхат!$D:$D,$C595)</f>
        <v/>
      </c>
      <c r="S595" s="35">
        <f>SUMIFS(рўйхат!R:R,рўйхат!$CX:$CX,$B$602,рўйхат!$D:$D,$C595)</f>
        <v/>
      </c>
      <c r="T595" s="36">
        <f>SUMIFS(рўйхат!S:S,рўйхат!$CX:$CX,$B$602,рўйхат!$D:$D,$C595)</f>
        <v/>
      </c>
      <c r="U595" s="35">
        <f>SUMIFS(рўйхат!T:T,рўйхат!$CX:$CX,$B$602,рўйхат!$D:$D,$C595)</f>
        <v/>
      </c>
      <c r="V595" s="36">
        <f>SUMIFS(рўйхат!U:U,рўйхат!$CX:$CX,$B$602,рўйхат!$D:$D,$C595)</f>
        <v/>
      </c>
      <c r="W595" s="35">
        <f>SUMIFS(рўйхат!V:V,рўйхат!$CX:$CX,$B$602,рўйхат!$D:$D,$C595)</f>
        <v/>
      </c>
      <c r="X595" s="36">
        <f>SUMIFS(рўйхат!W:W,рўйхат!$CX:$CX,$B$602,рўйхат!$D:$D,$C595)</f>
        <v/>
      </c>
      <c r="Y595" s="35">
        <f>SUMIFS(рўйхат!X:X,рўйхат!$CX:$CX,$B$602,рўйхат!$D:$D,$C595)</f>
        <v/>
      </c>
      <c r="Z595" s="36">
        <f>SUMIFS(рўйхат!Y:Y,рўйхат!$CX:$CX,$B$602,рўйхат!$D:$D,$C595)</f>
        <v/>
      </c>
      <c r="AA595" s="35">
        <f>SUMIFS(рўйхат!Z:Z,рўйхат!$CX:$CX,$B$602,рўйхат!$D:$D,$C595)</f>
        <v/>
      </c>
      <c r="AB595" s="36">
        <f>SUMIFS(рўйхат!AA:AA,рўйхат!$CX:$CX,$B$602,рўйхат!$D:$D,$C595)</f>
        <v/>
      </c>
      <c r="AC595" s="35">
        <f>SUMIFS(рўйхат!AB:AB,рўйхат!$CX:$CX,$B$602,рўйхат!$D:$D,$C595)</f>
        <v/>
      </c>
      <c r="AD595" s="36">
        <f>SUMIFS(рўйхат!AC:AC,рўйхат!$CX:$CX,$B$602,рўйхат!$D:$D,$C595)</f>
        <v/>
      </c>
      <c r="AE595" s="35">
        <f>SUMIFS(рўйхат!AD:AD,рўйхат!$CX:$CX,$B$602,рўйхат!$D:$D,$C595)</f>
        <v/>
      </c>
      <c r="AF595" s="36">
        <f>SUMIFS(рўйхат!AE:AE,рўйхат!$CX:$CX,$B$602,рўйхат!$D:$D,$C595)</f>
        <v/>
      </c>
      <c r="AG595" s="35">
        <f>SUMIFS(рўйхат!AH:AH,рўйхат!$CX:$CX,$B$602,рўйхат!$D:$D,$C595)</f>
        <v/>
      </c>
      <c r="AH595" s="36">
        <f>SUMIFS(рўйхат!AI:AI,рўйхат!$CX:$CX,$B$602,рўйхат!$D:$D,$C595)</f>
        <v/>
      </c>
      <c r="AI595" s="35">
        <f>SUMIFS(рўйхат!AJ:AJ,рўйхат!$CX:$CX,$B$602,рўйхат!$D:$D,$C595)</f>
        <v/>
      </c>
      <c r="AJ595" s="36">
        <f>SUMIFS(рўйхат!AK:AK,рўйхат!$CX:$CX,$B$602,рўйхат!$D:$D,$C595)</f>
        <v/>
      </c>
      <c r="AK595" s="35">
        <f>SUMIFS(рўйхат!AL:AL,рўйхат!$CX:$CX,$B$602,рўйхат!$D:$D,$C595)</f>
        <v/>
      </c>
      <c r="AL595" s="36">
        <f>SUMIFS(рўйхат!AM:AM,рўйхат!$CX:$CX,$B$602,рўйхат!$D:$D,$C595)</f>
        <v/>
      </c>
      <c r="AM595" s="77">
        <f>IFERROR(Q595/E595,0)</f>
        <v/>
      </c>
      <c r="AN595" s="77">
        <f>IFERROR(R595/F595,0)</f>
        <v/>
      </c>
      <c r="AO595" s="35">
        <f>SUMIFS(рўйхат!AX:AX,рўйхат!$CX:$CX,$B$602,рўйхат!$D:$D,$C595)</f>
        <v/>
      </c>
      <c r="AP595" s="36">
        <f>SUMIFS(рўйхат!AY:AY,рўйхат!$CX:$CX,$B$602,рўйхат!$D:$D,$C595)</f>
        <v/>
      </c>
      <c r="AQ595" s="35">
        <f>SUMIFS(рўйхат!AZ:AZ,рўйхат!$CX:$CX,$B$602,рўйхат!$D:$D,$C595)</f>
        <v/>
      </c>
      <c r="AR595" s="36">
        <f>SUMIFS(рўйхат!BA:BA,рўйхат!$CX:$CX,$B$602,рўйхат!$D:$D,$C595)</f>
        <v/>
      </c>
      <c r="AS595" s="35">
        <f>SUMIFS(рўйхат!BB:BB,рўйхат!$CX:$CX,$B$602,рўйхат!$D:$D,$C595)</f>
        <v/>
      </c>
      <c r="AT595" s="36">
        <f>SUMIFS(рўйхат!BC:BC,рўйхат!$CX:$CX,$B$602,рўйхат!$D:$D,$C595)</f>
        <v/>
      </c>
      <c r="AU595" s="35">
        <f>SUMIFS(рўйхат!BD:BD,рўйхат!$CX:$CX,$B$602,рўйхат!$D:$D,$C595)</f>
        <v/>
      </c>
      <c r="AV595" s="36">
        <f>SUMIFS(рўйхат!BE:BE,рўйхат!$CX:$CX,$B$602,рўйхат!$D:$D,$C595)</f>
        <v/>
      </c>
      <c r="AW595" s="35">
        <f>SUMIFS(рўйхат!BF:BF,рўйхат!$CX:$CX,$B$602,рўйхат!$D:$D,$C595)</f>
        <v/>
      </c>
      <c r="AX595" s="36">
        <f>SUMIFS(рўйхат!BG:BG,рўйхат!$CX:$CX,$B$602,рўйхат!$D:$D,$C595)</f>
        <v/>
      </c>
      <c r="AY595" s="35">
        <f>SUMIFS(рўйхат!BH:BH,рўйхат!$CX:$CX,$B$602,рўйхат!$D:$D,$C595)</f>
        <v/>
      </c>
      <c r="AZ595" s="36">
        <f>SUMIFS(рўйхат!BI:BI,рўйхат!$CX:$CX,$B$602,рўйхат!$D:$D,$C595)</f>
        <v/>
      </c>
      <c r="BA595" s="35">
        <f>SUMIFS(рўйхат!BJ:BJ,рўйхат!$CX:$CX,$B$602,рўйхат!$D:$D,$C595)</f>
        <v/>
      </c>
      <c r="BB595" s="36">
        <f>SUMIFS(рўйхат!BK:BK,рўйхат!$CX:$CX,$B$602,рўйхат!$D:$D,$C595)</f>
        <v/>
      </c>
      <c r="BC595" s="77">
        <f>IFERROR(AO595/E595,0)</f>
        <v/>
      </c>
      <c r="BD595" s="77">
        <f>IFERROR(AP595/F595,0)</f>
        <v/>
      </c>
      <c r="BE595" s="35">
        <f>SUMIFS(рўйхат!BL:BL,рўйхат!$CX:$CX,$B$602,рўйхат!$D:$D,$C595)</f>
        <v/>
      </c>
      <c r="BF595" s="36">
        <f>SUMIFS(рўйхат!BM:BM,рўйхат!$CX:$CX,$B$602,рўйхат!$D:$D,$C595)</f>
        <v/>
      </c>
      <c r="BG595" s="35">
        <f>SUMIFS(рўйхат!BN:BN,рўйхат!$CX:$CX,$B$602,рўйхат!$D:$D,$C595)</f>
        <v/>
      </c>
      <c r="BH595" s="36">
        <f>SUMIFS(рўйхат!BO:BO,рўйхат!$CX:$CX,$B$602,рўйхат!$D:$D,$C595)</f>
        <v/>
      </c>
      <c r="BI595" s="35">
        <f>SUMIFS(рўйхат!BP:BP,рўйхат!$CX:$CX,$B$602,рўйхат!$D:$D,$C595)</f>
        <v/>
      </c>
      <c r="BJ595" s="36">
        <f>SUMIFS(рўйхат!BQ:BQ,рўйхат!$CX:$CX,$B$602,рўйхат!$D:$D,$C595)</f>
        <v/>
      </c>
      <c r="BK595" s="35">
        <f>SUMIFS(рўйхат!BR:BR,рўйхат!$CX:$CX,$B$602,рўйхат!$D:$D,$C595)</f>
        <v/>
      </c>
      <c r="BL595" s="36">
        <f>SUMIFS(рўйхат!BS:BS,рўйхат!$CX:$CX,$B$602,рўйхат!$D:$D,$C595)</f>
        <v/>
      </c>
      <c r="BM595" s="35">
        <f>SUMIFS(рўйхат!BT:BT,рўйхат!$CX:$CX,$B$602,рўйхат!$D:$D,$C595)</f>
        <v/>
      </c>
      <c r="BN595" s="36">
        <f>SUMIFS(рўйхат!BU:BU,рўйхат!$CX:$CX,$B$602,рўйхат!$D:$D,$C595)</f>
        <v/>
      </c>
      <c r="BO595" s="35">
        <f>SUMIFS(рўйхат!BX:BX,рўйхат!$CX:$CX,$B$602,рўйхат!$D:$D,$C595)</f>
        <v/>
      </c>
      <c r="BP595" s="36">
        <f>SUMIFS(рўйхат!BY:BY,рўйхат!$CX:$CX,$B$602,рўйхат!$D:$D,$C595)</f>
        <v/>
      </c>
      <c r="BQ595" s="35">
        <f>SUMIFS(рўйхат!BZ:BZ,рўйхат!$CX:$CX,$B$602,рўйхат!$D:$D,$C595)</f>
        <v/>
      </c>
      <c r="BR595" s="36">
        <f>SUMIFS(рўйхат!CA:CA,рўйхат!$CX:$CX,$B$602,рўйхат!$D:$D,$C595)</f>
        <v/>
      </c>
      <c r="BS595" s="35">
        <f>SUMIFS(рўйхат!CB:CB,рўйхат!$CX:$CX,$B$602,рўйхат!$D:$D,$C595)</f>
        <v/>
      </c>
      <c r="BT595" s="36">
        <f>SUMIFS(рўйхат!CC:CC,рўйхат!$CX:$CX,$B$602,рўйхат!$D:$D,$C595)</f>
        <v/>
      </c>
      <c r="BU595" s="35">
        <f>SUMIFS(рўйхат!CD:CD,рўйхат!$CX:$CX,$B$602,рўйхат!$D:$D,$C595)</f>
        <v/>
      </c>
      <c r="BV595" s="36">
        <f>SUMIFS(рўйхат!CE:CE,рўйхат!$CX:$CX,$B$602,рўйхат!$D:$D,$C595)</f>
        <v/>
      </c>
      <c r="BW595" s="35">
        <f>SUMIFS(рўйхат!CH:CH,рўйхат!$CX:$CX,$B$602,рўйхат!$D:$D,$C595)</f>
        <v/>
      </c>
      <c r="BX595" s="36">
        <f>SUMIFS(рўйхат!CI:CI,рўйхат!$CX:$CX,$B$602,рўйхат!$D:$D,$C595)</f>
        <v/>
      </c>
      <c r="BY595" s="35">
        <f>SUMIFS(рўйхат!CJ:CJ,рўйхат!$CX:$CX,$B$602,рўйхат!$D:$D,$C595)</f>
        <v/>
      </c>
      <c r="BZ595" s="36">
        <f>SUMIFS(рўйхат!CK:CK,рўйхат!$CX:$CX,$B$602,рўйхат!$D:$D,$C595)</f>
        <v/>
      </c>
      <c r="CA595" s="35">
        <f>SUMIFS(рўйхат!CL:CL,рўйхат!$CX:$CX,$B$602,рўйхат!$D:$D,$C595)</f>
        <v/>
      </c>
      <c r="CB595" s="36">
        <f>SUMIFS(рўйхат!CM:CM,рўйхат!$CX:$CX,$B$602,рўйхат!$D:$D,$C595)</f>
        <v/>
      </c>
      <c r="CC595" s="35">
        <f>SUMIFS(рўйхат!CN:CN,рўйхат!$CX:$CX,$B$602,рўйхат!$D:$D,$C595)</f>
        <v/>
      </c>
      <c r="CD595" s="36">
        <f>SUMIFS(рўйхат!CO:CO,рўйхат!$CX:$CX,$B$602,рўйхат!$D:$D,$C595)</f>
        <v/>
      </c>
      <c r="CE595" s="77">
        <f>IFERROR(BE595/(Q595+BE595),0)</f>
        <v/>
      </c>
      <c r="CF595" s="78">
        <f>IFERROR(BF595/(R595+BF595),0)</f>
        <v/>
      </c>
    </row>
    <row r="596" hidden="1" outlineLevel="1" ht="30" customFormat="1" customHeight="1" s="8">
      <c r="A596" s="39" t="n"/>
      <c r="B596" s="50" t="n">
        <v>60</v>
      </c>
      <c r="C596" s="131" t="inlineStr">
        <is>
          <t>Хорижда бўлган фуқароларга иш ҳақи тўланиши</t>
        </is>
      </c>
      <c r="D596" s="51" t="n"/>
      <c r="E596" s="35">
        <f>SUMIFS(рўйхат!F:F,рўйхат!$CX:$CX,$B$602,рўйхат!$D:$D,$C596)</f>
        <v/>
      </c>
      <c r="F596" s="36">
        <f>SUMIFS(рўйхат!G:G,рўйхат!$CX:$CX,$B$602,рўйхат!$D:$D,$C596)</f>
        <v/>
      </c>
      <c r="G596" s="35">
        <f>SUMIFS(рўйхат!H:H,рўйхат!$CX:$CX,$B$602,рўйхат!$D:$D,$C596)</f>
        <v/>
      </c>
      <c r="H596" s="36">
        <f>SUMIFS(рўйхат!I:I,рўйхат!$CX:$CX,$B$602,рўйхат!$D:$D,$C596)</f>
        <v/>
      </c>
      <c r="I596" s="35">
        <f>SUMIFS(рўйхат!J:J,рўйхат!$CX:$CX,$B$602,рўйхат!$D:$D,$C596)</f>
        <v/>
      </c>
      <c r="J596" s="36">
        <f>SUMIFS(рўйхат!K:K,рўйхат!$CX:$CX,$B$602,рўйхат!$D:$D,$C596)</f>
        <v/>
      </c>
      <c r="K596" s="35">
        <f>SUMIFS(рўйхат!L:L,рўйхат!$CX:$CX,$B$602,рўйхат!$D:$D,$C596)</f>
        <v/>
      </c>
      <c r="L596" s="36">
        <f>SUMIFS(рўйхат!M:M,рўйхат!$CX:$CX,$B$602,рўйхат!$D:$D,$C596)</f>
        <v/>
      </c>
      <c r="M596" s="35">
        <f>SUMIFS(рўйхат!N:N,рўйхат!$CX:$CX,$B$602,рўйхат!$D:$D,$C596)</f>
        <v/>
      </c>
      <c r="N596" s="36">
        <f>SUMIFS(рўйхат!O:O,рўйхат!$CX:$CX,$B$602,рўйхат!$D:$D,$C596)</f>
        <v/>
      </c>
      <c r="O596" s="34">
        <f>IFERROR(M596/E596,0)</f>
        <v/>
      </c>
      <c r="P596" s="34">
        <f>IFERROR(N596/F596,0)</f>
        <v/>
      </c>
      <c r="Q596" s="35">
        <f>SUMIFS(рўйхат!P:P,рўйхат!$CX:$CX,$B$602,рўйхат!$D:$D,$C596)</f>
        <v/>
      </c>
      <c r="R596" s="36">
        <f>SUMIFS(рўйхат!Q:Q,рўйхат!$CX:$CX,$B$602,рўйхат!$D:$D,$C596)</f>
        <v/>
      </c>
      <c r="S596" s="35">
        <f>SUMIFS(рўйхат!R:R,рўйхат!$CX:$CX,$B$602,рўйхат!$D:$D,$C596)</f>
        <v/>
      </c>
      <c r="T596" s="36">
        <f>SUMIFS(рўйхат!S:S,рўйхат!$CX:$CX,$B$602,рўйхат!$D:$D,$C596)</f>
        <v/>
      </c>
      <c r="U596" s="35">
        <f>SUMIFS(рўйхат!T:T,рўйхат!$CX:$CX,$B$602,рўйхат!$D:$D,$C596)</f>
        <v/>
      </c>
      <c r="V596" s="36">
        <f>SUMIFS(рўйхат!U:U,рўйхат!$CX:$CX,$B$602,рўйхат!$D:$D,$C596)</f>
        <v/>
      </c>
      <c r="W596" s="35">
        <f>SUMIFS(рўйхат!V:V,рўйхат!$CX:$CX,$B$602,рўйхат!$D:$D,$C596)</f>
        <v/>
      </c>
      <c r="X596" s="36">
        <f>SUMIFS(рўйхат!W:W,рўйхат!$CX:$CX,$B$602,рўйхат!$D:$D,$C596)</f>
        <v/>
      </c>
      <c r="Y596" s="35">
        <f>SUMIFS(рўйхат!X:X,рўйхат!$CX:$CX,$B$602,рўйхат!$D:$D,$C596)</f>
        <v/>
      </c>
      <c r="Z596" s="36">
        <f>SUMIFS(рўйхат!Y:Y,рўйхат!$CX:$CX,$B$602,рўйхат!$D:$D,$C596)</f>
        <v/>
      </c>
      <c r="AA596" s="35">
        <f>SUMIFS(рўйхат!Z:Z,рўйхат!$CX:$CX,$B$602,рўйхат!$D:$D,$C596)</f>
        <v/>
      </c>
      <c r="AB596" s="36">
        <f>SUMIFS(рўйхат!AA:AA,рўйхат!$CX:$CX,$B$602,рўйхат!$D:$D,$C596)</f>
        <v/>
      </c>
      <c r="AC596" s="35">
        <f>SUMIFS(рўйхат!AB:AB,рўйхат!$CX:$CX,$B$602,рўйхат!$D:$D,$C596)</f>
        <v/>
      </c>
      <c r="AD596" s="36">
        <f>SUMIFS(рўйхат!AC:AC,рўйхат!$CX:$CX,$B$602,рўйхат!$D:$D,$C596)</f>
        <v/>
      </c>
      <c r="AE596" s="35">
        <f>SUMIFS(рўйхат!AD:AD,рўйхат!$CX:$CX,$B$602,рўйхат!$D:$D,$C596)</f>
        <v/>
      </c>
      <c r="AF596" s="36">
        <f>SUMIFS(рўйхат!AE:AE,рўйхат!$CX:$CX,$B$602,рўйхат!$D:$D,$C596)</f>
        <v/>
      </c>
      <c r="AG596" s="35">
        <f>SUMIFS(рўйхат!AH:AH,рўйхат!$CX:$CX,$B$602,рўйхат!$D:$D,$C596)</f>
        <v/>
      </c>
      <c r="AH596" s="36">
        <f>SUMIFS(рўйхат!AI:AI,рўйхат!$CX:$CX,$B$602,рўйхат!$D:$D,$C596)</f>
        <v/>
      </c>
      <c r="AI596" s="35">
        <f>SUMIFS(рўйхат!AJ:AJ,рўйхат!$CX:$CX,$B$602,рўйхат!$D:$D,$C596)</f>
        <v/>
      </c>
      <c r="AJ596" s="36">
        <f>SUMIFS(рўйхат!AK:AK,рўйхат!$CX:$CX,$B$602,рўйхат!$D:$D,$C596)</f>
        <v/>
      </c>
      <c r="AK596" s="35">
        <f>SUMIFS(рўйхат!AL:AL,рўйхат!$CX:$CX,$B$602,рўйхат!$D:$D,$C596)</f>
        <v/>
      </c>
      <c r="AL596" s="36">
        <f>SUMIFS(рўйхат!AM:AM,рўйхат!$CX:$CX,$B$602,рўйхат!$D:$D,$C596)</f>
        <v/>
      </c>
      <c r="AM596" s="77">
        <f>IFERROR(Q596/E596,0)</f>
        <v/>
      </c>
      <c r="AN596" s="77">
        <f>IFERROR(R596/F596,0)</f>
        <v/>
      </c>
      <c r="AO596" s="35">
        <f>SUMIFS(рўйхат!AX:AX,рўйхат!$CX:$CX,$B$602,рўйхат!$D:$D,$C596)</f>
        <v/>
      </c>
      <c r="AP596" s="36">
        <f>SUMIFS(рўйхат!AY:AY,рўйхат!$CX:$CX,$B$602,рўйхат!$D:$D,$C596)</f>
        <v/>
      </c>
      <c r="AQ596" s="35">
        <f>SUMIFS(рўйхат!AZ:AZ,рўйхат!$CX:$CX,$B$602,рўйхат!$D:$D,$C596)</f>
        <v/>
      </c>
      <c r="AR596" s="36">
        <f>SUMIFS(рўйхат!BA:BA,рўйхат!$CX:$CX,$B$602,рўйхат!$D:$D,$C596)</f>
        <v/>
      </c>
      <c r="AS596" s="35">
        <f>SUMIFS(рўйхат!BB:BB,рўйхат!$CX:$CX,$B$602,рўйхат!$D:$D,$C596)</f>
        <v/>
      </c>
      <c r="AT596" s="36">
        <f>SUMIFS(рўйхат!BC:BC,рўйхат!$CX:$CX,$B$602,рўйхат!$D:$D,$C596)</f>
        <v/>
      </c>
      <c r="AU596" s="35">
        <f>SUMIFS(рўйхат!BD:BD,рўйхат!$CX:$CX,$B$602,рўйхат!$D:$D,$C596)</f>
        <v/>
      </c>
      <c r="AV596" s="36">
        <f>SUMIFS(рўйхат!BE:BE,рўйхат!$CX:$CX,$B$602,рўйхат!$D:$D,$C596)</f>
        <v/>
      </c>
      <c r="AW596" s="35">
        <f>SUMIFS(рўйхат!BF:BF,рўйхат!$CX:$CX,$B$602,рўйхат!$D:$D,$C596)</f>
        <v/>
      </c>
      <c r="AX596" s="36">
        <f>SUMIFS(рўйхат!BG:BG,рўйхат!$CX:$CX,$B$602,рўйхат!$D:$D,$C596)</f>
        <v/>
      </c>
      <c r="AY596" s="35">
        <f>SUMIFS(рўйхат!BH:BH,рўйхат!$CX:$CX,$B$602,рўйхат!$D:$D,$C596)</f>
        <v/>
      </c>
      <c r="AZ596" s="36">
        <f>SUMIFS(рўйхат!BI:BI,рўйхат!$CX:$CX,$B$602,рўйхат!$D:$D,$C596)</f>
        <v/>
      </c>
      <c r="BA596" s="35">
        <f>SUMIFS(рўйхат!BJ:BJ,рўйхат!$CX:$CX,$B$602,рўйхат!$D:$D,$C596)</f>
        <v/>
      </c>
      <c r="BB596" s="36">
        <f>SUMIFS(рўйхат!BK:BK,рўйхат!$CX:$CX,$B$602,рўйхат!$D:$D,$C596)</f>
        <v/>
      </c>
      <c r="BC596" s="77">
        <f>IFERROR(AO596/E596,0)</f>
        <v/>
      </c>
      <c r="BD596" s="77">
        <f>IFERROR(AP596/F596,0)</f>
        <v/>
      </c>
      <c r="BE596" s="35">
        <f>SUMIFS(рўйхат!BL:BL,рўйхат!$CX:$CX,$B$602,рўйхат!$D:$D,$C596)</f>
        <v/>
      </c>
      <c r="BF596" s="36">
        <f>SUMIFS(рўйхат!BM:BM,рўйхат!$CX:$CX,$B$602,рўйхат!$D:$D,$C596)</f>
        <v/>
      </c>
      <c r="BG596" s="35">
        <f>SUMIFS(рўйхат!BN:BN,рўйхат!$CX:$CX,$B$602,рўйхат!$D:$D,$C596)</f>
        <v/>
      </c>
      <c r="BH596" s="36">
        <f>SUMIFS(рўйхат!BO:BO,рўйхат!$CX:$CX,$B$602,рўйхат!$D:$D,$C596)</f>
        <v/>
      </c>
      <c r="BI596" s="35">
        <f>SUMIFS(рўйхат!BP:BP,рўйхат!$CX:$CX,$B$602,рўйхат!$D:$D,$C596)</f>
        <v/>
      </c>
      <c r="BJ596" s="36">
        <f>SUMIFS(рўйхат!BQ:BQ,рўйхат!$CX:$CX,$B$602,рўйхат!$D:$D,$C596)</f>
        <v/>
      </c>
      <c r="BK596" s="35">
        <f>SUMIFS(рўйхат!BR:BR,рўйхат!$CX:$CX,$B$602,рўйхат!$D:$D,$C596)</f>
        <v/>
      </c>
      <c r="BL596" s="36">
        <f>SUMIFS(рўйхат!BS:BS,рўйхат!$CX:$CX,$B$602,рўйхат!$D:$D,$C596)</f>
        <v/>
      </c>
      <c r="BM596" s="35">
        <f>SUMIFS(рўйхат!BT:BT,рўйхат!$CX:$CX,$B$602,рўйхат!$D:$D,$C596)</f>
        <v/>
      </c>
      <c r="BN596" s="36">
        <f>SUMIFS(рўйхат!BU:BU,рўйхат!$CX:$CX,$B$602,рўйхат!$D:$D,$C596)</f>
        <v/>
      </c>
      <c r="BO596" s="35">
        <f>SUMIFS(рўйхат!BX:BX,рўйхат!$CX:$CX,$B$602,рўйхат!$D:$D,$C596)</f>
        <v/>
      </c>
      <c r="BP596" s="36">
        <f>SUMIFS(рўйхат!BY:BY,рўйхат!$CX:$CX,$B$602,рўйхат!$D:$D,$C596)</f>
        <v/>
      </c>
      <c r="BQ596" s="35">
        <f>SUMIFS(рўйхат!BZ:BZ,рўйхат!$CX:$CX,$B$602,рўйхат!$D:$D,$C596)</f>
        <v/>
      </c>
      <c r="BR596" s="36">
        <f>SUMIFS(рўйхат!CA:CA,рўйхат!$CX:$CX,$B$602,рўйхат!$D:$D,$C596)</f>
        <v/>
      </c>
      <c r="BS596" s="35">
        <f>SUMIFS(рўйхат!CB:CB,рўйхат!$CX:$CX,$B$602,рўйхат!$D:$D,$C596)</f>
        <v/>
      </c>
      <c r="BT596" s="36">
        <f>SUMIFS(рўйхат!CC:CC,рўйхат!$CX:$CX,$B$602,рўйхат!$D:$D,$C596)</f>
        <v/>
      </c>
      <c r="BU596" s="35">
        <f>SUMIFS(рўйхат!CD:CD,рўйхат!$CX:$CX,$B$602,рўйхат!$D:$D,$C596)</f>
        <v/>
      </c>
      <c r="BV596" s="36">
        <f>SUMIFS(рўйхат!CE:CE,рўйхат!$CX:$CX,$B$602,рўйхат!$D:$D,$C596)</f>
        <v/>
      </c>
      <c r="BW596" s="35">
        <f>SUMIFS(рўйхат!CH:CH,рўйхат!$CX:$CX,$B$602,рўйхат!$D:$D,$C596)</f>
        <v/>
      </c>
      <c r="BX596" s="36">
        <f>SUMIFS(рўйхат!CI:CI,рўйхат!$CX:$CX,$B$602,рўйхат!$D:$D,$C596)</f>
        <v/>
      </c>
      <c r="BY596" s="35">
        <f>SUMIFS(рўйхат!CJ:CJ,рўйхат!$CX:$CX,$B$602,рўйхат!$D:$D,$C596)</f>
        <v/>
      </c>
      <c r="BZ596" s="36">
        <f>SUMIFS(рўйхат!CK:CK,рўйхат!$CX:$CX,$B$602,рўйхат!$D:$D,$C596)</f>
        <v/>
      </c>
      <c r="CA596" s="35">
        <f>SUMIFS(рўйхат!CL:CL,рўйхат!$CX:$CX,$B$602,рўйхат!$D:$D,$C596)</f>
        <v/>
      </c>
      <c r="CB596" s="36">
        <f>SUMIFS(рўйхат!CM:CM,рўйхат!$CX:$CX,$B$602,рўйхат!$D:$D,$C596)</f>
        <v/>
      </c>
      <c r="CC596" s="35">
        <f>SUMIFS(рўйхат!CN:CN,рўйхат!$CX:$CX,$B$602,рўйхат!$D:$D,$C596)</f>
        <v/>
      </c>
      <c r="CD596" s="36">
        <f>SUMIFS(рўйхат!CO:CO,рўйхат!$CX:$CX,$B$602,рўйхат!$D:$D,$C596)</f>
        <v/>
      </c>
      <c r="CE596" s="77">
        <f>IFERROR(BE596/(Q596+BE596),0)</f>
        <v/>
      </c>
      <c r="CF596" s="78">
        <f>IFERROR(BF596/(R596+BF596),0)</f>
        <v/>
      </c>
    </row>
    <row r="597" hidden="1" outlineLevel="1" ht="30" customFormat="1" customHeight="1" s="8">
      <c r="A597" s="39" t="n"/>
      <c r="B597" s="50" t="n">
        <v>61</v>
      </c>
      <c r="C597" s="131" t="inlineStr">
        <is>
          <t>Якунига етмаган харидларда нархларни ошириб кўрсатилиш ҳолатлари таҳлили (UZEX)</t>
        </is>
      </c>
      <c r="D597" s="51" t="n"/>
      <c r="E597" s="35">
        <f>SUMIFS(рўйхат!F:F,рўйхат!$CX:$CX,$B$602,рўйхат!$D:$D,$C597)</f>
        <v/>
      </c>
      <c r="F597" s="36">
        <f>SUMIFS(рўйхат!G:G,рўйхат!$CX:$CX,$B$602,рўйхат!$D:$D,$C597)</f>
        <v/>
      </c>
      <c r="G597" s="35">
        <f>SUMIFS(рўйхат!H:H,рўйхат!$CX:$CX,$B$602,рўйхат!$D:$D,$C597)</f>
        <v/>
      </c>
      <c r="H597" s="36">
        <f>SUMIFS(рўйхат!I:I,рўйхат!$CX:$CX,$B$602,рўйхат!$D:$D,$C597)</f>
        <v/>
      </c>
      <c r="I597" s="35">
        <f>SUMIFS(рўйхат!J:J,рўйхат!$CX:$CX,$B$602,рўйхат!$D:$D,$C597)</f>
        <v/>
      </c>
      <c r="J597" s="36">
        <f>SUMIFS(рўйхат!K:K,рўйхат!$CX:$CX,$B$602,рўйхат!$D:$D,$C597)</f>
        <v/>
      </c>
      <c r="K597" s="35">
        <f>SUMIFS(рўйхат!L:L,рўйхат!$CX:$CX,$B$602,рўйхат!$D:$D,$C597)</f>
        <v/>
      </c>
      <c r="L597" s="36">
        <f>SUMIFS(рўйхат!M:M,рўйхат!$CX:$CX,$B$602,рўйхат!$D:$D,$C597)</f>
        <v/>
      </c>
      <c r="M597" s="35">
        <f>SUMIFS(рўйхат!N:N,рўйхат!$CX:$CX,$B$602,рўйхат!$D:$D,$C597)</f>
        <v/>
      </c>
      <c r="N597" s="36">
        <f>SUMIFS(рўйхат!O:O,рўйхат!$CX:$CX,$B$602,рўйхат!$D:$D,$C597)</f>
        <v/>
      </c>
      <c r="O597" s="34">
        <f>IFERROR(M597/E597,0)</f>
        <v/>
      </c>
      <c r="P597" s="34">
        <f>IFERROR(N597/F597,0)</f>
        <v/>
      </c>
      <c r="Q597" s="35">
        <f>SUMIFS(рўйхат!P:P,рўйхат!$CX:$CX,$B$602,рўйхат!$D:$D,$C597)</f>
        <v/>
      </c>
      <c r="R597" s="36">
        <f>SUMIFS(рўйхат!Q:Q,рўйхат!$CX:$CX,$B$602,рўйхат!$D:$D,$C597)</f>
        <v/>
      </c>
      <c r="S597" s="35">
        <f>SUMIFS(рўйхат!R:R,рўйхат!$CX:$CX,$B$602,рўйхат!$D:$D,$C597)</f>
        <v/>
      </c>
      <c r="T597" s="36">
        <f>SUMIFS(рўйхат!S:S,рўйхат!$CX:$CX,$B$602,рўйхат!$D:$D,$C597)</f>
        <v/>
      </c>
      <c r="U597" s="35">
        <f>SUMIFS(рўйхат!T:T,рўйхат!$CX:$CX,$B$602,рўйхат!$D:$D,$C597)</f>
        <v/>
      </c>
      <c r="V597" s="36">
        <f>SUMIFS(рўйхат!U:U,рўйхат!$CX:$CX,$B$602,рўйхат!$D:$D,$C597)</f>
        <v/>
      </c>
      <c r="W597" s="35">
        <f>SUMIFS(рўйхат!V:V,рўйхат!$CX:$CX,$B$602,рўйхат!$D:$D,$C597)</f>
        <v/>
      </c>
      <c r="X597" s="36">
        <f>SUMIFS(рўйхат!W:W,рўйхат!$CX:$CX,$B$602,рўйхат!$D:$D,$C597)</f>
        <v/>
      </c>
      <c r="Y597" s="35">
        <f>SUMIFS(рўйхат!X:X,рўйхат!$CX:$CX,$B$602,рўйхат!$D:$D,$C597)</f>
        <v/>
      </c>
      <c r="Z597" s="36">
        <f>SUMIFS(рўйхат!Y:Y,рўйхат!$CX:$CX,$B$602,рўйхат!$D:$D,$C597)</f>
        <v/>
      </c>
      <c r="AA597" s="35">
        <f>SUMIFS(рўйхат!Z:Z,рўйхат!$CX:$CX,$B$602,рўйхат!$D:$D,$C597)</f>
        <v/>
      </c>
      <c r="AB597" s="36">
        <f>SUMIFS(рўйхат!AA:AA,рўйхат!$CX:$CX,$B$602,рўйхат!$D:$D,$C597)</f>
        <v/>
      </c>
      <c r="AC597" s="35">
        <f>SUMIFS(рўйхат!AB:AB,рўйхат!$CX:$CX,$B$602,рўйхат!$D:$D,$C597)</f>
        <v/>
      </c>
      <c r="AD597" s="36">
        <f>SUMIFS(рўйхат!AC:AC,рўйхат!$CX:$CX,$B$602,рўйхат!$D:$D,$C597)</f>
        <v/>
      </c>
      <c r="AE597" s="35">
        <f>SUMIFS(рўйхат!AD:AD,рўйхат!$CX:$CX,$B$602,рўйхат!$D:$D,$C597)</f>
        <v/>
      </c>
      <c r="AF597" s="36">
        <f>SUMIFS(рўйхат!AE:AE,рўйхат!$CX:$CX,$B$602,рўйхат!$D:$D,$C597)</f>
        <v/>
      </c>
      <c r="AG597" s="35">
        <f>SUMIFS(рўйхат!AH:AH,рўйхат!$CX:$CX,$B$602,рўйхат!$D:$D,$C597)</f>
        <v/>
      </c>
      <c r="AH597" s="36">
        <f>SUMIFS(рўйхат!AI:AI,рўйхат!$CX:$CX,$B$602,рўйхат!$D:$D,$C597)</f>
        <v/>
      </c>
      <c r="AI597" s="35">
        <f>SUMIFS(рўйхат!AJ:AJ,рўйхат!$CX:$CX,$B$602,рўйхат!$D:$D,$C597)</f>
        <v/>
      </c>
      <c r="AJ597" s="36">
        <f>SUMIFS(рўйхат!AK:AK,рўйхат!$CX:$CX,$B$602,рўйхат!$D:$D,$C597)</f>
        <v/>
      </c>
      <c r="AK597" s="35">
        <f>SUMIFS(рўйхат!AL:AL,рўйхат!$CX:$CX,$B$602,рўйхат!$D:$D,$C597)</f>
        <v/>
      </c>
      <c r="AL597" s="36">
        <f>SUMIFS(рўйхат!AM:AM,рўйхат!$CX:$CX,$B$602,рўйхат!$D:$D,$C597)</f>
        <v/>
      </c>
      <c r="AM597" s="77">
        <f>IFERROR(Q597/E597,0)</f>
        <v/>
      </c>
      <c r="AN597" s="77">
        <f>IFERROR(R597/F597,0)</f>
        <v/>
      </c>
      <c r="AO597" s="35">
        <f>SUMIFS(рўйхат!AX:AX,рўйхат!$CX:$CX,$B$602,рўйхат!$D:$D,$C597)</f>
        <v/>
      </c>
      <c r="AP597" s="36">
        <f>SUMIFS(рўйхат!AY:AY,рўйхат!$CX:$CX,$B$602,рўйхат!$D:$D,$C597)</f>
        <v/>
      </c>
      <c r="AQ597" s="35">
        <f>SUMIFS(рўйхат!AZ:AZ,рўйхат!$CX:$CX,$B$602,рўйхат!$D:$D,$C597)</f>
        <v/>
      </c>
      <c r="AR597" s="36">
        <f>SUMIFS(рўйхат!BA:BA,рўйхат!$CX:$CX,$B$602,рўйхат!$D:$D,$C597)</f>
        <v/>
      </c>
      <c r="AS597" s="35">
        <f>SUMIFS(рўйхат!BB:BB,рўйхат!$CX:$CX,$B$602,рўйхат!$D:$D,$C597)</f>
        <v/>
      </c>
      <c r="AT597" s="36">
        <f>SUMIFS(рўйхат!BC:BC,рўйхат!$CX:$CX,$B$602,рўйхат!$D:$D,$C597)</f>
        <v/>
      </c>
      <c r="AU597" s="35">
        <f>SUMIFS(рўйхат!BD:BD,рўйхат!$CX:$CX,$B$602,рўйхат!$D:$D,$C597)</f>
        <v/>
      </c>
      <c r="AV597" s="36">
        <f>SUMIFS(рўйхат!BE:BE,рўйхат!$CX:$CX,$B$602,рўйхат!$D:$D,$C597)</f>
        <v/>
      </c>
      <c r="AW597" s="35">
        <f>SUMIFS(рўйхат!BF:BF,рўйхат!$CX:$CX,$B$602,рўйхат!$D:$D,$C597)</f>
        <v/>
      </c>
      <c r="AX597" s="36">
        <f>SUMIFS(рўйхат!BG:BG,рўйхат!$CX:$CX,$B$602,рўйхат!$D:$D,$C597)</f>
        <v/>
      </c>
      <c r="AY597" s="35">
        <f>SUMIFS(рўйхат!BH:BH,рўйхат!$CX:$CX,$B$602,рўйхат!$D:$D,$C597)</f>
        <v/>
      </c>
      <c r="AZ597" s="36">
        <f>SUMIFS(рўйхат!BI:BI,рўйхат!$CX:$CX,$B$602,рўйхат!$D:$D,$C597)</f>
        <v/>
      </c>
      <c r="BA597" s="35">
        <f>SUMIFS(рўйхат!BJ:BJ,рўйхат!$CX:$CX,$B$602,рўйхат!$D:$D,$C597)</f>
        <v/>
      </c>
      <c r="BB597" s="36">
        <f>SUMIFS(рўйхат!BK:BK,рўйхат!$CX:$CX,$B$602,рўйхат!$D:$D,$C597)</f>
        <v/>
      </c>
      <c r="BC597" s="77">
        <f>IFERROR(AO597/E597,0)</f>
        <v/>
      </c>
      <c r="BD597" s="77">
        <f>IFERROR(AP597/F597,0)</f>
        <v/>
      </c>
      <c r="BE597" s="35">
        <f>SUMIFS(рўйхат!BL:BL,рўйхат!$CX:$CX,$B$602,рўйхат!$D:$D,$C597)</f>
        <v/>
      </c>
      <c r="BF597" s="36">
        <f>SUMIFS(рўйхат!BM:BM,рўйхат!$CX:$CX,$B$602,рўйхат!$D:$D,$C597)</f>
        <v/>
      </c>
      <c r="BG597" s="35">
        <f>SUMIFS(рўйхат!BN:BN,рўйхат!$CX:$CX,$B$602,рўйхат!$D:$D,$C597)</f>
        <v/>
      </c>
      <c r="BH597" s="36">
        <f>SUMIFS(рўйхат!BO:BO,рўйхат!$CX:$CX,$B$602,рўйхат!$D:$D,$C597)</f>
        <v/>
      </c>
      <c r="BI597" s="35">
        <f>SUMIFS(рўйхат!BP:BP,рўйхат!$CX:$CX,$B$602,рўйхат!$D:$D,$C597)</f>
        <v/>
      </c>
      <c r="BJ597" s="36">
        <f>SUMIFS(рўйхат!BQ:BQ,рўйхат!$CX:$CX,$B$602,рўйхат!$D:$D,$C597)</f>
        <v/>
      </c>
      <c r="BK597" s="35">
        <f>SUMIFS(рўйхат!BR:BR,рўйхат!$CX:$CX,$B$602,рўйхат!$D:$D,$C597)</f>
        <v/>
      </c>
      <c r="BL597" s="36">
        <f>SUMIFS(рўйхат!BS:BS,рўйхат!$CX:$CX,$B$602,рўйхат!$D:$D,$C597)</f>
        <v/>
      </c>
      <c r="BM597" s="35">
        <f>SUMIFS(рўйхат!BT:BT,рўйхат!$CX:$CX,$B$602,рўйхат!$D:$D,$C597)</f>
        <v/>
      </c>
      <c r="BN597" s="36">
        <f>SUMIFS(рўйхат!BU:BU,рўйхат!$CX:$CX,$B$602,рўйхат!$D:$D,$C597)</f>
        <v/>
      </c>
      <c r="BO597" s="35">
        <f>SUMIFS(рўйхат!BX:BX,рўйхат!$CX:$CX,$B$602,рўйхат!$D:$D,$C597)</f>
        <v/>
      </c>
      <c r="BP597" s="36">
        <f>SUMIFS(рўйхат!BY:BY,рўйхат!$CX:$CX,$B$602,рўйхат!$D:$D,$C597)</f>
        <v/>
      </c>
      <c r="BQ597" s="35">
        <f>SUMIFS(рўйхат!BZ:BZ,рўйхат!$CX:$CX,$B$602,рўйхат!$D:$D,$C597)</f>
        <v/>
      </c>
      <c r="BR597" s="36">
        <f>SUMIFS(рўйхат!CA:CA,рўйхат!$CX:$CX,$B$602,рўйхат!$D:$D,$C597)</f>
        <v/>
      </c>
      <c r="BS597" s="35">
        <f>SUMIFS(рўйхат!CB:CB,рўйхат!$CX:$CX,$B$602,рўйхат!$D:$D,$C597)</f>
        <v/>
      </c>
      <c r="BT597" s="36">
        <f>SUMIFS(рўйхат!CC:CC,рўйхат!$CX:$CX,$B$602,рўйхат!$D:$D,$C597)</f>
        <v/>
      </c>
      <c r="BU597" s="35">
        <f>SUMIFS(рўйхат!CD:CD,рўйхат!$CX:$CX,$B$602,рўйхат!$D:$D,$C597)</f>
        <v/>
      </c>
      <c r="BV597" s="36">
        <f>SUMIFS(рўйхат!CE:CE,рўйхат!$CX:$CX,$B$602,рўйхат!$D:$D,$C597)</f>
        <v/>
      </c>
      <c r="BW597" s="35">
        <f>SUMIFS(рўйхат!CH:CH,рўйхат!$CX:$CX,$B$602,рўйхат!$D:$D,$C597)</f>
        <v/>
      </c>
      <c r="BX597" s="36">
        <f>SUMIFS(рўйхат!CI:CI,рўйхат!$CX:$CX,$B$602,рўйхат!$D:$D,$C597)</f>
        <v/>
      </c>
      <c r="BY597" s="35">
        <f>SUMIFS(рўйхат!CJ:CJ,рўйхат!$CX:$CX,$B$602,рўйхат!$D:$D,$C597)</f>
        <v/>
      </c>
      <c r="BZ597" s="36">
        <f>SUMIFS(рўйхат!CK:CK,рўйхат!$CX:$CX,$B$602,рўйхат!$D:$D,$C597)</f>
        <v/>
      </c>
      <c r="CA597" s="35">
        <f>SUMIFS(рўйхат!CL:CL,рўйхат!$CX:$CX,$B$602,рўйхат!$D:$D,$C597)</f>
        <v/>
      </c>
      <c r="CB597" s="36">
        <f>SUMIFS(рўйхат!CM:CM,рўйхат!$CX:$CX,$B$602,рўйхат!$D:$D,$C597)</f>
        <v/>
      </c>
      <c r="CC597" s="35">
        <f>SUMIFS(рўйхат!CN:CN,рўйхат!$CX:$CX,$B$602,рўйхат!$D:$D,$C597)</f>
        <v/>
      </c>
      <c r="CD597" s="36">
        <f>SUMIFS(рўйхат!CO:CO,рўйхат!$CX:$CX,$B$602,рўйхат!$D:$D,$C597)</f>
        <v/>
      </c>
      <c r="CE597" s="77">
        <f>IFERROR(BE597/(Q597+BE597),0)</f>
        <v/>
      </c>
      <c r="CF597" s="78">
        <f>IFERROR(BF597/(R597+BF597),0)</f>
        <v/>
      </c>
    </row>
    <row r="598" hidden="1" outlineLevel="1" ht="30" customFormat="1" customHeight="1" s="8">
      <c r="A598" s="39" t="n"/>
      <c r="B598" s="50" t="n">
        <v>62</v>
      </c>
      <c r="C598" s="131" t="inlineStr">
        <is>
          <t>Manfaatlar to'qnashuvi (COOPERATION)</t>
        </is>
      </c>
      <c r="D598" s="51" t="n"/>
      <c r="E598" s="35">
        <f>SUMIFS(рўйхат!F:F,рўйхат!$CX:$CX,$B$602,рўйхат!$D:$D,$C598)</f>
        <v/>
      </c>
      <c r="F598" s="36">
        <f>SUMIFS(рўйхат!G:G,рўйхат!$CX:$CX,$B$602,рўйхат!$D:$D,$C598)</f>
        <v/>
      </c>
      <c r="G598" s="35">
        <f>SUMIFS(рўйхат!H:H,рўйхат!$CX:$CX,$B$602,рўйхат!$D:$D,$C598)</f>
        <v/>
      </c>
      <c r="H598" s="36">
        <f>SUMIFS(рўйхат!I:I,рўйхат!$CX:$CX,$B$602,рўйхат!$D:$D,$C598)</f>
        <v/>
      </c>
      <c r="I598" s="35">
        <f>SUMIFS(рўйхат!J:J,рўйхат!$CX:$CX,$B$602,рўйхат!$D:$D,$C598)</f>
        <v/>
      </c>
      <c r="J598" s="36">
        <f>SUMIFS(рўйхат!K:K,рўйхат!$CX:$CX,$B$602,рўйхат!$D:$D,$C598)</f>
        <v/>
      </c>
      <c r="K598" s="35">
        <f>SUMIFS(рўйхат!L:L,рўйхат!$CX:$CX,$B$602,рўйхат!$D:$D,$C598)</f>
        <v/>
      </c>
      <c r="L598" s="36">
        <f>SUMIFS(рўйхат!M:M,рўйхат!$CX:$CX,$B$602,рўйхат!$D:$D,$C598)</f>
        <v/>
      </c>
      <c r="M598" s="35">
        <f>SUMIFS(рўйхат!N:N,рўйхат!$CX:$CX,$B$602,рўйхат!$D:$D,$C598)</f>
        <v/>
      </c>
      <c r="N598" s="36">
        <f>SUMIFS(рўйхат!O:O,рўйхат!$CX:$CX,$B$602,рўйхат!$D:$D,$C598)</f>
        <v/>
      </c>
      <c r="O598" s="34">
        <f>IFERROR(M598/E598,0)</f>
        <v/>
      </c>
      <c r="P598" s="34">
        <f>IFERROR(N598/F598,0)</f>
        <v/>
      </c>
      <c r="Q598" s="35">
        <f>SUMIFS(рўйхат!P:P,рўйхат!$CX:$CX,$B$602,рўйхат!$D:$D,$C598)</f>
        <v/>
      </c>
      <c r="R598" s="36">
        <f>SUMIFS(рўйхат!Q:Q,рўйхат!$CX:$CX,$B$602,рўйхат!$D:$D,$C598)</f>
        <v/>
      </c>
      <c r="S598" s="35">
        <f>SUMIFS(рўйхат!R:R,рўйхат!$CX:$CX,$B$602,рўйхат!$D:$D,$C598)</f>
        <v/>
      </c>
      <c r="T598" s="36">
        <f>SUMIFS(рўйхат!S:S,рўйхат!$CX:$CX,$B$602,рўйхат!$D:$D,$C598)</f>
        <v/>
      </c>
      <c r="U598" s="35">
        <f>SUMIFS(рўйхат!T:T,рўйхат!$CX:$CX,$B$602,рўйхат!$D:$D,$C598)</f>
        <v/>
      </c>
      <c r="V598" s="36">
        <f>SUMIFS(рўйхат!U:U,рўйхат!$CX:$CX,$B$602,рўйхат!$D:$D,$C598)</f>
        <v/>
      </c>
      <c r="W598" s="35">
        <f>SUMIFS(рўйхат!V:V,рўйхат!$CX:$CX,$B$602,рўйхат!$D:$D,$C598)</f>
        <v/>
      </c>
      <c r="X598" s="36">
        <f>SUMIFS(рўйхат!W:W,рўйхат!$CX:$CX,$B$602,рўйхат!$D:$D,$C598)</f>
        <v/>
      </c>
      <c r="Y598" s="35">
        <f>SUMIFS(рўйхат!X:X,рўйхат!$CX:$CX,$B$602,рўйхат!$D:$D,$C598)</f>
        <v/>
      </c>
      <c r="Z598" s="36">
        <f>SUMIFS(рўйхат!Y:Y,рўйхат!$CX:$CX,$B$602,рўйхат!$D:$D,$C598)</f>
        <v/>
      </c>
      <c r="AA598" s="35">
        <f>SUMIFS(рўйхат!Z:Z,рўйхат!$CX:$CX,$B$602,рўйхат!$D:$D,$C598)</f>
        <v/>
      </c>
      <c r="AB598" s="36">
        <f>SUMIFS(рўйхат!AA:AA,рўйхат!$CX:$CX,$B$602,рўйхат!$D:$D,$C598)</f>
        <v/>
      </c>
      <c r="AC598" s="35">
        <f>SUMIFS(рўйхат!AB:AB,рўйхат!$CX:$CX,$B$602,рўйхат!$D:$D,$C598)</f>
        <v/>
      </c>
      <c r="AD598" s="36">
        <f>SUMIFS(рўйхат!AC:AC,рўйхат!$CX:$CX,$B$602,рўйхат!$D:$D,$C598)</f>
        <v/>
      </c>
      <c r="AE598" s="35">
        <f>SUMIFS(рўйхат!AD:AD,рўйхат!$CX:$CX,$B$602,рўйхат!$D:$D,$C598)</f>
        <v/>
      </c>
      <c r="AF598" s="36">
        <f>SUMIFS(рўйхат!AE:AE,рўйхат!$CX:$CX,$B$602,рўйхат!$D:$D,$C598)</f>
        <v/>
      </c>
      <c r="AG598" s="35">
        <f>SUMIFS(рўйхат!AH:AH,рўйхат!$CX:$CX,$B$602,рўйхат!$D:$D,$C598)</f>
        <v/>
      </c>
      <c r="AH598" s="36">
        <f>SUMIFS(рўйхат!AI:AI,рўйхат!$CX:$CX,$B$602,рўйхат!$D:$D,$C598)</f>
        <v/>
      </c>
      <c r="AI598" s="35">
        <f>SUMIFS(рўйхат!AJ:AJ,рўйхат!$CX:$CX,$B$602,рўйхат!$D:$D,$C598)</f>
        <v/>
      </c>
      <c r="AJ598" s="36">
        <f>SUMIFS(рўйхат!AK:AK,рўйхат!$CX:$CX,$B$602,рўйхат!$D:$D,$C598)</f>
        <v/>
      </c>
      <c r="AK598" s="35">
        <f>SUMIFS(рўйхат!AL:AL,рўйхат!$CX:$CX,$B$602,рўйхат!$D:$D,$C598)</f>
        <v/>
      </c>
      <c r="AL598" s="36">
        <f>SUMIFS(рўйхат!AM:AM,рўйхат!$CX:$CX,$B$602,рўйхат!$D:$D,$C598)</f>
        <v/>
      </c>
      <c r="AM598" s="77">
        <f>IFERROR(Q598/E598,0)</f>
        <v/>
      </c>
      <c r="AN598" s="77">
        <f>IFERROR(R598/F598,0)</f>
        <v/>
      </c>
      <c r="AO598" s="35">
        <f>SUMIFS(рўйхат!AX:AX,рўйхат!$CX:$CX,$B$602,рўйхат!$D:$D,$C598)</f>
        <v/>
      </c>
      <c r="AP598" s="36">
        <f>SUMIFS(рўйхат!AY:AY,рўйхат!$CX:$CX,$B$602,рўйхат!$D:$D,$C598)</f>
        <v/>
      </c>
      <c r="AQ598" s="35">
        <f>SUMIFS(рўйхат!AZ:AZ,рўйхат!$CX:$CX,$B$602,рўйхат!$D:$D,$C598)</f>
        <v/>
      </c>
      <c r="AR598" s="36">
        <f>SUMIFS(рўйхат!BA:BA,рўйхат!$CX:$CX,$B$602,рўйхат!$D:$D,$C598)</f>
        <v/>
      </c>
      <c r="AS598" s="35">
        <f>SUMIFS(рўйхат!BB:BB,рўйхат!$CX:$CX,$B$602,рўйхат!$D:$D,$C598)</f>
        <v/>
      </c>
      <c r="AT598" s="36">
        <f>SUMIFS(рўйхат!BC:BC,рўйхат!$CX:$CX,$B$602,рўйхат!$D:$D,$C598)</f>
        <v/>
      </c>
      <c r="AU598" s="35">
        <f>SUMIFS(рўйхат!BD:BD,рўйхат!$CX:$CX,$B$602,рўйхат!$D:$D,$C598)</f>
        <v/>
      </c>
      <c r="AV598" s="36">
        <f>SUMIFS(рўйхат!BE:BE,рўйхат!$CX:$CX,$B$602,рўйхат!$D:$D,$C598)</f>
        <v/>
      </c>
      <c r="AW598" s="35">
        <f>SUMIFS(рўйхат!BF:BF,рўйхат!$CX:$CX,$B$602,рўйхат!$D:$D,$C598)</f>
        <v/>
      </c>
      <c r="AX598" s="36">
        <f>SUMIFS(рўйхат!BG:BG,рўйхат!$CX:$CX,$B$602,рўйхат!$D:$D,$C598)</f>
        <v/>
      </c>
      <c r="AY598" s="35">
        <f>SUMIFS(рўйхат!BH:BH,рўйхат!$CX:$CX,$B$602,рўйхат!$D:$D,$C598)</f>
        <v/>
      </c>
      <c r="AZ598" s="36">
        <f>SUMIFS(рўйхат!BI:BI,рўйхат!$CX:$CX,$B$602,рўйхат!$D:$D,$C598)</f>
        <v/>
      </c>
      <c r="BA598" s="35">
        <f>SUMIFS(рўйхат!BJ:BJ,рўйхат!$CX:$CX,$B$602,рўйхат!$D:$D,$C598)</f>
        <v/>
      </c>
      <c r="BB598" s="36">
        <f>SUMIFS(рўйхат!BK:BK,рўйхат!$CX:$CX,$B$602,рўйхат!$D:$D,$C598)</f>
        <v/>
      </c>
      <c r="BC598" s="77">
        <f>IFERROR(AO598/E598,0)</f>
        <v/>
      </c>
      <c r="BD598" s="77">
        <f>IFERROR(AP598/F598,0)</f>
        <v/>
      </c>
      <c r="BE598" s="35">
        <f>SUMIFS(рўйхат!BL:BL,рўйхат!$CX:$CX,$B$602,рўйхат!$D:$D,$C598)</f>
        <v/>
      </c>
      <c r="BF598" s="36">
        <f>SUMIFS(рўйхат!BM:BM,рўйхат!$CX:$CX,$B$602,рўйхат!$D:$D,$C598)</f>
        <v/>
      </c>
      <c r="BG598" s="35">
        <f>SUMIFS(рўйхат!BN:BN,рўйхат!$CX:$CX,$B$602,рўйхат!$D:$D,$C598)</f>
        <v/>
      </c>
      <c r="BH598" s="36">
        <f>SUMIFS(рўйхат!BO:BO,рўйхат!$CX:$CX,$B$602,рўйхат!$D:$D,$C598)</f>
        <v/>
      </c>
      <c r="BI598" s="35">
        <f>SUMIFS(рўйхат!BP:BP,рўйхат!$CX:$CX,$B$602,рўйхат!$D:$D,$C598)</f>
        <v/>
      </c>
      <c r="BJ598" s="36">
        <f>SUMIFS(рўйхат!BQ:BQ,рўйхат!$CX:$CX,$B$602,рўйхат!$D:$D,$C598)</f>
        <v/>
      </c>
      <c r="BK598" s="35">
        <f>SUMIFS(рўйхат!BR:BR,рўйхат!$CX:$CX,$B$602,рўйхат!$D:$D,$C598)</f>
        <v/>
      </c>
      <c r="BL598" s="36">
        <f>SUMIFS(рўйхат!BS:BS,рўйхат!$CX:$CX,$B$602,рўйхат!$D:$D,$C598)</f>
        <v/>
      </c>
      <c r="BM598" s="35">
        <f>SUMIFS(рўйхат!BT:BT,рўйхат!$CX:$CX,$B$602,рўйхат!$D:$D,$C598)</f>
        <v/>
      </c>
      <c r="BN598" s="36">
        <f>SUMIFS(рўйхат!BU:BU,рўйхат!$CX:$CX,$B$602,рўйхат!$D:$D,$C598)</f>
        <v/>
      </c>
      <c r="BO598" s="35">
        <f>SUMIFS(рўйхат!BX:BX,рўйхат!$CX:$CX,$B$602,рўйхат!$D:$D,$C598)</f>
        <v/>
      </c>
      <c r="BP598" s="36">
        <f>SUMIFS(рўйхат!BY:BY,рўйхат!$CX:$CX,$B$602,рўйхат!$D:$D,$C598)</f>
        <v/>
      </c>
      <c r="BQ598" s="35">
        <f>SUMIFS(рўйхат!BZ:BZ,рўйхат!$CX:$CX,$B$602,рўйхат!$D:$D,$C598)</f>
        <v/>
      </c>
      <c r="BR598" s="36">
        <f>SUMIFS(рўйхат!CA:CA,рўйхат!$CX:$CX,$B$602,рўйхат!$D:$D,$C598)</f>
        <v/>
      </c>
      <c r="BS598" s="35">
        <f>SUMIFS(рўйхат!CB:CB,рўйхат!$CX:$CX,$B$602,рўйхат!$D:$D,$C598)</f>
        <v/>
      </c>
      <c r="BT598" s="36">
        <f>SUMIFS(рўйхат!CC:CC,рўйхат!$CX:$CX,$B$602,рўйхат!$D:$D,$C598)</f>
        <v/>
      </c>
      <c r="BU598" s="35">
        <f>SUMIFS(рўйхат!CD:CD,рўйхат!$CX:$CX,$B$602,рўйхат!$D:$D,$C598)</f>
        <v/>
      </c>
      <c r="BV598" s="36">
        <f>SUMIFS(рўйхат!CE:CE,рўйхат!$CX:$CX,$B$602,рўйхат!$D:$D,$C598)</f>
        <v/>
      </c>
      <c r="BW598" s="35">
        <f>SUMIFS(рўйхат!CH:CH,рўйхат!$CX:$CX,$B$602,рўйхат!$D:$D,$C598)</f>
        <v/>
      </c>
      <c r="BX598" s="36">
        <f>SUMIFS(рўйхат!CI:CI,рўйхат!$CX:$CX,$B$602,рўйхат!$D:$D,$C598)</f>
        <v/>
      </c>
      <c r="BY598" s="35">
        <f>SUMIFS(рўйхат!CJ:CJ,рўйхат!$CX:$CX,$B$602,рўйхат!$D:$D,$C598)</f>
        <v/>
      </c>
      <c r="BZ598" s="36">
        <f>SUMIFS(рўйхат!CK:CK,рўйхат!$CX:$CX,$B$602,рўйхат!$D:$D,$C598)</f>
        <v/>
      </c>
      <c r="CA598" s="35">
        <f>SUMIFS(рўйхат!CL:CL,рўйхат!$CX:$CX,$B$602,рўйхат!$D:$D,$C598)</f>
        <v/>
      </c>
      <c r="CB598" s="36">
        <f>SUMIFS(рўйхат!CM:CM,рўйхат!$CX:$CX,$B$602,рўйхат!$D:$D,$C598)</f>
        <v/>
      </c>
      <c r="CC598" s="35">
        <f>SUMIFS(рўйхат!CN:CN,рўйхат!$CX:$CX,$B$602,рўйхат!$D:$D,$C598)</f>
        <v/>
      </c>
      <c r="CD598" s="36">
        <f>SUMIFS(рўйхат!CO:CO,рўйхат!$CX:$CX,$B$602,рўйхат!$D:$D,$C598)</f>
        <v/>
      </c>
      <c r="CE598" s="77">
        <f>IFERROR(BE598/(Q598+BE598),0)</f>
        <v/>
      </c>
      <c r="CF598" s="78">
        <f>IFERROR(BF598/(R598+BF598),0)</f>
        <v/>
      </c>
    </row>
    <row r="599" hidden="1" outlineLevel="1" ht="30" customFormat="1" customHeight="1" s="8">
      <c r="A599" s="39" t="n"/>
      <c r="B599" s="50" t="n">
        <v>63</v>
      </c>
      <c r="C599" s="131" t="inlineStr">
        <is>
          <t>Manfaatlar to'qnashuvi (UZEX)</t>
        </is>
      </c>
      <c r="D599" s="51" t="n"/>
      <c r="E599" s="35">
        <f>SUMIFS(рўйхат!F:F,рўйхат!$CX:$CX,$B$602,рўйхат!$D:$D,$C599)</f>
        <v/>
      </c>
      <c r="F599" s="36">
        <f>SUMIFS(рўйхат!G:G,рўйхат!$CX:$CX,$B$602,рўйхат!$D:$D,$C599)</f>
        <v/>
      </c>
      <c r="G599" s="35">
        <f>SUMIFS(рўйхат!H:H,рўйхат!$CX:$CX,$B$602,рўйхат!$D:$D,$C599)</f>
        <v/>
      </c>
      <c r="H599" s="36">
        <f>SUMIFS(рўйхат!I:I,рўйхат!$CX:$CX,$B$602,рўйхат!$D:$D,$C599)</f>
        <v/>
      </c>
      <c r="I599" s="35">
        <f>SUMIFS(рўйхат!J:J,рўйхат!$CX:$CX,$B$602,рўйхат!$D:$D,$C599)</f>
        <v/>
      </c>
      <c r="J599" s="36">
        <f>SUMIFS(рўйхат!K:K,рўйхат!$CX:$CX,$B$602,рўйхат!$D:$D,$C599)</f>
        <v/>
      </c>
      <c r="K599" s="35">
        <f>SUMIFS(рўйхат!L:L,рўйхат!$CX:$CX,$B$602,рўйхат!$D:$D,$C599)</f>
        <v/>
      </c>
      <c r="L599" s="36">
        <f>SUMIFS(рўйхат!M:M,рўйхат!$CX:$CX,$B$602,рўйхат!$D:$D,$C599)</f>
        <v/>
      </c>
      <c r="M599" s="35">
        <f>SUMIFS(рўйхат!N:N,рўйхат!$CX:$CX,$B$602,рўйхат!$D:$D,$C599)</f>
        <v/>
      </c>
      <c r="N599" s="36">
        <f>SUMIFS(рўйхат!O:O,рўйхат!$CX:$CX,$B$602,рўйхат!$D:$D,$C599)</f>
        <v/>
      </c>
      <c r="O599" s="34">
        <f>IFERROR(M599/E599,0)</f>
        <v/>
      </c>
      <c r="P599" s="34">
        <f>IFERROR(N599/F599,0)</f>
        <v/>
      </c>
      <c r="Q599" s="35">
        <f>SUMIFS(рўйхат!P:P,рўйхат!$CX:$CX,$B$602,рўйхат!$D:$D,$C599)</f>
        <v/>
      </c>
      <c r="R599" s="36">
        <f>SUMIFS(рўйхат!Q:Q,рўйхат!$CX:$CX,$B$602,рўйхат!$D:$D,$C599)</f>
        <v/>
      </c>
      <c r="S599" s="35">
        <f>SUMIFS(рўйхат!R:R,рўйхат!$CX:$CX,$B$602,рўйхат!$D:$D,$C599)</f>
        <v/>
      </c>
      <c r="T599" s="36">
        <f>SUMIFS(рўйхат!S:S,рўйхат!$CX:$CX,$B$602,рўйхат!$D:$D,$C599)</f>
        <v/>
      </c>
      <c r="U599" s="35">
        <f>SUMIFS(рўйхат!T:T,рўйхат!$CX:$CX,$B$602,рўйхат!$D:$D,$C599)</f>
        <v/>
      </c>
      <c r="V599" s="36">
        <f>SUMIFS(рўйхат!U:U,рўйхат!$CX:$CX,$B$602,рўйхат!$D:$D,$C599)</f>
        <v/>
      </c>
      <c r="W599" s="35">
        <f>SUMIFS(рўйхат!V:V,рўйхат!$CX:$CX,$B$602,рўйхат!$D:$D,$C599)</f>
        <v/>
      </c>
      <c r="X599" s="36">
        <f>SUMIFS(рўйхат!W:W,рўйхат!$CX:$CX,$B$602,рўйхат!$D:$D,$C599)</f>
        <v/>
      </c>
      <c r="Y599" s="35">
        <f>SUMIFS(рўйхат!X:X,рўйхат!$CX:$CX,$B$602,рўйхат!$D:$D,$C599)</f>
        <v/>
      </c>
      <c r="Z599" s="36">
        <f>SUMIFS(рўйхат!Y:Y,рўйхат!$CX:$CX,$B$602,рўйхат!$D:$D,$C599)</f>
        <v/>
      </c>
      <c r="AA599" s="35">
        <f>SUMIFS(рўйхат!Z:Z,рўйхат!$CX:$CX,$B$602,рўйхат!$D:$D,$C599)</f>
        <v/>
      </c>
      <c r="AB599" s="36">
        <f>SUMIFS(рўйхат!AA:AA,рўйхат!$CX:$CX,$B$602,рўйхат!$D:$D,$C599)</f>
        <v/>
      </c>
      <c r="AC599" s="35">
        <f>SUMIFS(рўйхат!AB:AB,рўйхат!$CX:$CX,$B$602,рўйхат!$D:$D,$C599)</f>
        <v/>
      </c>
      <c r="AD599" s="36">
        <f>SUMIFS(рўйхат!AC:AC,рўйхат!$CX:$CX,$B$602,рўйхат!$D:$D,$C599)</f>
        <v/>
      </c>
      <c r="AE599" s="35">
        <f>SUMIFS(рўйхат!AD:AD,рўйхат!$CX:$CX,$B$602,рўйхат!$D:$D,$C599)</f>
        <v/>
      </c>
      <c r="AF599" s="36">
        <f>SUMIFS(рўйхат!AE:AE,рўйхат!$CX:$CX,$B$602,рўйхат!$D:$D,$C599)</f>
        <v/>
      </c>
      <c r="AG599" s="35">
        <f>SUMIFS(рўйхат!AH:AH,рўйхат!$CX:$CX,$B$602,рўйхат!$D:$D,$C599)</f>
        <v/>
      </c>
      <c r="AH599" s="36">
        <f>SUMIFS(рўйхат!AI:AI,рўйхат!$CX:$CX,$B$602,рўйхат!$D:$D,$C599)</f>
        <v/>
      </c>
      <c r="AI599" s="35">
        <f>SUMIFS(рўйхат!AJ:AJ,рўйхат!$CX:$CX,$B$602,рўйхат!$D:$D,$C599)</f>
        <v/>
      </c>
      <c r="AJ599" s="36">
        <f>SUMIFS(рўйхат!AK:AK,рўйхат!$CX:$CX,$B$602,рўйхат!$D:$D,$C599)</f>
        <v/>
      </c>
      <c r="AK599" s="35">
        <f>SUMIFS(рўйхат!AL:AL,рўйхат!$CX:$CX,$B$602,рўйхат!$D:$D,$C599)</f>
        <v/>
      </c>
      <c r="AL599" s="36">
        <f>SUMIFS(рўйхат!AM:AM,рўйхат!$CX:$CX,$B$602,рўйхат!$D:$D,$C599)</f>
        <v/>
      </c>
      <c r="AM599" s="77">
        <f>IFERROR(Q599/E599,0)</f>
        <v/>
      </c>
      <c r="AN599" s="77">
        <f>IFERROR(R599/F599,0)</f>
        <v/>
      </c>
      <c r="AO599" s="35">
        <f>SUMIFS(рўйхат!AX:AX,рўйхат!$CX:$CX,$B$602,рўйхат!$D:$D,$C599)</f>
        <v/>
      </c>
      <c r="AP599" s="36">
        <f>SUMIFS(рўйхат!AY:AY,рўйхат!$CX:$CX,$B$602,рўйхат!$D:$D,$C599)</f>
        <v/>
      </c>
      <c r="AQ599" s="35">
        <f>SUMIFS(рўйхат!AZ:AZ,рўйхат!$CX:$CX,$B$602,рўйхат!$D:$D,$C599)</f>
        <v/>
      </c>
      <c r="AR599" s="36">
        <f>SUMIFS(рўйхат!BA:BA,рўйхат!$CX:$CX,$B$602,рўйхат!$D:$D,$C599)</f>
        <v/>
      </c>
      <c r="AS599" s="35">
        <f>SUMIFS(рўйхат!BB:BB,рўйхат!$CX:$CX,$B$602,рўйхат!$D:$D,$C599)</f>
        <v/>
      </c>
      <c r="AT599" s="36">
        <f>SUMIFS(рўйхат!BC:BC,рўйхат!$CX:$CX,$B$602,рўйхат!$D:$D,$C599)</f>
        <v/>
      </c>
      <c r="AU599" s="35">
        <f>SUMIFS(рўйхат!BD:BD,рўйхат!$CX:$CX,$B$602,рўйхат!$D:$D,$C599)</f>
        <v/>
      </c>
      <c r="AV599" s="36">
        <f>SUMIFS(рўйхат!BE:BE,рўйхат!$CX:$CX,$B$602,рўйхат!$D:$D,$C599)</f>
        <v/>
      </c>
      <c r="AW599" s="35">
        <f>SUMIFS(рўйхат!BF:BF,рўйхат!$CX:$CX,$B$602,рўйхат!$D:$D,$C599)</f>
        <v/>
      </c>
      <c r="AX599" s="36">
        <f>SUMIFS(рўйхат!BG:BG,рўйхат!$CX:$CX,$B$602,рўйхат!$D:$D,$C599)</f>
        <v/>
      </c>
      <c r="AY599" s="35">
        <f>SUMIFS(рўйхат!BH:BH,рўйхат!$CX:$CX,$B$602,рўйхат!$D:$D,$C599)</f>
        <v/>
      </c>
      <c r="AZ599" s="36">
        <f>SUMIFS(рўйхат!BI:BI,рўйхат!$CX:$CX,$B$602,рўйхат!$D:$D,$C599)</f>
        <v/>
      </c>
      <c r="BA599" s="35">
        <f>SUMIFS(рўйхат!BJ:BJ,рўйхат!$CX:$CX,$B$602,рўйхат!$D:$D,$C599)</f>
        <v/>
      </c>
      <c r="BB599" s="36">
        <f>SUMIFS(рўйхат!BK:BK,рўйхат!$CX:$CX,$B$602,рўйхат!$D:$D,$C599)</f>
        <v/>
      </c>
      <c r="BC599" s="77">
        <f>IFERROR(AO599/E599,0)</f>
        <v/>
      </c>
      <c r="BD599" s="77">
        <f>IFERROR(AP599/F599,0)</f>
        <v/>
      </c>
      <c r="BE599" s="35">
        <f>SUMIFS(рўйхат!BL:BL,рўйхат!$CX:$CX,$B$602,рўйхат!$D:$D,$C599)</f>
        <v/>
      </c>
      <c r="BF599" s="36">
        <f>SUMIFS(рўйхат!BM:BM,рўйхат!$CX:$CX,$B$602,рўйхат!$D:$D,$C599)</f>
        <v/>
      </c>
      <c r="BG599" s="35">
        <f>SUMIFS(рўйхат!BN:BN,рўйхат!$CX:$CX,$B$602,рўйхат!$D:$D,$C599)</f>
        <v/>
      </c>
      <c r="BH599" s="36">
        <f>SUMIFS(рўйхат!BO:BO,рўйхат!$CX:$CX,$B$602,рўйхат!$D:$D,$C599)</f>
        <v/>
      </c>
      <c r="BI599" s="35">
        <f>SUMIFS(рўйхат!BP:BP,рўйхат!$CX:$CX,$B$602,рўйхат!$D:$D,$C599)</f>
        <v/>
      </c>
      <c r="BJ599" s="36">
        <f>SUMIFS(рўйхат!BQ:BQ,рўйхат!$CX:$CX,$B$602,рўйхат!$D:$D,$C599)</f>
        <v/>
      </c>
      <c r="BK599" s="35">
        <f>SUMIFS(рўйхат!BR:BR,рўйхат!$CX:$CX,$B$602,рўйхат!$D:$D,$C599)</f>
        <v/>
      </c>
      <c r="BL599" s="36">
        <f>SUMIFS(рўйхат!BS:BS,рўйхат!$CX:$CX,$B$602,рўйхат!$D:$D,$C599)</f>
        <v/>
      </c>
      <c r="BM599" s="35">
        <f>SUMIFS(рўйхат!BT:BT,рўйхат!$CX:$CX,$B$602,рўйхат!$D:$D,$C599)</f>
        <v/>
      </c>
      <c r="BN599" s="36">
        <f>SUMIFS(рўйхат!BU:BU,рўйхат!$CX:$CX,$B$602,рўйхат!$D:$D,$C599)</f>
        <v/>
      </c>
      <c r="BO599" s="35">
        <f>SUMIFS(рўйхат!BX:BX,рўйхат!$CX:$CX,$B$602,рўйхат!$D:$D,$C599)</f>
        <v/>
      </c>
      <c r="BP599" s="36">
        <f>SUMIFS(рўйхат!BY:BY,рўйхат!$CX:$CX,$B$602,рўйхат!$D:$D,$C599)</f>
        <v/>
      </c>
      <c r="BQ599" s="35">
        <f>SUMIFS(рўйхат!BZ:BZ,рўйхат!$CX:$CX,$B$602,рўйхат!$D:$D,$C599)</f>
        <v/>
      </c>
      <c r="BR599" s="36">
        <f>SUMIFS(рўйхат!CA:CA,рўйхат!$CX:$CX,$B$602,рўйхат!$D:$D,$C599)</f>
        <v/>
      </c>
      <c r="BS599" s="35">
        <f>SUMIFS(рўйхат!CB:CB,рўйхат!$CX:$CX,$B$602,рўйхат!$D:$D,$C599)</f>
        <v/>
      </c>
      <c r="BT599" s="36">
        <f>SUMIFS(рўйхат!CC:CC,рўйхат!$CX:$CX,$B$602,рўйхат!$D:$D,$C599)</f>
        <v/>
      </c>
      <c r="BU599" s="35">
        <f>SUMIFS(рўйхат!CD:CD,рўйхат!$CX:$CX,$B$602,рўйхат!$D:$D,$C599)</f>
        <v/>
      </c>
      <c r="BV599" s="36">
        <f>SUMIFS(рўйхат!CE:CE,рўйхат!$CX:$CX,$B$602,рўйхат!$D:$D,$C599)</f>
        <v/>
      </c>
      <c r="BW599" s="35">
        <f>SUMIFS(рўйхат!CH:CH,рўйхат!$CX:$CX,$B$602,рўйхат!$D:$D,$C599)</f>
        <v/>
      </c>
      <c r="BX599" s="36">
        <f>SUMIFS(рўйхат!CI:CI,рўйхат!$CX:$CX,$B$602,рўйхат!$D:$D,$C599)</f>
        <v/>
      </c>
      <c r="BY599" s="35">
        <f>SUMIFS(рўйхат!CJ:CJ,рўйхат!$CX:$CX,$B$602,рўйхат!$D:$D,$C599)</f>
        <v/>
      </c>
      <c r="BZ599" s="36">
        <f>SUMIFS(рўйхат!CK:CK,рўйхат!$CX:$CX,$B$602,рўйхат!$D:$D,$C599)</f>
        <v/>
      </c>
      <c r="CA599" s="35">
        <f>SUMIFS(рўйхат!CL:CL,рўйхат!$CX:$CX,$B$602,рўйхат!$D:$D,$C599)</f>
        <v/>
      </c>
      <c r="CB599" s="36">
        <f>SUMIFS(рўйхат!CM:CM,рўйхат!$CX:$CX,$B$602,рўйхат!$D:$D,$C599)</f>
        <v/>
      </c>
      <c r="CC599" s="35">
        <f>SUMIFS(рўйхат!CN:CN,рўйхат!$CX:$CX,$B$602,рўйхат!$D:$D,$C599)</f>
        <v/>
      </c>
      <c r="CD599" s="36">
        <f>SUMIFS(рўйхат!CO:CO,рўйхат!$CX:$CX,$B$602,рўйхат!$D:$D,$C599)</f>
        <v/>
      </c>
      <c r="CE599" s="77">
        <f>IFERROR(BE599/(Q599+BE599),0)</f>
        <v/>
      </c>
      <c r="CF599" s="78">
        <f>IFERROR(BF599/(R599+BF599),0)</f>
        <v/>
      </c>
    </row>
    <row r="600" hidden="1" outlineLevel="1" ht="30" customFormat="1" customHeight="1" s="8">
      <c r="A600" s="39" t="n"/>
      <c r="B600" s="50" t="n">
        <v>64</v>
      </c>
      <c r="C600" s="131" t="inlineStr">
        <is>
          <t>Manfaatlar to'qnashuvi (Xt Xarid)</t>
        </is>
      </c>
      <c r="D600" s="51" t="n"/>
      <c r="E600" s="35">
        <f>SUMIFS(рўйхат!F:F,рўйхат!$CX:$CX,$B$602,рўйхат!$D:$D,$C600)</f>
        <v/>
      </c>
      <c r="F600" s="36">
        <f>SUMIFS(рўйхат!G:G,рўйхат!$CX:$CX,$B$602,рўйхат!$D:$D,$C600)</f>
        <v/>
      </c>
      <c r="G600" s="35">
        <f>SUMIFS(рўйхат!H:H,рўйхат!$CX:$CX,$B$602,рўйхат!$D:$D,$C600)</f>
        <v/>
      </c>
      <c r="H600" s="36">
        <f>SUMIFS(рўйхат!I:I,рўйхат!$CX:$CX,$B$602,рўйхат!$D:$D,$C600)</f>
        <v/>
      </c>
      <c r="I600" s="35">
        <f>SUMIFS(рўйхат!J:J,рўйхат!$CX:$CX,$B$602,рўйхат!$D:$D,$C600)</f>
        <v/>
      </c>
      <c r="J600" s="36">
        <f>SUMIFS(рўйхат!K:K,рўйхат!$CX:$CX,$B$602,рўйхат!$D:$D,$C600)</f>
        <v/>
      </c>
      <c r="K600" s="35">
        <f>SUMIFS(рўйхат!L:L,рўйхат!$CX:$CX,$B$602,рўйхат!$D:$D,$C600)</f>
        <v/>
      </c>
      <c r="L600" s="36">
        <f>SUMIFS(рўйхат!M:M,рўйхат!$CX:$CX,$B$602,рўйхат!$D:$D,$C600)</f>
        <v/>
      </c>
      <c r="M600" s="35">
        <f>SUMIFS(рўйхат!N:N,рўйхат!$CX:$CX,$B$602,рўйхат!$D:$D,$C600)</f>
        <v/>
      </c>
      <c r="N600" s="36">
        <f>SUMIFS(рўйхат!O:O,рўйхат!$CX:$CX,$B$602,рўйхат!$D:$D,$C600)</f>
        <v/>
      </c>
      <c r="O600" s="34">
        <f>IFERROR(M600/E600,0)</f>
        <v/>
      </c>
      <c r="P600" s="34">
        <f>IFERROR(N600/F600,0)</f>
        <v/>
      </c>
      <c r="Q600" s="35">
        <f>SUMIFS(рўйхат!P:P,рўйхат!$CX:$CX,$B$602,рўйхат!$D:$D,$C600)</f>
        <v/>
      </c>
      <c r="R600" s="36">
        <f>SUMIFS(рўйхат!Q:Q,рўйхат!$CX:$CX,$B$602,рўйхат!$D:$D,$C600)</f>
        <v/>
      </c>
      <c r="S600" s="35">
        <f>SUMIFS(рўйхат!R:R,рўйхат!$CX:$CX,$B$602,рўйхат!$D:$D,$C600)</f>
        <v/>
      </c>
      <c r="T600" s="36">
        <f>SUMIFS(рўйхат!S:S,рўйхат!$CX:$CX,$B$602,рўйхат!$D:$D,$C600)</f>
        <v/>
      </c>
      <c r="U600" s="35">
        <f>SUMIFS(рўйхат!T:T,рўйхат!$CX:$CX,$B$602,рўйхат!$D:$D,$C600)</f>
        <v/>
      </c>
      <c r="V600" s="36">
        <f>SUMIFS(рўйхат!U:U,рўйхат!$CX:$CX,$B$602,рўйхат!$D:$D,$C600)</f>
        <v/>
      </c>
      <c r="W600" s="35">
        <f>SUMIFS(рўйхат!V:V,рўйхат!$CX:$CX,$B$602,рўйхат!$D:$D,$C600)</f>
        <v/>
      </c>
      <c r="X600" s="36">
        <f>SUMIFS(рўйхат!W:W,рўйхат!$CX:$CX,$B$602,рўйхат!$D:$D,$C600)</f>
        <v/>
      </c>
      <c r="Y600" s="35">
        <f>SUMIFS(рўйхат!X:X,рўйхат!$CX:$CX,$B$602,рўйхат!$D:$D,$C600)</f>
        <v/>
      </c>
      <c r="Z600" s="36">
        <f>SUMIFS(рўйхат!Y:Y,рўйхат!$CX:$CX,$B$602,рўйхат!$D:$D,$C600)</f>
        <v/>
      </c>
      <c r="AA600" s="35">
        <f>SUMIFS(рўйхат!Z:Z,рўйхат!$CX:$CX,$B$602,рўйхат!$D:$D,$C600)</f>
        <v/>
      </c>
      <c r="AB600" s="36">
        <f>SUMIFS(рўйхат!AA:AA,рўйхат!$CX:$CX,$B$602,рўйхат!$D:$D,$C600)</f>
        <v/>
      </c>
      <c r="AC600" s="35">
        <f>SUMIFS(рўйхат!AB:AB,рўйхат!$CX:$CX,$B$602,рўйхат!$D:$D,$C600)</f>
        <v/>
      </c>
      <c r="AD600" s="36">
        <f>SUMIFS(рўйхат!AC:AC,рўйхат!$CX:$CX,$B$602,рўйхат!$D:$D,$C600)</f>
        <v/>
      </c>
      <c r="AE600" s="35">
        <f>SUMIFS(рўйхат!AD:AD,рўйхат!$CX:$CX,$B$602,рўйхат!$D:$D,$C600)</f>
        <v/>
      </c>
      <c r="AF600" s="36">
        <f>SUMIFS(рўйхат!AE:AE,рўйхат!$CX:$CX,$B$602,рўйхат!$D:$D,$C600)</f>
        <v/>
      </c>
      <c r="AG600" s="35">
        <f>SUMIFS(рўйхат!AH:AH,рўйхат!$CX:$CX,$B$602,рўйхат!$D:$D,$C600)</f>
        <v/>
      </c>
      <c r="AH600" s="36">
        <f>SUMIFS(рўйхат!AI:AI,рўйхат!$CX:$CX,$B$602,рўйхат!$D:$D,$C600)</f>
        <v/>
      </c>
      <c r="AI600" s="35">
        <f>SUMIFS(рўйхат!AJ:AJ,рўйхат!$CX:$CX,$B$602,рўйхат!$D:$D,$C600)</f>
        <v/>
      </c>
      <c r="AJ600" s="36">
        <f>SUMIFS(рўйхат!AK:AK,рўйхат!$CX:$CX,$B$602,рўйхат!$D:$D,$C600)</f>
        <v/>
      </c>
      <c r="AK600" s="35">
        <f>SUMIFS(рўйхат!AL:AL,рўйхат!$CX:$CX,$B$602,рўйхат!$D:$D,$C600)</f>
        <v/>
      </c>
      <c r="AL600" s="36">
        <f>SUMIFS(рўйхат!AM:AM,рўйхат!$CX:$CX,$B$602,рўйхат!$D:$D,$C600)</f>
        <v/>
      </c>
      <c r="AM600" s="77">
        <f>IFERROR(Q600/E600,0)</f>
        <v/>
      </c>
      <c r="AN600" s="77">
        <f>IFERROR(R600/F600,0)</f>
        <v/>
      </c>
      <c r="AO600" s="35">
        <f>SUMIFS(рўйхат!AX:AX,рўйхат!$CX:$CX,$B$602,рўйхат!$D:$D,$C600)</f>
        <v/>
      </c>
      <c r="AP600" s="36">
        <f>SUMIFS(рўйхат!AY:AY,рўйхат!$CX:$CX,$B$602,рўйхат!$D:$D,$C600)</f>
        <v/>
      </c>
      <c r="AQ600" s="35">
        <f>SUMIFS(рўйхат!AZ:AZ,рўйхат!$CX:$CX,$B$602,рўйхат!$D:$D,$C600)</f>
        <v/>
      </c>
      <c r="AR600" s="36">
        <f>SUMIFS(рўйхат!BA:BA,рўйхат!$CX:$CX,$B$602,рўйхат!$D:$D,$C600)</f>
        <v/>
      </c>
      <c r="AS600" s="35">
        <f>SUMIFS(рўйхат!BB:BB,рўйхат!$CX:$CX,$B$602,рўйхат!$D:$D,$C600)</f>
        <v/>
      </c>
      <c r="AT600" s="36">
        <f>SUMIFS(рўйхат!BC:BC,рўйхат!$CX:$CX,$B$602,рўйхат!$D:$D,$C600)</f>
        <v/>
      </c>
      <c r="AU600" s="35">
        <f>SUMIFS(рўйхат!BD:BD,рўйхат!$CX:$CX,$B$602,рўйхат!$D:$D,$C600)</f>
        <v/>
      </c>
      <c r="AV600" s="36">
        <f>SUMIFS(рўйхат!BE:BE,рўйхат!$CX:$CX,$B$602,рўйхат!$D:$D,$C600)</f>
        <v/>
      </c>
      <c r="AW600" s="35">
        <f>SUMIFS(рўйхат!BF:BF,рўйхат!$CX:$CX,$B$602,рўйхат!$D:$D,$C600)</f>
        <v/>
      </c>
      <c r="AX600" s="36">
        <f>SUMIFS(рўйхат!BG:BG,рўйхат!$CX:$CX,$B$602,рўйхат!$D:$D,$C600)</f>
        <v/>
      </c>
      <c r="AY600" s="35">
        <f>SUMIFS(рўйхат!BH:BH,рўйхат!$CX:$CX,$B$602,рўйхат!$D:$D,$C600)</f>
        <v/>
      </c>
      <c r="AZ600" s="36">
        <f>SUMIFS(рўйхат!BI:BI,рўйхат!$CX:$CX,$B$602,рўйхат!$D:$D,$C600)</f>
        <v/>
      </c>
      <c r="BA600" s="35">
        <f>SUMIFS(рўйхат!BJ:BJ,рўйхат!$CX:$CX,$B$602,рўйхат!$D:$D,$C600)</f>
        <v/>
      </c>
      <c r="BB600" s="36">
        <f>SUMIFS(рўйхат!BK:BK,рўйхат!$CX:$CX,$B$602,рўйхат!$D:$D,$C600)</f>
        <v/>
      </c>
      <c r="BC600" s="77">
        <f>IFERROR(AO600/E600,0)</f>
        <v/>
      </c>
      <c r="BD600" s="77">
        <f>IFERROR(AP600/F600,0)</f>
        <v/>
      </c>
      <c r="BE600" s="35">
        <f>SUMIFS(рўйхат!BL:BL,рўйхат!$CX:$CX,$B$602,рўйхат!$D:$D,$C600)</f>
        <v/>
      </c>
      <c r="BF600" s="36">
        <f>SUMIFS(рўйхат!BM:BM,рўйхат!$CX:$CX,$B$602,рўйхат!$D:$D,$C600)</f>
        <v/>
      </c>
      <c r="BG600" s="35">
        <f>SUMIFS(рўйхат!BN:BN,рўйхат!$CX:$CX,$B$602,рўйхат!$D:$D,$C600)</f>
        <v/>
      </c>
      <c r="BH600" s="36">
        <f>SUMIFS(рўйхат!BO:BO,рўйхат!$CX:$CX,$B$602,рўйхат!$D:$D,$C600)</f>
        <v/>
      </c>
      <c r="BI600" s="35">
        <f>SUMIFS(рўйхат!BP:BP,рўйхат!$CX:$CX,$B$602,рўйхат!$D:$D,$C600)</f>
        <v/>
      </c>
      <c r="BJ600" s="36">
        <f>SUMIFS(рўйхат!BQ:BQ,рўйхат!$CX:$CX,$B$602,рўйхат!$D:$D,$C600)</f>
        <v/>
      </c>
      <c r="BK600" s="35">
        <f>SUMIFS(рўйхат!BR:BR,рўйхат!$CX:$CX,$B$602,рўйхат!$D:$D,$C600)</f>
        <v/>
      </c>
      <c r="BL600" s="36">
        <f>SUMIFS(рўйхат!BS:BS,рўйхат!$CX:$CX,$B$602,рўйхат!$D:$D,$C600)</f>
        <v/>
      </c>
      <c r="BM600" s="35">
        <f>SUMIFS(рўйхат!BT:BT,рўйхат!$CX:$CX,$B$602,рўйхат!$D:$D,$C600)</f>
        <v/>
      </c>
      <c r="BN600" s="36">
        <f>SUMIFS(рўйхат!BU:BU,рўйхат!$CX:$CX,$B$602,рўйхат!$D:$D,$C600)</f>
        <v/>
      </c>
      <c r="BO600" s="35">
        <f>SUMIFS(рўйхат!BX:BX,рўйхат!$CX:$CX,$B$602,рўйхат!$D:$D,$C600)</f>
        <v/>
      </c>
      <c r="BP600" s="36">
        <f>SUMIFS(рўйхат!BY:BY,рўйхат!$CX:$CX,$B$602,рўйхат!$D:$D,$C600)</f>
        <v/>
      </c>
      <c r="BQ600" s="35">
        <f>SUMIFS(рўйхат!BZ:BZ,рўйхат!$CX:$CX,$B$602,рўйхат!$D:$D,$C600)</f>
        <v/>
      </c>
      <c r="BR600" s="36">
        <f>SUMIFS(рўйхат!CA:CA,рўйхат!$CX:$CX,$B$602,рўйхат!$D:$D,$C600)</f>
        <v/>
      </c>
      <c r="BS600" s="35">
        <f>SUMIFS(рўйхат!CB:CB,рўйхат!$CX:$CX,$B$602,рўйхат!$D:$D,$C600)</f>
        <v/>
      </c>
      <c r="BT600" s="36">
        <f>SUMIFS(рўйхат!CC:CC,рўйхат!$CX:$CX,$B$602,рўйхат!$D:$D,$C600)</f>
        <v/>
      </c>
      <c r="BU600" s="35">
        <f>SUMIFS(рўйхат!CD:CD,рўйхат!$CX:$CX,$B$602,рўйхат!$D:$D,$C600)</f>
        <v/>
      </c>
      <c r="BV600" s="36">
        <f>SUMIFS(рўйхат!CE:CE,рўйхат!$CX:$CX,$B$602,рўйхат!$D:$D,$C600)</f>
        <v/>
      </c>
      <c r="BW600" s="35">
        <f>SUMIFS(рўйхат!CH:CH,рўйхат!$CX:$CX,$B$602,рўйхат!$D:$D,$C600)</f>
        <v/>
      </c>
      <c r="BX600" s="36">
        <f>SUMIFS(рўйхат!CI:CI,рўйхат!$CX:$CX,$B$602,рўйхат!$D:$D,$C600)</f>
        <v/>
      </c>
      <c r="BY600" s="35">
        <f>SUMIFS(рўйхат!CJ:CJ,рўйхат!$CX:$CX,$B$602,рўйхат!$D:$D,$C600)</f>
        <v/>
      </c>
      <c r="BZ600" s="36">
        <f>SUMIFS(рўйхат!CK:CK,рўйхат!$CX:$CX,$B$602,рўйхат!$D:$D,$C600)</f>
        <v/>
      </c>
      <c r="CA600" s="35">
        <f>SUMIFS(рўйхат!CL:CL,рўйхат!$CX:$CX,$B$602,рўйхат!$D:$D,$C600)</f>
        <v/>
      </c>
      <c r="CB600" s="36">
        <f>SUMIFS(рўйхат!CM:CM,рўйхат!$CX:$CX,$B$602,рўйхат!$D:$D,$C600)</f>
        <v/>
      </c>
      <c r="CC600" s="35">
        <f>SUMIFS(рўйхат!CN:CN,рўйхат!$CX:$CX,$B$602,рўйхат!$D:$D,$C600)</f>
        <v/>
      </c>
      <c r="CD600" s="36">
        <f>SUMIFS(рўйхат!CO:CO,рўйхат!$CX:$CX,$B$602,рўйхат!$D:$D,$C600)</f>
        <v/>
      </c>
      <c r="CE600" s="77">
        <f>IFERROR(BE600/(Q600+BE600),0)</f>
        <v/>
      </c>
      <c r="CF600" s="78">
        <f>IFERROR(BF600/(R600+BF600),0)</f>
        <v/>
      </c>
    </row>
    <row r="601" hidden="1" outlineLevel="1" ht="30" customFormat="1" customHeight="1" s="8">
      <c r="A601" s="39" t="n"/>
      <c r="B601" s="50" t="n">
        <v>65</v>
      </c>
      <c r="C601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601" s="51" t="n"/>
      <c r="E601" s="35">
        <f>SUMIFS(рўйхат!F:F,рўйхат!$CX:$CX,$B$602,рўйхат!$D:$D,$C601)</f>
        <v/>
      </c>
      <c r="F601" s="36">
        <f>SUMIFS(рўйхат!G:G,рўйхат!$CX:$CX,$B$602,рўйхат!$D:$D,$C601)</f>
        <v/>
      </c>
      <c r="G601" s="35">
        <f>SUMIFS(рўйхат!H:H,рўйхат!$CX:$CX,$B$602,рўйхат!$D:$D,$C601)</f>
        <v/>
      </c>
      <c r="H601" s="36">
        <f>SUMIFS(рўйхат!I:I,рўйхат!$CX:$CX,$B$602,рўйхат!$D:$D,$C601)</f>
        <v/>
      </c>
      <c r="I601" s="35">
        <f>SUMIFS(рўйхат!J:J,рўйхат!$CX:$CX,$B$602,рўйхат!$D:$D,$C601)</f>
        <v/>
      </c>
      <c r="J601" s="36">
        <f>SUMIFS(рўйхат!K:K,рўйхат!$CX:$CX,$B$602,рўйхат!$D:$D,$C601)</f>
        <v/>
      </c>
      <c r="K601" s="35">
        <f>SUMIFS(рўйхат!L:L,рўйхат!$CX:$CX,$B$602,рўйхат!$D:$D,$C601)</f>
        <v/>
      </c>
      <c r="L601" s="36">
        <f>SUMIFS(рўйхат!M:M,рўйхат!$CX:$CX,$B$602,рўйхат!$D:$D,$C601)</f>
        <v/>
      </c>
      <c r="M601" s="35">
        <f>SUMIFS(рўйхат!N:N,рўйхат!$CX:$CX,$B$602,рўйхат!$D:$D,$C601)</f>
        <v/>
      </c>
      <c r="N601" s="36">
        <f>SUMIFS(рўйхат!O:O,рўйхат!$CX:$CX,$B$602,рўйхат!$D:$D,$C601)</f>
        <v/>
      </c>
      <c r="O601" s="34">
        <f>IFERROR(M601/E601,0)</f>
        <v/>
      </c>
      <c r="P601" s="34">
        <f>IFERROR(N601/F601,0)</f>
        <v/>
      </c>
      <c r="Q601" s="35">
        <f>SUMIFS(рўйхат!P:P,рўйхат!$CX:$CX,$B$602,рўйхат!$D:$D,$C601)</f>
        <v/>
      </c>
      <c r="R601" s="36">
        <f>SUMIFS(рўйхат!Q:Q,рўйхат!$CX:$CX,$B$602,рўйхат!$D:$D,$C601)</f>
        <v/>
      </c>
      <c r="S601" s="35">
        <f>SUMIFS(рўйхат!R:R,рўйхат!$CX:$CX,$B$602,рўйхат!$D:$D,$C601)</f>
        <v/>
      </c>
      <c r="T601" s="36">
        <f>SUMIFS(рўйхат!S:S,рўйхат!$CX:$CX,$B$602,рўйхат!$D:$D,$C601)</f>
        <v/>
      </c>
      <c r="U601" s="35">
        <f>SUMIFS(рўйхат!T:T,рўйхат!$CX:$CX,$B$602,рўйхат!$D:$D,$C601)</f>
        <v/>
      </c>
      <c r="V601" s="36">
        <f>SUMIFS(рўйхат!U:U,рўйхат!$CX:$CX,$B$602,рўйхат!$D:$D,$C601)</f>
        <v/>
      </c>
      <c r="W601" s="35">
        <f>SUMIFS(рўйхат!V:V,рўйхат!$CX:$CX,$B$602,рўйхат!$D:$D,$C601)</f>
        <v/>
      </c>
      <c r="X601" s="36">
        <f>SUMIFS(рўйхат!W:W,рўйхат!$CX:$CX,$B$602,рўйхат!$D:$D,$C601)</f>
        <v/>
      </c>
      <c r="Y601" s="35">
        <f>SUMIFS(рўйхат!X:X,рўйхат!$CX:$CX,$B$602,рўйхат!$D:$D,$C601)</f>
        <v/>
      </c>
      <c r="Z601" s="36">
        <f>SUMIFS(рўйхат!Y:Y,рўйхат!$CX:$CX,$B$602,рўйхат!$D:$D,$C601)</f>
        <v/>
      </c>
      <c r="AA601" s="35">
        <f>SUMIFS(рўйхат!Z:Z,рўйхат!$CX:$CX,$B$602,рўйхат!$D:$D,$C601)</f>
        <v/>
      </c>
      <c r="AB601" s="36">
        <f>SUMIFS(рўйхат!AA:AA,рўйхат!$CX:$CX,$B$602,рўйхат!$D:$D,$C601)</f>
        <v/>
      </c>
      <c r="AC601" s="35">
        <f>SUMIFS(рўйхат!AB:AB,рўйхат!$CX:$CX,$B$602,рўйхат!$D:$D,$C601)</f>
        <v/>
      </c>
      <c r="AD601" s="36">
        <f>SUMIFS(рўйхат!AC:AC,рўйхат!$CX:$CX,$B$602,рўйхат!$D:$D,$C601)</f>
        <v/>
      </c>
      <c r="AE601" s="35">
        <f>SUMIFS(рўйхат!AD:AD,рўйхат!$CX:$CX,$B$602,рўйхат!$D:$D,$C601)</f>
        <v/>
      </c>
      <c r="AF601" s="36">
        <f>SUMIFS(рўйхат!AE:AE,рўйхат!$CX:$CX,$B$602,рўйхат!$D:$D,$C601)</f>
        <v/>
      </c>
      <c r="AG601" s="35">
        <f>SUMIFS(рўйхат!AH:AH,рўйхат!$CX:$CX,$B$602,рўйхат!$D:$D,$C601)</f>
        <v/>
      </c>
      <c r="AH601" s="36">
        <f>SUMIFS(рўйхат!AI:AI,рўйхат!$CX:$CX,$B$602,рўйхат!$D:$D,$C601)</f>
        <v/>
      </c>
      <c r="AI601" s="35">
        <f>SUMIFS(рўйхат!AJ:AJ,рўйхат!$CX:$CX,$B$602,рўйхат!$D:$D,$C601)</f>
        <v/>
      </c>
      <c r="AJ601" s="36">
        <f>SUMIFS(рўйхат!AK:AK,рўйхат!$CX:$CX,$B$602,рўйхат!$D:$D,$C601)</f>
        <v/>
      </c>
      <c r="AK601" s="35">
        <f>SUMIFS(рўйхат!AL:AL,рўйхат!$CX:$CX,$B$602,рўйхат!$D:$D,$C601)</f>
        <v/>
      </c>
      <c r="AL601" s="36">
        <f>SUMIFS(рўйхат!AM:AM,рўйхат!$CX:$CX,$B$602,рўйхат!$D:$D,$C601)</f>
        <v/>
      </c>
      <c r="AM601" s="77">
        <f>IFERROR(Q601/E601,0)</f>
        <v/>
      </c>
      <c r="AN601" s="77">
        <f>IFERROR(R601/F601,0)</f>
        <v/>
      </c>
      <c r="AO601" s="35">
        <f>SUMIFS(рўйхат!AX:AX,рўйхат!$CX:$CX,$B$602,рўйхат!$D:$D,$C601)</f>
        <v/>
      </c>
      <c r="AP601" s="36">
        <f>SUMIFS(рўйхат!AY:AY,рўйхат!$CX:$CX,$B$602,рўйхат!$D:$D,$C601)</f>
        <v/>
      </c>
      <c r="AQ601" s="35">
        <f>SUMIFS(рўйхат!AZ:AZ,рўйхат!$CX:$CX,$B$602,рўйхат!$D:$D,$C601)</f>
        <v/>
      </c>
      <c r="AR601" s="36">
        <f>SUMIFS(рўйхат!BA:BA,рўйхат!$CX:$CX,$B$602,рўйхат!$D:$D,$C601)</f>
        <v/>
      </c>
      <c r="AS601" s="35">
        <f>SUMIFS(рўйхат!BB:BB,рўйхат!$CX:$CX,$B$602,рўйхат!$D:$D,$C601)</f>
        <v/>
      </c>
      <c r="AT601" s="36">
        <f>SUMIFS(рўйхат!BC:BC,рўйхат!$CX:$CX,$B$602,рўйхат!$D:$D,$C601)</f>
        <v/>
      </c>
      <c r="AU601" s="35">
        <f>SUMIFS(рўйхат!BD:BD,рўйхат!$CX:$CX,$B$602,рўйхат!$D:$D,$C601)</f>
        <v/>
      </c>
      <c r="AV601" s="36">
        <f>SUMIFS(рўйхат!BE:BE,рўйхат!$CX:$CX,$B$602,рўйхат!$D:$D,$C601)</f>
        <v/>
      </c>
      <c r="AW601" s="35">
        <f>SUMIFS(рўйхат!BF:BF,рўйхат!$CX:$CX,$B$602,рўйхат!$D:$D,$C601)</f>
        <v/>
      </c>
      <c r="AX601" s="36">
        <f>SUMIFS(рўйхат!BG:BG,рўйхат!$CX:$CX,$B$602,рўйхат!$D:$D,$C601)</f>
        <v/>
      </c>
      <c r="AY601" s="35">
        <f>SUMIFS(рўйхат!BH:BH,рўйхат!$CX:$CX,$B$602,рўйхат!$D:$D,$C601)</f>
        <v/>
      </c>
      <c r="AZ601" s="36">
        <f>SUMIFS(рўйхат!BI:BI,рўйхат!$CX:$CX,$B$602,рўйхат!$D:$D,$C601)</f>
        <v/>
      </c>
      <c r="BA601" s="35">
        <f>SUMIFS(рўйхат!BJ:BJ,рўйхат!$CX:$CX,$B$602,рўйхат!$D:$D,$C601)</f>
        <v/>
      </c>
      <c r="BB601" s="36">
        <f>SUMIFS(рўйхат!BK:BK,рўйхат!$CX:$CX,$B$602,рўйхат!$D:$D,$C601)</f>
        <v/>
      </c>
      <c r="BC601" s="77">
        <f>IFERROR(AO601/E601,0)</f>
        <v/>
      </c>
      <c r="BD601" s="77">
        <f>IFERROR(AP601/F601,0)</f>
        <v/>
      </c>
      <c r="BE601" s="35">
        <f>SUMIFS(рўйхат!BL:BL,рўйхат!$CX:$CX,$B$602,рўйхат!$D:$D,$C601)</f>
        <v/>
      </c>
      <c r="BF601" s="36">
        <f>SUMIFS(рўйхат!BM:BM,рўйхат!$CX:$CX,$B$602,рўйхат!$D:$D,$C601)</f>
        <v/>
      </c>
      <c r="BG601" s="35">
        <f>SUMIFS(рўйхат!BN:BN,рўйхат!$CX:$CX,$B$602,рўйхат!$D:$D,$C601)</f>
        <v/>
      </c>
      <c r="BH601" s="36">
        <f>SUMIFS(рўйхат!BO:BO,рўйхат!$CX:$CX,$B$602,рўйхат!$D:$D,$C601)</f>
        <v/>
      </c>
      <c r="BI601" s="35">
        <f>SUMIFS(рўйхат!BP:BP,рўйхат!$CX:$CX,$B$602,рўйхат!$D:$D,$C601)</f>
        <v/>
      </c>
      <c r="BJ601" s="36">
        <f>SUMIFS(рўйхат!BQ:BQ,рўйхат!$CX:$CX,$B$602,рўйхат!$D:$D,$C601)</f>
        <v/>
      </c>
      <c r="BK601" s="35">
        <f>SUMIFS(рўйхат!BR:BR,рўйхат!$CX:$CX,$B$602,рўйхат!$D:$D,$C601)</f>
        <v/>
      </c>
      <c r="BL601" s="36">
        <f>SUMIFS(рўйхат!BS:BS,рўйхат!$CX:$CX,$B$602,рўйхат!$D:$D,$C601)</f>
        <v/>
      </c>
      <c r="BM601" s="35">
        <f>SUMIFS(рўйхат!BT:BT,рўйхат!$CX:$CX,$B$602,рўйхат!$D:$D,$C601)</f>
        <v/>
      </c>
      <c r="BN601" s="36">
        <f>SUMIFS(рўйхат!BU:BU,рўйхат!$CX:$CX,$B$602,рўйхат!$D:$D,$C601)</f>
        <v/>
      </c>
      <c r="BO601" s="35">
        <f>SUMIFS(рўйхат!BX:BX,рўйхат!$CX:$CX,$B$602,рўйхат!$D:$D,$C601)</f>
        <v/>
      </c>
      <c r="BP601" s="36">
        <f>SUMIFS(рўйхат!BY:BY,рўйхат!$CX:$CX,$B$602,рўйхат!$D:$D,$C601)</f>
        <v/>
      </c>
      <c r="BQ601" s="35">
        <f>SUMIFS(рўйхат!BZ:BZ,рўйхат!$CX:$CX,$B$602,рўйхат!$D:$D,$C601)</f>
        <v/>
      </c>
      <c r="BR601" s="36">
        <f>SUMIFS(рўйхат!CA:CA,рўйхат!$CX:$CX,$B$602,рўйхат!$D:$D,$C601)</f>
        <v/>
      </c>
      <c r="BS601" s="35">
        <f>SUMIFS(рўйхат!CB:CB,рўйхат!$CX:$CX,$B$602,рўйхат!$D:$D,$C601)</f>
        <v/>
      </c>
      <c r="BT601" s="36">
        <f>SUMIFS(рўйхат!CC:CC,рўйхат!$CX:$CX,$B$602,рўйхат!$D:$D,$C601)</f>
        <v/>
      </c>
      <c r="BU601" s="35">
        <f>SUMIFS(рўйхат!CD:CD,рўйхат!$CX:$CX,$B$602,рўйхат!$D:$D,$C601)</f>
        <v/>
      </c>
      <c r="BV601" s="36">
        <f>SUMIFS(рўйхат!CE:CE,рўйхат!$CX:$CX,$B$602,рўйхат!$D:$D,$C601)</f>
        <v/>
      </c>
      <c r="BW601" s="35">
        <f>SUMIFS(рўйхат!CH:CH,рўйхат!$CX:$CX,$B$602,рўйхат!$D:$D,$C601)</f>
        <v/>
      </c>
      <c r="BX601" s="36">
        <f>SUMIFS(рўйхат!CI:CI,рўйхат!$CX:$CX,$B$602,рўйхат!$D:$D,$C601)</f>
        <v/>
      </c>
      <c r="BY601" s="35">
        <f>SUMIFS(рўйхат!CJ:CJ,рўйхат!$CX:$CX,$B$602,рўйхат!$D:$D,$C601)</f>
        <v/>
      </c>
      <c r="BZ601" s="36">
        <f>SUMIFS(рўйхат!CK:CK,рўйхат!$CX:$CX,$B$602,рўйхат!$D:$D,$C601)</f>
        <v/>
      </c>
      <c r="CA601" s="35">
        <f>SUMIFS(рўйхат!CL:CL,рўйхат!$CX:$CX,$B$602,рўйхат!$D:$D,$C601)</f>
        <v/>
      </c>
      <c r="CB601" s="36">
        <f>SUMIFS(рўйхат!CM:CM,рўйхат!$CX:$CX,$B$602,рўйхат!$D:$D,$C601)</f>
        <v/>
      </c>
      <c r="CC601" s="35">
        <f>SUMIFS(рўйхат!CN:CN,рўйхат!$CX:$CX,$B$602,рўйхат!$D:$D,$C601)</f>
        <v/>
      </c>
      <c r="CD601" s="36">
        <f>SUMIFS(рўйхат!CO:CO,рўйхат!$CX:$CX,$B$602,рўйхат!$D:$D,$C601)</f>
        <v/>
      </c>
      <c r="CE601" s="77">
        <f>IFERROR(BE601/(Q601+BE601),0)</f>
        <v/>
      </c>
      <c r="CF601" s="78">
        <f>IFERROR(BF601/(R601+BF601),0)</f>
        <v/>
      </c>
    </row>
    <row r="602" collapsed="1" ht="30" customFormat="1" customHeight="1" s="8">
      <c r="A602" s="31" t="n">
        <v>9</v>
      </c>
      <c r="B602" s="198" t="inlineStr">
        <is>
          <t>Фавқулодда вазиятлар вазирлиги</t>
        </is>
      </c>
      <c r="C602" s="199" t="n"/>
      <c r="D602" s="16" t="inlineStr">
        <is>
          <t>М.Атаходжаев</t>
        </is>
      </c>
      <c r="E602" s="17">
        <f>SUMIF(рўйхат!$CX:$CX,$B602,рўйхат!F:F)</f>
        <v/>
      </c>
      <c r="F602" s="18">
        <f>SUMIF(рўйхат!$CX:$CX,$B602,рўйхат!G:G)</f>
        <v/>
      </c>
      <c r="G602" s="17">
        <f>SUMIF(рўйхат!$CX:$CX,$B602,рўйхат!H:H)</f>
        <v/>
      </c>
      <c r="H602" s="18">
        <f>SUMIF(рўйхат!$CX:$CX,$B602,рўйхат!I:I)</f>
        <v/>
      </c>
      <c r="I602" s="17">
        <f>SUMIF(рўйхат!$CX:$CX,$B602,рўйхат!J:J)</f>
        <v/>
      </c>
      <c r="J602" s="18">
        <f>SUMIF(рўйхат!$CX:$CX,$B602,рўйхат!K:K)</f>
        <v/>
      </c>
      <c r="K602" s="17">
        <f>SUMIF(рўйхат!$CX:$CX,$B602,рўйхат!L:L)</f>
        <v/>
      </c>
      <c r="L602" s="18">
        <f>SUMIF(рўйхат!$CX:$CX,$B602,рўйхат!M:M)</f>
        <v/>
      </c>
      <c r="M602" s="17">
        <f>SUMIF(рўйхат!$CX:$CX,$B602,рўйхат!N:N)</f>
        <v/>
      </c>
      <c r="N602" s="18">
        <f>SUMIF(рўйхат!$CX:$CX,$B602,рўйхат!O:O)</f>
        <v/>
      </c>
      <c r="O602" s="75">
        <f>IFERROR(M602/E602,0)</f>
        <v/>
      </c>
      <c r="P602" s="75">
        <f>IFERROR(N602/F602,0)</f>
        <v/>
      </c>
      <c r="Q602" s="19">
        <f>SUMIF(рўйхат!$CX:$CX,$B602,рўйхат!P:P)</f>
        <v/>
      </c>
      <c r="R602" s="20">
        <f>SUMIF(рўйхат!$CX:$CX,$B602,рўйхат!Q:Q)</f>
        <v/>
      </c>
      <c r="S602" s="19">
        <f>SUMIF(рўйхат!$CX:$CX,$B602,рўйхат!R:R)</f>
        <v/>
      </c>
      <c r="T602" s="20">
        <f>SUMIF(рўйхат!$CX:$CX,$B602,рўйхат!S:S)</f>
        <v/>
      </c>
      <c r="U602" s="19">
        <f>SUMIF(рўйхат!$CX:$CX,$B602,рўйхат!T:T)</f>
        <v/>
      </c>
      <c r="V602" s="20">
        <f>SUMIF(рўйхат!$CX:$CX,$B602,рўйхат!U:U)</f>
        <v/>
      </c>
      <c r="W602" s="19">
        <f>SUMIF(рўйхат!$CX:$CX,$B602,рўйхат!V:V)</f>
        <v/>
      </c>
      <c r="X602" s="20">
        <f>SUMIF(рўйхат!$CX:$CX,$B602,рўйхат!W:W)</f>
        <v/>
      </c>
      <c r="Y602" s="19">
        <f>SUMIF(рўйхат!$CX:$CX,$B602,рўйхат!X:X)</f>
        <v/>
      </c>
      <c r="Z602" s="20">
        <f>SUMIF(рўйхат!$CX:$CX,$B602,рўйхат!Y:Y)</f>
        <v/>
      </c>
      <c r="AA602" s="19">
        <f>SUMIF(рўйхат!$CX:$CX,$B602,рўйхат!Z:Z)</f>
        <v/>
      </c>
      <c r="AB602" s="20">
        <f>SUMIF(рўйхат!$CX:$CX,$B602,рўйхат!AA:AA)</f>
        <v/>
      </c>
      <c r="AC602" s="19">
        <f>SUMIF(рўйхат!$CX:$CX,$B602,рўйхат!AB:AB)</f>
        <v/>
      </c>
      <c r="AD602" s="20">
        <f>SUMIF(рўйхат!$CX:$CX,$B602,рўйхат!AC:AC)</f>
        <v/>
      </c>
      <c r="AE602" s="19">
        <f>SUMIF(рўйхат!$CX:$CX,$B602,рўйхат!AD:AD)</f>
        <v/>
      </c>
      <c r="AF602" s="20">
        <f>SUMIF(рўйхат!$CX:$CX,$B602,рўйхат!AE:AE)</f>
        <v/>
      </c>
      <c r="AG602" s="19">
        <f>SUMIF(рўйхат!$CX:$CX,$B602,рўйхат!AH:AH)</f>
        <v/>
      </c>
      <c r="AH602" s="20">
        <f>SUMIF(рўйхат!$CX:$CX,$B602,рўйхат!AI:AI)</f>
        <v/>
      </c>
      <c r="AI602" s="19">
        <f>SUMIF(рўйхат!$CX:$CX,$B602,рўйхат!AJ:AJ)</f>
        <v/>
      </c>
      <c r="AJ602" s="20">
        <f>SUMIF(рўйхат!$CX:$CX,$B602,рўйхат!AK:AK)</f>
        <v/>
      </c>
      <c r="AK602" s="19">
        <f>SUMIF(рўйхат!$CX:$CX,$B602,рўйхат!AL:AL)</f>
        <v/>
      </c>
      <c r="AL602" s="20">
        <f>SUMIF(рўйхат!$CX:$CX,$B602,рўйхат!AM:AM)</f>
        <v/>
      </c>
      <c r="AM602" s="76">
        <f>IFERROR(Q602/E602,0)</f>
        <v/>
      </c>
      <c r="AN602" s="76">
        <f>IFERROR(R602/F602,0)</f>
        <v/>
      </c>
      <c r="AO602" s="19">
        <f>SUMIF(рўйхат!$CX:$CX,$B602,рўйхат!AX:AX)</f>
        <v/>
      </c>
      <c r="AP602" s="20">
        <f>SUMIF(рўйхат!$CX:$CX,$B602,рўйхат!AY:AY)</f>
        <v/>
      </c>
      <c r="AQ602" s="19">
        <f>SUMIF(рўйхат!$CX:$CX,$B602,рўйхат!AZ:AZ)</f>
        <v/>
      </c>
      <c r="AR602" s="20">
        <f>SUMIF(рўйхат!$CX:$CX,$B602,рўйхат!BA:BA)</f>
        <v/>
      </c>
      <c r="AS602" s="19">
        <f>SUMIF(рўйхат!$CX:$CX,$B602,рўйхат!BB:BB)</f>
        <v/>
      </c>
      <c r="AT602" s="20">
        <f>SUMIF(рўйхат!$CX:$CX,$B602,рўйхат!BC:BC)</f>
        <v/>
      </c>
      <c r="AU602" s="19">
        <f>SUMIF(рўйхат!$CX:$CX,$B602,рўйхат!BD:BD)</f>
        <v/>
      </c>
      <c r="AV602" s="20">
        <f>SUMIF(рўйхат!$CX:$CX,$B602,рўйхат!BE:BE)</f>
        <v/>
      </c>
      <c r="AW602" s="19">
        <f>SUMIF(рўйхат!$CX:$CX,$B602,рўйхат!BF:BF)</f>
        <v/>
      </c>
      <c r="AX602" s="20">
        <f>SUMIF(рўйхат!$CX:$CX,$B602,рўйхат!BG:BG)</f>
        <v/>
      </c>
      <c r="AY602" s="19">
        <f>SUMIF(рўйхат!$CX:$CX,$B602,рўйхат!BH:BH)</f>
        <v/>
      </c>
      <c r="AZ602" s="20">
        <f>SUMIF(рўйхат!$CX:$CX,$B602,рўйхат!BI:BI)</f>
        <v/>
      </c>
      <c r="BA602" s="19">
        <f>SUMIF(рўйхат!$CX:$CX,$B602,рўйхат!BJ:BJ)</f>
        <v/>
      </c>
      <c r="BB602" s="20">
        <f>SUMIF(рўйхат!$CX:$CX,$B602,рўйхат!BK:BK)</f>
        <v/>
      </c>
      <c r="BC602" s="76">
        <f>IFERROR(AO602/E602,0)</f>
        <v/>
      </c>
      <c r="BD602" s="76">
        <f>IFERROR(AP602/F602,0)</f>
        <v/>
      </c>
      <c r="BE602" s="19">
        <f>SUMIF(рўйхат!$CX:$CX,$B602,рўйхат!BL:BL)</f>
        <v/>
      </c>
      <c r="BF602" s="20">
        <f>SUMIF(рўйхат!$CX:$CX,$B602,рўйхат!BM:BM)</f>
        <v/>
      </c>
      <c r="BG602" s="19">
        <f>SUMIF(рўйхат!$CX:$CX,$B602,рўйхат!BN:BN)</f>
        <v/>
      </c>
      <c r="BH602" s="20">
        <f>SUMIF(рўйхат!$CX:$CX,$B602,рўйхат!BO:BO)</f>
        <v/>
      </c>
      <c r="BI602" s="19">
        <f>SUMIF(рўйхат!$CX:$CX,$B602,рўйхат!BP:BP)</f>
        <v/>
      </c>
      <c r="BJ602" s="20">
        <f>SUMIF(рўйхат!$CX:$CX,$B602,рўйхат!BQ:BQ)</f>
        <v/>
      </c>
      <c r="BK602" s="19">
        <f>SUMIF(рўйхат!$CX:$CX,$B602,рўйхат!BR:BR)</f>
        <v/>
      </c>
      <c r="BL602" s="20">
        <f>SUMIF(рўйхат!$CX:$CX,$B602,рўйхат!BS:BS)</f>
        <v/>
      </c>
      <c r="BM602" s="19">
        <f>SUMIF(рўйхат!$CX:$CX,$B602,рўйхат!BT:BT)</f>
        <v/>
      </c>
      <c r="BN602" s="20">
        <f>SUMIF(рўйхат!$CX:$CX,$B602,рўйхат!BU:BU)</f>
        <v/>
      </c>
      <c r="BO602" s="19">
        <f>SUMIF(рўйхат!$CX:$CX,$B602,рўйхат!BX:BX)</f>
        <v/>
      </c>
      <c r="BP602" s="20">
        <f>SUMIF(рўйхат!$CX:$CX,$B602,рўйхат!BY:BY)</f>
        <v/>
      </c>
      <c r="BQ602" s="19">
        <f>SUMIF(рўйхат!$CX:$CX,$B602,рўйхат!BZ:BZ)</f>
        <v/>
      </c>
      <c r="BR602" s="20">
        <f>SUMIF(рўйхат!$CX:$CX,$B602,рўйхат!CA:CA)</f>
        <v/>
      </c>
      <c r="BS602" s="19">
        <f>SUMIF(рўйхат!$CX:$CX,$B602,рўйхат!CB:CB)</f>
        <v/>
      </c>
      <c r="BT602" s="20">
        <f>SUMIF(рўйхат!$CX:$CX,$B602,рўйхат!CC:CC)</f>
        <v/>
      </c>
      <c r="BU602" s="19">
        <f>SUMIF(рўйхат!$CX:$CX,$B602,рўйхат!CD:CD)</f>
        <v/>
      </c>
      <c r="BV602" s="20">
        <f>SUMIF(рўйхат!$CX:$CX,$B602,рўйхат!CE:CE)</f>
        <v/>
      </c>
      <c r="BW602" s="19">
        <f>SUMIF(рўйхат!$CX:$CX,$B602,рўйхат!CH:CH)</f>
        <v/>
      </c>
      <c r="BX602" s="20">
        <f>SUMIF(рўйхат!$CX:$CX,$B602,рўйхат!CI:CI)</f>
        <v/>
      </c>
      <c r="BY602" s="19">
        <f>SUMIF(рўйхат!$CX:$CX,$B602,рўйхат!CJ:CJ)</f>
        <v/>
      </c>
      <c r="BZ602" s="20">
        <f>SUMIF(рўйхат!$CX:$CX,$B602,рўйхат!CK:CK)</f>
        <v/>
      </c>
      <c r="CA602" s="19">
        <f>SUMIF(рўйхат!$CX:$CX,$B602,рўйхат!CL:CL)</f>
        <v/>
      </c>
      <c r="CB602" s="20">
        <f>SUMIF(рўйхат!$CX:$CX,$B602,рўйхат!CM:CM)</f>
        <v/>
      </c>
      <c r="CC602" s="19">
        <f>SUMIF(рўйхат!$CX:$CX,$B602,рўйхат!CN:CN)</f>
        <v/>
      </c>
      <c r="CD602" s="20">
        <f>SUMIF(рўйхат!$CX:$CX,$B602,рўйхат!CO:CO)</f>
        <v/>
      </c>
      <c r="CE602" s="77">
        <f>IFERROR(BE602/(Q602+BE602),0)</f>
        <v/>
      </c>
      <c r="CF602" s="78">
        <f>IFERROR(BF602/(R602+BF602),0)</f>
        <v/>
      </c>
    </row>
    <row r="603" hidden="1" outlineLevel="1" ht="30" customFormat="1" customHeight="1" s="8">
      <c r="A603" s="39" t="n"/>
      <c r="B603" s="50" t="n">
        <v>1</v>
      </c>
      <c r="C603" s="37" t="inlineStr">
        <is>
          <t>Автомобилларга ёқилғи қуйиш шахобчалари томонидан сотилган газ (метан) миқдори таҳлили</t>
        </is>
      </c>
      <c r="D603" s="16" t="n"/>
      <c r="E603" s="35">
        <f>SUMIFS(рўйхат!F:F,рўйхат!$CX:$CX,$B$668,рўйхат!$D:$D,$C603)</f>
        <v/>
      </c>
      <c r="F603" s="36">
        <f>SUMIFS(рўйхат!G:G,рўйхат!$CX:$CX,$B$668,рўйхат!$D:$D,$C603)</f>
        <v/>
      </c>
      <c r="G603" s="35">
        <f>SUMIFS(рўйхат!H:H,рўйхат!$CX:$CX,$B$668,рўйхат!$D:$D,$C603)</f>
        <v/>
      </c>
      <c r="H603" s="36">
        <f>SUMIFS(рўйхат!I:I,рўйхат!$CX:$CX,$B$668,рўйхат!$D:$D,$C603)</f>
        <v/>
      </c>
      <c r="I603" s="35">
        <f>SUMIFS(рўйхат!J:J,рўйхат!$CX:$CX,$B$668,рўйхат!$D:$D,$C603)</f>
        <v/>
      </c>
      <c r="J603" s="36">
        <f>SUMIFS(рўйхат!K:K,рўйхат!$CX:$CX,$B$668,рўйхат!$D:$D,$C603)</f>
        <v/>
      </c>
      <c r="K603" s="35">
        <f>SUMIFS(рўйхат!L:L,рўйхат!$CX:$CX,$B$668,рўйхат!$D:$D,$C603)</f>
        <v/>
      </c>
      <c r="L603" s="36">
        <f>SUMIFS(рўйхат!M:M,рўйхат!$CX:$CX,$B$668,рўйхат!$D:$D,$C603)</f>
        <v/>
      </c>
      <c r="M603" s="35">
        <f>SUMIFS(рўйхат!N:N,рўйхат!$CX:$CX,$B$668,рўйхат!$D:$D,$C603)</f>
        <v/>
      </c>
      <c r="N603" s="36">
        <f>SUMIFS(рўйхат!O:O,рўйхат!$CX:$CX,$B$668,рўйхат!$D:$D,$C603)</f>
        <v/>
      </c>
      <c r="O603" s="34">
        <f>IFERROR(M603/E603,0)</f>
        <v/>
      </c>
      <c r="P603" s="34">
        <f>IFERROR(N603/F603,0)</f>
        <v/>
      </c>
      <c r="Q603" s="35">
        <f>SUMIFS(рўйхат!P:P,рўйхат!$CX:$CX,$B$668,рўйхат!$D:$D,$C603)</f>
        <v/>
      </c>
      <c r="R603" s="36">
        <f>SUMIFS(рўйхат!Q:Q,рўйхат!$CX:$CX,$B$668,рўйхат!$D:$D,$C603)</f>
        <v/>
      </c>
      <c r="S603" s="35">
        <f>SUMIFS(рўйхат!R:R,рўйхат!$CX:$CX,$B$668,рўйхат!$D:$D,$C603)</f>
        <v/>
      </c>
      <c r="T603" s="36">
        <f>SUMIFS(рўйхат!S:S,рўйхат!$CX:$CX,$B$668,рўйхат!$D:$D,$C603)</f>
        <v/>
      </c>
      <c r="U603" s="35">
        <f>SUMIFS(рўйхат!T:T,рўйхат!$CX:$CX,$B$668,рўйхат!$D:$D,$C603)</f>
        <v/>
      </c>
      <c r="V603" s="36">
        <f>SUMIFS(рўйхат!U:U,рўйхат!$CX:$CX,$B$668,рўйхат!$D:$D,$C603)</f>
        <v/>
      </c>
      <c r="W603" s="35">
        <f>SUMIFS(рўйхат!V:V,рўйхат!$CX:$CX,$B$668,рўйхат!$D:$D,$C603)</f>
        <v/>
      </c>
      <c r="X603" s="36">
        <f>SUMIFS(рўйхат!W:W,рўйхат!$CX:$CX,$B$668,рўйхат!$D:$D,$C603)</f>
        <v/>
      </c>
      <c r="Y603" s="35">
        <f>SUMIFS(рўйхат!X:X,рўйхат!$CX:$CX,$B$668,рўйхат!$D:$D,$C603)</f>
        <v/>
      </c>
      <c r="Z603" s="36">
        <f>SUMIFS(рўйхат!Y:Y,рўйхат!$CX:$CX,$B$668,рўйхат!$D:$D,$C603)</f>
        <v/>
      </c>
      <c r="AA603" s="35">
        <f>SUMIFS(рўйхат!Z:Z,рўйхат!$CX:$CX,$B$668,рўйхат!$D:$D,$C603)</f>
        <v/>
      </c>
      <c r="AB603" s="36">
        <f>SUMIFS(рўйхат!AA:AA,рўйхат!$CX:$CX,$B$668,рўйхат!$D:$D,$C603)</f>
        <v/>
      </c>
      <c r="AC603" s="35">
        <f>SUMIFS(рўйхат!AB:AB,рўйхат!$CX:$CX,$B$668,рўйхат!$D:$D,$C603)</f>
        <v/>
      </c>
      <c r="AD603" s="36">
        <f>SUMIFS(рўйхат!AC:AC,рўйхат!$CX:$CX,$B$668,рўйхат!$D:$D,$C603)</f>
        <v/>
      </c>
      <c r="AE603" s="35">
        <f>SUMIFS(рўйхат!AD:AD,рўйхат!$CX:$CX,$B$668,рўйхат!$D:$D,$C603)</f>
        <v/>
      </c>
      <c r="AF603" s="36">
        <f>SUMIFS(рўйхат!AE:AE,рўйхат!$CX:$CX,$B$668,рўйхат!$D:$D,$C603)</f>
        <v/>
      </c>
      <c r="AG603" s="35">
        <f>SUMIFS(рўйхат!AH:AH,рўйхат!$CX:$CX,$B$668,рўйхат!$D:$D,$C603)</f>
        <v/>
      </c>
      <c r="AH603" s="36">
        <f>SUMIFS(рўйхат!AI:AI,рўйхат!$CX:$CX,$B$668,рўйхат!$D:$D,$C603)</f>
        <v/>
      </c>
      <c r="AI603" s="35">
        <f>SUMIFS(рўйхат!AJ:AJ,рўйхат!$CX:$CX,$B$668,рўйхат!$D:$D,$C603)</f>
        <v/>
      </c>
      <c r="AJ603" s="36">
        <f>SUMIFS(рўйхат!AK:AK,рўйхат!$CX:$CX,$B$668,рўйхат!$D:$D,$C603)</f>
        <v/>
      </c>
      <c r="AK603" s="35">
        <f>SUMIFS(рўйхат!AL:AL,рўйхат!$CX:$CX,$B$668,рўйхат!$D:$D,$C603)</f>
        <v/>
      </c>
      <c r="AL603" s="36">
        <f>SUMIFS(рўйхат!AM:AM,рўйхат!$CX:$CX,$B$668,рўйхат!$D:$D,$C603)</f>
        <v/>
      </c>
      <c r="AM603" s="77">
        <f>IFERROR(Q603/E603,0)</f>
        <v/>
      </c>
      <c r="AN603" s="77">
        <f>IFERROR(R603/F603,0)</f>
        <v/>
      </c>
      <c r="AO603" s="35">
        <f>SUMIFS(рўйхат!AX:AX,рўйхат!$CX:$CX,$B$668,рўйхат!$D:$D,$C603)</f>
        <v/>
      </c>
      <c r="AP603" s="36">
        <f>SUMIFS(рўйхат!AY:AY,рўйхат!$CX:$CX,$B$668,рўйхат!$D:$D,$C603)</f>
        <v/>
      </c>
      <c r="AQ603" s="35">
        <f>SUMIFS(рўйхат!AZ:AZ,рўйхат!$CX:$CX,$B$668,рўйхат!$D:$D,$C603)</f>
        <v/>
      </c>
      <c r="AR603" s="36">
        <f>SUMIFS(рўйхат!BA:BA,рўйхат!$CX:$CX,$B$668,рўйхат!$D:$D,$C603)</f>
        <v/>
      </c>
      <c r="AS603" s="35">
        <f>SUMIFS(рўйхат!BB:BB,рўйхат!$CX:$CX,$B$668,рўйхат!$D:$D,$C603)</f>
        <v/>
      </c>
      <c r="AT603" s="36">
        <f>SUMIFS(рўйхат!BC:BC,рўйхат!$CX:$CX,$B$668,рўйхат!$D:$D,$C603)</f>
        <v/>
      </c>
      <c r="AU603" s="35">
        <f>SUMIFS(рўйхат!BD:BD,рўйхат!$CX:$CX,$B$668,рўйхат!$D:$D,$C603)</f>
        <v/>
      </c>
      <c r="AV603" s="36">
        <f>SUMIFS(рўйхат!BE:BE,рўйхат!$CX:$CX,$B$668,рўйхат!$D:$D,$C603)</f>
        <v/>
      </c>
      <c r="AW603" s="35">
        <f>SUMIFS(рўйхат!BF:BF,рўйхат!$CX:$CX,$B$668,рўйхат!$D:$D,$C603)</f>
        <v/>
      </c>
      <c r="AX603" s="36">
        <f>SUMIFS(рўйхат!BG:BG,рўйхат!$CX:$CX,$B$668,рўйхат!$D:$D,$C603)</f>
        <v/>
      </c>
      <c r="AY603" s="35">
        <f>SUMIFS(рўйхат!BH:BH,рўйхат!$CX:$CX,$B$668,рўйхат!$D:$D,$C603)</f>
        <v/>
      </c>
      <c r="AZ603" s="36">
        <f>SUMIFS(рўйхат!BI:BI,рўйхат!$CX:$CX,$B$668,рўйхат!$D:$D,$C603)</f>
        <v/>
      </c>
      <c r="BA603" s="35">
        <f>SUMIFS(рўйхат!BJ:BJ,рўйхат!$CX:$CX,$B$668,рўйхат!$D:$D,$C603)</f>
        <v/>
      </c>
      <c r="BB603" s="36">
        <f>SUMIFS(рўйхат!BK:BK,рўйхат!$CX:$CX,$B$668,рўйхат!$D:$D,$C603)</f>
        <v/>
      </c>
      <c r="BC603" s="77">
        <f>IFERROR(AO603/E603,0)</f>
        <v/>
      </c>
      <c r="BD603" s="77">
        <f>IFERROR(AP603/F603,0)</f>
        <v/>
      </c>
      <c r="BE603" s="35">
        <f>SUMIFS(рўйхат!BL:BL,рўйхат!$CX:$CX,$B$668,рўйхат!$D:$D,$C603)</f>
        <v/>
      </c>
      <c r="BF603" s="36">
        <f>SUMIFS(рўйхат!BM:BM,рўйхат!$CX:$CX,$B$668,рўйхат!$D:$D,$C603)</f>
        <v/>
      </c>
      <c r="BG603" s="35">
        <f>SUMIFS(рўйхат!BN:BN,рўйхат!$CX:$CX,$B$668,рўйхат!$D:$D,$C603)</f>
        <v/>
      </c>
      <c r="BH603" s="36">
        <f>SUMIFS(рўйхат!BO:BO,рўйхат!$CX:$CX,$B$668,рўйхат!$D:$D,$C603)</f>
        <v/>
      </c>
      <c r="BI603" s="35">
        <f>SUMIFS(рўйхат!BP:BP,рўйхат!$CX:$CX,$B$668,рўйхат!$D:$D,$C603)</f>
        <v/>
      </c>
      <c r="BJ603" s="36">
        <f>SUMIFS(рўйхат!BQ:BQ,рўйхат!$CX:$CX,$B$668,рўйхат!$D:$D,$C603)</f>
        <v/>
      </c>
      <c r="BK603" s="35">
        <f>SUMIFS(рўйхат!BR:BR,рўйхат!$CX:$CX,$B$668,рўйхат!$D:$D,$C603)</f>
        <v/>
      </c>
      <c r="BL603" s="36">
        <f>SUMIFS(рўйхат!BS:BS,рўйхат!$CX:$CX,$B$668,рўйхат!$D:$D,$C603)</f>
        <v/>
      </c>
      <c r="BM603" s="35">
        <f>SUMIFS(рўйхат!BT:BT,рўйхат!$CX:$CX,$B$668,рўйхат!$D:$D,$C603)</f>
        <v/>
      </c>
      <c r="BN603" s="36">
        <f>SUMIFS(рўйхат!BU:BU,рўйхат!$CX:$CX,$B$668,рўйхат!$D:$D,$C603)</f>
        <v/>
      </c>
      <c r="BO603" s="35">
        <f>SUMIFS(рўйхат!BX:BX,рўйхат!$CX:$CX,$B$668,рўйхат!$D:$D,$C603)</f>
        <v/>
      </c>
      <c r="BP603" s="36">
        <f>SUMIFS(рўйхат!BY:BY,рўйхат!$CX:$CX,$B$668,рўйхат!$D:$D,$C603)</f>
        <v/>
      </c>
      <c r="BQ603" s="35">
        <f>SUMIFS(рўйхат!BZ:BZ,рўйхат!$CX:$CX,$B$668,рўйхат!$D:$D,$C603)</f>
        <v/>
      </c>
      <c r="BR603" s="36">
        <f>SUMIFS(рўйхат!CA:CA,рўйхат!$CX:$CX,$B$668,рўйхат!$D:$D,$C603)</f>
        <v/>
      </c>
      <c r="BS603" s="35">
        <f>SUMIFS(рўйхат!CB:CB,рўйхат!$CX:$CX,$B$668,рўйхат!$D:$D,$C603)</f>
        <v/>
      </c>
      <c r="BT603" s="36">
        <f>SUMIFS(рўйхат!CC:CC,рўйхат!$CX:$CX,$B$668,рўйхат!$D:$D,$C603)</f>
        <v/>
      </c>
      <c r="BU603" s="35">
        <f>SUMIFS(рўйхат!CD:CD,рўйхат!$CX:$CX,$B$668,рўйхат!$D:$D,$C603)</f>
        <v/>
      </c>
      <c r="BV603" s="36">
        <f>SUMIFS(рўйхат!CE:CE,рўйхат!$CX:$CX,$B$668,рўйхат!$D:$D,$C603)</f>
        <v/>
      </c>
      <c r="BW603" s="35">
        <f>SUMIFS(рўйхат!CH:CH,рўйхат!$CX:$CX,$B$668,рўйхат!$D:$D,$C603)</f>
        <v/>
      </c>
      <c r="BX603" s="36">
        <f>SUMIFS(рўйхат!CI:CI,рўйхат!$CX:$CX,$B$668,рўйхат!$D:$D,$C603)</f>
        <v/>
      </c>
      <c r="BY603" s="35">
        <f>SUMIFS(рўйхат!CJ:CJ,рўйхат!$CX:$CX,$B$668,рўйхат!$D:$D,$C603)</f>
        <v/>
      </c>
      <c r="BZ603" s="36">
        <f>SUMIFS(рўйхат!CK:CK,рўйхат!$CX:$CX,$B$668,рўйхат!$D:$D,$C603)</f>
        <v/>
      </c>
      <c r="CA603" s="35">
        <f>SUMIFS(рўйхат!CL:CL,рўйхат!$CX:$CX,$B$668,рўйхат!$D:$D,$C603)</f>
        <v/>
      </c>
      <c r="CB603" s="36">
        <f>SUMIFS(рўйхат!CM:CM,рўйхат!$CX:$CX,$B$668,рўйхат!$D:$D,$C603)</f>
        <v/>
      </c>
      <c r="CC603" s="35">
        <f>SUMIFS(рўйхат!CN:CN,рўйхат!$CX:$CX,$B$668,рўйхат!$D:$D,$C603)</f>
        <v/>
      </c>
      <c r="CD603" s="36">
        <f>SUMIFS(рўйхат!CO:CO,рўйхат!$CX:$CX,$B$668,рўйхат!$D:$D,$C603)</f>
        <v/>
      </c>
      <c r="CE603" s="77">
        <f>IFERROR(BE603/(Q603+BE603),0)</f>
        <v/>
      </c>
      <c r="CF603" s="78">
        <f>IFERROR(BF603/(R603+BF603),0)</f>
        <v/>
      </c>
    </row>
    <row r="604" hidden="1" outlineLevel="1" ht="30" customFormat="1" customHeight="1" s="8">
      <c r="A604" s="39" t="n"/>
      <c r="B604" s="50" t="n">
        <v>2</v>
      </c>
      <c r="C604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604" s="16" t="n"/>
      <c r="E604" s="35">
        <f>SUMIFS(рўйхат!F:F,рўйхат!$CX:$CX,$B$668,рўйхат!$D:$D,$C604)</f>
        <v/>
      </c>
      <c r="F604" s="36">
        <f>SUMIFS(рўйхат!G:G,рўйхат!$CX:$CX,$B$668,рўйхат!$D:$D,$C604)</f>
        <v/>
      </c>
      <c r="G604" s="35">
        <f>SUMIFS(рўйхат!H:H,рўйхат!$CX:$CX,$B$668,рўйхат!$D:$D,$C604)</f>
        <v/>
      </c>
      <c r="H604" s="36">
        <f>SUMIFS(рўйхат!I:I,рўйхат!$CX:$CX,$B$668,рўйхат!$D:$D,$C604)</f>
        <v/>
      </c>
      <c r="I604" s="35">
        <f>SUMIFS(рўйхат!J:J,рўйхат!$CX:$CX,$B$668,рўйхат!$D:$D,$C604)</f>
        <v/>
      </c>
      <c r="J604" s="36">
        <f>SUMIFS(рўйхат!K:K,рўйхат!$CX:$CX,$B$668,рўйхат!$D:$D,$C604)</f>
        <v/>
      </c>
      <c r="K604" s="35">
        <f>SUMIFS(рўйхат!L:L,рўйхат!$CX:$CX,$B$668,рўйхат!$D:$D,$C604)</f>
        <v/>
      </c>
      <c r="L604" s="36">
        <f>SUMIFS(рўйхат!M:M,рўйхат!$CX:$CX,$B$668,рўйхат!$D:$D,$C604)</f>
        <v/>
      </c>
      <c r="M604" s="35">
        <f>SUMIFS(рўйхат!N:N,рўйхат!$CX:$CX,$B$668,рўйхат!$D:$D,$C604)</f>
        <v/>
      </c>
      <c r="N604" s="36">
        <f>SUMIFS(рўйхат!O:O,рўйхат!$CX:$CX,$B$668,рўйхат!$D:$D,$C604)</f>
        <v/>
      </c>
      <c r="O604" s="34">
        <f>IFERROR(M604/E604,0)</f>
        <v/>
      </c>
      <c r="P604" s="34">
        <f>IFERROR(N604/F604,0)</f>
        <v/>
      </c>
      <c r="Q604" s="35">
        <f>SUMIFS(рўйхат!P:P,рўйхат!$CX:$CX,$B$668,рўйхат!$D:$D,$C604)</f>
        <v/>
      </c>
      <c r="R604" s="36">
        <f>SUMIFS(рўйхат!Q:Q,рўйхат!$CX:$CX,$B$668,рўйхат!$D:$D,$C604)</f>
        <v/>
      </c>
      <c r="S604" s="35">
        <f>SUMIFS(рўйхат!R:R,рўйхат!$CX:$CX,$B$668,рўйхат!$D:$D,$C604)</f>
        <v/>
      </c>
      <c r="T604" s="36">
        <f>SUMIFS(рўйхат!S:S,рўйхат!$CX:$CX,$B$668,рўйхат!$D:$D,$C604)</f>
        <v/>
      </c>
      <c r="U604" s="35">
        <f>SUMIFS(рўйхат!T:T,рўйхат!$CX:$CX,$B$668,рўйхат!$D:$D,$C604)</f>
        <v/>
      </c>
      <c r="V604" s="36">
        <f>SUMIFS(рўйхат!U:U,рўйхат!$CX:$CX,$B$668,рўйхат!$D:$D,$C604)</f>
        <v/>
      </c>
      <c r="W604" s="35">
        <f>SUMIFS(рўйхат!V:V,рўйхат!$CX:$CX,$B$668,рўйхат!$D:$D,$C604)</f>
        <v/>
      </c>
      <c r="X604" s="36">
        <f>SUMIFS(рўйхат!W:W,рўйхат!$CX:$CX,$B$668,рўйхат!$D:$D,$C604)</f>
        <v/>
      </c>
      <c r="Y604" s="35">
        <f>SUMIFS(рўйхат!X:X,рўйхат!$CX:$CX,$B$668,рўйхат!$D:$D,$C604)</f>
        <v/>
      </c>
      <c r="Z604" s="36">
        <f>SUMIFS(рўйхат!Y:Y,рўйхат!$CX:$CX,$B$668,рўйхат!$D:$D,$C604)</f>
        <v/>
      </c>
      <c r="AA604" s="35">
        <f>SUMIFS(рўйхат!Z:Z,рўйхат!$CX:$CX,$B$668,рўйхат!$D:$D,$C604)</f>
        <v/>
      </c>
      <c r="AB604" s="36">
        <f>SUMIFS(рўйхат!AA:AA,рўйхат!$CX:$CX,$B$668,рўйхат!$D:$D,$C604)</f>
        <v/>
      </c>
      <c r="AC604" s="35">
        <f>SUMIFS(рўйхат!AB:AB,рўйхат!$CX:$CX,$B$668,рўйхат!$D:$D,$C604)</f>
        <v/>
      </c>
      <c r="AD604" s="36">
        <f>SUMIFS(рўйхат!AC:AC,рўйхат!$CX:$CX,$B$668,рўйхат!$D:$D,$C604)</f>
        <v/>
      </c>
      <c r="AE604" s="35">
        <f>SUMIFS(рўйхат!AD:AD,рўйхат!$CX:$CX,$B$668,рўйхат!$D:$D,$C604)</f>
        <v/>
      </c>
      <c r="AF604" s="36">
        <f>SUMIFS(рўйхат!AE:AE,рўйхат!$CX:$CX,$B$668,рўйхат!$D:$D,$C604)</f>
        <v/>
      </c>
      <c r="AG604" s="35">
        <f>SUMIFS(рўйхат!AH:AH,рўйхат!$CX:$CX,$B$668,рўйхат!$D:$D,$C604)</f>
        <v/>
      </c>
      <c r="AH604" s="36">
        <f>SUMIFS(рўйхат!AI:AI,рўйхат!$CX:$CX,$B$668,рўйхат!$D:$D,$C604)</f>
        <v/>
      </c>
      <c r="AI604" s="35">
        <f>SUMIFS(рўйхат!AJ:AJ,рўйхат!$CX:$CX,$B$668,рўйхат!$D:$D,$C604)</f>
        <v/>
      </c>
      <c r="AJ604" s="36">
        <f>SUMIFS(рўйхат!AK:AK,рўйхат!$CX:$CX,$B$668,рўйхат!$D:$D,$C604)</f>
        <v/>
      </c>
      <c r="AK604" s="35">
        <f>SUMIFS(рўйхат!AL:AL,рўйхат!$CX:$CX,$B$668,рўйхат!$D:$D,$C604)</f>
        <v/>
      </c>
      <c r="AL604" s="36">
        <f>SUMIFS(рўйхат!AM:AM,рўйхат!$CX:$CX,$B$668,рўйхат!$D:$D,$C604)</f>
        <v/>
      </c>
      <c r="AM604" s="77">
        <f>IFERROR(Q604/E604,0)</f>
        <v/>
      </c>
      <c r="AN604" s="77">
        <f>IFERROR(R604/F604,0)</f>
        <v/>
      </c>
      <c r="AO604" s="35">
        <f>SUMIFS(рўйхат!AX:AX,рўйхат!$CX:$CX,$B$668,рўйхат!$D:$D,$C604)</f>
        <v/>
      </c>
      <c r="AP604" s="36">
        <f>SUMIFS(рўйхат!AY:AY,рўйхат!$CX:$CX,$B$668,рўйхат!$D:$D,$C604)</f>
        <v/>
      </c>
      <c r="AQ604" s="35">
        <f>SUMIFS(рўйхат!AZ:AZ,рўйхат!$CX:$CX,$B$668,рўйхат!$D:$D,$C604)</f>
        <v/>
      </c>
      <c r="AR604" s="36">
        <f>SUMIFS(рўйхат!BA:BA,рўйхат!$CX:$CX,$B$668,рўйхат!$D:$D,$C604)</f>
        <v/>
      </c>
      <c r="AS604" s="35">
        <f>SUMIFS(рўйхат!BB:BB,рўйхат!$CX:$CX,$B$668,рўйхат!$D:$D,$C604)</f>
        <v/>
      </c>
      <c r="AT604" s="36">
        <f>SUMIFS(рўйхат!BC:BC,рўйхат!$CX:$CX,$B$668,рўйхат!$D:$D,$C604)</f>
        <v/>
      </c>
      <c r="AU604" s="35">
        <f>SUMIFS(рўйхат!BD:BD,рўйхат!$CX:$CX,$B$668,рўйхат!$D:$D,$C604)</f>
        <v/>
      </c>
      <c r="AV604" s="36">
        <f>SUMIFS(рўйхат!BE:BE,рўйхат!$CX:$CX,$B$668,рўйхат!$D:$D,$C604)</f>
        <v/>
      </c>
      <c r="AW604" s="35">
        <f>SUMIFS(рўйхат!BF:BF,рўйхат!$CX:$CX,$B$668,рўйхат!$D:$D,$C604)</f>
        <v/>
      </c>
      <c r="AX604" s="36">
        <f>SUMIFS(рўйхат!BG:BG,рўйхат!$CX:$CX,$B$668,рўйхат!$D:$D,$C604)</f>
        <v/>
      </c>
      <c r="AY604" s="35">
        <f>SUMIFS(рўйхат!BH:BH,рўйхат!$CX:$CX,$B$668,рўйхат!$D:$D,$C604)</f>
        <v/>
      </c>
      <c r="AZ604" s="36">
        <f>SUMIFS(рўйхат!BI:BI,рўйхат!$CX:$CX,$B$668,рўйхат!$D:$D,$C604)</f>
        <v/>
      </c>
      <c r="BA604" s="35">
        <f>SUMIFS(рўйхат!BJ:BJ,рўйхат!$CX:$CX,$B$668,рўйхат!$D:$D,$C604)</f>
        <v/>
      </c>
      <c r="BB604" s="36">
        <f>SUMIFS(рўйхат!BK:BK,рўйхат!$CX:$CX,$B$668,рўйхат!$D:$D,$C604)</f>
        <v/>
      </c>
      <c r="BC604" s="77">
        <f>IFERROR(AO604/E604,0)</f>
        <v/>
      </c>
      <c r="BD604" s="77">
        <f>IFERROR(AP604/F604,0)</f>
        <v/>
      </c>
      <c r="BE604" s="35">
        <f>SUMIFS(рўйхат!BL:BL,рўйхат!$CX:$CX,$B$668,рўйхат!$D:$D,$C604)</f>
        <v/>
      </c>
      <c r="BF604" s="36">
        <f>SUMIFS(рўйхат!BM:BM,рўйхат!$CX:$CX,$B$668,рўйхат!$D:$D,$C604)</f>
        <v/>
      </c>
      <c r="BG604" s="35">
        <f>SUMIFS(рўйхат!BN:BN,рўйхат!$CX:$CX,$B$668,рўйхат!$D:$D,$C604)</f>
        <v/>
      </c>
      <c r="BH604" s="36">
        <f>SUMIFS(рўйхат!BO:BO,рўйхат!$CX:$CX,$B$668,рўйхат!$D:$D,$C604)</f>
        <v/>
      </c>
      <c r="BI604" s="35">
        <f>SUMIFS(рўйхат!BP:BP,рўйхат!$CX:$CX,$B$668,рўйхат!$D:$D,$C604)</f>
        <v/>
      </c>
      <c r="BJ604" s="36">
        <f>SUMIFS(рўйхат!BQ:BQ,рўйхат!$CX:$CX,$B$668,рўйхат!$D:$D,$C604)</f>
        <v/>
      </c>
      <c r="BK604" s="35">
        <f>SUMIFS(рўйхат!BR:BR,рўйхат!$CX:$CX,$B$668,рўйхат!$D:$D,$C604)</f>
        <v/>
      </c>
      <c r="BL604" s="36">
        <f>SUMIFS(рўйхат!BS:BS,рўйхат!$CX:$CX,$B$668,рўйхат!$D:$D,$C604)</f>
        <v/>
      </c>
      <c r="BM604" s="35">
        <f>SUMIFS(рўйхат!BT:BT,рўйхат!$CX:$CX,$B$668,рўйхат!$D:$D,$C604)</f>
        <v/>
      </c>
      <c r="BN604" s="36">
        <f>SUMIFS(рўйхат!BU:BU,рўйхат!$CX:$CX,$B$668,рўйхат!$D:$D,$C604)</f>
        <v/>
      </c>
      <c r="BO604" s="35">
        <f>SUMIFS(рўйхат!BX:BX,рўйхат!$CX:$CX,$B$668,рўйхат!$D:$D,$C604)</f>
        <v/>
      </c>
      <c r="BP604" s="36">
        <f>SUMIFS(рўйхат!BY:BY,рўйхат!$CX:$CX,$B$668,рўйхат!$D:$D,$C604)</f>
        <v/>
      </c>
      <c r="BQ604" s="35">
        <f>SUMIFS(рўйхат!BZ:BZ,рўйхат!$CX:$CX,$B$668,рўйхат!$D:$D,$C604)</f>
        <v/>
      </c>
      <c r="BR604" s="36">
        <f>SUMIFS(рўйхат!CA:CA,рўйхат!$CX:$CX,$B$668,рўйхат!$D:$D,$C604)</f>
        <v/>
      </c>
      <c r="BS604" s="35">
        <f>SUMIFS(рўйхат!CB:CB,рўйхат!$CX:$CX,$B$668,рўйхат!$D:$D,$C604)</f>
        <v/>
      </c>
      <c r="BT604" s="36">
        <f>SUMIFS(рўйхат!CC:CC,рўйхат!$CX:$CX,$B$668,рўйхат!$D:$D,$C604)</f>
        <v/>
      </c>
      <c r="BU604" s="35">
        <f>SUMIFS(рўйхат!CD:CD,рўйхат!$CX:$CX,$B$668,рўйхат!$D:$D,$C604)</f>
        <v/>
      </c>
      <c r="BV604" s="36">
        <f>SUMIFS(рўйхат!CE:CE,рўйхат!$CX:$CX,$B$668,рўйхат!$D:$D,$C604)</f>
        <v/>
      </c>
      <c r="BW604" s="35">
        <f>SUMIFS(рўйхат!CH:CH,рўйхат!$CX:$CX,$B$668,рўйхат!$D:$D,$C604)</f>
        <v/>
      </c>
      <c r="BX604" s="36">
        <f>SUMIFS(рўйхат!CI:CI,рўйхат!$CX:$CX,$B$668,рўйхат!$D:$D,$C604)</f>
        <v/>
      </c>
      <c r="BY604" s="35">
        <f>SUMIFS(рўйхат!CJ:CJ,рўйхат!$CX:$CX,$B$668,рўйхат!$D:$D,$C604)</f>
        <v/>
      </c>
      <c r="BZ604" s="36">
        <f>SUMIFS(рўйхат!CK:CK,рўйхат!$CX:$CX,$B$668,рўйхат!$D:$D,$C604)</f>
        <v/>
      </c>
      <c r="CA604" s="35">
        <f>SUMIFS(рўйхат!CL:CL,рўйхат!$CX:$CX,$B$668,рўйхат!$D:$D,$C604)</f>
        <v/>
      </c>
      <c r="CB604" s="36">
        <f>SUMIFS(рўйхат!CM:CM,рўйхат!$CX:$CX,$B$668,рўйхат!$D:$D,$C604)</f>
        <v/>
      </c>
      <c r="CC604" s="35">
        <f>SUMIFS(рўйхат!CN:CN,рўйхат!$CX:$CX,$B$668,рўйхат!$D:$D,$C604)</f>
        <v/>
      </c>
      <c r="CD604" s="36">
        <f>SUMIFS(рўйхат!CO:CO,рўйхат!$CX:$CX,$B$668,рўйхат!$D:$D,$C604)</f>
        <v/>
      </c>
      <c r="CE604" s="77">
        <f>IFERROR(BE604/(Q604+BE604),0)</f>
        <v/>
      </c>
      <c r="CF604" s="78">
        <f>IFERROR(BF604/(R604+BF604),0)</f>
        <v/>
      </c>
    </row>
    <row r="605" hidden="1" outlineLevel="1" ht="30" customFormat="1" customHeight="1" s="8">
      <c r="A605" s="39" t="n"/>
      <c r="B605" s="50" t="n">
        <v>3</v>
      </c>
      <c r="C605" s="38" t="inlineStr">
        <is>
          <t>Аффилланганлик таҳлили</t>
        </is>
      </c>
      <c r="D605" s="16" t="n"/>
      <c r="E605" s="35">
        <f>SUMIFS(рўйхат!F:F,рўйхат!$CX:$CX,$B$668,рўйхат!$D:$D,$C605)</f>
        <v/>
      </c>
      <c r="F605" s="36">
        <f>SUMIFS(рўйхат!G:G,рўйхат!$CX:$CX,$B$668,рўйхат!$D:$D,$C605)</f>
        <v/>
      </c>
      <c r="G605" s="35">
        <f>SUMIFS(рўйхат!H:H,рўйхат!$CX:$CX,$B$668,рўйхат!$D:$D,$C605)</f>
        <v/>
      </c>
      <c r="H605" s="36">
        <f>SUMIFS(рўйхат!I:I,рўйхат!$CX:$CX,$B$668,рўйхат!$D:$D,$C605)</f>
        <v/>
      </c>
      <c r="I605" s="35">
        <f>SUMIFS(рўйхат!J:J,рўйхат!$CX:$CX,$B$668,рўйхат!$D:$D,$C605)</f>
        <v/>
      </c>
      <c r="J605" s="36">
        <f>SUMIFS(рўйхат!K:K,рўйхат!$CX:$CX,$B$668,рўйхат!$D:$D,$C605)</f>
        <v/>
      </c>
      <c r="K605" s="35">
        <f>SUMIFS(рўйхат!L:L,рўйхат!$CX:$CX,$B$668,рўйхат!$D:$D,$C605)</f>
        <v/>
      </c>
      <c r="L605" s="36">
        <f>SUMIFS(рўйхат!M:M,рўйхат!$CX:$CX,$B$668,рўйхат!$D:$D,$C605)</f>
        <v/>
      </c>
      <c r="M605" s="35">
        <f>SUMIFS(рўйхат!N:N,рўйхат!$CX:$CX,$B$668,рўйхат!$D:$D,$C605)</f>
        <v/>
      </c>
      <c r="N605" s="36">
        <f>SUMIFS(рўйхат!O:O,рўйхат!$CX:$CX,$B$668,рўйхат!$D:$D,$C605)</f>
        <v/>
      </c>
      <c r="O605" s="34">
        <f>IFERROR(M605/E605,0)</f>
        <v/>
      </c>
      <c r="P605" s="34">
        <f>IFERROR(N605/F605,0)</f>
        <v/>
      </c>
      <c r="Q605" s="35">
        <f>SUMIFS(рўйхат!P:P,рўйхат!$CX:$CX,$B$668,рўйхат!$D:$D,$C605)</f>
        <v/>
      </c>
      <c r="R605" s="36">
        <f>SUMIFS(рўйхат!Q:Q,рўйхат!$CX:$CX,$B$668,рўйхат!$D:$D,$C605)</f>
        <v/>
      </c>
      <c r="S605" s="35">
        <f>SUMIFS(рўйхат!R:R,рўйхат!$CX:$CX,$B$668,рўйхат!$D:$D,$C605)</f>
        <v/>
      </c>
      <c r="T605" s="36">
        <f>SUMIFS(рўйхат!S:S,рўйхат!$CX:$CX,$B$668,рўйхат!$D:$D,$C605)</f>
        <v/>
      </c>
      <c r="U605" s="35">
        <f>SUMIFS(рўйхат!T:T,рўйхат!$CX:$CX,$B$668,рўйхат!$D:$D,$C605)</f>
        <v/>
      </c>
      <c r="V605" s="36">
        <f>SUMIFS(рўйхат!U:U,рўйхат!$CX:$CX,$B$668,рўйхат!$D:$D,$C605)</f>
        <v/>
      </c>
      <c r="W605" s="35">
        <f>SUMIFS(рўйхат!V:V,рўйхат!$CX:$CX,$B$668,рўйхат!$D:$D,$C605)</f>
        <v/>
      </c>
      <c r="X605" s="36">
        <f>SUMIFS(рўйхат!W:W,рўйхат!$CX:$CX,$B$668,рўйхат!$D:$D,$C605)</f>
        <v/>
      </c>
      <c r="Y605" s="35">
        <f>SUMIFS(рўйхат!X:X,рўйхат!$CX:$CX,$B$668,рўйхат!$D:$D,$C605)</f>
        <v/>
      </c>
      <c r="Z605" s="36">
        <f>SUMIFS(рўйхат!Y:Y,рўйхат!$CX:$CX,$B$668,рўйхат!$D:$D,$C605)</f>
        <v/>
      </c>
      <c r="AA605" s="35">
        <f>SUMIFS(рўйхат!Z:Z,рўйхат!$CX:$CX,$B$668,рўйхат!$D:$D,$C605)</f>
        <v/>
      </c>
      <c r="AB605" s="36">
        <f>SUMIFS(рўйхат!AA:AA,рўйхат!$CX:$CX,$B$668,рўйхат!$D:$D,$C605)</f>
        <v/>
      </c>
      <c r="AC605" s="35">
        <f>SUMIFS(рўйхат!AB:AB,рўйхат!$CX:$CX,$B$668,рўйхат!$D:$D,$C605)</f>
        <v/>
      </c>
      <c r="AD605" s="36">
        <f>SUMIFS(рўйхат!AC:AC,рўйхат!$CX:$CX,$B$668,рўйхат!$D:$D,$C605)</f>
        <v/>
      </c>
      <c r="AE605" s="35">
        <f>SUMIFS(рўйхат!AD:AD,рўйхат!$CX:$CX,$B$668,рўйхат!$D:$D,$C605)</f>
        <v/>
      </c>
      <c r="AF605" s="36">
        <f>SUMIFS(рўйхат!AE:AE,рўйхат!$CX:$CX,$B$668,рўйхат!$D:$D,$C605)</f>
        <v/>
      </c>
      <c r="AG605" s="35">
        <f>SUMIFS(рўйхат!AH:AH,рўйхат!$CX:$CX,$B$668,рўйхат!$D:$D,$C605)</f>
        <v/>
      </c>
      <c r="AH605" s="36">
        <f>SUMIFS(рўйхат!AI:AI,рўйхат!$CX:$CX,$B$668,рўйхат!$D:$D,$C605)</f>
        <v/>
      </c>
      <c r="AI605" s="35">
        <f>SUMIFS(рўйхат!AJ:AJ,рўйхат!$CX:$CX,$B$668,рўйхат!$D:$D,$C605)</f>
        <v/>
      </c>
      <c r="AJ605" s="36">
        <f>SUMIFS(рўйхат!AK:AK,рўйхат!$CX:$CX,$B$668,рўйхат!$D:$D,$C605)</f>
        <v/>
      </c>
      <c r="AK605" s="35">
        <f>SUMIFS(рўйхат!AL:AL,рўйхат!$CX:$CX,$B$668,рўйхат!$D:$D,$C605)</f>
        <v/>
      </c>
      <c r="AL605" s="36">
        <f>SUMIFS(рўйхат!AM:AM,рўйхат!$CX:$CX,$B$668,рўйхат!$D:$D,$C605)</f>
        <v/>
      </c>
      <c r="AM605" s="77">
        <f>IFERROR(Q605/E605,0)</f>
        <v/>
      </c>
      <c r="AN605" s="77">
        <f>IFERROR(R605/F605,0)</f>
        <v/>
      </c>
      <c r="AO605" s="35">
        <f>SUMIFS(рўйхат!AX:AX,рўйхат!$CX:$CX,$B$668,рўйхат!$D:$D,$C605)</f>
        <v/>
      </c>
      <c r="AP605" s="36">
        <f>SUMIFS(рўйхат!AY:AY,рўйхат!$CX:$CX,$B$668,рўйхат!$D:$D,$C605)</f>
        <v/>
      </c>
      <c r="AQ605" s="35">
        <f>SUMIFS(рўйхат!AZ:AZ,рўйхат!$CX:$CX,$B$668,рўйхат!$D:$D,$C605)</f>
        <v/>
      </c>
      <c r="AR605" s="36">
        <f>SUMIFS(рўйхат!BA:BA,рўйхат!$CX:$CX,$B$668,рўйхат!$D:$D,$C605)</f>
        <v/>
      </c>
      <c r="AS605" s="35">
        <f>SUMIFS(рўйхат!BB:BB,рўйхат!$CX:$CX,$B$668,рўйхат!$D:$D,$C605)</f>
        <v/>
      </c>
      <c r="AT605" s="36">
        <f>SUMIFS(рўйхат!BC:BC,рўйхат!$CX:$CX,$B$668,рўйхат!$D:$D,$C605)</f>
        <v/>
      </c>
      <c r="AU605" s="35">
        <f>SUMIFS(рўйхат!BD:BD,рўйхат!$CX:$CX,$B$668,рўйхат!$D:$D,$C605)</f>
        <v/>
      </c>
      <c r="AV605" s="36">
        <f>SUMIFS(рўйхат!BE:BE,рўйхат!$CX:$CX,$B$668,рўйхат!$D:$D,$C605)</f>
        <v/>
      </c>
      <c r="AW605" s="35">
        <f>SUMIFS(рўйхат!BF:BF,рўйхат!$CX:$CX,$B$668,рўйхат!$D:$D,$C605)</f>
        <v/>
      </c>
      <c r="AX605" s="36">
        <f>SUMIFS(рўйхат!BG:BG,рўйхат!$CX:$CX,$B$668,рўйхат!$D:$D,$C605)</f>
        <v/>
      </c>
      <c r="AY605" s="35">
        <f>SUMIFS(рўйхат!BH:BH,рўйхат!$CX:$CX,$B$668,рўйхат!$D:$D,$C605)</f>
        <v/>
      </c>
      <c r="AZ605" s="36">
        <f>SUMIFS(рўйхат!BI:BI,рўйхат!$CX:$CX,$B$668,рўйхат!$D:$D,$C605)</f>
        <v/>
      </c>
      <c r="BA605" s="35">
        <f>SUMIFS(рўйхат!BJ:BJ,рўйхат!$CX:$CX,$B$668,рўйхат!$D:$D,$C605)</f>
        <v/>
      </c>
      <c r="BB605" s="36">
        <f>SUMIFS(рўйхат!BK:BK,рўйхат!$CX:$CX,$B$668,рўйхат!$D:$D,$C605)</f>
        <v/>
      </c>
      <c r="BC605" s="77">
        <f>IFERROR(AO605/E605,0)</f>
        <v/>
      </c>
      <c r="BD605" s="77">
        <f>IFERROR(AP605/F605,0)</f>
        <v/>
      </c>
      <c r="BE605" s="35">
        <f>SUMIFS(рўйхат!BL:BL,рўйхат!$CX:$CX,$B$668,рўйхат!$D:$D,$C605)</f>
        <v/>
      </c>
      <c r="BF605" s="36">
        <f>SUMIFS(рўйхат!BM:BM,рўйхат!$CX:$CX,$B$668,рўйхат!$D:$D,$C605)</f>
        <v/>
      </c>
      <c r="BG605" s="35">
        <f>SUMIFS(рўйхат!BN:BN,рўйхат!$CX:$CX,$B$668,рўйхат!$D:$D,$C605)</f>
        <v/>
      </c>
      <c r="BH605" s="36">
        <f>SUMIFS(рўйхат!BO:BO,рўйхат!$CX:$CX,$B$668,рўйхат!$D:$D,$C605)</f>
        <v/>
      </c>
      <c r="BI605" s="35">
        <f>SUMIFS(рўйхат!BP:BP,рўйхат!$CX:$CX,$B$668,рўйхат!$D:$D,$C605)</f>
        <v/>
      </c>
      <c r="BJ605" s="36">
        <f>SUMIFS(рўйхат!BQ:BQ,рўйхат!$CX:$CX,$B$668,рўйхат!$D:$D,$C605)</f>
        <v/>
      </c>
      <c r="BK605" s="35">
        <f>SUMIFS(рўйхат!BR:BR,рўйхат!$CX:$CX,$B$668,рўйхат!$D:$D,$C605)</f>
        <v/>
      </c>
      <c r="BL605" s="36">
        <f>SUMIFS(рўйхат!BS:BS,рўйхат!$CX:$CX,$B$668,рўйхат!$D:$D,$C605)</f>
        <v/>
      </c>
      <c r="BM605" s="35">
        <f>SUMIFS(рўйхат!BT:BT,рўйхат!$CX:$CX,$B$668,рўйхат!$D:$D,$C605)</f>
        <v/>
      </c>
      <c r="BN605" s="36">
        <f>SUMIFS(рўйхат!BU:BU,рўйхат!$CX:$CX,$B$668,рўйхат!$D:$D,$C605)</f>
        <v/>
      </c>
      <c r="BO605" s="35">
        <f>SUMIFS(рўйхат!BX:BX,рўйхат!$CX:$CX,$B$668,рўйхат!$D:$D,$C605)</f>
        <v/>
      </c>
      <c r="BP605" s="36">
        <f>SUMIFS(рўйхат!BY:BY,рўйхат!$CX:$CX,$B$668,рўйхат!$D:$D,$C605)</f>
        <v/>
      </c>
      <c r="BQ605" s="35">
        <f>SUMIFS(рўйхат!BZ:BZ,рўйхат!$CX:$CX,$B$668,рўйхат!$D:$D,$C605)</f>
        <v/>
      </c>
      <c r="BR605" s="36">
        <f>SUMIFS(рўйхат!CA:CA,рўйхат!$CX:$CX,$B$668,рўйхат!$D:$D,$C605)</f>
        <v/>
      </c>
      <c r="BS605" s="35">
        <f>SUMIFS(рўйхат!CB:CB,рўйхат!$CX:$CX,$B$668,рўйхат!$D:$D,$C605)</f>
        <v/>
      </c>
      <c r="BT605" s="36">
        <f>SUMIFS(рўйхат!CC:CC,рўйхат!$CX:$CX,$B$668,рўйхат!$D:$D,$C605)</f>
        <v/>
      </c>
      <c r="BU605" s="35">
        <f>SUMIFS(рўйхат!CD:CD,рўйхат!$CX:$CX,$B$668,рўйхат!$D:$D,$C605)</f>
        <v/>
      </c>
      <c r="BV605" s="36">
        <f>SUMIFS(рўйхат!CE:CE,рўйхат!$CX:$CX,$B$668,рўйхат!$D:$D,$C605)</f>
        <v/>
      </c>
      <c r="BW605" s="35">
        <f>SUMIFS(рўйхат!CH:CH,рўйхат!$CX:$CX,$B$668,рўйхат!$D:$D,$C605)</f>
        <v/>
      </c>
      <c r="BX605" s="36">
        <f>SUMIFS(рўйхат!CI:CI,рўйхат!$CX:$CX,$B$668,рўйхат!$D:$D,$C605)</f>
        <v/>
      </c>
      <c r="BY605" s="35">
        <f>SUMIFS(рўйхат!CJ:CJ,рўйхат!$CX:$CX,$B$668,рўйхат!$D:$D,$C605)</f>
        <v/>
      </c>
      <c r="BZ605" s="36">
        <f>SUMIFS(рўйхат!CK:CK,рўйхат!$CX:$CX,$B$668,рўйхат!$D:$D,$C605)</f>
        <v/>
      </c>
      <c r="CA605" s="35">
        <f>SUMIFS(рўйхат!CL:CL,рўйхат!$CX:$CX,$B$668,рўйхат!$D:$D,$C605)</f>
        <v/>
      </c>
      <c r="CB605" s="36">
        <f>SUMIFS(рўйхат!CM:CM,рўйхат!$CX:$CX,$B$668,рўйхат!$D:$D,$C605)</f>
        <v/>
      </c>
      <c r="CC605" s="35">
        <f>SUMIFS(рўйхат!CN:CN,рўйхат!$CX:$CX,$B$668,рўйхат!$D:$D,$C605)</f>
        <v/>
      </c>
      <c r="CD605" s="36">
        <f>SUMIFS(рўйхат!CO:CO,рўйхат!$CX:$CX,$B$668,рўйхат!$D:$D,$C605)</f>
        <v/>
      </c>
      <c r="CE605" s="77">
        <f>IFERROR(BE605/(Q605+BE605),0)</f>
        <v/>
      </c>
      <c r="CF605" s="78">
        <f>IFERROR(BF605/(R605+BF605),0)</f>
        <v/>
      </c>
    </row>
    <row r="606" hidden="1" outlineLevel="1" ht="30" customFormat="1" customHeight="1" s="8">
      <c r="A606" s="39" t="n"/>
      <c r="B606" s="50" t="n">
        <v>4</v>
      </c>
      <c r="C606" s="38" t="inlineStr">
        <is>
          <t>Аффилланганлик таҳлили (AI)</t>
        </is>
      </c>
      <c r="D606" s="16" t="n"/>
      <c r="E606" s="35">
        <f>SUMIFS(рўйхат!F:F,рўйхат!$CX:$CX,$B$668,рўйхат!$D:$D,$C606)</f>
        <v/>
      </c>
      <c r="F606" s="36">
        <f>SUMIFS(рўйхат!G:G,рўйхат!$CX:$CX,$B$668,рўйхат!$D:$D,$C606)</f>
        <v/>
      </c>
      <c r="G606" s="35">
        <f>SUMIFS(рўйхат!H:H,рўйхат!$CX:$CX,$B$668,рўйхат!$D:$D,$C606)</f>
        <v/>
      </c>
      <c r="H606" s="36">
        <f>SUMIFS(рўйхат!I:I,рўйхат!$CX:$CX,$B$668,рўйхат!$D:$D,$C606)</f>
        <v/>
      </c>
      <c r="I606" s="35">
        <f>SUMIFS(рўйхат!J:J,рўйхат!$CX:$CX,$B$668,рўйхат!$D:$D,$C606)</f>
        <v/>
      </c>
      <c r="J606" s="36">
        <f>SUMIFS(рўйхат!K:K,рўйхат!$CX:$CX,$B$668,рўйхат!$D:$D,$C606)</f>
        <v/>
      </c>
      <c r="K606" s="35">
        <f>SUMIFS(рўйхат!L:L,рўйхат!$CX:$CX,$B$668,рўйхат!$D:$D,$C606)</f>
        <v/>
      </c>
      <c r="L606" s="36">
        <f>SUMIFS(рўйхат!M:M,рўйхат!$CX:$CX,$B$668,рўйхат!$D:$D,$C606)</f>
        <v/>
      </c>
      <c r="M606" s="35">
        <f>SUMIFS(рўйхат!N:N,рўйхат!$CX:$CX,$B$668,рўйхат!$D:$D,$C606)</f>
        <v/>
      </c>
      <c r="N606" s="36">
        <f>SUMIFS(рўйхат!O:O,рўйхат!$CX:$CX,$B$668,рўйхат!$D:$D,$C606)</f>
        <v/>
      </c>
      <c r="O606" s="34">
        <f>IFERROR(M606/E606,0)</f>
        <v/>
      </c>
      <c r="P606" s="34">
        <f>IFERROR(N606/F606,0)</f>
        <v/>
      </c>
      <c r="Q606" s="35">
        <f>SUMIFS(рўйхат!P:P,рўйхат!$CX:$CX,$B$668,рўйхат!$D:$D,$C606)</f>
        <v/>
      </c>
      <c r="R606" s="36">
        <f>SUMIFS(рўйхат!Q:Q,рўйхат!$CX:$CX,$B$668,рўйхат!$D:$D,$C606)</f>
        <v/>
      </c>
      <c r="S606" s="35">
        <f>SUMIFS(рўйхат!R:R,рўйхат!$CX:$CX,$B$668,рўйхат!$D:$D,$C606)</f>
        <v/>
      </c>
      <c r="T606" s="36">
        <f>SUMIFS(рўйхат!S:S,рўйхат!$CX:$CX,$B$668,рўйхат!$D:$D,$C606)</f>
        <v/>
      </c>
      <c r="U606" s="35">
        <f>SUMIFS(рўйхат!T:T,рўйхат!$CX:$CX,$B$668,рўйхат!$D:$D,$C606)</f>
        <v/>
      </c>
      <c r="V606" s="36">
        <f>SUMIFS(рўйхат!U:U,рўйхат!$CX:$CX,$B$668,рўйхат!$D:$D,$C606)</f>
        <v/>
      </c>
      <c r="W606" s="35">
        <f>SUMIFS(рўйхат!V:V,рўйхат!$CX:$CX,$B$668,рўйхат!$D:$D,$C606)</f>
        <v/>
      </c>
      <c r="X606" s="36">
        <f>SUMIFS(рўйхат!W:W,рўйхат!$CX:$CX,$B$668,рўйхат!$D:$D,$C606)</f>
        <v/>
      </c>
      <c r="Y606" s="35">
        <f>SUMIFS(рўйхат!X:X,рўйхат!$CX:$CX,$B$668,рўйхат!$D:$D,$C606)</f>
        <v/>
      </c>
      <c r="Z606" s="36">
        <f>SUMIFS(рўйхат!Y:Y,рўйхат!$CX:$CX,$B$668,рўйхат!$D:$D,$C606)</f>
        <v/>
      </c>
      <c r="AA606" s="35">
        <f>SUMIFS(рўйхат!Z:Z,рўйхат!$CX:$CX,$B$668,рўйхат!$D:$D,$C606)</f>
        <v/>
      </c>
      <c r="AB606" s="36">
        <f>SUMIFS(рўйхат!AA:AA,рўйхат!$CX:$CX,$B$668,рўйхат!$D:$D,$C606)</f>
        <v/>
      </c>
      <c r="AC606" s="35">
        <f>SUMIFS(рўйхат!AB:AB,рўйхат!$CX:$CX,$B$668,рўйхат!$D:$D,$C606)</f>
        <v/>
      </c>
      <c r="AD606" s="36">
        <f>SUMIFS(рўйхат!AC:AC,рўйхат!$CX:$CX,$B$668,рўйхат!$D:$D,$C606)</f>
        <v/>
      </c>
      <c r="AE606" s="35">
        <f>SUMIFS(рўйхат!AD:AD,рўйхат!$CX:$CX,$B$668,рўйхат!$D:$D,$C606)</f>
        <v/>
      </c>
      <c r="AF606" s="36">
        <f>SUMIFS(рўйхат!AE:AE,рўйхат!$CX:$CX,$B$668,рўйхат!$D:$D,$C606)</f>
        <v/>
      </c>
      <c r="AG606" s="35">
        <f>SUMIFS(рўйхат!AH:AH,рўйхат!$CX:$CX,$B$668,рўйхат!$D:$D,$C606)</f>
        <v/>
      </c>
      <c r="AH606" s="36">
        <f>SUMIFS(рўйхат!AI:AI,рўйхат!$CX:$CX,$B$668,рўйхат!$D:$D,$C606)</f>
        <v/>
      </c>
      <c r="AI606" s="35">
        <f>SUMIFS(рўйхат!AJ:AJ,рўйхат!$CX:$CX,$B$668,рўйхат!$D:$D,$C606)</f>
        <v/>
      </c>
      <c r="AJ606" s="36">
        <f>SUMIFS(рўйхат!AK:AK,рўйхат!$CX:$CX,$B$668,рўйхат!$D:$D,$C606)</f>
        <v/>
      </c>
      <c r="AK606" s="35">
        <f>SUMIFS(рўйхат!AL:AL,рўйхат!$CX:$CX,$B$668,рўйхат!$D:$D,$C606)</f>
        <v/>
      </c>
      <c r="AL606" s="36">
        <f>SUMIFS(рўйхат!AM:AM,рўйхат!$CX:$CX,$B$668,рўйхат!$D:$D,$C606)</f>
        <v/>
      </c>
      <c r="AM606" s="77">
        <f>IFERROR(Q606/E606,0)</f>
        <v/>
      </c>
      <c r="AN606" s="77">
        <f>IFERROR(R606/F606,0)</f>
        <v/>
      </c>
      <c r="AO606" s="35">
        <f>SUMIFS(рўйхат!AX:AX,рўйхат!$CX:$CX,$B$668,рўйхат!$D:$D,$C606)</f>
        <v/>
      </c>
      <c r="AP606" s="36">
        <f>SUMIFS(рўйхат!AY:AY,рўйхат!$CX:$CX,$B$668,рўйхат!$D:$D,$C606)</f>
        <v/>
      </c>
      <c r="AQ606" s="35">
        <f>SUMIFS(рўйхат!AZ:AZ,рўйхат!$CX:$CX,$B$668,рўйхат!$D:$D,$C606)</f>
        <v/>
      </c>
      <c r="AR606" s="36">
        <f>SUMIFS(рўйхат!BA:BA,рўйхат!$CX:$CX,$B$668,рўйхат!$D:$D,$C606)</f>
        <v/>
      </c>
      <c r="AS606" s="35">
        <f>SUMIFS(рўйхат!BB:BB,рўйхат!$CX:$CX,$B$668,рўйхат!$D:$D,$C606)</f>
        <v/>
      </c>
      <c r="AT606" s="36">
        <f>SUMIFS(рўйхат!BC:BC,рўйхат!$CX:$CX,$B$668,рўйхат!$D:$D,$C606)</f>
        <v/>
      </c>
      <c r="AU606" s="35">
        <f>SUMIFS(рўйхат!BD:BD,рўйхат!$CX:$CX,$B$668,рўйхат!$D:$D,$C606)</f>
        <v/>
      </c>
      <c r="AV606" s="36">
        <f>SUMIFS(рўйхат!BE:BE,рўйхат!$CX:$CX,$B$668,рўйхат!$D:$D,$C606)</f>
        <v/>
      </c>
      <c r="AW606" s="35">
        <f>SUMIFS(рўйхат!BF:BF,рўйхат!$CX:$CX,$B$668,рўйхат!$D:$D,$C606)</f>
        <v/>
      </c>
      <c r="AX606" s="36">
        <f>SUMIFS(рўйхат!BG:BG,рўйхат!$CX:$CX,$B$668,рўйхат!$D:$D,$C606)</f>
        <v/>
      </c>
      <c r="AY606" s="35">
        <f>SUMIFS(рўйхат!BH:BH,рўйхат!$CX:$CX,$B$668,рўйхат!$D:$D,$C606)</f>
        <v/>
      </c>
      <c r="AZ606" s="36">
        <f>SUMIFS(рўйхат!BI:BI,рўйхат!$CX:$CX,$B$668,рўйхат!$D:$D,$C606)</f>
        <v/>
      </c>
      <c r="BA606" s="35">
        <f>SUMIFS(рўйхат!BJ:BJ,рўйхат!$CX:$CX,$B$668,рўйхат!$D:$D,$C606)</f>
        <v/>
      </c>
      <c r="BB606" s="36">
        <f>SUMIFS(рўйхат!BK:BK,рўйхат!$CX:$CX,$B$668,рўйхат!$D:$D,$C606)</f>
        <v/>
      </c>
      <c r="BC606" s="77">
        <f>IFERROR(AO606/E606,0)</f>
        <v/>
      </c>
      <c r="BD606" s="77">
        <f>IFERROR(AP606/F606,0)</f>
        <v/>
      </c>
      <c r="BE606" s="35">
        <f>SUMIFS(рўйхат!BL:BL,рўйхат!$CX:$CX,$B$668,рўйхат!$D:$D,$C606)</f>
        <v/>
      </c>
      <c r="BF606" s="36">
        <f>SUMIFS(рўйхат!BM:BM,рўйхат!$CX:$CX,$B$668,рўйхат!$D:$D,$C606)</f>
        <v/>
      </c>
      <c r="BG606" s="35">
        <f>SUMIFS(рўйхат!BN:BN,рўйхат!$CX:$CX,$B$668,рўйхат!$D:$D,$C606)</f>
        <v/>
      </c>
      <c r="BH606" s="36">
        <f>SUMIFS(рўйхат!BO:BO,рўйхат!$CX:$CX,$B$668,рўйхат!$D:$D,$C606)</f>
        <v/>
      </c>
      <c r="BI606" s="35">
        <f>SUMIFS(рўйхат!BP:BP,рўйхат!$CX:$CX,$B$668,рўйхат!$D:$D,$C606)</f>
        <v/>
      </c>
      <c r="BJ606" s="36">
        <f>SUMIFS(рўйхат!BQ:BQ,рўйхат!$CX:$CX,$B$668,рўйхат!$D:$D,$C606)</f>
        <v/>
      </c>
      <c r="BK606" s="35">
        <f>SUMIFS(рўйхат!BR:BR,рўйхат!$CX:$CX,$B$668,рўйхат!$D:$D,$C606)</f>
        <v/>
      </c>
      <c r="BL606" s="36">
        <f>SUMIFS(рўйхат!BS:BS,рўйхат!$CX:$CX,$B$668,рўйхат!$D:$D,$C606)</f>
        <v/>
      </c>
      <c r="BM606" s="35">
        <f>SUMIFS(рўйхат!BT:BT,рўйхат!$CX:$CX,$B$668,рўйхат!$D:$D,$C606)</f>
        <v/>
      </c>
      <c r="BN606" s="36">
        <f>SUMIFS(рўйхат!BU:BU,рўйхат!$CX:$CX,$B$668,рўйхат!$D:$D,$C606)</f>
        <v/>
      </c>
      <c r="BO606" s="35">
        <f>SUMIFS(рўйхат!BX:BX,рўйхат!$CX:$CX,$B$668,рўйхат!$D:$D,$C606)</f>
        <v/>
      </c>
      <c r="BP606" s="36">
        <f>SUMIFS(рўйхат!BY:BY,рўйхат!$CX:$CX,$B$668,рўйхат!$D:$D,$C606)</f>
        <v/>
      </c>
      <c r="BQ606" s="35">
        <f>SUMIFS(рўйхат!BZ:BZ,рўйхат!$CX:$CX,$B$668,рўйхат!$D:$D,$C606)</f>
        <v/>
      </c>
      <c r="BR606" s="36">
        <f>SUMIFS(рўйхат!CA:CA,рўйхат!$CX:$CX,$B$668,рўйхат!$D:$D,$C606)</f>
        <v/>
      </c>
      <c r="BS606" s="35">
        <f>SUMIFS(рўйхат!CB:CB,рўйхат!$CX:$CX,$B$668,рўйхат!$D:$D,$C606)</f>
        <v/>
      </c>
      <c r="BT606" s="36">
        <f>SUMIFS(рўйхат!CC:CC,рўйхат!$CX:$CX,$B$668,рўйхат!$D:$D,$C606)</f>
        <v/>
      </c>
      <c r="BU606" s="35">
        <f>SUMIFS(рўйхат!CD:CD,рўйхат!$CX:$CX,$B$668,рўйхат!$D:$D,$C606)</f>
        <v/>
      </c>
      <c r="BV606" s="36">
        <f>SUMIFS(рўйхат!CE:CE,рўйхат!$CX:$CX,$B$668,рўйхат!$D:$D,$C606)</f>
        <v/>
      </c>
      <c r="BW606" s="35">
        <f>SUMIFS(рўйхат!CH:CH,рўйхат!$CX:$CX,$B$668,рўйхат!$D:$D,$C606)</f>
        <v/>
      </c>
      <c r="BX606" s="36">
        <f>SUMIFS(рўйхат!CI:CI,рўйхат!$CX:$CX,$B$668,рўйхат!$D:$D,$C606)</f>
        <v/>
      </c>
      <c r="BY606" s="35">
        <f>SUMIFS(рўйхат!CJ:CJ,рўйхат!$CX:$CX,$B$668,рўйхат!$D:$D,$C606)</f>
        <v/>
      </c>
      <c r="BZ606" s="36">
        <f>SUMIFS(рўйхат!CK:CK,рўйхат!$CX:$CX,$B$668,рўйхат!$D:$D,$C606)</f>
        <v/>
      </c>
      <c r="CA606" s="35">
        <f>SUMIFS(рўйхат!CL:CL,рўйхат!$CX:$CX,$B$668,рўйхат!$D:$D,$C606)</f>
        <v/>
      </c>
      <c r="CB606" s="36">
        <f>SUMIFS(рўйхат!CM:CM,рўйхат!$CX:$CX,$B$668,рўйхат!$D:$D,$C606)</f>
        <v/>
      </c>
      <c r="CC606" s="35">
        <f>SUMIFS(рўйхат!CN:CN,рўйхат!$CX:$CX,$B$668,рўйхат!$D:$D,$C606)</f>
        <v/>
      </c>
      <c r="CD606" s="36">
        <f>SUMIFS(рўйхат!CO:CO,рўйхат!$CX:$CX,$B$668,рўйхат!$D:$D,$C606)</f>
        <v/>
      </c>
      <c r="CE606" s="77">
        <f>IFERROR(BE606/(Q606+BE606),0)</f>
        <v/>
      </c>
      <c r="CF606" s="78">
        <f>IFERROR(BF606/(R606+BF606),0)</f>
        <v/>
      </c>
    </row>
    <row r="607" hidden="1" outlineLevel="1" ht="30" customFormat="1" customHeight="1" s="8">
      <c r="A607" s="39" t="n"/>
      <c r="B607" s="50" t="n">
        <v>5</v>
      </c>
      <c r="C607" s="38" t="inlineStr">
        <is>
          <t>Аффилланганлик таҳлили (Xt Xarid AI)</t>
        </is>
      </c>
      <c r="D607" s="16" t="n"/>
      <c r="E607" s="35">
        <f>SUMIFS(рўйхат!F:F,рўйхат!$CX:$CX,$B$668,рўйхат!$D:$D,$C607)</f>
        <v/>
      </c>
      <c r="F607" s="36">
        <f>SUMIFS(рўйхат!G:G,рўйхат!$CX:$CX,$B$668,рўйхат!$D:$D,$C607)</f>
        <v/>
      </c>
      <c r="G607" s="35">
        <f>SUMIFS(рўйхат!H:H,рўйхат!$CX:$CX,$B$668,рўйхат!$D:$D,$C607)</f>
        <v/>
      </c>
      <c r="H607" s="36">
        <f>SUMIFS(рўйхат!I:I,рўйхат!$CX:$CX,$B$668,рўйхат!$D:$D,$C607)</f>
        <v/>
      </c>
      <c r="I607" s="35">
        <f>SUMIFS(рўйхат!J:J,рўйхат!$CX:$CX,$B$668,рўйхат!$D:$D,$C607)</f>
        <v/>
      </c>
      <c r="J607" s="36">
        <f>SUMIFS(рўйхат!K:K,рўйхат!$CX:$CX,$B$668,рўйхат!$D:$D,$C607)</f>
        <v/>
      </c>
      <c r="K607" s="35">
        <f>SUMIFS(рўйхат!L:L,рўйхат!$CX:$CX,$B$668,рўйхат!$D:$D,$C607)</f>
        <v/>
      </c>
      <c r="L607" s="36">
        <f>SUMIFS(рўйхат!M:M,рўйхат!$CX:$CX,$B$668,рўйхат!$D:$D,$C607)</f>
        <v/>
      </c>
      <c r="M607" s="35">
        <f>SUMIFS(рўйхат!N:N,рўйхат!$CX:$CX,$B$668,рўйхат!$D:$D,$C607)</f>
        <v/>
      </c>
      <c r="N607" s="36">
        <f>SUMIFS(рўйхат!O:O,рўйхат!$CX:$CX,$B$668,рўйхат!$D:$D,$C607)</f>
        <v/>
      </c>
      <c r="O607" s="34">
        <f>IFERROR(M607/E607,0)</f>
        <v/>
      </c>
      <c r="P607" s="34">
        <f>IFERROR(N607/F607,0)</f>
        <v/>
      </c>
      <c r="Q607" s="35">
        <f>SUMIFS(рўйхат!P:P,рўйхат!$CX:$CX,$B$668,рўйхат!$D:$D,$C607)</f>
        <v/>
      </c>
      <c r="R607" s="36">
        <f>SUMIFS(рўйхат!Q:Q,рўйхат!$CX:$CX,$B$668,рўйхат!$D:$D,$C607)</f>
        <v/>
      </c>
      <c r="S607" s="35">
        <f>SUMIFS(рўйхат!R:R,рўйхат!$CX:$CX,$B$668,рўйхат!$D:$D,$C607)</f>
        <v/>
      </c>
      <c r="T607" s="36">
        <f>SUMIFS(рўйхат!S:S,рўйхат!$CX:$CX,$B$668,рўйхат!$D:$D,$C607)</f>
        <v/>
      </c>
      <c r="U607" s="35">
        <f>SUMIFS(рўйхат!T:T,рўйхат!$CX:$CX,$B$668,рўйхат!$D:$D,$C607)</f>
        <v/>
      </c>
      <c r="V607" s="36">
        <f>SUMIFS(рўйхат!U:U,рўйхат!$CX:$CX,$B$668,рўйхат!$D:$D,$C607)</f>
        <v/>
      </c>
      <c r="W607" s="35">
        <f>SUMIFS(рўйхат!V:V,рўйхат!$CX:$CX,$B$668,рўйхат!$D:$D,$C607)</f>
        <v/>
      </c>
      <c r="X607" s="36">
        <f>SUMIFS(рўйхат!W:W,рўйхат!$CX:$CX,$B$668,рўйхат!$D:$D,$C607)</f>
        <v/>
      </c>
      <c r="Y607" s="35">
        <f>SUMIFS(рўйхат!X:X,рўйхат!$CX:$CX,$B$668,рўйхат!$D:$D,$C607)</f>
        <v/>
      </c>
      <c r="Z607" s="36">
        <f>SUMIFS(рўйхат!Y:Y,рўйхат!$CX:$CX,$B$668,рўйхат!$D:$D,$C607)</f>
        <v/>
      </c>
      <c r="AA607" s="35">
        <f>SUMIFS(рўйхат!Z:Z,рўйхат!$CX:$CX,$B$668,рўйхат!$D:$D,$C607)</f>
        <v/>
      </c>
      <c r="AB607" s="36">
        <f>SUMIFS(рўйхат!AA:AA,рўйхат!$CX:$CX,$B$668,рўйхат!$D:$D,$C607)</f>
        <v/>
      </c>
      <c r="AC607" s="35">
        <f>SUMIFS(рўйхат!AB:AB,рўйхат!$CX:$CX,$B$668,рўйхат!$D:$D,$C607)</f>
        <v/>
      </c>
      <c r="AD607" s="36">
        <f>SUMIFS(рўйхат!AC:AC,рўйхат!$CX:$CX,$B$668,рўйхат!$D:$D,$C607)</f>
        <v/>
      </c>
      <c r="AE607" s="35">
        <f>SUMIFS(рўйхат!AD:AD,рўйхат!$CX:$CX,$B$668,рўйхат!$D:$D,$C607)</f>
        <v/>
      </c>
      <c r="AF607" s="36">
        <f>SUMIFS(рўйхат!AE:AE,рўйхат!$CX:$CX,$B$668,рўйхат!$D:$D,$C607)</f>
        <v/>
      </c>
      <c r="AG607" s="35">
        <f>SUMIFS(рўйхат!AH:AH,рўйхат!$CX:$CX,$B$668,рўйхат!$D:$D,$C607)</f>
        <v/>
      </c>
      <c r="AH607" s="36">
        <f>SUMIFS(рўйхат!AI:AI,рўйхат!$CX:$CX,$B$668,рўйхат!$D:$D,$C607)</f>
        <v/>
      </c>
      <c r="AI607" s="35">
        <f>SUMIFS(рўйхат!AJ:AJ,рўйхат!$CX:$CX,$B$668,рўйхат!$D:$D,$C607)</f>
        <v/>
      </c>
      <c r="AJ607" s="36">
        <f>SUMIFS(рўйхат!AK:AK,рўйхат!$CX:$CX,$B$668,рўйхат!$D:$D,$C607)</f>
        <v/>
      </c>
      <c r="AK607" s="35">
        <f>SUMIFS(рўйхат!AL:AL,рўйхат!$CX:$CX,$B$668,рўйхат!$D:$D,$C607)</f>
        <v/>
      </c>
      <c r="AL607" s="36">
        <f>SUMIFS(рўйхат!AM:AM,рўйхат!$CX:$CX,$B$668,рўйхат!$D:$D,$C607)</f>
        <v/>
      </c>
      <c r="AM607" s="77">
        <f>IFERROR(Q607/E607,0)</f>
        <v/>
      </c>
      <c r="AN607" s="77">
        <f>IFERROR(R607/F607,0)</f>
        <v/>
      </c>
      <c r="AO607" s="35">
        <f>SUMIFS(рўйхат!AX:AX,рўйхат!$CX:$CX,$B$668,рўйхат!$D:$D,$C607)</f>
        <v/>
      </c>
      <c r="AP607" s="36">
        <f>SUMIFS(рўйхат!AY:AY,рўйхат!$CX:$CX,$B$668,рўйхат!$D:$D,$C607)</f>
        <v/>
      </c>
      <c r="AQ607" s="35">
        <f>SUMIFS(рўйхат!AZ:AZ,рўйхат!$CX:$CX,$B$668,рўйхат!$D:$D,$C607)</f>
        <v/>
      </c>
      <c r="AR607" s="36">
        <f>SUMIFS(рўйхат!BA:BA,рўйхат!$CX:$CX,$B$668,рўйхат!$D:$D,$C607)</f>
        <v/>
      </c>
      <c r="AS607" s="35">
        <f>SUMIFS(рўйхат!BB:BB,рўйхат!$CX:$CX,$B$668,рўйхат!$D:$D,$C607)</f>
        <v/>
      </c>
      <c r="AT607" s="36">
        <f>SUMIFS(рўйхат!BC:BC,рўйхат!$CX:$CX,$B$668,рўйхат!$D:$D,$C607)</f>
        <v/>
      </c>
      <c r="AU607" s="35">
        <f>SUMIFS(рўйхат!BD:BD,рўйхат!$CX:$CX,$B$668,рўйхат!$D:$D,$C607)</f>
        <v/>
      </c>
      <c r="AV607" s="36">
        <f>SUMIFS(рўйхат!BE:BE,рўйхат!$CX:$CX,$B$668,рўйхат!$D:$D,$C607)</f>
        <v/>
      </c>
      <c r="AW607" s="35">
        <f>SUMIFS(рўйхат!BF:BF,рўйхат!$CX:$CX,$B$668,рўйхат!$D:$D,$C607)</f>
        <v/>
      </c>
      <c r="AX607" s="36">
        <f>SUMIFS(рўйхат!BG:BG,рўйхат!$CX:$CX,$B$668,рўйхат!$D:$D,$C607)</f>
        <v/>
      </c>
      <c r="AY607" s="35">
        <f>SUMIFS(рўйхат!BH:BH,рўйхат!$CX:$CX,$B$668,рўйхат!$D:$D,$C607)</f>
        <v/>
      </c>
      <c r="AZ607" s="36">
        <f>SUMIFS(рўйхат!BI:BI,рўйхат!$CX:$CX,$B$668,рўйхат!$D:$D,$C607)</f>
        <v/>
      </c>
      <c r="BA607" s="35">
        <f>SUMIFS(рўйхат!BJ:BJ,рўйхат!$CX:$CX,$B$668,рўйхат!$D:$D,$C607)</f>
        <v/>
      </c>
      <c r="BB607" s="36">
        <f>SUMIFS(рўйхат!BK:BK,рўйхат!$CX:$CX,$B$668,рўйхат!$D:$D,$C607)</f>
        <v/>
      </c>
      <c r="BC607" s="77">
        <f>IFERROR(AO607/E607,0)</f>
        <v/>
      </c>
      <c r="BD607" s="77">
        <f>IFERROR(AP607/F607,0)</f>
        <v/>
      </c>
      <c r="BE607" s="35">
        <f>SUMIFS(рўйхат!BL:BL,рўйхат!$CX:$CX,$B$668,рўйхат!$D:$D,$C607)</f>
        <v/>
      </c>
      <c r="BF607" s="36">
        <f>SUMIFS(рўйхат!BM:BM,рўйхат!$CX:$CX,$B$668,рўйхат!$D:$D,$C607)</f>
        <v/>
      </c>
      <c r="BG607" s="35">
        <f>SUMIFS(рўйхат!BN:BN,рўйхат!$CX:$CX,$B$668,рўйхат!$D:$D,$C607)</f>
        <v/>
      </c>
      <c r="BH607" s="36">
        <f>SUMIFS(рўйхат!BO:BO,рўйхат!$CX:$CX,$B$668,рўйхат!$D:$D,$C607)</f>
        <v/>
      </c>
      <c r="BI607" s="35">
        <f>SUMIFS(рўйхат!BP:BP,рўйхат!$CX:$CX,$B$668,рўйхат!$D:$D,$C607)</f>
        <v/>
      </c>
      <c r="BJ607" s="36">
        <f>SUMIFS(рўйхат!BQ:BQ,рўйхат!$CX:$CX,$B$668,рўйхат!$D:$D,$C607)</f>
        <v/>
      </c>
      <c r="BK607" s="35">
        <f>SUMIFS(рўйхат!BR:BR,рўйхат!$CX:$CX,$B$668,рўйхат!$D:$D,$C607)</f>
        <v/>
      </c>
      <c r="BL607" s="36">
        <f>SUMIFS(рўйхат!BS:BS,рўйхат!$CX:$CX,$B$668,рўйхат!$D:$D,$C607)</f>
        <v/>
      </c>
      <c r="BM607" s="35">
        <f>SUMIFS(рўйхат!BT:BT,рўйхат!$CX:$CX,$B$668,рўйхат!$D:$D,$C607)</f>
        <v/>
      </c>
      <c r="BN607" s="36">
        <f>SUMIFS(рўйхат!BU:BU,рўйхат!$CX:$CX,$B$668,рўйхат!$D:$D,$C607)</f>
        <v/>
      </c>
      <c r="BO607" s="35">
        <f>SUMIFS(рўйхат!BX:BX,рўйхат!$CX:$CX,$B$668,рўйхат!$D:$D,$C607)</f>
        <v/>
      </c>
      <c r="BP607" s="36">
        <f>SUMIFS(рўйхат!BY:BY,рўйхат!$CX:$CX,$B$668,рўйхат!$D:$D,$C607)</f>
        <v/>
      </c>
      <c r="BQ607" s="35">
        <f>SUMIFS(рўйхат!BZ:BZ,рўйхат!$CX:$CX,$B$668,рўйхат!$D:$D,$C607)</f>
        <v/>
      </c>
      <c r="BR607" s="36">
        <f>SUMIFS(рўйхат!CA:CA,рўйхат!$CX:$CX,$B$668,рўйхат!$D:$D,$C607)</f>
        <v/>
      </c>
      <c r="BS607" s="35">
        <f>SUMIFS(рўйхат!CB:CB,рўйхат!$CX:$CX,$B$668,рўйхат!$D:$D,$C607)</f>
        <v/>
      </c>
      <c r="BT607" s="36">
        <f>SUMIFS(рўйхат!CC:CC,рўйхат!$CX:$CX,$B$668,рўйхат!$D:$D,$C607)</f>
        <v/>
      </c>
      <c r="BU607" s="35">
        <f>SUMIFS(рўйхат!CD:CD,рўйхат!$CX:$CX,$B$668,рўйхат!$D:$D,$C607)</f>
        <v/>
      </c>
      <c r="BV607" s="36">
        <f>SUMIFS(рўйхат!CE:CE,рўйхат!$CX:$CX,$B$668,рўйхат!$D:$D,$C607)</f>
        <v/>
      </c>
      <c r="BW607" s="35">
        <f>SUMIFS(рўйхат!CH:CH,рўйхат!$CX:$CX,$B$668,рўйхат!$D:$D,$C607)</f>
        <v/>
      </c>
      <c r="BX607" s="36">
        <f>SUMIFS(рўйхат!CI:CI,рўйхат!$CX:$CX,$B$668,рўйхат!$D:$D,$C607)</f>
        <v/>
      </c>
      <c r="BY607" s="35">
        <f>SUMIFS(рўйхат!CJ:CJ,рўйхат!$CX:$CX,$B$668,рўйхат!$D:$D,$C607)</f>
        <v/>
      </c>
      <c r="BZ607" s="36">
        <f>SUMIFS(рўйхат!CK:CK,рўйхат!$CX:$CX,$B$668,рўйхат!$D:$D,$C607)</f>
        <v/>
      </c>
      <c r="CA607" s="35">
        <f>SUMIFS(рўйхат!CL:CL,рўйхат!$CX:$CX,$B$668,рўйхат!$D:$D,$C607)</f>
        <v/>
      </c>
      <c r="CB607" s="36">
        <f>SUMIFS(рўйхат!CM:CM,рўйхат!$CX:$CX,$B$668,рўйхат!$D:$D,$C607)</f>
        <v/>
      </c>
      <c r="CC607" s="35">
        <f>SUMIFS(рўйхат!CN:CN,рўйхат!$CX:$CX,$B$668,рўйхат!$D:$D,$C607)</f>
        <v/>
      </c>
      <c r="CD607" s="36">
        <f>SUMIFS(рўйхат!CO:CO,рўйхат!$CX:$CX,$B$668,рўйхат!$D:$D,$C607)</f>
        <v/>
      </c>
      <c r="CE607" s="77">
        <f>IFERROR(BE607/(Q607+BE607),0)</f>
        <v/>
      </c>
      <c r="CF607" s="78">
        <f>IFERROR(BF607/(R607+BF607),0)</f>
        <v/>
      </c>
    </row>
    <row r="608" hidden="1" outlineLevel="1" ht="30" customFormat="1" customHeight="1" s="8">
      <c r="A608" s="39" t="n"/>
      <c r="B608" s="50" t="n">
        <v>6</v>
      </c>
      <c r="C608" s="38" t="inlineStr">
        <is>
          <t>Банк ходимлари ҳамда уларнинг яқин қариндошларининг муаммолик кредит маблағлари (баланс)</t>
        </is>
      </c>
      <c r="D608" s="16" t="n"/>
      <c r="E608" s="35">
        <f>SUMIFS(рўйхат!F:F,рўйхат!$CX:$CX,$B$668,рўйхат!$D:$D,$C608)</f>
        <v/>
      </c>
      <c r="F608" s="36">
        <f>SUMIFS(рўйхат!G:G,рўйхат!$CX:$CX,$B$668,рўйхат!$D:$D,$C608)</f>
        <v/>
      </c>
      <c r="G608" s="35">
        <f>SUMIFS(рўйхат!H:H,рўйхат!$CX:$CX,$B$668,рўйхат!$D:$D,$C608)</f>
        <v/>
      </c>
      <c r="H608" s="36">
        <f>SUMIFS(рўйхат!I:I,рўйхат!$CX:$CX,$B$668,рўйхат!$D:$D,$C608)</f>
        <v/>
      </c>
      <c r="I608" s="35">
        <f>SUMIFS(рўйхат!J:J,рўйхат!$CX:$CX,$B$668,рўйхат!$D:$D,$C608)</f>
        <v/>
      </c>
      <c r="J608" s="36">
        <f>SUMIFS(рўйхат!K:K,рўйхат!$CX:$CX,$B$668,рўйхат!$D:$D,$C608)</f>
        <v/>
      </c>
      <c r="K608" s="35">
        <f>SUMIFS(рўйхат!L:L,рўйхат!$CX:$CX,$B$668,рўйхат!$D:$D,$C608)</f>
        <v/>
      </c>
      <c r="L608" s="36">
        <f>SUMIFS(рўйхат!M:M,рўйхат!$CX:$CX,$B$668,рўйхат!$D:$D,$C608)</f>
        <v/>
      </c>
      <c r="M608" s="35">
        <f>SUMIFS(рўйхат!N:N,рўйхат!$CX:$CX,$B$668,рўйхат!$D:$D,$C608)</f>
        <v/>
      </c>
      <c r="N608" s="36">
        <f>SUMIFS(рўйхат!O:O,рўйхат!$CX:$CX,$B$668,рўйхат!$D:$D,$C608)</f>
        <v/>
      </c>
      <c r="O608" s="34">
        <f>IFERROR(M608/E608,0)</f>
        <v/>
      </c>
      <c r="P608" s="34">
        <f>IFERROR(N608/F608,0)</f>
        <v/>
      </c>
      <c r="Q608" s="35">
        <f>SUMIFS(рўйхат!P:P,рўйхат!$CX:$CX,$B$668,рўйхат!$D:$D,$C608)</f>
        <v/>
      </c>
      <c r="R608" s="36">
        <f>SUMIFS(рўйхат!Q:Q,рўйхат!$CX:$CX,$B$668,рўйхат!$D:$D,$C608)</f>
        <v/>
      </c>
      <c r="S608" s="35">
        <f>SUMIFS(рўйхат!R:R,рўйхат!$CX:$CX,$B$668,рўйхат!$D:$D,$C608)</f>
        <v/>
      </c>
      <c r="T608" s="36">
        <f>SUMIFS(рўйхат!S:S,рўйхат!$CX:$CX,$B$668,рўйхат!$D:$D,$C608)</f>
        <v/>
      </c>
      <c r="U608" s="35">
        <f>SUMIFS(рўйхат!T:T,рўйхат!$CX:$CX,$B$668,рўйхат!$D:$D,$C608)</f>
        <v/>
      </c>
      <c r="V608" s="36">
        <f>SUMIFS(рўйхат!U:U,рўйхат!$CX:$CX,$B$668,рўйхат!$D:$D,$C608)</f>
        <v/>
      </c>
      <c r="W608" s="35">
        <f>SUMIFS(рўйхат!V:V,рўйхат!$CX:$CX,$B$668,рўйхат!$D:$D,$C608)</f>
        <v/>
      </c>
      <c r="X608" s="36">
        <f>SUMIFS(рўйхат!W:W,рўйхат!$CX:$CX,$B$668,рўйхат!$D:$D,$C608)</f>
        <v/>
      </c>
      <c r="Y608" s="35">
        <f>SUMIFS(рўйхат!X:X,рўйхат!$CX:$CX,$B$668,рўйхат!$D:$D,$C608)</f>
        <v/>
      </c>
      <c r="Z608" s="36">
        <f>SUMIFS(рўйхат!Y:Y,рўйхат!$CX:$CX,$B$668,рўйхат!$D:$D,$C608)</f>
        <v/>
      </c>
      <c r="AA608" s="35">
        <f>SUMIFS(рўйхат!Z:Z,рўйхат!$CX:$CX,$B$668,рўйхат!$D:$D,$C608)</f>
        <v/>
      </c>
      <c r="AB608" s="36">
        <f>SUMIFS(рўйхат!AA:AA,рўйхат!$CX:$CX,$B$668,рўйхат!$D:$D,$C608)</f>
        <v/>
      </c>
      <c r="AC608" s="35">
        <f>SUMIFS(рўйхат!AB:AB,рўйхат!$CX:$CX,$B$668,рўйхат!$D:$D,$C608)</f>
        <v/>
      </c>
      <c r="AD608" s="36">
        <f>SUMIFS(рўйхат!AC:AC,рўйхат!$CX:$CX,$B$668,рўйхат!$D:$D,$C608)</f>
        <v/>
      </c>
      <c r="AE608" s="35">
        <f>SUMIFS(рўйхат!AD:AD,рўйхат!$CX:$CX,$B$668,рўйхат!$D:$D,$C608)</f>
        <v/>
      </c>
      <c r="AF608" s="36">
        <f>SUMIFS(рўйхат!AE:AE,рўйхат!$CX:$CX,$B$668,рўйхат!$D:$D,$C608)</f>
        <v/>
      </c>
      <c r="AG608" s="35">
        <f>SUMIFS(рўйхат!AH:AH,рўйхат!$CX:$CX,$B$668,рўйхат!$D:$D,$C608)</f>
        <v/>
      </c>
      <c r="AH608" s="36">
        <f>SUMIFS(рўйхат!AI:AI,рўйхат!$CX:$CX,$B$668,рўйхат!$D:$D,$C608)</f>
        <v/>
      </c>
      <c r="AI608" s="35">
        <f>SUMIFS(рўйхат!AJ:AJ,рўйхат!$CX:$CX,$B$668,рўйхат!$D:$D,$C608)</f>
        <v/>
      </c>
      <c r="AJ608" s="36">
        <f>SUMIFS(рўйхат!AK:AK,рўйхат!$CX:$CX,$B$668,рўйхат!$D:$D,$C608)</f>
        <v/>
      </c>
      <c r="AK608" s="35">
        <f>SUMIFS(рўйхат!AL:AL,рўйхат!$CX:$CX,$B$668,рўйхат!$D:$D,$C608)</f>
        <v/>
      </c>
      <c r="AL608" s="36">
        <f>SUMIFS(рўйхат!AM:AM,рўйхат!$CX:$CX,$B$668,рўйхат!$D:$D,$C608)</f>
        <v/>
      </c>
      <c r="AM608" s="77">
        <f>IFERROR(Q608/E608,0)</f>
        <v/>
      </c>
      <c r="AN608" s="77">
        <f>IFERROR(R608/F608,0)</f>
        <v/>
      </c>
      <c r="AO608" s="35">
        <f>SUMIFS(рўйхат!AX:AX,рўйхат!$CX:$CX,$B$668,рўйхат!$D:$D,$C608)</f>
        <v/>
      </c>
      <c r="AP608" s="36">
        <f>SUMIFS(рўйхат!AY:AY,рўйхат!$CX:$CX,$B$668,рўйхат!$D:$D,$C608)</f>
        <v/>
      </c>
      <c r="AQ608" s="35">
        <f>SUMIFS(рўйхат!AZ:AZ,рўйхат!$CX:$CX,$B$668,рўйхат!$D:$D,$C608)</f>
        <v/>
      </c>
      <c r="AR608" s="36">
        <f>SUMIFS(рўйхат!BA:BA,рўйхат!$CX:$CX,$B$668,рўйхат!$D:$D,$C608)</f>
        <v/>
      </c>
      <c r="AS608" s="35">
        <f>SUMIFS(рўйхат!BB:BB,рўйхат!$CX:$CX,$B$668,рўйхат!$D:$D,$C608)</f>
        <v/>
      </c>
      <c r="AT608" s="36">
        <f>SUMIFS(рўйхат!BC:BC,рўйхат!$CX:$CX,$B$668,рўйхат!$D:$D,$C608)</f>
        <v/>
      </c>
      <c r="AU608" s="35">
        <f>SUMIFS(рўйхат!BD:BD,рўйхат!$CX:$CX,$B$668,рўйхат!$D:$D,$C608)</f>
        <v/>
      </c>
      <c r="AV608" s="36">
        <f>SUMIFS(рўйхат!BE:BE,рўйхат!$CX:$CX,$B$668,рўйхат!$D:$D,$C608)</f>
        <v/>
      </c>
      <c r="AW608" s="35">
        <f>SUMIFS(рўйхат!BF:BF,рўйхат!$CX:$CX,$B$668,рўйхат!$D:$D,$C608)</f>
        <v/>
      </c>
      <c r="AX608" s="36">
        <f>SUMIFS(рўйхат!BG:BG,рўйхат!$CX:$CX,$B$668,рўйхат!$D:$D,$C608)</f>
        <v/>
      </c>
      <c r="AY608" s="35">
        <f>SUMIFS(рўйхат!BH:BH,рўйхат!$CX:$CX,$B$668,рўйхат!$D:$D,$C608)</f>
        <v/>
      </c>
      <c r="AZ608" s="36">
        <f>SUMIFS(рўйхат!BI:BI,рўйхат!$CX:$CX,$B$668,рўйхат!$D:$D,$C608)</f>
        <v/>
      </c>
      <c r="BA608" s="35">
        <f>SUMIFS(рўйхат!BJ:BJ,рўйхат!$CX:$CX,$B$668,рўйхат!$D:$D,$C608)</f>
        <v/>
      </c>
      <c r="BB608" s="36">
        <f>SUMIFS(рўйхат!BK:BK,рўйхат!$CX:$CX,$B$668,рўйхат!$D:$D,$C608)</f>
        <v/>
      </c>
      <c r="BC608" s="77">
        <f>IFERROR(AO608/E608,0)</f>
        <v/>
      </c>
      <c r="BD608" s="77">
        <f>IFERROR(AP608/F608,0)</f>
        <v/>
      </c>
      <c r="BE608" s="35">
        <f>SUMIFS(рўйхат!BL:BL,рўйхат!$CX:$CX,$B$668,рўйхат!$D:$D,$C608)</f>
        <v/>
      </c>
      <c r="BF608" s="36">
        <f>SUMIFS(рўйхат!BM:BM,рўйхат!$CX:$CX,$B$668,рўйхат!$D:$D,$C608)</f>
        <v/>
      </c>
      <c r="BG608" s="35">
        <f>SUMIFS(рўйхат!BN:BN,рўйхат!$CX:$CX,$B$668,рўйхат!$D:$D,$C608)</f>
        <v/>
      </c>
      <c r="BH608" s="36">
        <f>SUMIFS(рўйхат!BO:BO,рўйхат!$CX:$CX,$B$668,рўйхат!$D:$D,$C608)</f>
        <v/>
      </c>
      <c r="BI608" s="35">
        <f>SUMIFS(рўйхат!BP:BP,рўйхат!$CX:$CX,$B$668,рўйхат!$D:$D,$C608)</f>
        <v/>
      </c>
      <c r="BJ608" s="36">
        <f>SUMIFS(рўйхат!BQ:BQ,рўйхат!$CX:$CX,$B$668,рўйхат!$D:$D,$C608)</f>
        <v/>
      </c>
      <c r="BK608" s="35">
        <f>SUMIFS(рўйхат!BR:BR,рўйхат!$CX:$CX,$B$668,рўйхат!$D:$D,$C608)</f>
        <v/>
      </c>
      <c r="BL608" s="36">
        <f>SUMIFS(рўйхат!BS:BS,рўйхат!$CX:$CX,$B$668,рўйхат!$D:$D,$C608)</f>
        <v/>
      </c>
      <c r="BM608" s="35">
        <f>SUMIFS(рўйхат!BT:BT,рўйхат!$CX:$CX,$B$668,рўйхат!$D:$D,$C608)</f>
        <v/>
      </c>
      <c r="BN608" s="36">
        <f>SUMIFS(рўйхат!BU:BU,рўйхат!$CX:$CX,$B$668,рўйхат!$D:$D,$C608)</f>
        <v/>
      </c>
      <c r="BO608" s="35">
        <f>SUMIFS(рўйхат!BX:BX,рўйхат!$CX:$CX,$B$668,рўйхат!$D:$D,$C608)</f>
        <v/>
      </c>
      <c r="BP608" s="36">
        <f>SUMIFS(рўйхат!BY:BY,рўйхат!$CX:$CX,$B$668,рўйхат!$D:$D,$C608)</f>
        <v/>
      </c>
      <c r="BQ608" s="35">
        <f>SUMIFS(рўйхат!BZ:BZ,рўйхат!$CX:$CX,$B$668,рўйхат!$D:$D,$C608)</f>
        <v/>
      </c>
      <c r="BR608" s="36">
        <f>SUMIFS(рўйхат!CA:CA,рўйхат!$CX:$CX,$B$668,рўйхат!$D:$D,$C608)</f>
        <v/>
      </c>
      <c r="BS608" s="35">
        <f>SUMIFS(рўйхат!CB:CB,рўйхат!$CX:$CX,$B$668,рўйхат!$D:$D,$C608)</f>
        <v/>
      </c>
      <c r="BT608" s="36">
        <f>SUMIFS(рўйхат!CC:CC,рўйхат!$CX:$CX,$B$668,рўйхат!$D:$D,$C608)</f>
        <v/>
      </c>
      <c r="BU608" s="35">
        <f>SUMIFS(рўйхат!CD:CD,рўйхат!$CX:$CX,$B$668,рўйхат!$D:$D,$C608)</f>
        <v/>
      </c>
      <c r="BV608" s="36">
        <f>SUMIFS(рўйхат!CE:CE,рўйхат!$CX:$CX,$B$668,рўйхат!$D:$D,$C608)</f>
        <v/>
      </c>
      <c r="BW608" s="35">
        <f>SUMIFS(рўйхат!CH:CH,рўйхат!$CX:$CX,$B$668,рўйхат!$D:$D,$C608)</f>
        <v/>
      </c>
      <c r="BX608" s="36">
        <f>SUMIFS(рўйхат!CI:CI,рўйхат!$CX:$CX,$B$668,рўйхат!$D:$D,$C608)</f>
        <v/>
      </c>
      <c r="BY608" s="35">
        <f>SUMIFS(рўйхат!CJ:CJ,рўйхат!$CX:$CX,$B$668,рўйхат!$D:$D,$C608)</f>
        <v/>
      </c>
      <c r="BZ608" s="36">
        <f>SUMIFS(рўйхат!CK:CK,рўйхат!$CX:$CX,$B$668,рўйхат!$D:$D,$C608)</f>
        <v/>
      </c>
      <c r="CA608" s="35">
        <f>SUMIFS(рўйхат!CL:CL,рўйхат!$CX:$CX,$B$668,рўйхат!$D:$D,$C608)</f>
        <v/>
      </c>
      <c r="CB608" s="36">
        <f>SUMIFS(рўйхат!CM:CM,рўйхат!$CX:$CX,$B$668,рўйхат!$D:$D,$C608)</f>
        <v/>
      </c>
      <c r="CC608" s="35">
        <f>SUMIFS(рўйхат!CN:CN,рўйхат!$CX:$CX,$B$668,рўйхат!$D:$D,$C608)</f>
        <v/>
      </c>
      <c r="CD608" s="36">
        <f>SUMIFS(рўйхат!CO:CO,рўйхат!$CX:$CX,$B$668,рўйхат!$D:$D,$C608)</f>
        <v/>
      </c>
      <c r="CE608" s="77">
        <f>IFERROR(BE608/(Q608+BE608),0)</f>
        <v/>
      </c>
      <c r="CF608" s="78">
        <f>IFERROR(BF608/(R608+BF608),0)</f>
        <v/>
      </c>
    </row>
    <row r="609" hidden="1" outlineLevel="1" ht="30" customFormat="1" customHeight="1" s="8">
      <c r="A609" s="39" t="n"/>
      <c r="B609" s="50" t="n">
        <v>7</v>
      </c>
      <c r="C609" s="38" t="inlineStr">
        <is>
          <t>Буюртмачилар томонидан салохиятсиз корхоналар билан тузилган шартномалар</t>
        </is>
      </c>
      <c r="D609" s="16" t="n"/>
      <c r="E609" s="35">
        <f>SUMIFS(рўйхат!F:F,рўйхат!$CX:$CX,$B$668,рўйхат!$D:$D,$C609)</f>
        <v/>
      </c>
      <c r="F609" s="36">
        <f>SUMIFS(рўйхат!G:G,рўйхат!$CX:$CX,$B$668,рўйхат!$D:$D,$C609)</f>
        <v/>
      </c>
      <c r="G609" s="35">
        <f>SUMIFS(рўйхат!H:H,рўйхат!$CX:$CX,$B$668,рўйхат!$D:$D,$C609)</f>
        <v/>
      </c>
      <c r="H609" s="36">
        <f>SUMIFS(рўйхат!I:I,рўйхат!$CX:$CX,$B$668,рўйхат!$D:$D,$C609)</f>
        <v/>
      </c>
      <c r="I609" s="35">
        <f>SUMIFS(рўйхат!J:J,рўйхат!$CX:$CX,$B$668,рўйхат!$D:$D,$C609)</f>
        <v/>
      </c>
      <c r="J609" s="36">
        <f>SUMIFS(рўйхат!K:K,рўйхат!$CX:$CX,$B$668,рўйхат!$D:$D,$C609)</f>
        <v/>
      </c>
      <c r="K609" s="35">
        <f>SUMIFS(рўйхат!L:L,рўйхат!$CX:$CX,$B$668,рўйхат!$D:$D,$C609)</f>
        <v/>
      </c>
      <c r="L609" s="36">
        <f>SUMIFS(рўйхат!M:M,рўйхат!$CX:$CX,$B$668,рўйхат!$D:$D,$C609)</f>
        <v/>
      </c>
      <c r="M609" s="35">
        <f>SUMIFS(рўйхат!N:N,рўйхат!$CX:$CX,$B$668,рўйхат!$D:$D,$C609)</f>
        <v/>
      </c>
      <c r="N609" s="36">
        <f>SUMIFS(рўйхат!O:O,рўйхат!$CX:$CX,$B$668,рўйхат!$D:$D,$C609)</f>
        <v/>
      </c>
      <c r="O609" s="34">
        <f>IFERROR(M609/E609,0)</f>
        <v/>
      </c>
      <c r="P609" s="34">
        <f>IFERROR(N609/F609,0)</f>
        <v/>
      </c>
      <c r="Q609" s="35">
        <f>SUMIFS(рўйхат!P:P,рўйхат!$CX:$CX,$B$668,рўйхат!$D:$D,$C609)</f>
        <v/>
      </c>
      <c r="R609" s="36">
        <f>SUMIFS(рўйхат!Q:Q,рўйхат!$CX:$CX,$B$668,рўйхат!$D:$D,$C609)</f>
        <v/>
      </c>
      <c r="S609" s="35">
        <f>SUMIFS(рўйхат!R:R,рўйхат!$CX:$CX,$B$668,рўйхат!$D:$D,$C609)</f>
        <v/>
      </c>
      <c r="T609" s="36">
        <f>SUMIFS(рўйхат!S:S,рўйхат!$CX:$CX,$B$668,рўйхат!$D:$D,$C609)</f>
        <v/>
      </c>
      <c r="U609" s="35">
        <f>SUMIFS(рўйхат!T:T,рўйхат!$CX:$CX,$B$668,рўйхат!$D:$D,$C609)</f>
        <v/>
      </c>
      <c r="V609" s="36">
        <f>SUMIFS(рўйхат!U:U,рўйхат!$CX:$CX,$B$668,рўйхат!$D:$D,$C609)</f>
        <v/>
      </c>
      <c r="W609" s="35">
        <f>SUMIFS(рўйхат!V:V,рўйхат!$CX:$CX,$B$668,рўйхат!$D:$D,$C609)</f>
        <v/>
      </c>
      <c r="X609" s="36">
        <f>SUMIFS(рўйхат!W:W,рўйхат!$CX:$CX,$B$668,рўйхат!$D:$D,$C609)</f>
        <v/>
      </c>
      <c r="Y609" s="35">
        <f>SUMIFS(рўйхат!X:X,рўйхат!$CX:$CX,$B$668,рўйхат!$D:$D,$C609)</f>
        <v/>
      </c>
      <c r="Z609" s="36">
        <f>SUMIFS(рўйхат!Y:Y,рўйхат!$CX:$CX,$B$668,рўйхат!$D:$D,$C609)</f>
        <v/>
      </c>
      <c r="AA609" s="35">
        <f>SUMIFS(рўйхат!Z:Z,рўйхат!$CX:$CX,$B$668,рўйхат!$D:$D,$C609)</f>
        <v/>
      </c>
      <c r="AB609" s="36">
        <f>SUMIFS(рўйхат!AA:AA,рўйхат!$CX:$CX,$B$668,рўйхат!$D:$D,$C609)</f>
        <v/>
      </c>
      <c r="AC609" s="35">
        <f>SUMIFS(рўйхат!AB:AB,рўйхат!$CX:$CX,$B$668,рўйхат!$D:$D,$C609)</f>
        <v/>
      </c>
      <c r="AD609" s="36">
        <f>SUMIFS(рўйхат!AC:AC,рўйхат!$CX:$CX,$B$668,рўйхат!$D:$D,$C609)</f>
        <v/>
      </c>
      <c r="AE609" s="35">
        <f>SUMIFS(рўйхат!AD:AD,рўйхат!$CX:$CX,$B$668,рўйхат!$D:$D,$C609)</f>
        <v/>
      </c>
      <c r="AF609" s="36">
        <f>SUMIFS(рўйхат!AE:AE,рўйхат!$CX:$CX,$B$668,рўйхат!$D:$D,$C609)</f>
        <v/>
      </c>
      <c r="AG609" s="35">
        <f>SUMIFS(рўйхат!AH:AH,рўйхат!$CX:$CX,$B$668,рўйхат!$D:$D,$C609)</f>
        <v/>
      </c>
      <c r="AH609" s="36">
        <f>SUMIFS(рўйхат!AI:AI,рўйхат!$CX:$CX,$B$668,рўйхат!$D:$D,$C609)</f>
        <v/>
      </c>
      <c r="AI609" s="35">
        <f>SUMIFS(рўйхат!AJ:AJ,рўйхат!$CX:$CX,$B$668,рўйхат!$D:$D,$C609)</f>
        <v/>
      </c>
      <c r="AJ609" s="36">
        <f>SUMIFS(рўйхат!AK:AK,рўйхат!$CX:$CX,$B$668,рўйхат!$D:$D,$C609)</f>
        <v/>
      </c>
      <c r="AK609" s="35">
        <f>SUMIFS(рўйхат!AL:AL,рўйхат!$CX:$CX,$B$668,рўйхат!$D:$D,$C609)</f>
        <v/>
      </c>
      <c r="AL609" s="36">
        <f>SUMIFS(рўйхат!AM:AM,рўйхат!$CX:$CX,$B$668,рўйхат!$D:$D,$C609)</f>
        <v/>
      </c>
      <c r="AM609" s="77">
        <f>IFERROR(Q609/E609,0)</f>
        <v/>
      </c>
      <c r="AN609" s="77">
        <f>IFERROR(R609/F609,0)</f>
        <v/>
      </c>
      <c r="AO609" s="35">
        <f>SUMIFS(рўйхат!AX:AX,рўйхат!$CX:$CX,$B$668,рўйхат!$D:$D,$C609)</f>
        <v/>
      </c>
      <c r="AP609" s="36">
        <f>SUMIFS(рўйхат!AY:AY,рўйхат!$CX:$CX,$B$668,рўйхат!$D:$D,$C609)</f>
        <v/>
      </c>
      <c r="AQ609" s="35">
        <f>SUMIFS(рўйхат!AZ:AZ,рўйхат!$CX:$CX,$B$668,рўйхат!$D:$D,$C609)</f>
        <v/>
      </c>
      <c r="AR609" s="36">
        <f>SUMIFS(рўйхат!BA:BA,рўйхат!$CX:$CX,$B$668,рўйхат!$D:$D,$C609)</f>
        <v/>
      </c>
      <c r="AS609" s="35">
        <f>SUMIFS(рўйхат!BB:BB,рўйхат!$CX:$CX,$B$668,рўйхат!$D:$D,$C609)</f>
        <v/>
      </c>
      <c r="AT609" s="36">
        <f>SUMIFS(рўйхат!BC:BC,рўйхат!$CX:$CX,$B$668,рўйхат!$D:$D,$C609)</f>
        <v/>
      </c>
      <c r="AU609" s="35">
        <f>SUMIFS(рўйхат!BD:BD,рўйхат!$CX:$CX,$B$668,рўйхат!$D:$D,$C609)</f>
        <v/>
      </c>
      <c r="AV609" s="36">
        <f>SUMIFS(рўйхат!BE:BE,рўйхат!$CX:$CX,$B$668,рўйхат!$D:$D,$C609)</f>
        <v/>
      </c>
      <c r="AW609" s="35">
        <f>SUMIFS(рўйхат!BF:BF,рўйхат!$CX:$CX,$B$668,рўйхат!$D:$D,$C609)</f>
        <v/>
      </c>
      <c r="AX609" s="36">
        <f>SUMIFS(рўйхат!BG:BG,рўйхат!$CX:$CX,$B$668,рўйхат!$D:$D,$C609)</f>
        <v/>
      </c>
      <c r="AY609" s="35">
        <f>SUMIFS(рўйхат!BH:BH,рўйхат!$CX:$CX,$B$668,рўйхат!$D:$D,$C609)</f>
        <v/>
      </c>
      <c r="AZ609" s="36">
        <f>SUMIFS(рўйхат!BI:BI,рўйхат!$CX:$CX,$B$668,рўйхат!$D:$D,$C609)</f>
        <v/>
      </c>
      <c r="BA609" s="35">
        <f>SUMIFS(рўйхат!BJ:BJ,рўйхат!$CX:$CX,$B$668,рўйхат!$D:$D,$C609)</f>
        <v/>
      </c>
      <c r="BB609" s="36">
        <f>SUMIFS(рўйхат!BK:BK,рўйхат!$CX:$CX,$B$668,рўйхат!$D:$D,$C609)</f>
        <v/>
      </c>
      <c r="BC609" s="77">
        <f>IFERROR(AO609/E609,0)</f>
        <v/>
      </c>
      <c r="BD609" s="77">
        <f>IFERROR(AP609/F609,0)</f>
        <v/>
      </c>
      <c r="BE609" s="35">
        <f>SUMIFS(рўйхат!BL:BL,рўйхат!$CX:$CX,$B$668,рўйхат!$D:$D,$C609)</f>
        <v/>
      </c>
      <c r="BF609" s="36">
        <f>SUMIFS(рўйхат!BM:BM,рўйхат!$CX:$CX,$B$668,рўйхат!$D:$D,$C609)</f>
        <v/>
      </c>
      <c r="BG609" s="35">
        <f>SUMIFS(рўйхат!BN:BN,рўйхат!$CX:$CX,$B$668,рўйхат!$D:$D,$C609)</f>
        <v/>
      </c>
      <c r="BH609" s="36">
        <f>SUMIFS(рўйхат!BO:BO,рўйхат!$CX:$CX,$B$668,рўйхат!$D:$D,$C609)</f>
        <v/>
      </c>
      <c r="BI609" s="35">
        <f>SUMIFS(рўйхат!BP:BP,рўйхат!$CX:$CX,$B$668,рўйхат!$D:$D,$C609)</f>
        <v/>
      </c>
      <c r="BJ609" s="36">
        <f>SUMIFS(рўйхат!BQ:BQ,рўйхат!$CX:$CX,$B$668,рўйхат!$D:$D,$C609)</f>
        <v/>
      </c>
      <c r="BK609" s="35">
        <f>SUMIFS(рўйхат!BR:BR,рўйхат!$CX:$CX,$B$668,рўйхат!$D:$D,$C609)</f>
        <v/>
      </c>
      <c r="BL609" s="36">
        <f>SUMIFS(рўйхат!BS:BS,рўйхат!$CX:$CX,$B$668,рўйхат!$D:$D,$C609)</f>
        <v/>
      </c>
      <c r="BM609" s="35">
        <f>SUMIFS(рўйхат!BT:BT,рўйхат!$CX:$CX,$B$668,рўйхат!$D:$D,$C609)</f>
        <v/>
      </c>
      <c r="BN609" s="36">
        <f>SUMIFS(рўйхат!BU:BU,рўйхат!$CX:$CX,$B$668,рўйхат!$D:$D,$C609)</f>
        <v/>
      </c>
      <c r="BO609" s="35">
        <f>SUMIFS(рўйхат!BX:BX,рўйхат!$CX:$CX,$B$668,рўйхат!$D:$D,$C609)</f>
        <v/>
      </c>
      <c r="BP609" s="36">
        <f>SUMIFS(рўйхат!BY:BY,рўйхат!$CX:$CX,$B$668,рўйхат!$D:$D,$C609)</f>
        <v/>
      </c>
      <c r="BQ609" s="35">
        <f>SUMIFS(рўйхат!BZ:BZ,рўйхат!$CX:$CX,$B$668,рўйхат!$D:$D,$C609)</f>
        <v/>
      </c>
      <c r="BR609" s="36">
        <f>SUMIFS(рўйхат!CA:CA,рўйхат!$CX:$CX,$B$668,рўйхат!$D:$D,$C609)</f>
        <v/>
      </c>
      <c r="BS609" s="35">
        <f>SUMIFS(рўйхат!CB:CB,рўйхат!$CX:$CX,$B$668,рўйхат!$D:$D,$C609)</f>
        <v/>
      </c>
      <c r="BT609" s="36">
        <f>SUMIFS(рўйхат!CC:CC,рўйхат!$CX:$CX,$B$668,рўйхат!$D:$D,$C609)</f>
        <v/>
      </c>
      <c r="BU609" s="35">
        <f>SUMIFS(рўйхат!CD:CD,рўйхат!$CX:$CX,$B$668,рўйхат!$D:$D,$C609)</f>
        <v/>
      </c>
      <c r="BV609" s="36">
        <f>SUMIFS(рўйхат!CE:CE,рўйхат!$CX:$CX,$B$668,рўйхат!$D:$D,$C609)</f>
        <v/>
      </c>
      <c r="BW609" s="35">
        <f>SUMIFS(рўйхат!CH:CH,рўйхат!$CX:$CX,$B$668,рўйхат!$D:$D,$C609)</f>
        <v/>
      </c>
      <c r="BX609" s="36">
        <f>SUMIFS(рўйхат!CI:CI,рўйхат!$CX:$CX,$B$668,рўйхат!$D:$D,$C609)</f>
        <v/>
      </c>
      <c r="BY609" s="35">
        <f>SUMIFS(рўйхат!CJ:CJ,рўйхат!$CX:$CX,$B$668,рўйхат!$D:$D,$C609)</f>
        <v/>
      </c>
      <c r="BZ609" s="36">
        <f>SUMIFS(рўйхат!CK:CK,рўйхат!$CX:$CX,$B$668,рўйхат!$D:$D,$C609)</f>
        <v/>
      </c>
      <c r="CA609" s="35">
        <f>SUMIFS(рўйхат!CL:CL,рўйхат!$CX:$CX,$B$668,рўйхат!$D:$D,$C609)</f>
        <v/>
      </c>
      <c r="CB609" s="36">
        <f>SUMIFS(рўйхат!CM:CM,рўйхат!$CX:$CX,$B$668,рўйхат!$D:$D,$C609)</f>
        <v/>
      </c>
      <c r="CC609" s="35">
        <f>SUMIFS(рўйхат!CN:CN,рўйхат!$CX:$CX,$B$668,рўйхат!$D:$D,$C609)</f>
        <v/>
      </c>
      <c r="CD609" s="36">
        <f>SUMIFS(рўйхат!CO:CO,рўйхат!$CX:$CX,$B$668,рўйхат!$D:$D,$C609)</f>
        <v/>
      </c>
      <c r="CE609" s="77">
        <f>IFERROR(BE609/(Q609+BE609),0)</f>
        <v/>
      </c>
      <c r="CF609" s="78">
        <f>IFERROR(BF609/(R609+BF609),0)</f>
        <v/>
      </c>
    </row>
    <row r="610" hidden="1" outlineLevel="1" ht="30" customFormat="1" customHeight="1" s="8">
      <c r="A610" s="39" t="n"/>
      <c r="B610" s="50" t="n">
        <v>8</v>
      </c>
      <c r="C610" s="38" t="inlineStr">
        <is>
          <t>Бюджет ташкилотда энг кўп ҳисобланган иш ҳақи тўғрисида</t>
        </is>
      </c>
      <c r="D610" s="16" t="n"/>
      <c r="E610" s="35">
        <f>SUMIFS(рўйхат!F:F,рўйхат!$CX:$CX,$B$668,рўйхат!$D:$D,$C610)</f>
        <v/>
      </c>
      <c r="F610" s="36">
        <f>SUMIFS(рўйхат!G:G,рўйхат!$CX:$CX,$B$668,рўйхат!$D:$D,$C610)</f>
        <v/>
      </c>
      <c r="G610" s="35">
        <f>SUMIFS(рўйхат!H:H,рўйхат!$CX:$CX,$B$668,рўйхат!$D:$D,$C610)</f>
        <v/>
      </c>
      <c r="H610" s="36">
        <f>SUMIFS(рўйхат!I:I,рўйхат!$CX:$CX,$B$668,рўйхат!$D:$D,$C610)</f>
        <v/>
      </c>
      <c r="I610" s="35">
        <f>SUMIFS(рўйхат!J:J,рўйхат!$CX:$CX,$B$668,рўйхат!$D:$D,$C610)</f>
        <v/>
      </c>
      <c r="J610" s="36">
        <f>SUMIFS(рўйхат!K:K,рўйхат!$CX:$CX,$B$668,рўйхат!$D:$D,$C610)</f>
        <v/>
      </c>
      <c r="K610" s="35">
        <f>SUMIFS(рўйхат!L:L,рўйхат!$CX:$CX,$B$668,рўйхат!$D:$D,$C610)</f>
        <v/>
      </c>
      <c r="L610" s="36">
        <f>SUMIFS(рўйхат!M:M,рўйхат!$CX:$CX,$B$668,рўйхат!$D:$D,$C610)</f>
        <v/>
      </c>
      <c r="M610" s="35">
        <f>SUMIFS(рўйхат!N:N,рўйхат!$CX:$CX,$B$668,рўйхат!$D:$D,$C610)</f>
        <v/>
      </c>
      <c r="N610" s="36">
        <f>SUMIFS(рўйхат!O:O,рўйхат!$CX:$CX,$B$668,рўйхат!$D:$D,$C610)</f>
        <v/>
      </c>
      <c r="O610" s="34">
        <f>IFERROR(M610/E610,0)</f>
        <v/>
      </c>
      <c r="P610" s="34">
        <f>IFERROR(N610/F610,0)</f>
        <v/>
      </c>
      <c r="Q610" s="35">
        <f>SUMIFS(рўйхат!P:P,рўйхат!$CX:$CX,$B$668,рўйхат!$D:$D,$C610)</f>
        <v/>
      </c>
      <c r="R610" s="36">
        <f>SUMIFS(рўйхат!Q:Q,рўйхат!$CX:$CX,$B$668,рўйхат!$D:$D,$C610)</f>
        <v/>
      </c>
      <c r="S610" s="35">
        <f>SUMIFS(рўйхат!R:R,рўйхат!$CX:$CX,$B$668,рўйхат!$D:$D,$C610)</f>
        <v/>
      </c>
      <c r="T610" s="36">
        <f>SUMIFS(рўйхат!S:S,рўйхат!$CX:$CX,$B$668,рўйхат!$D:$D,$C610)</f>
        <v/>
      </c>
      <c r="U610" s="35">
        <f>SUMIFS(рўйхат!T:T,рўйхат!$CX:$CX,$B$668,рўйхат!$D:$D,$C610)</f>
        <v/>
      </c>
      <c r="V610" s="36">
        <f>SUMIFS(рўйхат!U:U,рўйхат!$CX:$CX,$B$668,рўйхат!$D:$D,$C610)</f>
        <v/>
      </c>
      <c r="W610" s="35">
        <f>SUMIFS(рўйхат!V:V,рўйхат!$CX:$CX,$B$668,рўйхат!$D:$D,$C610)</f>
        <v/>
      </c>
      <c r="X610" s="36">
        <f>SUMIFS(рўйхат!W:W,рўйхат!$CX:$CX,$B$668,рўйхат!$D:$D,$C610)</f>
        <v/>
      </c>
      <c r="Y610" s="35">
        <f>SUMIFS(рўйхат!X:X,рўйхат!$CX:$CX,$B$668,рўйхат!$D:$D,$C610)</f>
        <v/>
      </c>
      <c r="Z610" s="36">
        <f>SUMIFS(рўйхат!Y:Y,рўйхат!$CX:$CX,$B$668,рўйхат!$D:$D,$C610)</f>
        <v/>
      </c>
      <c r="AA610" s="35">
        <f>SUMIFS(рўйхат!Z:Z,рўйхат!$CX:$CX,$B$668,рўйхат!$D:$D,$C610)</f>
        <v/>
      </c>
      <c r="AB610" s="36">
        <f>SUMIFS(рўйхат!AA:AA,рўйхат!$CX:$CX,$B$668,рўйхат!$D:$D,$C610)</f>
        <v/>
      </c>
      <c r="AC610" s="35">
        <f>SUMIFS(рўйхат!AB:AB,рўйхат!$CX:$CX,$B$668,рўйхат!$D:$D,$C610)</f>
        <v/>
      </c>
      <c r="AD610" s="36">
        <f>SUMIFS(рўйхат!AC:AC,рўйхат!$CX:$CX,$B$668,рўйхат!$D:$D,$C610)</f>
        <v/>
      </c>
      <c r="AE610" s="35">
        <f>SUMIFS(рўйхат!AD:AD,рўйхат!$CX:$CX,$B$668,рўйхат!$D:$D,$C610)</f>
        <v/>
      </c>
      <c r="AF610" s="36">
        <f>SUMIFS(рўйхат!AE:AE,рўйхат!$CX:$CX,$B$668,рўйхат!$D:$D,$C610)</f>
        <v/>
      </c>
      <c r="AG610" s="35">
        <f>SUMIFS(рўйхат!AH:AH,рўйхат!$CX:$CX,$B$668,рўйхат!$D:$D,$C610)</f>
        <v/>
      </c>
      <c r="AH610" s="36">
        <f>SUMIFS(рўйхат!AI:AI,рўйхат!$CX:$CX,$B$668,рўйхат!$D:$D,$C610)</f>
        <v/>
      </c>
      <c r="AI610" s="35">
        <f>SUMIFS(рўйхат!AJ:AJ,рўйхат!$CX:$CX,$B$668,рўйхат!$D:$D,$C610)</f>
        <v/>
      </c>
      <c r="AJ610" s="36">
        <f>SUMIFS(рўйхат!AK:AK,рўйхат!$CX:$CX,$B$668,рўйхат!$D:$D,$C610)</f>
        <v/>
      </c>
      <c r="AK610" s="35">
        <f>SUMIFS(рўйхат!AL:AL,рўйхат!$CX:$CX,$B$668,рўйхат!$D:$D,$C610)</f>
        <v/>
      </c>
      <c r="AL610" s="36">
        <f>SUMIFS(рўйхат!AM:AM,рўйхат!$CX:$CX,$B$668,рўйхат!$D:$D,$C610)</f>
        <v/>
      </c>
      <c r="AM610" s="77">
        <f>IFERROR(Q610/E610,0)</f>
        <v/>
      </c>
      <c r="AN610" s="77">
        <f>IFERROR(R610/F610,0)</f>
        <v/>
      </c>
      <c r="AO610" s="35">
        <f>SUMIFS(рўйхат!AX:AX,рўйхат!$CX:$CX,$B$668,рўйхат!$D:$D,$C610)</f>
        <v/>
      </c>
      <c r="AP610" s="36">
        <f>SUMIFS(рўйхат!AY:AY,рўйхат!$CX:$CX,$B$668,рўйхат!$D:$D,$C610)</f>
        <v/>
      </c>
      <c r="AQ610" s="35">
        <f>SUMIFS(рўйхат!AZ:AZ,рўйхат!$CX:$CX,$B$668,рўйхат!$D:$D,$C610)</f>
        <v/>
      </c>
      <c r="AR610" s="36">
        <f>SUMIFS(рўйхат!BA:BA,рўйхат!$CX:$CX,$B$668,рўйхат!$D:$D,$C610)</f>
        <v/>
      </c>
      <c r="AS610" s="35">
        <f>SUMIFS(рўйхат!BB:BB,рўйхат!$CX:$CX,$B$668,рўйхат!$D:$D,$C610)</f>
        <v/>
      </c>
      <c r="AT610" s="36">
        <f>SUMIFS(рўйхат!BC:BC,рўйхат!$CX:$CX,$B$668,рўйхат!$D:$D,$C610)</f>
        <v/>
      </c>
      <c r="AU610" s="35">
        <f>SUMIFS(рўйхат!BD:BD,рўйхат!$CX:$CX,$B$668,рўйхат!$D:$D,$C610)</f>
        <v/>
      </c>
      <c r="AV610" s="36">
        <f>SUMIFS(рўйхат!BE:BE,рўйхат!$CX:$CX,$B$668,рўйхат!$D:$D,$C610)</f>
        <v/>
      </c>
      <c r="AW610" s="35">
        <f>SUMIFS(рўйхат!BF:BF,рўйхат!$CX:$CX,$B$668,рўйхат!$D:$D,$C610)</f>
        <v/>
      </c>
      <c r="AX610" s="36">
        <f>SUMIFS(рўйхат!BG:BG,рўйхат!$CX:$CX,$B$668,рўйхат!$D:$D,$C610)</f>
        <v/>
      </c>
      <c r="AY610" s="35">
        <f>SUMIFS(рўйхат!BH:BH,рўйхат!$CX:$CX,$B$668,рўйхат!$D:$D,$C610)</f>
        <v/>
      </c>
      <c r="AZ610" s="36">
        <f>SUMIFS(рўйхат!BI:BI,рўйхат!$CX:$CX,$B$668,рўйхат!$D:$D,$C610)</f>
        <v/>
      </c>
      <c r="BA610" s="35">
        <f>SUMIFS(рўйхат!BJ:BJ,рўйхат!$CX:$CX,$B$668,рўйхат!$D:$D,$C610)</f>
        <v/>
      </c>
      <c r="BB610" s="36">
        <f>SUMIFS(рўйхат!BK:BK,рўйхат!$CX:$CX,$B$668,рўйхат!$D:$D,$C610)</f>
        <v/>
      </c>
      <c r="BC610" s="77">
        <f>IFERROR(AO610/E610,0)</f>
        <v/>
      </c>
      <c r="BD610" s="77">
        <f>IFERROR(AP610/F610,0)</f>
        <v/>
      </c>
      <c r="BE610" s="35">
        <f>SUMIFS(рўйхат!BL:BL,рўйхат!$CX:$CX,$B$668,рўйхат!$D:$D,$C610)</f>
        <v/>
      </c>
      <c r="BF610" s="36">
        <f>SUMIFS(рўйхат!BM:BM,рўйхат!$CX:$CX,$B$668,рўйхат!$D:$D,$C610)</f>
        <v/>
      </c>
      <c r="BG610" s="35">
        <f>SUMIFS(рўйхат!BN:BN,рўйхат!$CX:$CX,$B$668,рўйхат!$D:$D,$C610)</f>
        <v/>
      </c>
      <c r="BH610" s="36">
        <f>SUMIFS(рўйхат!BO:BO,рўйхат!$CX:$CX,$B$668,рўйхат!$D:$D,$C610)</f>
        <v/>
      </c>
      <c r="BI610" s="35">
        <f>SUMIFS(рўйхат!BP:BP,рўйхат!$CX:$CX,$B$668,рўйхат!$D:$D,$C610)</f>
        <v/>
      </c>
      <c r="BJ610" s="36">
        <f>SUMIFS(рўйхат!BQ:BQ,рўйхат!$CX:$CX,$B$668,рўйхат!$D:$D,$C610)</f>
        <v/>
      </c>
      <c r="BK610" s="35">
        <f>SUMIFS(рўйхат!BR:BR,рўйхат!$CX:$CX,$B$668,рўйхат!$D:$D,$C610)</f>
        <v/>
      </c>
      <c r="BL610" s="36">
        <f>SUMIFS(рўйхат!BS:BS,рўйхат!$CX:$CX,$B$668,рўйхат!$D:$D,$C610)</f>
        <v/>
      </c>
      <c r="BM610" s="35">
        <f>SUMIFS(рўйхат!BT:BT,рўйхат!$CX:$CX,$B$668,рўйхат!$D:$D,$C610)</f>
        <v/>
      </c>
      <c r="BN610" s="36">
        <f>SUMIFS(рўйхат!BU:BU,рўйхат!$CX:$CX,$B$668,рўйхат!$D:$D,$C610)</f>
        <v/>
      </c>
      <c r="BO610" s="35">
        <f>SUMIFS(рўйхат!BX:BX,рўйхат!$CX:$CX,$B$668,рўйхат!$D:$D,$C610)</f>
        <v/>
      </c>
      <c r="BP610" s="36">
        <f>SUMIFS(рўйхат!BY:BY,рўйхат!$CX:$CX,$B$668,рўйхат!$D:$D,$C610)</f>
        <v/>
      </c>
      <c r="BQ610" s="35">
        <f>SUMIFS(рўйхат!BZ:BZ,рўйхат!$CX:$CX,$B$668,рўйхат!$D:$D,$C610)</f>
        <v/>
      </c>
      <c r="BR610" s="36">
        <f>SUMIFS(рўйхат!CA:CA,рўйхат!$CX:$CX,$B$668,рўйхат!$D:$D,$C610)</f>
        <v/>
      </c>
      <c r="BS610" s="35">
        <f>SUMIFS(рўйхат!CB:CB,рўйхат!$CX:$CX,$B$668,рўйхат!$D:$D,$C610)</f>
        <v/>
      </c>
      <c r="BT610" s="36">
        <f>SUMIFS(рўйхат!CC:CC,рўйхат!$CX:$CX,$B$668,рўйхат!$D:$D,$C610)</f>
        <v/>
      </c>
      <c r="BU610" s="35">
        <f>SUMIFS(рўйхат!CD:CD,рўйхат!$CX:$CX,$B$668,рўйхат!$D:$D,$C610)</f>
        <v/>
      </c>
      <c r="BV610" s="36">
        <f>SUMIFS(рўйхат!CE:CE,рўйхат!$CX:$CX,$B$668,рўйхат!$D:$D,$C610)</f>
        <v/>
      </c>
      <c r="BW610" s="35">
        <f>SUMIFS(рўйхат!CH:CH,рўйхат!$CX:$CX,$B$668,рўйхат!$D:$D,$C610)</f>
        <v/>
      </c>
      <c r="BX610" s="36">
        <f>SUMIFS(рўйхат!CI:CI,рўйхат!$CX:$CX,$B$668,рўйхат!$D:$D,$C610)</f>
        <v/>
      </c>
      <c r="BY610" s="35">
        <f>SUMIFS(рўйхат!CJ:CJ,рўйхат!$CX:$CX,$B$668,рўйхат!$D:$D,$C610)</f>
        <v/>
      </c>
      <c r="BZ610" s="36">
        <f>SUMIFS(рўйхат!CK:CK,рўйхат!$CX:$CX,$B$668,рўйхат!$D:$D,$C610)</f>
        <v/>
      </c>
      <c r="CA610" s="35">
        <f>SUMIFS(рўйхат!CL:CL,рўйхат!$CX:$CX,$B$668,рўйхат!$D:$D,$C610)</f>
        <v/>
      </c>
      <c r="CB610" s="36">
        <f>SUMIFS(рўйхат!CM:CM,рўйхат!$CX:$CX,$B$668,рўйхат!$D:$D,$C610)</f>
        <v/>
      </c>
      <c r="CC610" s="35">
        <f>SUMIFS(рўйхат!CN:CN,рўйхат!$CX:$CX,$B$668,рўйхат!$D:$D,$C610)</f>
        <v/>
      </c>
      <c r="CD610" s="36">
        <f>SUMIFS(рўйхат!CO:CO,рўйхат!$CX:$CX,$B$668,рўйхат!$D:$D,$C610)</f>
        <v/>
      </c>
      <c r="CE610" s="77">
        <f>IFERROR(BE610/(Q610+BE610),0)</f>
        <v/>
      </c>
      <c r="CF610" s="78">
        <f>IFERROR(BF610/(R610+BF610),0)</f>
        <v/>
      </c>
    </row>
    <row r="611" hidden="1" outlineLevel="1" ht="30" customFormat="1" customHeight="1" s="8">
      <c r="A611" s="39" t="n"/>
      <c r="B611" s="50" t="n">
        <v>9</v>
      </c>
      <c r="C611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611" s="16" t="n"/>
      <c r="E611" s="35">
        <f>SUMIFS(рўйхат!F:F,рўйхат!$CX:$CX,$B$668,рўйхат!$D:$D,$C611)</f>
        <v/>
      </c>
      <c r="F611" s="36">
        <f>SUMIFS(рўйхат!G:G,рўйхат!$CX:$CX,$B$668,рўйхат!$D:$D,$C611)</f>
        <v/>
      </c>
      <c r="G611" s="35">
        <f>SUMIFS(рўйхат!H:H,рўйхат!$CX:$CX,$B$668,рўйхат!$D:$D,$C611)</f>
        <v/>
      </c>
      <c r="H611" s="36">
        <f>SUMIFS(рўйхат!I:I,рўйхат!$CX:$CX,$B$668,рўйхат!$D:$D,$C611)</f>
        <v/>
      </c>
      <c r="I611" s="35">
        <f>SUMIFS(рўйхат!J:J,рўйхат!$CX:$CX,$B$668,рўйхат!$D:$D,$C611)</f>
        <v/>
      </c>
      <c r="J611" s="36">
        <f>SUMIFS(рўйхат!K:K,рўйхат!$CX:$CX,$B$668,рўйхат!$D:$D,$C611)</f>
        <v/>
      </c>
      <c r="K611" s="35">
        <f>SUMIFS(рўйхат!L:L,рўйхат!$CX:$CX,$B$668,рўйхат!$D:$D,$C611)</f>
        <v/>
      </c>
      <c r="L611" s="36">
        <f>SUMIFS(рўйхат!M:M,рўйхат!$CX:$CX,$B$668,рўйхат!$D:$D,$C611)</f>
        <v/>
      </c>
      <c r="M611" s="35">
        <f>SUMIFS(рўйхат!N:N,рўйхат!$CX:$CX,$B$668,рўйхат!$D:$D,$C611)</f>
        <v/>
      </c>
      <c r="N611" s="36">
        <f>SUMIFS(рўйхат!O:O,рўйхат!$CX:$CX,$B$668,рўйхат!$D:$D,$C611)</f>
        <v/>
      </c>
      <c r="O611" s="34">
        <f>IFERROR(M611/E611,0)</f>
        <v/>
      </c>
      <c r="P611" s="34">
        <f>IFERROR(N611/F611,0)</f>
        <v/>
      </c>
      <c r="Q611" s="35">
        <f>SUMIFS(рўйхат!P:P,рўйхат!$CX:$CX,$B$668,рўйхат!$D:$D,$C611)</f>
        <v/>
      </c>
      <c r="R611" s="36">
        <f>SUMIFS(рўйхат!Q:Q,рўйхат!$CX:$CX,$B$668,рўйхат!$D:$D,$C611)</f>
        <v/>
      </c>
      <c r="S611" s="35">
        <f>SUMIFS(рўйхат!R:R,рўйхат!$CX:$CX,$B$668,рўйхат!$D:$D,$C611)</f>
        <v/>
      </c>
      <c r="T611" s="36">
        <f>SUMIFS(рўйхат!S:S,рўйхат!$CX:$CX,$B$668,рўйхат!$D:$D,$C611)</f>
        <v/>
      </c>
      <c r="U611" s="35">
        <f>SUMIFS(рўйхат!T:T,рўйхат!$CX:$CX,$B$668,рўйхат!$D:$D,$C611)</f>
        <v/>
      </c>
      <c r="V611" s="36">
        <f>SUMIFS(рўйхат!U:U,рўйхат!$CX:$CX,$B$668,рўйхат!$D:$D,$C611)</f>
        <v/>
      </c>
      <c r="W611" s="35">
        <f>SUMIFS(рўйхат!V:V,рўйхат!$CX:$CX,$B$668,рўйхат!$D:$D,$C611)</f>
        <v/>
      </c>
      <c r="X611" s="36">
        <f>SUMIFS(рўйхат!W:W,рўйхат!$CX:$CX,$B$668,рўйхат!$D:$D,$C611)</f>
        <v/>
      </c>
      <c r="Y611" s="35">
        <f>SUMIFS(рўйхат!X:X,рўйхат!$CX:$CX,$B$668,рўйхат!$D:$D,$C611)</f>
        <v/>
      </c>
      <c r="Z611" s="36">
        <f>SUMIFS(рўйхат!Y:Y,рўйхат!$CX:$CX,$B$668,рўйхат!$D:$D,$C611)</f>
        <v/>
      </c>
      <c r="AA611" s="35">
        <f>SUMIFS(рўйхат!Z:Z,рўйхат!$CX:$CX,$B$668,рўйхат!$D:$D,$C611)</f>
        <v/>
      </c>
      <c r="AB611" s="36">
        <f>SUMIFS(рўйхат!AA:AA,рўйхат!$CX:$CX,$B$668,рўйхат!$D:$D,$C611)</f>
        <v/>
      </c>
      <c r="AC611" s="35">
        <f>SUMIFS(рўйхат!AB:AB,рўйхат!$CX:$CX,$B$668,рўйхат!$D:$D,$C611)</f>
        <v/>
      </c>
      <c r="AD611" s="36">
        <f>SUMIFS(рўйхат!AC:AC,рўйхат!$CX:$CX,$B$668,рўйхат!$D:$D,$C611)</f>
        <v/>
      </c>
      <c r="AE611" s="35">
        <f>SUMIFS(рўйхат!AD:AD,рўйхат!$CX:$CX,$B$668,рўйхат!$D:$D,$C611)</f>
        <v/>
      </c>
      <c r="AF611" s="36">
        <f>SUMIFS(рўйхат!AE:AE,рўйхат!$CX:$CX,$B$668,рўйхат!$D:$D,$C611)</f>
        <v/>
      </c>
      <c r="AG611" s="35">
        <f>SUMIFS(рўйхат!AH:AH,рўйхат!$CX:$CX,$B$668,рўйхат!$D:$D,$C611)</f>
        <v/>
      </c>
      <c r="AH611" s="36">
        <f>SUMIFS(рўйхат!AI:AI,рўйхат!$CX:$CX,$B$668,рўйхат!$D:$D,$C611)</f>
        <v/>
      </c>
      <c r="AI611" s="35">
        <f>SUMIFS(рўйхат!AJ:AJ,рўйхат!$CX:$CX,$B$668,рўйхат!$D:$D,$C611)</f>
        <v/>
      </c>
      <c r="AJ611" s="36">
        <f>SUMIFS(рўйхат!AK:AK,рўйхат!$CX:$CX,$B$668,рўйхат!$D:$D,$C611)</f>
        <v/>
      </c>
      <c r="AK611" s="35">
        <f>SUMIFS(рўйхат!AL:AL,рўйхат!$CX:$CX,$B$668,рўйхат!$D:$D,$C611)</f>
        <v/>
      </c>
      <c r="AL611" s="36">
        <f>SUMIFS(рўйхат!AM:AM,рўйхат!$CX:$CX,$B$668,рўйхат!$D:$D,$C611)</f>
        <v/>
      </c>
      <c r="AM611" s="77">
        <f>IFERROR(Q611/E611,0)</f>
        <v/>
      </c>
      <c r="AN611" s="77">
        <f>IFERROR(R611/F611,0)</f>
        <v/>
      </c>
      <c r="AO611" s="35">
        <f>SUMIFS(рўйхат!AX:AX,рўйхат!$CX:$CX,$B$668,рўйхат!$D:$D,$C611)</f>
        <v/>
      </c>
      <c r="AP611" s="36">
        <f>SUMIFS(рўйхат!AY:AY,рўйхат!$CX:$CX,$B$668,рўйхат!$D:$D,$C611)</f>
        <v/>
      </c>
      <c r="AQ611" s="35">
        <f>SUMIFS(рўйхат!AZ:AZ,рўйхат!$CX:$CX,$B$668,рўйхат!$D:$D,$C611)</f>
        <v/>
      </c>
      <c r="AR611" s="36">
        <f>SUMIFS(рўйхат!BA:BA,рўйхат!$CX:$CX,$B$668,рўйхат!$D:$D,$C611)</f>
        <v/>
      </c>
      <c r="AS611" s="35">
        <f>SUMIFS(рўйхат!BB:BB,рўйхат!$CX:$CX,$B$668,рўйхат!$D:$D,$C611)</f>
        <v/>
      </c>
      <c r="AT611" s="36">
        <f>SUMIFS(рўйхат!BC:BC,рўйхат!$CX:$CX,$B$668,рўйхат!$D:$D,$C611)</f>
        <v/>
      </c>
      <c r="AU611" s="35">
        <f>SUMIFS(рўйхат!BD:BD,рўйхат!$CX:$CX,$B$668,рўйхат!$D:$D,$C611)</f>
        <v/>
      </c>
      <c r="AV611" s="36">
        <f>SUMIFS(рўйхат!BE:BE,рўйхат!$CX:$CX,$B$668,рўйхат!$D:$D,$C611)</f>
        <v/>
      </c>
      <c r="AW611" s="35">
        <f>SUMIFS(рўйхат!BF:BF,рўйхат!$CX:$CX,$B$668,рўйхат!$D:$D,$C611)</f>
        <v/>
      </c>
      <c r="AX611" s="36">
        <f>SUMIFS(рўйхат!BG:BG,рўйхат!$CX:$CX,$B$668,рўйхат!$D:$D,$C611)</f>
        <v/>
      </c>
      <c r="AY611" s="35">
        <f>SUMIFS(рўйхат!BH:BH,рўйхат!$CX:$CX,$B$668,рўйхат!$D:$D,$C611)</f>
        <v/>
      </c>
      <c r="AZ611" s="36">
        <f>SUMIFS(рўйхат!BI:BI,рўйхат!$CX:$CX,$B$668,рўйхат!$D:$D,$C611)</f>
        <v/>
      </c>
      <c r="BA611" s="35">
        <f>SUMIFS(рўйхат!BJ:BJ,рўйхат!$CX:$CX,$B$668,рўйхат!$D:$D,$C611)</f>
        <v/>
      </c>
      <c r="BB611" s="36">
        <f>SUMIFS(рўйхат!BK:BK,рўйхат!$CX:$CX,$B$668,рўйхат!$D:$D,$C611)</f>
        <v/>
      </c>
      <c r="BC611" s="77">
        <f>IFERROR(AO611/E611,0)</f>
        <v/>
      </c>
      <c r="BD611" s="77">
        <f>IFERROR(AP611/F611,0)</f>
        <v/>
      </c>
      <c r="BE611" s="35">
        <f>SUMIFS(рўйхат!BL:BL,рўйхат!$CX:$CX,$B$668,рўйхат!$D:$D,$C611)</f>
        <v/>
      </c>
      <c r="BF611" s="36">
        <f>SUMIFS(рўйхат!BM:BM,рўйхат!$CX:$CX,$B$668,рўйхат!$D:$D,$C611)</f>
        <v/>
      </c>
      <c r="BG611" s="35">
        <f>SUMIFS(рўйхат!BN:BN,рўйхат!$CX:$CX,$B$668,рўйхат!$D:$D,$C611)</f>
        <v/>
      </c>
      <c r="BH611" s="36">
        <f>SUMIFS(рўйхат!BO:BO,рўйхат!$CX:$CX,$B$668,рўйхат!$D:$D,$C611)</f>
        <v/>
      </c>
      <c r="BI611" s="35">
        <f>SUMIFS(рўйхат!BP:BP,рўйхат!$CX:$CX,$B$668,рўйхат!$D:$D,$C611)</f>
        <v/>
      </c>
      <c r="BJ611" s="36">
        <f>SUMIFS(рўйхат!BQ:BQ,рўйхат!$CX:$CX,$B$668,рўйхат!$D:$D,$C611)</f>
        <v/>
      </c>
      <c r="BK611" s="35">
        <f>SUMIFS(рўйхат!BR:BR,рўйхат!$CX:$CX,$B$668,рўйхат!$D:$D,$C611)</f>
        <v/>
      </c>
      <c r="BL611" s="36">
        <f>SUMIFS(рўйхат!BS:BS,рўйхат!$CX:$CX,$B$668,рўйхат!$D:$D,$C611)</f>
        <v/>
      </c>
      <c r="BM611" s="35">
        <f>SUMIFS(рўйхат!BT:BT,рўйхат!$CX:$CX,$B$668,рўйхат!$D:$D,$C611)</f>
        <v/>
      </c>
      <c r="BN611" s="36">
        <f>SUMIFS(рўйхат!BU:BU,рўйхат!$CX:$CX,$B$668,рўйхат!$D:$D,$C611)</f>
        <v/>
      </c>
      <c r="BO611" s="35">
        <f>SUMIFS(рўйхат!BX:BX,рўйхат!$CX:$CX,$B$668,рўйхат!$D:$D,$C611)</f>
        <v/>
      </c>
      <c r="BP611" s="36">
        <f>SUMIFS(рўйхат!BY:BY,рўйхат!$CX:$CX,$B$668,рўйхат!$D:$D,$C611)</f>
        <v/>
      </c>
      <c r="BQ611" s="35">
        <f>SUMIFS(рўйхат!BZ:BZ,рўйхат!$CX:$CX,$B$668,рўйхат!$D:$D,$C611)</f>
        <v/>
      </c>
      <c r="BR611" s="36">
        <f>SUMIFS(рўйхат!CA:CA,рўйхат!$CX:$CX,$B$668,рўйхат!$D:$D,$C611)</f>
        <v/>
      </c>
      <c r="BS611" s="35">
        <f>SUMIFS(рўйхат!CB:CB,рўйхат!$CX:$CX,$B$668,рўйхат!$D:$D,$C611)</f>
        <v/>
      </c>
      <c r="BT611" s="36">
        <f>SUMIFS(рўйхат!CC:CC,рўйхат!$CX:$CX,$B$668,рўйхат!$D:$D,$C611)</f>
        <v/>
      </c>
      <c r="BU611" s="35">
        <f>SUMIFS(рўйхат!CD:CD,рўйхат!$CX:$CX,$B$668,рўйхат!$D:$D,$C611)</f>
        <v/>
      </c>
      <c r="BV611" s="36">
        <f>SUMIFS(рўйхат!CE:CE,рўйхат!$CX:$CX,$B$668,рўйхат!$D:$D,$C611)</f>
        <v/>
      </c>
      <c r="BW611" s="35">
        <f>SUMIFS(рўйхат!CH:CH,рўйхат!$CX:$CX,$B$668,рўйхат!$D:$D,$C611)</f>
        <v/>
      </c>
      <c r="BX611" s="36">
        <f>SUMIFS(рўйхат!CI:CI,рўйхат!$CX:$CX,$B$668,рўйхат!$D:$D,$C611)</f>
        <v/>
      </c>
      <c r="BY611" s="35">
        <f>SUMIFS(рўйхат!CJ:CJ,рўйхат!$CX:$CX,$B$668,рўйхат!$D:$D,$C611)</f>
        <v/>
      </c>
      <c r="BZ611" s="36">
        <f>SUMIFS(рўйхат!CK:CK,рўйхат!$CX:$CX,$B$668,рўйхат!$D:$D,$C611)</f>
        <v/>
      </c>
      <c r="CA611" s="35">
        <f>SUMIFS(рўйхат!CL:CL,рўйхат!$CX:$CX,$B$668,рўйхат!$D:$D,$C611)</f>
        <v/>
      </c>
      <c r="CB611" s="36">
        <f>SUMIFS(рўйхат!CM:CM,рўйхат!$CX:$CX,$B$668,рўйхат!$D:$D,$C611)</f>
        <v/>
      </c>
      <c r="CC611" s="35">
        <f>SUMIFS(рўйхат!CN:CN,рўйхат!$CX:$CX,$B$668,рўйхат!$D:$D,$C611)</f>
        <v/>
      </c>
      <c r="CD611" s="36">
        <f>SUMIFS(рўйхат!CO:CO,рўйхат!$CX:$CX,$B$668,рўйхат!$D:$D,$C611)</f>
        <v/>
      </c>
      <c r="CE611" s="77">
        <f>IFERROR(BE611/(Q611+BE611),0)</f>
        <v/>
      </c>
      <c r="CF611" s="78">
        <f>IFERROR(BF611/(R611+BF611),0)</f>
        <v/>
      </c>
    </row>
    <row r="612" hidden="1" outlineLevel="1" ht="30" customFormat="1" customHeight="1" s="8">
      <c r="A612" s="39" t="n"/>
      <c r="B612" s="50" t="n">
        <v>10</v>
      </c>
      <c r="C612" s="38" t="inlineStr">
        <is>
          <t>Бюджет ташкилотларида ишловчиларнинг 4 ва ундан ортиқ даромад манбаига эга фуқаролар</t>
        </is>
      </c>
      <c r="D612" s="16" t="n"/>
      <c r="E612" s="35">
        <f>SUMIFS(рўйхат!F:F,рўйхат!$CX:$CX,$B$668,рўйхат!$D:$D,$C612)</f>
        <v/>
      </c>
      <c r="F612" s="36">
        <f>SUMIFS(рўйхат!G:G,рўйхат!$CX:$CX,$B$668,рўйхат!$D:$D,$C612)</f>
        <v/>
      </c>
      <c r="G612" s="35">
        <f>SUMIFS(рўйхат!H:H,рўйхат!$CX:$CX,$B$668,рўйхат!$D:$D,$C612)</f>
        <v/>
      </c>
      <c r="H612" s="36">
        <f>SUMIFS(рўйхат!I:I,рўйхат!$CX:$CX,$B$668,рўйхат!$D:$D,$C612)</f>
        <v/>
      </c>
      <c r="I612" s="35">
        <f>SUMIFS(рўйхат!J:J,рўйхат!$CX:$CX,$B$668,рўйхат!$D:$D,$C612)</f>
        <v/>
      </c>
      <c r="J612" s="36">
        <f>SUMIFS(рўйхат!K:K,рўйхат!$CX:$CX,$B$668,рўйхат!$D:$D,$C612)</f>
        <v/>
      </c>
      <c r="K612" s="35">
        <f>SUMIFS(рўйхат!L:L,рўйхат!$CX:$CX,$B$668,рўйхат!$D:$D,$C612)</f>
        <v/>
      </c>
      <c r="L612" s="36">
        <f>SUMIFS(рўйхат!M:M,рўйхат!$CX:$CX,$B$668,рўйхат!$D:$D,$C612)</f>
        <v/>
      </c>
      <c r="M612" s="35">
        <f>SUMIFS(рўйхат!N:N,рўйхат!$CX:$CX,$B$668,рўйхат!$D:$D,$C612)</f>
        <v/>
      </c>
      <c r="N612" s="36">
        <f>SUMIFS(рўйхат!O:O,рўйхат!$CX:$CX,$B$668,рўйхат!$D:$D,$C612)</f>
        <v/>
      </c>
      <c r="O612" s="34">
        <f>IFERROR(M612/E612,0)</f>
        <v/>
      </c>
      <c r="P612" s="34">
        <f>IFERROR(N612/F612,0)</f>
        <v/>
      </c>
      <c r="Q612" s="35">
        <f>SUMIFS(рўйхат!P:P,рўйхат!$CX:$CX,$B$668,рўйхат!$D:$D,$C612)</f>
        <v/>
      </c>
      <c r="R612" s="36">
        <f>SUMIFS(рўйхат!Q:Q,рўйхат!$CX:$CX,$B$668,рўйхат!$D:$D,$C612)</f>
        <v/>
      </c>
      <c r="S612" s="35">
        <f>SUMIFS(рўйхат!R:R,рўйхат!$CX:$CX,$B$668,рўйхат!$D:$D,$C612)</f>
        <v/>
      </c>
      <c r="T612" s="36">
        <f>SUMIFS(рўйхат!S:S,рўйхат!$CX:$CX,$B$668,рўйхат!$D:$D,$C612)</f>
        <v/>
      </c>
      <c r="U612" s="35">
        <f>SUMIFS(рўйхат!T:T,рўйхат!$CX:$CX,$B$668,рўйхат!$D:$D,$C612)</f>
        <v/>
      </c>
      <c r="V612" s="36">
        <f>SUMIFS(рўйхат!U:U,рўйхат!$CX:$CX,$B$668,рўйхат!$D:$D,$C612)</f>
        <v/>
      </c>
      <c r="W612" s="35">
        <f>SUMIFS(рўйхат!V:V,рўйхат!$CX:$CX,$B$668,рўйхат!$D:$D,$C612)</f>
        <v/>
      </c>
      <c r="X612" s="36">
        <f>SUMIFS(рўйхат!W:W,рўйхат!$CX:$CX,$B$668,рўйхат!$D:$D,$C612)</f>
        <v/>
      </c>
      <c r="Y612" s="35">
        <f>SUMIFS(рўйхат!X:X,рўйхат!$CX:$CX,$B$668,рўйхат!$D:$D,$C612)</f>
        <v/>
      </c>
      <c r="Z612" s="36">
        <f>SUMIFS(рўйхат!Y:Y,рўйхат!$CX:$CX,$B$668,рўйхат!$D:$D,$C612)</f>
        <v/>
      </c>
      <c r="AA612" s="35">
        <f>SUMIFS(рўйхат!Z:Z,рўйхат!$CX:$CX,$B$668,рўйхат!$D:$D,$C612)</f>
        <v/>
      </c>
      <c r="AB612" s="36">
        <f>SUMIFS(рўйхат!AA:AA,рўйхат!$CX:$CX,$B$668,рўйхат!$D:$D,$C612)</f>
        <v/>
      </c>
      <c r="AC612" s="35">
        <f>SUMIFS(рўйхат!AB:AB,рўйхат!$CX:$CX,$B$668,рўйхат!$D:$D,$C612)</f>
        <v/>
      </c>
      <c r="AD612" s="36">
        <f>SUMIFS(рўйхат!AC:AC,рўйхат!$CX:$CX,$B$668,рўйхат!$D:$D,$C612)</f>
        <v/>
      </c>
      <c r="AE612" s="35">
        <f>SUMIFS(рўйхат!AD:AD,рўйхат!$CX:$CX,$B$668,рўйхат!$D:$D,$C612)</f>
        <v/>
      </c>
      <c r="AF612" s="36">
        <f>SUMIFS(рўйхат!AE:AE,рўйхат!$CX:$CX,$B$668,рўйхат!$D:$D,$C612)</f>
        <v/>
      </c>
      <c r="AG612" s="35">
        <f>SUMIFS(рўйхат!AH:AH,рўйхат!$CX:$CX,$B$668,рўйхат!$D:$D,$C612)</f>
        <v/>
      </c>
      <c r="AH612" s="36">
        <f>SUMIFS(рўйхат!AI:AI,рўйхат!$CX:$CX,$B$668,рўйхат!$D:$D,$C612)</f>
        <v/>
      </c>
      <c r="AI612" s="35">
        <f>SUMIFS(рўйхат!AJ:AJ,рўйхат!$CX:$CX,$B$668,рўйхат!$D:$D,$C612)</f>
        <v/>
      </c>
      <c r="AJ612" s="36">
        <f>SUMIFS(рўйхат!AK:AK,рўйхат!$CX:$CX,$B$668,рўйхат!$D:$D,$C612)</f>
        <v/>
      </c>
      <c r="AK612" s="35">
        <f>SUMIFS(рўйхат!AL:AL,рўйхат!$CX:$CX,$B$668,рўйхат!$D:$D,$C612)</f>
        <v/>
      </c>
      <c r="AL612" s="36">
        <f>SUMIFS(рўйхат!AM:AM,рўйхат!$CX:$CX,$B$668,рўйхат!$D:$D,$C612)</f>
        <v/>
      </c>
      <c r="AM612" s="77">
        <f>IFERROR(Q612/E612,0)</f>
        <v/>
      </c>
      <c r="AN612" s="77">
        <f>IFERROR(R612/F612,0)</f>
        <v/>
      </c>
      <c r="AO612" s="35">
        <f>SUMIFS(рўйхат!AX:AX,рўйхат!$CX:$CX,$B$668,рўйхат!$D:$D,$C612)</f>
        <v/>
      </c>
      <c r="AP612" s="36">
        <f>SUMIFS(рўйхат!AY:AY,рўйхат!$CX:$CX,$B$668,рўйхат!$D:$D,$C612)</f>
        <v/>
      </c>
      <c r="AQ612" s="35">
        <f>SUMIFS(рўйхат!AZ:AZ,рўйхат!$CX:$CX,$B$668,рўйхат!$D:$D,$C612)</f>
        <v/>
      </c>
      <c r="AR612" s="36">
        <f>SUMIFS(рўйхат!BA:BA,рўйхат!$CX:$CX,$B$668,рўйхат!$D:$D,$C612)</f>
        <v/>
      </c>
      <c r="AS612" s="35">
        <f>SUMIFS(рўйхат!BB:BB,рўйхат!$CX:$CX,$B$668,рўйхат!$D:$D,$C612)</f>
        <v/>
      </c>
      <c r="AT612" s="36">
        <f>SUMIFS(рўйхат!BC:BC,рўйхат!$CX:$CX,$B$668,рўйхат!$D:$D,$C612)</f>
        <v/>
      </c>
      <c r="AU612" s="35">
        <f>SUMIFS(рўйхат!BD:BD,рўйхат!$CX:$CX,$B$668,рўйхат!$D:$D,$C612)</f>
        <v/>
      </c>
      <c r="AV612" s="36">
        <f>SUMIFS(рўйхат!BE:BE,рўйхат!$CX:$CX,$B$668,рўйхат!$D:$D,$C612)</f>
        <v/>
      </c>
      <c r="AW612" s="35">
        <f>SUMIFS(рўйхат!BF:BF,рўйхат!$CX:$CX,$B$668,рўйхат!$D:$D,$C612)</f>
        <v/>
      </c>
      <c r="AX612" s="36">
        <f>SUMIFS(рўйхат!BG:BG,рўйхат!$CX:$CX,$B$668,рўйхат!$D:$D,$C612)</f>
        <v/>
      </c>
      <c r="AY612" s="35">
        <f>SUMIFS(рўйхат!BH:BH,рўйхат!$CX:$CX,$B$668,рўйхат!$D:$D,$C612)</f>
        <v/>
      </c>
      <c r="AZ612" s="36">
        <f>SUMIFS(рўйхат!BI:BI,рўйхат!$CX:$CX,$B$668,рўйхат!$D:$D,$C612)</f>
        <v/>
      </c>
      <c r="BA612" s="35">
        <f>SUMIFS(рўйхат!BJ:BJ,рўйхат!$CX:$CX,$B$668,рўйхат!$D:$D,$C612)</f>
        <v/>
      </c>
      <c r="BB612" s="36">
        <f>SUMIFS(рўйхат!BK:BK,рўйхат!$CX:$CX,$B$668,рўйхат!$D:$D,$C612)</f>
        <v/>
      </c>
      <c r="BC612" s="77">
        <f>IFERROR(AO612/E612,0)</f>
        <v/>
      </c>
      <c r="BD612" s="77">
        <f>IFERROR(AP612/F612,0)</f>
        <v/>
      </c>
      <c r="BE612" s="35">
        <f>SUMIFS(рўйхат!BL:BL,рўйхат!$CX:$CX,$B$668,рўйхат!$D:$D,$C612)</f>
        <v/>
      </c>
      <c r="BF612" s="36">
        <f>SUMIFS(рўйхат!BM:BM,рўйхат!$CX:$CX,$B$668,рўйхат!$D:$D,$C612)</f>
        <v/>
      </c>
      <c r="BG612" s="35">
        <f>SUMIFS(рўйхат!BN:BN,рўйхат!$CX:$CX,$B$668,рўйхат!$D:$D,$C612)</f>
        <v/>
      </c>
      <c r="BH612" s="36">
        <f>SUMIFS(рўйхат!BO:BO,рўйхат!$CX:$CX,$B$668,рўйхат!$D:$D,$C612)</f>
        <v/>
      </c>
      <c r="BI612" s="35">
        <f>SUMIFS(рўйхат!BP:BP,рўйхат!$CX:$CX,$B$668,рўйхат!$D:$D,$C612)</f>
        <v/>
      </c>
      <c r="BJ612" s="36">
        <f>SUMIFS(рўйхат!BQ:BQ,рўйхат!$CX:$CX,$B$668,рўйхат!$D:$D,$C612)</f>
        <v/>
      </c>
      <c r="BK612" s="35">
        <f>SUMIFS(рўйхат!BR:BR,рўйхат!$CX:$CX,$B$668,рўйхат!$D:$D,$C612)</f>
        <v/>
      </c>
      <c r="BL612" s="36">
        <f>SUMIFS(рўйхат!BS:BS,рўйхат!$CX:$CX,$B$668,рўйхат!$D:$D,$C612)</f>
        <v/>
      </c>
      <c r="BM612" s="35">
        <f>SUMIFS(рўйхат!BT:BT,рўйхат!$CX:$CX,$B$668,рўйхат!$D:$D,$C612)</f>
        <v/>
      </c>
      <c r="BN612" s="36">
        <f>SUMIFS(рўйхат!BU:BU,рўйхат!$CX:$CX,$B$668,рўйхат!$D:$D,$C612)</f>
        <v/>
      </c>
      <c r="BO612" s="35">
        <f>SUMIFS(рўйхат!BX:BX,рўйхат!$CX:$CX,$B$668,рўйхат!$D:$D,$C612)</f>
        <v/>
      </c>
      <c r="BP612" s="36">
        <f>SUMIFS(рўйхат!BY:BY,рўйхат!$CX:$CX,$B$668,рўйхат!$D:$D,$C612)</f>
        <v/>
      </c>
      <c r="BQ612" s="35">
        <f>SUMIFS(рўйхат!BZ:BZ,рўйхат!$CX:$CX,$B$668,рўйхат!$D:$D,$C612)</f>
        <v/>
      </c>
      <c r="BR612" s="36">
        <f>SUMIFS(рўйхат!CA:CA,рўйхат!$CX:$CX,$B$668,рўйхат!$D:$D,$C612)</f>
        <v/>
      </c>
      <c r="BS612" s="35">
        <f>SUMIFS(рўйхат!CB:CB,рўйхат!$CX:$CX,$B$668,рўйхат!$D:$D,$C612)</f>
        <v/>
      </c>
      <c r="BT612" s="36">
        <f>SUMIFS(рўйхат!CC:CC,рўйхат!$CX:$CX,$B$668,рўйхат!$D:$D,$C612)</f>
        <v/>
      </c>
      <c r="BU612" s="35">
        <f>SUMIFS(рўйхат!CD:CD,рўйхат!$CX:$CX,$B$668,рўйхат!$D:$D,$C612)</f>
        <v/>
      </c>
      <c r="BV612" s="36">
        <f>SUMIFS(рўйхат!CE:CE,рўйхат!$CX:$CX,$B$668,рўйхат!$D:$D,$C612)</f>
        <v/>
      </c>
      <c r="BW612" s="35">
        <f>SUMIFS(рўйхат!CH:CH,рўйхат!$CX:$CX,$B$668,рўйхат!$D:$D,$C612)</f>
        <v/>
      </c>
      <c r="BX612" s="36">
        <f>SUMIFS(рўйхат!CI:CI,рўйхат!$CX:$CX,$B$668,рўйхат!$D:$D,$C612)</f>
        <v/>
      </c>
      <c r="BY612" s="35">
        <f>SUMIFS(рўйхат!CJ:CJ,рўйхат!$CX:$CX,$B$668,рўйхат!$D:$D,$C612)</f>
        <v/>
      </c>
      <c r="BZ612" s="36">
        <f>SUMIFS(рўйхат!CK:CK,рўйхат!$CX:$CX,$B$668,рўйхат!$D:$D,$C612)</f>
        <v/>
      </c>
      <c r="CA612" s="35">
        <f>SUMIFS(рўйхат!CL:CL,рўйхат!$CX:$CX,$B$668,рўйхат!$D:$D,$C612)</f>
        <v/>
      </c>
      <c r="CB612" s="36">
        <f>SUMIFS(рўйхат!CM:CM,рўйхат!$CX:$CX,$B$668,рўйхат!$D:$D,$C612)</f>
        <v/>
      </c>
      <c r="CC612" s="35">
        <f>SUMIFS(рўйхат!CN:CN,рўйхат!$CX:$CX,$B$668,рўйхат!$D:$D,$C612)</f>
        <v/>
      </c>
      <c r="CD612" s="36">
        <f>SUMIFS(рўйхат!CO:CO,рўйхат!$CX:$CX,$B$668,рўйхат!$D:$D,$C612)</f>
        <v/>
      </c>
      <c r="CE612" s="77">
        <f>IFERROR(BE612/(Q612+BE612),0)</f>
        <v/>
      </c>
      <c r="CF612" s="78">
        <f>IFERROR(BF612/(R612+BF612),0)</f>
        <v/>
      </c>
    </row>
    <row r="613" hidden="1" outlineLevel="1" ht="30" customFormat="1" customHeight="1" s="8">
      <c r="A613" s="39" t="n"/>
      <c r="B613" s="50" t="n">
        <v>11</v>
      </c>
      <c r="C613" s="38" t="inlineStr">
        <is>
          <t>Вафот этган фуқароларга ойлик иш ҳақи ҳисобланганлиги (V2)</t>
        </is>
      </c>
      <c r="D613" s="16" t="n"/>
      <c r="E613" s="35">
        <f>SUMIFS(рўйхат!F:F,рўйхат!$CX:$CX,$B$668,рўйхат!$D:$D,$C613)</f>
        <v/>
      </c>
      <c r="F613" s="36">
        <f>SUMIFS(рўйхат!G:G,рўйхат!$CX:$CX,$B$668,рўйхат!$D:$D,$C613)</f>
        <v/>
      </c>
      <c r="G613" s="35">
        <f>SUMIFS(рўйхат!H:H,рўйхат!$CX:$CX,$B$668,рўйхат!$D:$D,$C613)</f>
        <v/>
      </c>
      <c r="H613" s="36">
        <f>SUMIFS(рўйхат!I:I,рўйхат!$CX:$CX,$B$668,рўйхат!$D:$D,$C613)</f>
        <v/>
      </c>
      <c r="I613" s="35">
        <f>SUMIFS(рўйхат!J:J,рўйхат!$CX:$CX,$B$668,рўйхат!$D:$D,$C613)</f>
        <v/>
      </c>
      <c r="J613" s="36">
        <f>SUMIFS(рўйхат!K:K,рўйхат!$CX:$CX,$B$668,рўйхат!$D:$D,$C613)</f>
        <v/>
      </c>
      <c r="K613" s="35">
        <f>SUMIFS(рўйхат!L:L,рўйхат!$CX:$CX,$B$668,рўйхат!$D:$D,$C613)</f>
        <v/>
      </c>
      <c r="L613" s="36">
        <f>SUMIFS(рўйхат!M:M,рўйхат!$CX:$CX,$B$668,рўйхат!$D:$D,$C613)</f>
        <v/>
      </c>
      <c r="M613" s="35">
        <f>SUMIFS(рўйхат!N:N,рўйхат!$CX:$CX,$B$668,рўйхат!$D:$D,$C613)</f>
        <v/>
      </c>
      <c r="N613" s="36">
        <f>SUMIFS(рўйхат!O:O,рўйхат!$CX:$CX,$B$668,рўйхат!$D:$D,$C613)</f>
        <v/>
      </c>
      <c r="O613" s="34">
        <f>IFERROR(M613/E613,0)</f>
        <v/>
      </c>
      <c r="P613" s="34">
        <f>IFERROR(N613/F613,0)</f>
        <v/>
      </c>
      <c r="Q613" s="35">
        <f>SUMIFS(рўйхат!P:P,рўйхат!$CX:$CX,$B$668,рўйхат!$D:$D,$C613)</f>
        <v/>
      </c>
      <c r="R613" s="36">
        <f>SUMIFS(рўйхат!Q:Q,рўйхат!$CX:$CX,$B$668,рўйхат!$D:$D,$C613)</f>
        <v/>
      </c>
      <c r="S613" s="35">
        <f>SUMIFS(рўйхат!R:R,рўйхат!$CX:$CX,$B$668,рўйхат!$D:$D,$C613)</f>
        <v/>
      </c>
      <c r="T613" s="36">
        <f>SUMIFS(рўйхат!S:S,рўйхат!$CX:$CX,$B$668,рўйхат!$D:$D,$C613)</f>
        <v/>
      </c>
      <c r="U613" s="35">
        <f>SUMIFS(рўйхат!T:T,рўйхат!$CX:$CX,$B$668,рўйхат!$D:$D,$C613)</f>
        <v/>
      </c>
      <c r="V613" s="36">
        <f>SUMIFS(рўйхат!U:U,рўйхат!$CX:$CX,$B$668,рўйхат!$D:$D,$C613)</f>
        <v/>
      </c>
      <c r="W613" s="35">
        <f>SUMIFS(рўйхат!V:V,рўйхат!$CX:$CX,$B$668,рўйхат!$D:$D,$C613)</f>
        <v/>
      </c>
      <c r="X613" s="36">
        <f>SUMIFS(рўйхат!W:W,рўйхат!$CX:$CX,$B$668,рўйхат!$D:$D,$C613)</f>
        <v/>
      </c>
      <c r="Y613" s="35">
        <f>SUMIFS(рўйхат!X:X,рўйхат!$CX:$CX,$B$668,рўйхат!$D:$D,$C613)</f>
        <v/>
      </c>
      <c r="Z613" s="36">
        <f>SUMIFS(рўйхат!Y:Y,рўйхат!$CX:$CX,$B$668,рўйхат!$D:$D,$C613)</f>
        <v/>
      </c>
      <c r="AA613" s="35">
        <f>SUMIFS(рўйхат!Z:Z,рўйхат!$CX:$CX,$B$668,рўйхат!$D:$D,$C613)</f>
        <v/>
      </c>
      <c r="AB613" s="36">
        <f>SUMIFS(рўйхат!AA:AA,рўйхат!$CX:$CX,$B$668,рўйхат!$D:$D,$C613)</f>
        <v/>
      </c>
      <c r="AC613" s="35">
        <f>SUMIFS(рўйхат!AB:AB,рўйхат!$CX:$CX,$B$668,рўйхат!$D:$D,$C613)</f>
        <v/>
      </c>
      <c r="AD613" s="36">
        <f>SUMIFS(рўйхат!AC:AC,рўйхат!$CX:$CX,$B$668,рўйхат!$D:$D,$C613)</f>
        <v/>
      </c>
      <c r="AE613" s="35">
        <f>SUMIFS(рўйхат!AD:AD,рўйхат!$CX:$CX,$B$668,рўйхат!$D:$D,$C613)</f>
        <v/>
      </c>
      <c r="AF613" s="36">
        <f>SUMIFS(рўйхат!AE:AE,рўйхат!$CX:$CX,$B$668,рўйхат!$D:$D,$C613)</f>
        <v/>
      </c>
      <c r="AG613" s="35">
        <f>SUMIFS(рўйхат!AH:AH,рўйхат!$CX:$CX,$B$668,рўйхат!$D:$D,$C613)</f>
        <v/>
      </c>
      <c r="AH613" s="36">
        <f>SUMIFS(рўйхат!AI:AI,рўйхат!$CX:$CX,$B$668,рўйхат!$D:$D,$C613)</f>
        <v/>
      </c>
      <c r="AI613" s="35">
        <f>SUMIFS(рўйхат!AJ:AJ,рўйхат!$CX:$CX,$B$668,рўйхат!$D:$D,$C613)</f>
        <v/>
      </c>
      <c r="AJ613" s="36">
        <f>SUMIFS(рўйхат!AK:AK,рўйхат!$CX:$CX,$B$668,рўйхат!$D:$D,$C613)</f>
        <v/>
      </c>
      <c r="AK613" s="35">
        <f>SUMIFS(рўйхат!AL:AL,рўйхат!$CX:$CX,$B$668,рўйхат!$D:$D,$C613)</f>
        <v/>
      </c>
      <c r="AL613" s="36">
        <f>SUMIFS(рўйхат!AM:AM,рўйхат!$CX:$CX,$B$668,рўйхат!$D:$D,$C613)</f>
        <v/>
      </c>
      <c r="AM613" s="77">
        <f>IFERROR(Q613/E613,0)</f>
        <v/>
      </c>
      <c r="AN613" s="77">
        <f>IFERROR(R613/F613,0)</f>
        <v/>
      </c>
      <c r="AO613" s="35">
        <f>SUMIFS(рўйхат!AX:AX,рўйхат!$CX:$CX,$B$668,рўйхат!$D:$D,$C613)</f>
        <v/>
      </c>
      <c r="AP613" s="36">
        <f>SUMIFS(рўйхат!AY:AY,рўйхат!$CX:$CX,$B$668,рўйхат!$D:$D,$C613)</f>
        <v/>
      </c>
      <c r="AQ613" s="35">
        <f>SUMIFS(рўйхат!AZ:AZ,рўйхат!$CX:$CX,$B$668,рўйхат!$D:$D,$C613)</f>
        <v/>
      </c>
      <c r="AR613" s="36">
        <f>SUMIFS(рўйхат!BA:BA,рўйхат!$CX:$CX,$B$668,рўйхат!$D:$D,$C613)</f>
        <v/>
      </c>
      <c r="AS613" s="35">
        <f>SUMIFS(рўйхат!BB:BB,рўйхат!$CX:$CX,$B$668,рўйхат!$D:$D,$C613)</f>
        <v/>
      </c>
      <c r="AT613" s="36">
        <f>SUMIFS(рўйхат!BC:BC,рўйхат!$CX:$CX,$B$668,рўйхат!$D:$D,$C613)</f>
        <v/>
      </c>
      <c r="AU613" s="35">
        <f>SUMIFS(рўйхат!BD:BD,рўйхат!$CX:$CX,$B$668,рўйхат!$D:$D,$C613)</f>
        <v/>
      </c>
      <c r="AV613" s="36">
        <f>SUMIFS(рўйхат!BE:BE,рўйхат!$CX:$CX,$B$668,рўйхат!$D:$D,$C613)</f>
        <v/>
      </c>
      <c r="AW613" s="35">
        <f>SUMIFS(рўйхат!BF:BF,рўйхат!$CX:$CX,$B$668,рўйхат!$D:$D,$C613)</f>
        <v/>
      </c>
      <c r="AX613" s="36">
        <f>SUMIFS(рўйхат!BG:BG,рўйхат!$CX:$CX,$B$668,рўйхат!$D:$D,$C613)</f>
        <v/>
      </c>
      <c r="AY613" s="35">
        <f>SUMIFS(рўйхат!BH:BH,рўйхат!$CX:$CX,$B$668,рўйхат!$D:$D,$C613)</f>
        <v/>
      </c>
      <c r="AZ613" s="36">
        <f>SUMIFS(рўйхат!BI:BI,рўйхат!$CX:$CX,$B$668,рўйхат!$D:$D,$C613)</f>
        <v/>
      </c>
      <c r="BA613" s="35">
        <f>SUMIFS(рўйхат!BJ:BJ,рўйхат!$CX:$CX,$B$668,рўйхат!$D:$D,$C613)</f>
        <v/>
      </c>
      <c r="BB613" s="36">
        <f>SUMIFS(рўйхат!BK:BK,рўйхат!$CX:$CX,$B$668,рўйхат!$D:$D,$C613)</f>
        <v/>
      </c>
      <c r="BC613" s="77">
        <f>IFERROR(AO613/E613,0)</f>
        <v/>
      </c>
      <c r="BD613" s="77">
        <f>IFERROR(AP613/F613,0)</f>
        <v/>
      </c>
      <c r="BE613" s="35">
        <f>SUMIFS(рўйхат!BL:BL,рўйхат!$CX:$CX,$B$668,рўйхат!$D:$D,$C613)</f>
        <v/>
      </c>
      <c r="BF613" s="36">
        <f>SUMIFS(рўйхат!BM:BM,рўйхат!$CX:$CX,$B$668,рўйхат!$D:$D,$C613)</f>
        <v/>
      </c>
      <c r="BG613" s="35">
        <f>SUMIFS(рўйхат!BN:BN,рўйхат!$CX:$CX,$B$668,рўйхат!$D:$D,$C613)</f>
        <v/>
      </c>
      <c r="BH613" s="36">
        <f>SUMIFS(рўйхат!BO:BO,рўйхат!$CX:$CX,$B$668,рўйхат!$D:$D,$C613)</f>
        <v/>
      </c>
      <c r="BI613" s="35">
        <f>SUMIFS(рўйхат!BP:BP,рўйхат!$CX:$CX,$B$668,рўйхат!$D:$D,$C613)</f>
        <v/>
      </c>
      <c r="BJ613" s="36">
        <f>SUMIFS(рўйхат!BQ:BQ,рўйхат!$CX:$CX,$B$668,рўйхат!$D:$D,$C613)</f>
        <v/>
      </c>
      <c r="BK613" s="35">
        <f>SUMIFS(рўйхат!BR:BR,рўйхат!$CX:$CX,$B$668,рўйхат!$D:$D,$C613)</f>
        <v/>
      </c>
      <c r="BL613" s="36">
        <f>SUMIFS(рўйхат!BS:BS,рўйхат!$CX:$CX,$B$668,рўйхат!$D:$D,$C613)</f>
        <v/>
      </c>
      <c r="BM613" s="35">
        <f>SUMIFS(рўйхат!BT:BT,рўйхат!$CX:$CX,$B$668,рўйхат!$D:$D,$C613)</f>
        <v/>
      </c>
      <c r="BN613" s="36">
        <f>SUMIFS(рўйхат!BU:BU,рўйхат!$CX:$CX,$B$668,рўйхат!$D:$D,$C613)</f>
        <v/>
      </c>
      <c r="BO613" s="35">
        <f>SUMIFS(рўйхат!BX:BX,рўйхат!$CX:$CX,$B$668,рўйхат!$D:$D,$C613)</f>
        <v/>
      </c>
      <c r="BP613" s="36">
        <f>SUMIFS(рўйхат!BY:BY,рўйхат!$CX:$CX,$B$668,рўйхат!$D:$D,$C613)</f>
        <v/>
      </c>
      <c r="BQ613" s="35">
        <f>SUMIFS(рўйхат!BZ:BZ,рўйхат!$CX:$CX,$B$668,рўйхат!$D:$D,$C613)</f>
        <v/>
      </c>
      <c r="BR613" s="36">
        <f>SUMIFS(рўйхат!CA:CA,рўйхат!$CX:$CX,$B$668,рўйхат!$D:$D,$C613)</f>
        <v/>
      </c>
      <c r="BS613" s="35">
        <f>SUMIFS(рўйхат!CB:CB,рўйхат!$CX:$CX,$B$668,рўйхат!$D:$D,$C613)</f>
        <v/>
      </c>
      <c r="BT613" s="36">
        <f>SUMIFS(рўйхат!CC:CC,рўйхат!$CX:$CX,$B$668,рўйхат!$D:$D,$C613)</f>
        <v/>
      </c>
      <c r="BU613" s="35">
        <f>SUMIFS(рўйхат!CD:CD,рўйхат!$CX:$CX,$B$668,рўйхат!$D:$D,$C613)</f>
        <v/>
      </c>
      <c r="BV613" s="36">
        <f>SUMIFS(рўйхат!CE:CE,рўйхат!$CX:$CX,$B$668,рўйхат!$D:$D,$C613)</f>
        <v/>
      </c>
      <c r="BW613" s="35">
        <f>SUMIFS(рўйхат!CH:CH,рўйхат!$CX:$CX,$B$668,рўйхат!$D:$D,$C613)</f>
        <v/>
      </c>
      <c r="BX613" s="36">
        <f>SUMIFS(рўйхат!CI:CI,рўйхат!$CX:$CX,$B$668,рўйхат!$D:$D,$C613)</f>
        <v/>
      </c>
      <c r="BY613" s="35">
        <f>SUMIFS(рўйхат!CJ:CJ,рўйхат!$CX:$CX,$B$668,рўйхат!$D:$D,$C613)</f>
        <v/>
      </c>
      <c r="BZ613" s="36">
        <f>SUMIFS(рўйхат!CK:CK,рўйхат!$CX:$CX,$B$668,рўйхат!$D:$D,$C613)</f>
        <v/>
      </c>
      <c r="CA613" s="35">
        <f>SUMIFS(рўйхат!CL:CL,рўйхат!$CX:$CX,$B$668,рўйхат!$D:$D,$C613)</f>
        <v/>
      </c>
      <c r="CB613" s="36">
        <f>SUMIFS(рўйхат!CM:CM,рўйхат!$CX:$CX,$B$668,рўйхат!$D:$D,$C613)</f>
        <v/>
      </c>
      <c r="CC613" s="35">
        <f>SUMIFS(рўйхат!CN:CN,рўйхат!$CX:$CX,$B$668,рўйхат!$D:$D,$C613)</f>
        <v/>
      </c>
      <c r="CD613" s="36">
        <f>SUMIFS(рўйхат!CO:CO,рўйхат!$CX:$CX,$B$668,рўйхат!$D:$D,$C613)</f>
        <v/>
      </c>
      <c r="CE613" s="77">
        <f>IFERROR(BE613/(Q613+BE613),0)</f>
        <v/>
      </c>
      <c r="CF613" s="78">
        <f>IFERROR(BF613/(R613+BF613),0)</f>
        <v/>
      </c>
    </row>
    <row r="614" hidden="1" outlineLevel="1" ht="30" customFormat="1" customHeight="1" s="8">
      <c r="A614" s="39" t="n"/>
      <c r="B614" s="50" t="n">
        <v>12</v>
      </c>
      <c r="C614" s="38" t="inlineStr">
        <is>
          <t>Вафот этган фуқароларга УзАСБОдан ойлик иш ҳақи ҳисобланганлиги</t>
        </is>
      </c>
      <c r="D614" s="16" t="n"/>
      <c r="E614" s="35">
        <f>SUMIFS(рўйхат!F:F,рўйхат!$CX:$CX,$B$668,рўйхат!$D:$D,$C614)</f>
        <v/>
      </c>
      <c r="F614" s="36">
        <f>SUMIFS(рўйхат!G:G,рўйхат!$CX:$CX,$B$668,рўйхат!$D:$D,$C614)</f>
        <v/>
      </c>
      <c r="G614" s="35">
        <f>SUMIFS(рўйхат!H:H,рўйхат!$CX:$CX,$B$668,рўйхат!$D:$D,$C614)</f>
        <v/>
      </c>
      <c r="H614" s="36">
        <f>SUMIFS(рўйхат!I:I,рўйхат!$CX:$CX,$B$668,рўйхат!$D:$D,$C614)</f>
        <v/>
      </c>
      <c r="I614" s="35">
        <f>SUMIFS(рўйхат!J:J,рўйхат!$CX:$CX,$B$668,рўйхат!$D:$D,$C614)</f>
        <v/>
      </c>
      <c r="J614" s="36">
        <f>SUMIFS(рўйхат!K:K,рўйхат!$CX:$CX,$B$668,рўйхат!$D:$D,$C614)</f>
        <v/>
      </c>
      <c r="K614" s="35">
        <f>SUMIFS(рўйхат!L:L,рўйхат!$CX:$CX,$B$668,рўйхат!$D:$D,$C614)</f>
        <v/>
      </c>
      <c r="L614" s="36">
        <f>SUMIFS(рўйхат!M:M,рўйхат!$CX:$CX,$B$668,рўйхат!$D:$D,$C614)</f>
        <v/>
      </c>
      <c r="M614" s="35">
        <f>SUMIFS(рўйхат!N:N,рўйхат!$CX:$CX,$B$668,рўйхат!$D:$D,$C614)</f>
        <v/>
      </c>
      <c r="N614" s="36">
        <f>SUMIFS(рўйхат!O:O,рўйхат!$CX:$CX,$B$668,рўйхат!$D:$D,$C614)</f>
        <v/>
      </c>
      <c r="O614" s="34">
        <f>IFERROR(M614/E614,0)</f>
        <v/>
      </c>
      <c r="P614" s="34">
        <f>IFERROR(N614/F614,0)</f>
        <v/>
      </c>
      <c r="Q614" s="35">
        <f>SUMIFS(рўйхат!P:P,рўйхат!$CX:$CX,$B$668,рўйхат!$D:$D,$C614)</f>
        <v/>
      </c>
      <c r="R614" s="36">
        <f>SUMIFS(рўйхат!Q:Q,рўйхат!$CX:$CX,$B$668,рўйхат!$D:$D,$C614)</f>
        <v/>
      </c>
      <c r="S614" s="35">
        <f>SUMIFS(рўйхат!R:R,рўйхат!$CX:$CX,$B$668,рўйхат!$D:$D,$C614)</f>
        <v/>
      </c>
      <c r="T614" s="36">
        <f>SUMIFS(рўйхат!S:S,рўйхат!$CX:$CX,$B$668,рўйхат!$D:$D,$C614)</f>
        <v/>
      </c>
      <c r="U614" s="35">
        <f>SUMIFS(рўйхат!T:T,рўйхат!$CX:$CX,$B$668,рўйхат!$D:$D,$C614)</f>
        <v/>
      </c>
      <c r="V614" s="36">
        <f>SUMIFS(рўйхат!U:U,рўйхат!$CX:$CX,$B$668,рўйхат!$D:$D,$C614)</f>
        <v/>
      </c>
      <c r="W614" s="35">
        <f>SUMIFS(рўйхат!V:V,рўйхат!$CX:$CX,$B$668,рўйхат!$D:$D,$C614)</f>
        <v/>
      </c>
      <c r="X614" s="36">
        <f>SUMIFS(рўйхат!W:W,рўйхат!$CX:$CX,$B$668,рўйхат!$D:$D,$C614)</f>
        <v/>
      </c>
      <c r="Y614" s="35">
        <f>SUMIFS(рўйхат!X:X,рўйхат!$CX:$CX,$B$668,рўйхат!$D:$D,$C614)</f>
        <v/>
      </c>
      <c r="Z614" s="36">
        <f>SUMIFS(рўйхат!Y:Y,рўйхат!$CX:$CX,$B$668,рўйхат!$D:$D,$C614)</f>
        <v/>
      </c>
      <c r="AA614" s="35">
        <f>SUMIFS(рўйхат!Z:Z,рўйхат!$CX:$CX,$B$668,рўйхат!$D:$D,$C614)</f>
        <v/>
      </c>
      <c r="AB614" s="36">
        <f>SUMIFS(рўйхат!AA:AA,рўйхат!$CX:$CX,$B$668,рўйхат!$D:$D,$C614)</f>
        <v/>
      </c>
      <c r="AC614" s="35">
        <f>SUMIFS(рўйхат!AB:AB,рўйхат!$CX:$CX,$B$668,рўйхат!$D:$D,$C614)</f>
        <v/>
      </c>
      <c r="AD614" s="36">
        <f>SUMIFS(рўйхат!AC:AC,рўйхат!$CX:$CX,$B$668,рўйхат!$D:$D,$C614)</f>
        <v/>
      </c>
      <c r="AE614" s="35">
        <f>SUMIFS(рўйхат!AD:AD,рўйхат!$CX:$CX,$B$668,рўйхат!$D:$D,$C614)</f>
        <v/>
      </c>
      <c r="AF614" s="36">
        <f>SUMIFS(рўйхат!AE:AE,рўйхат!$CX:$CX,$B$668,рўйхат!$D:$D,$C614)</f>
        <v/>
      </c>
      <c r="AG614" s="35">
        <f>SUMIFS(рўйхат!AH:AH,рўйхат!$CX:$CX,$B$668,рўйхат!$D:$D,$C614)</f>
        <v/>
      </c>
      <c r="AH614" s="36">
        <f>SUMIFS(рўйхат!AI:AI,рўйхат!$CX:$CX,$B$668,рўйхат!$D:$D,$C614)</f>
        <v/>
      </c>
      <c r="AI614" s="35">
        <f>SUMIFS(рўйхат!AJ:AJ,рўйхат!$CX:$CX,$B$668,рўйхат!$D:$D,$C614)</f>
        <v/>
      </c>
      <c r="AJ614" s="36">
        <f>SUMIFS(рўйхат!AK:AK,рўйхат!$CX:$CX,$B$668,рўйхат!$D:$D,$C614)</f>
        <v/>
      </c>
      <c r="AK614" s="35">
        <f>SUMIFS(рўйхат!AL:AL,рўйхат!$CX:$CX,$B$668,рўйхат!$D:$D,$C614)</f>
        <v/>
      </c>
      <c r="AL614" s="36">
        <f>SUMIFS(рўйхат!AM:AM,рўйхат!$CX:$CX,$B$668,рўйхат!$D:$D,$C614)</f>
        <v/>
      </c>
      <c r="AM614" s="77">
        <f>IFERROR(Q614/E614,0)</f>
        <v/>
      </c>
      <c r="AN614" s="77">
        <f>IFERROR(R614/F614,0)</f>
        <v/>
      </c>
      <c r="AO614" s="35">
        <f>SUMIFS(рўйхат!AX:AX,рўйхат!$CX:$CX,$B$668,рўйхат!$D:$D,$C614)</f>
        <v/>
      </c>
      <c r="AP614" s="36">
        <f>SUMIFS(рўйхат!AY:AY,рўйхат!$CX:$CX,$B$668,рўйхат!$D:$D,$C614)</f>
        <v/>
      </c>
      <c r="AQ614" s="35">
        <f>SUMIFS(рўйхат!AZ:AZ,рўйхат!$CX:$CX,$B$668,рўйхат!$D:$D,$C614)</f>
        <v/>
      </c>
      <c r="AR614" s="36">
        <f>SUMIFS(рўйхат!BA:BA,рўйхат!$CX:$CX,$B$668,рўйхат!$D:$D,$C614)</f>
        <v/>
      </c>
      <c r="AS614" s="35">
        <f>SUMIFS(рўйхат!BB:BB,рўйхат!$CX:$CX,$B$668,рўйхат!$D:$D,$C614)</f>
        <v/>
      </c>
      <c r="AT614" s="36">
        <f>SUMIFS(рўйхат!BC:BC,рўйхат!$CX:$CX,$B$668,рўйхат!$D:$D,$C614)</f>
        <v/>
      </c>
      <c r="AU614" s="35">
        <f>SUMIFS(рўйхат!BD:BD,рўйхат!$CX:$CX,$B$668,рўйхат!$D:$D,$C614)</f>
        <v/>
      </c>
      <c r="AV614" s="36">
        <f>SUMIFS(рўйхат!BE:BE,рўйхат!$CX:$CX,$B$668,рўйхат!$D:$D,$C614)</f>
        <v/>
      </c>
      <c r="AW614" s="35">
        <f>SUMIFS(рўйхат!BF:BF,рўйхат!$CX:$CX,$B$668,рўйхат!$D:$D,$C614)</f>
        <v/>
      </c>
      <c r="AX614" s="36">
        <f>SUMIFS(рўйхат!BG:BG,рўйхат!$CX:$CX,$B$668,рўйхат!$D:$D,$C614)</f>
        <v/>
      </c>
      <c r="AY614" s="35">
        <f>SUMIFS(рўйхат!BH:BH,рўйхат!$CX:$CX,$B$668,рўйхат!$D:$D,$C614)</f>
        <v/>
      </c>
      <c r="AZ614" s="36">
        <f>SUMIFS(рўйхат!BI:BI,рўйхат!$CX:$CX,$B$668,рўйхат!$D:$D,$C614)</f>
        <v/>
      </c>
      <c r="BA614" s="35">
        <f>SUMIFS(рўйхат!BJ:BJ,рўйхат!$CX:$CX,$B$668,рўйхат!$D:$D,$C614)</f>
        <v/>
      </c>
      <c r="BB614" s="36">
        <f>SUMIFS(рўйхат!BK:BK,рўйхат!$CX:$CX,$B$668,рўйхат!$D:$D,$C614)</f>
        <v/>
      </c>
      <c r="BC614" s="77">
        <f>IFERROR(AO614/E614,0)</f>
        <v/>
      </c>
      <c r="BD614" s="77">
        <f>IFERROR(AP614/F614,0)</f>
        <v/>
      </c>
      <c r="BE614" s="35">
        <f>SUMIFS(рўйхат!BL:BL,рўйхат!$CX:$CX,$B$668,рўйхат!$D:$D,$C614)</f>
        <v/>
      </c>
      <c r="BF614" s="36">
        <f>SUMIFS(рўйхат!BM:BM,рўйхат!$CX:$CX,$B$668,рўйхат!$D:$D,$C614)</f>
        <v/>
      </c>
      <c r="BG614" s="35">
        <f>SUMIFS(рўйхат!BN:BN,рўйхат!$CX:$CX,$B$668,рўйхат!$D:$D,$C614)</f>
        <v/>
      </c>
      <c r="BH614" s="36">
        <f>SUMIFS(рўйхат!BO:BO,рўйхат!$CX:$CX,$B$668,рўйхат!$D:$D,$C614)</f>
        <v/>
      </c>
      <c r="BI614" s="35">
        <f>SUMIFS(рўйхат!BP:BP,рўйхат!$CX:$CX,$B$668,рўйхат!$D:$D,$C614)</f>
        <v/>
      </c>
      <c r="BJ614" s="36">
        <f>SUMIFS(рўйхат!BQ:BQ,рўйхат!$CX:$CX,$B$668,рўйхат!$D:$D,$C614)</f>
        <v/>
      </c>
      <c r="BK614" s="35">
        <f>SUMIFS(рўйхат!BR:BR,рўйхат!$CX:$CX,$B$668,рўйхат!$D:$D,$C614)</f>
        <v/>
      </c>
      <c r="BL614" s="36">
        <f>SUMIFS(рўйхат!BS:BS,рўйхат!$CX:$CX,$B$668,рўйхат!$D:$D,$C614)</f>
        <v/>
      </c>
      <c r="BM614" s="35">
        <f>SUMIFS(рўйхат!BT:BT,рўйхат!$CX:$CX,$B$668,рўйхат!$D:$D,$C614)</f>
        <v/>
      </c>
      <c r="BN614" s="36">
        <f>SUMIFS(рўйхат!BU:BU,рўйхат!$CX:$CX,$B$668,рўйхат!$D:$D,$C614)</f>
        <v/>
      </c>
      <c r="BO614" s="35">
        <f>SUMIFS(рўйхат!BX:BX,рўйхат!$CX:$CX,$B$668,рўйхат!$D:$D,$C614)</f>
        <v/>
      </c>
      <c r="BP614" s="36">
        <f>SUMIFS(рўйхат!BY:BY,рўйхат!$CX:$CX,$B$668,рўйхат!$D:$D,$C614)</f>
        <v/>
      </c>
      <c r="BQ614" s="35">
        <f>SUMIFS(рўйхат!BZ:BZ,рўйхат!$CX:$CX,$B$668,рўйхат!$D:$D,$C614)</f>
        <v/>
      </c>
      <c r="BR614" s="36">
        <f>SUMIFS(рўйхат!CA:CA,рўйхат!$CX:$CX,$B$668,рўйхат!$D:$D,$C614)</f>
        <v/>
      </c>
      <c r="BS614" s="35">
        <f>SUMIFS(рўйхат!CB:CB,рўйхат!$CX:$CX,$B$668,рўйхат!$D:$D,$C614)</f>
        <v/>
      </c>
      <c r="BT614" s="36">
        <f>SUMIFS(рўйхат!CC:CC,рўйхат!$CX:$CX,$B$668,рўйхат!$D:$D,$C614)</f>
        <v/>
      </c>
      <c r="BU614" s="35">
        <f>SUMIFS(рўйхат!CD:CD,рўйхат!$CX:$CX,$B$668,рўйхат!$D:$D,$C614)</f>
        <v/>
      </c>
      <c r="BV614" s="36">
        <f>SUMIFS(рўйхат!CE:CE,рўйхат!$CX:$CX,$B$668,рўйхат!$D:$D,$C614)</f>
        <v/>
      </c>
      <c r="BW614" s="35">
        <f>SUMIFS(рўйхат!CH:CH,рўйхат!$CX:$CX,$B$668,рўйхат!$D:$D,$C614)</f>
        <v/>
      </c>
      <c r="BX614" s="36">
        <f>SUMIFS(рўйхат!CI:CI,рўйхат!$CX:$CX,$B$668,рўйхат!$D:$D,$C614)</f>
        <v/>
      </c>
      <c r="BY614" s="35">
        <f>SUMIFS(рўйхат!CJ:CJ,рўйхат!$CX:$CX,$B$668,рўйхат!$D:$D,$C614)</f>
        <v/>
      </c>
      <c r="BZ614" s="36">
        <f>SUMIFS(рўйхат!CK:CK,рўйхат!$CX:$CX,$B$668,рўйхат!$D:$D,$C614)</f>
        <v/>
      </c>
      <c r="CA614" s="35">
        <f>SUMIFS(рўйхат!CL:CL,рўйхат!$CX:$CX,$B$668,рўйхат!$D:$D,$C614)</f>
        <v/>
      </c>
      <c r="CB614" s="36">
        <f>SUMIFS(рўйхат!CM:CM,рўйхат!$CX:$CX,$B$668,рўйхат!$D:$D,$C614)</f>
        <v/>
      </c>
      <c r="CC614" s="35">
        <f>SUMIFS(рўйхат!CN:CN,рўйхат!$CX:$CX,$B$668,рўйхат!$D:$D,$C614)</f>
        <v/>
      </c>
      <c r="CD614" s="36">
        <f>SUMIFS(рўйхат!CO:CO,рўйхат!$CX:$CX,$B$668,рўйхат!$D:$D,$C614)</f>
        <v/>
      </c>
      <c r="CE614" s="77">
        <f>IFERROR(BE614/(Q614+BE614),0)</f>
        <v/>
      </c>
      <c r="CF614" s="78">
        <f>IFERROR(BF614/(R614+BF614),0)</f>
        <v/>
      </c>
    </row>
    <row r="615" hidden="1" outlineLevel="1" ht="30" customFormat="1" customHeight="1" s="8">
      <c r="A615" s="39" t="n"/>
      <c r="B615" s="50" t="n">
        <v>13</v>
      </c>
      <c r="C615" s="38" t="inlineStr">
        <is>
          <t>Давлат улуши мавжуд корхоналарда непотизм таҳлил</t>
        </is>
      </c>
      <c r="D615" s="16" t="n"/>
      <c r="E615" s="35">
        <f>SUMIFS(рўйхат!F:F,рўйхат!$CX:$CX,$B$668,рўйхат!$D:$D,$C615)</f>
        <v/>
      </c>
      <c r="F615" s="36">
        <f>SUMIFS(рўйхат!G:G,рўйхат!$CX:$CX,$B$668,рўйхат!$D:$D,$C615)</f>
        <v/>
      </c>
      <c r="G615" s="35">
        <f>SUMIFS(рўйхат!H:H,рўйхат!$CX:$CX,$B$668,рўйхат!$D:$D,$C615)</f>
        <v/>
      </c>
      <c r="H615" s="36">
        <f>SUMIFS(рўйхат!I:I,рўйхат!$CX:$CX,$B$668,рўйхат!$D:$D,$C615)</f>
        <v/>
      </c>
      <c r="I615" s="35">
        <f>SUMIFS(рўйхат!J:J,рўйхат!$CX:$CX,$B$668,рўйхат!$D:$D,$C615)</f>
        <v/>
      </c>
      <c r="J615" s="36">
        <f>SUMIFS(рўйхат!K:K,рўйхат!$CX:$CX,$B$668,рўйхат!$D:$D,$C615)</f>
        <v/>
      </c>
      <c r="K615" s="35">
        <f>SUMIFS(рўйхат!L:L,рўйхат!$CX:$CX,$B$668,рўйхат!$D:$D,$C615)</f>
        <v/>
      </c>
      <c r="L615" s="36">
        <f>SUMIFS(рўйхат!M:M,рўйхат!$CX:$CX,$B$668,рўйхат!$D:$D,$C615)</f>
        <v/>
      </c>
      <c r="M615" s="35">
        <f>SUMIFS(рўйхат!N:N,рўйхат!$CX:$CX,$B$668,рўйхат!$D:$D,$C615)</f>
        <v/>
      </c>
      <c r="N615" s="36">
        <f>SUMIFS(рўйхат!O:O,рўйхат!$CX:$CX,$B$668,рўйхат!$D:$D,$C615)</f>
        <v/>
      </c>
      <c r="O615" s="34">
        <f>IFERROR(M615/E615,0)</f>
        <v/>
      </c>
      <c r="P615" s="34">
        <f>IFERROR(N615/F615,0)</f>
        <v/>
      </c>
      <c r="Q615" s="35">
        <f>SUMIFS(рўйхат!P:P,рўйхат!$CX:$CX,$B$668,рўйхат!$D:$D,$C615)</f>
        <v/>
      </c>
      <c r="R615" s="36">
        <f>SUMIFS(рўйхат!Q:Q,рўйхат!$CX:$CX,$B$668,рўйхат!$D:$D,$C615)</f>
        <v/>
      </c>
      <c r="S615" s="35">
        <f>SUMIFS(рўйхат!R:R,рўйхат!$CX:$CX,$B$668,рўйхат!$D:$D,$C615)</f>
        <v/>
      </c>
      <c r="T615" s="36">
        <f>SUMIFS(рўйхат!S:S,рўйхат!$CX:$CX,$B$668,рўйхат!$D:$D,$C615)</f>
        <v/>
      </c>
      <c r="U615" s="35">
        <f>SUMIFS(рўйхат!T:T,рўйхат!$CX:$CX,$B$668,рўйхат!$D:$D,$C615)</f>
        <v/>
      </c>
      <c r="V615" s="36">
        <f>SUMIFS(рўйхат!U:U,рўйхат!$CX:$CX,$B$668,рўйхат!$D:$D,$C615)</f>
        <v/>
      </c>
      <c r="W615" s="35">
        <f>SUMIFS(рўйхат!V:V,рўйхат!$CX:$CX,$B$668,рўйхат!$D:$D,$C615)</f>
        <v/>
      </c>
      <c r="X615" s="36">
        <f>SUMIFS(рўйхат!W:W,рўйхат!$CX:$CX,$B$668,рўйхат!$D:$D,$C615)</f>
        <v/>
      </c>
      <c r="Y615" s="35">
        <f>SUMIFS(рўйхат!X:X,рўйхат!$CX:$CX,$B$668,рўйхат!$D:$D,$C615)</f>
        <v/>
      </c>
      <c r="Z615" s="36">
        <f>SUMIFS(рўйхат!Y:Y,рўйхат!$CX:$CX,$B$668,рўйхат!$D:$D,$C615)</f>
        <v/>
      </c>
      <c r="AA615" s="35">
        <f>SUMIFS(рўйхат!Z:Z,рўйхат!$CX:$CX,$B$668,рўйхат!$D:$D,$C615)</f>
        <v/>
      </c>
      <c r="AB615" s="36">
        <f>SUMIFS(рўйхат!AA:AA,рўйхат!$CX:$CX,$B$668,рўйхат!$D:$D,$C615)</f>
        <v/>
      </c>
      <c r="AC615" s="35">
        <f>SUMIFS(рўйхат!AB:AB,рўйхат!$CX:$CX,$B$668,рўйхат!$D:$D,$C615)</f>
        <v/>
      </c>
      <c r="AD615" s="36">
        <f>SUMIFS(рўйхат!AC:AC,рўйхат!$CX:$CX,$B$668,рўйхат!$D:$D,$C615)</f>
        <v/>
      </c>
      <c r="AE615" s="35">
        <f>SUMIFS(рўйхат!AD:AD,рўйхат!$CX:$CX,$B$668,рўйхат!$D:$D,$C615)</f>
        <v/>
      </c>
      <c r="AF615" s="36">
        <f>SUMIFS(рўйхат!AE:AE,рўйхат!$CX:$CX,$B$668,рўйхат!$D:$D,$C615)</f>
        <v/>
      </c>
      <c r="AG615" s="35">
        <f>SUMIFS(рўйхат!AH:AH,рўйхат!$CX:$CX,$B$668,рўйхат!$D:$D,$C615)</f>
        <v/>
      </c>
      <c r="AH615" s="36">
        <f>SUMIFS(рўйхат!AI:AI,рўйхат!$CX:$CX,$B$668,рўйхат!$D:$D,$C615)</f>
        <v/>
      </c>
      <c r="AI615" s="35">
        <f>SUMIFS(рўйхат!AJ:AJ,рўйхат!$CX:$CX,$B$668,рўйхат!$D:$D,$C615)</f>
        <v/>
      </c>
      <c r="AJ615" s="36">
        <f>SUMIFS(рўйхат!AK:AK,рўйхат!$CX:$CX,$B$668,рўйхат!$D:$D,$C615)</f>
        <v/>
      </c>
      <c r="AK615" s="35">
        <f>SUMIFS(рўйхат!AL:AL,рўйхат!$CX:$CX,$B$668,рўйхат!$D:$D,$C615)</f>
        <v/>
      </c>
      <c r="AL615" s="36">
        <f>SUMIFS(рўйхат!AM:AM,рўйхат!$CX:$CX,$B$668,рўйхат!$D:$D,$C615)</f>
        <v/>
      </c>
      <c r="AM615" s="77">
        <f>IFERROR(Q615/E615,0)</f>
        <v/>
      </c>
      <c r="AN615" s="77">
        <f>IFERROR(R615/F615,0)</f>
        <v/>
      </c>
      <c r="AO615" s="35">
        <f>SUMIFS(рўйхат!AX:AX,рўйхат!$CX:$CX,$B$668,рўйхат!$D:$D,$C615)</f>
        <v/>
      </c>
      <c r="AP615" s="36">
        <f>SUMIFS(рўйхат!AY:AY,рўйхат!$CX:$CX,$B$668,рўйхат!$D:$D,$C615)</f>
        <v/>
      </c>
      <c r="AQ615" s="35">
        <f>SUMIFS(рўйхат!AZ:AZ,рўйхат!$CX:$CX,$B$668,рўйхат!$D:$D,$C615)</f>
        <v/>
      </c>
      <c r="AR615" s="36">
        <f>SUMIFS(рўйхат!BA:BA,рўйхат!$CX:$CX,$B$668,рўйхат!$D:$D,$C615)</f>
        <v/>
      </c>
      <c r="AS615" s="35">
        <f>SUMIFS(рўйхат!BB:BB,рўйхат!$CX:$CX,$B$668,рўйхат!$D:$D,$C615)</f>
        <v/>
      </c>
      <c r="AT615" s="36">
        <f>SUMIFS(рўйхат!BC:BC,рўйхат!$CX:$CX,$B$668,рўйхат!$D:$D,$C615)</f>
        <v/>
      </c>
      <c r="AU615" s="35">
        <f>SUMIFS(рўйхат!BD:BD,рўйхат!$CX:$CX,$B$668,рўйхат!$D:$D,$C615)</f>
        <v/>
      </c>
      <c r="AV615" s="36">
        <f>SUMIFS(рўйхат!BE:BE,рўйхат!$CX:$CX,$B$668,рўйхат!$D:$D,$C615)</f>
        <v/>
      </c>
      <c r="AW615" s="35">
        <f>SUMIFS(рўйхат!BF:BF,рўйхат!$CX:$CX,$B$668,рўйхат!$D:$D,$C615)</f>
        <v/>
      </c>
      <c r="AX615" s="36">
        <f>SUMIFS(рўйхат!BG:BG,рўйхат!$CX:$CX,$B$668,рўйхат!$D:$D,$C615)</f>
        <v/>
      </c>
      <c r="AY615" s="35">
        <f>SUMIFS(рўйхат!BH:BH,рўйхат!$CX:$CX,$B$668,рўйхат!$D:$D,$C615)</f>
        <v/>
      </c>
      <c r="AZ615" s="36">
        <f>SUMIFS(рўйхат!BI:BI,рўйхат!$CX:$CX,$B$668,рўйхат!$D:$D,$C615)</f>
        <v/>
      </c>
      <c r="BA615" s="35">
        <f>SUMIFS(рўйхат!BJ:BJ,рўйхат!$CX:$CX,$B$668,рўйхат!$D:$D,$C615)</f>
        <v/>
      </c>
      <c r="BB615" s="36">
        <f>SUMIFS(рўйхат!BK:BK,рўйхат!$CX:$CX,$B$668,рўйхат!$D:$D,$C615)</f>
        <v/>
      </c>
      <c r="BC615" s="77">
        <f>IFERROR(AO615/E615,0)</f>
        <v/>
      </c>
      <c r="BD615" s="77">
        <f>IFERROR(AP615/F615,0)</f>
        <v/>
      </c>
      <c r="BE615" s="35">
        <f>SUMIFS(рўйхат!BL:BL,рўйхат!$CX:$CX,$B$668,рўйхат!$D:$D,$C615)</f>
        <v/>
      </c>
      <c r="BF615" s="36">
        <f>SUMIFS(рўйхат!BM:BM,рўйхат!$CX:$CX,$B$668,рўйхат!$D:$D,$C615)</f>
        <v/>
      </c>
      <c r="BG615" s="35">
        <f>SUMIFS(рўйхат!BN:BN,рўйхат!$CX:$CX,$B$668,рўйхат!$D:$D,$C615)</f>
        <v/>
      </c>
      <c r="BH615" s="36">
        <f>SUMIFS(рўйхат!BO:BO,рўйхат!$CX:$CX,$B$668,рўйхат!$D:$D,$C615)</f>
        <v/>
      </c>
      <c r="BI615" s="35">
        <f>SUMIFS(рўйхат!BP:BP,рўйхат!$CX:$CX,$B$668,рўйхат!$D:$D,$C615)</f>
        <v/>
      </c>
      <c r="BJ615" s="36">
        <f>SUMIFS(рўйхат!BQ:BQ,рўйхат!$CX:$CX,$B$668,рўйхат!$D:$D,$C615)</f>
        <v/>
      </c>
      <c r="BK615" s="35">
        <f>SUMIFS(рўйхат!BR:BR,рўйхат!$CX:$CX,$B$668,рўйхат!$D:$D,$C615)</f>
        <v/>
      </c>
      <c r="BL615" s="36">
        <f>SUMIFS(рўйхат!BS:BS,рўйхат!$CX:$CX,$B$668,рўйхат!$D:$D,$C615)</f>
        <v/>
      </c>
      <c r="BM615" s="35">
        <f>SUMIFS(рўйхат!BT:BT,рўйхат!$CX:$CX,$B$668,рўйхат!$D:$D,$C615)</f>
        <v/>
      </c>
      <c r="BN615" s="36">
        <f>SUMIFS(рўйхат!BU:BU,рўйхат!$CX:$CX,$B$668,рўйхат!$D:$D,$C615)</f>
        <v/>
      </c>
      <c r="BO615" s="35">
        <f>SUMIFS(рўйхат!BX:BX,рўйхат!$CX:$CX,$B$668,рўйхат!$D:$D,$C615)</f>
        <v/>
      </c>
      <c r="BP615" s="36">
        <f>SUMIFS(рўйхат!BY:BY,рўйхат!$CX:$CX,$B$668,рўйхат!$D:$D,$C615)</f>
        <v/>
      </c>
      <c r="BQ615" s="35">
        <f>SUMIFS(рўйхат!BZ:BZ,рўйхат!$CX:$CX,$B$668,рўйхат!$D:$D,$C615)</f>
        <v/>
      </c>
      <c r="BR615" s="36">
        <f>SUMIFS(рўйхат!CA:CA,рўйхат!$CX:$CX,$B$668,рўйхат!$D:$D,$C615)</f>
        <v/>
      </c>
      <c r="BS615" s="35">
        <f>SUMIFS(рўйхат!CB:CB,рўйхат!$CX:$CX,$B$668,рўйхат!$D:$D,$C615)</f>
        <v/>
      </c>
      <c r="BT615" s="36">
        <f>SUMIFS(рўйхат!CC:CC,рўйхат!$CX:$CX,$B$668,рўйхат!$D:$D,$C615)</f>
        <v/>
      </c>
      <c r="BU615" s="35">
        <f>SUMIFS(рўйхат!CD:CD,рўйхат!$CX:$CX,$B$668,рўйхат!$D:$D,$C615)</f>
        <v/>
      </c>
      <c r="BV615" s="36">
        <f>SUMIFS(рўйхат!CE:CE,рўйхат!$CX:$CX,$B$668,рўйхат!$D:$D,$C615)</f>
        <v/>
      </c>
      <c r="BW615" s="35">
        <f>SUMIFS(рўйхат!CH:CH,рўйхат!$CX:$CX,$B$668,рўйхат!$D:$D,$C615)</f>
        <v/>
      </c>
      <c r="BX615" s="36">
        <f>SUMIFS(рўйхат!CI:CI,рўйхат!$CX:$CX,$B$668,рўйхат!$D:$D,$C615)</f>
        <v/>
      </c>
      <c r="BY615" s="35">
        <f>SUMIFS(рўйхат!CJ:CJ,рўйхат!$CX:$CX,$B$668,рўйхат!$D:$D,$C615)</f>
        <v/>
      </c>
      <c r="BZ615" s="36">
        <f>SUMIFS(рўйхат!CK:CK,рўйхат!$CX:$CX,$B$668,рўйхат!$D:$D,$C615)</f>
        <v/>
      </c>
      <c r="CA615" s="35">
        <f>SUMIFS(рўйхат!CL:CL,рўйхат!$CX:$CX,$B$668,рўйхат!$D:$D,$C615)</f>
        <v/>
      </c>
      <c r="CB615" s="36">
        <f>SUMIFS(рўйхат!CM:CM,рўйхат!$CX:$CX,$B$668,рўйхат!$D:$D,$C615)</f>
        <v/>
      </c>
      <c r="CC615" s="35">
        <f>SUMIFS(рўйхат!CN:CN,рўйхат!$CX:$CX,$B$668,рўйхат!$D:$D,$C615)</f>
        <v/>
      </c>
      <c r="CD615" s="36">
        <f>SUMIFS(рўйхат!CO:CO,рўйхат!$CX:$CX,$B$668,рўйхат!$D:$D,$C615)</f>
        <v/>
      </c>
      <c r="CE615" s="77">
        <f>IFERROR(BE615/(Q615+BE615),0)</f>
        <v/>
      </c>
      <c r="CF615" s="78">
        <f>IFERROR(BF615/(R615+BF615),0)</f>
        <v/>
      </c>
    </row>
    <row r="616" hidden="1" outlineLevel="1" ht="30" customFormat="1" customHeight="1" s="8">
      <c r="A616" s="39" t="n"/>
      <c r="B616" s="50" t="n">
        <v>14</v>
      </c>
      <c r="C616" s="38" t="inlineStr">
        <is>
          <t>Давлат улуши мавжуд ташкилотларида ишловчиларнинг 4 ва ундан ортиқ даромад манбаига эга фуқаролар</t>
        </is>
      </c>
      <c r="D616" s="16" t="n"/>
      <c r="E616" s="35">
        <f>SUMIFS(рўйхат!F:F,рўйхат!$CX:$CX,$B$668,рўйхат!$D:$D,$C616)</f>
        <v/>
      </c>
      <c r="F616" s="36">
        <f>SUMIFS(рўйхат!G:G,рўйхат!$CX:$CX,$B$668,рўйхат!$D:$D,$C616)</f>
        <v/>
      </c>
      <c r="G616" s="35">
        <f>SUMIFS(рўйхат!H:H,рўйхат!$CX:$CX,$B$668,рўйхат!$D:$D,$C616)</f>
        <v/>
      </c>
      <c r="H616" s="36">
        <f>SUMIFS(рўйхат!I:I,рўйхат!$CX:$CX,$B$668,рўйхат!$D:$D,$C616)</f>
        <v/>
      </c>
      <c r="I616" s="35">
        <f>SUMIFS(рўйхат!J:J,рўйхат!$CX:$CX,$B$668,рўйхат!$D:$D,$C616)</f>
        <v/>
      </c>
      <c r="J616" s="36">
        <f>SUMIFS(рўйхат!K:K,рўйхат!$CX:$CX,$B$668,рўйхат!$D:$D,$C616)</f>
        <v/>
      </c>
      <c r="K616" s="35">
        <f>SUMIFS(рўйхат!L:L,рўйхат!$CX:$CX,$B$668,рўйхат!$D:$D,$C616)</f>
        <v/>
      </c>
      <c r="L616" s="36">
        <f>SUMIFS(рўйхат!M:M,рўйхат!$CX:$CX,$B$668,рўйхат!$D:$D,$C616)</f>
        <v/>
      </c>
      <c r="M616" s="35">
        <f>SUMIFS(рўйхат!N:N,рўйхат!$CX:$CX,$B$668,рўйхат!$D:$D,$C616)</f>
        <v/>
      </c>
      <c r="N616" s="36">
        <f>SUMIFS(рўйхат!O:O,рўйхат!$CX:$CX,$B$668,рўйхат!$D:$D,$C616)</f>
        <v/>
      </c>
      <c r="O616" s="34">
        <f>IFERROR(M616/E616,0)</f>
        <v/>
      </c>
      <c r="P616" s="34">
        <f>IFERROR(N616/F616,0)</f>
        <v/>
      </c>
      <c r="Q616" s="35">
        <f>SUMIFS(рўйхат!P:P,рўйхат!$CX:$CX,$B$668,рўйхат!$D:$D,$C616)</f>
        <v/>
      </c>
      <c r="R616" s="36">
        <f>SUMIFS(рўйхат!Q:Q,рўйхат!$CX:$CX,$B$668,рўйхат!$D:$D,$C616)</f>
        <v/>
      </c>
      <c r="S616" s="35">
        <f>SUMIFS(рўйхат!R:R,рўйхат!$CX:$CX,$B$668,рўйхат!$D:$D,$C616)</f>
        <v/>
      </c>
      <c r="T616" s="36">
        <f>SUMIFS(рўйхат!S:S,рўйхат!$CX:$CX,$B$668,рўйхат!$D:$D,$C616)</f>
        <v/>
      </c>
      <c r="U616" s="35">
        <f>SUMIFS(рўйхат!T:T,рўйхат!$CX:$CX,$B$668,рўйхат!$D:$D,$C616)</f>
        <v/>
      </c>
      <c r="V616" s="36">
        <f>SUMIFS(рўйхат!U:U,рўйхат!$CX:$CX,$B$668,рўйхат!$D:$D,$C616)</f>
        <v/>
      </c>
      <c r="W616" s="35">
        <f>SUMIFS(рўйхат!V:V,рўйхат!$CX:$CX,$B$668,рўйхат!$D:$D,$C616)</f>
        <v/>
      </c>
      <c r="X616" s="36">
        <f>SUMIFS(рўйхат!W:W,рўйхат!$CX:$CX,$B$668,рўйхат!$D:$D,$C616)</f>
        <v/>
      </c>
      <c r="Y616" s="35">
        <f>SUMIFS(рўйхат!X:X,рўйхат!$CX:$CX,$B$668,рўйхат!$D:$D,$C616)</f>
        <v/>
      </c>
      <c r="Z616" s="36">
        <f>SUMIFS(рўйхат!Y:Y,рўйхат!$CX:$CX,$B$668,рўйхат!$D:$D,$C616)</f>
        <v/>
      </c>
      <c r="AA616" s="35">
        <f>SUMIFS(рўйхат!Z:Z,рўйхат!$CX:$CX,$B$668,рўйхат!$D:$D,$C616)</f>
        <v/>
      </c>
      <c r="AB616" s="36">
        <f>SUMIFS(рўйхат!AA:AA,рўйхат!$CX:$CX,$B$668,рўйхат!$D:$D,$C616)</f>
        <v/>
      </c>
      <c r="AC616" s="35">
        <f>SUMIFS(рўйхат!AB:AB,рўйхат!$CX:$CX,$B$668,рўйхат!$D:$D,$C616)</f>
        <v/>
      </c>
      <c r="AD616" s="36">
        <f>SUMIFS(рўйхат!AC:AC,рўйхат!$CX:$CX,$B$668,рўйхат!$D:$D,$C616)</f>
        <v/>
      </c>
      <c r="AE616" s="35">
        <f>SUMIFS(рўйхат!AD:AD,рўйхат!$CX:$CX,$B$668,рўйхат!$D:$D,$C616)</f>
        <v/>
      </c>
      <c r="AF616" s="36">
        <f>SUMIFS(рўйхат!AE:AE,рўйхат!$CX:$CX,$B$668,рўйхат!$D:$D,$C616)</f>
        <v/>
      </c>
      <c r="AG616" s="35">
        <f>SUMIFS(рўйхат!AH:AH,рўйхат!$CX:$CX,$B$668,рўйхат!$D:$D,$C616)</f>
        <v/>
      </c>
      <c r="AH616" s="36">
        <f>SUMIFS(рўйхат!AI:AI,рўйхат!$CX:$CX,$B$668,рўйхат!$D:$D,$C616)</f>
        <v/>
      </c>
      <c r="AI616" s="35">
        <f>SUMIFS(рўйхат!AJ:AJ,рўйхат!$CX:$CX,$B$668,рўйхат!$D:$D,$C616)</f>
        <v/>
      </c>
      <c r="AJ616" s="36">
        <f>SUMIFS(рўйхат!AK:AK,рўйхат!$CX:$CX,$B$668,рўйхат!$D:$D,$C616)</f>
        <v/>
      </c>
      <c r="AK616" s="35">
        <f>SUMIFS(рўйхат!AL:AL,рўйхат!$CX:$CX,$B$668,рўйхат!$D:$D,$C616)</f>
        <v/>
      </c>
      <c r="AL616" s="36">
        <f>SUMIFS(рўйхат!AM:AM,рўйхат!$CX:$CX,$B$668,рўйхат!$D:$D,$C616)</f>
        <v/>
      </c>
      <c r="AM616" s="77">
        <f>IFERROR(Q616/E616,0)</f>
        <v/>
      </c>
      <c r="AN616" s="77">
        <f>IFERROR(R616/F616,0)</f>
        <v/>
      </c>
      <c r="AO616" s="35">
        <f>SUMIFS(рўйхат!AX:AX,рўйхат!$CX:$CX,$B$668,рўйхат!$D:$D,$C616)</f>
        <v/>
      </c>
      <c r="AP616" s="36">
        <f>SUMIFS(рўйхат!AY:AY,рўйхат!$CX:$CX,$B$668,рўйхат!$D:$D,$C616)</f>
        <v/>
      </c>
      <c r="AQ616" s="35">
        <f>SUMIFS(рўйхат!AZ:AZ,рўйхат!$CX:$CX,$B$668,рўйхат!$D:$D,$C616)</f>
        <v/>
      </c>
      <c r="AR616" s="36">
        <f>SUMIFS(рўйхат!BA:BA,рўйхат!$CX:$CX,$B$668,рўйхат!$D:$D,$C616)</f>
        <v/>
      </c>
      <c r="AS616" s="35">
        <f>SUMIFS(рўйхат!BB:BB,рўйхат!$CX:$CX,$B$668,рўйхат!$D:$D,$C616)</f>
        <v/>
      </c>
      <c r="AT616" s="36">
        <f>SUMIFS(рўйхат!BC:BC,рўйхат!$CX:$CX,$B$668,рўйхат!$D:$D,$C616)</f>
        <v/>
      </c>
      <c r="AU616" s="35">
        <f>SUMIFS(рўйхат!BD:BD,рўйхат!$CX:$CX,$B$668,рўйхат!$D:$D,$C616)</f>
        <v/>
      </c>
      <c r="AV616" s="36">
        <f>SUMIFS(рўйхат!BE:BE,рўйхат!$CX:$CX,$B$668,рўйхат!$D:$D,$C616)</f>
        <v/>
      </c>
      <c r="AW616" s="35">
        <f>SUMIFS(рўйхат!BF:BF,рўйхат!$CX:$CX,$B$668,рўйхат!$D:$D,$C616)</f>
        <v/>
      </c>
      <c r="AX616" s="36">
        <f>SUMIFS(рўйхат!BG:BG,рўйхат!$CX:$CX,$B$668,рўйхат!$D:$D,$C616)</f>
        <v/>
      </c>
      <c r="AY616" s="35">
        <f>SUMIFS(рўйхат!BH:BH,рўйхат!$CX:$CX,$B$668,рўйхат!$D:$D,$C616)</f>
        <v/>
      </c>
      <c r="AZ616" s="36">
        <f>SUMIFS(рўйхат!BI:BI,рўйхат!$CX:$CX,$B$668,рўйхат!$D:$D,$C616)</f>
        <v/>
      </c>
      <c r="BA616" s="35">
        <f>SUMIFS(рўйхат!BJ:BJ,рўйхат!$CX:$CX,$B$668,рўйхат!$D:$D,$C616)</f>
        <v/>
      </c>
      <c r="BB616" s="36">
        <f>SUMIFS(рўйхат!BK:BK,рўйхат!$CX:$CX,$B$668,рўйхат!$D:$D,$C616)</f>
        <v/>
      </c>
      <c r="BC616" s="77">
        <f>IFERROR(AO616/E616,0)</f>
        <v/>
      </c>
      <c r="BD616" s="77">
        <f>IFERROR(AP616/F616,0)</f>
        <v/>
      </c>
      <c r="BE616" s="35">
        <f>SUMIFS(рўйхат!BL:BL,рўйхат!$CX:$CX,$B$668,рўйхат!$D:$D,$C616)</f>
        <v/>
      </c>
      <c r="BF616" s="36">
        <f>SUMIFS(рўйхат!BM:BM,рўйхат!$CX:$CX,$B$668,рўйхат!$D:$D,$C616)</f>
        <v/>
      </c>
      <c r="BG616" s="35">
        <f>SUMIFS(рўйхат!BN:BN,рўйхат!$CX:$CX,$B$668,рўйхат!$D:$D,$C616)</f>
        <v/>
      </c>
      <c r="BH616" s="36">
        <f>SUMIFS(рўйхат!BO:BO,рўйхат!$CX:$CX,$B$668,рўйхат!$D:$D,$C616)</f>
        <v/>
      </c>
      <c r="BI616" s="35">
        <f>SUMIFS(рўйхат!BP:BP,рўйхат!$CX:$CX,$B$668,рўйхат!$D:$D,$C616)</f>
        <v/>
      </c>
      <c r="BJ616" s="36">
        <f>SUMIFS(рўйхат!BQ:BQ,рўйхат!$CX:$CX,$B$668,рўйхат!$D:$D,$C616)</f>
        <v/>
      </c>
      <c r="BK616" s="35">
        <f>SUMIFS(рўйхат!BR:BR,рўйхат!$CX:$CX,$B$668,рўйхат!$D:$D,$C616)</f>
        <v/>
      </c>
      <c r="BL616" s="36">
        <f>SUMIFS(рўйхат!BS:BS,рўйхат!$CX:$CX,$B$668,рўйхат!$D:$D,$C616)</f>
        <v/>
      </c>
      <c r="BM616" s="35">
        <f>SUMIFS(рўйхат!BT:BT,рўйхат!$CX:$CX,$B$668,рўйхат!$D:$D,$C616)</f>
        <v/>
      </c>
      <c r="BN616" s="36">
        <f>SUMIFS(рўйхат!BU:BU,рўйхат!$CX:$CX,$B$668,рўйхат!$D:$D,$C616)</f>
        <v/>
      </c>
      <c r="BO616" s="35">
        <f>SUMIFS(рўйхат!BX:BX,рўйхат!$CX:$CX,$B$668,рўйхат!$D:$D,$C616)</f>
        <v/>
      </c>
      <c r="BP616" s="36">
        <f>SUMIFS(рўйхат!BY:BY,рўйхат!$CX:$CX,$B$668,рўйхат!$D:$D,$C616)</f>
        <v/>
      </c>
      <c r="BQ616" s="35">
        <f>SUMIFS(рўйхат!BZ:BZ,рўйхат!$CX:$CX,$B$668,рўйхат!$D:$D,$C616)</f>
        <v/>
      </c>
      <c r="BR616" s="36">
        <f>SUMIFS(рўйхат!CA:CA,рўйхат!$CX:$CX,$B$668,рўйхат!$D:$D,$C616)</f>
        <v/>
      </c>
      <c r="BS616" s="35">
        <f>SUMIFS(рўйхат!CB:CB,рўйхат!$CX:$CX,$B$668,рўйхат!$D:$D,$C616)</f>
        <v/>
      </c>
      <c r="BT616" s="36">
        <f>SUMIFS(рўйхат!CC:CC,рўйхат!$CX:$CX,$B$668,рўйхат!$D:$D,$C616)</f>
        <v/>
      </c>
      <c r="BU616" s="35">
        <f>SUMIFS(рўйхат!CD:CD,рўйхат!$CX:$CX,$B$668,рўйхат!$D:$D,$C616)</f>
        <v/>
      </c>
      <c r="BV616" s="36">
        <f>SUMIFS(рўйхат!CE:CE,рўйхат!$CX:$CX,$B$668,рўйхат!$D:$D,$C616)</f>
        <v/>
      </c>
      <c r="BW616" s="35">
        <f>SUMIFS(рўйхат!CH:CH,рўйхат!$CX:$CX,$B$668,рўйхат!$D:$D,$C616)</f>
        <v/>
      </c>
      <c r="BX616" s="36">
        <f>SUMIFS(рўйхат!CI:CI,рўйхат!$CX:$CX,$B$668,рўйхат!$D:$D,$C616)</f>
        <v/>
      </c>
      <c r="BY616" s="35">
        <f>SUMIFS(рўйхат!CJ:CJ,рўйхат!$CX:$CX,$B$668,рўйхат!$D:$D,$C616)</f>
        <v/>
      </c>
      <c r="BZ616" s="36">
        <f>SUMIFS(рўйхат!CK:CK,рўйхат!$CX:$CX,$B$668,рўйхат!$D:$D,$C616)</f>
        <v/>
      </c>
      <c r="CA616" s="35">
        <f>SUMIFS(рўйхат!CL:CL,рўйхат!$CX:$CX,$B$668,рўйхат!$D:$D,$C616)</f>
        <v/>
      </c>
      <c r="CB616" s="36">
        <f>SUMIFS(рўйхат!CM:CM,рўйхат!$CX:$CX,$B$668,рўйхат!$D:$D,$C616)</f>
        <v/>
      </c>
      <c r="CC616" s="35">
        <f>SUMIFS(рўйхат!CN:CN,рўйхат!$CX:$CX,$B$668,рўйхат!$D:$D,$C616)</f>
        <v/>
      </c>
      <c r="CD616" s="36">
        <f>SUMIFS(рўйхат!CO:CO,рўйхат!$CX:$CX,$B$668,рўйхат!$D:$D,$C616)</f>
        <v/>
      </c>
      <c r="CE616" s="77">
        <f>IFERROR(BE616/(Q616+BE616),0)</f>
        <v/>
      </c>
      <c r="CF616" s="78">
        <f>IFERROR(BF616/(R616+BF616),0)</f>
        <v/>
      </c>
    </row>
    <row r="617" hidden="1" outlineLevel="1" ht="30" customFormat="1" customHeight="1" s="8">
      <c r="A617" s="39" t="n"/>
      <c r="B617" s="50" t="n">
        <v>15</v>
      </c>
      <c r="C617" s="38" t="inlineStr">
        <is>
          <t>Давлат харидларида нарх таҳлили</t>
        </is>
      </c>
      <c r="D617" s="16" t="n"/>
      <c r="E617" s="35">
        <f>SUMIFS(рўйхат!F:F,рўйхат!$CX:$CX,$B$668,рўйхат!$D:$D,$C617)</f>
        <v/>
      </c>
      <c r="F617" s="36">
        <f>SUMIFS(рўйхат!G:G,рўйхат!$CX:$CX,$B$668,рўйхат!$D:$D,$C617)</f>
        <v/>
      </c>
      <c r="G617" s="35">
        <f>SUMIFS(рўйхат!H:H,рўйхат!$CX:$CX,$B$668,рўйхат!$D:$D,$C617)</f>
        <v/>
      </c>
      <c r="H617" s="36">
        <f>SUMIFS(рўйхат!I:I,рўйхат!$CX:$CX,$B$668,рўйхат!$D:$D,$C617)</f>
        <v/>
      </c>
      <c r="I617" s="35">
        <f>SUMIFS(рўйхат!J:J,рўйхат!$CX:$CX,$B$668,рўйхат!$D:$D,$C617)</f>
        <v/>
      </c>
      <c r="J617" s="36">
        <f>SUMIFS(рўйхат!K:K,рўйхат!$CX:$CX,$B$668,рўйхат!$D:$D,$C617)</f>
        <v/>
      </c>
      <c r="K617" s="35">
        <f>SUMIFS(рўйхат!L:L,рўйхат!$CX:$CX,$B$668,рўйхат!$D:$D,$C617)</f>
        <v/>
      </c>
      <c r="L617" s="36">
        <f>SUMIFS(рўйхат!M:M,рўйхат!$CX:$CX,$B$668,рўйхат!$D:$D,$C617)</f>
        <v/>
      </c>
      <c r="M617" s="35">
        <f>SUMIFS(рўйхат!N:N,рўйхат!$CX:$CX,$B$668,рўйхат!$D:$D,$C617)</f>
        <v/>
      </c>
      <c r="N617" s="36">
        <f>SUMIFS(рўйхат!O:O,рўйхат!$CX:$CX,$B$668,рўйхат!$D:$D,$C617)</f>
        <v/>
      </c>
      <c r="O617" s="34">
        <f>IFERROR(M617/E617,0)</f>
        <v/>
      </c>
      <c r="P617" s="34">
        <f>IFERROR(N617/F617,0)</f>
        <v/>
      </c>
      <c r="Q617" s="35">
        <f>SUMIFS(рўйхат!P:P,рўйхат!$CX:$CX,$B$668,рўйхат!$D:$D,$C617)</f>
        <v/>
      </c>
      <c r="R617" s="36">
        <f>SUMIFS(рўйхат!Q:Q,рўйхат!$CX:$CX,$B$668,рўйхат!$D:$D,$C617)</f>
        <v/>
      </c>
      <c r="S617" s="35">
        <f>SUMIFS(рўйхат!R:R,рўйхат!$CX:$CX,$B$668,рўйхат!$D:$D,$C617)</f>
        <v/>
      </c>
      <c r="T617" s="36">
        <f>SUMIFS(рўйхат!S:S,рўйхат!$CX:$CX,$B$668,рўйхат!$D:$D,$C617)</f>
        <v/>
      </c>
      <c r="U617" s="35">
        <f>SUMIFS(рўйхат!T:T,рўйхат!$CX:$CX,$B$668,рўйхат!$D:$D,$C617)</f>
        <v/>
      </c>
      <c r="V617" s="36">
        <f>SUMIFS(рўйхат!U:U,рўйхат!$CX:$CX,$B$668,рўйхат!$D:$D,$C617)</f>
        <v/>
      </c>
      <c r="W617" s="35">
        <f>SUMIFS(рўйхат!V:V,рўйхат!$CX:$CX,$B$668,рўйхат!$D:$D,$C617)</f>
        <v/>
      </c>
      <c r="X617" s="36">
        <f>SUMIFS(рўйхат!W:W,рўйхат!$CX:$CX,$B$668,рўйхат!$D:$D,$C617)</f>
        <v/>
      </c>
      <c r="Y617" s="35">
        <f>SUMIFS(рўйхат!X:X,рўйхат!$CX:$CX,$B$668,рўйхат!$D:$D,$C617)</f>
        <v/>
      </c>
      <c r="Z617" s="36">
        <f>SUMIFS(рўйхат!Y:Y,рўйхат!$CX:$CX,$B$668,рўйхат!$D:$D,$C617)</f>
        <v/>
      </c>
      <c r="AA617" s="35">
        <f>SUMIFS(рўйхат!Z:Z,рўйхат!$CX:$CX,$B$668,рўйхат!$D:$D,$C617)</f>
        <v/>
      </c>
      <c r="AB617" s="36">
        <f>SUMIFS(рўйхат!AA:AA,рўйхат!$CX:$CX,$B$668,рўйхат!$D:$D,$C617)</f>
        <v/>
      </c>
      <c r="AC617" s="35">
        <f>SUMIFS(рўйхат!AB:AB,рўйхат!$CX:$CX,$B$668,рўйхат!$D:$D,$C617)</f>
        <v/>
      </c>
      <c r="AD617" s="36">
        <f>SUMIFS(рўйхат!AC:AC,рўйхат!$CX:$CX,$B$668,рўйхат!$D:$D,$C617)</f>
        <v/>
      </c>
      <c r="AE617" s="35">
        <f>SUMIFS(рўйхат!AD:AD,рўйхат!$CX:$CX,$B$668,рўйхат!$D:$D,$C617)</f>
        <v/>
      </c>
      <c r="AF617" s="36">
        <f>SUMIFS(рўйхат!AE:AE,рўйхат!$CX:$CX,$B$668,рўйхат!$D:$D,$C617)</f>
        <v/>
      </c>
      <c r="AG617" s="35">
        <f>SUMIFS(рўйхат!AH:AH,рўйхат!$CX:$CX,$B$668,рўйхат!$D:$D,$C617)</f>
        <v/>
      </c>
      <c r="AH617" s="36">
        <f>SUMIFS(рўйхат!AI:AI,рўйхат!$CX:$CX,$B$668,рўйхат!$D:$D,$C617)</f>
        <v/>
      </c>
      <c r="AI617" s="35">
        <f>SUMIFS(рўйхат!AJ:AJ,рўйхат!$CX:$CX,$B$668,рўйхат!$D:$D,$C617)</f>
        <v/>
      </c>
      <c r="AJ617" s="36">
        <f>SUMIFS(рўйхат!AK:AK,рўйхат!$CX:$CX,$B$668,рўйхат!$D:$D,$C617)</f>
        <v/>
      </c>
      <c r="AK617" s="35">
        <f>SUMIFS(рўйхат!AL:AL,рўйхат!$CX:$CX,$B$668,рўйхат!$D:$D,$C617)</f>
        <v/>
      </c>
      <c r="AL617" s="36">
        <f>SUMIFS(рўйхат!AM:AM,рўйхат!$CX:$CX,$B$668,рўйхат!$D:$D,$C617)</f>
        <v/>
      </c>
      <c r="AM617" s="77">
        <f>IFERROR(Q617/E617,0)</f>
        <v/>
      </c>
      <c r="AN617" s="77">
        <f>IFERROR(R617/F617,0)</f>
        <v/>
      </c>
      <c r="AO617" s="35">
        <f>SUMIFS(рўйхат!AX:AX,рўйхат!$CX:$CX,$B$668,рўйхат!$D:$D,$C617)</f>
        <v/>
      </c>
      <c r="AP617" s="36">
        <f>SUMIFS(рўйхат!AY:AY,рўйхат!$CX:$CX,$B$668,рўйхат!$D:$D,$C617)</f>
        <v/>
      </c>
      <c r="AQ617" s="35">
        <f>SUMIFS(рўйхат!AZ:AZ,рўйхат!$CX:$CX,$B$668,рўйхат!$D:$D,$C617)</f>
        <v/>
      </c>
      <c r="AR617" s="36">
        <f>SUMIFS(рўйхат!BA:BA,рўйхат!$CX:$CX,$B$668,рўйхат!$D:$D,$C617)</f>
        <v/>
      </c>
      <c r="AS617" s="35">
        <f>SUMIFS(рўйхат!BB:BB,рўйхат!$CX:$CX,$B$668,рўйхат!$D:$D,$C617)</f>
        <v/>
      </c>
      <c r="AT617" s="36">
        <f>SUMIFS(рўйхат!BC:BC,рўйхат!$CX:$CX,$B$668,рўйхат!$D:$D,$C617)</f>
        <v/>
      </c>
      <c r="AU617" s="35">
        <f>SUMIFS(рўйхат!BD:BD,рўйхат!$CX:$CX,$B$668,рўйхат!$D:$D,$C617)</f>
        <v/>
      </c>
      <c r="AV617" s="36">
        <f>SUMIFS(рўйхат!BE:BE,рўйхат!$CX:$CX,$B$668,рўйхат!$D:$D,$C617)</f>
        <v/>
      </c>
      <c r="AW617" s="35">
        <f>SUMIFS(рўйхат!BF:BF,рўйхат!$CX:$CX,$B$668,рўйхат!$D:$D,$C617)</f>
        <v/>
      </c>
      <c r="AX617" s="36">
        <f>SUMIFS(рўйхат!BG:BG,рўйхат!$CX:$CX,$B$668,рўйхат!$D:$D,$C617)</f>
        <v/>
      </c>
      <c r="AY617" s="35">
        <f>SUMIFS(рўйхат!BH:BH,рўйхат!$CX:$CX,$B$668,рўйхат!$D:$D,$C617)</f>
        <v/>
      </c>
      <c r="AZ617" s="36">
        <f>SUMIFS(рўйхат!BI:BI,рўйхат!$CX:$CX,$B$668,рўйхат!$D:$D,$C617)</f>
        <v/>
      </c>
      <c r="BA617" s="35">
        <f>SUMIFS(рўйхат!BJ:BJ,рўйхат!$CX:$CX,$B$668,рўйхат!$D:$D,$C617)</f>
        <v/>
      </c>
      <c r="BB617" s="36">
        <f>SUMIFS(рўйхат!BK:BK,рўйхат!$CX:$CX,$B$668,рўйхат!$D:$D,$C617)</f>
        <v/>
      </c>
      <c r="BC617" s="77">
        <f>IFERROR(AO617/E617,0)</f>
        <v/>
      </c>
      <c r="BD617" s="77">
        <f>IFERROR(AP617/F617,0)</f>
        <v/>
      </c>
      <c r="BE617" s="35">
        <f>SUMIFS(рўйхат!BL:BL,рўйхат!$CX:$CX,$B$668,рўйхат!$D:$D,$C617)</f>
        <v/>
      </c>
      <c r="BF617" s="36">
        <f>SUMIFS(рўйхат!BM:BM,рўйхат!$CX:$CX,$B$668,рўйхат!$D:$D,$C617)</f>
        <v/>
      </c>
      <c r="BG617" s="35">
        <f>SUMIFS(рўйхат!BN:BN,рўйхат!$CX:$CX,$B$668,рўйхат!$D:$D,$C617)</f>
        <v/>
      </c>
      <c r="BH617" s="36">
        <f>SUMIFS(рўйхат!BO:BO,рўйхат!$CX:$CX,$B$668,рўйхат!$D:$D,$C617)</f>
        <v/>
      </c>
      <c r="BI617" s="35">
        <f>SUMIFS(рўйхат!BP:BP,рўйхат!$CX:$CX,$B$668,рўйхат!$D:$D,$C617)</f>
        <v/>
      </c>
      <c r="BJ617" s="36">
        <f>SUMIFS(рўйхат!BQ:BQ,рўйхат!$CX:$CX,$B$668,рўйхат!$D:$D,$C617)</f>
        <v/>
      </c>
      <c r="BK617" s="35">
        <f>SUMIFS(рўйхат!BR:BR,рўйхат!$CX:$CX,$B$668,рўйхат!$D:$D,$C617)</f>
        <v/>
      </c>
      <c r="BL617" s="36">
        <f>SUMIFS(рўйхат!BS:BS,рўйхат!$CX:$CX,$B$668,рўйхат!$D:$D,$C617)</f>
        <v/>
      </c>
      <c r="BM617" s="35">
        <f>SUMIFS(рўйхат!BT:BT,рўйхат!$CX:$CX,$B$668,рўйхат!$D:$D,$C617)</f>
        <v/>
      </c>
      <c r="BN617" s="36">
        <f>SUMIFS(рўйхат!BU:BU,рўйхат!$CX:$CX,$B$668,рўйхат!$D:$D,$C617)</f>
        <v/>
      </c>
      <c r="BO617" s="35">
        <f>SUMIFS(рўйхат!BX:BX,рўйхат!$CX:$CX,$B$668,рўйхат!$D:$D,$C617)</f>
        <v/>
      </c>
      <c r="BP617" s="36">
        <f>SUMIFS(рўйхат!BY:BY,рўйхат!$CX:$CX,$B$668,рўйхат!$D:$D,$C617)</f>
        <v/>
      </c>
      <c r="BQ617" s="35">
        <f>SUMIFS(рўйхат!BZ:BZ,рўйхат!$CX:$CX,$B$668,рўйхат!$D:$D,$C617)</f>
        <v/>
      </c>
      <c r="BR617" s="36">
        <f>SUMIFS(рўйхат!CA:CA,рўйхат!$CX:$CX,$B$668,рўйхат!$D:$D,$C617)</f>
        <v/>
      </c>
      <c r="BS617" s="35">
        <f>SUMIFS(рўйхат!CB:CB,рўйхат!$CX:$CX,$B$668,рўйхат!$D:$D,$C617)</f>
        <v/>
      </c>
      <c r="BT617" s="36">
        <f>SUMIFS(рўйхат!CC:CC,рўйхат!$CX:$CX,$B$668,рўйхат!$D:$D,$C617)</f>
        <v/>
      </c>
      <c r="BU617" s="35">
        <f>SUMIFS(рўйхат!CD:CD,рўйхат!$CX:$CX,$B$668,рўйхат!$D:$D,$C617)</f>
        <v/>
      </c>
      <c r="BV617" s="36">
        <f>SUMIFS(рўйхат!CE:CE,рўйхат!$CX:$CX,$B$668,рўйхат!$D:$D,$C617)</f>
        <v/>
      </c>
      <c r="BW617" s="35">
        <f>SUMIFS(рўйхат!CH:CH,рўйхат!$CX:$CX,$B$668,рўйхат!$D:$D,$C617)</f>
        <v/>
      </c>
      <c r="BX617" s="36">
        <f>SUMIFS(рўйхат!CI:CI,рўйхат!$CX:$CX,$B$668,рўйхат!$D:$D,$C617)</f>
        <v/>
      </c>
      <c r="BY617" s="35">
        <f>SUMIFS(рўйхат!CJ:CJ,рўйхат!$CX:$CX,$B$668,рўйхат!$D:$D,$C617)</f>
        <v/>
      </c>
      <c r="BZ617" s="36">
        <f>SUMIFS(рўйхат!CK:CK,рўйхат!$CX:$CX,$B$668,рўйхат!$D:$D,$C617)</f>
        <v/>
      </c>
      <c r="CA617" s="35">
        <f>SUMIFS(рўйхат!CL:CL,рўйхат!$CX:$CX,$B$668,рўйхат!$D:$D,$C617)</f>
        <v/>
      </c>
      <c r="CB617" s="36">
        <f>SUMIFS(рўйхат!CM:CM,рўйхат!$CX:$CX,$B$668,рўйхат!$D:$D,$C617)</f>
        <v/>
      </c>
      <c r="CC617" s="35">
        <f>SUMIFS(рўйхат!CN:CN,рўйхат!$CX:$CX,$B$668,рўйхат!$D:$D,$C617)</f>
        <v/>
      </c>
      <c r="CD617" s="36">
        <f>SUMIFS(рўйхат!CO:CO,рўйхат!$CX:$CX,$B$668,рўйхат!$D:$D,$C617)</f>
        <v/>
      </c>
      <c r="CE617" s="77">
        <f>IFERROR(BE617/(Q617+BE617),0)</f>
        <v/>
      </c>
      <c r="CF617" s="78">
        <f>IFERROR(BF617/(R617+BF617),0)</f>
        <v/>
      </c>
    </row>
    <row r="618" hidden="1" outlineLevel="1" ht="30" customFormat="1" customHeight="1" s="8">
      <c r="A618" s="39" t="n"/>
      <c r="B618" s="50" t="n">
        <v>16</v>
      </c>
      <c r="C618" s="38" t="inlineStr">
        <is>
          <t>Давлат харидларида нарх таҳлили V2</t>
        </is>
      </c>
      <c r="D618" s="16" t="n"/>
      <c r="E618" s="35">
        <f>SUMIFS(рўйхат!F:F,рўйхат!$CX:$CX,$B$668,рўйхат!$D:$D,$C618)</f>
        <v/>
      </c>
      <c r="F618" s="36">
        <f>SUMIFS(рўйхат!G:G,рўйхат!$CX:$CX,$B$668,рўйхат!$D:$D,$C618)</f>
        <v/>
      </c>
      <c r="G618" s="35">
        <f>SUMIFS(рўйхат!H:H,рўйхат!$CX:$CX,$B$668,рўйхат!$D:$D,$C618)</f>
        <v/>
      </c>
      <c r="H618" s="36">
        <f>SUMIFS(рўйхат!I:I,рўйхат!$CX:$CX,$B$668,рўйхат!$D:$D,$C618)</f>
        <v/>
      </c>
      <c r="I618" s="35">
        <f>SUMIFS(рўйхат!J:J,рўйхат!$CX:$CX,$B$668,рўйхат!$D:$D,$C618)</f>
        <v/>
      </c>
      <c r="J618" s="36">
        <f>SUMIFS(рўйхат!K:K,рўйхат!$CX:$CX,$B$668,рўйхат!$D:$D,$C618)</f>
        <v/>
      </c>
      <c r="K618" s="35">
        <f>SUMIFS(рўйхат!L:L,рўйхат!$CX:$CX,$B$668,рўйхат!$D:$D,$C618)</f>
        <v/>
      </c>
      <c r="L618" s="36">
        <f>SUMIFS(рўйхат!M:M,рўйхат!$CX:$CX,$B$668,рўйхат!$D:$D,$C618)</f>
        <v/>
      </c>
      <c r="M618" s="35">
        <f>SUMIFS(рўйхат!N:N,рўйхат!$CX:$CX,$B$668,рўйхат!$D:$D,$C618)</f>
        <v/>
      </c>
      <c r="N618" s="36">
        <f>SUMIFS(рўйхат!O:O,рўйхат!$CX:$CX,$B$668,рўйхат!$D:$D,$C618)</f>
        <v/>
      </c>
      <c r="O618" s="34">
        <f>IFERROR(M618/E618,0)</f>
        <v/>
      </c>
      <c r="P618" s="34">
        <f>IFERROR(N618/F618,0)</f>
        <v/>
      </c>
      <c r="Q618" s="35">
        <f>SUMIFS(рўйхат!P:P,рўйхат!$CX:$CX,$B$668,рўйхат!$D:$D,$C618)</f>
        <v/>
      </c>
      <c r="R618" s="36">
        <f>SUMIFS(рўйхат!Q:Q,рўйхат!$CX:$CX,$B$668,рўйхат!$D:$D,$C618)</f>
        <v/>
      </c>
      <c r="S618" s="35">
        <f>SUMIFS(рўйхат!R:R,рўйхат!$CX:$CX,$B$668,рўйхат!$D:$D,$C618)</f>
        <v/>
      </c>
      <c r="T618" s="36">
        <f>SUMIFS(рўйхат!S:S,рўйхат!$CX:$CX,$B$668,рўйхат!$D:$D,$C618)</f>
        <v/>
      </c>
      <c r="U618" s="35">
        <f>SUMIFS(рўйхат!T:T,рўйхат!$CX:$CX,$B$668,рўйхат!$D:$D,$C618)</f>
        <v/>
      </c>
      <c r="V618" s="36">
        <f>SUMIFS(рўйхат!U:U,рўйхат!$CX:$CX,$B$668,рўйхат!$D:$D,$C618)</f>
        <v/>
      </c>
      <c r="W618" s="35">
        <f>SUMIFS(рўйхат!V:V,рўйхат!$CX:$CX,$B$668,рўйхат!$D:$D,$C618)</f>
        <v/>
      </c>
      <c r="X618" s="36">
        <f>SUMIFS(рўйхат!W:W,рўйхат!$CX:$CX,$B$668,рўйхат!$D:$D,$C618)</f>
        <v/>
      </c>
      <c r="Y618" s="35">
        <f>SUMIFS(рўйхат!X:X,рўйхат!$CX:$CX,$B$668,рўйхат!$D:$D,$C618)</f>
        <v/>
      </c>
      <c r="Z618" s="36">
        <f>SUMIFS(рўйхат!Y:Y,рўйхат!$CX:$CX,$B$668,рўйхат!$D:$D,$C618)</f>
        <v/>
      </c>
      <c r="AA618" s="35">
        <f>SUMIFS(рўйхат!Z:Z,рўйхат!$CX:$CX,$B$668,рўйхат!$D:$D,$C618)</f>
        <v/>
      </c>
      <c r="AB618" s="36">
        <f>SUMIFS(рўйхат!AA:AA,рўйхат!$CX:$CX,$B$668,рўйхат!$D:$D,$C618)</f>
        <v/>
      </c>
      <c r="AC618" s="35">
        <f>SUMIFS(рўйхат!AB:AB,рўйхат!$CX:$CX,$B$668,рўйхат!$D:$D,$C618)</f>
        <v/>
      </c>
      <c r="AD618" s="36">
        <f>SUMIFS(рўйхат!AC:AC,рўйхат!$CX:$CX,$B$668,рўйхат!$D:$D,$C618)</f>
        <v/>
      </c>
      <c r="AE618" s="35">
        <f>SUMIFS(рўйхат!AD:AD,рўйхат!$CX:$CX,$B$668,рўйхат!$D:$D,$C618)</f>
        <v/>
      </c>
      <c r="AF618" s="36">
        <f>SUMIFS(рўйхат!AE:AE,рўйхат!$CX:$CX,$B$668,рўйхат!$D:$D,$C618)</f>
        <v/>
      </c>
      <c r="AG618" s="35">
        <f>SUMIFS(рўйхат!AH:AH,рўйхат!$CX:$CX,$B$668,рўйхат!$D:$D,$C618)</f>
        <v/>
      </c>
      <c r="AH618" s="36">
        <f>SUMIFS(рўйхат!AI:AI,рўйхат!$CX:$CX,$B$668,рўйхат!$D:$D,$C618)</f>
        <v/>
      </c>
      <c r="AI618" s="35">
        <f>SUMIFS(рўйхат!AJ:AJ,рўйхат!$CX:$CX,$B$668,рўйхат!$D:$D,$C618)</f>
        <v/>
      </c>
      <c r="AJ618" s="36">
        <f>SUMIFS(рўйхат!AK:AK,рўйхат!$CX:$CX,$B$668,рўйхат!$D:$D,$C618)</f>
        <v/>
      </c>
      <c r="AK618" s="35">
        <f>SUMIFS(рўйхат!AL:AL,рўйхат!$CX:$CX,$B$668,рўйхат!$D:$D,$C618)</f>
        <v/>
      </c>
      <c r="AL618" s="36">
        <f>SUMIFS(рўйхат!AM:AM,рўйхат!$CX:$CX,$B$668,рўйхат!$D:$D,$C618)</f>
        <v/>
      </c>
      <c r="AM618" s="77">
        <f>IFERROR(Q618/E618,0)</f>
        <v/>
      </c>
      <c r="AN618" s="77">
        <f>IFERROR(R618/F618,0)</f>
        <v/>
      </c>
      <c r="AO618" s="35">
        <f>SUMIFS(рўйхат!AX:AX,рўйхат!$CX:$CX,$B$668,рўйхат!$D:$D,$C618)</f>
        <v/>
      </c>
      <c r="AP618" s="36">
        <f>SUMIFS(рўйхат!AY:AY,рўйхат!$CX:$CX,$B$668,рўйхат!$D:$D,$C618)</f>
        <v/>
      </c>
      <c r="AQ618" s="35">
        <f>SUMIFS(рўйхат!AZ:AZ,рўйхат!$CX:$CX,$B$668,рўйхат!$D:$D,$C618)</f>
        <v/>
      </c>
      <c r="AR618" s="36">
        <f>SUMIFS(рўйхат!BA:BA,рўйхат!$CX:$CX,$B$668,рўйхат!$D:$D,$C618)</f>
        <v/>
      </c>
      <c r="AS618" s="35">
        <f>SUMIFS(рўйхат!BB:BB,рўйхат!$CX:$CX,$B$668,рўйхат!$D:$D,$C618)</f>
        <v/>
      </c>
      <c r="AT618" s="36">
        <f>SUMIFS(рўйхат!BC:BC,рўйхат!$CX:$CX,$B$668,рўйхат!$D:$D,$C618)</f>
        <v/>
      </c>
      <c r="AU618" s="35">
        <f>SUMIFS(рўйхат!BD:BD,рўйхат!$CX:$CX,$B$668,рўйхат!$D:$D,$C618)</f>
        <v/>
      </c>
      <c r="AV618" s="36">
        <f>SUMIFS(рўйхат!BE:BE,рўйхат!$CX:$CX,$B$668,рўйхат!$D:$D,$C618)</f>
        <v/>
      </c>
      <c r="AW618" s="35">
        <f>SUMIFS(рўйхат!BF:BF,рўйхат!$CX:$CX,$B$668,рўйхат!$D:$D,$C618)</f>
        <v/>
      </c>
      <c r="AX618" s="36">
        <f>SUMIFS(рўйхат!BG:BG,рўйхат!$CX:$CX,$B$668,рўйхат!$D:$D,$C618)</f>
        <v/>
      </c>
      <c r="AY618" s="35">
        <f>SUMIFS(рўйхат!BH:BH,рўйхат!$CX:$CX,$B$668,рўйхат!$D:$D,$C618)</f>
        <v/>
      </c>
      <c r="AZ618" s="36">
        <f>SUMIFS(рўйхат!BI:BI,рўйхат!$CX:$CX,$B$668,рўйхат!$D:$D,$C618)</f>
        <v/>
      </c>
      <c r="BA618" s="35">
        <f>SUMIFS(рўйхат!BJ:BJ,рўйхат!$CX:$CX,$B$668,рўйхат!$D:$D,$C618)</f>
        <v/>
      </c>
      <c r="BB618" s="36">
        <f>SUMIFS(рўйхат!BK:BK,рўйхат!$CX:$CX,$B$668,рўйхат!$D:$D,$C618)</f>
        <v/>
      </c>
      <c r="BC618" s="77">
        <f>IFERROR(AO618/E618,0)</f>
        <v/>
      </c>
      <c r="BD618" s="77">
        <f>IFERROR(AP618/F618,0)</f>
        <v/>
      </c>
      <c r="BE618" s="35">
        <f>SUMIFS(рўйхат!BL:BL,рўйхат!$CX:$CX,$B$668,рўйхат!$D:$D,$C618)</f>
        <v/>
      </c>
      <c r="BF618" s="36">
        <f>SUMIFS(рўйхат!BM:BM,рўйхат!$CX:$CX,$B$668,рўйхат!$D:$D,$C618)</f>
        <v/>
      </c>
      <c r="BG618" s="35">
        <f>SUMIFS(рўйхат!BN:BN,рўйхат!$CX:$CX,$B$668,рўйхат!$D:$D,$C618)</f>
        <v/>
      </c>
      <c r="BH618" s="36">
        <f>SUMIFS(рўйхат!BO:BO,рўйхат!$CX:$CX,$B$668,рўйхат!$D:$D,$C618)</f>
        <v/>
      </c>
      <c r="BI618" s="35">
        <f>SUMIFS(рўйхат!BP:BP,рўйхат!$CX:$CX,$B$668,рўйхат!$D:$D,$C618)</f>
        <v/>
      </c>
      <c r="BJ618" s="36">
        <f>SUMIFS(рўйхат!BQ:BQ,рўйхат!$CX:$CX,$B$668,рўйхат!$D:$D,$C618)</f>
        <v/>
      </c>
      <c r="BK618" s="35">
        <f>SUMIFS(рўйхат!BR:BR,рўйхат!$CX:$CX,$B$668,рўйхат!$D:$D,$C618)</f>
        <v/>
      </c>
      <c r="BL618" s="36">
        <f>SUMIFS(рўйхат!BS:BS,рўйхат!$CX:$CX,$B$668,рўйхат!$D:$D,$C618)</f>
        <v/>
      </c>
      <c r="BM618" s="35">
        <f>SUMIFS(рўйхат!BT:BT,рўйхат!$CX:$CX,$B$668,рўйхат!$D:$D,$C618)</f>
        <v/>
      </c>
      <c r="BN618" s="36">
        <f>SUMIFS(рўйхат!BU:BU,рўйхат!$CX:$CX,$B$668,рўйхат!$D:$D,$C618)</f>
        <v/>
      </c>
      <c r="BO618" s="35">
        <f>SUMIFS(рўйхат!BX:BX,рўйхат!$CX:$CX,$B$668,рўйхат!$D:$D,$C618)</f>
        <v/>
      </c>
      <c r="BP618" s="36">
        <f>SUMIFS(рўйхат!BY:BY,рўйхат!$CX:$CX,$B$668,рўйхат!$D:$D,$C618)</f>
        <v/>
      </c>
      <c r="BQ618" s="35">
        <f>SUMIFS(рўйхат!BZ:BZ,рўйхат!$CX:$CX,$B$668,рўйхат!$D:$D,$C618)</f>
        <v/>
      </c>
      <c r="BR618" s="36">
        <f>SUMIFS(рўйхат!CA:CA,рўйхат!$CX:$CX,$B$668,рўйхат!$D:$D,$C618)</f>
        <v/>
      </c>
      <c r="BS618" s="35">
        <f>SUMIFS(рўйхат!CB:CB,рўйхат!$CX:$CX,$B$668,рўйхат!$D:$D,$C618)</f>
        <v/>
      </c>
      <c r="BT618" s="36">
        <f>SUMIFS(рўйхат!CC:CC,рўйхат!$CX:$CX,$B$668,рўйхат!$D:$D,$C618)</f>
        <v/>
      </c>
      <c r="BU618" s="35">
        <f>SUMIFS(рўйхат!CD:CD,рўйхат!$CX:$CX,$B$668,рўйхат!$D:$D,$C618)</f>
        <v/>
      </c>
      <c r="BV618" s="36">
        <f>SUMIFS(рўйхат!CE:CE,рўйхат!$CX:$CX,$B$668,рўйхат!$D:$D,$C618)</f>
        <v/>
      </c>
      <c r="BW618" s="35">
        <f>SUMIFS(рўйхат!CH:CH,рўйхат!$CX:$CX,$B$668,рўйхат!$D:$D,$C618)</f>
        <v/>
      </c>
      <c r="BX618" s="36">
        <f>SUMIFS(рўйхат!CI:CI,рўйхат!$CX:$CX,$B$668,рўйхат!$D:$D,$C618)</f>
        <v/>
      </c>
      <c r="BY618" s="35">
        <f>SUMIFS(рўйхат!CJ:CJ,рўйхат!$CX:$CX,$B$668,рўйхат!$D:$D,$C618)</f>
        <v/>
      </c>
      <c r="BZ618" s="36">
        <f>SUMIFS(рўйхат!CK:CK,рўйхат!$CX:$CX,$B$668,рўйхат!$D:$D,$C618)</f>
        <v/>
      </c>
      <c r="CA618" s="35">
        <f>SUMIFS(рўйхат!CL:CL,рўйхат!$CX:$CX,$B$668,рўйхат!$D:$D,$C618)</f>
        <v/>
      </c>
      <c r="CB618" s="36">
        <f>SUMIFS(рўйхат!CM:CM,рўйхат!$CX:$CX,$B$668,рўйхат!$D:$D,$C618)</f>
        <v/>
      </c>
      <c r="CC618" s="35">
        <f>SUMIFS(рўйхат!CN:CN,рўйхат!$CX:$CX,$B$668,рўйхат!$D:$D,$C618)</f>
        <v/>
      </c>
      <c r="CD618" s="36">
        <f>SUMIFS(рўйхат!CO:CO,рўйхат!$CX:$CX,$B$668,рўйхат!$D:$D,$C618)</f>
        <v/>
      </c>
      <c r="CE618" s="77">
        <f>IFERROR(BE618/(Q618+BE618),0)</f>
        <v/>
      </c>
      <c r="CF618" s="78">
        <f>IFERROR(BF618/(R618+BF618),0)</f>
        <v/>
      </c>
    </row>
    <row r="619" hidden="1" outlineLevel="1" ht="30" customFormat="1" customHeight="1" s="8">
      <c r="A619" s="33" t="n"/>
      <c r="B619" s="50" t="n">
        <v>17</v>
      </c>
      <c r="C619" s="38" t="inlineStr">
        <is>
          <t>Давлат ҳизматчилари корхоналари</t>
        </is>
      </c>
      <c r="D619" s="16" t="n"/>
      <c r="E619" s="35">
        <f>SUMIFS(рўйхат!F:F,рўйхат!$CX:$CX,$B$668,рўйхат!$D:$D,$C619)</f>
        <v/>
      </c>
      <c r="F619" s="36">
        <f>SUMIFS(рўйхат!G:G,рўйхат!$CX:$CX,$B$668,рўйхат!$D:$D,$C619)</f>
        <v/>
      </c>
      <c r="G619" s="35">
        <f>SUMIFS(рўйхат!H:H,рўйхат!$CX:$CX,$B$668,рўйхат!$D:$D,$C619)</f>
        <v/>
      </c>
      <c r="H619" s="36">
        <f>SUMIFS(рўйхат!I:I,рўйхат!$CX:$CX,$B$668,рўйхат!$D:$D,$C619)</f>
        <v/>
      </c>
      <c r="I619" s="35">
        <f>SUMIFS(рўйхат!J:J,рўйхат!$CX:$CX,$B$668,рўйхат!$D:$D,$C619)</f>
        <v/>
      </c>
      <c r="J619" s="36">
        <f>SUMIFS(рўйхат!K:K,рўйхат!$CX:$CX,$B$668,рўйхат!$D:$D,$C619)</f>
        <v/>
      </c>
      <c r="K619" s="35">
        <f>SUMIFS(рўйхат!L:L,рўйхат!$CX:$CX,$B$668,рўйхат!$D:$D,$C619)</f>
        <v/>
      </c>
      <c r="L619" s="36">
        <f>SUMIFS(рўйхат!M:M,рўйхат!$CX:$CX,$B$668,рўйхат!$D:$D,$C619)</f>
        <v/>
      </c>
      <c r="M619" s="35">
        <f>SUMIFS(рўйхат!N:N,рўйхат!$CX:$CX,$B$668,рўйхат!$D:$D,$C619)</f>
        <v/>
      </c>
      <c r="N619" s="36">
        <f>SUMIFS(рўйхат!O:O,рўйхат!$CX:$CX,$B$668,рўйхат!$D:$D,$C619)</f>
        <v/>
      </c>
      <c r="O619" s="34">
        <f>IFERROR(M619/E619,0)</f>
        <v/>
      </c>
      <c r="P619" s="34">
        <f>IFERROR(N619/F619,0)</f>
        <v/>
      </c>
      <c r="Q619" s="35">
        <f>SUMIFS(рўйхат!P:P,рўйхат!$CX:$CX,$B$668,рўйхат!$D:$D,$C619)</f>
        <v/>
      </c>
      <c r="R619" s="36">
        <f>SUMIFS(рўйхат!Q:Q,рўйхат!$CX:$CX,$B$668,рўйхат!$D:$D,$C619)</f>
        <v/>
      </c>
      <c r="S619" s="35">
        <f>SUMIFS(рўйхат!R:R,рўйхат!$CX:$CX,$B$668,рўйхат!$D:$D,$C619)</f>
        <v/>
      </c>
      <c r="T619" s="36">
        <f>SUMIFS(рўйхат!S:S,рўйхат!$CX:$CX,$B$668,рўйхат!$D:$D,$C619)</f>
        <v/>
      </c>
      <c r="U619" s="35">
        <f>SUMIFS(рўйхат!T:T,рўйхат!$CX:$CX,$B$668,рўйхат!$D:$D,$C619)</f>
        <v/>
      </c>
      <c r="V619" s="36">
        <f>SUMIFS(рўйхат!U:U,рўйхат!$CX:$CX,$B$668,рўйхат!$D:$D,$C619)</f>
        <v/>
      </c>
      <c r="W619" s="35">
        <f>SUMIFS(рўйхат!V:V,рўйхат!$CX:$CX,$B$668,рўйхат!$D:$D,$C619)</f>
        <v/>
      </c>
      <c r="X619" s="36">
        <f>SUMIFS(рўйхат!W:W,рўйхат!$CX:$CX,$B$668,рўйхат!$D:$D,$C619)</f>
        <v/>
      </c>
      <c r="Y619" s="35">
        <f>SUMIFS(рўйхат!X:X,рўйхат!$CX:$CX,$B$668,рўйхат!$D:$D,$C619)</f>
        <v/>
      </c>
      <c r="Z619" s="36">
        <f>SUMIFS(рўйхат!Y:Y,рўйхат!$CX:$CX,$B$668,рўйхат!$D:$D,$C619)</f>
        <v/>
      </c>
      <c r="AA619" s="35">
        <f>SUMIFS(рўйхат!Z:Z,рўйхат!$CX:$CX,$B$668,рўйхат!$D:$D,$C619)</f>
        <v/>
      </c>
      <c r="AB619" s="36">
        <f>SUMIFS(рўйхат!AA:AA,рўйхат!$CX:$CX,$B$668,рўйхат!$D:$D,$C619)</f>
        <v/>
      </c>
      <c r="AC619" s="35">
        <f>SUMIFS(рўйхат!AB:AB,рўйхат!$CX:$CX,$B$668,рўйхат!$D:$D,$C619)</f>
        <v/>
      </c>
      <c r="AD619" s="36">
        <f>SUMIFS(рўйхат!AC:AC,рўйхат!$CX:$CX,$B$668,рўйхат!$D:$D,$C619)</f>
        <v/>
      </c>
      <c r="AE619" s="35">
        <f>SUMIFS(рўйхат!AD:AD,рўйхат!$CX:$CX,$B$668,рўйхат!$D:$D,$C619)</f>
        <v/>
      </c>
      <c r="AF619" s="36">
        <f>SUMIFS(рўйхат!AE:AE,рўйхат!$CX:$CX,$B$668,рўйхат!$D:$D,$C619)</f>
        <v/>
      </c>
      <c r="AG619" s="35">
        <f>SUMIFS(рўйхат!AH:AH,рўйхат!$CX:$CX,$B$668,рўйхат!$D:$D,$C619)</f>
        <v/>
      </c>
      <c r="AH619" s="36">
        <f>SUMIFS(рўйхат!AI:AI,рўйхат!$CX:$CX,$B$668,рўйхат!$D:$D,$C619)</f>
        <v/>
      </c>
      <c r="AI619" s="35">
        <f>SUMIFS(рўйхат!AJ:AJ,рўйхат!$CX:$CX,$B$668,рўйхат!$D:$D,$C619)</f>
        <v/>
      </c>
      <c r="AJ619" s="36">
        <f>SUMIFS(рўйхат!AK:AK,рўйхат!$CX:$CX,$B$668,рўйхат!$D:$D,$C619)</f>
        <v/>
      </c>
      <c r="AK619" s="35">
        <f>SUMIFS(рўйхат!AL:AL,рўйхат!$CX:$CX,$B$668,рўйхат!$D:$D,$C619)</f>
        <v/>
      </c>
      <c r="AL619" s="36">
        <f>SUMIFS(рўйхат!AM:AM,рўйхат!$CX:$CX,$B$668,рўйхат!$D:$D,$C619)</f>
        <v/>
      </c>
      <c r="AM619" s="77">
        <f>IFERROR(Q619/E619,0)</f>
        <v/>
      </c>
      <c r="AN619" s="77">
        <f>IFERROR(R619/F619,0)</f>
        <v/>
      </c>
      <c r="AO619" s="35">
        <f>SUMIFS(рўйхат!AX:AX,рўйхат!$CX:$CX,$B$668,рўйхат!$D:$D,$C619)</f>
        <v/>
      </c>
      <c r="AP619" s="36">
        <f>SUMIFS(рўйхат!AY:AY,рўйхат!$CX:$CX,$B$668,рўйхат!$D:$D,$C619)</f>
        <v/>
      </c>
      <c r="AQ619" s="35">
        <f>SUMIFS(рўйхат!AZ:AZ,рўйхат!$CX:$CX,$B$668,рўйхат!$D:$D,$C619)</f>
        <v/>
      </c>
      <c r="AR619" s="36">
        <f>SUMIFS(рўйхат!BA:BA,рўйхат!$CX:$CX,$B$668,рўйхат!$D:$D,$C619)</f>
        <v/>
      </c>
      <c r="AS619" s="35">
        <f>SUMIFS(рўйхат!BB:BB,рўйхат!$CX:$CX,$B$668,рўйхат!$D:$D,$C619)</f>
        <v/>
      </c>
      <c r="AT619" s="36">
        <f>SUMIFS(рўйхат!BC:BC,рўйхат!$CX:$CX,$B$668,рўйхат!$D:$D,$C619)</f>
        <v/>
      </c>
      <c r="AU619" s="35">
        <f>SUMIFS(рўйхат!BD:BD,рўйхат!$CX:$CX,$B$668,рўйхат!$D:$D,$C619)</f>
        <v/>
      </c>
      <c r="AV619" s="36">
        <f>SUMIFS(рўйхат!BE:BE,рўйхат!$CX:$CX,$B$668,рўйхат!$D:$D,$C619)</f>
        <v/>
      </c>
      <c r="AW619" s="35">
        <f>SUMIFS(рўйхат!BF:BF,рўйхат!$CX:$CX,$B$668,рўйхат!$D:$D,$C619)</f>
        <v/>
      </c>
      <c r="AX619" s="36">
        <f>SUMIFS(рўйхат!BG:BG,рўйхат!$CX:$CX,$B$668,рўйхат!$D:$D,$C619)</f>
        <v/>
      </c>
      <c r="AY619" s="35">
        <f>SUMIFS(рўйхат!BH:BH,рўйхат!$CX:$CX,$B$668,рўйхат!$D:$D,$C619)</f>
        <v/>
      </c>
      <c r="AZ619" s="36">
        <f>SUMIFS(рўйхат!BI:BI,рўйхат!$CX:$CX,$B$668,рўйхат!$D:$D,$C619)</f>
        <v/>
      </c>
      <c r="BA619" s="35">
        <f>SUMIFS(рўйхат!BJ:BJ,рўйхат!$CX:$CX,$B$668,рўйхат!$D:$D,$C619)</f>
        <v/>
      </c>
      <c r="BB619" s="36">
        <f>SUMIFS(рўйхат!BK:BK,рўйхат!$CX:$CX,$B$668,рўйхат!$D:$D,$C619)</f>
        <v/>
      </c>
      <c r="BC619" s="77">
        <f>IFERROR(AO619/E619,0)</f>
        <v/>
      </c>
      <c r="BD619" s="77">
        <f>IFERROR(AP619/F619,0)</f>
        <v/>
      </c>
      <c r="BE619" s="35">
        <f>SUMIFS(рўйхат!BL:BL,рўйхат!$CX:$CX,$B$668,рўйхат!$D:$D,$C619)</f>
        <v/>
      </c>
      <c r="BF619" s="36">
        <f>SUMIFS(рўйхат!BM:BM,рўйхат!$CX:$CX,$B$668,рўйхат!$D:$D,$C619)</f>
        <v/>
      </c>
      <c r="BG619" s="35">
        <f>SUMIFS(рўйхат!BN:BN,рўйхат!$CX:$CX,$B$668,рўйхат!$D:$D,$C619)</f>
        <v/>
      </c>
      <c r="BH619" s="36">
        <f>SUMIFS(рўйхат!BO:BO,рўйхат!$CX:$CX,$B$668,рўйхат!$D:$D,$C619)</f>
        <v/>
      </c>
      <c r="BI619" s="35">
        <f>SUMIFS(рўйхат!BP:BP,рўйхат!$CX:$CX,$B$668,рўйхат!$D:$D,$C619)</f>
        <v/>
      </c>
      <c r="BJ619" s="36">
        <f>SUMIFS(рўйхат!BQ:BQ,рўйхат!$CX:$CX,$B$668,рўйхат!$D:$D,$C619)</f>
        <v/>
      </c>
      <c r="BK619" s="35">
        <f>SUMIFS(рўйхат!BR:BR,рўйхат!$CX:$CX,$B$668,рўйхат!$D:$D,$C619)</f>
        <v/>
      </c>
      <c r="BL619" s="36">
        <f>SUMIFS(рўйхат!BS:BS,рўйхат!$CX:$CX,$B$668,рўйхат!$D:$D,$C619)</f>
        <v/>
      </c>
      <c r="BM619" s="35">
        <f>SUMIFS(рўйхат!BT:BT,рўйхат!$CX:$CX,$B$668,рўйхат!$D:$D,$C619)</f>
        <v/>
      </c>
      <c r="BN619" s="36">
        <f>SUMIFS(рўйхат!BU:BU,рўйхат!$CX:$CX,$B$668,рўйхат!$D:$D,$C619)</f>
        <v/>
      </c>
      <c r="BO619" s="35">
        <f>SUMIFS(рўйхат!BX:BX,рўйхат!$CX:$CX,$B$668,рўйхат!$D:$D,$C619)</f>
        <v/>
      </c>
      <c r="BP619" s="36">
        <f>SUMIFS(рўйхат!BY:BY,рўйхат!$CX:$CX,$B$668,рўйхат!$D:$D,$C619)</f>
        <v/>
      </c>
      <c r="BQ619" s="35">
        <f>SUMIFS(рўйхат!BZ:BZ,рўйхат!$CX:$CX,$B$668,рўйхат!$D:$D,$C619)</f>
        <v/>
      </c>
      <c r="BR619" s="36">
        <f>SUMIFS(рўйхат!CA:CA,рўйхат!$CX:$CX,$B$668,рўйхат!$D:$D,$C619)</f>
        <v/>
      </c>
      <c r="BS619" s="35">
        <f>SUMIFS(рўйхат!CB:CB,рўйхат!$CX:$CX,$B$668,рўйхат!$D:$D,$C619)</f>
        <v/>
      </c>
      <c r="BT619" s="36">
        <f>SUMIFS(рўйхат!CC:CC,рўйхат!$CX:$CX,$B$668,рўйхат!$D:$D,$C619)</f>
        <v/>
      </c>
      <c r="BU619" s="35">
        <f>SUMIFS(рўйхат!CD:CD,рўйхат!$CX:$CX,$B$668,рўйхат!$D:$D,$C619)</f>
        <v/>
      </c>
      <c r="BV619" s="36">
        <f>SUMIFS(рўйхат!CE:CE,рўйхат!$CX:$CX,$B$668,рўйхат!$D:$D,$C619)</f>
        <v/>
      </c>
      <c r="BW619" s="35">
        <f>SUMIFS(рўйхат!CH:CH,рўйхат!$CX:$CX,$B$668,рўйхат!$D:$D,$C619)</f>
        <v/>
      </c>
      <c r="BX619" s="36">
        <f>SUMIFS(рўйхат!CI:CI,рўйхат!$CX:$CX,$B$668,рўйхат!$D:$D,$C619)</f>
        <v/>
      </c>
      <c r="BY619" s="35">
        <f>SUMIFS(рўйхат!CJ:CJ,рўйхат!$CX:$CX,$B$668,рўйхат!$D:$D,$C619)</f>
        <v/>
      </c>
      <c r="BZ619" s="36">
        <f>SUMIFS(рўйхат!CK:CK,рўйхат!$CX:$CX,$B$668,рўйхат!$D:$D,$C619)</f>
        <v/>
      </c>
      <c r="CA619" s="35">
        <f>SUMIFS(рўйхат!CL:CL,рўйхат!$CX:$CX,$B$668,рўйхат!$D:$D,$C619)</f>
        <v/>
      </c>
      <c r="CB619" s="36">
        <f>SUMIFS(рўйхат!CM:CM,рўйхат!$CX:$CX,$B$668,рўйхат!$D:$D,$C619)</f>
        <v/>
      </c>
      <c r="CC619" s="35">
        <f>SUMIFS(рўйхат!CN:CN,рўйхат!$CX:$CX,$B$668,рўйхат!$D:$D,$C619)</f>
        <v/>
      </c>
      <c r="CD619" s="36">
        <f>SUMIFS(рўйхат!CO:CO,рўйхат!$CX:$CX,$B$668,рўйхат!$D:$D,$C619)</f>
        <v/>
      </c>
      <c r="CE619" s="77">
        <f>IFERROR(BE619/(Q619+BE619),0)</f>
        <v/>
      </c>
      <c r="CF619" s="78">
        <f>IFERROR(BF619/(R619+BF619),0)</f>
        <v/>
      </c>
    </row>
    <row r="620" hidden="1" outlineLevel="1" ht="30" customFormat="1" customHeight="1" s="8">
      <c r="A620" s="39" t="n"/>
      <c r="B620" s="50" t="n">
        <v>18</v>
      </c>
      <c r="C620" s="131" t="inlineStr">
        <is>
          <t>Ер қаридан фойдаланувчи субъектларнинг таҳлили</t>
        </is>
      </c>
      <c r="D620" s="16" t="n"/>
      <c r="E620" s="35">
        <f>SUMIFS(рўйхат!F:F,рўйхат!$CX:$CX,$B$668,рўйхат!$D:$D,$C620)</f>
        <v/>
      </c>
      <c r="F620" s="36">
        <f>SUMIFS(рўйхат!G:G,рўйхат!$CX:$CX,$B$668,рўйхат!$D:$D,$C620)</f>
        <v/>
      </c>
      <c r="G620" s="35">
        <f>SUMIFS(рўйхат!H:H,рўйхат!$CX:$CX,$B$668,рўйхат!$D:$D,$C620)</f>
        <v/>
      </c>
      <c r="H620" s="36">
        <f>SUMIFS(рўйхат!I:I,рўйхат!$CX:$CX,$B$668,рўйхат!$D:$D,$C620)</f>
        <v/>
      </c>
      <c r="I620" s="35">
        <f>SUMIFS(рўйхат!J:J,рўйхат!$CX:$CX,$B$668,рўйхат!$D:$D,$C620)</f>
        <v/>
      </c>
      <c r="J620" s="36">
        <f>SUMIFS(рўйхат!K:K,рўйхат!$CX:$CX,$B$668,рўйхат!$D:$D,$C620)</f>
        <v/>
      </c>
      <c r="K620" s="35">
        <f>SUMIFS(рўйхат!L:L,рўйхат!$CX:$CX,$B$668,рўйхат!$D:$D,$C620)</f>
        <v/>
      </c>
      <c r="L620" s="36">
        <f>SUMIFS(рўйхат!M:M,рўйхат!$CX:$CX,$B$668,рўйхат!$D:$D,$C620)</f>
        <v/>
      </c>
      <c r="M620" s="35">
        <f>SUMIFS(рўйхат!N:N,рўйхат!$CX:$CX,$B$668,рўйхат!$D:$D,$C620)</f>
        <v/>
      </c>
      <c r="N620" s="36">
        <f>SUMIFS(рўйхат!O:O,рўйхат!$CX:$CX,$B$668,рўйхат!$D:$D,$C620)</f>
        <v/>
      </c>
      <c r="O620" s="34">
        <f>IFERROR(M620/E620,0)</f>
        <v/>
      </c>
      <c r="P620" s="34">
        <f>IFERROR(N620/F620,0)</f>
        <v/>
      </c>
      <c r="Q620" s="35">
        <f>SUMIFS(рўйхат!P:P,рўйхат!$CX:$CX,$B$668,рўйхат!$D:$D,$C620)</f>
        <v/>
      </c>
      <c r="R620" s="36">
        <f>SUMIFS(рўйхат!Q:Q,рўйхат!$CX:$CX,$B$668,рўйхат!$D:$D,$C620)</f>
        <v/>
      </c>
      <c r="S620" s="35">
        <f>SUMIFS(рўйхат!R:R,рўйхат!$CX:$CX,$B$668,рўйхат!$D:$D,$C620)</f>
        <v/>
      </c>
      <c r="T620" s="36">
        <f>SUMIFS(рўйхат!S:S,рўйхат!$CX:$CX,$B$668,рўйхат!$D:$D,$C620)</f>
        <v/>
      </c>
      <c r="U620" s="35">
        <f>SUMIFS(рўйхат!T:T,рўйхат!$CX:$CX,$B$668,рўйхат!$D:$D,$C620)</f>
        <v/>
      </c>
      <c r="V620" s="36">
        <f>SUMIFS(рўйхат!U:U,рўйхат!$CX:$CX,$B$668,рўйхат!$D:$D,$C620)</f>
        <v/>
      </c>
      <c r="W620" s="35">
        <f>SUMIFS(рўйхат!V:V,рўйхат!$CX:$CX,$B$668,рўйхат!$D:$D,$C620)</f>
        <v/>
      </c>
      <c r="X620" s="36">
        <f>SUMIFS(рўйхат!W:W,рўйхат!$CX:$CX,$B$668,рўйхат!$D:$D,$C620)</f>
        <v/>
      </c>
      <c r="Y620" s="35">
        <f>SUMIFS(рўйхат!X:X,рўйхат!$CX:$CX,$B$668,рўйхат!$D:$D,$C620)</f>
        <v/>
      </c>
      <c r="Z620" s="36">
        <f>SUMIFS(рўйхат!Y:Y,рўйхат!$CX:$CX,$B$668,рўйхат!$D:$D,$C620)</f>
        <v/>
      </c>
      <c r="AA620" s="35">
        <f>SUMIFS(рўйхат!Z:Z,рўйхат!$CX:$CX,$B$668,рўйхат!$D:$D,$C620)</f>
        <v/>
      </c>
      <c r="AB620" s="36">
        <f>SUMIFS(рўйхат!AA:AA,рўйхат!$CX:$CX,$B$668,рўйхат!$D:$D,$C620)</f>
        <v/>
      </c>
      <c r="AC620" s="35">
        <f>SUMIFS(рўйхат!AB:AB,рўйхат!$CX:$CX,$B$668,рўйхат!$D:$D,$C620)</f>
        <v/>
      </c>
      <c r="AD620" s="36">
        <f>SUMIFS(рўйхат!AC:AC,рўйхат!$CX:$CX,$B$668,рўйхат!$D:$D,$C620)</f>
        <v/>
      </c>
      <c r="AE620" s="35">
        <f>SUMIFS(рўйхат!AD:AD,рўйхат!$CX:$CX,$B$668,рўйхат!$D:$D,$C620)</f>
        <v/>
      </c>
      <c r="AF620" s="36">
        <f>SUMIFS(рўйхат!AE:AE,рўйхат!$CX:$CX,$B$668,рўйхат!$D:$D,$C620)</f>
        <v/>
      </c>
      <c r="AG620" s="35">
        <f>SUMIFS(рўйхат!AH:AH,рўйхат!$CX:$CX,$B$668,рўйхат!$D:$D,$C620)</f>
        <v/>
      </c>
      <c r="AH620" s="36">
        <f>SUMIFS(рўйхат!AI:AI,рўйхат!$CX:$CX,$B$668,рўйхат!$D:$D,$C620)</f>
        <v/>
      </c>
      <c r="AI620" s="35">
        <f>SUMIFS(рўйхат!AJ:AJ,рўйхат!$CX:$CX,$B$668,рўйхат!$D:$D,$C620)</f>
        <v/>
      </c>
      <c r="AJ620" s="36">
        <f>SUMIFS(рўйхат!AK:AK,рўйхат!$CX:$CX,$B$668,рўйхат!$D:$D,$C620)</f>
        <v/>
      </c>
      <c r="AK620" s="35">
        <f>SUMIFS(рўйхат!AL:AL,рўйхат!$CX:$CX,$B$668,рўйхат!$D:$D,$C620)</f>
        <v/>
      </c>
      <c r="AL620" s="36">
        <f>SUMIFS(рўйхат!AM:AM,рўйхат!$CX:$CX,$B$668,рўйхат!$D:$D,$C620)</f>
        <v/>
      </c>
      <c r="AM620" s="77">
        <f>IFERROR(Q620/E620,0)</f>
        <v/>
      </c>
      <c r="AN620" s="77">
        <f>IFERROR(R620/F620,0)</f>
        <v/>
      </c>
      <c r="AO620" s="35">
        <f>SUMIFS(рўйхат!AX:AX,рўйхат!$CX:$CX,$B$668,рўйхат!$D:$D,$C620)</f>
        <v/>
      </c>
      <c r="AP620" s="36">
        <f>SUMIFS(рўйхат!AY:AY,рўйхат!$CX:$CX,$B$668,рўйхат!$D:$D,$C620)</f>
        <v/>
      </c>
      <c r="AQ620" s="35">
        <f>SUMIFS(рўйхат!AZ:AZ,рўйхат!$CX:$CX,$B$668,рўйхат!$D:$D,$C620)</f>
        <v/>
      </c>
      <c r="AR620" s="36">
        <f>SUMIFS(рўйхат!BA:BA,рўйхат!$CX:$CX,$B$668,рўйхат!$D:$D,$C620)</f>
        <v/>
      </c>
      <c r="AS620" s="35">
        <f>SUMIFS(рўйхат!BB:BB,рўйхат!$CX:$CX,$B$668,рўйхат!$D:$D,$C620)</f>
        <v/>
      </c>
      <c r="AT620" s="36">
        <f>SUMIFS(рўйхат!BC:BC,рўйхат!$CX:$CX,$B$668,рўйхат!$D:$D,$C620)</f>
        <v/>
      </c>
      <c r="AU620" s="35">
        <f>SUMIFS(рўйхат!BD:BD,рўйхат!$CX:$CX,$B$668,рўйхат!$D:$D,$C620)</f>
        <v/>
      </c>
      <c r="AV620" s="36">
        <f>SUMIFS(рўйхат!BE:BE,рўйхат!$CX:$CX,$B$668,рўйхат!$D:$D,$C620)</f>
        <v/>
      </c>
      <c r="AW620" s="35">
        <f>SUMIFS(рўйхат!BF:BF,рўйхат!$CX:$CX,$B$668,рўйхат!$D:$D,$C620)</f>
        <v/>
      </c>
      <c r="AX620" s="36">
        <f>SUMIFS(рўйхат!BG:BG,рўйхат!$CX:$CX,$B$668,рўйхат!$D:$D,$C620)</f>
        <v/>
      </c>
      <c r="AY620" s="35">
        <f>SUMIFS(рўйхат!BH:BH,рўйхат!$CX:$CX,$B$668,рўйхат!$D:$D,$C620)</f>
        <v/>
      </c>
      <c r="AZ620" s="36">
        <f>SUMIFS(рўйхат!BI:BI,рўйхат!$CX:$CX,$B$668,рўйхат!$D:$D,$C620)</f>
        <v/>
      </c>
      <c r="BA620" s="35">
        <f>SUMIFS(рўйхат!BJ:BJ,рўйхат!$CX:$CX,$B$668,рўйхат!$D:$D,$C620)</f>
        <v/>
      </c>
      <c r="BB620" s="36">
        <f>SUMIFS(рўйхат!BK:BK,рўйхат!$CX:$CX,$B$668,рўйхат!$D:$D,$C620)</f>
        <v/>
      </c>
      <c r="BC620" s="77">
        <f>IFERROR(AO620/E620,0)</f>
        <v/>
      </c>
      <c r="BD620" s="77">
        <f>IFERROR(AP620/F620,0)</f>
        <v/>
      </c>
      <c r="BE620" s="35">
        <f>SUMIFS(рўйхат!BL:BL,рўйхат!$CX:$CX,$B$668,рўйхат!$D:$D,$C620)</f>
        <v/>
      </c>
      <c r="BF620" s="36">
        <f>SUMIFS(рўйхат!BM:BM,рўйхат!$CX:$CX,$B$668,рўйхат!$D:$D,$C620)</f>
        <v/>
      </c>
      <c r="BG620" s="35">
        <f>SUMIFS(рўйхат!BN:BN,рўйхат!$CX:$CX,$B$668,рўйхат!$D:$D,$C620)</f>
        <v/>
      </c>
      <c r="BH620" s="36">
        <f>SUMIFS(рўйхат!BO:BO,рўйхат!$CX:$CX,$B$668,рўйхат!$D:$D,$C620)</f>
        <v/>
      </c>
      <c r="BI620" s="35">
        <f>SUMIFS(рўйхат!BP:BP,рўйхат!$CX:$CX,$B$668,рўйхат!$D:$D,$C620)</f>
        <v/>
      </c>
      <c r="BJ620" s="36">
        <f>SUMIFS(рўйхат!BQ:BQ,рўйхат!$CX:$CX,$B$668,рўйхат!$D:$D,$C620)</f>
        <v/>
      </c>
      <c r="BK620" s="35">
        <f>SUMIFS(рўйхат!BR:BR,рўйхат!$CX:$CX,$B$668,рўйхат!$D:$D,$C620)</f>
        <v/>
      </c>
      <c r="BL620" s="36">
        <f>SUMIFS(рўйхат!BS:BS,рўйхат!$CX:$CX,$B$668,рўйхат!$D:$D,$C620)</f>
        <v/>
      </c>
      <c r="BM620" s="35">
        <f>SUMIFS(рўйхат!BT:BT,рўйхат!$CX:$CX,$B$668,рўйхат!$D:$D,$C620)</f>
        <v/>
      </c>
      <c r="BN620" s="36">
        <f>SUMIFS(рўйхат!BU:BU,рўйхат!$CX:$CX,$B$668,рўйхат!$D:$D,$C620)</f>
        <v/>
      </c>
      <c r="BO620" s="35">
        <f>SUMIFS(рўйхат!BX:BX,рўйхат!$CX:$CX,$B$668,рўйхат!$D:$D,$C620)</f>
        <v/>
      </c>
      <c r="BP620" s="36">
        <f>SUMIFS(рўйхат!BY:BY,рўйхат!$CX:$CX,$B$668,рўйхат!$D:$D,$C620)</f>
        <v/>
      </c>
      <c r="BQ620" s="35">
        <f>SUMIFS(рўйхат!BZ:BZ,рўйхат!$CX:$CX,$B$668,рўйхат!$D:$D,$C620)</f>
        <v/>
      </c>
      <c r="BR620" s="36">
        <f>SUMIFS(рўйхат!CA:CA,рўйхат!$CX:$CX,$B$668,рўйхат!$D:$D,$C620)</f>
        <v/>
      </c>
      <c r="BS620" s="35">
        <f>SUMIFS(рўйхат!CB:CB,рўйхат!$CX:$CX,$B$668,рўйхат!$D:$D,$C620)</f>
        <v/>
      </c>
      <c r="BT620" s="36">
        <f>SUMIFS(рўйхат!CC:CC,рўйхат!$CX:$CX,$B$668,рўйхат!$D:$D,$C620)</f>
        <v/>
      </c>
      <c r="BU620" s="35">
        <f>SUMIFS(рўйхат!CD:CD,рўйхат!$CX:$CX,$B$668,рўйхат!$D:$D,$C620)</f>
        <v/>
      </c>
      <c r="BV620" s="36">
        <f>SUMIFS(рўйхат!CE:CE,рўйхат!$CX:$CX,$B$668,рўйхат!$D:$D,$C620)</f>
        <v/>
      </c>
      <c r="BW620" s="35">
        <f>SUMIFS(рўйхат!CH:CH,рўйхат!$CX:$CX,$B$668,рўйхат!$D:$D,$C620)</f>
        <v/>
      </c>
      <c r="BX620" s="36">
        <f>SUMIFS(рўйхат!CI:CI,рўйхат!$CX:$CX,$B$668,рўйхат!$D:$D,$C620)</f>
        <v/>
      </c>
      <c r="BY620" s="35">
        <f>SUMIFS(рўйхат!CJ:CJ,рўйхат!$CX:$CX,$B$668,рўйхат!$D:$D,$C620)</f>
        <v/>
      </c>
      <c r="BZ620" s="36">
        <f>SUMIFS(рўйхат!CK:CK,рўйхат!$CX:$CX,$B$668,рўйхат!$D:$D,$C620)</f>
        <v/>
      </c>
      <c r="CA620" s="35">
        <f>SUMIFS(рўйхат!CL:CL,рўйхат!$CX:$CX,$B$668,рўйхат!$D:$D,$C620)</f>
        <v/>
      </c>
      <c r="CB620" s="36">
        <f>SUMIFS(рўйхат!CM:CM,рўйхат!$CX:$CX,$B$668,рўйхат!$D:$D,$C620)</f>
        <v/>
      </c>
      <c r="CC620" s="35">
        <f>SUMIFS(рўйхат!CN:CN,рўйхат!$CX:$CX,$B$668,рўйхат!$D:$D,$C620)</f>
        <v/>
      </c>
      <c r="CD620" s="36">
        <f>SUMIFS(рўйхат!CO:CO,рўйхат!$CX:$CX,$B$668,рўйхат!$D:$D,$C620)</f>
        <v/>
      </c>
      <c r="CE620" s="77">
        <f>IFERROR(BE620/(Q620+BE620),0)</f>
        <v/>
      </c>
      <c r="CF620" s="78">
        <f>IFERROR(BF620/(R620+BF620),0)</f>
        <v/>
      </c>
    </row>
    <row r="621" hidden="1" outlineLevel="1" ht="30" customFormat="1" customHeight="1" s="8">
      <c r="A621" s="39" t="n"/>
      <c r="B621" s="50" t="n">
        <v>19</v>
      </c>
      <c r="C621" s="131" t="inlineStr">
        <is>
          <t>Ер қаъридан фойдаланувчи субъектларнинг таҳлили (2024 й)</t>
        </is>
      </c>
      <c r="D621" s="16" t="n"/>
      <c r="E621" s="35">
        <f>SUMIFS(рўйхат!F:F,рўйхат!$CX:$CX,$B$668,рўйхат!$D:$D,$C621)</f>
        <v/>
      </c>
      <c r="F621" s="36">
        <f>SUMIFS(рўйхат!G:G,рўйхат!$CX:$CX,$B$668,рўйхат!$D:$D,$C621)</f>
        <v/>
      </c>
      <c r="G621" s="35">
        <f>SUMIFS(рўйхат!H:H,рўйхат!$CX:$CX,$B$668,рўйхат!$D:$D,$C621)</f>
        <v/>
      </c>
      <c r="H621" s="36">
        <f>SUMIFS(рўйхат!I:I,рўйхат!$CX:$CX,$B$668,рўйхат!$D:$D,$C621)</f>
        <v/>
      </c>
      <c r="I621" s="35">
        <f>SUMIFS(рўйхат!J:J,рўйхат!$CX:$CX,$B$668,рўйхат!$D:$D,$C621)</f>
        <v/>
      </c>
      <c r="J621" s="36">
        <f>SUMIFS(рўйхат!K:K,рўйхат!$CX:$CX,$B$668,рўйхат!$D:$D,$C621)</f>
        <v/>
      </c>
      <c r="K621" s="35">
        <f>SUMIFS(рўйхат!L:L,рўйхат!$CX:$CX,$B$668,рўйхат!$D:$D,$C621)</f>
        <v/>
      </c>
      <c r="L621" s="36">
        <f>SUMIFS(рўйхат!M:M,рўйхат!$CX:$CX,$B$668,рўйхат!$D:$D,$C621)</f>
        <v/>
      </c>
      <c r="M621" s="35">
        <f>SUMIFS(рўйхат!N:N,рўйхат!$CX:$CX,$B$668,рўйхат!$D:$D,$C621)</f>
        <v/>
      </c>
      <c r="N621" s="36">
        <f>SUMIFS(рўйхат!O:O,рўйхат!$CX:$CX,$B$668,рўйхат!$D:$D,$C621)</f>
        <v/>
      </c>
      <c r="O621" s="34">
        <f>IFERROR(M621/E621,0)</f>
        <v/>
      </c>
      <c r="P621" s="34">
        <f>IFERROR(N621/F621,0)</f>
        <v/>
      </c>
      <c r="Q621" s="35">
        <f>SUMIFS(рўйхат!P:P,рўйхат!$CX:$CX,$B$668,рўйхат!$D:$D,$C621)</f>
        <v/>
      </c>
      <c r="R621" s="36">
        <f>SUMIFS(рўйхат!Q:Q,рўйхат!$CX:$CX,$B$668,рўйхат!$D:$D,$C621)</f>
        <v/>
      </c>
      <c r="S621" s="35">
        <f>SUMIFS(рўйхат!R:R,рўйхат!$CX:$CX,$B$668,рўйхат!$D:$D,$C621)</f>
        <v/>
      </c>
      <c r="T621" s="36">
        <f>SUMIFS(рўйхат!S:S,рўйхат!$CX:$CX,$B$668,рўйхат!$D:$D,$C621)</f>
        <v/>
      </c>
      <c r="U621" s="35">
        <f>SUMIFS(рўйхат!T:T,рўйхат!$CX:$CX,$B$668,рўйхат!$D:$D,$C621)</f>
        <v/>
      </c>
      <c r="V621" s="36">
        <f>SUMIFS(рўйхат!U:U,рўйхат!$CX:$CX,$B$668,рўйхат!$D:$D,$C621)</f>
        <v/>
      </c>
      <c r="W621" s="35">
        <f>SUMIFS(рўйхат!V:V,рўйхат!$CX:$CX,$B$668,рўйхат!$D:$D,$C621)</f>
        <v/>
      </c>
      <c r="X621" s="36">
        <f>SUMIFS(рўйхат!W:W,рўйхат!$CX:$CX,$B$668,рўйхат!$D:$D,$C621)</f>
        <v/>
      </c>
      <c r="Y621" s="35">
        <f>SUMIFS(рўйхат!X:X,рўйхат!$CX:$CX,$B$668,рўйхат!$D:$D,$C621)</f>
        <v/>
      </c>
      <c r="Z621" s="36">
        <f>SUMIFS(рўйхат!Y:Y,рўйхат!$CX:$CX,$B$668,рўйхат!$D:$D,$C621)</f>
        <v/>
      </c>
      <c r="AA621" s="35">
        <f>SUMIFS(рўйхат!Z:Z,рўйхат!$CX:$CX,$B$668,рўйхат!$D:$D,$C621)</f>
        <v/>
      </c>
      <c r="AB621" s="36">
        <f>SUMIFS(рўйхат!AA:AA,рўйхат!$CX:$CX,$B$668,рўйхат!$D:$D,$C621)</f>
        <v/>
      </c>
      <c r="AC621" s="35">
        <f>SUMIFS(рўйхат!AB:AB,рўйхат!$CX:$CX,$B$668,рўйхат!$D:$D,$C621)</f>
        <v/>
      </c>
      <c r="AD621" s="36">
        <f>SUMIFS(рўйхат!AC:AC,рўйхат!$CX:$CX,$B$668,рўйхат!$D:$D,$C621)</f>
        <v/>
      </c>
      <c r="AE621" s="35">
        <f>SUMIFS(рўйхат!AD:AD,рўйхат!$CX:$CX,$B$668,рўйхат!$D:$D,$C621)</f>
        <v/>
      </c>
      <c r="AF621" s="36">
        <f>SUMIFS(рўйхат!AE:AE,рўйхат!$CX:$CX,$B$668,рўйхат!$D:$D,$C621)</f>
        <v/>
      </c>
      <c r="AG621" s="35">
        <f>SUMIFS(рўйхат!AH:AH,рўйхат!$CX:$CX,$B$668,рўйхат!$D:$D,$C621)</f>
        <v/>
      </c>
      <c r="AH621" s="36">
        <f>SUMIFS(рўйхат!AI:AI,рўйхат!$CX:$CX,$B$668,рўйхат!$D:$D,$C621)</f>
        <v/>
      </c>
      <c r="AI621" s="35">
        <f>SUMIFS(рўйхат!AJ:AJ,рўйхат!$CX:$CX,$B$668,рўйхат!$D:$D,$C621)</f>
        <v/>
      </c>
      <c r="AJ621" s="36">
        <f>SUMIFS(рўйхат!AK:AK,рўйхат!$CX:$CX,$B$668,рўйхат!$D:$D,$C621)</f>
        <v/>
      </c>
      <c r="AK621" s="35">
        <f>SUMIFS(рўйхат!AL:AL,рўйхат!$CX:$CX,$B$668,рўйхат!$D:$D,$C621)</f>
        <v/>
      </c>
      <c r="AL621" s="36">
        <f>SUMIFS(рўйхат!AM:AM,рўйхат!$CX:$CX,$B$668,рўйхат!$D:$D,$C621)</f>
        <v/>
      </c>
      <c r="AM621" s="77">
        <f>IFERROR(Q621/E621,0)</f>
        <v/>
      </c>
      <c r="AN621" s="77">
        <f>IFERROR(R621/F621,0)</f>
        <v/>
      </c>
      <c r="AO621" s="35">
        <f>SUMIFS(рўйхат!AX:AX,рўйхат!$CX:$CX,$B$668,рўйхат!$D:$D,$C621)</f>
        <v/>
      </c>
      <c r="AP621" s="36">
        <f>SUMIFS(рўйхат!AY:AY,рўйхат!$CX:$CX,$B$668,рўйхат!$D:$D,$C621)</f>
        <v/>
      </c>
      <c r="AQ621" s="35">
        <f>SUMIFS(рўйхат!AZ:AZ,рўйхат!$CX:$CX,$B$668,рўйхат!$D:$D,$C621)</f>
        <v/>
      </c>
      <c r="AR621" s="36">
        <f>SUMIFS(рўйхат!BA:BA,рўйхат!$CX:$CX,$B$668,рўйхат!$D:$D,$C621)</f>
        <v/>
      </c>
      <c r="AS621" s="35">
        <f>SUMIFS(рўйхат!BB:BB,рўйхат!$CX:$CX,$B$668,рўйхат!$D:$D,$C621)</f>
        <v/>
      </c>
      <c r="AT621" s="36">
        <f>SUMIFS(рўйхат!BC:BC,рўйхат!$CX:$CX,$B$668,рўйхат!$D:$D,$C621)</f>
        <v/>
      </c>
      <c r="AU621" s="35">
        <f>SUMIFS(рўйхат!BD:BD,рўйхат!$CX:$CX,$B$668,рўйхат!$D:$D,$C621)</f>
        <v/>
      </c>
      <c r="AV621" s="36">
        <f>SUMIFS(рўйхат!BE:BE,рўйхат!$CX:$CX,$B$668,рўйхат!$D:$D,$C621)</f>
        <v/>
      </c>
      <c r="AW621" s="35">
        <f>SUMIFS(рўйхат!BF:BF,рўйхат!$CX:$CX,$B$668,рўйхат!$D:$D,$C621)</f>
        <v/>
      </c>
      <c r="AX621" s="36">
        <f>SUMIFS(рўйхат!BG:BG,рўйхат!$CX:$CX,$B$668,рўйхат!$D:$D,$C621)</f>
        <v/>
      </c>
      <c r="AY621" s="35">
        <f>SUMIFS(рўйхат!BH:BH,рўйхат!$CX:$CX,$B$668,рўйхат!$D:$D,$C621)</f>
        <v/>
      </c>
      <c r="AZ621" s="36">
        <f>SUMIFS(рўйхат!BI:BI,рўйхат!$CX:$CX,$B$668,рўйхат!$D:$D,$C621)</f>
        <v/>
      </c>
      <c r="BA621" s="35">
        <f>SUMIFS(рўйхат!BJ:BJ,рўйхат!$CX:$CX,$B$668,рўйхат!$D:$D,$C621)</f>
        <v/>
      </c>
      <c r="BB621" s="36">
        <f>SUMIFS(рўйхат!BK:BK,рўйхат!$CX:$CX,$B$668,рўйхат!$D:$D,$C621)</f>
        <v/>
      </c>
      <c r="BC621" s="77">
        <f>IFERROR(AO621/E621,0)</f>
        <v/>
      </c>
      <c r="BD621" s="77">
        <f>IFERROR(AP621/F621,0)</f>
        <v/>
      </c>
      <c r="BE621" s="35">
        <f>SUMIFS(рўйхат!BL:BL,рўйхат!$CX:$CX,$B$668,рўйхат!$D:$D,$C621)</f>
        <v/>
      </c>
      <c r="BF621" s="36">
        <f>SUMIFS(рўйхат!BM:BM,рўйхат!$CX:$CX,$B$668,рўйхат!$D:$D,$C621)</f>
        <v/>
      </c>
      <c r="BG621" s="35">
        <f>SUMIFS(рўйхат!BN:BN,рўйхат!$CX:$CX,$B$668,рўйхат!$D:$D,$C621)</f>
        <v/>
      </c>
      <c r="BH621" s="36">
        <f>SUMIFS(рўйхат!BO:BO,рўйхат!$CX:$CX,$B$668,рўйхат!$D:$D,$C621)</f>
        <v/>
      </c>
      <c r="BI621" s="35">
        <f>SUMIFS(рўйхат!BP:BP,рўйхат!$CX:$CX,$B$668,рўйхат!$D:$D,$C621)</f>
        <v/>
      </c>
      <c r="BJ621" s="36">
        <f>SUMIFS(рўйхат!BQ:BQ,рўйхат!$CX:$CX,$B$668,рўйхат!$D:$D,$C621)</f>
        <v/>
      </c>
      <c r="BK621" s="35">
        <f>SUMIFS(рўйхат!BR:BR,рўйхат!$CX:$CX,$B$668,рўйхат!$D:$D,$C621)</f>
        <v/>
      </c>
      <c r="BL621" s="36">
        <f>SUMIFS(рўйхат!BS:BS,рўйхат!$CX:$CX,$B$668,рўйхат!$D:$D,$C621)</f>
        <v/>
      </c>
      <c r="BM621" s="35">
        <f>SUMIFS(рўйхат!BT:BT,рўйхат!$CX:$CX,$B$668,рўйхат!$D:$D,$C621)</f>
        <v/>
      </c>
      <c r="BN621" s="36">
        <f>SUMIFS(рўйхат!BU:BU,рўйхат!$CX:$CX,$B$668,рўйхат!$D:$D,$C621)</f>
        <v/>
      </c>
      <c r="BO621" s="35">
        <f>SUMIFS(рўйхат!BX:BX,рўйхат!$CX:$CX,$B$668,рўйхат!$D:$D,$C621)</f>
        <v/>
      </c>
      <c r="BP621" s="36">
        <f>SUMIFS(рўйхат!BY:BY,рўйхат!$CX:$CX,$B$668,рўйхат!$D:$D,$C621)</f>
        <v/>
      </c>
      <c r="BQ621" s="35">
        <f>SUMIFS(рўйхат!BZ:BZ,рўйхат!$CX:$CX,$B$668,рўйхат!$D:$D,$C621)</f>
        <v/>
      </c>
      <c r="BR621" s="36">
        <f>SUMIFS(рўйхат!CA:CA,рўйхат!$CX:$CX,$B$668,рўйхат!$D:$D,$C621)</f>
        <v/>
      </c>
      <c r="BS621" s="35">
        <f>SUMIFS(рўйхат!CB:CB,рўйхат!$CX:$CX,$B$668,рўйхат!$D:$D,$C621)</f>
        <v/>
      </c>
      <c r="BT621" s="36">
        <f>SUMIFS(рўйхат!CC:CC,рўйхат!$CX:$CX,$B$668,рўйхат!$D:$D,$C621)</f>
        <v/>
      </c>
      <c r="BU621" s="35">
        <f>SUMIFS(рўйхат!CD:CD,рўйхат!$CX:$CX,$B$668,рўйхат!$D:$D,$C621)</f>
        <v/>
      </c>
      <c r="BV621" s="36">
        <f>SUMIFS(рўйхат!CE:CE,рўйхат!$CX:$CX,$B$668,рўйхат!$D:$D,$C621)</f>
        <v/>
      </c>
      <c r="BW621" s="35">
        <f>SUMIFS(рўйхат!CH:CH,рўйхат!$CX:$CX,$B$668,рўйхат!$D:$D,$C621)</f>
        <v/>
      </c>
      <c r="BX621" s="36">
        <f>SUMIFS(рўйхат!CI:CI,рўйхат!$CX:$CX,$B$668,рўйхат!$D:$D,$C621)</f>
        <v/>
      </c>
      <c r="BY621" s="35">
        <f>SUMIFS(рўйхат!CJ:CJ,рўйхат!$CX:$CX,$B$668,рўйхат!$D:$D,$C621)</f>
        <v/>
      </c>
      <c r="BZ621" s="36">
        <f>SUMIFS(рўйхат!CK:CK,рўйхат!$CX:$CX,$B$668,рўйхат!$D:$D,$C621)</f>
        <v/>
      </c>
      <c r="CA621" s="35">
        <f>SUMIFS(рўйхат!CL:CL,рўйхат!$CX:$CX,$B$668,рўйхат!$D:$D,$C621)</f>
        <v/>
      </c>
      <c r="CB621" s="36">
        <f>SUMIFS(рўйхат!CM:CM,рўйхат!$CX:$CX,$B$668,рўйхат!$D:$D,$C621)</f>
        <v/>
      </c>
      <c r="CC621" s="35">
        <f>SUMIFS(рўйхат!CN:CN,рўйхат!$CX:$CX,$B$668,рўйхат!$D:$D,$C621)</f>
        <v/>
      </c>
      <c r="CD621" s="36">
        <f>SUMIFS(рўйхат!CO:CO,рўйхат!$CX:$CX,$B$668,рўйхат!$D:$D,$C621)</f>
        <v/>
      </c>
      <c r="CE621" s="77">
        <f>IFERROR(BE621/(Q621+BE621),0)</f>
        <v/>
      </c>
      <c r="CF621" s="78">
        <f>IFERROR(BF621/(R621+BF621),0)</f>
        <v/>
      </c>
    </row>
    <row r="622" hidden="1" outlineLevel="1" ht="30" customFormat="1" customHeight="1" s="8">
      <c r="A622" s="39" t="n"/>
      <c r="B622" s="50" t="n">
        <v>20</v>
      </c>
      <c r="C622" s="131" t="inlineStr">
        <is>
          <t>Етарли тажрибага эга бўлмаган етказиб берувчилар билан тузилган тўғридан-тўғри шартномалар таҳлили</t>
        </is>
      </c>
      <c r="D622" s="16" t="n"/>
      <c r="E622" s="35">
        <f>SUMIFS(рўйхат!F:F,рўйхат!$CX:$CX,$B$668,рўйхат!$D:$D,$C622)</f>
        <v/>
      </c>
      <c r="F622" s="36">
        <f>SUMIFS(рўйхат!G:G,рўйхат!$CX:$CX,$B$668,рўйхат!$D:$D,$C622)</f>
        <v/>
      </c>
      <c r="G622" s="35">
        <f>SUMIFS(рўйхат!H:H,рўйхат!$CX:$CX,$B$668,рўйхат!$D:$D,$C622)</f>
        <v/>
      </c>
      <c r="H622" s="36">
        <f>SUMIFS(рўйхат!I:I,рўйхат!$CX:$CX,$B$668,рўйхат!$D:$D,$C622)</f>
        <v/>
      </c>
      <c r="I622" s="35">
        <f>SUMIFS(рўйхат!J:J,рўйхат!$CX:$CX,$B$668,рўйхат!$D:$D,$C622)</f>
        <v/>
      </c>
      <c r="J622" s="36">
        <f>SUMIFS(рўйхат!K:K,рўйхат!$CX:$CX,$B$668,рўйхат!$D:$D,$C622)</f>
        <v/>
      </c>
      <c r="K622" s="35">
        <f>SUMIFS(рўйхат!L:L,рўйхат!$CX:$CX,$B$668,рўйхат!$D:$D,$C622)</f>
        <v/>
      </c>
      <c r="L622" s="36">
        <f>SUMIFS(рўйхат!M:M,рўйхат!$CX:$CX,$B$668,рўйхат!$D:$D,$C622)</f>
        <v/>
      </c>
      <c r="M622" s="35">
        <f>SUMIFS(рўйхат!N:N,рўйхат!$CX:$CX,$B$668,рўйхат!$D:$D,$C622)</f>
        <v/>
      </c>
      <c r="N622" s="36">
        <f>SUMIFS(рўйхат!O:O,рўйхат!$CX:$CX,$B$668,рўйхат!$D:$D,$C622)</f>
        <v/>
      </c>
      <c r="O622" s="34">
        <f>IFERROR(M622/E622,0)</f>
        <v/>
      </c>
      <c r="P622" s="34">
        <f>IFERROR(N622/F622,0)</f>
        <v/>
      </c>
      <c r="Q622" s="35">
        <f>SUMIFS(рўйхат!P:P,рўйхат!$CX:$CX,$B$668,рўйхат!$D:$D,$C622)</f>
        <v/>
      </c>
      <c r="R622" s="36">
        <f>SUMIFS(рўйхат!Q:Q,рўйхат!$CX:$CX,$B$668,рўйхат!$D:$D,$C622)</f>
        <v/>
      </c>
      <c r="S622" s="35">
        <f>SUMIFS(рўйхат!R:R,рўйхат!$CX:$CX,$B$668,рўйхат!$D:$D,$C622)</f>
        <v/>
      </c>
      <c r="T622" s="36">
        <f>SUMIFS(рўйхат!S:S,рўйхат!$CX:$CX,$B$668,рўйхат!$D:$D,$C622)</f>
        <v/>
      </c>
      <c r="U622" s="35">
        <f>SUMIFS(рўйхат!T:T,рўйхат!$CX:$CX,$B$668,рўйхат!$D:$D,$C622)</f>
        <v/>
      </c>
      <c r="V622" s="36">
        <f>SUMIFS(рўйхат!U:U,рўйхат!$CX:$CX,$B$668,рўйхат!$D:$D,$C622)</f>
        <v/>
      </c>
      <c r="W622" s="35">
        <f>SUMIFS(рўйхат!V:V,рўйхат!$CX:$CX,$B$668,рўйхат!$D:$D,$C622)</f>
        <v/>
      </c>
      <c r="X622" s="36">
        <f>SUMIFS(рўйхат!W:W,рўйхат!$CX:$CX,$B$668,рўйхат!$D:$D,$C622)</f>
        <v/>
      </c>
      <c r="Y622" s="35">
        <f>SUMIFS(рўйхат!X:X,рўйхат!$CX:$CX,$B$668,рўйхат!$D:$D,$C622)</f>
        <v/>
      </c>
      <c r="Z622" s="36">
        <f>SUMIFS(рўйхат!Y:Y,рўйхат!$CX:$CX,$B$668,рўйхат!$D:$D,$C622)</f>
        <v/>
      </c>
      <c r="AA622" s="35">
        <f>SUMIFS(рўйхат!Z:Z,рўйхат!$CX:$CX,$B$668,рўйхат!$D:$D,$C622)</f>
        <v/>
      </c>
      <c r="AB622" s="36">
        <f>SUMIFS(рўйхат!AA:AA,рўйхат!$CX:$CX,$B$668,рўйхат!$D:$D,$C622)</f>
        <v/>
      </c>
      <c r="AC622" s="35">
        <f>SUMIFS(рўйхат!AB:AB,рўйхат!$CX:$CX,$B$668,рўйхат!$D:$D,$C622)</f>
        <v/>
      </c>
      <c r="AD622" s="36">
        <f>SUMIFS(рўйхат!AC:AC,рўйхат!$CX:$CX,$B$668,рўйхат!$D:$D,$C622)</f>
        <v/>
      </c>
      <c r="AE622" s="35">
        <f>SUMIFS(рўйхат!AD:AD,рўйхат!$CX:$CX,$B$668,рўйхат!$D:$D,$C622)</f>
        <v/>
      </c>
      <c r="AF622" s="36">
        <f>SUMIFS(рўйхат!AE:AE,рўйхат!$CX:$CX,$B$668,рўйхат!$D:$D,$C622)</f>
        <v/>
      </c>
      <c r="AG622" s="35">
        <f>SUMIFS(рўйхат!AH:AH,рўйхат!$CX:$CX,$B$668,рўйхат!$D:$D,$C622)</f>
        <v/>
      </c>
      <c r="AH622" s="36">
        <f>SUMIFS(рўйхат!AI:AI,рўйхат!$CX:$CX,$B$668,рўйхат!$D:$D,$C622)</f>
        <v/>
      </c>
      <c r="AI622" s="35">
        <f>SUMIFS(рўйхат!AJ:AJ,рўйхат!$CX:$CX,$B$668,рўйхат!$D:$D,$C622)</f>
        <v/>
      </c>
      <c r="AJ622" s="36">
        <f>SUMIFS(рўйхат!AK:AK,рўйхат!$CX:$CX,$B$668,рўйхат!$D:$D,$C622)</f>
        <v/>
      </c>
      <c r="AK622" s="35">
        <f>SUMIFS(рўйхат!AL:AL,рўйхат!$CX:$CX,$B$668,рўйхат!$D:$D,$C622)</f>
        <v/>
      </c>
      <c r="AL622" s="36">
        <f>SUMIFS(рўйхат!AM:AM,рўйхат!$CX:$CX,$B$668,рўйхат!$D:$D,$C622)</f>
        <v/>
      </c>
      <c r="AM622" s="77">
        <f>IFERROR(Q622/E622,0)</f>
        <v/>
      </c>
      <c r="AN622" s="77">
        <f>IFERROR(R622/F622,0)</f>
        <v/>
      </c>
      <c r="AO622" s="35">
        <f>SUMIFS(рўйхат!AX:AX,рўйхат!$CX:$CX,$B$668,рўйхат!$D:$D,$C622)</f>
        <v/>
      </c>
      <c r="AP622" s="36">
        <f>SUMIFS(рўйхат!AY:AY,рўйхат!$CX:$CX,$B$668,рўйхат!$D:$D,$C622)</f>
        <v/>
      </c>
      <c r="AQ622" s="35">
        <f>SUMIFS(рўйхат!AZ:AZ,рўйхат!$CX:$CX,$B$668,рўйхат!$D:$D,$C622)</f>
        <v/>
      </c>
      <c r="AR622" s="36">
        <f>SUMIFS(рўйхат!BA:BA,рўйхат!$CX:$CX,$B$668,рўйхат!$D:$D,$C622)</f>
        <v/>
      </c>
      <c r="AS622" s="35">
        <f>SUMIFS(рўйхат!BB:BB,рўйхат!$CX:$CX,$B$668,рўйхат!$D:$D,$C622)</f>
        <v/>
      </c>
      <c r="AT622" s="36">
        <f>SUMIFS(рўйхат!BC:BC,рўйхат!$CX:$CX,$B$668,рўйхат!$D:$D,$C622)</f>
        <v/>
      </c>
      <c r="AU622" s="35">
        <f>SUMIFS(рўйхат!BD:BD,рўйхат!$CX:$CX,$B$668,рўйхат!$D:$D,$C622)</f>
        <v/>
      </c>
      <c r="AV622" s="36">
        <f>SUMIFS(рўйхат!BE:BE,рўйхат!$CX:$CX,$B$668,рўйхат!$D:$D,$C622)</f>
        <v/>
      </c>
      <c r="AW622" s="35">
        <f>SUMIFS(рўйхат!BF:BF,рўйхат!$CX:$CX,$B$668,рўйхат!$D:$D,$C622)</f>
        <v/>
      </c>
      <c r="AX622" s="36">
        <f>SUMIFS(рўйхат!BG:BG,рўйхат!$CX:$CX,$B$668,рўйхат!$D:$D,$C622)</f>
        <v/>
      </c>
      <c r="AY622" s="35">
        <f>SUMIFS(рўйхат!BH:BH,рўйхат!$CX:$CX,$B$668,рўйхат!$D:$D,$C622)</f>
        <v/>
      </c>
      <c r="AZ622" s="36">
        <f>SUMIFS(рўйхат!BI:BI,рўйхат!$CX:$CX,$B$668,рўйхат!$D:$D,$C622)</f>
        <v/>
      </c>
      <c r="BA622" s="35">
        <f>SUMIFS(рўйхат!BJ:BJ,рўйхат!$CX:$CX,$B$668,рўйхат!$D:$D,$C622)</f>
        <v/>
      </c>
      <c r="BB622" s="36">
        <f>SUMIFS(рўйхат!BK:BK,рўйхат!$CX:$CX,$B$668,рўйхат!$D:$D,$C622)</f>
        <v/>
      </c>
      <c r="BC622" s="77">
        <f>IFERROR(AO622/E622,0)</f>
        <v/>
      </c>
      <c r="BD622" s="77">
        <f>IFERROR(AP622/F622,0)</f>
        <v/>
      </c>
      <c r="BE622" s="35">
        <f>SUMIFS(рўйхат!BL:BL,рўйхат!$CX:$CX,$B$668,рўйхат!$D:$D,$C622)</f>
        <v/>
      </c>
      <c r="BF622" s="36">
        <f>SUMIFS(рўйхат!BM:BM,рўйхат!$CX:$CX,$B$668,рўйхат!$D:$D,$C622)</f>
        <v/>
      </c>
      <c r="BG622" s="35">
        <f>SUMIFS(рўйхат!BN:BN,рўйхат!$CX:$CX,$B$668,рўйхат!$D:$D,$C622)</f>
        <v/>
      </c>
      <c r="BH622" s="36">
        <f>SUMIFS(рўйхат!BO:BO,рўйхат!$CX:$CX,$B$668,рўйхат!$D:$D,$C622)</f>
        <v/>
      </c>
      <c r="BI622" s="35">
        <f>SUMIFS(рўйхат!BP:BP,рўйхат!$CX:$CX,$B$668,рўйхат!$D:$D,$C622)</f>
        <v/>
      </c>
      <c r="BJ622" s="36">
        <f>SUMIFS(рўйхат!BQ:BQ,рўйхат!$CX:$CX,$B$668,рўйхат!$D:$D,$C622)</f>
        <v/>
      </c>
      <c r="BK622" s="35">
        <f>SUMIFS(рўйхат!BR:BR,рўйхат!$CX:$CX,$B$668,рўйхат!$D:$D,$C622)</f>
        <v/>
      </c>
      <c r="BL622" s="36">
        <f>SUMIFS(рўйхат!BS:BS,рўйхат!$CX:$CX,$B$668,рўйхат!$D:$D,$C622)</f>
        <v/>
      </c>
      <c r="BM622" s="35">
        <f>SUMIFS(рўйхат!BT:BT,рўйхат!$CX:$CX,$B$668,рўйхат!$D:$D,$C622)</f>
        <v/>
      </c>
      <c r="BN622" s="36">
        <f>SUMIFS(рўйхат!BU:BU,рўйхат!$CX:$CX,$B$668,рўйхат!$D:$D,$C622)</f>
        <v/>
      </c>
      <c r="BO622" s="35">
        <f>SUMIFS(рўйхат!BX:BX,рўйхат!$CX:$CX,$B$668,рўйхат!$D:$D,$C622)</f>
        <v/>
      </c>
      <c r="BP622" s="36">
        <f>SUMIFS(рўйхат!BY:BY,рўйхат!$CX:$CX,$B$668,рўйхат!$D:$D,$C622)</f>
        <v/>
      </c>
      <c r="BQ622" s="35">
        <f>SUMIFS(рўйхат!BZ:BZ,рўйхат!$CX:$CX,$B$668,рўйхат!$D:$D,$C622)</f>
        <v/>
      </c>
      <c r="BR622" s="36">
        <f>SUMIFS(рўйхат!CA:CA,рўйхат!$CX:$CX,$B$668,рўйхат!$D:$D,$C622)</f>
        <v/>
      </c>
      <c r="BS622" s="35">
        <f>SUMIFS(рўйхат!CB:CB,рўйхат!$CX:$CX,$B$668,рўйхат!$D:$D,$C622)</f>
        <v/>
      </c>
      <c r="BT622" s="36">
        <f>SUMIFS(рўйхат!CC:CC,рўйхат!$CX:$CX,$B$668,рўйхат!$D:$D,$C622)</f>
        <v/>
      </c>
      <c r="BU622" s="35">
        <f>SUMIFS(рўйхат!CD:CD,рўйхат!$CX:$CX,$B$668,рўйхат!$D:$D,$C622)</f>
        <v/>
      </c>
      <c r="BV622" s="36">
        <f>SUMIFS(рўйхат!CE:CE,рўйхат!$CX:$CX,$B$668,рўйхат!$D:$D,$C622)</f>
        <v/>
      </c>
      <c r="BW622" s="35">
        <f>SUMIFS(рўйхат!CH:CH,рўйхат!$CX:$CX,$B$668,рўйхат!$D:$D,$C622)</f>
        <v/>
      </c>
      <c r="BX622" s="36">
        <f>SUMIFS(рўйхат!CI:CI,рўйхат!$CX:$CX,$B$668,рўйхат!$D:$D,$C622)</f>
        <v/>
      </c>
      <c r="BY622" s="35">
        <f>SUMIFS(рўйхат!CJ:CJ,рўйхат!$CX:$CX,$B$668,рўйхат!$D:$D,$C622)</f>
        <v/>
      </c>
      <c r="BZ622" s="36">
        <f>SUMIFS(рўйхат!CK:CK,рўйхат!$CX:$CX,$B$668,рўйхат!$D:$D,$C622)</f>
        <v/>
      </c>
      <c r="CA622" s="35">
        <f>SUMIFS(рўйхат!CL:CL,рўйхат!$CX:$CX,$B$668,рўйхат!$D:$D,$C622)</f>
        <v/>
      </c>
      <c r="CB622" s="36">
        <f>SUMIFS(рўйхат!CM:CM,рўйхат!$CX:$CX,$B$668,рўйхат!$D:$D,$C622)</f>
        <v/>
      </c>
      <c r="CC622" s="35">
        <f>SUMIFS(рўйхат!CN:CN,рўйхат!$CX:$CX,$B$668,рўйхат!$D:$D,$C622)</f>
        <v/>
      </c>
      <c r="CD622" s="36">
        <f>SUMIFS(рўйхат!CO:CO,рўйхат!$CX:$CX,$B$668,рўйхат!$D:$D,$C622)</f>
        <v/>
      </c>
      <c r="CE622" s="77">
        <f>IFERROR(BE622/(Q622+BE622),0)</f>
        <v/>
      </c>
      <c r="CF622" s="78">
        <f>IFERROR(BF622/(R622+BF622),0)</f>
        <v/>
      </c>
    </row>
    <row r="623" hidden="1" outlineLevel="1" ht="30" customFormat="1" customHeight="1" s="8">
      <c r="A623" s="39" t="n"/>
      <c r="B623" s="50" t="n">
        <v>21</v>
      </c>
      <c r="C623" s="131" t="inlineStr">
        <is>
          <t>Импорт маҳсулотлари таҳлили</t>
        </is>
      </c>
      <c r="D623" s="16" t="n"/>
      <c r="E623" s="35">
        <f>SUMIFS(рўйхат!F:F,рўйхат!$CX:$CX,$B$668,рўйхат!$D:$D,$C623)</f>
        <v/>
      </c>
      <c r="F623" s="36">
        <f>SUMIFS(рўйхат!G:G,рўйхат!$CX:$CX,$B$668,рўйхат!$D:$D,$C623)</f>
        <v/>
      </c>
      <c r="G623" s="35">
        <f>SUMIFS(рўйхат!H:H,рўйхат!$CX:$CX,$B$668,рўйхат!$D:$D,$C623)</f>
        <v/>
      </c>
      <c r="H623" s="36">
        <f>SUMIFS(рўйхат!I:I,рўйхат!$CX:$CX,$B$668,рўйхат!$D:$D,$C623)</f>
        <v/>
      </c>
      <c r="I623" s="35">
        <f>SUMIFS(рўйхат!J:J,рўйхат!$CX:$CX,$B$668,рўйхат!$D:$D,$C623)</f>
        <v/>
      </c>
      <c r="J623" s="36">
        <f>SUMIFS(рўйхат!K:K,рўйхат!$CX:$CX,$B$668,рўйхат!$D:$D,$C623)</f>
        <v/>
      </c>
      <c r="K623" s="35">
        <f>SUMIFS(рўйхат!L:L,рўйхат!$CX:$CX,$B$668,рўйхат!$D:$D,$C623)</f>
        <v/>
      </c>
      <c r="L623" s="36">
        <f>SUMIFS(рўйхат!M:M,рўйхат!$CX:$CX,$B$668,рўйхат!$D:$D,$C623)</f>
        <v/>
      </c>
      <c r="M623" s="35">
        <f>SUMIFS(рўйхат!N:N,рўйхат!$CX:$CX,$B$668,рўйхат!$D:$D,$C623)</f>
        <v/>
      </c>
      <c r="N623" s="36">
        <f>SUMIFS(рўйхат!O:O,рўйхат!$CX:$CX,$B$668,рўйхат!$D:$D,$C623)</f>
        <v/>
      </c>
      <c r="O623" s="34">
        <f>IFERROR(M623/E623,0)</f>
        <v/>
      </c>
      <c r="P623" s="34">
        <f>IFERROR(N623/F623,0)</f>
        <v/>
      </c>
      <c r="Q623" s="35">
        <f>SUMIFS(рўйхат!P:P,рўйхат!$CX:$CX,$B$668,рўйхат!$D:$D,$C623)</f>
        <v/>
      </c>
      <c r="R623" s="36">
        <f>SUMIFS(рўйхат!Q:Q,рўйхат!$CX:$CX,$B$668,рўйхат!$D:$D,$C623)</f>
        <v/>
      </c>
      <c r="S623" s="35">
        <f>SUMIFS(рўйхат!R:R,рўйхат!$CX:$CX,$B$668,рўйхат!$D:$D,$C623)</f>
        <v/>
      </c>
      <c r="T623" s="36">
        <f>SUMIFS(рўйхат!S:S,рўйхат!$CX:$CX,$B$668,рўйхат!$D:$D,$C623)</f>
        <v/>
      </c>
      <c r="U623" s="35">
        <f>SUMIFS(рўйхат!T:T,рўйхат!$CX:$CX,$B$668,рўйхат!$D:$D,$C623)</f>
        <v/>
      </c>
      <c r="V623" s="36">
        <f>SUMIFS(рўйхат!U:U,рўйхат!$CX:$CX,$B$668,рўйхат!$D:$D,$C623)</f>
        <v/>
      </c>
      <c r="W623" s="35">
        <f>SUMIFS(рўйхат!V:V,рўйхат!$CX:$CX,$B$668,рўйхат!$D:$D,$C623)</f>
        <v/>
      </c>
      <c r="X623" s="36">
        <f>SUMIFS(рўйхат!W:W,рўйхат!$CX:$CX,$B$668,рўйхат!$D:$D,$C623)</f>
        <v/>
      </c>
      <c r="Y623" s="35">
        <f>SUMIFS(рўйхат!X:X,рўйхат!$CX:$CX,$B$668,рўйхат!$D:$D,$C623)</f>
        <v/>
      </c>
      <c r="Z623" s="36">
        <f>SUMIFS(рўйхат!Y:Y,рўйхат!$CX:$CX,$B$668,рўйхат!$D:$D,$C623)</f>
        <v/>
      </c>
      <c r="AA623" s="35">
        <f>SUMIFS(рўйхат!Z:Z,рўйхат!$CX:$CX,$B$668,рўйхат!$D:$D,$C623)</f>
        <v/>
      </c>
      <c r="AB623" s="36">
        <f>SUMIFS(рўйхат!AA:AA,рўйхат!$CX:$CX,$B$668,рўйхат!$D:$D,$C623)</f>
        <v/>
      </c>
      <c r="AC623" s="35">
        <f>SUMIFS(рўйхат!AB:AB,рўйхат!$CX:$CX,$B$668,рўйхат!$D:$D,$C623)</f>
        <v/>
      </c>
      <c r="AD623" s="36">
        <f>SUMIFS(рўйхат!AC:AC,рўйхат!$CX:$CX,$B$668,рўйхат!$D:$D,$C623)</f>
        <v/>
      </c>
      <c r="AE623" s="35">
        <f>SUMIFS(рўйхат!AD:AD,рўйхат!$CX:$CX,$B$668,рўйхат!$D:$D,$C623)</f>
        <v/>
      </c>
      <c r="AF623" s="36">
        <f>SUMIFS(рўйхат!AE:AE,рўйхат!$CX:$CX,$B$668,рўйхат!$D:$D,$C623)</f>
        <v/>
      </c>
      <c r="AG623" s="35">
        <f>SUMIFS(рўйхат!AH:AH,рўйхат!$CX:$CX,$B$668,рўйхат!$D:$D,$C623)</f>
        <v/>
      </c>
      <c r="AH623" s="36">
        <f>SUMIFS(рўйхат!AI:AI,рўйхат!$CX:$CX,$B$668,рўйхат!$D:$D,$C623)</f>
        <v/>
      </c>
      <c r="AI623" s="35">
        <f>SUMIFS(рўйхат!AJ:AJ,рўйхат!$CX:$CX,$B$668,рўйхат!$D:$D,$C623)</f>
        <v/>
      </c>
      <c r="AJ623" s="36">
        <f>SUMIFS(рўйхат!AK:AK,рўйхат!$CX:$CX,$B$668,рўйхат!$D:$D,$C623)</f>
        <v/>
      </c>
      <c r="AK623" s="35">
        <f>SUMIFS(рўйхат!AL:AL,рўйхат!$CX:$CX,$B$668,рўйхат!$D:$D,$C623)</f>
        <v/>
      </c>
      <c r="AL623" s="36">
        <f>SUMIFS(рўйхат!AM:AM,рўйхат!$CX:$CX,$B$668,рўйхат!$D:$D,$C623)</f>
        <v/>
      </c>
      <c r="AM623" s="77">
        <f>IFERROR(Q623/E623,0)</f>
        <v/>
      </c>
      <c r="AN623" s="77">
        <f>IFERROR(R623/F623,0)</f>
        <v/>
      </c>
      <c r="AO623" s="35">
        <f>SUMIFS(рўйхат!AX:AX,рўйхат!$CX:$CX,$B$668,рўйхат!$D:$D,$C623)</f>
        <v/>
      </c>
      <c r="AP623" s="36">
        <f>SUMIFS(рўйхат!AY:AY,рўйхат!$CX:$CX,$B$668,рўйхат!$D:$D,$C623)</f>
        <v/>
      </c>
      <c r="AQ623" s="35">
        <f>SUMIFS(рўйхат!AZ:AZ,рўйхат!$CX:$CX,$B$668,рўйхат!$D:$D,$C623)</f>
        <v/>
      </c>
      <c r="AR623" s="36">
        <f>SUMIFS(рўйхат!BA:BA,рўйхат!$CX:$CX,$B$668,рўйхат!$D:$D,$C623)</f>
        <v/>
      </c>
      <c r="AS623" s="35">
        <f>SUMIFS(рўйхат!BB:BB,рўйхат!$CX:$CX,$B$668,рўйхат!$D:$D,$C623)</f>
        <v/>
      </c>
      <c r="AT623" s="36">
        <f>SUMIFS(рўйхат!BC:BC,рўйхат!$CX:$CX,$B$668,рўйхат!$D:$D,$C623)</f>
        <v/>
      </c>
      <c r="AU623" s="35">
        <f>SUMIFS(рўйхат!BD:BD,рўйхат!$CX:$CX,$B$668,рўйхат!$D:$D,$C623)</f>
        <v/>
      </c>
      <c r="AV623" s="36">
        <f>SUMIFS(рўйхат!BE:BE,рўйхат!$CX:$CX,$B$668,рўйхат!$D:$D,$C623)</f>
        <v/>
      </c>
      <c r="AW623" s="35">
        <f>SUMIFS(рўйхат!BF:BF,рўйхат!$CX:$CX,$B$668,рўйхат!$D:$D,$C623)</f>
        <v/>
      </c>
      <c r="AX623" s="36">
        <f>SUMIFS(рўйхат!BG:BG,рўйхат!$CX:$CX,$B$668,рўйхат!$D:$D,$C623)</f>
        <v/>
      </c>
      <c r="AY623" s="35">
        <f>SUMIFS(рўйхат!BH:BH,рўйхат!$CX:$CX,$B$668,рўйхат!$D:$D,$C623)</f>
        <v/>
      </c>
      <c r="AZ623" s="36">
        <f>SUMIFS(рўйхат!BI:BI,рўйхат!$CX:$CX,$B$668,рўйхат!$D:$D,$C623)</f>
        <v/>
      </c>
      <c r="BA623" s="35">
        <f>SUMIFS(рўйхат!BJ:BJ,рўйхат!$CX:$CX,$B$668,рўйхат!$D:$D,$C623)</f>
        <v/>
      </c>
      <c r="BB623" s="36">
        <f>SUMIFS(рўйхат!BK:BK,рўйхат!$CX:$CX,$B$668,рўйхат!$D:$D,$C623)</f>
        <v/>
      </c>
      <c r="BC623" s="77">
        <f>IFERROR(AO623/E623,0)</f>
        <v/>
      </c>
      <c r="BD623" s="77">
        <f>IFERROR(AP623/F623,0)</f>
        <v/>
      </c>
      <c r="BE623" s="35">
        <f>SUMIFS(рўйхат!BL:BL,рўйхат!$CX:$CX,$B$668,рўйхат!$D:$D,$C623)</f>
        <v/>
      </c>
      <c r="BF623" s="36">
        <f>SUMIFS(рўйхат!BM:BM,рўйхат!$CX:$CX,$B$668,рўйхат!$D:$D,$C623)</f>
        <v/>
      </c>
      <c r="BG623" s="35">
        <f>SUMIFS(рўйхат!BN:BN,рўйхат!$CX:$CX,$B$668,рўйхат!$D:$D,$C623)</f>
        <v/>
      </c>
      <c r="BH623" s="36">
        <f>SUMIFS(рўйхат!BO:BO,рўйхат!$CX:$CX,$B$668,рўйхат!$D:$D,$C623)</f>
        <v/>
      </c>
      <c r="BI623" s="35">
        <f>SUMIFS(рўйхат!BP:BP,рўйхат!$CX:$CX,$B$668,рўйхат!$D:$D,$C623)</f>
        <v/>
      </c>
      <c r="BJ623" s="36">
        <f>SUMIFS(рўйхат!BQ:BQ,рўйхат!$CX:$CX,$B$668,рўйхат!$D:$D,$C623)</f>
        <v/>
      </c>
      <c r="BK623" s="35">
        <f>SUMIFS(рўйхат!BR:BR,рўйхат!$CX:$CX,$B$668,рўйхат!$D:$D,$C623)</f>
        <v/>
      </c>
      <c r="BL623" s="36">
        <f>SUMIFS(рўйхат!BS:BS,рўйхат!$CX:$CX,$B$668,рўйхат!$D:$D,$C623)</f>
        <v/>
      </c>
      <c r="BM623" s="35">
        <f>SUMIFS(рўйхат!BT:BT,рўйхат!$CX:$CX,$B$668,рўйхат!$D:$D,$C623)</f>
        <v/>
      </c>
      <c r="BN623" s="36">
        <f>SUMIFS(рўйхат!BU:BU,рўйхат!$CX:$CX,$B$668,рўйхат!$D:$D,$C623)</f>
        <v/>
      </c>
      <c r="BO623" s="35">
        <f>SUMIFS(рўйхат!BX:BX,рўйхат!$CX:$CX,$B$668,рўйхат!$D:$D,$C623)</f>
        <v/>
      </c>
      <c r="BP623" s="36">
        <f>SUMIFS(рўйхат!BY:BY,рўйхат!$CX:$CX,$B$668,рўйхат!$D:$D,$C623)</f>
        <v/>
      </c>
      <c r="BQ623" s="35">
        <f>SUMIFS(рўйхат!BZ:BZ,рўйхат!$CX:$CX,$B$668,рўйхат!$D:$D,$C623)</f>
        <v/>
      </c>
      <c r="BR623" s="36">
        <f>SUMIFS(рўйхат!CA:CA,рўйхат!$CX:$CX,$B$668,рўйхат!$D:$D,$C623)</f>
        <v/>
      </c>
      <c r="BS623" s="35">
        <f>SUMIFS(рўйхат!CB:CB,рўйхат!$CX:$CX,$B$668,рўйхат!$D:$D,$C623)</f>
        <v/>
      </c>
      <c r="BT623" s="36">
        <f>SUMIFS(рўйхат!CC:CC,рўйхат!$CX:$CX,$B$668,рўйхат!$D:$D,$C623)</f>
        <v/>
      </c>
      <c r="BU623" s="35">
        <f>SUMIFS(рўйхат!CD:CD,рўйхат!$CX:$CX,$B$668,рўйхат!$D:$D,$C623)</f>
        <v/>
      </c>
      <c r="BV623" s="36">
        <f>SUMIFS(рўйхат!CE:CE,рўйхат!$CX:$CX,$B$668,рўйхат!$D:$D,$C623)</f>
        <v/>
      </c>
      <c r="BW623" s="35">
        <f>SUMIFS(рўйхат!CH:CH,рўйхат!$CX:$CX,$B$668,рўйхат!$D:$D,$C623)</f>
        <v/>
      </c>
      <c r="BX623" s="36">
        <f>SUMIFS(рўйхат!CI:CI,рўйхат!$CX:$CX,$B$668,рўйхат!$D:$D,$C623)</f>
        <v/>
      </c>
      <c r="BY623" s="35">
        <f>SUMIFS(рўйхат!CJ:CJ,рўйхат!$CX:$CX,$B$668,рўйхат!$D:$D,$C623)</f>
        <v/>
      </c>
      <c r="BZ623" s="36">
        <f>SUMIFS(рўйхат!CK:CK,рўйхат!$CX:$CX,$B$668,рўйхат!$D:$D,$C623)</f>
        <v/>
      </c>
      <c r="CA623" s="35">
        <f>SUMIFS(рўйхат!CL:CL,рўйхат!$CX:$CX,$B$668,рўйхат!$D:$D,$C623)</f>
        <v/>
      </c>
      <c r="CB623" s="36">
        <f>SUMIFS(рўйхат!CM:CM,рўйхат!$CX:$CX,$B$668,рўйхат!$D:$D,$C623)</f>
        <v/>
      </c>
      <c r="CC623" s="35">
        <f>SUMIFS(рўйхат!CN:CN,рўйхат!$CX:$CX,$B$668,рўйхат!$D:$D,$C623)</f>
        <v/>
      </c>
      <c r="CD623" s="36">
        <f>SUMIFS(рўйхат!CO:CO,рўйхат!$CX:$CX,$B$668,рўйхат!$D:$D,$C623)</f>
        <v/>
      </c>
      <c r="CE623" s="77">
        <f>IFERROR(BE623/(Q623+BE623),0)</f>
        <v/>
      </c>
      <c r="CF623" s="78">
        <f>IFERROR(BF623/(R623+BF623),0)</f>
        <v/>
      </c>
    </row>
    <row r="624" hidden="1" outlineLevel="1" ht="30" customFormat="1" customHeight="1" s="8">
      <c r="A624" s="39" t="n"/>
      <c r="B624" s="50" t="n">
        <v>22</v>
      </c>
      <c r="C624" s="131" t="inlineStr">
        <is>
          <t>Иш жойига эга бўлган фуқароларга "Жамоат ишлари жамғармаси"дан маблағлар  тўланиши</t>
        </is>
      </c>
      <c r="D624" s="16" t="n"/>
      <c r="E624" s="35">
        <f>SUMIFS(рўйхат!F:F,рўйхат!$CX:$CX,$B$668,рўйхат!$D:$D,$C624)</f>
        <v/>
      </c>
      <c r="F624" s="36">
        <f>SUMIFS(рўйхат!G:G,рўйхат!$CX:$CX,$B$668,рўйхат!$D:$D,$C624)</f>
        <v/>
      </c>
      <c r="G624" s="35">
        <f>SUMIFS(рўйхат!H:H,рўйхат!$CX:$CX,$B$668,рўйхат!$D:$D,$C624)</f>
        <v/>
      </c>
      <c r="H624" s="36">
        <f>SUMIFS(рўйхат!I:I,рўйхат!$CX:$CX,$B$668,рўйхат!$D:$D,$C624)</f>
        <v/>
      </c>
      <c r="I624" s="35">
        <f>SUMIFS(рўйхат!J:J,рўйхат!$CX:$CX,$B$668,рўйхат!$D:$D,$C624)</f>
        <v/>
      </c>
      <c r="J624" s="36">
        <f>SUMIFS(рўйхат!K:K,рўйхат!$CX:$CX,$B$668,рўйхат!$D:$D,$C624)</f>
        <v/>
      </c>
      <c r="K624" s="35">
        <f>SUMIFS(рўйхат!L:L,рўйхат!$CX:$CX,$B$668,рўйхат!$D:$D,$C624)</f>
        <v/>
      </c>
      <c r="L624" s="36">
        <f>SUMIFS(рўйхат!M:M,рўйхат!$CX:$CX,$B$668,рўйхат!$D:$D,$C624)</f>
        <v/>
      </c>
      <c r="M624" s="35">
        <f>SUMIFS(рўйхат!N:N,рўйхат!$CX:$CX,$B$668,рўйхат!$D:$D,$C624)</f>
        <v/>
      </c>
      <c r="N624" s="36">
        <f>SUMIFS(рўйхат!O:O,рўйхат!$CX:$CX,$B$668,рўйхат!$D:$D,$C624)</f>
        <v/>
      </c>
      <c r="O624" s="34">
        <f>IFERROR(M624/E624,0)</f>
        <v/>
      </c>
      <c r="P624" s="34">
        <f>IFERROR(N624/F624,0)</f>
        <v/>
      </c>
      <c r="Q624" s="35">
        <f>SUMIFS(рўйхат!P:P,рўйхат!$CX:$CX,$B$668,рўйхат!$D:$D,$C624)</f>
        <v/>
      </c>
      <c r="R624" s="36">
        <f>SUMIFS(рўйхат!Q:Q,рўйхат!$CX:$CX,$B$668,рўйхат!$D:$D,$C624)</f>
        <v/>
      </c>
      <c r="S624" s="35">
        <f>SUMIFS(рўйхат!R:R,рўйхат!$CX:$CX,$B$668,рўйхат!$D:$D,$C624)</f>
        <v/>
      </c>
      <c r="T624" s="36">
        <f>SUMIFS(рўйхат!S:S,рўйхат!$CX:$CX,$B$668,рўйхат!$D:$D,$C624)</f>
        <v/>
      </c>
      <c r="U624" s="35">
        <f>SUMIFS(рўйхат!T:T,рўйхат!$CX:$CX,$B$668,рўйхат!$D:$D,$C624)</f>
        <v/>
      </c>
      <c r="V624" s="36">
        <f>SUMIFS(рўйхат!U:U,рўйхат!$CX:$CX,$B$668,рўйхат!$D:$D,$C624)</f>
        <v/>
      </c>
      <c r="W624" s="35">
        <f>SUMIFS(рўйхат!V:V,рўйхат!$CX:$CX,$B$668,рўйхат!$D:$D,$C624)</f>
        <v/>
      </c>
      <c r="X624" s="36">
        <f>SUMIFS(рўйхат!W:W,рўйхат!$CX:$CX,$B$668,рўйхат!$D:$D,$C624)</f>
        <v/>
      </c>
      <c r="Y624" s="35">
        <f>SUMIFS(рўйхат!X:X,рўйхат!$CX:$CX,$B$668,рўйхат!$D:$D,$C624)</f>
        <v/>
      </c>
      <c r="Z624" s="36">
        <f>SUMIFS(рўйхат!Y:Y,рўйхат!$CX:$CX,$B$668,рўйхат!$D:$D,$C624)</f>
        <v/>
      </c>
      <c r="AA624" s="35">
        <f>SUMIFS(рўйхат!Z:Z,рўйхат!$CX:$CX,$B$668,рўйхат!$D:$D,$C624)</f>
        <v/>
      </c>
      <c r="AB624" s="36">
        <f>SUMIFS(рўйхат!AA:AA,рўйхат!$CX:$CX,$B$668,рўйхат!$D:$D,$C624)</f>
        <v/>
      </c>
      <c r="AC624" s="35">
        <f>SUMIFS(рўйхат!AB:AB,рўйхат!$CX:$CX,$B$668,рўйхат!$D:$D,$C624)</f>
        <v/>
      </c>
      <c r="AD624" s="36">
        <f>SUMIFS(рўйхат!AC:AC,рўйхат!$CX:$CX,$B$668,рўйхат!$D:$D,$C624)</f>
        <v/>
      </c>
      <c r="AE624" s="35">
        <f>SUMIFS(рўйхат!AD:AD,рўйхат!$CX:$CX,$B$668,рўйхат!$D:$D,$C624)</f>
        <v/>
      </c>
      <c r="AF624" s="36">
        <f>SUMIFS(рўйхат!AE:AE,рўйхат!$CX:$CX,$B$668,рўйхат!$D:$D,$C624)</f>
        <v/>
      </c>
      <c r="AG624" s="35">
        <f>SUMIFS(рўйхат!AH:AH,рўйхат!$CX:$CX,$B$668,рўйхат!$D:$D,$C624)</f>
        <v/>
      </c>
      <c r="AH624" s="36">
        <f>SUMIFS(рўйхат!AI:AI,рўйхат!$CX:$CX,$B$668,рўйхат!$D:$D,$C624)</f>
        <v/>
      </c>
      <c r="AI624" s="35">
        <f>SUMIFS(рўйхат!AJ:AJ,рўйхат!$CX:$CX,$B$668,рўйхат!$D:$D,$C624)</f>
        <v/>
      </c>
      <c r="AJ624" s="36">
        <f>SUMIFS(рўйхат!AK:AK,рўйхат!$CX:$CX,$B$668,рўйхат!$D:$D,$C624)</f>
        <v/>
      </c>
      <c r="AK624" s="35">
        <f>SUMIFS(рўйхат!AL:AL,рўйхат!$CX:$CX,$B$668,рўйхат!$D:$D,$C624)</f>
        <v/>
      </c>
      <c r="AL624" s="36">
        <f>SUMIFS(рўйхат!AM:AM,рўйхат!$CX:$CX,$B$668,рўйхат!$D:$D,$C624)</f>
        <v/>
      </c>
      <c r="AM624" s="77">
        <f>IFERROR(Q624/E624,0)</f>
        <v/>
      </c>
      <c r="AN624" s="77">
        <f>IFERROR(R624/F624,0)</f>
        <v/>
      </c>
      <c r="AO624" s="35">
        <f>SUMIFS(рўйхат!AX:AX,рўйхат!$CX:$CX,$B$668,рўйхат!$D:$D,$C624)</f>
        <v/>
      </c>
      <c r="AP624" s="36">
        <f>SUMIFS(рўйхат!AY:AY,рўйхат!$CX:$CX,$B$668,рўйхат!$D:$D,$C624)</f>
        <v/>
      </c>
      <c r="AQ624" s="35">
        <f>SUMIFS(рўйхат!AZ:AZ,рўйхат!$CX:$CX,$B$668,рўйхат!$D:$D,$C624)</f>
        <v/>
      </c>
      <c r="AR624" s="36">
        <f>SUMIFS(рўйхат!BA:BA,рўйхат!$CX:$CX,$B$668,рўйхат!$D:$D,$C624)</f>
        <v/>
      </c>
      <c r="AS624" s="35">
        <f>SUMIFS(рўйхат!BB:BB,рўйхат!$CX:$CX,$B$668,рўйхат!$D:$D,$C624)</f>
        <v/>
      </c>
      <c r="AT624" s="36">
        <f>SUMIFS(рўйхат!BC:BC,рўйхат!$CX:$CX,$B$668,рўйхат!$D:$D,$C624)</f>
        <v/>
      </c>
      <c r="AU624" s="35">
        <f>SUMIFS(рўйхат!BD:BD,рўйхат!$CX:$CX,$B$668,рўйхат!$D:$D,$C624)</f>
        <v/>
      </c>
      <c r="AV624" s="36">
        <f>SUMIFS(рўйхат!BE:BE,рўйхат!$CX:$CX,$B$668,рўйхат!$D:$D,$C624)</f>
        <v/>
      </c>
      <c r="AW624" s="35">
        <f>SUMIFS(рўйхат!BF:BF,рўйхат!$CX:$CX,$B$668,рўйхат!$D:$D,$C624)</f>
        <v/>
      </c>
      <c r="AX624" s="36">
        <f>SUMIFS(рўйхат!BG:BG,рўйхат!$CX:$CX,$B$668,рўйхат!$D:$D,$C624)</f>
        <v/>
      </c>
      <c r="AY624" s="35">
        <f>SUMIFS(рўйхат!BH:BH,рўйхат!$CX:$CX,$B$668,рўйхат!$D:$D,$C624)</f>
        <v/>
      </c>
      <c r="AZ624" s="36">
        <f>SUMIFS(рўйхат!BI:BI,рўйхат!$CX:$CX,$B$668,рўйхат!$D:$D,$C624)</f>
        <v/>
      </c>
      <c r="BA624" s="35">
        <f>SUMIFS(рўйхат!BJ:BJ,рўйхат!$CX:$CX,$B$668,рўйхат!$D:$D,$C624)</f>
        <v/>
      </c>
      <c r="BB624" s="36">
        <f>SUMIFS(рўйхат!BK:BK,рўйхат!$CX:$CX,$B$668,рўйхат!$D:$D,$C624)</f>
        <v/>
      </c>
      <c r="BC624" s="77">
        <f>IFERROR(AO624/E624,0)</f>
        <v/>
      </c>
      <c r="BD624" s="77">
        <f>IFERROR(AP624/F624,0)</f>
        <v/>
      </c>
      <c r="BE624" s="35">
        <f>SUMIFS(рўйхат!BL:BL,рўйхат!$CX:$CX,$B$668,рўйхат!$D:$D,$C624)</f>
        <v/>
      </c>
      <c r="BF624" s="36">
        <f>SUMIFS(рўйхат!BM:BM,рўйхат!$CX:$CX,$B$668,рўйхат!$D:$D,$C624)</f>
        <v/>
      </c>
      <c r="BG624" s="35">
        <f>SUMIFS(рўйхат!BN:BN,рўйхат!$CX:$CX,$B$668,рўйхат!$D:$D,$C624)</f>
        <v/>
      </c>
      <c r="BH624" s="36">
        <f>SUMIFS(рўйхат!BO:BO,рўйхат!$CX:$CX,$B$668,рўйхат!$D:$D,$C624)</f>
        <v/>
      </c>
      <c r="BI624" s="35">
        <f>SUMIFS(рўйхат!BP:BP,рўйхат!$CX:$CX,$B$668,рўйхат!$D:$D,$C624)</f>
        <v/>
      </c>
      <c r="BJ624" s="36">
        <f>SUMIFS(рўйхат!BQ:BQ,рўйхат!$CX:$CX,$B$668,рўйхат!$D:$D,$C624)</f>
        <v/>
      </c>
      <c r="BK624" s="35">
        <f>SUMIFS(рўйхат!BR:BR,рўйхат!$CX:$CX,$B$668,рўйхат!$D:$D,$C624)</f>
        <v/>
      </c>
      <c r="BL624" s="36">
        <f>SUMIFS(рўйхат!BS:BS,рўйхат!$CX:$CX,$B$668,рўйхат!$D:$D,$C624)</f>
        <v/>
      </c>
      <c r="BM624" s="35">
        <f>SUMIFS(рўйхат!BT:BT,рўйхат!$CX:$CX,$B$668,рўйхат!$D:$D,$C624)</f>
        <v/>
      </c>
      <c r="BN624" s="36">
        <f>SUMIFS(рўйхат!BU:BU,рўйхат!$CX:$CX,$B$668,рўйхат!$D:$D,$C624)</f>
        <v/>
      </c>
      <c r="BO624" s="35">
        <f>SUMIFS(рўйхат!BX:BX,рўйхат!$CX:$CX,$B$668,рўйхат!$D:$D,$C624)</f>
        <v/>
      </c>
      <c r="BP624" s="36">
        <f>SUMIFS(рўйхат!BY:BY,рўйхат!$CX:$CX,$B$668,рўйхат!$D:$D,$C624)</f>
        <v/>
      </c>
      <c r="BQ624" s="35">
        <f>SUMIFS(рўйхат!BZ:BZ,рўйхат!$CX:$CX,$B$668,рўйхат!$D:$D,$C624)</f>
        <v/>
      </c>
      <c r="BR624" s="36">
        <f>SUMIFS(рўйхат!CA:CA,рўйхат!$CX:$CX,$B$668,рўйхат!$D:$D,$C624)</f>
        <v/>
      </c>
      <c r="BS624" s="35">
        <f>SUMIFS(рўйхат!CB:CB,рўйхат!$CX:$CX,$B$668,рўйхат!$D:$D,$C624)</f>
        <v/>
      </c>
      <c r="BT624" s="36">
        <f>SUMIFS(рўйхат!CC:CC,рўйхат!$CX:$CX,$B$668,рўйхат!$D:$D,$C624)</f>
        <v/>
      </c>
      <c r="BU624" s="35">
        <f>SUMIFS(рўйхат!CD:CD,рўйхат!$CX:$CX,$B$668,рўйхат!$D:$D,$C624)</f>
        <v/>
      </c>
      <c r="BV624" s="36">
        <f>SUMIFS(рўйхат!CE:CE,рўйхат!$CX:$CX,$B$668,рўйхат!$D:$D,$C624)</f>
        <v/>
      </c>
      <c r="BW624" s="35">
        <f>SUMIFS(рўйхат!CH:CH,рўйхат!$CX:$CX,$B$668,рўйхат!$D:$D,$C624)</f>
        <v/>
      </c>
      <c r="BX624" s="36">
        <f>SUMIFS(рўйхат!CI:CI,рўйхат!$CX:$CX,$B$668,рўйхат!$D:$D,$C624)</f>
        <v/>
      </c>
      <c r="BY624" s="35">
        <f>SUMIFS(рўйхат!CJ:CJ,рўйхат!$CX:$CX,$B$668,рўйхат!$D:$D,$C624)</f>
        <v/>
      </c>
      <c r="BZ624" s="36">
        <f>SUMIFS(рўйхат!CK:CK,рўйхат!$CX:$CX,$B$668,рўйхат!$D:$D,$C624)</f>
        <v/>
      </c>
      <c r="CA624" s="35">
        <f>SUMIFS(рўйхат!CL:CL,рўйхат!$CX:$CX,$B$668,рўйхат!$D:$D,$C624)</f>
        <v/>
      </c>
      <c r="CB624" s="36">
        <f>SUMIFS(рўйхат!CM:CM,рўйхат!$CX:$CX,$B$668,рўйхат!$D:$D,$C624)</f>
        <v/>
      </c>
      <c r="CC624" s="35">
        <f>SUMIFS(рўйхат!CN:CN,рўйхат!$CX:$CX,$B$668,рўйхат!$D:$D,$C624)</f>
        <v/>
      </c>
      <c r="CD624" s="36">
        <f>SUMIFS(рўйхат!CO:CO,рўйхат!$CX:$CX,$B$668,рўйхат!$D:$D,$C624)</f>
        <v/>
      </c>
      <c r="CE624" s="77">
        <f>IFERROR(BE624/(Q624+BE624),0)</f>
        <v/>
      </c>
      <c r="CF624" s="78">
        <f>IFERROR(BF624/(R624+BF624),0)</f>
        <v/>
      </c>
    </row>
    <row r="625" hidden="1" outlineLevel="1" ht="30" customFormat="1" customHeight="1" s="8">
      <c r="A625" s="39" t="n"/>
      <c r="B625" s="50" t="n">
        <v>23</v>
      </c>
      <c r="C625" s="131" t="inlineStr">
        <is>
          <t>Иш ҳақининг энг кам миқдоридан кам ҳисобланган ойлик иш ҳақлари таҳлили</t>
        </is>
      </c>
      <c r="D625" s="16" t="n"/>
      <c r="E625" s="35">
        <f>SUMIFS(рўйхат!F:F,рўйхат!$CX:$CX,$B$668,рўйхат!$D:$D,$C625)</f>
        <v/>
      </c>
      <c r="F625" s="36">
        <f>SUMIFS(рўйхат!G:G,рўйхат!$CX:$CX,$B$668,рўйхат!$D:$D,$C625)</f>
        <v/>
      </c>
      <c r="G625" s="35">
        <f>SUMIFS(рўйхат!H:H,рўйхат!$CX:$CX,$B$668,рўйхат!$D:$D,$C625)</f>
        <v/>
      </c>
      <c r="H625" s="36">
        <f>SUMIFS(рўйхат!I:I,рўйхат!$CX:$CX,$B$668,рўйхат!$D:$D,$C625)</f>
        <v/>
      </c>
      <c r="I625" s="35">
        <f>SUMIFS(рўйхат!J:J,рўйхат!$CX:$CX,$B$668,рўйхат!$D:$D,$C625)</f>
        <v/>
      </c>
      <c r="J625" s="36">
        <f>SUMIFS(рўйхат!K:K,рўйхат!$CX:$CX,$B$668,рўйхат!$D:$D,$C625)</f>
        <v/>
      </c>
      <c r="K625" s="35">
        <f>SUMIFS(рўйхат!L:L,рўйхат!$CX:$CX,$B$668,рўйхат!$D:$D,$C625)</f>
        <v/>
      </c>
      <c r="L625" s="36">
        <f>SUMIFS(рўйхат!M:M,рўйхат!$CX:$CX,$B$668,рўйхат!$D:$D,$C625)</f>
        <v/>
      </c>
      <c r="M625" s="35">
        <f>SUMIFS(рўйхат!N:N,рўйхат!$CX:$CX,$B$668,рўйхат!$D:$D,$C625)</f>
        <v/>
      </c>
      <c r="N625" s="36">
        <f>SUMIFS(рўйхат!O:O,рўйхат!$CX:$CX,$B$668,рўйхат!$D:$D,$C625)</f>
        <v/>
      </c>
      <c r="O625" s="34">
        <f>IFERROR(M625/E625,0)</f>
        <v/>
      </c>
      <c r="P625" s="34">
        <f>IFERROR(N625/F625,0)</f>
        <v/>
      </c>
      <c r="Q625" s="35">
        <f>SUMIFS(рўйхат!P:P,рўйхат!$CX:$CX,$B$668,рўйхат!$D:$D,$C625)</f>
        <v/>
      </c>
      <c r="R625" s="36">
        <f>SUMIFS(рўйхат!Q:Q,рўйхат!$CX:$CX,$B$668,рўйхат!$D:$D,$C625)</f>
        <v/>
      </c>
      <c r="S625" s="35">
        <f>SUMIFS(рўйхат!R:R,рўйхат!$CX:$CX,$B$668,рўйхат!$D:$D,$C625)</f>
        <v/>
      </c>
      <c r="T625" s="36">
        <f>SUMIFS(рўйхат!S:S,рўйхат!$CX:$CX,$B$668,рўйхат!$D:$D,$C625)</f>
        <v/>
      </c>
      <c r="U625" s="35">
        <f>SUMIFS(рўйхат!T:T,рўйхат!$CX:$CX,$B$668,рўйхат!$D:$D,$C625)</f>
        <v/>
      </c>
      <c r="V625" s="36">
        <f>SUMIFS(рўйхат!U:U,рўйхат!$CX:$CX,$B$668,рўйхат!$D:$D,$C625)</f>
        <v/>
      </c>
      <c r="W625" s="35">
        <f>SUMIFS(рўйхат!V:V,рўйхат!$CX:$CX,$B$668,рўйхат!$D:$D,$C625)</f>
        <v/>
      </c>
      <c r="X625" s="36">
        <f>SUMIFS(рўйхат!W:W,рўйхат!$CX:$CX,$B$668,рўйхат!$D:$D,$C625)</f>
        <v/>
      </c>
      <c r="Y625" s="35">
        <f>SUMIFS(рўйхат!X:X,рўйхат!$CX:$CX,$B$668,рўйхат!$D:$D,$C625)</f>
        <v/>
      </c>
      <c r="Z625" s="36">
        <f>SUMIFS(рўйхат!Y:Y,рўйхат!$CX:$CX,$B$668,рўйхат!$D:$D,$C625)</f>
        <v/>
      </c>
      <c r="AA625" s="35">
        <f>SUMIFS(рўйхат!Z:Z,рўйхат!$CX:$CX,$B$668,рўйхат!$D:$D,$C625)</f>
        <v/>
      </c>
      <c r="AB625" s="36">
        <f>SUMIFS(рўйхат!AA:AA,рўйхат!$CX:$CX,$B$668,рўйхат!$D:$D,$C625)</f>
        <v/>
      </c>
      <c r="AC625" s="35">
        <f>SUMIFS(рўйхат!AB:AB,рўйхат!$CX:$CX,$B$668,рўйхат!$D:$D,$C625)</f>
        <v/>
      </c>
      <c r="AD625" s="36">
        <f>SUMIFS(рўйхат!AC:AC,рўйхат!$CX:$CX,$B$668,рўйхат!$D:$D,$C625)</f>
        <v/>
      </c>
      <c r="AE625" s="35">
        <f>SUMIFS(рўйхат!AD:AD,рўйхат!$CX:$CX,$B$668,рўйхат!$D:$D,$C625)</f>
        <v/>
      </c>
      <c r="AF625" s="36">
        <f>SUMIFS(рўйхат!AE:AE,рўйхат!$CX:$CX,$B$668,рўйхат!$D:$D,$C625)</f>
        <v/>
      </c>
      <c r="AG625" s="35">
        <f>SUMIFS(рўйхат!AH:AH,рўйхат!$CX:$CX,$B$668,рўйхат!$D:$D,$C625)</f>
        <v/>
      </c>
      <c r="AH625" s="36">
        <f>SUMIFS(рўйхат!AI:AI,рўйхат!$CX:$CX,$B$668,рўйхат!$D:$D,$C625)</f>
        <v/>
      </c>
      <c r="AI625" s="35">
        <f>SUMIFS(рўйхат!AJ:AJ,рўйхат!$CX:$CX,$B$668,рўйхат!$D:$D,$C625)</f>
        <v/>
      </c>
      <c r="AJ625" s="36">
        <f>SUMIFS(рўйхат!AK:AK,рўйхат!$CX:$CX,$B$668,рўйхат!$D:$D,$C625)</f>
        <v/>
      </c>
      <c r="AK625" s="35">
        <f>SUMIFS(рўйхат!AL:AL,рўйхат!$CX:$CX,$B$668,рўйхат!$D:$D,$C625)</f>
        <v/>
      </c>
      <c r="AL625" s="36">
        <f>SUMIFS(рўйхат!AM:AM,рўйхат!$CX:$CX,$B$668,рўйхат!$D:$D,$C625)</f>
        <v/>
      </c>
      <c r="AM625" s="77">
        <f>IFERROR(Q625/E625,0)</f>
        <v/>
      </c>
      <c r="AN625" s="77">
        <f>IFERROR(R625/F625,0)</f>
        <v/>
      </c>
      <c r="AO625" s="35">
        <f>SUMIFS(рўйхат!AX:AX,рўйхат!$CX:$CX,$B$668,рўйхат!$D:$D,$C625)</f>
        <v/>
      </c>
      <c r="AP625" s="36">
        <f>SUMIFS(рўйхат!AY:AY,рўйхат!$CX:$CX,$B$668,рўйхат!$D:$D,$C625)</f>
        <v/>
      </c>
      <c r="AQ625" s="35">
        <f>SUMIFS(рўйхат!AZ:AZ,рўйхат!$CX:$CX,$B$668,рўйхат!$D:$D,$C625)</f>
        <v/>
      </c>
      <c r="AR625" s="36">
        <f>SUMIFS(рўйхат!BA:BA,рўйхат!$CX:$CX,$B$668,рўйхат!$D:$D,$C625)</f>
        <v/>
      </c>
      <c r="AS625" s="35">
        <f>SUMIFS(рўйхат!BB:BB,рўйхат!$CX:$CX,$B$668,рўйхат!$D:$D,$C625)</f>
        <v/>
      </c>
      <c r="AT625" s="36">
        <f>SUMIFS(рўйхат!BC:BC,рўйхат!$CX:$CX,$B$668,рўйхат!$D:$D,$C625)</f>
        <v/>
      </c>
      <c r="AU625" s="35">
        <f>SUMIFS(рўйхат!BD:BD,рўйхат!$CX:$CX,$B$668,рўйхат!$D:$D,$C625)</f>
        <v/>
      </c>
      <c r="AV625" s="36">
        <f>SUMIFS(рўйхат!BE:BE,рўйхат!$CX:$CX,$B$668,рўйхат!$D:$D,$C625)</f>
        <v/>
      </c>
      <c r="AW625" s="35">
        <f>SUMIFS(рўйхат!BF:BF,рўйхат!$CX:$CX,$B$668,рўйхат!$D:$D,$C625)</f>
        <v/>
      </c>
      <c r="AX625" s="36">
        <f>SUMIFS(рўйхат!BG:BG,рўйхат!$CX:$CX,$B$668,рўйхат!$D:$D,$C625)</f>
        <v/>
      </c>
      <c r="AY625" s="35">
        <f>SUMIFS(рўйхат!BH:BH,рўйхат!$CX:$CX,$B$668,рўйхат!$D:$D,$C625)</f>
        <v/>
      </c>
      <c r="AZ625" s="36">
        <f>SUMIFS(рўйхат!BI:BI,рўйхат!$CX:$CX,$B$668,рўйхат!$D:$D,$C625)</f>
        <v/>
      </c>
      <c r="BA625" s="35">
        <f>SUMIFS(рўйхат!BJ:BJ,рўйхат!$CX:$CX,$B$668,рўйхат!$D:$D,$C625)</f>
        <v/>
      </c>
      <c r="BB625" s="36">
        <f>SUMIFS(рўйхат!BK:BK,рўйхат!$CX:$CX,$B$668,рўйхат!$D:$D,$C625)</f>
        <v/>
      </c>
      <c r="BC625" s="77">
        <f>IFERROR(AO625/E625,0)</f>
        <v/>
      </c>
      <c r="BD625" s="77">
        <f>IFERROR(AP625/F625,0)</f>
        <v/>
      </c>
      <c r="BE625" s="35">
        <f>SUMIFS(рўйхат!BL:BL,рўйхат!$CX:$CX,$B$668,рўйхат!$D:$D,$C625)</f>
        <v/>
      </c>
      <c r="BF625" s="36">
        <f>SUMIFS(рўйхат!BM:BM,рўйхат!$CX:$CX,$B$668,рўйхат!$D:$D,$C625)</f>
        <v/>
      </c>
      <c r="BG625" s="35">
        <f>SUMIFS(рўйхат!BN:BN,рўйхат!$CX:$CX,$B$668,рўйхат!$D:$D,$C625)</f>
        <v/>
      </c>
      <c r="BH625" s="36">
        <f>SUMIFS(рўйхат!BO:BO,рўйхат!$CX:$CX,$B$668,рўйхат!$D:$D,$C625)</f>
        <v/>
      </c>
      <c r="BI625" s="35">
        <f>SUMIFS(рўйхат!BP:BP,рўйхат!$CX:$CX,$B$668,рўйхат!$D:$D,$C625)</f>
        <v/>
      </c>
      <c r="BJ625" s="36">
        <f>SUMIFS(рўйхат!BQ:BQ,рўйхат!$CX:$CX,$B$668,рўйхат!$D:$D,$C625)</f>
        <v/>
      </c>
      <c r="BK625" s="35">
        <f>SUMIFS(рўйхат!BR:BR,рўйхат!$CX:$CX,$B$668,рўйхат!$D:$D,$C625)</f>
        <v/>
      </c>
      <c r="BL625" s="36">
        <f>SUMIFS(рўйхат!BS:BS,рўйхат!$CX:$CX,$B$668,рўйхат!$D:$D,$C625)</f>
        <v/>
      </c>
      <c r="BM625" s="35">
        <f>SUMIFS(рўйхат!BT:BT,рўйхат!$CX:$CX,$B$668,рўйхат!$D:$D,$C625)</f>
        <v/>
      </c>
      <c r="BN625" s="36">
        <f>SUMIFS(рўйхат!BU:BU,рўйхат!$CX:$CX,$B$668,рўйхат!$D:$D,$C625)</f>
        <v/>
      </c>
      <c r="BO625" s="35">
        <f>SUMIFS(рўйхат!BX:BX,рўйхат!$CX:$CX,$B$668,рўйхат!$D:$D,$C625)</f>
        <v/>
      </c>
      <c r="BP625" s="36">
        <f>SUMIFS(рўйхат!BY:BY,рўйхат!$CX:$CX,$B$668,рўйхат!$D:$D,$C625)</f>
        <v/>
      </c>
      <c r="BQ625" s="35">
        <f>SUMIFS(рўйхат!BZ:BZ,рўйхат!$CX:$CX,$B$668,рўйхат!$D:$D,$C625)</f>
        <v/>
      </c>
      <c r="BR625" s="36">
        <f>SUMIFS(рўйхат!CA:CA,рўйхат!$CX:$CX,$B$668,рўйхат!$D:$D,$C625)</f>
        <v/>
      </c>
      <c r="BS625" s="35">
        <f>SUMIFS(рўйхат!CB:CB,рўйхат!$CX:$CX,$B$668,рўйхат!$D:$D,$C625)</f>
        <v/>
      </c>
      <c r="BT625" s="36">
        <f>SUMIFS(рўйхат!CC:CC,рўйхат!$CX:$CX,$B$668,рўйхат!$D:$D,$C625)</f>
        <v/>
      </c>
      <c r="BU625" s="35">
        <f>SUMIFS(рўйхат!CD:CD,рўйхат!$CX:$CX,$B$668,рўйхат!$D:$D,$C625)</f>
        <v/>
      </c>
      <c r="BV625" s="36">
        <f>SUMIFS(рўйхат!CE:CE,рўйхат!$CX:$CX,$B$668,рўйхат!$D:$D,$C625)</f>
        <v/>
      </c>
      <c r="BW625" s="35">
        <f>SUMIFS(рўйхат!CH:CH,рўйхат!$CX:$CX,$B$668,рўйхат!$D:$D,$C625)</f>
        <v/>
      </c>
      <c r="BX625" s="36">
        <f>SUMIFS(рўйхат!CI:CI,рўйхат!$CX:$CX,$B$668,рўйхат!$D:$D,$C625)</f>
        <v/>
      </c>
      <c r="BY625" s="35">
        <f>SUMIFS(рўйхат!CJ:CJ,рўйхат!$CX:$CX,$B$668,рўйхат!$D:$D,$C625)</f>
        <v/>
      </c>
      <c r="BZ625" s="36">
        <f>SUMIFS(рўйхат!CK:CK,рўйхат!$CX:$CX,$B$668,рўйхат!$D:$D,$C625)</f>
        <v/>
      </c>
      <c r="CA625" s="35">
        <f>SUMIFS(рўйхат!CL:CL,рўйхат!$CX:$CX,$B$668,рўйхат!$D:$D,$C625)</f>
        <v/>
      </c>
      <c r="CB625" s="36">
        <f>SUMIFS(рўйхат!CM:CM,рўйхат!$CX:$CX,$B$668,рўйхат!$D:$D,$C625)</f>
        <v/>
      </c>
      <c r="CC625" s="35">
        <f>SUMIFS(рўйхат!CN:CN,рўйхат!$CX:$CX,$B$668,рўйхат!$D:$D,$C625)</f>
        <v/>
      </c>
      <c r="CD625" s="36">
        <f>SUMIFS(рўйхат!CO:CO,рўйхат!$CX:$CX,$B$668,рўйхат!$D:$D,$C625)</f>
        <v/>
      </c>
      <c r="CE625" s="77">
        <f>IFERROR(BE625/(Q625+BE625),0)</f>
        <v/>
      </c>
      <c r="CF625" s="78">
        <f>IFERROR(BF625/(R625+BF625),0)</f>
        <v/>
      </c>
    </row>
    <row r="626" hidden="1" outlineLevel="1" ht="30" customFormat="1" customHeight="1" s="8">
      <c r="A626" s="39" t="n"/>
      <c r="B626" s="50" t="n">
        <v>24</v>
      </c>
      <c r="C626" s="131" t="inlineStr">
        <is>
          <t>Қишлоқ хўжалиги ва ўрмон хўжалиги ишлаб чиқариши нобудгарчилигини қоплаш ҳолати таҳлили</t>
        </is>
      </c>
      <c r="D626" s="16" t="n"/>
      <c r="E626" s="35">
        <f>SUMIFS(рўйхат!F:F,рўйхат!$CX:$CX,$B$668,рўйхат!$D:$D,$C626)</f>
        <v/>
      </c>
      <c r="F626" s="36">
        <f>SUMIFS(рўйхат!G:G,рўйхат!$CX:$CX,$B$668,рўйхат!$D:$D,$C626)</f>
        <v/>
      </c>
      <c r="G626" s="35">
        <f>SUMIFS(рўйхат!H:H,рўйхат!$CX:$CX,$B$668,рўйхат!$D:$D,$C626)</f>
        <v/>
      </c>
      <c r="H626" s="36">
        <f>SUMIFS(рўйхат!I:I,рўйхат!$CX:$CX,$B$668,рўйхат!$D:$D,$C626)</f>
        <v/>
      </c>
      <c r="I626" s="35">
        <f>SUMIFS(рўйхат!J:J,рўйхат!$CX:$CX,$B$668,рўйхат!$D:$D,$C626)</f>
        <v/>
      </c>
      <c r="J626" s="36">
        <f>SUMIFS(рўйхат!K:K,рўйхат!$CX:$CX,$B$668,рўйхат!$D:$D,$C626)</f>
        <v/>
      </c>
      <c r="K626" s="35">
        <f>SUMIFS(рўйхат!L:L,рўйхат!$CX:$CX,$B$668,рўйхат!$D:$D,$C626)</f>
        <v/>
      </c>
      <c r="L626" s="36">
        <f>SUMIFS(рўйхат!M:M,рўйхат!$CX:$CX,$B$668,рўйхат!$D:$D,$C626)</f>
        <v/>
      </c>
      <c r="M626" s="35">
        <f>SUMIFS(рўйхат!N:N,рўйхат!$CX:$CX,$B$668,рўйхат!$D:$D,$C626)</f>
        <v/>
      </c>
      <c r="N626" s="36">
        <f>SUMIFS(рўйхат!O:O,рўйхат!$CX:$CX,$B$668,рўйхат!$D:$D,$C626)</f>
        <v/>
      </c>
      <c r="O626" s="34">
        <f>IFERROR(M626/E626,0)</f>
        <v/>
      </c>
      <c r="P626" s="34">
        <f>IFERROR(N626/F626,0)</f>
        <v/>
      </c>
      <c r="Q626" s="35">
        <f>SUMIFS(рўйхат!P:P,рўйхат!$CX:$CX,$B$668,рўйхат!$D:$D,$C626)</f>
        <v/>
      </c>
      <c r="R626" s="36">
        <f>SUMIFS(рўйхат!Q:Q,рўйхат!$CX:$CX,$B$668,рўйхат!$D:$D,$C626)</f>
        <v/>
      </c>
      <c r="S626" s="35">
        <f>SUMIFS(рўйхат!R:R,рўйхат!$CX:$CX,$B$668,рўйхат!$D:$D,$C626)</f>
        <v/>
      </c>
      <c r="T626" s="36">
        <f>SUMIFS(рўйхат!S:S,рўйхат!$CX:$CX,$B$668,рўйхат!$D:$D,$C626)</f>
        <v/>
      </c>
      <c r="U626" s="35">
        <f>SUMIFS(рўйхат!T:T,рўйхат!$CX:$CX,$B$668,рўйхат!$D:$D,$C626)</f>
        <v/>
      </c>
      <c r="V626" s="36">
        <f>SUMIFS(рўйхат!U:U,рўйхат!$CX:$CX,$B$668,рўйхат!$D:$D,$C626)</f>
        <v/>
      </c>
      <c r="W626" s="35">
        <f>SUMIFS(рўйхат!V:V,рўйхат!$CX:$CX,$B$668,рўйхат!$D:$D,$C626)</f>
        <v/>
      </c>
      <c r="X626" s="36">
        <f>SUMIFS(рўйхат!W:W,рўйхат!$CX:$CX,$B$668,рўйхат!$D:$D,$C626)</f>
        <v/>
      </c>
      <c r="Y626" s="35">
        <f>SUMIFS(рўйхат!X:X,рўйхат!$CX:$CX,$B$668,рўйхат!$D:$D,$C626)</f>
        <v/>
      </c>
      <c r="Z626" s="36">
        <f>SUMIFS(рўйхат!Y:Y,рўйхат!$CX:$CX,$B$668,рўйхат!$D:$D,$C626)</f>
        <v/>
      </c>
      <c r="AA626" s="35">
        <f>SUMIFS(рўйхат!Z:Z,рўйхат!$CX:$CX,$B$668,рўйхат!$D:$D,$C626)</f>
        <v/>
      </c>
      <c r="AB626" s="36">
        <f>SUMIFS(рўйхат!AA:AA,рўйхат!$CX:$CX,$B$668,рўйхат!$D:$D,$C626)</f>
        <v/>
      </c>
      <c r="AC626" s="35">
        <f>SUMIFS(рўйхат!AB:AB,рўйхат!$CX:$CX,$B$668,рўйхат!$D:$D,$C626)</f>
        <v/>
      </c>
      <c r="AD626" s="36">
        <f>SUMIFS(рўйхат!AC:AC,рўйхат!$CX:$CX,$B$668,рўйхат!$D:$D,$C626)</f>
        <v/>
      </c>
      <c r="AE626" s="35">
        <f>SUMIFS(рўйхат!AD:AD,рўйхат!$CX:$CX,$B$668,рўйхат!$D:$D,$C626)</f>
        <v/>
      </c>
      <c r="AF626" s="36">
        <f>SUMIFS(рўйхат!AE:AE,рўйхат!$CX:$CX,$B$668,рўйхат!$D:$D,$C626)</f>
        <v/>
      </c>
      <c r="AG626" s="35">
        <f>SUMIFS(рўйхат!AH:AH,рўйхат!$CX:$CX,$B$668,рўйхат!$D:$D,$C626)</f>
        <v/>
      </c>
      <c r="AH626" s="36">
        <f>SUMIFS(рўйхат!AI:AI,рўйхат!$CX:$CX,$B$668,рўйхат!$D:$D,$C626)</f>
        <v/>
      </c>
      <c r="AI626" s="35">
        <f>SUMIFS(рўйхат!AJ:AJ,рўйхат!$CX:$CX,$B$668,рўйхат!$D:$D,$C626)</f>
        <v/>
      </c>
      <c r="AJ626" s="36">
        <f>SUMIFS(рўйхат!AK:AK,рўйхат!$CX:$CX,$B$668,рўйхат!$D:$D,$C626)</f>
        <v/>
      </c>
      <c r="AK626" s="35">
        <f>SUMIFS(рўйхат!AL:AL,рўйхат!$CX:$CX,$B$668,рўйхат!$D:$D,$C626)</f>
        <v/>
      </c>
      <c r="AL626" s="36">
        <f>SUMIFS(рўйхат!AM:AM,рўйхат!$CX:$CX,$B$668,рўйхат!$D:$D,$C626)</f>
        <v/>
      </c>
      <c r="AM626" s="77">
        <f>IFERROR(Q626/E626,0)</f>
        <v/>
      </c>
      <c r="AN626" s="77">
        <f>IFERROR(R626/F626,0)</f>
        <v/>
      </c>
      <c r="AO626" s="35">
        <f>SUMIFS(рўйхат!AX:AX,рўйхат!$CX:$CX,$B$668,рўйхат!$D:$D,$C626)</f>
        <v/>
      </c>
      <c r="AP626" s="36">
        <f>SUMIFS(рўйхат!AY:AY,рўйхат!$CX:$CX,$B$668,рўйхат!$D:$D,$C626)</f>
        <v/>
      </c>
      <c r="AQ626" s="35">
        <f>SUMIFS(рўйхат!AZ:AZ,рўйхат!$CX:$CX,$B$668,рўйхат!$D:$D,$C626)</f>
        <v/>
      </c>
      <c r="AR626" s="36">
        <f>SUMIFS(рўйхат!BA:BA,рўйхат!$CX:$CX,$B$668,рўйхат!$D:$D,$C626)</f>
        <v/>
      </c>
      <c r="AS626" s="35">
        <f>SUMIFS(рўйхат!BB:BB,рўйхат!$CX:$CX,$B$668,рўйхат!$D:$D,$C626)</f>
        <v/>
      </c>
      <c r="AT626" s="36">
        <f>SUMIFS(рўйхат!BC:BC,рўйхат!$CX:$CX,$B$668,рўйхат!$D:$D,$C626)</f>
        <v/>
      </c>
      <c r="AU626" s="35">
        <f>SUMIFS(рўйхат!BD:BD,рўйхат!$CX:$CX,$B$668,рўйхат!$D:$D,$C626)</f>
        <v/>
      </c>
      <c r="AV626" s="36">
        <f>SUMIFS(рўйхат!BE:BE,рўйхат!$CX:$CX,$B$668,рўйхат!$D:$D,$C626)</f>
        <v/>
      </c>
      <c r="AW626" s="35">
        <f>SUMIFS(рўйхат!BF:BF,рўйхат!$CX:$CX,$B$668,рўйхат!$D:$D,$C626)</f>
        <v/>
      </c>
      <c r="AX626" s="36">
        <f>SUMIFS(рўйхат!BG:BG,рўйхат!$CX:$CX,$B$668,рўйхат!$D:$D,$C626)</f>
        <v/>
      </c>
      <c r="AY626" s="35">
        <f>SUMIFS(рўйхат!BH:BH,рўйхат!$CX:$CX,$B$668,рўйхат!$D:$D,$C626)</f>
        <v/>
      </c>
      <c r="AZ626" s="36">
        <f>SUMIFS(рўйхат!BI:BI,рўйхат!$CX:$CX,$B$668,рўйхат!$D:$D,$C626)</f>
        <v/>
      </c>
      <c r="BA626" s="35">
        <f>SUMIFS(рўйхат!BJ:BJ,рўйхат!$CX:$CX,$B$668,рўйхат!$D:$D,$C626)</f>
        <v/>
      </c>
      <c r="BB626" s="36">
        <f>SUMIFS(рўйхат!BK:BK,рўйхат!$CX:$CX,$B$668,рўйхат!$D:$D,$C626)</f>
        <v/>
      </c>
      <c r="BC626" s="77">
        <f>IFERROR(AO626/E626,0)</f>
        <v/>
      </c>
      <c r="BD626" s="77">
        <f>IFERROR(AP626/F626,0)</f>
        <v/>
      </c>
      <c r="BE626" s="35">
        <f>SUMIFS(рўйхат!BL:BL,рўйхат!$CX:$CX,$B$668,рўйхат!$D:$D,$C626)</f>
        <v/>
      </c>
      <c r="BF626" s="36">
        <f>SUMIFS(рўйхат!BM:BM,рўйхат!$CX:$CX,$B$668,рўйхат!$D:$D,$C626)</f>
        <v/>
      </c>
      <c r="BG626" s="35">
        <f>SUMIFS(рўйхат!BN:BN,рўйхат!$CX:$CX,$B$668,рўйхат!$D:$D,$C626)</f>
        <v/>
      </c>
      <c r="BH626" s="36">
        <f>SUMIFS(рўйхат!BO:BO,рўйхат!$CX:$CX,$B$668,рўйхат!$D:$D,$C626)</f>
        <v/>
      </c>
      <c r="BI626" s="35">
        <f>SUMIFS(рўйхат!BP:BP,рўйхат!$CX:$CX,$B$668,рўйхат!$D:$D,$C626)</f>
        <v/>
      </c>
      <c r="BJ626" s="36">
        <f>SUMIFS(рўйхат!BQ:BQ,рўйхат!$CX:$CX,$B$668,рўйхат!$D:$D,$C626)</f>
        <v/>
      </c>
      <c r="BK626" s="35">
        <f>SUMIFS(рўйхат!BR:BR,рўйхат!$CX:$CX,$B$668,рўйхат!$D:$D,$C626)</f>
        <v/>
      </c>
      <c r="BL626" s="36">
        <f>SUMIFS(рўйхат!BS:BS,рўйхат!$CX:$CX,$B$668,рўйхат!$D:$D,$C626)</f>
        <v/>
      </c>
      <c r="BM626" s="35">
        <f>SUMIFS(рўйхат!BT:BT,рўйхат!$CX:$CX,$B$668,рўйхат!$D:$D,$C626)</f>
        <v/>
      </c>
      <c r="BN626" s="36">
        <f>SUMIFS(рўйхат!BU:BU,рўйхат!$CX:$CX,$B$668,рўйхат!$D:$D,$C626)</f>
        <v/>
      </c>
      <c r="BO626" s="35">
        <f>SUMIFS(рўйхат!BX:BX,рўйхат!$CX:$CX,$B$668,рўйхат!$D:$D,$C626)</f>
        <v/>
      </c>
      <c r="BP626" s="36">
        <f>SUMIFS(рўйхат!BY:BY,рўйхат!$CX:$CX,$B$668,рўйхат!$D:$D,$C626)</f>
        <v/>
      </c>
      <c r="BQ626" s="35">
        <f>SUMIFS(рўйхат!BZ:BZ,рўйхат!$CX:$CX,$B$668,рўйхат!$D:$D,$C626)</f>
        <v/>
      </c>
      <c r="BR626" s="36">
        <f>SUMIFS(рўйхат!CA:CA,рўйхат!$CX:$CX,$B$668,рўйхат!$D:$D,$C626)</f>
        <v/>
      </c>
      <c r="BS626" s="35">
        <f>SUMIFS(рўйхат!CB:CB,рўйхат!$CX:$CX,$B$668,рўйхат!$D:$D,$C626)</f>
        <v/>
      </c>
      <c r="BT626" s="36">
        <f>SUMIFS(рўйхат!CC:CC,рўйхат!$CX:$CX,$B$668,рўйхат!$D:$D,$C626)</f>
        <v/>
      </c>
      <c r="BU626" s="35">
        <f>SUMIFS(рўйхат!CD:CD,рўйхат!$CX:$CX,$B$668,рўйхат!$D:$D,$C626)</f>
        <v/>
      </c>
      <c r="BV626" s="36">
        <f>SUMIFS(рўйхат!CE:CE,рўйхат!$CX:$CX,$B$668,рўйхат!$D:$D,$C626)</f>
        <v/>
      </c>
      <c r="BW626" s="35">
        <f>SUMIFS(рўйхат!CH:CH,рўйхат!$CX:$CX,$B$668,рўйхат!$D:$D,$C626)</f>
        <v/>
      </c>
      <c r="BX626" s="36">
        <f>SUMIFS(рўйхат!CI:CI,рўйхат!$CX:$CX,$B$668,рўйхат!$D:$D,$C626)</f>
        <v/>
      </c>
      <c r="BY626" s="35">
        <f>SUMIFS(рўйхат!CJ:CJ,рўйхат!$CX:$CX,$B$668,рўйхат!$D:$D,$C626)</f>
        <v/>
      </c>
      <c r="BZ626" s="36">
        <f>SUMIFS(рўйхат!CK:CK,рўйхат!$CX:$CX,$B$668,рўйхат!$D:$D,$C626)</f>
        <v/>
      </c>
      <c r="CA626" s="35">
        <f>SUMIFS(рўйхат!CL:CL,рўйхат!$CX:$CX,$B$668,рўйхат!$D:$D,$C626)</f>
        <v/>
      </c>
      <c r="CB626" s="36">
        <f>SUMIFS(рўйхат!CM:CM,рўйхат!$CX:$CX,$B$668,рўйхат!$D:$D,$C626)</f>
        <v/>
      </c>
      <c r="CC626" s="35">
        <f>SUMIFS(рўйхат!CN:CN,рўйхат!$CX:$CX,$B$668,рўйхат!$D:$D,$C626)</f>
        <v/>
      </c>
      <c r="CD626" s="36">
        <f>SUMIFS(рўйхат!CO:CO,рўйхат!$CX:$CX,$B$668,рўйхат!$D:$D,$C626)</f>
        <v/>
      </c>
      <c r="CE626" s="77">
        <f>IFERROR(BE626/(Q626+BE626),0)</f>
        <v/>
      </c>
      <c r="CF626" s="78">
        <f>IFERROR(BF626/(R626+BF626),0)</f>
        <v/>
      </c>
    </row>
    <row r="627" hidden="1" outlineLevel="1" ht="30" customFormat="1" customHeight="1" s="8">
      <c r="A627" s="39" t="n"/>
      <c r="B627" s="50" t="n">
        <v>25</v>
      </c>
      <c r="C627" s="131" t="inlineStr">
        <is>
          <t>Қишлоқ хўжалигида фойдаланилган сув ҳажми таҳлили</t>
        </is>
      </c>
      <c r="D627" s="16" t="n"/>
      <c r="E627" s="35">
        <f>SUMIFS(рўйхат!F:F,рўйхат!$CX:$CX,$B$668,рўйхат!$D:$D,$C627)</f>
        <v/>
      </c>
      <c r="F627" s="36">
        <f>SUMIFS(рўйхат!G:G,рўйхат!$CX:$CX,$B$668,рўйхат!$D:$D,$C627)</f>
        <v/>
      </c>
      <c r="G627" s="35">
        <f>SUMIFS(рўйхат!H:H,рўйхат!$CX:$CX,$B$668,рўйхат!$D:$D,$C627)</f>
        <v/>
      </c>
      <c r="H627" s="36">
        <f>SUMIFS(рўйхат!I:I,рўйхат!$CX:$CX,$B$668,рўйхат!$D:$D,$C627)</f>
        <v/>
      </c>
      <c r="I627" s="35">
        <f>SUMIFS(рўйхат!J:J,рўйхат!$CX:$CX,$B$668,рўйхат!$D:$D,$C627)</f>
        <v/>
      </c>
      <c r="J627" s="36">
        <f>SUMIFS(рўйхат!K:K,рўйхат!$CX:$CX,$B$668,рўйхат!$D:$D,$C627)</f>
        <v/>
      </c>
      <c r="K627" s="35">
        <f>SUMIFS(рўйхат!L:L,рўйхат!$CX:$CX,$B$668,рўйхат!$D:$D,$C627)</f>
        <v/>
      </c>
      <c r="L627" s="36">
        <f>SUMIFS(рўйхат!M:M,рўйхат!$CX:$CX,$B$668,рўйхат!$D:$D,$C627)</f>
        <v/>
      </c>
      <c r="M627" s="35">
        <f>SUMIFS(рўйхат!N:N,рўйхат!$CX:$CX,$B$668,рўйхат!$D:$D,$C627)</f>
        <v/>
      </c>
      <c r="N627" s="36">
        <f>SUMIFS(рўйхат!O:O,рўйхат!$CX:$CX,$B$668,рўйхат!$D:$D,$C627)</f>
        <v/>
      </c>
      <c r="O627" s="34">
        <f>IFERROR(M627/E627,0)</f>
        <v/>
      </c>
      <c r="P627" s="34">
        <f>IFERROR(N627/F627,0)</f>
        <v/>
      </c>
      <c r="Q627" s="35">
        <f>SUMIFS(рўйхат!P:P,рўйхат!$CX:$CX,$B$668,рўйхат!$D:$D,$C627)</f>
        <v/>
      </c>
      <c r="R627" s="36">
        <f>SUMIFS(рўйхат!Q:Q,рўйхат!$CX:$CX,$B$668,рўйхат!$D:$D,$C627)</f>
        <v/>
      </c>
      <c r="S627" s="35">
        <f>SUMIFS(рўйхат!R:R,рўйхат!$CX:$CX,$B$668,рўйхат!$D:$D,$C627)</f>
        <v/>
      </c>
      <c r="T627" s="36">
        <f>SUMIFS(рўйхат!S:S,рўйхат!$CX:$CX,$B$668,рўйхат!$D:$D,$C627)</f>
        <v/>
      </c>
      <c r="U627" s="35">
        <f>SUMIFS(рўйхат!T:T,рўйхат!$CX:$CX,$B$668,рўйхат!$D:$D,$C627)</f>
        <v/>
      </c>
      <c r="V627" s="36">
        <f>SUMIFS(рўйхат!U:U,рўйхат!$CX:$CX,$B$668,рўйхат!$D:$D,$C627)</f>
        <v/>
      </c>
      <c r="W627" s="35">
        <f>SUMIFS(рўйхат!V:V,рўйхат!$CX:$CX,$B$668,рўйхат!$D:$D,$C627)</f>
        <v/>
      </c>
      <c r="X627" s="36">
        <f>SUMIFS(рўйхат!W:W,рўйхат!$CX:$CX,$B$668,рўйхат!$D:$D,$C627)</f>
        <v/>
      </c>
      <c r="Y627" s="35">
        <f>SUMIFS(рўйхат!X:X,рўйхат!$CX:$CX,$B$668,рўйхат!$D:$D,$C627)</f>
        <v/>
      </c>
      <c r="Z627" s="36">
        <f>SUMIFS(рўйхат!Y:Y,рўйхат!$CX:$CX,$B$668,рўйхат!$D:$D,$C627)</f>
        <v/>
      </c>
      <c r="AA627" s="35">
        <f>SUMIFS(рўйхат!Z:Z,рўйхат!$CX:$CX,$B$668,рўйхат!$D:$D,$C627)</f>
        <v/>
      </c>
      <c r="AB627" s="36">
        <f>SUMIFS(рўйхат!AA:AA,рўйхат!$CX:$CX,$B$668,рўйхат!$D:$D,$C627)</f>
        <v/>
      </c>
      <c r="AC627" s="35">
        <f>SUMIFS(рўйхат!AB:AB,рўйхат!$CX:$CX,$B$668,рўйхат!$D:$D,$C627)</f>
        <v/>
      </c>
      <c r="AD627" s="36">
        <f>SUMIFS(рўйхат!AC:AC,рўйхат!$CX:$CX,$B$668,рўйхат!$D:$D,$C627)</f>
        <v/>
      </c>
      <c r="AE627" s="35">
        <f>SUMIFS(рўйхат!AD:AD,рўйхат!$CX:$CX,$B$668,рўйхат!$D:$D,$C627)</f>
        <v/>
      </c>
      <c r="AF627" s="36">
        <f>SUMIFS(рўйхат!AE:AE,рўйхат!$CX:$CX,$B$668,рўйхат!$D:$D,$C627)</f>
        <v/>
      </c>
      <c r="AG627" s="35">
        <f>SUMIFS(рўйхат!AH:AH,рўйхат!$CX:$CX,$B$668,рўйхат!$D:$D,$C627)</f>
        <v/>
      </c>
      <c r="AH627" s="36">
        <f>SUMIFS(рўйхат!AI:AI,рўйхат!$CX:$CX,$B$668,рўйхат!$D:$D,$C627)</f>
        <v/>
      </c>
      <c r="AI627" s="35">
        <f>SUMIFS(рўйхат!AJ:AJ,рўйхат!$CX:$CX,$B$668,рўйхат!$D:$D,$C627)</f>
        <v/>
      </c>
      <c r="AJ627" s="36">
        <f>SUMIFS(рўйхат!AK:AK,рўйхат!$CX:$CX,$B$668,рўйхат!$D:$D,$C627)</f>
        <v/>
      </c>
      <c r="AK627" s="35">
        <f>SUMIFS(рўйхат!AL:AL,рўйхат!$CX:$CX,$B$668,рўйхат!$D:$D,$C627)</f>
        <v/>
      </c>
      <c r="AL627" s="36">
        <f>SUMIFS(рўйхат!AM:AM,рўйхат!$CX:$CX,$B$668,рўйхат!$D:$D,$C627)</f>
        <v/>
      </c>
      <c r="AM627" s="77">
        <f>IFERROR(Q627/E627,0)</f>
        <v/>
      </c>
      <c r="AN627" s="77">
        <f>IFERROR(R627/F627,0)</f>
        <v/>
      </c>
      <c r="AO627" s="35">
        <f>SUMIFS(рўйхат!AX:AX,рўйхат!$CX:$CX,$B$668,рўйхат!$D:$D,$C627)</f>
        <v/>
      </c>
      <c r="AP627" s="36">
        <f>SUMIFS(рўйхат!AY:AY,рўйхат!$CX:$CX,$B$668,рўйхат!$D:$D,$C627)</f>
        <v/>
      </c>
      <c r="AQ627" s="35">
        <f>SUMIFS(рўйхат!AZ:AZ,рўйхат!$CX:$CX,$B$668,рўйхат!$D:$D,$C627)</f>
        <v/>
      </c>
      <c r="AR627" s="36">
        <f>SUMIFS(рўйхат!BA:BA,рўйхат!$CX:$CX,$B$668,рўйхат!$D:$D,$C627)</f>
        <v/>
      </c>
      <c r="AS627" s="35">
        <f>SUMIFS(рўйхат!BB:BB,рўйхат!$CX:$CX,$B$668,рўйхат!$D:$D,$C627)</f>
        <v/>
      </c>
      <c r="AT627" s="36">
        <f>SUMIFS(рўйхат!BC:BC,рўйхат!$CX:$CX,$B$668,рўйхат!$D:$D,$C627)</f>
        <v/>
      </c>
      <c r="AU627" s="35">
        <f>SUMIFS(рўйхат!BD:BD,рўйхат!$CX:$CX,$B$668,рўйхат!$D:$D,$C627)</f>
        <v/>
      </c>
      <c r="AV627" s="36">
        <f>SUMIFS(рўйхат!BE:BE,рўйхат!$CX:$CX,$B$668,рўйхат!$D:$D,$C627)</f>
        <v/>
      </c>
      <c r="AW627" s="35">
        <f>SUMIFS(рўйхат!BF:BF,рўйхат!$CX:$CX,$B$668,рўйхат!$D:$D,$C627)</f>
        <v/>
      </c>
      <c r="AX627" s="36">
        <f>SUMIFS(рўйхат!BG:BG,рўйхат!$CX:$CX,$B$668,рўйхат!$D:$D,$C627)</f>
        <v/>
      </c>
      <c r="AY627" s="35">
        <f>SUMIFS(рўйхат!BH:BH,рўйхат!$CX:$CX,$B$668,рўйхат!$D:$D,$C627)</f>
        <v/>
      </c>
      <c r="AZ627" s="36">
        <f>SUMIFS(рўйхат!BI:BI,рўйхат!$CX:$CX,$B$668,рўйхат!$D:$D,$C627)</f>
        <v/>
      </c>
      <c r="BA627" s="35">
        <f>SUMIFS(рўйхат!BJ:BJ,рўйхат!$CX:$CX,$B$668,рўйхат!$D:$D,$C627)</f>
        <v/>
      </c>
      <c r="BB627" s="36">
        <f>SUMIFS(рўйхат!BK:BK,рўйхат!$CX:$CX,$B$668,рўйхат!$D:$D,$C627)</f>
        <v/>
      </c>
      <c r="BC627" s="77">
        <f>IFERROR(AO627/E627,0)</f>
        <v/>
      </c>
      <c r="BD627" s="77">
        <f>IFERROR(AP627/F627,0)</f>
        <v/>
      </c>
      <c r="BE627" s="35">
        <f>SUMIFS(рўйхат!BL:BL,рўйхат!$CX:$CX,$B$668,рўйхат!$D:$D,$C627)</f>
        <v/>
      </c>
      <c r="BF627" s="36">
        <f>SUMIFS(рўйхат!BM:BM,рўйхат!$CX:$CX,$B$668,рўйхат!$D:$D,$C627)</f>
        <v/>
      </c>
      <c r="BG627" s="35">
        <f>SUMIFS(рўйхат!BN:BN,рўйхат!$CX:$CX,$B$668,рўйхат!$D:$D,$C627)</f>
        <v/>
      </c>
      <c r="BH627" s="36">
        <f>SUMIFS(рўйхат!BO:BO,рўйхат!$CX:$CX,$B$668,рўйхат!$D:$D,$C627)</f>
        <v/>
      </c>
      <c r="BI627" s="35">
        <f>SUMIFS(рўйхат!BP:BP,рўйхат!$CX:$CX,$B$668,рўйхат!$D:$D,$C627)</f>
        <v/>
      </c>
      <c r="BJ627" s="36">
        <f>SUMIFS(рўйхат!BQ:BQ,рўйхат!$CX:$CX,$B$668,рўйхат!$D:$D,$C627)</f>
        <v/>
      </c>
      <c r="BK627" s="35">
        <f>SUMIFS(рўйхат!BR:BR,рўйхат!$CX:$CX,$B$668,рўйхат!$D:$D,$C627)</f>
        <v/>
      </c>
      <c r="BL627" s="36">
        <f>SUMIFS(рўйхат!BS:BS,рўйхат!$CX:$CX,$B$668,рўйхат!$D:$D,$C627)</f>
        <v/>
      </c>
      <c r="BM627" s="35">
        <f>SUMIFS(рўйхат!BT:BT,рўйхат!$CX:$CX,$B$668,рўйхат!$D:$D,$C627)</f>
        <v/>
      </c>
      <c r="BN627" s="36">
        <f>SUMIFS(рўйхат!BU:BU,рўйхат!$CX:$CX,$B$668,рўйхат!$D:$D,$C627)</f>
        <v/>
      </c>
      <c r="BO627" s="35">
        <f>SUMIFS(рўйхат!BX:BX,рўйхат!$CX:$CX,$B$668,рўйхат!$D:$D,$C627)</f>
        <v/>
      </c>
      <c r="BP627" s="36">
        <f>SUMIFS(рўйхат!BY:BY,рўйхат!$CX:$CX,$B$668,рўйхат!$D:$D,$C627)</f>
        <v/>
      </c>
      <c r="BQ627" s="35">
        <f>SUMIFS(рўйхат!BZ:BZ,рўйхат!$CX:$CX,$B$668,рўйхат!$D:$D,$C627)</f>
        <v/>
      </c>
      <c r="BR627" s="36">
        <f>SUMIFS(рўйхат!CA:CA,рўйхат!$CX:$CX,$B$668,рўйхат!$D:$D,$C627)</f>
        <v/>
      </c>
      <c r="BS627" s="35">
        <f>SUMIFS(рўйхат!CB:CB,рўйхат!$CX:$CX,$B$668,рўйхат!$D:$D,$C627)</f>
        <v/>
      </c>
      <c r="BT627" s="36">
        <f>SUMIFS(рўйхат!CC:CC,рўйхат!$CX:$CX,$B$668,рўйхат!$D:$D,$C627)</f>
        <v/>
      </c>
      <c r="BU627" s="35">
        <f>SUMIFS(рўйхат!CD:CD,рўйхат!$CX:$CX,$B$668,рўйхат!$D:$D,$C627)</f>
        <v/>
      </c>
      <c r="BV627" s="36">
        <f>SUMIFS(рўйхат!CE:CE,рўйхат!$CX:$CX,$B$668,рўйхат!$D:$D,$C627)</f>
        <v/>
      </c>
      <c r="BW627" s="35">
        <f>SUMIFS(рўйхат!CH:CH,рўйхат!$CX:$CX,$B$668,рўйхат!$D:$D,$C627)</f>
        <v/>
      </c>
      <c r="BX627" s="36">
        <f>SUMIFS(рўйхат!CI:CI,рўйхат!$CX:$CX,$B$668,рўйхат!$D:$D,$C627)</f>
        <v/>
      </c>
      <c r="BY627" s="35">
        <f>SUMIFS(рўйхат!CJ:CJ,рўйхат!$CX:$CX,$B$668,рўйхат!$D:$D,$C627)</f>
        <v/>
      </c>
      <c r="BZ627" s="36">
        <f>SUMIFS(рўйхат!CK:CK,рўйхат!$CX:$CX,$B$668,рўйхат!$D:$D,$C627)</f>
        <v/>
      </c>
      <c r="CA627" s="35">
        <f>SUMIFS(рўйхат!CL:CL,рўйхат!$CX:$CX,$B$668,рўйхат!$D:$D,$C627)</f>
        <v/>
      </c>
      <c r="CB627" s="36">
        <f>SUMIFS(рўйхат!CM:CM,рўйхат!$CX:$CX,$B$668,рўйхат!$D:$D,$C627)</f>
        <v/>
      </c>
      <c r="CC627" s="35">
        <f>SUMIFS(рўйхат!CN:CN,рўйхат!$CX:$CX,$B$668,рўйхат!$D:$D,$C627)</f>
        <v/>
      </c>
      <c r="CD627" s="36">
        <f>SUMIFS(рўйхат!CO:CO,рўйхат!$CX:$CX,$B$668,рўйхат!$D:$D,$C627)</f>
        <v/>
      </c>
      <c r="CE627" s="77">
        <f>IFERROR(BE627/(Q627+BE627),0)</f>
        <v/>
      </c>
      <c r="CF627" s="78">
        <f>IFERROR(BF627/(R627+BF627),0)</f>
        <v/>
      </c>
    </row>
    <row r="628" hidden="1" outlineLevel="1" ht="30" customFormat="1" customHeight="1" s="8">
      <c r="A628" s="39" t="n"/>
      <c r="B628" s="50" t="n">
        <v>26</v>
      </c>
      <c r="C628" s="131" t="inlineStr">
        <is>
          <t>Қурилиш муддати бузилганлигига қарамасдан тендерларда қатнашган ташкилотлар</t>
        </is>
      </c>
      <c r="D628" s="16" t="n"/>
      <c r="E628" s="35">
        <f>SUMIFS(рўйхат!F:F,рўйхат!$CX:$CX,$B$668,рўйхат!$D:$D,$C628)</f>
        <v/>
      </c>
      <c r="F628" s="36">
        <f>SUMIFS(рўйхат!G:G,рўйхат!$CX:$CX,$B$668,рўйхат!$D:$D,$C628)</f>
        <v/>
      </c>
      <c r="G628" s="35">
        <f>SUMIFS(рўйхат!H:H,рўйхат!$CX:$CX,$B$668,рўйхат!$D:$D,$C628)</f>
        <v/>
      </c>
      <c r="H628" s="36">
        <f>SUMIFS(рўйхат!I:I,рўйхат!$CX:$CX,$B$668,рўйхат!$D:$D,$C628)</f>
        <v/>
      </c>
      <c r="I628" s="35">
        <f>SUMIFS(рўйхат!J:J,рўйхат!$CX:$CX,$B$668,рўйхат!$D:$D,$C628)</f>
        <v/>
      </c>
      <c r="J628" s="36">
        <f>SUMIFS(рўйхат!K:K,рўйхат!$CX:$CX,$B$668,рўйхат!$D:$D,$C628)</f>
        <v/>
      </c>
      <c r="K628" s="35">
        <f>SUMIFS(рўйхат!L:L,рўйхат!$CX:$CX,$B$668,рўйхат!$D:$D,$C628)</f>
        <v/>
      </c>
      <c r="L628" s="36">
        <f>SUMIFS(рўйхат!M:M,рўйхат!$CX:$CX,$B$668,рўйхат!$D:$D,$C628)</f>
        <v/>
      </c>
      <c r="M628" s="35">
        <f>SUMIFS(рўйхат!N:N,рўйхат!$CX:$CX,$B$668,рўйхат!$D:$D,$C628)</f>
        <v/>
      </c>
      <c r="N628" s="36">
        <f>SUMIFS(рўйхат!O:O,рўйхат!$CX:$CX,$B$668,рўйхат!$D:$D,$C628)</f>
        <v/>
      </c>
      <c r="O628" s="34">
        <f>IFERROR(M628/E628,0)</f>
        <v/>
      </c>
      <c r="P628" s="34">
        <f>IFERROR(N628/F628,0)</f>
        <v/>
      </c>
      <c r="Q628" s="35">
        <f>SUMIFS(рўйхат!P:P,рўйхат!$CX:$CX,$B$668,рўйхат!$D:$D,$C628)</f>
        <v/>
      </c>
      <c r="R628" s="36">
        <f>SUMIFS(рўйхат!Q:Q,рўйхат!$CX:$CX,$B$668,рўйхат!$D:$D,$C628)</f>
        <v/>
      </c>
      <c r="S628" s="35">
        <f>SUMIFS(рўйхат!R:R,рўйхат!$CX:$CX,$B$668,рўйхат!$D:$D,$C628)</f>
        <v/>
      </c>
      <c r="T628" s="36">
        <f>SUMIFS(рўйхат!S:S,рўйхат!$CX:$CX,$B$668,рўйхат!$D:$D,$C628)</f>
        <v/>
      </c>
      <c r="U628" s="35">
        <f>SUMIFS(рўйхат!T:T,рўйхат!$CX:$CX,$B$668,рўйхат!$D:$D,$C628)</f>
        <v/>
      </c>
      <c r="V628" s="36">
        <f>SUMIFS(рўйхат!U:U,рўйхат!$CX:$CX,$B$668,рўйхат!$D:$D,$C628)</f>
        <v/>
      </c>
      <c r="W628" s="35">
        <f>SUMIFS(рўйхат!V:V,рўйхат!$CX:$CX,$B$668,рўйхат!$D:$D,$C628)</f>
        <v/>
      </c>
      <c r="X628" s="36">
        <f>SUMIFS(рўйхат!W:W,рўйхат!$CX:$CX,$B$668,рўйхат!$D:$D,$C628)</f>
        <v/>
      </c>
      <c r="Y628" s="35">
        <f>SUMIFS(рўйхат!X:X,рўйхат!$CX:$CX,$B$668,рўйхат!$D:$D,$C628)</f>
        <v/>
      </c>
      <c r="Z628" s="36">
        <f>SUMIFS(рўйхат!Y:Y,рўйхат!$CX:$CX,$B$668,рўйхат!$D:$D,$C628)</f>
        <v/>
      </c>
      <c r="AA628" s="35">
        <f>SUMIFS(рўйхат!Z:Z,рўйхат!$CX:$CX,$B$668,рўйхат!$D:$D,$C628)</f>
        <v/>
      </c>
      <c r="AB628" s="36">
        <f>SUMIFS(рўйхат!AA:AA,рўйхат!$CX:$CX,$B$668,рўйхат!$D:$D,$C628)</f>
        <v/>
      </c>
      <c r="AC628" s="35">
        <f>SUMIFS(рўйхат!AB:AB,рўйхат!$CX:$CX,$B$668,рўйхат!$D:$D,$C628)</f>
        <v/>
      </c>
      <c r="AD628" s="36">
        <f>SUMIFS(рўйхат!AC:AC,рўйхат!$CX:$CX,$B$668,рўйхат!$D:$D,$C628)</f>
        <v/>
      </c>
      <c r="AE628" s="35">
        <f>SUMIFS(рўйхат!AD:AD,рўйхат!$CX:$CX,$B$668,рўйхат!$D:$D,$C628)</f>
        <v/>
      </c>
      <c r="AF628" s="36">
        <f>SUMIFS(рўйхат!AE:AE,рўйхат!$CX:$CX,$B$668,рўйхат!$D:$D,$C628)</f>
        <v/>
      </c>
      <c r="AG628" s="35">
        <f>SUMIFS(рўйхат!AH:AH,рўйхат!$CX:$CX,$B$668,рўйхат!$D:$D,$C628)</f>
        <v/>
      </c>
      <c r="AH628" s="36">
        <f>SUMIFS(рўйхат!AI:AI,рўйхат!$CX:$CX,$B$668,рўйхат!$D:$D,$C628)</f>
        <v/>
      </c>
      <c r="AI628" s="35">
        <f>SUMIFS(рўйхат!AJ:AJ,рўйхат!$CX:$CX,$B$668,рўйхат!$D:$D,$C628)</f>
        <v/>
      </c>
      <c r="AJ628" s="36">
        <f>SUMIFS(рўйхат!AK:AK,рўйхат!$CX:$CX,$B$668,рўйхат!$D:$D,$C628)</f>
        <v/>
      </c>
      <c r="AK628" s="35">
        <f>SUMIFS(рўйхат!AL:AL,рўйхат!$CX:$CX,$B$668,рўйхат!$D:$D,$C628)</f>
        <v/>
      </c>
      <c r="AL628" s="36">
        <f>SUMIFS(рўйхат!AM:AM,рўйхат!$CX:$CX,$B$668,рўйхат!$D:$D,$C628)</f>
        <v/>
      </c>
      <c r="AM628" s="77">
        <f>IFERROR(Q628/E628,0)</f>
        <v/>
      </c>
      <c r="AN628" s="77">
        <f>IFERROR(R628/F628,0)</f>
        <v/>
      </c>
      <c r="AO628" s="35">
        <f>SUMIFS(рўйхат!AX:AX,рўйхат!$CX:$CX,$B$668,рўйхат!$D:$D,$C628)</f>
        <v/>
      </c>
      <c r="AP628" s="36">
        <f>SUMIFS(рўйхат!AY:AY,рўйхат!$CX:$CX,$B$668,рўйхат!$D:$D,$C628)</f>
        <v/>
      </c>
      <c r="AQ628" s="35">
        <f>SUMIFS(рўйхат!AZ:AZ,рўйхат!$CX:$CX,$B$668,рўйхат!$D:$D,$C628)</f>
        <v/>
      </c>
      <c r="AR628" s="36">
        <f>SUMIFS(рўйхат!BA:BA,рўйхат!$CX:$CX,$B$668,рўйхат!$D:$D,$C628)</f>
        <v/>
      </c>
      <c r="AS628" s="35">
        <f>SUMIFS(рўйхат!BB:BB,рўйхат!$CX:$CX,$B$668,рўйхат!$D:$D,$C628)</f>
        <v/>
      </c>
      <c r="AT628" s="36">
        <f>SUMIFS(рўйхат!BC:BC,рўйхат!$CX:$CX,$B$668,рўйхат!$D:$D,$C628)</f>
        <v/>
      </c>
      <c r="AU628" s="35">
        <f>SUMIFS(рўйхат!BD:BD,рўйхат!$CX:$CX,$B$668,рўйхат!$D:$D,$C628)</f>
        <v/>
      </c>
      <c r="AV628" s="36">
        <f>SUMIFS(рўйхат!BE:BE,рўйхат!$CX:$CX,$B$668,рўйхат!$D:$D,$C628)</f>
        <v/>
      </c>
      <c r="AW628" s="35">
        <f>SUMIFS(рўйхат!BF:BF,рўйхат!$CX:$CX,$B$668,рўйхат!$D:$D,$C628)</f>
        <v/>
      </c>
      <c r="AX628" s="36">
        <f>SUMIFS(рўйхат!BG:BG,рўйхат!$CX:$CX,$B$668,рўйхат!$D:$D,$C628)</f>
        <v/>
      </c>
      <c r="AY628" s="35">
        <f>SUMIFS(рўйхат!BH:BH,рўйхат!$CX:$CX,$B$668,рўйхат!$D:$D,$C628)</f>
        <v/>
      </c>
      <c r="AZ628" s="36">
        <f>SUMIFS(рўйхат!BI:BI,рўйхат!$CX:$CX,$B$668,рўйхат!$D:$D,$C628)</f>
        <v/>
      </c>
      <c r="BA628" s="35">
        <f>SUMIFS(рўйхат!BJ:BJ,рўйхат!$CX:$CX,$B$668,рўйхат!$D:$D,$C628)</f>
        <v/>
      </c>
      <c r="BB628" s="36">
        <f>SUMIFS(рўйхат!BK:BK,рўйхат!$CX:$CX,$B$668,рўйхат!$D:$D,$C628)</f>
        <v/>
      </c>
      <c r="BC628" s="77">
        <f>IFERROR(AO628/E628,0)</f>
        <v/>
      </c>
      <c r="BD628" s="77">
        <f>IFERROR(AP628/F628,0)</f>
        <v/>
      </c>
      <c r="BE628" s="35">
        <f>SUMIFS(рўйхат!BL:BL,рўйхат!$CX:$CX,$B$668,рўйхат!$D:$D,$C628)</f>
        <v/>
      </c>
      <c r="BF628" s="36">
        <f>SUMIFS(рўйхат!BM:BM,рўйхат!$CX:$CX,$B$668,рўйхат!$D:$D,$C628)</f>
        <v/>
      </c>
      <c r="BG628" s="35">
        <f>SUMIFS(рўйхат!BN:BN,рўйхат!$CX:$CX,$B$668,рўйхат!$D:$D,$C628)</f>
        <v/>
      </c>
      <c r="BH628" s="36">
        <f>SUMIFS(рўйхат!BO:BO,рўйхат!$CX:$CX,$B$668,рўйхат!$D:$D,$C628)</f>
        <v/>
      </c>
      <c r="BI628" s="35">
        <f>SUMIFS(рўйхат!BP:BP,рўйхат!$CX:$CX,$B$668,рўйхат!$D:$D,$C628)</f>
        <v/>
      </c>
      <c r="BJ628" s="36">
        <f>SUMIFS(рўйхат!BQ:BQ,рўйхат!$CX:$CX,$B$668,рўйхат!$D:$D,$C628)</f>
        <v/>
      </c>
      <c r="BK628" s="35">
        <f>SUMIFS(рўйхат!BR:BR,рўйхат!$CX:$CX,$B$668,рўйхат!$D:$D,$C628)</f>
        <v/>
      </c>
      <c r="BL628" s="36">
        <f>SUMIFS(рўйхат!BS:BS,рўйхат!$CX:$CX,$B$668,рўйхат!$D:$D,$C628)</f>
        <v/>
      </c>
      <c r="BM628" s="35">
        <f>SUMIFS(рўйхат!BT:BT,рўйхат!$CX:$CX,$B$668,рўйхат!$D:$D,$C628)</f>
        <v/>
      </c>
      <c r="BN628" s="36">
        <f>SUMIFS(рўйхат!BU:BU,рўйхат!$CX:$CX,$B$668,рўйхат!$D:$D,$C628)</f>
        <v/>
      </c>
      <c r="BO628" s="35">
        <f>SUMIFS(рўйхат!BX:BX,рўйхат!$CX:$CX,$B$668,рўйхат!$D:$D,$C628)</f>
        <v/>
      </c>
      <c r="BP628" s="36">
        <f>SUMIFS(рўйхат!BY:BY,рўйхат!$CX:$CX,$B$668,рўйхат!$D:$D,$C628)</f>
        <v/>
      </c>
      <c r="BQ628" s="35">
        <f>SUMIFS(рўйхат!BZ:BZ,рўйхат!$CX:$CX,$B$668,рўйхат!$D:$D,$C628)</f>
        <v/>
      </c>
      <c r="BR628" s="36">
        <f>SUMIFS(рўйхат!CA:CA,рўйхат!$CX:$CX,$B$668,рўйхат!$D:$D,$C628)</f>
        <v/>
      </c>
      <c r="BS628" s="35">
        <f>SUMIFS(рўйхат!CB:CB,рўйхат!$CX:$CX,$B$668,рўйхат!$D:$D,$C628)</f>
        <v/>
      </c>
      <c r="BT628" s="36">
        <f>SUMIFS(рўйхат!CC:CC,рўйхат!$CX:$CX,$B$668,рўйхат!$D:$D,$C628)</f>
        <v/>
      </c>
      <c r="BU628" s="35">
        <f>SUMIFS(рўйхат!CD:CD,рўйхат!$CX:$CX,$B$668,рўйхат!$D:$D,$C628)</f>
        <v/>
      </c>
      <c r="BV628" s="36">
        <f>SUMIFS(рўйхат!CE:CE,рўйхат!$CX:$CX,$B$668,рўйхат!$D:$D,$C628)</f>
        <v/>
      </c>
      <c r="BW628" s="35">
        <f>SUMIFS(рўйхат!CH:CH,рўйхат!$CX:$CX,$B$668,рўйхат!$D:$D,$C628)</f>
        <v/>
      </c>
      <c r="BX628" s="36">
        <f>SUMIFS(рўйхат!CI:CI,рўйхат!$CX:$CX,$B$668,рўйхат!$D:$D,$C628)</f>
        <v/>
      </c>
      <c r="BY628" s="35">
        <f>SUMIFS(рўйхат!CJ:CJ,рўйхат!$CX:$CX,$B$668,рўйхат!$D:$D,$C628)</f>
        <v/>
      </c>
      <c r="BZ628" s="36">
        <f>SUMIFS(рўйхат!CK:CK,рўйхат!$CX:$CX,$B$668,рўйхат!$D:$D,$C628)</f>
        <v/>
      </c>
      <c r="CA628" s="35">
        <f>SUMIFS(рўйхат!CL:CL,рўйхат!$CX:$CX,$B$668,рўйхат!$D:$D,$C628)</f>
        <v/>
      </c>
      <c r="CB628" s="36">
        <f>SUMIFS(рўйхат!CM:CM,рўйхат!$CX:$CX,$B$668,рўйхат!$D:$D,$C628)</f>
        <v/>
      </c>
      <c r="CC628" s="35">
        <f>SUMIFS(рўйхат!CN:CN,рўйхат!$CX:$CX,$B$668,рўйхат!$D:$D,$C628)</f>
        <v/>
      </c>
      <c r="CD628" s="36">
        <f>SUMIFS(рўйхат!CO:CO,рўйхат!$CX:$CX,$B$668,рўйхат!$D:$D,$C628)</f>
        <v/>
      </c>
      <c r="CE628" s="77">
        <f>IFERROR(BE628/(Q628+BE628),0)</f>
        <v/>
      </c>
      <c r="CF628" s="78">
        <f>IFERROR(BF628/(R628+BF628),0)</f>
        <v/>
      </c>
    </row>
    <row r="629" hidden="1" outlineLevel="1" ht="30" customFormat="1" customHeight="1" s="8">
      <c r="A629" s="39" t="n"/>
      <c r="B629" s="50" t="n">
        <v>27</v>
      </c>
      <c r="C629" s="131" t="inlineStr">
        <is>
          <t>Қурилиш объекти пулларини тўланиши таҳлили</t>
        </is>
      </c>
      <c r="D629" s="16" t="n"/>
      <c r="E629" s="35">
        <f>SUMIFS(рўйхат!F:F,рўйхат!$CX:$CX,$B$668,рўйхат!$D:$D,$C629)</f>
        <v/>
      </c>
      <c r="F629" s="36">
        <f>SUMIFS(рўйхат!G:G,рўйхат!$CX:$CX,$B$668,рўйхат!$D:$D,$C629)</f>
        <v/>
      </c>
      <c r="G629" s="35">
        <f>SUMIFS(рўйхат!H:H,рўйхат!$CX:$CX,$B$668,рўйхат!$D:$D,$C629)</f>
        <v/>
      </c>
      <c r="H629" s="36">
        <f>SUMIFS(рўйхат!I:I,рўйхат!$CX:$CX,$B$668,рўйхат!$D:$D,$C629)</f>
        <v/>
      </c>
      <c r="I629" s="35">
        <f>SUMIFS(рўйхат!J:J,рўйхат!$CX:$CX,$B$668,рўйхат!$D:$D,$C629)</f>
        <v/>
      </c>
      <c r="J629" s="36">
        <f>SUMIFS(рўйхат!K:K,рўйхат!$CX:$CX,$B$668,рўйхат!$D:$D,$C629)</f>
        <v/>
      </c>
      <c r="K629" s="35">
        <f>SUMIFS(рўйхат!L:L,рўйхат!$CX:$CX,$B$668,рўйхат!$D:$D,$C629)</f>
        <v/>
      </c>
      <c r="L629" s="36">
        <f>SUMIFS(рўйхат!M:M,рўйхат!$CX:$CX,$B$668,рўйхат!$D:$D,$C629)</f>
        <v/>
      </c>
      <c r="M629" s="35">
        <f>SUMIFS(рўйхат!N:N,рўйхат!$CX:$CX,$B$668,рўйхат!$D:$D,$C629)</f>
        <v/>
      </c>
      <c r="N629" s="36">
        <f>SUMIFS(рўйхат!O:O,рўйхат!$CX:$CX,$B$668,рўйхат!$D:$D,$C629)</f>
        <v/>
      </c>
      <c r="O629" s="34">
        <f>IFERROR(M629/E629,0)</f>
        <v/>
      </c>
      <c r="P629" s="34">
        <f>IFERROR(N629/F629,0)</f>
        <v/>
      </c>
      <c r="Q629" s="35">
        <f>SUMIFS(рўйхат!P:P,рўйхат!$CX:$CX,$B$668,рўйхат!$D:$D,$C629)</f>
        <v/>
      </c>
      <c r="R629" s="36">
        <f>SUMIFS(рўйхат!Q:Q,рўйхат!$CX:$CX,$B$668,рўйхат!$D:$D,$C629)</f>
        <v/>
      </c>
      <c r="S629" s="35">
        <f>SUMIFS(рўйхат!R:R,рўйхат!$CX:$CX,$B$668,рўйхат!$D:$D,$C629)</f>
        <v/>
      </c>
      <c r="T629" s="36">
        <f>SUMIFS(рўйхат!S:S,рўйхат!$CX:$CX,$B$668,рўйхат!$D:$D,$C629)</f>
        <v/>
      </c>
      <c r="U629" s="35">
        <f>SUMIFS(рўйхат!T:T,рўйхат!$CX:$CX,$B$668,рўйхат!$D:$D,$C629)</f>
        <v/>
      </c>
      <c r="V629" s="36">
        <f>SUMIFS(рўйхат!U:U,рўйхат!$CX:$CX,$B$668,рўйхат!$D:$D,$C629)</f>
        <v/>
      </c>
      <c r="W629" s="35">
        <f>SUMIFS(рўйхат!V:V,рўйхат!$CX:$CX,$B$668,рўйхат!$D:$D,$C629)</f>
        <v/>
      </c>
      <c r="X629" s="36">
        <f>SUMIFS(рўйхат!W:W,рўйхат!$CX:$CX,$B$668,рўйхат!$D:$D,$C629)</f>
        <v/>
      </c>
      <c r="Y629" s="35">
        <f>SUMIFS(рўйхат!X:X,рўйхат!$CX:$CX,$B$668,рўйхат!$D:$D,$C629)</f>
        <v/>
      </c>
      <c r="Z629" s="36">
        <f>SUMIFS(рўйхат!Y:Y,рўйхат!$CX:$CX,$B$668,рўйхат!$D:$D,$C629)</f>
        <v/>
      </c>
      <c r="AA629" s="35">
        <f>SUMIFS(рўйхат!Z:Z,рўйхат!$CX:$CX,$B$668,рўйхат!$D:$D,$C629)</f>
        <v/>
      </c>
      <c r="AB629" s="36">
        <f>SUMIFS(рўйхат!AA:AA,рўйхат!$CX:$CX,$B$668,рўйхат!$D:$D,$C629)</f>
        <v/>
      </c>
      <c r="AC629" s="35">
        <f>SUMIFS(рўйхат!AB:AB,рўйхат!$CX:$CX,$B$668,рўйхат!$D:$D,$C629)</f>
        <v/>
      </c>
      <c r="AD629" s="36">
        <f>SUMIFS(рўйхат!AC:AC,рўйхат!$CX:$CX,$B$668,рўйхат!$D:$D,$C629)</f>
        <v/>
      </c>
      <c r="AE629" s="35">
        <f>SUMIFS(рўйхат!AD:AD,рўйхат!$CX:$CX,$B$668,рўйхат!$D:$D,$C629)</f>
        <v/>
      </c>
      <c r="AF629" s="36">
        <f>SUMIFS(рўйхат!AE:AE,рўйхат!$CX:$CX,$B$668,рўйхат!$D:$D,$C629)</f>
        <v/>
      </c>
      <c r="AG629" s="35">
        <f>SUMIFS(рўйхат!AH:AH,рўйхат!$CX:$CX,$B$668,рўйхат!$D:$D,$C629)</f>
        <v/>
      </c>
      <c r="AH629" s="36">
        <f>SUMIFS(рўйхат!AI:AI,рўйхат!$CX:$CX,$B$668,рўйхат!$D:$D,$C629)</f>
        <v/>
      </c>
      <c r="AI629" s="35">
        <f>SUMIFS(рўйхат!AJ:AJ,рўйхат!$CX:$CX,$B$668,рўйхат!$D:$D,$C629)</f>
        <v/>
      </c>
      <c r="AJ629" s="36">
        <f>SUMIFS(рўйхат!AK:AK,рўйхат!$CX:$CX,$B$668,рўйхат!$D:$D,$C629)</f>
        <v/>
      </c>
      <c r="AK629" s="35">
        <f>SUMIFS(рўйхат!AL:AL,рўйхат!$CX:$CX,$B$668,рўйхат!$D:$D,$C629)</f>
        <v/>
      </c>
      <c r="AL629" s="36">
        <f>SUMIFS(рўйхат!AM:AM,рўйхат!$CX:$CX,$B$668,рўйхат!$D:$D,$C629)</f>
        <v/>
      </c>
      <c r="AM629" s="77">
        <f>IFERROR(Q629/E629,0)</f>
        <v/>
      </c>
      <c r="AN629" s="77">
        <f>IFERROR(R629/F629,0)</f>
        <v/>
      </c>
      <c r="AO629" s="35">
        <f>SUMIFS(рўйхат!AX:AX,рўйхат!$CX:$CX,$B$668,рўйхат!$D:$D,$C629)</f>
        <v/>
      </c>
      <c r="AP629" s="36">
        <f>SUMIFS(рўйхат!AY:AY,рўйхат!$CX:$CX,$B$668,рўйхат!$D:$D,$C629)</f>
        <v/>
      </c>
      <c r="AQ629" s="35">
        <f>SUMIFS(рўйхат!AZ:AZ,рўйхат!$CX:$CX,$B$668,рўйхат!$D:$D,$C629)</f>
        <v/>
      </c>
      <c r="AR629" s="36">
        <f>SUMIFS(рўйхат!BA:BA,рўйхат!$CX:$CX,$B$668,рўйхат!$D:$D,$C629)</f>
        <v/>
      </c>
      <c r="AS629" s="35">
        <f>SUMIFS(рўйхат!BB:BB,рўйхат!$CX:$CX,$B$668,рўйхат!$D:$D,$C629)</f>
        <v/>
      </c>
      <c r="AT629" s="36">
        <f>SUMIFS(рўйхат!BC:BC,рўйхат!$CX:$CX,$B$668,рўйхат!$D:$D,$C629)</f>
        <v/>
      </c>
      <c r="AU629" s="35">
        <f>SUMIFS(рўйхат!BD:BD,рўйхат!$CX:$CX,$B$668,рўйхат!$D:$D,$C629)</f>
        <v/>
      </c>
      <c r="AV629" s="36">
        <f>SUMIFS(рўйхат!BE:BE,рўйхат!$CX:$CX,$B$668,рўйхат!$D:$D,$C629)</f>
        <v/>
      </c>
      <c r="AW629" s="35">
        <f>SUMIFS(рўйхат!BF:BF,рўйхат!$CX:$CX,$B$668,рўйхат!$D:$D,$C629)</f>
        <v/>
      </c>
      <c r="AX629" s="36">
        <f>SUMIFS(рўйхат!BG:BG,рўйхат!$CX:$CX,$B$668,рўйхат!$D:$D,$C629)</f>
        <v/>
      </c>
      <c r="AY629" s="35">
        <f>SUMIFS(рўйхат!BH:BH,рўйхат!$CX:$CX,$B$668,рўйхат!$D:$D,$C629)</f>
        <v/>
      </c>
      <c r="AZ629" s="36">
        <f>SUMIFS(рўйхат!BI:BI,рўйхат!$CX:$CX,$B$668,рўйхат!$D:$D,$C629)</f>
        <v/>
      </c>
      <c r="BA629" s="35">
        <f>SUMIFS(рўйхат!BJ:BJ,рўйхат!$CX:$CX,$B$668,рўйхат!$D:$D,$C629)</f>
        <v/>
      </c>
      <c r="BB629" s="36">
        <f>SUMIFS(рўйхат!BK:BK,рўйхат!$CX:$CX,$B$668,рўйхат!$D:$D,$C629)</f>
        <v/>
      </c>
      <c r="BC629" s="77">
        <f>IFERROR(AO629/E629,0)</f>
        <v/>
      </c>
      <c r="BD629" s="77">
        <f>IFERROR(AP629/F629,0)</f>
        <v/>
      </c>
      <c r="BE629" s="35">
        <f>SUMIFS(рўйхат!BL:BL,рўйхат!$CX:$CX,$B$668,рўйхат!$D:$D,$C629)</f>
        <v/>
      </c>
      <c r="BF629" s="36">
        <f>SUMIFS(рўйхат!BM:BM,рўйхат!$CX:$CX,$B$668,рўйхат!$D:$D,$C629)</f>
        <v/>
      </c>
      <c r="BG629" s="35">
        <f>SUMIFS(рўйхат!BN:BN,рўйхат!$CX:$CX,$B$668,рўйхат!$D:$D,$C629)</f>
        <v/>
      </c>
      <c r="BH629" s="36">
        <f>SUMIFS(рўйхат!BO:BO,рўйхат!$CX:$CX,$B$668,рўйхат!$D:$D,$C629)</f>
        <v/>
      </c>
      <c r="BI629" s="35">
        <f>SUMIFS(рўйхат!BP:BP,рўйхат!$CX:$CX,$B$668,рўйхат!$D:$D,$C629)</f>
        <v/>
      </c>
      <c r="BJ629" s="36">
        <f>SUMIFS(рўйхат!BQ:BQ,рўйхат!$CX:$CX,$B$668,рўйхат!$D:$D,$C629)</f>
        <v/>
      </c>
      <c r="BK629" s="35">
        <f>SUMIFS(рўйхат!BR:BR,рўйхат!$CX:$CX,$B$668,рўйхат!$D:$D,$C629)</f>
        <v/>
      </c>
      <c r="BL629" s="36">
        <f>SUMIFS(рўйхат!BS:BS,рўйхат!$CX:$CX,$B$668,рўйхат!$D:$D,$C629)</f>
        <v/>
      </c>
      <c r="BM629" s="35">
        <f>SUMIFS(рўйхат!BT:BT,рўйхат!$CX:$CX,$B$668,рўйхат!$D:$D,$C629)</f>
        <v/>
      </c>
      <c r="BN629" s="36">
        <f>SUMIFS(рўйхат!BU:BU,рўйхат!$CX:$CX,$B$668,рўйхат!$D:$D,$C629)</f>
        <v/>
      </c>
      <c r="BO629" s="35">
        <f>SUMIFS(рўйхат!BX:BX,рўйхат!$CX:$CX,$B$668,рўйхат!$D:$D,$C629)</f>
        <v/>
      </c>
      <c r="BP629" s="36">
        <f>SUMIFS(рўйхат!BY:BY,рўйхат!$CX:$CX,$B$668,рўйхат!$D:$D,$C629)</f>
        <v/>
      </c>
      <c r="BQ629" s="35">
        <f>SUMIFS(рўйхат!BZ:BZ,рўйхат!$CX:$CX,$B$668,рўйхат!$D:$D,$C629)</f>
        <v/>
      </c>
      <c r="BR629" s="36">
        <f>SUMIFS(рўйхат!CA:CA,рўйхат!$CX:$CX,$B$668,рўйхат!$D:$D,$C629)</f>
        <v/>
      </c>
      <c r="BS629" s="35">
        <f>SUMIFS(рўйхат!CB:CB,рўйхат!$CX:$CX,$B$668,рўйхат!$D:$D,$C629)</f>
        <v/>
      </c>
      <c r="BT629" s="36">
        <f>SUMIFS(рўйхат!CC:CC,рўйхат!$CX:$CX,$B$668,рўйхат!$D:$D,$C629)</f>
        <v/>
      </c>
      <c r="BU629" s="35">
        <f>SUMIFS(рўйхат!CD:CD,рўйхат!$CX:$CX,$B$668,рўйхат!$D:$D,$C629)</f>
        <v/>
      </c>
      <c r="BV629" s="36">
        <f>SUMIFS(рўйхат!CE:CE,рўйхат!$CX:$CX,$B$668,рўйхат!$D:$D,$C629)</f>
        <v/>
      </c>
      <c r="BW629" s="35">
        <f>SUMIFS(рўйхат!CH:CH,рўйхат!$CX:$CX,$B$668,рўйхат!$D:$D,$C629)</f>
        <v/>
      </c>
      <c r="BX629" s="36">
        <f>SUMIFS(рўйхат!CI:CI,рўйхат!$CX:$CX,$B$668,рўйхат!$D:$D,$C629)</f>
        <v/>
      </c>
      <c r="BY629" s="35">
        <f>SUMIFS(рўйхат!CJ:CJ,рўйхат!$CX:$CX,$B$668,рўйхат!$D:$D,$C629)</f>
        <v/>
      </c>
      <c r="BZ629" s="36">
        <f>SUMIFS(рўйхат!CK:CK,рўйхат!$CX:$CX,$B$668,рўйхат!$D:$D,$C629)</f>
        <v/>
      </c>
      <c r="CA629" s="35">
        <f>SUMIFS(рўйхат!CL:CL,рўйхат!$CX:$CX,$B$668,рўйхат!$D:$D,$C629)</f>
        <v/>
      </c>
      <c r="CB629" s="36">
        <f>SUMIFS(рўйхат!CM:CM,рўйхат!$CX:$CX,$B$668,рўйхат!$D:$D,$C629)</f>
        <v/>
      </c>
      <c r="CC629" s="35">
        <f>SUMIFS(рўйхат!CN:CN,рўйхат!$CX:$CX,$B$668,рўйхат!$D:$D,$C629)</f>
        <v/>
      </c>
      <c r="CD629" s="36">
        <f>SUMIFS(рўйхат!CO:CO,рўйхат!$CX:$CX,$B$668,рўйхат!$D:$D,$C629)</f>
        <v/>
      </c>
      <c r="CE629" s="77">
        <f>IFERROR(BE629/(Q629+BE629),0)</f>
        <v/>
      </c>
      <c r="CF629" s="78">
        <f>IFERROR(BF629/(R629+BF629),0)</f>
        <v/>
      </c>
    </row>
    <row r="630" hidden="1" outlineLevel="1" ht="30" customFormat="1" customHeight="1" s="8">
      <c r="A630" s="39" t="n"/>
      <c r="B630" s="50" t="n">
        <v>28</v>
      </c>
      <c r="C630" s="131" t="inlineStr">
        <is>
          <t>Қурилиши белгиланган муддатда якунланмаган объектлар</t>
        </is>
      </c>
      <c r="D630" s="16" t="n"/>
      <c r="E630" s="35">
        <f>SUMIFS(рўйхат!F:F,рўйхат!$CX:$CX,$B$668,рўйхат!$D:$D,$C630)</f>
        <v/>
      </c>
      <c r="F630" s="36">
        <f>SUMIFS(рўйхат!G:G,рўйхат!$CX:$CX,$B$668,рўйхат!$D:$D,$C630)</f>
        <v/>
      </c>
      <c r="G630" s="35">
        <f>SUMIFS(рўйхат!H:H,рўйхат!$CX:$CX,$B$668,рўйхат!$D:$D,$C630)</f>
        <v/>
      </c>
      <c r="H630" s="36">
        <f>SUMIFS(рўйхат!I:I,рўйхат!$CX:$CX,$B$668,рўйхат!$D:$D,$C630)</f>
        <v/>
      </c>
      <c r="I630" s="35">
        <f>SUMIFS(рўйхат!J:J,рўйхат!$CX:$CX,$B$668,рўйхат!$D:$D,$C630)</f>
        <v/>
      </c>
      <c r="J630" s="36">
        <f>SUMIFS(рўйхат!K:K,рўйхат!$CX:$CX,$B$668,рўйхат!$D:$D,$C630)</f>
        <v/>
      </c>
      <c r="K630" s="35">
        <f>SUMIFS(рўйхат!L:L,рўйхат!$CX:$CX,$B$668,рўйхат!$D:$D,$C630)</f>
        <v/>
      </c>
      <c r="L630" s="36">
        <f>SUMIFS(рўйхат!M:M,рўйхат!$CX:$CX,$B$668,рўйхат!$D:$D,$C630)</f>
        <v/>
      </c>
      <c r="M630" s="35">
        <f>SUMIFS(рўйхат!N:N,рўйхат!$CX:$CX,$B$668,рўйхат!$D:$D,$C630)</f>
        <v/>
      </c>
      <c r="N630" s="36">
        <f>SUMIFS(рўйхат!O:O,рўйхат!$CX:$CX,$B$668,рўйхат!$D:$D,$C630)</f>
        <v/>
      </c>
      <c r="O630" s="34">
        <f>IFERROR(M630/E630,0)</f>
        <v/>
      </c>
      <c r="P630" s="34">
        <f>IFERROR(N630/F630,0)</f>
        <v/>
      </c>
      <c r="Q630" s="35">
        <f>SUMIFS(рўйхат!P:P,рўйхат!$CX:$CX,$B$668,рўйхат!$D:$D,$C630)</f>
        <v/>
      </c>
      <c r="R630" s="36">
        <f>SUMIFS(рўйхат!Q:Q,рўйхат!$CX:$CX,$B$668,рўйхат!$D:$D,$C630)</f>
        <v/>
      </c>
      <c r="S630" s="35">
        <f>SUMIFS(рўйхат!R:R,рўйхат!$CX:$CX,$B$668,рўйхат!$D:$D,$C630)</f>
        <v/>
      </c>
      <c r="T630" s="36">
        <f>SUMIFS(рўйхат!S:S,рўйхат!$CX:$CX,$B$668,рўйхат!$D:$D,$C630)</f>
        <v/>
      </c>
      <c r="U630" s="35">
        <f>SUMIFS(рўйхат!T:T,рўйхат!$CX:$CX,$B$668,рўйхат!$D:$D,$C630)</f>
        <v/>
      </c>
      <c r="V630" s="36">
        <f>SUMIFS(рўйхат!U:U,рўйхат!$CX:$CX,$B$668,рўйхат!$D:$D,$C630)</f>
        <v/>
      </c>
      <c r="W630" s="35">
        <f>SUMIFS(рўйхат!V:V,рўйхат!$CX:$CX,$B$668,рўйхат!$D:$D,$C630)</f>
        <v/>
      </c>
      <c r="X630" s="36">
        <f>SUMIFS(рўйхат!W:W,рўйхат!$CX:$CX,$B$668,рўйхат!$D:$D,$C630)</f>
        <v/>
      </c>
      <c r="Y630" s="35">
        <f>SUMIFS(рўйхат!X:X,рўйхат!$CX:$CX,$B$668,рўйхат!$D:$D,$C630)</f>
        <v/>
      </c>
      <c r="Z630" s="36">
        <f>SUMIFS(рўйхат!Y:Y,рўйхат!$CX:$CX,$B$668,рўйхат!$D:$D,$C630)</f>
        <v/>
      </c>
      <c r="AA630" s="35">
        <f>SUMIFS(рўйхат!Z:Z,рўйхат!$CX:$CX,$B$668,рўйхат!$D:$D,$C630)</f>
        <v/>
      </c>
      <c r="AB630" s="36">
        <f>SUMIFS(рўйхат!AA:AA,рўйхат!$CX:$CX,$B$668,рўйхат!$D:$D,$C630)</f>
        <v/>
      </c>
      <c r="AC630" s="35">
        <f>SUMIFS(рўйхат!AB:AB,рўйхат!$CX:$CX,$B$668,рўйхат!$D:$D,$C630)</f>
        <v/>
      </c>
      <c r="AD630" s="36">
        <f>SUMIFS(рўйхат!AC:AC,рўйхат!$CX:$CX,$B$668,рўйхат!$D:$D,$C630)</f>
        <v/>
      </c>
      <c r="AE630" s="35">
        <f>SUMIFS(рўйхат!AD:AD,рўйхат!$CX:$CX,$B$668,рўйхат!$D:$D,$C630)</f>
        <v/>
      </c>
      <c r="AF630" s="36">
        <f>SUMIFS(рўйхат!AE:AE,рўйхат!$CX:$CX,$B$668,рўйхат!$D:$D,$C630)</f>
        <v/>
      </c>
      <c r="AG630" s="35">
        <f>SUMIFS(рўйхат!AH:AH,рўйхат!$CX:$CX,$B$668,рўйхат!$D:$D,$C630)</f>
        <v/>
      </c>
      <c r="AH630" s="36">
        <f>SUMIFS(рўйхат!AI:AI,рўйхат!$CX:$CX,$B$668,рўйхат!$D:$D,$C630)</f>
        <v/>
      </c>
      <c r="AI630" s="35">
        <f>SUMIFS(рўйхат!AJ:AJ,рўйхат!$CX:$CX,$B$668,рўйхат!$D:$D,$C630)</f>
        <v/>
      </c>
      <c r="AJ630" s="36">
        <f>SUMIFS(рўйхат!AK:AK,рўйхат!$CX:$CX,$B$668,рўйхат!$D:$D,$C630)</f>
        <v/>
      </c>
      <c r="AK630" s="35">
        <f>SUMIFS(рўйхат!AL:AL,рўйхат!$CX:$CX,$B$668,рўйхат!$D:$D,$C630)</f>
        <v/>
      </c>
      <c r="AL630" s="36">
        <f>SUMIFS(рўйхат!AM:AM,рўйхат!$CX:$CX,$B$668,рўйхат!$D:$D,$C630)</f>
        <v/>
      </c>
      <c r="AM630" s="77">
        <f>IFERROR(Q630/E630,0)</f>
        <v/>
      </c>
      <c r="AN630" s="77">
        <f>IFERROR(R630/F630,0)</f>
        <v/>
      </c>
      <c r="AO630" s="35">
        <f>SUMIFS(рўйхат!AX:AX,рўйхат!$CX:$CX,$B$668,рўйхат!$D:$D,$C630)</f>
        <v/>
      </c>
      <c r="AP630" s="36">
        <f>SUMIFS(рўйхат!AY:AY,рўйхат!$CX:$CX,$B$668,рўйхат!$D:$D,$C630)</f>
        <v/>
      </c>
      <c r="AQ630" s="35">
        <f>SUMIFS(рўйхат!AZ:AZ,рўйхат!$CX:$CX,$B$668,рўйхат!$D:$D,$C630)</f>
        <v/>
      </c>
      <c r="AR630" s="36">
        <f>SUMIFS(рўйхат!BA:BA,рўйхат!$CX:$CX,$B$668,рўйхат!$D:$D,$C630)</f>
        <v/>
      </c>
      <c r="AS630" s="35">
        <f>SUMIFS(рўйхат!BB:BB,рўйхат!$CX:$CX,$B$668,рўйхат!$D:$D,$C630)</f>
        <v/>
      </c>
      <c r="AT630" s="36">
        <f>SUMIFS(рўйхат!BC:BC,рўйхат!$CX:$CX,$B$668,рўйхат!$D:$D,$C630)</f>
        <v/>
      </c>
      <c r="AU630" s="35">
        <f>SUMIFS(рўйхат!BD:BD,рўйхат!$CX:$CX,$B$668,рўйхат!$D:$D,$C630)</f>
        <v/>
      </c>
      <c r="AV630" s="36">
        <f>SUMIFS(рўйхат!BE:BE,рўйхат!$CX:$CX,$B$668,рўйхат!$D:$D,$C630)</f>
        <v/>
      </c>
      <c r="AW630" s="35">
        <f>SUMIFS(рўйхат!BF:BF,рўйхат!$CX:$CX,$B$668,рўйхат!$D:$D,$C630)</f>
        <v/>
      </c>
      <c r="AX630" s="36">
        <f>SUMIFS(рўйхат!BG:BG,рўйхат!$CX:$CX,$B$668,рўйхат!$D:$D,$C630)</f>
        <v/>
      </c>
      <c r="AY630" s="35">
        <f>SUMIFS(рўйхат!BH:BH,рўйхат!$CX:$CX,$B$668,рўйхат!$D:$D,$C630)</f>
        <v/>
      </c>
      <c r="AZ630" s="36">
        <f>SUMIFS(рўйхат!BI:BI,рўйхат!$CX:$CX,$B$668,рўйхат!$D:$D,$C630)</f>
        <v/>
      </c>
      <c r="BA630" s="35">
        <f>SUMIFS(рўйхат!BJ:BJ,рўйхат!$CX:$CX,$B$668,рўйхат!$D:$D,$C630)</f>
        <v/>
      </c>
      <c r="BB630" s="36">
        <f>SUMIFS(рўйхат!BK:BK,рўйхат!$CX:$CX,$B$668,рўйхат!$D:$D,$C630)</f>
        <v/>
      </c>
      <c r="BC630" s="77">
        <f>IFERROR(AO630/E630,0)</f>
        <v/>
      </c>
      <c r="BD630" s="77">
        <f>IFERROR(AP630/F630,0)</f>
        <v/>
      </c>
      <c r="BE630" s="35">
        <f>SUMIFS(рўйхат!BL:BL,рўйхат!$CX:$CX,$B$668,рўйхат!$D:$D,$C630)</f>
        <v/>
      </c>
      <c r="BF630" s="36">
        <f>SUMIFS(рўйхат!BM:BM,рўйхат!$CX:$CX,$B$668,рўйхат!$D:$D,$C630)</f>
        <v/>
      </c>
      <c r="BG630" s="35">
        <f>SUMIFS(рўйхат!BN:BN,рўйхат!$CX:$CX,$B$668,рўйхат!$D:$D,$C630)</f>
        <v/>
      </c>
      <c r="BH630" s="36">
        <f>SUMIFS(рўйхат!BO:BO,рўйхат!$CX:$CX,$B$668,рўйхат!$D:$D,$C630)</f>
        <v/>
      </c>
      <c r="BI630" s="35">
        <f>SUMIFS(рўйхат!BP:BP,рўйхат!$CX:$CX,$B$668,рўйхат!$D:$D,$C630)</f>
        <v/>
      </c>
      <c r="BJ630" s="36">
        <f>SUMIFS(рўйхат!BQ:BQ,рўйхат!$CX:$CX,$B$668,рўйхат!$D:$D,$C630)</f>
        <v/>
      </c>
      <c r="BK630" s="35">
        <f>SUMIFS(рўйхат!BR:BR,рўйхат!$CX:$CX,$B$668,рўйхат!$D:$D,$C630)</f>
        <v/>
      </c>
      <c r="BL630" s="36">
        <f>SUMIFS(рўйхат!BS:BS,рўйхат!$CX:$CX,$B$668,рўйхат!$D:$D,$C630)</f>
        <v/>
      </c>
      <c r="BM630" s="35">
        <f>SUMIFS(рўйхат!BT:BT,рўйхат!$CX:$CX,$B$668,рўйхат!$D:$D,$C630)</f>
        <v/>
      </c>
      <c r="BN630" s="36">
        <f>SUMIFS(рўйхат!BU:BU,рўйхат!$CX:$CX,$B$668,рўйхат!$D:$D,$C630)</f>
        <v/>
      </c>
      <c r="BO630" s="35">
        <f>SUMIFS(рўйхат!BX:BX,рўйхат!$CX:$CX,$B$668,рўйхат!$D:$D,$C630)</f>
        <v/>
      </c>
      <c r="BP630" s="36">
        <f>SUMIFS(рўйхат!BY:BY,рўйхат!$CX:$CX,$B$668,рўйхат!$D:$D,$C630)</f>
        <v/>
      </c>
      <c r="BQ630" s="35">
        <f>SUMIFS(рўйхат!BZ:BZ,рўйхат!$CX:$CX,$B$668,рўйхат!$D:$D,$C630)</f>
        <v/>
      </c>
      <c r="BR630" s="36">
        <f>SUMIFS(рўйхат!CA:CA,рўйхат!$CX:$CX,$B$668,рўйхат!$D:$D,$C630)</f>
        <v/>
      </c>
      <c r="BS630" s="35">
        <f>SUMIFS(рўйхат!CB:CB,рўйхат!$CX:$CX,$B$668,рўйхат!$D:$D,$C630)</f>
        <v/>
      </c>
      <c r="BT630" s="36">
        <f>SUMIFS(рўйхат!CC:CC,рўйхат!$CX:$CX,$B$668,рўйхат!$D:$D,$C630)</f>
        <v/>
      </c>
      <c r="BU630" s="35">
        <f>SUMIFS(рўйхат!CD:CD,рўйхат!$CX:$CX,$B$668,рўйхат!$D:$D,$C630)</f>
        <v/>
      </c>
      <c r="BV630" s="36">
        <f>SUMIFS(рўйхат!CE:CE,рўйхат!$CX:$CX,$B$668,рўйхат!$D:$D,$C630)</f>
        <v/>
      </c>
      <c r="BW630" s="35">
        <f>SUMIFS(рўйхат!CH:CH,рўйхат!$CX:$CX,$B$668,рўйхат!$D:$D,$C630)</f>
        <v/>
      </c>
      <c r="BX630" s="36">
        <f>SUMIFS(рўйхат!CI:CI,рўйхат!$CX:$CX,$B$668,рўйхат!$D:$D,$C630)</f>
        <v/>
      </c>
      <c r="BY630" s="35">
        <f>SUMIFS(рўйхат!CJ:CJ,рўйхат!$CX:$CX,$B$668,рўйхат!$D:$D,$C630)</f>
        <v/>
      </c>
      <c r="BZ630" s="36">
        <f>SUMIFS(рўйхат!CK:CK,рўйхат!$CX:$CX,$B$668,рўйхат!$D:$D,$C630)</f>
        <v/>
      </c>
      <c r="CA630" s="35">
        <f>SUMIFS(рўйхат!CL:CL,рўйхат!$CX:$CX,$B$668,рўйхат!$D:$D,$C630)</f>
        <v/>
      </c>
      <c r="CB630" s="36">
        <f>SUMIFS(рўйхат!CM:CM,рўйхат!$CX:$CX,$B$668,рўйхат!$D:$D,$C630)</f>
        <v/>
      </c>
      <c r="CC630" s="35">
        <f>SUMIFS(рўйхат!CN:CN,рўйхат!$CX:$CX,$B$668,рўйхат!$D:$D,$C630)</f>
        <v/>
      </c>
      <c r="CD630" s="36">
        <f>SUMIFS(рўйхат!CO:CO,рўйхат!$CX:$CX,$B$668,рўйхат!$D:$D,$C630)</f>
        <v/>
      </c>
      <c r="CE630" s="77">
        <f>IFERROR(BE630/(Q630+BE630),0)</f>
        <v/>
      </c>
      <c r="CF630" s="78">
        <f>IFERROR(BF630/(R630+BF630),0)</f>
        <v/>
      </c>
    </row>
    <row r="631" hidden="1" outlineLevel="1" ht="30" customFormat="1" customHeight="1" s="8">
      <c r="A631" s="39" t="n"/>
      <c r="B631" s="50" t="n">
        <v>29</v>
      </c>
      <c r="C631" s="131" t="inlineStr">
        <is>
          <t>Лицензияга эга бўлмаган етказиб берувчилардан дори воситаларининг хариди</t>
        </is>
      </c>
      <c r="D631" s="16" t="n"/>
      <c r="E631" s="35">
        <f>SUMIFS(рўйхат!F:F,рўйхат!$CX:$CX,$B$668,рўйхат!$D:$D,$C631)</f>
        <v/>
      </c>
      <c r="F631" s="36">
        <f>SUMIFS(рўйхат!G:G,рўйхат!$CX:$CX,$B$668,рўйхат!$D:$D,$C631)</f>
        <v/>
      </c>
      <c r="G631" s="35">
        <f>SUMIFS(рўйхат!H:H,рўйхат!$CX:$CX,$B$668,рўйхат!$D:$D,$C631)</f>
        <v/>
      </c>
      <c r="H631" s="36">
        <f>SUMIFS(рўйхат!I:I,рўйхат!$CX:$CX,$B$668,рўйхат!$D:$D,$C631)</f>
        <v/>
      </c>
      <c r="I631" s="35">
        <f>SUMIFS(рўйхат!J:J,рўйхат!$CX:$CX,$B$668,рўйхат!$D:$D,$C631)</f>
        <v/>
      </c>
      <c r="J631" s="36">
        <f>SUMIFS(рўйхат!K:K,рўйхат!$CX:$CX,$B$668,рўйхат!$D:$D,$C631)</f>
        <v/>
      </c>
      <c r="K631" s="35">
        <f>SUMIFS(рўйхат!L:L,рўйхат!$CX:$CX,$B$668,рўйхат!$D:$D,$C631)</f>
        <v/>
      </c>
      <c r="L631" s="36">
        <f>SUMIFS(рўйхат!M:M,рўйхат!$CX:$CX,$B$668,рўйхат!$D:$D,$C631)</f>
        <v/>
      </c>
      <c r="M631" s="35">
        <f>SUMIFS(рўйхат!N:N,рўйхат!$CX:$CX,$B$668,рўйхат!$D:$D,$C631)</f>
        <v/>
      </c>
      <c r="N631" s="36">
        <f>SUMIFS(рўйхат!O:O,рўйхат!$CX:$CX,$B$668,рўйхат!$D:$D,$C631)</f>
        <v/>
      </c>
      <c r="O631" s="34">
        <f>IFERROR(M631/E631,0)</f>
        <v/>
      </c>
      <c r="P631" s="34">
        <f>IFERROR(N631/F631,0)</f>
        <v/>
      </c>
      <c r="Q631" s="35">
        <f>SUMIFS(рўйхат!P:P,рўйхат!$CX:$CX,$B$668,рўйхат!$D:$D,$C631)</f>
        <v/>
      </c>
      <c r="R631" s="36">
        <f>SUMIFS(рўйхат!Q:Q,рўйхат!$CX:$CX,$B$668,рўйхат!$D:$D,$C631)</f>
        <v/>
      </c>
      <c r="S631" s="35">
        <f>SUMIFS(рўйхат!R:R,рўйхат!$CX:$CX,$B$668,рўйхат!$D:$D,$C631)</f>
        <v/>
      </c>
      <c r="T631" s="36">
        <f>SUMIFS(рўйхат!S:S,рўйхат!$CX:$CX,$B$668,рўйхат!$D:$D,$C631)</f>
        <v/>
      </c>
      <c r="U631" s="35">
        <f>SUMIFS(рўйхат!T:T,рўйхат!$CX:$CX,$B$668,рўйхат!$D:$D,$C631)</f>
        <v/>
      </c>
      <c r="V631" s="36">
        <f>SUMIFS(рўйхат!U:U,рўйхат!$CX:$CX,$B$668,рўйхат!$D:$D,$C631)</f>
        <v/>
      </c>
      <c r="W631" s="35">
        <f>SUMIFS(рўйхат!V:V,рўйхат!$CX:$CX,$B$668,рўйхат!$D:$D,$C631)</f>
        <v/>
      </c>
      <c r="X631" s="36">
        <f>SUMIFS(рўйхат!W:W,рўйхат!$CX:$CX,$B$668,рўйхат!$D:$D,$C631)</f>
        <v/>
      </c>
      <c r="Y631" s="35">
        <f>SUMIFS(рўйхат!X:X,рўйхат!$CX:$CX,$B$668,рўйхат!$D:$D,$C631)</f>
        <v/>
      </c>
      <c r="Z631" s="36">
        <f>SUMIFS(рўйхат!Y:Y,рўйхат!$CX:$CX,$B$668,рўйхат!$D:$D,$C631)</f>
        <v/>
      </c>
      <c r="AA631" s="35">
        <f>SUMIFS(рўйхат!Z:Z,рўйхат!$CX:$CX,$B$668,рўйхат!$D:$D,$C631)</f>
        <v/>
      </c>
      <c r="AB631" s="36">
        <f>SUMIFS(рўйхат!AA:AA,рўйхат!$CX:$CX,$B$668,рўйхат!$D:$D,$C631)</f>
        <v/>
      </c>
      <c r="AC631" s="35">
        <f>SUMIFS(рўйхат!AB:AB,рўйхат!$CX:$CX,$B$668,рўйхат!$D:$D,$C631)</f>
        <v/>
      </c>
      <c r="AD631" s="36">
        <f>SUMIFS(рўйхат!AC:AC,рўйхат!$CX:$CX,$B$668,рўйхат!$D:$D,$C631)</f>
        <v/>
      </c>
      <c r="AE631" s="35">
        <f>SUMIFS(рўйхат!AD:AD,рўйхат!$CX:$CX,$B$668,рўйхат!$D:$D,$C631)</f>
        <v/>
      </c>
      <c r="AF631" s="36">
        <f>SUMIFS(рўйхат!AE:AE,рўйхат!$CX:$CX,$B$668,рўйхат!$D:$D,$C631)</f>
        <v/>
      </c>
      <c r="AG631" s="35">
        <f>SUMIFS(рўйхат!AH:AH,рўйхат!$CX:$CX,$B$668,рўйхат!$D:$D,$C631)</f>
        <v/>
      </c>
      <c r="AH631" s="36">
        <f>SUMIFS(рўйхат!AI:AI,рўйхат!$CX:$CX,$B$668,рўйхат!$D:$D,$C631)</f>
        <v/>
      </c>
      <c r="AI631" s="35">
        <f>SUMIFS(рўйхат!AJ:AJ,рўйхат!$CX:$CX,$B$668,рўйхат!$D:$D,$C631)</f>
        <v/>
      </c>
      <c r="AJ631" s="36">
        <f>SUMIFS(рўйхат!AK:AK,рўйхат!$CX:$CX,$B$668,рўйхат!$D:$D,$C631)</f>
        <v/>
      </c>
      <c r="AK631" s="35">
        <f>SUMIFS(рўйхат!AL:AL,рўйхат!$CX:$CX,$B$668,рўйхат!$D:$D,$C631)</f>
        <v/>
      </c>
      <c r="AL631" s="36">
        <f>SUMIFS(рўйхат!AM:AM,рўйхат!$CX:$CX,$B$668,рўйхат!$D:$D,$C631)</f>
        <v/>
      </c>
      <c r="AM631" s="77">
        <f>IFERROR(Q631/E631,0)</f>
        <v/>
      </c>
      <c r="AN631" s="77">
        <f>IFERROR(R631/F631,0)</f>
        <v/>
      </c>
      <c r="AO631" s="35">
        <f>SUMIFS(рўйхат!AX:AX,рўйхат!$CX:$CX,$B$668,рўйхат!$D:$D,$C631)</f>
        <v/>
      </c>
      <c r="AP631" s="36">
        <f>SUMIFS(рўйхат!AY:AY,рўйхат!$CX:$CX,$B$668,рўйхат!$D:$D,$C631)</f>
        <v/>
      </c>
      <c r="AQ631" s="35">
        <f>SUMIFS(рўйхат!AZ:AZ,рўйхат!$CX:$CX,$B$668,рўйхат!$D:$D,$C631)</f>
        <v/>
      </c>
      <c r="AR631" s="36">
        <f>SUMIFS(рўйхат!BA:BA,рўйхат!$CX:$CX,$B$668,рўйхат!$D:$D,$C631)</f>
        <v/>
      </c>
      <c r="AS631" s="35">
        <f>SUMIFS(рўйхат!BB:BB,рўйхат!$CX:$CX,$B$668,рўйхат!$D:$D,$C631)</f>
        <v/>
      </c>
      <c r="AT631" s="36">
        <f>SUMIFS(рўйхат!BC:BC,рўйхат!$CX:$CX,$B$668,рўйхат!$D:$D,$C631)</f>
        <v/>
      </c>
      <c r="AU631" s="35">
        <f>SUMIFS(рўйхат!BD:BD,рўйхат!$CX:$CX,$B$668,рўйхат!$D:$D,$C631)</f>
        <v/>
      </c>
      <c r="AV631" s="36">
        <f>SUMIFS(рўйхат!BE:BE,рўйхат!$CX:$CX,$B$668,рўйхат!$D:$D,$C631)</f>
        <v/>
      </c>
      <c r="AW631" s="35">
        <f>SUMIFS(рўйхат!BF:BF,рўйхат!$CX:$CX,$B$668,рўйхат!$D:$D,$C631)</f>
        <v/>
      </c>
      <c r="AX631" s="36">
        <f>SUMIFS(рўйхат!BG:BG,рўйхат!$CX:$CX,$B$668,рўйхат!$D:$D,$C631)</f>
        <v/>
      </c>
      <c r="AY631" s="35">
        <f>SUMIFS(рўйхат!BH:BH,рўйхат!$CX:$CX,$B$668,рўйхат!$D:$D,$C631)</f>
        <v/>
      </c>
      <c r="AZ631" s="36">
        <f>SUMIFS(рўйхат!BI:BI,рўйхат!$CX:$CX,$B$668,рўйхат!$D:$D,$C631)</f>
        <v/>
      </c>
      <c r="BA631" s="35">
        <f>SUMIFS(рўйхат!BJ:BJ,рўйхат!$CX:$CX,$B$668,рўйхат!$D:$D,$C631)</f>
        <v/>
      </c>
      <c r="BB631" s="36">
        <f>SUMIFS(рўйхат!BK:BK,рўйхат!$CX:$CX,$B$668,рўйхат!$D:$D,$C631)</f>
        <v/>
      </c>
      <c r="BC631" s="77">
        <f>IFERROR(AO631/E631,0)</f>
        <v/>
      </c>
      <c r="BD631" s="77">
        <f>IFERROR(AP631/F631,0)</f>
        <v/>
      </c>
      <c r="BE631" s="35">
        <f>SUMIFS(рўйхат!BL:BL,рўйхат!$CX:$CX,$B$668,рўйхат!$D:$D,$C631)</f>
        <v/>
      </c>
      <c r="BF631" s="36">
        <f>SUMIFS(рўйхат!BM:BM,рўйхат!$CX:$CX,$B$668,рўйхат!$D:$D,$C631)</f>
        <v/>
      </c>
      <c r="BG631" s="35">
        <f>SUMIFS(рўйхат!BN:BN,рўйхат!$CX:$CX,$B$668,рўйхат!$D:$D,$C631)</f>
        <v/>
      </c>
      <c r="BH631" s="36">
        <f>SUMIFS(рўйхат!BO:BO,рўйхат!$CX:$CX,$B$668,рўйхат!$D:$D,$C631)</f>
        <v/>
      </c>
      <c r="BI631" s="35">
        <f>SUMIFS(рўйхат!BP:BP,рўйхат!$CX:$CX,$B$668,рўйхат!$D:$D,$C631)</f>
        <v/>
      </c>
      <c r="BJ631" s="36">
        <f>SUMIFS(рўйхат!BQ:BQ,рўйхат!$CX:$CX,$B$668,рўйхат!$D:$D,$C631)</f>
        <v/>
      </c>
      <c r="BK631" s="35">
        <f>SUMIFS(рўйхат!BR:BR,рўйхат!$CX:$CX,$B$668,рўйхат!$D:$D,$C631)</f>
        <v/>
      </c>
      <c r="BL631" s="36">
        <f>SUMIFS(рўйхат!BS:BS,рўйхат!$CX:$CX,$B$668,рўйхат!$D:$D,$C631)</f>
        <v/>
      </c>
      <c r="BM631" s="35">
        <f>SUMIFS(рўйхат!BT:BT,рўйхат!$CX:$CX,$B$668,рўйхат!$D:$D,$C631)</f>
        <v/>
      </c>
      <c r="BN631" s="36">
        <f>SUMIFS(рўйхат!BU:BU,рўйхат!$CX:$CX,$B$668,рўйхат!$D:$D,$C631)</f>
        <v/>
      </c>
      <c r="BO631" s="35">
        <f>SUMIFS(рўйхат!BX:BX,рўйхат!$CX:$CX,$B$668,рўйхат!$D:$D,$C631)</f>
        <v/>
      </c>
      <c r="BP631" s="36">
        <f>SUMIFS(рўйхат!BY:BY,рўйхат!$CX:$CX,$B$668,рўйхат!$D:$D,$C631)</f>
        <v/>
      </c>
      <c r="BQ631" s="35">
        <f>SUMIFS(рўйхат!BZ:BZ,рўйхат!$CX:$CX,$B$668,рўйхат!$D:$D,$C631)</f>
        <v/>
      </c>
      <c r="BR631" s="36">
        <f>SUMIFS(рўйхат!CA:CA,рўйхат!$CX:$CX,$B$668,рўйхат!$D:$D,$C631)</f>
        <v/>
      </c>
      <c r="BS631" s="35">
        <f>SUMIFS(рўйхат!CB:CB,рўйхат!$CX:$CX,$B$668,рўйхат!$D:$D,$C631)</f>
        <v/>
      </c>
      <c r="BT631" s="36">
        <f>SUMIFS(рўйхат!CC:CC,рўйхат!$CX:$CX,$B$668,рўйхат!$D:$D,$C631)</f>
        <v/>
      </c>
      <c r="BU631" s="35">
        <f>SUMIFS(рўйхат!CD:CD,рўйхат!$CX:$CX,$B$668,рўйхат!$D:$D,$C631)</f>
        <v/>
      </c>
      <c r="BV631" s="36">
        <f>SUMIFS(рўйхат!CE:CE,рўйхат!$CX:$CX,$B$668,рўйхат!$D:$D,$C631)</f>
        <v/>
      </c>
      <c r="BW631" s="35">
        <f>SUMIFS(рўйхат!CH:CH,рўйхат!$CX:$CX,$B$668,рўйхат!$D:$D,$C631)</f>
        <v/>
      </c>
      <c r="BX631" s="36">
        <f>SUMIFS(рўйхат!CI:CI,рўйхат!$CX:$CX,$B$668,рўйхат!$D:$D,$C631)</f>
        <v/>
      </c>
      <c r="BY631" s="35">
        <f>SUMIFS(рўйхат!CJ:CJ,рўйхат!$CX:$CX,$B$668,рўйхат!$D:$D,$C631)</f>
        <v/>
      </c>
      <c r="BZ631" s="36">
        <f>SUMIFS(рўйхат!CK:CK,рўйхат!$CX:$CX,$B$668,рўйхат!$D:$D,$C631)</f>
        <v/>
      </c>
      <c r="CA631" s="35">
        <f>SUMIFS(рўйхат!CL:CL,рўйхат!$CX:$CX,$B$668,рўйхат!$D:$D,$C631)</f>
        <v/>
      </c>
      <c r="CB631" s="36">
        <f>SUMIFS(рўйхат!CM:CM,рўйхат!$CX:$CX,$B$668,рўйхат!$D:$D,$C631)</f>
        <v/>
      </c>
      <c r="CC631" s="35">
        <f>SUMIFS(рўйхат!CN:CN,рўйхат!$CX:$CX,$B$668,рўйхат!$D:$D,$C631)</f>
        <v/>
      </c>
      <c r="CD631" s="36">
        <f>SUMIFS(рўйхат!CO:CO,рўйхат!$CX:$CX,$B$668,рўйхат!$D:$D,$C631)</f>
        <v/>
      </c>
      <c r="CE631" s="77">
        <f>IFERROR(BE631/(Q631+BE631),0)</f>
        <v/>
      </c>
      <c r="CF631" s="78">
        <f>IFERROR(BF631/(R631+BF631),0)</f>
        <v/>
      </c>
    </row>
    <row r="632" hidden="1" outlineLevel="1" ht="30" customFormat="1" customHeight="1" s="8">
      <c r="A632" s="39" t="n"/>
      <c r="B632" s="50" t="n">
        <v>30</v>
      </c>
      <c r="C632" s="131" t="inlineStr">
        <is>
          <t>Мансабдор шахсларга боғлиқ етказиб берувчилар билан тузилган шартномалар</t>
        </is>
      </c>
      <c r="D632" s="16" t="n"/>
      <c r="E632" s="35">
        <f>SUMIFS(рўйхат!F:F,рўйхат!$CX:$CX,$B$668,рўйхат!$D:$D,$C632)</f>
        <v/>
      </c>
      <c r="F632" s="36">
        <f>SUMIFS(рўйхат!G:G,рўйхат!$CX:$CX,$B$668,рўйхат!$D:$D,$C632)</f>
        <v/>
      </c>
      <c r="G632" s="35">
        <f>SUMIFS(рўйхат!H:H,рўйхат!$CX:$CX,$B$668,рўйхат!$D:$D,$C632)</f>
        <v/>
      </c>
      <c r="H632" s="36">
        <f>SUMIFS(рўйхат!I:I,рўйхат!$CX:$CX,$B$668,рўйхат!$D:$D,$C632)</f>
        <v/>
      </c>
      <c r="I632" s="35">
        <f>SUMIFS(рўйхат!J:J,рўйхат!$CX:$CX,$B$668,рўйхат!$D:$D,$C632)</f>
        <v/>
      </c>
      <c r="J632" s="36">
        <f>SUMIFS(рўйхат!K:K,рўйхат!$CX:$CX,$B$668,рўйхат!$D:$D,$C632)</f>
        <v/>
      </c>
      <c r="K632" s="35">
        <f>SUMIFS(рўйхат!L:L,рўйхат!$CX:$CX,$B$668,рўйхат!$D:$D,$C632)</f>
        <v/>
      </c>
      <c r="L632" s="36">
        <f>SUMIFS(рўйхат!M:M,рўйхат!$CX:$CX,$B$668,рўйхат!$D:$D,$C632)</f>
        <v/>
      </c>
      <c r="M632" s="35">
        <f>SUMIFS(рўйхат!N:N,рўйхат!$CX:$CX,$B$668,рўйхат!$D:$D,$C632)</f>
        <v/>
      </c>
      <c r="N632" s="36">
        <f>SUMIFS(рўйхат!O:O,рўйхат!$CX:$CX,$B$668,рўйхат!$D:$D,$C632)</f>
        <v/>
      </c>
      <c r="O632" s="34">
        <f>IFERROR(M632/E632,0)</f>
        <v/>
      </c>
      <c r="P632" s="34">
        <f>IFERROR(N632/F632,0)</f>
        <v/>
      </c>
      <c r="Q632" s="35">
        <f>SUMIFS(рўйхат!P:P,рўйхат!$CX:$CX,$B$668,рўйхат!$D:$D,$C632)</f>
        <v/>
      </c>
      <c r="R632" s="36">
        <f>SUMIFS(рўйхат!Q:Q,рўйхат!$CX:$CX,$B$668,рўйхат!$D:$D,$C632)</f>
        <v/>
      </c>
      <c r="S632" s="35">
        <f>SUMIFS(рўйхат!R:R,рўйхат!$CX:$CX,$B$668,рўйхат!$D:$D,$C632)</f>
        <v/>
      </c>
      <c r="T632" s="36">
        <f>SUMIFS(рўйхат!S:S,рўйхат!$CX:$CX,$B$668,рўйхат!$D:$D,$C632)</f>
        <v/>
      </c>
      <c r="U632" s="35">
        <f>SUMIFS(рўйхат!T:T,рўйхат!$CX:$CX,$B$668,рўйхат!$D:$D,$C632)</f>
        <v/>
      </c>
      <c r="V632" s="36">
        <f>SUMIFS(рўйхат!U:U,рўйхат!$CX:$CX,$B$668,рўйхат!$D:$D,$C632)</f>
        <v/>
      </c>
      <c r="W632" s="35">
        <f>SUMIFS(рўйхат!V:V,рўйхат!$CX:$CX,$B$668,рўйхат!$D:$D,$C632)</f>
        <v/>
      </c>
      <c r="X632" s="36">
        <f>SUMIFS(рўйхат!W:W,рўйхат!$CX:$CX,$B$668,рўйхат!$D:$D,$C632)</f>
        <v/>
      </c>
      <c r="Y632" s="35">
        <f>SUMIFS(рўйхат!X:X,рўйхат!$CX:$CX,$B$668,рўйхат!$D:$D,$C632)</f>
        <v/>
      </c>
      <c r="Z632" s="36">
        <f>SUMIFS(рўйхат!Y:Y,рўйхат!$CX:$CX,$B$668,рўйхат!$D:$D,$C632)</f>
        <v/>
      </c>
      <c r="AA632" s="35">
        <f>SUMIFS(рўйхат!Z:Z,рўйхат!$CX:$CX,$B$668,рўйхат!$D:$D,$C632)</f>
        <v/>
      </c>
      <c r="AB632" s="36">
        <f>SUMIFS(рўйхат!AA:AA,рўйхат!$CX:$CX,$B$668,рўйхат!$D:$D,$C632)</f>
        <v/>
      </c>
      <c r="AC632" s="35">
        <f>SUMIFS(рўйхат!AB:AB,рўйхат!$CX:$CX,$B$668,рўйхат!$D:$D,$C632)</f>
        <v/>
      </c>
      <c r="AD632" s="36">
        <f>SUMIFS(рўйхат!AC:AC,рўйхат!$CX:$CX,$B$668,рўйхат!$D:$D,$C632)</f>
        <v/>
      </c>
      <c r="AE632" s="35">
        <f>SUMIFS(рўйхат!AD:AD,рўйхат!$CX:$CX,$B$668,рўйхат!$D:$D,$C632)</f>
        <v/>
      </c>
      <c r="AF632" s="36">
        <f>SUMIFS(рўйхат!AE:AE,рўйхат!$CX:$CX,$B$668,рўйхат!$D:$D,$C632)</f>
        <v/>
      </c>
      <c r="AG632" s="35">
        <f>SUMIFS(рўйхат!AH:AH,рўйхат!$CX:$CX,$B$668,рўйхат!$D:$D,$C632)</f>
        <v/>
      </c>
      <c r="AH632" s="36">
        <f>SUMIFS(рўйхат!AI:AI,рўйхат!$CX:$CX,$B$668,рўйхат!$D:$D,$C632)</f>
        <v/>
      </c>
      <c r="AI632" s="35">
        <f>SUMIFS(рўйхат!AJ:AJ,рўйхат!$CX:$CX,$B$668,рўйхат!$D:$D,$C632)</f>
        <v/>
      </c>
      <c r="AJ632" s="36">
        <f>SUMIFS(рўйхат!AK:AK,рўйхат!$CX:$CX,$B$668,рўйхат!$D:$D,$C632)</f>
        <v/>
      </c>
      <c r="AK632" s="35">
        <f>SUMIFS(рўйхат!AL:AL,рўйхат!$CX:$CX,$B$668,рўйхат!$D:$D,$C632)</f>
        <v/>
      </c>
      <c r="AL632" s="36">
        <f>SUMIFS(рўйхат!AM:AM,рўйхат!$CX:$CX,$B$668,рўйхат!$D:$D,$C632)</f>
        <v/>
      </c>
      <c r="AM632" s="77">
        <f>IFERROR(Q632/E632,0)</f>
        <v/>
      </c>
      <c r="AN632" s="77">
        <f>IFERROR(R632/F632,0)</f>
        <v/>
      </c>
      <c r="AO632" s="35">
        <f>SUMIFS(рўйхат!AX:AX,рўйхат!$CX:$CX,$B$668,рўйхат!$D:$D,$C632)</f>
        <v/>
      </c>
      <c r="AP632" s="36">
        <f>SUMIFS(рўйхат!AY:AY,рўйхат!$CX:$CX,$B$668,рўйхат!$D:$D,$C632)</f>
        <v/>
      </c>
      <c r="AQ632" s="35">
        <f>SUMIFS(рўйхат!AZ:AZ,рўйхат!$CX:$CX,$B$668,рўйхат!$D:$D,$C632)</f>
        <v/>
      </c>
      <c r="AR632" s="36">
        <f>SUMIFS(рўйхат!BA:BA,рўйхат!$CX:$CX,$B$668,рўйхат!$D:$D,$C632)</f>
        <v/>
      </c>
      <c r="AS632" s="35">
        <f>SUMIFS(рўйхат!BB:BB,рўйхат!$CX:$CX,$B$668,рўйхат!$D:$D,$C632)</f>
        <v/>
      </c>
      <c r="AT632" s="36">
        <f>SUMIFS(рўйхат!BC:BC,рўйхат!$CX:$CX,$B$668,рўйхат!$D:$D,$C632)</f>
        <v/>
      </c>
      <c r="AU632" s="35">
        <f>SUMIFS(рўйхат!BD:BD,рўйхат!$CX:$CX,$B$668,рўйхат!$D:$D,$C632)</f>
        <v/>
      </c>
      <c r="AV632" s="36">
        <f>SUMIFS(рўйхат!BE:BE,рўйхат!$CX:$CX,$B$668,рўйхат!$D:$D,$C632)</f>
        <v/>
      </c>
      <c r="AW632" s="35">
        <f>SUMIFS(рўйхат!BF:BF,рўйхат!$CX:$CX,$B$668,рўйхат!$D:$D,$C632)</f>
        <v/>
      </c>
      <c r="AX632" s="36">
        <f>SUMIFS(рўйхат!BG:BG,рўйхат!$CX:$CX,$B$668,рўйхат!$D:$D,$C632)</f>
        <v/>
      </c>
      <c r="AY632" s="35">
        <f>SUMIFS(рўйхат!BH:BH,рўйхат!$CX:$CX,$B$668,рўйхат!$D:$D,$C632)</f>
        <v/>
      </c>
      <c r="AZ632" s="36">
        <f>SUMIFS(рўйхат!BI:BI,рўйхат!$CX:$CX,$B$668,рўйхат!$D:$D,$C632)</f>
        <v/>
      </c>
      <c r="BA632" s="35">
        <f>SUMIFS(рўйхат!BJ:BJ,рўйхат!$CX:$CX,$B$668,рўйхат!$D:$D,$C632)</f>
        <v/>
      </c>
      <c r="BB632" s="36">
        <f>SUMIFS(рўйхат!BK:BK,рўйхат!$CX:$CX,$B$668,рўйхат!$D:$D,$C632)</f>
        <v/>
      </c>
      <c r="BC632" s="77">
        <f>IFERROR(AO632/E632,0)</f>
        <v/>
      </c>
      <c r="BD632" s="77">
        <f>IFERROR(AP632/F632,0)</f>
        <v/>
      </c>
      <c r="BE632" s="35">
        <f>SUMIFS(рўйхат!BL:BL,рўйхат!$CX:$CX,$B$668,рўйхат!$D:$D,$C632)</f>
        <v/>
      </c>
      <c r="BF632" s="36">
        <f>SUMIFS(рўйхат!BM:BM,рўйхат!$CX:$CX,$B$668,рўйхат!$D:$D,$C632)</f>
        <v/>
      </c>
      <c r="BG632" s="35">
        <f>SUMIFS(рўйхат!BN:BN,рўйхат!$CX:$CX,$B$668,рўйхат!$D:$D,$C632)</f>
        <v/>
      </c>
      <c r="BH632" s="36">
        <f>SUMIFS(рўйхат!BO:BO,рўйхат!$CX:$CX,$B$668,рўйхат!$D:$D,$C632)</f>
        <v/>
      </c>
      <c r="BI632" s="35">
        <f>SUMIFS(рўйхат!BP:BP,рўйхат!$CX:$CX,$B$668,рўйхат!$D:$D,$C632)</f>
        <v/>
      </c>
      <c r="BJ632" s="36">
        <f>SUMIFS(рўйхат!BQ:BQ,рўйхат!$CX:$CX,$B$668,рўйхат!$D:$D,$C632)</f>
        <v/>
      </c>
      <c r="BK632" s="35">
        <f>SUMIFS(рўйхат!BR:BR,рўйхат!$CX:$CX,$B$668,рўйхат!$D:$D,$C632)</f>
        <v/>
      </c>
      <c r="BL632" s="36">
        <f>SUMIFS(рўйхат!BS:BS,рўйхат!$CX:$CX,$B$668,рўйхат!$D:$D,$C632)</f>
        <v/>
      </c>
      <c r="BM632" s="35">
        <f>SUMIFS(рўйхат!BT:BT,рўйхат!$CX:$CX,$B$668,рўйхат!$D:$D,$C632)</f>
        <v/>
      </c>
      <c r="BN632" s="36">
        <f>SUMIFS(рўйхат!BU:BU,рўйхат!$CX:$CX,$B$668,рўйхат!$D:$D,$C632)</f>
        <v/>
      </c>
      <c r="BO632" s="35">
        <f>SUMIFS(рўйхат!BX:BX,рўйхат!$CX:$CX,$B$668,рўйхат!$D:$D,$C632)</f>
        <v/>
      </c>
      <c r="BP632" s="36">
        <f>SUMIFS(рўйхат!BY:BY,рўйхат!$CX:$CX,$B$668,рўйхат!$D:$D,$C632)</f>
        <v/>
      </c>
      <c r="BQ632" s="35">
        <f>SUMIFS(рўйхат!BZ:BZ,рўйхат!$CX:$CX,$B$668,рўйхат!$D:$D,$C632)</f>
        <v/>
      </c>
      <c r="BR632" s="36">
        <f>SUMIFS(рўйхат!CA:CA,рўйхат!$CX:$CX,$B$668,рўйхат!$D:$D,$C632)</f>
        <v/>
      </c>
      <c r="BS632" s="35">
        <f>SUMIFS(рўйхат!CB:CB,рўйхат!$CX:$CX,$B$668,рўйхат!$D:$D,$C632)</f>
        <v/>
      </c>
      <c r="BT632" s="36">
        <f>SUMIFS(рўйхат!CC:CC,рўйхат!$CX:$CX,$B$668,рўйхат!$D:$D,$C632)</f>
        <v/>
      </c>
      <c r="BU632" s="35">
        <f>SUMIFS(рўйхат!CD:CD,рўйхат!$CX:$CX,$B$668,рўйхат!$D:$D,$C632)</f>
        <v/>
      </c>
      <c r="BV632" s="36">
        <f>SUMIFS(рўйхат!CE:CE,рўйхат!$CX:$CX,$B$668,рўйхат!$D:$D,$C632)</f>
        <v/>
      </c>
      <c r="BW632" s="35">
        <f>SUMIFS(рўйхат!CH:CH,рўйхат!$CX:$CX,$B$668,рўйхат!$D:$D,$C632)</f>
        <v/>
      </c>
      <c r="BX632" s="36">
        <f>SUMIFS(рўйхат!CI:CI,рўйхат!$CX:$CX,$B$668,рўйхат!$D:$D,$C632)</f>
        <v/>
      </c>
      <c r="BY632" s="35">
        <f>SUMIFS(рўйхат!CJ:CJ,рўйхат!$CX:$CX,$B$668,рўйхат!$D:$D,$C632)</f>
        <v/>
      </c>
      <c r="BZ632" s="36">
        <f>SUMIFS(рўйхат!CK:CK,рўйхат!$CX:$CX,$B$668,рўйхат!$D:$D,$C632)</f>
        <v/>
      </c>
      <c r="CA632" s="35">
        <f>SUMIFS(рўйхат!CL:CL,рўйхат!$CX:$CX,$B$668,рўйхат!$D:$D,$C632)</f>
        <v/>
      </c>
      <c r="CB632" s="36">
        <f>SUMIFS(рўйхат!CM:CM,рўйхат!$CX:$CX,$B$668,рўйхат!$D:$D,$C632)</f>
        <v/>
      </c>
      <c r="CC632" s="35">
        <f>SUMIFS(рўйхат!CN:CN,рўйхат!$CX:$CX,$B$668,рўйхат!$D:$D,$C632)</f>
        <v/>
      </c>
      <c r="CD632" s="36">
        <f>SUMIFS(рўйхат!CO:CO,рўйхат!$CX:$CX,$B$668,рўйхат!$D:$D,$C632)</f>
        <v/>
      </c>
      <c r="CE632" s="77">
        <f>IFERROR(BE632/(Q632+BE632),0)</f>
        <v/>
      </c>
      <c r="CF632" s="78">
        <f>IFERROR(BF632/(R632+BF632),0)</f>
        <v/>
      </c>
    </row>
    <row r="633" hidden="1" outlineLevel="1" ht="30" customFormat="1" customHeight="1" s="8">
      <c r="A633" s="39" t="n"/>
      <c r="B633" s="50" t="n">
        <v>31</v>
      </c>
      <c r="C633" s="131" t="inlineStr">
        <is>
          <t>Мансабдор шахсларга боғлиқ етказиб берувчилар билан тузилган шартномалар (COOPERATION)</t>
        </is>
      </c>
      <c r="D633" s="16" t="n"/>
      <c r="E633" s="35">
        <f>SUMIFS(рўйхат!F:F,рўйхат!$CX:$CX,$B$668,рўйхат!$D:$D,$C633)</f>
        <v/>
      </c>
      <c r="F633" s="36">
        <f>SUMIFS(рўйхат!G:G,рўйхат!$CX:$CX,$B$668,рўйхат!$D:$D,$C633)</f>
        <v/>
      </c>
      <c r="G633" s="35">
        <f>SUMIFS(рўйхат!H:H,рўйхат!$CX:$CX,$B$668,рўйхат!$D:$D,$C633)</f>
        <v/>
      </c>
      <c r="H633" s="36">
        <f>SUMIFS(рўйхат!I:I,рўйхат!$CX:$CX,$B$668,рўйхат!$D:$D,$C633)</f>
        <v/>
      </c>
      <c r="I633" s="35">
        <f>SUMIFS(рўйхат!J:J,рўйхат!$CX:$CX,$B$668,рўйхат!$D:$D,$C633)</f>
        <v/>
      </c>
      <c r="J633" s="36">
        <f>SUMIFS(рўйхат!K:K,рўйхат!$CX:$CX,$B$668,рўйхат!$D:$D,$C633)</f>
        <v/>
      </c>
      <c r="K633" s="35">
        <f>SUMIFS(рўйхат!L:L,рўйхат!$CX:$CX,$B$668,рўйхат!$D:$D,$C633)</f>
        <v/>
      </c>
      <c r="L633" s="36">
        <f>SUMIFS(рўйхат!M:M,рўйхат!$CX:$CX,$B$668,рўйхат!$D:$D,$C633)</f>
        <v/>
      </c>
      <c r="M633" s="35">
        <f>SUMIFS(рўйхат!N:N,рўйхат!$CX:$CX,$B$668,рўйхат!$D:$D,$C633)</f>
        <v/>
      </c>
      <c r="N633" s="36">
        <f>SUMIFS(рўйхат!O:O,рўйхат!$CX:$CX,$B$668,рўйхат!$D:$D,$C633)</f>
        <v/>
      </c>
      <c r="O633" s="34">
        <f>IFERROR(M633/E633,0)</f>
        <v/>
      </c>
      <c r="P633" s="34">
        <f>IFERROR(N633/F633,0)</f>
        <v/>
      </c>
      <c r="Q633" s="35">
        <f>SUMIFS(рўйхат!P:P,рўйхат!$CX:$CX,$B$668,рўйхат!$D:$D,$C633)</f>
        <v/>
      </c>
      <c r="R633" s="36">
        <f>SUMIFS(рўйхат!Q:Q,рўйхат!$CX:$CX,$B$668,рўйхат!$D:$D,$C633)</f>
        <v/>
      </c>
      <c r="S633" s="35">
        <f>SUMIFS(рўйхат!R:R,рўйхат!$CX:$CX,$B$668,рўйхат!$D:$D,$C633)</f>
        <v/>
      </c>
      <c r="T633" s="36">
        <f>SUMIFS(рўйхат!S:S,рўйхат!$CX:$CX,$B$668,рўйхат!$D:$D,$C633)</f>
        <v/>
      </c>
      <c r="U633" s="35">
        <f>SUMIFS(рўйхат!T:T,рўйхат!$CX:$CX,$B$668,рўйхат!$D:$D,$C633)</f>
        <v/>
      </c>
      <c r="V633" s="36">
        <f>SUMIFS(рўйхат!U:U,рўйхат!$CX:$CX,$B$668,рўйхат!$D:$D,$C633)</f>
        <v/>
      </c>
      <c r="W633" s="35">
        <f>SUMIFS(рўйхат!V:V,рўйхат!$CX:$CX,$B$668,рўйхат!$D:$D,$C633)</f>
        <v/>
      </c>
      <c r="X633" s="36">
        <f>SUMIFS(рўйхат!W:W,рўйхат!$CX:$CX,$B$668,рўйхат!$D:$D,$C633)</f>
        <v/>
      </c>
      <c r="Y633" s="35">
        <f>SUMIFS(рўйхат!X:X,рўйхат!$CX:$CX,$B$668,рўйхат!$D:$D,$C633)</f>
        <v/>
      </c>
      <c r="Z633" s="36">
        <f>SUMIFS(рўйхат!Y:Y,рўйхат!$CX:$CX,$B$668,рўйхат!$D:$D,$C633)</f>
        <v/>
      </c>
      <c r="AA633" s="35">
        <f>SUMIFS(рўйхат!Z:Z,рўйхат!$CX:$CX,$B$668,рўйхат!$D:$D,$C633)</f>
        <v/>
      </c>
      <c r="AB633" s="36">
        <f>SUMIFS(рўйхат!AA:AA,рўйхат!$CX:$CX,$B$668,рўйхат!$D:$D,$C633)</f>
        <v/>
      </c>
      <c r="AC633" s="35">
        <f>SUMIFS(рўйхат!AB:AB,рўйхат!$CX:$CX,$B$668,рўйхат!$D:$D,$C633)</f>
        <v/>
      </c>
      <c r="AD633" s="36">
        <f>SUMIFS(рўйхат!AC:AC,рўйхат!$CX:$CX,$B$668,рўйхат!$D:$D,$C633)</f>
        <v/>
      </c>
      <c r="AE633" s="35">
        <f>SUMIFS(рўйхат!AD:AD,рўйхат!$CX:$CX,$B$668,рўйхат!$D:$D,$C633)</f>
        <v/>
      </c>
      <c r="AF633" s="36">
        <f>SUMIFS(рўйхат!AE:AE,рўйхат!$CX:$CX,$B$668,рўйхат!$D:$D,$C633)</f>
        <v/>
      </c>
      <c r="AG633" s="35">
        <f>SUMIFS(рўйхат!AH:AH,рўйхат!$CX:$CX,$B$668,рўйхат!$D:$D,$C633)</f>
        <v/>
      </c>
      <c r="AH633" s="36">
        <f>SUMIFS(рўйхат!AI:AI,рўйхат!$CX:$CX,$B$668,рўйхат!$D:$D,$C633)</f>
        <v/>
      </c>
      <c r="AI633" s="35">
        <f>SUMIFS(рўйхат!AJ:AJ,рўйхат!$CX:$CX,$B$668,рўйхат!$D:$D,$C633)</f>
        <v/>
      </c>
      <c r="AJ633" s="36">
        <f>SUMIFS(рўйхат!AK:AK,рўйхат!$CX:$CX,$B$668,рўйхат!$D:$D,$C633)</f>
        <v/>
      </c>
      <c r="AK633" s="35">
        <f>SUMIFS(рўйхат!AL:AL,рўйхат!$CX:$CX,$B$668,рўйхат!$D:$D,$C633)</f>
        <v/>
      </c>
      <c r="AL633" s="36">
        <f>SUMIFS(рўйхат!AM:AM,рўйхат!$CX:$CX,$B$668,рўйхат!$D:$D,$C633)</f>
        <v/>
      </c>
      <c r="AM633" s="77">
        <f>IFERROR(Q633/E633,0)</f>
        <v/>
      </c>
      <c r="AN633" s="77">
        <f>IFERROR(R633/F633,0)</f>
        <v/>
      </c>
      <c r="AO633" s="35">
        <f>SUMIFS(рўйхат!AX:AX,рўйхат!$CX:$CX,$B$668,рўйхат!$D:$D,$C633)</f>
        <v/>
      </c>
      <c r="AP633" s="36">
        <f>SUMIFS(рўйхат!AY:AY,рўйхат!$CX:$CX,$B$668,рўйхат!$D:$D,$C633)</f>
        <v/>
      </c>
      <c r="AQ633" s="35">
        <f>SUMIFS(рўйхат!AZ:AZ,рўйхат!$CX:$CX,$B$668,рўйхат!$D:$D,$C633)</f>
        <v/>
      </c>
      <c r="AR633" s="36">
        <f>SUMIFS(рўйхат!BA:BA,рўйхат!$CX:$CX,$B$668,рўйхат!$D:$D,$C633)</f>
        <v/>
      </c>
      <c r="AS633" s="35">
        <f>SUMIFS(рўйхат!BB:BB,рўйхат!$CX:$CX,$B$668,рўйхат!$D:$D,$C633)</f>
        <v/>
      </c>
      <c r="AT633" s="36">
        <f>SUMIFS(рўйхат!BC:BC,рўйхат!$CX:$CX,$B$668,рўйхат!$D:$D,$C633)</f>
        <v/>
      </c>
      <c r="AU633" s="35">
        <f>SUMIFS(рўйхат!BD:BD,рўйхат!$CX:$CX,$B$668,рўйхат!$D:$D,$C633)</f>
        <v/>
      </c>
      <c r="AV633" s="36">
        <f>SUMIFS(рўйхат!BE:BE,рўйхат!$CX:$CX,$B$668,рўйхат!$D:$D,$C633)</f>
        <v/>
      </c>
      <c r="AW633" s="35">
        <f>SUMIFS(рўйхат!BF:BF,рўйхат!$CX:$CX,$B$668,рўйхат!$D:$D,$C633)</f>
        <v/>
      </c>
      <c r="AX633" s="36">
        <f>SUMIFS(рўйхат!BG:BG,рўйхат!$CX:$CX,$B$668,рўйхат!$D:$D,$C633)</f>
        <v/>
      </c>
      <c r="AY633" s="35">
        <f>SUMIFS(рўйхат!BH:BH,рўйхат!$CX:$CX,$B$668,рўйхат!$D:$D,$C633)</f>
        <v/>
      </c>
      <c r="AZ633" s="36">
        <f>SUMIFS(рўйхат!BI:BI,рўйхат!$CX:$CX,$B$668,рўйхат!$D:$D,$C633)</f>
        <v/>
      </c>
      <c r="BA633" s="35">
        <f>SUMIFS(рўйхат!BJ:BJ,рўйхат!$CX:$CX,$B$668,рўйхат!$D:$D,$C633)</f>
        <v/>
      </c>
      <c r="BB633" s="36">
        <f>SUMIFS(рўйхат!BK:BK,рўйхат!$CX:$CX,$B$668,рўйхат!$D:$D,$C633)</f>
        <v/>
      </c>
      <c r="BC633" s="77">
        <f>IFERROR(AO633/E633,0)</f>
        <v/>
      </c>
      <c r="BD633" s="77">
        <f>IFERROR(AP633/F633,0)</f>
        <v/>
      </c>
      <c r="BE633" s="35">
        <f>SUMIFS(рўйхат!BL:BL,рўйхат!$CX:$CX,$B$668,рўйхат!$D:$D,$C633)</f>
        <v/>
      </c>
      <c r="BF633" s="36">
        <f>SUMIFS(рўйхат!BM:BM,рўйхат!$CX:$CX,$B$668,рўйхат!$D:$D,$C633)</f>
        <v/>
      </c>
      <c r="BG633" s="35">
        <f>SUMIFS(рўйхат!BN:BN,рўйхат!$CX:$CX,$B$668,рўйхат!$D:$D,$C633)</f>
        <v/>
      </c>
      <c r="BH633" s="36">
        <f>SUMIFS(рўйхат!BO:BO,рўйхат!$CX:$CX,$B$668,рўйхат!$D:$D,$C633)</f>
        <v/>
      </c>
      <c r="BI633" s="35">
        <f>SUMIFS(рўйхат!BP:BP,рўйхат!$CX:$CX,$B$668,рўйхат!$D:$D,$C633)</f>
        <v/>
      </c>
      <c r="BJ633" s="36">
        <f>SUMIFS(рўйхат!BQ:BQ,рўйхат!$CX:$CX,$B$668,рўйхат!$D:$D,$C633)</f>
        <v/>
      </c>
      <c r="BK633" s="35">
        <f>SUMIFS(рўйхат!BR:BR,рўйхат!$CX:$CX,$B$668,рўйхат!$D:$D,$C633)</f>
        <v/>
      </c>
      <c r="BL633" s="36">
        <f>SUMIFS(рўйхат!BS:BS,рўйхат!$CX:$CX,$B$668,рўйхат!$D:$D,$C633)</f>
        <v/>
      </c>
      <c r="BM633" s="35">
        <f>SUMIFS(рўйхат!BT:BT,рўйхат!$CX:$CX,$B$668,рўйхат!$D:$D,$C633)</f>
        <v/>
      </c>
      <c r="BN633" s="36">
        <f>SUMIFS(рўйхат!BU:BU,рўйхат!$CX:$CX,$B$668,рўйхат!$D:$D,$C633)</f>
        <v/>
      </c>
      <c r="BO633" s="35">
        <f>SUMIFS(рўйхат!BX:BX,рўйхат!$CX:$CX,$B$668,рўйхат!$D:$D,$C633)</f>
        <v/>
      </c>
      <c r="BP633" s="36">
        <f>SUMIFS(рўйхат!BY:BY,рўйхат!$CX:$CX,$B$668,рўйхат!$D:$D,$C633)</f>
        <v/>
      </c>
      <c r="BQ633" s="35">
        <f>SUMIFS(рўйхат!BZ:BZ,рўйхат!$CX:$CX,$B$668,рўйхат!$D:$D,$C633)</f>
        <v/>
      </c>
      <c r="BR633" s="36">
        <f>SUMIFS(рўйхат!CA:CA,рўйхат!$CX:$CX,$B$668,рўйхат!$D:$D,$C633)</f>
        <v/>
      </c>
      <c r="BS633" s="35">
        <f>SUMIFS(рўйхат!CB:CB,рўйхат!$CX:$CX,$B$668,рўйхат!$D:$D,$C633)</f>
        <v/>
      </c>
      <c r="BT633" s="36">
        <f>SUMIFS(рўйхат!CC:CC,рўйхат!$CX:$CX,$B$668,рўйхат!$D:$D,$C633)</f>
        <v/>
      </c>
      <c r="BU633" s="35">
        <f>SUMIFS(рўйхат!CD:CD,рўйхат!$CX:$CX,$B$668,рўйхат!$D:$D,$C633)</f>
        <v/>
      </c>
      <c r="BV633" s="36">
        <f>SUMIFS(рўйхат!CE:CE,рўйхат!$CX:$CX,$B$668,рўйхат!$D:$D,$C633)</f>
        <v/>
      </c>
      <c r="BW633" s="35">
        <f>SUMIFS(рўйхат!CH:CH,рўйхат!$CX:$CX,$B$668,рўйхат!$D:$D,$C633)</f>
        <v/>
      </c>
      <c r="BX633" s="36">
        <f>SUMIFS(рўйхат!CI:CI,рўйхат!$CX:$CX,$B$668,рўйхат!$D:$D,$C633)</f>
        <v/>
      </c>
      <c r="BY633" s="35">
        <f>SUMIFS(рўйхат!CJ:CJ,рўйхат!$CX:$CX,$B$668,рўйхат!$D:$D,$C633)</f>
        <v/>
      </c>
      <c r="BZ633" s="36">
        <f>SUMIFS(рўйхат!CK:CK,рўйхат!$CX:$CX,$B$668,рўйхат!$D:$D,$C633)</f>
        <v/>
      </c>
      <c r="CA633" s="35">
        <f>SUMIFS(рўйхат!CL:CL,рўйхат!$CX:$CX,$B$668,рўйхат!$D:$D,$C633)</f>
        <v/>
      </c>
      <c r="CB633" s="36">
        <f>SUMIFS(рўйхат!CM:CM,рўйхат!$CX:$CX,$B$668,рўйхат!$D:$D,$C633)</f>
        <v/>
      </c>
      <c r="CC633" s="35">
        <f>SUMIFS(рўйхат!CN:CN,рўйхат!$CX:$CX,$B$668,рўйхат!$D:$D,$C633)</f>
        <v/>
      </c>
      <c r="CD633" s="36">
        <f>SUMIFS(рўйхат!CO:CO,рўйхат!$CX:$CX,$B$668,рўйхат!$D:$D,$C633)</f>
        <v/>
      </c>
      <c r="CE633" s="77">
        <f>IFERROR(BE633/(Q633+BE633),0)</f>
        <v/>
      </c>
      <c r="CF633" s="78">
        <f>IFERROR(BF633/(R633+BF633),0)</f>
        <v/>
      </c>
    </row>
    <row r="634" hidden="1" outlineLevel="1" ht="30" customFormat="1" customHeight="1" s="8">
      <c r="A634" s="39" t="n"/>
      <c r="B634" s="50" t="n">
        <v>32</v>
      </c>
      <c r="C634" s="131" t="inlineStr">
        <is>
          <t>Мансабдор шахсларга боғлиқ етказиб берувчилар билан тузилган шартномалар (UZEX)</t>
        </is>
      </c>
      <c r="D634" s="51" t="n"/>
      <c r="E634" s="35">
        <f>SUMIFS(рўйхат!F:F,рўйхат!$CX:$CX,$B$668,рўйхат!$D:$D,$C634)</f>
        <v/>
      </c>
      <c r="F634" s="36">
        <f>SUMIFS(рўйхат!G:G,рўйхат!$CX:$CX,$B$668,рўйхат!$D:$D,$C634)</f>
        <v/>
      </c>
      <c r="G634" s="35">
        <f>SUMIFS(рўйхат!H:H,рўйхат!$CX:$CX,$B$668,рўйхат!$D:$D,$C634)</f>
        <v/>
      </c>
      <c r="H634" s="36">
        <f>SUMIFS(рўйхат!I:I,рўйхат!$CX:$CX,$B$668,рўйхат!$D:$D,$C634)</f>
        <v/>
      </c>
      <c r="I634" s="35">
        <f>SUMIFS(рўйхат!J:J,рўйхат!$CX:$CX,$B$668,рўйхат!$D:$D,$C634)</f>
        <v/>
      </c>
      <c r="J634" s="36">
        <f>SUMIFS(рўйхат!K:K,рўйхат!$CX:$CX,$B$668,рўйхат!$D:$D,$C634)</f>
        <v/>
      </c>
      <c r="K634" s="35">
        <f>SUMIFS(рўйхат!L:L,рўйхат!$CX:$CX,$B$668,рўйхат!$D:$D,$C634)</f>
        <v/>
      </c>
      <c r="L634" s="36">
        <f>SUMIFS(рўйхат!M:M,рўйхат!$CX:$CX,$B$668,рўйхат!$D:$D,$C634)</f>
        <v/>
      </c>
      <c r="M634" s="35">
        <f>SUMIFS(рўйхат!N:N,рўйхат!$CX:$CX,$B$668,рўйхат!$D:$D,$C634)</f>
        <v/>
      </c>
      <c r="N634" s="36">
        <f>SUMIFS(рўйхат!O:O,рўйхат!$CX:$CX,$B$668,рўйхат!$D:$D,$C634)</f>
        <v/>
      </c>
      <c r="O634" s="34">
        <f>IFERROR(M634/E634,0)</f>
        <v/>
      </c>
      <c r="P634" s="34">
        <f>IFERROR(N634/F634,0)</f>
        <v/>
      </c>
      <c r="Q634" s="35">
        <f>SUMIFS(рўйхат!P:P,рўйхат!$CX:$CX,$B$668,рўйхат!$D:$D,$C634)</f>
        <v/>
      </c>
      <c r="R634" s="36">
        <f>SUMIFS(рўйхат!Q:Q,рўйхат!$CX:$CX,$B$668,рўйхат!$D:$D,$C634)</f>
        <v/>
      </c>
      <c r="S634" s="35">
        <f>SUMIFS(рўйхат!R:R,рўйхат!$CX:$CX,$B$668,рўйхат!$D:$D,$C634)</f>
        <v/>
      </c>
      <c r="T634" s="36">
        <f>SUMIFS(рўйхат!S:S,рўйхат!$CX:$CX,$B$668,рўйхат!$D:$D,$C634)</f>
        <v/>
      </c>
      <c r="U634" s="35">
        <f>SUMIFS(рўйхат!T:T,рўйхат!$CX:$CX,$B$668,рўйхат!$D:$D,$C634)</f>
        <v/>
      </c>
      <c r="V634" s="36">
        <f>SUMIFS(рўйхат!U:U,рўйхат!$CX:$CX,$B$668,рўйхат!$D:$D,$C634)</f>
        <v/>
      </c>
      <c r="W634" s="35">
        <f>SUMIFS(рўйхат!V:V,рўйхат!$CX:$CX,$B$668,рўйхат!$D:$D,$C634)</f>
        <v/>
      </c>
      <c r="X634" s="36">
        <f>SUMIFS(рўйхат!W:W,рўйхат!$CX:$CX,$B$668,рўйхат!$D:$D,$C634)</f>
        <v/>
      </c>
      <c r="Y634" s="35">
        <f>SUMIFS(рўйхат!X:X,рўйхат!$CX:$CX,$B$668,рўйхат!$D:$D,$C634)</f>
        <v/>
      </c>
      <c r="Z634" s="36">
        <f>SUMIFS(рўйхат!Y:Y,рўйхат!$CX:$CX,$B$668,рўйхат!$D:$D,$C634)</f>
        <v/>
      </c>
      <c r="AA634" s="35">
        <f>SUMIFS(рўйхат!Z:Z,рўйхат!$CX:$CX,$B$668,рўйхат!$D:$D,$C634)</f>
        <v/>
      </c>
      <c r="AB634" s="36">
        <f>SUMIFS(рўйхат!AA:AA,рўйхат!$CX:$CX,$B$668,рўйхат!$D:$D,$C634)</f>
        <v/>
      </c>
      <c r="AC634" s="35">
        <f>SUMIFS(рўйхат!AB:AB,рўйхат!$CX:$CX,$B$668,рўйхат!$D:$D,$C634)</f>
        <v/>
      </c>
      <c r="AD634" s="36">
        <f>SUMIFS(рўйхат!AC:AC,рўйхат!$CX:$CX,$B$668,рўйхат!$D:$D,$C634)</f>
        <v/>
      </c>
      <c r="AE634" s="35">
        <f>SUMIFS(рўйхат!AD:AD,рўйхат!$CX:$CX,$B$668,рўйхат!$D:$D,$C634)</f>
        <v/>
      </c>
      <c r="AF634" s="36">
        <f>SUMIFS(рўйхат!AE:AE,рўйхат!$CX:$CX,$B$668,рўйхат!$D:$D,$C634)</f>
        <v/>
      </c>
      <c r="AG634" s="35">
        <f>SUMIFS(рўйхат!AH:AH,рўйхат!$CX:$CX,$B$668,рўйхат!$D:$D,$C634)</f>
        <v/>
      </c>
      <c r="AH634" s="36">
        <f>SUMIFS(рўйхат!AI:AI,рўйхат!$CX:$CX,$B$668,рўйхат!$D:$D,$C634)</f>
        <v/>
      </c>
      <c r="AI634" s="35">
        <f>SUMIFS(рўйхат!AJ:AJ,рўйхат!$CX:$CX,$B$668,рўйхат!$D:$D,$C634)</f>
        <v/>
      </c>
      <c r="AJ634" s="36">
        <f>SUMIFS(рўйхат!AK:AK,рўйхат!$CX:$CX,$B$668,рўйхат!$D:$D,$C634)</f>
        <v/>
      </c>
      <c r="AK634" s="35">
        <f>SUMIFS(рўйхат!AL:AL,рўйхат!$CX:$CX,$B$668,рўйхат!$D:$D,$C634)</f>
        <v/>
      </c>
      <c r="AL634" s="36">
        <f>SUMIFS(рўйхат!AM:AM,рўйхат!$CX:$CX,$B$668,рўйхат!$D:$D,$C634)</f>
        <v/>
      </c>
      <c r="AM634" s="77">
        <f>IFERROR(Q634/E634,0)</f>
        <v/>
      </c>
      <c r="AN634" s="77">
        <f>IFERROR(R634/F634,0)</f>
        <v/>
      </c>
      <c r="AO634" s="35">
        <f>SUMIFS(рўйхат!AX:AX,рўйхат!$CX:$CX,$B$668,рўйхат!$D:$D,$C634)</f>
        <v/>
      </c>
      <c r="AP634" s="36">
        <f>SUMIFS(рўйхат!AY:AY,рўйхат!$CX:$CX,$B$668,рўйхат!$D:$D,$C634)</f>
        <v/>
      </c>
      <c r="AQ634" s="35">
        <f>SUMIFS(рўйхат!AZ:AZ,рўйхат!$CX:$CX,$B$668,рўйхат!$D:$D,$C634)</f>
        <v/>
      </c>
      <c r="AR634" s="36">
        <f>SUMIFS(рўйхат!BA:BA,рўйхат!$CX:$CX,$B$668,рўйхат!$D:$D,$C634)</f>
        <v/>
      </c>
      <c r="AS634" s="35">
        <f>SUMIFS(рўйхат!BB:BB,рўйхат!$CX:$CX,$B$668,рўйхат!$D:$D,$C634)</f>
        <v/>
      </c>
      <c r="AT634" s="36">
        <f>SUMIFS(рўйхат!BC:BC,рўйхат!$CX:$CX,$B$668,рўйхат!$D:$D,$C634)</f>
        <v/>
      </c>
      <c r="AU634" s="35">
        <f>SUMIFS(рўйхат!BD:BD,рўйхат!$CX:$CX,$B$668,рўйхат!$D:$D,$C634)</f>
        <v/>
      </c>
      <c r="AV634" s="36">
        <f>SUMIFS(рўйхат!BE:BE,рўйхат!$CX:$CX,$B$668,рўйхат!$D:$D,$C634)</f>
        <v/>
      </c>
      <c r="AW634" s="35">
        <f>SUMIFS(рўйхат!BF:BF,рўйхат!$CX:$CX,$B$668,рўйхат!$D:$D,$C634)</f>
        <v/>
      </c>
      <c r="AX634" s="36">
        <f>SUMIFS(рўйхат!BG:BG,рўйхат!$CX:$CX,$B$668,рўйхат!$D:$D,$C634)</f>
        <v/>
      </c>
      <c r="AY634" s="35">
        <f>SUMIFS(рўйхат!BH:BH,рўйхат!$CX:$CX,$B$668,рўйхат!$D:$D,$C634)</f>
        <v/>
      </c>
      <c r="AZ634" s="36">
        <f>SUMIFS(рўйхат!BI:BI,рўйхат!$CX:$CX,$B$668,рўйхат!$D:$D,$C634)</f>
        <v/>
      </c>
      <c r="BA634" s="35">
        <f>SUMIFS(рўйхат!BJ:BJ,рўйхат!$CX:$CX,$B$668,рўйхат!$D:$D,$C634)</f>
        <v/>
      </c>
      <c r="BB634" s="36">
        <f>SUMIFS(рўйхат!BK:BK,рўйхат!$CX:$CX,$B$668,рўйхат!$D:$D,$C634)</f>
        <v/>
      </c>
      <c r="BC634" s="77">
        <f>IFERROR(AO634/E634,0)</f>
        <v/>
      </c>
      <c r="BD634" s="77">
        <f>IFERROR(AP634/F634,0)</f>
        <v/>
      </c>
      <c r="BE634" s="35">
        <f>SUMIFS(рўйхат!BL:BL,рўйхат!$CX:$CX,$B$668,рўйхат!$D:$D,$C634)</f>
        <v/>
      </c>
      <c r="BF634" s="36">
        <f>SUMIFS(рўйхат!BM:BM,рўйхат!$CX:$CX,$B$668,рўйхат!$D:$D,$C634)</f>
        <v/>
      </c>
      <c r="BG634" s="35">
        <f>SUMIFS(рўйхат!BN:BN,рўйхат!$CX:$CX,$B$668,рўйхат!$D:$D,$C634)</f>
        <v/>
      </c>
      <c r="BH634" s="36">
        <f>SUMIFS(рўйхат!BO:BO,рўйхат!$CX:$CX,$B$668,рўйхат!$D:$D,$C634)</f>
        <v/>
      </c>
      <c r="BI634" s="35">
        <f>SUMIFS(рўйхат!BP:BP,рўйхат!$CX:$CX,$B$668,рўйхат!$D:$D,$C634)</f>
        <v/>
      </c>
      <c r="BJ634" s="36">
        <f>SUMIFS(рўйхат!BQ:BQ,рўйхат!$CX:$CX,$B$668,рўйхат!$D:$D,$C634)</f>
        <v/>
      </c>
      <c r="BK634" s="35">
        <f>SUMIFS(рўйхат!BR:BR,рўйхат!$CX:$CX,$B$668,рўйхат!$D:$D,$C634)</f>
        <v/>
      </c>
      <c r="BL634" s="36">
        <f>SUMIFS(рўйхат!BS:BS,рўйхат!$CX:$CX,$B$668,рўйхат!$D:$D,$C634)</f>
        <v/>
      </c>
      <c r="BM634" s="35">
        <f>SUMIFS(рўйхат!BT:BT,рўйхат!$CX:$CX,$B$668,рўйхат!$D:$D,$C634)</f>
        <v/>
      </c>
      <c r="BN634" s="36">
        <f>SUMIFS(рўйхат!BU:BU,рўйхат!$CX:$CX,$B$668,рўйхат!$D:$D,$C634)</f>
        <v/>
      </c>
      <c r="BO634" s="35">
        <f>SUMIFS(рўйхат!BX:BX,рўйхат!$CX:$CX,$B$668,рўйхат!$D:$D,$C634)</f>
        <v/>
      </c>
      <c r="BP634" s="36">
        <f>SUMIFS(рўйхат!BY:BY,рўйхат!$CX:$CX,$B$668,рўйхат!$D:$D,$C634)</f>
        <v/>
      </c>
      <c r="BQ634" s="35">
        <f>SUMIFS(рўйхат!BZ:BZ,рўйхат!$CX:$CX,$B$668,рўйхат!$D:$D,$C634)</f>
        <v/>
      </c>
      <c r="BR634" s="36">
        <f>SUMIFS(рўйхат!CA:CA,рўйхат!$CX:$CX,$B$668,рўйхат!$D:$D,$C634)</f>
        <v/>
      </c>
      <c r="BS634" s="35">
        <f>SUMIFS(рўйхат!CB:CB,рўйхат!$CX:$CX,$B$668,рўйхат!$D:$D,$C634)</f>
        <v/>
      </c>
      <c r="BT634" s="36">
        <f>SUMIFS(рўйхат!CC:CC,рўйхат!$CX:$CX,$B$668,рўйхат!$D:$D,$C634)</f>
        <v/>
      </c>
      <c r="BU634" s="35">
        <f>SUMIFS(рўйхат!CD:CD,рўйхат!$CX:$CX,$B$668,рўйхат!$D:$D,$C634)</f>
        <v/>
      </c>
      <c r="BV634" s="36">
        <f>SUMIFS(рўйхат!CE:CE,рўйхат!$CX:$CX,$B$668,рўйхат!$D:$D,$C634)</f>
        <v/>
      </c>
      <c r="BW634" s="35">
        <f>SUMIFS(рўйхат!CH:CH,рўйхат!$CX:$CX,$B$668,рўйхат!$D:$D,$C634)</f>
        <v/>
      </c>
      <c r="BX634" s="36">
        <f>SUMIFS(рўйхат!CI:CI,рўйхат!$CX:$CX,$B$668,рўйхат!$D:$D,$C634)</f>
        <v/>
      </c>
      <c r="BY634" s="35">
        <f>SUMIFS(рўйхат!CJ:CJ,рўйхат!$CX:$CX,$B$668,рўйхат!$D:$D,$C634)</f>
        <v/>
      </c>
      <c r="BZ634" s="36">
        <f>SUMIFS(рўйхат!CK:CK,рўйхат!$CX:$CX,$B$668,рўйхат!$D:$D,$C634)</f>
        <v/>
      </c>
      <c r="CA634" s="35">
        <f>SUMIFS(рўйхат!CL:CL,рўйхат!$CX:$CX,$B$668,рўйхат!$D:$D,$C634)</f>
        <v/>
      </c>
      <c r="CB634" s="36">
        <f>SUMIFS(рўйхат!CM:CM,рўйхат!$CX:$CX,$B$668,рўйхат!$D:$D,$C634)</f>
        <v/>
      </c>
      <c r="CC634" s="35">
        <f>SUMIFS(рўйхат!CN:CN,рўйхат!$CX:$CX,$B$668,рўйхат!$D:$D,$C634)</f>
        <v/>
      </c>
      <c r="CD634" s="36">
        <f>SUMIFS(рўйхат!CO:CO,рўйхат!$CX:$CX,$B$668,рўйхат!$D:$D,$C634)</f>
        <v/>
      </c>
      <c r="CE634" s="77">
        <f>IFERROR(BE634/(Q634+BE634),0)</f>
        <v/>
      </c>
      <c r="CF634" s="78">
        <f>IFERROR(BF634/(R634+BF634),0)</f>
        <v/>
      </c>
    </row>
    <row r="635" hidden="1" outlineLevel="1" ht="30" customFormat="1" customHeight="1" s="8">
      <c r="A635" s="39" t="n"/>
      <c r="B635" s="50" t="n">
        <v>33</v>
      </c>
      <c r="C635" s="131" t="inlineStr">
        <is>
          <t>Мансабдор шахсларга боғлиқ етказиб берувчилар билан тузилган шартномалар (XT XARID)</t>
        </is>
      </c>
      <c r="D635" s="51" t="n"/>
      <c r="E635" s="35">
        <f>SUMIFS(рўйхат!F:F,рўйхат!$CX:$CX,$B$668,рўйхат!$D:$D,$C635)</f>
        <v/>
      </c>
      <c r="F635" s="36">
        <f>SUMIFS(рўйхат!G:G,рўйхат!$CX:$CX,$B$668,рўйхат!$D:$D,$C635)</f>
        <v/>
      </c>
      <c r="G635" s="35">
        <f>SUMIFS(рўйхат!H:H,рўйхат!$CX:$CX,$B$668,рўйхат!$D:$D,$C635)</f>
        <v/>
      </c>
      <c r="H635" s="36">
        <f>SUMIFS(рўйхат!I:I,рўйхат!$CX:$CX,$B$668,рўйхат!$D:$D,$C635)</f>
        <v/>
      </c>
      <c r="I635" s="35">
        <f>SUMIFS(рўйхат!J:J,рўйхат!$CX:$CX,$B$668,рўйхат!$D:$D,$C635)</f>
        <v/>
      </c>
      <c r="J635" s="36">
        <f>SUMIFS(рўйхат!K:K,рўйхат!$CX:$CX,$B$668,рўйхат!$D:$D,$C635)</f>
        <v/>
      </c>
      <c r="K635" s="35">
        <f>SUMIFS(рўйхат!L:L,рўйхат!$CX:$CX,$B$668,рўйхат!$D:$D,$C635)</f>
        <v/>
      </c>
      <c r="L635" s="36">
        <f>SUMIFS(рўйхат!M:M,рўйхат!$CX:$CX,$B$668,рўйхат!$D:$D,$C635)</f>
        <v/>
      </c>
      <c r="M635" s="35">
        <f>SUMIFS(рўйхат!N:N,рўйхат!$CX:$CX,$B$668,рўйхат!$D:$D,$C635)</f>
        <v/>
      </c>
      <c r="N635" s="36">
        <f>SUMIFS(рўйхат!O:O,рўйхат!$CX:$CX,$B$668,рўйхат!$D:$D,$C635)</f>
        <v/>
      </c>
      <c r="O635" s="34">
        <f>IFERROR(M635/E635,0)</f>
        <v/>
      </c>
      <c r="P635" s="34">
        <f>IFERROR(N635/F635,0)</f>
        <v/>
      </c>
      <c r="Q635" s="35">
        <f>SUMIFS(рўйхат!P:P,рўйхат!$CX:$CX,$B$668,рўйхат!$D:$D,$C635)</f>
        <v/>
      </c>
      <c r="R635" s="36">
        <f>SUMIFS(рўйхат!Q:Q,рўйхат!$CX:$CX,$B$668,рўйхат!$D:$D,$C635)</f>
        <v/>
      </c>
      <c r="S635" s="35">
        <f>SUMIFS(рўйхат!R:R,рўйхат!$CX:$CX,$B$668,рўйхат!$D:$D,$C635)</f>
        <v/>
      </c>
      <c r="T635" s="36">
        <f>SUMIFS(рўйхат!S:S,рўйхат!$CX:$CX,$B$668,рўйхат!$D:$D,$C635)</f>
        <v/>
      </c>
      <c r="U635" s="35">
        <f>SUMIFS(рўйхат!T:T,рўйхат!$CX:$CX,$B$668,рўйхат!$D:$D,$C635)</f>
        <v/>
      </c>
      <c r="V635" s="36">
        <f>SUMIFS(рўйхат!U:U,рўйхат!$CX:$CX,$B$668,рўйхат!$D:$D,$C635)</f>
        <v/>
      </c>
      <c r="W635" s="35">
        <f>SUMIFS(рўйхат!V:V,рўйхат!$CX:$CX,$B$668,рўйхат!$D:$D,$C635)</f>
        <v/>
      </c>
      <c r="X635" s="36">
        <f>SUMIFS(рўйхат!W:W,рўйхат!$CX:$CX,$B$668,рўйхат!$D:$D,$C635)</f>
        <v/>
      </c>
      <c r="Y635" s="35">
        <f>SUMIFS(рўйхат!X:X,рўйхат!$CX:$CX,$B$668,рўйхат!$D:$D,$C635)</f>
        <v/>
      </c>
      <c r="Z635" s="36">
        <f>SUMIFS(рўйхат!Y:Y,рўйхат!$CX:$CX,$B$668,рўйхат!$D:$D,$C635)</f>
        <v/>
      </c>
      <c r="AA635" s="35">
        <f>SUMIFS(рўйхат!Z:Z,рўйхат!$CX:$CX,$B$668,рўйхат!$D:$D,$C635)</f>
        <v/>
      </c>
      <c r="AB635" s="36">
        <f>SUMIFS(рўйхат!AA:AA,рўйхат!$CX:$CX,$B$668,рўйхат!$D:$D,$C635)</f>
        <v/>
      </c>
      <c r="AC635" s="35">
        <f>SUMIFS(рўйхат!AB:AB,рўйхат!$CX:$CX,$B$668,рўйхат!$D:$D,$C635)</f>
        <v/>
      </c>
      <c r="AD635" s="36">
        <f>SUMIFS(рўйхат!AC:AC,рўйхат!$CX:$CX,$B$668,рўйхат!$D:$D,$C635)</f>
        <v/>
      </c>
      <c r="AE635" s="35">
        <f>SUMIFS(рўйхат!AD:AD,рўйхат!$CX:$CX,$B$668,рўйхат!$D:$D,$C635)</f>
        <v/>
      </c>
      <c r="AF635" s="36">
        <f>SUMIFS(рўйхат!AE:AE,рўйхат!$CX:$CX,$B$668,рўйхат!$D:$D,$C635)</f>
        <v/>
      </c>
      <c r="AG635" s="35">
        <f>SUMIFS(рўйхат!AH:AH,рўйхат!$CX:$CX,$B$668,рўйхат!$D:$D,$C635)</f>
        <v/>
      </c>
      <c r="AH635" s="36">
        <f>SUMIFS(рўйхат!AI:AI,рўйхат!$CX:$CX,$B$668,рўйхат!$D:$D,$C635)</f>
        <v/>
      </c>
      <c r="AI635" s="35">
        <f>SUMIFS(рўйхат!AJ:AJ,рўйхат!$CX:$CX,$B$668,рўйхат!$D:$D,$C635)</f>
        <v/>
      </c>
      <c r="AJ635" s="36">
        <f>SUMIFS(рўйхат!AK:AK,рўйхат!$CX:$CX,$B$668,рўйхат!$D:$D,$C635)</f>
        <v/>
      </c>
      <c r="AK635" s="35">
        <f>SUMIFS(рўйхат!AL:AL,рўйхат!$CX:$CX,$B$668,рўйхат!$D:$D,$C635)</f>
        <v/>
      </c>
      <c r="AL635" s="36">
        <f>SUMIFS(рўйхат!AM:AM,рўйхат!$CX:$CX,$B$668,рўйхат!$D:$D,$C635)</f>
        <v/>
      </c>
      <c r="AM635" s="77">
        <f>IFERROR(Q635/E635,0)</f>
        <v/>
      </c>
      <c r="AN635" s="77">
        <f>IFERROR(R635/F635,0)</f>
        <v/>
      </c>
      <c r="AO635" s="35">
        <f>SUMIFS(рўйхат!AX:AX,рўйхат!$CX:$CX,$B$668,рўйхат!$D:$D,$C635)</f>
        <v/>
      </c>
      <c r="AP635" s="36">
        <f>SUMIFS(рўйхат!AY:AY,рўйхат!$CX:$CX,$B$668,рўйхат!$D:$D,$C635)</f>
        <v/>
      </c>
      <c r="AQ635" s="35">
        <f>SUMIFS(рўйхат!AZ:AZ,рўйхат!$CX:$CX,$B$668,рўйхат!$D:$D,$C635)</f>
        <v/>
      </c>
      <c r="AR635" s="36">
        <f>SUMIFS(рўйхат!BA:BA,рўйхат!$CX:$CX,$B$668,рўйхат!$D:$D,$C635)</f>
        <v/>
      </c>
      <c r="AS635" s="35">
        <f>SUMIFS(рўйхат!BB:BB,рўйхат!$CX:$CX,$B$668,рўйхат!$D:$D,$C635)</f>
        <v/>
      </c>
      <c r="AT635" s="36">
        <f>SUMIFS(рўйхат!BC:BC,рўйхат!$CX:$CX,$B$668,рўйхат!$D:$D,$C635)</f>
        <v/>
      </c>
      <c r="AU635" s="35">
        <f>SUMIFS(рўйхат!BD:BD,рўйхат!$CX:$CX,$B$668,рўйхат!$D:$D,$C635)</f>
        <v/>
      </c>
      <c r="AV635" s="36">
        <f>SUMIFS(рўйхат!BE:BE,рўйхат!$CX:$CX,$B$668,рўйхат!$D:$D,$C635)</f>
        <v/>
      </c>
      <c r="AW635" s="35">
        <f>SUMIFS(рўйхат!BF:BF,рўйхат!$CX:$CX,$B$668,рўйхат!$D:$D,$C635)</f>
        <v/>
      </c>
      <c r="AX635" s="36">
        <f>SUMIFS(рўйхат!BG:BG,рўйхат!$CX:$CX,$B$668,рўйхат!$D:$D,$C635)</f>
        <v/>
      </c>
      <c r="AY635" s="35">
        <f>SUMIFS(рўйхат!BH:BH,рўйхат!$CX:$CX,$B$668,рўйхат!$D:$D,$C635)</f>
        <v/>
      </c>
      <c r="AZ635" s="36">
        <f>SUMIFS(рўйхат!BI:BI,рўйхат!$CX:$CX,$B$668,рўйхат!$D:$D,$C635)</f>
        <v/>
      </c>
      <c r="BA635" s="35">
        <f>SUMIFS(рўйхат!BJ:BJ,рўйхат!$CX:$CX,$B$668,рўйхат!$D:$D,$C635)</f>
        <v/>
      </c>
      <c r="BB635" s="36">
        <f>SUMIFS(рўйхат!BK:BK,рўйхат!$CX:$CX,$B$668,рўйхат!$D:$D,$C635)</f>
        <v/>
      </c>
      <c r="BC635" s="77">
        <f>IFERROR(AO635/E635,0)</f>
        <v/>
      </c>
      <c r="BD635" s="77">
        <f>IFERROR(AP635/F635,0)</f>
        <v/>
      </c>
      <c r="BE635" s="35">
        <f>SUMIFS(рўйхат!BL:BL,рўйхат!$CX:$CX,$B$668,рўйхат!$D:$D,$C635)</f>
        <v/>
      </c>
      <c r="BF635" s="36">
        <f>SUMIFS(рўйхат!BM:BM,рўйхат!$CX:$CX,$B$668,рўйхат!$D:$D,$C635)</f>
        <v/>
      </c>
      <c r="BG635" s="35">
        <f>SUMIFS(рўйхат!BN:BN,рўйхат!$CX:$CX,$B$668,рўйхат!$D:$D,$C635)</f>
        <v/>
      </c>
      <c r="BH635" s="36">
        <f>SUMIFS(рўйхат!BO:BO,рўйхат!$CX:$CX,$B$668,рўйхат!$D:$D,$C635)</f>
        <v/>
      </c>
      <c r="BI635" s="35">
        <f>SUMIFS(рўйхат!BP:BP,рўйхат!$CX:$CX,$B$668,рўйхат!$D:$D,$C635)</f>
        <v/>
      </c>
      <c r="BJ635" s="36">
        <f>SUMIFS(рўйхат!BQ:BQ,рўйхат!$CX:$CX,$B$668,рўйхат!$D:$D,$C635)</f>
        <v/>
      </c>
      <c r="BK635" s="35">
        <f>SUMIFS(рўйхат!BR:BR,рўйхат!$CX:$CX,$B$668,рўйхат!$D:$D,$C635)</f>
        <v/>
      </c>
      <c r="BL635" s="36">
        <f>SUMIFS(рўйхат!BS:BS,рўйхат!$CX:$CX,$B$668,рўйхат!$D:$D,$C635)</f>
        <v/>
      </c>
      <c r="BM635" s="35">
        <f>SUMIFS(рўйхат!BT:BT,рўйхат!$CX:$CX,$B$668,рўйхат!$D:$D,$C635)</f>
        <v/>
      </c>
      <c r="BN635" s="36">
        <f>SUMIFS(рўйхат!BU:BU,рўйхат!$CX:$CX,$B$668,рўйхат!$D:$D,$C635)</f>
        <v/>
      </c>
      <c r="BO635" s="35">
        <f>SUMIFS(рўйхат!BX:BX,рўйхат!$CX:$CX,$B$668,рўйхат!$D:$D,$C635)</f>
        <v/>
      </c>
      <c r="BP635" s="36">
        <f>SUMIFS(рўйхат!BY:BY,рўйхат!$CX:$CX,$B$668,рўйхат!$D:$D,$C635)</f>
        <v/>
      </c>
      <c r="BQ635" s="35">
        <f>SUMIFS(рўйхат!BZ:BZ,рўйхат!$CX:$CX,$B$668,рўйхат!$D:$D,$C635)</f>
        <v/>
      </c>
      <c r="BR635" s="36">
        <f>SUMIFS(рўйхат!CA:CA,рўйхат!$CX:$CX,$B$668,рўйхат!$D:$D,$C635)</f>
        <v/>
      </c>
      <c r="BS635" s="35">
        <f>SUMIFS(рўйхат!CB:CB,рўйхат!$CX:$CX,$B$668,рўйхат!$D:$D,$C635)</f>
        <v/>
      </c>
      <c r="BT635" s="36">
        <f>SUMIFS(рўйхат!CC:CC,рўйхат!$CX:$CX,$B$668,рўйхат!$D:$D,$C635)</f>
        <v/>
      </c>
      <c r="BU635" s="35">
        <f>SUMIFS(рўйхат!CD:CD,рўйхат!$CX:$CX,$B$668,рўйхат!$D:$D,$C635)</f>
        <v/>
      </c>
      <c r="BV635" s="36">
        <f>SUMIFS(рўйхат!CE:CE,рўйхат!$CX:$CX,$B$668,рўйхат!$D:$D,$C635)</f>
        <v/>
      </c>
      <c r="BW635" s="35">
        <f>SUMIFS(рўйхат!CH:CH,рўйхат!$CX:$CX,$B$668,рўйхат!$D:$D,$C635)</f>
        <v/>
      </c>
      <c r="BX635" s="36">
        <f>SUMIFS(рўйхат!CI:CI,рўйхат!$CX:$CX,$B$668,рўйхат!$D:$D,$C635)</f>
        <v/>
      </c>
      <c r="BY635" s="35">
        <f>SUMIFS(рўйхат!CJ:CJ,рўйхат!$CX:$CX,$B$668,рўйхат!$D:$D,$C635)</f>
        <v/>
      </c>
      <c r="BZ635" s="36">
        <f>SUMIFS(рўйхат!CK:CK,рўйхат!$CX:$CX,$B$668,рўйхат!$D:$D,$C635)</f>
        <v/>
      </c>
      <c r="CA635" s="35">
        <f>SUMIFS(рўйхат!CL:CL,рўйхат!$CX:$CX,$B$668,рўйхат!$D:$D,$C635)</f>
        <v/>
      </c>
      <c r="CB635" s="36">
        <f>SUMIFS(рўйхат!CM:CM,рўйхат!$CX:$CX,$B$668,рўйхат!$D:$D,$C635)</f>
        <v/>
      </c>
      <c r="CC635" s="35">
        <f>SUMIFS(рўйхат!CN:CN,рўйхат!$CX:$CX,$B$668,рўйхат!$D:$D,$C635)</f>
        <v/>
      </c>
      <c r="CD635" s="36">
        <f>SUMIFS(рўйхат!CO:CO,рўйхат!$CX:$CX,$B$668,рўйхат!$D:$D,$C635)</f>
        <v/>
      </c>
      <c r="CE635" s="77">
        <f>IFERROR(BE635/(Q635+BE635),0)</f>
        <v/>
      </c>
      <c r="CF635" s="78">
        <f>IFERROR(BF635/(R635+BF635),0)</f>
        <v/>
      </c>
    </row>
    <row r="636" hidden="1" outlineLevel="1" ht="30" customFormat="1" customHeight="1" s="8">
      <c r="A636" s="39" t="n"/>
      <c r="B636" s="50" t="n">
        <v>34</v>
      </c>
      <c r="C636" s="131" t="inlineStr">
        <is>
          <t>Мансабдор шахсларнинг нотурар объектлари</t>
        </is>
      </c>
      <c r="D636" s="51" t="n"/>
      <c r="E636" s="35">
        <f>SUMIFS(рўйхат!F:F,рўйхат!$CX:$CX,$B$668,рўйхат!$D:$D,$C636)</f>
        <v/>
      </c>
      <c r="F636" s="36">
        <f>SUMIFS(рўйхат!G:G,рўйхат!$CX:$CX,$B$668,рўйхат!$D:$D,$C636)</f>
        <v/>
      </c>
      <c r="G636" s="35">
        <f>SUMIFS(рўйхат!H:H,рўйхат!$CX:$CX,$B$668,рўйхат!$D:$D,$C636)</f>
        <v/>
      </c>
      <c r="H636" s="36">
        <f>SUMIFS(рўйхат!I:I,рўйхат!$CX:$CX,$B$668,рўйхат!$D:$D,$C636)</f>
        <v/>
      </c>
      <c r="I636" s="35">
        <f>SUMIFS(рўйхат!J:J,рўйхат!$CX:$CX,$B$668,рўйхат!$D:$D,$C636)</f>
        <v/>
      </c>
      <c r="J636" s="36">
        <f>SUMIFS(рўйхат!K:K,рўйхат!$CX:$CX,$B$668,рўйхат!$D:$D,$C636)</f>
        <v/>
      </c>
      <c r="K636" s="35">
        <f>SUMIFS(рўйхат!L:L,рўйхат!$CX:$CX,$B$668,рўйхат!$D:$D,$C636)</f>
        <v/>
      </c>
      <c r="L636" s="36">
        <f>SUMIFS(рўйхат!M:M,рўйхат!$CX:$CX,$B$668,рўйхат!$D:$D,$C636)</f>
        <v/>
      </c>
      <c r="M636" s="35">
        <f>SUMIFS(рўйхат!N:N,рўйхат!$CX:$CX,$B$668,рўйхат!$D:$D,$C636)</f>
        <v/>
      </c>
      <c r="N636" s="36">
        <f>SUMIFS(рўйхат!O:O,рўйхат!$CX:$CX,$B$668,рўйхат!$D:$D,$C636)</f>
        <v/>
      </c>
      <c r="O636" s="34">
        <f>IFERROR(M636/E636,0)</f>
        <v/>
      </c>
      <c r="P636" s="34">
        <f>IFERROR(N636/F636,0)</f>
        <v/>
      </c>
      <c r="Q636" s="35">
        <f>SUMIFS(рўйхат!P:P,рўйхат!$CX:$CX,$B$668,рўйхат!$D:$D,$C636)</f>
        <v/>
      </c>
      <c r="R636" s="36">
        <f>SUMIFS(рўйхат!Q:Q,рўйхат!$CX:$CX,$B$668,рўйхат!$D:$D,$C636)</f>
        <v/>
      </c>
      <c r="S636" s="35">
        <f>SUMIFS(рўйхат!R:R,рўйхат!$CX:$CX,$B$668,рўйхат!$D:$D,$C636)</f>
        <v/>
      </c>
      <c r="T636" s="36">
        <f>SUMIFS(рўйхат!S:S,рўйхат!$CX:$CX,$B$668,рўйхат!$D:$D,$C636)</f>
        <v/>
      </c>
      <c r="U636" s="35">
        <f>SUMIFS(рўйхат!T:T,рўйхат!$CX:$CX,$B$668,рўйхат!$D:$D,$C636)</f>
        <v/>
      </c>
      <c r="V636" s="36">
        <f>SUMIFS(рўйхат!U:U,рўйхат!$CX:$CX,$B$668,рўйхат!$D:$D,$C636)</f>
        <v/>
      </c>
      <c r="W636" s="35">
        <f>SUMIFS(рўйхат!V:V,рўйхат!$CX:$CX,$B$668,рўйхат!$D:$D,$C636)</f>
        <v/>
      </c>
      <c r="X636" s="36">
        <f>SUMIFS(рўйхат!W:W,рўйхат!$CX:$CX,$B$668,рўйхат!$D:$D,$C636)</f>
        <v/>
      </c>
      <c r="Y636" s="35">
        <f>SUMIFS(рўйхат!X:X,рўйхат!$CX:$CX,$B$668,рўйхат!$D:$D,$C636)</f>
        <v/>
      </c>
      <c r="Z636" s="36">
        <f>SUMIFS(рўйхат!Y:Y,рўйхат!$CX:$CX,$B$668,рўйхат!$D:$D,$C636)</f>
        <v/>
      </c>
      <c r="AA636" s="35">
        <f>SUMIFS(рўйхат!Z:Z,рўйхат!$CX:$CX,$B$668,рўйхат!$D:$D,$C636)</f>
        <v/>
      </c>
      <c r="AB636" s="36">
        <f>SUMIFS(рўйхат!AA:AA,рўйхат!$CX:$CX,$B$668,рўйхат!$D:$D,$C636)</f>
        <v/>
      </c>
      <c r="AC636" s="35">
        <f>SUMIFS(рўйхат!AB:AB,рўйхат!$CX:$CX,$B$668,рўйхат!$D:$D,$C636)</f>
        <v/>
      </c>
      <c r="AD636" s="36">
        <f>SUMIFS(рўйхат!AC:AC,рўйхат!$CX:$CX,$B$668,рўйхат!$D:$D,$C636)</f>
        <v/>
      </c>
      <c r="AE636" s="35">
        <f>SUMIFS(рўйхат!AD:AD,рўйхат!$CX:$CX,$B$668,рўйхат!$D:$D,$C636)</f>
        <v/>
      </c>
      <c r="AF636" s="36">
        <f>SUMIFS(рўйхат!AE:AE,рўйхат!$CX:$CX,$B$668,рўйхат!$D:$D,$C636)</f>
        <v/>
      </c>
      <c r="AG636" s="35">
        <f>SUMIFS(рўйхат!AH:AH,рўйхат!$CX:$CX,$B$668,рўйхат!$D:$D,$C636)</f>
        <v/>
      </c>
      <c r="AH636" s="36">
        <f>SUMIFS(рўйхат!AI:AI,рўйхат!$CX:$CX,$B$668,рўйхат!$D:$D,$C636)</f>
        <v/>
      </c>
      <c r="AI636" s="35">
        <f>SUMIFS(рўйхат!AJ:AJ,рўйхат!$CX:$CX,$B$668,рўйхат!$D:$D,$C636)</f>
        <v/>
      </c>
      <c r="AJ636" s="36">
        <f>SUMIFS(рўйхат!AK:AK,рўйхат!$CX:$CX,$B$668,рўйхат!$D:$D,$C636)</f>
        <v/>
      </c>
      <c r="AK636" s="35">
        <f>SUMIFS(рўйхат!AL:AL,рўйхат!$CX:$CX,$B$668,рўйхат!$D:$D,$C636)</f>
        <v/>
      </c>
      <c r="AL636" s="36">
        <f>SUMIFS(рўйхат!AM:AM,рўйхат!$CX:$CX,$B$668,рўйхат!$D:$D,$C636)</f>
        <v/>
      </c>
      <c r="AM636" s="77">
        <f>IFERROR(Q636/E636,0)</f>
        <v/>
      </c>
      <c r="AN636" s="77">
        <f>IFERROR(R636/F636,0)</f>
        <v/>
      </c>
      <c r="AO636" s="35">
        <f>SUMIFS(рўйхат!AX:AX,рўйхат!$CX:$CX,$B$668,рўйхат!$D:$D,$C636)</f>
        <v/>
      </c>
      <c r="AP636" s="36">
        <f>SUMIFS(рўйхат!AY:AY,рўйхат!$CX:$CX,$B$668,рўйхат!$D:$D,$C636)</f>
        <v/>
      </c>
      <c r="AQ636" s="35">
        <f>SUMIFS(рўйхат!AZ:AZ,рўйхат!$CX:$CX,$B$668,рўйхат!$D:$D,$C636)</f>
        <v/>
      </c>
      <c r="AR636" s="36">
        <f>SUMIFS(рўйхат!BA:BA,рўйхат!$CX:$CX,$B$668,рўйхат!$D:$D,$C636)</f>
        <v/>
      </c>
      <c r="AS636" s="35">
        <f>SUMIFS(рўйхат!BB:BB,рўйхат!$CX:$CX,$B$668,рўйхат!$D:$D,$C636)</f>
        <v/>
      </c>
      <c r="AT636" s="36">
        <f>SUMIFS(рўйхат!BC:BC,рўйхат!$CX:$CX,$B$668,рўйхат!$D:$D,$C636)</f>
        <v/>
      </c>
      <c r="AU636" s="35">
        <f>SUMIFS(рўйхат!BD:BD,рўйхат!$CX:$CX,$B$668,рўйхат!$D:$D,$C636)</f>
        <v/>
      </c>
      <c r="AV636" s="36">
        <f>SUMIFS(рўйхат!BE:BE,рўйхат!$CX:$CX,$B$668,рўйхат!$D:$D,$C636)</f>
        <v/>
      </c>
      <c r="AW636" s="35">
        <f>SUMIFS(рўйхат!BF:BF,рўйхат!$CX:$CX,$B$668,рўйхат!$D:$D,$C636)</f>
        <v/>
      </c>
      <c r="AX636" s="36">
        <f>SUMIFS(рўйхат!BG:BG,рўйхат!$CX:$CX,$B$668,рўйхат!$D:$D,$C636)</f>
        <v/>
      </c>
      <c r="AY636" s="35">
        <f>SUMIFS(рўйхат!BH:BH,рўйхат!$CX:$CX,$B$668,рўйхат!$D:$D,$C636)</f>
        <v/>
      </c>
      <c r="AZ636" s="36">
        <f>SUMIFS(рўйхат!BI:BI,рўйхат!$CX:$CX,$B$668,рўйхат!$D:$D,$C636)</f>
        <v/>
      </c>
      <c r="BA636" s="35">
        <f>SUMIFS(рўйхат!BJ:BJ,рўйхат!$CX:$CX,$B$668,рўйхат!$D:$D,$C636)</f>
        <v/>
      </c>
      <c r="BB636" s="36">
        <f>SUMIFS(рўйхат!BK:BK,рўйхат!$CX:$CX,$B$668,рўйхат!$D:$D,$C636)</f>
        <v/>
      </c>
      <c r="BC636" s="77">
        <f>IFERROR(AO636/E636,0)</f>
        <v/>
      </c>
      <c r="BD636" s="77">
        <f>IFERROR(AP636/F636,0)</f>
        <v/>
      </c>
      <c r="BE636" s="35">
        <f>SUMIFS(рўйхат!BL:BL,рўйхат!$CX:$CX,$B$668,рўйхат!$D:$D,$C636)</f>
        <v/>
      </c>
      <c r="BF636" s="36">
        <f>SUMIFS(рўйхат!BM:BM,рўйхат!$CX:$CX,$B$668,рўйхат!$D:$D,$C636)</f>
        <v/>
      </c>
      <c r="BG636" s="35">
        <f>SUMIFS(рўйхат!BN:BN,рўйхат!$CX:$CX,$B$668,рўйхат!$D:$D,$C636)</f>
        <v/>
      </c>
      <c r="BH636" s="36">
        <f>SUMIFS(рўйхат!BO:BO,рўйхат!$CX:$CX,$B$668,рўйхат!$D:$D,$C636)</f>
        <v/>
      </c>
      <c r="BI636" s="35">
        <f>SUMIFS(рўйхат!BP:BP,рўйхат!$CX:$CX,$B$668,рўйхат!$D:$D,$C636)</f>
        <v/>
      </c>
      <c r="BJ636" s="36">
        <f>SUMIFS(рўйхат!BQ:BQ,рўйхат!$CX:$CX,$B$668,рўйхат!$D:$D,$C636)</f>
        <v/>
      </c>
      <c r="BK636" s="35">
        <f>SUMIFS(рўйхат!BR:BR,рўйхат!$CX:$CX,$B$668,рўйхат!$D:$D,$C636)</f>
        <v/>
      </c>
      <c r="BL636" s="36">
        <f>SUMIFS(рўйхат!BS:BS,рўйхат!$CX:$CX,$B$668,рўйхат!$D:$D,$C636)</f>
        <v/>
      </c>
      <c r="BM636" s="35">
        <f>SUMIFS(рўйхат!BT:BT,рўйхат!$CX:$CX,$B$668,рўйхат!$D:$D,$C636)</f>
        <v/>
      </c>
      <c r="BN636" s="36">
        <f>SUMIFS(рўйхат!BU:BU,рўйхат!$CX:$CX,$B$668,рўйхат!$D:$D,$C636)</f>
        <v/>
      </c>
      <c r="BO636" s="35">
        <f>SUMIFS(рўйхат!BX:BX,рўйхат!$CX:$CX,$B$668,рўйхат!$D:$D,$C636)</f>
        <v/>
      </c>
      <c r="BP636" s="36">
        <f>SUMIFS(рўйхат!BY:BY,рўйхат!$CX:$CX,$B$668,рўйхат!$D:$D,$C636)</f>
        <v/>
      </c>
      <c r="BQ636" s="35">
        <f>SUMIFS(рўйхат!BZ:BZ,рўйхат!$CX:$CX,$B$668,рўйхат!$D:$D,$C636)</f>
        <v/>
      </c>
      <c r="BR636" s="36">
        <f>SUMIFS(рўйхат!CA:CA,рўйхат!$CX:$CX,$B$668,рўйхат!$D:$D,$C636)</f>
        <v/>
      </c>
      <c r="BS636" s="35">
        <f>SUMIFS(рўйхат!CB:CB,рўйхат!$CX:$CX,$B$668,рўйхат!$D:$D,$C636)</f>
        <v/>
      </c>
      <c r="BT636" s="36">
        <f>SUMIFS(рўйхат!CC:CC,рўйхат!$CX:$CX,$B$668,рўйхат!$D:$D,$C636)</f>
        <v/>
      </c>
      <c r="BU636" s="35">
        <f>SUMIFS(рўйхат!CD:CD,рўйхат!$CX:$CX,$B$668,рўйхат!$D:$D,$C636)</f>
        <v/>
      </c>
      <c r="BV636" s="36">
        <f>SUMIFS(рўйхат!CE:CE,рўйхат!$CX:$CX,$B$668,рўйхат!$D:$D,$C636)</f>
        <v/>
      </c>
      <c r="BW636" s="35">
        <f>SUMIFS(рўйхат!CH:CH,рўйхат!$CX:$CX,$B$668,рўйхат!$D:$D,$C636)</f>
        <v/>
      </c>
      <c r="BX636" s="36">
        <f>SUMIFS(рўйхат!CI:CI,рўйхат!$CX:$CX,$B$668,рўйхат!$D:$D,$C636)</f>
        <v/>
      </c>
      <c r="BY636" s="35">
        <f>SUMIFS(рўйхат!CJ:CJ,рўйхат!$CX:$CX,$B$668,рўйхат!$D:$D,$C636)</f>
        <v/>
      </c>
      <c r="BZ636" s="36">
        <f>SUMIFS(рўйхат!CK:CK,рўйхат!$CX:$CX,$B$668,рўйхат!$D:$D,$C636)</f>
        <v/>
      </c>
      <c r="CA636" s="35">
        <f>SUMIFS(рўйхат!CL:CL,рўйхат!$CX:$CX,$B$668,рўйхат!$D:$D,$C636)</f>
        <v/>
      </c>
      <c r="CB636" s="36">
        <f>SUMIFS(рўйхат!CM:CM,рўйхат!$CX:$CX,$B$668,рўйхат!$D:$D,$C636)</f>
        <v/>
      </c>
      <c r="CC636" s="35">
        <f>SUMIFS(рўйхат!CN:CN,рўйхат!$CX:$CX,$B$668,рўйхат!$D:$D,$C636)</f>
        <v/>
      </c>
      <c r="CD636" s="36">
        <f>SUMIFS(рўйхат!CO:CO,рўйхат!$CX:$CX,$B$668,рўйхат!$D:$D,$C636)</f>
        <v/>
      </c>
      <c r="CE636" s="77">
        <f>IFERROR(BE636/(Q636+BE636),0)</f>
        <v/>
      </c>
      <c r="CF636" s="78">
        <f>IFERROR(BF636/(R636+BF636),0)</f>
        <v/>
      </c>
    </row>
    <row r="637" hidden="1" outlineLevel="1" ht="30" customFormat="1" customHeight="1" s="8">
      <c r="A637" s="39" t="n"/>
      <c r="B637" s="50" t="n">
        <v>35</v>
      </c>
      <c r="C637" s="131" t="inlineStr">
        <is>
          <t>Манфаатлар тўқнашуви (тўғридан-тўғри, COOPERATION)</t>
        </is>
      </c>
      <c r="D637" s="51" t="n"/>
      <c r="E637" s="35">
        <f>SUMIFS(рўйхат!F:F,рўйхат!$CX:$CX,$B$668,рўйхат!$D:$D,$C637)</f>
        <v/>
      </c>
      <c r="F637" s="36">
        <f>SUMIFS(рўйхат!G:G,рўйхат!$CX:$CX,$B$668,рўйхат!$D:$D,$C637)</f>
        <v/>
      </c>
      <c r="G637" s="35">
        <f>SUMIFS(рўйхат!H:H,рўйхат!$CX:$CX,$B$668,рўйхат!$D:$D,$C637)</f>
        <v/>
      </c>
      <c r="H637" s="36">
        <f>SUMIFS(рўйхат!I:I,рўйхат!$CX:$CX,$B$668,рўйхат!$D:$D,$C637)</f>
        <v/>
      </c>
      <c r="I637" s="35">
        <f>SUMIFS(рўйхат!J:J,рўйхат!$CX:$CX,$B$668,рўйхат!$D:$D,$C637)</f>
        <v/>
      </c>
      <c r="J637" s="36">
        <f>SUMIFS(рўйхат!K:K,рўйхат!$CX:$CX,$B$668,рўйхат!$D:$D,$C637)</f>
        <v/>
      </c>
      <c r="K637" s="35">
        <f>SUMIFS(рўйхат!L:L,рўйхат!$CX:$CX,$B$668,рўйхат!$D:$D,$C637)</f>
        <v/>
      </c>
      <c r="L637" s="36">
        <f>SUMIFS(рўйхат!M:M,рўйхат!$CX:$CX,$B$668,рўйхат!$D:$D,$C637)</f>
        <v/>
      </c>
      <c r="M637" s="35">
        <f>SUMIFS(рўйхат!N:N,рўйхат!$CX:$CX,$B$668,рўйхат!$D:$D,$C637)</f>
        <v/>
      </c>
      <c r="N637" s="36">
        <f>SUMIFS(рўйхат!O:O,рўйхат!$CX:$CX,$B$668,рўйхат!$D:$D,$C637)</f>
        <v/>
      </c>
      <c r="O637" s="34">
        <f>IFERROR(M637/E637,0)</f>
        <v/>
      </c>
      <c r="P637" s="34">
        <f>IFERROR(N637/F637,0)</f>
        <v/>
      </c>
      <c r="Q637" s="35">
        <f>SUMIFS(рўйхат!P:P,рўйхат!$CX:$CX,$B$668,рўйхат!$D:$D,$C637)</f>
        <v/>
      </c>
      <c r="R637" s="36">
        <f>SUMIFS(рўйхат!Q:Q,рўйхат!$CX:$CX,$B$668,рўйхат!$D:$D,$C637)</f>
        <v/>
      </c>
      <c r="S637" s="35">
        <f>SUMIFS(рўйхат!R:R,рўйхат!$CX:$CX,$B$668,рўйхат!$D:$D,$C637)</f>
        <v/>
      </c>
      <c r="T637" s="36">
        <f>SUMIFS(рўйхат!S:S,рўйхат!$CX:$CX,$B$668,рўйхат!$D:$D,$C637)</f>
        <v/>
      </c>
      <c r="U637" s="35">
        <f>SUMIFS(рўйхат!T:T,рўйхат!$CX:$CX,$B$668,рўйхат!$D:$D,$C637)</f>
        <v/>
      </c>
      <c r="V637" s="36">
        <f>SUMIFS(рўйхат!U:U,рўйхат!$CX:$CX,$B$668,рўйхат!$D:$D,$C637)</f>
        <v/>
      </c>
      <c r="W637" s="35">
        <f>SUMIFS(рўйхат!V:V,рўйхат!$CX:$CX,$B$668,рўйхат!$D:$D,$C637)</f>
        <v/>
      </c>
      <c r="X637" s="36">
        <f>SUMIFS(рўйхат!W:W,рўйхат!$CX:$CX,$B$668,рўйхат!$D:$D,$C637)</f>
        <v/>
      </c>
      <c r="Y637" s="35">
        <f>SUMIFS(рўйхат!X:X,рўйхат!$CX:$CX,$B$668,рўйхат!$D:$D,$C637)</f>
        <v/>
      </c>
      <c r="Z637" s="36">
        <f>SUMIFS(рўйхат!Y:Y,рўйхат!$CX:$CX,$B$668,рўйхат!$D:$D,$C637)</f>
        <v/>
      </c>
      <c r="AA637" s="35">
        <f>SUMIFS(рўйхат!Z:Z,рўйхат!$CX:$CX,$B$668,рўйхат!$D:$D,$C637)</f>
        <v/>
      </c>
      <c r="AB637" s="36">
        <f>SUMIFS(рўйхат!AA:AA,рўйхат!$CX:$CX,$B$668,рўйхат!$D:$D,$C637)</f>
        <v/>
      </c>
      <c r="AC637" s="35">
        <f>SUMIFS(рўйхат!AB:AB,рўйхат!$CX:$CX,$B$668,рўйхат!$D:$D,$C637)</f>
        <v/>
      </c>
      <c r="AD637" s="36">
        <f>SUMIFS(рўйхат!AC:AC,рўйхат!$CX:$CX,$B$668,рўйхат!$D:$D,$C637)</f>
        <v/>
      </c>
      <c r="AE637" s="35">
        <f>SUMIFS(рўйхат!AD:AD,рўйхат!$CX:$CX,$B$668,рўйхат!$D:$D,$C637)</f>
        <v/>
      </c>
      <c r="AF637" s="36">
        <f>SUMIFS(рўйхат!AE:AE,рўйхат!$CX:$CX,$B$668,рўйхат!$D:$D,$C637)</f>
        <v/>
      </c>
      <c r="AG637" s="35">
        <f>SUMIFS(рўйхат!AH:AH,рўйхат!$CX:$CX,$B$668,рўйхат!$D:$D,$C637)</f>
        <v/>
      </c>
      <c r="AH637" s="36">
        <f>SUMIFS(рўйхат!AI:AI,рўйхат!$CX:$CX,$B$668,рўйхат!$D:$D,$C637)</f>
        <v/>
      </c>
      <c r="AI637" s="35">
        <f>SUMIFS(рўйхат!AJ:AJ,рўйхат!$CX:$CX,$B$668,рўйхат!$D:$D,$C637)</f>
        <v/>
      </c>
      <c r="AJ637" s="36">
        <f>SUMIFS(рўйхат!AK:AK,рўйхат!$CX:$CX,$B$668,рўйхат!$D:$D,$C637)</f>
        <v/>
      </c>
      <c r="AK637" s="35">
        <f>SUMIFS(рўйхат!AL:AL,рўйхат!$CX:$CX,$B$668,рўйхат!$D:$D,$C637)</f>
        <v/>
      </c>
      <c r="AL637" s="36">
        <f>SUMIFS(рўйхат!AM:AM,рўйхат!$CX:$CX,$B$668,рўйхат!$D:$D,$C637)</f>
        <v/>
      </c>
      <c r="AM637" s="77">
        <f>IFERROR(Q637/E637,0)</f>
        <v/>
      </c>
      <c r="AN637" s="77">
        <f>IFERROR(R637/F637,0)</f>
        <v/>
      </c>
      <c r="AO637" s="35">
        <f>SUMIFS(рўйхат!AX:AX,рўйхат!$CX:$CX,$B$668,рўйхат!$D:$D,$C637)</f>
        <v/>
      </c>
      <c r="AP637" s="36">
        <f>SUMIFS(рўйхат!AY:AY,рўйхат!$CX:$CX,$B$668,рўйхат!$D:$D,$C637)</f>
        <v/>
      </c>
      <c r="AQ637" s="35">
        <f>SUMIFS(рўйхат!AZ:AZ,рўйхат!$CX:$CX,$B$668,рўйхат!$D:$D,$C637)</f>
        <v/>
      </c>
      <c r="AR637" s="36">
        <f>SUMIFS(рўйхат!BA:BA,рўйхат!$CX:$CX,$B$668,рўйхат!$D:$D,$C637)</f>
        <v/>
      </c>
      <c r="AS637" s="35">
        <f>SUMIFS(рўйхат!BB:BB,рўйхат!$CX:$CX,$B$668,рўйхат!$D:$D,$C637)</f>
        <v/>
      </c>
      <c r="AT637" s="36">
        <f>SUMIFS(рўйхат!BC:BC,рўйхат!$CX:$CX,$B$668,рўйхат!$D:$D,$C637)</f>
        <v/>
      </c>
      <c r="AU637" s="35">
        <f>SUMIFS(рўйхат!BD:BD,рўйхат!$CX:$CX,$B$668,рўйхат!$D:$D,$C637)</f>
        <v/>
      </c>
      <c r="AV637" s="36">
        <f>SUMIFS(рўйхат!BE:BE,рўйхат!$CX:$CX,$B$668,рўйхат!$D:$D,$C637)</f>
        <v/>
      </c>
      <c r="AW637" s="35">
        <f>SUMIFS(рўйхат!BF:BF,рўйхат!$CX:$CX,$B$668,рўйхат!$D:$D,$C637)</f>
        <v/>
      </c>
      <c r="AX637" s="36">
        <f>SUMIFS(рўйхат!BG:BG,рўйхат!$CX:$CX,$B$668,рўйхат!$D:$D,$C637)</f>
        <v/>
      </c>
      <c r="AY637" s="35">
        <f>SUMIFS(рўйхат!BH:BH,рўйхат!$CX:$CX,$B$668,рўйхат!$D:$D,$C637)</f>
        <v/>
      </c>
      <c r="AZ637" s="36">
        <f>SUMIFS(рўйхат!BI:BI,рўйхат!$CX:$CX,$B$668,рўйхат!$D:$D,$C637)</f>
        <v/>
      </c>
      <c r="BA637" s="35">
        <f>SUMIFS(рўйхат!BJ:BJ,рўйхат!$CX:$CX,$B$668,рўйхат!$D:$D,$C637)</f>
        <v/>
      </c>
      <c r="BB637" s="36">
        <f>SUMIFS(рўйхат!BK:BK,рўйхат!$CX:$CX,$B$668,рўйхат!$D:$D,$C637)</f>
        <v/>
      </c>
      <c r="BC637" s="77">
        <f>IFERROR(AO637/E637,0)</f>
        <v/>
      </c>
      <c r="BD637" s="77">
        <f>IFERROR(AP637/F637,0)</f>
        <v/>
      </c>
      <c r="BE637" s="35">
        <f>SUMIFS(рўйхат!BL:BL,рўйхат!$CX:$CX,$B$668,рўйхат!$D:$D,$C637)</f>
        <v/>
      </c>
      <c r="BF637" s="36">
        <f>SUMIFS(рўйхат!BM:BM,рўйхат!$CX:$CX,$B$668,рўйхат!$D:$D,$C637)</f>
        <v/>
      </c>
      <c r="BG637" s="35">
        <f>SUMIFS(рўйхат!BN:BN,рўйхат!$CX:$CX,$B$668,рўйхат!$D:$D,$C637)</f>
        <v/>
      </c>
      <c r="BH637" s="36">
        <f>SUMIFS(рўйхат!BO:BO,рўйхат!$CX:$CX,$B$668,рўйхат!$D:$D,$C637)</f>
        <v/>
      </c>
      <c r="BI637" s="35">
        <f>SUMIFS(рўйхат!BP:BP,рўйхат!$CX:$CX,$B$668,рўйхат!$D:$D,$C637)</f>
        <v/>
      </c>
      <c r="BJ637" s="36">
        <f>SUMIFS(рўйхат!BQ:BQ,рўйхат!$CX:$CX,$B$668,рўйхат!$D:$D,$C637)</f>
        <v/>
      </c>
      <c r="BK637" s="35">
        <f>SUMIFS(рўйхат!BR:BR,рўйхат!$CX:$CX,$B$668,рўйхат!$D:$D,$C637)</f>
        <v/>
      </c>
      <c r="BL637" s="36">
        <f>SUMIFS(рўйхат!BS:BS,рўйхат!$CX:$CX,$B$668,рўйхат!$D:$D,$C637)</f>
        <v/>
      </c>
      <c r="BM637" s="35">
        <f>SUMIFS(рўйхат!BT:BT,рўйхат!$CX:$CX,$B$668,рўйхат!$D:$D,$C637)</f>
        <v/>
      </c>
      <c r="BN637" s="36">
        <f>SUMIFS(рўйхат!BU:BU,рўйхат!$CX:$CX,$B$668,рўйхат!$D:$D,$C637)</f>
        <v/>
      </c>
      <c r="BO637" s="35">
        <f>SUMIFS(рўйхат!BX:BX,рўйхат!$CX:$CX,$B$668,рўйхат!$D:$D,$C637)</f>
        <v/>
      </c>
      <c r="BP637" s="36">
        <f>SUMIFS(рўйхат!BY:BY,рўйхат!$CX:$CX,$B$668,рўйхат!$D:$D,$C637)</f>
        <v/>
      </c>
      <c r="BQ637" s="35">
        <f>SUMIFS(рўйхат!BZ:BZ,рўйхат!$CX:$CX,$B$668,рўйхат!$D:$D,$C637)</f>
        <v/>
      </c>
      <c r="BR637" s="36">
        <f>SUMIFS(рўйхат!CA:CA,рўйхат!$CX:$CX,$B$668,рўйхат!$D:$D,$C637)</f>
        <v/>
      </c>
      <c r="BS637" s="35">
        <f>SUMIFS(рўйхат!CB:CB,рўйхат!$CX:$CX,$B$668,рўйхат!$D:$D,$C637)</f>
        <v/>
      </c>
      <c r="BT637" s="36">
        <f>SUMIFS(рўйхат!CC:CC,рўйхат!$CX:$CX,$B$668,рўйхат!$D:$D,$C637)</f>
        <v/>
      </c>
      <c r="BU637" s="35">
        <f>SUMIFS(рўйхат!CD:CD,рўйхат!$CX:$CX,$B$668,рўйхат!$D:$D,$C637)</f>
        <v/>
      </c>
      <c r="BV637" s="36">
        <f>SUMIFS(рўйхат!CE:CE,рўйхат!$CX:$CX,$B$668,рўйхат!$D:$D,$C637)</f>
        <v/>
      </c>
      <c r="BW637" s="35">
        <f>SUMIFS(рўйхат!CH:CH,рўйхат!$CX:$CX,$B$668,рўйхат!$D:$D,$C637)</f>
        <v/>
      </c>
      <c r="BX637" s="36">
        <f>SUMIFS(рўйхат!CI:CI,рўйхат!$CX:$CX,$B$668,рўйхат!$D:$D,$C637)</f>
        <v/>
      </c>
      <c r="BY637" s="35">
        <f>SUMIFS(рўйхат!CJ:CJ,рўйхат!$CX:$CX,$B$668,рўйхат!$D:$D,$C637)</f>
        <v/>
      </c>
      <c r="BZ637" s="36">
        <f>SUMIFS(рўйхат!CK:CK,рўйхат!$CX:$CX,$B$668,рўйхат!$D:$D,$C637)</f>
        <v/>
      </c>
      <c r="CA637" s="35">
        <f>SUMIFS(рўйхат!CL:CL,рўйхат!$CX:$CX,$B$668,рўйхат!$D:$D,$C637)</f>
        <v/>
      </c>
      <c r="CB637" s="36">
        <f>SUMIFS(рўйхат!CM:CM,рўйхат!$CX:$CX,$B$668,рўйхат!$D:$D,$C637)</f>
        <v/>
      </c>
      <c r="CC637" s="35">
        <f>SUMIFS(рўйхат!CN:CN,рўйхат!$CX:$CX,$B$668,рўйхат!$D:$D,$C637)</f>
        <v/>
      </c>
      <c r="CD637" s="36">
        <f>SUMIFS(рўйхат!CO:CO,рўйхат!$CX:$CX,$B$668,рўйхат!$D:$D,$C637)</f>
        <v/>
      </c>
      <c r="CE637" s="77">
        <f>IFERROR(BE637/(Q637+BE637),0)</f>
        <v/>
      </c>
      <c r="CF637" s="78">
        <f>IFERROR(BF637/(R637+BF637),0)</f>
        <v/>
      </c>
    </row>
    <row r="638" hidden="1" outlineLevel="1" ht="30" customFormat="1" customHeight="1" s="8">
      <c r="A638" s="39" t="n"/>
      <c r="B638" s="50" t="n">
        <v>36</v>
      </c>
      <c r="C638" s="131" t="inlineStr">
        <is>
          <t>Манфаатлар тўқнашуви (тўғридан-тўғри, UZEX)</t>
        </is>
      </c>
      <c r="D638" s="51" t="n"/>
      <c r="E638" s="35">
        <f>SUMIFS(рўйхат!F:F,рўйхат!$CX:$CX,$B$668,рўйхат!$D:$D,$C638)</f>
        <v/>
      </c>
      <c r="F638" s="36">
        <f>SUMIFS(рўйхат!G:G,рўйхат!$CX:$CX,$B$668,рўйхат!$D:$D,$C638)</f>
        <v/>
      </c>
      <c r="G638" s="35">
        <f>SUMIFS(рўйхат!H:H,рўйхат!$CX:$CX,$B$668,рўйхат!$D:$D,$C638)</f>
        <v/>
      </c>
      <c r="H638" s="36">
        <f>SUMIFS(рўйхат!I:I,рўйхат!$CX:$CX,$B$668,рўйхат!$D:$D,$C638)</f>
        <v/>
      </c>
      <c r="I638" s="35">
        <f>SUMIFS(рўйхат!J:J,рўйхат!$CX:$CX,$B$668,рўйхат!$D:$D,$C638)</f>
        <v/>
      </c>
      <c r="J638" s="36">
        <f>SUMIFS(рўйхат!K:K,рўйхат!$CX:$CX,$B$668,рўйхат!$D:$D,$C638)</f>
        <v/>
      </c>
      <c r="K638" s="35">
        <f>SUMIFS(рўйхат!L:L,рўйхат!$CX:$CX,$B$668,рўйхат!$D:$D,$C638)</f>
        <v/>
      </c>
      <c r="L638" s="36">
        <f>SUMIFS(рўйхат!M:M,рўйхат!$CX:$CX,$B$668,рўйхат!$D:$D,$C638)</f>
        <v/>
      </c>
      <c r="M638" s="35">
        <f>SUMIFS(рўйхат!N:N,рўйхат!$CX:$CX,$B$668,рўйхат!$D:$D,$C638)</f>
        <v/>
      </c>
      <c r="N638" s="36">
        <f>SUMIFS(рўйхат!O:O,рўйхат!$CX:$CX,$B$668,рўйхат!$D:$D,$C638)</f>
        <v/>
      </c>
      <c r="O638" s="34">
        <f>IFERROR(M638/E638,0)</f>
        <v/>
      </c>
      <c r="P638" s="34">
        <f>IFERROR(N638/F638,0)</f>
        <v/>
      </c>
      <c r="Q638" s="35">
        <f>SUMIFS(рўйхат!P:P,рўйхат!$CX:$CX,$B$668,рўйхат!$D:$D,$C638)</f>
        <v/>
      </c>
      <c r="R638" s="36">
        <f>SUMIFS(рўйхат!Q:Q,рўйхат!$CX:$CX,$B$668,рўйхат!$D:$D,$C638)</f>
        <v/>
      </c>
      <c r="S638" s="35">
        <f>SUMIFS(рўйхат!R:R,рўйхат!$CX:$CX,$B$668,рўйхат!$D:$D,$C638)</f>
        <v/>
      </c>
      <c r="T638" s="36">
        <f>SUMIFS(рўйхат!S:S,рўйхат!$CX:$CX,$B$668,рўйхат!$D:$D,$C638)</f>
        <v/>
      </c>
      <c r="U638" s="35">
        <f>SUMIFS(рўйхат!T:T,рўйхат!$CX:$CX,$B$668,рўйхат!$D:$D,$C638)</f>
        <v/>
      </c>
      <c r="V638" s="36">
        <f>SUMIFS(рўйхат!U:U,рўйхат!$CX:$CX,$B$668,рўйхат!$D:$D,$C638)</f>
        <v/>
      </c>
      <c r="W638" s="35">
        <f>SUMIFS(рўйхат!V:V,рўйхат!$CX:$CX,$B$668,рўйхат!$D:$D,$C638)</f>
        <v/>
      </c>
      <c r="X638" s="36">
        <f>SUMIFS(рўйхат!W:W,рўйхат!$CX:$CX,$B$668,рўйхат!$D:$D,$C638)</f>
        <v/>
      </c>
      <c r="Y638" s="35">
        <f>SUMIFS(рўйхат!X:X,рўйхат!$CX:$CX,$B$668,рўйхат!$D:$D,$C638)</f>
        <v/>
      </c>
      <c r="Z638" s="36">
        <f>SUMIFS(рўйхат!Y:Y,рўйхат!$CX:$CX,$B$668,рўйхат!$D:$D,$C638)</f>
        <v/>
      </c>
      <c r="AA638" s="35">
        <f>SUMIFS(рўйхат!Z:Z,рўйхат!$CX:$CX,$B$668,рўйхат!$D:$D,$C638)</f>
        <v/>
      </c>
      <c r="AB638" s="36">
        <f>SUMIFS(рўйхат!AA:AA,рўйхат!$CX:$CX,$B$668,рўйхат!$D:$D,$C638)</f>
        <v/>
      </c>
      <c r="AC638" s="35">
        <f>SUMIFS(рўйхат!AB:AB,рўйхат!$CX:$CX,$B$668,рўйхат!$D:$D,$C638)</f>
        <v/>
      </c>
      <c r="AD638" s="36">
        <f>SUMIFS(рўйхат!AC:AC,рўйхат!$CX:$CX,$B$668,рўйхат!$D:$D,$C638)</f>
        <v/>
      </c>
      <c r="AE638" s="35">
        <f>SUMIFS(рўйхат!AD:AD,рўйхат!$CX:$CX,$B$668,рўйхат!$D:$D,$C638)</f>
        <v/>
      </c>
      <c r="AF638" s="36">
        <f>SUMIFS(рўйхат!AE:AE,рўйхат!$CX:$CX,$B$668,рўйхат!$D:$D,$C638)</f>
        <v/>
      </c>
      <c r="AG638" s="35">
        <f>SUMIFS(рўйхат!AH:AH,рўйхат!$CX:$CX,$B$668,рўйхат!$D:$D,$C638)</f>
        <v/>
      </c>
      <c r="AH638" s="36">
        <f>SUMIFS(рўйхат!AI:AI,рўйхат!$CX:$CX,$B$668,рўйхат!$D:$D,$C638)</f>
        <v/>
      </c>
      <c r="AI638" s="35">
        <f>SUMIFS(рўйхат!AJ:AJ,рўйхат!$CX:$CX,$B$668,рўйхат!$D:$D,$C638)</f>
        <v/>
      </c>
      <c r="AJ638" s="36">
        <f>SUMIFS(рўйхат!AK:AK,рўйхат!$CX:$CX,$B$668,рўйхат!$D:$D,$C638)</f>
        <v/>
      </c>
      <c r="AK638" s="35">
        <f>SUMIFS(рўйхат!AL:AL,рўйхат!$CX:$CX,$B$668,рўйхат!$D:$D,$C638)</f>
        <v/>
      </c>
      <c r="AL638" s="36">
        <f>SUMIFS(рўйхат!AM:AM,рўйхат!$CX:$CX,$B$668,рўйхат!$D:$D,$C638)</f>
        <v/>
      </c>
      <c r="AM638" s="77">
        <f>IFERROR(Q638/E638,0)</f>
        <v/>
      </c>
      <c r="AN638" s="77">
        <f>IFERROR(R638/F638,0)</f>
        <v/>
      </c>
      <c r="AO638" s="35">
        <f>SUMIFS(рўйхат!AX:AX,рўйхат!$CX:$CX,$B$668,рўйхат!$D:$D,$C638)</f>
        <v/>
      </c>
      <c r="AP638" s="36">
        <f>SUMIFS(рўйхат!AY:AY,рўйхат!$CX:$CX,$B$668,рўйхат!$D:$D,$C638)</f>
        <v/>
      </c>
      <c r="AQ638" s="35">
        <f>SUMIFS(рўйхат!AZ:AZ,рўйхат!$CX:$CX,$B$668,рўйхат!$D:$D,$C638)</f>
        <v/>
      </c>
      <c r="AR638" s="36">
        <f>SUMIFS(рўйхат!BA:BA,рўйхат!$CX:$CX,$B$668,рўйхат!$D:$D,$C638)</f>
        <v/>
      </c>
      <c r="AS638" s="35">
        <f>SUMIFS(рўйхат!BB:BB,рўйхат!$CX:$CX,$B$668,рўйхат!$D:$D,$C638)</f>
        <v/>
      </c>
      <c r="AT638" s="36">
        <f>SUMIFS(рўйхат!BC:BC,рўйхат!$CX:$CX,$B$668,рўйхат!$D:$D,$C638)</f>
        <v/>
      </c>
      <c r="AU638" s="35">
        <f>SUMIFS(рўйхат!BD:BD,рўйхат!$CX:$CX,$B$668,рўйхат!$D:$D,$C638)</f>
        <v/>
      </c>
      <c r="AV638" s="36">
        <f>SUMIFS(рўйхат!BE:BE,рўйхат!$CX:$CX,$B$668,рўйхат!$D:$D,$C638)</f>
        <v/>
      </c>
      <c r="AW638" s="35">
        <f>SUMIFS(рўйхат!BF:BF,рўйхат!$CX:$CX,$B$668,рўйхат!$D:$D,$C638)</f>
        <v/>
      </c>
      <c r="AX638" s="36">
        <f>SUMIFS(рўйхат!BG:BG,рўйхат!$CX:$CX,$B$668,рўйхат!$D:$D,$C638)</f>
        <v/>
      </c>
      <c r="AY638" s="35">
        <f>SUMIFS(рўйхат!BH:BH,рўйхат!$CX:$CX,$B$668,рўйхат!$D:$D,$C638)</f>
        <v/>
      </c>
      <c r="AZ638" s="36">
        <f>SUMIFS(рўйхат!BI:BI,рўйхат!$CX:$CX,$B$668,рўйхат!$D:$D,$C638)</f>
        <v/>
      </c>
      <c r="BA638" s="35">
        <f>SUMIFS(рўйхат!BJ:BJ,рўйхат!$CX:$CX,$B$668,рўйхат!$D:$D,$C638)</f>
        <v/>
      </c>
      <c r="BB638" s="36">
        <f>SUMIFS(рўйхат!BK:BK,рўйхат!$CX:$CX,$B$668,рўйхат!$D:$D,$C638)</f>
        <v/>
      </c>
      <c r="BC638" s="77">
        <f>IFERROR(AO638/E638,0)</f>
        <v/>
      </c>
      <c r="BD638" s="77">
        <f>IFERROR(AP638/F638,0)</f>
        <v/>
      </c>
      <c r="BE638" s="35">
        <f>SUMIFS(рўйхат!BL:BL,рўйхат!$CX:$CX,$B$668,рўйхат!$D:$D,$C638)</f>
        <v/>
      </c>
      <c r="BF638" s="36">
        <f>SUMIFS(рўйхат!BM:BM,рўйхат!$CX:$CX,$B$668,рўйхат!$D:$D,$C638)</f>
        <v/>
      </c>
      <c r="BG638" s="35">
        <f>SUMIFS(рўйхат!BN:BN,рўйхат!$CX:$CX,$B$668,рўйхат!$D:$D,$C638)</f>
        <v/>
      </c>
      <c r="BH638" s="36">
        <f>SUMIFS(рўйхат!BO:BO,рўйхат!$CX:$CX,$B$668,рўйхат!$D:$D,$C638)</f>
        <v/>
      </c>
      <c r="BI638" s="35">
        <f>SUMIFS(рўйхат!BP:BP,рўйхат!$CX:$CX,$B$668,рўйхат!$D:$D,$C638)</f>
        <v/>
      </c>
      <c r="BJ638" s="36">
        <f>SUMIFS(рўйхат!BQ:BQ,рўйхат!$CX:$CX,$B$668,рўйхат!$D:$D,$C638)</f>
        <v/>
      </c>
      <c r="BK638" s="35">
        <f>SUMIFS(рўйхат!BR:BR,рўйхат!$CX:$CX,$B$668,рўйхат!$D:$D,$C638)</f>
        <v/>
      </c>
      <c r="BL638" s="36">
        <f>SUMIFS(рўйхат!BS:BS,рўйхат!$CX:$CX,$B$668,рўйхат!$D:$D,$C638)</f>
        <v/>
      </c>
      <c r="BM638" s="35">
        <f>SUMIFS(рўйхат!BT:BT,рўйхат!$CX:$CX,$B$668,рўйхат!$D:$D,$C638)</f>
        <v/>
      </c>
      <c r="BN638" s="36">
        <f>SUMIFS(рўйхат!BU:BU,рўйхат!$CX:$CX,$B$668,рўйхат!$D:$D,$C638)</f>
        <v/>
      </c>
      <c r="BO638" s="35">
        <f>SUMIFS(рўйхат!BX:BX,рўйхат!$CX:$CX,$B$668,рўйхат!$D:$D,$C638)</f>
        <v/>
      </c>
      <c r="BP638" s="36">
        <f>SUMIFS(рўйхат!BY:BY,рўйхат!$CX:$CX,$B$668,рўйхат!$D:$D,$C638)</f>
        <v/>
      </c>
      <c r="BQ638" s="35">
        <f>SUMIFS(рўйхат!BZ:BZ,рўйхат!$CX:$CX,$B$668,рўйхат!$D:$D,$C638)</f>
        <v/>
      </c>
      <c r="BR638" s="36">
        <f>SUMIFS(рўйхат!CA:CA,рўйхат!$CX:$CX,$B$668,рўйхат!$D:$D,$C638)</f>
        <v/>
      </c>
      <c r="BS638" s="35">
        <f>SUMIFS(рўйхат!CB:CB,рўйхат!$CX:$CX,$B$668,рўйхат!$D:$D,$C638)</f>
        <v/>
      </c>
      <c r="BT638" s="36">
        <f>SUMIFS(рўйхат!CC:CC,рўйхат!$CX:$CX,$B$668,рўйхат!$D:$D,$C638)</f>
        <v/>
      </c>
      <c r="BU638" s="35">
        <f>SUMIFS(рўйхат!CD:CD,рўйхат!$CX:$CX,$B$668,рўйхат!$D:$D,$C638)</f>
        <v/>
      </c>
      <c r="BV638" s="36">
        <f>SUMIFS(рўйхат!CE:CE,рўйхат!$CX:$CX,$B$668,рўйхат!$D:$D,$C638)</f>
        <v/>
      </c>
      <c r="BW638" s="35">
        <f>SUMIFS(рўйхат!CH:CH,рўйхат!$CX:$CX,$B$668,рўйхат!$D:$D,$C638)</f>
        <v/>
      </c>
      <c r="BX638" s="36">
        <f>SUMIFS(рўйхат!CI:CI,рўйхат!$CX:$CX,$B$668,рўйхат!$D:$D,$C638)</f>
        <v/>
      </c>
      <c r="BY638" s="35">
        <f>SUMIFS(рўйхат!CJ:CJ,рўйхат!$CX:$CX,$B$668,рўйхат!$D:$D,$C638)</f>
        <v/>
      </c>
      <c r="BZ638" s="36">
        <f>SUMIFS(рўйхат!CK:CK,рўйхат!$CX:$CX,$B$668,рўйхат!$D:$D,$C638)</f>
        <v/>
      </c>
      <c r="CA638" s="35">
        <f>SUMIFS(рўйхат!CL:CL,рўйхат!$CX:$CX,$B$668,рўйхат!$D:$D,$C638)</f>
        <v/>
      </c>
      <c r="CB638" s="36">
        <f>SUMIFS(рўйхат!CM:CM,рўйхат!$CX:$CX,$B$668,рўйхат!$D:$D,$C638)</f>
        <v/>
      </c>
      <c r="CC638" s="35">
        <f>SUMIFS(рўйхат!CN:CN,рўйхат!$CX:$CX,$B$668,рўйхат!$D:$D,$C638)</f>
        <v/>
      </c>
      <c r="CD638" s="36">
        <f>SUMIFS(рўйхат!CO:CO,рўйхат!$CX:$CX,$B$668,рўйхат!$D:$D,$C638)</f>
        <v/>
      </c>
      <c r="CE638" s="77">
        <f>IFERROR(BE638/(Q638+BE638),0)</f>
        <v/>
      </c>
      <c r="CF638" s="78">
        <f>IFERROR(BF638/(R638+BF638),0)</f>
        <v/>
      </c>
    </row>
    <row r="639" hidden="1" outlineLevel="1" ht="30" customFormat="1" customHeight="1" s="8">
      <c r="A639" s="39" t="n"/>
      <c r="B639" s="50" t="n">
        <v>37</v>
      </c>
      <c r="C639" s="131" t="inlineStr">
        <is>
          <t>Манфаатлар тўқнашуви (тўғридан-тўғри, XT XARID)</t>
        </is>
      </c>
      <c r="D639" s="51" t="n"/>
      <c r="E639" s="35">
        <f>SUMIFS(рўйхат!F:F,рўйхат!$CX:$CX,$B$668,рўйхат!$D:$D,$C639)</f>
        <v/>
      </c>
      <c r="F639" s="36">
        <f>SUMIFS(рўйхат!G:G,рўйхат!$CX:$CX,$B$668,рўйхат!$D:$D,$C639)</f>
        <v/>
      </c>
      <c r="G639" s="35">
        <f>SUMIFS(рўйхат!H:H,рўйхат!$CX:$CX,$B$668,рўйхат!$D:$D,$C639)</f>
        <v/>
      </c>
      <c r="H639" s="36">
        <f>SUMIFS(рўйхат!I:I,рўйхат!$CX:$CX,$B$668,рўйхат!$D:$D,$C639)</f>
        <v/>
      </c>
      <c r="I639" s="35">
        <f>SUMIFS(рўйхат!J:J,рўйхат!$CX:$CX,$B$668,рўйхат!$D:$D,$C639)</f>
        <v/>
      </c>
      <c r="J639" s="36">
        <f>SUMIFS(рўйхат!K:K,рўйхат!$CX:$CX,$B$668,рўйхат!$D:$D,$C639)</f>
        <v/>
      </c>
      <c r="K639" s="35">
        <f>SUMIFS(рўйхат!L:L,рўйхат!$CX:$CX,$B$668,рўйхат!$D:$D,$C639)</f>
        <v/>
      </c>
      <c r="L639" s="36">
        <f>SUMIFS(рўйхат!M:M,рўйхат!$CX:$CX,$B$668,рўйхат!$D:$D,$C639)</f>
        <v/>
      </c>
      <c r="M639" s="35">
        <f>SUMIFS(рўйхат!N:N,рўйхат!$CX:$CX,$B$668,рўйхат!$D:$D,$C639)</f>
        <v/>
      </c>
      <c r="N639" s="36">
        <f>SUMIFS(рўйхат!O:O,рўйхат!$CX:$CX,$B$668,рўйхат!$D:$D,$C639)</f>
        <v/>
      </c>
      <c r="O639" s="34">
        <f>IFERROR(M639/E639,0)</f>
        <v/>
      </c>
      <c r="P639" s="34">
        <f>IFERROR(N639/F639,0)</f>
        <v/>
      </c>
      <c r="Q639" s="35">
        <f>SUMIFS(рўйхат!P:P,рўйхат!$CX:$CX,$B$668,рўйхат!$D:$D,$C639)</f>
        <v/>
      </c>
      <c r="R639" s="36">
        <f>SUMIFS(рўйхат!Q:Q,рўйхат!$CX:$CX,$B$668,рўйхат!$D:$D,$C639)</f>
        <v/>
      </c>
      <c r="S639" s="35">
        <f>SUMIFS(рўйхат!R:R,рўйхат!$CX:$CX,$B$668,рўйхат!$D:$D,$C639)</f>
        <v/>
      </c>
      <c r="T639" s="36">
        <f>SUMIFS(рўйхат!S:S,рўйхат!$CX:$CX,$B$668,рўйхат!$D:$D,$C639)</f>
        <v/>
      </c>
      <c r="U639" s="35">
        <f>SUMIFS(рўйхат!T:T,рўйхат!$CX:$CX,$B$668,рўйхат!$D:$D,$C639)</f>
        <v/>
      </c>
      <c r="V639" s="36">
        <f>SUMIFS(рўйхат!U:U,рўйхат!$CX:$CX,$B$668,рўйхат!$D:$D,$C639)</f>
        <v/>
      </c>
      <c r="W639" s="35">
        <f>SUMIFS(рўйхат!V:V,рўйхат!$CX:$CX,$B$668,рўйхат!$D:$D,$C639)</f>
        <v/>
      </c>
      <c r="X639" s="36">
        <f>SUMIFS(рўйхат!W:W,рўйхат!$CX:$CX,$B$668,рўйхат!$D:$D,$C639)</f>
        <v/>
      </c>
      <c r="Y639" s="35">
        <f>SUMIFS(рўйхат!X:X,рўйхат!$CX:$CX,$B$668,рўйхат!$D:$D,$C639)</f>
        <v/>
      </c>
      <c r="Z639" s="36">
        <f>SUMIFS(рўйхат!Y:Y,рўйхат!$CX:$CX,$B$668,рўйхат!$D:$D,$C639)</f>
        <v/>
      </c>
      <c r="AA639" s="35">
        <f>SUMIFS(рўйхат!Z:Z,рўйхат!$CX:$CX,$B$668,рўйхат!$D:$D,$C639)</f>
        <v/>
      </c>
      <c r="AB639" s="36">
        <f>SUMIFS(рўйхат!AA:AA,рўйхат!$CX:$CX,$B$668,рўйхат!$D:$D,$C639)</f>
        <v/>
      </c>
      <c r="AC639" s="35">
        <f>SUMIFS(рўйхат!AB:AB,рўйхат!$CX:$CX,$B$668,рўйхат!$D:$D,$C639)</f>
        <v/>
      </c>
      <c r="AD639" s="36">
        <f>SUMIFS(рўйхат!AC:AC,рўйхат!$CX:$CX,$B$668,рўйхат!$D:$D,$C639)</f>
        <v/>
      </c>
      <c r="AE639" s="35">
        <f>SUMIFS(рўйхат!AD:AD,рўйхат!$CX:$CX,$B$668,рўйхат!$D:$D,$C639)</f>
        <v/>
      </c>
      <c r="AF639" s="36">
        <f>SUMIFS(рўйхат!AE:AE,рўйхат!$CX:$CX,$B$668,рўйхат!$D:$D,$C639)</f>
        <v/>
      </c>
      <c r="AG639" s="35">
        <f>SUMIFS(рўйхат!AH:AH,рўйхат!$CX:$CX,$B$668,рўйхат!$D:$D,$C639)</f>
        <v/>
      </c>
      <c r="AH639" s="36">
        <f>SUMIFS(рўйхат!AI:AI,рўйхат!$CX:$CX,$B$668,рўйхат!$D:$D,$C639)</f>
        <v/>
      </c>
      <c r="AI639" s="35">
        <f>SUMIFS(рўйхат!AJ:AJ,рўйхат!$CX:$CX,$B$668,рўйхат!$D:$D,$C639)</f>
        <v/>
      </c>
      <c r="AJ639" s="36">
        <f>SUMIFS(рўйхат!AK:AK,рўйхат!$CX:$CX,$B$668,рўйхат!$D:$D,$C639)</f>
        <v/>
      </c>
      <c r="AK639" s="35">
        <f>SUMIFS(рўйхат!AL:AL,рўйхат!$CX:$CX,$B$668,рўйхат!$D:$D,$C639)</f>
        <v/>
      </c>
      <c r="AL639" s="36">
        <f>SUMIFS(рўйхат!AM:AM,рўйхат!$CX:$CX,$B$668,рўйхат!$D:$D,$C639)</f>
        <v/>
      </c>
      <c r="AM639" s="77">
        <f>IFERROR(Q639/E639,0)</f>
        <v/>
      </c>
      <c r="AN639" s="77">
        <f>IFERROR(R639/F639,0)</f>
        <v/>
      </c>
      <c r="AO639" s="35">
        <f>SUMIFS(рўйхат!AX:AX,рўйхат!$CX:$CX,$B$668,рўйхат!$D:$D,$C639)</f>
        <v/>
      </c>
      <c r="AP639" s="36">
        <f>SUMIFS(рўйхат!AY:AY,рўйхат!$CX:$CX,$B$668,рўйхат!$D:$D,$C639)</f>
        <v/>
      </c>
      <c r="AQ639" s="35">
        <f>SUMIFS(рўйхат!AZ:AZ,рўйхат!$CX:$CX,$B$668,рўйхат!$D:$D,$C639)</f>
        <v/>
      </c>
      <c r="AR639" s="36">
        <f>SUMIFS(рўйхат!BA:BA,рўйхат!$CX:$CX,$B$668,рўйхат!$D:$D,$C639)</f>
        <v/>
      </c>
      <c r="AS639" s="35">
        <f>SUMIFS(рўйхат!BB:BB,рўйхат!$CX:$CX,$B$668,рўйхат!$D:$D,$C639)</f>
        <v/>
      </c>
      <c r="AT639" s="36">
        <f>SUMIFS(рўйхат!BC:BC,рўйхат!$CX:$CX,$B$668,рўйхат!$D:$D,$C639)</f>
        <v/>
      </c>
      <c r="AU639" s="35">
        <f>SUMIFS(рўйхат!BD:BD,рўйхат!$CX:$CX,$B$668,рўйхат!$D:$D,$C639)</f>
        <v/>
      </c>
      <c r="AV639" s="36">
        <f>SUMIFS(рўйхат!BE:BE,рўйхат!$CX:$CX,$B$668,рўйхат!$D:$D,$C639)</f>
        <v/>
      </c>
      <c r="AW639" s="35">
        <f>SUMIFS(рўйхат!BF:BF,рўйхат!$CX:$CX,$B$668,рўйхат!$D:$D,$C639)</f>
        <v/>
      </c>
      <c r="AX639" s="36">
        <f>SUMIFS(рўйхат!BG:BG,рўйхат!$CX:$CX,$B$668,рўйхат!$D:$D,$C639)</f>
        <v/>
      </c>
      <c r="AY639" s="35">
        <f>SUMIFS(рўйхат!BH:BH,рўйхат!$CX:$CX,$B$668,рўйхат!$D:$D,$C639)</f>
        <v/>
      </c>
      <c r="AZ639" s="36">
        <f>SUMIFS(рўйхат!BI:BI,рўйхат!$CX:$CX,$B$668,рўйхат!$D:$D,$C639)</f>
        <v/>
      </c>
      <c r="BA639" s="35">
        <f>SUMIFS(рўйхат!BJ:BJ,рўйхат!$CX:$CX,$B$668,рўйхат!$D:$D,$C639)</f>
        <v/>
      </c>
      <c r="BB639" s="36">
        <f>SUMIFS(рўйхат!BK:BK,рўйхат!$CX:$CX,$B$668,рўйхат!$D:$D,$C639)</f>
        <v/>
      </c>
      <c r="BC639" s="77">
        <f>IFERROR(AO639/E639,0)</f>
        <v/>
      </c>
      <c r="BD639" s="77">
        <f>IFERROR(AP639/F639,0)</f>
        <v/>
      </c>
      <c r="BE639" s="35">
        <f>SUMIFS(рўйхат!BL:BL,рўйхат!$CX:$CX,$B$668,рўйхат!$D:$D,$C639)</f>
        <v/>
      </c>
      <c r="BF639" s="36">
        <f>SUMIFS(рўйхат!BM:BM,рўйхат!$CX:$CX,$B$668,рўйхат!$D:$D,$C639)</f>
        <v/>
      </c>
      <c r="BG639" s="35">
        <f>SUMIFS(рўйхат!BN:BN,рўйхат!$CX:$CX,$B$668,рўйхат!$D:$D,$C639)</f>
        <v/>
      </c>
      <c r="BH639" s="36">
        <f>SUMIFS(рўйхат!BO:BO,рўйхат!$CX:$CX,$B$668,рўйхат!$D:$D,$C639)</f>
        <v/>
      </c>
      <c r="BI639" s="35">
        <f>SUMIFS(рўйхат!BP:BP,рўйхат!$CX:$CX,$B$668,рўйхат!$D:$D,$C639)</f>
        <v/>
      </c>
      <c r="BJ639" s="36">
        <f>SUMIFS(рўйхат!BQ:BQ,рўйхат!$CX:$CX,$B$668,рўйхат!$D:$D,$C639)</f>
        <v/>
      </c>
      <c r="BK639" s="35">
        <f>SUMIFS(рўйхат!BR:BR,рўйхат!$CX:$CX,$B$668,рўйхат!$D:$D,$C639)</f>
        <v/>
      </c>
      <c r="BL639" s="36">
        <f>SUMIFS(рўйхат!BS:BS,рўйхат!$CX:$CX,$B$668,рўйхат!$D:$D,$C639)</f>
        <v/>
      </c>
      <c r="BM639" s="35">
        <f>SUMIFS(рўйхат!BT:BT,рўйхат!$CX:$CX,$B$668,рўйхат!$D:$D,$C639)</f>
        <v/>
      </c>
      <c r="BN639" s="36">
        <f>SUMIFS(рўйхат!BU:BU,рўйхат!$CX:$CX,$B$668,рўйхат!$D:$D,$C639)</f>
        <v/>
      </c>
      <c r="BO639" s="35">
        <f>SUMIFS(рўйхат!BX:BX,рўйхат!$CX:$CX,$B$668,рўйхат!$D:$D,$C639)</f>
        <v/>
      </c>
      <c r="BP639" s="36">
        <f>SUMIFS(рўйхат!BY:BY,рўйхат!$CX:$CX,$B$668,рўйхат!$D:$D,$C639)</f>
        <v/>
      </c>
      <c r="BQ639" s="35">
        <f>SUMIFS(рўйхат!BZ:BZ,рўйхат!$CX:$CX,$B$668,рўйхат!$D:$D,$C639)</f>
        <v/>
      </c>
      <c r="BR639" s="36">
        <f>SUMIFS(рўйхат!CA:CA,рўйхат!$CX:$CX,$B$668,рўйхат!$D:$D,$C639)</f>
        <v/>
      </c>
      <c r="BS639" s="35">
        <f>SUMIFS(рўйхат!CB:CB,рўйхат!$CX:$CX,$B$668,рўйхат!$D:$D,$C639)</f>
        <v/>
      </c>
      <c r="BT639" s="36">
        <f>SUMIFS(рўйхат!CC:CC,рўйхат!$CX:$CX,$B$668,рўйхат!$D:$D,$C639)</f>
        <v/>
      </c>
      <c r="BU639" s="35">
        <f>SUMIFS(рўйхат!CD:CD,рўйхат!$CX:$CX,$B$668,рўйхат!$D:$D,$C639)</f>
        <v/>
      </c>
      <c r="BV639" s="36">
        <f>SUMIFS(рўйхат!CE:CE,рўйхат!$CX:$CX,$B$668,рўйхат!$D:$D,$C639)</f>
        <v/>
      </c>
      <c r="BW639" s="35">
        <f>SUMIFS(рўйхат!CH:CH,рўйхат!$CX:$CX,$B$668,рўйхат!$D:$D,$C639)</f>
        <v/>
      </c>
      <c r="BX639" s="36">
        <f>SUMIFS(рўйхат!CI:CI,рўйхат!$CX:$CX,$B$668,рўйхат!$D:$D,$C639)</f>
        <v/>
      </c>
      <c r="BY639" s="35">
        <f>SUMIFS(рўйхат!CJ:CJ,рўйхат!$CX:$CX,$B$668,рўйхат!$D:$D,$C639)</f>
        <v/>
      </c>
      <c r="BZ639" s="36">
        <f>SUMIFS(рўйхат!CK:CK,рўйхат!$CX:$CX,$B$668,рўйхат!$D:$D,$C639)</f>
        <v/>
      </c>
      <c r="CA639" s="35">
        <f>SUMIFS(рўйхат!CL:CL,рўйхат!$CX:$CX,$B$668,рўйхат!$D:$D,$C639)</f>
        <v/>
      </c>
      <c r="CB639" s="36">
        <f>SUMIFS(рўйхат!CM:CM,рўйхат!$CX:$CX,$B$668,рўйхат!$D:$D,$C639)</f>
        <v/>
      </c>
      <c r="CC639" s="35">
        <f>SUMIFS(рўйхат!CN:CN,рўйхат!$CX:$CX,$B$668,рўйхат!$D:$D,$C639)</f>
        <v/>
      </c>
      <c r="CD639" s="36">
        <f>SUMIFS(рўйхат!CO:CO,рўйхат!$CX:$CX,$B$668,рўйхат!$D:$D,$C639)</f>
        <v/>
      </c>
      <c r="CE639" s="77">
        <f>IFERROR(BE639/(Q639+BE639),0)</f>
        <v/>
      </c>
      <c r="CF639" s="78">
        <f>IFERROR(BF639/(R639+BF639),0)</f>
        <v/>
      </c>
    </row>
    <row r="640" hidden="1" outlineLevel="1" ht="30" customFormat="1" customHeight="1" s="8">
      <c r="A640" s="39" t="n"/>
      <c r="B640" s="50" t="n">
        <v>38</v>
      </c>
      <c r="C640" s="131" t="inlineStr">
        <is>
          <t>Манфаатлар тўқнашуви (тўғридан-тўғри)</t>
        </is>
      </c>
      <c r="D640" s="51" t="n"/>
      <c r="E640" s="35">
        <f>SUMIFS(рўйхат!F:F,рўйхат!$CX:$CX,$B$668,рўйхат!$D:$D,$C640)</f>
        <v/>
      </c>
      <c r="F640" s="36">
        <f>SUMIFS(рўйхат!G:G,рўйхат!$CX:$CX,$B$668,рўйхат!$D:$D,$C640)</f>
        <v/>
      </c>
      <c r="G640" s="35">
        <f>SUMIFS(рўйхат!H:H,рўйхат!$CX:$CX,$B$668,рўйхат!$D:$D,$C640)</f>
        <v/>
      </c>
      <c r="H640" s="36">
        <f>SUMIFS(рўйхат!I:I,рўйхат!$CX:$CX,$B$668,рўйхат!$D:$D,$C640)</f>
        <v/>
      </c>
      <c r="I640" s="35">
        <f>SUMIFS(рўйхат!J:J,рўйхат!$CX:$CX,$B$668,рўйхат!$D:$D,$C640)</f>
        <v/>
      </c>
      <c r="J640" s="36">
        <f>SUMIFS(рўйхат!K:K,рўйхат!$CX:$CX,$B$668,рўйхат!$D:$D,$C640)</f>
        <v/>
      </c>
      <c r="K640" s="35">
        <f>SUMIFS(рўйхат!L:L,рўйхат!$CX:$CX,$B$668,рўйхат!$D:$D,$C640)</f>
        <v/>
      </c>
      <c r="L640" s="36">
        <f>SUMIFS(рўйхат!M:M,рўйхат!$CX:$CX,$B$668,рўйхат!$D:$D,$C640)</f>
        <v/>
      </c>
      <c r="M640" s="35">
        <f>SUMIFS(рўйхат!N:N,рўйхат!$CX:$CX,$B$668,рўйхат!$D:$D,$C640)</f>
        <v/>
      </c>
      <c r="N640" s="36">
        <f>SUMIFS(рўйхат!O:O,рўйхат!$CX:$CX,$B$668,рўйхат!$D:$D,$C640)</f>
        <v/>
      </c>
      <c r="O640" s="34">
        <f>IFERROR(M640/E640,0)</f>
        <v/>
      </c>
      <c r="P640" s="34">
        <f>IFERROR(N640/F640,0)</f>
        <v/>
      </c>
      <c r="Q640" s="35">
        <f>SUMIFS(рўйхат!P:P,рўйхат!$CX:$CX,$B$668,рўйхат!$D:$D,$C640)</f>
        <v/>
      </c>
      <c r="R640" s="36">
        <f>SUMIFS(рўйхат!Q:Q,рўйхат!$CX:$CX,$B$668,рўйхат!$D:$D,$C640)</f>
        <v/>
      </c>
      <c r="S640" s="35">
        <f>SUMIFS(рўйхат!R:R,рўйхат!$CX:$CX,$B$668,рўйхат!$D:$D,$C640)</f>
        <v/>
      </c>
      <c r="T640" s="36">
        <f>SUMIFS(рўйхат!S:S,рўйхат!$CX:$CX,$B$668,рўйхат!$D:$D,$C640)</f>
        <v/>
      </c>
      <c r="U640" s="35">
        <f>SUMIFS(рўйхат!T:T,рўйхат!$CX:$CX,$B$668,рўйхат!$D:$D,$C640)</f>
        <v/>
      </c>
      <c r="V640" s="36">
        <f>SUMIFS(рўйхат!U:U,рўйхат!$CX:$CX,$B$668,рўйхат!$D:$D,$C640)</f>
        <v/>
      </c>
      <c r="W640" s="35">
        <f>SUMIFS(рўйхат!V:V,рўйхат!$CX:$CX,$B$668,рўйхат!$D:$D,$C640)</f>
        <v/>
      </c>
      <c r="X640" s="36">
        <f>SUMIFS(рўйхат!W:W,рўйхат!$CX:$CX,$B$668,рўйхат!$D:$D,$C640)</f>
        <v/>
      </c>
      <c r="Y640" s="35">
        <f>SUMIFS(рўйхат!X:X,рўйхат!$CX:$CX,$B$668,рўйхат!$D:$D,$C640)</f>
        <v/>
      </c>
      <c r="Z640" s="36">
        <f>SUMIFS(рўйхат!Y:Y,рўйхат!$CX:$CX,$B$668,рўйхат!$D:$D,$C640)</f>
        <v/>
      </c>
      <c r="AA640" s="35">
        <f>SUMIFS(рўйхат!Z:Z,рўйхат!$CX:$CX,$B$668,рўйхат!$D:$D,$C640)</f>
        <v/>
      </c>
      <c r="AB640" s="36">
        <f>SUMIFS(рўйхат!AA:AA,рўйхат!$CX:$CX,$B$668,рўйхат!$D:$D,$C640)</f>
        <v/>
      </c>
      <c r="AC640" s="35">
        <f>SUMIFS(рўйхат!AB:AB,рўйхат!$CX:$CX,$B$668,рўйхат!$D:$D,$C640)</f>
        <v/>
      </c>
      <c r="AD640" s="36">
        <f>SUMIFS(рўйхат!AC:AC,рўйхат!$CX:$CX,$B$668,рўйхат!$D:$D,$C640)</f>
        <v/>
      </c>
      <c r="AE640" s="35">
        <f>SUMIFS(рўйхат!AD:AD,рўйхат!$CX:$CX,$B$668,рўйхат!$D:$D,$C640)</f>
        <v/>
      </c>
      <c r="AF640" s="36">
        <f>SUMIFS(рўйхат!AE:AE,рўйхат!$CX:$CX,$B$668,рўйхат!$D:$D,$C640)</f>
        <v/>
      </c>
      <c r="AG640" s="35">
        <f>SUMIFS(рўйхат!AH:AH,рўйхат!$CX:$CX,$B$668,рўйхат!$D:$D,$C640)</f>
        <v/>
      </c>
      <c r="AH640" s="36">
        <f>SUMIFS(рўйхат!AI:AI,рўйхат!$CX:$CX,$B$668,рўйхат!$D:$D,$C640)</f>
        <v/>
      </c>
      <c r="AI640" s="35">
        <f>SUMIFS(рўйхат!AJ:AJ,рўйхат!$CX:$CX,$B$668,рўйхат!$D:$D,$C640)</f>
        <v/>
      </c>
      <c r="AJ640" s="36">
        <f>SUMIFS(рўйхат!AK:AK,рўйхат!$CX:$CX,$B$668,рўйхат!$D:$D,$C640)</f>
        <v/>
      </c>
      <c r="AK640" s="35">
        <f>SUMIFS(рўйхат!AL:AL,рўйхат!$CX:$CX,$B$668,рўйхат!$D:$D,$C640)</f>
        <v/>
      </c>
      <c r="AL640" s="36">
        <f>SUMIFS(рўйхат!AM:AM,рўйхат!$CX:$CX,$B$668,рўйхат!$D:$D,$C640)</f>
        <v/>
      </c>
      <c r="AM640" s="77">
        <f>IFERROR(Q640/E640,0)</f>
        <v/>
      </c>
      <c r="AN640" s="77">
        <f>IFERROR(R640/F640,0)</f>
        <v/>
      </c>
      <c r="AO640" s="35">
        <f>SUMIFS(рўйхат!AX:AX,рўйхат!$CX:$CX,$B$668,рўйхат!$D:$D,$C640)</f>
        <v/>
      </c>
      <c r="AP640" s="36">
        <f>SUMIFS(рўйхат!AY:AY,рўйхат!$CX:$CX,$B$668,рўйхат!$D:$D,$C640)</f>
        <v/>
      </c>
      <c r="AQ640" s="35">
        <f>SUMIFS(рўйхат!AZ:AZ,рўйхат!$CX:$CX,$B$668,рўйхат!$D:$D,$C640)</f>
        <v/>
      </c>
      <c r="AR640" s="36">
        <f>SUMIFS(рўйхат!BA:BA,рўйхат!$CX:$CX,$B$668,рўйхат!$D:$D,$C640)</f>
        <v/>
      </c>
      <c r="AS640" s="35">
        <f>SUMIFS(рўйхат!BB:BB,рўйхат!$CX:$CX,$B$668,рўйхат!$D:$D,$C640)</f>
        <v/>
      </c>
      <c r="AT640" s="36">
        <f>SUMIFS(рўйхат!BC:BC,рўйхат!$CX:$CX,$B$668,рўйхат!$D:$D,$C640)</f>
        <v/>
      </c>
      <c r="AU640" s="35">
        <f>SUMIFS(рўйхат!BD:BD,рўйхат!$CX:$CX,$B$668,рўйхат!$D:$D,$C640)</f>
        <v/>
      </c>
      <c r="AV640" s="36">
        <f>SUMIFS(рўйхат!BE:BE,рўйхат!$CX:$CX,$B$668,рўйхат!$D:$D,$C640)</f>
        <v/>
      </c>
      <c r="AW640" s="35">
        <f>SUMIFS(рўйхат!BF:BF,рўйхат!$CX:$CX,$B$668,рўйхат!$D:$D,$C640)</f>
        <v/>
      </c>
      <c r="AX640" s="36">
        <f>SUMIFS(рўйхат!BG:BG,рўйхат!$CX:$CX,$B$668,рўйхат!$D:$D,$C640)</f>
        <v/>
      </c>
      <c r="AY640" s="35">
        <f>SUMIFS(рўйхат!BH:BH,рўйхат!$CX:$CX,$B$668,рўйхат!$D:$D,$C640)</f>
        <v/>
      </c>
      <c r="AZ640" s="36">
        <f>SUMIFS(рўйхат!BI:BI,рўйхат!$CX:$CX,$B$668,рўйхат!$D:$D,$C640)</f>
        <v/>
      </c>
      <c r="BA640" s="35">
        <f>SUMIFS(рўйхат!BJ:BJ,рўйхат!$CX:$CX,$B$668,рўйхат!$D:$D,$C640)</f>
        <v/>
      </c>
      <c r="BB640" s="36">
        <f>SUMIFS(рўйхат!BK:BK,рўйхат!$CX:$CX,$B$668,рўйхат!$D:$D,$C640)</f>
        <v/>
      </c>
      <c r="BC640" s="77">
        <f>IFERROR(AO640/E640,0)</f>
        <v/>
      </c>
      <c r="BD640" s="77">
        <f>IFERROR(AP640/F640,0)</f>
        <v/>
      </c>
      <c r="BE640" s="35">
        <f>SUMIFS(рўйхат!BL:BL,рўйхат!$CX:$CX,$B$668,рўйхат!$D:$D,$C640)</f>
        <v/>
      </c>
      <c r="BF640" s="36">
        <f>SUMIFS(рўйхат!BM:BM,рўйхат!$CX:$CX,$B$668,рўйхат!$D:$D,$C640)</f>
        <v/>
      </c>
      <c r="BG640" s="35">
        <f>SUMIFS(рўйхат!BN:BN,рўйхат!$CX:$CX,$B$668,рўйхат!$D:$D,$C640)</f>
        <v/>
      </c>
      <c r="BH640" s="36">
        <f>SUMIFS(рўйхат!BO:BO,рўйхат!$CX:$CX,$B$668,рўйхат!$D:$D,$C640)</f>
        <v/>
      </c>
      <c r="BI640" s="35">
        <f>SUMIFS(рўйхат!BP:BP,рўйхат!$CX:$CX,$B$668,рўйхат!$D:$D,$C640)</f>
        <v/>
      </c>
      <c r="BJ640" s="36">
        <f>SUMIFS(рўйхат!BQ:BQ,рўйхат!$CX:$CX,$B$668,рўйхат!$D:$D,$C640)</f>
        <v/>
      </c>
      <c r="BK640" s="35">
        <f>SUMIFS(рўйхат!BR:BR,рўйхат!$CX:$CX,$B$668,рўйхат!$D:$D,$C640)</f>
        <v/>
      </c>
      <c r="BL640" s="36">
        <f>SUMIFS(рўйхат!BS:BS,рўйхат!$CX:$CX,$B$668,рўйхат!$D:$D,$C640)</f>
        <v/>
      </c>
      <c r="BM640" s="35">
        <f>SUMIFS(рўйхат!BT:BT,рўйхат!$CX:$CX,$B$668,рўйхат!$D:$D,$C640)</f>
        <v/>
      </c>
      <c r="BN640" s="36">
        <f>SUMIFS(рўйхат!BU:BU,рўйхат!$CX:$CX,$B$668,рўйхат!$D:$D,$C640)</f>
        <v/>
      </c>
      <c r="BO640" s="35">
        <f>SUMIFS(рўйхат!BX:BX,рўйхат!$CX:$CX,$B$668,рўйхат!$D:$D,$C640)</f>
        <v/>
      </c>
      <c r="BP640" s="36">
        <f>SUMIFS(рўйхат!BY:BY,рўйхат!$CX:$CX,$B$668,рўйхат!$D:$D,$C640)</f>
        <v/>
      </c>
      <c r="BQ640" s="35">
        <f>SUMIFS(рўйхат!BZ:BZ,рўйхат!$CX:$CX,$B$668,рўйхат!$D:$D,$C640)</f>
        <v/>
      </c>
      <c r="BR640" s="36">
        <f>SUMIFS(рўйхат!CA:CA,рўйхат!$CX:$CX,$B$668,рўйхат!$D:$D,$C640)</f>
        <v/>
      </c>
      <c r="BS640" s="35">
        <f>SUMIFS(рўйхат!CB:CB,рўйхат!$CX:$CX,$B$668,рўйхат!$D:$D,$C640)</f>
        <v/>
      </c>
      <c r="BT640" s="36">
        <f>SUMIFS(рўйхат!CC:CC,рўйхат!$CX:$CX,$B$668,рўйхат!$D:$D,$C640)</f>
        <v/>
      </c>
      <c r="BU640" s="35">
        <f>SUMIFS(рўйхат!CD:CD,рўйхат!$CX:$CX,$B$668,рўйхат!$D:$D,$C640)</f>
        <v/>
      </c>
      <c r="BV640" s="36">
        <f>SUMIFS(рўйхат!CE:CE,рўйхат!$CX:$CX,$B$668,рўйхат!$D:$D,$C640)</f>
        <v/>
      </c>
      <c r="BW640" s="35">
        <f>SUMIFS(рўйхат!CH:CH,рўйхат!$CX:$CX,$B$668,рўйхат!$D:$D,$C640)</f>
        <v/>
      </c>
      <c r="BX640" s="36">
        <f>SUMIFS(рўйхат!CI:CI,рўйхат!$CX:$CX,$B$668,рўйхат!$D:$D,$C640)</f>
        <v/>
      </c>
      <c r="BY640" s="35">
        <f>SUMIFS(рўйхат!CJ:CJ,рўйхат!$CX:$CX,$B$668,рўйхат!$D:$D,$C640)</f>
        <v/>
      </c>
      <c r="BZ640" s="36">
        <f>SUMIFS(рўйхат!CK:CK,рўйхат!$CX:$CX,$B$668,рўйхат!$D:$D,$C640)</f>
        <v/>
      </c>
      <c r="CA640" s="35">
        <f>SUMIFS(рўйхат!CL:CL,рўйхат!$CX:$CX,$B$668,рўйхат!$D:$D,$C640)</f>
        <v/>
      </c>
      <c r="CB640" s="36">
        <f>SUMIFS(рўйхат!CM:CM,рўйхат!$CX:$CX,$B$668,рўйхат!$D:$D,$C640)</f>
        <v/>
      </c>
      <c r="CC640" s="35">
        <f>SUMIFS(рўйхат!CN:CN,рўйхат!$CX:$CX,$B$668,рўйхат!$D:$D,$C640)</f>
        <v/>
      </c>
      <c r="CD640" s="36">
        <f>SUMIFS(рўйхат!CO:CO,рўйхат!$CX:$CX,$B$668,рўйхат!$D:$D,$C640)</f>
        <v/>
      </c>
      <c r="CE640" s="77">
        <f>IFERROR(BE640/(Q640+BE640),0)</f>
        <v/>
      </c>
      <c r="CF640" s="78">
        <f>IFERROR(BF640/(R640+BF640),0)</f>
        <v/>
      </c>
    </row>
    <row r="641" hidden="1" outlineLevel="1" ht="30" customFormat="1" customHeight="1" s="8">
      <c r="A641" s="39" t="n"/>
      <c r="B641" s="50" t="n">
        <v>39</v>
      </c>
      <c r="C641" s="131" t="inlineStr">
        <is>
          <t>Манфаатлар тўқнашуви (Qurilish)</t>
        </is>
      </c>
      <c r="D641" s="51" t="n"/>
      <c r="E641" s="35">
        <f>SUMIFS(рўйхат!F:F,рўйхат!$CX:$CX,$B$668,рўйхат!$D:$D,$C641)</f>
        <v/>
      </c>
      <c r="F641" s="36">
        <f>SUMIFS(рўйхат!G:G,рўйхат!$CX:$CX,$B$668,рўйхат!$D:$D,$C641)</f>
        <v/>
      </c>
      <c r="G641" s="35">
        <f>SUMIFS(рўйхат!H:H,рўйхат!$CX:$CX,$B$668,рўйхат!$D:$D,$C641)</f>
        <v/>
      </c>
      <c r="H641" s="36">
        <f>SUMIFS(рўйхат!I:I,рўйхат!$CX:$CX,$B$668,рўйхат!$D:$D,$C641)</f>
        <v/>
      </c>
      <c r="I641" s="35">
        <f>SUMIFS(рўйхат!J:J,рўйхат!$CX:$CX,$B$668,рўйхат!$D:$D,$C641)</f>
        <v/>
      </c>
      <c r="J641" s="36">
        <f>SUMIFS(рўйхат!K:K,рўйхат!$CX:$CX,$B$668,рўйхат!$D:$D,$C641)</f>
        <v/>
      </c>
      <c r="K641" s="35">
        <f>SUMIFS(рўйхат!L:L,рўйхат!$CX:$CX,$B$668,рўйхат!$D:$D,$C641)</f>
        <v/>
      </c>
      <c r="L641" s="36">
        <f>SUMIFS(рўйхат!M:M,рўйхат!$CX:$CX,$B$668,рўйхат!$D:$D,$C641)</f>
        <v/>
      </c>
      <c r="M641" s="35">
        <f>SUMIFS(рўйхат!N:N,рўйхат!$CX:$CX,$B$668,рўйхат!$D:$D,$C641)</f>
        <v/>
      </c>
      <c r="N641" s="36">
        <f>SUMIFS(рўйхат!O:O,рўйхат!$CX:$CX,$B$668,рўйхат!$D:$D,$C641)</f>
        <v/>
      </c>
      <c r="O641" s="34">
        <f>IFERROR(M641/E641,0)</f>
        <v/>
      </c>
      <c r="P641" s="34">
        <f>IFERROR(N641/F641,0)</f>
        <v/>
      </c>
      <c r="Q641" s="35">
        <f>SUMIFS(рўйхат!P:P,рўйхат!$CX:$CX,$B$668,рўйхат!$D:$D,$C641)</f>
        <v/>
      </c>
      <c r="R641" s="36">
        <f>SUMIFS(рўйхат!Q:Q,рўйхат!$CX:$CX,$B$668,рўйхат!$D:$D,$C641)</f>
        <v/>
      </c>
      <c r="S641" s="35">
        <f>SUMIFS(рўйхат!R:R,рўйхат!$CX:$CX,$B$668,рўйхат!$D:$D,$C641)</f>
        <v/>
      </c>
      <c r="T641" s="36">
        <f>SUMIFS(рўйхат!S:S,рўйхат!$CX:$CX,$B$668,рўйхат!$D:$D,$C641)</f>
        <v/>
      </c>
      <c r="U641" s="35">
        <f>SUMIFS(рўйхат!T:T,рўйхат!$CX:$CX,$B$668,рўйхат!$D:$D,$C641)</f>
        <v/>
      </c>
      <c r="V641" s="36">
        <f>SUMIFS(рўйхат!U:U,рўйхат!$CX:$CX,$B$668,рўйхат!$D:$D,$C641)</f>
        <v/>
      </c>
      <c r="W641" s="35">
        <f>SUMIFS(рўйхат!V:V,рўйхат!$CX:$CX,$B$668,рўйхат!$D:$D,$C641)</f>
        <v/>
      </c>
      <c r="X641" s="36">
        <f>SUMIFS(рўйхат!W:W,рўйхат!$CX:$CX,$B$668,рўйхат!$D:$D,$C641)</f>
        <v/>
      </c>
      <c r="Y641" s="35">
        <f>SUMIFS(рўйхат!X:X,рўйхат!$CX:$CX,$B$668,рўйхат!$D:$D,$C641)</f>
        <v/>
      </c>
      <c r="Z641" s="36">
        <f>SUMIFS(рўйхат!Y:Y,рўйхат!$CX:$CX,$B$668,рўйхат!$D:$D,$C641)</f>
        <v/>
      </c>
      <c r="AA641" s="35">
        <f>SUMIFS(рўйхат!Z:Z,рўйхат!$CX:$CX,$B$668,рўйхат!$D:$D,$C641)</f>
        <v/>
      </c>
      <c r="AB641" s="36">
        <f>SUMIFS(рўйхат!AA:AA,рўйхат!$CX:$CX,$B$668,рўйхат!$D:$D,$C641)</f>
        <v/>
      </c>
      <c r="AC641" s="35">
        <f>SUMIFS(рўйхат!AB:AB,рўйхат!$CX:$CX,$B$668,рўйхат!$D:$D,$C641)</f>
        <v/>
      </c>
      <c r="AD641" s="36">
        <f>SUMIFS(рўйхат!AC:AC,рўйхат!$CX:$CX,$B$668,рўйхат!$D:$D,$C641)</f>
        <v/>
      </c>
      <c r="AE641" s="35">
        <f>SUMIFS(рўйхат!AD:AD,рўйхат!$CX:$CX,$B$668,рўйхат!$D:$D,$C641)</f>
        <v/>
      </c>
      <c r="AF641" s="36">
        <f>SUMIFS(рўйхат!AE:AE,рўйхат!$CX:$CX,$B$668,рўйхат!$D:$D,$C641)</f>
        <v/>
      </c>
      <c r="AG641" s="35">
        <f>SUMIFS(рўйхат!AH:AH,рўйхат!$CX:$CX,$B$668,рўйхат!$D:$D,$C641)</f>
        <v/>
      </c>
      <c r="AH641" s="36">
        <f>SUMIFS(рўйхат!AI:AI,рўйхат!$CX:$CX,$B$668,рўйхат!$D:$D,$C641)</f>
        <v/>
      </c>
      <c r="AI641" s="35">
        <f>SUMIFS(рўйхат!AJ:AJ,рўйхат!$CX:$CX,$B$668,рўйхат!$D:$D,$C641)</f>
        <v/>
      </c>
      <c r="AJ641" s="36">
        <f>SUMIFS(рўйхат!AK:AK,рўйхат!$CX:$CX,$B$668,рўйхат!$D:$D,$C641)</f>
        <v/>
      </c>
      <c r="AK641" s="35">
        <f>SUMIFS(рўйхат!AL:AL,рўйхат!$CX:$CX,$B$668,рўйхат!$D:$D,$C641)</f>
        <v/>
      </c>
      <c r="AL641" s="36">
        <f>SUMIFS(рўйхат!AM:AM,рўйхат!$CX:$CX,$B$668,рўйхат!$D:$D,$C641)</f>
        <v/>
      </c>
      <c r="AM641" s="77">
        <f>IFERROR(Q641/E641,0)</f>
        <v/>
      </c>
      <c r="AN641" s="77">
        <f>IFERROR(R641/F641,0)</f>
        <v/>
      </c>
      <c r="AO641" s="35">
        <f>SUMIFS(рўйхат!AX:AX,рўйхат!$CX:$CX,$B$668,рўйхат!$D:$D,$C641)</f>
        <v/>
      </c>
      <c r="AP641" s="36">
        <f>SUMIFS(рўйхат!AY:AY,рўйхат!$CX:$CX,$B$668,рўйхат!$D:$D,$C641)</f>
        <v/>
      </c>
      <c r="AQ641" s="35">
        <f>SUMIFS(рўйхат!AZ:AZ,рўйхат!$CX:$CX,$B$668,рўйхат!$D:$D,$C641)</f>
        <v/>
      </c>
      <c r="AR641" s="36">
        <f>SUMIFS(рўйхат!BA:BA,рўйхат!$CX:$CX,$B$668,рўйхат!$D:$D,$C641)</f>
        <v/>
      </c>
      <c r="AS641" s="35">
        <f>SUMIFS(рўйхат!BB:BB,рўйхат!$CX:$CX,$B$668,рўйхат!$D:$D,$C641)</f>
        <v/>
      </c>
      <c r="AT641" s="36">
        <f>SUMIFS(рўйхат!BC:BC,рўйхат!$CX:$CX,$B$668,рўйхат!$D:$D,$C641)</f>
        <v/>
      </c>
      <c r="AU641" s="35">
        <f>SUMIFS(рўйхат!BD:BD,рўйхат!$CX:$CX,$B$668,рўйхат!$D:$D,$C641)</f>
        <v/>
      </c>
      <c r="AV641" s="36">
        <f>SUMIFS(рўйхат!BE:BE,рўйхат!$CX:$CX,$B$668,рўйхат!$D:$D,$C641)</f>
        <v/>
      </c>
      <c r="AW641" s="35">
        <f>SUMIFS(рўйхат!BF:BF,рўйхат!$CX:$CX,$B$668,рўйхат!$D:$D,$C641)</f>
        <v/>
      </c>
      <c r="AX641" s="36">
        <f>SUMIFS(рўйхат!BG:BG,рўйхат!$CX:$CX,$B$668,рўйхат!$D:$D,$C641)</f>
        <v/>
      </c>
      <c r="AY641" s="35">
        <f>SUMIFS(рўйхат!BH:BH,рўйхат!$CX:$CX,$B$668,рўйхат!$D:$D,$C641)</f>
        <v/>
      </c>
      <c r="AZ641" s="36">
        <f>SUMIFS(рўйхат!BI:BI,рўйхат!$CX:$CX,$B$668,рўйхат!$D:$D,$C641)</f>
        <v/>
      </c>
      <c r="BA641" s="35">
        <f>SUMIFS(рўйхат!BJ:BJ,рўйхат!$CX:$CX,$B$668,рўйхат!$D:$D,$C641)</f>
        <v/>
      </c>
      <c r="BB641" s="36">
        <f>SUMIFS(рўйхат!BK:BK,рўйхат!$CX:$CX,$B$668,рўйхат!$D:$D,$C641)</f>
        <v/>
      </c>
      <c r="BC641" s="77">
        <f>IFERROR(AO641/E641,0)</f>
        <v/>
      </c>
      <c r="BD641" s="77">
        <f>IFERROR(AP641/F641,0)</f>
        <v/>
      </c>
      <c r="BE641" s="35">
        <f>SUMIFS(рўйхат!BL:BL,рўйхат!$CX:$CX,$B$668,рўйхат!$D:$D,$C641)</f>
        <v/>
      </c>
      <c r="BF641" s="36">
        <f>SUMIFS(рўйхат!BM:BM,рўйхат!$CX:$CX,$B$668,рўйхат!$D:$D,$C641)</f>
        <v/>
      </c>
      <c r="BG641" s="35">
        <f>SUMIFS(рўйхат!BN:BN,рўйхат!$CX:$CX,$B$668,рўйхат!$D:$D,$C641)</f>
        <v/>
      </c>
      <c r="BH641" s="36">
        <f>SUMIFS(рўйхат!BO:BO,рўйхат!$CX:$CX,$B$668,рўйхат!$D:$D,$C641)</f>
        <v/>
      </c>
      <c r="BI641" s="35">
        <f>SUMIFS(рўйхат!BP:BP,рўйхат!$CX:$CX,$B$668,рўйхат!$D:$D,$C641)</f>
        <v/>
      </c>
      <c r="BJ641" s="36">
        <f>SUMIFS(рўйхат!BQ:BQ,рўйхат!$CX:$CX,$B$668,рўйхат!$D:$D,$C641)</f>
        <v/>
      </c>
      <c r="BK641" s="35">
        <f>SUMIFS(рўйхат!BR:BR,рўйхат!$CX:$CX,$B$668,рўйхат!$D:$D,$C641)</f>
        <v/>
      </c>
      <c r="BL641" s="36">
        <f>SUMIFS(рўйхат!BS:BS,рўйхат!$CX:$CX,$B$668,рўйхат!$D:$D,$C641)</f>
        <v/>
      </c>
      <c r="BM641" s="35">
        <f>SUMIFS(рўйхат!BT:BT,рўйхат!$CX:$CX,$B$668,рўйхат!$D:$D,$C641)</f>
        <v/>
      </c>
      <c r="BN641" s="36">
        <f>SUMIFS(рўйхат!BU:BU,рўйхат!$CX:$CX,$B$668,рўйхат!$D:$D,$C641)</f>
        <v/>
      </c>
      <c r="BO641" s="35">
        <f>SUMIFS(рўйхат!BX:BX,рўйхат!$CX:$CX,$B$668,рўйхат!$D:$D,$C641)</f>
        <v/>
      </c>
      <c r="BP641" s="36">
        <f>SUMIFS(рўйхат!BY:BY,рўйхат!$CX:$CX,$B$668,рўйхат!$D:$D,$C641)</f>
        <v/>
      </c>
      <c r="BQ641" s="35">
        <f>SUMIFS(рўйхат!BZ:BZ,рўйхат!$CX:$CX,$B$668,рўйхат!$D:$D,$C641)</f>
        <v/>
      </c>
      <c r="BR641" s="36">
        <f>SUMIFS(рўйхат!CA:CA,рўйхат!$CX:$CX,$B$668,рўйхат!$D:$D,$C641)</f>
        <v/>
      </c>
      <c r="BS641" s="35">
        <f>SUMIFS(рўйхат!CB:CB,рўйхат!$CX:$CX,$B$668,рўйхат!$D:$D,$C641)</f>
        <v/>
      </c>
      <c r="BT641" s="36">
        <f>SUMIFS(рўйхат!CC:CC,рўйхат!$CX:$CX,$B$668,рўйхат!$D:$D,$C641)</f>
        <v/>
      </c>
      <c r="BU641" s="35">
        <f>SUMIFS(рўйхат!CD:CD,рўйхат!$CX:$CX,$B$668,рўйхат!$D:$D,$C641)</f>
        <v/>
      </c>
      <c r="BV641" s="36">
        <f>SUMIFS(рўйхат!CE:CE,рўйхат!$CX:$CX,$B$668,рўйхат!$D:$D,$C641)</f>
        <v/>
      </c>
      <c r="BW641" s="35">
        <f>SUMIFS(рўйхат!CH:CH,рўйхат!$CX:$CX,$B$668,рўйхат!$D:$D,$C641)</f>
        <v/>
      </c>
      <c r="BX641" s="36">
        <f>SUMIFS(рўйхат!CI:CI,рўйхат!$CX:$CX,$B$668,рўйхат!$D:$D,$C641)</f>
        <v/>
      </c>
      <c r="BY641" s="35">
        <f>SUMIFS(рўйхат!CJ:CJ,рўйхат!$CX:$CX,$B$668,рўйхат!$D:$D,$C641)</f>
        <v/>
      </c>
      <c r="BZ641" s="36">
        <f>SUMIFS(рўйхат!CK:CK,рўйхат!$CX:$CX,$B$668,рўйхат!$D:$D,$C641)</f>
        <v/>
      </c>
      <c r="CA641" s="35">
        <f>SUMIFS(рўйхат!CL:CL,рўйхат!$CX:$CX,$B$668,рўйхат!$D:$D,$C641)</f>
        <v/>
      </c>
      <c r="CB641" s="36">
        <f>SUMIFS(рўйхат!CM:CM,рўйхат!$CX:$CX,$B$668,рўйхат!$D:$D,$C641)</f>
        <v/>
      </c>
      <c r="CC641" s="35">
        <f>SUMIFS(рўйхат!CN:CN,рўйхат!$CX:$CX,$B$668,рўйхат!$D:$D,$C641)</f>
        <v/>
      </c>
      <c r="CD641" s="36">
        <f>SUMIFS(рўйхат!CO:CO,рўйхат!$CX:$CX,$B$668,рўйхат!$D:$D,$C641)</f>
        <v/>
      </c>
      <c r="CE641" s="77">
        <f>IFERROR(BE641/(Q641+BE641),0)</f>
        <v/>
      </c>
      <c r="CF641" s="78">
        <f>IFERROR(BF641/(R641+BF641),0)</f>
        <v/>
      </c>
    </row>
    <row r="642" hidden="1" outlineLevel="1" ht="30" customFormat="1" customHeight="1" s="8">
      <c r="A642" s="39" t="n"/>
      <c r="B642" s="50" t="n">
        <v>40</v>
      </c>
      <c r="C642" s="131" t="inlineStr">
        <is>
          <t>Нақдлаштириш аломатлари мавжуд шубҳали корхоналар билан тузилган шартномалар</t>
        </is>
      </c>
      <c r="D642" s="51" t="n"/>
      <c r="E642" s="35">
        <f>SUMIFS(рўйхат!F:F,рўйхат!$CX:$CX,$B$668,рўйхат!$D:$D,$C642)</f>
        <v/>
      </c>
      <c r="F642" s="36">
        <f>SUMIFS(рўйхат!G:G,рўйхат!$CX:$CX,$B$668,рўйхат!$D:$D,$C642)</f>
        <v/>
      </c>
      <c r="G642" s="35">
        <f>SUMIFS(рўйхат!H:H,рўйхат!$CX:$CX,$B$668,рўйхат!$D:$D,$C642)</f>
        <v/>
      </c>
      <c r="H642" s="36">
        <f>SUMIFS(рўйхат!I:I,рўйхат!$CX:$CX,$B$668,рўйхат!$D:$D,$C642)</f>
        <v/>
      </c>
      <c r="I642" s="35">
        <f>SUMIFS(рўйхат!J:J,рўйхат!$CX:$CX,$B$668,рўйхат!$D:$D,$C642)</f>
        <v/>
      </c>
      <c r="J642" s="36">
        <f>SUMIFS(рўйхат!K:K,рўйхат!$CX:$CX,$B$668,рўйхат!$D:$D,$C642)</f>
        <v/>
      </c>
      <c r="K642" s="35">
        <f>SUMIFS(рўйхат!L:L,рўйхат!$CX:$CX,$B$668,рўйхат!$D:$D,$C642)</f>
        <v/>
      </c>
      <c r="L642" s="36">
        <f>SUMIFS(рўйхат!M:M,рўйхат!$CX:$CX,$B$668,рўйхат!$D:$D,$C642)</f>
        <v/>
      </c>
      <c r="M642" s="35">
        <f>SUMIFS(рўйхат!N:N,рўйхат!$CX:$CX,$B$668,рўйхат!$D:$D,$C642)</f>
        <v/>
      </c>
      <c r="N642" s="36">
        <f>SUMIFS(рўйхат!O:O,рўйхат!$CX:$CX,$B$668,рўйхат!$D:$D,$C642)</f>
        <v/>
      </c>
      <c r="O642" s="34">
        <f>IFERROR(M642/E642,0)</f>
        <v/>
      </c>
      <c r="P642" s="34">
        <f>IFERROR(N642/F642,0)</f>
        <v/>
      </c>
      <c r="Q642" s="35">
        <f>SUMIFS(рўйхат!P:P,рўйхат!$CX:$CX,$B$668,рўйхат!$D:$D,$C642)</f>
        <v/>
      </c>
      <c r="R642" s="36">
        <f>SUMIFS(рўйхат!Q:Q,рўйхат!$CX:$CX,$B$668,рўйхат!$D:$D,$C642)</f>
        <v/>
      </c>
      <c r="S642" s="35">
        <f>SUMIFS(рўйхат!R:R,рўйхат!$CX:$CX,$B$668,рўйхат!$D:$D,$C642)</f>
        <v/>
      </c>
      <c r="T642" s="36">
        <f>SUMIFS(рўйхат!S:S,рўйхат!$CX:$CX,$B$668,рўйхат!$D:$D,$C642)</f>
        <v/>
      </c>
      <c r="U642" s="35">
        <f>SUMIFS(рўйхат!T:T,рўйхат!$CX:$CX,$B$668,рўйхат!$D:$D,$C642)</f>
        <v/>
      </c>
      <c r="V642" s="36">
        <f>SUMIFS(рўйхат!U:U,рўйхат!$CX:$CX,$B$668,рўйхат!$D:$D,$C642)</f>
        <v/>
      </c>
      <c r="W642" s="35">
        <f>SUMIFS(рўйхат!V:V,рўйхат!$CX:$CX,$B$668,рўйхат!$D:$D,$C642)</f>
        <v/>
      </c>
      <c r="X642" s="36">
        <f>SUMIFS(рўйхат!W:W,рўйхат!$CX:$CX,$B$668,рўйхат!$D:$D,$C642)</f>
        <v/>
      </c>
      <c r="Y642" s="35">
        <f>SUMIFS(рўйхат!X:X,рўйхат!$CX:$CX,$B$668,рўйхат!$D:$D,$C642)</f>
        <v/>
      </c>
      <c r="Z642" s="36">
        <f>SUMIFS(рўйхат!Y:Y,рўйхат!$CX:$CX,$B$668,рўйхат!$D:$D,$C642)</f>
        <v/>
      </c>
      <c r="AA642" s="35">
        <f>SUMIFS(рўйхат!Z:Z,рўйхат!$CX:$CX,$B$668,рўйхат!$D:$D,$C642)</f>
        <v/>
      </c>
      <c r="AB642" s="36">
        <f>SUMIFS(рўйхат!AA:AA,рўйхат!$CX:$CX,$B$668,рўйхат!$D:$D,$C642)</f>
        <v/>
      </c>
      <c r="AC642" s="35">
        <f>SUMIFS(рўйхат!AB:AB,рўйхат!$CX:$CX,$B$668,рўйхат!$D:$D,$C642)</f>
        <v/>
      </c>
      <c r="AD642" s="36">
        <f>SUMIFS(рўйхат!AC:AC,рўйхат!$CX:$CX,$B$668,рўйхат!$D:$D,$C642)</f>
        <v/>
      </c>
      <c r="AE642" s="35">
        <f>SUMIFS(рўйхат!AD:AD,рўйхат!$CX:$CX,$B$668,рўйхат!$D:$D,$C642)</f>
        <v/>
      </c>
      <c r="AF642" s="36">
        <f>SUMIFS(рўйхат!AE:AE,рўйхат!$CX:$CX,$B$668,рўйхат!$D:$D,$C642)</f>
        <v/>
      </c>
      <c r="AG642" s="35">
        <f>SUMIFS(рўйхат!AH:AH,рўйхат!$CX:$CX,$B$668,рўйхат!$D:$D,$C642)</f>
        <v/>
      </c>
      <c r="AH642" s="36">
        <f>SUMIFS(рўйхат!AI:AI,рўйхат!$CX:$CX,$B$668,рўйхат!$D:$D,$C642)</f>
        <v/>
      </c>
      <c r="AI642" s="35">
        <f>SUMIFS(рўйхат!AJ:AJ,рўйхат!$CX:$CX,$B$668,рўйхат!$D:$D,$C642)</f>
        <v/>
      </c>
      <c r="AJ642" s="36">
        <f>SUMIFS(рўйхат!AK:AK,рўйхат!$CX:$CX,$B$668,рўйхат!$D:$D,$C642)</f>
        <v/>
      </c>
      <c r="AK642" s="35">
        <f>SUMIFS(рўйхат!AL:AL,рўйхат!$CX:$CX,$B$668,рўйхат!$D:$D,$C642)</f>
        <v/>
      </c>
      <c r="AL642" s="36">
        <f>SUMIFS(рўйхат!AM:AM,рўйхат!$CX:$CX,$B$668,рўйхат!$D:$D,$C642)</f>
        <v/>
      </c>
      <c r="AM642" s="77">
        <f>IFERROR(Q642/E642,0)</f>
        <v/>
      </c>
      <c r="AN642" s="77">
        <f>IFERROR(R642/F642,0)</f>
        <v/>
      </c>
      <c r="AO642" s="35">
        <f>SUMIFS(рўйхат!AX:AX,рўйхат!$CX:$CX,$B$668,рўйхат!$D:$D,$C642)</f>
        <v/>
      </c>
      <c r="AP642" s="36">
        <f>SUMIFS(рўйхат!AY:AY,рўйхат!$CX:$CX,$B$668,рўйхат!$D:$D,$C642)</f>
        <v/>
      </c>
      <c r="AQ642" s="35">
        <f>SUMIFS(рўйхат!AZ:AZ,рўйхат!$CX:$CX,$B$668,рўйхат!$D:$D,$C642)</f>
        <v/>
      </c>
      <c r="AR642" s="36">
        <f>SUMIFS(рўйхат!BA:BA,рўйхат!$CX:$CX,$B$668,рўйхат!$D:$D,$C642)</f>
        <v/>
      </c>
      <c r="AS642" s="35">
        <f>SUMIFS(рўйхат!BB:BB,рўйхат!$CX:$CX,$B$668,рўйхат!$D:$D,$C642)</f>
        <v/>
      </c>
      <c r="AT642" s="36">
        <f>SUMIFS(рўйхат!BC:BC,рўйхат!$CX:$CX,$B$668,рўйхат!$D:$D,$C642)</f>
        <v/>
      </c>
      <c r="AU642" s="35">
        <f>SUMIFS(рўйхат!BD:BD,рўйхат!$CX:$CX,$B$668,рўйхат!$D:$D,$C642)</f>
        <v/>
      </c>
      <c r="AV642" s="36">
        <f>SUMIFS(рўйхат!BE:BE,рўйхат!$CX:$CX,$B$668,рўйхат!$D:$D,$C642)</f>
        <v/>
      </c>
      <c r="AW642" s="35">
        <f>SUMIFS(рўйхат!BF:BF,рўйхат!$CX:$CX,$B$668,рўйхат!$D:$D,$C642)</f>
        <v/>
      </c>
      <c r="AX642" s="36">
        <f>SUMIFS(рўйхат!BG:BG,рўйхат!$CX:$CX,$B$668,рўйхат!$D:$D,$C642)</f>
        <v/>
      </c>
      <c r="AY642" s="35">
        <f>SUMIFS(рўйхат!BH:BH,рўйхат!$CX:$CX,$B$668,рўйхат!$D:$D,$C642)</f>
        <v/>
      </c>
      <c r="AZ642" s="36">
        <f>SUMIFS(рўйхат!BI:BI,рўйхат!$CX:$CX,$B$668,рўйхат!$D:$D,$C642)</f>
        <v/>
      </c>
      <c r="BA642" s="35">
        <f>SUMIFS(рўйхат!BJ:BJ,рўйхат!$CX:$CX,$B$668,рўйхат!$D:$D,$C642)</f>
        <v/>
      </c>
      <c r="BB642" s="36">
        <f>SUMIFS(рўйхат!BK:BK,рўйхат!$CX:$CX,$B$668,рўйхат!$D:$D,$C642)</f>
        <v/>
      </c>
      <c r="BC642" s="77">
        <f>IFERROR(AO642/E642,0)</f>
        <v/>
      </c>
      <c r="BD642" s="77">
        <f>IFERROR(AP642/F642,0)</f>
        <v/>
      </c>
      <c r="BE642" s="35">
        <f>SUMIFS(рўйхат!BL:BL,рўйхат!$CX:$CX,$B$668,рўйхат!$D:$D,$C642)</f>
        <v/>
      </c>
      <c r="BF642" s="36">
        <f>SUMIFS(рўйхат!BM:BM,рўйхат!$CX:$CX,$B$668,рўйхат!$D:$D,$C642)</f>
        <v/>
      </c>
      <c r="BG642" s="35">
        <f>SUMIFS(рўйхат!BN:BN,рўйхат!$CX:$CX,$B$668,рўйхат!$D:$D,$C642)</f>
        <v/>
      </c>
      <c r="BH642" s="36">
        <f>SUMIFS(рўйхат!BO:BO,рўйхат!$CX:$CX,$B$668,рўйхат!$D:$D,$C642)</f>
        <v/>
      </c>
      <c r="BI642" s="35">
        <f>SUMIFS(рўйхат!BP:BP,рўйхат!$CX:$CX,$B$668,рўйхат!$D:$D,$C642)</f>
        <v/>
      </c>
      <c r="BJ642" s="36">
        <f>SUMIFS(рўйхат!BQ:BQ,рўйхат!$CX:$CX,$B$668,рўйхат!$D:$D,$C642)</f>
        <v/>
      </c>
      <c r="BK642" s="35">
        <f>SUMIFS(рўйхат!BR:BR,рўйхат!$CX:$CX,$B$668,рўйхат!$D:$D,$C642)</f>
        <v/>
      </c>
      <c r="BL642" s="36">
        <f>SUMIFS(рўйхат!BS:BS,рўйхат!$CX:$CX,$B$668,рўйхат!$D:$D,$C642)</f>
        <v/>
      </c>
      <c r="BM642" s="35">
        <f>SUMIFS(рўйхат!BT:BT,рўйхат!$CX:$CX,$B$668,рўйхат!$D:$D,$C642)</f>
        <v/>
      </c>
      <c r="BN642" s="36">
        <f>SUMIFS(рўйхат!BU:BU,рўйхат!$CX:$CX,$B$668,рўйхат!$D:$D,$C642)</f>
        <v/>
      </c>
      <c r="BO642" s="35">
        <f>SUMIFS(рўйхат!BX:BX,рўйхат!$CX:$CX,$B$668,рўйхат!$D:$D,$C642)</f>
        <v/>
      </c>
      <c r="BP642" s="36">
        <f>SUMIFS(рўйхат!BY:BY,рўйхат!$CX:$CX,$B$668,рўйхат!$D:$D,$C642)</f>
        <v/>
      </c>
      <c r="BQ642" s="35">
        <f>SUMIFS(рўйхат!BZ:BZ,рўйхат!$CX:$CX,$B$668,рўйхат!$D:$D,$C642)</f>
        <v/>
      </c>
      <c r="BR642" s="36">
        <f>SUMIFS(рўйхат!CA:CA,рўйхат!$CX:$CX,$B$668,рўйхат!$D:$D,$C642)</f>
        <v/>
      </c>
      <c r="BS642" s="35">
        <f>SUMIFS(рўйхат!CB:CB,рўйхат!$CX:$CX,$B$668,рўйхат!$D:$D,$C642)</f>
        <v/>
      </c>
      <c r="BT642" s="36">
        <f>SUMIFS(рўйхат!CC:CC,рўйхат!$CX:$CX,$B$668,рўйхат!$D:$D,$C642)</f>
        <v/>
      </c>
      <c r="BU642" s="35">
        <f>SUMIFS(рўйхат!CD:CD,рўйхат!$CX:$CX,$B$668,рўйхат!$D:$D,$C642)</f>
        <v/>
      </c>
      <c r="BV642" s="36">
        <f>SUMIFS(рўйхат!CE:CE,рўйхат!$CX:$CX,$B$668,рўйхат!$D:$D,$C642)</f>
        <v/>
      </c>
      <c r="BW642" s="35">
        <f>SUMIFS(рўйхат!CH:CH,рўйхат!$CX:$CX,$B$668,рўйхат!$D:$D,$C642)</f>
        <v/>
      </c>
      <c r="BX642" s="36">
        <f>SUMIFS(рўйхат!CI:CI,рўйхат!$CX:$CX,$B$668,рўйхат!$D:$D,$C642)</f>
        <v/>
      </c>
      <c r="BY642" s="35">
        <f>SUMIFS(рўйхат!CJ:CJ,рўйхат!$CX:$CX,$B$668,рўйхат!$D:$D,$C642)</f>
        <v/>
      </c>
      <c r="BZ642" s="36">
        <f>SUMIFS(рўйхат!CK:CK,рўйхат!$CX:$CX,$B$668,рўйхат!$D:$D,$C642)</f>
        <v/>
      </c>
      <c r="CA642" s="35">
        <f>SUMIFS(рўйхат!CL:CL,рўйхат!$CX:$CX,$B$668,рўйхат!$D:$D,$C642)</f>
        <v/>
      </c>
      <c r="CB642" s="36">
        <f>SUMIFS(рўйхат!CM:CM,рўйхат!$CX:$CX,$B$668,рўйхат!$D:$D,$C642)</f>
        <v/>
      </c>
      <c r="CC642" s="35">
        <f>SUMIFS(рўйхат!CN:CN,рўйхат!$CX:$CX,$B$668,рўйхат!$D:$D,$C642)</f>
        <v/>
      </c>
      <c r="CD642" s="36">
        <f>SUMIFS(рўйхат!CO:CO,рўйхат!$CX:$CX,$B$668,рўйхат!$D:$D,$C642)</f>
        <v/>
      </c>
      <c r="CE642" s="77">
        <f>IFERROR(BE642/(Q642+BE642),0)</f>
        <v/>
      </c>
      <c r="CF642" s="78">
        <f>IFERROR(BF642/(R642+BF642),0)</f>
        <v/>
      </c>
    </row>
    <row r="643" hidden="1" outlineLevel="1" ht="30" customFormat="1" customHeight="1" s="8">
      <c r="A643" s="39" t="n"/>
      <c r="B643" s="50" t="n">
        <v>41</v>
      </c>
      <c r="C643" s="131" t="inlineStr">
        <is>
          <t>Непотизм холатлари таҳлили</t>
        </is>
      </c>
      <c r="D643" s="51" t="n"/>
      <c r="E643" s="35">
        <f>SUMIFS(рўйхат!F:F,рўйхат!$CX:$CX,$B$668,рўйхат!$D:$D,$C643)</f>
        <v/>
      </c>
      <c r="F643" s="36">
        <f>SUMIFS(рўйхат!G:G,рўйхат!$CX:$CX,$B$668,рўйхат!$D:$D,$C643)</f>
        <v/>
      </c>
      <c r="G643" s="35">
        <f>SUMIFS(рўйхат!H:H,рўйхат!$CX:$CX,$B$668,рўйхат!$D:$D,$C643)</f>
        <v/>
      </c>
      <c r="H643" s="36">
        <f>SUMIFS(рўйхат!I:I,рўйхат!$CX:$CX,$B$668,рўйхат!$D:$D,$C643)</f>
        <v/>
      </c>
      <c r="I643" s="35">
        <f>SUMIFS(рўйхат!J:J,рўйхат!$CX:$CX,$B$668,рўйхат!$D:$D,$C643)</f>
        <v/>
      </c>
      <c r="J643" s="36">
        <f>SUMIFS(рўйхат!K:K,рўйхат!$CX:$CX,$B$668,рўйхат!$D:$D,$C643)</f>
        <v/>
      </c>
      <c r="K643" s="35">
        <f>SUMIFS(рўйхат!L:L,рўйхат!$CX:$CX,$B$668,рўйхат!$D:$D,$C643)</f>
        <v/>
      </c>
      <c r="L643" s="36">
        <f>SUMIFS(рўйхат!M:M,рўйхат!$CX:$CX,$B$668,рўйхат!$D:$D,$C643)</f>
        <v/>
      </c>
      <c r="M643" s="35">
        <f>SUMIFS(рўйхат!N:N,рўйхат!$CX:$CX,$B$668,рўйхат!$D:$D,$C643)</f>
        <v/>
      </c>
      <c r="N643" s="36">
        <f>SUMIFS(рўйхат!O:O,рўйхат!$CX:$CX,$B$668,рўйхат!$D:$D,$C643)</f>
        <v/>
      </c>
      <c r="O643" s="34">
        <f>IFERROR(M643/E643,0)</f>
        <v/>
      </c>
      <c r="P643" s="34">
        <f>IFERROR(N643/F643,0)</f>
        <v/>
      </c>
      <c r="Q643" s="35">
        <f>SUMIFS(рўйхат!P:P,рўйхат!$CX:$CX,$B$668,рўйхат!$D:$D,$C643)</f>
        <v/>
      </c>
      <c r="R643" s="36">
        <f>SUMIFS(рўйхат!Q:Q,рўйхат!$CX:$CX,$B$668,рўйхат!$D:$D,$C643)</f>
        <v/>
      </c>
      <c r="S643" s="35">
        <f>SUMIFS(рўйхат!R:R,рўйхат!$CX:$CX,$B$668,рўйхат!$D:$D,$C643)</f>
        <v/>
      </c>
      <c r="T643" s="36">
        <f>SUMIFS(рўйхат!S:S,рўйхат!$CX:$CX,$B$668,рўйхат!$D:$D,$C643)</f>
        <v/>
      </c>
      <c r="U643" s="35">
        <f>SUMIFS(рўйхат!T:T,рўйхат!$CX:$CX,$B$668,рўйхат!$D:$D,$C643)</f>
        <v/>
      </c>
      <c r="V643" s="36">
        <f>SUMIFS(рўйхат!U:U,рўйхат!$CX:$CX,$B$668,рўйхат!$D:$D,$C643)</f>
        <v/>
      </c>
      <c r="W643" s="35">
        <f>SUMIFS(рўйхат!V:V,рўйхат!$CX:$CX,$B$668,рўйхат!$D:$D,$C643)</f>
        <v/>
      </c>
      <c r="X643" s="36">
        <f>SUMIFS(рўйхат!W:W,рўйхат!$CX:$CX,$B$668,рўйхат!$D:$D,$C643)</f>
        <v/>
      </c>
      <c r="Y643" s="35">
        <f>SUMIFS(рўйхат!X:X,рўйхат!$CX:$CX,$B$668,рўйхат!$D:$D,$C643)</f>
        <v/>
      </c>
      <c r="Z643" s="36">
        <f>SUMIFS(рўйхат!Y:Y,рўйхат!$CX:$CX,$B$668,рўйхат!$D:$D,$C643)</f>
        <v/>
      </c>
      <c r="AA643" s="35">
        <f>SUMIFS(рўйхат!Z:Z,рўйхат!$CX:$CX,$B$668,рўйхат!$D:$D,$C643)</f>
        <v/>
      </c>
      <c r="AB643" s="36">
        <f>SUMIFS(рўйхат!AA:AA,рўйхат!$CX:$CX,$B$668,рўйхат!$D:$D,$C643)</f>
        <v/>
      </c>
      <c r="AC643" s="35">
        <f>SUMIFS(рўйхат!AB:AB,рўйхат!$CX:$CX,$B$668,рўйхат!$D:$D,$C643)</f>
        <v/>
      </c>
      <c r="AD643" s="36">
        <f>SUMIFS(рўйхат!AC:AC,рўйхат!$CX:$CX,$B$668,рўйхат!$D:$D,$C643)</f>
        <v/>
      </c>
      <c r="AE643" s="35">
        <f>SUMIFS(рўйхат!AD:AD,рўйхат!$CX:$CX,$B$668,рўйхат!$D:$D,$C643)</f>
        <v/>
      </c>
      <c r="AF643" s="36">
        <f>SUMIFS(рўйхат!AE:AE,рўйхат!$CX:$CX,$B$668,рўйхат!$D:$D,$C643)</f>
        <v/>
      </c>
      <c r="AG643" s="35">
        <f>SUMIFS(рўйхат!AH:AH,рўйхат!$CX:$CX,$B$668,рўйхат!$D:$D,$C643)</f>
        <v/>
      </c>
      <c r="AH643" s="36">
        <f>SUMIFS(рўйхат!AI:AI,рўйхат!$CX:$CX,$B$668,рўйхат!$D:$D,$C643)</f>
        <v/>
      </c>
      <c r="AI643" s="35">
        <f>SUMIFS(рўйхат!AJ:AJ,рўйхат!$CX:$CX,$B$668,рўйхат!$D:$D,$C643)</f>
        <v/>
      </c>
      <c r="AJ643" s="36">
        <f>SUMIFS(рўйхат!AK:AK,рўйхат!$CX:$CX,$B$668,рўйхат!$D:$D,$C643)</f>
        <v/>
      </c>
      <c r="AK643" s="35">
        <f>SUMIFS(рўйхат!AL:AL,рўйхат!$CX:$CX,$B$668,рўйхат!$D:$D,$C643)</f>
        <v/>
      </c>
      <c r="AL643" s="36">
        <f>SUMIFS(рўйхат!AM:AM,рўйхат!$CX:$CX,$B$668,рўйхат!$D:$D,$C643)</f>
        <v/>
      </c>
      <c r="AM643" s="77">
        <f>IFERROR(Q643/E643,0)</f>
        <v/>
      </c>
      <c r="AN643" s="77">
        <f>IFERROR(R643/F643,0)</f>
        <v/>
      </c>
      <c r="AO643" s="35">
        <f>SUMIFS(рўйхат!AX:AX,рўйхат!$CX:$CX,$B$668,рўйхат!$D:$D,$C643)</f>
        <v/>
      </c>
      <c r="AP643" s="36">
        <f>SUMIFS(рўйхат!AY:AY,рўйхат!$CX:$CX,$B$668,рўйхат!$D:$D,$C643)</f>
        <v/>
      </c>
      <c r="AQ643" s="35">
        <f>SUMIFS(рўйхат!AZ:AZ,рўйхат!$CX:$CX,$B$668,рўйхат!$D:$D,$C643)</f>
        <v/>
      </c>
      <c r="AR643" s="36">
        <f>SUMIFS(рўйхат!BA:BA,рўйхат!$CX:$CX,$B$668,рўйхат!$D:$D,$C643)</f>
        <v/>
      </c>
      <c r="AS643" s="35">
        <f>SUMIFS(рўйхат!BB:BB,рўйхат!$CX:$CX,$B$668,рўйхат!$D:$D,$C643)</f>
        <v/>
      </c>
      <c r="AT643" s="36">
        <f>SUMIFS(рўйхат!BC:BC,рўйхат!$CX:$CX,$B$668,рўйхат!$D:$D,$C643)</f>
        <v/>
      </c>
      <c r="AU643" s="35">
        <f>SUMIFS(рўйхат!BD:BD,рўйхат!$CX:$CX,$B$668,рўйхат!$D:$D,$C643)</f>
        <v/>
      </c>
      <c r="AV643" s="36">
        <f>SUMIFS(рўйхат!BE:BE,рўйхат!$CX:$CX,$B$668,рўйхат!$D:$D,$C643)</f>
        <v/>
      </c>
      <c r="AW643" s="35">
        <f>SUMIFS(рўйхат!BF:BF,рўйхат!$CX:$CX,$B$668,рўйхат!$D:$D,$C643)</f>
        <v/>
      </c>
      <c r="AX643" s="36">
        <f>SUMIFS(рўйхат!BG:BG,рўйхат!$CX:$CX,$B$668,рўйхат!$D:$D,$C643)</f>
        <v/>
      </c>
      <c r="AY643" s="35">
        <f>SUMIFS(рўйхат!BH:BH,рўйхат!$CX:$CX,$B$668,рўйхат!$D:$D,$C643)</f>
        <v/>
      </c>
      <c r="AZ643" s="36">
        <f>SUMIFS(рўйхат!BI:BI,рўйхат!$CX:$CX,$B$668,рўйхат!$D:$D,$C643)</f>
        <v/>
      </c>
      <c r="BA643" s="35">
        <f>SUMIFS(рўйхат!BJ:BJ,рўйхат!$CX:$CX,$B$668,рўйхат!$D:$D,$C643)</f>
        <v/>
      </c>
      <c r="BB643" s="36">
        <f>SUMIFS(рўйхат!BK:BK,рўйхат!$CX:$CX,$B$668,рўйхат!$D:$D,$C643)</f>
        <v/>
      </c>
      <c r="BC643" s="77">
        <f>IFERROR(AO643/E643,0)</f>
        <v/>
      </c>
      <c r="BD643" s="77">
        <f>IFERROR(AP643/F643,0)</f>
        <v/>
      </c>
      <c r="BE643" s="35">
        <f>SUMIFS(рўйхат!BL:BL,рўйхат!$CX:$CX,$B$668,рўйхат!$D:$D,$C643)</f>
        <v/>
      </c>
      <c r="BF643" s="36">
        <f>SUMIFS(рўйхат!BM:BM,рўйхат!$CX:$CX,$B$668,рўйхат!$D:$D,$C643)</f>
        <v/>
      </c>
      <c r="BG643" s="35">
        <f>SUMIFS(рўйхат!BN:BN,рўйхат!$CX:$CX,$B$668,рўйхат!$D:$D,$C643)</f>
        <v/>
      </c>
      <c r="BH643" s="36">
        <f>SUMIFS(рўйхат!BO:BO,рўйхат!$CX:$CX,$B$668,рўйхат!$D:$D,$C643)</f>
        <v/>
      </c>
      <c r="BI643" s="35">
        <f>SUMIFS(рўйхат!BP:BP,рўйхат!$CX:$CX,$B$668,рўйхат!$D:$D,$C643)</f>
        <v/>
      </c>
      <c r="BJ643" s="36">
        <f>SUMIFS(рўйхат!BQ:BQ,рўйхат!$CX:$CX,$B$668,рўйхат!$D:$D,$C643)</f>
        <v/>
      </c>
      <c r="BK643" s="35">
        <f>SUMIFS(рўйхат!BR:BR,рўйхат!$CX:$CX,$B$668,рўйхат!$D:$D,$C643)</f>
        <v/>
      </c>
      <c r="BL643" s="36">
        <f>SUMIFS(рўйхат!BS:BS,рўйхат!$CX:$CX,$B$668,рўйхат!$D:$D,$C643)</f>
        <v/>
      </c>
      <c r="BM643" s="35">
        <f>SUMIFS(рўйхат!BT:BT,рўйхат!$CX:$CX,$B$668,рўйхат!$D:$D,$C643)</f>
        <v/>
      </c>
      <c r="BN643" s="36">
        <f>SUMIFS(рўйхат!BU:BU,рўйхат!$CX:$CX,$B$668,рўйхат!$D:$D,$C643)</f>
        <v/>
      </c>
      <c r="BO643" s="35">
        <f>SUMIFS(рўйхат!BX:BX,рўйхат!$CX:$CX,$B$668,рўйхат!$D:$D,$C643)</f>
        <v/>
      </c>
      <c r="BP643" s="36">
        <f>SUMIFS(рўйхат!BY:BY,рўйхат!$CX:$CX,$B$668,рўйхат!$D:$D,$C643)</f>
        <v/>
      </c>
      <c r="BQ643" s="35">
        <f>SUMIFS(рўйхат!BZ:BZ,рўйхат!$CX:$CX,$B$668,рўйхат!$D:$D,$C643)</f>
        <v/>
      </c>
      <c r="BR643" s="36">
        <f>SUMIFS(рўйхат!CA:CA,рўйхат!$CX:$CX,$B$668,рўйхат!$D:$D,$C643)</f>
        <v/>
      </c>
      <c r="BS643" s="35">
        <f>SUMIFS(рўйхат!CB:CB,рўйхат!$CX:$CX,$B$668,рўйхат!$D:$D,$C643)</f>
        <v/>
      </c>
      <c r="BT643" s="36">
        <f>SUMIFS(рўйхат!CC:CC,рўйхат!$CX:$CX,$B$668,рўйхат!$D:$D,$C643)</f>
        <v/>
      </c>
      <c r="BU643" s="35">
        <f>SUMIFS(рўйхат!CD:CD,рўйхат!$CX:$CX,$B$668,рўйхат!$D:$D,$C643)</f>
        <v/>
      </c>
      <c r="BV643" s="36">
        <f>SUMIFS(рўйхат!CE:CE,рўйхат!$CX:$CX,$B$668,рўйхат!$D:$D,$C643)</f>
        <v/>
      </c>
      <c r="BW643" s="35">
        <f>SUMIFS(рўйхат!CH:CH,рўйхат!$CX:$CX,$B$668,рўйхат!$D:$D,$C643)</f>
        <v/>
      </c>
      <c r="BX643" s="36">
        <f>SUMIFS(рўйхат!CI:CI,рўйхат!$CX:$CX,$B$668,рўйхат!$D:$D,$C643)</f>
        <v/>
      </c>
      <c r="BY643" s="35">
        <f>SUMIFS(рўйхат!CJ:CJ,рўйхат!$CX:$CX,$B$668,рўйхат!$D:$D,$C643)</f>
        <v/>
      </c>
      <c r="BZ643" s="36">
        <f>SUMIFS(рўйхат!CK:CK,рўйхат!$CX:$CX,$B$668,рўйхат!$D:$D,$C643)</f>
        <v/>
      </c>
      <c r="CA643" s="35">
        <f>SUMIFS(рўйхат!CL:CL,рўйхат!$CX:$CX,$B$668,рўйхат!$D:$D,$C643)</f>
        <v/>
      </c>
      <c r="CB643" s="36">
        <f>SUMIFS(рўйхат!CM:CM,рўйхат!$CX:$CX,$B$668,рўйхат!$D:$D,$C643)</f>
        <v/>
      </c>
      <c r="CC643" s="35">
        <f>SUMIFS(рўйхат!CN:CN,рўйхат!$CX:$CX,$B$668,рўйхат!$D:$D,$C643)</f>
        <v/>
      </c>
      <c r="CD643" s="36">
        <f>SUMIFS(рўйхат!CO:CO,рўйхат!$CX:$CX,$B$668,рўйхат!$D:$D,$C643)</f>
        <v/>
      </c>
      <c r="CE643" s="77">
        <f>IFERROR(BE643/(Q643+BE643),0)</f>
        <v/>
      </c>
      <c r="CF643" s="78">
        <f>IFERROR(BF643/(R643+BF643),0)</f>
        <v/>
      </c>
    </row>
    <row r="644" hidden="1" outlineLevel="1" ht="30" customFormat="1" customHeight="1" s="8">
      <c r="A644" s="39" t="n"/>
      <c r="B644" s="50" t="n">
        <v>42</v>
      </c>
      <c r="C644" s="131" t="inlineStr">
        <is>
          <t>Рейтинг бали шаклланишида ишчи ходим сони таҳлили</t>
        </is>
      </c>
      <c r="D644" s="51" t="n"/>
      <c r="E644" s="35">
        <f>SUMIFS(рўйхат!F:F,рўйхат!$CX:$CX,$B$668,рўйхат!$D:$D,$C644)</f>
        <v/>
      </c>
      <c r="F644" s="36">
        <f>SUMIFS(рўйхат!G:G,рўйхат!$CX:$CX,$B$668,рўйхат!$D:$D,$C644)</f>
        <v/>
      </c>
      <c r="G644" s="35">
        <f>SUMIFS(рўйхат!H:H,рўйхат!$CX:$CX,$B$668,рўйхат!$D:$D,$C644)</f>
        <v/>
      </c>
      <c r="H644" s="36">
        <f>SUMIFS(рўйхат!I:I,рўйхат!$CX:$CX,$B$668,рўйхат!$D:$D,$C644)</f>
        <v/>
      </c>
      <c r="I644" s="35">
        <f>SUMIFS(рўйхат!J:J,рўйхат!$CX:$CX,$B$668,рўйхат!$D:$D,$C644)</f>
        <v/>
      </c>
      <c r="J644" s="36">
        <f>SUMIFS(рўйхат!K:K,рўйхат!$CX:$CX,$B$668,рўйхат!$D:$D,$C644)</f>
        <v/>
      </c>
      <c r="K644" s="35">
        <f>SUMIFS(рўйхат!L:L,рўйхат!$CX:$CX,$B$668,рўйхат!$D:$D,$C644)</f>
        <v/>
      </c>
      <c r="L644" s="36">
        <f>SUMIFS(рўйхат!M:M,рўйхат!$CX:$CX,$B$668,рўйхат!$D:$D,$C644)</f>
        <v/>
      </c>
      <c r="M644" s="35">
        <f>SUMIFS(рўйхат!N:N,рўйхат!$CX:$CX,$B$668,рўйхат!$D:$D,$C644)</f>
        <v/>
      </c>
      <c r="N644" s="36">
        <f>SUMIFS(рўйхат!O:O,рўйхат!$CX:$CX,$B$668,рўйхат!$D:$D,$C644)</f>
        <v/>
      </c>
      <c r="O644" s="34">
        <f>IFERROR(M644/E644,0)</f>
        <v/>
      </c>
      <c r="P644" s="34">
        <f>IFERROR(N644/F644,0)</f>
        <v/>
      </c>
      <c r="Q644" s="35">
        <f>SUMIFS(рўйхат!P:P,рўйхат!$CX:$CX,$B$668,рўйхат!$D:$D,$C644)</f>
        <v/>
      </c>
      <c r="R644" s="36">
        <f>SUMIFS(рўйхат!Q:Q,рўйхат!$CX:$CX,$B$668,рўйхат!$D:$D,$C644)</f>
        <v/>
      </c>
      <c r="S644" s="35">
        <f>SUMIFS(рўйхат!R:R,рўйхат!$CX:$CX,$B$668,рўйхат!$D:$D,$C644)</f>
        <v/>
      </c>
      <c r="T644" s="36">
        <f>SUMIFS(рўйхат!S:S,рўйхат!$CX:$CX,$B$668,рўйхат!$D:$D,$C644)</f>
        <v/>
      </c>
      <c r="U644" s="35">
        <f>SUMIFS(рўйхат!T:T,рўйхат!$CX:$CX,$B$668,рўйхат!$D:$D,$C644)</f>
        <v/>
      </c>
      <c r="V644" s="36">
        <f>SUMIFS(рўйхат!U:U,рўйхат!$CX:$CX,$B$668,рўйхат!$D:$D,$C644)</f>
        <v/>
      </c>
      <c r="W644" s="35">
        <f>SUMIFS(рўйхат!V:V,рўйхат!$CX:$CX,$B$668,рўйхат!$D:$D,$C644)</f>
        <v/>
      </c>
      <c r="X644" s="36">
        <f>SUMIFS(рўйхат!W:W,рўйхат!$CX:$CX,$B$668,рўйхат!$D:$D,$C644)</f>
        <v/>
      </c>
      <c r="Y644" s="35">
        <f>SUMIFS(рўйхат!X:X,рўйхат!$CX:$CX,$B$668,рўйхат!$D:$D,$C644)</f>
        <v/>
      </c>
      <c r="Z644" s="36">
        <f>SUMIFS(рўйхат!Y:Y,рўйхат!$CX:$CX,$B$668,рўйхат!$D:$D,$C644)</f>
        <v/>
      </c>
      <c r="AA644" s="35">
        <f>SUMIFS(рўйхат!Z:Z,рўйхат!$CX:$CX,$B$668,рўйхат!$D:$D,$C644)</f>
        <v/>
      </c>
      <c r="AB644" s="36">
        <f>SUMIFS(рўйхат!AA:AA,рўйхат!$CX:$CX,$B$668,рўйхат!$D:$D,$C644)</f>
        <v/>
      </c>
      <c r="AC644" s="35">
        <f>SUMIFS(рўйхат!AB:AB,рўйхат!$CX:$CX,$B$668,рўйхат!$D:$D,$C644)</f>
        <v/>
      </c>
      <c r="AD644" s="36">
        <f>SUMIFS(рўйхат!AC:AC,рўйхат!$CX:$CX,$B$668,рўйхат!$D:$D,$C644)</f>
        <v/>
      </c>
      <c r="AE644" s="35">
        <f>SUMIFS(рўйхат!AD:AD,рўйхат!$CX:$CX,$B$668,рўйхат!$D:$D,$C644)</f>
        <v/>
      </c>
      <c r="AF644" s="36">
        <f>SUMIFS(рўйхат!AE:AE,рўйхат!$CX:$CX,$B$668,рўйхат!$D:$D,$C644)</f>
        <v/>
      </c>
      <c r="AG644" s="35">
        <f>SUMIFS(рўйхат!AH:AH,рўйхат!$CX:$CX,$B$668,рўйхат!$D:$D,$C644)</f>
        <v/>
      </c>
      <c r="AH644" s="36">
        <f>SUMIFS(рўйхат!AI:AI,рўйхат!$CX:$CX,$B$668,рўйхат!$D:$D,$C644)</f>
        <v/>
      </c>
      <c r="AI644" s="35">
        <f>SUMIFS(рўйхат!AJ:AJ,рўйхат!$CX:$CX,$B$668,рўйхат!$D:$D,$C644)</f>
        <v/>
      </c>
      <c r="AJ644" s="36">
        <f>SUMIFS(рўйхат!AK:AK,рўйхат!$CX:$CX,$B$668,рўйхат!$D:$D,$C644)</f>
        <v/>
      </c>
      <c r="AK644" s="35">
        <f>SUMIFS(рўйхат!AL:AL,рўйхат!$CX:$CX,$B$668,рўйхат!$D:$D,$C644)</f>
        <v/>
      </c>
      <c r="AL644" s="36">
        <f>SUMIFS(рўйхат!AM:AM,рўйхат!$CX:$CX,$B$668,рўйхат!$D:$D,$C644)</f>
        <v/>
      </c>
      <c r="AM644" s="77">
        <f>IFERROR(Q644/E644,0)</f>
        <v/>
      </c>
      <c r="AN644" s="77">
        <f>IFERROR(R644/F644,0)</f>
        <v/>
      </c>
      <c r="AO644" s="35">
        <f>SUMIFS(рўйхат!AX:AX,рўйхат!$CX:$CX,$B$668,рўйхат!$D:$D,$C644)</f>
        <v/>
      </c>
      <c r="AP644" s="36">
        <f>SUMIFS(рўйхат!AY:AY,рўйхат!$CX:$CX,$B$668,рўйхат!$D:$D,$C644)</f>
        <v/>
      </c>
      <c r="AQ644" s="35">
        <f>SUMIFS(рўйхат!AZ:AZ,рўйхат!$CX:$CX,$B$668,рўйхат!$D:$D,$C644)</f>
        <v/>
      </c>
      <c r="AR644" s="36">
        <f>SUMIFS(рўйхат!BA:BA,рўйхат!$CX:$CX,$B$668,рўйхат!$D:$D,$C644)</f>
        <v/>
      </c>
      <c r="AS644" s="35">
        <f>SUMIFS(рўйхат!BB:BB,рўйхат!$CX:$CX,$B$668,рўйхат!$D:$D,$C644)</f>
        <v/>
      </c>
      <c r="AT644" s="36">
        <f>SUMIFS(рўйхат!BC:BC,рўйхат!$CX:$CX,$B$668,рўйхат!$D:$D,$C644)</f>
        <v/>
      </c>
      <c r="AU644" s="35">
        <f>SUMIFS(рўйхат!BD:BD,рўйхат!$CX:$CX,$B$668,рўйхат!$D:$D,$C644)</f>
        <v/>
      </c>
      <c r="AV644" s="36">
        <f>SUMIFS(рўйхат!BE:BE,рўйхат!$CX:$CX,$B$668,рўйхат!$D:$D,$C644)</f>
        <v/>
      </c>
      <c r="AW644" s="35">
        <f>SUMIFS(рўйхат!BF:BF,рўйхат!$CX:$CX,$B$668,рўйхат!$D:$D,$C644)</f>
        <v/>
      </c>
      <c r="AX644" s="36">
        <f>SUMIFS(рўйхат!BG:BG,рўйхат!$CX:$CX,$B$668,рўйхат!$D:$D,$C644)</f>
        <v/>
      </c>
      <c r="AY644" s="35">
        <f>SUMIFS(рўйхат!BH:BH,рўйхат!$CX:$CX,$B$668,рўйхат!$D:$D,$C644)</f>
        <v/>
      </c>
      <c r="AZ644" s="36">
        <f>SUMIFS(рўйхат!BI:BI,рўйхат!$CX:$CX,$B$668,рўйхат!$D:$D,$C644)</f>
        <v/>
      </c>
      <c r="BA644" s="35">
        <f>SUMIFS(рўйхат!BJ:BJ,рўйхат!$CX:$CX,$B$668,рўйхат!$D:$D,$C644)</f>
        <v/>
      </c>
      <c r="BB644" s="36">
        <f>SUMIFS(рўйхат!BK:BK,рўйхат!$CX:$CX,$B$668,рўйхат!$D:$D,$C644)</f>
        <v/>
      </c>
      <c r="BC644" s="77">
        <f>IFERROR(AO644/E644,0)</f>
        <v/>
      </c>
      <c r="BD644" s="77">
        <f>IFERROR(AP644/F644,0)</f>
        <v/>
      </c>
      <c r="BE644" s="35">
        <f>SUMIFS(рўйхат!BL:BL,рўйхат!$CX:$CX,$B$668,рўйхат!$D:$D,$C644)</f>
        <v/>
      </c>
      <c r="BF644" s="36">
        <f>SUMIFS(рўйхат!BM:BM,рўйхат!$CX:$CX,$B$668,рўйхат!$D:$D,$C644)</f>
        <v/>
      </c>
      <c r="BG644" s="35">
        <f>SUMIFS(рўйхат!BN:BN,рўйхат!$CX:$CX,$B$668,рўйхат!$D:$D,$C644)</f>
        <v/>
      </c>
      <c r="BH644" s="36">
        <f>SUMIFS(рўйхат!BO:BO,рўйхат!$CX:$CX,$B$668,рўйхат!$D:$D,$C644)</f>
        <v/>
      </c>
      <c r="BI644" s="35">
        <f>SUMIFS(рўйхат!BP:BP,рўйхат!$CX:$CX,$B$668,рўйхат!$D:$D,$C644)</f>
        <v/>
      </c>
      <c r="BJ644" s="36">
        <f>SUMIFS(рўйхат!BQ:BQ,рўйхат!$CX:$CX,$B$668,рўйхат!$D:$D,$C644)</f>
        <v/>
      </c>
      <c r="BK644" s="35">
        <f>SUMIFS(рўйхат!BR:BR,рўйхат!$CX:$CX,$B$668,рўйхат!$D:$D,$C644)</f>
        <v/>
      </c>
      <c r="BL644" s="36">
        <f>SUMIFS(рўйхат!BS:BS,рўйхат!$CX:$CX,$B$668,рўйхат!$D:$D,$C644)</f>
        <v/>
      </c>
      <c r="BM644" s="35">
        <f>SUMIFS(рўйхат!BT:BT,рўйхат!$CX:$CX,$B$668,рўйхат!$D:$D,$C644)</f>
        <v/>
      </c>
      <c r="BN644" s="36">
        <f>SUMIFS(рўйхат!BU:BU,рўйхат!$CX:$CX,$B$668,рўйхат!$D:$D,$C644)</f>
        <v/>
      </c>
      <c r="BO644" s="35">
        <f>SUMIFS(рўйхат!BX:BX,рўйхат!$CX:$CX,$B$668,рўйхат!$D:$D,$C644)</f>
        <v/>
      </c>
      <c r="BP644" s="36">
        <f>SUMIFS(рўйхат!BY:BY,рўйхат!$CX:$CX,$B$668,рўйхат!$D:$D,$C644)</f>
        <v/>
      </c>
      <c r="BQ644" s="35">
        <f>SUMIFS(рўйхат!BZ:BZ,рўйхат!$CX:$CX,$B$668,рўйхат!$D:$D,$C644)</f>
        <v/>
      </c>
      <c r="BR644" s="36">
        <f>SUMIFS(рўйхат!CA:CA,рўйхат!$CX:$CX,$B$668,рўйхат!$D:$D,$C644)</f>
        <v/>
      </c>
      <c r="BS644" s="35">
        <f>SUMIFS(рўйхат!CB:CB,рўйхат!$CX:$CX,$B$668,рўйхат!$D:$D,$C644)</f>
        <v/>
      </c>
      <c r="BT644" s="36">
        <f>SUMIFS(рўйхат!CC:CC,рўйхат!$CX:$CX,$B$668,рўйхат!$D:$D,$C644)</f>
        <v/>
      </c>
      <c r="BU644" s="35">
        <f>SUMIFS(рўйхат!CD:CD,рўйхат!$CX:$CX,$B$668,рўйхат!$D:$D,$C644)</f>
        <v/>
      </c>
      <c r="BV644" s="36">
        <f>SUMIFS(рўйхат!CE:CE,рўйхат!$CX:$CX,$B$668,рўйхат!$D:$D,$C644)</f>
        <v/>
      </c>
      <c r="BW644" s="35">
        <f>SUMIFS(рўйхат!CH:CH,рўйхат!$CX:$CX,$B$668,рўйхат!$D:$D,$C644)</f>
        <v/>
      </c>
      <c r="BX644" s="36">
        <f>SUMIFS(рўйхат!CI:CI,рўйхат!$CX:$CX,$B$668,рўйхат!$D:$D,$C644)</f>
        <v/>
      </c>
      <c r="BY644" s="35">
        <f>SUMIFS(рўйхат!CJ:CJ,рўйхат!$CX:$CX,$B$668,рўйхат!$D:$D,$C644)</f>
        <v/>
      </c>
      <c r="BZ644" s="36">
        <f>SUMIFS(рўйхат!CK:CK,рўйхат!$CX:$CX,$B$668,рўйхат!$D:$D,$C644)</f>
        <v/>
      </c>
      <c r="CA644" s="35">
        <f>SUMIFS(рўйхат!CL:CL,рўйхат!$CX:$CX,$B$668,рўйхат!$D:$D,$C644)</f>
        <v/>
      </c>
      <c r="CB644" s="36">
        <f>SUMIFS(рўйхат!CM:CM,рўйхат!$CX:$CX,$B$668,рўйхат!$D:$D,$C644)</f>
        <v/>
      </c>
      <c r="CC644" s="35">
        <f>SUMIFS(рўйхат!CN:CN,рўйхат!$CX:$CX,$B$668,рўйхат!$D:$D,$C644)</f>
        <v/>
      </c>
      <c r="CD644" s="36">
        <f>SUMIFS(рўйхат!CO:CO,рўйхат!$CX:$CX,$B$668,рўйхат!$D:$D,$C644)</f>
        <v/>
      </c>
      <c r="CE644" s="77">
        <f>IFERROR(BE644/(Q644+BE644),0)</f>
        <v/>
      </c>
      <c r="CF644" s="78">
        <f>IFERROR(BF644/(R644+BF644),0)</f>
        <v/>
      </c>
    </row>
    <row r="645" hidden="1" outlineLevel="1" ht="30" customFormat="1" customHeight="1" s="8">
      <c r="A645" s="39" t="n"/>
      <c r="B645" s="50" t="n">
        <v>43</v>
      </c>
      <c r="C645" s="131" t="inlineStr">
        <is>
          <t>Рейтинг балига тўғри келмайдиган қурилишлар</t>
        </is>
      </c>
      <c r="D645" s="51" t="n"/>
      <c r="E645" s="35">
        <f>SUMIFS(рўйхат!F:F,рўйхат!$CX:$CX,$B$668,рўйхат!$D:$D,$C645)</f>
        <v/>
      </c>
      <c r="F645" s="36">
        <f>SUMIFS(рўйхат!G:G,рўйхат!$CX:$CX,$B$668,рўйхат!$D:$D,$C645)</f>
        <v/>
      </c>
      <c r="G645" s="35">
        <f>SUMIFS(рўйхат!H:H,рўйхат!$CX:$CX,$B$668,рўйхат!$D:$D,$C645)</f>
        <v/>
      </c>
      <c r="H645" s="36">
        <f>SUMIFS(рўйхат!I:I,рўйхат!$CX:$CX,$B$668,рўйхат!$D:$D,$C645)</f>
        <v/>
      </c>
      <c r="I645" s="35">
        <f>SUMIFS(рўйхат!J:J,рўйхат!$CX:$CX,$B$668,рўйхат!$D:$D,$C645)</f>
        <v/>
      </c>
      <c r="J645" s="36">
        <f>SUMIFS(рўйхат!K:K,рўйхат!$CX:$CX,$B$668,рўйхат!$D:$D,$C645)</f>
        <v/>
      </c>
      <c r="K645" s="35">
        <f>SUMIFS(рўйхат!L:L,рўйхат!$CX:$CX,$B$668,рўйхат!$D:$D,$C645)</f>
        <v/>
      </c>
      <c r="L645" s="36">
        <f>SUMIFS(рўйхат!M:M,рўйхат!$CX:$CX,$B$668,рўйхат!$D:$D,$C645)</f>
        <v/>
      </c>
      <c r="M645" s="35">
        <f>SUMIFS(рўйхат!N:N,рўйхат!$CX:$CX,$B$668,рўйхат!$D:$D,$C645)</f>
        <v/>
      </c>
      <c r="N645" s="36">
        <f>SUMIFS(рўйхат!O:O,рўйхат!$CX:$CX,$B$668,рўйхат!$D:$D,$C645)</f>
        <v/>
      </c>
      <c r="O645" s="34">
        <f>IFERROR(M645/E645,0)</f>
        <v/>
      </c>
      <c r="P645" s="34">
        <f>IFERROR(N645/F645,0)</f>
        <v/>
      </c>
      <c r="Q645" s="35">
        <f>SUMIFS(рўйхат!P:P,рўйхат!$CX:$CX,$B$668,рўйхат!$D:$D,$C645)</f>
        <v/>
      </c>
      <c r="R645" s="36">
        <f>SUMIFS(рўйхат!Q:Q,рўйхат!$CX:$CX,$B$668,рўйхат!$D:$D,$C645)</f>
        <v/>
      </c>
      <c r="S645" s="35">
        <f>SUMIFS(рўйхат!R:R,рўйхат!$CX:$CX,$B$668,рўйхат!$D:$D,$C645)</f>
        <v/>
      </c>
      <c r="T645" s="36">
        <f>SUMIFS(рўйхат!S:S,рўйхат!$CX:$CX,$B$668,рўйхат!$D:$D,$C645)</f>
        <v/>
      </c>
      <c r="U645" s="35">
        <f>SUMIFS(рўйхат!T:T,рўйхат!$CX:$CX,$B$668,рўйхат!$D:$D,$C645)</f>
        <v/>
      </c>
      <c r="V645" s="36">
        <f>SUMIFS(рўйхат!U:U,рўйхат!$CX:$CX,$B$668,рўйхат!$D:$D,$C645)</f>
        <v/>
      </c>
      <c r="W645" s="35">
        <f>SUMIFS(рўйхат!V:V,рўйхат!$CX:$CX,$B$668,рўйхат!$D:$D,$C645)</f>
        <v/>
      </c>
      <c r="X645" s="36">
        <f>SUMIFS(рўйхат!W:W,рўйхат!$CX:$CX,$B$668,рўйхат!$D:$D,$C645)</f>
        <v/>
      </c>
      <c r="Y645" s="35">
        <f>SUMIFS(рўйхат!X:X,рўйхат!$CX:$CX,$B$668,рўйхат!$D:$D,$C645)</f>
        <v/>
      </c>
      <c r="Z645" s="36">
        <f>SUMIFS(рўйхат!Y:Y,рўйхат!$CX:$CX,$B$668,рўйхат!$D:$D,$C645)</f>
        <v/>
      </c>
      <c r="AA645" s="35">
        <f>SUMIFS(рўйхат!Z:Z,рўйхат!$CX:$CX,$B$668,рўйхат!$D:$D,$C645)</f>
        <v/>
      </c>
      <c r="AB645" s="36">
        <f>SUMIFS(рўйхат!AA:AA,рўйхат!$CX:$CX,$B$668,рўйхат!$D:$D,$C645)</f>
        <v/>
      </c>
      <c r="AC645" s="35">
        <f>SUMIFS(рўйхат!AB:AB,рўйхат!$CX:$CX,$B$668,рўйхат!$D:$D,$C645)</f>
        <v/>
      </c>
      <c r="AD645" s="36">
        <f>SUMIFS(рўйхат!AC:AC,рўйхат!$CX:$CX,$B$668,рўйхат!$D:$D,$C645)</f>
        <v/>
      </c>
      <c r="AE645" s="35">
        <f>SUMIFS(рўйхат!AD:AD,рўйхат!$CX:$CX,$B$668,рўйхат!$D:$D,$C645)</f>
        <v/>
      </c>
      <c r="AF645" s="36">
        <f>SUMIFS(рўйхат!AE:AE,рўйхат!$CX:$CX,$B$668,рўйхат!$D:$D,$C645)</f>
        <v/>
      </c>
      <c r="AG645" s="35">
        <f>SUMIFS(рўйхат!AH:AH,рўйхат!$CX:$CX,$B$668,рўйхат!$D:$D,$C645)</f>
        <v/>
      </c>
      <c r="AH645" s="36">
        <f>SUMIFS(рўйхат!AI:AI,рўйхат!$CX:$CX,$B$668,рўйхат!$D:$D,$C645)</f>
        <v/>
      </c>
      <c r="AI645" s="35">
        <f>SUMIFS(рўйхат!AJ:AJ,рўйхат!$CX:$CX,$B$668,рўйхат!$D:$D,$C645)</f>
        <v/>
      </c>
      <c r="AJ645" s="36">
        <f>SUMIFS(рўйхат!AK:AK,рўйхат!$CX:$CX,$B$668,рўйхат!$D:$D,$C645)</f>
        <v/>
      </c>
      <c r="AK645" s="35">
        <f>SUMIFS(рўйхат!AL:AL,рўйхат!$CX:$CX,$B$668,рўйхат!$D:$D,$C645)</f>
        <v/>
      </c>
      <c r="AL645" s="36">
        <f>SUMIFS(рўйхат!AM:AM,рўйхат!$CX:$CX,$B$668,рўйхат!$D:$D,$C645)</f>
        <v/>
      </c>
      <c r="AM645" s="77">
        <f>IFERROR(Q645/E645,0)</f>
        <v/>
      </c>
      <c r="AN645" s="77">
        <f>IFERROR(R645/F645,0)</f>
        <v/>
      </c>
      <c r="AO645" s="35">
        <f>SUMIFS(рўйхат!AX:AX,рўйхат!$CX:$CX,$B$668,рўйхат!$D:$D,$C645)</f>
        <v/>
      </c>
      <c r="AP645" s="36">
        <f>SUMIFS(рўйхат!AY:AY,рўйхат!$CX:$CX,$B$668,рўйхат!$D:$D,$C645)</f>
        <v/>
      </c>
      <c r="AQ645" s="35">
        <f>SUMIFS(рўйхат!AZ:AZ,рўйхат!$CX:$CX,$B$668,рўйхат!$D:$D,$C645)</f>
        <v/>
      </c>
      <c r="AR645" s="36">
        <f>SUMIFS(рўйхат!BA:BA,рўйхат!$CX:$CX,$B$668,рўйхат!$D:$D,$C645)</f>
        <v/>
      </c>
      <c r="AS645" s="35">
        <f>SUMIFS(рўйхат!BB:BB,рўйхат!$CX:$CX,$B$668,рўйхат!$D:$D,$C645)</f>
        <v/>
      </c>
      <c r="AT645" s="36">
        <f>SUMIFS(рўйхат!BC:BC,рўйхат!$CX:$CX,$B$668,рўйхат!$D:$D,$C645)</f>
        <v/>
      </c>
      <c r="AU645" s="35">
        <f>SUMIFS(рўйхат!BD:BD,рўйхат!$CX:$CX,$B$668,рўйхат!$D:$D,$C645)</f>
        <v/>
      </c>
      <c r="AV645" s="36">
        <f>SUMIFS(рўйхат!BE:BE,рўйхат!$CX:$CX,$B$668,рўйхат!$D:$D,$C645)</f>
        <v/>
      </c>
      <c r="AW645" s="35">
        <f>SUMIFS(рўйхат!BF:BF,рўйхат!$CX:$CX,$B$668,рўйхат!$D:$D,$C645)</f>
        <v/>
      </c>
      <c r="AX645" s="36">
        <f>SUMIFS(рўйхат!BG:BG,рўйхат!$CX:$CX,$B$668,рўйхат!$D:$D,$C645)</f>
        <v/>
      </c>
      <c r="AY645" s="35">
        <f>SUMIFS(рўйхат!BH:BH,рўйхат!$CX:$CX,$B$668,рўйхат!$D:$D,$C645)</f>
        <v/>
      </c>
      <c r="AZ645" s="36">
        <f>SUMIFS(рўйхат!BI:BI,рўйхат!$CX:$CX,$B$668,рўйхат!$D:$D,$C645)</f>
        <v/>
      </c>
      <c r="BA645" s="35">
        <f>SUMIFS(рўйхат!BJ:BJ,рўйхат!$CX:$CX,$B$668,рўйхат!$D:$D,$C645)</f>
        <v/>
      </c>
      <c r="BB645" s="36">
        <f>SUMIFS(рўйхат!BK:BK,рўйхат!$CX:$CX,$B$668,рўйхат!$D:$D,$C645)</f>
        <v/>
      </c>
      <c r="BC645" s="77">
        <f>IFERROR(AO645/E645,0)</f>
        <v/>
      </c>
      <c r="BD645" s="77">
        <f>IFERROR(AP645/F645,0)</f>
        <v/>
      </c>
      <c r="BE645" s="35">
        <f>SUMIFS(рўйхат!BL:BL,рўйхат!$CX:$CX,$B$668,рўйхат!$D:$D,$C645)</f>
        <v/>
      </c>
      <c r="BF645" s="36">
        <f>SUMIFS(рўйхат!BM:BM,рўйхат!$CX:$CX,$B$668,рўйхат!$D:$D,$C645)</f>
        <v/>
      </c>
      <c r="BG645" s="35">
        <f>SUMIFS(рўйхат!BN:BN,рўйхат!$CX:$CX,$B$668,рўйхат!$D:$D,$C645)</f>
        <v/>
      </c>
      <c r="BH645" s="36">
        <f>SUMIFS(рўйхат!BO:BO,рўйхат!$CX:$CX,$B$668,рўйхат!$D:$D,$C645)</f>
        <v/>
      </c>
      <c r="BI645" s="35">
        <f>SUMIFS(рўйхат!BP:BP,рўйхат!$CX:$CX,$B$668,рўйхат!$D:$D,$C645)</f>
        <v/>
      </c>
      <c r="BJ645" s="36">
        <f>SUMIFS(рўйхат!BQ:BQ,рўйхат!$CX:$CX,$B$668,рўйхат!$D:$D,$C645)</f>
        <v/>
      </c>
      <c r="BK645" s="35">
        <f>SUMIFS(рўйхат!BR:BR,рўйхат!$CX:$CX,$B$668,рўйхат!$D:$D,$C645)</f>
        <v/>
      </c>
      <c r="BL645" s="36">
        <f>SUMIFS(рўйхат!BS:BS,рўйхат!$CX:$CX,$B$668,рўйхат!$D:$D,$C645)</f>
        <v/>
      </c>
      <c r="BM645" s="35">
        <f>SUMIFS(рўйхат!BT:BT,рўйхат!$CX:$CX,$B$668,рўйхат!$D:$D,$C645)</f>
        <v/>
      </c>
      <c r="BN645" s="36">
        <f>SUMIFS(рўйхат!BU:BU,рўйхат!$CX:$CX,$B$668,рўйхат!$D:$D,$C645)</f>
        <v/>
      </c>
      <c r="BO645" s="35">
        <f>SUMIFS(рўйхат!BX:BX,рўйхат!$CX:$CX,$B$668,рўйхат!$D:$D,$C645)</f>
        <v/>
      </c>
      <c r="BP645" s="36">
        <f>SUMIFS(рўйхат!BY:BY,рўйхат!$CX:$CX,$B$668,рўйхат!$D:$D,$C645)</f>
        <v/>
      </c>
      <c r="BQ645" s="35">
        <f>SUMIFS(рўйхат!BZ:BZ,рўйхат!$CX:$CX,$B$668,рўйхат!$D:$D,$C645)</f>
        <v/>
      </c>
      <c r="BR645" s="36">
        <f>SUMIFS(рўйхат!CA:CA,рўйхат!$CX:$CX,$B$668,рўйхат!$D:$D,$C645)</f>
        <v/>
      </c>
      <c r="BS645" s="35">
        <f>SUMIFS(рўйхат!CB:CB,рўйхат!$CX:$CX,$B$668,рўйхат!$D:$D,$C645)</f>
        <v/>
      </c>
      <c r="BT645" s="36">
        <f>SUMIFS(рўйхат!CC:CC,рўйхат!$CX:$CX,$B$668,рўйхат!$D:$D,$C645)</f>
        <v/>
      </c>
      <c r="BU645" s="35">
        <f>SUMIFS(рўйхат!CD:CD,рўйхат!$CX:$CX,$B$668,рўйхат!$D:$D,$C645)</f>
        <v/>
      </c>
      <c r="BV645" s="36">
        <f>SUMIFS(рўйхат!CE:CE,рўйхат!$CX:$CX,$B$668,рўйхат!$D:$D,$C645)</f>
        <v/>
      </c>
      <c r="BW645" s="35">
        <f>SUMIFS(рўйхат!CH:CH,рўйхат!$CX:$CX,$B$668,рўйхат!$D:$D,$C645)</f>
        <v/>
      </c>
      <c r="BX645" s="36">
        <f>SUMIFS(рўйхат!CI:CI,рўйхат!$CX:$CX,$B$668,рўйхат!$D:$D,$C645)</f>
        <v/>
      </c>
      <c r="BY645" s="35">
        <f>SUMIFS(рўйхат!CJ:CJ,рўйхат!$CX:$CX,$B$668,рўйхат!$D:$D,$C645)</f>
        <v/>
      </c>
      <c r="BZ645" s="36">
        <f>SUMIFS(рўйхат!CK:CK,рўйхат!$CX:$CX,$B$668,рўйхат!$D:$D,$C645)</f>
        <v/>
      </c>
      <c r="CA645" s="35">
        <f>SUMIFS(рўйхат!CL:CL,рўйхат!$CX:$CX,$B$668,рўйхат!$D:$D,$C645)</f>
        <v/>
      </c>
      <c r="CB645" s="36">
        <f>SUMIFS(рўйхат!CM:CM,рўйхат!$CX:$CX,$B$668,рўйхат!$D:$D,$C645)</f>
        <v/>
      </c>
      <c r="CC645" s="35">
        <f>SUMIFS(рўйхат!CN:CN,рўйхат!$CX:$CX,$B$668,рўйхат!$D:$D,$C645)</f>
        <v/>
      </c>
      <c r="CD645" s="36">
        <f>SUMIFS(рўйхат!CO:CO,рўйхат!$CX:$CX,$B$668,рўйхат!$D:$D,$C645)</f>
        <v/>
      </c>
      <c r="CE645" s="77">
        <f>IFERROR(BE645/(Q645+BE645),0)</f>
        <v/>
      </c>
      <c r="CF645" s="78">
        <f>IFERROR(BF645/(R645+BF645),0)</f>
        <v/>
      </c>
    </row>
    <row r="646" hidden="1" outlineLevel="1" ht="30" customFormat="1" customHeight="1" s="8">
      <c r="A646" s="39" t="n"/>
      <c r="B646" s="50" t="n">
        <v>44</v>
      </c>
      <c r="C646" s="131" t="inlineStr">
        <is>
          <t>Рейтинг бахолашда бир транспорт воситасини 2 ва ундан ортиқ ҳисобга олиш</t>
        </is>
      </c>
      <c r="D646" s="51" t="n"/>
      <c r="E646" s="35">
        <f>SUMIFS(рўйхат!F:F,рўйхат!$CX:$CX,$B$668,рўйхат!$D:$D,$C646)</f>
        <v/>
      </c>
      <c r="F646" s="36">
        <f>SUMIFS(рўйхат!G:G,рўйхат!$CX:$CX,$B$668,рўйхат!$D:$D,$C646)</f>
        <v/>
      </c>
      <c r="G646" s="35">
        <f>SUMIFS(рўйхат!H:H,рўйхат!$CX:$CX,$B$668,рўйхат!$D:$D,$C646)</f>
        <v/>
      </c>
      <c r="H646" s="36">
        <f>SUMIFS(рўйхат!I:I,рўйхат!$CX:$CX,$B$668,рўйхат!$D:$D,$C646)</f>
        <v/>
      </c>
      <c r="I646" s="35">
        <f>SUMIFS(рўйхат!J:J,рўйхат!$CX:$CX,$B$668,рўйхат!$D:$D,$C646)</f>
        <v/>
      </c>
      <c r="J646" s="36">
        <f>SUMIFS(рўйхат!K:K,рўйхат!$CX:$CX,$B$668,рўйхат!$D:$D,$C646)</f>
        <v/>
      </c>
      <c r="K646" s="35">
        <f>SUMIFS(рўйхат!L:L,рўйхат!$CX:$CX,$B$668,рўйхат!$D:$D,$C646)</f>
        <v/>
      </c>
      <c r="L646" s="36">
        <f>SUMIFS(рўйхат!M:M,рўйхат!$CX:$CX,$B$668,рўйхат!$D:$D,$C646)</f>
        <v/>
      </c>
      <c r="M646" s="35">
        <f>SUMIFS(рўйхат!N:N,рўйхат!$CX:$CX,$B$668,рўйхат!$D:$D,$C646)</f>
        <v/>
      </c>
      <c r="N646" s="36">
        <f>SUMIFS(рўйхат!O:O,рўйхат!$CX:$CX,$B$668,рўйхат!$D:$D,$C646)</f>
        <v/>
      </c>
      <c r="O646" s="34">
        <f>IFERROR(M646/E646,0)</f>
        <v/>
      </c>
      <c r="P646" s="34">
        <f>IFERROR(N646/F646,0)</f>
        <v/>
      </c>
      <c r="Q646" s="35">
        <f>SUMIFS(рўйхат!P:P,рўйхат!$CX:$CX,$B$668,рўйхат!$D:$D,$C646)</f>
        <v/>
      </c>
      <c r="R646" s="36">
        <f>SUMIFS(рўйхат!Q:Q,рўйхат!$CX:$CX,$B$668,рўйхат!$D:$D,$C646)</f>
        <v/>
      </c>
      <c r="S646" s="35">
        <f>SUMIFS(рўйхат!R:R,рўйхат!$CX:$CX,$B$668,рўйхат!$D:$D,$C646)</f>
        <v/>
      </c>
      <c r="T646" s="36">
        <f>SUMIFS(рўйхат!S:S,рўйхат!$CX:$CX,$B$668,рўйхат!$D:$D,$C646)</f>
        <v/>
      </c>
      <c r="U646" s="35">
        <f>SUMIFS(рўйхат!T:T,рўйхат!$CX:$CX,$B$668,рўйхат!$D:$D,$C646)</f>
        <v/>
      </c>
      <c r="V646" s="36">
        <f>SUMIFS(рўйхат!U:U,рўйхат!$CX:$CX,$B$668,рўйхат!$D:$D,$C646)</f>
        <v/>
      </c>
      <c r="W646" s="35">
        <f>SUMIFS(рўйхат!V:V,рўйхат!$CX:$CX,$B$668,рўйхат!$D:$D,$C646)</f>
        <v/>
      </c>
      <c r="X646" s="36">
        <f>SUMIFS(рўйхат!W:W,рўйхат!$CX:$CX,$B$668,рўйхат!$D:$D,$C646)</f>
        <v/>
      </c>
      <c r="Y646" s="35">
        <f>SUMIFS(рўйхат!X:X,рўйхат!$CX:$CX,$B$668,рўйхат!$D:$D,$C646)</f>
        <v/>
      </c>
      <c r="Z646" s="36">
        <f>SUMIFS(рўйхат!Y:Y,рўйхат!$CX:$CX,$B$668,рўйхат!$D:$D,$C646)</f>
        <v/>
      </c>
      <c r="AA646" s="35">
        <f>SUMIFS(рўйхат!Z:Z,рўйхат!$CX:$CX,$B$668,рўйхат!$D:$D,$C646)</f>
        <v/>
      </c>
      <c r="AB646" s="36">
        <f>SUMIFS(рўйхат!AA:AA,рўйхат!$CX:$CX,$B$668,рўйхат!$D:$D,$C646)</f>
        <v/>
      </c>
      <c r="AC646" s="35">
        <f>SUMIFS(рўйхат!AB:AB,рўйхат!$CX:$CX,$B$668,рўйхат!$D:$D,$C646)</f>
        <v/>
      </c>
      <c r="AD646" s="36">
        <f>SUMIFS(рўйхат!AC:AC,рўйхат!$CX:$CX,$B$668,рўйхат!$D:$D,$C646)</f>
        <v/>
      </c>
      <c r="AE646" s="35">
        <f>SUMIFS(рўйхат!AD:AD,рўйхат!$CX:$CX,$B$668,рўйхат!$D:$D,$C646)</f>
        <v/>
      </c>
      <c r="AF646" s="36">
        <f>SUMIFS(рўйхат!AE:AE,рўйхат!$CX:$CX,$B$668,рўйхат!$D:$D,$C646)</f>
        <v/>
      </c>
      <c r="AG646" s="35">
        <f>SUMIFS(рўйхат!AH:AH,рўйхат!$CX:$CX,$B$668,рўйхат!$D:$D,$C646)</f>
        <v/>
      </c>
      <c r="AH646" s="36">
        <f>SUMIFS(рўйхат!AI:AI,рўйхат!$CX:$CX,$B$668,рўйхат!$D:$D,$C646)</f>
        <v/>
      </c>
      <c r="AI646" s="35">
        <f>SUMIFS(рўйхат!AJ:AJ,рўйхат!$CX:$CX,$B$668,рўйхат!$D:$D,$C646)</f>
        <v/>
      </c>
      <c r="AJ646" s="36">
        <f>SUMIFS(рўйхат!AK:AK,рўйхат!$CX:$CX,$B$668,рўйхат!$D:$D,$C646)</f>
        <v/>
      </c>
      <c r="AK646" s="35">
        <f>SUMIFS(рўйхат!AL:AL,рўйхат!$CX:$CX,$B$668,рўйхат!$D:$D,$C646)</f>
        <v/>
      </c>
      <c r="AL646" s="36">
        <f>SUMIFS(рўйхат!AM:AM,рўйхат!$CX:$CX,$B$668,рўйхат!$D:$D,$C646)</f>
        <v/>
      </c>
      <c r="AM646" s="77">
        <f>IFERROR(Q646/E646,0)</f>
        <v/>
      </c>
      <c r="AN646" s="77">
        <f>IFERROR(R646/F646,0)</f>
        <v/>
      </c>
      <c r="AO646" s="35">
        <f>SUMIFS(рўйхат!AX:AX,рўйхат!$CX:$CX,$B$668,рўйхат!$D:$D,$C646)</f>
        <v/>
      </c>
      <c r="AP646" s="36">
        <f>SUMIFS(рўйхат!AY:AY,рўйхат!$CX:$CX,$B$668,рўйхат!$D:$D,$C646)</f>
        <v/>
      </c>
      <c r="AQ646" s="35">
        <f>SUMIFS(рўйхат!AZ:AZ,рўйхат!$CX:$CX,$B$668,рўйхат!$D:$D,$C646)</f>
        <v/>
      </c>
      <c r="AR646" s="36">
        <f>SUMIFS(рўйхат!BA:BA,рўйхат!$CX:$CX,$B$668,рўйхат!$D:$D,$C646)</f>
        <v/>
      </c>
      <c r="AS646" s="35">
        <f>SUMIFS(рўйхат!BB:BB,рўйхат!$CX:$CX,$B$668,рўйхат!$D:$D,$C646)</f>
        <v/>
      </c>
      <c r="AT646" s="36">
        <f>SUMIFS(рўйхат!BC:BC,рўйхат!$CX:$CX,$B$668,рўйхат!$D:$D,$C646)</f>
        <v/>
      </c>
      <c r="AU646" s="35">
        <f>SUMIFS(рўйхат!BD:BD,рўйхат!$CX:$CX,$B$668,рўйхат!$D:$D,$C646)</f>
        <v/>
      </c>
      <c r="AV646" s="36">
        <f>SUMIFS(рўйхат!BE:BE,рўйхат!$CX:$CX,$B$668,рўйхат!$D:$D,$C646)</f>
        <v/>
      </c>
      <c r="AW646" s="35">
        <f>SUMIFS(рўйхат!BF:BF,рўйхат!$CX:$CX,$B$668,рўйхат!$D:$D,$C646)</f>
        <v/>
      </c>
      <c r="AX646" s="36">
        <f>SUMIFS(рўйхат!BG:BG,рўйхат!$CX:$CX,$B$668,рўйхат!$D:$D,$C646)</f>
        <v/>
      </c>
      <c r="AY646" s="35">
        <f>SUMIFS(рўйхат!BH:BH,рўйхат!$CX:$CX,$B$668,рўйхат!$D:$D,$C646)</f>
        <v/>
      </c>
      <c r="AZ646" s="36">
        <f>SUMIFS(рўйхат!BI:BI,рўйхат!$CX:$CX,$B$668,рўйхат!$D:$D,$C646)</f>
        <v/>
      </c>
      <c r="BA646" s="35">
        <f>SUMIFS(рўйхат!BJ:BJ,рўйхат!$CX:$CX,$B$668,рўйхат!$D:$D,$C646)</f>
        <v/>
      </c>
      <c r="BB646" s="36">
        <f>SUMIFS(рўйхат!BK:BK,рўйхат!$CX:$CX,$B$668,рўйхат!$D:$D,$C646)</f>
        <v/>
      </c>
      <c r="BC646" s="77">
        <f>IFERROR(AO646/E646,0)</f>
        <v/>
      </c>
      <c r="BD646" s="77">
        <f>IFERROR(AP646/F646,0)</f>
        <v/>
      </c>
      <c r="BE646" s="35">
        <f>SUMIFS(рўйхат!BL:BL,рўйхат!$CX:$CX,$B$668,рўйхат!$D:$D,$C646)</f>
        <v/>
      </c>
      <c r="BF646" s="36">
        <f>SUMIFS(рўйхат!BM:BM,рўйхат!$CX:$CX,$B$668,рўйхат!$D:$D,$C646)</f>
        <v/>
      </c>
      <c r="BG646" s="35">
        <f>SUMIFS(рўйхат!BN:BN,рўйхат!$CX:$CX,$B$668,рўйхат!$D:$D,$C646)</f>
        <v/>
      </c>
      <c r="BH646" s="36">
        <f>SUMIFS(рўйхат!BO:BO,рўйхат!$CX:$CX,$B$668,рўйхат!$D:$D,$C646)</f>
        <v/>
      </c>
      <c r="BI646" s="35">
        <f>SUMIFS(рўйхат!BP:BP,рўйхат!$CX:$CX,$B$668,рўйхат!$D:$D,$C646)</f>
        <v/>
      </c>
      <c r="BJ646" s="36">
        <f>SUMIFS(рўйхат!BQ:BQ,рўйхат!$CX:$CX,$B$668,рўйхат!$D:$D,$C646)</f>
        <v/>
      </c>
      <c r="BK646" s="35">
        <f>SUMIFS(рўйхат!BR:BR,рўйхат!$CX:$CX,$B$668,рўйхат!$D:$D,$C646)</f>
        <v/>
      </c>
      <c r="BL646" s="36">
        <f>SUMIFS(рўйхат!BS:BS,рўйхат!$CX:$CX,$B$668,рўйхат!$D:$D,$C646)</f>
        <v/>
      </c>
      <c r="BM646" s="35">
        <f>SUMIFS(рўйхат!BT:BT,рўйхат!$CX:$CX,$B$668,рўйхат!$D:$D,$C646)</f>
        <v/>
      </c>
      <c r="BN646" s="36">
        <f>SUMIFS(рўйхат!BU:BU,рўйхат!$CX:$CX,$B$668,рўйхат!$D:$D,$C646)</f>
        <v/>
      </c>
      <c r="BO646" s="35">
        <f>SUMIFS(рўйхат!BX:BX,рўйхат!$CX:$CX,$B$668,рўйхат!$D:$D,$C646)</f>
        <v/>
      </c>
      <c r="BP646" s="36">
        <f>SUMIFS(рўйхат!BY:BY,рўйхат!$CX:$CX,$B$668,рўйхат!$D:$D,$C646)</f>
        <v/>
      </c>
      <c r="BQ646" s="35">
        <f>SUMIFS(рўйхат!BZ:BZ,рўйхат!$CX:$CX,$B$668,рўйхат!$D:$D,$C646)</f>
        <v/>
      </c>
      <c r="BR646" s="36">
        <f>SUMIFS(рўйхат!CA:CA,рўйхат!$CX:$CX,$B$668,рўйхат!$D:$D,$C646)</f>
        <v/>
      </c>
      <c r="BS646" s="35">
        <f>SUMIFS(рўйхат!CB:CB,рўйхат!$CX:$CX,$B$668,рўйхат!$D:$D,$C646)</f>
        <v/>
      </c>
      <c r="BT646" s="36">
        <f>SUMIFS(рўйхат!CC:CC,рўйхат!$CX:$CX,$B$668,рўйхат!$D:$D,$C646)</f>
        <v/>
      </c>
      <c r="BU646" s="35">
        <f>SUMIFS(рўйхат!CD:CD,рўйхат!$CX:$CX,$B$668,рўйхат!$D:$D,$C646)</f>
        <v/>
      </c>
      <c r="BV646" s="36">
        <f>SUMIFS(рўйхат!CE:CE,рўйхат!$CX:$CX,$B$668,рўйхат!$D:$D,$C646)</f>
        <v/>
      </c>
      <c r="BW646" s="35">
        <f>SUMIFS(рўйхат!CH:CH,рўйхат!$CX:$CX,$B$668,рўйхат!$D:$D,$C646)</f>
        <v/>
      </c>
      <c r="BX646" s="36">
        <f>SUMIFS(рўйхат!CI:CI,рўйхат!$CX:$CX,$B$668,рўйхат!$D:$D,$C646)</f>
        <v/>
      </c>
      <c r="BY646" s="35">
        <f>SUMIFS(рўйхат!CJ:CJ,рўйхат!$CX:$CX,$B$668,рўйхат!$D:$D,$C646)</f>
        <v/>
      </c>
      <c r="BZ646" s="36">
        <f>SUMIFS(рўйхат!CK:CK,рўйхат!$CX:$CX,$B$668,рўйхат!$D:$D,$C646)</f>
        <v/>
      </c>
      <c r="CA646" s="35">
        <f>SUMIFS(рўйхат!CL:CL,рўйхат!$CX:$CX,$B$668,рўйхат!$D:$D,$C646)</f>
        <v/>
      </c>
      <c r="CB646" s="36">
        <f>SUMIFS(рўйхат!CM:CM,рўйхат!$CX:$CX,$B$668,рўйхат!$D:$D,$C646)</f>
        <v/>
      </c>
      <c r="CC646" s="35">
        <f>SUMIFS(рўйхат!CN:CN,рўйхат!$CX:$CX,$B$668,рўйхат!$D:$D,$C646)</f>
        <v/>
      </c>
      <c r="CD646" s="36">
        <f>SUMIFS(рўйхат!CO:CO,рўйхат!$CX:$CX,$B$668,рўйхат!$D:$D,$C646)</f>
        <v/>
      </c>
      <c r="CE646" s="77">
        <f>IFERROR(BE646/(Q646+BE646),0)</f>
        <v/>
      </c>
      <c r="CF646" s="78">
        <f>IFERROR(BF646/(R646+BF646),0)</f>
        <v/>
      </c>
    </row>
    <row r="647" hidden="1" outlineLevel="1" ht="30" customFormat="1" customHeight="1" s="8">
      <c r="A647" s="39" t="n"/>
      <c r="B647" s="50" t="n">
        <v>45</v>
      </c>
      <c r="C647" s="131" t="inlineStr">
        <is>
          <t>Рейтинг бахолашда ЯММТ орқали олинган ишчи ходимлар сони солиқ ҳисоботлари билан солиштирмаси</t>
        </is>
      </c>
      <c r="D647" s="51" t="n"/>
      <c r="E647" s="35">
        <f>SUMIFS(рўйхат!F:F,рўйхат!$CX:$CX,$B$668,рўйхат!$D:$D,$C647)</f>
        <v/>
      </c>
      <c r="F647" s="36">
        <f>SUMIFS(рўйхат!G:G,рўйхат!$CX:$CX,$B$668,рўйхат!$D:$D,$C647)</f>
        <v/>
      </c>
      <c r="G647" s="35">
        <f>SUMIFS(рўйхат!H:H,рўйхат!$CX:$CX,$B$668,рўйхат!$D:$D,$C647)</f>
        <v/>
      </c>
      <c r="H647" s="36">
        <f>SUMIFS(рўйхат!I:I,рўйхат!$CX:$CX,$B$668,рўйхат!$D:$D,$C647)</f>
        <v/>
      </c>
      <c r="I647" s="35">
        <f>SUMIFS(рўйхат!J:J,рўйхат!$CX:$CX,$B$668,рўйхат!$D:$D,$C647)</f>
        <v/>
      </c>
      <c r="J647" s="36">
        <f>SUMIFS(рўйхат!K:K,рўйхат!$CX:$CX,$B$668,рўйхат!$D:$D,$C647)</f>
        <v/>
      </c>
      <c r="K647" s="35">
        <f>SUMIFS(рўйхат!L:L,рўйхат!$CX:$CX,$B$668,рўйхат!$D:$D,$C647)</f>
        <v/>
      </c>
      <c r="L647" s="36">
        <f>SUMIFS(рўйхат!M:M,рўйхат!$CX:$CX,$B$668,рўйхат!$D:$D,$C647)</f>
        <v/>
      </c>
      <c r="M647" s="35">
        <f>SUMIFS(рўйхат!N:N,рўйхат!$CX:$CX,$B$668,рўйхат!$D:$D,$C647)</f>
        <v/>
      </c>
      <c r="N647" s="36">
        <f>SUMIFS(рўйхат!O:O,рўйхат!$CX:$CX,$B$668,рўйхат!$D:$D,$C647)</f>
        <v/>
      </c>
      <c r="O647" s="34">
        <f>IFERROR(M647/E647,0)</f>
        <v/>
      </c>
      <c r="P647" s="34">
        <f>IFERROR(N647/F647,0)</f>
        <v/>
      </c>
      <c r="Q647" s="35">
        <f>SUMIFS(рўйхат!P:P,рўйхат!$CX:$CX,$B$668,рўйхат!$D:$D,$C647)</f>
        <v/>
      </c>
      <c r="R647" s="36">
        <f>SUMIFS(рўйхат!Q:Q,рўйхат!$CX:$CX,$B$668,рўйхат!$D:$D,$C647)</f>
        <v/>
      </c>
      <c r="S647" s="35">
        <f>SUMIFS(рўйхат!R:R,рўйхат!$CX:$CX,$B$668,рўйхат!$D:$D,$C647)</f>
        <v/>
      </c>
      <c r="T647" s="36">
        <f>SUMIFS(рўйхат!S:S,рўйхат!$CX:$CX,$B$668,рўйхат!$D:$D,$C647)</f>
        <v/>
      </c>
      <c r="U647" s="35">
        <f>SUMIFS(рўйхат!T:T,рўйхат!$CX:$CX,$B$668,рўйхат!$D:$D,$C647)</f>
        <v/>
      </c>
      <c r="V647" s="36">
        <f>SUMIFS(рўйхат!U:U,рўйхат!$CX:$CX,$B$668,рўйхат!$D:$D,$C647)</f>
        <v/>
      </c>
      <c r="W647" s="35">
        <f>SUMIFS(рўйхат!V:V,рўйхат!$CX:$CX,$B$668,рўйхат!$D:$D,$C647)</f>
        <v/>
      </c>
      <c r="X647" s="36">
        <f>SUMIFS(рўйхат!W:W,рўйхат!$CX:$CX,$B$668,рўйхат!$D:$D,$C647)</f>
        <v/>
      </c>
      <c r="Y647" s="35">
        <f>SUMIFS(рўйхат!X:X,рўйхат!$CX:$CX,$B$668,рўйхат!$D:$D,$C647)</f>
        <v/>
      </c>
      <c r="Z647" s="36">
        <f>SUMIFS(рўйхат!Y:Y,рўйхат!$CX:$CX,$B$668,рўйхат!$D:$D,$C647)</f>
        <v/>
      </c>
      <c r="AA647" s="35">
        <f>SUMIFS(рўйхат!Z:Z,рўйхат!$CX:$CX,$B$668,рўйхат!$D:$D,$C647)</f>
        <v/>
      </c>
      <c r="AB647" s="36">
        <f>SUMIFS(рўйхат!AA:AA,рўйхат!$CX:$CX,$B$668,рўйхат!$D:$D,$C647)</f>
        <v/>
      </c>
      <c r="AC647" s="35">
        <f>SUMIFS(рўйхат!AB:AB,рўйхат!$CX:$CX,$B$668,рўйхат!$D:$D,$C647)</f>
        <v/>
      </c>
      <c r="AD647" s="36">
        <f>SUMIFS(рўйхат!AC:AC,рўйхат!$CX:$CX,$B$668,рўйхат!$D:$D,$C647)</f>
        <v/>
      </c>
      <c r="AE647" s="35">
        <f>SUMIFS(рўйхат!AD:AD,рўйхат!$CX:$CX,$B$668,рўйхат!$D:$D,$C647)</f>
        <v/>
      </c>
      <c r="AF647" s="36">
        <f>SUMIFS(рўйхат!AE:AE,рўйхат!$CX:$CX,$B$668,рўйхат!$D:$D,$C647)</f>
        <v/>
      </c>
      <c r="AG647" s="35">
        <f>SUMIFS(рўйхат!AH:AH,рўйхат!$CX:$CX,$B$668,рўйхат!$D:$D,$C647)</f>
        <v/>
      </c>
      <c r="AH647" s="36">
        <f>SUMIFS(рўйхат!AI:AI,рўйхат!$CX:$CX,$B$668,рўйхат!$D:$D,$C647)</f>
        <v/>
      </c>
      <c r="AI647" s="35">
        <f>SUMIFS(рўйхат!AJ:AJ,рўйхат!$CX:$CX,$B$668,рўйхат!$D:$D,$C647)</f>
        <v/>
      </c>
      <c r="AJ647" s="36">
        <f>SUMIFS(рўйхат!AK:AK,рўйхат!$CX:$CX,$B$668,рўйхат!$D:$D,$C647)</f>
        <v/>
      </c>
      <c r="AK647" s="35">
        <f>SUMIFS(рўйхат!AL:AL,рўйхат!$CX:$CX,$B$668,рўйхат!$D:$D,$C647)</f>
        <v/>
      </c>
      <c r="AL647" s="36">
        <f>SUMIFS(рўйхат!AM:AM,рўйхат!$CX:$CX,$B$668,рўйхат!$D:$D,$C647)</f>
        <v/>
      </c>
      <c r="AM647" s="77">
        <f>IFERROR(Q647/E647,0)</f>
        <v/>
      </c>
      <c r="AN647" s="77">
        <f>IFERROR(R647/F647,0)</f>
        <v/>
      </c>
      <c r="AO647" s="35">
        <f>SUMIFS(рўйхат!AX:AX,рўйхат!$CX:$CX,$B$668,рўйхат!$D:$D,$C647)</f>
        <v/>
      </c>
      <c r="AP647" s="36">
        <f>SUMIFS(рўйхат!AY:AY,рўйхат!$CX:$CX,$B$668,рўйхат!$D:$D,$C647)</f>
        <v/>
      </c>
      <c r="AQ647" s="35">
        <f>SUMIFS(рўйхат!AZ:AZ,рўйхат!$CX:$CX,$B$668,рўйхат!$D:$D,$C647)</f>
        <v/>
      </c>
      <c r="AR647" s="36">
        <f>SUMIFS(рўйхат!BA:BA,рўйхат!$CX:$CX,$B$668,рўйхат!$D:$D,$C647)</f>
        <v/>
      </c>
      <c r="AS647" s="35">
        <f>SUMIFS(рўйхат!BB:BB,рўйхат!$CX:$CX,$B$668,рўйхат!$D:$D,$C647)</f>
        <v/>
      </c>
      <c r="AT647" s="36">
        <f>SUMIFS(рўйхат!BC:BC,рўйхат!$CX:$CX,$B$668,рўйхат!$D:$D,$C647)</f>
        <v/>
      </c>
      <c r="AU647" s="35">
        <f>SUMIFS(рўйхат!BD:BD,рўйхат!$CX:$CX,$B$668,рўйхат!$D:$D,$C647)</f>
        <v/>
      </c>
      <c r="AV647" s="36">
        <f>SUMIFS(рўйхат!BE:BE,рўйхат!$CX:$CX,$B$668,рўйхат!$D:$D,$C647)</f>
        <v/>
      </c>
      <c r="AW647" s="35">
        <f>SUMIFS(рўйхат!BF:BF,рўйхат!$CX:$CX,$B$668,рўйхат!$D:$D,$C647)</f>
        <v/>
      </c>
      <c r="AX647" s="36">
        <f>SUMIFS(рўйхат!BG:BG,рўйхат!$CX:$CX,$B$668,рўйхат!$D:$D,$C647)</f>
        <v/>
      </c>
      <c r="AY647" s="35">
        <f>SUMIFS(рўйхат!BH:BH,рўйхат!$CX:$CX,$B$668,рўйхат!$D:$D,$C647)</f>
        <v/>
      </c>
      <c r="AZ647" s="36">
        <f>SUMIFS(рўйхат!BI:BI,рўйхат!$CX:$CX,$B$668,рўйхат!$D:$D,$C647)</f>
        <v/>
      </c>
      <c r="BA647" s="35">
        <f>SUMIFS(рўйхат!BJ:BJ,рўйхат!$CX:$CX,$B$668,рўйхат!$D:$D,$C647)</f>
        <v/>
      </c>
      <c r="BB647" s="36">
        <f>SUMIFS(рўйхат!BK:BK,рўйхат!$CX:$CX,$B$668,рўйхат!$D:$D,$C647)</f>
        <v/>
      </c>
      <c r="BC647" s="77">
        <f>IFERROR(AO647/E647,0)</f>
        <v/>
      </c>
      <c r="BD647" s="77">
        <f>IFERROR(AP647/F647,0)</f>
        <v/>
      </c>
      <c r="BE647" s="35">
        <f>SUMIFS(рўйхат!BL:BL,рўйхат!$CX:$CX,$B$668,рўйхат!$D:$D,$C647)</f>
        <v/>
      </c>
      <c r="BF647" s="36">
        <f>SUMIFS(рўйхат!BM:BM,рўйхат!$CX:$CX,$B$668,рўйхат!$D:$D,$C647)</f>
        <v/>
      </c>
      <c r="BG647" s="35">
        <f>SUMIFS(рўйхат!BN:BN,рўйхат!$CX:$CX,$B$668,рўйхат!$D:$D,$C647)</f>
        <v/>
      </c>
      <c r="BH647" s="36">
        <f>SUMIFS(рўйхат!BO:BO,рўйхат!$CX:$CX,$B$668,рўйхат!$D:$D,$C647)</f>
        <v/>
      </c>
      <c r="BI647" s="35">
        <f>SUMIFS(рўйхат!BP:BP,рўйхат!$CX:$CX,$B$668,рўйхат!$D:$D,$C647)</f>
        <v/>
      </c>
      <c r="BJ647" s="36">
        <f>SUMIFS(рўйхат!BQ:BQ,рўйхат!$CX:$CX,$B$668,рўйхат!$D:$D,$C647)</f>
        <v/>
      </c>
      <c r="BK647" s="35">
        <f>SUMIFS(рўйхат!BR:BR,рўйхат!$CX:$CX,$B$668,рўйхат!$D:$D,$C647)</f>
        <v/>
      </c>
      <c r="BL647" s="36">
        <f>SUMIFS(рўйхат!BS:BS,рўйхат!$CX:$CX,$B$668,рўйхат!$D:$D,$C647)</f>
        <v/>
      </c>
      <c r="BM647" s="35">
        <f>SUMIFS(рўйхат!BT:BT,рўйхат!$CX:$CX,$B$668,рўйхат!$D:$D,$C647)</f>
        <v/>
      </c>
      <c r="BN647" s="36">
        <f>SUMIFS(рўйхат!BU:BU,рўйхат!$CX:$CX,$B$668,рўйхат!$D:$D,$C647)</f>
        <v/>
      </c>
      <c r="BO647" s="35">
        <f>SUMIFS(рўйхат!BX:BX,рўйхат!$CX:$CX,$B$668,рўйхат!$D:$D,$C647)</f>
        <v/>
      </c>
      <c r="BP647" s="36">
        <f>SUMIFS(рўйхат!BY:BY,рўйхат!$CX:$CX,$B$668,рўйхат!$D:$D,$C647)</f>
        <v/>
      </c>
      <c r="BQ647" s="35">
        <f>SUMIFS(рўйхат!BZ:BZ,рўйхат!$CX:$CX,$B$668,рўйхат!$D:$D,$C647)</f>
        <v/>
      </c>
      <c r="BR647" s="36">
        <f>SUMIFS(рўйхат!CA:CA,рўйхат!$CX:$CX,$B$668,рўйхат!$D:$D,$C647)</f>
        <v/>
      </c>
      <c r="BS647" s="35">
        <f>SUMIFS(рўйхат!CB:CB,рўйхат!$CX:$CX,$B$668,рўйхат!$D:$D,$C647)</f>
        <v/>
      </c>
      <c r="BT647" s="36">
        <f>SUMIFS(рўйхат!CC:CC,рўйхат!$CX:$CX,$B$668,рўйхат!$D:$D,$C647)</f>
        <v/>
      </c>
      <c r="BU647" s="35">
        <f>SUMIFS(рўйхат!CD:CD,рўйхат!$CX:$CX,$B$668,рўйхат!$D:$D,$C647)</f>
        <v/>
      </c>
      <c r="BV647" s="36">
        <f>SUMIFS(рўйхат!CE:CE,рўйхат!$CX:$CX,$B$668,рўйхат!$D:$D,$C647)</f>
        <v/>
      </c>
      <c r="BW647" s="35">
        <f>SUMIFS(рўйхат!CH:CH,рўйхат!$CX:$CX,$B$668,рўйхат!$D:$D,$C647)</f>
        <v/>
      </c>
      <c r="BX647" s="36">
        <f>SUMIFS(рўйхат!CI:CI,рўйхат!$CX:$CX,$B$668,рўйхат!$D:$D,$C647)</f>
        <v/>
      </c>
      <c r="BY647" s="35">
        <f>SUMIFS(рўйхат!CJ:CJ,рўйхат!$CX:$CX,$B$668,рўйхат!$D:$D,$C647)</f>
        <v/>
      </c>
      <c r="BZ647" s="36">
        <f>SUMIFS(рўйхат!CK:CK,рўйхат!$CX:$CX,$B$668,рўйхат!$D:$D,$C647)</f>
        <v/>
      </c>
      <c r="CA647" s="35">
        <f>SUMIFS(рўйхат!CL:CL,рўйхат!$CX:$CX,$B$668,рўйхат!$D:$D,$C647)</f>
        <v/>
      </c>
      <c r="CB647" s="36">
        <f>SUMIFS(рўйхат!CM:CM,рўйхат!$CX:$CX,$B$668,рўйхат!$D:$D,$C647)</f>
        <v/>
      </c>
      <c r="CC647" s="35">
        <f>SUMIFS(рўйхат!CN:CN,рўйхат!$CX:$CX,$B$668,рўйхат!$D:$D,$C647)</f>
        <v/>
      </c>
      <c r="CD647" s="36">
        <f>SUMIFS(рўйхат!CO:CO,рўйхат!$CX:$CX,$B$668,рўйхат!$D:$D,$C647)</f>
        <v/>
      </c>
      <c r="CE647" s="77">
        <f>IFERROR(BE647/(Q647+BE647),0)</f>
        <v/>
      </c>
      <c r="CF647" s="78">
        <f>IFERROR(BF647/(R647+BF647),0)</f>
        <v/>
      </c>
    </row>
    <row r="648" hidden="1" outlineLevel="1" ht="30" customFormat="1" customHeight="1" s="8">
      <c r="A648" s="39" t="n"/>
      <c r="B648" s="50" t="n">
        <v>46</v>
      </c>
      <c r="C648" s="131" t="inlineStr">
        <is>
          <t>Солиқ ҳисоботларида энг кўп ҳисобланган иш ҳақи тўғрисида</t>
        </is>
      </c>
      <c r="D648" s="51" t="n"/>
      <c r="E648" s="35">
        <f>SUMIFS(рўйхат!F:F,рўйхат!$CX:$CX,$B$668,рўйхат!$D:$D,$C648)</f>
        <v/>
      </c>
      <c r="F648" s="36">
        <f>SUMIFS(рўйхат!G:G,рўйхат!$CX:$CX,$B$668,рўйхат!$D:$D,$C648)</f>
        <v/>
      </c>
      <c r="G648" s="35">
        <f>SUMIFS(рўйхат!H:H,рўйхат!$CX:$CX,$B$668,рўйхат!$D:$D,$C648)</f>
        <v/>
      </c>
      <c r="H648" s="36">
        <f>SUMIFS(рўйхат!I:I,рўйхат!$CX:$CX,$B$668,рўйхат!$D:$D,$C648)</f>
        <v/>
      </c>
      <c r="I648" s="35">
        <f>SUMIFS(рўйхат!J:J,рўйхат!$CX:$CX,$B$668,рўйхат!$D:$D,$C648)</f>
        <v/>
      </c>
      <c r="J648" s="36">
        <f>SUMIFS(рўйхат!K:K,рўйхат!$CX:$CX,$B$668,рўйхат!$D:$D,$C648)</f>
        <v/>
      </c>
      <c r="K648" s="35">
        <f>SUMIFS(рўйхат!L:L,рўйхат!$CX:$CX,$B$668,рўйхат!$D:$D,$C648)</f>
        <v/>
      </c>
      <c r="L648" s="36">
        <f>SUMIFS(рўйхат!M:M,рўйхат!$CX:$CX,$B$668,рўйхат!$D:$D,$C648)</f>
        <v/>
      </c>
      <c r="M648" s="35">
        <f>SUMIFS(рўйхат!N:N,рўйхат!$CX:$CX,$B$668,рўйхат!$D:$D,$C648)</f>
        <v/>
      </c>
      <c r="N648" s="36">
        <f>SUMIFS(рўйхат!O:O,рўйхат!$CX:$CX,$B$668,рўйхат!$D:$D,$C648)</f>
        <v/>
      </c>
      <c r="O648" s="34">
        <f>IFERROR(M648/E648,0)</f>
        <v/>
      </c>
      <c r="P648" s="34">
        <f>IFERROR(N648/F648,0)</f>
        <v/>
      </c>
      <c r="Q648" s="35">
        <f>SUMIFS(рўйхат!P:P,рўйхат!$CX:$CX,$B$668,рўйхат!$D:$D,$C648)</f>
        <v/>
      </c>
      <c r="R648" s="36">
        <f>SUMIFS(рўйхат!Q:Q,рўйхат!$CX:$CX,$B$668,рўйхат!$D:$D,$C648)</f>
        <v/>
      </c>
      <c r="S648" s="35">
        <f>SUMIFS(рўйхат!R:R,рўйхат!$CX:$CX,$B$668,рўйхат!$D:$D,$C648)</f>
        <v/>
      </c>
      <c r="T648" s="36">
        <f>SUMIFS(рўйхат!S:S,рўйхат!$CX:$CX,$B$668,рўйхат!$D:$D,$C648)</f>
        <v/>
      </c>
      <c r="U648" s="35">
        <f>SUMIFS(рўйхат!T:T,рўйхат!$CX:$CX,$B$668,рўйхат!$D:$D,$C648)</f>
        <v/>
      </c>
      <c r="V648" s="36">
        <f>SUMIFS(рўйхат!U:U,рўйхат!$CX:$CX,$B$668,рўйхат!$D:$D,$C648)</f>
        <v/>
      </c>
      <c r="W648" s="35">
        <f>SUMIFS(рўйхат!V:V,рўйхат!$CX:$CX,$B$668,рўйхат!$D:$D,$C648)</f>
        <v/>
      </c>
      <c r="X648" s="36">
        <f>SUMIFS(рўйхат!W:W,рўйхат!$CX:$CX,$B$668,рўйхат!$D:$D,$C648)</f>
        <v/>
      </c>
      <c r="Y648" s="35">
        <f>SUMIFS(рўйхат!X:X,рўйхат!$CX:$CX,$B$668,рўйхат!$D:$D,$C648)</f>
        <v/>
      </c>
      <c r="Z648" s="36">
        <f>SUMIFS(рўйхат!Y:Y,рўйхат!$CX:$CX,$B$668,рўйхат!$D:$D,$C648)</f>
        <v/>
      </c>
      <c r="AA648" s="35">
        <f>SUMIFS(рўйхат!Z:Z,рўйхат!$CX:$CX,$B$668,рўйхат!$D:$D,$C648)</f>
        <v/>
      </c>
      <c r="AB648" s="36">
        <f>SUMIFS(рўйхат!AA:AA,рўйхат!$CX:$CX,$B$668,рўйхат!$D:$D,$C648)</f>
        <v/>
      </c>
      <c r="AC648" s="35">
        <f>SUMIFS(рўйхат!AB:AB,рўйхат!$CX:$CX,$B$668,рўйхат!$D:$D,$C648)</f>
        <v/>
      </c>
      <c r="AD648" s="36">
        <f>SUMIFS(рўйхат!AC:AC,рўйхат!$CX:$CX,$B$668,рўйхат!$D:$D,$C648)</f>
        <v/>
      </c>
      <c r="AE648" s="35">
        <f>SUMIFS(рўйхат!AD:AD,рўйхат!$CX:$CX,$B$668,рўйхат!$D:$D,$C648)</f>
        <v/>
      </c>
      <c r="AF648" s="36">
        <f>SUMIFS(рўйхат!AE:AE,рўйхат!$CX:$CX,$B$668,рўйхат!$D:$D,$C648)</f>
        <v/>
      </c>
      <c r="AG648" s="35">
        <f>SUMIFS(рўйхат!AH:AH,рўйхат!$CX:$CX,$B$668,рўйхат!$D:$D,$C648)</f>
        <v/>
      </c>
      <c r="AH648" s="36">
        <f>SUMIFS(рўйхат!AI:AI,рўйхат!$CX:$CX,$B$668,рўйхат!$D:$D,$C648)</f>
        <v/>
      </c>
      <c r="AI648" s="35">
        <f>SUMIFS(рўйхат!AJ:AJ,рўйхат!$CX:$CX,$B$668,рўйхат!$D:$D,$C648)</f>
        <v/>
      </c>
      <c r="AJ648" s="36">
        <f>SUMIFS(рўйхат!AK:AK,рўйхат!$CX:$CX,$B$668,рўйхат!$D:$D,$C648)</f>
        <v/>
      </c>
      <c r="AK648" s="35">
        <f>SUMIFS(рўйхат!AL:AL,рўйхат!$CX:$CX,$B$668,рўйхат!$D:$D,$C648)</f>
        <v/>
      </c>
      <c r="AL648" s="36">
        <f>SUMIFS(рўйхат!AM:AM,рўйхат!$CX:$CX,$B$668,рўйхат!$D:$D,$C648)</f>
        <v/>
      </c>
      <c r="AM648" s="77">
        <f>IFERROR(Q648/E648,0)</f>
        <v/>
      </c>
      <c r="AN648" s="77">
        <f>IFERROR(R648/F648,0)</f>
        <v/>
      </c>
      <c r="AO648" s="35">
        <f>SUMIFS(рўйхат!AX:AX,рўйхат!$CX:$CX,$B$668,рўйхат!$D:$D,$C648)</f>
        <v/>
      </c>
      <c r="AP648" s="36">
        <f>SUMIFS(рўйхат!AY:AY,рўйхат!$CX:$CX,$B$668,рўйхат!$D:$D,$C648)</f>
        <v/>
      </c>
      <c r="AQ648" s="35">
        <f>SUMIFS(рўйхат!AZ:AZ,рўйхат!$CX:$CX,$B$668,рўйхат!$D:$D,$C648)</f>
        <v/>
      </c>
      <c r="AR648" s="36">
        <f>SUMIFS(рўйхат!BA:BA,рўйхат!$CX:$CX,$B$668,рўйхат!$D:$D,$C648)</f>
        <v/>
      </c>
      <c r="AS648" s="35">
        <f>SUMIFS(рўйхат!BB:BB,рўйхат!$CX:$CX,$B$668,рўйхат!$D:$D,$C648)</f>
        <v/>
      </c>
      <c r="AT648" s="36">
        <f>SUMIFS(рўйхат!BC:BC,рўйхат!$CX:$CX,$B$668,рўйхат!$D:$D,$C648)</f>
        <v/>
      </c>
      <c r="AU648" s="35">
        <f>SUMIFS(рўйхат!BD:BD,рўйхат!$CX:$CX,$B$668,рўйхат!$D:$D,$C648)</f>
        <v/>
      </c>
      <c r="AV648" s="36">
        <f>SUMIFS(рўйхат!BE:BE,рўйхат!$CX:$CX,$B$668,рўйхат!$D:$D,$C648)</f>
        <v/>
      </c>
      <c r="AW648" s="35">
        <f>SUMIFS(рўйхат!BF:BF,рўйхат!$CX:$CX,$B$668,рўйхат!$D:$D,$C648)</f>
        <v/>
      </c>
      <c r="AX648" s="36">
        <f>SUMIFS(рўйхат!BG:BG,рўйхат!$CX:$CX,$B$668,рўйхат!$D:$D,$C648)</f>
        <v/>
      </c>
      <c r="AY648" s="35">
        <f>SUMIFS(рўйхат!BH:BH,рўйхат!$CX:$CX,$B$668,рўйхат!$D:$D,$C648)</f>
        <v/>
      </c>
      <c r="AZ648" s="36">
        <f>SUMIFS(рўйхат!BI:BI,рўйхат!$CX:$CX,$B$668,рўйхат!$D:$D,$C648)</f>
        <v/>
      </c>
      <c r="BA648" s="35">
        <f>SUMIFS(рўйхат!BJ:BJ,рўйхат!$CX:$CX,$B$668,рўйхат!$D:$D,$C648)</f>
        <v/>
      </c>
      <c r="BB648" s="36">
        <f>SUMIFS(рўйхат!BK:BK,рўйхат!$CX:$CX,$B$668,рўйхат!$D:$D,$C648)</f>
        <v/>
      </c>
      <c r="BC648" s="77">
        <f>IFERROR(AO648/E648,0)</f>
        <v/>
      </c>
      <c r="BD648" s="77">
        <f>IFERROR(AP648/F648,0)</f>
        <v/>
      </c>
      <c r="BE648" s="35">
        <f>SUMIFS(рўйхат!BL:BL,рўйхат!$CX:$CX,$B$668,рўйхат!$D:$D,$C648)</f>
        <v/>
      </c>
      <c r="BF648" s="36">
        <f>SUMIFS(рўйхат!BM:BM,рўйхат!$CX:$CX,$B$668,рўйхат!$D:$D,$C648)</f>
        <v/>
      </c>
      <c r="BG648" s="35">
        <f>SUMIFS(рўйхат!BN:BN,рўйхат!$CX:$CX,$B$668,рўйхат!$D:$D,$C648)</f>
        <v/>
      </c>
      <c r="BH648" s="36">
        <f>SUMIFS(рўйхат!BO:BO,рўйхат!$CX:$CX,$B$668,рўйхат!$D:$D,$C648)</f>
        <v/>
      </c>
      <c r="BI648" s="35">
        <f>SUMIFS(рўйхат!BP:BP,рўйхат!$CX:$CX,$B$668,рўйхат!$D:$D,$C648)</f>
        <v/>
      </c>
      <c r="BJ648" s="36">
        <f>SUMIFS(рўйхат!BQ:BQ,рўйхат!$CX:$CX,$B$668,рўйхат!$D:$D,$C648)</f>
        <v/>
      </c>
      <c r="BK648" s="35">
        <f>SUMIFS(рўйхат!BR:BR,рўйхат!$CX:$CX,$B$668,рўйхат!$D:$D,$C648)</f>
        <v/>
      </c>
      <c r="BL648" s="36">
        <f>SUMIFS(рўйхат!BS:BS,рўйхат!$CX:$CX,$B$668,рўйхат!$D:$D,$C648)</f>
        <v/>
      </c>
      <c r="BM648" s="35">
        <f>SUMIFS(рўйхат!BT:BT,рўйхат!$CX:$CX,$B$668,рўйхат!$D:$D,$C648)</f>
        <v/>
      </c>
      <c r="BN648" s="36">
        <f>SUMIFS(рўйхат!BU:BU,рўйхат!$CX:$CX,$B$668,рўйхат!$D:$D,$C648)</f>
        <v/>
      </c>
      <c r="BO648" s="35">
        <f>SUMIFS(рўйхат!BX:BX,рўйхат!$CX:$CX,$B$668,рўйхат!$D:$D,$C648)</f>
        <v/>
      </c>
      <c r="BP648" s="36">
        <f>SUMIFS(рўйхат!BY:BY,рўйхат!$CX:$CX,$B$668,рўйхат!$D:$D,$C648)</f>
        <v/>
      </c>
      <c r="BQ648" s="35">
        <f>SUMIFS(рўйхат!BZ:BZ,рўйхат!$CX:$CX,$B$668,рўйхат!$D:$D,$C648)</f>
        <v/>
      </c>
      <c r="BR648" s="36">
        <f>SUMIFS(рўйхат!CA:CA,рўйхат!$CX:$CX,$B$668,рўйхат!$D:$D,$C648)</f>
        <v/>
      </c>
      <c r="BS648" s="35">
        <f>SUMIFS(рўйхат!CB:CB,рўйхат!$CX:$CX,$B$668,рўйхат!$D:$D,$C648)</f>
        <v/>
      </c>
      <c r="BT648" s="36">
        <f>SUMIFS(рўйхат!CC:CC,рўйхат!$CX:$CX,$B$668,рўйхат!$D:$D,$C648)</f>
        <v/>
      </c>
      <c r="BU648" s="35">
        <f>SUMIFS(рўйхат!CD:CD,рўйхат!$CX:$CX,$B$668,рўйхат!$D:$D,$C648)</f>
        <v/>
      </c>
      <c r="BV648" s="36">
        <f>SUMIFS(рўйхат!CE:CE,рўйхат!$CX:$CX,$B$668,рўйхат!$D:$D,$C648)</f>
        <v/>
      </c>
      <c r="BW648" s="35">
        <f>SUMIFS(рўйхат!CH:CH,рўйхат!$CX:$CX,$B$668,рўйхат!$D:$D,$C648)</f>
        <v/>
      </c>
      <c r="BX648" s="36">
        <f>SUMIFS(рўйхат!CI:CI,рўйхат!$CX:$CX,$B$668,рўйхат!$D:$D,$C648)</f>
        <v/>
      </c>
      <c r="BY648" s="35">
        <f>SUMIFS(рўйхат!CJ:CJ,рўйхат!$CX:$CX,$B$668,рўйхат!$D:$D,$C648)</f>
        <v/>
      </c>
      <c r="BZ648" s="36">
        <f>SUMIFS(рўйхат!CK:CK,рўйхат!$CX:$CX,$B$668,рўйхат!$D:$D,$C648)</f>
        <v/>
      </c>
      <c r="CA648" s="35">
        <f>SUMIFS(рўйхат!CL:CL,рўйхат!$CX:$CX,$B$668,рўйхат!$D:$D,$C648)</f>
        <v/>
      </c>
      <c r="CB648" s="36">
        <f>SUMIFS(рўйхат!CM:CM,рўйхат!$CX:$CX,$B$668,рўйхат!$D:$D,$C648)</f>
        <v/>
      </c>
      <c r="CC648" s="35">
        <f>SUMIFS(рўйхат!CN:CN,рўйхат!$CX:$CX,$B$668,рўйхат!$D:$D,$C648)</f>
        <v/>
      </c>
      <c r="CD648" s="36">
        <f>SUMIFS(рўйхат!CO:CO,рўйхат!$CX:$CX,$B$668,рўйхат!$D:$D,$C648)</f>
        <v/>
      </c>
      <c r="CE648" s="77">
        <f>IFERROR(BE648/(Q648+BE648),0)</f>
        <v/>
      </c>
      <c r="CF648" s="78">
        <f>IFERROR(BF648/(R648+BF648),0)</f>
        <v/>
      </c>
    </row>
    <row r="649" hidden="1" outlineLevel="1" ht="30" customFormat="1" customHeight="1" s="8">
      <c r="A649" s="39" t="n"/>
      <c r="B649" s="50" t="n">
        <v>47</v>
      </c>
      <c r="C649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649" s="51" t="n"/>
      <c r="E649" s="35">
        <f>SUMIFS(рўйхат!F:F,рўйхат!$CX:$CX,$B$668,рўйхат!$D:$D,$C649)</f>
        <v/>
      </c>
      <c r="F649" s="36">
        <f>SUMIFS(рўйхат!G:G,рўйхат!$CX:$CX,$B$668,рўйхат!$D:$D,$C649)</f>
        <v/>
      </c>
      <c r="G649" s="35">
        <f>SUMIFS(рўйхат!H:H,рўйхат!$CX:$CX,$B$668,рўйхат!$D:$D,$C649)</f>
        <v/>
      </c>
      <c r="H649" s="36">
        <f>SUMIFS(рўйхат!I:I,рўйхат!$CX:$CX,$B$668,рўйхат!$D:$D,$C649)</f>
        <v/>
      </c>
      <c r="I649" s="35">
        <f>SUMIFS(рўйхат!J:J,рўйхат!$CX:$CX,$B$668,рўйхат!$D:$D,$C649)</f>
        <v/>
      </c>
      <c r="J649" s="36">
        <f>SUMIFS(рўйхат!K:K,рўйхат!$CX:$CX,$B$668,рўйхат!$D:$D,$C649)</f>
        <v/>
      </c>
      <c r="K649" s="35">
        <f>SUMIFS(рўйхат!L:L,рўйхат!$CX:$CX,$B$668,рўйхат!$D:$D,$C649)</f>
        <v/>
      </c>
      <c r="L649" s="36">
        <f>SUMIFS(рўйхат!M:M,рўйхат!$CX:$CX,$B$668,рўйхат!$D:$D,$C649)</f>
        <v/>
      </c>
      <c r="M649" s="35">
        <f>SUMIFS(рўйхат!N:N,рўйхат!$CX:$CX,$B$668,рўйхат!$D:$D,$C649)</f>
        <v/>
      </c>
      <c r="N649" s="36">
        <f>SUMIFS(рўйхат!O:O,рўйхат!$CX:$CX,$B$668,рўйхат!$D:$D,$C649)</f>
        <v/>
      </c>
      <c r="O649" s="34">
        <f>IFERROR(M649/E649,0)</f>
        <v/>
      </c>
      <c r="P649" s="34">
        <f>IFERROR(N649/F649,0)</f>
        <v/>
      </c>
      <c r="Q649" s="35">
        <f>SUMIFS(рўйхат!P:P,рўйхат!$CX:$CX,$B$668,рўйхат!$D:$D,$C649)</f>
        <v/>
      </c>
      <c r="R649" s="36">
        <f>SUMIFS(рўйхат!Q:Q,рўйхат!$CX:$CX,$B$668,рўйхат!$D:$D,$C649)</f>
        <v/>
      </c>
      <c r="S649" s="35">
        <f>SUMIFS(рўйхат!R:R,рўйхат!$CX:$CX,$B$668,рўйхат!$D:$D,$C649)</f>
        <v/>
      </c>
      <c r="T649" s="36">
        <f>SUMIFS(рўйхат!S:S,рўйхат!$CX:$CX,$B$668,рўйхат!$D:$D,$C649)</f>
        <v/>
      </c>
      <c r="U649" s="35">
        <f>SUMIFS(рўйхат!T:T,рўйхат!$CX:$CX,$B$668,рўйхат!$D:$D,$C649)</f>
        <v/>
      </c>
      <c r="V649" s="36">
        <f>SUMIFS(рўйхат!U:U,рўйхат!$CX:$CX,$B$668,рўйхат!$D:$D,$C649)</f>
        <v/>
      </c>
      <c r="W649" s="35">
        <f>SUMIFS(рўйхат!V:V,рўйхат!$CX:$CX,$B$668,рўйхат!$D:$D,$C649)</f>
        <v/>
      </c>
      <c r="X649" s="36">
        <f>SUMIFS(рўйхат!W:W,рўйхат!$CX:$CX,$B$668,рўйхат!$D:$D,$C649)</f>
        <v/>
      </c>
      <c r="Y649" s="35">
        <f>SUMIFS(рўйхат!X:X,рўйхат!$CX:$CX,$B$668,рўйхат!$D:$D,$C649)</f>
        <v/>
      </c>
      <c r="Z649" s="36">
        <f>SUMIFS(рўйхат!Y:Y,рўйхат!$CX:$CX,$B$668,рўйхат!$D:$D,$C649)</f>
        <v/>
      </c>
      <c r="AA649" s="35">
        <f>SUMIFS(рўйхат!Z:Z,рўйхат!$CX:$CX,$B$668,рўйхат!$D:$D,$C649)</f>
        <v/>
      </c>
      <c r="AB649" s="36">
        <f>SUMIFS(рўйхат!AA:AA,рўйхат!$CX:$CX,$B$668,рўйхат!$D:$D,$C649)</f>
        <v/>
      </c>
      <c r="AC649" s="35">
        <f>SUMIFS(рўйхат!AB:AB,рўйхат!$CX:$CX,$B$668,рўйхат!$D:$D,$C649)</f>
        <v/>
      </c>
      <c r="AD649" s="36">
        <f>SUMIFS(рўйхат!AC:AC,рўйхат!$CX:$CX,$B$668,рўйхат!$D:$D,$C649)</f>
        <v/>
      </c>
      <c r="AE649" s="35">
        <f>SUMIFS(рўйхат!AD:AD,рўйхат!$CX:$CX,$B$668,рўйхат!$D:$D,$C649)</f>
        <v/>
      </c>
      <c r="AF649" s="36">
        <f>SUMIFS(рўйхат!AE:AE,рўйхат!$CX:$CX,$B$668,рўйхат!$D:$D,$C649)</f>
        <v/>
      </c>
      <c r="AG649" s="35">
        <f>SUMIFS(рўйхат!AH:AH,рўйхат!$CX:$CX,$B$668,рўйхат!$D:$D,$C649)</f>
        <v/>
      </c>
      <c r="AH649" s="36">
        <f>SUMIFS(рўйхат!AI:AI,рўйхат!$CX:$CX,$B$668,рўйхат!$D:$D,$C649)</f>
        <v/>
      </c>
      <c r="AI649" s="35">
        <f>SUMIFS(рўйхат!AJ:AJ,рўйхат!$CX:$CX,$B$668,рўйхат!$D:$D,$C649)</f>
        <v/>
      </c>
      <c r="AJ649" s="36">
        <f>SUMIFS(рўйхат!AK:AK,рўйхат!$CX:$CX,$B$668,рўйхат!$D:$D,$C649)</f>
        <v/>
      </c>
      <c r="AK649" s="35">
        <f>SUMIFS(рўйхат!AL:AL,рўйхат!$CX:$CX,$B$668,рўйхат!$D:$D,$C649)</f>
        <v/>
      </c>
      <c r="AL649" s="36">
        <f>SUMIFS(рўйхат!AM:AM,рўйхат!$CX:$CX,$B$668,рўйхат!$D:$D,$C649)</f>
        <v/>
      </c>
      <c r="AM649" s="77">
        <f>IFERROR(Q649/E649,0)</f>
        <v/>
      </c>
      <c r="AN649" s="77">
        <f>IFERROR(R649/F649,0)</f>
        <v/>
      </c>
      <c r="AO649" s="35">
        <f>SUMIFS(рўйхат!AX:AX,рўйхат!$CX:$CX,$B$668,рўйхат!$D:$D,$C649)</f>
        <v/>
      </c>
      <c r="AP649" s="36">
        <f>SUMIFS(рўйхат!AY:AY,рўйхат!$CX:$CX,$B$668,рўйхат!$D:$D,$C649)</f>
        <v/>
      </c>
      <c r="AQ649" s="35">
        <f>SUMIFS(рўйхат!AZ:AZ,рўйхат!$CX:$CX,$B$668,рўйхат!$D:$D,$C649)</f>
        <v/>
      </c>
      <c r="AR649" s="36">
        <f>SUMIFS(рўйхат!BA:BA,рўйхат!$CX:$CX,$B$668,рўйхат!$D:$D,$C649)</f>
        <v/>
      </c>
      <c r="AS649" s="35">
        <f>SUMIFS(рўйхат!BB:BB,рўйхат!$CX:$CX,$B$668,рўйхат!$D:$D,$C649)</f>
        <v/>
      </c>
      <c r="AT649" s="36">
        <f>SUMIFS(рўйхат!BC:BC,рўйхат!$CX:$CX,$B$668,рўйхат!$D:$D,$C649)</f>
        <v/>
      </c>
      <c r="AU649" s="35">
        <f>SUMIFS(рўйхат!BD:BD,рўйхат!$CX:$CX,$B$668,рўйхат!$D:$D,$C649)</f>
        <v/>
      </c>
      <c r="AV649" s="36">
        <f>SUMIFS(рўйхат!BE:BE,рўйхат!$CX:$CX,$B$668,рўйхат!$D:$D,$C649)</f>
        <v/>
      </c>
      <c r="AW649" s="35">
        <f>SUMIFS(рўйхат!BF:BF,рўйхат!$CX:$CX,$B$668,рўйхат!$D:$D,$C649)</f>
        <v/>
      </c>
      <c r="AX649" s="36">
        <f>SUMIFS(рўйхат!BG:BG,рўйхат!$CX:$CX,$B$668,рўйхат!$D:$D,$C649)</f>
        <v/>
      </c>
      <c r="AY649" s="35">
        <f>SUMIFS(рўйхат!BH:BH,рўйхат!$CX:$CX,$B$668,рўйхат!$D:$D,$C649)</f>
        <v/>
      </c>
      <c r="AZ649" s="36">
        <f>SUMIFS(рўйхат!BI:BI,рўйхат!$CX:$CX,$B$668,рўйхат!$D:$D,$C649)</f>
        <v/>
      </c>
      <c r="BA649" s="35">
        <f>SUMIFS(рўйхат!BJ:BJ,рўйхат!$CX:$CX,$B$668,рўйхат!$D:$D,$C649)</f>
        <v/>
      </c>
      <c r="BB649" s="36">
        <f>SUMIFS(рўйхат!BK:BK,рўйхат!$CX:$CX,$B$668,рўйхат!$D:$D,$C649)</f>
        <v/>
      </c>
      <c r="BC649" s="77">
        <f>IFERROR(AO649/E649,0)</f>
        <v/>
      </c>
      <c r="BD649" s="77">
        <f>IFERROR(AP649/F649,0)</f>
        <v/>
      </c>
      <c r="BE649" s="35">
        <f>SUMIFS(рўйхат!BL:BL,рўйхат!$CX:$CX,$B$668,рўйхат!$D:$D,$C649)</f>
        <v/>
      </c>
      <c r="BF649" s="36">
        <f>SUMIFS(рўйхат!BM:BM,рўйхат!$CX:$CX,$B$668,рўйхат!$D:$D,$C649)</f>
        <v/>
      </c>
      <c r="BG649" s="35">
        <f>SUMIFS(рўйхат!BN:BN,рўйхат!$CX:$CX,$B$668,рўйхат!$D:$D,$C649)</f>
        <v/>
      </c>
      <c r="BH649" s="36">
        <f>SUMIFS(рўйхат!BO:BO,рўйхат!$CX:$CX,$B$668,рўйхат!$D:$D,$C649)</f>
        <v/>
      </c>
      <c r="BI649" s="35">
        <f>SUMIFS(рўйхат!BP:BP,рўйхат!$CX:$CX,$B$668,рўйхат!$D:$D,$C649)</f>
        <v/>
      </c>
      <c r="BJ649" s="36">
        <f>SUMIFS(рўйхат!BQ:BQ,рўйхат!$CX:$CX,$B$668,рўйхат!$D:$D,$C649)</f>
        <v/>
      </c>
      <c r="BK649" s="35">
        <f>SUMIFS(рўйхат!BR:BR,рўйхат!$CX:$CX,$B$668,рўйхат!$D:$D,$C649)</f>
        <v/>
      </c>
      <c r="BL649" s="36">
        <f>SUMIFS(рўйхат!BS:BS,рўйхат!$CX:$CX,$B$668,рўйхат!$D:$D,$C649)</f>
        <v/>
      </c>
      <c r="BM649" s="35">
        <f>SUMIFS(рўйхат!BT:BT,рўйхат!$CX:$CX,$B$668,рўйхат!$D:$D,$C649)</f>
        <v/>
      </c>
      <c r="BN649" s="36">
        <f>SUMIFS(рўйхат!BU:BU,рўйхат!$CX:$CX,$B$668,рўйхат!$D:$D,$C649)</f>
        <v/>
      </c>
      <c r="BO649" s="35">
        <f>SUMIFS(рўйхат!BX:BX,рўйхат!$CX:$CX,$B$668,рўйхат!$D:$D,$C649)</f>
        <v/>
      </c>
      <c r="BP649" s="36">
        <f>SUMIFS(рўйхат!BY:BY,рўйхат!$CX:$CX,$B$668,рўйхат!$D:$D,$C649)</f>
        <v/>
      </c>
      <c r="BQ649" s="35">
        <f>SUMIFS(рўйхат!BZ:BZ,рўйхат!$CX:$CX,$B$668,рўйхат!$D:$D,$C649)</f>
        <v/>
      </c>
      <c r="BR649" s="36">
        <f>SUMIFS(рўйхат!CA:CA,рўйхат!$CX:$CX,$B$668,рўйхат!$D:$D,$C649)</f>
        <v/>
      </c>
      <c r="BS649" s="35">
        <f>SUMIFS(рўйхат!CB:CB,рўйхат!$CX:$CX,$B$668,рўйхат!$D:$D,$C649)</f>
        <v/>
      </c>
      <c r="BT649" s="36">
        <f>SUMIFS(рўйхат!CC:CC,рўйхат!$CX:$CX,$B$668,рўйхат!$D:$D,$C649)</f>
        <v/>
      </c>
      <c r="BU649" s="35">
        <f>SUMIFS(рўйхат!CD:CD,рўйхат!$CX:$CX,$B$668,рўйхат!$D:$D,$C649)</f>
        <v/>
      </c>
      <c r="BV649" s="36">
        <f>SUMIFS(рўйхат!CE:CE,рўйхат!$CX:$CX,$B$668,рўйхат!$D:$D,$C649)</f>
        <v/>
      </c>
      <c r="BW649" s="35">
        <f>SUMIFS(рўйхат!CH:CH,рўйхат!$CX:$CX,$B$668,рўйхат!$D:$D,$C649)</f>
        <v/>
      </c>
      <c r="BX649" s="36">
        <f>SUMIFS(рўйхат!CI:CI,рўйхат!$CX:$CX,$B$668,рўйхат!$D:$D,$C649)</f>
        <v/>
      </c>
      <c r="BY649" s="35">
        <f>SUMIFS(рўйхат!CJ:CJ,рўйхат!$CX:$CX,$B$668,рўйхат!$D:$D,$C649)</f>
        <v/>
      </c>
      <c r="BZ649" s="36">
        <f>SUMIFS(рўйхат!CK:CK,рўйхат!$CX:$CX,$B$668,рўйхат!$D:$D,$C649)</f>
        <v/>
      </c>
      <c r="CA649" s="35">
        <f>SUMIFS(рўйхат!CL:CL,рўйхат!$CX:$CX,$B$668,рўйхат!$D:$D,$C649)</f>
        <v/>
      </c>
      <c r="CB649" s="36">
        <f>SUMIFS(рўйхат!CM:CM,рўйхат!$CX:$CX,$B$668,рўйхат!$D:$D,$C649)</f>
        <v/>
      </c>
      <c r="CC649" s="35">
        <f>SUMIFS(рўйхат!CN:CN,рўйхат!$CX:$CX,$B$668,рўйхат!$D:$D,$C649)</f>
        <v/>
      </c>
      <c r="CD649" s="36">
        <f>SUMIFS(рўйхат!CO:CO,рўйхат!$CX:$CX,$B$668,рўйхат!$D:$D,$C649)</f>
        <v/>
      </c>
      <c r="CE649" s="77">
        <f>IFERROR(BE649/(Q649+BE649),0)</f>
        <v/>
      </c>
      <c r="CF649" s="78">
        <f>IFERROR(BF649/(R649+BF649),0)</f>
        <v/>
      </c>
    </row>
    <row r="650" hidden="1" outlineLevel="1" ht="30" customFormat="1" customHeight="1" s="8">
      <c r="A650" s="39" t="n"/>
      <c r="B650" s="50" t="n">
        <v>48</v>
      </c>
      <c r="C650" s="131" t="inlineStr">
        <is>
          <t>Тўғридан-тўғри шартномалар мониторинги</t>
        </is>
      </c>
      <c r="D650" s="51" t="n"/>
      <c r="E650" s="35">
        <f>SUMIFS(рўйхат!F:F,рўйхат!$CX:$CX,$B$668,рўйхат!$D:$D,$C650)</f>
        <v/>
      </c>
      <c r="F650" s="36">
        <f>SUMIFS(рўйхат!G:G,рўйхат!$CX:$CX,$B$668,рўйхат!$D:$D,$C650)</f>
        <v/>
      </c>
      <c r="G650" s="35">
        <f>SUMIFS(рўйхат!H:H,рўйхат!$CX:$CX,$B$668,рўйхат!$D:$D,$C650)</f>
        <v/>
      </c>
      <c r="H650" s="36">
        <f>SUMIFS(рўйхат!I:I,рўйхат!$CX:$CX,$B$668,рўйхат!$D:$D,$C650)</f>
        <v/>
      </c>
      <c r="I650" s="35">
        <f>SUMIFS(рўйхат!J:J,рўйхат!$CX:$CX,$B$668,рўйхат!$D:$D,$C650)</f>
        <v/>
      </c>
      <c r="J650" s="36">
        <f>SUMIFS(рўйхат!K:K,рўйхат!$CX:$CX,$B$668,рўйхат!$D:$D,$C650)</f>
        <v/>
      </c>
      <c r="K650" s="35">
        <f>SUMIFS(рўйхат!L:L,рўйхат!$CX:$CX,$B$668,рўйхат!$D:$D,$C650)</f>
        <v/>
      </c>
      <c r="L650" s="36">
        <f>SUMIFS(рўйхат!M:M,рўйхат!$CX:$CX,$B$668,рўйхат!$D:$D,$C650)</f>
        <v/>
      </c>
      <c r="M650" s="35">
        <f>SUMIFS(рўйхат!N:N,рўйхат!$CX:$CX,$B$668,рўйхат!$D:$D,$C650)</f>
        <v/>
      </c>
      <c r="N650" s="36">
        <f>SUMIFS(рўйхат!O:O,рўйхат!$CX:$CX,$B$668,рўйхат!$D:$D,$C650)</f>
        <v/>
      </c>
      <c r="O650" s="34">
        <f>IFERROR(M650/E650,0)</f>
        <v/>
      </c>
      <c r="P650" s="34">
        <f>IFERROR(N650/F650,0)</f>
        <v/>
      </c>
      <c r="Q650" s="35">
        <f>SUMIFS(рўйхат!P:P,рўйхат!$CX:$CX,$B$668,рўйхат!$D:$D,$C650)</f>
        <v/>
      </c>
      <c r="R650" s="36">
        <f>SUMIFS(рўйхат!Q:Q,рўйхат!$CX:$CX,$B$668,рўйхат!$D:$D,$C650)</f>
        <v/>
      </c>
      <c r="S650" s="35">
        <f>SUMIFS(рўйхат!R:R,рўйхат!$CX:$CX,$B$668,рўйхат!$D:$D,$C650)</f>
        <v/>
      </c>
      <c r="T650" s="36">
        <f>SUMIFS(рўйхат!S:S,рўйхат!$CX:$CX,$B$668,рўйхат!$D:$D,$C650)</f>
        <v/>
      </c>
      <c r="U650" s="35">
        <f>SUMIFS(рўйхат!T:T,рўйхат!$CX:$CX,$B$668,рўйхат!$D:$D,$C650)</f>
        <v/>
      </c>
      <c r="V650" s="36">
        <f>SUMIFS(рўйхат!U:U,рўйхат!$CX:$CX,$B$668,рўйхат!$D:$D,$C650)</f>
        <v/>
      </c>
      <c r="W650" s="35">
        <f>SUMIFS(рўйхат!V:V,рўйхат!$CX:$CX,$B$668,рўйхат!$D:$D,$C650)</f>
        <v/>
      </c>
      <c r="X650" s="36">
        <f>SUMIFS(рўйхат!W:W,рўйхат!$CX:$CX,$B$668,рўйхат!$D:$D,$C650)</f>
        <v/>
      </c>
      <c r="Y650" s="35">
        <f>SUMIFS(рўйхат!X:X,рўйхат!$CX:$CX,$B$668,рўйхат!$D:$D,$C650)</f>
        <v/>
      </c>
      <c r="Z650" s="36">
        <f>SUMIFS(рўйхат!Y:Y,рўйхат!$CX:$CX,$B$668,рўйхат!$D:$D,$C650)</f>
        <v/>
      </c>
      <c r="AA650" s="35">
        <f>SUMIFS(рўйхат!Z:Z,рўйхат!$CX:$CX,$B$668,рўйхат!$D:$D,$C650)</f>
        <v/>
      </c>
      <c r="AB650" s="36">
        <f>SUMIFS(рўйхат!AA:AA,рўйхат!$CX:$CX,$B$668,рўйхат!$D:$D,$C650)</f>
        <v/>
      </c>
      <c r="AC650" s="35">
        <f>SUMIFS(рўйхат!AB:AB,рўйхат!$CX:$CX,$B$668,рўйхат!$D:$D,$C650)</f>
        <v/>
      </c>
      <c r="AD650" s="36">
        <f>SUMIFS(рўйхат!AC:AC,рўйхат!$CX:$CX,$B$668,рўйхат!$D:$D,$C650)</f>
        <v/>
      </c>
      <c r="AE650" s="35">
        <f>SUMIFS(рўйхат!AD:AD,рўйхат!$CX:$CX,$B$668,рўйхат!$D:$D,$C650)</f>
        <v/>
      </c>
      <c r="AF650" s="36">
        <f>SUMIFS(рўйхат!AE:AE,рўйхат!$CX:$CX,$B$668,рўйхат!$D:$D,$C650)</f>
        <v/>
      </c>
      <c r="AG650" s="35">
        <f>SUMIFS(рўйхат!AH:AH,рўйхат!$CX:$CX,$B$668,рўйхат!$D:$D,$C650)</f>
        <v/>
      </c>
      <c r="AH650" s="36">
        <f>SUMIFS(рўйхат!AI:AI,рўйхат!$CX:$CX,$B$668,рўйхат!$D:$D,$C650)</f>
        <v/>
      </c>
      <c r="AI650" s="35">
        <f>SUMIFS(рўйхат!AJ:AJ,рўйхат!$CX:$CX,$B$668,рўйхат!$D:$D,$C650)</f>
        <v/>
      </c>
      <c r="AJ650" s="36">
        <f>SUMIFS(рўйхат!AK:AK,рўйхат!$CX:$CX,$B$668,рўйхат!$D:$D,$C650)</f>
        <v/>
      </c>
      <c r="AK650" s="35">
        <f>SUMIFS(рўйхат!AL:AL,рўйхат!$CX:$CX,$B$668,рўйхат!$D:$D,$C650)</f>
        <v/>
      </c>
      <c r="AL650" s="36">
        <f>SUMIFS(рўйхат!AM:AM,рўйхат!$CX:$CX,$B$668,рўйхат!$D:$D,$C650)</f>
        <v/>
      </c>
      <c r="AM650" s="77">
        <f>IFERROR(Q650/E650,0)</f>
        <v/>
      </c>
      <c r="AN650" s="77">
        <f>IFERROR(R650/F650,0)</f>
        <v/>
      </c>
      <c r="AO650" s="35">
        <f>SUMIFS(рўйхат!AX:AX,рўйхат!$CX:$CX,$B$668,рўйхат!$D:$D,$C650)</f>
        <v/>
      </c>
      <c r="AP650" s="36">
        <f>SUMIFS(рўйхат!AY:AY,рўйхат!$CX:$CX,$B$668,рўйхат!$D:$D,$C650)</f>
        <v/>
      </c>
      <c r="AQ650" s="35">
        <f>SUMIFS(рўйхат!AZ:AZ,рўйхат!$CX:$CX,$B$668,рўйхат!$D:$D,$C650)</f>
        <v/>
      </c>
      <c r="AR650" s="36">
        <f>SUMIFS(рўйхат!BA:BA,рўйхат!$CX:$CX,$B$668,рўйхат!$D:$D,$C650)</f>
        <v/>
      </c>
      <c r="AS650" s="35">
        <f>SUMIFS(рўйхат!BB:BB,рўйхат!$CX:$CX,$B$668,рўйхат!$D:$D,$C650)</f>
        <v/>
      </c>
      <c r="AT650" s="36">
        <f>SUMIFS(рўйхат!BC:BC,рўйхат!$CX:$CX,$B$668,рўйхат!$D:$D,$C650)</f>
        <v/>
      </c>
      <c r="AU650" s="35">
        <f>SUMIFS(рўйхат!BD:BD,рўйхат!$CX:$CX,$B$668,рўйхат!$D:$D,$C650)</f>
        <v/>
      </c>
      <c r="AV650" s="36">
        <f>SUMIFS(рўйхат!BE:BE,рўйхат!$CX:$CX,$B$668,рўйхат!$D:$D,$C650)</f>
        <v/>
      </c>
      <c r="AW650" s="35">
        <f>SUMIFS(рўйхат!BF:BF,рўйхат!$CX:$CX,$B$668,рўйхат!$D:$D,$C650)</f>
        <v/>
      </c>
      <c r="AX650" s="36">
        <f>SUMIFS(рўйхат!BG:BG,рўйхат!$CX:$CX,$B$668,рўйхат!$D:$D,$C650)</f>
        <v/>
      </c>
      <c r="AY650" s="35">
        <f>SUMIFS(рўйхат!BH:BH,рўйхат!$CX:$CX,$B$668,рўйхат!$D:$D,$C650)</f>
        <v/>
      </c>
      <c r="AZ650" s="36">
        <f>SUMIFS(рўйхат!BI:BI,рўйхат!$CX:$CX,$B$668,рўйхат!$D:$D,$C650)</f>
        <v/>
      </c>
      <c r="BA650" s="35">
        <f>SUMIFS(рўйхат!BJ:BJ,рўйхат!$CX:$CX,$B$668,рўйхат!$D:$D,$C650)</f>
        <v/>
      </c>
      <c r="BB650" s="36">
        <f>SUMIFS(рўйхат!BK:BK,рўйхат!$CX:$CX,$B$668,рўйхат!$D:$D,$C650)</f>
        <v/>
      </c>
      <c r="BC650" s="77">
        <f>IFERROR(AO650/E650,0)</f>
        <v/>
      </c>
      <c r="BD650" s="77">
        <f>IFERROR(AP650/F650,0)</f>
        <v/>
      </c>
      <c r="BE650" s="35">
        <f>SUMIFS(рўйхат!BL:BL,рўйхат!$CX:$CX,$B$668,рўйхат!$D:$D,$C650)</f>
        <v/>
      </c>
      <c r="BF650" s="36">
        <f>SUMIFS(рўйхат!BM:BM,рўйхат!$CX:$CX,$B$668,рўйхат!$D:$D,$C650)</f>
        <v/>
      </c>
      <c r="BG650" s="35">
        <f>SUMIFS(рўйхат!BN:BN,рўйхат!$CX:$CX,$B$668,рўйхат!$D:$D,$C650)</f>
        <v/>
      </c>
      <c r="BH650" s="36">
        <f>SUMIFS(рўйхат!BO:BO,рўйхат!$CX:$CX,$B$668,рўйхат!$D:$D,$C650)</f>
        <v/>
      </c>
      <c r="BI650" s="35">
        <f>SUMIFS(рўйхат!BP:BP,рўйхат!$CX:$CX,$B$668,рўйхат!$D:$D,$C650)</f>
        <v/>
      </c>
      <c r="BJ650" s="36">
        <f>SUMIFS(рўйхат!BQ:BQ,рўйхат!$CX:$CX,$B$668,рўйхат!$D:$D,$C650)</f>
        <v/>
      </c>
      <c r="BK650" s="35">
        <f>SUMIFS(рўйхат!BR:BR,рўйхат!$CX:$CX,$B$668,рўйхат!$D:$D,$C650)</f>
        <v/>
      </c>
      <c r="BL650" s="36">
        <f>SUMIFS(рўйхат!BS:BS,рўйхат!$CX:$CX,$B$668,рўйхат!$D:$D,$C650)</f>
        <v/>
      </c>
      <c r="BM650" s="35">
        <f>SUMIFS(рўйхат!BT:BT,рўйхат!$CX:$CX,$B$668,рўйхат!$D:$D,$C650)</f>
        <v/>
      </c>
      <c r="BN650" s="36">
        <f>SUMIFS(рўйхат!BU:BU,рўйхат!$CX:$CX,$B$668,рўйхат!$D:$D,$C650)</f>
        <v/>
      </c>
      <c r="BO650" s="35">
        <f>SUMIFS(рўйхат!BX:BX,рўйхат!$CX:$CX,$B$668,рўйхат!$D:$D,$C650)</f>
        <v/>
      </c>
      <c r="BP650" s="36">
        <f>SUMIFS(рўйхат!BY:BY,рўйхат!$CX:$CX,$B$668,рўйхат!$D:$D,$C650)</f>
        <v/>
      </c>
      <c r="BQ650" s="35">
        <f>SUMIFS(рўйхат!BZ:BZ,рўйхат!$CX:$CX,$B$668,рўйхат!$D:$D,$C650)</f>
        <v/>
      </c>
      <c r="BR650" s="36">
        <f>SUMIFS(рўйхат!CA:CA,рўйхат!$CX:$CX,$B$668,рўйхат!$D:$D,$C650)</f>
        <v/>
      </c>
      <c r="BS650" s="35">
        <f>SUMIFS(рўйхат!CB:CB,рўйхат!$CX:$CX,$B$668,рўйхат!$D:$D,$C650)</f>
        <v/>
      </c>
      <c r="BT650" s="36">
        <f>SUMIFS(рўйхат!CC:CC,рўйхат!$CX:$CX,$B$668,рўйхат!$D:$D,$C650)</f>
        <v/>
      </c>
      <c r="BU650" s="35">
        <f>SUMIFS(рўйхат!CD:CD,рўйхат!$CX:$CX,$B$668,рўйхат!$D:$D,$C650)</f>
        <v/>
      </c>
      <c r="BV650" s="36">
        <f>SUMIFS(рўйхат!CE:CE,рўйхат!$CX:$CX,$B$668,рўйхат!$D:$D,$C650)</f>
        <v/>
      </c>
      <c r="BW650" s="35">
        <f>SUMIFS(рўйхат!CH:CH,рўйхат!$CX:$CX,$B$668,рўйхат!$D:$D,$C650)</f>
        <v/>
      </c>
      <c r="BX650" s="36">
        <f>SUMIFS(рўйхат!CI:CI,рўйхат!$CX:$CX,$B$668,рўйхат!$D:$D,$C650)</f>
        <v/>
      </c>
      <c r="BY650" s="35">
        <f>SUMIFS(рўйхат!CJ:CJ,рўйхат!$CX:$CX,$B$668,рўйхат!$D:$D,$C650)</f>
        <v/>
      </c>
      <c r="BZ650" s="36">
        <f>SUMIFS(рўйхат!CK:CK,рўйхат!$CX:$CX,$B$668,рўйхат!$D:$D,$C650)</f>
        <v/>
      </c>
      <c r="CA650" s="35">
        <f>SUMIFS(рўйхат!CL:CL,рўйхат!$CX:$CX,$B$668,рўйхат!$D:$D,$C650)</f>
        <v/>
      </c>
      <c r="CB650" s="36">
        <f>SUMIFS(рўйхат!CM:CM,рўйхат!$CX:$CX,$B$668,рўйхат!$D:$D,$C650)</f>
        <v/>
      </c>
      <c r="CC650" s="35">
        <f>SUMIFS(рўйхат!CN:CN,рўйхат!$CX:$CX,$B$668,рўйхат!$D:$D,$C650)</f>
        <v/>
      </c>
      <c r="CD650" s="36">
        <f>SUMIFS(рўйхат!CO:CO,рўйхат!$CX:$CX,$B$668,рўйхат!$D:$D,$C650)</f>
        <v/>
      </c>
      <c r="CE650" s="77">
        <f>IFERROR(BE650/(Q650+BE650),0)</f>
        <v/>
      </c>
      <c r="CF650" s="78">
        <f>IFERROR(BF650/(R650+BF650),0)</f>
        <v/>
      </c>
    </row>
    <row r="651" hidden="1" outlineLevel="1" ht="30" customFormat="1" customHeight="1" s="8">
      <c r="A651" s="39" t="n"/>
      <c r="B651" s="50" t="n">
        <v>49</v>
      </c>
      <c r="C651" s="131" t="inlineStr">
        <is>
          <t>Тузатиш киритилган ЭҲФлар бўйича ҚҚСга қайта ҳисобот олинмаган ҳолатлар таҳлили</t>
        </is>
      </c>
      <c r="D651" s="51" t="n"/>
      <c r="E651" s="35">
        <f>SUMIFS(рўйхат!F:F,рўйхат!$CX:$CX,$B$668,рўйхат!$D:$D,$C651)</f>
        <v/>
      </c>
      <c r="F651" s="36">
        <f>SUMIFS(рўйхат!G:G,рўйхат!$CX:$CX,$B$668,рўйхат!$D:$D,$C651)</f>
        <v/>
      </c>
      <c r="G651" s="35">
        <f>SUMIFS(рўйхат!H:H,рўйхат!$CX:$CX,$B$668,рўйхат!$D:$D,$C651)</f>
        <v/>
      </c>
      <c r="H651" s="36">
        <f>SUMIFS(рўйхат!I:I,рўйхат!$CX:$CX,$B$668,рўйхат!$D:$D,$C651)</f>
        <v/>
      </c>
      <c r="I651" s="35">
        <f>SUMIFS(рўйхат!J:J,рўйхат!$CX:$CX,$B$668,рўйхат!$D:$D,$C651)</f>
        <v/>
      </c>
      <c r="J651" s="36">
        <f>SUMIFS(рўйхат!K:K,рўйхат!$CX:$CX,$B$668,рўйхат!$D:$D,$C651)</f>
        <v/>
      </c>
      <c r="K651" s="35">
        <f>SUMIFS(рўйхат!L:L,рўйхат!$CX:$CX,$B$668,рўйхат!$D:$D,$C651)</f>
        <v/>
      </c>
      <c r="L651" s="36">
        <f>SUMIFS(рўйхат!M:M,рўйхат!$CX:$CX,$B$668,рўйхат!$D:$D,$C651)</f>
        <v/>
      </c>
      <c r="M651" s="35">
        <f>SUMIFS(рўйхат!N:N,рўйхат!$CX:$CX,$B$668,рўйхат!$D:$D,$C651)</f>
        <v/>
      </c>
      <c r="N651" s="36">
        <f>SUMIFS(рўйхат!O:O,рўйхат!$CX:$CX,$B$668,рўйхат!$D:$D,$C651)</f>
        <v/>
      </c>
      <c r="O651" s="34">
        <f>IFERROR(M651/E651,0)</f>
        <v/>
      </c>
      <c r="P651" s="34">
        <f>IFERROR(N651/F651,0)</f>
        <v/>
      </c>
      <c r="Q651" s="35">
        <f>SUMIFS(рўйхат!P:P,рўйхат!$CX:$CX,$B$668,рўйхат!$D:$D,$C651)</f>
        <v/>
      </c>
      <c r="R651" s="36">
        <f>SUMIFS(рўйхат!Q:Q,рўйхат!$CX:$CX,$B$668,рўйхат!$D:$D,$C651)</f>
        <v/>
      </c>
      <c r="S651" s="35">
        <f>SUMIFS(рўйхат!R:R,рўйхат!$CX:$CX,$B$668,рўйхат!$D:$D,$C651)</f>
        <v/>
      </c>
      <c r="T651" s="36">
        <f>SUMIFS(рўйхат!S:S,рўйхат!$CX:$CX,$B$668,рўйхат!$D:$D,$C651)</f>
        <v/>
      </c>
      <c r="U651" s="35">
        <f>SUMIFS(рўйхат!T:T,рўйхат!$CX:$CX,$B$668,рўйхат!$D:$D,$C651)</f>
        <v/>
      </c>
      <c r="V651" s="36">
        <f>SUMIFS(рўйхат!U:U,рўйхат!$CX:$CX,$B$668,рўйхат!$D:$D,$C651)</f>
        <v/>
      </c>
      <c r="W651" s="35">
        <f>SUMIFS(рўйхат!V:V,рўйхат!$CX:$CX,$B$668,рўйхат!$D:$D,$C651)</f>
        <v/>
      </c>
      <c r="X651" s="36">
        <f>SUMIFS(рўйхат!W:W,рўйхат!$CX:$CX,$B$668,рўйхат!$D:$D,$C651)</f>
        <v/>
      </c>
      <c r="Y651" s="35">
        <f>SUMIFS(рўйхат!X:X,рўйхат!$CX:$CX,$B$668,рўйхат!$D:$D,$C651)</f>
        <v/>
      </c>
      <c r="Z651" s="36">
        <f>SUMIFS(рўйхат!Y:Y,рўйхат!$CX:$CX,$B$668,рўйхат!$D:$D,$C651)</f>
        <v/>
      </c>
      <c r="AA651" s="35">
        <f>SUMIFS(рўйхат!Z:Z,рўйхат!$CX:$CX,$B$668,рўйхат!$D:$D,$C651)</f>
        <v/>
      </c>
      <c r="AB651" s="36">
        <f>SUMIFS(рўйхат!AA:AA,рўйхат!$CX:$CX,$B$668,рўйхат!$D:$D,$C651)</f>
        <v/>
      </c>
      <c r="AC651" s="35">
        <f>SUMIFS(рўйхат!AB:AB,рўйхат!$CX:$CX,$B$668,рўйхат!$D:$D,$C651)</f>
        <v/>
      </c>
      <c r="AD651" s="36">
        <f>SUMIFS(рўйхат!AC:AC,рўйхат!$CX:$CX,$B$668,рўйхат!$D:$D,$C651)</f>
        <v/>
      </c>
      <c r="AE651" s="35">
        <f>SUMIFS(рўйхат!AD:AD,рўйхат!$CX:$CX,$B$668,рўйхат!$D:$D,$C651)</f>
        <v/>
      </c>
      <c r="AF651" s="36">
        <f>SUMIFS(рўйхат!AE:AE,рўйхат!$CX:$CX,$B$668,рўйхат!$D:$D,$C651)</f>
        <v/>
      </c>
      <c r="AG651" s="35">
        <f>SUMIFS(рўйхат!AH:AH,рўйхат!$CX:$CX,$B$668,рўйхат!$D:$D,$C651)</f>
        <v/>
      </c>
      <c r="AH651" s="36">
        <f>SUMIFS(рўйхат!AI:AI,рўйхат!$CX:$CX,$B$668,рўйхат!$D:$D,$C651)</f>
        <v/>
      </c>
      <c r="AI651" s="35">
        <f>SUMIFS(рўйхат!AJ:AJ,рўйхат!$CX:$CX,$B$668,рўйхат!$D:$D,$C651)</f>
        <v/>
      </c>
      <c r="AJ651" s="36">
        <f>SUMIFS(рўйхат!AK:AK,рўйхат!$CX:$CX,$B$668,рўйхат!$D:$D,$C651)</f>
        <v/>
      </c>
      <c r="AK651" s="35">
        <f>SUMIFS(рўйхат!AL:AL,рўйхат!$CX:$CX,$B$668,рўйхат!$D:$D,$C651)</f>
        <v/>
      </c>
      <c r="AL651" s="36">
        <f>SUMIFS(рўйхат!AM:AM,рўйхат!$CX:$CX,$B$668,рўйхат!$D:$D,$C651)</f>
        <v/>
      </c>
      <c r="AM651" s="77">
        <f>IFERROR(Q651/E651,0)</f>
        <v/>
      </c>
      <c r="AN651" s="77">
        <f>IFERROR(R651/F651,0)</f>
        <v/>
      </c>
      <c r="AO651" s="35">
        <f>SUMIFS(рўйхат!AX:AX,рўйхат!$CX:$CX,$B$668,рўйхат!$D:$D,$C651)</f>
        <v/>
      </c>
      <c r="AP651" s="36">
        <f>SUMIFS(рўйхат!AY:AY,рўйхат!$CX:$CX,$B$668,рўйхат!$D:$D,$C651)</f>
        <v/>
      </c>
      <c r="AQ651" s="35">
        <f>SUMIFS(рўйхат!AZ:AZ,рўйхат!$CX:$CX,$B$668,рўйхат!$D:$D,$C651)</f>
        <v/>
      </c>
      <c r="AR651" s="36">
        <f>SUMIFS(рўйхат!BA:BA,рўйхат!$CX:$CX,$B$668,рўйхат!$D:$D,$C651)</f>
        <v/>
      </c>
      <c r="AS651" s="35">
        <f>SUMIFS(рўйхат!BB:BB,рўйхат!$CX:$CX,$B$668,рўйхат!$D:$D,$C651)</f>
        <v/>
      </c>
      <c r="AT651" s="36">
        <f>SUMIFS(рўйхат!BC:BC,рўйхат!$CX:$CX,$B$668,рўйхат!$D:$D,$C651)</f>
        <v/>
      </c>
      <c r="AU651" s="35">
        <f>SUMIFS(рўйхат!BD:BD,рўйхат!$CX:$CX,$B$668,рўйхат!$D:$D,$C651)</f>
        <v/>
      </c>
      <c r="AV651" s="36">
        <f>SUMIFS(рўйхат!BE:BE,рўйхат!$CX:$CX,$B$668,рўйхат!$D:$D,$C651)</f>
        <v/>
      </c>
      <c r="AW651" s="35">
        <f>SUMIFS(рўйхат!BF:BF,рўйхат!$CX:$CX,$B$668,рўйхат!$D:$D,$C651)</f>
        <v/>
      </c>
      <c r="AX651" s="36">
        <f>SUMIFS(рўйхат!BG:BG,рўйхат!$CX:$CX,$B$668,рўйхат!$D:$D,$C651)</f>
        <v/>
      </c>
      <c r="AY651" s="35">
        <f>SUMIFS(рўйхат!BH:BH,рўйхат!$CX:$CX,$B$668,рўйхат!$D:$D,$C651)</f>
        <v/>
      </c>
      <c r="AZ651" s="36">
        <f>SUMIFS(рўйхат!BI:BI,рўйхат!$CX:$CX,$B$668,рўйхат!$D:$D,$C651)</f>
        <v/>
      </c>
      <c r="BA651" s="35">
        <f>SUMIFS(рўйхат!BJ:BJ,рўйхат!$CX:$CX,$B$668,рўйхат!$D:$D,$C651)</f>
        <v/>
      </c>
      <c r="BB651" s="36">
        <f>SUMIFS(рўйхат!BK:BK,рўйхат!$CX:$CX,$B$668,рўйхат!$D:$D,$C651)</f>
        <v/>
      </c>
      <c r="BC651" s="77">
        <f>IFERROR(AO651/E651,0)</f>
        <v/>
      </c>
      <c r="BD651" s="77">
        <f>IFERROR(AP651/F651,0)</f>
        <v/>
      </c>
      <c r="BE651" s="35">
        <f>SUMIFS(рўйхат!BL:BL,рўйхат!$CX:$CX,$B$668,рўйхат!$D:$D,$C651)</f>
        <v/>
      </c>
      <c r="BF651" s="36">
        <f>SUMIFS(рўйхат!BM:BM,рўйхат!$CX:$CX,$B$668,рўйхат!$D:$D,$C651)</f>
        <v/>
      </c>
      <c r="BG651" s="35">
        <f>SUMIFS(рўйхат!BN:BN,рўйхат!$CX:$CX,$B$668,рўйхат!$D:$D,$C651)</f>
        <v/>
      </c>
      <c r="BH651" s="36">
        <f>SUMIFS(рўйхат!BO:BO,рўйхат!$CX:$CX,$B$668,рўйхат!$D:$D,$C651)</f>
        <v/>
      </c>
      <c r="BI651" s="35">
        <f>SUMIFS(рўйхат!BP:BP,рўйхат!$CX:$CX,$B$668,рўйхат!$D:$D,$C651)</f>
        <v/>
      </c>
      <c r="BJ651" s="36">
        <f>SUMIFS(рўйхат!BQ:BQ,рўйхат!$CX:$CX,$B$668,рўйхат!$D:$D,$C651)</f>
        <v/>
      </c>
      <c r="BK651" s="35">
        <f>SUMIFS(рўйхат!BR:BR,рўйхат!$CX:$CX,$B$668,рўйхат!$D:$D,$C651)</f>
        <v/>
      </c>
      <c r="BL651" s="36">
        <f>SUMIFS(рўйхат!BS:BS,рўйхат!$CX:$CX,$B$668,рўйхат!$D:$D,$C651)</f>
        <v/>
      </c>
      <c r="BM651" s="35">
        <f>SUMIFS(рўйхат!BT:BT,рўйхат!$CX:$CX,$B$668,рўйхат!$D:$D,$C651)</f>
        <v/>
      </c>
      <c r="BN651" s="36">
        <f>SUMIFS(рўйхат!BU:BU,рўйхат!$CX:$CX,$B$668,рўйхат!$D:$D,$C651)</f>
        <v/>
      </c>
      <c r="BO651" s="35">
        <f>SUMIFS(рўйхат!BX:BX,рўйхат!$CX:$CX,$B$668,рўйхат!$D:$D,$C651)</f>
        <v/>
      </c>
      <c r="BP651" s="36">
        <f>SUMIFS(рўйхат!BY:BY,рўйхат!$CX:$CX,$B$668,рўйхат!$D:$D,$C651)</f>
        <v/>
      </c>
      <c r="BQ651" s="35">
        <f>SUMIFS(рўйхат!BZ:BZ,рўйхат!$CX:$CX,$B$668,рўйхат!$D:$D,$C651)</f>
        <v/>
      </c>
      <c r="BR651" s="36">
        <f>SUMIFS(рўйхат!CA:CA,рўйхат!$CX:$CX,$B$668,рўйхат!$D:$D,$C651)</f>
        <v/>
      </c>
      <c r="BS651" s="35">
        <f>SUMIFS(рўйхат!CB:CB,рўйхат!$CX:$CX,$B$668,рўйхат!$D:$D,$C651)</f>
        <v/>
      </c>
      <c r="BT651" s="36">
        <f>SUMIFS(рўйхат!CC:CC,рўйхат!$CX:$CX,$B$668,рўйхат!$D:$D,$C651)</f>
        <v/>
      </c>
      <c r="BU651" s="35">
        <f>SUMIFS(рўйхат!CD:CD,рўйхат!$CX:$CX,$B$668,рўйхат!$D:$D,$C651)</f>
        <v/>
      </c>
      <c r="BV651" s="36">
        <f>SUMIFS(рўйхат!CE:CE,рўйхат!$CX:$CX,$B$668,рўйхат!$D:$D,$C651)</f>
        <v/>
      </c>
      <c r="BW651" s="35">
        <f>SUMIFS(рўйхат!CH:CH,рўйхат!$CX:$CX,$B$668,рўйхат!$D:$D,$C651)</f>
        <v/>
      </c>
      <c r="BX651" s="36">
        <f>SUMIFS(рўйхат!CI:CI,рўйхат!$CX:$CX,$B$668,рўйхат!$D:$D,$C651)</f>
        <v/>
      </c>
      <c r="BY651" s="35">
        <f>SUMIFS(рўйхат!CJ:CJ,рўйхат!$CX:$CX,$B$668,рўйхат!$D:$D,$C651)</f>
        <v/>
      </c>
      <c r="BZ651" s="36">
        <f>SUMIFS(рўйхат!CK:CK,рўйхат!$CX:$CX,$B$668,рўйхат!$D:$D,$C651)</f>
        <v/>
      </c>
      <c r="CA651" s="35">
        <f>SUMIFS(рўйхат!CL:CL,рўйхат!$CX:$CX,$B$668,рўйхат!$D:$D,$C651)</f>
        <v/>
      </c>
      <c r="CB651" s="36">
        <f>SUMIFS(рўйхат!CM:CM,рўйхат!$CX:$CX,$B$668,рўйхат!$D:$D,$C651)</f>
        <v/>
      </c>
      <c r="CC651" s="35">
        <f>SUMIFS(рўйхат!CN:CN,рўйхат!$CX:$CX,$B$668,рўйхат!$D:$D,$C651)</f>
        <v/>
      </c>
      <c r="CD651" s="36">
        <f>SUMIFS(рўйхат!CO:CO,рўйхат!$CX:$CX,$B$668,рўйхат!$D:$D,$C651)</f>
        <v/>
      </c>
      <c r="CE651" s="77">
        <f>IFERROR(BE651/(Q651+BE651),0)</f>
        <v/>
      </c>
      <c r="CF651" s="78">
        <f>IFERROR(BF651/(R651+BF651),0)</f>
        <v/>
      </c>
    </row>
    <row r="652" hidden="1" outlineLevel="1" ht="30" customFormat="1" customHeight="1" s="8">
      <c r="A652" s="39" t="n"/>
      <c r="B652" s="50" t="n">
        <v>50</v>
      </c>
      <c r="C652" s="131" t="inlineStr">
        <is>
          <t>ундириш имкони мавжуд бўлган муаммолик кредитлар таҳлили (жисмоний шахс)</t>
        </is>
      </c>
      <c r="D652" s="51" t="n"/>
      <c r="E652" s="35">
        <f>SUMIFS(рўйхат!F:F,рўйхат!$CX:$CX,$B$668,рўйхат!$D:$D,$C652)</f>
        <v/>
      </c>
      <c r="F652" s="36">
        <f>SUMIFS(рўйхат!G:G,рўйхат!$CX:$CX,$B$668,рўйхат!$D:$D,$C652)</f>
        <v/>
      </c>
      <c r="G652" s="35">
        <f>SUMIFS(рўйхат!H:H,рўйхат!$CX:$CX,$B$668,рўйхат!$D:$D,$C652)</f>
        <v/>
      </c>
      <c r="H652" s="36">
        <f>SUMIFS(рўйхат!I:I,рўйхат!$CX:$CX,$B$668,рўйхат!$D:$D,$C652)</f>
        <v/>
      </c>
      <c r="I652" s="35">
        <f>SUMIFS(рўйхат!J:J,рўйхат!$CX:$CX,$B$668,рўйхат!$D:$D,$C652)</f>
        <v/>
      </c>
      <c r="J652" s="36">
        <f>SUMIFS(рўйхат!K:K,рўйхат!$CX:$CX,$B$668,рўйхат!$D:$D,$C652)</f>
        <v/>
      </c>
      <c r="K652" s="35">
        <f>SUMIFS(рўйхат!L:L,рўйхат!$CX:$CX,$B$668,рўйхат!$D:$D,$C652)</f>
        <v/>
      </c>
      <c r="L652" s="36">
        <f>SUMIFS(рўйхат!M:M,рўйхат!$CX:$CX,$B$668,рўйхат!$D:$D,$C652)</f>
        <v/>
      </c>
      <c r="M652" s="35">
        <f>SUMIFS(рўйхат!N:N,рўйхат!$CX:$CX,$B$668,рўйхат!$D:$D,$C652)</f>
        <v/>
      </c>
      <c r="N652" s="36">
        <f>SUMIFS(рўйхат!O:O,рўйхат!$CX:$CX,$B$668,рўйхат!$D:$D,$C652)</f>
        <v/>
      </c>
      <c r="O652" s="34">
        <f>IFERROR(M652/E652,0)</f>
        <v/>
      </c>
      <c r="P652" s="34">
        <f>IFERROR(N652/F652,0)</f>
        <v/>
      </c>
      <c r="Q652" s="35">
        <f>SUMIFS(рўйхат!P:P,рўйхат!$CX:$CX,$B$668,рўйхат!$D:$D,$C652)</f>
        <v/>
      </c>
      <c r="R652" s="36">
        <f>SUMIFS(рўйхат!Q:Q,рўйхат!$CX:$CX,$B$668,рўйхат!$D:$D,$C652)</f>
        <v/>
      </c>
      <c r="S652" s="35">
        <f>SUMIFS(рўйхат!R:R,рўйхат!$CX:$CX,$B$668,рўйхат!$D:$D,$C652)</f>
        <v/>
      </c>
      <c r="T652" s="36">
        <f>SUMIFS(рўйхат!S:S,рўйхат!$CX:$CX,$B$668,рўйхат!$D:$D,$C652)</f>
        <v/>
      </c>
      <c r="U652" s="35">
        <f>SUMIFS(рўйхат!T:T,рўйхат!$CX:$CX,$B$668,рўйхат!$D:$D,$C652)</f>
        <v/>
      </c>
      <c r="V652" s="36">
        <f>SUMIFS(рўйхат!U:U,рўйхат!$CX:$CX,$B$668,рўйхат!$D:$D,$C652)</f>
        <v/>
      </c>
      <c r="W652" s="35">
        <f>SUMIFS(рўйхат!V:V,рўйхат!$CX:$CX,$B$668,рўйхат!$D:$D,$C652)</f>
        <v/>
      </c>
      <c r="X652" s="36">
        <f>SUMIFS(рўйхат!W:W,рўйхат!$CX:$CX,$B$668,рўйхат!$D:$D,$C652)</f>
        <v/>
      </c>
      <c r="Y652" s="35">
        <f>SUMIFS(рўйхат!X:X,рўйхат!$CX:$CX,$B$668,рўйхат!$D:$D,$C652)</f>
        <v/>
      </c>
      <c r="Z652" s="36">
        <f>SUMIFS(рўйхат!Y:Y,рўйхат!$CX:$CX,$B$668,рўйхат!$D:$D,$C652)</f>
        <v/>
      </c>
      <c r="AA652" s="35">
        <f>SUMIFS(рўйхат!Z:Z,рўйхат!$CX:$CX,$B$668,рўйхат!$D:$D,$C652)</f>
        <v/>
      </c>
      <c r="AB652" s="36">
        <f>SUMIFS(рўйхат!AA:AA,рўйхат!$CX:$CX,$B$668,рўйхат!$D:$D,$C652)</f>
        <v/>
      </c>
      <c r="AC652" s="35">
        <f>SUMIFS(рўйхат!AB:AB,рўйхат!$CX:$CX,$B$668,рўйхат!$D:$D,$C652)</f>
        <v/>
      </c>
      <c r="AD652" s="36">
        <f>SUMIFS(рўйхат!AC:AC,рўйхат!$CX:$CX,$B$668,рўйхат!$D:$D,$C652)</f>
        <v/>
      </c>
      <c r="AE652" s="35">
        <f>SUMIFS(рўйхат!AD:AD,рўйхат!$CX:$CX,$B$668,рўйхат!$D:$D,$C652)</f>
        <v/>
      </c>
      <c r="AF652" s="36">
        <f>SUMIFS(рўйхат!AE:AE,рўйхат!$CX:$CX,$B$668,рўйхат!$D:$D,$C652)</f>
        <v/>
      </c>
      <c r="AG652" s="35">
        <f>SUMIFS(рўйхат!AH:AH,рўйхат!$CX:$CX,$B$668,рўйхат!$D:$D,$C652)</f>
        <v/>
      </c>
      <c r="AH652" s="36">
        <f>SUMIFS(рўйхат!AI:AI,рўйхат!$CX:$CX,$B$668,рўйхат!$D:$D,$C652)</f>
        <v/>
      </c>
      <c r="AI652" s="35">
        <f>SUMIFS(рўйхат!AJ:AJ,рўйхат!$CX:$CX,$B$668,рўйхат!$D:$D,$C652)</f>
        <v/>
      </c>
      <c r="AJ652" s="36">
        <f>SUMIFS(рўйхат!AK:AK,рўйхат!$CX:$CX,$B$668,рўйхат!$D:$D,$C652)</f>
        <v/>
      </c>
      <c r="AK652" s="35">
        <f>SUMIFS(рўйхат!AL:AL,рўйхат!$CX:$CX,$B$668,рўйхат!$D:$D,$C652)</f>
        <v/>
      </c>
      <c r="AL652" s="36">
        <f>SUMIFS(рўйхат!AM:AM,рўйхат!$CX:$CX,$B$668,рўйхат!$D:$D,$C652)</f>
        <v/>
      </c>
      <c r="AM652" s="77">
        <f>IFERROR(Q652/E652,0)</f>
        <v/>
      </c>
      <c r="AN652" s="77">
        <f>IFERROR(R652/F652,0)</f>
        <v/>
      </c>
      <c r="AO652" s="35">
        <f>SUMIFS(рўйхат!AX:AX,рўйхат!$CX:$CX,$B$668,рўйхат!$D:$D,$C652)</f>
        <v/>
      </c>
      <c r="AP652" s="36">
        <f>SUMIFS(рўйхат!AY:AY,рўйхат!$CX:$CX,$B$668,рўйхат!$D:$D,$C652)</f>
        <v/>
      </c>
      <c r="AQ652" s="35">
        <f>SUMIFS(рўйхат!AZ:AZ,рўйхат!$CX:$CX,$B$668,рўйхат!$D:$D,$C652)</f>
        <v/>
      </c>
      <c r="AR652" s="36">
        <f>SUMIFS(рўйхат!BA:BA,рўйхат!$CX:$CX,$B$668,рўйхат!$D:$D,$C652)</f>
        <v/>
      </c>
      <c r="AS652" s="35">
        <f>SUMIFS(рўйхат!BB:BB,рўйхат!$CX:$CX,$B$668,рўйхат!$D:$D,$C652)</f>
        <v/>
      </c>
      <c r="AT652" s="36">
        <f>SUMIFS(рўйхат!BC:BC,рўйхат!$CX:$CX,$B$668,рўйхат!$D:$D,$C652)</f>
        <v/>
      </c>
      <c r="AU652" s="35">
        <f>SUMIFS(рўйхат!BD:BD,рўйхат!$CX:$CX,$B$668,рўйхат!$D:$D,$C652)</f>
        <v/>
      </c>
      <c r="AV652" s="36">
        <f>SUMIFS(рўйхат!BE:BE,рўйхат!$CX:$CX,$B$668,рўйхат!$D:$D,$C652)</f>
        <v/>
      </c>
      <c r="AW652" s="35">
        <f>SUMIFS(рўйхат!BF:BF,рўйхат!$CX:$CX,$B$668,рўйхат!$D:$D,$C652)</f>
        <v/>
      </c>
      <c r="AX652" s="36">
        <f>SUMIFS(рўйхат!BG:BG,рўйхат!$CX:$CX,$B$668,рўйхат!$D:$D,$C652)</f>
        <v/>
      </c>
      <c r="AY652" s="35">
        <f>SUMIFS(рўйхат!BH:BH,рўйхат!$CX:$CX,$B$668,рўйхат!$D:$D,$C652)</f>
        <v/>
      </c>
      <c r="AZ652" s="36">
        <f>SUMIFS(рўйхат!BI:BI,рўйхат!$CX:$CX,$B$668,рўйхат!$D:$D,$C652)</f>
        <v/>
      </c>
      <c r="BA652" s="35">
        <f>SUMIFS(рўйхат!BJ:BJ,рўйхат!$CX:$CX,$B$668,рўйхат!$D:$D,$C652)</f>
        <v/>
      </c>
      <c r="BB652" s="36">
        <f>SUMIFS(рўйхат!BK:BK,рўйхат!$CX:$CX,$B$668,рўйхат!$D:$D,$C652)</f>
        <v/>
      </c>
      <c r="BC652" s="77">
        <f>IFERROR(AO652/E652,0)</f>
        <v/>
      </c>
      <c r="BD652" s="77">
        <f>IFERROR(AP652/F652,0)</f>
        <v/>
      </c>
      <c r="BE652" s="35">
        <f>SUMIFS(рўйхат!BL:BL,рўйхат!$CX:$CX,$B$668,рўйхат!$D:$D,$C652)</f>
        <v/>
      </c>
      <c r="BF652" s="36">
        <f>SUMIFS(рўйхат!BM:BM,рўйхат!$CX:$CX,$B$668,рўйхат!$D:$D,$C652)</f>
        <v/>
      </c>
      <c r="BG652" s="35">
        <f>SUMIFS(рўйхат!BN:BN,рўйхат!$CX:$CX,$B$668,рўйхат!$D:$D,$C652)</f>
        <v/>
      </c>
      <c r="BH652" s="36">
        <f>SUMIFS(рўйхат!BO:BO,рўйхат!$CX:$CX,$B$668,рўйхат!$D:$D,$C652)</f>
        <v/>
      </c>
      <c r="BI652" s="35">
        <f>SUMIFS(рўйхат!BP:BP,рўйхат!$CX:$CX,$B$668,рўйхат!$D:$D,$C652)</f>
        <v/>
      </c>
      <c r="BJ652" s="36">
        <f>SUMIFS(рўйхат!BQ:BQ,рўйхат!$CX:$CX,$B$668,рўйхат!$D:$D,$C652)</f>
        <v/>
      </c>
      <c r="BK652" s="35">
        <f>SUMIFS(рўйхат!BR:BR,рўйхат!$CX:$CX,$B$668,рўйхат!$D:$D,$C652)</f>
        <v/>
      </c>
      <c r="BL652" s="36">
        <f>SUMIFS(рўйхат!BS:BS,рўйхат!$CX:$CX,$B$668,рўйхат!$D:$D,$C652)</f>
        <v/>
      </c>
      <c r="BM652" s="35">
        <f>SUMIFS(рўйхат!BT:BT,рўйхат!$CX:$CX,$B$668,рўйхат!$D:$D,$C652)</f>
        <v/>
      </c>
      <c r="BN652" s="36">
        <f>SUMIFS(рўйхат!BU:BU,рўйхат!$CX:$CX,$B$668,рўйхат!$D:$D,$C652)</f>
        <v/>
      </c>
      <c r="BO652" s="35">
        <f>SUMIFS(рўйхат!BX:BX,рўйхат!$CX:$CX,$B$668,рўйхат!$D:$D,$C652)</f>
        <v/>
      </c>
      <c r="BP652" s="36">
        <f>SUMIFS(рўйхат!BY:BY,рўйхат!$CX:$CX,$B$668,рўйхат!$D:$D,$C652)</f>
        <v/>
      </c>
      <c r="BQ652" s="35">
        <f>SUMIFS(рўйхат!BZ:BZ,рўйхат!$CX:$CX,$B$668,рўйхат!$D:$D,$C652)</f>
        <v/>
      </c>
      <c r="BR652" s="36">
        <f>SUMIFS(рўйхат!CA:CA,рўйхат!$CX:$CX,$B$668,рўйхат!$D:$D,$C652)</f>
        <v/>
      </c>
      <c r="BS652" s="35">
        <f>SUMIFS(рўйхат!CB:CB,рўйхат!$CX:$CX,$B$668,рўйхат!$D:$D,$C652)</f>
        <v/>
      </c>
      <c r="BT652" s="36">
        <f>SUMIFS(рўйхат!CC:CC,рўйхат!$CX:$CX,$B$668,рўйхат!$D:$D,$C652)</f>
        <v/>
      </c>
      <c r="BU652" s="35">
        <f>SUMIFS(рўйхат!CD:CD,рўйхат!$CX:$CX,$B$668,рўйхат!$D:$D,$C652)</f>
        <v/>
      </c>
      <c r="BV652" s="36">
        <f>SUMIFS(рўйхат!CE:CE,рўйхат!$CX:$CX,$B$668,рўйхат!$D:$D,$C652)</f>
        <v/>
      </c>
      <c r="BW652" s="35">
        <f>SUMIFS(рўйхат!CH:CH,рўйхат!$CX:$CX,$B$668,рўйхат!$D:$D,$C652)</f>
        <v/>
      </c>
      <c r="BX652" s="36">
        <f>SUMIFS(рўйхат!CI:CI,рўйхат!$CX:$CX,$B$668,рўйхат!$D:$D,$C652)</f>
        <v/>
      </c>
      <c r="BY652" s="35">
        <f>SUMIFS(рўйхат!CJ:CJ,рўйхат!$CX:$CX,$B$668,рўйхат!$D:$D,$C652)</f>
        <v/>
      </c>
      <c r="BZ652" s="36">
        <f>SUMIFS(рўйхат!CK:CK,рўйхат!$CX:$CX,$B$668,рўйхат!$D:$D,$C652)</f>
        <v/>
      </c>
      <c r="CA652" s="35">
        <f>SUMIFS(рўйхат!CL:CL,рўйхат!$CX:$CX,$B$668,рўйхат!$D:$D,$C652)</f>
        <v/>
      </c>
      <c r="CB652" s="36">
        <f>SUMIFS(рўйхат!CM:CM,рўйхат!$CX:$CX,$B$668,рўйхат!$D:$D,$C652)</f>
        <v/>
      </c>
      <c r="CC652" s="35">
        <f>SUMIFS(рўйхат!CN:CN,рўйхат!$CX:$CX,$B$668,рўйхат!$D:$D,$C652)</f>
        <v/>
      </c>
      <c r="CD652" s="36">
        <f>SUMIFS(рўйхат!CO:CO,рўйхат!$CX:$CX,$B$668,рўйхат!$D:$D,$C652)</f>
        <v/>
      </c>
      <c r="CE652" s="77">
        <f>IFERROR(BE652/(Q652+BE652),0)</f>
        <v/>
      </c>
      <c r="CF652" s="78">
        <f>IFERROR(BF652/(R652+BF652),0)</f>
        <v/>
      </c>
    </row>
    <row r="653" hidden="1" outlineLevel="1" ht="30" customFormat="1" customHeight="1" s="8">
      <c r="A653" s="39" t="n"/>
      <c r="B653" s="50" t="n">
        <v>51</v>
      </c>
      <c r="C653" s="131" t="inlineStr">
        <is>
          <t>ундириш имкони мавжуд бўлган муаммолик кредитлар таҳлили (забаланс жисмоний шахс)</t>
        </is>
      </c>
      <c r="D653" s="51" t="n"/>
      <c r="E653" s="35">
        <f>SUMIFS(рўйхат!F:F,рўйхат!$CX:$CX,$B$668,рўйхат!$D:$D,$C653)</f>
        <v/>
      </c>
      <c r="F653" s="36">
        <f>SUMIFS(рўйхат!G:G,рўйхат!$CX:$CX,$B$668,рўйхат!$D:$D,$C653)</f>
        <v/>
      </c>
      <c r="G653" s="35">
        <f>SUMIFS(рўйхат!H:H,рўйхат!$CX:$CX,$B$668,рўйхат!$D:$D,$C653)</f>
        <v/>
      </c>
      <c r="H653" s="36">
        <f>SUMIFS(рўйхат!I:I,рўйхат!$CX:$CX,$B$668,рўйхат!$D:$D,$C653)</f>
        <v/>
      </c>
      <c r="I653" s="35">
        <f>SUMIFS(рўйхат!J:J,рўйхат!$CX:$CX,$B$668,рўйхат!$D:$D,$C653)</f>
        <v/>
      </c>
      <c r="J653" s="36">
        <f>SUMIFS(рўйхат!K:K,рўйхат!$CX:$CX,$B$668,рўйхат!$D:$D,$C653)</f>
        <v/>
      </c>
      <c r="K653" s="35">
        <f>SUMIFS(рўйхат!L:L,рўйхат!$CX:$CX,$B$668,рўйхат!$D:$D,$C653)</f>
        <v/>
      </c>
      <c r="L653" s="36">
        <f>SUMIFS(рўйхат!M:M,рўйхат!$CX:$CX,$B$668,рўйхат!$D:$D,$C653)</f>
        <v/>
      </c>
      <c r="M653" s="35">
        <f>SUMIFS(рўйхат!N:N,рўйхат!$CX:$CX,$B$668,рўйхат!$D:$D,$C653)</f>
        <v/>
      </c>
      <c r="N653" s="36">
        <f>SUMIFS(рўйхат!O:O,рўйхат!$CX:$CX,$B$668,рўйхат!$D:$D,$C653)</f>
        <v/>
      </c>
      <c r="O653" s="34">
        <f>IFERROR(M653/E653,0)</f>
        <v/>
      </c>
      <c r="P653" s="34">
        <f>IFERROR(N653/F653,0)</f>
        <v/>
      </c>
      <c r="Q653" s="35">
        <f>SUMIFS(рўйхат!P:P,рўйхат!$CX:$CX,$B$668,рўйхат!$D:$D,$C653)</f>
        <v/>
      </c>
      <c r="R653" s="36">
        <f>SUMIFS(рўйхат!Q:Q,рўйхат!$CX:$CX,$B$668,рўйхат!$D:$D,$C653)</f>
        <v/>
      </c>
      <c r="S653" s="35">
        <f>SUMIFS(рўйхат!R:R,рўйхат!$CX:$CX,$B$668,рўйхат!$D:$D,$C653)</f>
        <v/>
      </c>
      <c r="T653" s="36">
        <f>SUMIFS(рўйхат!S:S,рўйхат!$CX:$CX,$B$668,рўйхат!$D:$D,$C653)</f>
        <v/>
      </c>
      <c r="U653" s="35">
        <f>SUMIFS(рўйхат!T:T,рўйхат!$CX:$CX,$B$668,рўйхат!$D:$D,$C653)</f>
        <v/>
      </c>
      <c r="V653" s="36">
        <f>SUMIFS(рўйхат!U:U,рўйхат!$CX:$CX,$B$668,рўйхат!$D:$D,$C653)</f>
        <v/>
      </c>
      <c r="W653" s="35">
        <f>SUMIFS(рўйхат!V:V,рўйхат!$CX:$CX,$B$668,рўйхат!$D:$D,$C653)</f>
        <v/>
      </c>
      <c r="X653" s="36">
        <f>SUMIFS(рўйхат!W:W,рўйхат!$CX:$CX,$B$668,рўйхат!$D:$D,$C653)</f>
        <v/>
      </c>
      <c r="Y653" s="35">
        <f>SUMIFS(рўйхат!X:X,рўйхат!$CX:$CX,$B$668,рўйхат!$D:$D,$C653)</f>
        <v/>
      </c>
      <c r="Z653" s="36">
        <f>SUMIFS(рўйхат!Y:Y,рўйхат!$CX:$CX,$B$668,рўйхат!$D:$D,$C653)</f>
        <v/>
      </c>
      <c r="AA653" s="35">
        <f>SUMIFS(рўйхат!Z:Z,рўйхат!$CX:$CX,$B$668,рўйхат!$D:$D,$C653)</f>
        <v/>
      </c>
      <c r="AB653" s="36">
        <f>SUMIFS(рўйхат!AA:AA,рўйхат!$CX:$CX,$B$668,рўйхат!$D:$D,$C653)</f>
        <v/>
      </c>
      <c r="AC653" s="35">
        <f>SUMIFS(рўйхат!AB:AB,рўйхат!$CX:$CX,$B$668,рўйхат!$D:$D,$C653)</f>
        <v/>
      </c>
      <c r="AD653" s="36">
        <f>SUMIFS(рўйхат!AC:AC,рўйхат!$CX:$CX,$B$668,рўйхат!$D:$D,$C653)</f>
        <v/>
      </c>
      <c r="AE653" s="35">
        <f>SUMIFS(рўйхат!AD:AD,рўйхат!$CX:$CX,$B$668,рўйхат!$D:$D,$C653)</f>
        <v/>
      </c>
      <c r="AF653" s="36">
        <f>SUMIFS(рўйхат!AE:AE,рўйхат!$CX:$CX,$B$668,рўйхат!$D:$D,$C653)</f>
        <v/>
      </c>
      <c r="AG653" s="35">
        <f>SUMIFS(рўйхат!AH:AH,рўйхат!$CX:$CX,$B$668,рўйхат!$D:$D,$C653)</f>
        <v/>
      </c>
      <c r="AH653" s="36">
        <f>SUMIFS(рўйхат!AI:AI,рўйхат!$CX:$CX,$B$668,рўйхат!$D:$D,$C653)</f>
        <v/>
      </c>
      <c r="AI653" s="35">
        <f>SUMIFS(рўйхат!AJ:AJ,рўйхат!$CX:$CX,$B$668,рўйхат!$D:$D,$C653)</f>
        <v/>
      </c>
      <c r="AJ653" s="36">
        <f>SUMIFS(рўйхат!AK:AK,рўйхат!$CX:$CX,$B$668,рўйхат!$D:$D,$C653)</f>
        <v/>
      </c>
      <c r="AK653" s="35">
        <f>SUMIFS(рўйхат!AL:AL,рўйхат!$CX:$CX,$B$668,рўйхат!$D:$D,$C653)</f>
        <v/>
      </c>
      <c r="AL653" s="36">
        <f>SUMIFS(рўйхат!AM:AM,рўйхат!$CX:$CX,$B$668,рўйхат!$D:$D,$C653)</f>
        <v/>
      </c>
      <c r="AM653" s="77">
        <f>IFERROR(Q653/E653,0)</f>
        <v/>
      </c>
      <c r="AN653" s="77">
        <f>IFERROR(R653/F653,0)</f>
        <v/>
      </c>
      <c r="AO653" s="35">
        <f>SUMIFS(рўйхат!AX:AX,рўйхат!$CX:$CX,$B$668,рўйхат!$D:$D,$C653)</f>
        <v/>
      </c>
      <c r="AP653" s="36">
        <f>SUMIFS(рўйхат!AY:AY,рўйхат!$CX:$CX,$B$668,рўйхат!$D:$D,$C653)</f>
        <v/>
      </c>
      <c r="AQ653" s="35">
        <f>SUMIFS(рўйхат!AZ:AZ,рўйхат!$CX:$CX,$B$668,рўйхат!$D:$D,$C653)</f>
        <v/>
      </c>
      <c r="AR653" s="36">
        <f>SUMIFS(рўйхат!BA:BA,рўйхат!$CX:$CX,$B$668,рўйхат!$D:$D,$C653)</f>
        <v/>
      </c>
      <c r="AS653" s="35">
        <f>SUMIFS(рўйхат!BB:BB,рўйхат!$CX:$CX,$B$668,рўйхат!$D:$D,$C653)</f>
        <v/>
      </c>
      <c r="AT653" s="36">
        <f>SUMIFS(рўйхат!BC:BC,рўйхат!$CX:$CX,$B$668,рўйхат!$D:$D,$C653)</f>
        <v/>
      </c>
      <c r="AU653" s="35">
        <f>SUMIFS(рўйхат!BD:BD,рўйхат!$CX:$CX,$B$668,рўйхат!$D:$D,$C653)</f>
        <v/>
      </c>
      <c r="AV653" s="36">
        <f>SUMIFS(рўйхат!BE:BE,рўйхат!$CX:$CX,$B$668,рўйхат!$D:$D,$C653)</f>
        <v/>
      </c>
      <c r="AW653" s="35">
        <f>SUMIFS(рўйхат!BF:BF,рўйхат!$CX:$CX,$B$668,рўйхат!$D:$D,$C653)</f>
        <v/>
      </c>
      <c r="AX653" s="36">
        <f>SUMIFS(рўйхат!BG:BG,рўйхат!$CX:$CX,$B$668,рўйхат!$D:$D,$C653)</f>
        <v/>
      </c>
      <c r="AY653" s="35">
        <f>SUMIFS(рўйхат!BH:BH,рўйхат!$CX:$CX,$B$668,рўйхат!$D:$D,$C653)</f>
        <v/>
      </c>
      <c r="AZ653" s="36">
        <f>SUMIFS(рўйхат!BI:BI,рўйхат!$CX:$CX,$B$668,рўйхат!$D:$D,$C653)</f>
        <v/>
      </c>
      <c r="BA653" s="35">
        <f>SUMIFS(рўйхат!BJ:BJ,рўйхат!$CX:$CX,$B$668,рўйхат!$D:$D,$C653)</f>
        <v/>
      </c>
      <c r="BB653" s="36">
        <f>SUMIFS(рўйхат!BK:BK,рўйхат!$CX:$CX,$B$668,рўйхат!$D:$D,$C653)</f>
        <v/>
      </c>
      <c r="BC653" s="77">
        <f>IFERROR(AO653/E653,0)</f>
        <v/>
      </c>
      <c r="BD653" s="77">
        <f>IFERROR(AP653/F653,0)</f>
        <v/>
      </c>
      <c r="BE653" s="35">
        <f>SUMIFS(рўйхат!BL:BL,рўйхат!$CX:$CX,$B$668,рўйхат!$D:$D,$C653)</f>
        <v/>
      </c>
      <c r="BF653" s="36">
        <f>SUMIFS(рўйхат!BM:BM,рўйхат!$CX:$CX,$B$668,рўйхат!$D:$D,$C653)</f>
        <v/>
      </c>
      <c r="BG653" s="35">
        <f>SUMIFS(рўйхат!BN:BN,рўйхат!$CX:$CX,$B$668,рўйхат!$D:$D,$C653)</f>
        <v/>
      </c>
      <c r="BH653" s="36">
        <f>SUMIFS(рўйхат!BO:BO,рўйхат!$CX:$CX,$B$668,рўйхат!$D:$D,$C653)</f>
        <v/>
      </c>
      <c r="BI653" s="35">
        <f>SUMIFS(рўйхат!BP:BP,рўйхат!$CX:$CX,$B$668,рўйхат!$D:$D,$C653)</f>
        <v/>
      </c>
      <c r="BJ653" s="36">
        <f>SUMIFS(рўйхат!BQ:BQ,рўйхат!$CX:$CX,$B$668,рўйхат!$D:$D,$C653)</f>
        <v/>
      </c>
      <c r="BK653" s="35">
        <f>SUMIFS(рўйхат!BR:BR,рўйхат!$CX:$CX,$B$668,рўйхат!$D:$D,$C653)</f>
        <v/>
      </c>
      <c r="BL653" s="36">
        <f>SUMIFS(рўйхат!BS:BS,рўйхат!$CX:$CX,$B$668,рўйхат!$D:$D,$C653)</f>
        <v/>
      </c>
      <c r="BM653" s="35">
        <f>SUMIFS(рўйхат!BT:BT,рўйхат!$CX:$CX,$B$668,рўйхат!$D:$D,$C653)</f>
        <v/>
      </c>
      <c r="BN653" s="36">
        <f>SUMIFS(рўйхат!BU:BU,рўйхат!$CX:$CX,$B$668,рўйхат!$D:$D,$C653)</f>
        <v/>
      </c>
      <c r="BO653" s="35">
        <f>SUMIFS(рўйхат!BX:BX,рўйхат!$CX:$CX,$B$668,рўйхат!$D:$D,$C653)</f>
        <v/>
      </c>
      <c r="BP653" s="36">
        <f>SUMIFS(рўйхат!BY:BY,рўйхат!$CX:$CX,$B$668,рўйхат!$D:$D,$C653)</f>
        <v/>
      </c>
      <c r="BQ653" s="35">
        <f>SUMIFS(рўйхат!BZ:BZ,рўйхат!$CX:$CX,$B$668,рўйхат!$D:$D,$C653)</f>
        <v/>
      </c>
      <c r="BR653" s="36">
        <f>SUMIFS(рўйхат!CA:CA,рўйхат!$CX:$CX,$B$668,рўйхат!$D:$D,$C653)</f>
        <v/>
      </c>
      <c r="BS653" s="35">
        <f>SUMIFS(рўйхат!CB:CB,рўйхат!$CX:$CX,$B$668,рўйхат!$D:$D,$C653)</f>
        <v/>
      </c>
      <c r="BT653" s="36">
        <f>SUMIFS(рўйхат!CC:CC,рўйхат!$CX:$CX,$B$668,рўйхат!$D:$D,$C653)</f>
        <v/>
      </c>
      <c r="BU653" s="35">
        <f>SUMIFS(рўйхат!CD:CD,рўйхат!$CX:$CX,$B$668,рўйхат!$D:$D,$C653)</f>
        <v/>
      </c>
      <c r="BV653" s="36">
        <f>SUMIFS(рўйхат!CE:CE,рўйхат!$CX:$CX,$B$668,рўйхат!$D:$D,$C653)</f>
        <v/>
      </c>
      <c r="BW653" s="35">
        <f>SUMIFS(рўйхат!CH:CH,рўйхат!$CX:$CX,$B$668,рўйхат!$D:$D,$C653)</f>
        <v/>
      </c>
      <c r="BX653" s="36">
        <f>SUMIFS(рўйхат!CI:CI,рўйхат!$CX:$CX,$B$668,рўйхат!$D:$D,$C653)</f>
        <v/>
      </c>
      <c r="BY653" s="35">
        <f>SUMIFS(рўйхат!CJ:CJ,рўйхат!$CX:$CX,$B$668,рўйхат!$D:$D,$C653)</f>
        <v/>
      </c>
      <c r="BZ653" s="36">
        <f>SUMIFS(рўйхат!CK:CK,рўйхат!$CX:$CX,$B$668,рўйхат!$D:$D,$C653)</f>
        <v/>
      </c>
      <c r="CA653" s="35">
        <f>SUMIFS(рўйхат!CL:CL,рўйхат!$CX:$CX,$B$668,рўйхат!$D:$D,$C653)</f>
        <v/>
      </c>
      <c r="CB653" s="36">
        <f>SUMIFS(рўйхат!CM:CM,рўйхат!$CX:$CX,$B$668,рўйхат!$D:$D,$C653)</f>
        <v/>
      </c>
      <c r="CC653" s="35">
        <f>SUMIFS(рўйхат!CN:CN,рўйхат!$CX:$CX,$B$668,рўйхат!$D:$D,$C653)</f>
        <v/>
      </c>
      <c r="CD653" s="36">
        <f>SUMIFS(рўйхат!CO:CO,рўйхат!$CX:$CX,$B$668,рўйхат!$D:$D,$C653)</f>
        <v/>
      </c>
      <c r="CE653" s="77">
        <f>IFERROR(BE653/(Q653+BE653),0)</f>
        <v/>
      </c>
      <c r="CF653" s="78">
        <f>IFERROR(BF653/(R653+BF653),0)</f>
        <v/>
      </c>
    </row>
    <row r="654" hidden="1" outlineLevel="1" ht="30" customFormat="1" customHeight="1" s="8">
      <c r="A654" s="39" t="n"/>
      <c r="B654" s="50" t="n">
        <v>52</v>
      </c>
      <c r="C654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654" s="51" t="n"/>
      <c r="E654" s="35">
        <f>SUMIFS(рўйхат!F:F,рўйхат!$CX:$CX,$B$668,рўйхат!$D:$D,$C654)</f>
        <v/>
      </c>
      <c r="F654" s="36">
        <f>SUMIFS(рўйхат!G:G,рўйхат!$CX:$CX,$B$668,рўйхат!$D:$D,$C654)</f>
        <v/>
      </c>
      <c r="G654" s="35">
        <f>SUMIFS(рўйхат!H:H,рўйхат!$CX:$CX,$B$668,рўйхат!$D:$D,$C654)</f>
        <v/>
      </c>
      <c r="H654" s="36">
        <f>SUMIFS(рўйхат!I:I,рўйхат!$CX:$CX,$B$668,рўйхат!$D:$D,$C654)</f>
        <v/>
      </c>
      <c r="I654" s="35">
        <f>SUMIFS(рўйхат!J:J,рўйхат!$CX:$CX,$B$668,рўйхат!$D:$D,$C654)</f>
        <v/>
      </c>
      <c r="J654" s="36">
        <f>SUMIFS(рўйхат!K:K,рўйхат!$CX:$CX,$B$668,рўйхат!$D:$D,$C654)</f>
        <v/>
      </c>
      <c r="K654" s="35">
        <f>SUMIFS(рўйхат!L:L,рўйхат!$CX:$CX,$B$668,рўйхат!$D:$D,$C654)</f>
        <v/>
      </c>
      <c r="L654" s="36">
        <f>SUMIFS(рўйхат!M:M,рўйхат!$CX:$CX,$B$668,рўйхат!$D:$D,$C654)</f>
        <v/>
      </c>
      <c r="M654" s="35">
        <f>SUMIFS(рўйхат!N:N,рўйхат!$CX:$CX,$B$668,рўйхат!$D:$D,$C654)</f>
        <v/>
      </c>
      <c r="N654" s="36">
        <f>SUMIFS(рўйхат!O:O,рўйхат!$CX:$CX,$B$668,рўйхат!$D:$D,$C654)</f>
        <v/>
      </c>
      <c r="O654" s="34">
        <f>IFERROR(M654/E654,0)</f>
        <v/>
      </c>
      <c r="P654" s="34">
        <f>IFERROR(N654/F654,0)</f>
        <v/>
      </c>
      <c r="Q654" s="35">
        <f>SUMIFS(рўйхат!P:P,рўйхат!$CX:$CX,$B$668,рўйхат!$D:$D,$C654)</f>
        <v/>
      </c>
      <c r="R654" s="36">
        <f>SUMIFS(рўйхат!Q:Q,рўйхат!$CX:$CX,$B$668,рўйхат!$D:$D,$C654)</f>
        <v/>
      </c>
      <c r="S654" s="35">
        <f>SUMIFS(рўйхат!R:R,рўйхат!$CX:$CX,$B$668,рўйхат!$D:$D,$C654)</f>
        <v/>
      </c>
      <c r="T654" s="36">
        <f>SUMIFS(рўйхат!S:S,рўйхат!$CX:$CX,$B$668,рўйхат!$D:$D,$C654)</f>
        <v/>
      </c>
      <c r="U654" s="35">
        <f>SUMIFS(рўйхат!T:T,рўйхат!$CX:$CX,$B$668,рўйхат!$D:$D,$C654)</f>
        <v/>
      </c>
      <c r="V654" s="36">
        <f>SUMIFS(рўйхат!U:U,рўйхат!$CX:$CX,$B$668,рўйхат!$D:$D,$C654)</f>
        <v/>
      </c>
      <c r="W654" s="35">
        <f>SUMIFS(рўйхат!V:V,рўйхат!$CX:$CX,$B$668,рўйхат!$D:$D,$C654)</f>
        <v/>
      </c>
      <c r="X654" s="36">
        <f>SUMIFS(рўйхат!W:W,рўйхат!$CX:$CX,$B$668,рўйхат!$D:$D,$C654)</f>
        <v/>
      </c>
      <c r="Y654" s="35">
        <f>SUMIFS(рўйхат!X:X,рўйхат!$CX:$CX,$B$668,рўйхат!$D:$D,$C654)</f>
        <v/>
      </c>
      <c r="Z654" s="36">
        <f>SUMIFS(рўйхат!Y:Y,рўйхат!$CX:$CX,$B$668,рўйхат!$D:$D,$C654)</f>
        <v/>
      </c>
      <c r="AA654" s="35">
        <f>SUMIFS(рўйхат!Z:Z,рўйхат!$CX:$CX,$B$668,рўйхат!$D:$D,$C654)</f>
        <v/>
      </c>
      <c r="AB654" s="36">
        <f>SUMIFS(рўйхат!AA:AA,рўйхат!$CX:$CX,$B$668,рўйхат!$D:$D,$C654)</f>
        <v/>
      </c>
      <c r="AC654" s="35">
        <f>SUMIFS(рўйхат!AB:AB,рўйхат!$CX:$CX,$B$668,рўйхат!$D:$D,$C654)</f>
        <v/>
      </c>
      <c r="AD654" s="36">
        <f>SUMIFS(рўйхат!AC:AC,рўйхат!$CX:$CX,$B$668,рўйхат!$D:$D,$C654)</f>
        <v/>
      </c>
      <c r="AE654" s="35">
        <f>SUMIFS(рўйхат!AD:AD,рўйхат!$CX:$CX,$B$668,рўйхат!$D:$D,$C654)</f>
        <v/>
      </c>
      <c r="AF654" s="36">
        <f>SUMIFS(рўйхат!AE:AE,рўйхат!$CX:$CX,$B$668,рўйхат!$D:$D,$C654)</f>
        <v/>
      </c>
      <c r="AG654" s="35">
        <f>SUMIFS(рўйхат!AH:AH,рўйхат!$CX:$CX,$B$668,рўйхат!$D:$D,$C654)</f>
        <v/>
      </c>
      <c r="AH654" s="36">
        <f>SUMIFS(рўйхат!AI:AI,рўйхат!$CX:$CX,$B$668,рўйхат!$D:$D,$C654)</f>
        <v/>
      </c>
      <c r="AI654" s="35">
        <f>SUMIFS(рўйхат!AJ:AJ,рўйхат!$CX:$CX,$B$668,рўйхат!$D:$D,$C654)</f>
        <v/>
      </c>
      <c r="AJ654" s="36">
        <f>SUMIFS(рўйхат!AK:AK,рўйхат!$CX:$CX,$B$668,рўйхат!$D:$D,$C654)</f>
        <v/>
      </c>
      <c r="AK654" s="35">
        <f>SUMIFS(рўйхат!AL:AL,рўйхат!$CX:$CX,$B$668,рўйхат!$D:$D,$C654)</f>
        <v/>
      </c>
      <c r="AL654" s="36">
        <f>SUMIFS(рўйхат!AM:AM,рўйхат!$CX:$CX,$B$668,рўйхат!$D:$D,$C654)</f>
        <v/>
      </c>
      <c r="AM654" s="77">
        <f>IFERROR(Q654/E654,0)</f>
        <v/>
      </c>
      <c r="AN654" s="77">
        <f>IFERROR(R654/F654,0)</f>
        <v/>
      </c>
      <c r="AO654" s="35">
        <f>SUMIFS(рўйхат!AX:AX,рўйхат!$CX:$CX,$B$668,рўйхат!$D:$D,$C654)</f>
        <v/>
      </c>
      <c r="AP654" s="36">
        <f>SUMIFS(рўйхат!AY:AY,рўйхат!$CX:$CX,$B$668,рўйхат!$D:$D,$C654)</f>
        <v/>
      </c>
      <c r="AQ654" s="35">
        <f>SUMIFS(рўйхат!AZ:AZ,рўйхат!$CX:$CX,$B$668,рўйхат!$D:$D,$C654)</f>
        <v/>
      </c>
      <c r="AR654" s="36">
        <f>SUMIFS(рўйхат!BA:BA,рўйхат!$CX:$CX,$B$668,рўйхат!$D:$D,$C654)</f>
        <v/>
      </c>
      <c r="AS654" s="35">
        <f>SUMIFS(рўйхат!BB:BB,рўйхат!$CX:$CX,$B$668,рўйхат!$D:$D,$C654)</f>
        <v/>
      </c>
      <c r="AT654" s="36">
        <f>SUMIFS(рўйхат!BC:BC,рўйхат!$CX:$CX,$B$668,рўйхат!$D:$D,$C654)</f>
        <v/>
      </c>
      <c r="AU654" s="35">
        <f>SUMIFS(рўйхат!BD:BD,рўйхат!$CX:$CX,$B$668,рўйхат!$D:$D,$C654)</f>
        <v/>
      </c>
      <c r="AV654" s="36">
        <f>SUMIFS(рўйхат!BE:BE,рўйхат!$CX:$CX,$B$668,рўйхат!$D:$D,$C654)</f>
        <v/>
      </c>
      <c r="AW654" s="35">
        <f>SUMIFS(рўйхат!BF:BF,рўйхат!$CX:$CX,$B$668,рўйхат!$D:$D,$C654)</f>
        <v/>
      </c>
      <c r="AX654" s="36">
        <f>SUMIFS(рўйхат!BG:BG,рўйхат!$CX:$CX,$B$668,рўйхат!$D:$D,$C654)</f>
        <v/>
      </c>
      <c r="AY654" s="35">
        <f>SUMIFS(рўйхат!BH:BH,рўйхат!$CX:$CX,$B$668,рўйхат!$D:$D,$C654)</f>
        <v/>
      </c>
      <c r="AZ654" s="36">
        <f>SUMIFS(рўйхат!BI:BI,рўйхат!$CX:$CX,$B$668,рўйхат!$D:$D,$C654)</f>
        <v/>
      </c>
      <c r="BA654" s="35">
        <f>SUMIFS(рўйхат!BJ:BJ,рўйхат!$CX:$CX,$B$668,рўйхат!$D:$D,$C654)</f>
        <v/>
      </c>
      <c r="BB654" s="36">
        <f>SUMIFS(рўйхат!BK:BK,рўйхат!$CX:$CX,$B$668,рўйхат!$D:$D,$C654)</f>
        <v/>
      </c>
      <c r="BC654" s="77">
        <f>IFERROR(AO654/E654,0)</f>
        <v/>
      </c>
      <c r="BD654" s="77">
        <f>IFERROR(AP654/F654,0)</f>
        <v/>
      </c>
      <c r="BE654" s="35">
        <f>SUMIFS(рўйхат!BL:BL,рўйхат!$CX:$CX,$B$668,рўйхат!$D:$D,$C654)</f>
        <v/>
      </c>
      <c r="BF654" s="36">
        <f>SUMIFS(рўйхат!BM:BM,рўйхат!$CX:$CX,$B$668,рўйхат!$D:$D,$C654)</f>
        <v/>
      </c>
      <c r="BG654" s="35">
        <f>SUMIFS(рўйхат!BN:BN,рўйхат!$CX:$CX,$B$668,рўйхат!$D:$D,$C654)</f>
        <v/>
      </c>
      <c r="BH654" s="36">
        <f>SUMIFS(рўйхат!BO:BO,рўйхат!$CX:$CX,$B$668,рўйхат!$D:$D,$C654)</f>
        <v/>
      </c>
      <c r="BI654" s="35">
        <f>SUMIFS(рўйхат!BP:BP,рўйхат!$CX:$CX,$B$668,рўйхат!$D:$D,$C654)</f>
        <v/>
      </c>
      <c r="BJ654" s="36">
        <f>SUMIFS(рўйхат!BQ:BQ,рўйхат!$CX:$CX,$B$668,рўйхат!$D:$D,$C654)</f>
        <v/>
      </c>
      <c r="BK654" s="35">
        <f>SUMIFS(рўйхат!BR:BR,рўйхат!$CX:$CX,$B$668,рўйхат!$D:$D,$C654)</f>
        <v/>
      </c>
      <c r="BL654" s="36">
        <f>SUMIFS(рўйхат!BS:BS,рўйхат!$CX:$CX,$B$668,рўйхат!$D:$D,$C654)</f>
        <v/>
      </c>
      <c r="BM654" s="35">
        <f>SUMIFS(рўйхат!BT:BT,рўйхат!$CX:$CX,$B$668,рўйхат!$D:$D,$C654)</f>
        <v/>
      </c>
      <c r="BN654" s="36">
        <f>SUMIFS(рўйхат!BU:BU,рўйхат!$CX:$CX,$B$668,рўйхат!$D:$D,$C654)</f>
        <v/>
      </c>
      <c r="BO654" s="35">
        <f>SUMIFS(рўйхат!BX:BX,рўйхат!$CX:$CX,$B$668,рўйхат!$D:$D,$C654)</f>
        <v/>
      </c>
      <c r="BP654" s="36">
        <f>SUMIFS(рўйхат!BY:BY,рўйхат!$CX:$CX,$B$668,рўйхат!$D:$D,$C654)</f>
        <v/>
      </c>
      <c r="BQ654" s="35">
        <f>SUMIFS(рўйхат!BZ:BZ,рўйхат!$CX:$CX,$B$668,рўйхат!$D:$D,$C654)</f>
        <v/>
      </c>
      <c r="BR654" s="36">
        <f>SUMIFS(рўйхат!CA:CA,рўйхат!$CX:$CX,$B$668,рўйхат!$D:$D,$C654)</f>
        <v/>
      </c>
      <c r="BS654" s="35">
        <f>SUMIFS(рўйхат!CB:CB,рўйхат!$CX:$CX,$B$668,рўйхат!$D:$D,$C654)</f>
        <v/>
      </c>
      <c r="BT654" s="36">
        <f>SUMIFS(рўйхат!CC:CC,рўйхат!$CX:$CX,$B$668,рўйхат!$D:$D,$C654)</f>
        <v/>
      </c>
      <c r="BU654" s="35">
        <f>SUMIFS(рўйхат!CD:CD,рўйхат!$CX:$CX,$B$668,рўйхат!$D:$D,$C654)</f>
        <v/>
      </c>
      <c r="BV654" s="36">
        <f>SUMIFS(рўйхат!CE:CE,рўйхат!$CX:$CX,$B$668,рўйхат!$D:$D,$C654)</f>
        <v/>
      </c>
      <c r="BW654" s="35">
        <f>SUMIFS(рўйхат!CH:CH,рўйхат!$CX:$CX,$B$668,рўйхат!$D:$D,$C654)</f>
        <v/>
      </c>
      <c r="BX654" s="36">
        <f>SUMIFS(рўйхат!CI:CI,рўйхат!$CX:$CX,$B$668,рўйхат!$D:$D,$C654)</f>
        <v/>
      </c>
      <c r="BY654" s="35">
        <f>SUMIFS(рўйхат!CJ:CJ,рўйхат!$CX:$CX,$B$668,рўйхат!$D:$D,$C654)</f>
        <v/>
      </c>
      <c r="BZ654" s="36">
        <f>SUMIFS(рўйхат!CK:CK,рўйхат!$CX:$CX,$B$668,рўйхат!$D:$D,$C654)</f>
        <v/>
      </c>
      <c r="CA654" s="35">
        <f>SUMIFS(рўйхат!CL:CL,рўйхат!$CX:$CX,$B$668,рўйхат!$D:$D,$C654)</f>
        <v/>
      </c>
      <c r="CB654" s="36">
        <f>SUMIFS(рўйхат!CM:CM,рўйхат!$CX:$CX,$B$668,рўйхат!$D:$D,$C654)</f>
        <v/>
      </c>
      <c r="CC654" s="35">
        <f>SUMIFS(рўйхат!CN:CN,рўйхат!$CX:$CX,$B$668,рўйхат!$D:$D,$C654)</f>
        <v/>
      </c>
      <c r="CD654" s="36">
        <f>SUMIFS(рўйхат!CO:CO,рўйхат!$CX:$CX,$B$668,рўйхат!$D:$D,$C654)</f>
        <v/>
      </c>
      <c r="CE654" s="77">
        <f>IFERROR(BE654/(Q654+BE654),0)</f>
        <v/>
      </c>
      <c r="CF654" s="78">
        <f>IFERROR(BF654/(R654+BF654),0)</f>
        <v/>
      </c>
    </row>
    <row r="655" hidden="1" outlineLevel="1" ht="30" customFormat="1" customHeight="1" s="8">
      <c r="A655" s="39" t="n"/>
      <c r="B655" s="50" t="n">
        <v>53</v>
      </c>
      <c r="C655" s="131" t="inlineStr">
        <is>
          <t>Харид комиссия аъзоларида манфаалар тўқнашуви (Ғазначилик маълумотига асосан)</t>
        </is>
      </c>
      <c r="D655" s="51" t="n"/>
      <c r="E655" s="35">
        <f>SUMIFS(рўйхат!F:F,рўйхат!$CX:$CX,$B$668,рўйхат!$D:$D,$C655)</f>
        <v/>
      </c>
      <c r="F655" s="36">
        <f>SUMIFS(рўйхат!G:G,рўйхат!$CX:$CX,$B$668,рўйхат!$D:$D,$C655)</f>
        <v/>
      </c>
      <c r="G655" s="35">
        <f>SUMIFS(рўйхат!H:H,рўйхат!$CX:$CX,$B$668,рўйхат!$D:$D,$C655)</f>
        <v/>
      </c>
      <c r="H655" s="36">
        <f>SUMIFS(рўйхат!I:I,рўйхат!$CX:$CX,$B$668,рўйхат!$D:$D,$C655)</f>
        <v/>
      </c>
      <c r="I655" s="35">
        <f>SUMIFS(рўйхат!J:J,рўйхат!$CX:$CX,$B$668,рўйхат!$D:$D,$C655)</f>
        <v/>
      </c>
      <c r="J655" s="36">
        <f>SUMIFS(рўйхат!K:K,рўйхат!$CX:$CX,$B$668,рўйхат!$D:$D,$C655)</f>
        <v/>
      </c>
      <c r="K655" s="35">
        <f>SUMIFS(рўйхат!L:L,рўйхат!$CX:$CX,$B$668,рўйхат!$D:$D,$C655)</f>
        <v/>
      </c>
      <c r="L655" s="36">
        <f>SUMIFS(рўйхат!M:M,рўйхат!$CX:$CX,$B$668,рўйхат!$D:$D,$C655)</f>
        <v/>
      </c>
      <c r="M655" s="35">
        <f>SUMIFS(рўйхат!N:N,рўйхат!$CX:$CX,$B$668,рўйхат!$D:$D,$C655)</f>
        <v/>
      </c>
      <c r="N655" s="36">
        <f>SUMIFS(рўйхат!O:O,рўйхат!$CX:$CX,$B$668,рўйхат!$D:$D,$C655)</f>
        <v/>
      </c>
      <c r="O655" s="34">
        <f>IFERROR(M655/E655,0)</f>
        <v/>
      </c>
      <c r="P655" s="34">
        <f>IFERROR(N655/F655,0)</f>
        <v/>
      </c>
      <c r="Q655" s="35">
        <f>SUMIFS(рўйхат!P:P,рўйхат!$CX:$CX,$B$668,рўйхат!$D:$D,$C655)</f>
        <v/>
      </c>
      <c r="R655" s="36">
        <f>SUMIFS(рўйхат!Q:Q,рўйхат!$CX:$CX,$B$668,рўйхат!$D:$D,$C655)</f>
        <v/>
      </c>
      <c r="S655" s="35">
        <f>SUMIFS(рўйхат!R:R,рўйхат!$CX:$CX,$B$668,рўйхат!$D:$D,$C655)</f>
        <v/>
      </c>
      <c r="T655" s="36">
        <f>SUMIFS(рўйхат!S:S,рўйхат!$CX:$CX,$B$668,рўйхат!$D:$D,$C655)</f>
        <v/>
      </c>
      <c r="U655" s="35">
        <f>SUMIFS(рўйхат!T:T,рўйхат!$CX:$CX,$B$668,рўйхат!$D:$D,$C655)</f>
        <v/>
      </c>
      <c r="V655" s="36">
        <f>SUMIFS(рўйхат!U:U,рўйхат!$CX:$CX,$B$668,рўйхат!$D:$D,$C655)</f>
        <v/>
      </c>
      <c r="W655" s="35">
        <f>SUMIFS(рўйхат!V:V,рўйхат!$CX:$CX,$B$668,рўйхат!$D:$D,$C655)</f>
        <v/>
      </c>
      <c r="X655" s="36">
        <f>SUMIFS(рўйхат!W:W,рўйхат!$CX:$CX,$B$668,рўйхат!$D:$D,$C655)</f>
        <v/>
      </c>
      <c r="Y655" s="35">
        <f>SUMIFS(рўйхат!X:X,рўйхат!$CX:$CX,$B$668,рўйхат!$D:$D,$C655)</f>
        <v/>
      </c>
      <c r="Z655" s="36">
        <f>SUMIFS(рўйхат!Y:Y,рўйхат!$CX:$CX,$B$668,рўйхат!$D:$D,$C655)</f>
        <v/>
      </c>
      <c r="AA655" s="35">
        <f>SUMIFS(рўйхат!Z:Z,рўйхат!$CX:$CX,$B$668,рўйхат!$D:$D,$C655)</f>
        <v/>
      </c>
      <c r="AB655" s="36">
        <f>SUMIFS(рўйхат!AA:AA,рўйхат!$CX:$CX,$B$668,рўйхат!$D:$D,$C655)</f>
        <v/>
      </c>
      <c r="AC655" s="35">
        <f>SUMIFS(рўйхат!AB:AB,рўйхат!$CX:$CX,$B$668,рўйхат!$D:$D,$C655)</f>
        <v/>
      </c>
      <c r="AD655" s="36">
        <f>SUMIFS(рўйхат!AC:AC,рўйхат!$CX:$CX,$B$668,рўйхат!$D:$D,$C655)</f>
        <v/>
      </c>
      <c r="AE655" s="35">
        <f>SUMIFS(рўйхат!AD:AD,рўйхат!$CX:$CX,$B$668,рўйхат!$D:$D,$C655)</f>
        <v/>
      </c>
      <c r="AF655" s="36">
        <f>SUMIFS(рўйхат!AE:AE,рўйхат!$CX:$CX,$B$668,рўйхат!$D:$D,$C655)</f>
        <v/>
      </c>
      <c r="AG655" s="35">
        <f>SUMIFS(рўйхат!AH:AH,рўйхат!$CX:$CX,$B$668,рўйхат!$D:$D,$C655)</f>
        <v/>
      </c>
      <c r="AH655" s="36">
        <f>SUMIFS(рўйхат!AI:AI,рўйхат!$CX:$CX,$B$668,рўйхат!$D:$D,$C655)</f>
        <v/>
      </c>
      <c r="AI655" s="35">
        <f>SUMIFS(рўйхат!AJ:AJ,рўйхат!$CX:$CX,$B$668,рўйхат!$D:$D,$C655)</f>
        <v/>
      </c>
      <c r="AJ655" s="36">
        <f>SUMIFS(рўйхат!AK:AK,рўйхат!$CX:$CX,$B$668,рўйхат!$D:$D,$C655)</f>
        <v/>
      </c>
      <c r="AK655" s="35">
        <f>SUMIFS(рўйхат!AL:AL,рўйхат!$CX:$CX,$B$668,рўйхат!$D:$D,$C655)</f>
        <v/>
      </c>
      <c r="AL655" s="36">
        <f>SUMIFS(рўйхат!AM:AM,рўйхат!$CX:$CX,$B$668,рўйхат!$D:$D,$C655)</f>
        <v/>
      </c>
      <c r="AM655" s="77">
        <f>IFERROR(Q655/E655,0)</f>
        <v/>
      </c>
      <c r="AN655" s="77">
        <f>IFERROR(R655/F655,0)</f>
        <v/>
      </c>
      <c r="AO655" s="35">
        <f>SUMIFS(рўйхат!AX:AX,рўйхат!$CX:$CX,$B$668,рўйхат!$D:$D,$C655)</f>
        <v/>
      </c>
      <c r="AP655" s="36">
        <f>SUMIFS(рўйхат!AY:AY,рўйхат!$CX:$CX,$B$668,рўйхат!$D:$D,$C655)</f>
        <v/>
      </c>
      <c r="AQ655" s="35">
        <f>SUMIFS(рўйхат!AZ:AZ,рўйхат!$CX:$CX,$B$668,рўйхат!$D:$D,$C655)</f>
        <v/>
      </c>
      <c r="AR655" s="36">
        <f>SUMIFS(рўйхат!BA:BA,рўйхат!$CX:$CX,$B$668,рўйхат!$D:$D,$C655)</f>
        <v/>
      </c>
      <c r="AS655" s="35">
        <f>SUMIFS(рўйхат!BB:BB,рўйхат!$CX:$CX,$B$668,рўйхат!$D:$D,$C655)</f>
        <v/>
      </c>
      <c r="AT655" s="36">
        <f>SUMIFS(рўйхат!BC:BC,рўйхат!$CX:$CX,$B$668,рўйхат!$D:$D,$C655)</f>
        <v/>
      </c>
      <c r="AU655" s="35">
        <f>SUMIFS(рўйхат!BD:BD,рўйхат!$CX:$CX,$B$668,рўйхат!$D:$D,$C655)</f>
        <v/>
      </c>
      <c r="AV655" s="36">
        <f>SUMIFS(рўйхат!BE:BE,рўйхат!$CX:$CX,$B$668,рўйхат!$D:$D,$C655)</f>
        <v/>
      </c>
      <c r="AW655" s="35">
        <f>SUMIFS(рўйхат!BF:BF,рўйхат!$CX:$CX,$B$668,рўйхат!$D:$D,$C655)</f>
        <v/>
      </c>
      <c r="AX655" s="36">
        <f>SUMIFS(рўйхат!BG:BG,рўйхат!$CX:$CX,$B$668,рўйхат!$D:$D,$C655)</f>
        <v/>
      </c>
      <c r="AY655" s="35">
        <f>SUMIFS(рўйхат!BH:BH,рўйхат!$CX:$CX,$B$668,рўйхат!$D:$D,$C655)</f>
        <v/>
      </c>
      <c r="AZ655" s="36">
        <f>SUMIFS(рўйхат!BI:BI,рўйхат!$CX:$CX,$B$668,рўйхат!$D:$D,$C655)</f>
        <v/>
      </c>
      <c r="BA655" s="35">
        <f>SUMIFS(рўйхат!BJ:BJ,рўйхат!$CX:$CX,$B$668,рўйхат!$D:$D,$C655)</f>
        <v/>
      </c>
      <c r="BB655" s="36">
        <f>SUMIFS(рўйхат!BK:BK,рўйхат!$CX:$CX,$B$668,рўйхат!$D:$D,$C655)</f>
        <v/>
      </c>
      <c r="BC655" s="77">
        <f>IFERROR(AO655/E655,0)</f>
        <v/>
      </c>
      <c r="BD655" s="77">
        <f>IFERROR(AP655/F655,0)</f>
        <v/>
      </c>
      <c r="BE655" s="35">
        <f>SUMIFS(рўйхат!BL:BL,рўйхат!$CX:$CX,$B$668,рўйхат!$D:$D,$C655)</f>
        <v/>
      </c>
      <c r="BF655" s="36">
        <f>SUMIFS(рўйхат!BM:BM,рўйхат!$CX:$CX,$B$668,рўйхат!$D:$D,$C655)</f>
        <v/>
      </c>
      <c r="BG655" s="35">
        <f>SUMIFS(рўйхат!BN:BN,рўйхат!$CX:$CX,$B$668,рўйхат!$D:$D,$C655)</f>
        <v/>
      </c>
      <c r="BH655" s="36">
        <f>SUMIFS(рўйхат!BO:BO,рўйхат!$CX:$CX,$B$668,рўйхат!$D:$D,$C655)</f>
        <v/>
      </c>
      <c r="BI655" s="35">
        <f>SUMIFS(рўйхат!BP:BP,рўйхат!$CX:$CX,$B$668,рўйхат!$D:$D,$C655)</f>
        <v/>
      </c>
      <c r="BJ655" s="36">
        <f>SUMIFS(рўйхат!BQ:BQ,рўйхат!$CX:$CX,$B$668,рўйхат!$D:$D,$C655)</f>
        <v/>
      </c>
      <c r="BK655" s="35">
        <f>SUMIFS(рўйхат!BR:BR,рўйхат!$CX:$CX,$B$668,рўйхат!$D:$D,$C655)</f>
        <v/>
      </c>
      <c r="BL655" s="36">
        <f>SUMIFS(рўйхат!BS:BS,рўйхат!$CX:$CX,$B$668,рўйхат!$D:$D,$C655)</f>
        <v/>
      </c>
      <c r="BM655" s="35">
        <f>SUMIFS(рўйхат!BT:BT,рўйхат!$CX:$CX,$B$668,рўйхат!$D:$D,$C655)</f>
        <v/>
      </c>
      <c r="BN655" s="36">
        <f>SUMIFS(рўйхат!BU:BU,рўйхат!$CX:$CX,$B$668,рўйхат!$D:$D,$C655)</f>
        <v/>
      </c>
      <c r="BO655" s="35">
        <f>SUMIFS(рўйхат!BX:BX,рўйхат!$CX:$CX,$B$668,рўйхат!$D:$D,$C655)</f>
        <v/>
      </c>
      <c r="BP655" s="36">
        <f>SUMIFS(рўйхат!BY:BY,рўйхат!$CX:$CX,$B$668,рўйхат!$D:$D,$C655)</f>
        <v/>
      </c>
      <c r="BQ655" s="35">
        <f>SUMIFS(рўйхат!BZ:BZ,рўйхат!$CX:$CX,$B$668,рўйхат!$D:$D,$C655)</f>
        <v/>
      </c>
      <c r="BR655" s="36">
        <f>SUMIFS(рўйхат!CA:CA,рўйхат!$CX:$CX,$B$668,рўйхат!$D:$D,$C655)</f>
        <v/>
      </c>
      <c r="BS655" s="35">
        <f>SUMIFS(рўйхат!CB:CB,рўйхат!$CX:$CX,$B$668,рўйхат!$D:$D,$C655)</f>
        <v/>
      </c>
      <c r="BT655" s="36">
        <f>SUMIFS(рўйхат!CC:CC,рўйхат!$CX:$CX,$B$668,рўйхат!$D:$D,$C655)</f>
        <v/>
      </c>
      <c r="BU655" s="35">
        <f>SUMIFS(рўйхат!CD:CD,рўйхат!$CX:$CX,$B$668,рўйхат!$D:$D,$C655)</f>
        <v/>
      </c>
      <c r="BV655" s="36">
        <f>SUMIFS(рўйхат!CE:CE,рўйхат!$CX:$CX,$B$668,рўйхат!$D:$D,$C655)</f>
        <v/>
      </c>
      <c r="BW655" s="35">
        <f>SUMIFS(рўйхат!CH:CH,рўйхат!$CX:$CX,$B$668,рўйхат!$D:$D,$C655)</f>
        <v/>
      </c>
      <c r="BX655" s="36">
        <f>SUMIFS(рўйхат!CI:CI,рўйхат!$CX:$CX,$B$668,рўйхат!$D:$D,$C655)</f>
        <v/>
      </c>
      <c r="BY655" s="35">
        <f>SUMIFS(рўйхат!CJ:CJ,рўйхат!$CX:$CX,$B$668,рўйхат!$D:$D,$C655)</f>
        <v/>
      </c>
      <c r="BZ655" s="36">
        <f>SUMIFS(рўйхат!CK:CK,рўйхат!$CX:$CX,$B$668,рўйхат!$D:$D,$C655)</f>
        <v/>
      </c>
      <c r="CA655" s="35">
        <f>SUMIFS(рўйхат!CL:CL,рўйхат!$CX:$CX,$B$668,рўйхат!$D:$D,$C655)</f>
        <v/>
      </c>
      <c r="CB655" s="36">
        <f>SUMIFS(рўйхат!CM:CM,рўйхат!$CX:$CX,$B$668,рўйхат!$D:$D,$C655)</f>
        <v/>
      </c>
      <c r="CC655" s="35">
        <f>SUMIFS(рўйхат!CN:CN,рўйхат!$CX:$CX,$B$668,рўйхат!$D:$D,$C655)</f>
        <v/>
      </c>
      <c r="CD655" s="36">
        <f>SUMIFS(рўйхат!CO:CO,рўйхат!$CX:$CX,$B$668,рўйхат!$D:$D,$C655)</f>
        <v/>
      </c>
      <c r="CE655" s="77">
        <f>IFERROR(BE655/(Q655+BE655),0)</f>
        <v/>
      </c>
      <c r="CF655" s="78">
        <f>IFERROR(BF655/(R655+BF655),0)</f>
        <v/>
      </c>
    </row>
    <row r="656" hidden="1" outlineLevel="1" ht="30" customFormat="1" customHeight="1" s="8">
      <c r="A656" s="39" t="n"/>
      <c r="B656" s="50" t="n">
        <v>54</v>
      </c>
      <c r="C656" s="131" t="inlineStr">
        <is>
          <t>Харид комиссия аъзоларида манфаалар тўқнашуви (Uzex)</t>
        </is>
      </c>
      <c r="D656" s="51" t="n"/>
      <c r="E656" s="35">
        <f>SUMIFS(рўйхат!F:F,рўйхат!$CX:$CX,$B$668,рўйхат!$D:$D,$C656)</f>
        <v/>
      </c>
      <c r="F656" s="36">
        <f>SUMIFS(рўйхат!G:G,рўйхат!$CX:$CX,$B$668,рўйхат!$D:$D,$C656)</f>
        <v/>
      </c>
      <c r="G656" s="35">
        <f>SUMIFS(рўйхат!H:H,рўйхат!$CX:$CX,$B$668,рўйхат!$D:$D,$C656)</f>
        <v/>
      </c>
      <c r="H656" s="36">
        <f>SUMIFS(рўйхат!I:I,рўйхат!$CX:$CX,$B$668,рўйхат!$D:$D,$C656)</f>
        <v/>
      </c>
      <c r="I656" s="35">
        <f>SUMIFS(рўйхат!J:J,рўйхат!$CX:$CX,$B$668,рўйхат!$D:$D,$C656)</f>
        <v/>
      </c>
      <c r="J656" s="36">
        <f>SUMIFS(рўйхат!K:K,рўйхат!$CX:$CX,$B$668,рўйхат!$D:$D,$C656)</f>
        <v/>
      </c>
      <c r="K656" s="35">
        <f>SUMIFS(рўйхат!L:L,рўйхат!$CX:$CX,$B$668,рўйхат!$D:$D,$C656)</f>
        <v/>
      </c>
      <c r="L656" s="36">
        <f>SUMIFS(рўйхат!M:M,рўйхат!$CX:$CX,$B$668,рўйхат!$D:$D,$C656)</f>
        <v/>
      </c>
      <c r="M656" s="35">
        <f>SUMIFS(рўйхат!N:N,рўйхат!$CX:$CX,$B$668,рўйхат!$D:$D,$C656)</f>
        <v/>
      </c>
      <c r="N656" s="36">
        <f>SUMIFS(рўйхат!O:O,рўйхат!$CX:$CX,$B$668,рўйхат!$D:$D,$C656)</f>
        <v/>
      </c>
      <c r="O656" s="34">
        <f>IFERROR(M656/E656,0)</f>
        <v/>
      </c>
      <c r="P656" s="34">
        <f>IFERROR(N656/F656,0)</f>
        <v/>
      </c>
      <c r="Q656" s="35">
        <f>SUMIFS(рўйхат!P:P,рўйхат!$CX:$CX,$B$668,рўйхат!$D:$D,$C656)</f>
        <v/>
      </c>
      <c r="R656" s="36">
        <f>SUMIFS(рўйхат!Q:Q,рўйхат!$CX:$CX,$B$668,рўйхат!$D:$D,$C656)</f>
        <v/>
      </c>
      <c r="S656" s="35">
        <f>SUMIFS(рўйхат!R:R,рўйхат!$CX:$CX,$B$668,рўйхат!$D:$D,$C656)</f>
        <v/>
      </c>
      <c r="T656" s="36">
        <f>SUMIFS(рўйхат!S:S,рўйхат!$CX:$CX,$B$668,рўйхат!$D:$D,$C656)</f>
        <v/>
      </c>
      <c r="U656" s="35">
        <f>SUMIFS(рўйхат!T:T,рўйхат!$CX:$CX,$B$668,рўйхат!$D:$D,$C656)</f>
        <v/>
      </c>
      <c r="V656" s="36">
        <f>SUMIFS(рўйхат!U:U,рўйхат!$CX:$CX,$B$668,рўйхат!$D:$D,$C656)</f>
        <v/>
      </c>
      <c r="W656" s="35">
        <f>SUMIFS(рўйхат!V:V,рўйхат!$CX:$CX,$B$668,рўйхат!$D:$D,$C656)</f>
        <v/>
      </c>
      <c r="X656" s="36">
        <f>SUMIFS(рўйхат!W:W,рўйхат!$CX:$CX,$B$668,рўйхат!$D:$D,$C656)</f>
        <v/>
      </c>
      <c r="Y656" s="35">
        <f>SUMIFS(рўйхат!X:X,рўйхат!$CX:$CX,$B$668,рўйхат!$D:$D,$C656)</f>
        <v/>
      </c>
      <c r="Z656" s="36">
        <f>SUMIFS(рўйхат!Y:Y,рўйхат!$CX:$CX,$B$668,рўйхат!$D:$D,$C656)</f>
        <v/>
      </c>
      <c r="AA656" s="35">
        <f>SUMIFS(рўйхат!Z:Z,рўйхат!$CX:$CX,$B$668,рўйхат!$D:$D,$C656)</f>
        <v/>
      </c>
      <c r="AB656" s="36">
        <f>SUMIFS(рўйхат!AA:AA,рўйхат!$CX:$CX,$B$668,рўйхат!$D:$D,$C656)</f>
        <v/>
      </c>
      <c r="AC656" s="35">
        <f>SUMIFS(рўйхат!AB:AB,рўйхат!$CX:$CX,$B$668,рўйхат!$D:$D,$C656)</f>
        <v/>
      </c>
      <c r="AD656" s="36">
        <f>SUMIFS(рўйхат!AC:AC,рўйхат!$CX:$CX,$B$668,рўйхат!$D:$D,$C656)</f>
        <v/>
      </c>
      <c r="AE656" s="35">
        <f>SUMIFS(рўйхат!AD:AD,рўйхат!$CX:$CX,$B$668,рўйхат!$D:$D,$C656)</f>
        <v/>
      </c>
      <c r="AF656" s="36">
        <f>SUMIFS(рўйхат!AE:AE,рўйхат!$CX:$CX,$B$668,рўйхат!$D:$D,$C656)</f>
        <v/>
      </c>
      <c r="AG656" s="35">
        <f>SUMIFS(рўйхат!AH:AH,рўйхат!$CX:$CX,$B$668,рўйхат!$D:$D,$C656)</f>
        <v/>
      </c>
      <c r="AH656" s="36">
        <f>SUMIFS(рўйхат!AI:AI,рўйхат!$CX:$CX,$B$668,рўйхат!$D:$D,$C656)</f>
        <v/>
      </c>
      <c r="AI656" s="35">
        <f>SUMIFS(рўйхат!AJ:AJ,рўйхат!$CX:$CX,$B$668,рўйхат!$D:$D,$C656)</f>
        <v/>
      </c>
      <c r="AJ656" s="36">
        <f>SUMIFS(рўйхат!AK:AK,рўйхат!$CX:$CX,$B$668,рўйхат!$D:$D,$C656)</f>
        <v/>
      </c>
      <c r="AK656" s="35">
        <f>SUMIFS(рўйхат!AL:AL,рўйхат!$CX:$CX,$B$668,рўйхат!$D:$D,$C656)</f>
        <v/>
      </c>
      <c r="AL656" s="36">
        <f>SUMIFS(рўйхат!AM:AM,рўйхат!$CX:$CX,$B$668,рўйхат!$D:$D,$C656)</f>
        <v/>
      </c>
      <c r="AM656" s="77">
        <f>IFERROR(Q656/E656,0)</f>
        <v/>
      </c>
      <c r="AN656" s="77">
        <f>IFERROR(R656/F656,0)</f>
        <v/>
      </c>
      <c r="AO656" s="35">
        <f>SUMIFS(рўйхат!AX:AX,рўйхат!$CX:$CX,$B$668,рўйхат!$D:$D,$C656)</f>
        <v/>
      </c>
      <c r="AP656" s="36">
        <f>SUMIFS(рўйхат!AY:AY,рўйхат!$CX:$CX,$B$668,рўйхат!$D:$D,$C656)</f>
        <v/>
      </c>
      <c r="AQ656" s="35">
        <f>SUMIFS(рўйхат!AZ:AZ,рўйхат!$CX:$CX,$B$668,рўйхат!$D:$D,$C656)</f>
        <v/>
      </c>
      <c r="AR656" s="36">
        <f>SUMIFS(рўйхат!BA:BA,рўйхат!$CX:$CX,$B$668,рўйхат!$D:$D,$C656)</f>
        <v/>
      </c>
      <c r="AS656" s="35">
        <f>SUMIFS(рўйхат!BB:BB,рўйхат!$CX:$CX,$B$668,рўйхат!$D:$D,$C656)</f>
        <v/>
      </c>
      <c r="AT656" s="36">
        <f>SUMIFS(рўйхат!BC:BC,рўйхат!$CX:$CX,$B$668,рўйхат!$D:$D,$C656)</f>
        <v/>
      </c>
      <c r="AU656" s="35">
        <f>SUMIFS(рўйхат!BD:BD,рўйхат!$CX:$CX,$B$668,рўйхат!$D:$D,$C656)</f>
        <v/>
      </c>
      <c r="AV656" s="36">
        <f>SUMIFS(рўйхат!BE:BE,рўйхат!$CX:$CX,$B$668,рўйхат!$D:$D,$C656)</f>
        <v/>
      </c>
      <c r="AW656" s="35">
        <f>SUMIFS(рўйхат!BF:BF,рўйхат!$CX:$CX,$B$668,рўйхат!$D:$D,$C656)</f>
        <v/>
      </c>
      <c r="AX656" s="36">
        <f>SUMIFS(рўйхат!BG:BG,рўйхат!$CX:$CX,$B$668,рўйхат!$D:$D,$C656)</f>
        <v/>
      </c>
      <c r="AY656" s="35">
        <f>SUMIFS(рўйхат!BH:BH,рўйхат!$CX:$CX,$B$668,рўйхат!$D:$D,$C656)</f>
        <v/>
      </c>
      <c r="AZ656" s="36">
        <f>SUMIFS(рўйхат!BI:BI,рўйхат!$CX:$CX,$B$668,рўйхат!$D:$D,$C656)</f>
        <v/>
      </c>
      <c r="BA656" s="35">
        <f>SUMIFS(рўйхат!BJ:BJ,рўйхат!$CX:$CX,$B$668,рўйхат!$D:$D,$C656)</f>
        <v/>
      </c>
      <c r="BB656" s="36">
        <f>SUMIFS(рўйхат!BK:BK,рўйхат!$CX:$CX,$B$668,рўйхат!$D:$D,$C656)</f>
        <v/>
      </c>
      <c r="BC656" s="77">
        <f>IFERROR(AO656/E656,0)</f>
        <v/>
      </c>
      <c r="BD656" s="77">
        <f>IFERROR(AP656/F656,0)</f>
        <v/>
      </c>
      <c r="BE656" s="35">
        <f>SUMIFS(рўйхат!BL:BL,рўйхат!$CX:$CX,$B$668,рўйхат!$D:$D,$C656)</f>
        <v/>
      </c>
      <c r="BF656" s="36">
        <f>SUMIFS(рўйхат!BM:BM,рўйхат!$CX:$CX,$B$668,рўйхат!$D:$D,$C656)</f>
        <v/>
      </c>
      <c r="BG656" s="35">
        <f>SUMIFS(рўйхат!BN:BN,рўйхат!$CX:$CX,$B$668,рўйхат!$D:$D,$C656)</f>
        <v/>
      </c>
      <c r="BH656" s="36">
        <f>SUMIFS(рўйхат!BO:BO,рўйхат!$CX:$CX,$B$668,рўйхат!$D:$D,$C656)</f>
        <v/>
      </c>
      <c r="BI656" s="35">
        <f>SUMIFS(рўйхат!BP:BP,рўйхат!$CX:$CX,$B$668,рўйхат!$D:$D,$C656)</f>
        <v/>
      </c>
      <c r="BJ656" s="36">
        <f>SUMIFS(рўйхат!BQ:BQ,рўйхат!$CX:$CX,$B$668,рўйхат!$D:$D,$C656)</f>
        <v/>
      </c>
      <c r="BK656" s="35">
        <f>SUMIFS(рўйхат!BR:BR,рўйхат!$CX:$CX,$B$668,рўйхат!$D:$D,$C656)</f>
        <v/>
      </c>
      <c r="BL656" s="36">
        <f>SUMIFS(рўйхат!BS:BS,рўйхат!$CX:$CX,$B$668,рўйхат!$D:$D,$C656)</f>
        <v/>
      </c>
      <c r="BM656" s="35">
        <f>SUMIFS(рўйхат!BT:BT,рўйхат!$CX:$CX,$B$668,рўйхат!$D:$D,$C656)</f>
        <v/>
      </c>
      <c r="BN656" s="36">
        <f>SUMIFS(рўйхат!BU:BU,рўйхат!$CX:$CX,$B$668,рўйхат!$D:$D,$C656)</f>
        <v/>
      </c>
      <c r="BO656" s="35">
        <f>SUMIFS(рўйхат!BX:BX,рўйхат!$CX:$CX,$B$668,рўйхат!$D:$D,$C656)</f>
        <v/>
      </c>
      <c r="BP656" s="36">
        <f>SUMIFS(рўйхат!BY:BY,рўйхат!$CX:$CX,$B$668,рўйхат!$D:$D,$C656)</f>
        <v/>
      </c>
      <c r="BQ656" s="35">
        <f>SUMIFS(рўйхат!BZ:BZ,рўйхат!$CX:$CX,$B$668,рўйхат!$D:$D,$C656)</f>
        <v/>
      </c>
      <c r="BR656" s="36">
        <f>SUMIFS(рўйхат!CA:CA,рўйхат!$CX:$CX,$B$668,рўйхат!$D:$D,$C656)</f>
        <v/>
      </c>
      <c r="BS656" s="35">
        <f>SUMIFS(рўйхат!CB:CB,рўйхат!$CX:$CX,$B$668,рўйхат!$D:$D,$C656)</f>
        <v/>
      </c>
      <c r="BT656" s="36">
        <f>SUMIFS(рўйхат!CC:CC,рўйхат!$CX:$CX,$B$668,рўйхат!$D:$D,$C656)</f>
        <v/>
      </c>
      <c r="BU656" s="35">
        <f>SUMIFS(рўйхат!CD:CD,рўйхат!$CX:$CX,$B$668,рўйхат!$D:$D,$C656)</f>
        <v/>
      </c>
      <c r="BV656" s="36">
        <f>SUMIFS(рўйхат!CE:CE,рўйхат!$CX:$CX,$B$668,рўйхат!$D:$D,$C656)</f>
        <v/>
      </c>
      <c r="BW656" s="35">
        <f>SUMIFS(рўйхат!CH:CH,рўйхат!$CX:$CX,$B$668,рўйхат!$D:$D,$C656)</f>
        <v/>
      </c>
      <c r="BX656" s="36">
        <f>SUMIFS(рўйхат!CI:CI,рўйхат!$CX:$CX,$B$668,рўйхат!$D:$D,$C656)</f>
        <v/>
      </c>
      <c r="BY656" s="35">
        <f>SUMIFS(рўйхат!CJ:CJ,рўйхат!$CX:$CX,$B$668,рўйхат!$D:$D,$C656)</f>
        <v/>
      </c>
      <c r="BZ656" s="36">
        <f>SUMIFS(рўйхат!CK:CK,рўйхат!$CX:$CX,$B$668,рўйхат!$D:$D,$C656)</f>
        <v/>
      </c>
      <c r="CA656" s="35">
        <f>SUMIFS(рўйхат!CL:CL,рўйхат!$CX:$CX,$B$668,рўйхат!$D:$D,$C656)</f>
        <v/>
      </c>
      <c r="CB656" s="36">
        <f>SUMIFS(рўйхат!CM:CM,рўйхат!$CX:$CX,$B$668,рўйхат!$D:$D,$C656)</f>
        <v/>
      </c>
      <c r="CC656" s="35">
        <f>SUMIFS(рўйхат!CN:CN,рўйхат!$CX:$CX,$B$668,рўйхат!$D:$D,$C656)</f>
        <v/>
      </c>
      <c r="CD656" s="36">
        <f>SUMIFS(рўйхат!CO:CO,рўйхат!$CX:$CX,$B$668,рўйхат!$D:$D,$C656)</f>
        <v/>
      </c>
      <c r="CE656" s="77">
        <f>IFERROR(BE656/(Q656+BE656),0)</f>
        <v/>
      </c>
      <c r="CF656" s="78">
        <f>IFERROR(BF656/(R656+BF656),0)</f>
        <v/>
      </c>
    </row>
    <row r="657" hidden="1" outlineLevel="1" ht="30" customFormat="1" customHeight="1" s="8">
      <c r="A657" s="39" t="n"/>
      <c r="B657" s="50" t="n">
        <v>55</v>
      </c>
      <c r="C657" s="131" t="inlineStr">
        <is>
          <t>Харид комиссиясида манфаатлар тўқнашуви (UZEX)</t>
        </is>
      </c>
      <c r="D657" s="51" t="n"/>
      <c r="E657" s="35">
        <f>SUMIFS(рўйхат!F:F,рўйхат!$CX:$CX,$B$668,рўйхат!$D:$D,$C657)</f>
        <v/>
      </c>
      <c r="F657" s="36">
        <f>SUMIFS(рўйхат!G:G,рўйхат!$CX:$CX,$B$668,рўйхат!$D:$D,$C657)</f>
        <v/>
      </c>
      <c r="G657" s="35">
        <f>SUMIFS(рўйхат!H:H,рўйхат!$CX:$CX,$B$668,рўйхат!$D:$D,$C657)</f>
        <v/>
      </c>
      <c r="H657" s="36">
        <f>SUMIFS(рўйхат!I:I,рўйхат!$CX:$CX,$B$668,рўйхат!$D:$D,$C657)</f>
        <v/>
      </c>
      <c r="I657" s="35">
        <f>SUMIFS(рўйхат!J:J,рўйхат!$CX:$CX,$B$668,рўйхат!$D:$D,$C657)</f>
        <v/>
      </c>
      <c r="J657" s="36">
        <f>SUMIFS(рўйхат!K:K,рўйхат!$CX:$CX,$B$668,рўйхат!$D:$D,$C657)</f>
        <v/>
      </c>
      <c r="K657" s="35">
        <f>SUMIFS(рўйхат!L:L,рўйхат!$CX:$CX,$B$668,рўйхат!$D:$D,$C657)</f>
        <v/>
      </c>
      <c r="L657" s="36">
        <f>SUMIFS(рўйхат!M:M,рўйхат!$CX:$CX,$B$668,рўйхат!$D:$D,$C657)</f>
        <v/>
      </c>
      <c r="M657" s="35">
        <f>SUMIFS(рўйхат!N:N,рўйхат!$CX:$CX,$B$668,рўйхат!$D:$D,$C657)</f>
        <v/>
      </c>
      <c r="N657" s="36">
        <f>SUMIFS(рўйхат!O:O,рўйхат!$CX:$CX,$B$668,рўйхат!$D:$D,$C657)</f>
        <v/>
      </c>
      <c r="O657" s="34">
        <f>IFERROR(M657/E657,0)</f>
        <v/>
      </c>
      <c r="P657" s="34">
        <f>IFERROR(N657/F657,0)</f>
        <v/>
      </c>
      <c r="Q657" s="35">
        <f>SUMIFS(рўйхат!P:P,рўйхат!$CX:$CX,$B$668,рўйхат!$D:$D,$C657)</f>
        <v/>
      </c>
      <c r="R657" s="36">
        <f>SUMIFS(рўйхат!Q:Q,рўйхат!$CX:$CX,$B$668,рўйхат!$D:$D,$C657)</f>
        <v/>
      </c>
      <c r="S657" s="35">
        <f>SUMIFS(рўйхат!R:R,рўйхат!$CX:$CX,$B$668,рўйхат!$D:$D,$C657)</f>
        <v/>
      </c>
      <c r="T657" s="36">
        <f>SUMIFS(рўйхат!S:S,рўйхат!$CX:$CX,$B$668,рўйхат!$D:$D,$C657)</f>
        <v/>
      </c>
      <c r="U657" s="35">
        <f>SUMIFS(рўйхат!T:T,рўйхат!$CX:$CX,$B$668,рўйхат!$D:$D,$C657)</f>
        <v/>
      </c>
      <c r="V657" s="36">
        <f>SUMIFS(рўйхат!U:U,рўйхат!$CX:$CX,$B$668,рўйхат!$D:$D,$C657)</f>
        <v/>
      </c>
      <c r="W657" s="35">
        <f>SUMIFS(рўйхат!V:V,рўйхат!$CX:$CX,$B$668,рўйхат!$D:$D,$C657)</f>
        <v/>
      </c>
      <c r="X657" s="36">
        <f>SUMIFS(рўйхат!W:W,рўйхат!$CX:$CX,$B$668,рўйхат!$D:$D,$C657)</f>
        <v/>
      </c>
      <c r="Y657" s="35">
        <f>SUMIFS(рўйхат!X:X,рўйхат!$CX:$CX,$B$668,рўйхат!$D:$D,$C657)</f>
        <v/>
      </c>
      <c r="Z657" s="36">
        <f>SUMIFS(рўйхат!Y:Y,рўйхат!$CX:$CX,$B$668,рўйхат!$D:$D,$C657)</f>
        <v/>
      </c>
      <c r="AA657" s="35">
        <f>SUMIFS(рўйхат!Z:Z,рўйхат!$CX:$CX,$B$668,рўйхат!$D:$D,$C657)</f>
        <v/>
      </c>
      <c r="AB657" s="36">
        <f>SUMIFS(рўйхат!AA:AA,рўйхат!$CX:$CX,$B$668,рўйхат!$D:$D,$C657)</f>
        <v/>
      </c>
      <c r="AC657" s="35">
        <f>SUMIFS(рўйхат!AB:AB,рўйхат!$CX:$CX,$B$668,рўйхат!$D:$D,$C657)</f>
        <v/>
      </c>
      <c r="AD657" s="36">
        <f>SUMIFS(рўйхат!AC:AC,рўйхат!$CX:$CX,$B$668,рўйхат!$D:$D,$C657)</f>
        <v/>
      </c>
      <c r="AE657" s="35">
        <f>SUMIFS(рўйхат!AD:AD,рўйхат!$CX:$CX,$B$668,рўйхат!$D:$D,$C657)</f>
        <v/>
      </c>
      <c r="AF657" s="36">
        <f>SUMIFS(рўйхат!AE:AE,рўйхат!$CX:$CX,$B$668,рўйхат!$D:$D,$C657)</f>
        <v/>
      </c>
      <c r="AG657" s="35">
        <f>SUMIFS(рўйхат!AH:AH,рўйхат!$CX:$CX,$B$668,рўйхат!$D:$D,$C657)</f>
        <v/>
      </c>
      <c r="AH657" s="36">
        <f>SUMIFS(рўйхат!AI:AI,рўйхат!$CX:$CX,$B$668,рўйхат!$D:$D,$C657)</f>
        <v/>
      </c>
      <c r="AI657" s="35">
        <f>SUMIFS(рўйхат!AJ:AJ,рўйхат!$CX:$CX,$B$668,рўйхат!$D:$D,$C657)</f>
        <v/>
      </c>
      <c r="AJ657" s="36">
        <f>SUMIFS(рўйхат!AK:AK,рўйхат!$CX:$CX,$B$668,рўйхат!$D:$D,$C657)</f>
        <v/>
      </c>
      <c r="AK657" s="35">
        <f>SUMIFS(рўйхат!AL:AL,рўйхат!$CX:$CX,$B$668,рўйхат!$D:$D,$C657)</f>
        <v/>
      </c>
      <c r="AL657" s="36">
        <f>SUMIFS(рўйхат!AM:AM,рўйхат!$CX:$CX,$B$668,рўйхат!$D:$D,$C657)</f>
        <v/>
      </c>
      <c r="AM657" s="77">
        <f>IFERROR(Q657/E657,0)</f>
        <v/>
      </c>
      <c r="AN657" s="77">
        <f>IFERROR(R657/F657,0)</f>
        <v/>
      </c>
      <c r="AO657" s="35">
        <f>SUMIFS(рўйхат!AX:AX,рўйхат!$CX:$CX,$B$668,рўйхат!$D:$D,$C657)</f>
        <v/>
      </c>
      <c r="AP657" s="36">
        <f>SUMIFS(рўйхат!AY:AY,рўйхат!$CX:$CX,$B$668,рўйхат!$D:$D,$C657)</f>
        <v/>
      </c>
      <c r="AQ657" s="35">
        <f>SUMIFS(рўйхат!AZ:AZ,рўйхат!$CX:$CX,$B$668,рўйхат!$D:$D,$C657)</f>
        <v/>
      </c>
      <c r="AR657" s="36">
        <f>SUMIFS(рўйхат!BA:BA,рўйхат!$CX:$CX,$B$668,рўйхат!$D:$D,$C657)</f>
        <v/>
      </c>
      <c r="AS657" s="35">
        <f>SUMIFS(рўйхат!BB:BB,рўйхат!$CX:$CX,$B$668,рўйхат!$D:$D,$C657)</f>
        <v/>
      </c>
      <c r="AT657" s="36">
        <f>SUMIFS(рўйхат!BC:BC,рўйхат!$CX:$CX,$B$668,рўйхат!$D:$D,$C657)</f>
        <v/>
      </c>
      <c r="AU657" s="35">
        <f>SUMIFS(рўйхат!BD:BD,рўйхат!$CX:$CX,$B$668,рўйхат!$D:$D,$C657)</f>
        <v/>
      </c>
      <c r="AV657" s="36">
        <f>SUMIFS(рўйхат!BE:BE,рўйхат!$CX:$CX,$B$668,рўйхат!$D:$D,$C657)</f>
        <v/>
      </c>
      <c r="AW657" s="35">
        <f>SUMIFS(рўйхат!BF:BF,рўйхат!$CX:$CX,$B$668,рўйхат!$D:$D,$C657)</f>
        <v/>
      </c>
      <c r="AX657" s="36">
        <f>SUMIFS(рўйхат!BG:BG,рўйхат!$CX:$CX,$B$668,рўйхат!$D:$D,$C657)</f>
        <v/>
      </c>
      <c r="AY657" s="35">
        <f>SUMIFS(рўйхат!BH:BH,рўйхат!$CX:$CX,$B$668,рўйхат!$D:$D,$C657)</f>
        <v/>
      </c>
      <c r="AZ657" s="36">
        <f>SUMIFS(рўйхат!BI:BI,рўйхат!$CX:$CX,$B$668,рўйхат!$D:$D,$C657)</f>
        <v/>
      </c>
      <c r="BA657" s="35">
        <f>SUMIFS(рўйхат!BJ:BJ,рўйхат!$CX:$CX,$B$668,рўйхат!$D:$D,$C657)</f>
        <v/>
      </c>
      <c r="BB657" s="36">
        <f>SUMIFS(рўйхат!BK:BK,рўйхат!$CX:$CX,$B$668,рўйхат!$D:$D,$C657)</f>
        <v/>
      </c>
      <c r="BC657" s="77">
        <f>IFERROR(AO657/E657,0)</f>
        <v/>
      </c>
      <c r="BD657" s="77">
        <f>IFERROR(AP657/F657,0)</f>
        <v/>
      </c>
      <c r="BE657" s="35">
        <f>SUMIFS(рўйхат!BL:BL,рўйхат!$CX:$CX,$B$668,рўйхат!$D:$D,$C657)</f>
        <v/>
      </c>
      <c r="BF657" s="36">
        <f>SUMIFS(рўйхат!BM:BM,рўйхат!$CX:$CX,$B$668,рўйхат!$D:$D,$C657)</f>
        <v/>
      </c>
      <c r="BG657" s="35">
        <f>SUMIFS(рўйхат!BN:BN,рўйхат!$CX:$CX,$B$668,рўйхат!$D:$D,$C657)</f>
        <v/>
      </c>
      <c r="BH657" s="36">
        <f>SUMIFS(рўйхат!BO:BO,рўйхат!$CX:$CX,$B$668,рўйхат!$D:$D,$C657)</f>
        <v/>
      </c>
      <c r="BI657" s="35">
        <f>SUMIFS(рўйхат!BP:BP,рўйхат!$CX:$CX,$B$668,рўйхат!$D:$D,$C657)</f>
        <v/>
      </c>
      <c r="BJ657" s="36">
        <f>SUMIFS(рўйхат!BQ:BQ,рўйхат!$CX:$CX,$B$668,рўйхат!$D:$D,$C657)</f>
        <v/>
      </c>
      <c r="BK657" s="35">
        <f>SUMIFS(рўйхат!BR:BR,рўйхат!$CX:$CX,$B$668,рўйхат!$D:$D,$C657)</f>
        <v/>
      </c>
      <c r="BL657" s="36">
        <f>SUMIFS(рўйхат!BS:BS,рўйхат!$CX:$CX,$B$668,рўйхат!$D:$D,$C657)</f>
        <v/>
      </c>
      <c r="BM657" s="35">
        <f>SUMIFS(рўйхат!BT:BT,рўйхат!$CX:$CX,$B$668,рўйхат!$D:$D,$C657)</f>
        <v/>
      </c>
      <c r="BN657" s="36">
        <f>SUMIFS(рўйхат!BU:BU,рўйхат!$CX:$CX,$B$668,рўйхат!$D:$D,$C657)</f>
        <v/>
      </c>
      <c r="BO657" s="35">
        <f>SUMIFS(рўйхат!BX:BX,рўйхат!$CX:$CX,$B$668,рўйхат!$D:$D,$C657)</f>
        <v/>
      </c>
      <c r="BP657" s="36">
        <f>SUMIFS(рўйхат!BY:BY,рўйхат!$CX:$CX,$B$668,рўйхат!$D:$D,$C657)</f>
        <v/>
      </c>
      <c r="BQ657" s="35">
        <f>SUMIFS(рўйхат!BZ:BZ,рўйхат!$CX:$CX,$B$668,рўйхат!$D:$D,$C657)</f>
        <v/>
      </c>
      <c r="BR657" s="36">
        <f>SUMIFS(рўйхат!CA:CA,рўйхат!$CX:$CX,$B$668,рўйхат!$D:$D,$C657)</f>
        <v/>
      </c>
      <c r="BS657" s="35">
        <f>SUMIFS(рўйхат!CB:CB,рўйхат!$CX:$CX,$B$668,рўйхат!$D:$D,$C657)</f>
        <v/>
      </c>
      <c r="BT657" s="36">
        <f>SUMIFS(рўйхат!CC:CC,рўйхат!$CX:$CX,$B$668,рўйхат!$D:$D,$C657)</f>
        <v/>
      </c>
      <c r="BU657" s="35">
        <f>SUMIFS(рўйхат!CD:CD,рўйхат!$CX:$CX,$B$668,рўйхат!$D:$D,$C657)</f>
        <v/>
      </c>
      <c r="BV657" s="36">
        <f>SUMIFS(рўйхат!CE:CE,рўйхат!$CX:$CX,$B$668,рўйхат!$D:$D,$C657)</f>
        <v/>
      </c>
      <c r="BW657" s="35">
        <f>SUMIFS(рўйхат!CH:CH,рўйхат!$CX:$CX,$B$668,рўйхат!$D:$D,$C657)</f>
        <v/>
      </c>
      <c r="BX657" s="36">
        <f>SUMIFS(рўйхат!CI:CI,рўйхат!$CX:$CX,$B$668,рўйхат!$D:$D,$C657)</f>
        <v/>
      </c>
      <c r="BY657" s="35">
        <f>SUMIFS(рўйхат!CJ:CJ,рўйхат!$CX:$CX,$B$668,рўйхат!$D:$D,$C657)</f>
        <v/>
      </c>
      <c r="BZ657" s="36">
        <f>SUMIFS(рўйхат!CK:CK,рўйхат!$CX:$CX,$B$668,рўйхат!$D:$D,$C657)</f>
        <v/>
      </c>
      <c r="CA657" s="35">
        <f>SUMIFS(рўйхат!CL:CL,рўйхат!$CX:$CX,$B$668,рўйхат!$D:$D,$C657)</f>
        <v/>
      </c>
      <c r="CB657" s="36">
        <f>SUMIFS(рўйхат!CM:CM,рўйхат!$CX:$CX,$B$668,рўйхат!$D:$D,$C657)</f>
        <v/>
      </c>
      <c r="CC657" s="35">
        <f>SUMIFS(рўйхат!CN:CN,рўйхат!$CX:$CX,$B$668,рўйхат!$D:$D,$C657)</f>
        <v/>
      </c>
      <c r="CD657" s="36">
        <f>SUMIFS(рўйхат!CO:CO,рўйхат!$CX:$CX,$B$668,рўйхат!$D:$D,$C657)</f>
        <v/>
      </c>
      <c r="CE657" s="77">
        <f>IFERROR(BE657/(Q657+BE657),0)</f>
        <v/>
      </c>
      <c r="CF657" s="78">
        <f>IFERROR(BF657/(R657+BF657),0)</f>
        <v/>
      </c>
    </row>
    <row r="658" hidden="1" outlineLevel="1" ht="30" customFormat="1" customHeight="1" s="8">
      <c r="A658" s="39" t="n"/>
      <c r="B658" s="50" t="n">
        <v>56</v>
      </c>
      <c r="C658" s="131" t="inlineStr">
        <is>
          <t>Харид комиссиясида манфаатлар тўқнашуви (XT xarid)</t>
        </is>
      </c>
      <c r="D658" s="51" t="n"/>
      <c r="E658" s="35">
        <f>SUMIFS(рўйхат!F:F,рўйхат!$CX:$CX,$B$668,рўйхат!$D:$D,$C658)</f>
        <v/>
      </c>
      <c r="F658" s="36">
        <f>SUMIFS(рўйхат!G:G,рўйхат!$CX:$CX,$B$668,рўйхат!$D:$D,$C658)</f>
        <v/>
      </c>
      <c r="G658" s="35">
        <f>SUMIFS(рўйхат!H:H,рўйхат!$CX:$CX,$B$668,рўйхат!$D:$D,$C658)</f>
        <v/>
      </c>
      <c r="H658" s="36">
        <f>SUMIFS(рўйхат!I:I,рўйхат!$CX:$CX,$B$668,рўйхат!$D:$D,$C658)</f>
        <v/>
      </c>
      <c r="I658" s="35">
        <f>SUMIFS(рўйхат!J:J,рўйхат!$CX:$CX,$B$668,рўйхат!$D:$D,$C658)</f>
        <v/>
      </c>
      <c r="J658" s="36">
        <f>SUMIFS(рўйхат!K:K,рўйхат!$CX:$CX,$B$668,рўйхат!$D:$D,$C658)</f>
        <v/>
      </c>
      <c r="K658" s="35">
        <f>SUMIFS(рўйхат!L:L,рўйхат!$CX:$CX,$B$668,рўйхат!$D:$D,$C658)</f>
        <v/>
      </c>
      <c r="L658" s="36">
        <f>SUMIFS(рўйхат!M:M,рўйхат!$CX:$CX,$B$668,рўйхат!$D:$D,$C658)</f>
        <v/>
      </c>
      <c r="M658" s="35">
        <f>SUMIFS(рўйхат!N:N,рўйхат!$CX:$CX,$B$668,рўйхат!$D:$D,$C658)</f>
        <v/>
      </c>
      <c r="N658" s="36">
        <f>SUMIFS(рўйхат!O:O,рўйхат!$CX:$CX,$B$668,рўйхат!$D:$D,$C658)</f>
        <v/>
      </c>
      <c r="O658" s="34">
        <f>IFERROR(M658/E658,0)</f>
        <v/>
      </c>
      <c r="P658" s="34">
        <f>IFERROR(N658/F658,0)</f>
        <v/>
      </c>
      <c r="Q658" s="35">
        <f>SUMIFS(рўйхат!P:P,рўйхат!$CX:$CX,$B$668,рўйхат!$D:$D,$C658)</f>
        <v/>
      </c>
      <c r="R658" s="36">
        <f>SUMIFS(рўйхат!Q:Q,рўйхат!$CX:$CX,$B$668,рўйхат!$D:$D,$C658)</f>
        <v/>
      </c>
      <c r="S658" s="35">
        <f>SUMIFS(рўйхат!R:R,рўйхат!$CX:$CX,$B$668,рўйхат!$D:$D,$C658)</f>
        <v/>
      </c>
      <c r="T658" s="36">
        <f>SUMIFS(рўйхат!S:S,рўйхат!$CX:$CX,$B$668,рўйхат!$D:$D,$C658)</f>
        <v/>
      </c>
      <c r="U658" s="35">
        <f>SUMIFS(рўйхат!T:T,рўйхат!$CX:$CX,$B$668,рўйхат!$D:$D,$C658)</f>
        <v/>
      </c>
      <c r="V658" s="36">
        <f>SUMIFS(рўйхат!U:U,рўйхат!$CX:$CX,$B$668,рўйхат!$D:$D,$C658)</f>
        <v/>
      </c>
      <c r="W658" s="35">
        <f>SUMIFS(рўйхат!V:V,рўйхат!$CX:$CX,$B$668,рўйхат!$D:$D,$C658)</f>
        <v/>
      </c>
      <c r="X658" s="36">
        <f>SUMIFS(рўйхат!W:W,рўйхат!$CX:$CX,$B$668,рўйхат!$D:$D,$C658)</f>
        <v/>
      </c>
      <c r="Y658" s="35">
        <f>SUMIFS(рўйхат!X:X,рўйхат!$CX:$CX,$B$668,рўйхат!$D:$D,$C658)</f>
        <v/>
      </c>
      <c r="Z658" s="36">
        <f>SUMIFS(рўйхат!Y:Y,рўйхат!$CX:$CX,$B$668,рўйхат!$D:$D,$C658)</f>
        <v/>
      </c>
      <c r="AA658" s="35">
        <f>SUMIFS(рўйхат!Z:Z,рўйхат!$CX:$CX,$B$668,рўйхат!$D:$D,$C658)</f>
        <v/>
      </c>
      <c r="AB658" s="36">
        <f>SUMIFS(рўйхат!AA:AA,рўйхат!$CX:$CX,$B$668,рўйхат!$D:$D,$C658)</f>
        <v/>
      </c>
      <c r="AC658" s="35">
        <f>SUMIFS(рўйхат!AB:AB,рўйхат!$CX:$CX,$B$668,рўйхат!$D:$D,$C658)</f>
        <v/>
      </c>
      <c r="AD658" s="36">
        <f>SUMIFS(рўйхат!AC:AC,рўйхат!$CX:$CX,$B$668,рўйхат!$D:$D,$C658)</f>
        <v/>
      </c>
      <c r="AE658" s="35">
        <f>SUMIFS(рўйхат!AD:AD,рўйхат!$CX:$CX,$B$668,рўйхат!$D:$D,$C658)</f>
        <v/>
      </c>
      <c r="AF658" s="36">
        <f>SUMIFS(рўйхат!AE:AE,рўйхат!$CX:$CX,$B$668,рўйхат!$D:$D,$C658)</f>
        <v/>
      </c>
      <c r="AG658" s="35">
        <f>SUMIFS(рўйхат!AH:AH,рўйхат!$CX:$CX,$B$668,рўйхат!$D:$D,$C658)</f>
        <v/>
      </c>
      <c r="AH658" s="36">
        <f>SUMIFS(рўйхат!AI:AI,рўйхат!$CX:$CX,$B$668,рўйхат!$D:$D,$C658)</f>
        <v/>
      </c>
      <c r="AI658" s="35">
        <f>SUMIFS(рўйхат!AJ:AJ,рўйхат!$CX:$CX,$B$668,рўйхат!$D:$D,$C658)</f>
        <v/>
      </c>
      <c r="AJ658" s="36">
        <f>SUMIFS(рўйхат!AK:AK,рўйхат!$CX:$CX,$B$668,рўйхат!$D:$D,$C658)</f>
        <v/>
      </c>
      <c r="AK658" s="35">
        <f>SUMIFS(рўйхат!AL:AL,рўйхат!$CX:$CX,$B$668,рўйхат!$D:$D,$C658)</f>
        <v/>
      </c>
      <c r="AL658" s="36">
        <f>SUMIFS(рўйхат!AM:AM,рўйхат!$CX:$CX,$B$668,рўйхат!$D:$D,$C658)</f>
        <v/>
      </c>
      <c r="AM658" s="77">
        <f>IFERROR(Q658/E658,0)</f>
        <v/>
      </c>
      <c r="AN658" s="77">
        <f>IFERROR(R658/F658,0)</f>
        <v/>
      </c>
      <c r="AO658" s="35">
        <f>SUMIFS(рўйхат!AX:AX,рўйхат!$CX:$CX,$B$668,рўйхат!$D:$D,$C658)</f>
        <v/>
      </c>
      <c r="AP658" s="36">
        <f>SUMIFS(рўйхат!AY:AY,рўйхат!$CX:$CX,$B$668,рўйхат!$D:$D,$C658)</f>
        <v/>
      </c>
      <c r="AQ658" s="35">
        <f>SUMIFS(рўйхат!AZ:AZ,рўйхат!$CX:$CX,$B$668,рўйхат!$D:$D,$C658)</f>
        <v/>
      </c>
      <c r="AR658" s="36">
        <f>SUMIFS(рўйхат!BA:BA,рўйхат!$CX:$CX,$B$668,рўйхат!$D:$D,$C658)</f>
        <v/>
      </c>
      <c r="AS658" s="35">
        <f>SUMIFS(рўйхат!BB:BB,рўйхат!$CX:$CX,$B$668,рўйхат!$D:$D,$C658)</f>
        <v/>
      </c>
      <c r="AT658" s="36">
        <f>SUMIFS(рўйхат!BC:BC,рўйхат!$CX:$CX,$B$668,рўйхат!$D:$D,$C658)</f>
        <v/>
      </c>
      <c r="AU658" s="35">
        <f>SUMIFS(рўйхат!BD:BD,рўйхат!$CX:$CX,$B$668,рўйхат!$D:$D,$C658)</f>
        <v/>
      </c>
      <c r="AV658" s="36">
        <f>SUMIFS(рўйхат!BE:BE,рўйхат!$CX:$CX,$B$668,рўйхат!$D:$D,$C658)</f>
        <v/>
      </c>
      <c r="AW658" s="35">
        <f>SUMIFS(рўйхат!BF:BF,рўйхат!$CX:$CX,$B$668,рўйхат!$D:$D,$C658)</f>
        <v/>
      </c>
      <c r="AX658" s="36">
        <f>SUMIFS(рўйхат!BG:BG,рўйхат!$CX:$CX,$B$668,рўйхат!$D:$D,$C658)</f>
        <v/>
      </c>
      <c r="AY658" s="35">
        <f>SUMIFS(рўйхат!BH:BH,рўйхат!$CX:$CX,$B$668,рўйхат!$D:$D,$C658)</f>
        <v/>
      </c>
      <c r="AZ658" s="36">
        <f>SUMIFS(рўйхат!BI:BI,рўйхат!$CX:$CX,$B$668,рўйхат!$D:$D,$C658)</f>
        <v/>
      </c>
      <c r="BA658" s="35">
        <f>SUMIFS(рўйхат!BJ:BJ,рўйхат!$CX:$CX,$B$668,рўйхат!$D:$D,$C658)</f>
        <v/>
      </c>
      <c r="BB658" s="36">
        <f>SUMIFS(рўйхат!BK:BK,рўйхат!$CX:$CX,$B$668,рўйхат!$D:$D,$C658)</f>
        <v/>
      </c>
      <c r="BC658" s="77">
        <f>IFERROR(AO658/E658,0)</f>
        <v/>
      </c>
      <c r="BD658" s="77">
        <f>IFERROR(AP658/F658,0)</f>
        <v/>
      </c>
      <c r="BE658" s="35">
        <f>SUMIFS(рўйхат!BL:BL,рўйхат!$CX:$CX,$B$668,рўйхат!$D:$D,$C658)</f>
        <v/>
      </c>
      <c r="BF658" s="36">
        <f>SUMIFS(рўйхат!BM:BM,рўйхат!$CX:$CX,$B$668,рўйхат!$D:$D,$C658)</f>
        <v/>
      </c>
      <c r="BG658" s="35">
        <f>SUMIFS(рўйхат!BN:BN,рўйхат!$CX:$CX,$B$668,рўйхат!$D:$D,$C658)</f>
        <v/>
      </c>
      <c r="BH658" s="36">
        <f>SUMIFS(рўйхат!BO:BO,рўйхат!$CX:$CX,$B$668,рўйхат!$D:$D,$C658)</f>
        <v/>
      </c>
      <c r="BI658" s="35">
        <f>SUMIFS(рўйхат!BP:BP,рўйхат!$CX:$CX,$B$668,рўйхат!$D:$D,$C658)</f>
        <v/>
      </c>
      <c r="BJ658" s="36">
        <f>SUMIFS(рўйхат!BQ:BQ,рўйхат!$CX:$CX,$B$668,рўйхат!$D:$D,$C658)</f>
        <v/>
      </c>
      <c r="BK658" s="35">
        <f>SUMIFS(рўйхат!BR:BR,рўйхат!$CX:$CX,$B$668,рўйхат!$D:$D,$C658)</f>
        <v/>
      </c>
      <c r="BL658" s="36">
        <f>SUMIFS(рўйхат!BS:BS,рўйхат!$CX:$CX,$B$668,рўйхат!$D:$D,$C658)</f>
        <v/>
      </c>
      <c r="BM658" s="35">
        <f>SUMIFS(рўйхат!BT:BT,рўйхат!$CX:$CX,$B$668,рўйхат!$D:$D,$C658)</f>
        <v/>
      </c>
      <c r="BN658" s="36">
        <f>SUMIFS(рўйхат!BU:BU,рўйхат!$CX:$CX,$B$668,рўйхат!$D:$D,$C658)</f>
        <v/>
      </c>
      <c r="BO658" s="35">
        <f>SUMIFS(рўйхат!BX:BX,рўйхат!$CX:$CX,$B$668,рўйхат!$D:$D,$C658)</f>
        <v/>
      </c>
      <c r="BP658" s="36">
        <f>SUMIFS(рўйхат!BY:BY,рўйхат!$CX:$CX,$B$668,рўйхат!$D:$D,$C658)</f>
        <v/>
      </c>
      <c r="BQ658" s="35">
        <f>SUMIFS(рўйхат!BZ:BZ,рўйхат!$CX:$CX,$B$668,рўйхат!$D:$D,$C658)</f>
        <v/>
      </c>
      <c r="BR658" s="36">
        <f>SUMIFS(рўйхат!CA:CA,рўйхат!$CX:$CX,$B$668,рўйхат!$D:$D,$C658)</f>
        <v/>
      </c>
      <c r="BS658" s="35">
        <f>SUMIFS(рўйхат!CB:CB,рўйхат!$CX:$CX,$B$668,рўйхат!$D:$D,$C658)</f>
        <v/>
      </c>
      <c r="BT658" s="36">
        <f>SUMIFS(рўйхат!CC:CC,рўйхат!$CX:$CX,$B$668,рўйхат!$D:$D,$C658)</f>
        <v/>
      </c>
      <c r="BU658" s="35">
        <f>SUMIFS(рўйхат!CD:CD,рўйхат!$CX:$CX,$B$668,рўйхат!$D:$D,$C658)</f>
        <v/>
      </c>
      <c r="BV658" s="36">
        <f>SUMIFS(рўйхат!CE:CE,рўйхат!$CX:$CX,$B$668,рўйхат!$D:$D,$C658)</f>
        <v/>
      </c>
      <c r="BW658" s="35">
        <f>SUMIFS(рўйхат!CH:CH,рўйхат!$CX:$CX,$B$668,рўйхат!$D:$D,$C658)</f>
        <v/>
      </c>
      <c r="BX658" s="36">
        <f>SUMIFS(рўйхат!CI:CI,рўйхат!$CX:$CX,$B$668,рўйхат!$D:$D,$C658)</f>
        <v/>
      </c>
      <c r="BY658" s="35">
        <f>SUMIFS(рўйхат!CJ:CJ,рўйхат!$CX:$CX,$B$668,рўйхат!$D:$D,$C658)</f>
        <v/>
      </c>
      <c r="BZ658" s="36">
        <f>SUMIFS(рўйхат!CK:CK,рўйхат!$CX:$CX,$B$668,рўйхат!$D:$D,$C658)</f>
        <v/>
      </c>
      <c r="CA658" s="35">
        <f>SUMIFS(рўйхат!CL:CL,рўйхат!$CX:$CX,$B$668,рўйхат!$D:$D,$C658)</f>
        <v/>
      </c>
      <c r="CB658" s="36">
        <f>SUMIFS(рўйхат!CM:CM,рўйхат!$CX:$CX,$B$668,рўйхат!$D:$D,$C658)</f>
        <v/>
      </c>
      <c r="CC658" s="35">
        <f>SUMIFS(рўйхат!CN:CN,рўйхат!$CX:$CX,$B$668,рўйхат!$D:$D,$C658)</f>
        <v/>
      </c>
      <c r="CD658" s="36">
        <f>SUMIFS(рўйхат!CO:CO,рўйхат!$CX:$CX,$B$668,рўйхат!$D:$D,$C658)</f>
        <v/>
      </c>
      <c r="CE658" s="77">
        <f>IFERROR(BE658/(Q658+BE658),0)</f>
        <v/>
      </c>
      <c r="CF658" s="78">
        <f>IFERROR(BF658/(R658+BF658),0)</f>
        <v/>
      </c>
    </row>
    <row r="659" hidden="1" outlineLevel="1" ht="30" customFormat="1" customHeight="1" s="8">
      <c r="A659" s="39" t="n"/>
      <c r="B659" s="50" t="n">
        <v>57</v>
      </c>
      <c r="C659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659" s="51" t="n"/>
      <c r="E659" s="35">
        <f>SUMIFS(рўйхат!F:F,рўйхат!$CX:$CX,$B$668,рўйхат!$D:$D,$C659)</f>
        <v/>
      </c>
      <c r="F659" s="36">
        <f>SUMIFS(рўйхат!G:G,рўйхат!$CX:$CX,$B$668,рўйхат!$D:$D,$C659)</f>
        <v/>
      </c>
      <c r="G659" s="35">
        <f>SUMIFS(рўйхат!H:H,рўйхат!$CX:$CX,$B$668,рўйхат!$D:$D,$C659)</f>
        <v/>
      </c>
      <c r="H659" s="36">
        <f>SUMIFS(рўйхат!I:I,рўйхат!$CX:$CX,$B$668,рўйхат!$D:$D,$C659)</f>
        <v/>
      </c>
      <c r="I659" s="35">
        <f>SUMIFS(рўйхат!J:J,рўйхат!$CX:$CX,$B$668,рўйхат!$D:$D,$C659)</f>
        <v/>
      </c>
      <c r="J659" s="36">
        <f>SUMIFS(рўйхат!K:K,рўйхат!$CX:$CX,$B$668,рўйхат!$D:$D,$C659)</f>
        <v/>
      </c>
      <c r="K659" s="35">
        <f>SUMIFS(рўйхат!L:L,рўйхат!$CX:$CX,$B$668,рўйхат!$D:$D,$C659)</f>
        <v/>
      </c>
      <c r="L659" s="36">
        <f>SUMIFS(рўйхат!M:M,рўйхат!$CX:$CX,$B$668,рўйхат!$D:$D,$C659)</f>
        <v/>
      </c>
      <c r="M659" s="35">
        <f>SUMIFS(рўйхат!N:N,рўйхат!$CX:$CX,$B$668,рўйхат!$D:$D,$C659)</f>
        <v/>
      </c>
      <c r="N659" s="36">
        <f>SUMIFS(рўйхат!O:O,рўйхат!$CX:$CX,$B$668,рўйхат!$D:$D,$C659)</f>
        <v/>
      </c>
      <c r="O659" s="34">
        <f>IFERROR(M659/E659,0)</f>
        <v/>
      </c>
      <c r="P659" s="34">
        <f>IFERROR(N659/F659,0)</f>
        <v/>
      </c>
      <c r="Q659" s="35">
        <f>SUMIFS(рўйхат!P:P,рўйхат!$CX:$CX,$B$668,рўйхат!$D:$D,$C659)</f>
        <v/>
      </c>
      <c r="R659" s="36">
        <f>SUMIFS(рўйхат!Q:Q,рўйхат!$CX:$CX,$B$668,рўйхат!$D:$D,$C659)</f>
        <v/>
      </c>
      <c r="S659" s="35">
        <f>SUMIFS(рўйхат!R:R,рўйхат!$CX:$CX,$B$668,рўйхат!$D:$D,$C659)</f>
        <v/>
      </c>
      <c r="T659" s="36">
        <f>SUMIFS(рўйхат!S:S,рўйхат!$CX:$CX,$B$668,рўйхат!$D:$D,$C659)</f>
        <v/>
      </c>
      <c r="U659" s="35">
        <f>SUMIFS(рўйхат!T:T,рўйхат!$CX:$CX,$B$668,рўйхат!$D:$D,$C659)</f>
        <v/>
      </c>
      <c r="V659" s="36">
        <f>SUMIFS(рўйхат!U:U,рўйхат!$CX:$CX,$B$668,рўйхат!$D:$D,$C659)</f>
        <v/>
      </c>
      <c r="W659" s="35">
        <f>SUMIFS(рўйхат!V:V,рўйхат!$CX:$CX,$B$668,рўйхат!$D:$D,$C659)</f>
        <v/>
      </c>
      <c r="X659" s="36">
        <f>SUMIFS(рўйхат!W:W,рўйхат!$CX:$CX,$B$668,рўйхат!$D:$D,$C659)</f>
        <v/>
      </c>
      <c r="Y659" s="35">
        <f>SUMIFS(рўйхат!X:X,рўйхат!$CX:$CX,$B$668,рўйхат!$D:$D,$C659)</f>
        <v/>
      </c>
      <c r="Z659" s="36">
        <f>SUMIFS(рўйхат!Y:Y,рўйхат!$CX:$CX,$B$668,рўйхат!$D:$D,$C659)</f>
        <v/>
      </c>
      <c r="AA659" s="35">
        <f>SUMIFS(рўйхат!Z:Z,рўйхат!$CX:$CX,$B$668,рўйхат!$D:$D,$C659)</f>
        <v/>
      </c>
      <c r="AB659" s="36">
        <f>SUMIFS(рўйхат!AA:AA,рўйхат!$CX:$CX,$B$668,рўйхат!$D:$D,$C659)</f>
        <v/>
      </c>
      <c r="AC659" s="35">
        <f>SUMIFS(рўйхат!AB:AB,рўйхат!$CX:$CX,$B$668,рўйхат!$D:$D,$C659)</f>
        <v/>
      </c>
      <c r="AD659" s="36">
        <f>SUMIFS(рўйхат!AC:AC,рўйхат!$CX:$CX,$B$668,рўйхат!$D:$D,$C659)</f>
        <v/>
      </c>
      <c r="AE659" s="35">
        <f>SUMIFS(рўйхат!AD:AD,рўйхат!$CX:$CX,$B$668,рўйхат!$D:$D,$C659)</f>
        <v/>
      </c>
      <c r="AF659" s="36">
        <f>SUMIFS(рўйхат!AE:AE,рўйхат!$CX:$CX,$B$668,рўйхат!$D:$D,$C659)</f>
        <v/>
      </c>
      <c r="AG659" s="35">
        <f>SUMIFS(рўйхат!AH:AH,рўйхат!$CX:$CX,$B$668,рўйхат!$D:$D,$C659)</f>
        <v/>
      </c>
      <c r="AH659" s="36">
        <f>SUMIFS(рўйхат!AI:AI,рўйхат!$CX:$CX,$B$668,рўйхат!$D:$D,$C659)</f>
        <v/>
      </c>
      <c r="AI659" s="35">
        <f>SUMIFS(рўйхат!AJ:AJ,рўйхат!$CX:$CX,$B$668,рўйхат!$D:$D,$C659)</f>
        <v/>
      </c>
      <c r="AJ659" s="36">
        <f>SUMIFS(рўйхат!AK:AK,рўйхат!$CX:$CX,$B$668,рўйхат!$D:$D,$C659)</f>
        <v/>
      </c>
      <c r="AK659" s="35">
        <f>SUMIFS(рўйхат!AL:AL,рўйхат!$CX:$CX,$B$668,рўйхат!$D:$D,$C659)</f>
        <v/>
      </c>
      <c r="AL659" s="36">
        <f>SUMIFS(рўйхат!AM:AM,рўйхат!$CX:$CX,$B$668,рўйхат!$D:$D,$C659)</f>
        <v/>
      </c>
      <c r="AM659" s="77">
        <f>IFERROR(Q659/E659,0)</f>
        <v/>
      </c>
      <c r="AN659" s="77">
        <f>IFERROR(R659/F659,0)</f>
        <v/>
      </c>
      <c r="AO659" s="35">
        <f>SUMIFS(рўйхат!AX:AX,рўйхат!$CX:$CX,$B$668,рўйхат!$D:$D,$C659)</f>
        <v/>
      </c>
      <c r="AP659" s="36">
        <f>SUMIFS(рўйхат!AY:AY,рўйхат!$CX:$CX,$B$668,рўйхат!$D:$D,$C659)</f>
        <v/>
      </c>
      <c r="AQ659" s="35">
        <f>SUMIFS(рўйхат!AZ:AZ,рўйхат!$CX:$CX,$B$668,рўйхат!$D:$D,$C659)</f>
        <v/>
      </c>
      <c r="AR659" s="36">
        <f>SUMIFS(рўйхат!BA:BA,рўйхат!$CX:$CX,$B$668,рўйхат!$D:$D,$C659)</f>
        <v/>
      </c>
      <c r="AS659" s="35">
        <f>SUMIFS(рўйхат!BB:BB,рўйхат!$CX:$CX,$B$668,рўйхат!$D:$D,$C659)</f>
        <v/>
      </c>
      <c r="AT659" s="36">
        <f>SUMIFS(рўйхат!BC:BC,рўйхат!$CX:$CX,$B$668,рўйхат!$D:$D,$C659)</f>
        <v/>
      </c>
      <c r="AU659" s="35">
        <f>SUMIFS(рўйхат!BD:BD,рўйхат!$CX:$CX,$B$668,рўйхат!$D:$D,$C659)</f>
        <v/>
      </c>
      <c r="AV659" s="36">
        <f>SUMIFS(рўйхат!BE:BE,рўйхат!$CX:$CX,$B$668,рўйхат!$D:$D,$C659)</f>
        <v/>
      </c>
      <c r="AW659" s="35">
        <f>SUMIFS(рўйхат!BF:BF,рўйхат!$CX:$CX,$B$668,рўйхат!$D:$D,$C659)</f>
        <v/>
      </c>
      <c r="AX659" s="36">
        <f>SUMIFS(рўйхат!BG:BG,рўйхат!$CX:$CX,$B$668,рўйхат!$D:$D,$C659)</f>
        <v/>
      </c>
      <c r="AY659" s="35">
        <f>SUMIFS(рўйхат!BH:BH,рўйхат!$CX:$CX,$B$668,рўйхат!$D:$D,$C659)</f>
        <v/>
      </c>
      <c r="AZ659" s="36">
        <f>SUMIFS(рўйхат!BI:BI,рўйхат!$CX:$CX,$B$668,рўйхат!$D:$D,$C659)</f>
        <v/>
      </c>
      <c r="BA659" s="35">
        <f>SUMIFS(рўйхат!BJ:BJ,рўйхат!$CX:$CX,$B$668,рўйхат!$D:$D,$C659)</f>
        <v/>
      </c>
      <c r="BB659" s="36">
        <f>SUMIFS(рўйхат!BK:BK,рўйхат!$CX:$CX,$B$668,рўйхат!$D:$D,$C659)</f>
        <v/>
      </c>
      <c r="BC659" s="77">
        <f>IFERROR(AO659/E659,0)</f>
        <v/>
      </c>
      <c r="BD659" s="77">
        <f>IFERROR(AP659/F659,0)</f>
        <v/>
      </c>
      <c r="BE659" s="35">
        <f>SUMIFS(рўйхат!BL:BL,рўйхат!$CX:$CX,$B$668,рўйхат!$D:$D,$C659)</f>
        <v/>
      </c>
      <c r="BF659" s="36">
        <f>SUMIFS(рўйхат!BM:BM,рўйхат!$CX:$CX,$B$668,рўйхат!$D:$D,$C659)</f>
        <v/>
      </c>
      <c r="BG659" s="35">
        <f>SUMIFS(рўйхат!BN:BN,рўйхат!$CX:$CX,$B$668,рўйхат!$D:$D,$C659)</f>
        <v/>
      </c>
      <c r="BH659" s="36">
        <f>SUMIFS(рўйхат!BO:BO,рўйхат!$CX:$CX,$B$668,рўйхат!$D:$D,$C659)</f>
        <v/>
      </c>
      <c r="BI659" s="35">
        <f>SUMIFS(рўйхат!BP:BP,рўйхат!$CX:$CX,$B$668,рўйхат!$D:$D,$C659)</f>
        <v/>
      </c>
      <c r="BJ659" s="36">
        <f>SUMIFS(рўйхат!BQ:BQ,рўйхат!$CX:$CX,$B$668,рўйхат!$D:$D,$C659)</f>
        <v/>
      </c>
      <c r="BK659" s="35">
        <f>SUMIFS(рўйхат!BR:BR,рўйхат!$CX:$CX,$B$668,рўйхат!$D:$D,$C659)</f>
        <v/>
      </c>
      <c r="BL659" s="36">
        <f>SUMIFS(рўйхат!BS:BS,рўйхат!$CX:$CX,$B$668,рўйхат!$D:$D,$C659)</f>
        <v/>
      </c>
      <c r="BM659" s="35">
        <f>SUMIFS(рўйхат!BT:BT,рўйхат!$CX:$CX,$B$668,рўйхат!$D:$D,$C659)</f>
        <v/>
      </c>
      <c r="BN659" s="36">
        <f>SUMIFS(рўйхат!BU:BU,рўйхат!$CX:$CX,$B$668,рўйхат!$D:$D,$C659)</f>
        <v/>
      </c>
      <c r="BO659" s="35">
        <f>SUMIFS(рўйхат!BX:BX,рўйхат!$CX:$CX,$B$668,рўйхат!$D:$D,$C659)</f>
        <v/>
      </c>
      <c r="BP659" s="36">
        <f>SUMIFS(рўйхат!BY:BY,рўйхат!$CX:$CX,$B$668,рўйхат!$D:$D,$C659)</f>
        <v/>
      </c>
      <c r="BQ659" s="35">
        <f>SUMIFS(рўйхат!BZ:BZ,рўйхат!$CX:$CX,$B$668,рўйхат!$D:$D,$C659)</f>
        <v/>
      </c>
      <c r="BR659" s="36">
        <f>SUMIFS(рўйхат!CA:CA,рўйхат!$CX:$CX,$B$668,рўйхат!$D:$D,$C659)</f>
        <v/>
      </c>
      <c r="BS659" s="35">
        <f>SUMIFS(рўйхат!CB:CB,рўйхат!$CX:$CX,$B$668,рўйхат!$D:$D,$C659)</f>
        <v/>
      </c>
      <c r="BT659" s="36">
        <f>SUMIFS(рўйхат!CC:CC,рўйхат!$CX:$CX,$B$668,рўйхат!$D:$D,$C659)</f>
        <v/>
      </c>
      <c r="BU659" s="35">
        <f>SUMIFS(рўйхат!CD:CD,рўйхат!$CX:$CX,$B$668,рўйхат!$D:$D,$C659)</f>
        <v/>
      </c>
      <c r="BV659" s="36">
        <f>SUMIFS(рўйхат!CE:CE,рўйхат!$CX:$CX,$B$668,рўйхат!$D:$D,$C659)</f>
        <v/>
      </c>
      <c r="BW659" s="35">
        <f>SUMIFS(рўйхат!CH:CH,рўйхат!$CX:$CX,$B$668,рўйхат!$D:$D,$C659)</f>
        <v/>
      </c>
      <c r="BX659" s="36">
        <f>SUMIFS(рўйхат!CI:CI,рўйхат!$CX:$CX,$B$668,рўйхат!$D:$D,$C659)</f>
        <v/>
      </c>
      <c r="BY659" s="35">
        <f>SUMIFS(рўйхат!CJ:CJ,рўйхат!$CX:$CX,$B$668,рўйхат!$D:$D,$C659)</f>
        <v/>
      </c>
      <c r="BZ659" s="36">
        <f>SUMIFS(рўйхат!CK:CK,рўйхат!$CX:$CX,$B$668,рўйхат!$D:$D,$C659)</f>
        <v/>
      </c>
      <c r="CA659" s="35">
        <f>SUMIFS(рўйхат!CL:CL,рўйхат!$CX:$CX,$B$668,рўйхат!$D:$D,$C659)</f>
        <v/>
      </c>
      <c r="CB659" s="36">
        <f>SUMIFS(рўйхат!CM:CM,рўйхат!$CX:$CX,$B$668,рўйхат!$D:$D,$C659)</f>
        <v/>
      </c>
      <c r="CC659" s="35">
        <f>SUMIFS(рўйхат!CN:CN,рўйхат!$CX:$CX,$B$668,рўйхат!$D:$D,$C659)</f>
        <v/>
      </c>
      <c r="CD659" s="36">
        <f>SUMIFS(рўйхат!CO:CO,рўйхат!$CX:$CX,$B$668,рўйхат!$D:$D,$C659)</f>
        <v/>
      </c>
      <c r="CE659" s="77">
        <f>IFERROR(BE659/(Q659+BE659),0)</f>
        <v/>
      </c>
      <c r="CF659" s="78">
        <f>IFERROR(BF659/(R659+BF659),0)</f>
        <v/>
      </c>
    </row>
    <row r="660" hidden="1" outlineLevel="1" ht="30" customFormat="1" customHeight="1" s="8">
      <c r="A660" s="39" t="n"/>
      <c r="B660" s="50" t="n">
        <v>58</v>
      </c>
      <c r="C660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660" s="51" t="n"/>
      <c r="E660" s="35">
        <f>SUMIFS(рўйхат!F:F,рўйхат!$CX:$CX,$B$668,рўйхат!$D:$D,$C660)</f>
        <v/>
      </c>
      <c r="F660" s="36">
        <f>SUMIFS(рўйхат!G:G,рўйхат!$CX:$CX,$B$668,рўйхат!$D:$D,$C660)</f>
        <v/>
      </c>
      <c r="G660" s="35">
        <f>SUMIFS(рўйхат!H:H,рўйхат!$CX:$CX,$B$668,рўйхат!$D:$D,$C660)</f>
        <v/>
      </c>
      <c r="H660" s="36">
        <f>SUMIFS(рўйхат!I:I,рўйхат!$CX:$CX,$B$668,рўйхат!$D:$D,$C660)</f>
        <v/>
      </c>
      <c r="I660" s="35">
        <f>SUMIFS(рўйхат!J:J,рўйхат!$CX:$CX,$B$668,рўйхат!$D:$D,$C660)</f>
        <v/>
      </c>
      <c r="J660" s="36">
        <f>SUMIFS(рўйхат!K:K,рўйхат!$CX:$CX,$B$668,рўйхат!$D:$D,$C660)</f>
        <v/>
      </c>
      <c r="K660" s="35">
        <f>SUMIFS(рўйхат!L:L,рўйхат!$CX:$CX,$B$668,рўйхат!$D:$D,$C660)</f>
        <v/>
      </c>
      <c r="L660" s="36">
        <f>SUMIFS(рўйхат!M:M,рўйхат!$CX:$CX,$B$668,рўйхат!$D:$D,$C660)</f>
        <v/>
      </c>
      <c r="M660" s="35">
        <f>SUMIFS(рўйхат!N:N,рўйхат!$CX:$CX,$B$668,рўйхат!$D:$D,$C660)</f>
        <v/>
      </c>
      <c r="N660" s="36">
        <f>SUMIFS(рўйхат!O:O,рўйхат!$CX:$CX,$B$668,рўйхат!$D:$D,$C660)</f>
        <v/>
      </c>
      <c r="O660" s="34">
        <f>IFERROR(M660/E660,0)</f>
        <v/>
      </c>
      <c r="P660" s="34">
        <f>IFERROR(N660/F660,0)</f>
        <v/>
      </c>
      <c r="Q660" s="35">
        <f>SUMIFS(рўйхат!P:P,рўйхат!$CX:$CX,$B$668,рўйхат!$D:$D,$C660)</f>
        <v/>
      </c>
      <c r="R660" s="36">
        <f>SUMIFS(рўйхат!Q:Q,рўйхат!$CX:$CX,$B$668,рўйхат!$D:$D,$C660)</f>
        <v/>
      </c>
      <c r="S660" s="35">
        <f>SUMIFS(рўйхат!R:R,рўйхат!$CX:$CX,$B$668,рўйхат!$D:$D,$C660)</f>
        <v/>
      </c>
      <c r="T660" s="36">
        <f>SUMIFS(рўйхат!S:S,рўйхат!$CX:$CX,$B$668,рўйхат!$D:$D,$C660)</f>
        <v/>
      </c>
      <c r="U660" s="35">
        <f>SUMIFS(рўйхат!T:T,рўйхат!$CX:$CX,$B$668,рўйхат!$D:$D,$C660)</f>
        <v/>
      </c>
      <c r="V660" s="36">
        <f>SUMIFS(рўйхат!U:U,рўйхат!$CX:$CX,$B$668,рўйхат!$D:$D,$C660)</f>
        <v/>
      </c>
      <c r="W660" s="35">
        <f>SUMIFS(рўйхат!V:V,рўйхат!$CX:$CX,$B$668,рўйхат!$D:$D,$C660)</f>
        <v/>
      </c>
      <c r="X660" s="36">
        <f>SUMIFS(рўйхат!W:W,рўйхат!$CX:$CX,$B$668,рўйхат!$D:$D,$C660)</f>
        <v/>
      </c>
      <c r="Y660" s="35">
        <f>SUMIFS(рўйхат!X:X,рўйхат!$CX:$CX,$B$668,рўйхат!$D:$D,$C660)</f>
        <v/>
      </c>
      <c r="Z660" s="36">
        <f>SUMIFS(рўйхат!Y:Y,рўйхат!$CX:$CX,$B$668,рўйхат!$D:$D,$C660)</f>
        <v/>
      </c>
      <c r="AA660" s="35">
        <f>SUMIFS(рўйхат!Z:Z,рўйхат!$CX:$CX,$B$668,рўйхат!$D:$D,$C660)</f>
        <v/>
      </c>
      <c r="AB660" s="36">
        <f>SUMIFS(рўйхат!AA:AA,рўйхат!$CX:$CX,$B$668,рўйхат!$D:$D,$C660)</f>
        <v/>
      </c>
      <c r="AC660" s="35">
        <f>SUMIFS(рўйхат!AB:AB,рўйхат!$CX:$CX,$B$668,рўйхат!$D:$D,$C660)</f>
        <v/>
      </c>
      <c r="AD660" s="36">
        <f>SUMIFS(рўйхат!AC:AC,рўйхат!$CX:$CX,$B$668,рўйхат!$D:$D,$C660)</f>
        <v/>
      </c>
      <c r="AE660" s="35">
        <f>SUMIFS(рўйхат!AD:AD,рўйхат!$CX:$CX,$B$668,рўйхат!$D:$D,$C660)</f>
        <v/>
      </c>
      <c r="AF660" s="36">
        <f>SUMIFS(рўйхат!AE:AE,рўйхат!$CX:$CX,$B$668,рўйхат!$D:$D,$C660)</f>
        <v/>
      </c>
      <c r="AG660" s="35">
        <f>SUMIFS(рўйхат!AH:AH,рўйхат!$CX:$CX,$B$668,рўйхат!$D:$D,$C660)</f>
        <v/>
      </c>
      <c r="AH660" s="36">
        <f>SUMIFS(рўйхат!AI:AI,рўйхат!$CX:$CX,$B$668,рўйхат!$D:$D,$C660)</f>
        <v/>
      </c>
      <c r="AI660" s="35">
        <f>SUMIFS(рўйхат!AJ:AJ,рўйхат!$CX:$CX,$B$668,рўйхат!$D:$D,$C660)</f>
        <v/>
      </c>
      <c r="AJ660" s="36">
        <f>SUMIFS(рўйхат!AK:AK,рўйхат!$CX:$CX,$B$668,рўйхат!$D:$D,$C660)</f>
        <v/>
      </c>
      <c r="AK660" s="35">
        <f>SUMIFS(рўйхат!AL:AL,рўйхат!$CX:$CX,$B$668,рўйхат!$D:$D,$C660)</f>
        <v/>
      </c>
      <c r="AL660" s="36">
        <f>SUMIFS(рўйхат!AM:AM,рўйхат!$CX:$CX,$B$668,рўйхат!$D:$D,$C660)</f>
        <v/>
      </c>
      <c r="AM660" s="77">
        <f>IFERROR(Q660/E660,0)</f>
        <v/>
      </c>
      <c r="AN660" s="77">
        <f>IFERROR(R660/F660,0)</f>
        <v/>
      </c>
      <c r="AO660" s="35">
        <f>SUMIFS(рўйхат!AX:AX,рўйхат!$CX:$CX,$B$668,рўйхат!$D:$D,$C660)</f>
        <v/>
      </c>
      <c r="AP660" s="36">
        <f>SUMIFS(рўйхат!AY:AY,рўйхат!$CX:$CX,$B$668,рўйхат!$D:$D,$C660)</f>
        <v/>
      </c>
      <c r="AQ660" s="35">
        <f>SUMIFS(рўйхат!AZ:AZ,рўйхат!$CX:$CX,$B$668,рўйхат!$D:$D,$C660)</f>
        <v/>
      </c>
      <c r="AR660" s="36">
        <f>SUMIFS(рўйхат!BA:BA,рўйхат!$CX:$CX,$B$668,рўйхат!$D:$D,$C660)</f>
        <v/>
      </c>
      <c r="AS660" s="35">
        <f>SUMIFS(рўйхат!BB:BB,рўйхат!$CX:$CX,$B$668,рўйхат!$D:$D,$C660)</f>
        <v/>
      </c>
      <c r="AT660" s="36">
        <f>SUMIFS(рўйхат!BC:BC,рўйхат!$CX:$CX,$B$668,рўйхат!$D:$D,$C660)</f>
        <v/>
      </c>
      <c r="AU660" s="35">
        <f>SUMIFS(рўйхат!BD:BD,рўйхат!$CX:$CX,$B$668,рўйхат!$D:$D,$C660)</f>
        <v/>
      </c>
      <c r="AV660" s="36">
        <f>SUMIFS(рўйхат!BE:BE,рўйхат!$CX:$CX,$B$668,рўйхат!$D:$D,$C660)</f>
        <v/>
      </c>
      <c r="AW660" s="35">
        <f>SUMIFS(рўйхат!BF:BF,рўйхат!$CX:$CX,$B$668,рўйхат!$D:$D,$C660)</f>
        <v/>
      </c>
      <c r="AX660" s="36">
        <f>SUMIFS(рўйхат!BG:BG,рўйхат!$CX:$CX,$B$668,рўйхат!$D:$D,$C660)</f>
        <v/>
      </c>
      <c r="AY660" s="35">
        <f>SUMIFS(рўйхат!BH:BH,рўйхат!$CX:$CX,$B$668,рўйхат!$D:$D,$C660)</f>
        <v/>
      </c>
      <c r="AZ660" s="36">
        <f>SUMIFS(рўйхат!BI:BI,рўйхат!$CX:$CX,$B$668,рўйхат!$D:$D,$C660)</f>
        <v/>
      </c>
      <c r="BA660" s="35">
        <f>SUMIFS(рўйхат!BJ:BJ,рўйхат!$CX:$CX,$B$668,рўйхат!$D:$D,$C660)</f>
        <v/>
      </c>
      <c r="BB660" s="36">
        <f>SUMIFS(рўйхат!BK:BK,рўйхат!$CX:$CX,$B$668,рўйхат!$D:$D,$C660)</f>
        <v/>
      </c>
      <c r="BC660" s="77">
        <f>IFERROR(AO660/E660,0)</f>
        <v/>
      </c>
      <c r="BD660" s="77">
        <f>IFERROR(AP660/F660,0)</f>
        <v/>
      </c>
      <c r="BE660" s="35">
        <f>SUMIFS(рўйхат!BL:BL,рўйхат!$CX:$CX,$B$668,рўйхат!$D:$D,$C660)</f>
        <v/>
      </c>
      <c r="BF660" s="36">
        <f>SUMIFS(рўйхат!BM:BM,рўйхат!$CX:$CX,$B$668,рўйхат!$D:$D,$C660)</f>
        <v/>
      </c>
      <c r="BG660" s="35">
        <f>SUMIFS(рўйхат!BN:BN,рўйхат!$CX:$CX,$B$668,рўйхат!$D:$D,$C660)</f>
        <v/>
      </c>
      <c r="BH660" s="36">
        <f>SUMIFS(рўйхат!BO:BO,рўйхат!$CX:$CX,$B$668,рўйхат!$D:$D,$C660)</f>
        <v/>
      </c>
      <c r="BI660" s="35">
        <f>SUMIFS(рўйхат!BP:BP,рўйхат!$CX:$CX,$B$668,рўйхат!$D:$D,$C660)</f>
        <v/>
      </c>
      <c r="BJ660" s="36">
        <f>SUMIFS(рўйхат!BQ:BQ,рўйхат!$CX:$CX,$B$668,рўйхат!$D:$D,$C660)</f>
        <v/>
      </c>
      <c r="BK660" s="35">
        <f>SUMIFS(рўйхат!BR:BR,рўйхат!$CX:$CX,$B$668,рўйхат!$D:$D,$C660)</f>
        <v/>
      </c>
      <c r="BL660" s="36">
        <f>SUMIFS(рўйхат!BS:BS,рўйхат!$CX:$CX,$B$668,рўйхат!$D:$D,$C660)</f>
        <v/>
      </c>
      <c r="BM660" s="35">
        <f>SUMIFS(рўйхат!BT:BT,рўйхат!$CX:$CX,$B$668,рўйхат!$D:$D,$C660)</f>
        <v/>
      </c>
      <c r="BN660" s="36">
        <f>SUMIFS(рўйхат!BU:BU,рўйхат!$CX:$CX,$B$668,рўйхат!$D:$D,$C660)</f>
        <v/>
      </c>
      <c r="BO660" s="35">
        <f>SUMIFS(рўйхат!BX:BX,рўйхат!$CX:$CX,$B$668,рўйхат!$D:$D,$C660)</f>
        <v/>
      </c>
      <c r="BP660" s="36">
        <f>SUMIFS(рўйхат!BY:BY,рўйхат!$CX:$CX,$B$668,рўйхат!$D:$D,$C660)</f>
        <v/>
      </c>
      <c r="BQ660" s="35">
        <f>SUMIFS(рўйхат!BZ:BZ,рўйхат!$CX:$CX,$B$668,рўйхат!$D:$D,$C660)</f>
        <v/>
      </c>
      <c r="BR660" s="36">
        <f>SUMIFS(рўйхат!CA:CA,рўйхат!$CX:$CX,$B$668,рўйхат!$D:$D,$C660)</f>
        <v/>
      </c>
      <c r="BS660" s="35">
        <f>SUMIFS(рўйхат!CB:CB,рўйхат!$CX:$CX,$B$668,рўйхат!$D:$D,$C660)</f>
        <v/>
      </c>
      <c r="BT660" s="36">
        <f>SUMIFS(рўйхат!CC:CC,рўйхат!$CX:$CX,$B$668,рўйхат!$D:$D,$C660)</f>
        <v/>
      </c>
      <c r="BU660" s="35">
        <f>SUMIFS(рўйхат!CD:CD,рўйхат!$CX:$CX,$B$668,рўйхат!$D:$D,$C660)</f>
        <v/>
      </c>
      <c r="BV660" s="36">
        <f>SUMIFS(рўйхат!CE:CE,рўйхат!$CX:$CX,$B$668,рўйхат!$D:$D,$C660)</f>
        <v/>
      </c>
      <c r="BW660" s="35">
        <f>SUMIFS(рўйхат!CH:CH,рўйхат!$CX:$CX,$B$668,рўйхат!$D:$D,$C660)</f>
        <v/>
      </c>
      <c r="BX660" s="36">
        <f>SUMIFS(рўйхат!CI:CI,рўйхат!$CX:$CX,$B$668,рўйхат!$D:$D,$C660)</f>
        <v/>
      </c>
      <c r="BY660" s="35">
        <f>SUMIFS(рўйхат!CJ:CJ,рўйхат!$CX:$CX,$B$668,рўйхат!$D:$D,$C660)</f>
        <v/>
      </c>
      <c r="BZ660" s="36">
        <f>SUMIFS(рўйхат!CK:CK,рўйхат!$CX:$CX,$B$668,рўйхат!$D:$D,$C660)</f>
        <v/>
      </c>
      <c r="CA660" s="35">
        <f>SUMIFS(рўйхат!CL:CL,рўйхат!$CX:$CX,$B$668,рўйхат!$D:$D,$C660)</f>
        <v/>
      </c>
      <c r="CB660" s="36">
        <f>SUMIFS(рўйхат!CM:CM,рўйхат!$CX:$CX,$B$668,рўйхат!$D:$D,$C660)</f>
        <v/>
      </c>
      <c r="CC660" s="35">
        <f>SUMIFS(рўйхат!CN:CN,рўйхат!$CX:$CX,$B$668,рўйхат!$D:$D,$C660)</f>
        <v/>
      </c>
      <c r="CD660" s="36">
        <f>SUMIFS(рўйхат!CO:CO,рўйхат!$CX:$CX,$B$668,рўйхат!$D:$D,$C660)</f>
        <v/>
      </c>
      <c r="CE660" s="77">
        <f>IFERROR(BE660/(Q660+BE660),0)</f>
        <v/>
      </c>
      <c r="CF660" s="78">
        <f>IFERROR(BF660/(R660+BF660),0)</f>
        <v/>
      </c>
    </row>
    <row r="661" hidden="1" outlineLevel="1" ht="30" customFormat="1" customHeight="1" s="8">
      <c r="A661" s="39" t="n"/>
      <c r="B661" s="50" t="n">
        <v>59</v>
      </c>
      <c r="C661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661" s="51" t="n"/>
      <c r="E661" s="35">
        <f>SUMIFS(рўйхат!F:F,рўйхат!$CX:$CX,$B$668,рўйхат!$D:$D,$C661)</f>
        <v/>
      </c>
      <c r="F661" s="36">
        <f>SUMIFS(рўйхат!G:G,рўйхат!$CX:$CX,$B$668,рўйхат!$D:$D,$C661)</f>
        <v/>
      </c>
      <c r="G661" s="35">
        <f>SUMIFS(рўйхат!H:H,рўйхат!$CX:$CX,$B$668,рўйхат!$D:$D,$C661)</f>
        <v/>
      </c>
      <c r="H661" s="36">
        <f>SUMIFS(рўйхат!I:I,рўйхат!$CX:$CX,$B$668,рўйхат!$D:$D,$C661)</f>
        <v/>
      </c>
      <c r="I661" s="35">
        <f>SUMIFS(рўйхат!J:J,рўйхат!$CX:$CX,$B$668,рўйхат!$D:$D,$C661)</f>
        <v/>
      </c>
      <c r="J661" s="36">
        <f>SUMIFS(рўйхат!K:K,рўйхат!$CX:$CX,$B$668,рўйхат!$D:$D,$C661)</f>
        <v/>
      </c>
      <c r="K661" s="35">
        <f>SUMIFS(рўйхат!L:L,рўйхат!$CX:$CX,$B$668,рўйхат!$D:$D,$C661)</f>
        <v/>
      </c>
      <c r="L661" s="36">
        <f>SUMIFS(рўйхат!M:M,рўйхат!$CX:$CX,$B$668,рўйхат!$D:$D,$C661)</f>
        <v/>
      </c>
      <c r="M661" s="35">
        <f>SUMIFS(рўйхат!N:N,рўйхат!$CX:$CX,$B$668,рўйхат!$D:$D,$C661)</f>
        <v/>
      </c>
      <c r="N661" s="36">
        <f>SUMIFS(рўйхат!O:O,рўйхат!$CX:$CX,$B$668,рўйхат!$D:$D,$C661)</f>
        <v/>
      </c>
      <c r="O661" s="34">
        <f>IFERROR(M661/E661,0)</f>
        <v/>
      </c>
      <c r="P661" s="34">
        <f>IFERROR(N661/F661,0)</f>
        <v/>
      </c>
      <c r="Q661" s="35">
        <f>SUMIFS(рўйхат!P:P,рўйхат!$CX:$CX,$B$668,рўйхат!$D:$D,$C661)</f>
        <v/>
      </c>
      <c r="R661" s="36">
        <f>SUMIFS(рўйхат!Q:Q,рўйхат!$CX:$CX,$B$668,рўйхат!$D:$D,$C661)</f>
        <v/>
      </c>
      <c r="S661" s="35">
        <f>SUMIFS(рўйхат!R:R,рўйхат!$CX:$CX,$B$668,рўйхат!$D:$D,$C661)</f>
        <v/>
      </c>
      <c r="T661" s="36">
        <f>SUMIFS(рўйхат!S:S,рўйхат!$CX:$CX,$B$668,рўйхат!$D:$D,$C661)</f>
        <v/>
      </c>
      <c r="U661" s="35">
        <f>SUMIFS(рўйхат!T:T,рўйхат!$CX:$CX,$B$668,рўйхат!$D:$D,$C661)</f>
        <v/>
      </c>
      <c r="V661" s="36">
        <f>SUMIFS(рўйхат!U:U,рўйхат!$CX:$CX,$B$668,рўйхат!$D:$D,$C661)</f>
        <v/>
      </c>
      <c r="W661" s="35">
        <f>SUMIFS(рўйхат!V:V,рўйхат!$CX:$CX,$B$668,рўйхат!$D:$D,$C661)</f>
        <v/>
      </c>
      <c r="X661" s="36">
        <f>SUMIFS(рўйхат!W:W,рўйхат!$CX:$CX,$B$668,рўйхат!$D:$D,$C661)</f>
        <v/>
      </c>
      <c r="Y661" s="35">
        <f>SUMIFS(рўйхат!X:X,рўйхат!$CX:$CX,$B$668,рўйхат!$D:$D,$C661)</f>
        <v/>
      </c>
      <c r="Z661" s="36">
        <f>SUMIFS(рўйхат!Y:Y,рўйхат!$CX:$CX,$B$668,рўйхат!$D:$D,$C661)</f>
        <v/>
      </c>
      <c r="AA661" s="35">
        <f>SUMIFS(рўйхат!Z:Z,рўйхат!$CX:$CX,$B$668,рўйхат!$D:$D,$C661)</f>
        <v/>
      </c>
      <c r="AB661" s="36">
        <f>SUMIFS(рўйхат!AA:AA,рўйхат!$CX:$CX,$B$668,рўйхат!$D:$D,$C661)</f>
        <v/>
      </c>
      <c r="AC661" s="35">
        <f>SUMIFS(рўйхат!AB:AB,рўйхат!$CX:$CX,$B$668,рўйхат!$D:$D,$C661)</f>
        <v/>
      </c>
      <c r="AD661" s="36">
        <f>SUMIFS(рўйхат!AC:AC,рўйхат!$CX:$CX,$B$668,рўйхат!$D:$D,$C661)</f>
        <v/>
      </c>
      <c r="AE661" s="35">
        <f>SUMIFS(рўйхат!AD:AD,рўйхат!$CX:$CX,$B$668,рўйхат!$D:$D,$C661)</f>
        <v/>
      </c>
      <c r="AF661" s="36">
        <f>SUMIFS(рўйхат!AE:AE,рўйхат!$CX:$CX,$B$668,рўйхат!$D:$D,$C661)</f>
        <v/>
      </c>
      <c r="AG661" s="35">
        <f>SUMIFS(рўйхат!AH:AH,рўйхат!$CX:$CX,$B$668,рўйхат!$D:$D,$C661)</f>
        <v/>
      </c>
      <c r="AH661" s="36">
        <f>SUMIFS(рўйхат!AI:AI,рўйхат!$CX:$CX,$B$668,рўйхат!$D:$D,$C661)</f>
        <v/>
      </c>
      <c r="AI661" s="35">
        <f>SUMIFS(рўйхат!AJ:AJ,рўйхат!$CX:$CX,$B$668,рўйхат!$D:$D,$C661)</f>
        <v/>
      </c>
      <c r="AJ661" s="36">
        <f>SUMIFS(рўйхат!AK:AK,рўйхат!$CX:$CX,$B$668,рўйхат!$D:$D,$C661)</f>
        <v/>
      </c>
      <c r="AK661" s="35">
        <f>SUMIFS(рўйхат!AL:AL,рўйхат!$CX:$CX,$B$668,рўйхат!$D:$D,$C661)</f>
        <v/>
      </c>
      <c r="AL661" s="36">
        <f>SUMIFS(рўйхат!AM:AM,рўйхат!$CX:$CX,$B$668,рўйхат!$D:$D,$C661)</f>
        <v/>
      </c>
      <c r="AM661" s="77">
        <f>IFERROR(Q661/E661,0)</f>
        <v/>
      </c>
      <c r="AN661" s="77">
        <f>IFERROR(R661/F661,0)</f>
        <v/>
      </c>
      <c r="AO661" s="35">
        <f>SUMIFS(рўйхат!AX:AX,рўйхат!$CX:$CX,$B$668,рўйхат!$D:$D,$C661)</f>
        <v/>
      </c>
      <c r="AP661" s="36">
        <f>SUMIFS(рўйхат!AY:AY,рўйхат!$CX:$CX,$B$668,рўйхат!$D:$D,$C661)</f>
        <v/>
      </c>
      <c r="AQ661" s="35">
        <f>SUMIFS(рўйхат!AZ:AZ,рўйхат!$CX:$CX,$B$668,рўйхат!$D:$D,$C661)</f>
        <v/>
      </c>
      <c r="AR661" s="36">
        <f>SUMIFS(рўйхат!BA:BA,рўйхат!$CX:$CX,$B$668,рўйхат!$D:$D,$C661)</f>
        <v/>
      </c>
      <c r="AS661" s="35">
        <f>SUMIFS(рўйхат!BB:BB,рўйхат!$CX:$CX,$B$668,рўйхат!$D:$D,$C661)</f>
        <v/>
      </c>
      <c r="AT661" s="36">
        <f>SUMIFS(рўйхат!BC:BC,рўйхат!$CX:$CX,$B$668,рўйхат!$D:$D,$C661)</f>
        <v/>
      </c>
      <c r="AU661" s="35">
        <f>SUMIFS(рўйхат!BD:BD,рўйхат!$CX:$CX,$B$668,рўйхат!$D:$D,$C661)</f>
        <v/>
      </c>
      <c r="AV661" s="36">
        <f>SUMIFS(рўйхат!BE:BE,рўйхат!$CX:$CX,$B$668,рўйхат!$D:$D,$C661)</f>
        <v/>
      </c>
      <c r="AW661" s="35">
        <f>SUMIFS(рўйхат!BF:BF,рўйхат!$CX:$CX,$B$668,рўйхат!$D:$D,$C661)</f>
        <v/>
      </c>
      <c r="AX661" s="36">
        <f>SUMIFS(рўйхат!BG:BG,рўйхат!$CX:$CX,$B$668,рўйхат!$D:$D,$C661)</f>
        <v/>
      </c>
      <c r="AY661" s="35">
        <f>SUMIFS(рўйхат!BH:BH,рўйхат!$CX:$CX,$B$668,рўйхат!$D:$D,$C661)</f>
        <v/>
      </c>
      <c r="AZ661" s="36">
        <f>SUMIFS(рўйхат!BI:BI,рўйхат!$CX:$CX,$B$668,рўйхат!$D:$D,$C661)</f>
        <v/>
      </c>
      <c r="BA661" s="35">
        <f>SUMIFS(рўйхат!BJ:BJ,рўйхат!$CX:$CX,$B$668,рўйхат!$D:$D,$C661)</f>
        <v/>
      </c>
      <c r="BB661" s="36">
        <f>SUMIFS(рўйхат!BK:BK,рўйхат!$CX:$CX,$B$668,рўйхат!$D:$D,$C661)</f>
        <v/>
      </c>
      <c r="BC661" s="77">
        <f>IFERROR(AO661/E661,0)</f>
        <v/>
      </c>
      <c r="BD661" s="77">
        <f>IFERROR(AP661/F661,0)</f>
        <v/>
      </c>
      <c r="BE661" s="35">
        <f>SUMIFS(рўйхат!BL:BL,рўйхат!$CX:$CX,$B$668,рўйхат!$D:$D,$C661)</f>
        <v/>
      </c>
      <c r="BF661" s="36">
        <f>SUMIFS(рўйхат!BM:BM,рўйхат!$CX:$CX,$B$668,рўйхат!$D:$D,$C661)</f>
        <v/>
      </c>
      <c r="BG661" s="35">
        <f>SUMIFS(рўйхат!BN:BN,рўйхат!$CX:$CX,$B$668,рўйхат!$D:$D,$C661)</f>
        <v/>
      </c>
      <c r="BH661" s="36">
        <f>SUMIFS(рўйхат!BO:BO,рўйхат!$CX:$CX,$B$668,рўйхат!$D:$D,$C661)</f>
        <v/>
      </c>
      <c r="BI661" s="35">
        <f>SUMIFS(рўйхат!BP:BP,рўйхат!$CX:$CX,$B$668,рўйхат!$D:$D,$C661)</f>
        <v/>
      </c>
      <c r="BJ661" s="36">
        <f>SUMIFS(рўйхат!BQ:BQ,рўйхат!$CX:$CX,$B$668,рўйхат!$D:$D,$C661)</f>
        <v/>
      </c>
      <c r="BK661" s="35">
        <f>SUMIFS(рўйхат!BR:BR,рўйхат!$CX:$CX,$B$668,рўйхат!$D:$D,$C661)</f>
        <v/>
      </c>
      <c r="BL661" s="36">
        <f>SUMIFS(рўйхат!BS:BS,рўйхат!$CX:$CX,$B$668,рўйхат!$D:$D,$C661)</f>
        <v/>
      </c>
      <c r="BM661" s="35">
        <f>SUMIFS(рўйхат!BT:BT,рўйхат!$CX:$CX,$B$668,рўйхат!$D:$D,$C661)</f>
        <v/>
      </c>
      <c r="BN661" s="36">
        <f>SUMIFS(рўйхат!BU:BU,рўйхат!$CX:$CX,$B$668,рўйхат!$D:$D,$C661)</f>
        <v/>
      </c>
      <c r="BO661" s="35">
        <f>SUMIFS(рўйхат!BX:BX,рўйхат!$CX:$CX,$B$668,рўйхат!$D:$D,$C661)</f>
        <v/>
      </c>
      <c r="BP661" s="36">
        <f>SUMIFS(рўйхат!BY:BY,рўйхат!$CX:$CX,$B$668,рўйхат!$D:$D,$C661)</f>
        <v/>
      </c>
      <c r="BQ661" s="35">
        <f>SUMIFS(рўйхат!BZ:BZ,рўйхат!$CX:$CX,$B$668,рўйхат!$D:$D,$C661)</f>
        <v/>
      </c>
      <c r="BR661" s="36">
        <f>SUMIFS(рўйхат!CA:CA,рўйхат!$CX:$CX,$B$668,рўйхат!$D:$D,$C661)</f>
        <v/>
      </c>
      <c r="BS661" s="35">
        <f>SUMIFS(рўйхат!CB:CB,рўйхат!$CX:$CX,$B$668,рўйхат!$D:$D,$C661)</f>
        <v/>
      </c>
      <c r="BT661" s="36">
        <f>SUMIFS(рўйхат!CC:CC,рўйхат!$CX:$CX,$B$668,рўйхат!$D:$D,$C661)</f>
        <v/>
      </c>
      <c r="BU661" s="35">
        <f>SUMIFS(рўйхат!CD:CD,рўйхат!$CX:$CX,$B$668,рўйхат!$D:$D,$C661)</f>
        <v/>
      </c>
      <c r="BV661" s="36">
        <f>SUMIFS(рўйхат!CE:CE,рўйхат!$CX:$CX,$B$668,рўйхат!$D:$D,$C661)</f>
        <v/>
      </c>
      <c r="BW661" s="35">
        <f>SUMIFS(рўйхат!CH:CH,рўйхат!$CX:$CX,$B$668,рўйхат!$D:$D,$C661)</f>
        <v/>
      </c>
      <c r="BX661" s="36">
        <f>SUMIFS(рўйхат!CI:CI,рўйхат!$CX:$CX,$B$668,рўйхат!$D:$D,$C661)</f>
        <v/>
      </c>
      <c r="BY661" s="35">
        <f>SUMIFS(рўйхат!CJ:CJ,рўйхат!$CX:$CX,$B$668,рўйхат!$D:$D,$C661)</f>
        <v/>
      </c>
      <c r="BZ661" s="36">
        <f>SUMIFS(рўйхат!CK:CK,рўйхат!$CX:$CX,$B$668,рўйхат!$D:$D,$C661)</f>
        <v/>
      </c>
      <c r="CA661" s="35">
        <f>SUMIFS(рўйхат!CL:CL,рўйхат!$CX:$CX,$B$668,рўйхат!$D:$D,$C661)</f>
        <v/>
      </c>
      <c r="CB661" s="36">
        <f>SUMIFS(рўйхат!CM:CM,рўйхат!$CX:$CX,$B$668,рўйхат!$D:$D,$C661)</f>
        <v/>
      </c>
      <c r="CC661" s="35">
        <f>SUMIFS(рўйхат!CN:CN,рўйхат!$CX:$CX,$B$668,рўйхат!$D:$D,$C661)</f>
        <v/>
      </c>
      <c r="CD661" s="36">
        <f>SUMIFS(рўйхат!CO:CO,рўйхат!$CX:$CX,$B$668,рўйхат!$D:$D,$C661)</f>
        <v/>
      </c>
      <c r="CE661" s="77">
        <f>IFERROR(BE661/(Q661+BE661),0)</f>
        <v/>
      </c>
      <c r="CF661" s="78">
        <f>IFERROR(BF661/(R661+BF661),0)</f>
        <v/>
      </c>
    </row>
    <row r="662" hidden="1" outlineLevel="1" ht="30" customFormat="1" customHeight="1" s="8">
      <c r="A662" s="39" t="n"/>
      <c r="B662" s="50" t="n">
        <v>60</v>
      </c>
      <c r="C662" s="131" t="inlineStr">
        <is>
          <t>Хорижда бўлган фуқароларга иш ҳақи тўланиши</t>
        </is>
      </c>
      <c r="D662" s="51" t="n"/>
      <c r="E662" s="35">
        <f>SUMIFS(рўйхат!F:F,рўйхат!$CX:$CX,$B$668,рўйхат!$D:$D,$C662)</f>
        <v/>
      </c>
      <c r="F662" s="36">
        <f>SUMIFS(рўйхат!G:G,рўйхат!$CX:$CX,$B$668,рўйхат!$D:$D,$C662)</f>
        <v/>
      </c>
      <c r="G662" s="35">
        <f>SUMIFS(рўйхат!H:H,рўйхат!$CX:$CX,$B$668,рўйхат!$D:$D,$C662)</f>
        <v/>
      </c>
      <c r="H662" s="36">
        <f>SUMIFS(рўйхат!I:I,рўйхат!$CX:$CX,$B$668,рўйхат!$D:$D,$C662)</f>
        <v/>
      </c>
      <c r="I662" s="35">
        <f>SUMIFS(рўйхат!J:J,рўйхат!$CX:$CX,$B$668,рўйхат!$D:$D,$C662)</f>
        <v/>
      </c>
      <c r="J662" s="36">
        <f>SUMIFS(рўйхат!K:K,рўйхат!$CX:$CX,$B$668,рўйхат!$D:$D,$C662)</f>
        <v/>
      </c>
      <c r="K662" s="35">
        <f>SUMIFS(рўйхат!L:L,рўйхат!$CX:$CX,$B$668,рўйхат!$D:$D,$C662)</f>
        <v/>
      </c>
      <c r="L662" s="36">
        <f>SUMIFS(рўйхат!M:M,рўйхат!$CX:$CX,$B$668,рўйхат!$D:$D,$C662)</f>
        <v/>
      </c>
      <c r="M662" s="35">
        <f>SUMIFS(рўйхат!N:N,рўйхат!$CX:$CX,$B$668,рўйхат!$D:$D,$C662)</f>
        <v/>
      </c>
      <c r="N662" s="36">
        <f>SUMIFS(рўйхат!O:O,рўйхат!$CX:$CX,$B$668,рўйхат!$D:$D,$C662)</f>
        <v/>
      </c>
      <c r="O662" s="34">
        <f>IFERROR(M662/E662,0)</f>
        <v/>
      </c>
      <c r="P662" s="34">
        <f>IFERROR(N662/F662,0)</f>
        <v/>
      </c>
      <c r="Q662" s="35">
        <f>SUMIFS(рўйхат!P:P,рўйхат!$CX:$CX,$B$668,рўйхат!$D:$D,$C662)</f>
        <v/>
      </c>
      <c r="R662" s="36">
        <f>SUMIFS(рўйхат!Q:Q,рўйхат!$CX:$CX,$B$668,рўйхат!$D:$D,$C662)</f>
        <v/>
      </c>
      <c r="S662" s="35">
        <f>SUMIFS(рўйхат!R:R,рўйхат!$CX:$CX,$B$668,рўйхат!$D:$D,$C662)</f>
        <v/>
      </c>
      <c r="T662" s="36">
        <f>SUMIFS(рўйхат!S:S,рўйхат!$CX:$CX,$B$668,рўйхат!$D:$D,$C662)</f>
        <v/>
      </c>
      <c r="U662" s="35">
        <f>SUMIFS(рўйхат!T:T,рўйхат!$CX:$CX,$B$668,рўйхат!$D:$D,$C662)</f>
        <v/>
      </c>
      <c r="V662" s="36">
        <f>SUMIFS(рўйхат!U:U,рўйхат!$CX:$CX,$B$668,рўйхат!$D:$D,$C662)</f>
        <v/>
      </c>
      <c r="W662" s="35">
        <f>SUMIFS(рўйхат!V:V,рўйхат!$CX:$CX,$B$668,рўйхат!$D:$D,$C662)</f>
        <v/>
      </c>
      <c r="X662" s="36">
        <f>SUMIFS(рўйхат!W:W,рўйхат!$CX:$CX,$B$668,рўйхат!$D:$D,$C662)</f>
        <v/>
      </c>
      <c r="Y662" s="35">
        <f>SUMIFS(рўйхат!X:X,рўйхат!$CX:$CX,$B$668,рўйхат!$D:$D,$C662)</f>
        <v/>
      </c>
      <c r="Z662" s="36">
        <f>SUMIFS(рўйхат!Y:Y,рўйхат!$CX:$CX,$B$668,рўйхат!$D:$D,$C662)</f>
        <v/>
      </c>
      <c r="AA662" s="35">
        <f>SUMIFS(рўйхат!Z:Z,рўйхат!$CX:$CX,$B$668,рўйхат!$D:$D,$C662)</f>
        <v/>
      </c>
      <c r="AB662" s="36">
        <f>SUMIFS(рўйхат!AA:AA,рўйхат!$CX:$CX,$B$668,рўйхат!$D:$D,$C662)</f>
        <v/>
      </c>
      <c r="AC662" s="35">
        <f>SUMIFS(рўйхат!AB:AB,рўйхат!$CX:$CX,$B$668,рўйхат!$D:$D,$C662)</f>
        <v/>
      </c>
      <c r="AD662" s="36">
        <f>SUMIFS(рўйхат!AC:AC,рўйхат!$CX:$CX,$B$668,рўйхат!$D:$D,$C662)</f>
        <v/>
      </c>
      <c r="AE662" s="35">
        <f>SUMIFS(рўйхат!AD:AD,рўйхат!$CX:$CX,$B$668,рўйхат!$D:$D,$C662)</f>
        <v/>
      </c>
      <c r="AF662" s="36">
        <f>SUMIFS(рўйхат!AE:AE,рўйхат!$CX:$CX,$B$668,рўйхат!$D:$D,$C662)</f>
        <v/>
      </c>
      <c r="AG662" s="35">
        <f>SUMIFS(рўйхат!AH:AH,рўйхат!$CX:$CX,$B$668,рўйхат!$D:$D,$C662)</f>
        <v/>
      </c>
      <c r="AH662" s="36">
        <f>SUMIFS(рўйхат!AI:AI,рўйхат!$CX:$CX,$B$668,рўйхат!$D:$D,$C662)</f>
        <v/>
      </c>
      <c r="AI662" s="35">
        <f>SUMIFS(рўйхат!AJ:AJ,рўйхат!$CX:$CX,$B$668,рўйхат!$D:$D,$C662)</f>
        <v/>
      </c>
      <c r="AJ662" s="36">
        <f>SUMIFS(рўйхат!AK:AK,рўйхат!$CX:$CX,$B$668,рўйхат!$D:$D,$C662)</f>
        <v/>
      </c>
      <c r="AK662" s="35">
        <f>SUMIFS(рўйхат!AL:AL,рўйхат!$CX:$CX,$B$668,рўйхат!$D:$D,$C662)</f>
        <v/>
      </c>
      <c r="AL662" s="36">
        <f>SUMIFS(рўйхат!AM:AM,рўйхат!$CX:$CX,$B$668,рўйхат!$D:$D,$C662)</f>
        <v/>
      </c>
      <c r="AM662" s="77">
        <f>IFERROR(Q662/E662,0)</f>
        <v/>
      </c>
      <c r="AN662" s="77">
        <f>IFERROR(R662/F662,0)</f>
        <v/>
      </c>
      <c r="AO662" s="35">
        <f>SUMIFS(рўйхат!AX:AX,рўйхат!$CX:$CX,$B$668,рўйхат!$D:$D,$C662)</f>
        <v/>
      </c>
      <c r="AP662" s="36">
        <f>SUMIFS(рўйхат!AY:AY,рўйхат!$CX:$CX,$B$668,рўйхат!$D:$D,$C662)</f>
        <v/>
      </c>
      <c r="AQ662" s="35">
        <f>SUMIFS(рўйхат!AZ:AZ,рўйхат!$CX:$CX,$B$668,рўйхат!$D:$D,$C662)</f>
        <v/>
      </c>
      <c r="AR662" s="36">
        <f>SUMIFS(рўйхат!BA:BA,рўйхат!$CX:$CX,$B$668,рўйхат!$D:$D,$C662)</f>
        <v/>
      </c>
      <c r="AS662" s="35">
        <f>SUMIFS(рўйхат!BB:BB,рўйхат!$CX:$CX,$B$668,рўйхат!$D:$D,$C662)</f>
        <v/>
      </c>
      <c r="AT662" s="36">
        <f>SUMIFS(рўйхат!BC:BC,рўйхат!$CX:$CX,$B$668,рўйхат!$D:$D,$C662)</f>
        <v/>
      </c>
      <c r="AU662" s="35">
        <f>SUMIFS(рўйхат!BD:BD,рўйхат!$CX:$CX,$B$668,рўйхат!$D:$D,$C662)</f>
        <v/>
      </c>
      <c r="AV662" s="36">
        <f>SUMIFS(рўйхат!BE:BE,рўйхат!$CX:$CX,$B$668,рўйхат!$D:$D,$C662)</f>
        <v/>
      </c>
      <c r="AW662" s="35">
        <f>SUMIFS(рўйхат!BF:BF,рўйхат!$CX:$CX,$B$668,рўйхат!$D:$D,$C662)</f>
        <v/>
      </c>
      <c r="AX662" s="36">
        <f>SUMIFS(рўйхат!BG:BG,рўйхат!$CX:$CX,$B$668,рўйхат!$D:$D,$C662)</f>
        <v/>
      </c>
      <c r="AY662" s="35">
        <f>SUMIFS(рўйхат!BH:BH,рўйхат!$CX:$CX,$B$668,рўйхат!$D:$D,$C662)</f>
        <v/>
      </c>
      <c r="AZ662" s="36">
        <f>SUMIFS(рўйхат!BI:BI,рўйхат!$CX:$CX,$B$668,рўйхат!$D:$D,$C662)</f>
        <v/>
      </c>
      <c r="BA662" s="35">
        <f>SUMIFS(рўйхат!BJ:BJ,рўйхат!$CX:$CX,$B$668,рўйхат!$D:$D,$C662)</f>
        <v/>
      </c>
      <c r="BB662" s="36">
        <f>SUMIFS(рўйхат!BK:BK,рўйхат!$CX:$CX,$B$668,рўйхат!$D:$D,$C662)</f>
        <v/>
      </c>
      <c r="BC662" s="77">
        <f>IFERROR(AO662/E662,0)</f>
        <v/>
      </c>
      <c r="BD662" s="77">
        <f>IFERROR(AP662/F662,0)</f>
        <v/>
      </c>
      <c r="BE662" s="35">
        <f>SUMIFS(рўйхат!BL:BL,рўйхат!$CX:$CX,$B$668,рўйхат!$D:$D,$C662)</f>
        <v/>
      </c>
      <c r="BF662" s="36">
        <f>SUMIFS(рўйхат!BM:BM,рўйхат!$CX:$CX,$B$668,рўйхат!$D:$D,$C662)</f>
        <v/>
      </c>
      <c r="BG662" s="35">
        <f>SUMIFS(рўйхат!BN:BN,рўйхат!$CX:$CX,$B$668,рўйхат!$D:$D,$C662)</f>
        <v/>
      </c>
      <c r="BH662" s="36">
        <f>SUMIFS(рўйхат!BO:BO,рўйхат!$CX:$CX,$B$668,рўйхат!$D:$D,$C662)</f>
        <v/>
      </c>
      <c r="BI662" s="35">
        <f>SUMIFS(рўйхат!BP:BP,рўйхат!$CX:$CX,$B$668,рўйхат!$D:$D,$C662)</f>
        <v/>
      </c>
      <c r="BJ662" s="36">
        <f>SUMIFS(рўйхат!BQ:BQ,рўйхат!$CX:$CX,$B$668,рўйхат!$D:$D,$C662)</f>
        <v/>
      </c>
      <c r="BK662" s="35">
        <f>SUMIFS(рўйхат!BR:BR,рўйхат!$CX:$CX,$B$668,рўйхат!$D:$D,$C662)</f>
        <v/>
      </c>
      <c r="BL662" s="36">
        <f>SUMIFS(рўйхат!BS:BS,рўйхат!$CX:$CX,$B$668,рўйхат!$D:$D,$C662)</f>
        <v/>
      </c>
      <c r="BM662" s="35">
        <f>SUMIFS(рўйхат!BT:BT,рўйхат!$CX:$CX,$B$668,рўйхат!$D:$D,$C662)</f>
        <v/>
      </c>
      <c r="BN662" s="36">
        <f>SUMIFS(рўйхат!BU:BU,рўйхат!$CX:$CX,$B$668,рўйхат!$D:$D,$C662)</f>
        <v/>
      </c>
      <c r="BO662" s="35">
        <f>SUMIFS(рўйхат!BX:BX,рўйхат!$CX:$CX,$B$668,рўйхат!$D:$D,$C662)</f>
        <v/>
      </c>
      <c r="BP662" s="36">
        <f>SUMIFS(рўйхат!BY:BY,рўйхат!$CX:$CX,$B$668,рўйхат!$D:$D,$C662)</f>
        <v/>
      </c>
      <c r="BQ662" s="35">
        <f>SUMIFS(рўйхат!BZ:BZ,рўйхат!$CX:$CX,$B$668,рўйхат!$D:$D,$C662)</f>
        <v/>
      </c>
      <c r="BR662" s="36">
        <f>SUMIFS(рўйхат!CA:CA,рўйхат!$CX:$CX,$B$668,рўйхат!$D:$D,$C662)</f>
        <v/>
      </c>
      <c r="BS662" s="35">
        <f>SUMIFS(рўйхат!CB:CB,рўйхат!$CX:$CX,$B$668,рўйхат!$D:$D,$C662)</f>
        <v/>
      </c>
      <c r="BT662" s="36">
        <f>SUMIFS(рўйхат!CC:CC,рўйхат!$CX:$CX,$B$668,рўйхат!$D:$D,$C662)</f>
        <v/>
      </c>
      <c r="BU662" s="35">
        <f>SUMIFS(рўйхат!CD:CD,рўйхат!$CX:$CX,$B$668,рўйхат!$D:$D,$C662)</f>
        <v/>
      </c>
      <c r="BV662" s="36">
        <f>SUMIFS(рўйхат!CE:CE,рўйхат!$CX:$CX,$B$668,рўйхат!$D:$D,$C662)</f>
        <v/>
      </c>
      <c r="BW662" s="35">
        <f>SUMIFS(рўйхат!CH:CH,рўйхат!$CX:$CX,$B$668,рўйхат!$D:$D,$C662)</f>
        <v/>
      </c>
      <c r="BX662" s="36">
        <f>SUMIFS(рўйхат!CI:CI,рўйхат!$CX:$CX,$B$668,рўйхат!$D:$D,$C662)</f>
        <v/>
      </c>
      <c r="BY662" s="35">
        <f>SUMIFS(рўйхат!CJ:CJ,рўйхат!$CX:$CX,$B$668,рўйхат!$D:$D,$C662)</f>
        <v/>
      </c>
      <c r="BZ662" s="36">
        <f>SUMIFS(рўйхат!CK:CK,рўйхат!$CX:$CX,$B$668,рўйхат!$D:$D,$C662)</f>
        <v/>
      </c>
      <c r="CA662" s="35">
        <f>SUMIFS(рўйхат!CL:CL,рўйхат!$CX:$CX,$B$668,рўйхат!$D:$D,$C662)</f>
        <v/>
      </c>
      <c r="CB662" s="36">
        <f>SUMIFS(рўйхат!CM:CM,рўйхат!$CX:$CX,$B$668,рўйхат!$D:$D,$C662)</f>
        <v/>
      </c>
      <c r="CC662" s="35">
        <f>SUMIFS(рўйхат!CN:CN,рўйхат!$CX:$CX,$B$668,рўйхат!$D:$D,$C662)</f>
        <v/>
      </c>
      <c r="CD662" s="36">
        <f>SUMIFS(рўйхат!CO:CO,рўйхат!$CX:$CX,$B$668,рўйхат!$D:$D,$C662)</f>
        <v/>
      </c>
      <c r="CE662" s="77">
        <f>IFERROR(BE662/(Q662+BE662),0)</f>
        <v/>
      </c>
      <c r="CF662" s="78">
        <f>IFERROR(BF662/(R662+BF662),0)</f>
        <v/>
      </c>
    </row>
    <row r="663" hidden="1" outlineLevel="1" ht="30" customFormat="1" customHeight="1" s="8">
      <c r="A663" s="39" t="n"/>
      <c r="B663" s="50" t="n">
        <v>61</v>
      </c>
      <c r="C663" s="131" t="inlineStr">
        <is>
          <t>Якунига етмаган харидларда нархларни ошириб кўрсатилиш ҳолатлари таҳлили (UZEX)</t>
        </is>
      </c>
      <c r="D663" s="51" t="n"/>
      <c r="E663" s="35">
        <f>SUMIFS(рўйхат!F:F,рўйхат!$CX:$CX,$B$668,рўйхат!$D:$D,$C663)</f>
        <v/>
      </c>
      <c r="F663" s="36">
        <f>SUMIFS(рўйхат!G:G,рўйхат!$CX:$CX,$B$668,рўйхат!$D:$D,$C663)</f>
        <v/>
      </c>
      <c r="G663" s="35">
        <f>SUMIFS(рўйхат!H:H,рўйхат!$CX:$CX,$B$668,рўйхат!$D:$D,$C663)</f>
        <v/>
      </c>
      <c r="H663" s="36">
        <f>SUMIFS(рўйхат!I:I,рўйхат!$CX:$CX,$B$668,рўйхат!$D:$D,$C663)</f>
        <v/>
      </c>
      <c r="I663" s="35">
        <f>SUMIFS(рўйхат!J:J,рўйхат!$CX:$CX,$B$668,рўйхат!$D:$D,$C663)</f>
        <v/>
      </c>
      <c r="J663" s="36">
        <f>SUMIFS(рўйхат!K:K,рўйхат!$CX:$CX,$B$668,рўйхат!$D:$D,$C663)</f>
        <v/>
      </c>
      <c r="K663" s="35">
        <f>SUMIFS(рўйхат!L:L,рўйхат!$CX:$CX,$B$668,рўйхат!$D:$D,$C663)</f>
        <v/>
      </c>
      <c r="L663" s="36">
        <f>SUMIFS(рўйхат!M:M,рўйхат!$CX:$CX,$B$668,рўйхат!$D:$D,$C663)</f>
        <v/>
      </c>
      <c r="M663" s="35">
        <f>SUMIFS(рўйхат!N:N,рўйхат!$CX:$CX,$B$668,рўйхат!$D:$D,$C663)</f>
        <v/>
      </c>
      <c r="N663" s="36">
        <f>SUMIFS(рўйхат!O:O,рўйхат!$CX:$CX,$B$668,рўйхат!$D:$D,$C663)</f>
        <v/>
      </c>
      <c r="O663" s="34">
        <f>IFERROR(M663/E663,0)</f>
        <v/>
      </c>
      <c r="P663" s="34">
        <f>IFERROR(N663/F663,0)</f>
        <v/>
      </c>
      <c r="Q663" s="35">
        <f>SUMIFS(рўйхат!P:P,рўйхат!$CX:$CX,$B$668,рўйхат!$D:$D,$C663)</f>
        <v/>
      </c>
      <c r="R663" s="36">
        <f>SUMIFS(рўйхат!Q:Q,рўйхат!$CX:$CX,$B$668,рўйхат!$D:$D,$C663)</f>
        <v/>
      </c>
      <c r="S663" s="35">
        <f>SUMIFS(рўйхат!R:R,рўйхат!$CX:$CX,$B$668,рўйхат!$D:$D,$C663)</f>
        <v/>
      </c>
      <c r="T663" s="36">
        <f>SUMIFS(рўйхат!S:S,рўйхат!$CX:$CX,$B$668,рўйхат!$D:$D,$C663)</f>
        <v/>
      </c>
      <c r="U663" s="35">
        <f>SUMIFS(рўйхат!T:T,рўйхат!$CX:$CX,$B$668,рўйхат!$D:$D,$C663)</f>
        <v/>
      </c>
      <c r="V663" s="36">
        <f>SUMIFS(рўйхат!U:U,рўйхат!$CX:$CX,$B$668,рўйхат!$D:$D,$C663)</f>
        <v/>
      </c>
      <c r="W663" s="35">
        <f>SUMIFS(рўйхат!V:V,рўйхат!$CX:$CX,$B$668,рўйхат!$D:$D,$C663)</f>
        <v/>
      </c>
      <c r="X663" s="36">
        <f>SUMIFS(рўйхат!W:W,рўйхат!$CX:$CX,$B$668,рўйхат!$D:$D,$C663)</f>
        <v/>
      </c>
      <c r="Y663" s="35">
        <f>SUMIFS(рўйхат!X:X,рўйхат!$CX:$CX,$B$668,рўйхат!$D:$D,$C663)</f>
        <v/>
      </c>
      <c r="Z663" s="36">
        <f>SUMIFS(рўйхат!Y:Y,рўйхат!$CX:$CX,$B$668,рўйхат!$D:$D,$C663)</f>
        <v/>
      </c>
      <c r="AA663" s="35">
        <f>SUMIFS(рўйхат!Z:Z,рўйхат!$CX:$CX,$B$668,рўйхат!$D:$D,$C663)</f>
        <v/>
      </c>
      <c r="AB663" s="36">
        <f>SUMIFS(рўйхат!AA:AA,рўйхат!$CX:$CX,$B$668,рўйхат!$D:$D,$C663)</f>
        <v/>
      </c>
      <c r="AC663" s="35">
        <f>SUMIFS(рўйхат!AB:AB,рўйхат!$CX:$CX,$B$668,рўйхат!$D:$D,$C663)</f>
        <v/>
      </c>
      <c r="AD663" s="36">
        <f>SUMIFS(рўйхат!AC:AC,рўйхат!$CX:$CX,$B$668,рўйхат!$D:$D,$C663)</f>
        <v/>
      </c>
      <c r="AE663" s="35">
        <f>SUMIFS(рўйхат!AD:AD,рўйхат!$CX:$CX,$B$668,рўйхат!$D:$D,$C663)</f>
        <v/>
      </c>
      <c r="AF663" s="36">
        <f>SUMIFS(рўйхат!AE:AE,рўйхат!$CX:$CX,$B$668,рўйхат!$D:$D,$C663)</f>
        <v/>
      </c>
      <c r="AG663" s="35">
        <f>SUMIFS(рўйхат!AH:AH,рўйхат!$CX:$CX,$B$668,рўйхат!$D:$D,$C663)</f>
        <v/>
      </c>
      <c r="AH663" s="36">
        <f>SUMIFS(рўйхат!AI:AI,рўйхат!$CX:$CX,$B$668,рўйхат!$D:$D,$C663)</f>
        <v/>
      </c>
      <c r="AI663" s="35">
        <f>SUMIFS(рўйхат!AJ:AJ,рўйхат!$CX:$CX,$B$668,рўйхат!$D:$D,$C663)</f>
        <v/>
      </c>
      <c r="AJ663" s="36">
        <f>SUMIFS(рўйхат!AK:AK,рўйхат!$CX:$CX,$B$668,рўйхат!$D:$D,$C663)</f>
        <v/>
      </c>
      <c r="AK663" s="35">
        <f>SUMIFS(рўйхат!AL:AL,рўйхат!$CX:$CX,$B$668,рўйхат!$D:$D,$C663)</f>
        <v/>
      </c>
      <c r="AL663" s="36">
        <f>SUMIFS(рўйхат!AM:AM,рўйхат!$CX:$CX,$B$668,рўйхат!$D:$D,$C663)</f>
        <v/>
      </c>
      <c r="AM663" s="77">
        <f>IFERROR(Q663/E663,0)</f>
        <v/>
      </c>
      <c r="AN663" s="77">
        <f>IFERROR(R663/F663,0)</f>
        <v/>
      </c>
      <c r="AO663" s="35">
        <f>SUMIFS(рўйхат!AX:AX,рўйхат!$CX:$CX,$B$668,рўйхат!$D:$D,$C663)</f>
        <v/>
      </c>
      <c r="AP663" s="36">
        <f>SUMIFS(рўйхат!AY:AY,рўйхат!$CX:$CX,$B$668,рўйхат!$D:$D,$C663)</f>
        <v/>
      </c>
      <c r="AQ663" s="35">
        <f>SUMIFS(рўйхат!AZ:AZ,рўйхат!$CX:$CX,$B$668,рўйхат!$D:$D,$C663)</f>
        <v/>
      </c>
      <c r="AR663" s="36">
        <f>SUMIFS(рўйхат!BA:BA,рўйхат!$CX:$CX,$B$668,рўйхат!$D:$D,$C663)</f>
        <v/>
      </c>
      <c r="AS663" s="35">
        <f>SUMIFS(рўйхат!BB:BB,рўйхат!$CX:$CX,$B$668,рўйхат!$D:$D,$C663)</f>
        <v/>
      </c>
      <c r="AT663" s="36">
        <f>SUMIFS(рўйхат!BC:BC,рўйхат!$CX:$CX,$B$668,рўйхат!$D:$D,$C663)</f>
        <v/>
      </c>
      <c r="AU663" s="35">
        <f>SUMIFS(рўйхат!BD:BD,рўйхат!$CX:$CX,$B$668,рўйхат!$D:$D,$C663)</f>
        <v/>
      </c>
      <c r="AV663" s="36">
        <f>SUMIFS(рўйхат!BE:BE,рўйхат!$CX:$CX,$B$668,рўйхат!$D:$D,$C663)</f>
        <v/>
      </c>
      <c r="AW663" s="35">
        <f>SUMIFS(рўйхат!BF:BF,рўйхат!$CX:$CX,$B$668,рўйхат!$D:$D,$C663)</f>
        <v/>
      </c>
      <c r="AX663" s="36">
        <f>SUMIFS(рўйхат!BG:BG,рўйхат!$CX:$CX,$B$668,рўйхат!$D:$D,$C663)</f>
        <v/>
      </c>
      <c r="AY663" s="35">
        <f>SUMIFS(рўйхат!BH:BH,рўйхат!$CX:$CX,$B$668,рўйхат!$D:$D,$C663)</f>
        <v/>
      </c>
      <c r="AZ663" s="36">
        <f>SUMIFS(рўйхат!BI:BI,рўйхат!$CX:$CX,$B$668,рўйхат!$D:$D,$C663)</f>
        <v/>
      </c>
      <c r="BA663" s="35">
        <f>SUMIFS(рўйхат!BJ:BJ,рўйхат!$CX:$CX,$B$668,рўйхат!$D:$D,$C663)</f>
        <v/>
      </c>
      <c r="BB663" s="36">
        <f>SUMIFS(рўйхат!BK:BK,рўйхат!$CX:$CX,$B$668,рўйхат!$D:$D,$C663)</f>
        <v/>
      </c>
      <c r="BC663" s="77">
        <f>IFERROR(AO663/E663,0)</f>
        <v/>
      </c>
      <c r="BD663" s="77">
        <f>IFERROR(AP663/F663,0)</f>
        <v/>
      </c>
      <c r="BE663" s="35">
        <f>SUMIFS(рўйхат!BL:BL,рўйхат!$CX:$CX,$B$668,рўйхат!$D:$D,$C663)</f>
        <v/>
      </c>
      <c r="BF663" s="36">
        <f>SUMIFS(рўйхат!BM:BM,рўйхат!$CX:$CX,$B$668,рўйхат!$D:$D,$C663)</f>
        <v/>
      </c>
      <c r="BG663" s="35">
        <f>SUMIFS(рўйхат!BN:BN,рўйхат!$CX:$CX,$B$668,рўйхат!$D:$D,$C663)</f>
        <v/>
      </c>
      <c r="BH663" s="36">
        <f>SUMIFS(рўйхат!BO:BO,рўйхат!$CX:$CX,$B$668,рўйхат!$D:$D,$C663)</f>
        <v/>
      </c>
      <c r="BI663" s="35">
        <f>SUMIFS(рўйхат!BP:BP,рўйхат!$CX:$CX,$B$668,рўйхат!$D:$D,$C663)</f>
        <v/>
      </c>
      <c r="BJ663" s="36">
        <f>SUMIFS(рўйхат!BQ:BQ,рўйхат!$CX:$CX,$B$668,рўйхат!$D:$D,$C663)</f>
        <v/>
      </c>
      <c r="BK663" s="35">
        <f>SUMIFS(рўйхат!BR:BR,рўйхат!$CX:$CX,$B$668,рўйхат!$D:$D,$C663)</f>
        <v/>
      </c>
      <c r="BL663" s="36">
        <f>SUMIFS(рўйхат!BS:BS,рўйхат!$CX:$CX,$B$668,рўйхат!$D:$D,$C663)</f>
        <v/>
      </c>
      <c r="BM663" s="35">
        <f>SUMIFS(рўйхат!BT:BT,рўйхат!$CX:$CX,$B$668,рўйхат!$D:$D,$C663)</f>
        <v/>
      </c>
      <c r="BN663" s="36">
        <f>SUMIFS(рўйхат!BU:BU,рўйхат!$CX:$CX,$B$668,рўйхат!$D:$D,$C663)</f>
        <v/>
      </c>
      <c r="BO663" s="35">
        <f>SUMIFS(рўйхат!BX:BX,рўйхат!$CX:$CX,$B$668,рўйхат!$D:$D,$C663)</f>
        <v/>
      </c>
      <c r="BP663" s="36">
        <f>SUMIFS(рўйхат!BY:BY,рўйхат!$CX:$CX,$B$668,рўйхат!$D:$D,$C663)</f>
        <v/>
      </c>
      <c r="BQ663" s="35">
        <f>SUMIFS(рўйхат!BZ:BZ,рўйхат!$CX:$CX,$B$668,рўйхат!$D:$D,$C663)</f>
        <v/>
      </c>
      <c r="BR663" s="36">
        <f>SUMIFS(рўйхат!CA:CA,рўйхат!$CX:$CX,$B$668,рўйхат!$D:$D,$C663)</f>
        <v/>
      </c>
      <c r="BS663" s="35">
        <f>SUMIFS(рўйхат!CB:CB,рўйхат!$CX:$CX,$B$668,рўйхат!$D:$D,$C663)</f>
        <v/>
      </c>
      <c r="BT663" s="36">
        <f>SUMIFS(рўйхат!CC:CC,рўйхат!$CX:$CX,$B$668,рўйхат!$D:$D,$C663)</f>
        <v/>
      </c>
      <c r="BU663" s="35">
        <f>SUMIFS(рўйхат!CD:CD,рўйхат!$CX:$CX,$B$668,рўйхат!$D:$D,$C663)</f>
        <v/>
      </c>
      <c r="BV663" s="36">
        <f>SUMIFS(рўйхат!CE:CE,рўйхат!$CX:$CX,$B$668,рўйхат!$D:$D,$C663)</f>
        <v/>
      </c>
      <c r="BW663" s="35">
        <f>SUMIFS(рўйхат!CH:CH,рўйхат!$CX:$CX,$B$668,рўйхат!$D:$D,$C663)</f>
        <v/>
      </c>
      <c r="BX663" s="36">
        <f>SUMIFS(рўйхат!CI:CI,рўйхат!$CX:$CX,$B$668,рўйхат!$D:$D,$C663)</f>
        <v/>
      </c>
      <c r="BY663" s="35">
        <f>SUMIFS(рўйхат!CJ:CJ,рўйхат!$CX:$CX,$B$668,рўйхат!$D:$D,$C663)</f>
        <v/>
      </c>
      <c r="BZ663" s="36">
        <f>SUMIFS(рўйхат!CK:CK,рўйхат!$CX:$CX,$B$668,рўйхат!$D:$D,$C663)</f>
        <v/>
      </c>
      <c r="CA663" s="35">
        <f>SUMIFS(рўйхат!CL:CL,рўйхат!$CX:$CX,$B$668,рўйхат!$D:$D,$C663)</f>
        <v/>
      </c>
      <c r="CB663" s="36">
        <f>SUMIFS(рўйхат!CM:CM,рўйхат!$CX:$CX,$B$668,рўйхат!$D:$D,$C663)</f>
        <v/>
      </c>
      <c r="CC663" s="35">
        <f>SUMIFS(рўйхат!CN:CN,рўйхат!$CX:$CX,$B$668,рўйхат!$D:$D,$C663)</f>
        <v/>
      </c>
      <c r="CD663" s="36">
        <f>SUMIFS(рўйхат!CO:CO,рўйхат!$CX:$CX,$B$668,рўйхат!$D:$D,$C663)</f>
        <v/>
      </c>
      <c r="CE663" s="77">
        <f>IFERROR(BE663/(Q663+BE663),0)</f>
        <v/>
      </c>
      <c r="CF663" s="78">
        <f>IFERROR(BF663/(R663+BF663),0)</f>
        <v/>
      </c>
    </row>
    <row r="664" hidden="1" outlineLevel="1" ht="30" customFormat="1" customHeight="1" s="8">
      <c r="A664" s="39" t="n"/>
      <c r="B664" s="50" t="n">
        <v>62</v>
      </c>
      <c r="C664" s="131" t="inlineStr">
        <is>
          <t>Manfaatlar to'qnashuvi (COOPERATION)</t>
        </is>
      </c>
      <c r="D664" s="51" t="n"/>
      <c r="E664" s="35">
        <f>SUMIFS(рўйхат!F:F,рўйхат!$CX:$CX,$B$668,рўйхат!$D:$D,$C664)</f>
        <v/>
      </c>
      <c r="F664" s="36">
        <f>SUMIFS(рўйхат!G:G,рўйхат!$CX:$CX,$B$668,рўйхат!$D:$D,$C664)</f>
        <v/>
      </c>
      <c r="G664" s="35">
        <f>SUMIFS(рўйхат!H:H,рўйхат!$CX:$CX,$B$668,рўйхат!$D:$D,$C664)</f>
        <v/>
      </c>
      <c r="H664" s="36">
        <f>SUMIFS(рўйхат!I:I,рўйхат!$CX:$CX,$B$668,рўйхат!$D:$D,$C664)</f>
        <v/>
      </c>
      <c r="I664" s="35">
        <f>SUMIFS(рўйхат!J:J,рўйхат!$CX:$CX,$B$668,рўйхат!$D:$D,$C664)</f>
        <v/>
      </c>
      <c r="J664" s="36">
        <f>SUMIFS(рўйхат!K:K,рўйхат!$CX:$CX,$B$668,рўйхат!$D:$D,$C664)</f>
        <v/>
      </c>
      <c r="K664" s="35">
        <f>SUMIFS(рўйхат!L:L,рўйхат!$CX:$CX,$B$668,рўйхат!$D:$D,$C664)</f>
        <v/>
      </c>
      <c r="L664" s="36">
        <f>SUMIFS(рўйхат!M:M,рўйхат!$CX:$CX,$B$668,рўйхат!$D:$D,$C664)</f>
        <v/>
      </c>
      <c r="M664" s="35">
        <f>SUMIFS(рўйхат!N:N,рўйхат!$CX:$CX,$B$668,рўйхат!$D:$D,$C664)</f>
        <v/>
      </c>
      <c r="N664" s="36">
        <f>SUMIFS(рўйхат!O:O,рўйхат!$CX:$CX,$B$668,рўйхат!$D:$D,$C664)</f>
        <v/>
      </c>
      <c r="O664" s="34">
        <f>IFERROR(M664/E664,0)</f>
        <v/>
      </c>
      <c r="P664" s="34">
        <f>IFERROR(N664/F664,0)</f>
        <v/>
      </c>
      <c r="Q664" s="35">
        <f>SUMIFS(рўйхат!P:P,рўйхат!$CX:$CX,$B$668,рўйхат!$D:$D,$C664)</f>
        <v/>
      </c>
      <c r="R664" s="36">
        <f>SUMIFS(рўйхат!Q:Q,рўйхат!$CX:$CX,$B$668,рўйхат!$D:$D,$C664)</f>
        <v/>
      </c>
      <c r="S664" s="35">
        <f>SUMIFS(рўйхат!R:R,рўйхат!$CX:$CX,$B$668,рўйхат!$D:$D,$C664)</f>
        <v/>
      </c>
      <c r="T664" s="36">
        <f>SUMIFS(рўйхат!S:S,рўйхат!$CX:$CX,$B$668,рўйхат!$D:$D,$C664)</f>
        <v/>
      </c>
      <c r="U664" s="35">
        <f>SUMIFS(рўйхат!T:T,рўйхат!$CX:$CX,$B$668,рўйхат!$D:$D,$C664)</f>
        <v/>
      </c>
      <c r="V664" s="36">
        <f>SUMIFS(рўйхат!U:U,рўйхат!$CX:$CX,$B$668,рўйхат!$D:$D,$C664)</f>
        <v/>
      </c>
      <c r="W664" s="35">
        <f>SUMIFS(рўйхат!V:V,рўйхат!$CX:$CX,$B$668,рўйхат!$D:$D,$C664)</f>
        <v/>
      </c>
      <c r="X664" s="36">
        <f>SUMIFS(рўйхат!W:W,рўйхат!$CX:$CX,$B$668,рўйхат!$D:$D,$C664)</f>
        <v/>
      </c>
      <c r="Y664" s="35">
        <f>SUMIFS(рўйхат!X:X,рўйхат!$CX:$CX,$B$668,рўйхат!$D:$D,$C664)</f>
        <v/>
      </c>
      <c r="Z664" s="36">
        <f>SUMIFS(рўйхат!Y:Y,рўйхат!$CX:$CX,$B$668,рўйхат!$D:$D,$C664)</f>
        <v/>
      </c>
      <c r="AA664" s="35">
        <f>SUMIFS(рўйхат!Z:Z,рўйхат!$CX:$CX,$B$668,рўйхат!$D:$D,$C664)</f>
        <v/>
      </c>
      <c r="AB664" s="36">
        <f>SUMIFS(рўйхат!AA:AA,рўйхат!$CX:$CX,$B$668,рўйхат!$D:$D,$C664)</f>
        <v/>
      </c>
      <c r="AC664" s="35">
        <f>SUMIFS(рўйхат!AB:AB,рўйхат!$CX:$CX,$B$668,рўйхат!$D:$D,$C664)</f>
        <v/>
      </c>
      <c r="AD664" s="36">
        <f>SUMIFS(рўйхат!AC:AC,рўйхат!$CX:$CX,$B$668,рўйхат!$D:$D,$C664)</f>
        <v/>
      </c>
      <c r="AE664" s="35">
        <f>SUMIFS(рўйхат!AD:AD,рўйхат!$CX:$CX,$B$668,рўйхат!$D:$D,$C664)</f>
        <v/>
      </c>
      <c r="AF664" s="36">
        <f>SUMIFS(рўйхат!AE:AE,рўйхат!$CX:$CX,$B$668,рўйхат!$D:$D,$C664)</f>
        <v/>
      </c>
      <c r="AG664" s="35">
        <f>SUMIFS(рўйхат!AH:AH,рўйхат!$CX:$CX,$B$668,рўйхат!$D:$D,$C664)</f>
        <v/>
      </c>
      <c r="AH664" s="36">
        <f>SUMIFS(рўйхат!AI:AI,рўйхат!$CX:$CX,$B$668,рўйхат!$D:$D,$C664)</f>
        <v/>
      </c>
      <c r="AI664" s="35">
        <f>SUMIFS(рўйхат!AJ:AJ,рўйхат!$CX:$CX,$B$668,рўйхат!$D:$D,$C664)</f>
        <v/>
      </c>
      <c r="AJ664" s="36">
        <f>SUMIFS(рўйхат!AK:AK,рўйхат!$CX:$CX,$B$668,рўйхат!$D:$D,$C664)</f>
        <v/>
      </c>
      <c r="AK664" s="35">
        <f>SUMIFS(рўйхат!AL:AL,рўйхат!$CX:$CX,$B$668,рўйхат!$D:$D,$C664)</f>
        <v/>
      </c>
      <c r="AL664" s="36">
        <f>SUMIFS(рўйхат!AM:AM,рўйхат!$CX:$CX,$B$668,рўйхат!$D:$D,$C664)</f>
        <v/>
      </c>
      <c r="AM664" s="77">
        <f>IFERROR(Q664/E664,0)</f>
        <v/>
      </c>
      <c r="AN664" s="77">
        <f>IFERROR(R664/F664,0)</f>
        <v/>
      </c>
      <c r="AO664" s="35">
        <f>SUMIFS(рўйхат!AX:AX,рўйхат!$CX:$CX,$B$668,рўйхат!$D:$D,$C664)</f>
        <v/>
      </c>
      <c r="AP664" s="36">
        <f>SUMIFS(рўйхат!AY:AY,рўйхат!$CX:$CX,$B$668,рўйхат!$D:$D,$C664)</f>
        <v/>
      </c>
      <c r="AQ664" s="35">
        <f>SUMIFS(рўйхат!AZ:AZ,рўйхат!$CX:$CX,$B$668,рўйхат!$D:$D,$C664)</f>
        <v/>
      </c>
      <c r="AR664" s="36">
        <f>SUMIFS(рўйхат!BA:BA,рўйхат!$CX:$CX,$B$668,рўйхат!$D:$D,$C664)</f>
        <v/>
      </c>
      <c r="AS664" s="35">
        <f>SUMIFS(рўйхат!BB:BB,рўйхат!$CX:$CX,$B$668,рўйхат!$D:$D,$C664)</f>
        <v/>
      </c>
      <c r="AT664" s="36">
        <f>SUMIFS(рўйхат!BC:BC,рўйхат!$CX:$CX,$B$668,рўйхат!$D:$D,$C664)</f>
        <v/>
      </c>
      <c r="AU664" s="35">
        <f>SUMIFS(рўйхат!BD:BD,рўйхат!$CX:$CX,$B$668,рўйхат!$D:$D,$C664)</f>
        <v/>
      </c>
      <c r="AV664" s="36">
        <f>SUMIFS(рўйхат!BE:BE,рўйхат!$CX:$CX,$B$668,рўйхат!$D:$D,$C664)</f>
        <v/>
      </c>
      <c r="AW664" s="35">
        <f>SUMIFS(рўйхат!BF:BF,рўйхат!$CX:$CX,$B$668,рўйхат!$D:$D,$C664)</f>
        <v/>
      </c>
      <c r="AX664" s="36">
        <f>SUMIFS(рўйхат!BG:BG,рўйхат!$CX:$CX,$B$668,рўйхат!$D:$D,$C664)</f>
        <v/>
      </c>
      <c r="AY664" s="35">
        <f>SUMIFS(рўйхат!BH:BH,рўйхат!$CX:$CX,$B$668,рўйхат!$D:$D,$C664)</f>
        <v/>
      </c>
      <c r="AZ664" s="36">
        <f>SUMIFS(рўйхат!BI:BI,рўйхат!$CX:$CX,$B$668,рўйхат!$D:$D,$C664)</f>
        <v/>
      </c>
      <c r="BA664" s="35">
        <f>SUMIFS(рўйхат!BJ:BJ,рўйхат!$CX:$CX,$B$668,рўйхат!$D:$D,$C664)</f>
        <v/>
      </c>
      <c r="BB664" s="36">
        <f>SUMIFS(рўйхат!BK:BK,рўйхат!$CX:$CX,$B$668,рўйхат!$D:$D,$C664)</f>
        <v/>
      </c>
      <c r="BC664" s="77">
        <f>IFERROR(AO664/E664,0)</f>
        <v/>
      </c>
      <c r="BD664" s="77">
        <f>IFERROR(AP664/F664,0)</f>
        <v/>
      </c>
      <c r="BE664" s="35">
        <f>SUMIFS(рўйхат!BL:BL,рўйхат!$CX:$CX,$B$668,рўйхат!$D:$D,$C664)</f>
        <v/>
      </c>
      <c r="BF664" s="36">
        <f>SUMIFS(рўйхат!BM:BM,рўйхат!$CX:$CX,$B$668,рўйхат!$D:$D,$C664)</f>
        <v/>
      </c>
      <c r="BG664" s="35">
        <f>SUMIFS(рўйхат!BN:BN,рўйхат!$CX:$CX,$B$668,рўйхат!$D:$D,$C664)</f>
        <v/>
      </c>
      <c r="BH664" s="36">
        <f>SUMIFS(рўйхат!BO:BO,рўйхат!$CX:$CX,$B$668,рўйхат!$D:$D,$C664)</f>
        <v/>
      </c>
      <c r="BI664" s="35">
        <f>SUMIFS(рўйхат!BP:BP,рўйхат!$CX:$CX,$B$668,рўйхат!$D:$D,$C664)</f>
        <v/>
      </c>
      <c r="BJ664" s="36">
        <f>SUMIFS(рўйхат!BQ:BQ,рўйхат!$CX:$CX,$B$668,рўйхат!$D:$D,$C664)</f>
        <v/>
      </c>
      <c r="BK664" s="35">
        <f>SUMIFS(рўйхат!BR:BR,рўйхат!$CX:$CX,$B$668,рўйхат!$D:$D,$C664)</f>
        <v/>
      </c>
      <c r="BL664" s="36">
        <f>SUMIFS(рўйхат!BS:BS,рўйхат!$CX:$CX,$B$668,рўйхат!$D:$D,$C664)</f>
        <v/>
      </c>
      <c r="BM664" s="35">
        <f>SUMIFS(рўйхат!BT:BT,рўйхат!$CX:$CX,$B$668,рўйхат!$D:$D,$C664)</f>
        <v/>
      </c>
      <c r="BN664" s="36">
        <f>SUMIFS(рўйхат!BU:BU,рўйхат!$CX:$CX,$B$668,рўйхат!$D:$D,$C664)</f>
        <v/>
      </c>
      <c r="BO664" s="35">
        <f>SUMIFS(рўйхат!BX:BX,рўйхат!$CX:$CX,$B$668,рўйхат!$D:$D,$C664)</f>
        <v/>
      </c>
      <c r="BP664" s="36">
        <f>SUMIFS(рўйхат!BY:BY,рўйхат!$CX:$CX,$B$668,рўйхат!$D:$D,$C664)</f>
        <v/>
      </c>
      <c r="BQ664" s="35">
        <f>SUMIFS(рўйхат!BZ:BZ,рўйхат!$CX:$CX,$B$668,рўйхат!$D:$D,$C664)</f>
        <v/>
      </c>
      <c r="BR664" s="36">
        <f>SUMIFS(рўйхат!CA:CA,рўйхат!$CX:$CX,$B$668,рўйхат!$D:$D,$C664)</f>
        <v/>
      </c>
      <c r="BS664" s="35">
        <f>SUMIFS(рўйхат!CB:CB,рўйхат!$CX:$CX,$B$668,рўйхат!$D:$D,$C664)</f>
        <v/>
      </c>
      <c r="BT664" s="36">
        <f>SUMIFS(рўйхат!CC:CC,рўйхат!$CX:$CX,$B$668,рўйхат!$D:$D,$C664)</f>
        <v/>
      </c>
      <c r="BU664" s="35">
        <f>SUMIFS(рўйхат!CD:CD,рўйхат!$CX:$CX,$B$668,рўйхат!$D:$D,$C664)</f>
        <v/>
      </c>
      <c r="BV664" s="36">
        <f>SUMIFS(рўйхат!CE:CE,рўйхат!$CX:$CX,$B$668,рўйхат!$D:$D,$C664)</f>
        <v/>
      </c>
      <c r="BW664" s="35">
        <f>SUMIFS(рўйхат!CH:CH,рўйхат!$CX:$CX,$B$668,рўйхат!$D:$D,$C664)</f>
        <v/>
      </c>
      <c r="BX664" s="36">
        <f>SUMIFS(рўйхат!CI:CI,рўйхат!$CX:$CX,$B$668,рўйхат!$D:$D,$C664)</f>
        <v/>
      </c>
      <c r="BY664" s="35">
        <f>SUMIFS(рўйхат!CJ:CJ,рўйхат!$CX:$CX,$B$668,рўйхат!$D:$D,$C664)</f>
        <v/>
      </c>
      <c r="BZ664" s="36">
        <f>SUMIFS(рўйхат!CK:CK,рўйхат!$CX:$CX,$B$668,рўйхат!$D:$D,$C664)</f>
        <v/>
      </c>
      <c r="CA664" s="35">
        <f>SUMIFS(рўйхат!CL:CL,рўйхат!$CX:$CX,$B$668,рўйхат!$D:$D,$C664)</f>
        <v/>
      </c>
      <c r="CB664" s="36">
        <f>SUMIFS(рўйхат!CM:CM,рўйхат!$CX:$CX,$B$668,рўйхат!$D:$D,$C664)</f>
        <v/>
      </c>
      <c r="CC664" s="35">
        <f>SUMIFS(рўйхат!CN:CN,рўйхат!$CX:$CX,$B$668,рўйхат!$D:$D,$C664)</f>
        <v/>
      </c>
      <c r="CD664" s="36">
        <f>SUMIFS(рўйхат!CO:CO,рўйхат!$CX:$CX,$B$668,рўйхат!$D:$D,$C664)</f>
        <v/>
      </c>
      <c r="CE664" s="77">
        <f>IFERROR(BE664/(Q664+BE664),0)</f>
        <v/>
      </c>
      <c r="CF664" s="78">
        <f>IFERROR(BF664/(R664+BF664),0)</f>
        <v/>
      </c>
    </row>
    <row r="665" hidden="1" outlineLevel="1" ht="30" customFormat="1" customHeight="1" s="8">
      <c r="A665" s="39" t="n"/>
      <c r="B665" s="50" t="n">
        <v>63</v>
      </c>
      <c r="C665" s="131" t="inlineStr">
        <is>
          <t>Manfaatlar to'qnashuvi (UZEX)</t>
        </is>
      </c>
      <c r="D665" s="51" t="n"/>
      <c r="E665" s="35">
        <f>SUMIFS(рўйхат!F:F,рўйхат!$CX:$CX,$B$668,рўйхат!$D:$D,$C665)</f>
        <v/>
      </c>
      <c r="F665" s="36">
        <f>SUMIFS(рўйхат!G:G,рўйхат!$CX:$CX,$B$668,рўйхат!$D:$D,$C665)</f>
        <v/>
      </c>
      <c r="G665" s="35">
        <f>SUMIFS(рўйхат!H:H,рўйхат!$CX:$CX,$B$668,рўйхат!$D:$D,$C665)</f>
        <v/>
      </c>
      <c r="H665" s="36">
        <f>SUMIFS(рўйхат!I:I,рўйхат!$CX:$CX,$B$668,рўйхат!$D:$D,$C665)</f>
        <v/>
      </c>
      <c r="I665" s="35">
        <f>SUMIFS(рўйхат!J:J,рўйхат!$CX:$CX,$B$668,рўйхат!$D:$D,$C665)</f>
        <v/>
      </c>
      <c r="J665" s="36">
        <f>SUMIFS(рўйхат!K:K,рўйхат!$CX:$CX,$B$668,рўйхат!$D:$D,$C665)</f>
        <v/>
      </c>
      <c r="K665" s="35">
        <f>SUMIFS(рўйхат!L:L,рўйхат!$CX:$CX,$B$668,рўйхат!$D:$D,$C665)</f>
        <v/>
      </c>
      <c r="L665" s="36">
        <f>SUMIFS(рўйхат!M:M,рўйхат!$CX:$CX,$B$668,рўйхат!$D:$D,$C665)</f>
        <v/>
      </c>
      <c r="M665" s="35">
        <f>SUMIFS(рўйхат!N:N,рўйхат!$CX:$CX,$B$668,рўйхат!$D:$D,$C665)</f>
        <v/>
      </c>
      <c r="N665" s="36">
        <f>SUMIFS(рўйхат!O:O,рўйхат!$CX:$CX,$B$668,рўйхат!$D:$D,$C665)</f>
        <v/>
      </c>
      <c r="O665" s="34">
        <f>IFERROR(M665/E665,0)</f>
        <v/>
      </c>
      <c r="P665" s="34">
        <f>IFERROR(N665/F665,0)</f>
        <v/>
      </c>
      <c r="Q665" s="35">
        <f>SUMIFS(рўйхат!P:P,рўйхат!$CX:$CX,$B$668,рўйхат!$D:$D,$C665)</f>
        <v/>
      </c>
      <c r="R665" s="36">
        <f>SUMIFS(рўйхат!Q:Q,рўйхат!$CX:$CX,$B$668,рўйхат!$D:$D,$C665)</f>
        <v/>
      </c>
      <c r="S665" s="35">
        <f>SUMIFS(рўйхат!R:R,рўйхат!$CX:$CX,$B$668,рўйхат!$D:$D,$C665)</f>
        <v/>
      </c>
      <c r="T665" s="36">
        <f>SUMIFS(рўйхат!S:S,рўйхат!$CX:$CX,$B$668,рўйхат!$D:$D,$C665)</f>
        <v/>
      </c>
      <c r="U665" s="35">
        <f>SUMIFS(рўйхат!T:T,рўйхат!$CX:$CX,$B$668,рўйхат!$D:$D,$C665)</f>
        <v/>
      </c>
      <c r="V665" s="36">
        <f>SUMIFS(рўйхат!U:U,рўйхат!$CX:$CX,$B$668,рўйхат!$D:$D,$C665)</f>
        <v/>
      </c>
      <c r="W665" s="35">
        <f>SUMIFS(рўйхат!V:V,рўйхат!$CX:$CX,$B$668,рўйхат!$D:$D,$C665)</f>
        <v/>
      </c>
      <c r="X665" s="36">
        <f>SUMIFS(рўйхат!W:W,рўйхат!$CX:$CX,$B$668,рўйхат!$D:$D,$C665)</f>
        <v/>
      </c>
      <c r="Y665" s="35">
        <f>SUMIFS(рўйхат!X:X,рўйхат!$CX:$CX,$B$668,рўйхат!$D:$D,$C665)</f>
        <v/>
      </c>
      <c r="Z665" s="36">
        <f>SUMIFS(рўйхат!Y:Y,рўйхат!$CX:$CX,$B$668,рўйхат!$D:$D,$C665)</f>
        <v/>
      </c>
      <c r="AA665" s="35">
        <f>SUMIFS(рўйхат!Z:Z,рўйхат!$CX:$CX,$B$668,рўйхат!$D:$D,$C665)</f>
        <v/>
      </c>
      <c r="AB665" s="36">
        <f>SUMIFS(рўйхат!AA:AA,рўйхат!$CX:$CX,$B$668,рўйхат!$D:$D,$C665)</f>
        <v/>
      </c>
      <c r="AC665" s="35">
        <f>SUMIFS(рўйхат!AB:AB,рўйхат!$CX:$CX,$B$668,рўйхат!$D:$D,$C665)</f>
        <v/>
      </c>
      <c r="AD665" s="36">
        <f>SUMIFS(рўйхат!AC:AC,рўйхат!$CX:$CX,$B$668,рўйхат!$D:$D,$C665)</f>
        <v/>
      </c>
      <c r="AE665" s="35">
        <f>SUMIFS(рўйхат!AD:AD,рўйхат!$CX:$CX,$B$668,рўйхат!$D:$D,$C665)</f>
        <v/>
      </c>
      <c r="AF665" s="36">
        <f>SUMIFS(рўйхат!AE:AE,рўйхат!$CX:$CX,$B$668,рўйхат!$D:$D,$C665)</f>
        <v/>
      </c>
      <c r="AG665" s="35">
        <f>SUMIFS(рўйхат!AH:AH,рўйхат!$CX:$CX,$B$668,рўйхат!$D:$D,$C665)</f>
        <v/>
      </c>
      <c r="AH665" s="36">
        <f>SUMIFS(рўйхат!AI:AI,рўйхат!$CX:$CX,$B$668,рўйхат!$D:$D,$C665)</f>
        <v/>
      </c>
      <c r="AI665" s="35">
        <f>SUMIFS(рўйхат!AJ:AJ,рўйхат!$CX:$CX,$B$668,рўйхат!$D:$D,$C665)</f>
        <v/>
      </c>
      <c r="AJ665" s="36">
        <f>SUMIFS(рўйхат!AK:AK,рўйхат!$CX:$CX,$B$668,рўйхат!$D:$D,$C665)</f>
        <v/>
      </c>
      <c r="AK665" s="35">
        <f>SUMIFS(рўйхат!AL:AL,рўйхат!$CX:$CX,$B$668,рўйхат!$D:$D,$C665)</f>
        <v/>
      </c>
      <c r="AL665" s="36">
        <f>SUMIFS(рўйхат!AM:AM,рўйхат!$CX:$CX,$B$668,рўйхат!$D:$D,$C665)</f>
        <v/>
      </c>
      <c r="AM665" s="77">
        <f>IFERROR(Q665/E665,0)</f>
        <v/>
      </c>
      <c r="AN665" s="77">
        <f>IFERROR(R665/F665,0)</f>
        <v/>
      </c>
      <c r="AO665" s="35">
        <f>SUMIFS(рўйхат!AX:AX,рўйхат!$CX:$CX,$B$668,рўйхат!$D:$D,$C665)</f>
        <v/>
      </c>
      <c r="AP665" s="36">
        <f>SUMIFS(рўйхат!AY:AY,рўйхат!$CX:$CX,$B$668,рўйхат!$D:$D,$C665)</f>
        <v/>
      </c>
      <c r="AQ665" s="35">
        <f>SUMIFS(рўйхат!AZ:AZ,рўйхат!$CX:$CX,$B$668,рўйхат!$D:$D,$C665)</f>
        <v/>
      </c>
      <c r="AR665" s="36">
        <f>SUMIFS(рўйхат!BA:BA,рўйхат!$CX:$CX,$B$668,рўйхат!$D:$D,$C665)</f>
        <v/>
      </c>
      <c r="AS665" s="35">
        <f>SUMIFS(рўйхат!BB:BB,рўйхат!$CX:$CX,$B$668,рўйхат!$D:$D,$C665)</f>
        <v/>
      </c>
      <c r="AT665" s="36">
        <f>SUMIFS(рўйхат!BC:BC,рўйхат!$CX:$CX,$B$668,рўйхат!$D:$D,$C665)</f>
        <v/>
      </c>
      <c r="AU665" s="35">
        <f>SUMIFS(рўйхат!BD:BD,рўйхат!$CX:$CX,$B$668,рўйхат!$D:$D,$C665)</f>
        <v/>
      </c>
      <c r="AV665" s="36">
        <f>SUMIFS(рўйхат!BE:BE,рўйхат!$CX:$CX,$B$668,рўйхат!$D:$D,$C665)</f>
        <v/>
      </c>
      <c r="AW665" s="35">
        <f>SUMIFS(рўйхат!BF:BF,рўйхат!$CX:$CX,$B$668,рўйхат!$D:$D,$C665)</f>
        <v/>
      </c>
      <c r="AX665" s="36">
        <f>SUMIFS(рўйхат!BG:BG,рўйхат!$CX:$CX,$B$668,рўйхат!$D:$D,$C665)</f>
        <v/>
      </c>
      <c r="AY665" s="35">
        <f>SUMIFS(рўйхат!BH:BH,рўйхат!$CX:$CX,$B$668,рўйхат!$D:$D,$C665)</f>
        <v/>
      </c>
      <c r="AZ665" s="36">
        <f>SUMIFS(рўйхат!BI:BI,рўйхат!$CX:$CX,$B$668,рўйхат!$D:$D,$C665)</f>
        <v/>
      </c>
      <c r="BA665" s="35">
        <f>SUMIFS(рўйхат!BJ:BJ,рўйхат!$CX:$CX,$B$668,рўйхат!$D:$D,$C665)</f>
        <v/>
      </c>
      <c r="BB665" s="36">
        <f>SUMIFS(рўйхат!BK:BK,рўйхат!$CX:$CX,$B$668,рўйхат!$D:$D,$C665)</f>
        <v/>
      </c>
      <c r="BC665" s="77">
        <f>IFERROR(AO665/E665,0)</f>
        <v/>
      </c>
      <c r="BD665" s="77">
        <f>IFERROR(AP665/F665,0)</f>
        <v/>
      </c>
      <c r="BE665" s="35">
        <f>SUMIFS(рўйхат!BL:BL,рўйхат!$CX:$CX,$B$668,рўйхат!$D:$D,$C665)</f>
        <v/>
      </c>
      <c r="BF665" s="36">
        <f>SUMIFS(рўйхат!BM:BM,рўйхат!$CX:$CX,$B$668,рўйхат!$D:$D,$C665)</f>
        <v/>
      </c>
      <c r="BG665" s="35">
        <f>SUMIFS(рўйхат!BN:BN,рўйхат!$CX:$CX,$B$668,рўйхат!$D:$D,$C665)</f>
        <v/>
      </c>
      <c r="BH665" s="36">
        <f>SUMIFS(рўйхат!BO:BO,рўйхат!$CX:$CX,$B$668,рўйхат!$D:$D,$C665)</f>
        <v/>
      </c>
      <c r="BI665" s="35">
        <f>SUMIFS(рўйхат!BP:BP,рўйхат!$CX:$CX,$B$668,рўйхат!$D:$D,$C665)</f>
        <v/>
      </c>
      <c r="BJ665" s="36">
        <f>SUMIFS(рўйхат!BQ:BQ,рўйхат!$CX:$CX,$B$668,рўйхат!$D:$D,$C665)</f>
        <v/>
      </c>
      <c r="BK665" s="35">
        <f>SUMIFS(рўйхат!BR:BR,рўйхат!$CX:$CX,$B$668,рўйхат!$D:$D,$C665)</f>
        <v/>
      </c>
      <c r="BL665" s="36">
        <f>SUMIFS(рўйхат!BS:BS,рўйхат!$CX:$CX,$B$668,рўйхат!$D:$D,$C665)</f>
        <v/>
      </c>
      <c r="BM665" s="35">
        <f>SUMIFS(рўйхат!BT:BT,рўйхат!$CX:$CX,$B$668,рўйхат!$D:$D,$C665)</f>
        <v/>
      </c>
      <c r="BN665" s="36">
        <f>SUMIFS(рўйхат!BU:BU,рўйхат!$CX:$CX,$B$668,рўйхат!$D:$D,$C665)</f>
        <v/>
      </c>
      <c r="BO665" s="35">
        <f>SUMIFS(рўйхат!BX:BX,рўйхат!$CX:$CX,$B$668,рўйхат!$D:$D,$C665)</f>
        <v/>
      </c>
      <c r="BP665" s="36">
        <f>SUMIFS(рўйхат!BY:BY,рўйхат!$CX:$CX,$B$668,рўйхат!$D:$D,$C665)</f>
        <v/>
      </c>
      <c r="BQ665" s="35">
        <f>SUMIFS(рўйхат!BZ:BZ,рўйхат!$CX:$CX,$B$668,рўйхат!$D:$D,$C665)</f>
        <v/>
      </c>
      <c r="BR665" s="36">
        <f>SUMIFS(рўйхат!CA:CA,рўйхат!$CX:$CX,$B$668,рўйхат!$D:$D,$C665)</f>
        <v/>
      </c>
      <c r="BS665" s="35">
        <f>SUMIFS(рўйхат!CB:CB,рўйхат!$CX:$CX,$B$668,рўйхат!$D:$D,$C665)</f>
        <v/>
      </c>
      <c r="BT665" s="36">
        <f>SUMIFS(рўйхат!CC:CC,рўйхат!$CX:$CX,$B$668,рўйхат!$D:$D,$C665)</f>
        <v/>
      </c>
      <c r="BU665" s="35">
        <f>SUMIFS(рўйхат!CD:CD,рўйхат!$CX:$CX,$B$668,рўйхат!$D:$D,$C665)</f>
        <v/>
      </c>
      <c r="BV665" s="36">
        <f>SUMIFS(рўйхат!CE:CE,рўйхат!$CX:$CX,$B$668,рўйхат!$D:$D,$C665)</f>
        <v/>
      </c>
      <c r="BW665" s="35">
        <f>SUMIFS(рўйхат!CH:CH,рўйхат!$CX:$CX,$B$668,рўйхат!$D:$D,$C665)</f>
        <v/>
      </c>
      <c r="BX665" s="36">
        <f>SUMIFS(рўйхат!CI:CI,рўйхат!$CX:$CX,$B$668,рўйхат!$D:$D,$C665)</f>
        <v/>
      </c>
      <c r="BY665" s="35">
        <f>SUMIFS(рўйхат!CJ:CJ,рўйхат!$CX:$CX,$B$668,рўйхат!$D:$D,$C665)</f>
        <v/>
      </c>
      <c r="BZ665" s="36">
        <f>SUMIFS(рўйхат!CK:CK,рўйхат!$CX:$CX,$B$668,рўйхат!$D:$D,$C665)</f>
        <v/>
      </c>
      <c r="CA665" s="35">
        <f>SUMIFS(рўйхат!CL:CL,рўйхат!$CX:$CX,$B$668,рўйхат!$D:$D,$C665)</f>
        <v/>
      </c>
      <c r="CB665" s="36">
        <f>SUMIFS(рўйхат!CM:CM,рўйхат!$CX:$CX,$B$668,рўйхат!$D:$D,$C665)</f>
        <v/>
      </c>
      <c r="CC665" s="35">
        <f>SUMIFS(рўйхат!CN:CN,рўйхат!$CX:$CX,$B$668,рўйхат!$D:$D,$C665)</f>
        <v/>
      </c>
      <c r="CD665" s="36">
        <f>SUMIFS(рўйхат!CO:CO,рўйхат!$CX:$CX,$B$668,рўйхат!$D:$D,$C665)</f>
        <v/>
      </c>
      <c r="CE665" s="77">
        <f>IFERROR(BE665/(Q665+BE665),0)</f>
        <v/>
      </c>
      <c r="CF665" s="78">
        <f>IFERROR(BF665/(R665+BF665),0)</f>
        <v/>
      </c>
    </row>
    <row r="666" hidden="1" outlineLevel="1" ht="30" customFormat="1" customHeight="1" s="8">
      <c r="A666" s="39" t="n"/>
      <c r="B666" s="50" t="n">
        <v>64</v>
      </c>
      <c r="C666" s="131" t="inlineStr">
        <is>
          <t>Manfaatlar to'qnashuvi (Xt Xarid)</t>
        </is>
      </c>
      <c r="D666" s="51" t="n"/>
      <c r="E666" s="35">
        <f>SUMIFS(рўйхат!F:F,рўйхат!$CX:$CX,$B$668,рўйхат!$D:$D,$C666)</f>
        <v/>
      </c>
      <c r="F666" s="36">
        <f>SUMIFS(рўйхат!G:G,рўйхат!$CX:$CX,$B$668,рўйхат!$D:$D,$C666)</f>
        <v/>
      </c>
      <c r="G666" s="35">
        <f>SUMIFS(рўйхат!H:H,рўйхат!$CX:$CX,$B$668,рўйхат!$D:$D,$C666)</f>
        <v/>
      </c>
      <c r="H666" s="36">
        <f>SUMIFS(рўйхат!I:I,рўйхат!$CX:$CX,$B$668,рўйхат!$D:$D,$C666)</f>
        <v/>
      </c>
      <c r="I666" s="35">
        <f>SUMIFS(рўйхат!J:J,рўйхат!$CX:$CX,$B$668,рўйхат!$D:$D,$C666)</f>
        <v/>
      </c>
      <c r="J666" s="36">
        <f>SUMIFS(рўйхат!K:K,рўйхат!$CX:$CX,$B$668,рўйхат!$D:$D,$C666)</f>
        <v/>
      </c>
      <c r="K666" s="35">
        <f>SUMIFS(рўйхат!L:L,рўйхат!$CX:$CX,$B$668,рўйхат!$D:$D,$C666)</f>
        <v/>
      </c>
      <c r="L666" s="36">
        <f>SUMIFS(рўйхат!M:M,рўйхат!$CX:$CX,$B$668,рўйхат!$D:$D,$C666)</f>
        <v/>
      </c>
      <c r="M666" s="35">
        <f>SUMIFS(рўйхат!N:N,рўйхат!$CX:$CX,$B$668,рўйхат!$D:$D,$C666)</f>
        <v/>
      </c>
      <c r="N666" s="36">
        <f>SUMIFS(рўйхат!O:O,рўйхат!$CX:$CX,$B$668,рўйхат!$D:$D,$C666)</f>
        <v/>
      </c>
      <c r="O666" s="34">
        <f>IFERROR(M666/E666,0)</f>
        <v/>
      </c>
      <c r="P666" s="34">
        <f>IFERROR(N666/F666,0)</f>
        <v/>
      </c>
      <c r="Q666" s="35">
        <f>SUMIFS(рўйхат!P:P,рўйхат!$CX:$CX,$B$668,рўйхат!$D:$D,$C666)</f>
        <v/>
      </c>
      <c r="R666" s="36">
        <f>SUMIFS(рўйхат!Q:Q,рўйхат!$CX:$CX,$B$668,рўйхат!$D:$D,$C666)</f>
        <v/>
      </c>
      <c r="S666" s="35">
        <f>SUMIFS(рўйхат!R:R,рўйхат!$CX:$CX,$B$668,рўйхат!$D:$D,$C666)</f>
        <v/>
      </c>
      <c r="T666" s="36">
        <f>SUMIFS(рўйхат!S:S,рўйхат!$CX:$CX,$B$668,рўйхат!$D:$D,$C666)</f>
        <v/>
      </c>
      <c r="U666" s="35">
        <f>SUMIFS(рўйхат!T:T,рўйхат!$CX:$CX,$B$668,рўйхат!$D:$D,$C666)</f>
        <v/>
      </c>
      <c r="V666" s="36">
        <f>SUMIFS(рўйхат!U:U,рўйхат!$CX:$CX,$B$668,рўйхат!$D:$D,$C666)</f>
        <v/>
      </c>
      <c r="W666" s="35">
        <f>SUMIFS(рўйхат!V:V,рўйхат!$CX:$CX,$B$668,рўйхат!$D:$D,$C666)</f>
        <v/>
      </c>
      <c r="X666" s="36">
        <f>SUMIFS(рўйхат!W:W,рўйхат!$CX:$CX,$B$668,рўйхат!$D:$D,$C666)</f>
        <v/>
      </c>
      <c r="Y666" s="35">
        <f>SUMIFS(рўйхат!X:X,рўйхат!$CX:$CX,$B$668,рўйхат!$D:$D,$C666)</f>
        <v/>
      </c>
      <c r="Z666" s="36">
        <f>SUMIFS(рўйхат!Y:Y,рўйхат!$CX:$CX,$B$668,рўйхат!$D:$D,$C666)</f>
        <v/>
      </c>
      <c r="AA666" s="35">
        <f>SUMIFS(рўйхат!Z:Z,рўйхат!$CX:$CX,$B$668,рўйхат!$D:$D,$C666)</f>
        <v/>
      </c>
      <c r="AB666" s="36">
        <f>SUMIFS(рўйхат!AA:AA,рўйхат!$CX:$CX,$B$668,рўйхат!$D:$D,$C666)</f>
        <v/>
      </c>
      <c r="AC666" s="35">
        <f>SUMIFS(рўйхат!AB:AB,рўйхат!$CX:$CX,$B$668,рўйхат!$D:$D,$C666)</f>
        <v/>
      </c>
      <c r="AD666" s="36">
        <f>SUMIFS(рўйхат!AC:AC,рўйхат!$CX:$CX,$B$668,рўйхат!$D:$D,$C666)</f>
        <v/>
      </c>
      <c r="AE666" s="35">
        <f>SUMIFS(рўйхат!AD:AD,рўйхат!$CX:$CX,$B$668,рўйхат!$D:$D,$C666)</f>
        <v/>
      </c>
      <c r="AF666" s="36">
        <f>SUMIFS(рўйхат!AE:AE,рўйхат!$CX:$CX,$B$668,рўйхат!$D:$D,$C666)</f>
        <v/>
      </c>
      <c r="AG666" s="35">
        <f>SUMIFS(рўйхат!AH:AH,рўйхат!$CX:$CX,$B$668,рўйхат!$D:$D,$C666)</f>
        <v/>
      </c>
      <c r="AH666" s="36">
        <f>SUMIFS(рўйхат!AI:AI,рўйхат!$CX:$CX,$B$668,рўйхат!$D:$D,$C666)</f>
        <v/>
      </c>
      <c r="AI666" s="35">
        <f>SUMIFS(рўйхат!AJ:AJ,рўйхат!$CX:$CX,$B$668,рўйхат!$D:$D,$C666)</f>
        <v/>
      </c>
      <c r="AJ666" s="36">
        <f>SUMIFS(рўйхат!AK:AK,рўйхат!$CX:$CX,$B$668,рўйхат!$D:$D,$C666)</f>
        <v/>
      </c>
      <c r="AK666" s="35">
        <f>SUMIFS(рўйхат!AL:AL,рўйхат!$CX:$CX,$B$668,рўйхат!$D:$D,$C666)</f>
        <v/>
      </c>
      <c r="AL666" s="36">
        <f>SUMIFS(рўйхат!AM:AM,рўйхат!$CX:$CX,$B$668,рўйхат!$D:$D,$C666)</f>
        <v/>
      </c>
      <c r="AM666" s="77">
        <f>IFERROR(Q666/E666,0)</f>
        <v/>
      </c>
      <c r="AN666" s="77">
        <f>IFERROR(R666/F666,0)</f>
        <v/>
      </c>
      <c r="AO666" s="35">
        <f>SUMIFS(рўйхат!AX:AX,рўйхат!$CX:$CX,$B$668,рўйхат!$D:$D,$C666)</f>
        <v/>
      </c>
      <c r="AP666" s="36">
        <f>SUMIFS(рўйхат!AY:AY,рўйхат!$CX:$CX,$B$668,рўйхат!$D:$D,$C666)</f>
        <v/>
      </c>
      <c r="AQ666" s="35">
        <f>SUMIFS(рўйхат!AZ:AZ,рўйхат!$CX:$CX,$B$668,рўйхат!$D:$D,$C666)</f>
        <v/>
      </c>
      <c r="AR666" s="36">
        <f>SUMIFS(рўйхат!BA:BA,рўйхат!$CX:$CX,$B$668,рўйхат!$D:$D,$C666)</f>
        <v/>
      </c>
      <c r="AS666" s="35">
        <f>SUMIFS(рўйхат!BB:BB,рўйхат!$CX:$CX,$B$668,рўйхат!$D:$D,$C666)</f>
        <v/>
      </c>
      <c r="AT666" s="36">
        <f>SUMIFS(рўйхат!BC:BC,рўйхат!$CX:$CX,$B$668,рўйхат!$D:$D,$C666)</f>
        <v/>
      </c>
      <c r="AU666" s="35">
        <f>SUMIFS(рўйхат!BD:BD,рўйхат!$CX:$CX,$B$668,рўйхат!$D:$D,$C666)</f>
        <v/>
      </c>
      <c r="AV666" s="36">
        <f>SUMIFS(рўйхат!BE:BE,рўйхат!$CX:$CX,$B$668,рўйхат!$D:$D,$C666)</f>
        <v/>
      </c>
      <c r="AW666" s="35">
        <f>SUMIFS(рўйхат!BF:BF,рўйхат!$CX:$CX,$B$668,рўйхат!$D:$D,$C666)</f>
        <v/>
      </c>
      <c r="AX666" s="36">
        <f>SUMIFS(рўйхат!BG:BG,рўйхат!$CX:$CX,$B$668,рўйхат!$D:$D,$C666)</f>
        <v/>
      </c>
      <c r="AY666" s="35">
        <f>SUMIFS(рўйхат!BH:BH,рўйхат!$CX:$CX,$B$668,рўйхат!$D:$D,$C666)</f>
        <v/>
      </c>
      <c r="AZ666" s="36">
        <f>SUMIFS(рўйхат!BI:BI,рўйхат!$CX:$CX,$B$668,рўйхат!$D:$D,$C666)</f>
        <v/>
      </c>
      <c r="BA666" s="35">
        <f>SUMIFS(рўйхат!BJ:BJ,рўйхат!$CX:$CX,$B$668,рўйхат!$D:$D,$C666)</f>
        <v/>
      </c>
      <c r="BB666" s="36">
        <f>SUMIFS(рўйхат!BK:BK,рўйхат!$CX:$CX,$B$668,рўйхат!$D:$D,$C666)</f>
        <v/>
      </c>
      <c r="BC666" s="77">
        <f>IFERROR(AO666/E666,0)</f>
        <v/>
      </c>
      <c r="BD666" s="77">
        <f>IFERROR(AP666/F666,0)</f>
        <v/>
      </c>
      <c r="BE666" s="35">
        <f>SUMIFS(рўйхат!BL:BL,рўйхат!$CX:$CX,$B$668,рўйхат!$D:$D,$C666)</f>
        <v/>
      </c>
      <c r="BF666" s="36">
        <f>SUMIFS(рўйхат!BM:BM,рўйхат!$CX:$CX,$B$668,рўйхат!$D:$D,$C666)</f>
        <v/>
      </c>
      <c r="BG666" s="35">
        <f>SUMIFS(рўйхат!BN:BN,рўйхат!$CX:$CX,$B$668,рўйхат!$D:$D,$C666)</f>
        <v/>
      </c>
      <c r="BH666" s="36">
        <f>SUMIFS(рўйхат!BO:BO,рўйхат!$CX:$CX,$B$668,рўйхат!$D:$D,$C666)</f>
        <v/>
      </c>
      <c r="BI666" s="35">
        <f>SUMIFS(рўйхат!BP:BP,рўйхат!$CX:$CX,$B$668,рўйхат!$D:$D,$C666)</f>
        <v/>
      </c>
      <c r="BJ666" s="36">
        <f>SUMIFS(рўйхат!BQ:BQ,рўйхат!$CX:$CX,$B$668,рўйхат!$D:$D,$C666)</f>
        <v/>
      </c>
      <c r="BK666" s="35">
        <f>SUMIFS(рўйхат!BR:BR,рўйхат!$CX:$CX,$B$668,рўйхат!$D:$D,$C666)</f>
        <v/>
      </c>
      <c r="BL666" s="36">
        <f>SUMIFS(рўйхат!BS:BS,рўйхат!$CX:$CX,$B$668,рўйхат!$D:$D,$C666)</f>
        <v/>
      </c>
      <c r="BM666" s="35">
        <f>SUMIFS(рўйхат!BT:BT,рўйхат!$CX:$CX,$B$668,рўйхат!$D:$D,$C666)</f>
        <v/>
      </c>
      <c r="BN666" s="36">
        <f>SUMIFS(рўйхат!BU:BU,рўйхат!$CX:$CX,$B$668,рўйхат!$D:$D,$C666)</f>
        <v/>
      </c>
      <c r="BO666" s="35">
        <f>SUMIFS(рўйхат!BX:BX,рўйхат!$CX:$CX,$B$668,рўйхат!$D:$D,$C666)</f>
        <v/>
      </c>
      <c r="BP666" s="36">
        <f>SUMIFS(рўйхат!BY:BY,рўйхат!$CX:$CX,$B$668,рўйхат!$D:$D,$C666)</f>
        <v/>
      </c>
      <c r="BQ666" s="35">
        <f>SUMIFS(рўйхат!BZ:BZ,рўйхат!$CX:$CX,$B$668,рўйхат!$D:$D,$C666)</f>
        <v/>
      </c>
      <c r="BR666" s="36">
        <f>SUMIFS(рўйхат!CA:CA,рўйхат!$CX:$CX,$B$668,рўйхат!$D:$D,$C666)</f>
        <v/>
      </c>
      <c r="BS666" s="35">
        <f>SUMIFS(рўйхат!CB:CB,рўйхат!$CX:$CX,$B$668,рўйхат!$D:$D,$C666)</f>
        <v/>
      </c>
      <c r="BT666" s="36">
        <f>SUMIFS(рўйхат!CC:CC,рўйхат!$CX:$CX,$B$668,рўйхат!$D:$D,$C666)</f>
        <v/>
      </c>
      <c r="BU666" s="35">
        <f>SUMIFS(рўйхат!CD:CD,рўйхат!$CX:$CX,$B$668,рўйхат!$D:$D,$C666)</f>
        <v/>
      </c>
      <c r="BV666" s="36">
        <f>SUMIFS(рўйхат!CE:CE,рўйхат!$CX:$CX,$B$668,рўйхат!$D:$D,$C666)</f>
        <v/>
      </c>
      <c r="BW666" s="35">
        <f>SUMIFS(рўйхат!CH:CH,рўйхат!$CX:$CX,$B$668,рўйхат!$D:$D,$C666)</f>
        <v/>
      </c>
      <c r="BX666" s="36">
        <f>SUMIFS(рўйхат!CI:CI,рўйхат!$CX:$CX,$B$668,рўйхат!$D:$D,$C666)</f>
        <v/>
      </c>
      <c r="BY666" s="35">
        <f>SUMIFS(рўйхат!CJ:CJ,рўйхат!$CX:$CX,$B$668,рўйхат!$D:$D,$C666)</f>
        <v/>
      </c>
      <c r="BZ666" s="36">
        <f>SUMIFS(рўйхат!CK:CK,рўйхат!$CX:$CX,$B$668,рўйхат!$D:$D,$C666)</f>
        <v/>
      </c>
      <c r="CA666" s="35">
        <f>SUMIFS(рўйхат!CL:CL,рўйхат!$CX:$CX,$B$668,рўйхат!$D:$D,$C666)</f>
        <v/>
      </c>
      <c r="CB666" s="36">
        <f>SUMIFS(рўйхат!CM:CM,рўйхат!$CX:$CX,$B$668,рўйхат!$D:$D,$C666)</f>
        <v/>
      </c>
      <c r="CC666" s="35">
        <f>SUMIFS(рўйхат!CN:CN,рўйхат!$CX:$CX,$B$668,рўйхат!$D:$D,$C666)</f>
        <v/>
      </c>
      <c r="CD666" s="36">
        <f>SUMIFS(рўйхат!CO:CO,рўйхат!$CX:$CX,$B$668,рўйхат!$D:$D,$C666)</f>
        <v/>
      </c>
      <c r="CE666" s="77">
        <f>IFERROR(BE666/(Q666+BE666),0)</f>
        <v/>
      </c>
      <c r="CF666" s="78">
        <f>IFERROR(BF666/(R666+BF666),0)</f>
        <v/>
      </c>
    </row>
    <row r="667" hidden="1" outlineLevel="1" ht="30" customFormat="1" customHeight="1" s="8">
      <c r="A667" s="39" t="n"/>
      <c r="B667" s="50" t="n">
        <v>65</v>
      </c>
      <c r="C667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667" s="51" t="n"/>
      <c r="E667" s="35">
        <f>SUMIFS(рўйхат!F:F,рўйхат!$CX:$CX,$B$668,рўйхат!$D:$D,$C667)</f>
        <v/>
      </c>
      <c r="F667" s="36">
        <f>SUMIFS(рўйхат!G:G,рўйхат!$CX:$CX,$B$668,рўйхат!$D:$D,$C667)</f>
        <v/>
      </c>
      <c r="G667" s="35">
        <f>SUMIFS(рўйхат!H:H,рўйхат!$CX:$CX,$B$668,рўйхат!$D:$D,$C667)</f>
        <v/>
      </c>
      <c r="H667" s="36">
        <f>SUMIFS(рўйхат!I:I,рўйхат!$CX:$CX,$B$668,рўйхат!$D:$D,$C667)</f>
        <v/>
      </c>
      <c r="I667" s="35">
        <f>SUMIFS(рўйхат!J:J,рўйхат!$CX:$CX,$B$668,рўйхат!$D:$D,$C667)</f>
        <v/>
      </c>
      <c r="J667" s="36">
        <f>SUMIFS(рўйхат!K:K,рўйхат!$CX:$CX,$B$668,рўйхат!$D:$D,$C667)</f>
        <v/>
      </c>
      <c r="K667" s="35">
        <f>SUMIFS(рўйхат!L:L,рўйхат!$CX:$CX,$B$668,рўйхат!$D:$D,$C667)</f>
        <v/>
      </c>
      <c r="L667" s="36">
        <f>SUMIFS(рўйхат!M:M,рўйхат!$CX:$CX,$B$668,рўйхат!$D:$D,$C667)</f>
        <v/>
      </c>
      <c r="M667" s="35">
        <f>SUMIFS(рўйхат!N:N,рўйхат!$CX:$CX,$B$668,рўйхат!$D:$D,$C667)</f>
        <v/>
      </c>
      <c r="N667" s="36">
        <f>SUMIFS(рўйхат!O:O,рўйхат!$CX:$CX,$B$668,рўйхат!$D:$D,$C667)</f>
        <v/>
      </c>
      <c r="O667" s="34">
        <f>IFERROR(M667/E667,0)</f>
        <v/>
      </c>
      <c r="P667" s="34">
        <f>IFERROR(N667/F667,0)</f>
        <v/>
      </c>
      <c r="Q667" s="35">
        <f>SUMIFS(рўйхат!P:P,рўйхат!$CX:$CX,$B$668,рўйхат!$D:$D,$C667)</f>
        <v/>
      </c>
      <c r="R667" s="36">
        <f>SUMIFS(рўйхат!Q:Q,рўйхат!$CX:$CX,$B$668,рўйхат!$D:$D,$C667)</f>
        <v/>
      </c>
      <c r="S667" s="35">
        <f>SUMIFS(рўйхат!R:R,рўйхат!$CX:$CX,$B$668,рўйхат!$D:$D,$C667)</f>
        <v/>
      </c>
      <c r="T667" s="36">
        <f>SUMIFS(рўйхат!S:S,рўйхат!$CX:$CX,$B$668,рўйхат!$D:$D,$C667)</f>
        <v/>
      </c>
      <c r="U667" s="35">
        <f>SUMIFS(рўйхат!T:T,рўйхат!$CX:$CX,$B$668,рўйхат!$D:$D,$C667)</f>
        <v/>
      </c>
      <c r="V667" s="36">
        <f>SUMIFS(рўйхат!U:U,рўйхат!$CX:$CX,$B$668,рўйхат!$D:$D,$C667)</f>
        <v/>
      </c>
      <c r="W667" s="35">
        <f>SUMIFS(рўйхат!V:V,рўйхат!$CX:$CX,$B$668,рўйхат!$D:$D,$C667)</f>
        <v/>
      </c>
      <c r="X667" s="36">
        <f>SUMIFS(рўйхат!W:W,рўйхат!$CX:$CX,$B$668,рўйхат!$D:$D,$C667)</f>
        <v/>
      </c>
      <c r="Y667" s="35">
        <f>SUMIFS(рўйхат!X:X,рўйхат!$CX:$CX,$B$668,рўйхат!$D:$D,$C667)</f>
        <v/>
      </c>
      <c r="Z667" s="36">
        <f>SUMIFS(рўйхат!Y:Y,рўйхат!$CX:$CX,$B$668,рўйхат!$D:$D,$C667)</f>
        <v/>
      </c>
      <c r="AA667" s="35">
        <f>SUMIFS(рўйхат!Z:Z,рўйхат!$CX:$CX,$B$668,рўйхат!$D:$D,$C667)</f>
        <v/>
      </c>
      <c r="AB667" s="36">
        <f>SUMIFS(рўйхат!AA:AA,рўйхат!$CX:$CX,$B$668,рўйхат!$D:$D,$C667)</f>
        <v/>
      </c>
      <c r="AC667" s="35">
        <f>SUMIFS(рўйхат!AB:AB,рўйхат!$CX:$CX,$B$668,рўйхат!$D:$D,$C667)</f>
        <v/>
      </c>
      <c r="AD667" s="36">
        <f>SUMIFS(рўйхат!AC:AC,рўйхат!$CX:$CX,$B$668,рўйхат!$D:$D,$C667)</f>
        <v/>
      </c>
      <c r="AE667" s="35">
        <f>SUMIFS(рўйхат!AD:AD,рўйхат!$CX:$CX,$B$668,рўйхат!$D:$D,$C667)</f>
        <v/>
      </c>
      <c r="AF667" s="36">
        <f>SUMIFS(рўйхат!AE:AE,рўйхат!$CX:$CX,$B$668,рўйхат!$D:$D,$C667)</f>
        <v/>
      </c>
      <c r="AG667" s="35">
        <f>SUMIFS(рўйхат!AH:AH,рўйхат!$CX:$CX,$B$668,рўйхат!$D:$D,$C667)</f>
        <v/>
      </c>
      <c r="AH667" s="36">
        <f>SUMIFS(рўйхат!AI:AI,рўйхат!$CX:$CX,$B$668,рўйхат!$D:$D,$C667)</f>
        <v/>
      </c>
      <c r="AI667" s="35">
        <f>SUMIFS(рўйхат!AJ:AJ,рўйхат!$CX:$CX,$B$668,рўйхат!$D:$D,$C667)</f>
        <v/>
      </c>
      <c r="AJ667" s="36">
        <f>SUMIFS(рўйхат!AK:AK,рўйхат!$CX:$CX,$B$668,рўйхат!$D:$D,$C667)</f>
        <v/>
      </c>
      <c r="AK667" s="35">
        <f>SUMIFS(рўйхат!AL:AL,рўйхат!$CX:$CX,$B$668,рўйхат!$D:$D,$C667)</f>
        <v/>
      </c>
      <c r="AL667" s="36">
        <f>SUMIFS(рўйхат!AM:AM,рўйхат!$CX:$CX,$B$668,рўйхат!$D:$D,$C667)</f>
        <v/>
      </c>
      <c r="AM667" s="77">
        <f>IFERROR(Q667/E667,0)</f>
        <v/>
      </c>
      <c r="AN667" s="77">
        <f>IFERROR(R667/F667,0)</f>
        <v/>
      </c>
      <c r="AO667" s="35">
        <f>SUMIFS(рўйхат!AX:AX,рўйхат!$CX:$CX,$B$668,рўйхат!$D:$D,$C667)</f>
        <v/>
      </c>
      <c r="AP667" s="36">
        <f>SUMIFS(рўйхат!AY:AY,рўйхат!$CX:$CX,$B$668,рўйхат!$D:$D,$C667)</f>
        <v/>
      </c>
      <c r="AQ667" s="35">
        <f>SUMIFS(рўйхат!AZ:AZ,рўйхат!$CX:$CX,$B$668,рўйхат!$D:$D,$C667)</f>
        <v/>
      </c>
      <c r="AR667" s="36">
        <f>SUMIFS(рўйхат!BA:BA,рўйхат!$CX:$CX,$B$668,рўйхат!$D:$D,$C667)</f>
        <v/>
      </c>
      <c r="AS667" s="35">
        <f>SUMIFS(рўйхат!BB:BB,рўйхат!$CX:$CX,$B$668,рўйхат!$D:$D,$C667)</f>
        <v/>
      </c>
      <c r="AT667" s="36">
        <f>SUMIFS(рўйхат!BC:BC,рўйхат!$CX:$CX,$B$668,рўйхат!$D:$D,$C667)</f>
        <v/>
      </c>
      <c r="AU667" s="35">
        <f>SUMIFS(рўйхат!BD:BD,рўйхат!$CX:$CX,$B$668,рўйхат!$D:$D,$C667)</f>
        <v/>
      </c>
      <c r="AV667" s="36">
        <f>SUMIFS(рўйхат!BE:BE,рўйхат!$CX:$CX,$B$668,рўйхат!$D:$D,$C667)</f>
        <v/>
      </c>
      <c r="AW667" s="35">
        <f>SUMIFS(рўйхат!BF:BF,рўйхат!$CX:$CX,$B$668,рўйхат!$D:$D,$C667)</f>
        <v/>
      </c>
      <c r="AX667" s="36">
        <f>SUMIFS(рўйхат!BG:BG,рўйхат!$CX:$CX,$B$668,рўйхат!$D:$D,$C667)</f>
        <v/>
      </c>
      <c r="AY667" s="35">
        <f>SUMIFS(рўйхат!BH:BH,рўйхат!$CX:$CX,$B$668,рўйхат!$D:$D,$C667)</f>
        <v/>
      </c>
      <c r="AZ667" s="36">
        <f>SUMIFS(рўйхат!BI:BI,рўйхат!$CX:$CX,$B$668,рўйхат!$D:$D,$C667)</f>
        <v/>
      </c>
      <c r="BA667" s="35">
        <f>SUMIFS(рўйхат!BJ:BJ,рўйхат!$CX:$CX,$B$668,рўйхат!$D:$D,$C667)</f>
        <v/>
      </c>
      <c r="BB667" s="36">
        <f>SUMIFS(рўйхат!BK:BK,рўйхат!$CX:$CX,$B$668,рўйхат!$D:$D,$C667)</f>
        <v/>
      </c>
      <c r="BC667" s="77">
        <f>IFERROR(AO667/E667,0)</f>
        <v/>
      </c>
      <c r="BD667" s="77">
        <f>IFERROR(AP667/F667,0)</f>
        <v/>
      </c>
      <c r="BE667" s="35">
        <f>SUMIFS(рўйхат!BL:BL,рўйхат!$CX:$CX,$B$668,рўйхат!$D:$D,$C667)</f>
        <v/>
      </c>
      <c r="BF667" s="36">
        <f>SUMIFS(рўйхат!BM:BM,рўйхат!$CX:$CX,$B$668,рўйхат!$D:$D,$C667)</f>
        <v/>
      </c>
      <c r="BG667" s="35">
        <f>SUMIFS(рўйхат!BN:BN,рўйхат!$CX:$CX,$B$668,рўйхат!$D:$D,$C667)</f>
        <v/>
      </c>
      <c r="BH667" s="36">
        <f>SUMIFS(рўйхат!BO:BO,рўйхат!$CX:$CX,$B$668,рўйхат!$D:$D,$C667)</f>
        <v/>
      </c>
      <c r="BI667" s="35">
        <f>SUMIFS(рўйхат!BP:BP,рўйхат!$CX:$CX,$B$668,рўйхат!$D:$D,$C667)</f>
        <v/>
      </c>
      <c r="BJ667" s="36">
        <f>SUMIFS(рўйхат!BQ:BQ,рўйхат!$CX:$CX,$B$668,рўйхат!$D:$D,$C667)</f>
        <v/>
      </c>
      <c r="BK667" s="35">
        <f>SUMIFS(рўйхат!BR:BR,рўйхат!$CX:$CX,$B$668,рўйхат!$D:$D,$C667)</f>
        <v/>
      </c>
      <c r="BL667" s="36">
        <f>SUMIFS(рўйхат!BS:BS,рўйхат!$CX:$CX,$B$668,рўйхат!$D:$D,$C667)</f>
        <v/>
      </c>
      <c r="BM667" s="35">
        <f>SUMIFS(рўйхат!BT:BT,рўйхат!$CX:$CX,$B$668,рўйхат!$D:$D,$C667)</f>
        <v/>
      </c>
      <c r="BN667" s="36">
        <f>SUMIFS(рўйхат!BU:BU,рўйхат!$CX:$CX,$B$668,рўйхат!$D:$D,$C667)</f>
        <v/>
      </c>
      <c r="BO667" s="35">
        <f>SUMIFS(рўйхат!BX:BX,рўйхат!$CX:$CX,$B$668,рўйхат!$D:$D,$C667)</f>
        <v/>
      </c>
      <c r="BP667" s="36">
        <f>SUMIFS(рўйхат!BY:BY,рўйхат!$CX:$CX,$B$668,рўйхат!$D:$D,$C667)</f>
        <v/>
      </c>
      <c r="BQ667" s="35">
        <f>SUMIFS(рўйхат!BZ:BZ,рўйхат!$CX:$CX,$B$668,рўйхат!$D:$D,$C667)</f>
        <v/>
      </c>
      <c r="BR667" s="36">
        <f>SUMIFS(рўйхат!CA:CA,рўйхат!$CX:$CX,$B$668,рўйхат!$D:$D,$C667)</f>
        <v/>
      </c>
      <c r="BS667" s="35">
        <f>SUMIFS(рўйхат!CB:CB,рўйхат!$CX:$CX,$B$668,рўйхат!$D:$D,$C667)</f>
        <v/>
      </c>
      <c r="BT667" s="36">
        <f>SUMIFS(рўйхат!CC:CC,рўйхат!$CX:$CX,$B$668,рўйхат!$D:$D,$C667)</f>
        <v/>
      </c>
      <c r="BU667" s="35">
        <f>SUMIFS(рўйхат!CD:CD,рўйхат!$CX:$CX,$B$668,рўйхат!$D:$D,$C667)</f>
        <v/>
      </c>
      <c r="BV667" s="36">
        <f>SUMIFS(рўйхат!CE:CE,рўйхат!$CX:$CX,$B$668,рўйхат!$D:$D,$C667)</f>
        <v/>
      </c>
      <c r="BW667" s="35">
        <f>SUMIFS(рўйхат!CH:CH,рўйхат!$CX:$CX,$B$668,рўйхат!$D:$D,$C667)</f>
        <v/>
      </c>
      <c r="BX667" s="36">
        <f>SUMIFS(рўйхат!CI:CI,рўйхат!$CX:$CX,$B$668,рўйхат!$D:$D,$C667)</f>
        <v/>
      </c>
      <c r="BY667" s="35">
        <f>SUMIFS(рўйхат!CJ:CJ,рўйхат!$CX:$CX,$B$668,рўйхат!$D:$D,$C667)</f>
        <v/>
      </c>
      <c r="BZ667" s="36">
        <f>SUMIFS(рўйхат!CK:CK,рўйхат!$CX:$CX,$B$668,рўйхат!$D:$D,$C667)</f>
        <v/>
      </c>
      <c r="CA667" s="35">
        <f>SUMIFS(рўйхат!CL:CL,рўйхат!$CX:$CX,$B$668,рўйхат!$D:$D,$C667)</f>
        <v/>
      </c>
      <c r="CB667" s="36">
        <f>SUMIFS(рўйхат!CM:CM,рўйхат!$CX:$CX,$B$668,рўйхат!$D:$D,$C667)</f>
        <v/>
      </c>
      <c r="CC667" s="35">
        <f>SUMIFS(рўйхат!CN:CN,рўйхат!$CX:$CX,$B$668,рўйхат!$D:$D,$C667)</f>
        <v/>
      </c>
      <c r="CD667" s="36">
        <f>SUMIFS(рўйхат!CO:CO,рўйхат!$CX:$CX,$B$668,рўйхат!$D:$D,$C667)</f>
        <v/>
      </c>
      <c r="CE667" s="77">
        <f>IFERROR(BE667/(Q667+BE667),0)</f>
        <v/>
      </c>
      <c r="CF667" s="78">
        <f>IFERROR(BF667/(R667+BF667),0)</f>
        <v/>
      </c>
    </row>
    <row r="668" collapsed="1" ht="30" customFormat="1" customHeight="1" s="8">
      <c r="A668" s="31" t="n">
        <v>10</v>
      </c>
      <c r="B668" s="198" t="inlineStr">
        <is>
          <t>Қишлоқ хўжалиги вазирлиги</t>
        </is>
      </c>
      <c r="C668" s="199" t="n"/>
      <c r="D668" s="16" t="inlineStr">
        <is>
          <t>У.Тангриев</t>
        </is>
      </c>
      <c r="E668" s="17">
        <f>SUMIF(рўйхат!$CX:$CX,$B668,рўйхат!F:F)</f>
        <v/>
      </c>
      <c r="F668" s="18">
        <f>SUMIF(рўйхат!$CX:$CX,$B668,рўйхат!G:G)</f>
        <v/>
      </c>
      <c r="G668" s="17">
        <f>SUMIF(рўйхат!$CX:$CX,$B668,рўйхат!H:H)</f>
        <v/>
      </c>
      <c r="H668" s="18">
        <f>SUMIF(рўйхат!$CX:$CX,$B668,рўйхат!I:I)</f>
        <v/>
      </c>
      <c r="I668" s="17">
        <f>SUMIF(рўйхат!$CX:$CX,$B668,рўйхат!J:J)</f>
        <v/>
      </c>
      <c r="J668" s="18">
        <f>SUMIF(рўйхат!$CX:$CX,$B668,рўйхат!K:K)</f>
        <v/>
      </c>
      <c r="K668" s="17">
        <f>SUMIF(рўйхат!$CX:$CX,$B668,рўйхат!L:L)</f>
        <v/>
      </c>
      <c r="L668" s="18">
        <f>SUMIF(рўйхат!$CX:$CX,$B668,рўйхат!M:M)</f>
        <v/>
      </c>
      <c r="M668" s="17">
        <f>SUMIF(рўйхат!$CX:$CX,$B668,рўйхат!N:N)</f>
        <v/>
      </c>
      <c r="N668" s="18">
        <f>SUMIF(рўйхат!$CX:$CX,$B668,рўйхат!O:O)</f>
        <v/>
      </c>
      <c r="O668" s="75">
        <f>IFERROR(M668/E668,0)</f>
        <v/>
      </c>
      <c r="P668" s="75">
        <f>IFERROR(N668/F668,0)</f>
        <v/>
      </c>
      <c r="Q668" s="19">
        <f>SUMIF(рўйхат!$CX:$CX,$B668,рўйхат!P:P)</f>
        <v/>
      </c>
      <c r="R668" s="20">
        <f>SUMIF(рўйхат!$CX:$CX,$B668,рўйхат!Q:Q)</f>
        <v/>
      </c>
      <c r="S668" s="19">
        <f>SUMIF(рўйхат!$CX:$CX,$B668,рўйхат!R:R)</f>
        <v/>
      </c>
      <c r="T668" s="20">
        <f>SUMIF(рўйхат!$CX:$CX,$B668,рўйхат!S:S)</f>
        <v/>
      </c>
      <c r="U668" s="19">
        <f>SUMIF(рўйхат!$CX:$CX,$B668,рўйхат!T:T)</f>
        <v/>
      </c>
      <c r="V668" s="20">
        <f>SUMIF(рўйхат!$CX:$CX,$B668,рўйхат!U:U)</f>
        <v/>
      </c>
      <c r="W668" s="19">
        <f>SUMIF(рўйхат!$CX:$CX,$B668,рўйхат!V:V)</f>
        <v/>
      </c>
      <c r="X668" s="20">
        <f>SUMIF(рўйхат!$CX:$CX,$B668,рўйхат!W:W)</f>
        <v/>
      </c>
      <c r="Y668" s="19">
        <f>SUMIF(рўйхат!$CX:$CX,$B668,рўйхат!X:X)</f>
        <v/>
      </c>
      <c r="Z668" s="20">
        <f>SUMIF(рўйхат!$CX:$CX,$B668,рўйхат!Y:Y)</f>
        <v/>
      </c>
      <c r="AA668" s="19">
        <f>SUMIF(рўйхат!$CX:$CX,$B668,рўйхат!Z:Z)</f>
        <v/>
      </c>
      <c r="AB668" s="20">
        <f>SUMIF(рўйхат!$CX:$CX,$B668,рўйхат!AA:AA)</f>
        <v/>
      </c>
      <c r="AC668" s="19">
        <f>SUMIF(рўйхат!$CX:$CX,$B668,рўйхат!AB:AB)</f>
        <v/>
      </c>
      <c r="AD668" s="20">
        <f>SUMIF(рўйхат!$CX:$CX,$B668,рўйхат!AC:AC)</f>
        <v/>
      </c>
      <c r="AE668" s="19">
        <f>SUMIF(рўйхат!$CX:$CX,$B668,рўйхат!AD:AD)</f>
        <v/>
      </c>
      <c r="AF668" s="20">
        <f>SUMIF(рўйхат!$CX:$CX,$B668,рўйхат!AE:AE)</f>
        <v/>
      </c>
      <c r="AG668" s="19">
        <f>SUMIF(рўйхат!$CX:$CX,$B668,рўйхат!AH:AH)</f>
        <v/>
      </c>
      <c r="AH668" s="20">
        <f>SUMIF(рўйхат!$CX:$CX,$B668,рўйхат!AI:AI)</f>
        <v/>
      </c>
      <c r="AI668" s="19">
        <f>SUMIF(рўйхат!$CX:$CX,$B668,рўйхат!AJ:AJ)</f>
        <v/>
      </c>
      <c r="AJ668" s="20">
        <f>SUMIF(рўйхат!$CX:$CX,$B668,рўйхат!AK:AK)</f>
        <v/>
      </c>
      <c r="AK668" s="19">
        <f>SUMIF(рўйхат!$CX:$CX,$B668,рўйхат!AL:AL)</f>
        <v/>
      </c>
      <c r="AL668" s="20">
        <f>SUMIF(рўйхат!$CX:$CX,$B668,рўйхат!AM:AM)</f>
        <v/>
      </c>
      <c r="AM668" s="76">
        <f>IFERROR(Q668/E668,0)</f>
        <v/>
      </c>
      <c r="AN668" s="76">
        <f>IFERROR(R668/F668,0)</f>
        <v/>
      </c>
      <c r="AO668" s="19">
        <f>SUMIF(рўйхат!$CX:$CX,$B668,рўйхат!AX:AX)</f>
        <v/>
      </c>
      <c r="AP668" s="20">
        <f>SUMIF(рўйхат!$CX:$CX,$B668,рўйхат!AY:AY)</f>
        <v/>
      </c>
      <c r="AQ668" s="19">
        <f>SUMIF(рўйхат!$CX:$CX,$B668,рўйхат!AZ:AZ)</f>
        <v/>
      </c>
      <c r="AR668" s="20">
        <f>SUMIF(рўйхат!$CX:$CX,$B668,рўйхат!BA:BA)</f>
        <v/>
      </c>
      <c r="AS668" s="19">
        <f>SUMIF(рўйхат!$CX:$CX,$B668,рўйхат!BB:BB)</f>
        <v/>
      </c>
      <c r="AT668" s="20">
        <f>SUMIF(рўйхат!$CX:$CX,$B668,рўйхат!BC:BC)</f>
        <v/>
      </c>
      <c r="AU668" s="19">
        <f>SUMIF(рўйхат!$CX:$CX,$B668,рўйхат!BD:BD)</f>
        <v/>
      </c>
      <c r="AV668" s="20">
        <f>SUMIF(рўйхат!$CX:$CX,$B668,рўйхат!BE:BE)</f>
        <v/>
      </c>
      <c r="AW668" s="19">
        <f>SUMIF(рўйхат!$CX:$CX,$B668,рўйхат!BF:BF)</f>
        <v/>
      </c>
      <c r="AX668" s="20">
        <f>SUMIF(рўйхат!$CX:$CX,$B668,рўйхат!BG:BG)</f>
        <v/>
      </c>
      <c r="AY668" s="19">
        <f>SUMIF(рўйхат!$CX:$CX,$B668,рўйхат!BH:BH)</f>
        <v/>
      </c>
      <c r="AZ668" s="20">
        <f>SUMIF(рўйхат!$CX:$CX,$B668,рўйхат!BI:BI)</f>
        <v/>
      </c>
      <c r="BA668" s="19">
        <f>SUMIF(рўйхат!$CX:$CX,$B668,рўйхат!BJ:BJ)</f>
        <v/>
      </c>
      <c r="BB668" s="20">
        <f>SUMIF(рўйхат!$CX:$CX,$B668,рўйхат!BK:BK)</f>
        <v/>
      </c>
      <c r="BC668" s="76">
        <f>IFERROR(AO668/E668,0)</f>
        <v/>
      </c>
      <c r="BD668" s="76">
        <f>IFERROR(AP668/F668,0)</f>
        <v/>
      </c>
      <c r="BE668" s="19">
        <f>SUMIF(рўйхат!$CX:$CX,$B668,рўйхат!BL:BL)</f>
        <v/>
      </c>
      <c r="BF668" s="20">
        <f>SUMIF(рўйхат!$CX:$CX,$B668,рўйхат!BM:BM)</f>
        <v/>
      </c>
      <c r="BG668" s="19">
        <f>SUMIF(рўйхат!$CX:$CX,$B668,рўйхат!BN:BN)</f>
        <v/>
      </c>
      <c r="BH668" s="20">
        <f>SUMIF(рўйхат!$CX:$CX,$B668,рўйхат!BO:BO)</f>
        <v/>
      </c>
      <c r="BI668" s="19">
        <f>SUMIF(рўйхат!$CX:$CX,$B668,рўйхат!BP:BP)</f>
        <v/>
      </c>
      <c r="BJ668" s="20">
        <f>SUMIF(рўйхат!$CX:$CX,$B668,рўйхат!BQ:BQ)</f>
        <v/>
      </c>
      <c r="BK668" s="19">
        <f>SUMIF(рўйхат!$CX:$CX,$B668,рўйхат!BR:BR)</f>
        <v/>
      </c>
      <c r="BL668" s="20">
        <f>SUMIF(рўйхат!$CX:$CX,$B668,рўйхат!BS:BS)</f>
        <v/>
      </c>
      <c r="BM668" s="19">
        <f>SUMIF(рўйхат!$CX:$CX,$B668,рўйхат!BT:BT)</f>
        <v/>
      </c>
      <c r="BN668" s="20">
        <f>SUMIF(рўйхат!$CX:$CX,$B668,рўйхат!BU:BU)</f>
        <v/>
      </c>
      <c r="BO668" s="19">
        <f>SUMIF(рўйхат!$CX:$CX,$B668,рўйхат!BX:BX)</f>
        <v/>
      </c>
      <c r="BP668" s="20">
        <f>SUMIF(рўйхат!$CX:$CX,$B668,рўйхат!BY:BY)</f>
        <v/>
      </c>
      <c r="BQ668" s="19">
        <f>SUMIF(рўйхат!$CX:$CX,$B668,рўйхат!BZ:BZ)</f>
        <v/>
      </c>
      <c r="BR668" s="20">
        <f>SUMIF(рўйхат!$CX:$CX,$B668,рўйхат!CA:CA)</f>
        <v/>
      </c>
      <c r="BS668" s="19">
        <f>SUMIF(рўйхат!$CX:$CX,$B668,рўйхат!CB:CB)</f>
        <v/>
      </c>
      <c r="BT668" s="20">
        <f>SUMIF(рўйхат!$CX:$CX,$B668,рўйхат!CC:CC)</f>
        <v/>
      </c>
      <c r="BU668" s="19">
        <f>SUMIF(рўйхат!$CX:$CX,$B668,рўйхат!CD:CD)</f>
        <v/>
      </c>
      <c r="BV668" s="20">
        <f>SUMIF(рўйхат!$CX:$CX,$B668,рўйхат!CE:CE)</f>
        <v/>
      </c>
      <c r="BW668" s="19">
        <f>SUMIF(рўйхат!$CX:$CX,$B668,рўйхат!CH:CH)</f>
        <v/>
      </c>
      <c r="BX668" s="20">
        <f>SUMIF(рўйхат!$CX:$CX,$B668,рўйхат!CI:CI)</f>
        <v/>
      </c>
      <c r="BY668" s="19">
        <f>SUMIF(рўйхат!$CX:$CX,$B668,рўйхат!CJ:CJ)</f>
        <v/>
      </c>
      <c r="BZ668" s="20">
        <f>SUMIF(рўйхат!$CX:$CX,$B668,рўйхат!CK:CK)</f>
        <v/>
      </c>
      <c r="CA668" s="19">
        <f>SUMIF(рўйхат!$CX:$CX,$B668,рўйхат!CL:CL)</f>
        <v/>
      </c>
      <c r="CB668" s="20">
        <f>SUMIF(рўйхат!$CX:$CX,$B668,рўйхат!CM:CM)</f>
        <v/>
      </c>
      <c r="CC668" s="19">
        <f>SUMIF(рўйхат!$CX:$CX,$B668,рўйхат!CN:CN)</f>
        <v/>
      </c>
      <c r="CD668" s="20">
        <f>SUMIF(рўйхат!$CX:$CX,$B668,рўйхат!CO:CO)</f>
        <v/>
      </c>
      <c r="CE668" s="77">
        <f>IFERROR(BE668/(Q668+BE668),0)</f>
        <v/>
      </c>
      <c r="CF668" s="78">
        <f>IFERROR(BF668/(R668+BF668),0)</f>
        <v/>
      </c>
    </row>
    <row r="669" hidden="1" outlineLevel="1" ht="36.75" customFormat="1" customHeight="1" s="8">
      <c r="A669" s="39" t="n"/>
      <c r="B669" s="50" t="n">
        <v>1</v>
      </c>
      <c r="C669" s="37" t="inlineStr">
        <is>
          <t>Автомобилларга ёқилғи қуйиш шахобчалари томонидан сотилган газ (метан) миқдори таҳлили</t>
        </is>
      </c>
      <c r="D669" s="16" t="n"/>
      <c r="E669" s="35">
        <f>SUMIFS(рўйхат!F:F,рўйхат!$CX:$CX,$B$734,рўйхат!$D:$D,$C669)</f>
        <v/>
      </c>
      <c r="F669" s="36">
        <f>SUMIFS(рўйхат!G:G,рўйхат!$CX:$CX,$B$734,рўйхат!$D:$D,$C669)</f>
        <v/>
      </c>
      <c r="G669" s="35">
        <f>SUMIFS(рўйхат!H:H,рўйхат!$CX:$CX,$B$734,рўйхат!$D:$D,$C669)</f>
        <v/>
      </c>
      <c r="H669" s="36">
        <f>SUMIFS(рўйхат!I:I,рўйхат!$CX:$CX,$B$734,рўйхат!$D:$D,$C669)</f>
        <v/>
      </c>
      <c r="I669" s="35">
        <f>SUMIFS(рўйхат!J:J,рўйхат!$CX:$CX,$B$734,рўйхат!$D:$D,$C669)</f>
        <v/>
      </c>
      <c r="J669" s="36">
        <f>SUMIFS(рўйхат!K:K,рўйхат!$CX:$CX,$B$734,рўйхат!$D:$D,$C669)</f>
        <v/>
      </c>
      <c r="K669" s="35">
        <f>SUMIFS(рўйхат!L:L,рўйхат!$CX:$CX,$B$734,рўйхат!$D:$D,$C669)</f>
        <v/>
      </c>
      <c r="L669" s="36">
        <f>SUMIFS(рўйхат!M:M,рўйхат!$CX:$CX,$B$734,рўйхат!$D:$D,$C669)</f>
        <v/>
      </c>
      <c r="M669" s="35">
        <f>SUMIFS(рўйхат!N:N,рўйхат!$CX:$CX,$B$734,рўйхат!$D:$D,$C669)</f>
        <v/>
      </c>
      <c r="N669" s="36">
        <f>SUMIFS(рўйхат!O:O,рўйхат!$CX:$CX,$B$734,рўйхат!$D:$D,$C669)</f>
        <v/>
      </c>
      <c r="O669" s="34">
        <f>IFERROR(M669/E669,0)</f>
        <v/>
      </c>
      <c r="P669" s="34">
        <f>IFERROR(N669/F669,0)</f>
        <v/>
      </c>
      <c r="Q669" s="35">
        <f>SUMIFS(рўйхат!P:P,рўйхат!$CX:$CX,$B$734,рўйхат!$D:$D,$C669)</f>
        <v/>
      </c>
      <c r="R669" s="36">
        <f>SUMIFS(рўйхат!Q:Q,рўйхат!$CX:$CX,$B$734,рўйхат!$D:$D,$C669)</f>
        <v/>
      </c>
      <c r="S669" s="35">
        <f>SUMIFS(рўйхат!R:R,рўйхат!$CX:$CX,$B$734,рўйхат!$D:$D,$C669)</f>
        <v/>
      </c>
      <c r="T669" s="36">
        <f>SUMIFS(рўйхат!S:S,рўйхат!$CX:$CX,$B$734,рўйхат!$D:$D,$C669)</f>
        <v/>
      </c>
      <c r="U669" s="35">
        <f>SUMIFS(рўйхат!T:T,рўйхат!$CX:$CX,$B$734,рўйхат!$D:$D,$C669)</f>
        <v/>
      </c>
      <c r="V669" s="36">
        <f>SUMIFS(рўйхат!U:U,рўйхат!$CX:$CX,$B$734,рўйхат!$D:$D,$C669)</f>
        <v/>
      </c>
      <c r="W669" s="35">
        <f>SUMIFS(рўйхат!V:V,рўйхат!$CX:$CX,$B$734,рўйхат!$D:$D,$C669)</f>
        <v/>
      </c>
      <c r="X669" s="36">
        <f>SUMIFS(рўйхат!W:W,рўйхат!$CX:$CX,$B$734,рўйхат!$D:$D,$C669)</f>
        <v/>
      </c>
      <c r="Y669" s="35">
        <f>SUMIFS(рўйхат!X:X,рўйхат!$CX:$CX,$B$734,рўйхат!$D:$D,$C669)</f>
        <v/>
      </c>
      <c r="Z669" s="36">
        <f>SUMIFS(рўйхат!Y:Y,рўйхат!$CX:$CX,$B$734,рўйхат!$D:$D,$C669)</f>
        <v/>
      </c>
      <c r="AA669" s="35">
        <f>SUMIFS(рўйхат!Z:Z,рўйхат!$CX:$CX,$B$734,рўйхат!$D:$D,$C669)</f>
        <v/>
      </c>
      <c r="AB669" s="36">
        <f>SUMIFS(рўйхат!AA:AA,рўйхат!$CX:$CX,$B$734,рўйхат!$D:$D,$C669)</f>
        <v/>
      </c>
      <c r="AC669" s="35">
        <f>SUMIFS(рўйхат!AB:AB,рўйхат!$CX:$CX,$B$734,рўйхат!$D:$D,$C669)</f>
        <v/>
      </c>
      <c r="AD669" s="36">
        <f>SUMIFS(рўйхат!AC:AC,рўйхат!$CX:$CX,$B$734,рўйхат!$D:$D,$C669)</f>
        <v/>
      </c>
      <c r="AE669" s="35">
        <f>SUMIFS(рўйхат!AD:AD,рўйхат!$CX:$CX,$B$734,рўйхат!$D:$D,$C669)</f>
        <v/>
      </c>
      <c r="AF669" s="36">
        <f>SUMIFS(рўйхат!AE:AE,рўйхат!$CX:$CX,$B$734,рўйхат!$D:$D,$C669)</f>
        <v/>
      </c>
      <c r="AG669" s="35">
        <f>SUMIFS(рўйхат!AH:AH,рўйхат!$CX:$CX,$B$734,рўйхат!$D:$D,$C669)</f>
        <v/>
      </c>
      <c r="AH669" s="36">
        <f>SUMIFS(рўйхат!AI:AI,рўйхат!$CX:$CX,$B$734,рўйхат!$D:$D,$C669)</f>
        <v/>
      </c>
      <c r="AI669" s="35">
        <f>SUMIFS(рўйхат!AJ:AJ,рўйхат!$CX:$CX,$B$734,рўйхат!$D:$D,$C669)</f>
        <v/>
      </c>
      <c r="AJ669" s="36">
        <f>SUMIFS(рўйхат!AK:AK,рўйхат!$CX:$CX,$B$734,рўйхат!$D:$D,$C669)</f>
        <v/>
      </c>
      <c r="AK669" s="35">
        <f>SUMIFS(рўйхат!AL:AL,рўйхат!$CX:$CX,$B$734,рўйхат!$D:$D,$C669)</f>
        <v/>
      </c>
      <c r="AL669" s="36">
        <f>SUMIFS(рўйхат!AM:AM,рўйхат!$CX:$CX,$B$734,рўйхат!$D:$D,$C669)</f>
        <v/>
      </c>
      <c r="AM669" s="77">
        <f>IFERROR(Q669/E669,0)</f>
        <v/>
      </c>
      <c r="AN669" s="77">
        <f>IFERROR(R669/F669,0)</f>
        <v/>
      </c>
      <c r="AO669" s="35">
        <f>SUMIFS(рўйхат!AX:AX,рўйхат!$CX:$CX,$B$734,рўйхат!$D:$D,$C669)</f>
        <v/>
      </c>
      <c r="AP669" s="36">
        <f>SUMIFS(рўйхат!AY:AY,рўйхат!$CX:$CX,$B$734,рўйхат!$D:$D,$C669)</f>
        <v/>
      </c>
      <c r="AQ669" s="35">
        <f>SUMIFS(рўйхат!AZ:AZ,рўйхат!$CX:$CX,$B$734,рўйхат!$D:$D,$C669)</f>
        <v/>
      </c>
      <c r="AR669" s="36">
        <f>SUMIFS(рўйхат!BA:BA,рўйхат!$CX:$CX,$B$734,рўйхат!$D:$D,$C669)</f>
        <v/>
      </c>
      <c r="AS669" s="35">
        <f>SUMIFS(рўйхат!BB:BB,рўйхат!$CX:$CX,$B$734,рўйхат!$D:$D,$C669)</f>
        <v/>
      </c>
      <c r="AT669" s="36">
        <f>SUMIFS(рўйхат!BC:BC,рўйхат!$CX:$CX,$B$734,рўйхат!$D:$D,$C669)</f>
        <v/>
      </c>
      <c r="AU669" s="35">
        <f>SUMIFS(рўйхат!BD:BD,рўйхат!$CX:$CX,$B$734,рўйхат!$D:$D,$C669)</f>
        <v/>
      </c>
      <c r="AV669" s="36">
        <f>SUMIFS(рўйхат!BE:BE,рўйхат!$CX:$CX,$B$734,рўйхат!$D:$D,$C669)</f>
        <v/>
      </c>
      <c r="AW669" s="35">
        <f>SUMIFS(рўйхат!BF:BF,рўйхат!$CX:$CX,$B$734,рўйхат!$D:$D,$C669)</f>
        <v/>
      </c>
      <c r="AX669" s="36">
        <f>SUMIFS(рўйхат!BG:BG,рўйхат!$CX:$CX,$B$734,рўйхат!$D:$D,$C669)</f>
        <v/>
      </c>
      <c r="AY669" s="35">
        <f>SUMIFS(рўйхат!BH:BH,рўйхат!$CX:$CX,$B$734,рўйхат!$D:$D,$C669)</f>
        <v/>
      </c>
      <c r="AZ669" s="36">
        <f>SUMIFS(рўйхат!BI:BI,рўйхат!$CX:$CX,$B$734,рўйхат!$D:$D,$C669)</f>
        <v/>
      </c>
      <c r="BA669" s="35">
        <f>SUMIFS(рўйхат!BJ:BJ,рўйхат!$CX:$CX,$B$734,рўйхат!$D:$D,$C669)</f>
        <v/>
      </c>
      <c r="BB669" s="36">
        <f>SUMIFS(рўйхат!BK:BK,рўйхат!$CX:$CX,$B$734,рўйхат!$D:$D,$C669)</f>
        <v/>
      </c>
      <c r="BC669" s="77">
        <f>IFERROR(AO669/E669,0)</f>
        <v/>
      </c>
      <c r="BD669" s="77">
        <f>IFERROR(AP669/F669,0)</f>
        <v/>
      </c>
      <c r="BE669" s="35">
        <f>SUMIFS(рўйхат!BL:BL,рўйхат!$CX:$CX,$B$734,рўйхат!$D:$D,$C669)</f>
        <v/>
      </c>
      <c r="BF669" s="36">
        <f>SUMIFS(рўйхат!BM:BM,рўйхат!$CX:$CX,$B$734,рўйхат!$D:$D,$C669)</f>
        <v/>
      </c>
      <c r="BG669" s="35">
        <f>SUMIFS(рўйхат!BN:BN,рўйхат!$CX:$CX,$B$734,рўйхат!$D:$D,$C669)</f>
        <v/>
      </c>
      <c r="BH669" s="36">
        <f>SUMIFS(рўйхат!BO:BO,рўйхат!$CX:$CX,$B$734,рўйхат!$D:$D,$C669)</f>
        <v/>
      </c>
      <c r="BI669" s="35">
        <f>SUMIFS(рўйхат!BP:BP,рўйхат!$CX:$CX,$B$734,рўйхат!$D:$D,$C669)</f>
        <v/>
      </c>
      <c r="BJ669" s="36">
        <f>SUMIFS(рўйхат!BQ:BQ,рўйхат!$CX:$CX,$B$734,рўйхат!$D:$D,$C669)</f>
        <v/>
      </c>
      <c r="BK669" s="35">
        <f>SUMIFS(рўйхат!BR:BR,рўйхат!$CX:$CX,$B$734,рўйхат!$D:$D,$C669)</f>
        <v/>
      </c>
      <c r="BL669" s="36">
        <f>SUMIFS(рўйхат!BS:BS,рўйхат!$CX:$CX,$B$734,рўйхат!$D:$D,$C669)</f>
        <v/>
      </c>
      <c r="BM669" s="35">
        <f>SUMIFS(рўйхат!BT:BT,рўйхат!$CX:$CX,$B$734,рўйхат!$D:$D,$C669)</f>
        <v/>
      </c>
      <c r="BN669" s="36">
        <f>SUMIFS(рўйхат!BU:BU,рўйхат!$CX:$CX,$B$734,рўйхат!$D:$D,$C669)</f>
        <v/>
      </c>
      <c r="BO669" s="35">
        <f>SUMIFS(рўйхат!BX:BX,рўйхат!$CX:$CX,$B$734,рўйхат!$D:$D,$C669)</f>
        <v/>
      </c>
      <c r="BP669" s="36">
        <f>SUMIFS(рўйхат!BY:BY,рўйхат!$CX:$CX,$B$734,рўйхат!$D:$D,$C669)</f>
        <v/>
      </c>
      <c r="BQ669" s="35">
        <f>SUMIFS(рўйхат!BZ:BZ,рўйхат!$CX:$CX,$B$734,рўйхат!$D:$D,$C669)</f>
        <v/>
      </c>
      <c r="BR669" s="36">
        <f>SUMIFS(рўйхат!CA:CA,рўйхат!$CX:$CX,$B$734,рўйхат!$D:$D,$C669)</f>
        <v/>
      </c>
      <c r="BS669" s="35">
        <f>SUMIFS(рўйхат!CB:CB,рўйхат!$CX:$CX,$B$734,рўйхат!$D:$D,$C669)</f>
        <v/>
      </c>
      <c r="BT669" s="36">
        <f>SUMIFS(рўйхат!CC:CC,рўйхат!$CX:$CX,$B$734,рўйхат!$D:$D,$C669)</f>
        <v/>
      </c>
      <c r="BU669" s="35">
        <f>SUMIFS(рўйхат!CD:CD,рўйхат!$CX:$CX,$B$734,рўйхат!$D:$D,$C669)</f>
        <v/>
      </c>
      <c r="BV669" s="36">
        <f>SUMIFS(рўйхат!CE:CE,рўйхат!$CX:$CX,$B$734,рўйхат!$D:$D,$C669)</f>
        <v/>
      </c>
      <c r="BW669" s="35">
        <f>SUMIFS(рўйхат!CH:CH,рўйхат!$CX:$CX,$B$734,рўйхат!$D:$D,$C669)</f>
        <v/>
      </c>
      <c r="BX669" s="36">
        <f>SUMIFS(рўйхат!CI:CI,рўйхат!$CX:$CX,$B$734,рўйхат!$D:$D,$C669)</f>
        <v/>
      </c>
      <c r="BY669" s="35">
        <f>SUMIFS(рўйхат!CJ:CJ,рўйхат!$CX:$CX,$B$734,рўйхат!$D:$D,$C669)</f>
        <v/>
      </c>
      <c r="BZ669" s="36">
        <f>SUMIFS(рўйхат!CK:CK,рўйхат!$CX:$CX,$B$734,рўйхат!$D:$D,$C669)</f>
        <v/>
      </c>
      <c r="CA669" s="35">
        <f>SUMIFS(рўйхат!CL:CL,рўйхат!$CX:$CX,$B$734,рўйхат!$D:$D,$C669)</f>
        <v/>
      </c>
      <c r="CB669" s="36">
        <f>SUMIFS(рўйхат!CM:CM,рўйхат!$CX:$CX,$B$734,рўйхат!$D:$D,$C669)</f>
        <v/>
      </c>
      <c r="CC669" s="35">
        <f>SUMIFS(рўйхат!CN:CN,рўйхат!$CX:$CX,$B$734,рўйхат!$D:$D,$C669)</f>
        <v/>
      </c>
      <c r="CD669" s="36">
        <f>SUMIFS(рўйхат!CO:CO,рўйхат!$CX:$CX,$B$734,рўйхат!$D:$D,$C669)</f>
        <v/>
      </c>
      <c r="CE669" s="77">
        <f>IFERROR(BE669/(Q669+BE669),0)</f>
        <v/>
      </c>
      <c r="CF669" s="78">
        <f>IFERROR(BF669/(R669+BF669),0)</f>
        <v/>
      </c>
    </row>
    <row r="670" hidden="1" outlineLevel="1" ht="36.75" customFormat="1" customHeight="1" s="8">
      <c r="A670" s="39" t="n"/>
      <c r="B670" s="50" t="n">
        <v>2</v>
      </c>
      <c r="C670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670" s="16" t="n"/>
      <c r="E670" s="35">
        <f>SUMIFS(рўйхат!F:F,рўйхат!$CX:$CX,$B$734,рўйхат!$D:$D,$C670)</f>
        <v/>
      </c>
      <c r="F670" s="36">
        <f>SUMIFS(рўйхат!G:G,рўйхат!$CX:$CX,$B$734,рўйхат!$D:$D,$C670)</f>
        <v/>
      </c>
      <c r="G670" s="35">
        <f>SUMIFS(рўйхат!H:H,рўйхат!$CX:$CX,$B$734,рўйхат!$D:$D,$C670)</f>
        <v/>
      </c>
      <c r="H670" s="36">
        <f>SUMIFS(рўйхат!I:I,рўйхат!$CX:$CX,$B$734,рўйхат!$D:$D,$C670)</f>
        <v/>
      </c>
      <c r="I670" s="35">
        <f>SUMIFS(рўйхат!J:J,рўйхат!$CX:$CX,$B$734,рўйхат!$D:$D,$C670)</f>
        <v/>
      </c>
      <c r="J670" s="36">
        <f>SUMIFS(рўйхат!K:K,рўйхат!$CX:$CX,$B$734,рўйхат!$D:$D,$C670)</f>
        <v/>
      </c>
      <c r="K670" s="35">
        <f>SUMIFS(рўйхат!L:L,рўйхат!$CX:$CX,$B$734,рўйхат!$D:$D,$C670)</f>
        <v/>
      </c>
      <c r="L670" s="36">
        <f>SUMIFS(рўйхат!M:M,рўйхат!$CX:$CX,$B$734,рўйхат!$D:$D,$C670)</f>
        <v/>
      </c>
      <c r="M670" s="35">
        <f>SUMIFS(рўйхат!N:N,рўйхат!$CX:$CX,$B$734,рўйхат!$D:$D,$C670)</f>
        <v/>
      </c>
      <c r="N670" s="36">
        <f>SUMIFS(рўйхат!O:O,рўйхат!$CX:$CX,$B$734,рўйхат!$D:$D,$C670)</f>
        <v/>
      </c>
      <c r="O670" s="34">
        <f>IFERROR(M670/E670,0)</f>
        <v/>
      </c>
      <c r="P670" s="34">
        <f>IFERROR(N670/F670,0)</f>
        <v/>
      </c>
      <c r="Q670" s="35">
        <f>SUMIFS(рўйхат!P:P,рўйхат!$CX:$CX,$B$734,рўйхат!$D:$D,$C670)</f>
        <v/>
      </c>
      <c r="R670" s="36">
        <f>SUMIFS(рўйхат!Q:Q,рўйхат!$CX:$CX,$B$734,рўйхат!$D:$D,$C670)</f>
        <v/>
      </c>
      <c r="S670" s="35">
        <f>SUMIFS(рўйхат!R:R,рўйхат!$CX:$CX,$B$734,рўйхат!$D:$D,$C670)</f>
        <v/>
      </c>
      <c r="T670" s="36">
        <f>SUMIFS(рўйхат!S:S,рўйхат!$CX:$CX,$B$734,рўйхат!$D:$D,$C670)</f>
        <v/>
      </c>
      <c r="U670" s="35">
        <f>SUMIFS(рўйхат!T:T,рўйхат!$CX:$CX,$B$734,рўйхат!$D:$D,$C670)</f>
        <v/>
      </c>
      <c r="V670" s="36">
        <f>SUMIFS(рўйхат!U:U,рўйхат!$CX:$CX,$B$734,рўйхат!$D:$D,$C670)</f>
        <v/>
      </c>
      <c r="W670" s="35">
        <f>SUMIFS(рўйхат!V:V,рўйхат!$CX:$CX,$B$734,рўйхат!$D:$D,$C670)</f>
        <v/>
      </c>
      <c r="X670" s="36">
        <f>SUMIFS(рўйхат!W:W,рўйхат!$CX:$CX,$B$734,рўйхат!$D:$D,$C670)</f>
        <v/>
      </c>
      <c r="Y670" s="35">
        <f>SUMIFS(рўйхат!X:X,рўйхат!$CX:$CX,$B$734,рўйхат!$D:$D,$C670)</f>
        <v/>
      </c>
      <c r="Z670" s="36">
        <f>SUMIFS(рўйхат!Y:Y,рўйхат!$CX:$CX,$B$734,рўйхат!$D:$D,$C670)</f>
        <v/>
      </c>
      <c r="AA670" s="35">
        <f>SUMIFS(рўйхат!Z:Z,рўйхат!$CX:$CX,$B$734,рўйхат!$D:$D,$C670)</f>
        <v/>
      </c>
      <c r="AB670" s="36">
        <f>SUMIFS(рўйхат!AA:AA,рўйхат!$CX:$CX,$B$734,рўйхат!$D:$D,$C670)</f>
        <v/>
      </c>
      <c r="AC670" s="35">
        <f>SUMIFS(рўйхат!AB:AB,рўйхат!$CX:$CX,$B$734,рўйхат!$D:$D,$C670)</f>
        <v/>
      </c>
      <c r="AD670" s="36">
        <f>SUMIFS(рўйхат!AC:AC,рўйхат!$CX:$CX,$B$734,рўйхат!$D:$D,$C670)</f>
        <v/>
      </c>
      <c r="AE670" s="35">
        <f>SUMIFS(рўйхат!AD:AD,рўйхат!$CX:$CX,$B$734,рўйхат!$D:$D,$C670)</f>
        <v/>
      </c>
      <c r="AF670" s="36">
        <f>SUMIFS(рўйхат!AE:AE,рўйхат!$CX:$CX,$B$734,рўйхат!$D:$D,$C670)</f>
        <v/>
      </c>
      <c r="AG670" s="35">
        <f>SUMIFS(рўйхат!AH:AH,рўйхат!$CX:$CX,$B$734,рўйхат!$D:$D,$C670)</f>
        <v/>
      </c>
      <c r="AH670" s="36">
        <f>SUMIFS(рўйхат!AI:AI,рўйхат!$CX:$CX,$B$734,рўйхат!$D:$D,$C670)</f>
        <v/>
      </c>
      <c r="AI670" s="35">
        <f>SUMIFS(рўйхат!AJ:AJ,рўйхат!$CX:$CX,$B$734,рўйхат!$D:$D,$C670)</f>
        <v/>
      </c>
      <c r="AJ670" s="36">
        <f>SUMIFS(рўйхат!AK:AK,рўйхат!$CX:$CX,$B$734,рўйхат!$D:$D,$C670)</f>
        <v/>
      </c>
      <c r="AK670" s="35">
        <f>SUMIFS(рўйхат!AL:AL,рўйхат!$CX:$CX,$B$734,рўйхат!$D:$D,$C670)</f>
        <v/>
      </c>
      <c r="AL670" s="36">
        <f>SUMIFS(рўйхат!AM:AM,рўйхат!$CX:$CX,$B$734,рўйхат!$D:$D,$C670)</f>
        <v/>
      </c>
      <c r="AM670" s="77">
        <f>IFERROR(Q670/E670,0)</f>
        <v/>
      </c>
      <c r="AN670" s="77">
        <f>IFERROR(R670/F670,0)</f>
        <v/>
      </c>
      <c r="AO670" s="35">
        <f>SUMIFS(рўйхат!AX:AX,рўйхат!$CX:$CX,$B$734,рўйхат!$D:$D,$C670)</f>
        <v/>
      </c>
      <c r="AP670" s="36">
        <f>SUMIFS(рўйхат!AY:AY,рўйхат!$CX:$CX,$B$734,рўйхат!$D:$D,$C670)</f>
        <v/>
      </c>
      <c r="AQ670" s="35">
        <f>SUMIFS(рўйхат!AZ:AZ,рўйхат!$CX:$CX,$B$734,рўйхат!$D:$D,$C670)</f>
        <v/>
      </c>
      <c r="AR670" s="36">
        <f>SUMIFS(рўйхат!BA:BA,рўйхат!$CX:$CX,$B$734,рўйхат!$D:$D,$C670)</f>
        <v/>
      </c>
      <c r="AS670" s="35">
        <f>SUMIFS(рўйхат!BB:BB,рўйхат!$CX:$CX,$B$734,рўйхат!$D:$D,$C670)</f>
        <v/>
      </c>
      <c r="AT670" s="36">
        <f>SUMIFS(рўйхат!BC:BC,рўйхат!$CX:$CX,$B$734,рўйхат!$D:$D,$C670)</f>
        <v/>
      </c>
      <c r="AU670" s="35">
        <f>SUMIFS(рўйхат!BD:BD,рўйхат!$CX:$CX,$B$734,рўйхат!$D:$D,$C670)</f>
        <v/>
      </c>
      <c r="AV670" s="36">
        <f>SUMIFS(рўйхат!BE:BE,рўйхат!$CX:$CX,$B$734,рўйхат!$D:$D,$C670)</f>
        <v/>
      </c>
      <c r="AW670" s="35">
        <f>SUMIFS(рўйхат!BF:BF,рўйхат!$CX:$CX,$B$734,рўйхат!$D:$D,$C670)</f>
        <v/>
      </c>
      <c r="AX670" s="36">
        <f>SUMIFS(рўйхат!BG:BG,рўйхат!$CX:$CX,$B$734,рўйхат!$D:$D,$C670)</f>
        <v/>
      </c>
      <c r="AY670" s="35">
        <f>SUMIFS(рўйхат!BH:BH,рўйхат!$CX:$CX,$B$734,рўйхат!$D:$D,$C670)</f>
        <v/>
      </c>
      <c r="AZ670" s="36">
        <f>SUMIFS(рўйхат!BI:BI,рўйхат!$CX:$CX,$B$734,рўйхат!$D:$D,$C670)</f>
        <v/>
      </c>
      <c r="BA670" s="35">
        <f>SUMIFS(рўйхат!BJ:BJ,рўйхат!$CX:$CX,$B$734,рўйхат!$D:$D,$C670)</f>
        <v/>
      </c>
      <c r="BB670" s="36">
        <f>SUMIFS(рўйхат!BK:BK,рўйхат!$CX:$CX,$B$734,рўйхат!$D:$D,$C670)</f>
        <v/>
      </c>
      <c r="BC670" s="77">
        <f>IFERROR(AO670/E670,0)</f>
        <v/>
      </c>
      <c r="BD670" s="77">
        <f>IFERROR(AP670/F670,0)</f>
        <v/>
      </c>
      <c r="BE670" s="35">
        <f>SUMIFS(рўйхат!BL:BL,рўйхат!$CX:$CX,$B$734,рўйхат!$D:$D,$C670)</f>
        <v/>
      </c>
      <c r="BF670" s="36">
        <f>SUMIFS(рўйхат!BM:BM,рўйхат!$CX:$CX,$B$734,рўйхат!$D:$D,$C670)</f>
        <v/>
      </c>
      <c r="BG670" s="35">
        <f>SUMIFS(рўйхат!BN:BN,рўйхат!$CX:$CX,$B$734,рўйхат!$D:$D,$C670)</f>
        <v/>
      </c>
      <c r="BH670" s="36">
        <f>SUMIFS(рўйхат!BO:BO,рўйхат!$CX:$CX,$B$734,рўйхат!$D:$D,$C670)</f>
        <v/>
      </c>
      <c r="BI670" s="35">
        <f>SUMIFS(рўйхат!BP:BP,рўйхат!$CX:$CX,$B$734,рўйхат!$D:$D,$C670)</f>
        <v/>
      </c>
      <c r="BJ670" s="36">
        <f>SUMIFS(рўйхат!BQ:BQ,рўйхат!$CX:$CX,$B$734,рўйхат!$D:$D,$C670)</f>
        <v/>
      </c>
      <c r="BK670" s="35">
        <f>SUMIFS(рўйхат!BR:BR,рўйхат!$CX:$CX,$B$734,рўйхат!$D:$D,$C670)</f>
        <v/>
      </c>
      <c r="BL670" s="36">
        <f>SUMIFS(рўйхат!BS:BS,рўйхат!$CX:$CX,$B$734,рўйхат!$D:$D,$C670)</f>
        <v/>
      </c>
      <c r="BM670" s="35">
        <f>SUMIFS(рўйхат!BT:BT,рўйхат!$CX:$CX,$B$734,рўйхат!$D:$D,$C670)</f>
        <v/>
      </c>
      <c r="BN670" s="36">
        <f>SUMIFS(рўйхат!BU:BU,рўйхат!$CX:$CX,$B$734,рўйхат!$D:$D,$C670)</f>
        <v/>
      </c>
      <c r="BO670" s="35">
        <f>SUMIFS(рўйхат!BX:BX,рўйхат!$CX:$CX,$B$734,рўйхат!$D:$D,$C670)</f>
        <v/>
      </c>
      <c r="BP670" s="36">
        <f>SUMIFS(рўйхат!BY:BY,рўйхат!$CX:$CX,$B$734,рўйхат!$D:$D,$C670)</f>
        <v/>
      </c>
      <c r="BQ670" s="35">
        <f>SUMIFS(рўйхат!BZ:BZ,рўйхат!$CX:$CX,$B$734,рўйхат!$D:$D,$C670)</f>
        <v/>
      </c>
      <c r="BR670" s="36">
        <f>SUMIFS(рўйхат!CA:CA,рўйхат!$CX:$CX,$B$734,рўйхат!$D:$D,$C670)</f>
        <v/>
      </c>
      <c r="BS670" s="35">
        <f>SUMIFS(рўйхат!CB:CB,рўйхат!$CX:$CX,$B$734,рўйхат!$D:$D,$C670)</f>
        <v/>
      </c>
      <c r="BT670" s="36">
        <f>SUMIFS(рўйхат!CC:CC,рўйхат!$CX:$CX,$B$734,рўйхат!$D:$D,$C670)</f>
        <v/>
      </c>
      <c r="BU670" s="35">
        <f>SUMIFS(рўйхат!CD:CD,рўйхат!$CX:$CX,$B$734,рўйхат!$D:$D,$C670)</f>
        <v/>
      </c>
      <c r="BV670" s="36">
        <f>SUMIFS(рўйхат!CE:CE,рўйхат!$CX:$CX,$B$734,рўйхат!$D:$D,$C670)</f>
        <v/>
      </c>
      <c r="BW670" s="35">
        <f>SUMIFS(рўйхат!CH:CH,рўйхат!$CX:$CX,$B$734,рўйхат!$D:$D,$C670)</f>
        <v/>
      </c>
      <c r="BX670" s="36">
        <f>SUMIFS(рўйхат!CI:CI,рўйхат!$CX:$CX,$B$734,рўйхат!$D:$D,$C670)</f>
        <v/>
      </c>
      <c r="BY670" s="35">
        <f>SUMIFS(рўйхат!CJ:CJ,рўйхат!$CX:$CX,$B$734,рўйхат!$D:$D,$C670)</f>
        <v/>
      </c>
      <c r="BZ670" s="36">
        <f>SUMIFS(рўйхат!CK:CK,рўйхат!$CX:$CX,$B$734,рўйхат!$D:$D,$C670)</f>
        <v/>
      </c>
      <c r="CA670" s="35">
        <f>SUMIFS(рўйхат!CL:CL,рўйхат!$CX:$CX,$B$734,рўйхат!$D:$D,$C670)</f>
        <v/>
      </c>
      <c r="CB670" s="36">
        <f>SUMIFS(рўйхат!CM:CM,рўйхат!$CX:$CX,$B$734,рўйхат!$D:$D,$C670)</f>
        <v/>
      </c>
      <c r="CC670" s="35">
        <f>SUMIFS(рўйхат!CN:CN,рўйхат!$CX:$CX,$B$734,рўйхат!$D:$D,$C670)</f>
        <v/>
      </c>
      <c r="CD670" s="36">
        <f>SUMIFS(рўйхат!CO:CO,рўйхат!$CX:$CX,$B$734,рўйхат!$D:$D,$C670)</f>
        <v/>
      </c>
      <c r="CE670" s="77">
        <f>IFERROR(BE670/(Q670+BE670),0)</f>
        <v/>
      </c>
      <c r="CF670" s="78">
        <f>IFERROR(BF670/(R670+BF670),0)</f>
        <v/>
      </c>
    </row>
    <row r="671" hidden="1" outlineLevel="1" ht="36.75" customFormat="1" customHeight="1" s="8">
      <c r="A671" s="39" t="n"/>
      <c r="B671" s="50" t="n">
        <v>3</v>
      </c>
      <c r="C671" s="38" t="inlineStr">
        <is>
          <t>Аффилланганлик таҳлили</t>
        </is>
      </c>
      <c r="D671" s="16" t="n"/>
      <c r="E671" s="35">
        <f>SUMIFS(рўйхат!F:F,рўйхат!$CX:$CX,$B$734,рўйхат!$D:$D,$C671)</f>
        <v/>
      </c>
      <c r="F671" s="36">
        <f>SUMIFS(рўйхат!G:G,рўйхат!$CX:$CX,$B$734,рўйхат!$D:$D,$C671)</f>
        <v/>
      </c>
      <c r="G671" s="35">
        <f>SUMIFS(рўйхат!H:H,рўйхат!$CX:$CX,$B$734,рўйхат!$D:$D,$C671)</f>
        <v/>
      </c>
      <c r="H671" s="36">
        <f>SUMIFS(рўйхат!I:I,рўйхат!$CX:$CX,$B$734,рўйхат!$D:$D,$C671)</f>
        <v/>
      </c>
      <c r="I671" s="35">
        <f>SUMIFS(рўйхат!J:J,рўйхат!$CX:$CX,$B$734,рўйхат!$D:$D,$C671)</f>
        <v/>
      </c>
      <c r="J671" s="36">
        <f>SUMIFS(рўйхат!K:K,рўйхат!$CX:$CX,$B$734,рўйхат!$D:$D,$C671)</f>
        <v/>
      </c>
      <c r="K671" s="35">
        <f>SUMIFS(рўйхат!L:L,рўйхат!$CX:$CX,$B$734,рўйхат!$D:$D,$C671)</f>
        <v/>
      </c>
      <c r="L671" s="36">
        <f>SUMIFS(рўйхат!M:M,рўйхат!$CX:$CX,$B$734,рўйхат!$D:$D,$C671)</f>
        <v/>
      </c>
      <c r="M671" s="35">
        <f>SUMIFS(рўйхат!N:N,рўйхат!$CX:$CX,$B$734,рўйхат!$D:$D,$C671)</f>
        <v/>
      </c>
      <c r="N671" s="36">
        <f>SUMIFS(рўйхат!O:O,рўйхат!$CX:$CX,$B$734,рўйхат!$D:$D,$C671)</f>
        <v/>
      </c>
      <c r="O671" s="34">
        <f>IFERROR(M671/E671,0)</f>
        <v/>
      </c>
      <c r="P671" s="34">
        <f>IFERROR(N671/F671,0)</f>
        <v/>
      </c>
      <c r="Q671" s="35">
        <f>SUMIFS(рўйхат!P:P,рўйхат!$CX:$CX,$B$734,рўйхат!$D:$D,$C671)</f>
        <v/>
      </c>
      <c r="R671" s="36">
        <f>SUMIFS(рўйхат!Q:Q,рўйхат!$CX:$CX,$B$734,рўйхат!$D:$D,$C671)</f>
        <v/>
      </c>
      <c r="S671" s="35">
        <f>SUMIFS(рўйхат!R:R,рўйхат!$CX:$CX,$B$734,рўйхат!$D:$D,$C671)</f>
        <v/>
      </c>
      <c r="T671" s="36">
        <f>SUMIFS(рўйхат!S:S,рўйхат!$CX:$CX,$B$734,рўйхат!$D:$D,$C671)</f>
        <v/>
      </c>
      <c r="U671" s="35">
        <f>SUMIFS(рўйхат!T:T,рўйхат!$CX:$CX,$B$734,рўйхат!$D:$D,$C671)</f>
        <v/>
      </c>
      <c r="V671" s="36">
        <f>SUMIFS(рўйхат!U:U,рўйхат!$CX:$CX,$B$734,рўйхат!$D:$D,$C671)</f>
        <v/>
      </c>
      <c r="W671" s="35">
        <f>SUMIFS(рўйхат!V:V,рўйхат!$CX:$CX,$B$734,рўйхат!$D:$D,$C671)</f>
        <v/>
      </c>
      <c r="X671" s="36">
        <f>SUMIFS(рўйхат!W:W,рўйхат!$CX:$CX,$B$734,рўйхат!$D:$D,$C671)</f>
        <v/>
      </c>
      <c r="Y671" s="35">
        <f>SUMIFS(рўйхат!X:X,рўйхат!$CX:$CX,$B$734,рўйхат!$D:$D,$C671)</f>
        <v/>
      </c>
      <c r="Z671" s="36">
        <f>SUMIFS(рўйхат!Y:Y,рўйхат!$CX:$CX,$B$734,рўйхат!$D:$D,$C671)</f>
        <v/>
      </c>
      <c r="AA671" s="35">
        <f>SUMIFS(рўйхат!Z:Z,рўйхат!$CX:$CX,$B$734,рўйхат!$D:$D,$C671)</f>
        <v/>
      </c>
      <c r="AB671" s="36">
        <f>SUMIFS(рўйхат!AA:AA,рўйхат!$CX:$CX,$B$734,рўйхат!$D:$D,$C671)</f>
        <v/>
      </c>
      <c r="AC671" s="35">
        <f>SUMIFS(рўйхат!AB:AB,рўйхат!$CX:$CX,$B$734,рўйхат!$D:$D,$C671)</f>
        <v/>
      </c>
      <c r="AD671" s="36">
        <f>SUMIFS(рўйхат!AC:AC,рўйхат!$CX:$CX,$B$734,рўйхат!$D:$D,$C671)</f>
        <v/>
      </c>
      <c r="AE671" s="35">
        <f>SUMIFS(рўйхат!AD:AD,рўйхат!$CX:$CX,$B$734,рўйхат!$D:$D,$C671)</f>
        <v/>
      </c>
      <c r="AF671" s="36">
        <f>SUMIFS(рўйхат!AE:AE,рўйхат!$CX:$CX,$B$734,рўйхат!$D:$D,$C671)</f>
        <v/>
      </c>
      <c r="AG671" s="35">
        <f>SUMIFS(рўйхат!AH:AH,рўйхат!$CX:$CX,$B$734,рўйхат!$D:$D,$C671)</f>
        <v/>
      </c>
      <c r="AH671" s="36">
        <f>SUMIFS(рўйхат!AI:AI,рўйхат!$CX:$CX,$B$734,рўйхат!$D:$D,$C671)</f>
        <v/>
      </c>
      <c r="AI671" s="35">
        <f>SUMIFS(рўйхат!AJ:AJ,рўйхат!$CX:$CX,$B$734,рўйхат!$D:$D,$C671)</f>
        <v/>
      </c>
      <c r="AJ671" s="36">
        <f>SUMIFS(рўйхат!AK:AK,рўйхат!$CX:$CX,$B$734,рўйхат!$D:$D,$C671)</f>
        <v/>
      </c>
      <c r="AK671" s="35">
        <f>SUMIFS(рўйхат!AL:AL,рўйхат!$CX:$CX,$B$734,рўйхат!$D:$D,$C671)</f>
        <v/>
      </c>
      <c r="AL671" s="36">
        <f>SUMIFS(рўйхат!AM:AM,рўйхат!$CX:$CX,$B$734,рўйхат!$D:$D,$C671)</f>
        <v/>
      </c>
      <c r="AM671" s="77">
        <f>IFERROR(Q671/E671,0)</f>
        <v/>
      </c>
      <c r="AN671" s="77">
        <f>IFERROR(R671/F671,0)</f>
        <v/>
      </c>
      <c r="AO671" s="35">
        <f>SUMIFS(рўйхат!AX:AX,рўйхат!$CX:$CX,$B$734,рўйхат!$D:$D,$C671)</f>
        <v/>
      </c>
      <c r="AP671" s="36">
        <f>SUMIFS(рўйхат!AY:AY,рўйхат!$CX:$CX,$B$734,рўйхат!$D:$D,$C671)</f>
        <v/>
      </c>
      <c r="AQ671" s="35">
        <f>SUMIFS(рўйхат!AZ:AZ,рўйхат!$CX:$CX,$B$734,рўйхат!$D:$D,$C671)</f>
        <v/>
      </c>
      <c r="AR671" s="36">
        <f>SUMIFS(рўйхат!BA:BA,рўйхат!$CX:$CX,$B$734,рўйхат!$D:$D,$C671)</f>
        <v/>
      </c>
      <c r="AS671" s="35">
        <f>SUMIFS(рўйхат!BB:BB,рўйхат!$CX:$CX,$B$734,рўйхат!$D:$D,$C671)</f>
        <v/>
      </c>
      <c r="AT671" s="36">
        <f>SUMIFS(рўйхат!BC:BC,рўйхат!$CX:$CX,$B$734,рўйхат!$D:$D,$C671)</f>
        <v/>
      </c>
      <c r="AU671" s="35">
        <f>SUMIFS(рўйхат!BD:BD,рўйхат!$CX:$CX,$B$734,рўйхат!$D:$D,$C671)</f>
        <v/>
      </c>
      <c r="AV671" s="36">
        <f>SUMIFS(рўйхат!BE:BE,рўйхат!$CX:$CX,$B$734,рўйхат!$D:$D,$C671)</f>
        <v/>
      </c>
      <c r="AW671" s="35">
        <f>SUMIFS(рўйхат!BF:BF,рўйхат!$CX:$CX,$B$734,рўйхат!$D:$D,$C671)</f>
        <v/>
      </c>
      <c r="AX671" s="36">
        <f>SUMIFS(рўйхат!BG:BG,рўйхат!$CX:$CX,$B$734,рўйхат!$D:$D,$C671)</f>
        <v/>
      </c>
      <c r="AY671" s="35">
        <f>SUMIFS(рўйхат!BH:BH,рўйхат!$CX:$CX,$B$734,рўйхат!$D:$D,$C671)</f>
        <v/>
      </c>
      <c r="AZ671" s="36">
        <f>SUMIFS(рўйхат!BI:BI,рўйхат!$CX:$CX,$B$734,рўйхат!$D:$D,$C671)</f>
        <v/>
      </c>
      <c r="BA671" s="35">
        <f>SUMIFS(рўйхат!BJ:BJ,рўйхат!$CX:$CX,$B$734,рўйхат!$D:$D,$C671)</f>
        <v/>
      </c>
      <c r="BB671" s="36">
        <f>SUMIFS(рўйхат!BK:BK,рўйхат!$CX:$CX,$B$734,рўйхат!$D:$D,$C671)</f>
        <v/>
      </c>
      <c r="BC671" s="77">
        <f>IFERROR(AO671/E671,0)</f>
        <v/>
      </c>
      <c r="BD671" s="77">
        <f>IFERROR(AP671/F671,0)</f>
        <v/>
      </c>
      <c r="BE671" s="35">
        <f>SUMIFS(рўйхат!BL:BL,рўйхат!$CX:$CX,$B$734,рўйхат!$D:$D,$C671)</f>
        <v/>
      </c>
      <c r="BF671" s="36">
        <f>SUMIFS(рўйхат!BM:BM,рўйхат!$CX:$CX,$B$734,рўйхат!$D:$D,$C671)</f>
        <v/>
      </c>
      <c r="BG671" s="35">
        <f>SUMIFS(рўйхат!BN:BN,рўйхат!$CX:$CX,$B$734,рўйхат!$D:$D,$C671)</f>
        <v/>
      </c>
      <c r="BH671" s="36">
        <f>SUMIFS(рўйхат!BO:BO,рўйхат!$CX:$CX,$B$734,рўйхат!$D:$D,$C671)</f>
        <v/>
      </c>
      <c r="BI671" s="35">
        <f>SUMIFS(рўйхат!BP:BP,рўйхат!$CX:$CX,$B$734,рўйхат!$D:$D,$C671)</f>
        <v/>
      </c>
      <c r="BJ671" s="36">
        <f>SUMIFS(рўйхат!BQ:BQ,рўйхат!$CX:$CX,$B$734,рўйхат!$D:$D,$C671)</f>
        <v/>
      </c>
      <c r="BK671" s="35">
        <f>SUMIFS(рўйхат!BR:BR,рўйхат!$CX:$CX,$B$734,рўйхат!$D:$D,$C671)</f>
        <v/>
      </c>
      <c r="BL671" s="36">
        <f>SUMIFS(рўйхат!BS:BS,рўйхат!$CX:$CX,$B$734,рўйхат!$D:$D,$C671)</f>
        <v/>
      </c>
      <c r="BM671" s="35">
        <f>SUMIFS(рўйхат!BT:BT,рўйхат!$CX:$CX,$B$734,рўйхат!$D:$D,$C671)</f>
        <v/>
      </c>
      <c r="BN671" s="36">
        <f>SUMIFS(рўйхат!BU:BU,рўйхат!$CX:$CX,$B$734,рўйхат!$D:$D,$C671)</f>
        <v/>
      </c>
      <c r="BO671" s="35">
        <f>SUMIFS(рўйхат!BX:BX,рўйхат!$CX:$CX,$B$734,рўйхат!$D:$D,$C671)</f>
        <v/>
      </c>
      <c r="BP671" s="36">
        <f>SUMIFS(рўйхат!BY:BY,рўйхат!$CX:$CX,$B$734,рўйхат!$D:$D,$C671)</f>
        <v/>
      </c>
      <c r="BQ671" s="35">
        <f>SUMIFS(рўйхат!BZ:BZ,рўйхат!$CX:$CX,$B$734,рўйхат!$D:$D,$C671)</f>
        <v/>
      </c>
      <c r="BR671" s="36">
        <f>SUMIFS(рўйхат!CA:CA,рўйхат!$CX:$CX,$B$734,рўйхат!$D:$D,$C671)</f>
        <v/>
      </c>
      <c r="BS671" s="35">
        <f>SUMIFS(рўйхат!CB:CB,рўйхат!$CX:$CX,$B$734,рўйхат!$D:$D,$C671)</f>
        <v/>
      </c>
      <c r="BT671" s="36">
        <f>SUMIFS(рўйхат!CC:CC,рўйхат!$CX:$CX,$B$734,рўйхат!$D:$D,$C671)</f>
        <v/>
      </c>
      <c r="BU671" s="35">
        <f>SUMIFS(рўйхат!CD:CD,рўйхат!$CX:$CX,$B$734,рўйхат!$D:$D,$C671)</f>
        <v/>
      </c>
      <c r="BV671" s="36">
        <f>SUMIFS(рўйхат!CE:CE,рўйхат!$CX:$CX,$B$734,рўйхат!$D:$D,$C671)</f>
        <v/>
      </c>
      <c r="BW671" s="35">
        <f>SUMIFS(рўйхат!CH:CH,рўйхат!$CX:$CX,$B$734,рўйхат!$D:$D,$C671)</f>
        <v/>
      </c>
      <c r="BX671" s="36">
        <f>SUMIFS(рўйхат!CI:CI,рўйхат!$CX:$CX,$B$734,рўйхат!$D:$D,$C671)</f>
        <v/>
      </c>
      <c r="BY671" s="35">
        <f>SUMIFS(рўйхат!CJ:CJ,рўйхат!$CX:$CX,$B$734,рўйхат!$D:$D,$C671)</f>
        <v/>
      </c>
      <c r="BZ671" s="36">
        <f>SUMIFS(рўйхат!CK:CK,рўйхат!$CX:$CX,$B$734,рўйхат!$D:$D,$C671)</f>
        <v/>
      </c>
      <c r="CA671" s="35">
        <f>SUMIFS(рўйхат!CL:CL,рўйхат!$CX:$CX,$B$734,рўйхат!$D:$D,$C671)</f>
        <v/>
      </c>
      <c r="CB671" s="36">
        <f>SUMIFS(рўйхат!CM:CM,рўйхат!$CX:$CX,$B$734,рўйхат!$D:$D,$C671)</f>
        <v/>
      </c>
      <c r="CC671" s="35">
        <f>SUMIFS(рўйхат!CN:CN,рўйхат!$CX:$CX,$B$734,рўйхат!$D:$D,$C671)</f>
        <v/>
      </c>
      <c r="CD671" s="36">
        <f>SUMIFS(рўйхат!CO:CO,рўйхат!$CX:$CX,$B$734,рўйхат!$D:$D,$C671)</f>
        <v/>
      </c>
      <c r="CE671" s="77">
        <f>IFERROR(BE671/(Q671+BE671),0)</f>
        <v/>
      </c>
      <c r="CF671" s="78">
        <f>IFERROR(BF671/(R671+BF671),0)</f>
        <v/>
      </c>
    </row>
    <row r="672" hidden="1" outlineLevel="1" ht="36.75" customFormat="1" customHeight="1" s="8">
      <c r="A672" s="39" t="n"/>
      <c r="B672" s="50" t="n">
        <v>4</v>
      </c>
      <c r="C672" s="38" t="inlineStr">
        <is>
          <t>Аффилланганлик таҳлили (AI)</t>
        </is>
      </c>
      <c r="D672" s="16" t="n"/>
      <c r="E672" s="35">
        <f>SUMIFS(рўйхат!F:F,рўйхат!$CX:$CX,$B$734,рўйхат!$D:$D,$C672)</f>
        <v/>
      </c>
      <c r="F672" s="36">
        <f>SUMIFS(рўйхат!G:G,рўйхат!$CX:$CX,$B$734,рўйхат!$D:$D,$C672)</f>
        <v/>
      </c>
      <c r="G672" s="35">
        <f>SUMIFS(рўйхат!H:H,рўйхат!$CX:$CX,$B$734,рўйхат!$D:$D,$C672)</f>
        <v/>
      </c>
      <c r="H672" s="36">
        <f>SUMIFS(рўйхат!I:I,рўйхат!$CX:$CX,$B$734,рўйхат!$D:$D,$C672)</f>
        <v/>
      </c>
      <c r="I672" s="35">
        <f>SUMIFS(рўйхат!J:J,рўйхат!$CX:$CX,$B$734,рўйхат!$D:$D,$C672)</f>
        <v/>
      </c>
      <c r="J672" s="36">
        <f>SUMIFS(рўйхат!K:K,рўйхат!$CX:$CX,$B$734,рўйхат!$D:$D,$C672)</f>
        <v/>
      </c>
      <c r="K672" s="35">
        <f>SUMIFS(рўйхат!L:L,рўйхат!$CX:$CX,$B$734,рўйхат!$D:$D,$C672)</f>
        <v/>
      </c>
      <c r="L672" s="36">
        <f>SUMIFS(рўйхат!M:M,рўйхат!$CX:$CX,$B$734,рўйхат!$D:$D,$C672)</f>
        <v/>
      </c>
      <c r="M672" s="35">
        <f>SUMIFS(рўйхат!N:N,рўйхат!$CX:$CX,$B$734,рўйхат!$D:$D,$C672)</f>
        <v/>
      </c>
      <c r="N672" s="36">
        <f>SUMIFS(рўйхат!O:O,рўйхат!$CX:$CX,$B$734,рўйхат!$D:$D,$C672)</f>
        <v/>
      </c>
      <c r="O672" s="34">
        <f>IFERROR(M672/E672,0)</f>
        <v/>
      </c>
      <c r="P672" s="34">
        <f>IFERROR(N672/F672,0)</f>
        <v/>
      </c>
      <c r="Q672" s="35">
        <f>SUMIFS(рўйхат!P:P,рўйхат!$CX:$CX,$B$734,рўйхат!$D:$D,$C672)</f>
        <v/>
      </c>
      <c r="R672" s="36">
        <f>SUMIFS(рўйхат!Q:Q,рўйхат!$CX:$CX,$B$734,рўйхат!$D:$D,$C672)</f>
        <v/>
      </c>
      <c r="S672" s="35">
        <f>SUMIFS(рўйхат!R:R,рўйхат!$CX:$CX,$B$734,рўйхат!$D:$D,$C672)</f>
        <v/>
      </c>
      <c r="T672" s="36">
        <f>SUMIFS(рўйхат!S:S,рўйхат!$CX:$CX,$B$734,рўйхат!$D:$D,$C672)</f>
        <v/>
      </c>
      <c r="U672" s="35">
        <f>SUMIFS(рўйхат!T:T,рўйхат!$CX:$CX,$B$734,рўйхат!$D:$D,$C672)</f>
        <v/>
      </c>
      <c r="V672" s="36">
        <f>SUMIFS(рўйхат!U:U,рўйхат!$CX:$CX,$B$734,рўйхат!$D:$D,$C672)</f>
        <v/>
      </c>
      <c r="W672" s="35">
        <f>SUMIFS(рўйхат!V:V,рўйхат!$CX:$CX,$B$734,рўйхат!$D:$D,$C672)</f>
        <v/>
      </c>
      <c r="X672" s="36">
        <f>SUMIFS(рўйхат!W:W,рўйхат!$CX:$CX,$B$734,рўйхат!$D:$D,$C672)</f>
        <v/>
      </c>
      <c r="Y672" s="35">
        <f>SUMIFS(рўйхат!X:X,рўйхат!$CX:$CX,$B$734,рўйхат!$D:$D,$C672)</f>
        <v/>
      </c>
      <c r="Z672" s="36">
        <f>SUMIFS(рўйхат!Y:Y,рўйхат!$CX:$CX,$B$734,рўйхат!$D:$D,$C672)</f>
        <v/>
      </c>
      <c r="AA672" s="35">
        <f>SUMIFS(рўйхат!Z:Z,рўйхат!$CX:$CX,$B$734,рўйхат!$D:$D,$C672)</f>
        <v/>
      </c>
      <c r="AB672" s="36">
        <f>SUMIFS(рўйхат!AA:AA,рўйхат!$CX:$CX,$B$734,рўйхат!$D:$D,$C672)</f>
        <v/>
      </c>
      <c r="AC672" s="35">
        <f>SUMIFS(рўйхат!AB:AB,рўйхат!$CX:$CX,$B$734,рўйхат!$D:$D,$C672)</f>
        <v/>
      </c>
      <c r="AD672" s="36">
        <f>SUMIFS(рўйхат!AC:AC,рўйхат!$CX:$CX,$B$734,рўйхат!$D:$D,$C672)</f>
        <v/>
      </c>
      <c r="AE672" s="35">
        <f>SUMIFS(рўйхат!AD:AD,рўйхат!$CX:$CX,$B$734,рўйхат!$D:$D,$C672)</f>
        <v/>
      </c>
      <c r="AF672" s="36">
        <f>SUMIFS(рўйхат!AE:AE,рўйхат!$CX:$CX,$B$734,рўйхат!$D:$D,$C672)</f>
        <v/>
      </c>
      <c r="AG672" s="35">
        <f>SUMIFS(рўйхат!AH:AH,рўйхат!$CX:$CX,$B$734,рўйхат!$D:$D,$C672)</f>
        <v/>
      </c>
      <c r="AH672" s="36">
        <f>SUMIFS(рўйхат!AI:AI,рўйхат!$CX:$CX,$B$734,рўйхат!$D:$D,$C672)</f>
        <v/>
      </c>
      <c r="AI672" s="35">
        <f>SUMIFS(рўйхат!AJ:AJ,рўйхат!$CX:$CX,$B$734,рўйхат!$D:$D,$C672)</f>
        <v/>
      </c>
      <c r="AJ672" s="36">
        <f>SUMIFS(рўйхат!AK:AK,рўйхат!$CX:$CX,$B$734,рўйхат!$D:$D,$C672)</f>
        <v/>
      </c>
      <c r="AK672" s="35">
        <f>SUMIFS(рўйхат!AL:AL,рўйхат!$CX:$CX,$B$734,рўйхат!$D:$D,$C672)</f>
        <v/>
      </c>
      <c r="AL672" s="36">
        <f>SUMIFS(рўйхат!AM:AM,рўйхат!$CX:$CX,$B$734,рўйхат!$D:$D,$C672)</f>
        <v/>
      </c>
      <c r="AM672" s="77">
        <f>IFERROR(Q672/E672,0)</f>
        <v/>
      </c>
      <c r="AN672" s="77">
        <f>IFERROR(R672/F672,0)</f>
        <v/>
      </c>
      <c r="AO672" s="35">
        <f>SUMIFS(рўйхат!AX:AX,рўйхат!$CX:$CX,$B$734,рўйхат!$D:$D,$C672)</f>
        <v/>
      </c>
      <c r="AP672" s="36">
        <f>SUMIFS(рўйхат!AY:AY,рўйхат!$CX:$CX,$B$734,рўйхат!$D:$D,$C672)</f>
        <v/>
      </c>
      <c r="AQ672" s="35">
        <f>SUMIFS(рўйхат!AZ:AZ,рўйхат!$CX:$CX,$B$734,рўйхат!$D:$D,$C672)</f>
        <v/>
      </c>
      <c r="AR672" s="36">
        <f>SUMIFS(рўйхат!BA:BA,рўйхат!$CX:$CX,$B$734,рўйхат!$D:$D,$C672)</f>
        <v/>
      </c>
      <c r="AS672" s="35">
        <f>SUMIFS(рўйхат!BB:BB,рўйхат!$CX:$CX,$B$734,рўйхат!$D:$D,$C672)</f>
        <v/>
      </c>
      <c r="AT672" s="36">
        <f>SUMIFS(рўйхат!BC:BC,рўйхат!$CX:$CX,$B$734,рўйхат!$D:$D,$C672)</f>
        <v/>
      </c>
      <c r="AU672" s="35">
        <f>SUMIFS(рўйхат!BD:BD,рўйхат!$CX:$CX,$B$734,рўйхат!$D:$D,$C672)</f>
        <v/>
      </c>
      <c r="AV672" s="36">
        <f>SUMIFS(рўйхат!BE:BE,рўйхат!$CX:$CX,$B$734,рўйхат!$D:$D,$C672)</f>
        <v/>
      </c>
      <c r="AW672" s="35">
        <f>SUMIFS(рўйхат!BF:BF,рўйхат!$CX:$CX,$B$734,рўйхат!$D:$D,$C672)</f>
        <v/>
      </c>
      <c r="AX672" s="36">
        <f>SUMIFS(рўйхат!BG:BG,рўйхат!$CX:$CX,$B$734,рўйхат!$D:$D,$C672)</f>
        <v/>
      </c>
      <c r="AY672" s="35">
        <f>SUMIFS(рўйхат!BH:BH,рўйхат!$CX:$CX,$B$734,рўйхат!$D:$D,$C672)</f>
        <v/>
      </c>
      <c r="AZ672" s="36">
        <f>SUMIFS(рўйхат!BI:BI,рўйхат!$CX:$CX,$B$734,рўйхат!$D:$D,$C672)</f>
        <v/>
      </c>
      <c r="BA672" s="35">
        <f>SUMIFS(рўйхат!BJ:BJ,рўйхат!$CX:$CX,$B$734,рўйхат!$D:$D,$C672)</f>
        <v/>
      </c>
      <c r="BB672" s="36">
        <f>SUMIFS(рўйхат!BK:BK,рўйхат!$CX:$CX,$B$734,рўйхат!$D:$D,$C672)</f>
        <v/>
      </c>
      <c r="BC672" s="77">
        <f>IFERROR(AO672/E672,0)</f>
        <v/>
      </c>
      <c r="BD672" s="77">
        <f>IFERROR(AP672/F672,0)</f>
        <v/>
      </c>
      <c r="BE672" s="35">
        <f>SUMIFS(рўйхат!BL:BL,рўйхат!$CX:$CX,$B$734,рўйхат!$D:$D,$C672)</f>
        <v/>
      </c>
      <c r="BF672" s="36">
        <f>SUMIFS(рўйхат!BM:BM,рўйхат!$CX:$CX,$B$734,рўйхат!$D:$D,$C672)</f>
        <v/>
      </c>
      <c r="BG672" s="35">
        <f>SUMIFS(рўйхат!BN:BN,рўйхат!$CX:$CX,$B$734,рўйхат!$D:$D,$C672)</f>
        <v/>
      </c>
      <c r="BH672" s="36">
        <f>SUMIFS(рўйхат!BO:BO,рўйхат!$CX:$CX,$B$734,рўйхат!$D:$D,$C672)</f>
        <v/>
      </c>
      <c r="BI672" s="35">
        <f>SUMIFS(рўйхат!BP:BP,рўйхат!$CX:$CX,$B$734,рўйхат!$D:$D,$C672)</f>
        <v/>
      </c>
      <c r="BJ672" s="36">
        <f>SUMIFS(рўйхат!BQ:BQ,рўйхат!$CX:$CX,$B$734,рўйхат!$D:$D,$C672)</f>
        <v/>
      </c>
      <c r="BK672" s="35">
        <f>SUMIFS(рўйхат!BR:BR,рўйхат!$CX:$CX,$B$734,рўйхат!$D:$D,$C672)</f>
        <v/>
      </c>
      <c r="BL672" s="36">
        <f>SUMIFS(рўйхат!BS:BS,рўйхат!$CX:$CX,$B$734,рўйхат!$D:$D,$C672)</f>
        <v/>
      </c>
      <c r="BM672" s="35">
        <f>SUMIFS(рўйхат!BT:BT,рўйхат!$CX:$CX,$B$734,рўйхат!$D:$D,$C672)</f>
        <v/>
      </c>
      <c r="BN672" s="36">
        <f>SUMIFS(рўйхат!BU:BU,рўйхат!$CX:$CX,$B$734,рўйхат!$D:$D,$C672)</f>
        <v/>
      </c>
      <c r="BO672" s="35">
        <f>SUMIFS(рўйхат!BX:BX,рўйхат!$CX:$CX,$B$734,рўйхат!$D:$D,$C672)</f>
        <v/>
      </c>
      <c r="BP672" s="36">
        <f>SUMIFS(рўйхат!BY:BY,рўйхат!$CX:$CX,$B$734,рўйхат!$D:$D,$C672)</f>
        <v/>
      </c>
      <c r="BQ672" s="35">
        <f>SUMIFS(рўйхат!BZ:BZ,рўйхат!$CX:$CX,$B$734,рўйхат!$D:$D,$C672)</f>
        <v/>
      </c>
      <c r="BR672" s="36">
        <f>SUMIFS(рўйхат!CA:CA,рўйхат!$CX:$CX,$B$734,рўйхат!$D:$D,$C672)</f>
        <v/>
      </c>
      <c r="BS672" s="35">
        <f>SUMIFS(рўйхат!CB:CB,рўйхат!$CX:$CX,$B$734,рўйхат!$D:$D,$C672)</f>
        <v/>
      </c>
      <c r="BT672" s="36">
        <f>SUMIFS(рўйхат!CC:CC,рўйхат!$CX:$CX,$B$734,рўйхат!$D:$D,$C672)</f>
        <v/>
      </c>
      <c r="BU672" s="35">
        <f>SUMIFS(рўйхат!CD:CD,рўйхат!$CX:$CX,$B$734,рўйхат!$D:$D,$C672)</f>
        <v/>
      </c>
      <c r="BV672" s="36">
        <f>SUMIFS(рўйхат!CE:CE,рўйхат!$CX:$CX,$B$734,рўйхат!$D:$D,$C672)</f>
        <v/>
      </c>
      <c r="BW672" s="35">
        <f>SUMIFS(рўйхат!CH:CH,рўйхат!$CX:$CX,$B$734,рўйхат!$D:$D,$C672)</f>
        <v/>
      </c>
      <c r="BX672" s="36">
        <f>SUMIFS(рўйхат!CI:CI,рўйхат!$CX:$CX,$B$734,рўйхат!$D:$D,$C672)</f>
        <v/>
      </c>
      <c r="BY672" s="35">
        <f>SUMIFS(рўйхат!CJ:CJ,рўйхат!$CX:$CX,$B$734,рўйхат!$D:$D,$C672)</f>
        <v/>
      </c>
      <c r="BZ672" s="36">
        <f>SUMIFS(рўйхат!CK:CK,рўйхат!$CX:$CX,$B$734,рўйхат!$D:$D,$C672)</f>
        <v/>
      </c>
      <c r="CA672" s="35">
        <f>SUMIFS(рўйхат!CL:CL,рўйхат!$CX:$CX,$B$734,рўйхат!$D:$D,$C672)</f>
        <v/>
      </c>
      <c r="CB672" s="36">
        <f>SUMIFS(рўйхат!CM:CM,рўйхат!$CX:$CX,$B$734,рўйхат!$D:$D,$C672)</f>
        <v/>
      </c>
      <c r="CC672" s="35">
        <f>SUMIFS(рўйхат!CN:CN,рўйхат!$CX:$CX,$B$734,рўйхат!$D:$D,$C672)</f>
        <v/>
      </c>
      <c r="CD672" s="36">
        <f>SUMIFS(рўйхат!CO:CO,рўйхат!$CX:$CX,$B$734,рўйхат!$D:$D,$C672)</f>
        <v/>
      </c>
      <c r="CE672" s="77">
        <f>IFERROR(BE672/(Q672+BE672),0)</f>
        <v/>
      </c>
      <c r="CF672" s="78">
        <f>IFERROR(BF672/(R672+BF672),0)</f>
        <v/>
      </c>
    </row>
    <row r="673" hidden="1" outlineLevel="1" ht="36.75" customFormat="1" customHeight="1" s="8">
      <c r="A673" s="39" t="n"/>
      <c r="B673" s="50" t="n">
        <v>5</v>
      </c>
      <c r="C673" s="38" t="inlineStr">
        <is>
          <t>Аффилланганлик таҳлили (Xt Xarid AI)</t>
        </is>
      </c>
      <c r="D673" s="16" t="n"/>
      <c r="E673" s="35">
        <f>SUMIFS(рўйхат!F:F,рўйхат!$CX:$CX,$B$734,рўйхат!$D:$D,$C673)</f>
        <v/>
      </c>
      <c r="F673" s="36">
        <f>SUMIFS(рўйхат!G:G,рўйхат!$CX:$CX,$B$734,рўйхат!$D:$D,$C673)</f>
        <v/>
      </c>
      <c r="G673" s="35">
        <f>SUMIFS(рўйхат!H:H,рўйхат!$CX:$CX,$B$734,рўйхат!$D:$D,$C673)</f>
        <v/>
      </c>
      <c r="H673" s="36">
        <f>SUMIFS(рўйхат!I:I,рўйхат!$CX:$CX,$B$734,рўйхат!$D:$D,$C673)</f>
        <v/>
      </c>
      <c r="I673" s="35">
        <f>SUMIFS(рўйхат!J:J,рўйхат!$CX:$CX,$B$734,рўйхат!$D:$D,$C673)</f>
        <v/>
      </c>
      <c r="J673" s="36">
        <f>SUMIFS(рўйхат!K:K,рўйхат!$CX:$CX,$B$734,рўйхат!$D:$D,$C673)</f>
        <v/>
      </c>
      <c r="K673" s="35">
        <f>SUMIFS(рўйхат!L:L,рўйхат!$CX:$CX,$B$734,рўйхат!$D:$D,$C673)</f>
        <v/>
      </c>
      <c r="L673" s="36">
        <f>SUMIFS(рўйхат!M:M,рўйхат!$CX:$CX,$B$734,рўйхат!$D:$D,$C673)</f>
        <v/>
      </c>
      <c r="M673" s="35">
        <f>SUMIFS(рўйхат!N:N,рўйхат!$CX:$CX,$B$734,рўйхат!$D:$D,$C673)</f>
        <v/>
      </c>
      <c r="N673" s="36">
        <f>SUMIFS(рўйхат!O:O,рўйхат!$CX:$CX,$B$734,рўйхат!$D:$D,$C673)</f>
        <v/>
      </c>
      <c r="O673" s="34">
        <f>IFERROR(M673/E673,0)</f>
        <v/>
      </c>
      <c r="P673" s="34">
        <f>IFERROR(N673/F673,0)</f>
        <v/>
      </c>
      <c r="Q673" s="35">
        <f>SUMIFS(рўйхат!P:P,рўйхат!$CX:$CX,$B$734,рўйхат!$D:$D,$C673)</f>
        <v/>
      </c>
      <c r="R673" s="36">
        <f>SUMIFS(рўйхат!Q:Q,рўйхат!$CX:$CX,$B$734,рўйхат!$D:$D,$C673)</f>
        <v/>
      </c>
      <c r="S673" s="35">
        <f>SUMIFS(рўйхат!R:R,рўйхат!$CX:$CX,$B$734,рўйхат!$D:$D,$C673)</f>
        <v/>
      </c>
      <c r="T673" s="36">
        <f>SUMIFS(рўйхат!S:S,рўйхат!$CX:$CX,$B$734,рўйхат!$D:$D,$C673)</f>
        <v/>
      </c>
      <c r="U673" s="35">
        <f>SUMIFS(рўйхат!T:T,рўйхат!$CX:$CX,$B$734,рўйхат!$D:$D,$C673)</f>
        <v/>
      </c>
      <c r="V673" s="36">
        <f>SUMIFS(рўйхат!U:U,рўйхат!$CX:$CX,$B$734,рўйхат!$D:$D,$C673)</f>
        <v/>
      </c>
      <c r="W673" s="35">
        <f>SUMIFS(рўйхат!V:V,рўйхат!$CX:$CX,$B$734,рўйхат!$D:$D,$C673)</f>
        <v/>
      </c>
      <c r="X673" s="36">
        <f>SUMIFS(рўйхат!W:W,рўйхат!$CX:$CX,$B$734,рўйхат!$D:$D,$C673)</f>
        <v/>
      </c>
      <c r="Y673" s="35">
        <f>SUMIFS(рўйхат!X:X,рўйхат!$CX:$CX,$B$734,рўйхат!$D:$D,$C673)</f>
        <v/>
      </c>
      <c r="Z673" s="36">
        <f>SUMIFS(рўйхат!Y:Y,рўйхат!$CX:$CX,$B$734,рўйхат!$D:$D,$C673)</f>
        <v/>
      </c>
      <c r="AA673" s="35">
        <f>SUMIFS(рўйхат!Z:Z,рўйхат!$CX:$CX,$B$734,рўйхат!$D:$D,$C673)</f>
        <v/>
      </c>
      <c r="AB673" s="36">
        <f>SUMIFS(рўйхат!AA:AA,рўйхат!$CX:$CX,$B$734,рўйхат!$D:$D,$C673)</f>
        <v/>
      </c>
      <c r="AC673" s="35">
        <f>SUMIFS(рўйхат!AB:AB,рўйхат!$CX:$CX,$B$734,рўйхат!$D:$D,$C673)</f>
        <v/>
      </c>
      <c r="AD673" s="36">
        <f>SUMIFS(рўйхат!AC:AC,рўйхат!$CX:$CX,$B$734,рўйхат!$D:$D,$C673)</f>
        <v/>
      </c>
      <c r="AE673" s="35">
        <f>SUMIFS(рўйхат!AD:AD,рўйхат!$CX:$CX,$B$734,рўйхат!$D:$D,$C673)</f>
        <v/>
      </c>
      <c r="AF673" s="36">
        <f>SUMIFS(рўйхат!AE:AE,рўйхат!$CX:$CX,$B$734,рўйхат!$D:$D,$C673)</f>
        <v/>
      </c>
      <c r="AG673" s="35">
        <f>SUMIFS(рўйхат!AH:AH,рўйхат!$CX:$CX,$B$734,рўйхат!$D:$D,$C673)</f>
        <v/>
      </c>
      <c r="AH673" s="36">
        <f>SUMIFS(рўйхат!AI:AI,рўйхат!$CX:$CX,$B$734,рўйхат!$D:$D,$C673)</f>
        <v/>
      </c>
      <c r="AI673" s="35">
        <f>SUMIFS(рўйхат!AJ:AJ,рўйхат!$CX:$CX,$B$734,рўйхат!$D:$D,$C673)</f>
        <v/>
      </c>
      <c r="AJ673" s="36">
        <f>SUMIFS(рўйхат!AK:AK,рўйхат!$CX:$CX,$B$734,рўйхат!$D:$D,$C673)</f>
        <v/>
      </c>
      <c r="AK673" s="35">
        <f>SUMIFS(рўйхат!AL:AL,рўйхат!$CX:$CX,$B$734,рўйхат!$D:$D,$C673)</f>
        <v/>
      </c>
      <c r="AL673" s="36">
        <f>SUMIFS(рўйхат!AM:AM,рўйхат!$CX:$CX,$B$734,рўйхат!$D:$D,$C673)</f>
        <v/>
      </c>
      <c r="AM673" s="77">
        <f>IFERROR(Q673/E673,0)</f>
        <v/>
      </c>
      <c r="AN673" s="77">
        <f>IFERROR(R673/F673,0)</f>
        <v/>
      </c>
      <c r="AO673" s="35">
        <f>SUMIFS(рўйхат!AX:AX,рўйхат!$CX:$CX,$B$734,рўйхат!$D:$D,$C673)</f>
        <v/>
      </c>
      <c r="AP673" s="36">
        <f>SUMIFS(рўйхат!AY:AY,рўйхат!$CX:$CX,$B$734,рўйхат!$D:$D,$C673)</f>
        <v/>
      </c>
      <c r="AQ673" s="35">
        <f>SUMIFS(рўйхат!AZ:AZ,рўйхат!$CX:$CX,$B$734,рўйхат!$D:$D,$C673)</f>
        <v/>
      </c>
      <c r="AR673" s="36">
        <f>SUMIFS(рўйхат!BA:BA,рўйхат!$CX:$CX,$B$734,рўйхат!$D:$D,$C673)</f>
        <v/>
      </c>
      <c r="AS673" s="35">
        <f>SUMIFS(рўйхат!BB:BB,рўйхат!$CX:$CX,$B$734,рўйхат!$D:$D,$C673)</f>
        <v/>
      </c>
      <c r="AT673" s="36">
        <f>SUMIFS(рўйхат!BC:BC,рўйхат!$CX:$CX,$B$734,рўйхат!$D:$D,$C673)</f>
        <v/>
      </c>
      <c r="AU673" s="35">
        <f>SUMIFS(рўйхат!BD:BD,рўйхат!$CX:$CX,$B$734,рўйхат!$D:$D,$C673)</f>
        <v/>
      </c>
      <c r="AV673" s="36">
        <f>SUMIFS(рўйхат!BE:BE,рўйхат!$CX:$CX,$B$734,рўйхат!$D:$D,$C673)</f>
        <v/>
      </c>
      <c r="AW673" s="35">
        <f>SUMIFS(рўйхат!BF:BF,рўйхат!$CX:$CX,$B$734,рўйхат!$D:$D,$C673)</f>
        <v/>
      </c>
      <c r="AX673" s="36">
        <f>SUMIFS(рўйхат!BG:BG,рўйхат!$CX:$CX,$B$734,рўйхат!$D:$D,$C673)</f>
        <v/>
      </c>
      <c r="AY673" s="35">
        <f>SUMIFS(рўйхат!BH:BH,рўйхат!$CX:$CX,$B$734,рўйхат!$D:$D,$C673)</f>
        <v/>
      </c>
      <c r="AZ673" s="36">
        <f>SUMIFS(рўйхат!BI:BI,рўйхат!$CX:$CX,$B$734,рўйхат!$D:$D,$C673)</f>
        <v/>
      </c>
      <c r="BA673" s="35">
        <f>SUMIFS(рўйхат!BJ:BJ,рўйхат!$CX:$CX,$B$734,рўйхат!$D:$D,$C673)</f>
        <v/>
      </c>
      <c r="BB673" s="36">
        <f>SUMIFS(рўйхат!BK:BK,рўйхат!$CX:$CX,$B$734,рўйхат!$D:$D,$C673)</f>
        <v/>
      </c>
      <c r="BC673" s="77">
        <f>IFERROR(AO673/E673,0)</f>
        <v/>
      </c>
      <c r="BD673" s="77">
        <f>IFERROR(AP673/F673,0)</f>
        <v/>
      </c>
      <c r="BE673" s="35">
        <f>SUMIFS(рўйхат!BL:BL,рўйхат!$CX:$CX,$B$734,рўйхат!$D:$D,$C673)</f>
        <v/>
      </c>
      <c r="BF673" s="36">
        <f>SUMIFS(рўйхат!BM:BM,рўйхат!$CX:$CX,$B$734,рўйхат!$D:$D,$C673)</f>
        <v/>
      </c>
      <c r="BG673" s="35">
        <f>SUMIFS(рўйхат!BN:BN,рўйхат!$CX:$CX,$B$734,рўйхат!$D:$D,$C673)</f>
        <v/>
      </c>
      <c r="BH673" s="36">
        <f>SUMIFS(рўйхат!BO:BO,рўйхат!$CX:$CX,$B$734,рўйхат!$D:$D,$C673)</f>
        <v/>
      </c>
      <c r="BI673" s="35">
        <f>SUMIFS(рўйхат!BP:BP,рўйхат!$CX:$CX,$B$734,рўйхат!$D:$D,$C673)</f>
        <v/>
      </c>
      <c r="BJ673" s="36">
        <f>SUMIFS(рўйхат!BQ:BQ,рўйхат!$CX:$CX,$B$734,рўйхат!$D:$D,$C673)</f>
        <v/>
      </c>
      <c r="BK673" s="35">
        <f>SUMIFS(рўйхат!BR:BR,рўйхат!$CX:$CX,$B$734,рўйхат!$D:$D,$C673)</f>
        <v/>
      </c>
      <c r="BL673" s="36">
        <f>SUMIFS(рўйхат!BS:BS,рўйхат!$CX:$CX,$B$734,рўйхат!$D:$D,$C673)</f>
        <v/>
      </c>
      <c r="BM673" s="35">
        <f>SUMIFS(рўйхат!BT:BT,рўйхат!$CX:$CX,$B$734,рўйхат!$D:$D,$C673)</f>
        <v/>
      </c>
      <c r="BN673" s="36">
        <f>SUMIFS(рўйхат!BU:BU,рўйхат!$CX:$CX,$B$734,рўйхат!$D:$D,$C673)</f>
        <v/>
      </c>
      <c r="BO673" s="35">
        <f>SUMIFS(рўйхат!BX:BX,рўйхат!$CX:$CX,$B$734,рўйхат!$D:$D,$C673)</f>
        <v/>
      </c>
      <c r="BP673" s="36">
        <f>SUMIFS(рўйхат!BY:BY,рўйхат!$CX:$CX,$B$734,рўйхат!$D:$D,$C673)</f>
        <v/>
      </c>
      <c r="BQ673" s="35">
        <f>SUMIFS(рўйхат!BZ:BZ,рўйхат!$CX:$CX,$B$734,рўйхат!$D:$D,$C673)</f>
        <v/>
      </c>
      <c r="BR673" s="36">
        <f>SUMIFS(рўйхат!CA:CA,рўйхат!$CX:$CX,$B$734,рўйхат!$D:$D,$C673)</f>
        <v/>
      </c>
      <c r="BS673" s="35">
        <f>SUMIFS(рўйхат!CB:CB,рўйхат!$CX:$CX,$B$734,рўйхат!$D:$D,$C673)</f>
        <v/>
      </c>
      <c r="BT673" s="36">
        <f>SUMIFS(рўйхат!CC:CC,рўйхат!$CX:$CX,$B$734,рўйхат!$D:$D,$C673)</f>
        <v/>
      </c>
      <c r="BU673" s="35">
        <f>SUMIFS(рўйхат!CD:CD,рўйхат!$CX:$CX,$B$734,рўйхат!$D:$D,$C673)</f>
        <v/>
      </c>
      <c r="BV673" s="36">
        <f>SUMIFS(рўйхат!CE:CE,рўйхат!$CX:$CX,$B$734,рўйхат!$D:$D,$C673)</f>
        <v/>
      </c>
      <c r="BW673" s="35">
        <f>SUMIFS(рўйхат!CH:CH,рўйхат!$CX:$CX,$B$734,рўйхат!$D:$D,$C673)</f>
        <v/>
      </c>
      <c r="BX673" s="36">
        <f>SUMIFS(рўйхат!CI:CI,рўйхат!$CX:$CX,$B$734,рўйхат!$D:$D,$C673)</f>
        <v/>
      </c>
      <c r="BY673" s="35">
        <f>SUMIFS(рўйхат!CJ:CJ,рўйхат!$CX:$CX,$B$734,рўйхат!$D:$D,$C673)</f>
        <v/>
      </c>
      <c r="BZ673" s="36">
        <f>SUMIFS(рўйхат!CK:CK,рўйхат!$CX:$CX,$B$734,рўйхат!$D:$D,$C673)</f>
        <v/>
      </c>
      <c r="CA673" s="35">
        <f>SUMIFS(рўйхат!CL:CL,рўйхат!$CX:$CX,$B$734,рўйхат!$D:$D,$C673)</f>
        <v/>
      </c>
      <c r="CB673" s="36">
        <f>SUMIFS(рўйхат!CM:CM,рўйхат!$CX:$CX,$B$734,рўйхат!$D:$D,$C673)</f>
        <v/>
      </c>
      <c r="CC673" s="35">
        <f>SUMIFS(рўйхат!CN:CN,рўйхат!$CX:$CX,$B$734,рўйхат!$D:$D,$C673)</f>
        <v/>
      </c>
      <c r="CD673" s="36">
        <f>SUMIFS(рўйхат!CO:CO,рўйхат!$CX:$CX,$B$734,рўйхат!$D:$D,$C673)</f>
        <v/>
      </c>
      <c r="CE673" s="77">
        <f>IFERROR(BE673/(Q673+BE673),0)</f>
        <v/>
      </c>
      <c r="CF673" s="78">
        <f>IFERROR(BF673/(R673+BF673),0)</f>
        <v/>
      </c>
    </row>
    <row r="674" hidden="1" outlineLevel="1" ht="36.75" customFormat="1" customHeight="1" s="8">
      <c r="A674" s="39" t="n"/>
      <c r="B674" s="50" t="n">
        <v>6</v>
      </c>
      <c r="C674" s="38" t="inlineStr">
        <is>
          <t>Банк ходимлари ҳамда уларнинг яқин қариндошларининг муаммолик кредит маблағлари (баланс)</t>
        </is>
      </c>
      <c r="D674" s="16" t="n"/>
      <c r="E674" s="35">
        <f>SUMIFS(рўйхат!F:F,рўйхат!$CX:$CX,$B$734,рўйхат!$D:$D,$C674)</f>
        <v/>
      </c>
      <c r="F674" s="36">
        <f>SUMIFS(рўйхат!G:G,рўйхат!$CX:$CX,$B$734,рўйхат!$D:$D,$C674)</f>
        <v/>
      </c>
      <c r="G674" s="35">
        <f>SUMIFS(рўйхат!H:H,рўйхат!$CX:$CX,$B$734,рўйхат!$D:$D,$C674)</f>
        <v/>
      </c>
      <c r="H674" s="36">
        <f>SUMIFS(рўйхат!I:I,рўйхат!$CX:$CX,$B$734,рўйхат!$D:$D,$C674)</f>
        <v/>
      </c>
      <c r="I674" s="35">
        <f>SUMIFS(рўйхат!J:J,рўйхат!$CX:$CX,$B$734,рўйхат!$D:$D,$C674)</f>
        <v/>
      </c>
      <c r="J674" s="36">
        <f>SUMIFS(рўйхат!K:K,рўйхат!$CX:$CX,$B$734,рўйхат!$D:$D,$C674)</f>
        <v/>
      </c>
      <c r="K674" s="35">
        <f>SUMIFS(рўйхат!L:L,рўйхат!$CX:$CX,$B$734,рўйхат!$D:$D,$C674)</f>
        <v/>
      </c>
      <c r="L674" s="36">
        <f>SUMIFS(рўйхат!M:M,рўйхат!$CX:$CX,$B$734,рўйхат!$D:$D,$C674)</f>
        <v/>
      </c>
      <c r="M674" s="35">
        <f>SUMIFS(рўйхат!N:N,рўйхат!$CX:$CX,$B$734,рўйхат!$D:$D,$C674)</f>
        <v/>
      </c>
      <c r="N674" s="36">
        <f>SUMIFS(рўйхат!O:O,рўйхат!$CX:$CX,$B$734,рўйхат!$D:$D,$C674)</f>
        <v/>
      </c>
      <c r="O674" s="34">
        <f>IFERROR(M674/E674,0)</f>
        <v/>
      </c>
      <c r="P674" s="34">
        <f>IFERROR(N674/F674,0)</f>
        <v/>
      </c>
      <c r="Q674" s="35">
        <f>SUMIFS(рўйхат!P:P,рўйхат!$CX:$CX,$B$734,рўйхат!$D:$D,$C674)</f>
        <v/>
      </c>
      <c r="R674" s="36">
        <f>SUMIFS(рўйхат!Q:Q,рўйхат!$CX:$CX,$B$734,рўйхат!$D:$D,$C674)</f>
        <v/>
      </c>
      <c r="S674" s="35">
        <f>SUMIFS(рўйхат!R:R,рўйхат!$CX:$CX,$B$734,рўйхат!$D:$D,$C674)</f>
        <v/>
      </c>
      <c r="T674" s="36">
        <f>SUMIFS(рўйхат!S:S,рўйхат!$CX:$CX,$B$734,рўйхат!$D:$D,$C674)</f>
        <v/>
      </c>
      <c r="U674" s="35">
        <f>SUMIFS(рўйхат!T:T,рўйхат!$CX:$CX,$B$734,рўйхат!$D:$D,$C674)</f>
        <v/>
      </c>
      <c r="V674" s="36">
        <f>SUMIFS(рўйхат!U:U,рўйхат!$CX:$CX,$B$734,рўйхат!$D:$D,$C674)</f>
        <v/>
      </c>
      <c r="W674" s="35">
        <f>SUMIFS(рўйхат!V:V,рўйхат!$CX:$CX,$B$734,рўйхат!$D:$D,$C674)</f>
        <v/>
      </c>
      <c r="X674" s="36">
        <f>SUMIFS(рўйхат!W:W,рўйхат!$CX:$CX,$B$734,рўйхат!$D:$D,$C674)</f>
        <v/>
      </c>
      <c r="Y674" s="35">
        <f>SUMIFS(рўйхат!X:X,рўйхат!$CX:$CX,$B$734,рўйхат!$D:$D,$C674)</f>
        <v/>
      </c>
      <c r="Z674" s="36">
        <f>SUMIFS(рўйхат!Y:Y,рўйхат!$CX:$CX,$B$734,рўйхат!$D:$D,$C674)</f>
        <v/>
      </c>
      <c r="AA674" s="35">
        <f>SUMIFS(рўйхат!Z:Z,рўйхат!$CX:$CX,$B$734,рўйхат!$D:$D,$C674)</f>
        <v/>
      </c>
      <c r="AB674" s="36">
        <f>SUMIFS(рўйхат!AA:AA,рўйхат!$CX:$CX,$B$734,рўйхат!$D:$D,$C674)</f>
        <v/>
      </c>
      <c r="AC674" s="35">
        <f>SUMIFS(рўйхат!AB:AB,рўйхат!$CX:$CX,$B$734,рўйхат!$D:$D,$C674)</f>
        <v/>
      </c>
      <c r="AD674" s="36">
        <f>SUMIFS(рўйхат!AC:AC,рўйхат!$CX:$CX,$B$734,рўйхат!$D:$D,$C674)</f>
        <v/>
      </c>
      <c r="AE674" s="35">
        <f>SUMIFS(рўйхат!AD:AD,рўйхат!$CX:$CX,$B$734,рўйхат!$D:$D,$C674)</f>
        <v/>
      </c>
      <c r="AF674" s="36">
        <f>SUMIFS(рўйхат!AE:AE,рўйхат!$CX:$CX,$B$734,рўйхат!$D:$D,$C674)</f>
        <v/>
      </c>
      <c r="AG674" s="35">
        <f>SUMIFS(рўйхат!AH:AH,рўйхат!$CX:$CX,$B$734,рўйхат!$D:$D,$C674)</f>
        <v/>
      </c>
      <c r="AH674" s="36">
        <f>SUMIFS(рўйхат!AI:AI,рўйхат!$CX:$CX,$B$734,рўйхат!$D:$D,$C674)</f>
        <v/>
      </c>
      <c r="AI674" s="35">
        <f>SUMIFS(рўйхат!AJ:AJ,рўйхат!$CX:$CX,$B$734,рўйхат!$D:$D,$C674)</f>
        <v/>
      </c>
      <c r="AJ674" s="36">
        <f>SUMIFS(рўйхат!AK:AK,рўйхат!$CX:$CX,$B$734,рўйхат!$D:$D,$C674)</f>
        <v/>
      </c>
      <c r="AK674" s="35">
        <f>SUMIFS(рўйхат!AL:AL,рўйхат!$CX:$CX,$B$734,рўйхат!$D:$D,$C674)</f>
        <v/>
      </c>
      <c r="AL674" s="36">
        <f>SUMIFS(рўйхат!AM:AM,рўйхат!$CX:$CX,$B$734,рўйхат!$D:$D,$C674)</f>
        <v/>
      </c>
      <c r="AM674" s="77">
        <f>IFERROR(Q674/E674,0)</f>
        <v/>
      </c>
      <c r="AN674" s="77">
        <f>IFERROR(R674/F674,0)</f>
        <v/>
      </c>
      <c r="AO674" s="35">
        <f>SUMIFS(рўйхат!AX:AX,рўйхат!$CX:$CX,$B$734,рўйхат!$D:$D,$C674)</f>
        <v/>
      </c>
      <c r="AP674" s="36">
        <f>SUMIFS(рўйхат!AY:AY,рўйхат!$CX:$CX,$B$734,рўйхат!$D:$D,$C674)</f>
        <v/>
      </c>
      <c r="AQ674" s="35">
        <f>SUMIFS(рўйхат!AZ:AZ,рўйхат!$CX:$CX,$B$734,рўйхат!$D:$D,$C674)</f>
        <v/>
      </c>
      <c r="AR674" s="36">
        <f>SUMIFS(рўйхат!BA:BA,рўйхат!$CX:$CX,$B$734,рўйхат!$D:$D,$C674)</f>
        <v/>
      </c>
      <c r="AS674" s="35">
        <f>SUMIFS(рўйхат!BB:BB,рўйхат!$CX:$CX,$B$734,рўйхат!$D:$D,$C674)</f>
        <v/>
      </c>
      <c r="AT674" s="36">
        <f>SUMIFS(рўйхат!BC:BC,рўйхат!$CX:$CX,$B$734,рўйхат!$D:$D,$C674)</f>
        <v/>
      </c>
      <c r="AU674" s="35">
        <f>SUMIFS(рўйхат!BD:BD,рўйхат!$CX:$CX,$B$734,рўйхат!$D:$D,$C674)</f>
        <v/>
      </c>
      <c r="AV674" s="36">
        <f>SUMIFS(рўйхат!BE:BE,рўйхат!$CX:$CX,$B$734,рўйхат!$D:$D,$C674)</f>
        <v/>
      </c>
      <c r="AW674" s="35">
        <f>SUMIFS(рўйхат!BF:BF,рўйхат!$CX:$CX,$B$734,рўйхат!$D:$D,$C674)</f>
        <v/>
      </c>
      <c r="AX674" s="36">
        <f>SUMIFS(рўйхат!BG:BG,рўйхат!$CX:$CX,$B$734,рўйхат!$D:$D,$C674)</f>
        <v/>
      </c>
      <c r="AY674" s="35">
        <f>SUMIFS(рўйхат!BH:BH,рўйхат!$CX:$CX,$B$734,рўйхат!$D:$D,$C674)</f>
        <v/>
      </c>
      <c r="AZ674" s="36">
        <f>SUMIFS(рўйхат!BI:BI,рўйхат!$CX:$CX,$B$734,рўйхат!$D:$D,$C674)</f>
        <v/>
      </c>
      <c r="BA674" s="35">
        <f>SUMIFS(рўйхат!BJ:BJ,рўйхат!$CX:$CX,$B$734,рўйхат!$D:$D,$C674)</f>
        <v/>
      </c>
      <c r="BB674" s="36">
        <f>SUMIFS(рўйхат!BK:BK,рўйхат!$CX:$CX,$B$734,рўйхат!$D:$D,$C674)</f>
        <v/>
      </c>
      <c r="BC674" s="77">
        <f>IFERROR(AO674/E674,0)</f>
        <v/>
      </c>
      <c r="BD674" s="77">
        <f>IFERROR(AP674/F674,0)</f>
        <v/>
      </c>
      <c r="BE674" s="35">
        <f>SUMIFS(рўйхат!BL:BL,рўйхат!$CX:$CX,$B$734,рўйхат!$D:$D,$C674)</f>
        <v/>
      </c>
      <c r="BF674" s="36">
        <f>SUMIFS(рўйхат!BM:BM,рўйхат!$CX:$CX,$B$734,рўйхат!$D:$D,$C674)</f>
        <v/>
      </c>
      <c r="BG674" s="35">
        <f>SUMIFS(рўйхат!BN:BN,рўйхат!$CX:$CX,$B$734,рўйхат!$D:$D,$C674)</f>
        <v/>
      </c>
      <c r="BH674" s="36">
        <f>SUMIFS(рўйхат!BO:BO,рўйхат!$CX:$CX,$B$734,рўйхат!$D:$D,$C674)</f>
        <v/>
      </c>
      <c r="BI674" s="35">
        <f>SUMIFS(рўйхат!BP:BP,рўйхат!$CX:$CX,$B$734,рўйхат!$D:$D,$C674)</f>
        <v/>
      </c>
      <c r="BJ674" s="36">
        <f>SUMIFS(рўйхат!BQ:BQ,рўйхат!$CX:$CX,$B$734,рўйхат!$D:$D,$C674)</f>
        <v/>
      </c>
      <c r="BK674" s="35">
        <f>SUMIFS(рўйхат!BR:BR,рўйхат!$CX:$CX,$B$734,рўйхат!$D:$D,$C674)</f>
        <v/>
      </c>
      <c r="BL674" s="36">
        <f>SUMIFS(рўйхат!BS:BS,рўйхат!$CX:$CX,$B$734,рўйхат!$D:$D,$C674)</f>
        <v/>
      </c>
      <c r="BM674" s="35">
        <f>SUMIFS(рўйхат!BT:BT,рўйхат!$CX:$CX,$B$734,рўйхат!$D:$D,$C674)</f>
        <v/>
      </c>
      <c r="BN674" s="36">
        <f>SUMIFS(рўйхат!BU:BU,рўйхат!$CX:$CX,$B$734,рўйхат!$D:$D,$C674)</f>
        <v/>
      </c>
      <c r="BO674" s="35">
        <f>SUMIFS(рўйхат!BX:BX,рўйхат!$CX:$CX,$B$734,рўйхат!$D:$D,$C674)</f>
        <v/>
      </c>
      <c r="BP674" s="36">
        <f>SUMIFS(рўйхат!BY:BY,рўйхат!$CX:$CX,$B$734,рўйхат!$D:$D,$C674)</f>
        <v/>
      </c>
      <c r="BQ674" s="35">
        <f>SUMIFS(рўйхат!BZ:BZ,рўйхат!$CX:$CX,$B$734,рўйхат!$D:$D,$C674)</f>
        <v/>
      </c>
      <c r="BR674" s="36">
        <f>SUMIFS(рўйхат!CA:CA,рўйхат!$CX:$CX,$B$734,рўйхат!$D:$D,$C674)</f>
        <v/>
      </c>
      <c r="BS674" s="35">
        <f>SUMIFS(рўйхат!CB:CB,рўйхат!$CX:$CX,$B$734,рўйхат!$D:$D,$C674)</f>
        <v/>
      </c>
      <c r="BT674" s="36">
        <f>SUMIFS(рўйхат!CC:CC,рўйхат!$CX:$CX,$B$734,рўйхат!$D:$D,$C674)</f>
        <v/>
      </c>
      <c r="BU674" s="35">
        <f>SUMIFS(рўйхат!CD:CD,рўйхат!$CX:$CX,$B$734,рўйхат!$D:$D,$C674)</f>
        <v/>
      </c>
      <c r="BV674" s="36">
        <f>SUMIFS(рўйхат!CE:CE,рўйхат!$CX:$CX,$B$734,рўйхат!$D:$D,$C674)</f>
        <v/>
      </c>
      <c r="BW674" s="35">
        <f>SUMIFS(рўйхат!CH:CH,рўйхат!$CX:$CX,$B$734,рўйхат!$D:$D,$C674)</f>
        <v/>
      </c>
      <c r="BX674" s="36">
        <f>SUMIFS(рўйхат!CI:CI,рўйхат!$CX:$CX,$B$734,рўйхат!$D:$D,$C674)</f>
        <v/>
      </c>
      <c r="BY674" s="35">
        <f>SUMIFS(рўйхат!CJ:CJ,рўйхат!$CX:$CX,$B$734,рўйхат!$D:$D,$C674)</f>
        <v/>
      </c>
      <c r="BZ674" s="36">
        <f>SUMIFS(рўйхат!CK:CK,рўйхат!$CX:$CX,$B$734,рўйхат!$D:$D,$C674)</f>
        <v/>
      </c>
      <c r="CA674" s="35">
        <f>SUMIFS(рўйхат!CL:CL,рўйхат!$CX:$CX,$B$734,рўйхат!$D:$D,$C674)</f>
        <v/>
      </c>
      <c r="CB674" s="36">
        <f>SUMIFS(рўйхат!CM:CM,рўйхат!$CX:$CX,$B$734,рўйхат!$D:$D,$C674)</f>
        <v/>
      </c>
      <c r="CC674" s="35">
        <f>SUMIFS(рўйхат!CN:CN,рўйхат!$CX:$CX,$B$734,рўйхат!$D:$D,$C674)</f>
        <v/>
      </c>
      <c r="CD674" s="36">
        <f>SUMIFS(рўйхат!CO:CO,рўйхат!$CX:$CX,$B$734,рўйхат!$D:$D,$C674)</f>
        <v/>
      </c>
      <c r="CE674" s="77">
        <f>IFERROR(BE674/(Q674+BE674),0)</f>
        <v/>
      </c>
      <c r="CF674" s="78">
        <f>IFERROR(BF674/(R674+BF674),0)</f>
        <v/>
      </c>
    </row>
    <row r="675" hidden="1" outlineLevel="1" ht="36.75" customFormat="1" customHeight="1" s="8">
      <c r="A675" s="39" t="n"/>
      <c r="B675" s="50" t="n">
        <v>7</v>
      </c>
      <c r="C675" s="38" t="inlineStr">
        <is>
          <t>Буюртмачилар томонидан салохиятсиз корхоналар билан тузилган шартномалар</t>
        </is>
      </c>
      <c r="D675" s="16" t="n"/>
      <c r="E675" s="35">
        <f>SUMIFS(рўйхат!F:F,рўйхат!$CX:$CX,$B$734,рўйхат!$D:$D,$C675)</f>
        <v/>
      </c>
      <c r="F675" s="36">
        <f>SUMIFS(рўйхат!G:G,рўйхат!$CX:$CX,$B$734,рўйхат!$D:$D,$C675)</f>
        <v/>
      </c>
      <c r="G675" s="35">
        <f>SUMIFS(рўйхат!H:H,рўйхат!$CX:$CX,$B$734,рўйхат!$D:$D,$C675)</f>
        <v/>
      </c>
      <c r="H675" s="36">
        <f>SUMIFS(рўйхат!I:I,рўйхат!$CX:$CX,$B$734,рўйхат!$D:$D,$C675)</f>
        <v/>
      </c>
      <c r="I675" s="35">
        <f>SUMIFS(рўйхат!J:J,рўйхат!$CX:$CX,$B$734,рўйхат!$D:$D,$C675)</f>
        <v/>
      </c>
      <c r="J675" s="36">
        <f>SUMIFS(рўйхат!K:K,рўйхат!$CX:$CX,$B$734,рўйхат!$D:$D,$C675)</f>
        <v/>
      </c>
      <c r="K675" s="35">
        <f>SUMIFS(рўйхат!L:L,рўйхат!$CX:$CX,$B$734,рўйхат!$D:$D,$C675)</f>
        <v/>
      </c>
      <c r="L675" s="36">
        <f>SUMIFS(рўйхат!M:M,рўйхат!$CX:$CX,$B$734,рўйхат!$D:$D,$C675)</f>
        <v/>
      </c>
      <c r="M675" s="35">
        <f>SUMIFS(рўйхат!N:N,рўйхат!$CX:$CX,$B$734,рўйхат!$D:$D,$C675)</f>
        <v/>
      </c>
      <c r="N675" s="36">
        <f>SUMIFS(рўйхат!O:O,рўйхат!$CX:$CX,$B$734,рўйхат!$D:$D,$C675)</f>
        <v/>
      </c>
      <c r="O675" s="34">
        <f>IFERROR(M675/E675,0)</f>
        <v/>
      </c>
      <c r="P675" s="34">
        <f>IFERROR(N675/F675,0)</f>
        <v/>
      </c>
      <c r="Q675" s="35">
        <f>SUMIFS(рўйхат!P:P,рўйхат!$CX:$CX,$B$734,рўйхат!$D:$D,$C675)</f>
        <v/>
      </c>
      <c r="R675" s="36">
        <f>SUMIFS(рўйхат!Q:Q,рўйхат!$CX:$CX,$B$734,рўйхат!$D:$D,$C675)</f>
        <v/>
      </c>
      <c r="S675" s="35">
        <f>SUMIFS(рўйхат!R:R,рўйхат!$CX:$CX,$B$734,рўйхат!$D:$D,$C675)</f>
        <v/>
      </c>
      <c r="T675" s="36">
        <f>SUMIFS(рўйхат!S:S,рўйхат!$CX:$CX,$B$734,рўйхат!$D:$D,$C675)</f>
        <v/>
      </c>
      <c r="U675" s="35">
        <f>SUMIFS(рўйхат!T:T,рўйхат!$CX:$CX,$B$734,рўйхат!$D:$D,$C675)</f>
        <v/>
      </c>
      <c r="V675" s="36">
        <f>SUMIFS(рўйхат!U:U,рўйхат!$CX:$CX,$B$734,рўйхат!$D:$D,$C675)</f>
        <v/>
      </c>
      <c r="W675" s="35">
        <f>SUMIFS(рўйхат!V:V,рўйхат!$CX:$CX,$B$734,рўйхат!$D:$D,$C675)</f>
        <v/>
      </c>
      <c r="X675" s="36">
        <f>SUMIFS(рўйхат!W:W,рўйхат!$CX:$CX,$B$734,рўйхат!$D:$D,$C675)</f>
        <v/>
      </c>
      <c r="Y675" s="35">
        <f>SUMIFS(рўйхат!X:X,рўйхат!$CX:$CX,$B$734,рўйхат!$D:$D,$C675)</f>
        <v/>
      </c>
      <c r="Z675" s="36">
        <f>SUMIFS(рўйхат!Y:Y,рўйхат!$CX:$CX,$B$734,рўйхат!$D:$D,$C675)</f>
        <v/>
      </c>
      <c r="AA675" s="35">
        <f>SUMIFS(рўйхат!Z:Z,рўйхат!$CX:$CX,$B$734,рўйхат!$D:$D,$C675)</f>
        <v/>
      </c>
      <c r="AB675" s="36">
        <f>SUMIFS(рўйхат!AA:AA,рўйхат!$CX:$CX,$B$734,рўйхат!$D:$D,$C675)</f>
        <v/>
      </c>
      <c r="AC675" s="35">
        <f>SUMIFS(рўйхат!AB:AB,рўйхат!$CX:$CX,$B$734,рўйхат!$D:$D,$C675)</f>
        <v/>
      </c>
      <c r="AD675" s="36">
        <f>SUMIFS(рўйхат!AC:AC,рўйхат!$CX:$CX,$B$734,рўйхат!$D:$D,$C675)</f>
        <v/>
      </c>
      <c r="AE675" s="35">
        <f>SUMIFS(рўйхат!AD:AD,рўйхат!$CX:$CX,$B$734,рўйхат!$D:$D,$C675)</f>
        <v/>
      </c>
      <c r="AF675" s="36">
        <f>SUMIFS(рўйхат!AE:AE,рўйхат!$CX:$CX,$B$734,рўйхат!$D:$D,$C675)</f>
        <v/>
      </c>
      <c r="AG675" s="35">
        <f>SUMIFS(рўйхат!AH:AH,рўйхат!$CX:$CX,$B$734,рўйхат!$D:$D,$C675)</f>
        <v/>
      </c>
      <c r="AH675" s="36">
        <f>SUMIFS(рўйхат!AI:AI,рўйхат!$CX:$CX,$B$734,рўйхат!$D:$D,$C675)</f>
        <v/>
      </c>
      <c r="AI675" s="35">
        <f>SUMIFS(рўйхат!AJ:AJ,рўйхат!$CX:$CX,$B$734,рўйхат!$D:$D,$C675)</f>
        <v/>
      </c>
      <c r="AJ675" s="36">
        <f>SUMIFS(рўйхат!AK:AK,рўйхат!$CX:$CX,$B$734,рўйхат!$D:$D,$C675)</f>
        <v/>
      </c>
      <c r="AK675" s="35">
        <f>SUMIFS(рўйхат!AL:AL,рўйхат!$CX:$CX,$B$734,рўйхат!$D:$D,$C675)</f>
        <v/>
      </c>
      <c r="AL675" s="36">
        <f>SUMIFS(рўйхат!AM:AM,рўйхат!$CX:$CX,$B$734,рўйхат!$D:$D,$C675)</f>
        <v/>
      </c>
      <c r="AM675" s="77">
        <f>IFERROR(Q675/E675,0)</f>
        <v/>
      </c>
      <c r="AN675" s="77">
        <f>IFERROR(R675/F675,0)</f>
        <v/>
      </c>
      <c r="AO675" s="35">
        <f>SUMIFS(рўйхат!AX:AX,рўйхат!$CX:$CX,$B$734,рўйхат!$D:$D,$C675)</f>
        <v/>
      </c>
      <c r="AP675" s="36">
        <f>SUMIFS(рўйхат!AY:AY,рўйхат!$CX:$CX,$B$734,рўйхат!$D:$D,$C675)</f>
        <v/>
      </c>
      <c r="AQ675" s="35">
        <f>SUMIFS(рўйхат!AZ:AZ,рўйхат!$CX:$CX,$B$734,рўйхат!$D:$D,$C675)</f>
        <v/>
      </c>
      <c r="AR675" s="36">
        <f>SUMIFS(рўйхат!BA:BA,рўйхат!$CX:$CX,$B$734,рўйхат!$D:$D,$C675)</f>
        <v/>
      </c>
      <c r="AS675" s="35">
        <f>SUMIFS(рўйхат!BB:BB,рўйхат!$CX:$CX,$B$734,рўйхат!$D:$D,$C675)</f>
        <v/>
      </c>
      <c r="AT675" s="36">
        <f>SUMIFS(рўйхат!BC:BC,рўйхат!$CX:$CX,$B$734,рўйхат!$D:$D,$C675)</f>
        <v/>
      </c>
      <c r="AU675" s="35">
        <f>SUMIFS(рўйхат!BD:BD,рўйхат!$CX:$CX,$B$734,рўйхат!$D:$D,$C675)</f>
        <v/>
      </c>
      <c r="AV675" s="36">
        <f>SUMIFS(рўйхат!BE:BE,рўйхат!$CX:$CX,$B$734,рўйхат!$D:$D,$C675)</f>
        <v/>
      </c>
      <c r="AW675" s="35">
        <f>SUMIFS(рўйхат!BF:BF,рўйхат!$CX:$CX,$B$734,рўйхат!$D:$D,$C675)</f>
        <v/>
      </c>
      <c r="AX675" s="36">
        <f>SUMIFS(рўйхат!BG:BG,рўйхат!$CX:$CX,$B$734,рўйхат!$D:$D,$C675)</f>
        <v/>
      </c>
      <c r="AY675" s="35">
        <f>SUMIFS(рўйхат!BH:BH,рўйхат!$CX:$CX,$B$734,рўйхат!$D:$D,$C675)</f>
        <v/>
      </c>
      <c r="AZ675" s="36">
        <f>SUMIFS(рўйхат!BI:BI,рўйхат!$CX:$CX,$B$734,рўйхат!$D:$D,$C675)</f>
        <v/>
      </c>
      <c r="BA675" s="35">
        <f>SUMIFS(рўйхат!BJ:BJ,рўйхат!$CX:$CX,$B$734,рўйхат!$D:$D,$C675)</f>
        <v/>
      </c>
      <c r="BB675" s="36">
        <f>SUMIFS(рўйхат!BK:BK,рўйхат!$CX:$CX,$B$734,рўйхат!$D:$D,$C675)</f>
        <v/>
      </c>
      <c r="BC675" s="77">
        <f>IFERROR(AO675/E675,0)</f>
        <v/>
      </c>
      <c r="BD675" s="77">
        <f>IFERROR(AP675/F675,0)</f>
        <v/>
      </c>
      <c r="BE675" s="35">
        <f>SUMIFS(рўйхат!BL:BL,рўйхат!$CX:$CX,$B$734,рўйхат!$D:$D,$C675)</f>
        <v/>
      </c>
      <c r="BF675" s="36">
        <f>SUMIFS(рўйхат!BM:BM,рўйхат!$CX:$CX,$B$734,рўйхат!$D:$D,$C675)</f>
        <v/>
      </c>
      <c r="BG675" s="35">
        <f>SUMIFS(рўйхат!BN:BN,рўйхат!$CX:$CX,$B$734,рўйхат!$D:$D,$C675)</f>
        <v/>
      </c>
      <c r="BH675" s="36">
        <f>SUMIFS(рўйхат!BO:BO,рўйхат!$CX:$CX,$B$734,рўйхат!$D:$D,$C675)</f>
        <v/>
      </c>
      <c r="BI675" s="35">
        <f>SUMIFS(рўйхат!BP:BP,рўйхат!$CX:$CX,$B$734,рўйхат!$D:$D,$C675)</f>
        <v/>
      </c>
      <c r="BJ675" s="36">
        <f>SUMIFS(рўйхат!BQ:BQ,рўйхат!$CX:$CX,$B$734,рўйхат!$D:$D,$C675)</f>
        <v/>
      </c>
      <c r="BK675" s="35">
        <f>SUMIFS(рўйхат!BR:BR,рўйхат!$CX:$CX,$B$734,рўйхат!$D:$D,$C675)</f>
        <v/>
      </c>
      <c r="BL675" s="36">
        <f>SUMIFS(рўйхат!BS:BS,рўйхат!$CX:$CX,$B$734,рўйхат!$D:$D,$C675)</f>
        <v/>
      </c>
      <c r="BM675" s="35">
        <f>SUMIFS(рўйхат!BT:BT,рўйхат!$CX:$CX,$B$734,рўйхат!$D:$D,$C675)</f>
        <v/>
      </c>
      <c r="BN675" s="36">
        <f>SUMIFS(рўйхат!BU:BU,рўйхат!$CX:$CX,$B$734,рўйхат!$D:$D,$C675)</f>
        <v/>
      </c>
      <c r="BO675" s="35">
        <f>SUMIFS(рўйхат!BX:BX,рўйхат!$CX:$CX,$B$734,рўйхат!$D:$D,$C675)</f>
        <v/>
      </c>
      <c r="BP675" s="36">
        <f>SUMIFS(рўйхат!BY:BY,рўйхат!$CX:$CX,$B$734,рўйхат!$D:$D,$C675)</f>
        <v/>
      </c>
      <c r="BQ675" s="35">
        <f>SUMIFS(рўйхат!BZ:BZ,рўйхат!$CX:$CX,$B$734,рўйхат!$D:$D,$C675)</f>
        <v/>
      </c>
      <c r="BR675" s="36">
        <f>SUMIFS(рўйхат!CA:CA,рўйхат!$CX:$CX,$B$734,рўйхат!$D:$D,$C675)</f>
        <v/>
      </c>
      <c r="BS675" s="35">
        <f>SUMIFS(рўйхат!CB:CB,рўйхат!$CX:$CX,$B$734,рўйхат!$D:$D,$C675)</f>
        <v/>
      </c>
      <c r="BT675" s="36">
        <f>SUMIFS(рўйхат!CC:CC,рўйхат!$CX:$CX,$B$734,рўйхат!$D:$D,$C675)</f>
        <v/>
      </c>
      <c r="BU675" s="35">
        <f>SUMIFS(рўйхат!CD:CD,рўйхат!$CX:$CX,$B$734,рўйхат!$D:$D,$C675)</f>
        <v/>
      </c>
      <c r="BV675" s="36">
        <f>SUMIFS(рўйхат!CE:CE,рўйхат!$CX:$CX,$B$734,рўйхат!$D:$D,$C675)</f>
        <v/>
      </c>
      <c r="BW675" s="35">
        <f>SUMIFS(рўйхат!CH:CH,рўйхат!$CX:$CX,$B$734,рўйхат!$D:$D,$C675)</f>
        <v/>
      </c>
      <c r="BX675" s="36">
        <f>SUMIFS(рўйхат!CI:CI,рўйхат!$CX:$CX,$B$734,рўйхат!$D:$D,$C675)</f>
        <v/>
      </c>
      <c r="BY675" s="35">
        <f>SUMIFS(рўйхат!CJ:CJ,рўйхат!$CX:$CX,$B$734,рўйхат!$D:$D,$C675)</f>
        <v/>
      </c>
      <c r="BZ675" s="36">
        <f>SUMIFS(рўйхат!CK:CK,рўйхат!$CX:$CX,$B$734,рўйхат!$D:$D,$C675)</f>
        <v/>
      </c>
      <c r="CA675" s="35">
        <f>SUMIFS(рўйхат!CL:CL,рўйхат!$CX:$CX,$B$734,рўйхат!$D:$D,$C675)</f>
        <v/>
      </c>
      <c r="CB675" s="36">
        <f>SUMIFS(рўйхат!CM:CM,рўйхат!$CX:$CX,$B$734,рўйхат!$D:$D,$C675)</f>
        <v/>
      </c>
      <c r="CC675" s="35">
        <f>SUMIFS(рўйхат!CN:CN,рўйхат!$CX:$CX,$B$734,рўйхат!$D:$D,$C675)</f>
        <v/>
      </c>
      <c r="CD675" s="36">
        <f>SUMIFS(рўйхат!CO:CO,рўйхат!$CX:$CX,$B$734,рўйхат!$D:$D,$C675)</f>
        <v/>
      </c>
      <c r="CE675" s="77">
        <f>IFERROR(BE675/(Q675+BE675),0)</f>
        <v/>
      </c>
      <c r="CF675" s="78">
        <f>IFERROR(BF675/(R675+BF675),0)</f>
        <v/>
      </c>
    </row>
    <row r="676" hidden="1" outlineLevel="1" ht="36.75" customFormat="1" customHeight="1" s="8">
      <c r="A676" s="39" t="n"/>
      <c r="B676" s="50" t="n">
        <v>8</v>
      </c>
      <c r="C676" s="38" t="inlineStr">
        <is>
          <t>Бюджет ташкилотда энг кўп ҳисобланган иш ҳақи тўғрисида</t>
        </is>
      </c>
      <c r="D676" s="16" t="n"/>
      <c r="E676" s="35">
        <f>SUMIFS(рўйхат!F:F,рўйхат!$CX:$CX,$B$734,рўйхат!$D:$D,$C676)</f>
        <v/>
      </c>
      <c r="F676" s="36">
        <f>SUMIFS(рўйхат!G:G,рўйхат!$CX:$CX,$B$734,рўйхат!$D:$D,$C676)</f>
        <v/>
      </c>
      <c r="G676" s="35">
        <f>SUMIFS(рўйхат!H:H,рўйхат!$CX:$CX,$B$734,рўйхат!$D:$D,$C676)</f>
        <v/>
      </c>
      <c r="H676" s="36">
        <f>SUMIFS(рўйхат!I:I,рўйхат!$CX:$CX,$B$734,рўйхат!$D:$D,$C676)</f>
        <v/>
      </c>
      <c r="I676" s="35">
        <f>SUMIFS(рўйхат!J:J,рўйхат!$CX:$CX,$B$734,рўйхат!$D:$D,$C676)</f>
        <v/>
      </c>
      <c r="J676" s="36">
        <f>SUMIFS(рўйхат!K:K,рўйхат!$CX:$CX,$B$734,рўйхат!$D:$D,$C676)</f>
        <v/>
      </c>
      <c r="K676" s="35">
        <f>SUMIFS(рўйхат!L:L,рўйхат!$CX:$CX,$B$734,рўйхат!$D:$D,$C676)</f>
        <v/>
      </c>
      <c r="L676" s="36">
        <f>SUMIFS(рўйхат!M:M,рўйхат!$CX:$CX,$B$734,рўйхат!$D:$D,$C676)</f>
        <v/>
      </c>
      <c r="M676" s="35">
        <f>SUMIFS(рўйхат!N:N,рўйхат!$CX:$CX,$B$734,рўйхат!$D:$D,$C676)</f>
        <v/>
      </c>
      <c r="N676" s="36">
        <f>SUMIFS(рўйхат!O:O,рўйхат!$CX:$CX,$B$734,рўйхат!$D:$D,$C676)</f>
        <v/>
      </c>
      <c r="O676" s="34">
        <f>IFERROR(M676/E676,0)</f>
        <v/>
      </c>
      <c r="P676" s="34">
        <f>IFERROR(N676/F676,0)</f>
        <v/>
      </c>
      <c r="Q676" s="35">
        <f>SUMIFS(рўйхат!P:P,рўйхат!$CX:$CX,$B$734,рўйхат!$D:$D,$C676)</f>
        <v/>
      </c>
      <c r="R676" s="36">
        <f>SUMIFS(рўйхат!Q:Q,рўйхат!$CX:$CX,$B$734,рўйхат!$D:$D,$C676)</f>
        <v/>
      </c>
      <c r="S676" s="35">
        <f>SUMIFS(рўйхат!R:R,рўйхат!$CX:$CX,$B$734,рўйхат!$D:$D,$C676)</f>
        <v/>
      </c>
      <c r="T676" s="36">
        <f>SUMIFS(рўйхат!S:S,рўйхат!$CX:$CX,$B$734,рўйхат!$D:$D,$C676)</f>
        <v/>
      </c>
      <c r="U676" s="35">
        <f>SUMIFS(рўйхат!T:T,рўйхат!$CX:$CX,$B$734,рўйхат!$D:$D,$C676)</f>
        <v/>
      </c>
      <c r="V676" s="36">
        <f>SUMIFS(рўйхат!U:U,рўйхат!$CX:$CX,$B$734,рўйхат!$D:$D,$C676)</f>
        <v/>
      </c>
      <c r="W676" s="35">
        <f>SUMIFS(рўйхат!V:V,рўйхат!$CX:$CX,$B$734,рўйхат!$D:$D,$C676)</f>
        <v/>
      </c>
      <c r="X676" s="36">
        <f>SUMIFS(рўйхат!W:W,рўйхат!$CX:$CX,$B$734,рўйхат!$D:$D,$C676)</f>
        <v/>
      </c>
      <c r="Y676" s="35">
        <f>SUMIFS(рўйхат!X:X,рўйхат!$CX:$CX,$B$734,рўйхат!$D:$D,$C676)</f>
        <v/>
      </c>
      <c r="Z676" s="36">
        <f>SUMIFS(рўйхат!Y:Y,рўйхат!$CX:$CX,$B$734,рўйхат!$D:$D,$C676)</f>
        <v/>
      </c>
      <c r="AA676" s="35">
        <f>SUMIFS(рўйхат!Z:Z,рўйхат!$CX:$CX,$B$734,рўйхат!$D:$D,$C676)</f>
        <v/>
      </c>
      <c r="AB676" s="36">
        <f>SUMIFS(рўйхат!AA:AA,рўйхат!$CX:$CX,$B$734,рўйхат!$D:$D,$C676)</f>
        <v/>
      </c>
      <c r="AC676" s="35">
        <f>SUMIFS(рўйхат!AB:AB,рўйхат!$CX:$CX,$B$734,рўйхат!$D:$D,$C676)</f>
        <v/>
      </c>
      <c r="AD676" s="36">
        <f>SUMIFS(рўйхат!AC:AC,рўйхат!$CX:$CX,$B$734,рўйхат!$D:$D,$C676)</f>
        <v/>
      </c>
      <c r="AE676" s="35">
        <f>SUMIFS(рўйхат!AD:AD,рўйхат!$CX:$CX,$B$734,рўйхат!$D:$D,$C676)</f>
        <v/>
      </c>
      <c r="AF676" s="36">
        <f>SUMIFS(рўйхат!AE:AE,рўйхат!$CX:$CX,$B$734,рўйхат!$D:$D,$C676)</f>
        <v/>
      </c>
      <c r="AG676" s="35">
        <f>SUMIFS(рўйхат!AH:AH,рўйхат!$CX:$CX,$B$734,рўйхат!$D:$D,$C676)</f>
        <v/>
      </c>
      <c r="AH676" s="36">
        <f>SUMIFS(рўйхат!AI:AI,рўйхат!$CX:$CX,$B$734,рўйхат!$D:$D,$C676)</f>
        <v/>
      </c>
      <c r="AI676" s="35">
        <f>SUMIFS(рўйхат!AJ:AJ,рўйхат!$CX:$CX,$B$734,рўйхат!$D:$D,$C676)</f>
        <v/>
      </c>
      <c r="AJ676" s="36">
        <f>SUMIFS(рўйхат!AK:AK,рўйхат!$CX:$CX,$B$734,рўйхат!$D:$D,$C676)</f>
        <v/>
      </c>
      <c r="AK676" s="35">
        <f>SUMIFS(рўйхат!AL:AL,рўйхат!$CX:$CX,$B$734,рўйхат!$D:$D,$C676)</f>
        <v/>
      </c>
      <c r="AL676" s="36">
        <f>SUMIFS(рўйхат!AM:AM,рўйхат!$CX:$CX,$B$734,рўйхат!$D:$D,$C676)</f>
        <v/>
      </c>
      <c r="AM676" s="77">
        <f>IFERROR(Q676/E676,0)</f>
        <v/>
      </c>
      <c r="AN676" s="77">
        <f>IFERROR(R676/F676,0)</f>
        <v/>
      </c>
      <c r="AO676" s="35">
        <f>SUMIFS(рўйхат!AX:AX,рўйхат!$CX:$CX,$B$734,рўйхат!$D:$D,$C676)</f>
        <v/>
      </c>
      <c r="AP676" s="36">
        <f>SUMIFS(рўйхат!AY:AY,рўйхат!$CX:$CX,$B$734,рўйхат!$D:$D,$C676)</f>
        <v/>
      </c>
      <c r="AQ676" s="35">
        <f>SUMIFS(рўйхат!AZ:AZ,рўйхат!$CX:$CX,$B$734,рўйхат!$D:$D,$C676)</f>
        <v/>
      </c>
      <c r="AR676" s="36">
        <f>SUMIFS(рўйхат!BA:BA,рўйхат!$CX:$CX,$B$734,рўйхат!$D:$D,$C676)</f>
        <v/>
      </c>
      <c r="AS676" s="35">
        <f>SUMIFS(рўйхат!BB:BB,рўйхат!$CX:$CX,$B$734,рўйхат!$D:$D,$C676)</f>
        <v/>
      </c>
      <c r="AT676" s="36">
        <f>SUMIFS(рўйхат!BC:BC,рўйхат!$CX:$CX,$B$734,рўйхат!$D:$D,$C676)</f>
        <v/>
      </c>
      <c r="AU676" s="35">
        <f>SUMIFS(рўйхат!BD:BD,рўйхат!$CX:$CX,$B$734,рўйхат!$D:$D,$C676)</f>
        <v/>
      </c>
      <c r="AV676" s="36">
        <f>SUMIFS(рўйхат!BE:BE,рўйхат!$CX:$CX,$B$734,рўйхат!$D:$D,$C676)</f>
        <v/>
      </c>
      <c r="AW676" s="35">
        <f>SUMIFS(рўйхат!BF:BF,рўйхат!$CX:$CX,$B$734,рўйхат!$D:$D,$C676)</f>
        <v/>
      </c>
      <c r="AX676" s="36">
        <f>SUMIFS(рўйхат!BG:BG,рўйхат!$CX:$CX,$B$734,рўйхат!$D:$D,$C676)</f>
        <v/>
      </c>
      <c r="AY676" s="35">
        <f>SUMIFS(рўйхат!BH:BH,рўйхат!$CX:$CX,$B$734,рўйхат!$D:$D,$C676)</f>
        <v/>
      </c>
      <c r="AZ676" s="36">
        <f>SUMIFS(рўйхат!BI:BI,рўйхат!$CX:$CX,$B$734,рўйхат!$D:$D,$C676)</f>
        <v/>
      </c>
      <c r="BA676" s="35">
        <f>SUMIFS(рўйхат!BJ:BJ,рўйхат!$CX:$CX,$B$734,рўйхат!$D:$D,$C676)</f>
        <v/>
      </c>
      <c r="BB676" s="36">
        <f>SUMIFS(рўйхат!BK:BK,рўйхат!$CX:$CX,$B$734,рўйхат!$D:$D,$C676)</f>
        <v/>
      </c>
      <c r="BC676" s="77">
        <f>IFERROR(AO676/E676,0)</f>
        <v/>
      </c>
      <c r="BD676" s="77">
        <f>IFERROR(AP676/F676,0)</f>
        <v/>
      </c>
      <c r="BE676" s="35">
        <f>SUMIFS(рўйхат!BL:BL,рўйхат!$CX:$CX,$B$734,рўйхат!$D:$D,$C676)</f>
        <v/>
      </c>
      <c r="BF676" s="36">
        <f>SUMIFS(рўйхат!BM:BM,рўйхат!$CX:$CX,$B$734,рўйхат!$D:$D,$C676)</f>
        <v/>
      </c>
      <c r="BG676" s="35">
        <f>SUMIFS(рўйхат!BN:BN,рўйхат!$CX:$CX,$B$734,рўйхат!$D:$D,$C676)</f>
        <v/>
      </c>
      <c r="BH676" s="36">
        <f>SUMIFS(рўйхат!BO:BO,рўйхат!$CX:$CX,$B$734,рўйхат!$D:$D,$C676)</f>
        <v/>
      </c>
      <c r="BI676" s="35">
        <f>SUMIFS(рўйхат!BP:BP,рўйхат!$CX:$CX,$B$734,рўйхат!$D:$D,$C676)</f>
        <v/>
      </c>
      <c r="BJ676" s="36">
        <f>SUMIFS(рўйхат!BQ:BQ,рўйхат!$CX:$CX,$B$734,рўйхат!$D:$D,$C676)</f>
        <v/>
      </c>
      <c r="BK676" s="35">
        <f>SUMIFS(рўйхат!BR:BR,рўйхат!$CX:$CX,$B$734,рўйхат!$D:$D,$C676)</f>
        <v/>
      </c>
      <c r="BL676" s="36">
        <f>SUMIFS(рўйхат!BS:BS,рўйхат!$CX:$CX,$B$734,рўйхат!$D:$D,$C676)</f>
        <v/>
      </c>
      <c r="BM676" s="35">
        <f>SUMIFS(рўйхат!BT:BT,рўйхат!$CX:$CX,$B$734,рўйхат!$D:$D,$C676)</f>
        <v/>
      </c>
      <c r="BN676" s="36">
        <f>SUMIFS(рўйхат!BU:BU,рўйхат!$CX:$CX,$B$734,рўйхат!$D:$D,$C676)</f>
        <v/>
      </c>
      <c r="BO676" s="35">
        <f>SUMIFS(рўйхат!BX:BX,рўйхат!$CX:$CX,$B$734,рўйхат!$D:$D,$C676)</f>
        <v/>
      </c>
      <c r="BP676" s="36">
        <f>SUMIFS(рўйхат!BY:BY,рўйхат!$CX:$CX,$B$734,рўйхат!$D:$D,$C676)</f>
        <v/>
      </c>
      <c r="BQ676" s="35">
        <f>SUMIFS(рўйхат!BZ:BZ,рўйхат!$CX:$CX,$B$734,рўйхат!$D:$D,$C676)</f>
        <v/>
      </c>
      <c r="BR676" s="36">
        <f>SUMIFS(рўйхат!CA:CA,рўйхат!$CX:$CX,$B$734,рўйхат!$D:$D,$C676)</f>
        <v/>
      </c>
      <c r="BS676" s="35">
        <f>SUMIFS(рўйхат!CB:CB,рўйхат!$CX:$CX,$B$734,рўйхат!$D:$D,$C676)</f>
        <v/>
      </c>
      <c r="BT676" s="36">
        <f>SUMIFS(рўйхат!CC:CC,рўйхат!$CX:$CX,$B$734,рўйхат!$D:$D,$C676)</f>
        <v/>
      </c>
      <c r="BU676" s="35">
        <f>SUMIFS(рўйхат!CD:CD,рўйхат!$CX:$CX,$B$734,рўйхат!$D:$D,$C676)</f>
        <v/>
      </c>
      <c r="BV676" s="36">
        <f>SUMIFS(рўйхат!CE:CE,рўйхат!$CX:$CX,$B$734,рўйхат!$D:$D,$C676)</f>
        <v/>
      </c>
      <c r="BW676" s="35">
        <f>SUMIFS(рўйхат!CH:CH,рўйхат!$CX:$CX,$B$734,рўйхат!$D:$D,$C676)</f>
        <v/>
      </c>
      <c r="BX676" s="36">
        <f>SUMIFS(рўйхат!CI:CI,рўйхат!$CX:$CX,$B$734,рўйхат!$D:$D,$C676)</f>
        <v/>
      </c>
      <c r="BY676" s="35">
        <f>SUMIFS(рўйхат!CJ:CJ,рўйхат!$CX:$CX,$B$734,рўйхат!$D:$D,$C676)</f>
        <v/>
      </c>
      <c r="BZ676" s="36">
        <f>SUMIFS(рўйхат!CK:CK,рўйхат!$CX:$CX,$B$734,рўйхат!$D:$D,$C676)</f>
        <v/>
      </c>
      <c r="CA676" s="35">
        <f>SUMIFS(рўйхат!CL:CL,рўйхат!$CX:$CX,$B$734,рўйхат!$D:$D,$C676)</f>
        <v/>
      </c>
      <c r="CB676" s="36">
        <f>SUMIFS(рўйхат!CM:CM,рўйхат!$CX:$CX,$B$734,рўйхат!$D:$D,$C676)</f>
        <v/>
      </c>
      <c r="CC676" s="35">
        <f>SUMIFS(рўйхат!CN:CN,рўйхат!$CX:$CX,$B$734,рўйхат!$D:$D,$C676)</f>
        <v/>
      </c>
      <c r="CD676" s="36">
        <f>SUMIFS(рўйхат!CO:CO,рўйхат!$CX:$CX,$B$734,рўйхат!$D:$D,$C676)</f>
        <v/>
      </c>
      <c r="CE676" s="77">
        <f>IFERROR(BE676/(Q676+BE676),0)</f>
        <v/>
      </c>
      <c r="CF676" s="78">
        <f>IFERROR(BF676/(R676+BF676),0)</f>
        <v/>
      </c>
    </row>
    <row r="677" hidden="1" outlineLevel="1" ht="36.75" customFormat="1" customHeight="1" s="8">
      <c r="A677" s="39" t="n"/>
      <c r="B677" s="50" t="n">
        <v>9</v>
      </c>
      <c r="C677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677" s="16" t="n"/>
      <c r="E677" s="35">
        <f>SUMIFS(рўйхат!F:F,рўйхат!$CX:$CX,$B$734,рўйхат!$D:$D,$C677)</f>
        <v/>
      </c>
      <c r="F677" s="36">
        <f>SUMIFS(рўйхат!G:G,рўйхат!$CX:$CX,$B$734,рўйхат!$D:$D,$C677)</f>
        <v/>
      </c>
      <c r="G677" s="35">
        <f>SUMIFS(рўйхат!H:H,рўйхат!$CX:$CX,$B$734,рўйхат!$D:$D,$C677)</f>
        <v/>
      </c>
      <c r="H677" s="36">
        <f>SUMIFS(рўйхат!I:I,рўйхат!$CX:$CX,$B$734,рўйхат!$D:$D,$C677)</f>
        <v/>
      </c>
      <c r="I677" s="35">
        <f>SUMIFS(рўйхат!J:J,рўйхат!$CX:$CX,$B$734,рўйхат!$D:$D,$C677)</f>
        <v/>
      </c>
      <c r="J677" s="36">
        <f>SUMIFS(рўйхат!K:K,рўйхат!$CX:$CX,$B$734,рўйхат!$D:$D,$C677)</f>
        <v/>
      </c>
      <c r="K677" s="35">
        <f>SUMIFS(рўйхат!L:L,рўйхат!$CX:$CX,$B$734,рўйхат!$D:$D,$C677)</f>
        <v/>
      </c>
      <c r="L677" s="36">
        <f>SUMIFS(рўйхат!M:M,рўйхат!$CX:$CX,$B$734,рўйхат!$D:$D,$C677)</f>
        <v/>
      </c>
      <c r="M677" s="35">
        <f>SUMIFS(рўйхат!N:N,рўйхат!$CX:$CX,$B$734,рўйхат!$D:$D,$C677)</f>
        <v/>
      </c>
      <c r="N677" s="36">
        <f>SUMIFS(рўйхат!O:O,рўйхат!$CX:$CX,$B$734,рўйхат!$D:$D,$C677)</f>
        <v/>
      </c>
      <c r="O677" s="34">
        <f>IFERROR(M677/E677,0)</f>
        <v/>
      </c>
      <c r="P677" s="34">
        <f>IFERROR(N677/F677,0)</f>
        <v/>
      </c>
      <c r="Q677" s="35">
        <f>SUMIFS(рўйхат!P:P,рўйхат!$CX:$CX,$B$734,рўйхат!$D:$D,$C677)</f>
        <v/>
      </c>
      <c r="R677" s="36">
        <f>SUMIFS(рўйхат!Q:Q,рўйхат!$CX:$CX,$B$734,рўйхат!$D:$D,$C677)</f>
        <v/>
      </c>
      <c r="S677" s="35">
        <f>SUMIFS(рўйхат!R:R,рўйхат!$CX:$CX,$B$734,рўйхат!$D:$D,$C677)</f>
        <v/>
      </c>
      <c r="T677" s="36">
        <f>SUMIFS(рўйхат!S:S,рўйхат!$CX:$CX,$B$734,рўйхат!$D:$D,$C677)</f>
        <v/>
      </c>
      <c r="U677" s="35">
        <f>SUMIFS(рўйхат!T:T,рўйхат!$CX:$CX,$B$734,рўйхат!$D:$D,$C677)</f>
        <v/>
      </c>
      <c r="V677" s="36">
        <f>SUMIFS(рўйхат!U:U,рўйхат!$CX:$CX,$B$734,рўйхат!$D:$D,$C677)</f>
        <v/>
      </c>
      <c r="W677" s="35">
        <f>SUMIFS(рўйхат!V:V,рўйхат!$CX:$CX,$B$734,рўйхат!$D:$D,$C677)</f>
        <v/>
      </c>
      <c r="X677" s="36">
        <f>SUMIFS(рўйхат!W:W,рўйхат!$CX:$CX,$B$734,рўйхат!$D:$D,$C677)</f>
        <v/>
      </c>
      <c r="Y677" s="35">
        <f>SUMIFS(рўйхат!X:X,рўйхат!$CX:$CX,$B$734,рўйхат!$D:$D,$C677)</f>
        <v/>
      </c>
      <c r="Z677" s="36">
        <f>SUMIFS(рўйхат!Y:Y,рўйхат!$CX:$CX,$B$734,рўйхат!$D:$D,$C677)</f>
        <v/>
      </c>
      <c r="AA677" s="35">
        <f>SUMIFS(рўйхат!Z:Z,рўйхат!$CX:$CX,$B$734,рўйхат!$D:$D,$C677)</f>
        <v/>
      </c>
      <c r="AB677" s="36">
        <f>SUMIFS(рўйхат!AA:AA,рўйхат!$CX:$CX,$B$734,рўйхат!$D:$D,$C677)</f>
        <v/>
      </c>
      <c r="AC677" s="35">
        <f>SUMIFS(рўйхат!AB:AB,рўйхат!$CX:$CX,$B$734,рўйхат!$D:$D,$C677)</f>
        <v/>
      </c>
      <c r="AD677" s="36">
        <f>SUMIFS(рўйхат!AC:AC,рўйхат!$CX:$CX,$B$734,рўйхат!$D:$D,$C677)</f>
        <v/>
      </c>
      <c r="AE677" s="35">
        <f>SUMIFS(рўйхат!AD:AD,рўйхат!$CX:$CX,$B$734,рўйхат!$D:$D,$C677)</f>
        <v/>
      </c>
      <c r="AF677" s="36">
        <f>SUMIFS(рўйхат!AE:AE,рўйхат!$CX:$CX,$B$734,рўйхат!$D:$D,$C677)</f>
        <v/>
      </c>
      <c r="AG677" s="35">
        <f>SUMIFS(рўйхат!AH:AH,рўйхат!$CX:$CX,$B$734,рўйхат!$D:$D,$C677)</f>
        <v/>
      </c>
      <c r="AH677" s="36">
        <f>SUMIFS(рўйхат!AI:AI,рўйхат!$CX:$CX,$B$734,рўйхат!$D:$D,$C677)</f>
        <v/>
      </c>
      <c r="AI677" s="35">
        <f>SUMIFS(рўйхат!AJ:AJ,рўйхат!$CX:$CX,$B$734,рўйхат!$D:$D,$C677)</f>
        <v/>
      </c>
      <c r="AJ677" s="36">
        <f>SUMIFS(рўйхат!AK:AK,рўйхат!$CX:$CX,$B$734,рўйхат!$D:$D,$C677)</f>
        <v/>
      </c>
      <c r="AK677" s="35">
        <f>SUMIFS(рўйхат!AL:AL,рўйхат!$CX:$CX,$B$734,рўйхат!$D:$D,$C677)</f>
        <v/>
      </c>
      <c r="AL677" s="36">
        <f>SUMIFS(рўйхат!AM:AM,рўйхат!$CX:$CX,$B$734,рўйхат!$D:$D,$C677)</f>
        <v/>
      </c>
      <c r="AM677" s="77">
        <f>IFERROR(Q677/E677,0)</f>
        <v/>
      </c>
      <c r="AN677" s="77">
        <f>IFERROR(R677/F677,0)</f>
        <v/>
      </c>
      <c r="AO677" s="35">
        <f>SUMIFS(рўйхат!AX:AX,рўйхат!$CX:$CX,$B$734,рўйхат!$D:$D,$C677)</f>
        <v/>
      </c>
      <c r="AP677" s="36">
        <f>SUMIFS(рўйхат!AY:AY,рўйхат!$CX:$CX,$B$734,рўйхат!$D:$D,$C677)</f>
        <v/>
      </c>
      <c r="AQ677" s="35">
        <f>SUMIFS(рўйхат!AZ:AZ,рўйхат!$CX:$CX,$B$734,рўйхат!$D:$D,$C677)</f>
        <v/>
      </c>
      <c r="AR677" s="36">
        <f>SUMIFS(рўйхат!BA:BA,рўйхат!$CX:$CX,$B$734,рўйхат!$D:$D,$C677)</f>
        <v/>
      </c>
      <c r="AS677" s="35">
        <f>SUMIFS(рўйхат!BB:BB,рўйхат!$CX:$CX,$B$734,рўйхат!$D:$D,$C677)</f>
        <v/>
      </c>
      <c r="AT677" s="36">
        <f>SUMIFS(рўйхат!BC:BC,рўйхат!$CX:$CX,$B$734,рўйхат!$D:$D,$C677)</f>
        <v/>
      </c>
      <c r="AU677" s="35">
        <f>SUMIFS(рўйхат!BD:BD,рўйхат!$CX:$CX,$B$734,рўйхат!$D:$D,$C677)</f>
        <v/>
      </c>
      <c r="AV677" s="36">
        <f>SUMIFS(рўйхат!BE:BE,рўйхат!$CX:$CX,$B$734,рўйхат!$D:$D,$C677)</f>
        <v/>
      </c>
      <c r="AW677" s="35">
        <f>SUMIFS(рўйхат!BF:BF,рўйхат!$CX:$CX,$B$734,рўйхат!$D:$D,$C677)</f>
        <v/>
      </c>
      <c r="AX677" s="36">
        <f>SUMIFS(рўйхат!BG:BG,рўйхат!$CX:$CX,$B$734,рўйхат!$D:$D,$C677)</f>
        <v/>
      </c>
      <c r="AY677" s="35">
        <f>SUMIFS(рўйхат!BH:BH,рўйхат!$CX:$CX,$B$734,рўйхат!$D:$D,$C677)</f>
        <v/>
      </c>
      <c r="AZ677" s="36">
        <f>SUMIFS(рўйхат!BI:BI,рўйхат!$CX:$CX,$B$734,рўйхат!$D:$D,$C677)</f>
        <v/>
      </c>
      <c r="BA677" s="35">
        <f>SUMIFS(рўйхат!BJ:BJ,рўйхат!$CX:$CX,$B$734,рўйхат!$D:$D,$C677)</f>
        <v/>
      </c>
      <c r="BB677" s="36">
        <f>SUMIFS(рўйхат!BK:BK,рўйхат!$CX:$CX,$B$734,рўйхат!$D:$D,$C677)</f>
        <v/>
      </c>
      <c r="BC677" s="77">
        <f>IFERROR(AO677/E677,0)</f>
        <v/>
      </c>
      <c r="BD677" s="77">
        <f>IFERROR(AP677/F677,0)</f>
        <v/>
      </c>
      <c r="BE677" s="35">
        <f>SUMIFS(рўйхат!BL:BL,рўйхат!$CX:$CX,$B$734,рўйхат!$D:$D,$C677)</f>
        <v/>
      </c>
      <c r="BF677" s="36">
        <f>SUMIFS(рўйхат!BM:BM,рўйхат!$CX:$CX,$B$734,рўйхат!$D:$D,$C677)</f>
        <v/>
      </c>
      <c r="BG677" s="35">
        <f>SUMIFS(рўйхат!BN:BN,рўйхат!$CX:$CX,$B$734,рўйхат!$D:$D,$C677)</f>
        <v/>
      </c>
      <c r="BH677" s="36">
        <f>SUMIFS(рўйхат!BO:BO,рўйхат!$CX:$CX,$B$734,рўйхат!$D:$D,$C677)</f>
        <v/>
      </c>
      <c r="BI677" s="35">
        <f>SUMIFS(рўйхат!BP:BP,рўйхат!$CX:$CX,$B$734,рўйхат!$D:$D,$C677)</f>
        <v/>
      </c>
      <c r="BJ677" s="36">
        <f>SUMIFS(рўйхат!BQ:BQ,рўйхат!$CX:$CX,$B$734,рўйхат!$D:$D,$C677)</f>
        <v/>
      </c>
      <c r="BK677" s="35">
        <f>SUMIFS(рўйхат!BR:BR,рўйхат!$CX:$CX,$B$734,рўйхат!$D:$D,$C677)</f>
        <v/>
      </c>
      <c r="BL677" s="36">
        <f>SUMIFS(рўйхат!BS:BS,рўйхат!$CX:$CX,$B$734,рўйхат!$D:$D,$C677)</f>
        <v/>
      </c>
      <c r="BM677" s="35">
        <f>SUMIFS(рўйхат!BT:BT,рўйхат!$CX:$CX,$B$734,рўйхат!$D:$D,$C677)</f>
        <v/>
      </c>
      <c r="BN677" s="36">
        <f>SUMIFS(рўйхат!BU:BU,рўйхат!$CX:$CX,$B$734,рўйхат!$D:$D,$C677)</f>
        <v/>
      </c>
      <c r="BO677" s="35">
        <f>SUMIFS(рўйхат!BX:BX,рўйхат!$CX:$CX,$B$734,рўйхат!$D:$D,$C677)</f>
        <v/>
      </c>
      <c r="BP677" s="36">
        <f>SUMIFS(рўйхат!BY:BY,рўйхат!$CX:$CX,$B$734,рўйхат!$D:$D,$C677)</f>
        <v/>
      </c>
      <c r="BQ677" s="35">
        <f>SUMIFS(рўйхат!BZ:BZ,рўйхат!$CX:$CX,$B$734,рўйхат!$D:$D,$C677)</f>
        <v/>
      </c>
      <c r="BR677" s="36">
        <f>SUMIFS(рўйхат!CA:CA,рўйхат!$CX:$CX,$B$734,рўйхат!$D:$D,$C677)</f>
        <v/>
      </c>
      <c r="BS677" s="35">
        <f>SUMIFS(рўйхат!CB:CB,рўйхат!$CX:$CX,$B$734,рўйхат!$D:$D,$C677)</f>
        <v/>
      </c>
      <c r="BT677" s="36">
        <f>SUMIFS(рўйхат!CC:CC,рўйхат!$CX:$CX,$B$734,рўйхат!$D:$D,$C677)</f>
        <v/>
      </c>
      <c r="BU677" s="35">
        <f>SUMIFS(рўйхат!CD:CD,рўйхат!$CX:$CX,$B$734,рўйхат!$D:$D,$C677)</f>
        <v/>
      </c>
      <c r="BV677" s="36">
        <f>SUMIFS(рўйхат!CE:CE,рўйхат!$CX:$CX,$B$734,рўйхат!$D:$D,$C677)</f>
        <v/>
      </c>
      <c r="BW677" s="35">
        <f>SUMIFS(рўйхат!CH:CH,рўйхат!$CX:$CX,$B$734,рўйхат!$D:$D,$C677)</f>
        <v/>
      </c>
      <c r="BX677" s="36">
        <f>SUMIFS(рўйхат!CI:CI,рўйхат!$CX:$CX,$B$734,рўйхат!$D:$D,$C677)</f>
        <v/>
      </c>
      <c r="BY677" s="35">
        <f>SUMIFS(рўйхат!CJ:CJ,рўйхат!$CX:$CX,$B$734,рўйхат!$D:$D,$C677)</f>
        <v/>
      </c>
      <c r="BZ677" s="36">
        <f>SUMIFS(рўйхат!CK:CK,рўйхат!$CX:$CX,$B$734,рўйхат!$D:$D,$C677)</f>
        <v/>
      </c>
      <c r="CA677" s="35">
        <f>SUMIFS(рўйхат!CL:CL,рўйхат!$CX:$CX,$B$734,рўйхат!$D:$D,$C677)</f>
        <v/>
      </c>
      <c r="CB677" s="36">
        <f>SUMIFS(рўйхат!CM:CM,рўйхат!$CX:$CX,$B$734,рўйхат!$D:$D,$C677)</f>
        <v/>
      </c>
      <c r="CC677" s="35">
        <f>SUMIFS(рўйхат!CN:CN,рўйхат!$CX:$CX,$B$734,рўйхат!$D:$D,$C677)</f>
        <v/>
      </c>
      <c r="CD677" s="36">
        <f>SUMIFS(рўйхат!CO:CO,рўйхат!$CX:$CX,$B$734,рўйхат!$D:$D,$C677)</f>
        <v/>
      </c>
      <c r="CE677" s="77">
        <f>IFERROR(BE677/(Q677+BE677),0)</f>
        <v/>
      </c>
      <c r="CF677" s="78">
        <f>IFERROR(BF677/(R677+BF677),0)</f>
        <v/>
      </c>
    </row>
    <row r="678" hidden="1" outlineLevel="1" ht="36.75" customFormat="1" customHeight="1" s="8">
      <c r="A678" s="39" t="n"/>
      <c r="B678" s="50" t="n">
        <v>10</v>
      </c>
      <c r="C678" s="38" t="inlineStr">
        <is>
          <t>Бюджет ташкилотларида ишловчиларнинг 4 ва ундан ортиқ даромад манбаига эга фуқаролар</t>
        </is>
      </c>
      <c r="D678" s="16" t="n"/>
      <c r="E678" s="35">
        <f>SUMIFS(рўйхат!F:F,рўйхат!$CX:$CX,$B$734,рўйхат!$D:$D,$C678)</f>
        <v/>
      </c>
      <c r="F678" s="36">
        <f>SUMIFS(рўйхат!G:G,рўйхат!$CX:$CX,$B$734,рўйхат!$D:$D,$C678)</f>
        <v/>
      </c>
      <c r="G678" s="35">
        <f>SUMIFS(рўйхат!H:H,рўйхат!$CX:$CX,$B$734,рўйхат!$D:$D,$C678)</f>
        <v/>
      </c>
      <c r="H678" s="36">
        <f>SUMIFS(рўйхат!I:I,рўйхат!$CX:$CX,$B$734,рўйхат!$D:$D,$C678)</f>
        <v/>
      </c>
      <c r="I678" s="35">
        <f>SUMIFS(рўйхат!J:J,рўйхат!$CX:$CX,$B$734,рўйхат!$D:$D,$C678)</f>
        <v/>
      </c>
      <c r="J678" s="36">
        <f>SUMIFS(рўйхат!K:K,рўйхат!$CX:$CX,$B$734,рўйхат!$D:$D,$C678)</f>
        <v/>
      </c>
      <c r="K678" s="35">
        <f>SUMIFS(рўйхат!L:L,рўйхат!$CX:$CX,$B$734,рўйхат!$D:$D,$C678)</f>
        <v/>
      </c>
      <c r="L678" s="36">
        <f>SUMIFS(рўйхат!M:M,рўйхат!$CX:$CX,$B$734,рўйхат!$D:$D,$C678)</f>
        <v/>
      </c>
      <c r="M678" s="35">
        <f>SUMIFS(рўйхат!N:N,рўйхат!$CX:$CX,$B$734,рўйхат!$D:$D,$C678)</f>
        <v/>
      </c>
      <c r="N678" s="36">
        <f>SUMIFS(рўйхат!O:O,рўйхат!$CX:$CX,$B$734,рўйхат!$D:$D,$C678)</f>
        <v/>
      </c>
      <c r="O678" s="34">
        <f>IFERROR(M678/E678,0)</f>
        <v/>
      </c>
      <c r="P678" s="34">
        <f>IFERROR(N678/F678,0)</f>
        <v/>
      </c>
      <c r="Q678" s="35">
        <f>SUMIFS(рўйхат!P:P,рўйхат!$CX:$CX,$B$734,рўйхат!$D:$D,$C678)</f>
        <v/>
      </c>
      <c r="R678" s="36">
        <f>SUMIFS(рўйхат!Q:Q,рўйхат!$CX:$CX,$B$734,рўйхат!$D:$D,$C678)</f>
        <v/>
      </c>
      <c r="S678" s="35">
        <f>SUMIFS(рўйхат!R:R,рўйхат!$CX:$CX,$B$734,рўйхат!$D:$D,$C678)</f>
        <v/>
      </c>
      <c r="T678" s="36">
        <f>SUMIFS(рўйхат!S:S,рўйхат!$CX:$CX,$B$734,рўйхат!$D:$D,$C678)</f>
        <v/>
      </c>
      <c r="U678" s="35">
        <f>SUMIFS(рўйхат!T:T,рўйхат!$CX:$CX,$B$734,рўйхат!$D:$D,$C678)</f>
        <v/>
      </c>
      <c r="V678" s="36">
        <f>SUMIFS(рўйхат!U:U,рўйхат!$CX:$CX,$B$734,рўйхат!$D:$D,$C678)</f>
        <v/>
      </c>
      <c r="W678" s="35">
        <f>SUMIFS(рўйхат!V:V,рўйхат!$CX:$CX,$B$734,рўйхат!$D:$D,$C678)</f>
        <v/>
      </c>
      <c r="X678" s="36">
        <f>SUMIFS(рўйхат!W:W,рўйхат!$CX:$CX,$B$734,рўйхат!$D:$D,$C678)</f>
        <v/>
      </c>
      <c r="Y678" s="35">
        <f>SUMIFS(рўйхат!X:X,рўйхат!$CX:$CX,$B$734,рўйхат!$D:$D,$C678)</f>
        <v/>
      </c>
      <c r="Z678" s="36">
        <f>SUMIFS(рўйхат!Y:Y,рўйхат!$CX:$CX,$B$734,рўйхат!$D:$D,$C678)</f>
        <v/>
      </c>
      <c r="AA678" s="35">
        <f>SUMIFS(рўйхат!Z:Z,рўйхат!$CX:$CX,$B$734,рўйхат!$D:$D,$C678)</f>
        <v/>
      </c>
      <c r="AB678" s="36">
        <f>SUMIFS(рўйхат!AA:AA,рўйхат!$CX:$CX,$B$734,рўйхат!$D:$D,$C678)</f>
        <v/>
      </c>
      <c r="AC678" s="35">
        <f>SUMIFS(рўйхат!AB:AB,рўйхат!$CX:$CX,$B$734,рўйхат!$D:$D,$C678)</f>
        <v/>
      </c>
      <c r="AD678" s="36">
        <f>SUMIFS(рўйхат!AC:AC,рўйхат!$CX:$CX,$B$734,рўйхат!$D:$D,$C678)</f>
        <v/>
      </c>
      <c r="AE678" s="35">
        <f>SUMIFS(рўйхат!AD:AD,рўйхат!$CX:$CX,$B$734,рўйхат!$D:$D,$C678)</f>
        <v/>
      </c>
      <c r="AF678" s="36">
        <f>SUMIFS(рўйхат!AE:AE,рўйхат!$CX:$CX,$B$734,рўйхат!$D:$D,$C678)</f>
        <v/>
      </c>
      <c r="AG678" s="35">
        <f>SUMIFS(рўйхат!AH:AH,рўйхат!$CX:$CX,$B$734,рўйхат!$D:$D,$C678)</f>
        <v/>
      </c>
      <c r="AH678" s="36">
        <f>SUMIFS(рўйхат!AI:AI,рўйхат!$CX:$CX,$B$734,рўйхат!$D:$D,$C678)</f>
        <v/>
      </c>
      <c r="AI678" s="35">
        <f>SUMIFS(рўйхат!AJ:AJ,рўйхат!$CX:$CX,$B$734,рўйхат!$D:$D,$C678)</f>
        <v/>
      </c>
      <c r="AJ678" s="36">
        <f>SUMIFS(рўйхат!AK:AK,рўйхат!$CX:$CX,$B$734,рўйхат!$D:$D,$C678)</f>
        <v/>
      </c>
      <c r="AK678" s="35">
        <f>SUMIFS(рўйхат!AL:AL,рўйхат!$CX:$CX,$B$734,рўйхат!$D:$D,$C678)</f>
        <v/>
      </c>
      <c r="AL678" s="36">
        <f>SUMIFS(рўйхат!AM:AM,рўйхат!$CX:$CX,$B$734,рўйхат!$D:$D,$C678)</f>
        <v/>
      </c>
      <c r="AM678" s="77">
        <f>IFERROR(Q678/E678,0)</f>
        <v/>
      </c>
      <c r="AN678" s="77">
        <f>IFERROR(R678/F678,0)</f>
        <v/>
      </c>
      <c r="AO678" s="35">
        <f>SUMIFS(рўйхат!AX:AX,рўйхат!$CX:$CX,$B$734,рўйхат!$D:$D,$C678)</f>
        <v/>
      </c>
      <c r="AP678" s="36">
        <f>SUMIFS(рўйхат!AY:AY,рўйхат!$CX:$CX,$B$734,рўйхат!$D:$D,$C678)</f>
        <v/>
      </c>
      <c r="AQ678" s="35">
        <f>SUMIFS(рўйхат!AZ:AZ,рўйхат!$CX:$CX,$B$734,рўйхат!$D:$D,$C678)</f>
        <v/>
      </c>
      <c r="AR678" s="36">
        <f>SUMIFS(рўйхат!BA:BA,рўйхат!$CX:$CX,$B$734,рўйхат!$D:$D,$C678)</f>
        <v/>
      </c>
      <c r="AS678" s="35">
        <f>SUMIFS(рўйхат!BB:BB,рўйхат!$CX:$CX,$B$734,рўйхат!$D:$D,$C678)</f>
        <v/>
      </c>
      <c r="AT678" s="36">
        <f>SUMIFS(рўйхат!BC:BC,рўйхат!$CX:$CX,$B$734,рўйхат!$D:$D,$C678)</f>
        <v/>
      </c>
      <c r="AU678" s="35">
        <f>SUMIFS(рўйхат!BD:BD,рўйхат!$CX:$CX,$B$734,рўйхат!$D:$D,$C678)</f>
        <v/>
      </c>
      <c r="AV678" s="36">
        <f>SUMIFS(рўйхат!BE:BE,рўйхат!$CX:$CX,$B$734,рўйхат!$D:$D,$C678)</f>
        <v/>
      </c>
      <c r="AW678" s="35">
        <f>SUMIFS(рўйхат!BF:BF,рўйхат!$CX:$CX,$B$734,рўйхат!$D:$D,$C678)</f>
        <v/>
      </c>
      <c r="AX678" s="36">
        <f>SUMIFS(рўйхат!BG:BG,рўйхат!$CX:$CX,$B$734,рўйхат!$D:$D,$C678)</f>
        <v/>
      </c>
      <c r="AY678" s="35">
        <f>SUMIFS(рўйхат!BH:BH,рўйхат!$CX:$CX,$B$734,рўйхат!$D:$D,$C678)</f>
        <v/>
      </c>
      <c r="AZ678" s="36">
        <f>SUMIFS(рўйхат!BI:BI,рўйхат!$CX:$CX,$B$734,рўйхат!$D:$D,$C678)</f>
        <v/>
      </c>
      <c r="BA678" s="35">
        <f>SUMIFS(рўйхат!BJ:BJ,рўйхат!$CX:$CX,$B$734,рўйхат!$D:$D,$C678)</f>
        <v/>
      </c>
      <c r="BB678" s="36">
        <f>SUMIFS(рўйхат!BK:BK,рўйхат!$CX:$CX,$B$734,рўйхат!$D:$D,$C678)</f>
        <v/>
      </c>
      <c r="BC678" s="77">
        <f>IFERROR(AO678/E678,0)</f>
        <v/>
      </c>
      <c r="BD678" s="77">
        <f>IFERROR(AP678/F678,0)</f>
        <v/>
      </c>
      <c r="BE678" s="35">
        <f>SUMIFS(рўйхат!BL:BL,рўйхат!$CX:$CX,$B$734,рўйхат!$D:$D,$C678)</f>
        <v/>
      </c>
      <c r="BF678" s="36">
        <f>SUMIFS(рўйхат!BM:BM,рўйхат!$CX:$CX,$B$734,рўйхат!$D:$D,$C678)</f>
        <v/>
      </c>
      <c r="BG678" s="35">
        <f>SUMIFS(рўйхат!BN:BN,рўйхат!$CX:$CX,$B$734,рўйхат!$D:$D,$C678)</f>
        <v/>
      </c>
      <c r="BH678" s="36">
        <f>SUMIFS(рўйхат!BO:BO,рўйхат!$CX:$CX,$B$734,рўйхат!$D:$D,$C678)</f>
        <v/>
      </c>
      <c r="BI678" s="35">
        <f>SUMIFS(рўйхат!BP:BP,рўйхат!$CX:$CX,$B$734,рўйхат!$D:$D,$C678)</f>
        <v/>
      </c>
      <c r="BJ678" s="36">
        <f>SUMIFS(рўйхат!BQ:BQ,рўйхат!$CX:$CX,$B$734,рўйхат!$D:$D,$C678)</f>
        <v/>
      </c>
      <c r="BK678" s="35">
        <f>SUMIFS(рўйхат!BR:BR,рўйхат!$CX:$CX,$B$734,рўйхат!$D:$D,$C678)</f>
        <v/>
      </c>
      <c r="BL678" s="36">
        <f>SUMIFS(рўйхат!BS:BS,рўйхат!$CX:$CX,$B$734,рўйхат!$D:$D,$C678)</f>
        <v/>
      </c>
      <c r="BM678" s="35">
        <f>SUMIFS(рўйхат!BT:BT,рўйхат!$CX:$CX,$B$734,рўйхат!$D:$D,$C678)</f>
        <v/>
      </c>
      <c r="BN678" s="36">
        <f>SUMIFS(рўйхат!BU:BU,рўйхат!$CX:$CX,$B$734,рўйхат!$D:$D,$C678)</f>
        <v/>
      </c>
      <c r="BO678" s="35">
        <f>SUMIFS(рўйхат!BX:BX,рўйхат!$CX:$CX,$B$734,рўйхат!$D:$D,$C678)</f>
        <v/>
      </c>
      <c r="BP678" s="36">
        <f>SUMIFS(рўйхат!BY:BY,рўйхат!$CX:$CX,$B$734,рўйхат!$D:$D,$C678)</f>
        <v/>
      </c>
      <c r="BQ678" s="35">
        <f>SUMIFS(рўйхат!BZ:BZ,рўйхат!$CX:$CX,$B$734,рўйхат!$D:$D,$C678)</f>
        <v/>
      </c>
      <c r="BR678" s="36">
        <f>SUMIFS(рўйхат!CA:CA,рўйхат!$CX:$CX,$B$734,рўйхат!$D:$D,$C678)</f>
        <v/>
      </c>
      <c r="BS678" s="35">
        <f>SUMIFS(рўйхат!CB:CB,рўйхат!$CX:$CX,$B$734,рўйхат!$D:$D,$C678)</f>
        <v/>
      </c>
      <c r="BT678" s="36">
        <f>SUMIFS(рўйхат!CC:CC,рўйхат!$CX:$CX,$B$734,рўйхат!$D:$D,$C678)</f>
        <v/>
      </c>
      <c r="BU678" s="35">
        <f>SUMIFS(рўйхат!CD:CD,рўйхат!$CX:$CX,$B$734,рўйхат!$D:$D,$C678)</f>
        <v/>
      </c>
      <c r="BV678" s="36">
        <f>SUMIFS(рўйхат!CE:CE,рўйхат!$CX:$CX,$B$734,рўйхат!$D:$D,$C678)</f>
        <v/>
      </c>
      <c r="BW678" s="35">
        <f>SUMIFS(рўйхат!CH:CH,рўйхат!$CX:$CX,$B$734,рўйхат!$D:$D,$C678)</f>
        <v/>
      </c>
      <c r="BX678" s="36">
        <f>SUMIFS(рўйхат!CI:CI,рўйхат!$CX:$CX,$B$734,рўйхат!$D:$D,$C678)</f>
        <v/>
      </c>
      <c r="BY678" s="35">
        <f>SUMIFS(рўйхат!CJ:CJ,рўйхат!$CX:$CX,$B$734,рўйхат!$D:$D,$C678)</f>
        <v/>
      </c>
      <c r="BZ678" s="36">
        <f>SUMIFS(рўйхат!CK:CK,рўйхат!$CX:$CX,$B$734,рўйхат!$D:$D,$C678)</f>
        <v/>
      </c>
      <c r="CA678" s="35">
        <f>SUMIFS(рўйхат!CL:CL,рўйхат!$CX:$CX,$B$734,рўйхат!$D:$D,$C678)</f>
        <v/>
      </c>
      <c r="CB678" s="36">
        <f>SUMIFS(рўйхат!CM:CM,рўйхат!$CX:$CX,$B$734,рўйхат!$D:$D,$C678)</f>
        <v/>
      </c>
      <c r="CC678" s="35">
        <f>SUMIFS(рўйхат!CN:CN,рўйхат!$CX:$CX,$B$734,рўйхат!$D:$D,$C678)</f>
        <v/>
      </c>
      <c r="CD678" s="36">
        <f>SUMIFS(рўйхат!CO:CO,рўйхат!$CX:$CX,$B$734,рўйхат!$D:$D,$C678)</f>
        <v/>
      </c>
      <c r="CE678" s="77">
        <f>IFERROR(BE678/(Q678+BE678),0)</f>
        <v/>
      </c>
      <c r="CF678" s="78">
        <f>IFERROR(BF678/(R678+BF678),0)</f>
        <v/>
      </c>
    </row>
    <row r="679" hidden="1" outlineLevel="1" ht="36.75" customFormat="1" customHeight="1" s="8">
      <c r="A679" s="39" t="n"/>
      <c r="B679" s="50" t="n">
        <v>11</v>
      </c>
      <c r="C679" s="38" t="inlineStr">
        <is>
          <t>Вафот этган фуқароларга ойлик иш ҳақи ҳисобланганлиги (V2)</t>
        </is>
      </c>
      <c r="D679" s="16" t="n"/>
      <c r="E679" s="35">
        <f>SUMIFS(рўйхат!F:F,рўйхат!$CX:$CX,$B$734,рўйхат!$D:$D,$C679)</f>
        <v/>
      </c>
      <c r="F679" s="36">
        <f>SUMIFS(рўйхат!G:G,рўйхат!$CX:$CX,$B$734,рўйхат!$D:$D,$C679)</f>
        <v/>
      </c>
      <c r="G679" s="35">
        <f>SUMIFS(рўйхат!H:H,рўйхат!$CX:$CX,$B$734,рўйхат!$D:$D,$C679)</f>
        <v/>
      </c>
      <c r="H679" s="36">
        <f>SUMIFS(рўйхат!I:I,рўйхат!$CX:$CX,$B$734,рўйхат!$D:$D,$C679)</f>
        <v/>
      </c>
      <c r="I679" s="35">
        <f>SUMIFS(рўйхат!J:J,рўйхат!$CX:$CX,$B$734,рўйхат!$D:$D,$C679)</f>
        <v/>
      </c>
      <c r="J679" s="36">
        <f>SUMIFS(рўйхат!K:K,рўйхат!$CX:$CX,$B$734,рўйхат!$D:$D,$C679)</f>
        <v/>
      </c>
      <c r="K679" s="35">
        <f>SUMIFS(рўйхат!L:L,рўйхат!$CX:$CX,$B$734,рўйхат!$D:$D,$C679)</f>
        <v/>
      </c>
      <c r="L679" s="36">
        <f>SUMIFS(рўйхат!M:M,рўйхат!$CX:$CX,$B$734,рўйхат!$D:$D,$C679)</f>
        <v/>
      </c>
      <c r="M679" s="35">
        <f>SUMIFS(рўйхат!N:N,рўйхат!$CX:$CX,$B$734,рўйхат!$D:$D,$C679)</f>
        <v/>
      </c>
      <c r="N679" s="36">
        <f>SUMIFS(рўйхат!O:O,рўйхат!$CX:$CX,$B$734,рўйхат!$D:$D,$C679)</f>
        <v/>
      </c>
      <c r="O679" s="34">
        <f>IFERROR(M679/E679,0)</f>
        <v/>
      </c>
      <c r="P679" s="34">
        <f>IFERROR(N679/F679,0)</f>
        <v/>
      </c>
      <c r="Q679" s="35">
        <f>SUMIFS(рўйхат!P:P,рўйхат!$CX:$CX,$B$734,рўйхат!$D:$D,$C679)</f>
        <v/>
      </c>
      <c r="R679" s="36">
        <f>SUMIFS(рўйхат!Q:Q,рўйхат!$CX:$CX,$B$734,рўйхат!$D:$D,$C679)</f>
        <v/>
      </c>
      <c r="S679" s="35">
        <f>SUMIFS(рўйхат!R:R,рўйхат!$CX:$CX,$B$734,рўйхат!$D:$D,$C679)</f>
        <v/>
      </c>
      <c r="T679" s="36">
        <f>SUMIFS(рўйхат!S:S,рўйхат!$CX:$CX,$B$734,рўйхат!$D:$D,$C679)</f>
        <v/>
      </c>
      <c r="U679" s="35">
        <f>SUMIFS(рўйхат!T:T,рўйхат!$CX:$CX,$B$734,рўйхат!$D:$D,$C679)</f>
        <v/>
      </c>
      <c r="V679" s="36">
        <f>SUMIFS(рўйхат!U:U,рўйхат!$CX:$CX,$B$734,рўйхат!$D:$D,$C679)</f>
        <v/>
      </c>
      <c r="W679" s="35">
        <f>SUMIFS(рўйхат!V:V,рўйхат!$CX:$CX,$B$734,рўйхат!$D:$D,$C679)</f>
        <v/>
      </c>
      <c r="X679" s="36">
        <f>SUMIFS(рўйхат!W:W,рўйхат!$CX:$CX,$B$734,рўйхат!$D:$D,$C679)</f>
        <v/>
      </c>
      <c r="Y679" s="35">
        <f>SUMIFS(рўйхат!X:X,рўйхат!$CX:$CX,$B$734,рўйхат!$D:$D,$C679)</f>
        <v/>
      </c>
      <c r="Z679" s="36">
        <f>SUMIFS(рўйхат!Y:Y,рўйхат!$CX:$CX,$B$734,рўйхат!$D:$D,$C679)</f>
        <v/>
      </c>
      <c r="AA679" s="35">
        <f>SUMIFS(рўйхат!Z:Z,рўйхат!$CX:$CX,$B$734,рўйхат!$D:$D,$C679)</f>
        <v/>
      </c>
      <c r="AB679" s="36">
        <f>SUMIFS(рўйхат!AA:AA,рўйхат!$CX:$CX,$B$734,рўйхат!$D:$D,$C679)</f>
        <v/>
      </c>
      <c r="AC679" s="35">
        <f>SUMIFS(рўйхат!AB:AB,рўйхат!$CX:$CX,$B$734,рўйхат!$D:$D,$C679)</f>
        <v/>
      </c>
      <c r="AD679" s="36">
        <f>SUMIFS(рўйхат!AC:AC,рўйхат!$CX:$CX,$B$734,рўйхат!$D:$D,$C679)</f>
        <v/>
      </c>
      <c r="AE679" s="35">
        <f>SUMIFS(рўйхат!AD:AD,рўйхат!$CX:$CX,$B$734,рўйхат!$D:$D,$C679)</f>
        <v/>
      </c>
      <c r="AF679" s="36">
        <f>SUMIFS(рўйхат!AE:AE,рўйхат!$CX:$CX,$B$734,рўйхат!$D:$D,$C679)</f>
        <v/>
      </c>
      <c r="AG679" s="35">
        <f>SUMIFS(рўйхат!AH:AH,рўйхат!$CX:$CX,$B$734,рўйхат!$D:$D,$C679)</f>
        <v/>
      </c>
      <c r="AH679" s="36">
        <f>SUMIFS(рўйхат!AI:AI,рўйхат!$CX:$CX,$B$734,рўйхат!$D:$D,$C679)</f>
        <v/>
      </c>
      <c r="AI679" s="35">
        <f>SUMIFS(рўйхат!AJ:AJ,рўйхат!$CX:$CX,$B$734,рўйхат!$D:$D,$C679)</f>
        <v/>
      </c>
      <c r="AJ679" s="36">
        <f>SUMIFS(рўйхат!AK:AK,рўйхат!$CX:$CX,$B$734,рўйхат!$D:$D,$C679)</f>
        <v/>
      </c>
      <c r="AK679" s="35">
        <f>SUMIFS(рўйхат!AL:AL,рўйхат!$CX:$CX,$B$734,рўйхат!$D:$D,$C679)</f>
        <v/>
      </c>
      <c r="AL679" s="36">
        <f>SUMIFS(рўйхат!AM:AM,рўйхат!$CX:$CX,$B$734,рўйхат!$D:$D,$C679)</f>
        <v/>
      </c>
      <c r="AM679" s="77">
        <f>IFERROR(Q679/E679,0)</f>
        <v/>
      </c>
      <c r="AN679" s="77">
        <f>IFERROR(R679/F679,0)</f>
        <v/>
      </c>
      <c r="AO679" s="35">
        <f>SUMIFS(рўйхат!AX:AX,рўйхат!$CX:$CX,$B$734,рўйхат!$D:$D,$C679)</f>
        <v/>
      </c>
      <c r="AP679" s="36">
        <f>SUMIFS(рўйхат!AY:AY,рўйхат!$CX:$CX,$B$734,рўйхат!$D:$D,$C679)</f>
        <v/>
      </c>
      <c r="AQ679" s="35">
        <f>SUMIFS(рўйхат!AZ:AZ,рўйхат!$CX:$CX,$B$734,рўйхат!$D:$D,$C679)</f>
        <v/>
      </c>
      <c r="AR679" s="36">
        <f>SUMIFS(рўйхат!BA:BA,рўйхат!$CX:$CX,$B$734,рўйхат!$D:$D,$C679)</f>
        <v/>
      </c>
      <c r="AS679" s="35">
        <f>SUMIFS(рўйхат!BB:BB,рўйхат!$CX:$CX,$B$734,рўйхат!$D:$D,$C679)</f>
        <v/>
      </c>
      <c r="AT679" s="36">
        <f>SUMIFS(рўйхат!BC:BC,рўйхат!$CX:$CX,$B$734,рўйхат!$D:$D,$C679)</f>
        <v/>
      </c>
      <c r="AU679" s="35">
        <f>SUMIFS(рўйхат!BD:BD,рўйхат!$CX:$CX,$B$734,рўйхат!$D:$D,$C679)</f>
        <v/>
      </c>
      <c r="AV679" s="36">
        <f>SUMIFS(рўйхат!BE:BE,рўйхат!$CX:$CX,$B$734,рўйхат!$D:$D,$C679)</f>
        <v/>
      </c>
      <c r="AW679" s="35">
        <f>SUMIFS(рўйхат!BF:BF,рўйхат!$CX:$CX,$B$734,рўйхат!$D:$D,$C679)</f>
        <v/>
      </c>
      <c r="AX679" s="36">
        <f>SUMIFS(рўйхат!BG:BG,рўйхат!$CX:$CX,$B$734,рўйхат!$D:$D,$C679)</f>
        <v/>
      </c>
      <c r="AY679" s="35">
        <f>SUMIFS(рўйхат!BH:BH,рўйхат!$CX:$CX,$B$734,рўйхат!$D:$D,$C679)</f>
        <v/>
      </c>
      <c r="AZ679" s="36">
        <f>SUMIFS(рўйхат!BI:BI,рўйхат!$CX:$CX,$B$734,рўйхат!$D:$D,$C679)</f>
        <v/>
      </c>
      <c r="BA679" s="35">
        <f>SUMIFS(рўйхат!BJ:BJ,рўйхат!$CX:$CX,$B$734,рўйхат!$D:$D,$C679)</f>
        <v/>
      </c>
      <c r="BB679" s="36">
        <f>SUMIFS(рўйхат!BK:BK,рўйхат!$CX:$CX,$B$734,рўйхат!$D:$D,$C679)</f>
        <v/>
      </c>
      <c r="BC679" s="77">
        <f>IFERROR(AO679/E679,0)</f>
        <v/>
      </c>
      <c r="BD679" s="77">
        <f>IFERROR(AP679/F679,0)</f>
        <v/>
      </c>
      <c r="BE679" s="35">
        <f>SUMIFS(рўйхат!BL:BL,рўйхат!$CX:$CX,$B$734,рўйхат!$D:$D,$C679)</f>
        <v/>
      </c>
      <c r="BF679" s="36">
        <f>SUMIFS(рўйхат!BM:BM,рўйхат!$CX:$CX,$B$734,рўйхат!$D:$D,$C679)</f>
        <v/>
      </c>
      <c r="BG679" s="35">
        <f>SUMIFS(рўйхат!BN:BN,рўйхат!$CX:$CX,$B$734,рўйхат!$D:$D,$C679)</f>
        <v/>
      </c>
      <c r="BH679" s="36">
        <f>SUMIFS(рўйхат!BO:BO,рўйхат!$CX:$CX,$B$734,рўйхат!$D:$D,$C679)</f>
        <v/>
      </c>
      <c r="BI679" s="35">
        <f>SUMIFS(рўйхат!BP:BP,рўйхат!$CX:$CX,$B$734,рўйхат!$D:$D,$C679)</f>
        <v/>
      </c>
      <c r="BJ679" s="36">
        <f>SUMIFS(рўйхат!BQ:BQ,рўйхат!$CX:$CX,$B$734,рўйхат!$D:$D,$C679)</f>
        <v/>
      </c>
      <c r="BK679" s="35">
        <f>SUMIFS(рўйхат!BR:BR,рўйхат!$CX:$CX,$B$734,рўйхат!$D:$D,$C679)</f>
        <v/>
      </c>
      <c r="BL679" s="36">
        <f>SUMIFS(рўйхат!BS:BS,рўйхат!$CX:$CX,$B$734,рўйхат!$D:$D,$C679)</f>
        <v/>
      </c>
      <c r="BM679" s="35">
        <f>SUMIFS(рўйхат!BT:BT,рўйхат!$CX:$CX,$B$734,рўйхат!$D:$D,$C679)</f>
        <v/>
      </c>
      <c r="BN679" s="36">
        <f>SUMIFS(рўйхат!BU:BU,рўйхат!$CX:$CX,$B$734,рўйхат!$D:$D,$C679)</f>
        <v/>
      </c>
      <c r="BO679" s="35">
        <f>SUMIFS(рўйхат!BX:BX,рўйхат!$CX:$CX,$B$734,рўйхат!$D:$D,$C679)</f>
        <v/>
      </c>
      <c r="BP679" s="36">
        <f>SUMIFS(рўйхат!BY:BY,рўйхат!$CX:$CX,$B$734,рўйхат!$D:$D,$C679)</f>
        <v/>
      </c>
      <c r="BQ679" s="35">
        <f>SUMIFS(рўйхат!BZ:BZ,рўйхат!$CX:$CX,$B$734,рўйхат!$D:$D,$C679)</f>
        <v/>
      </c>
      <c r="BR679" s="36">
        <f>SUMIFS(рўйхат!CA:CA,рўйхат!$CX:$CX,$B$734,рўйхат!$D:$D,$C679)</f>
        <v/>
      </c>
      <c r="BS679" s="35">
        <f>SUMIFS(рўйхат!CB:CB,рўйхат!$CX:$CX,$B$734,рўйхат!$D:$D,$C679)</f>
        <v/>
      </c>
      <c r="BT679" s="36">
        <f>SUMIFS(рўйхат!CC:CC,рўйхат!$CX:$CX,$B$734,рўйхат!$D:$D,$C679)</f>
        <v/>
      </c>
      <c r="BU679" s="35">
        <f>SUMIFS(рўйхат!CD:CD,рўйхат!$CX:$CX,$B$734,рўйхат!$D:$D,$C679)</f>
        <v/>
      </c>
      <c r="BV679" s="36">
        <f>SUMIFS(рўйхат!CE:CE,рўйхат!$CX:$CX,$B$734,рўйхат!$D:$D,$C679)</f>
        <v/>
      </c>
      <c r="BW679" s="35">
        <f>SUMIFS(рўйхат!CH:CH,рўйхат!$CX:$CX,$B$734,рўйхат!$D:$D,$C679)</f>
        <v/>
      </c>
      <c r="BX679" s="36">
        <f>SUMIFS(рўйхат!CI:CI,рўйхат!$CX:$CX,$B$734,рўйхат!$D:$D,$C679)</f>
        <v/>
      </c>
      <c r="BY679" s="35">
        <f>SUMIFS(рўйхат!CJ:CJ,рўйхат!$CX:$CX,$B$734,рўйхат!$D:$D,$C679)</f>
        <v/>
      </c>
      <c r="BZ679" s="36">
        <f>SUMIFS(рўйхат!CK:CK,рўйхат!$CX:$CX,$B$734,рўйхат!$D:$D,$C679)</f>
        <v/>
      </c>
      <c r="CA679" s="35">
        <f>SUMIFS(рўйхат!CL:CL,рўйхат!$CX:$CX,$B$734,рўйхат!$D:$D,$C679)</f>
        <v/>
      </c>
      <c r="CB679" s="36">
        <f>SUMIFS(рўйхат!CM:CM,рўйхат!$CX:$CX,$B$734,рўйхат!$D:$D,$C679)</f>
        <v/>
      </c>
      <c r="CC679" s="35">
        <f>SUMIFS(рўйхат!CN:CN,рўйхат!$CX:$CX,$B$734,рўйхат!$D:$D,$C679)</f>
        <v/>
      </c>
      <c r="CD679" s="36">
        <f>SUMIFS(рўйхат!CO:CO,рўйхат!$CX:$CX,$B$734,рўйхат!$D:$D,$C679)</f>
        <v/>
      </c>
      <c r="CE679" s="77">
        <f>IFERROR(BE679/(Q679+BE679),0)</f>
        <v/>
      </c>
      <c r="CF679" s="78">
        <f>IFERROR(BF679/(R679+BF679),0)</f>
        <v/>
      </c>
    </row>
    <row r="680" hidden="1" outlineLevel="1" ht="36.75" customFormat="1" customHeight="1" s="8">
      <c r="A680" s="39" t="n"/>
      <c r="B680" s="50" t="n">
        <v>12</v>
      </c>
      <c r="C680" s="38" t="inlineStr">
        <is>
          <t>Вафот этган фуқароларга УзАСБОдан ойлик иш ҳақи ҳисобланганлиги</t>
        </is>
      </c>
      <c r="D680" s="16" t="n"/>
      <c r="E680" s="35">
        <f>SUMIFS(рўйхат!F:F,рўйхат!$CX:$CX,$B$734,рўйхат!$D:$D,$C680)</f>
        <v/>
      </c>
      <c r="F680" s="36">
        <f>SUMIFS(рўйхат!G:G,рўйхат!$CX:$CX,$B$734,рўйхат!$D:$D,$C680)</f>
        <v/>
      </c>
      <c r="G680" s="35">
        <f>SUMIFS(рўйхат!H:H,рўйхат!$CX:$CX,$B$734,рўйхат!$D:$D,$C680)</f>
        <v/>
      </c>
      <c r="H680" s="36">
        <f>SUMIFS(рўйхат!I:I,рўйхат!$CX:$CX,$B$734,рўйхат!$D:$D,$C680)</f>
        <v/>
      </c>
      <c r="I680" s="35">
        <f>SUMIFS(рўйхат!J:J,рўйхат!$CX:$CX,$B$734,рўйхат!$D:$D,$C680)</f>
        <v/>
      </c>
      <c r="J680" s="36">
        <f>SUMIFS(рўйхат!K:K,рўйхат!$CX:$CX,$B$734,рўйхат!$D:$D,$C680)</f>
        <v/>
      </c>
      <c r="K680" s="35">
        <f>SUMIFS(рўйхат!L:L,рўйхат!$CX:$CX,$B$734,рўйхат!$D:$D,$C680)</f>
        <v/>
      </c>
      <c r="L680" s="36">
        <f>SUMIFS(рўйхат!M:M,рўйхат!$CX:$CX,$B$734,рўйхат!$D:$D,$C680)</f>
        <v/>
      </c>
      <c r="M680" s="35">
        <f>SUMIFS(рўйхат!N:N,рўйхат!$CX:$CX,$B$734,рўйхат!$D:$D,$C680)</f>
        <v/>
      </c>
      <c r="N680" s="36">
        <f>SUMIFS(рўйхат!O:O,рўйхат!$CX:$CX,$B$734,рўйхат!$D:$D,$C680)</f>
        <v/>
      </c>
      <c r="O680" s="34">
        <f>IFERROR(M680/E680,0)</f>
        <v/>
      </c>
      <c r="P680" s="34">
        <f>IFERROR(N680/F680,0)</f>
        <v/>
      </c>
      <c r="Q680" s="35">
        <f>SUMIFS(рўйхат!P:P,рўйхат!$CX:$CX,$B$734,рўйхат!$D:$D,$C680)</f>
        <v/>
      </c>
      <c r="R680" s="36">
        <f>SUMIFS(рўйхат!Q:Q,рўйхат!$CX:$CX,$B$734,рўйхат!$D:$D,$C680)</f>
        <v/>
      </c>
      <c r="S680" s="35">
        <f>SUMIFS(рўйхат!R:R,рўйхат!$CX:$CX,$B$734,рўйхат!$D:$D,$C680)</f>
        <v/>
      </c>
      <c r="T680" s="36">
        <f>SUMIFS(рўйхат!S:S,рўйхат!$CX:$CX,$B$734,рўйхат!$D:$D,$C680)</f>
        <v/>
      </c>
      <c r="U680" s="35">
        <f>SUMIFS(рўйхат!T:T,рўйхат!$CX:$CX,$B$734,рўйхат!$D:$D,$C680)</f>
        <v/>
      </c>
      <c r="V680" s="36">
        <f>SUMIFS(рўйхат!U:U,рўйхат!$CX:$CX,$B$734,рўйхат!$D:$D,$C680)</f>
        <v/>
      </c>
      <c r="W680" s="35">
        <f>SUMIFS(рўйхат!V:V,рўйхат!$CX:$CX,$B$734,рўйхат!$D:$D,$C680)</f>
        <v/>
      </c>
      <c r="X680" s="36">
        <f>SUMIFS(рўйхат!W:W,рўйхат!$CX:$CX,$B$734,рўйхат!$D:$D,$C680)</f>
        <v/>
      </c>
      <c r="Y680" s="35">
        <f>SUMIFS(рўйхат!X:X,рўйхат!$CX:$CX,$B$734,рўйхат!$D:$D,$C680)</f>
        <v/>
      </c>
      <c r="Z680" s="36">
        <f>SUMIFS(рўйхат!Y:Y,рўйхат!$CX:$CX,$B$734,рўйхат!$D:$D,$C680)</f>
        <v/>
      </c>
      <c r="AA680" s="35">
        <f>SUMIFS(рўйхат!Z:Z,рўйхат!$CX:$CX,$B$734,рўйхат!$D:$D,$C680)</f>
        <v/>
      </c>
      <c r="AB680" s="36">
        <f>SUMIFS(рўйхат!AA:AA,рўйхат!$CX:$CX,$B$734,рўйхат!$D:$D,$C680)</f>
        <v/>
      </c>
      <c r="AC680" s="35">
        <f>SUMIFS(рўйхат!AB:AB,рўйхат!$CX:$CX,$B$734,рўйхат!$D:$D,$C680)</f>
        <v/>
      </c>
      <c r="AD680" s="36">
        <f>SUMIFS(рўйхат!AC:AC,рўйхат!$CX:$CX,$B$734,рўйхат!$D:$D,$C680)</f>
        <v/>
      </c>
      <c r="AE680" s="35">
        <f>SUMIFS(рўйхат!AD:AD,рўйхат!$CX:$CX,$B$734,рўйхат!$D:$D,$C680)</f>
        <v/>
      </c>
      <c r="AF680" s="36">
        <f>SUMIFS(рўйхат!AE:AE,рўйхат!$CX:$CX,$B$734,рўйхат!$D:$D,$C680)</f>
        <v/>
      </c>
      <c r="AG680" s="35">
        <f>SUMIFS(рўйхат!AH:AH,рўйхат!$CX:$CX,$B$734,рўйхат!$D:$D,$C680)</f>
        <v/>
      </c>
      <c r="AH680" s="36">
        <f>SUMIFS(рўйхат!AI:AI,рўйхат!$CX:$CX,$B$734,рўйхат!$D:$D,$C680)</f>
        <v/>
      </c>
      <c r="AI680" s="35">
        <f>SUMIFS(рўйхат!AJ:AJ,рўйхат!$CX:$CX,$B$734,рўйхат!$D:$D,$C680)</f>
        <v/>
      </c>
      <c r="AJ680" s="36">
        <f>SUMIFS(рўйхат!AK:AK,рўйхат!$CX:$CX,$B$734,рўйхат!$D:$D,$C680)</f>
        <v/>
      </c>
      <c r="AK680" s="35">
        <f>SUMIFS(рўйхат!AL:AL,рўйхат!$CX:$CX,$B$734,рўйхат!$D:$D,$C680)</f>
        <v/>
      </c>
      <c r="AL680" s="36">
        <f>SUMIFS(рўйхат!AM:AM,рўйхат!$CX:$CX,$B$734,рўйхат!$D:$D,$C680)</f>
        <v/>
      </c>
      <c r="AM680" s="77">
        <f>IFERROR(Q680/E680,0)</f>
        <v/>
      </c>
      <c r="AN680" s="77">
        <f>IFERROR(R680/F680,0)</f>
        <v/>
      </c>
      <c r="AO680" s="35">
        <f>SUMIFS(рўйхат!AX:AX,рўйхат!$CX:$CX,$B$734,рўйхат!$D:$D,$C680)</f>
        <v/>
      </c>
      <c r="AP680" s="36">
        <f>SUMIFS(рўйхат!AY:AY,рўйхат!$CX:$CX,$B$734,рўйхат!$D:$D,$C680)</f>
        <v/>
      </c>
      <c r="AQ680" s="35">
        <f>SUMIFS(рўйхат!AZ:AZ,рўйхат!$CX:$CX,$B$734,рўйхат!$D:$D,$C680)</f>
        <v/>
      </c>
      <c r="AR680" s="36">
        <f>SUMIFS(рўйхат!BA:BA,рўйхат!$CX:$CX,$B$734,рўйхат!$D:$D,$C680)</f>
        <v/>
      </c>
      <c r="AS680" s="35">
        <f>SUMIFS(рўйхат!BB:BB,рўйхат!$CX:$CX,$B$734,рўйхат!$D:$D,$C680)</f>
        <v/>
      </c>
      <c r="AT680" s="36">
        <f>SUMIFS(рўйхат!BC:BC,рўйхат!$CX:$CX,$B$734,рўйхат!$D:$D,$C680)</f>
        <v/>
      </c>
      <c r="AU680" s="35">
        <f>SUMIFS(рўйхат!BD:BD,рўйхат!$CX:$CX,$B$734,рўйхат!$D:$D,$C680)</f>
        <v/>
      </c>
      <c r="AV680" s="36">
        <f>SUMIFS(рўйхат!BE:BE,рўйхат!$CX:$CX,$B$734,рўйхат!$D:$D,$C680)</f>
        <v/>
      </c>
      <c r="AW680" s="35">
        <f>SUMIFS(рўйхат!BF:BF,рўйхат!$CX:$CX,$B$734,рўйхат!$D:$D,$C680)</f>
        <v/>
      </c>
      <c r="AX680" s="36">
        <f>SUMIFS(рўйхат!BG:BG,рўйхат!$CX:$CX,$B$734,рўйхат!$D:$D,$C680)</f>
        <v/>
      </c>
      <c r="AY680" s="35">
        <f>SUMIFS(рўйхат!BH:BH,рўйхат!$CX:$CX,$B$734,рўйхат!$D:$D,$C680)</f>
        <v/>
      </c>
      <c r="AZ680" s="36">
        <f>SUMIFS(рўйхат!BI:BI,рўйхат!$CX:$CX,$B$734,рўйхат!$D:$D,$C680)</f>
        <v/>
      </c>
      <c r="BA680" s="35">
        <f>SUMIFS(рўйхат!BJ:BJ,рўйхат!$CX:$CX,$B$734,рўйхат!$D:$D,$C680)</f>
        <v/>
      </c>
      <c r="BB680" s="36">
        <f>SUMIFS(рўйхат!BK:BK,рўйхат!$CX:$CX,$B$734,рўйхат!$D:$D,$C680)</f>
        <v/>
      </c>
      <c r="BC680" s="77">
        <f>IFERROR(AO680/E680,0)</f>
        <v/>
      </c>
      <c r="BD680" s="77">
        <f>IFERROR(AP680/F680,0)</f>
        <v/>
      </c>
      <c r="BE680" s="35">
        <f>SUMIFS(рўйхат!BL:BL,рўйхат!$CX:$CX,$B$734,рўйхат!$D:$D,$C680)</f>
        <v/>
      </c>
      <c r="BF680" s="36">
        <f>SUMIFS(рўйхат!BM:BM,рўйхат!$CX:$CX,$B$734,рўйхат!$D:$D,$C680)</f>
        <v/>
      </c>
      <c r="BG680" s="35">
        <f>SUMIFS(рўйхат!BN:BN,рўйхат!$CX:$CX,$B$734,рўйхат!$D:$D,$C680)</f>
        <v/>
      </c>
      <c r="BH680" s="36">
        <f>SUMIFS(рўйхат!BO:BO,рўйхат!$CX:$CX,$B$734,рўйхат!$D:$D,$C680)</f>
        <v/>
      </c>
      <c r="BI680" s="35">
        <f>SUMIFS(рўйхат!BP:BP,рўйхат!$CX:$CX,$B$734,рўйхат!$D:$D,$C680)</f>
        <v/>
      </c>
      <c r="BJ680" s="36">
        <f>SUMIFS(рўйхат!BQ:BQ,рўйхат!$CX:$CX,$B$734,рўйхат!$D:$D,$C680)</f>
        <v/>
      </c>
      <c r="BK680" s="35">
        <f>SUMIFS(рўйхат!BR:BR,рўйхат!$CX:$CX,$B$734,рўйхат!$D:$D,$C680)</f>
        <v/>
      </c>
      <c r="BL680" s="36">
        <f>SUMIFS(рўйхат!BS:BS,рўйхат!$CX:$CX,$B$734,рўйхат!$D:$D,$C680)</f>
        <v/>
      </c>
      <c r="BM680" s="35">
        <f>SUMIFS(рўйхат!BT:BT,рўйхат!$CX:$CX,$B$734,рўйхат!$D:$D,$C680)</f>
        <v/>
      </c>
      <c r="BN680" s="36">
        <f>SUMIFS(рўйхат!BU:BU,рўйхат!$CX:$CX,$B$734,рўйхат!$D:$D,$C680)</f>
        <v/>
      </c>
      <c r="BO680" s="35">
        <f>SUMIFS(рўйхат!BX:BX,рўйхат!$CX:$CX,$B$734,рўйхат!$D:$D,$C680)</f>
        <v/>
      </c>
      <c r="BP680" s="36">
        <f>SUMIFS(рўйхат!BY:BY,рўйхат!$CX:$CX,$B$734,рўйхат!$D:$D,$C680)</f>
        <v/>
      </c>
      <c r="BQ680" s="35">
        <f>SUMIFS(рўйхат!BZ:BZ,рўйхат!$CX:$CX,$B$734,рўйхат!$D:$D,$C680)</f>
        <v/>
      </c>
      <c r="BR680" s="36">
        <f>SUMIFS(рўйхат!CA:CA,рўйхат!$CX:$CX,$B$734,рўйхат!$D:$D,$C680)</f>
        <v/>
      </c>
      <c r="BS680" s="35">
        <f>SUMIFS(рўйхат!CB:CB,рўйхат!$CX:$CX,$B$734,рўйхат!$D:$D,$C680)</f>
        <v/>
      </c>
      <c r="BT680" s="36">
        <f>SUMIFS(рўйхат!CC:CC,рўйхат!$CX:$CX,$B$734,рўйхат!$D:$D,$C680)</f>
        <v/>
      </c>
      <c r="BU680" s="35">
        <f>SUMIFS(рўйхат!CD:CD,рўйхат!$CX:$CX,$B$734,рўйхат!$D:$D,$C680)</f>
        <v/>
      </c>
      <c r="BV680" s="36">
        <f>SUMIFS(рўйхат!CE:CE,рўйхат!$CX:$CX,$B$734,рўйхат!$D:$D,$C680)</f>
        <v/>
      </c>
      <c r="BW680" s="35">
        <f>SUMIFS(рўйхат!CH:CH,рўйхат!$CX:$CX,$B$734,рўйхат!$D:$D,$C680)</f>
        <v/>
      </c>
      <c r="BX680" s="36">
        <f>SUMIFS(рўйхат!CI:CI,рўйхат!$CX:$CX,$B$734,рўйхат!$D:$D,$C680)</f>
        <v/>
      </c>
      <c r="BY680" s="35">
        <f>SUMIFS(рўйхат!CJ:CJ,рўйхат!$CX:$CX,$B$734,рўйхат!$D:$D,$C680)</f>
        <v/>
      </c>
      <c r="BZ680" s="36">
        <f>SUMIFS(рўйхат!CK:CK,рўйхат!$CX:$CX,$B$734,рўйхат!$D:$D,$C680)</f>
        <v/>
      </c>
      <c r="CA680" s="35">
        <f>SUMIFS(рўйхат!CL:CL,рўйхат!$CX:$CX,$B$734,рўйхат!$D:$D,$C680)</f>
        <v/>
      </c>
      <c r="CB680" s="36">
        <f>SUMIFS(рўйхат!CM:CM,рўйхат!$CX:$CX,$B$734,рўйхат!$D:$D,$C680)</f>
        <v/>
      </c>
      <c r="CC680" s="35">
        <f>SUMIFS(рўйхат!CN:CN,рўйхат!$CX:$CX,$B$734,рўйхат!$D:$D,$C680)</f>
        <v/>
      </c>
      <c r="CD680" s="36">
        <f>SUMIFS(рўйхат!CO:CO,рўйхат!$CX:$CX,$B$734,рўйхат!$D:$D,$C680)</f>
        <v/>
      </c>
      <c r="CE680" s="77">
        <f>IFERROR(BE680/(Q680+BE680),0)</f>
        <v/>
      </c>
      <c r="CF680" s="78">
        <f>IFERROR(BF680/(R680+BF680),0)</f>
        <v/>
      </c>
    </row>
    <row r="681" hidden="1" outlineLevel="1" ht="36.75" customFormat="1" customHeight="1" s="8">
      <c r="A681" s="39" t="n"/>
      <c r="B681" s="50" t="n">
        <v>13</v>
      </c>
      <c r="C681" s="38" t="inlineStr">
        <is>
          <t>Давлат улуши мавжуд корхоналарда непотизм таҳлил</t>
        </is>
      </c>
      <c r="D681" s="16" t="n"/>
      <c r="E681" s="35">
        <f>SUMIFS(рўйхат!F:F,рўйхат!$CX:$CX,$B$734,рўйхат!$D:$D,$C681)</f>
        <v/>
      </c>
      <c r="F681" s="36">
        <f>SUMIFS(рўйхат!G:G,рўйхат!$CX:$CX,$B$734,рўйхат!$D:$D,$C681)</f>
        <v/>
      </c>
      <c r="G681" s="35">
        <f>SUMIFS(рўйхат!H:H,рўйхат!$CX:$CX,$B$734,рўйхат!$D:$D,$C681)</f>
        <v/>
      </c>
      <c r="H681" s="36">
        <f>SUMIFS(рўйхат!I:I,рўйхат!$CX:$CX,$B$734,рўйхат!$D:$D,$C681)</f>
        <v/>
      </c>
      <c r="I681" s="35">
        <f>SUMIFS(рўйхат!J:J,рўйхат!$CX:$CX,$B$734,рўйхат!$D:$D,$C681)</f>
        <v/>
      </c>
      <c r="J681" s="36">
        <f>SUMIFS(рўйхат!K:K,рўйхат!$CX:$CX,$B$734,рўйхат!$D:$D,$C681)</f>
        <v/>
      </c>
      <c r="K681" s="35">
        <f>SUMIFS(рўйхат!L:L,рўйхат!$CX:$CX,$B$734,рўйхат!$D:$D,$C681)</f>
        <v/>
      </c>
      <c r="L681" s="36">
        <f>SUMIFS(рўйхат!M:M,рўйхат!$CX:$CX,$B$734,рўйхат!$D:$D,$C681)</f>
        <v/>
      </c>
      <c r="M681" s="35">
        <f>SUMIFS(рўйхат!N:N,рўйхат!$CX:$CX,$B$734,рўйхат!$D:$D,$C681)</f>
        <v/>
      </c>
      <c r="N681" s="36">
        <f>SUMIFS(рўйхат!O:O,рўйхат!$CX:$CX,$B$734,рўйхат!$D:$D,$C681)</f>
        <v/>
      </c>
      <c r="O681" s="34">
        <f>IFERROR(M681/E681,0)</f>
        <v/>
      </c>
      <c r="P681" s="34">
        <f>IFERROR(N681/F681,0)</f>
        <v/>
      </c>
      <c r="Q681" s="35">
        <f>SUMIFS(рўйхат!P:P,рўйхат!$CX:$CX,$B$734,рўйхат!$D:$D,$C681)</f>
        <v/>
      </c>
      <c r="R681" s="36">
        <f>SUMIFS(рўйхат!Q:Q,рўйхат!$CX:$CX,$B$734,рўйхат!$D:$D,$C681)</f>
        <v/>
      </c>
      <c r="S681" s="35">
        <f>SUMIFS(рўйхат!R:R,рўйхат!$CX:$CX,$B$734,рўйхат!$D:$D,$C681)</f>
        <v/>
      </c>
      <c r="T681" s="36">
        <f>SUMIFS(рўйхат!S:S,рўйхат!$CX:$CX,$B$734,рўйхат!$D:$D,$C681)</f>
        <v/>
      </c>
      <c r="U681" s="35">
        <f>SUMIFS(рўйхат!T:T,рўйхат!$CX:$CX,$B$734,рўйхат!$D:$D,$C681)</f>
        <v/>
      </c>
      <c r="V681" s="36">
        <f>SUMIFS(рўйхат!U:U,рўйхат!$CX:$CX,$B$734,рўйхат!$D:$D,$C681)</f>
        <v/>
      </c>
      <c r="W681" s="35">
        <f>SUMIFS(рўйхат!V:V,рўйхат!$CX:$CX,$B$734,рўйхат!$D:$D,$C681)</f>
        <v/>
      </c>
      <c r="X681" s="36">
        <f>SUMIFS(рўйхат!W:W,рўйхат!$CX:$CX,$B$734,рўйхат!$D:$D,$C681)</f>
        <v/>
      </c>
      <c r="Y681" s="35">
        <f>SUMIFS(рўйхат!X:X,рўйхат!$CX:$CX,$B$734,рўйхат!$D:$D,$C681)</f>
        <v/>
      </c>
      <c r="Z681" s="36">
        <f>SUMIFS(рўйхат!Y:Y,рўйхат!$CX:$CX,$B$734,рўйхат!$D:$D,$C681)</f>
        <v/>
      </c>
      <c r="AA681" s="35">
        <f>SUMIFS(рўйхат!Z:Z,рўйхат!$CX:$CX,$B$734,рўйхат!$D:$D,$C681)</f>
        <v/>
      </c>
      <c r="AB681" s="36">
        <f>SUMIFS(рўйхат!AA:AA,рўйхат!$CX:$CX,$B$734,рўйхат!$D:$D,$C681)</f>
        <v/>
      </c>
      <c r="AC681" s="35">
        <f>SUMIFS(рўйхат!AB:AB,рўйхат!$CX:$CX,$B$734,рўйхат!$D:$D,$C681)</f>
        <v/>
      </c>
      <c r="AD681" s="36">
        <f>SUMIFS(рўйхат!AC:AC,рўйхат!$CX:$CX,$B$734,рўйхат!$D:$D,$C681)</f>
        <v/>
      </c>
      <c r="AE681" s="35">
        <f>SUMIFS(рўйхат!AD:AD,рўйхат!$CX:$CX,$B$734,рўйхат!$D:$D,$C681)</f>
        <v/>
      </c>
      <c r="AF681" s="36">
        <f>SUMIFS(рўйхат!AE:AE,рўйхат!$CX:$CX,$B$734,рўйхат!$D:$D,$C681)</f>
        <v/>
      </c>
      <c r="AG681" s="35">
        <f>SUMIFS(рўйхат!AH:AH,рўйхат!$CX:$CX,$B$734,рўйхат!$D:$D,$C681)</f>
        <v/>
      </c>
      <c r="AH681" s="36">
        <f>SUMIFS(рўйхат!AI:AI,рўйхат!$CX:$CX,$B$734,рўйхат!$D:$D,$C681)</f>
        <v/>
      </c>
      <c r="AI681" s="35">
        <f>SUMIFS(рўйхат!AJ:AJ,рўйхат!$CX:$CX,$B$734,рўйхат!$D:$D,$C681)</f>
        <v/>
      </c>
      <c r="AJ681" s="36">
        <f>SUMIFS(рўйхат!AK:AK,рўйхат!$CX:$CX,$B$734,рўйхат!$D:$D,$C681)</f>
        <v/>
      </c>
      <c r="AK681" s="35">
        <f>SUMIFS(рўйхат!AL:AL,рўйхат!$CX:$CX,$B$734,рўйхат!$D:$D,$C681)</f>
        <v/>
      </c>
      <c r="AL681" s="36">
        <f>SUMIFS(рўйхат!AM:AM,рўйхат!$CX:$CX,$B$734,рўйхат!$D:$D,$C681)</f>
        <v/>
      </c>
      <c r="AM681" s="77">
        <f>IFERROR(Q681/E681,0)</f>
        <v/>
      </c>
      <c r="AN681" s="77">
        <f>IFERROR(R681/F681,0)</f>
        <v/>
      </c>
      <c r="AO681" s="35">
        <f>SUMIFS(рўйхат!AX:AX,рўйхат!$CX:$CX,$B$734,рўйхат!$D:$D,$C681)</f>
        <v/>
      </c>
      <c r="AP681" s="36">
        <f>SUMIFS(рўйхат!AY:AY,рўйхат!$CX:$CX,$B$734,рўйхат!$D:$D,$C681)</f>
        <v/>
      </c>
      <c r="AQ681" s="35">
        <f>SUMIFS(рўйхат!AZ:AZ,рўйхат!$CX:$CX,$B$734,рўйхат!$D:$D,$C681)</f>
        <v/>
      </c>
      <c r="AR681" s="36">
        <f>SUMIFS(рўйхат!BA:BA,рўйхат!$CX:$CX,$B$734,рўйхат!$D:$D,$C681)</f>
        <v/>
      </c>
      <c r="AS681" s="35">
        <f>SUMIFS(рўйхат!BB:BB,рўйхат!$CX:$CX,$B$734,рўйхат!$D:$D,$C681)</f>
        <v/>
      </c>
      <c r="AT681" s="36">
        <f>SUMIFS(рўйхат!BC:BC,рўйхат!$CX:$CX,$B$734,рўйхат!$D:$D,$C681)</f>
        <v/>
      </c>
      <c r="AU681" s="35">
        <f>SUMIFS(рўйхат!BD:BD,рўйхат!$CX:$CX,$B$734,рўйхат!$D:$D,$C681)</f>
        <v/>
      </c>
      <c r="AV681" s="36">
        <f>SUMIFS(рўйхат!BE:BE,рўйхат!$CX:$CX,$B$734,рўйхат!$D:$D,$C681)</f>
        <v/>
      </c>
      <c r="AW681" s="35">
        <f>SUMIFS(рўйхат!BF:BF,рўйхат!$CX:$CX,$B$734,рўйхат!$D:$D,$C681)</f>
        <v/>
      </c>
      <c r="AX681" s="36">
        <f>SUMIFS(рўйхат!BG:BG,рўйхат!$CX:$CX,$B$734,рўйхат!$D:$D,$C681)</f>
        <v/>
      </c>
      <c r="AY681" s="35">
        <f>SUMIFS(рўйхат!BH:BH,рўйхат!$CX:$CX,$B$734,рўйхат!$D:$D,$C681)</f>
        <v/>
      </c>
      <c r="AZ681" s="36">
        <f>SUMIFS(рўйхат!BI:BI,рўйхат!$CX:$CX,$B$734,рўйхат!$D:$D,$C681)</f>
        <v/>
      </c>
      <c r="BA681" s="35">
        <f>SUMIFS(рўйхат!BJ:BJ,рўйхат!$CX:$CX,$B$734,рўйхат!$D:$D,$C681)</f>
        <v/>
      </c>
      <c r="BB681" s="36">
        <f>SUMIFS(рўйхат!BK:BK,рўйхат!$CX:$CX,$B$734,рўйхат!$D:$D,$C681)</f>
        <v/>
      </c>
      <c r="BC681" s="77">
        <f>IFERROR(AO681/E681,0)</f>
        <v/>
      </c>
      <c r="BD681" s="77">
        <f>IFERROR(AP681/F681,0)</f>
        <v/>
      </c>
      <c r="BE681" s="35">
        <f>SUMIFS(рўйхат!BL:BL,рўйхат!$CX:$CX,$B$734,рўйхат!$D:$D,$C681)</f>
        <v/>
      </c>
      <c r="BF681" s="36">
        <f>SUMIFS(рўйхат!BM:BM,рўйхат!$CX:$CX,$B$734,рўйхат!$D:$D,$C681)</f>
        <v/>
      </c>
      <c r="BG681" s="35">
        <f>SUMIFS(рўйхат!BN:BN,рўйхат!$CX:$CX,$B$734,рўйхат!$D:$D,$C681)</f>
        <v/>
      </c>
      <c r="BH681" s="36">
        <f>SUMIFS(рўйхат!BO:BO,рўйхат!$CX:$CX,$B$734,рўйхат!$D:$D,$C681)</f>
        <v/>
      </c>
      <c r="BI681" s="35">
        <f>SUMIFS(рўйхат!BP:BP,рўйхат!$CX:$CX,$B$734,рўйхат!$D:$D,$C681)</f>
        <v/>
      </c>
      <c r="BJ681" s="36">
        <f>SUMIFS(рўйхат!BQ:BQ,рўйхат!$CX:$CX,$B$734,рўйхат!$D:$D,$C681)</f>
        <v/>
      </c>
      <c r="BK681" s="35">
        <f>SUMIFS(рўйхат!BR:BR,рўйхат!$CX:$CX,$B$734,рўйхат!$D:$D,$C681)</f>
        <v/>
      </c>
      <c r="BL681" s="36">
        <f>SUMIFS(рўйхат!BS:BS,рўйхат!$CX:$CX,$B$734,рўйхат!$D:$D,$C681)</f>
        <v/>
      </c>
      <c r="BM681" s="35">
        <f>SUMIFS(рўйхат!BT:BT,рўйхат!$CX:$CX,$B$734,рўйхат!$D:$D,$C681)</f>
        <v/>
      </c>
      <c r="BN681" s="36">
        <f>SUMIFS(рўйхат!BU:BU,рўйхат!$CX:$CX,$B$734,рўйхат!$D:$D,$C681)</f>
        <v/>
      </c>
      <c r="BO681" s="35">
        <f>SUMIFS(рўйхат!BX:BX,рўйхат!$CX:$CX,$B$734,рўйхат!$D:$D,$C681)</f>
        <v/>
      </c>
      <c r="BP681" s="36">
        <f>SUMIFS(рўйхат!BY:BY,рўйхат!$CX:$CX,$B$734,рўйхат!$D:$D,$C681)</f>
        <v/>
      </c>
      <c r="BQ681" s="35">
        <f>SUMIFS(рўйхат!BZ:BZ,рўйхат!$CX:$CX,$B$734,рўйхат!$D:$D,$C681)</f>
        <v/>
      </c>
      <c r="BR681" s="36">
        <f>SUMIFS(рўйхат!CA:CA,рўйхат!$CX:$CX,$B$734,рўйхат!$D:$D,$C681)</f>
        <v/>
      </c>
      <c r="BS681" s="35">
        <f>SUMIFS(рўйхат!CB:CB,рўйхат!$CX:$CX,$B$734,рўйхат!$D:$D,$C681)</f>
        <v/>
      </c>
      <c r="BT681" s="36">
        <f>SUMIFS(рўйхат!CC:CC,рўйхат!$CX:$CX,$B$734,рўйхат!$D:$D,$C681)</f>
        <v/>
      </c>
      <c r="BU681" s="35">
        <f>SUMIFS(рўйхат!CD:CD,рўйхат!$CX:$CX,$B$734,рўйхат!$D:$D,$C681)</f>
        <v/>
      </c>
      <c r="BV681" s="36">
        <f>SUMIFS(рўйхат!CE:CE,рўйхат!$CX:$CX,$B$734,рўйхат!$D:$D,$C681)</f>
        <v/>
      </c>
      <c r="BW681" s="35">
        <f>SUMIFS(рўйхат!CH:CH,рўйхат!$CX:$CX,$B$734,рўйхат!$D:$D,$C681)</f>
        <v/>
      </c>
      <c r="BX681" s="36">
        <f>SUMIFS(рўйхат!CI:CI,рўйхат!$CX:$CX,$B$734,рўйхат!$D:$D,$C681)</f>
        <v/>
      </c>
      <c r="BY681" s="35">
        <f>SUMIFS(рўйхат!CJ:CJ,рўйхат!$CX:$CX,$B$734,рўйхат!$D:$D,$C681)</f>
        <v/>
      </c>
      <c r="BZ681" s="36">
        <f>SUMIFS(рўйхат!CK:CK,рўйхат!$CX:$CX,$B$734,рўйхат!$D:$D,$C681)</f>
        <v/>
      </c>
      <c r="CA681" s="35">
        <f>SUMIFS(рўйхат!CL:CL,рўйхат!$CX:$CX,$B$734,рўйхат!$D:$D,$C681)</f>
        <v/>
      </c>
      <c r="CB681" s="36">
        <f>SUMIFS(рўйхат!CM:CM,рўйхат!$CX:$CX,$B$734,рўйхат!$D:$D,$C681)</f>
        <v/>
      </c>
      <c r="CC681" s="35">
        <f>SUMIFS(рўйхат!CN:CN,рўйхат!$CX:$CX,$B$734,рўйхат!$D:$D,$C681)</f>
        <v/>
      </c>
      <c r="CD681" s="36">
        <f>SUMIFS(рўйхат!CO:CO,рўйхат!$CX:$CX,$B$734,рўйхат!$D:$D,$C681)</f>
        <v/>
      </c>
      <c r="CE681" s="77">
        <f>IFERROR(BE681/(Q681+BE681),0)</f>
        <v/>
      </c>
      <c r="CF681" s="78">
        <f>IFERROR(BF681/(R681+BF681),0)</f>
        <v/>
      </c>
    </row>
    <row r="682" hidden="1" outlineLevel="1" ht="36.75" customFormat="1" customHeight="1" s="8">
      <c r="A682" s="39" t="n"/>
      <c r="B682" s="50" t="n">
        <v>14</v>
      </c>
      <c r="C682" s="38" t="inlineStr">
        <is>
          <t>Давлат улуши мавжуд ташкилотларида ишловчиларнинг 4 ва ундан ортиқ даромад манбаига эга фуқаролар</t>
        </is>
      </c>
      <c r="D682" s="16" t="n"/>
      <c r="E682" s="35">
        <f>SUMIFS(рўйхат!F:F,рўйхат!$CX:$CX,$B$734,рўйхат!$D:$D,$C682)</f>
        <v/>
      </c>
      <c r="F682" s="36">
        <f>SUMIFS(рўйхат!G:G,рўйхат!$CX:$CX,$B$734,рўйхат!$D:$D,$C682)</f>
        <v/>
      </c>
      <c r="G682" s="35">
        <f>SUMIFS(рўйхат!H:H,рўйхат!$CX:$CX,$B$734,рўйхат!$D:$D,$C682)</f>
        <v/>
      </c>
      <c r="H682" s="36">
        <f>SUMIFS(рўйхат!I:I,рўйхат!$CX:$CX,$B$734,рўйхат!$D:$D,$C682)</f>
        <v/>
      </c>
      <c r="I682" s="35">
        <f>SUMIFS(рўйхат!J:J,рўйхат!$CX:$CX,$B$734,рўйхат!$D:$D,$C682)</f>
        <v/>
      </c>
      <c r="J682" s="36">
        <f>SUMIFS(рўйхат!K:K,рўйхат!$CX:$CX,$B$734,рўйхат!$D:$D,$C682)</f>
        <v/>
      </c>
      <c r="K682" s="35">
        <f>SUMIFS(рўйхат!L:L,рўйхат!$CX:$CX,$B$734,рўйхат!$D:$D,$C682)</f>
        <v/>
      </c>
      <c r="L682" s="36">
        <f>SUMIFS(рўйхат!M:M,рўйхат!$CX:$CX,$B$734,рўйхат!$D:$D,$C682)</f>
        <v/>
      </c>
      <c r="M682" s="35">
        <f>SUMIFS(рўйхат!N:N,рўйхат!$CX:$CX,$B$734,рўйхат!$D:$D,$C682)</f>
        <v/>
      </c>
      <c r="N682" s="36">
        <f>SUMIFS(рўйхат!O:O,рўйхат!$CX:$CX,$B$734,рўйхат!$D:$D,$C682)</f>
        <v/>
      </c>
      <c r="O682" s="34">
        <f>IFERROR(M682/E682,0)</f>
        <v/>
      </c>
      <c r="P682" s="34">
        <f>IFERROR(N682/F682,0)</f>
        <v/>
      </c>
      <c r="Q682" s="35">
        <f>SUMIFS(рўйхат!P:P,рўйхат!$CX:$CX,$B$734,рўйхат!$D:$D,$C682)</f>
        <v/>
      </c>
      <c r="R682" s="36">
        <f>SUMIFS(рўйхат!Q:Q,рўйхат!$CX:$CX,$B$734,рўйхат!$D:$D,$C682)</f>
        <v/>
      </c>
      <c r="S682" s="35">
        <f>SUMIFS(рўйхат!R:R,рўйхат!$CX:$CX,$B$734,рўйхат!$D:$D,$C682)</f>
        <v/>
      </c>
      <c r="T682" s="36">
        <f>SUMIFS(рўйхат!S:S,рўйхат!$CX:$CX,$B$734,рўйхат!$D:$D,$C682)</f>
        <v/>
      </c>
      <c r="U682" s="35">
        <f>SUMIFS(рўйхат!T:T,рўйхат!$CX:$CX,$B$734,рўйхат!$D:$D,$C682)</f>
        <v/>
      </c>
      <c r="V682" s="36">
        <f>SUMIFS(рўйхат!U:U,рўйхат!$CX:$CX,$B$734,рўйхат!$D:$D,$C682)</f>
        <v/>
      </c>
      <c r="W682" s="35">
        <f>SUMIFS(рўйхат!V:V,рўйхат!$CX:$CX,$B$734,рўйхат!$D:$D,$C682)</f>
        <v/>
      </c>
      <c r="X682" s="36">
        <f>SUMIFS(рўйхат!W:W,рўйхат!$CX:$CX,$B$734,рўйхат!$D:$D,$C682)</f>
        <v/>
      </c>
      <c r="Y682" s="35">
        <f>SUMIFS(рўйхат!X:X,рўйхат!$CX:$CX,$B$734,рўйхат!$D:$D,$C682)</f>
        <v/>
      </c>
      <c r="Z682" s="36">
        <f>SUMIFS(рўйхат!Y:Y,рўйхат!$CX:$CX,$B$734,рўйхат!$D:$D,$C682)</f>
        <v/>
      </c>
      <c r="AA682" s="35">
        <f>SUMIFS(рўйхат!Z:Z,рўйхат!$CX:$CX,$B$734,рўйхат!$D:$D,$C682)</f>
        <v/>
      </c>
      <c r="AB682" s="36">
        <f>SUMIFS(рўйхат!AA:AA,рўйхат!$CX:$CX,$B$734,рўйхат!$D:$D,$C682)</f>
        <v/>
      </c>
      <c r="AC682" s="35">
        <f>SUMIFS(рўйхат!AB:AB,рўйхат!$CX:$CX,$B$734,рўйхат!$D:$D,$C682)</f>
        <v/>
      </c>
      <c r="AD682" s="36">
        <f>SUMIFS(рўйхат!AC:AC,рўйхат!$CX:$CX,$B$734,рўйхат!$D:$D,$C682)</f>
        <v/>
      </c>
      <c r="AE682" s="35">
        <f>SUMIFS(рўйхат!AD:AD,рўйхат!$CX:$CX,$B$734,рўйхат!$D:$D,$C682)</f>
        <v/>
      </c>
      <c r="AF682" s="36">
        <f>SUMIFS(рўйхат!AE:AE,рўйхат!$CX:$CX,$B$734,рўйхат!$D:$D,$C682)</f>
        <v/>
      </c>
      <c r="AG682" s="35">
        <f>SUMIFS(рўйхат!AH:AH,рўйхат!$CX:$CX,$B$734,рўйхат!$D:$D,$C682)</f>
        <v/>
      </c>
      <c r="AH682" s="36">
        <f>SUMIFS(рўйхат!AI:AI,рўйхат!$CX:$CX,$B$734,рўйхат!$D:$D,$C682)</f>
        <v/>
      </c>
      <c r="AI682" s="35">
        <f>SUMIFS(рўйхат!AJ:AJ,рўйхат!$CX:$CX,$B$734,рўйхат!$D:$D,$C682)</f>
        <v/>
      </c>
      <c r="AJ682" s="36">
        <f>SUMIFS(рўйхат!AK:AK,рўйхат!$CX:$CX,$B$734,рўйхат!$D:$D,$C682)</f>
        <v/>
      </c>
      <c r="AK682" s="35">
        <f>SUMIFS(рўйхат!AL:AL,рўйхат!$CX:$CX,$B$734,рўйхат!$D:$D,$C682)</f>
        <v/>
      </c>
      <c r="AL682" s="36">
        <f>SUMIFS(рўйхат!AM:AM,рўйхат!$CX:$CX,$B$734,рўйхат!$D:$D,$C682)</f>
        <v/>
      </c>
      <c r="AM682" s="77">
        <f>IFERROR(Q682/E682,0)</f>
        <v/>
      </c>
      <c r="AN682" s="77">
        <f>IFERROR(R682/F682,0)</f>
        <v/>
      </c>
      <c r="AO682" s="35">
        <f>SUMIFS(рўйхат!AX:AX,рўйхат!$CX:$CX,$B$734,рўйхат!$D:$D,$C682)</f>
        <v/>
      </c>
      <c r="AP682" s="36">
        <f>SUMIFS(рўйхат!AY:AY,рўйхат!$CX:$CX,$B$734,рўйхат!$D:$D,$C682)</f>
        <v/>
      </c>
      <c r="AQ682" s="35">
        <f>SUMIFS(рўйхат!AZ:AZ,рўйхат!$CX:$CX,$B$734,рўйхат!$D:$D,$C682)</f>
        <v/>
      </c>
      <c r="AR682" s="36">
        <f>SUMIFS(рўйхат!BA:BA,рўйхат!$CX:$CX,$B$734,рўйхат!$D:$D,$C682)</f>
        <v/>
      </c>
      <c r="AS682" s="35">
        <f>SUMIFS(рўйхат!BB:BB,рўйхат!$CX:$CX,$B$734,рўйхат!$D:$D,$C682)</f>
        <v/>
      </c>
      <c r="AT682" s="36">
        <f>SUMIFS(рўйхат!BC:BC,рўйхат!$CX:$CX,$B$734,рўйхат!$D:$D,$C682)</f>
        <v/>
      </c>
      <c r="AU682" s="35">
        <f>SUMIFS(рўйхат!BD:BD,рўйхат!$CX:$CX,$B$734,рўйхат!$D:$D,$C682)</f>
        <v/>
      </c>
      <c r="AV682" s="36">
        <f>SUMIFS(рўйхат!BE:BE,рўйхат!$CX:$CX,$B$734,рўйхат!$D:$D,$C682)</f>
        <v/>
      </c>
      <c r="AW682" s="35">
        <f>SUMIFS(рўйхат!BF:BF,рўйхат!$CX:$CX,$B$734,рўйхат!$D:$D,$C682)</f>
        <v/>
      </c>
      <c r="AX682" s="36">
        <f>SUMIFS(рўйхат!BG:BG,рўйхат!$CX:$CX,$B$734,рўйхат!$D:$D,$C682)</f>
        <v/>
      </c>
      <c r="AY682" s="35">
        <f>SUMIFS(рўйхат!BH:BH,рўйхат!$CX:$CX,$B$734,рўйхат!$D:$D,$C682)</f>
        <v/>
      </c>
      <c r="AZ682" s="36">
        <f>SUMIFS(рўйхат!BI:BI,рўйхат!$CX:$CX,$B$734,рўйхат!$D:$D,$C682)</f>
        <v/>
      </c>
      <c r="BA682" s="35">
        <f>SUMIFS(рўйхат!BJ:BJ,рўйхат!$CX:$CX,$B$734,рўйхат!$D:$D,$C682)</f>
        <v/>
      </c>
      <c r="BB682" s="36">
        <f>SUMIFS(рўйхат!BK:BK,рўйхат!$CX:$CX,$B$734,рўйхат!$D:$D,$C682)</f>
        <v/>
      </c>
      <c r="BC682" s="77">
        <f>IFERROR(AO682/E682,0)</f>
        <v/>
      </c>
      <c r="BD682" s="77">
        <f>IFERROR(AP682/F682,0)</f>
        <v/>
      </c>
      <c r="BE682" s="35">
        <f>SUMIFS(рўйхат!BL:BL,рўйхат!$CX:$CX,$B$734,рўйхат!$D:$D,$C682)</f>
        <v/>
      </c>
      <c r="BF682" s="36">
        <f>SUMIFS(рўйхат!BM:BM,рўйхат!$CX:$CX,$B$734,рўйхат!$D:$D,$C682)</f>
        <v/>
      </c>
      <c r="BG682" s="35">
        <f>SUMIFS(рўйхат!BN:BN,рўйхат!$CX:$CX,$B$734,рўйхат!$D:$D,$C682)</f>
        <v/>
      </c>
      <c r="BH682" s="36">
        <f>SUMIFS(рўйхат!BO:BO,рўйхат!$CX:$CX,$B$734,рўйхат!$D:$D,$C682)</f>
        <v/>
      </c>
      <c r="BI682" s="35">
        <f>SUMIFS(рўйхат!BP:BP,рўйхат!$CX:$CX,$B$734,рўйхат!$D:$D,$C682)</f>
        <v/>
      </c>
      <c r="BJ682" s="36">
        <f>SUMIFS(рўйхат!BQ:BQ,рўйхат!$CX:$CX,$B$734,рўйхат!$D:$D,$C682)</f>
        <v/>
      </c>
      <c r="BK682" s="35">
        <f>SUMIFS(рўйхат!BR:BR,рўйхат!$CX:$CX,$B$734,рўйхат!$D:$D,$C682)</f>
        <v/>
      </c>
      <c r="BL682" s="36">
        <f>SUMIFS(рўйхат!BS:BS,рўйхат!$CX:$CX,$B$734,рўйхат!$D:$D,$C682)</f>
        <v/>
      </c>
      <c r="BM682" s="35">
        <f>SUMIFS(рўйхат!BT:BT,рўйхат!$CX:$CX,$B$734,рўйхат!$D:$D,$C682)</f>
        <v/>
      </c>
      <c r="BN682" s="36">
        <f>SUMIFS(рўйхат!BU:BU,рўйхат!$CX:$CX,$B$734,рўйхат!$D:$D,$C682)</f>
        <v/>
      </c>
      <c r="BO682" s="35">
        <f>SUMIFS(рўйхат!BX:BX,рўйхат!$CX:$CX,$B$734,рўйхат!$D:$D,$C682)</f>
        <v/>
      </c>
      <c r="BP682" s="36">
        <f>SUMIFS(рўйхат!BY:BY,рўйхат!$CX:$CX,$B$734,рўйхат!$D:$D,$C682)</f>
        <v/>
      </c>
      <c r="BQ682" s="35">
        <f>SUMIFS(рўйхат!BZ:BZ,рўйхат!$CX:$CX,$B$734,рўйхат!$D:$D,$C682)</f>
        <v/>
      </c>
      <c r="BR682" s="36">
        <f>SUMIFS(рўйхат!CA:CA,рўйхат!$CX:$CX,$B$734,рўйхат!$D:$D,$C682)</f>
        <v/>
      </c>
      <c r="BS682" s="35">
        <f>SUMIFS(рўйхат!CB:CB,рўйхат!$CX:$CX,$B$734,рўйхат!$D:$D,$C682)</f>
        <v/>
      </c>
      <c r="BT682" s="36">
        <f>SUMIFS(рўйхат!CC:CC,рўйхат!$CX:$CX,$B$734,рўйхат!$D:$D,$C682)</f>
        <v/>
      </c>
      <c r="BU682" s="35">
        <f>SUMIFS(рўйхат!CD:CD,рўйхат!$CX:$CX,$B$734,рўйхат!$D:$D,$C682)</f>
        <v/>
      </c>
      <c r="BV682" s="36">
        <f>SUMIFS(рўйхат!CE:CE,рўйхат!$CX:$CX,$B$734,рўйхат!$D:$D,$C682)</f>
        <v/>
      </c>
      <c r="BW682" s="35">
        <f>SUMIFS(рўйхат!CH:CH,рўйхат!$CX:$CX,$B$734,рўйхат!$D:$D,$C682)</f>
        <v/>
      </c>
      <c r="BX682" s="36">
        <f>SUMIFS(рўйхат!CI:CI,рўйхат!$CX:$CX,$B$734,рўйхат!$D:$D,$C682)</f>
        <v/>
      </c>
      <c r="BY682" s="35">
        <f>SUMIFS(рўйхат!CJ:CJ,рўйхат!$CX:$CX,$B$734,рўйхат!$D:$D,$C682)</f>
        <v/>
      </c>
      <c r="BZ682" s="36">
        <f>SUMIFS(рўйхат!CK:CK,рўйхат!$CX:$CX,$B$734,рўйхат!$D:$D,$C682)</f>
        <v/>
      </c>
      <c r="CA682" s="35">
        <f>SUMIFS(рўйхат!CL:CL,рўйхат!$CX:$CX,$B$734,рўйхат!$D:$D,$C682)</f>
        <v/>
      </c>
      <c r="CB682" s="36">
        <f>SUMIFS(рўйхат!CM:CM,рўйхат!$CX:$CX,$B$734,рўйхат!$D:$D,$C682)</f>
        <v/>
      </c>
      <c r="CC682" s="35">
        <f>SUMIFS(рўйхат!CN:CN,рўйхат!$CX:$CX,$B$734,рўйхат!$D:$D,$C682)</f>
        <v/>
      </c>
      <c r="CD682" s="36">
        <f>SUMIFS(рўйхат!CO:CO,рўйхат!$CX:$CX,$B$734,рўйхат!$D:$D,$C682)</f>
        <v/>
      </c>
      <c r="CE682" s="77">
        <f>IFERROR(BE682/(Q682+BE682),0)</f>
        <v/>
      </c>
      <c r="CF682" s="78">
        <f>IFERROR(BF682/(R682+BF682),0)</f>
        <v/>
      </c>
    </row>
    <row r="683" hidden="1" outlineLevel="1" ht="36.75" customFormat="1" customHeight="1" s="8">
      <c r="A683" s="39" t="n"/>
      <c r="B683" s="50" t="n">
        <v>15</v>
      </c>
      <c r="C683" s="38" t="inlineStr">
        <is>
          <t>Давлат харидларида нарх таҳлили</t>
        </is>
      </c>
      <c r="D683" s="16" t="n"/>
      <c r="E683" s="35">
        <f>SUMIFS(рўйхат!F:F,рўйхат!$CX:$CX,$B$734,рўйхат!$D:$D,$C683)</f>
        <v/>
      </c>
      <c r="F683" s="36">
        <f>SUMIFS(рўйхат!G:G,рўйхат!$CX:$CX,$B$734,рўйхат!$D:$D,$C683)</f>
        <v/>
      </c>
      <c r="G683" s="35">
        <f>SUMIFS(рўйхат!H:H,рўйхат!$CX:$CX,$B$734,рўйхат!$D:$D,$C683)</f>
        <v/>
      </c>
      <c r="H683" s="36">
        <f>SUMIFS(рўйхат!I:I,рўйхат!$CX:$CX,$B$734,рўйхат!$D:$D,$C683)</f>
        <v/>
      </c>
      <c r="I683" s="35">
        <f>SUMIFS(рўйхат!J:J,рўйхат!$CX:$CX,$B$734,рўйхат!$D:$D,$C683)</f>
        <v/>
      </c>
      <c r="J683" s="36">
        <f>SUMIFS(рўйхат!K:K,рўйхат!$CX:$CX,$B$734,рўйхат!$D:$D,$C683)</f>
        <v/>
      </c>
      <c r="K683" s="35">
        <f>SUMIFS(рўйхат!L:L,рўйхат!$CX:$CX,$B$734,рўйхат!$D:$D,$C683)</f>
        <v/>
      </c>
      <c r="L683" s="36">
        <f>SUMIFS(рўйхат!M:M,рўйхат!$CX:$CX,$B$734,рўйхат!$D:$D,$C683)</f>
        <v/>
      </c>
      <c r="M683" s="35">
        <f>SUMIFS(рўйхат!N:N,рўйхат!$CX:$CX,$B$734,рўйхат!$D:$D,$C683)</f>
        <v/>
      </c>
      <c r="N683" s="36">
        <f>SUMIFS(рўйхат!O:O,рўйхат!$CX:$CX,$B$734,рўйхат!$D:$D,$C683)</f>
        <v/>
      </c>
      <c r="O683" s="34">
        <f>IFERROR(M683/E683,0)</f>
        <v/>
      </c>
      <c r="P683" s="34">
        <f>IFERROR(N683/F683,0)</f>
        <v/>
      </c>
      <c r="Q683" s="35">
        <f>SUMIFS(рўйхат!P:P,рўйхат!$CX:$CX,$B$734,рўйхат!$D:$D,$C683)</f>
        <v/>
      </c>
      <c r="R683" s="36">
        <f>SUMIFS(рўйхат!Q:Q,рўйхат!$CX:$CX,$B$734,рўйхат!$D:$D,$C683)</f>
        <v/>
      </c>
      <c r="S683" s="35">
        <f>SUMIFS(рўйхат!R:R,рўйхат!$CX:$CX,$B$734,рўйхат!$D:$D,$C683)</f>
        <v/>
      </c>
      <c r="T683" s="36">
        <f>SUMIFS(рўйхат!S:S,рўйхат!$CX:$CX,$B$734,рўйхат!$D:$D,$C683)</f>
        <v/>
      </c>
      <c r="U683" s="35">
        <f>SUMIFS(рўйхат!T:T,рўйхат!$CX:$CX,$B$734,рўйхат!$D:$D,$C683)</f>
        <v/>
      </c>
      <c r="V683" s="36">
        <f>SUMIFS(рўйхат!U:U,рўйхат!$CX:$CX,$B$734,рўйхат!$D:$D,$C683)</f>
        <v/>
      </c>
      <c r="W683" s="35">
        <f>SUMIFS(рўйхат!V:V,рўйхат!$CX:$CX,$B$734,рўйхат!$D:$D,$C683)</f>
        <v/>
      </c>
      <c r="X683" s="36">
        <f>SUMIFS(рўйхат!W:W,рўйхат!$CX:$CX,$B$734,рўйхат!$D:$D,$C683)</f>
        <v/>
      </c>
      <c r="Y683" s="35">
        <f>SUMIFS(рўйхат!X:X,рўйхат!$CX:$CX,$B$734,рўйхат!$D:$D,$C683)</f>
        <v/>
      </c>
      <c r="Z683" s="36">
        <f>SUMIFS(рўйхат!Y:Y,рўйхат!$CX:$CX,$B$734,рўйхат!$D:$D,$C683)</f>
        <v/>
      </c>
      <c r="AA683" s="35">
        <f>SUMIFS(рўйхат!Z:Z,рўйхат!$CX:$CX,$B$734,рўйхат!$D:$D,$C683)</f>
        <v/>
      </c>
      <c r="AB683" s="36">
        <f>SUMIFS(рўйхат!AA:AA,рўйхат!$CX:$CX,$B$734,рўйхат!$D:$D,$C683)</f>
        <v/>
      </c>
      <c r="AC683" s="35">
        <f>SUMIFS(рўйхат!AB:AB,рўйхат!$CX:$CX,$B$734,рўйхат!$D:$D,$C683)</f>
        <v/>
      </c>
      <c r="AD683" s="36">
        <f>SUMIFS(рўйхат!AC:AC,рўйхат!$CX:$CX,$B$734,рўйхат!$D:$D,$C683)</f>
        <v/>
      </c>
      <c r="AE683" s="35">
        <f>SUMIFS(рўйхат!AD:AD,рўйхат!$CX:$CX,$B$734,рўйхат!$D:$D,$C683)</f>
        <v/>
      </c>
      <c r="AF683" s="36">
        <f>SUMIFS(рўйхат!AE:AE,рўйхат!$CX:$CX,$B$734,рўйхат!$D:$D,$C683)</f>
        <v/>
      </c>
      <c r="AG683" s="35">
        <f>SUMIFS(рўйхат!AH:AH,рўйхат!$CX:$CX,$B$734,рўйхат!$D:$D,$C683)</f>
        <v/>
      </c>
      <c r="AH683" s="36">
        <f>SUMIFS(рўйхат!AI:AI,рўйхат!$CX:$CX,$B$734,рўйхат!$D:$D,$C683)</f>
        <v/>
      </c>
      <c r="AI683" s="35">
        <f>SUMIFS(рўйхат!AJ:AJ,рўйхат!$CX:$CX,$B$734,рўйхат!$D:$D,$C683)</f>
        <v/>
      </c>
      <c r="AJ683" s="36">
        <f>SUMIFS(рўйхат!AK:AK,рўйхат!$CX:$CX,$B$734,рўйхат!$D:$D,$C683)</f>
        <v/>
      </c>
      <c r="AK683" s="35">
        <f>SUMIFS(рўйхат!AL:AL,рўйхат!$CX:$CX,$B$734,рўйхат!$D:$D,$C683)</f>
        <v/>
      </c>
      <c r="AL683" s="36">
        <f>SUMIFS(рўйхат!AM:AM,рўйхат!$CX:$CX,$B$734,рўйхат!$D:$D,$C683)</f>
        <v/>
      </c>
      <c r="AM683" s="77">
        <f>IFERROR(Q683/E683,0)</f>
        <v/>
      </c>
      <c r="AN683" s="77">
        <f>IFERROR(R683/F683,0)</f>
        <v/>
      </c>
      <c r="AO683" s="35">
        <f>SUMIFS(рўйхат!AX:AX,рўйхат!$CX:$CX,$B$734,рўйхат!$D:$D,$C683)</f>
        <v/>
      </c>
      <c r="AP683" s="36">
        <f>SUMIFS(рўйхат!AY:AY,рўйхат!$CX:$CX,$B$734,рўйхат!$D:$D,$C683)</f>
        <v/>
      </c>
      <c r="AQ683" s="35">
        <f>SUMIFS(рўйхат!AZ:AZ,рўйхат!$CX:$CX,$B$734,рўйхат!$D:$D,$C683)</f>
        <v/>
      </c>
      <c r="AR683" s="36">
        <f>SUMIFS(рўйхат!BA:BA,рўйхат!$CX:$CX,$B$734,рўйхат!$D:$D,$C683)</f>
        <v/>
      </c>
      <c r="AS683" s="35">
        <f>SUMIFS(рўйхат!BB:BB,рўйхат!$CX:$CX,$B$734,рўйхат!$D:$D,$C683)</f>
        <v/>
      </c>
      <c r="AT683" s="36">
        <f>SUMIFS(рўйхат!BC:BC,рўйхат!$CX:$CX,$B$734,рўйхат!$D:$D,$C683)</f>
        <v/>
      </c>
      <c r="AU683" s="35">
        <f>SUMIFS(рўйхат!BD:BD,рўйхат!$CX:$CX,$B$734,рўйхат!$D:$D,$C683)</f>
        <v/>
      </c>
      <c r="AV683" s="36">
        <f>SUMIFS(рўйхат!BE:BE,рўйхат!$CX:$CX,$B$734,рўйхат!$D:$D,$C683)</f>
        <v/>
      </c>
      <c r="AW683" s="35">
        <f>SUMIFS(рўйхат!BF:BF,рўйхат!$CX:$CX,$B$734,рўйхат!$D:$D,$C683)</f>
        <v/>
      </c>
      <c r="AX683" s="36">
        <f>SUMIFS(рўйхат!BG:BG,рўйхат!$CX:$CX,$B$734,рўйхат!$D:$D,$C683)</f>
        <v/>
      </c>
      <c r="AY683" s="35">
        <f>SUMIFS(рўйхат!BH:BH,рўйхат!$CX:$CX,$B$734,рўйхат!$D:$D,$C683)</f>
        <v/>
      </c>
      <c r="AZ683" s="36">
        <f>SUMIFS(рўйхат!BI:BI,рўйхат!$CX:$CX,$B$734,рўйхат!$D:$D,$C683)</f>
        <v/>
      </c>
      <c r="BA683" s="35">
        <f>SUMIFS(рўйхат!BJ:BJ,рўйхат!$CX:$CX,$B$734,рўйхат!$D:$D,$C683)</f>
        <v/>
      </c>
      <c r="BB683" s="36">
        <f>SUMIFS(рўйхат!BK:BK,рўйхат!$CX:$CX,$B$734,рўйхат!$D:$D,$C683)</f>
        <v/>
      </c>
      <c r="BC683" s="77">
        <f>IFERROR(AO683/E683,0)</f>
        <v/>
      </c>
      <c r="BD683" s="77">
        <f>IFERROR(AP683/F683,0)</f>
        <v/>
      </c>
      <c r="BE683" s="35">
        <f>SUMIFS(рўйхат!BL:BL,рўйхат!$CX:$CX,$B$734,рўйхат!$D:$D,$C683)</f>
        <v/>
      </c>
      <c r="BF683" s="36">
        <f>SUMIFS(рўйхат!BM:BM,рўйхат!$CX:$CX,$B$734,рўйхат!$D:$D,$C683)</f>
        <v/>
      </c>
      <c r="BG683" s="35">
        <f>SUMIFS(рўйхат!BN:BN,рўйхат!$CX:$CX,$B$734,рўйхат!$D:$D,$C683)</f>
        <v/>
      </c>
      <c r="BH683" s="36">
        <f>SUMIFS(рўйхат!BO:BO,рўйхат!$CX:$CX,$B$734,рўйхат!$D:$D,$C683)</f>
        <v/>
      </c>
      <c r="BI683" s="35">
        <f>SUMIFS(рўйхат!BP:BP,рўйхат!$CX:$CX,$B$734,рўйхат!$D:$D,$C683)</f>
        <v/>
      </c>
      <c r="BJ683" s="36">
        <f>SUMIFS(рўйхат!BQ:BQ,рўйхат!$CX:$CX,$B$734,рўйхат!$D:$D,$C683)</f>
        <v/>
      </c>
      <c r="BK683" s="35">
        <f>SUMIFS(рўйхат!BR:BR,рўйхат!$CX:$CX,$B$734,рўйхат!$D:$D,$C683)</f>
        <v/>
      </c>
      <c r="BL683" s="36">
        <f>SUMIFS(рўйхат!BS:BS,рўйхат!$CX:$CX,$B$734,рўйхат!$D:$D,$C683)</f>
        <v/>
      </c>
      <c r="BM683" s="35">
        <f>SUMIFS(рўйхат!BT:BT,рўйхат!$CX:$CX,$B$734,рўйхат!$D:$D,$C683)</f>
        <v/>
      </c>
      <c r="BN683" s="36">
        <f>SUMIFS(рўйхат!BU:BU,рўйхат!$CX:$CX,$B$734,рўйхат!$D:$D,$C683)</f>
        <v/>
      </c>
      <c r="BO683" s="35">
        <f>SUMIFS(рўйхат!BX:BX,рўйхат!$CX:$CX,$B$734,рўйхат!$D:$D,$C683)</f>
        <v/>
      </c>
      <c r="BP683" s="36">
        <f>SUMIFS(рўйхат!BY:BY,рўйхат!$CX:$CX,$B$734,рўйхат!$D:$D,$C683)</f>
        <v/>
      </c>
      <c r="BQ683" s="35">
        <f>SUMIFS(рўйхат!BZ:BZ,рўйхат!$CX:$CX,$B$734,рўйхат!$D:$D,$C683)</f>
        <v/>
      </c>
      <c r="BR683" s="36">
        <f>SUMIFS(рўйхат!CA:CA,рўйхат!$CX:$CX,$B$734,рўйхат!$D:$D,$C683)</f>
        <v/>
      </c>
      <c r="BS683" s="35">
        <f>SUMIFS(рўйхат!CB:CB,рўйхат!$CX:$CX,$B$734,рўйхат!$D:$D,$C683)</f>
        <v/>
      </c>
      <c r="BT683" s="36">
        <f>SUMIFS(рўйхат!CC:CC,рўйхат!$CX:$CX,$B$734,рўйхат!$D:$D,$C683)</f>
        <v/>
      </c>
      <c r="BU683" s="35">
        <f>SUMIFS(рўйхат!CD:CD,рўйхат!$CX:$CX,$B$734,рўйхат!$D:$D,$C683)</f>
        <v/>
      </c>
      <c r="BV683" s="36">
        <f>SUMIFS(рўйхат!CE:CE,рўйхат!$CX:$CX,$B$734,рўйхат!$D:$D,$C683)</f>
        <v/>
      </c>
      <c r="BW683" s="35">
        <f>SUMIFS(рўйхат!CH:CH,рўйхат!$CX:$CX,$B$734,рўйхат!$D:$D,$C683)</f>
        <v/>
      </c>
      <c r="BX683" s="36">
        <f>SUMIFS(рўйхат!CI:CI,рўйхат!$CX:$CX,$B$734,рўйхат!$D:$D,$C683)</f>
        <v/>
      </c>
      <c r="BY683" s="35">
        <f>SUMIFS(рўйхат!CJ:CJ,рўйхат!$CX:$CX,$B$734,рўйхат!$D:$D,$C683)</f>
        <v/>
      </c>
      <c r="BZ683" s="36">
        <f>SUMIFS(рўйхат!CK:CK,рўйхат!$CX:$CX,$B$734,рўйхат!$D:$D,$C683)</f>
        <v/>
      </c>
      <c r="CA683" s="35">
        <f>SUMIFS(рўйхат!CL:CL,рўйхат!$CX:$CX,$B$734,рўйхат!$D:$D,$C683)</f>
        <v/>
      </c>
      <c r="CB683" s="36">
        <f>SUMIFS(рўйхат!CM:CM,рўйхат!$CX:$CX,$B$734,рўйхат!$D:$D,$C683)</f>
        <v/>
      </c>
      <c r="CC683" s="35">
        <f>SUMIFS(рўйхат!CN:CN,рўйхат!$CX:$CX,$B$734,рўйхат!$D:$D,$C683)</f>
        <v/>
      </c>
      <c r="CD683" s="36">
        <f>SUMIFS(рўйхат!CO:CO,рўйхат!$CX:$CX,$B$734,рўйхат!$D:$D,$C683)</f>
        <v/>
      </c>
      <c r="CE683" s="77">
        <f>IFERROR(BE683/(Q683+BE683),0)</f>
        <v/>
      </c>
      <c r="CF683" s="78">
        <f>IFERROR(BF683/(R683+BF683),0)</f>
        <v/>
      </c>
    </row>
    <row r="684" hidden="1" outlineLevel="1" ht="36.75" customFormat="1" customHeight="1" s="8">
      <c r="A684" s="39" t="n"/>
      <c r="B684" s="50" t="n">
        <v>16</v>
      </c>
      <c r="C684" s="38" t="inlineStr">
        <is>
          <t>Давлат харидларида нарх таҳлили V2</t>
        </is>
      </c>
      <c r="D684" s="16" t="n"/>
      <c r="E684" s="35">
        <f>SUMIFS(рўйхат!F:F,рўйхат!$CX:$CX,$B$734,рўйхат!$D:$D,$C684)</f>
        <v/>
      </c>
      <c r="F684" s="36">
        <f>SUMIFS(рўйхат!G:G,рўйхат!$CX:$CX,$B$734,рўйхат!$D:$D,$C684)</f>
        <v/>
      </c>
      <c r="G684" s="35">
        <f>SUMIFS(рўйхат!H:H,рўйхат!$CX:$CX,$B$734,рўйхат!$D:$D,$C684)</f>
        <v/>
      </c>
      <c r="H684" s="36">
        <f>SUMIFS(рўйхат!I:I,рўйхат!$CX:$CX,$B$734,рўйхат!$D:$D,$C684)</f>
        <v/>
      </c>
      <c r="I684" s="35">
        <f>SUMIFS(рўйхат!J:J,рўйхат!$CX:$CX,$B$734,рўйхат!$D:$D,$C684)</f>
        <v/>
      </c>
      <c r="J684" s="36">
        <f>SUMIFS(рўйхат!K:K,рўйхат!$CX:$CX,$B$734,рўйхат!$D:$D,$C684)</f>
        <v/>
      </c>
      <c r="K684" s="35">
        <f>SUMIFS(рўйхат!L:L,рўйхат!$CX:$CX,$B$734,рўйхат!$D:$D,$C684)</f>
        <v/>
      </c>
      <c r="L684" s="36">
        <f>SUMIFS(рўйхат!M:M,рўйхат!$CX:$CX,$B$734,рўйхат!$D:$D,$C684)</f>
        <v/>
      </c>
      <c r="M684" s="35">
        <f>SUMIFS(рўйхат!N:N,рўйхат!$CX:$CX,$B$734,рўйхат!$D:$D,$C684)</f>
        <v/>
      </c>
      <c r="N684" s="36">
        <f>SUMIFS(рўйхат!O:O,рўйхат!$CX:$CX,$B$734,рўйхат!$D:$D,$C684)</f>
        <v/>
      </c>
      <c r="O684" s="34">
        <f>IFERROR(M684/E684,0)</f>
        <v/>
      </c>
      <c r="P684" s="34">
        <f>IFERROR(N684/F684,0)</f>
        <v/>
      </c>
      <c r="Q684" s="35">
        <f>SUMIFS(рўйхат!P:P,рўйхат!$CX:$CX,$B$734,рўйхат!$D:$D,$C684)</f>
        <v/>
      </c>
      <c r="R684" s="36">
        <f>SUMIFS(рўйхат!Q:Q,рўйхат!$CX:$CX,$B$734,рўйхат!$D:$D,$C684)</f>
        <v/>
      </c>
      <c r="S684" s="35">
        <f>SUMIFS(рўйхат!R:R,рўйхат!$CX:$CX,$B$734,рўйхат!$D:$D,$C684)</f>
        <v/>
      </c>
      <c r="T684" s="36">
        <f>SUMIFS(рўйхат!S:S,рўйхат!$CX:$CX,$B$734,рўйхат!$D:$D,$C684)</f>
        <v/>
      </c>
      <c r="U684" s="35">
        <f>SUMIFS(рўйхат!T:T,рўйхат!$CX:$CX,$B$734,рўйхат!$D:$D,$C684)</f>
        <v/>
      </c>
      <c r="V684" s="36">
        <f>SUMIFS(рўйхат!U:U,рўйхат!$CX:$CX,$B$734,рўйхат!$D:$D,$C684)</f>
        <v/>
      </c>
      <c r="W684" s="35">
        <f>SUMIFS(рўйхат!V:V,рўйхат!$CX:$CX,$B$734,рўйхат!$D:$D,$C684)</f>
        <v/>
      </c>
      <c r="X684" s="36">
        <f>SUMIFS(рўйхат!W:W,рўйхат!$CX:$CX,$B$734,рўйхат!$D:$D,$C684)</f>
        <v/>
      </c>
      <c r="Y684" s="35">
        <f>SUMIFS(рўйхат!X:X,рўйхат!$CX:$CX,$B$734,рўйхат!$D:$D,$C684)</f>
        <v/>
      </c>
      <c r="Z684" s="36">
        <f>SUMIFS(рўйхат!Y:Y,рўйхат!$CX:$CX,$B$734,рўйхат!$D:$D,$C684)</f>
        <v/>
      </c>
      <c r="AA684" s="35">
        <f>SUMIFS(рўйхат!Z:Z,рўйхат!$CX:$CX,$B$734,рўйхат!$D:$D,$C684)</f>
        <v/>
      </c>
      <c r="AB684" s="36">
        <f>SUMIFS(рўйхат!AA:AA,рўйхат!$CX:$CX,$B$734,рўйхат!$D:$D,$C684)</f>
        <v/>
      </c>
      <c r="AC684" s="35">
        <f>SUMIFS(рўйхат!AB:AB,рўйхат!$CX:$CX,$B$734,рўйхат!$D:$D,$C684)</f>
        <v/>
      </c>
      <c r="AD684" s="36">
        <f>SUMIFS(рўйхат!AC:AC,рўйхат!$CX:$CX,$B$734,рўйхат!$D:$D,$C684)</f>
        <v/>
      </c>
      <c r="AE684" s="35">
        <f>SUMIFS(рўйхат!AD:AD,рўйхат!$CX:$CX,$B$734,рўйхат!$D:$D,$C684)</f>
        <v/>
      </c>
      <c r="AF684" s="36">
        <f>SUMIFS(рўйхат!AE:AE,рўйхат!$CX:$CX,$B$734,рўйхат!$D:$D,$C684)</f>
        <v/>
      </c>
      <c r="AG684" s="35">
        <f>SUMIFS(рўйхат!AH:AH,рўйхат!$CX:$CX,$B$734,рўйхат!$D:$D,$C684)</f>
        <v/>
      </c>
      <c r="AH684" s="36">
        <f>SUMIFS(рўйхат!AI:AI,рўйхат!$CX:$CX,$B$734,рўйхат!$D:$D,$C684)</f>
        <v/>
      </c>
      <c r="AI684" s="35">
        <f>SUMIFS(рўйхат!AJ:AJ,рўйхат!$CX:$CX,$B$734,рўйхат!$D:$D,$C684)</f>
        <v/>
      </c>
      <c r="AJ684" s="36">
        <f>SUMIFS(рўйхат!AK:AK,рўйхат!$CX:$CX,$B$734,рўйхат!$D:$D,$C684)</f>
        <v/>
      </c>
      <c r="AK684" s="35">
        <f>SUMIFS(рўйхат!AL:AL,рўйхат!$CX:$CX,$B$734,рўйхат!$D:$D,$C684)</f>
        <v/>
      </c>
      <c r="AL684" s="36">
        <f>SUMIFS(рўйхат!AM:AM,рўйхат!$CX:$CX,$B$734,рўйхат!$D:$D,$C684)</f>
        <v/>
      </c>
      <c r="AM684" s="77">
        <f>IFERROR(Q684/E684,0)</f>
        <v/>
      </c>
      <c r="AN684" s="77">
        <f>IFERROR(R684/F684,0)</f>
        <v/>
      </c>
      <c r="AO684" s="35">
        <f>SUMIFS(рўйхат!AX:AX,рўйхат!$CX:$CX,$B$734,рўйхат!$D:$D,$C684)</f>
        <v/>
      </c>
      <c r="AP684" s="36">
        <f>SUMIFS(рўйхат!AY:AY,рўйхат!$CX:$CX,$B$734,рўйхат!$D:$D,$C684)</f>
        <v/>
      </c>
      <c r="AQ684" s="35">
        <f>SUMIFS(рўйхат!AZ:AZ,рўйхат!$CX:$CX,$B$734,рўйхат!$D:$D,$C684)</f>
        <v/>
      </c>
      <c r="AR684" s="36">
        <f>SUMIFS(рўйхат!BA:BA,рўйхат!$CX:$CX,$B$734,рўйхат!$D:$D,$C684)</f>
        <v/>
      </c>
      <c r="AS684" s="35">
        <f>SUMIFS(рўйхат!BB:BB,рўйхат!$CX:$CX,$B$734,рўйхат!$D:$D,$C684)</f>
        <v/>
      </c>
      <c r="AT684" s="36">
        <f>SUMIFS(рўйхат!BC:BC,рўйхат!$CX:$CX,$B$734,рўйхат!$D:$D,$C684)</f>
        <v/>
      </c>
      <c r="AU684" s="35">
        <f>SUMIFS(рўйхат!BD:BD,рўйхат!$CX:$CX,$B$734,рўйхат!$D:$D,$C684)</f>
        <v/>
      </c>
      <c r="AV684" s="36">
        <f>SUMIFS(рўйхат!BE:BE,рўйхат!$CX:$CX,$B$734,рўйхат!$D:$D,$C684)</f>
        <v/>
      </c>
      <c r="AW684" s="35">
        <f>SUMIFS(рўйхат!BF:BF,рўйхат!$CX:$CX,$B$734,рўйхат!$D:$D,$C684)</f>
        <v/>
      </c>
      <c r="AX684" s="36">
        <f>SUMIFS(рўйхат!BG:BG,рўйхат!$CX:$CX,$B$734,рўйхат!$D:$D,$C684)</f>
        <v/>
      </c>
      <c r="AY684" s="35">
        <f>SUMIFS(рўйхат!BH:BH,рўйхат!$CX:$CX,$B$734,рўйхат!$D:$D,$C684)</f>
        <v/>
      </c>
      <c r="AZ684" s="36">
        <f>SUMIFS(рўйхат!BI:BI,рўйхат!$CX:$CX,$B$734,рўйхат!$D:$D,$C684)</f>
        <v/>
      </c>
      <c r="BA684" s="35">
        <f>SUMIFS(рўйхат!BJ:BJ,рўйхат!$CX:$CX,$B$734,рўйхат!$D:$D,$C684)</f>
        <v/>
      </c>
      <c r="BB684" s="36">
        <f>SUMIFS(рўйхат!BK:BK,рўйхат!$CX:$CX,$B$734,рўйхат!$D:$D,$C684)</f>
        <v/>
      </c>
      <c r="BC684" s="77">
        <f>IFERROR(AO684/E684,0)</f>
        <v/>
      </c>
      <c r="BD684" s="77">
        <f>IFERROR(AP684/F684,0)</f>
        <v/>
      </c>
      <c r="BE684" s="35">
        <f>SUMIFS(рўйхат!BL:BL,рўйхат!$CX:$CX,$B$734,рўйхат!$D:$D,$C684)</f>
        <v/>
      </c>
      <c r="BF684" s="36">
        <f>SUMIFS(рўйхат!BM:BM,рўйхат!$CX:$CX,$B$734,рўйхат!$D:$D,$C684)</f>
        <v/>
      </c>
      <c r="BG684" s="35">
        <f>SUMIFS(рўйхат!BN:BN,рўйхат!$CX:$CX,$B$734,рўйхат!$D:$D,$C684)</f>
        <v/>
      </c>
      <c r="BH684" s="36">
        <f>SUMIFS(рўйхат!BO:BO,рўйхат!$CX:$CX,$B$734,рўйхат!$D:$D,$C684)</f>
        <v/>
      </c>
      <c r="BI684" s="35">
        <f>SUMIFS(рўйхат!BP:BP,рўйхат!$CX:$CX,$B$734,рўйхат!$D:$D,$C684)</f>
        <v/>
      </c>
      <c r="BJ684" s="36">
        <f>SUMIFS(рўйхат!BQ:BQ,рўйхат!$CX:$CX,$B$734,рўйхат!$D:$D,$C684)</f>
        <v/>
      </c>
      <c r="BK684" s="35">
        <f>SUMIFS(рўйхат!BR:BR,рўйхат!$CX:$CX,$B$734,рўйхат!$D:$D,$C684)</f>
        <v/>
      </c>
      <c r="BL684" s="36">
        <f>SUMIFS(рўйхат!BS:BS,рўйхат!$CX:$CX,$B$734,рўйхат!$D:$D,$C684)</f>
        <v/>
      </c>
      <c r="BM684" s="35">
        <f>SUMIFS(рўйхат!BT:BT,рўйхат!$CX:$CX,$B$734,рўйхат!$D:$D,$C684)</f>
        <v/>
      </c>
      <c r="BN684" s="36">
        <f>SUMIFS(рўйхат!BU:BU,рўйхат!$CX:$CX,$B$734,рўйхат!$D:$D,$C684)</f>
        <v/>
      </c>
      <c r="BO684" s="35">
        <f>SUMIFS(рўйхат!BX:BX,рўйхат!$CX:$CX,$B$734,рўйхат!$D:$D,$C684)</f>
        <v/>
      </c>
      <c r="BP684" s="36">
        <f>SUMIFS(рўйхат!BY:BY,рўйхат!$CX:$CX,$B$734,рўйхат!$D:$D,$C684)</f>
        <v/>
      </c>
      <c r="BQ684" s="35">
        <f>SUMIFS(рўйхат!BZ:BZ,рўйхат!$CX:$CX,$B$734,рўйхат!$D:$D,$C684)</f>
        <v/>
      </c>
      <c r="BR684" s="36">
        <f>SUMIFS(рўйхат!CA:CA,рўйхат!$CX:$CX,$B$734,рўйхат!$D:$D,$C684)</f>
        <v/>
      </c>
      <c r="BS684" s="35">
        <f>SUMIFS(рўйхат!CB:CB,рўйхат!$CX:$CX,$B$734,рўйхат!$D:$D,$C684)</f>
        <v/>
      </c>
      <c r="BT684" s="36">
        <f>SUMIFS(рўйхат!CC:CC,рўйхат!$CX:$CX,$B$734,рўйхат!$D:$D,$C684)</f>
        <v/>
      </c>
      <c r="BU684" s="35">
        <f>SUMIFS(рўйхат!CD:CD,рўйхат!$CX:$CX,$B$734,рўйхат!$D:$D,$C684)</f>
        <v/>
      </c>
      <c r="BV684" s="36">
        <f>SUMIFS(рўйхат!CE:CE,рўйхат!$CX:$CX,$B$734,рўйхат!$D:$D,$C684)</f>
        <v/>
      </c>
      <c r="BW684" s="35">
        <f>SUMIFS(рўйхат!CH:CH,рўйхат!$CX:$CX,$B$734,рўйхат!$D:$D,$C684)</f>
        <v/>
      </c>
      <c r="BX684" s="36">
        <f>SUMIFS(рўйхат!CI:CI,рўйхат!$CX:$CX,$B$734,рўйхат!$D:$D,$C684)</f>
        <v/>
      </c>
      <c r="BY684" s="35">
        <f>SUMIFS(рўйхат!CJ:CJ,рўйхат!$CX:$CX,$B$734,рўйхат!$D:$D,$C684)</f>
        <v/>
      </c>
      <c r="BZ684" s="36">
        <f>SUMIFS(рўйхат!CK:CK,рўйхат!$CX:$CX,$B$734,рўйхат!$D:$D,$C684)</f>
        <v/>
      </c>
      <c r="CA684" s="35">
        <f>SUMIFS(рўйхат!CL:CL,рўйхат!$CX:$CX,$B$734,рўйхат!$D:$D,$C684)</f>
        <v/>
      </c>
      <c r="CB684" s="36">
        <f>SUMIFS(рўйхат!CM:CM,рўйхат!$CX:$CX,$B$734,рўйхат!$D:$D,$C684)</f>
        <v/>
      </c>
      <c r="CC684" s="35">
        <f>SUMIFS(рўйхат!CN:CN,рўйхат!$CX:$CX,$B$734,рўйхат!$D:$D,$C684)</f>
        <v/>
      </c>
      <c r="CD684" s="36">
        <f>SUMIFS(рўйхат!CO:CO,рўйхат!$CX:$CX,$B$734,рўйхат!$D:$D,$C684)</f>
        <v/>
      </c>
      <c r="CE684" s="77">
        <f>IFERROR(BE684/(Q684+BE684),0)</f>
        <v/>
      </c>
      <c r="CF684" s="78">
        <f>IFERROR(BF684/(R684+BF684),0)</f>
        <v/>
      </c>
    </row>
    <row r="685" hidden="1" outlineLevel="1" ht="36" customFormat="1" customHeight="1" s="8">
      <c r="A685" s="33" t="n"/>
      <c r="B685" s="50" t="n">
        <v>17</v>
      </c>
      <c r="C685" s="38" t="inlineStr">
        <is>
          <t>Давлат ҳизматчилари корхоналари</t>
        </is>
      </c>
      <c r="D685" s="16" t="n"/>
      <c r="E685" s="35">
        <f>SUMIFS(рўйхат!F:F,рўйхат!$CX:$CX,$B$734,рўйхат!$D:$D,$C685)</f>
        <v/>
      </c>
      <c r="F685" s="36">
        <f>SUMIFS(рўйхат!G:G,рўйхат!$CX:$CX,$B$734,рўйхат!$D:$D,$C685)</f>
        <v/>
      </c>
      <c r="G685" s="35">
        <f>SUMIFS(рўйхат!H:H,рўйхат!$CX:$CX,$B$734,рўйхат!$D:$D,$C685)</f>
        <v/>
      </c>
      <c r="H685" s="36">
        <f>SUMIFS(рўйхат!I:I,рўйхат!$CX:$CX,$B$734,рўйхат!$D:$D,$C685)</f>
        <v/>
      </c>
      <c r="I685" s="35">
        <f>SUMIFS(рўйхат!J:J,рўйхат!$CX:$CX,$B$734,рўйхат!$D:$D,$C685)</f>
        <v/>
      </c>
      <c r="J685" s="36">
        <f>SUMIFS(рўйхат!K:K,рўйхат!$CX:$CX,$B$734,рўйхат!$D:$D,$C685)</f>
        <v/>
      </c>
      <c r="K685" s="35">
        <f>SUMIFS(рўйхат!L:L,рўйхат!$CX:$CX,$B$734,рўйхат!$D:$D,$C685)</f>
        <v/>
      </c>
      <c r="L685" s="36">
        <f>SUMIFS(рўйхат!M:M,рўйхат!$CX:$CX,$B$734,рўйхат!$D:$D,$C685)</f>
        <v/>
      </c>
      <c r="M685" s="35">
        <f>SUMIFS(рўйхат!N:N,рўйхат!$CX:$CX,$B$734,рўйхат!$D:$D,$C685)</f>
        <v/>
      </c>
      <c r="N685" s="36">
        <f>SUMIFS(рўйхат!O:O,рўйхат!$CX:$CX,$B$734,рўйхат!$D:$D,$C685)</f>
        <v/>
      </c>
      <c r="O685" s="34">
        <f>IFERROR(M685/E685,0)</f>
        <v/>
      </c>
      <c r="P685" s="34">
        <f>IFERROR(N685/F685,0)</f>
        <v/>
      </c>
      <c r="Q685" s="35">
        <f>SUMIFS(рўйхат!P:P,рўйхат!$CX:$CX,$B$734,рўйхат!$D:$D,$C685)</f>
        <v/>
      </c>
      <c r="R685" s="36">
        <f>SUMIFS(рўйхат!Q:Q,рўйхат!$CX:$CX,$B$734,рўйхат!$D:$D,$C685)</f>
        <v/>
      </c>
      <c r="S685" s="35">
        <f>SUMIFS(рўйхат!R:R,рўйхат!$CX:$CX,$B$734,рўйхат!$D:$D,$C685)</f>
        <v/>
      </c>
      <c r="T685" s="36">
        <f>SUMIFS(рўйхат!S:S,рўйхат!$CX:$CX,$B$734,рўйхат!$D:$D,$C685)</f>
        <v/>
      </c>
      <c r="U685" s="35">
        <f>SUMIFS(рўйхат!T:T,рўйхат!$CX:$CX,$B$734,рўйхат!$D:$D,$C685)</f>
        <v/>
      </c>
      <c r="V685" s="36">
        <f>SUMIFS(рўйхат!U:U,рўйхат!$CX:$CX,$B$734,рўйхат!$D:$D,$C685)</f>
        <v/>
      </c>
      <c r="W685" s="35">
        <f>SUMIFS(рўйхат!V:V,рўйхат!$CX:$CX,$B$734,рўйхат!$D:$D,$C685)</f>
        <v/>
      </c>
      <c r="X685" s="36">
        <f>SUMIFS(рўйхат!W:W,рўйхат!$CX:$CX,$B$734,рўйхат!$D:$D,$C685)</f>
        <v/>
      </c>
      <c r="Y685" s="35">
        <f>SUMIFS(рўйхат!X:X,рўйхат!$CX:$CX,$B$734,рўйхат!$D:$D,$C685)</f>
        <v/>
      </c>
      <c r="Z685" s="36">
        <f>SUMIFS(рўйхат!Y:Y,рўйхат!$CX:$CX,$B$734,рўйхат!$D:$D,$C685)</f>
        <v/>
      </c>
      <c r="AA685" s="35">
        <f>SUMIFS(рўйхат!Z:Z,рўйхат!$CX:$CX,$B$734,рўйхат!$D:$D,$C685)</f>
        <v/>
      </c>
      <c r="AB685" s="36">
        <f>SUMIFS(рўйхат!AA:AA,рўйхат!$CX:$CX,$B$734,рўйхат!$D:$D,$C685)</f>
        <v/>
      </c>
      <c r="AC685" s="35">
        <f>SUMIFS(рўйхат!AB:AB,рўйхат!$CX:$CX,$B$734,рўйхат!$D:$D,$C685)</f>
        <v/>
      </c>
      <c r="AD685" s="36">
        <f>SUMIFS(рўйхат!AC:AC,рўйхат!$CX:$CX,$B$734,рўйхат!$D:$D,$C685)</f>
        <v/>
      </c>
      <c r="AE685" s="35">
        <f>SUMIFS(рўйхат!AD:AD,рўйхат!$CX:$CX,$B$734,рўйхат!$D:$D,$C685)</f>
        <v/>
      </c>
      <c r="AF685" s="36">
        <f>SUMIFS(рўйхат!AE:AE,рўйхат!$CX:$CX,$B$734,рўйхат!$D:$D,$C685)</f>
        <v/>
      </c>
      <c r="AG685" s="35">
        <f>SUMIFS(рўйхат!AH:AH,рўйхат!$CX:$CX,$B$734,рўйхат!$D:$D,$C685)</f>
        <v/>
      </c>
      <c r="AH685" s="36">
        <f>SUMIFS(рўйхат!AI:AI,рўйхат!$CX:$CX,$B$734,рўйхат!$D:$D,$C685)</f>
        <v/>
      </c>
      <c r="AI685" s="35">
        <f>SUMIFS(рўйхат!AJ:AJ,рўйхат!$CX:$CX,$B$734,рўйхат!$D:$D,$C685)</f>
        <v/>
      </c>
      <c r="AJ685" s="36">
        <f>SUMIFS(рўйхат!AK:AK,рўйхат!$CX:$CX,$B$734,рўйхат!$D:$D,$C685)</f>
        <v/>
      </c>
      <c r="AK685" s="35">
        <f>SUMIFS(рўйхат!AL:AL,рўйхат!$CX:$CX,$B$734,рўйхат!$D:$D,$C685)</f>
        <v/>
      </c>
      <c r="AL685" s="36">
        <f>SUMIFS(рўйхат!AM:AM,рўйхат!$CX:$CX,$B$734,рўйхат!$D:$D,$C685)</f>
        <v/>
      </c>
      <c r="AM685" s="77">
        <f>IFERROR(Q685/E685,0)</f>
        <v/>
      </c>
      <c r="AN685" s="77">
        <f>IFERROR(R685/F685,0)</f>
        <v/>
      </c>
      <c r="AO685" s="35">
        <f>SUMIFS(рўйхат!AX:AX,рўйхат!$CX:$CX,$B$734,рўйхат!$D:$D,$C685)</f>
        <v/>
      </c>
      <c r="AP685" s="36">
        <f>SUMIFS(рўйхат!AY:AY,рўйхат!$CX:$CX,$B$734,рўйхат!$D:$D,$C685)</f>
        <v/>
      </c>
      <c r="AQ685" s="35">
        <f>SUMIFS(рўйхат!AZ:AZ,рўйхат!$CX:$CX,$B$734,рўйхат!$D:$D,$C685)</f>
        <v/>
      </c>
      <c r="AR685" s="36">
        <f>SUMIFS(рўйхат!BA:BA,рўйхат!$CX:$CX,$B$734,рўйхат!$D:$D,$C685)</f>
        <v/>
      </c>
      <c r="AS685" s="35">
        <f>SUMIFS(рўйхат!BB:BB,рўйхат!$CX:$CX,$B$734,рўйхат!$D:$D,$C685)</f>
        <v/>
      </c>
      <c r="AT685" s="36">
        <f>SUMIFS(рўйхат!BC:BC,рўйхат!$CX:$CX,$B$734,рўйхат!$D:$D,$C685)</f>
        <v/>
      </c>
      <c r="AU685" s="35">
        <f>SUMIFS(рўйхат!BD:BD,рўйхат!$CX:$CX,$B$734,рўйхат!$D:$D,$C685)</f>
        <v/>
      </c>
      <c r="AV685" s="36">
        <f>SUMIFS(рўйхат!BE:BE,рўйхат!$CX:$CX,$B$734,рўйхат!$D:$D,$C685)</f>
        <v/>
      </c>
      <c r="AW685" s="35">
        <f>SUMIFS(рўйхат!BF:BF,рўйхат!$CX:$CX,$B$734,рўйхат!$D:$D,$C685)</f>
        <v/>
      </c>
      <c r="AX685" s="36">
        <f>SUMIFS(рўйхат!BG:BG,рўйхат!$CX:$CX,$B$734,рўйхат!$D:$D,$C685)</f>
        <v/>
      </c>
      <c r="AY685" s="35">
        <f>SUMIFS(рўйхат!BH:BH,рўйхат!$CX:$CX,$B$734,рўйхат!$D:$D,$C685)</f>
        <v/>
      </c>
      <c r="AZ685" s="36">
        <f>SUMIFS(рўйхат!BI:BI,рўйхат!$CX:$CX,$B$734,рўйхат!$D:$D,$C685)</f>
        <v/>
      </c>
      <c r="BA685" s="35">
        <f>SUMIFS(рўйхат!BJ:BJ,рўйхат!$CX:$CX,$B$734,рўйхат!$D:$D,$C685)</f>
        <v/>
      </c>
      <c r="BB685" s="36">
        <f>SUMIFS(рўйхат!BK:BK,рўйхат!$CX:$CX,$B$734,рўйхат!$D:$D,$C685)</f>
        <v/>
      </c>
      <c r="BC685" s="77">
        <f>IFERROR(AO685/E685,0)</f>
        <v/>
      </c>
      <c r="BD685" s="77">
        <f>IFERROR(AP685/F685,0)</f>
        <v/>
      </c>
      <c r="BE685" s="35">
        <f>SUMIFS(рўйхат!BL:BL,рўйхат!$CX:$CX,$B$734,рўйхат!$D:$D,$C685)</f>
        <v/>
      </c>
      <c r="BF685" s="36">
        <f>SUMIFS(рўйхат!BM:BM,рўйхат!$CX:$CX,$B$734,рўйхат!$D:$D,$C685)</f>
        <v/>
      </c>
      <c r="BG685" s="35">
        <f>SUMIFS(рўйхат!BN:BN,рўйхат!$CX:$CX,$B$734,рўйхат!$D:$D,$C685)</f>
        <v/>
      </c>
      <c r="BH685" s="36">
        <f>SUMIFS(рўйхат!BO:BO,рўйхат!$CX:$CX,$B$734,рўйхат!$D:$D,$C685)</f>
        <v/>
      </c>
      <c r="BI685" s="35">
        <f>SUMIFS(рўйхат!BP:BP,рўйхат!$CX:$CX,$B$734,рўйхат!$D:$D,$C685)</f>
        <v/>
      </c>
      <c r="BJ685" s="36">
        <f>SUMIFS(рўйхат!BQ:BQ,рўйхат!$CX:$CX,$B$734,рўйхат!$D:$D,$C685)</f>
        <v/>
      </c>
      <c r="BK685" s="35">
        <f>SUMIFS(рўйхат!BR:BR,рўйхат!$CX:$CX,$B$734,рўйхат!$D:$D,$C685)</f>
        <v/>
      </c>
      <c r="BL685" s="36">
        <f>SUMIFS(рўйхат!BS:BS,рўйхат!$CX:$CX,$B$734,рўйхат!$D:$D,$C685)</f>
        <v/>
      </c>
      <c r="BM685" s="35">
        <f>SUMIFS(рўйхат!BT:BT,рўйхат!$CX:$CX,$B$734,рўйхат!$D:$D,$C685)</f>
        <v/>
      </c>
      <c r="BN685" s="36">
        <f>SUMIFS(рўйхат!BU:BU,рўйхат!$CX:$CX,$B$734,рўйхат!$D:$D,$C685)</f>
        <v/>
      </c>
      <c r="BO685" s="35">
        <f>SUMIFS(рўйхат!BX:BX,рўйхат!$CX:$CX,$B$734,рўйхат!$D:$D,$C685)</f>
        <v/>
      </c>
      <c r="BP685" s="36">
        <f>SUMIFS(рўйхат!BY:BY,рўйхат!$CX:$CX,$B$734,рўйхат!$D:$D,$C685)</f>
        <v/>
      </c>
      <c r="BQ685" s="35">
        <f>SUMIFS(рўйхат!BZ:BZ,рўйхат!$CX:$CX,$B$734,рўйхат!$D:$D,$C685)</f>
        <v/>
      </c>
      <c r="BR685" s="36">
        <f>SUMIFS(рўйхат!CA:CA,рўйхат!$CX:$CX,$B$734,рўйхат!$D:$D,$C685)</f>
        <v/>
      </c>
      <c r="BS685" s="35">
        <f>SUMIFS(рўйхат!CB:CB,рўйхат!$CX:$CX,$B$734,рўйхат!$D:$D,$C685)</f>
        <v/>
      </c>
      <c r="BT685" s="36">
        <f>SUMIFS(рўйхат!CC:CC,рўйхат!$CX:$CX,$B$734,рўйхат!$D:$D,$C685)</f>
        <v/>
      </c>
      <c r="BU685" s="35">
        <f>SUMIFS(рўйхат!CD:CD,рўйхат!$CX:$CX,$B$734,рўйхат!$D:$D,$C685)</f>
        <v/>
      </c>
      <c r="BV685" s="36">
        <f>SUMIFS(рўйхат!CE:CE,рўйхат!$CX:$CX,$B$734,рўйхат!$D:$D,$C685)</f>
        <v/>
      </c>
      <c r="BW685" s="35">
        <f>SUMIFS(рўйхат!CH:CH,рўйхат!$CX:$CX,$B$734,рўйхат!$D:$D,$C685)</f>
        <v/>
      </c>
      <c r="BX685" s="36">
        <f>SUMIFS(рўйхат!CI:CI,рўйхат!$CX:$CX,$B$734,рўйхат!$D:$D,$C685)</f>
        <v/>
      </c>
      <c r="BY685" s="35">
        <f>SUMIFS(рўйхат!CJ:CJ,рўйхат!$CX:$CX,$B$734,рўйхат!$D:$D,$C685)</f>
        <v/>
      </c>
      <c r="BZ685" s="36">
        <f>SUMIFS(рўйхат!CK:CK,рўйхат!$CX:$CX,$B$734,рўйхат!$D:$D,$C685)</f>
        <v/>
      </c>
      <c r="CA685" s="35">
        <f>SUMIFS(рўйхат!CL:CL,рўйхат!$CX:$CX,$B$734,рўйхат!$D:$D,$C685)</f>
        <v/>
      </c>
      <c r="CB685" s="36">
        <f>SUMIFS(рўйхат!CM:CM,рўйхат!$CX:$CX,$B$734,рўйхат!$D:$D,$C685)</f>
        <v/>
      </c>
      <c r="CC685" s="35">
        <f>SUMIFS(рўйхат!CN:CN,рўйхат!$CX:$CX,$B$734,рўйхат!$D:$D,$C685)</f>
        <v/>
      </c>
      <c r="CD685" s="36">
        <f>SUMIFS(рўйхат!CO:CO,рўйхат!$CX:$CX,$B$734,рўйхат!$D:$D,$C685)</f>
        <v/>
      </c>
      <c r="CE685" s="77">
        <f>IFERROR(BE685/(Q685+BE685),0)</f>
        <v/>
      </c>
      <c r="CF685" s="78">
        <f>IFERROR(BF685/(R685+BF685),0)</f>
        <v/>
      </c>
    </row>
    <row r="686" hidden="1" outlineLevel="1" ht="36" customFormat="1" customHeight="1" s="8">
      <c r="A686" s="39" t="n"/>
      <c r="B686" s="50" t="n">
        <v>18</v>
      </c>
      <c r="C686" s="131" t="inlineStr">
        <is>
          <t>Ер қаридан фойдаланувчи субъектларнинг таҳлили</t>
        </is>
      </c>
      <c r="D686" s="16" t="n"/>
      <c r="E686" s="35">
        <f>SUMIFS(рўйхат!F:F,рўйхат!$CX:$CX,$B$734,рўйхат!$D:$D,$C686)</f>
        <v/>
      </c>
      <c r="F686" s="36">
        <f>SUMIFS(рўйхат!G:G,рўйхат!$CX:$CX,$B$734,рўйхат!$D:$D,$C686)</f>
        <v/>
      </c>
      <c r="G686" s="35">
        <f>SUMIFS(рўйхат!H:H,рўйхат!$CX:$CX,$B$734,рўйхат!$D:$D,$C686)</f>
        <v/>
      </c>
      <c r="H686" s="36">
        <f>SUMIFS(рўйхат!I:I,рўйхат!$CX:$CX,$B$734,рўйхат!$D:$D,$C686)</f>
        <v/>
      </c>
      <c r="I686" s="35">
        <f>SUMIFS(рўйхат!J:J,рўйхат!$CX:$CX,$B$734,рўйхат!$D:$D,$C686)</f>
        <v/>
      </c>
      <c r="J686" s="36">
        <f>SUMIFS(рўйхат!K:K,рўйхат!$CX:$CX,$B$734,рўйхат!$D:$D,$C686)</f>
        <v/>
      </c>
      <c r="K686" s="35">
        <f>SUMIFS(рўйхат!L:L,рўйхат!$CX:$CX,$B$734,рўйхат!$D:$D,$C686)</f>
        <v/>
      </c>
      <c r="L686" s="36">
        <f>SUMIFS(рўйхат!M:M,рўйхат!$CX:$CX,$B$734,рўйхат!$D:$D,$C686)</f>
        <v/>
      </c>
      <c r="M686" s="35">
        <f>SUMIFS(рўйхат!N:N,рўйхат!$CX:$CX,$B$734,рўйхат!$D:$D,$C686)</f>
        <v/>
      </c>
      <c r="N686" s="36">
        <f>SUMIFS(рўйхат!O:O,рўйхат!$CX:$CX,$B$734,рўйхат!$D:$D,$C686)</f>
        <v/>
      </c>
      <c r="O686" s="34">
        <f>IFERROR(M686/E686,0)</f>
        <v/>
      </c>
      <c r="P686" s="34">
        <f>IFERROR(N686/F686,0)</f>
        <v/>
      </c>
      <c r="Q686" s="35">
        <f>SUMIFS(рўйхат!P:P,рўйхат!$CX:$CX,$B$734,рўйхат!$D:$D,$C686)</f>
        <v/>
      </c>
      <c r="R686" s="36">
        <f>SUMIFS(рўйхат!Q:Q,рўйхат!$CX:$CX,$B$734,рўйхат!$D:$D,$C686)</f>
        <v/>
      </c>
      <c r="S686" s="35">
        <f>SUMIFS(рўйхат!R:R,рўйхат!$CX:$CX,$B$734,рўйхат!$D:$D,$C686)</f>
        <v/>
      </c>
      <c r="T686" s="36">
        <f>SUMIFS(рўйхат!S:S,рўйхат!$CX:$CX,$B$734,рўйхат!$D:$D,$C686)</f>
        <v/>
      </c>
      <c r="U686" s="35">
        <f>SUMIFS(рўйхат!T:T,рўйхат!$CX:$CX,$B$734,рўйхат!$D:$D,$C686)</f>
        <v/>
      </c>
      <c r="V686" s="36">
        <f>SUMIFS(рўйхат!U:U,рўйхат!$CX:$CX,$B$734,рўйхат!$D:$D,$C686)</f>
        <v/>
      </c>
      <c r="W686" s="35">
        <f>SUMIFS(рўйхат!V:V,рўйхат!$CX:$CX,$B$734,рўйхат!$D:$D,$C686)</f>
        <v/>
      </c>
      <c r="X686" s="36">
        <f>SUMIFS(рўйхат!W:W,рўйхат!$CX:$CX,$B$734,рўйхат!$D:$D,$C686)</f>
        <v/>
      </c>
      <c r="Y686" s="35">
        <f>SUMIFS(рўйхат!X:X,рўйхат!$CX:$CX,$B$734,рўйхат!$D:$D,$C686)</f>
        <v/>
      </c>
      <c r="Z686" s="36">
        <f>SUMIFS(рўйхат!Y:Y,рўйхат!$CX:$CX,$B$734,рўйхат!$D:$D,$C686)</f>
        <v/>
      </c>
      <c r="AA686" s="35">
        <f>SUMIFS(рўйхат!Z:Z,рўйхат!$CX:$CX,$B$734,рўйхат!$D:$D,$C686)</f>
        <v/>
      </c>
      <c r="AB686" s="36">
        <f>SUMIFS(рўйхат!AA:AA,рўйхат!$CX:$CX,$B$734,рўйхат!$D:$D,$C686)</f>
        <v/>
      </c>
      <c r="AC686" s="35">
        <f>SUMIFS(рўйхат!AB:AB,рўйхат!$CX:$CX,$B$734,рўйхат!$D:$D,$C686)</f>
        <v/>
      </c>
      <c r="AD686" s="36">
        <f>SUMIFS(рўйхат!AC:AC,рўйхат!$CX:$CX,$B$734,рўйхат!$D:$D,$C686)</f>
        <v/>
      </c>
      <c r="AE686" s="35">
        <f>SUMIFS(рўйхат!AD:AD,рўйхат!$CX:$CX,$B$734,рўйхат!$D:$D,$C686)</f>
        <v/>
      </c>
      <c r="AF686" s="36">
        <f>SUMIFS(рўйхат!AE:AE,рўйхат!$CX:$CX,$B$734,рўйхат!$D:$D,$C686)</f>
        <v/>
      </c>
      <c r="AG686" s="35">
        <f>SUMIFS(рўйхат!AH:AH,рўйхат!$CX:$CX,$B$734,рўйхат!$D:$D,$C686)</f>
        <v/>
      </c>
      <c r="AH686" s="36">
        <f>SUMIFS(рўйхат!AI:AI,рўйхат!$CX:$CX,$B$734,рўйхат!$D:$D,$C686)</f>
        <v/>
      </c>
      <c r="AI686" s="35">
        <f>SUMIFS(рўйхат!AJ:AJ,рўйхат!$CX:$CX,$B$734,рўйхат!$D:$D,$C686)</f>
        <v/>
      </c>
      <c r="AJ686" s="36">
        <f>SUMIFS(рўйхат!AK:AK,рўйхат!$CX:$CX,$B$734,рўйхат!$D:$D,$C686)</f>
        <v/>
      </c>
      <c r="AK686" s="35">
        <f>SUMIFS(рўйхат!AL:AL,рўйхат!$CX:$CX,$B$734,рўйхат!$D:$D,$C686)</f>
        <v/>
      </c>
      <c r="AL686" s="36">
        <f>SUMIFS(рўйхат!AM:AM,рўйхат!$CX:$CX,$B$734,рўйхат!$D:$D,$C686)</f>
        <v/>
      </c>
      <c r="AM686" s="77">
        <f>IFERROR(Q686/E686,0)</f>
        <v/>
      </c>
      <c r="AN686" s="77">
        <f>IFERROR(R686/F686,0)</f>
        <v/>
      </c>
      <c r="AO686" s="35">
        <f>SUMIFS(рўйхат!AX:AX,рўйхат!$CX:$CX,$B$734,рўйхат!$D:$D,$C686)</f>
        <v/>
      </c>
      <c r="AP686" s="36">
        <f>SUMIFS(рўйхат!AY:AY,рўйхат!$CX:$CX,$B$734,рўйхат!$D:$D,$C686)</f>
        <v/>
      </c>
      <c r="AQ686" s="35">
        <f>SUMIFS(рўйхат!AZ:AZ,рўйхат!$CX:$CX,$B$734,рўйхат!$D:$D,$C686)</f>
        <v/>
      </c>
      <c r="AR686" s="36">
        <f>SUMIFS(рўйхат!BA:BA,рўйхат!$CX:$CX,$B$734,рўйхат!$D:$D,$C686)</f>
        <v/>
      </c>
      <c r="AS686" s="35">
        <f>SUMIFS(рўйхат!BB:BB,рўйхат!$CX:$CX,$B$734,рўйхат!$D:$D,$C686)</f>
        <v/>
      </c>
      <c r="AT686" s="36">
        <f>SUMIFS(рўйхат!BC:BC,рўйхат!$CX:$CX,$B$734,рўйхат!$D:$D,$C686)</f>
        <v/>
      </c>
      <c r="AU686" s="35">
        <f>SUMIFS(рўйхат!BD:BD,рўйхат!$CX:$CX,$B$734,рўйхат!$D:$D,$C686)</f>
        <v/>
      </c>
      <c r="AV686" s="36">
        <f>SUMIFS(рўйхат!BE:BE,рўйхат!$CX:$CX,$B$734,рўйхат!$D:$D,$C686)</f>
        <v/>
      </c>
      <c r="AW686" s="35">
        <f>SUMIFS(рўйхат!BF:BF,рўйхат!$CX:$CX,$B$734,рўйхат!$D:$D,$C686)</f>
        <v/>
      </c>
      <c r="AX686" s="36">
        <f>SUMIFS(рўйхат!BG:BG,рўйхат!$CX:$CX,$B$734,рўйхат!$D:$D,$C686)</f>
        <v/>
      </c>
      <c r="AY686" s="35">
        <f>SUMIFS(рўйхат!BH:BH,рўйхат!$CX:$CX,$B$734,рўйхат!$D:$D,$C686)</f>
        <v/>
      </c>
      <c r="AZ686" s="36">
        <f>SUMIFS(рўйхат!BI:BI,рўйхат!$CX:$CX,$B$734,рўйхат!$D:$D,$C686)</f>
        <v/>
      </c>
      <c r="BA686" s="35">
        <f>SUMIFS(рўйхат!BJ:BJ,рўйхат!$CX:$CX,$B$734,рўйхат!$D:$D,$C686)</f>
        <v/>
      </c>
      <c r="BB686" s="36">
        <f>SUMIFS(рўйхат!BK:BK,рўйхат!$CX:$CX,$B$734,рўйхат!$D:$D,$C686)</f>
        <v/>
      </c>
      <c r="BC686" s="77">
        <f>IFERROR(AO686/E686,0)</f>
        <v/>
      </c>
      <c r="BD686" s="77">
        <f>IFERROR(AP686/F686,0)</f>
        <v/>
      </c>
      <c r="BE686" s="35">
        <f>SUMIFS(рўйхат!BL:BL,рўйхат!$CX:$CX,$B$734,рўйхат!$D:$D,$C686)</f>
        <v/>
      </c>
      <c r="BF686" s="36">
        <f>SUMIFS(рўйхат!BM:BM,рўйхат!$CX:$CX,$B$734,рўйхат!$D:$D,$C686)</f>
        <v/>
      </c>
      <c r="BG686" s="35">
        <f>SUMIFS(рўйхат!BN:BN,рўйхат!$CX:$CX,$B$734,рўйхат!$D:$D,$C686)</f>
        <v/>
      </c>
      <c r="BH686" s="36">
        <f>SUMIFS(рўйхат!BO:BO,рўйхат!$CX:$CX,$B$734,рўйхат!$D:$D,$C686)</f>
        <v/>
      </c>
      <c r="BI686" s="35">
        <f>SUMIFS(рўйхат!BP:BP,рўйхат!$CX:$CX,$B$734,рўйхат!$D:$D,$C686)</f>
        <v/>
      </c>
      <c r="BJ686" s="36">
        <f>SUMIFS(рўйхат!BQ:BQ,рўйхат!$CX:$CX,$B$734,рўйхат!$D:$D,$C686)</f>
        <v/>
      </c>
      <c r="BK686" s="35">
        <f>SUMIFS(рўйхат!BR:BR,рўйхат!$CX:$CX,$B$734,рўйхат!$D:$D,$C686)</f>
        <v/>
      </c>
      <c r="BL686" s="36">
        <f>SUMIFS(рўйхат!BS:BS,рўйхат!$CX:$CX,$B$734,рўйхат!$D:$D,$C686)</f>
        <v/>
      </c>
      <c r="BM686" s="35">
        <f>SUMIFS(рўйхат!BT:BT,рўйхат!$CX:$CX,$B$734,рўйхат!$D:$D,$C686)</f>
        <v/>
      </c>
      <c r="BN686" s="36">
        <f>SUMIFS(рўйхат!BU:BU,рўйхат!$CX:$CX,$B$734,рўйхат!$D:$D,$C686)</f>
        <v/>
      </c>
      <c r="BO686" s="35">
        <f>SUMIFS(рўйхат!BX:BX,рўйхат!$CX:$CX,$B$734,рўйхат!$D:$D,$C686)</f>
        <v/>
      </c>
      <c r="BP686" s="36">
        <f>SUMIFS(рўйхат!BY:BY,рўйхат!$CX:$CX,$B$734,рўйхат!$D:$D,$C686)</f>
        <v/>
      </c>
      <c r="BQ686" s="35">
        <f>SUMIFS(рўйхат!BZ:BZ,рўйхат!$CX:$CX,$B$734,рўйхат!$D:$D,$C686)</f>
        <v/>
      </c>
      <c r="BR686" s="36">
        <f>SUMIFS(рўйхат!CA:CA,рўйхат!$CX:$CX,$B$734,рўйхат!$D:$D,$C686)</f>
        <v/>
      </c>
      <c r="BS686" s="35">
        <f>SUMIFS(рўйхат!CB:CB,рўйхат!$CX:$CX,$B$734,рўйхат!$D:$D,$C686)</f>
        <v/>
      </c>
      <c r="BT686" s="36">
        <f>SUMIFS(рўйхат!CC:CC,рўйхат!$CX:$CX,$B$734,рўйхат!$D:$D,$C686)</f>
        <v/>
      </c>
      <c r="BU686" s="35">
        <f>SUMIFS(рўйхат!CD:CD,рўйхат!$CX:$CX,$B$734,рўйхат!$D:$D,$C686)</f>
        <v/>
      </c>
      <c r="BV686" s="36">
        <f>SUMIFS(рўйхат!CE:CE,рўйхат!$CX:$CX,$B$734,рўйхат!$D:$D,$C686)</f>
        <v/>
      </c>
      <c r="BW686" s="35">
        <f>SUMIFS(рўйхат!CH:CH,рўйхат!$CX:$CX,$B$734,рўйхат!$D:$D,$C686)</f>
        <v/>
      </c>
      <c r="BX686" s="36">
        <f>SUMIFS(рўйхат!CI:CI,рўйхат!$CX:$CX,$B$734,рўйхат!$D:$D,$C686)</f>
        <v/>
      </c>
      <c r="BY686" s="35">
        <f>SUMIFS(рўйхат!CJ:CJ,рўйхат!$CX:$CX,$B$734,рўйхат!$D:$D,$C686)</f>
        <v/>
      </c>
      <c r="BZ686" s="36">
        <f>SUMIFS(рўйхат!CK:CK,рўйхат!$CX:$CX,$B$734,рўйхат!$D:$D,$C686)</f>
        <v/>
      </c>
      <c r="CA686" s="35">
        <f>SUMIFS(рўйхат!CL:CL,рўйхат!$CX:$CX,$B$734,рўйхат!$D:$D,$C686)</f>
        <v/>
      </c>
      <c r="CB686" s="36">
        <f>SUMIFS(рўйхат!CM:CM,рўйхат!$CX:$CX,$B$734,рўйхат!$D:$D,$C686)</f>
        <v/>
      </c>
      <c r="CC686" s="35">
        <f>SUMIFS(рўйхат!CN:CN,рўйхат!$CX:$CX,$B$734,рўйхат!$D:$D,$C686)</f>
        <v/>
      </c>
      <c r="CD686" s="36">
        <f>SUMIFS(рўйхат!CO:CO,рўйхат!$CX:$CX,$B$734,рўйхат!$D:$D,$C686)</f>
        <v/>
      </c>
      <c r="CE686" s="77">
        <f>IFERROR(BE686/(Q686+BE686),0)</f>
        <v/>
      </c>
      <c r="CF686" s="78">
        <f>IFERROR(BF686/(R686+BF686),0)</f>
        <v/>
      </c>
    </row>
    <row r="687" hidden="1" outlineLevel="1" ht="36" customFormat="1" customHeight="1" s="8">
      <c r="A687" s="39" t="n"/>
      <c r="B687" s="50" t="n">
        <v>19</v>
      </c>
      <c r="C687" s="131" t="inlineStr">
        <is>
          <t>Ер қаъридан фойдаланувчи субъектларнинг таҳлили (2024 й)</t>
        </is>
      </c>
      <c r="D687" s="16" t="n"/>
      <c r="E687" s="35">
        <f>SUMIFS(рўйхат!F:F,рўйхат!$CX:$CX,$B$734,рўйхат!$D:$D,$C687)</f>
        <v/>
      </c>
      <c r="F687" s="36">
        <f>SUMIFS(рўйхат!G:G,рўйхат!$CX:$CX,$B$734,рўйхат!$D:$D,$C687)</f>
        <v/>
      </c>
      <c r="G687" s="35">
        <f>SUMIFS(рўйхат!H:H,рўйхат!$CX:$CX,$B$734,рўйхат!$D:$D,$C687)</f>
        <v/>
      </c>
      <c r="H687" s="36">
        <f>SUMIFS(рўйхат!I:I,рўйхат!$CX:$CX,$B$734,рўйхат!$D:$D,$C687)</f>
        <v/>
      </c>
      <c r="I687" s="35">
        <f>SUMIFS(рўйхат!J:J,рўйхат!$CX:$CX,$B$734,рўйхат!$D:$D,$C687)</f>
        <v/>
      </c>
      <c r="J687" s="36">
        <f>SUMIFS(рўйхат!K:K,рўйхат!$CX:$CX,$B$734,рўйхат!$D:$D,$C687)</f>
        <v/>
      </c>
      <c r="K687" s="35">
        <f>SUMIFS(рўйхат!L:L,рўйхат!$CX:$CX,$B$734,рўйхат!$D:$D,$C687)</f>
        <v/>
      </c>
      <c r="L687" s="36">
        <f>SUMIFS(рўйхат!M:M,рўйхат!$CX:$CX,$B$734,рўйхат!$D:$D,$C687)</f>
        <v/>
      </c>
      <c r="M687" s="35">
        <f>SUMIFS(рўйхат!N:N,рўйхат!$CX:$CX,$B$734,рўйхат!$D:$D,$C687)</f>
        <v/>
      </c>
      <c r="N687" s="36">
        <f>SUMIFS(рўйхат!O:O,рўйхат!$CX:$CX,$B$734,рўйхат!$D:$D,$C687)</f>
        <v/>
      </c>
      <c r="O687" s="34">
        <f>IFERROR(M687/E687,0)</f>
        <v/>
      </c>
      <c r="P687" s="34">
        <f>IFERROR(N687/F687,0)</f>
        <v/>
      </c>
      <c r="Q687" s="35">
        <f>SUMIFS(рўйхат!P:P,рўйхат!$CX:$CX,$B$734,рўйхат!$D:$D,$C687)</f>
        <v/>
      </c>
      <c r="R687" s="36">
        <f>SUMIFS(рўйхат!Q:Q,рўйхат!$CX:$CX,$B$734,рўйхат!$D:$D,$C687)</f>
        <v/>
      </c>
      <c r="S687" s="35">
        <f>SUMIFS(рўйхат!R:R,рўйхат!$CX:$CX,$B$734,рўйхат!$D:$D,$C687)</f>
        <v/>
      </c>
      <c r="T687" s="36">
        <f>SUMIFS(рўйхат!S:S,рўйхат!$CX:$CX,$B$734,рўйхат!$D:$D,$C687)</f>
        <v/>
      </c>
      <c r="U687" s="35">
        <f>SUMIFS(рўйхат!T:T,рўйхат!$CX:$CX,$B$734,рўйхат!$D:$D,$C687)</f>
        <v/>
      </c>
      <c r="V687" s="36">
        <f>SUMIFS(рўйхат!U:U,рўйхат!$CX:$CX,$B$734,рўйхат!$D:$D,$C687)</f>
        <v/>
      </c>
      <c r="W687" s="35">
        <f>SUMIFS(рўйхат!V:V,рўйхат!$CX:$CX,$B$734,рўйхат!$D:$D,$C687)</f>
        <v/>
      </c>
      <c r="X687" s="36">
        <f>SUMIFS(рўйхат!W:W,рўйхат!$CX:$CX,$B$734,рўйхат!$D:$D,$C687)</f>
        <v/>
      </c>
      <c r="Y687" s="35">
        <f>SUMIFS(рўйхат!X:X,рўйхат!$CX:$CX,$B$734,рўйхат!$D:$D,$C687)</f>
        <v/>
      </c>
      <c r="Z687" s="36">
        <f>SUMIFS(рўйхат!Y:Y,рўйхат!$CX:$CX,$B$734,рўйхат!$D:$D,$C687)</f>
        <v/>
      </c>
      <c r="AA687" s="35">
        <f>SUMIFS(рўйхат!Z:Z,рўйхат!$CX:$CX,$B$734,рўйхат!$D:$D,$C687)</f>
        <v/>
      </c>
      <c r="AB687" s="36">
        <f>SUMIFS(рўйхат!AA:AA,рўйхат!$CX:$CX,$B$734,рўйхат!$D:$D,$C687)</f>
        <v/>
      </c>
      <c r="AC687" s="35">
        <f>SUMIFS(рўйхат!AB:AB,рўйхат!$CX:$CX,$B$734,рўйхат!$D:$D,$C687)</f>
        <v/>
      </c>
      <c r="AD687" s="36">
        <f>SUMIFS(рўйхат!AC:AC,рўйхат!$CX:$CX,$B$734,рўйхат!$D:$D,$C687)</f>
        <v/>
      </c>
      <c r="AE687" s="35">
        <f>SUMIFS(рўйхат!AD:AD,рўйхат!$CX:$CX,$B$734,рўйхат!$D:$D,$C687)</f>
        <v/>
      </c>
      <c r="AF687" s="36">
        <f>SUMIFS(рўйхат!AE:AE,рўйхат!$CX:$CX,$B$734,рўйхат!$D:$D,$C687)</f>
        <v/>
      </c>
      <c r="AG687" s="35">
        <f>SUMIFS(рўйхат!AH:AH,рўйхат!$CX:$CX,$B$734,рўйхат!$D:$D,$C687)</f>
        <v/>
      </c>
      <c r="AH687" s="36">
        <f>SUMIFS(рўйхат!AI:AI,рўйхат!$CX:$CX,$B$734,рўйхат!$D:$D,$C687)</f>
        <v/>
      </c>
      <c r="AI687" s="35">
        <f>SUMIFS(рўйхат!AJ:AJ,рўйхат!$CX:$CX,$B$734,рўйхат!$D:$D,$C687)</f>
        <v/>
      </c>
      <c r="AJ687" s="36">
        <f>SUMIFS(рўйхат!AK:AK,рўйхат!$CX:$CX,$B$734,рўйхат!$D:$D,$C687)</f>
        <v/>
      </c>
      <c r="AK687" s="35">
        <f>SUMIFS(рўйхат!AL:AL,рўйхат!$CX:$CX,$B$734,рўйхат!$D:$D,$C687)</f>
        <v/>
      </c>
      <c r="AL687" s="36">
        <f>SUMIFS(рўйхат!AM:AM,рўйхат!$CX:$CX,$B$734,рўйхат!$D:$D,$C687)</f>
        <v/>
      </c>
      <c r="AM687" s="77">
        <f>IFERROR(Q687/E687,0)</f>
        <v/>
      </c>
      <c r="AN687" s="77">
        <f>IFERROR(R687/F687,0)</f>
        <v/>
      </c>
      <c r="AO687" s="35">
        <f>SUMIFS(рўйхат!AX:AX,рўйхат!$CX:$CX,$B$734,рўйхат!$D:$D,$C687)</f>
        <v/>
      </c>
      <c r="AP687" s="36">
        <f>SUMIFS(рўйхат!AY:AY,рўйхат!$CX:$CX,$B$734,рўйхат!$D:$D,$C687)</f>
        <v/>
      </c>
      <c r="AQ687" s="35">
        <f>SUMIFS(рўйхат!AZ:AZ,рўйхат!$CX:$CX,$B$734,рўйхат!$D:$D,$C687)</f>
        <v/>
      </c>
      <c r="AR687" s="36">
        <f>SUMIFS(рўйхат!BA:BA,рўйхат!$CX:$CX,$B$734,рўйхат!$D:$D,$C687)</f>
        <v/>
      </c>
      <c r="AS687" s="35">
        <f>SUMIFS(рўйхат!BB:BB,рўйхат!$CX:$CX,$B$734,рўйхат!$D:$D,$C687)</f>
        <v/>
      </c>
      <c r="AT687" s="36">
        <f>SUMIFS(рўйхат!BC:BC,рўйхат!$CX:$CX,$B$734,рўйхат!$D:$D,$C687)</f>
        <v/>
      </c>
      <c r="AU687" s="35">
        <f>SUMIFS(рўйхат!BD:BD,рўйхат!$CX:$CX,$B$734,рўйхат!$D:$D,$C687)</f>
        <v/>
      </c>
      <c r="AV687" s="36">
        <f>SUMIFS(рўйхат!BE:BE,рўйхат!$CX:$CX,$B$734,рўйхат!$D:$D,$C687)</f>
        <v/>
      </c>
      <c r="AW687" s="35">
        <f>SUMIFS(рўйхат!BF:BF,рўйхат!$CX:$CX,$B$734,рўйхат!$D:$D,$C687)</f>
        <v/>
      </c>
      <c r="AX687" s="36">
        <f>SUMIFS(рўйхат!BG:BG,рўйхат!$CX:$CX,$B$734,рўйхат!$D:$D,$C687)</f>
        <v/>
      </c>
      <c r="AY687" s="35">
        <f>SUMIFS(рўйхат!BH:BH,рўйхат!$CX:$CX,$B$734,рўйхат!$D:$D,$C687)</f>
        <v/>
      </c>
      <c r="AZ687" s="36">
        <f>SUMIFS(рўйхат!BI:BI,рўйхат!$CX:$CX,$B$734,рўйхат!$D:$D,$C687)</f>
        <v/>
      </c>
      <c r="BA687" s="35">
        <f>SUMIFS(рўйхат!BJ:BJ,рўйхат!$CX:$CX,$B$734,рўйхат!$D:$D,$C687)</f>
        <v/>
      </c>
      <c r="BB687" s="36">
        <f>SUMIFS(рўйхат!BK:BK,рўйхат!$CX:$CX,$B$734,рўйхат!$D:$D,$C687)</f>
        <v/>
      </c>
      <c r="BC687" s="77">
        <f>IFERROR(AO687/E687,0)</f>
        <v/>
      </c>
      <c r="BD687" s="77">
        <f>IFERROR(AP687/F687,0)</f>
        <v/>
      </c>
      <c r="BE687" s="35">
        <f>SUMIFS(рўйхат!BL:BL,рўйхат!$CX:$CX,$B$734,рўйхат!$D:$D,$C687)</f>
        <v/>
      </c>
      <c r="BF687" s="36">
        <f>SUMIFS(рўйхат!BM:BM,рўйхат!$CX:$CX,$B$734,рўйхат!$D:$D,$C687)</f>
        <v/>
      </c>
      <c r="BG687" s="35">
        <f>SUMIFS(рўйхат!BN:BN,рўйхат!$CX:$CX,$B$734,рўйхат!$D:$D,$C687)</f>
        <v/>
      </c>
      <c r="BH687" s="36">
        <f>SUMIFS(рўйхат!BO:BO,рўйхат!$CX:$CX,$B$734,рўйхат!$D:$D,$C687)</f>
        <v/>
      </c>
      <c r="BI687" s="35">
        <f>SUMIFS(рўйхат!BP:BP,рўйхат!$CX:$CX,$B$734,рўйхат!$D:$D,$C687)</f>
        <v/>
      </c>
      <c r="BJ687" s="36">
        <f>SUMIFS(рўйхат!BQ:BQ,рўйхат!$CX:$CX,$B$734,рўйхат!$D:$D,$C687)</f>
        <v/>
      </c>
      <c r="BK687" s="35">
        <f>SUMIFS(рўйхат!BR:BR,рўйхат!$CX:$CX,$B$734,рўйхат!$D:$D,$C687)</f>
        <v/>
      </c>
      <c r="BL687" s="36">
        <f>SUMIFS(рўйхат!BS:BS,рўйхат!$CX:$CX,$B$734,рўйхат!$D:$D,$C687)</f>
        <v/>
      </c>
      <c r="BM687" s="35">
        <f>SUMIFS(рўйхат!BT:BT,рўйхат!$CX:$CX,$B$734,рўйхат!$D:$D,$C687)</f>
        <v/>
      </c>
      <c r="BN687" s="36">
        <f>SUMIFS(рўйхат!BU:BU,рўйхат!$CX:$CX,$B$734,рўйхат!$D:$D,$C687)</f>
        <v/>
      </c>
      <c r="BO687" s="35">
        <f>SUMIFS(рўйхат!BX:BX,рўйхат!$CX:$CX,$B$734,рўйхат!$D:$D,$C687)</f>
        <v/>
      </c>
      <c r="BP687" s="36">
        <f>SUMIFS(рўйхат!BY:BY,рўйхат!$CX:$CX,$B$734,рўйхат!$D:$D,$C687)</f>
        <v/>
      </c>
      <c r="BQ687" s="35">
        <f>SUMIFS(рўйхат!BZ:BZ,рўйхат!$CX:$CX,$B$734,рўйхат!$D:$D,$C687)</f>
        <v/>
      </c>
      <c r="BR687" s="36">
        <f>SUMIFS(рўйхат!CA:CA,рўйхат!$CX:$CX,$B$734,рўйхат!$D:$D,$C687)</f>
        <v/>
      </c>
      <c r="BS687" s="35">
        <f>SUMIFS(рўйхат!CB:CB,рўйхат!$CX:$CX,$B$734,рўйхат!$D:$D,$C687)</f>
        <v/>
      </c>
      <c r="BT687" s="36">
        <f>SUMIFS(рўйхат!CC:CC,рўйхат!$CX:$CX,$B$734,рўйхат!$D:$D,$C687)</f>
        <v/>
      </c>
      <c r="BU687" s="35">
        <f>SUMIFS(рўйхат!CD:CD,рўйхат!$CX:$CX,$B$734,рўйхат!$D:$D,$C687)</f>
        <v/>
      </c>
      <c r="BV687" s="36">
        <f>SUMIFS(рўйхат!CE:CE,рўйхат!$CX:$CX,$B$734,рўйхат!$D:$D,$C687)</f>
        <v/>
      </c>
      <c r="BW687" s="35">
        <f>SUMIFS(рўйхат!CH:CH,рўйхат!$CX:$CX,$B$734,рўйхат!$D:$D,$C687)</f>
        <v/>
      </c>
      <c r="BX687" s="36">
        <f>SUMIFS(рўйхат!CI:CI,рўйхат!$CX:$CX,$B$734,рўйхат!$D:$D,$C687)</f>
        <v/>
      </c>
      <c r="BY687" s="35">
        <f>SUMIFS(рўйхат!CJ:CJ,рўйхат!$CX:$CX,$B$734,рўйхат!$D:$D,$C687)</f>
        <v/>
      </c>
      <c r="BZ687" s="36">
        <f>SUMIFS(рўйхат!CK:CK,рўйхат!$CX:$CX,$B$734,рўйхат!$D:$D,$C687)</f>
        <v/>
      </c>
      <c r="CA687" s="35">
        <f>SUMIFS(рўйхат!CL:CL,рўйхат!$CX:$CX,$B$734,рўйхат!$D:$D,$C687)</f>
        <v/>
      </c>
      <c r="CB687" s="36">
        <f>SUMIFS(рўйхат!CM:CM,рўйхат!$CX:$CX,$B$734,рўйхат!$D:$D,$C687)</f>
        <v/>
      </c>
      <c r="CC687" s="35">
        <f>SUMIFS(рўйхат!CN:CN,рўйхат!$CX:$CX,$B$734,рўйхат!$D:$D,$C687)</f>
        <v/>
      </c>
      <c r="CD687" s="36">
        <f>SUMIFS(рўйхат!CO:CO,рўйхат!$CX:$CX,$B$734,рўйхат!$D:$D,$C687)</f>
        <v/>
      </c>
      <c r="CE687" s="77">
        <f>IFERROR(BE687/(Q687+BE687),0)</f>
        <v/>
      </c>
      <c r="CF687" s="78">
        <f>IFERROR(BF687/(R687+BF687),0)</f>
        <v/>
      </c>
    </row>
    <row r="688" hidden="1" outlineLevel="1" ht="36" customFormat="1" customHeight="1" s="8">
      <c r="A688" s="39" t="n"/>
      <c r="B688" s="50" t="n">
        <v>20</v>
      </c>
      <c r="C688" s="131" t="inlineStr">
        <is>
          <t>Етарли тажрибага эга бўлмаган етказиб берувчилар билан тузилган тўғридан-тўғри шартномалар таҳлили</t>
        </is>
      </c>
      <c r="D688" s="16" t="n"/>
      <c r="E688" s="35">
        <f>SUMIFS(рўйхат!F:F,рўйхат!$CX:$CX,$B$734,рўйхат!$D:$D,$C688)</f>
        <v/>
      </c>
      <c r="F688" s="36">
        <f>SUMIFS(рўйхат!G:G,рўйхат!$CX:$CX,$B$734,рўйхат!$D:$D,$C688)</f>
        <v/>
      </c>
      <c r="G688" s="35">
        <f>SUMIFS(рўйхат!H:H,рўйхат!$CX:$CX,$B$734,рўйхат!$D:$D,$C688)</f>
        <v/>
      </c>
      <c r="H688" s="36">
        <f>SUMIFS(рўйхат!I:I,рўйхат!$CX:$CX,$B$734,рўйхат!$D:$D,$C688)</f>
        <v/>
      </c>
      <c r="I688" s="35">
        <f>SUMIFS(рўйхат!J:J,рўйхат!$CX:$CX,$B$734,рўйхат!$D:$D,$C688)</f>
        <v/>
      </c>
      <c r="J688" s="36">
        <f>SUMIFS(рўйхат!K:K,рўйхат!$CX:$CX,$B$734,рўйхат!$D:$D,$C688)</f>
        <v/>
      </c>
      <c r="K688" s="35">
        <f>SUMIFS(рўйхат!L:L,рўйхат!$CX:$CX,$B$734,рўйхат!$D:$D,$C688)</f>
        <v/>
      </c>
      <c r="L688" s="36">
        <f>SUMIFS(рўйхат!M:M,рўйхат!$CX:$CX,$B$734,рўйхат!$D:$D,$C688)</f>
        <v/>
      </c>
      <c r="M688" s="35">
        <f>SUMIFS(рўйхат!N:N,рўйхат!$CX:$CX,$B$734,рўйхат!$D:$D,$C688)</f>
        <v/>
      </c>
      <c r="N688" s="36">
        <f>SUMIFS(рўйхат!O:O,рўйхат!$CX:$CX,$B$734,рўйхат!$D:$D,$C688)</f>
        <v/>
      </c>
      <c r="O688" s="34">
        <f>IFERROR(M688/E688,0)</f>
        <v/>
      </c>
      <c r="P688" s="34">
        <f>IFERROR(N688/F688,0)</f>
        <v/>
      </c>
      <c r="Q688" s="35">
        <f>SUMIFS(рўйхат!P:P,рўйхат!$CX:$CX,$B$734,рўйхат!$D:$D,$C688)</f>
        <v/>
      </c>
      <c r="R688" s="36">
        <f>SUMIFS(рўйхат!Q:Q,рўйхат!$CX:$CX,$B$734,рўйхат!$D:$D,$C688)</f>
        <v/>
      </c>
      <c r="S688" s="35">
        <f>SUMIFS(рўйхат!R:R,рўйхат!$CX:$CX,$B$734,рўйхат!$D:$D,$C688)</f>
        <v/>
      </c>
      <c r="T688" s="36">
        <f>SUMIFS(рўйхат!S:S,рўйхат!$CX:$CX,$B$734,рўйхат!$D:$D,$C688)</f>
        <v/>
      </c>
      <c r="U688" s="35">
        <f>SUMIFS(рўйхат!T:T,рўйхат!$CX:$CX,$B$734,рўйхат!$D:$D,$C688)</f>
        <v/>
      </c>
      <c r="V688" s="36">
        <f>SUMIFS(рўйхат!U:U,рўйхат!$CX:$CX,$B$734,рўйхат!$D:$D,$C688)</f>
        <v/>
      </c>
      <c r="W688" s="35">
        <f>SUMIFS(рўйхат!V:V,рўйхат!$CX:$CX,$B$734,рўйхат!$D:$D,$C688)</f>
        <v/>
      </c>
      <c r="X688" s="36">
        <f>SUMIFS(рўйхат!W:W,рўйхат!$CX:$CX,$B$734,рўйхат!$D:$D,$C688)</f>
        <v/>
      </c>
      <c r="Y688" s="35">
        <f>SUMIFS(рўйхат!X:X,рўйхат!$CX:$CX,$B$734,рўйхат!$D:$D,$C688)</f>
        <v/>
      </c>
      <c r="Z688" s="36">
        <f>SUMIFS(рўйхат!Y:Y,рўйхат!$CX:$CX,$B$734,рўйхат!$D:$D,$C688)</f>
        <v/>
      </c>
      <c r="AA688" s="35">
        <f>SUMIFS(рўйхат!Z:Z,рўйхат!$CX:$CX,$B$734,рўйхат!$D:$D,$C688)</f>
        <v/>
      </c>
      <c r="AB688" s="36">
        <f>SUMIFS(рўйхат!AA:AA,рўйхат!$CX:$CX,$B$734,рўйхат!$D:$D,$C688)</f>
        <v/>
      </c>
      <c r="AC688" s="35">
        <f>SUMIFS(рўйхат!AB:AB,рўйхат!$CX:$CX,$B$734,рўйхат!$D:$D,$C688)</f>
        <v/>
      </c>
      <c r="AD688" s="36">
        <f>SUMIFS(рўйхат!AC:AC,рўйхат!$CX:$CX,$B$734,рўйхат!$D:$D,$C688)</f>
        <v/>
      </c>
      <c r="AE688" s="35">
        <f>SUMIFS(рўйхат!AD:AD,рўйхат!$CX:$CX,$B$734,рўйхат!$D:$D,$C688)</f>
        <v/>
      </c>
      <c r="AF688" s="36">
        <f>SUMIFS(рўйхат!AE:AE,рўйхат!$CX:$CX,$B$734,рўйхат!$D:$D,$C688)</f>
        <v/>
      </c>
      <c r="AG688" s="35">
        <f>SUMIFS(рўйхат!AH:AH,рўйхат!$CX:$CX,$B$734,рўйхат!$D:$D,$C688)</f>
        <v/>
      </c>
      <c r="AH688" s="36">
        <f>SUMIFS(рўйхат!AI:AI,рўйхат!$CX:$CX,$B$734,рўйхат!$D:$D,$C688)</f>
        <v/>
      </c>
      <c r="AI688" s="35">
        <f>SUMIFS(рўйхат!AJ:AJ,рўйхат!$CX:$CX,$B$734,рўйхат!$D:$D,$C688)</f>
        <v/>
      </c>
      <c r="AJ688" s="36">
        <f>SUMIFS(рўйхат!AK:AK,рўйхат!$CX:$CX,$B$734,рўйхат!$D:$D,$C688)</f>
        <v/>
      </c>
      <c r="AK688" s="35">
        <f>SUMIFS(рўйхат!AL:AL,рўйхат!$CX:$CX,$B$734,рўйхат!$D:$D,$C688)</f>
        <v/>
      </c>
      <c r="AL688" s="36">
        <f>SUMIFS(рўйхат!AM:AM,рўйхат!$CX:$CX,$B$734,рўйхат!$D:$D,$C688)</f>
        <v/>
      </c>
      <c r="AM688" s="77">
        <f>IFERROR(Q688/E688,0)</f>
        <v/>
      </c>
      <c r="AN688" s="77">
        <f>IFERROR(R688/F688,0)</f>
        <v/>
      </c>
      <c r="AO688" s="35">
        <f>SUMIFS(рўйхат!AX:AX,рўйхат!$CX:$CX,$B$734,рўйхат!$D:$D,$C688)</f>
        <v/>
      </c>
      <c r="AP688" s="36">
        <f>SUMIFS(рўйхат!AY:AY,рўйхат!$CX:$CX,$B$734,рўйхат!$D:$D,$C688)</f>
        <v/>
      </c>
      <c r="AQ688" s="35">
        <f>SUMIFS(рўйхат!AZ:AZ,рўйхат!$CX:$CX,$B$734,рўйхат!$D:$D,$C688)</f>
        <v/>
      </c>
      <c r="AR688" s="36">
        <f>SUMIFS(рўйхат!BA:BA,рўйхат!$CX:$CX,$B$734,рўйхат!$D:$D,$C688)</f>
        <v/>
      </c>
      <c r="AS688" s="35">
        <f>SUMIFS(рўйхат!BB:BB,рўйхат!$CX:$CX,$B$734,рўйхат!$D:$D,$C688)</f>
        <v/>
      </c>
      <c r="AT688" s="36">
        <f>SUMIFS(рўйхат!BC:BC,рўйхат!$CX:$CX,$B$734,рўйхат!$D:$D,$C688)</f>
        <v/>
      </c>
      <c r="AU688" s="35">
        <f>SUMIFS(рўйхат!BD:BD,рўйхат!$CX:$CX,$B$734,рўйхат!$D:$D,$C688)</f>
        <v/>
      </c>
      <c r="AV688" s="36">
        <f>SUMIFS(рўйхат!BE:BE,рўйхат!$CX:$CX,$B$734,рўйхат!$D:$D,$C688)</f>
        <v/>
      </c>
      <c r="AW688" s="35">
        <f>SUMIFS(рўйхат!BF:BF,рўйхат!$CX:$CX,$B$734,рўйхат!$D:$D,$C688)</f>
        <v/>
      </c>
      <c r="AX688" s="36">
        <f>SUMIFS(рўйхат!BG:BG,рўйхат!$CX:$CX,$B$734,рўйхат!$D:$D,$C688)</f>
        <v/>
      </c>
      <c r="AY688" s="35">
        <f>SUMIFS(рўйхат!BH:BH,рўйхат!$CX:$CX,$B$734,рўйхат!$D:$D,$C688)</f>
        <v/>
      </c>
      <c r="AZ688" s="36">
        <f>SUMIFS(рўйхат!BI:BI,рўйхат!$CX:$CX,$B$734,рўйхат!$D:$D,$C688)</f>
        <v/>
      </c>
      <c r="BA688" s="35">
        <f>SUMIFS(рўйхат!BJ:BJ,рўйхат!$CX:$CX,$B$734,рўйхат!$D:$D,$C688)</f>
        <v/>
      </c>
      <c r="BB688" s="36">
        <f>SUMIFS(рўйхат!BK:BK,рўйхат!$CX:$CX,$B$734,рўйхат!$D:$D,$C688)</f>
        <v/>
      </c>
      <c r="BC688" s="77">
        <f>IFERROR(AO688/E688,0)</f>
        <v/>
      </c>
      <c r="BD688" s="77">
        <f>IFERROR(AP688/F688,0)</f>
        <v/>
      </c>
      <c r="BE688" s="35">
        <f>SUMIFS(рўйхат!BL:BL,рўйхат!$CX:$CX,$B$734,рўйхат!$D:$D,$C688)</f>
        <v/>
      </c>
      <c r="BF688" s="36">
        <f>SUMIFS(рўйхат!BM:BM,рўйхат!$CX:$CX,$B$734,рўйхат!$D:$D,$C688)</f>
        <v/>
      </c>
      <c r="BG688" s="35">
        <f>SUMIFS(рўйхат!BN:BN,рўйхат!$CX:$CX,$B$734,рўйхат!$D:$D,$C688)</f>
        <v/>
      </c>
      <c r="BH688" s="36">
        <f>SUMIFS(рўйхат!BO:BO,рўйхат!$CX:$CX,$B$734,рўйхат!$D:$D,$C688)</f>
        <v/>
      </c>
      <c r="BI688" s="35">
        <f>SUMIFS(рўйхат!BP:BP,рўйхат!$CX:$CX,$B$734,рўйхат!$D:$D,$C688)</f>
        <v/>
      </c>
      <c r="BJ688" s="36">
        <f>SUMIFS(рўйхат!BQ:BQ,рўйхат!$CX:$CX,$B$734,рўйхат!$D:$D,$C688)</f>
        <v/>
      </c>
      <c r="BK688" s="35">
        <f>SUMIFS(рўйхат!BR:BR,рўйхат!$CX:$CX,$B$734,рўйхат!$D:$D,$C688)</f>
        <v/>
      </c>
      <c r="BL688" s="36">
        <f>SUMIFS(рўйхат!BS:BS,рўйхат!$CX:$CX,$B$734,рўйхат!$D:$D,$C688)</f>
        <v/>
      </c>
      <c r="BM688" s="35">
        <f>SUMIFS(рўйхат!BT:BT,рўйхат!$CX:$CX,$B$734,рўйхат!$D:$D,$C688)</f>
        <v/>
      </c>
      <c r="BN688" s="36">
        <f>SUMIFS(рўйхат!BU:BU,рўйхат!$CX:$CX,$B$734,рўйхат!$D:$D,$C688)</f>
        <v/>
      </c>
      <c r="BO688" s="35">
        <f>SUMIFS(рўйхат!BX:BX,рўйхат!$CX:$CX,$B$734,рўйхат!$D:$D,$C688)</f>
        <v/>
      </c>
      <c r="BP688" s="36">
        <f>SUMIFS(рўйхат!BY:BY,рўйхат!$CX:$CX,$B$734,рўйхат!$D:$D,$C688)</f>
        <v/>
      </c>
      <c r="BQ688" s="35">
        <f>SUMIFS(рўйхат!BZ:BZ,рўйхат!$CX:$CX,$B$734,рўйхат!$D:$D,$C688)</f>
        <v/>
      </c>
      <c r="BR688" s="36">
        <f>SUMIFS(рўйхат!CA:CA,рўйхат!$CX:$CX,$B$734,рўйхат!$D:$D,$C688)</f>
        <v/>
      </c>
      <c r="BS688" s="35">
        <f>SUMIFS(рўйхат!CB:CB,рўйхат!$CX:$CX,$B$734,рўйхат!$D:$D,$C688)</f>
        <v/>
      </c>
      <c r="BT688" s="36">
        <f>SUMIFS(рўйхат!CC:CC,рўйхат!$CX:$CX,$B$734,рўйхат!$D:$D,$C688)</f>
        <v/>
      </c>
      <c r="BU688" s="35">
        <f>SUMIFS(рўйхат!CD:CD,рўйхат!$CX:$CX,$B$734,рўйхат!$D:$D,$C688)</f>
        <v/>
      </c>
      <c r="BV688" s="36">
        <f>SUMIFS(рўйхат!CE:CE,рўйхат!$CX:$CX,$B$734,рўйхат!$D:$D,$C688)</f>
        <v/>
      </c>
      <c r="BW688" s="35">
        <f>SUMIFS(рўйхат!CH:CH,рўйхат!$CX:$CX,$B$734,рўйхат!$D:$D,$C688)</f>
        <v/>
      </c>
      <c r="BX688" s="36">
        <f>SUMIFS(рўйхат!CI:CI,рўйхат!$CX:$CX,$B$734,рўйхат!$D:$D,$C688)</f>
        <v/>
      </c>
      <c r="BY688" s="35">
        <f>SUMIFS(рўйхат!CJ:CJ,рўйхат!$CX:$CX,$B$734,рўйхат!$D:$D,$C688)</f>
        <v/>
      </c>
      <c r="BZ688" s="36">
        <f>SUMIFS(рўйхат!CK:CK,рўйхат!$CX:$CX,$B$734,рўйхат!$D:$D,$C688)</f>
        <v/>
      </c>
      <c r="CA688" s="35">
        <f>SUMIFS(рўйхат!CL:CL,рўйхат!$CX:$CX,$B$734,рўйхат!$D:$D,$C688)</f>
        <v/>
      </c>
      <c r="CB688" s="36">
        <f>SUMIFS(рўйхат!CM:CM,рўйхат!$CX:$CX,$B$734,рўйхат!$D:$D,$C688)</f>
        <v/>
      </c>
      <c r="CC688" s="35">
        <f>SUMIFS(рўйхат!CN:CN,рўйхат!$CX:$CX,$B$734,рўйхат!$D:$D,$C688)</f>
        <v/>
      </c>
      <c r="CD688" s="36">
        <f>SUMIFS(рўйхат!CO:CO,рўйхат!$CX:$CX,$B$734,рўйхат!$D:$D,$C688)</f>
        <v/>
      </c>
      <c r="CE688" s="77">
        <f>IFERROR(BE688/(Q688+BE688),0)</f>
        <v/>
      </c>
      <c r="CF688" s="78">
        <f>IFERROR(BF688/(R688+BF688),0)</f>
        <v/>
      </c>
    </row>
    <row r="689" hidden="1" outlineLevel="1" ht="36" customFormat="1" customHeight="1" s="8">
      <c r="A689" s="39" t="n"/>
      <c r="B689" s="50" t="n">
        <v>21</v>
      </c>
      <c r="C689" s="131" t="inlineStr">
        <is>
          <t>Импорт маҳсулотлари таҳлили</t>
        </is>
      </c>
      <c r="D689" s="16" t="n"/>
      <c r="E689" s="35">
        <f>SUMIFS(рўйхат!F:F,рўйхат!$CX:$CX,$B$734,рўйхат!$D:$D,$C689)</f>
        <v/>
      </c>
      <c r="F689" s="36">
        <f>SUMIFS(рўйхат!G:G,рўйхат!$CX:$CX,$B$734,рўйхат!$D:$D,$C689)</f>
        <v/>
      </c>
      <c r="G689" s="35">
        <f>SUMIFS(рўйхат!H:H,рўйхат!$CX:$CX,$B$734,рўйхат!$D:$D,$C689)</f>
        <v/>
      </c>
      <c r="H689" s="36">
        <f>SUMIFS(рўйхат!I:I,рўйхат!$CX:$CX,$B$734,рўйхат!$D:$D,$C689)</f>
        <v/>
      </c>
      <c r="I689" s="35">
        <f>SUMIFS(рўйхат!J:J,рўйхат!$CX:$CX,$B$734,рўйхат!$D:$D,$C689)</f>
        <v/>
      </c>
      <c r="J689" s="36">
        <f>SUMIFS(рўйхат!K:K,рўйхат!$CX:$CX,$B$734,рўйхат!$D:$D,$C689)</f>
        <v/>
      </c>
      <c r="K689" s="35">
        <f>SUMIFS(рўйхат!L:L,рўйхат!$CX:$CX,$B$734,рўйхат!$D:$D,$C689)</f>
        <v/>
      </c>
      <c r="L689" s="36">
        <f>SUMIFS(рўйхат!M:M,рўйхат!$CX:$CX,$B$734,рўйхат!$D:$D,$C689)</f>
        <v/>
      </c>
      <c r="M689" s="35">
        <f>SUMIFS(рўйхат!N:N,рўйхат!$CX:$CX,$B$734,рўйхат!$D:$D,$C689)</f>
        <v/>
      </c>
      <c r="N689" s="36">
        <f>SUMIFS(рўйхат!O:O,рўйхат!$CX:$CX,$B$734,рўйхат!$D:$D,$C689)</f>
        <v/>
      </c>
      <c r="O689" s="34">
        <f>IFERROR(M689/E689,0)</f>
        <v/>
      </c>
      <c r="P689" s="34">
        <f>IFERROR(N689/F689,0)</f>
        <v/>
      </c>
      <c r="Q689" s="35">
        <f>SUMIFS(рўйхат!P:P,рўйхат!$CX:$CX,$B$734,рўйхат!$D:$D,$C689)</f>
        <v/>
      </c>
      <c r="R689" s="36">
        <f>SUMIFS(рўйхат!Q:Q,рўйхат!$CX:$CX,$B$734,рўйхат!$D:$D,$C689)</f>
        <v/>
      </c>
      <c r="S689" s="35">
        <f>SUMIFS(рўйхат!R:R,рўйхат!$CX:$CX,$B$734,рўйхат!$D:$D,$C689)</f>
        <v/>
      </c>
      <c r="T689" s="36">
        <f>SUMIFS(рўйхат!S:S,рўйхат!$CX:$CX,$B$734,рўйхат!$D:$D,$C689)</f>
        <v/>
      </c>
      <c r="U689" s="35">
        <f>SUMIFS(рўйхат!T:T,рўйхат!$CX:$CX,$B$734,рўйхат!$D:$D,$C689)</f>
        <v/>
      </c>
      <c r="V689" s="36">
        <f>SUMIFS(рўйхат!U:U,рўйхат!$CX:$CX,$B$734,рўйхат!$D:$D,$C689)</f>
        <v/>
      </c>
      <c r="W689" s="35">
        <f>SUMIFS(рўйхат!V:V,рўйхат!$CX:$CX,$B$734,рўйхат!$D:$D,$C689)</f>
        <v/>
      </c>
      <c r="X689" s="36">
        <f>SUMIFS(рўйхат!W:W,рўйхат!$CX:$CX,$B$734,рўйхат!$D:$D,$C689)</f>
        <v/>
      </c>
      <c r="Y689" s="35">
        <f>SUMIFS(рўйхат!X:X,рўйхат!$CX:$CX,$B$734,рўйхат!$D:$D,$C689)</f>
        <v/>
      </c>
      <c r="Z689" s="36">
        <f>SUMIFS(рўйхат!Y:Y,рўйхат!$CX:$CX,$B$734,рўйхат!$D:$D,$C689)</f>
        <v/>
      </c>
      <c r="AA689" s="35">
        <f>SUMIFS(рўйхат!Z:Z,рўйхат!$CX:$CX,$B$734,рўйхат!$D:$D,$C689)</f>
        <v/>
      </c>
      <c r="AB689" s="36">
        <f>SUMIFS(рўйхат!AA:AA,рўйхат!$CX:$CX,$B$734,рўйхат!$D:$D,$C689)</f>
        <v/>
      </c>
      <c r="AC689" s="35">
        <f>SUMIFS(рўйхат!AB:AB,рўйхат!$CX:$CX,$B$734,рўйхат!$D:$D,$C689)</f>
        <v/>
      </c>
      <c r="AD689" s="36">
        <f>SUMIFS(рўйхат!AC:AC,рўйхат!$CX:$CX,$B$734,рўйхат!$D:$D,$C689)</f>
        <v/>
      </c>
      <c r="AE689" s="35">
        <f>SUMIFS(рўйхат!AD:AD,рўйхат!$CX:$CX,$B$734,рўйхат!$D:$D,$C689)</f>
        <v/>
      </c>
      <c r="AF689" s="36">
        <f>SUMIFS(рўйхат!AE:AE,рўйхат!$CX:$CX,$B$734,рўйхат!$D:$D,$C689)</f>
        <v/>
      </c>
      <c r="AG689" s="35">
        <f>SUMIFS(рўйхат!AH:AH,рўйхат!$CX:$CX,$B$734,рўйхат!$D:$D,$C689)</f>
        <v/>
      </c>
      <c r="AH689" s="36">
        <f>SUMIFS(рўйхат!AI:AI,рўйхат!$CX:$CX,$B$734,рўйхат!$D:$D,$C689)</f>
        <v/>
      </c>
      <c r="AI689" s="35">
        <f>SUMIFS(рўйхат!AJ:AJ,рўйхат!$CX:$CX,$B$734,рўйхат!$D:$D,$C689)</f>
        <v/>
      </c>
      <c r="AJ689" s="36">
        <f>SUMIFS(рўйхат!AK:AK,рўйхат!$CX:$CX,$B$734,рўйхат!$D:$D,$C689)</f>
        <v/>
      </c>
      <c r="AK689" s="35">
        <f>SUMIFS(рўйхат!AL:AL,рўйхат!$CX:$CX,$B$734,рўйхат!$D:$D,$C689)</f>
        <v/>
      </c>
      <c r="AL689" s="36">
        <f>SUMIFS(рўйхат!AM:AM,рўйхат!$CX:$CX,$B$734,рўйхат!$D:$D,$C689)</f>
        <v/>
      </c>
      <c r="AM689" s="77">
        <f>IFERROR(Q689/E689,0)</f>
        <v/>
      </c>
      <c r="AN689" s="77">
        <f>IFERROR(R689/F689,0)</f>
        <v/>
      </c>
      <c r="AO689" s="35">
        <f>SUMIFS(рўйхат!AX:AX,рўйхат!$CX:$CX,$B$734,рўйхат!$D:$D,$C689)</f>
        <v/>
      </c>
      <c r="AP689" s="36">
        <f>SUMIFS(рўйхат!AY:AY,рўйхат!$CX:$CX,$B$734,рўйхат!$D:$D,$C689)</f>
        <v/>
      </c>
      <c r="AQ689" s="35">
        <f>SUMIFS(рўйхат!AZ:AZ,рўйхат!$CX:$CX,$B$734,рўйхат!$D:$D,$C689)</f>
        <v/>
      </c>
      <c r="AR689" s="36">
        <f>SUMIFS(рўйхат!BA:BA,рўйхат!$CX:$CX,$B$734,рўйхат!$D:$D,$C689)</f>
        <v/>
      </c>
      <c r="AS689" s="35">
        <f>SUMIFS(рўйхат!BB:BB,рўйхат!$CX:$CX,$B$734,рўйхат!$D:$D,$C689)</f>
        <v/>
      </c>
      <c r="AT689" s="36">
        <f>SUMIFS(рўйхат!BC:BC,рўйхат!$CX:$CX,$B$734,рўйхат!$D:$D,$C689)</f>
        <v/>
      </c>
      <c r="AU689" s="35">
        <f>SUMIFS(рўйхат!BD:BD,рўйхат!$CX:$CX,$B$734,рўйхат!$D:$D,$C689)</f>
        <v/>
      </c>
      <c r="AV689" s="36">
        <f>SUMIFS(рўйхат!BE:BE,рўйхат!$CX:$CX,$B$734,рўйхат!$D:$D,$C689)</f>
        <v/>
      </c>
      <c r="AW689" s="35">
        <f>SUMIFS(рўйхат!BF:BF,рўйхат!$CX:$CX,$B$734,рўйхат!$D:$D,$C689)</f>
        <v/>
      </c>
      <c r="AX689" s="36">
        <f>SUMIFS(рўйхат!BG:BG,рўйхат!$CX:$CX,$B$734,рўйхат!$D:$D,$C689)</f>
        <v/>
      </c>
      <c r="AY689" s="35">
        <f>SUMIFS(рўйхат!BH:BH,рўйхат!$CX:$CX,$B$734,рўйхат!$D:$D,$C689)</f>
        <v/>
      </c>
      <c r="AZ689" s="36">
        <f>SUMIFS(рўйхат!BI:BI,рўйхат!$CX:$CX,$B$734,рўйхат!$D:$D,$C689)</f>
        <v/>
      </c>
      <c r="BA689" s="35">
        <f>SUMIFS(рўйхат!BJ:BJ,рўйхат!$CX:$CX,$B$734,рўйхат!$D:$D,$C689)</f>
        <v/>
      </c>
      <c r="BB689" s="36">
        <f>SUMIFS(рўйхат!BK:BK,рўйхат!$CX:$CX,$B$734,рўйхат!$D:$D,$C689)</f>
        <v/>
      </c>
      <c r="BC689" s="77">
        <f>IFERROR(AO689/E689,0)</f>
        <v/>
      </c>
      <c r="BD689" s="77">
        <f>IFERROR(AP689/F689,0)</f>
        <v/>
      </c>
      <c r="BE689" s="35">
        <f>SUMIFS(рўйхат!BL:BL,рўйхат!$CX:$CX,$B$734,рўйхат!$D:$D,$C689)</f>
        <v/>
      </c>
      <c r="BF689" s="36">
        <f>SUMIFS(рўйхат!BM:BM,рўйхат!$CX:$CX,$B$734,рўйхат!$D:$D,$C689)</f>
        <v/>
      </c>
      <c r="BG689" s="35">
        <f>SUMIFS(рўйхат!BN:BN,рўйхат!$CX:$CX,$B$734,рўйхат!$D:$D,$C689)</f>
        <v/>
      </c>
      <c r="BH689" s="36">
        <f>SUMIFS(рўйхат!BO:BO,рўйхат!$CX:$CX,$B$734,рўйхат!$D:$D,$C689)</f>
        <v/>
      </c>
      <c r="BI689" s="35">
        <f>SUMIFS(рўйхат!BP:BP,рўйхат!$CX:$CX,$B$734,рўйхат!$D:$D,$C689)</f>
        <v/>
      </c>
      <c r="BJ689" s="36">
        <f>SUMIFS(рўйхат!BQ:BQ,рўйхат!$CX:$CX,$B$734,рўйхат!$D:$D,$C689)</f>
        <v/>
      </c>
      <c r="BK689" s="35">
        <f>SUMIFS(рўйхат!BR:BR,рўйхат!$CX:$CX,$B$734,рўйхат!$D:$D,$C689)</f>
        <v/>
      </c>
      <c r="BL689" s="36">
        <f>SUMIFS(рўйхат!BS:BS,рўйхат!$CX:$CX,$B$734,рўйхат!$D:$D,$C689)</f>
        <v/>
      </c>
      <c r="BM689" s="35">
        <f>SUMIFS(рўйхат!BT:BT,рўйхат!$CX:$CX,$B$734,рўйхат!$D:$D,$C689)</f>
        <v/>
      </c>
      <c r="BN689" s="36">
        <f>SUMIFS(рўйхат!BU:BU,рўйхат!$CX:$CX,$B$734,рўйхат!$D:$D,$C689)</f>
        <v/>
      </c>
      <c r="BO689" s="35">
        <f>SUMIFS(рўйхат!BX:BX,рўйхат!$CX:$CX,$B$734,рўйхат!$D:$D,$C689)</f>
        <v/>
      </c>
      <c r="BP689" s="36">
        <f>SUMIFS(рўйхат!BY:BY,рўйхат!$CX:$CX,$B$734,рўйхат!$D:$D,$C689)</f>
        <v/>
      </c>
      <c r="BQ689" s="35">
        <f>SUMIFS(рўйхат!BZ:BZ,рўйхат!$CX:$CX,$B$734,рўйхат!$D:$D,$C689)</f>
        <v/>
      </c>
      <c r="BR689" s="36">
        <f>SUMIFS(рўйхат!CA:CA,рўйхат!$CX:$CX,$B$734,рўйхат!$D:$D,$C689)</f>
        <v/>
      </c>
      <c r="BS689" s="35">
        <f>SUMIFS(рўйхат!CB:CB,рўйхат!$CX:$CX,$B$734,рўйхат!$D:$D,$C689)</f>
        <v/>
      </c>
      <c r="BT689" s="36">
        <f>SUMIFS(рўйхат!CC:CC,рўйхат!$CX:$CX,$B$734,рўйхат!$D:$D,$C689)</f>
        <v/>
      </c>
      <c r="BU689" s="35">
        <f>SUMIFS(рўйхат!CD:CD,рўйхат!$CX:$CX,$B$734,рўйхат!$D:$D,$C689)</f>
        <v/>
      </c>
      <c r="BV689" s="36">
        <f>SUMIFS(рўйхат!CE:CE,рўйхат!$CX:$CX,$B$734,рўйхат!$D:$D,$C689)</f>
        <v/>
      </c>
      <c r="BW689" s="35">
        <f>SUMIFS(рўйхат!CH:CH,рўйхат!$CX:$CX,$B$734,рўйхат!$D:$D,$C689)</f>
        <v/>
      </c>
      <c r="BX689" s="36">
        <f>SUMIFS(рўйхат!CI:CI,рўйхат!$CX:$CX,$B$734,рўйхат!$D:$D,$C689)</f>
        <v/>
      </c>
      <c r="BY689" s="35">
        <f>SUMIFS(рўйхат!CJ:CJ,рўйхат!$CX:$CX,$B$734,рўйхат!$D:$D,$C689)</f>
        <v/>
      </c>
      <c r="BZ689" s="36">
        <f>SUMIFS(рўйхат!CK:CK,рўйхат!$CX:$CX,$B$734,рўйхат!$D:$D,$C689)</f>
        <v/>
      </c>
      <c r="CA689" s="35">
        <f>SUMIFS(рўйхат!CL:CL,рўйхат!$CX:$CX,$B$734,рўйхат!$D:$D,$C689)</f>
        <v/>
      </c>
      <c r="CB689" s="36">
        <f>SUMIFS(рўйхат!CM:CM,рўйхат!$CX:$CX,$B$734,рўйхат!$D:$D,$C689)</f>
        <v/>
      </c>
      <c r="CC689" s="35">
        <f>SUMIFS(рўйхат!CN:CN,рўйхат!$CX:$CX,$B$734,рўйхат!$D:$D,$C689)</f>
        <v/>
      </c>
      <c r="CD689" s="36">
        <f>SUMIFS(рўйхат!CO:CO,рўйхат!$CX:$CX,$B$734,рўйхат!$D:$D,$C689)</f>
        <v/>
      </c>
      <c r="CE689" s="77">
        <f>IFERROR(BE689/(Q689+BE689),0)</f>
        <v/>
      </c>
      <c r="CF689" s="78">
        <f>IFERROR(BF689/(R689+BF689),0)</f>
        <v/>
      </c>
    </row>
    <row r="690" hidden="1" outlineLevel="1" ht="36" customFormat="1" customHeight="1" s="8">
      <c r="A690" s="39" t="n"/>
      <c r="B690" s="50" t="n">
        <v>22</v>
      </c>
      <c r="C690" s="131" t="inlineStr">
        <is>
          <t>Иш жойига эга бўлган фуқароларга "Жамоат ишлари жамғармаси"дан маблағлар  тўланиши</t>
        </is>
      </c>
      <c r="D690" s="16" t="n"/>
      <c r="E690" s="35">
        <f>SUMIFS(рўйхат!F:F,рўйхат!$CX:$CX,$B$734,рўйхат!$D:$D,$C690)</f>
        <v/>
      </c>
      <c r="F690" s="36">
        <f>SUMIFS(рўйхат!G:G,рўйхат!$CX:$CX,$B$734,рўйхат!$D:$D,$C690)</f>
        <v/>
      </c>
      <c r="G690" s="35">
        <f>SUMIFS(рўйхат!H:H,рўйхат!$CX:$CX,$B$734,рўйхат!$D:$D,$C690)</f>
        <v/>
      </c>
      <c r="H690" s="36">
        <f>SUMIFS(рўйхат!I:I,рўйхат!$CX:$CX,$B$734,рўйхат!$D:$D,$C690)</f>
        <v/>
      </c>
      <c r="I690" s="35">
        <f>SUMIFS(рўйхат!J:J,рўйхат!$CX:$CX,$B$734,рўйхат!$D:$D,$C690)</f>
        <v/>
      </c>
      <c r="J690" s="36">
        <f>SUMIFS(рўйхат!K:K,рўйхат!$CX:$CX,$B$734,рўйхат!$D:$D,$C690)</f>
        <v/>
      </c>
      <c r="K690" s="35">
        <f>SUMIFS(рўйхат!L:L,рўйхат!$CX:$CX,$B$734,рўйхат!$D:$D,$C690)</f>
        <v/>
      </c>
      <c r="L690" s="36">
        <f>SUMIFS(рўйхат!M:M,рўйхат!$CX:$CX,$B$734,рўйхат!$D:$D,$C690)</f>
        <v/>
      </c>
      <c r="M690" s="35">
        <f>SUMIFS(рўйхат!N:N,рўйхат!$CX:$CX,$B$734,рўйхат!$D:$D,$C690)</f>
        <v/>
      </c>
      <c r="N690" s="36">
        <f>SUMIFS(рўйхат!O:O,рўйхат!$CX:$CX,$B$734,рўйхат!$D:$D,$C690)</f>
        <v/>
      </c>
      <c r="O690" s="34">
        <f>IFERROR(M690/E690,0)</f>
        <v/>
      </c>
      <c r="P690" s="34">
        <f>IFERROR(N690/F690,0)</f>
        <v/>
      </c>
      <c r="Q690" s="35">
        <f>SUMIFS(рўйхат!P:P,рўйхат!$CX:$CX,$B$734,рўйхат!$D:$D,$C690)</f>
        <v/>
      </c>
      <c r="R690" s="36">
        <f>SUMIFS(рўйхат!Q:Q,рўйхат!$CX:$CX,$B$734,рўйхат!$D:$D,$C690)</f>
        <v/>
      </c>
      <c r="S690" s="35">
        <f>SUMIFS(рўйхат!R:R,рўйхат!$CX:$CX,$B$734,рўйхат!$D:$D,$C690)</f>
        <v/>
      </c>
      <c r="T690" s="36">
        <f>SUMIFS(рўйхат!S:S,рўйхат!$CX:$CX,$B$734,рўйхат!$D:$D,$C690)</f>
        <v/>
      </c>
      <c r="U690" s="35">
        <f>SUMIFS(рўйхат!T:T,рўйхат!$CX:$CX,$B$734,рўйхат!$D:$D,$C690)</f>
        <v/>
      </c>
      <c r="V690" s="36">
        <f>SUMIFS(рўйхат!U:U,рўйхат!$CX:$CX,$B$734,рўйхат!$D:$D,$C690)</f>
        <v/>
      </c>
      <c r="W690" s="35">
        <f>SUMIFS(рўйхат!V:V,рўйхат!$CX:$CX,$B$734,рўйхат!$D:$D,$C690)</f>
        <v/>
      </c>
      <c r="X690" s="36">
        <f>SUMIFS(рўйхат!W:W,рўйхат!$CX:$CX,$B$734,рўйхат!$D:$D,$C690)</f>
        <v/>
      </c>
      <c r="Y690" s="35">
        <f>SUMIFS(рўйхат!X:X,рўйхат!$CX:$CX,$B$734,рўйхат!$D:$D,$C690)</f>
        <v/>
      </c>
      <c r="Z690" s="36">
        <f>SUMIFS(рўйхат!Y:Y,рўйхат!$CX:$CX,$B$734,рўйхат!$D:$D,$C690)</f>
        <v/>
      </c>
      <c r="AA690" s="35">
        <f>SUMIFS(рўйхат!Z:Z,рўйхат!$CX:$CX,$B$734,рўйхат!$D:$D,$C690)</f>
        <v/>
      </c>
      <c r="AB690" s="36">
        <f>SUMIFS(рўйхат!AA:AA,рўйхат!$CX:$CX,$B$734,рўйхат!$D:$D,$C690)</f>
        <v/>
      </c>
      <c r="AC690" s="35">
        <f>SUMIFS(рўйхат!AB:AB,рўйхат!$CX:$CX,$B$734,рўйхат!$D:$D,$C690)</f>
        <v/>
      </c>
      <c r="AD690" s="36">
        <f>SUMIFS(рўйхат!AC:AC,рўйхат!$CX:$CX,$B$734,рўйхат!$D:$D,$C690)</f>
        <v/>
      </c>
      <c r="AE690" s="35">
        <f>SUMIFS(рўйхат!AD:AD,рўйхат!$CX:$CX,$B$734,рўйхат!$D:$D,$C690)</f>
        <v/>
      </c>
      <c r="AF690" s="36">
        <f>SUMIFS(рўйхат!AE:AE,рўйхат!$CX:$CX,$B$734,рўйхат!$D:$D,$C690)</f>
        <v/>
      </c>
      <c r="AG690" s="35">
        <f>SUMIFS(рўйхат!AH:AH,рўйхат!$CX:$CX,$B$734,рўйхат!$D:$D,$C690)</f>
        <v/>
      </c>
      <c r="AH690" s="36">
        <f>SUMIFS(рўйхат!AI:AI,рўйхат!$CX:$CX,$B$734,рўйхат!$D:$D,$C690)</f>
        <v/>
      </c>
      <c r="AI690" s="35">
        <f>SUMIFS(рўйхат!AJ:AJ,рўйхат!$CX:$CX,$B$734,рўйхат!$D:$D,$C690)</f>
        <v/>
      </c>
      <c r="AJ690" s="36">
        <f>SUMIFS(рўйхат!AK:AK,рўйхат!$CX:$CX,$B$734,рўйхат!$D:$D,$C690)</f>
        <v/>
      </c>
      <c r="AK690" s="35">
        <f>SUMIFS(рўйхат!AL:AL,рўйхат!$CX:$CX,$B$734,рўйхат!$D:$D,$C690)</f>
        <v/>
      </c>
      <c r="AL690" s="36">
        <f>SUMIFS(рўйхат!AM:AM,рўйхат!$CX:$CX,$B$734,рўйхат!$D:$D,$C690)</f>
        <v/>
      </c>
      <c r="AM690" s="77">
        <f>IFERROR(Q690/E690,0)</f>
        <v/>
      </c>
      <c r="AN690" s="77">
        <f>IFERROR(R690/F690,0)</f>
        <v/>
      </c>
      <c r="AO690" s="35">
        <f>SUMIFS(рўйхат!AX:AX,рўйхат!$CX:$CX,$B$734,рўйхат!$D:$D,$C690)</f>
        <v/>
      </c>
      <c r="AP690" s="36">
        <f>SUMIFS(рўйхат!AY:AY,рўйхат!$CX:$CX,$B$734,рўйхат!$D:$D,$C690)</f>
        <v/>
      </c>
      <c r="AQ690" s="35">
        <f>SUMIFS(рўйхат!AZ:AZ,рўйхат!$CX:$CX,$B$734,рўйхат!$D:$D,$C690)</f>
        <v/>
      </c>
      <c r="AR690" s="36">
        <f>SUMIFS(рўйхат!BA:BA,рўйхат!$CX:$CX,$B$734,рўйхат!$D:$D,$C690)</f>
        <v/>
      </c>
      <c r="AS690" s="35">
        <f>SUMIFS(рўйхат!BB:BB,рўйхат!$CX:$CX,$B$734,рўйхат!$D:$D,$C690)</f>
        <v/>
      </c>
      <c r="AT690" s="36">
        <f>SUMIFS(рўйхат!BC:BC,рўйхат!$CX:$CX,$B$734,рўйхат!$D:$D,$C690)</f>
        <v/>
      </c>
      <c r="AU690" s="35">
        <f>SUMIFS(рўйхат!BD:BD,рўйхат!$CX:$CX,$B$734,рўйхат!$D:$D,$C690)</f>
        <v/>
      </c>
      <c r="AV690" s="36">
        <f>SUMIFS(рўйхат!BE:BE,рўйхат!$CX:$CX,$B$734,рўйхат!$D:$D,$C690)</f>
        <v/>
      </c>
      <c r="AW690" s="35">
        <f>SUMIFS(рўйхат!BF:BF,рўйхат!$CX:$CX,$B$734,рўйхат!$D:$D,$C690)</f>
        <v/>
      </c>
      <c r="AX690" s="36">
        <f>SUMIFS(рўйхат!BG:BG,рўйхат!$CX:$CX,$B$734,рўйхат!$D:$D,$C690)</f>
        <v/>
      </c>
      <c r="AY690" s="35">
        <f>SUMIFS(рўйхат!BH:BH,рўйхат!$CX:$CX,$B$734,рўйхат!$D:$D,$C690)</f>
        <v/>
      </c>
      <c r="AZ690" s="36">
        <f>SUMIFS(рўйхат!BI:BI,рўйхат!$CX:$CX,$B$734,рўйхат!$D:$D,$C690)</f>
        <v/>
      </c>
      <c r="BA690" s="35">
        <f>SUMIFS(рўйхат!BJ:BJ,рўйхат!$CX:$CX,$B$734,рўйхат!$D:$D,$C690)</f>
        <v/>
      </c>
      <c r="BB690" s="36">
        <f>SUMIFS(рўйхат!BK:BK,рўйхат!$CX:$CX,$B$734,рўйхат!$D:$D,$C690)</f>
        <v/>
      </c>
      <c r="BC690" s="77">
        <f>IFERROR(AO690/E690,0)</f>
        <v/>
      </c>
      <c r="BD690" s="77">
        <f>IFERROR(AP690/F690,0)</f>
        <v/>
      </c>
      <c r="BE690" s="35">
        <f>SUMIFS(рўйхат!BL:BL,рўйхат!$CX:$CX,$B$734,рўйхат!$D:$D,$C690)</f>
        <v/>
      </c>
      <c r="BF690" s="36">
        <f>SUMIFS(рўйхат!BM:BM,рўйхат!$CX:$CX,$B$734,рўйхат!$D:$D,$C690)</f>
        <v/>
      </c>
      <c r="BG690" s="35">
        <f>SUMIFS(рўйхат!BN:BN,рўйхат!$CX:$CX,$B$734,рўйхат!$D:$D,$C690)</f>
        <v/>
      </c>
      <c r="BH690" s="36">
        <f>SUMIFS(рўйхат!BO:BO,рўйхат!$CX:$CX,$B$734,рўйхат!$D:$D,$C690)</f>
        <v/>
      </c>
      <c r="BI690" s="35">
        <f>SUMIFS(рўйхат!BP:BP,рўйхат!$CX:$CX,$B$734,рўйхат!$D:$D,$C690)</f>
        <v/>
      </c>
      <c r="BJ690" s="36">
        <f>SUMIFS(рўйхат!BQ:BQ,рўйхат!$CX:$CX,$B$734,рўйхат!$D:$D,$C690)</f>
        <v/>
      </c>
      <c r="BK690" s="35">
        <f>SUMIFS(рўйхат!BR:BR,рўйхат!$CX:$CX,$B$734,рўйхат!$D:$D,$C690)</f>
        <v/>
      </c>
      <c r="BL690" s="36">
        <f>SUMIFS(рўйхат!BS:BS,рўйхат!$CX:$CX,$B$734,рўйхат!$D:$D,$C690)</f>
        <v/>
      </c>
      <c r="BM690" s="35">
        <f>SUMIFS(рўйхат!BT:BT,рўйхат!$CX:$CX,$B$734,рўйхат!$D:$D,$C690)</f>
        <v/>
      </c>
      <c r="BN690" s="36">
        <f>SUMIFS(рўйхат!BU:BU,рўйхат!$CX:$CX,$B$734,рўйхат!$D:$D,$C690)</f>
        <v/>
      </c>
      <c r="BO690" s="35">
        <f>SUMIFS(рўйхат!BX:BX,рўйхат!$CX:$CX,$B$734,рўйхат!$D:$D,$C690)</f>
        <v/>
      </c>
      <c r="BP690" s="36">
        <f>SUMIFS(рўйхат!BY:BY,рўйхат!$CX:$CX,$B$734,рўйхат!$D:$D,$C690)</f>
        <v/>
      </c>
      <c r="BQ690" s="35">
        <f>SUMIFS(рўйхат!BZ:BZ,рўйхат!$CX:$CX,$B$734,рўйхат!$D:$D,$C690)</f>
        <v/>
      </c>
      <c r="BR690" s="36">
        <f>SUMIFS(рўйхат!CA:CA,рўйхат!$CX:$CX,$B$734,рўйхат!$D:$D,$C690)</f>
        <v/>
      </c>
      <c r="BS690" s="35">
        <f>SUMIFS(рўйхат!CB:CB,рўйхат!$CX:$CX,$B$734,рўйхат!$D:$D,$C690)</f>
        <v/>
      </c>
      <c r="BT690" s="36">
        <f>SUMIFS(рўйхат!CC:CC,рўйхат!$CX:$CX,$B$734,рўйхат!$D:$D,$C690)</f>
        <v/>
      </c>
      <c r="BU690" s="35">
        <f>SUMIFS(рўйхат!CD:CD,рўйхат!$CX:$CX,$B$734,рўйхат!$D:$D,$C690)</f>
        <v/>
      </c>
      <c r="BV690" s="36">
        <f>SUMIFS(рўйхат!CE:CE,рўйхат!$CX:$CX,$B$734,рўйхат!$D:$D,$C690)</f>
        <v/>
      </c>
      <c r="BW690" s="35">
        <f>SUMIFS(рўйхат!CH:CH,рўйхат!$CX:$CX,$B$734,рўйхат!$D:$D,$C690)</f>
        <v/>
      </c>
      <c r="BX690" s="36">
        <f>SUMIFS(рўйхат!CI:CI,рўйхат!$CX:$CX,$B$734,рўйхат!$D:$D,$C690)</f>
        <v/>
      </c>
      <c r="BY690" s="35">
        <f>SUMIFS(рўйхат!CJ:CJ,рўйхат!$CX:$CX,$B$734,рўйхат!$D:$D,$C690)</f>
        <v/>
      </c>
      <c r="BZ690" s="36">
        <f>SUMIFS(рўйхат!CK:CK,рўйхат!$CX:$CX,$B$734,рўйхат!$D:$D,$C690)</f>
        <v/>
      </c>
      <c r="CA690" s="35">
        <f>SUMIFS(рўйхат!CL:CL,рўйхат!$CX:$CX,$B$734,рўйхат!$D:$D,$C690)</f>
        <v/>
      </c>
      <c r="CB690" s="36">
        <f>SUMIFS(рўйхат!CM:CM,рўйхат!$CX:$CX,$B$734,рўйхат!$D:$D,$C690)</f>
        <v/>
      </c>
      <c r="CC690" s="35">
        <f>SUMIFS(рўйхат!CN:CN,рўйхат!$CX:$CX,$B$734,рўйхат!$D:$D,$C690)</f>
        <v/>
      </c>
      <c r="CD690" s="36">
        <f>SUMIFS(рўйхат!CO:CO,рўйхат!$CX:$CX,$B$734,рўйхат!$D:$D,$C690)</f>
        <v/>
      </c>
      <c r="CE690" s="77">
        <f>IFERROR(BE690/(Q690+BE690),0)</f>
        <v/>
      </c>
      <c r="CF690" s="78">
        <f>IFERROR(BF690/(R690+BF690),0)</f>
        <v/>
      </c>
    </row>
    <row r="691" hidden="1" outlineLevel="1" ht="36" customFormat="1" customHeight="1" s="8">
      <c r="A691" s="39" t="n"/>
      <c r="B691" s="50" t="n">
        <v>23</v>
      </c>
      <c r="C691" s="131" t="inlineStr">
        <is>
          <t>Иш ҳақининг энг кам миқдоридан кам ҳисобланган ойлик иш ҳақлари таҳлили</t>
        </is>
      </c>
      <c r="D691" s="16" t="n"/>
      <c r="E691" s="35">
        <f>SUMIFS(рўйхат!F:F,рўйхат!$CX:$CX,$B$734,рўйхат!$D:$D,$C691)</f>
        <v/>
      </c>
      <c r="F691" s="36">
        <f>SUMIFS(рўйхат!G:G,рўйхат!$CX:$CX,$B$734,рўйхат!$D:$D,$C691)</f>
        <v/>
      </c>
      <c r="G691" s="35">
        <f>SUMIFS(рўйхат!H:H,рўйхат!$CX:$CX,$B$734,рўйхат!$D:$D,$C691)</f>
        <v/>
      </c>
      <c r="H691" s="36">
        <f>SUMIFS(рўйхат!I:I,рўйхат!$CX:$CX,$B$734,рўйхат!$D:$D,$C691)</f>
        <v/>
      </c>
      <c r="I691" s="35">
        <f>SUMIFS(рўйхат!J:J,рўйхат!$CX:$CX,$B$734,рўйхат!$D:$D,$C691)</f>
        <v/>
      </c>
      <c r="J691" s="36">
        <f>SUMIFS(рўйхат!K:K,рўйхат!$CX:$CX,$B$734,рўйхат!$D:$D,$C691)</f>
        <v/>
      </c>
      <c r="K691" s="35">
        <f>SUMIFS(рўйхат!L:L,рўйхат!$CX:$CX,$B$734,рўйхат!$D:$D,$C691)</f>
        <v/>
      </c>
      <c r="L691" s="36">
        <f>SUMIFS(рўйхат!M:M,рўйхат!$CX:$CX,$B$734,рўйхат!$D:$D,$C691)</f>
        <v/>
      </c>
      <c r="M691" s="35">
        <f>SUMIFS(рўйхат!N:N,рўйхат!$CX:$CX,$B$734,рўйхат!$D:$D,$C691)</f>
        <v/>
      </c>
      <c r="N691" s="36">
        <f>SUMIFS(рўйхат!O:O,рўйхат!$CX:$CX,$B$734,рўйхат!$D:$D,$C691)</f>
        <v/>
      </c>
      <c r="O691" s="34">
        <f>IFERROR(M691/E691,0)</f>
        <v/>
      </c>
      <c r="P691" s="34">
        <f>IFERROR(N691/F691,0)</f>
        <v/>
      </c>
      <c r="Q691" s="35">
        <f>SUMIFS(рўйхат!P:P,рўйхат!$CX:$CX,$B$734,рўйхат!$D:$D,$C691)</f>
        <v/>
      </c>
      <c r="R691" s="36">
        <f>SUMIFS(рўйхат!Q:Q,рўйхат!$CX:$CX,$B$734,рўйхат!$D:$D,$C691)</f>
        <v/>
      </c>
      <c r="S691" s="35">
        <f>SUMIFS(рўйхат!R:R,рўйхат!$CX:$CX,$B$734,рўйхат!$D:$D,$C691)</f>
        <v/>
      </c>
      <c r="T691" s="36">
        <f>SUMIFS(рўйхат!S:S,рўйхат!$CX:$CX,$B$734,рўйхат!$D:$D,$C691)</f>
        <v/>
      </c>
      <c r="U691" s="35">
        <f>SUMIFS(рўйхат!T:T,рўйхат!$CX:$CX,$B$734,рўйхат!$D:$D,$C691)</f>
        <v/>
      </c>
      <c r="V691" s="36">
        <f>SUMIFS(рўйхат!U:U,рўйхат!$CX:$CX,$B$734,рўйхат!$D:$D,$C691)</f>
        <v/>
      </c>
      <c r="W691" s="35">
        <f>SUMIFS(рўйхат!V:V,рўйхат!$CX:$CX,$B$734,рўйхат!$D:$D,$C691)</f>
        <v/>
      </c>
      <c r="X691" s="36">
        <f>SUMIFS(рўйхат!W:W,рўйхат!$CX:$CX,$B$734,рўйхат!$D:$D,$C691)</f>
        <v/>
      </c>
      <c r="Y691" s="35">
        <f>SUMIFS(рўйхат!X:X,рўйхат!$CX:$CX,$B$734,рўйхат!$D:$D,$C691)</f>
        <v/>
      </c>
      <c r="Z691" s="36">
        <f>SUMIFS(рўйхат!Y:Y,рўйхат!$CX:$CX,$B$734,рўйхат!$D:$D,$C691)</f>
        <v/>
      </c>
      <c r="AA691" s="35">
        <f>SUMIFS(рўйхат!Z:Z,рўйхат!$CX:$CX,$B$734,рўйхат!$D:$D,$C691)</f>
        <v/>
      </c>
      <c r="AB691" s="36">
        <f>SUMIFS(рўйхат!AA:AA,рўйхат!$CX:$CX,$B$734,рўйхат!$D:$D,$C691)</f>
        <v/>
      </c>
      <c r="AC691" s="35">
        <f>SUMIFS(рўйхат!AB:AB,рўйхат!$CX:$CX,$B$734,рўйхат!$D:$D,$C691)</f>
        <v/>
      </c>
      <c r="AD691" s="36">
        <f>SUMIFS(рўйхат!AC:AC,рўйхат!$CX:$CX,$B$734,рўйхат!$D:$D,$C691)</f>
        <v/>
      </c>
      <c r="AE691" s="35">
        <f>SUMIFS(рўйхат!AD:AD,рўйхат!$CX:$CX,$B$734,рўйхат!$D:$D,$C691)</f>
        <v/>
      </c>
      <c r="AF691" s="36">
        <f>SUMIFS(рўйхат!AE:AE,рўйхат!$CX:$CX,$B$734,рўйхат!$D:$D,$C691)</f>
        <v/>
      </c>
      <c r="AG691" s="35">
        <f>SUMIFS(рўйхат!AH:AH,рўйхат!$CX:$CX,$B$734,рўйхат!$D:$D,$C691)</f>
        <v/>
      </c>
      <c r="AH691" s="36">
        <f>SUMIFS(рўйхат!AI:AI,рўйхат!$CX:$CX,$B$734,рўйхат!$D:$D,$C691)</f>
        <v/>
      </c>
      <c r="AI691" s="35">
        <f>SUMIFS(рўйхат!AJ:AJ,рўйхат!$CX:$CX,$B$734,рўйхат!$D:$D,$C691)</f>
        <v/>
      </c>
      <c r="AJ691" s="36">
        <f>SUMIFS(рўйхат!AK:AK,рўйхат!$CX:$CX,$B$734,рўйхат!$D:$D,$C691)</f>
        <v/>
      </c>
      <c r="AK691" s="35">
        <f>SUMIFS(рўйхат!AL:AL,рўйхат!$CX:$CX,$B$734,рўйхат!$D:$D,$C691)</f>
        <v/>
      </c>
      <c r="AL691" s="36">
        <f>SUMIFS(рўйхат!AM:AM,рўйхат!$CX:$CX,$B$734,рўйхат!$D:$D,$C691)</f>
        <v/>
      </c>
      <c r="AM691" s="77">
        <f>IFERROR(Q691/E691,0)</f>
        <v/>
      </c>
      <c r="AN691" s="77">
        <f>IFERROR(R691/F691,0)</f>
        <v/>
      </c>
      <c r="AO691" s="35">
        <f>SUMIFS(рўйхат!AX:AX,рўйхат!$CX:$CX,$B$734,рўйхат!$D:$D,$C691)</f>
        <v/>
      </c>
      <c r="AP691" s="36">
        <f>SUMIFS(рўйхат!AY:AY,рўйхат!$CX:$CX,$B$734,рўйхат!$D:$D,$C691)</f>
        <v/>
      </c>
      <c r="AQ691" s="35">
        <f>SUMIFS(рўйхат!AZ:AZ,рўйхат!$CX:$CX,$B$734,рўйхат!$D:$D,$C691)</f>
        <v/>
      </c>
      <c r="AR691" s="36">
        <f>SUMIFS(рўйхат!BA:BA,рўйхат!$CX:$CX,$B$734,рўйхат!$D:$D,$C691)</f>
        <v/>
      </c>
      <c r="AS691" s="35">
        <f>SUMIFS(рўйхат!BB:BB,рўйхат!$CX:$CX,$B$734,рўйхат!$D:$D,$C691)</f>
        <v/>
      </c>
      <c r="AT691" s="36">
        <f>SUMIFS(рўйхат!BC:BC,рўйхат!$CX:$CX,$B$734,рўйхат!$D:$D,$C691)</f>
        <v/>
      </c>
      <c r="AU691" s="35">
        <f>SUMIFS(рўйхат!BD:BD,рўйхат!$CX:$CX,$B$734,рўйхат!$D:$D,$C691)</f>
        <v/>
      </c>
      <c r="AV691" s="36">
        <f>SUMIFS(рўйхат!BE:BE,рўйхат!$CX:$CX,$B$734,рўйхат!$D:$D,$C691)</f>
        <v/>
      </c>
      <c r="AW691" s="35">
        <f>SUMIFS(рўйхат!BF:BF,рўйхат!$CX:$CX,$B$734,рўйхат!$D:$D,$C691)</f>
        <v/>
      </c>
      <c r="AX691" s="36">
        <f>SUMIFS(рўйхат!BG:BG,рўйхат!$CX:$CX,$B$734,рўйхат!$D:$D,$C691)</f>
        <v/>
      </c>
      <c r="AY691" s="35">
        <f>SUMIFS(рўйхат!BH:BH,рўйхат!$CX:$CX,$B$734,рўйхат!$D:$D,$C691)</f>
        <v/>
      </c>
      <c r="AZ691" s="36">
        <f>SUMIFS(рўйхат!BI:BI,рўйхат!$CX:$CX,$B$734,рўйхат!$D:$D,$C691)</f>
        <v/>
      </c>
      <c r="BA691" s="35">
        <f>SUMIFS(рўйхат!BJ:BJ,рўйхат!$CX:$CX,$B$734,рўйхат!$D:$D,$C691)</f>
        <v/>
      </c>
      <c r="BB691" s="36">
        <f>SUMIFS(рўйхат!BK:BK,рўйхат!$CX:$CX,$B$734,рўйхат!$D:$D,$C691)</f>
        <v/>
      </c>
      <c r="BC691" s="77">
        <f>IFERROR(AO691/E691,0)</f>
        <v/>
      </c>
      <c r="BD691" s="77">
        <f>IFERROR(AP691/F691,0)</f>
        <v/>
      </c>
      <c r="BE691" s="35">
        <f>SUMIFS(рўйхат!BL:BL,рўйхат!$CX:$CX,$B$734,рўйхат!$D:$D,$C691)</f>
        <v/>
      </c>
      <c r="BF691" s="36">
        <f>SUMIFS(рўйхат!BM:BM,рўйхат!$CX:$CX,$B$734,рўйхат!$D:$D,$C691)</f>
        <v/>
      </c>
      <c r="BG691" s="35">
        <f>SUMIFS(рўйхат!BN:BN,рўйхат!$CX:$CX,$B$734,рўйхат!$D:$D,$C691)</f>
        <v/>
      </c>
      <c r="BH691" s="36">
        <f>SUMIFS(рўйхат!BO:BO,рўйхат!$CX:$CX,$B$734,рўйхат!$D:$D,$C691)</f>
        <v/>
      </c>
      <c r="BI691" s="35">
        <f>SUMIFS(рўйхат!BP:BP,рўйхат!$CX:$CX,$B$734,рўйхат!$D:$D,$C691)</f>
        <v/>
      </c>
      <c r="BJ691" s="36">
        <f>SUMIFS(рўйхат!BQ:BQ,рўйхат!$CX:$CX,$B$734,рўйхат!$D:$D,$C691)</f>
        <v/>
      </c>
      <c r="BK691" s="35">
        <f>SUMIFS(рўйхат!BR:BR,рўйхат!$CX:$CX,$B$734,рўйхат!$D:$D,$C691)</f>
        <v/>
      </c>
      <c r="BL691" s="36">
        <f>SUMIFS(рўйхат!BS:BS,рўйхат!$CX:$CX,$B$734,рўйхат!$D:$D,$C691)</f>
        <v/>
      </c>
      <c r="BM691" s="35">
        <f>SUMIFS(рўйхат!BT:BT,рўйхат!$CX:$CX,$B$734,рўйхат!$D:$D,$C691)</f>
        <v/>
      </c>
      <c r="BN691" s="36">
        <f>SUMIFS(рўйхат!BU:BU,рўйхат!$CX:$CX,$B$734,рўйхат!$D:$D,$C691)</f>
        <v/>
      </c>
      <c r="BO691" s="35">
        <f>SUMIFS(рўйхат!BX:BX,рўйхат!$CX:$CX,$B$734,рўйхат!$D:$D,$C691)</f>
        <v/>
      </c>
      <c r="BP691" s="36">
        <f>SUMIFS(рўйхат!BY:BY,рўйхат!$CX:$CX,$B$734,рўйхат!$D:$D,$C691)</f>
        <v/>
      </c>
      <c r="BQ691" s="35">
        <f>SUMIFS(рўйхат!BZ:BZ,рўйхат!$CX:$CX,$B$734,рўйхат!$D:$D,$C691)</f>
        <v/>
      </c>
      <c r="BR691" s="36">
        <f>SUMIFS(рўйхат!CA:CA,рўйхат!$CX:$CX,$B$734,рўйхат!$D:$D,$C691)</f>
        <v/>
      </c>
      <c r="BS691" s="35">
        <f>SUMIFS(рўйхат!CB:CB,рўйхат!$CX:$CX,$B$734,рўйхат!$D:$D,$C691)</f>
        <v/>
      </c>
      <c r="BT691" s="36">
        <f>SUMIFS(рўйхат!CC:CC,рўйхат!$CX:$CX,$B$734,рўйхат!$D:$D,$C691)</f>
        <v/>
      </c>
      <c r="BU691" s="35">
        <f>SUMIFS(рўйхат!CD:CD,рўйхат!$CX:$CX,$B$734,рўйхат!$D:$D,$C691)</f>
        <v/>
      </c>
      <c r="BV691" s="36">
        <f>SUMIFS(рўйхат!CE:CE,рўйхат!$CX:$CX,$B$734,рўйхат!$D:$D,$C691)</f>
        <v/>
      </c>
      <c r="BW691" s="35">
        <f>SUMIFS(рўйхат!CH:CH,рўйхат!$CX:$CX,$B$734,рўйхат!$D:$D,$C691)</f>
        <v/>
      </c>
      <c r="BX691" s="36">
        <f>SUMIFS(рўйхат!CI:CI,рўйхат!$CX:$CX,$B$734,рўйхат!$D:$D,$C691)</f>
        <v/>
      </c>
      <c r="BY691" s="35">
        <f>SUMIFS(рўйхат!CJ:CJ,рўйхат!$CX:$CX,$B$734,рўйхат!$D:$D,$C691)</f>
        <v/>
      </c>
      <c r="BZ691" s="36">
        <f>SUMIFS(рўйхат!CK:CK,рўйхат!$CX:$CX,$B$734,рўйхат!$D:$D,$C691)</f>
        <v/>
      </c>
      <c r="CA691" s="35">
        <f>SUMIFS(рўйхат!CL:CL,рўйхат!$CX:$CX,$B$734,рўйхат!$D:$D,$C691)</f>
        <v/>
      </c>
      <c r="CB691" s="36">
        <f>SUMIFS(рўйхат!CM:CM,рўйхат!$CX:$CX,$B$734,рўйхат!$D:$D,$C691)</f>
        <v/>
      </c>
      <c r="CC691" s="35">
        <f>SUMIFS(рўйхат!CN:CN,рўйхат!$CX:$CX,$B$734,рўйхат!$D:$D,$C691)</f>
        <v/>
      </c>
      <c r="CD691" s="36">
        <f>SUMIFS(рўйхат!CO:CO,рўйхат!$CX:$CX,$B$734,рўйхат!$D:$D,$C691)</f>
        <v/>
      </c>
      <c r="CE691" s="77">
        <f>IFERROR(BE691/(Q691+BE691),0)</f>
        <v/>
      </c>
      <c r="CF691" s="78">
        <f>IFERROR(BF691/(R691+BF691),0)</f>
        <v/>
      </c>
    </row>
    <row r="692" hidden="1" outlineLevel="1" ht="36" customFormat="1" customHeight="1" s="8">
      <c r="A692" s="39" t="n"/>
      <c r="B692" s="50" t="n">
        <v>24</v>
      </c>
      <c r="C692" s="131" t="inlineStr">
        <is>
          <t>Қишлоқ хўжалиги ва ўрмон хўжалиги ишлаб чиқариши нобудгарчилигини қоплаш ҳолати таҳлили</t>
        </is>
      </c>
      <c r="D692" s="16" t="n"/>
      <c r="E692" s="35">
        <f>SUMIFS(рўйхат!F:F,рўйхат!$CX:$CX,$B$734,рўйхат!$D:$D,$C692)</f>
        <v/>
      </c>
      <c r="F692" s="36">
        <f>SUMIFS(рўйхат!G:G,рўйхат!$CX:$CX,$B$734,рўйхат!$D:$D,$C692)</f>
        <v/>
      </c>
      <c r="G692" s="35">
        <f>SUMIFS(рўйхат!H:H,рўйхат!$CX:$CX,$B$734,рўйхат!$D:$D,$C692)</f>
        <v/>
      </c>
      <c r="H692" s="36">
        <f>SUMIFS(рўйхат!I:I,рўйхат!$CX:$CX,$B$734,рўйхат!$D:$D,$C692)</f>
        <v/>
      </c>
      <c r="I692" s="35">
        <f>SUMIFS(рўйхат!J:J,рўйхат!$CX:$CX,$B$734,рўйхат!$D:$D,$C692)</f>
        <v/>
      </c>
      <c r="J692" s="36">
        <f>SUMIFS(рўйхат!K:K,рўйхат!$CX:$CX,$B$734,рўйхат!$D:$D,$C692)</f>
        <v/>
      </c>
      <c r="K692" s="35">
        <f>SUMIFS(рўйхат!L:L,рўйхат!$CX:$CX,$B$734,рўйхат!$D:$D,$C692)</f>
        <v/>
      </c>
      <c r="L692" s="36">
        <f>SUMIFS(рўйхат!M:M,рўйхат!$CX:$CX,$B$734,рўйхат!$D:$D,$C692)</f>
        <v/>
      </c>
      <c r="M692" s="35">
        <f>SUMIFS(рўйхат!N:N,рўйхат!$CX:$CX,$B$734,рўйхат!$D:$D,$C692)</f>
        <v/>
      </c>
      <c r="N692" s="36">
        <f>SUMIFS(рўйхат!O:O,рўйхат!$CX:$CX,$B$734,рўйхат!$D:$D,$C692)</f>
        <v/>
      </c>
      <c r="O692" s="34">
        <f>IFERROR(M692/E692,0)</f>
        <v/>
      </c>
      <c r="P692" s="34">
        <f>IFERROR(N692/F692,0)</f>
        <v/>
      </c>
      <c r="Q692" s="35">
        <f>SUMIFS(рўйхат!P:P,рўйхат!$CX:$CX,$B$734,рўйхат!$D:$D,$C692)</f>
        <v/>
      </c>
      <c r="R692" s="36">
        <f>SUMIFS(рўйхат!Q:Q,рўйхат!$CX:$CX,$B$734,рўйхат!$D:$D,$C692)</f>
        <v/>
      </c>
      <c r="S692" s="35">
        <f>SUMIFS(рўйхат!R:R,рўйхат!$CX:$CX,$B$734,рўйхат!$D:$D,$C692)</f>
        <v/>
      </c>
      <c r="T692" s="36">
        <f>SUMIFS(рўйхат!S:S,рўйхат!$CX:$CX,$B$734,рўйхат!$D:$D,$C692)</f>
        <v/>
      </c>
      <c r="U692" s="35">
        <f>SUMIFS(рўйхат!T:T,рўйхат!$CX:$CX,$B$734,рўйхат!$D:$D,$C692)</f>
        <v/>
      </c>
      <c r="V692" s="36">
        <f>SUMIFS(рўйхат!U:U,рўйхат!$CX:$CX,$B$734,рўйхат!$D:$D,$C692)</f>
        <v/>
      </c>
      <c r="W692" s="35">
        <f>SUMIFS(рўйхат!V:V,рўйхат!$CX:$CX,$B$734,рўйхат!$D:$D,$C692)</f>
        <v/>
      </c>
      <c r="X692" s="36">
        <f>SUMIFS(рўйхат!W:W,рўйхат!$CX:$CX,$B$734,рўйхат!$D:$D,$C692)</f>
        <v/>
      </c>
      <c r="Y692" s="35">
        <f>SUMIFS(рўйхат!X:X,рўйхат!$CX:$CX,$B$734,рўйхат!$D:$D,$C692)</f>
        <v/>
      </c>
      <c r="Z692" s="36">
        <f>SUMIFS(рўйхат!Y:Y,рўйхат!$CX:$CX,$B$734,рўйхат!$D:$D,$C692)</f>
        <v/>
      </c>
      <c r="AA692" s="35">
        <f>SUMIFS(рўйхат!Z:Z,рўйхат!$CX:$CX,$B$734,рўйхат!$D:$D,$C692)</f>
        <v/>
      </c>
      <c r="AB692" s="36">
        <f>SUMIFS(рўйхат!AA:AA,рўйхат!$CX:$CX,$B$734,рўйхат!$D:$D,$C692)</f>
        <v/>
      </c>
      <c r="AC692" s="35">
        <f>SUMIFS(рўйхат!AB:AB,рўйхат!$CX:$CX,$B$734,рўйхат!$D:$D,$C692)</f>
        <v/>
      </c>
      <c r="AD692" s="36">
        <f>SUMIFS(рўйхат!AC:AC,рўйхат!$CX:$CX,$B$734,рўйхат!$D:$D,$C692)</f>
        <v/>
      </c>
      <c r="AE692" s="35">
        <f>SUMIFS(рўйхат!AD:AD,рўйхат!$CX:$CX,$B$734,рўйхат!$D:$D,$C692)</f>
        <v/>
      </c>
      <c r="AF692" s="36">
        <f>SUMIFS(рўйхат!AE:AE,рўйхат!$CX:$CX,$B$734,рўйхат!$D:$D,$C692)</f>
        <v/>
      </c>
      <c r="AG692" s="35">
        <f>SUMIFS(рўйхат!AH:AH,рўйхат!$CX:$CX,$B$734,рўйхат!$D:$D,$C692)</f>
        <v/>
      </c>
      <c r="AH692" s="36">
        <f>SUMIFS(рўйхат!AI:AI,рўйхат!$CX:$CX,$B$734,рўйхат!$D:$D,$C692)</f>
        <v/>
      </c>
      <c r="AI692" s="35">
        <f>SUMIFS(рўйхат!AJ:AJ,рўйхат!$CX:$CX,$B$734,рўйхат!$D:$D,$C692)</f>
        <v/>
      </c>
      <c r="AJ692" s="36">
        <f>SUMIFS(рўйхат!AK:AK,рўйхат!$CX:$CX,$B$734,рўйхат!$D:$D,$C692)</f>
        <v/>
      </c>
      <c r="AK692" s="35">
        <f>SUMIFS(рўйхат!AL:AL,рўйхат!$CX:$CX,$B$734,рўйхат!$D:$D,$C692)</f>
        <v/>
      </c>
      <c r="AL692" s="36">
        <f>SUMIFS(рўйхат!AM:AM,рўйхат!$CX:$CX,$B$734,рўйхат!$D:$D,$C692)</f>
        <v/>
      </c>
      <c r="AM692" s="77">
        <f>IFERROR(Q692/E692,0)</f>
        <v/>
      </c>
      <c r="AN692" s="77">
        <f>IFERROR(R692/F692,0)</f>
        <v/>
      </c>
      <c r="AO692" s="35">
        <f>SUMIFS(рўйхат!AX:AX,рўйхат!$CX:$CX,$B$734,рўйхат!$D:$D,$C692)</f>
        <v/>
      </c>
      <c r="AP692" s="36">
        <f>SUMIFS(рўйхат!AY:AY,рўйхат!$CX:$CX,$B$734,рўйхат!$D:$D,$C692)</f>
        <v/>
      </c>
      <c r="AQ692" s="35">
        <f>SUMIFS(рўйхат!AZ:AZ,рўйхат!$CX:$CX,$B$734,рўйхат!$D:$D,$C692)</f>
        <v/>
      </c>
      <c r="AR692" s="36">
        <f>SUMIFS(рўйхат!BA:BA,рўйхат!$CX:$CX,$B$734,рўйхат!$D:$D,$C692)</f>
        <v/>
      </c>
      <c r="AS692" s="35">
        <f>SUMIFS(рўйхат!BB:BB,рўйхат!$CX:$CX,$B$734,рўйхат!$D:$D,$C692)</f>
        <v/>
      </c>
      <c r="AT692" s="36">
        <f>SUMIFS(рўйхат!BC:BC,рўйхат!$CX:$CX,$B$734,рўйхат!$D:$D,$C692)</f>
        <v/>
      </c>
      <c r="AU692" s="35">
        <f>SUMIFS(рўйхат!BD:BD,рўйхат!$CX:$CX,$B$734,рўйхат!$D:$D,$C692)</f>
        <v/>
      </c>
      <c r="AV692" s="36">
        <f>SUMIFS(рўйхат!BE:BE,рўйхат!$CX:$CX,$B$734,рўйхат!$D:$D,$C692)</f>
        <v/>
      </c>
      <c r="AW692" s="35">
        <f>SUMIFS(рўйхат!BF:BF,рўйхат!$CX:$CX,$B$734,рўйхат!$D:$D,$C692)</f>
        <v/>
      </c>
      <c r="AX692" s="36">
        <f>SUMIFS(рўйхат!BG:BG,рўйхат!$CX:$CX,$B$734,рўйхат!$D:$D,$C692)</f>
        <v/>
      </c>
      <c r="AY692" s="35">
        <f>SUMIFS(рўйхат!BH:BH,рўйхат!$CX:$CX,$B$734,рўйхат!$D:$D,$C692)</f>
        <v/>
      </c>
      <c r="AZ692" s="36">
        <f>SUMIFS(рўйхат!BI:BI,рўйхат!$CX:$CX,$B$734,рўйхат!$D:$D,$C692)</f>
        <v/>
      </c>
      <c r="BA692" s="35">
        <f>SUMIFS(рўйхат!BJ:BJ,рўйхат!$CX:$CX,$B$734,рўйхат!$D:$D,$C692)</f>
        <v/>
      </c>
      <c r="BB692" s="36">
        <f>SUMIFS(рўйхат!BK:BK,рўйхат!$CX:$CX,$B$734,рўйхат!$D:$D,$C692)</f>
        <v/>
      </c>
      <c r="BC692" s="77">
        <f>IFERROR(AO692/E692,0)</f>
        <v/>
      </c>
      <c r="BD692" s="77">
        <f>IFERROR(AP692/F692,0)</f>
        <v/>
      </c>
      <c r="BE692" s="35">
        <f>SUMIFS(рўйхат!BL:BL,рўйхат!$CX:$CX,$B$734,рўйхат!$D:$D,$C692)</f>
        <v/>
      </c>
      <c r="BF692" s="36">
        <f>SUMIFS(рўйхат!BM:BM,рўйхат!$CX:$CX,$B$734,рўйхат!$D:$D,$C692)</f>
        <v/>
      </c>
      <c r="BG692" s="35">
        <f>SUMIFS(рўйхат!BN:BN,рўйхат!$CX:$CX,$B$734,рўйхат!$D:$D,$C692)</f>
        <v/>
      </c>
      <c r="BH692" s="36">
        <f>SUMIFS(рўйхат!BO:BO,рўйхат!$CX:$CX,$B$734,рўйхат!$D:$D,$C692)</f>
        <v/>
      </c>
      <c r="BI692" s="35">
        <f>SUMIFS(рўйхат!BP:BP,рўйхат!$CX:$CX,$B$734,рўйхат!$D:$D,$C692)</f>
        <v/>
      </c>
      <c r="BJ692" s="36">
        <f>SUMIFS(рўйхат!BQ:BQ,рўйхат!$CX:$CX,$B$734,рўйхат!$D:$D,$C692)</f>
        <v/>
      </c>
      <c r="BK692" s="35">
        <f>SUMIFS(рўйхат!BR:BR,рўйхат!$CX:$CX,$B$734,рўйхат!$D:$D,$C692)</f>
        <v/>
      </c>
      <c r="BL692" s="36">
        <f>SUMIFS(рўйхат!BS:BS,рўйхат!$CX:$CX,$B$734,рўйхат!$D:$D,$C692)</f>
        <v/>
      </c>
      <c r="BM692" s="35">
        <f>SUMIFS(рўйхат!BT:BT,рўйхат!$CX:$CX,$B$734,рўйхат!$D:$D,$C692)</f>
        <v/>
      </c>
      <c r="BN692" s="36">
        <f>SUMIFS(рўйхат!BU:BU,рўйхат!$CX:$CX,$B$734,рўйхат!$D:$D,$C692)</f>
        <v/>
      </c>
      <c r="BO692" s="35">
        <f>SUMIFS(рўйхат!BX:BX,рўйхат!$CX:$CX,$B$734,рўйхат!$D:$D,$C692)</f>
        <v/>
      </c>
      <c r="BP692" s="36">
        <f>SUMIFS(рўйхат!BY:BY,рўйхат!$CX:$CX,$B$734,рўйхат!$D:$D,$C692)</f>
        <v/>
      </c>
      <c r="BQ692" s="35">
        <f>SUMIFS(рўйхат!BZ:BZ,рўйхат!$CX:$CX,$B$734,рўйхат!$D:$D,$C692)</f>
        <v/>
      </c>
      <c r="BR692" s="36">
        <f>SUMIFS(рўйхат!CA:CA,рўйхат!$CX:$CX,$B$734,рўйхат!$D:$D,$C692)</f>
        <v/>
      </c>
      <c r="BS692" s="35">
        <f>SUMIFS(рўйхат!CB:CB,рўйхат!$CX:$CX,$B$734,рўйхат!$D:$D,$C692)</f>
        <v/>
      </c>
      <c r="BT692" s="36">
        <f>SUMIFS(рўйхат!CC:CC,рўйхат!$CX:$CX,$B$734,рўйхат!$D:$D,$C692)</f>
        <v/>
      </c>
      <c r="BU692" s="35">
        <f>SUMIFS(рўйхат!CD:CD,рўйхат!$CX:$CX,$B$734,рўйхат!$D:$D,$C692)</f>
        <v/>
      </c>
      <c r="BV692" s="36">
        <f>SUMIFS(рўйхат!CE:CE,рўйхат!$CX:$CX,$B$734,рўйхат!$D:$D,$C692)</f>
        <v/>
      </c>
      <c r="BW692" s="35">
        <f>SUMIFS(рўйхат!CH:CH,рўйхат!$CX:$CX,$B$734,рўйхат!$D:$D,$C692)</f>
        <v/>
      </c>
      <c r="BX692" s="36">
        <f>SUMIFS(рўйхат!CI:CI,рўйхат!$CX:$CX,$B$734,рўйхат!$D:$D,$C692)</f>
        <v/>
      </c>
      <c r="BY692" s="35">
        <f>SUMIFS(рўйхат!CJ:CJ,рўйхат!$CX:$CX,$B$734,рўйхат!$D:$D,$C692)</f>
        <v/>
      </c>
      <c r="BZ692" s="36">
        <f>SUMIFS(рўйхат!CK:CK,рўйхат!$CX:$CX,$B$734,рўйхат!$D:$D,$C692)</f>
        <v/>
      </c>
      <c r="CA692" s="35">
        <f>SUMIFS(рўйхат!CL:CL,рўйхат!$CX:$CX,$B$734,рўйхат!$D:$D,$C692)</f>
        <v/>
      </c>
      <c r="CB692" s="36">
        <f>SUMIFS(рўйхат!CM:CM,рўйхат!$CX:$CX,$B$734,рўйхат!$D:$D,$C692)</f>
        <v/>
      </c>
      <c r="CC692" s="35">
        <f>SUMIFS(рўйхат!CN:CN,рўйхат!$CX:$CX,$B$734,рўйхат!$D:$D,$C692)</f>
        <v/>
      </c>
      <c r="CD692" s="36">
        <f>SUMIFS(рўйхат!CO:CO,рўйхат!$CX:$CX,$B$734,рўйхат!$D:$D,$C692)</f>
        <v/>
      </c>
      <c r="CE692" s="77">
        <f>IFERROR(BE692/(Q692+BE692),0)</f>
        <v/>
      </c>
      <c r="CF692" s="78">
        <f>IFERROR(BF692/(R692+BF692),0)</f>
        <v/>
      </c>
    </row>
    <row r="693" hidden="1" outlineLevel="1" ht="36" customFormat="1" customHeight="1" s="8">
      <c r="A693" s="39" t="n"/>
      <c r="B693" s="50" t="n">
        <v>25</v>
      </c>
      <c r="C693" s="131" t="inlineStr">
        <is>
          <t>Қишлоқ хўжалигида фойдаланилган сув ҳажми таҳлили</t>
        </is>
      </c>
      <c r="D693" s="16" t="n"/>
      <c r="E693" s="35">
        <f>SUMIFS(рўйхат!F:F,рўйхат!$CX:$CX,$B$734,рўйхат!$D:$D,$C693)</f>
        <v/>
      </c>
      <c r="F693" s="36">
        <f>SUMIFS(рўйхат!G:G,рўйхат!$CX:$CX,$B$734,рўйхат!$D:$D,$C693)</f>
        <v/>
      </c>
      <c r="G693" s="35">
        <f>SUMIFS(рўйхат!H:H,рўйхат!$CX:$CX,$B$734,рўйхат!$D:$D,$C693)</f>
        <v/>
      </c>
      <c r="H693" s="36">
        <f>SUMIFS(рўйхат!I:I,рўйхат!$CX:$CX,$B$734,рўйхат!$D:$D,$C693)</f>
        <v/>
      </c>
      <c r="I693" s="35">
        <f>SUMIFS(рўйхат!J:J,рўйхат!$CX:$CX,$B$734,рўйхат!$D:$D,$C693)</f>
        <v/>
      </c>
      <c r="J693" s="36">
        <f>SUMIFS(рўйхат!K:K,рўйхат!$CX:$CX,$B$734,рўйхат!$D:$D,$C693)</f>
        <v/>
      </c>
      <c r="K693" s="35">
        <f>SUMIFS(рўйхат!L:L,рўйхат!$CX:$CX,$B$734,рўйхат!$D:$D,$C693)</f>
        <v/>
      </c>
      <c r="L693" s="36">
        <f>SUMIFS(рўйхат!M:M,рўйхат!$CX:$CX,$B$734,рўйхат!$D:$D,$C693)</f>
        <v/>
      </c>
      <c r="M693" s="35">
        <f>SUMIFS(рўйхат!N:N,рўйхат!$CX:$CX,$B$734,рўйхат!$D:$D,$C693)</f>
        <v/>
      </c>
      <c r="N693" s="36">
        <f>SUMIFS(рўйхат!O:O,рўйхат!$CX:$CX,$B$734,рўйхат!$D:$D,$C693)</f>
        <v/>
      </c>
      <c r="O693" s="34">
        <f>IFERROR(M693/E693,0)</f>
        <v/>
      </c>
      <c r="P693" s="34">
        <f>IFERROR(N693/F693,0)</f>
        <v/>
      </c>
      <c r="Q693" s="35">
        <f>SUMIFS(рўйхат!P:P,рўйхат!$CX:$CX,$B$734,рўйхат!$D:$D,$C693)</f>
        <v/>
      </c>
      <c r="R693" s="36">
        <f>SUMIFS(рўйхат!Q:Q,рўйхат!$CX:$CX,$B$734,рўйхат!$D:$D,$C693)</f>
        <v/>
      </c>
      <c r="S693" s="35">
        <f>SUMIFS(рўйхат!R:R,рўйхат!$CX:$CX,$B$734,рўйхат!$D:$D,$C693)</f>
        <v/>
      </c>
      <c r="T693" s="36">
        <f>SUMIFS(рўйхат!S:S,рўйхат!$CX:$CX,$B$734,рўйхат!$D:$D,$C693)</f>
        <v/>
      </c>
      <c r="U693" s="35">
        <f>SUMIFS(рўйхат!T:T,рўйхат!$CX:$CX,$B$734,рўйхат!$D:$D,$C693)</f>
        <v/>
      </c>
      <c r="V693" s="36">
        <f>SUMIFS(рўйхат!U:U,рўйхат!$CX:$CX,$B$734,рўйхат!$D:$D,$C693)</f>
        <v/>
      </c>
      <c r="W693" s="35">
        <f>SUMIFS(рўйхат!V:V,рўйхат!$CX:$CX,$B$734,рўйхат!$D:$D,$C693)</f>
        <v/>
      </c>
      <c r="X693" s="36">
        <f>SUMIFS(рўйхат!W:W,рўйхат!$CX:$CX,$B$734,рўйхат!$D:$D,$C693)</f>
        <v/>
      </c>
      <c r="Y693" s="35">
        <f>SUMIFS(рўйхат!X:X,рўйхат!$CX:$CX,$B$734,рўйхат!$D:$D,$C693)</f>
        <v/>
      </c>
      <c r="Z693" s="36">
        <f>SUMIFS(рўйхат!Y:Y,рўйхат!$CX:$CX,$B$734,рўйхат!$D:$D,$C693)</f>
        <v/>
      </c>
      <c r="AA693" s="35">
        <f>SUMIFS(рўйхат!Z:Z,рўйхат!$CX:$CX,$B$734,рўйхат!$D:$D,$C693)</f>
        <v/>
      </c>
      <c r="AB693" s="36">
        <f>SUMIFS(рўйхат!AA:AA,рўйхат!$CX:$CX,$B$734,рўйхат!$D:$D,$C693)</f>
        <v/>
      </c>
      <c r="AC693" s="35">
        <f>SUMIFS(рўйхат!AB:AB,рўйхат!$CX:$CX,$B$734,рўйхат!$D:$D,$C693)</f>
        <v/>
      </c>
      <c r="AD693" s="36">
        <f>SUMIFS(рўйхат!AC:AC,рўйхат!$CX:$CX,$B$734,рўйхат!$D:$D,$C693)</f>
        <v/>
      </c>
      <c r="AE693" s="35">
        <f>SUMIFS(рўйхат!AD:AD,рўйхат!$CX:$CX,$B$734,рўйхат!$D:$D,$C693)</f>
        <v/>
      </c>
      <c r="AF693" s="36">
        <f>SUMIFS(рўйхат!AE:AE,рўйхат!$CX:$CX,$B$734,рўйхат!$D:$D,$C693)</f>
        <v/>
      </c>
      <c r="AG693" s="35">
        <f>SUMIFS(рўйхат!AH:AH,рўйхат!$CX:$CX,$B$734,рўйхат!$D:$D,$C693)</f>
        <v/>
      </c>
      <c r="AH693" s="36">
        <f>SUMIFS(рўйхат!AI:AI,рўйхат!$CX:$CX,$B$734,рўйхат!$D:$D,$C693)</f>
        <v/>
      </c>
      <c r="AI693" s="35">
        <f>SUMIFS(рўйхат!AJ:AJ,рўйхат!$CX:$CX,$B$734,рўйхат!$D:$D,$C693)</f>
        <v/>
      </c>
      <c r="AJ693" s="36">
        <f>SUMIFS(рўйхат!AK:AK,рўйхат!$CX:$CX,$B$734,рўйхат!$D:$D,$C693)</f>
        <v/>
      </c>
      <c r="AK693" s="35">
        <f>SUMIFS(рўйхат!AL:AL,рўйхат!$CX:$CX,$B$734,рўйхат!$D:$D,$C693)</f>
        <v/>
      </c>
      <c r="AL693" s="36">
        <f>SUMIFS(рўйхат!AM:AM,рўйхат!$CX:$CX,$B$734,рўйхат!$D:$D,$C693)</f>
        <v/>
      </c>
      <c r="AM693" s="77">
        <f>IFERROR(Q693/E693,0)</f>
        <v/>
      </c>
      <c r="AN693" s="77">
        <f>IFERROR(R693/F693,0)</f>
        <v/>
      </c>
      <c r="AO693" s="35">
        <f>SUMIFS(рўйхат!AX:AX,рўйхат!$CX:$CX,$B$734,рўйхат!$D:$D,$C693)</f>
        <v/>
      </c>
      <c r="AP693" s="36">
        <f>SUMIFS(рўйхат!AY:AY,рўйхат!$CX:$CX,$B$734,рўйхат!$D:$D,$C693)</f>
        <v/>
      </c>
      <c r="AQ693" s="35">
        <f>SUMIFS(рўйхат!AZ:AZ,рўйхат!$CX:$CX,$B$734,рўйхат!$D:$D,$C693)</f>
        <v/>
      </c>
      <c r="AR693" s="36">
        <f>SUMIFS(рўйхат!BA:BA,рўйхат!$CX:$CX,$B$734,рўйхат!$D:$D,$C693)</f>
        <v/>
      </c>
      <c r="AS693" s="35">
        <f>SUMIFS(рўйхат!BB:BB,рўйхат!$CX:$CX,$B$734,рўйхат!$D:$D,$C693)</f>
        <v/>
      </c>
      <c r="AT693" s="36">
        <f>SUMIFS(рўйхат!BC:BC,рўйхат!$CX:$CX,$B$734,рўйхат!$D:$D,$C693)</f>
        <v/>
      </c>
      <c r="AU693" s="35">
        <f>SUMIFS(рўйхат!BD:BD,рўйхат!$CX:$CX,$B$734,рўйхат!$D:$D,$C693)</f>
        <v/>
      </c>
      <c r="AV693" s="36">
        <f>SUMIFS(рўйхат!BE:BE,рўйхат!$CX:$CX,$B$734,рўйхат!$D:$D,$C693)</f>
        <v/>
      </c>
      <c r="AW693" s="35">
        <f>SUMIFS(рўйхат!BF:BF,рўйхат!$CX:$CX,$B$734,рўйхат!$D:$D,$C693)</f>
        <v/>
      </c>
      <c r="AX693" s="36">
        <f>SUMIFS(рўйхат!BG:BG,рўйхат!$CX:$CX,$B$734,рўйхат!$D:$D,$C693)</f>
        <v/>
      </c>
      <c r="AY693" s="35">
        <f>SUMIFS(рўйхат!BH:BH,рўйхат!$CX:$CX,$B$734,рўйхат!$D:$D,$C693)</f>
        <v/>
      </c>
      <c r="AZ693" s="36">
        <f>SUMIFS(рўйхат!BI:BI,рўйхат!$CX:$CX,$B$734,рўйхат!$D:$D,$C693)</f>
        <v/>
      </c>
      <c r="BA693" s="35">
        <f>SUMIFS(рўйхат!BJ:BJ,рўйхат!$CX:$CX,$B$734,рўйхат!$D:$D,$C693)</f>
        <v/>
      </c>
      <c r="BB693" s="36">
        <f>SUMIFS(рўйхат!BK:BK,рўйхат!$CX:$CX,$B$734,рўйхат!$D:$D,$C693)</f>
        <v/>
      </c>
      <c r="BC693" s="77">
        <f>IFERROR(AO693/E693,0)</f>
        <v/>
      </c>
      <c r="BD693" s="77">
        <f>IFERROR(AP693/F693,0)</f>
        <v/>
      </c>
      <c r="BE693" s="35">
        <f>SUMIFS(рўйхат!BL:BL,рўйхат!$CX:$CX,$B$734,рўйхат!$D:$D,$C693)</f>
        <v/>
      </c>
      <c r="BF693" s="36">
        <f>SUMIFS(рўйхат!BM:BM,рўйхат!$CX:$CX,$B$734,рўйхат!$D:$D,$C693)</f>
        <v/>
      </c>
      <c r="BG693" s="35">
        <f>SUMIFS(рўйхат!BN:BN,рўйхат!$CX:$CX,$B$734,рўйхат!$D:$D,$C693)</f>
        <v/>
      </c>
      <c r="BH693" s="36">
        <f>SUMIFS(рўйхат!BO:BO,рўйхат!$CX:$CX,$B$734,рўйхат!$D:$D,$C693)</f>
        <v/>
      </c>
      <c r="BI693" s="35">
        <f>SUMIFS(рўйхат!BP:BP,рўйхат!$CX:$CX,$B$734,рўйхат!$D:$D,$C693)</f>
        <v/>
      </c>
      <c r="BJ693" s="36">
        <f>SUMIFS(рўйхат!BQ:BQ,рўйхат!$CX:$CX,$B$734,рўйхат!$D:$D,$C693)</f>
        <v/>
      </c>
      <c r="BK693" s="35">
        <f>SUMIFS(рўйхат!BR:BR,рўйхат!$CX:$CX,$B$734,рўйхат!$D:$D,$C693)</f>
        <v/>
      </c>
      <c r="BL693" s="36">
        <f>SUMIFS(рўйхат!BS:BS,рўйхат!$CX:$CX,$B$734,рўйхат!$D:$D,$C693)</f>
        <v/>
      </c>
      <c r="BM693" s="35">
        <f>SUMIFS(рўйхат!BT:BT,рўйхат!$CX:$CX,$B$734,рўйхат!$D:$D,$C693)</f>
        <v/>
      </c>
      <c r="BN693" s="36">
        <f>SUMIFS(рўйхат!BU:BU,рўйхат!$CX:$CX,$B$734,рўйхат!$D:$D,$C693)</f>
        <v/>
      </c>
      <c r="BO693" s="35">
        <f>SUMIFS(рўйхат!BX:BX,рўйхат!$CX:$CX,$B$734,рўйхат!$D:$D,$C693)</f>
        <v/>
      </c>
      <c r="BP693" s="36">
        <f>SUMIFS(рўйхат!BY:BY,рўйхат!$CX:$CX,$B$734,рўйхат!$D:$D,$C693)</f>
        <v/>
      </c>
      <c r="BQ693" s="35">
        <f>SUMIFS(рўйхат!BZ:BZ,рўйхат!$CX:$CX,$B$734,рўйхат!$D:$D,$C693)</f>
        <v/>
      </c>
      <c r="BR693" s="36">
        <f>SUMIFS(рўйхат!CA:CA,рўйхат!$CX:$CX,$B$734,рўйхат!$D:$D,$C693)</f>
        <v/>
      </c>
      <c r="BS693" s="35">
        <f>SUMIFS(рўйхат!CB:CB,рўйхат!$CX:$CX,$B$734,рўйхат!$D:$D,$C693)</f>
        <v/>
      </c>
      <c r="BT693" s="36">
        <f>SUMIFS(рўйхат!CC:CC,рўйхат!$CX:$CX,$B$734,рўйхат!$D:$D,$C693)</f>
        <v/>
      </c>
      <c r="BU693" s="35">
        <f>SUMIFS(рўйхат!CD:CD,рўйхат!$CX:$CX,$B$734,рўйхат!$D:$D,$C693)</f>
        <v/>
      </c>
      <c r="BV693" s="36">
        <f>SUMIFS(рўйхат!CE:CE,рўйхат!$CX:$CX,$B$734,рўйхат!$D:$D,$C693)</f>
        <v/>
      </c>
      <c r="BW693" s="35">
        <f>SUMIFS(рўйхат!CH:CH,рўйхат!$CX:$CX,$B$734,рўйхат!$D:$D,$C693)</f>
        <v/>
      </c>
      <c r="BX693" s="36">
        <f>SUMIFS(рўйхат!CI:CI,рўйхат!$CX:$CX,$B$734,рўйхат!$D:$D,$C693)</f>
        <v/>
      </c>
      <c r="BY693" s="35">
        <f>SUMIFS(рўйхат!CJ:CJ,рўйхат!$CX:$CX,$B$734,рўйхат!$D:$D,$C693)</f>
        <v/>
      </c>
      <c r="BZ693" s="36">
        <f>SUMIFS(рўйхат!CK:CK,рўйхат!$CX:$CX,$B$734,рўйхат!$D:$D,$C693)</f>
        <v/>
      </c>
      <c r="CA693" s="35">
        <f>SUMIFS(рўйхат!CL:CL,рўйхат!$CX:$CX,$B$734,рўйхат!$D:$D,$C693)</f>
        <v/>
      </c>
      <c r="CB693" s="36">
        <f>SUMIFS(рўйхат!CM:CM,рўйхат!$CX:$CX,$B$734,рўйхат!$D:$D,$C693)</f>
        <v/>
      </c>
      <c r="CC693" s="35">
        <f>SUMIFS(рўйхат!CN:CN,рўйхат!$CX:$CX,$B$734,рўйхат!$D:$D,$C693)</f>
        <v/>
      </c>
      <c r="CD693" s="36">
        <f>SUMIFS(рўйхат!CO:CO,рўйхат!$CX:$CX,$B$734,рўйхат!$D:$D,$C693)</f>
        <v/>
      </c>
      <c r="CE693" s="77">
        <f>IFERROR(BE693/(Q693+BE693),0)</f>
        <v/>
      </c>
      <c r="CF693" s="78">
        <f>IFERROR(BF693/(R693+BF693),0)</f>
        <v/>
      </c>
    </row>
    <row r="694" hidden="1" outlineLevel="1" ht="36" customFormat="1" customHeight="1" s="8">
      <c r="A694" s="39" t="n"/>
      <c r="B694" s="50" t="n">
        <v>26</v>
      </c>
      <c r="C694" s="131" t="inlineStr">
        <is>
          <t>Қурилиш муддати бузилганлигига қарамасдан тендерларда қатнашган ташкилотлар</t>
        </is>
      </c>
      <c r="D694" s="16" t="n"/>
      <c r="E694" s="35">
        <f>SUMIFS(рўйхат!F:F,рўйхат!$CX:$CX,$B$734,рўйхат!$D:$D,$C694)</f>
        <v/>
      </c>
      <c r="F694" s="36">
        <f>SUMIFS(рўйхат!G:G,рўйхат!$CX:$CX,$B$734,рўйхат!$D:$D,$C694)</f>
        <v/>
      </c>
      <c r="G694" s="35">
        <f>SUMIFS(рўйхат!H:H,рўйхат!$CX:$CX,$B$734,рўйхат!$D:$D,$C694)</f>
        <v/>
      </c>
      <c r="H694" s="36">
        <f>SUMIFS(рўйхат!I:I,рўйхат!$CX:$CX,$B$734,рўйхат!$D:$D,$C694)</f>
        <v/>
      </c>
      <c r="I694" s="35">
        <f>SUMIFS(рўйхат!J:J,рўйхат!$CX:$CX,$B$734,рўйхат!$D:$D,$C694)</f>
        <v/>
      </c>
      <c r="J694" s="36">
        <f>SUMIFS(рўйхат!K:K,рўйхат!$CX:$CX,$B$734,рўйхат!$D:$D,$C694)</f>
        <v/>
      </c>
      <c r="K694" s="35">
        <f>SUMIFS(рўйхат!L:L,рўйхат!$CX:$CX,$B$734,рўйхат!$D:$D,$C694)</f>
        <v/>
      </c>
      <c r="L694" s="36">
        <f>SUMIFS(рўйхат!M:M,рўйхат!$CX:$CX,$B$734,рўйхат!$D:$D,$C694)</f>
        <v/>
      </c>
      <c r="M694" s="35">
        <f>SUMIFS(рўйхат!N:N,рўйхат!$CX:$CX,$B$734,рўйхат!$D:$D,$C694)</f>
        <v/>
      </c>
      <c r="N694" s="36">
        <f>SUMIFS(рўйхат!O:O,рўйхат!$CX:$CX,$B$734,рўйхат!$D:$D,$C694)</f>
        <v/>
      </c>
      <c r="O694" s="34">
        <f>IFERROR(M694/E694,0)</f>
        <v/>
      </c>
      <c r="P694" s="34">
        <f>IFERROR(N694/F694,0)</f>
        <v/>
      </c>
      <c r="Q694" s="35">
        <f>SUMIFS(рўйхат!P:P,рўйхат!$CX:$CX,$B$734,рўйхат!$D:$D,$C694)</f>
        <v/>
      </c>
      <c r="R694" s="36">
        <f>SUMIFS(рўйхат!Q:Q,рўйхат!$CX:$CX,$B$734,рўйхат!$D:$D,$C694)</f>
        <v/>
      </c>
      <c r="S694" s="35">
        <f>SUMIFS(рўйхат!R:R,рўйхат!$CX:$CX,$B$734,рўйхат!$D:$D,$C694)</f>
        <v/>
      </c>
      <c r="T694" s="36">
        <f>SUMIFS(рўйхат!S:S,рўйхат!$CX:$CX,$B$734,рўйхат!$D:$D,$C694)</f>
        <v/>
      </c>
      <c r="U694" s="35">
        <f>SUMIFS(рўйхат!T:T,рўйхат!$CX:$CX,$B$734,рўйхат!$D:$D,$C694)</f>
        <v/>
      </c>
      <c r="V694" s="36">
        <f>SUMIFS(рўйхат!U:U,рўйхат!$CX:$CX,$B$734,рўйхат!$D:$D,$C694)</f>
        <v/>
      </c>
      <c r="W694" s="35">
        <f>SUMIFS(рўйхат!V:V,рўйхат!$CX:$CX,$B$734,рўйхат!$D:$D,$C694)</f>
        <v/>
      </c>
      <c r="X694" s="36">
        <f>SUMIFS(рўйхат!W:W,рўйхат!$CX:$CX,$B$734,рўйхат!$D:$D,$C694)</f>
        <v/>
      </c>
      <c r="Y694" s="35">
        <f>SUMIFS(рўйхат!X:X,рўйхат!$CX:$CX,$B$734,рўйхат!$D:$D,$C694)</f>
        <v/>
      </c>
      <c r="Z694" s="36">
        <f>SUMIFS(рўйхат!Y:Y,рўйхат!$CX:$CX,$B$734,рўйхат!$D:$D,$C694)</f>
        <v/>
      </c>
      <c r="AA694" s="35">
        <f>SUMIFS(рўйхат!Z:Z,рўйхат!$CX:$CX,$B$734,рўйхат!$D:$D,$C694)</f>
        <v/>
      </c>
      <c r="AB694" s="36">
        <f>SUMIFS(рўйхат!AA:AA,рўйхат!$CX:$CX,$B$734,рўйхат!$D:$D,$C694)</f>
        <v/>
      </c>
      <c r="AC694" s="35">
        <f>SUMIFS(рўйхат!AB:AB,рўйхат!$CX:$CX,$B$734,рўйхат!$D:$D,$C694)</f>
        <v/>
      </c>
      <c r="AD694" s="36">
        <f>SUMIFS(рўйхат!AC:AC,рўйхат!$CX:$CX,$B$734,рўйхат!$D:$D,$C694)</f>
        <v/>
      </c>
      <c r="AE694" s="35">
        <f>SUMIFS(рўйхат!AD:AD,рўйхат!$CX:$CX,$B$734,рўйхат!$D:$D,$C694)</f>
        <v/>
      </c>
      <c r="AF694" s="36">
        <f>SUMIFS(рўйхат!AE:AE,рўйхат!$CX:$CX,$B$734,рўйхат!$D:$D,$C694)</f>
        <v/>
      </c>
      <c r="AG694" s="35">
        <f>SUMIFS(рўйхат!AH:AH,рўйхат!$CX:$CX,$B$734,рўйхат!$D:$D,$C694)</f>
        <v/>
      </c>
      <c r="AH694" s="36">
        <f>SUMIFS(рўйхат!AI:AI,рўйхат!$CX:$CX,$B$734,рўйхат!$D:$D,$C694)</f>
        <v/>
      </c>
      <c r="AI694" s="35">
        <f>SUMIFS(рўйхат!AJ:AJ,рўйхат!$CX:$CX,$B$734,рўйхат!$D:$D,$C694)</f>
        <v/>
      </c>
      <c r="AJ694" s="36">
        <f>SUMIFS(рўйхат!AK:AK,рўйхат!$CX:$CX,$B$734,рўйхат!$D:$D,$C694)</f>
        <v/>
      </c>
      <c r="AK694" s="35">
        <f>SUMIFS(рўйхат!AL:AL,рўйхат!$CX:$CX,$B$734,рўйхат!$D:$D,$C694)</f>
        <v/>
      </c>
      <c r="AL694" s="36">
        <f>SUMIFS(рўйхат!AM:AM,рўйхат!$CX:$CX,$B$734,рўйхат!$D:$D,$C694)</f>
        <v/>
      </c>
      <c r="AM694" s="77">
        <f>IFERROR(Q694/E694,0)</f>
        <v/>
      </c>
      <c r="AN694" s="77">
        <f>IFERROR(R694/F694,0)</f>
        <v/>
      </c>
      <c r="AO694" s="35">
        <f>SUMIFS(рўйхат!AX:AX,рўйхат!$CX:$CX,$B$734,рўйхат!$D:$D,$C694)</f>
        <v/>
      </c>
      <c r="AP694" s="36">
        <f>SUMIFS(рўйхат!AY:AY,рўйхат!$CX:$CX,$B$734,рўйхат!$D:$D,$C694)</f>
        <v/>
      </c>
      <c r="AQ694" s="35">
        <f>SUMIFS(рўйхат!AZ:AZ,рўйхат!$CX:$CX,$B$734,рўйхат!$D:$D,$C694)</f>
        <v/>
      </c>
      <c r="AR694" s="36">
        <f>SUMIFS(рўйхат!BA:BA,рўйхат!$CX:$CX,$B$734,рўйхат!$D:$D,$C694)</f>
        <v/>
      </c>
      <c r="AS694" s="35">
        <f>SUMIFS(рўйхат!BB:BB,рўйхат!$CX:$CX,$B$734,рўйхат!$D:$D,$C694)</f>
        <v/>
      </c>
      <c r="AT694" s="36">
        <f>SUMIFS(рўйхат!BC:BC,рўйхат!$CX:$CX,$B$734,рўйхат!$D:$D,$C694)</f>
        <v/>
      </c>
      <c r="AU694" s="35">
        <f>SUMIFS(рўйхат!BD:BD,рўйхат!$CX:$CX,$B$734,рўйхат!$D:$D,$C694)</f>
        <v/>
      </c>
      <c r="AV694" s="36">
        <f>SUMIFS(рўйхат!BE:BE,рўйхат!$CX:$CX,$B$734,рўйхат!$D:$D,$C694)</f>
        <v/>
      </c>
      <c r="AW694" s="35">
        <f>SUMIFS(рўйхат!BF:BF,рўйхат!$CX:$CX,$B$734,рўйхат!$D:$D,$C694)</f>
        <v/>
      </c>
      <c r="AX694" s="36">
        <f>SUMIFS(рўйхат!BG:BG,рўйхат!$CX:$CX,$B$734,рўйхат!$D:$D,$C694)</f>
        <v/>
      </c>
      <c r="AY694" s="35">
        <f>SUMIFS(рўйхат!BH:BH,рўйхат!$CX:$CX,$B$734,рўйхат!$D:$D,$C694)</f>
        <v/>
      </c>
      <c r="AZ694" s="36">
        <f>SUMIFS(рўйхат!BI:BI,рўйхат!$CX:$CX,$B$734,рўйхат!$D:$D,$C694)</f>
        <v/>
      </c>
      <c r="BA694" s="35">
        <f>SUMIFS(рўйхат!BJ:BJ,рўйхат!$CX:$CX,$B$734,рўйхат!$D:$D,$C694)</f>
        <v/>
      </c>
      <c r="BB694" s="36">
        <f>SUMIFS(рўйхат!BK:BK,рўйхат!$CX:$CX,$B$734,рўйхат!$D:$D,$C694)</f>
        <v/>
      </c>
      <c r="BC694" s="77">
        <f>IFERROR(AO694/E694,0)</f>
        <v/>
      </c>
      <c r="BD694" s="77">
        <f>IFERROR(AP694/F694,0)</f>
        <v/>
      </c>
      <c r="BE694" s="35">
        <f>SUMIFS(рўйхат!BL:BL,рўйхат!$CX:$CX,$B$734,рўйхат!$D:$D,$C694)</f>
        <v/>
      </c>
      <c r="BF694" s="36">
        <f>SUMIFS(рўйхат!BM:BM,рўйхат!$CX:$CX,$B$734,рўйхат!$D:$D,$C694)</f>
        <v/>
      </c>
      <c r="BG694" s="35">
        <f>SUMIFS(рўйхат!BN:BN,рўйхат!$CX:$CX,$B$734,рўйхат!$D:$D,$C694)</f>
        <v/>
      </c>
      <c r="BH694" s="36">
        <f>SUMIFS(рўйхат!BO:BO,рўйхат!$CX:$CX,$B$734,рўйхат!$D:$D,$C694)</f>
        <v/>
      </c>
      <c r="BI694" s="35">
        <f>SUMIFS(рўйхат!BP:BP,рўйхат!$CX:$CX,$B$734,рўйхат!$D:$D,$C694)</f>
        <v/>
      </c>
      <c r="BJ694" s="36">
        <f>SUMIFS(рўйхат!BQ:BQ,рўйхат!$CX:$CX,$B$734,рўйхат!$D:$D,$C694)</f>
        <v/>
      </c>
      <c r="BK694" s="35">
        <f>SUMIFS(рўйхат!BR:BR,рўйхат!$CX:$CX,$B$734,рўйхат!$D:$D,$C694)</f>
        <v/>
      </c>
      <c r="BL694" s="36">
        <f>SUMIFS(рўйхат!BS:BS,рўйхат!$CX:$CX,$B$734,рўйхат!$D:$D,$C694)</f>
        <v/>
      </c>
      <c r="BM694" s="35">
        <f>SUMIFS(рўйхат!BT:BT,рўйхат!$CX:$CX,$B$734,рўйхат!$D:$D,$C694)</f>
        <v/>
      </c>
      <c r="BN694" s="36">
        <f>SUMIFS(рўйхат!BU:BU,рўйхат!$CX:$CX,$B$734,рўйхат!$D:$D,$C694)</f>
        <v/>
      </c>
      <c r="BO694" s="35">
        <f>SUMIFS(рўйхат!BX:BX,рўйхат!$CX:$CX,$B$734,рўйхат!$D:$D,$C694)</f>
        <v/>
      </c>
      <c r="BP694" s="36">
        <f>SUMIFS(рўйхат!BY:BY,рўйхат!$CX:$CX,$B$734,рўйхат!$D:$D,$C694)</f>
        <v/>
      </c>
      <c r="BQ694" s="35">
        <f>SUMIFS(рўйхат!BZ:BZ,рўйхат!$CX:$CX,$B$734,рўйхат!$D:$D,$C694)</f>
        <v/>
      </c>
      <c r="BR694" s="36">
        <f>SUMIFS(рўйхат!CA:CA,рўйхат!$CX:$CX,$B$734,рўйхат!$D:$D,$C694)</f>
        <v/>
      </c>
      <c r="BS694" s="35">
        <f>SUMIFS(рўйхат!CB:CB,рўйхат!$CX:$CX,$B$734,рўйхат!$D:$D,$C694)</f>
        <v/>
      </c>
      <c r="BT694" s="36">
        <f>SUMIFS(рўйхат!CC:CC,рўйхат!$CX:$CX,$B$734,рўйхат!$D:$D,$C694)</f>
        <v/>
      </c>
      <c r="BU694" s="35">
        <f>SUMIFS(рўйхат!CD:CD,рўйхат!$CX:$CX,$B$734,рўйхат!$D:$D,$C694)</f>
        <v/>
      </c>
      <c r="BV694" s="36">
        <f>SUMIFS(рўйхат!CE:CE,рўйхат!$CX:$CX,$B$734,рўйхат!$D:$D,$C694)</f>
        <v/>
      </c>
      <c r="BW694" s="35">
        <f>SUMIFS(рўйхат!CH:CH,рўйхат!$CX:$CX,$B$734,рўйхат!$D:$D,$C694)</f>
        <v/>
      </c>
      <c r="BX694" s="36">
        <f>SUMIFS(рўйхат!CI:CI,рўйхат!$CX:$CX,$B$734,рўйхат!$D:$D,$C694)</f>
        <v/>
      </c>
      <c r="BY694" s="35">
        <f>SUMIFS(рўйхат!CJ:CJ,рўйхат!$CX:$CX,$B$734,рўйхат!$D:$D,$C694)</f>
        <v/>
      </c>
      <c r="BZ694" s="36">
        <f>SUMIFS(рўйхат!CK:CK,рўйхат!$CX:$CX,$B$734,рўйхат!$D:$D,$C694)</f>
        <v/>
      </c>
      <c r="CA694" s="35">
        <f>SUMIFS(рўйхат!CL:CL,рўйхат!$CX:$CX,$B$734,рўйхат!$D:$D,$C694)</f>
        <v/>
      </c>
      <c r="CB694" s="36">
        <f>SUMIFS(рўйхат!CM:CM,рўйхат!$CX:$CX,$B$734,рўйхат!$D:$D,$C694)</f>
        <v/>
      </c>
      <c r="CC694" s="35">
        <f>SUMIFS(рўйхат!CN:CN,рўйхат!$CX:$CX,$B$734,рўйхат!$D:$D,$C694)</f>
        <v/>
      </c>
      <c r="CD694" s="36">
        <f>SUMIFS(рўйхат!CO:CO,рўйхат!$CX:$CX,$B$734,рўйхат!$D:$D,$C694)</f>
        <v/>
      </c>
      <c r="CE694" s="77">
        <f>IFERROR(BE694/(Q694+BE694),0)</f>
        <v/>
      </c>
      <c r="CF694" s="78">
        <f>IFERROR(BF694/(R694+BF694),0)</f>
        <v/>
      </c>
    </row>
    <row r="695" hidden="1" outlineLevel="1" ht="36" customFormat="1" customHeight="1" s="8">
      <c r="A695" s="39" t="n"/>
      <c r="B695" s="50" t="n">
        <v>27</v>
      </c>
      <c r="C695" s="131" t="inlineStr">
        <is>
          <t>Қурилиш объекти пулларини тўланиши таҳлили</t>
        </is>
      </c>
      <c r="D695" s="16" t="n"/>
      <c r="E695" s="35">
        <f>SUMIFS(рўйхат!F:F,рўйхат!$CX:$CX,$B$734,рўйхат!$D:$D,$C695)</f>
        <v/>
      </c>
      <c r="F695" s="36">
        <f>SUMIFS(рўйхат!G:G,рўйхат!$CX:$CX,$B$734,рўйхат!$D:$D,$C695)</f>
        <v/>
      </c>
      <c r="G695" s="35">
        <f>SUMIFS(рўйхат!H:H,рўйхат!$CX:$CX,$B$734,рўйхат!$D:$D,$C695)</f>
        <v/>
      </c>
      <c r="H695" s="36">
        <f>SUMIFS(рўйхат!I:I,рўйхат!$CX:$CX,$B$734,рўйхат!$D:$D,$C695)</f>
        <v/>
      </c>
      <c r="I695" s="35">
        <f>SUMIFS(рўйхат!J:J,рўйхат!$CX:$CX,$B$734,рўйхат!$D:$D,$C695)</f>
        <v/>
      </c>
      <c r="J695" s="36">
        <f>SUMIFS(рўйхат!K:K,рўйхат!$CX:$CX,$B$734,рўйхат!$D:$D,$C695)</f>
        <v/>
      </c>
      <c r="K695" s="35">
        <f>SUMIFS(рўйхат!L:L,рўйхат!$CX:$CX,$B$734,рўйхат!$D:$D,$C695)</f>
        <v/>
      </c>
      <c r="L695" s="36">
        <f>SUMIFS(рўйхат!M:M,рўйхат!$CX:$CX,$B$734,рўйхат!$D:$D,$C695)</f>
        <v/>
      </c>
      <c r="M695" s="35">
        <f>SUMIFS(рўйхат!N:N,рўйхат!$CX:$CX,$B$734,рўйхат!$D:$D,$C695)</f>
        <v/>
      </c>
      <c r="N695" s="36">
        <f>SUMIFS(рўйхат!O:O,рўйхат!$CX:$CX,$B$734,рўйхат!$D:$D,$C695)</f>
        <v/>
      </c>
      <c r="O695" s="34">
        <f>IFERROR(M695/E695,0)</f>
        <v/>
      </c>
      <c r="P695" s="34">
        <f>IFERROR(N695/F695,0)</f>
        <v/>
      </c>
      <c r="Q695" s="35">
        <f>SUMIFS(рўйхат!P:P,рўйхат!$CX:$CX,$B$734,рўйхат!$D:$D,$C695)</f>
        <v/>
      </c>
      <c r="R695" s="36">
        <f>SUMIFS(рўйхат!Q:Q,рўйхат!$CX:$CX,$B$734,рўйхат!$D:$D,$C695)</f>
        <v/>
      </c>
      <c r="S695" s="35">
        <f>SUMIFS(рўйхат!R:R,рўйхат!$CX:$CX,$B$734,рўйхат!$D:$D,$C695)</f>
        <v/>
      </c>
      <c r="T695" s="36">
        <f>SUMIFS(рўйхат!S:S,рўйхат!$CX:$CX,$B$734,рўйхат!$D:$D,$C695)</f>
        <v/>
      </c>
      <c r="U695" s="35">
        <f>SUMIFS(рўйхат!T:T,рўйхат!$CX:$CX,$B$734,рўйхат!$D:$D,$C695)</f>
        <v/>
      </c>
      <c r="V695" s="36">
        <f>SUMIFS(рўйхат!U:U,рўйхат!$CX:$CX,$B$734,рўйхат!$D:$D,$C695)</f>
        <v/>
      </c>
      <c r="W695" s="35">
        <f>SUMIFS(рўйхат!V:V,рўйхат!$CX:$CX,$B$734,рўйхат!$D:$D,$C695)</f>
        <v/>
      </c>
      <c r="X695" s="36">
        <f>SUMIFS(рўйхат!W:W,рўйхат!$CX:$CX,$B$734,рўйхат!$D:$D,$C695)</f>
        <v/>
      </c>
      <c r="Y695" s="35">
        <f>SUMIFS(рўйхат!X:X,рўйхат!$CX:$CX,$B$734,рўйхат!$D:$D,$C695)</f>
        <v/>
      </c>
      <c r="Z695" s="36">
        <f>SUMIFS(рўйхат!Y:Y,рўйхат!$CX:$CX,$B$734,рўйхат!$D:$D,$C695)</f>
        <v/>
      </c>
      <c r="AA695" s="35">
        <f>SUMIFS(рўйхат!Z:Z,рўйхат!$CX:$CX,$B$734,рўйхат!$D:$D,$C695)</f>
        <v/>
      </c>
      <c r="AB695" s="36">
        <f>SUMIFS(рўйхат!AA:AA,рўйхат!$CX:$CX,$B$734,рўйхат!$D:$D,$C695)</f>
        <v/>
      </c>
      <c r="AC695" s="35">
        <f>SUMIFS(рўйхат!AB:AB,рўйхат!$CX:$CX,$B$734,рўйхат!$D:$D,$C695)</f>
        <v/>
      </c>
      <c r="AD695" s="36">
        <f>SUMIFS(рўйхат!AC:AC,рўйхат!$CX:$CX,$B$734,рўйхат!$D:$D,$C695)</f>
        <v/>
      </c>
      <c r="AE695" s="35">
        <f>SUMIFS(рўйхат!AD:AD,рўйхат!$CX:$CX,$B$734,рўйхат!$D:$D,$C695)</f>
        <v/>
      </c>
      <c r="AF695" s="36">
        <f>SUMIFS(рўйхат!AE:AE,рўйхат!$CX:$CX,$B$734,рўйхат!$D:$D,$C695)</f>
        <v/>
      </c>
      <c r="AG695" s="35">
        <f>SUMIFS(рўйхат!AH:AH,рўйхат!$CX:$CX,$B$734,рўйхат!$D:$D,$C695)</f>
        <v/>
      </c>
      <c r="AH695" s="36">
        <f>SUMIFS(рўйхат!AI:AI,рўйхат!$CX:$CX,$B$734,рўйхат!$D:$D,$C695)</f>
        <v/>
      </c>
      <c r="AI695" s="35">
        <f>SUMIFS(рўйхат!AJ:AJ,рўйхат!$CX:$CX,$B$734,рўйхат!$D:$D,$C695)</f>
        <v/>
      </c>
      <c r="AJ695" s="36">
        <f>SUMIFS(рўйхат!AK:AK,рўйхат!$CX:$CX,$B$734,рўйхат!$D:$D,$C695)</f>
        <v/>
      </c>
      <c r="AK695" s="35">
        <f>SUMIFS(рўйхат!AL:AL,рўйхат!$CX:$CX,$B$734,рўйхат!$D:$D,$C695)</f>
        <v/>
      </c>
      <c r="AL695" s="36">
        <f>SUMIFS(рўйхат!AM:AM,рўйхат!$CX:$CX,$B$734,рўйхат!$D:$D,$C695)</f>
        <v/>
      </c>
      <c r="AM695" s="77">
        <f>IFERROR(Q695/E695,0)</f>
        <v/>
      </c>
      <c r="AN695" s="77">
        <f>IFERROR(R695/F695,0)</f>
        <v/>
      </c>
      <c r="AO695" s="35">
        <f>SUMIFS(рўйхат!AX:AX,рўйхат!$CX:$CX,$B$734,рўйхат!$D:$D,$C695)</f>
        <v/>
      </c>
      <c r="AP695" s="36">
        <f>SUMIFS(рўйхат!AY:AY,рўйхат!$CX:$CX,$B$734,рўйхат!$D:$D,$C695)</f>
        <v/>
      </c>
      <c r="AQ695" s="35">
        <f>SUMIFS(рўйхат!AZ:AZ,рўйхат!$CX:$CX,$B$734,рўйхат!$D:$D,$C695)</f>
        <v/>
      </c>
      <c r="AR695" s="36">
        <f>SUMIFS(рўйхат!BA:BA,рўйхат!$CX:$CX,$B$734,рўйхат!$D:$D,$C695)</f>
        <v/>
      </c>
      <c r="AS695" s="35">
        <f>SUMIFS(рўйхат!BB:BB,рўйхат!$CX:$CX,$B$734,рўйхат!$D:$D,$C695)</f>
        <v/>
      </c>
      <c r="AT695" s="36">
        <f>SUMIFS(рўйхат!BC:BC,рўйхат!$CX:$CX,$B$734,рўйхат!$D:$D,$C695)</f>
        <v/>
      </c>
      <c r="AU695" s="35">
        <f>SUMIFS(рўйхат!BD:BD,рўйхат!$CX:$CX,$B$734,рўйхат!$D:$D,$C695)</f>
        <v/>
      </c>
      <c r="AV695" s="36">
        <f>SUMIFS(рўйхат!BE:BE,рўйхат!$CX:$CX,$B$734,рўйхат!$D:$D,$C695)</f>
        <v/>
      </c>
      <c r="AW695" s="35">
        <f>SUMIFS(рўйхат!BF:BF,рўйхат!$CX:$CX,$B$734,рўйхат!$D:$D,$C695)</f>
        <v/>
      </c>
      <c r="AX695" s="36">
        <f>SUMIFS(рўйхат!BG:BG,рўйхат!$CX:$CX,$B$734,рўйхат!$D:$D,$C695)</f>
        <v/>
      </c>
      <c r="AY695" s="35">
        <f>SUMIFS(рўйхат!BH:BH,рўйхат!$CX:$CX,$B$734,рўйхат!$D:$D,$C695)</f>
        <v/>
      </c>
      <c r="AZ695" s="36">
        <f>SUMIFS(рўйхат!BI:BI,рўйхат!$CX:$CX,$B$734,рўйхат!$D:$D,$C695)</f>
        <v/>
      </c>
      <c r="BA695" s="35">
        <f>SUMIFS(рўйхат!BJ:BJ,рўйхат!$CX:$CX,$B$734,рўйхат!$D:$D,$C695)</f>
        <v/>
      </c>
      <c r="BB695" s="36">
        <f>SUMIFS(рўйхат!BK:BK,рўйхат!$CX:$CX,$B$734,рўйхат!$D:$D,$C695)</f>
        <v/>
      </c>
      <c r="BC695" s="77">
        <f>IFERROR(AO695/E695,0)</f>
        <v/>
      </c>
      <c r="BD695" s="77">
        <f>IFERROR(AP695/F695,0)</f>
        <v/>
      </c>
      <c r="BE695" s="35">
        <f>SUMIFS(рўйхат!BL:BL,рўйхат!$CX:$CX,$B$734,рўйхат!$D:$D,$C695)</f>
        <v/>
      </c>
      <c r="BF695" s="36">
        <f>SUMIFS(рўйхат!BM:BM,рўйхат!$CX:$CX,$B$734,рўйхат!$D:$D,$C695)</f>
        <v/>
      </c>
      <c r="BG695" s="35">
        <f>SUMIFS(рўйхат!BN:BN,рўйхат!$CX:$CX,$B$734,рўйхат!$D:$D,$C695)</f>
        <v/>
      </c>
      <c r="BH695" s="36">
        <f>SUMIFS(рўйхат!BO:BO,рўйхат!$CX:$CX,$B$734,рўйхат!$D:$D,$C695)</f>
        <v/>
      </c>
      <c r="BI695" s="35">
        <f>SUMIFS(рўйхат!BP:BP,рўйхат!$CX:$CX,$B$734,рўйхат!$D:$D,$C695)</f>
        <v/>
      </c>
      <c r="BJ695" s="36">
        <f>SUMIFS(рўйхат!BQ:BQ,рўйхат!$CX:$CX,$B$734,рўйхат!$D:$D,$C695)</f>
        <v/>
      </c>
      <c r="BK695" s="35">
        <f>SUMIFS(рўйхат!BR:BR,рўйхат!$CX:$CX,$B$734,рўйхат!$D:$D,$C695)</f>
        <v/>
      </c>
      <c r="BL695" s="36">
        <f>SUMIFS(рўйхат!BS:BS,рўйхат!$CX:$CX,$B$734,рўйхат!$D:$D,$C695)</f>
        <v/>
      </c>
      <c r="BM695" s="35">
        <f>SUMIFS(рўйхат!BT:BT,рўйхат!$CX:$CX,$B$734,рўйхат!$D:$D,$C695)</f>
        <v/>
      </c>
      <c r="BN695" s="36">
        <f>SUMIFS(рўйхат!BU:BU,рўйхат!$CX:$CX,$B$734,рўйхат!$D:$D,$C695)</f>
        <v/>
      </c>
      <c r="BO695" s="35">
        <f>SUMIFS(рўйхат!BX:BX,рўйхат!$CX:$CX,$B$734,рўйхат!$D:$D,$C695)</f>
        <v/>
      </c>
      <c r="BP695" s="36">
        <f>SUMIFS(рўйхат!BY:BY,рўйхат!$CX:$CX,$B$734,рўйхат!$D:$D,$C695)</f>
        <v/>
      </c>
      <c r="BQ695" s="35">
        <f>SUMIFS(рўйхат!BZ:BZ,рўйхат!$CX:$CX,$B$734,рўйхат!$D:$D,$C695)</f>
        <v/>
      </c>
      <c r="BR695" s="36">
        <f>SUMIFS(рўйхат!CA:CA,рўйхат!$CX:$CX,$B$734,рўйхат!$D:$D,$C695)</f>
        <v/>
      </c>
      <c r="BS695" s="35">
        <f>SUMIFS(рўйхат!CB:CB,рўйхат!$CX:$CX,$B$734,рўйхат!$D:$D,$C695)</f>
        <v/>
      </c>
      <c r="BT695" s="36">
        <f>SUMIFS(рўйхат!CC:CC,рўйхат!$CX:$CX,$B$734,рўйхат!$D:$D,$C695)</f>
        <v/>
      </c>
      <c r="BU695" s="35">
        <f>SUMIFS(рўйхат!CD:CD,рўйхат!$CX:$CX,$B$734,рўйхат!$D:$D,$C695)</f>
        <v/>
      </c>
      <c r="BV695" s="36">
        <f>SUMIFS(рўйхат!CE:CE,рўйхат!$CX:$CX,$B$734,рўйхат!$D:$D,$C695)</f>
        <v/>
      </c>
      <c r="BW695" s="35">
        <f>SUMIFS(рўйхат!CH:CH,рўйхат!$CX:$CX,$B$734,рўйхат!$D:$D,$C695)</f>
        <v/>
      </c>
      <c r="BX695" s="36">
        <f>SUMIFS(рўйхат!CI:CI,рўйхат!$CX:$CX,$B$734,рўйхат!$D:$D,$C695)</f>
        <v/>
      </c>
      <c r="BY695" s="35">
        <f>SUMIFS(рўйхат!CJ:CJ,рўйхат!$CX:$CX,$B$734,рўйхат!$D:$D,$C695)</f>
        <v/>
      </c>
      <c r="BZ695" s="36">
        <f>SUMIFS(рўйхат!CK:CK,рўйхат!$CX:$CX,$B$734,рўйхат!$D:$D,$C695)</f>
        <v/>
      </c>
      <c r="CA695" s="35">
        <f>SUMIFS(рўйхат!CL:CL,рўйхат!$CX:$CX,$B$734,рўйхат!$D:$D,$C695)</f>
        <v/>
      </c>
      <c r="CB695" s="36">
        <f>SUMIFS(рўйхат!CM:CM,рўйхат!$CX:$CX,$B$734,рўйхат!$D:$D,$C695)</f>
        <v/>
      </c>
      <c r="CC695" s="35">
        <f>SUMIFS(рўйхат!CN:CN,рўйхат!$CX:$CX,$B$734,рўйхат!$D:$D,$C695)</f>
        <v/>
      </c>
      <c r="CD695" s="36">
        <f>SUMIFS(рўйхат!CO:CO,рўйхат!$CX:$CX,$B$734,рўйхат!$D:$D,$C695)</f>
        <v/>
      </c>
      <c r="CE695" s="77">
        <f>IFERROR(BE695/(Q695+BE695),0)</f>
        <v/>
      </c>
      <c r="CF695" s="78">
        <f>IFERROR(BF695/(R695+BF695),0)</f>
        <v/>
      </c>
    </row>
    <row r="696" hidden="1" outlineLevel="1" ht="36" customFormat="1" customHeight="1" s="8">
      <c r="A696" s="39" t="n"/>
      <c r="B696" s="50" t="n">
        <v>28</v>
      </c>
      <c r="C696" s="131" t="inlineStr">
        <is>
          <t>Қурилиши белгиланган муддатда якунланмаган объектлар</t>
        </is>
      </c>
      <c r="D696" s="16" t="n"/>
      <c r="E696" s="35">
        <f>SUMIFS(рўйхат!F:F,рўйхат!$CX:$CX,$B$734,рўйхат!$D:$D,$C696)</f>
        <v/>
      </c>
      <c r="F696" s="36">
        <f>SUMIFS(рўйхат!G:G,рўйхат!$CX:$CX,$B$734,рўйхат!$D:$D,$C696)</f>
        <v/>
      </c>
      <c r="G696" s="35">
        <f>SUMIFS(рўйхат!H:H,рўйхат!$CX:$CX,$B$734,рўйхат!$D:$D,$C696)</f>
        <v/>
      </c>
      <c r="H696" s="36">
        <f>SUMIFS(рўйхат!I:I,рўйхат!$CX:$CX,$B$734,рўйхат!$D:$D,$C696)</f>
        <v/>
      </c>
      <c r="I696" s="35">
        <f>SUMIFS(рўйхат!J:J,рўйхат!$CX:$CX,$B$734,рўйхат!$D:$D,$C696)</f>
        <v/>
      </c>
      <c r="J696" s="36">
        <f>SUMIFS(рўйхат!K:K,рўйхат!$CX:$CX,$B$734,рўйхат!$D:$D,$C696)</f>
        <v/>
      </c>
      <c r="K696" s="35">
        <f>SUMIFS(рўйхат!L:L,рўйхат!$CX:$CX,$B$734,рўйхат!$D:$D,$C696)</f>
        <v/>
      </c>
      <c r="L696" s="36">
        <f>SUMIFS(рўйхат!M:M,рўйхат!$CX:$CX,$B$734,рўйхат!$D:$D,$C696)</f>
        <v/>
      </c>
      <c r="M696" s="35">
        <f>SUMIFS(рўйхат!N:N,рўйхат!$CX:$CX,$B$734,рўйхат!$D:$D,$C696)</f>
        <v/>
      </c>
      <c r="N696" s="36">
        <f>SUMIFS(рўйхат!O:O,рўйхат!$CX:$CX,$B$734,рўйхат!$D:$D,$C696)</f>
        <v/>
      </c>
      <c r="O696" s="34">
        <f>IFERROR(M696/E696,0)</f>
        <v/>
      </c>
      <c r="P696" s="34">
        <f>IFERROR(N696/F696,0)</f>
        <v/>
      </c>
      <c r="Q696" s="35">
        <f>SUMIFS(рўйхат!P:P,рўйхат!$CX:$CX,$B$734,рўйхат!$D:$D,$C696)</f>
        <v/>
      </c>
      <c r="R696" s="36">
        <f>SUMIFS(рўйхат!Q:Q,рўйхат!$CX:$CX,$B$734,рўйхат!$D:$D,$C696)</f>
        <v/>
      </c>
      <c r="S696" s="35">
        <f>SUMIFS(рўйхат!R:R,рўйхат!$CX:$CX,$B$734,рўйхат!$D:$D,$C696)</f>
        <v/>
      </c>
      <c r="T696" s="36">
        <f>SUMIFS(рўйхат!S:S,рўйхат!$CX:$CX,$B$734,рўйхат!$D:$D,$C696)</f>
        <v/>
      </c>
      <c r="U696" s="35">
        <f>SUMIFS(рўйхат!T:T,рўйхат!$CX:$CX,$B$734,рўйхат!$D:$D,$C696)</f>
        <v/>
      </c>
      <c r="V696" s="36">
        <f>SUMIFS(рўйхат!U:U,рўйхат!$CX:$CX,$B$734,рўйхат!$D:$D,$C696)</f>
        <v/>
      </c>
      <c r="W696" s="35">
        <f>SUMIFS(рўйхат!V:V,рўйхат!$CX:$CX,$B$734,рўйхат!$D:$D,$C696)</f>
        <v/>
      </c>
      <c r="X696" s="36">
        <f>SUMIFS(рўйхат!W:W,рўйхат!$CX:$CX,$B$734,рўйхат!$D:$D,$C696)</f>
        <v/>
      </c>
      <c r="Y696" s="35">
        <f>SUMIFS(рўйхат!X:X,рўйхат!$CX:$CX,$B$734,рўйхат!$D:$D,$C696)</f>
        <v/>
      </c>
      <c r="Z696" s="36">
        <f>SUMIFS(рўйхат!Y:Y,рўйхат!$CX:$CX,$B$734,рўйхат!$D:$D,$C696)</f>
        <v/>
      </c>
      <c r="AA696" s="35">
        <f>SUMIFS(рўйхат!Z:Z,рўйхат!$CX:$CX,$B$734,рўйхат!$D:$D,$C696)</f>
        <v/>
      </c>
      <c r="AB696" s="36">
        <f>SUMIFS(рўйхат!AA:AA,рўйхат!$CX:$CX,$B$734,рўйхат!$D:$D,$C696)</f>
        <v/>
      </c>
      <c r="AC696" s="35">
        <f>SUMIFS(рўйхат!AB:AB,рўйхат!$CX:$CX,$B$734,рўйхат!$D:$D,$C696)</f>
        <v/>
      </c>
      <c r="AD696" s="36">
        <f>SUMIFS(рўйхат!AC:AC,рўйхат!$CX:$CX,$B$734,рўйхат!$D:$D,$C696)</f>
        <v/>
      </c>
      <c r="AE696" s="35">
        <f>SUMIFS(рўйхат!AD:AD,рўйхат!$CX:$CX,$B$734,рўйхат!$D:$D,$C696)</f>
        <v/>
      </c>
      <c r="AF696" s="36">
        <f>SUMIFS(рўйхат!AE:AE,рўйхат!$CX:$CX,$B$734,рўйхат!$D:$D,$C696)</f>
        <v/>
      </c>
      <c r="AG696" s="35">
        <f>SUMIFS(рўйхат!AH:AH,рўйхат!$CX:$CX,$B$734,рўйхат!$D:$D,$C696)</f>
        <v/>
      </c>
      <c r="AH696" s="36">
        <f>SUMIFS(рўйхат!AI:AI,рўйхат!$CX:$CX,$B$734,рўйхат!$D:$D,$C696)</f>
        <v/>
      </c>
      <c r="AI696" s="35">
        <f>SUMIFS(рўйхат!AJ:AJ,рўйхат!$CX:$CX,$B$734,рўйхат!$D:$D,$C696)</f>
        <v/>
      </c>
      <c r="AJ696" s="36">
        <f>SUMIFS(рўйхат!AK:AK,рўйхат!$CX:$CX,$B$734,рўйхат!$D:$D,$C696)</f>
        <v/>
      </c>
      <c r="AK696" s="35">
        <f>SUMIFS(рўйхат!AL:AL,рўйхат!$CX:$CX,$B$734,рўйхат!$D:$D,$C696)</f>
        <v/>
      </c>
      <c r="AL696" s="36">
        <f>SUMIFS(рўйхат!AM:AM,рўйхат!$CX:$CX,$B$734,рўйхат!$D:$D,$C696)</f>
        <v/>
      </c>
      <c r="AM696" s="77">
        <f>IFERROR(Q696/E696,0)</f>
        <v/>
      </c>
      <c r="AN696" s="77">
        <f>IFERROR(R696/F696,0)</f>
        <v/>
      </c>
      <c r="AO696" s="35">
        <f>SUMIFS(рўйхат!AX:AX,рўйхат!$CX:$CX,$B$734,рўйхат!$D:$D,$C696)</f>
        <v/>
      </c>
      <c r="AP696" s="36">
        <f>SUMIFS(рўйхат!AY:AY,рўйхат!$CX:$CX,$B$734,рўйхат!$D:$D,$C696)</f>
        <v/>
      </c>
      <c r="AQ696" s="35">
        <f>SUMIFS(рўйхат!AZ:AZ,рўйхат!$CX:$CX,$B$734,рўйхат!$D:$D,$C696)</f>
        <v/>
      </c>
      <c r="AR696" s="36">
        <f>SUMIFS(рўйхат!BA:BA,рўйхат!$CX:$CX,$B$734,рўйхат!$D:$D,$C696)</f>
        <v/>
      </c>
      <c r="AS696" s="35">
        <f>SUMIFS(рўйхат!BB:BB,рўйхат!$CX:$CX,$B$734,рўйхат!$D:$D,$C696)</f>
        <v/>
      </c>
      <c r="AT696" s="36">
        <f>SUMIFS(рўйхат!BC:BC,рўйхат!$CX:$CX,$B$734,рўйхат!$D:$D,$C696)</f>
        <v/>
      </c>
      <c r="AU696" s="35">
        <f>SUMIFS(рўйхат!BD:BD,рўйхат!$CX:$CX,$B$734,рўйхат!$D:$D,$C696)</f>
        <v/>
      </c>
      <c r="AV696" s="36">
        <f>SUMIFS(рўйхат!BE:BE,рўйхат!$CX:$CX,$B$734,рўйхат!$D:$D,$C696)</f>
        <v/>
      </c>
      <c r="AW696" s="35">
        <f>SUMIFS(рўйхат!BF:BF,рўйхат!$CX:$CX,$B$734,рўйхат!$D:$D,$C696)</f>
        <v/>
      </c>
      <c r="AX696" s="36">
        <f>SUMIFS(рўйхат!BG:BG,рўйхат!$CX:$CX,$B$734,рўйхат!$D:$D,$C696)</f>
        <v/>
      </c>
      <c r="AY696" s="35">
        <f>SUMIFS(рўйхат!BH:BH,рўйхат!$CX:$CX,$B$734,рўйхат!$D:$D,$C696)</f>
        <v/>
      </c>
      <c r="AZ696" s="36">
        <f>SUMIFS(рўйхат!BI:BI,рўйхат!$CX:$CX,$B$734,рўйхат!$D:$D,$C696)</f>
        <v/>
      </c>
      <c r="BA696" s="35">
        <f>SUMIFS(рўйхат!BJ:BJ,рўйхат!$CX:$CX,$B$734,рўйхат!$D:$D,$C696)</f>
        <v/>
      </c>
      <c r="BB696" s="36">
        <f>SUMIFS(рўйхат!BK:BK,рўйхат!$CX:$CX,$B$734,рўйхат!$D:$D,$C696)</f>
        <v/>
      </c>
      <c r="BC696" s="77">
        <f>IFERROR(AO696/E696,0)</f>
        <v/>
      </c>
      <c r="BD696" s="77">
        <f>IFERROR(AP696/F696,0)</f>
        <v/>
      </c>
      <c r="BE696" s="35">
        <f>SUMIFS(рўйхат!BL:BL,рўйхат!$CX:$CX,$B$734,рўйхат!$D:$D,$C696)</f>
        <v/>
      </c>
      <c r="BF696" s="36">
        <f>SUMIFS(рўйхат!BM:BM,рўйхат!$CX:$CX,$B$734,рўйхат!$D:$D,$C696)</f>
        <v/>
      </c>
      <c r="BG696" s="35">
        <f>SUMIFS(рўйхат!BN:BN,рўйхат!$CX:$CX,$B$734,рўйхат!$D:$D,$C696)</f>
        <v/>
      </c>
      <c r="BH696" s="36">
        <f>SUMIFS(рўйхат!BO:BO,рўйхат!$CX:$CX,$B$734,рўйхат!$D:$D,$C696)</f>
        <v/>
      </c>
      <c r="BI696" s="35">
        <f>SUMIFS(рўйхат!BP:BP,рўйхат!$CX:$CX,$B$734,рўйхат!$D:$D,$C696)</f>
        <v/>
      </c>
      <c r="BJ696" s="36">
        <f>SUMIFS(рўйхат!BQ:BQ,рўйхат!$CX:$CX,$B$734,рўйхат!$D:$D,$C696)</f>
        <v/>
      </c>
      <c r="BK696" s="35">
        <f>SUMIFS(рўйхат!BR:BR,рўйхат!$CX:$CX,$B$734,рўйхат!$D:$D,$C696)</f>
        <v/>
      </c>
      <c r="BL696" s="36">
        <f>SUMIFS(рўйхат!BS:BS,рўйхат!$CX:$CX,$B$734,рўйхат!$D:$D,$C696)</f>
        <v/>
      </c>
      <c r="BM696" s="35">
        <f>SUMIFS(рўйхат!BT:BT,рўйхат!$CX:$CX,$B$734,рўйхат!$D:$D,$C696)</f>
        <v/>
      </c>
      <c r="BN696" s="36">
        <f>SUMIFS(рўйхат!BU:BU,рўйхат!$CX:$CX,$B$734,рўйхат!$D:$D,$C696)</f>
        <v/>
      </c>
      <c r="BO696" s="35">
        <f>SUMIFS(рўйхат!BX:BX,рўйхат!$CX:$CX,$B$734,рўйхат!$D:$D,$C696)</f>
        <v/>
      </c>
      <c r="BP696" s="36">
        <f>SUMIFS(рўйхат!BY:BY,рўйхат!$CX:$CX,$B$734,рўйхат!$D:$D,$C696)</f>
        <v/>
      </c>
      <c r="BQ696" s="35">
        <f>SUMIFS(рўйхат!BZ:BZ,рўйхат!$CX:$CX,$B$734,рўйхат!$D:$D,$C696)</f>
        <v/>
      </c>
      <c r="BR696" s="36">
        <f>SUMIFS(рўйхат!CA:CA,рўйхат!$CX:$CX,$B$734,рўйхат!$D:$D,$C696)</f>
        <v/>
      </c>
      <c r="BS696" s="35">
        <f>SUMIFS(рўйхат!CB:CB,рўйхат!$CX:$CX,$B$734,рўйхат!$D:$D,$C696)</f>
        <v/>
      </c>
      <c r="BT696" s="36">
        <f>SUMIFS(рўйхат!CC:CC,рўйхат!$CX:$CX,$B$734,рўйхат!$D:$D,$C696)</f>
        <v/>
      </c>
      <c r="BU696" s="35">
        <f>SUMIFS(рўйхат!CD:CD,рўйхат!$CX:$CX,$B$734,рўйхат!$D:$D,$C696)</f>
        <v/>
      </c>
      <c r="BV696" s="36">
        <f>SUMIFS(рўйхат!CE:CE,рўйхат!$CX:$CX,$B$734,рўйхат!$D:$D,$C696)</f>
        <v/>
      </c>
      <c r="BW696" s="35">
        <f>SUMIFS(рўйхат!CH:CH,рўйхат!$CX:$CX,$B$734,рўйхат!$D:$D,$C696)</f>
        <v/>
      </c>
      <c r="BX696" s="36">
        <f>SUMIFS(рўйхат!CI:CI,рўйхат!$CX:$CX,$B$734,рўйхат!$D:$D,$C696)</f>
        <v/>
      </c>
      <c r="BY696" s="35">
        <f>SUMIFS(рўйхат!CJ:CJ,рўйхат!$CX:$CX,$B$734,рўйхат!$D:$D,$C696)</f>
        <v/>
      </c>
      <c r="BZ696" s="36">
        <f>SUMIFS(рўйхат!CK:CK,рўйхат!$CX:$CX,$B$734,рўйхат!$D:$D,$C696)</f>
        <v/>
      </c>
      <c r="CA696" s="35">
        <f>SUMIFS(рўйхат!CL:CL,рўйхат!$CX:$CX,$B$734,рўйхат!$D:$D,$C696)</f>
        <v/>
      </c>
      <c r="CB696" s="36">
        <f>SUMIFS(рўйхат!CM:CM,рўйхат!$CX:$CX,$B$734,рўйхат!$D:$D,$C696)</f>
        <v/>
      </c>
      <c r="CC696" s="35">
        <f>SUMIFS(рўйхат!CN:CN,рўйхат!$CX:$CX,$B$734,рўйхат!$D:$D,$C696)</f>
        <v/>
      </c>
      <c r="CD696" s="36">
        <f>SUMIFS(рўйхат!CO:CO,рўйхат!$CX:$CX,$B$734,рўйхат!$D:$D,$C696)</f>
        <v/>
      </c>
      <c r="CE696" s="77">
        <f>IFERROR(BE696/(Q696+BE696),0)</f>
        <v/>
      </c>
      <c r="CF696" s="78">
        <f>IFERROR(BF696/(R696+BF696),0)</f>
        <v/>
      </c>
    </row>
    <row r="697" hidden="1" outlineLevel="1" ht="36" customFormat="1" customHeight="1" s="8">
      <c r="A697" s="39" t="n"/>
      <c r="B697" s="50" t="n">
        <v>29</v>
      </c>
      <c r="C697" s="131" t="inlineStr">
        <is>
          <t>Лицензияга эга бўлмаган етказиб берувчилардан дори воситаларининг хариди</t>
        </is>
      </c>
      <c r="D697" s="16" t="n"/>
      <c r="E697" s="35">
        <f>SUMIFS(рўйхат!F:F,рўйхат!$CX:$CX,$B$734,рўйхат!$D:$D,$C697)</f>
        <v/>
      </c>
      <c r="F697" s="36">
        <f>SUMIFS(рўйхат!G:G,рўйхат!$CX:$CX,$B$734,рўйхат!$D:$D,$C697)</f>
        <v/>
      </c>
      <c r="G697" s="35">
        <f>SUMIFS(рўйхат!H:H,рўйхат!$CX:$CX,$B$734,рўйхат!$D:$D,$C697)</f>
        <v/>
      </c>
      <c r="H697" s="36">
        <f>SUMIFS(рўйхат!I:I,рўйхат!$CX:$CX,$B$734,рўйхат!$D:$D,$C697)</f>
        <v/>
      </c>
      <c r="I697" s="35">
        <f>SUMIFS(рўйхат!J:J,рўйхат!$CX:$CX,$B$734,рўйхат!$D:$D,$C697)</f>
        <v/>
      </c>
      <c r="J697" s="36">
        <f>SUMIFS(рўйхат!K:K,рўйхат!$CX:$CX,$B$734,рўйхат!$D:$D,$C697)</f>
        <v/>
      </c>
      <c r="K697" s="35">
        <f>SUMIFS(рўйхат!L:L,рўйхат!$CX:$CX,$B$734,рўйхат!$D:$D,$C697)</f>
        <v/>
      </c>
      <c r="L697" s="36">
        <f>SUMIFS(рўйхат!M:M,рўйхат!$CX:$CX,$B$734,рўйхат!$D:$D,$C697)</f>
        <v/>
      </c>
      <c r="M697" s="35">
        <f>SUMIFS(рўйхат!N:N,рўйхат!$CX:$CX,$B$734,рўйхат!$D:$D,$C697)</f>
        <v/>
      </c>
      <c r="N697" s="36">
        <f>SUMIFS(рўйхат!O:O,рўйхат!$CX:$CX,$B$734,рўйхат!$D:$D,$C697)</f>
        <v/>
      </c>
      <c r="O697" s="34">
        <f>IFERROR(M697/E697,0)</f>
        <v/>
      </c>
      <c r="P697" s="34">
        <f>IFERROR(N697/F697,0)</f>
        <v/>
      </c>
      <c r="Q697" s="35">
        <f>SUMIFS(рўйхат!P:P,рўйхат!$CX:$CX,$B$734,рўйхат!$D:$D,$C697)</f>
        <v/>
      </c>
      <c r="R697" s="36">
        <f>SUMIFS(рўйхат!Q:Q,рўйхат!$CX:$CX,$B$734,рўйхат!$D:$D,$C697)</f>
        <v/>
      </c>
      <c r="S697" s="35">
        <f>SUMIFS(рўйхат!R:R,рўйхат!$CX:$CX,$B$734,рўйхат!$D:$D,$C697)</f>
        <v/>
      </c>
      <c r="T697" s="36">
        <f>SUMIFS(рўйхат!S:S,рўйхат!$CX:$CX,$B$734,рўйхат!$D:$D,$C697)</f>
        <v/>
      </c>
      <c r="U697" s="35">
        <f>SUMIFS(рўйхат!T:T,рўйхат!$CX:$CX,$B$734,рўйхат!$D:$D,$C697)</f>
        <v/>
      </c>
      <c r="V697" s="36">
        <f>SUMIFS(рўйхат!U:U,рўйхат!$CX:$CX,$B$734,рўйхат!$D:$D,$C697)</f>
        <v/>
      </c>
      <c r="W697" s="35">
        <f>SUMIFS(рўйхат!V:V,рўйхат!$CX:$CX,$B$734,рўйхат!$D:$D,$C697)</f>
        <v/>
      </c>
      <c r="X697" s="36">
        <f>SUMIFS(рўйхат!W:W,рўйхат!$CX:$CX,$B$734,рўйхат!$D:$D,$C697)</f>
        <v/>
      </c>
      <c r="Y697" s="35">
        <f>SUMIFS(рўйхат!X:X,рўйхат!$CX:$CX,$B$734,рўйхат!$D:$D,$C697)</f>
        <v/>
      </c>
      <c r="Z697" s="36">
        <f>SUMIFS(рўйхат!Y:Y,рўйхат!$CX:$CX,$B$734,рўйхат!$D:$D,$C697)</f>
        <v/>
      </c>
      <c r="AA697" s="35">
        <f>SUMIFS(рўйхат!Z:Z,рўйхат!$CX:$CX,$B$734,рўйхат!$D:$D,$C697)</f>
        <v/>
      </c>
      <c r="AB697" s="36">
        <f>SUMIFS(рўйхат!AA:AA,рўйхат!$CX:$CX,$B$734,рўйхат!$D:$D,$C697)</f>
        <v/>
      </c>
      <c r="AC697" s="35">
        <f>SUMIFS(рўйхат!AB:AB,рўйхат!$CX:$CX,$B$734,рўйхат!$D:$D,$C697)</f>
        <v/>
      </c>
      <c r="AD697" s="36">
        <f>SUMIFS(рўйхат!AC:AC,рўйхат!$CX:$CX,$B$734,рўйхат!$D:$D,$C697)</f>
        <v/>
      </c>
      <c r="AE697" s="35">
        <f>SUMIFS(рўйхат!AD:AD,рўйхат!$CX:$CX,$B$734,рўйхат!$D:$D,$C697)</f>
        <v/>
      </c>
      <c r="AF697" s="36">
        <f>SUMIFS(рўйхат!AE:AE,рўйхат!$CX:$CX,$B$734,рўйхат!$D:$D,$C697)</f>
        <v/>
      </c>
      <c r="AG697" s="35">
        <f>SUMIFS(рўйхат!AH:AH,рўйхат!$CX:$CX,$B$734,рўйхат!$D:$D,$C697)</f>
        <v/>
      </c>
      <c r="AH697" s="36">
        <f>SUMIFS(рўйхат!AI:AI,рўйхат!$CX:$CX,$B$734,рўйхат!$D:$D,$C697)</f>
        <v/>
      </c>
      <c r="AI697" s="35">
        <f>SUMIFS(рўйхат!AJ:AJ,рўйхат!$CX:$CX,$B$734,рўйхат!$D:$D,$C697)</f>
        <v/>
      </c>
      <c r="AJ697" s="36">
        <f>SUMIFS(рўйхат!AK:AK,рўйхат!$CX:$CX,$B$734,рўйхат!$D:$D,$C697)</f>
        <v/>
      </c>
      <c r="AK697" s="35">
        <f>SUMIFS(рўйхат!AL:AL,рўйхат!$CX:$CX,$B$734,рўйхат!$D:$D,$C697)</f>
        <v/>
      </c>
      <c r="AL697" s="36">
        <f>SUMIFS(рўйхат!AM:AM,рўйхат!$CX:$CX,$B$734,рўйхат!$D:$D,$C697)</f>
        <v/>
      </c>
      <c r="AM697" s="77">
        <f>IFERROR(Q697/E697,0)</f>
        <v/>
      </c>
      <c r="AN697" s="77">
        <f>IFERROR(R697/F697,0)</f>
        <v/>
      </c>
      <c r="AO697" s="35">
        <f>SUMIFS(рўйхат!AX:AX,рўйхат!$CX:$CX,$B$734,рўйхат!$D:$D,$C697)</f>
        <v/>
      </c>
      <c r="AP697" s="36">
        <f>SUMIFS(рўйхат!AY:AY,рўйхат!$CX:$CX,$B$734,рўйхат!$D:$D,$C697)</f>
        <v/>
      </c>
      <c r="AQ697" s="35">
        <f>SUMIFS(рўйхат!AZ:AZ,рўйхат!$CX:$CX,$B$734,рўйхат!$D:$D,$C697)</f>
        <v/>
      </c>
      <c r="AR697" s="36">
        <f>SUMIFS(рўйхат!BA:BA,рўйхат!$CX:$CX,$B$734,рўйхат!$D:$D,$C697)</f>
        <v/>
      </c>
      <c r="AS697" s="35">
        <f>SUMIFS(рўйхат!BB:BB,рўйхат!$CX:$CX,$B$734,рўйхат!$D:$D,$C697)</f>
        <v/>
      </c>
      <c r="AT697" s="36">
        <f>SUMIFS(рўйхат!BC:BC,рўйхат!$CX:$CX,$B$734,рўйхат!$D:$D,$C697)</f>
        <v/>
      </c>
      <c r="AU697" s="35">
        <f>SUMIFS(рўйхат!BD:BD,рўйхат!$CX:$CX,$B$734,рўйхат!$D:$D,$C697)</f>
        <v/>
      </c>
      <c r="AV697" s="36">
        <f>SUMIFS(рўйхат!BE:BE,рўйхат!$CX:$CX,$B$734,рўйхат!$D:$D,$C697)</f>
        <v/>
      </c>
      <c r="AW697" s="35">
        <f>SUMIFS(рўйхат!BF:BF,рўйхат!$CX:$CX,$B$734,рўйхат!$D:$D,$C697)</f>
        <v/>
      </c>
      <c r="AX697" s="36">
        <f>SUMIFS(рўйхат!BG:BG,рўйхат!$CX:$CX,$B$734,рўйхат!$D:$D,$C697)</f>
        <v/>
      </c>
      <c r="AY697" s="35">
        <f>SUMIFS(рўйхат!BH:BH,рўйхат!$CX:$CX,$B$734,рўйхат!$D:$D,$C697)</f>
        <v/>
      </c>
      <c r="AZ697" s="36">
        <f>SUMIFS(рўйхат!BI:BI,рўйхат!$CX:$CX,$B$734,рўйхат!$D:$D,$C697)</f>
        <v/>
      </c>
      <c r="BA697" s="35">
        <f>SUMIFS(рўйхат!BJ:BJ,рўйхат!$CX:$CX,$B$734,рўйхат!$D:$D,$C697)</f>
        <v/>
      </c>
      <c r="BB697" s="36">
        <f>SUMIFS(рўйхат!BK:BK,рўйхат!$CX:$CX,$B$734,рўйхат!$D:$D,$C697)</f>
        <v/>
      </c>
      <c r="BC697" s="77">
        <f>IFERROR(AO697/E697,0)</f>
        <v/>
      </c>
      <c r="BD697" s="77">
        <f>IFERROR(AP697/F697,0)</f>
        <v/>
      </c>
      <c r="BE697" s="35">
        <f>SUMIFS(рўйхат!BL:BL,рўйхат!$CX:$CX,$B$734,рўйхат!$D:$D,$C697)</f>
        <v/>
      </c>
      <c r="BF697" s="36">
        <f>SUMIFS(рўйхат!BM:BM,рўйхат!$CX:$CX,$B$734,рўйхат!$D:$D,$C697)</f>
        <v/>
      </c>
      <c r="BG697" s="35">
        <f>SUMIFS(рўйхат!BN:BN,рўйхат!$CX:$CX,$B$734,рўйхат!$D:$D,$C697)</f>
        <v/>
      </c>
      <c r="BH697" s="36">
        <f>SUMIFS(рўйхат!BO:BO,рўйхат!$CX:$CX,$B$734,рўйхат!$D:$D,$C697)</f>
        <v/>
      </c>
      <c r="BI697" s="35">
        <f>SUMIFS(рўйхат!BP:BP,рўйхат!$CX:$CX,$B$734,рўйхат!$D:$D,$C697)</f>
        <v/>
      </c>
      <c r="BJ697" s="36">
        <f>SUMIFS(рўйхат!BQ:BQ,рўйхат!$CX:$CX,$B$734,рўйхат!$D:$D,$C697)</f>
        <v/>
      </c>
      <c r="BK697" s="35">
        <f>SUMIFS(рўйхат!BR:BR,рўйхат!$CX:$CX,$B$734,рўйхат!$D:$D,$C697)</f>
        <v/>
      </c>
      <c r="BL697" s="36">
        <f>SUMIFS(рўйхат!BS:BS,рўйхат!$CX:$CX,$B$734,рўйхат!$D:$D,$C697)</f>
        <v/>
      </c>
      <c r="BM697" s="35">
        <f>SUMIFS(рўйхат!BT:BT,рўйхат!$CX:$CX,$B$734,рўйхат!$D:$D,$C697)</f>
        <v/>
      </c>
      <c r="BN697" s="36">
        <f>SUMIFS(рўйхат!BU:BU,рўйхат!$CX:$CX,$B$734,рўйхат!$D:$D,$C697)</f>
        <v/>
      </c>
      <c r="BO697" s="35">
        <f>SUMIFS(рўйхат!BX:BX,рўйхат!$CX:$CX,$B$734,рўйхат!$D:$D,$C697)</f>
        <v/>
      </c>
      <c r="BP697" s="36">
        <f>SUMIFS(рўйхат!BY:BY,рўйхат!$CX:$CX,$B$734,рўйхат!$D:$D,$C697)</f>
        <v/>
      </c>
      <c r="BQ697" s="35">
        <f>SUMIFS(рўйхат!BZ:BZ,рўйхат!$CX:$CX,$B$734,рўйхат!$D:$D,$C697)</f>
        <v/>
      </c>
      <c r="BR697" s="36">
        <f>SUMIFS(рўйхат!CA:CA,рўйхат!$CX:$CX,$B$734,рўйхат!$D:$D,$C697)</f>
        <v/>
      </c>
      <c r="BS697" s="35">
        <f>SUMIFS(рўйхат!CB:CB,рўйхат!$CX:$CX,$B$734,рўйхат!$D:$D,$C697)</f>
        <v/>
      </c>
      <c r="BT697" s="36">
        <f>SUMIFS(рўйхат!CC:CC,рўйхат!$CX:$CX,$B$734,рўйхат!$D:$D,$C697)</f>
        <v/>
      </c>
      <c r="BU697" s="35">
        <f>SUMIFS(рўйхат!CD:CD,рўйхат!$CX:$CX,$B$734,рўйхат!$D:$D,$C697)</f>
        <v/>
      </c>
      <c r="BV697" s="36">
        <f>SUMIFS(рўйхат!CE:CE,рўйхат!$CX:$CX,$B$734,рўйхат!$D:$D,$C697)</f>
        <v/>
      </c>
      <c r="BW697" s="35">
        <f>SUMIFS(рўйхат!CH:CH,рўйхат!$CX:$CX,$B$734,рўйхат!$D:$D,$C697)</f>
        <v/>
      </c>
      <c r="BX697" s="36">
        <f>SUMIFS(рўйхат!CI:CI,рўйхат!$CX:$CX,$B$734,рўйхат!$D:$D,$C697)</f>
        <v/>
      </c>
      <c r="BY697" s="35">
        <f>SUMIFS(рўйхат!CJ:CJ,рўйхат!$CX:$CX,$B$734,рўйхат!$D:$D,$C697)</f>
        <v/>
      </c>
      <c r="BZ697" s="36">
        <f>SUMIFS(рўйхат!CK:CK,рўйхат!$CX:$CX,$B$734,рўйхат!$D:$D,$C697)</f>
        <v/>
      </c>
      <c r="CA697" s="35">
        <f>SUMIFS(рўйхат!CL:CL,рўйхат!$CX:$CX,$B$734,рўйхат!$D:$D,$C697)</f>
        <v/>
      </c>
      <c r="CB697" s="36">
        <f>SUMIFS(рўйхат!CM:CM,рўйхат!$CX:$CX,$B$734,рўйхат!$D:$D,$C697)</f>
        <v/>
      </c>
      <c r="CC697" s="35">
        <f>SUMIFS(рўйхат!CN:CN,рўйхат!$CX:$CX,$B$734,рўйхат!$D:$D,$C697)</f>
        <v/>
      </c>
      <c r="CD697" s="36">
        <f>SUMIFS(рўйхат!CO:CO,рўйхат!$CX:$CX,$B$734,рўйхат!$D:$D,$C697)</f>
        <v/>
      </c>
      <c r="CE697" s="77">
        <f>IFERROR(BE697/(Q697+BE697),0)</f>
        <v/>
      </c>
      <c r="CF697" s="78">
        <f>IFERROR(BF697/(R697+BF697),0)</f>
        <v/>
      </c>
    </row>
    <row r="698" hidden="1" outlineLevel="1" ht="36" customFormat="1" customHeight="1" s="8">
      <c r="A698" s="39" t="n"/>
      <c r="B698" s="50" t="n">
        <v>30</v>
      </c>
      <c r="C698" s="131" t="inlineStr">
        <is>
          <t>Мансабдор шахсларга боғлиқ етказиб берувчилар билан тузилган шартномалар</t>
        </is>
      </c>
      <c r="D698" s="16" t="n"/>
      <c r="E698" s="35">
        <f>SUMIFS(рўйхат!F:F,рўйхат!$CX:$CX,$B$734,рўйхат!$D:$D,$C698)</f>
        <v/>
      </c>
      <c r="F698" s="36">
        <f>SUMIFS(рўйхат!G:G,рўйхат!$CX:$CX,$B$734,рўйхат!$D:$D,$C698)</f>
        <v/>
      </c>
      <c r="G698" s="35">
        <f>SUMIFS(рўйхат!H:H,рўйхат!$CX:$CX,$B$734,рўйхат!$D:$D,$C698)</f>
        <v/>
      </c>
      <c r="H698" s="36">
        <f>SUMIFS(рўйхат!I:I,рўйхат!$CX:$CX,$B$734,рўйхат!$D:$D,$C698)</f>
        <v/>
      </c>
      <c r="I698" s="35">
        <f>SUMIFS(рўйхат!J:J,рўйхат!$CX:$CX,$B$734,рўйхат!$D:$D,$C698)</f>
        <v/>
      </c>
      <c r="J698" s="36">
        <f>SUMIFS(рўйхат!K:K,рўйхат!$CX:$CX,$B$734,рўйхат!$D:$D,$C698)</f>
        <v/>
      </c>
      <c r="K698" s="35">
        <f>SUMIFS(рўйхат!L:L,рўйхат!$CX:$CX,$B$734,рўйхат!$D:$D,$C698)</f>
        <v/>
      </c>
      <c r="L698" s="36">
        <f>SUMIFS(рўйхат!M:M,рўйхат!$CX:$CX,$B$734,рўйхат!$D:$D,$C698)</f>
        <v/>
      </c>
      <c r="M698" s="35">
        <f>SUMIFS(рўйхат!N:N,рўйхат!$CX:$CX,$B$734,рўйхат!$D:$D,$C698)</f>
        <v/>
      </c>
      <c r="N698" s="36">
        <f>SUMIFS(рўйхат!O:O,рўйхат!$CX:$CX,$B$734,рўйхат!$D:$D,$C698)</f>
        <v/>
      </c>
      <c r="O698" s="34">
        <f>IFERROR(M698/E698,0)</f>
        <v/>
      </c>
      <c r="P698" s="34">
        <f>IFERROR(N698/F698,0)</f>
        <v/>
      </c>
      <c r="Q698" s="35">
        <f>SUMIFS(рўйхат!P:P,рўйхат!$CX:$CX,$B$734,рўйхат!$D:$D,$C698)</f>
        <v/>
      </c>
      <c r="R698" s="36">
        <f>SUMIFS(рўйхат!Q:Q,рўйхат!$CX:$CX,$B$734,рўйхат!$D:$D,$C698)</f>
        <v/>
      </c>
      <c r="S698" s="35">
        <f>SUMIFS(рўйхат!R:R,рўйхат!$CX:$CX,$B$734,рўйхат!$D:$D,$C698)</f>
        <v/>
      </c>
      <c r="T698" s="36">
        <f>SUMIFS(рўйхат!S:S,рўйхат!$CX:$CX,$B$734,рўйхат!$D:$D,$C698)</f>
        <v/>
      </c>
      <c r="U698" s="35">
        <f>SUMIFS(рўйхат!T:T,рўйхат!$CX:$CX,$B$734,рўйхат!$D:$D,$C698)</f>
        <v/>
      </c>
      <c r="V698" s="36">
        <f>SUMIFS(рўйхат!U:U,рўйхат!$CX:$CX,$B$734,рўйхат!$D:$D,$C698)</f>
        <v/>
      </c>
      <c r="W698" s="35">
        <f>SUMIFS(рўйхат!V:V,рўйхат!$CX:$CX,$B$734,рўйхат!$D:$D,$C698)</f>
        <v/>
      </c>
      <c r="X698" s="36">
        <f>SUMIFS(рўйхат!W:W,рўйхат!$CX:$CX,$B$734,рўйхат!$D:$D,$C698)</f>
        <v/>
      </c>
      <c r="Y698" s="35">
        <f>SUMIFS(рўйхат!X:X,рўйхат!$CX:$CX,$B$734,рўйхат!$D:$D,$C698)</f>
        <v/>
      </c>
      <c r="Z698" s="36">
        <f>SUMIFS(рўйхат!Y:Y,рўйхат!$CX:$CX,$B$734,рўйхат!$D:$D,$C698)</f>
        <v/>
      </c>
      <c r="AA698" s="35">
        <f>SUMIFS(рўйхат!Z:Z,рўйхат!$CX:$CX,$B$734,рўйхат!$D:$D,$C698)</f>
        <v/>
      </c>
      <c r="AB698" s="36">
        <f>SUMIFS(рўйхат!AA:AA,рўйхат!$CX:$CX,$B$734,рўйхат!$D:$D,$C698)</f>
        <v/>
      </c>
      <c r="AC698" s="35">
        <f>SUMIFS(рўйхат!AB:AB,рўйхат!$CX:$CX,$B$734,рўйхат!$D:$D,$C698)</f>
        <v/>
      </c>
      <c r="AD698" s="36">
        <f>SUMIFS(рўйхат!AC:AC,рўйхат!$CX:$CX,$B$734,рўйхат!$D:$D,$C698)</f>
        <v/>
      </c>
      <c r="AE698" s="35">
        <f>SUMIFS(рўйхат!AD:AD,рўйхат!$CX:$CX,$B$734,рўйхат!$D:$D,$C698)</f>
        <v/>
      </c>
      <c r="AF698" s="36">
        <f>SUMIFS(рўйхат!AE:AE,рўйхат!$CX:$CX,$B$734,рўйхат!$D:$D,$C698)</f>
        <v/>
      </c>
      <c r="AG698" s="35">
        <f>SUMIFS(рўйхат!AH:AH,рўйхат!$CX:$CX,$B$734,рўйхат!$D:$D,$C698)</f>
        <v/>
      </c>
      <c r="AH698" s="36">
        <f>SUMIFS(рўйхат!AI:AI,рўйхат!$CX:$CX,$B$734,рўйхат!$D:$D,$C698)</f>
        <v/>
      </c>
      <c r="AI698" s="35">
        <f>SUMIFS(рўйхат!AJ:AJ,рўйхат!$CX:$CX,$B$734,рўйхат!$D:$D,$C698)</f>
        <v/>
      </c>
      <c r="AJ698" s="36">
        <f>SUMIFS(рўйхат!AK:AK,рўйхат!$CX:$CX,$B$734,рўйхат!$D:$D,$C698)</f>
        <v/>
      </c>
      <c r="AK698" s="35">
        <f>SUMIFS(рўйхат!AL:AL,рўйхат!$CX:$CX,$B$734,рўйхат!$D:$D,$C698)</f>
        <v/>
      </c>
      <c r="AL698" s="36">
        <f>SUMIFS(рўйхат!AM:AM,рўйхат!$CX:$CX,$B$734,рўйхат!$D:$D,$C698)</f>
        <v/>
      </c>
      <c r="AM698" s="77">
        <f>IFERROR(Q698/E698,0)</f>
        <v/>
      </c>
      <c r="AN698" s="77">
        <f>IFERROR(R698/F698,0)</f>
        <v/>
      </c>
      <c r="AO698" s="35">
        <f>SUMIFS(рўйхат!AX:AX,рўйхат!$CX:$CX,$B$734,рўйхат!$D:$D,$C698)</f>
        <v/>
      </c>
      <c r="AP698" s="36">
        <f>SUMIFS(рўйхат!AY:AY,рўйхат!$CX:$CX,$B$734,рўйхат!$D:$D,$C698)</f>
        <v/>
      </c>
      <c r="AQ698" s="35">
        <f>SUMIFS(рўйхат!AZ:AZ,рўйхат!$CX:$CX,$B$734,рўйхат!$D:$D,$C698)</f>
        <v/>
      </c>
      <c r="AR698" s="36">
        <f>SUMIFS(рўйхат!BA:BA,рўйхат!$CX:$CX,$B$734,рўйхат!$D:$D,$C698)</f>
        <v/>
      </c>
      <c r="AS698" s="35">
        <f>SUMIFS(рўйхат!BB:BB,рўйхат!$CX:$CX,$B$734,рўйхат!$D:$D,$C698)</f>
        <v/>
      </c>
      <c r="AT698" s="36">
        <f>SUMIFS(рўйхат!BC:BC,рўйхат!$CX:$CX,$B$734,рўйхат!$D:$D,$C698)</f>
        <v/>
      </c>
      <c r="AU698" s="35">
        <f>SUMIFS(рўйхат!BD:BD,рўйхат!$CX:$CX,$B$734,рўйхат!$D:$D,$C698)</f>
        <v/>
      </c>
      <c r="AV698" s="36">
        <f>SUMIFS(рўйхат!BE:BE,рўйхат!$CX:$CX,$B$734,рўйхат!$D:$D,$C698)</f>
        <v/>
      </c>
      <c r="AW698" s="35">
        <f>SUMIFS(рўйхат!BF:BF,рўйхат!$CX:$CX,$B$734,рўйхат!$D:$D,$C698)</f>
        <v/>
      </c>
      <c r="AX698" s="36">
        <f>SUMIFS(рўйхат!BG:BG,рўйхат!$CX:$CX,$B$734,рўйхат!$D:$D,$C698)</f>
        <v/>
      </c>
      <c r="AY698" s="35">
        <f>SUMIFS(рўйхат!BH:BH,рўйхат!$CX:$CX,$B$734,рўйхат!$D:$D,$C698)</f>
        <v/>
      </c>
      <c r="AZ698" s="36">
        <f>SUMIFS(рўйхат!BI:BI,рўйхат!$CX:$CX,$B$734,рўйхат!$D:$D,$C698)</f>
        <v/>
      </c>
      <c r="BA698" s="35">
        <f>SUMIFS(рўйхат!BJ:BJ,рўйхат!$CX:$CX,$B$734,рўйхат!$D:$D,$C698)</f>
        <v/>
      </c>
      <c r="BB698" s="36">
        <f>SUMIFS(рўйхат!BK:BK,рўйхат!$CX:$CX,$B$734,рўйхат!$D:$D,$C698)</f>
        <v/>
      </c>
      <c r="BC698" s="77">
        <f>IFERROR(AO698/E698,0)</f>
        <v/>
      </c>
      <c r="BD698" s="77">
        <f>IFERROR(AP698/F698,0)</f>
        <v/>
      </c>
      <c r="BE698" s="35">
        <f>SUMIFS(рўйхат!BL:BL,рўйхат!$CX:$CX,$B$734,рўйхат!$D:$D,$C698)</f>
        <v/>
      </c>
      <c r="BF698" s="36">
        <f>SUMIFS(рўйхат!BM:BM,рўйхат!$CX:$CX,$B$734,рўйхат!$D:$D,$C698)</f>
        <v/>
      </c>
      <c r="BG698" s="35">
        <f>SUMIFS(рўйхат!BN:BN,рўйхат!$CX:$CX,$B$734,рўйхат!$D:$D,$C698)</f>
        <v/>
      </c>
      <c r="BH698" s="36">
        <f>SUMIFS(рўйхат!BO:BO,рўйхат!$CX:$CX,$B$734,рўйхат!$D:$D,$C698)</f>
        <v/>
      </c>
      <c r="BI698" s="35">
        <f>SUMIFS(рўйхат!BP:BP,рўйхат!$CX:$CX,$B$734,рўйхат!$D:$D,$C698)</f>
        <v/>
      </c>
      <c r="BJ698" s="36">
        <f>SUMIFS(рўйхат!BQ:BQ,рўйхат!$CX:$CX,$B$734,рўйхат!$D:$D,$C698)</f>
        <v/>
      </c>
      <c r="BK698" s="35">
        <f>SUMIFS(рўйхат!BR:BR,рўйхат!$CX:$CX,$B$734,рўйхат!$D:$D,$C698)</f>
        <v/>
      </c>
      <c r="BL698" s="36">
        <f>SUMIFS(рўйхат!BS:BS,рўйхат!$CX:$CX,$B$734,рўйхат!$D:$D,$C698)</f>
        <v/>
      </c>
      <c r="BM698" s="35">
        <f>SUMIFS(рўйхат!BT:BT,рўйхат!$CX:$CX,$B$734,рўйхат!$D:$D,$C698)</f>
        <v/>
      </c>
      <c r="BN698" s="36">
        <f>SUMIFS(рўйхат!BU:BU,рўйхат!$CX:$CX,$B$734,рўйхат!$D:$D,$C698)</f>
        <v/>
      </c>
      <c r="BO698" s="35">
        <f>SUMIFS(рўйхат!BX:BX,рўйхат!$CX:$CX,$B$734,рўйхат!$D:$D,$C698)</f>
        <v/>
      </c>
      <c r="BP698" s="36">
        <f>SUMIFS(рўйхат!BY:BY,рўйхат!$CX:$CX,$B$734,рўйхат!$D:$D,$C698)</f>
        <v/>
      </c>
      <c r="BQ698" s="35">
        <f>SUMIFS(рўйхат!BZ:BZ,рўйхат!$CX:$CX,$B$734,рўйхат!$D:$D,$C698)</f>
        <v/>
      </c>
      <c r="BR698" s="36">
        <f>SUMIFS(рўйхат!CA:CA,рўйхат!$CX:$CX,$B$734,рўйхат!$D:$D,$C698)</f>
        <v/>
      </c>
      <c r="BS698" s="35">
        <f>SUMIFS(рўйхат!CB:CB,рўйхат!$CX:$CX,$B$734,рўйхат!$D:$D,$C698)</f>
        <v/>
      </c>
      <c r="BT698" s="36">
        <f>SUMIFS(рўйхат!CC:CC,рўйхат!$CX:$CX,$B$734,рўйхат!$D:$D,$C698)</f>
        <v/>
      </c>
      <c r="BU698" s="35">
        <f>SUMIFS(рўйхат!CD:CD,рўйхат!$CX:$CX,$B$734,рўйхат!$D:$D,$C698)</f>
        <v/>
      </c>
      <c r="BV698" s="36">
        <f>SUMIFS(рўйхат!CE:CE,рўйхат!$CX:$CX,$B$734,рўйхат!$D:$D,$C698)</f>
        <v/>
      </c>
      <c r="BW698" s="35">
        <f>SUMIFS(рўйхат!CH:CH,рўйхат!$CX:$CX,$B$734,рўйхат!$D:$D,$C698)</f>
        <v/>
      </c>
      <c r="BX698" s="36">
        <f>SUMIFS(рўйхат!CI:CI,рўйхат!$CX:$CX,$B$734,рўйхат!$D:$D,$C698)</f>
        <v/>
      </c>
      <c r="BY698" s="35">
        <f>SUMIFS(рўйхат!CJ:CJ,рўйхат!$CX:$CX,$B$734,рўйхат!$D:$D,$C698)</f>
        <v/>
      </c>
      <c r="BZ698" s="36">
        <f>SUMIFS(рўйхат!CK:CK,рўйхат!$CX:$CX,$B$734,рўйхат!$D:$D,$C698)</f>
        <v/>
      </c>
      <c r="CA698" s="35">
        <f>SUMIFS(рўйхат!CL:CL,рўйхат!$CX:$CX,$B$734,рўйхат!$D:$D,$C698)</f>
        <v/>
      </c>
      <c r="CB698" s="36">
        <f>SUMIFS(рўйхат!CM:CM,рўйхат!$CX:$CX,$B$734,рўйхат!$D:$D,$C698)</f>
        <v/>
      </c>
      <c r="CC698" s="35">
        <f>SUMIFS(рўйхат!CN:CN,рўйхат!$CX:$CX,$B$734,рўйхат!$D:$D,$C698)</f>
        <v/>
      </c>
      <c r="CD698" s="36">
        <f>SUMIFS(рўйхат!CO:CO,рўйхат!$CX:$CX,$B$734,рўйхат!$D:$D,$C698)</f>
        <v/>
      </c>
      <c r="CE698" s="77">
        <f>IFERROR(BE698/(Q698+BE698),0)</f>
        <v/>
      </c>
      <c r="CF698" s="78">
        <f>IFERROR(BF698/(R698+BF698),0)</f>
        <v/>
      </c>
    </row>
    <row r="699" hidden="1" outlineLevel="1" ht="36" customFormat="1" customHeight="1" s="8">
      <c r="A699" s="39" t="n"/>
      <c r="B699" s="50" t="n">
        <v>31</v>
      </c>
      <c r="C699" s="131" t="inlineStr">
        <is>
          <t>Мансабдор шахсларга боғлиқ етказиб берувчилар билан тузилган шартномалар (COOPERATION)</t>
        </is>
      </c>
      <c r="D699" s="16" t="n"/>
      <c r="E699" s="35">
        <f>SUMIFS(рўйхат!F:F,рўйхат!$CX:$CX,$B$734,рўйхат!$D:$D,$C699)</f>
        <v/>
      </c>
      <c r="F699" s="36">
        <f>SUMIFS(рўйхат!G:G,рўйхат!$CX:$CX,$B$734,рўйхат!$D:$D,$C699)</f>
        <v/>
      </c>
      <c r="G699" s="35">
        <f>SUMIFS(рўйхат!H:H,рўйхат!$CX:$CX,$B$734,рўйхат!$D:$D,$C699)</f>
        <v/>
      </c>
      <c r="H699" s="36">
        <f>SUMIFS(рўйхат!I:I,рўйхат!$CX:$CX,$B$734,рўйхат!$D:$D,$C699)</f>
        <v/>
      </c>
      <c r="I699" s="35">
        <f>SUMIFS(рўйхат!J:J,рўйхат!$CX:$CX,$B$734,рўйхат!$D:$D,$C699)</f>
        <v/>
      </c>
      <c r="J699" s="36">
        <f>SUMIFS(рўйхат!K:K,рўйхат!$CX:$CX,$B$734,рўйхат!$D:$D,$C699)</f>
        <v/>
      </c>
      <c r="K699" s="35">
        <f>SUMIFS(рўйхат!L:L,рўйхат!$CX:$CX,$B$734,рўйхат!$D:$D,$C699)</f>
        <v/>
      </c>
      <c r="L699" s="36">
        <f>SUMIFS(рўйхат!M:M,рўйхат!$CX:$CX,$B$734,рўйхат!$D:$D,$C699)</f>
        <v/>
      </c>
      <c r="M699" s="35">
        <f>SUMIFS(рўйхат!N:N,рўйхат!$CX:$CX,$B$734,рўйхат!$D:$D,$C699)</f>
        <v/>
      </c>
      <c r="N699" s="36">
        <f>SUMIFS(рўйхат!O:O,рўйхат!$CX:$CX,$B$734,рўйхат!$D:$D,$C699)</f>
        <v/>
      </c>
      <c r="O699" s="34">
        <f>IFERROR(M699/E699,0)</f>
        <v/>
      </c>
      <c r="P699" s="34">
        <f>IFERROR(N699/F699,0)</f>
        <v/>
      </c>
      <c r="Q699" s="35">
        <f>SUMIFS(рўйхат!P:P,рўйхат!$CX:$CX,$B$734,рўйхат!$D:$D,$C699)</f>
        <v/>
      </c>
      <c r="R699" s="36">
        <f>SUMIFS(рўйхат!Q:Q,рўйхат!$CX:$CX,$B$734,рўйхат!$D:$D,$C699)</f>
        <v/>
      </c>
      <c r="S699" s="35">
        <f>SUMIFS(рўйхат!R:R,рўйхат!$CX:$CX,$B$734,рўйхат!$D:$D,$C699)</f>
        <v/>
      </c>
      <c r="T699" s="36">
        <f>SUMIFS(рўйхат!S:S,рўйхат!$CX:$CX,$B$734,рўйхат!$D:$D,$C699)</f>
        <v/>
      </c>
      <c r="U699" s="35">
        <f>SUMIFS(рўйхат!T:T,рўйхат!$CX:$CX,$B$734,рўйхат!$D:$D,$C699)</f>
        <v/>
      </c>
      <c r="V699" s="36">
        <f>SUMIFS(рўйхат!U:U,рўйхат!$CX:$CX,$B$734,рўйхат!$D:$D,$C699)</f>
        <v/>
      </c>
      <c r="W699" s="35">
        <f>SUMIFS(рўйхат!V:V,рўйхат!$CX:$CX,$B$734,рўйхат!$D:$D,$C699)</f>
        <v/>
      </c>
      <c r="X699" s="36">
        <f>SUMIFS(рўйхат!W:W,рўйхат!$CX:$CX,$B$734,рўйхат!$D:$D,$C699)</f>
        <v/>
      </c>
      <c r="Y699" s="35">
        <f>SUMIFS(рўйхат!X:X,рўйхат!$CX:$CX,$B$734,рўйхат!$D:$D,$C699)</f>
        <v/>
      </c>
      <c r="Z699" s="36">
        <f>SUMIFS(рўйхат!Y:Y,рўйхат!$CX:$CX,$B$734,рўйхат!$D:$D,$C699)</f>
        <v/>
      </c>
      <c r="AA699" s="35">
        <f>SUMIFS(рўйхат!Z:Z,рўйхат!$CX:$CX,$B$734,рўйхат!$D:$D,$C699)</f>
        <v/>
      </c>
      <c r="AB699" s="36">
        <f>SUMIFS(рўйхат!AA:AA,рўйхат!$CX:$CX,$B$734,рўйхат!$D:$D,$C699)</f>
        <v/>
      </c>
      <c r="AC699" s="35">
        <f>SUMIFS(рўйхат!AB:AB,рўйхат!$CX:$CX,$B$734,рўйхат!$D:$D,$C699)</f>
        <v/>
      </c>
      <c r="AD699" s="36">
        <f>SUMIFS(рўйхат!AC:AC,рўйхат!$CX:$CX,$B$734,рўйхат!$D:$D,$C699)</f>
        <v/>
      </c>
      <c r="AE699" s="35">
        <f>SUMIFS(рўйхат!AD:AD,рўйхат!$CX:$CX,$B$734,рўйхат!$D:$D,$C699)</f>
        <v/>
      </c>
      <c r="AF699" s="36">
        <f>SUMIFS(рўйхат!AE:AE,рўйхат!$CX:$CX,$B$734,рўйхат!$D:$D,$C699)</f>
        <v/>
      </c>
      <c r="AG699" s="35">
        <f>SUMIFS(рўйхат!AH:AH,рўйхат!$CX:$CX,$B$734,рўйхат!$D:$D,$C699)</f>
        <v/>
      </c>
      <c r="AH699" s="36">
        <f>SUMIFS(рўйхат!AI:AI,рўйхат!$CX:$CX,$B$734,рўйхат!$D:$D,$C699)</f>
        <v/>
      </c>
      <c r="AI699" s="35">
        <f>SUMIFS(рўйхат!AJ:AJ,рўйхат!$CX:$CX,$B$734,рўйхат!$D:$D,$C699)</f>
        <v/>
      </c>
      <c r="AJ699" s="36">
        <f>SUMIFS(рўйхат!AK:AK,рўйхат!$CX:$CX,$B$734,рўйхат!$D:$D,$C699)</f>
        <v/>
      </c>
      <c r="AK699" s="35">
        <f>SUMIFS(рўйхат!AL:AL,рўйхат!$CX:$CX,$B$734,рўйхат!$D:$D,$C699)</f>
        <v/>
      </c>
      <c r="AL699" s="36">
        <f>SUMIFS(рўйхат!AM:AM,рўйхат!$CX:$CX,$B$734,рўйхат!$D:$D,$C699)</f>
        <v/>
      </c>
      <c r="AM699" s="77">
        <f>IFERROR(Q699/E699,0)</f>
        <v/>
      </c>
      <c r="AN699" s="77">
        <f>IFERROR(R699/F699,0)</f>
        <v/>
      </c>
      <c r="AO699" s="35">
        <f>SUMIFS(рўйхат!AX:AX,рўйхат!$CX:$CX,$B$734,рўйхат!$D:$D,$C699)</f>
        <v/>
      </c>
      <c r="AP699" s="36">
        <f>SUMIFS(рўйхат!AY:AY,рўйхат!$CX:$CX,$B$734,рўйхат!$D:$D,$C699)</f>
        <v/>
      </c>
      <c r="AQ699" s="35">
        <f>SUMIFS(рўйхат!AZ:AZ,рўйхат!$CX:$CX,$B$734,рўйхат!$D:$D,$C699)</f>
        <v/>
      </c>
      <c r="AR699" s="36">
        <f>SUMIFS(рўйхат!BA:BA,рўйхат!$CX:$CX,$B$734,рўйхат!$D:$D,$C699)</f>
        <v/>
      </c>
      <c r="AS699" s="35">
        <f>SUMIFS(рўйхат!BB:BB,рўйхат!$CX:$CX,$B$734,рўйхат!$D:$D,$C699)</f>
        <v/>
      </c>
      <c r="AT699" s="36">
        <f>SUMIFS(рўйхат!BC:BC,рўйхат!$CX:$CX,$B$734,рўйхат!$D:$D,$C699)</f>
        <v/>
      </c>
      <c r="AU699" s="35">
        <f>SUMIFS(рўйхат!BD:BD,рўйхат!$CX:$CX,$B$734,рўйхат!$D:$D,$C699)</f>
        <v/>
      </c>
      <c r="AV699" s="36">
        <f>SUMIFS(рўйхат!BE:BE,рўйхат!$CX:$CX,$B$734,рўйхат!$D:$D,$C699)</f>
        <v/>
      </c>
      <c r="AW699" s="35">
        <f>SUMIFS(рўйхат!BF:BF,рўйхат!$CX:$CX,$B$734,рўйхат!$D:$D,$C699)</f>
        <v/>
      </c>
      <c r="AX699" s="36">
        <f>SUMIFS(рўйхат!BG:BG,рўйхат!$CX:$CX,$B$734,рўйхат!$D:$D,$C699)</f>
        <v/>
      </c>
      <c r="AY699" s="35">
        <f>SUMIFS(рўйхат!BH:BH,рўйхат!$CX:$CX,$B$734,рўйхат!$D:$D,$C699)</f>
        <v/>
      </c>
      <c r="AZ699" s="36">
        <f>SUMIFS(рўйхат!BI:BI,рўйхат!$CX:$CX,$B$734,рўйхат!$D:$D,$C699)</f>
        <v/>
      </c>
      <c r="BA699" s="35">
        <f>SUMIFS(рўйхат!BJ:BJ,рўйхат!$CX:$CX,$B$734,рўйхат!$D:$D,$C699)</f>
        <v/>
      </c>
      <c r="BB699" s="36">
        <f>SUMIFS(рўйхат!BK:BK,рўйхат!$CX:$CX,$B$734,рўйхат!$D:$D,$C699)</f>
        <v/>
      </c>
      <c r="BC699" s="77">
        <f>IFERROR(AO699/E699,0)</f>
        <v/>
      </c>
      <c r="BD699" s="77">
        <f>IFERROR(AP699/F699,0)</f>
        <v/>
      </c>
      <c r="BE699" s="35">
        <f>SUMIFS(рўйхат!BL:BL,рўйхат!$CX:$CX,$B$734,рўйхат!$D:$D,$C699)</f>
        <v/>
      </c>
      <c r="BF699" s="36">
        <f>SUMIFS(рўйхат!BM:BM,рўйхат!$CX:$CX,$B$734,рўйхат!$D:$D,$C699)</f>
        <v/>
      </c>
      <c r="BG699" s="35">
        <f>SUMIFS(рўйхат!BN:BN,рўйхат!$CX:$CX,$B$734,рўйхат!$D:$D,$C699)</f>
        <v/>
      </c>
      <c r="BH699" s="36">
        <f>SUMIFS(рўйхат!BO:BO,рўйхат!$CX:$CX,$B$734,рўйхат!$D:$D,$C699)</f>
        <v/>
      </c>
      <c r="BI699" s="35">
        <f>SUMIFS(рўйхат!BP:BP,рўйхат!$CX:$CX,$B$734,рўйхат!$D:$D,$C699)</f>
        <v/>
      </c>
      <c r="BJ699" s="36">
        <f>SUMIFS(рўйхат!BQ:BQ,рўйхат!$CX:$CX,$B$734,рўйхат!$D:$D,$C699)</f>
        <v/>
      </c>
      <c r="BK699" s="35">
        <f>SUMIFS(рўйхат!BR:BR,рўйхат!$CX:$CX,$B$734,рўйхат!$D:$D,$C699)</f>
        <v/>
      </c>
      <c r="BL699" s="36">
        <f>SUMIFS(рўйхат!BS:BS,рўйхат!$CX:$CX,$B$734,рўйхат!$D:$D,$C699)</f>
        <v/>
      </c>
      <c r="BM699" s="35">
        <f>SUMIFS(рўйхат!BT:BT,рўйхат!$CX:$CX,$B$734,рўйхат!$D:$D,$C699)</f>
        <v/>
      </c>
      <c r="BN699" s="36">
        <f>SUMIFS(рўйхат!BU:BU,рўйхат!$CX:$CX,$B$734,рўйхат!$D:$D,$C699)</f>
        <v/>
      </c>
      <c r="BO699" s="35">
        <f>SUMIFS(рўйхат!BX:BX,рўйхат!$CX:$CX,$B$734,рўйхат!$D:$D,$C699)</f>
        <v/>
      </c>
      <c r="BP699" s="36">
        <f>SUMIFS(рўйхат!BY:BY,рўйхат!$CX:$CX,$B$734,рўйхат!$D:$D,$C699)</f>
        <v/>
      </c>
      <c r="BQ699" s="35">
        <f>SUMIFS(рўйхат!BZ:BZ,рўйхат!$CX:$CX,$B$734,рўйхат!$D:$D,$C699)</f>
        <v/>
      </c>
      <c r="BR699" s="36">
        <f>SUMIFS(рўйхат!CA:CA,рўйхат!$CX:$CX,$B$734,рўйхат!$D:$D,$C699)</f>
        <v/>
      </c>
      <c r="BS699" s="35">
        <f>SUMIFS(рўйхат!CB:CB,рўйхат!$CX:$CX,$B$734,рўйхат!$D:$D,$C699)</f>
        <v/>
      </c>
      <c r="BT699" s="36">
        <f>SUMIFS(рўйхат!CC:CC,рўйхат!$CX:$CX,$B$734,рўйхат!$D:$D,$C699)</f>
        <v/>
      </c>
      <c r="BU699" s="35">
        <f>SUMIFS(рўйхат!CD:CD,рўйхат!$CX:$CX,$B$734,рўйхат!$D:$D,$C699)</f>
        <v/>
      </c>
      <c r="BV699" s="36">
        <f>SUMIFS(рўйхат!CE:CE,рўйхат!$CX:$CX,$B$734,рўйхат!$D:$D,$C699)</f>
        <v/>
      </c>
      <c r="BW699" s="35">
        <f>SUMIFS(рўйхат!CH:CH,рўйхат!$CX:$CX,$B$734,рўйхат!$D:$D,$C699)</f>
        <v/>
      </c>
      <c r="BX699" s="36">
        <f>SUMIFS(рўйхат!CI:CI,рўйхат!$CX:$CX,$B$734,рўйхат!$D:$D,$C699)</f>
        <v/>
      </c>
      <c r="BY699" s="35">
        <f>SUMIFS(рўйхат!CJ:CJ,рўйхат!$CX:$CX,$B$734,рўйхат!$D:$D,$C699)</f>
        <v/>
      </c>
      <c r="BZ699" s="36">
        <f>SUMIFS(рўйхат!CK:CK,рўйхат!$CX:$CX,$B$734,рўйхат!$D:$D,$C699)</f>
        <v/>
      </c>
      <c r="CA699" s="35">
        <f>SUMIFS(рўйхат!CL:CL,рўйхат!$CX:$CX,$B$734,рўйхат!$D:$D,$C699)</f>
        <v/>
      </c>
      <c r="CB699" s="36">
        <f>SUMIFS(рўйхат!CM:CM,рўйхат!$CX:$CX,$B$734,рўйхат!$D:$D,$C699)</f>
        <v/>
      </c>
      <c r="CC699" s="35">
        <f>SUMIFS(рўйхат!CN:CN,рўйхат!$CX:$CX,$B$734,рўйхат!$D:$D,$C699)</f>
        <v/>
      </c>
      <c r="CD699" s="36">
        <f>SUMIFS(рўйхат!CO:CO,рўйхат!$CX:$CX,$B$734,рўйхат!$D:$D,$C699)</f>
        <v/>
      </c>
      <c r="CE699" s="77">
        <f>IFERROR(BE699/(Q699+BE699),0)</f>
        <v/>
      </c>
      <c r="CF699" s="78">
        <f>IFERROR(BF699/(R699+BF699),0)</f>
        <v/>
      </c>
    </row>
    <row r="700" hidden="1" outlineLevel="1" ht="30" customFormat="1" customHeight="1" s="8">
      <c r="A700" s="39" t="n"/>
      <c r="B700" s="50" t="n">
        <v>32</v>
      </c>
      <c r="C700" s="131" t="inlineStr">
        <is>
          <t>Мансабдор шахсларга боғлиқ етказиб берувчилар билан тузилган шартномалар (UZEX)</t>
        </is>
      </c>
      <c r="D700" s="51" t="n"/>
      <c r="E700" s="35">
        <f>SUMIFS(рўйхат!F:F,рўйхат!$CX:$CX,$B$734,рўйхат!$D:$D,$C700)</f>
        <v/>
      </c>
      <c r="F700" s="36">
        <f>SUMIFS(рўйхат!G:G,рўйхат!$CX:$CX,$B$734,рўйхат!$D:$D,$C700)</f>
        <v/>
      </c>
      <c r="G700" s="35">
        <f>SUMIFS(рўйхат!H:H,рўйхат!$CX:$CX,$B$734,рўйхат!$D:$D,$C700)</f>
        <v/>
      </c>
      <c r="H700" s="36">
        <f>SUMIFS(рўйхат!I:I,рўйхат!$CX:$CX,$B$734,рўйхат!$D:$D,$C700)</f>
        <v/>
      </c>
      <c r="I700" s="35">
        <f>SUMIFS(рўйхат!J:J,рўйхат!$CX:$CX,$B$734,рўйхат!$D:$D,$C700)</f>
        <v/>
      </c>
      <c r="J700" s="36">
        <f>SUMIFS(рўйхат!K:K,рўйхат!$CX:$CX,$B$734,рўйхат!$D:$D,$C700)</f>
        <v/>
      </c>
      <c r="K700" s="35">
        <f>SUMIFS(рўйхат!L:L,рўйхат!$CX:$CX,$B$734,рўйхат!$D:$D,$C700)</f>
        <v/>
      </c>
      <c r="L700" s="36">
        <f>SUMIFS(рўйхат!M:M,рўйхат!$CX:$CX,$B$734,рўйхат!$D:$D,$C700)</f>
        <v/>
      </c>
      <c r="M700" s="35">
        <f>SUMIFS(рўйхат!N:N,рўйхат!$CX:$CX,$B$734,рўйхат!$D:$D,$C700)</f>
        <v/>
      </c>
      <c r="N700" s="36">
        <f>SUMIFS(рўйхат!O:O,рўйхат!$CX:$CX,$B$734,рўйхат!$D:$D,$C700)</f>
        <v/>
      </c>
      <c r="O700" s="34">
        <f>IFERROR(M700/E700,0)</f>
        <v/>
      </c>
      <c r="P700" s="34">
        <f>IFERROR(N700/F700,0)</f>
        <v/>
      </c>
      <c r="Q700" s="35">
        <f>SUMIFS(рўйхат!P:P,рўйхат!$CX:$CX,$B$734,рўйхат!$D:$D,$C700)</f>
        <v/>
      </c>
      <c r="R700" s="36">
        <f>SUMIFS(рўйхат!Q:Q,рўйхат!$CX:$CX,$B$734,рўйхат!$D:$D,$C700)</f>
        <v/>
      </c>
      <c r="S700" s="35">
        <f>SUMIFS(рўйхат!R:R,рўйхат!$CX:$CX,$B$734,рўйхат!$D:$D,$C700)</f>
        <v/>
      </c>
      <c r="T700" s="36">
        <f>SUMIFS(рўйхат!S:S,рўйхат!$CX:$CX,$B$734,рўйхат!$D:$D,$C700)</f>
        <v/>
      </c>
      <c r="U700" s="35">
        <f>SUMIFS(рўйхат!T:T,рўйхат!$CX:$CX,$B$734,рўйхат!$D:$D,$C700)</f>
        <v/>
      </c>
      <c r="V700" s="36">
        <f>SUMIFS(рўйхат!U:U,рўйхат!$CX:$CX,$B$734,рўйхат!$D:$D,$C700)</f>
        <v/>
      </c>
      <c r="W700" s="35">
        <f>SUMIFS(рўйхат!V:V,рўйхат!$CX:$CX,$B$734,рўйхат!$D:$D,$C700)</f>
        <v/>
      </c>
      <c r="X700" s="36">
        <f>SUMIFS(рўйхат!W:W,рўйхат!$CX:$CX,$B$734,рўйхат!$D:$D,$C700)</f>
        <v/>
      </c>
      <c r="Y700" s="35">
        <f>SUMIFS(рўйхат!X:X,рўйхат!$CX:$CX,$B$734,рўйхат!$D:$D,$C700)</f>
        <v/>
      </c>
      <c r="Z700" s="36">
        <f>SUMIFS(рўйхат!Y:Y,рўйхат!$CX:$CX,$B$734,рўйхат!$D:$D,$C700)</f>
        <v/>
      </c>
      <c r="AA700" s="35">
        <f>SUMIFS(рўйхат!Z:Z,рўйхат!$CX:$CX,$B$734,рўйхат!$D:$D,$C700)</f>
        <v/>
      </c>
      <c r="AB700" s="36">
        <f>SUMIFS(рўйхат!AA:AA,рўйхат!$CX:$CX,$B$734,рўйхат!$D:$D,$C700)</f>
        <v/>
      </c>
      <c r="AC700" s="35">
        <f>SUMIFS(рўйхат!AB:AB,рўйхат!$CX:$CX,$B$734,рўйхат!$D:$D,$C700)</f>
        <v/>
      </c>
      <c r="AD700" s="36">
        <f>SUMIFS(рўйхат!AC:AC,рўйхат!$CX:$CX,$B$734,рўйхат!$D:$D,$C700)</f>
        <v/>
      </c>
      <c r="AE700" s="35">
        <f>SUMIFS(рўйхат!AD:AD,рўйхат!$CX:$CX,$B$734,рўйхат!$D:$D,$C700)</f>
        <v/>
      </c>
      <c r="AF700" s="36">
        <f>SUMIFS(рўйхат!AE:AE,рўйхат!$CX:$CX,$B$734,рўйхат!$D:$D,$C700)</f>
        <v/>
      </c>
      <c r="AG700" s="35">
        <f>SUMIFS(рўйхат!AH:AH,рўйхат!$CX:$CX,$B$734,рўйхат!$D:$D,$C700)</f>
        <v/>
      </c>
      <c r="AH700" s="36">
        <f>SUMIFS(рўйхат!AI:AI,рўйхат!$CX:$CX,$B$734,рўйхат!$D:$D,$C700)</f>
        <v/>
      </c>
      <c r="AI700" s="35">
        <f>SUMIFS(рўйхат!AJ:AJ,рўйхат!$CX:$CX,$B$734,рўйхат!$D:$D,$C700)</f>
        <v/>
      </c>
      <c r="AJ700" s="36">
        <f>SUMIFS(рўйхат!AK:AK,рўйхат!$CX:$CX,$B$734,рўйхат!$D:$D,$C700)</f>
        <v/>
      </c>
      <c r="AK700" s="35">
        <f>SUMIFS(рўйхат!AL:AL,рўйхат!$CX:$CX,$B$734,рўйхат!$D:$D,$C700)</f>
        <v/>
      </c>
      <c r="AL700" s="36">
        <f>SUMIFS(рўйхат!AM:AM,рўйхат!$CX:$CX,$B$734,рўйхат!$D:$D,$C700)</f>
        <v/>
      </c>
      <c r="AM700" s="77">
        <f>IFERROR(Q700/E700,0)</f>
        <v/>
      </c>
      <c r="AN700" s="77">
        <f>IFERROR(R700/F700,0)</f>
        <v/>
      </c>
      <c r="AO700" s="35">
        <f>SUMIFS(рўйхат!AX:AX,рўйхат!$CX:$CX,$B$734,рўйхат!$D:$D,$C700)</f>
        <v/>
      </c>
      <c r="AP700" s="36">
        <f>SUMIFS(рўйхат!AY:AY,рўйхат!$CX:$CX,$B$734,рўйхат!$D:$D,$C700)</f>
        <v/>
      </c>
      <c r="AQ700" s="35">
        <f>SUMIFS(рўйхат!AZ:AZ,рўйхат!$CX:$CX,$B$734,рўйхат!$D:$D,$C700)</f>
        <v/>
      </c>
      <c r="AR700" s="36">
        <f>SUMIFS(рўйхат!BA:BA,рўйхат!$CX:$CX,$B$734,рўйхат!$D:$D,$C700)</f>
        <v/>
      </c>
      <c r="AS700" s="35">
        <f>SUMIFS(рўйхат!BB:BB,рўйхат!$CX:$CX,$B$734,рўйхат!$D:$D,$C700)</f>
        <v/>
      </c>
      <c r="AT700" s="36">
        <f>SUMIFS(рўйхат!BC:BC,рўйхат!$CX:$CX,$B$734,рўйхат!$D:$D,$C700)</f>
        <v/>
      </c>
      <c r="AU700" s="35">
        <f>SUMIFS(рўйхат!BD:BD,рўйхат!$CX:$CX,$B$734,рўйхат!$D:$D,$C700)</f>
        <v/>
      </c>
      <c r="AV700" s="36">
        <f>SUMIFS(рўйхат!BE:BE,рўйхат!$CX:$CX,$B$734,рўйхат!$D:$D,$C700)</f>
        <v/>
      </c>
      <c r="AW700" s="35">
        <f>SUMIFS(рўйхат!BF:BF,рўйхат!$CX:$CX,$B$734,рўйхат!$D:$D,$C700)</f>
        <v/>
      </c>
      <c r="AX700" s="36">
        <f>SUMIFS(рўйхат!BG:BG,рўйхат!$CX:$CX,$B$734,рўйхат!$D:$D,$C700)</f>
        <v/>
      </c>
      <c r="AY700" s="35">
        <f>SUMIFS(рўйхат!BH:BH,рўйхат!$CX:$CX,$B$734,рўйхат!$D:$D,$C700)</f>
        <v/>
      </c>
      <c r="AZ700" s="36">
        <f>SUMIFS(рўйхат!BI:BI,рўйхат!$CX:$CX,$B$734,рўйхат!$D:$D,$C700)</f>
        <v/>
      </c>
      <c r="BA700" s="35">
        <f>SUMIFS(рўйхат!BJ:BJ,рўйхат!$CX:$CX,$B$734,рўйхат!$D:$D,$C700)</f>
        <v/>
      </c>
      <c r="BB700" s="36">
        <f>SUMIFS(рўйхат!BK:BK,рўйхат!$CX:$CX,$B$734,рўйхат!$D:$D,$C700)</f>
        <v/>
      </c>
      <c r="BC700" s="77">
        <f>IFERROR(AO700/E700,0)</f>
        <v/>
      </c>
      <c r="BD700" s="77">
        <f>IFERROR(AP700/F700,0)</f>
        <v/>
      </c>
      <c r="BE700" s="35">
        <f>SUMIFS(рўйхат!BL:BL,рўйхат!$CX:$CX,$B$734,рўйхат!$D:$D,$C700)</f>
        <v/>
      </c>
      <c r="BF700" s="36">
        <f>SUMIFS(рўйхат!BM:BM,рўйхат!$CX:$CX,$B$734,рўйхат!$D:$D,$C700)</f>
        <v/>
      </c>
      <c r="BG700" s="35">
        <f>SUMIFS(рўйхат!BN:BN,рўйхат!$CX:$CX,$B$734,рўйхат!$D:$D,$C700)</f>
        <v/>
      </c>
      <c r="BH700" s="36">
        <f>SUMIFS(рўйхат!BO:BO,рўйхат!$CX:$CX,$B$734,рўйхат!$D:$D,$C700)</f>
        <v/>
      </c>
      <c r="BI700" s="35">
        <f>SUMIFS(рўйхат!BP:BP,рўйхат!$CX:$CX,$B$734,рўйхат!$D:$D,$C700)</f>
        <v/>
      </c>
      <c r="BJ700" s="36">
        <f>SUMIFS(рўйхат!BQ:BQ,рўйхат!$CX:$CX,$B$734,рўйхат!$D:$D,$C700)</f>
        <v/>
      </c>
      <c r="BK700" s="35">
        <f>SUMIFS(рўйхат!BR:BR,рўйхат!$CX:$CX,$B$734,рўйхат!$D:$D,$C700)</f>
        <v/>
      </c>
      <c r="BL700" s="36">
        <f>SUMIFS(рўйхат!BS:BS,рўйхат!$CX:$CX,$B$734,рўйхат!$D:$D,$C700)</f>
        <v/>
      </c>
      <c r="BM700" s="35">
        <f>SUMIFS(рўйхат!BT:BT,рўйхат!$CX:$CX,$B$734,рўйхат!$D:$D,$C700)</f>
        <v/>
      </c>
      <c r="BN700" s="36">
        <f>SUMIFS(рўйхат!BU:BU,рўйхат!$CX:$CX,$B$734,рўйхат!$D:$D,$C700)</f>
        <v/>
      </c>
      <c r="BO700" s="35">
        <f>SUMIFS(рўйхат!BX:BX,рўйхат!$CX:$CX,$B$734,рўйхат!$D:$D,$C700)</f>
        <v/>
      </c>
      <c r="BP700" s="36">
        <f>SUMIFS(рўйхат!BY:BY,рўйхат!$CX:$CX,$B$734,рўйхат!$D:$D,$C700)</f>
        <v/>
      </c>
      <c r="BQ700" s="35">
        <f>SUMIFS(рўйхат!BZ:BZ,рўйхат!$CX:$CX,$B$734,рўйхат!$D:$D,$C700)</f>
        <v/>
      </c>
      <c r="BR700" s="36">
        <f>SUMIFS(рўйхат!CA:CA,рўйхат!$CX:$CX,$B$734,рўйхат!$D:$D,$C700)</f>
        <v/>
      </c>
      <c r="BS700" s="35">
        <f>SUMIFS(рўйхат!CB:CB,рўйхат!$CX:$CX,$B$734,рўйхат!$D:$D,$C700)</f>
        <v/>
      </c>
      <c r="BT700" s="36">
        <f>SUMIFS(рўйхат!CC:CC,рўйхат!$CX:$CX,$B$734,рўйхат!$D:$D,$C700)</f>
        <v/>
      </c>
      <c r="BU700" s="35">
        <f>SUMIFS(рўйхат!CD:CD,рўйхат!$CX:$CX,$B$734,рўйхат!$D:$D,$C700)</f>
        <v/>
      </c>
      <c r="BV700" s="36">
        <f>SUMIFS(рўйхат!CE:CE,рўйхат!$CX:$CX,$B$734,рўйхат!$D:$D,$C700)</f>
        <v/>
      </c>
      <c r="BW700" s="35">
        <f>SUMIFS(рўйхат!CH:CH,рўйхат!$CX:$CX,$B$734,рўйхат!$D:$D,$C700)</f>
        <v/>
      </c>
      <c r="BX700" s="36">
        <f>SUMIFS(рўйхат!CI:CI,рўйхат!$CX:$CX,$B$734,рўйхат!$D:$D,$C700)</f>
        <v/>
      </c>
      <c r="BY700" s="35">
        <f>SUMIFS(рўйхат!CJ:CJ,рўйхат!$CX:$CX,$B$734,рўйхат!$D:$D,$C700)</f>
        <v/>
      </c>
      <c r="BZ700" s="36">
        <f>SUMIFS(рўйхат!CK:CK,рўйхат!$CX:$CX,$B$734,рўйхат!$D:$D,$C700)</f>
        <v/>
      </c>
      <c r="CA700" s="35">
        <f>SUMIFS(рўйхат!CL:CL,рўйхат!$CX:$CX,$B$734,рўйхат!$D:$D,$C700)</f>
        <v/>
      </c>
      <c r="CB700" s="36">
        <f>SUMIFS(рўйхат!CM:CM,рўйхат!$CX:$CX,$B$734,рўйхат!$D:$D,$C700)</f>
        <v/>
      </c>
      <c r="CC700" s="35">
        <f>SUMIFS(рўйхат!CN:CN,рўйхат!$CX:$CX,$B$734,рўйхат!$D:$D,$C700)</f>
        <v/>
      </c>
      <c r="CD700" s="36">
        <f>SUMIFS(рўйхат!CO:CO,рўйхат!$CX:$CX,$B$734,рўйхат!$D:$D,$C700)</f>
        <v/>
      </c>
      <c r="CE700" s="77">
        <f>IFERROR(BE700/(Q700+BE700),0)</f>
        <v/>
      </c>
      <c r="CF700" s="78">
        <f>IFERROR(BF700/(R700+BF700),0)</f>
        <v/>
      </c>
    </row>
    <row r="701" hidden="1" outlineLevel="1" ht="30" customFormat="1" customHeight="1" s="8">
      <c r="A701" s="39" t="n"/>
      <c r="B701" s="50" t="n">
        <v>33</v>
      </c>
      <c r="C701" s="131" t="inlineStr">
        <is>
          <t>Мансабдор шахсларга боғлиқ етказиб берувчилар билан тузилган шартномалар (XT XARID)</t>
        </is>
      </c>
      <c r="D701" s="51" t="n"/>
      <c r="E701" s="35">
        <f>SUMIFS(рўйхат!F:F,рўйхат!$CX:$CX,$B$734,рўйхат!$D:$D,$C701)</f>
        <v/>
      </c>
      <c r="F701" s="36">
        <f>SUMIFS(рўйхат!G:G,рўйхат!$CX:$CX,$B$734,рўйхат!$D:$D,$C701)</f>
        <v/>
      </c>
      <c r="G701" s="35">
        <f>SUMIFS(рўйхат!H:H,рўйхат!$CX:$CX,$B$734,рўйхат!$D:$D,$C701)</f>
        <v/>
      </c>
      <c r="H701" s="36">
        <f>SUMIFS(рўйхат!I:I,рўйхат!$CX:$CX,$B$734,рўйхат!$D:$D,$C701)</f>
        <v/>
      </c>
      <c r="I701" s="35">
        <f>SUMIFS(рўйхат!J:J,рўйхат!$CX:$CX,$B$734,рўйхат!$D:$D,$C701)</f>
        <v/>
      </c>
      <c r="J701" s="36">
        <f>SUMIFS(рўйхат!K:K,рўйхат!$CX:$CX,$B$734,рўйхат!$D:$D,$C701)</f>
        <v/>
      </c>
      <c r="K701" s="35">
        <f>SUMIFS(рўйхат!L:L,рўйхат!$CX:$CX,$B$734,рўйхат!$D:$D,$C701)</f>
        <v/>
      </c>
      <c r="L701" s="36">
        <f>SUMIFS(рўйхат!M:M,рўйхат!$CX:$CX,$B$734,рўйхат!$D:$D,$C701)</f>
        <v/>
      </c>
      <c r="M701" s="35">
        <f>SUMIFS(рўйхат!N:N,рўйхат!$CX:$CX,$B$734,рўйхат!$D:$D,$C701)</f>
        <v/>
      </c>
      <c r="N701" s="36">
        <f>SUMIFS(рўйхат!O:O,рўйхат!$CX:$CX,$B$734,рўйхат!$D:$D,$C701)</f>
        <v/>
      </c>
      <c r="O701" s="34">
        <f>IFERROR(M701/E701,0)</f>
        <v/>
      </c>
      <c r="P701" s="34">
        <f>IFERROR(N701/F701,0)</f>
        <v/>
      </c>
      <c r="Q701" s="35">
        <f>SUMIFS(рўйхат!P:P,рўйхат!$CX:$CX,$B$734,рўйхат!$D:$D,$C701)</f>
        <v/>
      </c>
      <c r="R701" s="36">
        <f>SUMIFS(рўйхат!Q:Q,рўйхат!$CX:$CX,$B$734,рўйхат!$D:$D,$C701)</f>
        <v/>
      </c>
      <c r="S701" s="35">
        <f>SUMIFS(рўйхат!R:R,рўйхат!$CX:$CX,$B$734,рўйхат!$D:$D,$C701)</f>
        <v/>
      </c>
      <c r="T701" s="36">
        <f>SUMIFS(рўйхат!S:S,рўйхат!$CX:$CX,$B$734,рўйхат!$D:$D,$C701)</f>
        <v/>
      </c>
      <c r="U701" s="35">
        <f>SUMIFS(рўйхат!T:T,рўйхат!$CX:$CX,$B$734,рўйхат!$D:$D,$C701)</f>
        <v/>
      </c>
      <c r="V701" s="36">
        <f>SUMIFS(рўйхат!U:U,рўйхат!$CX:$CX,$B$734,рўйхат!$D:$D,$C701)</f>
        <v/>
      </c>
      <c r="W701" s="35">
        <f>SUMIFS(рўйхат!V:V,рўйхат!$CX:$CX,$B$734,рўйхат!$D:$D,$C701)</f>
        <v/>
      </c>
      <c r="X701" s="36">
        <f>SUMIFS(рўйхат!W:W,рўйхат!$CX:$CX,$B$734,рўйхат!$D:$D,$C701)</f>
        <v/>
      </c>
      <c r="Y701" s="35">
        <f>SUMIFS(рўйхат!X:X,рўйхат!$CX:$CX,$B$734,рўйхат!$D:$D,$C701)</f>
        <v/>
      </c>
      <c r="Z701" s="36">
        <f>SUMIFS(рўйхат!Y:Y,рўйхат!$CX:$CX,$B$734,рўйхат!$D:$D,$C701)</f>
        <v/>
      </c>
      <c r="AA701" s="35">
        <f>SUMIFS(рўйхат!Z:Z,рўйхат!$CX:$CX,$B$734,рўйхат!$D:$D,$C701)</f>
        <v/>
      </c>
      <c r="AB701" s="36">
        <f>SUMIFS(рўйхат!AA:AA,рўйхат!$CX:$CX,$B$734,рўйхат!$D:$D,$C701)</f>
        <v/>
      </c>
      <c r="AC701" s="35">
        <f>SUMIFS(рўйхат!AB:AB,рўйхат!$CX:$CX,$B$734,рўйхат!$D:$D,$C701)</f>
        <v/>
      </c>
      <c r="AD701" s="36">
        <f>SUMIFS(рўйхат!AC:AC,рўйхат!$CX:$CX,$B$734,рўйхат!$D:$D,$C701)</f>
        <v/>
      </c>
      <c r="AE701" s="35">
        <f>SUMIFS(рўйхат!AD:AD,рўйхат!$CX:$CX,$B$734,рўйхат!$D:$D,$C701)</f>
        <v/>
      </c>
      <c r="AF701" s="36">
        <f>SUMIFS(рўйхат!AE:AE,рўйхат!$CX:$CX,$B$734,рўйхат!$D:$D,$C701)</f>
        <v/>
      </c>
      <c r="AG701" s="35">
        <f>SUMIFS(рўйхат!AH:AH,рўйхат!$CX:$CX,$B$734,рўйхат!$D:$D,$C701)</f>
        <v/>
      </c>
      <c r="AH701" s="36">
        <f>SUMIFS(рўйхат!AI:AI,рўйхат!$CX:$CX,$B$734,рўйхат!$D:$D,$C701)</f>
        <v/>
      </c>
      <c r="AI701" s="35">
        <f>SUMIFS(рўйхат!AJ:AJ,рўйхат!$CX:$CX,$B$734,рўйхат!$D:$D,$C701)</f>
        <v/>
      </c>
      <c r="AJ701" s="36">
        <f>SUMIFS(рўйхат!AK:AK,рўйхат!$CX:$CX,$B$734,рўйхат!$D:$D,$C701)</f>
        <v/>
      </c>
      <c r="AK701" s="35">
        <f>SUMIFS(рўйхат!AL:AL,рўйхат!$CX:$CX,$B$734,рўйхат!$D:$D,$C701)</f>
        <v/>
      </c>
      <c r="AL701" s="36">
        <f>SUMIFS(рўйхат!AM:AM,рўйхат!$CX:$CX,$B$734,рўйхат!$D:$D,$C701)</f>
        <v/>
      </c>
      <c r="AM701" s="77">
        <f>IFERROR(Q701/E701,0)</f>
        <v/>
      </c>
      <c r="AN701" s="77">
        <f>IFERROR(R701/F701,0)</f>
        <v/>
      </c>
      <c r="AO701" s="35">
        <f>SUMIFS(рўйхат!AX:AX,рўйхат!$CX:$CX,$B$734,рўйхат!$D:$D,$C701)</f>
        <v/>
      </c>
      <c r="AP701" s="36">
        <f>SUMIFS(рўйхат!AY:AY,рўйхат!$CX:$CX,$B$734,рўйхат!$D:$D,$C701)</f>
        <v/>
      </c>
      <c r="AQ701" s="35">
        <f>SUMIFS(рўйхат!AZ:AZ,рўйхат!$CX:$CX,$B$734,рўйхат!$D:$D,$C701)</f>
        <v/>
      </c>
      <c r="AR701" s="36">
        <f>SUMIFS(рўйхат!BA:BA,рўйхат!$CX:$CX,$B$734,рўйхат!$D:$D,$C701)</f>
        <v/>
      </c>
      <c r="AS701" s="35">
        <f>SUMIFS(рўйхат!BB:BB,рўйхат!$CX:$CX,$B$734,рўйхат!$D:$D,$C701)</f>
        <v/>
      </c>
      <c r="AT701" s="36">
        <f>SUMIFS(рўйхат!BC:BC,рўйхат!$CX:$CX,$B$734,рўйхат!$D:$D,$C701)</f>
        <v/>
      </c>
      <c r="AU701" s="35">
        <f>SUMIFS(рўйхат!BD:BD,рўйхат!$CX:$CX,$B$734,рўйхат!$D:$D,$C701)</f>
        <v/>
      </c>
      <c r="AV701" s="36">
        <f>SUMIFS(рўйхат!BE:BE,рўйхат!$CX:$CX,$B$734,рўйхат!$D:$D,$C701)</f>
        <v/>
      </c>
      <c r="AW701" s="35">
        <f>SUMIFS(рўйхат!BF:BF,рўйхат!$CX:$CX,$B$734,рўйхат!$D:$D,$C701)</f>
        <v/>
      </c>
      <c r="AX701" s="36">
        <f>SUMIFS(рўйхат!BG:BG,рўйхат!$CX:$CX,$B$734,рўйхат!$D:$D,$C701)</f>
        <v/>
      </c>
      <c r="AY701" s="35">
        <f>SUMIFS(рўйхат!BH:BH,рўйхат!$CX:$CX,$B$734,рўйхат!$D:$D,$C701)</f>
        <v/>
      </c>
      <c r="AZ701" s="36">
        <f>SUMIFS(рўйхат!BI:BI,рўйхат!$CX:$CX,$B$734,рўйхат!$D:$D,$C701)</f>
        <v/>
      </c>
      <c r="BA701" s="35">
        <f>SUMIFS(рўйхат!BJ:BJ,рўйхат!$CX:$CX,$B$734,рўйхат!$D:$D,$C701)</f>
        <v/>
      </c>
      <c r="BB701" s="36">
        <f>SUMIFS(рўйхат!BK:BK,рўйхат!$CX:$CX,$B$734,рўйхат!$D:$D,$C701)</f>
        <v/>
      </c>
      <c r="BC701" s="77">
        <f>IFERROR(AO701/E701,0)</f>
        <v/>
      </c>
      <c r="BD701" s="77">
        <f>IFERROR(AP701/F701,0)</f>
        <v/>
      </c>
      <c r="BE701" s="35">
        <f>SUMIFS(рўйхат!BL:BL,рўйхат!$CX:$CX,$B$734,рўйхат!$D:$D,$C701)</f>
        <v/>
      </c>
      <c r="BF701" s="36">
        <f>SUMIFS(рўйхат!BM:BM,рўйхат!$CX:$CX,$B$734,рўйхат!$D:$D,$C701)</f>
        <v/>
      </c>
      <c r="BG701" s="35">
        <f>SUMIFS(рўйхат!BN:BN,рўйхат!$CX:$CX,$B$734,рўйхат!$D:$D,$C701)</f>
        <v/>
      </c>
      <c r="BH701" s="36">
        <f>SUMIFS(рўйхат!BO:BO,рўйхат!$CX:$CX,$B$734,рўйхат!$D:$D,$C701)</f>
        <v/>
      </c>
      <c r="BI701" s="35">
        <f>SUMIFS(рўйхат!BP:BP,рўйхат!$CX:$CX,$B$734,рўйхат!$D:$D,$C701)</f>
        <v/>
      </c>
      <c r="BJ701" s="36">
        <f>SUMIFS(рўйхат!BQ:BQ,рўйхат!$CX:$CX,$B$734,рўйхат!$D:$D,$C701)</f>
        <v/>
      </c>
      <c r="BK701" s="35">
        <f>SUMIFS(рўйхат!BR:BR,рўйхат!$CX:$CX,$B$734,рўйхат!$D:$D,$C701)</f>
        <v/>
      </c>
      <c r="BL701" s="36">
        <f>SUMIFS(рўйхат!BS:BS,рўйхат!$CX:$CX,$B$734,рўйхат!$D:$D,$C701)</f>
        <v/>
      </c>
      <c r="BM701" s="35">
        <f>SUMIFS(рўйхат!BT:BT,рўйхат!$CX:$CX,$B$734,рўйхат!$D:$D,$C701)</f>
        <v/>
      </c>
      <c r="BN701" s="36">
        <f>SUMIFS(рўйхат!BU:BU,рўйхат!$CX:$CX,$B$734,рўйхат!$D:$D,$C701)</f>
        <v/>
      </c>
      <c r="BO701" s="35">
        <f>SUMIFS(рўйхат!BX:BX,рўйхат!$CX:$CX,$B$734,рўйхат!$D:$D,$C701)</f>
        <v/>
      </c>
      <c r="BP701" s="36">
        <f>SUMIFS(рўйхат!BY:BY,рўйхат!$CX:$CX,$B$734,рўйхат!$D:$D,$C701)</f>
        <v/>
      </c>
      <c r="BQ701" s="35">
        <f>SUMIFS(рўйхат!BZ:BZ,рўйхат!$CX:$CX,$B$734,рўйхат!$D:$D,$C701)</f>
        <v/>
      </c>
      <c r="BR701" s="36">
        <f>SUMIFS(рўйхат!CA:CA,рўйхат!$CX:$CX,$B$734,рўйхат!$D:$D,$C701)</f>
        <v/>
      </c>
      <c r="BS701" s="35">
        <f>SUMIFS(рўйхат!CB:CB,рўйхат!$CX:$CX,$B$734,рўйхат!$D:$D,$C701)</f>
        <v/>
      </c>
      <c r="BT701" s="36">
        <f>SUMIFS(рўйхат!CC:CC,рўйхат!$CX:$CX,$B$734,рўйхат!$D:$D,$C701)</f>
        <v/>
      </c>
      <c r="BU701" s="35">
        <f>SUMIFS(рўйхат!CD:CD,рўйхат!$CX:$CX,$B$734,рўйхат!$D:$D,$C701)</f>
        <v/>
      </c>
      <c r="BV701" s="36">
        <f>SUMIFS(рўйхат!CE:CE,рўйхат!$CX:$CX,$B$734,рўйхат!$D:$D,$C701)</f>
        <v/>
      </c>
      <c r="BW701" s="35">
        <f>SUMIFS(рўйхат!CH:CH,рўйхат!$CX:$CX,$B$734,рўйхат!$D:$D,$C701)</f>
        <v/>
      </c>
      <c r="BX701" s="36">
        <f>SUMIFS(рўйхат!CI:CI,рўйхат!$CX:$CX,$B$734,рўйхат!$D:$D,$C701)</f>
        <v/>
      </c>
      <c r="BY701" s="35">
        <f>SUMIFS(рўйхат!CJ:CJ,рўйхат!$CX:$CX,$B$734,рўйхат!$D:$D,$C701)</f>
        <v/>
      </c>
      <c r="BZ701" s="36">
        <f>SUMIFS(рўйхат!CK:CK,рўйхат!$CX:$CX,$B$734,рўйхат!$D:$D,$C701)</f>
        <v/>
      </c>
      <c r="CA701" s="35">
        <f>SUMIFS(рўйхат!CL:CL,рўйхат!$CX:$CX,$B$734,рўйхат!$D:$D,$C701)</f>
        <v/>
      </c>
      <c r="CB701" s="36">
        <f>SUMIFS(рўйхат!CM:CM,рўйхат!$CX:$CX,$B$734,рўйхат!$D:$D,$C701)</f>
        <v/>
      </c>
      <c r="CC701" s="35">
        <f>SUMIFS(рўйхат!CN:CN,рўйхат!$CX:$CX,$B$734,рўйхат!$D:$D,$C701)</f>
        <v/>
      </c>
      <c r="CD701" s="36">
        <f>SUMIFS(рўйхат!CO:CO,рўйхат!$CX:$CX,$B$734,рўйхат!$D:$D,$C701)</f>
        <v/>
      </c>
      <c r="CE701" s="77">
        <f>IFERROR(BE701/(Q701+BE701),0)</f>
        <v/>
      </c>
      <c r="CF701" s="78">
        <f>IFERROR(BF701/(R701+BF701),0)</f>
        <v/>
      </c>
    </row>
    <row r="702" hidden="1" outlineLevel="1" ht="30" customFormat="1" customHeight="1" s="8">
      <c r="A702" s="39" t="n"/>
      <c r="B702" s="50" t="n">
        <v>34</v>
      </c>
      <c r="C702" s="131" t="inlineStr">
        <is>
          <t>Мансабдор шахсларнинг нотурар объектлари</t>
        </is>
      </c>
      <c r="D702" s="51" t="n"/>
      <c r="E702" s="35">
        <f>SUMIFS(рўйхат!F:F,рўйхат!$CX:$CX,$B$734,рўйхат!$D:$D,$C702)</f>
        <v/>
      </c>
      <c r="F702" s="36">
        <f>SUMIFS(рўйхат!G:G,рўйхат!$CX:$CX,$B$734,рўйхат!$D:$D,$C702)</f>
        <v/>
      </c>
      <c r="G702" s="35">
        <f>SUMIFS(рўйхат!H:H,рўйхат!$CX:$CX,$B$734,рўйхат!$D:$D,$C702)</f>
        <v/>
      </c>
      <c r="H702" s="36">
        <f>SUMIFS(рўйхат!I:I,рўйхат!$CX:$CX,$B$734,рўйхат!$D:$D,$C702)</f>
        <v/>
      </c>
      <c r="I702" s="35">
        <f>SUMIFS(рўйхат!J:J,рўйхат!$CX:$CX,$B$734,рўйхат!$D:$D,$C702)</f>
        <v/>
      </c>
      <c r="J702" s="36">
        <f>SUMIFS(рўйхат!K:K,рўйхат!$CX:$CX,$B$734,рўйхат!$D:$D,$C702)</f>
        <v/>
      </c>
      <c r="K702" s="35">
        <f>SUMIFS(рўйхат!L:L,рўйхат!$CX:$CX,$B$734,рўйхат!$D:$D,$C702)</f>
        <v/>
      </c>
      <c r="L702" s="36">
        <f>SUMIFS(рўйхат!M:M,рўйхат!$CX:$CX,$B$734,рўйхат!$D:$D,$C702)</f>
        <v/>
      </c>
      <c r="M702" s="35">
        <f>SUMIFS(рўйхат!N:N,рўйхат!$CX:$CX,$B$734,рўйхат!$D:$D,$C702)</f>
        <v/>
      </c>
      <c r="N702" s="36">
        <f>SUMIFS(рўйхат!O:O,рўйхат!$CX:$CX,$B$734,рўйхат!$D:$D,$C702)</f>
        <v/>
      </c>
      <c r="O702" s="34">
        <f>IFERROR(M702/E702,0)</f>
        <v/>
      </c>
      <c r="P702" s="34">
        <f>IFERROR(N702/F702,0)</f>
        <v/>
      </c>
      <c r="Q702" s="35">
        <f>SUMIFS(рўйхат!P:P,рўйхат!$CX:$CX,$B$734,рўйхат!$D:$D,$C702)</f>
        <v/>
      </c>
      <c r="R702" s="36">
        <f>SUMIFS(рўйхат!Q:Q,рўйхат!$CX:$CX,$B$734,рўйхат!$D:$D,$C702)</f>
        <v/>
      </c>
      <c r="S702" s="35">
        <f>SUMIFS(рўйхат!R:R,рўйхат!$CX:$CX,$B$734,рўйхат!$D:$D,$C702)</f>
        <v/>
      </c>
      <c r="T702" s="36">
        <f>SUMIFS(рўйхат!S:S,рўйхат!$CX:$CX,$B$734,рўйхат!$D:$D,$C702)</f>
        <v/>
      </c>
      <c r="U702" s="35">
        <f>SUMIFS(рўйхат!T:T,рўйхат!$CX:$CX,$B$734,рўйхат!$D:$D,$C702)</f>
        <v/>
      </c>
      <c r="V702" s="36">
        <f>SUMIFS(рўйхат!U:U,рўйхат!$CX:$CX,$B$734,рўйхат!$D:$D,$C702)</f>
        <v/>
      </c>
      <c r="W702" s="35">
        <f>SUMIFS(рўйхат!V:V,рўйхат!$CX:$CX,$B$734,рўйхат!$D:$D,$C702)</f>
        <v/>
      </c>
      <c r="X702" s="36">
        <f>SUMIFS(рўйхат!W:W,рўйхат!$CX:$CX,$B$734,рўйхат!$D:$D,$C702)</f>
        <v/>
      </c>
      <c r="Y702" s="35">
        <f>SUMIFS(рўйхат!X:X,рўйхат!$CX:$CX,$B$734,рўйхат!$D:$D,$C702)</f>
        <v/>
      </c>
      <c r="Z702" s="36">
        <f>SUMIFS(рўйхат!Y:Y,рўйхат!$CX:$CX,$B$734,рўйхат!$D:$D,$C702)</f>
        <v/>
      </c>
      <c r="AA702" s="35">
        <f>SUMIFS(рўйхат!Z:Z,рўйхат!$CX:$CX,$B$734,рўйхат!$D:$D,$C702)</f>
        <v/>
      </c>
      <c r="AB702" s="36">
        <f>SUMIFS(рўйхат!AA:AA,рўйхат!$CX:$CX,$B$734,рўйхат!$D:$D,$C702)</f>
        <v/>
      </c>
      <c r="AC702" s="35">
        <f>SUMIFS(рўйхат!AB:AB,рўйхат!$CX:$CX,$B$734,рўйхат!$D:$D,$C702)</f>
        <v/>
      </c>
      <c r="AD702" s="36">
        <f>SUMIFS(рўйхат!AC:AC,рўйхат!$CX:$CX,$B$734,рўйхат!$D:$D,$C702)</f>
        <v/>
      </c>
      <c r="AE702" s="35">
        <f>SUMIFS(рўйхат!AD:AD,рўйхат!$CX:$CX,$B$734,рўйхат!$D:$D,$C702)</f>
        <v/>
      </c>
      <c r="AF702" s="36">
        <f>SUMIFS(рўйхат!AE:AE,рўйхат!$CX:$CX,$B$734,рўйхат!$D:$D,$C702)</f>
        <v/>
      </c>
      <c r="AG702" s="35">
        <f>SUMIFS(рўйхат!AH:AH,рўйхат!$CX:$CX,$B$734,рўйхат!$D:$D,$C702)</f>
        <v/>
      </c>
      <c r="AH702" s="36">
        <f>SUMIFS(рўйхат!AI:AI,рўйхат!$CX:$CX,$B$734,рўйхат!$D:$D,$C702)</f>
        <v/>
      </c>
      <c r="AI702" s="35">
        <f>SUMIFS(рўйхат!AJ:AJ,рўйхат!$CX:$CX,$B$734,рўйхат!$D:$D,$C702)</f>
        <v/>
      </c>
      <c r="AJ702" s="36">
        <f>SUMIFS(рўйхат!AK:AK,рўйхат!$CX:$CX,$B$734,рўйхат!$D:$D,$C702)</f>
        <v/>
      </c>
      <c r="AK702" s="35">
        <f>SUMIFS(рўйхат!AL:AL,рўйхат!$CX:$CX,$B$734,рўйхат!$D:$D,$C702)</f>
        <v/>
      </c>
      <c r="AL702" s="36">
        <f>SUMIFS(рўйхат!AM:AM,рўйхат!$CX:$CX,$B$734,рўйхат!$D:$D,$C702)</f>
        <v/>
      </c>
      <c r="AM702" s="77">
        <f>IFERROR(Q702/E702,0)</f>
        <v/>
      </c>
      <c r="AN702" s="77">
        <f>IFERROR(R702/F702,0)</f>
        <v/>
      </c>
      <c r="AO702" s="35">
        <f>SUMIFS(рўйхат!AX:AX,рўйхат!$CX:$CX,$B$734,рўйхат!$D:$D,$C702)</f>
        <v/>
      </c>
      <c r="AP702" s="36">
        <f>SUMIFS(рўйхат!AY:AY,рўйхат!$CX:$CX,$B$734,рўйхат!$D:$D,$C702)</f>
        <v/>
      </c>
      <c r="AQ702" s="35">
        <f>SUMIFS(рўйхат!AZ:AZ,рўйхат!$CX:$CX,$B$734,рўйхат!$D:$D,$C702)</f>
        <v/>
      </c>
      <c r="AR702" s="36">
        <f>SUMIFS(рўйхат!BA:BA,рўйхат!$CX:$CX,$B$734,рўйхат!$D:$D,$C702)</f>
        <v/>
      </c>
      <c r="AS702" s="35">
        <f>SUMIFS(рўйхат!BB:BB,рўйхат!$CX:$CX,$B$734,рўйхат!$D:$D,$C702)</f>
        <v/>
      </c>
      <c r="AT702" s="36">
        <f>SUMIFS(рўйхат!BC:BC,рўйхат!$CX:$CX,$B$734,рўйхат!$D:$D,$C702)</f>
        <v/>
      </c>
      <c r="AU702" s="35">
        <f>SUMIFS(рўйхат!BD:BD,рўйхат!$CX:$CX,$B$734,рўйхат!$D:$D,$C702)</f>
        <v/>
      </c>
      <c r="AV702" s="36">
        <f>SUMIFS(рўйхат!BE:BE,рўйхат!$CX:$CX,$B$734,рўйхат!$D:$D,$C702)</f>
        <v/>
      </c>
      <c r="AW702" s="35">
        <f>SUMIFS(рўйхат!BF:BF,рўйхат!$CX:$CX,$B$734,рўйхат!$D:$D,$C702)</f>
        <v/>
      </c>
      <c r="AX702" s="36">
        <f>SUMIFS(рўйхат!BG:BG,рўйхат!$CX:$CX,$B$734,рўйхат!$D:$D,$C702)</f>
        <v/>
      </c>
      <c r="AY702" s="35">
        <f>SUMIFS(рўйхат!BH:BH,рўйхат!$CX:$CX,$B$734,рўйхат!$D:$D,$C702)</f>
        <v/>
      </c>
      <c r="AZ702" s="36">
        <f>SUMIFS(рўйхат!BI:BI,рўйхат!$CX:$CX,$B$734,рўйхат!$D:$D,$C702)</f>
        <v/>
      </c>
      <c r="BA702" s="35">
        <f>SUMIFS(рўйхат!BJ:BJ,рўйхат!$CX:$CX,$B$734,рўйхат!$D:$D,$C702)</f>
        <v/>
      </c>
      <c r="BB702" s="36">
        <f>SUMIFS(рўйхат!BK:BK,рўйхат!$CX:$CX,$B$734,рўйхат!$D:$D,$C702)</f>
        <v/>
      </c>
      <c r="BC702" s="77">
        <f>IFERROR(AO702/E702,0)</f>
        <v/>
      </c>
      <c r="BD702" s="77">
        <f>IFERROR(AP702/F702,0)</f>
        <v/>
      </c>
      <c r="BE702" s="35">
        <f>SUMIFS(рўйхат!BL:BL,рўйхат!$CX:$CX,$B$734,рўйхат!$D:$D,$C702)</f>
        <v/>
      </c>
      <c r="BF702" s="36">
        <f>SUMIFS(рўйхат!BM:BM,рўйхат!$CX:$CX,$B$734,рўйхат!$D:$D,$C702)</f>
        <v/>
      </c>
      <c r="BG702" s="35">
        <f>SUMIFS(рўйхат!BN:BN,рўйхат!$CX:$CX,$B$734,рўйхат!$D:$D,$C702)</f>
        <v/>
      </c>
      <c r="BH702" s="36">
        <f>SUMIFS(рўйхат!BO:BO,рўйхат!$CX:$CX,$B$734,рўйхат!$D:$D,$C702)</f>
        <v/>
      </c>
      <c r="BI702" s="35">
        <f>SUMIFS(рўйхат!BP:BP,рўйхат!$CX:$CX,$B$734,рўйхат!$D:$D,$C702)</f>
        <v/>
      </c>
      <c r="BJ702" s="36">
        <f>SUMIFS(рўйхат!BQ:BQ,рўйхат!$CX:$CX,$B$734,рўйхат!$D:$D,$C702)</f>
        <v/>
      </c>
      <c r="BK702" s="35">
        <f>SUMIFS(рўйхат!BR:BR,рўйхат!$CX:$CX,$B$734,рўйхат!$D:$D,$C702)</f>
        <v/>
      </c>
      <c r="BL702" s="36">
        <f>SUMIFS(рўйхат!BS:BS,рўйхат!$CX:$CX,$B$734,рўйхат!$D:$D,$C702)</f>
        <v/>
      </c>
      <c r="BM702" s="35">
        <f>SUMIFS(рўйхат!BT:BT,рўйхат!$CX:$CX,$B$734,рўйхат!$D:$D,$C702)</f>
        <v/>
      </c>
      <c r="BN702" s="36">
        <f>SUMIFS(рўйхат!BU:BU,рўйхат!$CX:$CX,$B$734,рўйхат!$D:$D,$C702)</f>
        <v/>
      </c>
      <c r="BO702" s="35">
        <f>SUMIFS(рўйхат!BX:BX,рўйхат!$CX:$CX,$B$734,рўйхат!$D:$D,$C702)</f>
        <v/>
      </c>
      <c r="BP702" s="36">
        <f>SUMIFS(рўйхат!BY:BY,рўйхат!$CX:$CX,$B$734,рўйхат!$D:$D,$C702)</f>
        <v/>
      </c>
      <c r="BQ702" s="35">
        <f>SUMIFS(рўйхат!BZ:BZ,рўйхат!$CX:$CX,$B$734,рўйхат!$D:$D,$C702)</f>
        <v/>
      </c>
      <c r="BR702" s="36">
        <f>SUMIFS(рўйхат!CA:CA,рўйхат!$CX:$CX,$B$734,рўйхат!$D:$D,$C702)</f>
        <v/>
      </c>
      <c r="BS702" s="35">
        <f>SUMIFS(рўйхат!CB:CB,рўйхат!$CX:$CX,$B$734,рўйхат!$D:$D,$C702)</f>
        <v/>
      </c>
      <c r="BT702" s="36">
        <f>SUMIFS(рўйхат!CC:CC,рўйхат!$CX:$CX,$B$734,рўйхат!$D:$D,$C702)</f>
        <v/>
      </c>
      <c r="BU702" s="35">
        <f>SUMIFS(рўйхат!CD:CD,рўйхат!$CX:$CX,$B$734,рўйхат!$D:$D,$C702)</f>
        <v/>
      </c>
      <c r="BV702" s="36">
        <f>SUMIFS(рўйхат!CE:CE,рўйхат!$CX:$CX,$B$734,рўйхат!$D:$D,$C702)</f>
        <v/>
      </c>
      <c r="BW702" s="35">
        <f>SUMIFS(рўйхат!CH:CH,рўйхат!$CX:$CX,$B$734,рўйхат!$D:$D,$C702)</f>
        <v/>
      </c>
      <c r="BX702" s="36">
        <f>SUMIFS(рўйхат!CI:CI,рўйхат!$CX:$CX,$B$734,рўйхат!$D:$D,$C702)</f>
        <v/>
      </c>
      <c r="BY702" s="35">
        <f>SUMIFS(рўйхат!CJ:CJ,рўйхат!$CX:$CX,$B$734,рўйхат!$D:$D,$C702)</f>
        <v/>
      </c>
      <c r="BZ702" s="36">
        <f>SUMIFS(рўйхат!CK:CK,рўйхат!$CX:$CX,$B$734,рўйхат!$D:$D,$C702)</f>
        <v/>
      </c>
      <c r="CA702" s="35">
        <f>SUMIFS(рўйхат!CL:CL,рўйхат!$CX:$CX,$B$734,рўйхат!$D:$D,$C702)</f>
        <v/>
      </c>
      <c r="CB702" s="36">
        <f>SUMIFS(рўйхат!CM:CM,рўйхат!$CX:$CX,$B$734,рўйхат!$D:$D,$C702)</f>
        <v/>
      </c>
      <c r="CC702" s="35">
        <f>SUMIFS(рўйхат!CN:CN,рўйхат!$CX:$CX,$B$734,рўйхат!$D:$D,$C702)</f>
        <v/>
      </c>
      <c r="CD702" s="36">
        <f>SUMIFS(рўйхат!CO:CO,рўйхат!$CX:$CX,$B$734,рўйхат!$D:$D,$C702)</f>
        <v/>
      </c>
      <c r="CE702" s="77">
        <f>IFERROR(BE702/(Q702+BE702),0)</f>
        <v/>
      </c>
      <c r="CF702" s="78">
        <f>IFERROR(BF702/(R702+BF702),0)</f>
        <v/>
      </c>
    </row>
    <row r="703" hidden="1" outlineLevel="1" ht="30" customFormat="1" customHeight="1" s="8">
      <c r="A703" s="39" t="n"/>
      <c r="B703" s="50" t="n">
        <v>35</v>
      </c>
      <c r="C703" s="131" t="inlineStr">
        <is>
          <t>Манфаатлар тўқнашуви (тўғридан-тўғри, COOPERATION)</t>
        </is>
      </c>
      <c r="D703" s="51" t="n"/>
      <c r="E703" s="35">
        <f>SUMIFS(рўйхат!F:F,рўйхат!$CX:$CX,$B$734,рўйхат!$D:$D,$C703)</f>
        <v/>
      </c>
      <c r="F703" s="36">
        <f>SUMIFS(рўйхат!G:G,рўйхат!$CX:$CX,$B$734,рўйхат!$D:$D,$C703)</f>
        <v/>
      </c>
      <c r="G703" s="35">
        <f>SUMIFS(рўйхат!H:H,рўйхат!$CX:$CX,$B$734,рўйхат!$D:$D,$C703)</f>
        <v/>
      </c>
      <c r="H703" s="36">
        <f>SUMIFS(рўйхат!I:I,рўйхат!$CX:$CX,$B$734,рўйхат!$D:$D,$C703)</f>
        <v/>
      </c>
      <c r="I703" s="35">
        <f>SUMIFS(рўйхат!J:J,рўйхат!$CX:$CX,$B$734,рўйхат!$D:$D,$C703)</f>
        <v/>
      </c>
      <c r="J703" s="36">
        <f>SUMIFS(рўйхат!K:K,рўйхат!$CX:$CX,$B$734,рўйхат!$D:$D,$C703)</f>
        <v/>
      </c>
      <c r="K703" s="35">
        <f>SUMIFS(рўйхат!L:L,рўйхат!$CX:$CX,$B$734,рўйхат!$D:$D,$C703)</f>
        <v/>
      </c>
      <c r="L703" s="36">
        <f>SUMIFS(рўйхат!M:M,рўйхат!$CX:$CX,$B$734,рўйхат!$D:$D,$C703)</f>
        <v/>
      </c>
      <c r="M703" s="35">
        <f>SUMIFS(рўйхат!N:N,рўйхат!$CX:$CX,$B$734,рўйхат!$D:$D,$C703)</f>
        <v/>
      </c>
      <c r="N703" s="36">
        <f>SUMIFS(рўйхат!O:O,рўйхат!$CX:$CX,$B$734,рўйхат!$D:$D,$C703)</f>
        <v/>
      </c>
      <c r="O703" s="34">
        <f>IFERROR(M703/E703,0)</f>
        <v/>
      </c>
      <c r="P703" s="34">
        <f>IFERROR(N703/F703,0)</f>
        <v/>
      </c>
      <c r="Q703" s="35">
        <f>SUMIFS(рўйхат!P:P,рўйхат!$CX:$CX,$B$734,рўйхат!$D:$D,$C703)</f>
        <v/>
      </c>
      <c r="R703" s="36">
        <f>SUMIFS(рўйхат!Q:Q,рўйхат!$CX:$CX,$B$734,рўйхат!$D:$D,$C703)</f>
        <v/>
      </c>
      <c r="S703" s="35">
        <f>SUMIFS(рўйхат!R:R,рўйхат!$CX:$CX,$B$734,рўйхат!$D:$D,$C703)</f>
        <v/>
      </c>
      <c r="T703" s="36">
        <f>SUMIFS(рўйхат!S:S,рўйхат!$CX:$CX,$B$734,рўйхат!$D:$D,$C703)</f>
        <v/>
      </c>
      <c r="U703" s="35">
        <f>SUMIFS(рўйхат!T:T,рўйхат!$CX:$CX,$B$734,рўйхат!$D:$D,$C703)</f>
        <v/>
      </c>
      <c r="V703" s="36">
        <f>SUMIFS(рўйхат!U:U,рўйхат!$CX:$CX,$B$734,рўйхат!$D:$D,$C703)</f>
        <v/>
      </c>
      <c r="W703" s="35">
        <f>SUMIFS(рўйхат!V:V,рўйхат!$CX:$CX,$B$734,рўйхат!$D:$D,$C703)</f>
        <v/>
      </c>
      <c r="X703" s="36">
        <f>SUMIFS(рўйхат!W:W,рўйхат!$CX:$CX,$B$734,рўйхат!$D:$D,$C703)</f>
        <v/>
      </c>
      <c r="Y703" s="35">
        <f>SUMIFS(рўйхат!X:X,рўйхат!$CX:$CX,$B$734,рўйхат!$D:$D,$C703)</f>
        <v/>
      </c>
      <c r="Z703" s="36">
        <f>SUMIFS(рўйхат!Y:Y,рўйхат!$CX:$CX,$B$734,рўйхат!$D:$D,$C703)</f>
        <v/>
      </c>
      <c r="AA703" s="35">
        <f>SUMIFS(рўйхат!Z:Z,рўйхат!$CX:$CX,$B$734,рўйхат!$D:$D,$C703)</f>
        <v/>
      </c>
      <c r="AB703" s="36">
        <f>SUMIFS(рўйхат!AA:AA,рўйхат!$CX:$CX,$B$734,рўйхат!$D:$D,$C703)</f>
        <v/>
      </c>
      <c r="AC703" s="35">
        <f>SUMIFS(рўйхат!AB:AB,рўйхат!$CX:$CX,$B$734,рўйхат!$D:$D,$C703)</f>
        <v/>
      </c>
      <c r="AD703" s="36">
        <f>SUMIFS(рўйхат!AC:AC,рўйхат!$CX:$CX,$B$734,рўйхат!$D:$D,$C703)</f>
        <v/>
      </c>
      <c r="AE703" s="35">
        <f>SUMIFS(рўйхат!AD:AD,рўйхат!$CX:$CX,$B$734,рўйхат!$D:$D,$C703)</f>
        <v/>
      </c>
      <c r="AF703" s="36">
        <f>SUMIFS(рўйхат!AE:AE,рўйхат!$CX:$CX,$B$734,рўйхат!$D:$D,$C703)</f>
        <v/>
      </c>
      <c r="AG703" s="35">
        <f>SUMIFS(рўйхат!AH:AH,рўйхат!$CX:$CX,$B$734,рўйхат!$D:$D,$C703)</f>
        <v/>
      </c>
      <c r="AH703" s="36">
        <f>SUMIFS(рўйхат!AI:AI,рўйхат!$CX:$CX,$B$734,рўйхат!$D:$D,$C703)</f>
        <v/>
      </c>
      <c r="AI703" s="35">
        <f>SUMIFS(рўйхат!AJ:AJ,рўйхат!$CX:$CX,$B$734,рўйхат!$D:$D,$C703)</f>
        <v/>
      </c>
      <c r="AJ703" s="36">
        <f>SUMIFS(рўйхат!AK:AK,рўйхат!$CX:$CX,$B$734,рўйхат!$D:$D,$C703)</f>
        <v/>
      </c>
      <c r="AK703" s="35">
        <f>SUMIFS(рўйхат!AL:AL,рўйхат!$CX:$CX,$B$734,рўйхат!$D:$D,$C703)</f>
        <v/>
      </c>
      <c r="AL703" s="36">
        <f>SUMIFS(рўйхат!AM:AM,рўйхат!$CX:$CX,$B$734,рўйхат!$D:$D,$C703)</f>
        <v/>
      </c>
      <c r="AM703" s="77">
        <f>IFERROR(Q703/E703,0)</f>
        <v/>
      </c>
      <c r="AN703" s="77">
        <f>IFERROR(R703/F703,0)</f>
        <v/>
      </c>
      <c r="AO703" s="35">
        <f>SUMIFS(рўйхат!AX:AX,рўйхат!$CX:$CX,$B$734,рўйхат!$D:$D,$C703)</f>
        <v/>
      </c>
      <c r="AP703" s="36">
        <f>SUMIFS(рўйхат!AY:AY,рўйхат!$CX:$CX,$B$734,рўйхат!$D:$D,$C703)</f>
        <v/>
      </c>
      <c r="AQ703" s="35">
        <f>SUMIFS(рўйхат!AZ:AZ,рўйхат!$CX:$CX,$B$734,рўйхат!$D:$D,$C703)</f>
        <v/>
      </c>
      <c r="AR703" s="36">
        <f>SUMIFS(рўйхат!BA:BA,рўйхат!$CX:$CX,$B$734,рўйхат!$D:$D,$C703)</f>
        <v/>
      </c>
      <c r="AS703" s="35">
        <f>SUMIFS(рўйхат!BB:BB,рўйхат!$CX:$CX,$B$734,рўйхат!$D:$D,$C703)</f>
        <v/>
      </c>
      <c r="AT703" s="36">
        <f>SUMIFS(рўйхат!BC:BC,рўйхат!$CX:$CX,$B$734,рўйхат!$D:$D,$C703)</f>
        <v/>
      </c>
      <c r="AU703" s="35">
        <f>SUMIFS(рўйхат!BD:BD,рўйхат!$CX:$CX,$B$734,рўйхат!$D:$D,$C703)</f>
        <v/>
      </c>
      <c r="AV703" s="36">
        <f>SUMIFS(рўйхат!BE:BE,рўйхат!$CX:$CX,$B$734,рўйхат!$D:$D,$C703)</f>
        <v/>
      </c>
      <c r="AW703" s="35">
        <f>SUMIFS(рўйхат!BF:BF,рўйхат!$CX:$CX,$B$734,рўйхат!$D:$D,$C703)</f>
        <v/>
      </c>
      <c r="AX703" s="36">
        <f>SUMIFS(рўйхат!BG:BG,рўйхат!$CX:$CX,$B$734,рўйхат!$D:$D,$C703)</f>
        <v/>
      </c>
      <c r="AY703" s="35">
        <f>SUMIFS(рўйхат!BH:BH,рўйхат!$CX:$CX,$B$734,рўйхат!$D:$D,$C703)</f>
        <v/>
      </c>
      <c r="AZ703" s="36">
        <f>SUMIFS(рўйхат!BI:BI,рўйхат!$CX:$CX,$B$734,рўйхат!$D:$D,$C703)</f>
        <v/>
      </c>
      <c r="BA703" s="35">
        <f>SUMIFS(рўйхат!BJ:BJ,рўйхат!$CX:$CX,$B$734,рўйхат!$D:$D,$C703)</f>
        <v/>
      </c>
      <c r="BB703" s="36">
        <f>SUMIFS(рўйхат!BK:BK,рўйхат!$CX:$CX,$B$734,рўйхат!$D:$D,$C703)</f>
        <v/>
      </c>
      <c r="BC703" s="77">
        <f>IFERROR(AO703/E703,0)</f>
        <v/>
      </c>
      <c r="BD703" s="77">
        <f>IFERROR(AP703/F703,0)</f>
        <v/>
      </c>
      <c r="BE703" s="35">
        <f>SUMIFS(рўйхат!BL:BL,рўйхат!$CX:$CX,$B$734,рўйхат!$D:$D,$C703)</f>
        <v/>
      </c>
      <c r="BF703" s="36">
        <f>SUMIFS(рўйхат!BM:BM,рўйхат!$CX:$CX,$B$734,рўйхат!$D:$D,$C703)</f>
        <v/>
      </c>
      <c r="BG703" s="35">
        <f>SUMIFS(рўйхат!BN:BN,рўйхат!$CX:$CX,$B$734,рўйхат!$D:$D,$C703)</f>
        <v/>
      </c>
      <c r="BH703" s="36">
        <f>SUMIFS(рўйхат!BO:BO,рўйхат!$CX:$CX,$B$734,рўйхат!$D:$D,$C703)</f>
        <v/>
      </c>
      <c r="BI703" s="35">
        <f>SUMIFS(рўйхат!BP:BP,рўйхат!$CX:$CX,$B$734,рўйхат!$D:$D,$C703)</f>
        <v/>
      </c>
      <c r="BJ703" s="36">
        <f>SUMIFS(рўйхат!BQ:BQ,рўйхат!$CX:$CX,$B$734,рўйхат!$D:$D,$C703)</f>
        <v/>
      </c>
      <c r="BK703" s="35">
        <f>SUMIFS(рўйхат!BR:BR,рўйхат!$CX:$CX,$B$734,рўйхат!$D:$D,$C703)</f>
        <v/>
      </c>
      <c r="BL703" s="36">
        <f>SUMIFS(рўйхат!BS:BS,рўйхат!$CX:$CX,$B$734,рўйхат!$D:$D,$C703)</f>
        <v/>
      </c>
      <c r="BM703" s="35">
        <f>SUMIFS(рўйхат!BT:BT,рўйхат!$CX:$CX,$B$734,рўйхат!$D:$D,$C703)</f>
        <v/>
      </c>
      <c r="BN703" s="36">
        <f>SUMIFS(рўйхат!BU:BU,рўйхат!$CX:$CX,$B$734,рўйхат!$D:$D,$C703)</f>
        <v/>
      </c>
      <c r="BO703" s="35">
        <f>SUMIFS(рўйхат!BX:BX,рўйхат!$CX:$CX,$B$734,рўйхат!$D:$D,$C703)</f>
        <v/>
      </c>
      <c r="BP703" s="36">
        <f>SUMIFS(рўйхат!BY:BY,рўйхат!$CX:$CX,$B$734,рўйхат!$D:$D,$C703)</f>
        <v/>
      </c>
      <c r="BQ703" s="35">
        <f>SUMIFS(рўйхат!BZ:BZ,рўйхат!$CX:$CX,$B$734,рўйхат!$D:$D,$C703)</f>
        <v/>
      </c>
      <c r="BR703" s="36">
        <f>SUMIFS(рўйхат!CA:CA,рўйхат!$CX:$CX,$B$734,рўйхат!$D:$D,$C703)</f>
        <v/>
      </c>
      <c r="BS703" s="35">
        <f>SUMIFS(рўйхат!CB:CB,рўйхат!$CX:$CX,$B$734,рўйхат!$D:$D,$C703)</f>
        <v/>
      </c>
      <c r="BT703" s="36">
        <f>SUMIFS(рўйхат!CC:CC,рўйхат!$CX:$CX,$B$734,рўйхат!$D:$D,$C703)</f>
        <v/>
      </c>
      <c r="BU703" s="35">
        <f>SUMIFS(рўйхат!CD:CD,рўйхат!$CX:$CX,$B$734,рўйхат!$D:$D,$C703)</f>
        <v/>
      </c>
      <c r="BV703" s="36">
        <f>SUMIFS(рўйхат!CE:CE,рўйхат!$CX:$CX,$B$734,рўйхат!$D:$D,$C703)</f>
        <v/>
      </c>
      <c r="BW703" s="35">
        <f>SUMIFS(рўйхат!CH:CH,рўйхат!$CX:$CX,$B$734,рўйхат!$D:$D,$C703)</f>
        <v/>
      </c>
      <c r="BX703" s="36">
        <f>SUMIFS(рўйхат!CI:CI,рўйхат!$CX:$CX,$B$734,рўйхат!$D:$D,$C703)</f>
        <v/>
      </c>
      <c r="BY703" s="35">
        <f>SUMIFS(рўйхат!CJ:CJ,рўйхат!$CX:$CX,$B$734,рўйхат!$D:$D,$C703)</f>
        <v/>
      </c>
      <c r="BZ703" s="36">
        <f>SUMIFS(рўйхат!CK:CK,рўйхат!$CX:$CX,$B$734,рўйхат!$D:$D,$C703)</f>
        <v/>
      </c>
      <c r="CA703" s="35">
        <f>SUMIFS(рўйхат!CL:CL,рўйхат!$CX:$CX,$B$734,рўйхат!$D:$D,$C703)</f>
        <v/>
      </c>
      <c r="CB703" s="36">
        <f>SUMIFS(рўйхат!CM:CM,рўйхат!$CX:$CX,$B$734,рўйхат!$D:$D,$C703)</f>
        <v/>
      </c>
      <c r="CC703" s="35">
        <f>SUMIFS(рўйхат!CN:CN,рўйхат!$CX:$CX,$B$734,рўйхат!$D:$D,$C703)</f>
        <v/>
      </c>
      <c r="CD703" s="36">
        <f>SUMIFS(рўйхат!CO:CO,рўйхат!$CX:$CX,$B$734,рўйхат!$D:$D,$C703)</f>
        <v/>
      </c>
      <c r="CE703" s="77">
        <f>IFERROR(BE703/(Q703+BE703),0)</f>
        <v/>
      </c>
      <c r="CF703" s="78">
        <f>IFERROR(BF703/(R703+BF703),0)</f>
        <v/>
      </c>
    </row>
    <row r="704" hidden="1" outlineLevel="1" ht="30" customFormat="1" customHeight="1" s="8">
      <c r="A704" s="39" t="n"/>
      <c r="B704" s="50" t="n">
        <v>36</v>
      </c>
      <c r="C704" s="131" t="inlineStr">
        <is>
          <t>Манфаатлар тўқнашуви (тўғридан-тўғри, UZEX)</t>
        </is>
      </c>
      <c r="D704" s="51" t="n"/>
      <c r="E704" s="35">
        <f>SUMIFS(рўйхат!F:F,рўйхат!$CX:$CX,$B$734,рўйхат!$D:$D,$C704)</f>
        <v/>
      </c>
      <c r="F704" s="36">
        <f>SUMIFS(рўйхат!G:G,рўйхат!$CX:$CX,$B$734,рўйхат!$D:$D,$C704)</f>
        <v/>
      </c>
      <c r="G704" s="35">
        <f>SUMIFS(рўйхат!H:H,рўйхат!$CX:$CX,$B$734,рўйхат!$D:$D,$C704)</f>
        <v/>
      </c>
      <c r="H704" s="36">
        <f>SUMIFS(рўйхат!I:I,рўйхат!$CX:$CX,$B$734,рўйхат!$D:$D,$C704)</f>
        <v/>
      </c>
      <c r="I704" s="35">
        <f>SUMIFS(рўйхат!J:J,рўйхат!$CX:$CX,$B$734,рўйхат!$D:$D,$C704)</f>
        <v/>
      </c>
      <c r="J704" s="36">
        <f>SUMIFS(рўйхат!K:K,рўйхат!$CX:$CX,$B$734,рўйхат!$D:$D,$C704)</f>
        <v/>
      </c>
      <c r="K704" s="35">
        <f>SUMIFS(рўйхат!L:L,рўйхат!$CX:$CX,$B$734,рўйхат!$D:$D,$C704)</f>
        <v/>
      </c>
      <c r="L704" s="36">
        <f>SUMIFS(рўйхат!M:M,рўйхат!$CX:$CX,$B$734,рўйхат!$D:$D,$C704)</f>
        <v/>
      </c>
      <c r="M704" s="35">
        <f>SUMIFS(рўйхат!N:N,рўйхат!$CX:$CX,$B$734,рўйхат!$D:$D,$C704)</f>
        <v/>
      </c>
      <c r="N704" s="36">
        <f>SUMIFS(рўйхат!O:O,рўйхат!$CX:$CX,$B$734,рўйхат!$D:$D,$C704)</f>
        <v/>
      </c>
      <c r="O704" s="34">
        <f>IFERROR(M704/E704,0)</f>
        <v/>
      </c>
      <c r="P704" s="34">
        <f>IFERROR(N704/F704,0)</f>
        <v/>
      </c>
      <c r="Q704" s="35">
        <f>SUMIFS(рўйхат!P:P,рўйхат!$CX:$CX,$B$734,рўйхат!$D:$D,$C704)</f>
        <v/>
      </c>
      <c r="R704" s="36">
        <f>SUMIFS(рўйхат!Q:Q,рўйхат!$CX:$CX,$B$734,рўйхат!$D:$D,$C704)</f>
        <v/>
      </c>
      <c r="S704" s="35">
        <f>SUMIFS(рўйхат!R:R,рўйхат!$CX:$CX,$B$734,рўйхат!$D:$D,$C704)</f>
        <v/>
      </c>
      <c r="T704" s="36">
        <f>SUMIFS(рўйхат!S:S,рўйхат!$CX:$CX,$B$734,рўйхат!$D:$D,$C704)</f>
        <v/>
      </c>
      <c r="U704" s="35">
        <f>SUMIFS(рўйхат!T:T,рўйхат!$CX:$CX,$B$734,рўйхат!$D:$D,$C704)</f>
        <v/>
      </c>
      <c r="V704" s="36">
        <f>SUMIFS(рўйхат!U:U,рўйхат!$CX:$CX,$B$734,рўйхат!$D:$D,$C704)</f>
        <v/>
      </c>
      <c r="W704" s="35">
        <f>SUMIFS(рўйхат!V:V,рўйхат!$CX:$CX,$B$734,рўйхат!$D:$D,$C704)</f>
        <v/>
      </c>
      <c r="X704" s="36">
        <f>SUMIFS(рўйхат!W:W,рўйхат!$CX:$CX,$B$734,рўйхат!$D:$D,$C704)</f>
        <v/>
      </c>
      <c r="Y704" s="35">
        <f>SUMIFS(рўйхат!X:X,рўйхат!$CX:$CX,$B$734,рўйхат!$D:$D,$C704)</f>
        <v/>
      </c>
      <c r="Z704" s="36">
        <f>SUMIFS(рўйхат!Y:Y,рўйхат!$CX:$CX,$B$734,рўйхат!$D:$D,$C704)</f>
        <v/>
      </c>
      <c r="AA704" s="35">
        <f>SUMIFS(рўйхат!Z:Z,рўйхат!$CX:$CX,$B$734,рўйхат!$D:$D,$C704)</f>
        <v/>
      </c>
      <c r="AB704" s="36">
        <f>SUMIFS(рўйхат!AA:AA,рўйхат!$CX:$CX,$B$734,рўйхат!$D:$D,$C704)</f>
        <v/>
      </c>
      <c r="AC704" s="35">
        <f>SUMIFS(рўйхат!AB:AB,рўйхат!$CX:$CX,$B$734,рўйхат!$D:$D,$C704)</f>
        <v/>
      </c>
      <c r="AD704" s="36">
        <f>SUMIFS(рўйхат!AC:AC,рўйхат!$CX:$CX,$B$734,рўйхат!$D:$D,$C704)</f>
        <v/>
      </c>
      <c r="AE704" s="35">
        <f>SUMIFS(рўйхат!AD:AD,рўйхат!$CX:$CX,$B$734,рўйхат!$D:$D,$C704)</f>
        <v/>
      </c>
      <c r="AF704" s="36">
        <f>SUMIFS(рўйхат!AE:AE,рўйхат!$CX:$CX,$B$734,рўйхат!$D:$D,$C704)</f>
        <v/>
      </c>
      <c r="AG704" s="35">
        <f>SUMIFS(рўйхат!AH:AH,рўйхат!$CX:$CX,$B$734,рўйхат!$D:$D,$C704)</f>
        <v/>
      </c>
      <c r="AH704" s="36">
        <f>SUMIFS(рўйхат!AI:AI,рўйхат!$CX:$CX,$B$734,рўйхат!$D:$D,$C704)</f>
        <v/>
      </c>
      <c r="AI704" s="35">
        <f>SUMIFS(рўйхат!AJ:AJ,рўйхат!$CX:$CX,$B$734,рўйхат!$D:$D,$C704)</f>
        <v/>
      </c>
      <c r="AJ704" s="36">
        <f>SUMIFS(рўйхат!AK:AK,рўйхат!$CX:$CX,$B$734,рўйхат!$D:$D,$C704)</f>
        <v/>
      </c>
      <c r="AK704" s="35">
        <f>SUMIFS(рўйхат!AL:AL,рўйхат!$CX:$CX,$B$734,рўйхат!$D:$D,$C704)</f>
        <v/>
      </c>
      <c r="AL704" s="36">
        <f>SUMIFS(рўйхат!AM:AM,рўйхат!$CX:$CX,$B$734,рўйхат!$D:$D,$C704)</f>
        <v/>
      </c>
      <c r="AM704" s="77">
        <f>IFERROR(Q704/E704,0)</f>
        <v/>
      </c>
      <c r="AN704" s="77">
        <f>IFERROR(R704/F704,0)</f>
        <v/>
      </c>
      <c r="AO704" s="35">
        <f>SUMIFS(рўйхат!AX:AX,рўйхат!$CX:$CX,$B$734,рўйхат!$D:$D,$C704)</f>
        <v/>
      </c>
      <c r="AP704" s="36">
        <f>SUMIFS(рўйхат!AY:AY,рўйхат!$CX:$CX,$B$734,рўйхат!$D:$D,$C704)</f>
        <v/>
      </c>
      <c r="AQ704" s="35">
        <f>SUMIFS(рўйхат!AZ:AZ,рўйхат!$CX:$CX,$B$734,рўйхат!$D:$D,$C704)</f>
        <v/>
      </c>
      <c r="AR704" s="36">
        <f>SUMIFS(рўйхат!BA:BA,рўйхат!$CX:$CX,$B$734,рўйхат!$D:$D,$C704)</f>
        <v/>
      </c>
      <c r="AS704" s="35">
        <f>SUMIFS(рўйхат!BB:BB,рўйхат!$CX:$CX,$B$734,рўйхат!$D:$D,$C704)</f>
        <v/>
      </c>
      <c r="AT704" s="36">
        <f>SUMIFS(рўйхат!BC:BC,рўйхат!$CX:$CX,$B$734,рўйхат!$D:$D,$C704)</f>
        <v/>
      </c>
      <c r="AU704" s="35">
        <f>SUMIFS(рўйхат!BD:BD,рўйхат!$CX:$CX,$B$734,рўйхат!$D:$D,$C704)</f>
        <v/>
      </c>
      <c r="AV704" s="36">
        <f>SUMIFS(рўйхат!BE:BE,рўйхат!$CX:$CX,$B$734,рўйхат!$D:$D,$C704)</f>
        <v/>
      </c>
      <c r="AW704" s="35">
        <f>SUMIFS(рўйхат!BF:BF,рўйхат!$CX:$CX,$B$734,рўйхат!$D:$D,$C704)</f>
        <v/>
      </c>
      <c r="AX704" s="36">
        <f>SUMIFS(рўйхат!BG:BG,рўйхат!$CX:$CX,$B$734,рўйхат!$D:$D,$C704)</f>
        <v/>
      </c>
      <c r="AY704" s="35">
        <f>SUMIFS(рўйхат!BH:BH,рўйхат!$CX:$CX,$B$734,рўйхат!$D:$D,$C704)</f>
        <v/>
      </c>
      <c r="AZ704" s="36">
        <f>SUMIFS(рўйхат!BI:BI,рўйхат!$CX:$CX,$B$734,рўйхат!$D:$D,$C704)</f>
        <v/>
      </c>
      <c r="BA704" s="35">
        <f>SUMIFS(рўйхат!BJ:BJ,рўйхат!$CX:$CX,$B$734,рўйхат!$D:$D,$C704)</f>
        <v/>
      </c>
      <c r="BB704" s="36">
        <f>SUMIFS(рўйхат!BK:BK,рўйхат!$CX:$CX,$B$734,рўйхат!$D:$D,$C704)</f>
        <v/>
      </c>
      <c r="BC704" s="77">
        <f>IFERROR(AO704/E704,0)</f>
        <v/>
      </c>
      <c r="BD704" s="77">
        <f>IFERROR(AP704/F704,0)</f>
        <v/>
      </c>
      <c r="BE704" s="35">
        <f>SUMIFS(рўйхат!BL:BL,рўйхат!$CX:$CX,$B$734,рўйхат!$D:$D,$C704)</f>
        <v/>
      </c>
      <c r="BF704" s="36">
        <f>SUMIFS(рўйхат!BM:BM,рўйхат!$CX:$CX,$B$734,рўйхат!$D:$D,$C704)</f>
        <v/>
      </c>
      <c r="BG704" s="35">
        <f>SUMIFS(рўйхат!BN:BN,рўйхат!$CX:$CX,$B$734,рўйхат!$D:$D,$C704)</f>
        <v/>
      </c>
      <c r="BH704" s="36">
        <f>SUMIFS(рўйхат!BO:BO,рўйхат!$CX:$CX,$B$734,рўйхат!$D:$D,$C704)</f>
        <v/>
      </c>
      <c r="BI704" s="35">
        <f>SUMIFS(рўйхат!BP:BP,рўйхат!$CX:$CX,$B$734,рўйхат!$D:$D,$C704)</f>
        <v/>
      </c>
      <c r="BJ704" s="36">
        <f>SUMIFS(рўйхат!BQ:BQ,рўйхат!$CX:$CX,$B$734,рўйхат!$D:$D,$C704)</f>
        <v/>
      </c>
      <c r="BK704" s="35">
        <f>SUMIFS(рўйхат!BR:BR,рўйхат!$CX:$CX,$B$734,рўйхат!$D:$D,$C704)</f>
        <v/>
      </c>
      <c r="BL704" s="36">
        <f>SUMIFS(рўйхат!BS:BS,рўйхат!$CX:$CX,$B$734,рўйхат!$D:$D,$C704)</f>
        <v/>
      </c>
      <c r="BM704" s="35">
        <f>SUMIFS(рўйхат!BT:BT,рўйхат!$CX:$CX,$B$734,рўйхат!$D:$D,$C704)</f>
        <v/>
      </c>
      <c r="BN704" s="36">
        <f>SUMIFS(рўйхат!BU:BU,рўйхат!$CX:$CX,$B$734,рўйхат!$D:$D,$C704)</f>
        <v/>
      </c>
      <c r="BO704" s="35">
        <f>SUMIFS(рўйхат!BX:BX,рўйхат!$CX:$CX,$B$734,рўйхат!$D:$D,$C704)</f>
        <v/>
      </c>
      <c r="BP704" s="36">
        <f>SUMIFS(рўйхат!BY:BY,рўйхат!$CX:$CX,$B$734,рўйхат!$D:$D,$C704)</f>
        <v/>
      </c>
      <c r="BQ704" s="35">
        <f>SUMIFS(рўйхат!BZ:BZ,рўйхат!$CX:$CX,$B$734,рўйхат!$D:$D,$C704)</f>
        <v/>
      </c>
      <c r="BR704" s="36">
        <f>SUMIFS(рўйхат!CA:CA,рўйхат!$CX:$CX,$B$734,рўйхат!$D:$D,$C704)</f>
        <v/>
      </c>
      <c r="BS704" s="35">
        <f>SUMIFS(рўйхат!CB:CB,рўйхат!$CX:$CX,$B$734,рўйхат!$D:$D,$C704)</f>
        <v/>
      </c>
      <c r="BT704" s="36">
        <f>SUMIFS(рўйхат!CC:CC,рўйхат!$CX:$CX,$B$734,рўйхат!$D:$D,$C704)</f>
        <v/>
      </c>
      <c r="BU704" s="35">
        <f>SUMIFS(рўйхат!CD:CD,рўйхат!$CX:$CX,$B$734,рўйхат!$D:$D,$C704)</f>
        <v/>
      </c>
      <c r="BV704" s="36">
        <f>SUMIFS(рўйхат!CE:CE,рўйхат!$CX:$CX,$B$734,рўйхат!$D:$D,$C704)</f>
        <v/>
      </c>
      <c r="BW704" s="35">
        <f>SUMIFS(рўйхат!CH:CH,рўйхат!$CX:$CX,$B$734,рўйхат!$D:$D,$C704)</f>
        <v/>
      </c>
      <c r="BX704" s="36">
        <f>SUMIFS(рўйхат!CI:CI,рўйхат!$CX:$CX,$B$734,рўйхат!$D:$D,$C704)</f>
        <v/>
      </c>
      <c r="BY704" s="35">
        <f>SUMIFS(рўйхат!CJ:CJ,рўйхат!$CX:$CX,$B$734,рўйхат!$D:$D,$C704)</f>
        <v/>
      </c>
      <c r="BZ704" s="36">
        <f>SUMIFS(рўйхат!CK:CK,рўйхат!$CX:$CX,$B$734,рўйхат!$D:$D,$C704)</f>
        <v/>
      </c>
      <c r="CA704" s="35">
        <f>SUMIFS(рўйхат!CL:CL,рўйхат!$CX:$CX,$B$734,рўйхат!$D:$D,$C704)</f>
        <v/>
      </c>
      <c r="CB704" s="36">
        <f>SUMIFS(рўйхат!CM:CM,рўйхат!$CX:$CX,$B$734,рўйхат!$D:$D,$C704)</f>
        <v/>
      </c>
      <c r="CC704" s="35">
        <f>SUMIFS(рўйхат!CN:CN,рўйхат!$CX:$CX,$B$734,рўйхат!$D:$D,$C704)</f>
        <v/>
      </c>
      <c r="CD704" s="36">
        <f>SUMIFS(рўйхат!CO:CO,рўйхат!$CX:$CX,$B$734,рўйхат!$D:$D,$C704)</f>
        <v/>
      </c>
      <c r="CE704" s="77">
        <f>IFERROR(BE704/(Q704+BE704),0)</f>
        <v/>
      </c>
      <c r="CF704" s="78">
        <f>IFERROR(BF704/(R704+BF704),0)</f>
        <v/>
      </c>
    </row>
    <row r="705" hidden="1" outlineLevel="1" ht="30" customFormat="1" customHeight="1" s="8">
      <c r="A705" s="39" t="n"/>
      <c r="B705" s="50" t="n">
        <v>37</v>
      </c>
      <c r="C705" s="131" t="inlineStr">
        <is>
          <t>Манфаатлар тўқнашуви (тўғридан-тўғри, XT XARID)</t>
        </is>
      </c>
      <c r="D705" s="51" t="n"/>
      <c r="E705" s="35">
        <f>SUMIFS(рўйхат!F:F,рўйхат!$CX:$CX,$B$734,рўйхат!$D:$D,$C705)</f>
        <v/>
      </c>
      <c r="F705" s="36">
        <f>SUMIFS(рўйхат!G:G,рўйхат!$CX:$CX,$B$734,рўйхат!$D:$D,$C705)</f>
        <v/>
      </c>
      <c r="G705" s="35">
        <f>SUMIFS(рўйхат!H:H,рўйхат!$CX:$CX,$B$734,рўйхат!$D:$D,$C705)</f>
        <v/>
      </c>
      <c r="H705" s="36">
        <f>SUMIFS(рўйхат!I:I,рўйхат!$CX:$CX,$B$734,рўйхат!$D:$D,$C705)</f>
        <v/>
      </c>
      <c r="I705" s="35">
        <f>SUMIFS(рўйхат!J:J,рўйхат!$CX:$CX,$B$734,рўйхат!$D:$D,$C705)</f>
        <v/>
      </c>
      <c r="J705" s="36">
        <f>SUMIFS(рўйхат!K:K,рўйхат!$CX:$CX,$B$734,рўйхат!$D:$D,$C705)</f>
        <v/>
      </c>
      <c r="K705" s="35">
        <f>SUMIFS(рўйхат!L:L,рўйхат!$CX:$CX,$B$734,рўйхат!$D:$D,$C705)</f>
        <v/>
      </c>
      <c r="L705" s="36">
        <f>SUMIFS(рўйхат!M:M,рўйхат!$CX:$CX,$B$734,рўйхат!$D:$D,$C705)</f>
        <v/>
      </c>
      <c r="M705" s="35">
        <f>SUMIFS(рўйхат!N:N,рўйхат!$CX:$CX,$B$734,рўйхат!$D:$D,$C705)</f>
        <v/>
      </c>
      <c r="N705" s="36">
        <f>SUMIFS(рўйхат!O:O,рўйхат!$CX:$CX,$B$734,рўйхат!$D:$D,$C705)</f>
        <v/>
      </c>
      <c r="O705" s="34">
        <f>IFERROR(M705/E705,0)</f>
        <v/>
      </c>
      <c r="P705" s="34">
        <f>IFERROR(N705/F705,0)</f>
        <v/>
      </c>
      <c r="Q705" s="35">
        <f>SUMIFS(рўйхат!P:P,рўйхат!$CX:$CX,$B$734,рўйхат!$D:$D,$C705)</f>
        <v/>
      </c>
      <c r="R705" s="36">
        <f>SUMIFS(рўйхат!Q:Q,рўйхат!$CX:$CX,$B$734,рўйхат!$D:$D,$C705)</f>
        <v/>
      </c>
      <c r="S705" s="35">
        <f>SUMIFS(рўйхат!R:R,рўйхат!$CX:$CX,$B$734,рўйхат!$D:$D,$C705)</f>
        <v/>
      </c>
      <c r="T705" s="36">
        <f>SUMIFS(рўйхат!S:S,рўйхат!$CX:$CX,$B$734,рўйхат!$D:$D,$C705)</f>
        <v/>
      </c>
      <c r="U705" s="35">
        <f>SUMIFS(рўйхат!T:T,рўйхат!$CX:$CX,$B$734,рўйхат!$D:$D,$C705)</f>
        <v/>
      </c>
      <c r="V705" s="36">
        <f>SUMIFS(рўйхат!U:U,рўйхат!$CX:$CX,$B$734,рўйхат!$D:$D,$C705)</f>
        <v/>
      </c>
      <c r="W705" s="35">
        <f>SUMIFS(рўйхат!V:V,рўйхат!$CX:$CX,$B$734,рўйхат!$D:$D,$C705)</f>
        <v/>
      </c>
      <c r="X705" s="36">
        <f>SUMIFS(рўйхат!W:W,рўйхат!$CX:$CX,$B$734,рўйхат!$D:$D,$C705)</f>
        <v/>
      </c>
      <c r="Y705" s="35">
        <f>SUMIFS(рўйхат!X:X,рўйхат!$CX:$CX,$B$734,рўйхат!$D:$D,$C705)</f>
        <v/>
      </c>
      <c r="Z705" s="36">
        <f>SUMIFS(рўйхат!Y:Y,рўйхат!$CX:$CX,$B$734,рўйхат!$D:$D,$C705)</f>
        <v/>
      </c>
      <c r="AA705" s="35">
        <f>SUMIFS(рўйхат!Z:Z,рўйхат!$CX:$CX,$B$734,рўйхат!$D:$D,$C705)</f>
        <v/>
      </c>
      <c r="AB705" s="36">
        <f>SUMIFS(рўйхат!AA:AA,рўйхат!$CX:$CX,$B$734,рўйхат!$D:$D,$C705)</f>
        <v/>
      </c>
      <c r="AC705" s="35">
        <f>SUMIFS(рўйхат!AB:AB,рўйхат!$CX:$CX,$B$734,рўйхат!$D:$D,$C705)</f>
        <v/>
      </c>
      <c r="AD705" s="36">
        <f>SUMIFS(рўйхат!AC:AC,рўйхат!$CX:$CX,$B$734,рўйхат!$D:$D,$C705)</f>
        <v/>
      </c>
      <c r="AE705" s="35">
        <f>SUMIFS(рўйхат!AD:AD,рўйхат!$CX:$CX,$B$734,рўйхат!$D:$D,$C705)</f>
        <v/>
      </c>
      <c r="AF705" s="36">
        <f>SUMIFS(рўйхат!AE:AE,рўйхат!$CX:$CX,$B$734,рўйхат!$D:$D,$C705)</f>
        <v/>
      </c>
      <c r="AG705" s="35">
        <f>SUMIFS(рўйхат!AH:AH,рўйхат!$CX:$CX,$B$734,рўйхат!$D:$D,$C705)</f>
        <v/>
      </c>
      <c r="AH705" s="36">
        <f>SUMIFS(рўйхат!AI:AI,рўйхат!$CX:$CX,$B$734,рўйхат!$D:$D,$C705)</f>
        <v/>
      </c>
      <c r="AI705" s="35">
        <f>SUMIFS(рўйхат!AJ:AJ,рўйхат!$CX:$CX,$B$734,рўйхат!$D:$D,$C705)</f>
        <v/>
      </c>
      <c r="AJ705" s="36">
        <f>SUMIFS(рўйхат!AK:AK,рўйхат!$CX:$CX,$B$734,рўйхат!$D:$D,$C705)</f>
        <v/>
      </c>
      <c r="AK705" s="35">
        <f>SUMIFS(рўйхат!AL:AL,рўйхат!$CX:$CX,$B$734,рўйхат!$D:$D,$C705)</f>
        <v/>
      </c>
      <c r="AL705" s="36">
        <f>SUMIFS(рўйхат!AM:AM,рўйхат!$CX:$CX,$B$734,рўйхат!$D:$D,$C705)</f>
        <v/>
      </c>
      <c r="AM705" s="77">
        <f>IFERROR(Q705/E705,0)</f>
        <v/>
      </c>
      <c r="AN705" s="77">
        <f>IFERROR(R705/F705,0)</f>
        <v/>
      </c>
      <c r="AO705" s="35">
        <f>SUMIFS(рўйхат!AX:AX,рўйхат!$CX:$CX,$B$734,рўйхат!$D:$D,$C705)</f>
        <v/>
      </c>
      <c r="AP705" s="36">
        <f>SUMIFS(рўйхат!AY:AY,рўйхат!$CX:$CX,$B$734,рўйхат!$D:$D,$C705)</f>
        <v/>
      </c>
      <c r="AQ705" s="35">
        <f>SUMIFS(рўйхат!AZ:AZ,рўйхат!$CX:$CX,$B$734,рўйхат!$D:$D,$C705)</f>
        <v/>
      </c>
      <c r="AR705" s="36">
        <f>SUMIFS(рўйхат!BA:BA,рўйхат!$CX:$CX,$B$734,рўйхат!$D:$D,$C705)</f>
        <v/>
      </c>
      <c r="AS705" s="35">
        <f>SUMIFS(рўйхат!BB:BB,рўйхат!$CX:$CX,$B$734,рўйхат!$D:$D,$C705)</f>
        <v/>
      </c>
      <c r="AT705" s="36">
        <f>SUMIFS(рўйхат!BC:BC,рўйхат!$CX:$CX,$B$734,рўйхат!$D:$D,$C705)</f>
        <v/>
      </c>
      <c r="AU705" s="35">
        <f>SUMIFS(рўйхат!BD:BD,рўйхат!$CX:$CX,$B$734,рўйхат!$D:$D,$C705)</f>
        <v/>
      </c>
      <c r="AV705" s="36">
        <f>SUMIFS(рўйхат!BE:BE,рўйхат!$CX:$CX,$B$734,рўйхат!$D:$D,$C705)</f>
        <v/>
      </c>
      <c r="AW705" s="35">
        <f>SUMIFS(рўйхат!BF:BF,рўйхат!$CX:$CX,$B$734,рўйхат!$D:$D,$C705)</f>
        <v/>
      </c>
      <c r="AX705" s="36">
        <f>SUMIFS(рўйхат!BG:BG,рўйхат!$CX:$CX,$B$734,рўйхат!$D:$D,$C705)</f>
        <v/>
      </c>
      <c r="AY705" s="35">
        <f>SUMIFS(рўйхат!BH:BH,рўйхат!$CX:$CX,$B$734,рўйхат!$D:$D,$C705)</f>
        <v/>
      </c>
      <c r="AZ705" s="36">
        <f>SUMIFS(рўйхат!BI:BI,рўйхат!$CX:$CX,$B$734,рўйхат!$D:$D,$C705)</f>
        <v/>
      </c>
      <c r="BA705" s="35">
        <f>SUMIFS(рўйхат!BJ:BJ,рўйхат!$CX:$CX,$B$734,рўйхат!$D:$D,$C705)</f>
        <v/>
      </c>
      <c r="BB705" s="36">
        <f>SUMIFS(рўйхат!BK:BK,рўйхат!$CX:$CX,$B$734,рўйхат!$D:$D,$C705)</f>
        <v/>
      </c>
      <c r="BC705" s="77">
        <f>IFERROR(AO705/E705,0)</f>
        <v/>
      </c>
      <c r="BD705" s="77">
        <f>IFERROR(AP705/F705,0)</f>
        <v/>
      </c>
      <c r="BE705" s="35">
        <f>SUMIFS(рўйхат!BL:BL,рўйхат!$CX:$CX,$B$734,рўйхат!$D:$D,$C705)</f>
        <v/>
      </c>
      <c r="BF705" s="36">
        <f>SUMIFS(рўйхат!BM:BM,рўйхат!$CX:$CX,$B$734,рўйхат!$D:$D,$C705)</f>
        <v/>
      </c>
      <c r="BG705" s="35">
        <f>SUMIFS(рўйхат!BN:BN,рўйхат!$CX:$CX,$B$734,рўйхат!$D:$D,$C705)</f>
        <v/>
      </c>
      <c r="BH705" s="36">
        <f>SUMIFS(рўйхат!BO:BO,рўйхат!$CX:$CX,$B$734,рўйхат!$D:$D,$C705)</f>
        <v/>
      </c>
      <c r="BI705" s="35">
        <f>SUMIFS(рўйхат!BP:BP,рўйхат!$CX:$CX,$B$734,рўйхат!$D:$D,$C705)</f>
        <v/>
      </c>
      <c r="BJ705" s="36">
        <f>SUMIFS(рўйхат!BQ:BQ,рўйхат!$CX:$CX,$B$734,рўйхат!$D:$D,$C705)</f>
        <v/>
      </c>
      <c r="BK705" s="35">
        <f>SUMIFS(рўйхат!BR:BR,рўйхат!$CX:$CX,$B$734,рўйхат!$D:$D,$C705)</f>
        <v/>
      </c>
      <c r="BL705" s="36">
        <f>SUMIFS(рўйхат!BS:BS,рўйхат!$CX:$CX,$B$734,рўйхат!$D:$D,$C705)</f>
        <v/>
      </c>
      <c r="BM705" s="35">
        <f>SUMIFS(рўйхат!BT:BT,рўйхат!$CX:$CX,$B$734,рўйхат!$D:$D,$C705)</f>
        <v/>
      </c>
      <c r="BN705" s="36">
        <f>SUMIFS(рўйхат!BU:BU,рўйхат!$CX:$CX,$B$734,рўйхат!$D:$D,$C705)</f>
        <v/>
      </c>
      <c r="BO705" s="35">
        <f>SUMIFS(рўйхат!BX:BX,рўйхат!$CX:$CX,$B$734,рўйхат!$D:$D,$C705)</f>
        <v/>
      </c>
      <c r="BP705" s="36">
        <f>SUMIFS(рўйхат!BY:BY,рўйхат!$CX:$CX,$B$734,рўйхат!$D:$D,$C705)</f>
        <v/>
      </c>
      <c r="BQ705" s="35">
        <f>SUMIFS(рўйхат!BZ:BZ,рўйхат!$CX:$CX,$B$734,рўйхат!$D:$D,$C705)</f>
        <v/>
      </c>
      <c r="BR705" s="36">
        <f>SUMIFS(рўйхат!CA:CA,рўйхат!$CX:$CX,$B$734,рўйхат!$D:$D,$C705)</f>
        <v/>
      </c>
      <c r="BS705" s="35">
        <f>SUMIFS(рўйхат!CB:CB,рўйхат!$CX:$CX,$B$734,рўйхат!$D:$D,$C705)</f>
        <v/>
      </c>
      <c r="BT705" s="36">
        <f>SUMIFS(рўйхат!CC:CC,рўйхат!$CX:$CX,$B$734,рўйхат!$D:$D,$C705)</f>
        <v/>
      </c>
      <c r="BU705" s="35">
        <f>SUMIFS(рўйхат!CD:CD,рўйхат!$CX:$CX,$B$734,рўйхат!$D:$D,$C705)</f>
        <v/>
      </c>
      <c r="BV705" s="36">
        <f>SUMIFS(рўйхат!CE:CE,рўйхат!$CX:$CX,$B$734,рўйхат!$D:$D,$C705)</f>
        <v/>
      </c>
      <c r="BW705" s="35">
        <f>SUMIFS(рўйхат!CH:CH,рўйхат!$CX:$CX,$B$734,рўйхат!$D:$D,$C705)</f>
        <v/>
      </c>
      <c r="BX705" s="36">
        <f>SUMIFS(рўйхат!CI:CI,рўйхат!$CX:$CX,$B$734,рўйхат!$D:$D,$C705)</f>
        <v/>
      </c>
      <c r="BY705" s="35">
        <f>SUMIFS(рўйхат!CJ:CJ,рўйхат!$CX:$CX,$B$734,рўйхат!$D:$D,$C705)</f>
        <v/>
      </c>
      <c r="BZ705" s="36">
        <f>SUMIFS(рўйхат!CK:CK,рўйхат!$CX:$CX,$B$734,рўйхат!$D:$D,$C705)</f>
        <v/>
      </c>
      <c r="CA705" s="35">
        <f>SUMIFS(рўйхат!CL:CL,рўйхат!$CX:$CX,$B$734,рўйхат!$D:$D,$C705)</f>
        <v/>
      </c>
      <c r="CB705" s="36">
        <f>SUMIFS(рўйхат!CM:CM,рўйхат!$CX:$CX,$B$734,рўйхат!$D:$D,$C705)</f>
        <v/>
      </c>
      <c r="CC705" s="35">
        <f>SUMIFS(рўйхат!CN:CN,рўйхат!$CX:$CX,$B$734,рўйхат!$D:$D,$C705)</f>
        <v/>
      </c>
      <c r="CD705" s="36">
        <f>SUMIFS(рўйхат!CO:CO,рўйхат!$CX:$CX,$B$734,рўйхат!$D:$D,$C705)</f>
        <v/>
      </c>
      <c r="CE705" s="77">
        <f>IFERROR(BE705/(Q705+BE705),0)</f>
        <v/>
      </c>
      <c r="CF705" s="78">
        <f>IFERROR(BF705/(R705+BF705),0)</f>
        <v/>
      </c>
    </row>
    <row r="706" hidden="1" outlineLevel="1" ht="30" customFormat="1" customHeight="1" s="8">
      <c r="A706" s="39" t="n"/>
      <c r="B706" s="50" t="n">
        <v>38</v>
      </c>
      <c r="C706" s="131" t="inlineStr">
        <is>
          <t>Манфаатлар тўқнашуви (тўғридан-тўғри)</t>
        </is>
      </c>
      <c r="D706" s="51" t="n"/>
      <c r="E706" s="35">
        <f>SUMIFS(рўйхат!F:F,рўйхат!$CX:$CX,$B$734,рўйхат!$D:$D,$C706)</f>
        <v/>
      </c>
      <c r="F706" s="36">
        <f>SUMIFS(рўйхат!G:G,рўйхат!$CX:$CX,$B$734,рўйхат!$D:$D,$C706)</f>
        <v/>
      </c>
      <c r="G706" s="35">
        <f>SUMIFS(рўйхат!H:H,рўйхат!$CX:$CX,$B$734,рўйхат!$D:$D,$C706)</f>
        <v/>
      </c>
      <c r="H706" s="36">
        <f>SUMIFS(рўйхат!I:I,рўйхат!$CX:$CX,$B$734,рўйхат!$D:$D,$C706)</f>
        <v/>
      </c>
      <c r="I706" s="35">
        <f>SUMIFS(рўйхат!J:J,рўйхат!$CX:$CX,$B$734,рўйхат!$D:$D,$C706)</f>
        <v/>
      </c>
      <c r="J706" s="36">
        <f>SUMIFS(рўйхат!K:K,рўйхат!$CX:$CX,$B$734,рўйхат!$D:$D,$C706)</f>
        <v/>
      </c>
      <c r="K706" s="35">
        <f>SUMIFS(рўйхат!L:L,рўйхат!$CX:$CX,$B$734,рўйхат!$D:$D,$C706)</f>
        <v/>
      </c>
      <c r="L706" s="36">
        <f>SUMIFS(рўйхат!M:M,рўйхат!$CX:$CX,$B$734,рўйхат!$D:$D,$C706)</f>
        <v/>
      </c>
      <c r="M706" s="35">
        <f>SUMIFS(рўйхат!N:N,рўйхат!$CX:$CX,$B$734,рўйхат!$D:$D,$C706)</f>
        <v/>
      </c>
      <c r="N706" s="36">
        <f>SUMIFS(рўйхат!O:O,рўйхат!$CX:$CX,$B$734,рўйхат!$D:$D,$C706)</f>
        <v/>
      </c>
      <c r="O706" s="34">
        <f>IFERROR(M706/E706,0)</f>
        <v/>
      </c>
      <c r="P706" s="34">
        <f>IFERROR(N706/F706,0)</f>
        <v/>
      </c>
      <c r="Q706" s="35">
        <f>SUMIFS(рўйхат!P:P,рўйхат!$CX:$CX,$B$734,рўйхат!$D:$D,$C706)</f>
        <v/>
      </c>
      <c r="R706" s="36">
        <f>SUMIFS(рўйхат!Q:Q,рўйхат!$CX:$CX,$B$734,рўйхат!$D:$D,$C706)</f>
        <v/>
      </c>
      <c r="S706" s="35">
        <f>SUMIFS(рўйхат!R:R,рўйхат!$CX:$CX,$B$734,рўйхат!$D:$D,$C706)</f>
        <v/>
      </c>
      <c r="T706" s="36">
        <f>SUMIFS(рўйхат!S:S,рўйхат!$CX:$CX,$B$734,рўйхат!$D:$D,$C706)</f>
        <v/>
      </c>
      <c r="U706" s="35">
        <f>SUMIFS(рўйхат!T:T,рўйхат!$CX:$CX,$B$734,рўйхат!$D:$D,$C706)</f>
        <v/>
      </c>
      <c r="V706" s="36">
        <f>SUMIFS(рўйхат!U:U,рўйхат!$CX:$CX,$B$734,рўйхат!$D:$D,$C706)</f>
        <v/>
      </c>
      <c r="W706" s="35">
        <f>SUMIFS(рўйхат!V:V,рўйхат!$CX:$CX,$B$734,рўйхат!$D:$D,$C706)</f>
        <v/>
      </c>
      <c r="X706" s="36">
        <f>SUMIFS(рўйхат!W:W,рўйхат!$CX:$CX,$B$734,рўйхат!$D:$D,$C706)</f>
        <v/>
      </c>
      <c r="Y706" s="35">
        <f>SUMIFS(рўйхат!X:X,рўйхат!$CX:$CX,$B$734,рўйхат!$D:$D,$C706)</f>
        <v/>
      </c>
      <c r="Z706" s="36">
        <f>SUMIFS(рўйхат!Y:Y,рўйхат!$CX:$CX,$B$734,рўйхат!$D:$D,$C706)</f>
        <v/>
      </c>
      <c r="AA706" s="35">
        <f>SUMIFS(рўйхат!Z:Z,рўйхат!$CX:$CX,$B$734,рўйхат!$D:$D,$C706)</f>
        <v/>
      </c>
      <c r="AB706" s="36">
        <f>SUMIFS(рўйхат!AA:AA,рўйхат!$CX:$CX,$B$734,рўйхат!$D:$D,$C706)</f>
        <v/>
      </c>
      <c r="AC706" s="35">
        <f>SUMIFS(рўйхат!AB:AB,рўйхат!$CX:$CX,$B$734,рўйхат!$D:$D,$C706)</f>
        <v/>
      </c>
      <c r="AD706" s="36">
        <f>SUMIFS(рўйхат!AC:AC,рўйхат!$CX:$CX,$B$734,рўйхат!$D:$D,$C706)</f>
        <v/>
      </c>
      <c r="AE706" s="35">
        <f>SUMIFS(рўйхат!AD:AD,рўйхат!$CX:$CX,$B$734,рўйхат!$D:$D,$C706)</f>
        <v/>
      </c>
      <c r="AF706" s="36">
        <f>SUMIFS(рўйхат!AE:AE,рўйхат!$CX:$CX,$B$734,рўйхат!$D:$D,$C706)</f>
        <v/>
      </c>
      <c r="AG706" s="35">
        <f>SUMIFS(рўйхат!AH:AH,рўйхат!$CX:$CX,$B$734,рўйхат!$D:$D,$C706)</f>
        <v/>
      </c>
      <c r="AH706" s="36">
        <f>SUMIFS(рўйхат!AI:AI,рўйхат!$CX:$CX,$B$734,рўйхат!$D:$D,$C706)</f>
        <v/>
      </c>
      <c r="AI706" s="35">
        <f>SUMIFS(рўйхат!AJ:AJ,рўйхат!$CX:$CX,$B$734,рўйхат!$D:$D,$C706)</f>
        <v/>
      </c>
      <c r="AJ706" s="36">
        <f>SUMIFS(рўйхат!AK:AK,рўйхат!$CX:$CX,$B$734,рўйхат!$D:$D,$C706)</f>
        <v/>
      </c>
      <c r="AK706" s="35">
        <f>SUMIFS(рўйхат!AL:AL,рўйхат!$CX:$CX,$B$734,рўйхат!$D:$D,$C706)</f>
        <v/>
      </c>
      <c r="AL706" s="36">
        <f>SUMIFS(рўйхат!AM:AM,рўйхат!$CX:$CX,$B$734,рўйхат!$D:$D,$C706)</f>
        <v/>
      </c>
      <c r="AM706" s="77">
        <f>IFERROR(Q706/E706,0)</f>
        <v/>
      </c>
      <c r="AN706" s="77">
        <f>IFERROR(R706/F706,0)</f>
        <v/>
      </c>
      <c r="AO706" s="35">
        <f>SUMIFS(рўйхат!AX:AX,рўйхат!$CX:$CX,$B$734,рўйхат!$D:$D,$C706)</f>
        <v/>
      </c>
      <c r="AP706" s="36">
        <f>SUMIFS(рўйхат!AY:AY,рўйхат!$CX:$CX,$B$734,рўйхат!$D:$D,$C706)</f>
        <v/>
      </c>
      <c r="AQ706" s="35">
        <f>SUMIFS(рўйхат!AZ:AZ,рўйхат!$CX:$CX,$B$734,рўйхат!$D:$D,$C706)</f>
        <v/>
      </c>
      <c r="AR706" s="36">
        <f>SUMIFS(рўйхат!BA:BA,рўйхат!$CX:$CX,$B$734,рўйхат!$D:$D,$C706)</f>
        <v/>
      </c>
      <c r="AS706" s="35">
        <f>SUMIFS(рўйхат!BB:BB,рўйхат!$CX:$CX,$B$734,рўйхат!$D:$D,$C706)</f>
        <v/>
      </c>
      <c r="AT706" s="36">
        <f>SUMIFS(рўйхат!BC:BC,рўйхат!$CX:$CX,$B$734,рўйхат!$D:$D,$C706)</f>
        <v/>
      </c>
      <c r="AU706" s="35">
        <f>SUMIFS(рўйхат!BD:BD,рўйхат!$CX:$CX,$B$734,рўйхат!$D:$D,$C706)</f>
        <v/>
      </c>
      <c r="AV706" s="36">
        <f>SUMIFS(рўйхат!BE:BE,рўйхат!$CX:$CX,$B$734,рўйхат!$D:$D,$C706)</f>
        <v/>
      </c>
      <c r="AW706" s="35">
        <f>SUMIFS(рўйхат!BF:BF,рўйхат!$CX:$CX,$B$734,рўйхат!$D:$D,$C706)</f>
        <v/>
      </c>
      <c r="AX706" s="36">
        <f>SUMIFS(рўйхат!BG:BG,рўйхат!$CX:$CX,$B$734,рўйхат!$D:$D,$C706)</f>
        <v/>
      </c>
      <c r="AY706" s="35">
        <f>SUMIFS(рўйхат!BH:BH,рўйхат!$CX:$CX,$B$734,рўйхат!$D:$D,$C706)</f>
        <v/>
      </c>
      <c r="AZ706" s="36">
        <f>SUMIFS(рўйхат!BI:BI,рўйхат!$CX:$CX,$B$734,рўйхат!$D:$D,$C706)</f>
        <v/>
      </c>
      <c r="BA706" s="35">
        <f>SUMIFS(рўйхат!BJ:BJ,рўйхат!$CX:$CX,$B$734,рўйхат!$D:$D,$C706)</f>
        <v/>
      </c>
      <c r="BB706" s="36">
        <f>SUMIFS(рўйхат!BK:BK,рўйхат!$CX:$CX,$B$734,рўйхат!$D:$D,$C706)</f>
        <v/>
      </c>
      <c r="BC706" s="77">
        <f>IFERROR(AO706/E706,0)</f>
        <v/>
      </c>
      <c r="BD706" s="77">
        <f>IFERROR(AP706/F706,0)</f>
        <v/>
      </c>
      <c r="BE706" s="35">
        <f>SUMIFS(рўйхат!BL:BL,рўйхат!$CX:$CX,$B$734,рўйхат!$D:$D,$C706)</f>
        <v/>
      </c>
      <c r="BF706" s="36">
        <f>SUMIFS(рўйхат!BM:BM,рўйхат!$CX:$CX,$B$734,рўйхат!$D:$D,$C706)</f>
        <v/>
      </c>
      <c r="BG706" s="35">
        <f>SUMIFS(рўйхат!BN:BN,рўйхат!$CX:$CX,$B$734,рўйхат!$D:$D,$C706)</f>
        <v/>
      </c>
      <c r="BH706" s="36">
        <f>SUMIFS(рўйхат!BO:BO,рўйхат!$CX:$CX,$B$734,рўйхат!$D:$D,$C706)</f>
        <v/>
      </c>
      <c r="BI706" s="35">
        <f>SUMIFS(рўйхат!BP:BP,рўйхат!$CX:$CX,$B$734,рўйхат!$D:$D,$C706)</f>
        <v/>
      </c>
      <c r="BJ706" s="36">
        <f>SUMIFS(рўйхат!BQ:BQ,рўйхат!$CX:$CX,$B$734,рўйхат!$D:$D,$C706)</f>
        <v/>
      </c>
      <c r="BK706" s="35">
        <f>SUMIFS(рўйхат!BR:BR,рўйхат!$CX:$CX,$B$734,рўйхат!$D:$D,$C706)</f>
        <v/>
      </c>
      <c r="BL706" s="36">
        <f>SUMIFS(рўйхат!BS:BS,рўйхат!$CX:$CX,$B$734,рўйхат!$D:$D,$C706)</f>
        <v/>
      </c>
      <c r="BM706" s="35">
        <f>SUMIFS(рўйхат!BT:BT,рўйхат!$CX:$CX,$B$734,рўйхат!$D:$D,$C706)</f>
        <v/>
      </c>
      <c r="BN706" s="36">
        <f>SUMIFS(рўйхат!BU:BU,рўйхат!$CX:$CX,$B$734,рўйхат!$D:$D,$C706)</f>
        <v/>
      </c>
      <c r="BO706" s="35">
        <f>SUMIFS(рўйхат!BX:BX,рўйхат!$CX:$CX,$B$734,рўйхат!$D:$D,$C706)</f>
        <v/>
      </c>
      <c r="BP706" s="36">
        <f>SUMIFS(рўйхат!BY:BY,рўйхат!$CX:$CX,$B$734,рўйхат!$D:$D,$C706)</f>
        <v/>
      </c>
      <c r="BQ706" s="35">
        <f>SUMIFS(рўйхат!BZ:BZ,рўйхат!$CX:$CX,$B$734,рўйхат!$D:$D,$C706)</f>
        <v/>
      </c>
      <c r="BR706" s="36">
        <f>SUMIFS(рўйхат!CA:CA,рўйхат!$CX:$CX,$B$734,рўйхат!$D:$D,$C706)</f>
        <v/>
      </c>
      <c r="BS706" s="35">
        <f>SUMIFS(рўйхат!CB:CB,рўйхат!$CX:$CX,$B$734,рўйхат!$D:$D,$C706)</f>
        <v/>
      </c>
      <c r="BT706" s="36">
        <f>SUMIFS(рўйхат!CC:CC,рўйхат!$CX:$CX,$B$734,рўйхат!$D:$D,$C706)</f>
        <v/>
      </c>
      <c r="BU706" s="35">
        <f>SUMIFS(рўйхат!CD:CD,рўйхат!$CX:$CX,$B$734,рўйхат!$D:$D,$C706)</f>
        <v/>
      </c>
      <c r="BV706" s="36">
        <f>SUMIFS(рўйхат!CE:CE,рўйхат!$CX:$CX,$B$734,рўйхат!$D:$D,$C706)</f>
        <v/>
      </c>
      <c r="BW706" s="35">
        <f>SUMIFS(рўйхат!CH:CH,рўйхат!$CX:$CX,$B$734,рўйхат!$D:$D,$C706)</f>
        <v/>
      </c>
      <c r="BX706" s="36">
        <f>SUMIFS(рўйхат!CI:CI,рўйхат!$CX:$CX,$B$734,рўйхат!$D:$D,$C706)</f>
        <v/>
      </c>
      <c r="BY706" s="35">
        <f>SUMIFS(рўйхат!CJ:CJ,рўйхат!$CX:$CX,$B$734,рўйхат!$D:$D,$C706)</f>
        <v/>
      </c>
      <c r="BZ706" s="36">
        <f>SUMIFS(рўйхат!CK:CK,рўйхат!$CX:$CX,$B$734,рўйхат!$D:$D,$C706)</f>
        <v/>
      </c>
      <c r="CA706" s="35">
        <f>SUMIFS(рўйхат!CL:CL,рўйхат!$CX:$CX,$B$734,рўйхат!$D:$D,$C706)</f>
        <v/>
      </c>
      <c r="CB706" s="36">
        <f>SUMIFS(рўйхат!CM:CM,рўйхат!$CX:$CX,$B$734,рўйхат!$D:$D,$C706)</f>
        <v/>
      </c>
      <c r="CC706" s="35">
        <f>SUMIFS(рўйхат!CN:CN,рўйхат!$CX:$CX,$B$734,рўйхат!$D:$D,$C706)</f>
        <v/>
      </c>
      <c r="CD706" s="36">
        <f>SUMIFS(рўйхат!CO:CO,рўйхат!$CX:$CX,$B$734,рўйхат!$D:$D,$C706)</f>
        <v/>
      </c>
      <c r="CE706" s="77">
        <f>IFERROR(BE706/(Q706+BE706),0)</f>
        <v/>
      </c>
      <c r="CF706" s="78">
        <f>IFERROR(BF706/(R706+BF706),0)</f>
        <v/>
      </c>
    </row>
    <row r="707" hidden="1" outlineLevel="1" ht="30" customFormat="1" customHeight="1" s="8">
      <c r="A707" s="39" t="n"/>
      <c r="B707" s="50" t="n">
        <v>39</v>
      </c>
      <c r="C707" s="131" t="inlineStr">
        <is>
          <t>Манфаатлар тўқнашуви (Qurilish)</t>
        </is>
      </c>
      <c r="D707" s="51" t="n"/>
      <c r="E707" s="35">
        <f>SUMIFS(рўйхат!F:F,рўйхат!$CX:$CX,$B$734,рўйхат!$D:$D,$C707)</f>
        <v/>
      </c>
      <c r="F707" s="36">
        <f>SUMIFS(рўйхат!G:G,рўйхат!$CX:$CX,$B$734,рўйхат!$D:$D,$C707)</f>
        <v/>
      </c>
      <c r="G707" s="35">
        <f>SUMIFS(рўйхат!H:H,рўйхат!$CX:$CX,$B$734,рўйхат!$D:$D,$C707)</f>
        <v/>
      </c>
      <c r="H707" s="36">
        <f>SUMIFS(рўйхат!I:I,рўйхат!$CX:$CX,$B$734,рўйхат!$D:$D,$C707)</f>
        <v/>
      </c>
      <c r="I707" s="35">
        <f>SUMIFS(рўйхат!J:J,рўйхат!$CX:$CX,$B$734,рўйхат!$D:$D,$C707)</f>
        <v/>
      </c>
      <c r="J707" s="36">
        <f>SUMIFS(рўйхат!K:K,рўйхат!$CX:$CX,$B$734,рўйхат!$D:$D,$C707)</f>
        <v/>
      </c>
      <c r="K707" s="35">
        <f>SUMIFS(рўйхат!L:L,рўйхат!$CX:$CX,$B$734,рўйхат!$D:$D,$C707)</f>
        <v/>
      </c>
      <c r="L707" s="36">
        <f>SUMIFS(рўйхат!M:M,рўйхат!$CX:$CX,$B$734,рўйхат!$D:$D,$C707)</f>
        <v/>
      </c>
      <c r="M707" s="35">
        <f>SUMIFS(рўйхат!N:N,рўйхат!$CX:$CX,$B$734,рўйхат!$D:$D,$C707)</f>
        <v/>
      </c>
      <c r="N707" s="36">
        <f>SUMIFS(рўйхат!O:O,рўйхат!$CX:$CX,$B$734,рўйхат!$D:$D,$C707)</f>
        <v/>
      </c>
      <c r="O707" s="34">
        <f>IFERROR(M707/E707,0)</f>
        <v/>
      </c>
      <c r="P707" s="34">
        <f>IFERROR(N707/F707,0)</f>
        <v/>
      </c>
      <c r="Q707" s="35">
        <f>SUMIFS(рўйхат!P:P,рўйхат!$CX:$CX,$B$734,рўйхат!$D:$D,$C707)</f>
        <v/>
      </c>
      <c r="R707" s="36">
        <f>SUMIFS(рўйхат!Q:Q,рўйхат!$CX:$CX,$B$734,рўйхат!$D:$D,$C707)</f>
        <v/>
      </c>
      <c r="S707" s="35">
        <f>SUMIFS(рўйхат!R:R,рўйхат!$CX:$CX,$B$734,рўйхат!$D:$D,$C707)</f>
        <v/>
      </c>
      <c r="T707" s="36">
        <f>SUMIFS(рўйхат!S:S,рўйхат!$CX:$CX,$B$734,рўйхат!$D:$D,$C707)</f>
        <v/>
      </c>
      <c r="U707" s="35">
        <f>SUMIFS(рўйхат!T:T,рўйхат!$CX:$CX,$B$734,рўйхат!$D:$D,$C707)</f>
        <v/>
      </c>
      <c r="V707" s="36">
        <f>SUMIFS(рўйхат!U:U,рўйхат!$CX:$CX,$B$734,рўйхат!$D:$D,$C707)</f>
        <v/>
      </c>
      <c r="W707" s="35">
        <f>SUMIFS(рўйхат!V:V,рўйхат!$CX:$CX,$B$734,рўйхат!$D:$D,$C707)</f>
        <v/>
      </c>
      <c r="X707" s="36">
        <f>SUMIFS(рўйхат!W:W,рўйхат!$CX:$CX,$B$734,рўйхат!$D:$D,$C707)</f>
        <v/>
      </c>
      <c r="Y707" s="35">
        <f>SUMIFS(рўйхат!X:X,рўйхат!$CX:$CX,$B$734,рўйхат!$D:$D,$C707)</f>
        <v/>
      </c>
      <c r="Z707" s="36">
        <f>SUMIFS(рўйхат!Y:Y,рўйхат!$CX:$CX,$B$734,рўйхат!$D:$D,$C707)</f>
        <v/>
      </c>
      <c r="AA707" s="35">
        <f>SUMIFS(рўйхат!Z:Z,рўйхат!$CX:$CX,$B$734,рўйхат!$D:$D,$C707)</f>
        <v/>
      </c>
      <c r="AB707" s="36">
        <f>SUMIFS(рўйхат!AA:AA,рўйхат!$CX:$CX,$B$734,рўйхат!$D:$D,$C707)</f>
        <v/>
      </c>
      <c r="AC707" s="35">
        <f>SUMIFS(рўйхат!AB:AB,рўйхат!$CX:$CX,$B$734,рўйхат!$D:$D,$C707)</f>
        <v/>
      </c>
      <c r="AD707" s="36">
        <f>SUMIFS(рўйхат!AC:AC,рўйхат!$CX:$CX,$B$734,рўйхат!$D:$D,$C707)</f>
        <v/>
      </c>
      <c r="AE707" s="35">
        <f>SUMIFS(рўйхат!AD:AD,рўйхат!$CX:$CX,$B$734,рўйхат!$D:$D,$C707)</f>
        <v/>
      </c>
      <c r="AF707" s="36">
        <f>SUMIFS(рўйхат!AE:AE,рўйхат!$CX:$CX,$B$734,рўйхат!$D:$D,$C707)</f>
        <v/>
      </c>
      <c r="AG707" s="35">
        <f>SUMIFS(рўйхат!AH:AH,рўйхат!$CX:$CX,$B$734,рўйхат!$D:$D,$C707)</f>
        <v/>
      </c>
      <c r="AH707" s="36">
        <f>SUMIFS(рўйхат!AI:AI,рўйхат!$CX:$CX,$B$734,рўйхат!$D:$D,$C707)</f>
        <v/>
      </c>
      <c r="AI707" s="35">
        <f>SUMIFS(рўйхат!AJ:AJ,рўйхат!$CX:$CX,$B$734,рўйхат!$D:$D,$C707)</f>
        <v/>
      </c>
      <c r="AJ707" s="36">
        <f>SUMIFS(рўйхат!AK:AK,рўйхат!$CX:$CX,$B$734,рўйхат!$D:$D,$C707)</f>
        <v/>
      </c>
      <c r="AK707" s="35">
        <f>SUMIFS(рўйхат!AL:AL,рўйхат!$CX:$CX,$B$734,рўйхат!$D:$D,$C707)</f>
        <v/>
      </c>
      <c r="AL707" s="36">
        <f>SUMIFS(рўйхат!AM:AM,рўйхат!$CX:$CX,$B$734,рўйхат!$D:$D,$C707)</f>
        <v/>
      </c>
      <c r="AM707" s="77">
        <f>IFERROR(Q707/E707,0)</f>
        <v/>
      </c>
      <c r="AN707" s="77">
        <f>IFERROR(R707/F707,0)</f>
        <v/>
      </c>
      <c r="AO707" s="35">
        <f>SUMIFS(рўйхат!AX:AX,рўйхат!$CX:$CX,$B$734,рўйхат!$D:$D,$C707)</f>
        <v/>
      </c>
      <c r="AP707" s="36">
        <f>SUMIFS(рўйхат!AY:AY,рўйхат!$CX:$CX,$B$734,рўйхат!$D:$D,$C707)</f>
        <v/>
      </c>
      <c r="AQ707" s="35">
        <f>SUMIFS(рўйхат!AZ:AZ,рўйхат!$CX:$CX,$B$734,рўйхат!$D:$D,$C707)</f>
        <v/>
      </c>
      <c r="AR707" s="36">
        <f>SUMIFS(рўйхат!BA:BA,рўйхат!$CX:$CX,$B$734,рўйхат!$D:$D,$C707)</f>
        <v/>
      </c>
      <c r="AS707" s="35">
        <f>SUMIFS(рўйхат!BB:BB,рўйхат!$CX:$CX,$B$734,рўйхат!$D:$D,$C707)</f>
        <v/>
      </c>
      <c r="AT707" s="36">
        <f>SUMIFS(рўйхат!BC:BC,рўйхат!$CX:$CX,$B$734,рўйхат!$D:$D,$C707)</f>
        <v/>
      </c>
      <c r="AU707" s="35">
        <f>SUMIFS(рўйхат!BD:BD,рўйхат!$CX:$CX,$B$734,рўйхат!$D:$D,$C707)</f>
        <v/>
      </c>
      <c r="AV707" s="36">
        <f>SUMIFS(рўйхат!BE:BE,рўйхат!$CX:$CX,$B$734,рўйхат!$D:$D,$C707)</f>
        <v/>
      </c>
      <c r="AW707" s="35">
        <f>SUMIFS(рўйхат!BF:BF,рўйхат!$CX:$CX,$B$734,рўйхат!$D:$D,$C707)</f>
        <v/>
      </c>
      <c r="AX707" s="36">
        <f>SUMIFS(рўйхат!BG:BG,рўйхат!$CX:$CX,$B$734,рўйхат!$D:$D,$C707)</f>
        <v/>
      </c>
      <c r="AY707" s="35">
        <f>SUMIFS(рўйхат!BH:BH,рўйхат!$CX:$CX,$B$734,рўйхат!$D:$D,$C707)</f>
        <v/>
      </c>
      <c r="AZ707" s="36">
        <f>SUMIFS(рўйхат!BI:BI,рўйхат!$CX:$CX,$B$734,рўйхат!$D:$D,$C707)</f>
        <v/>
      </c>
      <c r="BA707" s="35">
        <f>SUMIFS(рўйхат!BJ:BJ,рўйхат!$CX:$CX,$B$734,рўйхат!$D:$D,$C707)</f>
        <v/>
      </c>
      <c r="BB707" s="36">
        <f>SUMIFS(рўйхат!BK:BK,рўйхат!$CX:$CX,$B$734,рўйхат!$D:$D,$C707)</f>
        <v/>
      </c>
      <c r="BC707" s="77">
        <f>IFERROR(AO707/E707,0)</f>
        <v/>
      </c>
      <c r="BD707" s="77">
        <f>IFERROR(AP707/F707,0)</f>
        <v/>
      </c>
      <c r="BE707" s="35">
        <f>SUMIFS(рўйхат!BL:BL,рўйхат!$CX:$CX,$B$734,рўйхат!$D:$D,$C707)</f>
        <v/>
      </c>
      <c r="BF707" s="36">
        <f>SUMIFS(рўйхат!BM:BM,рўйхат!$CX:$CX,$B$734,рўйхат!$D:$D,$C707)</f>
        <v/>
      </c>
      <c r="BG707" s="35">
        <f>SUMIFS(рўйхат!BN:BN,рўйхат!$CX:$CX,$B$734,рўйхат!$D:$D,$C707)</f>
        <v/>
      </c>
      <c r="BH707" s="36">
        <f>SUMIFS(рўйхат!BO:BO,рўйхат!$CX:$CX,$B$734,рўйхат!$D:$D,$C707)</f>
        <v/>
      </c>
      <c r="BI707" s="35">
        <f>SUMIFS(рўйхат!BP:BP,рўйхат!$CX:$CX,$B$734,рўйхат!$D:$D,$C707)</f>
        <v/>
      </c>
      <c r="BJ707" s="36">
        <f>SUMIFS(рўйхат!BQ:BQ,рўйхат!$CX:$CX,$B$734,рўйхат!$D:$D,$C707)</f>
        <v/>
      </c>
      <c r="BK707" s="35">
        <f>SUMIFS(рўйхат!BR:BR,рўйхат!$CX:$CX,$B$734,рўйхат!$D:$D,$C707)</f>
        <v/>
      </c>
      <c r="BL707" s="36">
        <f>SUMIFS(рўйхат!BS:BS,рўйхат!$CX:$CX,$B$734,рўйхат!$D:$D,$C707)</f>
        <v/>
      </c>
      <c r="BM707" s="35">
        <f>SUMIFS(рўйхат!BT:BT,рўйхат!$CX:$CX,$B$734,рўйхат!$D:$D,$C707)</f>
        <v/>
      </c>
      <c r="BN707" s="36">
        <f>SUMIFS(рўйхат!BU:BU,рўйхат!$CX:$CX,$B$734,рўйхат!$D:$D,$C707)</f>
        <v/>
      </c>
      <c r="BO707" s="35">
        <f>SUMIFS(рўйхат!BX:BX,рўйхат!$CX:$CX,$B$734,рўйхат!$D:$D,$C707)</f>
        <v/>
      </c>
      <c r="BP707" s="36">
        <f>SUMIFS(рўйхат!BY:BY,рўйхат!$CX:$CX,$B$734,рўйхат!$D:$D,$C707)</f>
        <v/>
      </c>
      <c r="BQ707" s="35">
        <f>SUMIFS(рўйхат!BZ:BZ,рўйхат!$CX:$CX,$B$734,рўйхат!$D:$D,$C707)</f>
        <v/>
      </c>
      <c r="BR707" s="36">
        <f>SUMIFS(рўйхат!CA:CA,рўйхат!$CX:$CX,$B$734,рўйхат!$D:$D,$C707)</f>
        <v/>
      </c>
      <c r="BS707" s="35">
        <f>SUMIFS(рўйхат!CB:CB,рўйхат!$CX:$CX,$B$734,рўйхат!$D:$D,$C707)</f>
        <v/>
      </c>
      <c r="BT707" s="36">
        <f>SUMIFS(рўйхат!CC:CC,рўйхат!$CX:$CX,$B$734,рўйхат!$D:$D,$C707)</f>
        <v/>
      </c>
      <c r="BU707" s="35">
        <f>SUMIFS(рўйхат!CD:CD,рўйхат!$CX:$CX,$B$734,рўйхат!$D:$D,$C707)</f>
        <v/>
      </c>
      <c r="BV707" s="36">
        <f>SUMIFS(рўйхат!CE:CE,рўйхат!$CX:$CX,$B$734,рўйхат!$D:$D,$C707)</f>
        <v/>
      </c>
      <c r="BW707" s="35">
        <f>SUMIFS(рўйхат!CH:CH,рўйхат!$CX:$CX,$B$734,рўйхат!$D:$D,$C707)</f>
        <v/>
      </c>
      <c r="BX707" s="36">
        <f>SUMIFS(рўйхат!CI:CI,рўйхат!$CX:$CX,$B$734,рўйхат!$D:$D,$C707)</f>
        <v/>
      </c>
      <c r="BY707" s="35">
        <f>SUMIFS(рўйхат!CJ:CJ,рўйхат!$CX:$CX,$B$734,рўйхат!$D:$D,$C707)</f>
        <v/>
      </c>
      <c r="BZ707" s="36">
        <f>SUMIFS(рўйхат!CK:CK,рўйхат!$CX:$CX,$B$734,рўйхат!$D:$D,$C707)</f>
        <v/>
      </c>
      <c r="CA707" s="35">
        <f>SUMIFS(рўйхат!CL:CL,рўйхат!$CX:$CX,$B$734,рўйхат!$D:$D,$C707)</f>
        <v/>
      </c>
      <c r="CB707" s="36">
        <f>SUMIFS(рўйхат!CM:CM,рўйхат!$CX:$CX,$B$734,рўйхат!$D:$D,$C707)</f>
        <v/>
      </c>
      <c r="CC707" s="35">
        <f>SUMIFS(рўйхат!CN:CN,рўйхат!$CX:$CX,$B$734,рўйхат!$D:$D,$C707)</f>
        <v/>
      </c>
      <c r="CD707" s="36">
        <f>SUMIFS(рўйхат!CO:CO,рўйхат!$CX:$CX,$B$734,рўйхат!$D:$D,$C707)</f>
        <v/>
      </c>
      <c r="CE707" s="77">
        <f>IFERROR(BE707/(Q707+BE707),0)</f>
        <v/>
      </c>
      <c r="CF707" s="78">
        <f>IFERROR(BF707/(R707+BF707),0)</f>
        <v/>
      </c>
    </row>
    <row r="708" hidden="1" outlineLevel="1" ht="30" customFormat="1" customHeight="1" s="8">
      <c r="A708" s="39" t="n"/>
      <c r="B708" s="50" t="n">
        <v>40</v>
      </c>
      <c r="C708" s="131" t="inlineStr">
        <is>
          <t>Нақдлаштириш аломатлари мавжуд шубҳали корхоналар билан тузилган шартномалар</t>
        </is>
      </c>
      <c r="D708" s="51" t="n"/>
      <c r="E708" s="35">
        <f>SUMIFS(рўйхат!F:F,рўйхат!$CX:$CX,$B$734,рўйхат!$D:$D,$C708)</f>
        <v/>
      </c>
      <c r="F708" s="36">
        <f>SUMIFS(рўйхат!G:G,рўйхат!$CX:$CX,$B$734,рўйхат!$D:$D,$C708)</f>
        <v/>
      </c>
      <c r="G708" s="35">
        <f>SUMIFS(рўйхат!H:H,рўйхат!$CX:$CX,$B$734,рўйхат!$D:$D,$C708)</f>
        <v/>
      </c>
      <c r="H708" s="36">
        <f>SUMIFS(рўйхат!I:I,рўйхат!$CX:$CX,$B$734,рўйхат!$D:$D,$C708)</f>
        <v/>
      </c>
      <c r="I708" s="35">
        <f>SUMIFS(рўйхат!J:J,рўйхат!$CX:$CX,$B$734,рўйхат!$D:$D,$C708)</f>
        <v/>
      </c>
      <c r="J708" s="36">
        <f>SUMIFS(рўйхат!K:K,рўйхат!$CX:$CX,$B$734,рўйхат!$D:$D,$C708)</f>
        <v/>
      </c>
      <c r="K708" s="35">
        <f>SUMIFS(рўйхат!L:L,рўйхат!$CX:$CX,$B$734,рўйхат!$D:$D,$C708)</f>
        <v/>
      </c>
      <c r="L708" s="36">
        <f>SUMIFS(рўйхат!M:M,рўйхат!$CX:$CX,$B$734,рўйхат!$D:$D,$C708)</f>
        <v/>
      </c>
      <c r="M708" s="35">
        <f>SUMIFS(рўйхат!N:N,рўйхат!$CX:$CX,$B$734,рўйхат!$D:$D,$C708)</f>
        <v/>
      </c>
      <c r="N708" s="36">
        <f>SUMIFS(рўйхат!O:O,рўйхат!$CX:$CX,$B$734,рўйхат!$D:$D,$C708)</f>
        <v/>
      </c>
      <c r="O708" s="34">
        <f>IFERROR(M708/E708,0)</f>
        <v/>
      </c>
      <c r="P708" s="34">
        <f>IFERROR(N708/F708,0)</f>
        <v/>
      </c>
      <c r="Q708" s="35">
        <f>SUMIFS(рўйхат!P:P,рўйхат!$CX:$CX,$B$734,рўйхат!$D:$D,$C708)</f>
        <v/>
      </c>
      <c r="R708" s="36">
        <f>SUMIFS(рўйхат!Q:Q,рўйхат!$CX:$CX,$B$734,рўйхат!$D:$D,$C708)</f>
        <v/>
      </c>
      <c r="S708" s="35">
        <f>SUMIFS(рўйхат!R:R,рўйхат!$CX:$CX,$B$734,рўйхат!$D:$D,$C708)</f>
        <v/>
      </c>
      <c r="T708" s="36">
        <f>SUMIFS(рўйхат!S:S,рўйхат!$CX:$CX,$B$734,рўйхат!$D:$D,$C708)</f>
        <v/>
      </c>
      <c r="U708" s="35">
        <f>SUMIFS(рўйхат!T:T,рўйхат!$CX:$CX,$B$734,рўйхат!$D:$D,$C708)</f>
        <v/>
      </c>
      <c r="V708" s="36">
        <f>SUMIFS(рўйхат!U:U,рўйхат!$CX:$CX,$B$734,рўйхат!$D:$D,$C708)</f>
        <v/>
      </c>
      <c r="W708" s="35">
        <f>SUMIFS(рўйхат!V:V,рўйхат!$CX:$CX,$B$734,рўйхат!$D:$D,$C708)</f>
        <v/>
      </c>
      <c r="X708" s="36">
        <f>SUMIFS(рўйхат!W:W,рўйхат!$CX:$CX,$B$734,рўйхат!$D:$D,$C708)</f>
        <v/>
      </c>
      <c r="Y708" s="35">
        <f>SUMIFS(рўйхат!X:X,рўйхат!$CX:$CX,$B$734,рўйхат!$D:$D,$C708)</f>
        <v/>
      </c>
      <c r="Z708" s="36">
        <f>SUMIFS(рўйхат!Y:Y,рўйхат!$CX:$CX,$B$734,рўйхат!$D:$D,$C708)</f>
        <v/>
      </c>
      <c r="AA708" s="35">
        <f>SUMIFS(рўйхат!Z:Z,рўйхат!$CX:$CX,$B$734,рўйхат!$D:$D,$C708)</f>
        <v/>
      </c>
      <c r="AB708" s="36">
        <f>SUMIFS(рўйхат!AA:AA,рўйхат!$CX:$CX,$B$734,рўйхат!$D:$D,$C708)</f>
        <v/>
      </c>
      <c r="AC708" s="35">
        <f>SUMIFS(рўйхат!AB:AB,рўйхат!$CX:$CX,$B$734,рўйхат!$D:$D,$C708)</f>
        <v/>
      </c>
      <c r="AD708" s="36">
        <f>SUMIFS(рўйхат!AC:AC,рўйхат!$CX:$CX,$B$734,рўйхат!$D:$D,$C708)</f>
        <v/>
      </c>
      <c r="AE708" s="35">
        <f>SUMIFS(рўйхат!AD:AD,рўйхат!$CX:$CX,$B$734,рўйхат!$D:$D,$C708)</f>
        <v/>
      </c>
      <c r="AF708" s="36">
        <f>SUMIFS(рўйхат!AE:AE,рўйхат!$CX:$CX,$B$734,рўйхат!$D:$D,$C708)</f>
        <v/>
      </c>
      <c r="AG708" s="35">
        <f>SUMIFS(рўйхат!AH:AH,рўйхат!$CX:$CX,$B$734,рўйхат!$D:$D,$C708)</f>
        <v/>
      </c>
      <c r="AH708" s="36">
        <f>SUMIFS(рўйхат!AI:AI,рўйхат!$CX:$CX,$B$734,рўйхат!$D:$D,$C708)</f>
        <v/>
      </c>
      <c r="AI708" s="35">
        <f>SUMIFS(рўйхат!AJ:AJ,рўйхат!$CX:$CX,$B$734,рўйхат!$D:$D,$C708)</f>
        <v/>
      </c>
      <c r="AJ708" s="36">
        <f>SUMIFS(рўйхат!AK:AK,рўйхат!$CX:$CX,$B$734,рўйхат!$D:$D,$C708)</f>
        <v/>
      </c>
      <c r="AK708" s="35">
        <f>SUMIFS(рўйхат!AL:AL,рўйхат!$CX:$CX,$B$734,рўйхат!$D:$D,$C708)</f>
        <v/>
      </c>
      <c r="AL708" s="36">
        <f>SUMIFS(рўйхат!AM:AM,рўйхат!$CX:$CX,$B$734,рўйхат!$D:$D,$C708)</f>
        <v/>
      </c>
      <c r="AM708" s="77">
        <f>IFERROR(Q708/E708,0)</f>
        <v/>
      </c>
      <c r="AN708" s="77">
        <f>IFERROR(R708/F708,0)</f>
        <v/>
      </c>
      <c r="AO708" s="35">
        <f>SUMIFS(рўйхат!AX:AX,рўйхат!$CX:$CX,$B$734,рўйхат!$D:$D,$C708)</f>
        <v/>
      </c>
      <c r="AP708" s="36">
        <f>SUMIFS(рўйхат!AY:AY,рўйхат!$CX:$CX,$B$734,рўйхат!$D:$D,$C708)</f>
        <v/>
      </c>
      <c r="AQ708" s="35">
        <f>SUMIFS(рўйхат!AZ:AZ,рўйхат!$CX:$CX,$B$734,рўйхат!$D:$D,$C708)</f>
        <v/>
      </c>
      <c r="AR708" s="36">
        <f>SUMIFS(рўйхат!BA:BA,рўйхат!$CX:$CX,$B$734,рўйхат!$D:$D,$C708)</f>
        <v/>
      </c>
      <c r="AS708" s="35">
        <f>SUMIFS(рўйхат!BB:BB,рўйхат!$CX:$CX,$B$734,рўйхат!$D:$D,$C708)</f>
        <v/>
      </c>
      <c r="AT708" s="36">
        <f>SUMIFS(рўйхат!BC:BC,рўйхат!$CX:$CX,$B$734,рўйхат!$D:$D,$C708)</f>
        <v/>
      </c>
      <c r="AU708" s="35">
        <f>SUMIFS(рўйхат!BD:BD,рўйхат!$CX:$CX,$B$734,рўйхат!$D:$D,$C708)</f>
        <v/>
      </c>
      <c r="AV708" s="36">
        <f>SUMIFS(рўйхат!BE:BE,рўйхат!$CX:$CX,$B$734,рўйхат!$D:$D,$C708)</f>
        <v/>
      </c>
      <c r="AW708" s="35">
        <f>SUMIFS(рўйхат!BF:BF,рўйхат!$CX:$CX,$B$734,рўйхат!$D:$D,$C708)</f>
        <v/>
      </c>
      <c r="AX708" s="36">
        <f>SUMIFS(рўйхат!BG:BG,рўйхат!$CX:$CX,$B$734,рўйхат!$D:$D,$C708)</f>
        <v/>
      </c>
      <c r="AY708" s="35">
        <f>SUMIFS(рўйхат!BH:BH,рўйхат!$CX:$CX,$B$734,рўйхат!$D:$D,$C708)</f>
        <v/>
      </c>
      <c r="AZ708" s="36">
        <f>SUMIFS(рўйхат!BI:BI,рўйхат!$CX:$CX,$B$734,рўйхат!$D:$D,$C708)</f>
        <v/>
      </c>
      <c r="BA708" s="35">
        <f>SUMIFS(рўйхат!BJ:BJ,рўйхат!$CX:$CX,$B$734,рўйхат!$D:$D,$C708)</f>
        <v/>
      </c>
      <c r="BB708" s="36">
        <f>SUMIFS(рўйхат!BK:BK,рўйхат!$CX:$CX,$B$734,рўйхат!$D:$D,$C708)</f>
        <v/>
      </c>
      <c r="BC708" s="77">
        <f>IFERROR(AO708/E708,0)</f>
        <v/>
      </c>
      <c r="BD708" s="77">
        <f>IFERROR(AP708/F708,0)</f>
        <v/>
      </c>
      <c r="BE708" s="35">
        <f>SUMIFS(рўйхат!BL:BL,рўйхат!$CX:$CX,$B$734,рўйхат!$D:$D,$C708)</f>
        <v/>
      </c>
      <c r="BF708" s="36">
        <f>SUMIFS(рўйхат!BM:BM,рўйхат!$CX:$CX,$B$734,рўйхат!$D:$D,$C708)</f>
        <v/>
      </c>
      <c r="BG708" s="35">
        <f>SUMIFS(рўйхат!BN:BN,рўйхат!$CX:$CX,$B$734,рўйхат!$D:$D,$C708)</f>
        <v/>
      </c>
      <c r="BH708" s="36">
        <f>SUMIFS(рўйхат!BO:BO,рўйхат!$CX:$CX,$B$734,рўйхат!$D:$D,$C708)</f>
        <v/>
      </c>
      <c r="BI708" s="35">
        <f>SUMIFS(рўйхат!BP:BP,рўйхат!$CX:$CX,$B$734,рўйхат!$D:$D,$C708)</f>
        <v/>
      </c>
      <c r="BJ708" s="36">
        <f>SUMIFS(рўйхат!BQ:BQ,рўйхат!$CX:$CX,$B$734,рўйхат!$D:$D,$C708)</f>
        <v/>
      </c>
      <c r="BK708" s="35">
        <f>SUMIFS(рўйхат!BR:BR,рўйхат!$CX:$CX,$B$734,рўйхат!$D:$D,$C708)</f>
        <v/>
      </c>
      <c r="BL708" s="36">
        <f>SUMIFS(рўйхат!BS:BS,рўйхат!$CX:$CX,$B$734,рўйхат!$D:$D,$C708)</f>
        <v/>
      </c>
      <c r="BM708" s="35">
        <f>SUMIFS(рўйхат!BT:BT,рўйхат!$CX:$CX,$B$734,рўйхат!$D:$D,$C708)</f>
        <v/>
      </c>
      <c r="BN708" s="36">
        <f>SUMIFS(рўйхат!BU:BU,рўйхат!$CX:$CX,$B$734,рўйхат!$D:$D,$C708)</f>
        <v/>
      </c>
      <c r="BO708" s="35">
        <f>SUMIFS(рўйхат!BX:BX,рўйхат!$CX:$CX,$B$734,рўйхат!$D:$D,$C708)</f>
        <v/>
      </c>
      <c r="BP708" s="36">
        <f>SUMIFS(рўйхат!BY:BY,рўйхат!$CX:$CX,$B$734,рўйхат!$D:$D,$C708)</f>
        <v/>
      </c>
      <c r="BQ708" s="35">
        <f>SUMIFS(рўйхат!BZ:BZ,рўйхат!$CX:$CX,$B$734,рўйхат!$D:$D,$C708)</f>
        <v/>
      </c>
      <c r="BR708" s="36">
        <f>SUMIFS(рўйхат!CA:CA,рўйхат!$CX:$CX,$B$734,рўйхат!$D:$D,$C708)</f>
        <v/>
      </c>
      <c r="BS708" s="35">
        <f>SUMIFS(рўйхат!CB:CB,рўйхат!$CX:$CX,$B$734,рўйхат!$D:$D,$C708)</f>
        <v/>
      </c>
      <c r="BT708" s="36">
        <f>SUMIFS(рўйхат!CC:CC,рўйхат!$CX:$CX,$B$734,рўйхат!$D:$D,$C708)</f>
        <v/>
      </c>
      <c r="BU708" s="35">
        <f>SUMIFS(рўйхат!CD:CD,рўйхат!$CX:$CX,$B$734,рўйхат!$D:$D,$C708)</f>
        <v/>
      </c>
      <c r="BV708" s="36">
        <f>SUMIFS(рўйхат!CE:CE,рўйхат!$CX:$CX,$B$734,рўйхат!$D:$D,$C708)</f>
        <v/>
      </c>
      <c r="BW708" s="35">
        <f>SUMIFS(рўйхат!CH:CH,рўйхат!$CX:$CX,$B$734,рўйхат!$D:$D,$C708)</f>
        <v/>
      </c>
      <c r="BX708" s="36">
        <f>SUMIFS(рўйхат!CI:CI,рўйхат!$CX:$CX,$B$734,рўйхат!$D:$D,$C708)</f>
        <v/>
      </c>
      <c r="BY708" s="35">
        <f>SUMIFS(рўйхат!CJ:CJ,рўйхат!$CX:$CX,$B$734,рўйхат!$D:$D,$C708)</f>
        <v/>
      </c>
      <c r="BZ708" s="36">
        <f>SUMIFS(рўйхат!CK:CK,рўйхат!$CX:$CX,$B$734,рўйхат!$D:$D,$C708)</f>
        <v/>
      </c>
      <c r="CA708" s="35">
        <f>SUMIFS(рўйхат!CL:CL,рўйхат!$CX:$CX,$B$734,рўйхат!$D:$D,$C708)</f>
        <v/>
      </c>
      <c r="CB708" s="36">
        <f>SUMIFS(рўйхат!CM:CM,рўйхат!$CX:$CX,$B$734,рўйхат!$D:$D,$C708)</f>
        <v/>
      </c>
      <c r="CC708" s="35">
        <f>SUMIFS(рўйхат!CN:CN,рўйхат!$CX:$CX,$B$734,рўйхат!$D:$D,$C708)</f>
        <v/>
      </c>
      <c r="CD708" s="36">
        <f>SUMIFS(рўйхат!CO:CO,рўйхат!$CX:$CX,$B$734,рўйхат!$D:$D,$C708)</f>
        <v/>
      </c>
      <c r="CE708" s="77">
        <f>IFERROR(BE708/(Q708+BE708),0)</f>
        <v/>
      </c>
      <c r="CF708" s="78">
        <f>IFERROR(BF708/(R708+BF708),0)</f>
        <v/>
      </c>
    </row>
    <row r="709" hidden="1" outlineLevel="1" ht="30" customFormat="1" customHeight="1" s="8">
      <c r="A709" s="39" t="n"/>
      <c r="B709" s="50" t="n">
        <v>41</v>
      </c>
      <c r="C709" s="131" t="inlineStr">
        <is>
          <t>Непотизм холатлари таҳлили</t>
        </is>
      </c>
      <c r="D709" s="51" t="n"/>
      <c r="E709" s="35">
        <f>SUMIFS(рўйхат!F:F,рўйхат!$CX:$CX,$B$734,рўйхат!$D:$D,$C709)</f>
        <v/>
      </c>
      <c r="F709" s="36">
        <f>SUMIFS(рўйхат!G:G,рўйхат!$CX:$CX,$B$734,рўйхат!$D:$D,$C709)</f>
        <v/>
      </c>
      <c r="G709" s="35">
        <f>SUMIFS(рўйхат!H:H,рўйхат!$CX:$CX,$B$734,рўйхат!$D:$D,$C709)</f>
        <v/>
      </c>
      <c r="H709" s="36">
        <f>SUMIFS(рўйхат!I:I,рўйхат!$CX:$CX,$B$734,рўйхат!$D:$D,$C709)</f>
        <v/>
      </c>
      <c r="I709" s="35">
        <f>SUMIFS(рўйхат!J:J,рўйхат!$CX:$CX,$B$734,рўйхат!$D:$D,$C709)</f>
        <v/>
      </c>
      <c r="J709" s="36">
        <f>SUMIFS(рўйхат!K:K,рўйхат!$CX:$CX,$B$734,рўйхат!$D:$D,$C709)</f>
        <v/>
      </c>
      <c r="K709" s="35">
        <f>SUMIFS(рўйхат!L:L,рўйхат!$CX:$CX,$B$734,рўйхат!$D:$D,$C709)</f>
        <v/>
      </c>
      <c r="L709" s="36">
        <f>SUMIFS(рўйхат!M:M,рўйхат!$CX:$CX,$B$734,рўйхат!$D:$D,$C709)</f>
        <v/>
      </c>
      <c r="M709" s="35">
        <f>SUMIFS(рўйхат!N:N,рўйхат!$CX:$CX,$B$734,рўйхат!$D:$D,$C709)</f>
        <v/>
      </c>
      <c r="N709" s="36">
        <f>SUMIFS(рўйхат!O:O,рўйхат!$CX:$CX,$B$734,рўйхат!$D:$D,$C709)</f>
        <v/>
      </c>
      <c r="O709" s="34">
        <f>IFERROR(M709/E709,0)</f>
        <v/>
      </c>
      <c r="P709" s="34">
        <f>IFERROR(N709/F709,0)</f>
        <v/>
      </c>
      <c r="Q709" s="35">
        <f>SUMIFS(рўйхат!P:P,рўйхат!$CX:$CX,$B$734,рўйхат!$D:$D,$C709)</f>
        <v/>
      </c>
      <c r="R709" s="36">
        <f>SUMIFS(рўйхат!Q:Q,рўйхат!$CX:$CX,$B$734,рўйхат!$D:$D,$C709)</f>
        <v/>
      </c>
      <c r="S709" s="35">
        <f>SUMIFS(рўйхат!R:R,рўйхат!$CX:$CX,$B$734,рўйхат!$D:$D,$C709)</f>
        <v/>
      </c>
      <c r="T709" s="36">
        <f>SUMIFS(рўйхат!S:S,рўйхат!$CX:$CX,$B$734,рўйхат!$D:$D,$C709)</f>
        <v/>
      </c>
      <c r="U709" s="35">
        <f>SUMIFS(рўйхат!T:T,рўйхат!$CX:$CX,$B$734,рўйхат!$D:$D,$C709)</f>
        <v/>
      </c>
      <c r="V709" s="36">
        <f>SUMIFS(рўйхат!U:U,рўйхат!$CX:$CX,$B$734,рўйхат!$D:$D,$C709)</f>
        <v/>
      </c>
      <c r="W709" s="35">
        <f>SUMIFS(рўйхат!V:V,рўйхат!$CX:$CX,$B$734,рўйхат!$D:$D,$C709)</f>
        <v/>
      </c>
      <c r="X709" s="36">
        <f>SUMIFS(рўйхат!W:W,рўйхат!$CX:$CX,$B$734,рўйхат!$D:$D,$C709)</f>
        <v/>
      </c>
      <c r="Y709" s="35">
        <f>SUMIFS(рўйхат!X:X,рўйхат!$CX:$CX,$B$734,рўйхат!$D:$D,$C709)</f>
        <v/>
      </c>
      <c r="Z709" s="36">
        <f>SUMIFS(рўйхат!Y:Y,рўйхат!$CX:$CX,$B$734,рўйхат!$D:$D,$C709)</f>
        <v/>
      </c>
      <c r="AA709" s="35">
        <f>SUMIFS(рўйхат!Z:Z,рўйхат!$CX:$CX,$B$734,рўйхат!$D:$D,$C709)</f>
        <v/>
      </c>
      <c r="AB709" s="36">
        <f>SUMIFS(рўйхат!AA:AA,рўйхат!$CX:$CX,$B$734,рўйхат!$D:$D,$C709)</f>
        <v/>
      </c>
      <c r="AC709" s="35">
        <f>SUMIFS(рўйхат!AB:AB,рўйхат!$CX:$CX,$B$734,рўйхат!$D:$D,$C709)</f>
        <v/>
      </c>
      <c r="AD709" s="36">
        <f>SUMIFS(рўйхат!AC:AC,рўйхат!$CX:$CX,$B$734,рўйхат!$D:$D,$C709)</f>
        <v/>
      </c>
      <c r="AE709" s="35">
        <f>SUMIFS(рўйхат!AD:AD,рўйхат!$CX:$CX,$B$734,рўйхат!$D:$D,$C709)</f>
        <v/>
      </c>
      <c r="AF709" s="36">
        <f>SUMIFS(рўйхат!AE:AE,рўйхат!$CX:$CX,$B$734,рўйхат!$D:$D,$C709)</f>
        <v/>
      </c>
      <c r="AG709" s="35">
        <f>SUMIFS(рўйхат!AH:AH,рўйхат!$CX:$CX,$B$734,рўйхат!$D:$D,$C709)</f>
        <v/>
      </c>
      <c r="AH709" s="36">
        <f>SUMIFS(рўйхат!AI:AI,рўйхат!$CX:$CX,$B$734,рўйхат!$D:$D,$C709)</f>
        <v/>
      </c>
      <c r="AI709" s="35">
        <f>SUMIFS(рўйхат!AJ:AJ,рўйхат!$CX:$CX,$B$734,рўйхат!$D:$D,$C709)</f>
        <v/>
      </c>
      <c r="AJ709" s="36">
        <f>SUMIFS(рўйхат!AK:AK,рўйхат!$CX:$CX,$B$734,рўйхат!$D:$D,$C709)</f>
        <v/>
      </c>
      <c r="AK709" s="35">
        <f>SUMIFS(рўйхат!AL:AL,рўйхат!$CX:$CX,$B$734,рўйхат!$D:$D,$C709)</f>
        <v/>
      </c>
      <c r="AL709" s="36">
        <f>SUMIFS(рўйхат!AM:AM,рўйхат!$CX:$CX,$B$734,рўйхат!$D:$D,$C709)</f>
        <v/>
      </c>
      <c r="AM709" s="77">
        <f>IFERROR(Q709/E709,0)</f>
        <v/>
      </c>
      <c r="AN709" s="77">
        <f>IFERROR(R709/F709,0)</f>
        <v/>
      </c>
      <c r="AO709" s="35">
        <f>SUMIFS(рўйхат!AX:AX,рўйхат!$CX:$CX,$B$734,рўйхат!$D:$D,$C709)</f>
        <v/>
      </c>
      <c r="AP709" s="36">
        <f>SUMIFS(рўйхат!AY:AY,рўйхат!$CX:$CX,$B$734,рўйхат!$D:$D,$C709)</f>
        <v/>
      </c>
      <c r="AQ709" s="35">
        <f>SUMIFS(рўйхат!AZ:AZ,рўйхат!$CX:$CX,$B$734,рўйхат!$D:$D,$C709)</f>
        <v/>
      </c>
      <c r="AR709" s="36">
        <f>SUMIFS(рўйхат!BA:BA,рўйхат!$CX:$CX,$B$734,рўйхат!$D:$D,$C709)</f>
        <v/>
      </c>
      <c r="AS709" s="35">
        <f>SUMIFS(рўйхат!BB:BB,рўйхат!$CX:$CX,$B$734,рўйхат!$D:$D,$C709)</f>
        <v/>
      </c>
      <c r="AT709" s="36">
        <f>SUMIFS(рўйхат!BC:BC,рўйхат!$CX:$CX,$B$734,рўйхат!$D:$D,$C709)</f>
        <v/>
      </c>
      <c r="AU709" s="35">
        <f>SUMIFS(рўйхат!BD:BD,рўйхат!$CX:$CX,$B$734,рўйхат!$D:$D,$C709)</f>
        <v/>
      </c>
      <c r="AV709" s="36">
        <f>SUMIFS(рўйхат!BE:BE,рўйхат!$CX:$CX,$B$734,рўйхат!$D:$D,$C709)</f>
        <v/>
      </c>
      <c r="AW709" s="35">
        <f>SUMIFS(рўйхат!BF:BF,рўйхат!$CX:$CX,$B$734,рўйхат!$D:$D,$C709)</f>
        <v/>
      </c>
      <c r="AX709" s="36">
        <f>SUMIFS(рўйхат!BG:BG,рўйхат!$CX:$CX,$B$734,рўйхат!$D:$D,$C709)</f>
        <v/>
      </c>
      <c r="AY709" s="35">
        <f>SUMIFS(рўйхат!BH:BH,рўйхат!$CX:$CX,$B$734,рўйхат!$D:$D,$C709)</f>
        <v/>
      </c>
      <c r="AZ709" s="36">
        <f>SUMIFS(рўйхат!BI:BI,рўйхат!$CX:$CX,$B$734,рўйхат!$D:$D,$C709)</f>
        <v/>
      </c>
      <c r="BA709" s="35">
        <f>SUMIFS(рўйхат!BJ:BJ,рўйхат!$CX:$CX,$B$734,рўйхат!$D:$D,$C709)</f>
        <v/>
      </c>
      <c r="BB709" s="36">
        <f>SUMIFS(рўйхат!BK:BK,рўйхат!$CX:$CX,$B$734,рўйхат!$D:$D,$C709)</f>
        <v/>
      </c>
      <c r="BC709" s="77">
        <f>IFERROR(AO709/E709,0)</f>
        <v/>
      </c>
      <c r="BD709" s="77">
        <f>IFERROR(AP709/F709,0)</f>
        <v/>
      </c>
      <c r="BE709" s="35">
        <f>SUMIFS(рўйхат!BL:BL,рўйхат!$CX:$CX,$B$734,рўйхат!$D:$D,$C709)</f>
        <v/>
      </c>
      <c r="BF709" s="36">
        <f>SUMIFS(рўйхат!BM:BM,рўйхат!$CX:$CX,$B$734,рўйхат!$D:$D,$C709)</f>
        <v/>
      </c>
      <c r="BG709" s="35">
        <f>SUMIFS(рўйхат!BN:BN,рўйхат!$CX:$CX,$B$734,рўйхат!$D:$D,$C709)</f>
        <v/>
      </c>
      <c r="BH709" s="36">
        <f>SUMIFS(рўйхат!BO:BO,рўйхат!$CX:$CX,$B$734,рўйхат!$D:$D,$C709)</f>
        <v/>
      </c>
      <c r="BI709" s="35">
        <f>SUMIFS(рўйхат!BP:BP,рўйхат!$CX:$CX,$B$734,рўйхат!$D:$D,$C709)</f>
        <v/>
      </c>
      <c r="BJ709" s="36">
        <f>SUMIFS(рўйхат!BQ:BQ,рўйхат!$CX:$CX,$B$734,рўйхат!$D:$D,$C709)</f>
        <v/>
      </c>
      <c r="BK709" s="35">
        <f>SUMIFS(рўйхат!BR:BR,рўйхат!$CX:$CX,$B$734,рўйхат!$D:$D,$C709)</f>
        <v/>
      </c>
      <c r="BL709" s="36">
        <f>SUMIFS(рўйхат!BS:BS,рўйхат!$CX:$CX,$B$734,рўйхат!$D:$D,$C709)</f>
        <v/>
      </c>
      <c r="BM709" s="35">
        <f>SUMIFS(рўйхат!BT:BT,рўйхат!$CX:$CX,$B$734,рўйхат!$D:$D,$C709)</f>
        <v/>
      </c>
      <c r="BN709" s="36">
        <f>SUMIFS(рўйхат!BU:BU,рўйхат!$CX:$CX,$B$734,рўйхат!$D:$D,$C709)</f>
        <v/>
      </c>
      <c r="BO709" s="35">
        <f>SUMIFS(рўйхат!BX:BX,рўйхат!$CX:$CX,$B$734,рўйхат!$D:$D,$C709)</f>
        <v/>
      </c>
      <c r="BP709" s="36">
        <f>SUMIFS(рўйхат!BY:BY,рўйхат!$CX:$CX,$B$734,рўйхат!$D:$D,$C709)</f>
        <v/>
      </c>
      <c r="BQ709" s="35">
        <f>SUMIFS(рўйхат!BZ:BZ,рўйхат!$CX:$CX,$B$734,рўйхат!$D:$D,$C709)</f>
        <v/>
      </c>
      <c r="BR709" s="36">
        <f>SUMIFS(рўйхат!CA:CA,рўйхат!$CX:$CX,$B$734,рўйхат!$D:$D,$C709)</f>
        <v/>
      </c>
      <c r="BS709" s="35">
        <f>SUMIFS(рўйхат!CB:CB,рўйхат!$CX:$CX,$B$734,рўйхат!$D:$D,$C709)</f>
        <v/>
      </c>
      <c r="BT709" s="36">
        <f>SUMIFS(рўйхат!CC:CC,рўйхат!$CX:$CX,$B$734,рўйхат!$D:$D,$C709)</f>
        <v/>
      </c>
      <c r="BU709" s="35">
        <f>SUMIFS(рўйхат!CD:CD,рўйхат!$CX:$CX,$B$734,рўйхат!$D:$D,$C709)</f>
        <v/>
      </c>
      <c r="BV709" s="36">
        <f>SUMIFS(рўйхат!CE:CE,рўйхат!$CX:$CX,$B$734,рўйхат!$D:$D,$C709)</f>
        <v/>
      </c>
      <c r="BW709" s="35">
        <f>SUMIFS(рўйхат!CH:CH,рўйхат!$CX:$CX,$B$734,рўйхат!$D:$D,$C709)</f>
        <v/>
      </c>
      <c r="BX709" s="36">
        <f>SUMIFS(рўйхат!CI:CI,рўйхат!$CX:$CX,$B$734,рўйхат!$D:$D,$C709)</f>
        <v/>
      </c>
      <c r="BY709" s="35">
        <f>SUMIFS(рўйхат!CJ:CJ,рўйхат!$CX:$CX,$B$734,рўйхат!$D:$D,$C709)</f>
        <v/>
      </c>
      <c r="BZ709" s="36">
        <f>SUMIFS(рўйхат!CK:CK,рўйхат!$CX:$CX,$B$734,рўйхат!$D:$D,$C709)</f>
        <v/>
      </c>
      <c r="CA709" s="35">
        <f>SUMIFS(рўйхат!CL:CL,рўйхат!$CX:$CX,$B$734,рўйхат!$D:$D,$C709)</f>
        <v/>
      </c>
      <c r="CB709" s="36">
        <f>SUMIFS(рўйхат!CM:CM,рўйхат!$CX:$CX,$B$734,рўйхат!$D:$D,$C709)</f>
        <v/>
      </c>
      <c r="CC709" s="35">
        <f>SUMIFS(рўйхат!CN:CN,рўйхат!$CX:$CX,$B$734,рўйхат!$D:$D,$C709)</f>
        <v/>
      </c>
      <c r="CD709" s="36">
        <f>SUMIFS(рўйхат!CO:CO,рўйхат!$CX:$CX,$B$734,рўйхат!$D:$D,$C709)</f>
        <v/>
      </c>
      <c r="CE709" s="77">
        <f>IFERROR(BE709/(Q709+BE709),0)</f>
        <v/>
      </c>
      <c r="CF709" s="78">
        <f>IFERROR(BF709/(R709+BF709),0)</f>
        <v/>
      </c>
    </row>
    <row r="710" hidden="1" outlineLevel="1" ht="30" customFormat="1" customHeight="1" s="8">
      <c r="A710" s="39" t="n"/>
      <c r="B710" s="50" t="n">
        <v>42</v>
      </c>
      <c r="C710" s="131" t="inlineStr">
        <is>
          <t>Рейтинг бали шаклланишида ишчи ходим сони таҳлили</t>
        </is>
      </c>
      <c r="D710" s="51" t="n"/>
      <c r="E710" s="35">
        <f>SUMIFS(рўйхат!F:F,рўйхат!$CX:$CX,$B$734,рўйхат!$D:$D,$C710)</f>
        <v/>
      </c>
      <c r="F710" s="36">
        <f>SUMIFS(рўйхат!G:G,рўйхат!$CX:$CX,$B$734,рўйхат!$D:$D,$C710)</f>
        <v/>
      </c>
      <c r="G710" s="35">
        <f>SUMIFS(рўйхат!H:H,рўйхат!$CX:$CX,$B$734,рўйхат!$D:$D,$C710)</f>
        <v/>
      </c>
      <c r="H710" s="36">
        <f>SUMIFS(рўйхат!I:I,рўйхат!$CX:$CX,$B$734,рўйхат!$D:$D,$C710)</f>
        <v/>
      </c>
      <c r="I710" s="35">
        <f>SUMIFS(рўйхат!J:J,рўйхат!$CX:$CX,$B$734,рўйхат!$D:$D,$C710)</f>
        <v/>
      </c>
      <c r="J710" s="36">
        <f>SUMIFS(рўйхат!K:K,рўйхат!$CX:$CX,$B$734,рўйхат!$D:$D,$C710)</f>
        <v/>
      </c>
      <c r="K710" s="35">
        <f>SUMIFS(рўйхат!L:L,рўйхат!$CX:$CX,$B$734,рўйхат!$D:$D,$C710)</f>
        <v/>
      </c>
      <c r="L710" s="36">
        <f>SUMIFS(рўйхат!M:M,рўйхат!$CX:$CX,$B$734,рўйхат!$D:$D,$C710)</f>
        <v/>
      </c>
      <c r="M710" s="35">
        <f>SUMIFS(рўйхат!N:N,рўйхат!$CX:$CX,$B$734,рўйхат!$D:$D,$C710)</f>
        <v/>
      </c>
      <c r="N710" s="36">
        <f>SUMIFS(рўйхат!O:O,рўйхат!$CX:$CX,$B$734,рўйхат!$D:$D,$C710)</f>
        <v/>
      </c>
      <c r="O710" s="34">
        <f>IFERROR(M710/E710,0)</f>
        <v/>
      </c>
      <c r="P710" s="34">
        <f>IFERROR(N710/F710,0)</f>
        <v/>
      </c>
      <c r="Q710" s="35">
        <f>SUMIFS(рўйхат!P:P,рўйхат!$CX:$CX,$B$734,рўйхат!$D:$D,$C710)</f>
        <v/>
      </c>
      <c r="R710" s="36">
        <f>SUMIFS(рўйхат!Q:Q,рўйхат!$CX:$CX,$B$734,рўйхат!$D:$D,$C710)</f>
        <v/>
      </c>
      <c r="S710" s="35">
        <f>SUMIFS(рўйхат!R:R,рўйхат!$CX:$CX,$B$734,рўйхат!$D:$D,$C710)</f>
        <v/>
      </c>
      <c r="T710" s="36">
        <f>SUMIFS(рўйхат!S:S,рўйхат!$CX:$CX,$B$734,рўйхат!$D:$D,$C710)</f>
        <v/>
      </c>
      <c r="U710" s="35">
        <f>SUMIFS(рўйхат!T:T,рўйхат!$CX:$CX,$B$734,рўйхат!$D:$D,$C710)</f>
        <v/>
      </c>
      <c r="V710" s="36">
        <f>SUMIFS(рўйхат!U:U,рўйхат!$CX:$CX,$B$734,рўйхат!$D:$D,$C710)</f>
        <v/>
      </c>
      <c r="W710" s="35">
        <f>SUMIFS(рўйхат!V:V,рўйхат!$CX:$CX,$B$734,рўйхат!$D:$D,$C710)</f>
        <v/>
      </c>
      <c r="X710" s="36">
        <f>SUMIFS(рўйхат!W:W,рўйхат!$CX:$CX,$B$734,рўйхат!$D:$D,$C710)</f>
        <v/>
      </c>
      <c r="Y710" s="35">
        <f>SUMIFS(рўйхат!X:X,рўйхат!$CX:$CX,$B$734,рўйхат!$D:$D,$C710)</f>
        <v/>
      </c>
      <c r="Z710" s="36">
        <f>SUMIFS(рўйхат!Y:Y,рўйхат!$CX:$CX,$B$734,рўйхат!$D:$D,$C710)</f>
        <v/>
      </c>
      <c r="AA710" s="35">
        <f>SUMIFS(рўйхат!Z:Z,рўйхат!$CX:$CX,$B$734,рўйхат!$D:$D,$C710)</f>
        <v/>
      </c>
      <c r="AB710" s="36">
        <f>SUMIFS(рўйхат!AA:AA,рўйхат!$CX:$CX,$B$734,рўйхат!$D:$D,$C710)</f>
        <v/>
      </c>
      <c r="AC710" s="35">
        <f>SUMIFS(рўйхат!AB:AB,рўйхат!$CX:$CX,$B$734,рўйхат!$D:$D,$C710)</f>
        <v/>
      </c>
      <c r="AD710" s="36">
        <f>SUMIFS(рўйхат!AC:AC,рўйхат!$CX:$CX,$B$734,рўйхат!$D:$D,$C710)</f>
        <v/>
      </c>
      <c r="AE710" s="35">
        <f>SUMIFS(рўйхат!AD:AD,рўйхат!$CX:$CX,$B$734,рўйхат!$D:$D,$C710)</f>
        <v/>
      </c>
      <c r="AF710" s="36">
        <f>SUMIFS(рўйхат!AE:AE,рўйхат!$CX:$CX,$B$734,рўйхат!$D:$D,$C710)</f>
        <v/>
      </c>
      <c r="AG710" s="35">
        <f>SUMIFS(рўйхат!AH:AH,рўйхат!$CX:$CX,$B$734,рўйхат!$D:$D,$C710)</f>
        <v/>
      </c>
      <c r="AH710" s="36">
        <f>SUMIFS(рўйхат!AI:AI,рўйхат!$CX:$CX,$B$734,рўйхат!$D:$D,$C710)</f>
        <v/>
      </c>
      <c r="AI710" s="35">
        <f>SUMIFS(рўйхат!AJ:AJ,рўйхат!$CX:$CX,$B$734,рўйхат!$D:$D,$C710)</f>
        <v/>
      </c>
      <c r="AJ710" s="36">
        <f>SUMIFS(рўйхат!AK:AK,рўйхат!$CX:$CX,$B$734,рўйхат!$D:$D,$C710)</f>
        <v/>
      </c>
      <c r="AK710" s="35">
        <f>SUMIFS(рўйхат!AL:AL,рўйхат!$CX:$CX,$B$734,рўйхат!$D:$D,$C710)</f>
        <v/>
      </c>
      <c r="AL710" s="36">
        <f>SUMIFS(рўйхат!AM:AM,рўйхат!$CX:$CX,$B$734,рўйхат!$D:$D,$C710)</f>
        <v/>
      </c>
      <c r="AM710" s="77">
        <f>IFERROR(Q710/E710,0)</f>
        <v/>
      </c>
      <c r="AN710" s="77">
        <f>IFERROR(R710/F710,0)</f>
        <v/>
      </c>
      <c r="AO710" s="35">
        <f>SUMIFS(рўйхат!AX:AX,рўйхат!$CX:$CX,$B$734,рўйхат!$D:$D,$C710)</f>
        <v/>
      </c>
      <c r="AP710" s="36">
        <f>SUMIFS(рўйхат!AY:AY,рўйхат!$CX:$CX,$B$734,рўйхат!$D:$D,$C710)</f>
        <v/>
      </c>
      <c r="AQ710" s="35">
        <f>SUMIFS(рўйхат!AZ:AZ,рўйхат!$CX:$CX,$B$734,рўйхат!$D:$D,$C710)</f>
        <v/>
      </c>
      <c r="AR710" s="36">
        <f>SUMIFS(рўйхат!BA:BA,рўйхат!$CX:$CX,$B$734,рўйхат!$D:$D,$C710)</f>
        <v/>
      </c>
      <c r="AS710" s="35">
        <f>SUMIFS(рўйхат!BB:BB,рўйхат!$CX:$CX,$B$734,рўйхат!$D:$D,$C710)</f>
        <v/>
      </c>
      <c r="AT710" s="36">
        <f>SUMIFS(рўйхат!BC:BC,рўйхат!$CX:$CX,$B$734,рўйхат!$D:$D,$C710)</f>
        <v/>
      </c>
      <c r="AU710" s="35">
        <f>SUMIFS(рўйхат!BD:BD,рўйхат!$CX:$CX,$B$734,рўйхат!$D:$D,$C710)</f>
        <v/>
      </c>
      <c r="AV710" s="36">
        <f>SUMIFS(рўйхат!BE:BE,рўйхат!$CX:$CX,$B$734,рўйхат!$D:$D,$C710)</f>
        <v/>
      </c>
      <c r="AW710" s="35">
        <f>SUMIFS(рўйхат!BF:BF,рўйхат!$CX:$CX,$B$734,рўйхат!$D:$D,$C710)</f>
        <v/>
      </c>
      <c r="AX710" s="36">
        <f>SUMIFS(рўйхат!BG:BG,рўйхат!$CX:$CX,$B$734,рўйхат!$D:$D,$C710)</f>
        <v/>
      </c>
      <c r="AY710" s="35">
        <f>SUMIFS(рўйхат!BH:BH,рўйхат!$CX:$CX,$B$734,рўйхат!$D:$D,$C710)</f>
        <v/>
      </c>
      <c r="AZ710" s="36">
        <f>SUMIFS(рўйхат!BI:BI,рўйхат!$CX:$CX,$B$734,рўйхат!$D:$D,$C710)</f>
        <v/>
      </c>
      <c r="BA710" s="35">
        <f>SUMIFS(рўйхат!BJ:BJ,рўйхат!$CX:$CX,$B$734,рўйхат!$D:$D,$C710)</f>
        <v/>
      </c>
      <c r="BB710" s="36">
        <f>SUMIFS(рўйхат!BK:BK,рўйхат!$CX:$CX,$B$734,рўйхат!$D:$D,$C710)</f>
        <v/>
      </c>
      <c r="BC710" s="77">
        <f>IFERROR(AO710/E710,0)</f>
        <v/>
      </c>
      <c r="BD710" s="77">
        <f>IFERROR(AP710/F710,0)</f>
        <v/>
      </c>
      <c r="BE710" s="35">
        <f>SUMIFS(рўйхат!BL:BL,рўйхат!$CX:$CX,$B$734,рўйхат!$D:$D,$C710)</f>
        <v/>
      </c>
      <c r="BF710" s="36">
        <f>SUMIFS(рўйхат!BM:BM,рўйхат!$CX:$CX,$B$734,рўйхат!$D:$D,$C710)</f>
        <v/>
      </c>
      <c r="BG710" s="35">
        <f>SUMIFS(рўйхат!BN:BN,рўйхат!$CX:$CX,$B$734,рўйхат!$D:$D,$C710)</f>
        <v/>
      </c>
      <c r="BH710" s="36">
        <f>SUMIFS(рўйхат!BO:BO,рўйхат!$CX:$CX,$B$734,рўйхат!$D:$D,$C710)</f>
        <v/>
      </c>
      <c r="BI710" s="35">
        <f>SUMIFS(рўйхат!BP:BP,рўйхат!$CX:$CX,$B$734,рўйхат!$D:$D,$C710)</f>
        <v/>
      </c>
      <c r="BJ710" s="36">
        <f>SUMIFS(рўйхат!BQ:BQ,рўйхат!$CX:$CX,$B$734,рўйхат!$D:$D,$C710)</f>
        <v/>
      </c>
      <c r="BK710" s="35">
        <f>SUMIFS(рўйхат!BR:BR,рўйхат!$CX:$CX,$B$734,рўйхат!$D:$D,$C710)</f>
        <v/>
      </c>
      <c r="BL710" s="36">
        <f>SUMIFS(рўйхат!BS:BS,рўйхат!$CX:$CX,$B$734,рўйхат!$D:$D,$C710)</f>
        <v/>
      </c>
      <c r="BM710" s="35">
        <f>SUMIFS(рўйхат!BT:BT,рўйхат!$CX:$CX,$B$734,рўйхат!$D:$D,$C710)</f>
        <v/>
      </c>
      <c r="BN710" s="36">
        <f>SUMIFS(рўйхат!BU:BU,рўйхат!$CX:$CX,$B$734,рўйхат!$D:$D,$C710)</f>
        <v/>
      </c>
      <c r="BO710" s="35">
        <f>SUMIFS(рўйхат!BX:BX,рўйхат!$CX:$CX,$B$734,рўйхат!$D:$D,$C710)</f>
        <v/>
      </c>
      <c r="BP710" s="36">
        <f>SUMIFS(рўйхат!BY:BY,рўйхат!$CX:$CX,$B$734,рўйхат!$D:$D,$C710)</f>
        <v/>
      </c>
      <c r="BQ710" s="35">
        <f>SUMIFS(рўйхат!BZ:BZ,рўйхат!$CX:$CX,$B$734,рўйхат!$D:$D,$C710)</f>
        <v/>
      </c>
      <c r="BR710" s="36">
        <f>SUMIFS(рўйхат!CA:CA,рўйхат!$CX:$CX,$B$734,рўйхат!$D:$D,$C710)</f>
        <v/>
      </c>
      <c r="BS710" s="35">
        <f>SUMIFS(рўйхат!CB:CB,рўйхат!$CX:$CX,$B$734,рўйхат!$D:$D,$C710)</f>
        <v/>
      </c>
      <c r="BT710" s="36">
        <f>SUMIFS(рўйхат!CC:CC,рўйхат!$CX:$CX,$B$734,рўйхат!$D:$D,$C710)</f>
        <v/>
      </c>
      <c r="BU710" s="35">
        <f>SUMIFS(рўйхат!CD:CD,рўйхат!$CX:$CX,$B$734,рўйхат!$D:$D,$C710)</f>
        <v/>
      </c>
      <c r="BV710" s="36">
        <f>SUMIFS(рўйхат!CE:CE,рўйхат!$CX:$CX,$B$734,рўйхат!$D:$D,$C710)</f>
        <v/>
      </c>
      <c r="BW710" s="35">
        <f>SUMIFS(рўйхат!CH:CH,рўйхат!$CX:$CX,$B$734,рўйхат!$D:$D,$C710)</f>
        <v/>
      </c>
      <c r="BX710" s="36">
        <f>SUMIFS(рўйхат!CI:CI,рўйхат!$CX:$CX,$B$734,рўйхат!$D:$D,$C710)</f>
        <v/>
      </c>
      <c r="BY710" s="35">
        <f>SUMIFS(рўйхат!CJ:CJ,рўйхат!$CX:$CX,$B$734,рўйхат!$D:$D,$C710)</f>
        <v/>
      </c>
      <c r="BZ710" s="36">
        <f>SUMIFS(рўйхат!CK:CK,рўйхат!$CX:$CX,$B$734,рўйхат!$D:$D,$C710)</f>
        <v/>
      </c>
      <c r="CA710" s="35">
        <f>SUMIFS(рўйхат!CL:CL,рўйхат!$CX:$CX,$B$734,рўйхат!$D:$D,$C710)</f>
        <v/>
      </c>
      <c r="CB710" s="36">
        <f>SUMIFS(рўйхат!CM:CM,рўйхат!$CX:$CX,$B$734,рўйхат!$D:$D,$C710)</f>
        <v/>
      </c>
      <c r="CC710" s="35">
        <f>SUMIFS(рўйхат!CN:CN,рўйхат!$CX:$CX,$B$734,рўйхат!$D:$D,$C710)</f>
        <v/>
      </c>
      <c r="CD710" s="36">
        <f>SUMIFS(рўйхат!CO:CO,рўйхат!$CX:$CX,$B$734,рўйхат!$D:$D,$C710)</f>
        <v/>
      </c>
      <c r="CE710" s="77">
        <f>IFERROR(BE710/(Q710+BE710),0)</f>
        <v/>
      </c>
      <c r="CF710" s="78">
        <f>IFERROR(BF710/(R710+BF710),0)</f>
        <v/>
      </c>
    </row>
    <row r="711" hidden="1" outlineLevel="1" ht="30" customFormat="1" customHeight="1" s="8">
      <c r="A711" s="39" t="n"/>
      <c r="B711" s="50" t="n">
        <v>43</v>
      </c>
      <c r="C711" s="131" t="inlineStr">
        <is>
          <t>Рейтинг балига тўғри келмайдиган қурилишлар</t>
        </is>
      </c>
      <c r="D711" s="51" t="n"/>
      <c r="E711" s="35">
        <f>SUMIFS(рўйхат!F:F,рўйхат!$CX:$CX,$B$734,рўйхат!$D:$D,$C711)</f>
        <v/>
      </c>
      <c r="F711" s="36">
        <f>SUMIFS(рўйхат!G:G,рўйхат!$CX:$CX,$B$734,рўйхат!$D:$D,$C711)</f>
        <v/>
      </c>
      <c r="G711" s="35">
        <f>SUMIFS(рўйхат!H:H,рўйхат!$CX:$CX,$B$734,рўйхат!$D:$D,$C711)</f>
        <v/>
      </c>
      <c r="H711" s="36">
        <f>SUMIFS(рўйхат!I:I,рўйхат!$CX:$CX,$B$734,рўйхат!$D:$D,$C711)</f>
        <v/>
      </c>
      <c r="I711" s="35">
        <f>SUMIFS(рўйхат!J:J,рўйхат!$CX:$CX,$B$734,рўйхат!$D:$D,$C711)</f>
        <v/>
      </c>
      <c r="J711" s="36">
        <f>SUMIFS(рўйхат!K:K,рўйхат!$CX:$CX,$B$734,рўйхат!$D:$D,$C711)</f>
        <v/>
      </c>
      <c r="K711" s="35">
        <f>SUMIFS(рўйхат!L:L,рўйхат!$CX:$CX,$B$734,рўйхат!$D:$D,$C711)</f>
        <v/>
      </c>
      <c r="L711" s="36">
        <f>SUMIFS(рўйхат!M:M,рўйхат!$CX:$CX,$B$734,рўйхат!$D:$D,$C711)</f>
        <v/>
      </c>
      <c r="M711" s="35">
        <f>SUMIFS(рўйхат!N:N,рўйхат!$CX:$CX,$B$734,рўйхат!$D:$D,$C711)</f>
        <v/>
      </c>
      <c r="N711" s="36">
        <f>SUMIFS(рўйхат!O:O,рўйхат!$CX:$CX,$B$734,рўйхат!$D:$D,$C711)</f>
        <v/>
      </c>
      <c r="O711" s="34">
        <f>IFERROR(M711/E711,0)</f>
        <v/>
      </c>
      <c r="P711" s="34">
        <f>IFERROR(N711/F711,0)</f>
        <v/>
      </c>
      <c r="Q711" s="35">
        <f>SUMIFS(рўйхат!P:P,рўйхат!$CX:$CX,$B$734,рўйхат!$D:$D,$C711)</f>
        <v/>
      </c>
      <c r="R711" s="36">
        <f>SUMIFS(рўйхат!Q:Q,рўйхат!$CX:$CX,$B$734,рўйхат!$D:$D,$C711)</f>
        <v/>
      </c>
      <c r="S711" s="35">
        <f>SUMIFS(рўйхат!R:R,рўйхат!$CX:$CX,$B$734,рўйхат!$D:$D,$C711)</f>
        <v/>
      </c>
      <c r="T711" s="36">
        <f>SUMIFS(рўйхат!S:S,рўйхат!$CX:$CX,$B$734,рўйхат!$D:$D,$C711)</f>
        <v/>
      </c>
      <c r="U711" s="35">
        <f>SUMIFS(рўйхат!T:T,рўйхат!$CX:$CX,$B$734,рўйхат!$D:$D,$C711)</f>
        <v/>
      </c>
      <c r="V711" s="36">
        <f>SUMIFS(рўйхат!U:U,рўйхат!$CX:$CX,$B$734,рўйхат!$D:$D,$C711)</f>
        <v/>
      </c>
      <c r="W711" s="35">
        <f>SUMIFS(рўйхат!V:V,рўйхат!$CX:$CX,$B$734,рўйхат!$D:$D,$C711)</f>
        <v/>
      </c>
      <c r="X711" s="36">
        <f>SUMIFS(рўйхат!W:W,рўйхат!$CX:$CX,$B$734,рўйхат!$D:$D,$C711)</f>
        <v/>
      </c>
      <c r="Y711" s="35">
        <f>SUMIFS(рўйхат!X:X,рўйхат!$CX:$CX,$B$734,рўйхат!$D:$D,$C711)</f>
        <v/>
      </c>
      <c r="Z711" s="36">
        <f>SUMIFS(рўйхат!Y:Y,рўйхат!$CX:$CX,$B$734,рўйхат!$D:$D,$C711)</f>
        <v/>
      </c>
      <c r="AA711" s="35">
        <f>SUMIFS(рўйхат!Z:Z,рўйхат!$CX:$CX,$B$734,рўйхат!$D:$D,$C711)</f>
        <v/>
      </c>
      <c r="AB711" s="36">
        <f>SUMIFS(рўйхат!AA:AA,рўйхат!$CX:$CX,$B$734,рўйхат!$D:$D,$C711)</f>
        <v/>
      </c>
      <c r="AC711" s="35">
        <f>SUMIFS(рўйхат!AB:AB,рўйхат!$CX:$CX,$B$734,рўйхат!$D:$D,$C711)</f>
        <v/>
      </c>
      <c r="AD711" s="36">
        <f>SUMIFS(рўйхат!AC:AC,рўйхат!$CX:$CX,$B$734,рўйхат!$D:$D,$C711)</f>
        <v/>
      </c>
      <c r="AE711" s="35">
        <f>SUMIFS(рўйхат!AD:AD,рўйхат!$CX:$CX,$B$734,рўйхат!$D:$D,$C711)</f>
        <v/>
      </c>
      <c r="AF711" s="36">
        <f>SUMIFS(рўйхат!AE:AE,рўйхат!$CX:$CX,$B$734,рўйхат!$D:$D,$C711)</f>
        <v/>
      </c>
      <c r="AG711" s="35">
        <f>SUMIFS(рўйхат!AH:AH,рўйхат!$CX:$CX,$B$734,рўйхат!$D:$D,$C711)</f>
        <v/>
      </c>
      <c r="AH711" s="36">
        <f>SUMIFS(рўйхат!AI:AI,рўйхат!$CX:$CX,$B$734,рўйхат!$D:$D,$C711)</f>
        <v/>
      </c>
      <c r="AI711" s="35">
        <f>SUMIFS(рўйхат!AJ:AJ,рўйхат!$CX:$CX,$B$734,рўйхат!$D:$D,$C711)</f>
        <v/>
      </c>
      <c r="AJ711" s="36">
        <f>SUMIFS(рўйхат!AK:AK,рўйхат!$CX:$CX,$B$734,рўйхат!$D:$D,$C711)</f>
        <v/>
      </c>
      <c r="AK711" s="35">
        <f>SUMIFS(рўйхат!AL:AL,рўйхат!$CX:$CX,$B$734,рўйхат!$D:$D,$C711)</f>
        <v/>
      </c>
      <c r="AL711" s="36">
        <f>SUMIFS(рўйхат!AM:AM,рўйхат!$CX:$CX,$B$734,рўйхат!$D:$D,$C711)</f>
        <v/>
      </c>
      <c r="AM711" s="77">
        <f>IFERROR(Q711/E711,0)</f>
        <v/>
      </c>
      <c r="AN711" s="77">
        <f>IFERROR(R711/F711,0)</f>
        <v/>
      </c>
      <c r="AO711" s="35">
        <f>SUMIFS(рўйхат!AX:AX,рўйхат!$CX:$CX,$B$734,рўйхат!$D:$D,$C711)</f>
        <v/>
      </c>
      <c r="AP711" s="36">
        <f>SUMIFS(рўйхат!AY:AY,рўйхат!$CX:$CX,$B$734,рўйхат!$D:$D,$C711)</f>
        <v/>
      </c>
      <c r="AQ711" s="35">
        <f>SUMIFS(рўйхат!AZ:AZ,рўйхат!$CX:$CX,$B$734,рўйхат!$D:$D,$C711)</f>
        <v/>
      </c>
      <c r="AR711" s="36">
        <f>SUMIFS(рўйхат!BA:BA,рўйхат!$CX:$CX,$B$734,рўйхат!$D:$D,$C711)</f>
        <v/>
      </c>
      <c r="AS711" s="35">
        <f>SUMIFS(рўйхат!BB:BB,рўйхат!$CX:$CX,$B$734,рўйхат!$D:$D,$C711)</f>
        <v/>
      </c>
      <c r="AT711" s="36">
        <f>SUMIFS(рўйхат!BC:BC,рўйхат!$CX:$CX,$B$734,рўйхат!$D:$D,$C711)</f>
        <v/>
      </c>
      <c r="AU711" s="35">
        <f>SUMIFS(рўйхат!BD:BD,рўйхат!$CX:$CX,$B$734,рўйхат!$D:$D,$C711)</f>
        <v/>
      </c>
      <c r="AV711" s="36">
        <f>SUMIFS(рўйхат!BE:BE,рўйхат!$CX:$CX,$B$734,рўйхат!$D:$D,$C711)</f>
        <v/>
      </c>
      <c r="AW711" s="35">
        <f>SUMIFS(рўйхат!BF:BF,рўйхат!$CX:$CX,$B$734,рўйхат!$D:$D,$C711)</f>
        <v/>
      </c>
      <c r="AX711" s="36">
        <f>SUMIFS(рўйхат!BG:BG,рўйхат!$CX:$CX,$B$734,рўйхат!$D:$D,$C711)</f>
        <v/>
      </c>
      <c r="AY711" s="35">
        <f>SUMIFS(рўйхат!BH:BH,рўйхат!$CX:$CX,$B$734,рўйхат!$D:$D,$C711)</f>
        <v/>
      </c>
      <c r="AZ711" s="36">
        <f>SUMIFS(рўйхат!BI:BI,рўйхат!$CX:$CX,$B$734,рўйхат!$D:$D,$C711)</f>
        <v/>
      </c>
      <c r="BA711" s="35">
        <f>SUMIFS(рўйхат!BJ:BJ,рўйхат!$CX:$CX,$B$734,рўйхат!$D:$D,$C711)</f>
        <v/>
      </c>
      <c r="BB711" s="36">
        <f>SUMIFS(рўйхат!BK:BK,рўйхат!$CX:$CX,$B$734,рўйхат!$D:$D,$C711)</f>
        <v/>
      </c>
      <c r="BC711" s="77">
        <f>IFERROR(AO711/E711,0)</f>
        <v/>
      </c>
      <c r="BD711" s="77">
        <f>IFERROR(AP711/F711,0)</f>
        <v/>
      </c>
      <c r="BE711" s="35">
        <f>SUMIFS(рўйхат!BL:BL,рўйхат!$CX:$CX,$B$734,рўйхат!$D:$D,$C711)</f>
        <v/>
      </c>
      <c r="BF711" s="36">
        <f>SUMIFS(рўйхат!BM:BM,рўйхат!$CX:$CX,$B$734,рўйхат!$D:$D,$C711)</f>
        <v/>
      </c>
      <c r="BG711" s="35">
        <f>SUMIFS(рўйхат!BN:BN,рўйхат!$CX:$CX,$B$734,рўйхат!$D:$D,$C711)</f>
        <v/>
      </c>
      <c r="BH711" s="36">
        <f>SUMIFS(рўйхат!BO:BO,рўйхат!$CX:$CX,$B$734,рўйхат!$D:$D,$C711)</f>
        <v/>
      </c>
      <c r="BI711" s="35">
        <f>SUMIFS(рўйхат!BP:BP,рўйхат!$CX:$CX,$B$734,рўйхат!$D:$D,$C711)</f>
        <v/>
      </c>
      <c r="BJ711" s="36">
        <f>SUMIFS(рўйхат!BQ:BQ,рўйхат!$CX:$CX,$B$734,рўйхат!$D:$D,$C711)</f>
        <v/>
      </c>
      <c r="BK711" s="35">
        <f>SUMIFS(рўйхат!BR:BR,рўйхат!$CX:$CX,$B$734,рўйхат!$D:$D,$C711)</f>
        <v/>
      </c>
      <c r="BL711" s="36">
        <f>SUMIFS(рўйхат!BS:BS,рўйхат!$CX:$CX,$B$734,рўйхат!$D:$D,$C711)</f>
        <v/>
      </c>
      <c r="BM711" s="35">
        <f>SUMIFS(рўйхат!BT:BT,рўйхат!$CX:$CX,$B$734,рўйхат!$D:$D,$C711)</f>
        <v/>
      </c>
      <c r="BN711" s="36">
        <f>SUMIFS(рўйхат!BU:BU,рўйхат!$CX:$CX,$B$734,рўйхат!$D:$D,$C711)</f>
        <v/>
      </c>
      <c r="BO711" s="35">
        <f>SUMIFS(рўйхат!BX:BX,рўйхат!$CX:$CX,$B$734,рўйхат!$D:$D,$C711)</f>
        <v/>
      </c>
      <c r="BP711" s="36">
        <f>SUMIFS(рўйхат!BY:BY,рўйхат!$CX:$CX,$B$734,рўйхат!$D:$D,$C711)</f>
        <v/>
      </c>
      <c r="BQ711" s="35">
        <f>SUMIFS(рўйхат!BZ:BZ,рўйхат!$CX:$CX,$B$734,рўйхат!$D:$D,$C711)</f>
        <v/>
      </c>
      <c r="BR711" s="36">
        <f>SUMIFS(рўйхат!CA:CA,рўйхат!$CX:$CX,$B$734,рўйхат!$D:$D,$C711)</f>
        <v/>
      </c>
      <c r="BS711" s="35">
        <f>SUMIFS(рўйхат!CB:CB,рўйхат!$CX:$CX,$B$734,рўйхат!$D:$D,$C711)</f>
        <v/>
      </c>
      <c r="BT711" s="36">
        <f>SUMIFS(рўйхат!CC:CC,рўйхат!$CX:$CX,$B$734,рўйхат!$D:$D,$C711)</f>
        <v/>
      </c>
      <c r="BU711" s="35">
        <f>SUMIFS(рўйхат!CD:CD,рўйхат!$CX:$CX,$B$734,рўйхат!$D:$D,$C711)</f>
        <v/>
      </c>
      <c r="BV711" s="36">
        <f>SUMIFS(рўйхат!CE:CE,рўйхат!$CX:$CX,$B$734,рўйхат!$D:$D,$C711)</f>
        <v/>
      </c>
      <c r="BW711" s="35">
        <f>SUMIFS(рўйхат!CH:CH,рўйхат!$CX:$CX,$B$734,рўйхат!$D:$D,$C711)</f>
        <v/>
      </c>
      <c r="BX711" s="36">
        <f>SUMIFS(рўйхат!CI:CI,рўйхат!$CX:$CX,$B$734,рўйхат!$D:$D,$C711)</f>
        <v/>
      </c>
      <c r="BY711" s="35">
        <f>SUMIFS(рўйхат!CJ:CJ,рўйхат!$CX:$CX,$B$734,рўйхат!$D:$D,$C711)</f>
        <v/>
      </c>
      <c r="BZ711" s="36">
        <f>SUMIFS(рўйхат!CK:CK,рўйхат!$CX:$CX,$B$734,рўйхат!$D:$D,$C711)</f>
        <v/>
      </c>
      <c r="CA711" s="35">
        <f>SUMIFS(рўйхат!CL:CL,рўйхат!$CX:$CX,$B$734,рўйхат!$D:$D,$C711)</f>
        <v/>
      </c>
      <c r="CB711" s="36">
        <f>SUMIFS(рўйхат!CM:CM,рўйхат!$CX:$CX,$B$734,рўйхат!$D:$D,$C711)</f>
        <v/>
      </c>
      <c r="CC711" s="35">
        <f>SUMIFS(рўйхат!CN:CN,рўйхат!$CX:$CX,$B$734,рўйхат!$D:$D,$C711)</f>
        <v/>
      </c>
      <c r="CD711" s="36">
        <f>SUMIFS(рўйхат!CO:CO,рўйхат!$CX:$CX,$B$734,рўйхат!$D:$D,$C711)</f>
        <v/>
      </c>
      <c r="CE711" s="77">
        <f>IFERROR(BE711/(Q711+BE711),0)</f>
        <v/>
      </c>
      <c r="CF711" s="78">
        <f>IFERROR(BF711/(R711+BF711),0)</f>
        <v/>
      </c>
    </row>
    <row r="712" hidden="1" outlineLevel="1" ht="30" customFormat="1" customHeight="1" s="8">
      <c r="A712" s="39" t="n"/>
      <c r="B712" s="50" t="n">
        <v>44</v>
      </c>
      <c r="C712" s="131" t="inlineStr">
        <is>
          <t>Рейтинг бахолашда бир транспорт воситасини 2 ва ундан ортиқ ҳисобга олиш</t>
        </is>
      </c>
      <c r="D712" s="51" t="n"/>
      <c r="E712" s="35">
        <f>SUMIFS(рўйхат!F:F,рўйхат!$CX:$CX,$B$734,рўйхат!$D:$D,$C712)</f>
        <v/>
      </c>
      <c r="F712" s="36">
        <f>SUMIFS(рўйхат!G:G,рўйхат!$CX:$CX,$B$734,рўйхат!$D:$D,$C712)</f>
        <v/>
      </c>
      <c r="G712" s="35">
        <f>SUMIFS(рўйхат!H:H,рўйхат!$CX:$CX,$B$734,рўйхат!$D:$D,$C712)</f>
        <v/>
      </c>
      <c r="H712" s="36">
        <f>SUMIFS(рўйхат!I:I,рўйхат!$CX:$CX,$B$734,рўйхат!$D:$D,$C712)</f>
        <v/>
      </c>
      <c r="I712" s="35">
        <f>SUMIFS(рўйхат!J:J,рўйхат!$CX:$CX,$B$734,рўйхат!$D:$D,$C712)</f>
        <v/>
      </c>
      <c r="J712" s="36">
        <f>SUMIFS(рўйхат!K:K,рўйхат!$CX:$CX,$B$734,рўйхат!$D:$D,$C712)</f>
        <v/>
      </c>
      <c r="K712" s="35">
        <f>SUMIFS(рўйхат!L:L,рўйхат!$CX:$CX,$B$734,рўйхат!$D:$D,$C712)</f>
        <v/>
      </c>
      <c r="L712" s="36">
        <f>SUMIFS(рўйхат!M:M,рўйхат!$CX:$CX,$B$734,рўйхат!$D:$D,$C712)</f>
        <v/>
      </c>
      <c r="M712" s="35">
        <f>SUMIFS(рўйхат!N:N,рўйхат!$CX:$CX,$B$734,рўйхат!$D:$D,$C712)</f>
        <v/>
      </c>
      <c r="N712" s="36">
        <f>SUMIFS(рўйхат!O:O,рўйхат!$CX:$CX,$B$734,рўйхат!$D:$D,$C712)</f>
        <v/>
      </c>
      <c r="O712" s="34">
        <f>IFERROR(M712/E712,0)</f>
        <v/>
      </c>
      <c r="P712" s="34">
        <f>IFERROR(N712/F712,0)</f>
        <v/>
      </c>
      <c r="Q712" s="35">
        <f>SUMIFS(рўйхат!P:P,рўйхат!$CX:$CX,$B$734,рўйхат!$D:$D,$C712)</f>
        <v/>
      </c>
      <c r="R712" s="36">
        <f>SUMIFS(рўйхат!Q:Q,рўйхат!$CX:$CX,$B$734,рўйхат!$D:$D,$C712)</f>
        <v/>
      </c>
      <c r="S712" s="35">
        <f>SUMIFS(рўйхат!R:R,рўйхат!$CX:$CX,$B$734,рўйхат!$D:$D,$C712)</f>
        <v/>
      </c>
      <c r="T712" s="36">
        <f>SUMIFS(рўйхат!S:S,рўйхат!$CX:$CX,$B$734,рўйхат!$D:$D,$C712)</f>
        <v/>
      </c>
      <c r="U712" s="35">
        <f>SUMIFS(рўйхат!T:T,рўйхат!$CX:$CX,$B$734,рўйхат!$D:$D,$C712)</f>
        <v/>
      </c>
      <c r="V712" s="36">
        <f>SUMIFS(рўйхат!U:U,рўйхат!$CX:$CX,$B$734,рўйхат!$D:$D,$C712)</f>
        <v/>
      </c>
      <c r="W712" s="35">
        <f>SUMIFS(рўйхат!V:V,рўйхат!$CX:$CX,$B$734,рўйхат!$D:$D,$C712)</f>
        <v/>
      </c>
      <c r="X712" s="36">
        <f>SUMIFS(рўйхат!W:W,рўйхат!$CX:$CX,$B$734,рўйхат!$D:$D,$C712)</f>
        <v/>
      </c>
      <c r="Y712" s="35">
        <f>SUMIFS(рўйхат!X:X,рўйхат!$CX:$CX,$B$734,рўйхат!$D:$D,$C712)</f>
        <v/>
      </c>
      <c r="Z712" s="36">
        <f>SUMIFS(рўйхат!Y:Y,рўйхат!$CX:$CX,$B$734,рўйхат!$D:$D,$C712)</f>
        <v/>
      </c>
      <c r="AA712" s="35">
        <f>SUMIFS(рўйхат!Z:Z,рўйхат!$CX:$CX,$B$734,рўйхат!$D:$D,$C712)</f>
        <v/>
      </c>
      <c r="AB712" s="36">
        <f>SUMIFS(рўйхат!AA:AA,рўйхат!$CX:$CX,$B$734,рўйхат!$D:$D,$C712)</f>
        <v/>
      </c>
      <c r="AC712" s="35">
        <f>SUMIFS(рўйхат!AB:AB,рўйхат!$CX:$CX,$B$734,рўйхат!$D:$D,$C712)</f>
        <v/>
      </c>
      <c r="AD712" s="36">
        <f>SUMIFS(рўйхат!AC:AC,рўйхат!$CX:$CX,$B$734,рўйхат!$D:$D,$C712)</f>
        <v/>
      </c>
      <c r="AE712" s="35">
        <f>SUMIFS(рўйхат!AD:AD,рўйхат!$CX:$CX,$B$734,рўйхат!$D:$D,$C712)</f>
        <v/>
      </c>
      <c r="AF712" s="36">
        <f>SUMIFS(рўйхат!AE:AE,рўйхат!$CX:$CX,$B$734,рўйхат!$D:$D,$C712)</f>
        <v/>
      </c>
      <c r="AG712" s="35">
        <f>SUMIFS(рўйхат!AH:AH,рўйхат!$CX:$CX,$B$734,рўйхат!$D:$D,$C712)</f>
        <v/>
      </c>
      <c r="AH712" s="36">
        <f>SUMIFS(рўйхат!AI:AI,рўйхат!$CX:$CX,$B$734,рўйхат!$D:$D,$C712)</f>
        <v/>
      </c>
      <c r="AI712" s="35">
        <f>SUMIFS(рўйхат!AJ:AJ,рўйхат!$CX:$CX,$B$734,рўйхат!$D:$D,$C712)</f>
        <v/>
      </c>
      <c r="AJ712" s="36">
        <f>SUMIFS(рўйхат!AK:AK,рўйхат!$CX:$CX,$B$734,рўйхат!$D:$D,$C712)</f>
        <v/>
      </c>
      <c r="AK712" s="35">
        <f>SUMIFS(рўйхат!AL:AL,рўйхат!$CX:$CX,$B$734,рўйхат!$D:$D,$C712)</f>
        <v/>
      </c>
      <c r="AL712" s="36">
        <f>SUMIFS(рўйхат!AM:AM,рўйхат!$CX:$CX,$B$734,рўйхат!$D:$D,$C712)</f>
        <v/>
      </c>
      <c r="AM712" s="77">
        <f>IFERROR(Q712/E712,0)</f>
        <v/>
      </c>
      <c r="AN712" s="77">
        <f>IFERROR(R712/F712,0)</f>
        <v/>
      </c>
      <c r="AO712" s="35">
        <f>SUMIFS(рўйхат!AX:AX,рўйхат!$CX:$CX,$B$734,рўйхат!$D:$D,$C712)</f>
        <v/>
      </c>
      <c r="AP712" s="36">
        <f>SUMIFS(рўйхат!AY:AY,рўйхат!$CX:$CX,$B$734,рўйхат!$D:$D,$C712)</f>
        <v/>
      </c>
      <c r="AQ712" s="35">
        <f>SUMIFS(рўйхат!AZ:AZ,рўйхат!$CX:$CX,$B$734,рўйхат!$D:$D,$C712)</f>
        <v/>
      </c>
      <c r="AR712" s="36">
        <f>SUMIFS(рўйхат!BA:BA,рўйхат!$CX:$CX,$B$734,рўйхат!$D:$D,$C712)</f>
        <v/>
      </c>
      <c r="AS712" s="35">
        <f>SUMIFS(рўйхат!BB:BB,рўйхат!$CX:$CX,$B$734,рўйхат!$D:$D,$C712)</f>
        <v/>
      </c>
      <c r="AT712" s="36">
        <f>SUMIFS(рўйхат!BC:BC,рўйхат!$CX:$CX,$B$734,рўйхат!$D:$D,$C712)</f>
        <v/>
      </c>
      <c r="AU712" s="35">
        <f>SUMIFS(рўйхат!BD:BD,рўйхат!$CX:$CX,$B$734,рўйхат!$D:$D,$C712)</f>
        <v/>
      </c>
      <c r="AV712" s="36">
        <f>SUMIFS(рўйхат!BE:BE,рўйхат!$CX:$CX,$B$734,рўйхат!$D:$D,$C712)</f>
        <v/>
      </c>
      <c r="AW712" s="35">
        <f>SUMIFS(рўйхат!BF:BF,рўйхат!$CX:$CX,$B$734,рўйхат!$D:$D,$C712)</f>
        <v/>
      </c>
      <c r="AX712" s="36">
        <f>SUMIFS(рўйхат!BG:BG,рўйхат!$CX:$CX,$B$734,рўйхат!$D:$D,$C712)</f>
        <v/>
      </c>
      <c r="AY712" s="35">
        <f>SUMIFS(рўйхат!BH:BH,рўйхат!$CX:$CX,$B$734,рўйхат!$D:$D,$C712)</f>
        <v/>
      </c>
      <c r="AZ712" s="36">
        <f>SUMIFS(рўйхат!BI:BI,рўйхат!$CX:$CX,$B$734,рўйхат!$D:$D,$C712)</f>
        <v/>
      </c>
      <c r="BA712" s="35">
        <f>SUMIFS(рўйхат!BJ:BJ,рўйхат!$CX:$CX,$B$734,рўйхат!$D:$D,$C712)</f>
        <v/>
      </c>
      <c r="BB712" s="36">
        <f>SUMIFS(рўйхат!BK:BK,рўйхат!$CX:$CX,$B$734,рўйхат!$D:$D,$C712)</f>
        <v/>
      </c>
      <c r="BC712" s="77">
        <f>IFERROR(AO712/E712,0)</f>
        <v/>
      </c>
      <c r="BD712" s="77">
        <f>IFERROR(AP712/F712,0)</f>
        <v/>
      </c>
      <c r="BE712" s="35">
        <f>SUMIFS(рўйхат!BL:BL,рўйхат!$CX:$CX,$B$734,рўйхат!$D:$D,$C712)</f>
        <v/>
      </c>
      <c r="BF712" s="36">
        <f>SUMIFS(рўйхат!BM:BM,рўйхат!$CX:$CX,$B$734,рўйхат!$D:$D,$C712)</f>
        <v/>
      </c>
      <c r="BG712" s="35">
        <f>SUMIFS(рўйхат!BN:BN,рўйхат!$CX:$CX,$B$734,рўйхат!$D:$D,$C712)</f>
        <v/>
      </c>
      <c r="BH712" s="36">
        <f>SUMIFS(рўйхат!BO:BO,рўйхат!$CX:$CX,$B$734,рўйхат!$D:$D,$C712)</f>
        <v/>
      </c>
      <c r="BI712" s="35">
        <f>SUMIFS(рўйхат!BP:BP,рўйхат!$CX:$CX,$B$734,рўйхат!$D:$D,$C712)</f>
        <v/>
      </c>
      <c r="BJ712" s="36">
        <f>SUMIFS(рўйхат!BQ:BQ,рўйхат!$CX:$CX,$B$734,рўйхат!$D:$D,$C712)</f>
        <v/>
      </c>
      <c r="BK712" s="35">
        <f>SUMIFS(рўйхат!BR:BR,рўйхат!$CX:$CX,$B$734,рўйхат!$D:$D,$C712)</f>
        <v/>
      </c>
      <c r="BL712" s="36">
        <f>SUMIFS(рўйхат!BS:BS,рўйхат!$CX:$CX,$B$734,рўйхат!$D:$D,$C712)</f>
        <v/>
      </c>
      <c r="BM712" s="35">
        <f>SUMIFS(рўйхат!BT:BT,рўйхат!$CX:$CX,$B$734,рўйхат!$D:$D,$C712)</f>
        <v/>
      </c>
      <c r="BN712" s="36">
        <f>SUMIFS(рўйхат!BU:BU,рўйхат!$CX:$CX,$B$734,рўйхат!$D:$D,$C712)</f>
        <v/>
      </c>
      <c r="BO712" s="35">
        <f>SUMIFS(рўйхат!BX:BX,рўйхат!$CX:$CX,$B$734,рўйхат!$D:$D,$C712)</f>
        <v/>
      </c>
      <c r="BP712" s="36">
        <f>SUMIFS(рўйхат!BY:BY,рўйхат!$CX:$CX,$B$734,рўйхат!$D:$D,$C712)</f>
        <v/>
      </c>
      <c r="BQ712" s="35">
        <f>SUMIFS(рўйхат!BZ:BZ,рўйхат!$CX:$CX,$B$734,рўйхат!$D:$D,$C712)</f>
        <v/>
      </c>
      <c r="BR712" s="36">
        <f>SUMIFS(рўйхат!CA:CA,рўйхат!$CX:$CX,$B$734,рўйхат!$D:$D,$C712)</f>
        <v/>
      </c>
      <c r="BS712" s="35">
        <f>SUMIFS(рўйхат!CB:CB,рўйхат!$CX:$CX,$B$734,рўйхат!$D:$D,$C712)</f>
        <v/>
      </c>
      <c r="BT712" s="36">
        <f>SUMIFS(рўйхат!CC:CC,рўйхат!$CX:$CX,$B$734,рўйхат!$D:$D,$C712)</f>
        <v/>
      </c>
      <c r="BU712" s="35">
        <f>SUMIFS(рўйхат!CD:CD,рўйхат!$CX:$CX,$B$734,рўйхат!$D:$D,$C712)</f>
        <v/>
      </c>
      <c r="BV712" s="36">
        <f>SUMIFS(рўйхат!CE:CE,рўйхат!$CX:$CX,$B$734,рўйхат!$D:$D,$C712)</f>
        <v/>
      </c>
      <c r="BW712" s="35">
        <f>SUMIFS(рўйхат!CH:CH,рўйхат!$CX:$CX,$B$734,рўйхат!$D:$D,$C712)</f>
        <v/>
      </c>
      <c r="BX712" s="36">
        <f>SUMIFS(рўйхат!CI:CI,рўйхат!$CX:$CX,$B$734,рўйхат!$D:$D,$C712)</f>
        <v/>
      </c>
      <c r="BY712" s="35">
        <f>SUMIFS(рўйхат!CJ:CJ,рўйхат!$CX:$CX,$B$734,рўйхат!$D:$D,$C712)</f>
        <v/>
      </c>
      <c r="BZ712" s="36">
        <f>SUMIFS(рўйхат!CK:CK,рўйхат!$CX:$CX,$B$734,рўйхат!$D:$D,$C712)</f>
        <v/>
      </c>
      <c r="CA712" s="35">
        <f>SUMIFS(рўйхат!CL:CL,рўйхат!$CX:$CX,$B$734,рўйхат!$D:$D,$C712)</f>
        <v/>
      </c>
      <c r="CB712" s="36">
        <f>SUMIFS(рўйхат!CM:CM,рўйхат!$CX:$CX,$B$734,рўйхат!$D:$D,$C712)</f>
        <v/>
      </c>
      <c r="CC712" s="35">
        <f>SUMIFS(рўйхат!CN:CN,рўйхат!$CX:$CX,$B$734,рўйхат!$D:$D,$C712)</f>
        <v/>
      </c>
      <c r="CD712" s="36">
        <f>SUMIFS(рўйхат!CO:CO,рўйхат!$CX:$CX,$B$734,рўйхат!$D:$D,$C712)</f>
        <v/>
      </c>
      <c r="CE712" s="77">
        <f>IFERROR(BE712/(Q712+BE712),0)</f>
        <v/>
      </c>
      <c r="CF712" s="78">
        <f>IFERROR(BF712/(R712+BF712),0)</f>
        <v/>
      </c>
    </row>
    <row r="713" hidden="1" outlineLevel="1" ht="30" customFormat="1" customHeight="1" s="8">
      <c r="A713" s="39" t="n"/>
      <c r="B713" s="50" t="n">
        <v>45</v>
      </c>
      <c r="C713" s="131" t="inlineStr">
        <is>
          <t>Рейтинг бахолашда ЯММТ орқали олинган ишчи ходимлар сони солиқ ҳисоботлари билан солиштирмаси</t>
        </is>
      </c>
      <c r="D713" s="51" t="n"/>
      <c r="E713" s="35">
        <f>SUMIFS(рўйхат!F:F,рўйхат!$CX:$CX,$B$734,рўйхат!$D:$D,$C713)</f>
        <v/>
      </c>
      <c r="F713" s="36">
        <f>SUMIFS(рўйхат!G:G,рўйхат!$CX:$CX,$B$734,рўйхат!$D:$D,$C713)</f>
        <v/>
      </c>
      <c r="G713" s="35">
        <f>SUMIFS(рўйхат!H:H,рўйхат!$CX:$CX,$B$734,рўйхат!$D:$D,$C713)</f>
        <v/>
      </c>
      <c r="H713" s="36">
        <f>SUMIFS(рўйхат!I:I,рўйхат!$CX:$CX,$B$734,рўйхат!$D:$D,$C713)</f>
        <v/>
      </c>
      <c r="I713" s="35">
        <f>SUMIFS(рўйхат!J:J,рўйхат!$CX:$CX,$B$734,рўйхат!$D:$D,$C713)</f>
        <v/>
      </c>
      <c r="J713" s="36">
        <f>SUMIFS(рўйхат!K:K,рўйхат!$CX:$CX,$B$734,рўйхат!$D:$D,$C713)</f>
        <v/>
      </c>
      <c r="K713" s="35">
        <f>SUMIFS(рўйхат!L:L,рўйхат!$CX:$CX,$B$734,рўйхат!$D:$D,$C713)</f>
        <v/>
      </c>
      <c r="L713" s="36">
        <f>SUMIFS(рўйхат!M:M,рўйхат!$CX:$CX,$B$734,рўйхат!$D:$D,$C713)</f>
        <v/>
      </c>
      <c r="M713" s="35">
        <f>SUMIFS(рўйхат!N:N,рўйхат!$CX:$CX,$B$734,рўйхат!$D:$D,$C713)</f>
        <v/>
      </c>
      <c r="N713" s="36">
        <f>SUMIFS(рўйхат!O:O,рўйхат!$CX:$CX,$B$734,рўйхат!$D:$D,$C713)</f>
        <v/>
      </c>
      <c r="O713" s="34">
        <f>IFERROR(M713/E713,0)</f>
        <v/>
      </c>
      <c r="P713" s="34">
        <f>IFERROR(N713/F713,0)</f>
        <v/>
      </c>
      <c r="Q713" s="35">
        <f>SUMIFS(рўйхат!P:P,рўйхат!$CX:$CX,$B$734,рўйхат!$D:$D,$C713)</f>
        <v/>
      </c>
      <c r="R713" s="36">
        <f>SUMIFS(рўйхат!Q:Q,рўйхат!$CX:$CX,$B$734,рўйхат!$D:$D,$C713)</f>
        <v/>
      </c>
      <c r="S713" s="35">
        <f>SUMIFS(рўйхат!R:R,рўйхат!$CX:$CX,$B$734,рўйхат!$D:$D,$C713)</f>
        <v/>
      </c>
      <c r="T713" s="36">
        <f>SUMIFS(рўйхат!S:S,рўйхат!$CX:$CX,$B$734,рўйхат!$D:$D,$C713)</f>
        <v/>
      </c>
      <c r="U713" s="35">
        <f>SUMIFS(рўйхат!T:T,рўйхат!$CX:$CX,$B$734,рўйхат!$D:$D,$C713)</f>
        <v/>
      </c>
      <c r="V713" s="36">
        <f>SUMIFS(рўйхат!U:U,рўйхат!$CX:$CX,$B$734,рўйхат!$D:$D,$C713)</f>
        <v/>
      </c>
      <c r="W713" s="35">
        <f>SUMIFS(рўйхат!V:V,рўйхат!$CX:$CX,$B$734,рўйхат!$D:$D,$C713)</f>
        <v/>
      </c>
      <c r="X713" s="36">
        <f>SUMIFS(рўйхат!W:W,рўйхат!$CX:$CX,$B$734,рўйхат!$D:$D,$C713)</f>
        <v/>
      </c>
      <c r="Y713" s="35">
        <f>SUMIFS(рўйхат!X:X,рўйхат!$CX:$CX,$B$734,рўйхат!$D:$D,$C713)</f>
        <v/>
      </c>
      <c r="Z713" s="36">
        <f>SUMIFS(рўйхат!Y:Y,рўйхат!$CX:$CX,$B$734,рўйхат!$D:$D,$C713)</f>
        <v/>
      </c>
      <c r="AA713" s="35">
        <f>SUMIFS(рўйхат!Z:Z,рўйхат!$CX:$CX,$B$734,рўйхат!$D:$D,$C713)</f>
        <v/>
      </c>
      <c r="AB713" s="36">
        <f>SUMIFS(рўйхат!AA:AA,рўйхат!$CX:$CX,$B$734,рўйхат!$D:$D,$C713)</f>
        <v/>
      </c>
      <c r="AC713" s="35">
        <f>SUMIFS(рўйхат!AB:AB,рўйхат!$CX:$CX,$B$734,рўйхат!$D:$D,$C713)</f>
        <v/>
      </c>
      <c r="AD713" s="36">
        <f>SUMIFS(рўйхат!AC:AC,рўйхат!$CX:$CX,$B$734,рўйхат!$D:$D,$C713)</f>
        <v/>
      </c>
      <c r="AE713" s="35">
        <f>SUMIFS(рўйхат!AD:AD,рўйхат!$CX:$CX,$B$734,рўйхат!$D:$D,$C713)</f>
        <v/>
      </c>
      <c r="AF713" s="36">
        <f>SUMIFS(рўйхат!AE:AE,рўйхат!$CX:$CX,$B$734,рўйхат!$D:$D,$C713)</f>
        <v/>
      </c>
      <c r="AG713" s="35">
        <f>SUMIFS(рўйхат!AH:AH,рўйхат!$CX:$CX,$B$734,рўйхат!$D:$D,$C713)</f>
        <v/>
      </c>
      <c r="AH713" s="36">
        <f>SUMIFS(рўйхат!AI:AI,рўйхат!$CX:$CX,$B$734,рўйхат!$D:$D,$C713)</f>
        <v/>
      </c>
      <c r="AI713" s="35">
        <f>SUMIFS(рўйхат!AJ:AJ,рўйхат!$CX:$CX,$B$734,рўйхат!$D:$D,$C713)</f>
        <v/>
      </c>
      <c r="AJ713" s="36">
        <f>SUMIFS(рўйхат!AK:AK,рўйхат!$CX:$CX,$B$734,рўйхат!$D:$D,$C713)</f>
        <v/>
      </c>
      <c r="AK713" s="35">
        <f>SUMIFS(рўйхат!AL:AL,рўйхат!$CX:$CX,$B$734,рўйхат!$D:$D,$C713)</f>
        <v/>
      </c>
      <c r="AL713" s="36">
        <f>SUMIFS(рўйхат!AM:AM,рўйхат!$CX:$CX,$B$734,рўйхат!$D:$D,$C713)</f>
        <v/>
      </c>
      <c r="AM713" s="77">
        <f>IFERROR(Q713/E713,0)</f>
        <v/>
      </c>
      <c r="AN713" s="77">
        <f>IFERROR(R713/F713,0)</f>
        <v/>
      </c>
      <c r="AO713" s="35">
        <f>SUMIFS(рўйхат!AX:AX,рўйхат!$CX:$CX,$B$734,рўйхат!$D:$D,$C713)</f>
        <v/>
      </c>
      <c r="AP713" s="36">
        <f>SUMIFS(рўйхат!AY:AY,рўйхат!$CX:$CX,$B$734,рўйхат!$D:$D,$C713)</f>
        <v/>
      </c>
      <c r="AQ713" s="35">
        <f>SUMIFS(рўйхат!AZ:AZ,рўйхат!$CX:$CX,$B$734,рўйхат!$D:$D,$C713)</f>
        <v/>
      </c>
      <c r="AR713" s="36">
        <f>SUMIFS(рўйхат!BA:BA,рўйхат!$CX:$CX,$B$734,рўйхат!$D:$D,$C713)</f>
        <v/>
      </c>
      <c r="AS713" s="35">
        <f>SUMIFS(рўйхат!BB:BB,рўйхат!$CX:$CX,$B$734,рўйхат!$D:$D,$C713)</f>
        <v/>
      </c>
      <c r="AT713" s="36">
        <f>SUMIFS(рўйхат!BC:BC,рўйхат!$CX:$CX,$B$734,рўйхат!$D:$D,$C713)</f>
        <v/>
      </c>
      <c r="AU713" s="35">
        <f>SUMIFS(рўйхат!BD:BD,рўйхат!$CX:$CX,$B$734,рўйхат!$D:$D,$C713)</f>
        <v/>
      </c>
      <c r="AV713" s="36">
        <f>SUMIFS(рўйхат!BE:BE,рўйхат!$CX:$CX,$B$734,рўйхат!$D:$D,$C713)</f>
        <v/>
      </c>
      <c r="AW713" s="35">
        <f>SUMIFS(рўйхат!BF:BF,рўйхат!$CX:$CX,$B$734,рўйхат!$D:$D,$C713)</f>
        <v/>
      </c>
      <c r="AX713" s="36">
        <f>SUMIFS(рўйхат!BG:BG,рўйхат!$CX:$CX,$B$734,рўйхат!$D:$D,$C713)</f>
        <v/>
      </c>
      <c r="AY713" s="35">
        <f>SUMIFS(рўйхат!BH:BH,рўйхат!$CX:$CX,$B$734,рўйхат!$D:$D,$C713)</f>
        <v/>
      </c>
      <c r="AZ713" s="36">
        <f>SUMIFS(рўйхат!BI:BI,рўйхат!$CX:$CX,$B$734,рўйхат!$D:$D,$C713)</f>
        <v/>
      </c>
      <c r="BA713" s="35">
        <f>SUMIFS(рўйхат!BJ:BJ,рўйхат!$CX:$CX,$B$734,рўйхат!$D:$D,$C713)</f>
        <v/>
      </c>
      <c r="BB713" s="36">
        <f>SUMIFS(рўйхат!BK:BK,рўйхат!$CX:$CX,$B$734,рўйхат!$D:$D,$C713)</f>
        <v/>
      </c>
      <c r="BC713" s="77">
        <f>IFERROR(AO713/E713,0)</f>
        <v/>
      </c>
      <c r="BD713" s="77">
        <f>IFERROR(AP713/F713,0)</f>
        <v/>
      </c>
      <c r="BE713" s="35">
        <f>SUMIFS(рўйхат!BL:BL,рўйхат!$CX:$CX,$B$734,рўйхат!$D:$D,$C713)</f>
        <v/>
      </c>
      <c r="BF713" s="36">
        <f>SUMIFS(рўйхат!BM:BM,рўйхат!$CX:$CX,$B$734,рўйхат!$D:$D,$C713)</f>
        <v/>
      </c>
      <c r="BG713" s="35">
        <f>SUMIFS(рўйхат!BN:BN,рўйхат!$CX:$CX,$B$734,рўйхат!$D:$D,$C713)</f>
        <v/>
      </c>
      <c r="BH713" s="36">
        <f>SUMIFS(рўйхат!BO:BO,рўйхат!$CX:$CX,$B$734,рўйхат!$D:$D,$C713)</f>
        <v/>
      </c>
      <c r="BI713" s="35">
        <f>SUMIFS(рўйхат!BP:BP,рўйхат!$CX:$CX,$B$734,рўйхат!$D:$D,$C713)</f>
        <v/>
      </c>
      <c r="BJ713" s="36">
        <f>SUMIFS(рўйхат!BQ:BQ,рўйхат!$CX:$CX,$B$734,рўйхат!$D:$D,$C713)</f>
        <v/>
      </c>
      <c r="BK713" s="35">
        <f>SUMIFS(рўйхат!BR:BR,рўйхат!$CX:$CX,$B$734,рўйхат!$D:$D,$C713)</f>
        <v/>
      </c>
      <c r="BL713" s="36">
        <f>SUMIFS(рўйхат!BS:BS,рўйхат!$CX:$CX,$B$734,рўйхат!$D:$D,$C713)</f>
        <v/>
      </c>
      <c r="BM713" s="35">
        <f>SUMIFS(рўйхат!BT:BT,рўйхат!$CX:$CX,$B$734,рўйхат!$D:$D,$C713)</f>
        <v/>
      </c>
      <c r="BN713" s="36">
        <f>SUMIFS(рўйхат!BU:BU,рўйхат!$CX:$CX,$B$734,рўйхат!$D:$D,$C713)</f>
        <v/>
      </c>
      <c r="BO713" s="35">
        <f>SUMIFS(рўйхат!BX:BX,рўйхат!$CX:$CX,$B$734,рўйхат!$D:$D,$C713)</f>
        <v/>
      </c>
      <c r="BP713" s="36">
        <f>SUMIFS(рўйхат!BY:BY,рўйхат!$CX:$CX,$B$734,рўйхат!$D:$D,$C713)</f>
        <v/>
      </c>
      <c r="BQ713" s="35">
        <f>SUMIFS(рўйхат!BZ:BZ,рўйхат!$CX:$CX,$B$734,рўйхат!$D:$D,$C713)</f>
        <v/>
      </c>
      <c r="BR713" s="36">
        <f>SUMIFS(рўйхат!CA:CA,рўйхат!$CX:$CX,$B$734,рўйхат!$D:$D,$C713)</f>
        <v/>
      </c>
      <c r="BS713" s="35">
        <f>SUMIFS(рўйхат!CB:CB,рўйхат!$CX:$CX,$B$734,рўйхат!$D:$D,$C713)</f>
        <v/>
      </c>
      <c r="BT713" s="36">
        <f>SUMIFS(рўйхат!CC:CC,рўйхат!$CX:$CX,$B$734,рўйхат!$D:$D,$C713)</f>
        <v/>
      </c>
      <c r="BU713" s="35">
        <f>SUMIFS(рўйхат!CD:CD,рўйхат!$CX:$CX,$B$734,рўйхат!$D:$D,$C713)</f>
        <v/>
      </c>
      <c r="BV713" s="36">
        <f>SUMIFS(рўйхат!CE:CE,рўйхат!$CX:$CX,$B$734,рўйхат!$D:$D,$C713)</f>
        <v/>
      </c>
      <c r="BW713" s="35">
        <f>SUMIFS(рўйхат!CH:CH,рўйхат!$CX:$CX,$B$734,рўйхат!$D:$D,$C713)</f>
        <v/>
      </c>
      <c r="BX713" s="36">
        <f>SUMIFS(рўйхат!CI:CI,рўйхат!$CX:$CX,$B$734,рўйхат!$D:$D,$C713)</f>
        <v/>
      </c>
      <c r="BY713" s="35">
        <f>SUMIFS(рўйхат!CJ:CJ,рўйхат!$CX:$CX,$B$734,рўйхат!$D:$D,$C713)</f>
        <v/>
      </c>
      <c r="BZ713" s="36">
        <f>SUMIFS(рўйхат!CK:CK,рўйхат!$CX:$CX,$B$734,рўйхат!$D:$D,$C713)</f>
        <v/>
      </c>
      <c r="CA713" s="35">
        <f>SUMIFS(рўйхат!CL:CL,рўйхат!$CX:$CX,$B$734,рўйхат!$D:$D,$C713)</f>
        <v/>
      </c>
      <c r="CB713" s="36">
        <f>SUMIFS(рўйхат!CM:CM,рўйхат!$CX:$CX,$B$734,рўйхат!$D:$D,$C713)</f>
        <v/>
      </c>
      <c r="CC713" s="35">
        <f>SUMIFS(рўйхат!CN:CN,рўйхат!$CX:$CX,$B$734,рўйхат!$D:$D,$C713)</f>
        <v/>
      </c>
      <c r="CD713" s="36">
        <f>SUMIFS(рўйхат!CO:CO,рўйхат!$CX:$CX,$B$734,рўйхат!$D:$D,$C713)</f>
        <v/>
      </c>
      <c r="CE713" s="77">
        <f>IFERROR(BE713/(Q713+BE713),0)</f>
        <v/>
      </c>
      <c r="CF713" s="78">
        <f>IFERROR(BF713/(R713+BF713),0)</f>
        <v/>
      </c>
    </row>
    <row r="714" hidden="1" outlineLevel="1" ht="30" customFormat="1" customHeight="1" s="8">
      <c r="A714" s="39" t="n"/>
      <c r="B714" s="50" t="n">
        <v>46</v>
      </c>
      <c r="C714" s="131" t="inlineStr">
        <is>
          <t>Солиқ ҳисоботларида энг кўп ҳисобланган иш ҳақи тўғрисида</t>
        </is>
      </c>
      <c r="D714" s="51" t="n"/>
      <c r="E714" s="35">
        <f>SUMIFS(рўйхат!F:F,рўйхат!$CX:$CX,$B$734,рўйхат!$D:$D,$C714)</f>
        <v/>
      </c>
      <c r="F714" s="36">
        <f>SUMIFS(рўйхат!G:G,рўйхат!$CX:$CX,$B$734,рўйхат!$D:$D,$C714)</f>
        <v/>
      </c>
      <c r="G714" s="35">
        <f>SUMIFS(рўйхат!H:H,рўйхат!$CX:$CX,$B$734,рўйхат!$D:$D,$C714)</f>
        <v/>
      </c>
      <c r="H714" s="36">
        <f>SUMIFS(рўйхат!I:I,рўйхат!$CX:$CX,$B$734,рўйхат!$D:$D,$C714)</f>
        <v/>
      </c>
      <c r="I714" s="35">
        <f>SUMIFS(рўйхат!J:J,рўйхат!$CX:$CX,$B$734,рўйхат!$D:$D,$C714)</f>
        <v/>
      </c>
      <c r="J714" s="36">
        <f>SUMIFS(рўйхат!K:K,рўйхат!$CX:$CX,$B$734,рўйхат!$D:$D,$C714)</f>
        <v/>
      </c>
      <c r="K714" s="35">
        <f>SUMIFS(рўйхат!L:L,рўйхат!$CX:$CX,$B$734,рўйхат!$D:$D,$C714)</f>
        <v/>
      </c>
      <c r="L714" s="36">
        <f>SUMIFS(рўйхат!M:M,рўйхат!$CX:$CX,$B$734,рўйхат!$D:$D,$C714)</f>
        <v/>
      </c>
      <c r="M714" s="35">
        <f>SUMIFS(рўйхат!N:N,рўйхат!$CX:$CX,$B$734,рўйхат!$D:$D,$C714)</f>
        <v/>
      </c>
      <c r="N714" s="36">
        <f>SUMIFS(рўйхат!O:O,рўйхат!$CX:$CX,$B$734,рўйхат!$D:$D,$C714)</f>
        <v/>
      </c>
      <c r="O714" s="34">
        <f>IFERROR(M714/E714,0)</f>
        <v/>
      </c>
      <c r="P714" s="34">
        <f>IFERROR(N714/F714,0)</f>
        <v/>
      </c>
      <c r="Q714" s="35">
        <f>SUMIFS(рўйхат!P:P,рўйхат!$CX:$CX,$B$734,рўйхат!$D:$D,$C714)</f>
        <v/>
      </c>
      <c r="R714" s="36">
        <f>SUMIFS(рўйхат!Q:Q,рўйхат!$CX:$CX,$B$734,рўйхат!$D:$D,$C714)</f>
        <v/>
      </c>
      <c r="S714" s="35">
        <f>SUMIFS(рўйхат!R:R,рўйхат!$CX:$CX,$B$734,рўйхат!$D:$D,$C714)</f>
        <v/>
      </c>
      <c r="T714" s="36">
        <f>SUMIFS(рўйхат!S:S,рўйхат!$CX:$CX,$B$734,рўйхат!$D:$D,$C714)</f>
        <v/>
      </c>
      <c r="U714" s="35">
        <f>SUMIFS(рўйхат!T:T,рўйхат!$CX:$CX,$B$734,рўйхат!$D:$D,$C714)</f>
        <v/>
      </c>
      <c r="V714" s="36">
        <f>SUMIFS(рўйхат!U:U,рўйхат!$CX:$CX,$B$734,рўйхат!$D:$D,$C714)</f>
        <v/>
      </c>
      <c r="W714" s="35">
        <f>SUMIFS(рўйхат!V:V,рўйхат!$CX:$CX,$B$734,рўйхат!$D:$D,$C714)</f>
        <v/>
      </c>
      <c r="X714" s="36">
        <f>SUMIFS(рўйхат!W:W,рўйхат!$CX:$CX,$B$734,рўйхат!$D:$D,$C714)</f>
        <v/>
      </c>
      <c r="Y714" s="35">
        <f>SUMIFS(рўйхат!X:X,рўйхат!$CX:$CX,$B$734,рўйхат!$D:$D,$C714)</f>
        <v/>
      </c>
      <c r="Z714" s="36">
        <f>SUMIFS(рўйхат!Y:Y,рўйхат!$CX:$CX,$B$734,рўйхат!$D:$D,$C714)</f>
        <v/>
      </c>
      <c r="AA714" s="35">
        <f>SUMIFS(рўйхат!Z:Z,рўйхат!$CX:$CX,$B$734,рўйхат!$D:$D,$C714)</f>
        <v/>
      </c>
      <c r="AB714" s="36">
        <f>SUMIFS(рўйхат!AA:AA,рўйхат!$CX:$CX,$B$734,рўйхат!$D:$D,$C714)</f>
        <v/>
      </c>
      <c r="AC714" s="35">
        <f>SUMIFS(рўйхат!AB:AB,рўйхат!$CX:$CX,$B$734,рўйхат!$D:$D,$C714)</f>
        <v/>
      </c>
      <c r="AD714" s="36">
        <f>SUMIFS(рўйхат!AC:AC,рўйхат!$CX:$CX,$B$734,рўйхат!$D:$D,$C714)</f>
        <v/>
      </c>
      <c r="AE714" s="35">
        <f>SUMIFS(рўйхат!AD:AD,рўйхат!$CX:$CX,$B$734,рўйхат!$D:$D,$C714)</f>
        <v/>
      </c>
      <c r="AF714" s="36">
        <f>SUMIFS(рўйхат!AE:AE,рўйхат!$CX:$CX,$B$734,рўйхат!$D:$D,$C714)</f>
        <v/>
      </c>
      <c r="AG714" s="35">
        <f>SUMIFS(рўйхат!AH:AH,рўйхат!$CX:$CX,$B$734,рўйхат!$D:$D,$C714)</f>
        <v/>
      </c>
      <c r="AH714" s="36">
        <f>SUMIFS(рўйхат!AI:AI,рўйхат!$CX:$CX,$B$734,рўйхат!$D:$D,$C714)</f>
        <v/>
      </c>
      <c r="AI714" s="35">
        <f>SUMIFS(рўйхат!AJ:AJ,рўйхат!$CX:$CX,$B$734,рўйхат!$D:$D,$C714)</f>
        <v/>
      </c>
      <c r="AJ714" s="36">
        <f>SUMIFS(рўйхат!AK:AK,рўйхат!$CX:$CX,$B$734,рўйхат!$D:$D,$C714)</f>
        <v/>
      </c>
      <c r="AK714" s="35">
        <f>SUMIFS(рўйхат!AL:AL,рўйхат!$CX:$CX,$B$734,рўйхат!$D:$D,$C714)</f>
        <v/>
      </c>
      <c r="AL714" s="36">
        <f>SUMIFS(рўйхат!AM:AM,рўйхат!$CX:$CX,$B$734,рўйхат!$D:$D,$C714)</f>
        <v/>
      </c>
      <c r="AM714" s="77">
        <f>IFERROR(Q714/E714,0)</f>
        <v/>
      </c>
      <c r="AN714" s="77">
        <f>IFERROR(R714/F714,0)</f>
        <v/>
      </c>
      <c r="AO714" s="35">
        <f>SUMIFS(рўйхат!AX:AX,рўйхат!$CX:$CX,$B$734,рўйхат!$D:$D,$C714)</f>
        <v/>
      </c>
      <c r="AP714" s="36">
        <f>SUMIFS(рўйхат!AY:AY,рўйхат!$CX:$CX,$B$734,рўйхат!$D:$D,$C714)</f>
        <v/>
      </c>
      <c r="AQ714" s="35">
        <f>SUMIFS(рўйхат!AZ:AZ,рўйхат!$CX:$CX,$B$734,рўйхат!$D:$D,$C714)</f>
        <v/>
      </c>
      <c r="AR714" s="36">
        <f>SUMIFS(рўйхат!BA:BA,рўйхат!$CX:$CX,$B$734,рўйхат!$D:$D,$C714)</f>
        <v/>
      </c>
      <c r="AS714" s="35">
        <f>SUMIFS(рўйхат!BB:BB,рўйхат!$CX:$CX,$B$734,рўйхат!$D:$D,$C714)</f>
        <v/>
      </c>
      <c r="AT714" s="36">
        <f>SUMIFS(рўйхат!BC:BC,рўйхат!$CX:$CX,$B$734,рўйхат!$D:$D,$C714)</f>
        <v/>
      </c>
      <c r="AU714" s="35">
        <f>SUMIFS(рўйхат!BD:BD,рўйхат!$CX:$CX,$B$734,рўйхат!$D:$D,$C714)</f>
        <v/>
      </c>
      <c r="AV714" s="36">
        <f>SUMIFS(рўйхат!BE:BE,рўйхат!$CX:$CX,$B$734,рўйхат!$D:$D,$C714)</f>
        <v/>
      </c>
      <c r="AW714" s="35">
        <f>SUMIFS(рўйхат!BF:BF,рўйхат!$CX:$CX,$B$734,рўйхат!$D:$D,$C714)</f>
        <v/>
      </c>
      <c r="AX714" s="36">
        <f>SUMIFS(рўйхат!BG:BG,рўйхат!$CX:$CX,$B$734,рўйхат!$D:$D,$C714)</f>
        <v/>
      </c>
      <c r="AY714" s="35">
        <f>SUMIFS(рўйхат!BH:BH,рўйхат!$CX:$CX,$B$734,рўйхат!$D:$D,$C714)</f>
        <v/>
      </c>
      <c r="AZ714" s="36">
        <f>SUMIFS(рўйхат!BI:BI,рўйхат!$CX:$CX,$B$734,рўйхат!$D:$D,$C714)</f>
        <v/>
      </c>
      <c r="BA714" s="35">
        <f>SUMIFS(рўйхат!BJ:BJ,рўйхат!$CX:$CX,$B$734,рўйхат!$D:$D,$C714)</f>
        <v/>
      </c>
      <c r="BB714" s="36">
        <f>SUMIFS(рўйхат!BK:BK,рўйхат!$CX:$CX,$B$734,рўйхат!$D:$D,$C714)</f>
        <v/>
      </c>
      <c r="BC714" s="77">
        <f>IFERROR(AO714/E714,0)</f>
        <v/>
      </c>
      <c r="BD714" s="77">
        <f>IFERROR(AP714/F714,0)</f>
        <v/>
      </c>
      <c r="BE714" s="35">
        <f>SUMIFS(рўйхат!BL:BL,рўйхат!$CX:$CX,$B$734,рўйхат!$D:$D,$C714)</f>
        <v/>
      </c>
      <c r="BF714" s="36">
        <f>SUMIFS(рўйхат!BM:BM,рўйхат!$CX:$CX,$B$734,рўйхат!$D:$D,$C714)</f>
        <v/>
      </c>
      <c r="BG714" s="35">
        <f>SUMIFS(рўйхат!BN:BN,рўйхат!$CX:$CX,$B$734,рўйхат!$D:$D,$C714)</f>
        <v/>
      </c>
      <c r="BH714" s="36">
        <f>SUMIFS(рўйхат!BO:BO,рўйхат!$CX:$CX,$B$734,рўйхат!$D:$D,$C714)</f>
        <v/>
      </c>
      <c r="BI714" s="35">
        <f>SUMIFS(рўйхат!BP:BP,рўйхат!$CX:$CX,$B$734,рўйхат!$D:$D,$C714)</f>
        <v/>
      </c>
      <c r="BJ714" s="36">
        <f>SUMIFS(рўйхат!BQ:BQ,рўйхат!$CX:$CX,$B$734,рўйхат!$D:$D,$C714)</f>
        <v/>
      </c>
      <c r="BK714" s="35">
        <f>SUMIFS(рўйхат!BR:BR,рўйхат!$CX:$CX,$B$734,рўйхат!$D:$D,$C714)</f>
        <v/>
      </c>
      <c r="BL714" s="36">
        <f>SUMIFS(рўйхат!BS:BS,рўйхат!$CX:$CX,$B$734,рўйхат!$D:$D,$C714)</f>
        <v/>
      </c>
      <c r="BM714" s="35">
        <f>SUMIFS(рўйхат!BT:BT,рўйхат!$CX:$CX,$B$734,рўйхат!$D:$D,$C714)</f>
        <v/>
      </c>
      <c r="BN714" s="36">
        <f>SUMIFS(рўйхат!BU:BU,рўйхат!$CX:$CX,$B$734,рўйхат!$D:$D,$C714)</f>
        <v/>
      </c>
      <c r="BO714" s="35">
        <f>SUMIFS(рўйхат!BX:BX,рўйхат!$CX:$CX,$B$734,рўйхат!$D:$D,$C714)</f>
        <v/>
      </c>
      <c r="BP714" s="36">
        <f>SUMIFS(рўйхат!BY:BY,рўйхат!$CX:$CX,$B$734,рўйхат!$D:$D,$C714)</f>
        <v/>
      </c>
      <c r="BQ714" s="35">
        <f>SUMIFS(рўйхат!BZ:BZ,рўйхат!$CX:$CX,$B$734,рўйхат!$D:$D,$C714)</f>
        <v/>
      </c>
      <c r="BR714" s="36">
        <f>SUMIFS(рўйхат!CA:CA,рўйхат!$CX:$CX,$B$734,рўйхат!$D:$D,$C714)</f>
        <v/>
      </c>
      <c r="BS714" s="35">
        <f>SUMIFS(рўйхат!CB:CB,рўйхат!$CX:$CX,$B$734,рўйхат!$D:$D,$C714)</f>
        <v/>
      </c>
      <c r="BT714" s="36">
        <f>SUMIFS(рўйхат!CC:CC,рўйхат!$CX:$CX,$B$734,рўйхат!$D:$D,$C714)</f>
        <v/>
      </c>
      <c r="BU714" s="35">
        <f>SUMIFS(рўйхат!CD:CD,рўйхат!$CX:$CX,$B$734,рўйхат!$D:$D,$C714)</f>
        <v/>
      </c>
      <c r="BV714" s="36">
        <f>SUMIFS(рўйхат!CE:CE,рўйхат!$CX:$CX,$B$734,рўйхат!$D:$D,$C714)</f>
        <v/>
      </c>
      <c r="BW714" s="35">
        <f>SUMIFS(рўйхат!CH:CH,рўйхат!$CX:$CX,$B$734,рўйхат!$D:$D,$C714)</f>
        <v/>
      </c>
      <c r="BX714" s="36">
        <f>SUMIFS(рўйхат!CI:CI,рўйхат!$CX:$CX,$B$734,рўйхат!$D:$D,$C714)</f>
        <v/>
      </c>
      <c r="BY714" s="35">
        <f>SUMIFS(рўйхат!CJ:CJ,рўйхат!$CX:$CX,$B$734,рўйхат!$D:$D,$C714)</f>
        <v/>
      </c>
      <c r="BZ714" s="36">
        <f>SUMIFS(рўйхат!CK:CK,рўйхат!$CX:$CX,$B$734,рўйхат!$D:$D,$C714)</f>
        <v/>
      </c>
      <c r="CA714" s="35">
        <f>SUMIFS(рўйхат!CL:CL,рўйхат!$CX:$CX,$B$734,рўйхат!$D:$D,$C714)</f>
        <v/>
      </c>
      <c r="CB714" s="36">
        <f>SUMIFS(рўйхат!CM:CM,рўйхат!$CX:$CX,$B$734,рўйхат!$D:$D,$C714)</f>
        <v/>
      </c>
      <c r="CC714" s="35">
        <f>SUMIFS(рўйхат!CN:CN,рўйхат!$CX:$CX,$B$734,рўйхат!$D:$D,$C714)</f>
        <v/>
      </c>
      <c r="CD714" s="36">
        <f>SUMIFS(рўйхат!CO:CO,рўйхат!$CX:$CX,$B$734,рўйхат!$D:$D,$C714)</f>
        <v/>
      </c>
      <c r="CE714" s="77">
        <f>IFERROR(BE714/(Q714+BE714),0)</f>
        <v/>
      </c>
      <c r="CF714" s="78">
        <f>IFERROR(BF714/(R714+BF714),0)</f>
        <v/>
      </c>
    </row>
    <row r="715" hidden="1" outlineLevel="1" ht="30" customFormat="1" customHeight="1" s="8">
      <c r="A715" s="39" t="n"/>
      <c r="B715" s="50" t="n">
        <v>47</v>
      </c>
      <c r="C715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715" s="51" t="n"/>
      <c r="E715" s="35">
        <f>SUMIFS(рўйхат!F:F,рўйхат!$CX:$CX,$B$734,рўйхат!$D:$D,$C715)</f>
        <v/>
      </c>
      <c r="F715" s="36">
        <f>SUMIFS(рўйхат!G:G,рўйхат!$CX:$CX,$B$734,рўйхат!$D:$D,$C715)</f>
        <v/>
      </c>
      <c r="G715" s="35">
        <f>SUMIFS(рўйхат!H:H,рўйхат!$CX:$CX,$B$734,рўйхат!$D:$D,$C715)</f>
        <v/>
      </c>
      <c r="H715" s="36">
        <f>SUMIFS(рўйхат!I:I,рўйхат!$CX:$CX,$B$734,рўйхат!$D:$D,$C715)</f>
        <v/>
      </c>
      <c r="I715" s="35">
        <f>SUMIFS(рўйхат!J:J,рўйхат!$CX:$CX,$B$734,рўйхат!$D:$D,$C715)</f>
        <v/>
      </c>
      <c r="J715" s="36">
        <f>SUMIFS(рўйхат!K:K,рўйхат!$CX:$CX,$B$734,рўйхат!$D:$D,$C715)</f>
        <v/>
      </c>
      <c r="K715" s="35">
        <f>SUMIFS(рўйхат!L:L,рўйхат!$CX:$CX,$B$734,рўйхат!$D:$D,$C715)</f>
        <v/>
      </c>
      <c r="L715" s="36">
        <f>SUMIFS(рўйхат!M:M,рўйхат!$CX:$CX,$B$734,рўйхат!$D:$D,$C715)</f>
        <v/>
      </c>
      <c r="M715" s="35">
        <f>SUMIFS(рўйхат!N:N,рўйхат!$CX:$CX,$B$734,рўйхат!$D:$D,$C715)</f>
        <v/>
      </c>
      <c r="N715" s="36">
        <f>SUMIFS(рўйхат!O:O,рўйхат!$CX:$CX,$B$734,рўйхат!$D:$D,$C715)</f>
        <v/>
      </c>
      <c r="O715" s="34">
        <f>IFERROR(M715/E715,0)</f>
        <v/>
      </c>
      <c r="P715" s="34">
        <f>IFERROR(N715/F715,0)</f>
        <v/>
      </c>
      <c r="Q715" s="35">
        <f>SUMIFS(рўйхат!P:P,рўйхат!$CX:$CX,$B$734,рўйхат!$D:$D,$C715)</f>
        <v/>
      </c>
      <c r="R715" s="36">
        <f>SUMIFS(рўйхат!Q:Q,рўйхат!$CX:$CX,$B$734,рўйхат!$D:$D,$C715)</f>
        <v/>
      </c>
      <c r="S715" s="35">
        <f>SUMIFS(рўйхат!R:R,рўйхат!$CX:$CX,$B$734,рўйхат!$D:$D,$C715)</f>
        <v/>
      </c>
      <c r="T715" s="36">
        <f>SUMIFS(рўйхат!S:S,рўйхат!$CX:$CX,$B$734,рўйхат!$D:$D,$C715)</f>
        <v/>
      </c>
      <c r="U715" s="35">
        <f>SUMIFS(рўйхат!T:T,рўйхат!$CX:$CX,$B$734,рўйхат!$D:$D,$C715)</f>
        <v/>
      </c>
      <c r="V715" s="36">
        <f>SUMIFS(рўйхат!U:U,рўйхат!$CX:$CX,$B$734,рўйхат!$D:$D,$C715)</f>
        <v/>
      </c>
      <c r="W715" s="35">
        <f>SUMIFS(рўйхат!V:V,рўйхат!$CX:$CX,$B$734,рўйхат!$D:$D,$C715)</f>
        <v/>
      </c>
      <c r="X715" s="36">
        <f>SUMIFS(рўйхат!W:W,рўйхат!$CX:$CX,$B$734,рўйхат!$D:$D,$C715)</f>
        <v/>
      </c>
      <c r="Y715" s="35">
        <f>SUMIFS(рўйхат!X:X,рўйхат!$CX:$CX,$B$734,рўйхат!$D:$D,$C715)</f>
        <v/>
      </c>
      <c r="Z715" s="36">
        <f>SUMIFS(рўйхат!Y:Y,рўйхат!$CX:$CX,$B$734,рўйхат!$D:$D,$C715)</f>
        <v/>
      </c>
      <c r="AA715" s="35">
        <f>SUMIFS(рўйхат!Z:Z,рўйхат!$CX:$CX,$B$734,рўйхат!$D:$D,$C715)</f>
        <v/>
      </c>
      <c r="AB715" s="36">
        <f>SUMIFS(рўйхат!AA:AA,рўйхат!$CX:$CX,$B$734,рўйхат!$D:$D,$C715)</f>
        <v/>
      </c>
      <c r="AC715" s="35">
        <f>SUMIFS(рўйхат!AB:AB,рўйхат!$CX:$CX,$B$734,рўйхат!$D:$D,$C715)</f>
        <v/>
      </c>
      <c r="AD715" s="36">
        <f>SUMIFS(рўйхат!AC:AC,рўйхат!$CX:$CX,$B$734,рўйхат!$D:$D,$C715)</f>
        <v/>
      </c>
      <c r="AE715" s="35">
        <f>SUMIFS(рўйхат!AD:AD,рўйхат!$CX:$CX,$B$734,рўйхат!$D:$D,$C715)</f>
        <v/>
      </c>
      <c r="AF715" s="36">
        <f>SUMIFS(рўйхат!AE:AE,рўйхат!$CX:$CX,$B$734,рўйхат!$D:$D,$C715)</f>
        <v/>
      </c>
      <c r="AG715" s="35">
        <f>SUMIFS(рўйхат!AH:AH,рўйхат!$CX:$CX,$B$734,рўйхат!$D:$D,$C715)</f>
        <v/>
      </c>
      <c r="AH715" s="36">
        <f>SUMIFS(рўйхат!AI:AI,рўйхат!$CX:$CX,$B$734,рўйхат!$D:$D,$C715)</f>
        <v/>
      </c>
      <c r="AI715" s="35">
        <f>SUMIFS(рўйхат!AJ:AJ,рўйхат!$CX:$CX,$B$734,рўйхат!$D:$D,$C715)</f>
        <v/>
      </c>
      <c r="AJ715" s="36">
        <f>SUMIFS(рўйхат!AK:AK,рўйхат!$CX:$CX,$B$734,рўйхат!$D:$D,$C715)</f>
        <v/>
      </c>
      <c r="AK715" s="35">
        <f>SUMIFS(рўйхат!AL:AL,рўйхат!$CX:$CX,$B$734,рўйхат!$D:$D,$C715)</f>
        <v/>
      </c>
      <c r="AL715" s="36">
        <f>SUMIFS(рўйхат!AM:AM,рўйхат!$CX:$CX,$B$734,рўйхат!$D:$D,$C715)</f>
        <v/>
      </c>
      <c r="AM715" s="77">
        <f>IFERROR(Q715/E715,0)</f>
        <v/>
      </c>
      <c r="AN715" s="77">
        <f>IFERROR(R715/F715,0)</f>
        <v/>
      </c>
      <c r="AO715" s="35">
        <f>SUMIFS(рўйхат!AX:AX,рўйхат!$CX:$CX,$B$734,рўйхат!$D:$D,$C715)</f>
        <v/>
      </c>
      <c r="AP715" s="36">
        <f>SUMIFS(рўйхат!AY:AY,рўйхат!$CX:$CX,$B$734,рўйхат!$D:$D,$C715)</f>
        <v/>
      </c>
      <c r="AQ715" s="35">
        <f>SUMIFS(рўйхат!AZ:AZ,рўйхат!$CX:$CX,$B$734,рўйхат!$D:$D,$C715)</f>
        <v/>
      </c>
      <c r="AR715" s="36">
        <f>SUMIFS(рўйхат!BA:BA,рўйхат!$CX:$CX,$B$734,рўйхат!$D:$D,$C715)</f>
        <v/>
      </c>
      <c r="AS715" s="35">
        <f>SUMIFS(рўйхат!BB:BB,рўйхат!$CX:$CX,$B$734,рўйхат!$D:$D,$C715)</f>
        <v/>
      </c>
      <c r="AT715" s="36">
        <f>SUMIFS(рўйхат!BC:BC,рўйхат!$CX:$CX,$B$734,рўйхат!$D:$D,$C715)</f>
        <v/>
      </c>
      <c r="AU715" s="35">
        <f>SUMIFS(рўйхат!BD:BD,рўйхат!$CX:$CX,$B$734,рўйхат!$D:$D,$C715)</f>
        <v/>
      </c>
      <c r="AV715" s="36">
        <f>SUMIFS(рўйхат!BE:BE,рўйхат!$CX:$CX,$B$734,рўйхат!$D:$D,$C715)</f>
        <v/>
      </c>
      <c r="AW715" s="35">
        <f>SUMIFS(рўйхат!BF:BF,рўйхат!$CX:$CX,$B$734,рўйхат!$D:$D,$C715)</f>
        <v/>
      </c>
      <c r="AX715" s="36">
        <f>SUMIFS(рўйхат!BG:BG,рўйхат!$CX:$CX,$B$734,рўйхат!$D:$D,$C715)</f>
        <v/>
      </c>
      <c r="AY715" s="35">
        <f>SUMIFS(рўйхат!BH:BH,рўйхат!$CX:$CX,$B$734,рўйхат!$D:$D,$C715)</f>
        <v/>
      </c>
      <c r="AZ715" s="36">
        <f>SUMIFS(рўйхат!BI:BI,рўйхат!$CX:$CX,$B$734,рўйхат!$D:$D,$C715)</f>
        <v/>
      </c>
      <c r="BA715" s="35">
        <f>SUMIFS(рўйхат!BJ:BJ,рўйхат!$CX:$CX,$B$734,рўйхат!$D:$D,$C715)</f>
        <v/>
      </c>
      <c r="BB715" s="36">
        <f>SUMIFS(рўйхат!BK:BK,рўйхат!$CX:$CX,$B$734,рўйхат!$D:$D,$C715)</f>
        <v/>
      </c>
      <c r="BC715" s="77">
        <f>IFERROR(AO715/E715,0)</f>
        <v/>
      </c>
      <c r="BD715" s="77">
        <f>IFERROR(AP715/F715,0)</f>
        <v/>
      </c>
      <c r="BE715" s="35">
        <f>SUMIFS(рўйхат!BL:BL,рўйхат!$CX:$CX,$B$734,рўйхат!$D:$D,$C715)</f>
        <v/>
      </c>
      <c r="BF715" s="36">
        <f>SUMIFS(рўйхат!BM:BM,рўйхат!$CX:$CX,$B$734,рўйхат!$D:$D,$C715)</f>
        <v/>
      </c>
      <c r="BG715" s="35">
        <f>SUMIFS(рўйхат!BN:BN,рўйхат!$CX:$CX,$B$734,рўйхат!$D:$D,$C715)</f>
        <v/>
      </c>
      <c r="BH715" s="36">
        <f>SUMIFS(рўйхат!BO:BO,рўйхат!$CX:$CX,$B$734,рўйхат!$D:$D,$C715)</f>
        <v/>
      </c>
      <c r="BI715" s="35">
        <f>SUMIFS(рўйхат!BP:BP,рўйхат!$CX:$CX,$B$734,рўйхат!$D:$D,$C715)</f>
        <v/>
      </c>
      <c r="BJ715" s="36">
        <f>SUMIFS(рўйхат!BQ:BQ,рўйхат!$CX:$CX,$B$734,рўйхат!$D:$D,$C715)</f>
        <v/>
      </c>
      <c r="BK715" s="35">
        <f>SUMIFS(рўйхат!BR:BR,рўйхат!$CX:$CX,$B$734,рўйхат!$D:$D,$C715)</f>
        <v/>
      </c>
      <c r="BL715" s="36">
        <f>SUMIFS(рўйхат!BS:BS,рўйхат!$CX:$CX,$B$734,рўйхат!$D:$D,$C715)</f>
        <v/>
      </c>
      <c r="BM715" s="35">
        <f>SUMIFS(рўйхат!BT:BT,рўйхат!$CX:$CX,$B$734,рўйхат!$D:$D,$C715)</f>
        <v/>
      </c>
      <c r="BN715" s="36">
        <f>SUMIFS(рўйхат!BU:BU,рўйхат!$CX:$CX,$B$734,рўйхат!$D:$D,$C715)</f>
        <v/>
      </c>
      <c r="BO715" s="35">
        <f>SUMIFS(рўйхат!BX:BX,рўйхат!$CX:$CX,$B$734,рўйхат!$D:$D,$C715)</f>
        <v/>
      </c>
      <c r="BP715" s="36">
        <f>SUMIFS(рўйхат!BY:BY,рўйхат!$CX:$CX,$B$734,рўйхат!$D:$D,$C715)</f>
        <v/>
      </c>
      <c r="BQ715" s="35">
        <f>SUMIFS(рўйхат!BZ:BZ,рўйхат!$CX:$CX,$B$734,рўйхат!$D:$D,$C715)</f>
        <v/>
      </c>
      <c r="BR715" s="36">
        <f>SUMIFS(рўйхат!CA:CA,рўйхат!$CX:$CX,$B$734,рўйхат!$D:$D,$C715)</f>
        <v/>
      </c>
      <c r="BS715" s="35">
        <f>SUMIFS(рўйхат!CB:CB,рўйхат!$CX:$CX,$B$734,рўйхат!$D:$D,$C715)</f>
        <v/>
      </c>
      <c r="BT715" s="36">
        <f>SUMIFS(рўйхат!CC:CC,рўйхат!$CX:$CX,$B$734,рўйхат!$D:$D,$C715)</f>
        <v/>
      </c>
      <c r="BU715" s="35">
        <f>SUMIFS(рўйхат!CD:CD,рўйхат!$CX:$CX,$B$734,рўйхат!$D:$D,$C715)</f>
        <v/>
      </c>
      <c r="BV715" s="36">
        <f>SUMIFS(рўйхат!CE:CE,рўйхат!$CX:$CX,$B$734,рўйхат!$D:$D,$C715)</f>
        <v/>
      </c>
      <c r="BW715" s="35">
        <f>SUMIFS(рўйхат!CH:CH,рўйхат!$CX:$CX,$B$734,рўйхат!$D:$D,$C715)</f>
        <v/>
      </c>
      <c r="BX715" s="36">
        <f>SUMIFS(рўйхат!CI:CI,рўйхат!$CX:$CX,$B$734,рўйхат!$D:$D,$C715)</f>
        <v/>
      </c>
      <c r="BY715" s="35">
        <f>SUMIFS(рўйхат!CJ:CJ,рўйхат!$CX:$CX,$B$734,рўйхат!$D:$D,$C715)</f>
        <v/>
      </c>
      <c r="BZ715" s="36">
        <f>SUMIFS(рўйхат!CK:CK,рўйхат!$CX:$CX,$B$734,рўйхат!$D:$D,$C715)</f>
        <v/>
      </c>
      <c r="CA715" s="35">
        <f>SUMIFS(рўйхат!CL:CL,рўйхат!$CX:$CX,$B$734,рўйхат!$D:$D,$C715)</f>
        <v/>
      </c>
      <c r="CB715" s="36">
        <f>SUMIFS(рўйхат!CM:CM,рўйхат!$CX:$CX,$B$734,рўйхат!$D:$D,$C715)</f>
        <v/>
      </c>
      <c r="CC715" s="35">
        <f>SUMIFS(рўйхат!CN:CN,рўйхат!$CX:$CX,$B$734,рўйхат!$D:$D,$C715)</f>
        <v/>
      </c>
      <c r="CD715" s="36">
        <f>SUMIFS(рўйхат!CO:CO,рўйхат!$CX:$CX,$B$734,рўйхат!$D:$D,$C715)</f>
        <v/>
      </c>
      <c r="CE715" s="77">
        <f>IFERROR(BE715/(Q715+BE715),0)</f>
        <v/>
      </c>
      <c r="CF715" s="78">
        <f>IFERROR(BF715/(R715+BF715),0)</f>
        <v/>
      </c>
    </row>
    <row r="716" hidden="1" outlineLevel="1" ht="30" customFormat="1" customHeight="1" s="8">
      <c r="A716" s="39" t="n"/>
      <c r="B716" s="50" t="n">
        <v>48</v>
      </c>
      <c r="C716" s="131" t="inlineStr">
        <is>
          <t>Тўғридан-тўғри шартномалар мониторинги</t>
        </is>
      </c>
      <c r="D716" s="51" t="n"/>
      <c r="E716" s="35">
        <f>SUMIFS(рўйхат!F:F,рўйхат!$CX:$CX,$B$734,рўйхат!$D:$D,$C716)</f>
        <v/>
      </c>
      <c r="F716" s="36">
        <f>SUMIFS(рўйхат!G:G,рўйхат!$CX:$CX,$B$734,рўйхат!$D:$D,$C716)</f>
        <v/>
      </c>
      <c r="G716" s="35">
        <f>SUMIFS(рўйхат!H:H,рўйхат!$CX:$CX,$B$734,рўйхат!$D:$D,$C716)</f>
        <v/>
      </c>
      <c r="H716" s="36">
        <f>SUMIFS(рўйхат!I:I,рўйхат!$CX:$CX,$B$734,рўйхат!$D:$D,$C716)</f>
        <v/>
      </c>
      <c r="I716" s="35">
        <f>SUMIFS(рўйхат!J:J,рўйхат!$CX:$CX,$B$734,рўйхат!$D:$D,$C716)</f>
        <v/>
      </c>
      <c r="J716" s="36">
        <f>SUMIFS(рўйхат!K:K,рўйхат!$CX:$CX,$B$734,рўйхат!$D:$D,$C716)</f>
        <v/>
      </c>
      <c r="K716" s="35">
        <f>SUMIFS(рўйхат!L:L,рўйхат!$CX:$CX,$B$734,рўйхат!$D:$D,$C716)</f>
        <v/>
      </c>
      <c r="L716" s="36">
        <f>SUMIFS(рўйхат!M:M,рўйхат!$CX:$CX,$B$734,рўйхат!$D:$D,$C716)</f>
        <v/>
      </c>
      <c r="M716" s="35">
        <f>SUMIFS(рўйхат!N:N,рўйхат!$CX:$CX,$B$734,рўйхат!$D:$D,$C716)</f>
        <v/>
      </c>
      <c r="N716" s="36">
        <f>SUMIFS(рўйхат!O:O,рўйхат!$CX:$CX,$B$734,рўйхат!$D:$D,$C716)</f>
        <v/>
      </c>
      <c r="O716" s="34">
        <f>IFERROR(M716/E716,0)</f>
        <v/>
      </c>
      <c r="P716" s="34">
        <f>IFERROR(N716/F716,0)</f>
        <v/>
      </c>
      <c r="Q716" s="35">
        <f>SUMIFS(рўйхат!P:P,рўйхат!$CX:$CX,$B$734,рўйхат!$D:$D,$C716)</f>
        <v/>
      </c>
      <c r="R716" s="36">
        <f>SUMIFS(рўйхат!Q:Q,рўйхат!$CX:$CX,$B$734,рўйхат!$D:$D,$C716)</f>
        <v/>
      </c>
      <c r="S716" s="35">
        <f>SUMIFS(рўйхат!R:R,рўйхат!$CX:$CX,$B$734,рўйхат!$D:$D,$C716)</f>
        <v/>
      </c>
      <c r="T716" s="36">
        <f>SUMIFS(рўйхат!S:S,рўйхат!$CX:$CX,$B$734,рўйхат!$D:$D,$C716)</f>
        <v/>
      </c>
      <c r="U716" s="35">
        <f>SUMIFS(рўйхат!T:T,рўйхат!$CX:$CX,$B$734,рўйхат!$D:$D,$C716)</f>
        <v/>
      </c>
      <c r="V716" s="36">
        <f>SUMIFS(рўйхат!U:U,рўйхат!$CX:$CX,$B$734,рўйхат!$D:$D,$C716)</f>
        <v/>
      </c>
      <c r="W716" s="35">
        <f>SUMIFS(рўйхат!V:V,рўйхат!$CX:$CX,$B$734,рўйхат!$D:$D,$C716)</f>
        <v/>
      </c>
      <c r="X716" s="36">
        <f>SUMIFS(рўйхат!W:W,рўйхат!$CX:$CX,$B$734,рўйхат!$D:$D,$C716)</f>
        <v/>
      </c>
      <c r="Y716" s="35">
        <f>SUMIFS(рўйхат!X:X,рўйхат!$CX:$CX,$B$734,рўйхат!$D:$D,$C716)</f>
        <v/>
      </c>
      <c r="Z716" s="36">
        <f>SUMIFS(рўйхат!Y:Y,рўйхат!$CX:$CX,$B$734,рўйхат!$D:$D,$C716)</f>
        <v/>
      </c>
      <c r="AA716" s="35">
        <f>SUMIFS(рўйхат!Z:Z,рўйхат!$CX:$CX,$B$734,рўйхат!$D:$D,$C716)</f>
        <v/>
      </c>
      <c r="AB716" s="36">
        <f>SUMIFS(рўйхат!AA:AA,рўйхат!$CX:$CX,$B$734,рўйхат!$D:$D,$C716)</f>
        <v/>
      </c>
      <c r="AC716" s="35">
        <f>SUMIFS(рўйхат!AB:AB,рўйхат!$CX:$CX,$B$734,рўйхат!$D:$D,$C716)</f>
        <v/>
      </c>
      <c r="AD716" s="36">
        <f>SUMIFS(рўйхат!AC:AC,рўйхат!$CX:$CX,$B$734,рўйхат!$D:$D,$C716)</f>
        <v/>
      </c>
      <c r="AE716" s="35">
        <f>SUMIFS(рўйхат!AD:AD,рўйхат!$CX:$CX,$B$734,рўйхат!$D:$D,$C716)</f>
        <v/>
      </c>
      <c r="AF716" s="36">
        <f>SUMIFS(рўйхат!AE:AE,рўйхат!$CX:$CX,$B$734,рўйхат!$D:$D,$C716)</f>
        <v/>
      </c>
      <c r="AG716" s="35">
        <f>SUMIFS(рўйхат!AH:AH,рўйхат!$CX:$CX,$B$734,рўйхат!$D:$D,$C716)</f>
        <v/>
      </c>
      <c r="AH716" s="36">
        <f>SUMIFS(рўйхат!AI:AI,рўйхат!$CX:$CX,$B$734,рўйхат!$D:$D,$C716)</f>
        <v/>
      </c>
      <c r="AI716" s="35">
        <f>SUMIFS(рўйхат!AJ:AJ,рўйхат!$CX:$CX,$B$734,рўйхат!$D:$D,$C716)</f>
        <v/>
      </c>
      <c r="AJ716" s="36">
        <f>SUMIFS(рўйхат!AK:AK,рўйхат!$CX:$CX,$B$734,рўйхат!$D:$D,$C716)</f>
        <v/>
      </c>
      <c r="AK716" s="35">
        <f>SUMIFS(рўйхат!AL:AL,рўйхат!$CX:$CX,$B$734,рўйхат!$D:$D,$C716)</f>
        <v/>
      </c>
      <c r="AL716" s="36">
        <f>SUMIFS(рўйхат!AM:AM,рўйхат!$CX:$CX,$B$734,рўйхат!$D:$D,$C716)</f>
        <v/>
      </c>
      <c r="AM716" s="77">
        <f>IFERROR(Q716/E716,0)</f>
        <v/>
      </c>
      <c r="AN716" s="77">
        <f>IFERROR(R716/F716,0)</f>
        <v/>
      </c>
      <c r="AO716" s="35">
        <f>SUMIFS(рўйхат!AX:AX,рўйхат!$CX:$CX,$B$734,рўйхат!$D:$D,$C716)</f>
        <v/>
      </c>
      <c r="AP716" s="36">
        <f>SUMIFS(рўйхат!AY:AY,рўйхат!$CX:$CX,$B$734,рўйхат!$D:$D,$C716)</f>
        <v/>
      </c>
      <c r="AQ716" s="35">
        <f>SUMIFS(рўйхат!AZ:AZ,рўйхат!$CX:$CX,$B$734,рўйхат!$D:$D,$C716)</f>
        <v/>
      </c>
      <c r="AR716" s="36">
        <f>SUMIFS(рўйхат!BA:BA,рўйхат!$CX:$CX,$B$734,рўйхат!$D:$D,$C716)</f>
        <v/>
      </c>
      <c r="AS716" s="35">
        <f>SUMIFS(рўйхат!BB:BB,рўйхат!$CX:$CX,$B$734,рўйхат!$D:$D,$C716)</f>
        <v/>
      </c>
      <c r="AT716" s="36">
        <f>SUMIFS(рўйхат!BC:BC,рўйхат!$CX:$CX,$B$734,рўйхат!$D:$D,$C716)</f>
        <v/>
      </c>
      <c r="AU716" s="35">
        <f>SUMIFS(рўйхат!BD:BD,рўйхат!$CX:$CX,$B$734,рўйхат!$D:$D,$C716)</f>
        <v/>
      </c>
      <c r="AV716" s="36">
        <f>SUMIFS(рўйхат!BE:BE,рўйхат!$CX:$CX,$B$734,рўйхат!$D:$D,$C716)</f>
        <v/>
      </c>
      <c r="AW716" s="35">
        <f>SUMIFS(рўйхат!BF:BF,рўйхат!$CX:$CX,$B$734,рўйхат!$D:$D,$C716)</f>
        <v/>
      </c>
      <c r="AX716" s="36">
        <f>SUMIFS(рўйхат!BG:BG,рўйхат!$CX:$CX,$B$734,рўйхат!$D:$D,$C716)</f>
        <v/>
      </c>
      <c r="AY716" s="35">
        <f>SUMIFS(рўйхат!BH:BH,рўйхат!$CX:$CX,$B$734,рўйхат!$D:$D,$C716)</f>
        <v/>
      </c>
      <c r="AZ716" s="36">
        <f>SUMIFS(рўйхат!BI:BI,рўйхат!$CX:$CX,$B$734,рўйхат!$D:$D,$C716)</f>
        <v/>
      </c>
      <c r="BA716" s="35">
        <f>SUMIFS(рўйхат!BJ:BJ,рўйхат!$CX:$CX,$B$734,рўйхат!$D:$D,$C716)</f>
        <v/>
      </c>
      <c r="BB716" s="36">
        <f>SUMIFS(рўйхат!BK:BK,рўйхат!$CX:$CX,$B$734,рўйхат!$D:$D,$C716)</f>
        <v/>
      </c>
      <c r="BC716" s="77">
        <f>IFERROR(AO716/E716,0)</f>
        <v/>
      </c>
      <c r="BD716" s="77">
        <f>IFERROR(AP716/F716,0)</f>
        <v/>
      </c>
      <c r="BE716" s="35">
        <f>SUMIFS(рўйхат!BL:BL,рўйхат!$CX:$CX,$B$734,рўйхат!$D:$D,$C716)</f>
        <v/>
      </c>
      <c r="BF716" s="36">
        <f>SUMIFS(рўйхат!BM:BM,рўйхат!$CX:$CX,$B$734,рўйхат!$D:$D,$C716)</f>
        <v/>
      </c>
      <c r="BG716" s="35">
        <f>SUMIFS(рўйхат!BN:BN,рўйхат!$CX:$CX,$B$734,рўйхат!$D:$D,$C716)</f>
        <v/>
      </c>
      <c r="BH716" s="36">
        <f>SUMIFS(рўйхат!BO:BO,рўйхат!$CX:$CX,$B$734,рўйхат!$D:$D,$C716)</f>
        <v/>
      </c>
      <c r="BI716" s="35">
        <f>SUMIFS(рўйхат!BP:BP,рўйхат!$CX:$CX,$B$734,рўйхат!$D:$D,$C716)</f>
        <v/>
      </c>
      <c r="BJ716" s="36">
        <f>SUMIFS(рўйхат!BQ:BQ,рўйхат!$CX:$CX,$B$734,рўйхат!$D:$D,$C716)</f>
        <v/>
      </c>
      <c r="BK716" s="35">
        <f>SUMIFS(рўйхат!BR:BR,рўйхат!$CX:$CX,$B$734,рўйхат!$D:$D,$C716)</f>
        <v/>
      </c>
      <c r="BL716" s="36">
        <f>SUMIFS(рўйхат!BS:BS,рўйхат!$CX:$CX,$B$734,рўйхат!$D:$D,$C716)</f>
        <v/>
      </c>
      <c r="BM716" s="35">
        <f>SUMIFS(рўйхат!BT:BT,рўйхат!$CX:$CX,$B$734,рўйхат!$D:$D,$C716)</f>
        <v/>
      </c>
      <c r="BN716" s="36">
        <f>SUMIFS(рўйхат!BU:BU,рўйхат!$CX:$CX,$B$734,рўйхат!$D:$D,$C716)</f>
        <v/>
      </c>
      <c r="BO716" s="35">
        <f>SUMIFS(рўйхат!BX:BX,рўйхат!$CX:$CX,$B$734,рўйхат!$D:$D,$C716)</f>
        <v/>
      </c>
      <c r="BP716" s="36">
        <f>SUMIFS(рўйхат!BY:BY,рўйхат!$CX:$CX,$B$734,рўйхат!$D:$D,$C716)</f>
        <v/>
      </c>
      <c r="BQ716" s="35">
        <f>SUMIFS(рўйхат!BZ:BZ,рўйхат!$CX:$CX,$B$734,рўйхат!$D:$D,$C716)</f>
        <v/>
      </c>
      <c r="BR716" s="36">
        <f>SUMIFS(рўйхат!CA:CA,рўйхат!$CX:$CX,$B$734,рўйхат!$D:$D,$C716)</f>
        <v/>
      </c>
      <c r="BS716" s="35">
        <f>SUMIFS(рўйхат!CB:CB,рўйхат!$CX:$CX,$B$734,рўйхат!$D:$D,$C716)</f>
        <v/>
      </c>
      <c r="BT716" s="36">
        <f>SUMIFS(рўйхат!CC:CC,рўйхат!$CX:$CX,$B$734,рўйхат!$D:$D,$C716)</f>
        <v/>
      </c>
      <c r="BU716" s="35">
        <f>SUMIFS(рўйхат!CD:CD,рўйхат!$CX:$CX,$B$734,рўйхат!$D:$D,$C716)</f>
        <v/>
      </c>
      <c r="BV716" s="36">
        <f>SUMIFS(рўйхат!CE:CE,рўйхат!$CX:$CX,$B$734,рўйхат!$D:$D,$C716)</f>
        <v/>
      </c>
      <c r="BW716" s="35">
        <f>SUMIFS(рўйхат!CH:CH,рўйхат!$CX:$CX,$B$734,рўйхат!$D:$D,$C716)</f>
        <v/>
      </c>
      <c r="BX716" s="36">
        <f>SUMIFS(рўйхат!CI:CI,рўйхат!$CX:$CX,$B$734,рўйхат!$D:$D,$C716)</f>
        <v/>
      </c>
      <c r="BY716" s="35">
        <f>SUMIFS(рўйхат!CJ:CJ,рўйхат!$CX:$CX,$B$734,рўйхат!$D:$D,$C716)</f>
        <v/>
      </c>
      <c r="BZ716" s="36">
        <f>SUMIFS(рўйхат!CK:CK,рўйхат!$CX:$CX,$B$734,рўйхат!$D:$D,$C716)</f>
        <v/>
      </c>
      <c r="CA716" s="35">
        <f>SUMIFS(рўйхат!CL:CL,рўйхат!$CX:$CX,$B$734,рўйхат!$D:$D,$C716)</f>
        <v/>
      </c>
      <c r="CB716" s="36">
        <f>SUMIFS(рўйхат!CM:CM,рўйхат!$CX:$CX,$B$734,рўйхат!$D:$D,$C716)</f>
        <v/>
      </c>
      <c r="CC716" s="35">
        <f>SUMIFS(рўйхат!CN:CN,рўйхат!$CX:$CX,$B$734,рўйхат!$D:$D,$C716)</f>
        <v/>
      </c>
      <c r="CD716" s="36">
        <f>SUMIFS(рўйхат!CO:CO,рўйхат!$CX:$CX,$B$734,рўйхат!$D:$D,$C716)</f>
        <v/>
      </c>
      <c r="CE716" s="77">
        <f>IFERROR(BE716/(Q716+BE716),0)</f>
        <v/>
      </c>
      <c r="CF716" s="78">
        <f>IFERROR(BF716/(R716+BF716),0)</f>
        <v/>
      </c>
    </row>
    <row r="717" hidden="1" outlineLevel="1" ht="30" customFormat="1" customHeight="1" s="8">
      <c r="A717" s="39" t="n"/>
      <c r="B717" s="50" t="n">
        <v>49</v>
      </c>
      <c r="C717" s="131" t="inlineStr">
        <is>
          <t>Тузатиш киритилган ЭҲФлар бўйича ҚҚСга қайта ҳисобот олинмаган ҳолатлар таҳлили</t>
        </is>
      </c>
      <c r="D717" s="51" t="n"/>
      <c r="E717" s="35">
        <f>SUMIFS(рўйхат!F:F,рўйхат!$CX:$CX,$B$734,рўйхат!$D:$D,$C717)</f>
        <v/>
      </c>
      <c r="F717" s="36">
        <f>SUMIFS(рўйхат!G:G,рўйхат!$CX:$CX,$B$734,рўйхат!$D:$D,$C717)</f>
        <v/>
      </c>
      <c r="G717" s="35">
        <f>SUMIFS(рўйхат!H:H,рўйхат!$CX:$CX,$B$734,рўйхат!$D:$D,$C717)</f>
        <v/>
      </c>
      <c r="H717" s="36">
        <f>SUMIFS(рўйхат!I:I,рўйхат!$CX:$CX,$B$734,рўйхат!$D:$D,$C717)</f>
        <v/>
      </c>
      <c r="I717" s="35">
        <f>SUMIFS(рўйхат!J:J,рўйхат!$CX:$CX,$B$734,рўйхат!$D:$D,$C717)</f>
        <v/>
      </c>
      <c r="J717" s="36">
        <f>SUMIFS(рўйхат!K:K,рўйхат!$CX:$CX,$B$734,рўйхат!$D:$D,$C717)</f>
        <v/>
      </c>
      <c r="K717" s="35">
        <f>SUMIFS(рўйхат!L:L,рўйхат!$CX:$CX,$B$734,рўйхат!$D:$D,$C717)</f>
        <v/>
      </c>
      <c r="L717" s="36">
        <f>SUMIFS(рўйхат!M:M,рўйхат!$CX:$CX,$B$734,рўйхат!$D:$D,$C717)</f>
        <v/>
      </c>
      <c r="M717" s="35">
        <f>SUMIFS(рўйхат!N:N,рўйхат!$CX:$CX,$B$734,рўйхат!$D:$D,$C717)</f>
        <v/>
      </c>
      <c r="N717" s="36">
        <f>SUMIFS(рўйхат!O:O,рўйхат!$CX:$CX,$B$734,рўйхат!$D:$D,$C717)</f>
        <v/>
      </c>
      <c r="O717" s="34">
        <f>IFERROR(M717/E717,0)</f>
        <v/>
      </c>
      <c r="P717" s="34">
        <f>IFERROR(N717/F717,0)</f>
        <v/>
      </c>
      <c r="Q717" s="35">
        <f>SUMIFS(рўйхат!P:P,рўйхат!$CX:$CX,$B$734,рўйхат!$D:$D,$C717)</f>
        <v/>
      </c>
      <c r="R717" s="36">
        <f>SUMIFS(рўйхат!Q:Q,рўйхат!$CX:$CX,$B$734,рўйхат!$D:$D,$C717)</f>
        <v/>
      </c>
      <c r="S717" s="35">
        <f>SUMIFS(рўйхат!R:R,рўйхат!$CX:$CX,$B$734,рўйхат!$D:$D,$C717)</f>
        <v/>
      </c>
      <c r="T717" s="36">
        <f>SUMIFS(рўйхат!S:S,рўйхат!$CX:$CX,$B$734,рўйхат!$D:$D,$C717)</f>
        <v/>
      </c>
      <c r="U717" s="35">
        <f>SUMIFS(рўйхат!T:T,рўйхат!$CX:$CX,$B$734,рўйхат!$D:$D,$C717)</f>
        <v/>
      </c>
      <c r="V717" s="36">
        <f>SUMIFS(рўйхат!U:U,рўйхат!$CX:$CX,$B$734,рўйхат!$D:$D,$C717)</f>
        <v/>
      </c>
      <c r="W717" s="35">
        <f>SUMIFS(рўйхат!V:V,рўйхат!$CX:$CX,$B$734,рўйхат!$D:$D,$C717)</f>
        <v/>
      </c>
      <c r="X717" s="36">
        <f>SUMIFS(рўйхат!W:W,рўйхат!$CX:$CX,$B$734,рўйхат!$D:$D,$C717)</f>
        <v/>
      </c>
      <c r="Y717" s="35">
        <f>SUMIFS(рўйхат!X:X,рўйхат!$CX:$CX,$B$734,рўйхат!$D:$D,$C717)</f>
        <v/>
      </c>
      <c r="Z717" s="36">
        <f>SUMIFS(рўйхат!Y:Y,рўйхат!$CX:$CX,$B$734,рўйхат!$D:$D,$C717)</f>
        <v/>
      </c>
      <c r="AA717" s="35">
        <f>SUMIFS(рўйхат!Z:Z,рўйхат!$CX:$CX,$B$734,рўйхат!$D:$D,$C717)</f>
        <v/>
      </c>
      <c r="AB717" s="36">
        <f>SUMIFS(рўйхат!AA:AA,рўйхат!$CX:$CX,$B$734,рўйхат!$D:$D,$C717)</f>
        <v/>
      </c>
      <c r="AC717" s="35">
        <f>SUMIFS(рўйхат!AB:AB,рўйхат!$CX:$CX,$B$734,рўйхат!$D:$D,$C717)</f>
        <v/>
      </c>
      <c r="AD717" s="36">
        <f>SUMIFS(рўйхат!AC:AC,рўйхат!$CX:$CX,$B$734,рўйхат!$D:$D,$C717)</f>
        <v/>
      </c>
      <c r="AE717" s="35">
        <f>SUMIFS(рўйхат!AD:AD,рўйхат!$CX:$CX,$B$734,рўйхат!$D:$D,$C717)</f>
        <v/>
      </c>
      <c r="AF717" s="36">
        <f>SUMIFS(рўйхат!AE:AE,рўйхат!$CX:$CX,$B$734,рўйхат!$D:$D,$C717)</f>
        <v/>
      </c>
      <c r="AG717" s="35">
        <f>SUMIFS(рўйхат!AH:AH,рўйхат!$CX:$CX,$B$734,рўйхат!$D:$D,$C717)</f>
        <v/>
      </c>
      <c r="AH717" s="36">
        <f>SUMIFS(рўйхат!AI:AI,рўйхат!$CX:$CX,$B$734,рўйхат!$D:$D,$C717)</f>
        <v/>
      </c>
      <c r="AI717" s="35">
        <f>SUMIFS(рўйхат!AJ:AJ,рўйхат!$CX:$CX,$B$734,рўйхат!$D:$D,$C717)</f>
        <v/>
      </c>
      <c r="AJ717" s="36">
        <f>SUMIFS(рўйхат!AK:AK,рўйхат!$CX:$CX,$B$734,рўйхат!$D:$D,$C717)</f>
        <v/>
      </c>
      <c r="AK717" s="35">
        <f>SUMIFS(рўйхат!AL:AL,рўйхат!$CX:$CX,$B$734,рўйхат!$D:$D,$C717)</f>
        <v/>
      </c>
      <c r="AL717" s="36">
        <f>SUMIFS(рўйхат!AM:AM,рўйхат!$CX:$CX,$B$734,рўйхат!$D:$D,$C717)</f>
        <v/>
      </c>
      <c r="AM717" s="77">
        <f>IFERROR(Q717/E717,0)</f>
        <v/>
      </c>
      <c r="AN717" s="77">
        <f>IFERROR(R717/F717,0)</f>
        <v/>
      </c>
      <c r="AO717" s="35">
        <f>SUMIFS(рўйхат!AX:AX,рўйхат!$CX:$CX,$B$734,рўйхат!$D:$D,$C717)</f>
        <v/>
      </c>
      <c r="AP717" s="36">
        <f>SUMIFS(рўйхат!AY:AY,рўйхат!$CX:$CX,$B$734,рўйхат!$D:$D,$C717)</f>
        <v/>
      </c>
      <c r="AQ717" s="35">
        <f>SUMIFS(рўйхат!AZ:AZ,рўйхат!$CX:$CX,$B$734,рўйхат!$D:$D,$C717)</f>
        <v/>
      </c>
      <c r="AR717" s="36">
        <f>SUMIFS(рўйхат!BA:BA,рўйхат!$CX:$CX,$B$734,рўйхат!$D:$D,$C717)</f>
        <v/>
      </c>
      <c r="AS717" s="35">
        <f>SUMIFS(рўйхат!BB:BB,рўйхат!$CX:$CX,$B$734,рўйхат!$D:$D,$C717)</f>
        <v/>
      </c>
      <c r="AT717" s="36">
        <f>SUMIFS(рўйхат!BC:BC,рўйхат!$CX:$CX,$B$734,рўйхат!$D:$D,$C717)</f>
        <v/>
      </c>
      <c r="AU717" s="35">
        <f>SUMIFS(рўйхат!BD:BD,рўйхат!$CX:$CX,$B$734,рўйхат!$D:$D,$C717)</f>
        <v/>
      </c>
      <c r="AV717" s="36">
        <f>SUMIFS(рўйхат!BE:BE,рўйхат!$CX:$CX,$B$734,рўйхат!$D:$D,$C717)</f>
        <v/>
      </c>
      <c r="AW717" s="35">
        <f>SUMIFS(рўйхат!BF:BF,рўйхат!$CX:$CX,$B$734,рўйхат!$D:$D,$C717)</f>
        <v/>
      </c>
      <c r="AX717" s="36">
        <f>SUMIFS(рўйхат!BG:BG,рўйхат!$CX:$CX,$B$734,рўйхат!$D:$D,$C717)</f>
        <v/>
      </c>
      <c r="AY717" s="35">
        <f>SUMIFS(рўйхат!BH:BH,рўйхат!$CX:$CX,$B$734,рўйхат!$D:$D,$C717)</f>
        <v/>
      </c>
      <c r="AZ717" s="36">
        <f>SUMIFS(рўйхат!BI:BI,рўйхат!$CX:$CX,$B$734,рўйхат!$D:$D,$C717)</f>
        <v/>
      </c>
      <c r="BA717" s="35">
        <f>SUMIFS(рўйхат!BJ:BJ,рўйхат!$CX:$CX,$B$734,рўйхат!$D:$D,$C717)</f>
        <v/>
      </c>
      <c r="BB717" s="36">
        <f>SUMIFS(рўйхат!BK:BK,рўйхат!$CX:$CX,$B$734,рўйхат!$D:$D,$C717)</f>
        <v/>
      </c>
      <c r="BC717" s="77">
        <f>IFERROR(AO717/E717,0)</f>
        <v/>
      </c>
      <c r="BD717" s="77">
        <f>IFERROR(AP717/F717,0)</f>
        <v/>
      </c>
      <c r="BE717" s="35">
        <f>SUMIFS(рўйхат!BL:BL,рўйхат!$CX:$CX,$B$734,рўйхат!$D:$D,$C717)</f>
        <v/>
      </c>
      <c r="BF717" s="36">
        <f>SUMIFS(рўйхат!BM:BM,рўйхат!$CX:$CX,$B$734,рўйхат!$D:$D,$C717)</f>
        <v/>
      </c>
      <c r="BG717" s="35">
        <f>SUMIFS(рўйхат!BN:BN,рўйхат!$CX:$CX,$B$734,рўйхат!$D:$D,$C717)</f>
        <v/>
      </c>
      <c r="BH717" s="36">
        <f>SUMIFS(рўйхат!BO:BO,рўйхат!$CX:$CX,$B$734,рўйхат!$D:$D,$C717)</f>
        <v/>
      </c>
      <c r="BI717" s="35">
        <f>SUMIFS(рўйхат!BP:BP,рўйхат!$CX:$CX,$B$734,рўйхат!$D:$D,$C717)</f>
        <v/>
      </c>
      <c r="BJ717" s="36">
        <f>SUMIFS(рўйхат!BQ:BQ,рўйхат!$CX:$CX,$B$734,рўйхат!$D:$D,$C717)</f>
        <v/>
      </c>
      <c r="BK717" s="35">
        <f>SUMIFS(рўйхат!BR:BR,рўйхат!$CX:$CX,$B$734,рўйхат!$D:$D,$C717)</f>
        <v/>
      </c>
      <c r="BL717" s="36">
        <f>SUMIFS(рўйхат!BS:BS,рўйхат!$CX:$CX,$B$734,рўйхат!$D:$D,$C717)</f>
        <v/>
      </c>
      <c r="BM717" s="35">
        <f>SUMIFS(рўйхат!BT:BT,рўйхат!$CX:$CX,$B$734,рўйхат!$D:$D,$C717)</f>
        <v/>
      </c>
      <c r="BN717" s="36">
        <f>SUMIFS(рўйхат!BU:BU,рўйхат!$CX:$CX,$B$734,рўйхат!$D:$D,$C717)</f>
        <v/>
      </c>
      <c r="BO717" s="35">
        <f>SUMIFS(рўйхат!BX:BX,рўйхат!$CX:$CX,$B$734,рўйхат!$D:$D,$C717)</f>
        <v/>
      </c>
      <c r="BP717" s="36">
        <f>SUMIFS(рўйхат!BY:BY,рўйхат!$CX:$CX,$B$734,рўйхат!$D:$D,$C717)</f>
        <v/>
      </c>
      <c r="BQ717" s="35">
        <f>SUMIFS(рўйхат!BZ:BZ,рўйхат!$CX:$CX,$B$734,рўйхат!$D:$D,$C717)</f>
        <v/>
      </c>
      <c r="BR717" s="36">
        <f>SUMIFS(рўйхат!CA:CA,рўйхат!$CX:$CX,$B$734,рўйхат!$D:$D,$C717)</f>
        <v/>
      </c>
      <c r="BS717" s="35">
        <f>SUMIFS(рўйхат!CB:CB,рўйхат!$CX:$CX,$B$734,рўйхат!$D:$D,$C717)</f>
        <v/>
      </c>
      <c r="BT717" s="36">
        <f>SUMIFS(рўйхат!CC:CC,рўйхат!$CX:$CX,$B$734,рўйхат!$D:$D,$C717)</f>
        <v/>
      </c>
      <c r="BU717" s="35">
        <f>SUMIFS(рўйхат!CD:CD,рўйхат!$CX:$CX,$B$734,рўйхат!$D:$D,$C717)</f>
        <v/>
      </c>
      <c r="BV717" s="36">
        <f>SUMIFS(рўйхат!CE:CE,рўйхат!$CX:$CX,$B$734,рўйхат!$D:$D,$C717)</f>
        <v/>
      </c>
      <c r="BW717" s="35">
        <f>SUMIFS(рўйхат!CH:CH,рўйхат!$CX:$CX,$B$734,рўйхат!$D:$D,$C717)</f>
        <v/>
      </c>
      <c r="BX717" s="36">
        <f>SUMIFS(рўйхат!CI:CI,рўйхат!$CX:$CX,$B$734,рўйхат!$D:$D,$C717)</f>
        <v/>
      </c>
      <c r="BY717" s="35">
        <f>SUMIFS(рўйхат!CJ:CJ,рўйхат!$CX:$CX,$B$734,рўйхат!$D:$D,$C717)</f>
        <v/>
      </c>
      <c r="BZ717" s="36">
        <f>SUMIFS(рўйхат!CK:CK,рўйхат!$CX:$CX,$B$734,рўйхат!$D:$D,$C717)</f>
        <v/>
      </c>
      <c r="CA717" s="35">
        <f>SUMIFS(рўйхат!CL:CL,рўйхат!$CX:$CX,$B$734,рўйхат!$D:$D,$C717)</f>
        <v/>
      </c>
      <c r="CB717" s="36">
        <f>SUMIFS(рўйхат!CM:CM,рўйхат!$CX:$CX,$B$734,рўйхат!$D:$D,$C717)</f>
        <v/>
      </c>
      <c r="CC717" s="35">
        <f>SUMIFS(рўйхат!CN:CN,рўйхат!$CX:$CX,$B$734,рўйхат!$D:$D,$C717)</f>
        <v/>
      </c>
      <c r="CD717" s="36">
        <f>SUMIFS(рўйхат!CO:CO,рўйхат!$CX:$CX,$B$734,рўйхат!$D:$D,$C717)</f>
        <v/>
      </c>
      <c r="CE717" s="77">
        <f>IFERROR(BE717/(Q717+BE717),0)</f>
        <v/>
      </c>
      <c r="CF717" s="78">
        <f>IFERROR(BF717/(R717+BF717),0)</f>
        <v/>
      </c>
    </row>
    <row r="718" hidden="1" outlineLevel="1" ht="30" customFormat="1" customHeight="1" s="8">
      <c r="A718" s="39" t="n"/>
      <c r="B718" s="50" t="n">
        <v>50</v>
      </c>
      <c r="C718" s="131" t="inlineStr">
        <is>
          <t>ундириш имкони мавжуд бўлган муаммолик кредитлар таҳлили (жисмоний шахс)</t>
        </is>
      </c>
      <c r="D718" s="51" t="n"/>
      <c r="E718" s="35">
        <f>SUMIFS(рўйхат!F:F,рўйхат!$CX:$CX,$B$734,рўйхат!$D:$D,$C718)</f>
        <v/>
      </c>
      <c r="F718" s="36">
        <f>SUMIFS(рўйхат!G:G,рўйхат!$CX:$CX,$B$734,рўйхат!$D:$D,$C718)</f>
        <v/>
      </c>
      <c r="G718" s="35">
        <f>SUMIFS(рўйхат!H:H,рўйхат!$CX:$CX,$B$734,рўйхат!$D:$D,$C718)</f>
        <v/>
      </c>
      <c r="H718" s="36">
        <f>SUMIFS(рўйхат!I:I,рўйхат!$CX:$CX,$B$734,рўйхат!$D:$D,$C718)</f>
        <v/>
      </c>
      <c r="I718" s="35">
        <f>SUMIFS(рўйхат!J:J,рўйхат!$CX:$CX,$B$734,рўйхат!$D:$D,$C718)</f>
        <v/>
      </c>
      <c r="J718" s="36">
        <f>SUMIFS(рўйхат!K:K,рўйхат!$CX:$CX,$B$734,рўйхат!$D:$D,$C718)</f>
        <v/>
      </c>
      <c r="K718" s="35">
        <f>SUMIFS(рўйхат!L:L,рўйхат!$CX:$CX,$B$734,рўйхат!$D:$D,$C718)</f>
        <v/>
      </c>
      <c r="L718" s="36">
        <f>SUMIFS(рўйхат!M:M,рўйхат!$CX:$CX,$B$734,рўйхат!$D:$D,$C718)</f>
        <v/>
      </c>
      <c r="M718" s="35">
        <f>SUMIFS(рўйхат!N:N,рўйхат!$CX:$CX,$B$734,рўйхат!$D:$D,$C718)</f>
        <v/>
      </c>
      <c r="N718" s="36">
        <f>SUMIFS(рўйхат!O:O,рўйхат!$CX:$CX,$B$734,рўйхат!$D:$D,$C718)</f>
        <v/>
      </c>
      <c r="O718" s="34">
        <f>IFERROR(M718/E718,0)</f>
        <v/>
      </c>
      <c r="P718" s="34">
        <f>IFERROR(N718/F718,0)</f>
        <v/>
      </c>
      <c r="Q718" s="35">
        <f>SUMIFS(рўйхат!P:P,рўйхат!$CX:$CX,$B$734,рўйхат!$D:$D,$C718)</f>
        <v/>
      </c>
      <c r="R718" s="36">
        <f>SUMIFS(рўйхат!Q:Q,рўйхат!$CX:$CX,$B$734,рўйхат!$D:$D,$C718)</f>
        <v/>
      </c>
      <c r="S718" s="35">
        <f>SUMIFS(рўйхат!R:R,рўйхат!$CX:$CX,$B$734,рўйхат!$D:$D,$C718)</f>
        <v/>
      </c>
      <c r="T718" s="36">
        <f>SUMIFS(рўйхат!S:S,рўйхат!$CX:$CX,$B$734,рўйхат!$D:$D,$C718)</f>
        <v/>
      </c>
      <c r="U718" s="35">
        <f>SUMIFS(рўйхат!T:T,рўйхат!$CX:$CX,$B$734,рўйхат!$D:$D,$C718)</f>
        <v/>
      </c>
      <c r="V718" s="36">
        <f>SUMIFS(рўйхат!U:U,рўйхат!$CX:$CX,$B$734,рўйхат!$D:$D,$C718)</f>
        <v/>
      </c>
      <c r="W718" s="35">
        <f>SUMIFS(рўйхат!V:V,рўйхат!$CX:$CX,$B$734,рўйхат!$D:$D,$C718)</f>
        <v/>
      </c>
      <c r="X718" s="36">
        <f>SUMIFS(рўйхат!W:W,рўйхат!$CX:$CX,$B$734,рўйхат!$D:$D,$C718)</f>
        <v/>
      </c>
      <c r="Y718" s="35">
        <f>SUMIFS(рўйхат!X:X,рўйхат!$CX:$CX,$B$734,рўйхат!$D:$D,$C718)</f>
        <v/>
      </c>
      <c r="Z718" s="36">
        <f>SUMIFS(рўйхат!Y:Y,рўйхат!$CX:$CX,$B$734,рўйхат!$D:$D,$C718)</f>
        <v/>
      </c>
      <c r="AA718" s="35">
        <f>SUMIFS(рўйхат!Z:Z,рўйхат!$CX:$CX,$B$734,рўйхат!$D:$D,$C718)</f>
        <v/>
      </c>
      <c r="AB718" s="36">
        <f>SUMIFS(рўйхат!AA:AA,рўйхат!$CX:$CX,$B$734,рўйхат!$D:$D,$C718)</f>
        <v/>
      </c>
      <c r="AC718" s="35">
        <f>SUMIFS(рўйхат!AB:AB,рўйхат!$CX:$CX,$B$734,рўйхат!$D:$D,$C718)</f>
        <v/>
      </c>
      <c r="AD718" s="36">
        <f>SUMIFS(рўйхат!AC:AC,рўйхат!$CX:$CX,$B$734,рўйхат!$D:$D,$C718)</f>
        <v/>
      </c>
      <c r="AE718" s="35">
        <f>SUMIFS(рўйхат!AD:AD,рўйхат!$CX:$CX,$B$734,рўйхат!$D:$D,$C718)</f>
        <v/>
      </c>
      <c r="AF718" s="36">
        <f>SUMIFS(рўйхат!AE:AE,рўйхат!$CX:$CX,$B$734,рўйхат!$D:$D,$C718)</f>
        <v/>
      </c>
      <c r="AG718" s="35">
        <f>SUMIFS(рўйхат!AH:AH,рўйхат!$CX:$CX,$B$734,рўйхат!$D:$D,$C718)</f>
        <v/>
      </c>
      <c r="AH718" s="36">
        <f>SUMIFS(рўйхат!AI:AI,рўйхат!$CX:$CX,$B$734,рўйхат!$D:$D,$C718)</f>
        <v/>
      </c>
      <c r="AI718" s="35">
        <f>SUMIFS(рўйхат!AJ:AJ,рўйхат!$CX:$CX,$B$734,рўйхат!$D:$D,$C718)</f>
        <v/>
      </c>
      <c r="AJ718" s="36">
        <f>SUMIFS(рўйхат!AK:AK,рўйхат!$CX:$CX,$B$734,рўйхат!$D:$D,$C718)</f>
        <v/>
      </c>
      <c r="AK718" s="35">
        <f>SUMIFS(рўйхат!AL:AL,рўйхат!$CX:$CX,$B$734,рўйхат!$D:$D,$C718)</f>
        <v/>
      </c>
      <c r="AL718" s="36">
        <f>SUMIFS(рўйхат!AM:AM,рўйхат!$CX:$CX,$B$734,рўйхат!$D:$D,$C718)</f>
        <v/>
      </c>
      <c r="AM718" s="77">
        <f>IFERROR(Q718/E718,0)</f>
        <v/>
      </c>
      <c r="AN718" s="77">
        <f>IFERROR(R718/F718,0)</f>
        <v/>
      </c>
      <c r="AO718" s="35">
        <f>SUMIFS(рўйхат!AX:AX,рўйхат!$CX:$CX,$B$734,рўйхат!$D:$D,$C718)</f>
        <v/>
      </c>
      <c r="AP718" s="36">
        <f>SUMIFS(рўйхат!AY:AY,рўйхат!$CX:$CX,$B$734,рўйхат!$D:$D,$C718)</f>
        <v/>
      </c>
      <c r="AQ718" s="35">
        <f>SUMIFS(рўйхат!AZ:AZ,рўйхат!$CX:$CX,$B$734,рўйхат!$D:$D,$C718)</f>
        <v/>
      </c>
      <c r="AR718" s="36">
        <f>SUMIFS(рўйхат!BA:BA,рўйхат!$CX:$CX,$B$734,рўйхат!$D:$D,$C718)</f>
        <v/>
      </c>
      <c r="AS718" s="35">
        <f>SUMIFS(рўйхат!BB:BB,рўйхат!$CX:$CX,$B$734,рўйхат!$D:$D,$C718)</f>
        <v/>
      </c>
      <c r="AT718" s="36">
        <f>SUMIFS(рўйхат!BC:BC,рўйхат!$CX:$CX,$B$734,рўйхат!$D:$D,$C718)</f>
        <v/>
      </c>
      <c r="AU718" s="35">
        <f>SUMIFS(рўйхат!BD:BD,рўйхат!$CX:$CX,$B$734,рўйхат!$D:$D,$C718)</f>
        <v/>
      </c>
      <c r="AV718" s="36">
        <f>SUMIFS(рўйхат!BE:BE,рўйхат!$CX:$CX,$B$734,рўйхат!$D:$D,$C718)</f>
        <v/>
      </c>
      <c r="AW718" s="35">
        <f>SUMIFS(рўйхат!BF:BF,рўйхат!$CX:$CX,$B$734,рўйхат!$D:$D,$C718)</f>
        <v/>
      </c>
      <c r="AX718" s="36">
        <f>SUMIFS(рўйхат!BG:BG,рўйхат!$CX:$CX,$B$734,рўйхат!$D:$D,$C718)</f>
        <v/>
      </c>
      <c r="AY718" s="35">
        <f>SUMIFS(рўйхат!BH:BH,рўйхат!$CX:$CX,$B$734,рўйхат!$D:$D,$C718)</f>
        <v/>
      </c>
      <c r="AZ718" s="36">
        <f>SUMIFS(рўйхат!BI:BI,рўйхат!$CX:$CX,$B$734,рўйхат!$D:$D,$C718)</f>
        <v/>
      </c>
      <c r="BA718" s="35">
        <f>SUMIFS(рўйхат!BJ:BJ,рўйхат!$CX:$CX,$B$734,рўйхат!$D:$D,$C718)</f>
        <v/>
      </c>
      <c r="BB718" s="36">
        <f>SUMIFS(рўйхат!BK:BK,рўйхат!$CX:$CX,$B$734,рўйхат!$D:$D,$C718)</f>
        <v/>
      </c>
      <c r="BC718" s="77">
        <f>IFERROR(AO718/E718,0)</f>
        <v/>
      </c>
      <c r="BD718" s="77">
        <f>IFERROR(AP718/F718,0)</f>
        <v/>
      </c>
      <c r="BE718" s="35">
        <f>SUMIFS(рўйхат!BL:BL,рўйхат!$CX:$CX,$B$734,рўйхат!$D:$D,$C718)</f>
        <v/>
      </c>
      <c r="BF718" s="36">
        <f>SUMIFS(рўйхат!BM:BM,рўйхат!$CX:$CX,$B$734,рўйхат!$D:$D,$C718)</f>
        <v/>
      </c>
      <c r="BG718" s="35">
        <f>SUMIFS(рўйхат!BN:BN,рўйхат!$CX:$CX,$B$734,рўйхат!$D:$D,$C718)</f>
        <v/>
      </c>
      <c r="BH718" s="36">
        <f>SUMIFS(рўйхат!BO:BO,рўйхат!$CX:$CX,$B$734,рўйхат!$D:$D,$C718)</f>
        <v/>
      </c>
      <c r="BI718" s="35">
        <f>SUMIFS(рўйхат!BP:BP,рўйхат!$CX:$CX,$B$734,рўйхат!$D:$D,$C718)</f>
        <v/>
      </c>
      <c r="BJ718" s="36">
        <f>SUMIFS(рўйхат!BQ:BQ,рўйхат!$CX:$CX,$B$734,рўйхат!$D:$D,$C718)</f>
        <v/>
      </c>
      <c r="BK718" s="35">
        <f>SUMIFS(рўйхат!BR:BR,рўйхат!$CX:$CX,$B$734,рўйхат!$D:$D,$C718)</f>
        <v/>
      </c>
      <c r="BL718" s="36">
        <f>SUMIFS(рўйхат!BS:BS,рўйхат!$CX:$CX,$B$734,рўйхат!$D:$D,$C718)</f>
        <v/>
      </c>
      <c r="BM718" s="35">
        <f>SUMIFS(рўйхат!BT:BT,рўйхат!$CX:$CX,$B$734,рўйхат!$D:$D,$C718)</f>
        <v/>
      </c>
      <c r="BN718" s="36">
        <f>SUMIFS(рўйхат!BU:BU,рўйхат!$CX:$CX,$B$734,рўйхат!$D:$D,$C718)</f>
        <v/>
      </c>
      <c r="BO718" s="35">
        <f>SUMIFS(рўйхат!BX:BX,рўйхат!$CX:$CX,$B$734,рўйхат!$D:$D,$C718)</f>
        <v/>
      </c>
      <c r="BP718" s="36">
        <f>SUMIFS(рўйхат!BY:BY,рўйхат!$CX:$CX,$B$734,рўйхат!$D:$D,$C718)</f>
        <v/>
      </c>
      <c r="BQ718" s="35">
        <f>SUMIFS(рўйхат!BZ:BZ,рўйхат!$CX:$CX,$B$734,рўйхат!$D:$D,$C718)</f>
        <v/>
      </c>
      <c r="BR718" s="36">
        <f>SUMIFS(рўйхат!CA:CA,рўйхат!$CX:$CX,$B$734,рўйхат!$D:$D,$C718)</f>
        <v/>
      </c>
      <c r="BS718" s="35">
        <f>SUMIFS(рўйхат!CB:CB,рўйхат!$CX:$CX,$B$734,рўйхат!$D:$D,$C718)</f>
        <v/>
      </c>
      <c r="BT718" s="36">
        <f>SUMIFS(рўйхат!CC:CC,рўйхат!$CX:$CX,$B$734,рўйхат!$D:$D,$C718)</f>
        <v/>
      </c>
      <c r="BU718" s="35">
        <f>SUMIFS(рўйхат!CD:CD,рўйхат!$CX:$CX,$B$734,рўйхат!$D:$D,$C718)</f>
        <v/>
      </c>
      <c r="BV718" s="36">
        <f>SUMIFS(рўйхат!CE:CE,рўйхат!$CX:$CX,$B$734,рўйхат!$D:$D,$C718)</f>
        <v/>
      </c>
      <c r="BW718" s="35">
        <f>SUMIFS(рўйхат!CH:CH,рўйхат!$CX:$CX,$B$734,рўйхат!$D:$D,$C718)</f>
        <v/>
      </c>
      <c r="BX718" s="36">
        <f>SUMIFS(рўйхат!CI:CI,рўйхат!$CX:$CX,$B$734,рўйхат!$D:$D,$C718)</f>
        <v/>
      </c>
      <c r="BY718" s="35">
        <f>SUMIFS(рўйхат!CJ:CJ,рўйхат!$CX:$CX,$B$734,рўйхат!$D:$D,$C718)</f>
        <v/>
      </c>
      <c r="BZ718" s="36">
        <f>SUMIFS(рўйхат!CK:CK,рўйхат!$CX:$CX,$B$734,рўйхат!$D:$D,$C718)</f>
        <v/>
      </c>
      <c r="CA718" s="35">
        <f>SUMIFS(рўйхат!CL:CL,рўйхат!$CX:$CX,$B$734,рўйхат!$D:$D,$C718)</f>
        <v/>
      </c>
      <c r="CB718" s="36">
        <f>SUMIFS(рўйхат!CM:CM,рўйхат!$CX:$CX,$B$734,рўйхат!$D:$D,$C718)</f>
        <v/>
      </c>
      <c r="CC718" s="35">
        <f>SUMIFS(рўйхат!CN:CN,рўйхат!$CX:$CX,$B$734,рўйхат!$D:$D,$C718)</f>
        <v/>
      </c>
      <c r="CD718" s="36">
        <f>SUMIFS(рўйхат!CO:CO,рўйхат!$CX:$CX,$B$734,рўйхат!$D:$D,$C718)</f>
        <v/>
      </c>
      <c r="CE718" s="77">
        <f>IFERROR(BE718/(Q718+BE718),0)</f>
        <v/>
      </c>
      <c r="CF718" s="78">
        <f>IFERROR(BF718/(R718+BF718),0)</f>
        <v/>
      </c>
    </row>
    <row r="719" hidden="1" outlineLevel="1" ht="30" customFormat="1" customHeight="1" s="8">
      <c r="A719" s="39" t="n"/>
      <c r="B719" s="50" t="n">
        <v>51</v>
      </c>
      <c r="C719" s="131" t="inlineStr">
        <is>
          <t>ундириш имкони мавжуд бўлган муаммолик кредитлар таҳлили (забаланс жисмоний шахс)</t>
        </is>
      </c>
      <c r="D719" s="51" t="n"/>
      <c r="E719" s="35">
        <f>SUMIFS(рўйхат!F:F,рўйхат!$CX:$CX,$B$734,рўйхат!$D:$D,$C719)</f>
        <v/>
      </c>
      <c r="F719" s="36">
        <f>SUMIFS(рўйхат!G:G,рўйхат!$CX:$CX,$B$734,рўйхат!$D:$D,$C719)</f>
        <v/>
      </c>
      <c r="G719" s="35">
        <f>SUMIFS(рўйхат!H:H,рўйхат!$CX:$CX,$B$734,рўйхат!$D:$D,$C719)</f>
        <v/>
      </c>
      <c r="H719" s="36">
        <f>SUMIFS(рўйхат!I:I,рўйхат!$CX:$CX,$B$734,рўйхат!$D:$D,$C719)</f>
        <v/>
      </c>
      <c r="I719" s="35">
        <f>SUMIFS(рўйхат!J:J,рўйхат!$CX:$CX,$B$734,рўйхат!$D:$D,$C719)</f>
        <v/>
      </c>
      <c r="J719" s="36">
        <f>SUMIFS(рўйхат!K:K,рўйхат!$CX:$CX,$B$734,рўйхат!$D:$D,$C719)</f>
        <v/>
      </c>
      <c r="K719" s="35">
        <f>SUMIFS(рўйхат!L:L,рўйхат!$CX:$CX,$B$734,рўйхат!$D:$D,$C719)</f>
        <v/>
      </c>
      <c r="L719" s="36">
        <f>SUMIFS(рўйхат!M:M,рўйхат!$CX:$CX,$B$734,рўйхат!$D:$D,$C719)</f>
        <v/>
      </c>
      <c r="M719" s="35">
        <f>SUMIFS(рўйхат!N:N,рўйхат!$CX:$CX,$B$734,рўйхат!$D:$D,$C719)</f>
        <v/>
      </c>
      <c r="N719" s="36">
        <f>SUMIFS(рўйхат!O:O,рўйхат!$CX:$CX,$B$734,рўйхат!$D:$D,$C719)</f>
        <v/>
      </c>
      <c r="O719" s="34">
        <f>IFERROR(M719/E719,0)</f>
        <v/>
      </c>
      <c r="P719" s="34">
        <f>IFERROR(N719/F719,0)</f>
        <v/>
      </c>
      <c r="Q719" s="35">
        <f>SUMIFS(рўйхат!P:P,рўйхат!$CX:$CX,$B$734,рўйхат!$D:$D,$C719)</f>
        <v/>
      </c>
      <c r="R719" s="36">
        <f>SUMIFS(рўйхат!Q:Q,рўйхат!$CX:$CX,$B$734,рўйхат!$D:$D,$C719)</f>
        <v/>
      </c>
      <c r="S719" s="35">
        <f>SUMIFS(рўйхат!R:R,рўйхат!$CX:$CX,$B$734,рўйхат!$D:$D,$C719)</f>
        <v/>
      </c>
      <c r="T719" s="36">
        <f>SUMIFS(рўйхат!S:S,рўйхат!$CX:$CX,$B$734,рўйхат!$D:$D,$C719)</f>
        <v/>
      </c>
      <c r="U719" s="35">
        <f>SUMIFS(рўйхат!T:T,рўйхат!$CX:$CX,$B$734,рўйхат!$D:$D,$C719)</f>
        <v/>
      </c>
      <c r="V719" s="36">
        <f>SUMIFS(рўйхат!U:U,рўйхат!$CX:$CX,$B$734,рўйхат!$D:$D,$C719)</f>
        <v/>
      </c>
      <c r="W719" s="35">
        <f>SUMIFS(рўйхат!V:V,рўйхат!$CX:$CX,$B$734,рўйхат!$D:$D,$C719)</f>
        <v/>
      </c>
      <c r="X719" s="36">
        <f>SUMIFS(рўйхат!W:W,рўйхат!$CX:$CX,$B$734,рўйхат!$D:$D,$C719)</f>
        <v/>
      </c>
      <c r="Y719" s="35">
        <f>SUMIFS(рўйхат!X:X,рўйхат!$CX:$CX,$B$734,рўйхат!$D:$D,$C719)</f>
        <v/>
      </c>
      <c r="Z719" s="36">
        <f>SUMIFS(рўйхат!Y:Y,рўйхат!$CX:$CX,$B$734,рўйхат!$D:$D,$C719)</f>
        <v/>
      </c>
      <c r="AA719" s="35">
        <f>SUMIFS(рўйхат!Z:Z,рўйхат!$CX:$CX,$B$734,рўйхат!$D:$D,$C719)</f>
        <v/>
      </c>
      <c r="AB719" s="36">
        <f>SUMIFS(рўйхат!AA:AA,рўйхат!$CX:$CX,$B$734,рўйхат!$D:$D,$C719)</f>
        <v/>
      </c>
      <c r="AC719" s="35">
        <f>SUMIFS(рўйхат!AB:AB,рўйхат!$CX:$CX,$B$734,рўйхат!$D:$D,$C719)</f>
        <v/>
      </c>
      <c r="AD719" s="36">
        <f>SUMIFS(рўйхат!AC:AC,рўйхат!$CX:$CX,$B$734,рўйхат!$D:$D,$C719)</f>
        <v/>
      </c>
      <c r="AE719" s="35">
        <f>SUMIFS(рўйхат!AD:AD,рўйхат!$CX:$CX,$B$734,рўйхат!$D:$D,$C719)</f>
        <v/>
      </c>
      <c r="AF719" s="36">
        <f>SUMIFS(рўйхат!AE:AE,рўйхат!$CX:$CX,$B$734,рўйхат!$D:$D,$C719)</f>
        <v/>
      </c>
      <c r="AG719" s="35">
        <f>SUMIFS(рўйхат!AH:AH,рўйхат!$CX:$CX,$B$734,рўйхат!$D:$D,$C719)</f>
        <v/>
      </c>
      <c r="AH719" s="36">
        <f>SUMIFS(рўйхат!AI:AI,рўйхат!$CX:$CX,$B$734,рўйхат!$D:$D,$C719)</f>
        <v/>
      </c>
      <c r="AI719" s="35">
        <f>SUMIFS(рўйхат!AJ:AJ,рўйхат!$CX:$CX,$B$734,рўйхат!$D:$D,$C719)</f>
        <v/>
      </c>
      <c r="AJ719" s="36">
        <f>SUMIFS(рўйхат!AK:AK,рўйхат!$CX:$CX,$B$734,рўйхат!$D:$D,$C719)</f>
        <v/>
      </c>
      <c r="AK719" s="35">
        <f>SUMIFS(рўйхат!AL:AL,рўйхат!$CX:$CX,$B$734,рўйхат!$D:$D,$C719)</f>
        <v/>
      </c>
      <c r="AL719" s="36">
        <f>SUMIFS(рўйхат!AM:AM,рўйхат!$CX:$CX,$B$734,рўйхат!$D:$D,$C719)</f>
        <v/>
      </c>
      <c r="AM719" s="77">
        <f>IFERROR(Q719/E719,0)</f>
        <v/>
      </c>
      <c r="AN719" s="77">
        <f>IFERROR(R719/F719,0)</f>
        <v/>
      </c>
      <c r="AO719" s="35">
        <f>SUMIFS(рўйхат!AX:AX,рўйхат!$CX:$CX,$B$734,рўйхат!$D:$D,$C719)</f>
        <v/>
      </c>
      <c r="AP719" s="36">
        <f>SUMIFS(рўйхат!AY:AY,рўйхат!$CX:$CX,$B$734,рўйхат!$D:$D,$C719)</f>
        <v/>
      </c>
      <c r="AQ719" s="35">
        <f>SUMIFS(рўйхат!AZ:AZ,рўйхат!$CX:$CX,$B$734,рўйхат!$D:$D,$C719)</f>
        <v/>
      </c>
      <c r="AR719" s="36">
        <f>SUMIFS(рўйхат!BA:BA,рўйхат!$CX:$CX,$B$734,рўйхат!$D:$D,$C719)</f>
        <v/>
      </c>
      <c r="AS719" s="35">
        <f>SUMIFS(рўйхат!BB:BB,рўйхат!$CX:$CX,$B$734,рўйхат!$D:$D,$C719)</f>
        <v/>
      </c>
      <c r="AT719" s="36">
        <f>SUMIFS(рўйхат!BC:BC,рўйхат!$CX:$CX,$B$734,рўйхат!$D:$D,$C719)</f>
        <v/>
      </c>
      <c r="AU719" s="35">
        <f>SUMIFS(рўйхат!BD:BD,рўйхат!$CX:$CX,$B$734,рўйхат!$D:$D,$C719)</f>
        <v/>
      </c>
      <c r="AV719" s="36">
        <f>SUMIFS(рўйхат!BE:BE,рўйхат!$CX:$CX,$B$734,рўйхат!$D:$D,$C719)</f>
        <v/>
      </c>
      <c r="AW719" s="35">
        <f>SUMIFS(рўйхат!BF:BF,рўйхат!$CX:$CX,$B$734,рўйхат!$D:$D,$C719)</f>
        <v/>
      </c>
      <c r="AX719" s="36">
        <f>SUMIFS(рўйхат!BG:BG,рўйхат!$CX:$CX,$B$734,рўйхат!$D:$D,$C719)</f>
        <v/>
      </c>
      <c r="AY719" s="35">
        <f>SUMIFS(рўйхат!BH:BH,рўйхат!$CX:$CX,$B$734,рўйхат!$D:$D,$C719)</f>
        <v/>
      </c>
      <c r="AZ719" s="36">
        <f>SUMIFS(рўйхат!BI:BI,рўйхат!$CX:$CX,$B$734,рўйхат!$D:$D,$C719)</f>
        <v/>
      </c>
      <c r="BA719" s="35">
        <f>SUMIFS(рўйхат!BJ:BJ,рўйхат!$CX:$CX,$B$734,рўйхат!$D:$D,$C719)</f>
        <v/>
      </c>
      <c r="BB719" s="36">
        <f>SUMIFS(рўйхат!BK:BK,рўйхат!$CX:$CX,$B$734,рўйхат!$D:$D,$C719)</f>
        <v/>
      </c>
      <c r="BC719" s="77">
        <f>IFERROR(AO719/E719,0)</f>
        <v/>
      </c>
      <c r="BD719" s="77">
        <f>IFERROR(AP719/F719,0)</f>
        <v/>
      </c>
      <c r="BE719" s="35">
        <f>SUMIFS(рўйхат!BL:BL,рўйхат!$CX:$CX,$B$734,рўйхат!$D:$D,$C719)</f>
        <v/>
      </c>
      <c r="BF719" s="36">
        <f>SUMIFS(рўйхат!BM:BM,рўйхат!$CX:$CX,$B$734,рўйхат!$D:$D,$C719)</f>
        <v/>
      </c>
      <c r="BG719" s="35">
        <f>SUMIFS(рўйхат!BN:BN,рўйхат!$CX:$CX,$B$734,рўйхат!$D:$D,$C719)</f>
        <v/>
      </c>
      <c r="BH719" s="36">
        <f>SUMIFS(рўйхат!BO:BO,рўйхат!$CX:$CX,$B$734,рўйхат!$D:$D,$C719)</f>
        <v/>
      </c>
      <c r="BI719" s="35">
        <f>SUMIFS(рўйхат!BP:BP,рўйхат!$CX:$CX,$B$734,рўйхат!$D:$D,$C719)</f>
        <v/>
      </c>
      <c r="BJ719" s="36">
        <f>SUMIFS(рўйхат!BQ:BQ,рўйхат!$CX:$CX,$B$734,рўйхат!$D:$D,$C719)</f>
        <v/>
      </c>
      <c r="BK719" s="35">
        <f>SUMIFS(рўйхат!BR:BR,рўйхат!$CX:$CX,$B$734,рўйхат!$D:$D,$C719)</f>
        <v/>
      </c>
      <c r="BL719" s="36">
        <f>SUMIFS(рўйхат!BS:BS,рўйхат!$CX:$CX,$B$734,рўйхат!$D:$D,$C719)</f>
        <v/>
      </c>
      <c r="BM719" s="35">
        <f>SUMIFS(рўйхат!BT:BT,рўйхат!$CX:$CX,$B$734,рўйхат!$D:$D,$C719)</f>
        <v/>
      </c>
      <c r="BN719" s="36">
        <f>SUMIFS(рўйхат!BU:BU,рўйхат!$CX:$CX,$B$734,рўйхат!$D:$D,$C719)</f>
        <v/>
      </c>
      <c r="BO719" s="35">
        <f>SUMIFS(рўйхат!BX:BX,рўйхат!$CX:$CX,$B$734,рўйхат!$D:$D,$C719)</f>
        <v/>
      </c>
      <c r="BP719" s="36">
        <f>SUMIFS(рўйхат!BY:BY,рўйхат!$CX:$CX,$B$734,рўйхат!$D:$D,$C719)</f>
        <v/>
      </c>
      <c r="BQ719" s="35">
        <f>SUMIFS(рўйхат!BZ:BZ,рўйхат!$CX:$CX,$B$734,рўйхат!$D:$D,$C719)</f>
        <v/>
      </c>
      <c r="BR719" s="36">
        <f>SUMIFS(рўйхат!CA:CA,рўйхат!$CX:$CX,$B$734,рўйхат!$D:$D,$C719)</f>
        <v/>
      </c>
      <c r="BS719" s="35">
        <f>SUMIFS(рўйхат!CB:CB,рўйхат!$CX:$CX,$B$734,рўйхат!$D:$D,$C719)</f>
        <v/>
      </c>
      <c r="BT719" s="36">
        <f>SUMIFS(рўйхат!CC:CC,рўйхат!$CX:$CX,$B$734,рўйхат!$D:$D,$C719)</f>
        <v/>
      </c>
      <c r="BU719" s="35">
        <f>SUMIFS(рўйхат!CD:CD,рўйхат!$CX:$CX,$B$734,рўйхат!$D:$D,$C719)</f>
        <v/>
      </c>
      <c r="BV719" s="36">
        <f>SUMIFS(рўйхат!CE:CE,рўйхат!$CX:$CX,$B$734,рўйхат!$D:$D,$C719)</f>
        <v/>
      </c>
      <c r="BW719" s="35">
        <f>SUMIFS(рўйхат!CH:CH,рўйхат!$CX:$CX,$B$734,рўйхат!$D:$D,$C719)</f>
        <v/>
      </c>
      <c r="BX719" s="36">
        <f>SUMIFS(рўйхат!CI:CI,рўйхат!$CX:$CX,$B$734,рўйхат!$D:$D,$C719)</f>
        <v/>
      </c>
      <c r="BY719" s="35">
        <f>SUMIFS(рўйхат!CJ:CJ,рўйхат!$CX:$CX,$B$734,рўйхат!$D:$D,$C719)</f>
        <v/>
      </c>
      <c r="BZ719" s="36">
        <f>SUMIFS(рўйхат!CK:CK,рўйхат!$CX:$CX,$B$734,рўйхат!$D:$D,$C719)</f>
        <v/>
      </c>
      <c r="CA719" s="35">
        <f>SUMIFS(рўйхат!CL:CL,рўйхат!$CX:$CX,$B$734,рўйхат!$D:$D,$C719)</f>
        <v/>
      </c>
      <c r="CB719" s="36">
        <f>SUMIFS(рўйхат!CM:CM,рўйхат!$CX:$CX,$B$734,рўйхат!$D:$D,$C719)</f>
        <v/>
      </c>
      <c r="CC719" s="35">
        <f>SUMIFS(рўйхат!CN:CN,рўйхат!$CX:$CX,$B$734,рўйхат!$D:$D,$C719)</f>
        <v/>
      </c>
      <c r="CD719" s="36">
        <f>SUMIFS(рўйхат!CO:CO,рўйхат!$CX:$CX,$B$734,рўйхат!$D:$D,$C719)</f>
        <v/>
      </c>
      <c r="CE719" s="77">
        <f>IFERROR(BE719/(Q719+BE719),0)</f>
        <v/>
      </c>
      <c r="CF719" s="78">
        <f>IFERROR(BF719/(R719+BF719),0)</f>
        <v/>
      </c>
    </row>
    <row r="720" hidden="1" outlineLevel="1" ht="30" customFormat="1" customHeight="1" s="8">
      <c r="A720" s="39" t="n"/>
      <c r="B720" s="50" t="n">
        <v>52</v>
      </c>
      <c r="C720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720" s="51" t="n"/>
      <c r="E720" s="35">
        <f>SUMIFS(рўйхат!F:F,рўйхат!$CX:$CX,$B$734,рўйхат!$D:$D,$C720)</f>
        <v/>
      </c>
      <c r="F720" s="36">
        <f>SUMIFS(рўйхат!G:G,рўйхат!$CX:$CX,$B$734,рўйхат!$D:$D,$C720)</f>
        <v/>
      </c>
      <c r="G720" s="35">
        <f>SUMIFS(рўйхат!H:H,рўйхат!$CX:$CX,$B$734,рўйхат!$D:$D,$C720)</f>
        <v/>
      </c>
      <c r="H720" s="36">
        <f>SUMIFS(рўйхат!I:I,рўйхат!$CX:$CX,$B$734,рўйхат!$D:$D,$C720)</f>
        <v/>
      </c>
      <c r="I720" s="35">
        <f>SUMIFS(рўйхат!J:J,рўйхат!$CX:$CX,$B$734,рўйхат!$D:$D,$C720)</f>
        <v/>
      </c>
      <c r="J720" s="36">
        <f>SUMIFS(рўйхат!K:K,рўйхат!$CX:$CX,$B$734,рўйхат!$D:$D,$C720)</f>
        <v/>
      </c>
      <c r="K720" s="35">
        <f>SUMIFS(рўйхат!L:L,рўйхат!$CX:$CX,$B$734,рўйхат!$D:$D,$C720)</f>
        <v/>
      </c>
      <c r="L720" s="36">
        <f>SUMIFS(рўйхат!M:M,рўйхат!$CX:$CX,$B$734,рўйхат!$D:$D,$C720)</f>
        <v/>
      </c>
      <c r="M720" s="35">
        <f>SUMIFS(рўйхат!N:N,рўйхат!$CX:$CX,$B$734,рўйхат!$D:$D,$C720)</f>
        <v/>
      </c>
      <c r="N720" s="36">
        <f>SUMIFS(рўйхат!O:O,рўйхат!$CX:$CX,$B$734,рўйхат!$D:$D,$C720)</f>
        <v/>
      </c>
      <c r="O720" s="34">
        <f>IFERROR(M720/E720,0)</f>
        <v/>
      </c>
      <c r="P720" s="34">
        <f>IFERROR(N720/F720,0)</f>
        <v/>
      </c>
      <c r="Q720" s="35">
        <f>SUMIFS(рўйхат!P:P,рўйхат!$CX:$CX,$B$734,рўйхат!$D:$D,$C720)</f>
        <v/>
      </c>
      <c r="R720" s="36">
        <f>SUMIFS(рўйхат!Q:Q,рўйхат!$CX:$CX,$B$734,рўйхат!$D:$D,$C720)</f>
        <v/>
      </c>
      <c r="S720" s="35">
        <f>SUMIFS(рўйхат!R:R,рўйхат!$CX:$CX,$B$734,рўйхат!$D:$D,$C720)</f>
        <v/>
      </c>
      <c r="T720" s="36">
        <f>SUMIFS(рўйхат!S:S,рўйхат!$CX:$CX,$B$734,рўйхат!$D:$D,$C720)</f>
        <v/>
      </c>
      <c r="U720" s="35">
        <f>SUMIFS(рўйхат!T:T,рўйхат!$CX:$CX,$B$734,рўйхат!$D:$D,$C720)</f>
        <v/>
      </c>
      <c r="V720" s="36">
        <f>SUMIFS(рўйхат!U:U,рўйхат!$CX:$CX,$B$734,рўйхат!$D:$D,$C720)</f>
        <v/>
      </c>
      <c r="W720" s="35">
        <f>SUMIFS(рўйхат!V:V,рўйхат!$CX:$CX,$B$734,рўйхат!$D:$D,$C720)</f>
        <v/>
      </c>
      <c r="X720" s="36">
        <f>SUMIFS(рўйхат!W:W,рўйхат!$CX:$CX,$B$734,рўйхат!$D:$D,$C720)</f>
        <v/>
      </c>
      <c r="Y720" s="35">
        <f>SUMIFS(рўйхат!X:X,рўйхат!$CX:$CX,$B$734,рўйхат!$D:$D,$C720)</f>
        <v/>
      </c>
      <c r="Z720" s="36">
        <f>SUMIFS(рўйхат!Y:Y,рўйхат!$CX:$CX,$B$734,рўйхат!$D:$D,$C720)</f>
        <v/>
      </c>
      <c r="AA720" s="35">
        <f>SUMIFS(рўйхат!Z:Z,рўйхат!$CX:$CX,$B$734,рўйхат!$D:$D,$C720)</f>
        <v/>
      </c>
      <c r="AB720" s="36">
        <f>SUMIFS(рўйхат!AA:AA,рўйхат!$CX:$CX,$B$734,рўйхат!$D:$D,$C720)</f>
        <v/>
      </c>
      <c r="AC720" s="35">
        <f>SUMIFS(рўйхат!AB:AB,рўйхат!$CX:$CX,$B$734,рўйхат!$D:$D,$C720)</f>
        <v/>
      </c>
      <c r="AD720" s="36">
        <f>SUMIFS(рўйхат!AC:AC,рўйхат!$CX:$CX,$B$734,рўйхат!$D:$D,$C720)</f>
        <v/>
      </c>
      <c r="AE720" s="35">
        <f>SUMIFS(рўйхат!AD:AD,рўйхат!$CX:$CX,$B$734,рўйхат!$D:$D,$C720)</f>
        <v/>
      </c>
      <c r="AF720" s="36">
        <f>SUMIFS(рўйхат!AE:AE,рўйхат!$CX:$CX,$B$734,рўйхат!$D:$D,$C720)</f>
        <v/>
      </c>
      <c r="AG720" s="35">
        <f>SUMIFS(рўйхат!AH:AH,рўйхат!$CX:$CX,$B$734,рўйхат!$D:$D,$C720)</f>
        <v/>
      </c>
      <c r="AH720" s="36">
        <f>SUMIFS(рўйхат!AI:AI,рўйхат!$CX:$CX,$B$734,рўйхат!$D:$D,$C720)</f>
        <v/>
      </c>
      <c r="AI720" s="35">
        <f>SUMIFS(рўйхат!AJ:AJ,рўйхат!$CX:$CX,$B$734,рўйхат!$D:$D,$C720)</f>
        <v/>
      </c>
      <c r="AJ720" s="36">
        <f>SUMIFS(рўйхат!AK:AK,рўйхат!$CX:$CX,$B$734,рўйхат!$D:$D,$C720)</f>
        <v/>
      </c>
      <c r="AK720" s="35">
        <f>SUMIFS(рўйхат!AL:AL,рўйхат!$CX:$CX,$B$734,рўйхат!$D:$D,$C720)</f>
        <v/>
      </c>
      <c r="AL720" s="36">
        <f>SUMIFS(рўйхат!AM:AM,рўйхат!$CX:$CX,$B$734,рўйхат!$D:$D,$C720)</f>
        <v/>
      </c>
      <c r="AM720" s="77">
        <f>IFERROR(Q720/E720,0)</f>
        <v/>
      </c>
      <c r="AN720" s="77">
        <f>IFERROR(R720/F720,0)</f>
        <v/>
      </c>
      <c r="AO720" s="35">
        <f>SUMIFS(рўйхат!AX:AX,рўйхат!$CX:$CX,$B$734,рўйхат!$D:$D,$C720)</f>
        <v/>
      </c>
      <c r="AP720" s="36">
        <f>SUMIFS(рўйхат!AY:AY,рўйхат!$CX:$CX,$B$734,рўйхат!$D:$D,$C720)</f>
        <v/>
      </c>
      <c r="AQ720" s="35">
        <f>SUMIFS(рўйхат!AZ:AZ,рўйхат!$CX:$CX,$B$734,рўйхат!$D:$D,$C720)</f>
        <v/>
      </c>
      <c r="AR720" s="36">
        <f>SUMIFS(рўйхат!BA:BA,рўйхат!$CX:$CX,$B$734,рўйхат!$D:$D,$C720)</f>
        <v/>
      </c>
      <c r="AS720" s="35">
        <f>SUMIFS(рўйхат!BB:BB,рўйхат!$CX:$CX,$B$734,рўйхат!$D:$D,$C720)</f>
        <v/>
      </c>
      <c r="AT720" s="36">
        <f>SUMIFS(рўйхат!BC:BC,рўйхат!$CX:$CX,$B$734,рўйхат!$D:$D,$C720)</f>
        <v/>
      </c>
      <c r="AU720" s="35">
        <f>SUMIFS(рўйхат!BD:BD,рўйхат!$CX:$CX,$B$734,рўйхат!$D:$D,$C720)</f>
        <v/>
      </c>
      <c r="AV720" s="36">
        <f>SUMIFS(рўйхат!BE:BE,рўйхат!$CX:$CX,$B$734,рўйхат!$D:$D,$C720)</f>
        <v/>
      </c>
      <c r="AW720" s="35">
        <f>SUMIFS(рўйхат!BF:BF,рўйхат!$CX:$CX,$B$734,рўйхат!$D:$D,$C720)</f>
        <v/>
      </c>
      <c r="AX720" s="36">
        <f>SUMIFS(рўйхат!BG:BG,рўйхат!$CX:$CX,$B$734,рўйхат!$D:$D,$C720)</f>
        <v/>
      </c>
      <c r="AY720" s="35">
        <f>SUMIFS(рўйхат!BH:BH,рўйхат!$CX:$CX,$B$734,рўйхат!$D:$D,$C720)</f>
        <v/>
      </c>
      <c r="AZ720" s="36">
        <f>SUMIFS(рўйхат!BI:BI,рўйхат!$CX:$CX,$B$734,рўйхат!$D:$D,$C720)</f>
        <v/>
      </c>
      <c r="BA720" s="35">
        <f>SUMIFS(рўйхат!BJ:BJ,рўйхат!$CX:$CX,$B$734,рўйхат!$D:$D,$C720)</f>
        <v/>
      </c>
      <c r="BB720" s="36">
        <f>SUMIFS(рўйхат!BK:BK,рўйхат!$CX:$CX,$B$734,рўйхат!$D:$D,$C720)</f>
        <v/>
      </c>
      <c r="BC720" s="77">
        <f>IFERROR(AO720/E720,0)</f>
        <v/>
      </c>
      <c r="BD720" s="77">
        <f>IFERROR(AP720/F720,0)</f>
        <v/>
      </c>
      <c r="BE720" s="35">
        <f>SUMIFS(рўйхат!BL:BL,рўйхат!$CX:$CX,$B$734,рўйхат!$D:$D,$C720)</f>
        <v/>
      </c>
      <c r="BF720" s="36">
        <f>SUMIFS(рўйхат!BM:BM,рўйхат!$CX:$CX,$B$734,рўйхат!$D:$D,$C720)</f>
        <v/>
      </c>
      <c r="BG720" s="35">
        <f>SUMIFS(рўйхат!BN:BN,рўйхат!$CX:$CX,$B$734,рўйхат!$D:$D,$C720)</f>
        <v/>
      </c>
      <c r="BH720" s="36">
        <f>SUMIFS(рўйхат!BO:BO,рўйхат!$CX:$CX,$B$734,рўйхат!$D:$D,$C720)</f>
        <v/>
      </c>
      <c r="BI720" s="35">
        <f>SUMIFS(рўйхат!BP:BP,рўйхат!$CX:$CX,$B$734,рўйхат!$D:$D,$C720)</f>
        <v/>
      </c>
      <c r="BJ720" s="36">
        <f>SUMIFS(рўйхат!BQ:BQ,рўйхат!$CX:$CX,$B$734,рўйхат!$D:$D,$C720)</f>
        <v/>
      </c>
      <c r="BK720" s="35">
        <f>SUMIFS(рўйхат!BR:BR,рўйхат!$CX:$CX,$B$734,рўйхат!$D:$D,$C720)</f>
        <v/>
      </c>
      <c r="BL720" s="36">
        <f>SUMIFS(рўйхат!BS:BS,рўйхат!$CX:$CX,$B$734,рўйхат!$D:$D,$C720)</f>
        <v/>
      </c>
      <c r="BM720" s="35">
        <f>SUMIFS(рўйхат!BT:BT,рўйхат!$CX:$CX,$B$734,рўйхат!$D:$D,$C720)</f>
        <v/>
      </c>
      <c r="BN720" s="36">
        <f>SUMIFS(рўйхат!BU:BU,рўйхат!$CX:$CX,$B$734,рўйхат!$D:$D,$C720)</f>
        <v/>
      </c>
      <c r="BO720" s="35">
        <f>SUMIFS(рўйхат!BX:BX,рўйхат!$CX:$CX,$B$734,рўйхат!$D:$D,$C720)</f>
        <v/>
      </c>
      <c r="BP720" s="36">
        <f>SUMIFS(рўйхат!BY:BY,рўйхат!$CX:$CX,$B$734,рўйхат!$D:$D,$C720)</f>
        <v/>
      </c>
      <c r="BQ720" s="35">
        <f>SUMIFS(рўйхат!BZ:BZ,рўйхат!$CX:$CX,$B$734,рўйхат!$D:$D,$C720)</f>
        <v/>
      </c>
      <c r="BR720" s="36">
        <f>SUMIFS(рўйхат!CA:CA,рўйхат!$CX:$CX,$B$734,рўйхат!$D:$D,$C720)</f>
        <v/>
      </c>
      <c r="BS720" s="35">
        <f>SUMIFS(рўйхат!CB:CB,рўйхат!$CX:$CX,$B$734,рўйхат!$D:$D,$C720)</f>
        <v/>
      </c>
      <c r="BT720" s="36">
        <f>SUMIFS(рўйхат!CC:CC,рўйхат!$CX:$CX,$B$734,рўйхат!$D:$D,$C720)</f>
        <v/>
      </c>
      <c r="BU720" s="35">
        <f>SUMIFS(рўйхат!CD:CD,рўйхат!$CX:$CX,$B$734,рўйхат!$D:$D,$C720)</f>
        <v/>
      </c>
      <c r="BV720" s="36">
        <f>SUMIFS(рўйхат!CE:CE,рўйхат!$CX:$CX,$B$734,рўйхат!$D:$D,$C720)</f>
        <v/>
      </c>
      <c r="BW720" s="35">
        <f>SUMIFS(рўйхат!CH:CH,рўйхат!$CX:$CX,$B$734,рўйхат!$D:$D,$C720)</f>
        <v/>
      </c>
      <c r="BX720" s="36">
        <f>SUMIFS(рўйхат!CI:CI,рўйхат!$CX:$CX,$B$734,рўйхат!$D:$D,$C720)</f>
        <v/>
      </c>
      <c r="BY720" s="35">
        <f>SUMIFS(рўйхат!CJ:CJ,рўйхат!$CX:$CX,$B$734,рўйхат!$D:$D,$C720)</f>
        <v/>
      </c>
      <c r="BZ720" s="36">
        <f>SUMIFS(рўйхат!CK:CK,рўйхат!$CX:$CX,$B$734,рўйхат!$D:$D,$C720)</f>
        <v/>
      </c>
      <c r="CA720" s="35">
        <f>SUMIFS(рўйхат!CL:CL,рўйхат!$CX:$CX,$B$734,рўйхат!$D:$D,$C720)</f>
        <v/>
      </c>
      <c r="CB720" s="36">
        <f>SUMIFS(рўйхат!CM:CM,рўйхат!$CX:$CX,$B$734,рўйхат!$D:$D,$C720)</f>
        <v/>
      </c>
      <c r="CC720" s="35">
        <f>SUMIFS(рўйхат!CN:CN,рўйхат!$CX:$CX,$B$734,рўйхат!$D:$D,$C720)</f>
        <v/>
      </c>
      <c r="CD720" s="36">
        <f>SUMIFS(рўйхат!CO:CO,рўйхат!$CX:$CX,$B$734,рўйхат!$D:$D,$C720)</f>
        <v/>
      </c>
      <c r="CE720" s="77">
        <f>IFERROR(BE720/(Q720+BE720),0)</f>
        <v/>
      </c>
      <c r="CF720" s="78">
        <f>IFERROR(BF720/(R720+BF720),0)</f>
        <v/>
      </c>
    </row>
    <row r="721" hidden="1" outlineLevel="1" ht="30" customFormat="1" customHeight="1" s="8">
      <c r="A721" s="39" t="n"/>
      <c r="B721" s="50" t="n">
        <v>53</v>
      </c>
      <c r="C721" s="131" t="inlineStr">
        <is>
          <t>Харид комиссия аъзоларида манфаалар тўқнашуви (Ғазначилик маълумотига асосан)</t>
        </is>
      </c>
      <c r="D721" s="51" t="n"/>
      <c r="E721" s="35">
        <f>SUMIFS(рўйхат!F:F,рўйхат!$CX:$CX,$B$734,рўйхат!$D:$D,$C721)</f>
        <v/>
      </c>
      <c r="F721" s="36">
        <f>SUMIFS(рўйхат!G:G,рўйхат!$CX:$CX,$B$734,рўйхат!$D:$D,$C721)</f>
        <v/>
      </c>
      <c r="G721" s="35">
        <f>SUMIFS(рўйхат!H:H,рўйхат!$CX:$CX,$B$734,рўйхат!$D:$D,$C721)</f>
        <v/>
      </c>
      <c r="H721" s="36">
        <f>SUMIFS(рўйхат!I:I,рўйхат!$CX:$CX,$B$734,рўйхат!$D:$D,$C721)</f>
        <v/>
      </c>
      <c r="I721" s="35">
        <f>SUMIFS(рўйхат!J:J,рўйхат!$CX:$CX,$B$734,рўйхат!$D:$D,$C721)</f>
        <v/>
      </c>
      <c r="J721" s="36">
        <f>SUMIFS(рўйхат!K:K,рўйхат!$CX:$CX,$B$734,рўйхат!$D:$D,$C721)</f>
        <v/>
      </c>
      <c r="K721" s="35">
        <f>SUMIFS(рўйхат!L:L,рўйхат!$CX:$CX,$B$734,рўйхат!$D:$D,$C721)</f>
        <v/>
      </c>
      <c r="L721" s="36">
        <f>SUMIFS(рўйхат!M:M,рўйхат!$CX:$CX,$B$734,рўйхат!$D:$D,$C721)</f>
        <v/>
      </c>
      <c r="M721" s="35">
        <f>SUMIFS(рўйхат!N:N,рўйхат!$CX:$CX,$B$734,рўйхат!$D:$D,$C721)</f>
        <v/>
      </c>
      <c r="N721" s="36">
        <f>SUMIFS(рўйхат!O:O,рўйхат!$CX:$CX,$B$734,рўйхат!$D:$D,$C721)</f>
        <v/>
      </c>
      <c r="O721" s="34">
        <f>IFERROR(M721/E721,0)</f>
        <v/>
      </c>
      <c r="P721" s="34">
        <f>IFERROR(N721/F721,0)</f>
        <v/>
      </c>
      <c r="Q721" s="35">
        <f>SUMIFS(рўйхат!P:P,рўйхат!$CX:$CX,$B$734,рўйхат!$D:$D,$C721)</f>
        <v/>
      </c>
      <c r="R721" s="36">
        <f>SUMIFS(рўйхат!Q:Q,рўйхат!$CX:$CX,$B$734,рўйхат!$D:$D,$C721)</f>
        <v/>
      </c>
      <c r="S721" s="35">
        <f>SUMIFS(рўйхат!R:R,рўйхат!$CX:$CX,$B$734,рўйхат!$D:$D,$C721)</f>
        <v/>
      </c>
      <c r="T721" s="36">
        <f>SUMIFS(рўйхат!S:S,рўйхат!$CX:$CX,$B$734,рўйхат!$D:$D,$C721)</f>
        <v/>
      </c>
      <c r="U721" s="35">
        <f>SUMIFS(рўйхат!T:T,рўйхат!$CX:$CX,$B$734,рўйхат!$D:$D,$C721)</f>
        <v/>
      </c>
      <c r="V721" s="36">
        <f>SUMIFS(рўйхат!U:U,рўйхат!$CX:$CX,$B$734,рўйхат!$D:$D,$C721)</f>
        <v/>
      </c>
      <c r="W721" s="35">
        <f>SUMIFS(рўйхат!V:V,рўйхат!$CX:$CX,$B$734,рўйхат!$D:$D,$C721)</f>
        <v/>
      </c>
      <c r="X721" s="36">
        <f>SUMIFS(рўйхат!W:W,рўйхат!$CX:$CX,$B$734,рўйхат!$D:$D,$C721)</f>
        <v/>
      </c>
      <c r="Y721" s="35">
        <f>SUMIFS(рўйхат!X:X,рўйхат!$CX:$CX,$B$734,рўйхат!$D:$D,$C721)</f>
        <v/>
      </c>
      <c r="Z721" s="36">
        <f>SUMIFS(рўйхат!Y:Y,рўйхат!$CX:$CX,$B$734,рўйхат!$D:$D,$C721)</f>
        <v/>
      </c>
      <c r="AA721" s="35">
        <f>SUMIFS(рўйхат!Z:Z,рўйхат!$CX:$CX,$B$734,рўйхат!$D:$D,$C721)</f>
        <v/>
      </c>
      <c r="AB721" s="36">
        <f>SUMIFS(рўйхат!AA:AA,рўйхат!$CX:$CX,$B$734,рўйхат!$D:$D,$C721)</f>
        <v/>
      </c>
      <c r="AC721" s="35">
        <f>SUMIFS(рўйхат!AB:AB,рўйхат!$CX:$CX,$B$734,рўйхат!$D:$D,$C721)</f>
        <v/>
      </c>
      <c r="AD721" s="36">
        <f>SUMIFS(рўйхат!AC:AC,рўйхат!$CX:$CX,$B$734,рўйхат!$D:$D,$C721)</f>
        <v/>
      </c>
      <c r="AE721" s="35">
        <f>SUMIFS(рўйхат!AD:AD,рўйхат!$CX:$CX,$B$734,рўйхат!$D:$D,$C721)</f>
        <v/>
      </c>
      <c r="AF721" s="36">
        <f>SUMIFS(рўйхат!AE:AE,рўйхат!$CX:$CX,$B$734,рўйхат!$D:$D,$C721)</f>
        <v/>
      </c>
      <c r="AG721" s="35">
        <f>SUMIFS(рўйхат!AH:AH,рўйхат!$CX:$CX,$B$734,рўйхат!$D:$D,$C721)</f>
        <v/>
      </c>
      <c r="AH721" s="36">
        <f>SUMIFS(рўйхат!AI:AI,рўйхат!$CX:$CX,$B$734,рўйхат!$D:$D,$C721)</f>
        <v/>
      </c>
      <c r="AI721" s="35">
        <f>SUMIFS(рўйхат!AJ:AJ,рўйхат!$CX:$CX,$B$734,рўйхат!$D:$D,$C721)</f>
        <v/>
      </c>
      <c r="AJ721" s="36">
        <f>SUMIFS(рўйхат!AK:AK,рўйхат!$CX:$CX,$B$734,рўйхат!$D:$D,$C721)</f>
        <v/>
      </c>
      <c r="AK721" s="35">
        <f>SUMIFS(рўйхат!AL:AL,рўйхат!$CX:$CX,$B$734,рўйхат!$D:$D,$C721)</f>
        <v/>
      </c>
      <c r="AL721" s="36">
        <f>SUMIFS(рўйхат!AM:AM,рўйхат!$CX:$CX,$B$734,рўйхат!$D:$D,$C721)</f>
        <v/>
      </c>
      <c r="AM721" s="77">
        <f>IFERROR(Q721/E721,0)</f>
        <v/>
      </c>
      <c r="AN721" s="77">
        <f>IFERROR(R721/F721,0)</f>
        <v/>
      </c>
      <c r="AO721" s="35">
        <f>SUMIFS(рўйхат!AX:AX,рўйхат!$CX:$CX,$B$734,рўйхат!$D:$D,$C721)</f>
        <v/>
      </c>
      <c r="AP721" s="36">
        <f>SUMIFS(рўйхат!AY:AY,рўйхат!$CX:$CX,$B$734,рўйхат!$D:$D,$C721)</f>
        <v/>
      </c>
      <c r="AQ721" s="35">
        <f>SUMIFS(рўйхат!AZ:AZ,рўйхат!$CX:$CX,$B$734,рўйхат!$D:$D,$C721)</f>
        <v/>
      </c>
      <c r="AR721" s="36">
        <f>SUMIFS(рўйхат!BA:BA,рўйхат!$CX:$CX,$B$734,рўйхат!$D:$D,$C721)</f>
        <v/>
      </c>
      <c r="AS721" s="35">
        <f>SUMIFS(рўйхат!BB:BB,рўйхат!$CX:$CX,$B$734,рўйхат!$D:$D,$C721)</f>
        <v/>
      </c>
      <c r="AT721" s="36">
        <f>SUMIFS(рўйхат!BC:BC,рўйхат!$CX:$CX,$B$734,рўйхат!$D:$D,$C721)</f>
        <v/>
      </c>
      <c r="AU721" s="35">
        <f>SUMIFS(рўйхат!BD:BD,рўйхат!$CX:$CX,$B$734,рўйхат!$D:$D,$C721)</f>
        <v/>
      </c>
      <c r="AV721" s="36">
        <f>SUMIFS(рўйхат!BE:BE,рўйхат!$CX:$CX,$B$734,рўйхат!$D:$D,$C721)</f>
        <v/>
      </c>
      <c r="AW721" s="35">
        <f>SUMIFS(рўйхат!BF:BF,рўйхат!$CX:$CX,$B$734,рўйхат!$D:$D,$C721)</f>
        <v/>
      </c>
      <c r="AX721" s="36">
        <f>SUMIFS(рўйхат!BG:BG,рўйхат!$CX:$CX,$B$734,рўйхат!$D:$D,$C721)</f>
        <v/>
      </c>
      <c r="AY721" s="35">
        <f>SUMIFS(рўйхат!BH:BH,рўйхат!$CX:$CX,$B$734,рўйхат!$D:$D,$C721)</f>
        <v/>
      </c>
      <c r="AZ721" s="36">
        <f>SUMIFS(рўйхат!BI:BI,рўйхат!$CX:$CX,$B$734,рўйхат!$D:$D,$C721)</f>
        <v/>
      </c>
      <c r="BA721" s="35">
        <f>SUMIFS(рўйхат!BJ:BJ,рўйхат!$CX:$CX,$B$734,рўйхат!$D:$D,$C721)</f>
        <v/>
      </c>
      <c r="BB721" s="36">
        <f>SUMIFS(рўйхат!BK:BK,рўйхат!$CX:$CX,$B$734,рўйхат!$D:$D,$C721)</f>
        <v/>
      </c>
      <c r="BC721" s="77">
        <f>IFERROR(AO721/E721,0)</f>
        <v/>
      </c>
      <c r="BD721" s="77">
        <f>IFERROR(AP721/F721,0)</f>
        <v/>
      </c>
      <c r="BE721" s="35">
        <f>SUMIFS(рўйхат!BL:BL,рўйхат!$CX:$CX,$B$734,рўйхат!$D:$D,$C721)</f>
        <v/>
      </c>
      <c r="BF721" s="36">
        <f>SUMIFS(рўйхат!BM:BM,рўйхат!$CX:$CX,$B$734,рўйхат!$D:$D,$C721)</f>
        <v/>
      </c>
      <c r="BG721" s="35">
        <f>SUMIFS(рўйхат!BN:BN,рўйхат!$CX:$CX,$B$734,рўйхат!$D:$D,$C721)</f>
        <v/>
      </c>
      <c r="BH721" s="36">
        <f>SUMIFS(рўйхат!BO:BO,рўйхат!$CX:$CX,$B$734,рўйхат!$D:$D,$C721)</f>
        <v/>
      </c>
      <c r="BI721" s="35">
        <f>SUMIFS(рўйхат!BP:BP,рўйхат!$CX:$CX,$B$734,рўйхат!$D:$D,$C721)</f>
        <v/>
      </c>
      <c r="BJ721" s="36">
        <f>SUMIFS(рўйхат!BQ:BQ,рўйхат!$CX:$CX,$B$734,рўйхат!$D:$D,$C721)</f>
        <v/>
      </c>
      <c r="BK721" s="35">
        <f>SUMIFS(рўйхат!BR:BR,рўйхат!$CX:$CX,$B$734,рўйхат!$D:$D,$C721)</f>
        <v/>
      </c>
      <c r="BL721" s="36">
        <f>SUMIFS(рўйхат!BS:BS,рўйхат!$CX:$CX,$B$734,рўйхат!$D:$D,$C721)</f>
        <v/>
      </c>
      <c r="BM721" s="35">
        <f>SUMIFS(рўйхат!BT:BT,рўйхат!$CX:$CX,$B$734,рўйхат!$D:$D,$C721)</f>
        <v/>
      </c>
      <c r="BN721" s="36">
        <f>SUMIFS(рўйхат!BU:BU,рўйхат!$CX:$CX,$B$734,рўйхат!$D:$D,$C721)</f>
        <v/>
      </c>
      <c r="BO721" s="35">
        <f>SUMIFS(рўйхат!BX:BX,рўйхат!$CX:$CX,$B$734,рўйхат!$D:$D,$C721)</f>
        <v/>
      </c>
      <c r="BP721" s="36">
        <f>SUMIFS(рўйхат!BY:BY,рўйхат!$CX:$CX,$B$734,рўйхат!$D:$D,$C721)</f>
        <v/>
      </c>
      <c r="BQ721" s="35">
        <f>SUMIFS(рўйхат!BZ:BZ,рўйхат!$CX:$CX,$B$734,рўйхат!$D:$D,$C721)</f>
        <v/>
      </c>
      <c r="BR721" s="36">
        <f>SUMIFS(рўйхат!CA:CA,рўйхат!$CX:$CX,$B$734,рўйхат!$D:$D,$C721)</f>
        <v/>
      </c>
      <c r="BS721" s="35">
        <f>SUMIFS(рўйхат!CB:CB,рўйхат!$CX:$CX,$B$734,рўйхат!$D:$D,$C721)</f>
        <v/>
      </c>
      <c r="BT721" s="36">
        <f>SUMIFS(рўйхат!CC:CC,рўйхат!$CX:$CX,$B$734,рўйхат!$D:$D,$C721)</f>
        <v/>
      </c>
      <c r="BU721" s="35">
        <f>SUMIFS(рўйхат!CD:CD,рўйхат!$CX:$CX,$B$734,рўйхат!$D:$D,$C721)</f>
        <v/>
      </c>
      <c r="BV721" s="36">
        <f>SUMIFS(рўйхат!CE:CE,рўйхат!$CX:$CX,$B$734,рўйхат!$D:$D,$C721)</f>
        <v/>
      </c>
      <c r="BW721" s="35">
        <f>SUMIFS(рўйхат!CH:CH,рўйхат!$CX:$CX,$B$734,рўйхат!$D:$D,$C721)</f>
        <v/>
      </c>
      <c r="BX721" s="36">
        <f>SUMIFS(рўйхат!CI:CI,рўйхат!$CX:$CX,$B$734,рўйхат!$D:$D,$C721)</f>
        <v/>
      </c>
      <c r="BY721" s="35">
        <f>SUMIFS(рўйхат!CJ:CJ,рўйхат!$CX:$CX,$B$734,рўйхат!$D:$D,$C721)</f>
        <v/>
      </c>
      <c r="BZ721" s="36">
        <f>SUMIFS(рўйхат!CK:CK,рўйхат!$CX:$CX,$B$734,рўйхат!$D:$D,$C721)</f>
        <v/>
      </c>
      <c r="CA721" s="35">
        <f>SUMIFS(рўйхат!CL:CL,рўйхат!$CX:$CX,$B$734,рўйхат!$D:$D,$C721)</f>
        <v/>
      </c>
      <c r="CB721" s="36">
        <f>SUMIFS(рўйхат!CM:CM,рўйхат!$CX:$CX,$B$734,рўйхат!$D:$D,$C721)</f>
        <v/>
      </c>
      <c r="CC721" s="35">
        <f>SUMIFS(рўйхат!CN:CN,рўйхат!$CX:$CX,$B$734,рўйхат!$D:$D,$C721)</f>
        <v/>
      </c>
      <c r="CD721" s="36">
        <f>SUMIFS(рўйхат!CO:CO,рўйхат!$CX:$CX,$B$734,рўйхат!$D:$D,$C721)</f>
        <v/>
      </c>
      <c r="CE721" s="77">
        <f>IFERROR(BE721/(Q721+BE721),0)</f>
        <v/>
      </c>
      <c r="CF721" s="78">
        <f>IFERROR(BF721/(R721+BF721),0)</f>
        <v/>
      </c>
    </row>
    <row r="722" hidden="1" outlineLevel="1" ht="30" customFormat="1" customHeight="1" s="8">
      <c r="A722" s="39" t="n"/>
      <c r="B722" s="50" t="n">
        <v>54</v>
      </c>
      <c r="C722" s="131" t="inlineStr">
        <is>
          <t>Харид комиссия аъзоларида манфаалар тўқнашуви (Uzex)</t>
        </is>
      </c>
      <c r="D722" s="51" t="n"/>
      <c r="E722" s="35">
        <f>SUMIFS(рўйхат!F:F,рўйхат!$CX:$CX,$B$734,рўйхат!$D:$D,$C722)</f>
        <v/>
      </c>
      <c r="F722" s="36">
        <f>SUMIFS(рўйхат!G:G,рўйхат!$CX:$CX,$B$734,рўйхат!$D:$D,$C722)</f>
        <v/>
      </c>
      <c r="G722" s="35">
        <f>SUMIFS(рўйхат!H:H,рўйхат!$CX:$CX,$B$734,рўйхат!$D:$D,$C722)</f>
        <v/>
      </c>
      <c r="H722" s="36">
        <f>SUMIFS(рўйхат!I:I,рўйхат!$CX:$CX,$B$734,рўйхат!$D:$D,$C722)</f>
        <v/>
      </c>
      <c r="I722" s="35">
        <f>SUMIFS(рўйхат!J:J,рўйхат!$CX:$CX,$B$734,рўйхат!$D:$D,$C722)</f>
        <v/>
      </c>
      <c r="J722" s="36">
        <f>SUMIFS(рўйхат!K:K,рўйхат!$CX:$CX,$B$734,рўйхат!$D:$D,$C722)</f>
        <v/>
      </c>
      <c r="K722" s="35">
        <f>SUMIFS(рўйхат!L:L,рўйхат!$CX:$CX,$B$734,рўйхат!$D:$D,$C722)</f>
        <v/>
      </c>
      <c r="L722" s="36">
        <f>SUMIFS(рўйхат!M:M,рўйхат!$CX:$CX,$B$734,рўйхат!$D:$D,$C722)</f>
        <v/>
      </c>
      <c r="M722" s="35">
        <f>SUMIFS(рўйхат!N:N,рўйхат!$CX:$CX,$B$734,рўйхат!$D:$D,$C722)</f>
        <v/>
      </c>
      <c r="N722" s="36">
        <f>SUMIFS(рўйхат!O:O,рўйхат!$CX:$CX,$B$734,рўйхат!$D:$D,$C722)</f>
        <v/>
      </c>
      <c r="O722" s="34">
        <f>IFERROR(M722/E722,0)</f>
        <v/>
      </c>
      <c r="P722" s="34">
        <f>IFERROR(N722/F722,0)</f>
        <v/>
      </c>
      <c r="Q722" s="35">
        <f>SUMIFS(рўйхат!P:P,рўйхат!$CX:$CX,$B$734,рўйхат!$D:$D,$C722)</f>
        <v/>
      </c>
      <c r="R722" s="36">
        <f>SUMIFS(рўйхат!Q:Q,рўйхат!$CX:$CX,$B$734,рўйхат!$D:$D,$C722)</f>
        <v/>
      </c>
      <c r="S722" s="35">
        <f>SUMIFS(рўйхат!R:R,рўйхат!$CX:$CX,$B$734,рўйхат!$D:$D,$C722)</f>
        <v/>
      </c>
      <c r="T722" s="36">
        <f>SUMIFS(рўйхат!S:S,рўйхат!$CX:$CX,$B$734,рўйхат!$D:$D,$C722)</f>
        <v/>
      </c>
      <c r="U722" s="35">
        <f>SUMIFS(рўйхат!T:T,рўйхат!$CX:$CX,$B$734,рўйхат!$D:$D,$C722)</f>
        <v/>
      </c>
      <c r="V722" s="36">
        <f>SUMIFS(рўйхат!U:U,рўйхат!$CX:$CX,$B$734,рўйхат!$D:$D,$C722)</f>
        <v/>
      </c>
      <c r="W722" s="35">
        <f>SUMIFS(рўйхат!V:V,рўйхат!$CX:$CX,$B$734,рўйхат!$D:$D,$C722)</f>
        <v/>
      </c>
      <c r="X722" s="36">
        <f>SUMIFS(рўйхат!W:W,рўйхат!$CX:$CX,$B$734,рўйхат!$D:$D,$C722)</f>
        <v/>
      </c>
      <c r="Y722" s="35">
        <f>SUMIFS(рўйхат!X:X,рўйхат!$CX:$CX,$B$734,рўйхат!$D:$D,$C722)</f>
        <v/>
      </c>
      <c r="Z722" s="36">
        <f>SUMIFS(рўйхат!Y:Y,рўйхат!$CX:$CX,$B$734,рўйхат!$D:$D,$C722)</f>
        <v/>
      </c>
      <c r="AA722" s="35">
        <f>SUMIFS(рўйхат!Z:Z,рўйхат!$CX:$CX,$B$734,рўйхат!$D:$D,$C722)</f>
        <v/>
      </c>
      <c r="AB722" s="36">
        <f>SUMIFS(рўйхат!AA:AA,рўйхат!$CX:$CX,$B$734,рўйхат!$D:$D,$C722)</f>
        <v/>
      </c>
      <c r="AC722" s="35">
        <f>SUMIFS(рўйхат!AB:AB,рўйхат!$CX:$CX,$B$734,рўйхат!$D:$D,$C722)</f>
        <v/>
      </c>
      <c r="AD722" s="36">
        <f>SUMIFS(рўйхат!AC:AC,рўйхат!$CX:$CX,$B$734,рўйхат!$D:$D,$C722)</f>
        <v/>
      </c>
      <c r="AE722" s="35">
        <f>SUMIFS(рўйхат!AD:AD,рўйхат!$CX:$CX,$B$734,рўйхат!$D:$D,$C722)</f>
        <v/>
      </c>
      <c r="AF722" s="36">
        <f>SUMIFS(рўйхат!AE:AE,рўйхат!$CX:$CX,$B$734,рўйхат!$D:$D,$C722)</f>
        <v/>
      </c>
      <c r="AG722" s="35">
        <f>SUMIFS(рўйхат!AH:AH,рўйхат!$CX:$CX,$B$734,рўйхат!$D:$D,$C722)</f>
        <v/>
      </c>
      <c r="AH722" s="36">
        <f>SUMIFS(рўйхат!AI:AI,рўйхат!$CX:$CX,$B$734,рўйхат!$D:$D,$C722)</f>
        <v/>
      </c>
      <c r="AI722" s="35">
        <f>SUMIFS(рўйхат!AJ:AJ,рўйхат!$CX:$CX,$B$734,рўйхат!$D:$D,$C722)</f>
        <v/>
      </c>
      <c r="AJ722" s="36">
        <f>SUMIFS(рўйхат!AK:AK,рўйхат!$CX:$CX,$B$734,рўйхат!$D:$D,$C722)</f>
        <v/>
      </c>
      <c r="AK722" s="35">
        <f>SUMIFS(рўйхат!AL:AL,рўйхат!$CX:$CX,$B$734,рўйхат!$D:$D,$C722)</f>
        <v/>
      </c>
      <c r="AL722" s="36">
        <f>SUMIFS(рўйхат!AM:AM,рўйхат!$CX:$CX,$B$734,рўйхат!$D:$D,$C722)</f>
        <v/>
      </c>
      <c r="AM722" s="77">
        <f>IFERROR(Q722/E722,0)</f>
        <v/>
      </c>
      <c r="AN722" s="77">
        <f>IFERROR(R722/F722,0)</f>
        <v/>
      </c>
      <c r="AO722" s="35">
        <f>SUMIFS(рўйхат!AX:AX,рўйхат!$CX:$CX,$B$734,рўйхат!$D:$D,$C722)</f>
        <v/>
      </c>
      <c r="AP722" s="36">
        <f>SUMIFS(рўйхат!AY:AY,рўйхат!$CX:$CX,$B$734,рўйхат!$D:$D,$C722)</f>
        <v/>
      </c>
      <c r="AQ722" s="35">
        <f>SUMIFS(рўйхат!AZ:AZ,рўйхат!$CX:$CX,$B$734,рўйхат!$D:$D,$C722)</f>
        <v/>
      </c>
      <c r="AR722" s="36">
        <f>SUMIFS(рўйхат!BA:BA,рўйхат!$CX:$CX,$B$734,рўйхат!$D:$D,$C722)</f>
        <v/>
      </c>
      <c r="AS722" s="35">
        <f>SUMIFS(рўйхат!BB:BB,рўйхат!$CX:$CX,$B$734,рўйхат!$D:$D,$C722)</f>
        <v/>
      </c>
      <c r="AT722" s="36">
        <f>SUMIFS(рўйхат!BC:BC,рўйхат!$CX:$CX,$B$734,рўйхат!$D:$D,$C722)</f>
        <v/>
      </c>
      <c r="AU722" s="35">
        <f>SUMIFS(рўйхат!BD:BD,рўйхат!$CX:$CX,$B$734,рўйхат!$D:$D,$C722)</f>
        <v/>
      </c>
      <c r="AV722" s="36">
        <f>SUMIFS(рўйхат!BE:BE,рўйхат!$CX:$CX,$B$734,рўйхат!$D:$D,$C722)</f>
        <v/>
      </c>
      <c r="AW722" s="35">
        <f>SUMIFS(рўйхат!BF:BF,рўйхат!$CX:$CX,$B$734,рўйхат!$D:$D,$C722)</f>
        <v/>
      </c>
      <c r="AX722" s="36">
        <f>SUMIFS(рўйхат!BG:BG,рўйхат!$CX:$CX,$B$734,рўйхат!$D:$D,$C722)</f>
        <v/>
      </c>
      <c r="AY722" s="35">
        <f>SUMIFS(рўйхат!BH:BH,рўйхат!$CX:$CX,$B$734,рўйхат!$D:$D,$C722)</f>
        <v/>
      </c>
      <c r="AZ722" s="36">
        <f>SUMIFS(рўйхат!BI:BI,рўйхат!$CX:$CX,$B$734,рўйхат!$D:$D,$C722)</f>
        <v/>
      </c>
      <c r="BA722" s="35">
        <f>SUMIFS(рўйхат!BJ:BJ,рўйхат!$CX:$CX,$B$734,рўйхат!$D:$D,$C722)</f>
        <v/>
      </c>
      <c r="BB722" s="36">
        <f>SUMIFS(рўйхат!BK:BK,рўйхат!$CX:$CX,$B$734,рўйхат!$D:$D,$C722)</f>
        <v/>
      </c>
      <c r="BC722" s="77">
        <f>IFERROR(AO722/E722,0)</f>
        <v/>
      </c>
      <c r="BD722" s="77">
        <f>IFERROR(AP722/F722,0)</f>
        <v/>
      </c>
      <c r="BE722" s="35">
        <f>SUMIFS(рўйхат!BL:BL,рўйхат!$CX:$CX,$B$734,рўйхат!$D:$D,$C722)</f>
        <v/>
      </c>
      <c r="BF722" s="36">
        <f>SUMIFS(рўйхат!BM:BM,рўйхат!$CX:$CX,$B$734,рўйхат!$D:$D,$C722)</f>
        <v/>
      </c>
      <c r="BG722" s="35">
        <f>SUMIFS(рўйхат!BN:BN,рўйхат!$CX:$CX,$B$734,рўйхат!$D:$D,$C722)</f>
        <v/>
      </c>
      <c r="BH722" s="36">
        <f>SUMIFS(рўйхат!BO:BO,рўйхат!$CX:$CX,$B$734,рўйхат!$D:$D,$C722)</f>
        <v/>
      </c>
      <c r="BI722" s="35">
        <f>SUMIFS(рўйхат!BP:BP,рўйхат!$CX:$CX,$B$734,рўйхат!$D:$D,$C722)</f>
        <v/>
      </c>
      <c r="BJ722" s="36">
        <f>SUMIFS(рўйхат!BQ:BQ,рўйхат!$CX:$CX,$B$734,рўйхат!$D:$D,$C722)</f>
        <v/>
      </c>
      <c r="BK722" s="35">
        <f>SUMIFS(рўйхат!BR:BR,рўйхат!$CX:$CX,$B$734,рўйхат!$D:$D,$C722)</f>
        <v/>
      </c>
      <c r="BL722" s="36">
        <f>SUMIFS(рўйхат!BS:BS,рўйхат!$CX:$CX,$B$734,рўйхат!$D:$D,$C722)</f>
        <v/>
      </c>
      <c r="BM722" s="35">
        <f>SUMIFS(рўйхат!BT:BT,рўйхат!$CX:$CX,$B$734,рўйхат!$D:$D,$C722)</f>
        <v/>
      </c>
      <c r="BN722" s="36">
        <f>SUMIFS(рўйхат!BU:BU,рўйхат!$CX:$CX,$B$734,рўйхат!$D:$D,$C722)</f>
        <v/>
      </c>
      <c r="BO722" s="35">
        <f>SUMIFS(рўйхат!BX:BX,рўйхат!$CX:$CX,$B$734,рўйхат!$D:$D,$C722)</f>
        <v/>
      </c>
      <c r="BP722" s="36">
        <f>SUMIFS(рўйхат!BY:BY,рўйхат!$CX:$CX,$B$734,рўйхат!$D:$D,$C722)</f>
        <v/>
      </c>
      <c r="BQ722" s="35">
        <f>SUMIFS(рўйхат!BZ:BZ,рўйхат!$CX:$CX,$B$734,рўйхат!$D:$D,$C722)</f>
        <v/>
      </c>
      <c r="BR722" s="36">
        <f>SUMIFS(рўйхат!CA:CA,рўйхат!$CX:$CX,$B$734,рўйхат!$D:$D,$C722)</f>
        <v/>
      </c>
      <c r="BS722" s="35">
        <f>SUMIFS(рўйхат!CB:CB,рўйхат!$CX:$CX,$B$734,рўйхат!$D:$D,$C722)</f>
        <v/>
      </c>
      <c r="BT722" s="36">
        <f>SUMIFS(рўйхат!CC:CC,рўйхат!$CX:$CX,$B$734,рўйхат!$D:$D,$C722)</f>
        <v/>
      </c>
      <c r="BU722" s="35">
        <f>SUMIFS(рўйхат!CD:CD,рўйхат!$CX:$CX,$B$734,рўйхат!$D:$D,$C722)</f>
        <v/>
      </c>
      <c r="BV722" s="36">
        <f>SUMIFS(рўйхат!CE:CE,рўйхат!$CX:$CX,$B$734,рўйхат!$D:$D,$C722)</f>
        <v/>
      </c>
      <c r="BW722" s="35">
        <f>SUMIFS(рўйхат!CH:CH,рўйхат!$CX:$CX,$B$734,рўйхат!$D:$D,$C722)</f>
        <v/>
      </c>
      <c r="BX722" s="36">
        <f>SUMIFS(рўйхат!CI:CI,рўйхат!$CX:$CX,$B$734,рўйхат!$D:$D,$C722)</f>
        <v/>
      </c>
      <c r="BY722" s="35">
        <f>SUMIFS(рўйхат!CJ:CJ,рўйхат!$CX:$CX,$B$734,рўйхат!$D:$D,$C722)</f>
        <v/>
      </c>
      <c r="BZ722" s="36">
        <f>SUMIFS(рўйхат!CK:CK,рўйхат!$CX:$CX,$B$734,рўйхат!$D:$D,$C722)</f>
        <v/>
      </c>
      <c r="CA722" s="35">
        <f>SUMIFS(рўйхат!CL:CL,рўйхат!$CX:$CX,$B$734,рўйхат!$D:$D,$C722)</f>
        <v/>
      </c>
      <c r="CB722" s="36">
        <f>SUMIFS(рўйхат!CM:CM,рўйхат!$CX:$CX,$B$734,рўйхат!$D:$D,$C722)</f>
        <v/>
      </c>
      <c r="CC722" s="35">
        <f>SUMIFS(рўйхат!CN:CN,рўйхат!$CX:$CX,$B$734,рўйхат!$D:$D,$C722)</f>
        <v/>
      </c>
      <c r="CD722" s="36">
        <f>SUMIFS(рўйхат!CO:CO,рўйхат!$CX:$CX,$B$734,рўйхат!$D:$D,$C722)</f>
        <v/>
      </c>
      <c r="CE722" s="77">
        <f>IFERROR(BE722/(Q722+BE722),0)</f>
        <v/>
      </c>
      <c r="CF722" s="78">
        <f>IFERROR(BF722/(R722+BF722),0)</f>
        <v/>
      </c>
    </row>
    <row r="723" hidden="1" outlineLevel="1" ht="30" customFormat="1" customHeight="1" s="8">
      <c r="A723" s="39" t="n"/>
      <c r="B723" s="50" t="n">
        <v>55</v>
      </c>
      <c r="C723" s="131" t="inlineStr">
        <is>
          <t>Харид комиссиясида манфаатлар тўқнашуви (UZEX)</t>
        </is>
      </c>
      <c r="D723" s="51" t="n"/>
      <c r="E723" s="35">
        <f>SUMIFS(рўйхат!F:F,рўйхат!$CX:$CX,$B$734,рўйхат!$D:$D,$C723)</f>
        <v/>
      </c>
      <c r="F723" s="36">
        <f>SUMIFS(рўйхат!G:G,рўйхат!$CX:$CX,$B$734,рўйхат!$D:$D,$C723)</f>
        <v/>
      </c>
      <c r="G723" s="35">
        <f>SUMIFS(рўйхат!H:H,рўйхат!$CX:$CX,$B$734,рўйхат!$D:$D,$C723)</f>
        <v/>
      </c>
      <c r="H723" s="36">
        <f>SUMIFS(рўйхат!I:I,рўйхат!$CX:$CX,$B$734,рўйхат!$D:$D,$C723)</f>
        <v/>
      </c>
      <c r="I723" s="35">
        <f>SUMIFS(рўйхат!J:J,рўйхат!$CX:$CX,$B$734,рўйхат!$D:$D,$C723)</f>
        <v/>
      </c>
      <c r="J723" s="36">
        <f>SUMIFS(рўйхат!K:K,рўйхат!$CX:$CX,$B$734,рўйхат!$D:$D,$C723)</f>
        <v/>
      </c>
      <c r="K723" s="35">
        <f>SUMIFS(рўйхат!L:L,рўйхат!$CX:$CX,$B$734,рўйхат!$D:$D,$C723)</f>
        <v/>
      </c>
      <c r="L723" s="36">
        <f>SUMIFS(рўйхат!M:M,рўйхат!$CX:$CX,$B$734,рўйхат!$D:$D,$C723)</f>
        <v/>
      </c>
      <c r="M723" s="35">
        <f>SUMIFS(рўйхат!N:N,рўйхат!$CX:$CX,$B$734,рўйхат!$D:$D,$C723)</f>
        <v/>
      </c>
      <c r="N723" s="36">
        <f>SUMIFS(рўйхат!O:O,рўйхат!$CX:$CX,$B$734,рўйхат!$D:$D,$C723)</f>
        <v/>
      </c>
      <c r="O723" s="34">
        <f>IFERROR(M723/E723,0)</f>
        <v/>
      </c>
      <c r="P723" s="34">
        <f>IFERROR(N723/F723,0)</f>
        <v/>
      </c>
      <c r="Q723" s="35">
        <f>SUMIFS(рўйхат!P:P,рўйхат!$CX:$CX,$B$734,рўйхат!$D:$D,$C723)</f>
        <v/>
      </c>
      <c r="R723" s="36">
        <f>SUMIFS(рўйхат!Q:Q,рўйхат!$CX:$CX,$B$734,рўйхат!$D:$D,$C723)</f>
        <v/>
      </c>
      <c r="S723" s="35">
        <f>SUMIFS(рўйхат!R:R,рўйхат!$CX:$CX,$B$734,рўйхат!$D:$D,$C723)</f>
        <v/>
      </c>
      <c r="T723" s="36">
        <f>SUMIFS(рўйхат!S:S,рўйхат!$CX:$CX,$B$734,рўйхат!$D:$D,$C723)</f>
        <v/>
      </c>
      <c r="U723" s="35">
        <f>SUMIFS(рўйхат!T:T,рўйхат!$CX:$CX,$B$734,рўйхат!$D:$D,$C723)</f>
        <v/>
      </c>
      <c r="V723" s="36">
        <f>SUMIFS(рўйхат!U:U,рўйхат!$CX:$CX,$B$734,рўйхат!$D:$D,$C723)</f>
        <v/>
      </c>
      <c r="W723" s="35">
        <f>SUMIFS(рўйхат!V:V,рўйхат!$CX:$CX,$B$734,рўйхат!$D:$D,$C723)</f>
        <v/>
      </c>
      <c r="X723" s="36">
        <f>SUMIFS(рўйхат!W:W,рўйхат!$CX:$CX,$B$734,рўйхат!$D:$D,$C723)</f>
        <v/>
      </c>
      <c r="Y723" s="35">
        <f>SUMIFS(рўйхат!X:X,рўйхат!$CX:$CX,$B$734,рўйхат!$D:$D,$C723)</f>
        <v/>
      </c>
      <c r="Z723" s="36">
        <f>SUMIFS(рўйхат!Y:Y,рўйхат!$CX:$CX,$B$734,рўйхат!$D:$D,$C723)</f>
        <v/>
      </c>
      <c r="AA723" s="35">
        <f>SUMIFS(рўйхат!Z:Z,рўйхат!$CX:$CX,$B$734,рўйхат!$D:$D,$C723)</f>
        <v/>
      </c>
      <c r="AB723" s="36">
        <f>SUMIFS(рўйхат!AA:AA,рўйхат!$CX:$CX,$B$734,рўйхат!$D:$D,$C723)</f>
        <v/>
      </c>
      <c r="AC723" s="35">
        <f>SUMIFS(рўйхат!AB:AB,рўйхат!$CX:$CX,$B$734,рўйхат!$D:$D,$C723)</f>
        <v/>
      </c>
      <c r="AD723" s="36">
        <f>SUMIFS(рўйхат!AC:AC,рўйхат!$CX:$CX,$B$734,рўйхат!$D:$D,$C723)</f>
        <v/>
      </c>
      <c r="AE723" s="35">
        <f>SUMIFS(рўйхат!AD:AD,рўйхат!$CX:$CX,$B$734,рўйхат!$D:$D,$C723)</f>
        <v/>
      </c>
      <c r="AF723" s="36">
        <f>SUMIFS(рўйхат!AE:AE,рўйхат!$CX:$CX,$B$734,рўйхат!$D:$D,$C723)</f>
        <v/>
      </c>
      <c r="AG723" s="35">
        <f>SUMIFS(рўйхат!AH:AH,рўйхат!$CX:$CX,$B$734,рўйхат!$D:$D,$C723)</f>
        <v/>
      </c>
      <c r="AH723" s="36">
        <f>SUMIFS(рўйхат!AI:AI,рўйхат!$CX:$CX,$B$734,рўйхат!$D:$D,$C723)</f>
        <v/>
      </c>
      <c r="AI723" s="35">
        <f>SUMIFS(рўйхат!AJ:AJ,рўйхат!$CX:$CX,$B$734,рўйхат!$D:$D,$C723)</f>
        <v/>
      </c>
      <c r="AJ723" s="36">
        <f>SUMIFS(рўйхат!AK:AK,рўйхат!$CX:$CX,$B$734,рўйхат!$D:$D,$C723)</f>
        <v/>
      </c>
      <c r="AK723" s="35">
        <f>SUMIFS(рўйхат!AL:AL,рўйхат!$CX:$CX,$B$734,рўйхат!$D:$D,$C723)</f>
        <v/>
      </c>
      <c r="AL723" s="36">
        <f>SUMIFS(рўйхат!AM:AM,рўйхат!$CX:$CX,$B$734,рўйхат!$D:$D,$C723)</f>
        <v/>
      </c>
      <c r="AM723" s="77">
        <f>IFERROR(Q723/E723,0)</f>
        <v/>
      </c>
      <c r="AN723" s="77">
        <f>IFERROR(R723/F723,0)</f>
        <v/>
      </c>
      <c r="AO723" s="35">
        <f>SUMIFS(рўйхат!AX:AX,рўйхат!$CX:$CX,$B$734,рўйхат!$D:$D,$C723)</f>
        <v/>
      </c>
      <c r="AP723" s="36">
        <f>SUMIFS(рўйхат!AY:AY,рўйхат!$CX:$CX,$B$734,рўйхат!$D:$D,$C723)</f>
        <v/>
      </c>
      <c r="AQ723" s="35">
        <f>SUMIFS(рўйхат!AZ:AZ,рўйхат!$CX:$CX,$B$734,рўйхат!$D:$D,$C723)</f>
        <v/>
      </c>
      <c r="AR723" s="36">
        <f>SUMIFS(рўйхат!BA:BA,рўйхат!$CX:$CX,$B$734,рўйхат!$D:$D,$C723)</f>
        <v/>
      </c>
      <c r="AS723" s="35">
        <f>SUMIFS(рўйхат!BB:BB,рўйхат!$CX:$CX,$B$734,рўйхат!$D:$D,$C723)</f>
        <v/>
      </c>
      <c r="AT723" s="36">
        <f>SUMIFS(рўйхат!BC:BC,рўйхат!$CX:$CX,$B$734,рўйхат!$D:$D,$C723)</f>
        <v/>
      </c>
      <c r="AU723" s="35">
        <f>SUMIFS(рўйхат!BD:BD,рўйхат!$CX:$CX,$B$734,рўйхат!$D:$D,$C723)</f>
        <v/>
      </c>
      <c r="AV723" s="36">
        <f>SUMIFS(рўйхат!BE:BE,рўйхат!$CX:$CX,$B$734,рўйхат!$D:$D,$C723)</f>
        <v/>
      </c>
      <c r="AW723" s="35">
        <f>SUMIFS(рўйхат!BF:BF,рўйхат!$CX:$CX,$B$734,рўйхат!$D:$D,$C723)</f>
        <v/>
      </c>
      <c r="AX723" s="36">
        <f>SUMIFS(рўйхат!BG:BG,рўйхат!$CX:$CX,$B$734,рўйхат!$D:$D,$C723)</f>
        <v/>
      </c>
      <c r="AY723" s="35">
        <f>SUMIFS(рўйхат!BH:BH,рўйхат!$CX:$CX,$B$734,рўйхат!$D:$D,$C723)</f>
        <v/>
      </c>
      <c r="AZ723" s="36">
        <f>SUMIFS(рўйхат!BI:BI,рўйхат!$CX:$CX,$B$734,рўйхат!$D:$D,$C723)</f>
        <v/>
      </c>
      <c r="BA723" s="35">
        <f>SUMIFS(рўйхат!BJ:BJ,рўйхат!$CX:$CX,$B$734,рўйхат!$D:$D,$C723)</f>
        <v/>
      </c>
      <c r="BB723" s="36">
        <f>SUMIFS(рўйхат!BK:BK,рўйхат!$CX:$CX,$B$734,рўйхат!$D:$D,$C723)</f>
        <v/>
      </c>
      <c r="BC723" s="77">
        <f>IFERROR(AO723/E723,0)</f>
        <v/>
      </c>
      <c r="BD723" s="77">
        <f>IFERROR(AP723/F723,0)</f>
        <v/>
      </c>
      <c r="BE723" s="35">
        <f>SUMIFS(рўйхат!BL:BL,рўйхат!$CX:$CX,$B$734,рўйхат!$D:$D,$C723)</f>
        <v/>
      </c>
      <c r="BF723" s="36">
        <f>SUMIFS(рўйхат!BM:BM,рўйхат!$CX:$CX,$B$734,рўйхат!$D:$D,$C723)</f>
        <v/>
      </c>
      <c r="BG723" s="35">
        <f>SUMIFS(рўйхат!BN:BN,рўйхат!$CX:$CX,$B$734,рўйхат!$D:$D,$C723)</f>
        <v/>
      </c>
      <c r="BH723" s="36">
        <f>SUMIFS(рўйхат!BO:BO,рўйхат!$CX:$CX,$B$734,рўйхат!$D:$D,$C723)</f>
        <v/>
      </c>
      <c r="BI723" s="35">
        <f>SUMIFS(рўйхат!BP:BP,рўйхат!$CX:$CX,$B$734,рўйхат!$D:$D,$C723)</f>
        <v/>
      </c>
      <c r="BJ723" s="36">
        <f>SUMIFS(рўйхат!BQ:BQ,рўйхат!$CX:$CX,$B$734,рўйхат!$D:$D,$C723)</f>
        <v/>
      </c>
      <c r="BK723" s="35">
        <f>SUMIFS(рўйхат!BR:BR,рўйхат!$CX:$CX,$B$734,рўйхат!$D:$D,$C723)</f>
        <v/>
      </c>
      <c r="BL723" s="36">
        <f>SUMIFS(рўйхат!BS:BS,рўйхат!$CX:$CX,$B$734,рўйхат!$D:$D,$C723)</f>
        <v/>
      </c>
      <c r="BM723" s="35">
        <f>SUMIFS(рўйхат!BT:BT,рўйхат!$CX:$CX,$B$734,рўйхат!$D:$D,$C723)</f>
        <v/>
      </c>
      <c r="BN723" s="36">
        <f>SUMIFS(рўйхат!BU:BU,рўйхат!$CX:$CX,$B$734,рўйхат!$D:$D,$C723)</f>
        <v/>
      </c>
      <c r="BO723" s="35">
        <f>SUMIFS(рўйхат!BX:BX,рўйхат!$CX:$CX,$B$734,рўйхат!$D:$D,$C723)</f>
        <v/>
      </c>
      <c r="BP723" s="36">
        <f>SUMIFS(рўйхат!BY:BY,рўйхат!$CX:$CX,$B$734,рўйхат!$D:$D,$C723)</f>
        <v/>
      </c>
      <c r="BQ723" s="35">
        <f>SUMIFS(рўйхат!BZ:BZ,рўйхат!$CX:$CX,$B$734,рўйхат!$D:$D,$C723)</f>
        <v/>
      </c>
      <c r="BR723" s="36">
        <f>SUMIFS(рўйхат!CA:CA,рўйхат!$CX:$CX,$B$734,рўйхат!$D:$D,$C723)</f>
        <v/>
      </c>
      <c r="BS723" s="35">
        <f>SUMIFS(рўйхат!CB:CB,рўйхат!$CX:$CX,$B$734,рўйхат!$D:$D,$C723)</f>
        <v/>
      </c>
      <c r="BT723" s="36">
        <f>SUMIFS(рўйхат!CC:CC,рўйхат!$CX:$CX,$B$734,рўйхат!$D:$D,$C723)</f>
        <v/>
      </c>
      <c r="BU723" s="35">
        <f>SUMIFS(рўйхат!CD:CD,рўйхат!$CX:$CX,$B$734,рўйхат!$D:$D,$C723)</f>
        <v/>
      </c>
      <c r="BV723" s="36">
        <f>SUMIFS(рўйхат!CE:CE,рўйхат!$CX:$CX,$B$734,рўйхат!$D:$D,$C723)</f>
        <v/>
      </c>
      <c r="BW723" s="35">
        <f>SUMIFS(рўйхат!CH:CH,рўйхат!$CX:$CX,$B$734,рўйхат!$D:$D,$C723)</f>
        <v/>
      </c>
      <c r="BX723" s="36">
        <f>SUMIFS(рўйхат!CI:CI,рўйхат!$CX:$CX,$B$734,рўйхат!$D:$D,$C723)</f>
        <v/>
      </c>
      <c r="BY723" s="35">
        <f>SUMIFS(рўйхат!CJ:CJ,рўйхат!$CX:$CX,$B$734,рўйхат!$D:$D,$C723)</f>
        <v/>
      </c>
      <c r="BZ723" s="36">
        <f>SUMIFS(рўйхат!CK:CK,рўйхат!$CX:$CX,$B$734,рўйхат!$D:$D,$C723)</f>
        <v/>
      </c>
      <c r="CA723" s="35">
        <f>SUMIFS(рўйхат!CL:CL,рўйхат!$CX:$CX,$B$734,рўйхат!$D:$D,$C723)</f>
        <v/>
      </c>
      <c r="CB723" s="36">
        <f>SUMIFS(рўйхат!CM:CM,рўйхат!$CX:$CX,$B$734,рўйхат!$D:$D,$C723)</f>
        <v/>
      </c>
      <c r="CC723" s="35">
        <f>SUMIFS(рўйхат!CN:CN,рўйхат!$CX:$CX,$B$734,рўйхат!$D:$D,$C723)</f>
        <v/>
      </c>
      <c r="CD723" s="36">
        <f>SUMIFS(рўйхат!CO:CO,рўйхат!$CX:$CX,$B$734,рўйхат!$D:$D,$C723)</f>
        <v/>
      </c>
      <c r="CE723" s="77">
        <f>IFERROR(BE723/(Q723+BE723),0)</f>
        <v/>
      </c>
      <c r="CF723" s="78">
        <f>IFERROR(BF723/(R723+BF723),0)</f>
        <v/>
      </c>
    </row>
    <row r="724" hidden="1" outlineLevel="1" ht="30" customFormat="1" customHeight="1" s="8">
      <c r="A724" s="39" t="n"/>
      <c r="B724" s="50" t="n">
        <v>56</v>
      </c>
      <c r="C724" s="131" t="inlineStr">
        <is>
          <t>Харид комиссиясида манфаатлар тўқнашуви (XT xarid)</t>
        </is>
      </c>
      <c r="D724" s="51" t="n"/>
      <c r="E724" s="35">
        <f>SUMIFS(рўйхат!F:F,рўйхат!$CX:$CX,$B$734,рўйхат!$D:$D,$C724)</f>
        <v/>
      </c>
      <c r="F724" s="36">
        <f>SUMIFS(рўйхат!G:G,рўйхат!$CX:$CX,$B$734,рўйхат!$D:$D,$C724)</f>
        <v/>
      </c>
      <c r="G724" s="35">
        <f>SUMIFS(рўйхат!H:H,рўйхат!$CX:$CX,$B$734,рўйхат!$D:$D,$C724)</f>
        <v/>
      </c>
      <c r="H724" s="36">
        <f>SUMIFS(рўйхат!I:I,рўйхат!$CX:$CX,$B$734,рўйхат!$D:$D,$C724)</f>
        <v/>
      </c>
      <c r="I724" s="35">
        <f>SUMIFS(рўйхат!J:J,рўйхат!$CX:$CX,$B$734,рўйхат!$D:$D,$C724)</f>
        <v/>
      </c>
      <c r="J724" s="36">
        <f>SUMIFS(рўйхат!K:K,рўйхат!$CX:$CX,$B$734,рўйхат!$D:$D,$C724)</f>
        <v/>
      </c>
      <c r="K724" s="35">
        <f>SUMIFS(рўйхат!L:L,рўйхат!$CX:$CX,$B$734,рўйхат!$D:$D,$C724)</f>
        <v/>
      </c>
      <c r="L724" s="36">
        <f>SUMIFS(рўйхат!M:M,рўйхат!$CX:$CX,$B$734,рўйхат!$D:$D,$C724)</f>
        <v/>
      </c>
      <c r="M724" s="35">
        <f>SUMIFS(рўйхат!N:N,рўйхат!$CX:$CX,$B$734,рўйхат!$D:$D,$C724)</f>
        <v/>
      </c>
      <c r="N724" s="36">
        <f>SUMIFS(рўйхат!O:O,рўйхат!$CX:$CX,$B$734,рўйхат!$D:$D,$C724)</f>
        <v/>
      </c>
      <c r="O724" s="34">
        <f>IFERROR(M724/E724,0)</f>
        <v/>
      </c>
      <c r="P724" s="34">
        <f>IFERROR(N724/F724,0)</f>
        <v/>
      </c>
      <c r="Q724" s="35">
        <f>SUMIFS(рўйхат!P:P,рўйхат!$CX:$CX,$B$734,рўйхат!$D:$D,$C724)</f>
        <v/>
      </c>
      <c r="R724" s="36">
        <f>SUMIFS(рўйхат!Q:Q,рўйхат!$CX:$CX,$B$734,рўйхат!$D:$D,$C724)</f>
        <v/>
      </c>
      <c r="S724" s="35">
        <f>SUMIFS(рўйхат!R:R,рўйхат!$CX:$CX,$B$734,рўйхат!$D:$D,$C724)</f>
        <v/>
      </c>
      <c r="T724" s="36">
        <f>SUMIFS(рўйхат!S:S,рўйхат!$CX:$CX,$B$734,рўйхат!$D:$D,$C724)</f>
        <v/>
      </c>
      <c r="U724" s="35">
        <f>SUMIFS(рўйхат!T:T,рўйхат!$CX:$CX,$B$734,рўйхат!$D:$D,$C724)</f>
        <v/>
      </c>
      <c r="V724" s="36">
        <f>SUMIFS(рўйхат!U:U,рўйхат!$CX:$CX,$B$734,рўйхат!$D:$D,$C724)</f>
        <v/>
      </c>
      <c r="W724" s="35">
        <f>SUMIFS(рўйхат!V:V,рўйхат!$CX:$CX,$B$734,рўйхат!$D:$D,$C724)</f>
        <v/>
      </c>
      <c r="X724" s="36">
        <f>SUMIFS(рўйхат!W:W,рўйхат!$CX:$CX,$B$734,рўйхат!$D:$D,$C724)</f>
        <v/>
      </c>
      <c r="Y724" s="35">
        <f>SUMIFS(рўйхат!X:X,рўйхат!$CX:$CX,$B$734,рўйхат!$D:$D,$C724)</f>
        <v/>
      </c>
      <c r="Z724" s="36">
        <f>SUMIFS(рўйхат!Y:Y,рўйхат!$CX:$CX,$B$734,рўйхат!$D:$D,$C724)</f>
        <v/>
      </c>
      <c r="AA724" s="35">
        <f>SUMIFS(рўйхат!Z:Z,рўйхат!$CX:$CX,$B$734,рўйхат!$D:$D,$C724)</f>
        <v/>
      </c>
      <c r="AB724" s="36">
        <f>SUMIFS(рўйхат!AA:AA,рўйхат!$CX:$CX,$B$734,рўйхат!$D:$D,$C724)</f>
        <v/>
      </c>
      <c r="AC724" s="35">
        <f>SUMIFS(рўйхат!AB:AB,рўйхат!$CX:$CX,$B$734,рўйхат!$D:$D,$C724)</f>
        <v/>
      </c>
      <c r="AD724" s="36">
        <f>SUMIFS(рўйхат!AC:AC,рўйхат!$CX:$CX,$B$734,рўйхат!$D:$D,$C724)</f>
        <v/>
      </c>
      <c r="AE724" s="35">
        <f>SUMIFS(рўйхат!AD:AD,рўйхат!$CX:$CX,$B$734,рўйхат!$D:$D,$C724)</f>
        <v/>
      </c>
      <c r="AF724" s="36">
        <f>SUMIFS(рўйхат!AE:AE,рўйхат!$CX:$CX,$B$734,рўйхат!$D:$D,$C724)</f>
        <v/>
      </c>
      <c r="AG724" s="35">
        <f>SUMIFS(рўйхат!AH:AH,рўйхат!$CX:$CX,$B$734,рўйхат!$D:$D,$C724)</f>
        <v/>
      </c>
      <c r="AH724" s="36">
        <f>SUMIFS(рўйхат!AI:AI,рўйхат!$CX:$CX,$B$734,рўйхат!$D:$D,$C724)</f>
        <v/>
      </c>
      <c r="AI724" s="35">
        <f>SUMIFS(рўйхат!AJ:AJ,рўйхат!$CX:$CX,$B$734,рўйхат!$D:$D,$C724)</f>
        <v/>
      </c>
      <c r="AJ724" s="36">
        <f>SUMIFS(рўйхат!AK:AK,рўйхат!$CX:$CX,$B$734,рўйхат!$D:$D,$C724)</f>
        <v/>
      </c>
      <c r="AK724" s="35">
        <f>SUMIFS(рўйхат!AL:AL,рўйхат!$CX:$CX,$B$734,рўйхат!$D:$D,$C724)</f>
        <v/>
      </c>
      <c r="AL724" s="36">
        <f>SUMIFS(рўйхат!AM:AM,рўйхат!$CX:$CX,$B$734,рўйхат!$D:$D,$C724)</f>
        <v/>
      </c>
      <c r="AM724" s="77">
        <f>IFERROR(Q724/E724,0)</f>
        <v/>
      </c>
      <c r="AN724" s="77">
        <f>IFERROR(R724/F724,0)</f>
        <v/>
      </c>
      <c r="AO724" s="35">
        <f>SUMIFS(рўйхат!AX:AX,рўйхат!$CX:$CX,$B$734,рўйхат!$D:$D,$C724)</f>
        <v/>
      </c>
      <c r="AP724" s="36">
        <f>SUMIFS(рўйхат!AY:AY,рўйхат!$CX:$CX,$B$734,рўйхат!$D:$D,$C724)</f>
        <v/>
      </c>
      <c r="AQ724" s="35">
        <f>SUMIFS(рўйхат!AZ:AZ,рўйхат!$CX:$CX,$B$734,рўйхат!$D:$D,$C724)</f>
        <v/>
      </c>
      <c r="AR724" s="36">
        <f>SUMIFS(рўйхат!BA:BA,рўйхат!$CX:$CX,$B$734,рўйхат!$D:$D,$C724)</f>
        <v/>
      </c>
      <c r="AS724" s="35">
        <f>SUMIFS(рўйхат!BB:BB,рўйхат!$CX:$CX,$B$734,рўйхат!$D:$D,$C724)</f>
        <v/>
      </c>
      <c r="AT724" s="36">
        <f>SUMIFS(рўйхат!BC:BC,рўйхат!$CX:$CX,$B$734,рўйхат!$D:$D,$C724)</f>
        <v/>
      </c>
      <c r="AU724" s="35">
        <f>SUMIFS(рўйхат!BD:BD,рўйхат!$CX:$CX,$B$734,рўйхат!$D:$D,$C724)</f>
        <v/>
      </c>
      <c r="AV724" s="36">
        <f>SUMIFS(рўйхат!BE:BE,рўйхат!$CX:$CX,$B$734,рўйхат!$D:$D,$C724)</f>
        <v/>
      </c>
      <c r="AW724" s="35">
        <f>SUMIFS(рўйхат!BF:BF,рўйхат!$CX:$CX,$B$734,рўйхат!$D:$D,$C724)</f>
        <v/>
      </c>
      <c r="AX724" s="36">
        <f>SUMIFS(рўйхат!BG:BG,рўйхат!$CX:$CX,$B$734,рўйхат!$D:$D,$C724)</f>
        <v/>
      </c>
      <c r="AY724" s="35">
        <f>SUMIFS(рўйхат!BH:BH,рўйхат!$CX:$CX,$B$734,рўйхат!$D:$D,$C724)</f>
        <v/>
      </c>
      <c r="AZ724" s="36">
        <f>SUMIFS(рўйхат!BI:BI,рўйхат!$CX:$CX,$B$734,рўйхат!$D:$D,$C724)</f>
        <v/>
      </c>
      <c r="BA724" s="35">
        <f>SUMIFS(рўйхат!BJ:BJ,рўйхат!$CX:$CX,$B$734,рўйхат!$D:$D,$C724)</f>
        <v/>
      </c>
      <c r="BB724" s="36">
        <f>SUMIFS(рўйхат!BK:BK,рўйхат!$CX:$CX,$B$734,рўйхат!$D:$D,$C724)</f>
        <v/>
      </c>
      <c r="BC724" s="77">
        <f>IFERROR(AO724/E724,0)</f>
        <v/>
      </c>
      <c r="BD724" s="77">
        <f>IFERROR(AP724/F724,0)</f>
        <v/>
      </c>
      <c r="BE724" s="35">
        <f>SUMIFS(рўйхат!BL:BL,рўйхат!$CX:$CX,$B$734,рўйхат!$D:$D,$C724)</f>
        <v/>
      </c>
      <c r="BF724" s="36">
        <f>SUMIFS(рўйхат!BM:BM,рўйхат!$CX:$CX,$B$734,рўйхат!$D:$D,$C724)</f>
        <v/>
      </c>
      <c r="BG724" s="35">
        <f>SUMIFS(рўйхат!BN:BN,рўйхат!$CX:$CX,$B$734,рўйхат!$D:$D,$C724)</f>
        <v/>
      </c>
      <c r="BH724" s="36">
        <f>SUMIFS(рўйхат!BO:BO,рўйхат!$CX:$CX,$B$734,рўйхат!$D:$D,$C724)</f>
        <v/>
      </c>
      <c r="BI724" s="35">
        <f>SUMIFS(рўйхат!BP:BP,рўйхат!$CX:$CX,$B$734,рўйхат!$D:$D,$C724)</f>
        <v/>
      </c>
      <c r="BJ724" s="36">
        <f>SUMIFS(рўйхат!BQ:BQ,рўйхат!$CX:$CX,$B$734,рўйхат!$D:$D,$C724)</f>
        <v/>
      </c>
      <c r="BK724" s="35">
        <f>SUMIFS(рўйхат!BR:BR,рўйхат!$CX:$CX,$B$734,рўйхат!$D:$D,$C724)</f>
        <v/>
      </c>
      <c r="BL724" s="36">
        <f>SUMIFS(рўйхат!BS:BS,рўйхат!$CX:$CX,$B$734,рўйхат!$D:$D,$C724)</f>
        <v/>
      </c>
      <c r="BM724" s="35">
        <f>SUMIFS(рўйхат!BT:BT,рўйхат!$CX:$CX,$B$734,рўйхат!$D:$D,$C724)</f>
        <v/>
      </c>
      <c r="BN724" s="36">
        <f>SUMIFS(рўйхат!BU:BU,рўйхат!$CX:$CX,$B$734,рўйхат!$D:$D,$C724)</f>
        <v/>
      </c>
      <c r="BO724" s="35">
        <f>SUMIFS(рўйхат!BX:BX,рўйхат!$CX:$CX,$B$734,рўйхат!$D:$D,$C724)</f>
        <v/>
      </c>
      <c r="BP724" s="36">
        <f>SUMIFS(рўйхат!BY:BY,рўйхат!$CX:$CX,$B$734,рўйхат!$D:$D,$C724)</f>
        <v/>
      </c>
      <c r="BQ724" s="35">
        <f>SUMIFS(рўйхат!BZ:BZ,рўйхат!$CX:$CX,$B$734,рўйхат!$D:$D,$C724)</f>
        <v/>
      </c>
      <c r="BR724" s="36">
        <f>SUMIFS(рўйхат!CA:CA,рўйхат!$CX:$CX,$B$734,рўйхат!$D:$D,$C724)</f>
        <v/>
      </c>
      <c r="BS724" s="35">
        <f>SUMIFS(рўйхат!CB:CB,рўйхат!$CX:$CX,$B$734,рўйхат!$D:$D,$C724)</f>
        <v/>
      </c>
      <c r="BT724" s="36">
        <f>SUMIFS(рўйхат!CC:CC,рўйхат!$CX:$CX,$B$734,рўйхат!$D:$D,$C724)</f>
        <v/>
      </c>
      <c r="BU724" s="35">
        <f>SUMIFS(рўйхат!CD:CD,рўйхат!$CX:$CX,$B$734,рўйхат!$D:$D,$C724)</f>
        <v/>
      </c>
      <c r="BV724" s="36">
        <f>SUMIFS(рўйхат!CE:CE,рўйхат!$CX:$CX,$B$734,рўйхат!$D:$D,$C724)</f>
        <v/>
      </c>
      <c r="BW724" s="35">
        <f>SUMIFS(рўйхат!CH:CH,рўйхат!$CX:$CX,$B$734,рўйхат!$D:$D,$C724)</f>
        <v/>
      </c>
      <c r="BX724" s="36">
        <f>SUMIFS(рўйхат!CI:CI,рўйхат!$CX:$CX,$B$734,рўйхат!$D:$D,$C724)</f>
        <v/>
      </c>
      <c r="BY724" s="35">
        <f>SUMIFS(рўйхат!CJ:CJ,рўйхат!$CX:$CX,$B$734,рўйхат!$D:$D,$C724)</f>
        <v/>
      </c>
      <c r="BZ724" s="36">
        <f>SUMIFS(рўйхат!CK:CK,рўйхат!$CX:$CX,$B$734,рўйхат!$D:$D,$C724)</f>
        <v/>
      </c>
      <c r="CA724" s="35">
        <f>SUMIFS(рўйхат!CL:CL,рўйхат!$CX:$CX,$B$734,рўйхат!$D:$D,$C724)</f>
        <v/>
      </c>
      <c r="CB724" s="36">
        <f>SUMIFS(рўйхат!CM:CM,рўйхат!$CX:$CX,$B$734,рўйхат!$D:$D,$C724)</f>
        <v/>
      </c>
      <c r="CC724" s="35">
        <f>SUMIFS(рўйхат!CN:CN,рўйхат!$CX:$CX,$B$734,рўйхат!$D:$D,$C724)</f>
        <v/>
      </c>
      <c r="CD724" s="36">
        <f>SUMIFS(рўйхат!CO:CO,рўйхат!$CX:$CX,$B$734,рўйхат!$D:$D,$C724)</f>
        <v/>
      </c>
      <c r="CE724" s="77">
        <f>IFERROR(BE724/(Q724+BE724),0)</f>
        <v/>
      </c>
      <c r="CF724" s="78">
        <f>IFERROR(BF724/(R724+BF724),0)</f>
        <v/>
      </c>
    </row>
    <row r="725" hidden="1" outlineLevel="1" ht="30" customFormat="1" customHeight="1" s="8">
      <c r="A725" s="39" t="n"/>
      <c r="B725" s="50" t="n">
        <v>57</v>
      </c>
      <c r="C725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725" s="51" t="n"/>
      <c r="E725" s="35">
        <f>SUMIFS(рўйхат!F:F,рўйхат!$CX:$CX,$B$734,рўйхат!$D:$D,$C725)</f>
        <v/>
      </c>
      <c r="F725" s="36">
        <f>SUMIFS(рўйхат!G:G,рўйхат!$CX:$CX,$B$734,рўйхат!$D:$D,$C725)</f>
        <v/>
      </c>
      <c r="G725" s="35">
        <f>SUMIFS(рўйхат!H:H,рўйхат!$CX:$CX,$B$734,рўйхат!$D:$D,$C725)</f>
        <v/>
      </c>
      <c r="H725" s="36">
        <f>SUMIFS(рўйхат!I:I,рўйхат!$CX:$CX,$B$734,рўйхат!$D:$D,$C725)</f>
        <v/>
      </c>
      <c r="I725" s="35">
        <f>SUMIFS(рўйхат!J:J,рўйхат!$CX:$CX,$B$734,рўйхат!$D:$D,$C725)</f>
        <v/>
      </c>
      <c r="J725" s="36">
        <f>SUMIFS(рўйхат!K:K,рўйхат!$CX:$CX,$B$734,рўйхат!$D:$D,$C725)</f>
        <v/>
      </c>
      <c r="K725" s="35">
        <f>SUMIFS(рўйхат!L:L,рўйхат!$CX:$CX,$B$734,рўйхат!$D:$D,$C725)</f>
        <v/>
      </c>
      <c r="L725" s="36">
        <f>SUMIFS(рўйхат!M:M,рўйхат!$CX:$CX,$B$734,рўйхат!$D:$D,$C725)</f>
        <v/>
      </c>
      <c r="M725" s="35">
        <f>SUMIFS(рўйхат!N:N,рўйхат!$CX:$CX,$B$734,рўйхат!$D:$D,$C725)</f>
        <v/>
      </c>
      <c r="N725" s="36">
        <f>SUMIFS(рўйхат!O:O,рўйхат!$CX:$CX,$B$734,рўйхат!$D:$D,$C725)</f>
        <v/>
      </c>
      <c r="O725" s="34">
        <f>IFERROR(M725/E725,0)</f>
        <v/>
      </c>
      <c r="P725" s="34">
        <f>IFERROR(N725/F725,0)</f>
        <v/>
      </c>
      <c r="Q725" s="35">
        <f>SUMIFS(рўйхат!P:P,рўйхат!$CX:$CX,$B$734,рўйхат!$D:$D,$C725)</f>
        <v/>
      </c>
      <c r="R725" s="36">
        <f>SUMIFS(рўйхат!Q:Q,рўйхат!$CX:$CX,$B$734,рўйхат!$D:$D,$C725)</f>
        <v/>
      </c>
      <c r="S725" s="35">
        <f>SUMIFS(рўйхат!R:R,рўйхат!$CX:$CX,$B$734,рўйхат!$D:$D,$C725)</f>
        <v/>
      </c>
      <c r="T725" s="36">
        <f>SUMIFS(рўйхат!S:S,рўйхат!$CX:$CX,$B$734,рўйхат!$D:$D,$C725)</f>
        <v/>
      </c>
      <c r="U725" s="35">
        <f>SUMIFS(рўйхат!T:T,рўйхат!$CX:$CX,$B$734,рўйхат!$D:$D,$C725)</f>
        <v/>
      </c>
      <c r="V725" s="36">
        <f>SUMIFS(рўйхат!U:U,рўйхат!$CX:$CX,$B$734,рўйхат!$D:$D,$C725)</f>
        <v/>
      </c>
      <c r="W725" s="35">
        <f>SUMIFS(рўйхат!V:V,рўйхат!$CX:$CX,$B$734,рўйхат!$D:$D,$C725)</f>
        <v/>
      </c>
      <c r="X725" s="36">
        <f>SUMIFS(рўйхат!W:W,рўйхат!$CX:$CX,$B$734,рўйхат!$D:$D,$C725)</f>
        <v/>
      </c>
      <c r="Y725" s="35">
        <f>SUMIFS(рўйхат!X:X,рўйхат!$CX:$CX,$B$734,рўйхат!$D:$D,$C725)</f>
        <v/>
      </c>
      <c r="Z725" s="36">
        <f>SUMIFS(рўйхат!Y:Y,рўйхат!$CX:$CX,$B$734,рўйхат!$D:$D,$C725)</f>
        <v/>
      </c>
      <c r="AA725" s="35">
        <f>SUMIFS(рўйхат!Z:Z,рўйхат!$CX:$CX,$B$734,рўйхат!$D:$D,$C725)</f>
        <v/>
      </c>
      <c r="AB725" s="36">
        <f>SUMIFS(рўйхат!AA:AA,рўйхат!$CX:$CX,$B$734,рўйхат!$D:$D,$C725)</f>
        <v/>
      </c>
      <c r="AC725" s="35">
        <f>SUMIFS(рўйхат!AB:AB,рўйхат!$CX:$CX,$B$734,рўйхат!$D:$D,$C725)</f>
        <v/>
      </c>
      <c r="AD725" s="36">
        <f>SUMIFS(рўйхат!AC:AC,рўйхат!$CX:$CX,$B$734,рўйхат!$D:$D,$C725)</f>
        <v/>
      </c>
      <c r="AE725" s="35">
        <f>SUMIFS(рўйхат!AD:AD,рўйхат!$CX:$CX,$B$734,рўйхат!$D:$D,$C725)</f>
        <v/>
      </c>
      <c r="AF725" s="36">
        <f>SUMIFS(рўйхат!AE:AE,рўйхат!$CX:$CX,$B$734,рўйхат!$D:$D,$C725)</f>
        <v/>
      </c>
      <c r="AG725" s="35">
        <f>SUMIFS(рўйхат!AH:AH,рўйхат!$CX:$CX,$B$734,рўйхат!$D:$D,$C725)</f>
        <v/>
      </c>
      <c r="AH725" s="36">
        <f>SUMIFS(рўйхат!AI:AI,рўйхат!$CX:$CX,$B$734,рўйхат!$D:$D,$C725)</f>
        <v/>
      </c>
      <c r="AI725" s="35">
        <f>SUMIFS(рўйхат!AJ:AJ,рўйхат!$CX:$CX,$B$734,рўйхат!$D:$D,$C725)</f>
        <v/>
      </c>
      <c r="AJ725" s="36">
        <f>SUMIFS(рўйхат!AK:AK,рўйхат!$CX:$CX,$B$734,рўйхат!$D:$D,$C725)</f>
        <v/>
      </c>
      <c r="AK725" s="35">
        <f>SUMIFS(рўйхат!AL:AL,рўйхат!$CX:$CX,$B$734,рўйхат!$D:$D,$C725)</f>
        <v/>
      </c>
      <c r="AL725" s="36">
        <f>SUMIFS(рўйхат!AM:AM,рўйхат!$CX:$CX,$B$734,рўйхат!$D:$D,$C725)</f>
        <v/>
      </c>
      <c r="AM725" s="77">
        <f>IFERROR(Q725/E725,0)</f>
        <v/>
      </c>
      <c r="AN725" s="77">
        <f>IFERROR(R725/F725,0)</f>
        <v/>
      </c>
      <c r="AO725" s="35">
        <f>SUMIFS(рўйхат!AX:AX,рўйхат!$CX:$CX,$B$734,рўйхат!$D:$D,$C725)</f>
        <v/>
      </c>
      <c r="AP725" s="36">
        <f>SUMIFS(рўйхат!AY:AY,рўйхат!$CX:$CX,$B$734,рўйхат!$D:$D,$C725)</f>
        <v/>
      </c>
      <c r="AQ725" s="35">
        <f>SUMIFS(рўйхат!AZ:AZ,рўйхат!$CX:$CX,$B$734,рўйхат!$D:$D,$C725)</f>
        <v/>
      </c>
      <c r="AR725" s="36">
        <f>SUMIFS(рўйхат!BA:BA,рўйхат!$CX:$CX,$B$734,рўйхат!$D:$D,$C725)</f>
        <v/>
      </c>
      <c r="AS725" s="35">
        <f>SUMIFS(рўйхат!BB:BB,рўйхат!$CX:$CX,$B$734,рўйхат!$D:$D,$C725)</f>
        <v/>
      </c>
      <c r="AT725" s="36">
        <f>SUMIFS(рўйхат!BC:BC,рўйхат!$CX:$CX,$B$734,рўйхат!$D:$D,$C725)</f>
        <v/>
      </c>
      <c r="AU725" s="35">
        <f>SUMIFS(рўйхат!BD:BD,рўйхат!$CX:$CX,$B$734,рўйхат!$D:$D,$C725)</f>
        <v/>
      </c>
      <c r="AV725" s="36">
        <f>SUMIFS(рўйхат!BE:BE,рўйхат!$CX:$CX,$B$734,рўйхат!$D:$D,$C725)</f>
        <v/>
      </c>
      <c r="AW725" s="35">
        <f>SUMIFS(рўйхат!BF:BF,рўйхат!$CX:$CX,$B$734,рўйхат!$D:$D,$C725)</f>
        <v/>
      </c>
      <c r="AX725" s="36">
        <f>SUMIFS(рўйхат!BG:BG,рўйхат!$CX:$CX,$B$734,рўйхат!$D:$D,$C725)</f>
        <v/>
      </c>
      <c r="AY725" s="35">
        <f>SUMIFS(рўйхат!BH:BH,рўйхат!$CX:$CX,$B$734,рўйхат!$D:$D,$C725)</f>
        <v/>
      </c>
      <c r="AZ725" s="36">
        <f>SUMIFS(рўйхат!BI:BI,рўйхат!$CX:$CX,$B$734,рўйхат!$D:$D,$C725)</f>
        <v/>
      </c>
      <c r="BA725" s="35">
        <f>SUMIFS(рўйхат!BJ:BJ,рўйхат!$CX:$CX,$B$734,рўйхат!$D:$D,$C725)</f>
        <v/>
      </c>
      <c r="BB725" s="36">
        <f>SUMIFS(рўйхат!BK:BK,рўйхат!$CX:$CX,$B$734,рўйхат!$D:$D,$C725)</f>
        <v/>
      </c>
      <c r="BC725" s="77">
        <f>IFERROR(AO725/E725,0)</f>
        <v/>
      </c>
      <c r="BD725" s="77">
        <f>IFERROR(AP725/F725,0)</f>
        <v/>
      </c>
      <c r="BE725" s="35">
        <f>SUMIFS(рўйхат!BL:BL,рўйхат!$CX:$CX,$B$734,рўйхат!$D:$D,$C725)</f>
        <v/>
      </c>
      <c r="BF725" s="36">
        <f>SUMIFS(рўйхат!BM:BM,рўйхат!$CX:$CX,$B$734,рўйхат!$D:$D,$C725)</f>
        <v/>
      </c>
      <c r="BG725" s="35">
        <f>SUMIFS(рўйхат!BN:BN,рўйхат!$CX:$CX,$B$734,рўйхат!$D:$D,$C725)</f>
        <v/>
      </c>
      <c r="BH725" s="36">
        <f>SUMIFS(рўйхат!BO:BO,рўйхат!$CX:$CX,$B$734,рўйхат!$D:$D,$C725)</f>
        <v/>
      </c>
      <c r="BI725" s="35">
        <f>SUMIFS(рўйхат!BP:BP,рўйхат!$CX:$CX,$B$734,рўйхат!$D:$D,$C725)</f>
        <v/>
      </c>
      <c r="BJ725" s="36">
        <f>SUMIFS(рўйхат!BQ:BQ,рўйхат!$CX:$CX,$B$734,рўйхат!$D:$D,$C725)</f>
        <v/>
      </c>
      <c r="BK725" s="35">
        <f>SUMIFS(рўйхат!BR:BR,рўйхат!$CX:$CX,$B$734,рўйхат!$D:$D,$C725)</f>
        <v/>
      </c>
      <c r="BL725" s="36">
        <f>SUMIFS(рўйхат!BS:BS,рўйхат!$CX:$CX,$B$734,рўйхат!$D:$D,$C725)</f>
        <v/>
      </c>
      <c r="BM725" s="35">
        <f>SUMIFS(рўйхат!BT:BT,рўйхат!$CX:$CX,$B$734,рўйхат!$D:$D,$C725)</f>
        <v/>
      </c>
      <c r="BN725" s="36">
        <f>SUMIFS(рўйхат!BU:BU,рўйхат!$CX:$CX,$B$734,рўйхат!$D:$D,$C725)</f>
        <v/>
      </c>
      <c r="BO725" s="35">
        <f>SUMIFS(рўйхат!BX:BX,рўйхат!$CX:$CX,$B$734,рўйхат!$D:$D,$C725)</f>
        <v/>
      </c>
      <c r="BP725" s="36">
        <f>SUMIFS(рўйхат!BY:BY,рўйхат!$CX:$CX,$B$734,рўйхат!$D:$D,$C725)</f>
        <v/>
      </c>
      <c r="BQ725" s="35">
        <f>SUMIFS(рўйхат!BZ:BZ,рўйхат!$CX:$CX,$B$734,рўйхат!$D:$D,$C725)</f>
        <v/>
      </c>
      <c r="BR725" s="36">
        <f>SUMIFS(рўйхат!CA:CA,рўйхат!$CX:$CX,$B$734,рўйхат!$D:$D,$C725)</f>
        <v/>
      </c>
      <c r="BS725" s="35">
        <f>SUMIFS(рўйхат!CB:CB,рўйхат!$CX:$CX,$B$734,рўйхат!$D:$D,$C725)</f>
        <v/>
      </c>
      <c r="BT725" s="36">
        <f>SUMIFS(рўйхат!CC:CC,рўйхат!$CX:$CX,$B$734,рўйхат!$D:$D,$C725)</f>
        <v/>
      </c>
      <c r="BU725" s="35">
        <f>SUMIFS(рўйхат!CD:CD,рўйхат!$CX:$CX,$B$734,рўйхат!$D:$D,$C725)</f>
        <v/>
      </c>
      <c r="BV725" s="36">
        <f>SUMIFS(рўйхат!CE:CE,рўйхат!$CX:$CX,$B$734,рўйхат!$D:$D,$C725)</f>
        <v/>
      </c>
      <c r="BW725" s="35">
        <f>SUMIFS(рўйхат!CH:CH,рўйхат!$CX:$CX,$B$734,рўйхат!$D:$D,$C725)</f>
        <v/>
      </c>
      <c r="BX725" s="36">
        <f>SUMIFS(рўйхат!CI:CI,рўйхат!$CX:$CX,$B$734,рўйхат!$D:$D,$C725)</f>
        <v/>
      </c>
      <c r="BY725" s="35">
        <f>SUMIFS(рўйхат!CJ:CJ,рўйхат!$CX:$CX,$B$734,рўйхат!$D:$D,$C725)</f>
        <v/>
      </c>
      <c r="BZ725" s="36">
        <f>SUMIFS(рўйхат!CK:CK,рўйхат!$CX:$CX,$B$734,рўйхат!$D:$D,$C725)</f>
        <v/>
      </c>
      <c r="CA725" s="35">
        <f>SUMIFS(рўйхат!CL:CL,рўйхат!$CX:$CX,$B$734,рўйхат!$D:$D,$C725)</f>
        <v/>
      </c>
      <c r="CB725" s="36">
        <f>SUMIFS(рўйхат!CM:CM,рўйхат!$CX:$CX,$B$734,рўйхат!$D:$D,$C725)</f>
        <v/>
      </c>
      <c r="CC725" s="35">
        <f>SUMIFS(рўйхат!CN:CN,рўйхат!$CX:$CX,$B$734,рўйхат!$D:$D,$C725)</f>
        <v/>
      </c>
      <c r="CD725" s="36">
        <f>SUMIFS(рўйхат!CO:CO,рўйхат!$CX:$CX,$B$734,рўйхат!$D:$D,$C725)</f>
        <v/>
      </c>
      <c r="CE725" s="77">
        <f>IFERROR(BE725/(Q725+BE725),0)</f>
        <v/>
      </c>
      <c r="CF725" s="78">
        <f>IFERROR(BF725/(R725+BF725),0)</f>
        <v/>
      </c>
    </row>
    <row r="726" hidden="1" outlineLevel="1" ht="30" customFormat="1" customHeight="1" s="8">
      <c r="A726" s="39" t="n"/>
      <c r="B726" s="50" t="n">
        <v>58</v>
      </c>
      <c r="C726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726" s="51" t="n"/>
      <c r="E726" s="35">
        <f>SUMIFS(рўйхат!F:F,рўйхат!$CX:$CX,$B$734,рўйхат!$D:$D,$C726)</f>
        <v/>
      </c>
      <c r="F726" s="36">
        <f>SUMIFS(рўйхат!G:G,рўйхат!$CX:$CX,$B$734,рўйхат!$D:$D,$C726)</f>
        <v/>
      </c>
      <c r="G726" s="35">
        <f>SUMIFS(рўйхат!H:H,рўйхат!$CX:$CX,$B$734,рўйхат!$D:$D,$C726)</f>
        <v/>
      </c>
      <c r="H726" s="36">
        <f>SUMIFS(рўйхат!I:I,рўйхат!$CX:$CX,$B$734,рўйхат!$D:$D,$C726)</f>
        <v/>
      </c>
      <c r="I726" s="35">
        <f>SUMIFS(рўйхат!J:J,рўйхат!$CX:$CX,$B$734,рўйхат!$D:$D,$C726)</f>
        <v/>
      </c>
      <c r="J726" s="36">
        <f>SUMIFS(рўйхат!K:K,рўйхат!$CX:$CX,$B$734,рўйхат!$D:$D,$C726)</f>
        <v/>
      </c>
      <c r="K726" s="35">
        <f>SUMIFS(рўйхат!L:L,рўйхат!$CX:$CX,$B$734,рўйхат!$D:$D,$C726)</f>
        <v/>
      </c>
      <c r="L726" s="36">
        <f>SUMIFS(рўйхат!M:M,рўйхат!$CX:$CX,$B$734,рўйхат!$D:$D,$C726)</f>
        <v/>
      </c>
      <c r="M726" s="35">
        <f>SUMIFS(рўйхат!N:N,рўйхат!$CX:$CX,$B$734,рўйхат!$D:$D,$C726)</f>
        <v/>
      </c>
      <c r="N726" s="36">
        <f>SUMIFS(рўйхат!O:O,рўйхат!$CX:$CX,$B$734,рўйхат!$D:$D,$C726)</f>
        <v/>
      </c>
      <c r="O726" s="34">
        <f>IFERROR(M726/E726,0)</f>
        <v/>
      </c>
      <c r="P726" s="34">
        <f>IFERROR(N726/F726,0)</f>
        <v/>
      </c>
      <c r="Q726" s="35">
        <f>SUMIFS(рўйхат!P:P,рўйхат!$CX:$CX,$B$734,рўйхат!$D:$D,$C726)</f>
        <v/>
      </c>
      <c r="R726" s="36">
        <f>SUMIFS(рўйхат!Q:Q,рўйхат!$CX:$CX,$B$734,рўйхат!$D:$D,$C726)</f>
        <v/>
      </c>
      <c r="S726" s="35">
        <f>SUMIFS(рўйхат!R:R,рўйхат!$CX:$CX,$B$734,рўйхат!$D:$D,$C726)</f>
        <v/>
      </c>
      <c r="T726" s="36">
        <f>SUMIFS(рўйхат!S:S,рўйхат!$CX:$CX,$B$734,рўйхат!$D:$D,$C726)</f>
        <v/>
      </c>
      <c r="U726" s="35">
        <f>SUMIFS(рўйхат!T:T,рўйхат!$CX:$CX,$B$734,рўйхат!$D:$D,$C726)</f>
        <v/>
      </c>
      <c r="V726" s="36">
        <f>SUMIFS(рўйхат!U:U,рўйхат!$CX:$CX,$B$734,рўйхат!$D:$D,$C726)</f>
        <v/>
      </c>
      <c r="W726" s="35">
        <f>SUMIFS(рўйхат!V:V,рўйхат!$CX:$CX,$B$734,рўйхат!$D:$D,$C726)</f>
        <v/>
      </c>
      <c r="X726" s="36">
        <f>SUMIFS(рўйхат!W:W,рўйхат!$CX:$CX,$B$734,рўйхат!$D:$D,$C726)</f>
        <v/>
      </c>
      <c r="Y726" s="35">
        <f>SUMIFS(рўйхат!X:X,рўйхат!$CX:$CX,$B$734,рўйхат!$D:$D,$C726)</f>
        <v/>
      </c>
      <c r="Z726" s="36">
        <f>SUMIFS(рўйхат!Y:Y,рўйхат!$CX:$CX,$B$734,рўйхат!$D:$D,$C726)</f>
        <v/>
      </c>
      <c r="AA726" s="35">
        <f>SUMIFS(рўйхат!Z:Z,рўйхат!$CX:$CX,$B$734,рўйхат!$D:$D,$C726)</f>
        <v/>
      </c>
      <c r="AB726" s="36">
        <f>SUMIFS(рўйхат!AA:AA,рўйхат!$CX:$CX,$B$734,рўйхат!$D:$D,$C726)</f>
        <v/>
      </c>
      <c r="AC726" s="35">
        <f>SUMIFS(рўйхат!AB:AB,рўйхат!$CX:$CX,$B$734,рўйхат!$D:$D,$C726)</f>
        <v/>
      </c>
      <c r="AD726" s="36">
        <f>SUMIFS(рўйхат!AC:AC,рўйхат!$CX:$CX,$B$734,рўйхат!$D:$D,$C726)</f>
        <v/>
      </c>
      <c r="AE726" s="35">
        <f>SUMIFS(рўйхат!AD:AD,рўйхат!$CX:$CX,$B$734,рўйхат!$D:$D,$C726)</f>
        <v/>
      </c>
      <c r="AF726" s="36">
        <f>SUMIFS(рўйхат!AE:AE,рўйхат!$CX:$CX,$B$734,рўйхат!$D:$D,$C726)</f>
        <v/>
      </c>
      <c r="AG726" s="35">
        <f>SUMIFS(рўйхат!AH:AH,рўйхат!$CX:$CX,$B$734,рўйхат!$D:$D,$C726)</f>
        <v/>
      </c>
      <c r="AH726" s="36">
        <f>SUMIFS(рўйхат!AI:AI,рўйхат!$CX:$CX,$B$734,рўйхат!$D:$D,$C726)</f>
        <v/>
      </c>
      <c r="AI726" s="35">
        <f>SUMIFS(рўйхат!AJ:AJ,рўйхат!$CX:$CX,$B$734,рўйхат!$D:$D,$C726)</f>
        <v/>
      </c>
      <c r="AJ726" s="36">
        <f>SUMIFS(рўйхат!AK:AK,рўйхат!$CX:$CX,$B$734,рўйхат!$D:$D,$C726)</f>
        <v/>
      </c>
      <c r="AK726" s="35">
        <f>SUMIFS(рўйхат!AL:AL,рўйхат!$CX:$CX,$B$734,рўйхат!$D:$D,$C726)</f>
        <v/>
      </c>
      <c r="AL726" s="36">
        <f>SUMIFS(рўйхат!AM:AM,рўйхат!$CX:$CX,$B$734,рўйхат!$D:$D,$C726)</f>
        <v/>
      </c>
      <c r="AM726" s="77">
        <f>IFERROR(Q726/E726,0)</f>
        <v/>
      </c>
      <c r="AN726" s="77">
        <f>IFERROR(R726/F726,0)</f>
        <v/>
      </c>
      <c r="AO726" s="35">
        <f>SUMIFS(рўйхат!AX:AX,рўйхат!$CX:$CX,$B$734,рўйхат!$D:$D,$C726)</f>
        <v/>
      </c>
      <c r="AP726" s="36">
        <f>SUMIFS(рўйхат!AY:AY,рўйхат!$CX:$CX,$B$734,рўйхат!$D:$D,$C726)</f>
        <v/>
      </c>
      <c r="AQ726" s="35">
        <f>SUMIFS(рўйхат!AZ:AZ,рўйхат!$CX:$CX,$B$734,рўйхат!$D:$D,$C726)</f>
        <v/>
      </c>
      <c r="AR726" s="36">
        <f>SUMIFS(рўйхат!BA:BA,рўйхат!$CX:$CX,$B$734,рўйхат!$D:$D,$C726)</f>
        <v/>
      </c>
      <c r="AS726" s="35">
        <f>SUMIFS(рўйхат!BB:BB,рўйхат!$CX:$CX,$B$734,рўйхат!$D:$D,$C726)</f>
        <v/>
      </c>
      <c r="AT726" s="36">
        <f>SUMIFS(рўйхат!BC:BC,рўйхат!$CX:$CX,$B$734,рўйхат!$D:$D,$C726)</f>
        <v/>
      </c>
      <c r="AU726" s="35">
        <f>SUMIFS(рўйхат!BD:BD,рўйхат!$CX:$CX,$B$734,рўйхат!$D:$D,$C726)</f>
        <v/>
      </c>
      <c r="AV726" s="36">
        <f>SUMIFS(рўйхат!BE:BE,рўйхат!$CX:$CX,$B$734,рўйхат!$D:$D,$C726)</f>
        <v/>
      </c>
      <c r="AW726" s="35">
        <f>SUMIFS(рўйхат!BF:BF,рўйхат!$CX:$CX,$B$734,рўйхат!$D:$D,$C726)</f>
        <v/>
      </c>
      <c r="AX726" s="36">
        <f>SUMIFS(рўйхат!BG:BG,рўйхат!$CX:$CX,$B$734,рўйхат!$D:$D,$C726)</f>
        <v/>
      </c>
      <c r="AY726" s="35">
        <f>SUMIFS(рўйхат!BH:BH,рўйхат!$CX:$CX,$B$734,рўйхат!$D:$D,$C726)</f>
        <v/>
      </c>
      <c r="AZ726" s="36">
        <f>SUMIFS(рўйхат!BI:BI,рўйхат!$CX:$CX,$B$734,рўйхат!$D:$D,$C726)</f>
        <v/>
      </c>
      <c r="BA726" s="35">
        <f>SUMIFS(рўйхат!BJ:BJ,рўйхат!$CX:$CX,$B$734,рўйхат!$D:$D,$C726)</f>
        <v/>
      </c>
      <c r="BB726" s="36">
        <f>SUMIFS(рўйхат!BK:BK,рўйхат!$CX:$CX,$B$734,рўйхат!$D:$D,$C726)</f>
        <v/>
      </c>
      <c r="BC726" s="77">
        <f>IFERROR(AO726/E726,0)</f>
        <v/>
      </c>
      <c r="BD726" s="77">
        <f>IFERROR(AP726/F726,0)</f>
        <v/>
      </c>
      <c r="BE726" s="35">
        <f>SUMIFS(рўйхат!BL:BL,рўйхат!$CX:$CX,$B$734,рўйхат!$D:$D,$C726)</f>
        <v/>
      </c>
      <c r="BF726" s="36">
        <f>SUMIFS(рўйхат!BM:BM,рўйхат!$CX:$CX,$B$734,рўйхат!$D:$D,$C726)</f>
        <v/>
      </c>
      <c r="BG726" s="35">
        <f>SUMIFS(рўйхат!BN:BN,рўйхат!$CX:$CX,$B$734,рўйхат!$D:$D,$C726)</f>
        <v/>
      </c>
      <c r="BH726" s="36">
        <f>SUMIFS(рўйхат!BO:BO,рўйхат!$CX:$CX,$B$734,рўйхат!$D:$D,$C726)</f>
        <v/>
      </c>
      <c r="BI726" s="35">
        <f>SUMIFS(рўйхат!BP:BP,рўйхат!$CX:$CX,$B$734,рўйхат!$D:$D,$C726)</f>
        <v/>
      </c>
      <c r="BJ726" s="36">
        <f>SUMIFS(рўйхат!BQ:BQ,рўйхат!$CX:$CX,$B$734,рўйхат!$D:$D,$C726)</f>
        <v/>
      </c>
      <c r="BK726" s="35">
        <f>SUMIFS(рўйхат!BR:BR,рўйхат!$CX:$CX,$B$734,рўйхат!$D:$D,$C726)</f>
        <v/>
      </c>
      <c r="BL726" s="36">
        <f>SUMIFS(рўйхат!BS:BS,рўйхат!$CX:$CX,$B$734,рўйхат!$D:$D,$C726)</f>
        <v/>
      </c>
      <c r="BM726" s="35">
        <f>SUMIFS(рўйхат!BT:BT,рўйхат!$CX:$CX,$B$734,рўйхат!$D:$D,$C726)</f>
        <v/>
      </c>
      <c r="BN726" s="36">
        <f>SUMIFS(рўйхат!BU:BU,рўйхат!$CX:$CX,$B$734,рўйхат!$D:$D,$C726)</f>
        <v/>
      </c>
      <c r="BO726" s="35">
        <f>SUMIFS(рўйхат!BX:BX,рўйхат!$CX:$CX,$B$734,рўйхат!$D:$D,$C726)</f>
        <v/>
      </c>
      <c r="BP726" s="36">
        <f>SUMIFS(рўйхат!BY:BY,рўйхат!$CX:$CX,$B$734,рўйхат!$D:$D,$C726)</f>
        <v/>
      </c>
      <c r="BQ726" s="35">
        <f>SUMIFS(рўйхат!BZ:BZ,рўйхат!$CX:$CX,$B$734,рўйхат!$D:$D,$C726)</f>
        <v/>
      </c>
      <c r="BR726" s="36">
        <f>SUMIFS(рўйхат!CA:CA,рўйхат!$CX:$CX,$B$734,рўйхат!$D:$D,$C726)</f>
        <v/>
      </c>
      <c r="BS726" s="35">
        <f>SUMIFS(рўйхат!CB:CB,рўйхат!$CX:$CX,$B$734,рўйхат!$D:$D,$C726)</f>
        <v/>
      </c>
      <c r="BT726" s="36">
        <f>SUMIFS(рўйхат!CC:CC,рўйхат!$CX:$CX,$B$734,рўйхат!$D:$D,$C726)</f>
        <v/>
      </c>
      <c r="BU726" s="35">
        <f>SUMIFS(рўйхат!CD:CD,рўйхат!$CX:$CX,$B$734,рўйхат!$D:$D,$C726)</f>
        <v/>
      </c>
      <c r="BV726" s="36">
        <f>SUMIFS(рўйхат!CE:CE,рўйхат!$CX:$CX,$B$734,рўйхат!$D:$D,$C726)</f>
        <v/>
      </c>
      <c r="BW726" s="35">
        <f>SUMIFS(рўйхат!CH:CH,рўйхат!$CX:$CX,$B$734,рўйхат!$D:$D,$C726)</f>
        <v/>
      </c>
      <c r="BX726" s="36">
        <f>SUMIFS(рўйхат!CI:CI,рўйхат!$CX:$CX,$B$734,рўйхат!$D:$D,$C726)</f>
        <v/>
      </c>
      <c r="BY726" s="35">
        <f>SUMIFS(рўйхат!CJ:CJ,рўйхат!$CX:$CX,$B$734,рўйхат!$D:$D,$C726)</f>
        <v/>
      </c>
      <c r="BZ726" s="36">
        <f>SUMIFS(рўйхат!CK:CK,рўйхат!$CX:$CX,$B$734,рўйхат!$D:$D,$C726)</f>
        <v/>
      </c>
      <c r="CA726" s="35">
        <f>SUMIFS(рўйхат!CL:CL,рўйхат!$CX:$CX,$B$734,рўйхат!$D:$D,$C726)</f>
        <v/>
      </c>
      <c r="CB726" s="36">
        <f>SUMIFS(рўйхат!CM:CM,рўйхат!$CX:$CX,$B$734,рўйхат!$D:$D,$C726)</f>
        <v/>
      </c>
      <c r="CC726" s="35">
        <f>SUMIFS(рўйхат!CN:CN,рўйхат!$CX:$CX,$B$734,рўйхат!$D:$D,$C726)</f>
        <v/>
      </c>
      <c r="CD726" s="36">
        <f>SUMIFS(рўйхат!CO:CO,рўйхат!$CX:$CX,$B$734,рўйхат!$D:$D,$C726)</f>
        <v/>
      </c>
      <c r="CE726" s="77">
        <f>IFERROR(BE726/(Q726+BE726),0)</f>
        <v/>
      </c>
      <c r="CF726" s="78">
        <f>IFERROR(BF726/(R726+BF726),0)</f>
        <v/>
      </c>
    </row>
    <row r="727" hidden="1" outlineLevel="1" ht="30" customFormat="1" customHeight="1" s="8">
      <c r="A727" s="39" t="n"/>
      <c r="B727" s="50" t="n">
        <v>59</v>
      </c>
      <c r="C727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727" s="51" t="n"/>
      <c r="E727" s="35">
        <f>SUMIFS(рўйхат!F:F,рўйхат!$CX:$CX,$B$734,рўйхат!$D:$D,$C727)</f>
        <v/>
      </c>
      <c r="F727" s="36">
        <f>SUMIFS(рўйхат!G:G,рўйхат!$CX:$CX,$B$734,рўйхат!$D:$D,$C727)</f>
        <v/>
      </c>
      <c r="G727" s="35">
        <f>SUMIFS(рўйхат!H:H,рўйхат!$CX:$CX,$B$734,рўйхат!$D:$D,$C727)</f>
        <v/>
      </c>
      <c r="H727" s="36">
        <f>SUMIFS(рўйхат!I:I,рўйхат!$CX:$CX,$B$734,рўйхат!$D:$D,$C727)</f>
        <v/>
      </c>
      <c r="I727" s="35">
        <f>SUMIFS(рўйхат!J:J,рўйхат!$CX:$CX,$B$734,рўйхат!$D:$D,$C727)</f>
        <v/>
      </c>
      <c r="J727" s="36">
        <f>SUMIFS(рўйхат!K:K,рўйхат!$CX:$CX,$B$734,рўйхат!$D:$D,$C727)</f>
        <v/>
      </c>
      <c r="K727" s="35">
        <f>SUMIFS(рўйхат!L:L,рўйхат!$CX:$CX,$B$734,рўйхат!$D:$D,$C727)</f>
        <v/>
      </c>
      <c r="L727" s="36">
        <f>SUMIFS(рўйхат!M:M,рўйхат!$CX:$CX,$B$734,рўйхат!$D:$D,$C727)</f>
        <v/>
      </c>
      <c r="M727" s="35">
        <f>SUMIFS(рўйхат!N:N,рўйхат!$CX:$CX,$B$734,рўйхат!$D:$D,$C727)</f>
        <v/>
      </c>
      <c r="N727" s="36">
        <f>SUMIFS(рўйхат!O:O,рўйхат!$CX:$CX,$B$734,рўйхат!$D:$D,$C727)</f>
        <v/>
      </c>
      <c r="O727" s="34">
        <f>IFERROR(M727/E727,0)</f>
        <v/>
      </c>
      <c r="P727" s="34">
        <f>IFERROR(N727/F727,0)</f>
        <v/>
      </c>
      <c r="Q727" s="35">
        <f>SUMIFS(рўйхат!P:P,рўйхат!$CX:$CX,$B$734,рўйхат!$D:$D,$C727)</f>
        <v/>
      </c>
      <c r="R727" s="36">
        <f>SUMIFS(рўйхат!Q:Q,рўйхат!$CX:$CX,$B$734,рўйхат!$D:$D,$C727)</f>
        <v/>
      </c>
      <c r="S727" s="35">
        <f>SUMIFS(рўйхат!R:R,рўйхат!$CX:$CX,$B$734,рўйхат!$D:$D,$C727)</f>
        <v/>
      </c>
      <c r="T727" s="36">
        <f>SUMIFS(рўйхат!S:S,рўйхат!$CX:$CX,$B$734,рўйхат!$D:$D,$C727)</f>
        <v/>
      </c>
      <c r="U727" s="35">
        <f>SUMIFS(рўйхат!T:T,рўйхат!$CX:$CX,$B$734,рўйхат!$D:$D,$C727)</f>
        <v/>
      </c>
      <c r="V727" s="36">
        <f>SUMIFS(рўйхат!U:U,рўйхат!$CX:$CX,$B$734,рўйхат!$D:$D,$C727)</f>
        <v/>
      </c>
      <c r="W727" s="35">
        <f>SUMIFS(рўйхат!V:V,рўйхат!$CX:$CX,$B$734,рўйхат!$D:$D,$C727)</f>
        <v/>
      </c>
      <c r="X727" s="36">
        <f>SUMIFS(рўйхат!W:W,рўйхат!$CX:$CX,$B$734,рўйхат!$D:$D,$C727)</f>
        <v/>
      </c>
      <c r="Y727" s="35">
        <f>SUMIFS(рўйхат!X:X,рўйхат!$CX:$CX,$B$734,рўйхат!$D:$D,$C727)</f>
        <v/>
      </c>
      <c r="Z727" s="36">
        <f>SUMIFS(рўйхат!Y:Y,рўйхат!$CX:$CX,$B$734,рўйхат!$D:$D,$C727)</f>
        <v/>
      </c>
      <c r="AA727" s="35">
        <f>SUMIFS(рўйхат!Z:Z,рўйхат!$CX:$CX,$B$734,рўйхат!$D:$D,$C727)</f>
        <v/>
      </c>
      <c r="AB727" s="36">
        <f>SUMIFS(рўйхат!AA:AA,рўйхат!$CX:$CX,$B$734,рўйхат!$D:$D,$C727)</f>
        <v/>
      </c>
      <c r="AC727" s="35">
        <f>SUMIFS(рўйхат!AB:AB,рўйхат!$CX:$CX,$B$734,рўйхат!$D:$D,$C727)</f>
        <v/>
      </c>
      <c r="AD727" s="36">
        <f>SUMIFS(рўйхат!AC:AC,рўйхат!$CX:$CX,$B$734,рўйхат!$D:$D,$C727)</f>
        <v/>
      </c>
      <c r="AE727" s="35">
        <f>SUMIFS(рўйхат!AD:AD,рўйхат!$CX:$CX,$B$734,рўйхат!$D:$D,$C727)</f>
        <v/>
      </c>
      <c r="AF727" s="36">
        <f>SUMIFS(рўйхат!AE:AE,рўйхат!$CX:$CX,$B$734,рўйхат!$D:$D,$C727)</f>
        <v/>
      </c>
      <c r="AG727" s="35">
        <f>SUMIFS(рўйхат!AH:AH,рўйхат!$CX:$CX,$B$734,рўйхат!$D:$D,$C727)</f>
        <v/>
      </c>
      <c r="AH727" s="36">
        <f>SUMIFS(рўйхат!AI:AI,рўйхат!$CX:$CX,$B$734,рўйхат!$D:$D,$C727)</f>
        <v/>
      </c>
      <c r="AI727" s="35">
        <f>SUMIFS(рўйхат!AJ:AJ,рўйхат!$CX:$CX,$B$734,рўйхат!$D:$D,$C727)</f>
        <v/>
      </c>
      <c r="AJ727" s="36">
        <f>SUMIFS(рўйхат!AK:AK,рўйхат!$CX:$CX,$B$734,рўйхат!$D:$D,$C727)</f>
        <v/>
      </c>
      <c r="AK727" s="35">
        <f>SUMIFS(рўйхат!AL:AL,рўйхат!$CX:$CX,$B$734,рўйхат!$D:$D,$C727)</f>
        <v/>
      </c>
      <c r="AL727" s="36">
        <f>SUMIFS(рўйхат!AM:AM,рўйхат!$CX:$CX,$B$734,рўйхат!$D:$D,$C727)</f>
        <v/>
      </c>
      <c r="AM727" s="77">
        <f>IFERROR(Q727/E727,0)</f>
        <v/>
      </c>
      <c r="AN727" s="77">
        <f>IFERROR(R727/F727,0)</f>
        <v/>
      </c>
      <c r="AO727" s="35">
        <f>SUMIFS(рўйхат!AX:AX,рўйхат!$CX:$CX,$B$734,рўйхат!$D:$D,$C727)</f>
        <v/>
      </c>
      <c r="AP727" s="36">
        <f>SUMIFS(рўйхат!AY:AY,рўйхат!$CX:$CX,$B$734,рўйхат!$D:$D,$C727)</f>
        <v/>
      </c>
      <c r="AQ727" s="35">
        <f>SUMIFS(рўйхат!AZ:AZ,рўйхат!$CX:$CX,$B$734,рўйхат!$D:$D,$C727)</f>
        <v/>
      </c>
      <c r="AR727" s="36">
        <f>SUMIFS(рўйхат!BA:BA,рўйхат!$CX:$CX,$B$734,рўйхат!$D:$D,$C727)</f>
        <v/>
      </c>
      <c r="AS727" s="35">
        <f>SUMIFS(рўйхат!BB:BB,рўйхат!$CX:$CX,$B$734,рўйхат!$D:$D,$C727)</f>
        <v/>
      </c>
      <c r="AT727" s="36">
        <f>SUMIFS(рўйхат!BC:BC,рўйхат!$CX:$CX,$B$734,рўйхат!$D:$D,$C727)</f>
        <v/>
      </c>
      <c r="AU727" s="35">
        <f>SUMIFS(рўйхат!BD:BD,рўйхат!$CX:$CX,$B$734,рўйхат!$D:$D,$C727)</f>
        <v/>
      </c>
      <c r="AV727" s="36">
        <f>SUMIFS(рўйхат!BE:BE,рўйхат!$CX:$CX,$B$734,рўйхат!$D:$D,$C727)</f>
        <v/>
      </c>
      <c r="AW727" s="35">
        <f>SUMIFS(рўйхат!BF:BF,рўйхат!$CX:$CX,$B$734,рўйхат!$D:$D,$C727)</f>
        <v/>
      </c>
      <c r="AX727" s="36">
        <f>SUMIFS(рўйхат!BG:BG,рўйхат!$CX:$CX,$B$734,рўйхат!$D:$D,$C727)</f>
        <v/>
      </c>
      <c r="AY727" s="35">
        <f>SUMIFS(рўйхат!BH:BH,рўйхат!$CX:$CX,$B$734,рўйхат!$D:$D,$C727)</f>
        <v/>
      </c>
      <c r="AZ727" s="36">
        <f>SUMIFS(рўйхат!BI:BI,рўйхат!$CX:$CX,$B$734,рўйхат!$D:$D,$C727)</f>
        <v/>
      </c>
      <c r="BA727" s="35">
        <f>SUMIFS(рўйхат!BJ:BJ,рўйхат!$CX:$CX,$B$734,рўйхат!$D:$D,$C727)</f>
        <v/>
      </c>
      <c r="BB727" s="36">
        <f>SUMIFS(рўйхат!BK:BK,рўйхат!$CX:$CX,$B$734,рўйхат!$D:$D,$C727)</f>
        <v/>
      </c>
      <c r="BC727" s="77">
        <f>IFERROR(AO727/E727,0)</f>
        <v/>
      </c>
      <c r="BD727" s="77">
        <f>IFERROR(AP727/F727,0)</f>
        <v/>
      </c>
      <c r="BE727" s="35">
        <f>SUMIFS(рўйхат!BL:BL,рўйхат!$CX:$CX,$B$734,рўйхат!$D:$D,$C727)</f>
        <v/>
      </c>
      <c r="BF727" s="36">
        <f>SUMIFS(рўйхат!BM:BM,рўйхат!$CX:$CX,$B$734,рўйхат!$D:$D,$C727)</f>
        <v/>
      </c>
      <c r="BG727" s="35">
        <f>SUMIFS(рўйхат!BN:BN,рўйхат!$CX:$CX,$B$734,рўйхат!$D:$D,$C727)</f>
        <v/>
      </c>
      <c r="BH727" s="36">
        <f>SUMIFS(рўйхат!BO:BO,рўйхат!$CX:$CX,$B$734,рўйхат!$D:$D,$C727)</f>
        <v/>
      </c>
      <c r="BI727" s="35">
        <f>SUMIFS(рўйхат!BP:BP,рўйхат!$CX:$CX,$B$734,рўйхат!$D:$D,$C727)</f>
        <v/>
      </c>
      <c r="BJ727" s="36">
        <f>SUMIFS(рўйхат!BQ:BQ,рўйхат!$CX:$CX,$B$734,рўйхат!$D:$D,$C727)</f>
        <v/>
      </c>
      <c r="BK727" s="35">
        <f>SUMIFS(рўйхат!BR:BR,рўйхат!$CX:$CX,$B$734,рўйхат!$D:$D,$C727)</f>
        <v/>
      </c>
      <c r="BL727" s="36">
        <f>SUMIFS(рўйхат!BS:BS,рўйхат!$CX:$CX,$B$734,рўйхат!$D:$D,$C727)</f>
        <v/>
      </c>
      <c r="BM727" s="35">
        <f>SUMIFS(рўйхат!BT:BT,рўйхат!$CX:$CX,$B$734,рўйхат!$D:$D,$C727)</f>
        <v/>
      </c>
      <c r="BN727" s="36">
        <f>SUMIFS(рўйхат!BU:BU,рўйхат!$CX:$CX,$B$734,рўйхат!$D:$D,$C727)</f>
        <v/>
      </c>
      <c r="BO727" s="35">
        <f>SUMIFS(рўйхат!BX:BX,рўйхат!$CX:$CX,$B$734,рўйхат!$D:$D,$C727)</f>
        <v/>
      </c>
      <c r="BP727" s="36">
        <f>SUMIFS(рўйхат!BY:BY,рўйхат!$CX:$CX,$B$734,рўйхат!$D:$D,$C727)</f>
        <v/>
      </c>
      <c r="BQ727" s="35">
        <f>SUMIFS(рўйхат!BZ:BZ,рўйхат!$CX:$CX,$B$734,рўйхат!$D:$D,$C727)</f>
        <v/>
      </c>
      <c r="BR727" s="36">
        <f>SUMIFS(рўйхат!CA:CA,рўйхат!$CX:$CX,$B$734,рўйхат!$D:$D,$C727)</f>
        <v/>
      </c>
      <c r="BS727" s="35">
        <f>SUMIFS(рўйхат!CB:CB,рўйхат!$CX:$CX,$B$734,рўйхат!$D:$D,$C727)</f>
        <v/>
      </c>
      <c r="BT727" s="36">
        <f>SUMIFS(рўйхат!CC:CC,рўйхат!$CX:$CX,$B$734,рўйхат!$D:$D,$C727)</f>
        <v/>
      </c>
      <c r="BU727" s="35">
        <f>SUMIFS(рўйхат!CD:CD,рўйхат!$CX:$CX,$B$734,рўйхат!$D:$D,$C727)</f>
        <v/>
      </c>
      <c r="BV727" s="36">
        <f>SUMIFS(рўйхат!CE:CE,рўйхат!$CX:$CX,$B$734,рўйхат!$D:$D,$C727)</f>
        <v/>
      </c>
      <c r="BW727" s="35">
        <f>SUMIFS(рўйхат!CH:CH,рўйхат!$CX:$CX,$B$734,рўйхат!$D:$D,$C727)</f>
        <v/>
      </c>
      <c r="BX727" s="36">
        <f>SUMIFS(рўйхат!CI:CI,рўйхат!$CX:$CX,$B$734,рўйхат!$D:$D,$C727)</f>
        <v/>
      </c>
      <c r="BY727" s="35">
        <f>SUMIFS(рўйхат!CJ:CJ,рўйхат!$CX:$CX,$B$734,рўйхат!$D:$D,$C727)</f>
        <v/>
      </c>
      <c r="BZ727" s="36">
        <f>SUMIFS(рўйхат!CK:CK,рўйхат!$CX:$CX,$B$734,рўйхат!$D:$D,$C727)</f>
        <v/>
      </c>
      <c r="CA727" s="35">
        <f>SUMIFS(рўйхат!CL:CL,рўйхат!$CX:$CX,$B$734,рўйхат!$D:$D,$C727)</f>
        <v/>
      </c>
      <c r="CB727" s="36">
        <f>SUMIFS(рўйхат!CM:CM,рўйхат!$CX:$CX,$B$734,рўйхат!$D:$D,$C727)</f>
        <v/>
      </c>
      <c r="CC727" s="35">
        <f>SUMIFS(рўйхат!CN:CN,рўйхат!$CX:$CX,$B$734,рўйхат!$D:$D,$C727)</f>
        <v/>
      </c>
      <c r="CD727" s="36">
        <f>SUMIFS(рўйхат!CO:CO,рўйхат!$CX:$CX,$B$734,рўйхат!$D:$D,$C727)</f>
        <v/>
      </c>
      <c r="CE727" s="77">
        <f>IFERROR(BE727/(Q727+BE727),0)</f>
        <v/>
      </c>
      <c r="CF727" s="78">
        <f>IFERROR(BF727/(R727+BF727),0)</f>
        <v/>
      </c>
    </row>
    <row r="728" hidden="1" outlineLevel="1" ht="30" customFormat="1" customHeight="1" s="8">
      <c r="A728" s="39" t="n"/>
      <c r="B728" s="50" t="n">
        <v>60</v>
      </c>
      <c r="C728" s="131" t="inlineStr">
        <is>
          <t>Хорижда бўлган фуқароларга иш ҳақи тўланиши</t>
        </is>
      </c>
      <c r="D728" s="51" t="n"/>
      <c r="E728" s="35">
        <f>SUMIFS(рўйхат!F:F,рўйхат!$CX:$CX,$B$734,рўйхат!$D:$D,$C728)</f>
        <v/>
      </c>
      <c r="F728" s="36">
        <f>SUMIFS(рўйхат!G:G,рўйхат!$CX:$CX,$B$734,рўйхат!$D:$D,$C728)</f>
        <v/>
      </c>
      <c r="G728" s="35">
        <f>SUMIFS(рўйхат!H:H,рўйхат!$CX:$CX,$B$734,рўйхат!$D:$D,$C728)</f>
        <v/>
      </c>
      <c r="H728" s="36">
        <f>SUMIFS(рўйхат!I:I,рўйхат!$CX:$CX,$B$734,рўйхат!$D:$D,$C728)</f>
        <v/>
      </c>
      <c r="I728" s="35">
        <f>SUMIFS(рўйхат!J:J,рўйхат!$CX:$CX,$B$734,рўйхат!$D:$D,$C728)</f>
        <v/>
      </c>
      <c r="J728" s="36">
        <f>SUMIFS(рўйхат!K:K,рўйхат!$CX:$CX,$B$734,рўйхат!$D:$D,$C728)</f>
        <v/>
      </c>
      <c r="K728" s="35">
        <f>SUMIFS(рўйхат!L:L,рўйхат!$CX:$CX,$B$734,рўйхат!$D:$D,$C728)</f>
        <v/>
      </c>
      <c r="L728" s="36">
        <f>SUMIFS(рўйхат!M:M,рўйхат!$CX:$CX,$B$734,рўйхат!$D:$D,$C728)</f>
        <v/>
      </c>
      <c r="M728" s="35">
        <f>SUMIFS(рўйхат!N:N,рўйхат!$CX:$CX,$B$734,рўйхат!$D:$D,$C728)</f>
        <v/>
      </c>
      <c r="N728" s="36">
        <f>SUMIFS(рўйхат!O:O,рўйхат!$CX:$CX,$B$734,рўйхат!$D:$D,$C728)</f>
        <v/>
      </c>
      <c r="O728" s="34">
        <f>IFERROR(M728/E728,0)</f>
        <v/>
      </c>
      <c r="P728" s="34">
        <f>IFERROR(N728/F728,0)</f>
        <v/>
      </c>
      <c r="Q728" s="35">
        <f>SUMIFS(рўйхат!P:P,рўйхат!$CX:$CX,$B$734,рўйхат!$D:$D,$C728)</f>
        <v/>
      </c>
      <c r="R728" s="36">
        <f>SUMIFS(рўйхат!Q:Q,рўйхат!$CX:$CX,$B$734,рўйхат!$D:$D,$C728)</f>
        <v/>
      </c>
      <c r="S728" s="35">
        <f>SUMIFS(рўйхат!R:R,рўйхат!$CX:$CX,$B$734,рўйхат!$D:$D,$C728)</f>
        <v/>
      </c>
      <c r="T728" s="36">
        <f>SUMIFS(рўйхат!S:S,рўйхат!$CX:$CX,$B$734,рўйхат!$D:$D,$C728)</f>
        <v/>
      </c>
      <c r="U728" s="35">
        <f>SUMIFS(рўйхат!T:T,рўйхат!$CX:$CX,$B$734,рўйхат!$D:$D,$C728)</f>
        <v/>
      </c>
      <c r="V728" s="36">
        <f>SUMIFS(рўйхат!U:U,рўйхат!$CX:$CX,$B$734,рўйхат!$D:$D,$C728)</f>
        <v/>
      </c>
      <c r="W728" s="35">
        <f>SUMIFS(рўйхат!V:V,рўйхат!$CX:$CX,$B$734,рўйхат!$D:$D,$C728)</f>
        <v/>
      </c>
      <c r="X728" s="36">
        <f>SUMIFS(рўйхат!W:W,рўйхат!$CX:$CX,$B$734,рўйхат!$D:$D,$C728)</f>
        <v/>
      </c>
      <c r="Y728" s="35">
        <f>SUMIFS(рўйхат!X:X,рўйхат!$CX:$CX,$B$734,рўйхат!$D:$D,$C728)</f>
        <v/>
      </c>
      <c r="Z728" s="36">
        <f>SUMIFS(рўйхат!Y:Y,рўйхат!$CX:$CX,$B$734,рўйхат!$D:$D,$C728)</f>
        <v/>
      </c>
      <c r="AA728" s="35">
        <f>SUMIFS(рўйхат!Z:Z,рўйхат!$CX:$CX,$B$734,рўйхат!$D:$D,$C728)</f>
        <v/>
      </c>
      <c r="AB728" s="36">
        <f>SUMIFS(рўйхат!AA:AA,рўйхат!$CX:$CX,$B$734,рўйхат!$D:$D,$C728)</f>
        <v/>
      </c>
      <c r="AC728" s="35">
        <f>SUMIFS(рўйхат!AB:AB,рўйхат!$CX:$CX,$B$734,рўйхат!$D:$D,$C728)</f>
        <v/>
      </c>
      <c r="AD728" s="36">
        <f>SUMIFS(рўйхат!AC:AC,рўйхат!$CX:$CX,$B$734,рўйхат!$D:$D,$C728)</f>
        <v/>
      </c>
      <c r="AE728" s="35">
        <f>SUMIFS(рўйхат!AD:AD,рўйхат!$CX:$CX,$B$734,рўйхат!$D:$D,$C728)</f>
        <v/>
      </c>
      <c r="AF728" s="36">
        <f>SUMIFS(рўйхат!AE:AE,рўйхат!$CX:$CX,$B$734,рўйхат!$D:$D,$C728)</f>
        <v/>
      </c>
      <c r="AG728" s="35">
        <f>SUMIFS(рўйхат!AH:AH,рўйхат!$CX:$CX,$B$734,рўйхат!$D:$D,$C728)</f>
        <v/>
      </c>
      <c r="AH728" s="36">
        <f>SUMIFS(рўйхат!AI:AI,рўйхат!$CX:$CX,$B$734,рўйхат!$D:$D,$C728)</f>
        <v/>
      </c>
      <c r="AI728" s="35">
        <f>SUMIFS(рўйхат!AJ:AJ,рўйхат!$CX:$CX,$B$734,рўйхат!$D:$D,$C728)</f>
        <v/>
      </c>
      <c r="AJ728" s="36">
        <f>SUMIFS(рўйхат!AK:AK,рўйхат!$CX:$CX,$B$734,рўйхат!$D:$D,$C728)</f>
        <v/>
      </c>
      <c r="AK728" s="35">
        <f>SUMIFS(рўйхат!AL:AL,рўйхат!$CX:$CX,$B$734,рўйхат!$D:$D,$C728)</f>
        <v/>
      </c>
      <c r="AL728" s="36">
        <f>SUMIFS(рўйхат!AM:AM,рўйхат!$CX:$CX,$B$734,рўйхат!$D:$D,$C728)</f>
        <v/>
      </c>
      <c r="AM728" s="77">
        <f>IFERROR(Q728/E728,0)</f>
        <v/>
      </c>
      <c r="AN728" s="77">
        <f>IFERROR(R728/F728,0)</f>
        <v/>
      </c>
      <c r="AO728" s="35">
        <f>SUMIFS(рўйхат!AX:AX,рўйхат!$CX:$CX,$B$734,рўйхат!$D:$D,$C728)</f>
        <v/>
      </c>
      <c r="AP728" s="36">
        <f>SUMIFS(рўйхат!AY:AY,рўйхат!$CX:$CX,$B$734,рўйхат!$D:$D,$C728)</f>
        <v/>
      </c>
      <c r="AQ728" s="35">
        <f>SUMIFS(рўйхат!AZ:AZ,рўйхат!$CX:$CX,$B$734,рўйхат!$D:$D,$C728)</f>
        <v/>
      </c>
      <c r="AR728" s="36">
        <f>SUMIFS(рўйхат!BA:BA,рўйхат!$CX:$CX,$B$734,рўйхат!$D:$D,$C728)</f>
        <v/>
      </c>
      <c r="AS728" s="35">
        <f>SUMIFS(рўйхат!BB:BB,рўйхат!$CX:$CX,$B$734,рўйхат!$D:$D,$C728)</f>
        <v/>
      </c>
      <c r="AT728" s="36">
        <f>SUMIFS(рўйхат!BC:BC,рўйхат!$CX:$CX,$B$734,рўйхат!$D:$D,$C728)</f>
        <v/>
      </c>
      <c r="AU728" s="35">
        <f>SUMIFS(рўйхат!BD:BD,рўйхат!$CX:$CX,$B$734,рўйхат!$D:$D,$C728)</f>
        <v/>
      </c>
      <c r="AV728" s="36">
        <f>SUMIFS(рўйхат!BE:BE,рўйхат!$CX:$CX,$B$734,рўйхат!$D:$D,$C728)</f>
        <v/>
      </c>
      <c r="AW728" s="35">
        <f>SUMIFS(рўйхат!BF:BF,рўйхат!$CX:$CX,$B$734,рўйхат!$D:$D,$C728)</f>
        <v/>
      </c>
      <c r="AX728" s="36">
        <f>SUMIFS(рўйхат!BG:BG,рўйхат!$CX:$CX,$B$734,рўйхат!$D:$D,$C728)</f>
        <v/>
      </c>
      <c r="AY728" s="35">
        <f>SUMIFS(рўйхат!BH:BH,рўйхат!$CX:$CX,$B$734,рўйхат!$D:$D,$C728)</f>
        <v/>
      </c>
      <c r="AZ728" s="36">
        <f>SUMIFS(рўйхат!BI:BI,рўйхат!$CX:$CX,$B$734,рўйхат!$D:$D,$C728)</f>
        <v/>
      </c>
      <c r="BA728" s="35">
        <f>SUMIFS(рўйхат!BJ:BJ,рўйхат!$CX:$CX,$B$734,рўйхат!$D:$D,$C728)</f>
        <v/>
      </c>
      <c r="BB728" s="36">
        <f>SUMIFS(рўйхат!BK:BK,рўйхат!$CX:$CX,$B$734,рўйхат!$D:$D,$C728)</f>
        <v/>
      </c>
      <c r="BC728" s="77">
        <f>IFERROR(AO728/E728,0)</f>
        <v/>
      </c>
      <c r="BD728" s="77">
        <f>IFERROR(AP728/F728,0)</f>
        <v/>
      </c>
      <c r="BE728" s="35">
        <f>SUMIFS(рўйхат!BL:BL,рўйхат!$CX:$CX,$B$734,рўйхат!$D:$D,$C728)</f>
        <v/>
      </c>
      <c r="BF728" s="36">
        <f>SUMIFS(рўйхат!BM:BM,рўйхат!$CX:$CX,$B$734,рўйхат!$D:$D,$C728)</f>
        <v/>
      </c>
      <c r="BG728" s="35">
        <f>SUMIFS(рўйхат!BN:BN,рўйхат!$CX:$CX,$B$734,рўйхат!$D:$D,$C728)</f>
        <v/>
      </c>
      <c r="BH728" s="36">
        <f>SUMIFS(рўйхат!BO:BO,рўйхат!$CX:$CX,$B$734,рўйхат!$D:$D,$C728)</f>
        <v/>
      </c>
      <c r="BI728" s="35">
        <f>SUMIFS(рўйхат!BP:BP,рўйхат!$CX:$CX,$B$734,рўйхат!$D:$D,$C728)</f>
        <v/>
      </c>
      <c r="BJ728" s="36">
        <f>SUMIFS(рўйхат!BQ:BQ,рўйхат!$CX:$CX,$B$734,рўйхат!$D:$D,$C728)</f>
        <v/>
      </c>
      <c r="BK728" s="35">
        <f>SUMIFS(рўйхат!BR:BR,рўйхат!$CX:$CX,$B$734,рўйхат!$D:$D,$C728)</f>
        <v/>
      </c>
      <c r="BL728" s="36">
        <f>SUMIFS(рўйхат!BS:BS,рўйхат!$CX:$CX,$B$734,рўйхат!$D:$D,$C728)</f>
        <v/>
      </c>
      <c r="BM728" s="35">
        <f>SUMIFS(рўйхат!BT:BT,рўйхат!$CX:$CX,$B$734,рўйхат!$D:$D,$C728)</f>
        <v/>
      </c>
      <c r="BN728" s="36">
        <f>SUMIFS(рўйхат!BU:BU,рўйхат!$CX:$CX,$B$734,рўйхат!$D:$D,$C728)</f>
        <v/>
      </c>
      <c r="BO728" s="35">
        <f>SUMIFS(рўйхат!BX:BX,рўйхат!$CX:$CX,$B$734,рўйхат!$D:$D,$C728)</f>
        <v/>
      </c>
      <c r="BP728" s="36">
        <f>SUMIFS(рўйхат!BY:BY,рўйхат!$CX:$CX,$B$734,рўйхат!$D:$D,$C728)</f>
        <v/>
      </c>
      <c r="BQ728" s="35">
        <f>SUMIFS(рўйхат!BZ:BZ,рўйхат!$CX:$CX,$B$734,рўйхат!$D:$D,$C728)</f>
        <v/>
      </c>
      <c r="BR728" s="36">
        <f>SUMIFS(рўйхат!CA:CA,рўйхат!$CX:$CX,$B$734,рўйхат!$D:$D,$C728)</f>
        <v/>
      </c>
      <c r="BS728" s="35">
        <f>SUMIFS(рўйхат!CB:CB,рўйхат!$CX:$CX,$B$734,рўйхат!$D:$D,$C728)</f>
        <v/>
      </c>
      <c r="BT728" s="36">
        <f>SUMIFS(рўйхат!CC:CC,рўйхат!$CX:$CX,$B$734,рўйхат!$D:$D,$C728)</f>
        <v/>
      </c>
      <c r="BU728" s="35">
        <f>SUMIFS(рўйхат!CD:CD,рўйхат!$CX:$CX,$B$734,рўйхат!$D:$D,$C728)</f>
        <v/>
      </c>
      <c r="BV728" s="36">
        <f>SUMIFS(рўйхат!CE:CE,рўйхат!$CX:$CX,$B$734,рўйхат!$D:$D,$C728)</f>
        <v/>
      </c>
      <c r="BW728" s="35">
        <f>SUMIFS(рўйхат!CH:CH,рўйхат!$CX:$CX,$B$734,рўйхат!$D:$D,$C728)</f>
        <v/>
      </c>
      <c r="BX728" s="36">
        <f>SUMIFS(рўйхат!CI:CI,рўйхат!$CX:$CX,$B$734,рўйхат!$D:$D,$C728)</f>
        <v/>
      </c>
      <c r="BY728" s="35">
        <f>SUMIFS(рўйхат!CJ:CJ,рўйхат!$CX:$CX,$B$734,рўйхат!$D:$D,$C728)</f>
        <v/>
      </c>
      <c r="BZ728" s="36">
        <f>SUMIFS(рўйхат!CK:CK,рўйхат!$CX:$CX,$B$734,рўйхат!$D:$D,$C728)</f>
        <v/>
      </c>
      <c r="CA728" s="35">
        <f>SUMIFS(рўйхат!CL:CL,рўйхат!$CX:$CX,$B$734,рўйхат!$D:$D,$C728)</f>
        <v/>
      </c>
      <c r="CB728" s="36">
        <f>SUMIFS(рўйхат!CM:CM,рўйхат!$CX:$CX,$B$734,рўйхат!$D:$D,$C728)</f>
        <v/>
      </c>
      <c r="CC728" s="35">
        <f>SUMIFS(рўйхат!CN:CN,рўйхат!$CX:$CX,$B$734,рўйхат!$D:$D,$C728)</f>
        <v/>
      </c>
      <c r="CD728" s="36">
        <f>SUMIFS(рўйхат!CO:CO,рўйхат!$CX:$CX,$B$734,рўйхат!$D:$D,$C728)</f>
        <v/>
      </c>
      <c r="CE728" s="77">
        <f>IFERROR(BE728/(Q728+BE728),0)</f>
        <v/>
      </c>
      <c r="CF728" s="78">
        <f>IFERROR(BF728/(R728+BF728),0)</f>
        <v/>
      </c>
    </row>
    <row r="729" hidden="1" outlineLevel="1" ht="30" customFormat="1" customHeight="1" s="8">
      <c r="A729" s="39" t="n"/>
      <c r="B729" s="50" t="n">
        <v>61</v>
      </c>
      <c r="C729" s="131" t="inlineStr">
        <is>
          <t>Якунига етмаган харидларда нархларни ошириб кўрсатилиш ҳолатлари таҳлили (UZEX)</t>
        </is>
      </c>
      <c r="D729" s="51" t="n"/>
      <c r="E729" s="35">
        <f>SUMIFS(рўйхат!F:F,рўйхат!$CX:$CX,$B$734,рўйхат!$D:$D,$C729)</f>
        <v/>
      </c>
      <c r="F729" s="36">
        <f>SUMIFS(рўйхат!G:G,рўйхат!$CX:$CX,$B$734,рўйхат!$D:$D,$C729)</f>
        <v/>
      </c>
      <c r="G729" s="35">
        <f>SUMIFS(рўйхат!H:H,рўйхат!$CX:$CX,$B$734,рўйхат!$D:$D,$C729)</f>
        <v/>
      </c>
      <c r="H729" s="36">
        <f>SUMIFS(рўйхат!I:I,рўйхат!$CX:$CX,$B$734,рўйхат!$D:$D,$C729)</f>
        <v/>
      </c>
      <c r="I729" s="35">
        <f>SUMIFS(рўйхат!J:J,рўйхат!$CX:$CX,$B$734,рўйхат!$D:$D,$C729)</f>
        <v/>
      </c>
      <c r="J729" s="36">
        <f>SUMIFS(рўйхат!K:K,рўйхат!$CX:$CX,$B$734,рўйхат!$D:$D,$C729)</f>
        <v/>
      </c>
      <c r="K729" s="35">
        <f>SUMIFS(рўйхат!L:L,рўйхат!$CX:$CX,$B$734,рўйхат!$D:$D,$C729)</f>
        <v/>
      </c>
      <c r="L729" s="36">
        <f>SUMIFS(рўйхат!M:M,рўйхат!$CX:$CX,$B$734,рўйхат!$D:$D,$C729)</f>
        <v/>
      </c>
      <c r="M729" s="35">
        <f>SUMIFS(рўйхат!N:N,рўйхат!$CX:$CX,$B$734,рўйхат!$D:$D,$C729)</f>
        <v/>
      </c>
      <c r="N729" s="36">
        <f>SUMIFS(рўйхат!O:O,рўйхат!$CX:$CX,$B$734,рўйхат!$D:$D,$C729)</f>
        <v/>
      </c>
      <c r="O729" s="34">
        <f>IFERROR(M729/E729,0)</f>
        <v/>
      </c>
      <c r="P729" s="34">
        <f>IFERROR(N729/F729,0)</f>
        <v/>
      </c>
      <c r="Q729" s="35">
        <f>SUMIFS(рўйхат!P:P,рўйхат!$CX:$CX,$B$734,рўйхат!$D:$D,$C729)</f>
        <v/>
      </c>
      <c r="R729" s="36">
        <f>SUMIFS(рўйхат!Q:Q,рўйхат!$CX:$CX,$B$734,рўйхат!$D:$D,$C729)</f>
        <v/>
      </c>
      <c r="S729" s="35">
        <f>SUMIFS(рўйхат!R:R,рўйхат!$CX:$CX,$B$734,рўйхат!$D:$D,$C729)</f>
        <v/>
      </c>
      <c r="T729" s="36">
        <f>SUMIFS(рўйхат!S:S,рўйхат!$CX:$CX,$B$734,рўйхат!$D:$D,$C729)</f>
        <v/>
      </c>
      <c r="U729" s="35">
        <f>SUMIFS(рўйхат!T:T,рўйхат!$CX:$CX,$B$734,рўйхат!$D:$D,$C729)</f>
        <v/>
      </c>
      <c r="V729" s="36">
        <f>SUMIFS(рўйхат!U:U,рўйхат!$CX:$CX,$B$734,рўйхат!$D:$D,$C729)</f>
        <v/>
      </c>
      <c r="W729" s="35">
        <f>SUMIFS(рўйхат!V:V,рўйхат!$CX:$CX,$B$734,рўйхат!$D:$D,$C729)</f>
        <v/>
      </c>
      <c r="X729" s="36">
        <f>SUMIFS(рўйхат!W:W,рўйхат!$CX:$CX,$B$734,рўйхат!$D:$D,$C729)</f>
        <v/>
      </c>
      <c r="Y729" s="35">
        <f>SUMIFS(рўйхат!X:X,рўйхат!$CX:$CX,$B$734,рўйхат!$D:$D,$C729)</f>
        <v/>
      </c>
      <c r="Z729" s="36">
        <f>SUMIFS(рўйхат!Y:Y,рўйхат!$CX:$CX,$B$734,рўйхат!$D:$D,$C729)</f>
        <v/>
      </c>
      <c r="AA729" s="35">
        <f>SUMIFS(рўйхат!Z:Z,рўйхат!$CX:$CX,$B$734,рўйхат!$D:$D,$C729)</f>
        <v/>
      </c>
      <c r="AB729" s="36">
        <f>SUMIFS(рўйхат!AA:AA,рўйхат!$CX:$CX,$B$734,рўйхат!$D:$D,$C729)</f>
        <v/>
      </c>
      <c r="AC729" s="35">
        <f>SUMIFS(рўйхат!AB:AB,рўйхат!$CX:$CX,$B$734,рўйхат!$D:$D,$C729)</f>
        <v/>
      </c>
      <c r="AD729" s="36">
        <f>SUMIFS(рўйхат!AC:AC,рўйхат!$CX:$CX,$B$734,рўйхат!$D:$D,$C729)</f>
        <v/>
      </c>
      <c r="AE729" s="35">
        <f>SUMIFS(рўйхат!AD:AD,рўйхат!$CX:$CX,$B$734,рўйхат!$D:$D,$C729)</f>
        <v/>
      </c>
      <c r="AF729" s="36">
        <f>SUMIFS(рўйхат!AE:AE,рўйхат!$CX:$CX,$B$734,рўйхат!$D:$D,$C729)</f>
        <v/>
      </c>
      <c r="AG729" s="35">
        <f>SUMIFS(рўйхат!AH:AH,рўйхат!$CX:$CX,$B$734,рўйхат!$D:$D,$C729)</f>
        <v/>
      </c>
      <c r="AH729" s="36">
        <f>SUMIFS(рўйхат!AI:AI,рўйхат!$CX:$CX,$B$734,рўйхат!$D:$D,$C729)</f>
        <v/>
      </c>
      <c r="AI729" s="35">
        <f>SUMIFS(рўйхат!AJ:AJ,рўйхат!$CX:$CX,$B$734,рўйхат!$D:$D,$C729)</f>
        <v/>
      </c>
      <c r="AJ729" s="36">
        <f>SUMIFS(рўйхат!AK:AK,рўйхат!$CX:$CX,$B$734,рўйхат!$D:$D,$C729)</f>
        <v/>
      </c>
      <c r="AK729" s="35">
        <f>SUMIFS(рўйхат!AL:AL,рўйхат!$CX:$CX,$B$734,рўйхат!$D:$D,$C729)</f>
        <v/>
      </c>
      <c r="AL729" s="36">
        <f>SUMIFS(рўйхат!AM:AM,рўйхат!$CX:$CX,$B$734,рўйхат!$D:$D,$C729)</f>
        <v/>
      </c>
      <c r="AM729" s="77">
        <f>IFERROR(Q729/E729,0)</f>
        <v/>
      </c>
      <c r="AN729" s="77">
        <f>IFERROR(R729/F729,0)</f>
        <v/>
      </c>
      <c r="AO729" s="35">
        <f>SUMIFS(рўйхат!AX:AX,рўйхат!$CX:$CX,$B$734,рўйхат!$D:$D,$C729)</f>
        <v/>
      </c>
      <c r="AP729" s="36">
        <f>SUMIFS(рўйхат!AY:AY,рўйхат!$CX:$CX,$B$734,рўйхат!$D:$D,$C729)</f>
        <v/>
      </c>
      <c r="AQ729" s="35">
        <f>SUMIFS(рўйхат!AZ:AZ,рўйхат!$CX:$CX,$B$734,рўйхат!$D:$D,$C729)</f>
        <v/>
      </c>
      <c r="AR729" s="36">
        <f>SUMIFS(рўйхат!BA:BA,рўйхат!$CX:$CX,$B$734,рўйхат!$D:$D,$C729)</f>
        <v/>
      </c>
      <c r="AS729" s="35">
        <f>SUMIFS(рўйхат!BB:BB,рўйхат!$CX:$CX,$B$734,рўйхат!$D:$D,$C729)</f>
        <v/>
      </c>
      <c r="AT729" s="36">
        <f>SUMIFS(рўйхат!BC:BC,рўйхат!$CX:$CX,$B$734,рўйхат!$D:$D,$C729)</f>
        <v/>
      </c>
      <c r="AU729" s="35">
        <f>SUMIFS(рўйхат!BD:BD,рўйхат!$CX:$CX,$B$734,рўйхат!$D:$D,$C729)</f>
        <v/>
      </c>
      <c r="AV729" s="36">
        <f>SUMIFS(рўйхат!BE:BE,рўйхат!$CX:$CX,$B$734,рўйхат!$D:$D,$C729)</f>
        <v/>
      </c>
      <c r="AW729" s="35">
        <f>SUMIFS(рўйхат!BF:BF,рўйхат!$CX:$CX,$B$734,рўйхат!$D:$D,$C729)</f>
        <v/>
      </c>
      <c r="AX729" s="36">
        <f>SUMIFS(рўйхат!BG:BG,рўйхат!$CX:$CX,$B$734,рўйхат!$D:$D,$C729)</f>
        <v/>
      </c>
      <c r="AY729" s="35">
        <f>SUMIFS(рўйхат!BH:BH,рўйхат!$CX:$CX,$B$734,рўйхат!$D:$D,$C729)</f>
        <v/>
      </c>
      <c r="AZ729" s="36">
        <f>SUMIFS(рўйхат!BI:BI,рўйхат!$CX:$CX,$B$734,рўйхат!$D:$D,$C729)</f>
        <v/>
      </c>
      <c r="BA729" s="35">
        <f>SUMIFS(рўйхат!BJ:BJ,рўйхат!$CX:$CX,$B$734,рўйхат!$D:$D,$C729)</f>
        <v/>
      </c>
      <c r="BB729" s="36">
        <f>SUMIFS(рўйхат!BK:BK,рўйхат!$CX:$CX,$B$734,рўйхат!$D:$D,$C729)</f>
        <v/>
      </c>
      <c r="BC729" s="77">
        <f>IFERROR(AO729/E729,0)</f>
        <v/>
      </c>
      <c r="BD729" s="77">
        <f>IFERROR(AP729/F729,0)</f>
        <v/>
      </c>
      <c r="BE729" s="35">
        <f>SUMIFS(рўйхат!BL:BL,рўйхат!$CX:$CX,$B$734,рўйхат!$D:$D,$C729)</f>
        <v/>
      </c>
      <c r="BF729" s="36">
        <f>SUMIFS(рўйхат!BM:BM,рўйхат!$CX:$CX,$B$734,рўйхат!$D:$D,$C729)</f>
        <v/>
      </c>
      <c r="BG729" s="35">
        <f>SUMIFS(рўйхат!BN:BN,рўйхат!$CX:$CX,$B$734,рўйхат!$D:$D,$C729)</f>
        <v/>
      </c>
      <c r="BH729" s="36">
        <f>SUMIFS(рўйхат!BO:BO,рўйхат!$CX:$CX,$B$734,рўйхат!$D:$D,$C729)</f>
        <v/>
      </c>
      <c r="BI729" s="35">
        <f>SUMIFS(рўйхат!BP:BP,рўйхат!$CX:$CX,$B$734,рўйхат!$D:$D,$C729)</f>
        <v/>
      </c>
      <c r="BJ729" s="36">
        <f>SUMIFS(рўйхат!BQ:BQ,рўйхат!$CX:$CX,$B$734,рўйхат!$D:$D,$C729)</f>
        <v/>
      </c>
      <c r="BK729" s="35">
        <f>SUMIFS(рўйхат!BR:BR,рўйхат!$CX:$CX,$B$734,рўйхат!$D:$D,$C729)</f>
        <v/>
      </c>
      <c r="BL729" s="36">
        <f>SUMIFS(рўйхат!BS:BS,рўйхат!$CX:$CX,$B$734,рўйхат!$D:$D,$C729)</f>
        <v/>
      </c>
      <c r="BM729" s="35">
        <f>SUMIFS(рўйхат!BT:BT,рўйхат!$CX:$CX,$B$734,рўйхат!$D:$D,$C729)</f>
        <v/>
      </c>
      <c r="BN729" s="36">
        <f>SUMIFS(рўйхат!BU:BU,рўйхат!$CX:$CX,$B$734,рўйхат!$D:$D,$C729)</f>
        <v/>
      </c>
      <c r="BO729" s="35">
        <f>SUMIFS(рўйхат!BX:BX,рўйхат!$CX:$CX,$B$734,рўйхат!$D:$D,$C729)</f>
        <v/>
      </c>
      <c r="BP729" s="36">
        <f>SUMIFS(рўйхат!BY:BY,рўйхат!$CX:$CX,$B$734,рўйхат!$D:$D,$C729)</f>
        <v/>
      </c>
      <c r="BQ729" s="35">
        <f>SUMIFS(рўйхат!BZ:BZ,рўйхат!$CX:$CX,$B$734,рўйхат!$D:$D,$C729)</f>
        <v/>
      </c>
      <c r="BR729" s="36">
        <f>SUMIFS(рўйхат!CA:CA,рўйхат!$CX:$CX,$B$734,рўйхат!$D:$D,$C729)</f>
        <v/>
      </c>
      <c r="BS729" s="35">
        <f>SUMIFS(рўйхат!CB:CB,рўйхат!$CX:$CX,$B$734,рўйхат!$D:$D,$C729)</f>
        <v/>
      </c>
      <c r="BT729" s="36">
        <f>SUMIFS(рўйхат!CC:CC,рўйхат!$CX:$CX,$B$734,рўйхат!$D:$D,$C729)</f>
        <v/>
      </c>
      <c r="BU729" s="35">
        <f>SUMIFS(рўйхат!CD:CD,рўйхат!$CX:$CX,$B$734,рўйхат!$D:$D,$C729)</f>
        <v/>
      </c>
      <c r="BV729" s="36">
        <f>SUMIFS(рўйхат!CE:CE,рўйхат!$CX:$CX,$B$734,рўйхат!$D:$D,$C729)</f>
        <v/>
      </c>
      <c r="BW729" s="35">
        <f>SUMIFS(рўйхат!CH:CH,рўйхат!$CX:$CX,$B$734,рўйхат!$D:$D,$C729)</f>
        <v/>
      </c>
      <c r="BX729" s="36">
        <f>SUMIFS(рўйхат!CI:CI,рўйхат!$CX:$CX,$B$734,рўйхат!$D:$D,$C729)</f>
        <v/>
      </c>
      <c r="BY729" s="35">
        <f>SUMIFS(рўйхат!CJ:CJ,рўйхат!$CX:$CX,$B$734,рўйхат!$D:$D,$C729)</f>
        <v/>
      </c>
      <c r="BZ729" s="36">
        <f>SUMIFS(рўйхат!CK:CK,рўйхат!$CX:$CX,$B$734,рўйхат!$D:$D,$C729)</f>
        <v/>
      </c>
      <c r="CA729" s="35">
        <f>SUMIFS(рўйхат!CL:CL,рўйхат!$CX:$CX,$B$734,рўйхат!$D:$D,$C729)</f>
        <v/>
      </c>
      <c r="CB729" s="36">
        <f>SUMIFS(рўйхат!CM:CM,рўйхат!$CX:$CX,$B$734,рўйхат!$D:$D,$C729)</f>
        <v/>
      </c>
      <c r="CC729" s="35">
        <f>SUMIFS(рўйхат!CN:CN,рўйхат!$CX:$CX,$B$734,рўйхат!$D:$D,$C729)</f>
        <v/>
      </c>
      <c r="CD729" s="36">
        <f>SUMIFS(рўйхат!CO:CO,рўйхат!$CX:$CX,$B$734,рўйхат!$D:$D,$C729)</f>
        <v/>
      </c>
      <c r="CE729" s="77">
        <f>IFERROR(BE729/(Q729+BE729),0)</f>
        <v/>
      </c>
      <c r="CF729" s="78">
        <f>IFERROR(BF729/(R729+BF729),0)</f>
        <v/>
      </c>
    </row>
    <row r="730" hidden="1" outlineLevel="1" ht="30" customFormat="1" customHeight="1" s="8">
      <c r="A730" s="39" t="n"/>
      <c r="B730" s="50" t="n">
        <v>62</v>
      </c>
      <c r="C730" s="131" t="inlineStr">
        <is>
          <t>Manfaatlar to'qnashuvi (COOPERATION)</t>
        </is>
      </c>
      <c r="D730" s="51" t="n"/>
      <c r="E730" s="35">
        <f>SUMIFS(рўйхат!F:F,рўйхат!$CX:$CX,$B$734,рўйхат!$D:$D,$C730)</f>
        <v/>
      </c>
      <c r="F730" s="36">
        <f>SUMIFS(рўйхат!G:G,рўйхат!$CX:$CX,$B$734,рўйхат!$D:$D,$C730)</f>
        <v/>
      </c>
      <c r="G730" s="35">
        <f>SUMIFS(рўйхат!H:H,рўйхат!$CX:$CX,$B$734,рўйхат!$D:$D,$C730)</f>
        <v/>
      </c>
      <c r="H730" s="36">
        <f>SUMIFS(рўйхат!I:I,рўйхат!$CX:$CX,$B$734,рўйхат!$D:$D,$C730)</f>
        <v/>
      </c>
      <c r="I730" s="35">
        <f>SUMIFS(рўйхат!J:J,рўйхат!$CX:$CX,$B$734,рўйхат!$D:$D,$C730)</f>
        <v/>
      </c>
      <c r="J730" s="36">
        <f>SUMIFS(рўйхат!K:K,рўйхат!$CX:$CX,$B$734,рўйхат!$D:$D,$C730)</f>
        <v/>
      </c>
      <c r="K730" s="35">
        <f>SUMIFS(рўйхат!L:L,рўйхат!$CX:$CX,$B$734,рўйхат!$D:$D,$C730)</f>
        <v/>
      </c>
      <c r="L730" s="36">
        <f>SUMIFS(рўйхат!M:M,рўйхат!$CX:$CX,$B$734,рўйхат!$D:$D,$C730)</f>
        <v/>
      </c>
      <c r="M730" s="35">
        <f>SUMIFS(рўйхат!N:N,рўйхат!$CX:$CX,$B$734,рўйхат!$D:$D,$C730)</f>
        <v/>
      </c>
      <c r="N730" s="36">
        <f>SUMIFS(рўйхат!O:O,рўйхат!$CX:$CX,$B$734,рўйхат!$D:$D,$C730)</f>
        <v/>
      </c>
      <c r="O730" s="34">
        <f>IFERROR(M730/E730,0)</f>
        <v/>
      </c>
      <c r="P730" s="34">
        <f>IFERROR(N730/F730,0)</f>
        <v/>
      </c>
      <c r="Q730" s="35">
        <f>SUMIFS(рўйхат!P:P,рўйхат!$CX:$CX,$B$734,рўйхат!$D:$D,$C730)</f>
        <v/>
      </c>
      <c r="R730" s="36">
        <f>SUMIFS(рўйхат!Q:Q,рўйхат!$CX:$CX,$B$734,рўйхат!$D:$D,$C730)</f>
        <v/>
      </c>
      <c r="S730" s="35">
        <f>SUMIFS(рўйхат!R:R,рўйхат!$CX:$CX,$B$734,рўйхат!$D:$D,$C730)</f>
        <v/>
      </c>
      <c r="T730" s="36">
        <f>SUMIFS(рўйхат!S:S,рўйхат!$CX:$CX,$B$734,рўйхат!$D:$D,$C730)</f>
        <v/>
      </c>
      <c r="U730" s="35">
        <f>SUMIFS(рўйхат!T:T,рўйхат!$CX:$CX,$B$734,рўйхат!$D:$D,$C730)</f>
        <v/>
      </c>
      <c r="V730" s="36">
        <f>SUMIFS(рўйхат!U:U,рўйхат!$CX:$CX,$B$734,рўйхат!$D:$D,$C730)</f>
        <v/>
      </c>
      <c r="W730" s="35">
        <f>SUMIFS(рўйхат!V:V,рўйхат!$CX:$CX,$B$734,рўйхат!$D:$D,$C730)</f>
        <v/>
      </c>
      <c r="X730" s="36">
        <f>SUMIFS(рўйхат!W:W,рўйхат!$CX:$CX,$B$734,рўйхат!$D:$D,$C730)</f>
        <v/>
      </c>
      <c r="Y730" s="35">
        <f>SUMIFS(рўйхат!X:X,рўйхат!$CX:$CX,$B$734,рўйхат!$D:$D,$C730)</f>
        <v/>
      </c>
      <c r="Z730" s="36">
        <f>SUMIFS(рўйхат!Y:Y,рўйхат!$CX:$CX,$B$734,рўйхат!$D:$D,$C730)</f>
        <v/>
      </c>
      <c r="AA730" s="35">
        <f>SUMIFS(рўйхат!Z:Z,рўйхат!$CX:$CX,$B$734,рўйхат!$D:$D,$C730)</f>
        <v/>
      </c>
      <c r="AB730" s="36">
        <f>SUMIFS(рўйхат!AA:AA,рўйхат!$CX:$CX,$B$734,рўйхат!$D:$D,$C730)</f>
        <v/>
      </c>
      <c r="AC730" s="35">
        <f>SUMIFS(рўйхат!AB:AB,рўйхат!$CX:$CX,$B$734,рўйхат!$D:$D,$C730)</f>
        <v/>
      </c>
      <c r="AD730" s="36">
        <f>SUMIFS(рўйхат!AC:AC,рўйхат!$CX:$CX,$B$734,рўйхат!$D:$D,$C730)</f>
        <v/>
      </c>
      <c r="AE730" s="35">
        <f>SUMIFS(рўйхат!AD:AD,рўйхат!$CX:$CX,$B$734,рўйхат!$D:$D,$C730)</f>
        <v/>
      </c>
      <c r="AF730" s="36">
        <f>SUMIFS(рўйхат!AE:AE,рўйхат!$CX:$CX,$B$734,рўйхат!$D:$D,$C730)</f>
        <v/>
      </c>
      <c r="AG730" s="35">
        <f>SUMIFS(рўйхат!AH:AH,рўйхат!$CX:$CX,$B$734,рўйхат!$D:$D,$C730)</f>
        <v/>
      </c>
      <c r="AH730" s="36">
        <f>SUMIFS(рўйхат!AI:AI,рўйхат!$CX:$CX,$B$734,рўйхат!$D:$D,$C730)</f>
        <v/>
      </c>
      <c r="AI730" s="35">
        <f>SUMIFS(рўйхат!AJ:AJ,рўйхат!$CX:$CX,$B$734,рўйхат!$D:$D,$C730)</f>
        <v/>
      </c>
      <c r="AJ730" s="36">
        <f>SUMIFS(рўйхат!AK:AK,рўйхат!$CX:$CX,$B$734,рўйхат!$D:$D,$C730)</f>
        <v/>
      </c>
      <c r="AK730" s="35">
        <f>SUMIFS(рўйхат!AL:AL,рўйхат!$CX:$CX,$B$734,рўйхат!$D:$D,$C730)</f>
        <v/>
      </c>
      <c r="AL730" s="36">
        <f>SUMIFS(рўйхат!AM:AM,рўйхат!$CX:$CX,$B$734,рўйхат!$D:$D,$C730)</f>
        <v/>
      </c>
      <c r="AM730" s="77">
        <f>IFERROR(Q730/E730,0)</f>
        <v/>
      </c>
      <c r="AN730" s="77">
        <f>IFERROR(R730/F730,0)</f>
        <v/>
      </c>
      <c r="AO730" s="35">
        <f>SUMIFS(рўйхат!AX:AX,рўйхат!$CX:$CX,$B$734,рўйхат!$D:$D,$C730)</f>
        <v/>
      </c>
      <c r="AP730" s="36">
        <f>SUMIFS(рўйхат!AY:AY,рўйхат!$CX:$CX,$B$734,рўйхат!$D:$D,$C730)</f>
        <v/>
      </c>
      <c r="AQ730" s="35">
        <f>SUMIFS(рўйхат!AZ:AZ,рўйхат!$CX:$CX,$B$734,рўйхат!$D:$D,$C730)</f>
        <v/>
      </c>
      <c r="AR730" s="36">
        <f>SUMIFS(рўйхат!BA:BA,рўйхат!$CX:$CX,$B$734,рўйхат!$D:$D,$C730)</f>
        <v/>
      </c>
      <c r="AS730" s="35">
        <f>SUMIFS(рўйхат!BB:BB,рўйхат!$CX:$CX,$B$734,рўйхат!$D:$D,$C730)</f>
        <v/>
      </c>
      <c r="AT730" s="36">
        <f>SUMIFS(рўйхат!BC:BC,рўйхат!$CX:$CX,$B$734,рўйхат!$D:$D,$C730)</f>
        <v/>
      </c>
      <c r="AU730" s="35">
        <f>SUMIFS(рўйхат!BD:BD,рўйхат!$CX:$CX,$B$734,рўйхат!$D:$D,$C730)</f>
        <v/>
      </c>
      <c r="AV730" s="36">
        <f>SUMIFS(рўйхат!BE:BE,рўйхат!$CX:$CX,$B$734,рўйхат!$D:$D,$C730)</f>
        <v/>
      </c>
      <c r="AW730" s="35">
        <f>SUMIFS(рўйхат!BF:BF,рўйхат!$CX:$CX,$B$734,рўйхат!$D:$D,$C730)</f>
        <v/>
      </c>
      <c r="AX730" s="36">
        <f>SUMIFS(рўйхат!BG:BG,рўйхат!$CX:$CX,$B$734,рўйхат!$D:$D,$C730)</f>
        <v/>
      </c>
      <c r="AY730" s="35">
        <f>SUMIFS(рўйхат!BH:BH,рўйхат!$CX:$CX,$B$734,рўйхат!$D:$D,$C730)</f>
        <v/>
      </c>
      <c r="AZ730" s="36">
        <f>SUMIFS(рўйхат!BI:BI,рўйхат!$CX:$CX,$B$734,рўйхат!$D:$D,$C730)</f>
        <v/>
      </c>
      <c r="BA730" s="35">
        <f>SUMIFS(рўйхат!BJ:BJ,рўйхат!$CX:$CX,$B$734,рўйхат!$D:$D,$C730)</f>
        <v/>
      </c>
      <c r="BB730" s="36">
        <f>SUMIFS(рўйхат!BK:BK,рўйхат!$CX:$CX,$B$734,рўйхат!$D:$D,$C730)</f>
        <v/>
      </c>
      <c r="BC730" s="77">
        <f>IFERROR(AO730/E730,0)</f>
        <v/>
      </c>
      <c r="BD730" s="77">
        <f>IFERROR(AP730/F730,0)</f>
        <v/>
      </c>
      <c r="BE730" s="35">
        <f>SUMIFS(рўйхат!BL:BL,рўйхат!$CX:$CX,$B$734,рўйхат!$D:$D,$C730)</f>
        <v/>
      </c>
      <c r="BF730" s="36">
        <f>SUMIFS(рўйхат!BM:BM,рўйхат!$CX:$CX,$B$734,рўйхат!$D:$D,$C730)</f>
        <v/>
      </c>
      <c r="BG730" s="35">
        <f>SUMIFS(рўйхат!BN:BN,рўйхат!$CX:$CX,$B$734,рўйхат!$D:$D,$C730)</f>
        <v/>
      </c>
      <c r="BH730" s="36">
        <f>SUMIFS(рўйхат!BO:BO,рўйхат!$CX:$CX,$B$734,рўйхат!$D:$D,$C730)</f>
        <v/>
      </c>
      <c r="BI730" s="35">
        <f>SUMIFS(рўйхат!BP:BP,рўйхат!$CX:$CX,$B$734,рўйхат!$D:$D,$C730)</f>
        <v/>
      </c>
      <c r="BJ730" s="36">
        <f>SUMIFS(рўйхат!BQ:BQ,рўйхат!$CX:$CX,$B$734,рўйхат!$D:$D,$C730)</f>
        <v/>
      </c>
      <c r="BK730" s="35">
        <f>SUMIFS(рўйхат!BR:BR,рўйхат!$CX:$CX,$B$734,рўйхат!$D:$D,$C730)</f>
        <v/>
      </c>
      <c r="BL730" s="36">
        <f>SUMIFS(рўйхат!BS:BS,рўйхат!$CX:$CX,$B$734,рўйхат!$D:$D,$C730)</f>
        <v/>
      </c>
      <c r="BM730" s="35">
        <f>SUMIFS(рўйхат!BT:BT,рўйхат!$CX:$CX,$B$734,рўйхат!$D:$D,$C730)</f>
        <v/>
      </c>
      <c r="BN730" s="36">
        <f>SUMIFS(рўйхат!BU:BU,рўйхат!$CX:$CX,$B$734,рўйхат!$D:$D,$C730)</f>
        <v/>
      </c>
      <c r="BO730" s="35">
        <f>SUMIFS(рўйхат!BX:BX,рўйхат!$CX:$CX,$B$734,рўйхат!$D:$D,$C730)</f>
        <v/>
      </c>
      <c r="BP730" s="36">
        <f>SUMIFS(рўйхат!BY:BY,рўйхат!$CX:$CX,$B$734,рўйхат!$D:$D,$C730)</f>
        <v/>
      </c>
      <c r="BQ730" s="35">
        <f>SUMIFS(рўйхат!BZ:BZ,рўйхат!$CX:$CX,$B$734,рўйхат!$D:$D,$C730)</f>
        <v/>
      </c>
      <c r="BR730" s="36">
        <f>SUMIFS(рўйхат!CA:CA,рўйхат!$CX:$CX,$B$734,рўйхат!$D:$D,$C730)</f>
        <v/>
      </c>
      <c r="BS730" s="35">
        <f>SUMIFS(рўйхат!CB:CB,рўйхат!$CX:$CX,$B$734,рўйхат!$D:$D,$C730)</f>
        <v/>
      </c>
      <c r="BT730" s="36">
        <f>SUMIFS(рўйхат!CC:CC,рўйхат!$CX:$CX,$B$734,рўйхат!$D:$D,$C730)</f>
        <v/>
      </c>
      <c r="BU730" s="35">
        <f>SUMIFS(рўйхат!CD:CD,рўйхат!$CX:$CX,$B$734,рўйхат!$D:$D,$C730)</f>
        <v/>
      </c>
      <c r="BV730" s="36">
        <f>SUMIFS(рўйхат!CE:CE,рўйхат!$CX:$CX,$B$734,рўйхат!$D:$D,$C730)</f>
        <v/>
      </c>
      <c r="BW730" s="35">
        <f>SUMIFS(рўйхат!CH:CH,рўйхат!$CX:$CX,$B$734,рўйхат!$D:$D,$C730)</f>
        <v/>
      </c>
      <c r="BX730" s="36">
        <f>SUMIFS(рўйхат!CI:CI,рўйхат!$CX:$CX,$B$734,рўйхат!$D:$D,$C730)</f>
        <v/>
      </c>
      <c r="BY730" s="35">
        <f>SUMIFS(рўйхат!CJ:CJ,рўйхат!$CX:$CX,$B$734,рўйхат!$D:$D,$C730)</f>
        <v/>
      </c>
      <c r="BZ730" s="36">
        <f>SUMIFS(рўйхат!CK:CK,рўйхат!$CX:$CX,$B$734,рўйхат!$D:$D,$C730)</f>
        <v/>
      </c>
      <c r="CA730" s="35">
        <f>SUMIFS(рўйхат!CL:CL,рўйхат!$CX:$CX,$B$734,рўйхат!$D:$D,$C730)</f>
        <v/>
      </c>
      <c r="CB730" s="36">
        <f>SUMIFS(рўйхат!CM:CM,рўйхат!$CX:$CX,$B$734,рўйхат!$D:$D,$C730)</f>
        <v/>
      </c>
      <c r="CC730" s="35">
        <f>SUMIFS(рўйхат!CN:CN,рўйхат!$CX:$CX,$B$734,рўйхат!$D:$D,$C730)</f>
        <v/>
      </c>
      <c r="CD730" s="36">
        <f>SUMIFS(рўйхат!CO:CO,рўйхат!$CX:$CX,$B$734,рўйхат!$D:$D,$C730)</f>
        <v/>
      </c>
      <c r="CE730" s="77">
        <f>IFERROR(BE730/(Q730+BE730),0)</f>
        <v/>
      </c>
      <c r="CF730" s="78">
        <f>IFERROR(BF730/(R730+BF730),0)</f>
        <v/>
      </c>
    </row>
    <row r="731" hidden="1" outlineLevel="1" ht="30" customFormat="1" customHeight="1" s="8">
      <c r="A731" s="39" t="n"/>
      <c r="B731" s="50" t="n">
        <v>63</v>
      </c>
      <c r="C731" s="131" t="inlineStr">
        <is>
          <t>Manfaatlar to'qnashuvi (UZEX)</t>
        </is>
      </c>
      <c r="D731" s="51" t="n"/>
      <c r="E731" s="35">
        <f>SUMIFS(рўйхат!F:F,рўйхат!$CX:$CX,$B$734,рўйхат!$D:$D,$C731)</f>
        <v/>
      </c>
      <c r="F731" s="36">
        <f>SUMIFS(рўйхат!G:G,рўйхат!$CX:$CX,$B$734,рўйхат!$D:$D,$C731)</f>
        <v/>
      </c>
      <c r="G731" s="35">
        <f>SUMIFS(рўйхат!H:H,рўйхат!$CX:$CX,$B$734,рўйхат!$D:$D,$C731)</f>
        <v/>
      </c>
      <c r="H731" s="36">
        <f>SUMIFS(рўйхат!I:I,рўйхат!$CX:$CX,$B$734,рўйхат!$D:$D,$C731)</f>
        <v/>
      </c>
      <c r="I731" s="35">
        <f>SUMIFS(рўйхат!J:J,рўйхат!$CX:$CX,$B$734,рўйхат!$D:$D,$C731)</f>
        <v/>
      </c>
      <c r="J731" s="36">
        <f>SUMIFS(рўйхат!K:K,рўйхат!$CX:$CX,$B$734,рўйхат!$D:$D,$C731)</f>
        <v/>
      </c>
      <c r="K731" s="35">
        <f>SUMIFS(рўйхат!L:L,рўйхат!$CX:$CX,$B$734,рўйхат!$D:$D,$C731)</f>
        <v/>
      </c>
      <c r="L731" s="36">
        <f>SUMIFS(рўйхат!M:M,рўйхат!$CX:$CX,$B$734,рўйхат!$D:$D,$C731)</f>
        <v/>
      </c>
      <c r="M731" s="35">
        <f>SUMIFS(рўйхат!N:N,рўйхат!$CX:$CX,$B$734,рўйхат!$D:$D,$C731)</f>
        <v/>
      </c>
      <c r="N731" s="36">
        <f>SUMIFS(рўйхат!O:O,рўйхат!$CX:$CX,$B$734,рўйхат!$D:$D,$C731)</f>
        <v/>
      </c>
      <c r="O731" s="34">
        <f>IFERROR(M731/E731,0)</f>
        <v/>
      </c>
      <c r="P731" s="34">
        <f>IFERROR(N731/F731,0)</f>
        <v/>
      </c>
      <c r="Q731" s="35">
        <f>SUMIFS(рўйхат!P:P,рўйхат!$CX:$CX,$B$734,рўйхат!$D:$D,$C731)</f>
        <v/>
      </c>
      <c r="R731" s="36">
        <f>SUMIFS(рўйхат!Q:Q,рўйхат!$CX:$CX,$B$734,рўйхат!$D:$D,$C731)</f>
        <v/>
      </c>
      <c r="S731" s="35">
        <f>SUMIFS(рўйхат!R:R,рўйхат!$CX:$CX,$B$734,рўйхат!$D:$D,$C731)</f>
        <v/>
      </c>
      <c r="T731" s="36">
        <f>SUMIFS(рўйхат!S:S,рўйхат!$CX:$CX,$B$734,рўйхат!$D:$D,$C731)</f>
        <v/>
      </c>
      <c r="U731" s="35">
        <f>SUMIFS(рўйхат!T:T,рўйхат!$CX:$CX,$B$734,рўйхат!$D:$D,$C731)</f>
        <v/>
      </c>
      <c r="V731" s="36">
        <f>SUMIFS(рўйхат!U:U,рўйхат!$CX:$CX,$B$734,рўйхат!$D:$D,$C731)</f>
        <v/>
      </c>
      <c r="W731" s="35">
        <f>SUMIFS(рўйхат!V:V,рўйхат!$CX:$CX,$B$734,рўйхат!$D:$D,$C731)</f>
        <v/>
      </c>
      <c r="X731" s="36">
        <f>SUMIFS(рўйхат!W:W,рўйхат!$CX:$CX,$B$734,рўйхат!$D:$D,$C731)</f>
        <v/>
      </c>
      <c r="Y731" s="35">
        <f>SUMIFS(рўйхат!X:X,рўйхат!$CX:$CX,$B$734,рўйхат!$D:$D,$C731)</f>
        <v/>
      </c>
      <c r="Z731" s="36">
        <f>SUMIFS(рўйхат!Y:Y,рўйхат!$CX:$CX,$B$734,рўйхат!$D:$D,$C731)</f>
        <v/>
      </c>
      <c r="AA731" s="35">
        <f>SUMIFS(рўйхат!Z:Z,рўйхат!$CX:$CX,$B$734,рўйхат!$D:$D,$C731)</f>
        <v/>
      </c>
      <c r="AB731" s="36">
        <f>SUMIFS(рўйхат!AA:AA,рўйхат!$CX:$CX,$B$734,рўйхат!$D:$D,$C731)</f>
        <v/>
      </c>
      <c r="AC731" s="35">
        <f>SUMIFS(рўйхат!AB:AB,рўйхат!$CX:$CX,$B$734,рўйхат!$D:$D,$C731)</f>
        <v/>
      </c>
      <c r="AD731" s="36">
        <f>SUMIFS(рўйхат!AC:AC,рўйхат!$CX:$CX,$B$734,рўйхат!$D:$D,$C731)</f>
        <v/>
      </c>
      <c r="AE731" s="35">
        <f>SUMIFS(рўйхат!AD:AD,рўйхат!$CX:$CX,$B$734,рўйхат!$D:$D,$C731)</f>
        <v/>
      </c>
      <c r="AF731" s="36">
        <f>SUMIFS(рўйхат!AE:AE,рўйхат!$CX:$CX,$B$734,рўйхат!$D:$D,$C731)</f>
        <v/>
      </c>
      <c r="AG731" s="35">
        <f>SUMIFS(рўйхат!AH:AH,рўйхат!$CX:$CX,$B$734,рўйхат!$D:$D,$C731)</f>
        <v/>
      </c>
      <c r="AH731" s="36">
        <f>SUMIFS(рўйхат!AI:AI,рўйхат!$CX:$CX,$B$734,рўйхат!$D:$D,$C731)</f>
        <v/>
      </c>
      <c r="AI731" s="35">
        <f>SUMIFS(рўйхат!AJ:AJ,рўйхат!$CX:$CX,$B$734,рўйхат!$D:$D,$C731)</f>
        <v/>
      </c>
      <c r="AJ731" s="36">
        <f>SUMIFS(рўйхат!AK:AK,рўйхат!$CX:$CX,$B$734,рўйхат!$D:$D,$C731)</f>
        <v/>
      </c>
      <c r="AK731" s="35">
        <f>SUMIFS(рўйхат!AL:AL,рўйхат!$CX:$CX,$B$734,рўйхат!$D:$D,$C731)</f>
        <v/>
      </c>
      <c r="AL731" s="36">
        <f>SUMIFS(рўйхат!AM:AM,рўйхат!$CX:$CX,$B$734,рўйхат!$D:$D,$C731)</f>
        <v/>
      </c>
      <c r="AM731" s="77">
        <f>IFERROR(Q731/E731,0)</f>
        <v/>
      </c>
      <c r="AN731" s="77">
        <f>IFERROR(R731/F731,0)</f>
        <v/>
      </c>
      <c r="AO731" s="35">
        <f>SUMIFS(рўйхат!AX:AX,рўйхат!$CX:$CX,$B$734,рўйхат!$D:$D,$C731)</f>
        <v/>
      </c>
      <c r="AP731" s="36">
        <f>SUMIFS(рўйхат!AY:AY,рўйхат!$CX:$CX,$B$734,рўйхат!$D:$D,$C731)</f>
        <v/>
      </c>
      <c r="AQ731" s="35">
        <f>SUMIFS(рўйхат!AZ:AZ,рўйхат!$CX:$CX,$B$734,рўйхат!$D:$D,$C731)</f>
        <v/>
      </c>
      <c r="AR731" s="36">
        <f>SUMIFS(рўйхат!BA:BA,рўйхат!$CX:$CX,$B$734,рўйхат!$D:$D,$C731)</f>
        <v/>
      </c>
      <c r="AS731" s="35">
        <f>SUMIFS(рўйхат!BB:BB,рўйхат!$CX:$CX,$B$734,рўйхат!$D:$D,$C731)</f>
        <v/>
      </c>
      <c r="AT731" s="36">
        <f>SUMIFS(рўйхат!BC:BC,рўйхат!$CX:$CX,$B$734,рўйхат!$D:$D,$C731)</f>
        <v/>
      </c>
      <c r="AU731" s="35">
        <f>SUMIFS(рўйхат!BD:BD,рўйхат!$CX:$CX,$B$734,рўйхат!$D:$D,$C731)</f>
        <v/>
      </c>
      <c r="AV731" s="36">
        <f>SUMIFS(рўйхат!BE:BE,рўйхат!$CX:$CX,$B$734,рўйхат!$D:$D,$C731)</f>
        <v/>
      </c>
      <c r="AW731" s="35">
        <f>SUMIFS(рўйхат!BF:BF,рўйхат!$CX:$CX,$B$734,рўйхат!$D:$D,$C731)</f>
        <v/>
      </c>
      <c r="AX731" s="36">
        <f>SUMIFS(рўйхат!BG:BG,рўйхат!$CX:$CX,$B$734,рўйхат!$D:$D,$C731)</f>
        <v/>
      </c>
      <c r="AY731" s="35">
        <f>SUMIFS(рўйхат!BH:BH,рўйхат!$CX:$CX,$B$734,рўйхат!$D:$D,$C731)</f>
        <v/>
      </c>
      <c r="AZ731" s="36">
        <f>SUMIFS(рўйхат!BI:BI,рўйхат!$CX:$CX,$B$734,рўйхат!$D:$D,$C731)</f>
        <v/>
      </c>
      <c r="BA731" s="35">
        <f>SUMIFS(рўйхат!BJ:BJ,рўйхат!$CX:$CX,$B$734,рўйхат!$D:$D,$C731)</f>
        <v/>
      </c>
      <c r="BB731" s="36">
        <f>SUMIFS(рўйхат!BK:BK,рўйхат!$CX:$CX,$B$734,рўйхат!$D:$D,$C731)</f>
        <v/>
      </c>
      <c r="BC731" s="77">
        <f>IFERROR(AO731/E731,0)</f>
        <v/>
      </c>
      <c r="BD731" s="77">
        <f>IFERROR(AP731/F731,0)</f>
        <v/>
      </c>
      <c r="BE731" s="35">
        <f>SUMIFS(рўйхат!BL:BL,рўйхат!$CX:$CX,$B$734,рўйхат!$D:$D,$C731)</f>
        <v/>
      </c>
      <c r="BF731" s="36">
        <f>SUMIFS(рўйхат!BM:BM,рўйхат!$CX:$CX,$B$734,рўйхат!$D:$D,$C731)</f>
        <v/>
      </c>
      <c r="BG731" s="35">
        <f>SUMIFS(рўйхат!BN:BN,рўйхат!$CX:$CX,$B$734,рўйхат!$D:$D,$C731)</f>
        <v/>
      </c>
      <c r="BH731" s="36">
        <f>SUMIFS(рўйхат!BO:BO,рўйхат!$CX:$CX,$B$734,рўйхат!$D:$D,$C731)</f>
        <v/>
      </c>
      <c r="BI731" s="35">
        <f>SUMIFS(рўйхат!BP:BP,рўйхат!$CX:$CX,$B$734,рўйхат!$D:$D,$C731)</f>
        <v/>
      </c>
      <c r="BJ731" s="36">
        <f>SUMIFS(рўйхат!BQ:BQ,рўйхат!$CX:$CX,$B$734,рўйхат!$D:$D,$C731)</f>
        <v/>
      </c>
      <c r="BK731" s="35">
        <f>SUMIFS(рўйхат!BR:BR,рўйхат!$CX:$CX,$B$734,рўйхат!$D:$D,$C731)</f>
        <v/>
      </c>
      <c r="BL731" s="36">
        <f>SUMIFS(рўйхат!BS:BS,рўйхат!$CX:$CX,$B$734,рўйхат!$D:$D,$C731)</f>
        <v/>
      </c>
      <c r="BM731" s="35">
        <f>SUMIFS(рўйхат!BT:BT,рўйхат!$CX:$CX,$B$734,рўйхат!$D:$D,$C731)</f>
        <v/>
      </c>
      <c r="BN731" s="36">
        <f>SUMIFS(рўйхат!BU:BU,рўйхат!$CX:$CX,$B$734,рўйхат!$D:$D,$C731)</f>
        <v/>
      </c>
      <c r="BO731" s="35">
        <f>SUMIFS(рўйхат!BX:BX,рўйхат!$CX:$CX,$B$734,рўйхат!$D:$D,$C731)</f>
        <v/>
      </c>
      <c r="BP731" s="36">
        <f>SUMIFS(рўйхат!BY:BY,рўйхат!$CX:$CX,$B$734,рўйхат!$D:$D,$C731)</f>
        <v/>
      </c>
      <c r="BQ731" s="35">
        <f>SUMIFS(рўйхат!BZ:BZ,рўйхат!$CX:$CX,$B$734,рўйхат!$D:$D,$C731)</f>
        <v/>
      </c>
      <c r="BR731" s="36">
        <f>SUMIFS(рўйхат!CA:CA,рўйхат!$CX:$CX,$B$734,рўйхат!$D:$D,$C731)</f>
        <v/>
      </c>
      <c r="BS731" s="35">
        <f>SUMIFS(рўйхат!CB:CB,рўйхат!$CX:$CX,$B$734,рўйхат!$D:$D,$C731)</f>
        <v/>
      </c>
      <c r="BT731" s="36">
        <f>SUMIFS(рўйхат!CC:CC,рўйхат!$CX:$CX,$B$734,рўйхат!$D:$D,$C731)</f>
        <v/>
      </c>
      <c r="BU731" s="35">
        <f>SUMIFS(рўйхат!CD:CD,рўйхат!$CX:$CX,$B$734,рўйхат!$D:$D,$C731)</f>
        <v/>
      </c>
      <c r="BV731" s="36">
        <f>SUMIFS(рўйхат!CE:CE,рўйхат!$CX:$CX,$B$734,рўйхат!$D:$D,$C731)</f>
        <v/>
      </c>
      <c r="BW731" s="35">
        <f>SUMIFS(рўйхат!CH:CH,рўйхат!$CX:$CX,$B$734,рўйхат!$D:$D,$C731)</f>
        <v/>
      </c>
      <c r="BX731" s="36">
        <f>SUMIFS(рўйхат!CI:CI,рўйхат!$CX:$CX,$B$734,рўйхат!$D:$D,$C731)</f>
        <v/>
      </c>
      <c r="BY731" s="35">
        <f>SUMIFS(рўйхат!CJ:CJ,рўйхат!$CX:$CX,$B$734,рўйхат!$D:$D,$C731)</f>
        <v/>
      </c>
      <c r="BZ731" s="36">
        <f>SUMIFS(рўйхат!CK:CK,рўйхат!$CX:$CX,$B$734,рўйхат!$D:$D,$C731)</f>
        <v/>
      </c>
      <c r="CA731" s="35">
        <f>SUMIFS(рўйхат!CL:CL,рўйхат!$CX:$CX,$B$734,рўйхат!$D:$D,$C731)</f>
        <v/>
      </c>
      <c r="CB731" s="36">
        <f>SUMIFS(рўйхат!CM:CM,рўйхат!$CX:$CX,$B$734,рўйхат!$D:$D,$C731)</f>
        <v/>
      </c>
      <c r="CC731" s="35">
        <f>SUMIFS(рўйхат!CN:CN,рўйхат!$CX:$CX,$B$734,рўйхат!$D:$D,$C731)</f>
        <v/>
      </c>
      <c r="CD731" s="36">
        <f>SUMIFS(рўйхат!CO:CO,рўйхат!$CX:$CX,$B$734,рўйхат!$D:$D,$C731)</f>
        <v/>
      </c>
      <c r="CE731" s="77">
        <f>IFERROR(BE731/(Q731+BE731),0)</f>
        <v/>
      </c>
      <c r="CF731" s="78">
        <f>IFERROR(BF731/(R731+BF731),0)</f>
        <v/>
      </c>
    </row>
    <row r="732" hidden="1" outlineLevel="1" ht="30" customFormat="1" customHeight="1" s="8">
      <c r="A732" s="39" t="n"/>
      <c r="B732" s="50" t="n">
        <v>64</v>
      </c>
      <c r="C732" s="131" t="inlineStr">
        <is>
          <t>Manfaatlar to'qnashuvi (Xt Xarid)</t>
        </is>
      </c>
      <c r="D732" s="51" t="n"/>
      <c r="E732" s="35">
        <f>SUMIFS(рўйхат!F:F,рўйхат!$CX:$CX,$B$734,рўйхат!$D:$D,$C732)</f>
        <v/>
      </c>
      <c r="F732" s="36">
        <f>SUMIFS(рўйхат!G:G,рўйхат!$CX:$CX,$B$734,рўйхат!$D:$D,$C732)</f>
        <v/>
      </c>
      <c r="G732" s="35">
        <f>SUMIFS(рўйхат!H:H,рўйхат!$CX:$CX,$B$734,рўйхат!$D:$D,$C732)</f>
        <v/>
      </c>
      <c r="H732" s="36">
        <f>SUMIFS(рўйхат!I:I,рўйхат!$CX:$CX,$B$734,рўйхат!$D:$D,$C732)</f>
        <v/>
      </c>
      <c r="I732" s="35">
        <f>SUMIFS(рўйхат!J:J,рўйхат!$CX:$CX,$B$734,рўйхат!$D:$D,$C732)</f>
        <v/>
      </c>
      <c r="J732" s="36">
        <f>SUMIFS(рўйхат!K:K,рўйхат!$CX:$CX,$B$734,рўйхат!$D:$D,$C732)</f>
        <v/>
      </c>
      <c r="K732" s="35">
        <f>SUMIFS(рўйхат!L:L,рўйхат!$CX:$CX,$B$734,рўйхат!$D:$D,$C732)</f>
        <v/>
      </c>
      <c r="L732" s="36">
        <f>SUMIFS(рўйхат!M:M,рўйхат!$CX:$CX,$B$734,рўйхат!$D:$D,$C732)</f>
        <v/>
      </c>
      <c r="M732" s="35">
        <f>SUMIFS(рўйхат!N:N,рўйхат!$CX:$CX,$B$734,рўйхат!$D:$D,$C732)</f>
        <v/>
      </c>
      <c r="N732" s="36">
        <f>SUMIFS(рўйхат!O:O,рўйхат!$CX:$CX,$B$734,рўйхат!$D:$D,$C732)</f>
        <v/>
      </c>
      <c r="O732" s="34">
        <f>IFERROR(M732/E732,0)</f>
        <v/>
      </c>
      <c r="P732" s="34">
        <f>IFERROR(N732/F732,0)</f>
        <v/>
      </c>
      <c r="Q732" s="35">
        <f>SUMIFS(рўйхат!P:P,рўйхат!$CX:$CX,$B$734,рўйхат!$D:$D,$C732)</f>
        <v/>
      </c>
      <c r="R732" s="36">
        <f>SUMIFS(рўйхат!Q:Q,рўйхат!$CX:$CX,$B$734,рўйхат!$D:$D,$C732)</f>
        <v/>
      </c>
      <c r="S732" s="35">
        <f>SUMIFS(рўйхат!R:R,рўйхат!$CX:$CX,$B$734,рўйхат!$D:$D,$C732)</f>
        <v/>
      </c>
      <c r="T732" s="36">
        <f>SUMIFS(рўйхат!S:S,рўйхат!$CX:$CX,$B$734,рўйхат!$D:$D,$C732)</f>
        <v/>
      </c>
      <c r="U732" s="35">
        <f>SUMIFS(рўйхат!T:T,рўйхат!$CX:$CX,$B$734,рўйхат!$D:$D,$C732)</f>
        <v/>
      </c>
      <c r="V732" s="36">
        <f>SUMIFS(рўйхат!U:U,рўйхат!$CX:$CX,$B$734,рўйхат!$D:$D,$C732)</f>
        <v/>
      </c>
      <c r="W732" s="35">
        <f>SUMIFS(рўйхат!V:V,рўйхат!$CX:$CX,$B$734,рўйхат!$D:$D,$C732)</f>
        <v/>
      </c>
      <c r="X732" s="36">
        <f>SUMIFS(рўйхат!W:W,рўйхат!$CX:$CX,$B$734,рўйхат!$D:$D,$C732)</f>
        <v/>
      </c>
      <c r="Y732" s="35">
        <f>SUMIFS(рўйхат!X:X,рўйхат!$CX:$CX,$B$734,рўйхат!$D:$D,$C732)</f>
        <v/>
      </c>
      <c r="Z732" s="36">
        <f>SUMIFS(рўйхат!Y:Y,рўйхат!$CX:$CX,$B$734,рўйхат!$D:$D,$C732)</f>
        <v/>
      </c>
      <c r="AA732" s="35">
        <f>SUMIFS(рўйхат!Z:Z,рўйхат!$CX:$CX,$B$734,рўйхат!$D:$D,$C732)</f>
        <v/>
      </c>
      <c r="AB732" s="36">
        <f>SUMIFS(рўйхат!AA:AA,рўйхат!$CX:$CX,$B$734,рўйхат!$D:$D,$C732)</f>
        <v/>
      </c>
      <c r="AC732" s="35">
        <f>SUMIFS(рўйхат!AB:AB,рўйхат!$CX:$CX,$B$734,рўйхат!$D:$D,$C732)</f>
        <v/>
      </c>
      <c r="AD732" s="36">
        <f>SUMIFS(рўйхат!AC:AC,рўйхат!$CX:$CX,$B$734,рўйхат!$D:$D,$C732)</f>
        <v/>
      </c>
      <c r="AE732" s="35">
        <f>SUMIFS(рўйхат!AD:AD,рўйхат!$CX:$CX,$B$734,рўйхат!$D:$D,$C732)</f>
        <v/>
      </c>
      <c r="AF732" s="36">
        <f>SUMIFS(рўйхат!AE:AE,рўйхат!$CX:$CX,$B$734,рўйхат!$D:$D,$C732)</f>
        <v/>
      </c>
      <c r="AG732" s="35">
        <f>SUMIFS(рўйхат!AH:AH,рўйхат!$CX:$CX,$B$734,рўйхат!$D:$D,$C732)</f>
        <v/>
      </c>
      <c r="AH732" s="36">
        <f>SUMIFS(рўйхат!AI:AI,рўйхат!$CX:$CX,$B$734,рўйхат!$D:$D,$C732)</f>
        <v/>
      </c>
      <c r="AI732" s="35">
        <f>SUMIFS(рўйхат!AJ:AJ,рўйхат!$CX:$CX,$B$734,рўйхат!$D:$D,$C732)</f>
        <v/>
      </c>
      <c r="AJ732" s="36">
        <f>SUMIFS(рўйхат!AK:AK,рўйхат!$CX:$CX,$B$734,рўйхат!$D:$D,$C732)</f>
        <v/>
      </c>
      <c r="AK732" s="35">
        <f>SUMIFS(рўйхат!AL:AL,рўйхат!$CX:$CX,$B$734,рўйхат!$D:$D,$C732)</f>
        <v/>
      </c>
      <c r="AL732" s="36">
        <f>SUMIFS(рўйхат!AM:AM,рўйхат!$CX:$CX,$B$734,рўйхат!$D:$D,$C732)</f>
        <v/>
      </c>
      <c r="AM732" s="77">
        <f>IFERROR(Q732/E732,0)</f>
        <v/>
      </c>
      <c r="AN732" s="77">
        <f>IFERROR(R732/F732,0)</f>
        <v/>
      </c>
      <c r="AO732" s="35">
        <f>SUMIFS(рўйхат!AX:AX,рўйхат!$CX:$CX,$B$734,рўйхат!$D:$D,$C732)</f>
        <v/>
      </c>
      <c r="AP732" s="36">
        <f>SUMIFS(рўйхат!AY:AY,рўйхат!$CX:$CX,$B$734,рўйхат!$D:$D,$C732)</f>
        <v/>
      </c>
      <c r="AQ732" s="35">
        <f>SUMIFS(рўйхат!AZ:AZ,рўйхат!$CX:$CX,$B$734,рўйхат!$D:$D,$C732)</f>
        <v/>
      </c>
      <c r="AR732" s="36">
        <f>SUMIFS(рўйхат!BA:BA,рўйхат!$CX:$CX,$B$734,рўйхат!$D:$D,$C732)</f>
        <v/>
      </c>
      <c r="AS732" s="35">
        <f>SUMIFS(рўйхат!BB:BB,рўйхат!$CX:$CX,$B$734,рўйхат!$D:$D,$C732)</f>
        <v/>
      </c>
      <c r="AT732" s="36">
        <f>SUMIFS(рўйхат!BC:BC,рўйхат!$CX:$CX,$B$734,рўйхат!$D:$D,$C732)</f>
        <v/>
      </c>
      <c r="AU732" s="35">
        <f>SUMIFS(рўйхат!BD:BD,рўйхат!$CX:$CX,$B$734,рўйхат!$D:$D,$C732)</f>
        <v/>
      </c>
      <c r="AV732" s="36">
        <f>SUMIFS(рўйхат!BE:BE,рўйхат!$CX:$CX,$B$734,рўйхат!$D:$D,$C732)</f>
        <v/>
      </c>
      <c r="AW732" s="35">
        <f>SUMIFS(рўйхат!BF:BF,рўйхат!$CX:$CX,$B$734,рўйхат!$D:$D,$C732)</f>
        <v/>
      </c>
      <c r="AX732" s="36">
        <f>SUMIFS(рўйхат!BG:BG,рўйхат!$CX:$CX,$B$734,рўйхат!$D:$D,$C732)</f>
        <v/>
      </c>
      <c r="AY732" s="35">
        <f>SUMIFS(рўйхат!BH:BH,рўйхат!$CX:$CX,$B$734,рўйхат!$D:$D,$C732)</f>
        <v/>
      </c>
      <c r="AZ732" s="36">
        <f>SUMIFS(рўйхат!BI:BI,рўйхат!$CX:$CX,$B$734,рўйхат!$D:$D,$C732)</f>
        <v/>
      </c>
      <c r="BA732" s="35">
        <f>SUMIFS(рўйхат!BJ:BJ,рўйхат!$CX:$CX,$B$734,рўйхат!$D:$D,$C732)</f>
        <v/>
      </c>
      <c r="BB732" s="36">
        <f>SUMIFS(рўйхат!BK:BK,рўйхат!$CX:$CX,$B$734,рўйхат!$D:$D,$C732)</f>
        <v/>
      </c>
      <c r="BC732" s="77">
        <f>IFERROR(AO732/E732,0)</f>
        <v/>
      </c>
      <c r="BD732" s="77">
        <f>IFERROR(AP732/F732,0)</f>
        <v/>
      </c>
      <c r="BE732" s="35">
        <f>SUMIFS(рўйхат!BL:BL,рўйхат!$CX:$CX,$B$734,рўйхат!$D:$D,$C732)</f>
        <v/>
      </c>
      <c r="BF732" s="36">
        <f>SUMIFS(рўйхат!BM:BM,рўйхат!$CX:$CX,$B$734,рўйхат!$D:$D,$C732)</f>
        <v/>
      </c>
      <c r="BG732" s="35">
        <f>SUMIFS(рўйхат!BN:BN,рўйхат!$CX:$CX,$B$734,рўйхат!$D:$D,$C732)</f>
        <v/>
      </c>
      <c r="BH732" s="36">
        <f>SUMIFS(рўйхат!BO:BO,рўйхат!$CX:$CX,$B$734,рўйхат!$D:$D,$C732)</f>
        <v/>
      </c>
      <c r="BI732" s="35">
        <f>SUMIFS(рўйхат!BP:BP,рўйхат!$CX:$CX,$B$734,рўйхат!$D:$D,$C732)</f>
        <v/>
      </c>
      <c r="BJ732" s="36">
        <f>SUMIFS(рўйхат!BQ:BQ,рўйхат!$CX:$CX,$B$734,рўйхат!$D:$D,$C732)</f>
        <v/>
      </c>
      <c r="BK732" s="35">
        <f>SUMIFS(рўйхат!BR:BR,рўйхат!$CX:$CX,$B$734,рўйхат!$D:$D,$C732)</f>
        <v/>
      </c>
      <c r="BL732" s="36">
        <f>SUMIFS(рўйхат!BS:BS,рўйхат!$CX:$CX,$B$734,рўйхат!$D:$D,$C732)</f>
        <v/>
      </c>
      <c r="BM732" s="35">
        <f>SUMIFS(рўйхат!BT:BT,рўйхат!$CX:$CX,$B$734,рўйхат!$D:$D,$C732)</f>
        <v/>
      </c>
      <c r="BN732" s="36">
        <f>SUMIFS(рўйхат!BU:BU,рўйхат!$CX:$CX,$B$734,рўйхат!$D:$D,$C732)</f>
        <v/>
      </c>
      <c r="BO732" s="35">
        <f>SUMIFS(рўйхат!BX:BX,рўйхат!$CX:$CX,$B$734,рўйхат!$D:$D,$C732)</f>
        <v/>
      </c>
      <c r="BP732" s="36">
        <f>SUMIFS(рўйхат!BY:BY,рўйхат!$CX:$CX,$B$734,рўйхат!$D:$D,$C732)</f>
        <v/>
      </c>
      <c r="BQ732" s="35">
        <f>SUMIFS(рўйхат!BZ:BZ,рўйхат!$CX:$CX,$B$734,рўйхат!$D:$D,$C732)</f>
        <v/>
      </c>
      <c r="BR732" s="36">
        <f>SUMIFS(рўйхат!CA:CA,рўйхат!$CX:$CX,$B$734,рўйхат!$D:$D,$C732)</f>
        <v/>
      </c>
      <c r="BS732" s="35">
        <f>SUMIFS(рўйхат!CB:CB,рўйхат!$CX:$CX,$B$734,рўйхат!$D:$D,$C732)</f>
        <v/>
      </c>
      <c r="BT732" s="36">
        <f>SUMIFS(рўйхат!CC:CC,рўйхат!$CX:$CX,$B$734,рўйхат!$D:$D,$C732)</f>
        <v/>
      </c>
      <c r="BU732" s="35">
        <f>SUMIFS(рўйхат!CD:CD,рўйхат!$CX:$CX,$B$734,рўйхат!$D:$D,$C732)</f>
        <v/>
      </c>
      <c r="BV732" s="36">
        <f>SUMIFS(рўйхат!CE:CE,рўйхат!$CX:$CX,$B$734,рўйхат!$D:$D,$C732)</f>
        <v/>
      </c>
      <c r="BW732" s="35">
        <f>SUMIFS(рўйхат!CH:CH,рўйхат!$CX:$CX,$B$734,рўйхат!$D:$D,$C732)</f>
        <v/>
      </c>
      <c r="BX732" s="36">
        <f>SUMIFS(рўйхат!CI:CI,рўйхат!$CX:$CX,$B$734,рўйхат!$D:$D,$C732)</f>
        <v/>
      </c>
      <c r="BY732" s="35">
        <f>SUMIFS(рўйхат!CJ:CJ,рўйхат!$CX:$CX,$B$734,рўйхат!$D:$D,$C732)</f>
        <v/>
      </c>
      <c r="BZ732" s="36">
        <f>SUMIFS(рўйхат!CK:CK,рўйхат!$CX:$CX,$B$734,рўйхат!$D:$D,$C732)</f>
        <v/>
      </c>
      <c r="CA732" s="35">
        <f>SUMIFS(рўйхат!CL:CL,рўйхат!$CX:$CX,$B$734,рўйхат!$D:$D,$C732)</f>
        <v/>
      </c>
      <c r="CB732" s="36">
        <f>SUMIFS(рўйхат!CM:CM,рўйхат!$CX:$CX,$B$734,рўйхат!$D:$D,$C732)</f>
        <v/>
      </c>
      <c r="CC732" s="35">
        <f>SUMIFS(рўйхат!CN:CN,рўйхат!$CX:$CX,$B$734,рўйхат!$D:$D,$C732)</f>
        <v/>
      </c>
      <c r="CD732" s="36">
        <f>SUMIFS(рўйхат!CO:CO,рўйхат!$CX:$CX,$B$734,рўйхат!$D:$D,$C732)</f>
        <v/>
      </c>
      <c r="CE732" s="77">
        <f>IFERROR(BE732/(Q732+BE732),0)</f>
        <v/>
      </c>
      <c r="CF732" s="78">
        <f>IFERROR(BF732/(R732+BF732),0)</f>
        <v/>
      </c>
    </row>
    <row r="733" hidden="1" outlineLevel="1" ht="30" customFormat="1" customHeight="1" s="8">
      <c r="A733" s="39" t="n"/>
      <c r="B733" s="50" t="n">
        <v>65</v>
      </c>
      <c r="C733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733" s="51" t="n"/>
      <c r="E733" s="35">
        <f>SUMIFS(рўйхат!F:F,рўйхат!$CX:$CX,$B$734,рўйхат!$D:$D,$C733)</f>
        <v/>
      </c>
      <c r="F733" s="36">
        <f>SUMIFS(рўйхат!G:G,рўйхат!$CX:$CX,$B$734,рўйхат!$D:$D,$C733)</f>
        <v/>
      </c>
      <c r="G733" s="35">
        <f>SUMIFS(рўйхат!H:H,рўйхат!$CX:$CX,$B$734,рўйхат!$D:$D,$C733)</f>
        <v/>
      </c>
      <c r="H733" s="36">
        <f>SUMIFS(рўйхат!I:I,рўйхат!$CX:$CX,$B$734,рўйхат!$D:$D,$C733)</f>
        <v/>
      </c>
      <c r="I733" s="35">
        <f>SUMIFS(рўйхат!J:J,рўйхат!$CX:$CX,$B$734,рўйхат!$D:$D,$C733)</f>
        <v/>
      </c>
      <c r="J733" s="36">
        <f>SUMIFS(рўйхат!K:K,рўйхат!$CX:$CX,$B$734,рўйхат!$D:$D,$C733)</f>
        <v/>
      </c>
      <c r="K733" s="35">
        <f>SUMIFS(рўйхат!L:L,рўйхат!$CX:$CX,$B$734,рўйхат!$D:$D,$C733)</f>
        <v/>
      </c>
      <c r="L733" s="36">
        <f>SUMIFS(рўйхат!M:M,рўйхат!$CX:$CX,$B$734,рўйхат!$D:$D,$C733)</f>
        <v/>
      </c>
      <c r="M733" s="35">
        <f>SUMIFS(рўйхат!N:N,рўйхат!$CX:$CX,$B$734,рўйхат!$D:$D,$C733)</f>
        <v/>
      </c>
      <c r="N733" s="36">
        <f>SUMIFS(рўйхат!O:O,рўйхат!$CX:$CX,$B$734,рўйхат!$D:$D,$C733)</f>
        <v/>
      </c>
      <c r="O733" s="34">
        <f>IFERROR(M733/E733,0)</f>
        <v/>
      </c>
      <c r="P733" s="34">
        <f>IFERROR(N733/F733,0)</f>
        <v/>
      </c>
      <c r="Q733" s="35">
        <f>SUMIFS(рўйхат!P:P,рўйхат!$CX:$CX,$B$734,рўйхат!$D:$D,$C733)</f>
        <v/>
      </c>
      <c r="R733" s="36">
        <f>SUMIFS(рўйхат!Q:Q,рўйхат!$CX:$CX,$B$734,рўйхат!$D:$D,$C733)</f>
        <v/>
      </c>
      <c r="S733" s="35">
        <f>SUMIFS(рўйхат!R:R,рўйхат!$CX:$CX,$B$734,рўйхат!$D:$D,$C733)</f>
        <v/>
      </c>
      <c r="T733" s="36">
        <f>SUMIFS(рўйхат!S:S,рўйхат!$CX:$CX,$B$734,рўйхат!$D:$D,$C733)</f>
        <v/>
      </c>
      <c r="U733" s="35">
        <f>SUMIFS(рўйхат!T:T,рўйхат!$CX:$CX,$B$734,рўйхат!$D:$D,$C733)</f>
        <v/>
      </c>
      <c r="V733" s="36">
        <f>SUMIFS(рўйхат!U:U,рўйхат!$CX:$CX,$B$734,рўйхат!$D:$D,$C733)</f>
        <v/>
      </c>
      <c r="W733" s="35">
        <f>SUMIFS(рўйхат!V:V,рўйхат!$CX:$CX,$B$734,рўйхат!$D:$D,$C733)</f>
        <v/>
      </c>
      <c r="X733" s="36">
        <f>SUMIFS(рўйхат!W:W,рўйхат!$CX:$CX,$B$734,рўйхат!$D:$D,$C733)</f>
        <v/>
      </c>
      <c r="Y733" s="35">
        <f>SUMIFS(рўйхат!X:X,рўйхат!$CX:$CX,$B$734,рўйхат!$D:$D,$C733)</f>
        <v/>
      </c>
      <c r="Z733" s="36">
        <f>SUMIFS(рўйхат!Y:Y,рўйхат!$CX:$CX,$B$734,рўйхат!$D:$D,$C733)</f>
        <v/>
      </c>
      <c r="AA733" s="35">
        <f>SUMIFS(рўйхат!Z:Z,рўйхат!$CX:$CX,$B$734,рўйхат!$D:$D,$C733)</f>
        <v/>
      </c>
      <c r="AB733" s="36">
        <f>SUMIFS(рўйхат!AA:AA,рўйхат!$CX:$CX,$B$734,рўйхат!$D:$D,$C733)</f>
        <v/>
      </c>
      <c r="AC733" s="35">
        <f>SUMIFS(рўйхат!AB:AB,рўйхат!$CX:$CX,$B$734,рўйхат!$D:$D,$C733)</f>
        <v/>
      </c>
      <c r="AD733" s="36">
        <f>SUMIFS(рўйхат!AC:AC,рўйхат!$CX:$CX,$B$734,рўйхат!$D:$D,$C733)</f>
        <v/>
      </c>
      <c r="AE733" s="35">
        <f>SUMIFS(рўйхат!AD:AD,рўйхат!$CX:$CX,$B$734,рўйхат!$D:$D,$C733)</f>
        <v/>
      </c>
      <c r="AF733" s="36">
        <f>SUMIFS(рўйхат!AE:AE,рўйхат!$CX:$CX,$B$734,рўйхат!$D:$D,$C733)</f>
        <v/>
      </c>
      <c r="AG733" s="35">
        <f>SUMIFS(рўйхат!AH:AH,рўйхат!$CX:$CX,$B$734,рўйхат!$D:$D,$C733)</f>
        <v/>
      </c>
      <c r="AH733" s="36">
        <f>SUMIFS(рўйхат!AI:AI,рўйхат!$CX:$CX,$B$734,рўйхат!$D:$D,$C733)</f>
        <v/>
      </c>
      <c r="AI733" s="35">
        <f>SUMIFS(рўйхат!AJ:AJ,рўйхат!$CX:$CX,$B$734,рўйхат!$D:$D,$C733)</f>
        <v/>
      </c>
      <c r="AJ733" s="36">
        <f>SUMIFS(рўйхат!AK:AK,рўйхат!$CX:$CX,$B$734,рўйхат!$D:$D,$C733)</f>
        <v/>
      </c>
      <c r="AK733" s="35">
        <f>SUMIFS(рўйхат!AL:AL,рўйхат!$CX:$CX,$B$734,рўйхат!$D:$D,$C733)</f>
        <v/>
      </c>
      <c r="AL733" s="36">
        <f>SUMIFS(рўйхат!AM:AM,рўйхат!$CX:$CX,$B$734,рўйхат!$D:$D,$C733)</f>
        <v/>
      </c>
      <c r="AM733" s="77">
        <f>IFERROR(Q733/E733,0)</f>
        <v/>
      </c>
      <c r="AN733" s="77">
        <f>IFERROR(R733/F733,0)</f>
        <v/>
      </c>
      <c r="AO733" s="35">
        <f>SUMIFS(рўйхат!AX:AX,рўйхат!$CX:$CX,$B$734,рўйхат!$D:$D,$C733)</f>
        <v/>
      </c>
      <c r="AP733" s="36">
        <f>SUMIFS(рўйхат!AY:AY,рўйхат!$CX:$CX,$B$734,рўйхат!$D:$D,$C733)</f>
        <v/>
      </c>
      <c r="AQ733" s="35">
        <f>SUMIFS(рўйхат!AZ:AZ,рўйхат!$CX:$CX,$B$734,рўйхат!$D:$D,$C733)</f>
        <v/>
      </c>
      <c r="AR733" s="36">
        <f>SUMIFS(рўйхат!BA:BA,рўйхат!$CX:$CX,$B$734,рўйхат!$D:$D,$C733)</f>
        <v/>
      </c>
      <c r="AS733" s="35">
        <f>SUMIFS(рўйхат!BB:BB,рўйхат!$CX:$CX,$B$734,рўйхат!$D:$D,$C733)</f>
        <v/>
      </c>
      <c r="AT733" s="36">
        <f>SUMIFS(рўйхат!BC:BC,рўйхат!$CX:$CX,$B$734,рўйхат!$D:$D,$C733)</f>
        <v/>
      </c>
      <c r="AU733" s="35">
        <f>SUMIFS(рўйхат!BD:BD,рўйхат!$CX:$CX,$B$734,рўйхат!$D:$D,$C733)</f>
        <v/>
      </c>
      <c r="AV733" s="36">
        <f>SUMIFS(рўйхат!BE:BE,рўйхат!$CX:$CX,$B$734,рўйхат!$D:$D,$C733)</f>
        <v/>
      </c>
      <c r="AW733" s="35">
        <f>SUMIFS(рўйхат!BF:BF,рўйхат!$CX:$CX,$B$734,рўйхат!$D:$D,$C733)</f>
        <v/>
      </c>
      <c r="AX733" s="36">
        <f>SUMIFS(рўйхат!BG:BG,рўйхат!$CX:$CX,$B$734,рўйхат!$D:$D,$C733)</f>
        <v/>
      </c>
      <c r="AY733" s="35">
        <f>SUMIFS(рўйхат!BH:BH,рўйхат!$CX:$CX,$B$734,рўйхат!$D:$D,$C733)</f>
        <v/>
      </c>
      <c r="AZ733" s="36">
        <f>SUMIFS(рўйхат!BI:BI,рўйхат!$CX:$CX,$B$734,рўйхат!$D:$D,$C733)</f>
        <v/>
      </c>
      <c r="BA733" s="35">
        <f>SUMIFS(рўйхат!BJ:BJ,рўйхат!$CX:$CX,$B$734,рўйхат!$D:$D,$C733)</f>
        <v/>
      </c>
      <c r="BB733" s="36">
        <f>SUMIFS(рўйхат!BK:BK,рўйхат!$CX:$CX,$B$734,рўйхат!$D:$D,$C733)</f>
        <v/>
      </c>
      <c r="BC733" s="77">
        <f>IFERROR(AO733/E733,0)</f>
        <v/>
      </c>
      <c r="BD733" s="77">
        <f>IFERROR(AP733/F733,0)</f>
        <v/>
      </c>
      <c r="BE733" s="35">
        <f>SUMIFS(рўйхат!BL:BL,рўйхат!$CX:$CX,$B$734,рўйхат!$D:$D,$C733)</f>
        <v/>
      </c>
      <c r="BF733" s="36">
        <f>SUMIFS(рўйхат!BM:BM,рўйхат!$CX:$CX,$B$734,рўйхат!$D:$D,$C733)</f>
        <v/>
      </c>
      <c r="BG733" s="35">
        <f>SUMIFS(рўйхат!BN:BN,рўйхат!$CX:$CX,$B$734,рўйхат!$D:$D,$C733)</f>
        <v/>
      </c>
      <c r="BH733" s="36">
        <f>SUMIFS(рўйхат!BO:BO,рўйхат!$CX:$CX,$B$734,рўйхат!$D:$D,$C733)</f>
        <v/>
      </c>
      <c r="BI733" s="35">
        <f>SUMIFS(рўйхат!BP:BP,рўйхат!$CX:$CX,$B$734,рўйхат!$D:$D,$C733)</f>
        <v/>
      </c>
      <c r="BJ733" s="36">
        <f>SUMIFS(рўйхат!BQ:BQ,рўйхат!$CX:$CX,$B$734,рўйхат!$D:$D,$C733)</f>
        <v/>
      </c>
      <c r="BK733" s="35">
        <f>SUMIFS(рўйхат!BR:BR,рўйхат!$CX:$CX,$B$734,рўйхат!$D:$D,$C733)</f>
        <v/>
      </c>
      <c r="BL733" s="36">
        <f>SUMIFS(рўйхат!BS:BS,рўйхат!$CX:$CX,$B$734,рўйхат!$D:$D,$C733)</f>
        <v/>
      </c>
      <c r="BM733" s="35">
        <f>SUMIFS(рўйхат!BT:BT,рўйхат!$CX:$CX,$B$734,рўйхат!$D:$D,$C733)</f>
        <v/>
      </c>
      <c r="BN733" s="36">
        <f>SUMIFS(рўйхат!BU:BU,рўйхат!$CX:$CX,$B$734,рўйхат!$D:$D,$C733)</f>
        <v/>
      </c>
      <c r="BO733" s="35">
        <f>SUMIFS(рўйхат!BX:BX,рўйхат!$CX:$CX,$B$734,рўйхат!$D:$D,$C733)</f>
        <v/>
      </c>
      <c r="BP733" s="36">
        <f>SUMIFS(рўйхат!BY:BY,рўйхат!$CX:$CX,$B$734,рўйхат!$D:$D,$C733)</f>
        <v/>
      </c>
      <c r="BQ733" s="35">
        <f>SUMIFS(рўйхат!BZ:BZ,рўйхат!$CX:$CX,$B$734,рўйхат!$D:$D,$C733)</f>
        <v/>
      </c>
      <c r="BR733" s="36">
        <f>SUMIFS(рўйхат!CA:CA,рўйхат!$CX:$CX,$B$734,рўйхат!$D:$D,$C733)</f>
        <v/>
      </c>
      <c r="BS733" s="35">
        <f>SUMIFS(рўйхат!CB:CB,рўйхат!$CX:$CX,$B$734,рўйхат!$D:$D,$C733)</f>
        <v/>
      </c>
      <c r="BT733" s="36">
        <f>SUMIFS(рўйхат!CC:CC,рўйхат!$CX:$CX,$B$734,рўйхат!$D:$D,$C733)</f>
        <v/>
      </c>
      <c r="BU733" s="35">
        <f>SUMIFS(рўйхат!CD:CD,рўйхат!$CX:$CX,$B$734,рўйхат!$D:$D,$C733)</f>
        <v/>
      </c>
      <c r="BV733" s="36">
        <f>SUMIFS(рўйхат!CE:CE,рўйхат!$CX:$CX,$B$734,рўйхат!$D:$D,$C733)</f>
        <v/>
      </c>
      <c r="BW733" s="35">
        <f>SUMIFS(рўйхат!CH:CH,рўйхат!$CX:$CX,$B$734,рўйхат!$D:$D,$C733)</f>
        <v/>
      </c>
      <c r="BX733" s="36">
        <f>SUMIFS(рўйхат!CI:CI,рўйхат!$CX:$CX,$B$734,рўйхат!$D:$D,$C733)</f>
        <v/>
      </c>
      <c r="BY733" s="35">
        <f>SUMIFS(рўйхат!CJ:CJ,рўйхат!$CX:$CX,$B$734,рўйхат!$D:$D,$C733)</f>
        <v/>
      </c>
      <c r="BZ733" s="36">
        <f>SUMIFS(рўйхат!CK:CK,рўйхат!$CX:$CX,$B$734,рўйхат!$D:$D,$C733)</f>
        <v/>
      </c>
      <c r="CA733" s="35">
        <f>SUMIFS(рўйхат!CL:CL,рўйхат!$CX:$CX,$B$734,рўйхат!$D:$D,$C733)</f>
        <v/>
      </c>
      <c r="CB733" s="36">
        <f>SUMIFS(рўйхат!CM:CM,рўйхат!$CX:$CX,$B$734,рўйхат!$D:$D,$C733)</f>
        <v/>
      </c>
      <c r="CC733" s="35">
        <f>SUMIFS(рўйхат!CN:CN,рўйхат!$CX:$CX,$B$734,рўйхат!$D:$D,$C733)</f>
        <v/>
      </c>
      <c r="CD733" s="36">
        <f>SUMIFS(рўйхат!CO:CO,рўйхат!$CX:$CX,$B$734,рўйхат!$D:$D,$C733)</f>
        <v/>
      </c>
      <c r="CE733" s="77">
        <f>IFERROR(BE733/(Q733+BE733),0)</f>
        <v/>
      </c>
      <c r="CF733" s="78">
        <f>IFERROR(BF733/(R733+BF733),0)</f>
        <v/>
      </c>
    </row>
    <row r="734" collapsed="1" ht="36.75" customFormat="1" customHeight="1" s="8">
      <c r="A734" s="31" t="n">
        <v>11</v>
      </c>
      <c r="B734" s="198" t="inlineStr">
        <is>
          <t>Экология вазирлиги</t>
        </is>
      </c>
      <c r="C734" s="199" t="n"/>
      <c r="D734" s="16" t="inlineStr">
        <is>
          <t>М.Атаходжаев</t>
        </is>
      </c>
      <c r="E734" s="17">
        <f>SUMIF(рўйхат!$CX:$CX,$B734,рўйхат!F:F)</f>
        <v/>
      </c>
      <c r="F734" s="18">
        <f>SUMIF(рўйхат!$CX:$CX,$B734,рўйхат!G:G)</f>
        <v/>
      </c>
      <c r="G734" s="17">
        <f>SUMIF(рўйхат!$CX:$CX,$B734,рўйхат!H:H)</f>
        <v/>
      </c>
      <c r="H734" s="18">
        <f>SUMIF(рўйхат!$CX:$CX,$B734,рўйхат!I:I)</f>
        <v/>
      </c>
      <c r="I734" s="17">
        <f>SUMIF(рўйхат!$CX:$CX,$B734,рўйхат!J:J)</f>
        <v/>
      </c>
      <c r="J734" s="18">
        <f>SUMIF(рўйхат!$CX:$CX,$B734,рўйхат!K:K)</f>
        <v/>
      </c>
      <c r="K734" s="17">
        <f>SUMIF(рўйхат!$CX:$CX,$B734,рўйхат!L:L)</f>
        <v/>
      </c>
      <c r="L734" s="18">
        <f>SUMIF(рўйхат!$CX:$CX,$B734,рўйхат!M:M)</f>
        <v/>
      </c>
      <c r="M734" s="17">
        <f>SUMIF(рўйхат!$CX:$CX,$B734,рўйхат!N:N)</f>
        <v/>
      </c>
      <c r="N734" s="18">
        <f>SUMIF(рўйхат!$CX:$CX,$B734,рўйхат!O:O)</f>
        <v/>
      </c>
      <c r="O734" s="75">
        <f>IFERROR(M734/E734,0)</f>
        <v/>
      </c>
      <c r="P734" s="75">
        <f>IFERROR(N734/F734,0)</f>
        <v/>
      </c>
      <c r="Q734" s="19">
        <f>SUMIF(рўйхат!$CX:$CX,$B734,рўйхат!P:P)</f>
        <v/>
      </c>
      <c r="R734" s="20">
        <f>SUMIF(рўйхат!$CX:$CX,$B734,рўйхат!Q:Q)</f>
        <v/>
      </c>
      <c r="S734" s="19">
        <f>SUMIF(рўйхат!$CX:$CX,$B734,рўйхат!R:R)</f>
        <v/>
      </c>
      <c r="T734" s="20">
        <f>SUMIF(рўйхат!$CX:$CX,$B734,рўйхат!S:S)</f>
        <v/>
      </c>
      <c r="U734" s="19">
        <f>SUMIF(рўйхат!$CX:$CX,$B734,рўйхат!T:T)</f>
        <v/>
      </c>
      <c r="V734" s="20">
        <f>SUMIF(рўйхат!$CX:$CX,$B734,рўйхат!U:U)</f>
        <v/>
      </c>
      <c r="W734" s="19">
        <f>SUMIF(рўйхат!$CX:$CX,$B734,рўйхат!V:V)</f>
        <v/>
      </c>
      <c r="X734" s="20">
        <f>SUMIF(рўйхат!$CX:$CX,$B734,рўйхат!W:W)</f>
        <v/>
      </c>
      <c r="Y734" s="19">
        <f>SUMIF(рўйхат!$CX:$CX,$B734,рўйхат!X:X)</f>
        <v/>
      </c>
      <c r="Z734" s="20">
        <f>SUMIF(рўйхат!$CX:$CX,$B734,рўйхат!Y:Y)</f>
        <v/>
      </c>
      <c r="AA734" s="19">
        <f>SUMIF(рўйхат!$CX:$CX,$B734,рўйхат!Z:Z)</f>
        <v/>
      </c>
      <c r="AB734" s="20">
        <f>SUMIF(рўйхат!$CX:$CX,$B734,рўйхат!AA:AA)</f>
        <v/>
      </c>
      <c r="AC734" s="19">
        <f>SUMIF(рўйхат!$CX:$CX,$B734,рўйхат!AB:AB)</f>
        <v/>
      </c>
      <c r="AD734" s="20">
        <f>SUMIF(рўйхат!$CX:$CX,$B734,рўйхат!AC:AC)</f>
        <v/>
      </c>
      <c r="AE734" s="19">
        <f>SUMIF(рўйхат!$CX:$CX,$B734,рўйхат!AD:AD)</f>
        <v/>
      </c>
      <c r="AF734" s="20">
        <f>SUMIF(рўйхат!$CX:$CX,$B734,рўйхат!AE:AE)</f>
        <v/>
      </c>
      <c r="AG734" s="19">
        <f>SUMIF(рўйхат!$CX:$CX,$B734,рўйхат!AH:AH)</f>
        <v/>
      </c>
      <c r="AH734" s="20">
        <f>SUMIF(рўйхат!$CX:$CX,$B734,рўйхат!AI:AI)</f>
        <v/>
      </c>
      <c r="AI734" s="19">
        <f>SUMIF(рўйхат!$CX:$CX,$B734,рўйхат!AJ:AJ)</f>
        <v/>
      </c>
      <c r="AJ734" s="20">
        <f>SUMIF(рўйхат!$CX:$CX,$B734,рўйхат!AK:AK)</f>
        <v/>
      </c>
      <c r="AK734" s="19">
        <f>SUMIF(рўйхат!$CX:$CX,$B734,рўйхат!AL:AL)</f>
        <v/>
      </c>
      <c r="AL734" s="20">
        <f>SUMIF(рўйхат!$CX:$CX,$B734,рўйхат!AM:AM)</f>
        <v/>
      </c>
      <c r="AM734" s="76">
        <f>IFERROR(Q734/E734,0)</f>
        <v/>
      </c>
      <c r="AN734" s="76">
        <f>IFERROR(R734/F734,0)</f>
        <v/>
      </c>
      <c r="AO734" s="19">
        <f>SUMIF(рўйхат!$CX:$CX,$B734,рўйхат!AX:AX)</f>
        <v/>
      </c>
      <c r="AP734" s="20">
        <f>SUMIF(рўйхат!$CX:$CX,$B734,рўйхат!AY:AY)</f>
        <v/>
      </c>
      <c r="AQ734" s="19">
        <f>SUMIF(рўйхат!$CX:$CX,$B734,рўйхат!AZ:AZ)</f>
        <v/>
      </c>
      <c r="AR734" s="20">
        <f>SUMIF(рўйхат!$CX:$CX,$B734,рўйхат!BA:BA)</f>
        <v/>
      </c>
      <c r="AS734" s="19">
        <f>SUMIF(рўйхат!$CX:$CX,$B734,рўйхат!BB:BB)</f>
        <v/>
      </c>
      <c r="AT734" s="20">
        <f>SUMIF(рўйхат!$CX:$CX,$B734,рўйхат!BC:BC)</f>
        <v/>
      </c>
      <c r="AU734" s="19">
        <f>SUMIF(рўйхат!$CX:$CX,$B734,рўйхат!BD:BD)</f>
        <v/>
      </c>
      <c r="AV734" s="20">
        <f>SUMIF(рўйхат!$CX:$CX,$B734,рўйхат!BE:BE)</f>
        <v/>
      </c>
      <c r="AW734" s="19">
        <f>SUMIF(рўйхат!$CX:$CX,$B734,рўйхат!BF:BF)</f>
        <v/>
      </c>
      <c r="AX734" s="20">
        <f>SUMIF(рўйхат!$CX:$CX,$B734,рўйхат!BG:BG)</f>
        <v/>
      </c>
      <c r="AY734" s="19">
        <f>SUMIF(рўйхат!$CX:$CX,$B734,рўйхат!BH:BH)</f>
        <v/>
      </c>
      <c r="AZ734" s="20">
        <f>SUMIF(рўйхат!$CX:$CX,$B734,рўйхат!BI:BI)</f>
        <v/>
      </c>
      <c r="BA734" s="19">
        <f>SUMIF(рўйхат!$CX:$CX,$B734,рўйхат!BJ:BJ)</f>
        <v/>
      </c>
      <c r="BB734" s="20">
        <f>SUMIF(рўйхат!$CX:$CX,$B734,рўйхат!BK:BK)</f>
        <v/>
      </c>
      <c r="BC734" s="76">
        <f>IFERROR(AO734/E734,0)</f>
        <v/>
      </c>
      <c r="BD734" s="76">
        <f>IFERROR(AP734/F734,0)</f>
        <v/>
      </c>
      <c r="BE734" s="19">
        <f>SUMIF(рўйхат!$CX:$CX,$B734,рўйхат!BL:BL)</f>
        <v/>
      </c>
      <c r="BF734" s="20">
        <f>SUMIF(рўйхат!$CX:$CX,$B734,рўйхат!BM:BM)</f>
        <v/>
      </c>
      <c r="BG734" s="19">
        <f>SUMIF(рўйхат!$CX:$CX,$B734,рўйхат!BN:BN)</f>
        <v/>
      </c>
      <c r="BH734" s="20">
        <f>SUMIF(рўйхат!$CX:$CX,$B734,рўйхат!BO:BO)</f>
        <v/>
      </c>
      <c r="BI734" s="19">
        <f>SUMIF(рўйхат!$CX:$CX,$B734,рўйхат!BP:BP)</f>
        <v/>
      </c>
      <c r="BJ734" s="20">
        <f>SUMIF(рўйхат!$CX:$CX,$B734,рўйхат!BQ:BQ)</f>
        <v/>
      </c>
      <c r="BK734" s="19">
        <f>SUMIF(рўйхат!$CX:$CX,$B734,рўйхат!BR:BR)</f>
        <v/>
      </c>
      <c r="BL734" s="20">
        <f>SUMIF(рўйхат!$CX:$CX,$B734,рўйхат!BS:BS)</f>
        <v/>
      </c>
      <c r="BM734" s="19">
        <f>SUMIF(рўйхат!$CX:$CX,$B734,рўйхат!BT:BT)</f>
        <v/>
      </c>
      <c r="BN734" s="20">
        <f>SUMIF(рўйхат!$CX:$CX,$B734,рўйхат!BU:BU)</f>
        <v/>
      </c>
      <c r="BO734" s="19">
        <f>SUMIF(рўйхат!$CX:$CX,$B734,рўйхат!BX:BX)</f>
        <v/>
      </c>
      <c r="BP734" s="20">
        <f>SUMIF(рўйхат!$CX:$CX,$B734,рўйхат!BY:BY)</f>
        <v/>
      </c>
      <c r="BQ734" s="19">
        <f>SUMIF(рўйхат!$CX:$CX,$B734,рўйхат!BZ:BZ)</f>
        <v/>
      </c>
      <c r="BR734" s="20">
        <f>SUMIF(рўйхат!$CX:$CX,$B734,рўйхат!CA:CA)</f>
        <v/>
      </c>
      <c r="BS734" s="19">
        <f>SUMIF(рўйхат!$CX:$CX,$B734,рўйхат!CB:CB)</f>
        <v/>
      </c>
      <c r="BT734" s="20">
        <f>SUMIF(рўйхат!$CX:$CX,$B734,рўйхат!CC:CC)</f>
        <v/>
      </c>
      <c r="BU734" s="19">
        <f>SUMIF(рўйхат!$CX:$CX,$B734,рўйхат!CD:CD)</f>
        <v/>
      </c>
      <c r="BV734" s="20">
        <f>SUMIF(рўйхат!$CX:$CX,$B734,рўйхат!CE:CE)</f>
        <v/>
      </c>
      <c r="BW734" s="19">
        <f>SUMIF(рўйхат!$CX:$CX,$B734,рўйхат!CH:CH)</f>
        <v/>
      </c>
      <c r="BX734" s="20">
        <f>SUMIF(рўйхат!$CX:$CX,$B734,рўйхат!CI:CI)</f>
        <v/>
      </c>
      <c r="BY734" s="19">
        <f>SUMIF(рўйхат!$CX:$CX,$B734,рўйхат!CJ:CJ)</f>
        <v/>
      </c>
      <c r="BZ734" s="20">
        <f>SUMIF(рўйхат!$CX:$CX,$B734,рўйхат!CK:CK)</f>
        <v/>
      </c>
      <c r="CA734" s="19">
        <f>SUMIF(рўйхат!$CX:$CX,$B734,рўйхат!CL:CL)</f>
        <v/>
      </c>
      <c r="CB734" s="20">
        <f>SUMIF(рўйхат!$CX:$CX,$B734,рўйхат!CM:CM)</f>
        <v/>
      </c>
      <c r="CC734" s="19">
        <f>SUMIF(рўйхат!$CX:$CX,$B734,рўйхат!CN:CN)</f>
        <v/>
      </c>
      <c r="CD734" s="20">
        <f>SUMIF(рўйхат!$CX:$CX,$B734,рўйхат!CO:CO)</f>
        <v/>
      </c>
      <c r="CE734" s="77">
        <f>IFERROR(BE734/(Q734+BE734),0)</f>
        <v/>
      </c>
      <c r="CF734" s="78">
        <f>IFERROR(BF734/(R734+BF734),0)</f>
        <v/>
      </c>
    </row>
    <row r="735" hidden="1" outlineLevel="1" ht="30" customFormat="1" customHeight="1" s="8">
      <c r="A735" s="39" t="n"/>
      <c r="B735" s="50" t="n">
        <v>1</v>
      </c>
      <c r="C735" s="37" t="inlineStr">
        <is>
          <t>Автомобилларга ёқилғи қуйиш шахобчалари томонидан сотилган газ (метан) миқдори таҳлили</t>
        </is>
      </c>
      <c r="D735" s="16" t="n"/>
      <c r="E735" s="35">
        <f>SUMIFS(рўйхат!F:F,рўйхат!$CX:$CX,$B$800,рўйхат!$D:$D,$C735)</f>
        <v/>
      </c>
      <c r="F735" s="36">
        <f>SUMIFS(рўйхат!G:G,рўйхат!$CX:$CX,$B$800,рўйхат!$D:$D,$C735)</f>
        <v/>
      </c>
      <c r="G735" s="35">
        <f>SUMIFS(рўйхат!H:H,рўйхат!$CX:$CX,$B$800,рўйхат!$D:$D,$C735)</f>
        <v/>
      </c>
      <c r="H735" s="36">
        <f>SUMIFS(рўйхат!I:I,рўйхат!$CX:$CX,$B$800,рўйхат!$D:$D,$C735)</f>
        <v/>
      </c>
      <c r="I735" s="35">
        <f>SUMIFS(рўйхат!J:J,рўйхат!$CX:$CX,$B$800,рўйхат!$D:$D,$C735)</f>
        <v/>
      </c>
      <c r="J735" s="36">
        <f>SUMIFS(рўйхат!K:K,рўйхат!$CX:$CX,$B$800,рўйхат!$D:$D,$C735)</f>
        <v/>
      </c>
      <c r="K735" s="35">
        <f>SUMIFS(рўйхат!L:L,рўйхат!$CX:$CX,$B$800,рўйхат!$D:$D,$C735)</f>
        <v/>
      </c>
      <c r="L735" s="36">
        <f>SUMIFS(рўйхат!M:M,рўйхат!$CX:$CX,$B$800,рўйхат!$D:$D,$C735)</f>
        <v/>
      </c>
      <c r="M735" s="35">
        <f>SUMIFS(рўйхат!N:N,рўйхат!$CX:$CX,$B$800,рўйхат!$D:$D,$C735)</f>
        <v/>
      </c>
      <c r="N735" s="36">
        <f>SUMIFS(рўйхат!O:O,рўйхат!$CX:$CX,$B$800,рўйхат!$D:$D,$C735)</f>
        <v/>
      </c>
      <c r="O735" s="34">
        <f>IFERROR(M735/E735,0)</f>
        <v/>
      </c>
      <c r="P735" s="34">
        <f>IFERROR(N735/F735,0)</f>
        <v/>
      </c>
      <c r="Q735" s="35">
        <f>SUMIFS(рўйхат!P:P,рўйхат!$CX:$CX,$B$800,рўйхат!$D:$D,$C735)</f>
        <v/>
      </c>
      <c r="R735" s="36">
        <f>SUMIFS(рўйхат!Q:Q,рўйхат!$CX:$CX,$B$800,рўйхат!$D:$D,$C735)</f>
        <v/>
      </c>
      <c r="S735" s="35">
        <f>SUMIFS(рўйхат!R:R,рўйхат!$CX:$CX,$B$800,рўйхат!$D:$D,$C735)</f>
        <v/>
      </c>
      <c r="T735" s="36">
        <f>SUMIFS(рўйхат!S:S,рўйхат!$CX:$CX,$B$800,рўйхат!$D:$D,$C735)</f>
        <v/>
      </c>
      <c r="U735" s="35">
        <f>SUMIFS(рўйхат!T:T,рўйхат!$CX:$CX,$B$800,рўйхат!$D:$D,$C735)</f>
        <v/>
      </c>
      <c r="V735" s="36">
        <f>SUMIFS(рўйхат!U:U,рўйхат!$CX:$CX,$B$800,рўйхат!$D:$D,$C735)</f>
        <v/>
      </c>
      <c r="W735" s="35">
        <f>SUMIFS(рўйхат!V:V,рўйхат!$CX:$CX,$B$800,рўйхат!$D:$D,$C735)</f>
        <v/>
      </c>
      <c r="X735" s="36">
        <f>SUMIFS(рўйхат!W:W,рўйхат!$CX:$CX,$B$800,рўйхат!$D:$D,$C735)</f>
        <v/>
      </c>
      <c r="Y735" s="35">
        <f>SUMIFS(рўйхат!X:X,рўйхат!$CX:$CX,$B$800,рўйхат!$D:$D,$C735)</f>
        <v/>
      </c>
      <c r="Z735" s="36">
        <f>SUMIFS(рўйхат!Y:Y,рўйхат!$CX:$CX,$B$800,рўйхат!$D:$D,$C735)</f>
        <v/>
      </c>
      <c r="AA735" s="35">
        <f>SUMIFS(рўйхат!Z:Z,рўйхат!$CX:$CX,$B$800,рўйхат!$D:$D,$C735)</f>
        <v/>
      </c>
      <c r="AB735" s="36">
        <f>SUMIFS(рўйхат!AA:AA,рўйхат!$CX:$CX,$B$800,рўйхат!$D:$D,$C735)</f>
        <v/>
      </c>
      <c r="AC735" s="35">
        <f>SUMIFS(рўйхат!AB:AB,рўйхат!$CX:$CX,$B$800,рўйхат!$D:$D,$C735)</f>
        <v/>
      </c>
      <c r="AD735" s="36">
        <f>SUMIFS(рўйхат!AC:AC,рўйхат!$CX:$CX,$B$800,рўйхат!$D:$D,$C735)</f>
        <v/>
      </c>
      <c r="AE735" s="35">
        <f>SUMIFS(рўйхат!AD:AD,рўйхат!$CX:$CX,$B$800,рўйхат!$D:$D,$C735)</f>
        <v/>
      </c>
      <c r="AF735" s="36">
        <f>SUMIFS(рўйхат!AE:AE,рўйхат!$CX:$CX,$B$800,рўйхат!$D:$D,$C735)</f>
        <v/>
      </c>
      <c r="AG735" s="35">
        <f>SUMIFS(рўйхат!AH:AH,рўйхат!$CX:$CX,$B$800,рўйхат!$D:$D,$C735)</f>
        <v/>
      </c>
      <c r="AH735" s="36">
        <f>SUMIFS(рўйхат!AI:AI,рўйхат!$CX:$CX,$B$800,рўйхат!$D:$D,$C735)</f>
        <v/>
      </c>
      <c r="AI735" s="35">
        <f>SUMIFS(рўйхат!AJ:AJ,рўйхат!$CX:$CX,$B$800,рўйхат!$D:$D,$C735)</f>
        <v/>
      </c>
      <c r="AJ735" s="36">
        <f>SUMIFS(рўйхат!AK:AK,рўйхат!$CX:$CX,$B$800,рўйхат!$D:$D,$C735)</f>
        <v/>
      </c>
      <c r="AK735" s="35">
        <f>SUMIFS(рўйхат!AL:AL,рўйхат!$CX:$CX,$B$800,рўйхат!$D:$D,$C735)</f>
        <v/>
      </c>
      <c r="AL735" s="36">
        <f>SUMIFS(рўйхат!AM:AM,рўйхат!$CX:$CX,$B$800,рўйхат!$D:$D,$C735)</f>
        <v/>
      </c>
      <c r="AM735" s="77">
        <f>IFERROR(Q735/E735,0)</f>
        <v/>
      </c>
      <c r="AN735" s="77">
        <f>IFERROR(R735/F735,0)</f>
        <v/>
      </c>
      <c r="AO735" s="35">
        <f>SUMIFS(рўйхат!AX:AX,рўйхат!$CX:$CX,$B$800,рўйхат!$D:$D,$C735)</f>
        <v/>
      </c>
      <c r="AP735" s="36">
        <f>SUMIFS(рўйхат!AY:AY,рўйхат!$CX:$CX,$B$800,рўйхат!$D:$D,$C735)</f>
        <v/>
      </c>
      <c r="AQ735" s="35">
        <f>SUMIFS(рўйхат!AZ:AZ,рўйхат!$CX:$CX,$B$800,рўйхат!$D:$D,$C735)</f>
        <v/>
      </c>
      <c r="AR735" s="36">
        <f>SUMIFS(рўйхат!BA:BA,рўйхат!$CX:$CX,$B$800,рўйхат!$D:$D,$C735)</f>
        <v/>
      </c>
      <c r="AS735" s="35">
        <f>SUMIFS(рўйхат!BB:BB,рўйхат!$CX:$CX,$B$800,рўйхат!$D:$D,$C735)</f>
        <v/>
      </c>
      <c r="AT735" s="36">
        <f>SUMIFS(рўйхат!BC:BC,рўйхат!$CX:$CX,$B$800,рўйхат!$D:$D,$C735)</f>
        <v/>
      </c>
      <c r="AU735" s="35">
        <f>SUMIFS(рўйхат!BD:BD,рўйхат!$CX:$CX,$B$800,рўйхат!$D:$D,$C735)</f>
        <v/>
      </c>
      <c r="AV735" s="36">
        <f>SUMIFS(рўйхат!BE:BE,рўйхат!$CX:$CX,$B$800,рўйхат!$D:$D,$C735)</f>
        <v/>
      </c>
      <c r="AW735" s="35">
        <f>SUMIFS(рўйхат!BF:BF,рўйхат!$CX:$CX,$B$800,рўйхат!$D:$D,$C735)</f>
        <v/>
      </c>
      <c r="AX735" s="36">
        <f>SUMIFS(рўйхат!BG:BG,рўйхат!$CX:$CX,$B$800,рўйхат!$D:$D,$C735)</f>
        <v/>
      </c>
      <c r="AY735" s="35">
        <f>SUMIFS(рўйхат!BH:BH,рўйхат!$CX:$CX,$B$800,рўйхат!$D:$D,$C735)</f>
        <v/>
      </c>
      <c r="AZ735" s="36">
        <f>SUMIFS(рўйхат!BI:BI,рўйхат!$CX:$CX,$B$800,рўйхат!$D:$D,$C735)</f>
        <v/>
      </c>
      <c r="BA735" s="35">
        <f>SUMIFS(рўйхат!BJ:BJ,рўйхат!$CX:$CX,$B$800,рўйхат!$D:$D,$C735)</f>
        <v/>
      </c>
      <c r="BB735" s="36">
        <f>SUMIFS(рўйхат!BK:BK,рўйхат!$CX:$CX,$B$800,рўйхат!$D:$D,$C735)</f>
        <v/>
      </c>
      <c r="BC735" s="77">
        <f>IFERROR(AO735/E735,0)</f>
        <v/>
      </c>
      <c r="BD735" s="77">
        <f>IFERROR(AP735/F735,0)</f>
        <v/>
      </c>
      <c r="BE735" s="35">
        <f>SUMIFS(рўйхат!BL:BL,рўйхат!$CX:$CX,$B$800,рўйхат!$D:$D,$C735)</f>
        <v/>
      </c>
      <c r="BF735" s="36">
        <f>SUMIFS(рўйхат!BM:BM,рўйхат!$CX:$CX,$B$800,рўйхат!$D:$D,$C735)</f>
        <v/>
      </c>
      <c r="BG735" s="35">
        <f>SUMIFS(рўйхат!BN:BN,рўйхат!$CX:$CX,$B$800,рўйхат!$D:$D,$C735)</f>
        <v/>
      </c>
      <c r="BH735" s="36">
        <f>SUMIFS(рўйхат!BO:BO,рўйхат!$CX:$CX,$B$800,рўйхат!$D:$D,$C735)</f>
        <v/>
      </c>
      <c r="BI735" s="35">
        <f>SUMIFS(рўйхат!BP:BP,рўйхат!$CX:$CX,$B$800,рўйхат!$D:$D,$C735)</f>
        <v/>
      </c>
      <c r="BJ735" s="36">
        <f>SUMIFS(рўйхат!BQ:BQ,рўйхат!$CX:$CX,$B$800,рўйхат!$D:$D,$C735)</f>
        <v/>
      </c>
      <c r="BK735" s="35">
        <f>SUMIFS(рўйхат!BR:BR,рўйхат!$CX:$CX,$B$800,рўйхат!$D:$D,$C735)</f>
        <v/>
      </c>
      <c r="BL735" s="36">
        <f>SUMIFS(рўйхат!BS:BS,рўйхат!$CX:$CX,$B$800,рўйхат!$D:$D,$C735)</f>
        <v/>
      </c>
      <c r="BM735" s="35">
        <f>SUMIFS(рўйхат!BT:BT,рўйхат!$CX:$CX,$B$800,рўйхат!$D:$D,$C735)</f>
        <v/>
      </c>
      <c r="BN735" s="36">
        <f>SUMIFS(рўйхат!BU:BU,рўйхат!$CX:$CX,$B$800,рўйхат!$D:$D,$C735)</f>
        <v/>
      </c>
      <c r="BO735" s="35">
        <f>SUMIFS(рўйхат!BX:BX,рўйхат!$CX:$CX,$B$800,рўйхат!$D:$D,$C735)</f>
        <v/>
      </c>
      <c r="BP735" s="36">
        <f>SUMIFS(рўйхат!BY:BY,рўйхат!$CX:$CX,$B$800,рўйхат!$D:$D,$C735)</f>
        <v/>
      </c>
      <c r="BQ735" s="35">
        <f>SUMIFS(рўйхат!BZ:BZ,рўйхат!$CX:$CX,$B$800,рўйхат!$D:$D,$C735)</f>
        <v/>
      </c>
      <c r="BR735" s="36">
        <f>SUMIFS(рўйхат!CA:CA,рўйхат!$CX:$CX,$B$800,рўйхат!$D:$D,$C735)</f>
        <v/>
      </c>
      <c r="BS735" s="35">
        <f>SUMIFS(рўйхат!CB:CB,рўйхат!$CX:$CX,$B$800,рўйхат!$D:$D,$C735)</f>
        <v/>
      </c>
      <c r="BT735" s="36">
        <f>SUMIFS(рўйхат!CC:CC,рўйхат!$CX:$CX,$B$800,рўйхат!$D:$D,$C735)</f>
        <v/>
      </c>
      <c r="BU735" s="35">
        <f>SUMIFS(рўйхат!CD:CD,рўйхат!$CX:$CX,$B$800,рўйхат!$D:$D,$C735)</f>
        <v/>
      </c>
      <c r="BV735" s="36">
        <f>SUMIFS(рўйхат!CE:CE,рўйхат!$CX:$CX,$B$800,рўйхат!$D:$D,$C735)</f>
        <v/>
      </c>
      <c r="BW735" s="35">
        <f>SUMIFS(рўйхат!CH:CH,рўйхат!$CX:$CX,$B$800,рўйхат!$D:$D,$C735)</f>
        <v/>
      </c>
      <c r="BX735" s="36">
        <f>SUMIFS(рўйхат!CI:CI,рўйхат!$CX:$CX,$B$800,рўйхат!$D:$D,$C735)</f>
        <v/>
      </c>
      <c r="BY735" s="35">
        <f>SUMIFS(рўйхат!CJ:CJ,рўйхат!$CX:$CX,$B$800,рўйхат!$D:$D,$C735)</f>
        <v/>
      </c>
      <c r="BZ735" s="36">
        <f>SUMIFS(рўйхат!CK:CK,рўйхат!$CX:$CX,$B$800,рўйхат!$D:$D,$C735)</f>
        <v/>
      </c>
      <c r="CA735" s="35">
        <f>SUMIFS(рўйхат!CL:CL,рўйхат!$CX:$CX,$B$800,рўйхат!$D:$D,$C735)</f>
        <v/>
      </c>
      <c r="CB735" s="36">
        <f>SUMIFS(рўйхат!CM:CM,рўйхат!$CX:$CX,$B$800,рўйхат!$D:$D,$C735)</f>
        <v/>
      </c>
      <c r="CC735" s="35">
        <f>SUMIFS(рўйхат!CN:CN,рўйхат!$CX:$CX,$B$800,рўйхат!$D:$D,$C735)</f>
        <v/>
      </c>
      <c r="CD735" s="36">
        <f>SUMIFS(рўйхат!CO:CO,рўйхат!$CX:$CX,$B$800,рўйхат!$D:$D,$C735)</f>
        <v/>
      </c>
      <c r="CE735" s="77">
        <f>IFERROR(BE735/(Q735+BE735),0)</f>
        <v/>
      </c>
      <c r="CF735" s="78">
        <f>IFERROR(BF735/(R735+BF735),0)</f>
        <v/>
      </c>
    </row>
    <row r="736" hidden="1" outlineLevel="1" ht="30" customFormat="1" customHeight="1" s="8">
      <c r="A736" s="39" t="n"/>
      <c r="B736" s="50" t="n">
        <v>2</v>
      </c>
      <c r="C736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736" s="16" t="n"/>
      <c r="E736" s="35">
        <f>SUMIFS(рўйхат!F:F,рўйхат!$CX:$CX,$B$800,рўйхат!$D:$D,$C736)</f>
        <v/>
      </c>
      <c r="F736" s="36">
        <f>SUMIFS(рўйхат!G:G,рўйхат!$CX:$CX,$B$800,рўйхат!$D:$D,$C736)</f>
        <v/>
      </c>
      <c r="G736" s="35">
        <f>SUMIFS(рўйхат!H:H,рўйхат!$CX:$CX,$B$800,рўйхат!$D:$D,$C736)</f>
        <v/>
      </c>
      <c r="H736" s="36">
        <f>SUMIFS(рўйхат!I:I,рўйхат!$CX:$CX,$B$800,рўйхат!$D:$D,$C736)</f>
        <v/>
      </c>
      <c r="I736" s="35">
        <f>SUMIFS(рўйхат!J:J,рўйхат!$CX:$CX,$B$800,рўйхат!$D:$D,$C736)</f>
        <v/>
      </c>
      <c r="J736" s="36">
        <f>SUMIFS(рўйхат!K:K,рўйхат!$CX:$CX,$B$800,рўйхат!$D:$D,$C736)</f>
        <v/>
      </c>
      <c r="K736" s="35">
        <f>SUMIFS(рўйхат!L:L,рўйхат!$CX:$CX,$B$800,рўйхат!$D:$D,$C736)</f>
        <v/>
      </c>
      <c r="L736" s="36">
        <f>SUMIFS(рўйхат!M:M,рўйхат!$CX:$CX,$B$800,рўйхат!$D:$D,$C736)</f>
        <v/>
      </c>
      <c r="M736" s="35">
        <f>SUMIFS(рўйхат!N:N,рўйхат!$CX:$CX,$B$800,рўйхат!$D:$D,$C736)</f>
        <v/>
      </c>
      <c r="N736" s="36">
        <f>SUMIFS(рўйхат!O:O,рўйхат!$CX:$CX,$B$800,рўйхат!$D:$D,$C736)</f>
        <v/>
      </c>
      <c r="O736" s="34">
        <f>IFERROR(M736/E736,0)</f>
        <v/>
      </c>
      <c r="P736" s="34">
        <f>IFERROR(N736/F736,0)</f>
        <v/>
      </c>
      <c r="Q736" s="35">
        <f>SUMIFS(рўйхат!P:P,рўйхат!$CX:$CX,$B$800,рўйхат!$D:$D,$C736)</f>
        <v/>
      </c>
      <c r="R736" s="36">
        <f>SUMIFS(рўйхат!Q:Q,рўйхат!$CX:$CX,$B$800,рўйхат!$D:$D,$C736)</f>
        <v/>
      </c>
      <c r="S736" s="35">
        <f>SUMIFS(рўйхат!R:R,рўйхат!$CX:$CX,$B$800,рўйхат!$D:$D,$C736)</f>
        <v/>
      </c>
      <c r="T736" s="36">
        <f>SUMIFS(рўйхат!S:S,рўйхат!$CX:$CX,$B$800,рўйхат!$D:$D,$C736)</f>
        <v/>
      </c>
      <c r="U736" s="35">
        <f>SUMIFS(рўйхат!T:T,рўйхат!$CX:$CX,$B$800,рўйхат!$D:$D,$C736)</f>
        <v/>
      </c>
      <c r="V736" s="36">
        <f>SUMIFS(рўйхат!U:U,рўйхат!$CX:$CX,$B$800,рўйхат!$D:$D,$C736)</f>
        <v/>
      </c>
      <c r="W736" s="35">
        <f>SUMIFS(рўйхат!V:V,рўйхат!$CX:$CX,$B$800,рўйхат!$D:$D,$C736)</f>
        <v/>
      </c>
      <c r="X736" s="36">
        <f>SUMIFS(рўйхат!W:W,рўйхат!$CX:$CX,$B$800,рўйхат!$D:$D,$C736)</f>
        <v/>
      </c>
      <c r="Y736" s="35">
        <f>SUMIFS(рўйхат!X:X,рўйхат!$CX:$CX,$B$800,рўйхат!$D:$D,$C736)</f>
        <v/>
      </c>
      <c r="Z736" s="36">
        <f>SUMIFS(рўйхат!Y:Y,рўйхат!$CX:$CX,$B$800,рўйхат!$D:$D,$C736)</f>
        <v/>
      </c>
      <c r="AA736" s="35">
        <f>SUMIFS(рўйхат!Z:Z,рўйхат!$CX:$CX,$B$800,рўйхат!$D:$D,$C736)</f>
        <v/>
      </c>
      <c r="AB736" s="36">
        <f>SUMIFS(рўйхат!AA:AA,рўйхат!$CX:$CX,$B$800,рўйхат!$D:$D,$C736)</f>
        <v/>
      </c>
      <c r="AC736" s="35">
        <f>SUMIFS(рўйхат!AB:AB,рўйхат!$CX:$CX,$B$800,рўйхат!$D:$D,$C736)</f>
        <v/>
      </c>
      <c r="AD736" s="36">
        <f>SUMIFS(рўйхат!AC:AC,рўйхат!$CX:$CX,$B$800,рўйхат!$D:$D,$C736)</f>
        <v/>
      </c>
      <c r="AE736" s="35">
        <f>SUMIFS(рўйхат!AD:AD,рўйхат!$CX:$CX,$B$800,рўйхат!$D:$D,$C736)</f>
        <v/>
      </c>
      <c r="AF736" s="36">
        <f>SUMIFS(рўйхат!AE:AE,рўйхат!$CX:$CX,$B$800,рўйхат!$D:$D,$C736)</f>
        <v/>
      </c>
      <c r="AG736" s="35">
        <f>SUMIFS(рўйхат!AH:AH,рўйхат!$CX:$CX,$B$800,рўйхат!$D:$D,$C736)</f>
        <v/>
      </c>
      <c r="AH736" s="36">
        <f>SUMIFS(рўйхат!AI:AI,рўйхат!$CX:$CX,$B$800,рўйхат!$D:$D,$C736)</f>
        <v/>
      </c>
      <c r="AI736" s="35">
        <f>SUMIFS(рўйхат!AJ:AJ,рўйхат!$CX:$CX,$B$800,рўйхат!$D:$D,$C736)</f>
        <v/>
      </c>
      <c r="AJ736" s="36">
        <f>SUMIFS(рўйхат!AK:AK,рўйхат!$CX:$CX,$B$800,рўйхат!$D:$D,$C736)</f>
        <v/>
      </c>
      <c r="AK736" s="35">
        <f>SUMIFS(рўйхат!AL:AL,рўйхат!$CX:$CX,$B$800,рўйхат!$D:$D,$C736)</f>
        <v/>
      </c>
      <c r="AL736" s="36">
        <f>SUMIFS(рўйхат!AM:AM,рўйхат!$CX:$CX,$B$800,рўйхат!$D:$D,$C736)</f>
        <v/>
      </c>
      <c r="AM736" s="77">
        <f>IFERROR(Q736/E736,0)</f>
        <v/>
      </c>
      <c r="AN736" s="77">
        <f>IFERROR(R736/F736,0)</f>
        <v/>
      </c>
      <c r="AO736" s="35">
        <f>SUMIFS(рўйхат!AX:AX,рўйхат!$CX:$CX,$B$800,рўйхат!$D:$D,$C736)</f>
        <v/>
      </c>
      <c r="AP736" s="36">
        <f>SUMIFS(рўйхат!AY:AY,рўйхат!$CX:$CX,$B$800,рўйхат!$D:$D,$C736)</f>
        <v/>
      </c>
      <c r="AQ736" s="35">
        <f>SUMIFS(рўйхат!AZ:AZ,рўйхат!$CX:$CX,$B$800,рўйхат!$D:$D,$C736)</f>
        <v/>
      </c>
      <c r="AR736" s="36">
        <f>SUMIFS(рўйхат!BA:BA,рўйхат!$CX:$CX,$B$800,рўйхат!$D:$D,$C736)</f>
        <v/>
      </c>
      <c r="AS736" s="35">
        <f>SUMIFS(рўйхат!BB:BB,рўйхат!$CX:$CX,$B$800,рўйхат!$D:$D,$C736)</f>
        <v/>
      </c>
      <c r="AT736" s="36">
        <f>SUMIFS(рўйхат!BC:BC,рўйхат!$CX:$CX,$B$800,рўйхат!$D:$D,$C736)</f>
        <v/>
      </c>
      <c r="AU736" s="35">
        <f>SUMIFS(рўйхат!BD:BD,рўйхат!$CX:$CX,$B$800,рўйхат!$D:$D,$C736)</f>
        <v/>
      </c>
      <c r="AV736" s="36">
        <f>SUMIFS(рўйхат!BE:BE,рўйхат!$CX:$CX,$B$800,рўйхат!$D:$D,$C736)</f>
        <v/>
      </c>
      <c r="AW736" s="35">
        <f>SUMIFS(рўйхат!BF:BF,рўйхат!$CX:$CX,$B$800,рўйхат!$D:$D,$C736)</f>
        <v/>
      </c>
      <c r="AX736" s="36">
        <f>SUMIFS(рўйхат!BG:BG,рўйхат!$CX:$CX,$B$800,рўйхат!$D:$D,$C736)</f>
        <v/>
      </c>
      <c r="AY736" s="35">
        <f>SUMIFS(рўйхат!BH:BH,рўйхат!$CX:$CX,$B$800,рўйхат!$D:$D,$C736)</f>
        <v/>
      </c>
      <c r="AZ736" s="36">
        <f>SUMIFS(рўйхат!BI:BI,рўйхат!$CX:$CX,$B$800,рўйхат!$D:$D,$C736)</f>
        <v/>
      </c>
      <c r="BA736" s="35">
        <f>SUMIFS(рўйхат!BJ:BJ,рўйхат!$CX:$CX,$B$800,рўйхат!$D:$D,$C736)</f>
        <v/>
      </c>
      <c r="BB736" s="36">
        <f>SUMIFS(рўйхат!BK:BK,рўйхат!$CX:$CX,$B$800,рўйхат!$D:$D,$C736)</f>
        <v/>
      </c>
      <c r="BC736" s="77">
        <f>IFERROR(AO736/E736,0)</f>
        <v/>
      </c>
      <c r="BD736" s="77">
        <f>IFERROR(AP736/F736,0)</f>
        <v/>
      </c>
      <c r="BE736" s="35">
        <f>SUMIFS(рўйхат!BL:BL,рўйхат!$CX:$CX,$B$800,рўйхат!$D:$D,$C736)</f>
        <v/>
      </c>
      <c r="BF736" s="36">
        <f>SUMIFS(рўйхат!BM:BM,рўйхат!$CX:$CX,$B$800,рўйхат!$D:$D,$C736)</f>
        <v/>
      </c>
      <c r="BG736" s="35">
        <f>SUMIFS(рўйхат!BN:BN,рўйхат!$CX:$CX,$B$800,рўйхат!$D:$D,$C736)</f>
        <v/>
      </c>
      <c r="BH736" s="36">
        <f>SUMIFS(рўйхат!BO:BO,рўйхат!$CX:$CX,$B$800,рўйхат!$D:$D,$C736)</f>
        <v/>
      </c>
      <c r="BI736" s="35">
        <f>SUMIFS(рўйхат!BP:BP,рўйхат!$CX:$CX,$B$800,рўйхат!$D:$D,$C736)</f>
        <v/>
      </c>
      <c r="BJ736" s="36">
        <f>SUMIFS(рўйхат!BQ:BQ,рўйхат!$CX:$CX,$B$800,рўйхат!$D:$D,$C736)</f>
        <v/>
      </c>
      <c r="BK736" s="35">
        <f>SUMIFS(рўйхат!BR:BR,рўйхат!$CX:$CX,$B$800,рўйхат!$D:$D,$C736)</f>
        <v/>
      </c>
      <c r="BL736" s="36">
        <f>SUMIFS(рўйхат!BS:BS,рўйхат!$CX:$CX,$B$800,рўйхат!$D:$D,$C736)</f>
        <v/>
      </c>
      <c r="BM736" s="35">
        <f>SUMIFS(рўйхат!BT:BT,рўйхат!$CX:$CX,$B$800,рўйхат!$D:$D,$C736)</f>
        <v/>
      </c>
      <c r="BN736" s="36">
        <f>SUMIFS(рўйхат!BU:BU,рўйхат!$CX:$CX,$B$800,рўйхат!$D:$D,$C736)</f>
        <v/>
      </c>
      <c r="BO736" s="35">
        <f>SUMIFS(рўйхат!BX:BX,рўйхат!$CX:$CX,$B$800,рўйхат!$D:$D,$C736)</f>
        <v/>
      </c>
      <c r="BP736" s="36">
        <f>SUMIFS(рўйхат!BY:BY,рўйхат!$CX:$CX,$B$800,рўйхат!$D:$D,$C736)</f>
        <v/>
      </c>
      <c r="BQ736" s="35">
        <f>SUMIFS(рўйхат!BZ:BZ,рўйхат!$CX:$CX,$B$800,рўйхат!$D:$D,$C736)</f>
        <v/>
      </c>
      <c r="BR736" s="36">
        <f>SUMIFS(рўйхат!CA:CA,рўйхат!$CX:$CX,$B$800,рўйхат!$D:$D,$C736)</f>
        <v/>
      </c>
      <c r="BS736" s="35">
        <f>SUMIFS(рўйхат!CB:CB,рўйхат!$CX:$CX,$B$800,рўйхат!$D:$D,$C736)</f>
        <v/>
      </c>
      <c r="BT736" s="36">
        <f>SUMIFS(рўйхат!CC:CC,рўйхат!$CX:$CX,$B$800,рўйхат!$D:$D,$C736)</f>
        <v/>
      </c>
      <c r="BU736" s="35">
        <f>SUMIFS(рўйхат!CD:CD,рўйхат!$CX:$CX,$B$800,рўйхат!$D:$D,$C736)</f>
        <v/>
      </c>
      <c r="BV736" s="36">
        <f>SUMIFS(рўйхат!CE:CE,рўйхат!$CX:$CX,$B$800,рўйхат!$D:$D,$C736)</f>
        <v/>
      </c>
      <c r="BW736" s="35">
        <f>SUMIFS(рўйхат!CH:CH,рўйхат!$CX:$CX,$B$800,рўйхат!$D:$D,$C736)</f>
        <v/>
      </c>
      <c r="BX736" s="36">
        <f>SUMIFS(рўйхат!CI:CI,рўйхат!$CX:$CX,$B$800,рўйхат!$D:$D,$C736)</f>
        <v/>
      </c>
      <c r="BY736" s="35">
        <f>SUMIFS(рўйхат!CJ:CJ,рўйхат!$CX:$CX,$B$800,рўйхат!$D:$D,$C736)</f>
        <v/>
      </c>
      <c r="BZ736" s="36">
        <f>SUMIFS(рўйхат!CK:CK,рўйхат!$CX:$CX,$B$800,рўйхат!$D:$D,$C736)</f>
        <v/>
      </c>
      <c r="CA736" s="35">
        <f>SUMIFS(рўйхат!CL:CL,рўйхат!$CX:$CX,$B$800,рўйхат!$D:$D,$C736)</f>
        <v/>
      </c>
      <c r="CB736" s="36">
        <f>SUMIFS(рўйхат!CM:CM,рўйхат!$CX:$CX,$B$800,рўйхат!$D:$D,$C736)</f>
        <v/>
      </c>
      <c r="CC736" s="35">
        <f>SUMIFS(рўйхат!CN:CN,рўйхат!$CX:$CX,$B$800,рўйхат!$D:$D,$C736)</f>
        <v/>
      </c>
      <c r="CD736" s="36">
        <f>SUMIFS(рўйхат!CO:CO,рўйхат!$CX:$CX,$B$800,рўйхат!$D:$D,$C736)</f>
        <v/>
      </c>
      <c r="CE736" s="77">
        <f>IFERROR(BE736/(Q736+BE736),0)</f>
        <v/>
      </c>
      <c r="CF736" s="78">
        <f>IFERROR(BF736/(R736+BF736),0)</f>
        <v/>
      </c>
    </row>
    <row r="737" hidden="1" outlineLevel="1" ht="30" customFormat="1" customHeight="1" s="8">
      <c r="A737" s="39" t="n"/>
      <c r="B737" s="50" t="n">
        <v>3</v>
      </c>
      <c r="C737" s="38" t="inlineStr">
        <is>
          <t>Аффилланганлик таҳлили</t>
        </is>
      </c>
      <c r="D737" s="16" t="n"/>
      <c r="E737" s="35">
        <f>SUMIFS(рўйхат!F:F,рўйхат!$CX:$CX,$B$800,рўйхат!$D:$D,$C737)</f>
        <v/>
      </c>
      <c r="F737" s="36">
        <f>SUMIFS(рўйхат!G:G,рўйхат!$CX:$CX,$B$800,рўйхат!$D:$D,$C737)</f>
        <v/>
      </c>
      <c r="G737" s="35">
        <f>SUMIFS(рўйхат!H:H,рўйхат!$CX:$CX,$B$800,рўйхат!$D:$D,$C737)</f>
        <v/>
      </c>
      <c r="H737" s="36">
        <f>SUMIFS(рўйхат!I:I,рўйхат!$CX:$CX,$B$800,рўйхат!$D:$D,$C737)</f>
        <v/>
      </c>
      <c r="I737" s="35">
        <f>SUMIFS(рўйхат!J:J,рўйхат!$CX:$CX,$B$800,рўйхат!$D:$D,$C737)</f>
        <v/>
      </c>
      <c r="J737" s="36">
        <f>SUMIFS(рўйхат!K:K,рўйхат!$CX:$CX,$B$800,рўйхат!$D:$D,$C737)</f>
        <v/>
      </c>
      <c r="K737" s="35">
        <f>SUMIFS(рўйхат!L:L,рўйхат!$CX:$CX,$B$800,рўйхат!$D:$D,$C737)</f>
        <v/>
      </c>
      <c r="L737" s="36">
        <f>SUMIFS(рўйхат!M:M,рўйхат!$CX:$CX,$B$800,рўйхат!$D:$D,$C737)</f>
        <v/>
      </c>
      <c r="M737" s="35">
        <f>SUMIFS(рўйхат!N:N,рўйхат!$CX:$CX,$B$800,рўйхат!$D:$D,$C737)</f>
        <v/>
      </c>
      <c r="N737" s="36">
        <f>SUMIFS(рўйхат!O:O,рўйхат!$CX:$CX,$B$800,рўйхат!$D:$D,$C737)</f>
        <v/>
      </c>
      <c r="O737" s="34">
        <f>IFERROR(M737/E737,0)</f>
        <v/>
      </c>
      <c r="P737" s="34">
        <f>IFERROR(N737/F737,0)</f>
        <v/>
      </c>
      <c r="Q737" s="35">
        <f>SUMIFS(рўйхат!P:P,рўйхат!$CX:$CX,$B$800,рўйхат!$D:$D,$C737)</f>
        <v/>
      </c>
      <c r="R737" s="36">
        <f>SUMIFS(рўйхат!Q:Q,рўйхат!$CX:$CX,$B$800,рўйхат!$D:$D,$C737)</f>
        <v/>
      </c>
      <c r="S737" s="35">
        <f>SUMIFS(рўйхат!R:R,рўйхат!$CX:$CX,$B$800,рўйхат!$D:$D,$C737)</f>
        <v/>
      </c>
      <c r="T737" s="36">
        <f>SUMIFS(рўйхат!S:S,рўйхат!$CX:$CX,$B$800,рўйхат!$D:$D,$C737)</f>
        <v/>
      </c>
      <c r="U737" s="35">
        <f>SUMIFS(рўйхат!T:T,рўйхат!$CX:$CX,$B$800,рўйхат!$D:$D,$C737)</f>
        <v/>
      </c>
      <c r="V737" s="36">
        <f>SUMIFS(рўйхат!U:U,рўйхат!$CX:$CX,$B$800,рўйхат!$D:$D,$C737)</f>
        <v/>
      </c>
      <c r="W737" s="35">
        <f>SUMIFS(рўйхат!V:V,рўйхат!$CX:$CX,$B$800,рўйхат!$D:$D,$C737)</f>
        <v/>
      </c>
      <c r="X737" s="36">
        <f>SUMIFS(рўйхат!W:W,рўйхат!$CX:$CX,$B$800,рўйхат!$D:$D,$C737)</f>
        <v/>
      </c>
      <c r="Y737" s="35">
        <f>SUMIFS(рўйхат!X:X,рўйхат!$CX:$CX,$B$800,рўйхат!$D:$D,$C737)</f>
        <v/>
      </c>
      <c r="Z737" s="36">
        <f>SUMIFS(рўйхат!Y:Y,рўйхат!$CX:$CX,$B$800,рўйхат!$D:$D,$C737)</f>
        <v/>
      </c>
      <c r="AA737" s="35">
        <f>SUMIFS(рўйхат!Z:Z,рўйхат!$CX:$CX,$B$800,рўйхат!$D:$D,$C737)</f>
        <v/>
      </c>
      <c r="AB737" s="36">
        <f>SUMIFS(рўйхат!AA:AA,рўйхат!$CX:$CX,$B$800,рўйхат!$D:$D,$C737)</f>
        <v/>
      </c>
      <c r="AC737" s="35">
        <f>SUMIFS(рўйхат!AB:AB,рўйхат!$CX:$CX,$B$800,рўйхат!$D:$D,$C737)</f>
        <v/>
      </c>
      <c r="AD737" s="36">
        <f>SUMIFS(рўйхат!AC:AC,рўйхат!$CX:$CX,$B$800,рўйхат!$D:$D,$C737)</f>
        <v/>
      </c>
      <c r="AE737" s="35">
        <f>SUMIFS(рўйхат!AD:AD,рўйхат!$CX:$CX,$B$800,рўйхат!$D:$D,$C737)</f>
        <v/>
      </c>
      <c r="AF737" s="36">
        <f>SUMIFS(рўйхат!AE:AE,рўйхат!$CX:$CX,$B$800,рўйхат!$D:$D,$C737)</f>
        <v/>
      </c>
      <c r="AG737" s="35">
        <f>SUMIFS(рўйхат!AH:AH,рўйхат!$CX:$CX,$B$800,рўйхат!$D:$D,$C737)</f>
        <v/>
      </c>
      <c r="AH737" s="36">
        <f>SUMIFS(рўйхат!AI:AI,рўйхат!$CX:$CX,$B$800,рўйхат!$D:$D,$C737)</f>
        <v/>
      </c>
      <c r="AI737" s="35">
        <f>SUMIFS(рўйхат!AJ:AJ,рўйхат!$CX:$CX,$B$800,рўйхат!$D:$D,$C737)</f>
        <v/>
      </c>
      <c r="AJ737" s="36">
        <f>SUMIFS(рўйхат!AK:AK,рўйхат!$CX:$CX,$B$800,рўйхат!$D:$D,$C737)</f>
        <v/>
      </c>
      <c r="AK737" s="35">
        <f>SUMIFS(рўйхат!AL:AL,рўйхат!$CX:$CX,$B$800,рўйхат!$D:$D,$C737)</f>
        <v/>
      </c>
      <c r="AL737" s="36">
        <f>SUMIFS(рўйхат!AM:AM,рўйхат!$CX:$CX,$B$800,рўйхат!$D:$D,$C737)</f>
        <v/>
      </c>
      <c r="AM737" s="77">
        <f>IFERROR(Q737/E737,0)</f>
        <v/>
      </c>
      <c r="AN737" s="77">
        <f>IFERROR(R737/F737,0)</f>
        <v/>
      </c>
      <c r="AO737" s="35">
        <f>SUMIFS(рўйхат!AX:AX,рўйхат!$CX:$CX,$B$800,рўйхат!$D:$D,$C737)</f>
        <v/>
      </c>
      <c r="AP737" s="36">
        <f>SUMIFS(рўйхат!AY:AY,рўйхат!$CX:$CX,$B$800,рўйхат!$D:$D,$C737)</f>
        <v/>
      </c>
      <c r="AQ737" s="35">
        <f>SUMIFS(рўйхат!AZ:AZ,рўйхат!$CX:$CX,$B$800,рўйхат!$D:$D,$C737)</f>
        <v/>
      </c>
      <c r="AR737" s="36">
        <f>SUMIFS(рўйхат!BA:BA,рўйхат!$CX:$CX,$B$800,рўйхат!$D:$D,$C737)</f>
        <v/>
      </c>
      <c r="AS737" s="35">
        <f>SUMIFS(рўйхат!BB:BB,рўйхат!$CX:$CX,$B$800,рўйхат!$D:$D,$C737)</f>
        <v/>
      </c>
      <c r="AT737" s="36">
        <f>SUMIFS(рўйхат!BC:BC,рўйхат!$CX:$CX,$B$800,рўйхат!$D:$D,$C737)</f>
        <v/>
      </c>
      <c r="AU737" s="35">
        <f>SUMIFS(рўйхат!BD:BD,рўйхат!$CX:$CX,$B$800,рўйхат!$D:$D,$C737)</f>
        <v/>
      </c>
      <c r="AV737" s="36">
        <f>SUMIFS(рўйхат!BE:BE,рўйхат!$CX:$CX,$B$800,рўйхат!$D:$D,$C737)</f>
        <v/>
      </c>
      <c r="AW737" s="35">
        <f>SUMIFS(рўйхат!BF:BF,рўйхат!$CX:$CX,$B$800,рўйхат!$D:$D,$C737)</f>
        <v/>
      </c>
      <c r="AX737" s="36">
        <f>SUMIFS(рўйхат!BG:BG,рўйхат!$CX:$CX,$B$800,рўйхат!$D:$D,$C737)</f>
        <v/>
      </c>
      <c r="AY737" s="35">
        <f>SUMIFS(рўйхат!BH:BH,рўйхат!$CX:$CX,$B$800,рўйхат!$D:$D,$C737)</f>
        <v/>
      </c>
      <c r="AZ737" s="36">
        <f>SUMIFS(рўйхат!BI:BI,рўйхат!$CX:$CX,$B$800,рўйхат!$D:$D,$C737)</f>
        <v/>
      </c>
      <c r="BA737" s="35">
        <f>SUMIFS(рўйхат!BJ:BJ,рўйхат!$CX:$CX,$B$800,рўйхат!$D:$D,$C737)</f>
        <v/>
      </c>
      <c r="BB737" s="36">
        <f>SUMIFS(рўйхат!BK:BK,рўйхат!$CX:$CX,$B$800,рўйхат!$D:$D,$C737)</f>
        <v/>
      </c>
      <c r="BC737" s="77">
        <f>IFERROR(AO737/E737,0)</f>
        <v/>
      </c>
      <c r="BD737" s="77">
        <f>IFERROR(AP737/F737,0)</f>
        <v/>
      </c>
      <c r="BE737" s="35">
        <f>SUMIFS(рўйхат!BL:BL,рўйхат!$CX:$CX,$B$800,рўйхат!$D:$D,$C737)</f>
        <v/>
      </c>
      <c r="BF737" s="36">
        <f>SUMIFS(рўйхат!BM:BM,рўйхат!$CX:$CX,$B$800,рўйхат!$D:$D,$C737)</f>
        <v/>
      </c>
      <c r="BG737" s="35">
        <f>SUMIFS(рўйхат!BN:BN,рўйхат!$CX:$CX,$B$800,рўйхат!$D:$D,$C737)</f>
        <v/>
      </c>
      <c r="BH737" s="36">
        <f>SUMIFS(рўйхат!BO:BO,рўйхат!$CX:$CX,$B$800,рўйхат!$D:$D,$C737)</f>
        <v/>
      </c>
      <c r="BI737" s="35">
        <f>SUMIFS(рўйхат!BP:BP,рўйхат!$CX:$CX,$B$800,рўйхат!$D:$D,$C737)</f>
        <v/>
      </c>
      <c r="BJ737" s="36">
        <f>SUMIFS(рўйхат!BQ:BQ,рўйхат!$CX:$CX,$B$800,рўйхат!$D:$D,$C737)</f>
        <v/>
      </c>
      <c r="BK737" s="35">
        <f>SUMIFS(рўйхат!BR:BR,рўйхат!$CX:$CX,$B$800,рўйхат!$D:$D,$C737)</f>
        <v/>
      </c>
      <c r="BL737" s="36">
        <f>SUMIFS(рўйхат!BS:BS,рўйхат!$CX:$CX,$B$800,рўйхат!$D:$D,$C737)</f>
        <v/>
      </c>
      <c r="BM737" s="35">
        <f>SUMIFS(рўйхат!BT:BT,рўйхат!$CX:$CX,$B$800,рўйхат!$D:$D,$C737)</f>
        <v/>
      </c>
      <c r="BN737" s="36">
        <f>SUMIFS(рўйхат!BU:BU,рўйхат!$CX:$CX,$B$800,рўйхат!$D:$D,$C737)</f>
        <v/>
      </c>
      <c r="BO737" s="35">
        <f>SUMIFS(рўйхат!BX:BX,рўйхат!$CX:$CX,$B$800,рўйхат!$D:$D,$C737)</f>
        <v/>
      </c>
      <c r="BP737" s="36">
        <f>SUMIFS(рўйхат!BY:BY,рўйхат!$CX:$CX,$B$800,рўйхат!$D:$D,$C737)</f>
        <v/>
      </c>
      <c r="BQ737" s="35">
        <f>SUMIFS(рўйхат!BZ:BZ,рўйхат!$CX:$CX,$B$800,рўйхат!$D:$D,$C737)</f>
        <v/>
      </c>
      <c r="BR737" s="36">
        <f>SUMIFS(рўйхат!CA:CA,рўйхат!$CX:$CX,$B$800,рўйхат!$D:$D,$C737)</f>
        <v/>
      </c>
      <c r="BS737" s="35">
        <f>SUMIFS(рўйхат!CB:CB,рўйхат!$CX:$CX,$B$800,рўйхат!$D:$D,$C737)</f>
        <v/>
      </c>
      <c r="BT737" s="36">
        <f>SUMIFS(рўйхат!CC:CC,рўйхат!$CX:$CX,$B$800,рўйхат!$D:$D,$C737)</f>
        <v/>
      </c>
      <c r="BU737" s="35">
        <f>SUMIFS(рўйхат!CD:CD,рўйхат!$CX:$CX,$B$800,рўйхат!$D:$D,$C737)</f>
        <v/>
      </c>
      <c r="BV737" s="36">
        <f>SUMIFS(рўйхат!CE:CE,рўйхат!$CX:$CX,$B$800,рўйхат!$D:$D,$C737)</f>
        <v/>
      </c>
      <c r="BW737" s="35">
        <f>SUMIFS(рўйхат!CH:CH,рўйхат!$CX:$CX,$B$800,рўйхат!$D:$D,$C737)</f>
        <v/>
      </c>
      <c r="BX737" s="36">
        <f>SUMIFS(рўйхат!CI:CI,рўйхат!$CX:$CX,$B$800,рўйхат!$D:$D,$C737)</f>
        <v/>
      </c>
      <c r="BY737" s="35">
        <f>SUMIFS(рўйхат!CJ:CJ,рўйхат!$CX:$CX,$B$800,рўйхат!$D:$D,$C737)</f>
        <v/>
      </c>
      <c r="BZ737" s="36">
        <f>SUMIFS(рўйхат!CK:CK,рўйхат!$CX:$CX,$B$800,рўйхат!$D:$D,$C737)</f>
        <v/>
      </c>
      <c r="CA737" s="35">
        <f>SUMIFS(рўйхат!CL:CL,рўйхат!$CX:$CX,$B$800,рўйхат!$D:$D,$C737)</f>
        <v/>
      </c>
      <c r="CB737" s="36">
        <f>SUMIFS(рўйхат!CM:CM,рўйхат!$CX:$CX,$B$800,рўйхат!$D:$D,$C737)</f>
        <v/>
      </c>
      <c r="CC737" s="35">
        <f>SUMIFS(рўйхат!CN:CN,рўйхат!$CX:$CX,$B$800,рўйхат!$D:$D,$C737)</f>
        <v/>
      </c>
      <c r="CD737" s="36">
        <f>SUMIFS(рўйхат!CO:CO,рўйхат!$CX:$CX,$B$800,рўйхат!$D:$D,$C737)</f>
        <v/>
      </c>
      <c r="CE737" s="77">
        <f>IFERROR(BE737/(Q737+BE737),0)</f>
        <v/>
      </c>
      <c r="CF737" s="78">
        <f>IFERROR(BF737/(R737+BF737),0)</f>
        <v/>
      </c>
    </row>
    <row r="738" hidden="1" outlineLevel="1" ht="30" customFormat="1" customHeight="1" s="8">
      <c r="A738" s="39" t="n"/>
      <c r="B738" s="50" t="n">
        <v>4</v>
      </c>
      <c r="C738" s="38" t="inlineStr">
        <is>
          <t>Аффилланганлик таҳлили (AI)</t>
        </is>
      </c>
      <c r="D738" s="16" t="n"/>
      <c r="E738" s="35">
        <f>SUMIFS(рўйхат!F:F,рўйхат!$CX:$CX,$B$800,рўйхат!$D:$D,$C738)</f>
        <v/>
      </c>
      <c r="F738" s="36">
        <f>SUMIFS(рўйхат!G:G,рўйхат!$CX:$CX,$B$800,рўйхат!$D:$D,$C738)</f>
        <v/>
      </c>
      <c r="G738" s="35">
        <f>SUMIFS(рўйхат!H:H,рўйхат!$CX:$CX,$B$800,рўйхат!$D:$D,$C738)</f>
        <v/>
      </c>
      <c r="H738" s="36">
        <f>SUMIFS(рўйхат!I:I,рўйхат!$CX:$CX,$B$800,рўйхат!$D:$D,$C738)</f>
        <v/>
      </c>
      <c r="I738" s="35">
        <f>SUMIFS(рўйхат!J:J,рўйхат!$CX:$CX,$B$800,рўйхат!$D:$D,$C738)</f>
        <v/>
      </c>
      <c r="J738" s="36">
        <f>SUMIFS(рўйхат!K:K,рўйхат!$CX:$CX,$B$800,рўйхат!$D:$D,$C738)</f>
        <v/>
      </c>
      <c r="K738" s="35">
        <f>SUMIFS(рўйхат!L:L,рўйхат!$CX:$CX,$B$800,рўйхат!$D:$D,$C738)</f>
        <v/>
      </c>
      <c r="L738" s="36">
        <f>SUMIFS(рўйхат!M:M,рўйхат!$CX:$CX,$B$800,рўйхат!$D:$D,$C738)</f>
        <v/>
      </c>
      <c r="M738" s="35">
        <f>SUMIFS(рўйхат!N:N,рўйхат!$CX:$CX,$B$800,рўйхат!$D:$D,$C738)</f>
        <v/>
      </c>
      <c r="N738" s="36">
        <f>SUMIFS(рўйхат!O:O,рўйхат!$CX:$CX,$B$800,рўйхат!$D:$D,$C738)</f>
        <v/>
      </c>
      <c r="O738" s="34">
        <f>IFERROR(M738/E738,0)</f>
        <v/>
      </c>
      <c r="P738" s="34">
        <f>IFERROR(N738/F738,0)</f>
        <v/>
      </c>
      <c r="Q738" s="35">
        <f>SUMIFS(рўйхат!P:P,рўйхат!$CX:$CX,$B$800,рўйхат!$D:$D,$C738)</f>
        <v/>
      </c>
      <c r="R738" s="36">
        <f>SUMIFS(рўйхат!Q:Q,рўйхат!$CX:$CX,$B$800,рўйхат!$D:$D,$C738)</f>
        <v/>
      </c>
      <c r="S738" s="35">
        <f>SUMIFS(рўйхат!R:R,рўйхат!$CX:$CX,$B$800,рўйхат!$D:$D,$C738)</f>
        <v/>
      </c>
      <c r="T738" s="36">
        <f>SUMIFS(рўйхат!S:S,рўйхат!$CX:$CX,$B$800,рўйхат!$D:$D,$C738)</f>
        <v/>
      </c>
      <c r="U738" s="35">
        <f>SUMIFS(рўйхат!T:T,рўйхат!$CX:$CX,$B$800,рўйхат!$D:$D,$C738)</f>
        <v/>
      </c>
      <c r="V738" s="36">
        <f>SUMIFS(рўйхат!U:U,рўйхат!$CX:$CX,$B$800,рўйхат!$D:$D,$C738)</f>
        <v/>
      </c>
      <c r="W738" s="35">
        <f>SUMIFS(рўйхат!V:V,рўйхат!$CX:$CX,$B$800,рўйхат!$D:$D,$C738)</f>
        <v/>
      </c>
      <c r="X738" s="36">
        <f>SUMIFS(рўйхат!W:W,рўйхат!$CX:$CX,$B$800,рўйхат!$D:$D,$C738)</f>
        <v/>
      </c>
      <c r="Y738" s="35">
        <f>SUMIFS(рўйхат!X:X,рўйхат!$CX:$CX,$B$800,рўйхат!$D:$D,$C738)</f>
        <v/>
      </c>
      <c r="Z738" s="36">
        <f>SUMIFS(рўйхат!Y:Y,рўйхат!$CX:$CX,$B$800,рўйхат!$D:$D,$C738)</f>
        <v/>
      </c>
      <c r="AA738" s="35">
        <f>SUMIFS(рўйхат!Z:Z,рўйхат!$CX:$CX,$B$800,рўйхат!$D:$D,$C738)</f>
        <v/>
      </c>
      <c r="AB738" s="36">
        <f>SUMIFS(рўйхат!AA:AA,рўйхат!$CX:$CX,$B$800,рўйхат!$D:$D,$C738)</f>
        <v/>
      </c>
      <c r="AC738" s="35">
        <f>SUMIFS(рўйхат!AB:AB,рўйхат!$CX:$CX,$B$800,рўйхат!$D:$D,$C738)</f>
        <v/>
      </c>
      <c r="AD738" s="36">
        <f>SUMIFS(рўйхат!AC:AC,рўйхат!$CX:$CX,$B$800,рўйхат!$D:$D,$C738)</f>
        <v/>
      </c>
      <c r="AE738" s="35">
        <f>SUMIFS(рўйхат!AD:AD,рўйхат!$CX:$CX,$B$800,рўйхат!$D:$D,$C738)</f>
        <v/>
      </c>
      <c r="AF738" s="36">
        <f>SUMIFS(рўйхат!AE:AE,рўйхат!$CX:$CX,$B$800,рўйхат!$D:$D,$C738)</f>
        <v/>
      </c>
      <c r="AG738" s="35">
        <f>SUMIFS(рўйхат!AH:AH,рўйхат!$CX:$CX,$B$800,рўйхат!$D:$D,$C738)</f>
        <v/>
      </c>
      <c r="AH738" s="36">
        <f>SUMIFS(рўйхат!AI:AI,рўйхат!$CX:$CX,$B$800,рўйхат!$D:$D,$C738)</f>
        <v/>
      </c>
      <c r="AI738" s="35">
        <f>SUMIFS(рўйхат!AJ:AJ,рўйхат!$CX:$CX,$B$800,рўйхат!$D:$D,$C738)</f>
        <v/>
      </c>
      <c r="AJ738" s="36">
        <f>SUMIFS(рўйхат!AK:AK,рўйхат!$CX:$CX,$B$800,рўйхат!$D:$D,$C738)</f>
        <v/>
      </c>
      <c r="AK738" s="35">
        <f>SUMIFS(рўйхат!AL:AL,рўйхат!$CX:$CX,$B$800,рўйхат!$D:$D,$C738)</f>
        <v/>
      </c>
      <c r="AL738" s="36">
        <f>SUMIFS(рўйхат!AM:AM,рўйхат!$CX:$CX,$B$800,рўйхат!$D:$D,$C738)</f>
        <v/>
      </c>
      <c r="AM738" s="77">
        <f>IFERROR(Q738/E738,0)</f>
        <v/>
      </c>
      <c r="AN738" s="77">
        <f>IFERROR(R738/F738,0)</f>
        <v/>
      </c>
      <c r="AO738" s="35">
        <f>SUMIFS(рўйхат!AX:AX,рўйхат!$CX:$CX,$B$800,рўйхат!$D:$D,$C738)</f>
        <v/>
      </c>
      <c r="AP738" s="36">
        <f>SUMIFS(рўйхат!AY:AY,рўйхат!$CX:$CX,$B$800,рўйхат!$D:$D,$C738)</f>
        <v/>
      </c>
      <c r="AQ738" s="35">
        <f>SUMIFS(рўйхат!AZ:AZ,рўйхат!$CX:$CX,$B$800,рўйхат!$D:$D,$C738)</f>
        <v/>
      </c>
      <c r="AR738" s="36">
        <f>SUMIFS(рўйхат!BA:BA,рўйхат!$CX:$CX,$B$800,рўйхат!$D:$D,$C738)</f>
        <v/>
      </c>
      <c r="AS738" s="35">
        <f>SUMIFS(рўйхат!BB:BB,рўйхат!$CX:$CX,$B$800,рўйхат!$D:$D,$C738)</f>
        <v/>
      </c>
      <c r="AT738" s="36">
        <f>SUMIFS(рўйхат!BC:BC,рўйхат!$CX:$CX,$B$800,рўйхат!$D:$D,$C738)</f>
        <v/>
      </c>
      <c r="AU738" s="35">
        <f>SUMIFS(рўйхат!BD:BD,рўйхат!$CX:$CX,$B$800,рўйхат!$D:$D,$C738)</f>
        <v/>
      </c>
      <c r="AV738" s="36">
        <f>SUMIFS(рўйхат!BE:BE,рўйхат!$CX:$CX,$B$800,рўйхат!$D:$D,$C738)</f>
        <v/>
      </c>
      <c r="AW738" s="35">
        <f>SUMIFS(рўйхат!BF:BF,рўйхат!$CX:$CX,$B$800,рўйхат!$D:$D,$C738)</f>
        <v/>
      </c>
      <c r="AX738" s="36">
        <f>SUMIFS(рўйхат!BG:BG,рўйхат!$CX:$CX,$B$800,рўйхат!$D:$D,$C738)</f>
        <v/>
      </c>
      <c r="AY738" s="35">
        <f>SUMIFS(рўйхат!BH:BH,рўйхат!$CX:$CX,$B$800,рўйхат!$D:$D,$C738)</f>
        <v/>
      </c>
      <c r="AZ738" s="36">
        <f>SUMIFS(рўйхат!BI:BI,рўйхат!$CX:$CX,$B$800,рўйхат!$D:$D,$C738)</f>
        <v/>
      </c>
      <c r="BA738" s="35">
        <f>SUMIFS(рўйхат!BJ:BJ,рўйхат!$CX:$CX,$B$800,рўйхат!$D:$D,$C738)</f>
        <v/>
      </c>
      <c r="BB738" s="36">
        <f>SUMIFS(рўйхат!BK:BK,рўйхат!$CX:$CX,$B$800,рўйхат!$D:$D,$C738)</f>
        <v/>
      </c>
      <c r="BC738" s="77">
        <f>IFERROR(AO738/E738,0)</f>
        <v/>
      </c>
      <c r="BD738" s="77">
        <f>IFERROR(AP738/F738,0)</f>
        <v/>
      </c>
      <c r="BE738" s="35">
        <f>SUMIFS(рўйхат!BL:BL,рўйхат!$CX:$CX,$B$800,рўйхат!$D:$D,$C738)</f>
        <v/>
      </c>
      <c r="BF738" s="36">
        <f>SUMIFS(рўйхат!BM:BM,рўйхат!$CX:$CX,$B$800,рўйхат!$D:$D,$C738)</f>
        <v/>
      </c>
      <c r="BG738" s="35">
        <f>SUMIFS(рўйхат!BN:BN,рўйхат!$CX:$CX,$B$800,рўйхат!$D:$D,$C738)</f>
        <v/>
      </c>
      <c r="BH738" s="36">
        <f>SUMIFS(рўйхат!BO:BO,рўйхат!$CX:$CX,$B$800,рўйхат!$D:$D,$C738)</f>
        <v/>
      </c>
      <c r="BI738" s="35">
        <f>SUMIFS(рўйхат!BP:BP,рўйхат!$CX:$CX,$B$800,рўйхат!$D:$D,$C738)</f>
        <v/>
      </c>
      <c r="BJ738" s="36">
        <f>SUMIFS(рўйхат!BQ:BQ,рўйхат!$CX:$CX,$B$800,рўйхат!$D:$D,$C738)</f>
        <v/>
      </c>
      <c r="BK738" s="35">
        <f>SUMIFS(рўйхат!BR:BR,рўйхат!$CX:$CX,$B$800,рўйхат!$D:$D,$C738)</f>
        <v/>
      </c>
      <c r="BL738" s="36">
        <f>SUMIFS(рўйхат!BS:BS,рўйхат!$CX:$CX,$B$800,рўйхат!$D:$D,$C738)</f>
        <v/>
      </c>
      <c r="BM738" s="35">
        <f>SUMIFS(рўйхат!BT:BT,рўйхат!$CX:$CX,$B$800,рўйхат!$D:$D,$C738)</f>
        <v/>
      </c>
      <c r="BN738" s="36">
        <f>SUMIFS(рўйхат!BU:BU,рўйхат!$CX:$CX,$B$800,рўйхат!$D:$D,$C738)</f>
        <v/>
      </c>
      <c r="BO738" s="35">
        <f>SUMIFS(рўйхат!BX:BX,рўйхат!$CX:$CX,$B$800,рўйхат!$D:$D,$C738)</f>
        <v/>
      </c>
      <c r="BP738" s="36">
        <f>SUMIFS(рўйхат!BY:BY,рўйхат!$CX:$CX,$B$800,рўйхат!$D:$D,$C738)</f>
        <v/>
      </c>
      <c r="BQ738" s="35">
        <f>SUMIFS(рўйхат!BZ:BZ,рўйхат!$CX:$CX,$B$800,рўйхат!$D:$D,$C738)</f>
        <v/>
      </c>
      <c r="BR738" s="36">
        <f>SUMIFS(рўйхат!CA:CA,рўйхат!$CX:$CX,$B$800,рўйхат!$D:$D,$C738)</f>
        <v/>
      </c>
      <c r="BS738" s="35">
        <f>SUMIFS(рўйхат!CB:CB,рўйхат!$CX:$CX,$B$800,рўйхат!$D:$D,$C738)</f>
        <v/>
      </c>
      <c r="BT738" s="36">
        <f>SUMIFS(рўйхат!CC:CC,рўйхат!$CX:$CX,$B$800,рўйхат!$D:$D,$C738)</f>
        <v/>
      </c>
      <c r="BU738" s="35">
        <f>SUMIFS(рўйхат!CD:CD,рўйхат!$CX:$CX,$B$800,рўйхат!$D:$D,$C738)</f>
        <v/>
      </c>
      <c r="BV738" s="36">
        <f>SUMIFS(рўйхат!CE:CE,рўйхат!$CX:$CX,$B$800,рўйхат!$D:$D,$C738)</f>
        <v/>
      </c>
      <c r="BW738" s="35">
        <f>SUMIFS(рўйхат!CH:CH,рўйхат!$CX:$CX,$B$800,рўйхат!$D:$D,$C738)</f>
        <v/>
      </c>
      <c r="BX738" s="36">
        <f>SUMIFS(рўйхат!CI:CI,рўйхат!$CX:$CX,$B$800,рўйхат!$D:$D,$C738)</f>
        <v/>
      </c>
      <c r="BY738" s="35">
        <f>SUMIFS(рўйхат!CJ:CJ,рўйхат!$CX:$CX,$B$800,рўйхат!$D:$D,$C738)</f>
        <v/>
      </c>
      <c r="BZ738" s="36">
        <f>SUMIFS(рўйхат!CK:CK,рўйхат!$CX:$CX,$B$800,рўйхат!$D:$D,$C738)</f>
        <v/>
      </c>
      <c r="CA738" s="35">
        <f>SUMIFS(рўйхат!CL:CL,рўйхат!$CX:$CX,$B$800,рўйхат!$D:$D,$C738)</f>
        <v/>
      </c>
      <c r="CB738" s="36">
        <f>SUMIFS(рўйхат!CM:CM,рўйхат!$CX:$CX,$B$800,рўйхат!$D:$D,$C738)</f>
        <v/>
      </c>
      <c r="CC738" s="35">
        <f>SUMIFS(рўйхат!CN:CN,рўйхат!$CX:$CX,$B$800,рўйхат!$D:$D,$C738)</f>
        <v/>
      </c>
      <c r="CD738" s="36">
        <f>SUMIFS(рўйхат!CO:CO,рўйхат!$CX:$CX,$B$800,рўйхат!$D:$D,$C738)</f>
        <v/>
      </c>
      <c r="CE738" s="77">
        <f>IFERROR(BE738/(Q738+BE738),0)</f>
        <v/>
      </c>
      <c r="CF738" s="78">
        <f>IFERROR(BF738/(R738+BF738),0)</f>
        <v/>
      </c>
    </row>
    <row r="739" hidden="1" outlineLevel="1" ht="30" customFormat="1" customHeight="1" s="8">
      <c r="A739" s="39" t="n"/>
      <c r="B739" s="50" t="n">
        <v>5</v>
      </c>
      <c r="C739" s="38" t="inlineStr">
        <is>
          <t>Аффилланганлик таҳлили (Xt Xarid AI)</t>
        </is>
      </c>
      <c r="D739" s="16" t="n"/>
      <c r="E739" s="35">
        <f>SUMIFS(рўйхат!F:F,рўйхат!$CX:$CX,$B$800,рўйхат!$D:$D,$C739)</f>
        <v/>
      </c>
      <c r="F739" s="36">
        <f>SUMIFS(рўйхат!G:G,рўйхат!$CX:$CX,$B$800,рўйхат!$D:$D,$C739)</f>
        <v/>
      </c>
      <c r="G739" s="35">
        <f>SUMIFS(рўйхат!H:H,рўйхат!$CX:$CX,$B$800,рўйхат!$D:$D,$C739)</f>
        <v/>
      </c>
      <c r="H739" s="36">
        <f>SUMIFS(рўйхат!I:I,рўйхат!$CX:$CX,$B$800,рўйхат!$D:$D,$C739)</f>
        <v/>
      </c>
      <c r="I739" s="35">
        <f>SUMIFS(рўйхат!J:J,рўйхат!$CX:$CX,$B$800,рўйхат!$D:$D,$C739)</f>
        <v/>
      </c>
      <c r="J739" s="36">
        <f>SUMIFS(рўйхат!K:K,рўйхат!$CX:$CX,$B$800,рўйхат!$D:$D,$C739)</f>
        <v/>
      </c>
      <c r="K739" s="35">
        <f>SUMIFS(рўйхат!L:L,рўйхат!$CX:$CX,$B$800,рўйхат!$D:$D,$C739)</f>
        <v/>
      </c>
      <c r="L739" s="36">
        <f>SUMIFS(рўйхат!M:M,рўйхат!$CX:$CX,$B$800,рўйхат!$D:$D,$C739)</f>
        <v/>
      </c>
      <c r="M739" s="35">
        <f>SUMIFS(рўйхат!N:N,рўйхат!$CX:$CX,$B$800,рўйхат!$D:$D,$C739)</f>
        <v/>
      </c>
      <c r="N739" s="36">
        <f>SUMIFS(рўйхат!O:O,рўйхат!$CX:$CX,$B$800,рўйхат!$D:$D,$C739)</f>
        <v/>
      </c>
      <c r="O739" s="34">
        <f>IFERROR(M739/E739,0)</f>
        <v/>
      </c>
      <c r="P739" s="34">
        <f>IFERROR(N739/F739,0)</f>
        <v/>
      </c>
      <c r="Q739" s="35">
        <f>SUMIFS(рўйхат!P:P,рўйхат!$CX:$CX,$B$800,рўйхат!$D:$D,$C739)</f>
        <v/>
      </c>
      <c r="R739" s="36">
        <f>SUMIFS(рўйхат!Q:Q,рўйхат!$CX:$CX,$B$800,рўйхат!$D:$D,$C739)</f>
        <v/>
      </c>
      <c r="S739" s="35">
        <f>SUMIFS(рўйхат!R:R,рўйхат!$CX:$CX,$B$800,рўйхат!$D:$D,$C739)</f>
        <v/>
      </c>
      <c r="T739" s="36">
        <f>SUMIFS(рўйхат!S:S,рўйхат!$CX:$CX,$B$800,рўйхат!$D:$D,$C739)</f>
        <v/>
      </c>
      <c r="U739" s="35">
        <f>SUMIFS(рўйхат!T:T,рўйхат!$CX:$CX,$B$800,рўйхат!$D:$D,$C739)</f>
        <v/>
      </c>
      <c r="V739" s="36">
        <f>SUMIFS(рўйхат!U:U,рўйхат!$CX:$CX,$B$800,рўйхат!$D:$D,$C739)</f>
        <v/>
      </c>
      <c r="W739" s="35">
        <f>SUMIFS(рўйхат!V:V,рўйхат!$CX:$CX,$B$800,рўйхат!$D:$D,$C739)</f>
        <v/>
      </c>
      <c r="X739" s="36">
        <f>SUMIFS(рўйхат!W:W,рўйхат!$CX:$CX,$B$800,рўйхат!$D:$D,$C739)</f>
        <v/>
      </c>
      <c r="Y739" s="35">
        <f>SUMIFS(рўйхат!X:X,рўйхат!$CX:$CX,$B$800,рўйхат!$D:$D,$C739)</f>
        <v/>
      </c>
      <c r="Z739" s="36">
        <f>SUMIFS(рўйхат!Y:Y,рўйхат!$CX:$CX,$B$800,рўйхат!$D:$D,$C739)</f>
        <v/>
      </c>
      <c r="AA739" s="35">
        <f>SUMIFS(рўйхат!Z:Z,рўйхат!$CX:$CX,$B$800,рўйхат!$D:$D,$C739)</f>
        <v/>
      </c>
      <c r="AB739" s="36">
        <f>SUMIFS(рўйхат!AA:AA,рўйхат!$CX:$CX,$B$800,рўйхат!$D:$D,$C739)</f>
        <v/>
      </c>
      <c r="AC739" s="35">
        <f>SUMIFS(рўйхат!AB:AB,рўйхат!$CX:$CX,$B$800,рўйхат!$D:$D,$C739)</f>
        <v/>
      </c>
      <c r="AD739" s="36">
        <f>SUMIFS(рўйхат!AC:AC,рўйхат!$CX:$CX,$B$800,рўйхат!$D:$D,$C739)</f>
        <v/>
      </c>
      <c r="AE739" s="35">
        <f>SUMIFS(рўйхат!AD:AD,рўйхат!$CX:$CX,$B$800,рўйхат!$D:$D,$C739)</f>
        <v/>
      </c>
      <c r="AF739" s="36">
        <f>SUMIFS(рўйхат!AE:AE,рўйхат!$CX:$CX,$B$800,рўйхат!$D:$D,$C739)</f>
        <v/>
      </c>
      <c r="AG739" s="35">
        <f>SUMIFS(рўйхат!AH:AH,рўйхат!$CX:$CX,$B$800,рўйхат!$D:$D,$C739)</f>
        <v/>
      </c>
      <c r="AH739" s="36">
        <f>SUMIFS(рўйхат!AI:AI,рўйхат!$CX:$CX,$B$800,рўйхат!$D:$D,$C739)</f>
        <v/>
      </c>
      <c r="AI739" s="35">
        <f>SUMIFS(рўйхат!AJ:AJ,рўйхат!$CX:$CX,$B$800,рўйхат!$D:$D,$C739)</f>
        <v/>
      </c>
      <c r="AJ739" s="36">
        <f>SUMIFS(рўйхат!AK:AK,рўйхат!$CX:$CX,$B$800,рўйхат!$D:$D,$C739)</f>
        <v/>
      </c>
      <c r="AK739" s="35">
        <f>SUMIFS(рўйхат!AL:AL,рўйхат!$CX:$CX,$B$800,рўйхат!$D:$D,$C739)</f>
        <v/>
      </c>
      <c r="AL739" s="36">
        <f>SUMIFS(рўйхат!AM:AM,рўйхат!$CX:$CX,$B$800,рўйхат!$D:$D,$C739)</f>
        <v/>
      </c>
      <c r="AM739" s="77">
        <f>IFERROR(Q739/E739,0)</f>
        <v/>
      </c>
      <c r="AN739" s="77">
        <f>IFERROR(R739/F739,0)</f>
        <v/>
      </c>
      <c r="AO739" s="35">
        <f>SUMIFS(рўйхат!AX:AX,рўйхат!$CX:$CX,$B$800,рўйхат!$D:$D,$C739)</f>
        <v/>
      </c>
      <c r="AP739" s="36">
        <f>SUMIFS(рўйхат!AY:AY,рўйхат!$CX:$CX,$B$800,рўйхат!$D:$D,$C739)</f>
        <v/>
      </c>
      <c r="AQ739" s="35">
        <f>SUMIFS(рўйхат!AZ:AZ,рўйхат!$CX:$CX,$B$800,рўйхат!$D:$D,$C739)</f>
        <v/>
      </c>
      <c r="AR739" s="36">
        <f>SUMIFS(рўйхат!BA:BA,рўйхат!$CX:$CX,$B$800,рўйхат!$D:$D,$C739)</f>
        <v/>
      </c>
      <c r="AS739" s="35">
        <f>SUMIFS(рўйхат!BB:BB,рўйхат!$CX:$CX,$B$800,рўйхат!$D:$D,$C739)</f>
        <v/>
      </c>
      <c r="AT739" s="36">
        <f>SUMIFS(рўйхат!BC:BC,рўйхат!$CX:$CX,$B$800,рўйхат!$D:$D,$C739)</f>
        <v/>
      </c>
      <c r="AU739" s="35">
        <f>SUMIFS(рўйхат!BD:BD,рўйхат!$CX:$CX,$B$800,рўйхат!$D:$D,$C739)</f>
        <v/>
      </c>
      <c r="AV739" s="36">
        <f>SUMIFS(рўйхат!BE:BE,рўйхат!$CX:$CX,$B$800,рўйхат!$D:$D,$C739)</f>
        <v/>
      </c>
      <c r="AW739" s="35">
        <f>SUMIFS(рўйхат!BF:BF,рўйхат!$CX:$CX,$B$800,рўйхат!$D:$D,$C739)</f>
        <v/>
      </c>
      <c r="AX739" s="36">
        <f>SUMIFS(рўйхат!BG:BG,рўйхат!$CX:$CX,$B$800,рўйхат!$D:$D,$C739)</f>
        <v/>
      </c>
      <c r="AY739" s="35">
        <f>SUMIFS(рўйхат!BH:BH,рўйхат!$CX:$CX,$B$800,рўйхат!$D:$D,$C739)</f>
        <v/>
      </c>
      <c r="AZ739" s="36">
        <f>SUMIFS(рўйхат!BI:BI,рўйхат!$CX:$CX,$B$800,рўйхат!$D:$D,$C739)</f>
        <v/>
      </c>
      <c r="BA739" s="35">
        <f>SUMIFS(рўйхат!BJ:BJ,рўйхат!$CX:$CX,$B$800,рўйхат!$D:$D,$C739)</f>
        <v/>
      </c>
      <c r="BB739" s="36">
        <f>SUMIFS(рўйхат!BK:BK,рўйхат!$CX:$CX,$B$800,рўйхат!$D:$D,$C739)</f>
        <v/>
      </c>
      <c r="BC739" s="77">
        <f>IFERROR(AO739/E739,0)</f>
        <v/>
      </c>
      <c r="BD739" s="77">
        <f>IFERROR(AP739/F739,0)</f>
        <v/>
      </c>
      <c r="BE739" s="35">
        <f>SUMIFS(рўйхат!BL:BL,рўйхат!$CX:$CX,$B$800,рўйхат!$D:$D,$C739)</f>
        <v/>
      </c>
      <c r="BF739" s="36">
        <f>SUMIFS(рўйхат!BM:BM,рўйхат!$CX:$CX,$B$800,рўйхат!$D:$D,$C739)</f>
        <v/>
      </c>
      <c r="BG739" s="35">
        <f>SUMIFS(рўйхат!BN:BN,рўйхат!$CX:$CX,$B$800,рўйхат!$D:$D,$C739)</f>
        <v/>
      </c>
      <c r="BH739" s="36">
        <f>SUMIFS(рўйхат!BO:BO,рўйхат!$CX:$CX,$B$800,рўйхат!$D:$D,$C739)</f>
        <v/>
      </c>
      <c r="BI739" s="35">
        <f>SUMIFS(рўйхат!BP:BP,рўйхат!$CX:$CX,$B$800,рўйхат!$D:$D,$C739)</f>
        <v/>
      </c>
      <c r="BJ739" s="36">
        <f>SUMIFS(рўйхат!BQ:BQ,рўйхат!$CX:$CX,$B$800,рўйхат!$D:$D,$C739)</f>
        <v/>
      </c>
      <c r="BK739" s="35">
        <f>SUMIFS(рўйхат!BR:BR,рўйхат!$CX:$CX,$B$800,рўйхат!$D:$D,$C739)</f>
        <v/>
      </c>
      <c r="BL739" s="36">
        <f>SUMIFS(рўйхат!BS:BS,рўйхат!$CX:$CX,$B$800,рўйхат!$D:$D,$C739)</f>
        <v/>
      </c>
      <c r="BM739" s="35">
        <f>SUMIFS(рўйхат!BT:BT,рўйхат!$CX:$CX,$B$800,рўйхат!$D:$D,$C739)</f>
        <v/>
      </c>
      <c r="BN739" s="36">
        <f>SUMIFS(рўйхат!BU:BU,рўйхат!$CX:$CX,$B$800,рўйхат!$D:$D,$C739)</f>
        <v/>
      </c>
      <c r="BO739" s="35">
        <f>SUMIFS(рўйхат!BX:BX,рўйхат!$CX:$CX,$B$800,рўйхат!$D:$D,$C739)</f>
        <v/>
      </c>
      <c r="BP739" s="36">
        <f>SUMIFS(рўйхат!BY:BY,рўйхат!$CX:$CX,$B$800,рўйхат!$D:$D,$C739)</f>
        <v/>
      </c>
      <c r="BQ739" s="35">
        <f>SUMIFS(рўйхат!BZ:BZ,рўйхат!$CX:$CX,$B$800,рўйхат!$D:$D,$C739)</f>
        <v/>
      </c>
      <c r="BR739" s="36">
        <f>SUMIFS(рўйхат!CA:CA,рўйхат!$CX:$CX,$B$800,рўйхат!$D:$D,$C739)</f>
        <v/>
      </c>
      <c r="BS739" s="35">
        <f>SUMIFS(рўйхат!CB:CB,рўйхат!$CX:$CX,$B$800,рўйхат!$D:$D,$C739)</f>
        <v/>
      </c>
      <c r="BT739" s="36">
        <f>SUMIFS(рўйхат!CC:CC,рўйхат!$CX:$CX,$B$800,рўйхат!$D:$D,$C739)</f>
        <v/>
      </c>
      <c r="BU739" s="35">
        <f>SUMIFS(рўйхат!CD:CD,рўйхат!$CX:$CX,$B$800,рўйхат!$D:$D,$C739)</f>
        <v/>
      </c>
      <c r="BV739" s="36">
        <f>SUMIFS(рўйхат!CE:CE,рўйхат!$CX:$CX,$B$800,рўйхат!$D:$D,$C739)</f>
        <v/>
      </c>
      <c r="BW739" s="35">
        <f>SUMIFS(рўйхат!CH:CH,рўйхат!$CX:$CX,$B$800,рўйхат!$D:$D,$C739)</f>
        <v/>
      </c>
      <c r="BX739" s="36">
        <f>SUMIFS(рўйхат!CI:CI,рўйхат!$CX:$CX,$B$800,рўйхат!$D:$D,$C739)</f>
        <v/>
      </c>
      <c r="BY739" s="35">
        <f>SUMIFS(рўйхат!CJ:CJ,рўйхат!$CX:$CX,$B$800,рўйхат!$D:$D,$C739)</f>
        <v/>
      </c>
      <c r="BZ739" s="36">
        <f>SUMIFS(рўйхат!CK:CK,рўйхат!$CX:$CX,$B$800,рўйхат!$D:$D,$C739)</f>
        <v/>
      </c>
      <c r="CA739" s="35">
        <f>SUMIFS(рўйхат!CL:CL,рўйхат!$CX:$CX,$B$800,рўйхат!$D:$D,$C739)</f>
        <v/>
      </c>
      <c r="CB739" s="36">
        <f>SUMIFS(рўйхат!CM:CM,рўйхат!$CX:$CX,$B$800,рўйхат!$D:$D,$C739)</f>
        <v/>
      </c>
      <c r="CC739" s="35">
        <f>SUMIFS(рўйхат!CN:CN,рўйхат!$CX:$CX,$B$800,рўйхат!$D:$D,$C739)</f>
        <v/>
      </c>
      <c r="CD739" s="36">
        <f>SUMIFS(рўйхат!CO:CO,рўйхат!$CX:$CX,$B$800,рўйхат!$D:$D,$C739)</f>
        <v/>
      </c>
      <c r="CE739" s="77">
        <f>IFERROR(BE739/(Q739+BE739),0)</f>
        <v/>
      </c>
      <c r="CF739" s="78">
        <f>IFERROR(BF739/(R739+BF739),0)</f>
        <v/>
      </c>
    </row>
    <row r="740" hidden="1" outlineLevel="1" ht="30" customFormat="1" customHeight="1" s="8">
      <c r="A740" s="39" t="n"/>
      <c r="B740" s="50" t="n">
        <v>6</v>
      </c>
      <c r="C740" s="38" t="inlineStr">
        <is>
          <t>Банк ходимлари ҳамда уларнинг яқин қариндошларининг муаммолик кредит маблағлари (баланс)</t>
        </is>
      </c>
      <c r="D740" s="16" t="n"/>
      <c r="E740" s="35">
        <f>SUMIFS(рўйхат!F:F,рўйхат!$CX:$CX,$B$800,рўйхат!$D:$D,$C740)</f>
        <v/>
      </c>
      <c r="F740" s="36">
        <f>SUMIFS(рўйхат!G:G,рўйхат!$CX:$CX,$B$800,рўйхат!$D:$D,$C740)</f>
        <v/>
      </c>
      <c r="G740" s="35">
        <f>SUMIFS(рўйхат!H:H,рўйхат!$CX:$CX,$B$800,рўйхат!$D:$D,$C740)</f>
        <v/>
      </c>
      <c r="H740" s="36">
        <f>SUMIFS(рўйхат!I:I,рўйхат!$CX:$CX,$B$800,рўйхат!$D:$D,$C740)</f>
        <v/>
      </c>
      <c r="I740" s="35">
        <f>SUMIFS(рўйхат!J:J,рўйхат!$CX:$CX,$B$800,рўйхат!$D:$D,$C740)</f>
        <v/>
      </c>
      <c r="J740" s="36">
        <f>SUMIFS(рўйхат!K:K,рўйхат!$CX:$CX,$B$800,рўйхат!$D:$D,$C740)</f>
        <v/>
      </c>
      <c r="K740" s="35">
        <f>SUMIFS(рўйхат!L:L,рўйхат!$CX:$CX,$B$800,рўйхат!$D:$D,$C740)</f>
        <v/>
      </c>
      <c r="L740" s="36">
        <f>SUMIFS(рўйхат!M:M,рўйхат!$CX:$CX,$B$800,рўйхат!$D:$D,$C740)</f>
        <v/>
      </c>
      <c r="M740" s="35">
        <f>SUMIFS(рўйхат!N:N,рўйхат!$CX:$CX,$B$800,рўйхат!$D:$D,$C740)</f>
        <v/>
      </c>
      <c r="N740" s="36">
        <f>SUMIFS(рўйхат!O:O,рўйхат!$CX:$CX,$B$800,рўйхат!$D:$D,$C740)</f>
        <v/>
      </c>
      <c r="O740" s="34">
        <f>IFERROR(M740/E740,0)</f>
        <v/>
      </c>
      <c r="P740" s="34">
        <f>IFERROR(N740/F740,0)</f>
        <v/>
      </c>
      <c r="Q740" s="35">
        <f>SUMIFS(рўйхат!P:P,рўйхат!$CX:$CX,$B$800,рўйхат!$D:$D,$C740)</f>
        <v/>
      </c>
      <c r="R740" s="36">
        <f>SUMIFS(рўйхат!Q:Q,рўйхат!$CX:$CX,$B$800,рўйхат!$D:$D,$C740)</f>
        <v/>
      </c>
      <c r="S740" s="35">
        <f>SUMIFS(рўйхат!R:R,рўйхат!$CX:$CX,$B$800,рўйхат!$D:$D,$C740)</f>
        <v/>
      </c>
      <c r="T740" s="36">
        <f>SUMIFS(рўйхат!S:S,рўйхат!$CX:$CX,$B$800,рўйхат!$D:$D,$C740)</f>
        <v/>
      </c>
      <c r="U740" s="35">
        <f>SUMIFS(рўйхат!T:T,рўйхат!$CX:$CX,$B$800,рўйхат!$D:$D,$C740)</f>
        <v/>
      </c>
      <c r="V740" s="36">
        <f>SUMIFS(рўйхат!U:U,рўйхат!$CX:$CX,$B$800,рўйхат!$D:$D,$C740)</f>
        <v/>
      </c>
      <c r="W740" s="35">
        <f>SUMIFS(рўйхат!V:V,рўйхат!$CX:$CX,$B$800,рўйхат!$D:$D,$C740)</f>
        <v/>
      </c>
      <c r="X740" s="36">
        <f>SUMIFS(рўйхат!W:W,рўйхат!$CX:$CX,$B$800,рўйхат!$D:$D,$C740)</f>
        <v/>
      </c>
      <c r="Y740" s="35">
        <f>SUMIFS(рўйхат!X:X,рўйхат!$CX:$CX,$B$800,рўйхат!$D:$D,$C740)</f>
        <v/>
      </c>
      <c r="Z740" s="36">
        <f>SUMIFS(рўйхат!Y:Y,рўйхат!$CX:$CX,$B$800,рўйхат!$D:$D,$C740)</f>
        <v/>
      </c>
      <c r="AA740" s="35">
        <f>SUMIFS(рўйхат!Z:Z,рўйхат!$CX:$CX,$B$800,рўйхат!$D:$D,$C740)</f>
        <v/>
      </c>
      <c r="AB740" s="36">
        <f>SUMIFS(рўйхат!AA:AA,рўйхат!$CX:$CX,$B$800,рўйхат!$D:$D,$C740)</f>
        <v/>
      </c>
      <c r="AC740" s="35">
        <f>SUMIFS(рўйхат!AB:AB,рўйхат!$CX:$CX,$B$800,рўйхат!$D:$D,$C740)</f>
        <v/>
      </c>
      <c r="AD740" s="36">
        <f>SUMIFS(рўйхат!AC:AC,рўйхат!$CX:$CX,$B$800,рўйхат!$D:$D,$C740)</f>
        <v/>
      </c>
      <c r="AE740" s="35">
        <f>SUMIFS(рўйхат!AD:AD,рўйхат!$CX:$CX,$B$800,рўйхат!$D:$D,$C740)</f>
        <v/>
      </c>
      <c r="AF740" s="36">
        <f>SUMIFS(рўйхат!AE:AE,рўйхат!$CX:$CX,$B$800,рўйхат!$D:$D,$C740)</f>
        <v/>
      </c>
      <c r="AG740" s="35">
        <f>SUMIFS(рўйхат!AH:AH,рўйхат!$CX:$CX,$B$800,рўйхат!$D:$D,$C740)</f>
        <v/>
      </c>
      <c r="AH740" s="36">
        <f>SUMIFS(рўйхат!AI:AI,рўйхат!$CX:$CX,$B$800,рўйхат!$D:$D,$C740)</f>
        <v/>
      </c>
      <c r="AI740" s="35">
        <f>SUMIFS(рўйхат!AJ:AJ,рўйхат!$CX:$CX,$B$800,рўйхат!$D:$D,$C740)</f>
        <v/>
      </c>
      <c r="AJ740" s="36">
        <f>SUMIFS(рўйхат!AK:AK,рўйхат!$CX:$CX,$B$800,рўйхат!$D:$D,$C740)</f>
        <v/>
      </c>
      <c r="AK740" s="35">
        <f>SUMIFS(рўйхат!AL:AL,рўйхат!$CX:$CX,$B$800,рўйхат!$D:$D,$C740)</f>
        <v/>
      </c>
      <c r="AL740" s="36">
        <f>SUMIFS(рўйхат!AM:AM,рўйхат!$CX:$CX,$B$800,рўйхат!$D:$D,$C740)</f>
        <v/>
      </c>
      <c r="AM740" s="77">
        <f>IFERROR(Q740/E740,0)</f>
        <v/>
      </c>
      <c r="AN740" s="77">
        <f>IFERROR(R740/F740,0)</f>
        <v/>
      </c>
      <c r="AO740" s="35">
        <f>SUMIFS(рўйхат!AX:AX,рўйхат!$CX:$CX,$B$800,рўйхат!$D:$D,$C740)</f>
        <v/>
      </c>
      <c r="AP740" s="36">
        <f>SUMIFS(рўйхат!AY:AY,рўйхат!$CX:$CX,$B$800,рўйхат!$D:$D,$C740)</f>
        <v/>
      </c>
      <c r="AQ740" s="35">
        <f>SUMIFS(рўйхат!AZ:AZ,рўйхат!$CX:$CX,$B$800,рўйхат!$D:$D,$C740)</f>
        <v/>
      </c>
      <c r="AR740" s="36">
        <f>SUMIFS(рўйхат!BA:BA,рўйхат!$CX:$CX,$B$800,рўйхат!$D:$D,$C740)</f>
        <v/>
      </c>
      <c r="AS740" s="35">
        <f>SUMIFS(рўйхат!BB:BB,рўйхат!$CX:$CX,$B$800,рўйхат!$D:$D,$C740)</f>
        <v/>
      </c>
      <c r="AT740" s="36">
        <f>SUMIFS(рўйхат!BC:BC,рўйхат!$CX:$CX,$B$800,рўйхат!$D:$D,$C740)</f>
        <v/>
      </c>
      <c r="AU740" s="35">
        <f>SUMIFS(рўйхат!BD:BD,рўйхат!$CX:$CX,$B$800,рўйхат!$D:$D,$C740)</f>
        <v/>
      </c>
      <c r="AV740" s="36">
        <f>SUMIFS(рўйхат!BE:BE,рўйхат!$CX:$CX,$B$800,рўйхат!$D:$D,$C740)</f>
        <v/>
      </c>
      <c r="AW740" s="35">
        <f>SUMIFS(рўйхат!BF:BF,рўйхат!$CX:$CX,$B$800,рўйхат!$D:$D,$C740)</f>
        <v/>
      </c>
      <c r="AX740" s="36">
        <f>SUMIFS(рўйхат!BG:BG,рўйхат!$CX:$CX,$B$800,рўйхат!$D:$D,$C740)</f>
        <v/>
      </c>
      <c r="AY740" s="35">
        <f>SUMIFS(рўйхат!BH:BH,рўйхат!$CX:$CX,$B$800,рўйхат!$D:$D,$C740)</f>
        <v/>
      </c>
      <c r="AZ740" s="36">
        <f>SUMIFS(рўйхат!BI:BI,рўйхат!$CX:$CX,$B$800,рўйхат!$D:$D,$C740)</f>
        <v/>
      </c>
      <c r="BA740" s="35">
        <f>SUMIFS(рўйхат!BJ:BJ,рўйхат!$CX:$CX,$B$800,рўйхат!$D:$D,$C740)</f>
        <v/>
      </c>
      <c r="BB740" s="36">
        <f>SUMIFS(рўйхат!BK:BK,рўйхат!$CX:$CX,$B$800,рўйхат!$D:$D,$C740)</f>
        <v/>
      </c>
      <c r="BC740" s="77">
        <f>IFERROR(AO740/E740,0)</f>
        <v/>
      </c>
      <c r="BD740" s="77">
        <f>IFERROR(AP740/F740,0)</f>
        <v/>
      </c>
      <c r="BE740" s="35">
        <f>SUMIFS(рўйхат!BL:BL,рўйхат!$CX:$CX,$B$800,рўйхат!$D:$D,$C740)</f>
        <v/>
      </c>
      <c r="BF740" s="36">
        <f>SUMIFS(рўйхат!BM:BM,рўйхат!$CX:$CX,$B$800,рўйхат!$D:$D,$C740)</f>
        <v/>
      </c>
      <c r="BG740" s="35">
        <f>SUMIFS(рўйхат!BN:BN,рўйхат!$CX:$CX,$B$800,рўйхат!$D:$D,$C740)</f>
        <v/>
      </c>
      <c r="BH740" s="36">
        <f>SUMIFS(рўйхат!BO:BO,рўйхат!$CX:$CX,$B$800,рўйхат!$D:$D,$C740)</f>
        <v/>
      </c>
      <c r="BI740" s="35">
        <f>SUMIFS(рўйхат!BP:BP,рўйхат!$CX:$CX,$B$800,рўйхат!$D:$D,$C740)</f>
        <v/>
      </c>
      <c r="BJ740" s="36">
        <f>SUMIFS(рўйхат!BQ:BQ,рўйхат!$CX:$CX,$B$800,рўйхат!$D:$D,$C740)</f>
        <v/>
      </c>
      <c r="BK740" s="35">
        <f>SUMIFS(рўйхат!BR:BR,рўйхат!$CX:$CX,$B$800,рўйхат!$D:$D,$C740)</f>
        <v/>
      </c>
      <c r="BL740" s="36">
        <f>SUMIFS(рўйхат!BS:BS,рўйхат!$CX:$CX,$B$800,рўйхат!$D:$D,$C740)</f>
        <v/>
      </c>
      <c r="BM740" s="35">
        <f>SUMIFS(рўйхат!BT:BT,рўйхат!$CX:$CX,$B$800,рўйхат!$D:$D,$C740)</f>
        <v/>
      </c>
      <c r="BN740" s="36">
        <f>SUMIFS(рўйхат!BU:BU,рўйхат!$CX:$CX,$B$800,рўйхат!$D:$D,$C740)</f>
        <v/>
      </c>
      <c r="BO740" s="35">
        <f>SUMIFS(рўйхат!BX:BX,рўйхат!$CX:$CX,$B$800,рўйхат!$D:$D,$C740)</f>
        <v/>
      </c>
      <c r="BP740" s="36">
        <f>SUMIFS(рўйхат!BY:BY,рўйхат!$CX:$CX,$B$800,рўйхат!$D:$D,$C740)</f>
        <v/>
      </c>
      <c r="BQ740" s="35">
        <f>SUMIFS(рўйхат!BZ:BZ,рўйхат!$CX:$CX,$B$800,рўйхат!$D:$D,$C740)</f>
        <v/>
      </c>
      <c r="BR740" s="36">
        <f>SUMIFS(рўйхат!CA:CA,рўйхат!$CX:$CX,$B$800,рўйхат!$D:$D,$C740)</f>
        <v/>
      </c>
      <c r="BS740" s="35">
        <f>SUMIFS(рўйхат!CB:CB,рўйхат!$CX:$CX,$B$800,рўйхат!$D:$D,$C740)</f>
        <v/>
      </c>
      <c r="BT740" s="36">
        <f>SUMIFS(рўйхат!CC:CC,рўйхат!$CX:$CX,$B$800,рўйхат!$D:$D,$C740)</f>
        <v/>
      </c>
      <c r="BU740" s="35">
        <f>SUMIFS(рўйхат!CD:CD,рўйхат!$CX:$CX,$B$800,рўйхат!$D:$D,$C740)</f>
        <v/>
      </c>
      <c r="BV740" s="36">
        <f>SUMIFS(рўйхат!CE:CE,рўйхат!$CX:$CX,$B$800,рўйхат!$D:$D,$C740)</f>
        <v/>
      </c>
      <c r="BW740" s="35">
        <f>SUMIFS(рўйхат!CH:CH,рўйхат!$CX:$CX,$B$800,рўйхат!$D:$D,$C740)</f>
        <v/>
      </c>
      <c r="BX740" s="36">
        <f>SUMIFS(рўйхат!CI:CI,рўйхат!$CX:$CX,$B$800,рўйхат!$D:$D,$C740)</f>
        <v/>
      </c>
      <c r="BY740" s="35">
        <f>SUMIFS(рўйхат!CJ:CJ,рўйхат!$CX:$CX,$B$800,рўйхат!$D:$D,$C740)</f>
        <v/>
      </c>
      <c r="BZ740" s="36">
        <f>SUMIFS(рўйхат!CK:CK,рўйхат!$CX:$CX,$B$800,рўйхат!$D:$D,$C740)</f>
        <v/>
      </c>
      <c r="CA740" s="35">
        <f>SUMIFS(рўйхат!CL:CL,рўйхат!$CX:$CX,$B$800,рўйхат!$D:$D,$C740)</f>
        <v/>
      </c>
      <c r="CB740" s="36">
        <f>SUMIFS(рўйхат!CM:CM,рўйхат!$CX:$CX,$B$800,рўйхат!$D:$D,$C740)</f>
        <v/>
      </c>
      <c r="CC740" s="35">
        <f>SUMIFS(рўйхат!CN:CN,рўйхат!$CX:$CX,$B$800,рўйхат!$D:$D,$C740)</f>
        <v/>
      </c>
      <c r="CD740" s="36">
        <f>SUMIFS(рўйхат!CO:CO,рўйхат!$CX:$CX,$B$800,рўйхат!$D:$D,$C740)</f>
        <v/>
      </c>
      <c r="CE740" s="77">
        <f>IFERROR(BE740/(Q740+BE740),0)</f>
        <v/>
      </c>
      <c r="CF740" s="78">
        <f>IFERROR(BF740/(R740+BF740),0)</f>
        <v/>
      </c>
    </row>
    <row r="741" hidden="1" outlineLevel="1" ht="30" customFormat="1" customHeight="1" s="8">
      <c r="A741" s="39" t="n"/>
      <c r="B741" s="50" t="n">
        <v>7</v>
      </c>
      <c r="C741" s="38" t="inlineStr">
        <is>
          <t>Буюртмачилар томонидан салохиятсиз корхоналар билан тузилган шартномалар</t>
        </is>
      </c>
      <c r="D741" s="16" t="n"/>
      <c r="E741" s="35">
        <f>SUMIFS(рўйхат!F:F,рўйхат!$CX:$CX,$B$800,рўйхат!$D:$D,$C741)</f>
        <v/>
      </c>
      <c r="F741" s="36">
        <f>SUMIFS(рўйхат!G:G,рўйхат!$CX:$CX,$B$800,рўйхат!$D:$D,$C741)</f>
        <v/>
      </c>
      <c r="G741" s="35">
        <f>SUMIFS(рўйхат!H:H,рўйхат!$CX:$CX,$B$800,рўйхат!$D:$D,$C741)</f>
        <v/>
      </c>
      <c r="H741" s="36">
        <f>SUMIFS(рўйхат!I:I,рўйхат!$CX:$CX,$B$800,рўйхат!$D:$D,$C741)</f>
        <v/>
      </c>
      <c r="I741" s="35">
        <f>SUMIFS(рўйхат!J:J,рўйхат!$CX:$CX,$B$800,рўйхат!$D:$D,$C741)</f>
        <v/>
      </c>
      <c r="J741" s="36">
        <f>SUMIFS(рўйхат!K:K,рўйхат!$CX:$CX,$B$800,рўйхат!$D:$D,$C741)</f>
        <v/>
      </c>
      <c r="K741" s="35">
        <f>SUMIFS(рўйхат!L:L,рўйхат!$CX:$CX,$B$800,рўйхат!$D:$D,$C741)</f>
        <v/>
      </c>
      <c r="L741" s="36">
        <f>SUMIFS(рўйхат!M:M,рўйхат!$CX:$CX,$B$800,рўйхат!$D:$D,$C741)</f>
        <v/>
      </c>
      <c r="M741" s="35">
        <f>SUMIFS(рўйхат!N:N,рўйхат!$CX:$CX,$B$800,рўйхат!$D:$D,$C741)</f>
        <v/>
      </c>
      <c r="N741" s="36">
        <f>SUMIFS(рўйхат!O:O,рўйхат!$CX:$CX,$B$800,рўйхат!$D:$D,$C741)</f>
        <v/>
      </c>
      <c r="O741" s="34">
        <f>IFERROR(M741/E741,0)</f>
        <v/>
      </c>
      <c r="P741" s="34">
        <f>IFERROR(N741/F741,0)</f>
        <v/>
      </c>
      <c r="Q741" s="35">
        <f>SUMIFS(рўйхат!P:P,рўйхат!$CX:$CX,$B$800,рўйхат!$D:$D,$C741)</f>
        <v/>
      </c>
      <c r="R741" s="36">
        <f>SUMIFS(рўйхат!Q:Q,рўйхат!$CX:$CX,$B$800,рўйхат!$D:$D,$C741)</f>
        <v/>
      </c>
      <c r="S741" s="35">
        <f>SUMIFS(рўйхат!R:R,рўйхат!$CX:$CX,$B$800,рўйхат!$D:$D,$C741)</f>
        <v/>
      </c>
      <c r="T741" s="36">
        <f>SUMIFS(рўйхат!S:S,рўйхат!$CX:$CX,$B$800,рўйхат!$D:$D,$C741)</f>
        <v/>
      </c>
      <c r="U741" s="35">
        <f>SUMIFS(рўйхат!T:T,рўйхат!$CX:$CX,$B$800,рўйхат!$D:$D,$C741)</f>
        <v/>
      </c>
      <c r="V741" s="36">
        <f>SUMIFS(рўйхат!U:U,рўйхат!$CX:$CX,$B$800,рўйхат!$D:$D,$C741)</f>
        <v/>
      </c>
      <c r="W741" s="35">
        <f>SUMIFS(рўйхат!V:V,рўйхат!$CX:$CX,$B$800,рўйхат!$D:$D,$C741)</f>
        <v/>
      </c>
      <c r="X741" s="36">
        <f>SUMIFS(рўйхат!W:W,рўйхат!$CX:$CX,$B$800,рўйхат!$D:$D,$C741)</f>
        <v/>
      </c>
      <c r="Y741" s="35">
        <f>SUMIFS(рўйхат!X:X,рўйхат!$CX:$CX,$B$800,рўйхат!$D:$D,$C741)</f>
        <v/>
      </c>
      <c r="Z741" s="36">
        <f>SUMIFS(рўйхат!Y:Y,рўйхат!$CX:$CX,$B$800,рўйхат!$D:$D,$C741)</f>
        <v/>
      </c>
      <c r="AA741" s="35">
        <f>SUMIFS(рўйхат!Z:Z,рўйхат!$CX:$CX,$B$800,рўйхат!$D:$D,$C741)</f>
        <v/>
      </c>
      <c r="AB741" s="36">
        <f>SUMIFS(рўйхат!AA:AA,рўйхат!$CX:$CX,$B$800,рўйхат!$D:$D,$C741)</f>
        <v/>
      </c>
      <c r="AC741" s="35">
        <f>SUMIFS(рўйхат!AB:AB,рўйхат!$CX:$CX,$B$800,рўйхат!$D:$D,$C741)</f>
        <v/>
      </c>
      <c r="AD741" s="36">
        <f>SUMIFS(рўйхат!AC:AC,рўйхат!$CX:$CX,$B$800,рўйхат!$D:$D,$C741)</f>
        <v/>
      </c>
      <c r="AE741" s="35">
        <f>SUMIFS(рўйхат!AD:AD,рўйхат!$CX:$CX,$B$800,рўйхат!$D:$D,$C741)</f>
        <v/>
      </c>
      <c r="AF741" s="36">
        <f>SUMIFS(рўйхат!AE:AE,рўйхат!$CX:$CX,$B$800,рўйхат!$D:$D,$C741)</f>
        <v/>
      </c>
      <c r="AG741" s="35">
        <f>SUMIFS(рўйхат!AH:AH,рўйхат!$CX:$CX,$B$800,рўйхат!$D:$D,$C741)</f>
        <v/>
      </c>
      <c r="AH741" s="36">
        <f>SUMIFS(рўйхат!AI:AI,рўйхат!$CX:$CX,$B$800,рўйхат!$D:$D,$C741)</f>
        <v/>
      </c>
      <c r="AI741" s="35">
        <f>SUMIFS(рўйхат!AJ:AJ,рўйхат!$CX:$CX,$B$800,рўйхат!$D:$D,$C741)</f>
        <v/>
      </c>
      <c r="AJ741" s="36">
        <f>SUMIFS(рўйхат!AK:AK,рўйхат!$CX:$CX,$B$800,рўйхат!$D:$D,$C741)</f>
        <v/>
      </c>
      <c r="AK741" s="35">
        <f>SUMIFS(рўйхат!AL:AL,рўйхат!$CX:$CX,$B$800,рўйхат!$D:$D,$C741)</f>
        <v/>
      </c>
      <c r="AL741" s="36">
        <f>SUMIFS(рўйхат!AM:AM,рўйхат!$CX:$CX,$B$800,рўйхат!$D:$D,$C741)</f>
        <v/>
      </c>
      <c r="AM741" s="77">
        <f>IFERROR(Q741/E741,0)</f>
        <v/>
      </c>
      <c r="AN741" s="77">
        <f>IFERROR(R741/F741,0)</f>
        <v/>
      </c>
      <c r="AO741" s="35">
        <f>SUMIFS(рўйхат!AX:AX,рўйхат!$CX:$CX,$B$800,рўйхат!$D:$D,$C741)</f>
        <v/>
      </c>
      <c r="AP741" s="36">
        <f>SUMIFS(рўйхат!AY:AY,рўйхат!$CX:$CX,$B$800,рўйхат!$D:$D,$C741)</f>
        <v/>
      </c>
      <c r="AQ741" s="35">
        <f>SUMIFS(рўйхат!AZ:AZ,рўйхат!$CX:$CX,$B$800,рўйхат!$D:$D,$C741)</f>
        <v/>
      </c>
      <c r="AR741" s="36">
        <f>SUMIFS(рўйхат!BA:BA,рўйхат!$CX:$CX,$B$800,рўйхат!$D:$D,$C741)</f>
        <v/>
      </c>
      <c r="AS741" s="35">
        <f>SUMIFS(рўйхат!BB:BB,рўйхат!$CX:$CX,$B$800,рўйхат!$D:$D,$C741)</f>
        <v/>
      </c>
      <c r="AT741" s="36">
        <f>SUMIFS(рўйхат!BC:BC,рўйхат!$CX:$CX,$B$800,рўйхат!$D:$D,$C741)</f>
        <v/>
      </c>
      <c r="AU741" s="35">
        <f>SUMIFS(рўйхат!BD:BD,рўйхат!$CX:$CX,$B$800,рўйхат!$D:$D,$C741)</f>
        <v/>
      </c>
      <c r="AV741" s="36">
        <f>SUMIFS(рўйхат!BE:BE,рўйхат!$CX:$CX,$B$800,рўйхат!$D:$D,$C741)</f>
        <v/>
      </c>
      <c r="AW741" s="35">
        <f>SUMIFS(рўйхат!BF:BF,рўйхат!$CX:$CX,$B$800,рўйхат!$D:$D,$C741)</f>
        <v/>
      </c>
      <c r="AX741" s="36">
        <f>SUMIFS(рўйхат!BG:BG,рўйхат!$CX:$CX,$B$800,рўйхат!$D:$D,$C741)</f>
        <v/>
      </c>
      <c r="AY741" s="35">
        <f>SUMIFS(рўйхат!BH:BH,рўйхат!$CX:$CX,$B$800,рўйхат!$D:$D,$C741)</f>
        <v/>
      </c>
      <c r="AZ741" s="36">
        <f>SUMIFS(рўйхат!BI:BI,рўйхат!$CX:$CX,$B$800,рўйхат!$D:$D,$C741)</f>
        <v/>
      </c>
      <c r="BA741" s="35">
        <f>SUMIFS(рўйхат!BJ:BJ,рўйхат!$CX:$CX,$B$800,рўйхат!$D:$D,$C741)</f>
        <v/>
      </c>
      <c r="BB741" s="36">
        <f>SUMIFS(рўйхат!BK:BK,рўйхат!$CX:$CX,$B$800,рўйхат!$D:$D,$C741)</f>
        <v/>
      </c>
      <c r="BC741" s="77">
        <f>IFERROR(AO741/E741,0)</f>
        <v/>
      </c>
      <c r="BD741" s="77">
        <f>IFERROR(AP741/F741,0)</f>
        <v/>
      </c>
      <c r="BE741" s="35">
        <f>SUMIFS(рўйхат!BL:BL,рўйхат!$CX:$CX,$B$800,рўйхат!$D:$D,$C741)</f>
        <v/>
      </c>
      <c r="BF741" s="36">
        <f>SUMIFS(рўйхат!BM:BM,рўйхат!$CX:$CX,$B$800,рўйхат!$D:$D,$C741)</f>
        <v/>
      </c>
      <c r="BG741" s="35">
        <f>SUMIFS(рўйхат!BN:BN,рўйхат!$CX:$CX,$B$800,рўйхат!$D:$D,$C741)</f>
        <v/>
      </c>
      <c r="BH741" s="36">
        <f>SUMIFS(рўйхат!BO:BO,рўйхат!$CX:$CX,$B$800,рўйхат!$D:$D,$C741)</f>
        <v/>
      </c>
      <c r="BI741" s="35">
        <f>SUMIFS(рўйхат!BP:BP,рўйхат!$CX:$CX,$B$800,рўйхат!$D:$D,$C741)</f>
        <v/>
      </c>
      <c r="BJ741" s="36">
        <f>SUMIFS(рўйхат!BQ:BQ,рўйхат!$CX:$CX,$B$800,рўйхат!$D:$D,$C741)</f>
        <v/>
      </c>
      <c r="BK741" s="35">
        <f>SUMIFS(рўйхат!BR:BR,рўйхат!$CX:$CX,$B$800,рўйхат!$D:$D,$C741)</f>
        <v/>
      </c>
      <c r="BL741" s="36">
        <f>SUMIFS(рўйхат!BS:BS,рўйхат!$CX:$CX,$B$800,рўйхат!$D:$D,$C741)</f>
        <v/>
      </c>
      <c r="BM741" s="35">
        <f>SUMIFS(рўйхат!BT:BT,рўйхат!$CX:$CX,$B$800,рўйхат!$D:$D,$C741)</f>
        <v/>
      </c>
      <c r="BN741" s="36">
        <f>SUMIFS(рўйхат!BU:BU,рўйхат!$CX:$CX,$B$800,рўйхат!$D:$D,$C741)</f>
        <v/>
      </c>
      <c r="BO741" s="35">
        <f>SUMIFS(рўйхат!BX:BX,рўйхат!$CX:$CX,$B$800,рўйхат!$D:$D,$C741)</f>
        <v/>
      </c>
      <c r="BP741" s="36">
        <f>SUMIFS(рўйхат!BY:BY,рўйхат!$CX:$CX,$B$800,рўйхат!$D:$D,$C741)</f>
        <v/>
      </c>
      <c r="BQ741" s="35">
        <f>SUMIFS(рўйхат!BZ:BZ,рўйхат!$CX:$CX,$B$800,рўйхат!$D:$D,$C741)</f>
        <v/>
      </c>
      <c r="BR741" s="36">
        <f>SUMIFS(рўйхат!CA:CA,рўйхат!$CX:$CX,$B$800,рўйхат!$D:$D,$C741)</f>
        <v/>
      </c>
      <c r="BS741" s="35">
        <f>SUMIFS(рўйхат!CB:CB,рўйхат!$CX:$CX,$B$800,рўйхат!$D:$D,$C741)</f>
        <v/>
      </c>
      <c r="BT741" s="36">
        <f>SUMIFS(рўйхат!CC:CC,рўйхат!$CX:$CX,$B$800,рўйхат!$D:$D,$C741)</f>
        <v/>
      </c>
      <c r="BU741" s="35">
        <f>SUMIFS(рўйхат!CD:CD,рўйхат!$CX:$CX,$B$800,рўйхат!$D:$D,$C741)</f>
        <v/>
      </c>
      <c r="BV741" s="36">
        <f>SUMIFS(рўйхат!CE:CE,рўйхат!$CX:$CX,$B$800,рўйхат!$D:$D,$C741)</f>
        <v/>
      </c>
      <c r="BW741" s="35">
        <f>SUMIFS(рўйхат!CH:CH,рўйхат!$CX:$CX,$B$800,рўйхат!$D:$D,$C741)</f>
        <v/>
      </c>
      <c r="BX741" s="36">
        <f>SUMIFS(рўйхат!CI:CI,рўйхат!$CX:$CX,$B$800,рўйхат!$D:$D,$C741)</f>
        <v/>
      </c>
      <c r="BY741" s="35">
        <f>SUMIFS(рўйхат!CJ:CJ,рўйхат!$CX:$CX,$B$800,рўйхат!$D:$D,$C741)</f>
        <v/>
      </c>
      <c r="BZ741" s="36">
        <f>SUMIFS(рўйхат!CK:CK,рўйхат!$CX:$CX,$B$800,рўйхат!$D:$D,$C741)</f>
        <v/>
      </c>
      <c r="CA741" s="35">
        <f>SUMIFS(рўйхат!CL:CL,рўйхат!$CX:$CX,$B$800,рўйхат!$D:$D,$C741)</f>
        <v/>
      </c>
      <c r="CB741" s="36">
        <f>SUMIFS(рўйхат!CM:CM,рўйхат!$CX:$CX,$B$800,рўйхат!$D:$D,$C741)</f>
        <v/>
      </c>
      <c r="CC741" s="35">
        <f>SUMIFS(рўйхат!CN:CN,рўйхат!$CX:$CX,$B$800,рўйхат!$D:$D,$C741)</f>
        <v/>
      </c>
      <c r="CD741" s="36">
        <f>SUMIFS(рўйхат!CO:CO,рўйхат!$CX:$CX,$B$800,рўйхат!$D:$D,$C741)</f>
        <v/>
      </c>
      <c r="CE741" s="77">
        <f>IFERROR(BE741/(Q741+BE741),0)</f>
        <v/>
      </c>
      <c r="CF741" s="78">
        <f>IFERROR(BF741/(R741+BF741),0)</f>
        <v/>
      </c>
    </row>
    <row r="742" hidden="1" outlineLevel="1" ht="30" customFormat="1" customHeight="1" s="8">
      <c r="A742" s="39" t="n"/>
      <c r="B742" s="50" t="n">
        <v>8</v>
      </c>
      <c r="C742" s="38" t="inlineStr">
        <is>
          <t>Бюджет ташкилотда энг кўп ҳисобланган иш ҳақи тўғрисида</t>
        </is>
      </c>
      <c r="D742" s="16" t="n"/>
      <c r="E742" s="35">
        <f>SUMIFS(рўйхат!F:F,рўйхат!$CX:$CX,$B$800,рўйхат!$D:$D,$C742)</f>
        <v/>
      </c>
      <c r="F742" s="36">
        <f>SUMIFS(рўйхат!G:G,рўйхат!$CX:$CX,$B$800,рўйхат!$D:$D,$C742)</f>
        <v/>
      </c>
      <c r="G742" s="35">
        <f>SUMIFS(рўйхат!H:H,рўйхат!$CX:$CX,$B$800,рўйхат!$D:$D,$C742)</f>
        <v/>
      </c>
      <c r="H742" s="36">
        <f>SUMIFS(рўйхат!I:I,рўйхат!$CX:$CX,$B$800,рўйхат!$D:$D,$C742)</f>
        <v/>
      </c>
      <c r="I742" s="35">
        <f>SUMIFS(рўйхат!J:J,рўйхат!$CX:$CX,$B$800,рўйхат!$D:$D,$C742)</f>
        <v/>
      </c>
      <c r="J742" s="36">
        <f>SUMIFS(рўйхат!K:K,рўйхат!$CX:$CX,$B$800,рўйхат!$D:$D,$C742)</f>
        <v/>
      </c>
      <c r="K742" s="35">
        <f>SUMIFS(рўйхат!L:L,рўйхат!$CX:$CX,$B$800,рўйхат!$D:$D,$C742)</f>
        <v/>
      </c>
      <c r="L742" s="36">
        <f>SUMIFS(рўйхат!M:M,рўйхат!$CX:$CX,$B$800,рўйхат!$D:$D,$C742)</f>
        <v/>
      </c>
      <c r="M742" s="35">
        <f>SUMIFS(рўйхат!N:N,рўйхат!$CX:$CX,$B$800,рўйхат!$D:$D,$C742)</f>
        <v/>
      </c>
      <c r="N742" s="36">
        <f>SUMIFS(рўйхат!O:O,рўйхат!$CX:$CX,$B$800,рўйхат!$D:$D,$C742)</f>
        <v/>
      </c>
      <c r="O742" s="34">
        <f>IFERROR(M742/E742,0)</f>
        <v/>
      </c>
      <c r="P742" s="34">
        <f>IFERROR(N742/F742,0)</f>
        <v/>
      </c>
      <c r="Q742" s="35">
        <f>SUMIFS(рўйхат!P:P,рўйхат!$CX:$CX,$B$800,рўйхат!$D:$D,$C742)</f>
        <v/>
      </c>
      <c r="R742" s="36">
        <f>SUMIFS(рўйхат!Q:Q,рўйхат!$CX:$CX,$B$800,рўйхат!$D:$D,$C742)</f>
        <v/>
      </c>
      <c r="S742" s="35">
        <f>SUMIFS(рўйхат!R:R,рўйхат!$CX:$CX,$B$800,рўйхат!$D:$D,$C742)</f>
        <v/>
      </c>
      <c r="T742" s="36">
        <f>SUMIFS(рўйхат!S:S,рўйхат!$CX:$CX,$B$800,рўйхат!$D:$D,$C742)</f>
        <v/>
      </c>
      <c r="U742" s="35">
        <f>SUMIFS(рўйхат!T:T,рўйхат!$CX:$CX,$B$800,рўйхат!$D:$D,$C742)</f>
        <v/>
      </c>
      <c r="V742" s="36">
        <f>SUMIFS(рўйхат!U:U,рўйхат!$CX:$CX,$B$800,рўйхат!$D:$D,$C742)</f>
        <v/>
      </c>
      <c r="W742" s="35">
        <f>SUMIFS(рўйхат!V:V,рўйхат!$CX:$CX,$B$800,рўйхат!$D:$D,$C742)</f>
        <v/>
      </c>
      <c r="X742" s="36">
        <f>SUMIFS(рўйхат!W:W,рўйхат!$CX:$CX,$B$800,рўйхат!$D:$D,$C742)</f>
        <v/>
      </c>
      <c r="Y742" s="35">
        <f>SUMIFS(рўйхат!X:X,рўйхат!$CX:$CX,$B$800,рўйхат!$D:$D,$C742)</f>
        <v/>
      </c>
      <c r="Z742" s="36">
        <f>SUMIFS(рўйхат!Y:Y,рўйхат!$CX:$CX,$B$800,рўйхат!$D:$D,$C742)</f>
        <v/>
      </c>
      <c r="AA742" s="35">
        <f>SUMIFS(рўйхат!Z:Z,рўйхат!$CX:$CX,$B$800,рўйхат!$D:$D,$C742)</f>
        <v/>
      </c>
      <c r="AB742" s="36">
        <f>SUMIFS(рўйхат!AA:AA,рўйхат!$CX:$CX,$B$800,рўйхат!$D:$D,$C742)</f>
        <v/>
      </c>
      <c r="AC742" s="35">
        <f>SUMIFS(рўйхат!AB:AB,рўйхат!$CX:$CX,$B$800,рўйхат!$D:$D,$C742)</f>
        <v/>
      </c>
      <c r="AD742" s="36">
        <f>SUMIFS(рўйхат!AC:AC,рўйхат!$CX:$CX,$B$800,рўйхат!$D:$D,$C742)</f>
        <v/>
      </c>
      <c r="AE742" s="35">
        <f>SUMIFS(рўйхат!AD:AD,рўйхат!$CX:$CX,$B$800,рўйхат!$D:$D,$C742)</f>
        <v/>
      </c>
      <c r="AF742" s="36">
        <f>SUMIFS(рўйхат!AE:AE,рўйхат!$CX:$CX,$B$800,рўйхат!$D:$D,$C742)</f>
        <v/>
      </c>
      <c r="AG742" s="35">
        <f>SUMIFS(рўйхат!AH:AH,рўйхат!$CX:$CX,$B$800,рўйхат!$D:$D,$C742)</f>
        <v/>
      </c>
      <c r="AH742" s="36">
        <f>SUMIFS(рўйхат!AI:AI,рўйхат!$CX:$CX,$B$800,рўйхат!$D:$D,$C742)</f>
        <v/>
      </c>
      <c r="AI742" s="35">
        <f>SUMIFS(рўйхат!AJ:AJ,рўйхат!$CX:$CX,$B$800,рўйхат!$D:$D,$C742)</f>
        <v/>
      </c>
      <c r="AJ742" s="36">
        <f>SUMIFS(рўйхат!AK:AK,рўйхат!$CX:$CX,$B$800,рўйхат!$D:$D,$C742)</f>
        <v/>
      </c>
      <c r="AK742" s="35">
        <f>SUMIFS(рўйхат!AL:AL,рўйхат!$CX:$CX,$B$800,рўйхат!$D:$D,$C742)</f>
        <v/>
      </c>
      <c r="AL742" s="36">
        <f>SUMIFS(рўйхат!AM:AM,рўйхат!$CX:$CX,$B$800,рўйхат!$D:$D,$C742)</f>
        <v/>
      </c>
      <c r="AM742" s="77">
        <f>IFERROR(Q742/E742,0)</f>
        <v/>
      </c>
      <c r="AN742" s="77">
        <f>IFERROR(R742/F742,0)</f>
        <v/>
      </c>
      <c r="AO742" s="35">
        <f>SUMIFS(рўйхат!AX:AX,рўйхат!$CX:$CX,$B$800,рўйхат!$D:$D,$C742)</f>
        <v/>
      </c>
      <c r="AP742" s="36">
        <f>SUMIFS(рўйхат!AY:AY,рўйхат!$CX:$CX,$B$800,рўйхат!$D:$D,$C742)</f>
        <v/>
      </c>
      <c r="AQ742" s="35">
        <f>SUMIFS(рўйхат!AZ:AZ,рўйхат!$CX:$CX,$B$800,рўйхат!$D:$D,$C742)</f>
        <v/>
      </c>
      <c r="AR742" s="36">
        <f>SUMIFS(рўйхат!BA:BA,рўйхат!$CX:$CX,$B$800,рўйхат!$D:$D,$C742)</f>
        <v/>
      </c>
      <c r="AS742" s="35">
        <f>SUMIFS(рўйхат!BB:BB,рўйхат!$CX:$CX,$B$800,рўйхат!$D:$D,$C742)</f>
        <v/>
      </c>
      <c r="AT742" s="36">
        <f>SUMIFS(рўйхат!BC:BC,рўйхат!$CX:$CX,$B$800,рўйхат!$D:$D,$C742)</f>
        <v/>
      </c>
      <c r="AU742" s="35">
        <f>SUMIFS(рўйхат!BD:BD,рўйхат!$CX:$CX,$B$800,рўйхат!$D:$D,$C742)</f>
        <v/>
      </c>
      <c r="AV742" s="36">
        <f>SUMIFS(рўйхат!BE:BE,рўйхат!$CX:$CX,$B$800,рўйхат!$D:$D,$C742)</f>
        <v/>
      </c>
      <c r="AW742" s="35">
        <f>SUMIFS(рўйхат!BF:BF,рўйхат!$CX:$CX,$B$800,рўйхат!$D:$D,$C742)</f>
        <v/>
      </c>
      <c r="AX742" s="36">
        <f>SUMIFS(рўйхат!BG:BG,рўйхат!$CX:$CX,$B$800,рўйхат!$D:$D,$C742)</f>
        <v/>
      </c>
      <c r="AY742" s="35">
        <f>SUMIFS(рўйхат!BH:BH,рўйхат!$CX:$CX,$B$800,рўйхат!$D:$D,$C742)</f>
        <v/>
      </c>
      <c r="AZ742" s="36">
        <f>SUMIFS(рўйхат!BI:BI,рўйхат!$CX:$CX,$B$800,рўйхат!$D:$D,$C742)</f>
        <v/>
      </c>
      <c r="BA742" s="35">
        <f>SUMIFS(рўйхат!BJ:BJ,рўйхат!$CX:$CX,$B$800,рўйхат!$D:$D,$C742)</f>
        <v/>
      </c>
      <c r="BB742" s="36">
        <f>SUMIFS(рўйхат!BK:BK,рўйхат!$CX:$CX,$B$800,рўйхат!$D:$D,$C742)</f>
        <v/>
      </c>
      <c r="BC742" s="77">
        <f>IFERROR(AO742/E742,0)</f>
        <v/>
      </c>
      <c r="BD742" s="77">
        <f>IFERROR(AP742/F742,0)</f>
        <v/>
      </c>
      <c r="BE742" s="35">
        <f>SUMIFS(рўйхат!BL:BL,рўйхат!$CX:$CX,$B$800,рўйхат!$D:$D,$C742)</f>
        <v/>
      </c>
      <c r="BF742" s="36">
        <f>SUMIFS(рўйхат!BM:BM,рўйхат!$CX:$CX,$B$800,рўйхат!$D:$D,$C742)</f>
        <v/>
      </c>
      <c r="BG742" s="35">
        <f>SUMIFS(рўйхат!BN:BN,рўйхат!$CX:$CX,$B$800,рўйхат!$D:$D,$C742)</f>
        <v/>
      </c>
      <c r="BH742" s="36">
        <f>SUMIFS(рўйхат!BO:BO,рўйхат!$CX:$CX,$B$800,рўйхат!$D:$D,$C742)</f>
        <v/>
      </c>
      <c r="BI742" s="35">
        <f>SUMIFS(рўйхат!BP:BP,рўйхат!$CX:$CX,$B$800,рўйхат!$D:$D,$C742)</f>
        <v/>
      </c>
      <c r="BJ742" s="36">
        <f>SUMIFS(рўйхат!BQ:BQ,рўйхат!$CX:$CX,$B$800,рўйхат!$D:$D,$C742)</f>
        <v/>
      </c>
      <c r="BK742" s="35">
        <f>SUMIFS(рўйхат!BR:BR,рўйхат!$CX:$CX,$B$800,рўйхат!$D:$D,$C742)</f>
        <v/>
      </c>
      <c r="BL742" s="36">
        <f>SUMIFS(рўйхат!BS:BS,рўйхат!$CX:$CX,$B$800,рўйхат!$D:$D,$C742)</f>
        <v/>
      </c>
      <c r="BM742" s="35">
        <f>SUMIFS(рўйхат!BT:BT,рўйхат!$CX:$CX,$B$800,рўйхат!$D:$D,$C742)</f>
        <v/>
      </c>
      <c r="BN742" s="36">
        <f>SUMIFS(рўйхат!BU:BU,рўйхат!$CX:$CX,$B$800,рўйхат!$D:$D,$C742)</f>
        <v/>
      </c>
      <c r="BO742" s="35">
        <f>SUMIFS(рўйхат!BX:BX,рўйхат!$CX:$CX,$B$800,рўйхат!$D:$D,$C742)</f>
        <v/>
      </c>
      <c r="BP742" s="36">
        <f>SUMIFS(рўйхат!BY:BY,рўйхат!$CX:$CX,$B$800,рўйхат!$D:$D,$C742)</f>
        <v/>
      </c>
      <c r="BQ742" s="35">
        <f>SUMIFS(рўйхат!BZ:BZ,рўйхат!$CX:$CX,$B$800,рўйхат!$D:$D,$C742)</f>
        <v/>
      </c>
      <c r="BR742" s="36">
        <f>SUMIFS(рўйхат!CA:CA,рўйхат!$CX:$CX,$B$800,рўйхат!$D:$D,$C742)</f>
        <v/>
      </c>
      <c r="BS742" s="35">
        <f>SUMIFS(рўйхат!CB:CB,рўйхат!$CX:$CX,$B$800,рўйхат!$D:$D,$C742)</f>
        <v/>
      </c>
      <c r="BT742" s="36">
        <f>SUMIFS(рўйхат!CC:CC,рўйхат!$CX:$CX,$B$800,рўйхат!$D:$D,$C742)</f>
        <v/>
      </c>
      <c r="BU742" s="35">
        <f>SUMIFS(рўйхат!CD:CD,рўйхат!$CX:$CX,$B$800,рўйхат!$D:$D,$C742)</f>
        <v/>
      </c>
      <c r="BV742" s="36">
        <f>SUMIFS(рўйхат!CE:CE,рўйхат!$CX:$CX,$B$800,рўйхат!$D:$D,$C742)</f>
        <v/>
      </c>
      <c r="BW742" s="35">
        <f>SUMIFS(рўйхат!CH:CH,рўйхат!$CX:$CX,$B$800,рўйхат!$D:$D,$C742)</f>
        <v/>
      </c>
      <c r="BX742" s="36">
        <f>SUMIFS(рўйхат!CI:CI,рўйхат!$CX:$CX,$B$800,рўйхат!$D:$D,$C742)</f>
        <v/>
      </c>
      <c r="BY742" s="35">
        <f>SUMIFS(рўйхат!CJ:CJ,рўйхат!$CX:$CX,$B$800,рўйхат!$D:$D,$C742)</f>
        <v/>
      </c>
      <c r="BZ742" s="36">
        <f>SUMIFS(рўйхат!CK:CK,рўйхат!$CX:$CX,$B$800,рўйхат!$D:$D,$C742)</f>
        <v/>
      </c>
      <c r="CA742" s="35">
        <f>SUMIFS(рўйхат!CL:CL,рўйхат!$CX:$CX,$B$800,рўйхат!$D:$D,$C742)</f>
        <v/>
      </c>
      <c r="CB742" s="36">
        <f>SUMIFS(рўйхат!CM:CM,рўйхат!$CX:$CX,$B$800,рўйхат!$D:$D,$C742)</f>
        <v/>
      </c>
      <c r="CC742" s="35">
        <f>SUMIFS(рўйхат!CN:CN,рўйхат!$CX:$CX,$B$800,рўйхат!$D:$D,$C742)</f>
        <v/>
      </c>
      <c r="CD742" s="36">
        <f>SUMIFS(рўйхат!CO:CO,рўйхат!$CX:$CX,$B$800,рўйхат!$D:$D,$C742)</f>
        <v/>
      </c>
      <c r="CE742" s="77">
        <f>IFERROR(BE742/(Q742+BE742),0)</f>
        <v/>
      </c>
      <c r="CF742" s="78">
        <f>IFERROR(BF742/(R742+BF742),0)</f>
        <v/>
      </c>
    </row>
    <row r="743" hidden="1" outlineLevel="1" ht="30" customFormat="1" customHeight="1" s="8">
      <c r="A743" s="39" t="n"/>
      <c r="B743" s="50" t="n">
        <v>9</v>
      </c>
      <c r="C743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743" s="16" t="n"/>
      <c r="E743" s="35">
        <f>SUMIFS(рўйхат!F:F,рўйхат!$CX:$CX,$B$800,рўйхат!$D:$D,$C743)</f>
        <v/>
      </c>
      <c r="F743" s="36">
        <f>SUMIFS(рўйхат!G:G,рўйхат!$CX:$CX,$B$800,рўйхат!$D:$D,$C743)</f>
        <v/>
      </c>
      <c r="G743" s="35">
        <f>SUMIFS(рўйхат!H:H,рўйхат!$CX:$CX,$B$800,рўйхат!$D:$D,$C743)</f>
        <v/>
      </c>
      <c r="H743" s="36">
        <f>SUMIFS(рўйхат!I:I,рўйхат!$CX:$CX,$B$800,рўйхат!$D:$D,$C743)</f>
        <v/>
      </c>
      <c r="I743" s="35">
        <f>SUMIFS(рўйхат!J:J,рўйхат!$CX:$CX,$B$800,рўйхат!$D:$D,$C743)</f>
        <v/>
      </c>
      <c r="J743" s="36">
        <f>SUMIFS(рўйхат!K:K,рўйхат!$CX:$CX,$B$800,рўйхат!$D:$D,$C743)</f>
        <v/>
      </c>
      <c r="K743" s="35">
        <f>SUMIFS(рўйхат!L:L,рўйхат!$CX:$CX,$B$800,рўйхат!$D:$D,$C743)</f>
        <v/>
      </c>
      <c r="L743" s="36">
        <f>SUMIFS(рўйхат!M:M,рўйхат!$CX:$CX,$B$800,рўйхат!$D:$D,$C743)</f>
        <v/>
      </c>
      <c r="M743" s="35">
        <f>SUMIFS(рўйхат!N:N,рўйхат!$CX:$CX,$B$800,рўйхат!$D:$D,$C743)</f>
        <v/>
      </c>
      <c r="N743" s="36">
        <f>SUMIFS(рўйхат!O:O,рўйхат!$CX:$CX,$B$800,рўйхат!$D:$D,$C743)</f>
        <v/>
      </c>
      <c r="O743" s="34">
        <f>IFERROR(M743/E743,0)</f>
        <v/>
      </c>
      <c r="P743" s="34">
        <f>IFERROR(N743/F743,0)</f>
        <v/>
      </c>
      <c r="Q743" s="35">
        <f>SUMIFS(рўйхат!P:P,рўйхат!$CX:$CX,$B$800,рўйхат!$D:$D,$C743)</f>
        <v/>
      </c>
      <c r="R743" s="36">
        <f>SUMIFS(рўйхат!Q:Q,рўйхат!$CX:$CX,$B$800,рўйхат!$D:$D,$C743)</f>
        <v/>
      </c>
      <c r="S743" s="35">
        <f>SUMIFS(рўйхат!R:R,рўйхат!$CX:$CX,$B$800,рўйхат!$D:$D,$C743)</f>
        <v/>
      </c>
      <c r="T743" s="36">
        <f>SUMIFS(рўйхат!S:S,рўйхат!$CX:$CX,$B$800,рўйхат!$D:$D,$C743)</f>
        <v/>
      </c>
      <c r="U743" s="35">
        <f>SUMIFS(рўйхат!T:T,рўйхат!$CX:$CX,$B$800,рўйхат!$D:$D,$C743)</f>
        <v/>
      </c>
      <c r="V743" s="36">
        <f>SUMIFS(рўйхат!U:U,рўйхат!$CX:$CX,$B$800,рўйхат!$D:$D,$C743)</f>
        <v/>
      </c>
      <c r="W743" s="35">
        <f>SUMIFS(рўйхат!V:V,рўйхат!$CX:$CX,$B$800,рўйхат!$D:$D,$C743)</f>
        <v/>
      </c>
      <c r="X743" s="36">
        <f>SUMIFS(рўйхат!W:W,рўйхат!$CX:$CX,$B$800,рўйхат!$D:$D,$C743)</f>
        <v/>
      </c>
      <c r="Y743" s="35">
        <f>SUMIFS(рўйхат!X:X,рўйхат!$CX:$CX,$B$800,рўйхат!$D:$D,$C743)</f>
        <v/>
      </c>
      <c r="Z743" s="36">
        <f>SUMIFS(рўйхат!Y:Y,рўйхат!$CX:$CX,$B$800,рўйхат!$D:$D,$C743)</f>
        <v/>
      </c>
      <c r="AA743" s="35">
        <f>SUMIFS(рўйхат!Z:Z,рўйхат!$CX:$CX,$B$800,рўйхат!$D:$D,$C743)</f>
        <v/>
      </c>
      <c r="AB743" s="36">
        <f>SUMIFS(рўйхат!AA:AA,рўйхат!$CX:$CX,$B$800,рўйхат!$D:$D,$C743)</f>
        <v/>
      </c>
      <c r="AC743" s="35">
        <f>SUMIFS(рўйхат!AB:AB,рўйхат!$CX:$CX,$B$800,рўйхат!$D:$D,$C743)</f>
        <v/>
      </c>
      <c r="AD743" s="36">
        <f>SUMIFS(рўйхат!AC:AC,рўйхат!$CX:$CX,$B$800,рўйхат!$D:$D,$C743)</f>
        <v/>
      </c>
      <c r="AE743" s="35">
        <f>SUMIFS(рўйхат!AD:AD,рўйхат!$CX:$CX,$B$800,рўйхат!$D:$D,$C743)</f>
        <v/>
      </c>
      <c r="AF743" s="36">
        <f>SUMIFS(рўйхат!AE:AE,рўйхат!$CX:$CX,$B$800,рўйхат!$D:$D,$C743)</f>
        <v/>
      </c>
      <c r="AG743" s="35">
        <f>SUMIFS(рўйхат!AH:AH,рўйхат!$CX:$CX,$B$800,рўйхат!$D:$D,$C743)</f>
        <v/>
      </c>
      <c r="AH743" s="36">
        <f>SUMIFS(рўйхат!AI:AI,рўйхат!$CX:$CX,$B$800,рўйхат!$D:$D,$C743)</f>
        <v/>
      </c>
      <c r="AI743" s="35">
        <f>SUMIFS(рўйхат!AJ:AJ,рўйхат!$CX:$CX,$B$800,рўйхат!$D:$D,$C743)</f>
        <v/>
      </c>
      <c r="AJ743" s="36">
        <f>SUMIFS(рўйхат!AK:AK,рўйхат!$CX:$CX,$B$800,рўйхат!$D:$D,$C743)</f>
        <v/>
      </c>
      <c r="AK743" s="35">
        <f>SUMIFS(рўйхат!AL:AL,рўйхат!$CX:$CX,$B$800,рўйхат!$D:$D,$C743)</f>
        <v/>
      </c>
      <c r="AL743" s="36">
        <f>SUMIFS(рўйхат!AM:AM,рўйхат!$CX:$CX,$B$800,рўйхат!$D:$D,$C743)</f>
        <v/>
      </c>
      <c r="AM743" s="77">
        <f>IFERROR(Q743/E743,0)</f>
        <v/>
      </c>
      <c r="AN743" s="77">
        <f>IFERROR(R743/F743,0)</f>
        <v/>
      </c>
      <c r="AO743" s="35">
        <f>SUMIFS(рўйхат!AX:AX,рўйхат!$CX:$CX,$B$800,рўйхат!$D:$D,$C743)</f>
        <v/>
      </c>
      <c r="AP743" s="36">
        <f>SUMIFS(рўйхат!AY:AY,рўйхат!$CX:$CX,$B$800,рўйхат!$D:$D,$C743)</f>
        <v/>
      </c>
      <c r="AQ743" s="35">
        <f>SUMIFS(рўйхат!AZ:AZ,рўйхат!$CX:$CX,$B$800,рўйхат!$D:$D,$C743)</f>
        <v/>
      </c>
      <c r="AR743" s="36">
        <f>SUMIFS(рўйхат!BA:BA,рўйхат!$CX:$CX,$B$800,рўйхат!$D:$D,$C743)</f>
        <v/>
      </c>
      <c r="AS743" s="35">
        <f>SUMIFS(рўйхат!BB:BB,рўйхат!$CX:$CX,$B$800,рўйхат!$D:$D,$C743)</f>
        <v/>
      </c>
      <c r="AT743" s="36">
        <f>SUMIFS(рўйхат!BC:BC,рўйхат!$CX:$CX,$B$800,рўйхат!$D:$D,$C743)</f>
        <v/>
      </c>
      <c r="AU743" s="35">
        <f>SUMIFS(рўйхат!BD:BD,рўйхат!$CX:$CX,$B$800,рўйхат!$D:$D,$C743)</f>
        <v/>
      </c>
      <c r="AV743" s="36">
        <f>SUMIFS(рўйхат!BE:BE,рўйхат!$CX:$CX,$B$800,рўйхат!$D:$D,$C743)</f>
        <v/>
      </c>
      <c r="AW743" s="35">
        <f>SUMIFS(рўйхат!BF:BF,рўйхат!$CX:$CX,$B$800,рўйхат!$D:$D,$C743)</f>
        <v/>
      </c>
      <c r="AX743" s="36">
        <f>SUMIFS(рўйхат!BG:BG,рўйхат!$CX:$CX,$B$800,рўйхат!$D:$D,$C743)</f>
        <v/>
      </c>
      <c r="AY743" s="35">
        <f>SUMIFS(рўйхат!BH:BH,рўйхат!$CX:$CX,$B$800,рўйхат!$D:$D,$C743)</f>
        <v/>
      </c>
      <c r="AZ743" s="36">
        <f>SUMIFS(рўйхат!BI:BI,рўйхат!$CX:$CX,$B$800,рўйхат!$D:$D,$C743)</f>
        <v/>
      </c>
      <c r="BA743" s="35">
        <f>SUMIFS(рўйхат!BJ:BJ,рўйхат!$CX:$CX,$B$800,рўйхат!$D:$D,$C743)</f>
        <v/>
      </c>
      <c r="BB743" s="36">
        <f>SUMIFS(рўйхат!BK:BK,рўйхат!$CX:$CX,$B$800,рўйхат!$D:$D,$C743)</f>
        <v/>
      </c>
      <c r="BC743" s="77">
        <f>IFERROR(AO743/E743,0)</f>
        <v/>
      </c>
      <c r="BD743" s="77">
        <f>IFERROR(AP743/F743,0)</f>
        <v/>
      </c>
      <c r="BE743" s="35">
        <f>SUMIFS(рўйхат!BL:BL,рўйхат!$CX:$CX,$B$800,рўйхат!$D:$D,$C743)</f>
        <v/>
      </c>
      <c r="BF743" s="36">
        <f>SUMIFS(рўйхат!BM:BM,рўйхат!$CX:$CX,$B$800,рўйхат!$D:$D,$C743)</f>
        <v/>
      </c>
      <c r="BG743" s="35">
        <f>SUMIFS(рўйхат!BN:BN,рўйхат!$CX:$CX,$B$800,рўйхат!$D:$D,$C743)</f>
        <v/>
      </c>
      <c r="BH743" s="36">
        <f>SUMIFS(рўйхат!BO:BO,рўйхат!$CX:$CX,$B$800,рўйхат!$D:$D,$C743)</f>
        <v/>
      </c>
      <c r="BI743" s="35">
        <f>SUMIFS(рўйхат!BP:BP,рўйхат!$CX:$CX,$B$800,рўйхат!$D:$D,$C743)</f>
        <v/>
      </c>
      <c r="BJ743" s="36">
        <f>SUMIFS(рўйхат!BQ:BQ,рўйхат!$CX:$CX,$B$800,рўйхат!$D:$D,$C743)</f>
        <v/>
      </c>
      <c r="BK743" s="35">
        <f>SUMIFS(рўйхат!BR:BR,рўйхат!$CX:$CX,$B$800,рўйхат!$D:$D,$C743)</f>
        <v/>
      </c>
      <c r="BL743" s="36">
        <f>SUMIFS(рўйхат!BS:BS,рўйхат!$CX:$CX,$B$800,рўйхат!$D:$D,$C743)</f>
        <v/>
      </c>
      <c r="BM743" s="35">
        <f>SUMIFS(рўйхат!BT:BT,рўйхат!$CX:$CX,$B$800,рўйхат!$D:$D,$C743)</f>
        <v/>
      </c>
      <c r="BN743" s="36">
        <f>SUMIFS(рўйхат!BU:BU,рўйхат!$CX:$CX,$B$800,рўйхат!$D:$D,$C743)</f>
        <v/>
      </c>
      <c r="BO743" s="35">
        <f>SUMIFS(рўйхат!BX:BX,рўйхат!$CX:$CX,$B$800,рўйхат!$D:$D,$C743)</f>
        <v/>
      </c>
      <c r="BP743" s="36">
        <f>SUMIFS(рўйхат!BY:BY,рўйхат!$CX:$CX,$B$800,рўйхат!$D:$D,$C743)</f>
        <v/>
      </c>
      <c r="BQ743" s="35">
        <f>SUMIFS(рўйхат!BZ:BZ,рўйхат!$CX:$CX,$B$800,рўйхат!$D:$D,$C743)</f>
        <v/>
      </c>
      <c r="BR743" s="36">
        <f>SUMIFS(рўйхат!CA:CA,рўйхат!$CX:$CX,$B$800,рўйхат!$D:$D,$C743)</f>
        <v/>
      </c>
      <c r="BS743" s="35">
        <f>SUMIFS(рўйхат!CB:CB,рўйхат!$CX:$CX,$B$800,рўйхат!$D:$D,$C743)</f>
        <v/>
      </c>
      <c r="BT743" s="36">
        <f>SUMIFS(рўйхат!CC:CC,рўйхат!$CX:$CX,$B$800,рўйхат!$D:$D,$C743)</f>
        <v/>
      </c>
      <c r="BU743" s="35">
        <f>SUMIFS(рўйхат!CD:CD,рўйхат!$CX:$CX,$B$800,рўйхат!$D:$D,$C743)</f>
        <v/>
      </c>
      <c r="BV743" s="36">
        <f>SUMIFS(рўйхат!CE:CE,рўйхат!$CX:$CX,$B$800,рўйхат!$D:$D,$C743)</f>
        <v/>
      </c>
      <c r="BW743" s="35">
        <f>SUMIFS(рўйхат!CH:CH,рўйхат!$CX:$CX,$B$800,рўйхат!$D:$D,$C743)</f>
        <v/>
      </c>
      <c r="BX743" s="36">
        <f>SUMIFS(рўйхат!CI:CI,рўйхат!$CX:$CX,$B$800,рўйхат!$D:$D,$C743)</f>
        <v/>
      </c>
      <c r="BY743" s="35">
        <f>SUMIFS(рўйхат!CJ:CJ,рўйхат!$CX:$CX,$B$800,рўйхат!$D:$D,$C743)</f>
        <v/>
      </c>
      <c r="BZ743" s="36">
        <f>SUMIFS(рўйхат!CK:CK,рўйхат!$CX:$CX,$B$800,рўйхат!$D:$D,$C743)</f>
        <v/>
      </c>
      <c r="CA743" s="35">
        <f>SUMIFS(рўйхат!CL:CL,рўйхат!$CX:$CX,$B$800,рўйхат!$D:$D,$C743)</f>
        <v/>
      </c>
      <c r="CB743" s="36">
        <f>SUMIFS(рўйхат!CM:CM,рўйхат!$CX:$CX,$B$800,рўйхат!$D:$D,$C743)</f>
        <v/>
      </c>
      <c r="CC743" s="35">
        <f>SUMIFS(рўйхат!CN:CN,рўйхат!$CX:$CX,$B$800,рўйхат!$D:$D,$C743)</f>
        <v/>
      </c>
      <c r="CD743" s="36">
        <f>SUMIFS(рўйхат!CO:CO,рўйхат!$CX:$CX,$B$800,рўйхат!$D:$D,$C743)</f>
        <v/>
      </c>
      <c r="CE743" s="77">
        <f>IFERROR(BE743/(Q743+BE743),0)</f>
        <v/>
      </c>
      <c r="CF743" s="78">
        <f>IFERROR(BF743/(R743+BF743),0)</f>
        <v/>
      </c>
    </row>
    <row r="744" hidden="1" outlineLevel="1" ht="30" customFormat="1" customHeight="1" s="8">
      <c r="A744" s="39" t="n"/>
      <c r="B744" s="50" t="n">
        <v>10</v>
      </c>
      <c r="C744" s="38" t="inlineStr">
        <is>
          <t>Бюджет ташкилотларида ишловчиларнинг 4 ва ундан ортиқ даромад манбаига эга фуқаролар</t>
        </is>
      </c>
      <c r="D744" s="16" t="n"/>
      <c r="E744" s="35">
        <f>SUMIFS(рўйхат!F:F,рўйхат!$CX:$CX,$B$800,рўйхат!$D:$D,$C744)</f>
        <v/>
      </c>
      <c r="F744" s="36">
        <f>SUMIFS(рўйхат!G:G,рўйхат!$CX:$CX,$B$800,рўйхат!$D:$D,$C744)</f>
        <v/>
      </c>
      <c r="G744" s="35">
        <f>SUMIFS(рўйхат!H:H,рўйхат!$CX:$CX,$B$800,рўйхат!$D:$D,$C744)</f>
        <v/>
      </c>
      <c r="H744" s="36">
        <f>SUMIFS(рўйхат!I:I,рўйхат!$CX:$CX,$B$800,рўйхат!$D:$D,$C744)</f>
        <v/>
      </c>
      <c r="I744" s="35">
        <f>SUMIFS(рўйхат!J:J,рўйхат!$CX:$CX,$B$800,рўйхат!$D:$D,$C744)</f>
        <v/>
      </c>
      <c r="J744" s="36">
        <f>SUMIFS(рўйхат!K:K,рўйхат!$CX:$CX,$B$800,рўйхат!$D:$D,$C744)</f>
        <v/>
      </c>
      <c r="K744" s="35">
        <f>SUMIFS(рўйхат!L:L,рўйхат!$CX:$CX,$B$800,рўйхат!$D:$D,$C744)</f>
        <v/>
      </c>
      <c r="L744" s="36">
        <f>SUMIFS(рўйхат!M:M,рўйхат!$CX:$CX,$B$800,рўйхат!$D:$D,$C744)</f>
        <v/>
      </c>
      <c r="M744" s="35">
        <f>SUMIFS(рўйхат!N:N,рўйхат!$CX:$CX,$B$800,рўйхат!$D:$D,$C744)</f>
        <v/>
      </c>
      <c r="N744" s="36">
        <f>SUMIFS(рўйхат!O:O,рўйхат!$CX:$CX,$B$800,рўйхат!$D:$D,$C744)</f>
        <v/>
      </c>
      <c r="O744" s="34">
        <f>IFERROR(M744/E744,0)</f>
        <v/>
      </c>
      <c r="P744" s="34">
        <f>IFERROR(N744/F744,0)</f>
        <v/>
      </c>
      <c r="Q744" s="35">
        <f>SUMIFS(рўйхат!P:P,рўйхат!$CX:$CX,$B$800,рўйхат!$D:$D,$C744)</f>
        <v/>
      </c>
      <c r="R744" s="36">
        <f>SUMIFS(рўйхат!Q:Q,рўйхат!$CX:$CX,$B$800,рўйхат!$D:$D,$C744)</f>
        <v/>
      </c>
      <c r="S744" s="35">
        <f>SUMIFS(рўйхат!R:R,рўйхат!$CX:$CX,$B$800,рўйхат!$D:$D,$C744)</f>
        <v/>
      </c>
      <c r="T744" s="36">
        <f>SUMIFS(рўйхат!S:S,рўйхат!$CX:$CX,$B$800,рўйхат!$D:$D,$C744)</f>
        <v/>
      </c>
      <c r="U744" s="35">
        <f>SUMIFS(рўйхат!T:T,рўйхат!$CX:$CX,$B$800,рўйхат!$D:$D,$C744)</f>
        <v/>
      </c>
      <c r="V744" s="36">
        <f>SUMIFS(рўйхат!U:U,рўйхат!$CX:$CX,$B$800,рўйхат!$D:$D,$C744)</f>
        <v/>
      </c>
      <c r="W744" s="35">
        <f>SUMIFS(рўйхат!V:V,рўйхат!$CX:$CX,$B$800,рўйхат!$D:$D,$C744)</f>
        <v/>
      </c>
      <c r="X744" s="36">
        <f>SUMIFS(рўйхат!W:W,рўйхат!$CX:$CX,$B$800,рўйхат!$D:$D,$C744)</f>
        <v/>
      </c>
      <c r="Y744" s="35">
        <f>SUMIFS(рўйхат!X:X,рўйхат!$CX:$CX,$B$800,рўйхат!$D:$D,$C744)</f>
        <v/>
      </c>
      <c r="Z744" s="36">
        <f>SUMIFS(рўйхат!Y:Y,рўйхат!$CX:$CX,$B$800,рўйхат!$D:$D,$C744)</f>
        <v/>
      </c>
      <c r="AA744" s="35">
        <f>SUMIFS(рўйхат!Z:Z,рўйхат!$CX:$CX,$B$800,рўйхат!$D:$D,$C744)</f>
        <v/>
      </c>
      <c r="AB744" s="36">
        <f>SUMIFS(рўйхат!AA:AA,рўйхат!$CX:$CX,$B$800,рўйхат!$D:$D,$C744)</f>
        <v/>
      </c>
      <c r="AC744" s="35">
        <f>SUMIFS(рўйхат!AB:AB,рўйхат!$CX:$CX,$B$800,рўйхат!$D:$D,$C744)</f>
        <v/>
      </c>
      <c r="AD744" s="36">
        <f>SUMIFS(рўйхат!AC:AC,рўйхат!$CX:$CX,$B$800,рўйхат!$D:$D,$C744)</f>
        <v/>
      </c>
      <c r="AE744" s="35">
        <f>SUMIFS(рўйхат!AD:AD,рўйхат!$CX:$CX,$B$800,рўйхат!$D:$D,$C744)</f>
        <v/>
      </c>
      <c r="AF744" s="36">
        <f>SUMIFS(рўйхат!AE:AE,рўйхат!$CX:$CX,$B$800,рўйхат!$D:$D,$C744)</f>
        <v/>
      </c>
      <c r="AG744" s="35">
        <f>SUMIFS(рўйхат!AH:AH,рўйхат!$CX:$CX,$B$800,рўйхат!$D:$D,$C744)</f>
        <v/>
      </c>
      <c r="AH744" s="36">
        <f>SUMIFS(рўйхат!AI:AI,рўйхат!$CX:$CX,$B$800,рўйхат!$D:$D,$C744)</f>
        <v/>
      </c>
      <c r="AI744" s="35">
        <f>SUMIFS(рўйхат!AJ:AJ,рўйхат!$CX:$CX,$B$800,рўйхат!$D:$D,$C744)</f>
        <v/>
      </c>
      <c r="AJ744" s="36">
        <f>SUMIFS(рўйхат!AK:AK,рўйхат!$CX:$CX,$B$800,рўйхат!$D:$D,$C744)</f>
        <v/>
      </c>
      <c r="AK744" s="35">
        <f>SUMIFS(рўйхат!AL:AL,рўйхат!$CX:$CX,$B$800,рўйхат!$D:$D,$C744)</f>
        <v/>
      </c>
      <c r="AL744" s="36">
        <f>SUMIFS(рўйхат!AM:AM,рўйхат!$CX:$CX,$B$800,рўйхат!$D:$D,$C744)</f>
        <v/>
      </c>
      <c r="AM744" s="77">
        <f>IFERROR(Q744/E744,0)</f>
        <v/>
      </c>
      <c r="AN744" s="77">
        <f>IFERROR(R744/F744,0)</f>
        <v/>
      </c>
      <c r="AO744" s="35">
        <f>SUMIFS(рўйхат!AX:AX,рўйхат!$CX:$CX,$B$800,рўйхат!$D:$D,$C744)</f>
        <v/>
      </c>
      <c r="AP744" s="36">
        <f>SUMIFS(рўйхат!AY:AY,рўйхат!$CX:$CX,$B$800,рўйхат!$D:$D,$C744)</f>
        <v/>
      </c>
      <c r="AQ744" s="35">
        <f>SUMIFS(рўйхат!AZ:AZ,рўйхат!$CX:$CX,$B$800,рўйхат!$D:$D,$C744)</f>
        <v/>
      </c>
      <c r="AR744" s="36">
        <f>SUMIFS(рўйхат!BA:BA,рўйхат!$CX:$CX,$B$800,рўйхат!$D:$D,$C744)</f>
        <v/>
      </c>
      <c r="AS744" s="35">
        <f>SUMIFS(рўйхат!BB:BB,рўйхат!$CX:$CX,$B$800,рўйхат!$D:$D,$C744)</f>
        <v/>
      </c>
      <c r="AT744" s="36">
        <f>SUMIFS(рўйхат!BC:BC,рўйхат!$CX:$CX,$B$800,рўйхат!$D:$D,$C744)</f>
        <v/>
      </c>
      <c r="AU744" s="35">
        <f>SUMIFS(рўйхат!BD:BD,рўйхат!$CX:$CX,$B$800,рўйхат!$D:$D,$C744)</f>
        <v/>
      </c>
      <c r="AV744" s="36">
        <f>SUMIFS(рўйхат!BE:BE,рўйхат!$CX:$CX,$B$800,рўйхат!$D:$D,$C744)</f>
        <v/>
      </c>
      <c r="AW744" s="35">
        <f>SUMIFS(рўйхат!BF:BF,рўйхат!$CX:$CX,$B$800,рўйхат!$D:$D,$C744)</f>
        <v/>
      </c>
      <c r="AX744" s="36">
        <f>SUMIFS(рўйхат!BG:BG,рўйхат!$CX:$CX,$B$800,рўйхат!$D:$D,$C744)</f>
        <v/>
      </c>
      <c r="AY744" s="35">
        <f>SUMIFS(рўйхат!BH:BH,рўйхат!$CX:$CX,$B$800,рўйхат!$D:$D,$C744)</f>
        <v/>
      </c>
      <c r="AZ744" s="36">
        <f>SUMIFS(рўйхат!BI:BI,рўйхат!$CX:$CX,$B$800,рўйхат!$D:$D,$C744)</f>
        <v/>
      </c>
      <c r="BA744" s="35">
        <f>SUMIFS(рўйхат!BJ:BJ,рўйхат!$CX:$CX,$B$800,рўйхат!$D:$D,$C744)</f>
        <v/>
      </c>
      <c r="BB744" s="36">
        <f>SUMIFS(рўйхат!BK:BK,рўйхат!$CX:$CX,$B$800,рўйхат!$D:$D,$C744)</f>
        <v/>
      </c>
      <c r="BC744" s="77">
        <f>IFERROR(AO744/E744,0)</f>
        <v/>
      </c>
      <c r="BD744" s="77">
        <f>IFERROR(AP744/F744,0)</f>
        <v/>
      </c>
      <c r="BE744" s="35">
        <f>SUMIFS(рўйхат!BL:BL,рўйхат!$CX:$CX,$B$800,рўйхат!$D:$D,$C744)</f>
        <v/>
      </c>
      <c r="BF744" s="36">
        <f>SUMIFS(рўйхат!BM:BM,рўйхат!$CX:$CX,$B$800,рўйхат!$D:$D,$C744)</f>
        <v/>
      </c>
      <c r="BG744" s="35">
        <f>SUMIFS(рўйхат!BN:BN,рўйхат!$CX:$CX,$B$800,рўйхат!$D:$D,$C744)</f>
        <v/>
      </c>
      <c r="BH744" s="36">
        <f>SUMIFS(рўйхат!BO:BO,рўйхат!$CX:$CX,$B$800,рўйхат!$D:$D,$C744)</f>
        <v/>
      </c>
      <c r="BI744" s="35">
        <f>SUMIFS(рўйхат!BP:BP,рўйхат!$CX:$CX,$B$800,рўйхат!$D:$D,$C744)</f>
        <v/>
      </c>
      <c r="BJ744" s="36">
        <f>SUMIFS(рўйхат!BQ:BQ,рўйхат!$CX:$CX,$B$800,рўйхат!$D:$D,$C744)</f>
        <v/>
      </c>
      <c r="BK744" s="35">
        <f>SUMIFS(рўйхат!BR:BR,рўйхат!$CX:$CX,$B$800,рўйхат!$D:$D,$C744)</f>
        <v/>
      </c>
      <c r="BL744" s="36">
        <f>SUMIFS(рўйхат!BS:BS,рўйхат!$CX:$CX,$B$800,рўйхат!$D:$D,$C744)</f>
        <v/>
      </c>
      <c r="BM744" s="35">
        <f>SUMIFS(рўйхат!BT:BT,рўйхат!$CX:$CX,$B$800,рўйхат!$D:$D,$C744)</f>
        <v/>
      </c>
      <c r="BN744" s="36">
        <f>SUMIFS(рўйхат!BU:BU,рўйхат!$CX:$CX,$B$800,рўйхат!$D:$D,$C744)</f>
        <v/>
      </c>
      <c r="BO744" s="35">
        <f>SUMIFS(рўйхат!BX:BX,рўйхат!$CX:$CX,$B$800,рўйхат!$D:$D,$C744)</f>
        <v/>
      </c>
      <c r="BP744" s="36">
        <f>SUMIFS(рўйхат!BY:BY,рўйхат!$CX:$CX,$B$800,рўйхат!$D:$D,$C744)</f>
        <v/>
      </c>
      <c r="BQ744" s="35">
        <f>SUMIFS(рўйхат!BZ:BZ,рўйхат!$CX:$CX,$B$800,рўйхат!$D:$D,$C744)</f>
        <v/>
      </c>
      <c r="BR744" s="36">
        <f>SUMIFS(рўйхат!CA:CA,рўйхат!$CX:$CX,$B$800,рўйхат!$D:$D,$C744)</f>
        <v/>
      </c>
      <c r="BS744" s="35">
        <f>SUMIFS(рўйхат!CB:CB,рўйхат!$CX:$CX,$B$800,рўйхат!$D:$D,$C744)</f>
        <v/>
      </c>
      <c r="BT744" s="36">
        <f>SUMIFS(рўйхат!CC:CC,рўйхат!$CX:$CX,$B$800,рўйхат!$D:$D,$C744)</f>
        <v/>
      </c>
      <c r="BU744" s="35">
        <f>SUMIFS(рўйхат!CD:CD,рўйхат!$CX:$CX,$B$800,рўйхат!$D:$D,$C744)</f>
        <v/>
      </c>
      <c r="BV744" s="36">
        <f>SUMIFS(рўйхат!CE:CE,рўйхат!$CX:$CX,$B$800,рўйхат!$D:$D,$C744)</f>
        <v/>
      </c>
      <c r="BW744" s="35">
        <f>SUMIFS(рўйхат!CH:CH,рўйхат!$CX:$CX,$B$800,рўйхат!$D:$D,$C744)</f>
        <v/>
      </c>
      <c r="BX744" s="36">
        <f>SUMIFS(рўйхат!CI:CI,рўйхат!$CX:$CX,$B$800,рўйхат!$D:$D,$C744)</f>
        <v/>
      </c>
      <c r="BY744" s="35">
        <f>SUMIFS(рўйхат!CJ:CJ,рўйхат!$CX:$CX,$B$800,рўйхат!$D:$D,$C744)</f>
        <v/>
      </c>
      <c r="BZ744" s="36">
        <f>SUMIFS(рўйхат!CK:CK,рўйхат!$CX:$CX,$B$800,рўйхат!$D:$D,$C744)</f>
        <v/>
      </c>
      <c r="CA744" s="35">
        <f>SUMIFS(рўйхат!CL:CL,рўйхат!$CX:$CX,$B$800,рўйхат!$D:$D,$C744)</f>
        <v/>
      </c>
      <c r="CB744" s="36">
        <f>SUMIFS(рўйхат!CM:CM,рўйхат!$CX:$CX,$B$800,рўйхат!$D:$D,$C744)</f>
        <v/>
      </c>
      <c r="CC744" s="35">
        <f>SUMIFS(рўйхат!CN:CN,рўйхат!$CX:$CX,$B$800,рўйхат!$D:$D,$C744)</f>
        <v/>
      </c>
      <c r="CD744" s="36">
        <f>SUMIFS(рўйхат!CO:CO,рўйхат!$CX:$CX,$B$800,рўйхат!$D:$D,$C744)</f>
        <v/>
      </c>
      <c r="CE744" s="77">
        <f>IFERROR(BE744/(Q744+BE744),0)</f>
        <v/>
      </c>
      <c r="CF744" s="78">
        <f>IFERROR(BF744/(R744+BF744),0)</f>
        <v/>
      </c>
    </row>
    <row r="745" hidden="1" outlineLevel="1" ht="30" customFormat="1" customHeight="1" s="8">
      <c r="A745" s="39" t="n"/>
      <c r="B745" s="50" t="n">
        <v>11</v>
      </c>
      <c r="C745" s="38" t="inlineStr">
        <is>
          <t>Вафот этган фуқароларга ойлик иш ҳақи ҳисобланганлиги (V2)</t>
        </is>
      </c>
      <c r="D745" s="16" t="n"/>
      <c r="E745" s="35">
        <f>SUMIFS(рўйхат!F:F,рўйхат!$CX:$CX,$B$800,рўйхат!$D:$D,$C745)</f>
        <v/>
      </c>
      <c r="F745" s="36">
        <f>SUMIFS(рўйхат!G:G,рўйхат!$CX:$CX,$B$800,рўйхат!$D:$D,$C745)</f>
        <v/>
      </c>
      <c r="G745" s="35">
        <f>SUMIFS(рўйхат!H:H,рўйхат!$CX:$CX,$B$800,рўйхат!$D:$D,$C745)</f>
        <v/>
      </c>
      <c r="H745" s="36">
        <f>SUMIFS(рўйхат!I:I,рўйхат!$CX:$CX,$B$800,рўйхат!$D:$D,$C745)</f>
        <v/>
      </c>
      <c r="I745" s="35">
        <f>SUMIFS(рўйхат!J:J,рўйхат!$CX:$CX,$B$800,рўйхат!$D:$D,$C745)</f>
        <v/>
      </c>
      <c r="J745" s="36">
        <f>SUMIFS(рўйхат!K:K,рўйхат!$CX:$CX,$B$800,рўйхат!$D:$D,$C745)</f>
        <v/>
      </c>
      <c r="K745" s="35">
        <f>SUMIFS(рўйхат!L:L,рўйхат!$CX:$CX,$B$800,рўйхат!$D:$D,$C745)</f>
        <v/>
      </c>
      <c r="L745" s="36">
        <f>SUMIFS(рўйхат!M:M,рўйхат!$CX:$CX,$B$800,рўйхат!$D:$D,$C745)</f>
        <v/>
      </c>
      <c r="M745" s="35">
        <f>SUMIFS(рўйхат!N:N,рўйхат!$CX:$CX,$B$800,рўйхат!$D:$D,$C745)</f>
        <v/>
      </c>
      <c r="N745" s="36">
        <f>SUMIFS(рўйхат!O:O,рўйхат!$CX:$CX,$B$800,рўйхат!$D:$D,$C745)</f>
        <v/>
      </c>
      <c r="O745" s="34">
        <f>IFERROR(M745/E745,0)</f>
        <v/>
      </c>
      <c r="P745" s="34">
        <f>IFERROR(N745/F745,0)</f>
        <v/>
      </c>
      <c r="Q745" s="35">
        <f>SUMIFS(рўйхат!P:P,рўйхат!$CX:$CX,$B$800,рўйхат!$D:$D,$C745)</f>
        <v/>
      </c>
      <c r="R745" s="36">
        <f>SUMIFS(рўйхат!Q:Q,рўйхат!$CX:$CX,$B$800,рўйхат!$D:$D,$C745)</f>
        <v/>
      </c>
      <c r="S745" s="35">
        <f>SUMIFS(рўйхат!R:R,рўйхат!$CX:$CX,$B$800,рўйхат!$D:$D,$C745)</f>
        <v/>
      </c>
      <c r="T745" s="36">
        <f>SUMIFS(рўйхат!S:S,рўйхат!$CX:$CX,$B$800,рўйхат!$D:$D,$C745)</f>
        <v/>
      </c>
      <c r="U745" s="35">
        <f>SUMIFS(рўйхат!T:T,рўйхат!$CX:$CX,$B$800,рўйхат!$D:$D,$C745)</f>
        <v/>
      </c>
      <c r="V745" s="36">
        <f>SUMIFS(рўйхат!U:U,рўйхат!$CX:$CX,$B$800,рўйхат!$D:$D,$C745)</f>
        <v/>
      </c>
      <c r="W745" s="35">
        <f>SUMIFS(рўйхат!V:V,рўйхат!$CX:$CX,$B$800,рўйхат!$D:$D,$C745)</f>
        <v/>
      </c>
      <c r="X745" s="36">
        <f>SUMIFS(рўйхат!W:W,рўйхат!$CX:$CX,$B$800,рўйхат!$D:$D,$C745)</f>
        <v/>
      </c>
      <c r="Y745" s="35">
        <f>SUMIFS(рўйхат!X:X,рўйхат!$CX:$CX,$B$800,рўйхат!$D:$D,$C745)</f>
        <v/>
      </c>
      <c r="Z745" s="36">
        <f>SUMIFS(рўйхат!Y:Y,рўйхат!$CX:$CX,$B$800,рўйхат!$D:$D,$C745)</f>
        <v/>
      </c>
      <c r="AA745" s="35">
        <f>SUMIFS(рўйхат!Z:Z,рўйхат!$CX:$CX,$B$800,рўйхат!$D:$D,$C745)</f>
        <v/>
      </c>
      <c r="AB745" s="36">
        <f>SUMIFS(рўйхат!AA:AA,рўйхат!$CX:$CX,$B$800,рўйхат!$D:$D,$C745)</f>
        <v/>
      </c>
      <c r="AC745" s="35">
        <f>SUMIFS(рўйхат!AB:AB,рўйхат!$CX:$CX,$B$800,рўйхат!$D:$D,$C745)</f>
        <v/>
      </c>
      <c r="AD745" s="36">
        <f>SUMIFS(рўйхат!AC:AC,рўйхат!$CX:$CX,$B$800,рўйхат!$D:$D,$C745)</f>
        <v/>
      </c>
      <c r="AE745" s="35">
        <f>SUMIFS(рўйхат!AD:AD,рўйхат!$CX:$CX,$B$800,рўйхат!$D:$D,$C745)</f>
        <v/>
      </c>
      <c r="AF745" s="36">
        <f>SUMIFS(рўйхат!AE:AE,рўйхат!$CX:$CX,$B$800,рўйхат!$D:$D,$C745)</f>
        <v/>
      </c>
      <c r="AG745" s="35">
        <f>SUMIFS(рўйхат!AH:AH,рўйхат!$CX:$CX,$B$800,рўйхат!$D:$D,$C745)</f>
        <v/>
      </c>
      <c r="AH745" s="36">
        <f>SUMIFS(рўйхат!AI:AI,рўйхат!$CX:$CX,$B$800,рўйхат!$D:$D,$C745)</f>
        <v/>
      </c>
      <c r="AI745" s="35">
        <f>SUMIFS(рўйхат!AJ:AJ,рўйхат!$CX:$CX,$B$800,рўйхат!$D:$D,$C745)</f>
        <v/>
      </c>
      <c r="AJ745" s="36">
        <f>SUMIFS(рўйхат!AK:AK,рўйхат!$CX:$CX,$B$800,рўйхат!$D:$D,$C745)</f>
        <v/>
      </c>
      <c r="AK745" s="35">
        <f>SUMIFS(рўйхат!AL:AL,рўйхат!$CX:$CX,$B$800,рўйхат!$D:$D,$C745)</f>
        <v/>
      </c>
      <c r="AL745" s="36">
        <f>SUMIFS(рўйхат!AM:AM,рўйхат!$CX:$CX,$B$800,рўйхат!$D:$D,$C745)</f>
        <v/>
      </c>
      <c r="AM745" s="77">
        <f>IFERROR(Q745/E745,0)</f>
        <v/>
      </c>
      <c r="AN745" s="77">
        <f>IFERROR(R745/F745,0)</f>
        <v/>
      </c>
      <c r="AO745" s="35">
        <f>SUMIFS(рўйхат!AX:AX,рўйхат!$CX:$CX,$B$800,рўйхат!$D:$D,$C745)</f>
        <v/>
      </c>
      <c r="AP745" s="36">
        <f>SUMIFS(рўйхат!AY:AY,рўйхат!$CX:$CX,$B$800,рўйхат!$D:$D,$C745)</f>
        <v/>
      </c>
      <c r="AQ745" s="35">
        <f>SUMIFS(рўйхат!AZ:AZ,рўйхат!$CX:$CX,$B$800,рўйхат!$D:$D,$C745)</f>
        <v/>
      </c>
      <c r="AR745" s="36">
        <f>SUMIFS(рўйхат!BA:BA,рўйхат!$CX:$CX,$B$800,рўйхат!$D:$D,$C745)</f>
        <v/>
      </c>
      <c r="AS745" s="35">
        <f>SUMIFS(рўйхат!BB:BB,рўйхат!$CX:$CX,$B$800,рўйхат!$D:$D,$C745)</f>
        <v/>
      </c>
      <c r="AT745" s="36">
        <f>SUMIFS(рўйхат!BC:BC,рўйхат!$CX:$CX,$B$800,рўйхат!$D:$D,$C745)</f>
        <v/>
      </c>
      <c r="AU745" s="35">
        <f>SUMIFS(рўйхат!BD:BD,рўйхат!$CX:$CX,$B$800,рўйхат!$D:$D,$C745)</f>
        <v/>
      </c>
      <c r="AV745" s="36">
        <f>SUMIFS(рўйхат!BE:BE,рўйхат!$CX:$CX,$B$800,рўйхат!$D:$D,$C745)</f>
        <v/>
      </c>
      <c r="AW745" s="35">
        <f>SUMIFS(рўйхат!BF:BF,рўйхат!$CX:$CX,$B$800,рўйхат!$D:$D,$C745)</f>
        <v/>
      </c>
      <c r="AX745" s="36">
        <f>SUMIFS(рўйхат!BG:BG,рўйхат!$CX:$CX,$B$800,рўйхат!$D:$D,$C745)</f>
        <v/>
      </c>
      <c r="AY745" s="35">
        <f>SUMIFS(рўйхат!BH:BH,рўйхат!$CX:$CX,$B$800,рўйхат!$D:$D,$C745)</f>
        <v/>
      </c>
      <c r="AZ745" s="36">
        <f>SUMIFS(рўйхат!BI:BI,рўйхат!$CX:$CX,$B$800,рўйхат!$D:$D,$C745)</f>
        <v/>
      </c>
      <c r="BA745" s="35">
        <f>SUMIFS(рўйхат!BJ:BJ,рўйхат!$CX:$CX,$B$800,рўйхат!$D:$D,$C745)</f>
        <v/>
      </c>
      <c r="BB745" s="36">
        <f>SUMIFS(рўйхат!BK:BK,рўйхат!$CX:$CX,$B$800,рўйхат!$D:$D,$C745)</f>
        <v/>
      </c>
      <c r="BC745" s="77">
        <f>IFERROR(AO745/E745,0)</f>
        <v/>
      </c>
      <c r="BD745" s="77">
        <f>IFERROR(AP745/F745,0)</f>
        <v/>
      </c>
      <c r="BE745" s="35">
        <f>SUMIFS(рўйхат!BL:BL,рўйхат!$CX:$CX,$B$800,рўйхат!$D:$D,$C745)</f>
        <v/>
      </c>
      <c r="BF745" s="36">
        <f>SUMIFS(рўйхат!BM:BM,рўйхат!$CX:$CX,$B$800,рўйхат!$D:$D,$C745)</f>
        <v/>
      </c>
      <c r="BG745" s="35">
        <f>SUMIFS(рўйхат!BN:BN,рўйхат!$CX:$CX,$B$800,рўйхат!$D:$D,$C745)</f>
        <v/>
      </c>
      <c r="BH745" s="36">
        <f>SUMIFS(рўйхат!BO:BO,рўйхат!$CX:$CX,$B$800,рўйхат!$D:$D,$C745)</f>
        <v/>
      </c>
      <c r="BI745" s="35">
        <f>SUMIFS(рўйхат!BP:BP,рўйхат!$CX:$CX,$B$800,рўйхат!$D:$D,$C745)</f>
        <v/>
      </c>
      <c r="BJ745" s="36">
        <f>SUMIFS(рўйхат!BQ:BQ,рўйхат!$CX:$CX,$B$800,рўйхат!$D:$D,$C745)</f>
        <v/>
      </c>
      <c r="BK745" s="35">
        <f>SUMIFS(рўйхат!BR:BR,рўйхат!$CX:$CX,$B$800,рўйхат!$D:$D,$C745)</f>
        <v/>
      </c>
      <c r="BL745" s="36">
        <f>SUMIFS(рўйхат!BS:BS,рўйхат!$CX:$CX,$B$800,рўйхат!$D:$D,$C745)</f>
        <v/>
      </c>
      <c r="BM745" s="35">
        <f>SUMIFS(рўйхат!BT:BT,рўйхат!$CX:$CX,$B$800,рўйхат!$D:$D,$C745)</f>
        <v/>
      </c>
      <c r="BN745" s="36">
        <f>SUMIFS(рўйхат!BU:BU,рўйхат!$CX:$CX,$B$800,рўйхат!$D:$D,$C745)</f>
        <v/>
      </c>
      <c r="BO745" s="35">
        <f>SUMIFS(рўйхат!BX:BX,рўйхат!$CX:$CX,$B$800,рўйхат!$D:$D,$C745)</f>
        <v/>
      </c>
      <c r="BP745" s="36">
        <f>SUMIFS(рўйхат!BY:BY,рўйхат!$CX:$CX,$B$800,рўйхат!$D:$D,$C745)</f>
        <v/>
      </c>
      <c r="BQ745" s="35">
        <f>SUMIFS(рўйхат!BZ:BZ,рўйхат!$CX:$CX,$B$800,рўйхат!$D:$D,$C745)</f>
        <v/>
      </c>
      <c r="BR745" s="36">
        <f>SUMIFS(рўйхат!CA:CA,рўйхат!$CX:$CX,$B$800,рўйхат!$D:$D,$C745)</f>
        <v/>
      </c>
      <c r="BS745" s="35">
        <f>SUMIFS(рўйхат!CB:CB,рўйхат!$CX:$CX,$B$800,рўйхат!$D:$D,$C745)</f>
        <v/>
      </c>
      <c r="BT745" s="36">
        <f>SUMIFS(рўйхат!CC:CC,рўйхат!$CX:$CX,$B$800,рўйхат!$D:$D,$C745)</f>
        <v/>
      </c>
      <c r="BU745" s="35">
        <f>SUMIFS(рўйхат!CD:CD,рўйхат!$CX:$CX,$B$800,рўйхат!$D:$D,$C745)</f>
        <v/>
      </c>
      <c r="BV745" s="36">
        <f>SUMIFS(рўйхат!CE:CE,рўйхат!$CX:$CX,$B$800,рўйхат!$D:$D,$C745)</f>
        <v/>
      </c>
      <c r="BW745" s="35">
        <f>SUMIFS(рўйхат!CH:CH,рўйхат!$CX:$CX,$B$800,рўйхат!$D:$D,$C745)</f>
        <v/>
      </c>
      <c r="BX745" s="36">
        <f>SUMIFS(рўйхат!CI:CI,рўйхат!$CX:$CX,$B$800,рўйхат!$D:$D,$C745)</f>
        <v/>
      </c>
      <c r="BY745" s="35">
        <f>SUMIFS(рўйхат!CJ:CJ,рўйхат!$CX:$CX,$B$800,рўйхат!$D:$D,$C745)</f>
        <v/>
      </c>
      <c r="BZ745" s="36">
        <f>SUMIFS(рўйхат!CK:CK,рўйхат!$CX:$CX,$B$800,рўйхат!$D:$D,$C745)</f>
        <v/>
      </c>
      <c r="CA745" s="35">
        <f>SUMIFS(рўйхат!CL:CL,рўйхат!$CX:$CX,$B$800,рўйхат!$D:$D,$C745)</f>
        <v/>
      </c>
      <c r="CB745" s="36">
        <f>SUMIFS(рўйхат!CM:CM,рўйхат!$CX:$CX,$B$800,рўйхат!$D:$D,$C745)</f>
        <v/>
      </c>
      <c r="CC745" s="35">
        <f>SUMIFS(рўйхат!CN:CN,рўйхат!$CX:$CX,$B$800,рўйхат!$D:$D,$C745)</f>
        <v/>
      </c>
      <c r="CD745" s="36">
        <f>SUMIFS(рўйхат!CO:CO,рўйхат!$CX:$CX,$B$800,рўйхат!$D:$D,$C745)</f>
        <v/>
      </c>
      <c r="CE745" s="77">
        <f>IFERROR(BE745/(Q745+BE745),0)</f>
        <v/>
      </c>
      <c r="CF745" s="78">
        <f>IFERROR(BF745/(R745+BF745),0)</f>
        <v/>
      </c>
    </row>
    <row r="746" hidden="1" outlineLevel="1" ht="30" customFormat="1" customHeight="1" s="8">
      <c r="A746" s="39" t="n"/>
      <c r="B746" s="50" t="n">
        <v>12</v>
      </c>
      <c r="C746" s="38" t="inlineStr">
        <is>
          <t>Вафот этган фуқароларга УзАСБОдан ойлик иш ҳақи ҳисобланганлиги</t>
        </is>
      </c>
      <c r="D746" s="16" t="n"/>
      <c r="E746" s="35">
        <f>SUMIFS(рўйхат!F:F,рўйхат!$CX:$CX,$B$800,рўйхат!$D:$D,$C746)</f>
        <v/>
      </c>
      <c r="F746" s="36">
        <f>SUMIFS(рўйхат!G:G,рўйхат!$CX:$CX,$B$800,рўйхат!$D:$D,$C746)</f>
        <v/>
      </c>
      <c r="G746" s="35">
        <f>SUMIFS(рўйхат!H:H,рўйхат!$CX:$CX,$B$800,рўйхат!$D:$D,$C746)</f>
        <v/>
      </c>
      <c r="H746" s="36">
        <f>SUMIFS(рўйхат!I:I,рўйхат!$CX:$CX,$B$800,рўйхат!$D:$D,$C746)</f>
        <v/>
      </c>
      <c r="I746" s="35">
        <f>SUMIFS(рўйхат!J:J,рўйхат!$CX:$CX,$B$800,рўйхат!$D:$D,$C746)</f>
        <v/>
      </c>
      <c r="J746" s="36">
        <f>SUMIFS(рўйхат!K:K,рўйхат!$CX:$CX,$B$800,рўйхат!$D:$D,$C746)</f>
        <v/>
      </c>
      <c r="K746" s="35">
        <f>SUMIFS(рўйхат!L:L,рўйхат!$CX:$CX,$B$800,рўйхат!$D:$D,$C746)</f>
        <v/>
      </c>
      <c r="L746" s="36">
        <f>SUMIFS(рўйхат!M:M,рўйхат!$CX:$CX,$B$800,рўйхат!$D:$D,$C746)</f>
        <v/>
      </c>
      <c r="M746" s="35">
        <f>SUMIFS(рўйхат!N:N,рўйхат!$CX:$CX,$B$800,рўйхат!$D:$D,$C746)</f>
        <v/>
      </c>
      <c r="N746" s="36">
        <f>SUMIFS(рўйхат!O:O,рўйхат!$CX:$CX,$B$800,рўйхат!$D:$D,$C746)</f>
        <v/>
      </c>
      <c r="O746" s="34">
        <f>IFERROR(M746/E746,0)</f>
        <v/>
      </c>
      <c r="P746" s="34">
        <f>IFERROR(N746/F746,0)</f>
        <v/>
      </c>
      <c r="Q746" s="35">
        <f>SUMIFS(рўйхат!P:P,рўйхат!$CX:$CX,$B$800,рўйхат!$D:$D,$C746)</f>
        <v/>
      </c>
      <c r="R746" s="36">
        <f>SUMIFS(рўйхат!Q:Q,рўйхат!$CX:$CX,$B$800,рўйхат!$D:$D,$C746)</f>
        <v/>
      </c>
      <c r="S746" s="35">
        <f>SUMIFS(рўйхат!R:R,рўйхат!$CX:$CX,$B$800,рўйхат!$D:$D,$C746)</f>
        <v/>
      </c>
      <c r="T746" s="36">
        <f>SUMIFS(рўйхат!S:S,рўйхат!$CX:$CX,$B$800,рўйхат!$D:$D,$C746)</f>
        <v/>
      </c>
      <c r="U746" s="35">
        <f>SUMIFS(рўйхат!T:T,рўйхат!$CX:$CX,$B$800,рўйхат!$D:$D,$C746)</f>
        <v/>
      </c>
      <c r="V746" s="36">
        <f>SUMIFS(рўйхат!U:U,рўйхат!$CX:$CX,$B$800,рўйхат!$D:$D,$C746)</f>
        <v/>
      </c>
      <c r="W746" s="35">
        <f>SUMIFS(рўйхат!V:V,рўйхат!$CX:$CX,$B$800,рўйхат!$D:$D,$C746)</f>
        <v/>
      </c>
      <c r="X746" s="36">
        <f>SUMIFS(рўйхат!W:W,рўйхат!$CX:$CX,$B$800,рўйхат!$D:$D,$C746)</f>
        <v/>
      </c>
      <c r="Y746" s="35">
        <f>SUMIFS(рўйхат!X:X,рўйхат!$CX:$CX,$B$800,рўйхат!$D:$D,$C746)</f>
        <v/>
      </c>
      <c r="Z746" s="36">
        <f>SUMIFS(рўйхат!Y:Y,рўйхат!$CX:$CX,$B$800,рўйхат!$D:$D,$C746)</f>
        <v/>
      </c>
      <c r="AA746" s="35">
        <f>SUMIFS(рўйхат!Z:Z,рўйхат!$CX:$CX,$B$800,рўйхат!$D:$D,$C746)</f>
        <v/>
      </c>
      <c r="AB746" s="36">
        <f>SUMIFS(рўйхат!AA:AA,рўйхат!$CX:$CX,$B$800,рўйхат!$D:$D,$C746)</f>
        <v/>
      </c>
      <c r="AC746" s="35">
        <f>SUMIFS(рўйхат!AB:AB,рўйхат!$CX:$CX,$B$800,рўйхат!$D:$D,$C746)</f>
        <v/>
      </c>
      <c r="AD746" s="36">
        <f>SUMIFS(рўйхат!AC:AC,рўйхат!$CX:$CX,$B$800,рўйхат!$D:$D,$C746)</f>
        <v/>
      </c>
      <c r="AE746" s="35">
        <f>SUMIFS(рўйхат!AD:AD,рўйхат!$CX:$CX,$B$800,рўйхат!$D:$D,$C746)</f>
        <v/>
      </c>
      <c r="AF746" s="36">
        <f>SUMIFS(рўйхат!AE:AE,рўйхат!$CX:$CX,$B$800,рўйхат!$D:$D,$C746)</f>
        <v/>
      </c>
      <c r="AG746" s="35">
        <f>SUMIFS(рўйхат!AH:AH,рўйхат!$CX:$CX,$B$800,рўйхат!$D:$D,$C746)</f>
        <v/>
      </c>
      <c r="AH746" s="36">
        <f>SUMIFS(рўйхат!AI:AI,рўйхат!$CX:$CX,$B$800,рўйхат!$D:$D,$C746)</f>
        <v/>
      </c>
      <c r="AI746" s="35">
        <f>SUMIFS(рўйхат!AJ:AJ,рўйхат!$CX:$CX,$B$800,рўйхат!$D:$D,$C746)</f>
        <v/>
      </c>
      <c r="AJ746" s="36">
        <f>SUMIFS(рўйхат!AK:AK,рўйхат!$CX:$CX,$B$800,рўйхат!$D:$D,$C746)</f>
        <v/>
      </c>
      <c r="AK746" s="35">
        <f>SUMIFS(рўйхат!AL:AL,рўйхат!$CX:$CX,$B$800,рўйхат!$D:$D,$C746)</f>
        <v/>
      </c>
      <c r="AL746" s="36">
        <f>SUMIFS(рўйхат!AM:AM,рўйхат!$CX:$CX,$B$800,рўйхат!$D:$D,$C746)</f>
        <v/>
      </c>
      <c r="AM746" s="77">
        <f>IFERROR(Q746/E746,0)</f>
        <v/>
      </c>
      <c r="AN746" s="77">
        <f>IFERROR(R746/F746,0)</f>
        <v/>
      </c>
      <c r="AO746" s="35">
        <f>SUMIFS(рўйхат!AX:AX,рўйхат!$CX:$CX,$B$800,рўйхат!$D:$D,$C746)</f>
        <v/>
      </c>
      <c r="AP746" s="36">
        <f>SUMIFS(рўйхат!AY:AY,рўйхат!$CX:$CX,$B$800,рўйхат!$D:$D,$C746)</f>
        <v/>
      </c>
      <c r="AQ746" s="35">
        <f>SUMIFS(рўйхат!AZ:AZ,рўйхат!$CX:$CX,$B$800,рўйхат!$D:$D,$C746)</f>
        <v/>
      </c>
      <c r="AR746" s="36">
        <f>SUMIFS(рўйхат!BA:BA,рўйхат!$CX:$CX,$B$800,рўйхат!$D:$D,$C746)</f>
        <v/>
      </c>
      <c r="AS746" s="35">
        <f>SUMIFS(рўйхат!BB:BB,рўйхат!$CX:$CX,$B$800,рўйхат!$D:$D,$C746)</f>
        <v/>
      </c>
      <c r="AT746" s="36">
        <f>SUMIFS(рўйхат!BC:BC,рўйхат!$CX:$CX,$B$800,рўйхат!$D:$D,$C746)</f>
        <v/>
      </c>
      <c r="AU746" s="35">
        <f>SUMIFS(рўйхат!BD:BD,рўйхат!$CX:$CX,$B$800,рўйхат!$D:$D,$C746)</f>
        <v/>
      </c>
      <c r="AV746" s="36">
        <f>SUMIFS(рўйхат!BE:BE,рўйхат!$CX:$CX,$B$800,рўйхат!$D:$D,$C746)</f>
        <v/>
      </c>
      <c r="AW746" s="35">
        <f>SUMIFS(рўйхат!BF:BF,рўйхат!$CX:$CX,$B$800,рўйхат!$D:$D,$C746)</f>
        <v/>
      </c>
      <c r="AX746" s="36">
        <f>SUMIFS(рўйхат!BG:BG,рўйхат!$CX:$CX,$B$800,рўйхат!$D:$D,$C746)</f>
        <v/>
      </c>
      <c r="AY746" s="35">
        <f>SUMIFS(рўйхат!BH:BH,рўйхат!$CX:$CX,$B$800,рўйхат!$D:$D,$C746)</f>
        <v/>
      </c>
      <c r="AZ746" s="36">
        <f>SUMIFS(рўйхат!BI:BI,рўйхат!$CX:$CX,$B$800,рўйхат!$D:$D,$C746)</f>
        <v/>
      </c>
      <c r="BA746" s="35">
        <f>SUMIFS(рўйхат!BJ:BJ,рўйхат!$CX:$CX,$B$800,рўйхат!$D:$D,$C746)</f>
        <v/>
      </c>
      <c r="BB746" s="36">
        <f>SUMIFS(рўйхат!BK:BK,рўйхат!$CX:$CX,$B$800,рўйхат!$D:$D,$C746)</f>
        <v/>
      </c>
      <c r="BC746" s="77">
        <f>IFERROR(AO746/E746,0)</f>
        <v/>
      </c>
      <c r="BD746" s="77">
        <f>IFERROR(AP746/F746,0)</f>
        <v/>
      </c>
      <c r="BE746" s="35">
        <f>SUMIFS(рўйхат!BL:BL,рўйхат!$CX:$CX,$B$800,рўйхат!$D:$D,$C746)</f>
        <v/>
      </c>
      <c r="BF746" s="36">
        <f>SUMIFS(рўйхат!BM:BM,рўйхат!$CX:$CX,$B$800,рўйхат!$D:$D,$C746)</f>
        <v/>
      </c>
      <c r="BG746" s="35">
        <f>SUMIFS(рўйхат!BN:BN,рўйхат!$CX:$CX,$B$800,рўйхат!$D:$D,$C746)</f>
        <v/>
      </c>
      <c r="BH746" s="36">
        <f>SUMIFS(рўйхат!BO:BO,рўйхат!$CX:$CX,$B$800,рўйхат!$D:$D,$C746)</f>
        <v/>
      </c>
      <c r="BI746" s="35">
        <f>SUMIFS(рўйхат!BP:BP,рўйхат!$CX:$CX,$B$800,рўйхат!$D:$D,$C746)</f>
        <v/>
      </c>
      <c r="BJ746" s="36">
        <f>SUMIFS(рўйхат!BQ:BQ,рўйхат!$CX:$CX,$B$800,рўйхат!$D:$D,$C746)</f>
        <v/>
      </c>
      <c r="BK746" s="35">
        <f>SUMIFS(рўйхат!BR:BR,рўйхат!$CX:$CX,$B$800,рўйхат!$D:$D,$C746)</f>
        <v/>
      </c>
      <c r="BL746" s="36">
        <f>SUMIFS(рўйхат!BS:BS,рўйхат!$CX:$CX,$B$800,рўйхат!$D:$D,$C746)</f>
        <v/>
      </c>
      <c r="BM746" s="35">
        <f>SUMIFS(рўйхат!BT:BT,рўйхат!$CX:$CX,$B$800,рўйхат!$D:$D,$C746)</f>
        <v/>
      </c>
      <c r="BN746" s="36">
        <f>SUMIFS(рўйхат!BU:BU,рўйхат!$CX:$CX,$B$800,рўйхат!$D:$D,$C746)</f>
        <v/>
      </c>
      <c r="BO746" s="35">
        <f>SUMIFS(рўйхат!BX:BX,рўйхат!$CX:$CX,$B$800,рўйхат!$D:$D,$C746)</f>
        <v/>
      </c>
      <c r="BP746" s="36">
        <f>SUMIFS(рўйхат!BY:BY,рўйхат!$CX:$CX,$B$800,рўйхат!$D:$D,$C746)</f>
        <v/>
      </c>
      <c r="BQ746" s="35">
        <f>SUMIFS(рўйхат!BZ:BZ,рўйхат!$CX:$CX,$B$800,рўйхат!$D:$D,$C746)</f>
        <v/>
      </c>
      <c r="BR746" s="36">
        <f>SUMIFS(рўйхат!CA:CA,рўйхат!$CX:$CX,$B$800,рўйхат!$D:$D,$C746)</f>
        <v/>
      </c>
      <c r="BS746" s="35">
        <f>SUMIFS(рўйхат!CB:CB,рўйхат!$CX:$CX,$B$800,рўйхат!$D:$D,$C746)</f>
        <v/>
      </c>
      <c r="BT746" s="36">
        <f>SUMIFS(рўйхат!CC:CC,рўйхат!$CX:$CX,$B$800,рўйхат!$D:$D,$C746)</f>
        <v/>
      </c>
      <c r="BU746" s="35">
        <f>SUMIFS(рўйхат!CD:CD,рўйхат!$CX:$CX,$B$800,рўйхат!$D:$D,$C746)</f>
        <v/>
      </c>
      <c r="BV746" s="36">
        <f>SUMIFS(рўйхат!CE:CE,рўйхат!$CX:$CX,$B$800,рўйхат!$D:$D,$C746)</f>
        <v/>
      </c>
      <c r="BW746" s="35">
        <f>SUMIFS(рўйхат!CH:CH,рўйхат!$CX:$CX,$B$800,рўйхат!$D:$D,$C746)</f>
        <v/>
      </c>
      <c r="BX746" s="36">
        <f>SUMIFS(рўйхат!CI:CI,рўйхат!$CX:$CX,$B$800,рўйхат!$D:$D,$C746)</f>
        <v/>
      </c>
      <c r="BY746" s="35">
        <f>SUMIFS(рўйхат!CJ:CJ,рўйхат!$CX:$CX,$B$800,рўйхат!$D:$D,$C746)</f>
        <v/>
      </c>
      <c r="BZ746" s="36">
        <f>SUMIFS(рўйхат!CK:CK,рўйхат!$CX:$CX,$B$800,рўйхат!$D:$D,$C746)</f>
        <v/>
      </c>
      <c r="CA746" s="35">
        <f>SUMIFS(рўйхат!CL:CL,рўйхат!$CX:$CX,$B$800,рўйхат!$D:$D,$C746)</f>
        <v/>
      </c>
      <c r="CB746" s="36">
        <f>SUMIFS(рўйхат!CM:CM,рўйхат!$CX:$CX,$B$800,рўйхат!$D:$D,$C746)</f>
        <v/>
      </c>
      <c r="CC746" s="35">
        <f>SUMIFS(рўйхат!CN:CN,рўйхат!$CX:$CX,$B$800,рўйхат!$D:$D,$C746)</f>
        <v/>
      </c>
      <c r="CD746" s="36">
        <f>SUMIFS(рўйхат!CO:CO,рўйхат!$CX:$CX,$B$800,рўйхат!$D:$D,$C746)</f>
        <v/>
      </c>
      <c r="CE746" s="77">
        <f>IFERROR(BE746/(Q746+BE746),0)</f>
        <v/>
      </c>
      <c r="CF746" s="78">
        <f>IFERROR(BF746/(R746+BF746),0)</f>
        <v/>
      </c>
    </row>
    <row r="747" hidden="1" outlineLevel="1" ht="30" customFormat="1" customHeight="1" s="8">
      <c r="A747" s="39" t="n"/>
      <c r="B747" s="50" t="n">
        <v>13</v>
      </c>
      <c r="C747" s="38" t="inlineStr">
        <is>
          <t>Давлат улуши мавжуд корхоналарда непотизм таҳлил</t>
        </is>
      </c>
      <c r="D747" s="16" t="n"/>
      <c r="E747" s="35">
        <f>SUMIFS(рўйхат!F:F,рўйхат!$CX:$CX,$B$800,рўйхат!$D:$D,$C747)</f>
        <v/>
      </c>
      <c r="F747" s="36">
        <f>SUMIFS(рўйхат!G:G,рўйхат!$CX:$CX,$B$800,рўйхат!$D:$D,$C747)</f>
        <v/>
      </c>
      <c r="G747" s="35">
        <f>SUMIFS(рўйхат!H:H,рўйхат!$CX:$CX,$B$800,рўйхат!$D:$D,$C747)</f>
        <v/>
      </c>
      <c r="H747" s="36">
        <f>SUMIFS(рўйхат!I:I,рўйхат!$CX:$CX,$B$800,рўйхат!$D:$D,$C747)</f>
        <v/>
      </c>
      <c r="I747" s="35">
        <f>SUMIFS(рўйхат!J:J,рўйхат!$CX:$CX,$B$800,рўйхат!$D:$D,$C747)</f>
        <v/>
      </c>
      <c r="J747" s="36">
        <f>SUMIFS(рўйхат!K:K,рўйхат!$CX:$CX,$B$800,рўйхат!$D:$D,$C747)</f>
        <v/>
      </c>
      <c r="K747" s="35">
        <f>SUMIFS(рўйхат!L:L,рўйхат!$CX:$CX,$B$800,рўйхат!$D:$D,$C747)</f>
        <v/>
      </c>
      <c r="L747" s="36">
        <f>SUMIFS(рўйхат!M:M,рўйхат!$CX:$CX,$B$800,рўйхат!$D:$D,$C747)</f>
        <v/>
      </c>
      <c r="M747" s="35">
        <f>SUMIFS(рўйхат!N:N,рўйхат!$CX:$CX,$B$800,рўйхат!$D:$D,$C747)</f>
        <v/>
      </c>
      <c r="N747" s="36">
        <f>SUMIFS(рўйхат!O:O,рўйхат!$CX:$CX,$B$800,рўйхат!$D:$D,$C747)</f>
        <v/>
      </c>
      <c r="O747" s="34">
        <f>IFERROR(M747/E747,0)</f>
        <v/>
      </c>
      <c r="P747" s="34">
        <f>IFERROR(N747/F747,0)</f>
        <v/>
      </c>
      <c r="Q747" s="35">
        <f>SUMIFS(рўйхат!P:P,рўйхат!$CX:$CX,$B$800,рўйхат!$D:$D,$C747)</f>
        <v/>
      </c>
      <c r="R747" s="36">
        <f>SUMIFS(рўйхат!Q:Q,рўйхат!$CX:$CX,$B$800,рўйхат!$D:$D,$C747)</f>
        <v/>
      </c>
      <c r="S747" s="35">
        <f>SUMIFS(рўйхат!R:R,рўйхат!$CX:$CX,$B$800,рўйхат!$D:$D,$C747)</f>
        <v/>
      </c>
      <c r="T747" s="36">
        <f>SUMIFS(рўйхат!S:S,рўйхат!$CX:$CX,$B$800,рўйхат!$D:$D,$C747)</f>
        <v/>
      </c>
      <c r="U747" s="35">
        <f>SUMIFS(рўйхат!T:T,рўйхат!$CX:$CX,$B$800,рўйхат!$D:$D,$C747)</f>
        <v/>
      </c>
      <c r="V747" s="36">
        <f>SUMIFS(рўйхат!U:U,рўйхат!$CX:$CX,$B$800,рўйхат!$D:$D,$C747)</f>
        <v/>
      </c>
      <c r="W747" s="35">
        <f>SUMIFS(рўйхат!V:V,рўйхат!$CX:$CX,$B$800,рўйхат!$D:$D,$C747)</f>
        <v/>
      </c>
      <c r="X747" s="36">
        <f>SUMIFS(рўйхат!W:W,рўйхат!$CX:$CX,$B$800,рўйхат!$D:$D,$C747)</f>
        <v/>
      </c>
      <c r="Y747" s="35">
        <f>SUMIFS(рўйхат!X:X,рўйхат!$CX:$CX,$B$800,рўйхат!$D:$D,$C747)</f>
        <v/>
      </c>
      <c r="Z747" s="36">
        <f>SUMIFS(рўйхат!Y:Y,рўйхат!$CX:$CX,$B$800,рўйхат!$D:$D,$C747)</f>
        <v/>
      </c>
      <c r="AA747" s="35">
        <f>SUMIFS(рўйхат!Z:Z,рўйхат!$CX:$CX,$B$800,рўйхат!$D:$D,$C747)</f>
        <v/>
      </c>
      <c r="AB747" s="36">
        <f>SUMIFS(рўйхат!AA:AA,рўйхат!$CX:$CX,$B$800,рўйхат!$D:$D,$C747)</f>
        <v/>
      </c>
      <c r="AC747" s="35">
        <f>SUMIFS(рўйхат!AB:AB,рўйхат!$CX:$CX,$B$800,рўйхат!$D:$D,$C747)</f>
        <v/>
      </c>
      <c r="AD747" s="36">
        <f>SUMIFS(рўйхат!AC:AC,рўйхат!$CX:$CX,$B$800,рўйхат!$D:$D,$C747)</f>
        <v/>
      </c>
      <c r="AE747" s="35">
        <f>SUMIFS(рўйхат!AD:AD,рўйхат!$CX:$CX,$B$800,рўйхат!$D:$D,$C747)</f>
        <v/>
      </c>
      <c r="AF747" s="36">
        <f>SUMIFS(рўйхат!AE:AE,рўйхат!$CX:$CX,$B$800,рўйхат!$D:$D,$C747)</f>
        <v/>
      </c>
      <c r="AG747" s="35">
        <f>SUMIFS(рўйхат!AH:AH,рўйхат!$CX:$CX,$B$800,рўйхат!$D:$D,$C747)</f>
        <v/>
      </c>
      <c r="AH747" s="36">
        <f>SUMIFS(рўйхат!AI:AI,рўйхат!$CX:$CX,$B$800,рўйхат!$D:$D,$C747)</f>
        <v/>
      </c>
      <c r="AI747" s="35">
        <f>SUMIFS(рўйхат!AJ:AJ,рўйхат!$CX:$CX,$B$800,рўйхат!$D:$D,$C747)</f>
        <v/>
      </c>
      <c r="AJ747" s="36">
        <f>SUMIFS(рўйхат!AK:AK,рўйхат!$CX:$CX,$B$800,рўйхат!$D:$D,$C747)</f>
        <v/>
      </c>
      <c r="AK747" s="35">
        <f>SUMIFS(рўйхат!AL:AL,рўйхат!$CX:$CX,$B$800,рўйхат!$D:$D,$C747)</f>
        <v/>
      </c>
      <c r="AL747" s="36">
        <f>SUMIFS(рўйхат!AM:AM,рўйхат!$CX:$CX,$B$800,рўйхат!$D:$D,$C747)</f>
        <v/>
      </c>
      <c r="AM747" s="77">
        <f>IFERROR(Q747/E747,0)</f>
        <v/>
      </c>
      <c r="AN747" s="77">
        <f>IFERROR(R747/F747,0)</f>
        <v/>
      </c>
      <c r="AO747" s="35">
        <f>SUMIFS(рўйхат!AX:AX,рўйхат!$CX:$CX,$B$800,рўйхат!$D:$D,$C747)</f>
        <v/>
      </c>
      <c r="AP747" s="36">
        <f>SUMIFS(рўйхат!AY:AY,рўйхат!$CX:$CX,$B$800,рўйхат!$D:$D,$C747)</f>
        <v/>
      </c>
      <c r="AQ747" s="35">
        <f>SUMIFS(рўйхат!AZ:AZ,рўйхат!$CX:$CX,$B$800,рўйхат!$D:$D,$C747)</f>
        <v/>
      </c>
      <c r="AR747" s="36">
        <f>SUMIFS(рўйхат!BA:BA,рўйхат!$CX:$CX,$B$800,рўйхат!$D:$D,$C747)</f>
        <v/>
      </c>
      <c r="AS747" s="35">
        <f>SUMIFS(рўйхат!BB:BB,рўйхат!$CX:$CX,$B$800,рўйхат!$D:$D,$C747)</f>
        <v/>
      </c>
      <c r="AT747" s="36">
        <f>SUMIFS(рўйхат!BC:BC,рўйхат!$CX:$CX,$B$800,рўйхат!$D:$D,$C747)</f>
        <v/>
      </c>
      <c r="AU747" s="35">
        <f>SUMIFS(рўйхат!BD:BD,рўйхат!$CX:$CX,$B$800,рўйхат!$D:$D,$C747)</f>
        <v/>
      </c>
      <c r="AV747" s="36">
        <f>SUMIFS(рўйхат!BE:BE,рўйхат!$CX:$CX,$B$800,рўйхат!$D:$D,$C747)</f>
        <v/>
      </c>
      <c r="AW747" s="35">
        <f>SUMIFS(рўйхат!BF:BF,рўйхат!$CX:$CX,$B$800,рўйхат!$D:$D,$C747)</f>
        <v/>
      </c>
      <c r="AX747" s="36">
        <f>SUMIFS(рўйхат!BG:BG,рўйхат!$CX:$CX,$B$800,рўйхат!$D:$D,$C747)</f>
        <v/>
      </c>
      <c r="AY747" s="35">
        <f>SUMIFS(рўйхат!BH:BH,рўйхат!$CX:$CX,$B$800,рўйхат!$D:$D,$C747)</f>
        <v/>
      </c>
      <c r="AZ747" s="36">
        <f>SUMIFS(рўйхат!BI:BI,рўйхат!$CX:$CX,$B$800,рўйхат!$D:$D,$C747)</f>
        <v/>
      </c>
      <c r="BA747" s="35">
        <f>SUMIFS(рўйхат!BJ:BJ,рўйхат!$CX:$CX,$B$800,рўйхат!$D:$D,$C747)</f>
        <v/>
      </c>
      <c r="BB747" s="36">
        <f>SUMIFS(рўйхат!BK:BK,рўйхат!$CX:$CX,$B$800,рўйхат!$D:$D,$C747)</f>
        <v/>
      </c>
      <c r="BC747" s="77">
        <f>IFERROR(AO747/E747,0)</f>
        <v/>
      </c>
      <c r="BD747" s="77">
        <f>IFERROR(AP747/F747,0)</f>
        <v/>
      </c>
      <c r="BE747" s="35">
        <f>SUMIFS(рўйхат!BL:BL,рўйхат!$CX:$CX,$B$800,рўйхат!$D:$D,$C747)</f>
        <v/>
      </c>
      <c r="BF747" s="36">
        <f>SUMIFS(рўйхат!BM:BM,рўйхат!$CX:$CX,$B$800,рўйхат!$D:$D,$C747)</f>
        <v/>
      </c>
      <c r="BG747" s="35">
        <f>SUMIFS(рўйхат!BN:BN,рўйхат!$CX:$CX,$B$800,рўйхат!$D:$D,$C747)</f>
        <v/>
      </c>
      <c r="BH747" s="36">
        <f>SUMIFS(рўйхат!BO:BO,рўйхат!$CX:$CX,$B$800,рўйхат!$D:$D,$C747)</f>
        <v/>
      </c>
      <c r="BI747" s="35">
        <f>SUMIFS(рўйхат!BP:BP,рўйхат!$CX:$CX,$B$800,рўйхат!$D:$D,$C747)</f>
        <v/>
      </c>
      <c r="BJ747" s="36">
        <f>SUMIFS(рўйхат!BQ:BQ,рўйхат!$CX:$CX,$B$800,рўйхат!$D:$D,$C747)</f>
        <v/>
      </c>
      <c r="BK747" s="35">
        <f>SUMIFS(рўйхат!BR:BR,рўйхат!$CX:$CX,$B$800,рўйхат!$D:$D,$C747)</f>
        <v/>
      </c>
      <c r="BL747" s="36">
        <f>SUMIFS(рўйхат!BS:BS,рўйхат!$CX:$CX,$B$800,рўйхат!$D:$D,$C747)</f>
        <v/>
      </c>
      <c r="BM747" s="35">
        <f>SUMIFS(рўйхат!BT:BT,рўйхат!$CX:$CX,$B$800,рўйхат!$D:$D,$C747)</f>
        <v/>
      </c>
      <c r="BN747" s="36">
        <f>SUMIFS(рўйхат!BU:BU,рўйхат!$CX:$CX,$B$800,рўйхат!$D:$D,$C747)</f>
        <v/>
      </c>
      <c r="BO747" s="35">
        <f>SUMIFS(рўйхат!BX:BX,рўйхат!$CX:$CX,$B$800,рўйхат!$D:$D,$C747)</f>
        <v/>
      </c>
      <c r="BP747" s="36">
        <f>SUMIFS(рўйхат!BY:BY,рўйхат!$CX:$CX,$B$800,рўйхат!$D:$D,$C747)</f>
        <v/>
      </c>
      <c r="BQ747" s="35">
        <f>SUMIFS(рўйхат!BZ:BZ,рўйхат!$CX:$CX,$B$800,рўйхат!$D:$D,$C747)</f>
        <v/>
      </c>
      <c r="BR747" s="36">
        <f>SUMIFS(рўйхат!CA:CA,рўйхат!$CX:$CX,$B$800,рўйхат!$D:$D,$C747)</f>
        <v/>
      </c>
      <c r="BS747" s="35">
        <f>SUMIFS(рўйхат!CB:CB,рўйхат!$CX:$CX,$B$800,рўйхат!$D:$D,$C747)</f>
        <v/>
      </c>
      <c r="BT747" s="36">
        <f>SUMIFS(рўйхат!CC:CC,рўйхат!$CX:$CX,$B$800,рўйхат!$D:$D,$C747)</f>
        <v/>
      </c>
      <c r="BU747" s="35">
        <f>SUMIFS(рўйхат!CD:CD,рўйхат!$CX:$CX,$B$800,рўйхат!$D:$D,$C747)</f>
        <v/>
      </c>
      <c r="BV747" s="36">
        <f>SUMIFS(рўйхат!CE:CE,рўйхат!$CX:$CX,$B$800,рўйхат!$D:$D,$C747)</f>
        <v/>
      </c>
      <c r="BW747" s="35">
        <f>SUMIFS(рўйхат!CH:CH,рўйхат!$CX:$CX,$B$800,рўйхат!$D:$D,$C747)</f>
        <v/>
      </c>
      <c r="BX747" s="36">
        <f>SUMIFS(рўйхат!CI:CI,рўйхат!$CX:$CX,$B$800,рўйхат!$D:$D,$C747)</f>
        <v/>
      </c>
      <c r="BY747" s="35">
        <f>SUMIFS(рўйхат!CJ:CJ,рўйхат!$CX:$CX,$B$800,рўйхат!$D:$D,$C747)</f>
        <v/>
      </c>
      <c r="BZ747" s="36">
        <f>SUMIFS(рўйхат!CK:CK,рўйхат!$CX:$CX,$B$800,рўйхат!$D:$D,$C747)</f>
        <v/>
      </c>
      <c r="CA747" s="35">
        <f>SUMIFS(рўйхат!CL:CL,рўйхат!$CX:$CX,$B$800,рўйхат!$D:$D,$C747)</f>
        <v/>
      </c>
      <c r="CB747" s="36">
        <f>SUMIFS(рўйхат!CM:CM,рўйхат!$CX:$CX,$B$800,рўйхат!$D:$D,$C747)</f>
        <v/>
      </c>
      <c r="CC747" s="35">
        <f>SUMIFS(рўйхат!CN:CN,рўйхат!$CX:$CX,$B$800,рўйхат!$D:$D,$C747)</f>
        <v/>
      </c>
      <c r="CD747" s="36">
        <f>SUMIFS(рўйхат!CO:CO,рўйхат!$CX:$CX,$B$800,рўйхат!$D:$D,$C747)</f>
        <v/>
      </c>
      <c r="CE747" s="77">
        <f>IFERROR(BE747/(Q747+BE747),0)</f>
        <v/>
      </c>
      <c r="CF747" s="78">
        <f>IFERROR(BF747/(R747+BF747),0)</f>
        <v/>
      </c>
    </row>
    <row r="748" hidden="1" outlineLevel="1" ht="30" customFormat="1" customHeight="1" s="8">
      <c r="A748" s="39" t="n"/>
      <c r="B748" s="50" t="n">
        <v>14</v>
      </c>
      <c r="C748" s="38" t="inlineStr">
        <is>
          <t>Давлат улуши мавжуд ташкилотларида ишловчиларнинг 4 ва ундан ортиқ даромад манбаига эга фуқаролар</t>
        </is>
      </c>
      <c r="D748" s="16" t="n"/>
      <c r="E748" s="35">
        <f>SUMIFS(рўйхат!F:F,рўйхат!$CX:$CX,$B$800,рўйхат!$D:$D,$C748)</f>
        <v/>
      </c>
      <c r="F748" s="36">
        <f>SUMIFS(рўйхат!G:G,рўйхат!$CX:$CX,$B$800,рўйхат!$D:$D,$C748)</f>
        <v/>
      </c>
      <c r="G748" s="35">
        <f>SUMIFS(рўйхат!H:H,рўйхат!$CX:$CX,$B$800,рўйхат!$D:$D,$C748)</f>
        <v/>
      </c>
      <c r="H748" s="36">
        <f>SUMIFS(рўйхат!I:I,рўйхат!$CX:$CX,$B$800,рўйхат!$D:$D,$C748)</f>
        <v/>
      </c>
      <c r="I748" s="35">
        <f>SUMIFS(рўйхат!J:J,рўйхат!$CX:$CX,$B$800,рўйхат!$D:$D,$C748)</f>
        <v/>
      </c>
      <c r="J748" s="36">
        <f>SUMIFS(рўйхат!K:K,рўйхат!$CX:$CX,$B$800,рўйхат!$D:$D,$C748)</f>
        <v/>
      </c>
      <c r="K748" s="35">
        <f>SUMIFS(рўйхат!L:L,рўйхат!$CX:$CX,$B$800,рўйхат!$D:$D,$C748)</f>
        <v/>
      </c>
      <c r="L748" s="36">
        <f>SUMIFS(рўйхат!M:M,рўйхат!$CX:$CX,$B$800,рўйхат!$D:$D,$C748)</f>
        <v/>
      </c>
      <c r="M748" s="35">
        <f>SUMIFS(рўйхат!N:N,рўйхат!$CX:$CX,$B$800,рўйхат!$D:$D,$C748)</f>
        <v/>
      </c>
      <c r="N748" s="36">
        <f>SUMIFS(рўйхат!O:O,рўйхат!$CX:$CX,$B$800,рўйхат!$D:$D,$C748)</f>
        <v/>
      </c>
      <c r="O748" s="34">
        <f>IFERROR(M748/E748,0)</f>
        <v/>
      </c>
      <c r="P748" s="34">
        <f>IFERROR(N748/F748,0)</f>
        <v/>
      </c>
      <c r="Q748" s="35">
        <f>SUMIFS(рўйхат!P:P,рўйхат!$CX:$CX,$B$800,рўйхат!$D:$D,$C748)</f>
        <v/>
      </c>
      <c r="R748" s="36">
        <f>SUMIFS(рўйхат!Q:Q,рўйхат!$CX:$CX,$B$800,рўйхат!$D:$D,$C748)</f>
        <v/>
      </c>
      <c r="S748" s="35">
        <f>SUMIFS(рўйхат!R:R,рўйхат!$CX:$CX,$B$800,рўйхат!$D:$D,$C748)</f>
        <v/>
      </c>
      <c r="T748" s="36">
        <f>SUMIFS(рўйхат!S:S,рўйхат!$CX:$CX,$B$800,рўйхат!$D:$D,$C748)</f>
        <v/>
      </c>
      <c r="U748" s="35">
        <f>SUMIFS(рўйхат!T:T,рўйхат!$CX:$CX,$B$800,рўйхат!$D:$D,$C748)</f>
        <v/>
      </c>
      <c r="V748" s="36">
        <f>SUMIFS(рўйхат!U:U,рўйхат!$CX:$CX,$B$800,рўйхат!$D:$D,$C748)</f>
        <v/>
      </c>
      <c r="W748" s="35">
        <f>SUMIFS(рўйхат!V:V,рўйхат!$CX:$CX,$B$800,рўйхат!$D:$D,$C748)</f>
        <v/>
      </c>
      <c r="X748" s="36">
        <f>SUMIFS(рўйхат!W:W,рўйхат!$CX:$CX,$B$800,рўйхат!$D:$D,$C748)</f>
        <v/>
      </c>
      <c r="Y748" s="35">
        <f>SUMIFS(рўйхат!X:X,рўйхат!$CX:$CX,$B$800,рўйхат!$D:$D,$C748)</f>
        <v/>
      </c>
      <c r="Z748" s="36">
        <f>SUMIFS(рўйхат!Y:Y,рўйхат!$CX:$CX,$B$800,рўйхат!$D:$D,$C748)</f>
        <v/>
      </c>
      <c r="AA748" s="35">
        <f>SUMIFS(рўйхат!Z:Z,рўйхат!$CX:$CX,$B$800,рўйхат!$D:$D,$C748)</f>
        <v/>
      </c>
      <c r="AB748" s="36">
        <f>SUMIFS(рўйхат!AA:AA,рўйхат!$CX:$CX,$B$800,рўйхат!$D:$D,$C748)</f>
        <v/>
      </c>
      <c r="AC748" s="35">
        <f>SUMIFS(рўйхат!AB:AB,рўйхат!$CX:$CX,$B$800,рўйхат!$D:$D,$C748)</f>
        <v/>
      </c>
      <c r="AD748" s="36">
        <f>SUMIFS(рўйхат!AC:AC,рўйхат!$CX:$CX,$B$800,рўйхат!$D:$D,$C748)</f>
        <v/>
      </c>
      <c r="AE748" s="35">
        <f>SUMIFS(рўйхат!AD:AD,рўйхат!$CX:$CX,$B$800,рўйхат!$D:$D,$C748)</f>
        <v/>
      </c>
      <c r="AF748" s="36">
        <f>SUMIFS(рўйхат!AE:AE,рўйхат!$CX:$CX,$B$800,рўйхат!$D:$D,$C748)</f>
        <v/>
      </c>
      <c r="AG748" s="35">
        <f>SUMIFS(рўйхат!AH:AH,рўйхат!$CX:$CX,$B$800,рўйхат!$D:$D,$C748)</f>
        <v/>
      </c>
      <c r="AH748" s="36">
        <f>SUMIFS(рўйхат!AI:AI,рўйхат!$CX:$CX,$B$800,рўйхат!$D:$D,$C748)</f>
        <v/>
      </c>
      <c r="AI748" s="35">
        <f>SUMIFS(рўйхат!AJ:AJ,рўйхат!$CX:$CX,$B$800,рўйхат!$D:$D,$C748)</f>
        <v/>
      </c>
      <c r="AJ748" s="36">
        <f>SUMIFS(рўйхат!AK:AK,рўйхат!$CX:$CX,$B$800,рўйхат!$D:$D,$C748)</f>
        <v/>
      </c>
      <c r="AK748" s="35">
        <f>SUMIFS(рўйхат!AL:AL,рўйхат!$CX:$CX,$B$800,рўйхат!$D:$D,$C748)</f>
        <v/>
      </c>
      <c r="AL748" s="36">
        <f>SUMIFS(рўйхат!AM:AM,рўйхат!$CX:$CX,$B$800,рўйхат!$D:$D,$C748)</f>
        <v/>
      </c>
      <c r="AM748" s="77">
        <f>IFERROR(Q748/E748,0)</f>
        <v/>
      </c>
      <c r="AN748" s="77">
        <f>IFERROR(R748/F748,0)</f>
        <v/>
      </c>
      <c r="AO748" s="35">
        <f>SUMIFS(рўйхат!AX:AX,рўйхат!$CX:$CX,$B$800,рўйхат!$D:$D,$C748)</f>
        <v/>
      </c>
      <c r="AP748" s="36">
        <f>SUMIFS(рўйхат!AY:AY,рўйхат!$CX:$CX,$B$800,рўйхат!$D:$D,$C748)</f>
        <v/>
      </c>
      <c r="AQ748" s="35">
        <f>SUMIFS(рўйхат!AZ:AZ,рўйхат!$CX:$CX,$B$800,рўйхат!$D:$D,$C748)</f>
        <v/>
      </c>
      <c r="AR748" s="36">
        <f>SUMIFS(рўйхат!BA:BA,рўйхат!$CX:$CX,$B$800,рўйхат!$D:$D,$C748)</f>
        <v/>
      </c>
      <c r="AS748" s="35">
        <f>SUMIFS(рўйхат!BB:BB,рўйхат!$CX:$CX,$B$800,рўйхат!$D:$D,$C748)</f>
        <v/>
      </c>
      <c r="AT748" s="36">
        <f>SUMIFS(рўйхат!BC:BC,рўйхат!$CX:$CX,$B$800,рўйхат!$D:$D,$C748)</f>
        <v/>
      </c>
      <c r="AU748" s="35">
        <f>SUMIFS(рўйхат!BD:BD,рўйхат!$CX:$CX,$B$800,рўйхат!$D:$D,$C748)</f>
        <v/>
      </c>
      <c r="AV748" s="36">
        <f>SUMIFS(рўйхат!BE:BE,рўйхат!$CX:$CX,$B$800,рўйхат!$D:$D,$C748)</f>
        <v/>
      </c>
      <c r="AW748" s="35">
        <f>SUMIFS(рўйхат!BF:BF,рўйхат!$CX:$CX,$B$800,рўйхат!$D:$D,$C748)</f>
        <v/>
      </c>
      <c r="AX748" s="36">
        <f>SUMIFS(рўйхат!BG:BG,рўйхат!$CX:$CX,$B$800,рўйхат!$D:$D,$C748)</f>
        <v/>
      </c>
      <c r="AY748" s="35">
        <f>SUMIFS(рўйхат!BH:BH,рўйхат!$CX:$CX,$B$800,рўйхат!$D:$D,$C748)</f>
        <v/>
      </c>
      <c r="AZ748" s="36">
        <f>SUMIFS(рўйхат!BI:BI,рўйхат!$CX:$CX,$B$800,рўйхат!$D:$D,$C748)</f>
        <v/>
      </c>
      <c r="BA748" s="35">
        <f>SUMIFS(рўйхат!BJ:BJ,рўйхат!$CX:$CX,$B$800,рўйхат!$D:$D,$C748)</f>
        <v/>
      </c>
      <c r="BB748" s="36">
        <f>SUMIFS(рўйхат!BK:BK,рўйхат!$CX:$CX,$B$800,рўйхат!$D:$D,$C748)</f>
        <v/>
      </c>
      <c r="BC748" s="77">
        <f>IFERROR(AO748/E748,0)</f>
        <v/>
      </c>
      <c r="BD748" s="77">
        <f>IFERROR(AP748/F748,0)</f>
        <v/>
      </c>
      <c r="BE748" s="35">
        <f>SUMIFS(рўйхат!BL:BL,рўйхат!$CX:$CX,$B$800,рўйхат!$D:$D,$C748)</f>
        <v/>
      </c>
      <c r="BF748" s="36">
        <f>SUMIFS(рўйхат!BM:BM,рўйхат!$CX:$CX,$B$800,рўйхат!$D:$D,$C748)</f>
        <v/>
      </c>
      <c r="BG748" s="35">
        <f>SUMIFS(рўйхат!BN:BN,рўйхат!$CX:$CX,$B$800,рўйхат!$D:$D,$C748)</f>
        <v/>
      </c>
      <c r="BH748" s="36">
        <f>SUMIFS(рўйхат!BO:BO,рўйхат!$CX:$CX,$B$800,рўйхат!$D:$D,$C748)</f>
        <v/>
      </c>
      <c r="BI748" s="35">
        <f>SUMIFS(рўйхат!BP:BP,рўйхат!$CX:$CX,$B$800,рўйхат!$D:$D,$C748)</f>
        <v/>
      </c>
      <c r="BJ748" s="36">
        <f>SUMIFS(рўйхат!BQ:BQ,рўйхат!$CX:$CX,$B$800,рўйхат!$D:$D,$C748)</f>
        <v/>
      </c>
      <c r="BK748" s="35">
        <f>SUMIFS(рўйхат!BR:BR,рўйхат!$CX:$CX,$B$800,рўйхат!$D:$D,$C748)</f>
        <v/>
      </c>
      <c r="BL748" s="36">
        <f>SUMIFS(рўйхат!BS:BS,рўйхат!$CX:$CX,$B$800,рўйхат!$D:$D,$C748)</f>
        <v/>
      </c>
      <c r="BM748" s="35">
        <f>SUMIFS(рўйхат!BT:BT,рўйхат!$CX:$CX,$B$800,рўйхат!$D:$D,$C748)</f>
        <v/>
      </c>
      <c r="BN748" s="36">
        <f>SUMIFS(рўйхат!BU:BU,рўйхат!$CX:$CX,$B$800,рўйхат!$D:$D,$C748)</f>
        <v/>
      </c>
      <c r="BO748" s="35">
        <f>SUMIFS(рўйхат!BX:BX,рўйхат!$CX:$CX,$B$800,рўйхат!$D:$D,$C748)</f>
        <v/>
      </c>
      <c r="BP748" s="36">
        <f>SUMIFS(рўйхат!BY:BY,рўйхат!$CX:$CX,$B$800,рўйхат!$D:$D,$C748)</f>
        <v/>
      </c>
      <c r="BQ748" s="35">
        <f>SUMIFS(рўйхат!BZ:BZ,рўйхат!$CX:$CX,$B$800,рўйхат!$D:$D,$C748)</f>
        <v/>
      </c>
      <c r="BR748" s="36">
        <f>SUMIFS(рўйхат!CA:CA,рўйхат!$CX:$CX,$B$800,рўйхат!$D:$D,$C748)</f>
        <v/>
      </c>
      <c r="BS748" s="35">
        <f>SUMIFS(рўйхат!CB:CB,рўйхат!$CX:$CX,$B$800,рўйхат!$D:$D,$C748)</f>
        <v/>
      </c>
      <c r="BT748" s="36">
        <f>SUMIFS(рўйхат!CC:CC,рўйхат!$CX:$CX,$B$800,рўйхат!$D:$D,$C748)</f>
        <v/>
      </c>
      <c r="BU748" s="35">
        <f>SUMIFS(рўйхат!CD:CD,рўйхат!$CX:$CX,$B$800,рўйхат!$D:$D,$C748)</f>
        <v/>
      </c>
      <c r="BV748" s="36">
        <f>SUMIFS(рўйхат!CE:CE,рўйхат!$CX:$CX,$B$800,рўйхат!$D:$D,$C748)</f>
        <v/>
      </c>
      <c r="BW748" s="35">
        <f>SUMIFS(рўйхат!CH:CH,рўйхат!$CX:$CX,$B$800,рўйхат!$D:$D,$C748)</f>
        <v/>
      </c>
      <c r="BX748" s="36">
        <f>SUMIFS(рўйхат!CI:CI,рўйхат!$CX:$CX,$B$800,рўйхат!$D:$D,$C748)</f>
        <v/>
      </c>
      <c r="BY748" s="35">
        <f>SUMIFS(рўйхат!CJ:CJ,рўйхат!$CX:$CX,$B$800,рўйхат!$D:$D,$C748)</f>
        <v/>
      </c>
      <c r="BZ748" s="36">
        <f>SUMIFS(рўйхат!CK:CK,рўйхат!$CX:$CX,$B$800,рўйхат!$D:$D,$C748)</f>
        <v/>
      </c>
      <c r="CA748" s="35">
        <f>SUMIFS(рўйхат!CL:CL,рўйхат!$CX:$CX,$B$800,рўйхат!$D:$D,$C748)</f>
        <v/>
      </c>
      <c r="CB748" s="36">
        <f>SUMIFS(рўйхат!CM:CM,рўйхат!$CX:$CX,$B$800,рўйхат!$D:$D,$C748)</f>
        <v/>
      </c>
      <c r="CC748" s="35">
        <f>SUMIFS(рўйхат!CN:CN,рўйхат!$CX:$CX,$B$800,рўйхат!$D:$D,$C748)</f>
        <v/>
      </c>
      <c r="CD748" s="36">
        <f>SUMIFS(рўйхат!CO:CO,рўйхат!$CX:$CX,$B$800,рўйхат!$D:$D,$C748)</f>
        <v/>
      </c>
      <c r="CE748" s="77">
        <f>IFERROR(BE748/(Q748+BE748),0)</f>
        <v/>
      </c>
      <c r="CF748" s="78">
        <f>IFERROR(BF748/(R748+BF748),0)</f>
        <v/>
      </c>
    </row>
    <row r="749" hidden="1" outlineLevel="1" ht="30" customFormat="1" customHeight="1" s="8">
      <c r="A749" s="39" t="n"/>
      <c r="B749" s="50" t="n">
        <v>15</v>
      </c>
      <c r="C749" s="38" t="inlineStr">
        <is>
          <t>Давлат харидларида нарх таҳлили</t>
        </is>
      </c>
      <c r="D749" s="16" t="n"/>
      <c r="E749" s="35">
        <f>SUMIFS(рўйхат!F:F,рўйхат!$CX:$CX,$B$800,рўйхат!$D:$D,$C749)</f>
        <v/>
      </c>
      <c r="F749" s="36">
        <f>SUMIFS(рўйхат!G:G,рўйхат!$CX:$CX,$B$800,рўйхат!$D:$D,$C749)</f>
        <v/>
      </c>
      <c r="G749" s="35">
        <f>SUMIFS(рўйхат!H:H,рўйхат!$CX:$CX,$B$800,рўйхат!$D:$D,$C749)</f>
        <v/>
      </c>
      <c r="H749" s="36">
        <f>SUMIFS(рўйхат!I:I,рўйхат!$CX:$CX,$B$800,рўйхат!$D:$D,$C749)</f>
        <v/>
      </c>
      <c r="I749" s="35">
        <f>SUMIFS(рўйхат!J:J,рўйхат!$CX:$CX,$B$800,рўйхат!$D:$D,$C749)</f>
        <v/>
      </c>
      <c r="J749" s="36">
        <f>SUMIFS(рўйхат!K:K,рўйхат!$CX:$CX,$B$800,рўйхат!$D:$D,$C749)</f>
        <v/>
      </c>
      <c r="K749" s="35">
        <f>SUMIFS(рўйхат!L:L,рўйхат!$CX:$CX,$B$800,рўйхат!$D:$D,$C749)</f>
        <v/>
      </c>
      <c r="L749" s="36">
        <f>SUMIFS(рўйхат!M:M,рўйхат!$CX:$CX,$B$800,рўйхат!$D:$D,$C749)</f>
        <v/>
      </c>
      <c r="M749" s="35">
        <f>SUMIFS(рўйхат!N:N,рўйхат!$CX:$CX,$B$800,рўйхат!$D:$D,$C749)</f>
        <v/>
      </c>
      <c r="N749" s="36">
        <f>SUMIFS(рўйхат!O:O,рўйхат!$CX:$CX,$B$800,рўйхат!$D:$D,$C749)</f>
        <v/>
      </c>
      <c r="O749" s="34">
        <f>IFERROR(M749/E749,0)</f>
        <v/>
      </c>
      <c r="P749" s="34">
        <f>IFERROR(N749/F749,0)</f>
        <v/>
      </c>
      <c r="Q749" s="35">
        <f>SUMIFS(рўйхат!P:P,рўйхат!$CX:$CX,$B$800,рўйхат!$D:$D,$C749)</f>
        <v/>
      </c>
      <c r="R749" s="36">
        <f>SUMIFS(рўйхат!Q:Q,рўйхат!$CX:$CX,$B$800,рўйхат!$D:$D,$C749)</f>
        <v/>
      </c>
      <c r="S749" s="35">
        <f>SUMIFS(рўйхат!R:R,рўйхат!$CX:$CX,$B$800,рўйхат!$D:$D,$C749)</f>
        <v/>
      </c>
      <c r="T749" s="36">
        <f>SUMIFS(рўйхат!S:S,рўйхат!$CX:$CX,$B$800,рўйхат!$D:$D,$C749)</f>
        <v/>
      </c>
      <c r="U749" s="35">
        <f>SUMIFS(рўйхат!T:T,рўйхат!$CX:$CX,$B$800,рўйхат!$D:$D,$C749)</f>
        <v/>
      </c>
      <c r="V749" s="36">
        <f>SUMIFS(рўйхат!U:U,рўйхат!$CX:$CX,$B$800,рўйхат!$D:$D,$C749)</f>
        <v/>
      </c>
      <c r="W749" s="35">
        <f>SUMIFS(рўйхат!V:V,рўйхат!$CX:$CX,$B$800,рўйхат!$D:$D,$C749)</f>
        <v/>
      </c>
      <c r="X749" s="36">
        <f>SUMIFS(рўйхат!W:W,рўйхат!$CX:$CX,$B$800,рўйхат!$D:$D,$C749)</f>
        <v/>
      </c>
      <c r="Y749" s="35">
        <f>SUMIFS(рўйхат!X:X,рўйхат!$CX:$CX,$B$800,рўйхат!$D:$D,$C749)</f>
        <v/>
      </c>
      <c r="Z749" s="36">
        <f>SUMIFS(рўйхат!Y:Y,рўйхат!$CX:$CX,$B$800,рўйхат!$D:$D,$C749)</f>
        <v/>
      </c>
      <c r="AA749" s="35">
        <f>SUMIFS(рўйхат!Z:Z,рўйхат!$CX:$CX,$B$800,рўйхат!$D:$D,$C749)</f>
        <v/>
      </c>
      <c r="AB749" s="36">
        <f>SUMIFS(рўйхат!AA:AA,рўйхат!$CX:$CX,$B$800,рўйхат!$D:$D,$C749)</f>
        <v/>
      </c>
      <c r="AC749" s="35">
        <f>SUMIFS(рўйхат!AB:AB,рўйхат!$CX:$CX,$B$800,рўйхат!$D:$D,$C749)</f>
        <v/>
      </c>
      <c r="AD749" s="36">
        <f>SUMIFS(рўйхат!AC:AC,рўйхат!$CX:$CX,$B$800,рўйхат!$D:$D,$C749)</f>
        <v/>
      </c>
      <c r="AE749" s="35">
        <f>SUMIFS(рўйхат!AD:AD,рўйхат!$CX:$CX,$B$800,рўйхат!$D:$D,$C749)</f>
        <v/>
      </c>
      <c r="AF749" s="36">
        <f>SUMIFS(рўйхат!AE:AE,рўйхат!$CX:$CX,$B$800,рўйхат!$D:$D,$C749)</f>
        <v/>
      </c>
      <c r="AG749" s="35">
        <f>SUMIFS(рўйхат!AH:AH,рўйхат!$CX:$CX,$B$800,рўйхат!$D:$D,$C749)</f>
        <v/>
      </c>
      <c r="AH749" s="36">
        <f>SUMIFS(рўйхат!AI:AI,рўйхат!$CX:$CX,$B$800,рўйхат!$D:$D,$C749)</f>
        <v/>
      </c>
      <c r="AI749" s="35">
        <f>SUMIFS(рўйхат!AJ:AJ,рўйхат!$CX:$CX,$B$800,рўйхат!$D:$D,$C749)</f>
        <v/>
      </c>
      <c r="AJ749" s="36">
        <f>SUMIFS(рўйхат!AK:AK,рўйхат!$CX:$CX,$B$800,рўйхат!$D:$D,$C749)</f>
        <v/>
      </c>
      <c r="AK749" s="35">
        <f>SUMIFS(рўйхат!AL:AL,рўйхат!$CX:$CX,$B$800,рўйхат!$D:$D,$C749)</f>
        <v/>
      </c>
      <c r="AL749" s="36">
        <f>SUMIFS(рўйхат!AM:AM,рўйхат!$CX:$CX,$B$800,рўйхат!$D:$D,$C749)</f>
        <v/>
      </c>
      <c r="AM749" s="77">
        <f>IFERROR(Q749/E749,0)</f>
        <v/>
      </c>
      <c r="AN749" s="77">
        <f>IFERROR(R749/F749,0)</f>
        <v/>
      </c>
      <c r="AO749" s="35">
        <f>SUMIFS(рўйхат!AX:AX,рўйхат!$CX:$CX,$B$800,рўйхат!$D:$D,$C749)</f>
        <v/>
      </c>
      <c r="AP749" s="36">
        <f>SUMIFS(рўйхат!AY:AY,рўйхат!$CX:$CX,$B$800,рўйхат!$D:$D,$C749)</f>
        <v/>
      </c>
      <c r="AQ749" s="35">
        <f>SUMIFS(рўйхат!AZ:AZ,рўйхат!$CX:$CX,$B$800,рўйхат!$D:$D,$C749)</f>
        <v/>
      </c>
      <c r="AR749" s="36">
        <f>SUMIFS(рўйхат!BA:BA,рўйхат!$CX:$CX,$B$800,рўйхат!$D:$D,$C749)</f>
        <v/>
      </c>
      <c r="AS749" s="35">
        <f>SUMIFS(рўйхат!BB:BB,рўйхат!$CX:$CX,$B$800,рўйхат!$D:$D,$C749)</f>
        <v/>
      </c>
      <c r="AT749" s="36">
        <f>SUMIFS(рўйхат!BC:BC,рўйхат!$CX:$CX,$B$800,рўйхат!$D:$D,$C749)</f>
        <v/>
      </c>
      <c r="AU749" s="35">
        <f>SUMIFS(рўйхат!BD:BD,рўйхат!$CX:$CX,$B$800,рўйхат!$D:$D,$C749)</f>
        <v/>
      </c>
      <c r="AV749" s="36">
        <f>SUMIFS(рўйхат!BE:BE,рўйхат!$CX:$CX,$B$800,рўйхат!$D:$D,$C749)</f>
        <v/>
      </c>
      <c r="AW749" s="35">
        <f>SUMIFS(рўйхат!BF:BF,рўйхат!$CX:$CX,$B$800,рўйхат!$D:$D,$C749)</f>
        <v/>
      </c>
      <c r="AX749" s="36">
        <f>SUMIFS(рўйхат!BG:BG,рўйхат!$CX:$CX,$B$800,рўйхат!$D:$D,$C749)</f>
        <v/>
      </c>
      <c r="AY749" s="35">
        <f>SUMIFS(рўйхат!BH:BH,рўйхат!$CX:$CX,$B$800,рўйхат!$D:$D,$C749)</f>
        <v/>
      </c>
      <c r="AZ749" s="36">
        <f>SUMIFS(рўйхат!BI:BI,рўйхат!$CX:$CX,$B$800,рўйхат!$D:$D,$C749)</f>
        <v/>
      </c>
      <c r="BA749" s="35">
        <f>SUMIFS(рўйхат!BJ:BJ,рўйхат!$CX:$CX,$B$800,рўйхат!$D:$D,$C749)</f>
        <v/>
      </c>
      <c r="BB749" s="36">
        <f>SUMIFS(рўйхат!BK:BK,рўйхат!$CX:$CX,$B$800,рўйхат!$D:$D,$C749)</f>
        <v/>
      </c>
      <c r="BC749" s="77">
        <f>IFERROR(AO749/E749,0)</f>
        <v/>
      </c>
      <c r="BD749" s="77">
        <f>IFERROR(AP749/F749,0)</f>
        <v/>
      </c>
      <c r="BE749" s="35">
        <f>SUMIFS(рўйхат!BL:BL,рўйхат!$CX:$CX,$B$800,рўйхат!$D:$D,$C749)</f>
        <v/>
      </c>
      <c r="BF749" s="36">
        <f>SUMIFS(рўйхат!BM:BM,рўйхат!$CX:$CX,$B$800,рўйхат!$D:$D,$C749)</f>
        <v/>
      </c>
      <c r="BG749" s="35">
        <f>SUMIFS(рўйхат!BN:BN,рўйхат!$CX:$CX,$B$800,рўйхат!$D:$D,$C749)</f>
        <v/>
      </c>
      <c r="BH749" s="36">
        <f>SUMIFS(рўйхат!BO:BO,рўйхат!$CX:$CX,$B$800,рўйхат!$D:$D,$C749)</f>
        <v/>
      </c>
      <c r="BI749" s="35">
        <f>SUMIFS(рўйхат!BP:BP,рўйхат!$CX:$CX,$B$800,рўйхат!$D:$D,$C749)</f>
        <v/>
      </c>
      <c r="BJ749" s="36">
        <f>SUMIFS(рўйхат!BQ:BQ,рўйхат!$CX:$CX,$B$800,рўйхат!$D:$D,$C749)</f>
        <v/>
      </c>
      <c r="BK749" s="35">
        <f>SUMIFS(рўйхат!BR:BR,рўйхат!$CX:$CX,$B$800,рўйхат!$D:$D,$C749)</f>
        <v/>
      </c>
      <c r="BL749" s="36">
        <f>SUMIFS(рўйхат!BS:BS,рўйхат!$CX:$CX,$B$800,рўйхат!$D:$D,$C749)</f>
        <v/>
      </c>
      <c r="BM749" s="35">
        <f>SUMIFS(рўйхат!BT:BT,рўйхат!$CX:$CX,$B$800,рўйхат!$D:$D,$C749)</f>
        <v/>
      </c>
      <c r="BN749" s="36">
        <f>SUMIFS(рўйхат!BU:BU,рўйхат!$CX:$CX,$B$800,рўйхат!$D:$D,$C749)</f>
        <v/>
      </c>
      <c r="BO749" s="35">
        <f>SUMIFS(рўйхат!BX:BX,рўйхат!$CX:$CX,$B$800,рўйхат!$D:$D,$C749)</f>
        <v/>
      </c>
      <c r="BP749" s="36">
        <f>SUMIFS(рўйхат!BY:BY,рўйхат!$CX:$CX,$B$800,рўйхат!$D:$D,$C749)</f>
        <v/>
      </c>
      <c r="BQ749" s="35">
        <f>SUMIFS(рўйхат!BZ:BZ,рўйхат!$CX:$CX,$B$800,рўйхат!$D:$D,$C749)</f>
        <v/>
      </c>
      <c r="BR749" s="36">
        <f>SUMIFS(рўйхат!CA:CA,рўйхат!$CX:$CX,$B$800,рўйхат!$D:$D,$C749)</f>
        <v/>
      </c>
      <c r="BS749" s="35">
        <f>SUMIFS(рўйхат!CB:CB,рўйхат!$CX:$CX,$B$800,рўйхат!$D:$D,$C749)</f>
        <v/>
      </c>
      <c r="BT749" s="36">
        <f>SUMIFS(рўйхат!CC:CC,рўйхат!$CX:$CX,$B$800,рўйхат!$D:$D,$C749)</f>
        <v/>
      </c>
      <c r="BU749" s="35">
        <f>SUMIFS(рўйхат!CD:CD,рўйхат!$CX:$CX,$B$800,рўйхат!$D:$D,$C749)</f>
        <v/>
      </c>
      <c r="BV749" s="36">
        <f>SUMIFS(рўйхат!CE:CE,рўйхат!$CX:$CX,$B$800,рўйхат!$D:$D,$C749)</f>
        <v/>
      </c>
      <c r="BW749" s="35">
        <f>SUMIFS(рўйхат!CH:CH,рўйхат!$CX:$CX,$B$800,рўйхат!$D:$D,$C749)</f>
        <v/>
      </c>
      <c r="BX749" s="36">
        <f>SUMIFS(рўйхат!CI:CI,рўйхат!$CX:$CX,$B$800,рўйхат!$D:$D,$C749)</f>
        <v/>
      </c>
      <c r="BY749" s="35">
        <f>SUMIFS(рўйхат!CJ:CJ,рўйхат!$CX:$CX,$B$800,рўйхат!$D:$D,$C749)</f>
        <v/>
      </c>
      <c r="BZ749" s="36">
        <f>SUMIFS(рўйхат!CK:CK,рўйхат!$CX:$CX,$B$800,рўйхат!$D:$D,$C749)</f>
        <v/>
      </c>
      <c r="CA749" s="35">
        <f>SUMIFS(рўйхат!CL:CL,рўйхат!$CX:$CX,$B$800,рўйхат!$D:$D,$C749)</f>
        <v/>
      </c>
      <c r="CB749" s="36">
        <f>SUMIFS(рўйхат!CM:CM,рўйхат!$CX:$CX,$B$800,рўйхат!$D:$D,$C749)</f>
        <v/>
      </c>
      <c r="CC749" s="35">
        <f>SUMIFS(рўйхат!CN:CN,рўйхат!$CX:$CX,$B$800,рўйхат!$D:$D,$C749)</f>
        <v/>
      </c>
      <c r="CD749" s="36">
        <f>SUMIFS(рўйхат!CO:CO,рўйхат!$CX:$CX,$B$800,рўйхат!$D:$D,$C749)</f>
        <v/>
      </c>
      <c r="CE749" s="77">
        <f>IFERROR(BE749/(Q749+BE749),0)</f>
        <v/>
      </c>
      <c r="CF749" s="78">
        <f>IFERROR(BF749/(R749+BF749),0)</f>
        <v/>
      </c>
    </row>
    <row r="750" hidden="1" outlineLevel="1" ht="30" customFormat="1" customHeight="1" s="8">
      <c r="A750" s="39" t="n"/>
      <c r="B750" s="50" t="n">
        <v>16</v>
      </c>
      <c r="C750" s="38" t="inlineStr">
        <is>
          <t>Давлат харидларида нарх таҳлили V2</t>
        </is>
      </c>
      <c r="D750" s="16" t="n"/>
      <c r="E750" s="35">
        <f>SUMIFS(рўйхат!F:F,рўйхат!$CX:$CX,$B$800,рўйхат!$D:$D,$C750)</f>
        <v/>
      </c>
      <c r="F750" s="36">
        <f>SUMIFS(рўйхат!G:G,рўйхат!$CX:$CX,$B$800,рўйхат!$D:$D,$C750)</f>
        <v/>
      </c>
      <c r="G750" s="35">
        <f>SUMIFS(рўйхат!H:H,рўйхат!$CX:$CX,$B$800,рўйхат!$D:$D,$C750)</f>
        <v/>
      </c>
      <c r="H750" s="36">
        <f>SUMIFS(рўйхат!I:I,рўйхат!$CX:$CX,$B$800,рўйхат!$D:$D,$C750)</f>
        <v/>
      </c>
      <c r="I750" s="35">
        <f>SUMIFS(рўйхат!J:J,рўйхат!$CX:$CX,$B$800,рўйхат!$D:$D,$C750)</f>
        <v/>
      </c>
      <c r="J750" s="36">
        <f>SUMIFS(рўйхат!K:K,рўйхат!$CX:$CX,$B$800,рўйхат!$D:$D,$C750)</f>
        <v/>
      </c>
      <c r="K750" s="35">
        <f>SUMIFS(рўйхат!L:L,рўйхат!$CX:$CX,$B$800,рўйхат!$D:$D,$C750)</f>
        <v/>
      </c>
      <c r="L750" s="36">
        <f>SUMIFS(рўйхат!M:M,рўйхат!$CX:$CX,$B$800,рўйхат!$D:$D,$C750)</f>
        <v/>
      </c>
      <c r="M750" s="35">
        <f>SUMIFS(рўйхат!N:N,рўйхат!$CX:$CX,$B$800,рўйхат!$D:$D,$C750)</f>
        <v/>
      </c>
      <c r="N750" s="36">
        <f>SUMIFS(рўйхат!O:O,рўйхат!$CX:$CX,$B$800,рўйхат!$D:$D,$C750)</f>
        <v/>
      </c>
      <c r="O750" s="34">
        <f>IFERROR(M750/E750,0)</f>
        <v/>
      </c>
      <c r="P750" s="34">
        <f>IFERROR(N750/F750,0)</f>
        <v/>
      </c>
      <c r="Q750" s="35">
        <f>SUMIFS(рўйхат!P:P,рўйхат!$CX:$CX,$B$800,рўйхат!$D:$D,$C750)</f>
        <v/>
      </c>
      <c r="R750" s="36">
        <f>SUMIFS(рўйхат!Q:Q,рўйхат!$CX:$CX,$B$800,рўйхат!$D:$D,$C750)</f>
        <v/>
      </c>
      <c r="S750" s="35">
        <f>SUMIFS(рўйхат!R:R,рўйхат!$CX:$CX,$B$800,рўйхат!$D:$D,$C750)</f>
        <v/>
      </c>
      <c r="T750" s="36">
        <f>SUMIFS(рўйхат!S:S,рўйхат!$CX:$CX,$B$800,рўйхат!$D:$D,$C750)</f>
        <v/>
      </c>
      <c r="U750" s="35">
        <f>SUMIFS(рўйхат!T:T,рўйхат!$CX:$CX,$B$800,рўйхат!$D:$D,$C750)</f>
        <v/>
      </c>
      <c r="V750" s="36">
        <f>SUMIFS(рўйхат!U:U,рўйхат!$CX:$CX,$B$800,рўйхат!$D:$D,$C750)</f>
        <v/>
      </c>
      <c r="W750" s="35">
        <f>SUMIFS(рўйхат!V:V,рўйхат!$CX:$CX,$B$800,рўйхат!$D:$D,$C750)</f>
        <v/>
      </c>
      <c r="X750" s="36">
        <f>SUMIFS(рўйхат!W:W,рўйхат!$CX:$CX,$B$800,рўйхат!$D:$D,$C750)</f>
        <v/>
      </c>
      <c r="Y750" s="35">
        <f>SUMIFS(рўйхат!X:X,рўйхат!$CX:$CX,$B$800,рўйхат!$D:$D,$C750)</f>
        <v/>
      </c>
      <c r="Z750" s="36">
        <f>SUMIFS(рўйхат!Y:Y,рўйхат!$CX:$CX,$B$800,рўйхат!$D:$D,$C750)</f>
        <v/>
      </c>
      <c r="AA750" s="35">
        <f>SUMIFS(рўйхат!Z:Z,рўйхат!$CX:$CX,$B$800,рўйхат!$D:$D,$C750)</f>
        <v/>
      </c>
      <c r="AB750" s="36">
        <f>SUMIFS(рўйхат!AA:AA,рўйхат!$CX:$CX,$B$800,рўйхат!$D:$D,$C750)</f>
        <v/>
      </c>
      <c r="AC750" s="35">
        <f>SUMIFS(рўйхат!AB:AB,рўйхат!$CX:$CX,$B$800,рўйхат!$D:$D,$C750)</f>
        <v/>
      </c>
      <c r="AD750" s="36">
        <f>SUMIFS(рўйхат!AC:AC,рўйхат!$CX:$CX,$B$800,рўйхат!$D:$D,$C750)</f>
        <v/>
      </c>
      <c r="AE750" s="35">
        <f>SUMIFS(рўйхат!AD:AD,рўйхат!$CX:$CX,$B$800,рўйхат!$D:$D,$C750)</f>
        <v/>
      </c>
      <c r="AF750" s="36">
        <f>SUMIFS(рўйхат!AE:AE,рўйхат!$CX:$CX,$B$800,рўйхат!$D:$D,$C750)</f>
        <v/>
      </c>
      <c r="AG750" s="35">
        <f>SUMIFS(рўйхат!AH:AH,рўйхат!$CX:$CX,$B$800,рўйхат!$D:$D,$C750)</f>
        <v/>
      </c>
      <c r="AH750" s="36">
        <f>SUMIFS(рўйхат!AI:AI,рўйхат!$CX:$CX,$B$800,рўйхат!$D:$D,$C750)</f>
        <v/>
      </c>
      <c r="AI750" s="35">
        <f>SUMIFS(рўйхат!AJ:AJ,рўйхат!$CX:$CX,$B$800,рўйхат!$D:$D,$C750)</f>
        <v/>
      </c>
      <c r="AJ750" s="36">
        <f>SUMIFS(рўйхат!AK:AK,рўйхат!$CX:$CX,$B$800,рўйхат!$D:$D,$C750)</f>
        <v/>
      </c>
      <c r="AK750" s="35">
        <f>SUMIFS(рўйхат!AL:AL,рўйхат!$CX:$CX,$B$800,рўйхат!$D:$D,$C750)</f>
        <v/>
      </c>
      <c r="AL750" s="36">
        <f>SUMIFS(рўйхат!AM:AM,рўйхат!$CX:$CX,$B$800,рўйхат!$D:$D,$C750)</f>
        <v/>
      </c>
      <c r="AM750" s="77">
        <f>IFERROR(Q750/E750,0)</f>
        <v/>
      </c>
      <c r="AN750" s="77">
        <f>IFERROR(R750/F750,0)</f>
        <v/>
      </c>
      <c r="AO750" s="35">
        <f>SUMIFS(рўйхат!AX:AX,рўйхат!$CX:$CX,$B$800,рўйхат!$D:$D,$C750)</f>
        <v/>
      </c>
      <c r="AP750" s="36">
        <f>SUMIFS(рўйхат!AY:AY,рўйхат!$CX:$CX,$B$800,рўйхат!$D:$D,$C750)</f>
        <v/>
      </c>
      <c r="AQ750" s="35">
        <f>SUMIFS(рўйхат!AZ:AZ,рўйхат!$CX:$CX,$B$800,рўйхат!$D:$D,$C750)</f>
        <v/>
      </c>
      <c r="AR750" s="36">
        <f>SUMIFS(рўйхат!BA:BA,рўйхат!$CX:$CX,$B$800,рўйхат!$D:$D,$C750)</f>
        <v/>
      </c>
      <c r="AS750" s="35">
        <f>SUMIFS(рўйхат!BB:BB,рўйхат!$CX:$CX,$B$800,рўйхат!$D:$D,$C750)</f>
        <v/>
      </c>
      <c r="AT750" s="36">
        <f>SUMIFS(рўйхат!BC:BC,рўйхат!$CX:$CX,$B$800,рўйхат!$D:$D,$C750)</f>
        <v/>
      </c>
      <c r="AU750" s="35">
        <f>SUMIFS(рўйхат!BD:BD,рўйхат!$CX:$CX,$B$800,рўйхат!$D:$D,$C750)</f>
        <v/>
      </c>
      <c r="AV750" s="36">
        <f>SUMIFS(рўйхат!BE:BE,рўйхат!$CX:$CX,$B$800,рўйхат!$D:$D,$C750)</f>
        <v/>
      </c>
      <c r="AW750" s="35">
        <f>SUMIFS(рўйхат!BF:BF,рўйхат!$CX:$CX,$B$800,рўйхат!$D:$D,$C750)</f>
        <v/>
      </c>
      <c r="AX750" s="36">
        <f>SUMIFS(рўйхат!BG:BG,рўйхат!$CX:$CX,$B$800,рўйхат!$D:$D,$C750)</f>
        <v/>
      </c>
      <c r="AY750" s="35">
        <f>SUMIFS(рўйхат!BH:BH,рўйхат!$CX:$CX,$B$800,рўйхат!$D:$D,$C750)</f>
        <v/>
      </c>
      <c r="AZ750" s="36">
        <f>SUMIFS(рўйхат!BI:BI,рўйхат!$CX:$CX,$B$800,рўйхат!$D:$D,$C750)</f>
        <v/>
      </c>
      <c r="BA750" s="35">
        <f>SUMIFS(рўйхат!BJ:BJ,рўйхат!$CX:$CX,$B$800,рўйхат!$D:$D,$C750)</f>
        <v/>
      </c>
      <c r="BB750" s="36">
        <f>SUMIFS(рўйхат!BK:BK,рўйхат!$CX:$CX,$B$800,рўйхат!$D:$D,$C750)</f>
        <v/>
      </c>
      <c r="BC750" s="77">
        <f>IFERROR(AO750/E750,0)</f>
        <v/>
      </c>
      <c r="BD750" s="77">
        <f>IFERROR(AP750/F750,0)</f>
        <v/>
      </c>
      <c r="BE750" s="35">
        <f>SUMIFS(рўйхат!BL:BL,рўйхат!$CX:$CX,$B$800,рўйхат!$D:$D,$C750)</f>
        <v/>
      </c>
      <c r="BF750" s="36">
        <f>SUMIFS(рўйхат!BM:BM,рўйхат!$CX:$CX,$B$800,рўйхат!$D:$D,$C750)</f>
        <v/>
      </c>
      <c r="BG750" s="35">
        <f>SUMIFS(рўйхат!BN:BN,рўйхат!$CX:$CX,$B$800,рўйхат!$D:$D,$C750)</f>
        <v/>
      </c>
      <c r="BH750" s="36">
        <f>SUMIFS(рўйхат!BO:BO,рўйхат!$CX:$CX,$B$800,рўйхат!$D:$D,$C750)</f>
        <v/>
      </c>
      <c r="BI750" s="35">
        <f>SUMIFS(рўйхат!BP:BP,рўйхат!$CX:$CX,$B$800,рўйхат!$D:$D,$C750)</f>
        <v/>
      </c>
      <c r="BJ750" s="36">
        <f>SUMIFS(рўйхат!BQ:BQ,рўйхат!$CX:$CX,$B$800,рўйхат!$D:$D,$C750)</f>
        <v/>
      </c>
      <c r="BK750" s="35">
        <f>SUMIFS(рўйхат!BR:BR,рўйхат!$CX:$CX,$B$800,рўйхат!$D:$D,$C750)</f>
        <v/>
      </c>
      <c r="BL750" s="36">
        <f>SUMIFS(рўйхат!BS:BS,рўйхат!$CX:$CX,$B$800,рўйхат!$D:$D,$C750)</f>
        <v/>
      </c>
      <c r="BM750" s="35">
        <f>SUMIFS(рўйхат!BT:BT,рўйхат!$CX:$CX,$B$800,рўйхат!$D:$D,$C750)</f>
        <v/>
      </c>
      <c r="BN750" s="36">
        <f>SUMIFS(рўйхат!BU:BU,рўйхат!$CX:$CX,$B$800,рўйхат!$D:$D,$C750)</f>
        <v/>
      </c>
      <c r="BO750" s="35">
        <f>SUMIFS(рўйхат!BX:BX,рўйхат!$CX:$CX,$B$800,рўйхат!$D:$D,$C750)</f>
        <v/>
      </c>
      <c r="BP750" s="36">
        <f>SUMIFS(рўйхат!BY:BY,рўйхат!$CX:$CX,$B$800,рўйхат!$D:$D,$C750)</f>
        <v/>
      </c>
      <c r="BQ750" s="35">
        <f>SUMIFS(рўйхат!BZ:BZ,рўйхат!$CX:$CX,$B$800,рўйхат!$D:$D,$C750)</f>
        <v/>
      </c>
      <c r="BR750" s="36">
        <f>SUMIFS(рўйхат!CA:CA,рўйхат!$CX:$CX,$B$800,рўйхат!$D:$D,$C750)</f>
        <v/>
      </c>
      <c r="BS750" s="35">
        <f>SUMIFS(рўйхат!CB:CB,рўйхат!$CX:$CX,$B$800,рўйхат!$D:$D,$C750)</f>
        <v/>
      </c>
      <c r="BT750" s="36">
        <f>SUMIFS(рўйхат!CC:CC,рўйхат!$CX:$CX,$B$800,рўйхат!$D:$D,$C750)</f>
        <v/>
      </c>
      <c r="BU750" s="35">
        <f>SUMIFS(рўйхат!CD:CD,рўйхат!$CX:$CX,$B$800,рўйхат!$D:$D,$C750)</f>
        <v/>
      </c>
      <c r="BV750" s="36">
        <f>SUMIFS(рўйхат!CE:CE,рўйхат!$CX:$CX,$B$800,рўйхат!$D:$D,$C750)</f>
        <v/>
      </c>
      <c r="BW750" s="35">
        <f>SUMIFS(рўйхат!CH:CH,рўйхат!$CX:$CX,$B$800,рўйхат!$D:$D,$C750)</f>
        <v/>
      </c>
      <c r="BX750" s="36">
        <f>SUMIFS(рўйхат!CI:CI,рўйхат!$CX:$CX,$B$800,рўйхат!$D:$D,$C750)</f>
        <v/>
      </c>
      <c r="BY750" s="35">
        <f>SUMIFS(рўйхат!CJ:CJ,рўйхат!$CX:$CX,$B$800,рўйхат!$D:$D,$C750)</f>
        <v/>
      </c>
      <c r="BZ750" s="36">
        <f>SUMIFS(рўйхат!CK:CK,рўйхат!$CX:$CX,$B$800,рўйхат!$D:$D,$C750)</f>
        <v/>
      </c>
      <c r="CA750" s="35">
        <f>SUMIFS(рўйхат!CL:CL,рўйхат!$CX:$CX,$B$800,рўйхат!$D:$D,$C750)</f>
        <v/>
      </c>
      <c r="CB750" s="36">
        <f>SUMIFS(рўйхат!CM:CM,рўйхат!$CX:$CX,$B$800,рўйхат!$D:$D,$C750)</f>
        <v/>
      </c>
      <c r="CC750" s="35">
        <f>SUMIFS(рўйхат!CN:CN,рўйхат!$CX:$CX,$B$800,рўйхат!$D:$D,$C750)</f>
        <v/>
      </c>
      <c r="CD750" s="36">
        <f>SUMIFS(рўйхат!CO:CO,рўйхат!$CX:$CX,$B$800,рўйхат!$D:$D,$C750)</f>
        <v/>
      </c>
      <c r="CE750" s="77">
        <f>IFERROR(BE750/(Q750+BE750),0)</f>
        <v/>
      </c>
      <c r="CF750" s="78">
        <f>IFERROR(BF750/(R750+BF750),0)</f>
        <v/>
      </c>
    </row>
    <row r="751" hidden="1" outlineLevel="1" ht="30" customFormat="1" customHeight="1" s="8">
      <c r="A751" s="33" t="n"/>
      <c r="B751" s="50" t="n">
        <v>17</v>
      </c>
      <c r="C751" s="38" t="inlineStr">
        <is>
          <t>Давлат ҳизматчилари корхоналари</t>
        </is>
      </c>
      <c r="D751" s="16" t="n"/>
      <c r="E751" s="35">
        <f>SUMIFS(рўйхат!F:F,рўйхат!$CX:$CX,$B$800,рўйхат!$D:$D,$C751)</f>
        <v/>
      </c>
      <c r="F751" s="36">
        <f>SUMIFS(рўйхат!G:G,рўйхат!$CX:$CX,$B$800,рўйхат!$D:$D,$C751)</f>
        <v/>
      </c>
      <c r="G751" s="35">
        <f>SUMIFS(рўйхат!H:H,рўйхат!$CX:$CX,$B$800,рўйхат!$D:$D,$C751)</f>
        <v/>
      </c>
      <c r="H751" s="36">
        <f>SUMIFS(рўйхат!I:I,рўйхат!$CX:$CX,$B$800,рўйхат!$D:$D,$C751)</f>
        <v/>
      </c>
      <c r="I751" s="35">
        <f>SUMIFS(рўйхат!J:J,рўйхат!$CX:$CX,$B$800,рўйхат!$D:$D,$C751)</f>
        <v/>
      </c>
      <c r="J751" s="36">
        <f>SUMIFS(рўйхат!K:K,рўйхат!$CX:$CX,$B$800,рўйхат!$D:$D,$C751)</f>
        <v/>
      </c>
      <c r="K751" s="35">
        <f>SUMIFS(рўйхат!L:L,рўйхат!$CX:$CX,$B$800,рўйхат!$D:$D,$C751)</f>
        <v/>
      </c>
      <c r="L751" s="36">
        <f>SUMIFS(рўйхат!M:M,рўйхат!$CX:$CX,$B$800,рўйхат!$D:$D,$C751)</f>
        <v/>
      </c>
      <c r="M751" s="35">
        <f>SUMIFS(рўйхат!N:N,рўйхат!$CX:$CX,$B$800,рўйхат!$D:$D,$C751)</f>
        <v/>
      </c>
      <c r="N751" s="36">
        <f>SUMIFS(рўйхат!O:O,рўйхат!$CX:$CX,$B$800,рўйхат!$D:$D,$C751)</f>
        <v/>
      </c>
      <c r="O751" s="34">
        <f>IFERROR(M751/E751,0)</f>
        <v/>
      </c>
      <c r="P751" s="34">
        <f>IFERROR(N751/F751,0)</f>
        <v/>
      </c>
      <c r="Q751" s="35">
        <f>SUMIFS(рўйхат!P:P,рўйхат!$CX:$CX,$B$800,рўйхат!$D:$D,$C751)</f>
        <v/>
      </c>
      <c r="R751" s="36">
        <f>SUMIFS(рўйхат!Q:Q,рўйхат!$CX:$CX,$B$800,рўйхат!$D:$D,$C751)</f>
        <v/>
      </c>
      <c r="S751" s="35">
        <f>SUMIFS(рўйхат!R:R,рўйхат!$CX:$CX,$B$800,рўйхат!$D:$D,$C751)</f>
        <v/>
      </c>
      <c r="T751" s="36">
        <f>SUMIFS(рўйхат!S:S,рўйхат!$CX:$CX,$B$800,рўйхат!$D:$D,$C751)</f>
        <v/>
      </c>
      <c r="U751" s="35">
        <f>SUMIFS(рўйхат!T:T,рўйхат!$CX:$CX,$B$800,рўйхат!$D:$D,$C751)</f>
        <v/>
      </c>
      <c r="V751" s="36">
        <f>SUMIFS(рўйхат!U:U,рўйхат!$CX:$CX,$B$800,рўйхат!$D:$D,$C751)</f>
        <v/>
      </c>
      <c r="W751" s="35">
        <f>SUMIFS(рўйхат!V:V,рўйхат!$CX:$CX,$B$800,рўйхат!$D:$D,$C751)</f>
        <v/>
      </c>
      <c r="X751" s="36">
        <f>SUMIFS(рўйхат!W:W,рўйхат!$CX:$CX,$B$800,рўйхат!$D:$D,$C751)</f>
        <v/>
      </c>
      <c r="Y751" s="35">
        <f>SUMIFS(рўйхат!X:X,рўйхат!$CX:$CX,$B$800,рўйхат!$D:$D,$C751)</f>
        <v/>
      </c>
      <c r="Z751" s="36">
        <f>SUMIFS(рўйхат!Y:Y,рўйхат!$CX:$CX,$B$800,рўйхат!$D:$D,$C751)</f>
        <v/>
      </c>
      <c r="AA751" s="35">
        <f>SUMIFS(рўйхат!Z:Z,рўйхат!$CX:$CX,$B$800,рўйхат!$D:$D,$C751)</f>
        <v/>
      </c>
      <c r="AB751" s="36">
        <f>SUMIFS(рўйхат!AA:AA,рўйхат!$CX:$CX,$B$800,рўйхат!$D:$D,$C751)</f>
        <v/>
      </c>
      <c r="AC751" s="35">
        <f>SUMIFS(рўйхат!AB:AB,рўйхат!$CX:$CX,$B$800,рўйхат!$D:$D,$C751)</f>
        <v/>
      </c>
      <c r="AD751" s="36">
        <f>SUMIFS(рўйхат!AC:AC,рўйхат!$CX:$CX,$B$800,рўйхат!$D:$D,$C751)</f>
        <v/>
      </c>
      <c r="AE751" s="35">
        <f>SUMIFS(рўйхат!AD:AD,рўйхат!$CX:$CX,$B$800,рўйхат!$D:$D,$C751)</f>
        <v/>
      </c>
      <c r="AF751" s="36">
        <f>SUMIFS(рўйхат!AE:AE,рўйхат!$CX:$CX,$B$800,рўйхат!$D:$D,$C751)</f>
        <v/>
      </c>
      <c r="AG751" s="35">
        <f>SUMIFS(рўйхат!AH:AH,рўйхат!$CX:$CX,$B$800,рўйхат!$D:$D,$C751)</f>
        <v/>
      </c>
      <c r="AH751" s="36">
        <f>SUMIFS(рўйхат!AI:AI,рўйхат!$CX:$CX,$B$800,рўйхат!$D:$D,$C751)</f>
        <v/>
      </c>
      <c r="AI751" s="35">
        <f>SUMIFS(рўйхат!AJ:AJ,рўйхат!$CX:$CX,$B$800,рўйхат!$D:$D,$C751)</f>
        <v/>
      </c>
      <c r="AJ751" s="36">
        <f>SUMIFS(рўйхат!AK:AK,рўйхат!$CX:$CX,$B$800,рўйхат!$D:$D,$C751)</f>
        <v/>
      </c>
      <c r="AK751" s="35">
        <f>SUMIFS(рўйхат!AL:AL,рўйхат!$CX:$CX,$B$800,рўйхат!$D:$D,$C751)</f>
        <v/>
      </c>
      <c r="AL751" s="36">
        <f>SUMIFS(рўйхат!AM:AM,рўйхат!$CX:$CX,$B$800,рўйхат!$D:$D,$C751)</f>
        <v/>
      </c>
      <c r="AM751" s="77">
        <f>IFERROR(Q751/E751,0)</f>
        <v/>
      </c>
      <c r="AN751" s="77">
        <f>IFERROR(R751/F751,0)</f>
        <v/>
      </c>
      <c r="AO751" s="35">
        <f>SUMIFS(рўйхат!AX:AX,рўйхат!$CX:$CX,$B$800,рўйхат!$D:$D,$C751)</f>
        <v/>
      </c>
      <c r="AP751" s="36">
        <f>SUMIFS(рўйхат!AY:AY,рўйхат!$CX:$CX,$B$800,рўйхат!$D:$D,$C751)</f>
        <v/>
      </c>
      <c r="AQ751" s="35">
        <f>SUMIFS(рўйхат!AZ:AZ,рўйхат!$CX:$CX,$B$800,рўйхат!$D:$D,$C751)</f>
        <v/>
      </c>
      <c r="AR751" s="36">
        <f>SUMIFS(рўйхат!BA:BA,рўйхат!$CX:$CX,$B$800,рўйхат!$D:$D,$C751)</f>
        <v/>
      </c>
      <c r="AS751" s="35">
        <f>SUMIFS(рўйхат!BB:BB,рўйхат!$CX:$CX,$B$800,рўйхат!$D:$D,$C751)</f>
        <v/>
      </c>
      <c r="AT751" s="36">
        <f>SUMIFS(рўйхат!BC:BC,рўйхат!$CX:$CX,$B$800,рўйхат!$D:$D,$C751)</f>
        <v/>
      </c>
      <c r="AU751" s="35">
        <f>SUMIFS(рўйхат!BD:BD,рўйхат!$CX:$CX,$B$800,рўйхат!$D:$D,$C751)</f>
        <v/>
      </c>
      <c r="AV751" s="36">
        <f>SUMIFS(рўйхат!BE:BE,рўйхат!$CX:$CX,$B$800,рўйхат!$D:$D,$C751)</f>
        <v/>
      </c>
      <c r="AW751" s="35">
        <f>SUMIFS(рўйхат!BF:BF,рўйхат!$CX:$CX,$B$800,рўйхат!$D:$D,$C751)</f>
        <v/>
      </c>
      <c r="AX751" s="36">
        <f>SUMIFS(рўйхат!BG:BG,рўйхат!$CX:$CX,$B$800,рўйхат!$D:$D,$C751)</f>
        <v/>
      </c>
      <c r="AY751" s="35">
        <f>SUMIFS(рўйхат!BH:BH,рўйхат!$CX:$CX,$B$800,рўйхат!$D:$D,$C751)</f>
        <v/>
      </c>
      <c r="AZ751" s="36">
        <f>SUMIFS(рўйхат!BI:BI,рўйхат!$CX:$CX,$B$800,рўйхат!$D:$D,$C751)</f>
        <v/>
      </c>
      <c r="BA751" s="35">
        <f>SUMIFS(рўйхат!BJ:BJ,рўйхат!$CX:$CX,$B$800,рўйхат!$D:$D,$C751)</f>
        <v/>
      </c>
      <c r="BB751" s="36">
        <f>SUMIFS(рўйхат!BK:BK,рўйхат!$CX:$CX,$B$800,рўйхат!$D:$D,$C751)</f>
        <v/>
      </c>
      <c r="BC751" s="77">
        <f>IFERROR(AO751/E751,0)</f>
        <v/>
      </c>
      <c r="BD751" s="77">
        <f>IFERROR(AP751/F751,0)</f>
        <v/>
      </c>
      <c r="BE751" s="35">
        <f>SUMIFS(рўйхат!BL:BL,рўйхат!$CX:$CX,$B$800,рўйхат!$D:$D,$C751)</f>
        <v/>
      </c>
      <c r="BF751" s="36">
        <f>SUMIFS(рўйхат!BM:BM,рўйхат!$CX:$CX,$B$800,рўйхат!$D:$D,$C751)</f>
        <v/>
      </c>
      <c r="BG751" s="35">
        <f>SUMIFS(рўйхат!BN:BN,рўйхат!$CX:$CX,$B$800,рўйхат!$D:$D,$C751)</f>
        <v/>
      </c>
      <c r="BH751" s="36">
        <f>SUMIFS(рўйхат!BO:BO,рўйхат!$CX:$CX,$B$800,рўйхат!$D:$D,$C751)</f>
        <v/>
      </c>
      <c r="BI751" s="35">
        <f>SUMIFS(рўйхат!BP:BP,рўйхат!$CX:$CX,$B$800,рўйхат!$D:$D,$C751)</f>
        <v/>
      </c>
      <c r="BJ751" s="36">
        <f>SUMIFS(рўйхат!BQ:BQ,рўйхат!$CX:$CX,$B$800,рўйхат!$D:$D,$C751)</f>
        <v/>
      </c>
      <c r="BK751" s="35">
        <f>SUMIFS(рўйхат!BR:BR,рўйхат!$CX:$CX,$B$800,рўйхат!$D:$D,$C751)</f>
        <v/>
      </c>
      <c r="BL751" s="36">
        <f>SUMIFS(рўйхат!BS:BS,рўйхат!$CX:$CX,$B$800,рўйхат!$D:$D,$C751)</f>
        <v/>
      </c>
      <c r="BM751" s="35">
        <f>SUMIFS(рўйхат!BT:BT,рўйхат!$CX:$CX,$B$800,рўйхат!$D:$D,$C751)</f>
        <v/>
      </c>
      <c r="BN751" s="36">
        <f>SUMIFS(рўйхат!BU:BU,рўйхат!$CX:$CX,$B$800,рўйхат!$D:$D,$C751)</f>
        <v/>
      </c>
      <c r="BO751" s="35">
        <f>SUMIFS(рўйхат!BX:BX,рўйхат!$CX:$CX,$B$800,рўйхат!$D:$D,$C751)</f>
        <v/>
      </c>
      <c r="BP751" s="36">
        <f>SUMIFS(рўйхат!BY:BY,рўйхат!$CX:$CX,$B$800,рўйхат!$D:$D,$C751)</f>
        <v/>
      </c>
      <c r="BQ751" s="35">
        <f>SUMIFS(рўйхат!BZ:BZ,рўйхат!$CX:$CX,$B$800,рўйхат!$D:$D,$C751)</f>
        <v/>
      </c>
      <c r="BR751" s="36">
        <f>SUMIFS(рўйхат!CA:CA,рўйхат!$CX:$CX,$B$800,рўйхат!$D:$D,$C751)</f>
        <v/>
      </c>
      <c r="BS751" s="35">
        <f>SUMIFS(рўйхат!CB:CB,рўйхат!$CX:$CX,$B$800,рўйхат!$D:$D,$C751)</f>
        <v/>
      </c>
      <c r="BT751" s="36">
        <f>SUMIFS(рўйхат!CC:CC,рўйхат!$CX:$CX,$B$800,рўйхат!$D:$D,$C751)</f>
        <v/>
      </c>
      <c r="BU751" s="35">
        <f>SUMIFS(рўйхат!CD:CD,рўйхат!$CX:$CX,$B$800,рўйхат!$D:$D,$C751)</f>
        <v/>
      </c>
      <c r="BV751" s="36">
        <f>SUMIFS(рўйхат!CE:CE,рўйхат!$CX:$CX,$B$800,рўйхат!$D:$D,$C751)</f>
        <v/>
      </c>
      <c r="BW751" s="35">
        <f>SUMIFS(рўйхат!CH:CH,рўйхат!$CX:$CX,$B$800,рўйхат!$D:$D,$C751)</f>
        <v/>
      </c>
      <c r="BX751" s="36">
        <f>SUMIFS(рўйхат!CI:CI,рўйхат!$CX:$CX,$B$800,рўйхат!$D:$D,$C751)</f>
        <v/>
      </c>
      <c r="BY751" s="35">
        <f>SUMIFS(рўйхат!CJ:CJ,рўйхат!$CX:$CX,$B$800,рўйхат!$D:$D,$C751)</f>
        <v/>
      </c>
      <c r="BZ751" s="36">
        <f>SUMIFS(рўйхат!CK:CK,рўйхат!$CX:$CX,$B$800,рўйхат!$D:$D,$C751)</f>
        <v/>
      </c>
      <c r="CA751" s="35">
        <f>SUMIFS(рўйхат!CL:CL,рўйхат!$CX:$CX,$B$800,рўйхат!$D:$D,$C751)</f>
        <v/>
      </c>
      <c r="CB751" s="36">
        <f>SUMIFS(рўйхат!CM:CM,рўйхат!$CX:$CX,$B$800,рўйхат!$D:$D,$C751)</f>
        <v/>
      </c>
      <c r="CC751" s="35">
        <f>SUMIFS(рўйхат!CN:CN,рўйхат!$CX:$CX,$B$800,рўйхат!$D:$D,$C751)</f>
        <v/>
      </c>
      <c r="CD751" s="36">
        <f>SUMIFS(рўйхат!CO:CO,рўйхат!$CX:$CX,$B$800,рўйхат!$D:$D,$C751)</f>
        <v/>
      </c>
      <c r="CE751" s="77">
        <f>IFERROR(BE751/(Q751+BE751),0)</f>
        <v/>
      </c>
      <c r="CF751" s="78">
        <f>IFERROR(BF751/(R751+BF751),0)</f>
        <v/>
      </c>
    </row>
    <row r="752" hidden="1" outlineLevel="1" ht="30" customFormat="1" customHeight="1" s="8">
      <c r="A752" s="39" t="n"/>
      <c r="B752" s="50" t="n">
        <v>18</v>
      </c>
      <c r="C752" s="131" t="inlineStr">
        <is>
          <t>Ер қаридан фойдаланувчи субъектларнинг таҳлили</t>
        </is>
      </c>
      <c r="D752" s="16" t="n"/>
      <c r="E752" s="35">
        <f>SUMIFS(рўйхат!F:F,рўйхат!$CX:$CX,$B$800,рўйхат!$D:$D,$C752)</f>
        <v/>
      </c>
      <c r="F752" s="36">
        <f>SUMIFS(рўйхат!G:G,рўйхат!$CX:$CX,$B$800,рўйхат!$D:$D,$C752)</f>
        <v/>
      </c>
      <c r="G752" s="35">
        <f>SUMIFS(рўйхат!H:H,рўйхат!$CX:$CX,$B$800,рўйхат!$D:$D,$C752)</f>
        <v/>
      </c>
      <c r="H752" s="36">
        <f>SUMIFS(рўйхат!I:I,рўйхат!$CX:$CX,$B$800,рўйхат!$D:$D,$C752)</f>
        <v/>
      </c>
      <c r="I752" s="35">
        <f>SUMIFS(рўйхат!J:J,рўйхат!$CX:$CX,$B$800,рўйхат!$D:$D,$C752)</f>
        <v/>
      </c>
      <c r="J752" s="36">
        <f>SUMIFS(рўйхат!K:K,рўйхат!$CX:$CX,$B$800,рўйхат!$D:$D,$C752)</f>
        <v/>
      </c>
      <c r="K752" s="35">
        <f>SUMIFS(рўйхат!L:L,рўйхат!$CX:$CX,$B$800,рўйхат!$D:$D,$C752)</f>
        <v/>
      </c>
      <c r="L752" s="36">
        <f>SUMIFS(рўйхат!M:M,рўйхат!$CX:$CX,$B$800,рўйхат!$D:$D,$C752)</f>
        <v/>
      </c>
      <c r="M752" s="35">
        <f>SUMIFS(рўйхат!N:N,рўйхат!$CX:$CX,$B$800,рўйхат!$D:$D,$C752)</f>
        <v/>
      </c>
      <c r="N752" s="36">
        <f>SUMIFS(рўйхат!O:O,рўйхат!$CX:$CX,$B$800,рўйхат!$D:$D,$C752)</f>
        <v/>
      </c>
      <c r="O752" s="34">
        <f>IFERROR(M752/E752,0)</f>
        <v/>
      </c>
      <c r="P752" s="34">
        <f>IFERROR(N752/F752,0)</f>
        <v/>
      </c>
      <c r="Q752" s="35">
        <f>SUMIFS(рўйхат!P:P,рўйхат!$CX:$CX,$B$800,рўйхат!$D:$D,$C752)</f>
        <v/>
      </c>
      <c r="R752" s="36">
        <f>SUMIFS(рўйхат!Q:Q,рўйхат!$CX:$CX,$B$800,рўйхат!$D:$D,$C752)</f>
        <v/>
      </c>
      <c r="S752" s="35">
        <f>SUMIFS(рўйхат!R:R,рўйхат!$CX:$CX,$B$800,рўйхат!$D:$D,$C752)</f>
        <v/>
      </c>
      <c r="T752" s="36">
        <f>SUMIFS(рўйхат!S:S,рўйхат!$CX:$CX,$B$800,рўйхат!$D:$D,$C752)</f>
        <v/>
      </c>
      <c r="U752" s="35">
        <f>SUMIFS(рўйхат!T:T,рўйхат!$CX:$CX,$B$800,рўйхат!$D:$D,$C752)</f>
        <v/>
      </c>
      <c r="V752" s="36">
        <f>SUMIFS(рўйхат!U:U,рўйхат!$CX:$CX,$B$800,рўйхат!$D:$D,$C752)</f>
        <v/>
      </c>
      <c r="W752" s="35">
        <f>SUMIFS(рўйхат!V:V,рўйхат!$CX:$CX,$B$800,рўйхат!$D:$D,$C752)</f>
        <v/>
      </c>
      <c r="X752" s="36">
        <f>SUMIFS(рўйхат!W:W,рўйхат!$CX:$CX,$B$800,рўйхат!$D:$D,$C752)</f>
        <v/>
      </c>
      <c r="Y752" s="35">
        <f>SUMIFS(рўйхат!X:X,рўйхат!$CX:$CX,$B$800,рўйхат!$D:$D,$C752)</f>
        <v/>
      </c>
      <c r="Z752" s="36">
        <f>SUMIFS(рўйхат!Y:Y,рўйхат!$CX:$CX,$B$800,рўйхат!$D:$D,$C752)</f>
        <v/>
      </c>
      <c r="AA752" s="35">
        <f>SUMIFS(рўйхат!Z:Z,рўйхат!$CX:$CX,$B$800,рўйхат!$D:$D,$C752)</f>
        <v/>
      </c>
      <c r="AB752" s="36">
        <f>SUMIFS(рўйхат!AA:AA,рўйхат!$CX:$CX,$B$800,рўйхат!$D:$D,$C752)</f>
        <v/>
      </c>
      <c r="AC752" s="35">
        <f>SUMIFS(рўйхат!AB:AB,рўйхат!$CX:$CX,$B$800,рўйхат!$D:$D,$C752)</f>
        <v/>
      </c>
      <c r="AD752" s="36">
        <f>SUMIFS(рўйхат!AC:AC,рўйхат!$CX:$CX,$B$800,рўйхат!$D:$D,$C752)</f>
        <v/>
      </c>
      <c r="AE752" s="35">
        <f>SUMIFS(рўйхат!AD:AD,рўйхат!$CX:$CX,$B$800,рўйхат!$D:$D,$C752)</f>
        <v/>
      </c>
      <c r="AF752" s="36">
        <f>SUMIFS(рўйхат!AE:AE,рўйхат!$CX:$CX,$B$800,рўйхат!$D:$D,$C752)</f>
        <v/>
      </c>
      <c r="AG752" s="35">
        <f>SUMIFS(рўйхат!AH:AH,рўйхат!$CX:$CX,$B$800,рўйхат!$D:$D,$C752)</f>
        <v/>
      </c>
      <c r="AH752" s="36">
        <f>SUMIFS(рўйхат!AI:AI,рўйхат!$CX:$CX,$B$800,рўйхат!$D:$D,$C752)</f>
        <v/>
      </c>
      <c r="AI752" s="35">
        <f>SUMIFS(рўйхат!AJ:AJ,рўйхат!$CX:$CX,$B$800,рўйхат!$D:$D,$C752)</f>
        <v/>
      </c>
      <c r="AJ752" s="36">
        <f>SUMIFS(рўйхат!AK:AK,рўйхат!$CX:$CX,$B$800,рўйхат!$D:$D,$C752)</f>
        <v/>
      </c>
      <c r="AK752" s="35">
        <f>SUMIFS(рўйхат!AL:AL,рўйхат!$CX:$CX,$B$800,рўйхат!$D:$D,$C752)</f>
        <v/>
      </c>
      <c r="AL752" s="36">
        <f>SUMIFS(рўйхат!AM:AM,рўйхат!$CX:$CX,$B$800,рўйхат!$D:$D,$C752)</f>
        <v/>
      </c>
      <c r="AM752" s="77">
        <f>IFERROR(Q752/E752,0)</f>
        <v/>
      </c>
      <c r="AN752" s="77">
        <f>IFERROR(R752/F752,0)</f>
        <v/>
      </c>
      <c r="AO752" s="35">
        <f>SUMIFS(рўйхат!AX:AX,рўйхат!$CX:$CX,$B$800,рўйхат!$D:$D,$C752)</f>
        <v/>
      </c>
      <c r="AP752" s="36">
        <f>SUMIFS(рўйхат!AY:AY,рўйхат!$CX:$CX,$B$800,рўйхат!$D:$D,$C752)</f>
        <v/>
      </c>
      <c r="AQ752" s="35">
        <f>SUMIFS(рўйхат!AZ:AZ,рўйхат!$CX:$CX,$B$800,рўйхат!$D:$D,$C752)</f>
        <v/>
      </c>
      <c r="AR752" s="36">
        <f>SUMIFS(рўйхат!BA:BA,рўйхат!$CX:$CX,$B$800,рўйхат!$D:$D,$C752)</f>
        <v/>
      </c>
      <c r="AS752" s="35">
        <f>SUMIFS(рўйхат!BB:BB,рўйхат!$CX:$CX,$B$800,рўйхат!$D:$D,$C752)</f>
        <v/>
      </c>
      <c r="AT752" s="36">
        <f>SUMIFS(рўйхат!BC:BC,рўйхат!$CX:$CX,$B$800,рўйхат!$D:$D,$C752)</f>
        <v/>
      </c>
      <c r="AU752" s="35">
        <f>SUMIFS(рўйхат!BD:BD,рўйхат!$CX:$CX,$B$800,рўйхат!$D:$D,$C752)</f>
        <v/>
      </c>
      <c r="AV752" s="36">
        <f>SUMIFS(рўйхат!BE:BE,рўйхат!$CX:$CX,$B$800,рўйхат!$D:$D,$C752)</f>
        <v/>
      </c>
      <c r="AW752" s="35">
        <f>SUMIFS(рўйхат!BF:BF,рўйхат!$CX:$CX,$B$800,рўйхат!$D:$D,$C752)</f>
        <v/>
      </c>
      <c r="AX752" s="36">
        <f>SUMIFS(рўйхат!BG:BG,рўйхат!$CX:$CX,$B$800,рўйхат!$D:$D,$C752)</f>
        <v/>
      </c>
      <c r="AY752" s="35">
        <f>SUMIFS(рўйхат!BH:BH,рўйхат!$CX:$CX,$B$800,рўйхат!$D:$D,$C752)</f>
        <v/>
      </c>
      <c r="AZ752" s="36">
        <f>SUMIFS(рўйхат!BI:BI,рўйхат!$CX:$CX,$B$800,рўйхат!$D:$D,$C752)</f>
        <v/>
      </c>
      <c r="BA752" s="35">
        <f>SUMIFS(рўйхат!BJ:BJ,рўйхат!$CX:$CX,$B$800,рўйхат!$D:$D,$C752)</f>
        <v/>
      </c>
      <c r="BB752" s="36">
        <f>SUMIFS(рўйхат!BK:BK,рўйхат!$CX:$CX,$B$800,рўйхат!$D:$D,$C752)</f>
        <v/>
      </c>
      <c r="BC752" s="77">
        <f>IFERROR(AO752/E752,0)</f>
        <v/>
      </c>
      <c r="BD752" s="77">
        <f>IFERROR(AP752/F752,0)</f>
        <v/>
      </c>
      <c r="BE752" s="35">
        <f>SUMIFS(рўйхат!BL:BL,рўйхат!$CX:$CX,$B$800,рўйхат!$D:$D,$C752)</f>
        <v/>
      </c>
      <c r="BF752" s="36">
        <f>SUMIFS(рўйхат!BM:BM,рўйхат!$CX:$CX,$B$800,рўйхат!$D:$D,$C752)</f>
        <v/>
      </c>
      <c r="BG752" s="35">
        <f>SUMIFS(рўйхат!BN:BN,рўйхат!$CX:$CX,$B$800,рўйхат!$D:$D,$C752)</f>
        <v/>
      </c>
      <c r="BH752" s="36">
        <f>SUMIFS(рўйхат!BO:BO,рўйхат!$CX:$CX,$B$800,рўйхат!$D:$D,$C752)</f>
        <v/>
      </c>
      <c r="BI752" s="35">
        <f>SUMIFS(рўйхат!BP:BP,рўйхат!$CX:$CX,$B$800,рўйхат!$D:$D,$C752)</f>
        <v/>
      </c>
      <c r="BJ752" s="36">
        <f>SUMIFS(рўйхат!BQ:BQ,рўйхат!$CX:$CX,$B$800,рўйхат!$D:$D,$C752)</f>
        <v/>
      </c>
      <c r="BK752" s="35">
        <f>SUMIFS(рўйхат!BR:BR,рўйхат!$CX:$CX,$B$800,рўйхат!$D:$D,$C752)</f>
        <v/>
      </c>
      <c r="BL752" s="36">
        <f>SUMIFS(рўйхат!BS:BS,рўйхат!$CX:$CX,$B$800,рўйхат!$D:$D,$C752)</f>
        <v/>
      </c>
      <c r="BM752" s="35">
        <f>SUMIFS(рўйхат!BT:BT,рўйхат!$CX:$CX,$B$800,рўйхат!$D:$D,$C752)</f>
        <v/>
      </c>
      <c r="BN752" s="36">
        <f>SUMIFS(рўйхат!BU:BU,рўйхат!$CX:$CX,$B$800,рўйхат!$D:$D,$C752)</f>
        <v/>
      </c>
      <c r="BO752" s="35">
        <f>SUMIFS(рўйхат!BX:BX,рўйхат!$CX:$CX,$B$800,рўйхат!$D:$D,$C752)</f>
        <v/>
      </c>
      <c r="BP752" s="36">
        <f>SUMIFS(рўйхат!BY:BY,рўйхат!$CX:$CX,$B$800,рўйхат!$D:$D,$C752)</f>
        <v/>
      </c>
      <c r="BQ752" s="35">
        <f>SUMIFS(рўйхат!BZ:BZ,рўйхат!$CX:$CX,$B$800,рўйхат!$D:$D,$C752)</f>
        <v/>
      </c>
      <c r="BR752" s="36">
        <f>SUMIFS(рўйхат!CA:CA,рўйхат!$CX:$CX,$B$800,рўйхат!$D:$D,$C752)</f>
        <v/>
      </c>
      <c r="BS752" s="35">
        <f>SUMIFS(рўйхат!CB:CB,рўйхат!$CX:$CX,$B$800,рўйхат!$D:$D,$C752)</f>
        <v/>
      </c>
      <c r="BT752" s="36">
        <f>SUMIFS(рўйхат!CC:CC,рўйхат!$CX:$CX,$B$800,рўйхат!$D:$D,$C752)</f>
        <v/>
      </c>
      <c r="BU752" s="35">
        <f>SUMIFS(рўйхат!CD:CD,рўйхат!$CX:$CX,$B$800,рўйхат!$D:$D,$C752)</f>
        <v/>
      </c>
      <c r="BV752" s="36">
        <f>SUMIFS(рўйхат!CE:CE,рўйхат!$CX:$CX,$B$800,рўйхат!$D:$D,$C752)</f>
        <v/>
      </c>
      <c r="BW752" s="35">
        <f>SUMIFS(рўйхат!CH:CH,рўйхат!$CX:$CX,$B$800,рўйхат!$D:$D,$C752)</f>
        <v/>
      </c>
      <c r="BX752" s="36">
        <f>SUMIFS(рўйхат!CI:CI,рўйхат!$CX:$CX,$B$800,рўйхат!$D:$D,$C752)</f>
        <v/>
      </c>
      <c r="BY752" s="35">
        <f>SUMIFS(рўйхат!CJ:CJ,рўйхат!$CX:$CX,$B$800,рўйхат!$D:$D,$C752)</f>
        <v/>
      </c>
      <c r="BZ752" s="36">
        <f>SUMIFS(рўйхат!CK:CK,рўйхат!$CX:$CX,$B$800,рўйхат!$D:$D,$C752)</f>
        <v/>
      </c>
      <c r="CA752" s="35">
        <f>SUMIFS(рўйхат!CL:CL,рўйхат!$CX:$CX,$B$800,рўйхат!$D:$D,$C752)</f>
        <v/>
      </c>
      <c r="CB752" s="36">
        <f>SUMIFS(рўйхат!CM:CM,рўйхат!$CX:$CX,$B$800,рўйхат!$D:$D,$C752)</f>
        <v/>
      </c>
      <c r="CC752" s="35">
        <f>SUMIFS(рўйхат!CN:CN,рўйхат!$CX:$CX,$B$800,рўйхат!$D:$D,$C752)</f>
        <v/>
      </c>
      <c r="CD752" s="36">
        <f>SUMIFS(рўйхат!CO:CO,рўйхат!$CX:$CX,$B$800,рўйхат!$D:$D,$C752)</f>
        <v/>
      </c>
      <c r="CE752" s="77">
        <f>IFERROR(BE752/(Q752+BE752),0)</f>
        <v/>
      </c>
      <c r="CF752" s="78">
        <f>IFERROR(BF752/(R752+BF752),0)</f>
        <v/>
      </c>
    </row>
    <row r="753" hidden="1" outlineLevel="1" ht="30" customFormat="1" customHeight="1" s="8">
      <c r="A753" s="39" t="n"/>
      <c r="B753" s="50" t="n">
        <v>19</v>
      </c>
      <c r="C753" s="131" t="inlineStr">
        <is>
          <t>Ер қаъридан фойдаланувчи субъектларнинг таҳлили (2024 й)</t>
        </is>
      </c>
      <c r="D753" s="16" t="n"/>
      <c r="E753" s="35">
        <f>SUMIFS(рўйхат!F:F,рўйхат!$CX:$CX,$B$800,рўйхат!$D:$D,$C753)</f>
        <v/>
      </c>
      <c r="F753" s="36">
        <f>SUMIFS(рўйхат!G:G,рўйхат!$CX:$CX,$B$800,рўйхат!$D:$D,$C753)</f>
        <v/>
      </c>
      <c r="G753" s="35">
        <f>SUMIFS(рўйхат!H:H,рўйхат!$CX:$CX,$B$800,рўйхат!$D:$D,$C753)</f>
        <v/>
      </c>
      <c r="H753" s="36">
        <f>SUMIFS(рўйхат!I:I,рўйхат!$CX:$CX,$B$800,рўйхат!$D:$D,$C753)</f>
        <v/>
      </c>
      <c r="I753" s="35">
        <f>SUMIFS(рўйхат!J:J,рўйхат!$CX:$CX,$B$800,рўйхат!$D:$D,$C753)</f>
        <v/>
      </c>
      <c r="J753" s="36">
        <f>SUMIFS(рўйхат!K:K,рўйхат!$CX:$CX,$B$800,рўйхат!$D:$D,$C753)</f>
        <v/>
      </c>
      <c r="K753" s="35">
        <f>SUMIFS(рўйхат!L:L,рўйхат!$CX:$CX,$B$800,рўйхат!$D:$D,$C753)</f>
        <v/>
      </c>
      <c r="L753" s="36">
        <f>SUMIFS(рўйхат!M:M,рўйхат!$CX:$CX,$B$800,рўйхат!$D:$D,$C753)</f>
        <v/>
      </c>
      <c r="M753" s="35">
        <f>SUMIFS(рўйхат!N:N,рўйхат!$CX:$CX,$B$800,рўйхат!$D:$D,$C753)</f>
        <v/>
      </c>
      <c r="N753" s="36">
        <f>SUMIFS(рўйхат!O:O,рўйхат!$CX:$CX,$B$800,рўйхат!$D:$D,$C753)</f>
        <v/>
      </c>
      <c r="O753" s="34">
        <f>IFERROR(M753/E753,0)</f>
        <v/>
      </c>
      <c r="P753" s="34">
        <f>IFERROR(N753/F753,0)</f>
        <v/>
      </c>
      <c r="Q753" s="35">
        <f>SUMIFS(рўйхат!P:P,рўйхат!$CX:$CX,$B$800,рўйхат!$D:$D,$C753)</f>
        <v/>
      </c>
      <c r="R753" s="36">
        <f>SUMIFS(рўйхат!Q:Q,рўйхат!$CX:$CX,$B$800,рўйхат!$D:$D,$C753)</f>
        <v/>
      </c>
      <c r="S753" s="35">
        <f>SUMIFS(рўйхат!R:R,рўйхат!$CX:$CX,$B$800,рўйхат!$D:$D,$C753)</f>
        <v/>
      </c>
      <c r="T753" s="36">
        <f>SUMIFS(рўйхат!S:S,рўйхат!$CX:$CX,$B$800,рўйхат!$D:$D,$C753)</f>
        <v/>
      </c>
      <c r="U753" s="35">
        <f>SUMIFS(рўйхат!T:T,рўйхат!$CX:$CX,$B$800,рўйхат!$D:$D,$C753)</f>
        <v/>
      </c>
      <c r="V753" s="36">
        <f>SUMIFS(рўйхат!U:U,рўйхат!$CX:$CX,$B$800,рўйхат!$D:$D,$C753)</f>
        <v/>
      </c>
      <c r="W753" s="35">
        <f>SUMIFS(рўйхат!V:V,рўйхат!$CX:$CX,$B$800,рўйхат!$D:$D,$C753)</f>
        <v/>
      </c>
      <c r="X753" s="36">
        <f>SUMIFS(рўйхат!W:W,рўйхат!$CX:$CX,$B$800,рўйхат!$D:$D,$C753)</f>
        <v/>
      </c>
      <c r="Y753" s="35">
        <f>SUMIFS(рўйхат!X:X,рўйхат!$CX:$CX,$B$800,рўйхат!$D:$D,$C753)</f>
        <v/>
      </c>
      <c r="Z753" s="36">
        <f>SUMIFS(рўйхат!Y:Y,рўйхат!$CX:$CX,$B$800,рўйхат!$D:$D,$C753)</f>
        <v/>
      </c>
      <c r="AA753" s="35">
        <f>SUMIFS(рўйхат!Z:Z,рўйхат!$CX:$CX,$B$800,рўйхат!$D:$D,$C753)</f>
        <v/>
      </c>
      <c r="AB753" s="36">
        <f>SUMIFS(рўйхат!AA:AA,рўйхат!$CX:$CX,$B$800,рўйхат!$D:$D,$C753)</f>
        <v/>
      </c>
      <c r="AC753" s="35">
        <f>SUMIFS(рўйхат!AB:AB,рўйхат!$CX:$CX,$B$800,рўйхат!$D:$D,$C753)</f>
        <v/>
      </c>
      <c r="AD753" s="36">
        <f>SUMIFS(рўйхат!AC:AC,рўйхат!$CX:$CX,$B$800,рўйхат!$D:$D,$C753)</f>
        <v/>
      </c>
      <c r="AE753" s="35">
        <f>SUMIFS(рўйхат!AD:AD,рўйхат!$CX:$CX,$B$800,рўйхат!$D:$D,$C753)</f>
        <v/>
      </c>
      <c r="AF753" s="36">
        <f>SUMIFS(рўйхат!AE:AE,рўйхат!$CX:$CX,$B$800,рўйхат!$D:$D,$C753)</f>
        <v/>
      </c>
      <c r="AG753" s="35">
        <f>SUMIFS(рўйхат!AH:AH,рўйхат!$CX:$CX,$B$800,рўйхат!$D:$D,$C753)</f>
        <v/>
      </c>
      <c r="AH753" s="36">
        <f>SUMIFS(рўйхат!AI:AI,рўйхат!$CX:$CX,$B$800,рўйхат!$D:$D,$C753)</f>
        <v/>
      </c>
      <c r="AI753" s="35">
        <f>SUMIFS(рўйхат!AJ:AJ,рўйхат!$CX:$CX,$B$800,рўйхат!$D:$D,$C753)</f>
        <v/>
      </c>
      <c r="AJ753" s="36">
        <f>SUMIFS(рўйхат!AK:AK,рўйхат!$CX:$CX,$B$800,рўйхат!$D:$D,$C753)</f>
        <v/>
      </c>
      <c r="AK753" s="35">
        <f>SUMIFS(рўйхат!AL:AL,рўйхат!$CX:$CX,$B$800,рўйхат!$D:$D,$C753)</f>
        <v/>
      </c>
      <c r="AL753" s="36">
        <f>SUMIFS(рўйхат!AM:AM,рўйхат!$CX:$CX,$B$800,рўйхат!$D:$D,$C753)</f>
        <v/>
      </c>
      <c r="AM753" s="77">
        <f>IFERROR(Q753/E753,0)</f>
        <v/>
      </c>
      <c r="AN753" s="77">
        <f>IFERROR(R753/F753,0)</f>
        <v/>
      </c>
      <c r="AO753" s="35">
        <f>SUMIFS(рўйхат!AX:AX,рўйхат!$CX:$CX,$B$800,рўйхат!$D:$D,$C753)</f>
        <v/>
      </c>
      <c r="AP753" s="36">
        <f>SUMIFS(рўйхат!AY:AY,рўйхат!$CX:$CX,$B$800,рўйхат!$D:$D,$C753)</f>
        <v/>
      </c>
      <c r="AQ753" s="35">
        <f>SUMIFS(рўйхат!AZ:AZ,рўйхат!$CX:$CX,$B$800,рўйхат!$D:$D,$C753)</f>
        <v/>
      </c>
      <c r="AR753" s="36">
        <f>SUMIFS(рўйхат!BA:BA,рўйхат!$CX:$CX,$B$800,рўйхат!$D:$D,$C753)</f>
        <v/>
      </c>
      <c r="AS753" s="35">
        <f>SUMIFS(рўйхат!BB:BB,рўйхат!$CX:$CX,$B$800,рўйхат!$D:$D,$C753)</f>
        <v/>
      </c>
      <c r="AT753" s="36">
        <f>SUMIFS(рўйхат!BC:BC,рўйхат!$CX:$CX,$B$800,рўйхат!$D:$D,$C753)</f>
        <v/>
      </c>
      <c r="AU753" s="35">
        <f>SUMIFS(рўйхат!BD:BD,рўйхат!$CX:$CX,$B$800,рўйхат!$D:$D,$C753)</f>
        <v/>
      </c>
      <c r="AV753" s="36">
        <f>SUMIFS(рўйхат!BE:BE,рўйхат!$CX:$CX,$B$800,рўйхат!$D:$D,$C753)</f>
        <v/>
      </c>
      <c r="AW753" s="35">
        <f>SUMIFS(рўйхат!BF:BF,рўйхат!$CX:$CX,$B$800,рўйхат!$D:$D,$C753)</f>
        <v/>
      </c>
      <c r="AX753" s="36">
        <f>SUMIFS(рўйхат!BG:BG,рўйхат!$CX:$CX,$B$800,рўйхат!$D:$D,$C753)</f>
        <v/>
      </c>
      <c r="AY753" s="35">
        <f>SUMIFS(рўйхат!BH:BH,рўйхат!$CX:$CX,$B$800,рўйхат!$D:$D,$C753)</f>
        <v/>
      </c>
      <c r="AZ753" s="36">
        <f>SUMIFS(рўйхат!BI:BI,рўйхат!$CX:$CX,$B$800,рўйхат!$D:$D,$C753)</f>
        <v/>
      </c>
      <c r="BA753" s="35">
        <f>SUMIFS(рўйхат!BJ:BJ,рўйхат!$CX:$CX,$B$800,рўйхат!$D:$D,$C753)</f>
        <v/>
      </c>
      <c r="BB753" s="36">
        <f>SUMIFS(рўйхат!BK:BK,рўйхат!$CX:$CX,$B$800,рўйхат!$D:$D,$C753)</f>
        <v/>
      </c>
      <c r="BC753" s="77">
        <f>IFERROR(AO753/E753,0)</f>
        <v/>
      </c>
      <c r="BD753" s="77">
        <f>IFERROR(AP753/F753,0)</f>
        <v/>
      </c>
      <c r="BE753" s="35">
        <f>SUMIFS(рўйхат!BL:BL,рўйхат!$CX:$CX,$B$800,рўйхат!$D:$D,$C753)</f>
        <v/>
      </c>
      <c r="BF753" s="36">
        <f>SUMIFS(рўйхат!BM:BM,рўйхат!$CX:$CX,$B$800,рўйхат!$D:$D,$C753)</f>
        <v/>
      </c>
      <c r="BG753" s="35">
        <f>SUMIFS(рўйхат!BN:BN,рўйхат!$CX:$CX,$B$800,рўйхат!$D:$D,$C753)</f>
        <v/>
      </c>
      <c r="BH753" s="36">
        <f>SUMIFS(рўйхат!BO:BO,рўйхат!$CX:$CX,$B$800,рўйхат!$D:$D,$C753)</f>
        <v/>
      </c>
      <c r="BI753" s="35">
        <f>SUMIFS(рўйхат!BP:BP,рўйхат!$CX:$CX,$B$800,рўйхат!$D:$D,$C753)</f>
        <v/>
      </c>
      <c r="BJ753" s="36">
        <f>SUMIFS(рўйхат!BQ:BQ,рўйхат!$CX:$CX,$B$800,рўйхат!$D:$D,$C753)</f>
        <v/>
      </c>
      <c r="BK753" s="35">
        <f>SUMIFS(рўйхат!BR:BR,рўйхат!$CX:$CX,$B$800,рўйхат!$D:$D,$C753)</f>
        <v/>
      </c>
      <c r="BL753" s="36">
        <f>SUMIFS(рўйхат!BS:BS,рўйхат!$CX:$CX,$B$800,рўйхат!$D:$D,$C753)</f>
        <v/>
      </c>
      <c r="BM753" s="35">
        <f>SUMIFS(рўйхат!BT:BT,рўйхат!$CX:$CX,$B$800,рўйхат!$D:$D,$C753)</f>
        <v/>
      </c>
      <c r="BN753" s="36">
        <f>SUMIFS(рўйхат!BU:BU,рўйхат!$CX:$CX,$B$800,рўйхат!$D:$D,$C753)</f>
        <v/>
      </c>
      <c r="BO753" s="35">
        <f>SUMIFS(рўйхат!BX:BX,рўйхат!$CX:$CX,$B$800,рўйхат!$D:$D,$C753)</f>
        <v/>
      </c>
      <c r="BP753" s="36">
        <f>SUMIFS(рўйхат!BY:BY,рўйхат!$CX:$CX,$B$800,рўйхат!$D:$D,$C753)</f>
        <v/>
      </c>
      <c r="BQ753" s="35">
        <f>SUMIFS(рўйхат!BZ:BZ,рўйхат!$CX:$CX,$B$800,рўйхат!$D:$D,$C753)</f>
        <v/>
      </c>
      <c r="BR753" s="36">
        <f>SUMIFS(рўйхат!CA:CA,рўйхат!$CX:$CX,$B$800,рўйхат!$D:$D,$C753)</f>
        <v/>
      </c>
      <c r="BS753" s="35">
        <f>SUMIFS(рўйхат!CB:CB,рўйхат!$CX:$CX,$B$800,рўйхат!$D:$D,$C753)</f>
        <v/>
      </c>
      <c r="BT753" s="36">
        <f>SUMIFS(рўйхат!CC:CC,рўйхат!$CX:$CX,$B$800,рўйхат!$D:$D,$C753)</f>
        <v/>
      </c>
      <c r="BU753" s="35">
        <f>SUMIFS(рўйхат!CD:CD,рўйхат!$CX:$CX,$B$800,рўйхат!$D:$D,$C753)</f>
        <v/>
      </c>
      <c r="BV753" s="36">
        <f>SUMIFS(рўйхат!CE:CE,рўйхат!$CX:$CX,$B$800,рўйхат!$D:$D,$C753)</f>
        <v/>
      </c>
      <c r="BW753" s="35">
        <f>SUMIFS(рўйхат!CH:CH,рўйхат!$CX:$CX,$B$800,рўйхат!$D:$D,$C753)</f>
        <v/>
      </c>
      <c r="BX753" s="36">
        <f>SUMIFS(рўйхат!CI:CI,рўйхат!$CX:$CX,$B$800,рўйхат!$D:$D,$C753)</f>
        <v/>
      </c>
      <c r="BY753" s="35">
        <f>SUMIFS(рўйхат!CJ:CJ,рўйхат!$CX:$CX,$B$800,рўйхат!$D:$D,$C753)</f>
        <v/>
      </c>
      <c r="BZ753" s="36">
        <f>SUMIFS(рўйхат!CK:CK,рўйхат!$CX:$CX,$B$800,рўйхат!$D:$D,$C753)</f>
        <v/>
      </c>
      <c r="CA753" s="35">
        <f>SUMIFS(рўйхат!CL:CL,рўйхат!$CX:$CX,$B$800,рўйхат!$D:$D,$C753)</f>
        <v/>
      </c>
      <c r="CB753" s="36">
        <f>SUMIFS(рўйхат!CM:CM,рўйхат!$CX:$CX,$B$800,рўйхат!$D:$D,$C753)</f>
        <v/>
      </c>
      <c r="CC753" s="35">
        <f>SUMIFS(рўйхат!CN:CN,рўйхат!$CX:$CX,$B$800,рўйхат!$D:$D,$C753)</f>
        <v/>
      </c>
      <c r="CD753" s="36">
        <f>SUMIFS(рўйхат!CO:CO,рўйхат!$CX:$CX,$B$800,рўйхат!$D:$D,$C753)</f>
        <v/>
      </c>
      <c r="CE753" s="77">
        <f>IFERROR(BE753/(Q753+BE753),0)</f>
        <v/>
      </c>
      <c r="CF753" s="78">
        <f>IFERROR(BF753/(R753+BF753),0)</f>
        <v/>
      </c>
    </row>
    <row r="754" hidden="1" outlineLevel="1" ht="30" customFormat="1" customHeight="1" s="8">
      <c r="A754" s="39" t="n"/>
      <c r="B754" s="50" t="n">
        <v>20</v>
      </c>
      <c r="C754" s="131" t="inlineStr">
        <is>
          <t>Етарли тажрибага эга бўлмаган етказиб берувчилар билан тузилган тўғридан-тўғри шартномалар таҳлили</t>
        </is>
      </c>
      <c r="D754" s="16" t="n"/>
      <c r="E754" s="35">
        <f>SUMIFS(рўйхат!F:F,рўйхат!$CX:$CX,$B$800,рўйхат!$D:$D,$C754)</f>
        <v/>
      </c>
      <c r="F754" s="36">
        <f>SUMIFS(рўйхат!G:G,рўйхат!$CX:$CX,$B$800,рўйхат!$D:$D,$C754)</f>
        <v/>
      </c>
      <c r="G754" s="35">
        <f>SUMIFS(рўйхат!H:H,рўйхат!$CX:$CX,$B$800,рўйхат!$D:$D,$C754)</f>
        <v/>
      </c>
      <c r="H754" s="36">
        <f>SUMIFS(рўйхат!I:I,рўйхат!$CX:$CX,$B$800,рўйхат!$D:$D,$C754)</f>
        <v/>
      </c>
      <c r="I754" s="35">
        <f>SUMIFS(рўйхат!J:J,рўйхат!$CX:$CX,$B$800,рўйхат!$D:$D,$C754)</f>
        <v/>
      </c>
      <c r="J754" s="36">
        <f>SUMIFS(рўйхат!K:K,рўйхат!$CX:$CX,$B$800,рўйхат!$D:$D,$C754)</f>
        <v/>
      </c>
      <c r="K754" s="35">
        <f>SUMIFS(рўйхат!L:L,рўйхат!$CX:$CX,$B$800,рўйхат!$D:$D,$C754)</f>
        <v/>
      </c>
      <c r="L754" s="36">
        <f>SUMIFS(рўйхат!M:M,рўйхат!$CX:$CX,$B$800,рўйхат!$D:$D,$C754)</f>
        <v/>
      </c>
      <c r="M754" s="35">
        <f>SUMIFS(рўйхат!N:N,рўйхат!$CX:$CX,$B$800,рўйхат!$D:$D,$C754)</f>
        <v/>
      </c>
      <c r="N754" s="36">
        <f>SUMIFS(рўйхат!O:O,рўйхат!$CX:$CX,$B$800,рўйхат!$D:$D,$C754)</f>
        <v/>
      </c>
      <c r="O754" s="34">
        <f>IFERROR(M754/E754,0)</f>
        <v/>
      </c>
      <c r="P754" s="34">
        <f>IFERROR(N754/F754,0)</f>
        <v/>
      </c>
      <c r="Q754" s="35">
        <f>SUMIFS(рўйхат!P:P,рўйхат!$CX:$CX,$B$800,рўйхат!$D:$D,$C754)</f>
        <v/>
      </c>
      <c r="R754" s="36">
        <f>SUMIFS(рўйхат!Q:Q,рўйхат!$CX:$CX,$B$800,рўйхат!$D:$D,$C754)</f>
        <v/>
      </c>
      <c r="S754" s="35">
        <f>SUMIFS(рўйхат!R:R,рўйхат!$CX:$CX,$B$800,рўйхат!$D:$D,$C754)</f>
        <v/>
      </c>
      <c r="T754" s="36">
        <f>SUMIFS(рўйхат!S:S,рўйхат!$CX:$CX,$B$800,рўйхат!$D:$D,$C754)</f>
        <v/>
      </c>
      <c r="U754" s="35">
        <f>SUMIFS(рўйхат!T:T,рўйхат!$CX:$CX,$B$800,рўйхат!$D:$D,$C754)</f>
        <v/>
      </c>
      <c r="V754" s="36">
        <f>SUMIFS(рўйхат!U:U,рўйхат!$CX:$CX,$B$800,рўйхат!$D:$D,$C754)</f>
        <v/>
      </c>
      <c r="W754" s="35">
        <f>SUMIFS(рўйхат!V:V,рўйхат!$CX:$CX,$B$800,рўйхат!$D:$D,$C754)</f>
        <v/>
      </c>
      <c r="X754" s="36">
        <f>SUMIFS(рўйхат!W:W,рўйхат!$CX:$CX,$B$800,рўйхат!$D:$D,$C754)</f>
        <v/>
      </c>
      <c r="Y754" s="35">
        <f>SUMIFS(рўйхат!X:X,рўйхат!$CX:$CX,$B$800,рўйхат!$D:$D,$C754)</f>
        <v/>
      </c>
      <c r="Z754" s="36">
        <f>SUMIFS(рўйхат!Y:Y,рўйхат!$CX:$CX,$B$800,рўйхат!$D:$D,$C754)</f>
        <v/>
      </c>
      <c r="AA754" s="35">
        <f>SUMIFS(рўйхат!Z:Z,рўйхат!$CX:$CX,$B$800,рўйхат!$D:$D,$C754)</f>
        <v/>
      </c>
      <c r="AB754" s="36">
        <f>SUMIFS(рўйхат!AA:AA,рўйхат!$CX:$CX,$B$800,рўйхат!$D:$D,$C754)</f>
        <v/>
      </c>
      <c r="AC754" s="35">
        <f>SUMIFS(рўйхат!AB:AB,рўйхат!$CX:$CX,$B$800,рўйхат!$D:$D,$C754)</f>
        <v/>
      </c>
      <c r="AD754" s="36">
        <f>SUMIFS(рўйхат!AC:AC,рўйхат!$CX:$CX,$B$800,рўйхат!$D:$D,$C754)</f>
        <v/>
      </c>
      <c r="AE754" s="35">
        <f>SUMIFS(рўйхат!AD:AD,рўйхат!$CX:$CX,$B$800,рўйхат!$D:$D,$C754)</f>
        <v/>
      </c>
      <c r="AF754" s="36">
        <f>SUMIFS(рўйхат!AE:AE,рўйхат!$CX:$CX,$B$800,рўйхат!$D:$D,$C754)</f>
        <v/>
      </c>
      <c r="AG754" s="35">
        <f>SUMIFS(рўйхат!AH:AH,рўйхат!$CX:$CX,$B$800,рўйхат!$D:$D,$C754)</f>
        <v/>
      </c>
      <c r="AH754" s="36">
        <f>SUMIFS(рўйхат!AI:AI,рўйхат!$CX:$CX,$B$800,рўйхат!$D:$D,$C754)</f>
        <v/>
      </c>
      <c r="AI754" s="35">
        <f>SUMIFS(рўйхат!AJ:AJ,рўйхат!$CX:$CX,$B$800,рўйхат!$D:$D,$C754)</f>
        <v/>
      </c>
      <c r="AJ754" s="36">
        <f>SUMIFS(рўйхат!AK:AK,рўйхат!$CX:$CX,$B$800,рўйхат!$D:$D,$C754)</f>
        <v/>
      </c>
      <c r="AK754" s="35">
        <f>SUMIFS(рўйхат!AL:AL,рўйхат!$CX:$CX,$B$800,рўйхат!$D:$D,$C754)</f>
        <v/>
      </c>
      <c r="AL754" s="36">
        <f>SUMIFS(рўйхат!AM:AM,рўйхат!$CX:$CX,$B$800,рўйхат!$D:$D,$C754)</f>
        <v/>
      </c>
      <c r="AM754" s="77">
        <f>IFERROR(Q754/E754,0)</f>
        <v/>
      </c>
      <c r="AN754" s="77">
        <f>IFERROR(R754/F754,0)</f>
        <v/>
      </c>
      <c r="AO754" s="35">
        <f>SUMIFS(рўйхат!AX:AX,рўйхат!$CX:$CX,$B$800,рўйхат!$D:$D,$C754)</f>
        <v/>
      </c>
      <c r="AP754" s="36">
        <f>SUMIFS(рўйхат!AY:AY,рўйхат!$CX:$CX,$B$800,рўйхат!$D:$D,$C754)</f>
        <v/>
      </c>
      <c r="AQ754" s="35">
        <f>SUMIFS(рўйхат!AZ:AZ,рўйхат!$CX:$CX,$B$800,рўйхат!$D:$D,$C754)</f>
        <v/>
      </c>
      <c r="AR754" s="36">
        <f>SUMIFS(рўйхат!BA:BA,рўйхат!$CX:$CX,$B$800,рўйхат!$D:$D,$C754)</f>
        <v/>
      </c>
      <c r="AS754" s="35">
        <f>SUMIFS(рўйхат!BB:BB,рўйхат!$CX:$CX,$B$800,рўйхат!$D:$D,$C754)</f>
        <v/>
      </c>
      <c r="AT754" s="36">
        <f>SUMIFS(рўйхат!BC:BC,рўйхат!$CX:$CX,$B$800,рўйхат!$D:$D,$C754)</f>
        <v/>
      </c>
      <c r="AU754" s="35">
        <f>SUMIFS(рўйхат!BD:BD,рўйхат!$CX:$CX,$B$800,рўйхат!$D:$D,$C754)</f>
        <v/>
      </c>
      <c r="AV754" s="36">
        <f>SUMIFS(рўйхат!BE:BE,рўйхат!$CX:$CX,$B$800,рўйхат!$D:$D,$C754)</f>
        <v/>
      </c>
      <c r="AW754" s="35">
        <f>SUMIFS(рўйхат!BF:BF,рўйхат!$CX:$CX,$B$800,рўйхат!$D:$D,$C754)</f>
        <v/>
      </c>
      <c r="AX754" s="36">
        <f>SUMIFS(рўйхат!BG:BG,рўйхат!$CX:$CX,$B$800,рўйхат!$D:$D,$C754)</f>
        <v/>
      </c>
      <c r="AY754" s="35">
        <f>SUMIFS(рўйхат!BH:BH,рўйхат!$CX:$CX,$B$800,рўйхат!$D:$D,$C754)</f>
        <v/>
      </c>
      <c r="AZ754" s="36">
        <f>SUMIFS(рўйхат!BI:BI,рўйхат!$CX:$CX,$B$800,рўйхат!$D:$D,$C754)</f>
        <v/>
      </c>
      <c r="BA754" s="35">
        <f>SUMIFS(рўйхат!BJ:BJ,рўйхат!$CX:$CX,$B$800,рўйхат!$D:$D,$C754)</f>
        <v/>
      </c>
      <c r="BB754" s="36">
        <f>SUMIFS(рўйхат!BK:BK,рўйхат!$CX:$CX,$B$800,рўйхат!$D:$D,$C754)</f>
        <v/>
      </c>
      <c r="BC754" s="77">
        <f>IFERROR(AO754/E754,0)</f>
        <v/>
      </c>
      <c r="BD754" s="77">
        <f>IFERROR(AP754/F754,0)</f>
        <v/>
      </c>
      <c r="BE754" s="35">
        <f>SUMIFS(рўйхат!BL:BL,рўйхат!$CX:$CX,$B$800,рўйхат!$D:$D,$C754)</f>
        <v/>
      </c>
      <c r="BF754" s="36">
        <f>SUMIFS(рўйхат!BM:BM,рўйхат!$CX:$CX,$B$800,рўйхат!$D:$D,$C754)</f>
        <v/>
      </c>
      <c r="BG754" s="35">
        <f>SUMIFS(рўйхат!BN:BN,рўйхат!$CX:$CX,$B$800,рўйхат!$D:$D,$C754)</f>
        <v/>
      </c>
      <c r="BH754" s="36">
        <f>SUMIFS(рўйхат!BO:BO,рўйхат!$CX:$CX,$B$800,рўйхат!$D:$D,$C754)</f>
        <v/>
      </c>
      <c r="BI754" s="35">
        <f>SUMIFS(рўйхат!BP:BP,рўйхат!$CX:$CX,$B$800,рўйхат!$D:$D,$C754)</f>
        <v/>
      </c>
      <c r="BJ754" s="36">
        <f>SUMIFS(рўйхат!BQ:BQ,рўйхат!$CX:$CX,$B$800,рўйхат!$D:$D,$C754)</f>
        <v/>
      </c>
      <c r="BK754" s="35">
        <f>SUMIFS(рўйхат!BR:BR,рўйхат!$CX:$CX,$B$800,рўйхат!$D:$D,$C754)</f>
        <v/>
      </c>
      <c r="BL754" s="36">
        <f>SUMIFS(рўйхат!BS:BS,рўйхат!$CX:$CX,$B$800,рўйхат!$D:$D,$C754)</f>
        <v/>
      </c>
      <c r="BM754" s="35">
        <f>SUMIFS(рўйхат!BT:BT,рўйхат!$CX:$CX,$B$800,рўйхат!$D:$D,$C754)</f>
        <v/>
      </c>
      <c r="BN754" s="36">
        <f>SUMIFS(рўйхат!BU:BU,рўйхат!$CX:$CX,$B$800,рўйхат!$D:$D,$C754)</f>
        <v/>
      </c>
      <c r="BO754" s="35">
        <f>SUMIFS(рўйхат!BX:BX,рўйхат!$CX:$CX,$B$800,рўйхат!$D:$D,$C754)</f>
        <v/>
      </c>
      <c r="BP754" s="36">
        <f>SUMIFS(рўйхат!BY:BY,рўйхат!$CX:$CX,$B$800,рўйхат!$D:$D,$C754)</f>
        <v/>
      </c>
      <c r="BQ754" s="35">
        <f>SUMIFS(рўйхат!BZ:BZ,рўйхат!$CX:$CX,$B$800,рўйхат!$D:$D,$C754)</f>
        <v/>
      </c>
      <c r="BR754" s="36">
        <f>SUMIFS(рўйхат!CA:CA,рўйхат!$CX:$CX,$B$800,рўйхат!$D:$D,$C754)</f>
        <v/>
      </c>
      <c r="BS754" s="35">
        <f>SUMIFS(рўйхат!CB:CB,рўйхат!$CX:$CX,$B$800,рўйхат!$D:$D,$C754)</f>
        <v/>
      </c>
      <c r="BT754" s="36">
        <f>SUMIFS(рўйхат!CC:CC,рўйхат!$CX:$CX,$B$800,рўйхат!$D:$D,$C754)</f>
        <v/>
      </c>
      <c r="BU754" s="35">
        <f>SUMIFS(рўйхат!CD:CD,рўйхат!$CX:$CX,$B$800,рўйхат!$D:$D,$C754)</f>
        <v/>
      </c>
      <c r="BV754" s="36">
        <f>SUMIFS(рўйхат!CE:CE,рўйхат!$CX:$CX,$B$800,рўйхат!$D:$D,$C754)</f>
        <v/>
      </c>
      <c r="BW754" s="35">
        <f>SUMIFS(рўйхат!CH:CH,рўйхат!$CX:$CX,$B$800,рўйхат!$D:$D,$C754)</f>
        <v/>
      </c>
      <c r="BX754" s="36">
        <f>SUMIFS(рўйхат!CI:CI,рўйхат!$CX:$CX,$B$800,рўйхат!$D:$D,$C754)</f>
        <v/>
      </c>
      <c r="BY754" s="35">
        <f>SUMIFS(рўйхат!CJ:CJ,рўйхат!$CX:$CX,$B$800,рўйхат!$D:$D,$C754)</f>
        <v/>
      </c>
      <c r="BZ754" s="36">
        <f>SUMIFS(рўйхат!CK:CK,рўйхат!$CX:$CX,$B$800,рўйхат!$D:$D,$C754)</f>
        <v/>
      </c>
      <c r="CA754" s="35">
        <f>SUMIFS(рўйхат!CL:CL,рўйхат!$CX:$CX,$B$800,рўйхат!$D:$D,$C754)</f>
        <v/>
      </c>
      <c r="CB754" s="36">
        <f>SUMIFS(рўйхат!CM:CM,рўйхат!$CX:$CX,$B$800,рўйхат!$D:$D,$C754)</f>
        <v/>
      </c>
      <c r="CC754" s="35">
        <f>SUMIFS(рўйхат!CN:CN,рўйхат!$CX:$CX,$B$800,рўйхат!$D:$D,$C754)</f>
        <v/>
      </c>
      <c r="CD754" s="36">
        <f>SUMIFS(рўйхат!CO:CO,рўйхат!$CX:$CX,$B$800,рўйхат!$D:$D,$C754)</f>
        <v/>
      </c>
      <c r="CE754" s="77">
        <f>IFERROR(BE754/(Q754+BE754),0)</f>
        <v/>
      </c>
      <c r="CF754" s="78">
        <f>IFERROR(BF754/(R754+BF754),0)</f>
        <v/>
      </c>
    </row>
    <row r="755" hidden="1" outlineLevel="1" ht="30" customFormat="1" customHeight="1" s="8">
      <c r="A755" s="39" t="n"/>
      <c r="B755" s="50" t="n">
        <v>21</v>
      </c>
      <c r="C755" s="131" t="inlineStr">
        <is>
          <t>Импорт маҳсулотлари таҳлили</t>
        </is>
      </c>
      <c r="D755" s="16" t="n"/>
      <c r="E755" s="35">
        <f>SUMIFS(рўйхат!F:F,рўйхат!$CX:$CX,$B$800,рўйхат!$D:$D,$C755)</f>
        <v/>
      </c>
      <c r="F755" s="36">
        <f>SUMIFS(рўйхат!G:G,рўйхат!$CX:$CX,$B$800,рўйхат!$D:$D,$C755)</f>
        <v/>
      </c>
      <c r="G755" s="35">
        <f>SUMIFS(рўйхат!H:H,рўйхат!$CX:$CX,$B$800,рўйхат!$D:$D,$C755)</f>
        <v/>
      </c>
      <c r="H755" s="36">
        <f>SUMIFS(рўйхат!I:I,рўйхат!$CX:$CX,$B$800,рўйхат!$D:$D,$C755)</f>
        <v/>
      </c>
      <c r="I755" s="35">
        <f>SUMIFS(рўйхат!J:J,рўйхат!$CX:$CX,$B$800,рўйхат!$D:$D,$C755)</f>
        <v/>
      </c>
      <c r="J755" s="36">
        <f>SUMIFS(рўйхат!K:K,рўйхат!$CX:$CX,$B$800,рўйхат!$D:$D,$C755)</f>
        <v/>
      </c>
      <c r="K755" s="35">
        <f>SUMIFS(рўйхат!L:L,рўйхат!$CX:$CX,$B$800,рўйхат!$D:$D,$C755)</f>
        <v/>
      </c>
      <c r="L755" s="36">
        <f>SUMIFS(рўйхат!M:M,рўйхат!$CX:$CX,$B$800,рўйхат!$D:$D,$C755)</f>
        <v/>
      </c>
      <c r="M755" s="35">
        <f>SUMIFS(рўйхат!N:N,рўйхат!$CX:$CX,$B$800,рўйхат!$D:$D,$C755)</f>
        <v/>
      </c>
      <c r="N755" s="36">
        <f>SUMIFS(рўйхат!O:O,рўйхат!$CX:$CX,$B$800,рўйхат!$D:$D,$C755)</f>
        <v/>
      </c>
      <c r="O755" s="34">
        <f>IFERROR(M755/E755,0)</f>
        <v/>
      </c>
      <c r="P755" s="34">
        <f>IFERROR(N755/F755,0)</f>
        <v/>
      </c>
      <c r="Q755" s="35">
        <f>SUMIFS(рўйхат!P:P,рўйхат!$CX:$CX,$B$800,рўйхат!$D:$D,$C755)</f>
        <v/>
      </c>
      <c r="R755" s="36">
        <f>SUMIFS(рўйхат!Q:Q,рўйхат!$CX:$CX,$B$800,рўйхат!$D:$D,$C755)</f>
        <v/>
      </c>
      <c r="S755" s="35">
        <f>SUMIFS(рўйхат!R:R,рўйхат!$CX:$CX,$B$800,рўйхат!$D:$D,$C755)</f>
        <v/>
      </c>
      <c r="T755" s="36">
        <f>SUMIFS(рўйхат!S:S,рўйхат!$CX:$CX,$B$800,рўйхат!$D:$D,$C755)</f>
        <v/>
      </c>
      <c r="U755" s="35">
        <f>SUMIFS(рўйхат!T:T,рўйхат!$CX:$CX,$B$800,рўйхат!$D:$D,$C755)</f>
        <v/>
      </c>
      <c r="V755" s="36">
        <f>SUMIFS(рўйхат!U:U,рўйхат!$CX:$CX,$B$800,рўйхат!$D:$D,$C755)</f>
        <v/>
      </c>
      <c r="W755" s="35">
        <f>SUMIFS(рўйхат!V:V,рўйхат!$CX:$CX,$B$800,рўйхат!$D:$D,$C755)</f>
        <v/>
      </c>
      <c r="X755" s="36">
        <f>SUMIFS(рўйхат!W:W,рўйхат!$CX:$CX,$B$800,рўйхат!$D:$D,$C755)</f>
        <v/>
      </c>
      <c r="Y755" s="35">
        <f>SUMIFS(рўйхат!X:X,рўйхат!$CX:$CX,$B$800,рўйхат!$D:$D,$C755)</f>
        <v/>
      </c>
      <c r="Z755" s="36">
        <f>SUMIFS(рўйхат!Y:Y,рўйхат!$CX:$CX,$B$800,рўйхат!$D:$D,$C755)</f>
        <v/>
      </c>
      <c r="AA755" s="35">
        <f>SUMIFS(рўйхат!Z:Z,рўйхат!$CX:$CX,$B$800,рўйхат!$D:$D,$C755)</f>
        <v/>
      </c>
      <c r="AB755" s="36">
        <f>SUMIFS(рўйхат!AA:AA,рўйхат!$CX:$CX,$B$800,рўйхат!$D:$D,$C755)</f>
        <v/>
      </c>
      <c r="AC755" s="35">
        <f>SUMIFS(рўйхат!AB:AB,рўйхат!$CX:$CX,$B$800,рўйхат!$D:$D,$C755)</f>
        <v/>
      </c>
      <c r="AD755" s="36">
        <f>SUMIFS(рўйхат!AC:AC,рўйхат!$CX:$CX,$B$800,рўйхат!$D:$D,$C755)</f>
        <v/>
      </c>
      <c r="AE755" s="35">
        <f>SUMIFS(рўйхат!AD:AD,рўйхат!$CX:$CX,$B$800,рўйхат!$D:$D,$C755)</f>
        <v/>
      </c>
      <c r="AF755" s="36">
        <f>SUMIFS(рўйхат!AE:AE,рўйхат!$CX:$CX,$B$800,рўйхат!$D:$D,$C755)</f>
        <v/>
      </c>
      <c r="AG755" s="35">
        <f>SUMIFS(рўйхат!AH:AH,рўйхат!$CX:$CX,$B$800,рўйхат!$D:$D,$C755)</f>
        <v/>
      </c>
      <c r="AH755" s="36">
        <f>SUMIFS(рўйхат!AI:AI,рўйхат!$CX:$CX,$B$800,рўйхат!$D:$D,$C755)</f>
        <v/>
      </c>
      <c r="AI755" s="35">
        <f>SUMIFS(рўйхат!AJ:AJ,рўйхат!$CX:$CX,$B$800,рўйхат!$D:$D,$C755)</f>
        <v/>
      </c>
      <c r="AJ755" s="36">
        <f>SUMIFS(рўйхат!AK:AK,рўйхат!$CX:$CX,$B$800,рўйхат!$D:$D,$C755)</f>
        <v/>
      </c>
      <c r="AK755" s="35">
        <f>SUMIFS(рўйхат!AL:AL,рўйхат!$CX:$CX,$B$800,рўйхат!$D:$D,$C755)</f>
        <v/>
      </c>
      <c r="AL755" s="36">
        <f>SUMIFS(рўйхат!AM:AM,рўйхат!$CX:$CX,$B$800,рўйхат!$D:$D,$C755)</f>
        <v/>
      </c>
      <c r="AM755" s="77">
        <f>IFERROR(Q755/E755,0)</f>
        <v/>
      </c>
      <c r="AN755" s="77">
        <f>IFERROR(R755/F755,0)</f>
        <v/>
      </c>
      <c r="AO755" s="35">
        <f>SUMIFS(рўйхат!AX:AX,рўйхат!$CX:$CX,$B$800,рўйхат!$D:$D,$C755)</f>
        <v/>
      </c>
      <c r="AP755" s="36">
        <f>SUMIFS(рўйхат!AY:AY,рўйхат!$CX:$CX,$B$800,рўйхат!$D:$D,$C755)</f>
        <v/>
      </c>
      <c r="AQ755" s="35">
        <f>SUMIFS(рўйхат!AZ:AZ,рўйхат!$CX:$CX,$B$800,рўйхат!$D:$D,$C755)</f>
        <v/>
      </c>
      <c r="AR755" s="36">
        <f>SUMIFS(рўйхат!BA:BA,рўйхат!$CX:$CX,$B$800,рўйхат!$D:$D,$C755)</f>
        <v/>
      </c>
      <c r="AS755" s="35">
        <f>SUMIFS(рўйхат!BB:BB,рўйхат!$CX:$CX,$B$800,рўйхат!$D:$D,$C755)</f>
        <v/>
      </c>
      <c r="AT755" s="36">
        <f>SUMIFS(рўйхат!BC:BC,рўйхат!$CX:$CX,$B$800,рўйхат!$D:$D,$C755)</f>
        <v/>
      </c>
      <c r="AU755" s="35">
        <f>SUMIFS(рўйхат!BD:BD,рўйхат!$CX:$CX,$B$800,рўйхат!$D:$D,$C755)</f>
        <v/>
      </c>
      <c r="AV755" s="36">
        <f>SUMIFS(рўйхат!BE:BE,рўйхат!$CX:$CX,$B$800,рўйхат!$D:$D,$C755)</f>
        <v/>
      </c>
      <c r="AW755" s="35">
        <f>SUMIFS(рўйхат!BF:BF,рўйхат!$CX:$CX,$B$800,рўйхат!$D:$D,$C755)</f>
        <v/>
      </c>
      <c r="AX755" s="36">
        <f>SUMIFS(рўйхат!BG:BG,рўйхат!$CX:$CX,$B$800,рўйхат!$D:$D,$C755)</f>
        <v/>
      </c>
      <c r="AY755" s="35">
        <f>SUMIFS(рўйхат!BH:BH,рўйхат!$CX:$CX,$B$800,рўйхат!$D:$D,$C755)</f>
        <v/>
      </c>
      <c r="AZ755" s="36">
        <f>SUMIFS(рўйхат!BI:BI,рўйхат!$CX:$CX,$B$800,рўйхат!$D:$D,$C755)</f>
        <v/>
      </c>
      <c r="BA755" s="35">
        <f>SUMIFS(рўйхат!BJ:BJ,рўйхат!$CX:$CX,$B$800,рўйхат!$D:$D,$C755)</f>
        <v/>
      </c>
      <c r="BB755" s="36">
        <f>SUMIFS(рўйхат!BK:BK,рўйхат!$CX:$CX,$B$800,рўйхат!$D:$D,$C755)</f>
        <v/>
      </c>
      <c r="BC755" s="77">
        <f>IFERROR(AO755/E755,0)</f>
        <v/>
      </c>
      <c r="BD755" s="77">
        <f>IFERROR(AP755/F755,0)</f>
        <v/>
      </c>
      <c r="BE755" s="35">
        <f>SUMIFS(рўйхат!BL:BL,рўйхат!$CX:$CX,$B$800,рўйхат!$D:$D,$C755)</f>
        <v/>
      </c>
      <c r="BF755" s="36">
        <f>SUMIFS(рўйхат!BM:BM,рўйхат!$CX:$CX,$B$800,рўйхат!$D:$D,$C755)</f>
        <v/>
      </c>
      <c r="BG755" s="35">
        <f>SUMIFS(рўйхат!BN:BN,рўйхат!$CX:$CX,$B$800,рўйхат!$D:$D,$C755)</f>
        <v/>
      </c>
      <c r="BH755" s="36">
        <f>SUMIFS(рўйхат!BO:BO,рўйхат!$CX:$CX,$B$800,рўйхат!$D:$D,$C755)</f>
        <v/>
      </c>
      <c r="BI755" s="35">
        <f>SUMIFS(рўйхат!BP:BP,рўйхат!$CX:$CX,$B$800,рўйхат!$D:$D,$C755)</f>
        <v/>
      </c>
      <c r="BJ755" s="36">
        <f>SUMIFS(рўйхат!BQ:BQ,рўйхат!$CX:$CX,$B$800,рўйхат!$D:$D,$C755)</f>
        <v/>
      </c>
      <c r="BK755" s="35">
        <f>SUMIFS(рўйхат!BR:BR,рўйхат!$CX:$CX,$B$800,рўйхат!$D:$D,$C755)</f>
        <v/>
      </c>
      <c r="BL755" s="36">
        <f>SUMIFS(рўйхат!BS:BS,рўйхат!$CX:$CX,$B$800,рўйхат!$D:$D,$C755)</f>
        <v/>
      </c>
      <c r="BM755" s="35">
        <f>SUMIFS(рўйхат!BT:BT,рўйхат!$CX:$CX,$B$800,рўйхат!$D:$D,$C755)</f>
        <v/>
      </c>
      <c r="BN755" s="36">
        <f>SUMIFS(рўйхат!BU:BU,рўйхат!$CX:$CX,$B$800,рўйхат!$D:$D,$C755)</f>
        <v/>
      </c>
      <c r="BO755" s="35">
        <f>SUMIFS(рўйхат!BX:BX,рўйхат!$CX:$CX,$B$800,рўйхат!$D:$D,$C755)</f>
        <v/>
      </c>
      <c r="BP755" s="36">
        <f>SUMIFS(рўйхат!BY:BY,рўйхат!$CX:$CX,$B$800,рўйхат!$D:$D,$C755)</f>
        <v/>
      </c>
      <c r="BQ755" s="35">
        <f>SUMIFS(рўйхат!BZ:BZ,рўйхат!$CX:$CX,$B$800,рўйхат!$D:$D,$C755)</f>
        <v/>
      </c>
      <c r="BR755" s="36">
        <f>SUMIFS(рўйхат!CA:CA,рўйхат!$CX:$CX,$B$800,рўйхат!$D:$D,$C755)</f>
        <v/>
      </c>
      <c r="BS755" s="35">
        <f>SUMIFS(рўйхат!CB:CB,рўйхат!$CX:$CX,$B$800,рўйхат!$D:$D,$C755)</f>
        <v/>
      </c>
      <c r="BT755" s="36">
        <f>SUMIFS(рўйхат!CC:CC,рўйхат!$CX:$CX,$B$800,рўйхат!$D:$D,$C755)</f>
        <v/>
      </c>
      <c r="BU755" s="35">
        <f>SUMIFS(рўйхат!CD:CD,рўйхат!$CX:$CX,$B$800,рўйхат!$D:$D,$C755)</f>
        <v/>
      </c>
      <c r="BV755" s="36">
        <f>SUMIFS(рўйхат!CE:CE,рўйхат!$CX:$CX,$B$800,рўйхат!$D:$D,$C755)</f>
        <v/>
      </c>
      <c r="BW755" s="35">
        <f>SUMIFS(рўйхат!CH:CH,рўйхат!$CX:$CX,$B$800,рўйхат!$D:$D,$C755)</f>
        <v/>
      </c>
      <c r="BX755" s="36">
        <f>SUMIFS(рўйхат!CI:CI,рўйхат!$CX:$CX,$B$800,рўйхат!$D:$D,$C755)</f>
        <v/>
      </c>
      <c r="BY755" s="35">
        <f>SUMIFS(рўйхат!CJ:CJ,рўйхат!$CX:$CX,$B$800,рўйхат!$D:$D,$C755)</f>
        <v/>
      </c>
      <c r="BZ755" s="36">
        <f>SUMIFS(рўйхат!CK:CK,рўйхат!$CX:$CX,$B$800,рўйхат!$D:$D,$C755)</f>
        <v/>
      </c>
      <c r="CA755" s="35">
        <f>SUMIFS(рўйхат!CL:CL,рўйхат!$CX:$CX,$B$800,рўйхат!$D:$D,$C755)</f>
        <v/>
      </c>
      <c r="CB755" s="36">
        <f>SUMIFS(рўйхат!CM:CM,рўйхат!$CX:$CX,$B$800,рўйхат!$D:$D,$C755)</f>
        <v/>
      </c>
      <c r="CC755" s="35">
        <f>SUMIFS(рўйхат!CN:CN,рўйхат!$CX:$CX,$B$800,рўйхат!$D:$D,$C755)</f>
        <v/>
      </c>
      <c r="CD755" s="36">
        <f>SUMIFS(рўйхат!CO:CO,рўйхат!$CX:$CX,$B$800,рўйхат!$D:$D,$C755)</f>
        <v/>
      </c>
      <c r="CE755" s="77">
        <f>IFERROR(BE755/(Q755+BE755),0)</f>
        <v/>
      </c>
      <c r="CF755" s="78">
        <f>IFERROR(BF755/(R755+BF755),0)</f>
        <v/>
      </c>
    </row>
    <row r="756" hidden="1" outlineLevel="1" ht="30" customFormat="1" customHeight="1" s="8">
      <c r="A756" s="39" t="n"/>
      <c r="B756" s="50" t="n">
        <v>22</v>
      </c>
      <c r="C756" s="131" t="inlineStr">
        <is>
          <t>Иш жойига эга бўлган фуқароларга "Жамоат ишлари жамғармаси"дан маблағлар  тўланиши</t>
        </is>
      </c>
      <c r="D756" s="16" t="n"/>
      <c r="E756" s="35">
        <f>SUMIFS(рўйхат!F:F,рўйхат!$CX:$CX,$B$800,рўйхат!$D:$D,$C756)</f>
        <v/>
      </c>
      <c r="F756" s="36">
        <f>SUMIFS(рўйхат!G:G,рўйхат!$CX:$CX,$B$800,рўйхат!$D:$D,$C756)</f>
        <v/>
      </c>
      <c r="G756" s="35">
        <f>SUMIFS(рўйхат!H:H,рўйхат!$CX:$CX,$B$800,рўйхат!$D:$D,$C756)</f>
        <v/>
      </c>
      <c r="H756" s="36">
        <f>SUMIFS(рўйхат!I:I,рўйхат!$CX:$CX,$B$800,рўйхат!$D:$D,$C756)</f>
        <v/>
      </c>
      <c r="I756" s="35">
        <f>SUMIFS(рўйхат!J:J,рўйхат!$CX:$CX,$B$800,рўйхат!$D:$D,$C756)</f>
        <v/>
      </c>
      <c r="J756" s="36">
        <f>SUMIFS(рўйхат!K:K,рўйхат!$CX:$CX,$B$800,рўйхат!$D:$D,$C756)</f>
        <v/>
      </c>
      <c r="K756" s="35">
        <f>SUMIFS(рўйхат!L:L,рўйхат!$CX:$CX,$B$800,рўйхат!$D:$D,$C756)</f>
        <v/>
      </c>
      <c r="L756" s="36">
        <f>SUMIFS(рўйхат!M:M,рўйхат!$CX:$CX,$B$800,рўйхат!$D:$D,$C756)</f>
        <v/>
      </c>
      <c r="M756" s="35">
        <f>SUMIFS(рўйхат!N:N,рўйхат!$CX:$CX,$B$800,рўйхат!$D:$D,$C756)</f>
        <v/>
      </c>
      <c r="N756" s="36">
        <f>SUMIFS(рўйхат!O:O,рўйхат!$CX:$CX,$B$800,рўйхат!$D:$D,$C756)</f>
        <v/>
      </c>
      <c r="O756" s="34">
        <f>IFERROR(M756/E756,0)</f>
        <v/>
      </c>
      <c r="P756" s="34">
        <f>IFERROR(N756/F756,0)</f>
        <v/>
      </c>
      <c r="Q756" s="35">
        <f>SUMIFS(рўйхат!P:P,рўйхат!$CX:$CX,$B$800,рўйхат!$D:$D,$C756)</f>
        <v/>
      </c>
      <c r="R756" s="36">
        <f>SUMIFS(рўйхат!Q:Q,рўйхат!$CX:$CX,$B$800,рўйхат!$D:$D,$C756)</f>
        <v/>
      </c>
      <c r="S756" s="35">
        <f>SUMIFS(рўйхат!R:R,рўйхат!$CX:$CX,$B$800,рўйхат!$D:$D,$C756)</f>
        <v/>
      </c>
      <c r="T756" s="36">
        <f>SUMIFS(рўйхат!S:S,рўйхат!$CX:$CX,$B$800,рўйхат!$D:$D,$C756)</f>
        <v/>
      </c>
      <c r="U756" s="35">
        <f>SUMIFS(рўйхат!T:T,рўйхат!$CX:$CX,$B$800,рўйхат!$D:$D,$C756)</f>
        <v/>
      </c>
      <c r="V756" s="36">
        <f>SUMIFS(рўйхат!U:U,рўйхат!$CX:$CX,$B$800,рўйхат!$D:$D,$C756)</f>
        <v/>
      </c>
      <c r="W756" s="35">
        <f>SUMIFS(рўйхат!V:V,рўйхат!$CX:$CX,$B$800,рўйхат!$D:$D,$C756)</f>
        <v/>
      </c>
      <c r="X756" s="36">
        <f>SUMIFS(рўйхат!W:W,рўйхат!$CX:$CX,$B$800,рўйхат!$D:$D,$C756)</f>
        <v/>
      </c>
      <c r="Y756" s="35">
        <f>SUMIFS(рўйхат!X:X,рўйхат!$CX:$CX,$B$800,рўйхат!$D:$D,$C756)</f>
        <v/>
      </c>
      <c r="Z756" s="36">
        <f>SUMIFS(рўйхат!Y:Y,рўйхат!$CX:$CX,$B$800,рўйхат!$D:$D,$C756)</f>
        <v/>
      </c>
      <c r="AA756" s="35">
        <f>SUMIFS(рўйхат!Z:Z,рўйхат!$CX:$CX,$B$800,рўйхат!$D:$D,$C756)</f>
        <v/>
      </c>
      <c r="AB756" s="36">
        <f>SUMIFS(рўйхат!AA:AA,рўйхат!$CX:$CX,$B$800,рўйхат!$D:$D,$C756)</f>
        <v/>
      </c>
      <c r="AC756" s="35">
        <f>SUMIFS(рўйхат!AB:AB,рўйхат!$CX:$CX,$B$800,рўйхат!$D:$D,$C756)</f>
        <v/>
      </c>
      <c r="AD756" s="36">
        <f>SUMIFS(рўйхат!AC:AC,рўйхат!$CX:$CX,$B$800,рўйхат!$D:$D,$C756)</f>
        <v/>
      </c>
      <c r="AE756" s="35">
        <f>SUMIFS(рўйхат!AD:AD,рўйхат!$CX:$CX,$B$800,рўйхат!$D:$D,$C756)</f>
        <v/>
      </c>
      <c r="AF756" s="36">
        <f>SUMIFS(рўйхат!AE:AE,рўйхат!$CX:$CX,$B$800,рўйхат!$D:$D,$C756)</f>
        <v/>
      </c>
      <c r="AG756" s="35">
        <f>SUMIFS(рўйхат!AH:AH,рўйхат!$CX:$CX,$B$800,рўйхат!$D:$D,$C756)</f>
        <v/>
      </c>
      <c r="AH756" s="36">
        <f>SUMIFS(рўйхат!AI:AI,рўйхат!$CX:$CX,$B$800,рўйхат!$D:$D,$C756)</f>
        <v/>
      </c>
      <c r="AI756" s="35">
        <f>SUMIFS(рўйхат!AJ:AJ,рўйхат!$CX:$CX,$B$800,рўйхат!$D:$D,$C756)</f>
        <v/>
      </c>
      <c r="AJ756" s="36">
        <f>SUMIFS(рўйхат!AK:AK,рўйхат!$CX:$CX,$B$800,рўйхат!$D:$D,$C756)</f>
        <v/>
      </c>
      <c r="AK756" s="35">
        <f>SUMIFS(рўйхат!AL:AL,рўйхат!$CX:$CX,$B$800,рўйхат!$D:$D,$C756)</f>
        <v/>
      </c>
      <c r="AL756" s="36">
        <f>SUMIFS(рўйхат!AM:AM,рўйхат!$CX:$CX,$B$800,рўйхат!$D:$D,$C756)</f>
        <v/>
      </c>
      <c r="AM756" s="77">
        <f>IFERROR(Q756/E756,0)</f>
        <v/>
      </c>
      <c r="AN756" s="77">
        <f>IFERROR(R756/F756,0)</f>
        <v/>
      </c>
      <c r="AO756" s="35">
        <f>SUMIFS(рўйхат!AX:AX,рўйхат!$CX:$CX,$B$800,рўйхат!$D:$D,$C756)</f>
        <v/>
      </c>
      <c r="AP756" s="36">
        <f>SUMIFS(рўйхат!AY:AY,рўйхат!$CX:$CX,$B$800,рўйхат!$D:$D,$C756)</f>
        <v/>
      </c>
      <c r="AQ756" s="35">
        <f>SUMIFS(рўйхат!AZ:AZ,рўйхат!$CX:$CX,$B$800,рўйхат!$D:$D,$C756)</f>
        <v/>
      </c>
      <c r="AR756" s="36">
        <f>SUMIFS(рўйхат!BA:BA,рўйхат!$CX:$CX,$B$800,рўйхат!$D:$D,$C756)</f>
        <v/>
      </c>
      <c r="AS756" s="35">
        <f>SUMIFS(рўйхат!BB:BB,рўйхат!$CX:$CX,$B$800,рўйхат!$D:$D,$C756)</f>
        <v/>
      </c>
      <c r="AT756" s="36">
        <f>SUMIFS(рўйхат!BC:BC,рўйхат!$CX:$CX,$B$800,рўйхат!$D:$D,$C756)</f>
        <v/>
      </c>
      <c r="AU756" s="35">
        <f>SUMIFS(рўйхат!BD:BD,рўйхат!$CX:$CX,$B$800,рўйхат!$D:$D,$C756)</f>
        <v/>
      </c>
      <c r="AV756" s="36">
        <f>SUMIFS(рўйхат!BE:BE,рўйхат!$CX:$CX,$B$800,рўйхат!$D:$D,$C756)</f>
        <v/>
      </c>
      <c r="AW756" s="35">
        <f>SUMIFS(рўйхат!BF:BF,рўйхат!$CX:$CX,$B$800,рўйхат!$D:$D,$C756)</f>
        <v/>
      </c>
      <c r="AX756" s="36">
        <f>SUMIFS(рўйхат!BG:BG,рўйхат!$CX:$CX,$B$800,рўйхат!$D:$D,$C756)</f>
        <v/>
      </c>
      <c r="AY756" s="35">
        <f>SUMIFS(рўйхат!BH:BH,рўйхат!$CX:$CX,$B$800,рўйхат!$D:$D,$C756)</f>
        <v/>
      </c>
      <c r="AZ756" s="36">
        <f>SUMIFS(рўйхат!BI:BI,рўйхат!$CX:$CX,$B$800,рўйхат!$D:$D,$C756)</f>
        <v/>
      </c>
      <c r="BA756" s="35">
        <f>SUMIFS(рўйхат!BJ:BJ,рўйхат!$CX:$CX,$B$800,рўйхат!$D:$D,$C756)</f>
        <v/>
      </c>
      <c r="BB756" s="36">
        <f>SUMIFS(рўйхат!BK:BK,рўйхат!$CX:$CX,$B$800,рўйхат!$D:$D,$C756)</f>
        <v/>
      </c>
      <c r="BC756" s="77">
        <f>IFERROR(AO756/E756,0)</f>
        <v/>
      </c>
      <c r="BD756" s="77">
        <f>IFERROR(AP756/F756,0)</f>
        <v/>
      </c>
      <c r="BE756" s="35">
        <f>SUMIFS(рўйхат!BL:BL,рўйхат!$CX:$CX,$B$800,рўйхат!$D:$D,$C756)</f>
        <v/>
      </c>
      <c r="BF756" s="36">
        <f>SUMIFS(рўйхат!BM:BM,рўйхат!$CX:$CX,$B$800,рўйхат!$D:$D,$C756)</f>
        <v/>
      </c>
      <c r="BG756" s="35">
        <f>SUMIFS(рўйхат!BN:BN,рўйхат!$CX:$CX,$B$800,рўйхат!$D:$D,$C756)</f>
        <v/>
      </c>
      <c r="BH756" s="36">
        <f>SUMIFS(рўйхат!BO:BO,рўйхат!$CX:$CX,$B$800,рўйхат!$D:$D,$C756)</f>
        <v/>
      </c>
      <c r="BI756" s="35">
        <f>SUMIFS(рўйхат!BP:BP,рўйхат!$CX:$CX,$B$800,рўйхат!$D:$D,$C756)</f>
        <v/>
      </c>
      <c r="BJ756" s="36">
        <f>SUMIFS(рўйхат!BQ:BQ,рўйхат!$CX:$CX,$B$800,рўйхат!$D:$D,$C756)</f>
        <v/>
      </c>
      <c r="BK756" s="35">
        <f>SUMIFS(рўйхат!BR:BR,рўйхат!$CX:$CX,$B$800,рўйхат!$D:$D,$C756)</f>
        <v/>
      </c>
      <c r="BL756" s="36">
        <f>SUMIFS(рўйхат!BS:BS,рўйхат!$CX:$CX,$B$800,рўйхат!$D:$D,$C756)</f>
        <v/>
      </c>
      <c r="BM756" s="35">
        <f>SUMIFS(рўйхат!BT:BT,рўйхат!$CX:$CX,$B$800,рўйхат!$D:$D,$C756)</f>
        <v/>
      </c>
      <c r="BN756" s="36">
        <f>SUMIFS(рўйхат!BU:BU,рўйхат!$CX:$CX,$B$800,рўйхат!$D:$D,$C756)</f>
        <v/>
      </c>
      <c r="BO756" s="35">
        <f>SUMIFS(рўйхат!BX:BX,рўйхат!$CX:$CX,$B$800,рўйхат!$D:$D,$C756)</f>
        <v/>
      </c>
      <c r="BP756" s="36">
        <f>SUMIFS(рўйхат!BY:BY,рўйхат!$CX:$CX,$B$800,рўйхат!$D:$D,$C756)</f>
        <v/>
      </c>
      <c r="BQ756" s="35">
        <f>SUMIFS(рўйхат!BZ:BZ,рўйхат!$CX:$CX,$B$800,рўйхат!$D:$D,$C756)</f>
        <v/>
      </c>
      <c r="BR756" s="36">
        <f>SUMIFS(рўйхат!CA:CA,рўйхат!$CX:$CX,$B$800,рўйхат!$D:$D,$C756)</f>
        <v/>
      </c>
      <c r="BS756" s="35">
        <f>SUMIFS(рўйхат!CB:CB,рўйхат!$CX:$CX,$B$800,рўйхат!$D:$D,$C756)</f>
        <v/>
      </c>
      <c r="BT756" s="36">
        <f>SUMIFS(рўйхат!CC:CC,рўйхат!$CX:$CX,$B$800,рўйхат!$D:$D,$C756)</f>
        <v/>
      </c>
      <c r="BU756" s="35">
        <f>SUMIFS(рўйхат!CD:CD,рўйхат!$CX:$CX,$B$800,рўйхат!$D:$D,$C756)</f>
        <v/>
      </c>
      <c r="BV756" s="36">
        <f>SUMIFS(рўйхат!CE:CE,рўйхат!$CX:$CX,$B$800,рўйхат!$D:$D,$C756)</f>
        <v/>
      </c>
      <c r="BW756" s="35">
        <f>SUMIFS(рўйхат!CH:CH,рўйхат!$CX:$CX,$B$800,рўйхат!$D:$D,$C756)</f>
        <v/>
      </c>
      <c r="BX756" s="36">
        <f>SUMIFS(рўйхат!CI:CI,рўйхат!$CX:$CX,$B$800,рўйхат!$D:$D,$C756)</f>
        <v/>
      </c>
      <c r="BY756" s="35">
        <f>SUMIFS(рўйхат!CJ:CJ,рўйхат!$CX:$CX,$B$800,рўйхат!$D:$D,$C756)</f>
        <v/>
      </c>
      <c r="BZ756" s="36">
        <f>SUMIFS(рўйхат!CK:CK,рўйхат!$CX:$CX,$B$800,рўйхат!$D:$D,$C756)</f>
        <v/>
      </c>
      <c r="CA756" s="35">
        <f>SUMIFS(рўйхат!CL:CL,рўйхат!$CX:$CX,$B$800,рўйхат!$D:$D,$C756)</f>
        <v/>
      </c>
      <c r="CB756" s="36">
        <f>SUMIFS(рўйхат!CM:CM,рўйхат!$CX:$CX,$B$800,рўйхат!$D:$D,$C756)</f>
        <v/>
      </c>
      <c r="CC756" s="35">
        <f>SUMIFS(рўйхат!CN:CN,рўйхат!$CX:$CX,$B$800,рўйхат!$D:$D,$C756)</f>
        <v/>
      </c>
      <c r="CD756" s="36">
        <f>SUMIFS(рўйхат!CO:CO,рўйхат!$CX:$CX,$B$800,рўйхат!$D:$D,$C756)</f>
        <v/>
      </c>
      <c r="CE756" s="77">
        <f>IFERROR(BE756/(Q756+BE756),0)</f>
        <v/>
      </c>
      <c r="CF756" s="78">
        <f>IFERROR(BF756/(R756+BF756),0)</f>
        <v/>
      </c>
    </row>
    <row r="757" hidden="1" outlineLevel="1" ht="30" customFormat="1" customHeight="1" s="8">
      <c r="A757" s="39" t="n"/>
      <c r="B757" s="50" t="n">
        <v>23</v>
      </c>
      <c r="C757" s="131" t="inlineStr">
        <is>
          <t>Иш ҳақининг энг кам миқдоридан кам ҳисобланган ойлик иш ҳақлари таҳлили</t>
        </is>
      </c>
      <c r="D757" s="16" t="n"/>
      <c r="E757" s="35">
        <f>SUMIFS(рўйхат!F:F,рўйхат!$CX:$CX,$B$800,рўйхат!$D:$D,$C757)</f>
        <v/>
      </c>
      <c r="F757" s="36">
        <f>SUMIFS(рўйхат!G:G,рўйхат!$CX:$CX,$B$800,рўйхат!$D:$D,$C757)</f>
        <v/>
      </c>
      <c r="G757" s="35">
        <f>SUMIFS(рўйхат!H:H,рўйхат!$CX:$CX,$B$800,рўйхат!$D:$D,$C757)</f>
        <v/>
      </c>
      <c r="H757" s="36">
        <f>SUMIFS(рўйхат!I:I,рўйхат!$CX:$CX,$B$800,рўйхат!$D:$D,$C757)</f>
        <v/>
      </c>
      <c r="I757" s="35">
        <f>SUMIFS(рўйхат!J:J,рўйхат!$CX:$CX,$B$800,рўйхат!$D:$D,$C757)</f>
        <v/>
      </c>
      <c r="J757" s="36">
        <f>SUMIFS(рўйхат!K:K,рўйхат!$CX:$CX,$B$800,рўйхат!$D:$D,$C757)</f>
        <v/>
      </c>
      <c r="K757" s="35">
        <f>SUMIFS(рўйхат!L:L,рўйхат!$CX:$CX,$B$800,рўйхат!$D:$D,$C757)</f>
        <v/>
      </c>
      <c r="L757" s="36">
        <f>SUMIFS(рўйхат!M:M,рўйхат!$CX:$CX,$B$800,рўйхат!$D:$D,$C757)</f>
        <v/>
      </c>
      <c r="M757" s="35">
        <f>SUMIFS(рўйхат!N:N,рўйхат!$CX:$CX,$B$800,рўйхат!$D:$D,$C757)</f>
        <v/>
      </c>
      <c r="N757" s="36">
        <f>SUMIFS(рўйхат!O:O,рўйхат!$CX:$CX,$B$800,рўйхат!$D:$D,$C757)</f>
        <v/>
      </c>
      <c r="O757" s="34">
        <f>IFERROR(M757/E757,0)</f>
        <v/>
      </c>
      <c r="P757" s="34">
        <f>IFERROR(N757/F757,0)</f>
        <v/>
      </c>
      <c r="Q757" s="35">
        <f>SUMIFS(рўйхат!P:P,рўйхат!$CX:$CX,$B$800,рўйхат!$D:$D,$C757)</f>
        <v/>
      </c>
      <c r="R757" s="36">
        <f>SUMIFS(рўйхат!Q:Q,рўйхат!$CX:$CX,$B$800,рўйхат!$D:$D,$C757)</f>
        <v/>
      </c>
      <c r="S757" s="35">
        <f>SUMIFS(рўйхат!R:R,рўйхат!$CX:$CX,$B$800,рўйхат!$D:$D,$C757)</f>
        <v/>
      </c>
      <c r="T757" s="36">
        <f>SUMIFS(рўйхат!S:S,рўйхат!$CX:$CX,$B$800,рўйхат!$D:$D,$C757)</f>
        <v/>
      </c>
      <c r="U757" s="35">
        <f>SUMIFS(рўйхат!T:T,рўйхат!$CX:$CX,$B$800,рўйхат!$D:$D,$C757)</f>
        <v/>
      </c>
      <c r="V757" s="36">
        <f>SUMIFS(рўйхат!U:U,рўйхат!$CX:$CX,$B$800,рўйхат!$D:$D,$C757)</f>
        <v/>
      </c>
      <c r="W757" s="35">
        <f>SUMIFS(рўйхат!V:V,рўйхат!$CX:$CX,$B$800,рўйхат!$D:$D,$C757)</f>
        <v/>
      </c>
      <c r="X757" s="36">
        <f>SUMIFS(рўйхат!W:W,рўйхат!$CX:$CX,$B$800,рўйхат!$D:$D,$C757)</f>
        <v/>
      </c>
      <c r="Y757" s="35">
        <f>SUMIFS(рўйхат!X:X,рўйхат!$CX:$CX,$B$800,рўйхат!$D:$D,$C757)</f>
        <v/>
      </c>
      <c r="Z757" s="36">
        <f>SUMIFS(рўйхат!Y:Y,рўйхат!$CX:$CX,$B$800,рўйхат!$D:$D,$C757)</f>
        <v/>
      </c>
      <c r="AA757" s="35">
        <f>SUMIFS(рўйхат!Z:Z,рўйхат!$CX:$CX,$B$800,рўйхат!$D:$D,$C757)</f>
        <v/>
      </c>
      <c r="AB757" s="36">
        <f>SUMIFS(рўйхат!AA:AA,рўйхат!$CX:$CX,$B$800,рўйхат!$D:$D,$C757)</f>
        <v/>
      </c>
      <c r="AC757" s="35">
        <f>SUMIFS(рўйхат!AB:AB,рўйхат!$CX:$CX,$B$800,рўйхат!$D:$D,$C757)</f>
        <v/>
      </c>
      <c r="AD757" s="36">
        <f>SUMIFS(рўйхат!AC:AC,рўйхат!$CX:$CX,$B$800,рўйхат!$D:$D,$C757)</f>
        <v/>
      </c>
      <c r="AE757" s="35">
        <f>SUMIFS(рўйхат!AD:AD,рўйхат!$CX:$CX,$B$800,рўйхат!$D:$D,$C757)</f>
        <v/>
      </c>
      <c r="AF757" s="36">
        <f>SUMIFS(рўйхат!AE:AE,рўйхат!$CX:$CX,$B$800,рўйхат!$D:$D,$C757)</f>
        <v/>
      </c>
      <c r="AG757" s="35">
        <f>SUMIFS(рўйхат!AH:AH,рўйхат!$CX:$CX,$B$800,рўйхат!$D:$D,$C757)</f>
        <v/>
      </c>
      <c r="AH757" s="36">
        <f>SUMIFS(рўйхат!AI:AI,рўйхат!$CX:$CX,$B$800,рўйхат!$D:$D,$C757)</f>
        <v/>
      </c>
      <c r="AI757" s="35">
        <f>SUMIFS(рўйхат!AJ:AJ,рўйхат!$CX:$CX,$B$800,рўйхат!$D:$D,$C757)</f>
        <v/>
      </c>
      <c r="AJ757" s="36">
        <f>SUMIFS(рўйхат!AK:AK,рўйхат!$CX:$CX,$B$800,рўйхат!$D:$D,$C757)</f>
        <v/>
      </c>
      <c r="AK757" s="35">
        <f>SUMIFS(рўйхат!AL:AL,рўйхат!$CX:$CX,$B$800,рўйхат!$D:$D,$C757)</f>
        <v/>
      </c>
      <c r="AL757" s="36">
        <f>SUMIFS(рўйхат!AM:AM,рўйхат!$CX:$CX,$B$800,рўйхат!$D:$D,$C757)</f>
        <v/>
      </c>
      <c r="AM757" s="77">
        <f>IFERROR(Q757/E757,0)</f>
        <v/>
      </c>
      <c r="AN757" s="77">
        <f>IFERROR(R757/F757,0)</f>
        <v/>
      </c>
      <c r="AO757" s="35">
        <f>SUMIFS(рўйхат!AX:AX,рўйхат!$CX:$CX,$B$800,рўйхат!$D:$D,$C757)</f>
        <v/>
      </c>
      <c r="AP757" s="36">
        <f>SUMIFS(рўйхат!AY:AY,рўйхат!$CX:$CX,$B$800,рўйхат!$D:$D,$C757)</f>
        <v/>
      </c>
      <c r="AQ757" s="35">
        <f>SUMIFS(рўйхат!AZ:AZ,рўйхат!$CX:$CX,$B$800,рўйхат!$D:$D,$C757)</f>
        <v/>
      </c>
      <c r="AR757" s="36">
        <f>SUMIFS(рўйхат!BA:BA,рўйхат!$CX:$CX,$B$800,рўйхат!$D:$D,$C757)</f>
        <v/>
      </c>
      <c r="AS757" s="35">
        <f>SUMIFS(рўйхат!BB:BB,рўйхат!$CX:$CX,$B$800,рўйхат!$D:$D,$C757)</f>
        <v/>
      </c>
      <c r="AT757" s="36">
        <f>SUMIFS(рўйхат!BC:BC,рўйхат!$CX:$CX,$B$800,рўйхат!$D:$D,$C757)</f>
        <v/>
      </c>
      <c r="AU757" s="35">
        <f>SUMIFS(рўйхат!BD:BD,рўйхат!$CX:$CX,$B$800,рўйхат!$D:$D,$C757)</f>
        <v/>
      </c>
      <c r="AV757" s="36">
        <f>SUMIFS(рўйхат!BE:BE,рўйхат!$CX:$CX,$B$800,рўйхат!$D:$D,$C757)</f>
        <v/>
      </c>
      <c r="AW757" s="35">
        <f>SUMIFS(рўйхат!BF:BF,рўйхат!$CX:$CX,$B$800,рўйхат!$D:$D,$C757)</f>
        <v/>
      </c>
      <c r="AX757" s="36">
        <f>SUMIFS(рўйхат!BG:BG,рўйхат!$CX:$CX,$B$800,рўйхат!$D:$D,$C757)</f>
        <v/>
      </c>
      <c r="AY757" s="35">
        <f>SUMIFS(рўйхат!BH:BH,рўйхат!$CX:$CX,$B$800,рўйхат!$D:$D,$C757)</f>
        <v/>
      </c>
      <c r="AZ757" s="36">
        <f>SUMIFS(рўйхат!BI:BI,рўйхат!$CX:$CX,$B$800,рўйхат!$D:$D,$C757)</f>
        <v/>
      </c>
      <c r="BA757" s="35">
        <f>SUMIFS(рўйхат!BJ:BJ,рўйхат!$CX:$CX,$B$800,рўйхат!$D:$D,$C757)</f>
        <v/>
      </c>
      <c r="BB757" s="36">
        <f>SUMIFS(рўйхат!BK:BK,рўйхат!$CX:$CX,$B$800,рўйхат!$D:$D,$C757)</f>
        <v/>
      </c>
      <c r="BC757" s="77">
        <f>IFERROR(AO757/E757,0)</f>
        <v/>
      </c>
      <c r="BD757" s="77">
        <f>IFERROR(AP757/F757,0)</f>
        <v/>
      </c>
      <c r="BE757" s="35">
        <f>SUMIFS(рўйхат!BL:BL,рўйхат!$CX:$CX,$B$800,рўйхат!$D:$D,$C757)</f>
        <v/>
      </c>
      <c r="BF757" s="36">
        <f>SUMIFS(рўйхат!BM:BM,рўйхат!$CX:$CX,$B$800,рўйхат!$D:$D,$C757)</f>
        <v/>
      </c>
      <c r="BG757" s="35">
        <f>SUMIFS(рўйхат!BN:BN,рўйхат!$CX:$CX,$B$800,рўйхат!$D:$D,$C757)</f>
        <v/>
      </c>
      <c r="BH757" s="36">
        <f>SUMIFS(рўйхат!BO:BO,рўйхат!$CX:$CX,$B$800,рўйхат!$D:$D,$C757)</f>
        <v/>
      </c>
      <c r="BI757" s="35">
        <f>SUMIFS(рўйхат!BP:BP,рўйхат!$CX:$CX,$B$800,рўйхат!$D:$D,$C757)</f>
        <v/>
      </c>
      <c r="BJ757" s="36">
        <f>SUMIFS(рўйхат!BQ:BQ,рўйхат!$CX:$CX,$B$800,рўйхат!$D:$D,$C757)</f>
        <v/>
      </c>
      <c r="BK757" s="35">
        <f>SUMIFS(рўйхат!BR:BR,рўйхат!$CX:$CX,$B$800,рўйхат!$D:$D,$C757)</f>
        <v/>
      </c>
      <c r="BL757" s="36">
        <f>SUMIFS(рўйхат!BS:BS,рўйхат!$CX:$CX,$B$800,рўйхат!$D:$D,$C757)</f>
        <v/>
      </c>
      <c r="BM757" s="35">
        <f>SUMIFS(рўйхат!BT:BT,рўйхат!$CX:$CX,$B$800,рўйхат!$D:$D,$C757)</f>
        <v/>
      </c>
      <c r="BN757" s="36">
        <f>SUMIFS(рўйхат!BU:BU,рўйхат!$CX:$CX,$B$800,рўйхат!$D:$D,$C757)</f>
        <v/>
      </c>
      <c r="BO757" s="35">
        <f>SUMIFS(рўйхат!BX:BX,рўйхат!$CX:$CX,$B$800,рўйхат!$D:$D,$C757)</f>
        <v/>
      </c>
      <c r="BP757" s="36">
        <f>SUMIFS(рўйхат!BY:BY,рўйхат!$CX:$CX,$B$800,рўйхат!$D:$D,$C757)</f>
        <v/>
      </c>
      <c r="BQ757" s="35">
        <f>SUMIFS(рўйхат!BZ:BZ,рўйхат!$CX:$CX,$B$800,рўйхат!$D:$D,$C757)</f>
        <v/>
      </c>
      <c r="BR757" s="36">
        <f>SUMIFS(рўйхат!CA:CA,рўйхат!$CX:$CX,$B$800,рўйхат!$D:$D,$C757)</f>
        <v/>
      </c>
      <c r="BS757" s="35">
        <f>SUMIFS(рўйхат!CB:CB,рўйхат!$CX:$CX,$B$800,рўйхат!$D:$D,$C757)</f>
        <v/>
      </c>
      <c r="BT757" s="36">
        <f>SUMIFS(рўйхат!CC:CC,рўйхат!$CX:$CX,$B$800,рўйхат!$D:$D,$C757)</f>
        <v/>
      </c>
      <c r="BU757" s="35">
        <f>SUMIFS(рўйхат!CD:CD,рўйхат!$CX:$CX,$B$800,рўйхат!$D:$D,$C757)</f>
        <v/>
      </c>
      <c r="BV757" s="36">
        <f>SUMIFS(рўйхат!CE:CE,рўйхат!$CX:$CX,$B$800,рўйхат!$D:$D,$C757)</f>
        <v/>
      </c>
      <c r="BW757" s="35">
        <f>SUMIFS(рўйхат!CH:CH,рўйхат!$CX:$CX,$B$800,рўйхат!$D:$D,$C757)</f>
        <v/>
      </c>
      <c r="BX757" s="36">
        <f>SUMIFS(рўйхат!CI:CI,рўйхат!$CX:$CX,$B$800,рўйхат!$D:$D,$C757)</f>
        <v/>
      </c>
      <c r="BY757" s="35">
        <f>SUMIFS(рўйхат!CJ:CJ,рўйхат!$CX:$CX,$B$800,рўйхат!$D:$D,$C757)</f>
        <v/>
      </c>
      <c r="BZ757" s="36">
        <f>SUMIFS(рўйхат!CK:CK,рўйхат!$CX:$CX,$B$800,рўйхат!$D:$D,$C757)</f>
        <v/>
      </c>
      <c r="CA757" s="35">
        <f>SUMIFS(рўйхат!CL:CL,рўйхат!$CX:$CX,$B$800,рўйхат!$D:$D,$C757)</f>
        <v/>
      </c>
      <c r="CB757" s="36">
        <f>SUMIFS(рўйхат!CM:CM,рўйхат!$CX:$CX,$B$800,рўйхат!$D:$D,$C757)</f>
        <v/>
      </c>
      <c r="CC757" s="35">
        <f>SUMIFS(рўйхат!CN:CN,рўйхат!$CX:$CX,$B$800,рўйхат!$D:$D,$C757)</f>
        <v/>
      </c>
      <c r="CD757" s="36">
        <f>SUMIFS(рўйхат!CO:CO,рўйхат!$CX:$CX,$B$800,рўйхат!$D:$D,$C757)</f>
        <v/>
      </c>
      <c r="CE757" s="77">
        <f>IFERROR(BE757/(Q757+BE757),0)</f>
        <v/>
      </c>
      <c r="CF757" s="78">
        <f>IFERROR(BF757/(R757+BF757),0)</f>
        <v/>
      </c>
    </row>
    <row r="758" hidden="1" outlineLevel="1" ht="30" customFormat="1" customHeight="1" s="8">
      <c r="A758" s="39" t="n"/>
      <c r="B758" s="50" t="n">
        <v>24</v>
      </c>
      <c r="C758" s="131" t="inlineStr">
        <is>
          <t>Қишлоқ хўжалиги ва ўрмон хўжалиги ишлаб чиқариши нобудгарчилигини қоплаш ҳолати таҳлили</t>
        </is>
      </c>
      <c r="D758" s="16" t="n"/>
      <c r="E758" s="35">
        <f>SUMIFS(рўйхат!F:F,рўйхат!$CX:$CX,$B$800,рўйхат!$D:$D,$C758)</f>
        <v/>
      </c>
      <c r="F758" s="36">
        <f>SUMIFS(рўйхат!G:G,рўйхат!$CX:$CX,$B$800,рўйхат!$D:$D,$C758)</f>
        <v/>
      </c>
      <c r="G758" s="35">
        <f>SUMIFS(рўйхат!H:H,рўйхат!$CX:$CX,$B$800,рўйхат!$D:$D,$C758)</f>
        <v/>
      </c>
      <c r="H758" s="36">
        <f>SUMIFS(рўйхат!I:I,рўйхат!$CX:$CX,$B$800,рўйхат!$D:$D,$C758)</f>
        <v/>
      </c>
      <c r="I758" s="35">
        <f>SUMIFS(рўйхат!J:J,рўйхат!$CX:$CX,$B$800,рўйхат!$D:$D,$C758)</f>
        <v/>
      </c>
      <c r="J758" s="36">
        <f>SUMIFS(рўйхат!K:K,рўйхат!$CX:$CX,$B$800,рўйхат!$D:$D,$C758)</f>
        <v/>
      </c>
      <c r="K758" s="35">
        <f>SUMIFS(рўйхат!L:L,рўйхат!$CX:$CX,$B$800,рўйхат!$D:$D,$C758)</f>
        <v/>
      </c>
      <c r="L758" s="36">
        <f>SUMIFS(рўйхат!M:M,рўйхат!$CX:$CX,$B$800,рўйхат!$D:$D,$C758)</f>
        <v/>
      </c>
      <c r="M758" s="35">
        <f>SUMIFS(рўйхат!N:N,рўйхат!$CX:$CX,$B$800,рўйхат!$D:$D,$C758)</f>
        <v/>
      </c>
      <c r="N758" s="36">
        <f>SUMIFS(рўйхат!O:O,рўйхат!$CX:$CX,$B$800,рўйхат!$D:$D,$C758)</f>
        <v/>
      </c>
      <c r="O758" s="34">
        <f>IFERROR(M758/E758,0)</f>
        <v/>
      </c>
      <c r="P758" s="34">
        <f>IFERROR(N758/F758,0)</f>
        <v/>
      </c>
      <c r="Q758" s="35">
        <f>SUMIFS(рўйхат!P:P,рўйхат!$CX:$CX,$B$800,рўйхат!$D:$D,$C758)</f>
        <v/>
      </c>
      <c r="R758" s="36">
        <f>SUMIFS(рўйхат!Q:Q,рўйхат!$CX:$CX,$B$800,рўйхат!$D:$D,$C758)</f>
        <v/>
      </c>
      <c r="S758" s="35">
        <f>SUMIFS(рўйхат!R:R,рўйхат!$CX:$CX,$B$800,рўйхат!$D:$D,$C758)</f>
        <v/>
      </c>
      <c r="T758" s="36">
        <f>SUMIFS(рўйхат!S:S,рўйхат!$CX:$CX,$B$800,рўйхат!$D:$D,$C758)</f>
        <v/>
      </c>
      <c r="U758" s="35">
        <f>SUMIFS(рўйхат!T:T,рўйхат!$CX:$CX,$B$800,рўйхат!$D:$D,$C758)</f>
        <v/>
      </c>
      <c r="V758" s="36">
        <f>SUMIFS(рўйхат!U:U,рўйхат!$CX:$CX,$B$800,рўйхат!$D:$D,$C758)</f>
        <v/>
      </c>
      <c r="W758" s="35">
        <f>SUMIFS(рўйхат!V:V,рўйхат!$CX:$CX,$B$800,рўйхат!$D:$D,$C758)</f>
        <v/>
      </c>
      <c r="X758" s="36">
        <f>SUMIFS(рўйхат!W:W,рўйхат!$CX:$CX,$B$800,рўйхат!$D:$D,$C758)</f>
        <v/>
      </c>
      <c r="Y758" s="35">
        <f>SUMIFS(рўйхат!X:X,рўйхат!$CX:$CX,$B$800,рўйхат!$D:$D,$C758)</f>
        <v/>
      </c>
      <c r="Z758" s="36">
        <f>SUMIFS(рўйхат!Y:Y,рўйхат!$CX:$CX,$B$800,рўйхат!$D:$D,$C758)</f>
        <v/>
      </c>
      <c r="AA758" s="35">
        <f>SUMIFS(рўйхат!Z:Z,рўйхат!$CX:$CX,$B$800,рўйхат!$D:$D,$C758)</f>
        <v/>
      </c>
      <c r="AB758" s="36">
        <f>SUMIFS(рўйхат!AA:AA,рўйхат!$CX:$CX,$B$800,рўйхат!$D:$D,$C758)</f>
        <v/>
      </c>
      <c r="AC758" s="35">
        <f>SUMIFS(рўйхат!AB:AB,рўйхат!$CX:$CX,$B$800,рўйхат!$D:$D,$C758)</f>
        <v/>
      </c>
      <c r="AD758" s="36">
        <f>SUMIFS(рўйхат!AC:AC,рўйхат!$CX:$CX,$B$800,рўйхат!$D:$D,$C758)</f>
        <v/>
      </c>
      <c r="AE758" s="35">
        <f>SUMIFS(рўйхат!AD:AD,рўйхат!$CX:$CX,$B$800,рўйхат!$D:$D,$C758)</f>
        <v/>
      </c>
      <c r="AF758" s="36">
        <f>SUMIFS(рўйхат!AE:AE,рўйхат!$CX:$CX,$B$800,рўйхат!$D:$D,$C758)</f>
        <v/>
      </c>
      <c r="AG758" s="35">
        <f>SUMIFS(рўйхат!AH:AH,рўйхат!$CX:$CX,$B$800,рўйхат!$D:$D,$C758)</f>
        <v/>
      </c>
      <c r="AH758" s="36">
        <f>SUMIFS(рўйхат!AI:AI,рўйхат!$CX:$CX,$B$800,рўйхат!$D:$D,$C758)</f>
        <v/>
      </c>
      <c r="AI758" s="35">
        <f>SUMIFS(рўйхат!AJ:AJ,рўйхат!$CX:$CX,$B$800,рўйхат!$D:$D,$C758)</f>
        <v/>
      </c>
      <c r="AJ758" s="36">
        <f>SUMIFS(рўйхат!AK:AK,рўйхат!$CX:$CX,$B$800,рўйхат!$D:$D,$C758)</f>
        <v/>
      </c>
      <c r="AK758" s="35">
        <f>SUMIFS(рўйхат!AL:AL,рўйхат!$CX:$CX,$B$800,рўйхат!$D:$D,$C758)</f>
        <v/>
      </c>
      <c r="AL758" s="36">
        <f>SUMIFS(рўйхат!AM:AM,рўйхат!$CX:$CX,$B$800,рўйхат!$D:$D,$C758)</f>
        <v/>
      </c>
      <c r="AM758" s="77">
        <f>IFERROR(Q758/E758,0)</f>
        <v/>
      </c>
      <c r="AN758" s="77">
        <f>IFERROR(R758/F758,0)</f>
        <v/>
      </c>
      <c r="AO758" s="35">
        <f>SUMIFS(рўйхат!AX:AX,рўйхат!$CX:$CX,$B$800,рўйхат!$D:$D,$C758)</f>
        <v/>
      </c>
      <c r="AP758" s="36">
        <f>SUMIFS(рўйхат!AY:AY,рўйхат!$CX:$CX,$B$800,рўйхат!$D:$D,$C758)</f>
        <v/>
      </c>
      <c r="AQ758" s="35">
        <f>SUMIFS(рўйхат!AZ:AZ,рўйхат!$CX:$CX,$B$800,рўйхат!$D:$D,$C758)</f>
        <v/>
      </c>
      <c r="AR758" s="36">
        <f>SUMIFS(рўйхат!BA:BA,рўйхат!$CX:$CX,$B$800,рўйхат!$D:$D,$C758)</f>
        <v/>
      </c>
      <c r="AS758" s="35">
        <f>SUMIFS(рўйхат!BB:BB,рўйхат!$CX:$CX,$B$800,рўйхат!$D:$D,$C758)</f>
        <v/>
      </c>
      <c r="AT758" s="36">
        <f>SUMIFS(рўйхат!BC:BC,рўйхат!$CX:$CX,$B$800,рўйхат!$D:$D,$C758)</f>
        <v/>
      </c>
      <c r="AU758" s="35">
        <f>SUMIFS(рўйхат!BD:BD,рўйхат!$CX:$CX,$B$800,рўйхат!$D:$D,$C758)</f>
        <v/>
      </c>
      <c r="AV758" s="36">
        <f>SUMIFS(рўйхат!BE:BE,рўйхат!$CX:$CX,$B$800,рўйхат!$D:$D,$C758)</f>
        <v/>
      </c>
      <c r="AW758" s="35">
        <f>SUMIFS(рўйхат!BF:BF,рўйхат!$CX:$CX,$B$800,рўйхат!$D:$D,$C758)</f>
        <v/>
      </c>
      <c r="AX758" s="36">
        <f>SUMIFS(рўйхат!BG:BG,рўйхат!$CX:$CX,$B$800,рўйхат!$D:$D,$C758)</f>
        <v/>
      </c>
      <c r="AY758" s="35">
        <f>SUMIFS(рўйхат!BH:BH,рўйхат!$CX:$CX,$B$800,рўйхат!$D:$D,$C758)</f>
        <v/>
      </c>
      <c r="AZ758" s="36">
        <f>SUMIFS(рўйхат!BI:BI,рўйхат!$CX:$CX,$B$800,рўйхат!$D:$D,$C758)</f>
        <v/>
      </c>
      <c r="BA758" s="35">
        <f>SUMIFS(рўйхат!BJ:BJ,рўйхат!$CX:$CX,$B$800,рўйхат!$D:$D,$C758)</f>
        <v/>
      </c>
      <c r="BB758" s="36">
        <f>SUMIFS(рўйхат!BK:BK,рўйхат!$CX:$CX,$B$800,рўйхат!$D:$D,$C758)</f>
        <v/>
      </c>
      <c r="BC758" s="77">
        <f>IFERROR(AO758/E758,0)</f>
        <v/>
      </c>
      <c r="BD758" s="77">
        <f>IFERROR(AP758/F758,0)</f>
        <v/>
      </c>
      <c r="BE758" s="35">
        <f>SUMIFS(рўйхат!BL:BL,рўйхат!$CX:$CX,$B$800,рўйхат!$D:$D,$C758)</f>
        <v/>
      </c>
      <c r="BF758" s="36">
        <f>SUMIFS(рўйхат!BM:BM,рўйхат!$CX:$CX,$B$800,рўйхат!$D:$D,$C758)</f>
        <v/>
      </c>
      <c r="BG758" s="35">
        <f>SUMIFS(рўйхат!BN:BN,рўйхат!$CX:$CX,$B$800,рўйхат!$D:$D,$C758)</f>
        <v/>
      </c>
      <c r="BH758" s="36">
        <f>SUMIFS(рўйхат!BO:BO,рўйхат!$CX:$CX,$B$800,рўйхат!$D:$D,$C758)</f>
        <v/>
      </c>
      <c r="BI758" s="35">
        <f>SUMIFS(рўйхат!BP:BP,рўйхат!$CX:$CX,$B$800,рўйхат!$D:$D,$C758)</f>
        <v/>
      </c>
      <c r="BJ758" s="36">
        <f>SUMIFS(рўйхат!BQ:BQ,рўйхат!$CX:$CX,$B$800,рўйхат!$D:$D,$C758)</f>
        <v/>
      </c>
      <c r="BK758" s="35">
        <f>SUMIFS(рўйхат!BR:BR,рўйхат!$CX:$CX,$B$800,рўйхат!$D:$D,$C758)</f>
        <v/>
      </c>
      <c r="BL758" s="36">
        <f>SUMIFS(рўйхат!BS:BS,рўйхат!$CX:$CX,$B$800,рўйхат!$D:$D,$C758)</f>
        <v/>
      </c>
      <c r="BM758" s="35">
        <f>SUMIFS(рўйхат!BT:BT,рўйхат!$CX:$CX,$B$800,рўйхат!$D:$D,$C758)</f>
        <v/>
      </c>
      <c r="BN758" s="36">
        <f>SUMIFS(рўйхат!BU:BU,рўйхат!$CX:$CX,$B$800,рўйхат!$D:$D,$C758)</f>
        <v/>
      </c>
      <c r="BO758" s="35">
        <f>SUMIFS(рўйхат!BX:BX,рўйхат!$CX:$CX,$B$800,рўйхат!$D:$D,$C758)</f>
        <v/>
      </c>
      <c r="BP758" s="36">
        <f>SUMIFS(рўйхат!BY:BY,рўйхат!$CX:$CX,$B$800,рўйхат!$D:$D,$C758)</f>
        <v/>
      </c>
      <c r="BQ758" s="35">
        <f>SUMIFS(рўйхат!BZ:BZ,рўйхат!$CX:$CX,$B$800,рўйхат!$D:$D,$C758)</f>
        <v/>
      </c>
      <c r="BR758" s="36">
        <f>SUMIFS(рўйхат!CA:CA,рўйхат!$CX:$CX,$B$800,рўйхат!$D:$D,$C758)</f>
        <v/>
      </c>
      <c r="BS758" s="35">
        <f>SUMIFS(рўйхат!CB:CB,рўйхат!$CX:$CX,$B$800,рўйхат!$D:$D,$C758)</f>
        <v/>
      </c>
      <c r="BT758" s="36">
        <f>SUMIFS(рўйхат!CC:CC,рўйхат!$CX:$CX,$B$800,рўйхат!$D:$D,$C758)</f>
        <v/>
      </c>
      <c r="BU758" s="35">
        <f>SUMIFS(рўйхат!CD:CD,рўйхат!$CX:$CX,$B$800,рўйхат!$D:$D,$C758)</f>
        <v/>
      </c>
      <c r="BV758" s="36">
        <f>SUMIFS(рўйхат!CE:CE,рўйхат!$CX:$CX,$B$800,рўйхат!$D:$D,$C758)</f>
        <v/>
      </c>
      <c r="BW758" s="35">
        <f>SUMIFS(рўйхат!CH:CH,рўйхат!$CX:$CX,$B$800,рўйхат!$D:$D,$C758)</f>
        <v/>
      </c>
      <c r="BX758" s="36">
        <f>SUMIFS(рўйхат!CI:CI,рўйхат!$CX:$CX,$B$800,рўйхат!$D:$D,$C758)</f>
        <v/>
      </c>
      <c r="BY758" s="35">
        <f>SUMIFS(рўйхат!CJ:CJ,рўйхат!$CX:$CX,$B$800,рўйхат!$D:$D,$C758)</f>
        <v/>
      </c>
      <c r="BZ758" s="36">
        <f>SUMIFS(рўйхат!CK:CK,рўйхат!$CX:$CX,$B$800,рўйхат!$D:$D,$C758)</f>
        <v/>
      </c>
      <c r="CA758" s="35">
        <f>SUMIFS(рўйхат!CL:CL,рўйхат!$CX:$CX,$B$800,рўйхат!$D:$D,$C758)</f>
        <v/>
      </c>
      <c r="CB758" s="36">
        <f>SUMIFS(рўйхат!CM:CM,рўйхат!$CX:$CX,$B$800,рўйхат!$D:$D,$C758)</f>
        <v/>
      </c>
      <c r="CC758" s="35">
        <f>SUMIFS(рўйхат!CN:CN,рўйхат!$CX:$CX,$B$800,рўйхат!$D:$D,$C758)</f>
        <v/>
      </c>
      <c r="CD758" s="36">
        <f>SUMIFS(рўйхат!CO:CO,рўйхат!$CX:$CX,$B$800,рўйхат!$D:$D,$C758)</f>
        <v/>
      </c>
      <c r="CE758" s="77">
        <f>IFERROR(BE758/(Q758+BE758),0)</f>
        <v/>
      </c>
      <c r="CF758" s="78">
        <f>IFERROR(BF758/(R758+BF758),0)</f>
        <v/>
      </c>
    </row>
    <row r="759" hidden="1" outlineLevel="1" ht="30" customFormat="1" customHeight="1" s="8">
      <c r="A759" s="39" t="n"/>
      <c r="B759" s="50" t="n">
        <v>25</v>
      </c>
      <c r="C759" s="131" t="inlineStr">
        <is>
          <t>Қишлоқ хўжалигида фойдаланилган сув ҳажми таҳлили</t>
        </is>
      </c>
      <c r="D759" s="16" t="n"/>
      <c r="E759" s="35">
        <f>SUMIFS(рўйхат!F:F,рўйхат!$CX:$CX,$B$800,рўйхат!$D:$D,$C759)</f>
        <v/>
      </c>
      <c r="F759" s="36">
        <f>SUMIFS(рўйхат!G:G,рўйхат!$CX:$CX,$B$800,рўйхат!$D:$D,$C759)</f>
        <v/>
      </c>
      <c r="G759" s="35">
        <f>SUMIFS(рўйхат!H:H,рўйхат!$CX:$CX,$B$800,рўйхат!$D:$D,$C759)</f>
        <v/>
      </c>
      <c r="H759" s="36">
        <f>SUMIFS(рўйхат!I:I,рўйхат!$CX:$CX,$B$800,рўйхат!$D:$D,$C759)</f>
        <v/>
      </c>
      <c r="I759" s="35">
        <f>SUMIFS(рўйхат!J:J,рўйхат!$CX:$CX,$B$800,рўйхат!$D:$D,$C759)</f>
        <v/>
      </c>
      <c r="J759" s="36">
        <f>SUMIFS(рўйхат!K:K,рўйхат!$CX:$CX,$B$800,рўйхат!$D:$D,$C759)</f>
        <v/>
      </c>
      <c r="K759" s="35">
        <f>SUMIFS(рўйхат!L:L,рўйхат!$CX:$CX,$B$800,рўйхат!$D:$D,$C759)</f>
        <v/>
      </c>
      <c r="L759" s="36">
        <f>SUMIFS(рўйхат!M:M,рўйхат!$CX:$CX,$B$800,рўйхат!$D:$D,$C759)</f>
        <v/>
      </c>
      <c r="M759" s="35">
        <f>SUMIFS(рўйхат!N:N,рўйхат!$CX:$CX,$B$800,рўйхат!$D:$D,$C759)</f>
        <v/>
      </c>
      <c r="N759" s="36">
        <f>SUMIFS(рўйхат!O:O,рўйхат!$CX:$CX,$B$800,рўйхат!$D:$D,$C759)</f>
        <v/>
      </c>
      <c r="O759" s="34">
        <f>IFERROR(M759/E759,0)</f>
        <v/>
      </c>
      <c r="P759" s="34">
        <f>IFERROR(N759/F759,0)</f>
        <v/>
      </c>
      <c r="Q759" s="35">
        <f>SUMIFS(рўйхат!P:P,рўйхат!$CX:$CX,$B$800,рўйхат!$D:$D,$C759)</f>
        <v/>
      </c>
      <c r="R759" s="36">
        <f>SUMIFS(рўйхат!Q:Q,рўйхат!$CX:$CX,$B$800,рўйхат!$D:$D,$C759)</f>
        <v/>
      </c>
      <c r="S759" s="35">
        <f>SUMIFS(рўйхат!R:R,рўйхат!$CX:$CX,$B$800,рўйхат!$D:$D,$C759)</f>
        <v/>
      </c>
      <c r="T759" s="36">
        <f>SUMIFS(рўйхат!S:S,рўйхат!$CX:$CX,$B$800,рўйхат!$D:$D,$C759)</f>
        <v/>
      </c>
      <c r="U759" s="35">
        <f>SUMIFS(рўйхат!T:T,рўйхат!$CX:$CX,$B$800,рўйхат!$D:$D,$C759)</f>
        <v/>
      </c>
      <c r="V759" s="36">
        <f>SUMIFS(рўйхат!U:U,рўйхат!$CX:$CX,$B$800,рўйхат!$D:$D,$C759)</f>
        <v/>
      </c>
      <c r="W759" s="35">
        <f>SUMIFS(рўйхат!V:V,рўйхат!$CX:$CX,$B$800,рўйхат!$D:$D,$C759)</f>
        <v/>
      </c>
      <c r="X759" s="36">
        <f>SUMIFS(рўйхат!W:W,рўйхат!$CX:$CX,$B$800,рўйхат!$D:$D,$C759)</f>
        <v/>
      </c>
      <c r="Y759" s="35">
        <f>SUMIFS(рўйхат!X:X,рўйхат!$CX:$CX,$B$800,рўйхат!$D:$D,$C759)</f>
        <v/>
      </c>
      <c r="Z759" s="36">
        <f>SUMIFS(рўйхат!Y:Y,рўйхат!$CX:$CX,$B$800,рўйхат!$D:$D,$C759)</f>
        <v/>
      </c>
      <c r="AA759" s="35">
        <f>SUMIFS(рўйхат!Z:Z,рўйхат!$CX:$CX,$B$800,рўйхат!$D:$D,$C759)</f>
        <v/>
      </c>
      <c r="AB759" s="36">
        <f>SUMIFS(рўйхат!AA:AA,рўйхат!$CX:$CX,$B$800,рўйхат!$D:$D,$C759)</f>
        <v/>
      </c>
      <c r="AC759" s="35">
        <f>SUMIFS(рўйхат!AB:AB,рўйхат!$CX:$CX,$B$800,рўйхат!$D:$D,$C759)</f>
        <v/>
      </c>
      <c r="AD759" s="36">
        <f>SUMIFS(рўйхат!AC:AC,рўйхат!$CX:$CX,$B$800,рўйхат!$D:$D,$C759)</f>
        <v/>
      </c>
      <c r="AE759" s="35">
        <f>SUMIFS(рўйхат!AD:AD,рўйхат!$CX:$CX,$B$800,рўйхат!$D:$D,$C759)</f>
        <v/>
      </c>
      <c r="AF759" s="36">
        <f>SUMIFS(рўйхат!AE:AE,рўйхат!$CX:$CX,$B$800,рўйхат!$D:$D,$C759)</f>
        <v/>
      </c>
      <c r="AG759" s="35">
        <f>SUMIFS(рўйхат!AH:AH,рўйхат!$CX:$CX,$B$800,рўйхат!$D:$D,$C759)</f>
        <v/>
      </c>
      <c r="AH759" s="36">
        <f>SUMIFS(рўйхат!AI:AI,рўйхат!$CX:$CX,$B$800,рўйхат!$D:$D,$C759)</f>
        <v/>
      </c>
      <c r="AI759" s="35">
        <f>SUMIFS(рўйхат!AJ:AJ,рўйхат!$CX:$CX,$B$800,рўйхат!$D:$D,$C759)</f>
        <v/>
      </c>
      <c r="AJ759" s="36">
        <f>SUMIFS(рўйхат!AK:AK,рўйхат!$CX:$CX,$B$800,рўйхат!$D:$D,$C759)</f>
        <v/>
      </c>
      <c r="AK759" s="35">
        <f>SUMIFS(рўйхат!AL:AL,рўйхат!$CX:$CX,$B$800,рўйхат!$D:$D,$C759)</f>
        <v/>
      </c>
      <c r="AL759" s="36">
        <f>SUMIFS(рўйхат!AM:AM,рўйхат!$CX:$CX,$B$800,рўйхат!$D:$D,$C759)</f>
        <v/>
      </c>
      <c r="AM759" s="77">
        <f>IFERROR(Q759/E759,0)</f>
        <v/>
      </c>
      <c r="AN759" s="77">
        <f>IFERROR(R759/F759,0)</f>
        <v/>
      </c>
      <c r="AO759" s="35">
        <f>SUMIFS(рўйхат!AX:AX,рўйхат!$CX:$CX,$B$800,рўйхат!$D:$D,$C759)</f>
        <v/>
      </c>
      <c r="AP759" s="36">
        <f>SUMIFS(рўйхат!AY:AY,рўйхат!$CX:$CX,$B$800,рўйхат!$D:$D,$C759)</f>
        <v/>
      </c>
      <c r="AQ759" s="35">
        <f>SUMIFS(рўйхат!AZ:AZ,рўйхат!$CX:$CX,$B$800,рўйхат!$D:$D,$C759)</f>
        <v/>
      </c>
      <c r="AR759" s="36">
        <f>SUMIFS(рўйхат!BA:BA,рўйхат!$CX:$CX,$B$800,рўйхат!$D:$D,$C759)</f>
        <v/>
      </c>
      <c r="AS759" s="35">
        <f>SUMIFS(рўйхат!BB:BB,рўйхат!$CX:$CX,$B$800,рўйхат!$D:$D,$C759)</f>
        <v/>
      </c>
      <c r="AT759" s="36">
        <f>SUMIFS(рўйхат!BC:BC,рўйхат!$CX:$CX,$B$800,рўйхат!$D:$D,$C759)</f>
        <v/>
      </c>
      <c r="AU759" s="35">
        <f>SUMIFS(рўйхат!BD:BD,рўйхат!$CX:$CX,$B$800,рўйхат!$D:$D,$C759)</f>
        <v/>
      </c>
      <c r="AV759" s="36">
        <f>SUMIFS(рўйхат!BE:BE,рўйхат!$CX:$CX,$B$800,рўйхат!$D:$D,$C759)</f>
        <v/>
      </c>
      <c r="AW759" s="35">
        <f>SUMIFS(рўйхат!BF:BF,рўйхат!$CX:$CX,$B$800,рўйхат!$D:$D,$C759)</f>
        <v/>
      </c>
      <c r="AX759" s="36">
        <f>SUMIFS(рўйхат!BG:BG,рўйхат!$CX:$CX,$B$800,рўйхат!$D:$D,$C759)</f>
        <v/>
      </c>
      <c r="AY759" s="35">
        <f>SUMIFS(рўйхат!BH:BH,рўйхат!$CX:$CX,$B$800,рўйхат!$D:$D,$C759)</f>
        <v/>
      </c>
      <c r="AZ759" s="36">
        <f>SUMIFS(рўйхат!BI:BI,рўйхат!$CX:$CX,$B$800,рўйхат!$D:$D,$C759)</f>
        <v/>
      </c>
      <c r="BA759" s="35">
        <f>SUMIFS(рўйхат!BJ:BJ,рўйхат!$CX:$CX,$B$800,рўйхат!$D:$D,$C759)</f>
        <v/>
      </c>
      <c r="BB759" s="36">
        <f>SUMIFS(рўйхат!BK:BK,рўйхат!$CX:$CX,$B$800,рўйхат!$D:$D,$C759)</f>
        <v/>
      </c>
      <c r="BC759" s="77">
        <f>IFERROR(AO759/E759,0)</f>
        <v/>
      </c>
      <c r="BD759" s="77">
        <f>IFERROR(AP759/F759,0)</f>
        <v/>
      </c>
      <c r="BE759" s="35">
        <f>SUMIFS(рўйхат!BL:BL,рўйхат!$CX:$CX,$B$800,рўйхат!$D:$D,$C759)</f>
        <v/>
      </c>
      <c r="BF759" s="36">
        <f>SUMIFS(рўйхат!BM:BM,рўйхат!$CX:$CX,$B$800,рўйхат!$D:$D,$C759)</f>
        <v/>
      </c>
      <c r="BG759" s="35">
        <f>SUMIFS(рўйхат!BN:BN,рўйхат!$CX:$CX,$B$800,рўйхат!$D:$D,$C759)</f>
        <v/>
      </c>
      <c r="BH759" s="36">
        <f>SUMIFS(рўйхат!BO:BO,рўйхат!$CX:$CX,$B$800,рўйхат!$D:$D,$C759)</f>
        <v/>
      </c>
      <c r="BI759" s="35">
        <f>SUMIFS(рўйхат!BP:BP,рўйхат!$CX:$CX,$B$800,рўйхат!$D:$D,$C759)</f>
        <v/>
      </c>
      <c r="BJ759" s="36">
        <f>SUMIFS(рўйхат!BQ:BQ,рўйхат!$CX:$CX,$B$800,рўйхат!$D:$D,$C759)</f>
        <v/>
      </c>
      <c r="BK759" s="35">
        <f>SUMIFS(рўйхат!BR:BR,рўйхат!$CX:$CX,$B$800,рўйхат!$D:$D,$C759)</f>
        <v/>
      </c>
      <c r="BL759" s="36">
        <f>SUMIFS(рўйхат!BS:BS,рўйхат!$CX:$CX,$B$800,рўйхат!$D:$D,$C759)</f>
        <v/>
      </c>
      <c r="BM759" s="35">
        <f>SUMIFS(рўйхат!BT:BT,рўйхат!$CX:$CX,$B$800,рўйхат!$D:$D,$C759)</f>
        <v/>
      </c>
      <c r="BN759" s="36">
        <f>SUMIFS(рўйхат!BU:BU,рўйхат!$CX:$CX,$B$800,рўйхат!$D:$D,$C759)</f>
        <v/>
      </c>
      <c r="BO759" s="35">
        <f>SUMIFS(рўйхат!BX:BX,рўйхат!$CX:$CX,$B$800,рўйхат!$D:$D,$C759)</f>
        <v/>
      </c>
      <c r="BP759" s="36">
        <f>SUMIFS(рўйхат!BY:BY,рўйхат!$CX:$CX,$B$800,рўйхат!$D:$D,$C759)</f>
        <v/>
      </c>
      <c r="BQ759" s="35">
        <f>SUMIFS(рўйхат!BZ:BZ,рўйхат!$CX:$CX,$B$800,рўйхат!$D:$D,$C759)</f>
        <v/>
      </c>
      <c r="BR759" s="36">
        <f>SUMIFS(рўйхат!CA:CA,рўйхат!$CX:$CX,$B$800,рўйхат!$D:$D,$C759)</f>
        <v/>
      </c>
      <c r="BS759" s="35">
        <f>SUMIFS(рўйхат!CB:CB,рўйхат!$CX:$CX,$B$800,рўйхат!$D:$D,$C759)</f>
        <v/>
      </c>
      <c r="BT759" s="36">
        <f>SUMIFS(рўйхат!CC:CC,рўйхат!$CX:$CX,$B$800,рўйхат!$D:$D,$C759)</f>
        <v/>
      </c>
      <c r="BU759" s="35">
        <f>SUMIFS(рўйхат!CD:CD,рўйхат!$CX:$CX,$B$800,рўйхат!$D:$D,$C759)</f>
        <v/>
      </c>
      <c r="BV759" s="36">
        <f>SUMIFS(рўйхат!CE:CE,рўйхат!$CX:$CX,$B$800,рўйхат!$D:$D,$C759)</f>
        <v/>
      </c>
      <c r="BW759" s="35">
        <f>SUMIFS(рўйхат!CH:CH,рўйхат!$CX:$CX,$B$800,рўйхат!$D:$D,$C759)</f>
        <v/>
      </c>
      <c r="BX759" s="36">
        <f>SUMIFS(рўйхат!CI:CI,рўйхат!$CX:$CX,$B$800,рўйхат!$D:$D,$C759)</f>
        <v/>
      </c>
      <c r="BY759" s="35">
        <f>SUMIFS(рўйхат!CJ:CJ,рўйхат!$CX:$CX,$B$800,рўйхат!$D:$D,$C759)</f>
        <v/>
      </c>
      <c r="BZ759" s="36">
        <f>SUMIFS(рўйхат!CK:CK,рўйхат!$CX:$CX,$B$800,рўйхат!$D:$D,$C759)</f>
        <v/>
      </c>
      <c r="CA759" s="35">
        <f>SUMIFS(рўйхат!CL:CL,рўйхат!$CX:$CX,$B$800,рўйхат!$D:$D,$C759)</f>
        <v/>
      </c>
      <c r="CB759" s="36">
        <f>SUMIFS(рўйхат!CM:CM,рўйхат!$CX:$CX,$B$800,рўйхат!$D:$D,$C759)</f>
        <v/>
      </c>
      <c r="CC759" s="35">
        <f>SUMIFS(рўйхат!CN:CN,рўйхат!$CX:$CX,$B$800,рўйхат!$D:$D,$C759)</f>
        <v/>
      </c>
      <c r="CD759" s="36">
        <f>SUMIFS(рўйхат!CO:CO,рўйхат!$CX:$CX,$B$800,рўйхат!$D:$D,$C759)</f>
        <v/>
      </c>
      <c r="CE759" s="77">
        <f>IFERROR(BE759/(Q759+BE759),0)</f>
        <v/>
      </c>
      <c r="CF759" s="78">
        <f>IFERROR(BF759/(R759+BF759),0)</f>
        <v/>
      </c>
    </row>
    <row r="760" hidden="1" outlineLevel="1" ht="30" customFormat="1" customHeight="1" s="8">
      <c r="A760" s="39" t="n"/>
      <c r="B760" s="50" t="n">
        <v>26</v>
      </c>
      <c r="C760" s="131" t="inlineStr">
        <is>
          <t>Қурилиш муддати бузилганлигига қарамасдан тендерларда қатнашган ташкилотлар</t>
        </is>
      </c>
      <c r="D760" s="16" t="n"/>
      <c r="E760" s="35">
        <f>SUMIFS(рўйхат!F:F,рўйхат!$CX:$CX,$B$800,рўйхат!$D:$D,$C760)</f>
        <v/>
      </c>
      <c r="F760" s="36">
        <f>SUMIFS(рўйхат!G:G,рўйхат!$CX:$CX,$B$800,рўйхат!$D:$D,$C760)</f>
        <v/>
      </c>
      <c r="G760" s="35">
        <f>SUMIFS(рўйхат!H:H,рўйхат!$CX:$CX,$B$800,рўйхат!$D:$D,$C760)</f>
        <v/>
      </c>
      <c r="H760" s="36">
        <f>SUMIFS(рўйхат!I:I,рўйхат!$CX:$CX,$B$800,рўйхат!$D:$D,$C760)</f>
        <v/>
      </c>
      <c r="I760" s="35">
        <f>SUMIFS(рўйхат!J:J,рўйхат!$CX:$CX,$B$800,рўйхат!$D:$D,$C760)</f>
        <v/>
      </c>
      <c r="J760" s="36">
        <f>SUMIFS(рўйхат!K:K,рўйхат!$CX:$CX,$B$800,рўйхат!$D:$D,$C760)</f>
        <v/>
      </c>
      <c r="K760" s="35">
        <f>SUMIFS(рўйхат!L:L,рўйхат!$CX:$CX,$B$800,рўйхат!$D:$D,$C760)</f>
        <v/>
      </c>
      <c r="L760" s="36">
        <f>SUMIFS(рўйхат!M:M,рўйхат!$CX:$CX,$B$800,рўйхат!$D:$D,$C760)</f>
        <v/>
      </c>
      <c r="M760" s="35">
        <f>SUMIFS(рўйхат!N:N,рўйхат!$CX:$CX,$B$800,рўйхат!$D:$D,$C760)</f>
        <v/>
      </c>
      <c r="N760" s="36">
        <f>SUMIFS(рўйхат!O:O,рўйхат!$CX:$CX,$B$800,рўйхат!$D:$D,$C760)</f>
        <v/>
      </c>
      <c r="O760" s="34">
        <f>IFERROR(M760/E760,0)</f>
        <v/>
      </c>
      <c r="P760" s="34">
        <f>IFERROR(N760/F760,0)</f>
        <v/>
      </c>
      <c r="Q760" s="35">
        <f>SUMIFS(рўйхат!P:P,рўйхат!$CX:$CX,$B$800,рўйхат!$D:$D,$C760)</f>
        <v/>
      </c>
      <c r="R760" s="36">
        <f>SUMIFS(рўйхат!Q:Q,рўйхат!$CX:$CX,$B$800,рўйхат!$D:$D,$C760)</f>
        <v/>
      </c>
      <c r="S760" s="35">
        <f>SUMIFS(рўйхат!R:R,рўйхат!$CX:$CX,$B$800,рўйхат!$D:$D,$C760)</f>
        <v/>
      </c>
      <c r="T760" s="36">
        <f>SUMIFS(рўйхат!S:S,рўйхат!$CX:$CX,$B$800,рўйхат!$D:$D,$C760)</f>
        <v/>
      </c>
      <c r="U760" s="35">
        <f>SUMIFS(рўйхат!T:T,рўйхат!$CX:$CX,$B$800,рўйхат!$D:$D,$C760)</f>
        <v/>
      </c>
      <c r="V760" s="36">
        <f>SUMIFS(рўйхат!U:U,рўйхат!$CX:$CX,$B$800,рўйхат!$D:$D,$C760)</f>
        <v/>
      </c>
      <c r="W760" s="35">
        <f>SUMIFS(рўйхат!V:V,рўйхат!$CX:$CX,$B$800,рўйхат!$D:$D,$C760)</f>
        <v/>
      </c>
      <c r="X760" s="36">
        <f>SUMIFS(рўйхат!W:W,рўйхат!$CX:$CX,$B$800,рўйхат!$D:$D,$C760)</f>
        <v/>
      </c>
      <c r="Y760" s="35">
        <f>SUMIFS(рўйхат!X:X,рўйхат!$CX:$CX,$B$800,рўйхат!$D:$D,$C760)</f>
        <v/>
      </c>
      <c r="Z760" s="36">
        <f>SUMIFS(рўйхат!Y:Y,рўйхат!$CX:$CX,$B$800,рўйхат!$D:$D,$C760)</f>
        <v/>
      </c>
      <c r="AA760" s="35">
        <f>SUMIFS(рўйхат!Z:Z,рўйхат!$CX:$CX,$B$800,рўйхат!$D:$D,$C760)</f>
        <v/>
      </c>
      <c r="AB760" s="36">
        <f>SUMIFS(рўйхат!AA:AA,рўйхат!$CX:$CX,$B$800,рўйхат!$D:$D,$C760)</f>
        <v/>
      </c>
      <c r="AC760" s="35">
        <f>SUMIFS(рўйхат!AB:AB,рўйхат!$CX:$CX,$B$800,рўйхат!$D:$D,$C760)</f>
        <v/>
      </c>
      <c r="AD760" s="36">
        <f>SUMIFS(рўйхат!AC:AC,рўйхат!$CX:$CX,$B$800,рўйхат!$D:$D,$C760)</f>
        <v/>
      </c>
      <c r="AE760" s="35">
        <f>SUMIFS(рўйхат!AD:AD,рўйхат!$CX:$CX,$B$800,рўйхат!$D:$D,$C760)</f>
        <v/>
      </c>
      <c r="AF760" s="36">
        <f>SUMIFS(рўйхат!AE:AE,рўйхат!$CX:$CX,$B$800,рўйхат!$D:$D,$C760)</f>
        <v/>
      </c>
      <c r="AG760" s="35">
        <f>SUMIFS(рўйхат!AH:AH,рўйхат!$CX:$CX,$B$800,рўйхат!$D:$D,$C760)</f>
        <v/>
      </c>
      <c r="AH760" s="36">
        <f>SUMIFS(рўйхат!AI:AI,рўйхат!$CX:$CX,$B$800,рўйхат!$D:$D,$C760)</f>
        <v/>
      </c>
      <c r="AI760" s="35">
        <f>SUMIFS(рўйхат!AJ:AJ,рўйхат!$CX:$CX,$B$800,рўйхат!$D:$D,$C760)</f>
        <v/>
      </c>
      <c r="AJ760" s="36">
        <f>SUMIFS(рўйхат!AK:AK,рўйхат!$CX:$CX,$B$800,рўйхат!$D:$D,$C760)</f>
        <v/>
      </c>
      <c r="AK760" s="35">
        <f>SUMIFS(рўйхат!AL:AL,рўйхат!$CX:$CX,$B$800,рўйхат!$D:$D,$C760)</f>
        <v/>
      </c>
      <c r="AL760" s="36">
        <f>SUMIFS(рўйхат!AM:AM,рўйхат!$CX:$CX,$B$800,рўйхат!$D:$D,$C760)</f>
        <v/>
      </c>
      <c r="AM760" s="77">
        <f>IFERROR(Q760/E760,0)</f>
        <v/>
      </c>
      <c r="AN760" s="77">
        <f>IFERROR(R760/F760,0)</f>
        <v/>
      </c>
      <c r="AO760" s="35">
        <f>SUMIFS(рўйхат!AX:AX,рўйхат!$CX:$CX,$B$800,рўйхат!$D:$D,$C760)</f>
        <v/>
      </c>
      <c r="AP760" s="36">
        <f>SUMIFS(рўйхат!AY:AY,рўйхат!$CX:$CX,$B$800,рўйхат!$D:$D,$C760)</f>
        <v/>
      </c>
      <c r="AQ760" s="35">
        <f>SUMIFS(рўйхат!AZ:AZ,рўйхат!$CX:$CX,$B$800,рўйхат!$D:$D,$C760)</f>
        <v/>
      </c>
      <c r="AR760" s="36">
        <f>SUMIFS(рўйхат!BA:BA,рўйхат!$CX:$CX,$B$800,рўйхат!$D:$D,$C760)</f>
        <v/>
      </c>
      <c r="AS760" s="35">
        <f>SUMIFS(рўйхат!BB:BB,рўйхат!$CX:$CX,$B$800,рўйхат!$D:$D,$C760)</f>
        <v/>
      </c>
      <c r="AT760" s="36">
        <f>SUMIFS(рўйхат!BC:BC,рўйхат!$CX:$CX,$B$800,рўйхат!$D:$D,$C760)</f>
        <v/>
      </c>
      <c r="AU760" s="35">
        <f>SUMIFS(рўйхат!BD:BD,рўйхат!$CX:$CX,$B$800,рўйхат!$D:$D,$C760)</f>
        <v/>
      </c>
      <c r="AV760" s="36">
        <f>SUMIFS(рўйхат!BE:BE,рўйхат!$CX:$CX,$B$800,рўйхат!$D:$D,$C760)</f>
        <v/>
      </c>
      <c r="AW760" s="35">
        <f>SUMIFS(рўйхат!BF:BF,рўйхат!$CX:$CX,$B$800,рўйхат!$D:$D,$C760)</f>
        <v/>
      </c>
      <c r="AX760" s="36">
        <f>SUMIFS(рўйхат!BG:BG,рўйхат!$CX:$CX,$B$800,рўйхат!$D:$D,$C760)</f>
        <v/>
      </c>
      <c r="AY760" s="35">
        <f>SUMIFS(рўйхат!BH:BH,рўйхат!$CX:$CX,$B$800,рўйхат!$D:$D,$C760)</f>
        <v/>
      </c>
      <c r="AZ760" s="36">
        <f>SUMIFS(рўйхат!BI:BI,рўйхат!$CX:$CX,$B$800,рўйхат!$D:$D,$C760)</f>
        <v/>
      </c>
      <c r="BA760" s="35">
        <f>SUMIFS(рўйхат!BJ:BJ,рўйхат!$CX:$CX,$B$800,рўйхат!$D:$D,$C760)</f>
        <v/>
      </c>
      <c r="BB760" s="36">
        <f>SUMIFS(рўйхат!BK:BK,рўйхат!$CX:$CX,$B$800,рўйхат!$D:$D,$C760)</f>
        <v/>
      </c>
      <c r="BC760" s="77">
        <f>IFERROR(AO760/E760,0)</f>
        <v/>
      </c>
      <c r="BD760" s="77">
        <f>IFERROR(AP760/F760,0)</f>
        <v/>
      </c>
      <c r="BE760" s="35">
        <f>SUMIFS(рўйхат!BL:BL,рўйхат!$CX:$CX,$B$800,рўйхат!$D:$D,$C760)</f>
        <v/>
      </c>
      <c r="BF760" s="36">
        <f>SUMIFS(рўйхат!BM:BM,рўйхат!$CX:$CX,$B$800,рўйхат!$D:$D,$C760)</f>
        <v/>
      </c>
      <c r="BG760" s="35">
        <f>SUMIFS(рўйхат!BN:BN,рўйхат!$CX:$CX,$B$800,рўйхат!$D:$D,$C760)</f>
        <v/>
      </c>
      <c r="BH760" s="36">
        <f>SUMIFS(рўйхат!BO:BO,рўйхат!$CX:$CX,$B$800,рўйхат!$D:$D,$C760)</f>
        <v/>
      </c>
      <c r="BI760" s="35">
        <f>SUMIFS(рўйхат!BP:BP,рўйхат!$CX:$CX,$B$800,рўйхат!$D:$D,$C760)</f>
        <v/>
      </c>
      <c r="BJ760" s="36">
        <f>SUMIFS(рўйхат!BQ:BQ,рўйхат!$CX:$CX,$B$800,рўйхат!$D:$D,$C760)</f>
        <v/>
      </c>
      <c r="BK760" s="35">
        <f>SUMIFS(рўйхат!BR:BR,рўйхат!$CX:$CX,$B$800,рўйхат!$D:$D,$C760)</f>
        <v/>
      </c>
      <c r="BL760" s="36">
        <f>SUMIFS(рўйхат!BS:BS,рўйхат!$CX:$CX,$B$800,рўйхат!$D:$D,$C760)</f>
        <v/>
      </c>
      <c r="BM760" s="35">
        <f>SUMIFS(рўйхат!BT:BT,рўйхат!$CX:$CX,$B$800,рўйхат!$D:$D,$C760)</f>
        <v/>
      </c>
      <c r="BN760" s="36">
        <f>SUMIFS(рўйхат!BU:BU,рўйхат!$CX:$CX,$B$800,рўйхат!$D:$D,$C760)</f>
        <v/>
      </c>
      <c r="BO760" s="35">
        <f>SUMIFS(рўйхат!BX:BX,рўйхат!$CX:$CX,$B$800,рўйхат!$D:$D,$C760)</f>
        <v/>
      </c>
      <c r="BP760" s="36">
        <f>SUMIFS(рўйхат!BY:BY,рўйхат!$CX:$CX,$B$800,рўйхат!$D:$D,$C760)</f>
        <v/>
      </c>
      <c r="BQ760" s="35">
        <f>SUMIFS(рўйхат!BZ:BZ,рўйхат!$CX:$CX,$B$800,рўйхат!$D:$D,$C760)</f>
        <v/>
      </c>
      <c r="BR760" s="36">
        <f>SUMIFS(рўйхат!CA:CA,рўйхат!$CX:$CX,$B$800,рўйхат!$D:$D,$C760)</f>
        <v/>
      </c>
      <c r="BS760" s="35">
        <f>SUMIFS(рўйхат!CB:CB,рўйхат!$CX:$CX,$B$800,рўйхат!$D:$D,$C760)</f>
        <v/>
      </c>
      <c r="BT760" s="36">
        <f>SUMIFS(рўйхат!CC:CC,рўйхат!$CX:$CX,$B$800,рўйхат!$D:$D,$C760)</f>
        <v/>
      </c>
      <c r="BU760" s="35">
        <f>SUMIFS(рўйхат!CD:CD,рўйхат!$CX:$CX,$B$800,рўйхат!$D:$D,$C760)</f>
        <v/>
      </c>
      <c r="BV760" s="36">
        <f>SUMIFS(рўйхат!CE:CE,рўйхат!$CX:$CX,$B$800,рўйхат!$D:$D,$C760)</f>
        <v/>
      </c>
      <c r="BW760" s="35">
        <f>SUMIFS(рўйхат!CH:CH,рўйхат!$CX:$CX,$B$800,рўйхат!$D:$D,$C760)</f>
        <v/>
      </c>
      <c r="BX760" s="36">
        <f>SUMIFS(рўйхат!CI:CI,рўйхат!$CX:$CX,$B$800,рўйхат!$D:$D,$C760)</f>
        <v/>
      </c>
      <c r="BY760" s="35">
        <f>SUMIFS(рўйхат!CJ:CJ,рўйхат!$CX:$CX,$B$800,рўйхат!$D:$D,$C760)</f>
        <v/>
      </c>
      <c r="BZ760" s="36">
        <f>SUMIFS(рўйхат!CK:CK,рўйхат!$CX:$CX,$B$800,рўйхат!$D:$D,$C760)</f>
        <v/>
      </c>
      <c r="CA760" s="35">
        <f>SUMIFS(рўйхат!CL:CL,рўйхат!$CX:$CX,$B$800,рўйхат!$D:$D,$C760)</f>
        <v/>
      </c>
      <c r="CB760" s="36">
        <f>SUMIFS(рўйхат!CM:CM,рўйхат!$CX:$CX,$B$800,рўйхат!$D:$D,$C760)</f>
        <v/>
      </c>
      <c r="CC760" s="35">
        <f>SUMIFS(рўйхат!CN:CN,рўйхат!$CX:$CX,$B$800,рўйхат!$D:$D,$C760)</f>
        <v/>
      </c>
      <c r="CD760" s="36">
        <f>SUMIFS(рўйхат!CO:CO,рўйхат!$CX:$CX,$B$800,рўйхат!$D:$D,$C760)</f>
        <v/>
      </c>
      <c r="CE760" s="77">
        <f>IFERROR(BE760/(Q760+BE760),0)</f>
        <v/>
      </c>
      <c r="CF760" s="78">
        <f>IFERROR(BF760/(R760+BF760),0)</f>
        <v/>
      </c>
    </row>
    <row r="761" hidden="1" outlineLevel="1" ht="30" customFormat="1" customHeight="1" s="8">
      <c r="A761" s="39" t="n"/>
      <c r="B761" s="50" t="n">
        <v>27</v>
      </c>
      <c r="C761" s="131" t="inlineStr">
        <is>
          <t>Қурилиш объекти пулларини тўланиши таҳлили</t>
        </is>
      </c>
      <c r="D761" s="16" t="n"/>
      <c r="E761" s="35">
        <f>SUMIFS(рўйхат!F:F,рўйхат!$CX:$CX,$B$800,рўйхат!$D:$D,$C761)</f>
        <v/>
      </c>
      <c r="F761" s="36">
        <f>SUMIFS(рўйхат!G:G,рўйхат!$CX:$CX,$B$800,рўйхат!$D:$D,$C761)</f>
        <v/>
      </c>
      <c r="G761" s="35">
        <f>SUMIFS(рўйхат!H:H,рўйхат!$CX:$CX,$B$800,рўйхат!$D:$D,$C761)</f>
        <v/>
      </c>
      <c r="H761" s="36">
        <f>SUMIFS(рўйхат!I:I,рўйхат!$CX:$CX,$B$800,рўйхат!$D:$D,$C761)</f>
        <v/>
      </c>
      <c r="I761" s="35">
        <f>SUMIFS(рўйхат!J:J,рўйхат!$CX:$CX,$B$800,рўйхат!$D:$D,$C761)</f>
        <v/>
      </c>
      <c r="J761" s="36">
        <f>SUMIFS(рўйхат!K:K,рўйхат!$CX:$CX,$B$800,рўйхат!$D:$D,$C761)</f>
        <v/>
      </c>
      <c r="K761" s="35">
        <f>SUMIFS(рўйхат!L:L,рўйхат!$CX:$CX,$B$800,рўйхат!$D:$D,$C761)</f>
        <v/>
      </c>
      <c r="L761" s="36">
        <f>SUMIFS(рўйхат!M:M,рўйхат!$CX:$CX,$B$800,рўйхат!$D:$D,$C761)</f>
        <v/>
      </c>
      <c r="M761" s="35">
        <f>SUMIFS(рўйхат!N:N,рўйхат!$CX:$CX,$B$800,рўйхат!$D:$D,$C761)</f>
        <v/>
      </c>
      <c r="N761" s="36">
        <f>SUMIFS(рўйхат!O:O,рўйхат!$CX:$CX,$B$800,рўйхат!$D:$D,$C761)</f>
        <v/>
      </c>
      <c r="O761" s="34">
        <f>IFERROR(M761/E761,0)</f>
        <v/>
      </c>
      <c r="P761" s="34">
        <f>IFERROR(N761/F761,0)</f>
        <v/>
      </c>
      <c r="Q761" s="35">
        <f>SUMIFS(рўйхат!P:P,рўйхат!$CX:$CX,$B$800,рўйхат!$D:$D,$C761)</f>
        <v/>
      </c>
      <c r="R761" s="36">
        <f>SUMIFS(рўйхат!Q:Q,рўйхат!$CX:$CX,$B$800,рўйхат!$D:$D,$C761)</f>
        <v/>
      </c>
      <c r="S761" s="35">
        <f>SUMIFS(рўйхат!R:R,рўйхат!$CX:$CX,$B$800,рўйхат!$D:$D,$C761)</f>
        <v/>
      </c>
      <c r="T761" s="36">
        <f>SUMIFS(рўйхат!S:S,рўйхат!$CX:$CX,$B$800,рўйхат!$D:$D,$C761)</f>
        <v/>
      </c>
      <c r="U761" s="35">
        <f>SUMIFS(рўйхат!T:T,рўйхат!$CX:$CX,$B$800,рўйхат!$D:$D,$C761)</f>
        <v/>
      </c>
      <c r="V761" s="36">
        <f>SUMIFS(рўйхат!U:U,рўйхат!$CX:$CX,$B$800,рўйхат!$D:$D,$C761)</f>
        <v/>
      </c>
      <c r="W761" s="35">
        <f>SUMIFS(рўйхат!V:V,рўйхат!$CX:$CX,$B$800,рўйхат!$D:$D,$C761)</f>
        <v/>
      </c>
      <c r="X761" s="36">
        <f>SUMIFS(рўйхат!W:W,рўйхат!$CX:$CX,$B$800,рўйхат!$D:$D,$C761)</f>
        <v/>
      </c>
      <c r="Y761" s="35">
        <f>SUMIFS(рўйхат!X:X,рўйхат!$CX:$CX,$B$800,рўйхат!$D:$D,$C761)</f>
        <v/>
      </c>
      <c r="Z761" s="36">
        <f>SUMIFS(рўйхат!Y:Y,рўйхат!$CX:$CX,$B$800,рўйхат!$D:$D,$C761)</f>
        <v/>
      </c>
      <c r="AA761" s="35">
        <f>SUMIFS(рўйхат!Z:Z,рўйхат!$CX:$CX,$B$800,рўйхат!$D:$D,$C761)</f>
        <v/>
      </c>
      <c r="AB761" s="36">
        <f>SUMIFS(рўйхат!AA:AA,рўйхат!$CX:$CX,$B$800,рўйхат!$D:$D,$C761)</f>
        <v/>
      </c>
      <c r="AC761" s="35">
        <f>SUMIFS(рўйхат!AB:AB,рўйхат!$CX:$CX,$B$800,рўйхат!$D:$D,$C761)</f>
        <v/>
      </c>
      <c r="AD761" s="36">
        <f>SUMIFS(рўйхат!AC:AC,рўйхат!$CX:$CX,$B$800,рўйхат!$D:$D,$C761)</f>
        <v/>
      </c>
      <c r="AE761" s="35">
        <f>SUMIFS(рўйхат!AD:AD,рўйхат!$CX:$CX,$B$800,рўйхат!$D:$D,$C761)</f>
        <v/>
      </c>
      <c r="AF761" s="36">
        <f>SUMIFS(рўйхат!AE:AE,рўйхат!$CX:$CX,$B$800,рўйхат!$D:$D,$C761)</f>
        <v/>
      </c>
      <c r="AG761" s="35">
        <f>SUMIFS(рўйхат!AH:AH,рўйхат!$CX:$CX,$B$800,рўйхат!$D:$D,$C761)</f>
        <v/>
      </c>
      <c r="AH761" s="36">
        <f>SUMIFS(рўйхат!AI:AI,рўйхат!$CX:$CX,$B$800,рўйхат!$D:$D,$C761)</f>
        <v/>
      </c>
      <c r="AI761" s="35">
        <f>SUMIFS(рўйхат!AJ:AJ,рўйхат!$CX:$CX,$B$800,рўйхат!$D:$D,$C761)</f>
        <v/>
      </c>
      <c r="AJ761" s="36">
        <f>SUMIFS(рўйхат!AK:AK,рўйхат!$CX:$CX,$B$800,рўйхат!$D:$D,$C761)</f>
        <v/>
      </c>
      <c r="AK761" s="35">
        <f>SUMIFS(рўйхат!AL:AL,рўйхат!$CX:$CX,$B$800,рўйхат!$D:$D,$C761)</f>
        <v/>
      </c>
      <c r="AL761" s="36">
        <f>SUMIFS(рўйхат!AM:AM,рўйхат!$CX:$CX,$B$800,рўйхат!$D:$D,$C761)</f>
        <v/>
      </c>
      <c r="AM761" s="77">
        <f>IFERROR(Q761/E761,0)</f>
        <v/>
      </c>
      <c r="AN761" s="77">
        <f>IFERROR(R761/F761,0)</f>
        <v/>
      </c>
      <c r="AO761" s="35">
        <f>SUMIFS(рўйхат!AX:AX,рўйхат!$CX:$CX,$B$800,рўйхат!$D:$D,$C761)</f>
        <v/>
      </c>
      <c r="AP761" s="36">
        <f>SUMIFS(рўйхат!AY:AY,рўйхат!$CX:$CX,$B$800,рўйхат!$D:$D,$C761)</f>
        <v/>
      </c>
      <c r="AQ761" s="35">
        <f>SUMIFS(рўйхат!AZ:AZ,рўйхат!$CX:$CX,$B$800,рўйхат!$D:$D,$C761)</f>
        <v/>
      </c>
      <c r="AR761" s="36">
        <f>SUMIFS(рўйхат!BA:BA,рўйхат!$CX:$CX,$B$800,рўйхат!$D:$D,$C761)</f>
        <v/>
      </c>
      <c r="AS761" s="35">
        <f>SUMIFS(рўйхат!BB:BB,рўйхат!$CX:$CX,$B$800,рўйхат!$D:$D,$C761)</f>
        <v/>
      </c>
      <c r="AT761" s="36">
        <f>SUMIFS(рўйхат!BC:BC,рўйхат!$CX:$CX,$B$800,рўйхат!$D:$D,$C761)</f>
        <v/>
      </c>
      <c r="AU761" s="35">
        <f>SUMIFS(рўйхат!BD:BD,рўйхат!$CX:$CX,$B$800,рўйхат!$D:$D,$C761)</f>
        <v/>
      </c>
      <c r="AV761" s="36">
        <f>SUMIFS(рўйхат!BE:BE,рўйхат!$CX:$CX,$B$800,рўйхат!$D:$D,$C761)</f>
        <v/>
      </c>
      <c r="AW761" s="35">
        <f>SUMIFS(рўйхат!BF:BF,рўйхат!$CX:$CX,$B$800,рўйхат!$D:$D,$C761)</f>
        <v/>
      </c>
      <c r="AX761" s="36">
        <f>SUMIFS(рўйхат!BG:BG,рўйхат!$CX:$CX,$B$800,рўйхат!$D:$D,$C761)</f>
        <v/>
      </c>
      <c r="AY761" s="35">
        <f>SUMIFS(рўйхат!BH:BH,рўйхат!$CX:$CX,$B$800,рўйхат!$D:$D,$C761)</f>
        <v/>
      </c>
      <c r="AZ761" s="36">
        <f>SUMIFS(рўйхат!BI:BI,рўйхат!$CX:$CX,$B$800,рўйхат!$D:$D,$C761)</f>
        <v/>
      </c>
      <c r="BA761" s="35">
        <f>SUMIFS(рўйхат!BJ:BJ,рўйхат!$CX:$CX,$B$800,рўйхат!$D:$D,$C761)</f>
        <v/>
      </c>
      <c r="BB761" s="36">
        <f>SUMIFS(рўйхат!BK:BK,рўйхат!$CX:$CX,$B$800,рўйхат!$D:$D,$C761)</f>
        <v/>
      </c>
      <c r="BC761" s="77">
        <f>IFERROR(AO761/E761,0)</f>
        <v/>
      </c>
      <c r="BD761" s="77">
        <f>IFERROR(AP761/F761,0)</f>
        <v/>
      </c>
      <c r="BE761" s="35">
        <f>SUMIFS(рўйхат!BL:BL,рўйхат!$CX:$CX,$B$800,рўйхат!$D:$D,$C761)</f>
        <v/>
      </c>
      <c r="BF761" s="36">
        <f>SUMIFS(рўйхат!BM:BM,рўйхат!$CX:$CX,$B$800,рўйхат!$D:$D,$C761)</f>
        <v/>
      </c>
      <c r="BG761" s="35">
        <f>SUMIFS(рўйхат!BN:BN,рўйхат!$CX:$CX,$B$800,рўйхат!$D:$D,$C761)</f>
        <v/>
      </c>
      <c r="BH761" s="36">
        <f>SUMIFS(рўйхат!BO:BO,рўйхат!$CX:$CX,$B$800,рўйхат!$D:$D,$C761)</f>
        <v/>
      </c>
      <c r="BI761" s="35">
        <f>SUMIFS(рўйхат!BP:BP,рўйхат!$CX:$CX,$B$800,рўйхат!$D:$D,$C761)</f>
        <v/>
      </c>
      <c r="BJ761" s="36">
        <f>SUMIFS(рўйхат!BQ:BQ,рўйхат!$CX:$CX,$B$800,рўйхат!$D:$D,$C761)</f>
        <v/>
      </c>
      <c r="BK761" s="35">
        <f>SUMIFS(рўйхат!BR:BR,рўйхат!$CX:$CX,$B$800,рўйхат!$D:$D,$C761)</f>
        <v/>
      </c>
      <c r="BL761" s="36">
        <f>SUMIFS(рўйхат!BS:BS,рўйхат!$CX:$CX,$B$800,рўйхат!$D:$D,$C761)</f>
        <v/>
      </c>
      <c r="BM761" s="35">
        <f>SUMIFS(рўйхат!BT:BT,рўйхат!$CX:$CX,$B$800,рўйхат!$D:$D,$C761)</f>
        <v/>
      </c>
      <c r="BN761" s="36">
        <f>SUMIFS(рўйхат!BU:BU,рўйхат!$CX:$CX,$B$800,рўйхат!$D:$D,$C761)</f>
        <v/>
      </c>
      <c r="BO761" s="35">
        <f>SUMIFS(рўйхат!BX:BX,рўйхат!$CX:$CX,$B$800,рўйхат!$D:$D,$C761)</f>
        <v/>
      </c>
      <c r="BP761" s="36">
        <f>SUMIFS(рўйхат!BY:BY,рўйхат!$CX:$CX,$B$800,рўйхат!$D:$D,$C761)</f>
        <v/>
      </c>
      <c r="BQ761" s="35">
        <f>SUMIFS(рўйхат!BZ:BZ,рўйхат!$CX:$CX,$B$800,рўйхат!$D:$D,$C761)</f>
        <v/>
      </c>
      <c r="BR761" s="36">
        <f>SUMIFS(рўйхат!CA:CA,рўйхат!$CX:$CX,$B$800,рўйхат!$D:$D,$C761)</f>
        <v/>
      </c>
      <c r="BS761" s="35">
        <f>SUMIFS(рўйхат!CB:CB,рўйхат!$CX:$CX,$B$800,рўйхат!$D:$D,$C761)</f>
        <v/>
      </c>
      <c r="BT761" s="36">
        <f>SUMIFS(рўйхат!CC:CC,рўйхат!$CX:$CX,$B$800,рўйхат!$D:$D,$C761)</f>
        <v/>
      </c>
      <c r="BU761" s="35">
        <f>SUMIFS(рўйхат!CD:CD,рўйхат!$CX:$CX,$B$800,рўйхат!$D:$D,$C761)</f>
        <v/>
      </c>
      <c r="BV761" s="36">
        <f>SUMIFS(рўйхат!CE:CE,рўйхат!$CX:$CX,$B$800,рўйхат!$D:$D,$C761)</f>
        <v/>
      </c>
      <c r="BW761" s="35">
        <f>SUMIFS(рўйхат!CH:CH,рўйхат!$CX:$CX,$B$800,рўйхат!$D:$D,$C761)</f>
        <v/>
      </c>
      <c r="BX761" s="36">
        <f>SUMIFS(рўйхат!CI:CI,рўйхат!$CX:$CX,$B$800,рўйхат!$D:$D,$C761)</f>
        <v/>
      </c>
      <c r="BY761" s="35">
        <f>SUMIFS(рўйхат!CJ:CJ,рўйхат!$CX:$CX,$B$800,рўйхат!$D:$D,$C761)</f>
        <v/>
      </c>
      <c r="BZ761" s="36">
        <f>SUMIFS(рўйхат!CK:CK,рўйхат!$CX:$CX,$B$800,рўйхат!$D:$D,$C761)</f>
        <v/>
      </c>
      <c r="CA761" s="35">
        <f>SUMIFS(рўйхат!CL:CL,рўйхат!$CX:$CX,$B$800,рўйхат!$D:$D,$C761)</f>
        <v/>
      </c>
      <c r="CB761" s="36">
        <f>SUMIFS(рўйхат!CM:CM,рўйхат!$CX:$CX,$B$800,рўйхат!$D:$D,$C761)</f>
        <v/>
      </c>
      <c r="CC761" s="35">
        <f>SUMIFS(рўйхат!CN:CN,рўйхат!$CX:$CX,$B$800,рўйхат!$D:$D,$C761)</f>
        <v/>
      </c>
      <c r="CD761" s="36">
        <f>SUMIFS(рўйхат!CO:CO,рўйхат!$CX:$CX,$B$800,рўйхат!$D:$D,$C761)</f>
        <v/>
      </c>
      <c r="CE761" s="77">
        <f>IFERROR(BE761/(Q761+BE761),0)</f>
        <v/>
      </c>
      <c r="CF761" s="78">
        <f>IFERROR(BF761/(R761+BF761),0)</f>
        <v/>
      </c>
    </row>
    <row r="762" hidden="1" outlineLevel="1" ht="30" customFormat="1" customHeight="1" s="8">
      <c r="A762" s="39" t="n"/>
      <c r="B762" s="50" t="n">
        <v>28</v>
      </c>
      <c r="C762" s="131" t="inlineStr">
        <is>
          <t>Қурилиши белгиланган муддатда якунланмаган объектлар</t>
        </is>
      </c>
      <c r="D762" s="16" t="n"/>
      <c r="E762" s="35">
        <f>SUMIFS(рўйхат!F:F,рўйхат!$CX:$CX,$B$800,рўйхат!$D:$D,$C762)</f>
        <v/>
      </c>
      <c r="F762" s="36">
        <f>SUMIFS(рўйхат!G:G,рўйхат!$CX:$CX,$B$800,рўйхат!$D:$D,$C762)</f>
        <v/>
      </c>
      <c r="G762" s="35">
        <f>SUMIFS(рўйхат!H:H,рўйхат!$CX:$CX,$B$800,рўйхат!$D:$D,$C762)</f>
        <v/>
      </c>
      <c r="H762" s="36">
        <f>SUMIFS(рўйхат!I:I,рўйхат!$CX:$CX,$B$800,рўйхат!$D:$D,$C762)</f>
        <v/>
      </c>
      <c r="I762" s="35">
        <f>SUMIFS(рўйхат!J:J,рўйхат!$CX:$CX,$B$800,рўйхат!$D:$D,$C762)</f>
        <v/>
      </c>
      <c r="J762" s="36">
        <f>SUMIFS(рўйхат!K:K,рўйхат!$CX:$CX,$B$800,рўйхат!$D:$D,$C762)</f>
        <v/>
      </c>
      <c r="K762" s="35">
        <f>SUMIFS(рўйхат!L:L,рўйхат!$CX:$CX,$B$800,рўйхат!$D:$D,$C762)</f>
        <v/>
      </c>
      <c r="L762" s="36">
        <f>SUMIFS(рўйхат!M:M,рўйхат!$CX:$CX,$B$800,рўйхат!$D:$D,$C762)</f>
        <v/>
      </c>
      <c r="M762" s="35">
        <f>SUMIFS(рўйхат!N:N,рўйхат!$CX:$CX,$B$800,рўйхат!$D:$D,$C762)</f>
        <v/>
      </c>
      <c r="N762" s="36">
        <f>SUMIFS(рўйхат!O:O,рўйхат!$CX:$CX,$B$800,рўйхат!$D:$D,$C762)</f>
        <v/>
      </c>
      <c r="O762" s="34">
        <f>IFERROR(M762/E762,0)</f>
        <v/>
      </c>
      <c r="P762" s="34">
        <f>IFERROR(N762/F762,0)</f>
        <v/>
      </c>
      <c r="Q762" s="35">
        <f>SUMIFS(рўйхат!P:P,рўйхат!$CX:$CX,$B$800,рўйхат!$D:$D,$C762)</f>
        <v/>
      </c>
      <c r="R762" s="36">
        <f>SUMIFS(рўйхат!Q:Q,рўйхат!$CX:$CX,$B$800,рўйхат!$D:$D,$C762)</f>
        <v/>
      </c>
      <c r="S762" s="35">
        <f>SUMIFS(рўйхат!R:R,рўйхат!$CX:$CX,$B$800,рўйхат!$D:$D,$C762)</f>
        <v/>
      </c>
      <c r="T762" s="36">
        <f>SUMIFS(рўйхат!S:S,рўйхат!$CX:$CX,$B$800,рўйхат!$D:$D,$C762)</f>
        <v/>
      </c>
      <c r="U762" s="35">
        <f>SUMIFS(рўйхат!T:T,рўйхат!$CX:$CX,$B$800,рўйхат!$D:$D,$C762)</f>
        <v/>
      </c>
      <c r="V762" s="36">
        <f>SUMIFS(рўйхат!U:U,рўйхат!$CX:$CX,$B$800,рўйхат!$D:$D,$C762)</f>
        <v/>
      </c>
      <c r="W762" s="35">
        <f>SUMIFS(рўйхат!V:V,рўйхат!$CX:$CX,$B$800,рўйхат!$D:$D,$C762)</f>
        <v/>
      </c>
      <c r="X762" s="36">
        <f>SUMIFS(рўйхат!W:W,рўйхат!$CX:$CX,$B$800,рўйхат!$D:$D,$C762)</f>
        <v/>
      </c>
      <c r="Y762" s="35">
        <f>SUMIFS(рўйхат!X:X,рўйхат!$CX:$CX,$B$800,рўйхат!$D:$D,$C762)</f>
        <v/>
      </c>
      <c r="Z762" s="36">
        <f>SUMIFS(рўйхат!Y:Y,рўйхат!$CX:$CX,$B$800,рўйхат!$D:$D,$C762)</f>
        <v/>
      </c>
      <c r="AA762" s="35">
        <f>SUMIFS(рўйхат!Z:Z,рўйхат!$CX:$CX,$B$800,рўйхат!$D:$D,$C762)</f>
        <v/>
      </c>
      <c r="AB762" s="36">
        <f>SUMIFS(рўйхат!AA:AA,рўйхат!$CX:$CX,$B$800,рўйхат!$D:$D,$C762)</f>
        <v/>
      </c>
      <c r="AC762" s="35">
        <f>SUMIFS(рўйхат!AB:AB,рўйхат!$CX:$CX,$B$800,рўйхат!$D:$D,$C762)</f>
        <v/>
      </c>
      <c r="AD762" s="36">
        <f>SUMIFS(рўйхат!AC:AC,рўйхат!$CX:$CX,$B$800,рўйхат!$D:$D,$C762)</f>
        <v/>
      </c>
      <c r="AE762" s="35">
        <f>SUMIFS(рўйхат!AD:AD,рўйхат!$CX:$CX,$B$800,рўйхат!$D:$D,$C762)</f>
        <v/>
      </c>
      <c r="AF762" s="36">
        <f>SUMIFS(рўйхат!AE:AE,рўйхат!$CX:$CX,$B$800,рўйхат!$D:$D,$C762)</f>
        <v/>
      </c>
      <c r="AG762" s="35">
        <f>SUMIFS(рўйхат!AH:AH,рўйхат!$CX:$CX,$B$800,рўйхат!$D:$D,$C762)</f>
        <v/>
      </c>
      <c r="AH762" s="36">
        <f>SUMIFS(рўйхат!AI:AI,рўйхат!$CX:$CX,$B$800,рўйхат!$D:$D,$C762)</f>
        <v/>
      </c>
      <c r="AI762" s="35">
        <f>SUMIFS(рўйхат!AJ:AJ,рўйхат!$CX:$CX,$B$800,рўйхат!$D:$D,$C762)</f>
        <v/>
      </c>
      <c r="AJ762" s="36">
        <f>SUMIFS(рўйхат!AK:AK,рўйхат!$CX:$CX,$B$800,рўйхат!$D:$D,$C762)</f>
        <v/>
      </c>
      <c r="AK762" s="35">
        <f>SUMIFS(рўйхат!AL:AL,рўйхат!$CX:$CX,$B$800,рўйхат!$D:$D,$C762)</f>
        <v/>
      </c>
      <c r="AL762" s="36">
        <f>SUMIFS(рўйхат!AM:AM,рўйхат!$CX:$CX,$B$800,рўйхат!$D:$D,$C762)</f>
        <v/>
      </c>
      <c r="AM762" s="77">
        <f>IFERROR(Q762/E762,0)</f>
        <v/>
      </c>
      <c r="AN762" s="77">
        <f>IFERROR(R762/F762,0)</f>
        <v/>
      </c>
      <c r="AO762" s="35">
        <f>SUMIFS(рўйхат!AX:AX,рўйхат!$CX:$CX,$B$800,рўйхат!$D:$D,$C762)</f>
        <v/>
      </c>
      <c r="AP762" s="36">
        <f>SUMIFS(рўйхат!AY:AY,рўйхат!$CX:$CX,$B$800,рўйхат!$D:$D,$C762)</f>
        <v/>
      </c>
      <c r="AQ762" s="35">
        <f>SUMIFS(рўйхат!AZ:AZ,рўйхат!$CX:$CX,$B$800,рўйхат!$D:$D,$C762)</f>
        <v/>
      </c>
      <c r="AR762" s="36">
        <f>SUMIFS(рўйхат!BA:BA,рўйхат!$CX:$CX,$B$800,рўйхат!$D:$D,$C762)</f>
        <v/>
      </c>
      <c r="AS762" s="35">
        <f>SUMIFS(рўйхат!BB:BB,рўйхат!$CX:$CX,$B$800,рўйхат!$D:$D,$C762)</f>
        <v/>
      </c>
      <c r="AT762" s="36">
        <f>SUMIFS(рўйхат!BC:BC,рўйхат!$CX:$CX,$B$800,рўйхат!$D:$D,$C762)</f>
        <v/>
      </c>
      <c r="AU762" s="35">
        <f>SUMIFS(рўйхат!BD:BD,рўйхат!$CX:$CX,$B$800,рўйхат!$D:$D,$C762)</f>
        <v/>
      </c>
      <c r="AV762" s="36">
        <f>SUMIFS(рўйхат!BE:BE,рўйхат!$CX:$CX,$B$800,рўйхат!$D:$D,$C762)</f>
        <v/>
      </c>
      <c r="AW762" s="35">
        <f>SUMIFS(рўйхат!BF:BF,рўйхат!$CX:$CX,$B$800,рўйхат!$D:$D,$C762)</f>
        <v/>
      </c>
      <c r="AX762" s="36">
        <f>SUMIFS(рўйхат!BG:BG,рўйхат!$CX:$CX,$B$800,рўйхат!$D:$D,$C762)</f>
        <v/>
      </c>
      <c r="AY762" s="35">
        <f>SUMIFS(рўйхат!BH:BH,рўйхат!$CX:$CX,$B$800,рўйхат!$D:$D,$C762)</f>
        <v/>
      </c>
      <c r="AZ762" s="36">
        <f>SUMIFS(рўйхат!BI:BI,рўйхат!$CX:$CX,$B$800,рўйхат!$D:$D,$C762)</f>
        <v/>
      </c>
      <c r="BA762" s="35">
        <f>SUMIFS(рўйхат!BJ:BJ,рўйхат!$CX:$CX,$B$800,рўйхат!$D:$D,$C762)</f>
        <v/>
      </c>
      <c r="BB762" s="36">
        <f>SUMIFS(рўйхат!BK:BK,рўйхат!$CX:$CX,$B$800,рўйхат!$D:$D,$C762)</f>
        <v/>
      </c>
      <c r="BC762" s="77">
        <f>IFERROR(AO762/E762,0)</f>
        <v/>
      </c>
      <c r="BD762" s="77">
        <f>IFERROR(AP762/F762,0)</f>
        <v/>
      </c>
      <c r="BE762" s="35">
        <f>SUMIFS(рўйхат!BL:BL,рўйхат!$CX:$CX,$B$800,рўйхат!$D:$D,$C762)</f>
        <v/>
      </c>
      <c r="BF762" s="36">
        <f>SUMIFS(рўйхат!BM:BM,рўйхат!$CX:$CX,$B$800,рўйхат!$D:$D,$C762)</f>
        <v/>
      </c>
      <c r="BG762" s="35">
        <f>SUMIFS(рўйхат!BN:BN,рўйхат!$CX:$CX,$B$800,рўйхат!$D:$D,$C762)</f>
        <v/>
      </c>
      <c r="BH762" s="36">
        <f>SUMIFS(рўйхат!BO:BO,рўйхат!$CX:$CX,$B$800,рўйхат!$D:$D,$C762)</f>
        <v/>
      </c>
      <c r="BI762" s="35">
        <f>SUMIFS(рўйхат!BP:BP,рўйхат!$CX:$CX,$B$800,рўйхат!$D:$D,$C762)</f>
        <v/>
      </c>
      <c r="BJ762" s="36">
        <f>SUMIFS(рўйхат!BQ:BQ,рўйхат!$CX:$CX,$B$800,рўйхат!$D:$D,$C762)</f>
        <v/>
      </c>
      <c r="BK762" s="35">
        <f>SUMIFS(рўйхат!BR:BR,рўйхат!$CX:$CX,$B$800,рўйхат!$D:$D,$C762)</f>
        <v/>
      </c>
      <c r="BL762" s="36">
        <f>SUMIFS(рўйхат!BS:BS,рўйхат!$CX:$CX,$B$800,рўйхат!$D:$D,$C762)</f>
        <v/>
      </c>
      <c r="BM762" s="35">
        <f>SUMIFS(рўйхат!BT:BT,рўйхат!$CX:$CX,$B$800,рўйхат!$D:$D,$C762)</f>
        <v/>
      </c>
      <c r="BN762" s="36">
        <f>SUMIFS(рўйхат!BU:BU,рўйхат!$CX:$CX,$B$800,рўйхат!$D:$D,$C762)</f>
        <v/>
      </c>
      <c r="BO762" s="35">
        <f>SUMIFS(рўйхат!BX:BX,рўйхат!$CX:$CX,$B$800,рўйхат!$D:$D,$C762)</f>
        <v/>
      </c>
      <c r="BP762" s="36">
        <f>SUMIFS(рўйхат!BY:BY,рўйхат!$CX:$CX,$B$800,рўйхат!$D:$D,$C762)</f>
        <v/>
      </c>
      <c r="BQ762" s="35">
        <f>SUMIFS(рўйхат!BZ:BZ,рўйхат!$CX:$CX,$B$800,рўйхат!$D:$D,$C762)</f>
        <v/>
      </c>
      <c r="BR762" s="36">
        <f>SUMIFS(рўйхат!CA:CA,рўйхат!$CX:$CX,$B$800,рўйхат!$D:$D,$C762)</f>
        <v/>
      </c>
      <c r="BS762" s="35">
        <f>SUMIFS(рўйхат!CB:CB,рўйхат!$CX:$CX,$B$800,рўйхат!$D:$D,$C762)</f>
        <v/>
      </c>
      <c r="BT762" s="36">
        <f>SUMIFS(рўйхат!CC:CC,рўйхат!$CX:$CX,$B$800,рўйхат!$D:$D,$C762)</f>
        <v/>
      </c>
      <c r="BU762" s="35">
        <f>SUMIFS(рўйхат!CD:CD,рўйхат!$CX:$CX,$B$800,рўйхат!$D:$D,$C762)</f>
        <v/>
      </c>
      <c r="BV762" s="36">
        <f>SUMIFS(рўйхат!CE:CE,рўйхат!$CX:$CX,$B$800,рўйхат!$D:$D,$C762)</f>
        <v/>
      </c>
      <c r="BW762" s="35">
        <f>SUMIFS(рўйхат!CH:CH,рўйхат!$CX:$CX,$B$800,рўйхат!$D:$D,$C762)</f>
        <v/>
      </c>
      <c r="BX762" s="36">
        <f>SUMIFS(рўйхат!CI:CI,рўйхат!$CX:$CX,$B$800,рўйхат!$D:$D,$C762)</f>
        <v/>
      </c>
      <c r="BY762" s="35">
        <f>SUMIFS(рўйхат!CJ:CJ,рўйхат!$CX:$CX,$B$800,рўйхат!$D:$D,$C762)</f>
        <v/>
      </c>
      <c r="BZ762" s="36">
        <f>SUMIFS(рўйхат!CK:CK,рўйхат!$CX:$CX,$B$800,рўйхат!$D:$D,$C762)</f>
        <v/>
      </c>
      <c r="CA762" s="35">
        <f>SUMIFS(рўйхат!CL:CL,рўйхат!$CX:$CX,$B$800,рўйхат!$D:$D,$C762)</f>
        <v/>
      </c>
      <c r="CB762" s="36">
        <f>SUMIFS(рўйхат!CM:CM,рўйхат!$CX:$CX,$B$800,рўйхат!$D:$D,$C762)</f>
        <v/>
      </c>
      <c r="CC762" s="35">
        <f>SUMIFS(рўйхат!CN:CN,рўйхат!$CX:$CX,$B$800,рўйхат!$D:$D,$C762)</f>
        <v/>
      </c>
      <c r="CD762" s="36">
        <f>SUMIFS(рўйхат!CO:CO,рўйхат!$CX:$CX,$B$800,рўйхат!$D:$D,$C762)</f>
        <v/>
      </c>
      <c r="CE762" s="77">
        <f>IFERROR(BE762/(Q762+BE762),0)</f>
        <v/>
      </c>
      <c r="CF762" s="78">
        <f>IFERROR(BF762/(R762+BF762),0)</f>
        <v/>
      </c>
    </row>
    <row r="763" hidden="1" outlineLevel="1" ht="30" customFormat="1" customHeight="1" s="8">
      <c r="A763" s="39" t="n"/>
      <c r="B763" s="50" t="n">
        <v>29</v>
      </c>
      <c r="C763" s="131" t="inlineStr">
        <is>
          <t>Лицензияга эга бўлмаган етказиб берувчилардан дори воситаларининг хариди</t>
        </is>
      </c>
      <c r="D763" s="16" t="n"/>
      <c r="E763" s="35">
        <f>SUMIFS(рўйхат!F:F,рўйхат!$CX:$CX,$B$800,рўйхат!$D:$D,$C763)</f>
        <v/>
      </c>
      <c r="F763" s="36">
        <f>SUMIFS(рўйхат!G:G,рўйхат!$CX:$CX,$B$800,рўйхат!$D:$D,$C763)</f>
        <v/>
      </c>
      <c r="G763" s="35">
        <f>SUMIFS(рўйхат!H:H,рўйхат!$CX:$CX,$B$800,рўйхат!$D:$D,$C763)</f>
        <v/>
      </c>
      <c r="H763" s="36">
        <f>SUMIFS(рўйхат!I:I,рўйхат!$CX:$CX,$B$800,рўйхат!$D:$D,$C763)</f>
        <v/>
      </c>
      <c r="I763" s="35">
        <f>SUMIFS(рўйхат!J:J,рўйхат!$CX:$CX,$B$800,рўйхат!$D:$D,$C763)</f>
        <v/>
      </c>
      <c r="J763" s="36">
        <f>SUMIFS(рўйхат!K:K,рўйхат!$CX:$CX,$B$800,рўйхат!$D:$D,$C763)</f>
        <v/>
      </c>
      <c r="K763" s="35">
        <f>SUMIFS(рўйхат!L:L,рўйхат!$CX:$CX,$B$800,рўйхат!$D:$D,$C763)</f>
        <v/>
      </c>
      <c r="L763" s="36">
        <f>SUMIFS(рўйхат!M:M,рўйхат!$CX:$CX,$B$800,рўйхат!$D:$D,$C763)</f>
        <v/>
      </c>
      <c r="M763" s="35">
        <f>SUMIFS(рўйхат!N:N,рўйхат!$CX:$CX,$B$800,рўйхат!$D:$D,$C763)</f>
        <v/>
      </c>
      <c r="N763" s="36">
        <f>SUMIFS(рўйхат!O:O,рўйхат!$CX:$CX,$B$800,рўйхат!$D:$D,$C763)</f>
        <v/>
      </c>
      <c r="O763" s="34">
        <f>IFERROR(M763/E763,0)</f>
        <v/>
      </c>
      <c r="P763" s="34">
        <f>IFERROR(N763/F763,0)</f>
        <v/>
      </c>
      <c r="Q763" s="35">
        <f>SUMIFS(рўйхат!P:P,рўйхат!$CX:$CX,$B$800,рўйхат!$D:$D,$C763)</f>
        <v/>
      </c>
      <c r="R763" s="36">
        <f>SUMIFS(рўйхат!Q:Q,рўйхат!$CX:$CX,$B$800,рўйхат!$D:$D,$C763)</f>
        <v/>
      </c>
      <c r="S763" s="35">
        <f>SUMIFS(рўйхат!R:R,рўйхат!$CX:$CX,$B$800,рўйхат!$D:$D,$C763)</f>
        <v/>
      </c>
      <c r="T763" s="36">
        <f>SUMIFS(рўйхат!S:S,рўйхат!$CX:$CX,$B$800,рўйхат!$D:$D,$C763)</f>
        <v/>
      </c>
      <c r="U763" s="35">
        <f>SUMIFS(рўйхат!T:T,рўйхат!$CX:$CX,$B$800,рўйхат!$D:$D,$C763)</f>
        <v/>
      </c>
      <c r="V763" s="36">
        <f>SUMIFS(рўйхат!U:U,рўйхат!$CX:$CX,$B$800,рўйхат!$D:$D,$C763)</f>
        <v/>
      </c>
      <c r="W763" s="35">
        <f>SUMIFS(рўйхат!V:V,рўйхат!$CX:$CX,$B$800,рўйхат!$D:$D,$C763)</f>
        <v/>
      </c>
      <c r="X763" s="36">
        <f>SUMIFS(рўйхат!W:W,рўйхат!$CX:$CX,$B$800,рўйхат!$D:$D,$C763)</f>
        <v/>
      </c>
      <c r="Y763" s="35">
        <f>SUMIFS(рўйхат!X:X,рўйхат!$CX:$CX,$B$800,рўйхат!$D:$D,$C763)</f>
        <v/>
      </c>
      <c r="Z763" s="36">
        <f>SUMIFS(рўйхат!Y:Y,рўйхат!$CX:$CX,$B$800,рўйхат!$D:$D,$C763)</f>
        <v/>
      </c>
      <c r="AA763" s="35">
        <f>SUMIFS(рўйхат!Z:Z,рўйхат!$CX:$CX,$B$800,рўйхат!$D:$D,$C763)</f>
        <v/>
      </c>
      <c r="AB763" s="36">
        <f>SUMIFS(рўйхат!AA:AA,рўйхат!$CX:$CX,$B$800,рўйхат!$D:$D,$C763)</f>
        <v/>
      </c>
      <c r="AC763" s="35">
        <f>SUMIFS(рўйхат!AB:AB,рўйхат!$CX:$CX,$B$800,рўйхат!$D:$D,$C763)</f>
        <v/>
      </c>
      <c r="AD763" s="36">
        <f>SUMIFS(рўйхат!AC:AC,рўйхат!$CX:$CX,$B$800,рўйхат!$D:$D,$C763)</f>
        <v/>
      </c>
      <c r="AE763" s="35">
        <f>SUMIFS(рўйхат!AD:AD,рўйхат!$CX:$CX,$B$800,рўйхат!$D:$D,$C763)</f>
        <v/>
      </c>
      <c r="AF763" s="36">
        <f>SUMIFS(рўйхат!AE:AE,рўйхат!$CX:$CX,$B$800,рўйхат!$D:$D,$C763)</f>
        <v/>
      </c>
      <c r="AG763" s="35">
        <f>SUMIFS(рўйхат!AH:AH,рўйхат!$CX:$CX,$B$800,рўйхат!$D:$D,$C763)</f>
        <v/>
      </c>
      <c r="AH763" s="36">
        <f>SUMIFS(рўйхат!AI:AI,рўйхат!$CX:$CX,$B$800,рўйхат!$D:$D,$C763)</f>
        <v/>
      </c>
      <c r="AI763" s="35">
        <f>SUMIFS(рўйхат!AJ:AJ,рўйхат!$CX:$CX,$B$800,рўйхат!$D:$D,$C763)</f>
        <v/>
      </c>
      <c r="AJ763" s="36">
        <f>SUMIFS(рўйхат!AK:AK,рўйхат!$CX:$CX,$B$800,рўйхат!$D:$D,$C763)</f>
        <v/>
      </c>
      <c r="AK763" s="35">
        <f>SUMIFS(рўйхат!AL:AL,рўйхат!$CX:$CX,$B$800,рўйхат!$D:$D,$C763)</f>
        <v/>
      </c>
      <c r="AL763" s="36">
        <f>SUMIFS(рўйхат!AM:AM,рўйхат!$CX:$CX,$B$800,рўйхат!$D:$D,$C763)</f>
        <v/>
      </c>
      <c r="AM763" s="77">
        <f>IFERROR(Q763/E763,0)</f>
        <v/>
      </c>
      <c r="AN763" s="77">
        <f>IFERROR(R763/F763,0)</f>
        <v/>
      </c>
      <c r="AO763" s="35">
        <f>SUMIFS(рўйхат!AX:AX,рўйхат!$CX:$CX,$B$800,рўйхат!$D:$D,$C763)</f>
        <v/>
      </c>
      <c r="AP763" s="36">
        <f>SUMIFS(рўйхат!AY:AY,рўйхат!$CX:$CX,$B$800,рўйхат!$D:$D,$C763)</f>
        <v/>
      </c>
      <c r="AQ763" s="35">
        <f>SUMIFS(рўйхат!AZ:AZ,рўйхат!$CX:$CX,$B$800,рўйхат!$D:$D,$C763)</f>
        <v/>
      </c>
      <c r="AR763" s="36">
        <f>SUMIFS(рўйхат!BA:BA,рўйхат!$CX:$CX,$B$800,рўйхат!$D:$D,$C763)</f>
        <v/>
      </c>
      <c r="AS763" s="35">
        <f>SUMIFS(рўйхат!BB:BB,рўйхат!$CX:$CX,$B$800,рўйхат!$D:$D,$C763)</f>
        <v/>
      </c>
      <c r="AT763" s="36">
        <f>SUMIFS(рўйхат!BC:BC,рўйхат!$CX:$CX,$B$800,рўйхат!$D:$D,$C763)</f>
        <v/>
      </c>
      <c r="AU763" s="35">
        <f>SUMIFS(рўйхат!BD:BD,рўйхат!$CX:$CX,$B$800,рўйхат!$D:$D,$C763)</f>
        <v/>
      </c>
      <c r="AV763" s="36">
        <f>SUMIFS(рўйхат!BE:BE,рўйхат!$CX:$CX,$B$800,рўйхат!$D:$D,$C763)</f>
        <v/>
      </c>
      <c r="AW763" s="35">
        <f>SUMIFS(рўйхат!BF:BF,рўйхат!$CX:$CX,$B$800,рўйхат!$D:$D,$C763)</f>
        <v/>
      </c>
      <c r="AX763" s="36">
        <f>SUMIFS(рўйхат!BG:BG,рўйхат!$CX:$CX,$B$800,рўйхат!$D:$D,$C763)</f>
        <v/>
      </c>
      <c r="AY763" s="35">
        <f>SUMIFS(рўйхат!BH:BH,рўйхат!$CX:$CX,$B$800,рўйхат!$D:$D,$C763)</f>
        <v/>
      </c>
      <c r="AZ763" s="36">
        <f>SUMIFS(рўйхат!BI:BI,рўйхат!$CX:$CX,$B$800,рўйхат!$D:$D,$C763)</f>
        <v/>
      </c>
      <c r="BA763" s="35">
        <f>SUMIFS(рўйхат!BJ:BJ,рўйхат!$CX:$CX,$B$800,рўйхат!$D:$D,$C763)</f>
        <v/>
      </c>
      <c r="BB763" s="36">
        <f>SUMIFS(рўйхат!BK:BK,рўйхат!$CX:$CX,$B$800,рўйхат!$D:$D,$C763)</f>
        <v/>
      </c>
      <c r="BC763" s="77">
        <f>IFERROR(AO763/E763,0)</f>
        <v/>
      </c>
      <c r="BD763" s="77">
        <f>IFERROR(AP763/F763,0)</f>
        <v/>
      </c>
      <c r="BE763" s="35">
        <f>SUMIFS(рўйхат!BL:BL,рўйхат!$CX:$CX,$B$800,рўйхат!$D:$D,$C763)</f>
        <v/>
      </c>
      <c r="BF763" s="36">
        <f>SUMIFS(рўйхат!BM:BM,рўйхат!$CX:$CX,$B$800,рўйхат!$D:$D,$C763)</f>
        <v/>
      </c>
      <c r="BG763" s="35">
        <f>SUMIFS(рўйхат!BN:BN,рўйхат!$CX:$CX,$B$800,рўйхат!$D:$D,$C763)</f>
        <v/>
      </c>
      <c r="BH763" s="36">
        <f>SUMIFS(рўйхат!BO:BO,рўйхат!$CX:$CX,$B$800,рўйхат!$D:$D,$C763)</f>
        <v/>
      </c>
      <c r="BI763" s="35">
        <f>SUMIFS(рўйхат!BP:BP,рўйхат!$CX:$CX,$B$800,рўйхат!$D:$D,$C763)</f>
        <v/>
      </c>
      <c r="BJ763" s="36">
        <f>SUMIFS(рўйхат!BQ:BQ,рўйхат!$CX:$CX,$B$800,рўйхат!$D:$D,$C763)</f>
        <v/>
      </c>
      <c r="BK763" s="35">
        <f>SUMIFS(рўйхат!BR:BR,рўйхат!$CX:$CX,$B$800,рўйхат!$D:$D,$C763)</f>
        <v/>
      </c>
      <c r="BL763" s="36">
        <f>SUMIFS(рўйхат!BS:BS,рўйхат!$CX:$CX,$B$800,рўйхат!$D:$D,$C763)</f>
        <v/>
      </c>
      <c r="BM763" s="35">
        <f>SUMIFS(рўйхат!BT:BT,рўйхат!$CX:$CX,$B$800,рўйхат!$D:$D,$C763)</f>
        <v/>
      </c>
      <c r="BN763" s="36">
        <f>SUMIFS(рўйхат!BU:BU,рўйхат!$CX:$CX,$B$800,рўйхат!$D:$D,$C763)</f>
        <v/>
      </c>
      <c r="BO763" s="35">
        <f>SUMIFS(рўйхат!BX:BX,рўйхат!$CX:$CX,$B$800,рўйхат!$D:$D,$C763)</f>
        <v/>
      </c>
      <c r="BP763" s="36">
        <f>SUMIFS(рўйхат!BY:BY,рўйхат!$CX:$CX,$B$800,рўйхат!$D:$D,$C763)</f>
        <v/>
      </c>
      <c r="BQ763" s="35">
        <f>SUMIFS(рўйхат!BZ:BZ,рўйхат!$CX:$CX,$B$800,рўйхат!$D:$D,$C763)</f>
        <v/>
      </c>
      <c r="BR763" s="36">
        <f>SUMIFS(рўйхат!CA:CA,рўйхат!$CX:$CX,$B$800,рўйхат!$D:$D,$C763)</f>
        <v/>
      </c>
      <c r="BS763" s="35">
        <f>SUMIFS(рўйхат!CB:CB,рўйхат!$CX:$CX,$B$800,рўйхат!$D:$D,$C763)</f>
        <v/>
      </c>
      <c r="BT763" s="36">
        <f>SUMIFS(рўйхат!CC:CC,рўйхат!$CX:$CX,$B$800,рўйхат!$D:$D,$C763)</f>
        <v/>
      </c>
      <c r="BU763" s="35">
        <f>SUMIFS(рўйхат!CD:CD,рўйхат!$CX:$CX,$B$800,рўйхат!$D:$D,$C763)</f>
        <v/>
      </c>
      <c r="BV763" s="36">
        <f>SUMIFS(рўйхат!CE:CE,рўйхат!$CX:$CX,$B$800,рўйхат!$D:$D,$C763)</f>
        <v/>
      </c>
      <c r="BW763" s="35">
        <f>SUMIFS(рўйхат!CH:CH,рўйхат!$CX:$CX,$B$800,рўйхат!$D:$D,$C763)</f>
        <v/>
      </c>
      <c r="BX763" s="36">
        <f>SUMIFS(рўйхат!CI:CI,рўйхат!$CX:$CX,$B$800,рўйхат!$D:$D,$C763)</f>
        <v/>
      </c>
      <c r="BY763" s="35">
        <f>SUMIFS(рўйхат!CJ:CJ,рўйхат!$CX:$CX,$B$800,рўйхат!$D:$D,$C763)</f>
        <v/>
      </c>
      <c r="BZ763" s="36">
        <f>SUMIFS(рўйхат!CK:CK,рўйхат!$CX:$CX,$B$800,рўйхат!$D:$D,$C763)</f>
        <v/>
      </c>
      <c r="CA763" s="35">
        <f>SUMIFS(рўйхат!CL:CL,рўйхат!$CX:$CX,$B$800,рўйхат!$D:$D,$C763)</f>
        <v/>
      </c>
      <c r="CB763" s="36">
        <f>SUMIFS(рўйхат!CM:CM,рўйхат!$CX:$CX,$B$800,рўйхат!$D:$D,$C763)</f>
        <v/>
      </c>
      <c r="CC763" s="35">
        <f>SUMIFS(рўйхат!CN:CN,рўйхат!$CX:$CX,$B$800,рўйхат!$D:$D,$C763)</f>
        <v/>
      </c>
      <c r="CD763" s="36">
        <f>SUMIFS(рўйхат!CO:CO,рўйхат!$CX:$CX,$B$800,рўйхат!$D:$D,$C763)</f>
        <v/>
      </c>
      <c r="CE763" s="77">
        <f>IFERROR(BE763/(Q763+BE763),0)</f>
        <v/>
      </c>
      <c r="CF763" s="78">
        <f>IFERROR(BF763/(R763+BF763),0)</f>
        <v/>
      </c>
    </row>
    <row r="764" hidden="1" outlineLevel="1" ht="30" customFormat="1" customHeight="1" s="8">
      <c r="A764" s="39" t="n"/>
      <c r="B764" s="50" t="n">
        <v>30</v>
      </c>
      <c r="C764" s="131" t="inlineStr">
        <is>
          <t>Мансабдор шахсларга боғлиқ етказиб берувчилар билан тузилган шартномалар</t>
        </is>
      </c>
      <c r="D764" s="16" t="n"/>
      <c r="E764" s="35">
        <f>SUMIFS(рўйхат!F:F,рўйхат!$CX:$CX,$B$800,рўйхат!$D:$D,$C764)</f>
        <v/>
      </c>
      <c r="F764" s="36">
        <f>SUMIFS(рўйхат!G:G,рўйхат!$CX:$CX,$B$800,рўйхат!$D:$D,$C764)</f>
        <v/>
      </c>
      <c r="G764" s="35">
        <f>SUMIFS(рўйхат!H:H,рўйхат!$CX:$CX,$B$800,рўйхат!$D:$D,$C764)</f>
        <v/>
      </c>
      <c r="H764" s="36">
        <f>SUMIFS(рўйхат!I:I,рўйхат!$CX:$CX,$B$800,рўйхат!$D:$D,$C764)</f>
        <v/>
      </c>
      <c r="I764" s="35">
        <f>SUMIFS(рўйхат!J:J,рўйхат!$CX:$CX,$B$800,рўйхат!$D:$D,$C764)</f>
        <v/>
      </c>
      <c r="J764" s="36">
        <f>SUMIFS(рўйхат!K:K,рўйхат!$CX:$CX,$B$800,рўйхат!$D:$D,$C764)</f>
        <v/>
      </c>
      <c r="K764" s="35">
        <f>SUMIFS(рўйхат!L:L,рўйхат!$CX:$CX,$B$800,рўйхат!$D:$D,$C764)</f>
        <v/>
      </c>
      <c r="L764" s="36">
        <f>SUMIFS(рўйхат!M:M,рўйхат!$CX:$CX,$B$800,рўйхат!$D:$D,$C764)</f>
        <v/>
      </c>
      <c r="M764" s="35">
        <f>SUMIFS(рўйхат!N:N,рўйхат!$CX:$CX,$B$800,рўйхат!$D:$D,$C764)</f>
        <v/>
      </c>
      <c r="N764" s="36">
        <f>SUMIFS(рўйхат!O:O,рўйхат!$CX:$CX,$B$800,рўйхат!$D:$D,$C764)</f>
        <v/>
      </c>
      <c r="O764" s="34">
        <f>IFERROR(M764/E764,0)</f>
        <v/>
      </c>
      <c r="P764" s="34">
        <f>IFERROR(N764/F764,0)</f>
        <v/>
      </c>
      <c r="Q764" s="35">
        <f>SUMIFS(рўйхат!P:P,рўйхат!$CX:$CX,$B$800,рўйхат!$D:$D,$C764)</f>
        <v/>
      </c>
      <c r="R764" s="36">
        <f>SUMIFS(рўйхат!Q:Q,рўйхат!$CX:$CX,$B$800,рўйхат!$D:$D,$C764)</f>
        <v/>
      </c>
      <c r="S764" s="35">
        <f>SUMIFS(рўйхат!R:R,рўйхат!$CX:$CX,$B$800,рўйхат!$D:$D,$C764)</f>
        <v/>
      </c>
      <c r="T764" s="36">
        <f>SUMIFS(рўйхат!S:S,рўйхат!$CX:$CX,$B$800,рўйхат!$D:$D,$C764)</f>
        <v/>
      </c>
      <c r="U764" s="35">
        <f>SUMIFS(рўйхат!T:T,рўйхат!$CX:$CX,$B$800,рўйхат!$D:$D,$C764)</f>
        <v/>
      </c>
      <c r="V764" s="36">
        <f>SUMIFS(рўйхат!U:U,рўйхат!$CX:$CX,$B$800,рўйхат!$D:$D,$C764)</f>
        <v/>
      </c>
      <c r="W764" s="35">
        <f>SUMIFS(рўйхат!V:V,рўйхат!$CX:$CX,$B$800,рўйхат!$D:$D,$C764)</f>
        <v/>
      </c>
      <c r="X764" s="36">
        <f>SUMIFS(рўйхат!W:W,рўйхат!$CX:$CX,$B$800,рўйхат!$D:$D,$C764)</f>
        <v/>
      </c>
      <c r="Y764" s="35">
        <f>SUMIFS(рўйхат!X:X,рўйхат!$CX:$CX,$B$800,рўйхат!$D:$D,$C764)</f>
        <v/>
      </c>
      <c r="Z764" s="36">
        <f>SUMIFS(рўйхат!Y:Y,рўйхат!$CX:$CX,$B$800,рўйхат!$D:$D,$C764)</f>
        <v/>
      </c>
      <c r="AA764" s="35">
        <f>SUMIFS(рўйхат!Z:Z,рўйхат!$CX:$CX,$B$800,рўйхат!$D:$D,$C764)</f>
        <v/>
      </c>
      <c r="AB764" s="36">
        <f>SUMIFS(рўйхат!AA:AA,рўйхат!$CX:$CX,$B$800,рўйхат!$D:$D,$C764)</f>
        <v/>
      </c>
      <c r="AC764" s="35">
        <f>SUMIFS(рўйхат!AB:AB,рўйхат!$CX:$CX,$B$800,рўйхат!$D:$D,$C764)</f>
        <v/>
      </c>
      <c r="AD764" s="36">
        <f>SUMIFS(рўйхат!AC:AC,рўйхат!$CX:$CX,$B$800,рўйхат!$D:$D,$C764)</f>
        <v/>
      </c>
      <c r="AE764" s="35">
        <f>SUMIFS(рўйхат!AD:AD,рўйхат!$CX:$CX,$B$800,рўйхат!$D:$D,$C764)</f>
        <v/>
      </c>
      <c r="AF764" s="36">
        <f>SUMIFS(рўйхат!AE:AE,рўйхат!$CX:$CX,$B$800,рўйхат!$D:$D,$C764)</f>
        <v/>
      </c>
      <c r="AG764" s="35">
        <f>SUMIFS(рўйхат!AH:AH,рўйхат!$CX:$CX,$B$800,рўйхат!$D:$D,$C764)</f>
        <v/>
      </c>
      <c r="AH764" s="36">
        <f>SUMIFS(рўйхат!AI:AI,рўйхат!$CX:$CX,$B$800,рўйхат!$D:$D,$C764)</f>
        <v/>
      </c>
      <c r="AI764" s="35">
        <f>SUMIFS(рўйхат!AJ:AJ,рўйхат!$CX:$CX,$B$800,рўйхат!$D:$D,$C764)</f>
        <v/>
      </c>
      <c r="AJ764" s="36">
        <f>SUMIFS(рўйхат!AK:AK,рўйхат!$CX:$CX,$B$800,рўйхат!$D:$D,$C764)</f>
        <v/>
      </c>
      <c r="AK764" s="35">
        <f>SUMIFS(рўйхат!AL:AL,рўйхат!$CX:$CX,$B$800,рўйхат!$D:$D,$C764)</f>
        <v/>
      </c>
      <c r="AL764" s="36">
        <f>SUMIFS(рўйхат!AM:AM,рўйхат!$CX:$CX,$B$800,рўйхат!$D:$D,$C764)</f>
        <v/>
      </c>
      <c r="AM764" s="77">
        <f>IFERROR(Q764/E764,0)</f>
        <v/>
      </c>
      <c r="AN764" s="77">
        <f>IFERROR(R764/F764,0)</f>
        <v/>
      </c>
      <c r="AO764" s="35">
        <f>SUMIFS(рўйхат!AX:AX,рўйхат!$CX:$CX,$B$800,рўйхат!$D:$D,$C764)</f>
        <v/>
      </c>
      <c r="AP764" s="36">
        <f>SUMIFS(рўйхат!AY:AY,рўйхат!$CX:$CX,$B$800,рўйхат!$D:$D,$C764)</f>
        <v/>
      </c>
      <c r="AQ764" s="35">
        <f>SUMIFS(рўйхат!AZ:AZ,рўйхат!$CX:$CX,$B$800,рўйхат!$D:$D,$C764)</f>
        <v/>
      </c>
      <c r="AR764" s="36">
        <f>SUMIFS(рўйхат!BA:BA,рўйхат!$CX:$CX,$B$800,рўйхат!$D:$D,$C764)</f>
        <v/>
      </c>
      <c r="AS764" s="35">
        <f>SUMIFS(рўйхат!BB:BB,рўйхат!$CX:$CX,$B$800,рўйхат!$D:$D,$C764)</f>
        <v/>
      </c>
      <c r="AT764" s="36">
        <f>SUMIFS(рўйхат!BC:BC,рўйхат!$CX:$CX,$B$800,рўйхат!$D:$D,$C764)</f>
        <v/>
      </c>
      <c r="AU764" s="35">
        <f>SUMIFS(рўйхат!BD:BD,рўйхат!$CX:$CX,$B$800,рўйхат!$D:$D,$C764)</f>
        <v/>
      </c>
      <c r="AV764" s="36">
        <f>SUMIFS(рўйхат!BE:BE,рўйхат!$CX:$CX,$B$800,рўйхат!$D:$D,$C764)</f>
        <v/>
      </c>
      <c r="AW764" s="35">
        <f>SUMIFS(рўйхат!BF:BF,рўйхат!$CX:$CX,$B$800,рўйхат!$D:$D,$C764)</f>
        <v/>
      </c>
      <c r="AX764" s="36">
        <f>SUMIFS(рўйхат!BG:BG,рўйхат!$CX:$CX,$B$800,рўйхат!$D:$D,$C764)</f>
        <v/>
      </c>
      <c r="AY764" s="35">
        <f>SUMIFS(рўйхат!BH:BH,рўйхат!$CX:$CX,$B$800,рўйхат!$D:$D,$C764)</f>
        <v/>
      </c>
      <c r="AZ764" s="36">
        <f>SUMIFS(рўйхат!BI:BI,рўйхат!$CX:$CX,$B$800,рўйхат!$D:$D,$C764)</f>
        <v/>
      </c>
      <c r="BA764" s="35">
        <f>SUMIFS(рўйхат!BJ:BJ,рўйхат!$CX:$CX,$B$800,рўйхат!$D:$D,$C764)</f>
        <v/>
      </c>
      <c r="BB764" s="36">
        <f>SUMIFS(рўйхат!BK:BK,рўйхат!$CX:$CX,$B$800,рўйхат!$D:$D,$C764)</f>
        <v/>
      </c>
      <c r="BC764" s="77">
        <f>IFERROR(AO764/E764,0)</f>
        <v/>
      </c>
      <c r="BD764" s="77">
        <f>IFERROR(AP764/F764,0)</f>
        <v/>
      </c>
      <c r="BE764" s="35">
        <f>SUMIFS(рўйхат!BL:BL,рўйхат!$CX:$CX,$B$800,рўйхат!$D:$D,$C764)</f>
        <v/>
      </c>
      <c r="BF764" s="36">
        <f>SUMIFS(рўйхат!BM:BM,рўйхат!$CX:$CX,$B$800,рўйхат!$D:$D,$C764)</f>
        <v/>
      </c>
      <c r="BG764" s="35">
        <f>SUMIFS(рўйхат!BN:BN,рўйхат!$CX:$CX,$B$800,рўйхат!$D:$D,$C764)</f>
        <v/>
      </c>
      <c r="BH764" s="36">
        <f>SUMIFS(рўйхат!BO:BO,рўйхат!$CX:$CX,$B$800,рўйхат!$D:$D,$C764)</f>
        <v/>
      </c>
      <c r="BI764" s="35">
        <f>SUMIFS(рўйхат!BP:BP,рўйхат!$CX:$CX,$B$800,рўйхат!$D:$D,$C764)</f>
        <v/>
      </c>
      <c r="BJ764" s="36">
        <f>SUMIFS(рўйхат!BQ:BQ,рўйхат!$CX:$CX,$B$800,рўйхат!$D:$D,$C764)</f>
        <v/>
      </c>
      <c r="BK764" s="35">
        <f>SUMIFS(рўйхат!BR:BR,рўйхат!$CX:$CX,$B$800,рўйхат!$D:$D,$C764)</f>
        <v/>
      </c>
      <c r="BL764" s="36">
        <f>SUMIFS(рўйхат!BS:BS,рўйхат!$CX:$CX,$B$800,рўйхат!$D:$D,$C764)</f>
        <v/>
      </c>
      <c r="BM764" s="35">
        <f>SUMIFS(рўйхат!BT:BT,рўйхат!$CX:$CX,$B$800,рўйхат!$D:$D,$C764)</f>
        <v/>
      </c>
      <c r="BN764" s="36">
        <f>SUMIFS(рўйхат!BU:BU,рўйхат!$CX:$CX,$B$800,рўйхат!$D:$D,$C764)</f>
        <v/>
      </c>
      <c r="BO764" s="35">
        <f>SUMIFS(рўйхат!BX:BX,рўйхат!$CX:$CX,$B$800,рўйхат!$D:$D,$C764)</f>
        <v/>
      </c>
      <c r="BP764" s="36">
        <f>SUMIFS(рўйхат!BY:BY,рўйхат!$CX:$CX,$B$800,рўйхат!$D:$D,$C764)</f>
        <v/>
      </c>
      <c r="BQ764" s="35">
        <f>SUMIFS(рўйхат!BZ:BZ,рўйхат!$CX:$CX,$B$800,рўйхат!$D:$D,$C764)</f>
        <v/>
      </c>
      <c r="BR764" s="36">
        <f>SUMIFS(рўйхат!CA:CA,рўйхат!$CX:$CX,$B$800,рўйхат!$D:$D,$C764)</f>
        <v/>
      </c>
      <c r="BS764" s="35">
        <f>SUMIFS(рўйхат!CB:CB,рўйхат!$CX:$CX,$B$800,рўйхат!$D:$D,$C764)</f>
        <v/>
      </c>
      <c r="BT764" s="36">
        <f>SUMIFS(рўйхат!CC:CC,рўйхат!$CX:$CX,$B$800,рўйхат!$D:$D,$C764)</f>
        <v/>
      </c>
      <c r="BU764" s="35">
        <f>SUMIFS(рўйхат!CD:CD,рўйхат!$CX:$CX,$B$800,рўйхат!$D:$D,$C764)</f>
        <v/>
      </c>
      <c r="BV764" s="36">
        <f>SUMIFS(рўйхат!CE:CE,рўйхат!$CX:$CX,$B$800,рўйхат!$D:$D,$C764)</f>
        <v/>
      </c>
      <c r="BW764" s="35">
        <f>SUMIFS(рўйхат!CH:CH,рўйхат!$CX:$CX,$B$800,рўйхат!$D:$D,$C764)</f>
        <v/>
      </c>
      <c r="BX764" s="36">
        <f>SUMIFS(рўйхат!CI:CI,рўйхат!$CX:$CX,$B$800,рўйхат!$D:$D,$C764)</f>
        <v/>
      </c>
      <c r="BY764" s="35">
        <f>SUMIFS(рўйхат!CJ:CJ,рўйхат!$CX:$CX,$B$800,рўйхат!$D:$D,$C764)</f>
        <v/>
      </c>
      <c r="BZ764" s="36">
        <f>SUMIFS(рўйхат!CK:CK,рўйхат!$CX:$CX,$B$800,рўйхат!$D:$D,$C764)</f>
        <v/>
      </c>
      <c r="CA764" s="35">
        <f>SUMIFS(рўйхат!CL:CL,рўйхат!$CX:$CX,$B$800,рўйхат!$D:$D,$C764)</f>
        <v/>
      </c>
      <c r="CB764" s="36">
        <f>SUMIFS(рўйхат!CM:CM,рўйхат!$CX:$CX,$B$800,рўйхат!$D:$D,$C764)</f>
        <v/>
      </c>
      <c r="CC764" s="35">
        <f>SUMIFS(рўйхат!CN:CN,рўйхат!$CX:$CX,$B$800,рўйхат!$D:$D,$C764)</f>
        <v/>
      </c>
      <c r="CD764" s="36">
        <f>SUMIFS(рўйхат!CO:CO,рўйхат!$CX:$CX,$B$800,рўйхат!$D:$D,$C764)</f>
        <v/>
      </c>
      <c r="CE764" s="77">
        <f>IFERROR(BE764/(Q764+BE764),0)</f>
        <v/>
      </c>
      <c r="CF764" s="78">
        <f>IFERROR(BF764/(R764+BF764),0)</f>
        <v/>
      </c>
    </row>
    <row r="765" hidden="1" outlineLevel="1" ht="30" customFormat="1" customHeight="1" s="8">
      <c r="A765" s="39" t="n"/>
      <c r="B765" s="50" t="n">
        <v>31</v>
      </c>
      <c r="C765" s="131" t="inlineStr">
        <is>
          <t>Мансабдор шахсларга боғлиқ етказиб берувчилар билан тузилган шартномалар (COOPERATION)</t>
        </is>
      </c>
      <c r="D765" s="16" t="n"/>
      <c r="E765" s="35">
        <f>SUMIFS(рўйхат!F:F,рўйхат!$CX:$CX,$B$800,рўйхат!$D:$D,$C765)</f>
        <v/>
      </c>
      <c r="F765" s="36">
        <f>SUMIFS(рўйхат!G:G,рўйхат!$CX:$CX,$B$800,рўйхат!$D:$D,$C765)</f>
        <v/>
      </c>
      <c r="G765" s="35">
        <f>SUMIFS(рўйхат!H:H,рўйхат!$CX:$CX,$B$800,рўйхат!$D:$D,$C765)</f>
        <v/>
      </c>
      <c r="H765" s="36">
        <f>SUMIFS(рўйхат!I:I,рўйхат!$CX:$CX,$B$800,рўйхат!$D:$D,$C765)</f>
        <v/>
      </c>
      <c r="I765" s="35">
        <f>SUMIFS(рўйхат!J:J,рўйхат!$CX:$CX,$B$800,рўйхат!$D:$D,$C765)</f>
        <v/>
      </c>
      <c r="J765" s="36">
        <f>SUMIFS(рўйхат!K:K,рўйхат!$CX:$CX,$B$800,рўйхат!$D:$D,$C765)</f>
        <v/>
      </c>
      <c r="K765" s="35">
        <f>SUMIFS(рўйхат!L:L,рўйхат!$CX:$CX,$B$800,рўйхат!$D:$D,$C765)</f>
        <v/>
      </c>
      <c r="L765" s="36">
        <f>SUMIFS(рўйхат!M:M,рўйхат!$CX:$CX,$B$800,рўйхат!$D:$D,$C765)</f>
        <v/>
      </c>
      <c r="M765" s="35">
        <f>SUMIFS(рўйхат!N:N,рўйхат!$CX:$CX,$B$800,рўйхат!$D:$D,$C765)</f>
        <v/>
      </c>
      <c r="N765" s="36">
        <f>SUMIFS(рўйхат!O:O,рўйхат!$CX:$CX,$B$800,рўйхат!$D:$D,$C765)</f>
        <v/>
      </c>
      <c r="O765" s="34">
        <f>IFERROR(M765/E765,0)</f>
        <v/>
      </c>
      <c r="P765" s="34">
        <f>IFERROR(N765/F765,0)</f>
        <v/>
      </c>
      <c r="Q765" s="35">
        <f>SUMIFS(рўйхат!P:P,рўйхат!$CX:$CX,$B$800,рўйхат!$D:$D,$C765)</f>
        <v/>
      </c>
      <c r="R765" s="36">
        <f>SUMIFS(рўйхат!Q:Q,рўйхат!$CX:$CX,$B$800,рўйхат!$D:$D,$C765)</f>
        <v/>
      </c>
      <c r="S765" s="35">
        <f>SUMIFS(рўйхат!R:R,рўйхат!$CX:$CX,$B$800,рўйхат!$D:$D,$C765)</f>
        <v/>
      </c>
      <c r="T765" s="36">
        <f>SUMIFS(рўйхат!S:S,рўйхат!$CX:$CX,$B$800,рўйхат!$D:$D,$C765)</f>
        <v/>
      </c>
      <c r="U765" s="35">
        <f>SUMIFS(рўйхат!T:T,рўйхат!$CX:$CX,$B$800,рўйхат!$D:$D,$C765)</f>
        <v/>
      </c>
      <c r="V765" s="36">
        <f>SUMIFS(рўйхат!U:U,рўйхат!$CX:$CX,$B$800,рўйхат!$D:$D,$C765)</f>
        <v/>
      </c>
      <c r="W765" s="35">
        <f>SUMIFS(рўйхат!V:V,рўйхат!$CX:$CX,$B$800,рўйхат!$D:$D,$C765)</f>
        <v/>
      </c>
      <c r="X765" s="36">
        <f>SUMIFS(рўйхат!W:W,рўйхат!$CX:$CX,$B$800,рўйхат!$D:$D,$C765)</f>
        <v/>
      </c>
      <c r="Y765" s="35">
        <f>SUMIFS(рўйхат!X:X,рўйхат!$CX:$CX,$B$800,рўйхат!$D:$D,$C765)</f>
        <v/>
      </c>
      <c r="Z765" s="36">
        <f>SUMIFS(рўйхат!Y:Y,рўйхат!$CX:$CX,$B$800,рўйхат!$D:$D,$C765)</f>
        <v/>
      </c>
      <c r="AA765" s="35">
        <f>SUMIFS(рўйхат!Z:Z,рўйхат!$CX:$CX,$B$800,рўйхат!$D:$D,$C765)</f>
        <v/>
      </c>
      <c r="AB765" s="36">
        <f>SUMIFS(рўйхат!AA:AA,рўйхат!$CX:$CX,$B$800,рўйхат!$D:$D,$C765)</f>
        <v/>
      </c>
      <c r="AC765" s="35">
        <f>SUMIFS(рўйхат!AB:AB,рўйхат!$CX:$CX,$B$800,рўйхат!$D:$D,$C765)</f>
        <v/>
      </c>
      <c r="AD765" s="36">
        <f>SUMIFS(рўйхат!AC:AC,рўйхат!$CX:$CX,$B$800,рўйхат!$D:$D,$C765)</f>
        <v/>
      </c>
      <c r="AE765" s="35">
        <f>SUMIFS(рўйхат!AD:AD,рўйхат!$CX:$CX,$B$800,рўйхат!$D:$D,$C765)</f>
        <v/>
      </c>
      <c r="AF765" s="36">
        <f>SUMIFS(рўйхат!AE:AE,рўйхат!$CX:$CX,$B$800,рўйхат!$D:$D,$C765)</f>
        <v/>
      </c>
      <c r="AG765" s="35">
        <f>SUMIFS(рўйхат!AH:AH,рўйхат!$CX:$CX,$B$800,рўйхат!$D:$D,$C765)</f>
        <v/>
      </c>
      <c r="AH765" s="36">
        <f>SUMIFS(рўйхат!AI:AI,рўйхат!$CX:$CX,$B$800,рўйхат!$D:$D,$C765)</f>
        <v/>
      </c>
      <c r="AI765" s="35">
        <f>SUMIFS(рўйхат!AJ:AJ,рўйхат!$CX:$CX,$B$800,рўйхат!$D:$D,$C765)</f>
        <v/>
      </c>
      <c r="AJ765" s="36">
        <f>SUMIFS(рўйхат!AK:AK,рўйхат!$CX:$CX,$B$800,рўйхат!$D:$D,$C765)</f>
        <v/>
      </c>
      <c r="AK765" s="35">
        <f>SUMIFS(рўйхат!AL:AL,рўйхат!$CX:$CX,$B$800,рўйхат!$D:$D,$C765)</f>
        <v/>
      </c>
      <c r="AL765" s="36">
        <f>SUMIFS(рўйхат!AM:AM,рўйхат!$CX:$CX,$B$800,рўйхат!$D:$D,$C765)</f>
        <v/>
      </c>
      <c r="AM765" s="77">
        <f>IFERROR(Q765/E765,0)</f>
        <v/>
      </c>
      <c r="AN765" s="77">
        <f>IFERROR(R765/F765,0)</f>
        <v/>
      </c>
      <c r="AO765" s="35">
        <f>SUMIFS(рўйхат!AX:AX,рўйхат!$CX:$CX,$B$800,рўйхат!$D:$D,$C765)</f>
        <v/>
      </c>
      <c r="AP765" s="36">
        <f>SUMIFS(рўйхат!AY:AY,рўйхат!$CX:$CX,$B$800,рўйхат!$D:$D,$C765)</f>
        <v/>
      </c>
      <c r="AQ765" s="35">
        <f>SUMIFS(рўйхат!AZ:AZ,рўйхат!$CX:$CX,$B$800,рўйхат!$D:$D,$C765)</f>
        <v/>
      </c>
      <c r="AR765" s="36">
        <f>SUMIFS(рўйхат!BA:BA,рўйхат!$CX:$CX,$B$800,рўйхат!$D:$D,$C765)</f>
        <v/>
      </c>
      <c r="AS765" s="35">
        <f>SUMIFS(рўйхат!BB:BB,рўйхат!$CX:$CX,$B$800,рўйхат!$D:$D,$C765)</f>
        <v/>
      </c>
      <c r="AT765" s="36">
        <f>SUMIFS(рўйхат!BC:BC,рўйхат!$CX:$CX,$B$800,рўйхат!$D:$D,$C765)</f>
        <v/>
      </c>
      <c r="AU765" s="35">
        <f>SUMIFS(рўйхат!BD:BD,рўйхат!$CX:$CX,$B$800,рўйхат!$D:$D,$C765)</f>
        <v/>
      </c>
      <c r="AV765" s="36">
        <f>SUMIFS(рўйхат!BE:BE,рўйхат!$CX:$CX,$B$800,рўйхат!$D:$D,$C765)</f>
        <v/>
      </c>
      <c r="AW765" s="35">
        <f>SUMIFS(рўйхат!BF:BF,рўйхат!$CX:$CX,$B$800,рўйхат!$D:$D,$C765)</f>
        <v/>
      </c>
      <c r="AX765" s="36">
        <f>SUMIFS(рўйхат!BG:BG,рўйхат!$CX:$CX,$B$800,рўйхат!$D:$D,$C765)</f>
        <v/>
      </c>
      <c r="AY765" s="35">
        <f>SUMIFS(рўйхат!BH:BH,рўйхат!$CX:$CX,$B$800,рўйхат!$D:$D,$C765)</f>
        <v/>
      </c>
      <c r="AZ765" s="36">
        <f>SUMIFS(рўйхат!BI:BI,рўйхат!$CX:$CX,$B$800,рўйхат!$D:$D,$C765)</f>
        <v/>
      </c>
      <c r="BA765" s="35">
        <f>SUMIFS(рўйхат!BJ:BJ,рўйхат!$CX:$CX,$B$800,рўйхат!$D:$D,$C765)</f>
        <v/>
      </c>
      <c r="BB765" s="36">
        <f>SUMIFS(рўйхат!BK:BK,рўйхат!$CX:$CX,$B$800,рўйхат!$D:$D,$C765)</f>
        <v/>
      </c>
      <c r="BC765" s="77">
        <f>IFERROR(AO765/E765,0)</f>
        <v/>
      </c>
      <c r="BD765" s="77">
        <f>IFERROR(AP765/F765,0)</f>
        <v/>
      </c>
      <c r="BE765" s="35">
        <f>SUMIFS(рўйхат!BL:BL,рўйхат!$CX:$CX,$B$800,рўйхат!$D:$D,$C765)</f>
        <v/>
      </c>
      <c r="BF765" s="36">
        <f>SUMIFS(рўйхат!BM:BM,рўйхат!$CX:$CX,$B$800,рўйхат!$D:$D,$C765)</f>
        <v/>
      </c>
      <c r="BG765" s="35">
        <f>SUMIFS(рўйхат!BN:BN,рўйхат!$CX:$CX,$B$800,рўйхат!$D:$D,$C765)</f>
        <v/>
      </c>
      <c r="BH765" s="36">
        <f>SUMIFS(рўйхат!BO:BO,рўйхат!$CX:$CX,$B$800,рўйхат!$D:$D,$C765)</f>
        <v/>
      </c>
      <c r="BI765" s="35">
        <f>SUMIFS(рўйхат!BP:BP,рўйхат!$CX:$CX,$B$800,рўйхат!$D:$D,$C765)</f>
        <v/>
      </c>
      <c r="BJ765" s="36">
        <f>SUMIFS(рўйхат!BQ:BQ,рўйхат!$CX:$CX,$B$800,рўйхат!$D:$D,$C765)</f>
        <v/>
      </c>
      <c r="BK765" s="35">
        <f>SUMIFS(рўйхат!BR:BR,рўйхат!$CX:$CX,$B$800,рўйхат!$D:$D,$C765)</f>
        <v/>
      </c>
      <c r="BL765" s="36">
        <f>SUMIFS(рўйхат!BS:BS,рўйхат!$CX:$CX,$B$800,рўйхат!$D:$D,$C765)</f>
        <v/>
      </c>
      <c r="BM765" s="35">
        <f>SUMIFS(рўйхат!BT:BT,рўйхат!$CX:$CX,$B$800,рўйхат!$D:$D,$C765)</f>
        <v/>
      </c>
      <c r="BN765" s="36">
        <f>SUMIFS(рўйхат!BU:BU,рўйхат!$CX:$CX,$B$800,рўйхат!$D:$D,$C765)</f>
        <v/>
      </c>
      <c r="BO765" s="35">
        <f>SUMIFS(рўйхат!BX:BX,рўйхат!$CX:$CX,$B$800,рўйхат!$D:$D,$C765)</f>
        <v/>
      </c>
      <c r="BP765" s="36">
        <f>SUMIFS(рўйхат!BY:BY,рўйхат!$CX:$CX,$B$800,рўйхат!$D:$D,$C765)</f>
        <v/>
      </c>
      <c r="BQ765" s="35">
        <f>SUMIFS(рўйхат!BZ:BZ,рўйхат!$CX:$CX,$B$800,рўйхат!$D:$D,$C765)</f>
        <v/>
      </c>
      <c r="BR765" s="36">
        <f>SUMIFS(рўйхат!CA:CA,рўйхат!$CX:$CX,$B$800,рўйхат!$D:$D,$C765)</f>
        <v/>
      </c>
      <c r="BS765" s="35">
        <f>SUMIFS(рўйхат!CB:CB,рўйхат!$CX:$CX,$B$800,рўйхат!$D:$D,$C765)</f>
        <v/>
      </c>
      <c r="BT765" s="36">
        <f>SUMIFS(рўйхат!CC:CC,рўйхат!$CX:$CX,$B$800,рўйхат!$D:$D,$C765)</f>
        <v/>
      </c>
      <c r="BU765" s="35">
        <f>SUMIFS(рўйхат!CD:CD,рўйхат!$CX:$CX,$B$800,рўйхат!$D:$D,$C765)</f>
        <v/>
      </c>
      <c r="BV765" s="36">
        <f>SUMIFS(рўйхат!CE:CE,рўйхат!$CX:$CX,$B$800,рўйхат!$D:$D,$C765)</f>
        <v/>
      </c>
      <c r="BW765" s="35">
        <f>SUMIFS(рўйхат!CH:CH,рўйхат!$CX:$CX,$B$800,рўйхат!$D:$D,$C765)</f>
        <v/>
      </c>
      <c r="BX765" s="36">
        <f>SUMIFS(рўйхат!CI:CI,рўйхат!$CX:$CX,$B$800,рўйхат!$D:$D,$C765)</f>
        <v/>
      </c>
      <c r="BY765" s="35">
        <f>SUMIFS(рўйхат!CJ:CJ,рўйхат!$CX:$CX,$B$800,рўйхат!$D:$D,$C765)</f>
        <v/>
      </c>
      <c r="BZ765" s="36">
        <f>SUMIFS(рўйхат!CK:CK,рўйхат!$CX:$CX,$B$800,рўйхат!$D:$D,$C765)</f>
        <v/>
      </c>
      <c r="CA765" s="35">
        <f>SUMIFS(рўйхат!CL:CL,рўйхат!$CX:$CX,$B$800,рўйхат!$D:$D,$C765)</f>
        <v/>
      </c>
      <c r="CB765" s="36">
        <f>SUMIFS(рўйхат!CM:CM,рўйхат!$CX:$CX,$B$800,рўйхат!$D:$D,$C765)</f>
        <v/>
      </c>
      <c r="CC765" s="35">
        <f>SUMIFS(рўйхат!CN:CN,рўйхат!$CX:$CX,$B$800,рўйхат!$D:$D,$C765)</f>
        <v/>
      </c>
      <c r="CD765" s="36">
        <f>SUMIFS(рўйхат!CO:CO,рўйхат!$CX:$CX,$B$800,рўйхат!$D:$D,$C765)</f>
        <v/>
      </c>
      <c r="CE765" s="77">
        <f>IFERROR(BE765/(Q765+BE765),0)</f>
        <v/>
      </c>
      <c r="CF765" s="78">
        <f>IFERROR(BF765/(R765+BF765),0)</f>
        <v/>
      </c>
    </row>
    <row r="766" hidden="1" outlineLevel="1" ht="30" customFormat="1" customHeight="1" s="8">
      <c r="A766" s="39" t="n"/>
      <c r="B766" s="50" t="n">
        <v>32</v>
      </c>
      <c r="C766" s="131" t="inlineStr">
        <is>
          <t>Мансабдор шахсларга боғлиқ етказиб берувчилар билан тузилган шартномалар (UZEX)</t>
        </is>
      </c>
      <c r="D766" s="51" t="n"/>
      <c r="E766" s="35">
        <f>SUMIFS(рўйхат!F:F,рўйхат!$CX:$CX,$B$800,рўйхат!$D:$D,$C766)</f>
        <v/>
      </c>
      <c r="F766" s="36">
        <f>SUMIFS(рўйхат!G:G,рўйхат!$CX:$CX,$B$800,рўйхат!$D:$D,$C766)</f>
        <v/>
      </c>
      <c r="G766" s="35">
        <f>SUMIFS(рўйхат!H:H,рўйхат!$CX:$CX,$B$800,рўйхат!$D:$D,$C766)</f>
        <v/>
      </c>
      <c r="H766" s="36">
        <f>SUMIFS(рўйхат!I:I,рўйхат!$CX:$CX,$B$800,рўйхат!$D:$D,$C766)</f>
        <v/>
      </c>
      <c r="I766" s="35">
        <f>SUMIFS(рўйхат!J:J,рўйхат!$CX:$CX,$B$800,рўйхат!$D:$D,$C766)</f>
        <v/>
      </c>
      <c r="J766" s="36">
        <f>SUMIFS(рўйхат!K:K,рўйхат!$CX:$CX,$B$800,рўйхат!$D:$D,$C766)</f>
        <v/>
      </c>
      <c r="K766" s="35">
        <f>SUMIFS(рўйхат!L:L,рўйхат!$CX:$CX,$B$800,рўйхат!$D:$D,$C766)</f>
        <v/>
      </c>
      <c r="L766" s="36">
        <f>SUMIFS(рўйхат!M:M,рўйхат!$CX:$CX,$B$800,рўйхат!$D:$D,$C766)</f>
        <v/>
      </c>
      <c r="M766" s="35">
        <f>SUMIFS(рўйхат!N:N,рўйхат!$CX:$CX,$B$800,рўйхат!$D:$D,$C766)</f>
        <v/>
      </c>
      <c r="N766" s="36">
        <f>SUMIFS(рўйхат!O:O,рўйхат!$CX:$CX,$B$800,рўйхат!$D:$D,$C766)</f>
        <v/>
      </c>
      <c r="O766" s="34">
        <f>IFERROR(M766/E766,0)</f>
        <v/>
      </c>
      <c r="P766" s="34">
        <f>IFERROR(N766/F766,0)</f>
        <v/>
      </c>
      <c r="Q766" s="35">
        <f>SUMIFS(рўйхат!P:P,рўйхат!$CX:$CX,$B$800,рўйхат!$D:$D,$C766)</f>
        <v/>
      </c>
      <c r="R766" s="36">
        <f>SUMIFS(рўйхат!Q:Q,рўйхат!$CX:$CX,$B$800,рўйхат!$D:$D,$C766)</f>
        <v/>
      </c>
      <c r="S766" s="35">
        <f>SUMIFS(рўйхат!R:R,рўйхат!$CX:$CX,$B$800,рўйхат!$D:$D,$C766)</f>
        <v/>
      </c>
      <c r="T766" s="36">
        <f>SUMIFS(рўйхат!S:S,рўйхат!$CX:$CX,$B$800,рўйхат!$D:$D,$C766)</f>
        <v/>
      </c>
      <c r="U766" s="35">
        <f>SUMIFS(рўйхат!T:T,рўйхат!$CX:$CX,$B$800,рўйхат!$D:$D,$C766)</f>
        <v/>
      </c>
      <c r="V766" s="36">
        <f>SUMIFS(рўйхат!U:U,рўйхат!$CX:$CX,$B$800,рўйхат!$D:$D,$C766)</f>
        <v/>
      </c>
      <c r="W766" s="35">
        <f>SUMIFS(рўйхат!V:V,рўйхат!$CX:$CX,$B$800,рўйхат!$D:$D,$C766)</f>
        <v/>
      </c>
      <c r="X766" s="36">
        <f>SUMIFS(рўйхат!W:W,рўйхат!$CX:$CX,$B$800,рўйхат!$D:$D,$C766)</f>
        <v/>
      </c>
      <c r="Y766" s="35">
        <f>SUMIFS(рўйхат!X:X,рўйхат!$CX:$CX,$B$800,рўйхат!$D:$D,$C766)</f>
        <v/>
      </c>
      <c r="Z766" s="36">
        <f>SUMIFS(рўйхат!Y:Y,рўйхат!$CX:$CX,$B$800,рўйхат!$D:$D,$C766)</f>
        <v/>
      </c>
      <c r="AA766" s="35">
        <f>SUMIFS(рўйхат!Z:Z,рўйхат!$CX:$CX,$B$800,рўйхат!$D:$D,$C766)</f>
        <v/>
      </c>
      <c r="AB766" s="36">
        <f>SUMIFS(рўйхат!AA:AA,рўйхат!$CX:$CX,$B$800,рўйхат!$D:$D,$C766)</f>
        <v/>
      </c>
      <c r="AC766" s="35">
        <f>SUMIFS(рўйхат!AB:AB,рўйхат!$CX:$CX,$B$800,рўйхат!$D:$D,$C766)</f>
        <v/>
      </c>
      <c r="AD766" s="36">
        <f>SUMIFS(рўйхат!AC:AC,рўйхат!$CX:$CX,$B$800,рўйхат!$D:$D,$C766)</f>
        <v/>
      </c>
      <c r="AE766" s="35">
        <f>SUMIFS(рўйхат!AD:AD,рўйхат!$CX:$CX,$B$800,рўйхат!$D:$D,$C766)</f>
        <v/>
      </c>
      <c r="AF766" s="36">
        <f>SUMIFS(рўйхат!AE:AE,рўйхат!$CX:$CX,$B$800,рўйхат!$D:$D,$C766)</f>
        <v/>
      </c>
      <c r="AG766" s="35">
        <f>SUMIFS(рўйхат!AH:AH,рўйхат!$CX:$CX,$B$800,рўйхат!$D:$D,$C766)</f>
        <v/>
      </c>
      <c r="AH766" s="36">
        <f>SUMIFS(рўйхат!AI:AI,рўйхат!$CX:$CX,$B$800,рўйхат!$D:$D,$C766)</f>
        <v/>
      </c>
      <c r="AI766" s="35">
        <f>SUMIFS(рўйхат!AJ:AJ,рўйхат!$CX:$CX,$B$800,рўйхат!$D:$D,$C766)</f>
        <v/>
      </c>
      <c r="AJ766" s="36">
        <f>SUMIFS(рўйхат!AK:AK,рўйхат!$CX:$CX,$B$800,рўйхат!$D:$D,$C766)</f>
        <v/>
      </c>
      <c r="AK766" s="35">
        <f>SUMIFS(рўйхат!AL:AL,рўйхат!$CX:$CX,$B$800,рўйхат!$D:$D,$C766)</f>
        <v/>
      </c>
      <c r="AL766" s="36">
        <f>SUMIFS(рўйхат!AM:AM,рўйхат!$CX:$CX,$B$800,рўйхат!$D:$D,$C766)</f>
        <v/>
      </c>
      <c r="AM766" s="77">
        <f>IFERROR(Q766/E766,0)</f>
        <v/>
      </c>
      <c r="AN766" s="77">
        <f>IFERROR(R766/F766,0)</f>
        <v/>
      </c>
      <c r="AO766" s="35">
        <f>SUMIFS(рўйхат!AX:AX,рўйхат!$CX:$CX,$B$800,рўйхат!$D:$D,$C766)</f>
        <v/>
      </c>
      <c r="AP766" s="36">
        <f>SUMIFS(рўйхат!AY:AY,рўйхат!$CX:$CX,$B$800,рўйхат!$D:$D,$C766)</f>
        <v/>
      </c>
      <c r="AQ766" s="35">
        <f>SUMIFS(рўйхат!AZ:AZ,рўйхат!$CX:$CX,$B$800,рўйхат!$D:$D,$C766)</f>
        <v/>
      </c>
      <c r="AR766" s="36">
        <f>SUMIFS(рўйхат!BA:BA,рўйхат!$CX:$CX,$B$800,рўйхат!$D:$D,$C766)</f>
        <v/>
      </c>
      <c r="AS766" s="35">
        <f>SUMIFS(рўйхат!BB:BB,рўйхат!$CX:$CX,$B$800,рўйхат!$D:$D,$C766)</f>
        <v/>
      </c>
      <c r="AT766" s="36">
        <f>SUMIFS(рўйхат!BC:BC,рўйхат!$CX:$CX,$B$800,рўйхат!$D:$D,$C766)</f>
        <v/>
      </c>
      <c r="AU766" s="35">
        <f>SUMIFS(рўйхат!BD:BD,рўйхат!$CX:$CX,$B$800,рўйхат!$D:$D,$C766)</f>
        <v/>
      </c>
      <c r="AV766" s="36">
        <f>SUMIFS(рўйхат!BE:BE,рўйхат!$CX:$CX,$B$800,рўйхат!$D:$D,$C766)</f>
        <v/>
      </c>
      <c r="AW766" s="35">
        <f>SUMIFS(рўйхат!BF:BF,рўйхат!$CX:$CX,$B$800,рўйхат!$D:$D,$C766)</f>
        <v/>
      </c>
      <c r="AX766" s="36">
        <f>SUMIFS(рўйхат!BG:BG,рўйхат!$CX:$CX,$B$800,рўйхат!$D:$D,$C766)</f>
        <v/>
      </c>
      <c r="AY766" s="35">
        <f>SUMIFS(рўйхат!BH:BH,рўйхат!$CX:$CX,$B$800,рўйхат!$D:$D,$C766)</f>
        <v/>
      </c>
      <c r="AZ766" s="36">
        <f>SUMIFS(рўйхат!BI:BI,рўйхат!$CX:$CX,$B$800,рўйхат!$D:$D,$C766)</f>
        <v/>
      </c>
      <c r="BA766" s="35">
        <f>SUMIFS(рўйхат!BJ:BJ,рўйхат!$CX:$CX,$B$800,рўйхат!$D:$D,$C766)</f>
        <v/>
      </c>
      <c r="BB766" s="36">
        <f>SUMIFS(рўйхат!BK:BK,рўйхат!$CX:$CX,$B$800,рўйхат!$D:$D,$C766)</f>
        <v/>
      </c>
      <c r="BC766" s="77">
        <f>IFERROR(AO766/E766,0)</f>
        <v/>
      </c>
      <c r="BD766" s="77">
        <f>IFERROR(AP766/F766,0)</f>
        <v/>
      </c>
      <c r="BE766" s="35">
        <f>SUMIFS(рўйхат!BL:BL,рўйхат!$CX:$CX,$B$800,рўйхат!$D:$D,$C766)</f>
        <v/>
      </c>
      <c r="BF766" s="36">
        <f>SUMIFS(рўйхат!BM:BM,рўйхат!$CX:$CX,$B$800,рўйхат!$D:$D,$C766)</f>
        <v/>
      </c>
      <c r="BG766" s="35">
        <f>SUMIFS(рўйхат!BN:BN,рўйхат!$CX:$CX,$B$800,рўйхат!$D:$D,$C766)</f>
        <v/>
      </c>
      <c r="BH766" s="36">
        <f>SUMIFS(рўйхат!BO:BO,рўйхат!$CX:$CX,$B$800,рўйхат!$D:$D,$C766)</f>
        <v/>
      </c>
      <c r="BI766" s="35">
        <f>SUMIFS(рўйхат!BP:BP,рўйхат!$CX:$CX,$B$800,рўйхат!$D:$D,$C766)</f>
        <v/>
      </c>
      <c r="BJ766" s="36">
        <f>SUMIFS(рўйхат!BQ:BQ,рўйхат!$CX:$CX,$B$800,рўйхат!$D:$D,$C766)</f>
        <v/>
      </c>
      <c r="BK766" s="35">
        <f>SUMIFS(рўйхат!BR:BR,рўйхат!$CX:$CX,$B$800,рўйхат!$D:$D,$C766)</f>
        <v/>
      </c>
      <c r="BL766" s="36">
        <f>SUMIFS(рўйхат!BS:BS,рўйхат!$CX:$CX,$B$800,рўйхат!$D:$D,$C766)</f>
        <v/>
      </c>
      <c r="BM766" s="35">
        <f>SUMIFS(рўйхат!BT:BT,рўйхат!$CX:$CX,$B$800,рўйхат!$D:$D,$C766)</f>
        <v/>
      </c>
      <c r="BN766" s="36">
        <f>SUMIFS(рўйхат!BU:BU,рўйхат!$CX:$CX,$B$800,рўйхат!$D:$D,$C766)</f>
        <v/>
      </c>
      <c r="BO766" s="35">
        <f>SUMIFS(рўйхат!BX:BX,рўйхат!$CX:$CX,$B$800,рўйхат!$D:$D,$C766)</f>
        <v/>
      </c>
      <c r="BP766" s="36">
        <f>SUMIFS(рўйхат!BY:BY,рўйхат!$CX:$CX,$B$800,рўйхат!$D:$D,$C766)</f>
        <v/>
      </c>
      <c r="BQ766" s="35">
        <f>SUMIFS(рўйхат!BZ:BZ,рўйхат!$CX:$CX,$B$800,рўйхат!$D:$D,$C766)</f>
        <v/>
      </c>
      <c r="BR766" s="36">
        <f>SUMIFS(рўйхат!CA:CA,рўйхат!$CX:$CX,$B$800,рўйхат!$D:$D,$C766)</f>
        <v/>
      </c>
      <c r="BS766" s="35">
        <f>SUMIFS(рўйхат!CB:CB,рўйхат!$CX:$CX,$B$800,рўйхат!$D:$D,$C766)</f>
        <v/>
      </c>
      <c r="BT766" s="36">
        <f>SUMIFS(рўйхат!CC:CC,рўйхат!$CX:$CX,$B$800,рўйхат!$D:$D,$C766)</f>
        <v/>
      </c>
      <c r="BU766" s="35">
        <f>SUMIFS(рўйхат!CD:CD,рўйхат!$CX:$CX,$B$800,рўйхат!$D:$D,$C766)</f>
        <v/>
      </c>
      <c r="BV766" s="36">
        <f>SUMIFS(рўйхат!CE:CE,рўйхат!$CX:$CX,$B$800,рўйхат!$D:$D,$C766)</f>
        <v/>
      </c>
      <c r="BW766" s="35">
        <f>SUMIFS(рўйхат!CH:CH,рўйхат!$CX:$CX,$B$800,рўйхат!$D:$D,$C766)</f>
        <v/>
      </c>
      <c r="BX766" s="36">
        <f>SUMIFS(рўйхат!CI:CI,рўйхат!$CX:$CX,$B$800,рўйхат!$D:$D,$C766)</f>
        <v/>
      </c>
      <c r="BY766" s="35">
        <f>SUMIFS(рўйхат!CJ:CJ,рўйхат!$CX:$CX,$B$800,рўйхат!$D:$D,$C766)</f>
        <v/>
      </c>
      <c r="BZ766" s="36">
        <f>SUMIFS(рўйхат!CK:CK,рўйхат!$CX:$CX,$B$800,рўйхат!$D:$D,$C766)</f>
        <v/>
      </c>
      <c r="CA766" s="35">
        <f>SUMIFS(рўйхат!CL:CL,рўйхат!$CX:$CX,$B$800,рўйхат!$D:$D,$C766)</f>
        <v/>
      </c>
      <c r="CB766" s="36">
        <f>SUMIFS(рўйхат!CM:CM,рўйхат!$CX:$CX,$B$800,рўйхат!$D:$D,$C766)</f>
        <v/>
      </c>
      <c r="CC766" s="35">
        <f>SUMIFS(рўйхат!CN:CN,рўйхат!$CX:$CX,$B$800,рўйхат!$D:$D,$C766)</f>
        <v/>
      </c>
      <c r="CD766" s="36">
        <f>SUMIFS(рўйхат!CO:CO,рўйхат!$CX:$CX,$B$800,рўйхат!$D:$D,$C766)</f>
        <v/>
      </c>
      <c r="CE766" s="77">
        <f>IFERROR(BE766/(Q766+BE766),0)</f>
        <v/>
      </c>
      <c r="CF766" s="78">
        <f>IFERROR(BF766/(R766+BF766),0)</f>
        <v/>
      </c>
    </row>
    <row r="767" hidden="1" outlineLevel="1" ht="30" customFormat="1" customHeight="1" s="8">
      <c r="A767" s="39" t="n"/>
      <c r="B767" s="50" t="n">
        <v>33</v>
      </c>
      <c r="C767" s="131" t="inlineStr">
        <is>
          <t>Мансабдор шахсларга боғлиқ етказиб берувчилар билан тузилган шартномалар (XT XARID)</t>
        </is>
      </c>
      <c r="D767" s="51" t="n"/>
      <c r="E767" s="35">
        <f>SUMIFS(рўйхат!F:F,рўйхат!$CX:$CX,$B$800,рўйхат!$D:$D,$C767)</f>
        <v/>
      </c>
      <c r="F767" s="36">
        <f>SUMIFS(рўйхат!G:G,рўйхат!$CX:$CX,$B$800,рўйхат!$D:$D,$C767)</f>
        <v/>
      </c>
      <c r="G767" s="35">
        <f>SUMIFS(рўйхат!H:H,рўйхат!$CX:$CX,$B$800,рўйхат!$D:$D,$C767)</f>
        <v/>
      </c>
      <c r="H767" s="36">
        <f>SUMIFS(рўйхат!I:I,рўйхат!$CX:$CX,$B$800,рўйхат!$D:$D,$C767)</f>
        <v/>
      </c>
      <c r="I767" s="35">
        <f>SUMIFS(рўйхат!J:J,рўйхат!$CX:$CX,$B$800,рўйхат!$D:$D,$C767)</f>
        <v/>
      </c>
      <c r="J767" s="36">
        <f>SUMIFS(рўйхат!K:K,рўйхат!$CX:$CX,$B$800,рўйхат!$D:$D,$C767)</f>
        <v/>
      </c>
      <c r="K767" s="35">
        <f>SUMIFS(рўйхат!L:L,рўйхат!$CX:$CX,$B$800,рўйхат!$D:$D,$C767)</f>
        <v/>
      </c>
      <c r="L767" s="36">
        <f>SUMIFS(рўйхат!M:M,рўйхат!$CX:$CX,$B$800,рўйхат!$D:$D,$C767)</f>
        <v/>
      </c>
      <c r="M767" s="35">
        <f>SUMIFS(рўйхат!N:N,рўйхат!$CX:$CX,$B$800,рўйхат!$D:$D,$C767)</f>
        <v/>
      </c>
      <c r="N767" s="36">
        <f>SUMIFS(рўйхат!O:O,рўйхат!$CX:$CX,$B$800,рўйхат!$D:$D,$C767)</f>
        <v/>
      </c>
      <c r="O767" s="34">
        <f>IFERROR(M767/E767,0)</f>
        <v/>
      </c>
      <c r="P767" s="34">
        <f>IFERROR(N767/F767,0)</f>
        <v/>
      </c>
      <c r="Q767" s="35">
        <f>SUMIFS(рўйхат!P:P,рўйхат!$CX:$CX,$B$800,рўйхат!$D:$D,$C767)</f>
        <v/>
      </c>
      <c r="R767" s="36">
        <f>SUMIFS(рўйхат!Q:Q,рўйхат!$CX:$CX,$B$800,рўйхат!$D:$D,$C767)</f>
        <v/>
      </c>
      <c r="S767" s="35">
        <f>SUMIFS(рўйхат!R:R,рўйхат!$CX:$CX,$B$800,рўйхат!$D:$D,$C767)</f>
        <v/>
      </c>
      <c r="T767" s="36">
        <f>SUMIFS(рўйхат!S:S,рўйхат!$CX:$CX,$B$800,рўйхат!$D:$D,$C767)</f>
        <v/>
      </c>
      <c r="U767" s="35">
        <f>SUMIFS(рўйхат!T:T,рўйхат!$CX:$CX,$B$800,рўйхат!$D:$D,$C767)</f>
        <v/>
      </c>
      <c r="V767" s="36">
        <f>SUMIFS(рўйхат!U:U,рўйхат!$CX:$CX,$B$800,рўйхат!$D:$D,$C767)</f>
        <v/>
      </c>
      <c r="W767" s="35">
        <f>SUMIFS(рўйхат!V:V,рўйхат!$CX:$CX,$B$800,рўйхат!$D:$D,$C767)</f>
        <v/>
      </c>
      <c r="X767" s="36">
        <f>SUMIFS(рўйхат!W:W,рўйхат!$CX:$CX,$B$800,рўйхат!$D:$D,$C767)</f>
        <v/>
      </c>
      <c r="Y767" s="35">
        <f>SUMIFS(рўйхат!X:X,рўйхат!$CX:$CX,$B$800,рўйхат!$D:$D,$C767)</f>
        <v/>
      </c>
      <c r="Z767" s="36">
        <f>SUMIFS(рўйхат!Y:Y,рўйхат!$CX:$CX,$B$800,рўйхат!$D:$D,$C767)</f>
        <v/>
      </c>
      <c r="AA767" s="35">
        <f>SUMIFS(рўйхат!Z:Z,рўйхат!$CX:$CX,$B$800,рўйхат!$D:$D,$C767)</f>
        <v/>
      </c>
      <c r="AB767" s="36">
        <f>SUMIFS(рўйхат!AA:AA,рўйхат!$CX:$CX,$B$800,рўйхат!$D:$D,$C767)</f>
        <v/>
      </c>
      <c r="AC767" s="35">
        <f>SUMIFS(рўйхат!AB:AB,рўйхат!$CX:$CX,$B$800,рўйхат!$D:$D,$C767)</f>
        <v/>
      </c>
      <c r="AD767" s="36">
        <f>SUMIFS(рўйхат!AC:AC,рўйхат!$CX:$CX,$B$800,рўйхат!$D:$D,$C767)</f>
        <v/>
      </c>
      <c r="AE767" s="35">
        <f>SUMIFS(рўйхат!AD:AD,рўйхат!$CX:$CX,$B$800,рўйхат!$D:$D,$C767)</f>
        <v/>
      </c>
      <c r="AF767" s="36">
        <f>SUMIFS(рўйхат!AE:AE,рўйхат!$CX:$CX,$B$800,рўйхат!$D:$D,$C767)</f>
        <v/>
      </c>
      <c r="AG767" s="35">
        <f>SUMIFS(рўйхат!AH:AH,рўйхат!$CX:$CX,$B$800,рўйхат!$D:$D,$C767)</f>
        <v/>
      </c>
      <c r="AH767" s="36">
        <f>SUMIFS(рўйхат!AI:AI,рўйхат!$CX:$CX,$B$800,рўйхат!$D:$D,$C767)</f>
        <v/>
      </c>
      <c r="AI767" s="35">
        <f>SUMIFS(рўйхат!AJ:AJ,рўйхат!$CX:$CX,$B$800,рўйхат!$D:$D,$C767)</f>
        <v/>
      </c>
      <c r="AJ767" s="36">
        <f>SUMIFS(рўйхат!AK:AK,рўйхат!$CX:$CX,$B$800,рўйхат!$D:$D,$C767)</f>
        <v/>
      </c>
      <c r="AK767" s="35">
        <f>SUMIFS(рўйхат!AL:AL,рўйхат!$CX:$CX,$B$800,рўйхат!$D:$D,$C767)</f>
        <v/>
      </c>
      <c r="AL767" s="36">
        <f>SUMIFS(рўйхат!AM:AM,рўйхат!$CX:$CX,$B$800,рўйхат!$D:$D,$C767)</f>
        <v/>
      </c>
      <c r="AM767" s="77">
        <f>IFERROR(Q767/E767,0)</f>
        <v/>
      </c>
      <c r="AN767" s="77">
        <f>IFERROR(R767/F767,0)</f>
        <v/>
      </c>
      <c r="AO767" s="35">
        <f>SUMIFS(рўйхат!AX:AX,рўйхат!$CX:$CX,$B$800,рўйхат!$D:$D,$C767)</f>
        <v/>
      </c>
      <c r="AP767" s="36">
        <f>SUMIFS(рўйхат!AY:AY,рўйхат!$CX:$CX,$B$800,рўйхат!$D:$D,$C767)</f>
        <v/>
      </c>
      <c r="AQ767" s="35">
        <f>SUMIFS(рўйхат!AZ:AZ,рўйхат!$CX:$CX,$B$800,рўйхат!$D:$D,$C767)</f>
        <v/>
      </c>
      <c r="AR767" s="36">
        <f>SUMIFS(рўйхат!BA:BA,рўйхат!$CX:$CX,$B$800,рўйхат!$D:$D,$C767)</f>
        <v/>
      </c>
      <c r="AS767" s="35">
        <f>SUMIFS(рўйхат!BB:BB,рўйхат!$CX:$CX,$B$800,рўйхат!$D:$D,$C767)</f>
        <v/>
      </c>
      <c r="AT767" s="36">
        <f>SUMIFS(рўйхат!BC:BC,рўйхат!$CX:$CX,$B$800,рўйхат!$D:$D,$C767)</f>
        <v/>
      </c>
      <c r="AU767" s="35">
        <f>SUMIFS(рўйхат!BD:BD,рўйхат!$CX:$CX,$B$800,рўйхат!$D:$D,$C767)</f>
        <v/>
      </c>
      <c r="AV767" s="36">
        <f>SUMIFS(рўйхат!BE:BE,рўйхат!$CX:$CX,$B$800,рўйхат!$D:$D,$C767)</f>
        <v/>
      </c>
      <c r="AW767" s="35">
        <f>SUMIFS(рўйхат!BF:BF,рўйхат!$CX:$CX,$B$800,рўйхат!$D:$D,$C767)</f>
        <v/>
      </c>
      <c r="AX767" s="36">
        <f>SUMIFS(рўйхат!BG:BG,рўйхат!$CX:$CX,$B$800,рўйхат!$D:$D,$C767)</f>
        <v/>
      </c>
      <c r="AY767" s="35">
        <f>SUMIFS(рўйхат!BH:BH,рўйхат!$CX:$CX,$B$800,рўйхат!$D:$D,$C767)</f>
        <v/>
      </c>
      <c r="AZ767" s="36">
        <f>SUMIFS(рўйхат!BI:BI,рўйхат!$CX:$CX,$B$800,рўйхат!$D:$D,$C767)</f>
        <v/>
      </c>
      <c r="BA767" s="35">
        <f>SUMIFS(рўйхат!BJ:BJ,рўйхат!$CX:$CX,$B$800,рўйхат!$D:$D,$C767)</f>
        <v/>
      </c>
      <c r="BB767" s="36">
        <f>SUMIFS(рўйхат!BK:BK,рўйхат!$CX:$CX,$B$800,рўйхат!$D:$D,$C767)</f>
        <v/>
      </c>
      <c r="BC767" s="77">
        <f>IFERROR(AO767/E767,0)</f>
        <v/>
      </c>
      <c r="BD767" s="77">
        <f>IFERROR(AP767/F767,0)</f>
        <v/>
      </c>
      <c r="BE767" s="35">
        <f>SUMIFS(рўйхат!BL:BL,рўйхат!$CX:$CX,$B$800,рўйхат!$D:$D,$C767)</f>
        <v/>
      </c>
      <c r="BF767" s="36">
        <f>SUMIFS(рўйхат!BM:BM,рўйхат!$CX:$CX,$B$800,рўйхат!$D:$D,$C767)</f>
        <v/>
      </c>
      <c r="BG767" s="35">
        <f>SUMIFS(рўйхат!BN:BN,рўйхат!$CX:$CX,$B$800,рўйхат!$D:$D,$C767)</f>
        <v/>
      </c>
      <c r="BH767" s="36">
        <f>SUMIFS(рўйхат!BO:BO,рўйхат!$CX:$CX,$B$800,рўйхат!$D:$D,$C767)</f>
        <v/>
      </c>
      <c r="BI767" s="35">
        <f>SUMIFS(рўйхат!BP:BP,рўйхат!$CX:$CX,$B$800,рўйхат!$D:$D,$C767)</f>
        <v/>
      </c>
      <c r="BJ767" s="36">
        <f>SUMIFS(рўйхат!BQ:BQ,рўйхат!$CX:$CX,$B$800,рўйхат!$D:$D,$C767)</f>
        <v/>
      </c>
      <c r="BK767" s="35">
        <f>SUMIFS(рўйхат!BR:BR,рўйхат!$CX:$CX,$B$800,рўйхат!$D:$D,$C767)</f>
        <v/>
      </c>
      <c r="BL767" s="36">
        <f>SUMIFS(рўйхат!BS:BS,рўйхат!$CX:$CX,$B$800,рўйхат!$D:$D,$C767)</f>
        <v/>
      </c>
      <c r="BM767" s="35">
        <f>SUMIFS(рўйхат!BT:BT,рўйхат!$CX:$CX,$B$800,рўйхат!$D:$D,$C767)</f>
        <v/>
      </c>
      <c r="BN767" s="36">
        <f>SUMIFS(рўйхат!BU:BU,рўйхат!$CX:$CX,$B$800,рўйхат!$D:$D,$C767)</f>
        <v/>
      </c>
      <c r="BO767" s="35">
        <f>SUMIFS(рўйхат!BX:BX,рўйхат!$CX:$CX,$B$800,рўйхат!$D:$D,$C767)</f>
        <v/>
      </c>
      <c r="BP767" s="36">
        <f>SUMIFS(рўйхат!BY:BY,рўйхат!$CX:$CX,$B$800,рўйхат!$D:$D,$C767)</f>
        <v/>
      </c>
      <c r="BQ767" s="35">
        <f>SUMIFS(рўйхат!BZ:BZ,рўйхат!$CX:$CX,$B$800,рўйхат!$D:$D,$C767)</f>
        <v/>
      </c>
      <c r="BR767" s="36">
        <f>SUMIFS(рўйхат!CA:CA,рўйхат!$CX:$CX,$B$800,рўйхат!$D:$D,$C767)</f>
        <v/>
      </c>
      <c r="BS767" s="35">
        <f>SUMIFS(рўйхат!CB:CB,рўйхат!$CX:$CX,$B$800,рўйхат!$D:$D,$C767)</f>
        <v/>
      </c>
      <c r="BT767" s="36">
        <f>SUMIFS(рўйхат!CC:CC,рўйхат!$CX:$CX,$B$800,рўйхат!$D:$D,$C767)</f>
        <v/>
      </c>
      <c r="BU767" s="35">
        <f>SUMIFS(рўйхат!CD:CD,рўйхат!$CX:$CX,$B$800,рўйхат!$D:$D,$C767)</f>
        <v/>
      </c>
      <c r="BV767" s="36">
        <f>SUMIFS(рўйхат!CE:CE,рўйхат!$CX:$CX,$B$800,рўйхат!$D:$D,$C767)</f>
        <v/>
      </c>
      <c r="BW767" s="35">
        <f>SUMIFS(рўйхат!CH:CH,рўйхат!$CX:$CX,$B$800,рўйхат!$D:$D,$C767)</f>
        <v/>
      </c>
      <c r="BX767" s="36">
        <f>SUMIFS(рўйхат!CI:CI,рўйхат!$CX:$CX,$B$800,рўйхат!$D:$D,$C767)</f>
        <v/>
      </c>
      <c r="BY767" s="35">
        <f>SUMIFS(рўйхат!CJ:CJ,рўйхат!$CX:$CX,$B$800,рўйхат!$D:$D,$C767)</f>
        <v/>
      </c>
      <c r="BZ767" s="36">
        <f>SUMIFS(рўйхат!CK:CK,рўйхат!$CX:$CX,$B$800,рўйхат!$D:$D,$C767)</f>
        <v/>
      </c>
      <c r="CA767" s="35">
        <f>SUMIFS(рўйхат!CL:CL,рўйхат!$CX:$CX,$B$800,рўйхат!$D:$D,$C767)</f>
        <v/>
      </c>
      <c r="CB767" s="36">
        <f>SUMIFS(рўйхат!CM:CM,рўйхат!$CX:$CX,$B$800,рўйхат!$D:$D,$C767)</f>
        <v/>
      </c>
      <c r="CC767" s="35">
        <f>SUMIFS(рўйхат!CN:CN,рўйхат!$CX:$CX,$B$800,рўйхат!$D:$D,$C767)</f>
        <v/>
      </c>
      <c r="CD767" s="36">
        <f>SUMIFS(рўйхат!CO:CO,рўйхат!$CX:$CX,$B$800,рўйхат!$D:$D,$C767)</f>
        <v/>
      </c>
      <c r="CE767" s="77">
        <f>IFERROR(BE767/(Q767+BE767),0)</f>
        <v/>
      </c>
      <c r="CF767" s="78">
        <f>IFERROR(BF767/(R767+BF767),0)</f>
        <v/>
      </c>
    </row>
    <row r="768" hidden="1" outlineLevel="1" ht="30" customFormat="1" customHeight="1" s="8">
      <c r="A768" s="39" t="n"/>
      <c r="B768" s="50" t="n">
        <v>34</v>
      </c>
      <c r="C768" s="131" t="inlineStr">
        <is>
          <t>Мансабдор шахсларнинг нотурар объектлари</t>
        </is>
      </c>
      <c r="D768" s="51" t="n"/>
      <c r="E768" s="35">
        <f>SUMIFS(рўйхат!F:F,рўйхат!$CX:$CX,$B$800,рўйхат!$D:$D,$C768)</f>
        <v/>
      </c>
      <c r="F768" s="36">
        <f>SUMIFS(рўйхат!G:G,рўйхат!$CX:$CX,$B$800,рўйхат!$D:$D,$C768)</f>
        <v/>
      </c>
      <c r="G768" s="35">
        <f>SUMIFS(рўйхат!H:H,рўйхат!$CX:$CX,$B$800,рўйхат!$D:$D,$C768)</f>
        <v/>
      </c>
      <c r="H768" s="36">
        <f>SUMIFS(рўйхат!I:I,рўйхат!$CX:$CX,$B$800,рўйхат!$D:$D,$C768)</f>
        <v/>
      </c>
      <c r="I768" s="35">
        <f>SUMIFS(рўйхат!J:J,рўйхат!$CX:$CX,$B$800,рўйхат!$D:$D,$C768)</f>
        <v/>
      </c>
      <c r="J768" s="36">
        <f>SUMIFS(рўйхат!K:K,рўйхат!$CX:$CX,$B$800,рўйхат!$D:$D,$C768)</f>
        <v/>
      </c>
      <c r="K768" s="35">
        <f>SUMIFS(рўйхат!L:L,рўйхат!$CX:$CX,$B$800,рўйхат!$D:$D,$C768)</f>
        <v/>
      </c>
      <c r="L768" s="36">
        <f>SUMIFS(рўйхат!M:M,рўйхат!$CX:$CX,$B$800,рўйхат!$D:$D,$C768)</f>
        <v/>
      </c>
      <c r="M768" s="35">
        <f>SUMIFS(рўйхат!N:N,рўйхат!$CX:$CX,$B$800,рўйхат!$D:$D,$C768)</f>
        <v/>
      </c>
      <c r="N768" s="36">
        <f>SUMIFS(рўйхат!O:O,рўйхат!$CX:$CX,$B$800,рўйхат!$D:$D,$C768)</f>
        <v/>
      </c>
      <c r="O768" s="34">
        <f>IFERROR(M768/E768,0)</f>
        <v/>
      </c>
      <c r="P768" s="34">
        <f>IFERROR(N768/F768,0)</f>
        <v/>
      </c>
      <c r="Q768" s="35">
        <f>SUMIFS(рўйхат!P:P,рўйхат!$CX:$CX,$B$800,рўйхат!$D:$D,$C768)</f>
        <v/>
      </c>
      <c r="R768" s="36">
        <f>SUMIFS(рўйхат!Q:Q,рўйхат!$CX:$CX,$B$800,рўйхат!$D:$D,$C768)</f>
        <v/>
      </c>
      <c r="S768" s="35">
        <f>SUMIFS(рўйхат!R:R,рўйхат!$CX:$CX,$B$800,рўйхат!$D:$D,$C768)</f>
        <v/>
      </c>
      <c r="T768" s="36">
        <f>SUMIFS(рўйхат!S:S,рўйхат!$CX:$CX,$B$800,рўйхат!$D:$D,$C768)</f>
        <v/>
      </c>
      <c r="U768" s="35">
        <f>SUMIFS(рўйхат!T:T,рўйхат!$CX:$CX,$B$800,рўйхат!$D:$D,$C768)</f>
        <v/>
      </c>
      <c r="V768" s="36">
        <f>SUMIFS(рўйхат!U:U,рўйхат!$CX:$CX,$B$800,рўйхат!$D:$D,$C768)</f>
        <v/>
      </c>
      <c r="W768" s="35">
        <f>SUMIFS(рўйхат!V:V,рўйхат!$CX:$CX,$B$800,рўйхат!$D:$D,$C768)</f>
        <v/>
      </c>
      <c r="X768" s="36">
        <f>SUMIFS(рўйхат!W:W,рўйхат!$CX:$CX,$B$800,рўйхат!$D:$D,$C768)</f>
        <v/>
      </c>
      <c r="Y768" s="35">
        <f>SUMIFS(рўйхат!X:X,рўйхат!$CX:$CX,$B$800,рўйхат!$D:$D,$C768)</f>
        <v/>
      </c>
      <c r="Z768" s="36">
        <f>SUMIFS(рўйхат!Y:Y,рўйхат!$CX:$CX,$B$800,рўйхат!$D:$D,$C768)</f>
        <v/>
      </c>
      <c r="AA768" s="35">
        <f>SUMIFS(рўйхат!Z:Z,рўйхат!$CX:$CX,$B$800,рўйхат!$D:$D,$C768)</f>
        <v/>
      </c>
      <c r="AB768" s="36">
        <f>SUMIFS(рўйхат!AA:AA,рўйхат!$CX:$CX,$B$800,рўйхат!$D:$D,$C768)</f>
        <v/>
      </c>
      <c r="AC768" s="35">
        <f>SUMIFS(рўйхат!AB:AB,рўйхат!$CX:$CX,$B$800,рўйхат!$D:$D,$C768)</f>
        <v/>
      </c>
      <c r="AD768" s="36">
        <f>SUMIFS(рўйхат!AC:AC,рўйхат!$CX:$CX,$B$800,рўйхат!$D:$D,$C768)</f>
        <v/>
      </c>
      <c r="AE768" s="35">
        <f>SUMIFS(рўйхат!AD:AD,рўйхат!$CX:$CX,$B$800,рўйхат!$D:$D,$C768)</f>
        <v/>
      </c>
      <c r="AF768" s="36">
        <f>SUMIFS(рўйхат!AE:AE,рўйхат!$CX:$CX,$B$800,рўйхат!$D:$D,$C768)</f>
        <v/>
      </c>
      <c r="AG768" s="35">
        <f>SUMIFS(рўйхат!AH:AH,рўйхат!$CX:$CX,$B$800,рўйхат!$D:$D,$C768)</f>
        <v/>
      </c>
      <c r="AH768" s="36">
        <f>SUMIFS(рўйхат!AI:AI,рўйхат!$CX:$CX,$B$800,рўйхат!$D:$D,$C768)</f>
        <v/>
      </c>
      <c r="AI768" s="35">
        <f>SUMIFS(рўйхат!AJ:AJ,рўйхат!$CX:$CX,$B$800,рўйхат!$D:$D,$C768)</f>
        <v/>
      </c>
      <c r="AJ768" s="36">
        <f>SUMIFS(рўйхат!AK:AK,рўйхат!$CX:$CX,$B$800,рўйхат!$D:$D,$C768)</f>
        <v/>
      </c>
      <c r="AK768" s="35">
        <f>SUMIFS(рўйхат!AL:AL,рўйхат!$CX:$CX,$B$800,рўйхат!$D:$D,$C768)</f>
        <v/>
      </c>
      <c r="AL768" s="36">
        <f>SUMIFS(рўйхат!AM:AM,рўйхат!$CX:$CX,$B$800,рўйхат!$D:$D,$C768)</f>
        <v/>
      </c>
      <c r="AM768" s="77">
        <f>IFERROR(Q768/E768,0)</f>
        <v/>
      </c>
      <c r="AN768" s="77">
        <f>IFERROR(R768/F768,0)</f>
        <v/>
      </c>
      <c r="AO768" s="35">
        <f>SUMIFS(рўйхат!AX:AX,рўйхат!$CX:$CX,$B$800,рўйхат!$D:$D,$C768)</f>
        <v/>
      </c>
      <c r="AP768" s="36">
        <f>SUMIFS(рўйхат!AY:AY,рўйхат!$CX:$CX,$B$800,рўйхат!$D:$D,$C768)</f>
        <v/>
      </c>
      <c r="AQ768" s="35">
        <f>SUMIFS(рўйхат!AZ:AZ,рўйхат!$CX:$CX,$B$800,рўйхат!$D:$D,$C768)</f>
        <v/>
      </c>
      <c r="AR768" s="36">
        <f>SUMIFS(рўйхат!BA:BA,рўйхат!$CX:$CX,$B$800,рўйхат!$D:$D,$C768)</f>
        <v/>
      </c>
      <c r="AS768" s="35">
        <f>SUMIFS(рўйхат!BB:BB,рўйхат!$CX:$CX,$B$800,рўйхат!$D:$D,$C768)</f>
        <v/>
      </c>
      <c r="AT768" s="36">
        <f>SUMIFS(рўйхат!BC:BC,рўйхат!$CX:$CX,$B$800,рўйхат!$D:$D,$C768)</f>
        <v/>
      </c>
      <c r="AU768" s="35">
        <f>SUMIFS(рўйхат!BD:BD,рўйхат!$CX:$CX,$B$800,рўйхат!$D:$D,$C768)</f>
        <v/>
      </c>
      <c r="AV768" s="36">
        <f>SUMIFS(рўйхат!BE:BE,рўйхат!$CX:$CX,$B$800,рўйхат!$D:$D,$C768)</f>
        <v/>
      </c>
      <c r="AW768" s="35">
        <f>SUMIFS(рўйхат!BF:BF,рўйхат!$CX:$CX,$B$800,рўйхат!$D:$D,$C768)</f>
        <v/>
      </c>
      <c r="AX768" s="36">
        <f>SUMIFS(рўйхат!BG:BG,рўйхат!$CX:$CX,$B$800,рўйхат!$D:$D,$C768)</f>
        <v/>
      </c>
      <c r="AY768" s="35">
        <f>SUMIFS(рўйхат!BH:BH,рўйхат!$CX:$CX,$B$800,рўйхат!$D:$D,$C768)</f>
        <v/>
      </c>
      <c r="AZ768" s="36">
        <f>SUMIFS(рўйхат!BI:BI,рўйхат!$CX:$CX,$B$800,рўйхат!$D:$D,$C768)</f>
        <v/>
      </c>
      <c r="BA768" s="35">
        <f>SUMIFS(рўйхат!BJ:BJ,рўйхат!$CX:$CX,$B$800,рўйхат!$D:$D,$C768)</f>
        <v/>
      </c>
      <c r="BB768" s="36">
        <f>SUMIFS(рўйхат!BK:BK,рўйхат!$CX:$CX,$B$800,рўйхат!$D:$D,$C768)</f>
        <v/>
      </c>
      <c r="BC768" s="77">
        <f>IFERROR(AO768/E768,0)</f>
        <v/>
      </c>
      <c r="BD768" s="77">
        <f>IFERROR(AP768/F768,0)</f>
        <v/>
      </c>
      <c r="BE768" s="35">
        <f>SUMIFS(рўйхат!BL:BL,рўйхат!$CX:$CX,$B$800,рўйхат!$D:$D,$C768)</f>
        <v/>
      </c>
      <c r="BF768" s="36">
        <f>SUMIFS(рўйхат!BM:BM,рўйхат!$CX:$CX,$B$800,рўйхат!$D:$D,$C768)</f>
        <v/>
      </c>
      <c r="BG768" s="35">
        <f>SUMIFS(рўйхат!BN:BN,рўйхат!$CX:$CX,$B$800,рўйхат!$D:$D,$C768)</f>
        <v/>
      </c>
      <c r="BH768" s="36">
        <f>SUMIFS(рўйхат!BO:BO,рўйхат!$CX:$CX,$B$800,рўйхат!$D:$D,$C768)</f>
        <v/>
      </c>
      <c r="BI768" s="35">
        <f>SUMIFS(рўйхат!BP:BP,рўйхат!$CX:$CX,$B$800,рўйхат!$D:$D,$C768)</f>
        <v/>
      </c>
      <c r="BJ768" s="36">
        <f>SUMIFS(рўйхат!BQ:BQ,рўйхат!$CX:$CX,$B$800,рўйхат!$D:$D,$C768)</f>
        <v/>
      </c>
      <c r="BK768" s="35">
        <f>SUMIFS(рўйхат!BR:BR,рўйхат!$CX:$CX,$B$800,рўйхат!$D:$D,$C768)</f>
        <v/>
      </c>
      <c r="BL768" s="36">
        <f>SUMIFS(рўйхат!BS:BS,рўйхат!$CX:$CX,$B$800,рўйхат!$D:$D,$C768)</f>
        <v/>
      </c>
      <c r="BM768" s="35">
        <f>SUMIFS(рўйхат!BT:BT,рўйхат!$CX:$CX,$B$800,рўйхат!$D:$D,$C768)</f>
        <v/>
      </c>
      <c r="BN768" s="36">
        <f>SUMIFS(рўйхат!BU:BU,рўйхат!$CX:$CX,$B$800,рўйхат!$D:$D,$C768)</f>
        <v/>
      </c>
      <c r="BO768" s="35">
        <f>SUMIFS(рўйхат!BX:BX,рўйхат!$CX:$CX,$B$800,рўйхат!$D:$D,$C768)</f>
        <v/>
      </c>
      <c r="BP768" s="36">
        <f>SUMIFS(рўйхат!BY:BY,рўйхат!$CX:$CX,$B$800,рўйхат!$D:$D,$C768)</f>
        <v/>
      </c>
      <c r="BQ768" s="35">
        <f>SUMIFS(рўйхат!BZ:BZ,рўйхат!$CX:$CX,$B$800,рўйхат!$D:$D,$C768)</f>
        <v/>
      </c>
      <c r="BR768" s="36">
        <f>SUMIFS(рўйхат!CA:CA,рўйхат!$CX:$CX,$B$800,рўйхат!$D:$D,$C768)</f>
        <v/>
      </c>
      <c r="BS768" s="35">
        <f>SUMIFS(рўйхат!CB:CB,рўйхат!$CX:$CX,$B$800,рўйхат!$D:$D,$C768)</f>
        <v/>
      </c>
      <c r="BT768" s="36">
        <f>SUMIFS(рўйхат!CC:CC,рўйхат!$CX:$CX,$B$800,рўйхат!$D:$D,$C768)</f>
        <v/>
      </c>
      <c r="BU768" s="35">
        <f>SUMIFS(рўйхат!CD:CD,рўйхат!$CX:$CX,$B$800,рўйхат!$D:$D,$C768)</f>
        <v/>
      </c>
      <c r="BV768" s="36">
        <f>SUMIFS(рўйхат!CE:CE,рўйхат!$CX:$CX,$B$800,рўйхат!$D:$D,$C768)</f>
        <v/>
      </c>
      <c r="BW768" s="35">
        <f>SUMIFS(рўйхат!CH:CH,рўйхат!$CX:$CX,$B$800,рўйхат!$D:$D,$C768)</f>
        <v/>
      </c>
      <c r="BX768" s="36">
        <f>SUMIFS(рўйхат!CI:CI,рўйхат!$CX:$CX,$B$800,рўйхат!$D:$D,$C768)</f>
        <v/>
      </c>
      <c r="BY768" s="35">
        <f>SUMIFS(рўйхат!CJ:CJ,рўйхат!$CX:$CX,$B$800,рўйхат!$D:$D,$C768)</f>
        <v/>
      </c>
      <c r="BZ768" s="36">
        <f>SUMIFS(рўйхат!CK:CK,рўйхат!$CX:$CX,$B$800,рўйхат!$D:$D,$C768)</f>
        <v/>
      </c>
      <c r="CA768" s="35">
        <f>SUMIFS(рўйхат!CL:CL,рўйхат!$CX:$CX,$B$800,рўйхат!$D:$D,$C768)</f>
        <v/>
      </c>
      <c r="CB768" s="36">
        <f>SUMIFS(рўйхат!CM:CM,рўйхат!$CX:$CX,$B$800,рўйхат!$D:$D,$C768)</f>
        <v/>
      </c>
      <c r="CC768" s="35">
        <f>SUMIFS(рўйхат!CN:CN,рўйхат!$CX:$CX,$B$800,рўйхат!$D:$D,$C768)</f>
        <v/>
      </c>
      <c r="CD768" s="36">
        <f>SUMIFS(рўйхат!CO:CO,рўйхат!$CX:$CX,$B$800,рўйхат!$D:$D,$C768)</f>
        <v/>
      </c>
      <c r="CE768" s="77">
        <f>IFERROR(BE768/(Q768+BE768),0)</f>
        <v/>
      </c>
      <c r="CF768" s="78">
        <f>IFERROR(BF768/(R768+BF768),0)</f>
        <v/>
      </c>
    </row>
    <row r="769" hidden="1" outlineLevel="1" ht="30" customFormat="1" customHeight="1" s="8">
      <c r="A769" s="39" t="n"/>
      <c r="B769" s="50" t="n">
        <v>35</v>
      </c>
      <c r="C769" s="131" t="inlineStr">
        <is>
          <t>Манфаатлар тўқнашуви (тўғридан-тўғри, COOPERATION)</t>
        </is>
      </c>
      <c r="D769" s="51" t="n"/>
      <c r="E769" s="35">
        <f>SUMIFS(рўйхат!F:F,рўйхат!$CX:$CX,$B$800,рўйхат!$D:$D,$C769)</f>
        <v/>
      </c>
      <c r="F769" s="36">
        <f>SUMIFS(рўйхат!G:G,рўйхат!$CX:$CX,$B$800,рўйхат!$D:$D,$C769)</f>
        <v/>
      </c>
      <c r="G769" s="35">
        <f>SUMIFS(рўйхат!H:H,рўйхат!$CX:$CX,$B$800,рўйхат!$D:$D,$C769)</f>
        <v/>
      </c>
      <c r="H769" s="36">
        <f>SUMIFS(рўйхат!I:I,рўйхат!$CX:$CX,$B$800,рўйхат!$D:$D,$C769)</f>
        <v/>
      </c>
      <c r="I769" s="35">
        <f>SUMIFS(рўйхат!J:J,рўйхат!$CX:$CX,$B$800,рўйхат!$D:$D,$C769)</f>
        <v/>
      </c>
      <c r="J769" s="36">
        <f>SUMIFS(рўйхат!K:K,рўйхат!$CX:$CX,$B$800,рўйхат!$D:$D,$C769)</f>
        <v/>
      </c>
      <c r="K769" s="35">
        <f>SUMIFS(рўйхат!L:L,рўйхат!$CX:$CX,$B$800,рўйхат!$D:$D,$C769)</f>
        <v/>
      </c>
      <c r="L769" s="36">
        <f>SUMIFS(рўйхат!M:M,рўйхат!$CX:$CX,$B$800,рўйхат!$D:$D,$C769)</f>
        <v/>
      </c>
      <c r="M769" s="35">
        <f>SUMIFS(рўйхат!N:N,рўйхат!$CX:$CX,$B$800,рўйхат!$D:$D,$C769)</f>
        <v/>
      </c>
      <c r="N769" s="36">
        <f>SUMIFS(рўйхат!O:O,рўйхат!$CX:$CX,$B$800,рўйхат!$D:$D,$C769)</f>
        <v/>
      </c>
      <c r="O769" s="34">
        <f>IFERROR(M769/E769,0)</f>
        <v/>
      </c>
      <c r="P769" s="34">
        <f>IFERROR(N769/F769,0)</f>
        <v/>
      </c>
      <c r="Q769" s="35">
        <f>SUMIFS(рўйхат!P:P,рўйхат!$CX:$CX,$B$800,рўйхат!$D:$D,$C769)</f>
        <v/>
      </c>
      <c r="R769" s="36">
        <f>SUMIFS(рўйхат!Q:Q,рўйхат!$CX:$CX,$B$800,рўйхат!$D:$D,$C769)</f>
        <v/>
      </c>
      <c r="S769" s="35">
        <f>SUMIFS(рўйхат!R:R,рўйхат!$CX:$CX,$B$800,рўйхат!$D:$D,$C769)</f>
        <v/>
      </c>
      <c r="T769" s="36">
        <f>SUMIFS(рўйхат!S:S,рўйхат!$CX:$CX,$B$800,рўйхат!$D:$D,$C769)</f>
        <v/>
      </c>
      <c r="U769" s="35">
        <f>SUMIFS(рўйхат!T:T,рўйхат!$CX:$CX,$B$800,рўйхат!$D:$D,$C769)</f>
        <v/>
      </c>
      <c r="V769" s="36">
        <f>SUMIFS(рўйхат!U:U,рўйхат!$CX:$CX,$B$800,рўйхат!$D:$D,$C769)</f>
        <v/>
      </c>
      <c r="W769" s="35">
        <f>SUMIFS(рўйхат!V:V,рўйхат!$CX:$CX,$B$800,рўйхат!$D:$D,$C769)</f>
        <v/>
      </c>
      <c r="X769" s="36">
        <f>SUMIFS(рўйхат!W:W,рўйхат!$CX:$CX,$B$800,рўйхат!$D:$D,$C769)</f>
        <v/>
      </c>
      <c r="Y769" s="35">
        <f>SUMIFS(рўйхат!X:X,рўйхат!$CX:$CX,$B$800,рўйхат!$D:$D,$C769)</f>
        <v/>
      </c>
      <c r="Z769" s="36">
        <f>SUMIFS(рўйхат!Y:Y,рўйхат!$CX:$CX,$B$800,рўйхат!$D:$D,$C769)</f>
        <v/>
      </c>
      <c r="AA769" s="35">
        <f>SUMIFS(рўйхат!Z:Z,рўйхат!$CX:$CX,$B$800,рўйхат!$D:$D,$C769)</f>
        <v/>
      </c>
      <c r="AB769" s="36">
        <f>SUMIFS(рўйхат!AA:AA,рўйхат!$CX:$CX,$B$800,рўйхат!$D:$D,$C769)</f>
        <v/>
      </c>
      <c r="AC769" s="35">
        <f>SUMIFS(рўйхат!AB:AB,рўйхат!$CX:$CX,$B$800,рўйхат!$D:$D,$C769)</f>
        <v/>
      </c>
      <c r="AD769" s="36">
        <f>SUMIFS(рўйхат!AC:AC,рўйхат!$CX:$CX,$B$800,рўйхат!$D:$D,$C769)</f>
        <v/>
      </c>
      <c r="AE769" s="35">
        <f>SUMIFS(рўйхат!AD:AD,рўйхат!$CX:$CX,$B$800,рўйхат!$D:$D,$C769)</f>
        <v/>
      </c>
      <c r="AF769" s="36">
        <f>SUMIFS(рўйхат!AE:AE,рўйхат!$CX:$CX,$B$800,рўйхат!$D:$D,$C769)</f>
        <v/>
      </c>
      <c r="AG769" s="35">
        <f>SUMIFS(рўйхат!AH:AH,рўйхат!$CX:$CX,$B$800,рўйхат!$D:$D,$C769)</f>
        <v/>
      </c>
      <c r="AH769" s="36">
        <f>SUMIFS(рўйхат!AI:AI,рўйхат!$CX:$CX,$B$800,рўйхат!$D:$D,$C769)</f>
        <v/>
      </c>
      <c r="AI769" s="35">
        <f>SUMIFS(рўйхат!AJ:AJ,рўйхат!$CX:$CX,$B$800,рўйхат!$D:$D,$C769)</f>
        <v/>
      </c>
      <c r="AJ769" s="36">
        <f>SUMIFS(рўйхат!AK:AK,рўйхат!$CX:$CX,$B$800,рўйхат!$D:$D,$C769)</f>
        <v/>
      </c>
      <c r="AK769" s="35">
        <f>SUMIFS(рўйхат!AL:AL,рўйхат!$CX:$CX,$B$800,рўйхат!$D:$D,$C769)</f>
        <v/>
      </c>
      <c r="AL769" s="36">
        <f>SUMIFS(рўйхат!AM:AM,рўйхат!$CX:$CX,$B$800,рўйхат!$D:$D,$C769)</f>
        <v/>
      </c>
      <c r="AM769" s="77">
        <f>IFERROR(Q769/E769,0)</f>
        <v/>
      </c>
      <c r="AN769" s="77">
        <f>IFERROR(R769/F769,0)</f>
        <v/>
      </c>
      <c r="AO769" s="35">
        <f>SUMIFS(рўйхат!AX:AX,рўйхат!$CX:$CX,$B$800,рўйхат!$D:$D,$C769)</f>
        <v/>
      </c>
      <c r="AP769" s="36">
        <f>SUMIFS(рўйхат!AY:AY,рўйхат!$CX:$CX,$B$800,рўйхат!$D:$D,$C769)</f>
        <v/>
      </c>
      <c r="AQ769" s="35">
        <f>SUMIFS(рўйхат!AZ:AZ,рўйхат!$CX:$CX,$B$800,рўйхат!$D:$D,$C769)</f>
        <v/>
      </c>
      <c r="AR769" s="36">
        <f>SUMIFS(рўйхат!BA:BA,рўйхат!$CX:$CX,$B$800,рўйхат!$D:$D,$C769)</f>
        <v/>
      </c>
      <c r="AS769" s="35">
        <f>SUMIFS(рўйхат!BB:BB,рўйхат!$CX:$CX,$B$800,рўйхат!$D:$D,$C769)</f>
        <v/>
      </c>
      <c r="AT769" s="36">
        <f>SUMIFS(рўйхат!BC:BC,рўйхат!$CX:$CX,$B$800,рўйхат!$D:$D,$C769)</f>
        <v/>
      </c>
      <c r="AU769" s="35">
        <f>SUMIFS(рўйхат!BD:BD,рўйхат!$CX:$CX,$B$800,рўйхат!$D:$D,$C769)</f>
        <v/>
      </c>
      <c r="AV769" s="36">
        <f>SUMIFS(рўйхат!BE:BE,рўйхат!$CX:$CX,$B$800,рўйхат!$D:$D,$C769)</f>
        <v/>
      </c>
      <c r="AW769" s="35">
        <f>SUMIFS(рўйхат!BF:BF,рўйхат!$CX:$CX,$B$800,рўйхат!$D:$D,$C769)</f>
        <v/>
      </c>
      <c r="AX769" s="36">
        <f>SUMIFS(рўйхат!BG:BG,рўйхат!$CX:$CX,$B$800,рўйхат!$D:$D,$C769)</f>
        <v/>
      </c>
      <c r="AY769" s="35">
        <f>SUMIFS(рўйхат!BH:BH,рўйхат!$CX:$CX,$B$800,рўйхат!$D:$D,$C769)</f>
        <v/>
      </c>
      <c r="AZ769" s="36">
        <f>SUMIFS(рўйхат!BI:BI,рўйхат!$CX:$CX,$B$800,рўйхат!$D:$D,$C769)</f>
        <v/>
      </c>
      <c r="BA769" s="35">
        <f>SUMIFS(рўйхат!BJ:BJ,рўйхат!$CX:$CX,$B$800,рўйхат!$D:$D,$C769)</f>
        <v/>
      </c>
      <c r="BB769" s="36">
        <f>SUMIFS(рўйхат!BK:BK,рўйхат!$CX:$CX,$B$800,рўйхат!$D:$D,$C769)</f>
        <v/>
      </c>
      <c r="BC769" s="77">
        <f>IFERROR(AO769/E769,0)</f>
        <v/>
      </c>
      <c r="BD769" s="77">
        <f>IFERROR(AP769/F769,0)</f>
        <v/>
      </c>
      <c r="BE769" s="35">
        <f>SUMIFS(рўйхат!BL:BL,рўйхат!$CX:$CX,$B$800,рўйхат!$D:$D,$C769)</f>
        <v/>
      </c>
      <c r="BF769" s="36">
        <f>SUMIFS(рўйхат!BM:BM,рўйхат!$CX:$CX,$B$800,рўйхат!$D:$D,$C769)</f>
        <v/>
      </c>
      <c r="BG769" s="35">
        <f>SUMIFS(рўйхат!BN:BN,рўйхат!$CX:$CX,$B$800,рўйхат!$D:$D,$C769)</f>
        <v/>
      </c>
      <c r="BH769" s="36">
        <f>SUMIFS(рўйхат!BO:BO,рўйхат!$CX:$CX,$B$800,рўйхат!$D:$D,$C769)</f>
        <v/>
      </c>
      <c r="BI769" s="35">
        <f>SUMIFS(рўйхат!BP:BP,рўйхат!$CX:$CX,$B$800,рўйхат!$D:$D,$C769)</f>
        <v/>
      </c>
      <c r="BJ769" s="36">
        <f>SUMIFS(рўйхат!BQ:BQ,рўйхат!$CX:$CX,$B$800,рўйхат!$D:$D,$C769)</f>
        <v/>
      </c>
      <c r="BK769" s="35">
        <f>SUMIFS(рўйхат!BR:BR,рўйхат!$CX:$CX,$B$800,рўйхат!$D:$D,$C769)</f>
        <v/>
      </c>
      <c r="BL769" s="36">
        <f>SUMIFS(рўйхат!BS:BS,рўйхат!$CX:$CX,$B$800,рўйхат!$D:$D,$C769)</f>
        <v/>
      </c>
      <c r="BM769" s="35">
        <f>SUMIFS(рўйхат!BT:BT,рўйхат!$CX:$CX,$B$800,рўйхат!$D:$D,$C769)</f>
        <v/>
      </c>
      <c r="BN769" s="36">
        <f>SUMIFS(рўйхат!BU:BU,рўйхат!$CX:$CX,$B$800,рўйхат!$D:$D,$C769)</f>
        <v/>
      </c>
      <c r="BO769" s="35">
        <f>SUMIFS(рўйхат!BX:BX,рўйхат!$CX:$CX,$B$800,рўйхат!$D:$D,$C769)</f>
        <v/>
      </c>
      <c r="BP769" s="36">
        <f>SUMIFS(рўйхат!BY:BY,рўйхат!$CX:$CX,$B$800,рўйхат!$D:$D,$C769)</f>
        <v/>
      </c>
      <c r="BQ769" s="35">
        <f>SUMIFS(рўйхат!BZ:BZ,рўйхат!$CX:$CX,$B$800,рўйхат!$D:$D,$C769)</f>
        <v/>
      </c>
      <c r="BR769" s="36">
        <f>SUMIFS(рўйхат!CA:CA,рўйхат!$CX:$CX,$B$800,рўйхат!$D:$D,$C769)</f>
        <v/>
      </c>
      <c r="BS769" s="35">
        <f>SUMIFS(рўйхат!CB:CB,рўйхат!$CX:$CX,$B$800,рўйхат!$D:$D,$C769)</f>
        <v/>
      </c>
      <c r="BT769" s="36">
        <f>SUMIFS(рўйхат!CC:CC,рўйхат!$CX:$CX,$B$800,рўйхат!$D:$D,$C769)</f>
        <v/>
      </c>
      <c r="BU769" s="35">
        <f>SUMIFS(рўйхат!CD:CD,рўйхат!$CX:$CX,$B$800,рўйхат!$D:$D,$C769)</f>
        <v/>
      </c>
      <c r="BV769" s="36">
        <f>SUMIFS(рўйхат!CE:CE,рўйхат!$CX:$CX,$B$800,рўйхат!$D:$D,$C769)</f>
        <v/>
      </c>
      <c r="BW769" s="35">
        <f>SUMIFS(рўйхат!CH:CH,рўйхат!$CX:$CX,$B$800,рўйхат!$D:$D,$C769)</f>
        <v/>
      </c>
      <c r="BX769" s="36">
        <f>SUMIFS(рўйхат!CI:CI,рўйхат!$CX:$CX,$B$800,рўйхат!$D:$D,$C769)</f>
        <v/>
      </c>
      <c r="BY769" s="35">
        <f>SUMIFS(рўйхат!CJ:CJ,рўйхат!$CX:$CX,$B$800,рўйхат!$D:$D,$C769)</f>
        <v/>
      </c>
      <c r="BZ769" s="36">
        <f>SUMIFS(рўйхат!CK:CK,рўйхат!$CX:$CX,$B$800,рўйхат!$D:$D,$C769)</f>
        <v/>
      </c>
      <c r="CA769" s="35">
        <f>SUMIFS(рўйхат!CL:CL,рўйхат!$CX:$CX,$B$800,рўйхат!$D:$D,$C769)</f>
        <v/>
      </c>
      <c r="CB769" s="36">
        <f>SUMIFS(рўйхат!CM:CM,рўйхат!$CX:$CX,$B$800,рўйхат!$D:$D,$C769)</f>
        <v/>
      </c>
      <c r="CC769" s="35">
        <f>SUMIFS(рўйхат!CN:CN,рўйхат!$CX:$CX,$B$800,рўйхат!$D:$D,$C769)</f>
        <v/>
      </c>
      <c r="CD769" s="36">
        <f>SUMIFS(рўйхат!CO:CO,рўйхат!$CX:$CX,$B$800,рўйхат!$D:$D,$C769)</f>
        <v/>
      </c>
      <c r="CE769" s="77">
        <f>IFERROR(BE769/(Q769+BE769),0)</f>
        <v/>
      </c>
      <c r="CF769" s="78">
        <f>IFERROR(BF769/(R769+BF769),0)</f>
        <v/>
      </c>
    </row>
    <row r="770" hidden="1" outlineLevel="1" ht="30" customFormat="1" customHeight="1" s="8">
      <c r="A770" s="39" t="n"/>
      <c r="B770" s="50" t="n">
        <v>36</v>
      </c>
      <c r="C770" s="131" t="inlineStr">
        <is>
          <t>Манфаатлар тўқнашуви (тўғридан-тўғри, UZEX)</t>
        </is>
      </c>
      <c r="D770" s="51" t="n"/>
      <c r="E770" s="35">
        <f>SUMIFS(рўйхат!F:F,рўйхат!$CX:$CX,$B$800,рўйхат!$D:$D,$C770)</f>
        <v/>
      </c>
      <c r="F770" s="36">
        <f>SUMIFS(рўйхат!G:G,рўйхат!$CX:$CX,$B$800,рўйхат!$D:$D,$C770)</f>
        <v/>
      </c>
      <c r="G770" s="35">
        <f>SUMIFS(рўйхат!H:H,рўйхат!$CX:$CX,$B$800,рўйхат!$D:$D,$C770)</f>
        <v/>
      </c>
      <c r="H770" s="36">
        <f>SUMIFS(рўйхат!I:I,рўйхат!$CX:$CX,$B$800,рўйхат!$D:$D,$C770)</f>
        <v/>
      </c>
      <c r="I770" s="35">
        <f>SUMIFS(рўйхат!J:J,рўйхат!$CX:$CX,$B$800,рўйхат!$D:$D,$C770)</f>
        <v/>
      </c>
      <c r="J770" s="36">
        <f>SUMIFS(рўйхат!K:K,рўйхат!$CX:$CX,$B$800,рўйхат!$D:$D,$C770)</f>
        <v/>
      </c>
      <c r="K770" s="35">
        <f>SUMIFS(рўйхат!L:L,рўйхат!$CX:$CX,$B$800,рўйхат!$D:$D,$C770)</f>
        <v/>
      </c>
      <c r="L770" s="36">
        <f>SUMIFS(рўйхат!M:M,рўйхат!$CX:$CX,$B$800,рўйхат!$D:$D,$C770)</f>
        <v/>
      </c>
      <c r="M770" s="35">
        <f>SUMIFS(рўйхат!N:N,рўйхат!$CX:$CX,$B$800,рўйхат!$D:$D,$C770)</f>
        <v/>
      </c>
      <c r="N770" s="36">
        <f>SUMIFS(рўйхат!O:O,рўйхат!$CX:$CX,$B$800,рўйхат!$D:$D,$C770)</f>
        <v/>
      </c>
      <c r="O770" s="34">
        <f>IFERROR(M770/E770,0)</f>
        <v/>
      </c>
      <c r="P770" s="34">
        <f>IFERROR(N770/F770,0)</f>
        <v/>
      </c>
      <c r="Q770" s="35">
        <f>SUMIFS(рўйхат!P:P,рўйхат!$CX:$CX,$B$800,рўйхат!$D:$D,$C770)</f>
        <v/>
      </c>
      <c r="R770" s="36">
        <f>SUMIFS(рўйхат!Q:Q,рўйхат!$CX:$CX,$B$800,рўйхат!$D:$D,$C770)</f>
        <v/>
      </c>
      <c r="S770" s="35">
        <f>SUMIFS(рўйхат!R:R,рўйхат!$CX:$CX,$B$800,рўйхат!$D:$D,$C770)</f>
        <v/>
      </c>
      <c r="T770" s="36">
        <f>SUMIFS(рўйхат!S:S,рўйхат!$CX:$CX,$B$800,рўйхат!$D:$D,$C770)</f>
        <v/>
      </c>
      <c r="U770" s="35">
        <f>SUMIFS(рўйхат!T:T,рўйхат!$CX:$CX,$B$800,рўйхат!$D:$D,$C770)</f>
        <v/>
      </c>
      <c r="V770" s="36">
        <f>SUMIFS(рўйхат!U:U,рўйхат!$CX:$CX,$B$800,рўйхат!$D:$D,$C770)</f>
        <v/>
      </c>
      <c r="W770" s="35">
        <f>SUMIFS(рўйхат!V:V,рўйхат!$CX:$CX,$B$800,рўйхат!$D:$D,$C770)</f>
        <v/>
      </c>
      <c r="X770" s="36">
        <f>SUMIFS(рўйхат!W:W,рўйхат!$CX:$CX,$B$800,рўйхат!$D:$D,$C770)</f>
        <v/>
      </c>
      <c r="Y770" s="35">
        <f>SUMIFS(рўйхат!X:X,рўйхат!$CX:$CX,$B$800,рўйхат!$D:$D,$C770)</f>
        <v/>
      </c>
      <c r="Z770" s="36">
        <f>SUMIFS(рўйхат!Y:Y,рўйхат!$CX:$CX,$B$800,рўйхат!$D:$D,$C770)</f>
        <v/>
      </c>
      <c r="AA770" s="35">
        <f>SUMIFS(рўйхат!Z:Z,рўйхат!$CX:$CX,$B$800,рўйхат!$D:$D,$C770)</f>
        <v/>
      </c>
      <c r="AB770" s="36">
        <f>SUMIFS(рўйхат!AA:AA,рўйхат!$CX:$CX,$B$800,рўйхат!$D:$D,$C770)</f>
        <v/>
      </c>
      <c r="AC770" s="35">
        <f>SUMIFS(рўйхат!AB:AB,рўйхат!$CX:$CX,$B$800,рўйхат!$D:$D,$C770)</f>
        <v/>
      </c>
      <c r="AD770" s="36">
        <f>SUMIFS(рўйхат!AC:AC,рўйхат!$CX:$CX,$B$800,рўйхат!$D:$D,$C770)</f>
        <v/>
      </c>
      <c r="AE770" s="35">
        <f>SUMIFS(рўйхат!AD:AD,рўйхат!$CX:$CX,$B$800,рўйхат!$D:$D,$C770)</f>
        <v/>
      </c>
      <c r="AF770" s="36">
        <f>SUMIFS(рўйхат!AE:AE,рўйхат!$CX:$CX,$B$800,рўйхат!$D:$D,$C770)</f>
        <v/>
      </c>
      <c r="AG770" s="35">
        <f>SUMIFS(рўйхат!AH:AH,рўйхат!$CX:$CX,$B$800,рўйхат!$D:$D,$C770)</f>
        <v/>
      </c>
      <c r="AH770" s="36">
        <f>SUMIFS(рўйхат!AI:AI,рўйхат!$CX:$CX,$B$800,рўйхат!$D:$D,$C770)</f>
        <v/>
      </c>
      <c r="AI770" s="35">
        <f>SUMIFS(рўйхат!AJ:AJ,рўйхат!$CX:$CX,$B$800,рўйхат!$D:$D,$C770)</f>
        <v/>
      </c>
      <c r="AJ770" s="36">
        <f>SUMIFS(рўйхат!AK:AK,рўйхат!$CX:$CX,$B$800,рўйхат!$D:$D,$C770)</f>
        <v/>
      </c>
      <c r="AK770" s="35">
        <f>SUMIFS(рўйхат!AL:AL,рўйхат!$CX:$CX,$B$800,рўйхат!$D:$D,$C770)</f>
        <v/>
      </c>
      <c r="AL770" s="36">
        <f>SUMIFS(рўйхат!AM:AM,рўйхат!$CX:$CX,$B$800,рўйхат!$D:$D,$C770)</f>
        <v/>
      </c>
      <c r="AM770" s="77">
        <f>IFERROR(Q770/E770,0)</f>
        <v/>
      </c>
      <c r="AN770" s="77">
        <f>IFERROR(R770/F770,0)</f>
        <v/>
      </c>
      <c r="AO770" s="35">
        <f>SUMIFS(рўйхат!AX:AX,рўйхат!$CX:$CX,$B$800,рўйхат!$D:$D,$C770)</f>
        <v/>
      </c>
      <c r="AP770" s="36">
        <f>SUMIFS(рўйхат!AY:AY,рўйхат!$CX:$CX,$B$800,рўйхат!$D:$D,$C770)</f>
        <v/>
      </c>
      <c r="AQ770" s="35">
        <f>SUMIFS(рўйхат!AZ:AZ,рўйхат!$CX:$CX,$B$800,рўйхат!$D:$D,$C770)</f>
        <v/>
      </c>
      <c r="AR770" s="36">
        <f>SUMIFS(рўйхат!BA:BA,рўйхат!$CX:$CX,$B$800,рўйхат!$D:$D,$C770)</f>
        <v/>
      </c>
      <c r="AS770" s="35">
        <f>SUMIFS(рўйхат!BB:BB,рўйхат!$CX:$CX,$B$800,рўйхат!$D:$D,$C770)</f>
        <v/>
      </c>
      <c r="AT770" s="36">
        <f>SUMIFS(рўйхат!BC:BC,рўйхат!$CX:$CX,$B$800,рўйхат!$D:$D,$C770)</f>
        <v/>
      </c>
      <c r="AU770" s="35">
        <f>SUMIFS(рўйхат!BD:BD,рўйхат!$CX:$CX,$B$800,рўйхат!$D:$D,$C770)</f>
        <v/>
      </c>
      <c r="AV770" s="36">
        <f>SUMIFS(рўйхат!BE:BE,рўйхат!$CX:$CX,$B$800,рўйхат!$D:$D,$C770)</f>
        <v/>
      </c>
      <c r="AW770" s="35">
        <f>SUMIFS(рўйхат!BF:BF,рўйхат!$CX:$CX,$B$800,рўйхат!$D:$D,$C770)</f>
        <v/>
      </c>
      <c r="AX770" s="36">
        <f>SUMIFS(рўйхат!BG:BG,рўйхат!$CX:$CX,$B$800,рўйхат!$D:$D,$C770)</f>
        <v/>
      </c>
      <c r="AY770" s="35">
        <f>SUMIFS(рўйхат!BH:BH,рўйхат!$CX:$CX,$B$800,рўйхат!$D:$D,$C770)</f>
        <v/>
      </c>
      <c r="AZ770" s="36">
        <f>SUMIFS(рўйхат!BI:BI,рўйхат!$CX:$CX,$B$800,рўйхат!$D:$D,$C770)</f>
        <v/>
      </c>
      <c r="BA770" s="35">
        <f>SUMIFS(рўйхат!BJ:BJ,рўйхат!$CX:$CX,$B$800,рўйхат!$D:$D,$C770)</f>
        <v/>
      </c>
      <c r="BB770" s="36">
        <f>SUMIFS(рўйхат!BK:BK,рўйхат!$CX:$CX,$B$800,рўйхат!$D:$D,$C770)</f>
        <v/>
      </c>
      <c r="BC770" s="77">
        <f>IFERROR(AO770/E770,0)</f>
        <v/>
      </c>
      <c r="BD770" s="77">
        <f>IFERROR(AP770/F770,0)</f>
        <v/>
      </c>
      <c r="BE770" s="35">
        <f>SUMIFS(рўйхат!BL:BL,рўйхат!$CX:$CX,$B$800,рўйхат!$D:$D,$C770)</f>
        <v/>
      </c>
      <c r="BF770" s="36">
        <f>SUMIFS(рўйхат!BM:BM,рўйхат!$CX:$CX,$B$800,рўйхат!$D:$D,$C770)</f>
        <v/>
      </c>
      <c r="BG770" s="35">
        <f>SUMIFS(рўйхат!BN:BN,рўйхат!$CX:$CX,$B$800,рўйхат!$D:$D,$C770)</f>
        <v/>
      </c>
      <c r="BH770" s="36">
        <f>SUMIFS(рўйхат!BO:BO,рўйхат!$CX:$CX,$B$800,рўйхат!$D:$D,$C770)</f>
        <v/>
      </c>
      <c r="BI770" s="35">
        <f>SUMIFS(рўйхат!BP:BP,рўйхат!$CX:$CX,$B$800,рўйхат!$D:$D,$C770)</f>
        <v/>
      </c>
      <c r="BJ770" s="36">
        <f>SUMIFS(рўйхат!BQ:BQ,рўйхат!$CX:$CX,$B$800,рўйхат!$D:$D,$C770)</f>
        <v/>
      </c>
      <c r="BK770" s="35">
        <f>SUMIFS(рўйхат!BR:BR,рўйхат!$CX:$CX,$B$800,рўйхат!$D:$D,$C770)</f>
        <v/>
      </c>
      <c r="BL770" s="36">
        <f>SUMIFS(рўйхат!BS:BS,рўйхат!$CX:$CX,$B$800,рўйхат!$D:$D,$C770)</f>
        <v/>
      </c>
      <c r="BM770" s="35">
        <f>SUMIFS(рўйхат!BT:BT,рўйхат!$CX:$CX,$B$800,рўйхат!$D:$D,$C770)</f>
        <v/>
      </c>
      <c r="BN770" s="36">
        <f>SUMIFS(рўйхат!BU:BU,рўйхат!$CX:$CX,$B$800,рўйхат!$D:$D,$C770)</f>
        <v/>
      </c>
      <c r="BO770" s="35">
        <f>SUMIFS(рўйхат!BX:BX,рўйхат!$CX:$CX,$B$800,рўйхат!$D:$D,$C770)</f>
        <v/>
      </c>
      <c r="BP770" s="36">
        <f>SUMIFS(рўйхат!BY:BY,рўйхат!$CX:$CX,$B$800,рўйхат!$D:$D,$C770)</f>
        <v/>
      </c>
      <c r="BQ770" s="35">
        <f>SUMIFS(рўйхат!BZ:BZ,рўйхат!$CX:$CX,$B$800,рўйхат!$D:$D,$C770)</f>
        <v/>
      </c>
      <c r="BR770" s="36">
        <f>SUMIFS(рўйхат!CA:CA,рўйхат!$CX:$CX,$B$800,рўйхат!$D:$D,$C770)</f>
        <v/>
      </c>
      <c r="BS770" s="35">
        <f>SUMIFS(рўйхат!CB:CB,рўйхат!$CX:$CX,$B$800,рўйхат!$D:$D,$C770)</f>
        <v/>
      </c>
      <c r="BT770" s="36">
        <f>SUMIFS(рўйхат!CC:CC,рўйхат!$CX:$CX,$B$800,рўйхат!$D:$D,$C770)</f>
        <v/>
      </c>
      <c r="BU770" s="35">
        <f>SUMIFS(рўйхат!CD:CD,рўйхат!$CX:$CX,$B$800,рўйхат!$D:$D,$C770)</f>
        <v/>
      </c>
      <c r="BV770" s="36">
        <f>SUMIFS(рўйхат!CE:CE,рўйхат!$CX:$CX,$B$800,рўйхат!$D:$D,$C770)</f>
        <v/>
      </c>
      <c r="BW770" s="35">
        <f>SUMIFS(рўйхат!CH:CH,рўйхат!$CX:$CX,$B$800,рўйхат!$D:$D,$C770)</f>
        <v/>
      </c>
      <c r="BX770" s="36">
        <f>SUMIFS(рўйхат!CI:CI,рўйхат!$CX:$CX,$B$800,рўйхат!$D:$D,$C770)</f>
        <v/>
      </c>
      <c r="BY770" s="35">
        <f>SUMIFS(рўйхат!CJ:CJ,рўйхат!$CX:$CX,$B$800,рўйхат!$D:$D,$C770)</f>
        <v/>
      </c>
      <c r="BZ770" s="36">
        <f>SUMIFS(рўйхат!CK:CK,рўйхат!$CX:$CX,$B$800,рўйхат!$D:$D,$C770)</f>
        <v/>
      </c>
      <c r="CA770" s="35">
        <f>SUMIFS(рўйхат!CL:CL,рўйхат!$CX:$CX,$B$800,рўйхат!$D:$D,$C770)</f>
        <v/>
      </c>
      <c r="CB770" s="36">
        <f>SUMIFS(рўйхат!CM:CM,рўйхат!$CX:$CX,$B$800,рўйхат!$D:$D,$C770)</f>
        <v/>
      </c>
      <c r="CC770" s="35">
        <f>SUMIFS(рўйхат!CN:CN,рўйхат!$CX:$CX,$B$800,рўйхат!$D:$D,$C770)</f>
        <v/>
      </c>
      <c r="CD770" s="36">
        <f>SUMIFS(рўйхат!CO:CO,рўйхат!$CX:$CX,$B$800,рўйхат!$D:$D,$C770)</f>
        <v/>
      </c>
      <c r="CE770" s="77">
        <f>IFERROR(BE770/(Q770+BE770),0)</f>
        <v/>
      </c>
      <c r="CF770" s="78">
        <f>IFERROR(BF770/(R770+BF770),0)</f>
        <v/>
      </c>
    </row>
    <row r="771" hidden="1" outlineLevel="1" ht="30" customFormat="1" customHeight="1" s="8">
      <c r="A771" s="39" t="n"/>
      <c r="B771" s="50" t="n">
        <v>37</v>
      </c>
      <c r="C771" s="131" t="inlineStr">
        <is>
          <t>Манфаатлар тўқнашуви (тўғридан-тўғри, XT XARID)</t>
        </is>
      </c>
      <c r="D771" s="51" t="n"/>
      <c r="E771" s="35">
        <f>SUMIFS(рўйхат!F:F,рўйхат!$CX:$CX,$B$800,рўйхат!$D:$D,$C771)</f>
        <v/>
      </c>
      <c r="F771" s="36">
        <f>SUMIFS(рўйхат!G:G,рўйхат!$CX:$CX,$B$800,рўйхат!$D:$D,$C771)</f>
        <v/>
      </c>
      <c r="G771" s="35">
        <f>SUMIFS(рўйхат!H:H,рўйхат!$CX:$CX,$B$800,рўйхат!$D:$D,$C771)</f>
        <v/>
      </c>
      <c r="H771" s="36">
        <f>SUMIFS(рўйхат!I:I,рўйхат!$CX:$CX,$B$800,рўйхат!$D:$D,$C771)</f>
        <v/>
      </c>
      <c r="I771" s="35">
        <f>SUMIFS(рўйхат!J:J,рўйхат!$CX:$CX,$B$800,рўйхат!$D:$D,$C771)</f>
        <v/>
      </c>
      <c r="J771" s="36">
        <f>SUMIFS(рўйхат!K:K,рўйхат!$CX:$CX,$B$800,рўйхат!$D:$D,$C771)</f>
        <v/>
      </c>
      <c r="K771" s="35">
        <f>SUMIFS(рўйхат!L:L,рўйхат!$CX:$CX,$B$800,рўйхат!$D:$D,$C771)</f>
        <v/>
      </c>
      <c r="L771" s="36">
        <f>SUMIFS(рўйхат!M:M,рўйхат!$CX:$CX,$B$800,рўйхат!$D:$D,$C771)</f>
        <v/>
      </c>
      <c r="M771" s="35">
        <f>SUMIFS(рўйхат!N:N,рўйхат!$CX:$CX,$B$800,рўйхат!$D:$D,$C771)</f>
        <v/>
      </c>
      <c r="N771" s="36">
        <f>SUMIFS(рўйхат!O:O,рўйхат!$CX:$CX,$B$800,рўйхат!$D:$D,$C771)</f>
        <v/>
      </c>
      <c r="O771" s="34">
        <f>IFERROR(M771/E771,0)</f>
        <v/>
      </c>
      <c r="P771" s="34">
        <f>IFERROR(N771/F771,0)</f>
        <v/>
      </c>
      <c r="Q771" s="35">
        <f>SUMIFS(рўйхат!P:P,рўйхат!$CX:$CX,$B$800,рўйхат!$D:$D,$C771)</f>
        <v/>
      </c>
      <c r="R771" s="36">
        <f>SUMIFS(рўйхат!Q:Q,рўйхат!$CX:$CX,$B$800,рўйхат!$D:$D,$C771)</f>
        <v/>
      </c>
      <c r="S771" s="35">
        <f>SUMIFS(рўйхат!R:R,рўйхат!$CX:$CX,$B$800,рўйхат!$D:$D,$C771)</f>
        <v/>
      </c>
      <c r="T771" s="36">
        <f>SUMIFS(рўйхат!S:S,рўйхат!$CX:$CX,$B$800,рўйхат!$D:$D,$C771)</f>
        <v/>
      </c>
      <c r="U771" s="35">
        <f>SUMIFS(рўйхат!T:T,рўйхат!$CX:$CX,$B$800,рўйхат!$D:$D,$C771)</f>
        <v/>
      </c>
      <c r="V771" s="36">
        <f>SUMIFS(рўйхат!U:U,рўйхат!$CX:$CX,$B$800,рўйхат!$D:$D,$C771)</f>
        <v/>
      </c>
      <c r="W771" s="35">
        <f>SUMIFS(рўйхат!V:V,рўйхат!$CX:$CX,$B$800,рўйхат!$D:$D,$C771)</f>
        <v/>
      </c>
      <c r="X771" s="36">
        <f>SUMIFS(рўйхат!W:W,рўйхат!$CX:$CX,$B$800,рўйхат!$D:$D,$C771)</f>
        <v/>
      </c>
      <c r="Y771" s="35">
        <f>SUMIFS(рўйхат!X:X,рўйхат!$CX:$CX,$B$800,рўйхат!$D:$D,$C771)</f>
        <v/>
      </c>
      <c r="Z771" s="36">
        <f>SUMIFS(рўйхат!Y:Y,рўйхат!$CX:$CX,$B$800,рўйхат!$D:$D,$C771)</f>
        <v/>
      </c>
      <c r="AA771" s="35">
        <f>SUMIFS(рўйхат!Z:Z,рўйхат!$CX:$CX,$B$800,рўйхат!$D:$D,$C771)</f>
        <v/>
      </c>
      <c r="AB771" s="36">
        <f>SUMIFS(рўйхат!AA:AA,рўйхат!$CX:$CX,$B$800,рўйхат!$D:$D,$C771)</f>
        <v/>
      </c>
      <c r="AC771" s="35">
        <f>SUMIFS(рўйхат!AB:AB,рўйхат!$CX:$CX,$B$800,рўйхат!$D:$D,$C771)</f>
        <v/>
      </c>
      <c r="AD771" s="36">
        <f>SUMIFS(рўйхат!AC:AC,рўйхат!$CX:$CX,$B$800,рўйхат!$D:$D,$C771)</f>
        <v/>
      </c>
      <c r="AE771" s="35">
        <f>SUMIFS(рўйхат!AD:AD,рўйхат!$CX:$CX,$B$800,рўйхат!$D:$D,$C771)</f>
        <v/>
      </c>
      <c r="AF771" s="36">
        <f>SUMIFS(рўйхат!AE:AE,рўйхат!$CX:$CX,$B$800,рўйхат!$D:$D,$C771)</f>
        <v/>
      </c>
      <c r="AG771" s="35">
        <f>SUMIFS(рўйхат!AH:AH,рўйхат!$CX:$CX,$B$800,рўйхат!$D:$D,$C771)</f>
        <v/>
      </c>
      <c r="AH771" s="36">
        <f>SUMIFS(рўйхат!AI:AI,рўйхат!$CX:$CX,$B$800,рўйхат!$D:$D,$C771)</f>
        <v/>
      </c>
      <c r="AI771" s="35">
        <f>SUMIFS(рўйхат!AJ:AJ,рўйхат!$CX:$CX,$B$800,рўйхат!$D:$D,$C771)</f>
        <v/>
      </c>
      <c r="AJ771" s="36">
        <f>SUMIFS(рўйхат!AK:AK,рўйхат!$CX:$CX,$B$800,рўйхат!$D:$D,$C771)</f>
        <v/>
      </c>
      <c r="AK771" s="35">
        <f>SUMIFS(рўйхат!AL:AL,рўйхат!$CX:$CX,$B$800,рўйхат!$D:$D,$C771)</f>
        <v/>
      </c>
      <c r="AL771" s="36">
        <f>SUMIFS(рўйхат!AM:AM,рўйхат!$CX:$CX,$B$800,рўйхат!$D:$D,$C771)</f>
        <v/>
      </c>
      <c r="AM771" s="77">
        <f>IFERROR(Q771/E771,0)</f>
        <v/>
      </c>
      <c r="AN771" s="77">
        <f>IFERROR(R771/F771,0)</f>
        <v/>
      </c>
      <c r="AO771" s="35">
        <f>SUMIFS(рўйхат!AX:AX,рўйхат!$CX:$CX,$B$800,рўйхат!$D:$D,$C771)</f>
        <v/>
      </c>
      <c r="AP771" s="36">
        <f>SUMIFS(рўйхат!AY:AY,рўйхат!$CX:$CX,$B$800,рўйхат!$D:$D,$C771)</f>
        <v/>
      </c>
      <c r="AQ771" s="35">
        <f>SUMIFS(рўйхат!AZ:AZ,рўйхат!$CX:$CX,$B$800,рўйхат!$D:$D,$C771)</f>
        <v/>
      </c>
      <c r="AR771" s="36">
        <f>SUMIFS(рўйхат!BA:BA,рўйхат!$CX:$CX,$B$800,рўйхат!$D:$D,$C771)</f>
        <v/>
      </c>
      <c r="AS771" s="35">
        <f>SUMIFS(рўйхат!BB:BB,рўйхат!$CX:$CX,$B$800,рўйхат!$D:$D,$C771)</f>
        <v/>
      </c>
      <c r="AT771" s="36">
        <f>SUMIFS(рўйхат!BC:BC,рўйхат!$CX:$CX,$B$800,рўйхат!$D:$D,$C771)</f>
        <v/>
      </c>
      <c r="AU771" s="35">
        <f>SUMIFS(рўйхат!BD:BD,рўйхат!$CX:$CX,$B$800,рўйхат!$D:$D,$C771)</f>
        <v/>
      </c>
      <c r="AV771" s="36">
        <f>SUMIFS(рўйхат!BE:BE,рўйхат!$CX:$CX,$B$800,рўйхат!$D:$D,$C771)</f>
        <v/>
      </c>
      <c r="AW771" s="35">
        <f>SUMIFS(рўйхат!BF:BF,рўйхат!$CX:$CX,$B$800,рўйхат!$D:$D,$C771)</f>
        <v/>
      </c>
      <c r="AX771" s="36">
        <f>SUMIFS(рўйхат!BG:BG,рўйхат!$CX:$CX,$B$800,рўйхат!$D:$D,$C771)</f>
        <v/>
      </c>
      <c r="AY771" s="35">
        <f>SUMIFS(рўйхат!BH:BH,рўйхат!$CX:$CX,$B$800,рўйхат!$D:$D,$C771)</f>
        <v/>
      </c>
      <c r="AZ771" s="36">
        <f>SUMIFS(рўйхат!BI:BI,рўйхат!$CX:$CX,$B$800,рўйхат!$D:$D,$C771)</f>
        <v/>
      </c>
      <c r="BA771" s="35">
        <f>SUMIFS(рўйхат!BJ:BJ,рўйхат!$CX:$CX,$B$800,рўйхат!$D:$D,$C771)</f>
        <v/>
      </c>
      <c r="BB771" s="36">
        <f>SUMIFS(рўйхат!BK:BK,рўйхат!$CX:$CX,$B$800,рўйхат!$D:$D,$C771)</f>
        <v/>
      </c>
      <c r="BC771" s="77">
        <f>IFERROR(AO771/E771,0)</f>
        <v/>
      </c>
      <c r="BD771" s="77">
        <f>IFERROR(AP771/F771,0)</f>
        <v/>
      </c>
      <c r="BE771" s="35">
        <f>SUMIFS(рўйхат!BL:BL,рўйхат!$CX:$CX,$B$800,рўйхат!$D:$D,$C771)</f>
        <v/>
      </c>
      <c r="BF771" s="36">
        <f>SUMIFS(рўйхат!BM:BM,рўйхат!$CX:$CX,$B$800,рўйхат!$D:$D,$C771)</f>
        <v/>
      </c>
      <c r="BG771" s="35">
        <f>SUMIFS(рўйхат!BN:BN,рўйхат!$CX:$CX,$B$800,рўйхат!$D:$D,$C771)</f>
        <v/>
      </c>
      <c r="BH771" s="36">
        <f>SUMIFS(рўйхат!BO:BO,рўйхат!$CX:$CX,$B$800,рўйхат!$D:$D,$C771)</f>
        <v/>
      </c>
      <c r="BI771" s="35">
        <f>SUMIFS(рўйхат!BP:BP,рўйхат!$CX:$CX,$B$800,рўйхат!$D:$D,$C771)</f>
        <v/>
      </c>
      <c r="BJ771" s="36">
        <f>SUMIFS(рўйхат!BQ:BQ,рўйхат!$CX:$CX,$B$800,рўйхат!$D:$D,$C771)</f>
        <v/>
      </c>
      <c r="BK771" s="35">
        <f>SUMIFS(рўйхат!BR:BR,рўйхат!$CX:$CX,$B$800,рўйхат!$D:$D,$C771)</f>
        <v/>
      </c>
      <c r="BL771" s="36">
        <f>SUMIFS(рўйхат!BS:BS,рўйхат!$CX:$CX,$B$800,рўйхат!$D:$D,$C771)</f>
        <v/>
      </c>
      <c r="BM771" s="35">
        <f>SUMIFS(рўйхат!BT:BT,рўйхат!$CX:$CX,$B$800,рўйхат!$D:$D,$C771)</f>
        <v/>
      </c>
      <c r="BN771" s="36">
        <f>SUMIFS(рўйхат!BU:BU,рўйхат!$CX:$CX,$B$800,рўйхат!$D:$D,$C771)</f>
        <v/>
      </c>
      <c r="BO771" s="35">
        <f>SUMIFS(рўйхат!BX:BX,рўйхат!$CX:$CX,$B$800,рўйхат!$D:$D,$C771)</f>
        <v/>
      </c>
      <c r="BP771" s="36">
        <f>SUMIFS(рўйхат!BY:BY,рўйхат!$CX:$CX,$B$800,рўйхат!$D:$D,$C771)</f>
        <v/>
      </c>
      <c r="BQ771" s="35">
        <f>SUMIFS(рўйхат!BZ:BZ,рўйхат!$CX:$CX,$B$800,рўйхат!$D:$D,$C771)</f>
        <v/>
      </c>
      <c r="BR771" s="36">
        <f>SUMIFS(рўйхат!CA:CA,рўйхат!$CX:$CX,$B$800,рўйхат!$D:$D,$C771)</f>
        <v/>
      </c>
      <c r="BS771" s="35">
        <f>SUMIFS(рўйхат!CB:CB,рўйхат!$CX:$CX,$B$800,рўйхат!$D:$D,$C771)</f>
        <v/>
      </c>
      <c r="BT771" s="36">
        <f>SUMIFS(рўйхат!CC:CC,рўйхат!$CX:$CX,$B$800,рўйхат!$D:$D,$C771)</f>
        <v/>
      </c>
      <c r="BU771" s="35">
        <f>SUMIFS(рўйхат!CD:CD,рўйхат!$CX:$CX,$B$800,рўйхат!$D:$D,$C771)</f>
        <v/>
      </c>
      <c r="BV771" s="36">
        <f>SUMIFS(рўйхат!CE:CE,рўйхат!$CX:$CX,$B$800,рўйхат!$D:$D,$C771)</f>
        <v/>
      </c>
      <c r="BW771" s="35">
        <f>SUMIFS(рўйхат!CH:CH,рўйхат!$CX:$CX,$B$800,рўйхат!$D:$D,$C771)</f>
        <v/>
      </c>
      <c r="BX771" s="36">
        <f>SUMIFS(рўйхат!CI:CI,рўйхат!$CX:$CX,$B$800,рўйхат!$D:$D,$C771)</f>
        <v/>
      </c>
      <c r="BY771" s="35">
        <f>SUMIFS(рўйхат!CJ:CJ,рўйхат!$CX:$CX,$B$800,рўйхат!$D:$D,$C771)</f>
        <v/>
      </c>
      <c r="BZ771" s="36">
        <f>SUMIFS(рўйхат!CK:CK,рўйхат!$CX:$CX,$B$800,рўйхат!$D:$D,$C771)</f>
        <v/>
      </c>
      <c r="CA771" s="35">
        <f>SUMIFS(рўйхат!CL:CL,рўйхат!$CX:$CX,$B$800,рўйхат!$D:$D,$C771)</f>
        <v/>
      </c>
      <c r="CB771" s="36">
        <f>SUMIFS(рўйхат!CM:CM,рўйхат!$CX:$CX,$B$800,рўйхат!$D:$D,$C771)</f>
        <v/>
      </c>
      <c r="CC771" s="35">
        <f>SUMIFS(рўйхат!CN:CN,рўйхат!$CX:$CX,$B$800,рўйхат!$D:$D,$C771)</f>
        <v/>
      </c>
      <c r="CD771" s="36">
        <f>SUMIFS(рўйхат!CO:CO,рўйхат!$CX:$CX,$B$800,рўйхат!$D:$D,$C771)</f>
        <v/>
      </c>
      <c r="CE771" s="77">
        <f>IFERROR(BE771/(Q771+BE771),0)</f>
        <v/>
      </c>
      <c r="CF771" s="78">
        <f>IFERROR(BF771/(R771+BF771),0)</f>
        <v/>
      </c>
    </row>
    <row r="772" hidden="1" outlineLevel="1" ht="30" customFormat="1" customHeight="1" s="8">
      <c r="A772" s="39" t="n"/>
      <c r="B772" s="50" t="n">
        <v>38</v>
      </c>
      <c r="C772" s="131" t="inlineStr">
        <is>
          <t>Манфаатлар тўқнашуви (тўғридан-тўғри)</t>
        </is>
      </c>
      <c r="D772" s="51" t="n"/>
      <c r="E772" s="35">
        <f>SUMIFS(рўйхат!F:F,рўйхат!$CX:$CX,$B$800,рўйхат!$D:$D,$C772)</f>
        <v/>
      </c>
      <c r="F772" s="36">
        <f>SUMIFS(рўйхат!G:G,рўйхат!$CX:$CX,$B$800,рўйхат!$D:$D,$C772)</f>
        <v/>
      </c>
      <c r="G772" s="35">
        <f>SUMIFS(рўйхат!H:H,рўйхат!$CX:$CX,$B$800,рўйхат!$D:$D,$C772)</f>
        <v/>
      </c>
      <c r="H772" s="36">
        <f>SUMIFS(рўйхат!I:I,рўйхат!$CX:$CX,$B$800,рўйхат!$D:$D,$C772)</f>
        <v/>
      </c>
      <c r="I772" s="35">
        <f>SUMIFS(рўйхат!J:J,рўйхат!$CX:$CX,$B$800,рўйхат!$D:$D,$C772)</f>
        <v/>
      </c>
      <c r="J772" s="36">
        <f>SUMIFS(рўйхат!K:K,рўйхат!$CX:$CX,$B$800,рўйхат!$D:$D,$C772)</f>
        <v/>
      </c>
      <c r="K772" s="35">
        <f>SUMIFS(рўйхат!L:L,рўйхат!$CX:$CX,$B$800,рўйхат!$D:$D,$C772)</f>
        <v/>
      </c>
      <c r="L772" s="36">
        <f>SUMIFS(рўйхат!M:M,рўйхат!$CX:$CX,$B$800,рўйхат!$D:$D,$C772)</f>
        <v/>
      </c>
      <c r="M772" s="35">
        <f>SUMIFS(рўйхат!N:N,рўйхат!$CX:$CX,$B$800,рўйхат!$D:$D,$C772)</f>
        <v/>
      </c>
      <c r="N772" s="36">
        <f>SUMIFS(рўйхат!O:O,рўйхат!$CX:$CX,$B$800,рўйхат!$D:$D,$C772)</f>
        <v/>
      </c>
      <c r="O772" s="34">
        <f>IFERROR(M772/E772,0)</f>
        <v/>
      </c>
      <c r="P772" s="34">
        <f>IFERROR(N772/F772,0)</f>
        <v/>
      </c>
      <c r="Q772" s="35">
        <f>SUMIFS(рўйхат!P:P,рўйхат!$CX:$CX,$B$800,рўйхат!$D:$D,$C772)</f>
        <v/>
      </c>
      <c r="R772" s="36">
        <f>SUMIFS(рўйхат!Q:Q,рўйхат!$CX:$CX,$B$800,рўйхат!$D:$D,$C772)</f>
        <v/>
      </c>
      <c r="S772" s="35">
        <f>SUMIFS(рўйхат!R:R,рўйхат!$CX:$CX,$B$800,рўйхат!$D:$D,$C772)</f>
        <v/>
      </c>
      <c r="T772" s="36">
        <f>SUMIFS(рўйхат!S:S,рўйхат!$CX:$CX,$B$800,рўйхат!$D:$D,$C772)</f>
        <v/>
      </c>
      <c r="U772" s="35">
        <f>SUMIFS(рўйхат!T:T,рўйхат!$CX:$CX,$B$800,рўйхат!$D:$D,$C772)</f>
        <v/>
      </c>
      <c r="V772" s="36">
        <f>SUMIFS(рўйхат!U:U,рўйхат!$CX:$CX,$B$800,рўйхат!$D:$D,$C772)</f>
        <v/>
      </c>
      <c r="W772" s="35">
        <f>SUMIFS(рўйхат!V:V,рўйхат!$CX:$CX,$B$800,рўйхат!$D:$D,$C772)</f>
        <v/>
      </c>
      <c r="X772" s="36">
        <f>SUMIFS(рўйхат!W:W,рўйхат!$CX:$CX,$B$800,рўйхат!$D:$D,$C772)</f>
        <v/>
      </c>
      <c r="Y772" s="35">
        <f>SUMIFS(рўйхат!X:X,рўйхат!$CX:$CX,$B$800,рўйхат!$D:$D,$C772)</f>
        <v/>
      </c>
      <c r="Z772" s="36">
        <f>SUMIFS(рўйхат!Y:Y,рўйхат!$CX:$CX,$B$800,рўйхат!$D:$D,$C772)</f>
        <v/>
      </c>
      <c r="AA772" s="35">
        <f>SUMIFS(рўйхат!Z:Z,рўйхат!$CX:$CX,$B$800,рўйхат!$D:$D,$C772)</f>
        <v/>
      </c>
      <c r="AB772" s="36">
        <f>SUMIFS(рўйхат!AA:AA,рўйхат!$CX:$CX,$B$800,рўйхат!$D:$D,$C772)</f>
        <v/>
      </c>
      <c r="AC772" s="35">
        <f>SUMIFS(рўйхат!AB:AB,рўйхат!$CX:$CX,$B$800,рўйхат!$D:$D,$C772)</f>
        <v/>
      </c>
      <c r="AD772" s="36">
        <f>SUMIFS(рўйхат!AC:AC,рўйхат!$CX:$CX,$B$800,рўйхат!$D:$D,$C772)</f>
        <v/>
      </c>
      <c r="AE772" s="35">
        <f>SUMIFS(рўйхат!AD:AD,рўйхат!$CX:$CX,$B$800,рўйхат!$D:$D,$C772)</f>
        <v/>
      </c>
      <c r="AF772" s="36">
        <f>SUMIFS(рўйхат!AE:AE,рўйхат!$CX:$CX,$B$800,рўйхат!$D:$D,$C772)</f>
        <v/>
      </c>
      <c r="AG772" s="35">
        <f>SUMIFS(рўйхат!AH:AH,рўйхат!$CX:$CX,$B$800,рўйхат!$D:$D,$C772)</f>
        <v/>
      </c>
      <c r="AH772" s="36">
        <f>SUMIFS(рўйхат!AI:AI,рўйхат!$CX:$CX,$B$800,рўйхат!$D:$D,$C772)</f>
        <v/>
      </c>
      <c r="AI772" s="35">
        <f>SUMIFS(рўйхат!AJ:AJ,рўйхат!$CX:$CX,$B$800,рўйхат!$D:$D,$C772)</f>
        <v/>
      </c>
      <c r="AJ772" s="36">
        <f>SUMIFS(рўйхат!AK:AK,рўйхат!$CX:$CX,$B$800,рўйхат!$D:$D,$C772)</f>
        <v/>
      </c>
      <c r="AK772" s="35">
        <f>SUMIFS(рўйхат!AL:AL,рўйхат!$CX:$CX,$B$800,рўйхат!$D:$D,$C772)</f>
        <v/>
      </c>
      <c r="AL772" s="36">
        <f>SUMIFS(рўйхат!AM:AM,рўйхат!$CX:$CX,$B$800,рўйхат!$D:$D,$C772)</f>
        <v/>
      </c>
      <c r="AM772" s="77">
        <f>IFERROR(Q772/E772,0)</f>
        <v/>
      </c>
      <c r="AN772" s="77">
        <f>IFERROR(R772/F772,0)</f>
        <v/>
      </c>
      <c r="AO772" s="35">
        <f>SUMIFS(рўйхат!AX:AX,рўйхат!$CX:$CX,$B$800,рўйхат!$D:$D,$C772)</f>
        <v/>
      </c>
      <c r="AP772" s="36">
        <f>SUMIFS(рўйхат!AY:AY,рўйхат!$CX:$CX,$B$800,рўйхат!$D:$D,$C772)</f>
        <v/>
      </c>
      <c r="AQ772" s="35">
        <f>SUMIFS(рўйхат!AZ:AZ,рўйхат!$CX:$CX,$B$800,рўйхат!$D:$D,$C772)</f>
        <v/>
      </c>
      <c r="AR772" s="36">
        <f>SUMIFS(рўйхат!BA:BA,рўйхат!$CX:$CX,$B$800,рўйхат!$D:$D,$C772)</f>
        <v/>
      </c>
      <c r="AS772" s="35">
        <f>SUMIFS(рўйхат!BB:BB,рўйхат!$CX:$CX,$B$800,рўйхат!$D:$D,$C772)</f>
        <v/>
      </c>
      <c r="AT772" s="36">
        <f>SUMIFS(рўйхат!BC:BC,рўйхат!$CX:$CX,$B$800,рўйхат!$D:$D,$C772)</f>
        <v/>
      </c>
      <c r="AU772" s="35">
        <f>SUMIFS(рўйхат!BD:BD,рўйхат!$CX:$CX,$B$800,рўйхат!$D:$D,$C772)</f>
        <v/>
      </c>
      <c r="AV772" s="36">
        <f>SUMIFS(рўйхат!BE:BE,рўйхат!$CX:$CX,$B$800,рўйхат!$D:$D,$C772)</f>
        <v/>
      </c>
      <c r="AW772" s="35">
        <f>SUMIFS(рўйхат!BF:BF,рўйхат!$CX:$CX,$B$800,рўйхат!$D:$D,$C772)</f>
        <v/>
      </c>
      <c r="AX772" s="36">
        <f>SUMIFS(рўйхат!BG:BG,рўйхат!$CX:$CX,$B$800,рўйхат!$D:$D,$C772)</f>
        <v/>
      </c>
      <c r="AY772" s="35">
        <f>SUMIFS(рўйхат!BH:BH,рўйхат!$CX:$CX,$B$800,рўйхат!$D:$D,$C772)</f>
        <v/>
      </c>
      <c r="AZ772" s="36">
        <f>SUMIFS(рўйхат!BI:BI,рўйхат!$CX:$CX,$B$800,рўйхат!$D:$D,$C772)</f>
        <v/>
      </c>
      <c r="BA772" s="35">
        <f>SUMIFS(рўйхат!BJ:BJ,рўйхат!$CX:$CX,$B$800,рўйхат!$D:$D,$C772)</f>
        <v/>
      </c>
      <c r="BB772" s="36">
        <f>SUMIFS(рўйхат!BK:BK,рўйхат!$CX:$CX,$B$800,рўйхат!$D:$D,$C772)</f>
        <v/>
      </c>
      <c r="BC772" s="77">
        <f>IFERROR(AO772/E772,0)</f>
        <v/>
      </c>
      <c r="BD772" s="77">
        <f>IFERROR(AP772/F772,0)</f>
        <v/>
      </c>
      <c r="BE772" s="35">
        <f>SUMIFS(рўйхат!BL:BL,рўйхат!$CX:$CX,$B$800,рўйхат!$D:$D,$C772)</f>
        <v/>
      </c>
      <c r="BF772" s="36">
        <f>SUMIFS(рўйхат!BM:BM,рўйхат!$CX:$CX,$B$800,рўйхат!$D:$D,$C772)</f>
        <v/>
      </c>
      <c r="BG772" s="35">
        <f>SUMIFS(рўйхат!BN:BN,рўйхат!$CX:$CX,$B$800,рўйхат!$D:$D,$C772)</f>
        <v/>
      </c>
      <c r="BH772" s="36">
        <f>SUMIFS(рўйхат!BO:BO,рўйхат!$CX:$CX,$B$800,рўйхат!$D:$D,$C772)</f>
        <v/>
      </c>
      <c r="BI772" s="35">
        <f>SUMIFS(рўйхат!BP:BP,рўйхат!$CX:$CX,$B$800,рўйхат!$D:$D,$C772)</f>
        <v/>
      </c>
      <c r="BJ772" s="36">
        <f>SUMIFS(рўйхат!BQ:BQ,рўйхат!$CX:$CX,$B$800,рўйхат!$D:$D,$C772)</f>
        <v/>
      </c>
      <c r="BK772" s="35">
        <f>SUMIFS(рўйхат!BR:BR,рўйхат!$CX:$CX,$B$800,рўйхат!$D:$D,$C772)</f>
        <v/>
      </c>
      <c r="BL772" s="36">
        <f>SUMIFS(рўйхат!BS:BS,рўйхат!$CX:$CX,$B$800,рўйхат!$D:$D,$C772)</f>
        <v/>
      </c>
      <c r="BM772" s="35">
        <f>SUMIFS(рўйхат!BT:BT,рўйхат!$CX:$CX,$B$800,рўйхат!$D:$D,$C772)</f>
        <v/>
      </c>
      <c r="BN772" s="36">
        <f>SUMIFS(рўйхат!BU:BU,рўйхат!$CX:$CX,$B$800,рўйхат!$D:$D,$C772)</f>
        <v/>
      </c>
      <c r="BO772" s="35">
        <f>SUMIFS(рўйхат!BX:BX,рўйхат!$CX:$CX,$B$800,рўйхат!$D:$D,$C772)</f>
        <v/>
      </c>
      <c r="BP772" s="36">
        <f>SUMIFS(рўйхат!BY:BY,рўйхат!$CX:$CX,$B$800,рўйхат!$D:$D,$C772)</f>
        <v/>
      </c>
      <c r="BQ772" s="35">
        <f>SUMIFS(рўйхат!BZ:BZ,рўйхат!$CX:$CX,$B$800,рўйхат!$D:$D,$C772)</f>
        <v/>
      </c>
      <c r="BR772" s="36">
        <f>SUMIFS(рўйхат!CA:CA,рўйхат!$CX:$CX,$B$800,рўйхат!$D:$D,$C772)</f>
        <v/>
      </c>
      <c r="BS772" s="35">
        <f>SUMIFS(рўйхат!CB:CB,рўйхат!$CX:$CX,$B$800,рўйхат!$D:$D,$C772)</f>
        <v/>
      </c>
      <c r="BT772" s="36">
        <f>SUMIFS(рўйхат!CC:CC,рўйхат!$CX:$CX,$B$800,рўйхат!$D:$D,$C772)</f>
        <v/>
      </c>
      <c r="BU772" s="35">
        <f>SUMIFS(рўйхат!CD:CD,рўйхат!$CX:$CX,$B$800,рўйхат!$D:$D,$C772)</f>
        <v/>
      </c>
      <c r="BV772" s="36">
        <f>SUMIFS(рўйхат!CE:CE,рўйхат!$CX:$CX,$B$800,рўйхат!$D:$D,$C772)</f>
        <v/>
      </c>
      <c r="BW772" s="35">
        <f>SUMIFS(рўйхат!CH:CH,рўйхат!$CX:$CX,$B$800,рўйхат!$D:$D,$C772)</f>
        <v/>
      </c>
      <c r="BX772" s="36">
        <f>SUMIFS(рўйхат!CI:CI,рўйхат!$CX:$CX,$B$800,рўйхат!$D:$D,$C772)</f>
        <v/>
      </c>
      <c r="BY772" s="35">
        <f>SUMIFS(рўйхат!CJ:CJ,рўйхат!$CX:$CX,$B$800,рўйхат!$D:$D,$C772)</f>
        <v/>
      </c>
      <c r="BZ772" s="36">
        <f>SUMIFS(рўйхат!CK:CK,рўйхат!$CX:$CX,$B$800,рўйхат!$D:$D,$C772)</f>
        <v/>
      </c>
      <c r="CA772" s="35">
        <f>SUMIFS(рўйхат!CL:CL,рўйхат!$CX:$CX,$B$800,рўйхат!$D:$D,$C772)</f>
        <v/>
      </c>
      <c r="CB772" s="36">
        <f>SUMIFS(рўйхат!CM:CM,рўйхат!$CX:$CX,$B$800,рўйхат!$D:$D,$C772)</f>
        <v/>
      </c>
      <c r="CC772" s="35">
        <f>SUMIFS(рўйхат!CN:CN,рўйхат!$CX:$CX,$B$800,рўйхат!$D:$D,$C772)</f>
        <v/>
      </c>
      <c r="CD772" s="36">
        <f>SUMIFS(рўйхат!CO:CO,рўйхат!$CX:$CX,$B$800,рўйхат!$D:$D,$C772)</f>
        <v/>
      </c>
      <c r="CE772" s="77">
        <f>IFERROR(BE772/(Q772+BE772),0)</f>
        <v/>
      </c>
      <c r="CF772" s="78">
        <f>IFERROR(BF772/(R772+BF772),0)</f>
        <v/>
      </c>
    </row>
    <row r="773" hidden="1" outlineLevel="1" ht="30" customFormat="1" customHeight="1" s="8">
      <c r="A773" s="39" t="n"/>
      <c r="B773" s="50" t="n">
        <v>39</v>
      </c>
      <c r="C773" s="131" t="inlineStr">
        <is>
          <t>Манфаатлар тўқнашуви (Qurilish)</t>
        </is>
      </c>
      <c r="D773" s="51" t="n"/>
      <c r="E773" s="35">
        <f>SUMIFS(рўйхат!F:F,рўйхат!$CX:$CX,$B$800,рўйхат!$D:$D,$C773)</f>
        <v/>
      </c>
      <c r="F773" s="36">
        <f>SUMIFS(рўйхат!G:G,рўйхат!$CX:$CX,$B$800,рўйхат!$D:$D,$C773)</f>
        <v/>
      </c>
      <c r="G773" s="35">
        <f>SUMIFS(рўйхат!H:H,рўйхат!$CX:$CX,$B$800,рўйхат!$D:$D,$C773)</f>
        <v/>
      </c>
      <c r="H773" s="36">
        <f>SUMIFS(рўйхат!I:I,рўйхат!$CX:$CX,$B$800,рўйхат!$D:$D,$C773)</f>
        <v/>
      </c>
      <c r="I773" s="35">
        <f>SUMIFS(рўйхат!J:J,рўйхат!$CX:$CX,$B$800,рўйхат!$D:$D,$C773)</f>
        <v/>
      </c>
      <c r="J773" s="36">
        <f>SUMIFS(рўйхат!K:K,рўйхат!$CX:$CX,$B$800,рўйхат!$D:$D,$C773)</f>
        <v/>
      </c>
      <c r="K773" s="35">
        <f>SUMIFS(рўйхат!L:L,рўйхат!$CX:$CX,$B$800,рўйхат!$D:$D,$C773)</f>
        <v/>
      </c>
      <c r="L773" s="36">
        <f>SUMIFS(рўйхат!M:M,рўйхат!$CX:$CX,$B$800,рўйхат!$D:$D,$C773)</f>
        <v/>
      </c>
      <c r="M773" s="35">
        <f>SUMIFS(рўйхат!N:N,рўйхат!$CX:$CX,$B$800,рўйхат!$D:$D,$C773)</f>
        <v/>
      </c>
      <c r="N773" s="36">
        <f>SUMIFS(рўйхат!O:O,рўйхат!$CX:$CX,$B$800,рўйхат!$D:$D,$C773)</f>
        <v/>
      </c>
      <c r="O773" s="34">
        <f>IFERROR(M773/E773,0)</f>
        <v/>
      </c>
      <c r="P773" s="34">
        <f>IFERROR(N773/F773,0)</f>
        <v/>
      </c>
      <c r="Q773" s="35">
        <f>SUMIFS(рўйхат!P:P,рўйхат!$CX:$CX,$B$800,рўйхат!$D:$D,$C773)</f>
        <v/>
      </c>
      <c r="R773" s="36">
        <f>SUMIFS(рўйхат!Q:Q,рўйхат!$CX:$CX,$B$800,рўйхат!$D:$D,$C773)</f>
        <v/>
      </c>
      <c r="S773" s="35">
        <f>SUMIFS(рўйхат!R:R,рўйхат!$CX:$CX,$B$800,рўйхат!$D:$D,$C773)</f>
        <v/>
      </c>
      <c r="T773" s="36">
        <f>SUMIFS(рўйхат!S:S,рўйхат!$CX:$CX,$B$800,рўйхат!$D:$D,$C773)</f>
        <v/>
      </c>
      <c r="U773" s="35">
        <f>SUMIFS(рўйхат!T:T,рўйхат!$CX:$CX,$B$800,рўйхат!$D:$D,$C773)</f>
        <v/>
      </c>
      <c r="V773" s="36">
        <f>SUMIFS(рўйхат!U:U,рўйхат!$CX:$CX,$B$800,рўйхат!$D:$D,$C773)</f>
        <v/>
      </c>
      <c r="W773" s="35">
        <f>SUMIFS(рўйхат!V:V,рўйхат!$CX:$CX,$B$800,рўйхат!$D:$D,$C773)</f>
        <v/>
      </c>
      <c r="X773" s="36">
        <f>SUMIFS(рўйхат!W:W,рўйхат!$CX:$CX,$B$800,рўйхат!$D:$D,$C773)</f>
        <v/>
      </c>
      <c r="Y773" s="35">
        <f>SUMIFS(рўйхат!X:X,рўйхат!$CX:$CX,$B$800,рўйхат!$D:$D,$C773)</f>
        <v/>
      </c>
      <c r="Z773" s="36">
        <f>SUMIFS(рўйхат!Y:Y,рўйхат!$CX:$CX,$B$800,рўйхат!$D:$D,$C773)</f>
        <v/>
      </c>
      <c r="AA773" s="35">
        <f>SUMIFS(рўйхат!Z:Z,рўйхат!$CX:$CX,$B$800,рўйхат!$D:$D,$C773)</f>
        <v/>
      </c>
      <c r="AB773" s="36">
        <f>SUMIFS(рўйхат!AA:AA,рўйхат!$CX:$CX,$B$800,рўйхат!$D:$D,$C773)</f>
        <v/>
      </c>
      <c r="AC773" s="35">
        <f>SUMIFS(рўйхат!AB:AB,рўйхат!$CX:$CX,$B$800,рўйхат!$D:$D,$C773)</f>
        <v/>
      </c>
      <c r="AD773" s="36">
        <f>SUMIFS(рўйхат!AC:AC,рўйхат!$CX:$CX,$B$800,рўйхат!$D:$D,$C773)</f>
        <v/>
      </c>
      <c r="AE773" s="35">
        <f>SUMIFS(рўйхат!AD:AD,рўйхат!$CX:$CX,$B$800,рўйхат!$D:$D,$C773)</f>
        <v/>
      </c>
      <c r="AF773" s="36">
        <f>SUMIFS(рўйхат!AE:AE,рўйхат!$CX:$CX,$B$800,рўйхат!$D:$D,$C773)</f>
        <v/>
      </c>
      <c r="AG773" s="35">
        <f>SUMIFS(рўйхат!AH:AH,рўйхат!$CX:$CX,$B$800,рўйхат!$D:$D,$C773)</f>
        <v/>
      </c>
      <c r="AH773" s="36">
        <f>SUMIFS(рўйхат!AI:AI,рўйхат!$CX:$CX,$B$800,рўйхат!$D:$D,$C773)</f>
        <v/>
      </c>
      <c r="AI773" s="35">
        <f>SUMIFS(рўйхат!AJ:AJ,рўйхат!$CX:$CX,$B$800,рўйхат!$D:$D,$C773)</f>
        <v/>
      </c>
      <c r="AJ773" s="36">
        <f>SUMIFS(рўйхат!AK:AK,рўйхат!$CX:$CX,$B$800,рўйхат!$D:$D,$C773)</f>
        <v/>
      </c>
      <c r="AK773" s="35">
        <f>SUMIFS(рўйхат!AL:AL,рўйхат!$CX:$CX,$B$800,рўйхат!$D:$D,$C773)</f>
        <v/>
      </c>
      <c r="AL773" s="36">
        <f>SUMIFS(рўйхат!AM:AM,рўйхат!$CX:$CX,$B$800,рўйхат!$D:$D,$C773)</f>
        <v/>
      </c>
      <c r="AM773" s="77">
        <f>IFERROR(Q773/E773,0)</f>
        <v/>
      </c>
      <c r="AN773" s="77">
        <f>IFERROR(R773/F773,0)</f>
        <v/>
      </c>
      <c r="AO773" s="35">
        <f>SUMIFS(рўйхат!AX:AX,рўйхат!$CX:$CX,$B$800,рўйхат!$D:$D,$C773)</f>
        <v/>
      </c>
      <c r="AP773" s="36">
        <f>SUMIFS(рўйхат!AY:AY,рўйхат!$CX:$CX,$B$800,рўйхат!$D:$D,$C773)</f>
        <v/>
      </c>
      <c r="AQ773" s="35">
        <f>SUMIFS(рўйхат!AZ:AZ,рўйхат!$CX:$CX,$B$800,рўйхат!$D:$D,$C773)</f>
        <v/>
      </c>
      <c r="AR773" s="36">
        <f>SUMIFS(рўйхат!BA:BA,рўйхат!$CX:$CX,$B$800,рўйхат!$D:$D,$C773)</f>
        <v/>
      </c>
      <c r="AS773" s="35">
        <f>SUMIFS(рўйхат!BB:BB,рўйхат!$CX:$CX,$B$800,рўйхат!$D:$D,$C773)</f>
        <v/>
      </c>
      <c r="AT773" s="36">
        <f>SUMIFS(рўйхат!BC:BC,рўйхат!$CX:$CX,$B$800,рўйхат!$D:$D,$C773)</f>
        <v/>
      </c>
      <c r="AU773" s="35">
        <f>SUMIFS(рўйхат!BD:BD,рўйхат!$CX:$CX,$B$800,рўйхат!$D:$D,$C773)</f>
        <v/>
      </c>
      <c r="AV773" s="36">
        <f>SUMIFS(рўйхат!BE:BE,рўйхат!$CX:$CX,$B$800,рўйхат!$D:$D,$C773)</f>
        <v/>
      </c>
      <c r="AW773" s="35">
        <f>SUMIFS(рўйхат!BF:BF,рўйхат!$CX:$CX,$B$800,рўйхат!$D:$D,$C773)</f>
        <v/>
      </c>
      <c r="AX773" s="36">
        <f>SUMIFS(рўйхат!BG:BG,рўйхат!$CX:$CX,$B$800,рўйхат!$D:$D,$C773)</f>
        <v/>
      </c>
      <c r="AY773" s="35">
        <f>SUMIFS(рўйхат!BH:BH,рўйхат!$CX:$CX,$B$800,рўйхат!$D:$D,$C773)</f>
        <v/>
      </c>
      <c r="AZ773" s="36">
        <f>SUMIFS(рўйхат!BI:BI,рўйхат!$CX:$CX,$B$800,рўйхат!$D:$D,$C773)</f>
        <v/>
      </c>
      <c r="BA773" s="35">
        <f>SUMIFS(рўйхат!BJ:BJ,рўйхат!$CX:$CX,$B$800,рўйхат!$D:$D,$C773)</f>
        <v/>
      </c>
      <c r="BB773" s="36">
        <f>SUMIFS(рўйхат!BK:BK,рўйхат!$CX:$CX,$B$800,рўйхат!$D:$D,$C773)</f>
        <v/>
      </c>
      <c r="BC773" s="77">
        <f>IFERROR(AO773/E773,0)</f>
        <v/>
      </c>
      <c r="BD773" s="77">
        <f>IFERROR(AP773/F773,0)</f>
        <v/>
      </c>
      <c r="BE773" s="35">
        <f>SUMIFS(рўйхат!BL:BL,рўйхат!$CX:$CX,$B$800,рўйхат!$D:$D,$C773)</f>
        <v/>
      </c>
      <c r="BF773" s="36">
        <f>SUMIFS(рўйхат!BM:BM,рўйхат!$CX:$CX,$B$800,рўйхат!$D:$D,$C773)</f>
        <v/>
      </c>
      <c r="BG773" s="35">
        <f>SUMIFS(рўйхат!BN:BN,рўйхат!$CX:$CX,$B$800,рўйхат!$D:$D,$C773)</f>
        <v/>
      </c>
      <c r="BH773" s="36">
        <f>SUMIFS(рўйхат!BO:BO,рўйхат!$CX:$CX,$B$800,рўйхат!$D:$D,$C773)</f>
        <v/>
      </c>
      <c r="BI773" s="35">
        <f>SUMIFS(рўйхат!BP:BP,рўйхат!$CX:$CX,$B$800,рўйхат!$D:$D,$C773)</f>
        <v/>
      </c>
      <c r="BJ773" s="36">
        <f>SUMIFS(рўйхат!BQ:BQ,рўйхат!$CX:$CX,$B$800,рўйхат!$D:$D,$C773)</f>
        <v/>
      </c>
      <c r="BK773" s="35">
        <f>SUMIFS(рўйхат!BR:BR,рўйхат!$CX:$CX,$B$800,рўйхат!$D:$D,$C773)</f>
        <v/>
      </c>
      <c r="BL773" s="36">
        <f>SUMIFS(рўйхат!BS:BS,рўйхат!$CX:$CX,$B$800,рўйхат!$D:$D,$C773)</f>
        <v/>
      </c>
      <c r="BM773" s="35">
        <f>SUMIFS(рўйхат!BT:BT,рўйхат!$CX:$CX,$B$800,рўйхат!$D:$D,$C773)</f>
        <v/>
      </c>
      <c r="BN773" s="36">
        <f>SUMIFS(рўйхат!BU:BU,рўйхат!$CX:$CX,$B$800,рўйхат!$D:$D,$C773)</f>
        <v/>
      </c>
      <c r="BO773" s="35">
        <f>SUMIFS(рўйхат!BX:BX,рўйхат!$CX:$CX,$B$800,рўйхат!$D:$D,$C773)</f>
        <v/>
      </c>
      <c r="BP773" s="36">
        <f>SUMIFS(рўйхат!BY:BY,рўйхат!$CX:$CX,$B$800,рўйхат!$D:$D,$C773)</f>
        <v/>
      </c>
      <c r="BQ773" s="35">
        <f>SUMIFS(рўйхат!BZ:BZ,рўйхат!$CX:$CX,$B$800,рўйхат!$D:$D,$C773)</f>
        <v/>
      </c>
      <c r="BR773" s="36">
        <f>SUMIFS(рўйхат!CA:CA,рўйхат!$CX:$CX,$B$800,рўйхат!$D:$D,$C773)</f>
        <v/>
      </c>
      <c r="BS773" s="35">
        <f>SUMIFS(рўйхат!CB:CB,рўйхат!$CX:$CX,$B$800,рўйхат!$D:$D,$C773)</f>
        <v/>
      </c>
      <c r="BT773" s="36">
        <f>SUMIFS(рўйхат!CC:CC,рўйхат!$CX:$CX,$B$800,рўйхат!$D:$D,$C773)</f>
        <v/>
      </c>
      <c r="BU773" s="35">
        <f>SUMIFS(рўйхат!CD:CD,рўйхат!$CX:$CX,$B$800,рўйхат!$D:$D,$C773)</f>
        <v/>
      </c>
      <c r="BV773" s="36">
        <f>SUMIFS(рўйхат!CE:CE,рўйхат!$CX:$CX,$B$800,рўйхат!$D:$D,$C773)</f>
        <v/>
      </c>
      <c r="BW773" s="35">
        <f>SUMIFS(рўйхат!CH:CH,рўйхат!$CX:$CX,$B$800,рўйхат!$D:$D,$C773)</f>
        <v/>
      </c>
      <c r="BX773" s="36">
        <f>SUMIFS(рўйхат!CI:CI,рўйхат!$CX:$CX,$B$800,рўйхат!$D:$D,$C773)</f>
        <v/>
      </c>
      <c r="BY773" s="35">
        <f>SUMIFS(рўйхат!CJ:CJ,рўйхат!$CX:$CX,$B$800,рўйхат!$D:$D,$C773)</f>
        <v/>
      </c>
      <c r="BZ773" s="36">
        <f>SUMIFS(рўйхат!CK:CK,рўйхат!$CX:$CX,$B$800,рўйхат!$D:$D,$C773)</f>
        <v/>
      </c>
      <c r="CA773" s="35">
        <f>SUMIFS(рўйхат!CL:CL,рўйхат!$CX:$CX,$B$800,рўйхат!$D:$D,$C773)</f>
        <v/>
      </c>
      <c r="CB773" s="36">
        <f>SUMIFS(рўйхат!CM:CM,рўйхат!$CX:$CX,$B$800,рўйхат!$D:$D,$C773)</f>
        <v/>
      </c>
      <c r="CC773" s="35">
        <f>SUMIFS(рўйхат!CN:CN,рўйхат!$CX:$CX,$B$800,рўйхат!$D:$D,$C773)</f>
        <v/>
      </c>
      <c r="CD773" s="36">
        <f>SUMIFS(рўйхат!CO:CO,рўйхат!$CX:$CX,$B$800,рўйхат!$D:$D,$C773)</f>
        <v/>
      </c>
      <c r="CE773" s="77">
        <f>IFERROR(BE773/(Q773+BE773),0)</f>
        <v/>
      </c>
      <c r="CF773" s="78">
        <f>IFERROR(BF773/(R773+BF773),0)</f>
        <v/>
      </c>
    </row>
    <row r="774" hidden="1" outlineLevel="1" ht="30" customFormat="1" customHeight="1" s="8">
      <c r="A774" s="39" t="n"/>
      <c r="B774" s="50" t="n">
        <v>40</v>
      </c>
      <c r="C774" s="131" t="inlineStr">
        <is>
          <t>Нақдлаштириш аломатлари мавжуд шубҳали корхоналар билан тузилган шартномалар</t>
        </is>
      </c>
      <c r="D774" s="51" t="n"/>
      <c r="E774" s="35">
        <f>SUMIFS(рўйхат!F:F,рўйхат!$CX:$CX,$B$800,рўйхат!$D:$D,$C774)</f>
        <v/>
      </c>
      <c r="F774" s="36">
        <f>SUMIFS(рўйхат!G:G,рўйхат!$CX:$CX,$B$800,рўйхат!$D:$D,$C774)</f>
        <v/>
      </c>
      <c r="G774" s="35">
        <f>SUMIFS(рўйхат!H:H,рўйхат!$CX:$CX,$B$800,рўйхат!$D:$D,$C774)</f>
        <v/>
      </c>
      <c r="H774" s="36">
        <f>SUMIFS(рўйхат!I:I,рўйхат!$CX:$CX,$B$800,рўйхат!$D:$D,$C774)</f>
        <v/>
      </c>
      <c r="I774" s="35">
        <f>SUMIFS(рўйхат!J:J,рўйхат!$CX:$CX,$B$800,рўйхат!$D:$D,$C774)</f>
        <v/>
      </c>
      <c r="J774" s="36">
        <f>SUMIFS(рўйхат!K:K,рўйхат!$CX:$CX,$B$800,рўйхат!$D:$D,$C774)</f>
        <v/>
      </c>
      <c r="K774" s="35">
        <f>SUMIFS(рўйхат!L:L,рўйхат!$CX:$CX,$B$800,рўйхат!$D:$D,$C774)</f>
        <v/>
      </c>
      <c r="L774" s="36">
        <f>SUMIFS(рўйхат!M:M,рўйхат!$CX:$CX,$B$800,рўйхат!$D:$D,$C774)</f>
        <v/>
      </c>
      <c r="M774" s="35">
        <f>SUMIFS(рўйхат!N:N,рўйхат!$CX:$CX,$B$800,рўйхат!$D:$D,$C774)</f>
        <v/>
      </c>
      <c r="N774" s="36">
        <f>SUMIFS(рўйхат!O:O,рўйхат!$CX:$CX,$B$800,рўйхат!$D:$D,$C774)</f>
        <v/>
      </c>
      <c r="O774" s="34">
        <f>IFERROR(M774/E774,0)</f>
        <v/>
      </c>
      <c r="P774" s="34">
        <f>IFERROR(N774/F774,0)</f>
        <v/>
      </c>
      <c r="Q774" s="35">
        <f>SUMIFS(рўйхат!P:P,рўйхат!$CX:$CX,$B$800,рўйхат!$D:$D,$C774)</f>
        <v/>
      </c>
      <c r="R774" s="36">
        <f>SUMIFS(рўйхат!Q:Q,рўйхат!$CX:$CX,$B$800,рўйхат!$D:$D,$C774)</f>
        <v/>
      </c>
      <c r="S774" s="35">
        <f>SUMIFS(рўйхат!R:R,рўйхат!$CX:$CX,$B$800,рўйхат!$D:$D,$C774)</f>
        <v/>
      </c>
      <c r="T774" s="36">
        <f>SUMIFS(рўйхат!S:S,рўйхат!$CX:$CX,$B$800,рўйхат!$D:$D,$C774)</f>
        <v/>
      </c>
      <c r="U774" s="35">
        <f>SUMIFS(рўйхат!T:T,рўйхат!$CX:$CX,$B$800,рўйхат!$D:$D,$C774)</f>
        <v/>
      </c>
      <c r="V774" s="36">
        <f>SUMIFS(рўйхат!U:U,рўйхат!$CX:$CX,$B$800,рўйхат!$D:$D,$C774)</f>
        <v/>
      </c>
      <c r="W774" s="35">
        <f>SUMIFS(рўйхат!V:V,рўйхат!$CX:$CX,$B$800,рўйхат!$D:$D,$C774)</f>
        <v/>
      </c>
      <c r="X774" s="36">
        <f>SUMIFS(рўйхат!W:W,рўйхат!$CX:$CX,$B$800,рўйхат!$D:$D,$C774)</f>
        <v/>
      </c>
      <c r="Y774" s="35">
        <f>SUMIFS(рўйхат!X:X,рўйхат!$CX:$CX,$B$800,рўйхат!$D:$D,$C774)</f>
        <v/>
      </c>
      <c r="Z774" s="36">
        <f>SUMIFS(рўйхат!Y:Y,рўйхат!$CX:$CX,$B$800,рўйхат!$D:$D,$C774)</f>
        <v/>
      </c>
      <c r="AA774" s="35">
        <f>SUMIFS(рўйхат!Z:Z,рўйхат!$CX:$CX,$B$800,рўйхат!$D:$D,$C774)</f>
        <v/>
      </c>
      <c r="AB774" s="36">
        <f>SUMIFS(рўйхат!AA:AA,рўйхат!$CX:$CX,$B$800,рўйхат!$D:$D,$C774)</f>
        <v/>
      </c>
      <c r="AC774" s="35">
        <f>SUMIFS(рўйхат!AB:AB,рўйхат!$CX:$CX,$B$800,рўйхат!$D:$D,$C774)</f>
        <v/>
      </c>
      <c r="AD774" s="36">
        <f>SUMIFS(рўйхат!AC:AC,рўйхат!$CX:$CX,$B$800,рўйхат!$D:$D,$C774)</f>
        <v/>
      </c>
      <c r="AE774" s="35">
        <f>SUMIFS(рўйхат!AD:AD,рўйхат!$CX:$CX,$B$800,рўйхат!$D:$D,$C774)</f>
        <v/>
      </c>
      <c r="AF774" s="36">
        <f>SUMIFS(рўйхат!AE:AE,рўйхат!$CX:$CX,$B$800,рўйхат!$D:$D,$C774)</f>
        <v/>
      </c>
      <c r="AG774" s="35">
        <f>SUMIFS(рўйхат!AH:AH,рўйхат!$CX:$CX,$B$800,рўйхат!$D:$D,$C774)</f>
        <v/>
      </c>
      <c r="AH774" s="36">
        <f>SUMIFS(рўйхат!AI:AI,рўйхат!$CX:$CX,$B$800,рўйхат!$D:$D,$C774)</f>
        <v/>
      </c>
      <c r="AI774" s="35">
        <f>SUMIFS(рўйхат!AJ:AJ,рўйхат!$CX:$CX,$B$800,рўйхат!$D:$D,$C774)</f>
        <v/>
      </c>
      <c r="AJ774" s="36">
        <f>SUMIFS(рўйхат!AK:AK,рўйхат!$CX:$CX,$B$800,рўйхат!$D:$D,$C774)</f>
        <v/>
      </c>
      <c r="AK774" s="35">
        <f>SUMIFS(рўйхат!AL:AL,рўйхат!$CX:$CX,$B$800,рўйхат!$D:$D,$C774)</f>
        <v/>
      </c>
      <c r="AL774" s="36">
        <f>SUMIFS(рўйхат!AM:AM,рўйхат!$CX:$CX,$B$800,рўйхат!$D:$D,$C774)</f>
        <v/>
      </c>
      <c r="AM774" s="77">
        <f>IFERROR(Q774/E774,0)</f>
        <v/>
      </c>
      <c r="AN774" s="77">
        <f>IFERROR(R774/F774,0)</f>
        <v/>
      </c>
      <c r="AO774" s="35">
        <f>SUMIFS(рўйхат!AX:AX,рўйхат!$CX:$CX,$B$800,рўйхат!$D:$D,$C774)</f>
        <v/>
      </c>
      <c r="AP774" s="36">
        <f>SUMIFS(рўйхат!AY:AY,рўйхат!$CX:$CX,$B$800,рўйхат!$D:$D,$C774)</f>
        <v/>
      </c>
      <c r="AQ774" s="35">
        <f>SUMIFS(рўйхат!AZ:AZ,рўйхат!$CX:$CX,$B$800,рўйхат!$D:$D,$C774)</f>
        <v/>
      </c>
      <c r="AR774" s="36">
        <f>SUMIFS(рўйхат!BA:BA,рўйхат!$CX:$CX,$B$800,рўйхат!$D:$D,$C774)</f>
        <v/>
      </c>
      <c r="AS774" s="35">
        <f>SUMIFS(рўйхат!BB:BB,рўйхат!$CX:$CX,$B$800,рўйхат!$D:$D,$C774)</f>
        <v/>
      </c>
      <c r="AT774" s="36">
        <f>SUMIFS(рўйхат!BC:BC,рўйхат!$CX:$CX,$B$800,рўйхат!$D:$D,$C774)</f>
        <v/>
      </c>
      <c r="AU774" s="35">
        <f>SUMIFS(рўйхат!BD:BD,рўйхат!$CX:$CX,$B$800,рўйхат!$D:$D,$C774)</f>
        <v/>
      </c>
      <c r="AV774" s="36">
        <f>SUMIFS(рўйхат!BE:BE,рўйхат!$CX:$CX,$B$800,рўйхат!$D:$D,$C774)</f>
        <v/>
      </c>
      <c r="AW774" s="35">
        <f>SUMIFS(рўйхат!BF:BF,рўйхат!$CX:$CX,$B$800,рўйхат!$D:$D,$C774)</f>
        <v/>
      </c>
      <c r="AX774" s="36">
        <f>SUMIFS(рўйхат!BG:BG,рўйхат!$CX:$CX,$B$800,рўйхат!$D:$D,$C774)</f>
        <v/>
      </c>
      <c r="AY774" s="35">
        <f>SUMIFS(рўйхат!BH:BH,рўйхат!$CX:$CX,$B$800,рўйхат!$D:$D,$C774)</f>
        <v/>
      </c>
      <c r="AZ774" s="36">
        <f>SUMIFS(рўйхат!BI:BI,рўйхат!$CX:$CX,$B$800,рўйхат!$D:$D,$C774)</f>
        <v/>
      </c>
      <c r="BA774" s="35">
        <f>SUMIFS(рўйхат!BJ:BJ,рўйхат!$CX:$CX,$B$800,рўйхат!$D:$D,$C774)</f>
        <v/>
      </c>
      <c r="BB774" s="36">
        <f>SUMIFS(рўйхат!BK:BK,рўйхат!$CX:$CX,$B$800,рўйхат!$D:$D,$C774)</f>
        <v/>
      </c>
      <c r="BC774" s="77">
        <f>IFERROR(AO774/E774,0)</f>
        <v/>
      </c>
      <c r="BD774" s="77">
        <f>IFERROR(AP774/F774,0)</f>
        <v/>
      </c>
      <c r="BE774" s="35">
        <f>SUMIFS(рўйхат!BL:BL,рўйхат!$CX:$CX,$B$800,рўйхат!$D:$D,$C774)</f>
        <v/>
      </c>
      <c r="BF774" s="36">
        <f>SUMIFS(рўйхат!BM:BM,рўйхат!$CX:$CX,$B$800,рўйхат!$D:$D,$C774)</f>
        <v/>
      </c>
      <c r="BG774" s="35">
        <f>SUMIFS(рўйхат!BN:BN,рўйхат!$CX:$CX,$B$800,рўйхат!$D:$D,$C774)</f>
        <v/>
      </c>
      <c r="BH774" s="36">
        <f>SUMIFS(рўйхат!BO:BO,рўйхат!$CX:$CX,$B$800,рўйхат!$D:$D,$C774)</f>
        <v/>
      </c>
      <c r="BI774" s="35">
        <f>SUMIFS(рўйхат!BP:BP,рўйхат!$CX:$CX,$B$800,рўйхат!$D:$D,$C774)</f>
        <v/>
      </c>
      <c r="BJ774" s="36">
        <f>SUMIFS(рўйхат!BQ:BQ,рўйхат!$CX:$CX,$B$800,рўйхат!$D:$D,$C774)</f>
        <v/>
      </c>
      <c r="BK774" s="35">
        <f>SUMIFS(рўйхат!BR:BR,рўйхат!$CX:$CX,$B$800,рўйхат!$D:$D,$C774)</f>
        <v/>
      </c>
      <c r="BL774" s="36">
        <f>SUMIFS(рўйхат!BS:BS,рўйхат!$CX:$CX,$B$800,рўйхат!$D:$D,$C774)</f>
        <v/>
      </c>
      <c r="BM774" s="35">
        <f>SUMIFS(рўйхат!BT:BT,рўйхат!$CX:$CX,$B$800,рўйхат!$D:$D,$C774)</f>
        <v/>
      </c>
      <c r="BN774" s="36">
        <f>SUMIFS(рўйхат!BU:BU,рўйхат!$CX:$CX,$B$800,рўйхат!$D:$D,$C774)</f>
        <v/>
      </c>
      <c r="BO774" s="35">
        <f>SUMIFS(рўйхат!BX:BX,рўйхат!$CX:$CX,$B$800,рўйхат!$D:$D,$C774)</f>
        <v/>
      </c>
      <c r="BP774" s="36">
        <f>SUMIFS(рўйхат!BY:BY,рўйхат!$CX:$CX,$B$800,рўйхат!$D:$D,$C774)</f>
        <v/>
      </c>
      <c r="BQ774" s="35">
        <f>SUMIFS(рўйхат!BZ:BZ,рўйхат!$CX:$CX,$B$800,рўйхат!$D:$D,$C774)</f>
        <v/>
      </c>
      <c r="BR774" s="36">
        <f>SUMIFS(рўйхат!CA:CA,рўйхат!$CX:$CX,$B$800,рўйхат!$D:$D,$C774)</f>
        <v/>
      </c>
      <c r="BS774" s="35">
        <f>SUMIFS(рўйхат!CB:CB,рўйхат!$CX:$CX,$B$800,рўйхат!$D:$D,$C774)</f>
        <v/>
      </c>
      <c r="BT774" s="36">
        <f>SUMIFS(рўйхат!CC:CC,рўйхат!$CX:$CX,$B$800,рўйхат!$D:$D,$C774)</f>
        <v/>
      </c>
      <c r="BU774" s="35">
        <f>SUMIFS(рўйхат!CD:CD,рўйхат!$CX:$CX,$B$800,рўйхат!$D:$D,$C774)</f>
        <v/>
      </c>
      <c r="BV774" s="36">
        <f>SUMIFS(рўйхат!CE:CE,рўйхат!$CX:$CX,$B$800,рўйхат!$D:$D,$C774)</f>
        <v/>
      </c>
      <c r="BW774" s="35">
        <f>SUMIFS(рўйхат!CH:CH,рўйхат!$CX:$CX,$B$800,рўйхат!$D:$D,$C774)</f>
        <v/>
      </c>
      <c r="BX774" s="36">
        <f>SUMIFS(рўйхат!CI:CI,рўйхат!$CX:$CX,$B$800,рўйхат!$D:$D,$C774)</f>
        <v/>
      </c>
      <c r="BY774" s="35">
        <f>SUMIFS(рўйхат!CJ:CJ,рўйхат!$CX:$CX,$B$800,рўйхат!$D:$D,$C774)</f>
        <v/>
      </c>
      <c r="BZ774" s="36">
        <f>SUMIFS(рўйхат!CK:CK,рўйхат!$CX:$CX,$B$800,рўйхат!$D:$D,$C774)</f>
        <v/>
      </c>
      <c r="CA774" s="35">
        <f>SUMIFS(рўйхат!CL:CL,рўйхат!$CX:$CX,$B$800,рўйхат!$D:$D,$C774)</f>
        <v/>
      </c>
      <c r="CB774" s="36">
        <f>SUMIFS(рўйхат!CM:CM,рўйхат!$CX:$CX,$B$800,рўйхат!$D:$D,$C774)</f>
        <v/>
      </c>
      <c r="CC774" s="35">
        <f>SUMIFS(рўйхат!CN:CN,рўйхат!$CX:$CX,$B$800,рўйхат!$D:$D,$C774)</f>
        <v/>
      </c>
      <c r="CD774" s="36">
        <f>SUMIFS(рўйхат!CO:CO,рўйхат!$CX:$CX,$B$800,рўйхат!$D:$D,$C774)</f>
        <v/>
      </c>
      <c r="CE774" s="77">
        <f>IFERROR(BE774/(Q774+BE774),0)</f>
        <v/>
      </c>
      <c r="CF774" s="78">
        <f>IFERROR(BF774/(R774+BF774),0)</f>
        <v/>
      </c>
    </row>
    <row r="775" hidden="1" outlineLevel="1" ht="30" customFormat="1" customHeight="1" s="8">
      <c r="A775" s="39" t="n"/>
      <c r="B775" s="50" t="n">
        <v>41</v>
      </c>
      <c r="C775" s="131" t="inlineStr">
        <is>
          <t>Непотизм холатлари таҳлили</t>
        </is>
      </c>
      <c r="D775" s="51" t="n"/>
      <c r="E775" s="35">
        <f>SUMIFS(рўйхат!F:F,рўйхат!$CX:$CX,$B$800,рўйхат!$D:$D,$C775)</f>
        <v/>
      </c>
      <c r="F775" s="36">
        <f>SUMIFS(рўйхат!G:G,рўйхат!$CX:$CX,$B$800,рўйхат!$D:$D,$C775)</f>
        <v/>
      </c>
      <c r="G775" s="35">
        <f>SUMIFS(рўйхат!H:H,рўйхат!$CX:$CX,$B$800,рўйхат!$D:$D,$C775)</f>
        <v/>
      </c>
      <c r="H775" s="36">
        <f>SUMIFS(рўйхат!I:I,рўйхат!$CX:$CX,$B$800,рўйхат!$D:$D,$C775)</f>
        <v/>
      </c>
      <c r="I775" s="35">
        <f>SUMIFS(рўйхат!J:J,рўйхат!$CX:$CX,$B$800,рўйхат!$D:$D,$C775)</f>
        <v/>
      </c>
      <c r="J775" s="36">
        <f>SUMIFS(рўйхат!K:K,рўйхат!$CX:$CX,$B$800,рўйхат!$D:$D,$C775)</f>
        <v/>
      </c>
      <c r="K775" s="35">
        <f>SUMIFS(рўйхат!L:L,рўйхат!$CX:$CX,$B$800,рўйхат!$D:$D,$C775)</f>
        <v/>
      </c>
      <c r="L775" s="36">
        <f>SUMIFS(рўйхат!M:M,рўйхат!$CX:$CX,$B$800,рўйхат!$D:$D,$C775)</f>
        <v/>
      </c>
      <c r="M775" s="35">
        <f>SUMIFS(рўйхат!N:N,рўйхат!$CX:$CX,$B$800,рўйхат!$D:$D,$C775)</f>
        <v/>
      </c>
      <c r="N775" s="36">
        <f>SUMIFS(рўйхат!O:O,рўйхат!$CX:$CX,$B$800,рўйхат!$D:$D,$C775)</f>
        <v/>
      </c>
      <c r="O775" s="34">
        <f>IFERROR(M775/E775,0)</f>
        <v/>
      </c>
      <c r="P775" s="34">
        <f>IFERROR(N775/F775,0)</f>
        <v/>
      </c>
      <c r="Q775" s="35">
        <f>SUMIFS(рўйхат!P:P,рўйхат!$CX:$CX,$B$800,рўйхат!$D:$D,$C775)</f>
        <v/>
      </c>
      <c r="R775" s="36">
        <f>SUMIFS(рўйхат!Q:Q,рўйхат!$CX:$CX,$B$800,рўйхат!$D:$D,$C775)</f>
        <v/>
      </c>
      <c r="S775" s="35">
        <f>SUMIFS(рўйхат!R:R,рўйхат!$CX:$CX,$B$800,рўйхат!$D:$D,$C775)</f>
        <v/>
      </c>
      <c r="T775" s="36">
        <f>SUMIFS(рўйхат!S:S,рўйхат!$CX:$CX,$B$800,рўйхат!$D:$D,$C775)</f>
        <v/>
      </c>
      <c r="U775" s="35">
        <f>SUMIFS(рўйхат!T:T,рўйхат!$CX:$CX,$B$800,рўйхат!$D:$D,$C775)</f>
        <v/>
      </c>
      <c r="V775" s="36">
        <f>SUMIFS(рўйхат!U:U,рўйхат!$CX:$CX,$B$800,рўйхат!$D:$D,$C775)</f>
        <v/>
      </c>
      <c r="W775" s="35">
        <f>SUMIFS(рўйхат!V:V,рўйхат!$CX:$CX,$B$800,рўйхат!$D:$D,$C775)</f>
        <v/>
      </c>
      <c r="X775" s="36">
        <f>SUMIFS(рўйхат!W:W,рўйхат!$CX:$CX,$B$800,рўйхат!$D:$D,$C775)</f>
        <v/>
      </c>
      <c r="Y775" s="35">
        <f>SUMIFS(рўйхат!X:X,рўйхат!$CX:$CX,$B$800,рўйхат!$D:$D,$C775)</f>
        <v/>
      </c>
      <c r="Z775" s="36">
        <f>SUMIFS(рўйхат!Y:Y,рўйхат!$CX:$CX,$B$800,рўйхат!$D:$D,$C775)</f>
        <v/>
      </c>
      <c r="AA775" s="35">
        <f>SUMIFS(рўйхат!Z:Z,рўйхат!$CX:$CX,$B$800,рўйхат!$D:$D,$C775)</f>
        <v/>
      </c>
      <c r="AB775" s="36">
        <f>SUMIFS(рўйхат!AA:AA,рўйхат!$CX:$CX,$B$800,рўйхат!$D:$D,$C775)</f>
        <v/>
      </c>
      <c r="AC775" s="35">
        <f>SUMIFS(рўйхат!AB:AB,рўйхат!$CX:$CX,$B$800,рўйхат!$D:$D,$C775)</f>
        <v/>
      </c>
      <c r="AD775" s="36">
        <f>SUMIFS(рўйхат!AC:AC,рўйхат!$CX:$CX,$B$800,рўйхат!$D:$D,$C775)</f>
        <v/>
      </c>
      <c r="AE775" s="35">
        <f>SUMIFS(рўйхат!AD:AD,рўйхат!$CX:$CX,$B$800,рўйхат!$D:$D,$C775)</f>
        <v/>
      </c>
      <c r="AF775" s="36">
        <f>SUMIFS(рўйхат!AE:AE,рўйхат!$CX:$CX,$B$800,рўйхат!$D:$D,$C775)</f>
        <v/>
      </c>
      <c r="AG775" s="35">
        <f>SUMIFS(рўйхат!AH:AH,рўйхат!$CX:$CX,$B$800,рўйхат!$D:$D,$C775)</f>
        <v/>
      </c>
      <c r="AH775" s="36">
        <f>SUMIFS(рўйхат!AI:AI,рўйхат!$CX:$CX,$B$800,рўйхат!$D:$D,$C775)</f>
        <v/>
      </c>
      <c r="AI775" s="35">
        <f>SUMIFS(рўйхат!AJ:AJ,рўйхат!$CX:$CX,$B$800,рўйхат!$D:$D,$C775)</f>
        <v/>
      </c>
      <c r="AJ775" s="36">
        <f>SUMIFS(рўйхат!AK:AK,рўйхат!$CX:$CX,$B$800,рўйхат!$D:$D,$C775)</f>
        <v/>
      </c>
      <c r="AK775" s="35">
        <f>SUMIFS(рўйхат!AL:AL,рўйхат!$CX:$CX,$B$800,рўйхат!$D:$D,$C775)</f>
        <v/>
      </c>
      <c r="AL775" s="36">
        <f>SUMIFS(рўйхат!AM:AM,рўйхат!$CX:$CX,$B$800,рўйхат!$D:$D,$C775)</f>
        <v/>
      </c>
      <c r="AM775" s="77">
        <f>IFERROR(Q775/E775,0)</f>
        <v/>
      </c>
      <c r="AN775" s="77">
        <f>IFERROR(R775/F775,0)</f>
        <v/>
      </c>
      <c r="AO775" s="35">
        <f>SUMIFS(рўйхат!AX:AX,рўйхат!$CX:$CX,$B$800,рўйхат!$D:$D,$C775)</f>
        <v/>
      </c>
      <c r="AP775" s="36">
        <f>SUMIFS(рўйхат!AY:AY,рўйхат!$CX:$CX,$B$800,рўйхат!$D:$D,$C775)</f>
        <v/>
      </c>
      <c r="AQ775" s="35">
        <f>SUMIFS(рўйхат!AZ:AZ,рўйхат!$CX:$CX,$B$800,рўйхат!$D:$D,$C775)</f>
        <v/>
      </c>
      <c r="AR775" s="36">
        <f>SUMIFS(рўйхат!BA:BA,рўйхат!$CX:$CX,$B$800,рўйхат!$D:$D,$C775)</f>
        <v/>
      </c>
      <c r="AS775" s="35">
        <f>SUMIFS(рўйхат!BB:BB,рўйхат!$CX:$CX,$B$800,рўйхат!$D:$D,$C775)</f>
        <v/>
      </c>
      <c r="AT775" s="36">
        <f>SUMIFS(рўйхат!BC:BC,рўйхат!$CX:$CX,$B$800,рўйхат!$D:$D,$C775)</f>
        <v/>
      </c>
      <c r="AU775" s="35">
        <f>SUMIFS(рўйхат!BD:BD,рўйхат!$CX:$CX,$B$800,рўйхат!$D:$D,$C775)</f>
        <v/>
      </c>
      <c r="AV775" s="36">
        <f>SUMIFS(рўйхат!BE:BE,рўйхат!$CX:$CX,$B$800,рўйхат!$D:$D,$C775)</f>
        <v/>
      </c>
      <c r="AW775" s="35">
        <f>SUMIFS(рўйхат!BF:BF,рўйхат!$CX:$CX,$B$800,рўйхат!$D:$D,$C775)</f>
        <v/>
      </c>
      <c r="AX775" s="36">
        <f>SUMIFS(рўйхат!BG:BG,рўйхат!$CX:$CX,$B$800,рўйхат!$D:$D,$C775)</f>
        <v/>
      </c>
      <c r="AY775" s="35">
        <f>SUMIFS(рўйхат!BH:BH,рўйхат!$CX:$CX,$B$800,рўйхат!$D:$D,$C775)</f>
        <v/>
      </c>
      <c r="AZ775" s="36">
        <f>SUMIFS(рўйхат!BI:BI,рўйхат!$CX:$CX,$B$800,рўйхат!$D:$D,$C775)</f>
        <v/>
      </c>
      <c r="BA775" s="35">
        <f>SUMIFS(рўйхат!BJ:BJ,рўйхат!$CX:$CX,$B$800,рўйхат!$D:$D,$C775)</f>
        <v/>
      </c>
      <c r="BB775" s="36">
        <f>SUMIFS(рўйхат!BK:BK,рўйхат!$CX:$CX,$B$800,рўйхат!$D:$D,$C775)</f>
        <v/>
      </c>
      <c r="BC775" s="77">
        <f>IFERROR(AO775/E775,0)</f>
        <v/>
      </c>
      <c r="BD775" s="77">
        <f>IFERROR(AP775/F775,0)</f>
        <v/>
      </c>
      <c r="BE775" s="35">
        <f>SUMIFS(рўйхат!BL:BL,рўйхат!$CX:$CX,$B$800,рўйхат!$D:$D,$C775)</f>
        <v/>
      </c>
      <c r="BF775" s="36">
        <f>SUMIFS(рўйхат!BM:BM,рўйхат!$CX:$CX,$B$800,рўйхат!$D:$D,$C775)</f>
        <v/>
      </c>
      <c r="BG775" s="35">
        <f>SUMIFS(рўйхат!BN:BN,рўйхат!$CX:$CX,$B$800,рўйхат!$D:$D,$C775)</f>
        <v/>
      </c>
      <c r="BH775" s="36">
        <f>SUMIFS(рўйхат!BO:BO,рўйхат!$CX:$CX,$B$800,рўйхат!$D:$D,$C775)</f>
        <v/>
      </c>
      <c r="BI775" s="35">
        <f>SUMIFS(рўйхат!BP:BP,рўйхат!$CX:$CX,$B$800,рўйхат!$D:$D,$C775)</f>
        <v/>
      </c>
      <c r="BJ775" s="36">
        <f>SUMIFS(рўйхат!BQ:BQ,рўйхат!$CX:$CX,$B$800,рўйхат!$D:$D,$C775)</f>
        <v/>
      </c>
      <c r="BK775" s="35">
        <f>SUMIFS(рўйхат!BR:BR,рўйхат!$CX:$CX,$B$800,рўйхат!$D:$D,$C775)</f>
        <v/>
      </c>
      <c r="BL775" s="36">
        <f>SUMIFS(рўйхат!BS:BS,рўйхат!$CX:$CX,$B$800,рўйхат!$D:$D,$C775)</f>
        <v/>
      </c>
      <c r="BM775" s="35">
        <f>SUMIFS(рўйхат!BT:BT,рўйхат!$CX:$CX,$B$800,рўйхат!$D:$D,$C775)</f>
        <v/>
      </c>
      <c r="BN775" s="36">
        <f>SUMIFS(рўйхат!BU:BU,рўйхат!$CX:$CX,$B$800,рўйхат!$D:$D,$C775)</f>
        <v/>
      </c>
      <c r="BO775" s="35">
        <f>SUMIFS(рўйхат!BX:BX,рўйхат!$CX:$CX,$B$800,рўйхат!$D:$D,$C775)</f>
        <v/>
      </c>
      <c r="BP775" s="36">
        <f>SUMIFS(рўйхат!BY:BY,рўйхат!$CX:$CX,$B$800,рўйхат!$D:$D,$C775)</f>
        <v/>
      </c>
      <c r="BQ775" s="35">
        <f>SUMIFS(рўйхат!BZ:BZ,рўйхат!$CX:$CX,$B$800,рўйхат!$D:$D,$C775)</f>
        <v/>
      </c>
      <c r="BR775" s="36">
        <f>SUMIFS(рўйхат!CA:CA,рўйхат!$CX:$CX,$B$800,рўйхат!$D:$D,$C775)</f>
        <v/>
      </c>
      <c r="BS775" s="35">
        <f>SUMIFS(рўйхат!CB:CB,рўйхат!$CX:$CX,$B$800,рўйхат!$D:$D,$C775)</f>
        <v/>
      </c>
      <c r="BT775" s="36">
        <f>SUMIFS(рўйхат!CC:CC,рўйхат!$CX:$CX,$B$800,рўйхат!$D:$D,$C775)</f>
        <v/>
      </c>
      <c r="BU775" s="35">
        <f>SUMIFS(рўйхат!CD:CD,рўйхат!$CX:$CX,$B$800,рўйхат!$D:$D,$C775)</f>
        <v/>
      </c>
      <c r="BV775" s="36">
        <f>SUMIFS(рўйхат!CE:CE,рўйхат!$CX:$CX,$B$800,рўйхат!$D:$D,$C775)</f>
        <v/>
      </c>
      <c r="BW775" s="35">
        <f>SUMIFS(рўйхат!CH:CH,рўйхат!$CX:$CX,$B$800,рўйхат!$D:$D,$C775)</f>
        <v/>
      </c>
      <c r="BX775" s="36">
        <f>SUMIFS(рўйхат!CI:CI,рўйхат!$CX:$CX,$B$800,рўйхат!$D:$D,$C775)</f>
        <v/>
      </c>
      <c r="BY775" s="35">
        <f>SUMIFS(рўйхат!CJ:CJ,рўйхат!$CX:$CX,$B$800,рўйхат!$D:$D,$C775)</f>
        <v/>
      </c>
      <c r="BZ775" s="36">
        <f>SUMIFS(рўйхат!CK:CK,рўйхат!$CX:$CX,$B$800,рўйхат!$D:$D,$C775)</f>
        <v/>
      </c>
      <c r="CA775" s="35">
        <f>SUMIFS(рўйхат!CL:CL,рўйхат!$CX:$CX,$B$800,рўйхат!$D:$D,$C775)</f>
        <v/>
      </c>
      <c r="CB775" s="36">
        <f>SUMIFS(рўйхат!CM:CM,рўйхат!$CX:$CX,$B$800,рўйхат!$D:$D,$C775)</f>
        <v/>
      </c>
      <c r="CC775" s="35">
        <f>SUMIFS(рўйхат!CN:CN,рўйхат!$CX:$CX,$B$800,рўйхат!$D:$D,$C775)</f>
        <v/>
      </c>
      <c r="CD775" s="36">
        <f>SUMIFS(рўйхат!CO:CO,рўйхат!$CX:$CX,$B$800,рўйхат!$D:$D,$C775)</f>
        <v/>
      </c>
      <c r="CE775" s="77">
        <f>IFERROR(BE775/(Q775+BE775),0)</f>
        <v/>
      </c>
      <c r="CF775" s="78">
        <f>IFERROR(BF775/(R775+BF775),0)</f>
        <v/>
      </c>
    </row>
    <row r="776" hidden="1" outlineLevel="1" ht="30" customFormat="1" customHeight="1" s="8">
      <c r="A776" s="39" t="n"/>
      <c r="B776" s="50" t="n">
        <v>42</v>
      </c>
      <c r="C776" s="131" t="inlineStr">
        <is>
          <t>Рейтинг бали шаклланишида ишчи ходим сони таҳлили</t>
        </is>
      </c>
      <c r="D776" s="51" t="n"/>
      <c r="E776" s="35">
        <f>SUMIFS(рўйхат!F:F,рўйхат!$CX:$CX,$B$800,рўйхат!$D:$D,$C776)</f>
        <v/>
      </c>
      <c r="F776" s="36">
        <f>SUMIFS(рўйхат!G:G,рўйхат!$CX:$CX,$B$800,рўйхат!$D:$D,$C776)</f>
        <v/>
      </c>
      <c r="G776" s="35">
        <f>SUMIFS(рўйхат!H:H,рўйхат!$CX:$CX,$B$800,рўйхат!$D:$D,$C776)</f>
        <v/>
      </c>
      <c r="H776" s="36">
        <f>SUMIFS(рўйхат!I:I,рўйхат!$CX:$CX,$B$800,рўйхат!$D:$D,$C776)</f>
        <v/>
      </c>
      <c r="I776" s="35">
        <f>SUMIFS(рўйхат!J:J,рўйхат!$CX:$CX,$B$800,рўйхат!$D:$D,$C776)</f>
        <v/>
      </c>
      <c r="J776" s="36">
        <f>SUMIFS(рўйхат!K:K,рўйхат!$CX:$CX,$B$800,рўйхат!$D:$D,$C776)</f>
        <v/>
      </c>
      <c r="K776" s="35">
        <f>SUMIFS(рўйхат!L:L,рўйхат!$CX:$CX,$B$800,рўйхат!$D:$D,$C776)</f>
        <v/>
      </c>
      <c r="L776" s="36">
        <f>SUMIFS(рўйхат!M:M,рўйхат!$CX:$CX,$B$800,рўйхат!$D:$D,$C776)</f>
        <v/>
      </c>
      <c r="M776" s="35">
        <f>SUMIFS(рўйхат!N:N,рўйхат!$CX:$CX,$B$800,рўйхат!$D:$D,$C776)</f>
        <v/>
      </c>
      <c r="N776" s="36">
        <f>SUMIFS(рўйхат!O:O,рўйхат!$CX:$CX,$B$800,рўйхат!$D:$D,$C776)</f>
        <v/>
      </c>
      <c r="O776" s="34">
        <f>IFERROR(M776/E776,0)</f>
        <v/>
      </c>
      <c r="P776" s="34">
        <f>IFERROR(N776/F776,0)</f>
        <v/>
      </c>
      <c r="Q776" s="35">
        <f>SUMIFS(рўйхат!P:P,рўйхат!$CX:$CX,$B$800,рўйхат!$D:$D,$C776)</f>
        <v/>
      </c>
      <c r="R776" s="36">
        <f>SUMIFS(рўйхат!Q:Q,рўйхат!$CX:$CX,$B$800,рўйхат!$D:$D,$C776)</f>
        <v/>
      </c>
      <c r="S776" s="35">
        <f>SUMIFS(рўйхат!R:R,рўйхат!$CX:$CX,$B$800,рўйхат!$D:$D,$C776)</f>
        <v/>
      </c>
      <c r="T776" s="36">
        <f>SUMIFS(рўйхат!S:S,рўйхат!$CX:$CX,$B$800,рўйхат!$D:$D,$C776)</f>
        <v/>
      </c>
      <c r="U776" s="35">
        <f>SUMIFS(рўйхат!T:T,рўйхат!$CX:$CX,$B$800,рўйхат!$D:$D,$C776)</f>
        <v/>
      </c>
      <c r="V776" s="36">
        <f>SUMIFS(рўйхат!U:U,рўйхат!$CX:$CX,$B$800,рўйхат!$D:$D,$C776)</f>
        <v/>
      </c>
      <c r="W776" s="35">
        <f>SUMIFS(рўйхат!V:V,рўйхат!$CX:$CX,$B$800,рўйхат!$D:$D,$C776)</f>
        <v/>
      </c>
      <c r="X776" s="36">
        <f>SUMIFS(рўйхат!W:W,рўйхат!$CX:$CX,$B$800,рўйхат!$D:$D,$C776)</f>
        <v/>
      </c>
      <c r="Y776" s="35">
        <f>SUMIFS(рўйхат!X:X,рўйхат!$CX:$CX,$B$800,рўйхат!$D:$D,$C776)</f>
        <v/>
      </c>
      <c r="Z776" s="36">
        <f>SUMIFS(рўйхат!Y:Y,рўйхат!$CX:$CX,$B$800,рўйхат!$D:$D,$C776)</f>
        <v/>
      </c>
      <c r="AA776" s="35">
        <f>SUMIFS(рўйхат!Z:Z,рўйхат!$CX:$CX,$B$800,рўйхат!$D:$D,$C776)</f>
        <v/>
      </c>
      <c r="AB776" s="36">
        <f>SUMIFS(рўйхат!AA:AA,рўйхат!$CX:$CX,$B$800,рўйхат!$D:$D,$C776)</f>
        <v/>
      </c>
      <c r="AC776" s="35">
        <f>SUMIFS(рўйхат!AB:AB,рўйхат!$CX:$CX,$B$800,рўйхат!$D:$D,$C776)</f>
        <v/>
      </c>
      <c r="AD776" s="36">
        <f>SUMIFS(рўйхат!AC:AC,рўйхат!$CX:$CX,$B$800,рўйхат!$D:$D,$C776)</f>
        <v/>
      </c>
      <c r="AE776" s="35">
        <f>SUMIFS(рўйхат!AD:AD,рўйхат!$CX:$CX,$B$800,рўйхат!$D:$D,$C776)</f>
        <v/>
      </c>
      <c r="AF776" s="36">
        <f>SUMIFS(рўйхат!AE:AE,рўйхат!$CX:$CX,$B$800,рўйхат!$D:$D,$C776)</f>
        <v/>
      </c>
      <c r="AG776" s="35">
        <f>SUMIFS(рўйхат!AH:AH,рўйхат!$CX:$CX,$B$800,рўйхат!$D:$D,$C776)</f>
        <v/>
      </c>
      <c r="AH776" s="36">
        <f>SUMIFS(рўйхат!AI:AI,рўйхат!$CX:$CX,$B$800,рўйхат!$D:$D,$C776)</f>
        <v/>
      </c>
      <c r="AI776" s="35">
        <f>SUMIFS(рўйхат!AJ:AJ,рўйхат!$CX:$CX,$B$800,рўйхат!$D:$D,$C776)</f>
        <v/>
      </c>
      <c r="AJ776" s="36">
        <f>SUMIFS(рўйхат!AK:AK,рўйхат!$CX:$CX,$B$800,рўйхат!$D:$D,$C776)</f>
        <v/>
      </c>
      <c r="AK776" s="35">
        <f>SUMIFS(рўйхат!AL:AL,рўйхат!$CX:$CX,$B$800,рўйхат!$D:$D,$C776)</f>
        <v/>
      </c>
      <c r="AL776" s="36">
        <f>SUMIFS(рўйхат!AM:AM,рўйхат!$CX:$CX,$B$800,рўйхат!$D:$D,$C776)</f>
        <v/>
      </c>
      <c r="AM776" s="77">
        <f>IFERROR(Q776/E776,0)</f>
        <v/>
      </c>
      <c r="AN776" s="77">
        <f>IFERROR(R776/F776,0)</f>
        <v/>
      </c>
      <c r="AO776" s="35">
        <f>SUMIFS(рўйхат!AX:AX,рўйхат!$CX:$CX,$B$800,рўйхат!$D:$D,$C776)</f>
        <v/>
      </c>
      <c r="AP776" s="36">
        <f>SUMIFS(рўйхат!AY:AY,рўйхат!$CX:$CX,$B$800,рўйхат!$D:$D,$C776)</f>
        <v/>
      </c>
      <c r="AQ776" s="35">
        <f>SUMIFS(рўйхат!AZ:AZ,рўйхат!$CX:$CX,$B$800,рўйхат!$D:$D,$C776)</f>
        <v/>
      </c>
      <c r="AR776" s="36">
        <f>SUMIFS(рўйхат!BA:BA,рўйхат!$CX:$CX,$B$800,рўйхат!$D:$D,$C776)</f>
        <v/>
      </c>
      <c r="AS776" s="35">
        <f>SUMIFS(рўйхат!BB:BB,рўйхат!$CX:$CX,$B$800,рўйхат!$D:$D,$C776)</f>
        <v/>
      </c>
      <c r="AT776" s="36">
        <f>SUMIFS(рўйхат!BC:BC,рўйхат!$CX:$CX,$B$800,рўйхат!$D:$D,$C776)</f>
        <v/>
      </c>
      <c r="AU776" s="35">
        <f>SUMIFS(рўйхат!BD:BD,рўйхат!$CX:$CX,$B$800,рўйхат!$D:$D,$C776)</f>
        <v/>
      </c>
      <c r="AV776" s="36">
        <f>SUMIFS(рўйхат!BE:BE,рўйхат!$CX:$CX,$B$800,рўйхат!$D:$D,$C776)</f>
        <v/>
      </c>
      <c r="AW776" s="35">
        <f>SUMIFS(рўйхат!BF:BF,рўйхат!$CX:$CX,$B$800,рўйхат!$D:$D,$C776)</f>
        <v/>
      </c>
      <c r="AX776" s="36">
        <f>SUMIFS(рўйхат!BG:BG,рўйхат!$CX:$CX,$B$800,рўйхат!$D:$D,$C776)</f>
        <v/>
      </c>
      <c r="AY776" s="35">
        <f>SUMIFS(рўйхат!BH:BH,рўйхат!$CX:$CX,$B$800,рўйхат!$D:$D,$C776)</f>
        <v/>
      </c>
      <c r="AZ776" s="36">
        <f>SUMIFS(рўйхат!BI:BI,рўйхат!$CX:$CX,$B$800,рўйхат!$D:$D,$C776)</f>
        <v/>
      </c>
      <c r="BA776" s="35">
        <f>SUMIFS(рўйхат!BJ:BJ,рўйхат!$CX:$CX,$B$800,рўйхат!$D:$D,$C776)</f>
        <v/>
      </c>
      <c r="BB776" s="36">
        <f>SUMIFS(рўйхат!BK:BK,рўйхат!$CX:$CX,$B$800,рўйхат!$D:$D,$C776)</f>
        <v/>
      </c>
      <c r="BC776" s="77">
        <f>IFERROR(AO776/E776,0)</f>
        <v/>
      </c>
      <c r="BD776" s="77">
        <f>IFERROR(AP776/F776,0)</f>
        <v/>
      </c>
      <c r="BE776" s="35">
        <f>SUMIFS(рўйхат!BL:BL,рўйхат!$CX:$CX,$B$800,рўйхат!$D:$D,$C776)</f>
        <v/>
      </c>
      <c r="BF776" s="36">
        <f>SUMIFS(рўйхат!BM:BM,рўйхат!$CX:$CX,$B$800,рўйхат!$D:$D,$C776)</f>
        <v/>
      </c>
      <c r="BG776" s="35">
        <f>SUMIFS(рўйхат!BN:BN,рўйхат!$CX:$CX,$B$800,рўйхат!$D:$D,$C776)</f>
        <v/>
      </c>
      <c r="BH776" s="36">
        <f>SUMIFS(рўйхат!BO:BO,рўйхат!$CX:$CX,$B$800,рўйхат!$D:$D,$C776)</f>
        <v/>
      </c>
      <c r="BI776" s="35">
        <f>SUMIFS(рўйхат!BP:BP,рўйхат!$CX:$CX,$B$800,рўйхат!$D:$D,$C776)</f>
        <v/>
      </c>
      <c r="BJ776" s="36">
        <f>SUMIFS(рўйхат!BQ:BQ,рўйхат!$CX:$CX,$B$800,рўйхат!$D:$D,$C776)</f>
        <v/>
      </c>
      <c r="BK776" s="35">
        <f>SUMIFS(рўйхат!BR:BR,рўйхат!$CX:$CX,$B$800,рўйхат!$D:$D,$C776)</f>
        <v/>
      </c>
      <c r="BL776" s="36">
        <f>SUMIFS(рўйхат!BS:BS,рўйхат!$CX:$CX,$B$800,рўйхат!$D:$D,$C776)</f>
        <v/>
      </c>
      <c r="BM776" s="35">
        <f>SUMIFS(рўйхат!BT:BT,рўйхат!$CX:$CX,$B$800,рўйхат!$D:$D,$C776)</f>
        <v/>
      </c>
      <c r="BN776" s="36">
        <f>SUMIFS(рўйхат!BU:BU,рўйхат!$CX:$CX,$B$800,рўйхат!$D:$D,$C776)</f>
        <v/>
      </c>
      <c r="BO776" s="35">
        <f>SUMIFS(рўйхат!BX:BX,рўйхат!$CX:$CX,$B$800,рўйхат!$D:$D,$C776)</f>
        <v/>
      </c>
      <c r="BP776" s="36">
        <f>SUMIFS(рўйхат!BY:BY,рўйхат!$CX:$CX,$B$800,рўйхат!$D:$D,$C776)</f>
        <v/>
      </c>
      <c r="BQ776" s="35">
        <f>SUMIFS(рўйхат!BZ:BZ,рўйхат!$CX:$CX,$B$800,рўйхат!$D:$D,$C776)</f>
        <v/>
      </c>
      <c r="BR776" s="36">
        <f>SUMIFS(рўйхат!CA:CA,рўйхат!$CX:$CX,$B$800,рўйхат!$D:$D,$C776)</f>
        <v/>
      </c>
      <c r="BS776" s="35">
        <f>SUMIFS(рўйхат!CB:CB,рўйхат!$CX:$CX,$B$800,рўйхат!$D:$D,$C776)</f>
        <v/>
      </c>
      <c r="BT776" s="36">
        <f>SUMIFS(рўйхат!CC:CC,рўйхат!$CX:$CX,$B$800,рўйхат!$D:$D,$C776)</f>
        <v/>
      </c>
      <c r="BU776" s="35">
        <f>SUMIFS(рўйхат!CD:CD,рўйхат!$CX:$CX,$B$800,рўйхат!$D:$D,$C776)</f>
        <v/>
      </c>
      <c r="BV776" s="36">
        <f>SUMIFS(рўйхат!CE:CE,рўйхат!$CX:$CX,$B$800,рўйхат!$D:$D,$C776)</f>
        <v/>
      </c>
      <c r="BW776" s="35">
        <f>SUMIFS(рўйхат!CH:CH,рўйхат!$CX:$CX,$B$800,рўйхат!$D:$D,$C776)</f>
        <v/>
      </c>
      <c r="BX776" s="36">
        <f>SUMIFS(рўйхат!CI:CI,рўйхат!$CX:$CX,$B$800,рўйхат!$D:$D,$C776)</f>
        <v/>
      </c>
      <c r="BY776" s="35">
        <f>SUMIFS(рўйхат!CJ:CJ,рўйхат!$CX:$CX,$B$800,рўйхат!$D:$D,$C776)</f>
        <v/>
      </c>
      <c r="BZ776" s="36">
        <f>SUMIFS(рўйхат!CK:CK,рўйхат!$CX:$CX,$B$800,рўйхат!$D:$D,$C776)</f>
        <v/>
      </c>
      <c r="CA776" s="35">
        <f>SUMIFS(рўйхат!CL:CL,рўйхат!$CX:$CX,$B$800,рўйхат!$D:$D,$C776)</f>
        <v/>
      </c>
      <c r="CB776" s="36">
        <f>SUMIFS(рўйхат!CM:CM,рўйхат!$CX:$CX,$B$800,рўйхат!$D:$D,$C776)</f>
        <v/>
      </c>
      <c r="CC776" s="35">
        <f>SUMIFS(рўйхат!CN:CN,рўйхат!$CX:$CX,$B$800,рўйхат!$D:$D,$C776)</f>
        <v/>
      </c>
      <c r="CD776" s="36">
        <f>SUMIFS(рўйхат!CO:CO,рўйхат!$CX:$CX,$B$800,рўйхат!$D:$D,$C776)</f>
        <v/>
      </c>
      <c r="CE776" s="77">
        <f>IFERROR(BE776/(Q776+BE776),0)</f>
        <v/>
      </c>
      <c r="CF776" s="78">
        <f>IFERROR(BF776/(R776+BF776),0)</f>
        <v/>
      </c>
    </row>
    <row r="777" hidden="1" outlineLevel="1" ht="30" customFormat="1" customHeight="1" s="8">
      <c r="A777" s="39" t="n"/>
      <c r="B777" s="50" t="n">
        <v>43</v>
      </c>
      <c r="C777" s="131" t="inlineStr">
        <is>
          <t>Рейтинг балига тўғри келмайдиган қурилишлар</t>
        </is>
      </c>
      <c r="D777" s="51" t="n"/>
      <c r="E777" s="35">
        <f>SUMIFS(рўйхат!F:F,рўйхат!$CX:$CX,$B$800,рўйхат!$D:$D,$C777)</f>
        <v/>
      </c>
      <c r="F777" s="36">
        <f>SUMIFS(рўйхат!G:G,рўйхат!$CX:$CX,$B$800,рўйхат!$D:$D,$C777)</f>
        <v/>
      </c>
      <c r="G777" s="35">
        <f>SUMIFS(рўйхат!H:H,рўйхат!$CX:$CX,$B$800,рўйхат!$D:$D,$C777)</f>
        <v/>
      </c>
      <c r="H777" s="36">
        <f>SUMIFS(рўйхат!I:I,рўйхат!$CX:$CX,$B$800,рўйхат!$D:$D,$C777)</f>
        <v/>
      </c>
      <c r="I777" s="35">
        <f>SUMIFS(рўйхат!J:J,рўйхат!$CX:$CX,$B$800,рўйхат!$D:$D,$C777)</f>
        <v/>
      </c>
      <c r="J777" s="36">
        <f>SUMIFS(рўйхат!K:K,рўйхат!$CX:$CX,$B$800,рўйхат!$D:$D,$C777)</f>
        <v/>
      </c>
      <c r="K777" s="35">
        <f>SUMIFS(рўйхат!L:L,рўйхат!$CX:$CX,$B$800,рўйхат!$D:$D,$C777)</f>
        <v/>
      </c>
      <c r="L777" s="36">
        <f>SUMIFS(рўйхат!M:M,рўйхат!$CX:$CX,$B$800,рўйхат!$D:$D,$C777)</f>
        <v/>
      </c>
      <c r="M777" s="35">
        <f>SUMIFS(рўйхат!N:N,рўйхат!$CX:$CX,$B$800,рўйхат!$D:$D,$C777)</f>
        <v/>
      </c>
      <c r="N777" s="36">
        <f>SUMIFS(рўйхат!O:O,рўйхат!$CX:$CX,$B$800,рўйхат!$D:$D,$C777)</f>
        <v/>
      </c>
      <c r="O777" s="34">
        <f>IFERROR(M777/E777,0)</f>
        <v/>
      </c>
      <c r="P777" s="34">
        <f>IFERROR(N777/F777,0)</f>
        <v/>
      </c>
      <c r="Q777" s="35">
        <f>SUMIFS(рўйхат!P:P,рўйхат!$CX:$CX,$B$800,рўйхат!$D:$D,$C777)</f>
        <v/>
      </c>
      <c r="R777" s="36">
        <f>SUMIFS(рўйхат!Q:Q,рўйхат!$CX:$CX,$B$800,рўйхат!$D:$D,$C777)</f>
        <v/>
      </c>
      <c r="S777" s="35">
        <f>SUMIFS(рўйхат!R:R,рўйхат!$CX:$CX,$B$800,рўйхат!$D:$D,$C777)</f>
        <v/>
      </c>
      <c r="T777" s="36">
        <f>SUMIFS(рўйхат!S:S,рўйхат!$CX:$CX,$B$800,рўйхат!$D:$D,$C777)</f>
        <v/>
      </c>
      <c r="U777" s="35">
        <f>SUMIFS(рўйхат!T:T,рўйхат!$CX:$CX,$B$800,рўйхат!$D:$D,$C777)</f>
        <v/>
      </c>
      <c r="V777" s="36">
        <f>SUMIFS(рўйхат!U:U,рўйхат!$CX:$CX,$B$800,рўйхат!$D:$D,$C777)</f>
        <v/>
      </c>
      <c r="W777" s="35">
        <f>SUMIFS(рўйхат!V:V,рўйхат!$CX:$CX,$B$800,рўйхат!$D:$D,$C777)</f>
        <v/>
      </c>
      <c r="X777" s="36">
        <f>SUMIFS(рўйхат!W:W,рўйхат!$CX:$CX,$B$800,рўйхат!$D:$D,$C777)</f>
        <v/>
      </c>
      <c r="Y777" s="35">
        <f>SUMIFS(рўйхат!X:X,рўйхат!$CX:$CX,$B$800,рўйхат!$D:$D,$C777)</f>
        <v/>
      </c>
      <c r="Z777" s="36">
        <f>SUMIFS(рўйхат!Y:Y,рўйхат!$CX:$CX,$B$800,рўйхат!$D:$D,$C777)</f>
        <v/>
      </c>
      <c r="AA777" s="35">
        <f>SUMIFS(рўйхат!Z:Z,рўйхат!$CX:$CX,$B$800,рўйхат!$D:$D,$C777)</f>
        <v/>
      </c>
      <c r="AB777" s="36">
        <f>SUMIFS(рўйхат!AA:AA,рўйхат!$CX:$CX,$B$800,рўйхат!$D:$D,$C777)</f>
        <v/>
      </c>
      <c r="AC777" s="35">
        <f>SUMIFS(рўйхат!AB:AB,рўйхат!$CX:$CX,$B$800,рўйхат!$D:$D,$C777)</f>
        <v/>
      </c>
      <c r="AD777" s="36">
        <f>SUMIFS(рўйхат!AC:AC,рўйхат!$CX:$CX,$B$800,рўйхат!$D:$D,$C777)</f>
        <v/>
      </c>
      <c r="AE777" s="35">
        <f>SUMIFS(рўйхат!AD:AD,рўйхат!$CX:$CX,$B$800,рўйхат!$D:$D,$C777)</f>
        <v/>
      </c>
      <c r="AF777" s="36">
        <f>SUMIFS(рўйхат!AE:AE,рўйхат!$CX:$CX,$B$800,рўйхат!$D:$D,$C777)</f>
        <v/>
      </c>
      <c r="AG777" s="35">
        <f>SUMIFS(рўйхат!AH:AH,рўйхат!$CX:$CX,$B$800,рўйхат!$D:$D,$C777)</f>
        <v/>
      </c>
      <c r="AH777" s="36">
        <f>SUMIFS(рўйхат!AI:AI,рўйхат!$CX:$CX,$B$800,рўйхат!$D:$D,$C777)</f>
        <v/>
      </c>
      <c r="AI777" s="35">
        <f>SUMIFS(рўйхат!AJ:AJ,рўйхат!$CX:$CX,$B$800,рўйхат!$D:$D,$C777)</f>
        <v/>
      </c>
      <c r="AJ777" s="36">
        <f>SUMIFS(рўйхат!AK:AK,рўйхат!$CX:$CX,$B$800,рўйхат!$D:$D,$C777)</f>
        <v/>
      </c>
      <c r="AK777" s="35">
        <f>SUMIFS(рўйхат!AL:AL,рўйхат!$CX:$CX,$B$800,рўйхат!$D:$D,$C777)</f>
        <v/>
      </c>
      <c r="AL777" s="36">
        <f>SUMIFS(рўйхат!AM:AM,рўйхат!$CX:$CX,$B$800,рўйхат!$D:$D,$C777)</f>
        <v/>
      </c>
      <c r="AM777" s="77">
        <f>IFERROR(Q777/E777,0)</f>
        <v/>
      </c>
      <c r="AN777" s="77">
        <f>IFERROR(R777/F777,0)</f>
        <v/>
      </c>
      <c r="AO777" s="35">
        <f>SUMIFS(рўйхат!AX:AX,рўйхат!$CX:$CX,$B$800,рўйхат!$D:$D,$C777)</f>
        <v/>
      </c>
      <c r="AP777" s="36">
        <f>SUMIFS(рўйхат!AY:AY,рўйхат!$CX:$CX,$B$800,рўйхат!$D:$D,$C777)</f>
        <v/>
      </c>
      <c r="AQ777" s="35">
        <f>SUMIFS(рўйхат!AZ:AZ,рўйхат!$CX:$CX,$B$800,рўйхат!$D:$D,$C777)</f>
        <v/>
      </c>
      <c r="AR777" s="36">
        <f>SUMIFS(рўйхат!BA:BA,рўйхат!$CX:$CX,$B$800,рўйхат!$D:$D,$C777)</f>
        <v/>
      </c>
      <c r="AS777" s="35">
        <f>SUMIFS(рўйхат!BB:BB,рўйхат!$CX:$CX,$B$800,рўйхат!$D:$D,$C777)</f>
        <v/>
      </c>
      <c r="AT777" s="36">
        <f>SUMIFS(рўйхат!BC:BC,рўйхат!$CX:$CX,$B$800,рўйхат!$D:$D,$C777)</f>
        <v/>
      </c>
      <c r="AU777" s="35">
        <f>SUMIFS(рўйхат!BD:BD,рўйхат!$CX:$CX,$B$800,рўйхат!$D:$D,$C777)</f>
        <v/>
      </c>
      <c r="AV777" s="36">
        <f>SUMIFS(рўйхат!BE:BE,рўйхат!$CX:$CX,$B$800,рўйхат!$D:$D,$C777)</f>
        <v/>
      </c>
      <c r="AW777" s="35">
        <f>SUMIFS(рўйхат!BF:BF,рўйхат!$CX:$CX,$B$800,рўйхат!$D:$D,$C777)</f>
        <v/>
      </c>
      <c r="AX777" s="36">
        <f>SUMIFS(рўйхат!BG:BG,рўйхат!$CX:$CX,$B$800,рўйхат!$D:$D,$C777)</f>
        <v/>
      </c>
      <c r="AY777" s="35">
        <f>SUMIFS(рўйхат!BH:BH,рўйхат!$CX:$CX,$B$800,рўйхат!$D:$D,$C777)</f>
        <v/>
      </c>
      <c r="AZ777" s="36">
        <f>SUMIFS(рўйхат!BI:BI,рўйхат!$CX:$CX,$B$800,рўйхат!$D:$D,$C777)</f>
        <v/>
      </c>
      <c r="BA777" s="35">
        <f>SUMIFS(рўйхат!BJ:BJ,рўйхат!$CX:$CX,$B$800,рўйхат!$D:$D,$C777)</f>
        <v/>
      </c>
      <c r="BB777" s="36">
        <f>SUMIFS(рўйхат!BK:BK,рўйхат!$CX:$CX,$B$800,рўйхат!$D:$D,$C777)</f>
        <v/>
      </c>
      <c r="BC777" s="77">
        <f>IFERROR(AO777/E777,0)</f>
        <v/>
      </c>
      <c r="BD777" s="77">
        <f>IFERROR(AP777/F777,0)</f>
        <v/>
      </c>
      <c r="BE777" s="35">
        <f>SUMIFS(рўйхат!BL:BL,рўйхат!$CX:$CX,$B$800,рўйхат!$D:$D,$C777)</f>
        <v/>
      </c>
      <c r="BF777" s="36">
        <f>SUMIFS(рўйхат!BM:BM,рўйхат!$CX:$CX,$B$800,рўйхат!$D:$D,$C777)</f>
        <v/>
      </c>
      <c r="BG777" s="35">
        <f>SUMIFS(рўйхат!BN:BN,рўйхат!$CX:$CX,$B$800,рўйхат!$D:$D,$C777)</f>
        <v/>
      </c>
      <c r="BH777" s="36">
        <f>SUMIFS(рўйхат!BO:BO,рўйхат!$CX:$CX,$B$800,рўйхат!$D:$D,$C777)</f>
        <v/>
      </c>
      <c r="BI777" s="35">
        <f>SUMIFS(рўйхат!BP:BP,рўйхат!$CX:$CX,$B$800,рўйхат!$D:$D,$C777)</f>
        <v/>
      </c>
      <c r="BJ777" s="36">
        <f>SUMIFS(рўйхат!BQ:BQ,рўйхат!$CX:$CX,$B$800,рўйхат!$D:$D,$C777)</f>
        <v/>
      </c>
      <c r="BK777" s="35">
        <f>SUMIFS(рўйхат!BR:BR,рўйхат!$CX:$CX,$B$800,рўйхат!$D:$D,$C777)</f>
        <v/>
      </c>
      <c r="BL777" s="36">
        <f>SUMIFS(рўйхат!BS:BS,рўйхат!$CX:$CX,$B$800,рўйхат!$D:$D,$C777)</f>
        <v/>
      </c>
      <c r="BM777" s="35">
        <f>SUMIFS(рўйхат!BT:BT,рўйхат!$CX:$CX,$B$800,рўйхат!$D:$D,$C777)</f>
        <v/>
      </c>
      <c r="BN777" s="36">
        <f>SUMIFS(рўйхат!BU:BU,рўйхат!$CX:$CX,$B$800,рўйхат!$D:$D,$C777)</f>
        <v/>
      </c>
      <c r="BO777" s="35">
        <f>SUMIFS(рўйхат!BX:BX,рўйхат!$CX:$CX,$B$800,рўйхат!$D:$D,$C777)</f>
        <v/>
      </c>
      <c r="BP777" s="36">
        <f>SUMIFS(рўйхат!BY:BY,рўйхат!$CX:$CX,$B$800,рўйхат!$D:$D,$C777)</f>
        <v/>
      </c>
      <c r="BQ777" s="35">
        <f>SUMIFS(рўйхат!BZ:BZ,рўйхат!$CX:$CX,$B$800,рўйхат!$D:$D,$C777)</f>
        <v/>
      </c>
      <c r="BR777" s="36">
        <f>SUMIFS(рўйхат!CA:CA,рўйхат!$CX:$CX,$B$800,рўйхат!$D:$D,$C777)</f>
        <v/>
      </c>
      <c r="BS777" s="35">
        <f>SUMIFS(рўйхат!CB:CB,рўйхат!$CX:$CX,$B$800,рўйхат!$D:$D,$C777)</f>
        <v/>
      </c>
      <c r="BT777" s="36">
        <f>SUMIFS(рўйхат!CC:CC,рўйхат!$CX:$CX,$B$800,рўйхат!$D:$D,$C777)</f>
        <v/>
      </c>
      <c r="BU777" s="35">
        <f>SUMIFS(рўйхат!CD:CD,рўйхат!$CX:$CX,$B$800,рўйхат!$D:$D,$C777)</f>
        <v/>
      </c>
      <c r="BV777" s="36">
        <f>SUMIFS(рўйхат!CE:CE,рўйхат!$CX:$CX,$B$800,рўйхат!$D:$D,$C777)</f>
        <v/>
      </c>
      <c r="BW777" s="35">
        <f>SUMIFS(рўйхат!CH:CH,рўйхат!$CX:$CX,$B$800,рўйхат!$D:$D,$C777)</f>
        <v/>
      </c>
      <c r="BX777" s="36">
        <f>SUMIFS(рўйхат!CI:CI,рўйхат!$CX:$CX,$B$800,рўйхат!$D:$D,$C777)</f>
        <v/>
      </c>
      <c r="BY777" s="35">
        <f>SUMIFS(рўйхат!CJ:CJ,рўйхат!$CX:$CX,$B$800,рўйхат!$D:$D,$C777)</f>
        <v/>
      </c>
      <c r="BZ777" s="36">
        <f>SUMIFS(рўйхат!CK:CK,рўйхат!$CX:$CX,$B$800,рўйхат!$D:$D,$C777)</f>
        <v/>
      </c>
      <c r="CA777" s="35">
        <f>SUMIFS(рўйхат!CL:CL,рўйхат!$CX:$CX,$B$800,рўйхат!$D:$D,$C777)</f>
        <v/>
      </c>
      <c r="CB777" s="36">
        <f>SUMIFS(рўйхат!CM:CM,рўйхат!$CX:$CX,$B$800,рўйхат!$D:$D,$C777)</f>
        <v/>
      </c>
      <c r="CC777" s="35">
        <f>SUMIFS(рўйхат!CN:CN,рўйхат!$CX:$CX,$B$800,рўйхат!$D:$D,$C777)</f>
        <v/>
      </c>
      <c r="CD777" s="36">
        <f>SUMIFS(рўйхат!CO:CO,рўйхат!$CX:$CX,$B$800,рўйхат!$D:$D,$C777)</f>
        <v/>
      </c>
      <c r="CE777" s="77">
        <f>IFERROR(BE777/(Q777+BE777),0)</f>
        <v/>
      </c>
      <c r="CF777" s="78">
        <f>IFERROR(BF777/(R777+BF777),0)</f>
        <v/>
      </c>
    </row>
    <row r="778" hidden="1" outlineLevel="1" ht="30" customFormat="1" customHeight="1" s="8">
      <c r="A778" s="39" t="n"/>
      <c r="B778" s="50" t="n">
        <v>44</v>
      </c>
      <c r="C778" s="131" t="inlineStr">
        <is>
          <t>Рейтинг бахолашда бир транспорт воситасини 2 ва ундан ортиқ ҳисобга олиш</t>
        </is>
      </c>
      <c r="D778" s="51" t="n"/>
      <c r="E778" s="35">
        <f>SUMIFS(рўйхат!F:F,рўйхат!$CX:$CX,$B$800,рўйхат!$D:$D,$C778)</f>
        <v/>
      </c>
      <c r="F778" s="36">
        <f>SUMIFS(рўйхат!G:G,рўйхат!$CX:$CX,$B$800,рўйхат!$D:$D,$C778)</f>
        <v/>
      </c>
      <c r="G778" s="35">
        <f>SUMIFS(рўйхат!H:H,рўйхат!$CX:$CX,$B$800,рўйхат!$D:$D,$C778)</f>
        <v/>
      </c>
      <c r="H778" s="36">
        <f>SUMIFS(рўйхат!I:I,рўйхат!$CX:$CX,$B$800,рўйхат!$D:$D,$C778)</f>
        <v/>
      </c>
      <c r="I778" s="35">
        <f>SUMIFS(рўйхат!J:J,рўйхат!$CX:$CX,$B$800,рўйхат!$D:$D,$C778)</f>
        <v/>
      </c>
      <c r="J778" s="36">
        <f>SUMIFS(рўйхат!K:K,рўйхат!$CX:$CX,$B$800,рўйхат!$D:$D,$C778)</f>
        <v/>
      </c>
      <c r="K778" s="35">
        <f>SUMIFS(рўйхат!L:L,рўйхат!$CX:$CX,$B$800,рўйхат!$D:$D,$C778)</f>
        <v/>
      </c>
      <c r="L778" s="36">
        <f>SUMIFS(рўйхат!M:M,рўйхат!$CX:$CX,$B$800,рўйхат!$D:$D,$C778)</f>
        <v/>
      </c>
      <c r="M778" s="35">
        <f>SUMIFS(рўйхат!N:N,рўйхат!$CX:$CX,$B$800,рўйхат!$D:$D,$C778)</f>
        <v/>
      </c>
      <c r="N778" s="36">
        <f>SUMIFS(рўйхат!O:O,рўйхат!$CX:$CX,$B$800,рўйхат!$D:$D,$C778)</f>
        <v/>
      </c>
      <c r="O778" s="34">
        <f>IFERROR(M778/E778,0)</f>
        <v/>
      </c>
      <c r="P778" s="34">
        <f>IFERROR(N778/F778,0)</f>
        <v/>
      </c>
      <c r="Q778" s="35">
        <f>SUMIFS(рўйхат!P:P,рўйхат!$CX:$CX,$B$800,рўйхат!$D:$D,$C778)</f>
        <v/>
      </c>
      <c r="R778" s="36">
        <f>SUMIFS(рўйхат!Q:Q,рўйхат!$CX:$CX,$B$800,рўйхат!$D:$D,$C778)</f>
        <v/>
      </c>
      <c r="S778" s="35">
        <f>SUMIFS(рўйхат!R:R,рўйхат!$CX:$CX,$B$800,рўйхат!$D:$D,$C778)</f>
        <v/>
      </c>
      <c r="T778" s="36">
        <f>SUMIFS(рўйхат!S:S,рўйхат!$CX:$CX,$B$800,рўйхат!$D:$D,$C778)</f>
        <v/>
      </c>
      <c r="U778" s="35">
        <f>SUMIFS(рўйхат!T:T,рўйхат!$CX:$CX,$B$800,рўйхат!$D:$D,$C778)</f>
        <v/>
      </c>
      <c r="V778" s="36">
        <f>SUMIFS(рўйхат!U:U,рўйхат!$CX:$CX,$B$800,рўйхат!$D:$D,$C778)</f>
        <v/>
      </c>
      <c r="W778" s="35">
        <f>SUMIFS(рўйхат!V:V,рўйхат!$CX:$CX,$B$800,рўйхат!$D:$D,$C778)</f>
        <v/>
      </c>
      <c r="X778" s="36">
        <f>SUMIFS(рўйхат!W:W,рўйхат!$CX:$CX,$B$800,рўйхат!$D:$D,$C778)</f>
        <v/>
      </c>
      <c r="Y778" s="35">
        <f>SUMIFS(рўйхат!X:X,рўйхат!$CX:$CX,$B$800,рўйхат!$D:$D,$C778)</f>
        <v/>
      </c>
      <c r="Z778" s="36">
        <f>SUMIFS(рўйхат!Y:Y,рўйхат!$CX:$CX,$B$800,рўйхат!$D:$D,$C778)</f>
        <v/>
      </c>
      <c r="AA778" s="35">
        <f>SUMIFS(рўйхат!Z:Z,рўйхат!$CX:$CX,$B$800,рўйхат!$D:$D,$C778)</f>
        <v/>
      </c>
      <c r="AB778" s="36">
        <f>SUMIFS(рўйхат!AA:AA,рўйхат!$CX:$CX,$B$800,рўйхат!$D:$D,$C778)</f>
        <v/>
      </c>
      <c r="AC778" s="35">
        <f>SUMIFS(рўйхат!AB:AB,рўйхат!$CX:$CX,$B$800,рўйхат!$D:$D,$C778)</f>
        <v/>
      </c>
      <c r="AD778" s="36">
        <f>SUMIFS(рўйхат!AC:AC,рўйхат!$CX:$CX,$B$800,рўйхат!$D:$D,$C778)</f>
        <v/>
      </c>
      <c r="AE778" s="35">
        <f>SUMIFS(рўйхат!AD:AD,рўйхат!$CX:$CX,$B$800,рўйхат!$D:$D,$C778)</f>
        <v/>
      </c>
      <c r="AF778" s="36">
        <f>SUMIFS(рўйхат!AE:AE,рўйхат!$CX:$CX,$B$800,рўйхат!$D:$D,$C778)</f>
        <v/>
      </c>
      <c r="AG778" s="35">
        <f>SUMIFS(рўйхат!AH:AH,рўйхат!$CX:$CX,$B$800,рўйхат!$D:$D,$C778)</f>
        <v/>
      </c>
      <c r="AH778" s="36">
        <f>SUMIFS(рўйхат!AI:AI,рўйхат!$CX:$CX,$B$800,рўйхат!$D:$D,$C778)</f>
        <v/>
      </c>
      <c r="AI778" s="35">
        <f>SUMIFS(рўйхат!AJ:AJ,рўйхат!$CX:$CX,$B$800,рўйхат!$D:$D,$C778)</f>
        <v/>
      </c>
      <c r="AJ778" s="36">
        <f>SUMIFS(рўйхат!AK:AK,рўйхат!$CX:$CX,$B$800,рўйхат!$D:$D,$C778)</f>
        <v/>
      </c>
      <c r="AK778" s="35">
        <f>SUMIFS(рўйхат!AL:AL,рўйхат!$CX:$CX,$B$800,рўйхат!$D:$D,$C778)</f>
        <v/>
      </c>
      <c r="AL778" s="36">
        <f>SUMIFS(рўйхат!AM:AM,рўйхат!$CX:$CX,$B$800,рўйхат!$D:$D,$C778)</f>
        <v/>
      </c>
      <c r="AM778" s="77">
        <f>IFERROR(Q778/E778,0)</f>
        <v/>
      </c>
      <c r="AN778" s="77">
        <f>IFERROR(R778/F778,0)</f>
        <v/>
      </c>
      <c r="AO778" s="35">
        <f>SUMIFS(рўйхат!AX:AX,рўйхат!$CX:$CX,$B$800,рўйхат!$D:$D,$C778)</f>
        <v/>
      </c>
      <c r="AP778" s="36">
        <f>SUMIFS(рўйхат!AY:AY,рўйхат!$CX:$CX,$B$800,рўйхат!$D:$D,$C778)</f>
        <v/>
      </c>
      <c r="AQ778" s="35">
        <f>SUMIFS(рўйхат!AZ:AZ,рўйхат!$CX:$CX,$B$800,рўйхат!$D:$D,$C778)</f>
        <v/>
      </c>
      <c r="AR778" s="36">
        <f>SUMIFS(рўйхат!BA:BA,рўйхат!$CX:$CX,$B$800,рўйхат!$D:$D,$C778)</f>
        <v/>
      </c>
      <c r="AS778" s="35">
        <f>SUMIFS(рўйхат!BB:BB,рўйхат!$CX:$CX,$B$800,рўйхат!$D:$D,$C778)</f>
        <v/>
      </c>
      <c r="AT778" s="36">
        <f>SUMIFS(рўйхат!BC:BC,рўйхат!$CX:$CX,$B$800,рўйхат!$D:$D,$C778)</f>
        <v/>
      </c>
      <c r="AU778" s="35">
        <f>SUMIFS(рўйхат!BD:BD,рўйхат!$CX:$CX,$B$800,рўйхат!$D:$D,$C778)</f>
        <v/>
      </c>
      <c r="AV778" s="36">
        <f>SUMIFS(рўйхат!BE:BE,рўйхат!$CX:$CX,$B$800,рўйхат!$D:$D,$C778)</f>
        <v/>
      </c>
      <c r="AW778" s="35">
        <f>SUMIFS(рўйхат!BF:BF,рўйхат!$CX:$CX,$B$800,рўйхат!$D:$D,$C778)</f>
        <v/>
      </c>
      <c r="AX778" s="36">
        <f>SUMIFS(рўйхат!BG:BG,рўйхат!$CX:$CX,$B$800,рўйхат!$D:$D,$C778)</f>
        <v/>
      </c>
      <c r="AY778" s="35">
        <f>SUMIFS(рўйхат!BH:BH,рўйхат!$CX:$CX,$B$800,рўйхат!$D:$D,$C778)</f>
        <v/>
      </c>
      <c r="AZ778" s="36">
        <f>SUMIFS(рўйхат!BI:BI,рўйхат!$CX:$CX,$B$800,рўйхат!$D:$D,$C778)</f>
        <v/>
      </c>
      <c r="BA778" s="35">
        <f>SUMIFS(рўйхат!BJ:BJ,рўйхат!$CX:$CX,$B$800,рўйхат!$D:$D,$C778)</f>
        <v/>
      </c>
      <c r="BB778" s="36">
        <f>SUMIFS(рўйхат!BK:BK,рўйхат!$CX:$CX,$B$800,рўйхат!$D:$D,$C778)</f>
        <v/>
      </c>
      <c r="BC778" s="77">
        <f>IFERROR(AO778/E778,0)</f>
        <v/>
      </c>
      <c r="BD778" s="77">
        <f>IFERROR(AP778/F778,0)</f>
        <v/>
      </c>
      <c r="BE778" s="35">
        <f>SUMIFS(рўйхат!BL:BL,рўйхат!$CX:$CX,$B$800,рўйхат!$D:$D,$C778)</f>
        <v/>
      </c>
      <c r="BF778" s="36">
        <f>SUMIFS(рўйхат!BM:BM,рўйхат!$CX:$CX,$B$800,рўйхат!$D:$D,$C778)</f>
        <v/>
      </c>
      <c r="BG778" s="35">
        <f>SUMIFS(рўйхат!BN:BN,рўйхат!$CX:$CX,$B$800,рўйхат!$D:$D,$C778)</f>
        <v/>
      </c>
      <c r="BH778" s="36">
        <f>SUMIFS(рўйхат!BO:BO,рўйхат!$CX:$CX,$B$800,рўйхат!$D:$D,$C778)</f>
        <v/>
      </c>
      <c r="BI778" s="35">
        <f>SUMIFS(рўйхат!BP:BP,рўйхат!$CX:$CX,$B$800,рўйхат!$D:$D,$C778)</f>
        <v/>
      </c>
      <c r="BJ778" s="36">
        <f>SUMIFS(рўйхат!BQ:BQ,рўйхат!$CX:$CX,$B$800,рўйхат!$D:$D,$C778)</f>
        <v/>
      </c>
      <c r="BK778" s="35">
        <f>SUMIFS(рўйхат!BR:BR,рўйхат!$CX:$CX,$B$800,рўйхат!$D:$D,$C778)</f>
        <v/>
      </c>
      <c r="BL778" s="36">
        <f>SUMIFS(рўйхат!BS:BS,рўйхат!$CX:$CX,$B$800,рўйхат!$D:$D,$C778)</f>
        <v/>
      </c>
      <c r="BM778" s="35">
        <f>SUMIFS(рўйхат!BT:BT,рўйхат!$CX:$CX,$B$800,рўйхат!$D:$D,$C778)</f>
        <v/>
      </c>
      <c r="BN778" s="36">
        <f>SUMIFS(рўйхат!BU:BU,рўйхат!$CX:$CX,$B$800,рўйхат!$D:$D,$C778)</f>
        <v/>
      </c>
      <c r="BO778" s="35">
        <f>SUMIFS(рўйхат!BX:BX,рўйхат!$CX:$CX,$B$800,рўйхат!$D:$D,$C778)</f>
        <v/>
      </c>
      <c r="BP778" s="36">
        <f>SUMIFS(рўйхат!BY:BY,рўйхат!$CX:$CX,$B$800,рўйхат!$D:$D,$C778)</f>
        <v/>
      </c>
      <c r="BQ778" s="35">
        <f>SUMIFS(рўйхат!BZ:BZ,рўйхат!$CX:$CX,$B$800,рўйхат!$D:$D,$C778)</f>
        <v/>
      </c>
      <c r="BR778" s="36">
        <f>SUMIFS(рўйхат!CA:CA,рўйхат!$CX:$CX,$B$800,рўйхат!$D:$D,$C778)</f>
        <v/>
      </c>
      <c r="BS778" s="35">
        <f>SUMIFS(рўйхат!CB:CB,рўйхат!$CX:$CX,$B$800,рўйхат!$D:$D,$C778)</f>
        <v/>
      </c>
      <c r="BT778" s="36">
        <f>SUMIFS(рўйхат!CC:CC,рўйхат!$CX:$CX,$B$800,рўйхат!$D:$D,$C778)</f>
        <v/>
      </c>
      <c r="BU778" s="35">
        <f>SUMIFS(рўйхат!CD:CD,рўйхат!$CX:$CX,$B$800,рўйхат!$D:$D,$C778)</f>
        <v/>
      </c>
      <c r="BV778" s="36">
        <f>SUMIFS(рўйхат!CE:CE,рўйхат!$CX:$CX,$B$800,рўйхат!$D:$D,$C778)</f>
        <v/>
      </c>
      <c r="BW778" s="35">
        <f>SUMIFS(рўйхат!CH:CH,рўйхат!$CX:$CX,$B$800,рўйхат!$D:$D,$C778)</f>
        <v/>
      </c>
      <c r="BX778" s="36">
        <f>SUMIFS(рўйхат!CI:CI,рўйхат!$CX:$CX,$B$800,рўйхат!$D:$D,$C778)</f>
        <v/>
      </c>
      <c r="BY778" s="35">
        <f>SUMIFS(рўйхат!CJ:CJ,рўйхат!$CX:$CX,$B$800,рўйхат!$D:$D,$C778)</f>
        <v/>
      </c>
      <c r="BZ778" s="36">
        <f>SUMIFS(рўйхат!CK:CK,рўйхат!$CX:$CX,$B$800,рўйхат!$D:$D,$C778)</f>
        <v/>
      </c>
      <c r="CA778" s="35">
        <f>SUMIFS(рўйхат!CL:CL,рўйхат!$CX:$CX,$B$800,рўйхат!$D:$D,$C778)</f>
        <v/>
      </c>
      <c r="CB778" s="36">
        <f>SUMIFS(рўйхат!CM:CM,рўйхат!$CX:$CX,$B$800,рўйхат!$D:$D,$C778)</f>
        <v/>
      </c>
      <c r="CC778" s="35">
        <f>SUMIFS(рўйхат!CN:CN,рўйхат!$CX:$CX,$B$800,рўйхат!$D:$D,$C778)</f>
        <v/>
      </c>
      <c r="CD778" s="36">
        <f>SUMIFS(рўйхат!CO:CO,рўйхат!$CX:$CX,$B$800,рўйхат!$D:$D,$C778)</f>
        <v/>
      </c>
      <c r="CE778" s="77">
        <f>IFERROR(BE778/(Q778+BE778),0)</f>
        <v/>
      </c>
      <c r="CF778" s="78">
        <f>IFERROR(BF778/(R778+BF778),0)</f>
        <v/>
      </c>
    </row>
    <row r="779" hidden="1" outlineLevel="1" ht="30" customFormat="1" customHeight="1" s="8">
      <c r="A779" s="39" t="n"/>
      <c r="B779" s="50" t="n">
        <v>45</v>
      </c>
      <c r="C779" s="131" t="inlineStr">
        <is>
          <t>Рейтинг бахолашда ЯММТ орқали олинган ишчи ходимлар сони солиқ ҳисоботлари билан солиштирмаси</t>
        </is>
      </c>
      <c r="D779" s="51" t="n"/>
      <c r="E779" s="35">
        <f>SUMIFS(рўйхат!F:F,рўйхат!$CX:$CX,$B$800,рўйхат!$D:$D,$C779)</f>
        <v/>
      </c>
      <c r="F779" s="36">
        <f>SUMIFS(рўйхат!G:G,рўйхат!$CX:$CX,$B$800,рўйхат!$D:$D,$C779)</f>
        <v/>
      </c>
      <c r="G779" s="35">
        <f>SUMIFS(рўйхат!H:H,рўйхат!$CX:$CX,$B$800,рўйхат!$D:$D,$C779)</f>
        <v/>
      </c>
      <c r="H779" s="36">
        <f>SUMIFS(рўйхат!I:I,рўйхат!$CX:$CX,$B$800,рўйхат!$D:$D,$C779)</f>
        <v/>
      </c>
      <c r="I779" s="35">
        <f>SUMIFS(рўйхат!J:J,рўйхат!$CX:$CX,$B$800,рўйхат!$D:$D,$C779)</f>
        <v/>
      </c>
      <c r="J779" s="36">
        <f>SUMIFS(рўйхат!K:K,рўйхат!$CX:$CX,$B$800,рўйхат!$D:$D,$C779)</f>
        <v/>
      </c>
      <c r="K779" s="35">
        <f>SUMIFS(рўйхат!L:L,рўйхат!$CX:$CX,$B$800,рўйхат!$D:$D,$C779)</f>
        <v/>
      </c>
      <c r="L779" s="36">
        <f>SUMIFS(рўйхат!M:M,рўйхат!$CX:$CX,$B$800,рўйхат!$D:$D,$C779)</f>
        <v/>
      </c>
      <c r="M779" s="35">
        <f>SUMIFS(рўйхат!N:N,рўйхат!$CX:$CX,$B$800,рўйхат!$D:$D,$C779)</f>
        <v/>
      </c>
      <c r="N779" s="36">
        <f>SUMIFS(рўйхат!O:O,рўйхат!$CX:$CX,$B$800,рўйхат!$D:$D,$C779)</f>
        <v/>
      </c>
      <c r="O779" s="34">
        <f>IFERROR(M779/E779,0)</f>
        <v/>
      </c>
      <c r="P779" s="34">
        <f>IFERROR(N779/F779,0)</f>
        <v/>
      </c>
      <c r="Q779" s="35">
        <f>SUMIFS(рўйхат!P:P,рўйхат!$CX:$CX,$B$800,рўйхат!$D:$D,$C779)</f>
        <v/>
      </c>
      <c r="R779" s="36">
        <f>SUMIFS(рўйхат!Q:Q,рўйхат!$CX:$CX,$B$800,рўйхат!$D:$D,$C779)</f>
        <v/>
      </c>
      <c r="S779" s="35">
        <f>SUMIFS(рўйхат!R:R,рўйхат!$CX:$CX,$B$800,рўйхат!$D:$D,$C779)</f>
        <v/>
      </c>
      <c r="T779" s="36">
        <f>SUMIFS(рўйхат!S:S,рўйхат!$CX:$CX,$B$800,рўйхат!$D:$D,$C779)</f>
        <v/>
      </c>
      <c r="U779" s="35">
        <f>SUMIFS(рўйхат!T:T,рўйхат!$CX:$CX,$B$800,рўйхат!$D:$D,$C779)</f>
        <v/>
      </c>
      <c r="V779" s="36">
        <f>SUMIFS(рўйхат!U:U,рўйхат!$CX:$CX,$B$800,рўйхат!$D:$D,$C779)</f>
        <v/>
      </c>
      <c r="W779" s="35">
        <f>SUMIFS(рўйхат!V:V,рўйхат!$CX:$CX,$B$800,рўйхат!$D:$D,$C779)</f>
        <v/>
      </c>
      <c r="X779" s="36">
        <f>SUMIFS(рўйхат!W:W,рўйхат!$CX:$CX,$B$800,рўйхат!$D:$D,$C779)</f>
        <v/>
      </c>
      <c r="Y779" s="35">
        <f>SUMIFS(рўйхат!X:X,рўйхат!$CX:$CX,$B$800,рўйхат!$D:$D,$C779)</f>
        <v/>
      </c>
      <c r="Z779" s="36">
        <f>SUMIFS(рўйхат!Y:Y,рўйхат!$CX:$CX,$B$800,рўйхат!$D:$D,$C779)</f>
        <v/>
      </c>
      <c r="AA779" s="35">
        <f>SUMIFS(рўйхат!Z:Z,рўйхат!$CX:$CX,$B$800,рўйхат!$D:$D,$C779)</f>
        <v/>
      </c>
      <c r="AB779" s="36">
        <f>SUMIFS(рўйхат!AA:AA,рўйхат!$CX:$CX,$B$800,рўйхат!$D:$D,$C779)</f>
        <v/>
      </c>
      <c r="AC779" s="35">
        <f>SUMIFS(рўйхат!AB:AB,рўйхат!$CX:$CX,$B$800,рўйхат!$D:$D,$C779)</f>
        <v/>
      </c>
      <c r="AD779" s="36">
        <f>SUMIFS(рўйхат!AC:AC,рўйхат!$CX:$CX,$B$800,рўйхат!$D:$D,$C779)</f>
        <v/>
      </c>
      <c r="AE779" s="35">
        <f>SUMIFS(рўйхат!AD:AD,рўйхат!$CX:$CX,$B$800,рўйхат!$D:$D,$C779)</f>
        <v/>
      </c>
      <c r="AF779" s="36">
        <f>SUMIFS(рўйхат!AE:AE,рўйхат!$CX:$CX,$B$800,рўйхат!$D:$D,$C779)</f>
        <v/>
      </c>
      <c r="AG779" s="35">
        <f>SUMIFS(рўйхат!AH:AH,рўйхат!$CX:$CX,$B$800,рўйхат!$D:$D,$C779)</f>
        <v/>
      </c>
      <c r="AH779" s="36">
        <f>SUMIFS(рўйхат!AI:AI,рўйхат!$CX:$CX,$B$800,рўйхат!$D:$D,$C779)</f>
        <v/>
      </c>
      <c r="AI779" s="35">
        <f>SUMIFS(рўйхат!AJ:AJ,рўйхат!$CX:$CX,$B$800,рўйхат!$D:$D,$C779)</f>
        <v/>
      </c>
      <c r="AJ779" s="36">
        <f>SUMIFS(рўйхат!AK:AK,рўйхат!$CX:$CX,$B$800,рўйхат!$D:$D,$C779)</f>
        <v/>
      </c>
      <c r="AK779" s="35">
        <f>SUMIFS(рўйхат!AL:AL,рўйхат!$CX:$CX,$B$800,рўйхат!$D:$D,$C779)</f>
        <v/>
      </c>
      <c r="AL779" s="36">
        <f>SUMIFS(рўйхат!AM:AM,рўйхат!$CX:$CX,$B$800,рўйхат!$D:$D,$C779)</f>
        <v/>
      </c>
      <c r="AM779" s="77">
        <f>IFERROR(Q779/E779,0)</f>
        <v/>
      </c>
      <c r="AN779" s="77">
        <f>IFERROR(R779/F779,0)</f>
        <v/>
      </c>
      <c r="AO779" s="35">
        <f>SUMIFS(рўйхат!AX:AX,рўйхат!$CX:$CX,$B$800,рўйхат!$D:$D,$C779)</f>
        <v/>
      </c>
      <c r="AP779" s="36">
        <f>SUMIFS(рўйхат!AY:AY,рўйхат!$CX:$CX,$B$800,рўйхат!$D:$D,$C779)</f>
        <v/>
      </c>
      <c r="AQ779" s="35">
        <f>SUMIFS(рўйхат!AZ:AZ,рўйхат!$CX:$CX,$B$800,рўйхат!$D:$D,$C779)</f>
        <v/>
      </c>
      <c r="AR779" s="36">
        <f>SUMIFS(рўйхат!BA:BA,рўйхат!$CX:$CX,$B$800,рўйхат!$D:$D,$C779)</f>
        <v/>
      </c>
      <c r="AS779" s="35">
        <f>SUMIFS(рўйхат!BB:BB,рўйхат!$CX:$CX,$B$800,рўйхат!$D:$D,$C779)</f>
        <v/>
      </c>
      <c r="AT779" s="36">
        <f>SUMIFS(рўйхат!BC:BC,рўйхат!$CX:$CX,$B$800,рўйхат!$D:$D,$C779)</f>
        <v/>
      </c>
      <c r="AU779" s="35">
        <f>SUMIFS(рўйхат!BD:BD,рўйхат!$CX:$CX,$B$800,рўйхат!$D:$D,$C779)</f>
        <v/>
      </c>
      <c r="AV779" s="36">
        <f>SUMIFS(рўйхат!BE:BE,рўйхат!$CX:$CX,$B$800,рўйхат!$D:$D,$C779)</f>
        <v/>
      </c>
      <c r="AW779" s="35">
        <f>SUMIFS(рўйхат!BF:BF,рўйхат!$CX:$CX,$B$800,рўйхат!$D:$D,$C779)</f>
        <v/>
      </c>
      <c r="AX779" s="36">
        <f>SUMIFS(рўйхат!BG:BG,рўйхат!$CX:$CX,$B$800,рўйхат!$D:$D,$C779)</f>
        <v/>
      </c>
      <c r="AY779" s="35">
        <f>SUMIFS(рўйхат!BH:BH,рўйхат!$CX:$CX,$B$800,рўйхат!$D:$D,$C779)</f>
        <v/>
      </c>
      <c r="AZ779" s="36">
        <f>SUMIFS(рўйхат!BI:BI,рўйхат!$CX:$CX,$B$800,рўйхат!$D:$D,$C779)</f>
        <v/>
      </c>
      <c r="BA779" s="35">
        <f>SUMIFS(рўйхат!BJ:BJ,рўйхат!$CX:$CX,$B$800,рўйхат!$D:$D,$C779)</f>
        <v/>
      </c>
      <c r="BB779" s="36">
        <f>SUMIFS(рўйхат!BK:BK,рўйхат!$CX:$CX,$B$800,рўйхат!$D:$D,$C779)</f>
        <v/>
      </c>
      <c r="BC779" s="77">
        <f>IFERROR(AO779/E779,0)</f>
        <v/>
      </c>
      <c r="BD779" s="77">
        <f>IFERROR(AP779/F779,0)</f>
        <v/>
      </c>
      <c r="BE779" s="35">
        <f>SUMIFS(рўйхат!BL:BL,рўйхат!$CX:$CX,$B$800,рўйхат!$D:$D,$C779)</f>
        <v/>
      </c>
      <c r="BF779" s="36">
        <f>SUMIFS(рўйхат!BM:BM,рўйхат!$CX:$CX,$B$800,рўйхат!$D:$D,$C779)</f>
        <v/>
      </c>
      <c r="BG779" s="35">
        <f>SUMIFS(рўйхат!BN:BN,рўйхат!$CX:$CX,$B$800,рўйхат!$D:$D,$C779)</f>
        <v/>
      </c>
      <c r="BH779" s="36">
        <f>SUMIFS(рўйхат!BO:BO,рўйхат!$CX:$CX,$B$800,рўйхат!$D:$D,$C779)</f>
        <v/>
      </c>
      <c r="BI779" s="35">
        <f>SUMIFS(рўйхат!BP:BP,рўйхат!$CX:$CX,$B$800,рўйхат!$D:$D,$C779)</f>
        <v/>
      </c>
      <c r="BJ779" s="36">
        <f>SUMIFS(рўйхат!BQ:BQ,рўйхат!$CX:$CX,$B$800,рўйхат!$D:$D,$C779)</f>
        <v/>
      </c>
      <c r="BK779" s="35">
        <f>SUMIFS(рўйхат!BR:BR,рўйхат!$CX:$CX,$B$800,рўйхат!$D:$D,$C779)</f>
        <v/>
      </c>
      <c r="BL779" s="36">
        <f>SUMIFS(рўйхат!BS:BS,рўйхат!$CX:$CX,$B$800,рўйхат!$D:$D,$C779)</f>
        <v/>
      </c>
      <c r="BM779" s="35">
        <f>SUMIFS(рўйхат!BT:BT,рўйхат!$CX:$CX,$B$800,рўйхат!$D:$D,$C779)</f>
        <v/>
      </c>
      <c r="BN779" s="36">
        <f>SUMIFS(рўйхат!BU:BU,рўйхат!$CX:$CX,$B$800,рўйхат!$D:$D,$C779)</f>
        <v/>
      </c>
      <c r="BO779" s="35">
        <f>SUMIFS(рўйхат!BX:BX,рўйхат!$CX:$CX,$B$800,рўйхат!$D:$D,$C779)</f>
        <v/>
      </c>
      <c r="BP779" s="36">
        <f>SUMIFS(рўйхат!BY:BY,рўйхат!$CX:$CX,$B$800,рўйхат!$D:$D,$C779)</f>
        <v/>
      </c>
      <c r="BQ779" s="35">
        <f>SUMIFS(рўйхат!BZ:BZ,рўйхат!$CX:$CX,$B$800,рўйхат!$D:$D,$C779)</f>
        <v/>
      </c>
      <c r="BR779" s="36">
        <f>SUMIFS(рўйхат!CA:CA,рўйхат!$CX:$CX,$B$800,рўйхат!$D:$D,$C779)</f>
        <v/>
      </c>
      <c r="BS779" s="35">
        <f>SUMIFS(рўйхат!CB:CB,рўйхат!$CX:$CX,$B$800,рўйхат!$D:$D,$C779)</f>
        <v/>
      </c>
      <c r="BT779" s="36">
        <f>SUMIFS(рўйхат!CC:CC,рўйхат!$CX:$CX,$B$800,рўйхат!$D:$D,$C779)</f>
        <v/>
      </c>
      <c r="BU779" s="35">
        <f>SUMIFS(рўйхат!CD:CD,рўйхат!$CX:$CX,$B$800,рўйхат!$D:$D,$C779)</f>
        <v/>
      </c>
      <c r="BV779" s="36">
        <f>SUMIFS(рўйхат!CE:CE,рўйхат!$CX:$CX,$B$800,рўйхат!$D:$D,$C779)</f>
        <v/>
      </c>
      <c r="BW779" s="35">
        <f>SUMIFS(рўйхат!CH:CH,рўйхат!$CX:$CX,$B$800,рўйхат!$D:$D,$C779)</f>
        <v/>
      </c>
      <c r="BX779" s="36">
        <f>SUMIFS(рўйхат!CI:CI,рўйхат!$CX:$CX,$B$800,рўйхат!$D:$D,$C779)</f>
        <v/>
      </c>
      <c r="BY779" s="35">
        <f>SUMIFS(рўйхат!CJ:CJ,рўйхат!$CX:$CX,$B$800,рўйхат!$D:$D,$C779)</f>
        <v/>
      </c>
      <c r="BZ779" s="36">
        <f>SUMIFS(рўйхат!CK:CK,рўйхат!$CX:$CX,$B$800,рўйхат!$D:$D,$C779)</f>
        <v/>
      </c>
      <c r="CA779" s="35">
        <f>SUMIFS(рўйхат!CL:CL,рўйхат!$CX:$CX,$B$800,рўйхат!$D:$D,$C779)</f>
        <v/>
      </c>
      <c r="CB779" s="36">
        <f>SUMIFS(рўйхат!CM:CM,рўйхат!$CX:$CX,$B$800,рўйхат!$D:$D,$C779)</f>
        <v/>
      </c>
      <c r="CC779" s="35">
        <f>SUMIFS(рўйхат!CN:CN,рўйхат!$CX:$CX,$B$800,рўйхат!$D:$D,$C779)</f>
        <v/>
      </c>
      <c r="CD779" s="36">
        <f>SUMIFS(рўйхат!CO:CO,рўйхат!$CX:$CX,$B$800,рўйхат!$D:$D,$C779)</f>
        <v/>
      </c>
      <c r="CE779" s="77">
        <f>IFERROR(BE779/(Q779+BE779),0)</f>
        <v/>
      </c>
      <c r="CF779" s="78">
        <f>IFERROR(BF779/(R779+BF779),0)</f>
        <v/>
      </c>
    </row>
    <row r="780" hidden="1" outlineLevel="1" ht="30" customFormat="1" customHeight="1" s="8">
      <c r="A780" s="39" t="n"/>
      <c r="B780" s="50" t="n">
        <v>46</v>
      </c>
      <c r="C780" s="131" t="inlineStr">
        <is>
          <t>Солиқ ҳисоботларида энг кўп ҳисобланган иш ҳақи тўғрисида</t>
        </is>
      </c>
      <c r="D780" s="51" t="n"/>
      <c r="E780" s="35">
        <f>SUMIFS(рўйхат!F:F,рўйхат!$CX:$CX,$B$800,рўйхат!$D:$D,$C780)</f>
        <v/>
      </c>
      <c r="F780" s="36">
        <f>SUMIFS(рўйхат!G:G,рўйхат!$CX:$CX,$B$800,рўйхат!$D:$D,$C780)</f>
        <v/>
      </c>
      <c r="G780" s="35">
        <f>SUMIFS(рўйхат!H:H,рўйхат!$CX:$CX,$B$800,рўйхат!$D:$D,$C780)</f>
        <v/>
      </c>
      <c r="H780" s="36">
        <f>SUMIFS(рўйхат!I:I,рўйхат!$CX:$CX,$B$800,рўйхат!$D:$D,$C780)</f>
        <v/>
      </c>
      <c r="I780" s="35">
        <f>SUMIFS(рўйхат!J:J,рўйхат!$CX:$CX,$B$800,рўйхат!$D:$D,$C780)</f>
        <v/>
      </c>
      <c r="J780" s="36">
        <f>SUMIFS(рўйхат!K:K,рўйхат!$CX:$CX,$B$800,рўйхат!$D:$D,$C780)</f>
        <v/>
      </c>
      <c r="K780" s="35">
        <f>SUMIFS(рўйхат!L:L,рўйхат!$CX:$CX,$B$800,рўйхат!$D:$D,$C780)</f>
        <v/>
      </c>
      <c r="L780" s="36">
        <f>SUMIFS(рўйхат!M:M,рўйхат!$CX:$CX,$B$800,рўйхат!$D:$D,$C780)</f>
        <v/>
      </c>
      <c r="M780" s="35">
        <f>SUMIFS(рўйхат!N:N,рўйхат!$CX:$CX,$B$800,рўйхат!$D:$D,$C780)</f>
        <v/>
      </c>
      <c r="N780" s="36">
        <f>SUMIFS(рўйхат!O:O,рўйхат!$CX:$CX,$B$800,рўйхат!$D:$D,$C780)</f>
        <v/>
      </c>
      <c r="O780" s="34">
        <f>IFERROR(M780/E780,0)</f>
        <v/>
      </c>
      <c r="P780" s="34">
        <f>IFERROR(N780/F780,0)</f>
        <v/>
      </c>
      <c r="Q780" s="35">
        <f>SUMIFS(рўйхат!P:P,рўйхат!$CX:$CX,$B$800,рўйхат!$D:$D,$C780)</f>
        <v/>
      </c>
      <c r="R780" s="36">
        <f>SUMIFS(рўйхат!Q:Q,рўйхат!$CX:$CX,$B$800,рўйхат!$D:$D,$C780)</f>
        <v/>
      </c>
      <c r="S780" s="35">
        <f>SUMIFS(рўйхат!R:R,рўйхат!$CX:$CX,$B$800,рўйхат!$D:$D,$C780)</f>
        <v/>
      </c>
      <c r="T780" s="36">
        <f>SUMIFS(рўйхат!S:S,рўйхат!$CX:$CX,$B$800,рўйхат!$D:$D,$C780)</f>
        <v/>
      </c>
      <c r="U780" s="35">
        <f>SUMIFS(рўйхат!T:T,рўйхат!$CX:$CX,$B$800,рўйхат!$D:$D,$C780)</f>
        <v/>
      </c>
      <c r="V780" s="36">
        <f>SUMIFS(рўйхат!U:U,рўйхат!$CX:$CX,$B$800,рўйхат!$D:$D,$C780)</f>
        <v/>
      </c>
      <c r="W780" s="35">
        <f>SUMIFS(рўйхат!V:V,рўйхат!$CX:$CX,$B$800,рўйхат!$D:$D,$C780)</f>
        <v/>
      </c>
      <c r="X780" s="36">
        <f>SUMIFS(рўйхат!W:W,рўйхат!$CX:$CX,$B$800,рўйхат!$D:$D,$C780)</f>
        <v/>
      </c>
      <c r="Y780" s="35">
        <f>SUMIFS(рўйхат!X:X,рўйхат!$CX:$CX,$B$800,рўйхат!$D:$D,$C780)</f>
        <v/>
      </c>
      <c r="Z780" s="36">
        <f>SUMIFS(рўйхат!Y:Y,рўйхат!$CX:$CX,$B$800,рўйхат!$D:$D,$C780)</f>
        <v/>
      </c>
      <c r="AA780" s="35">
        <f>SUMIFS(рўйхат!Z:Z,рўйхат!$CX:$CX,$B$800,рўйхат!$D:$D,$C780)</f>
        <v/>
      </c>
      <c r="AB780" s="36">
        <f>SUMIFS(рўйхат!AA:AA,рўйхат!$CX:$CX,$B$800,рўйхат!$D:$D,$C780)</f>
        <v/>
      </c>
      <c r="AC780" s="35">
        <f>SUMIFS(рўйхат!AB:AB,рўйхат!$CX:$CX,$B$800,рўйхат!$D:$D,$C780)</f>
        <v/>
      </c>
      <c r="AD780" s="36">
        <f>SUMIFS(рўйхат!AC:AC,рўйхат!$CX:$CX,$B$800,рўйхат!$D:$D,$C780)</f>
        <v/>
      </c>
      <c r="AE780" s="35">
        <f>SUMIFS(рўйхат!AD:AD,рўйхат!$CX:$CX,$B$800,рўйхат!$D:$D,$C780)</f>
        <v/>
      </c>
      <c r="AF780" s="36">
        <f>SUMIFS(рўйхат!AE:AE,рўйхат!$CX:$CX,$B$800,рўйхат!$D:$D,$C780)</f>
        <v/>
      </c>
      <c r="AG780" s="35">
        <f>SUMIFS(рўйхат!AH:AH,рўйхат!$CX:$CX,$B$800,рўйхат!$D:$D,$C780)</f>
        <v/>
      </c>
      <c r="AH780" s="36">
        <f>SUMIFS(рўйхат!AI:AI,рўйхат!$CX:$CX,$B$800,рўйхат!$D:$D,$C780)</f>
        <v/>
      </c>
      <c r="AI780" s="35">
        <f>SUMIFS(рўйхат!AJ:AJ,рўйхат!$CX:$CX,$B$800,рўйхат!$D:$D,$C780)</f>
        <v/>
      </c>
      <c r="AJ780" s="36">
        <f>SUMIFS(рўйхат!AK:AK,рўйхат!$CX:$CX,$B$800,рўйхат!$D:$D,$C780)</f>
        <v/>
      </c>
      <c r="AK780" s="35">
        <f>SUMIFS(рўйхат!AL:AL,рўйхат!$CX:$CX,$B$800,рўйхат!$D:$D,$C780)</f>
        <v/>
      </c>
      <c r="AL780" s="36">
        <f>SUMIFS(рўйхат!AM:AM,рўйхат!$CX:$CX,$B$800,рўйхат!$D:$D,$C780)</f>
        <v/>
      </c>
      <c r="AM780" s="77">
        <f>IFERROR(Q780/E780,0)</f>
        <v/>
      </c>
      <c r="AN780" s="77">
        <f>IFERROR(R780/F780,0)</f>
        <v/>
      </c>
      <c r="AO780" s="35">
        <f>SUMIFS(рўйхат!AX:AX,рўйхат!$CX:$CX,$B$800,рўйхат!$D:$D,$C780)</f>
        <v/>
      </c>
      <c r="AP780" s="36">
        <f>SUMIFS(рўйхат!AY:AY,рўйхат!$CX:$CX,$B$800,рўйхат!$D:$D,$C780)</f>
        <v/>
      </c>
      <c r="AQ780" s="35">
        <f>SUMIFS(рўйхат!AZ:AZ,рўйхат!$CX:$CX,$B$800,рўйхат!$D:$D,$C780)</f>
        <v/>
      </c>
      <c r="AR780" s="36">
        <f>SUMIFS(рўйхат!BA:BA,рўйхат!$CX:$CX,$B$800,рўйхат!$D:$D,$C780)</f>
        <v/>
      </c>
      <c r="AS780" s="35">
        <f>SUMIFS(рўйхат!BB:BB,рўйхат!$CX:$CX,$B$800,рўйхат!$D:$D,$C780)</f>
        <v/>
      </c>
      <c r="AT780" s="36">
        <f>SUMIFS(рўйхат!BC:BC,рўйхат!$CX:$CX,$B$800,рўйхат!$D:$D,$C780)</f>
        <v/>
      </c>
      <c r="AU780" s="35">
        <f>SUMIFS(рўйхат!BD:BD,рўйхат!$CX:$CX,$B$800,рўйхат!$D:$D,$C780)</f>
        <v/>
      </c>
      <c r="AV780" s="36">
        <f>SUMIFS(рўйхат!BE:BE,рўйхат!$CX:$CX,$B$800,рўйхат!$D:$D,$C780)</f>
        <v/>
      </c>
      <c r="AW780" s="35">
        <f>SUMIFS(рўйхат!BF:BF,рўйхат!$CX:$CX,$B$800,рўйхат!$D:$D,$C780)</f>
        <v/>
      </c>
      <c r="AX780" s="36">
        <f>SUMIFS(рўйхат!BG:BG,рўйхат!$CX:$CX,$B$800,рўйхат!$D:$D,$C780)</f>
        <v/>
      </c>
      <c r="AY780" s="35">
        <f>SUMIFS(рўйхат!BH:BH,рўйхат!$CX:$CX,$B$800,рўйхат!$D:$D,$C780)</f>
        <v/>
      </c>
      <c r="AZ780" s="36">
        <f>SUMIFS(рўйхат!BI:BI,рўйхат!$CX:$CX,$B$800,рўйхат!$D:$D,$C780)</f>
        <v/>
      </c>
      <c r="BA780" s="35">
        <f>SUMIFS(рўйхат!BJ:BJ,рўйхат!$CX:$CX,$B$800,рўйхат!$D:$D,$C780)</f>
        <v/>
      </c>
      <c r="BB780" s="36">
        <f>SUMIFS(рўйхат!BK:BK,рўйхат!$CX:$CX,$B$800,рўйхат!$D:$D,$C780)</f>
        <v/>
      </c>
      <c r="BC780" s="77">
        <f>IFERROR(AO780/E780,0)</f>
        <v/>
      </c>
      <c r="BD780" s="77">
        <f>IFERROR(AP780/F780,0)</f>
        <v/>
      </c>
      <c r="BE780" s="35">
        <f>SUMIFS(рўйхат!BL:BL,рўйхат!$CX:$CX,$B$800,рўйхат!$D:$D,$C780)</f>
        <v/>
      </c>
      <c r="BF780" s="36">
        <f>SUMIFS(рўйхат!BM:BM,рўйхат!$CX:$CX,$B$800,рўйхат!$D:$D,$C780)</f>
        <v/>
      </c>
      <c r="BG780" s="35">
        <f>SUMIFS(рўйхат!BN:BN,рўйхат!$CX:$CX,$B$800,рўйхат!$D:$D,$C780)</f>
        <v/>
      </c>
      <c r="BH780" s="36">
        <f>SUMIFS(рўйхат!BO:BO,рўйхат!$CX:$CX,$B$800,рўйхат!$D:$D,$C780)</f>
        <v/>
      </c>
      <c r="BI780" s="35">
        <f>SUMIFS(рўйхат!BP:BP,рўйхат!$CX:$CX,$B$800,рўйхат!$D:$D,$C780)</f>
        <v/>
      </c>
      <c r="BJ780" s="36">
        <f>SUMIFS(рўйхат!BQ:BQ,рўйхат!$CX:$CX,$B$800,рўйхат!$D:$D,$C780)</f>
        <v/>
      </c>
      <c r="BK780" s="35">
        <f>SUMIFS(рўйхат!BR:BR,рўйхат!$CX:$CX,$B$800,рўйхат!$D:$D,$C780)</f>
        <v/>
      </c>
      <c r="BL780" s="36">
        <f>SUMIFS(рўйхат!BS:BS,рўйхат!$CX:$CX,$B$800,рўйхат!$D:$D,$C780)</f>
        <v/>
      </c>
      <c r="BM780" s="35">
        <f>SUMIFS(рўйхат!BT:BT,рўйхат!$CX:$CX,$B$800,рўйхат!$D:$D,$C780)</f>
        <v/>
      </c>
      <c r="BN780" s="36">
        <f>SUMIFS(рўйхат!BU:BU,рўйхат!$CX:$CX,$B$800,рўйхат!$D:$D,$C780)</f>
        <v/>
      </c>
      <c r="BO780" s="35">
        <f>SUMIFS(рўйхат!BX:BX,рўйхат!$CX:$CX,$B$800,рўйхат!$D:$D,$C780)</f>
        <v/>
      </c>
      <c r="BP780" s="36">
        <f>SUMIFS(рўйхат!BY:BY,рўйхат!$CX:$CX,$B$800,рўйхат!$D:$D,$C780)</f>
        <v/>
      </c>
      <c r="BQ780" s="35">
        <f>SUMIFS(рўйхат!BZ:BZ,рўйхат!$CX:$CX,$B$800,рўйхат!$D:$D,$C780)</f>
        <v/>
      </c>
      <c r="BR780" s="36">
        <f>SUMIFS(рўйхат!CA:CA,рўйхат!$CX:$CX,$B$800,рўйхат!$D:$D,$C780)</f>
        <v/>
      </c>
      <c r="BS780" s="35">
        <f>SUMIFS(рўйхат!CB:CB,рўйхат!$CX:$CX,$B$800,рўйхат!$D:$D,$C780)</f>
        <v/>
      </c>
      <c r="BT780" s="36">
        <f>SUMIFS(рўйхат!CC:CC,рўйхат!$CX:$CX,$B$800,рўйхат!$D:$D,$C780)</f>
        <v/>
      </c>
      <c r="BU780" s="35">
        <f>SUMIFS(рўйхат!CD:CD,рўйхат!$CX:$CX,$B$800,рўйхат!$D:$D,$C780)</f>
        <v/>
      </c>
      <c r="BV780" s="36">
        <f>SUMIFS(рўйхат!CE:CE,рўйхат!$CX:$CX,$B$800,рўйхат!$D:$D,$C780)</f>
        <v/>
      </c>
      <c r="BW780" s="35">
        <f>SUMIFS(рўйхат!CH:CH,рўйхат!$CX:$CX,$B$800,рўйхат!$D:$D,$C780)</f>
        <v/>
      </c>
      <c r="BX780" s="36">
        <f>SUMIFS(рўйхат!CI:CI,рўйхат!$CX:$CX,$B$800,рўйхат!$D:$D,$C780)</f>
        <v/>
      </c>
      <c r="BY780" s="35">
        <f>SUMIFS(рўйхат!CJ:CJ,рўйхат!$CX:$CX,$B$800,рўйхат!$D:$D,$C780)</f>
        <v/>
      </c>
      <c r="BZ780" s="36">
        <f>SUMIFS(рўйхат!CK:CK,рўйхат!$CX:$CX,$B$800,рўйхат!$D:$D,$C780)</f>
        <v/>
      </c>
      <c r="CA780" s="35">
        <f>SUMIFS(рўйхат!CL:CL,рўйхат!$CX:$CX,$B$800,рўйхат!$D:$D,$C780)</f>
        <v/>
      </c>
      <c r="CB780" s="36">
        <f>SUMIFS(рўйхат!CM:CM,рўйхат!$CX:$CX,$B$800,рўйхат!$D:$D,$C780)</f>
        <v/>
      </c>
      <c r="CC780" s="35">
        <f>SUMIFS(рўйхат!CN:CN,рўйхат!$CX:$CX,$B$800,рўйхат!$D:$D,$C780)</f>
        <v/>
      </c>
      <c r="CD780" s="36">
        <f>SUMIFS(рўйхат!CO:CO,рўйхат!$CX:$CX,$B$800,рўйхат!$D:$D,$C780)</f>
        <v/>
      </c>
      <c r="CE780" s="77">
        <f>IFERROR(BE780/(Q780+BE780),0)</f>
        <v/>
      </c>
      <c r="CF780" s="78">
        <f>IFERROR(BF780/(R780+BF780),0)</f>
        <v/>
      </c>
    </row>
    <row r="781" hidden="1" outlineLevel="1" ht="30" customFormat="1" customHeight="1" s="8">
      <c r="A781" s="39" t="n"/>
      <c r="B781" s="50" t="n">
        <v>47</v>
      </c>
      <c r="C781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781" s="51" t="n"/>
      <c r="E781" s="35">
        <f>SUMIFS(рўйхат!F:F,рўйхат!$CX:$CX,$B$800,рўйхат!$D:$D,$C781)</f>
        <v/>
      </c>
      <c r="F781" s="36">
        <f>SUMIFS(рўйхат!G:G,рўйхат!$CX:$CX,$B$800,рўйхат!$D:$D,$C781)</f>
        <v/>
      </c>
      <c r="G781" s="35">
        <f>SUMIFS(рўйхат!H:H,рўйхат!$CX:$CX,$B$800,рўйхат!$D:$D,$C781)</f>
        <v/>
      </c>
      <c r="H781" s="36">
        <f>SUMIFS(рўйхат!I:I,рўйхат!$CX:$CX,$B$800,рўйхат!$D:$D,$C781)</f>
        <v/>
      </c>
      <c r="I781" s="35">
        <f>SUMIFS(рўйхат!J:J,рўйхат!$CX:$CX,$B$800,рўйхат!$D:$D,$C781)</f>
        <v/>
      </c>
      <c r="J781" s="36">
        <f>SUMIFS(рўйхат!K:K,рўйхат!$CX:$CX,$B$800,рўйхат!$D:$D,$C781)</f>
        <v/>
      </c>
      <c r="K781" s="35">
        <f>SUMIFS(рўйхат!L:L,рўйхат!$CX:$CX,$B$800,рўйхат!$D:$D,$C781)</f>
        <v/>
      </c>
      <c r="L781" s="36">
        <f>SUMIFS(рўйхат!M:M,рўйхат!$CX:$CX,$B$800,рўйхат!$D:$D,$C781)</f>
        <v/>
      </c>
      <c r="M781" s="35">
        <f>SUMIFS(рўйхат!N:N,рўйхат!$CX:$CX,$B$800,рўйхат!$D:$D,$C781)</f>
        <v/>
      </c>
      <c r="N781" s="36">
        <f>SUMIFS(рўйхат!O:O,рўйхат!$CX:$CX,$B$800,рўйхат!$D:$D,$C781)</f>
        <v/>
      </c>
      <c r="O781" s="34">
        <f>IFERROR(M781/E781,0)</f>
        <v/>
      </c>
      <c r="P781" s="34">
        <f>IFERROR(N781/F781,0)</f>
        <v/>
      </c>
      <c r="Q781" s="35">
        <f>SUMIFS(рўйхат!P:P,рўйхат!$CX:$CX,$B$800,рўйхат!$D:$D,$C781)</f>
        <v/>
      </c>
      <c r="R781" s="36">
        <f>SUMIFS(рўйхат!Q:Q,рўйхат!$CX:$CX,$B$800,рўйхат!$D:$D,$C781)</f>
        <v/>
      </c>
      <c r="S781" s="35">
        <f>SUMIFS(рўйхат!R:R,рўйхат!$CX:$CX,$B$800,рўйхат!$D:$D,$C781)</f>
        <v/>
      </c>
      <c r="T781" s="36">
        <f>SUMIFS(рўйхат!S:S,рўйхат!$CX:$CX,$B$800,рўйхат!$D:$D,$C781)</f>
        <v/>
      </c>
      <c r="U781" s="35">
        <f>SUMIFS(рўйхат!T:T,рўйхат!$CX:$CX,$B$800,рўйхат!$D:$D,$C781)</f>
        <v/>
      </c>
      <c r="V781" s="36">
        <f>SUMIFS(рўйхат!U:U,рўйхат!$CX:$CX,$B$800,рўйхат!$D:$D,$C781)</f>
        <v/>
      </c>
      <c r="W781" s="35">
        <f>SUMIFS(рўйхат!V:V,рўйхат!$CX:$CX,$B$800,рўйхат!$D:$D,$C781)</f>
        <v/>
      </c>
      <c r="X781" s="36">
        <f>SUMIFS(рўйхат!W:W,рўйхат!$CX:$CX,$B$800,рўйхат!$D:$D,$C781)</f>
        <v/>
      </c>
      <c r="Y781" s="35">
        <f>SUMIFS(рўйхат!X:X,рўйхат!$CX:$CX,$B$800,рўйхат!$D:$D,$C781)</f>
        <v/>
      </c>
      <c r="Z781" s="36">
        <f>SUMIFS(рўйхат!Y:Y,рўйхат!$CX:$CX,$B$800,рўйхат!$D:$D,$C781)</f>
        <v/>
      </c>
      <c r="AA781" s="35">
        <f>SUMIFS(рўйхат!Z:Z,рўйхат!$CX:$CX,$B$800,рўйхат!$D:$D,$C781)</f>
        <v/>
      </c>
      <c r="AB781" s="36">
        <f>SUMIFS(рўйхат!AA:AA,рўйхат!$CX:$CX,$B$800,рўйхат!$D:$D,$C781)</f>
        <v/>
      </c>
      <c r="AC781" s="35">
        <f>SUMIFS(рўйхат!AB:AB,рўйхат!$CX:$CX,$B$800,рўйхат!$D:$D,$C781)</f>
        <v/>
      </c>
      <c r="AD781" s="36">
        <f>SUMIFS(рўйхат!AC:AC,рўйхат!$CX:$CX,$B$800,рўйхат!$D:$D,$C781)</f>
        <v/>
      </c>
      <c r="AE781" s="35">
        <f>SUMIFS(рўйхат!AD:AD,рўйхат!$CX:$CX,$B$800,рўйхат!$D:$D,$C781)</f>
        <v/>
      </c>
      <c r="AF781" s="36">
        <f>SUMIFS(рўйхат!AE:AE,рўйхат!$CX:$CX,$B$800,рўйхат!$D:$D,$C781)</f>
        <v/>
      </c>
      <c r="AG781" s="35">
        <f>SUMIFS(рўйхат!AH:AH,рўйхат!$CX:$CX,$B$800,рўйхат!$D:$D,$C781)</f>
        <v/>
      </c>
      <c r="AH781" s="36">
        <f>SUMIFS(рўйхат!AI:AI,рўйхат!$CX:$CX,$B$800,рўйхат!$D:$D,$C781)</f>
        <v/>
      </c>
      <c r="AI781" s="35">
        <f>SUMIFS(рўйхат!AJ:AJ,рўйхат!$CX:$CX,$B$800,рўйхат!$D:$D,$C781)</f>
        <v/>
      </c>
      <c r="AJ781" s="36">
        <f>SUMIFS(рўйхат!AK:AK,рўйхат!$CX:$CX,$B$800,рўйхат!$D:$D,$C781)</f>
        <v/>
      </c>
      <c r="AK781" s="35">
        <f>SUMIFS(рўйхат!AL:AL,рўйхат!$CX:$CX,$B$800,рўйхат!$D:$D,$C781)</f>
        <v/>
      </c>
      <c r="AL781" s="36">
        <f>SUMIFS(рўйхат!AM:AM,рўйхат!$CX:$CX,$B$800,рўйхат!$D:$D,$C781)</f>
        <v/>
      </c>
      <c r="AM781" s="77">
        <f>IFERROR(Q781/E781,0)</f>
        <v/>
      </c>
      <c r="AN781" s="77">
        <f>IFERROR(R781/F781,0)</f>
        <v/>
      </c>
      <c r="AO781" s="35">
        <f>SUMIFS(рўйхат!AX:AX,рўйхат!$CX:$CX,$B$800,рўйхат!$D:$D,$C781)</f>
        <v/>
      </c>
      <c r="AP781" s="36">
        <f>SUMIFS(рўйхат!AY:AY,рўйхат!$CX:$CX,$B$800,рўйхат!$D:$D,$C781)</f>
        <v/>
      </c>
      <c r="AQ781" s="35">
        <f>SUMIFS(рўйхат!AZ:AZ,рўйхат!$CX:$CX,$B$800,рўйхат!$D:$D,$C781)</f>
        <v/>
      </c>
      <c r="AR781" s="36">
        <f>SUMIFS(рўйхат!BA:BA,рўйхат!$CX:$CX,$B$800,рўйхат!$D:$D,$C781)</f>
        <v/>
      </c>
      <c r="AS781" s="35">
        <f>SUMIFS(рўйхат!BB:BB,рўйхат!$CX:$CX,$B$800,рўйхат!$D:$D,$C781)</f>
        <v/>
      </c>
      <c r="AT781" s="36">
        <f>SUMIFS(рўйхат!BC:BC,рўйхат!$CX:$CX,$B$800,рўйхат!$D:$D,$C781)</f>
        <v/>
      </c>
      <c r="AU781" s="35">
        <f>SUMIFS(рўйхат!BD:BD,рўйхат!$CX:$CX,$B$800,рўйхат!$D:$D,$C781)</f>
        <v/>
      </c>
      <c r="AV781" s="36">
        <f>SUMIFS(рўйхат!BE:BE,рўйхат!$CX:$CX,$B$800,рўйхат!$D:$D,$C781)</f>
        <v/>
      </c>
      <c r="AW781" s="35">
        <f>SUMIFS(рўйхат!BF:BF,рўйхат!$CX:$CX,$B$800,рўйхат!$D:$D,$C781)</f>
        <v/>
      </c>
      <c r="AX781" s="36">
        <f>SUMIFS(рўйхат!BG:BG,рўйхат!$CX:$CX,$B$800,рўйхат!$D:$D,$C781)</f>
        <v/>
      </c>
      <c r="AY781" s="35">
        <f>SUMIFS(рўйхат!BH:BH,рўйхат!$CX:$CX,$B$800,рўйхат!$D:$D,$C781)</f>
        <v/>
      </c>
      <c r="AZ781" s="36">
        <f>SUMIFS(рўйхат!BI:BI,рўйхат!$CX:$CX,$B$800,рўйхат!$D:$D,$C781)</f>
        <v/>
      </c>
      <c r="BA781" s="35">
        <f>SUMIFS(рўйхат!BJ:BJ,рўйхат!$CX:$CX,$B$800,рўйхат!$D:$D,$C781)</f>
        <v/>
      </c>
      <c r="BB781" s="36">
        <f>SUMIFS(рўйхат!BK:BK,рўйхат!$CX:$CX,$B$800,рўйхат!$D:$D,$C781)</f>
        <v/>
      </c>
      <c r="BC781" s="77">
        <f>IFERROR(AO781/E781,0)</f>
        <v/>
      </c>
      <c r="BD781" s="77">
        <f>IFERROR(AP781/F781,0)</f>
        <v/>
      </c>
      <c r="BE781" s="35">
        <f>SUMIFS(рўйхат!BL:BL,рўйхат!$CX:$CX,$B$800,рўйхат!$D:$D,$C781)</f>
        <v/>
      </c>
      <c r="BF781" s="36">
        <f>SUMIFS(рўйхат!BM:BM,рўйхат!$CX:$CX,$B$800,рўйхат!$D:$D,$C781)</f>
        <v/>
      </c>
      <c r="BG781" s="35">
        <f>SUMIFS(рўйхат!BN:BN,рўйхат!$CX:$CX,$B$800,рўйхат!$D:$D,$C781)</f>
        <v/>
      </c>
      <c r="BH781" s="36">
        <f>SUMIFS(рўйхат!BO:BO,рўйхат!$CX:$CX,$B$800,рўйхат!$D:$D,$C781)</f>
        <v/>
      </c>
      <c r="BI781" s="35">
        <f>SUMIFS(рўйхат!BP:BP,рўйхат!$CX:$CX,$B$800,рўйхат!$D:$D,$C781)</f>
        <v/>
      </c>
      <c r="BJ781" s="36">
        <f>SUMIFS(рўйхат!BQ:BQ,рўйхат!$CX:$CX,$B$800,рўйхат!$D:$D,$C781)</f>
        <v/>
      </c>
      <c r="BK781" s="35">
        <f>SUMIFS(рўйхат!BR:BR,рўйхат!$CX:$CX,$B$800,рўйхат!$D:$D,$C781)</f>
        <v/>
      </c>
      <c r="BL781" s="36">
        <f>SUMIFS(рўйхат!BS:BS,рўйхат!$CX:$CX,$B$800,рўйхат!$D:$D,$C781)</f>
        <v/>
      </c>
      <c r="BM781" s="35">
        <f>SUMIFS(рўйхат!BT:BT,рўйхат!$CX:$CX,$B$800,рўйхат!$D:$D,$C781)</f>
        <v/>
      </c>
      <c r="BN781" s="36">
        <f>SUMIFS(рўйхат!BU:BU,рўйхат!$CX:$CX,$B$800,рўйхат!$D:$D,$C781)</f>
        <v/>
      </c>
      <c r="BO781" s="35">
        <f>SUMIFS(рўйхат!BX:BX,рўйхат!$CX:$CX,$B$800,рўйхат!$D:$D,$C781)</f>
        <v/>
      </c>
      <c r="BP781" s="36">
        <f>SUMIFS(рўйхат!BY:BY,рўйхат!$CX:$CX,$B$800,рўйхат!$D:$D,$C781)</f>
        <v/>
      </c>
      <c r="BQ781" s="35">
        <f>SUMIFS(рўйхат!BZ:BZ,рўйхат!$CX:$CX,$B$800,рўйхат!$D:$D,$C781)</f>
        <v/>
      </c>
      <c r="BR781" s="36">
        <f>SUMIFS(рўйхат!CA:CA,рўйхат!$CX:$CX,$B$800,рўйхат!$D:$D,$C781)</f>
        <v/>
      </c>
      <c r="BS781" s="35">
        <f>SUMIFS(рўйхат!CB:CB,рўйхат!$CX:$CX,$B$800,рўйхат!$D:$D,$C781)</f>
        <v/>
      </c>
      <c r="BT781" s="36">
        <f>SUMIFS(рўйхат!CC:CC,рўйхат!$CX:$CX,$B$800,рўйхат!$D:$D,$C781)</f>
        <v/>
      </c>
      <c r="BU781" s="35">
        <f>SUMIFS(рўйхат!CD:CD,рўйхат!$CX:$CX,$B$800,рўйхат!$D:$D,$C781)</f>
        <v/>
      </c>
      <c r="BV781" s="36">
        <f>SUMIFS(рўйхат!CE:CE,рўйхат!$CX:$CX,$B$800,рўйхат!$D:$D,$C781)</f>
        <v/>
      </c>
      <c r="BW781" s="35">
        <f>SUMIFS(рўйхат!CH:CH,рўйхат!$CX:$CX,$B$800,рўйхат!$D:$D,$C781)</f>
        <v/>
      </c>
      <c r="BX781" s="36">
        <f>SUMIFS(рўйхат!CI:CI,рўйхат!$CX:$CX,$B$800,рўйхат!$D:$D,$C781)</f>
        <v/>
      </c>
      <c r="BY781" s="35">
        <f>SUMIFS(рўйхат!CJ:CJ,рўйхат!$CX:$CX,$B$800,рўйхат!$D:$D,$C781)</f>
        <v/>
      </c>
      <c r="BZ781" s="36">
        <f>SUMIFS(рўйхат!CK:CK,рўйхат!$CX:$CX,$B$800,рўйхат!$D:$D,$C781)</f>
        <v/>
      </c>
      <c r="CA781" s="35">
        <f>SUMIFS(рўйхат!CL:CL,рўйхат!$CX:$CX,$B$800,рўйхат!$D:$D,$C781)</f>
        <v/>
      </c>
      <c r="CB781" s="36">
        <f>SUMIFS(рўйхат!CM:CM,рўйхат!$CX:$CX,$B$800,рўйхат!$D:$D,$C781)</f>
        <v/>
      </c>
      <c r="CC781" s="35">
        <f>SUMIFS(рўйхат!CN:CN,рўйхат!$CX:$CX,$B$800,рўйхат!$D:$D,$C781)</f>
        <v/>
      </c>
      <c r="CD781" s="36">
        <f>SUMIFS(рўйхат!CO:CO,рўйхат!$CX:$CX,$B$800,рўйхат!$D:$D,$C781)</f>
        <v/>
      </c>
      <c r="CE781" s="77">
        <f>IFERROR(BE781/(Q781+BE781),0)</f>
        <v/>
      </c>
      <c r="CF781" s="78">
        <f>IFERROR(BF781/(R781+BF781),0)</f>
        <v/>
      </c>
    </row>
    <row r="782" hidden="1" outlineLevel="1" ht="30" customFormat="1" customHeight="1" s="8">
      <c r="A782" s="39" t="n"/>
      <c r="B782" s="50" t="n">
        <v>48</v>
      </c>
      <c r="C782" s="131" t="inlineStr">
        <is>
          <t>Тўғридан-тўғри шартномалар мониторинги</t>
        </is>
      </c>
      <c r="D782" s="51" t="n"/>
      <c r="E782" s="35">
        <f>SUMIFS(рўйхат!F:F,рўйхат!$CX:$CX,$B$800,рўйхат!$D:$D,$C782)</f>
        <v/>
      </c>
      <c r="F782" s="36">
        <f>SUMIFS(рўйхат!G:G,рўйхат!$CX:$CX,$B$800,рўйхат!$D:$D,$C782)</f>
        <v/>
      </c>
      <c r="G782" s="35">
        <f>SUMIFS(рўйхат!H:H,рўйхат!$CX:$CX,$B$800,рўйхат!$D:$D,$C782)</f>
        <v/>
      </c>
      <c r="H782" s="36">
        <f>SUMIFS(рўйхат!I:I,рўйхат!$CX:$CX,$B$800,рўйхат!$D:$D,$C782)</f>
        <v/>
      </c>
      <c r="I782" s="35">
        <f>SUMIFS(рўйхат!J:J,рўйхат!$CX:$CX,$B$800,рўйхат!$D:$D,$C782)</f>
        <v/>
      </c>
      <c r="J782" s="36">
        <f>SUMIFS(рўйхат!K:K,рўйхат!$CX:$CX,$B$800,рўйхат!$D:$D,$C782)</f>
        <v/>
      </c>
      <c r="K782" s="35">
        <f>SUMIFS(рўйхат!L:L,рўйхат!$CX:$CX,$B$800,рўйхат!$D:$D,$C782)</f>
        <v/>
      </c>
      <c r="L782" s="36">
        <f>SUMIFS(рўйхат!M:M,рўйхат!$CX:$CX,$B$800,рўйхат!$D:$D,$C782)</f>
        <v/>
      </c>
      <c r="M782" s="35">
        <f>SUMIFS(рўйхат!N:N,рўйхат!$CX:$CX,$B$800,рўйхат!$D:$D,$C782)</f>
        <v/>
      </c>
      <c r="N782" s="36">
        <f>SUMIFS(рўйхат!O:O,рўйхат!$CX:$CX,$B$800,рўйхат!$D:$D,$C782)</f>
        <v/>
      </c>
      <c r="O782" s="34">
        <f>IFERROR(M782/E782,0)</f>
        <v/>
      </c>
      <c r="P782" s="34">
        <f>IFERROR(N782/F782,0)</f>
        <v/>
      </c>
      <c r="Q782" s="35">
        <f>SUMIFS(рўйхат!P:P,рўйхат!$CX:$CX,$B$800,рўйхат!$D:$D,$C782)</f>
        <v/>
      </c>
      <c r="R782" s="36">
        <f>SUMIFS(рўйхат!Q:Q,рўйхат!$CX:$CX,$B$800,рўйхат!$D:$D,$C782)</f>
        <v/>
      </c>
      <c r="S782" s="35">
        <f>SUMIFS(рўйхат!R:R,рўйхат!$CX:$CX,$B$800,рўйхат!$D:$D,$C782)</f>
        <v/>
      </c>
      <c r="T782" s="36">
        <f>SUMIFS(рўйхат!S:S,рўйхат!$CX:$CX,$B$800,рўйхат!$D:$D,$C782)</f>
        <v/>
      </c>
      <c r="U782" s="35">
        <f>SUMIFS(рўйхат!T:T,рўйхат!$CX:$CX,$B$800,рўйхат!$D:$D,$C782)</f>
        <v/>
      </c>
      <c r="V782" s="36">
        <f>SUMIFS(рўйхат!U:U,рўйхат!$CX:$CX,$B$800,рўйхат!$D:$D,$C782)</f>
        <v/>
      </c>
      <c r="W782" s="35">
        <f>SUMIFS(рўйхат!V:V,рўйхат!$CX:$CX,$B$800,рўйхат!$D:$D,$C782)</f>
        <v/>
      </c>
      <c r="X782" s="36">
        <f>SUMIFS(рўйхат!W:W,рўйхат!$CX:$CX,$B$800,рўйхат!$D:$D,$C782)</f>
        <v/>
      </c>
      <c r="Y782" s="35">
        <f>SUMIFS(рўйхат!X:X,рўйхат!$CX:$CX,$B$800,рўйхат!$D:$D,$C782)</f>
        <v/>
      </c>
      <c r="Z782" s="36">
        <f>SUMIFS(рўйхат!Y:Y,рўйхат!$CX:$CX,$B$800,рўйхат!$D:$D,$C782)</f>
        <v/>
      </c>
      <c r="AA782" s="35">
        <f>SUMIFS(рўйхат!Z:Z,рўйхат!$CX:$CX,$B$800,рўйхат!$D:$D,$C782)</f>
        <v/>
      </c>
      <c r="AB782" s="36">
        <f>SUMIFS(рўйхат!AA:AA,рўйхат!$CX:$CX,$B$800,рўйхат!$D:$D,$C782)</f>
        <v/>
      </c>
      <c r="AC782" s="35">
        <f>SUMIFS(рўйхат!AB:AB,рўйхат!$CX:$CX,$B$800,рўйхат!$D:$D,$C782)</f>
        <v/>
      </c>
      <c r="AD782" s="36">
        <f>SUMIFS(рўйхат!AC:AC,рўйхат!$CX:$CX,$B$800,рўйхат!$D:$D,$C782)</f>
        <v/>
      </c>
      <c r="AE782" s="35">
        <f>SUMIFS(рўйхат!AD:AD,рўйхат!$CX:$CX,$B$800,рўйхат!$D:$D,$C782)</f>
        <v/>
      </c>
      <c r="AF782" s="36">
        <f>SUMIFS(рўйхат!AE:AE,рўйхат!$CX:$CX,$B$800,рўйхат!$D:$D,$C782)</f>
        <v/>
      </c>
      <c r="AG782" s="35">
        <f>SUMIFS(рўйхат!AH:AH,рўйхат!$CX:$CX,$B$800,рўйхат!$D:$D,$C782)</f>
        <v/>
      </c>
      <c r="AH782" s="36">
        <f>SUMIFS(рўйхат!AI:AI,рўйхат!$CX:$CX,$B$800,рўйхат!$D:$D,$C782)</f>
        <v/>
      </c>
      <c r="AI782" s="35">
        <f>SUMIFS(рўйхат!AJ:AJ,рўйхат!$CX:$CX,$B$800,рўйхат!$D:$D,$C782)</f>
        <v/>
      </c>
      <c r="AJ782" s="36">
        <f>SUMIFS(рўйхат!AK:AK,рўйхат!$CX:$CX,$B$800,рўйхат!$D:$D,$C782)</f>
        <v/>
      </c>
      <c r="AK782" s="35">
        <f>SUMIFS(рўйхат!AL:AL,рўйхат!$CX:$CX,$B$800,рўйхат!$D:$D,$C782)</f>
        <v/>
      </c>
      <c r="AL782" s="36">
        <f>SUMIFS(рўйхат!AM:AM,рўйхат!$CX:$CX,$B$800,рўйхат!$D:$D,$C782)</f>
        <v/>
      </c>
      <c r="AM782" s="77">
        <f>IFERROR(Q782/E782,0)</f>
        <v/>
      </c>
      <c r="AN782" s="77">
        <f>IFERROR(R782/F782,0)</f>
        <v/>
      </c>
      <c r="AO782" s="35">
        <f>SUMIFS(рўйхат!AX:AX,рўйхат!$CX:$CX,$B$800,рўйхат!$D:$D,$C782)</f>
        <v/>
      </c>
      <c r="AP782" s="36">
        <f>SUMIFS(рўйхат!AY:AY,рўйхат!$CX:$CX,$B$800,рўйхат!$D:$D,$C782)</f>
        <v/>
      </c>
      <c r="AQ782" s="35">
        <f>SUMIFS(рўйхат!AZ:AZ,рўйхат!$CX:$CX,$B$800,рўйхат!$D:$D,$C782)</f>
        <v/>
      </c>
      <c r="AR782" s="36">
        <f>SUMIFS(рўйхат!BA:BA,рўйхат!$CX:$CX,$B$800,рўйхат!$D:$D,$C782)</f>
        <v/>
      </c>
      <c r="AS782" s="35">
        <f>SUMIFS(рўйхат!BB:BB,рўйхат!$CX:$CX,$B$800,рўйхат!$D:$D,$C782)</f>
        <v/>
      </c>
      <c r="AT782" s="36">
        <f>SUMIFS(рўйхат!BC:BC,рўйхат!$CX:$CX,$B$800,рўйхат!$D:$D,$C782)</f>
        <v/>
      </c>
      <c r="AU782" s="35">
        <f>SUMIFS(рўйхат!BD:BD,рўйхат!$CX:$CX,$B$800,рўйхат!$D:$D,$C782)</f>
        <v/>
      </c>
      <c r="AV782" s="36">
        <f>SUMIFS(рўйхат!BE:BE,рўйхат!$CX:$CX,$B$800,рўйхат!$D:$D,$C782)</f>
        <v/>
      </c>
      <c r="AW782" s="35">
        <f>SUMIFS(рўйхат!BF:BF,рўйхат!$CX:$CX,$B$800,рўйхат!$D:$D,$C782)</f>
        <v/>
      </c>
      <c r="AX782" s="36">
        <f>SUMIFS(рўйхат!BG:BG,рўйхат!$CX:$CX,$B$800,рўйхат!$D:$D,$C782)</f>
        <v/>
      </c>
      <c r="AY782" s="35">
        <f>SUMIFS(рўйхат!BH:BH,рўйхат!$CX:$CX,$B$800,рўйхат!$D:$D,$C782)</f>
        <v/>
      </c>
      <c r="AZ782" s="36">
        <f>SUMIFS(рўйхат!BI:BI,рўйхат!$CX:$CX,$B$800,рўйхат!$D:$D,$C782)</f>
        <v/>
      </c>
      <c r="BA782" s="35">
        <f>SUMIFS(рўйхат!BJ:BJ,рўйхат!$CX:$CX,$B$800,рўйхат!$D:$D,$C782)</f>
        <v/>
      </c>
      <c r="BB782" s="36">
        <f>SUMIFS(рўйхат!BK:BK,рўйхат!$CX:$CX,$B$800,рўйхат!$D:$D,$C782)</f>
        <v/>
      </c>
      <c r="BC782" s="77">
        <f>IFERROR(AO782/E782,0)</f>
        <v/>
      </c>
      <c r="BD782" s="77">
        <f>IFERROR(AP782/F782,0)</f>
        <v/>
      </c>
      <c r="BE782" s="35">
        <f>SUMIFS(рўйхат!BL:BL,рўйхат!$CX:$CX,$B$800,рўйхат!$D:$D,$C782)</f>
        <v/>
      </c>
      <c r="BF782" s="36">
        <f>SUMIFS(рўйхат!BM:BM,рўйхат!$CX:$CX,$B$800,рўйхат!$D:$D,$C782)</f>
        <v/>
      </c>
      <c r="BG782" s="35">
        <f>SUMIFS(рўйхат!BN:BN,рўйхат!$CX:$CX,$B$800,рўйхат!$D:$D,$C782)</f>
        <v/>
      </c>
      <c r="BH782" s="36">
        <f>SUMIFS(рўйхат!BO:BO,рўйхат!$CX:$CX,$B$800,рўйхат!$D:$D,$C782)</f>
        <v/>
      </c>
      <c r="BI782" s="35">
        <f>SUMIFS(рўйхат!BP:BP,рўйхат!$CX:$CX,$B$800,рўйхат!$D:$D,$C782)</f>
        <v/>
      </c>
      <c r="BJ782" s="36">
        <f>SUMIFS(рўйхат!BQ:BQ,рўйхат!$CX:$CX,$B$800,рўйхат!$D:$D,$C782)</f>
        <v/>
      </c>
      <c r="BK782" s="35">
        <f>SUMIFS(рўйхат!BR:BR,рўйхат!$CX:$CX,$B$800,рўйхат!$D:$D,$C782)</f>
        <v/>
      </c>
      <c r="BL782" s="36">
        <f>SUMIFS(рўйхат!BS:BS,рўйхат!$CX:$CX,$B$800,рўйхат!$D:$D,$C782)</f>
        <v/>
      </c>
      <c r="BM782" s="35">
        <f>SUMIFS(рўйхат!BT:BT,рўйхат!$CX:$CX,$B$800,рўйхат!$D:$D,$C782)</f>
        <v/>
      </c>
      <c r="BN782" s="36">
        <f>SUMIFS(рўйхат!BU:BU,рўйхат!$CX:$CX,$B$800,рўйхат!$D:$D,$C782)</f>
        <v/>
      </c>
      <c r="BO782" s="35">
        <f>SUMIFS(рўйхат!BX:BX,рўйхат!$CX:$CX,$B$800,рўйхат!$D:$D,$C782)</f>
        <v/>
      </c>
      <c r="BP782" s="36">
        <f>SUMIFS(рўйхат!BY:BY,рўйхат!$CX:$CX,$B$800,рўйхат!$D:$D,$C782)</f>
        <v/>
      </c>
      <c r="BQ782" s="35">
        <f>SUMIFS(рўйхат!BZ:BZ,рўйхат!$CX:$CX,$B$800,рўйхат!$D:$D,$C782)</f>
        <v/>
      </c>
      <c r="BR782" s="36">
        <f>SUMIFS(рўйхат!CA:CA,рўйхат!$CX:$CX,$B$800,рўйхат!$D:$D,$C782)</f>
        <v/>
      </c>
      <c r="BS782" s="35">
        <f>SUMIFS(рўйхат!CB:CB,рўйхат!$CX:$CX,$B$800,рўйхат!$D:$D,$C782)</f>
        <v/>
      </c>
      <c r="BT782" s="36">
        <f>SUMIFS(рўйхат!CC:CC,рўйхат!$CX:$CX,$B$800,рўйхат!$D:$D,$C782)</f>
        <v/>
      </c>
      <c r="BU782" s="35">
        <f>SUMIFS(рўйхат!CD:CD,рўйхат!$CX:$CX,$B$800,рўйхат!$D:$D,$C782)</f>
        <v/>
      </c>
      <c r="BV782" s="36">
        <f>SUMIFS(рўйхат!CE:CE,рўйхат!$CX:$CX,$B$800,рўйхат!$D:$D,$C782)</f>
        <v/>
      </c>
      <c r="BW782" s="35">
        <f>SUMIFS(рўйхат!CH:CH,рўйхат!$CX:$CX,$B$800,рўйхат!$D:$D,$C782)</f>
        <v/>
      </c>
      <c r="BX782" s="36">
        <f>SUMIFS(рўйхат!CI:CI,рўйхат!$CX:$CX,$B$800,рўйхат!$D:$D,$C782)</f>
        <v/>
      </c>
      <c r="BY782" s="35">
        <f>SUMIFS(рўйхат!CJ:CJ,рўйхат!$CX:$CX,$B$800,рўйхат!$D:$D,$C782)</f>
        <v/>
      </c>
      <c r="BZ782" s="36">
        <f>SUMIFS(рўйхат!CK:CK,рўйхат!$CX:$CX,$B$800,рўйхат!$D:$D,$C782)</f>
        <v/>
      </c>
      <c r="CA782" s="35">
        <f>SUMIFS(рўйхат!CL:CL,рўйхат!$CX:$CX,$B$800,рўйхат!$D:$D,$C782)</f>
        <v/>
      </c>
      <c r="CB782" s="36">
        <f>SUMIFS(рўйхат!CM:CM,рўйхат!$CX:$CX,$B$800,рўйхат!$D:$D,$C782)</f>
        <v/>
      </c>
      <c r="CC782" s="35">
        <f>SUMIFS(рўйхат!CN:CN,рўйхат!$CX:$CX,$B$800,рўйхат!$D:$D,$C782)</f>
        <v/>
      </c>
      <c r="CD782" s="36">
        <f>SUMIFS(рўйхат!CO:CO,рўйхат!$CX:$CX,$B$800,рўйхат!$D:$D,$C782)</f>
        <v/>
      </c>
      <c r="CE782" s="77">
        <f>IFERROR(BE782/(Q782+BE782),0)</f>
        <v/>
      </c>
      <c r="CF782" s="78">
        <f>IFERROR(BF782/(R782+BF782),0)</f>
        <v/>
      </c>
    </row>
    <row r="783" hidden="1" outlineLevel="1" ht="30" customFormat="1" customHeight="1" s="8">
      <c r="A783" s="39" t="n"/>
      <c r="B783" s="50" t="n">
        <v>49</v>
      </c>
      <c r="C783" s="131" t="inlineStr">
        <is>
          <t>Тузатиш киритилган ЭҲФлар бўйича ҚҚСга қайта ҳисобот олинмаган ҳолатлар таҳлили</t>
        </is>
      </c>
      <c r="D783" s="51" t="n"/>
      <c r="E783" s="35">
        <f>SUMIFS(рўйхат!F:F,рўйхат!$CX:$CX,$B$800,рўйхат!$D:$D,$C783)</f>
        <v/>
      </c>
      <c r="F783" s="36">
        <f>SUMIFS(рўйхат!G:G,рўйхат!$CX:$CX,$B$800,рўйхат!$D:$D,$C783)</f>
        <v/>
      </c>
      <c r="G783" s="35">
        <f>SUMIFS(рўйхат!H:H,рўйхат!$CX:$CX,$B$800,рўйхат!$D:$D,$C783)</f>
        <v/>
      </c>
      <c r="H783" s="36">
        <f>SUMIFS(рўйхат!I:I,рўйхат!$CX:$CX,$B$800,рўйхат!$D:$D,$C783)</f>
        <v/>
      </c>
      <c r="I783" s="35">
        <f>SUMIFS(рўйхат!J:J,рўйхат!$CX:$CX,$B$800,рўйхат!$D:$D,$C783)</f>
        <v/>
      </c>
      <c r="J783" s="36">
        <f>SUMIFS(рўйхат!K:K,рўйхат!$CX:$CX,$B$800,рўйхат!$D:$D,$C783)</f>
        <v/>
      </c>
      <c r="K783" s="35">
        <f>SUMIFS(рўйхат!L:L,рўйхат!$CX:$CX,$B$800,рўйхат!$D:$D,$C783)</f>
        <v/>
      </c>
      <c r="L783" s="36">
        <f>SUMIFS(рўйхат!M:M,рўйхат!$CX:$CX,$B$800,рўйхат!$D:$D,$C783)</f>
        <v/>
      </c>
      <c r="M783" s="35">
        <f>SUMIFS(рўйхат!N:N,рўйхат!$CX:$CX,$B$800,рўйхат!$D:$D,$C783)</f>
        <v/>
      </c>
      <c r="N783" s="36">
        <f>SUMIFS(рўйхат!O:O,рўйхат!$CX:$CX,$B$800,рўйхат!$D:$D,$C783)</f>
        <v/>
      </c>
      <c r="O783" s="34">
        <f>IFERROR(M783/E783,0)</f>
        <v/>
      </c>
      <c r="P783" s="34">
        <f>IFERROR(N783/F783,0)</f>
        <v/>
      </c>
      <c r="Q783" s="35">
        <f>SUMIFS(рўйхат!P:P,рўйхат!$CX:$CX,$B$800,рўйхат!$D:$D,$C783)</f>
        <v/>
      </c>
      <c r="R783" s="36">
        <f>SUMIFS(рўйхат!Q:Q,рўйхат!$CX:$CX,$B$800,рўйхат!$D:$D,$C783)</f>
        <v/>
      </c>
      <c r="S783" s="35">
        <f>SUMIFS(рўйхат!R:R,рўйхат!$CX:$CX,$B$800,рўйхат!$D:$D,$C783)</f>
        <v/>
      </c>
      <c r="T783" s="36">
        <f>SUMIFS(рўйхат!S:S,рўйхат!$CX:$CX,$B$800,рўйхат!$D:$D,$C783)</f>
        <v/>
      </c>
      <c r="U783" s="35">
        <f>SUMIFS(рўйхат!T:T,рўйхат!$CX:$CX,$B$800,рўйхат!$D:$D,$C783)</f>
        <v/>
      </c>
      <c r="V783" s="36">
        <f>SUMIFS(рўйхат!U:U,рўйхат!$CX:$CX,$B$800,рўйхат!$D:$D,$C783)</f>
        <v/>
      </c>
      <c r="W783" s="35">
        <f>SUMIFS(рўйхат!V:V,рўйхат!$CX:$CX,$B$800,рўйхат!$D:$D,$C783)</f>
        <v/>
      </c>
      <c r="X783" s="36">
        <f>SUMIFS(рўйхат!W:W,рўйхат!$CX:$CX,$B$800,рўйхат!$D:$D,$C783)</f>
        <v/>
      </c>
      <c r="Y783" s="35">
        <f>SUMIFS(рўйхат!X:X,рўйхат!$CX:$CX,$B$800,рўйхат!$D:$D,$C783)</f>
        <v/>
      </c>
      <c r="Z783" s="36">
        <f>SUMIFS(рўйхат!Y:Y,рўйхат!$CX:$CX,$B$800,рўйхат!$D:$D,$C783)</f>
        <v/>
      </c>
      <c r="AA783" s="35">
        <f>SUMIFS(рўйхат!Z:Z,рўйхат!$CX:$CX,$B$800,рўйхат!$D:$D,$C783)</f>
        <v/>
      </c>
      <c r="AB783" s="36">
        <f>SUMIFS(рўйхат!AA:AA,рўйхат!$CX:$CX,$B$800,рўйхат!$D:$D,$C783)</f>
        <v/>
      </c>
      <c r="AC783" s="35">
        <f>SUMIFS(рўйхат!AB:AB,рўйхат!$CX:$CX,$B$800,рўйхат!$D:$D,$C783)</f>
        <v/>
      </c>
      <c r="AD783" s="36">
        <f>SUMIFS(рўйхат!AC:AC,рўйхат!$CX:$CX,$B$800,рўйхат!$D:$D,$C783)</f>
        <v/>
      </c>
      <c r="AE783" s="35">
        <f>SUMIFS(рўйхат!AD:AD,рўйхат!$CX:$CX,$B$800,рўйхат!$D:$D,$C783)</f>
        <v/>
      </c>
      <c r="AF783" s="36">
        <f>SUMIFS(рўйхат!AE:AE,рўйхат!$CX:$CX,$B$800,рўйхат!$D:$D,$C783)</f>
        <v/>
      </c>
      <c r="AG783" s="35">
        <f>SUMIFS(рўйхат!AH:AH,рўйхат!$CX:$CX,$B$800,рўйхат!$D:$D,$C783)</f>
        <v/>
      </c>
      <c r="AH783" s="36">
        <f>SUMIFS(рўйхат!AI:AI,рўйхат!$CX:$CX,$B$800,рўйхат!$D:$D,$C783)</f>
        <v/>
      </c>
      <c r="AI783" s="35">
        <f>SUMIFS(рўйхат!AJ:AJ,рўйхат!$CX:$CX,$B$800,рўйхат!$D:$D,$C783)</f>
        <v/>
      </c>
      <c r="AJ783" s="36">
        <f>SUMIFS(рўйхат!AK:AK,рўйхат!$CX:$CX,$B$800,рўйхат!$D:$D,$C783)</f>
        <v/>
      </c>
      <c r="AK783" s="35">
        <f>SUMIFS(рўйхат!AL:AL,рўйхат!$CX:$CX,$B$800,рўйхат!$D:$D,$C783)</f>
        <v/>
      </c>
      <c r="AL783" s="36">
        <f>SUMIFS(рўйхат!AM:AM,рўйхат!$CX:$CX,$B$800,рўйхат!$D:$D,$C783)</f>
        <v/>
      </c>
      <c r="AM783" s="77">
        <f>IFERROR(Q783/E783,0)</f>
        <v/>
      </c>
      <c r="AN783" s="77">
        <f>IFERROR(R783/F783,0)</f>
        <v/>
      </c>
      <c r="AO783" s="35">
        <f>SUMIFS(рўйхат!AX:AX,рўйхат!$CX:$CX,$B$800,рўйхат!$D:$D,$C783)</f>
        <v/>
      </c>
      <c r="AP783" s="36">
        <f>SUMIFS(рўйхат!AY:AY,рўйхат!$CX:$CX,$B$800,рўйхат!$D:$D,$C783)</f>
        <v/>
      </c>
      <c r="AQ783" s="35">
        <f>SUMIFS(рўйхат!AZ:AZ,рўйхат!$CX:$CX,$B$800,рўйхат!$D:$D,$C783)</f>
        <v/>
      </c>
      <c r="AR783" s="36">
        <f>SUMIFS(рўйхат!BA:BA,рўйхат!$CX:$CX,$B$800,рўйхат!$D:$D,$C783)</f>
        <v/>
      </c>
      <c r="AS783" s="35">
        <f>SUMIFS(рўйхат!BB:BB,рўйхат!$CX:$CX,$B$800,рўйхат!$D:$D,$C783)</f>
        <v/>
      </c>
      <c r="AT783" s="36">
        <f>SUMIFS(рўйхат!BC:BC,рўйхат!$CX:$CX,$B$800,рўйхат!$D:$D,$C783)</f>
        <v/>
      </c>
      <c r="AU783" s="35">
        <f>SUMIFS(рўйхат!BD:BD,рўйхат!$CX:$CX,$B$800,рўйхат!$D:$D,$C783)</f>
        <v/>
      </c>
      <c r="AV783" s="36">
        <f>SUMIFS(рўйхат!BE:BE,рўйхат!$CX:$CX,$B$800,рўйхат!$D:$D,$C783)</f>
        <v/>
      </c>
      <c r="AW783" s="35">
        <f>SUMIFS(рўйхат!BF:BF,рўйхат!$CX:$CX,$B$800,рўйхат!$D:$D,$C783)</f>
        <v/>
      </c>
      <c r="AX783" s="36">
        <f>SUMIFS(рўйхат!BG:BG,рўйхат!$CX:$CX,$B$800,рўйхат!$D:$D,$C783)</f>
        <v/>
      </c>
      <c r="AY783" s="35">
        <f>SUMIFS(рўйхат!BH:BH,рўйхат!$CX:$CX,$B$800,рўйхат!$D:$D,$C783)</f>
        <v/>
      </c>
      <c r="AZ783" s="36">
        <f>SUMIFS(рўйхат!BI:BI,рўйхат!$CX:$CX,$B$800,рўйхат!$D:$D,$C783)</f>
        <v/>
      </c>
      <c r="BA783" s="35">
        <f>SUMIFS(рўйхат!BJ:BJ,рўйхат!$CX:$CX,$B$800,рўйхат!$D:$D,$C783)</f>
        <v/>
      </c>
      <c r="BB783" s="36">
        <f>SUMIFS(рўйхат!BK:BK,рўйхат!$CX:$CX,$B$800,рўйхат!$D:$D,$C783)</f>
        <v/>
      </c>
      <c r="BC783" s="77">
        <f>IFERROR(AO783/E783,0)</f>
        <v/>
      </c>
      <c r="BD783" s="77">
        <f>IFERROR(AP783/F783,0)</f>
        <v/>
      </c>
      <c r="BE783" s="35">
        <f>SUMIFS(рўйхат!BL:BL,рўйхат!$CX:$CX,$B$800,рўйхат!$D:$D,$C783)</f>
        <v/>
      </c>
      <c r="BF783" s="36">
        <f>SUMIFS(рўйхат!BM:BM,рўйхат!$CX:$CX,$B$800,рўйхат!$D:$D,$C783)</f>
        <v/>
      </c>
      <c r="BG783" s="35">
        <f>SUMIFS(рўйхат!BN:BN,рўйхат!$CX:$CX,$B$800,рўйхат!$D:$D,$C783)</f>
        <v/>
      </c>
      <c r="BH783" s="36">
        <f>SUMIFS(рўйхат!BO:BO,рўйхат!$CX:$CX,$B$800,рўйхат!$D:$D,$C783)</f>
        <v/>
      </c>
      <c r="BI783" s="35">
        <f>SUMIFS(рўйхат!BP:BP,рўйхат!$CX:$CX,$B$800,рўйхат!$D:$D,$C783)</f>
        <v/>
      </c>
      <c r="BJ783" s="36">
        <f>SUMIFS(рўйхат!BQ:BQ,рўйхат!$CX:$CX,$B$800,рўйхат!$D:$D,$C783)</f>
        <v/>
      </c>
      <c r="BK783" s="35">
        <f>SUMIFS(рўйхат!BR:BR,рўйхат!$CX:$CX,$B$800,рўйхат!$D:$D,$C783)</f>
        <v/>
      </c>
      <c r="BL783" s="36">
        <f>SUMIFS(рўйхат!BS:BS,рўйхат!$CX:$CX,$B$800,рўйхат!$D:$D,$C783)</f>
        <v/>
      </c>
      <c r="BM783" s="35">
        <f>SUMIFS(рўйхат!BT:BT,рўйхат!$CX:$CX,$B$800,рўйхат!$D:$D,$C783)</f>
        <v/>
      </c>
      <c r="BN783" s="36">
        <f>SUMIFS(рўйхат!BU:BU,рўйхат!$CX:$CX,$B$800,рўйхат!$D:$D,$C783)</f>
        <v/>
      </c>
      <c r="BO783" s="35">
        <f>SUMIFS(рўйхат!BX:BX,рўйхат!$CX:$CX,$B$800,рўйхат!$D:$D,$C783)</f>
        <v/>
      </c>
      <c r="BP783" s="36">
        <f>SUMIFS(рўйхат!BY:BY,рўйхат!$CX:$CX,$B$800,рўйхат!$D:$D,$C783)</f>
        <v/>
      </c>
      <c r="BQ783" s="35">
        <f>SUMIFS(рўйхат!BZ:BZ,рўйхат!$CX:$CX,$B$800,рўйхат!$D:$D,$C783)</f>
        <v/>
      </c>
      <c r="BR783" s="36">
        <f>SUMIFS(рўйхат!CA:CA,рўйхат!$CX:$CX,$B$800,рўйхат!$D:$D,$C783)</f>
        <v/>
      </c>
      <c r="BS783" s="35">
        <f>SUMIFS(рўйхат!CB:CB,рўйхат!$CX:$CX,$B$800,рўйхат!$D:$D,$C783)</f>
        <v/>
      </c>
      <c r="BT783" s="36">
        <f>SUMIFS(рўйхат!CC:CC,рўйхат!$CX:$CX,$B$800,рўйхат!$D:$D,$C783)</f>
        <v/>
      </c>
      <c r="BU783" s="35">
        <f>SUMIFS(рўйхат!CD:CD,рўйхат!$CX:$CX,$B$800,рўйхат!$D:$D,$C783)</f>
        <v/>
      </c>
      <c r="BV783" s="36">
        <f>SUMIFS(рўйхат!CE:CE,рўйхат!$CX:$CX,$B$800,рўйхат!$D:$D,$C783)</f>
        <v/>
      </c>
      <c r="BW783" s="35">
        <f>SUMIFS(рўйхат!CH:CH,рўйхат!$CX:$CX,$B$800,рўйхат!$D:$D,$C783)</f>
        <v/>
      </c>
      <c r="BX783" s="36">
        <f>SUMIFS(рўйхат!CI:CI,рўйхат!$CX:$CX,$B$800,рўйхат!$D:$D,$C783)</f>
        <v/>
      </c>
      <c r="BY783" s="35">
        <f>SUMIFS(рўйхат!CJ:CJ,рўйхат!$CX:$CX,$B$800,рўйхат!$D:$D,$C783)</f>
        <v/>
      </c>
      <c r="BZ783" s="36">
        <f>SUMIFS(рўйхат!CK:CK,рўйхат!$CX:$CX,$B$800,рўйхат!$D:$D,$C783)</f>
        <v/>
      </c>
      <c r="CA783" s="35">
        <f>SUMIFS(рўйхат!CL:CL,рўйхат!$CX:$CX,$B$800,рўйхат!$D:$D,$C783)</f>
        <v/>
      </c>
      <c r="CB783" s="36">
        <f>SUMIFS(рўйхат!CM:CM,рўйхат!$CX:$CX,$B$800,рўйхат!$D:$D,$C783)</f>
        <v/>
      </c>
      <c r="CC783" s="35">
        <f>SUMIFS(рўйхат!CN:CN,рўйхат!$CX:$CX,$B$800,рўйхат!$D:$D,$C783)</f>
        <v/>
      </c>
      <c r="CD783" s="36">
        <f>SUMIFS(рўйхат!CO:CO,рўйхат!$CX:$CX,$B$800,рўйхат!$D:$D,$C783)</f>
        <v/>
      </c>
      <c r="CE783" s="77">
        <f>IFERROR(BE783/(Q783+BE783),0)</f>
        <v/>
      </c>
      <c r="CF783" s="78">
        <f>IFERROR(BF783/(R783+BF783),0)</f>
        <v/>
      </c>
    </row>
    <row r="784" hidden="1" outlineLevel="1" ht="30" customFormat="1" customHeight="1" s="8">
      <c r="A784" s="39" t="n"/>
      <c r="B784" s="50" t="n">
        <v>50</v>
      </c>
      <c r="C784" s="131" t="inlineStr">
        <is>
          <t>ундириш имкони мавжуд бўлган муаммолик кредитлар таҳлили (жисмоний шахс)</t>
        </is>
      </c>
      <c r="D784" s="51" t="n"/>
      <c r="E784" s="35">
        <f>SUMIFS(рўйхат!F:F,рўйхат!$CX:$CX,$B$800,рўйхат!$D:$D,$C784)</f>
        <v/>
      </c>
      <c r="F784" s="36">
        <f>SUMIFS(рўйхат!G:G,рўйхат!$CX:$CX,$B$800,рўйхат!$D:$D,$C784)</f>
        <v/>
      </c>
      <c r="G784" s="35">
        <f>SUMIFS(рўйхат!H:H,рўйхат!$CX:$CX,$B$800,рўйхат!$D:$D,$C784)</f>
        <v/>
      </c>
      <c r="H784" s="36">
        <f>SUMIFS(рўйхат!I:I,рўйхат!$CX:$CX,$B$800,рўйхат!$D:$D,$C784)</f>
        <v/>
      </c>
      <c r="I784" s="35">
        <f>SUMIFS(рўйхат!J:J,рўйхат!$CX:$CX,$B$800,рўйхат!$D:$D,$C784)</f>
        <v/>
      </c>
      <c r="J784" s="36">
        <f>SUMIFS(рўйхат!K:K,рўйхат!$CX:$CX,$B$800,рўйхат!$D:$D,$C784)</f>
        <v/>
      </c>
      <c r="K784" s="35">
        <f>SUMIFS(рўйхат!L:L,рўйхат!$CX:$CX,$B$800,рўйхат!$D:$D,$C784)</f>
        <v/>
      </c>
      <c r="L784" s="36">
        <f>SUMIFS(рўйхат!M:M,рўйхат!$CX:$CX,$B$800,рўйхат!$D:$D,$C784)</f>
        <v/>
      </c>
      <c r="M784" s="35">
        <f>SUMIFS(рўйхат!N:N,рўйхат!$CX:$CX,$B$800,рўйхат!$D:$D,$C784)</f>
        <v/>
      </c>
      <c r="N784" s="36">
        <f>SUMIFS(рўйхат!O:O,рўйхат!$CX:$CX,$B$800,рўйхат!$D:$D,$C784)</f>
        <v/>
      </c>
      <c r="O784" s="34">
        <f>IFERROR(M784/E784,0)</f>
        <v/>
      </c>
      <c r="P784" s="34">
        <f>IFERROR(N784/F784,0)</f>
        <v/>
      </c>
      <c r="Q784" s="35">
        <f>SUMIFS(рўйхат!P:P,рўйхат!$CX:$CX,$B$800,рўйхат!$D:$D,$C784)</f>
        <v/>
      </c>
      <c r="R784" s="36">
        <f>SUMIFS(рўйхат!Q:Q,рўйхат!$CX:$CX,$B$800,рўйхат!$D:$D,$C784)</f>
        <v/>
      </c>
      <c r="S784" s="35">
        <f>SUMIFS(рўйхат!R:R,рўйхат!$CX:$CX,$B$800,рўйхат!$D:$D,$C784)</f>
        <v/>
      </c>
      <c r="T784" s="36">
        <f>SUMIFS(рўйхат!S:S,рўйхат!$CX:$CX,$B$800,рўйхат!$D:$D,$C784)</f>
        <v/>
      </c>
      <c r="U784" s="35">
        <f>SUMIFS(рўйхат!T:T,рўйхат!$CX:$CX,$B$800,рўйхат!$D:$D,$C784)</f>
        <v/>
      </c>
      <c r="V784" s="36">
        <f>SUMIFS(рўйхат!U:U,рўйхат!$CX:$CX,$B$800,рўйхат!$D:$D,$C784)</f>
        <v/>
      </c>
      <c r="W784" s="35">
        <f>SUMIFS(рўйхат!V:V,рўйхат!$CX:$CX,$B$800,рўйхат!$D:$D,$C784)</f>
        <v/>
      </c>
      <c r="X784" s="36">
        <f>SUMIFS(рўйхат!W:W,рўйхат!$CX:$CX,$B$800,рўйхат!$D:$D,$C784)</f>
        <v/>
      </c>
      <c r="Y784" s="35">
        <f>SUMIFS(рўйхат!X:X,рўйхат!$CX:$CX,$B$800,рўйхат!$D:$D,$C784)</f>
        <v/>
      </c>
      <c r="Z784" s="36">
        <f>SUMIFS(рўйхат!Y:Y,рўйхат!$CX:$CX,$B$800,рўйхат!$D:$D,$C784)</f>
        <v/>
      </c>
      <c r="AA784" s="35">
        <f>SUMIFS(рўйхат!Z:Z,рўйхат!$CX:$CX,$B$800,рўйхат!$D:$D,$C784)</f>
        <v/>
      </c>
      <c r="AB784" s="36">
        <f>SUMIFS(рўйхат!AA:AA,рўйхат!$CX:$CX,$B$800,рўйхат!$D:$D,$C784)</f>
        <v/>
      </c>
      <c r="AC784" s="35">
        <f>SUMIFS(рўйхат!AB:AB,рўйхат!$CX:$CX,$B$800,рўйхат!$D:$D,$C784)</f>
        <v/>
      </c>
      <c r="AD784" s="36">
        <f>SUMIFS(рўйхат!AC:AC,рўйхат!$CX:$CX,$B$800,рўйхат!$D:$D,$C784)</f>
        <v/>
      </c>
      <c r="AE784" s="35">
        <f>SUMIFS(рўйхат!AD:AD,рўйхат!$CX:$CX,$B$800,рўйхат!$D:$D,$C784)</f>
        <v/>
      </c>
      <c r="AF784" s="36">
        <f>SUMIFS(рўйхат!AE:AE,рўйхат!$CX:$CX,$B$800,рўйхат!$D:$D,$C784)</f>
        <v/>
      </c>
      <c r="AG784" s="35">
        <f>SUMIFS(рўйхат!AH:AH,рўйхат!$CX:$CX,$B$800,рўйхат!$D:$D,$C784)</f>
        <v/>
      </c>
      <c r="AH784" s="36">
        <f>SUMIFS(рўйхат!AI:AI,рўйхат!$CX:$CX,$B$800,рўйхат!$D:$D,$C784)</f>
        <v/>
      </c>
      <c r="AI784" s="35">
        <f>SUMIFS(рўйхат!AJ:AJ,рўйхат!$CX:$CX,$B$800,рўйхат!$D:$D,$C784)</f>
        <v/>
      </c>
      <c r="AJ784" s="36">
        <f>SUMIFS(рўйхат!AK:AK,рўйхат!$CX:$CX,$B$800,рўйхат!$D:$D,$C784)</f>
        <v/>
      </c>
      <c r="AK784" s="35">
        <f>SUMIFS(рўйхат!AL:AL,рўйхат!$CX:$CX,$B$800,рўйхат!$D:$D,$C784)</f>
        <v/>
      </c>
      <c r="AL784" s="36">
        <f>SUMIFS(рўйхат!AM:AM,рўйхат!$CX:$CX,$B$800,рўйхат!$D:$D,$C784)</f>
        <v/>
      </c>
      <c r="AM784" s="77">
        <f>IFERROR(Q784/E784,0)</f>
        <v/>
      </c>
      <c r="AN784" s="77">
        <f>IFERROR(R784/F784,0)</f>
        <v/>
      </c>
      <c r="AO784" s="35">
        <f>SUMIFS(рўйхат!AX:AX,рўйхат!$CX:$CX,$B$800,рўйхат!$D:$D,$C784)</f>
        <v/>
      </c>
      <c r="AP784" s="36">
        <f>SUMIFS(рўйхат!AY:AY,рўйхат!$CX:$CX,$B$800,рўйхат!$D:$D,$C784)</f>
        <v/>
      </c>
      <c r="AQ784" s="35">
        <f>SUMIFS(рўйхат!AZ:AZ,рўйхат!$CX:$CX,$B$800,рўйхат!$D:$D,$C784)</f>
        <v/>
      </c>
      <c r="AR784" s="36">
        <f>SUMIFS(рўйхат!BA:BA,рўйхат!$CX:$CX,$B$800,рўйхат!$D:$D,$C784)</f>
        <v/>
      </c>
      <c r="AS784" s="35">
        <f>SUMIFS(рўйхат!BB:BB,рўйхат!$CX:$CX,$B$800,рўйхат!$D:$D,$C784)</f>
        <v/>
      </c>
      <c r="AT784" s="36">
        <f>SUMIFS(рўйхат!BC:BC,рўйхат!$CX:$CX,$B$800,рўйхат!$D:$D,$C784)</f>
        <v/>
      </c>
      <c r="AU784" s="35">
        <f>SUMIFS(рўйхат!BD:BD,рўйхат!$CX:$CX,$B$800,рўйхат!$D:$D,$C784)</f>
        <v/>
      </c>
      <c r="AV784" s="36">
        <f>SUMIFS(рўйхат!BE:BE,рўйхат!$CX:$CX,$B$800,рўйхат!$D:$D,$C784)</f>
        <v/>
      </c>
      <c r="AW784" s="35">
        <f>SUMIFS(рўйхат!BF:BF,рўйхат!$CX:$CX,$B$800,рўйхат!$D:$D,$C784)</f>
        <v/>
      </c>
      <c r="AX784" s="36">
        <f>SUMIFS(рўйхат!BG:BG,рўйхат!$CX:$CX,$B$800,рўйхат!$D:$D,$C784)</f>
        <v/>
      </c>
      <c r="AY784" s="35">
        <f>SUMIFS(рўйхат!BH:BH,рўйхат!$CX:$CX,$B$800,рўйхат!$D:$D,$C784)</f>
        <v/>
      </c>
      <c r="AZ784" s="36">
        <f>SUMIFS(рўйхат!BI:BI,рўйхат!$CX:$CX,$B$800,рўйхат!$D:$D,$C784)</f>
        <v/>
      </c>
      <c r="BA784" s="35">
        <f>SUMIFS(рўйхат!BJ:BJ,рўйхат!$CX:$CX,$B$800,рўйхат!$D:$D,$C784)</f>
        <v/>
      </c>
      <c r="BB784" s="36">
        <f>SUMIFS(рўйхат!BK:BK,рўйхат!$CX:$CX,$B$800,рўйхат!$D:$D,$C784)</f>
        <v/>
      </c>
      <c r="BC784" s="77">
        <f>IFERROR(AO784/E784,0)</f>
        <v/>
      </c>
      <c r="BD784" s="77">
        <f>IFERROR(AP784/F784,0)</f>
        <v/>
      </c>
      <c r="BE784" s="35">
        <f>SUMIFS(рўйхат!BL:BL,рўйхат!$CX:$CX,$B$800,рўйхат!$D:$D,$C784)</f>
        <v/>
      </c>
      <c r="BF784" s="36">
        <f>SUMIFS(рўйхат!BM:BM,рўйхат!$CX:$CX,$B$800,рўйхат!$D:$D,$C784)</f>
        <v/>
      </c>
      <c r="BG784" s="35">
        <f>SUMIFS(рўйхат!BN:BN,рўйхат!$CX:$CX,$B$800,рўйхат!$D:$D,$C784)</f>
        <v/>
      </c>
      <c r="BH784" s="36">
        <f>SUMIFS(рўйхат!BO:BO,рўйхат!$CX:$CX,$B$800,рўйхат!$D:$D,$C784)</f>
        <v/>
      </c>
      <c r="BI784" s="35">
        <f>SUMIFS(рўйхат!BP:BP,рўйхат!$CX:$CX,$B$800,рўйхат!$D:$D,$C784)</f>
        <v/>
      </c>
      <c r="BJ784" s="36">
        <f>SUMIFS(рўйхат!BQ:BQ,рўйхат!$CX:$CX,$B$800,рўйхат!$D:$D,$C784)</f>
        <v/>
      </c>
      <c r="BK784" s="35">
        <f>SUMIFS(рўйхат!BR:BR,рўйхат!$CX:$CX,$B$800,рўйхат!$D:$D,$C784)</f>
        <v/>
      </c>
      <c r="BL784" s="36">
        <f>SUMIFS(рўйхат!BS:BS,рўйхат!$CX:$CX,$B$800,рўйхат!$D:$D,$C784)</f>
        <v/>
      </c>
      <c r="BM784" s="35">
        <f>SUMIFS(рўйхат!BT:BT,рўйхат!$CX:$CX,$B$800,рўйхат!$D:$D,$C784)</f>
        <v/>
      </c>
      <c r="BN784" s="36">
        <f>SUMIFS(рўйхат!BU:BU,рўйхат!$CX:$CX,$B$800,рўйхат!$D:$D,$C784)</f>
        <v/>
      </c>
      <c r="BO784" s="35">
        <f>SUMIFS(рўйхат!BX:BX,рўйхат!$CX:$CX,$B$800,рўйхат!$D:$D,$C784)</f>
        <v/>
      </c>
      <c r="BP784" s="36">
        <f>SUMIFS(рўйхат!BY:BY,рўйхат!$CX:$CX,$B$800,рўйхат!$D:$D,$C784)</f>
        <v/>
      </c>
      <c r="BQ784" s="35">
        <f>SUMIFS(рўйхат!BZ:BZ,рўйхат!$CX:$CX,$B$800,рўйхат!$D:$D,$C784)</f>
        <v/>
      </c>
      <c r="BR784" s="36">
        <f>SUMIFS(рўйхат!CA:CA,рўйхат!$CX:$CX,$B$800,рўйхат!$D:$D,$C784)</f>
        <v/>
      </c>
      <c r="BS784" s="35">
        <f>SUMIFS(рўйхат!CB:CB,рўйхат!$CX:$CX,$B$800,рўйхат!$D:$D,$C784)</f>
        <v/>
      </c>
      <c r="BT784" s="36">
        <f>SUMIFS(рўйхат!CC:CC,рўйхат!$CX:$CX,$B$800,рўйхат!$D:$D,$C784)</f>
        <v/>
      </c>
      <c r="BU784" s="35">
        <f>SUMIFS(рўйхат!CD:CD,рўйхат!$CX:$CX,$B$800,рўйхат!$D:$D,$C784)</f>
        <v/>
      </c>
      <c r="BV784" s="36">
        <f>SUMIFS(рўйхат!CE:CE,рўйхат!$CX:$CX,$B$800,рўйхат!$D:$D,$C784)</f>
        <v/>
      </c>
      <c r="BW784" s="35">
        <f>SUMIFS(рўйхат!CH:CH,рўйхат!$CX:$CX,$B$800,рўйхат!$D:$D,$C784)</f>
        <v/>
      </c>
      <c r="BX784" s="36">
        <f>SUMIFS(рўйхат!CI:CI,рўйхат!$CX:$CX,$B$800,рўйхат!$D:$D,$C784)</f>
        <v/>
      </c>
      <c r="BY784" s="35">
        <f>SUMIFS(рўйхат!CJ:CJ,рўйхат!$CX:$CX,$B$800,рўйхат!$D:$D,$C784)</f>
        <v/>
      </c>
      <c r="BZ784" s="36">
        <f>SUMIFS(рўйхат!CK:CK,рўйхат!$CX:$CX,$B$800,рўйхат!$D:$D,$C784)</f>
        <v/>
      </c>
      <c r="CA784" s="35">
        <f>SUMIFS(рўйхат!CL:CL,рўйхат!$CX:$CX,$B$800,рўйхат!$D:$D,$C784)</f>
        <v/>
      </c>
      <c r="CB784" s="36">
        <f>SUMIFS(рўйхат!CM:CM,рўйхат!$CX:$CX,$B$800,рўйхат!$D:$D,$C784)</f>
        <v/>
      </c>
      <c r="CC784" s="35">
        <f>SUMIFS(рўйхат!CN:CN,рўйхат!$CX:$CX,$B$800,рўйхат!$D:$D,$C784)</f>
        <v/>
      </c>
      <c r="CD784" s="36">
        <f>SUMIFS(рўйхат!CO:CO,рўйхат!$CX:$CX,$B$800,рўйхат!$D:$D,$C784)</f>
        <v/>
      </c>
      <c r="CE784" s="77">
        <f>IFERROR(BE784/(Q784+BE784),0)</f>
        <v/>
      </c>
      <c r="CF784" s="78">
        <f>IFERROR(BF784/(R784+BF784),0)</f>
        <v/>
      </c>
    </row>
    <row r="785" hidden="1" outlineLevel="1" ht="30" customFormat="1" customHeight="1" s="8">
      <c r="A785" s="39" t="n"/>
      <c r="B785" s="50" t="n">
        <v>51</v>
      </c>
      <c r="C785" s="131" t="inlineStr">
        <is>
          <t>ундириш имкони мавжуд бўлган муаммолик кредитлар таҳлили (забаланс жисмоний шахс)</t>
        </is>
      </c>
      <c r="D785" s="51" t="n"/>
      <c r="E785" s="35">
        <f>SUMIFS(рўйхат!F:F,рўйхат!$CX:$CX,$B$800,рўйхат!$D:$D,$C785)</f>
        <v/>
      </c>
      <c r="F785" s="36">
        <f>SUMIFS(рўйхат!G:G,рўйхат!$CX:$CX,$B$800,рўйхат!$D:$D,$C785)</f>
        <v/>
      </c>
      <c r="G785" s="35">
        <f>SUMIFS(рўйхат!H:H,рўйхат!$CX:$CX,$B$800,рўйхат!$D:$D,$C785)</f>
        <v/>
      </c>
      <c r="H785" s="36">
        <f>SUMIFS(рўйхат!I:I,рўйхат!$CX:$CX,$B$800,рўйхат!$D:$D,$C785)</f>
        <v/>
      </c>
      <c r="I785" s="35">
        <f>SUMIFS(рўйхат!J:J,рўйхат!$CX:$CX,$B$800,рўйхат!$D:$D,$C785)</f>
        <v/>
      </c>
      <c r="J785" s="36">
        <f>SUMIFS(рўйхат!K:K,рўйхат!$CX:$CX,$B$800,рўйхат!$D:$D,$C785)</f>
        <v/>
      </c>
      <c r="K785" s="35">
        <f>SUMIFS(рўйхат!L:L,рўйхат!$CX:$CX,$B$800,рўйхат!$D:$D,$C785)</f>
        <v/>
      </c>
      <c r="L785" s="36">
        <f>SUMIFS(рўйхат!M:M,рўйхат!$CX:$CX,$B$800,рўйхат!$D:$D,$C785)</f>
        <v/>
      </c>
      <c r="M785" s="35">
        <f>SUMIFS(рўйхат!N:N,рўйхат!$CX:$CX,$B$800,рўйхат!$D:$D,$C785)</f>
        <v/>
      </c>
      <c r="N785" s="36">
        <f>SUMIFS(рўйхат!O:O,рўйхат!$CX:$CX,$B$800,рўйхат!$D:$D,$C785)</f>
        <v/>
      </c>
      <c r="O785" s="34">
        <f>IFERROR(M785/E785,0)</f>
        <v/>
      </c>
      <c r="P785" s="34">
        <f>IFERROR(N785/F785,0)</f>
        <v/>
      </c>
      <c r="Q785" s="35">
        <f>SUMIFS(рўйхат!P:P,рўйхат!$CX:$CX,$B$800,рўйхат!$D:$D,$C785)</f>
        <v/>
      </c>
      <c r="R785" s="36">
        <f>SUMIFS(рўйхат!Q:Q,рўйхат!$CX:$CX,$B$800,рўйхат!$D:$D,$C785)</f>
        <v/>
      </c>
      <c r="S785" s="35">
        <f>SUMIFS(рўйхат!R:R,рўйхат!$CX:$CX,$B$800,рўйхат!$D:$D,$C785)</f>
        <v/>
      </c>
      <c r="T785" s="36">
        <f>SUMIFS(рўйхат!S:S,рўйхат!$CX:$CX,$B$800,рўйхат!$D:$D,$C785)</f>
        <v/>
      </c>
      <c r="U785" s="35">
        <f>SUMIFS(рўйхат!T:T,рўйхат!$CX:$CX,$B$800,рўйхат!$D:$D,$C785)</f>
        <v/>
      </c>
      <c r="V785" s="36">
        <f>SUMIFS(рўйхат!U:U,рўйхат!$CX:$CX,$B$800,рўйхат!$D:$D,$C785)</f>
        <v/>
      </c>
      <c r="W785" s="35">
        <f>SUMIFS(рўйхат!V:V,рўйхат!$CX:$CX,$B$800,рўйхат!$D:$D,$C785)</f>
        <v/>
      </c>
      <c r="X785" s="36">
        <f>SUMIFS(рўйхат!W:W,рўйхат!$CX:$CX,$B$800,рўйхат!$D:$D,$C785)</f>
        <v/>
      </c>
      <c r="Y785" s="35">
        <f>SUMIFS(рўйхат!X:X,рўйхат!$CX:$CX,$B$800,рўйхат!$D:$D,$C785)</f>
        <v/>
      </c>
      <c r="Z785" s="36">
        <f>SUMIFS(рўйхат!Y:Y,рўйхат!$CX:$CX,$B$800,рўйхат!$D:$D,$C785)</f>
        <v/>
      </c>
      <c r="AA785" s="35">
        <f>SUMIFS(рўйхат!Z:Z,рўйхат!$CX:$CX,$B$800,рўйхат!$D:$D,$C785)</f>
        <v/>
      </c>
      <c r="AB785" s="36">
        <f>SUMIFS(рўйхат!AA:AA,рўйхат!$CX:$CX,$B$800,рўйхат!$D:$D,$C785)</f>
        <v/>
      </c>
      <c r="AC785" s="35">
        <f>SUMIFS(рўйхат!AB:AB,рўйхат!$CX:$CX,$B$800,рўйхат!$D:$D,$C785)</f>
        <v/>
      </c>
      <c r="AD785" s="36">
        <f>SUMIFS(рўйхат!AC:AC,рўйхат!$CX:$CX,$B$800,рўйхат!$D:$D,$C785)</f>
        <v/>
      </c>
      <c r="AE785" s="35">
        <f>SUMIFS(рўйхат!AD:AD,рўйхат!$CX:$CX,$B$800,рўйхат!$D:$D,$C785)</f>
        <v/>
      </c>
      <c r="AF785" s="36">
        <f>SUMIFS(рўйхат!AE:AE,рўйхат!$CX:$CX,$B$800,рўйхат!$D:$D,$C785)</f>
        <v/>
      </c>
      <c r="AG785" s="35">
        <f>SUMIFS(рўйхат!AH:AH,рўйхат!$CX:$CX,$B$800,рўйхат!$D:$D,$C785)</f>
        <v/>
      </c>
      <c r="AH785" s="36">
        <f>SUMIFS(рўйхат!AI:AI,рўйхат!$CX:$CX,$B$800,рўйхат!$D:$D,$C785)</f>
        <v/>
      </c>
      <c r="AI785" s="35">
        <f>SUMIFS(рўйхат!AJ:AJ,рўйхат!$CX:$CX,$B$800,рўйхат!$D:$D,$C785)</f>
        <v/>
      </c>
      <c r="AJ785" s="36">
        <f>SUMIFS(рўйхат!AK:AK,рўйхат!$CX:$CX,$B$800,рўйхат!$D:$D,$C785)</f>
        <v/>
      </c>
      <c r="AK785" s="35">
        <f>SUMIFS(рўйхат!AL:AL,рўйхат!$CX:$CX,$B$800,рўйхат!$D:$D,$C785)</f>
        <v/>
      </c>
      <c r="AL785" s="36">
        <f>SUMIFS(рўйхат!AM:AM,рўйхат!$CX:$CX,$B$800,рўйхат!$D:$D,$C785)</f>
        <v/>
      </c>
      <c r="AM785" s="77">
        <f>IFERROR(Q785/E785,0)</f>
        <v/>
      </c>
      <c r="AN785" s="77">
        <f>IFERROR(R785/F785,0)</f>
        <v/>
      </c>
      <c r="AO785" s="35">
        <f>SUMIFS(рўйхат!AX:AX,рўйхат!$CX:$CX,$B$800,рўйхат!$D:$D,$C785)</f>
        <v/>
      </c>
      <c r="AP785" s="36">
        <f>SUMIFS(рўйхат!AY:AY,рўйхат!$CX:$CX,$B$800,рўйхат!$D:$D,$C785)</f>
        <v/>
      </c>
      <c r="AQ785" s="35">
        <f>SUMIFS(рўйхат!AZ:AZ,рўйхат!$CX:$CX,$B$800,рўйхат!$D:$D,$C785)</f>
        <v/>
      </c>
      <c r="AR785" s="36">
        <f>SUMIFS(рўйхат!BA:BA,рўйхат!$CX:$CX,$B$800,рўйхат!$D:$D,$C785)</f>
        <v/>
      </c>
      <c r="AS785" s="35">
        <f>SUMIFS(рўйхат!BB:BB,рўйхат!$CX:$CX,$B$800,рўйхат!$D:$D,$C785)</f>
        <v/>
      </c>
      <c r="AT785" s="36">
        <f>SUMIFS(рўйхат!BC:BC,рўйхат!$CX:$CX,$B$800,рўйхат!$D:$D,$C785)</f>
        <v/>
      </c>
      <c r="AU785" s="35">
        <f>SUMIFS(рўйхат!BD:BD,рўйхат!$CX:$CX,$B$800,рўйхат!$D:$D,$C785)</f>
        <v/>
      </c>
      <c r="AV785" s="36">
        <f>SUMIFS(рўйхат!BE:BE,рўйхат!$CX:$CX,$B$800,рўйхат!$D:$D,$C785)</f>
        <v/>
      </c>
      <c r="AW785" s="35">
        <f>SUMIFS(рўйхат!BF:BF,рўйхат!$CX:$CX,$B$800,рўйхат!$D:$D,$C785)</f>
        <v/>
      </c>
      <c r="AX785" s="36">
        <f>SUMIFS(рўйхат!BG:BG,рўйхат!$CX:$CX,$B$800,рўйхат!$D:$D,$C785)</f>
        <v/>
      </c>
      <c r="AY785" s="35">
        <f>SUMIFS(рўйхат!BH:BH,рўйхат!$CX:$CX,$B$800,рўйхат!$D:$D,$C785)</f>
        <v/>
      </c>
      <c r="AZ785" s="36">
        <f>SUMIFS(рўйхат!BI:BI,рўйхат!$CX:$CX,$B$800,рўйхат!$D:$D,$C785)</f>
        <v/>
      </c>
      <c r="BA785" s="35">
        <f>SUMIFS(рўйхат!BJ:BJ,рўйхат!$CX:$CX,$B$800,рўйхат!$D:$D,$C785)</f>
        <v/>
      </c>
      <c r="BB785" s="36">
        <f>SUMIFS(рўйхат!BK:BK,рўйхат!$CX:$CX,$B$800,рўйхат!$D:$D,$C785)</f>
        <v/>
      </c>
      <c r="BC785" s="77">
        <f>IFERROR(AO785/E785,0)</f>
        <v/>
      </c>
      <c r="BD785" s="77">
        <f>IFERROR(AP785/F785,0)</f>
        <v/>
      </c>
      <c r="BE785" s="35">
        <f>SUMIFS(рўйхат!BL:BL,рўйхат!$CX:$CX,$B$800,рўйхат!$D:$D,$C785)</f>
        <v/>
      </c>
      <c r="BF785" s="36">
        <f>SUMIFS(рўйхат!BM:BM,рўйхат!$CX:$CX,$B$800,рўйхат!$D:$D,$C785)</f>
        <v/>
      </c>
      <c r="BG785" s="35">
        <f>SUMIFS(рўйхат!BN:BN,рўйхат!$CX:$CX,$B$800,рўйхат!$D:$D,$C785)</f>
        <v/>
      </c>
      <c r="BH785" s="36">
        <f>SUMIFS(рўйхат!BO:BO,рўйхат!$CX:$CX,$B$800,рўйхат!$D:$D,$C785)</f>
        <v/>
      </c>
      <c r="BI785" s="35">
        <f>SUMIFS(рўйхат!BP:BP,рўйхат!$CX:$CX,$B$800,рўйхат!$D:$D,$C785)</f>
        <v/>
      </c>
      <c r="BJ785" s="36">
        <f>SUMIFS(рўйхат!BQ:BQ,рўйхат!$CX:$CX,$B$800,рўйхат!$D:$D,$C785)</f>
        <v/>
      </c>
      <c r="BK785" s="35">
        <f>SUMIFS(рўйхат!BR:BR,рўйхат!$CX:$CX,$B$800,рўйхат!$D:$D,$C785)</f>
        <v/>
      </c>
      <c r="BL785" s="36">
        <f>SUMIFS(рўйхат!BS:BS,рўйхат!$CX:$CX,$B$800,рўйхат!$D:$D,$C785)</f>
        <v/>
      </c>
      <c r="BM785" s="35">
        <f>SUMIFS(рўйхат!BT:BT,рўйхат!$CX:$CX,$B$800,рўйхат!$D:$D,$C785)</f>
        <v/>
      </c>
      <c r="BN785" s="36">
        <f>SUMIFS(рўйхат!BU:BU,рўйхат!$CX:$CX,$B$800,рўйхат!$D:$D,$C785)</f>
        <v/>
      </c>
      <c r="BO785" s="35">
        <f>SUMIFS(рўйхат!BX:BX,рўйхат!$CX:$CX,$B$800,рўйхат!$D:$D,$C785)</f>
        <v/>
      </c>
      <c r="BP785" s="36">
        <f>SUMIFS(рўйхат!BY:BY,рўйхат!$CX:$CX,$B$800,рўйхат!$D:$D,$C785)</f>
        <v/>
      </c>
      <c r="BQ785" s="35">
        <f>SUMIFS(рўйхат!BZ:BZ,рўйхат!$CX:$CX,$B$800,рўйхат!$D:$D,$C785)</f>
        <v/>
      </c>
      <c r="BR785" s="36">
        <f>SUMIFS(рўйхат!CA:CA,рўйхат!$CX:$CX,$B$800,рўйхат!$D:$D,$C785)</f>
        <v/>
      </c>
      <c r="BS785" s="35">
        <f>SUMIFS(рўйхат!CB:CB,рўйхат!$CX:$CX,$B$800,рўйхат!$D:$D,$C785)</f>
        <v/>
      </c>
      <c r="BT785" s="36">
        <f>SUMIFS(рўйхат!CC:CC,рўйхат!$CX:$CX,$B$800,рўйхат!$D:$D,$C785)</f>
        <v/>
      </c>
      <c r="BU785" s="35">
        <f>SUMIFS(рўйхат!CD:CD,рўйхат!$CX:$CX,$B$800,рўйхат!$D:$D,$C785)</f>
        <v/>
      </c>
      <c r="BV785" s="36">
        <f>SUMIFS(рўйхат!CE:CE,рўйхат!$CX:$CX,$B$800,рўйхат!$D:$D,$C785)</f>
        <v/>
      </c>
      <c r="BW785" s="35">
        <f>SUMIFS(рўйхат!CH:CH,рўйхат!$CX:$CX,$B$800,рўйхат!$D:$D,$C785)</f>
        <v/>
      </c>
      <c r="BX785" s="36">
        <f>SUMIFS(рўйхат!CI:CI,рўйхат!$CX:$CX,$B$800,рўйхат!$D:$D,$C785)</f>
        <v/>
      </c>
      <c r="BY785" s="35">
        <f>SUMIFS(рўйхат!CJ:CJ,рўйхат!$CX:$CX,$B$800,рўйхат!$D:$D,$C785)</f>
        <v/>
      </c>
      <c r="BZ785" s="36">
        <f>SUMIFS(рўйхат!CK:CK,рўйхат!$CX:$CX,$B$800,рўйхат!$D:$D,$C785)</f>
        <v/>
      </c>
      <c r="CA785" s="35">
        <f>SUMIFS(рўйхат!CL:CL,рўйхат!$CX:$CX,$B$800,рўйхат!$D:$D,$C785)</f>
        <v/>
      </c>
      <c r="CB785" s="36">
        <f>SUMIFS(рўйхат!CM:CM,рўйхат!$CX:$CX,$B$800,рўйхат!$D:$D,$C785)</f>
        <v/>
      </c>
      <c r="CC785" s="35">
        <f>SUMIFS(рўйхат!CN:CN,рўйхат!$CX:$CX,$B$800,рўйхат!$D:$D,$C785)</f>
        <v/>
      </c>
      <c r="CD785" s="36">
        <f>SUMIFS(рўйхат!CO:CO,рўйхат!$CX:$CX,$B$800,рўйхат!$D:$D,$C785)</f>
        <v/>
      </c>
      <c r="CE785" s="77">
        <f>IFERROR(BE785/(Q785+BE785),0)</f>
        <v/>
      </c>
      <c r="CF785" s="78">
        <f>IFERROR(BF785/(R785+BF785),0)</f>
        <v/>
      </c>
    </row>
    <row r="786" hidden="1" outlineLevel="1" ht="30" customFormat="1" customHeight="1" s="8">
      <c r="A786" s="39" t="n"/>
      <c r="B786" s="50" t="n">
        <v>52</v>
      </c>
      <c r="C786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786" s="51" t="n"/>
      <c r="E786" s="35">
        <f>SUMIFS(рўйхат!F:F,рўйхат!$CX:$CX,$B$800,рўйхат!$D:$D,$C786)</f>
        <v/>
      </c>
      <c r="F786" s="36">
        <f>SUMIFS(рўйхат!G:G,рўйхат!$CX:$CX,$B$800,рўйхат!$D:$D,$C786)</f>
        <v/>
      </c>
      <c r="G786" s="35">
        <f>SUMIFS(рўйхат!H:H,рўйхат!$CX:$CX,$B$800,рўйхат!$D:$D,$C786)</f>
        <v/>
      </c>
      <c r="H786" s="36">
        <f>SUMIFS(рўйхат!I:I,рўйхат!$CX:$CX,$B$800,рўйхат!$D:$D,$C786)</f>
        <v/>
      </c>
      <c r="I786" s="35">
        <f>SUMIFS(рўйхат!J:J,рўйхат!$CX:$CX,$B$800,рўйхат!$D:$D,$C786)</f>
        <v/>
      </c>
      <c r="J786" s="36">
        <f>SUMIFS(рўйхат!K:K,рўйхат!$CX:$CX,$B$800,рўйхат!$D:$D,$C786)</f>
        <v/>
      </c>
      <c r="K786" s="35">
        <f>SUMIFS(рўйхат!L:L,рўйхат!$CX:$CX,$B$800,рўйхат!$D:$D,$C786)</f>
        <v/>
      </c>
      <c r="L786" s="36">
        <f>SUMIFS(рўйхат!M:M,рўйхат!$CX:$CX,$B$800,рўйхат!$D:$D,$C786)</f>
        <v/>
      </c>
      <c r="M786" s="35">
        <f>SUMIFS(рўйхат!N:N,рўйхат!$CX:$CX,$B$800,рўйхат!$D:$D,$C786)</f>
        <v/>
      </c>
      <c r="N786" s="36">
        <f>SUMIFS(рўйхат!O:O,рўйхат!$CX:$CX,$B$800,рўйхат!$D:$D,$C786)</f>
        <v/>
      </c>
      <c r="O786" s="34">
        <f>IFERROR(M786/E786,0)</f>
        <v/>
      </c>
      <c r="P786" s="34">
        <f>IFERROR(N786/F786,0)</f>
        <v/>
      </c>
      <c r="Q786" s="35">
        <f>SUMIFS(рўйхат!P:P,рўйхат!$CX:$CX,$B$800,рўйхат!$D:$D,$C786)</f>
        <v/>
      </c>
      <c r="R786" s="36">
        <f>SUMIFS(рўйхат!Q:Q,рўйхат!$CX:$CX,$B$800,рўйхат!$D:$D,$C786)</f>
        <v/>
      </c>
      <c r="S786" s="35">
        <f>SUMIFS(рўйхат!R:R,рўйхат!$CX:$CX,$B$800,рўйхат!$D:$D,$C786)</f>
        <v/>
      </c>
      <c r="T786" s="36">
        <f>SUMIFS(рўйхат!S:S,рўйхат!$CX:$CX,$B$800,рўйхат!$D:$D,$C786)</f>
        <v/>
      </c>
      <c r="U786" s="35">
        <f>SUMIFS(рўйхат!T:T,рўйхат!$CX:$CX,$B$800,рўйхат!$D:$D,$C786)</f>
        <v/>
      </c>
      <c r="V786" s="36">
        <f>SUMIFS(рўйхат!U:U,рўйхат!$CX:$CX,$B$800,рўйхат!$D:$D,$C786)</f>
        <v/>
      </c>
      <c r="W786" s="35">
        <f>SUMIFS(рўйхат!V:V,рўйхат!$CX:$CX,$B$800,рўйхат!$D:$D,$C786)</f>
        <v/>
      </c>
      <c r="X786" s="36">
        <f>SUMIFS(рўйхат!W:W,рўйхат!$CX:$CX,$B$800,рўйхат!$D:$D,$C786)</f>
        <v/>
      </c>
      <c r="Y786" s="35">
        <f>SUMIFS(рўйхат!X:X,рўйхат!$CX:$CX,$B$800,рўйхат!$D:$D,$C786)</f>
        <v/>
      </c>
      <c r="Z786" s="36">
        <f>SUMIFS(рўйхат!Y:Y,рўйхат!$CX:$CX,$B$800,рўйхат!$D:$D,$C786)</f>
        <v/>
      </c>
      <c r="AA786" s="35">
        <f>SUMIFS(рўйхат!Z:Z,рўйхат!$CX:$CX,$B$800,рўйхат!$D:$D,$C786)</f>
        <v/>
      </c>
      <c r="AB786" s="36">
        <f>SUMIFS(рўйхат!AA:AA,рўйхат!$CX:$CX,$B$800,рўйхат!$D:$D,$C786)</f>
        <v/>
      </c>
      <c r="AC786" s="35">
        <f>SUMIFS(рўйхат!AB:AB,рўйхат!$CX:$CX,$B$800,рўйхат!$D:$D,$C786)</f>
        <v/>
      </c>
      <c r="AD786" s="36">
        <f>SUMIFS(рўйхат!AC:AC,рўйхат!$CX:$CX,$B$800,рўйхат!$D:$D,$C786)</f>
        <v/>
      </c>
      <c r="AE786" s="35">
        <f>SUMIFS(рўйхат!AD:AD,рўйхат!$CX:$CX,$B$800,рўйхат!$D:$D,$C786)</f>
        <v/>
      </c>
      <c r="AF786" s="36">
        <f>SUMIFS(рўйхат!AE:AE,рўйхат!$CX:$CX,$B$800,рўйхат!$D:$D,$C786)</f>
        <v/>
      </c>
      <c r="AG786" s="35">
        <f>SUMIFS(рўйхат!AH:AH,рўйхат!$CX:$CX,$B$800,рўйхат!$D:$D,$C786)</f>
        <v/>
      </c>
      <c r="AH786" s="36">
        <f>SUMIFS(рўйхат!AI:AI,рўйхат!$CX:$CX,$B$800,рўйхат!$D:$D,$C786)</f>
        <v/>
      </c>
      <c r="AI786" s="35">
        <f>SUMIFS(рўйхат!AJ:AJ,рўйхат!$CX:$CX,$B$800,рўйхат!$D:$D,$C786)</f>
        <v/>
      </c>
      <c r="AJ786" s="36">
        <f>SUMIFS(рўйхат!AK:AK,рўйхат!$CX:$CX,$B$800,рўйхат!$D:$D,$C786)</f>
        <v/>
      </c>
      <c r="AK786" s="35">
        <f>SUMIFS(рўйхат!AL:AL,рўйхат!$CX:$CX,$B$800,рўйхат!$D:$D,$C786)</f>
        <v/>
      </c>
      <c r="AL786" s="36">
        <f>SUMIFS(рўйхат!AM:AM,рўйхат!$CX:$CX,$B$800,рўйхат!$D:$D,$C786)</f>
        <v/>
      </c>
      <c r="AM786" s="77">
        <f>IFERROR(Q786/E786,0)</f>
        <v/>
      </c>
      <c r="AN786" s="77">
        <f>IFERROR(R786/F786,0)</f>
        <v/>
      </c>
      <c r="AO786" s="35">
        <f>SUMIFS(рўйхат!AX:AX,рўйхат!$CX:$CX,$B$800,рўйхат!$D:$D,$C786)</f>
        <v/>
      </c>
      <c r="AP786" s="36">
        <f>SUMIFS(рўйхат!AY:AY,рўйхат!$CX:$CX,$B$800,рўйхат!$D:$D,$C786)</f>
        <v/>
      </c>
      <c r="AQ786" s="35">
        <f>SUMIFS(рўйхат!AZ:AZ,рўйхат!$CX:$CX,$B$800,рўйхат!$D:$D,$C786)</f>
        <v/>
      </c>
      <c r="AR786" s="36">
        <f>SUMIFS(рўйхат!BA:BA,рўйхат!$CX:$CX,$B$800,рўйхат!$D:$D,$C786)</f>
        <v/>
      </c>
      <c r="AS786" s="35">
        <f>SUMIFS(рўйхат!BB:BB,рўйхат!$CX:$CX,$B$800,рўйхат!$D:$D,$C786)</f>
        <v/>
      </c>
      <c r="AT786" s="36">
        <f>SUMIFS(рўйхат!BC:BC,рўйхат!$CX:$CX,$B$800,рўйхат!$D:$D,$C786)</f>
        <v/>
      </c>
      <c r="AU786" s="35">
        <f>SUMIFS(рўйхат!BD:BD,рўйхат!$CX:$CX,$B$800,рўйхат!$D:$D,$C786)</f>
        <v/>
      </c>
      <c r="AV786" s="36">
        <f>SUMIFS(рўйхат!BE:BE,рўйхат!$CX:$CX,$B$800,рўйхат!$D:$D,$C786)</f>
        <v/>
      </c>
      <c r="AW786" s="35">
        <f>SUMIFS(рўйхат!BF:BF,рўйхат!$CX:$CX,$B$800,рўйхат!$D:$D,$C786)</f>
        <v/>
      </c>
      <c r="AX786" s="36">
        <f>SUMIFS(рўйхат!BG:BG,рўйхат!$CX:$CX,$B$800,рўйхат!$D:$D,$C786)</f>
        <v/>
      </c>
      <c r="AY786" s="35">
        <f>SUMIFS(рўйхат!BH:BH,рўйхат!$CX:$CX,$B$800,рўйхат!$D:$D,$C786)</f>
        <v/>
      </c>
      <c r="AZ786" s="36">
        <f>SUMIFS(рўйхат!BI:BI,рўйхат!$CX:$CX,$B$800,рўйхат!$D:$D,$C786)</f>
        <v/>
      </c>
      <c r="BA786" s="35">
        <f>SUMIFS(рўйхат!BJ:BJ,рўйхат!$CX:$CX,$B$800,рўйхат!$D:$D,$C786)</f>
        <v/>
      </c>
      <c r="BB786" s="36">
        <f>SUMIFS(рўйхат!BK:BK,рўйхат!$CX:$CX,$B$800,рўйхат!$D:$D,$C786)</f>
        <v/>
      </c>
      <c r="BC786" s="77">
        <f>IFERROR(AO786/E786,0)</f>
        <v/>
      </c>
      <c r="BD786" s="77">
        <f>IFERROR(AP786/F786,0)</f>
        <v/>
      </c>
      <c r="BE786" s="35">
        <f>SUMIFS(рўйхат!BL:BL,рўйхат!$CX:$CX,$B$800,рўйхат!$D:$D,$C786)</f>
        <v/>
      </c>
      <c r="BF786" s="36">
        <f>SUMIFS(рўйхат!BM:BM,рўйхат!$CX:$CX,$B$800,рўйхат!$D:$D,$C786)</f>
        <v/>
      </c>
      <c r="BG786" s="35">
        <f>SUMIFS(рўйхат!BN:BN,рўйхат!$CX:$CX,$B$800,рўйхат!$D:$D,$C786)</f>
        <v/>
      </c>
      <c r="BH786" s="36">
        <f>SUMIFS(рўйхат!BO:BO,рўйхат!$CX:$CX,$B$800,рўйхат!$D:$D,$C786)</f>
        <v/>
      </c>
      <c r="BI786" s="35">
        <f>SUMIFS(рўйхат!BP:BP,рўйхат!$CX:$CX,$B$800,рўйхат!$D:$D,$C786)</f>
        <v/>
      </c>
      <c r="BJ786" s="36">
        <f>SUMIFS(рўйхат!BQ:BQ,рўйхат!$CX:$CX,$B$800,рўйхат!$D:$D,$C786)</f>
        <v/>
      </c>
      <c r="BK786" s="35">
        <f>SUMIFS(рўйхат!BR:BR,рўйхат!$CX:$CX,$B$800,рўйхат!$D:$D,$C786)</f>
        <v/>
      </c>
      <c r="BL786" s="36">
        <f>SUMIFS(рўйхат!BS:BS,рўйхат!$CX:$CX,$B$800,рўйхат!$D:$D,$C786)</f>
        <v/>
      </c>
      <c r="BM786" s="35">
        <f>SUMIFS(рўйхат!BT:BT,рўйхат!$CX:$CX,$B$800,рўйхат!$D:$D,$C786)</f>
        <v/>
      </c>
      <c r="BN786" s="36">
        <f>SUMIFS(рўйхат!BU:BU,рўйхат!$CX:$CX,$B$800,рўйхат!$D:$D,$C786)</f>
        <v/>
      </c>
      <c r="BO786" s="35">
        <f>SUMIFS(рўйхат!BX:BX,рўйхат!$CX:$CX,$B$800,рўйхат!$D:$D,$C786)</f>
        <v/>
      </c>
      <c r="BP786" s="36">
        <f>SUMIFS(рўйхат!BY:BY,рўйхат!$CX:$CX,$B$800,рўйхат!$D:$D,$C786)</f>
        <v/>
      </c>
      <c r="BQ786" s="35">
        <f>SUMIFS(рўйхат!BZ:BZ,рўйхат!$CX:$CX,$B$800,рўйхат!$D:$D,$C786)</f>
        <v/>
      </c>
      <c r="BR786" s="36">
        <f>SUMIFS(рўйхат!CA:CA,рўйхат!$CX:$CX,$B$800,рўйхат!$D:$D,$C786)</f>
        <v/>
      </c>
      <c r="BS786" s="35">
        <f>SUMIFS(рўйхат!CB:CB,рўйхат!$CX:$CX,$B$800,рўйхат!$D:$D,$C786)</f>
        <v/>
      </c>
      <c r="BT786" s="36">
        <f>SUMIFS(рўйхат!CC:CC,рўйхат!$CX:$CX,$B$800,рўйхат!$D:$D,$C786)</f>
        <v/>
      </c>
      <c r="BU786" s="35">
        <f>SUMIFS(рўйхат!CD:CD,рўйхат!$CX:$CX,$B$800,рўйхат!$D:$D,$C786)</f>
        <v/>
      </c>
      <c r="BV786" s="36">
        <f>SUMIFS(рўйхат!CE:CE,рўйхат!$CX:$CX,$B$800,рўйхат!$D:$D,$C786)</f>
        <v/>
      </c>
      <c r="BW786" s="35">
        <f>SUMIFS(рўйхат!CH:CH,рўйхат!$CX:$CX,$B$800,рўйхат!$D:$D,$C786)</f>
        <v/>
      </c>
      <c r="BX786" s="36">
        <f>SUMIFS(рўйхат!CI:CI,рўйхат!$CX:$CX,$B$800,рўйхат!$D:$D,$C786)</f>
        <v/>
      </c>
      <c r="BY786" s="35">
        <f>SUMIFS(рўйхат!CJ:CJ,рўйхат!$CX:$CX,$B$800,рўйхат!$D:$D,$C786)</f>
        <v/>
      </c>
      <c r="BZ786" s="36">
        <f>SUMIFS(рўйхат!CK:CK,рўйхат!$CX:$CX,$B$800,рўйхат!$D:$D,$C786)</f>
        <v/>
      </c>
      <c r="CA786" s="35">
        <f>SUMIFS(рўйхат!CL:CL,рўйхат!$CX:$CX,$B$800,рўйхат!$D:$D,$C786)</f>
        <v/>
      </c>
      <c r="CB786" s="36">
        <f>SUMIFS(рўйхат!CM:CM,рўйхат!$CX:$CX,$B$800,рўйхат!$D:$D,$C786)</f>
        <v/>
      </c>
      <c r="CC786" s="35">
        <f>SUMIFS(рўйхат!CN:CN,рўйхат!$CX:$CX,$B$800,рўйхат!$D:$D,$C786)</f>
        <v/>
      </c>
      <c r="CD786" s="36">
        <f>SUMIFS(рўйхат!CO:CO,рўйхат!$CX:$CX,$B$800,рўйхат!$D:$D,$C786)</f>
        <v/>
      </c>
      <c r="CE786" s="77">
        <f>IFERROR(BE786/(Q786+BE786),0)</f>
        <v/>
      </c>
      <c r="CF786" s="78">
        <f>IFERROR(BF786/(R786+BF786),0)</f>
        <v/>
      </c>
    </row>
    <row r="787" hidden="1" outlineLevel="1" ht="30" customFormat="1" customHeight="1" s="8">
      <c r="A787" s="39" t="n"/>
      <c r="B787" s="50" t="n">
        <v>53</v>
      </c>
      <c r="C787" s="131" t="inlineStr">
        <is>
          <t>Харид комиссия аъзоларида манфаалар тўқнашуви (Ғазначилик маълумотига асосан)</t>
        </is>
      </c>
      <c r="D787" s="51" t="n"/>
      <c r="E787" s="35">
        <f>SUMIFS(рўйхат!F:F,рўйхат!$CX:$CX,$B$800,рўйхат!$D:$D,$C787)</f>
        <v/>
      </c>
      <c r="F787" s="36">
        <f>SUMIFS(рўйхат!G:G,рўйхат!$CX:$CX,$B$800,рўйхат!$D:$D,$C787)</f>
        <v/>
      </c>
      <c r="G787" s="35">
        <f>SUMIFS(рўйхат!H:H,рўйхат!$CX:$CX,$B$800,рўйхат!$D:$D,$C787)</f>
        <v/>
      </c>
      <c r="H787" s="36">
        <f>SUMIFS(рўйхат!I:I,рўйхат!$CX:$CX,$B$800,рўйхат!$D:$D,$C787)</f>
        <v/>
      </c>
      <c r="I787" s="35">
        <f>SUMIFS(рўйхат!J:J,рўйхат!$CX:$CX,$B$800,рўйхат!$D:$D,$C787)</f>
        <v/>
      </c>
      <c r="J787" s="36">
        <f>SUMIFS(рўйхат!K:K,рўйхат!$CX:$CX,$B$800,рўйхат!$D:$D,$C787)</f>
        <v/>
      </c>
      <c r="K787" s="35">
        <f>SUMIFS(рўйхат!L:L,рўйхат!$CX:$CX,$B$800,рўйхат!$D:$D,$C787)</f>
        <v/>
      </c>
      <c r="L787" s="36">
        <f>SUMIFS(рўйхат!M:M,рўйхат!$CX:$CX,$B$800,рўйхат!$D:$D,$C787)</f>
        <v/>
      </c>
      <c r="M787" s="35">
        <f>SUMIFS(рўйхат!N:N,рўйхат!$CX:$CX,$B$800,рўйхат!$D:$D,$C787)</f>
        <v/>
      </c>
      <c r="N787" s="36">
        <f>SUMIFS(рўйхат!O:O,рўйхат!$CX:$CX,$B$800,рўйхат!$D:$D,$C787)</f>
        <v/>
      </c>
      <c r="O787" s="34">
        <f>IFERROR(M787/E787,0)</f>
        <v/>
      </c>
      <c r="P787" s="34">
        <f>IFERROR(N787/F787,0)</f>
        <v/>
      </c>
      <c r="Q787" s="35">
        <f>SUMIFS(рўйхат!P:P,рўйхат!$CX:$CX,$B$800,рўйхат!$D:$D,$C787)</f>
        <v/>
      </c>
      <c r="R787" s="36">
        <f>SUMIFS(рўйхат!Q:Q,рўйхат!$CX:$CX,$B$800,рўйхат!$D:$D,$C787)</f>
        <v/>
      </c>
      <c r="S787" s="35">
        <f>SUMIFS(рўйхат!R:R,рўйхат!$CX:$CX,$B$800,рўйхат!$D:$D,$C787)</f>
        <v/>
      </c>
      <c r="T787" s="36">
        <f>SUMIFS(рўйхат!S:S,рўйхат!$CX:$CX,$B$800,рўйхат!$D:$D,$C787)</f>
        <v/>
      </c>
      <c r="U787" s="35">
        <f>SUMIFS(рўйхат!T:T,рўйхат!$CX:$CX,$B$800,рўйхат!$D:$D,$C787)</f>
        <v/>
      </c>
      <c r="V787" s="36">
        <f>SUMIFS(рўйхат!U:U,рўйхат!$CX:$CX,$B$800,рўйхат!$D:$D,$C787)</f>
        <v/>
      </c>
      <c r="W787" s="35">
        <f>SUMIFS(рўйхат!V:V,рўйхат!$CX:$CX,$B$800,рўйхат!$D:$D,$C787)</f>
        <v/>
      </c>
      <c r="X787" s="36">
        <f>SUMIFS(рўйхат!W:W,рўйхат!$CX:$CX,$B$800,рўйхат!$D:$D,$C787)</f>
        <v/>
      </c>
      <c r="Y787" s="35">
        <f>SUMIFS(рўйхат!X:X,рўйхат!$CX:$CX,$B$800,рўйхат!$D:$D,$C787)</f>
        <v/>
      </c>
      <c r="Z787" s="36">
        <f>SUMIFS(рўйхат!Y:Y,рўйхат!$CX:$CX,$B$800,рўйхат!$D:$D,$C787)</f>
        <v/>
      </c>
      <c r="AA787" s="35">
        <f>SUMIFS(рўйхат!Z:Z,рўйхат!$CX:$CX,$B$800,рўйхат!$D:$D,$C787)</f>
        <v/>
      </c>
      <c r="AB787" s="36">
        <f>SUMIFS(рўйхат!AA:AA,рўйхат!$CX:$CX,$B$800,рўйхат!$D:$D,$C787)</f>
        <v/>
      </c>
      <c r="AC787" s="35">
        <f>SUMIFS(рўйхат!AB:AB,рўйхат!$CX:$CX,$B$800,рўйхат!$D:$D,$C787)</f>
        <v/>
      </c>
      <c r="AD787" s="36">
        <f>SUMIFS(рўйхат!AC:AC,рўйхат!$CX:$CX,$B$800,рўйхат!$D:$D,$C787)</f>
        <v/>
      </c>
      <c r="AE787" s="35">
        <f>SUMIFS(рўйхат!AD:AD,рўйхат!$CX:$CX,$B$800,рўйхат!$D:$D,$C787)</f>
        <v/>
      </c>
      <c r="AF787" s="36">
        <f>SUMIFS(рўйхат!AE:AE,рўйхат!$CX:$CX,$B$800,рўйхат!$D:$D,$C787)</f>
        <v/>
      </c>
      <c r="AG787" s="35">
        <f>SUMIFS(рўйхат!AH:AH,рўйхат!$CX:$CX,$B$800,рўйхат!$D:$D,$C787)</f>
        <v/>
      </c>
      <c r="AH787" s="36">
        <f>SUMIFS(рўйхат!AI:AI,рўйхат!$CX:$CX,$B$800,рўйхат!$D:$D,$C787)</f>
        <v/>
      </c>
      <c r="AI787" s="35">
        <f>SUMIFS(рўйхат!AJ:AJ,рўйхат!$CX:$CX,$B$800,рўйхат!$D:$D,$C787)</f>
        <v/>
      </c>
      <c r="AJ787" s="36">
        <f>SUMIFS(рўйхат!AK:AK,рўйхат!$CX:$CX,$B$800,рўйхат!$D:$D,$C787)</f>
        <v/>
      </c>
      <c r="AK787" s="35">
        <f>SUMIFS(рўйхат!AL:AL,рўйхат!$CX:$CX,$B$800,рўйхат!$D:$D,$C787)</f>
        <v/>
      </c>
      <c r="AL787" s="36">
        <f>SUMIFS(рўйхат!AM:AM,рўйхат!$CX:$CX,$B$800,рўйхат!$D:$D,$C787)</f>
        <v/>
      </c>
      <c r="AM787" s="77">
        <f>IFERROR(Q787/E787,0)</f>
        <v/>
      </c>
      <c r="AN787" s="77">
        <f>IFERROR(R787/F787,0)</f>
        <v/>
      </c>
      <c r="AO787" s="35">
        <f>SUMIFS(рўйхат!AX:AX,рўйхат!$CX:$CX,$B$800,рўйхат!$D:$D,$C787)</f>
        <v/>
      </c>
      <c r="AP787" s="36">
        <f>SUMIFS(рўйхат!AY:AY,рўйхат!$CX:$CX,$B$800,рўйхат!$D:$D,$C787)</f>
        <v/>
      </c>
      <c r="AQ787" s="35">
        <f>SUMIFS(рўйхат!AZ:AZ,рўйхат!$CX:$CX,$B$800,рўйхат!$D:$D,$C787)</f>
        <v/>
      </c>
      <c r="AR787" s="36">
        <f>SUMIFS(рўйхат!BA:BA,рўйхат!$CX:$CX,$B$800,рўйхат!$D:$D,$C787)</f>
        <v/>
      </c>
      <c r="AS787" s="35">
        <f>SUMIFS(рўйхат!BB:BB,рўйхат!$CX:$CX,$B$800,рўйхат!$D:$D,$C787)</f>
        <v/>
      </c>
      <c r="AT787" s="36">
        <f>SUMIFS(рўйхат!BC:BC,рўйхат!$CX:$CX,$B$800,рўйхат!$D:$D,$C787)</f>
        <v/>
      </c>
      <c r="AU787" s="35">
        <f>SUMIFS(рўйхат!BD:BD,рўйхат!$CX:$CX,$B$800,рўйхат!$D:$D,$C787)</f>
        <v/>
      </c>
      <c r="AV787" s="36">
        <f>SUMIFS(рўйхат!BE:BE,рўйхат!$CX:$CX,$B$800,рўйхат!$D:$D,$C787)</f>
        <v/>
      </c>
      <c r="AW787" s="35">
        <f>SUMIFS(рўйхат!BF:BF,рўйхат!$CX:$CX,$B$800,рўйхат!$D:$D,$C787)</f>
        <v/>
      </c>
      <c r="AX787" s="36">
        <f>SUMIFS(рўйхат!BG:BG,рўйхат!$CX:$CX,$B$800,рўйхат!$D:$D,$C787)</f>
        <v/>
      </c>
      <c r="AY787" s="35">
        <f>SUMIFS(рўйхат!BH:BH,рўйхат!$CX:$CX,$B$800,рўйхат!$D:$D,$C787)</f>
        <v/>
      </c>
      <c r="AZ787" s="36">
        <f>SUMIFS(рўйхат!BI:BI,рўйхат!$CX:$CX,$B$800,рўйхат!$D:$D,$C787)</f>
        <v/>
      </c>
      <c r="BA787" s="35">
        <f>SUMIFS(рўйхат!BJ:BJ,рўйхат!$CX:$CX,$B$800,рўйхат!$D:$D,$C787)</f>
        <v/>
      </c>
      <c r="BB787" s="36">
        <f>SUMIFS(рўйхат!BK:BK,рўйхат!$CX:$CX,$B$800,рўйхат!$D:$D,$C787)</f>
        <v/>
      </c>
      <c r="BC787" s="77">
        <f>IFERROR(AO787/E787,0)</f>
        <v/>
      </c>
      <c r="BD787" s="77">
        <f>IFERROR(AP787/F787,0)</f>
        <v/>
      </c>
      <c r="BE787" s="35">
        <f>SUMIFS(рўйхат!BL:BL,рўйхат!$CX:$CX,$B$800,рўйхат!$D:$D,$C787)</f>
        <v/>
      </c>
      <c r="BF787" s="36">
        <f>SUMIFS(рўйхат!BM:BM,рўйхат!$CX:$CX,$B$800,рўйхат!$D:$D,$C787)</f>
        <v/>
      </c>
      <c r="BG787" s="35">
        <f>SUMIFS(рўйхат!BN:BN,рўйхат!$CX:$CX,$B$800,рўйхат!$D:$D,$C787)</f>
        <v/>
      </c>
      <c r="BH787" s="36">
        <f>SUMIFS(рўйхат!BO:BO,рўйхат!$CX:$CX,$B$800,рўйхат!$D:$D,$C787)</f>
        <v/>
      </c>
      <c r="BI787" s="35">
        <f>SUMIFS(рўйхат!BP:BP,рўйхат!$CX:$CX,$B$800,рўйхат!$D:$D,$C787)</f>
        <v/>
      </c>
      <c r="BJ787" s="36">
        <f>SUMIFS(рўйхат!BQ:BQ,рўйхат!$CX:$CX,$B$800,рўйхат!$D:$D,$C787)</f>
        <v/>
      </c>
      <c r="BK787" s="35">
        <f>SUMIFS(рўйхат!BR:BR,рўйхат!$CX:$CX,$B$800,рўйхат!$D:$D,$C787)</f>
        <v/>
      </c>
      <c r="BL787" s="36">
        <f>SUMIFS(рўйхат!BS:BS,рўйхат!$CX:$CX,$B$800,рўйхат!$D:$D,$C787)</f>
        <v/>
      </c>
      <c r="BM787" s="35">
        <f>SUMIFS(рўйхат!BT:BT,рўйхат!$CX:$CX,$B$800,рўйхат!$D:$D,$C787)</f>
        <v/>
      </c>
      <c r="BN787" s="36">
        <f>SUMIFS(рўйхат!BU:BU,рўйхат!$CX:$CX,$B$800,рўйхат!$D:$D,$C787)</f>
        <v/>
      </c>
      <c r="BO787" s="35">
        <f>SUMIFS(рўйхат!BX:BX,рўйхат!$CX:$CX,$B$800,рўйхат!$D:$D,$C787)</f>
        <v/>
      </c>
      <c r="BP787" s="36">
        <f>SUMIFS(рўйхат!BY:BY,рўйхат!$CX:$CX,$B$800,рўйхат!$D:$D,$C787)</f>
        <v/>
      </c>
      <c r="BQ787" s="35">
        <f>SUMIFS(рўйхат!BZ:BZ,рўйхат!$CX:$CX,$B$800,рўйхат!$D:$D,$C787)</f>
        <v/>
      </c>
      <c r="BR787" s="36">
        <f>SUMIFS(рўйхат!CA:CA,рўйхат!$CX:$CX,$B$800,рўйхат!$D:$D,$C787)</f>
        <v/>
      </c>
      <c r="BS787" s="35">
        <f>SUMIFS(рўйхат!CB:CB,рўйхат!$CX:$CX,$B$800,рўйхат!$D:$D,$C787)</f>
        <v/>
      </c>
      <c r="BT787" s="36">
        <f>SUMIFS(рўйхат!CC:CC,рўйхат!$CX:$CX,$B$800,рўйхат!$D:$D,$C787)</f>
        <v/>
      </c>
      <c r="BU787" s="35">
        <f>SUMIFS(рўйхат!CD:CD,рўйхат!$CX:$CX,$B$800,рўйхат!$D:$D,$C787)</f>
        <v/>
      </c>
      <c r="BV787" s="36">
        <f>SUMIFS(рўйхат!CE:CE,рўйхат!$CX:$CX,$B$800,рўйхат!$D:$D,$C787)</f>
        <v/>
      </c>
      <c r="BW787" s="35">
        <f>SUMIFS(рўйхат!CH:CH,рўйхат!$CX:$CX,$B$800,рўйхат!$D:$D,$C787)</f>
        <v/>
      </c>
      <c r="BX787" s="36">
        <f>SUMIFS(рўйхат!CI:CI,рўйхат!$CX:$CX,$B$800,рўйхат!$D:$D,$C787)</f>
        <v/>
      </c>
      <c r="BY787" s="35">
        <f>SUMIFS(рўйхат!CJ:CJ,рўйхат!$CX:$CX,$B$800,рўйхат!$D:$D,$C787)</f>
        <v/>
      </c>
      <c r="BZ787" s="36">
        <f>SUMIFS(рўйхат!CK:CK,рўйхат!$CX:$CX,$B$800,рўйхат!$D:$D,$C787)</f>
        <v/>
      </c>
      <c r="CA787" s="35">
        <f>SUMIFS(рўйхат!CL:CL,рўйхат!$CX:$CX,$B$800,рўйхат!$D:$D,$C787)</f>
        <v/>
      </c>
      <c r="CB787" s="36">
        <f>SUMIFS(рўйхат!CM:CM,рўйхат!$CX:$CX,$B$800,рўйхат!$D:$D,$C787)</f>
        <v/>
      </c>
      <c r="CC787" s="35">
        <f>SUMIFS(рўйхат!CN:CN,рўйхат!$CX:$CX,$B$800,рўйхат!$D:$D,$C787)</f>
        <v/>
      </c>
      <c r="CD787" s="36">
        <f>SUMIFS(рўйхат!CO:CO,рўйхат!$CX:$CX,$B$800,рўйхат!$D:$D,$C787)</f>
        <v/>
      </c>
      <c r="CE787" s="77">
        <f>IFERROR(BE787/(Q787+BE787),0)</f>
        <v/>
      </c>
      <c r="CF787" s="78">
        <f>IFERROR(BF787/(R787+BF787),0)</f>
        <v/>
      </c>
    </row>
    <row r="788" hidden="1" outlineLevel="1" ht="30" customFormat="1" customHeight="1" s="8">
      <c r="A788" s="39" t="n"/>
      <c r="B788" s="50" t="n">
        <v>54</v>
      </c>
      <c r="C788" s="131" t="inlineStr">
        <is>
          <t>Харид комиссия аъзоларида манфаалар тўқнашуви (Uzex)</t>
        </is>
      </c>
      <c r="D788" s="51" t="n"/>
      <c r="E788" s="35">
        <f>SUMIFS(рўйхат!F:F,рўйхат!$CX:$CX,$B$800,рўйхат!$D:$D,$C788)</f>
        <v/>
      </c>
      <c r="F788" s="36">
        <f>SUMIFS(рўйхат!G:G,рўйхат!$CX:$CX,$B$800,рўйхат!$D:$D,$C788)</f>
        <v/>
      </c>
      <c r="G788" s="35">
        <f>SUMIFS(рўйхат!H:H,рўйхат!$CX:$CX,$B$800,рўйхат!$D:$D,$C788)</f>
        <v/>
      </c>
      <c r="H788" s="36">
        <f>SUMIFS(рўйхат!I:I,рўйхат!$CX:$CX,$B$800,рўйхат!$D:$D,$C788)</f>
        <v/>
      </c>
      <c r="I788" s="35">
        <f>SUMIFS(рўйхат!J:J,рўйхат!$CX:$CX,$B$800,рўйхат!$D:$D,$C788)</f>
        <v/>
      </c>
      <c r="J788" s="36">
        <f>SUMIFS(рўйхат!K:K,рўйхат!$CX:$CX,$B$800,рўйхат!$D:$D,$C788)</f>
        <v/>
      </c>
      <c r="K788" s="35">
        <f>SUMIFS(рўйхат!L:L,рўйхат!$CX:$CX,$B$800,рўйхат!$D:$D,$C788)</f>
        <v/>
      </c>
      <c r="L788" s="36">
        <f>SUMIFS(рўйхат!M:M,рўйхат!$CX:$CX,$B$800,рўйхат!$D:$D,$C788)</f>
        <v/>
      </c>
      <c r="M788" s="35">
        <f>SUMIFS(рўйхат!N:N,рўйхат!$CX:$CX,$B$800,рўйхат!$D:$D,$C788)</f>
        <v/>
      </c>
      <c r="N788" s="36">
        <f>SUMIFS(рўйхат!O:O,рўйхат!$CX:$CX,$B$800,рўйхат!$D:$D,$C788)</f>
        <v/>
      </c>
      <c r="O788" s="34">
        <f>IFERROR(M788/E788,0)</f>
        <v/>
      </c>
      <c r="P788" s="34">
        <f>IFERROR(N788/F788,0)</f>
        <v/>
      </c>
      <c r="Q788" s="35">
        <f>SUMIFS(рўйхат!P:P,рўйхат!$CX:$CX,$B$800,рўйхат!$D:$D,$C788)</f>
        <v/>
      </c>
      <c r="R788" s="36">
        <f>SUMIFS(рўйхат!Q:Q,рўйхат!$CX:$CX,$B$800,рўйхат!$D:$D,$C788)</f>
        <v/>
      </c>
      <c r="S788" s="35">
        <f>SUMIFS(рўйхат!R:R,рўйхат!$CX:$CX,$B$800,рўйхат!$D:$D,$C788)</f>
        <v/>
      </c>
      <c r="T788" s="36">
        <f>SUMIFS(рўйхат!S:S,рўйхат!$CX:$CX,$B$800,рўйхат!$D:$D,$C788)</f>
        <v/>
      </c>
      <c r="U788" s="35">
        <f>SUMIFS(рўйхат!T:T,рўйхат!$CX:$CX,$B$800,рўйхат!$D:$D,$C788)</f>
        <v/>
      </c>
      <c r="V788" s="36">
        <f>SUMIFS(рўйхат!U:U,рўйхат!$CX:$CX,$B$800,рўйхат!$D:$D,$C788)</f>
        <v/>
      </c>
      <c r="W788" s="35">
        <f>SUMIFS(рўйхат!V:V,рўйхат!$CX:$CX,$B$800,рўйхат!$D:$D,$C788)</f>
        <v/>
      </c>
      <c r="X788" s="36">
        <f>SUMIFS(рўйхат!W:W,рўйхат!$CX:$CX,$B$800,рўйхат!$D:$D,$C788)</f>
        <v/>
      </c>
      <c r="Y788" s="35">
        <f>SUMIFS(рўйхат!X:X,рўйхат!$CX:$CX,$B$800,рўйхат!$D:$D,$C788)</f>
        <v/>
      </c>
      <c r="Z788" s="36">
        <f>SUMIFS(рўйхат!Y:Y,рўйхат!$CX:$CX,$B$800,рўйхат!$D:$D,$C788)</f>
        <v/>
      </c>
      <c r="AA788" s="35">
        <f>SUMIFS(рўйхат!Z:Z,рўйхат!$CX:$CX,$B$800,рўйхат!$D:$D,$C788)</f>
        <v/>
      </c>
      <c r="AB788" s="36">
        <f>SUMIFS(рўйхат!AA:AA,рўйхат!$CX:$CX,$B$800,рўйхат!$D:$D,$C788)</f>
        <v/>
      </c>
      <c r="AC788" s="35">
        <f>SUMIFS(рўйхат!AB:AB,рўйхат!$CX:$CX,$B$800,рўйхат!$D:$D,$C788)</f>
        <v/>
      </c>
      <c r="AD788" s="36">
        <f>SUMIFS(рўйхат!AC:AC,рўйхат!$CX:$CX,$B$800,рўйхат!$D:$D,$C788)</f>
        <v/>
      </c>
      <c r="AE788" s="35">
        <f>SUMIFS(рўйхат!AD:AD,рўйхат!$CX:$CX,$B$800,рўйхат!$D:$D,$C788)</f>
        <v/>
      </c>
      <c r="AF788" s="36">
        <f>SUMIFS(рўйхат!AE:AE,рўйхат!$CX:$CX,$B$800,рўйхат!$D:$D,$C788)</f>
        <v/>
      </c>
      <c r="AG788" s="35">
        <f>SUMIFS(рўйхат!AH:AH,рўйхат!$CX:$CX,$B$800,рўйхат!$D:$D,$C788)</f>
        <v/>
      </c>
      <c r="AH788" s="36">
        <f>SUMIFS(рўйхат!AI:AI,рўйхат!$CX:$CX,$B$800,рўйхат!$D:$D,$C788)</f>
        <v/>
      </c>
      <c r="AI788" s="35">
        <f>SUMIFS(рўйхат!AJ:AJ,рўйхат!$CX:$CX,$B$800,рўйхат!$D:$D,$C788)</f>
        <v/>
      </c>
      <c r="AJ788" s="36">
        <f>SUMIFS(рўйхат!AK:AK,рўйхат!$CX:$CX,$B$800,рўйхат!$D:$D,$C788)</f>
        <v/>
      </c>
      <c r="AK788" s="35">
        <f>SUMIFS(рўйхат!AL:AL,рўйхат!$CX:$CX,$B$800,рўйхат!$D:$D,$C788)</f>
        <v/>
      </c>
      <c r="AL788" s="36">
        <f>SUMIFS(рўйхат!AM:AM,рўйхат!$CX:$CX,$B$800,рўйхат!$D:$D,$C788)</f>
        <v/>
      </c>
      <c r="AM788" s="77">
        <f>IFERROR(Q788/E788,0)</f>
        <v/>
      </c>
      <c r="AN788" s="77">
        <f>IFERROR(R788/F788,0)</f>
        <v/>
      </c>
      <c r="AO788" s="35">
        <f>SUMIFS(рўйхат!AX:AX,рўйхат!$CX:$CX,$B$800,рўйхат!$D:$D,$C788)</f>
        <v/>
      </c>
      <c r="AP788" s="36">
        <f>SUMIFS(рўйхат!AY:AY,рўйхат!$CX:$CX,$B$800,рўйхат!$D:$D,$C788)</f>
        <v/>
      </c>
      <c r="AQ788" s="35">
        <f>SUMIFS(рўйхат!AZ:AZ,рўйхат!$CX:$CX,$B$800,рўйхат!$D:$D,$C788)</f>
        <v/>
      </c>
      <c r="AR788" s="36">
        <f>SUMIFS(рўйхат!BA:BA,рўйхат!$CX:$CX,$B$800,рўйхат!$D:$D,$C788)</f>
        <v/>
      </c>
      <c r="AS788" s="35">
        <f>SUMIFS(рўйхат!BB:BB,рўйхат!$CX:$CX,$B$800,рўйхат!$D:$D,$C788)</f>
        <v/>
      </c>
      <c r="AT788" s="36">
        <f>SUMIFS(рўйхат!BC:BC,рўйхат!$CX:$CX,$B$800,рўйхат!$D:$D,$C788)</f>
        <v/>
      </c>
      <c r="AU788" s="35">
        <f>SUMIFS(рўйхат!BD:BD,рўйхат!$CX:$CX,$B$800,рўйхат!$D:$D,$C788)</f>
        <v/>
      </c>
      <c r="AV788" s="36">
        <f>SUMIFS(рўйхат!BE:BE,рўйхат!$CX:$CX,$B$800,рўйхат!$D:$D,$C788)</f>
        <v/>
      </c>
      <c r="AW788" s="35">
        <f>SUMIFS(рўйхат!BF:BF,рўйхат!$CX:$CX,$B$800,рўйхат!$D:$D,$C788)</f>
        <v/>
      </c>
      <c r="AX788" s="36">
        <f>SUMIFS(рўйхат!BG:BG,рўйхат!$CX:$CX,$B$800,рўйхат!$D:$D,$C788)</f>
        <v/>
      </c>
      <c r="AY788" s="35">
        <f>SUMIFS(рўйхат!BH:BH,рўйхат!$CX:$CX,$B$800,рўйхат!$D:$D,$C788)</f>
        <v/>
      </c>
      <c r="AZ788" s="36">
        <f>SUMIFS(рўйхат!BI:BI,рўйхат!$CX:$CX,$B$800,рўйхат!$D:$D,$C788)</f>
        <v/>
      </c>
      <c r="BA788" s="35">
        <f>SUMIFS(рўйхат!BJ:BJ,рўйхат!$CX:$CX,$B$800,рўйхат!$D:$D,$C788)</f>
        <v/>
      </c>
      <c r="BB788" s="36">
        <f>SUMIFS(рўйхат!BK:BK,рўйхат!$CX:$CX,$B$800,рўйхат!$D:$D,$C788)</f>
        <v/>
      </c>
      <c r="BC788" s="77">
        <f>IFERROR(AO788/E788,0)</f>
        <v/>
      </c>
      <c r="BD788" s="77">
        <f>IFERROR(AP788/F788,0)</f>
        <v/>
      </c>
      <c r="BE788" s="35">
        <f>SUMIFS(рўйхат!BL:BL,рўйхат!$CX:$CX,$B$800,рўйхат!$D:$D,$C788)</f>
        <v/>
      </c>
      <c r="BF788" s="36">
        <f>SUMIFS(рўйхат!BM:BM,рўйхат!$CX:$CX,$B$800,рўйхат!$D:$D,$C788)</f>
        <v/>
      </c>
      <c r="BG788" s="35">
        <f>SUMIFS(рўйхат!BN:BN,рўйхат!$CX:$CX,$B$800,рўйхат!$D:$D,$C788)</f>
        <v/>
      </c>
      <c r="BH788" s="36">
        <f>SUMIFS(рўйхат!BO:BO,рўйхат!$CX:$CX,$B$800,рўйхат!$D:$D,$C788)</f>
        <v/>
      </c>
      <c r="BI788" s="35">
        <f>SUMIFS(рўйхат!BP:BP,рўйхат!$CX:$CX,$B$800,рўйхат!$D:$D,$C788)</f>
        <v/>
      </c>
      <c r="BJ788" s="36">
        <f>SUMIFS(рўйхат!BQ:BQ,рўйхат!$CX:$CX,$B$800,рўйхат!$D:$D,$C788)</f>
        <v/>
      </c>
      <c r="BK788" s="35">
        <f>SUMIFS(рўйхат!BR:BR,рўйхат!$CX:$CX,$B$800,рўйхат!$D:$D,$C788)</f>
        <v/>
      </c>
      <c r="BL788" s="36">
        <f>SUMIFS(рўйхат!BS:BS,рўйхат!$CX:$CX,$B$800,рўйхат!$D:$D,$C788)</f>
        <v/>
      </c>
      <c r="BM788" s="35">
        <f>SUMIFS(рўйхат!BT:BT,рўйхат!$CX:$CX,$B$800,рўйхат!$D:$D,$C788)</f>
        <v/>
      </c>
      <c r="BN788" s="36">
        <f>SUMIFS(рўйхат!BU:BU,рўйхат!$CX:$CX,$B$800,рўйхат!$D:$D,$C788)</f>
        <v/>
      </c>
      <c r="BO788" s="35">
        <f>SUMIFS(рўйхат!BX:BX,рўйхат!$CX:$CX,$B$800,рўйхат!$D:$D,$C788)</f>
        <v/>
      </c>
      <c r="BP788" s="36">
        <f>SUMIFS(рўйхат!BY:BY,рўйхат!$CX:$CX,$B$800,рўйхат!$D:$D,$C788)</f>
        <v/>
      </c>
      <c r="BQ788" s="35">
        <f>SUMIFS(рўйхат!BZ:BZ,рўйхат!$CX:$CX,$B$800,рўйхат!$D:$D,$C788)</f>
        <v/>
      </c>
      <c r="BR788" s="36">
        <f>SUMIFS(рўйхат!CA:CA,рўйхат!$CX:$CX,$B$800,рўйхат!$D:$D,$C788)</f>
        <v/>
      </c>
      <c r="BS788" s="35">
        <f>SUMIFS(рўйхат!CB:CB,рўйхат!$CX:$CX,$B$800,рўйхат!$D:$D,$C788)</f>
        <v/>
      </c>
      <c r="BT788" s="36">
        <f>SUMIFS(рўйхат!CC:CC,рўйхат!$CX:$CX,$B$800,рўйхат!$D:$D,$C788)</f>
        <v/>
      </c>
      <c r="BU788" s="35">
        <f>SUMIFS(рўйхат!CD:CD,рўйхат!$CX:$CX,$B$800,рўйхат!$D:$D,$C788)</f>
        <v/>
      </c>
      <c r="BV788" s="36">
        <f>SUMIFS(рўйхат!CE:CE,рўйхат!$CX:$CX,$B$800,рўйхат!$D:$D,$C788)</f>
        <v/>
      </c>
      <c r="BW788" s="35">
        <f>SUMIFS(рўйхат!CH:CH,рўйхат!$CX:$CX,$B$800,рўйхат!$D:$D,$C788)</f>
        <v/>
      </c>
      <c r="BX788" s="36">
        <f>SUMIFS(рўйхат!CI:CI,рўйхат!$CX:$CX,$B$800,рўйхат!$D:$D,$C788)</f>
        <v/>
      </c>
      <c r="BY788" s="35">
        <f>SUMIFS(рўйхат!CJ:CJ,рўйхат!$CX:$CX,$B$800,рўйхат!$D:$D,$C788)</f>
        <v/>
      </c>
      <c r="BZ788" s="36">
        <f>SUMIFS(рўйхат!CK:CK,рўйхат!$CX:$CX,$B$800,рўйхат!$D:$D,$C788)</f>
        <v/>
      </c>
      <c r="CA788" s="35">
        <f>SUMIFS(рўйхат!CL:CL,рўйхат!$CX:$CX,$B$800,рўйхат!$D:$D,$C788)</f>
        <v/>
      </c>
      <c r="CB788" s="36">
        <f>SUMIFS(рўйхат!CM:CM,рўйхат!$CX:$CX,$B$800,рўйхат!$D:$D,$C788)</f>
        <v/>
      </c>
      <c r="CC788" s="35">
        <f>SUMIFS(рўйхат!CN:CN,рўйхат!$CX:$CX,$B$800,рўйхат!$D:$D,$C788)</f>
        <v/>
      </c>
      <c r="CD788" s="36">
        <f>SUMIFS(рўйхат!CO:CO,рўйхат!$CX:$CX,$B$800,рўйхат!$D:$D,$C788)</f>
        <v/>
      </c>
      <c r="CE788" s="77">
        <f>IFERROR(BE788/(Q788+BE788),0)</f>
        <v/>
      </c>
      <c r="CF788" s="78">
        <f>IFERROR(BF788/(R788+BF788),0)</f>
        <v/>
      </c>
    </row>
    <row r="789" hidden="1" outlineLevel="1" ht="30" customFormat="1" customHeight="1" s="8">
      <c r="A789" s="39" t="n"/>
      <c r="B789" s="50" t="n">
        <v>55</v>
      </c>
      <c r="C789" s="131" t="inlineStr">
        <is>
          <t>Харид комиссиясида манфаатлар тўқнашуви (UZEX)</t>
        </is>
      </c>
      <c r="D789" s="51" t="n"/>
      <c r="E789" s="35">
        <f>SUMIFS(рўйхат!F:F,рўйхат!$CX:$CX,$B$800,рўйхат!$D:$D,$C789)</f>
        <v/>
      </c>
      <c r="F789" s="36">
        <f>SUMIFS(рўйхат!G:G,рўйхат!$CX:$CX,$B$800,рўйхат!$D:$D,$C789)</f>
        <v/>
      </c>
      <c r="G789" s="35">
        <f>SUMIFS(рўйхат!H:H,рўйхат!$CX:$CX,$B$800,рўйхат!$D:$D,$C789)</f>
        <v/>
      </c>
      <c r="H789" s="36">
        <f>SUMIFS(рўйхат!I:I,рўйхат!$CX:$CX,$B$800,рўйхат!$D:$D,$C789)</f>
        <v/>
      </c>
      <c r="I789" s="35">
        <f>SUMIFS(рўйхат!J:J,рўйхат!$CX:$CX,$B$800,рўйхат!$D:$D,$C789)</f>
        <v/>
      </c>
      <c r="J789" s="36">
        <f>SUMIFS(рўйхат!K:K,рўйхат!$CX:$CX,$B$800,рўйхат!$D:$D,$C789)</f>
        <v/>
      </c>
      <c r="K789" s="35">
        <f>SUMIFS(рўйхат!L:L,рўйхат!$CX:$CX,$B$800,рўйхат!$D:$D,$C789)</f>
        <v/>
      </c>
      <c r="L789" s="36">
        <f>SUMIFS(рўйхат!M:M,рўйхат!$CX:$CX,$B$800,рўйхат!$D:$D,$C789)</f>
        <v/>
      </c>
      <c r="M789" s="35">
        <f>SUMIFS(рўйхат!N:N,рўйхат!$CX:$CX,$B$800,рўйхат!$D:$D,$C789)</f>
        <v/>
      </c>
      <c r="N789" s="36">
        <f>SUMIFS(рўйхат!O:O,рўйхат!$CX:$CX,$B$800,рўйхат!$D:$D,$C789)</f>
        <v/>
      </c>
      <c r="O789" s="34">
        <f>IFERROR(M789/E789,0)</f>
        <v/>
      </c>
      <c r="P789" s="34">
        <f>IFERROR(N789/F789,0)</f>
        <v/>
      </c>
      <c r="Q789" s="35">
        <f>SUMIFS(рўйхат!P:P,рўйхат!$CX:$CX,$B$800,рўйхат!$D:$D,$C789)</f>
        <v/>
      </c>
      <c r="R789" s="36">
        <f>SUMIFS(рўйхат!Q:Q,рўйхат!$CX:$CX,$B$800,рўйхат!$D:$D,$C789)</f>
        <v/>
      </c>
      <c r="S789" s="35">
        <f>SUMIFS(рўйхат!R:R,рўйхат!$CX:$CX,$B$800,рўйхат!$D:$D,$C789)</f>
        <v/>
      </c>
      <c r="T789" s="36">
        <f>SUMIFS(рўйхат!S:S,рўйхат!$CX:$CX,$B$800,рўйхат!$D:$D,$C789)</f>
        <v/>
      </c>
      <c r="U789" s="35">
        <f>SUMIFS(рўйхат!T:T,рўйхат!$CX:$CX,$B$800,рўйхат!$D:$D,$C789)</f>
        <v/>
      </c>
      <c r="V789" s="36">
        <f>SUMIFS(рўйхат!U:U,рўйхат!$CX:$CX,$B$800,рўйхат!$D:$D,$C789)</f>
        <v/>
      </c>
      <c r="W789" s="35">
        <f>SUMIFS(рўйхат!V:V,рўйхат!$CX:$CX,$B$800,рўйхат!$D:$D,$C789)</f>
        <v/>
      </c>
      <c r="X789" s="36">
        <f>SUMIFS(рўйхат!W:W,рўйхат!$CX:$CX,$B$800,рўйхат!$D:$D,$C789)</f>
        <v/>
      </c>
      <c r="Y789" s="35">
        <f>SUMIFS(рўйхат!X:X,рўйхат!$CX:$CX,$B$800,рўйхат!$D:$D,$C789)</f>
        <v/>
      </c>
      <c r="Z789" s="36">
        <f>SUMIFS(рўйхат!Y:Y,рўйхат!$CX:$CX,$B$800,рўйхат!$D:$D,$C789)</f>
        <v/>
      </c>
      <c r="AA789" s="35">
        <f>SUMIFS(рўйхат!Z:Z,рўйхат!$CX:$CX,$B$800,рўйхат!$D:$D,$C789)</f>
        <v/>
      </c>
      <c r="AB789" s="36">
        <f>SUMIFS(рўйхат!AA:AA,рўйхат!$CX:$CX,$B$800,рўйхат!$D:$D,$C789)</f>
        <v/>
      </c>
      <c r="AC789" s="35">
        <f>SUMIFS(рўйхат!AB:AB,рўйхат!$CX:$CX,$B$800,рўйхат!$D:$D,$C789)</f>
        <v/>
      </c>
      <c r="AD789" s="36">
        <f>SUMIFS(рўйхат!AC:AC,рўйхат!$CX:$CX,$B$800,рўйхат!$D:$D,$C789)</f>
        <v/>
      </c>
      <c r="AE789" s="35">
        <f>SUMIFS(рўйхат!AD:AD,рўйхат!$CX:$CX,$B$800,рўйхат!$D:$D,$C789)</f>
        <v/>
      </c>
      <c r="AF789" s="36">
        <f>SUMIFS(рўйхат!AE:AE,рўйхат!$CX:$CX,$B$800,рўйхат!$D:$D,$C789)</f>
        <v/>
      </c>
      <c r="AG789" s="35">
        <f>SUMIFS(рўйхат!AH:AH,рўйхат!$CX:$CX,$B$800,рўйхат!$D:$D,$C789)</f>
        <v/>
      </c>
      <c r="AH789" s="36">
        <f>SUMIFS(рўйхат!AI:AI,рўйхат!$CX:$CX,$B$800,рўйхат!$D:$D,$C789)</f>
        <v/>
      </c>
      <c r="AI789" s="35">
        <f>SUMIFS(рўйхат!AJ:AJ,рўйхат!$CX:$CX,$B$800,рўйхат!$D:$D,$C789)</f>
        <v/>
      </c>
      <c r="AJ789" s="36">
        <f>SUMIFS(рўйхат!AK:AK,рўйхат!$CX:$CX,$B$800,рўйхат!$D:$D,$C789)</f>
        <v/>
      </c>
      <c r="AK789" s="35">
        <f>SUMIFS(рўйхат!AL:AL,рўйхат!$CX:$CX,$B$800,рўйхат!$D:$D,$C789)</f>
        <v/>
      </c>
      <c r="AL789" s="36">
        <f>SUMIFS(рўйхат!AM:AM,рўйхат!$CX:$CX,$B$800,рўйхат!$D:$D,$C789)</f>
        <v/>
      </c>
      <c r="AM789" s="77">
        <f>IFERROR(Q789/E789,0)</f>
        <v/>
      </c>
      <c r="AN789" s="77">
        <f>IFERROR(R789/F789,0)</f>
        <v/>
      </c>
      <c r="AO789" s="35">
        <f>SUMIFS(рўйхат!AX:AX,рўйхат!$CX:$CX,$B$800,рўйхат!$D:$D,$C789)</f>
        <v/>
      </c>
      <c r="AP789" s="36">
        <f>SUMIFS(рўйхат!AY:AY,рўйхат!$CX:$CX,$B$800,рўйхат!$D:$D,$C789)</f>
        <v/>
      </c>
      <c r="AQ789" s="35">
        <f>SUMIFS(рўйхат!AZ:AZ,рўйхат!$CX:$CX,$B$800,рўйхат!$D:$D,$C789)</f>
        <v/>
      </c>
      <c r="AR789" s="36">
        <f>SUMIFS(рўйхат!BA:BA,рўйхат!$CX:$CX,$B$800,рўйхат!$D:$D,$C789)</f>
        <v/>
      </c>
      <c r="AS789" s="35">
        <f>SUMIFS(рўйхат!BB:BB,рўйхат!$CX:$CX,$B$800,рўйхат!$D:$D,$C789)</f>
        <v/>
      </c>
      <c r="AT789" s="36">
        <f>SUMIFS(рўйхат!BC:BC,рўйхат!$CX:$CX,$B$800,рўйхат!$D:$D,$C789)</f>
        <v/>
      </c>
      <c r="AU789" s="35">
        <f>SUMIFS(рўйхат!BD:BD,рўйхат!$CX:$CX,$B$800,рўйхат!$D:$D,$C789)</f>
        <v/>
      </c>
      <c r="AV789" s="36">
        <f>SUMIFS(рўйхат!BE:BE,рўйхат!$CX:$CX,$B$800,рўйхат!$D:$D,$C789)</f>
        <v/>
      </c>
      <c r="AW789" s="35">
        <f>SUMIFS(рўйхат!BF:BF,рўйхат!$CX:$CX,$B$800,рўйхат!$D:$D,$C789)</f>
        <v/>
      </c>
      <c r="AX789" s="36">
        <f>SUMIFS(рўйхат!BG:BG,рўйхат!$CX:$CX,$B$800,рўйхат!$D:$D,$C789)</f>
        <v/>
      </c>
      <c r="AY789" s="35">
        <f>SUMIFS(рўйхат!BH:BH,рўйхат!$CX:$CX,$B$800,рўйхат!$D:$D,$C789)</f>
        <v/>
      </c>
      <c r="AZ789" s="36">
        <f>SUMIFS(рўйхат!BI:BI,рўйхат!$CX:$CX,$B$800,рўйхат!$D:$D,$C789)</f>
        <v/>
      </c>
      <c r="BA789" s="35">
        <f>SUMIFS(рўйхат!BJ:BJ,рўйхат!$CX:$CX,$B$800,рўйхат!$D:$D,$C789)</f>
        <v/>
      </c>
      <c r="BB789" s="36">
        <f>SUMIFS(рўйхат!BK:BK,рўйхат!$CX:$CX,$B$800,рўйхат!$D:$D,$C789)</f>
        <v/>
      </c>
      <c r="BC789" s="77">
        <f>IFERROR(AO789/E789,0)</f>
        <v/>
      </c>
      <c r="BD789" s="77">
        <f>IFERROR(AP789/F789,0)</f>
        <v/>
      </c>
      <c r="BE789" s="35">
        <f>SUMIFS(рўйхат!BL:BL,рўйхат!$CX:$CX,$B$800,рўйхат!$D:$D,$C789)</f>
        <v/>
      </c>
      <c r="BF789" s="36">
        <f>SUMIFS(рўйхат!BM:BM,рўйхат!$CX:$CX,$B$800,рўйхат!$D:$D,$C789)</f>
        <v/>
      </c>
      <c r="BG789" s="35">
        <f>SUMIFS(рўйхат!BN:BN,рўйхат!$CX:$CX,$B$800,рўйхат!$D:$D,$C789)</f>
        <v/>
      </c>
      <c r="BH789" s="36">
        <f>SUMIFS(рўйхат!BO:BO,рўйхат!$CX:$CX,$B$800,рўйхат!$D:$D,$C789)</f>
        <v/>
      </c>
      <c r="BI789" s="35">
        <f>SUMIFS(рўйхат!BP:BP,рўйхат!$CX:$CX,$B$800,рўйхат!$D:$D,$C789)</f>
        <v/>
      </c>
      <c r="BJ789" s="36">
        <f>SUMIFS(рўйхат!BQ:BQ,рўйхат!$CX:$CX,$B$800,рўйхат!$D:$D,$C789)</f>
        <v/>
      </c>
      <c r="BK789" s="35">
        <f>SUMIFS(рўйхат!BR:BR,рўйхат!$CX:$CX,$B$800,рўйхат!$D:$D,$C789)</f>
        <v/>
      </c>
      <c r="BL789" s="36">
        <f>SUMIFS(рўйхат!BS:BS,рўйхат!$CX:$CX,$B$800,рўйхат!$D:$D,$C789)</f>
        <v/>
      </c>
      <c r="BM789" s="35">
        <f>SUMIFS(рўйхат!BT:BT,рўйхат!$CX:$CX,$B$800,рўйхат!$D:$D,$C789)</f>
        <v/>
      </c>
      <c r="BN789" s="36">
        <f>SUMIFS(рўйхат!BU:BU,рўйхат!$CX:$CX,$B$800,рўйхат!$D:$D,$C789)</f>
        <v/>
      </c>
      <c r="BO789" s="35">
        <f>SUMIFS(рўйхат!BX:BX,рўйхат!$CX:$CX,$B$800,рўйхат!$D:$D,$C789)</f>
        <v/>
      </c>
      <c r="BP789" s="36">
        <f>SUMIFS(рўйхат!BY:BY,рўйхат!$CX:$CX,$B$800,рўйхат!$D:$D,$C789)</f>
        <v/>
      </c>
      <c r="BQ789" s="35">
        <f>SUMIFS(рўйхат!BZ:BZ,рўйхат!$CX:$CX,$B$800,рўйхат!$D:$D,$C789)</f>
        <v/>
      </c>
      <c r="BR789" s="36">
        <f>SUMIFS(рўйхат!CA:CA,рўйхат!$CX:$CX,$B$800,рўйхат!$D:$D,$C789)</f>
        <v/>
      </c>
      <c r="BS789" s="35">
        <f>SUMIFS(рўйхат!CB:CB,рўйхат!$CX:$CX,$B$800,рўйхат!$D:$D,$C789)</f>
        <v/>
      </c>
      <c r="BT789" s="36">
        <f>SUMIFS(рўйхат!CC:CC,рўйхат!$CX:$CX,$B$800,рўйхат!$D:$D,$C789)</f>
        <v/>
      </c>
      <c r="BU789" s="35">
        <f>SUMIFS(рўйхат!CD:CD,рўйхат!$CX:$CX,$B$800,рўйхат!$D:$D,$C789)</f>
        <v/>
      </c>
      <c r="BV789" s="36">
        <f>SUMIFS(рўйхат!CE:CE,рўйхат!$CX:$CX,$B$800,рўйхат!$D:$D,$C789)</f>
        <v/>
      </c>
      <c r="BW789" s="35">
        <f>SUMIFS(рўйхат!CH:CH,рўйхат!$CX:$CX,$B$800,рўйхат!$D:$D,$C789)</f>
        <v/>
      </c>
      <c r="BX789" s="36">
        <f>SUMIFS(рўйхат!CI:CI,рўйхат!$CX:$CX,$B$800,рўйхат!$D:$D,$C789)</f>
        <v/>
      </c>
      <c r="BY789" s="35">
        <f>SUMIFS(рўйхат!CJ:CJ,рўйхат!$CX:$CX,$B$800,рўйхат!$D:$D,$C789)</f>
        <v/>
      </c>
      <c r="BZ789" s="36">
        <f>SUMIFS(рўйхат!CK:CK,рўйхат!$CX:$CX,$B$800,рўйхат!$D:$D,$C789)</f>
        <v/>
      </c>
      <c r="CA789" s="35">
        <f>SUMIFS(рўйхат!CL:CL,рўйхат!$CX:$CX,$B$800,рўйхат!$D:$D,$C789)</f>
        <v/>
      </c>
      <c r="CB789" s="36">
        <f>SUMIFS(рўйхат!CM:CM,рўйхат!$CX:$CX,$B$800,рўйхат!$D:$D,$C789)</f>
        <v/>
      </c>
      <c r="CC789" s="35">
        <f>SUMIFS(рўйхат!CN:CN,рўйхат!$CX:$CX,$B$800,рўйхат!$D:$D,$C789)</f>
        <v/>
      </c>
      <c r="CD789" s="36">
        <f>SUMIFS(рўйхат!CO:CO,рўйхат!$CX:$CX,$B$800,рўйхат!$D:$D,$C789)</f>
        <v/>
      </c>
      <c r="CE789" s="77">
        <f>IFERROR(BE789/(Q789+BE789),0)</f>
        <v/>
      </c>
      <c r="CF789" s="78">
        <f>IFERROR(BF789/(R789+BF789),0)</f>
        <v/>
      </c>
    </row>
    <row r="790" hidden="1" outlineLevel="1" ht="30" customFormat="1" customHeight="1" s="8">
      <c r="A790" s="39" t="n"/>
      <c r="B790" s="50" t="n">
        <v>56</v>
      </c>
      <c r="C790" s="131" t="inlineStr">
        <is>
          <t>Харид комиссиясида манфаатлар тўқнашуви (XT xarid)</t>
        </is>
      </c>
      <c r="D790" s="51" t="n"/>
      <c r="E790" s="35">
        <f>SUMIFS(рўйхат!F:F,рўйхат!$CX:$CX,$B$800,рўйхат!$D:$D,$C790)</f>
        <v/>
      </c>
      <c r="F790" s="36">
        <f>SUMIFS(рўйхат!G:G,рўйхат!$CX:$CX,$B$800,рўйхат!$D:$D,$C790)</f>
        <v/>
      </c>
      <c r="G790" s="35">
        <f>SUMIFS(рўйхат!H:H,рўйхат!$CX:$CX,$B$800,рўйхат!$D:$D,$C790)</f>
        <v/>
      </c>
      <c r="H790" s="36">
        <f>SUMIFS(рўйхат!I:I,рўйхат!$CX:$CX,$B$800,рўйхат!$D:$D,$C790)</f>
        <v/>
      </c>
      <c r="I790" s="35">
        <f>SUMIFS(рўйхат!J:J,рўйхат!$CX:$CX,$B$800,рўйхат!$D:$D,$C790)</f>
        <v/>
      </c>
      <c r="J790" s="36">
        <f>SUMIFS(рўйхат!K:K,рўйхат!$CX:$CX,$B$800,рўйхат!$D:$D,$C790)</f>
        <v/>
      </c>
      <c r="K790" s="35">
        <f>SUMIFS(рўйхат!L:L,рўйхат!$CX:$CX,$B$800,рўйхат!$D:$D,$C790)</f>
        <v/>
      </c>
      <c r="L790" s="36">
        <f>SUMIFS(рўйхат!M:M,рўйхат!$CX:$CX,$B$800,рўйхат!$D:$D,$C790)</f>
        <v/>
      </c>
      <c r="M790" s="35">
        <f>SUMIFS(рўйхат!N:N,рўйхат!$CX:$CX,$B$800,рўйхат!$D:$D,$C790)</f>
        <v/>
      </c>
      <c r="N790" s="36">
        <f>SUMIFS(рўйхат!O:O,рўйхат!$CX:$CX,$B$800,рўйхат!$D:$D,$C790)</f>
        <v/>
      </c>
      <c r="O790" s="34">
        <f>IFERROR(M790/E790,0)</f>
        <v/>
      </c>
      <c r="P790" s="34">
        <f>IFERROR(N790/F790,0)</f>
        <v/>
      </c>
      <c r="Q790" s="35">
        <f>SUMIFS(рўйхат!P:P,рўйхат!$CX:$CX,$B$800,рўйхат!$D:$D,$C790)</f>
        <v/>
      </c>
      <c r="R790" s="36">
        <f>SUMIFS(рўйхат!Q:Q,рўйхат!$CX:$CX,$B$800,рўйхат!$D:$D,$C790)</f>
        <v/>
      </c>
      <c r="S790" s="35">
        <f>SUMIFS(рўйхат!R:R,рўйхат!$CX:$CX,$B$800,рўйхат!$D:$D,$C790)</f>
        <v/>
      </c>
      <c r="T790" s="36">
        <f>SUMIFS(рўйхат!S:S,рўйхат!$CX:$CX,$B$800,рўйхат!$D:$D,$C790)</f>
        <v/>
      </c>
      <c r="U790" s="35">
        <f>SUMIFS(рўйхат!T:T,рўйхат!$CX:$CX,$B$800,рўйхат!$D:$D,$C790)</f>
        <v/>
      </c>
      <c r="V790" s="36">
        <f>SUMIFS(рўйхат!U:U,рўйхат!$CX:$CX,$B$800,рўйхат!$D:$D,$C790)</f>
        <v/>
      </c>
      <c r="W790" s="35">
        <f>SUMIFS(рўйхат!V:V,рўйхат!$CX:$CX,$B$800,рўйхат!$D:$D,$C790)</f>
        <v/>
      </c>
      <c r="X790" s="36">
        <f>SUMIFS(рўйхат!W:W,рўйхат!$CX:$CX,$B$800,рўйхат!$D:$D,$C790)</f>
        <v/>
      </c>
      <c r="Y790" s="35">
        <f>SUMIFS(рўйхат!X:X,рўйхат!$CX:$CX,$B$800,рўйхат!$D:$D,$C790)</f>
        <v/>
      </c>
      <c r="Z790" s="36">
        <f>SUMIFS(рўйхат!Y:Y,рўйхат!$CX:$CX,$B$800,рўйхат!$D:$D,$C790)</f>
        <v/>
      </c>
      <c r="AA790" s="35">
        <f>SUMIFS(рўйхат!Z:Z,рўйхат!$CX:$CX,$B$800,рўйхат!$D:$D,$C790)</f>
        <v/>
      </c>
      <c r="AB790" s="36">
        <f>SUMIFS(рўйхат!AA:AA,рўйхат!$CX:$CX,$B$800,рўйхат!$D:$D,$C790)</f>
        <v/>
      </c>
      <c r="AC790" s="35">
        <f>SUMIFS(рўйхат!AB:AB,рўйхат!$CX:$CX,$B$800,рўйхат!$D:$D,$C790)</f>
        <v/>
      </c>
      <c r="AD790" s="36">
        <f>SUMIFS(рўйхат!AC:AC,рўйхат!$CX:$CX,$B$800,рўйхат!$D:$D,$C790)</f>
        <v/>
      </c>
      <c r="AE790" s="35">
        <f>SUMIFS(рўйхат!AD:AD,рўйхат!$CX:$CX,$B$800,рўйхат!$D:$D,$C790)</f>
        <v/>
      </c>
      <c r="AF790" s="36">
        <f>SUMIFS(рўйхат!AE:AE,рўйхат!$CX:$CX,$B$800,рўйхат!$D:$D,$C790)</f>
        <v/>
      </c>
      <c r="AG790" s="35">
        <f>SUMIFS(рўйхат!AH:AH,рўйхат!$CX:$CX,$B$800,рўйхат!$D:$D,$C790)</f>
        <v/>
      </c>
      <c r="AH790" s="36">
        <f>SUMIFS(рўйхат!AI:AI,рўйхат!$CX:$CX,$B$800,рўйхат!$D:$D,$C790)</f>
        <v/>
      </c>
      <c r="AI790" s="35">
        <f>SUMIFS(рўйхат!AJ:AJ,рўйхат!$CX:$CX,$B$800,рўйхат!$D:$D,$C790)</f>
        <v/>
      </c>
      <c r="AJ790" s="36">
        <f>SUMIFS(рўйхат!AK:AK,рўйхат!$CX:$CX,$B$800,рўйхат!$D:$D,$C790)</f>
        <v/>
      </c>
      <c r="AK790" s="35">
        <f>SUMIFS(рўйхат!AL:AL,рўйхат!$CX:$CX,$B$800,рўйхат!$D:$D,$C790)</f>
        <v/>
      </c>
      <c r="AL790" s="36">
        <f>SUMIFS(рўйхат!AM:AM,рўйхат!$CX:$CX,$B$800,рўйхат!$D:$D,$C790)</f>
        <v/>
      </c>
      <c r="AM790" s="77">
        <f>IFERROR(Q790/E790,0)</f>
        <v/>
      </c>
      <c r="AN790" s="77">
        <f>IFERROR(R790/F790,0)</f>
        <v/>
      </c>
      <c r="AO790" s="35">
        <f>SUMIFS(рўйхат!AX:AX,рўйхат!$CX:$CX,$B$800,рўйхат!$D:$D,$C790)</f>
        <v/>
      </c>
      <c r="AP790" s="36">
        <f>SUMIFS(рўйхат!AY:AY,рўйхат!$CX:$CX,$B$800,рўйхат!$D:$D,$C790)</f>
        <v/>
      </c>
      <c r="AQ790" s="35">
        <f>SUMIFS(рўйхат!AZ:AZ,рўйхат!$CX:$CX,$B$800,рўйхат!$D:$D,$C790)</f>
        <v/>
      </c>
      <c r="AR790" s="36">
        <f>SUMIFS(рўйхат!BA:BA,рўйхат!$CX:$CX,$B$800,рўйхат!$D:$D,$C790)</f>
        <v/>
      </c>
      <c r="AS790" s="35">
        <f>SUMIFS(рўйхат!BB:BB,рўйхат!$CX:$CX,$B$800,рўйхат!$D:$D,$C790)</f>
        <v/>
      </c>
      <c r="AT790" s="36">
        <f>SUMIFS(рўйхат!BC:BC,рўйхат!$CX:$CX,$B$800,рўйхат!$D:$D,$C790)</f>
        <v/>
      </c>
      <c r="AU790" s="35">
        <f>SUMIFS(рўйхат!BD:BD,рўйхат!$CX:$CX,$B$800,рўйхат!$D:$D,$C790)</f>
        <v/>
      </c>
      <c r="AV790" s="36">
        <f>SUMIFS(рўйхат!BE:BE,рўйхат!$CX:$CX,$B$800,рўйхат!$D:$D,$C790)</f>
        <v/>
      </c>
      <c r="AW790" s="35">
        <f>SUMIFS(рўйхат!BF:BF,рўйхат!$CX:$CX,$B$800,рўйхат!$D:$D,$C790)</f>
        <v/>
      </c>
      <c r="AX790" s="36">
        <f>SUMIFS(рўйхат!BG:BG,рўйхат!$CX:$CX,$B$800,рўйхат!$D:$D,$C790)</f>
        <v/>
      </c>
      <c r="AY790" s="35">
        <f>SUMIFS(рўйхат!BH:BH,рўйхат!$CX:$CX,$B$800,рўйхат!$D:$D,$C790)</f>
        <v/>
      </c>
      <c r="AZ790" s="36">
        <f>SUMIFS(рўйхат!BI:BI,рўйхат!$CX:$CX,$B$800,рўйхат!$D:$D,$C790)</f>
        <v/>
      </c>
      <c r="BA790" s="35">
        <f>SUMIFS(рўйхат!BJ:BJ,рўйхат!$CX:$CX,$B$800,рўйхат!$D:$D,$C790)</f>
        <v/>
      </c>
      <c r="BB790" s="36">
        <f>SUMIFS(рўйхат!BK:BK,рўйхат!$CX:$CX,$B$800,рўйхат!$D:$D,$C790)</f>
        <v/>
      </c>
      <c r="BC790" s="77">
        <f>IFERROR(AO790/E790,0)</f>
        <v/>
      </c>
      <c r="BD790" s="77">
        <f>IFERROR(AP790/F790,0)</f>
        <v/>
      </c>
      <c r="BE790" s="35">
        <f>SUMIFS(рўйхат!BL:BL,рўйхат!$CX:$CX,$B$800,рўйхат!$D:$D,$C790)</f>
        <v/>
      </c>
      <c r="BF790" s="36">
        <f>SUMIFS(рўйхат!BM:BM,рўйхат!$CX:$CX,$B$800,рўйхат!$D:$D,$C790)</f>
        <v/>
      </c>
      <c r="BG790" s="35">
        <f>SUMIFS(рўйхат!BN:BN,рўйхат!$CX:$CX,$B$800,рўйхат!$D:$D,$C790)</f>
        <v/>
      </c>
      <c r="BH790" s="36">
        <f>SUMIFS(рўйхат!BO:BO,рўйхат!$CX:$CX,$B$800,рўйхат!$D:$D,$C790)</f>
        <v/>
      </c>
      <c r="BI790" s="35">
        <f>SUMIFS(рўйхат!BP:BP,рўйхат!$CX:$CX,$B$800,рўйхат!$D:$D,$C790)</f>
        <v/>
      </c>
      <c r="BJ790" s="36">
        <f>SUMIFS(рўйхат!BQ:BQ,рўйхат!$CX:$CX,$B$800,рўйхат!$D:$D,$C790)</f>
        <v/>
      </c>
      <c r="BK790" s="35">
        <f>SUMIFS(рўйхат!BR:BR,рўйхат!$CX:$CX,$B$800,рўйхат!$D:$D,$C790)</f>
        <v/>
      </c>
      <c r="BL790" s="36">
        <f>SUMIFS(рўйхат!BS:BS,рўйхат!$CX:$CX,$B$800,рўйхат!$D:$D,$C790)</f>
        <v/>
      </c>
      <c r="BM790" s="35">
        <f>SUMIFS(рўйхат!BT:BT,рўйхат!$CX:$CX,$B$800,рўйхат!$D:$D,$C790)</f>
        <v/>
      </c>
      <c r="BN790" s="36">
        <f>SUMIFS(рўйхат!BU:BU,рўйхат!$CX:$CX,$B$800,рўйхат!$D:$D,$C790)</f>
        <v/>
      </c>
      <c r="BO790" s="35">
        <f>SUMIFS(рўйхат!BX:BX,рўйхат!$CX:$CX,$B$800,рўйхат!$D:$D,$C790)</f>
        <v/>
      </c>
      <c r="BP790" s="36">
        <f>SUMIFS(рўйхат!BY:BY,рўйхат!$CX:$CX,$B$800,рўйхат!$D:$D,$C790)</f>
        <v/>
      </c>
      <c r="BQ790" s="35">
        <f>SUMIFS(рўйхат!BZ:BZ,рўйхат!$CX:$CX,$B$800,рўйхат!$D:$D,$C790)</f>
        <v/>
      </c>
      <c r="BR790" s="36">
        <f>SUMIFS(рўйхат!CA:CA,рўйхат!$CX:$CX,$B$800,рўйхат!$D:$D,$C790)</f>
        <v/>
      </c>
      <c r="BS790" s="35">
        <f>SUMIFS(рўйхат!CB:CB,рўйхат!$CX:$CX,$B$800,рўйхат!$D:$D,$C790)</f>
        <v/>
      </c>
      <c r="BT790" s="36">
        <f>SUMIFS(рўйхат!CC:CC,рўйхат!$CX:$CX,$B$800,рўйхат!$D:$D,$C790)</f>
        <v/>
      </c>
      <c r="BU790" s="35">
        <f>SUMIFS(рўйхат!CD:CD,рўйхат!$CX:$CX,$B$800,рўйхат!$D:$D,$C790)</f>
        <v/>
      </c>
      <c r="BV790" s="36">
        <f>SUMIFS(рўйхат!CE:CE,рўйхат!$CX:$CX,$B$800,рўйхат!$D:$D,$C790)</f>
        <v/>
      </c>
      <c r="BW790" s="35">
        <f>SUMIFS(рўйхат!CH:CH,рўйхат!$CX:$CX,$B$800,рўйхат!$D:$D,$C790)</f>
        <v/>
      </c>
      <c r="BX790" s="36">
        <f>SUMIFS(рўйхат!CI:CI,рўйхат!$CX:$CX,$B$800,рўйхат!$D:$D,$C790)</f>
        <v/>
      </c>
      <c r="BY790" s="35">
        <f>SUMIFS(рўйхат!CJ:CJ,рўйхат!$CX:$CX,$B$800,рўйхат!$D:$D,$C790)</f>
        <v/>
      </c>
      <c r="BZ790" s="36">
        <f>SUMIFS(рўйхат!CK:CK,рўйхат!$CX:$CX,$B$800,рўйхат!$D:$D,$C790)</f>
        <v/>
      </c>
      <c r="CA790" s="35">
        <f>SUMIFS(рўйхат!CL:CL,рўйхат!$CX:$CX,$B$800,рўйхат!$D:$D,$C790)</f>
        <v/>
      </c>
      <c r="CB790" s="36">
        <f>SUMIFS(рўйхат!CM:CM,рўйхат!$CX:$CX,$B$800,рўйхат!$D:$D,$C790)</f>
        <v/>
      </c>
      <c r="CC790" s="35">
        <f>SUMIFS(рўйхат!CN:CN,рўйхат!$CX:$CX,$B$800,рўйхат!$D:$D,$C790)</f>
        <v/>
      </c>
      <c r="CD790" s="36">
        <f>SUMIFS(рўйхат!CO:CO,рўйхат!$CX:$CX,$B$800,рўйхат!$D:$D,$C790)</f>
        <v/>
      </c>
      <c r="CE790" s="77">
        <f>IFERROR(BE790/(Q790+BE790),0)</f>
        <v/>
      </c>
      <c r="CF790" s="78">
        <f>IFERROR(BF790/(R790+BF790),0)</f>
        <v/>
      </c>
    </row>
    <row r="791" hidden="1" outlineLevel="1" ht="30" customFormat="1" customHeight="1" s="8">
      <c r="A791" s="39" t="n"/>
      <c r="B791" s="50" t="n">
        <v>57</v>
      </c>
      <c r="C791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791" s="51" t="n"/>
      <c r="E791" s="35">
        <f>SUMIFS(рўйхат!F:F,рўйхат!$CX:$CX,$B$800,рўйхат!$D:$D,$C791)</f>
        <v/>
      </c>
      <c r="F791" s="36">
        <f>SUMIFS(рўйхат!G:G,рўйхат!$CX:$CX,$B$800,рўйхат!$D:$D,$C791)</f>
        <v/>
      </c>
      <c r="G791" s="35">
        <f>SUMIFS(рўйхат!H:H,рўйхат!$CX:$CX,$B$800,рўйхат!$D:$D,$C791)</f>
        <v/>
      </c>
      <c r="H791" s="36">
        <f>SUMIFS(рўйхат!I:I,рўйхат!$CX:$CX,$B$800,рўйхат!$D:$D,$C791)</f>
        <v/>
      </c>
      <c r="I791" s="35">
        <f>SUMIFS(рўйхат!J:J,рўйхат!$CX:$CX,$B$800,рўйхат!$D:$D,$C791)</f>
        <v/>
      </c>
      <c r="J791" s="36">
        <f>SUMIFS(рўйхат!K:K,рўйхат!$CX:$CX,$B$800,рўйхат!$D:$D,$C791)</f>
        <v/>
      </c>
      <c r="K791" s="35">
        <f>SUMIFS(рўйхат!L:L,рўйхат!$CX:$CX,$B$800,рўйхат!$D:$D,$C791)</f>
        <v/>
      </c>
      <c r="L791" s="36">
        <f>SUMIFS(рўйхат!M:M,рўйхат!$CX:$CX,$B$800,рўйхат!$D:$D,$C791)</f>
        <v/>
      </c>
      <c r="M791" s="35">
        <f>SUMIFS(рўйхат!N:N,рўйхат!$CX:$CX,$B$800,рўйхат!$D:$D,$C791)</f>
        <v/>
      </c>
      <c r="N791" s="36">
        <f>SUMIFS(рўйхат!O:O,рўйхат!$CX:$CX,$B$800,рўйхат!$D:$D,$C791)</f>
        <v/>
      </c>
      <c r="O791" s="34">
        <f>IFERROR(M791/E791,0)</f>
        <v/>
      </c>
      <c r="P791" s="34">
        <f>IFERROR(N791/F791,0)</f>
        <v/>
      </c>
      <c r="Q791" s="35">
        <f>SUMIFS(рўйхат!P:P,рўйхат!$CX:$CX,$B$800,рўйхат!$D:$D,$C791)</f>
        <v/>
      </c>
      <c r="R791" s="36">
        <f>SUMIFS(рўйхат!Q:Q,рўйхат!$CX:$CX,$B$800,рўйхат!$D:$D,$C791)</f>
        <v/>
      </c>
      <c r="S791" s="35">
        <f>SUMIFS(рўйхат!R:R,рўйхат!$CX:$CX,$B$800,рўйхат!$D:$D,$C791)</f>
        <v/>
      </c>
      <c r="T791" s="36">
        <f>SUMIFS(рўйхат!S:S,рўйхат!$CX:$CX,$B$800,рўйхат!$D:$D,$C791)</f>
        <v/>
      </c>
      <c r="U791" s="35">
        <f>SUMIFS(рўйхат!T:T,рўйхат!$CX:$CX,$B$800,рўйхат!$D:$D,$C791)</f>
        <v/>
      </c>
      <c r="V791" s="36">
        <f>SUMIFS(рўйхат!U:U,рўйхат!$CX:$CX,$B$800,рўйхат!$D:$D,$C791)</f>
        <v/>
      </c>
      <c r="W791" s="35">
        <f>SUMIFS(рўйхат!V:V,рўйхат!$CX:$CX,$B$800,рўйхат!$D:$D,$C791)</f>
        <v/>
      </c>
      <c r="X791" s="36">
        <f>SUMIFS(рўйхат!W:W,рўйхат!$CX:$CX,$B$800,рўйхат!$D:$D,$C791)</f>
        <v/>
      </c>
      <c r="Y791" s="35">
        <f>SUMIFS(рўйхат!X:X,рўйхат!$CX:$CX,$B$800,рўйхат!$D:$D,$C791)</f>
        <v/>
      </c>
      <c r="Z791" s="36">
        <f>SUMIFS(рўйхат!Y:Y,рўйхат!$CX:$CX,$B$800,рўйхат!$D:$D,$C791)</f>
        <v/>
      </c>
      <c r="AA791" s="35">
        <f>SUMIFS(рўйхат!Z:Z,рўйхат!$CX:$CX,$B$800,рўйхат!$D:$D,$C791)</f>
        <v/>
      </c>
      <c r="AB791" s="36">
        <f>SUMIFS(рўйхат!AA:AA,рўйхат!$CX:$CX,$B$800,рўйхат!$D:$D,$C791)</f>
        <v/>
      </c>
      <c r="AC791" s="35">
        <f>SUMIFS(рўйхат!AB:AB,рўйхат!$CX:$CX,$B$800,рўйхат!$D:$D,$C791)</f>
        <v/>
      </c>
      <c r="AD791" s="36">
        <f>SUMIFS(рўйхат!AC:AC,рўйхат!$CX:$CX,$B$800,рўйхат!$D:$D,$C791)</f>
        <v/>
      </c>
      <c r="AE791" s="35">
        <f>SUMIFS(рўйхат!AD:AD,рўйхат!$CX:$CX,$B$800,рўйхат!$D:$D,$C791)</f>
        <v/>
      </c>
      <c r="AF791" s="36">
        <f>SUMIFS(рўйхат!AE:AE,рўйхат!$CX:$CX,$B$800,рўйхат!$D:$D,$C791)</f>
        <v/>
      </c>
      <c r="AG791" s="35">
        <f>SUMIFS(рўйхат!AH:AH,рўйхат!$CX:$CX,$B$800,рўйхат!$D:$D,$C791)</f>
        <v/>
      </c>
      <c r="AH791" s="36">
        <f>SUMIFS(рўйхат!AI:AI,рўйхат!$CX:$CX,$B$800,рўйхат!$D:$D,$C791)</f>
        <v/>
      </c>
      <c r="AI791" s="35">
        <f>SUMIFS(рўйхат!AJ:AJ,рўйхат!$CX:$CX,$B$800,рўйхат!$D:$D,$C791)</f>
        <v/>
      </c>
      <c r="AJ791" s="36">
        <f>SUMIFS(рўйхат!AK:AK,рўйхат!$CX:$CX,$B$800,рўйхат!$D:$D,$C791)</f>
        <v/>
      </c>
      <c r="AK791" s="35">
        <f>SUMIFS(рўйхат!AL:AL,рўйхат!$CX:$CX,$B$800,рўйхат!$D:$D,$C791)</f>
        <v/>
      </c>
      <c r="AL791" s="36">
        <f>SUMIFS(рўйхат!AM:AM,рўйхат!$CX:$CX,$B$800,рўйхат!$D:$D,$C791)</f>
        <v/>
      </c>
      <c r="AM791" s="77">
        <f>IFERROR(Q791/E791,0)</f>
        <v/>
      </c>
      <c r="AN791" s="77">
        <f>IFERROR(R791/F791,0)</f>
        <v/>
      </c>
      <c r="AO791" s="35">
        <f>SUMIFS(рўйхат!AX:AX,рўйхат!$CX:$CX,$B$800,рўйхат!$D:$D,$C791)</f>
        <v/>
      </c>
      <c r="AP791" s="36">
        <f>SUMIFS(рўйхат!AY:AY,рўйхат!$CX:$CX,$B$800,рўйхат!$D:$D,$C791)</f>
        <v/>
      </c>
      <c r="AQ791" s="35">
        <f>SUMIFS(рўйхат!AZ:AZ,рўйхат!$CX:$CX,$B$800,рўйхат!$D:$D,$C791)</f>
        <v/>
      </c>
      <c r="AR791" s="36">
        <f>SUMIFS(рўйхат!BA:BA,рўйхат!$CX:$CX,$B$800,рўйхат!$D:$D,$C791)</f>
        <v/>
      </c>
      <c r="AS791" s="35">
        <f>SUMIFS(рўйхат!BB:BB,рўйхат!$CX:$CX,$B$800,рўйхат!$D:$D,$C791)</f>
        <v/>
      </c>
      <c r="AT791" s="36">
        <f>SUMIFS(рўйхат!BC:BC,рўйхат!$CX:$CX,$B$800,рўйхат!$D:$D,$C791)</f>
        <v/>
      </c>
      <c r="AU791" s="35">
        <f>SUMIFS(рўйхат!BD:BD,рўйхат!$CX:$CX,$B$800,рўйхат!$D:$D,$C791)</f>
        <v/>
      </c>
      <c r="AV791" s="36">
        <f>SUMIFS(рўйхат!BE:BE,рўйхат!$CX:$CX,$B$800,рўйхат!$D:$D,$C791)</f>
        <v/>
      </c>
      <c r="AW791" s="35">
        <f>SUMIFS(рўйхат!BF:BF,рўйхат!$CX:$CX,$B$800,рўйхат!$D:$D,$C791)</f>
        <v/>
      </c>
      <c r="AX791" s="36">
        <f>SUMIFS(рўйхат!BG:BG,рўйхат!$CX:$CX,$B$800,рўйхат!$D:$D,$C791)</f>
        <v/>
      </c>
      <c r="AY791" s="35">
        <f>SUMIFS(рўйхат!BH:BH,рўйхат!$CX:$CX,$B$800,рўйхат!$D:$D,$C791)</f>
        <v/>
      </c>
      <c r="AZ791" s="36">
        <f>SUMIFS(рўйхат!BI:BI,рўйхат!$CX:$CX,$B$800,рўйхат!$D:$D,$C791)</f>
        <v/>
      </c>
      <c r="BA791" s="35">
        <f>SUMIFS(рўйхат!BJ:BJ,рўйхат!$CX:$CX,$B$800,рўйхат!$D:$D,$C791)</f>
        <v/>
      </c>
      <c r="BB791" s="36">
        <f>SUMIFS(рўйхат!BK:BK,рўйхат!$CX:$CX,$B$800,рўйхат!$D:$D,$C791)</f>
        <v/>
      </c>
      <c r="BC791" s="77">
        <f>IFERROR(AO791/E791,0)</f>
        <v/>
      </c>
      <c r="BD791" s="77">
        <f>IFERROR(AP791/F791,0)</f>
        <v/>
      </c>
      <c r="BE791" s="35">
        <f>SUMIFS(рўйхат!BL:BL,рўйхат!$CX:$CX,$B$800,рўйхат!$D:$D,$C791)</f>
        <v/>
      </c>
      <c r="BF791" s="36">
        <f>SUMIFS(рўйхат!BM:BM,рўйхат!$CX:$CX,$B$800,рўйхат!$D:$D,$C791)</f>
        <v/>
      </c>
      <c r="BG791" s="35">
        <f>SUMIFS(рўйхат!BN:BN,рўйхат!$CX:$CX,$B$800,рўйхат!$D:$D,$C791)</f>
        <v/>
      </c>
      <c r="BH791" s="36">
        <f>SUMIFS(рўйхат!BO:BO,рўйхат!$CX:$CX,$B$800,рўйхат!$D:$D,$C791)</f>
        <v/>
      </c>
      <c r="BI791" s="35">
        <f>SUMIFS(рўйхат!BP:BP,рўйхат!$CX:$CX,$B$800,рўйхат!$D:$D,$C791)</f>
        <v/>
      </c>
      <c r="BJ791" s="36">
        <f>SUMIFS(рўйхат!BQ:BQ,рўйхат!$CX:$CX,$B$800,рўйхат!$D:$D,$C791)</f>
        <v/>
      </c>
      <c r="BK791" s="35">
        <f>SUMIFS(рўйхат!BR:BR,рўйхат!$CX:$CX,$B$800,рўйхат!$D:$D,$C791)</f>
        <v/>
      </c>
      <c r="BL791" s="36">
        <f>SUMIFS(рўйхат!BS:BS,рўйхат!$CX:$CX,$B$800,рўйхат!$D:$D,$C791)</f>
        <v/>
      </c>
      <c r="BM791" s="35">
        <f>SUMIFS(рўйхат!BT:BT,рўйхат!$CX:$CX,$B$800,рўйхат!$D:$D,$C791)</f>
        <v/>
      </c>
      <c r="BN791" s="36">
        <f>SUMIFS(рўйхат!BU:BU,рўйхат!$CX:$CX,$B$800,рўйхат!$D:$D,$C791)</f>
        <v/>
      </c>
      <c r="BO791" s="35">
        <f>SUMIFS(рўйхат!BX:BX,рўйхат!$CX:$CX,$B$800,рўйхат!$D:$D,$C791)</f>
        <v/>
      </c>
      <c r="BP791" s="36">
        <f>SUMIFS(рўйхат!BY:BY,рўйхат!$CX:$CX,$B$800,рўйхат!$D:$D,$C791)</f>
        <v/>
      </c>
      <c r="BQ791" s="35">
        <f>SUMIFS(рўйхат!BZ:BZ,рўйхат!$CX:$CX,$B$800,рўйхат!$D:$D,$C791)</f>
        <v/>
      </c>
      <c r="BR791" s="36">
        <f>SUMIFS(рўйхат!CA:CA,рўйхат!$CX:$CX,$B$800,рўйхат!$D:$D,$C791)</f>
        <v/>
      </c>
      <c r="BS791" s="35">
        <f>SUMIFS(рўйхат!CB:CB,рўйхат!$CX:$CX,$B$800,рўйхат!$D:$D,$C791)</f>
        <v/>
      </c>
      <c r="BT791" s="36">
        <f>SUMIFS(рўйхат!CC:CC,рўйхат!$CX:$CX,$B$800,рўйхат!$D:$D,$C791)</f>
        <v/>
      </c>
      <c r="BU791" s="35">
        <f>SUMIFS(рўйхат!CD:CD,рўйхат!$CX:$CX,$B$800,рўйхат!$D:$D,$C791)</f>
        <v/>
      </c>
      <c r="BV791" s="36">
        <f>SUMIFS(рўйхат!CE:CE,рўйхат!$CX:$CX,$B$800,рўйхат!$D:$D,$C791)</f>
        <v/>
      </c>
      <c r="BW791" s="35">
        <f>SUMIFS(рўйхат!CH:CH,рўйхат!$CX:$CX,$B$800,рўйхат!$D:$D,$C791)</f>
        <v/>
      </c>
      <c r="BX791" s="36">
        <f>SUMIFS(рўйхат!CI:CI,рўйхат!$CX:$CX,$B$800,рўйхат!$D:$D,$C791)</f>
        <v/>
      </c>
      <c r="BY791" s="35">
        <f>SUMIFS(рўйхат!CJ:CJ,рўйхат!$CX:$CX,$B$800,рўйхат!$D:$D,$C791)</f>
        <v/>
      </c>
      <c r="BZ791" s="36">
        <f>SUMIFS(рўйхат!CK:CK,рўйхат!$CX:$CX,$B$800,рўйхат!$D:$D,$C791)</f>
        <v/>
      </c>
      <c r="CA791" s="35">
        <f>SUMIFS(рўйхат!CL:CL,рўйхат!$CX:$CX,$B$800,рўйхат!$D:$D,$C791)</f>
        <v/>
      </c>
      <c r="CB791" s="36">
        <f>SUMIFS(рўйхат!CM:CM,рўйхат!$CX:$CX,$B$800,рўйхат!$D:$D,$C791)</f>
        <v/>
      </c>
      <c r="CC791" s="35">
        <f>SUMIFS(рўйхат!CN:CN,рўйхат!$CX:$CX,$B$800,рўйхат!$D:$D,$C791)</f>
        <v/>
      </c>
      <c r="CD791" s="36">
        <f>SUMIFS(рўйхат!CO:CO,рўйхат!$CX:$CX,$B$800,рўйхат!$D:$D,$C791)</f>
        <v/>
      </c>
      <c r="CE791" s="77">
        <f>IFERROR(BE791/(Q791+BE791),0)</f>
        <v/>
      </c>
      <c r="CF791" s="78">
        <f>IFERROR(BF791/(R791+BF791),0)</f>
        <v/>
      </c>
    </row>
    <row r="792" hidden="1" outlineLevel="1" ht="30" customFormat="1" customHeight="1" s="8">
      <c r="A792" s="39" t="n"/>
      <c r="B792" s="50" t="n">
        <v>58</v>
      </c>
      <c r="C792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792" s="51" t="n"/>
      <c r="E792" s="35">
        <f>SUMIFS(рўйхат!F:F,рўйхат!$CX:$CX,$B$800,рўйхат!$D:$D,$C792)</f>
        <v/>
      </c>
      <c r="F792" s="36">
        <f>SUMIFS(рўйхат!G:G,рўйхат!$CX:$CX,$B$800,рўйхат!$D:$D,$C792)</f>
        <v/>
      </c>
      <c r="G792" s="35">
        <f>SUMIFS(рўйхат!H:H,рўйхат!$CX:$CX,$B$800,рўйхат!$D:$D,$C792)</f>
        <v/>
      </c>
      <c r="H792" s="36">
        <f>SUMIFS(рўйхат!I:I,рўйхат!$CX:$CX,$B$800,рўйхат!$D:$D,$C792)</f>
        <v/>
      </c>
      <c r="I792" s="35">
        <f>SUMIFS(рўйхат!J:J,рўйхат!$CX:$CX,$B$800,рўйхат!$D:$D,$C792)</f>
        <v/>
      </c>
      <c r="J792" s="36">
        <f>SUMIFS(рўйхат!K:K,рўйхат!$CX:$CX,$B$800,рўйхат!$D:$D,$C792)</f>
        <v/>
      </c>
      <c r="K792" s="35">
        <f>SUMIFS(рўйхат!L:L,рўйхат!$CX:$CX,$B$800,рўйхат!$D:$D,$C792)</f>
        <v/>
      </c>
      <c r="L792" s="36">
        <f>SUMIFS(рўйхат!M:M,рўйхат!$CX:$CX,$B$800,рўйхат!$D:$D,$C792)</f>
        <v/>
      </c>
      <c r="M792" s="35">
        <f>SUMIFS(рўйхат!N:N,рўйхат!$CX:$CX,$B$800,рўйхат!$D:$D,$C792)</f>
        <v/>
      </c>
      <c r="N792" s="36">
        <f>SUMIFS(рўйхат!O:O,рўйхат!$CX:$CX,$B$800,рўйхат!$D:$D,$C792)</f>
        <v/>
      </c>
      <c r="O792" s="34">
        <f>IFERROR(M792/E792,0)</f>
        <v/>
      </c>
      <c r="P792" s="34">
        <f>IFERROR(N792/F792,0)</f>
        <v/>
      </c>
      <c r="Q792" s="35">
        <f>SUMIFS(рўйхат!P:P,рўйхат!$CX:$CX,$B$800,рўйхат!$D:$D,$C792)</f>
        <v/>
      </c>
      <c r="R792" s="36">
        <f>SUMIFS(рўйхат!Q:Q,рўйхат!$CX:$CX,$B$800,рўйхат!$D:$D,$C792)</f>
        <v/>
      </c>
      <c r="S792" s="35">
        <f>SUMIFS(рўйхат!R:R,рўйхат!$CX:$CX,$B$800,рўйхат!$D:$D,$C792)</f>
        <v/>
      </c>
      <c r="T792" s="36">
        <f>SUMIFS(рўйхат!S:S,рўйхат!$CX:$CX,$B$800,рўйхат!$D:$D,$C792)</f>
        <v/>
      </c>
      <c r="U792" s="35">
        <f>SUMIFS(рўйхат!T:T,рўйхат!$CX:$CX,$B$800,рўйхат!$D:$D,$C792)</f>
        <v/>
      </c>
      <c r="V792" s="36">
        <f>SUMIFS(рўйхат!U:U,рўйхат!$CX:$CX,$B$800,рўйхат!$D:$D,$C792)</f>
        <v/>
      </c>
      <c r="W792" s="35">
        <f>SUMIFS(рўйхат!V:V,рўйхат!$CX:$CX,$B$800,рўйхат!$D:$D,$C792)</f>
        <v/>
      </c>
      <c r="X792" s="36">
        <f>SUMIFS(рўйхат!W:W,рўйхат!$CX:$CX,$B$800,рўйхат!$D:$D,$C792)</f>
        <v/>
      </c>
      <c r="Y792" s="35">
        <f>SUMIFS(рўйхат!X:X,рўйхат!$CX:$CX,$B$800,рўйхат!$D:$D,$C792)</f>
        <v/>
      </c>
      <c r="Z792" s="36">
        <f>SUMIFS(рўйхат!Y:Y,рўйхат!$CX:$CX,$B$800,рўйхат!$D:$D,$C792)</f>
        <v/>
      </c>
      <c r="AA792" s="35">
        <f>SUMIFS(рўйхат!Z:Z,рўйхат!$CX:$CX,$B$800,рўйхат!$D:$D,$C792)</f>
        <v/>
      </c>
      <c r="AB792" s="36">
        <f>SUMIFS(рўйхат!AA:AA,рўйхат!$CX:$CX,$B$800,рўйхат!$D:$D,$C792)</f>
        <v/>
      </c>
      <c r="AC792" s="35">
        <f>SUMIFS(рўйхат!AB:AB,рўйхат!$CX:$CX,$B$800,рўйхат!$D:$D,$C792)</f>
        <v/>
      </c>
      <c r="AD792" s="36">
        <f>SUMIFS(рўйхат!AC:AC,рўйхат!$CX:$CX,$B$800,рўйхат!$D:$D,$C792)</f>
        <v/>
      </c>
      <c r="AE792" s="35">
        <f>SUMIFS(рўйхат!AD:AD,рўйхат!$CX:$CX,$B$800,рўйхат!$D:$D,$C792)</f>
        <v/>
      </c>
      <c r="AF792" s="36">
        <f>SUMIFS(рўйхат!AE:AE,рўйхат!$CX:$CX,$B$800,рўйхат!$D:$D,$C792)</f>
        <v/>
      </c>
      <c r="AG792" s="35">
        <f>SUMIFS(рўйхат!AH:AH,рўйхат!$CX:$CX,$B$800,рўйхат!$D:$D,$C792)</f>
        <v/>
      </c>
      <c r="AH792" s="36">
        <f>SUMIFS(рўйхат!AI:AI,рўйхат!$CX:$CX,$B$800,рўйхат!$D:$D,$C792)</f>
        <v/>
      </c>
      <c r="AI792" s="35">
        <f>SUMIFS(рўйхат!AJ:AJ,рўйхат!$CX:$CX,$B$800,рўйхат!$D:$D,$C792)</f>
        <v/>
      </c>
      <c r="AJ792" s="36">
        <f>SUMIFS(рўйхат!AK:AK,рўйхат!$CX:$CX,$B$800,рўйхат!$D:$D,$C792)</f>
        <v/>
      </c>
      <c r="AK792" s="35">
        <f>SUMIFS(рўйхат!AL:AL,рўйхат!$CX:$CX,$B$800,рўйхат!$D:$D,$C792)</f>
        <v/>
      </c>
      <c r="AL792" s="36">
        <f>SUMIFS(рўйхат!AM:AM,рўйхат!$CX:$CX,$B$800,рўйхат!$D:$D,$C792)</f>
        <v/>
      </c>
      <c r="AM792" s="77">
        <f>IFERROR(Q792/E792,0)</f>
        <v/>
      </c>
      <c r="AN792" s="77">
        <f>IFERROR(R792/F792,0)</f>
        <v/>
      </c>
      <c r="AO792" s="35">
        <f>SUMIFS(рўйхат!AX:AX,рўйхат!$CX:$CX,$B$800,рўйхат!$D:$D,$C792)</f>
        <v/>
      </c>
      <c r="AP792" s="36">
        <f>SUMIFS(рўйхат!AY:AY,рўйхат!$CX:$CX,$B$800,рўйхат!$D:$D,$C792)</f>
        <v/>
      </c>
      <c r="AQ792" s="35">
        <f>SUMIFS(рўйхат!AZ:AZ,рўйхат!$CX:$CX,$B$800,рўйхат!$D:$D,$C792)</f>
        <v/>
      </c>
      <c r="AR792" s="36">
        <f>SUMIFS(рўйхат!BA:BA,рўйхат!$CX:$CX,$B$800,рўйхат!$D:$D,$C792)</f>
        <v/>
      </c>
      <c r="AS792" s="35">
        <f>SUMIFS(рўйхат!BB:BB,рўйхат!$CX:$CX,$B$800,рўйхат!$D:$D,$C792)</f>
        <v/>
      </c>
      <c r="AT792" s="36">
        <f>SUMIFS(рўйхат!BC:BC,рўйхат!$CX:$CX,$B$800,рўйхат!$D:$D,$C792)</f>
        <v/>
      </c>
      <c r="AU792" s="35">
        <f>SUMIFS(рўйхат!BD:BD,рўйхат!$CX:$CX,$B$800,рўйхат!$D:$D,$C792)</f>
        <v/>
      </c>
      <c r="AV792" s="36">
        <f>SUMIFS(рўйхат!BE:BE,рўйхат!$CX:$CX,$B$800,рўйхат!$D:$D,$C792)</f>
        <v/>
      </c>
      <c r="AW792" s="35">
        <f>SUMIFS(рўйхат!BF:BF,рўйхат!$CX:$CX,$B$800,рўйхат!$D:$D,$C792)</f>
        <v/>
      </c>
      <c r="AX792" s="36">
        <f>SUMIFS(рўйхат!BG:BG,рўйхат!$CX:$CX,$B$800,рўйхат!$D:$D,$C792)</f>
        <v/>
      </c>
      <c r="AY792" s="35">
        <f>SUMIFS(рўйхат!BH:BH,рўйхат!$CX:$CX,$B$800,рўйхат!$D:$D,$C792)</f>
        <v/>
      </c>
      <c r="AZ792" s="36">
        <f>SUMIFS(рўйхат!BI:BI,рўйхат!$CX:$CX,$B$800,рўйхат!$D:$D,$C792)</f>
        <v/>
      </c>
      <c r="BA792" s="35">
        <f>SUMIFS(рўйхат!BJ:BJ,рўйхат!$CX:$CX,$B$800,рўйхат!$D:$D,$C792)</f>
        <v/>
      </c>
      <c r="BB792" s="36">
        <f>SUMIFS(рўйхат!BK:BK,рўйхат!$CX:$CX,$B$800,рўйхат!$D:$D,$C792)</f>
        <v/>
      </c>
      <c r="BC792" s="77">
        <f>IFERROR(AO792/E792,0)</f>
        <v/>
      </c>
      <c r="BD792" s="77">
        <f>IFERROR(AP792/F792,0)</f>
        <v/>
      </c>
      <c r="BE792" s="35">
        <f>SUMIFS(рўйхат!BL:BL,рўйхат!$CX:$CX,$B$800,рўйхат!$D:$D,$C792)</f>
        <v/>
      </c>
      <c r="BF792" s="36">
        <f>SUMIFS(рўйхат!BM:BM,рўйхат!$CX:$CX,$B$800,рўйхат!$D:$D,$C792)</f>
        <v/>
      </c>
      <c r="BG792" s="35">
        <f>SUMIFS(рўйхат!BN:BN,рўйхат!$CX:$CX,$B$800,рўйхат!$D:$D,$C792)</f>
        <v/>
      </c>
      <c r="BH792" s="36">
        <f>SUMIFS(рўйхат!BO:BO,рўйхат!$CX:$CX,$B$800,рўйхат!$D:$D,$C792)</f>
        <v/>
      </c>
      <c r="BI792" s="35">
        <f>SUMIFS(рўйхат!BP:BP,рўйхат!$CX:$CX,$B$800,рўйхат!$D:$D,$C792)</f>
        <v/>
      </c>
      <c r="BJ792" s="36">
        <f>SUMIFS(рўйхат!BQ:BQ,рўйхат!$CX:$CX,$B$800,рўйхат!$D:$D,$C792)</f>
        <v/>
      </c>
      <c r="BK792" s="35">
        <f>SUMIFS(рўйхат!BR:BR,рўйхат!$CX:$CX,$B$800,рўйхат!$D:$D,$C792)</f>
        <v/>
      </c>
      <c r="BL792" s="36">
        <f>SUMIFS(рўйхат!BS:BS,рўйхат!$CX:$CX,$B$800,рўйхат!$D:$D,$C792)</f>
        <v/>
      </c>
      <c r="BM792" s="35">
        <f>SUMIFS(рўйхат!BT:BT,рўйхат!$CX:$CX,$B$800,рўйхат!$D:$D,$C792)</f>
        <v/>
      </c>
      <c r="BN792" s="36">
        <f>SUMIFS(рўйхат!BU:BU,рўйхат!$CX:$CX,$B$800,рўйхат!$D:$D,$C792)</f>
        <v/>
      </c>
      <c r="BO792" s="35">
        <f>SUMIFS(рўйхат!BX:BX,рўйхат!$CX:$CX,$B$800,рўйхат!$D:$D,$C792)</f>
        <v/>
      </c>
      <c r="BP792" s="36">
        <f>SUMIFS(рўйхат!BY:BY,рўйхат!$CX:$CX,$B$800,рўйхат!$D:$D,$C792)</f>
        <v/>
      </c>
      <c r="BQ792" s="35">
        <f>SUMIFS(рўйхат!BZ:BZ,рўйхат!$CX:$CX,$B$800,рўйхат!$D:$D,$C792)</f>
        <v/>
      </c>
      <c r="BR792" s="36">
        <f>SUMIFS(рўйхат!CA:CA,рўйхат!$CX:$CX,$B$800,рўйхат!$D:$D,$C792)</f>
        <v/>
      </c>
      <c r="BS792" s="35">
        <f>SUMIFS(рўйхат!CB:CB,рўйхат!$CX:$CX,$B$800,рўйхат!$D:$D,$C792)</f>
        <v/>
      </c>
      <c r="BT792" s="36">
        <f>SUMIFS(рўйхат!CC:CC,рўйхат!$CX:$CX,$B$800,рўйхат!$D:$D,$C792)</f>
        <v/>
      </c>
      <c r="BU792" s="35">
        <f>SUMIFS(рўйхат!CD:CD,рўйхат!$CX:$CX,$B$800,рўйхат!$D:$D,$C792)</f>
        <v/>
      </c>
      <c r="BV792" s="36">
        <f>SUMIFS(рўйхат!CE:CE,рўйхат!$CX:$CX,$B$800,рўйхат!$D:$D,$C792)</f>
        <v/>
      </c>
      <c r="BW792" s="35">
        <f>SUMIFS(рўйхат!CH:CH,рўйхат!$CX:$CX,$B$800,рўйхат!$D:$D,$C792)</f>
        <v/>
      </c>
      <c r="BX792" s="36">
        <f>SUMIFS(рўйхат!CI:CI,рўйхат!$CX:$CX,$B$800,рўйхат!$D:$D,$C792)</f>
        <v/>
      </c>
      <c r="BY792" s="35">
        <f>SUMIFS(рўйхат!CJ:CJ,рўйхат!$CX:$CX,$B$800,рўйхат!$D:$D,$C792)</f>
        <v/>
      </c>
      <c r="BZ792" s="36">
        <f>SUMIFS(рўйхат!CK:CK,рўйхат!$CX:$CX,$B$800,рўйхат!$D:$D,$C792)</f>
        <v/>
      </c>
      <c r="CA792" s="35">
        <f>SUMIFS(рўйхат!CL:CL,рўйхат!$CX:$CX,$B$800,рўйхат!$D:$D,$C792)</f>
        <v/>
      </c>
      <c r="CB792" s="36">
        <f>SUMIFS(рўйхат!CM:CM,рўйхат!$CX:$CX,$B$800,рўйхат!$D:$D,$C792)</f>
        <v/>
      </c>
      <c r="CC792" s="35">
        <f>SUMIFS(рўйхат!CN:CN,рўйхат!$CX:$CX,$B$800,рўйхат!$D:$D,$C792)</f>
        <v/>
      </c>
      <c r="CD792" s="36">
        <f>SUMIFS(рўйхат!CO:CO,рўйхат!$CX:$CX,$B$800,рўйхат!$D:$D,$C792)</f>
        <v/>
      </c>
      <c r="CE792" s="77">
        <f>IFERROR(BE792/(Q792+BE792),0)</f>
        <v/>
      </c>
      <c r="CF792" s="78">
        <f>IFERROR(BF792/(R792+BF792),0)</f>
        <v/>
      </c>
    </row>
    <row r="793" hidden="1" outlineLevel="1" ht="30" customFormat="1" customHeight="1" s="8">
      <c r="A793" s="39" t="n"/>
      <c r="B793" s="50" t="n">
        <v>59</v>
      </c>
      <c r="C793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793" s="51" t="n"/>
      <c r="E793" s="35">
        <f>SUMIFS(рўйхат!F:F,рўйхат!$CX:$CX,$B$800,рўйхат!$D:$D,$C793)</f>
        <v/>
      </c>
      <c r="F793" s="36">
        <f>SUMIFS(рўйхат!G:G,рўйхат!$CX:$CX,$B$800,рўйхат!$D:$D,$C793)</f>
        <v/>
      </c>
      <c r="G793" s="35">
        <f>SUMIFS(рўйхат!H:H,рўйхат!$CX:$CX,$B$800,рўйхат!$D:$D,$C793)</f>
        <v/>
      </c>
      <c r="H793" s="36">
        <f>SUMIFS(рўйхат!I:I,рўйхат!$CX:$CX,$B$800,рўйхат!$D:$D,$C793)</f>
        <v/>
      </c>
      <c r="I793" s="35">
        <f>SUMIFS(рўйхат!J:J,рўйхат!$CX:$CX,$B$800,рўйхат!$D:$D,$C793)</f>
        <v/>
      </c>
      <c r="J793" s="36">
        <f>SUMIFS(рўйхат!K:K,рўйхат!$CX:$CX,$B$800,рўйхат!$D:$D,$C793)</f>
        <v/>
      </c>
      <c r="K793" s="35">
        <f>SUMIFS(рўйхат!L:L,рўйхат!$CX:$CX,$B$800,рўйхат!$D:$D,$C793)</f>
        <v/>
      </c>
      <c r="L793" s="36">
        <f>SUMIFS(рўйхат!M:M,рўйхат!$CX:$CX,$B$800,рўйхат!$D:$D,$C793)</f>
        <v/>
      </c>
      <c r="M793" s="35">
        <f>SUMIFS(рўйхат!N:N,рўйхат!$CX:$CX,$B$800,рўйхат!$D:$D,$C793)</f>
        <v/>
      </c>
      <c r="N793" s="36">
        <f>SUMIFS(рўйхат!O:O,рўйхат!$CX:$CX,$B$800,рўйхат!$D:$D,$C793)</f>
        <v/>
      </c>
      <c r="O793" s="34">
        <f>IFERROR(M793/E793,0)</f>
        <v/>
      </c>
      <c r="P793" s="34">
        <f>IFERROR(N793/F793,0)</f>
        <v/>
      </c>
      <c r="Q793" s="35">
        <f>SUMIFS(рўйхат!P:P,рўйхат!$CX:$CX,$B$800,рўйхат!$D:$D,$C793)</f>
        <v/>
      </c>
      <c r="R793" s="36">
        <f>SUMIFS(рўйхат!Q:Q,рўйхат!$CX:$CX,$B$800,рўйхат!$D:$D,$C793)</f>
        <v/>
      </c>
      <c r="S793" s="35">
        <f>SUMIFS(рўйхат!R:R,рўйхат!$CX:$CX,$B$800,рўйхат!$D:$D,$C793)</f>
        <v/>
      </c>
      <c r="T793" s="36">
        <f>SUMIFS(рўйхат!S:S,рўйхат!$CX:$CX,$B$800,рўйхат!$D:$D,$C793)</f>
        <v/>
      </c>
      <c r="U793" s="35">
        <f>SUMIFS(рўйхат!T:T,рўйхат!$CX:$CX,$B$800,рўйхат!$D:$D,$C793)</f>
        <v/>
      </c>
      <c r="V793" s="36">
        <f>SUMIFS(рўйхат!U:U,рўйхат!$CX:$CX,$B$800,рўйхат!$D:$D,$C793)</f>
        <v/>
      </c>
      <c r="W793" s="35">
        <f>SUMIFS(рўйхат!V:V,рўйхат!$CX:$CX,$B$800,рўйхат!$D:$D,$C793)</f>
        <v/>
      </c>
      <c r="X793" s="36">
        <f>SUMIFS(рўйхат!W:W,рўйхат!$CX:$CX,$B$800,рўйхат!$D:$D,$C793)</f>
        <v/>
      </c>
      <c r="Y793" s="35">
        <f>SUMIFS(рўйхат!X:X,рўйхат!$CX:$CX,$B$800,рўйхат!$D:$D,$C793)</f>
        <v/>
      </c>
      <c r="Z793" s="36">
        <f>SUMIFS(рўйхат!Y:Y,рўйхат!$CX:$CX,$B$800,рўйхат!$D:$D,$C793)</f>
        <v/>
      </c>
      <c r="AA793" s="35">
        <f>SUMIFS(рўйхат!Z:Z,рўйхат!$CX:$CX,$B$800,рўйхат!$D:$D,$C793)</f>
        <v/>
      </c>
      <c r="AB793" s="36">
        <f>SUMIFS(рўйхат!AA:AA,рўйхат!$CX:$CX,$B$800,рўйхат!$D:$D,$C793)</f>
        <v/>
      </c>
      <c r="AC793" s="35">
        <f>SUMIFS(рўйхат!AB:AB,рўйхат!$CX:$CX,$B$800,рўйхат!$D:$D,$C793)</f>
        <v/>
      </c>
      <c r="AD793" s="36">
        <f>SUMIFS(рўйхат!AC:AC,рўйхат!$CX:$CX,$B$800,рўйхат!$D:$D,$C793)</f>
        <v/>
      </c>
      <c r="AE793" s="35">
        <f>SUMIFS(рўйхат!AD:AD,рўйхат!$CX:$CX,$B$800,рўйхат!$D:$D,$C793)</f>
        <v/>
      </c>
      <c r="AF793" s="36">
        <f>SUMIFS(рўйхат!AE:AE,рўйхат!$CX:$CX,$B$800,рўйхат!$D:$D,$C793)</f>
        <v/>
      </c>
      <c r="AG793" s="35">
        <f>SUMIFS(рўйхат!AH:AH,рўйхат!$CX:$CX,$B$800,рўйхат!$D:$D,$C793)</f>
        <v/>
      </c>
      <c r="AH793" s="36">
        <f>SUMIFS(рўйхат!AI:AI,рўйхат!$CX:$CX,$B$800,рўйхат!$D:$D,$C793)</f>
        <v/>
      </c>
      <c r="AI793" s="35">
        <f>SUMIFS(рўйхат!AJ:AJ,рўйхат!$CX:$CX,$B$800,рўйхат!$D:$D,$C793)</f>
        <v/>
      </c>
      <c r="AJ793" s="36">
        <f>SUMIFS(рўйхат!AK:AK,рўйхат!$CX:$CX,$B$800,рўйхат!$D:$D,$C793)</f>
        <v/>
      </c>
      <c r="AK793" s="35">
        <f>SUMIFS(рўйхат!AL:AL,рўйхат!$CX:$CX,$B$800,рўйхат!$D:$D,$C793)</f>
        <v/>
      </c>
      <c r="AL793" s="36">
        <f>SUMIFS(рўйхат!AM:AM,рўйхат!$CX:$CX,$B$800,рўйхат!$D:$D,$C793)</f>
        <v/>
      </c>
      <c r="AM793" s="77">
        <f>IFERROR(Q793/E793,0)</f>
        <v/>
      </c>
      <c r="AN793" s="77">
        <f>IFERROR(R793/F793,0)</f>
        <v/>
      </c>
      <c r="AO793" s="35">
        <f>SUMIFS(рўйхат!AX:AX,рўйхат!$CX:$CX,$B$800,рўйхат!$D:$D,$C793)</f>
        <v/>
      </c>
      <c r="AP793" s="36">
        <f>SUMIFS(рўйхат!AY:AY,рўйхат!$CX:$CX,$B$800,рўйхат!$D:$D,$C793)</f>
        <v/>
      </c>
      <c r="AQ793" s="35">
        <f>SUMIFS(рўйхат!AZ:AZ,рўйхат!$CX:$CX,$B$800,рўйхат!$D:$D,$C793)</f>
        <v/>
      </c>
      <c r="AR793" s="36">
        <f>SUMIFS(рўйхат!BA:BA,рўйхат!$CX:$CX,$B$800,рўйхат!$D:$D,$C793)</f>
        <v/>
      </c>
      <c r="AS793" s="35">
        <f>SUMIFS(рўйхат!BB:BB,рўйхат!$CX:$CX,$B$800,рўйхат!$D:$D,$C793)</f>
        <v/>
      </c>
      <c r="AT793" s="36">
        <f>SUMIFS(рўйхат!BC:BC,рўйхат!$CX:$CX,$B$800,рўйхат!$D:$D,$C793)</f>
        <v/>
      </c>
      <c r="AU793" s="35">
        <f>SUMIFS(рўйхат!BD:BD,рўйхат!$CX:$CX,$B$800,рўйхат!$D:$D,$C793)</f>
        <v/>
      </c>
      <c r="AV793" s="36">
        <f>SUMIFS(рўйхат!BE:BE,рўйхат!$CX:$CX,$B$800,рўйхат!$D:$D,$C793)</f>
        <v/>
      </c>
      <c r="AW793" s="35">
        <f>SUMIFS(рўйхат!BF:BF,рўйхат!$CX:$CX,$B$800,рўйхат!$D:$D,$C793)</f>
        <v/>
      </c>
      <c r="AX793" s="36">
        <f>SUMIFS(рўйхат!BG:BG,рўйхат!$CX:$CX,$B$800,рўйхат!$D:$D,$C793)</f>
        <v/>
      </c>
      <c r="AY793" s="35">
        <f>SUMIFS(рўйхат!BH:BH,рўйхат!$CX:$CX,$B$800,рўйхат!$D:$D,$C793)</f>
        <v/>
      </c>
      <c r="AZ793" s="36">
        <f>SUMIFS(рўйхат!BI:BI,рўйхат!$CX:$CX,$B$800,рўйхат!$D:$D,$C793)</f>
        <v/>
      </c>
      <c r="BA793" s="35">
        <f>SUMIFS(рўйхат!BJ:BJ,рўйхат!$CX:$CX,$B$800,рўйхат!$D:$D,$C793)</f>
        <v/>
      </c>
      <c r="BB793" s="36">
        <f>SUMIFS(рўйхат!BK:BK,рўйхат!$CX:$CX,$B$800,рўйхат!$D:$D,$C793)</f>
        <v/>
      </c>
      <c r="BC793" s="77">
        <f>IFERROR(AO793/E793,0)</f>
        <v/>
      </c>
      <c r="BD793" s="77">
        <f>IFERROR(AP793/F793,0)</f>
        <v/>
      </c>
      <c r="BE793" s="35">
        <f>SUMIFS(рўйхат!BL:BL,рўйхат!$CX:$CX,$B$800,рўйхат!$D:$D,$C793)</f>
        <v/>
      </c>
      <c r="BF793" s="36">
        <f>SUMIFS(рўйхат!BM:BM,рўйхат!$CX:$CX,$B$800,рўйхат!$D:$D,$C793)</f>
        <v/>
      </c>
      <c r="BG793" s="35">
        <f>SUMIFS(рўйхат!BN:BN,рўйхат!$CX:$CX,$B$800,рўйхат!$D:$D,$C793)</f>
        <v/>
      </c>
      <c r="BH793" s="36">
        <f>SUMIFS(рўйхат!BO:BO,рўйхат!$CX:$CX,$B$800,рўйхат!$D:$D,$C793)</f>
        <v/>
      </c>
      <c r="BI793" s="35">
        <f>SUMIFS(рўйхат!BP:BP,рўйхат!$CX:$CX,$B$800,рўйхат!$D:$D,$C793)</f>
        <v/>
      </c>
      <c r="BJ793" s="36">
        <f>SUMIFS(рўйхат!BQ:BQ,рўйхат!$CX:$CX,$B$800,рўйхат!$D:$D,$C793)</f>
        <v/>
      </c>
      <c r="BK793" s="35">
        <f>SUMIFS(рўйхат!BR:BR,рўйхат!$CX:$CX,$B$800,рўйхат!$D:$D,$C793)</f>
        <v/>
      </c>
      <c r="BL793" s="36">
        <f>SUMIFS(рўйхат!BS:BS,рўйхат!$CX:$CX,$B$800,рўйхат!$D:$D,$C793)</f>
        <v/>
      </c>
      <c r="BM793" s="35">
        <f>SUMIFS(рўйхат!BT:BT,рўйхат!$CX:$CX,$B$800,рўйхат!$D:$D,$C793)</f>
        <v/>
      </c>
      <c r="BN793" s="36">
        <f>SUMIFS(рўйхат!BU:BU,рўйхат!$CX:$CX,$B$800,рўйхат!$D:$D,$C793)</f>
        <v/>
      </c>
      <c r="BO793" s="35">
        <f>SUMIFS(рўйхат!BX:BX,рўйхат!$CX:$CX,$B$800,рўйхат!$D:$D,$C793)</f>
        <v/>
      </c>
      <c r="BP793" s="36">
        <f>SUMIFS(рўйхат!BY:BY,рўйхат!$CX:$CX,$B$800,рўйхат!$D:$D,$C793)</f>
        <v/>
      </c>
      <c r="BQ793" s="35">
        <f>SUMIFS(рўйхат!BZ:BZ,рўйхат!$CX:$CX,$B$800,рўйхат!$D:$D,$C793)</f>
        <v/>
      </c>
      <c r="BR793" s="36">
        <f>SUMIFS(рўйхат!CA:CA,рўйхат!$CX:$CX,$B$800,рўйхат!$D:$D,$C793)</f>
        <v/>
      </c>
      <c r="BS793" s="35">
        <f>SUMIFS(рўйхат!CB:CB,рўйхат!$CX:$CX,$B$800,рўйхат!$D:$D,$C793)</f>
        <v/>
      </c>
      <c r="BT793" s="36">
        <f>SUMIFS(рўйхат!CC:CC,рўйхат!$CX:$CX,$B$800,рўйхат!$D:$D,$C793)</f>
        <v/>
      </c>
      <c r="BU793" s="35">
        <f>SUMIFS(рўйхат!CD:CD,рўйхат!$CX:$CX,$B$800,рўйхат!$D:$D,$C793)</f>
        <v/>
      </c>
      <c r="BV793" s="36">
        <f>SUMIFS(рўйхат!CE:CE,рўйхат!$CX:$CX,$B$800,рўйхат!$D:$D,$C793)</f>
        <v/>
      </c>
      <c r="BW793" s="35">
        <f>SUMIFS(рўйхат!CH:CH,рўйхат!$CX:$CX,$B$800,рўйхат!$D:$D,$C793)</f>
        <v/>
      </c>
      <c r="BX793" s="36">
        <f>SUMIFS(рўйхат!CI:CI,рўйхат!$CX:$CX,$B$800,рўйхат!$D:$D,$C793)</f>
        <v/>
      </c>
      <c r="BY793" s="35">
        <f>SUMIFS(рўйхат!CJ:CJ,рўйхат!$CX:$CX,$B$800,рўйхат!$D:$D,$C793)</f>
        <v/>
      </c>
      <c r="BZ793" s="36">
        <f>SUMIFS(рўйхат!CK:CK,рўйхат!$CX:$CX,$B$800,рўйхат!$D:$D,$C793)</f>
        <v/>
      </c>
      <c r="CA793" s="35">
        <f>SUMIFS(рўйхат!CL:CL,рўйхат!$CX:$CX,$B$800,рўйхат!$D:$D,$C793)</f>
        <v/>
      </c>
      <c r="CB793" s="36">
        <f>SUMIFS(рўйхат!CM:CM,рўйхат!$CX:$CX,$B$800,рўйхат!$D:$D,$C793)</f>
        <v/>
      </c>
      <c r="CC793" s="35">
        <f>SUMIFS(рўйхат!CN:CN,рўйхат!$CX:$CX,$B$800,рўйхат!$D:$D,$C793)</f>
        <v/>
      </c>
      <c r="CD793" s="36">
        <f>SUMIFS(рўйхат!CO:CO,рўйхат!$CX:$CX,$B$800,рўйхат!$D:$D,$C793)</f>
        <v/>
      </c>
      <c r="CE793" s="77">
        <f>IFERROR(BE793/(Q793+BE793),0)</f>
        <v/>
      </c>
      <c r="CF793" s="78">
        <f>IFERROR(BF793/(R793+BF793),0)</f>
        <v/>
      </c>
    </row>
    <row r="794" hidden="1" outlineLevel="1" ht="30" customFormat="1" customHeight="1" s="8">
      <c r="A794" s="39" t="n"/>
      <c r="B794" s="50" t="n">
        <v>60</v>
      </c>
      <c r="C794" s="131" t="inlineStr">
        <is>
          <t>Хорижда бўлган фуқароларга иш ҳақи тўланиши</t>
        </is>
      </c>
      <c r="D794" s="51" t="n"/>
      <c r="E794" s="35">
        <f>SUMIFS(рўйхат!F:F,рўйхат!$CX:$CX,$B$800,рўйхат!$D:$D,$C794)</f>
        <v/>
      </c>
      <c r="F794" s="36">
        <f>SUMIFS(рўйхат!G:G,рўйхат!$CX:$CX,$B$800,рўйхат!$D:$D,$C794)</f>
        <v/>
      </c>
      <c r="G794" s="35">
        <f>SUMIFS(рўйхат!H:H,рўйхат!$CX:$CX,$B$800,рўйхат!$D:$D,$C794)</f>
        <v/>
      </c>
      <c r="H794" s="36">
        <f>SUMIFS(рўйхат!I:I,рўйхат!$CX:$CX,$B$800,рўйхат!$D:$D,$C794)</f>
        <v/>
      </c>
      <c r="I794" s="35">
        <f>SUMIFS(рўйхат!J:J,рўйхат!$CX:$CX,$B$800,рўйхат!$D:$D,$C794)</f>
        <v/>
      </c>
      <c r="J794" s="36">
        <f>SUMIFS(рўйхат!K:K,рўйхат!$CX:$CX,$B$800,рўйхат!$D:$D,$C794)</f>
        <v/>
      </c>
      <c r="K794" s="35">
        <f>SUMIFS(рўйхат!L:L,рўйхат!$CX:$CX,$B$800,рўйхат!$D:$D,$C794)</f>
        <v/>
      </c>
      <c r="L794" s="36">
        <f>SUMIFS(рўйхат!M:M,рўйхат!$CX:$CX,$B$800,рўйхат!$D:$D,$C794)</f>
        <v/>
      </c>
      <c r="M794" s="35">
        <f>SUMIFS(рўйхат!N:N,рўйхат!$CX:$CX,$B$800,рўйхат!$D:$D,$C794)</f>
        <v/>
      </c>
      <c r="N794" s="36">
        <f>SUMIFS(рўйхат!O:O,рўйхат!$CX:$CX,$B$800,рўйхат!$D:$D,$C794)</f>
        <v/>
      </c>
      <c r="O794" s="34">
        <f>IFERROR(M794/E794,0)</f>
        <v/>
      </c>
      <c r="P794" s="34">
        <f>IFERROR(N794/F794,0)</f>
        <v/>
      </c>
      <c r="Q794" s="35">
        <f>SUMIFS(рўйхат!P:P,рўйхат!$CX:$CX,$B$800,рўйхат!$D:$D,$C794)</f>
        <v/>
      </c>
      <c r="R794" s="36">
        <f>SUMIFS(рўйхат!Q:Q,рўйхат!$CX:$CX,$B$800,рўйхат!$D:$D,$C794)</f>
        <v/>
      </c>
      <c r="S794" s="35">
        <f>SUMIFS(рўйхат!R:R,рўйхат!$CX:$CX,$B$800,рўйхат!$D:$D,$C794)</f>
        <v/>
      </c>
      <c r="T794" s="36">
        <f>SUMIFS(рўйхат!S:S,рўйхат!$CX:$CX,$B$800,рўйхат!$D:$D,$C794)</f>
        <v/>
      </c>
      <c r="U794" s="35">
        <f>SUMIFS(рўйхат!T:T,рўйхат!$CX:$CX,$B$800,рўйхат!$D:$D,$C794)</f>
        <v/>
      </c>
      <c r="V794" s="36">
        <f>SUMIFS(рўйхат!U:U,рўйхат!$CX:$CX,$B$800,рўйхат!$D:$D,$C794)</f>
        <v/>
      </c>
      <c r="W794" s="35">
        <f>SUMIFS(рўйхат!V:V,рўйхат!$CX:$CX,$B$800,рўйхат!$D:$D,$C794)</f>
        <v/>
      </c>
      <c r="X794" s="36">
        <f>SUMIFS(рўйхат!W:W,рўйхат!$CX:$CX,$B$800,рўйхат!$D:$D,$C794)</f>
        <v/>
      </c>
      <c r="Y794" s="35">
        <f>SUMIFS(рўйхат!X:X,рўйхат!$CX:$CX,$B$800,рўйхат!$D:$D,$C794)</f>
        <v/>
      </c>
      <c r="Z794" s="36">
        <f>SUMIFS(рўйхат!Y:Y,рўйхат!$CX:$CX,$B$800,рўйхат!$D:$D,$C794)</f>
        <v/>
      </c>
      <c r="AA794" s="35">
        <f>SUMIFS(рўйхат!Z:Z,рўйхат!$CX:$CX,$B$800,рўйхат!$D:$D,$C794)</f>
        <v/>
      </c>
      <c r="AB794" s="36">
        <f>SUMIFS(рўйхат!AA:AA,рўйхат!$CX:$CX,$B$800,рўйхат!$D:$D,$C794)</f>
        <v/>
      </c>
      <c r="AC794" s="35">
        <f>SUMIFS(рўйхат!AB:AB,рўйхат!$CX:$CX,$B$800,рўйхат!$D:$D,$C794)</f>
        <v/>
      </c>
      <c r="AD794" s="36">
        <f>SUMIFS(рўйхат!AC:AC,рўйхат!$CX:$CX,$B$800,рўйхат!$D:$D,$C794)</f>
        <v/>
      </c>
      <c r="AE794" s="35">
        <f>SUMIFS(рўйхат!AD:AD,рўйхат!$CX:$CX,$B$800,рўйхат!$D:$D,$C794)</f>
        <v/>
      </c>
      <c r="AF794" s="36">
        <f>SUMIFS(рўйхат!AE:AE,рўйхат!$CX:$CX,$B$800,рўйхат!$D:$D,$C794)</f>
        <v/>
      </c>
      <c r="AG794" s="35">
        <f>SUMIFS(рўйхат!AH:AH,рўйхат!$CX:$CX,$B$800,рўйхат!$D:$D,$C794)</f>
        <v/>
      </c>
      <c r="AH794" s="36">
        <f>SUMIFS(рўйхат!AI:AI,рўйхат!$CX:$CX,$B$800,рўйхат!$D:$D,$C794)</f>
        <v/>
      </c>
      <c r="AI794" s="35">
        <f>SUMIFS(рўйхат!AJ:AJ,рўйхат!$CX:$CX,$B$800,рўйхат!$D:$D,$C794)</f>
        <v/>
      </c>
      <c r="AJ794" s="36">
        <f>SUMIFS(рўйхат!AK:AK,рўйхат!$CX:$CX,$B$800,рўйхат!$D:$D,$C794)</f>
        <v/>
      </c>
      <c r="AK794" s="35">
        <f>SUMIFS(рўйхат!AL:AL,рўйхат!$CX:$CX,$B$800,рўйхат!$D:$D,$C794)</f>
        <v/>
      </c>
      <c r="AL794" s="36">
        <f>SUMIFS(рўйхат!AM:AM,рўйхат!$CX:$CX,$B$800,рўйхат!$D:$D,$C794)</f>
        <v/>
      </c>
      <c r="AM794" s="77">
        <f>IFERROR(Q794/E794,0)</f>
        <v/>
      </c>
      <c r="AN794" s="77">
        <f>IFERROR(R794/F794,0)</f>
        <v/>
      </c>
      <c r="AO794" s="35">
        <f>SUMIFS(рўйхат!AX:AX,рўйхат!$CX:$CX,$B$800,рўйхат!$D:$D,$C794)</f>
        <v/>
      </c>
      <c r="AP794" s="36">
        <f>SUMIFS(рўйхат!AY:AY,рўйхат!$CX:$CX,$B$800,рўйхат!$D:$D,$C794)</f>
        <v/>
      </c>
      <c r="AQ794" s="35">
        <f>SUMIFS(рўйхат!AZ:AZ,рўйхат!$CX:$CX,$B$800,рўйхат!$D:$D,$C794)</f>
        <v/>
      </c>
      <c r="AR794" s="36">
        <f>SUMIFS(рўйхат!BA:BA,рўйхат!$CX:$CX,$B$800,рўйхат!$D:$D,$C794)</f>
        <v/>
      </c>
      <c r="AS794" s="35">
        <f>SUMIFS(рўйхат!BB:BB,рўйхат!$CX:$CX,$B$800,рўйхат!$D:$D,$C794)</f>
        <v/>
      </c>
      <c r="AT794" s="36">
        <f>SUMIFS(рўйхат!BC:BC,рўйхат!$CX:$CX,$B$800,рўйхат!$D:$D,$C794)</f>
        <v/>
      </c>
      <c r="AU794" s="35">
        <f>SUMIFS(рўйхат!BD:BD,рўйхат!$CX:$CX,$B$800,рўйхат!$D:$D,$C794)</f>
        <v/>
      </c>
      <c r="AV794" s="36">
        <f>SUMIFS(рўйхат!BE:BE,рўйхат!$CX:$CX,$B$800,рўйхат!$D:$D,$C794)</f>
        <v/>
      </c>
      <c r="AW794" s="35">
        <f>SUMIFS(рўйхат!BF:BF,рўйхат!$CX:$CX,$B$800,рўйхат!$D:$D,$C794)</f>
        <v/>
      </c>
      <c r="AX794" s="36">
        <f>SUMIFS(рўйхат!BG:BG,рўйхат!$CX:$CX,$B$800,рўйхат!$D:$D,$C794)</f>
        <v/>
      </c>
      <c r="AY794" s="35">
        <f>SUMIFS(рўйхат!BH:BH,рўйхат!$CX:$CX,$B$800,рўйхат!$D:$D,$C794)</f>
        <v/>
      </c>
      <c r="AZ794" s="36">
        <f>SUMIFS(рўйхат!BI:BI,рўйхат!$CX:$CX,$B$800,рўйхат!$D:$D,$C794)</f>
        <v/>
      </c>
      <c r="BA794" s="35">
        <f>SUMIFS(рўйхат!BJ:BJ,рўйхат!$CX:$CX,$B$800,рўйхат!$D:$D,$C794)</f>
        <v/>
      </c>
      <c r="BB794" s="36">
        <f>SUMIFS(рўйхат!BK:BK,рўйхат!$CX:$CX,$B$800,рўйхат!$D:$D,$C794)</f>
        <v/>
      </c>
      <c r="BC794" s="77">
        <f>IFERROR(AO794/E794,0)</f>
        <v/>
      </c>
      <c r="BD794" s="77">
        <f>IFERROR(AP794/F794,0)</f>
        <v/>
      </c>
      <c r="BE794" s="35">
        <f>SUMIFS(рўйхат!BL:BL,рўйхат!$CX:$CX,$B$800,рўйхат!$D:$D,$C794)</f>
        <v/>
      </c>
      <c r="BF794" s="36">
        <f>SUMIFS(рўйхат!BM:BM,рўйхат!$CX:$CX,$B$800,рўйхат!$D:$D,$C794)</f>
        <v/>
      </c>
      <c r="BG794" s="35">
        <f>SUMIFS(рўйхат!BN:BN,рўйхат!$CX:$CX,$B$800,рўйхат!$D:$D,$C794)</f>
        <v/>
      </c>
      <c r="BH794" s="36">
        <f>SUMIFS(рўйхат!BO:BO,рўйхат!$CX:$CX,$B$800,рўйхат!$D:$D,$C794)</f>
        <v/>
      </c>
      <c r="BI794" s="35">
        <f>SUMIFS(рўйхат!BP:BP,рўйхат!$CX:$CX,$B$800,рўйхат!$D:$D,$C794)</f>
        <v/>
      </c>
      <c r="BJ794" s="36">
        <f>SUMIFS(рўйхат!BQ:BQ,рўйхат!$CX:$CX,$B$800,рўйхат!$D:$D,$C794)</f>
        <v/>
      </c>
      <c r="BK794" s="35">
        <f>SUMIFS(рўйхат!BR:BR,рўйхат!$CX:$CX,$B$800,рўйхат!$D:$D,$C794)</f>
        <v/>
      </c>
      <c r="BL794" s="36">
        <f>SUMIFS(рўйхат!BS:BS,рўйхат!$CX:$CX,$B$800,рўйхат!$D:$D,$C794)</f>
        <v/>
      </c>
      <c r="BM794" s="35">
        <f>SUMIFS(рўйхат!BT:BT,рўйхат!$CX:$CX,$B$800,рўйхат!$D:$D,$C794)</f>
        <v/>
      </c>
      <c r="BN794" s="36">
        <f>SUMIFS(рўйхат!BU:BU,рўйхат!$CX:$CX,$B$800,рўйхат!$D:$D,$C794)</f>
        <v/>
      </c>
      <c r="BO794" s="35">
        <f>SUMIFS(рўйхат!BX:BX,рўйхат!$CX:$CX,$B$800,рўйхат!$D:$D,$C794)</f>
        <v/>
      </c>
      <c r="BP794" s="36">
        <f>SUMIFS(рўйхат!BY:BY,рўйхат!$CX:$CX,$B$800,рўйхат!$D:$D,$C794)</f>
        <v/>
      </c>
      <c r="BQ794" s="35">
        <f>SUMIFS(рўйхат!BZ:BZ,рўйхат!$CX:$CX,$B$800,рўйхат!$D:$D,$C794)</f>
        <v/>
      </c>
      <c r="BR794" s="36">
        <f>SUMIFS(рўйхат!CA:CA,рўйхат!$CX:$CX,$B$800,рўйхат!$D:$D,$C794)</f>
        <v/>
      </c>
      <c r="BS794" s="35">
        <f>SUMIFS(рўйхат!CB:CB,рўйхат!$CX:$CX,$B$800,рўйхат!$D:$D,$C794)</f>
        <v/>
      </c>
      <c r="BT794" s="36">
        <f>SUMIFS(рўйхат!CC:CC,рўйхат!$CX:$CX,$B$800,рўйхат!$D:$D,$C794)</f>
        <v/>
      </c>
      <c r="BU794" s="35">
        <f>SUMIFS(рўйхат!CD:CD,рўйхат!$CX:$CX,$B$800,рўйхат!$D:$D,$C794)</f>
        <v/>
      </c>
      <c r="BV794" s="36">
        <f>SUMIFS(рўйхат!CE:CE,рўйхат!$CX:$CX,$B$800,рўйхат!$D:$D,$C794)</f>
        <v/>
      </c>
      <c r="BW794" s="35">
        <f>SUMIFS(рўйхат!CH:CH,рўйхат!$CX:$CX,$B$800,рўйхат!$D:$D,$C794)</f>
        <v/>
      </c>
      <c r="BX794" s="36">
        <f>SUMIFS(рўйхат!CI:CI,рўйхат!$CX:$CX,$B$800,рўйхат!$D:$D,$C794)</f>
        <v/>
      </c>
      <c r="BY794" s="35">
        <f>SUMIFS(рўйхат!CJ:CJ,рўйхат!$CX:$CX,$B$800,рўйхат!$D:$D,$C794)</f>
        <v/>
      </c>
      <c r="BZ794" s="36">
        <f>SUMIFS(рўйхат!CK:CK,рўйхат!$CX:$CX,$B$800,рўйхат!$D:$D,$C794)</f>
        <v/>
      </c>
      <c r="CA794" s="35">
        <f>SUMIFS(рўйхат!CL:CL,рўйхат!$CX:$CX,$B$800,рўйхат!$D:$D,$C794)</f>
        <v/>
      </c>
      <c r="CB794" s="36">
        <f>SUMIFS(рўйхат!CM:CM,рўйхат!$CX:$CX,$B$800,рўйхат!$D:$D,$C794)</f>
        <v/>
      </c>
      <c r="CC794" s="35">
        <f>SUMIFS(рўйхат!CN:CN,рўйхат!$CX:$CX,$B$800,рўйхат!$D:$D,$C794)</f>
        <v/>
      </c>
      <c r="CD794" s="36">
        <f>SUMIFS(рўйхат!CO:CO,рўйхат!$CX:$CX,$B$800,рўйхат!$D:$D,$C794)</f>
        <v/>
      </c>
      <c r="CE794" s="77">
        <f>IFERROR(BE794/(Q794+BE794),0)</f>
        <v/>
      </c>
      <c r="CF794" s="78">
        <f>IFERROR(BF794/(R794+BF794),0)</f>
        <v/>
      </c>
    </row>
    <row r="795" hidden="1" outlineLevel="1" ht="30" customFormat="1" customHeight="1" s="8">
      <c r="A795" s="39" t="n"/>
      <c r="B795" s="50" t="n">
        <v>61</v>
      </c>
      <c r="C795" s="131" t="inlineStr">
        <is>
          <t>Якунига етмаган харидларда нархларни ошириб кўрсатилиш ҳолатлари таҳлили (UZEX)</t>
        </is>
      </c>
      <c r="D795" s="51" t="n"/>
      <c r="E795" s="35">
        <f>SUMIFS(рўйхат!F:F,рўйхат!$CX:$CX,$B$800,рўйхат!$D:$D,$C795)</f>
        <v/>
      </c>
      <c r="F795" s="36">
        <f>SUMIFS(рўйхат!G:G,рўйхат!$CX:$CX,$B$800,рўйхат!$D:$D,$C795)</f>
        <v/>
      </c>
      <c r="G795" s="35">
        <f>SUMIFS(рўйхат!H:H,рўйхат!$CX:$CX,$B$800,рўйхат!$D:$D,$C795)</f>
        <v/>
      </c>
      <c r="H795" s="36">
        <f>SUMIFS(рўйхат!I:I,рўйхат!$CX:$CX,$B$800,рўйхат!$D:$D,$C795)</f>
        <v/>
      </c>
      <c r="I795" s="35">
        <f>SUMIFS(рўйхат!J:J,рўйхат!$CX:$CX,$B$800,рўйхат!$D:$D,$C795)</f>
        <v/>
      </c>
      <c r="J795" s="36">
        <f>SUMIFS(рўйхат!K:K,рўйхат!$CX:$CX,$B$800,рўйхат!$D:$D,$C795)</f>
        <v/>
      </c>
      <c r="K795" s="35">
        <f>SUMIFS(рўйхат!L:L,рўйхат!$CX:$CX,$B$800,рўйхат!$D:$D,$C795)</f>
        <v/>
      </c>
      <c r="L795" s="36">
        <f>SUMIFS(рўйхат!M:M,рўйхат!$CX:$CX,$B$800,рўйхат!$D:$D,$C795)</f>
        <v/>
      </c>
      <c r="M795" s="35">
        <f>SUMIFS(рўйхат!N:N,рўйхат!$CX:$CX,$B$800,рўйхат!$D:$D,$C795)</f>
        <v/>
      </c>
      <c r="N795" s="36">
        <f>SUMIFS(рўйхат!O:O,рўйхат!$CX:$CX,$B$800,рўйхат!$D:$D,$C795)</f>
        <v/>
      </c>
      <c r="O795" s="34">
        <f>IFERROR(M795/E795,0)</f>
        <v/>
      </c>
      <c r="P795" s="34">
        <f>IFERROR(N795/F795,0)</f>
        <v/>
      </c>
      <c r="Q795" s="35">
        <f>SUMIFS(рўйхат!P:P,рўйхат!$CX:$CX,$B$800,рўйхат!$D:$D,$C795)</f>
        <v/>
      </c>
      <c r="R795" s="36">
        <f>SUMIFS(рўйхат!Q:Q,рўйхат!$CX:$CX,$B$800,рўйхат!$D:$D,$C795)</f>
        <v/>
      </c>
      <c r="S795" s="35">
        <f>SUMIFS(рўйхат!R:R,рўйхат!$CX:$CX,$B$800,рўйхат!$D:$D,$C795)</f>
        <v/>
      </c>
      <c r="T795" s="36">
        <f>SUMIFS(рўйхат!S:S,рўйхат!$CX:$CX,$B$800,рўйхат!$D:$D,$C795)</f>
        <v/>
      </c>
      <c r="U795" s="35">
        <f>SUMIFS(рўйхат!T:T,рўйхат!$CX:$CX,$B$800,рўйхат!$D:$D,$C795)</f>
        <v/>
      </c>
      <c r="V795" s="36">
        <f>SUMIFS(рўйхат!U:U,рўйхат!$CX:$CX,$B$800,рўйхат!$D:$D,$C795)</f>
        <v/>
      </c>
      <c r="W795" s="35">
        <f>SUMIFS(рўйхат!V:V,рўйхат!$CX:$CX,$B$800,рўйхат!$D:$D,$C795)</f>
        <v/>
      </c>
      <c r="X795" s="36">
        <f>SUMIFS(рўйхат!W:W,рўйхат!$CX:$CX,$B$800,рўйхат!$D:$D,$C795)</f>
        <v/>
      </c>
      <c r="Y795" s="35">
        <f>SUMIFS(рўйхат!X:X,рўйхат!$CX:$CX,$B$800,рўйхат!$D:$D,$C795)</f>
        <v/>
      </c>
      <c r="Z795" s="36">
        <f>SUMIFS(рўйхат!Y:Y,рўйхат!$CX:$CX,$B$800,рўйхат!$D:$D,$C795)</f>
        <v/>
      </c>
      <c r="AA795" s="35">
        <f>SUMIFS(рўйхат!Z:Z,рўйхат!$CX:$CX,$B$800,рўйхат!$D:$D,$C795)</f>
        <v/>
      </c>
      <c r="AB795" s="36">
        <f>SUMIFS(рўйхат!AA:AA,рўйхат!$CX:$CX,$B$800,рўйхат!$D:$D,$C795)</f>
        <v/>
      </c>
      <c r="AC795" s="35">
        <f>SUMIFS(рўйхат!AB:AB,рўйхат!$CX:$CX,$B$800,рўйхат!$D:$D,$C795)</f>
        <v/>
      </c>
      <c r="AD795" s="36">
        <f>SUMIFS(рўйхат!AC:AC,рўйхат!$CX:$CX,$B$800,рўйхат!$D:$D,$C795)</f>
        <v/>
      </c>
      <c r="AE795" s="35">
        <f>SUMIFS(рўйхат!AD:AD,рўйхат!$CX:$CX,$B$800,рўйхат!$D:$D,$C795)</f>
        <v/>
      </c>
      <c r="AF795" s="36">
        <f>SUMIFS(рўйхат!AE:AE,рўйхат!$CX:$CX,$B$800,рўйхат!$D:$D,$C795)</f>
        <v/>
      </c>
      <c r="AG795" s="35">
        <f>SUMIFS(рўйхат!AH:AH,рўйхат!$CX:$CX,$B$800,рўйхат!$D:$D,$C795)</f>
        <v/>
      </c>
      <c r="AH795" s="36">
        <f>SUMIFS(рўйхат!AI:AI,рўйхат!$CX:$CX,$B$800,рўйхат!$D:$D,$C795)</f>
        <v/>
      </c>
      <c r="AI795" s="35">
        <f>SUMIFS(рўйхат!AJ:AJ,рўйхат!$CX:$CX,$B$800,рўйхат!$D:$D,$C795)</f>
        <v/>
      </c>
      <c r="AJ795" s="36">
        <f>SUMIFS(рўйхат!AK:AK,рўйхат!$CX:$CX,$B$800,рўйхат!$D:$D,$C795)</f>
        <v/>
      </c>
      <c r="AK795" s="35">
        <f>SUMIFS(рўйхат!AL:AL,рўйхат!$CX:$CX,$B$800,рўйхат!$D:$D,$C795)</f>
        <v/>
      </c>
      <c r="AL795" s="36">
        <f>SUMIFS(рўйхат!AM:AM,рўйхат!$CX:$CX,$B$800,рўйхат!$D:$D,$C795)</f>
        <v/>
      </c>
      <c r="AM795" s="77">
        <f>IFERROR(Q795/E795,0)</f>
        <v/>
      </c>
      <c r="AN795" s="77">
        <f>IFERROR(R795/F795,0)</f>
        <v/>
      </c>
      <c r="AO795" s="35">
        <f>SUMIFS(рўйхат!AX:AX,рўйхат!$CX:$CX,$B$800,рўйхат!$D:$D,$C795)</f>
        <v/>
      </c>
      <c r="AP795" s="36">
        <f>SUMIFS(рўйхат!AY:AY,рўйхат!$CX:$CX,$B$800,рўйхат!$D:$D,$C795)</f>
        <v/>
      </c>
      <c r="AQ795" s="35">
        <f>SUMIFS(рўйхат!AZ:AZ,рўйхат!$CX:$CX,$B$800,рўйхат!$D:$D,$C795)</f>
        <v/>
      </c>
      <c r="AR795" s="36">
        <f>SUMIFS(рўйхат!BA:BA,рўйхат!$CX:$CX,$B$800,рўйхат!$D:$D,$C795)</f>
        <v/>
      </c>
      <c r="AS795" s="35">
        <f>SUMIFS(рўйхат!BB:BB,рўйхат!$CX:$CX,$B$800,рўйхат!$D:$D,$C795)</f>
        <v/>
      </c>
      <c r="AT795" s="36">
        <f>SUMIFS(рўйхат!BC:BC,рўйхат!$CX:$CX,$B$800,рўйхат!$D:$D,$C795)</f>
        <v/>
      </c>
      <c r="AU795" s="35">
        <f>SUMIFS(рўйхат!BD:BD,рўйхат!$CX:$CX,$B$800,рўйхат!$D:$D,$C795)</f>
        <v/>
      </c>
      <c r="AV795" s="36">
        <f>SUMIFS(рўйхат!BE:BE,рўйхат!$CX:$CX,$B$800,рўйхат!$D:$D,$C795)</f>
        <v/>
      </c>
      <c r="AW795" s="35">
        <f>SUMIFS(рўйхат!BF:BF,рўйхат!$CX:$CX,$B$800,рўйхат!$D:$D,$C795)</f>
        <v/>
      </c>
      <c r="AX795" s="36">
        <f>SUMIFS(рўйхат!BG:BG,рўйхат!$CX:$CX,$B$800,рўйхат!$D:$D,$C795)</f>
        <v/>
      </c>
      <c r="AY795" s="35">
        <f>SUMIFS(рўйхат!BH:BH,рўйхат!$CX:$CX,$B$800,рўйхат!$D:$D,$C795)</f>
        <v/>
      </c>
      <c r="AZ795" s="36">
        <f>SUMIFS(рўйхат!BI:BI,рўйхат!$CX:$CX,$B$800,рўйхат!$D:$D,$C795)</f>
        <v/>
      </c>
      <c r="BA795" s="35">
        <f>SUMIFS(рўйхат!BJ:BJ,рўйхат!$CX:$CX,$B$800,рўйхат!$D:$D,$C795)</f>
        <v/>
      </c>
      <c r="BB795" s="36">
        <f>SUMIFS(рўйхат!BK:BK,рўйхат!$CX:$CX,$B$800,рўйхат!$D:$D,$C795)</f>
        <v/>
      </c>
      <c r="BC795" s="77">
        <f>IFERROR(AO795/E795,0)</f>
        <v/>
      </c>
      <c r="BD795" s="77">
        <f>IFERROR(AP795/F795,0)</f>
        <v/>
      </c>
      <c r="BE795" s="35">
        <f>SUMIFS(рўйхат!BL:BL,рўйхат!$CX:$CX,$B$800,рўйхат!$D:$D,$C795)</f>
        <v/>
      </c>
      <c r="BF795" s="36">
        <f>SUMIFS(рўйхат!BM:BM,рўйхат!$CX:$CX,$B$800,рўйхат!$D:$D,$C795)</f>
        <v/>
      </c>
      <c r="BG795" s="35">
        <f>SUMIFS(рўйхат!BN:BN,рўйхат!$CX:$CX,$B$800,рўйхат!$D:$D,$C795)</f>
        <v/>
      </c>
      <c r="BH795" s="36">
        <f>SUMIFS(рўйхат!BO:BO,рўйхат!$CX:$CX,$B$800,рўйхат!$D:$D,$C795)</f>
        <v/>
      </c>
      <c r="BI795" s="35">
        <f>SUMIFS(рўйхат!BP:BP,рўйхат!$CX:$CX,$B$800,рўйхат!$D:$D,$C795)</f>
        <v/>
      </c>
      <c r="BJ795" s="36">
        <f>SUMIFS(рўйхат!BQ:BQ,рўйхат!$CX:$CX,$B$800,рўйхат!$D:$D,$C795)</f>
        <v/>
      </c>
      <c r="BK795" s="35">
        <f>SUMIFS(рўйхат!BR:BR,рўйхат!$CX:$CX,$B$800,рўйхат!$D:$D,$C795)</f>
        <v/>
      </c>
      <c r="BL795" s="36">
        <f>SUMIFS(рўйхат!BS:BS,рўйхат!$CX:$CX,$B$800,рўйхат!$D:$D,$C795)</f>
        <v/>
      </c>
      <c r="BM795" s="35">
        <f>SUMIFS(рўйхат!BT:BT,рўйхат!$CX:$CX,$B$800,рўйхат!$D:$D,$C795)</f>
        <v/>
      </c>
      <c r="BN795" s="36">
        <f>SUMIFS(рўйхат!BU:BU,рўйхат!$CX:$CX,$B$800,рўйхат!$D:$D,$C795)</f>
        <v/>
      </c>
      <c r="BO795" s="35">
        <f>SUMIFS(рўйхат!BX:BX,рўйхат!$CX:$CX,$B$800,рўйхат!$D:$D,$C795)</f>
        <v/>
      </c>
      <c r="BP795" s="36">
        <f>SUMIFS(рўйхат!BY:BY,рўйхат!$CX:$CX,$B$800,рўйхат!$D:$D,$C795)</f>
        <v/>
      </c>
      <c r="BQ795" s="35">
        <f>SUMIFS(рўйхат!BZ:BZ,рўйхат!$CX:$CX,$B$800,рўйхат!$D:$D,$C795)</f>
        <v/>
      </c>
      <c r="BR795" s="36">
        <f>SUMIFS(рўйхат!CA:CA,рўйхат!$CX:$CX,$B$800,рўйхат!$D:$D,$C795)</f>
        <v/>
      </c>
      <c r="BS795" s="35">
        <f>SUMIFS(рўйхат!CB:CB,рўйхат!$CX:$CX,$B$800,рўйхат!$D:$D,$C795)</f>
        <v/>
      </c>
      <c r="BT795" s="36">
        <f>SUMIFS(рўйхат!CC:CC,рўйхат!$CX:$CX,$B$800,рўйхат!$D:$D,$C795)</f>
        <v/>
      </c>
      <c r="BU795" s="35">
        <f>SUMIFS(рўйхат!CD:CD,рўйхат!$CX:$CX,$B$800,рўйхат!$D:$D,$C795)</f>
        <v/>
      </c>
      <c r="BV795" s="36">
        <f>SUMIFS(рўйхат!CE:CE,рўйхат!$CX:$CX,$B$800,рўйхат!$D:$D,$C795)</f>
        <v/>
      </c>
      <c r="BW795" s="35">
        <f>SUMIFS(рўйхат!CH:CH,рўйхат!$CX:$CX,$B$800,рўйхат!$D:$D,$C795)</f>
        <v/>
      </c>
      <c r="BX795" s="36">
        <f>SUMIFS(рўйхат!CI:CI,рўйхат!$CX:$CX,$B$800,рўйхат!$D:$D,$C795)</f>
        <v/>
      </c>
      <c r="BY795" s="35">
        <f>SUMIFS(рўйхат!CJ:CJ,рўйхат!$CX:$CX,$B$800,рўйхат!$D:$D,$C795)</f>
        <v/>
      </c>
      <c r="BZ795" s="36">
        <f>SUMIFS(рўйхат!CK:CK,рўйхат!$CX:$CX,$B$800,рўйхат!$D:$D,$C795)</f>
        <v/>
      </c>
      <c r="CA795" s="35">
        <f>SUMIFS(рўйхат!CL:CL,рўйхат!$CX:$CX,$B$800,рўйхат!$D:$D,$C795)</f>
        <v/>
      </c>
      <c r="CB795" s="36">
        <f>SUMIFS(рўйхат!CM:CM,рўйхат!$CX:$CX,$B$800,рўйхат!$D:$D,$C795)</f>
        <v/>
      </c>
      <c r="CC795" s="35">
        <f>SUMIFS(рўйхат!CN:CN,рўйхат!$CX:$CX,$B$800,рўйхат!$D:$D,$C795)</f>
        <v/>
      </c>
      <c r="CD795" s="36">
        <f>SUMIFS(рўйхат!CO:CO,рўйхат!$CX:$CX,$B$800,рўйхат!$D:$D,$C795)</f>
        <v/>
      </c>
      <c r="CE795" s="77">
        <f>IFERROR(BE795/(Q795+BE795),0)</f>
        <v/>
      </c>
      <c r="CF795" s="78">
        <f>IFERROR(BF795/(R795+BF795),0)</f>
        <v/>
      </c>
    </row>
    <row r="796" hidden="1" outlineLevel="1" ht="30" customFormat="1" customHeight="1" s="8">
      <c r="A796" s="39" t="n"/>
      <c r="B796" s="50" t="n">
        <v>62</v>
      </c>
      <c r="C796" s="131" t="inlineStr">
        <is>
          <t>Manfaatlar to'qnashuvi (COOPERATION)</t>
        </is>
      </c>
      <c r="D796" s="51" t="n"/>
      <c r="E796" s="35">
        <f>SUMIFS(рўйхат!F:F,рўйхат!$CX:$CX,$B$800,рўйхат!$D:$D,$C796)</f>
        <v/>
      </c>
      <c r="F796" s="36">
        <f>SUMIFS(рўйхат!G:G,рўйхат!$CX:$CX,$B$800,рўйхат!$D:$D,$C796)</f>
        <v/>
      </c>
      <c r="G796" s="35">
        <f>SUMIFS(рўйхат!H:H,рўйхат!$CX:$CX,$B$800,рўйхат!$D:$D,$C796)</f>
        <v/>
      </c>
      <c r="H796" s="36">
        <f>SUMIFS(рўйхат!I:I,рўйхат!$CX:$CX,$B$800,рўйхат!$D:$D,$C796)</f>
        <v/>
      </c>
      <c r="I796" s="35">
        <f>SUMIFS(рўйхат!J:J,рўйхат!$CX:$CX,$B$800,рўйхат!$D:$D,$C796)</f>
        <v/>
      </c>
      <c r="J796" s="36">
        <f>SUMIFS(рўйхат!K:K,рўйхат!$CX:$CX,$B$800,рўйхат!$D:$D,$C796)</f>
        <v/>
      </c>
      <c r="K796" s="35">
        <f>SUMIFS(рўйхат!L:L,рўйхат!$CX:$CX,$B$800,рўйхат!$D:$D,$C796)</f>
        <v/>
      </c>
      <c r="L796" s="36">
        <f>SUMIFS(рўйхат!M:M,рўйхат!$CX:$CX,$B$800,рўйхат!$D:$D,$C796)</f>
        <v/>
      </c>
      <c r="M796" s="35">
        <f>SUMIFS(рўйхат!N:N,рўйхат!$CX:$CX,$B$800,рўйхат!$D:$D,$C796)</f>
        <v/>
      </c>
      <c r="N796" s="36">
        <f>SUMIFS(рўйхат!O:O,рўйхат!$CX:$CX,$B$800,рўйхат!$D:$D,$C796)</f>
        <v/>
      </c>
      <c r="O796" s="34">
        <f>IFERROR(M796/E796,0)</f>
        <v/>
      </c>
      <c r="P796" s="34">
        <f>IFERROR(N796/F796,0)</f>
        <v/>
      </c>
      <c r="Q796" s="35">
        <f>SUMIFS(рўйхат!P:P,рўйхат!$CX:$CX,$B$800,рўйхат!$D:$D,$C796)</f>
        <v/>
      </c>
      <c r="R796" s="36">
        <f>SUMIFS(рўйхат!Q:Q,рўйхат!$CX:$CX,$B$800,рўйхат!$D:$D,$C796)</f>
        <v/>
      </c>
      <c r="S796" s="35">
        <f>SUMIFS(рўйхат!R:R,рўйхат!$CX:$CX,$B$800,рўйхат!$D:$D,$C796)</f>
        <v/>
      </c>
      <c r="T796" s="36">
        <f>SUMIFS(рўйхат!S:S,рўйхат!$CX:$CX,$B$800,рўйхат!$D:$D,$C796)</f>
        <v/>
      </c>
      <c r="U796" s="35">
        <f>SUMIFS(рўйхат!T:T,рўйхат!$CX:$CX,$B$800,рўйхат!$D:$D,$C796)</f>
        <v/>
      </c>
      <c r="V796" s="36">
        <f>SUMIFS(рўйхат!U:U,рўйхат!$CX:$CX,$B$800,рўйхат!$D:$D,$C796)</f>
        <v/>
      </c>
      <c r="W796" s="35">
        <f>SUMIFS(рўйхат!V:V,рўйхат!$CX:$CX,$B$800,рўйхат!$D:$D,$C796)</f>
        <v/>
      </c>
      <c r="X796" s="36">
        <f>SUMIFS(рўйхат!W:W,рўйхат!$CX:$CX,$B$800,рўйхат!$D:$D,$C796)</f>
        <v/>
      </c>
      <c r="Y796" s="35">
        <f>SUMIFS(рўйхат!X:X,рўйхат!$CX:$CX,$B$800,рўйхат!$D:$D,$C796)</f>
        <v/>
      </c>
      <c r="Z796" s="36">
        <f>SUMIFS(рўйхат!Y:Y,рўйхат!$CX:$CX,$B$800,рўйхат!$D:$D,$C796)</f>
        <v/>
      </c>
      <c r="AA796" s="35">
        <f>SUMIFS(рўйхат!Z:Z,рўйхат!$CX:$CX,$B$800,рўйхат!$D:$D,$C796)</f>
        <v/>
      </c>
      <c r="AB796" s="36">
        <f>SUMIFS(рўйхат!AA:AA,рўйхат!$CX:$CX,$B$800,рўйхат!$D:$D,$C796)</f>
        <v/>
      </c>
      <c r="AC796" s="35">
        <f>SUMIFS(рўйхат!AB:AB,рўйхат!$CX:$CX,$B$800,рўйхат!$D:$D,$C796)</f>
        <v/>
      </c>
      <c r="AD796" s="36">
        <f>SUMIFS(рўйхат!AC:AC,рўйхат!$CX:$CX,$B$800,рўйхат!$D:$D,$C796)</f>
        <v/>
      </c>
      <c r="AE796" s="35">
        <f>SUMIFS(рўйхат!AD:AD,рўйхат!$CX:$CX,$B$800,рўйхат!$D:$D,$C796)</f>
        <v/>
      </c>
      <c r="AF796" s="36">
        <f>SUMIFS(рўйхат!AE:AE,рўйхат!$CX:$CX,$B$800,рўйхат!$D:$D,$C796)</f>
        <v/>
      </c>
      <c r="AG796" s="35">
        <f>SUMIFS(рўйхат!AH:AH,рўйхат!$CX:$CX,$B$800,рўйхат!$D:$D,$C796)</f>
        <v/>
      </c>
      <c r="AH796" s="36">
        <f>SUMIFS(рўйхат!AI:AI,рўйхат!$CX:$CX,$B$800,рўйхат!$D:$D,$C796)</f>
        <v/>
      </c>
      <c r="AI796" s="35">
        <f>SUMIFS(рўйхат!AJ:AJ,рўйхат!$CX:$CX,$B$800,рўйхат!$D:$D,$C796)</f>
        <v/>
      </c>
      <c r="AJ796" s="36">
        <f>SUMIFS(рўйхат!AK:AK,рўйхат!$CX:$CX,$B$800,рўйхат!$D:$D,$C796)</f>
        <v/>
      </c>
      <c r="AK796" s="35">
        <f>SUMIFS(рўйхат!AL:AL,рўйхат!$CX:$CX,$B$800,рўйхат!$D:$D,$C796)</f>
        <v/>
      </c>
      <c r="AL796" s="36">
        <f>SUMIFS(рўйхат!AM:AM,рўйхат!$CX:$CX,$B$800,рўйхат!$D:$D,$C796)</f>
        <v/>
      </c>
      <c r="AM796" s="77">
        <f>IFERROR(Q796/E796,0)</f>
        <v/>
      </c>
      <c r="AN796" s="77">
        <f>IFERROR(R796/F796,0)</f>
        <v/>
      </c>
      <c r="AO796" s="35">
        <f>SUMIFS(рўйхат!AX:AX,рўйхат!$CX:$CX,$B$800,рўйхат!$D:$D,$C796)</f>
        <v/>
      </c>
      <c r="AP796" s="36">
        <f>SUMIFS(рўйхат!AY:AY,рўйхат!$CX:$CX,$B$800,рўйхат!$D:$D,$C796)</f>
        <v/>
      </c>
      <c r="AQ796" s="35">
        <f>SUMIFS(рўйхат!AZ:AZ,рўйхат!$CX:$CX,$B$800,рўйхат!$D:$D,$C796)</f>
        <v/>
      </c>
      <c r="AR796" s="36">
        <f>SUMIFS(рўйхат!BA:BA,рўйхат!$CX:$CX,$B$800,рўйхат!$D:$D,$C796)</f>
        <v/>
      </c>
      <c r="AS796" s="35">
        <f>SUMIFS(рўйхат!BB:BB,рўйхат!$CX:$CX,$B$800,рўйхат!$D:$D,$C796)</f>
        <v/>
      </c>
      <c r="AT796" s="36">
        <f>SUMIFS(рўйхат!BC:BC,рўйхат!$CX:$CX,$B$800,рўйхат!$D:$D,$C796)</f>
        <v/>
      </c>
      <c r="AU796" s="35">
        <f>SUMIFS(рўйхат!BD:BD,рўйхат!$CX:$CX,$B$800,рўйхат!$D:$D,$C796)</f>
        <v/>
      </c>
      <c r="AV796" s="36">
        <f>SUMIFS(рўйхат!BE:BE,рўйхат!$CX:$CX,$B$800,рўйхат!$D:$D,$C796)</f>
        <v/>
      </c>
      <c r="AW796" s="35">
        <f>SUMIFS(рўйхат!BF:BF,рўйхат!$CX:$CX,$B$800,рўйхат!$D:$D,$C796)</f>
        <v/>
      </c>
      <c r="AX796" s="36">
        <f>SUMIFS(рўйхат!BG:BG,рўйхат!$CX:$CX,$B$800,рўйхат!$D:$D,$C796)</f>
        <v/>
      </c>
      <c r="AY796" s="35">
        <f>SUMIFS(рўйхат!BH:BH,рўйхат!$CX:$CX,$B$800,рўйхат!$D:$D,$C796)</f>
        <v/>
      </c>
      <c r="AZ796" s="36">
        <f>SUMIFS(рўйхат!BI:BI,рўйхат!$CX:$CX,$B$800,рўйхат!$D:$D,$C796)</f>
        <v/>
      </c>
      <c r="BA796" s="35">
        <f>SUMIFS(рўйхат!BJ:BJ,рўйхат!$CX:$CX,$B$800,рўйхат!$D:$D,$C796)</f>
        <v/>
      </c>
      <c r="BB796" s="36">
        <f>SUMIFS(рўйхат!BK:BK,рўйхат!$CX:$CX,$B$800,рўйхат!$D:$D,$C796)</f>
        <v/>
      </c>
      <c r="BC796" s="77">
        <f>IFERROR(AO796/E796,0)</f>
        <v/>
      </c>
      <c r="BD796" s="77">
        <f>IFERROR(AP796/F796,0)</f>
        <v/>
      </c>
      <c r="BE796" s="35">
        <f>SUMIFS(рўйхат!BL:BL,рўйхат!$CX:$CX,$B$800,рўйхат!$D:$D,$C796)</f>
        <v/>
      </c>
      <c r="BF796" s="36">
        <f>SUMIFS(рўйхат!BM:BM,рўйхат!$CX:$CX,$B$800,рўйхат!$D:$D,$C796)</f>
        <v/>
      </c>
      <c r="BG796" s="35">
        <f>SUMIFS(рўйхат!BN:BN,рўйхат!$CX:$CX,$B$800,рўйхат!$D:$D,$C796)</f>
        <v/>
      </c>
      <c r="BH796" s="36">
        <f>SUMIFS(рўйхат!BO:BO,рўйхат!$CX:$CX,$B$800,рўйхат!$D:$D,$C796)</f>
        <v/>
      </c>
      <c r="BI796" s="35">
        <f>SUMIFS(рўйхат!BP:BP,рўйхат!$CX:$CX,$B$800,рўйхат!$D:$D,$C796)</f>
        <v/>
      </c>
      <c r="BJ796" s="36">
        <f>SUMIFS(рўйхат!BQ:BQ,рўйхат!$CX:$CX,$B$800,рўйхат!$D:$D,$C796)</f>
        <v/>
      </c>
      <c r="BK796" s="35">
        <f>SUMIFS(рўйхат!BR:BR,рўйхат!$CX:$CX,$B$800,рўйхат!$D:$D,$C796)</f>
        <v/>
      </c>
      <c r="BL796" s="36">
        <f>SUMIFS(рўйхат!BS:BS,рўйхат!$CX:$CX,$B$800,рўйхат!$D:$D,$C796)</f>
        <v/>
      </c>
      <c r="BM796" s="35">
        <f>SUMIFS(рўйхат!BT:BT,рўйхат!$CX:$CX,$B$800,рўйхат!$D:$D,$C796)</f>
        <v/>
      </c>
      <c r="BN796" s="36">
        <f>SUMIFS(рўйхат!BU:BU,рўйхат!$CX:$CX,$B$800,рўйхат!$D:$D,$C796)</f>
        <v/>
      </c>
      <c r="BO796" s="35">
        <f>SUMIFS(рўйхат!BX:BX,рўйхат!$CX:$CX,$B$800,рўйхат!$D:$D,$C796)</f>
        <v/>
      </c>
      <c r="BP796" s="36">
        <f>SUMIFS(рўйхат!BY:BY,рўйхат!$CX:$CX,$B$800,рўйхат!$D:$D,$C796)</f>
        <v/>
      </c>
      <c r="BQ796" s="35">
        <f>SUMIFS(рўйхат!BZ:BZ,рўйхат!$CX:$CX,$B$800,рўйхат!$D:$D,$C796)</f>
        <v/>
      </c>
      <c r="BR796" s="36">
        <f>SUMIFS(рўйхат!CA:CA,рўйхат!$CX:$CX,$B$800,рўйхат!$D:$D,$C796)</f>
        <v/>
      </c>
      <c r="BS796" s="35">
        <f>SUMIFS(рўйхат!CB:CB,рўйхат!$CX:$CX,$B$800,рўйхат!$D:$D,$C796)</f>
        <v/>
      </c>
      <c r="BT796" s="36">
        <f>SUMIFS(рўйхат!CC:CC,рўйхат!$CX:$CX,$B$800,рўйхат!$D:$D,$C796)</f>
        <v/>
      </c>
      <c r="BU796" s="35">
        <f>SUMIFS(рўйхат!CD:CD,рўйхат!$CX:$CX,$B$800,рўйхат!$D:$D,$C796)</f>
        <v/>
      </c>
      <c r="BV796" s="36">
        <f>SUMIFS(рўйхат!CE:CE,рўйхат!$CX:$CX,$B$800,рўйхат!$D:$D,$C796)</f>
        <v/>
      </c>
      <c r="BW796" s="35">
        <f>SUMIFS(рўйхат!CH:CH,рўйхат!$CX:$CX,$B$800,рўйхат!$D:$D,$C796)</f>
        <v/>
      </c>
      <c r="BX796" s="36">
        <f>SUMIFS(рўйхат!CI:CI,рўйхат!$CX:$CX,$B$800,рўйхат!$D:$D,$C796)</f>
        <v/>
      </c>
      <c r="BY796" s="35">
        <f>SUMIFS(рўйхат!CJ:CJ,рўйхат!$CX:$CX,$B$800,рўйхат!$D:$D,$C796)</f>
        <v/>
      </c>
      <c r="BZ796" s="36">
        <f>SUMIFS(рўйхат!CK:CK,рўйхат!$CX:$CX,$B$800,рўйхат!$D:$D,$C796)</f>
        <v/>
      </c>
      <c r="CA796" s="35">
        <f>SUMIFS(рўйхат!CL:CL,рўйхат!$CX:$CX,$B$800,рўйхат!$D:$D,$C796)</f>
        <v/>
      </c>
      <c r="CB796" s="36">
        <f>SUMIFS(рўйхат!CM:CM,рўйхат!$CX:$CX,$B$800,рўйхат!$D:$D,$C796)</f>
        <v/>
      </c>
      <c r="CC796" s="35">
        <f>SUMIFS(рўйхат!CN:CN,рўйхат!$CX:$CX,$B$800,рўйхат!$D:$D,$C796)</f>
        <v/>
      </c>
      <c r="CD796" s="36">
        <f>SUMIFS(рўйхат!CO:CO,рўйхат!$CX:$CX,$B$800,рўйхат!$D:$D,$C796)</f>
        <v/>
      </c>
      <c r="CE796" s="77">
        <f>IFERROR(BE796/(Q796+BE796),0)</f>
        <v/>
      </c>
      <c r="CF796" s="78">
        <f>IFERROR(BF796/(R796+BF796),0)</f>
        <v/>
      </c>
    </row>
    <row r="797" hidden="1" outlineLevel="1" ht="30" customFormat="1" customHeight="1" s="8">
      <c r="A797" s="39" t="n"/>
      <c r="B797" s="50" t="n">
        <v>63</v>
      </c>
      <c r="C797" s="131" t="inlineStr">
        <is>
          <t>Manfaatlar to'qnashuvi (UZEX)</t>
        </is>
      </c>
      <c r="D797" s="51" t="n"/>
      <c r="E797" s="35">
        <f>SUMIFS(рўйхат!F:F,рўйхат!$CX:$CX,$B$800,рўйхат!$D:$D,$C797)</f>
        <v/>
      </c>
      <c r="F797" s="36">
        <f>SUMIFS(рўйхат!G:G,рўйхат!$CX:$CX,$B$800,рўйхат!$D:$D,$C797)</f>
        <v/>
      </c>
      <c r="G797" s="35">
        <f>SUMIFS(рўйхат!H:H,рўйхат!$CX:$CX,$B$800,рўйхат!$D:$D,$C797)</f>
        <v/>
      </c>
      <c r="H797" s="36">
        <f>SUMIFS(рўйхат!I:I,рўйхат!$CX:$CX,$B$800,рўйхат!$D:$D,$C797)</f>
        <v/>
      </c>
      <c r="I797" s="35">
        <f>SUMIFS(рўйхат!J:J,рўйхат!$CX:$CX,$B$800,рўйхат!$D:$D,$C797)</f>
        <v/>
      </c>
      <c r="J797" s="36">
        <f>SUMIFS(рўйхат!K:K,рўйхат!$CX:$CX,$B$800,рўйхат!$D:$D,$C797)</f>
        <v/>
      </c>
      <c r="K797" s="35">
        <f>SUMIFS(рўйхат!L:L,рўйхат!$CX:$CX,$B$800,рўйхат!$D:$D,$C797)</f>
        <v/>
      </c>
      <c r="L797" s="36">
        <f>SUMIFS(рўйхат!M:M,рўйхат!$CX:$CX,$B$800,рўйхат!$D:$D,$C797)</f>
        <v/>
      </c>
      <c r="M797" s="35">
        <f>SUMIFS(рўйхат!N:N,рўйхат!$CX:$CX,$B$800,рўйхат!$D:$D,$C797)</f>
        <v/>
      </c>
      <c r="N797" s="36">
        <f>SUMIFS(рўйхат!O:O,рўйхат!$CX:$CX,$B$800,рўйхат!$D:$D,$C797)</f>
        <v/>
      </c>
      <c r="O797" s="34">
        <f>IFERROR(M797/E797,0)</f>
        <v/>
      </c>
      <c r="P797" s="34">
        <f>IFERROR(N797/F797,0)</f>
        <v/>
      </c>
      <c r="Q797" s="35">
        <f>SUMIFS(рўйхат!P:P,рўйхат!$CX:$CX,$B$800,рўйхат!$D:$D,$C797)</f>
        <v/>
      </c>
      <c r="R797" s="36">
        <f>SUMIFS(рўйхат!Q:Q,рўйхат!$CX:$CX,$B$800,рўйхат!$D:$D,$C797)</f>
        <v/>
      </c>
      <c r="S797" s="35">
        <f>SUMIFS(рўйхат!R:R,рўйхат!$CX:$CX,$B$800,рўйхат!$D:$D,$C797)</f>
        <v/>
      </c>
      <c r="T797" s="36">
        <f>SUMIFS(рўйхат!S:S,рўйхат!$CX:$CX,$B$800,рўйхат!$D:$D,$C797)</f>
        <v/>
      </c>
      <c r="U797" s="35">
        <f>SUMIFS(рўйхат!T:T,рўйхат!$CX:$CX,$B$800,рўйхат!$D:$D,$C797)</f>
        <v/>
      </c>
      <c r="V797" s="36">
        <f>SUMIFS(рўйхат!U:U,рўйхат!$CX:$CX,$B$800,рўйхат!$D:$D,$C797)</f>
        <v/>
      </c>
      <c r="W797" s="35">
        <f>SUMIFS(рўйхат!V:V,рўйхат!$CX:$CX,$B$800,рўйхат!$D:$D,$C797)</f>
        <v/>
      </c>
      <c r="X797" s="36">
        <f>SUMIFS(рўйхат!W:W,рўйхат!$CX:$CX,$B$800,рўйхат!$D:$D,$C797)</f>
        <v/>
      </c>
      <c r="Y797" s="35">
        <f>SUMIFS(рўйхат!X:X,рўйхат!$CX:$CX,$B$800,рўйхат!$D:$D,$C797)</f>
        <v/>
      </c>
      <c r="Z797" s="36">
        <f>SUMIFS(рўйхат!Y:Y,рўйхат!$CX:$CX,$B$800,рўйхат!$D:$D,$C797)</f>
        <v/>
      </c>
      <c r="AA797" s="35">
        <f>SUMIFS(рўйхат!Z:Z,рўйхат!$CX:$CX,$B$800,рўйхат!$D:$D,$C797)</f>
        <v/>
      </c>
      <c r="AB797" s="36">
        <f>SUMIFS(рўйхат!AA:AA,рўйхат!$CX:$CX,$B$800,рўйхат!$D:$D,$C797)</f>
        <v/>
      </c>
      <c r="AC797" s="35">
        <f>SUMIFS(рўйхат!AB:AB,рўйхат!$CX:$CX,$B$800,рўйхат!$D:$D,$C797)</f>
        <v/>
      </c>
      <c r="AD797" s="36">
        <f>SUMIFS(рўйхат!AC:AC,рўйхат!$CX:$CX,$B$800,рўйхат!$D:$D,$C797)</f>
        <v/>
      </c>
      <c r="AE797" s="35">
        <f>SUMIFS(рўйхат!AD:AD,рўйхат!$CX:$CX,$B$800,рўйхат!$D:$D,$C797)</f>
        <v/>
      </c>
      <c r="AF797" s="36">
        <f>SUMIFS(рўйхат!AE:AE,рўйхат!$CX:$CX,$B$800,рўйхат!$D:$D,$C797)</f>
        <v/>
      </c>
      <c r="AG797" s="35">
        <f>SUMIFS(рўйхат!AH:AH,рўйхат!$CX:$CX,$B$800,рўйхат!$D:$D,$C797)</f>
        <v/>
      </c>
      <c r="AH797" s="36">
        <f>SUMIFS(рўйхат!AI:AI,рўйхат!$CX:$CX,$B$800,рўйхат!$D:$D,$C797)</f>
        <v/>
      </c>
      <c r="AI797" s="35">
        <f>SUMIFS(рўйхат!AJ:AJ,рўйхат!$CX:$CX,$B$800,рўйхат!$D:$D,$C797)</f>
        <v/>
      </c>
      <c r="AJ797" s="36">
        <f>SUMIFS(рўйхат!AK:AK,рўйхат!$CX:$CX,$B$800,рўйхат!$D:$D,$C797)</f>
        <v/>
      </c>
      <c r="AK797" s="35">
        <f>SUMIFS(рўйхат!AL:AL,рўйхат!$CX:$CX,$B$800,рўйхат!$D:$D,$C797)</f>
        <v/>
      </c>
      <c r="AL797" s="36">
        <f>SUMIFS(рўйхат!AM:AM,рўйхат!$CX:$CX,$B$800,рўйхат!$D:$D,$C797)</f>
        <v/>
      </c>
      <c r="AM797" s="77">
        <f>IFERROR(Q797/E797,0)</f>
        <v/>
      </c>
      <c r="AN797" s="77">
        <f>IFERROR(R797/F797,0)</f>
        <v/>
      </c>
      <c r="AO797" s="35">
        <f>SUMIFS(рўйхат!AX:AX,рўйхат!$CX:$CX,$B$800,рўйхат!$D:$D,$C797)</f>
        <v/>
      </c>
      <c r="AP797" s="36">
        <f>SUMIFS(рўйхат!AY:AY,рўйхат!$CX:$CX,$B$800,рўйхат!$D:$D,$C797)</f>
        <v/>
      </c>
      <c r="AQ797" s="35">
        <f>SUMIFS(рўйхат!AZ:AZ,рўйхат!$CX:$CX,$B$800,рўйхат!$D:$D,$C797)</f>
        <v/>
      </c>
      <c r="AR797" s="36">
        <f>SUMIFS(рўйхат!BA:BA,рўйхат!$CX:$CX,$B$800,рўйхат!$D:$D,$C797)</f>
        <v/>
      </c>
      <c r="AS797" s="35">
        <f>SUMIFS(рўйхат!BB:BB,рўйхат!$CX:$CX,$B$800,рўйхат!$D:$D,$C797)</f>
        <v/>
      </c>
      <c r="AT797" s="36">
        <f>SUMIFS(рўйхат!BC:BC,рўйхат!$CX:$CX,$B$800,рўйхат!$D:$D,$C797)</f>
        <v/>
      </c>
      <c r="AU797" s="35">
        <f>SUMIFS(рўйхат!BD:BD,рўйхат!$CX:$CX,$B$800,рўйхат!$D:$D,$C797)</f>
        <v/>
      </c>
      <c r="AV797" s="36">
        <f>SUMIFS(рўйхат!BE:BE,рўйхат!$CX:$CX,$B$800,рўйхат!$D:$D,$C797)</f>
        <v/>
      </c>
      <c r="AW797" s="35">
        <f>SUMIFS(рўйхат!BF:BF,рўйхат!$CX:$CX,$B$800,рўйхат!$D:$D,$C797)</f>
        <v/>
      </c>
      <c r="AX797" s="36">
        <f>SUMIFS(рўйхат!BG:BG,рўйхат!$CX:$CX,$B$800,рўйхат!$D:$D,$C797)</f>
        <v/>
      </c>
      <c r="AY797" s="35">
        <f>SUMIFS(рўйхат!BH:BH,рўйхат!$CX:$CX,$B$800,рўйхат!$D:$D,$C797)</f>
        <v/>
      </c>
      <c r="AZ797" s="36">
        <f>SUMIFS(рўйхат!BI:BI,рўйхат!$CX:$CX,$B$800,рўйхат!$D:$D,$C797)</f>
        <v/>
      </c>
      <c r="BA797" s="35">
        <f>SUMIFS(рўйхат!BJ:BJ,рўйхат!$CX:$CX,$B$800,рўйхат!$D:$D,$C797)</f>
        <v/>
      </c>
      <c r="BB797" s="36">
        <f>SUMIFS(рўйхат!BK:BK,рўйхат!$CX:$CX,$B$800,рўйхат!$D:$D,$C797)</f>
        <v/>
      </c>
      <c r="BC797" s="77">
        <f>IFERROR(AO797/E797,0)</f>
        <v/>
      </c>
      <c r="BD797" s="77">
        <f>IFERROR(AP797/F797,0)</f>
        <v/>
      </c>
      <c r="BE797" s="35">
        <f>SUMIFS(рўйхат!BL:BL,рўйхат!$CX:$CX,$B$800,рўйхат!$D:$D,$C797)</f>
        <v/>
      </c>
      <c r="BF797" s="36">
        <f>SUMIFS(рўйхат!BM:BM,рўйхат!$CX:$CX,$B$800,рўйхат!$D:$D,$C797)</f>
        <v/>
      </c>
      <c r="BG797" s="35">
        <f>SUMIFS(рўйхат!BN:BN,рўйхат!$CX:$CX,$B$800,рўйхат!$D:$D,$C797)</f>
        <v/>
      </c>
      <c r="BH797" s="36">
        <f>SUMIFS(рўйхат!BO:BO,рўйхат!$CX:$CX,$B$800,рўйхат!$D:$D,$C797)</f>
        <v/>
      </c>
      <c r="BI797" s="35">
        <f>SUMIFS(рўйхат!BP:BP,рўйхат!$CX:$CX,$B$800,рўйхат!$D:$D,$C797)</f>
        <v/>
      </c>
      <c r="BJ797" s="36">
        <f>SUMIFS(рўйхат!BQ:BQ,рўйхат!$CX:$CX,$B$800,рўйхат!$D:$D,$C797)</f>
        <v/>
      </c>
      <c r="BK797" s="35">
        <f>SUMIFS(рўйхат!BR:BR,рўйхат!$CX:$CX,$B$800,рўйхат!$D:$D,$C797)</f>
        <v/>
      </c>
      <c r="BL797" s="36">
        <f>SUMIFS(рўйхат!BS:BS,рўйхат!$CX:$CX,$B$800,рўйхат!$D:$D,$C797)</f>
        <v/>
      </c>
      <c r="BM797" s="35">
        <f>SUMIFS(рўйхат!BT:BT,рўйхат!$CX:$CX,$B$800,рўйхат!$D:$D,$C797)</f>
        <v/>
      </c>
      <c r="BN797" s="36">
        <f>SUMIFS(рўйхат!BU:BU,рўйхат!$CX:$CX,$B$800,рўйхат!$D:$D,$C797)</f>
        <v/>
      </c>
      <c r="BO797" s="35">
        <f>SUMIFS(рўйхат!BX:BX,рўйхат!$CX:$CX,$B$800,рўйхат!$D:$D,$C797)</f>
        <v/>
      </c>
      <c r="BP797" s="36">
        <f>SUMIFS(рўйхат!BY:BY,рўйхат!$CX:$CX,$B$800,рўйхат!$D:$D,$C797)</f>
        <v/>
      </c>
      <c r="BQ797" s="35">
        <f>SUMIFS(рўйхат!BZ:BZ,рўйхат!$CX:$CX,$B$800,рўйхат!$D:$D,$C797)</f>
        <v/>
      </c>
      <c r="BR797" s="36">
        <f>SUMIFS(рўйхат!CA:CA,рўйхат!$CX:$CX,$B$800,рўйхат!$D:$D,$C797)</f>
        <v/>
      </c>
      <c r="BS797" s="35">
        <f>SUMIFS(рўйхат!CB:CB,рўйхат!$CX:$CX,$B$800,рўйхат!$D:$D,$C797)</f>
        <v/>
      </c>
      <c r="BT797" s="36">
        <f>SUMIFS(рўйхат!CC:CC,рўйхат!$CX:$CX,$B$800,рўйхат!$D:$D,$C797)</f>
        <v/>
      </c>
      <c r="BU797" s="35">
        <f>SUMIFS(рўйхат!CD:CD,рўйхат!$CX:$CX,$B$800,рўйхат!$D:$D,$C797)</f>
        <v/>
      </c>
      <c r="BV797" s="36">
        <f>SUMIFS(рўйхат!CE:CE,рўйхат!$CX:$CX,$B$800,рўйхат!$D:$D,$C797)</f>
        <v/>
      </c>
      <c r="BW797" s="35">
        <f>SUMIFS(рўйхат!CH:CH,рўйхат!$CX:$CX,$B$800,рўйхат!$D:$D,$C797)</f>
        <v/>
      </c>
      <c r="BX797" s="36">
        <f>SUMIFS(рўйхат!CI:CI,рўйхат!$CX:$CX,$B$800,рўйхат!$D:$D,$C797)</f>
        <v/>
      </c>
      <c r="BY797" s="35">
        <f>SUMIFS(рўйхат!CJ:CJ,рўйхат!$CX:$CX,$B$800,рўйхат!$D:$D,$C797)</f>
        <v/>
      </c>
      <c r="BZ797" s="36">
        <f>SUMIFS(рўйхат!CK:CK,рўйхат!$CX:$CX,$B$800,рўйхат!$D:$D,$C797)</f>
        <v/>
      </c>
      <c r="CA797" s="35">
        <f>SUMIFS(рўйхат!CL:CL,рўйхат!$CX:$CX,$B$800,рўйхат!$D:$D,$C797)</f>
        <v/>
      </c>
      <c r="CB797" s="36">
        <f>SUMIFS(рўйхат!CM:CM,рўйхат!$CX:$CX,$B$800,рўйхат!$D:$D,$C797)</f>
        <v/>
      </c>
      <c r="CC797" s="35">
        <f>SUMIFS(рўйхат!CN:CN,рўйхат!$CX:$CX,$B$800,рўйхат!$D:$D,$C797)</f>
        <v/>
      </c>
      <c r="CD797" s="36">
        <f>SUMIFS(рўйхат!CO:CO,рўйхат!$CX:$CX,$B$800,рўйхат!$D:$D,$C797)</f>
        <v/>
      </c>
      <c r="CE797" s="77">
        <f>IFERROR(BE797/(Q797+BE797),0)</f>
        <v/>
      </c>
      <c r="CF797" s="78">
        <f>IFERROR(BF797/(R797+BF797),0)</f>
        <v/>
      </c>
    </row>
    <row r="798" hidden="1" outlineLevel="1" ht="30" customFormat="1" customHeight="1" s="8">
      <c r="A798" s="39" t="n"/>
      <c r="B798" s="50" t="n">
        <v>64</v>
      </c>
      <c r="C798" s="131" t="inlineStr">
        <is>
          <t>Manfaatlar to'qnashuvi (Xt Xarid)</t>
        </is>
      </c>
      <c r="D798" s="51" t="n"/>
      <c r="E798" s="35">
        <f>SUMIFS(рўйхат!F:F,рўйхат!$CX:$CX,$B$800,рўйхат!$D:$D,$C798)</f>
        <v/>
      </c>
      <c r="F798" s="36">
        <f>SUMIFS(рўйхат!G:G,рўйхат!$CX:$CX,$B$800,рўйхат!$D:$D,$C798)</f>
        <v/>
      </c>
      <c r="G798" s="35">
        <f>SUMIFS(рўйхат!H:H,рўйхат!$CX:$CX,$B$800,рўйхат!$D:$D,$C798)</f>
        <v/>
      </c>
      <c r="H798" s="36">
        <f>SUMIFS(рўйхат!I:I,рўйхат!$CX:$CX,$B$800,рўйхат!$D:$D,$C798)</f>
        <v/>
      </c>
      <c r="I798" s="35">
        <f>SUMIFS(рўйхат!J:J,рўйхат!$CX:$CX,$B$800,рўйхат!$D:$D,$C798)</f>
        <v/>
      </c>
      <c r="J798" s="36">
        <f>SUMIFS(рўйхат!K:K,рўйхат!$CX:$CX,$B$800,рўйхат!$D:$D,$C798)</f>
        <v/>
      </c>
      <c r="K798" s="35">
        <f>SUMIFS(рўйхат!L:L,рўйхат!$CX:$CX,$B$800,рўйхат!$D:$D,$C798)</f>
        <v/>
      </c>
      <c r="L798" s="36">
        <f>SUMIFS(рўйхат!M:M,рўйхат!$CX:$CX,$B$800,рўйхат!$D:$D,$C798)</f>
        <v/>
      </c>
      <c r="M798" s="35">
        <f>SUMIFS(рўйхат!N:N,рўйхат!$CX:$CX,$B$800,рўйхат!$D:$D,$C798)</f>
        <v/>
      </c>
      <c r="N798" s="36">
        <f>SUMIFS(рўйхат!O:O,рўйхат!$CX:$CX,$B$800,рўйхат!$D:$D,$C798)</f>
        <v/>
      </c>
      <c r="O798" s="34">
        <f>IFERROR(M798/E798,0)</f>
        <v/>
      </c>
      <c r="P798" s="34">
        <f>IFERROR(N798/F798,0)</f>
        <v/>
      </c>
      <c r="Q798" s="35">
        <f>SUMIFS(рўйхат!P:P,рўйхат!$CX:$CX,$B$800,рўйхат!$D:$D,$C798)</f>
        <v/>
      </c>
      <c r="R798" s="36">
        <f>SUMIFS(рўйхат!Q:Q,рўйхат!$CX:$CX,$B$800,рўйхат!$D:$D,$C798)</f>
        <v/>
      </c>
      <c r="S798" s="35">
        <f>SUMIFS(рўйхат!R:R,рўйхат!$CX:$CX,$B$800,рўйхат!$D:$D,$C798)</f>
        <v/>
      </c>
      <c r="T798" s="36">
        <f>SUMIFS(рўйхат!S:S,рўйхат!$CX:$CX,$B$800,рўйхат!$D:$D,$C798)</f>
        <v/>
      </c>
      <c r="U798" s="35">
        <f>SUMIFS(рўйхат!T:T,рўйхат!$CX:$CX,$B$800,рўйхат!$D:$D,$C798)</f>
        <v/>
      </c>
      <c r="V798" s="36">
        <f>SUMIFS(рўйхат!U:U,рўйхат!$CX:$CX,$B$800,рўйхат!$D:$D,$C798)</f>
        <v/>
      </c>
      <c r="W798" s="35">
        <f>SUMIFS(рўйхат!V:V,рўйхат!$CX:$CX,$B$800,рўйхат!$D:$D,$C798)</f>
        <v/>
      </c>
      <c r="X798" s="36">
        <f>SUMIFS(рўйхат!W:W,рўйхат!$CX:$CX,$B$800,рўйхат!$D:$D,$C798)</f>
        <v/>
      </c>
      <c r="Y798" s="35">
        <f>SUMIFS(рўйхат!X:X,рўйхат!$CX:$CX,$B$800,рўйхат!$D:$D,$C798)</f>
        <v/>
      </c>
      <c r="Z798" s="36">
        <f>SUMIFS(рўйхат!Y:Y,рўйхат!$CX:$CX,$B$800,рўйхат!$D:$D,$C798)</f>
        <v/>
      </c>
      <c r="AA798" s="35">
        <f>SUMIFS(рўйхат!Z:Z,рўйхат!$CX:$CX,$B$800,рўйхат!$D:$D,$C798)</f>
        <v/>
      </c>
      <c r="AB798" s="36">
        <f>SUMIFS(рўйхат!AA:AA,рўйхат!$CX:$CX,$B$800,рўйхат!$D:$D,$C798)</f>
        <v/>
      </c>
      <c r="AC798" s="35">
        <f>SUMIFS(рўйхат!AB:AB,рўйхат!$CX:$CX,$B$800,рўйхат!$D:$D,$C798)</f>
        <v/>
      </c>
      <c r="AD798" s="36">
        <f>SUMIFS(рўйхат!AC:AC,рўйхат!$CX:$CX,$B$800,рўйхат!$D:$D,$C798)</f>
        <v/>
      </c>
      <c r="AE798" s="35">
        <f>SUMIFS(рўйхат!AD:AD,рўйхат!$CX:$CX,$B$800,рўйхат!$D:$D,$C798)</f>
        <v/>
      </c>
      <c r="AF798" s="36">
        <f>SUMIFS(рўйхат!AE:AE,рўйхат!$CX:$CX,$B$800,рўйхат!$D:$D,$C798)</f>
        <v/>
      </c>
      <c r="AG798" s="35">
        <f>SUMIFS(рўйхат!AH:AH,рўйхат!$CX:$CX,$B$800,рўйхат!$D:$D,$C798)</f>
        <v/>
      </c>
      <c r="AH798" s="36">
        <f>SUMIFS(рўйхат!AI:AI,рўйхат!$CX:$CX,$B$800,рўйхат!$D:$D,$C798)</f>
        <v/>
      </c>
      <c r="AI798" s="35">
        <f>SUMIFS(рўйхат!AJ:AJ,рўйхат!$CX:$CX,$B$800,рўйхат!$D:$D,$C798)</f>
        <v/>
      </c>
      <c r="AJ798" s="36">
        <f>SUMIFS(рўйхат!AK:AK,рўйхат!$CX:$CX,$B$800,рўйхат!$D:$D,$C798)</f>
        <v/>
      </c>
      <c r="AK798" s="35">
        <f>SUMIFS(рўйхат!AL:AL,рўйхат!$CX:$CX,$B$800,рўйхат!$D:$D,$C798)</f>
        <v/>
      </c>
      <c r="AL798" s="36">
        <f>SUMIFS(рўйхат!AM:AM,рўйхат!$CX:$CX,$B$800,рўйхат!$D:$D,$C798)</f>
        <v/>
      </c>
      <c r="AM798" s="77">
        <f>IFERROR(Q798/E798,0)</f>
        <v/>
      </c>
      <c r="AN798" s="77">
        <f>IFERROR(R798/F798,0)</f>
        <v/>
      </c>
      <c r="AO798" s="35">
        <f>SUMIFS(рўйхат!AX:AX,рўйхат!$CX:$CX,$B$800,рўйхат!$D:$D,$C798)</f>
        <v/>
      </c>
      <c r="AP798" s="36">
        <f>SUMIFS(рўйхат!AY:AY,рўйхат!$CX:$CX,$B$800,рўйхат!$D:$D,$C798)</f>
        <v/>
      </c>
      <c r="AQ798" s="35">
        <f>SUMIFS(рўйхат!AZ:AZ,рўйхат!$CX:$CX,$B$800,рўйхат!$D:$D,$C798)</f>
        <v/>
      </c>
      <c r="AR798" s="36">
        <f>SUMIFS(рўйхат!BA:BA,рўйхат!$CX:$CX,$B$800,рўйхат!$D:$D,$C798)</f>
        <v/>
      </c>
      <c r="AS798" s="35">
        <f>SUMIFS(рўйхат!BB:BB,рўйхат!$CX:$CX,$B$800,рўйхат!$D:$D,$C798)</f>
        <v/>
      </c>
      <c r="AT798" s="36">
        <f>SUMIFS(рўйхат!BC:BC,рўйхат!$CX:$CX,$B$800,рўйхат!$D:$D,$C798)</f>
        <v/>
      </c>
      <c r="AU798" s="35">
        <f>SUMIFS(рўйхат!BD:BD,рўйхат!$CX:$CX,$B$800,рўйхат!$D:$D,$C798)</f>
        <v/>
      </c>
      <c r="AV798" s="36">
        <f>SUMIFS(рўйхат!BE:BE,рўйхат!$CX:$CX,$B$800,рўйхат!$D:$D,$C798)</f>
        <v/>
      </c>
      <c r="AW798" s="35">
        <f>SUMIFS(рўйхат!BF:BF,рўйхат!$CX:$CX,$B$800,рўйхат!$D:$D,$C798)</f>
        <v/>
      </c>
      <c r="AX798" s="36">
        <f>SUMIFS(рўйхат!BG:BG,рўйхат!$CX:$CX,$B$800,рўйхат!$D:$D,$C798)</f>
        <v/>
      </c>
      <c r="AY798" s="35">
        <f>SUMIFS(рўйхат!BH:BH,рўйхат!$CX:$CX,$B$800,рўйхат!$D:$D,$C798)</f>
        <v/>
      </c>
      <c r="AZ798" s="36">
        <f>SUMIFS(рўйхат!BI:BI,рўйхат!$CX:$CX,$B$800,рўйхат!$D:$D,$C798)</f>
        <v/>
      </c>
      <c r="BA798" s="35">
        <f>SUMIFS(рўйхат!BJ:BJ,рўйхат!$CX:$CX,$B$800,рўйхат!$D:$D,$C798)</f>
        <v/>
      </c>
      <c r="BB798" s="36">
        <f>SUMIFS(рўйхат!BK:BK,рўйхат!$CX:$CX,$B$800,рўйхат!$D:$D,$C798)</f>
        <v/>
      </c>
      <c r="BC798" s="77">
        <f>IFERROR(AO798/E798,0)</f>
        <v/>
      </c>
      <c r="BD798" s="77">
        <f>IFERROR(AP798/F798,0)</f>
        <v/>
      </c>
      <c r="BE798" s="35">
        <f>SUMIFS(рўйхат!BL:BL,рўйхат!$CX:$CX,$B$800,рўйхат!$D:$D,$C798)</f>
        <v/>
      </c>
      <c r="BF798" s="36">
        <f>SUMIFS(рўйхат!BM:BM,рўйхат!$CX:$CX,$B$800,рўйхат!$D:$D,$C798)</f>
        <v/>
      </c>
      <c r="BG798" s="35">
        <f>SUMIFS(рўйхат!BN:BN,рўйхат!$CX:$CX,$B$800,рўйхат!$D:$D,$C798)</f>
        <v/>
      </c>
      <c r="BH798" s="36">
        <f>SUMIFS(рўйхат!BO:BO,рўйхат!$CX:$CX,$B$800,рўйхат!$D:$D,$C798)</f>
        <v/>
      </c>
      <c r="BI798" s="35">
        <f>SUMIFS(рўйхат!BP:BP,рўйхат!$CX:$CX,$B$800,рўйхат!$D:$D,$C798)</f>
        <v/>
      </c>
      <c r="BJ798" s="36">
        <f>SUMIFS(рўйхат!BQ:BQ,рўйхат!$CX:$CX,$B$800,рўйхат!$D:$D,$C798)</f>
        <v/>
      </c>
      <c r="BK798" s="35">
        <f>SUMIFS(рўйхат!BR:BR,рўйхат!$CX:$CX,$B$800,рўйхат!$D:$D,$C798)</f>
        <v/>
      </c>
      <c r="BL798" s="36">
        <f>SUMIFS(рўйхат!BS:BS,рўйхат!$CX:$CX,$B$800,рўйхат!$D:$D,$C798)</f>
        <v/>
      </c>
      <c r="BM798" s="35">
        <f>SUMIFS(рўйхат!BT:BT,рўйхат!$CX:$CX,$B$800,рўйхат!$D:$D,$C798)</f>
        <v/>
      </c>
      <c r="BN798" s="36">
        <f>SUMIFS(рўйхат!BU:BU,рўйхат!$CX:$CX,$B$800,рўйхат!$D:$D,$C798)</f>
        <v/>
      </c>
      <c r="BO798" s="35">
        <f>SUMIFS(рўйхат!BX:BX,рўйхат!$CX:$CX,$B$800,рўйхат!$D:$D,$C798)</f>
        <v/>
      </c>
      <c r="BP798" s="36">
        <f>SUMIFS(рўйхат!BY:BY,рўйхат!$CX:$CX,$B$800,рўйхат!$D:$D,$C798)</f>
        <v/>
      </c>
      <c r="BQ798" s="35">
        <f>SUMIFS(рўйхат!BZ:BZ,рўйхат!$CX:$CX,$B$800,рўйхат!$D:$D,$C798)</f>
        <v/>
      </c>
      <c r="BR798" s="36">
        <f>SUMIFS(рўйхат!CA:CA,рўйхат!$CX:$CX,$B$800,рўйхат!$D:$D,$C798)</f>
        <v/>
      </c>
      <c r="BS798" s="35">
        <f>SUMIFS(рўйхат!CB:CB,рўйхат!$CX:$CX,$B$800,рўйхат!$D:$D,$C798)</f>
        <v/>
      </c>
      <c r="BT798" s="36">
        <f>SUMIFS(рўйхат!CC:CC,рўйхат!$CX:$CX,$B$800,рўйхат!$D:$D,$C798)</f>
        <v/>
      </c>
      <c r="BU798" s="35">
        <f>SUMIFS(рўйхат!CD:CD,рўйхат!$CX:$CX,$B$800,рўйхат!$D:$D,$C798)</f>
        <v/>
      </c>
      <c r="BV798" s="36">
        <f>SUMIFS(рўйхат!CE:CE,рўйхат!$CX:$CX,$B$800,рўйхат!$D:$D,$C798)</f>
        <v/>
      </c>
      <c r="BW798" s="35">
        <f>SUMIFS(рўйхат!CH:CH,рўйхат!$CX:$CX,$B$800,рўйхат!$D:$D,$C798)</f>
        <v/>
      </c>
      <c r="BX798" s="36">
        <f>SUMIFS(рўйхат!CI:CI,рўйхат!$CX:$CX,$B$800,рўйхат!$D:$D,$C798)</f>
        <v/>
      </c>
      <c r="BY798" s="35">
        <f>SUMIFS(рўйхат!CJ:CJ,рўйхат!$CX:$CX,$B$800,рўйхат!$D:$D,$C798)</f>
        <v/>
      </c>
      <c r="BZ798" s="36">
        <f>SUMIFS(рўйхат!CK:CK,рўйхат!$CX:$CX,$B$800,рўйхат!$D:$D,$C798)</f>
        <v/>
      </c>
      <c r="CA798" s="35">
        <f>SUMIFS(рўйхат!CL:CL,рўйхат!$CX:$CX,$B$800,рўйхат!$D:$D,$C798)</f>
        <v/>
      </c>
      <c r="CB798" s="36">
        <f>SUMIFS(рўйхат!CM:CM,рўйхат!$CX:$CX,$B$800,рўйхат!$D:$D,$C798)</f>
        <v/>
      </c>
      <c r="CC798" s="35">
        <f>SUMIFS(рўйхат!CN:CN,рўйхат!$CX:$CX,$B$800,рўйхат!$D:$D,$C798)</f>
        <v/>
      </c>
      <c r="CD798" s="36">
        <f>SUMIFS(рўйхат!CO:CO,рўйхат!$CX:$CX,$B$800,рўйхат!$D:$D,$C798)</f>
        <v/>
      </c>
      <c r="CE798" s="77">
        <f>IFERROR(BE798/(Q798+BE798),0)</f>
        <v/>
      </c>
      <c r="CF798" s="78">
        <f>IFERROR(BF798/(R798+BF798),0)</f>
        <v/>
      </c>
    </row>
    <row r="799" hidden="1" outlineLevel="1" ht="30" customFormat="1" customHeight="1" s="8">
      <c r="A799" s="39" t="n"/>
      <c r="B799" s="50" t="n">
        <v>65</v>
      </c>
      <c r="C799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799" s="51" t="n"/>
      <c r="E799" s="35">
        <f>SUMIFS(рўйхат!F:F,рўйхат!$CX:$CX,$B$800,рўйхат!$D:$D,$C799)</f>
        <v/>
      </c>
      <c r="F799" s="36">
        <f>SUMIFS(рўйхат!G:G,рўйхат!$CX:$CX,$B$800,рўйхат!$D:$D,$C799)</f>
        <v/>
      </c>
      <c r="G799" s="35">
        <f>SUMIFS(рўйхат!H:H,рўйхат!$CX:$CX,$B$800,рўйхат!$D:$D,$C799)</f>
        <v/>
      </c>
      <c r="H799" s="36">
        <f>SUMIFS(рўйхат!I:I,рўйхат!$CX:$CX,$B$800,рўйхат!$D:$D,$C799)</f>
        <v/>
      </c>
      <c r="I799" s="35">
        <f>SUMIFS(рўйхат!J:J,рўйхат!$CX:$CX,$B$800,рўйхат!$D:$D,$C799)</f>
        <v/>
      </c>
      <c r="J799" s="36">
        <f>SUMIFS(рўйхат!K:K,рўйхат!$CX:$CX,$B$800,рўйхат!$D:$D,$C799)</f>
        <v/>
      </c>
      <c r="K799" s="35">
        <f>SUMIFS(рўйхат!L:L,рўйхат!$CX:$CX,$B$800,рўйхат!$D:$D,$C799)</f>
        <v/>
      </c>
      <c r="L799" s="36">
        <f>SUMIFS(рўйхат!M:M,рўйхат!$CX:$CX,$B$800,рўйхат!$D:$D,$C799)</f>
        <v/>
      </c>
      <c r="M799" s="35">
        <f>SUMIFS(рўйхат!N:N,рўйхат!$CX:$CX,$B$800,рўйхат!$D:$D,$C799)</f>
        <v/>
      </c>
      <c r="N799" s="36">
        <f>SUMIFS(рўйхат!O:O,рўйхат!$CX:$CX,$B$800,рўйхат!$D:$D,$C799)</f>
        <v/>
      </c>
      <c r="O799" s="34">
        <f>IFERROR(M799/E799,0)</f>
        <v/>
      </c>
      <c r="P799" s="34">
        <f>IFERROR(N799/F799,0)</f>
        <v/>
      </c>
      <c r="Q799" s="35">
        <f>SUMIFS(рўйхат!P:P,рўйхат!$CX:$CX,$B$800,рўйхат!$D:$D,$C799)</f>
        <v/>
      </c>
      <c r="R799" s="36">
        <f>SUMIFS(рўйхат!Q:Q,рўйхат!$CX:$CX,$B$800,рўйхат!$D:$D,$C799)</f>
        <v/>
      </c>
      <c r="S799" s="35">
        <f>SUMIFS(рўйхат!R:R,рўйхат!$CX:$CX,$B$800,рўйхат!$D:$D,$C799)</f>
        <v/>
      </c>
      <c r="T799" s="36">
        <f>SUMIFS(рўйхат!S:S,рўйхат!$CX:$CX,$B$800,рўйхат!$D:$D,$C799)</f>
        <v/>
      </c>
      <c r="U799" s="35">
        <f>SUMIFS(рўйхат!T:T,рўйхат!$CX:$CX,$B$800,рўйхат!$D:$D,$C799)</f>
        <v/>
      </c>
      <c r="V799" s="36">
        <f>SUMIFS(рўйхат!U:U,рўйхат!$CX:$CX,$B$800,рўйхат!$D:$D,$C799)</f>
        <v/>
      </c>
      <c r="W799" s="35">
        <f>SUMIFS(рўйхат!V:V,рўйхат!$CX:$CX,$B$800,рўйхат!$D:$D,$C799)</f>
        <v/>
      </c>
      <c r="X799" s="36">
        <f>SUMIFS(рўйхат!W:W,рўйхат!$CX:$CX,$B$800,рўйхат!$D:$D,$C799)</f>
        <v/>
      </c>
      <c r="Y799" s="35">
        <f>SUMIFS(рўйхат!X:X,рўйхат!$CX:$CX,$B$800,рўйхат!$D:$D,$C799)</f>
        <v/>
      </c>
      <c r="Z799" s="36">
        <f>SUMIFS(рўйхат!Y:Y,рўйхат!$CX:$CX,$B$800,рўйхат!$D:$D,$C799)</f>
        <v/>
      </c>
      <c r="AA799" s="35">
        <f>SUMIFS(рўйхат!Z:Z,рўйхат!$CX:$CX,$B$800,рўйхат!$D:$D,$C799)</f>
        <v/>
      </c>
      <c r="AB799" s="36">
        <f>SUMIFS(рўйхат!AA:AA,рўйхат!$CX:$CX,$B$800,рўйхат!$D:$D,$C799)</f>
        <v/>
      </c>
      <c r="AC799" s="35">
        <f>SUMIFS(рўйхат!AB:AB,рўйхат!$CX:$CX,$B$800,рўйхат!$D:$D,$C799)</f>
        <v/>
      </c>
      <c r="AD799" s="36">
        <f>SUMIFS(рўйхат!AC:AC,рўйхат!$CX:$CX,$B$800,рўйхат!$D:$D,$C799)</f>
        <v/>
      </c>
      <c r="AE799" s="35">
        <f>SUMIFS(рўйхат!AD:AD,рўйхат!$CX:$CX,$B$800,рўйхат!$D:$D,$C799)</f>
        <v/>
      </c>
      <c r="AF799" s="36">
        <f>SUMIFS(рўйхат!AE:AE,рўйхат!$CX:$CX,$B$800,рўйхат!$D:$D,$C799)</f>
        <v/>
      </c>
      <c r="AG799" s="35">
        <f>SUMIFS(рўйхат!AH:AH,рўйхат!$CX:$CX,$B$800,рўйхат!$D:$D,$C799)</f>
        <v/>
      </c>
      <c r="AH799" s="36">
        <f>SUMIFS(рўйхат!AI:AI,рўйхат!$CX:$CX,$B$800,рўйхат!$D:$D,$C799)</f>
        <v/>
      </c>
      <c r="AI799" s="35">
        <f>SUMIFS(рўйхат!AJ:AJ,рўйхат!$CX:$CX,$B$800,рўйхат!$D:$D,$C799)</f>
        <v/>
      </c>
      <c r="AJ799" s="36">
        <f>SUMIFS(рўйхат!AK:AK,рўйхат!$CX:$CX,$B$800,рўйхат!$D:$D,$C799)</f>
        <v/>
      </c>
      <c r="AK799" s="35">
        <f>SUMIFS(рўйхат!AL:AL,рўйхат!$CX:$CX,$B$800,рўйхат!$D:$D,$C799)</f>
        <v/>
      </c>
      <c r="AL799" s="36">
        <f>SUMIFS(рўйхат!AM:AM,рўйхат!$CX:$CX,$B$800,рўйхат!$D:$D,$C799)</f>
        <v/>
      </c>
      <c r="AM799" s="77">
        <f>IFERROR(Q799/E799,0)</f>
        <v/>
      </c>
      <c r="AN799" s="77">
        <f>IFERROR(R799/F799,0)</f>
        <v/>
      </c>
      <c r="AO799" s="35">
        <f>SUMIFS(рўйхат!AX:AX,рўйхат!$CX:$CX,$B$800,рўйхат!$D:$D,$C799)</f>
        <v/>
      </c>
      <c r="AP799" s="36">
        <f>SUMIFS(рўйхат!AY:AY,рўйхат!$CX:$CX,$B$800,рўйхат!$D:$D,$C799)</f>
        <v/>
      </c>
      <c r="AQ799" s="35">
        <f>SUMIFS(рўйхат!AZ:AZ,рўйхат!$CX:$CX,$B$800,рўйхат!$D:$D,$C799)</f>
        <v/>
      </c>
      <c r="AR799" s="36">
        <f>SUMIFS(рўйхат!BA:BA,рўйхат!$CX:$CX,$B$800,рўйхат!$D:$D,$C799)</f>
        <v/>
      </c>
      <c r="AS799" s="35">
        <f>SUMIFS(рўйхат!BB:BB,рўйхат!$CX:$CX,$B$800,рўйхат!$D:$D,$C799)</f>
        <v/>
      </c>
      <c r="AT799" s="36">
        <f>SUMIFS(рўйхат!BC:BC,рўйхат!$CX:$CX,$B$800,рўйхат!$D:$D,$C799)</f>
        <v/>
      </c>
      <c r="AU799" s="35">
        <f>SUMIFS(рўйхат!BD:BD,рўйхат!$CX:$CX,$B$800,рўйхат!$D:$D,$C799)</f>
        <v/>
      </c>
      <c r="AV799" s="36">
        <f>SUMIFS(рўйхат!BE:BE,рўйхат!$CX:$CX,$B$800,рўйхат!$D:$D,$C799)</f>
        <v/>
      </c>
      <c r="AW799" s="35">
        <f>SUMIFS(рўйхат!BF:BF,рўйхат!$CX:$CX,$B$800,рўйхат!$D:$D,$C799)</f>
        <v/>
      </c>
      <c r="AX799" s="36">
        <f>SUMIFS(рўйхат!BG:BG,рўйхат!$CX:$CX,$B$800,рўйхат!$D:$D,$C799)</f>
        <v/>
      </c>
      <c r="AY799" s="35">
        <f>SUMIFS(рўйхат!BH:BH,рўйхат!$CX:$CX,$B$800,рўйхат!$D:$D,$C799)</f>
        <v/>
      </c>
      <c r="AZ799" s="36">
        <f>SUMIFS(рўйхат!BI:BI,рўйхат!$CX:$CX,$B$800,рўйхат!$D:$D,$C799)</f>
        <v/>
      </c>
      <c r="BA799" s="35">
        <f>SUMIFS(рўйхат!BJ:BJ,рўйхат!$CX:$CX,$B$800,рўйхат!$D:$D,$C799)</f>
        <v/>
      </c>
      <c r="BB799" s="36">
        <f>SUMIFS(рўйхат!BK:BK,рўйхат!$CX:$CX,$B$800,рўйхат!$D:$D,$C799)</f>
        <v/>
      </c>
      <c r="BC799" s="77">
        <f>IFERROR(AO799/E799,0)</f>
        <v/>
      </c>
      <c r="BD799" s="77">
        <f>IFERROR(AP799/F799,0)</f>
        <v/>
      </c>
      <c r="BE799" s="35">
        <f>SUMIFS(рўйхат!BL:BL,рўйхат!$CX:$CX,$B$800,рўйхат!$D:$D,$C799)</f>
        <v/>
      </c>
      <c r="BF799" s="36">
        <f>SUMIFS(рўйхат!BM:BM,рўйхат!$CX:$CX,$B$800,рўйхат!$D:$D,$C799)</f>
        <v/>
      </c>
      <c r="BG799" s="35">
        <f>SUMIFS(рўйхат!BN:BN,рўйхат!$CX:$CX,$B$800,рўйхат!$D:$D,$C799)</f>
        <v/>
      </c>
      <c r="BH799" s="36">
        <f>SUMIFS(рўйхат!BO:BO,рўйхат!$CX:$CX,$B$800,рўйхат!$D:$D,$C799)</f>
        <v/>
      </c>
      <c r="BI799" s="35">
        <f>SUMIFS(рўйхат!BP:BP,рўйхат!$CX:$CX,$B$800,рўйхат!$D:$D,$C799)</f>
        <v/>
      </c>
      <c r="BJ799" s="36">
        <f>SUMIFS(рўйхат!BQ:BQ,рўйхат!$CX:$CX,$B$800,рўйхат!$D:$D,$C799)</f>
        <v/>
      </c>
      <c r="BK799" s="35">
        <f>SUMIFS(рўйхат!BR:BR,рўйхат!$CX:$CX,$B$800,рўйхат!$D:$D,$C799)</f>
        <v/>
      </c>
      <c r="BL799" s="36">
        <f>SUMIFS(рўйхат!BS:BS,рўйхат!$CX:$CX,$B$800,рўйхат!$D:$D,$C799)</f>
        <v/>
      </c>
      <c r="BM799" s="35">
        <f>SUMIFS(рўйхат!BT:BT,рўйхат!$CX:$CX,$B$800,рўйхат!$D:$D,$C799)</f>
        <v/>
      </c>
      <c r="BN799" s="36">
        <f>SUMIFS(рўйхат!BU:BU,рўйхат!$CX:$CX,$B$800,рўйхат!$D:$D,$C799)</f>
        <v/>
      </c>
      <c r="BO799" s="35">
        <f>SUMIFS(рўйхат!BX:BX,рўйхат!$CX:$CX,$B$800,рўйхат!$D:$D,$C799)</f>
        <v/>
      </c>
      <c r="BP799" s="36">
        <f>SUMIFS(рўйхат!BY:BY,рўйхат!$CX:$CX,$B$800,рўйхат!$D:$D,$C799)</f>
        <v/>
      </c>
      <c r="BQ799" s="35">
        <f>SUMIFS(рўйхат!BZ:BZ,рўйхат!$CX:$CX,$B$800,рўйхат!$D:$D,$C799)</f>
        <v/>
      </c>
      <c r="BR799" s="36">
        <f>SUMIFS(рўйхат!CA:CA,рўйхат!$CX:$CX,$B$800,рўйхат!$D:$D,$C799)</f>
        <v/>
      </c>
      <c r="BS799" s="35">
        <f>SUMIFS(рўйхат!CB:CB,рўйхат!$CX:$CX,$B$800,рўйхат!$D:$D,$C799)</f>
        <v/>
      </c>
      <c r="BT799" s="36">
        <f>SUMIFS(рўйхат!CC:CC,рўйхат!$CX:$CX,$B$800,рўйхат!$D:$D,$C799)</f>
        <v/>
      </c>
      <c r="BU799" s="35">
        <f>SUMIFS(рўйхат!CD:CD,рўйхат!$CX:$CX,$B$800,рўйхат!$D:$D,$C799)</f>
        <v/>
      </c>
      <c r="BV799" s="36">
        <f>SUMIFS(рўйхат!CE:CE,рўйхат!$CX:$CX,$B$800,рўйхат!$D:$D,$C799)</f>
        <v/>
      </c>
      <c r="BW799" s="35">
        <f>SUMIFS(рўйхат!CH:CH,рўйхат!$CX:$CX,$B$800,рўйхат!$D:$D,$C799)</f>
        <v/>
      </c>
      <c r="BX799" s="36">
        <f>SUMIFS(рўйхат!CI:CI,рўйхат!$CX:$CX,$B$800,рўйхат!$D:$D,$C799)</f>
        <v/>
      </c>
      <c r="BY799" s="35">
        <f>SUMIFS(рўйхат!CJ:CJ,рўйхат!$CX:$CX,$B$800,рўйхат!$D:$D,$C799)</f>
        <v/>
      </c>
      <c r="BZ799" s="36">
        <f>SUMIFS(рўйхат!CK:CK,рўйхат!$CX:$CX,$B$800,рўйхат!$D:$D,$C799)</f>
        <v/>
      </c>
      <c r="CA799" s="35">
        <f>SUMIFS(рўйхат!CL:CL,рўйхат!$CX:$CX,$B$800,рўйхат!$D:$D,$C799)</f>
        <v/>
      </c>
      <c r="CB799" s="36">
        <f>SUMIFS(рўйхат!CM:CM,рўйхат!$CX:$CX,$B$800,рўйхат!$D:$D,$C799)</f>
        <v/>
      </c>
      <c r="CC799" s="35">
        <f>SUMIFS(рўйхат!CN:CN,рўйхат!$CX:$CX,$B$800,рўйхат!$D:$D,$C799)</f>
        <v/>
      </c>
      <c r="CD799" s="36">
        <f>SUMIFS(рўйхат!CO:CO,рўйхат!$CX:$CX,$B$800,рўйхат!$D:$D,$C799)</f>
        <v/>
      </c>
      <c r="CE799" s="77">
        <f>IFERROR(BE799/(Q799+BE799),0)</f>
        <v/>
      </c>
      <c r="CF799" s="78">
        <f>IFERROR(BF799/(R799+BF799),0)</f>
        <v/>
      </c>
    </row>
    <row r="800" collapsed="1" ht="30" customFormat="1" customHeight="1" s="8">
      <c r="A800" s="31" t="n">
        <v>12</v>
      </c>
      <c r="B800" s="198" t="inlineStr">
        <is>
          <t>Транспорт вазирлиги</t>
        </is>
      </c>
      <c r="C800" s="199" t="n"/>
      <c r="D800" s="16" t="inlineStr">
        <is>
          <t>Х.Саттаров</t>
        </is>
      </c>
      <c r="E800" s="17">
        <f>SUMIF(рўйхат!$CX:$CX,$B800,рўйхат!F:F)</f>
        <v/>
      </c>
      <c r="F800" s="18">
        <f>SUMIF(рўйхат!$CX:$CX,$B800,рўйхат!G:G)</f>
        <v/>
      </c>
      <c r="G800" s="17">
        <f>SUMIF(рўйхат!$CX:$CX,$B800,рўйхат!H:H)</f>
        <v/>
      </c>
      <c r="H800" s="18">
        <f>SUMIF(рўйхат!$CX:$CX,$B800,рўйхат!I:I)</f>
        <v/>
      </c>
      <c r="I800" s="17">
        <f>SUMIF(рўйхат!$CX:$CX,$B800,рўйхат!J:J)</f>
        <v/>
      </c>
      <c r="J800" s="18">
        <f>SUMIF(рўйхат!$CX:$CX,$B800,рўйхат!K:K)</f>
        <v/>
      </c>
      <c r="K800" s="17">
        <f>SUMIF(рўйхат!$CX:$CX,$B800,рўйхат!L:L)</f>
        <v/>
      </c>
      <c r="L800" s="18">
        <f>SUMIF(рўйхат!$CX:$CX,$B800,рўйхат!M:M)</f>
        <v/>
      </c>
      <c r="M800" s="17">
        <f>SUMIF(рўйхат!$CX:$CX,$B800,рўйхат!N:N)</f>
        <v/>
      </c>
      <c r="N800" s="18">
        <f>SUMIF(рўйхат!$CX:$CX,$B800,рўйхат!O:O)</f>
        <v/>
      </c>
      <c r="O800" s="75">
        <f>IFERROR(M800/E800,0)</f>
        <v/>
      </c>
      <c r="P800" s="75">
        <f>IFERROR(N800/F800,0)</f>
        <v/>
      </c>
      <c r="Q800" s="19">
        <f>SUMIF(рўйхат!$CX:$CX,$B800,рўйхат!P:P)</f>
        <v/>
      </c>
      <c r="R800" s="20">
        <f>SUMIF(рўйхат!$CX:$CX,$B800,рўйхат!Q:Q)</f>
        <v/>
      </c>
      <c r="S800" s="19">
        <f>SUMIF(рўйхат!$CX:$CX,$B800,рўйхат!R:R)</f>
        <v/>
      </c>
      <c r="T800" s="20">
        <f>SUMIF(рўйхат!$CX:$CX,$B800,рўйхат!S:S)</f>
        <v/>
      </c>
      <c r="U800" s="19">
        <f>SUMIF(рўйхат!$CX:$CX,$B800,рўйхат!T:T)</f>
        <v/>
      </c>
      <c r="V800" s="20">
        <f>SUMIF(рўйхат!$CX:$CX,$B800,рўйхат!U:U)</f>
        <v/>
      </c>
      <c r="W800" s="19">
        <f>SUMIF(рўйхат!$CX:$CX,$B800,рўйхат!V:V)</f>
        <v/>
      </c>
      <c r="X800" s="20">
        <f>SUMIF(рўйхат!$CX:$CX,$B800,рўйхат!W:W)</f>
        <v/>
      </c>
      <c r="Y800" s="19">
        <f>SUMIF(рўйхат!$CX:$CX,$B800,рўйхат!X:X)</f>
        <v/>
      </c>
      <c r="Z800" s="20">
        <f>SUMIF(рўйхат!$CX:$CX,$B800,рўйхат!Y:Y)</f>
        <v/>
      </c>
      <c r="AA800" s="19">
        <f>SUMIF(рўйхат!$CX:$CX,$B800,рўйхат!Z:Z)</f>
        <v/>
      </c>
      <c r="AB800" s="20">
        <f>SUMIF(рўйхат!$CX:$CX,$B800,рўйхат!AA:AA)</f>
        <v/>
      </c>
      <c r="AC800" s="19">
        <f>SUMIF(рўйхат!$CX:$CX,$B800,рўйхат!AB:AB)</f>
        <v/>
      </c>
      <c r="AD800" s="20">
        <f>SUMIF(рўйхат!$CX:$CX,$B800,рўйхат!AC:AC)</f>
        <v/>
      </c>
      <c r="AE800" s="19">
        <f>SUMIF(рўйхат!$CX:$CX,$B800,рўйхат!AD:AD)</f>
        <v/>
      </c>
      <c r="AF800" s="20">
        <f>SUMIF(рўйхат!$CX:$CX,$B800,рўйхат!AE:AE)</f>
        <v/>
      </c>
      <c r="AG800" s="19">
        <f>SUMIF(рўйхат!$CX:$CX,$B800,рўйхат!AH:AH)</f>
        <v/>
      </c>
      <c r="AH800" s="20">
        <f>SUMIF(рўйхат!$CX:$CX,$B800,рўйхат!AI:AI)</f>
        <v/>
      </c>
      <c r="AI800" s="19">
        <f>SUMIF(рўйхат!$CX:$CX,$B800,рўйхат!AJ:AJ)</f>
        <v/>
      </c>
      <c r="AJ800" s="20">
        <f>SUMIF(рўйхат!$CX:$CX,$B800,рўйхат!AK:AK)</f>
        <v/>
      </c>
      <c r="AK800" s="19">
        <f>SUMIF(рўйхат!$CX:$CX,$B800,рўйхат!AL:AL)</f>
        <v/>
      </c>
      <c r="AL800" s="20">
        <f>SUMIF(рўйхат!$CX:$CX,$B800,рўйхат!AM:AM)</f>
        <v/>
      </c>
      <c r="AM800" s="76">
        <f>IFERROR(Q800/E800,0)</f>
        <v/>
      </c>
      <c r="AN800" s="76">
        <f>IFERROR(R800/F800,0)</f>
        <v/>
      </c>
      <c r="AO800" s="19">
        <f>SUMIF(рўйхат!$CX:$CX,$B800,рўйхат!AX:AX)</f>
        <v/>
      </c>
      <c r="AP800" s="20">
        <f>SUMIF(рўйхат!$CX:$CX,$B800,рўйхат!AY:AY)</f>
        <v/>
      </c>
      <c r="AQ800" s="19">
        <f>SUMIF(рўйхат!$CX:$CX,$B800,рўйхат!AZ:AZ)</f>
        <v/>
      </c>
      <c r="AR800" s="20">
        <f>SUMIF(рўйхат!$CX:$CX,$B800,рўйхат!BA:BA)</f>
        <v/>
      </c>
      <c r="AS800" s="19">
        <f>SUMIF(рўйхат!$CX:$CX,$B800,рўйхат!BB:BB)</f>
        <v/>
      </c>
      <c r="AT800" s="20">
        <f>SUMIF(рўйхат!$CX:$CX,$B800,рўйхат!BC:BC)</f>
        <v/>
      </c>
      <c r="AU800" s="19">
        <f>SUMIF(рўйхат!$CX:$CX,$B800,рўйхат!BD:BD)</f>
        <v/>
      </c>
      <c r="AV800" s="20">
        <f>SUMIF(рўйхат!$CX:$CX,$B800,рўйхат!BE:BE)</f>
        <v/>
      </c>
      <c r="AW800" s="19">
        <f>SUMIF(рўйхат!$CX:$CX,$B800,рўйхат!BF:BF)</f>
        <v/>
      </c>
      <c r="AX800" s="20">
        <f>SUMIF(рўйхат!$CX:$CX,$B800,рўйхат!BG:BG)</f>
        <v/>
      </c>
      <c r="AY800" s="19">
        <f>SUMIF(рўйхат!$CX:$CX,$B800,рўйхат!BH:BH)</f>
        <v/>
      </c>
      <c r="AZ800" s="20">
        <f>SUMIF(рўйхат!$CX:$CX,$B800,рўйхат!BI:BI)</f>
        <v/>
      </c>
      <c r="BA800" s="19">
        <f>SUMIF(рўйхат!$CX:$CX,$B800,рўйхат!BJ:BJ)</f>
        <v/>
      </c>
      <c r="BB800" s="20">
        <f>SUMIF(рўйхат!$CX:$CX,$B800,рўйхат!BK:BK)</f>
        <v/>
      </c>
      <c r="BC800" s="76">
        <f>IFERROR(AO800/E800,0)</f>
        <v/>
      </c>
      <c r="BD800" s="76">
        <f>IFERROR(AP800/F800,0)</f>
        <v/>
      </c>
      <c r="BE800" s="19">
        <f>SUMIF(рўйхат!$CX:$CX,$B800,рўйхат!BL:BL)</f>
        <v/>
      </c>
      <c r="BF800" s="20">
        <f>SUMIF(рўйхат!$CX:$CX,$B800,рўйхат!BM:BM)</f>
        <v/>
      </c>
      <c r="BG800" s="19">
        <f>SUMIF(рўйхат!$CX:$CX,$B800,рўйхат!BN:BN)</f>
        <v/>
      </c>
      <c r="BH800" s="20">
        <f>SUMIF(рўйхат!$CX:$CX,$B800,рўйхат!BO:BO)</f>
        <v/>
      </c>
      <c r="BI800" s="19">
        <f>SUMIF(рўйхат!$CX:$CX,$B800,рўйхат!BP:BP)</f>
        <v/>
      </c>
      <c r="BJ800" s="20">
        <f>SUMIF(рўйхат!$CX:$CX,$B800,рўйхат!BQ:BQ)</f>
        <v/>
      </c>
      <c r="BK800" s="19">
        <f>SUMIF(рўйхат!$CX:$CX,$B800,рўйхат!BR:BR)</f>
        <v/>
      </c>
      <c r="BL800" s="20">
        <f>SUMIF(рўйхат!$CX:$CX,$B800,рўйхат!BS:BS)</f>
        <v/>
      </c>
      <c r="BM800" s="19">
        <f>SUMIF(рўйхат!$CX:$CX,$B800,рўйхат!BT:BT)</f>
        <v/>
      </c>
      <c r="BN800" s="20">
        <f>SUMIF(рўйхат!$CX:$CX,$B800,рўйхат!BU:BU)</f>
        <v/>
      </c>
      <c r="BO800" s="19">
        <f>SUMIF(рўйхат!$CX:$CX,$B800,рўйхат!BX:BX)</f>
        <v/>
      </c>
      <c r="BP800" s="20">
        <f>SUMIF(рўйхат!$CX:$CX,$B800,рўйхат!BY:BY)</f>
        <v/>
      </c>
      <c r="BQ800" s="19">
        <f>SUMIF(рўйхат!$CX:$CX,$B800,рўйхат!BZ:BZ)</f>
        <v/>
      </c>
      <c r="BR800" s="20">
        <f>SUMIF(рўйхат!$CX:$CX,$B800,рўйхат!CA:CA)</f>
        <v/>
      </c>
      <c r="BS800" s="19">
        <f>SUMIF(рўйхат!$CX:$CX,$B800,рўйхат!CB:CB)</f>
        <v/>
      </c>
      <c r="BT800" s="20">
        <f>SUMIF(рўйхат!$CX:$CX,$B800,рўйхат!CC:CC)</f>
        <v/>
      </c>
      <c r="BU800" s="19">
        <f>SUMIF(рўйхат!$CX:$CX,$B800,рўйхат!CD:CD)</f>
        <v/>
      </c>
      <c r="BV800" s="20">
        <f>SUMIF(рўйхат!$CX:$CX,$B800,рўйхат!CE:CE)</f>
        <v/>
      </c>
      <c r="BW800" s="19">
        <f>SUMIF(рўйхат!$CX:$CX,$B800,рўйхат!CH:CH)</f>
        <v/>
      </c>
      <c r="BX800" s="20">
        <f>SUMIF(рўйхат!$CX:$CX,$B800,рўйхат!CI:CI)</f>
        <v/>
      </c>
      <c r="BY800" s="19">
        <f>SUMIF(рўйхат!$CX:$CX,$B800,рўйхат!CJ:CJ)</f>
        <v/>
      </c>
      <c r="BZ800" s="20">
        <f>SUMIF(рўйхат!$CX:$CX,$B800,рўйхат!CK:CK)</f>
        <v/>
      </c>
      <c r="CA800" s="19">
        <f>SUMIF(рўйхат!$CX:$CX,$B800,рўйхат!CL:CL)</f>
        <v/>
      </c>
      <c r="CB800" s="20">
        <f>SUMIF(рўйхат!$CX:$CX,$B800,рўйхат!CM:CM)</f>
        <v/>
      </c>
      <c r="CC800" s="19">
        <f>SUMIF(рўйхат!$CX:$CX,$B800,рўйхат!CN:CN)</f>
        <v/>
      </c>
      <c r="CD800" s="20">
        <f>SUMIF(рўйхат!$CX:$CX,$B800,рўйхат!CO:CO)</f>
        <v/>
      </c>
      <c r="CE800" s="77">
        <f>IFERROR(BE800/(Q800+BE800),0)</f>
        <v/>
      </c>
      <c r="CF800" s="78">
        <f>IFERROR(BF800/(R800+BF800),0)</f>
        <v/>
      </c>
    </row>
    <row r="801" hidden="1" outlineLevel="1" ht="30" customFormat="1" customHeight="1" s="8">
      <c r="A801" s="39" t="n"/>
      <c r="B801" s="50" t="n">
        <v>1</v>
      </c>
      <c r="C801" s="37" t="inlineStr">
        <is>
          <t>Автомобилларга ёқилғи қуйиш шахобчалари томонидан сотилган газ (метан) миқдори таҳлили</t>
        </is>
      </c>
      <c r="D801" s="16" t="n"/>
      <c r="E801" s="35">
        <f>SUMIFS(рўйхат!F:F,рўйхат!$CX:$CX,$B$866,рўйхат!$D:$D,$C801)</f>
        <v/>
      </c>
      <c r="F801" s="36">
        <f>SUMIFS(рўйхат!G:G,рўйхат!$CX:$CX,$B$866,рўйхат!$D:$D,$C801)</f>
        <v/>
      </c>
      <c r="G801" s="35">
        <f>SUMIFS(рўйхат!H:H,рўйхат!$CX:$CX,$B$866,рўйхат!$D:$D,$C801)</f>
        <v/>
      </c>
      <c r="H801" s="36">
        <f>SUMIFS(рўйхат!I:I,рўйхат!$CX:$CX,$B$866,рўйхат!$D:$D,$C801)</f>
        <v/>
      </c>
      <c r="I801" s="35">
        <f>SUMIFS(рўйхат!J:J,рўйхат!$CX:$CX,$B$866,рўйхат!$D:$D,$C801)</f>
        <v/>
      </c>
      <c r="J801" s="36">
        <f>SUMIFS(рўйхат!K:K,рўйхат!$CX:$CX,$B$866,рўйхат!$D:$D,$C801)</f>
        <v/>
      </c>
      <c r="K801" s="35">
        <f>SUMIFS(рўйхат!L:L,рўйхат!$CX:$CX,$B$866,рўйхат!$D:$D,$C801)</f>
        <v/>
      </c>
      <c r="L801" s="36">
        <f>SUMIFS(рўйхат!M:M,рўйхат!$CX:$CX,$B$866,рўйхат!$D:$D,$C801)</f>
        <v/>
      </c>
      <c r="M801" s="35">
        <f>SUMIFS(рўйхат!N:N,рўйхат!$CX:$CX,$B$866,рўйхат!$D:$D,$C801)</f>
        <v/>
      </c>
      <c r="N801" s="36">
        <f>SUMIFS(рўйхат!O:O,рўйхат!$CX:$CX,$B$866,рўйхат!$D:$D,$C801)</f>
        <v/>
      </c>
      <c r="O801" s="34">
        <f>IFERROR(M801/E801,0)</f>
        <v/>
      </c>
      <c r="P801" s="34">
        <f>IFERROR(N801/F801,0)</f>
        <v/>
      </c>
      <c r="Q801" s="35">
        <f>SUMIFS(рўйхат!P:P,рўйхат!$CX:$CX,$B$866,рўйхат!$D:$D,$C801)</f>
        <v/>
      </c>
      <c r="R801" s="36">
        <f>SUMIFS(рўйхат!Q:Q,рўйхат!$CX:$CX,$B$866,рўйхат!$D:$D,$C801)</f>
        <v/>
      </c>
      <c r="S801" s="35">
        <f>SUMIFS(рўйхат!R:R,рўйхат!$CX:$CX,$B$866,рўйхат!$D:$D,$C801)</f>
        <v/>
      </c>
      <c r="T801" s="36">
        <f>SUMIFS(рўйхат!S:S,рўйхат!$CX:$CX,$B$866,рўйхат!$D:$D,$C801)</f>
        <v/>
      </c>
      <c r="U801" s="35">
        <f>SUMIFS(рўйхат!T:T,рўйхат!$CX:$CX,$B$866,рўйхат!$D:$D,$C801)</f>
        <v/>
      </c>
      <c r="V801" s="36">
        <f>SUMIFS(рўйхат!U:U,рўйхат!$CX:$CX,$B$866,рўйхат!$D:$D,$C801)</f>
        <v/>
      </c>
      <c r="W801" s="35">
        <f>SUMIFS(рўйхат!V:V,рўйхат!$CX:$CX,$B$866,рўйхат!$D:$D,$C801)</f>
        <v/>
      </c>
      <c r="X801" s="36">
        <f>SUMIFS(рўйхат!W:W,рўйхат!$CX:$CX,$B$866,рўйхат!$D:$D,$C801)</f>
        <v/>
      </c>
      <c r="Y801" s="35">
        <f>SUMIFS(рўйхат!X:X,рўйхат!$CX:$CX,$B$866,рўйхат!$D:$D,$C801)</f>
        <v/>
      </c>
      <c r="Z801" s="36">
        <f>SUMIFS(рўйхат!Y:Y,рўйхат!$CX:$CX,$B$866,рўйхат!$D:$D,$C801)</f>
        <v/>
      </c>
      <c r="AA801" s="35">
        <f>SUMIFS(рўйхат!Z:Z,рўйхат!$CX:$CX,$B$866,рўйхат!$D:$D,$C801)</f>
        <v/>
      </c>
      <c r="AB801" s="36">
        <f>SUMIFS(рўйхат!AA:AA,рўйхат!$CX:$CX,$B$866,рўйхат!$D:$D,$C801)</f>
        <v/>
      </c>
      <c r="AC801" s="35">
        <f>SUMIFS(рўйхат!AB:AB,рўйхат!$CX:$CX,$B$866,рўйхат!$D:$D,$C801)</f>
        <v/>
      </c>
      <c r="AD801" s="36">
        <f>SUMIFS(рўйхат!AC:AC,рўйхат!$CX:$CX,$B$866,рўйхат!$D:$D,$C801)</f>
        <v/>
      </c>
      <c r="AE801" s="35">
        <f>SUMIFS(рўйхат!AD:AD,рўйхат!$CX:$CX,$B$866,рўйхат!$D:$D,$C801)</f>
        <v/>
      </c>
      <c r="AF801" s="36">
        <f>SUMIFS(рўйхат!AE:AE,рўйхат!$CX:$CX,$B$866,рўйхат!$D:$D,$C801)</f>
        <v/>
      </c>
      <c r="AG801" s="35">
        <f>SUMIFS(рўйхат!AH:AH,рўйхат!$CX:$CX,$B$866,рўйхат!$D:$D,$C801)</f>
        <v/>
      </c>
      <c r="AH801" s="36">
        <f>SUMIFS(рўйхат!AI:AI,рўйхат!$CX:$CX,$B$866,рўйхат!$D:$D,$C801)</f>
        <v/>
      </c>
      <c r="AI801" s="35">
        <f>SUMIFS(рўйхат!AJ:AJ,рўйхат!$CX:$CX,$B$866,рўйхат!$D:$D,$C801)</f>
        <v/>
      </c>
      <c r="AJ801" s="36">
        <f>SUMIFS(рўйхат!AK:AK,рўйхат!$CX:$CX,$B$866,рўйхат!$D:$D,$C801)</f>
        <v/>
      </c>
      <c r="AK801" s="35">
        <f>SUMIFS(рўйхат!AL:AL,рўйхат!$CX:$CX,$B$866,рўйхат!$D:$D,$C801)</f>
        <v/>
      </c>
      <c r="AL801" s="36">
        <f>SUMIFS(рўйхат!AM:AM,рўйхат!$CX:$CX,$B$866,рўйхат!$D:$D,$C801)</f>
        <v/>
      </c>
      <c r="AM801" s="77">
        <f>IFERROR(Q801/E801,0)</f>
        <v/>
      </c>
      <c r="AN801" s="77">
        <f>IFERROR(R801/F801,0)</f>
        <v/>
      </c>
      <c r="AO801" s="35">
        <f>SUMIFS(рўйхат!AX:AX,рўйхат!$CX:$CX,$B$866,рўйхат!$D:$D,$C801)</f>
        <v/>
      </c>
      <c r="AP801" s="36">
        <f>SUMIFS(рўйхат!AY:AY,рўйхат!$CX:$CX,$B$866,рўйхат!$D:$D,$C801)</f>
        <v/>
      </c>
      <c r="AQ801" s="35">
        <f>SUMIFS(рўйхат!AZ:AZ,рўйхат!$CX:$CX,$B$866,рўйхат!$D:$D,$C801)</f>
        <v/>
      </c>
      <c r="AR801" s="36">
        <f>SUMIFS(рўйхат!BA:BA,рўйхат!$CX:$CX,$B$866,рўйхат!$D:$D,$C801)</f>
        <v/>
      </c>
      <c r="AS801" s="35">
        <f>SUMIFS(рўйхат!BB:BB,рўйхат!$CX:$CX,$B$866,рўйхат!$D:$D,$C801)</f>
        <v/>
      </c>
      <c r="AT801" s="36">
        <f>SUMIFS(рўйхат!BC:BC,рўйхат!$CX:$CX,$B$866,рўйхат!$D:$D,$C801)</f>
        <v/>
      </c>
      <c r="AU801" s="35">
        <f>SUMIFS(рўйхат!BD:BD,рўйхат!$CX:$CX,$B$866,рўйхат!$D:$D,$C801)</f>
        <v/>
      </c>
      <c r="AV801" s="36">
        <f>SUMIFS(рўйхат!BE:BE,рўйхат!$CX:$CX,$B$866,рўйхат!$D:$D,$C801)</f>
        <v/>
      </c>
      <c r="AW801" s="35">
        <f>SUMIFS(рўйхат!BF:BF,рўйхат!$CX:$CX,$B$866,рўйхат!$D:$D,$C801)</f>
        <v/>
      </c>
      <c r="AX801" s="36">
        <f>SUMIFS(рўйхат!BG:BG,рўйхат!$CX:$CX,$B$866,рўйхат!$D:$D,$C801)</f>
        <v/>
      </c>
      <c r="AY801" s="35">
        <f>SUMIFS(рўйхат!BH:BH,рўйхат!$CX:$CX,$B$866,рўйхат!$D:$D,$C801)</f>
        <v/>
      </c>
      <c r="AZ801" s="36">
        <f>SUMIFS(рўйхат!BI:BI,рўйхат!$CX:$CX,$B$866,рўйхат!$D:$D,$C801)</f>
        <v/>
      </c>
      <c r="BA801" s="35">
        <f>SUMIFS(рўйхат!BJ:BJ,рўйхат!$CX:$CX,$B$866,рўйхат!$D:$D,$C801)</f>
        <v/>
      </c>
      <c r="BB801" s="36">
        <f>SUMIFS(рўйхат!BK:BK,рўйхат!$CX:$CX,$B$866,рўйхат!$D:$D,$C801)</f>
        <v/>
      </c>
      <c r="BC801" s="77">
        <f>IFERROR(AO801/E801,0)</f>
        <v/>
      </c>
      <c r="BD801" s="77">
        <f>IFERROR(AP801/F801,0)</f>
        <v/>
      </c>
      <c r="BE801" s="35">
        <f>SUMIFS(рўйхат!BL:BL,рўйхат!$CX:$CX,$B$866,рўйхат!$D:$D,$C801)</f>
        <v/>
      </c>
      <c r="BF801" s="36">
        <f>SUMIFS(рўйхат!BM:BM,рўйхат!$CX:$CX,$B$866,рўйхат!$D:$D,$C801)</f>
        <v/>
      </c>
      <c r="BG801" s="35">
        <f>SUMIFS(рўйхат!BN:BN,рўйхат!$CX:$CX,$B$866,рўйхат!$D:$D,$C801)</f>
        <v/>
      </c>
      <c r="BH801" s="36">
        <f>SUMIFS(рўйхат!BO:BO,рўйхат!$CX:$CX,$B$866,рўйхат!$D:$D,$C801)</f>
        <v/>
      </c>
      <c r="BI801" s="35">
        <f>SUMIFS(рўйхат!BP:BP,рўйхат!$CX:$CX,$B$866,рўйхат!$D:$D,$C801)</f>
        <v/>
      </c>
      <c r="BJ801" s="36">
        <f>SUMIFS(рўйхат!BQ:BQ,рўйхат!$CX:$CX,$B$866,рўйхат!$D:$D,$C801)</f>
        <v/>
      </c>
      <c r="BK801" s="35">
        <f>SUMIFS(рўйхат!BR:BR,рўйхат!$CX:$CX,$B$866,рўйхат!$D:$D,$C801)</f>
        <v/>
      </c>
      <c r="BL801" s="36">
        <f>SUMIFS(рўйхат!BS:BS,рўйхат!$CX:$CX,$B$866,рўйхат!$D:$D,$C801)</f>
        <v/>
      </c>
      <c r="BM801" s="35">
        <f>SUMIFS(рўйхат!BT:BT,рўйхат!$CX:$CX,$B$866,рўйхат!$D:$D,$C801)</f>
        <v/>
      </c>
      <c r="BN801" s="36">
        <f>SUMIFS(рўйхат!BU:BU,рўйхат!$CX:$CX,$B$866,рўйхат!$D:$D,$C801)</f>
        <v/>
      </c>
      <c r="BO801" s="35">
        <f>SUMIFS(рўйхат!BX:BX,рўйхат!$CX:$CX,$B$866,рўйхат!$D:$D,$C801)</f>
        <v/>
      </c>
      <c r="BP801" s="36">
        <f>SUMIFS(рўйхат!BY:BY,рўйхат!$CX:$CX,$B$866,рўйхат!$D:$D,$C801)</f>
        <v/>
      </c>
      <c r="BQ801" s="35">
        <f>SUMIFS(рўйхат!BZ:BZ,рўйхат!$CX:$CX,$B$866,рўйхат!$D:$D,$C801)</f>
        <v/>
      </c>
      <c r="BR801" s="36">
        <f>SUMIFS(рўйхат!CA:CA,рўйхат!$CX:$CX,$B$866,рўйхат!$D:$D,$C801)</f>
        <v/>
      </c>
      <c r="BS801" s="35">
        <f>SUMIFS(рўйхат!CB:CB,рўйхат!$CX:$CX,$B$866,рўйхат!$D:$D,$C801)</f>
        <v/>
      </c>
      <c r="BT801" s="36">
        <f>SUMIFS(рўйхат!CC:CC,рўйхат!$CX:$CX,$B$866,рўйхат!$D:$D,$C801)</f>
        <v/>
      </c>
      <c r="BU801" s="35">
        <f>SUMIFS(рўйхат!CD:CD,рўйхат!$CX:$CX,$B$866,рўйхат!$D:$D,$C801)</f>
        <v/>
      </c>
      <c r="BV801" s="36">
        <f>SUMIFS(рўйхат!CE:CE,рўйхат!$CX:$CX,$B$866,рўйхат!$D:$D,$C801)</f>
        <v/>
      </c>
      <c r="BW801" s="35">
        <f>SUMIFS(рўйхат!CH:CH,рўйхат!$CX:$CX,$B$866,рўйхат!$D:$D,$C801)</f>
        <v/>
      </c>
      <c r="BX801" s="36">
        <f>SUMIFS(рўйхат!CI:CI,рўйхат!$CX:$CX,$B$866,рўйхат!$D:$D,$C801)</f>
        <v/>
      </c>
      <c r="BY801" s="35">
        <f>SUMIFS(рўйхат!CJ:CJ,рўйхат!$CX:$CX,$B$866,рўйхат!$D:$D,$C801)</f>
        <v/>
      </c>
      <c r="BZ801" s="36">
        <f>SUMIFS(рўйхат!CK:CK,рўйхат!$CX:$CX,$B$866,рўйхат!$D:$D,$C801)</f>
        <v/>
      </c>
      <c r="CA801" s="35">
        <f>SUMIFS(рўйхат!CL:CL,рўйхат!$CX:$CX,$B$866,рўйхат!$D:$D,$C801)</f>
        <v/>
      </c>
      <c r="CB801" s="36">
        <f>SUMIFS(рўйхат!CM:CM,рўйхат!$CX:$CX,$B$866,рўйхат!$D:$D,$C801)</f>
        <v/>
      </c>
      <c r="CC801" s="35">
        <f>SUMIFS(рўйхат!CN:CN,рўйхат!$CX:$CX,$B$866,рўйхат!$D:$D,$C801)</f>
        <v/>
      </c>
      <c r="CD801" s="36">
        <f>SUMIFS(рўйхат!CO:CO,рўйхат!$CX:$CX,$B$866,рўйхат!$D:$D,$C801)</f>
        <v/>
      </c>
      <c r="CE801" s="77">
        <f>IFERROR(BE801/(Q801+BE801),0)</f>
        <v/>
      </c>
      <c r="CF801" s="78">
        <f>IFERROR(BF801/(R801+BF801),0)</f>
        <v/>
      </c>
    </row>
    <row r="802" hidden="1" outlineLevel="1" ht="30" customFormat="1" customHeight="1" s="8">
      <c r="A802" s="39" t="n"/>
      <c r="B802" s="50" t="n">
        <v>2</v>
      </c>
      <c r="C802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802" s="16" t="n"/>
      <c r="E802" s="35">
        <f>SUMIFS(рўйхат!F:F,рўйхат!$CX:$CX,$B$866,рўйхат!$D:$D,$C802)</f>
        <v/>
      </c>
      <c r="F802" s="36">
        <f>SUMIFS(рўйхат!G:G,рўйхат!$CX:$CX,$B$866,рўйхат!$D:$D,$C802)</f>
        <v/>
      </c>
      <c r="G802" s="35">
        <f>SUMIFS(рўйхат!H:H,рўйхат!$CX:$CX,$B$866,рўйхат!$D:$D,$C802)</f>
        <v/>
      </c>
      <c r="H802" s="36">
        <f>SUMIFS(рўйхат!I:I,рўйхат!$CX:$CX,$B$866,рўйхат!$D:$D,$C802)</f>
        <v/>
      </c>
      <c r="I802" s="35">
        <f>SUMIFS(рўйхат!J:J,рўйхат!$CX:$CX,$B$866,рўйхат!$D:$D,$C802)</f>
        <v/>
      </c>
      <c r="J802" s="36">
        <f>SUMIFS(рўйхат!K:K,рўйхат!$CX:$CX,$B$866,рўйхат!$D:$D,$C802)</f>
        <v/>
      </c>
      <c r="K802" s="35">
        <f>SUMIFS(рўйхат!L:L,рўйхат!$CX:$CX,$B$866,рўйхат!$D:$D,$C802)</f>
        <v/>
      </c>
      <c r="L802" s="36">
        <f>SUMIFS(рўйхат!M:M,рўйхат!$CX:$CX,$B$866,рўйхат!$D:$D,$C802)</f>
        <v/>
      </c>
      <c r="M802" s="35">
        <f>SUMIFS(рўйхат!N:N,рўйхат!$CX:$CX,$B$866,рўйхат!$D:$D,$C802)</f>
        <v/>
      </c>
      <c r="N802" s="36">
        <f>SUMIFS(рўйхат!O:O,рўйхат!$CX:$CX,$B$866,рўйхат!$D:$D,$C802)</f>
        <v/>
      </c>
      <c r="O802" s="34">
        <f>IFERROR(M802/E802,0)</f>
        <v/>
      </c>
      <c r="P802" s="34">
        <f>IFERROR(N802/F802,0)</f>
        <v/>
      </c>
      <c r="Q802" s="35">
        <f>SUMIFS(рўйхат!P:P,рўйхат!$CX:$CX,$B$866,рўйхат!$D:$D,$C802)</f>
        <v/>
      </c>
      <c r="R802" s="36">
        <f>SUMIFS(рўйхат!Q:Q,рўйхат!$CX:$CX,$B$866,рўйхат!$D:$D,$C802)</f>
        <v/>
      </c>
      <c r="S802" s="35">
        <f>SUMIFS(рўйхат!R:R,рўйхат!$CX:$CX,$B$866,рўйхат!$D:$D,$C802)</f>
        <v/>
      </c>
      <c r="T802" s="36">
        <f>SUMIFS(рўйхат!S:S,рўйхат!$CX:$CX,$B$866,рўйхат!$D:$D,$C802)</f>
        <v/>
      </c>
      <c r="U802" s="35">
        <f>SUMIFS(рўйхат!T:T,рўйхат!$CX:$CX,$B$866,рўйхат!$D:$D,$C802)</f>
        <v/>
      </c>
      <c r="V802" s="36">
        <f>SUMIFS(рўйхат!U:U,рўйхат!$CX:$CX,$B$866,рўйхат!$D:$D,$C802)</f>
        <v/>
      </c>
      <c r="W802" s="35">
        <f>SUMIFS(рўйхат!V:V,рўйхат!$CX:$CX,$B$866,рўйхат!$D:$D,$C802)</f>
        <v/>
      </c>
      <c r="X802" s="36">
        <f>SUMIFS(рўйхат!W:W,рўйхат!$CX:$CX,$B$866,рўйхат!$D:$D,$C802)</f>
        <v/>
      </c>
      <c r="Y802" s="35">
        <f>SUMIFS(рўйхат!X:X,рўйхат!$CX:$CX,$B$866,рўйхат!$D:$D,$C802)</f>
        <v/>
      </c>
      <c r="Z802" s="36">
        <f>SUMIFS(рўйхат!Y:Y,рўйхат!$CX:$CX,$B$866,рўйхат!$D:$D,$C802)</f>
        <v/>
      </c>
      <c r="AA802" s="35">
        <f>SUMIFS(рўйхат!Z:Z,рўйхат!$CX:$CX,$B$866,рўйхат!$D:$D,$C802)</f>
        <v/>
      </c>
      <c r="AB802" s="36">
        <f>SUMIFS(рўйхат!AA:AA,рўйхат!$CX:$CX,$B$866,рўйхат!$D:$D,$C802)</f>
        <v/>
      </c>
      <c r="AC802" s="35">
        <f>SUMIFS(рўйхат!AB:AB,рўйхат!$CX:$CX,$B$866,рўйхат!$D:$D,$C802)</f>
        <v/>
      </c>
      <c r="AD802" s="36">
        <f>SUMIFS(рўйхат!AC:AC,рўйхат!$CX:$CX,$B$866,рўйхат!$D:$D,$C802)</f>
        <v/>
      </c>
      <c r="AE802" s="35">
        <f>SUMIFS(рўйхат!AD:AD,рўйхат!$CX:$CX,$B$866,рўйхат!$D:$D,$C802)</f>
        <v/>
      </c>
      <c r="AF802" s="36">
        <f>SUMIFS(рўйхат!AE:AE,рўйхат!$CX:$CX,$B$866,рўйхат!$D:$D,$C802)</f>
        <v/>
      </c>
      <c r="AG802" s="35">
        <f>SUMIFS(рўйхат!AH:AH,рўйхат!$CX:$CX,$B$866,рўйхат!$D:$D,$C802)</f>
        <v/>
      </c>
      <c r="AH802" s="36">
        <f>SUMIFS(рўйхат!AI:AI,рўйхат!$CX:$CX,$B$866,рўйхат!$D:$D,$C802)</f>
        <v/>
      </c>
      <c r="AI802" s="35">
        <f>SUMIFS(рўйхат!AJ:AJ,рўйхат!$CX:$CX,$B$866,рўйхат!$D:$D,$C802)</f>
        <v/>
      </c>
      <c r="AJ802" s="36">
        <f>SUMIFS(рўйхат!AK:AK,рўйхат!$CX:$CX,$B$866,рўйхат!$D:$D,$C802)</f>
        <v/>
      </c>
      <c r="AK802" s="35">
        <f>SUMIFS(рўйхат!AL:AL,рўйхат!$CX:$CX,$B$866,рўйхат!$D:$D,$C802)</f>
        <v/>
      </c>
      <c r="AL802" s="36">
        <f>SUMIFS(рўйхат!AM:AM,рўйхат!$CX:$CX,$B$866,рўйхат!$D:$D,$C802)</f>
        <v/>
      </c>
      <c r="AM802" s="77">
        <f>IFERROR(Q802/E802,0)</f>
        <v/>
      </c>
      <c r="AN802" s="77">
        <f>IFERROR(R802/F802,0)</f>
        <v/>
      </c>
      <c r="AO802" s="35">
        <f>SUMIFS(рўйхат!AX:AX,рўйхат!$CX:$CX,$B$866,рўйхат!$D:$D,$C802)</f>
        <v/>
      </c>
      <c r="AP802" s="36">
        <f>SUMIFS(рўйхат!AY:AY,рўйхат!$CX:$CX,$B$866,рўйхат!$D:$D,$C802)</f>
        <v/>
      </c>
      <c r="AQ802" s="35">
        <f>SUMIFS(рўйхат!AZ:AZ,рўйхат!$CX:$CX,$B$866,рўйхат!$D:$D,$C802)</f>
        <v/>
      </c>
      <c r="AR802" s="36">
        <f>SUMIFS(рўйхат!BA:BA,рўйхат!$CX:$CX,$B$866,рўйхат!$D:$D,$C802)</f>
        <v/>
      </c>
      <c r="AS802" s="35">
        <f>SUMIFS(рўйхат!BB:BB,рўйхат!$CX:$CX,$B$866,рўйхат!$D:$D,$C802)</f>
        <v/>
      </c>
      <c r="AT802" s="36">
        <f>SUMIFS(рўйхат!BC:BC,рўйхат!$CX:$CX,$B$866,рўйхат!$D:$D,$C802)</f>
        <v/>
      </c>
      <c r="AU802" s="35">
        <f>SUMIFS(рўйхат!BD:BD,рўйхат!$CX:$CX,$B$866,рўйхат!$D:$D,$C802)</f>
        <v/>
      </c>
      <c r="AV802" s="36">
        <f>SUMIFS(рўйхат!BE:BE,рўйхат!$CX:$CX,$B$866,рўйхат!$D:$D,$C802)</f>
        <v/>
      </c>
      <c r="AW802" s="35">
        <f>SUMIFS(рўйхат!BF:BF,рўйхат!$CX:$CX,$B$866,рўйхат!$D:$D,$C802)</f>
        <v/>
      </c>
      <c r="AX802" s="36">
        <f>SUMIFS(рўйхат!BG:BG,рўйхат!$CX:$CX,$B$866,рўйхат!$D:$D,$C802)</f>
        <v/>
      </c>
      <c r="AY802" s="35">
        <f>SUMIFS(рўйхат!BH:BH,рўйхат!$CX:$CX,$B$866,рўйхат!$D:$D,$C802)</f>
        <v/>
      </c>
      <c r="AZ802" s="36">
        <f>SUMIFS(рўйхат!BI:BI,рўйхат!$CX:$CX,$B$866,рўйхат!$D:$D,$C802)</f>
        <v/>
      </c>
      <c r="BA802" s="35">
        <f>SUMIFS(рўйхат!BJ:BJ,рўйхат!$CX:$CX,$B$866,рўйхат!$D:$D,$C802)</f>
        <v/>
      </c>
      <c r="BB802" s="36">
        <f>SUMIFS(рўйхат!BK:BK,рўйхат!$CX:$CX,$B$866,рўйхат!$D:$D,$C802)</f>
        <v/>
      </c>
      <c r="BC802" s="77">
        <f>IFERROR(AO802/E802,0)</f>
        <v/>
      </c>
      <c r="BD802" s="77">
        <f>IFERROR(AP802/F802,0)</f>
        <v/>
      </c>
      <c r="BE802" s="35">
        <f>SUMIFS(рўйхат!BL:BL,рўйхат!$CX:$CX,$B$866,рўйхат!$D:$D,$C802)</f>
        <v/>
      </c>
      <c r="BF802" s="36">
        <f>SUMIFS(рўйхат!BM:BM,рўйхат!$CX:$CX,$B$866,рўйхат!$D:$D,$C802)</f>
        <v/>
      </c>
      <c r="BG802" s="35">
        <f>SUMIFS(рўйхат!BN:BN,рўйхат!$CX:$CX,$B$866,рўйхат!$D:$D,$C802)</f>
        <v/>
      </c>
      <c r="BH802" s="36">
        <f>SUMIFS(рўйхат!BO:BO,рўйхат!$CX:$CX,$B$866,рўйхат!$D:$D,$C802)</f>
        <v/>
      </c>
      <c r="BI802" s="35">
        <f>SUMIFS(рўйхат!BP:BP,рўйхат!$CX:$CX,$B$866,рўйхат!$D:$D,$C802)</f>
        <v/>
      </c>
      <c r="BJ802" s="36">
        <f>SUMIFS(рўйхат!BQ:BQ,рўйхат!$CX:$CX,$B$866,рўйхат!$D:$D,$C802)</f>
        <v/>
      </c>
      <c r="BK802" s="35">
        <f>SUMIFS(рўйхат!BR:BR,рўйхат!$CX:$CX,$B$866,рўйхат!$D:$D,$C802)</f>
        <v/>
      </c>
      <c r="BL802" s="36">
        <f>SUMIFS(рўйхат!BS:BS,рўйхат!$CX:$CX,$B$866,рўйхат!$D:$D,$C802)</f>
        <v/>
      </c>
      <c r="BM802" s="35">
        <f>SUMIFS(рўйхат!BT:BT,рўйхат!$CX:$CX,$B$866,рўйхат!$D:$D,$C802)</f>
        <v/>
      </c>
      <c r="BN802" s="36">
        <f>SUMIFS(рўйхат!BU:BU,рўйхат!$CX:$CX,$B$866,рўйхат!$D:$D,$C802)</f>
        <v/>
      </c>
      <c r="BO802" s="35">
        <f>SUMIFS(рўйхат!BX:BX,рўйхат!$CX:$CX,$B$866,рўйхат!$D:$D,$C802)</f>
        <v/>
      </c>
      <c r="BP802" s="36">
        <f>SUMIFS(рўйхат!BY:BY,рўйхат!$CX:$CX,$B$866,рўйхат!$D:$D,$C802)</f>
        <v/>
      </c>
      <c r="BQ802" s="35">
        <f>SUMIFS(рўйхат!BZ:BZ,рўйхат!$CX:$CX,$B$866,рўйхат!$D:$D,$C802)</f>
        <v/>
      </c>
      <c r="BR802" s="36">
        <f>SUMIFS(рўйхат!CA:CA,рўйхат!$CX:$CX,$B$866,рўйхат!$D:$D,$C802)</f>
        <v/>
      </c>
      <c r="BS802" s="35">
        <f>SUMIFS(рўйхат!CB:CB,рўйхат!$CX:$CX,$B$866,рўйхат!$D:$D,$C802)</f>
        <v/>
      </c>
      <c r="BT802" s="36">
        <f>SUMIFS(рўйхат!CC:CC,рўйхат!$CX:$CX,$B$866,рўйхат!$D:$D,$C802)</f>
        <v/>
      </c>
      <c r="BU802" s="35">
        <f>SUMIFS(рўйхат!CD:CD,рўйхат!$CX:$CX,$B$866,рўйхат!$D:$D,$C802)</f>
        <v/>
      </c>
      <c r="BV802" s="36">
        <f>SUMIFS(рўйхат!CE:CE,рўйхат!$CX:$CX,$B$866,рўйхат!$D:$D,$C802)</f>
        <v/>
      </c>
      <c r="BW802" s="35">
        <f>SUMIFS(рўйхат!CH:CH,рўйхат!$CX:$CX,$B$866,рўйхат!$D:$D,$C802)</f>
        <v/>
      </c>
      <c r="BX802" s="36">
        <f>SUMIFS(рўйхат!CI:CI,рўйхат!$CX:$CX,$B$866,рўйхат!$D:$D,$C802)</f>
        <v/>
      </c>
      <c r="BY802" s="35">
        <f>SUMIFS(рўйхат!CJ:CJ,рўйхат!$CX:$CX,$B$866,рўйхат!$D:$D,$C802)</f>
        <v/>
      </c>
      <c r="BZ802" s="36">
        <f>SUMIFS(рўйхат!CK:CK,рўйхат!$CX:$CX,$B$866,рўйхат!$D:$D,$C802)</f>
        <v/>
      </c>
      <c r="CA802" s="35">
        <f>SUMIFS(рўйхат!CL:CL,рўйхат!$CX:$CX,$B$866,рўйхат!$D:$D,$C802)</f>
        <v/>
      </c>
      <c r="CB802" s="36">
        <f>SUMIFS(рўйхат!CM:CM,рўйхат!$CX:$CX,$B$866,рўйхат!$D:$D,$C802)</f>
        <v/>
      </c>
      <c r="CC802" s="35">
        <f>SUMIFS(рўйхат!CN:CN,рўйхат!$CX:$CX,$B$866,рўйхат!$D:$D,$C802)</f>
        <v/>
      </c>
      <c r="CD802" s="36">
        <f>SUMIFS(рўйхат!CO:CO,рўйхат!$CX:$CX,$B$866,рўйхат!$D:$D,$C802)</f>
        <v/>
      </c>
      <c r="CE802" s="77">
        <f>IFERROR(BE802/(Q802+BE802),0)</f>
        <v/>
      </c>
      <c r="CF802" s="78">
        <f>IFERROR(BF802/(R802+BF802),0)</f>
        <v/>
      </c>
    </row>
    <row r="803" hidden="1" outlineLevel="1" ht="30" customFormat="1" customHeight="1" s="8">
      <c r="A803" s="39" t="n"/>
      <c r="B803" s="50" t="n">
        <v>3</v>
      </c>
      <c r="C803" s="38" t="inlineStr">
        <is>
          <t>Аффилланганлик таҳлили</t>
        </is>
      </c>
      <c r="D803" s="16" t="n"/>
      <c r="E803" s="35">
        <f>SUMIFS(рўйхат!F:F,рўйхат!$CX:$CX,$B$866,рўйхат!$D:$D,$C803)</f>
        <v/>
      </c>
      <c r="F803" s="36">
        <f>SUMIFS(рўйхат!G:G,рўйхат!$CX:$CX,$B$866,рўйхат!$D:$D,$C803)</f>
        <v/>
      </c>
      <c r="G803" s="35">
        <f>SUMIFS(рўйхат!H:H,рўйхат!$CX:$CX,$B$866,рўйхат!$D:$D,$C803)</f>
        <v/>
      </c>
      <c r="H803" s="36">
        <f>SUMIFS(рўйхат!I:I,рўйхат!$CX:$CX,$B$866,рўйхат!$D:$D,$C803)</f>
        <v/>
      </c>
      <c r="I803" s="35">
        <f>SUMIFS(рўйхат!J:J,рўйхат!$CX:$CX,$B$866,рўйхат!$D:$D,$C803)</f>
        <v/>
      </c>
      <c r="J803" s="36">
        <f>SUMIFS(рўйхат!K:K,рўйхат!$CX:$CX,$B$866,рўйхат!$D:$D,$C803)</f>
        <v/>
      </c>
      <c r="K803" s="35">
        <f>SUMIFS(рўйхат!L:L,рўйхат!$CX:$CX,$B$866,рўйхат!$D:$D,$C803)</f>
        <v/>
      </c>
      <c r="L803" s="36">
        <f>SUMIFS(рўйхат!M:M,рўйхат!$CX:$CX,$B$866,рўйхат!$D:$D,$C803)</f>
        <v/>
      </c>
      <c r="M803" s="35">
        <f>SUMIFS(рўйхат!N:N,рўйхат!$CX:$CX,$B$866,рўйхат!$D:$D,$C803)</f>
        <v/>
      </c>
      <c r="N803" s="36">
        <f>SUMIFS(рўйхат!O:O,рўйхат!$CX:$CX,$B$866,рўйхат!$D:$D,$C803)</f>
        <v/>
      </c>
      <c r="O803" s="34">
        <f>IFERROR(M803/E803,0)</f>
        <v/>
      </c>
      <c r="P803" s="34">
        <f>IFERROR(N803/F803,0)</f>
        <v/>
      </c>
      <c r="Q803" s="35">
        <f>SUMIFS(рўйхат!P:P,рўйхат!$CX:$CX,$B$866,рўйхат!$D:$D,$C803)</f>
        <v/>
      </c>
      <c r="R803" s="36">
        <f>SUMIFS(рўйхат!Q:Q,рўйхат!$CX:$CX,$B$866,рўйхат!$D:$D,$C803)</f>
        <v/>
      </c>
      <c r="S803" s="35">
        <f>SUMIFS(рўйхат!R:R,рўйхат!$CX:$CX,$B$866,рўйхат!$D:$D,$C803)</f>
        <v/>
      </c>
      <c r="T803" s="36">
        <f>SUMIFS(рўйхат!S:S,рўйхат!$CX:$CX,$B$866,рўйхат!$D:$D,$C803)</f>
        <v/>
      </c>
      <c r="U803" s="35">
        <f>SUMIFS(рўйхат!T:T,рўйхат!$CX:$CX,$B$866,рўйхат!$D:$D,$C803)</f>
        <v/>
      </c>
      <c r="V803" s="36">
        <f>SUMIFS(рўйхат!U:U,рўйхат!$CX:$CX,$B$866,рўйхат!$D:$D,$C803)</f>
        <v/>
      </c>
      <c r="W803" s="35">
        <f>SUMIFS(рўйхат!V:V,рўйхат!$CX:$CX,$B$866,рўйхат!$D:$D,$C803)</f>
        <v/>
      </c>
      <c r="X803" s="36">
        <f>SUMIFS(рўйхат!W:W,рўйхат!$CX:$CX,$B$866,рўйхат!$D:$D,$C803)</f>
        <v/>
      </c>
      <c r="Y803" s="35">
        <f>SUMIFS(рўйхат!X:X,рўйхат!$CX:$CX,$B$866,рўйхат!$D:$D,$C803)</f>
        <v/>
      </c>
      <c r="Z803" s="36">
        <f>SUMIFS(рўйхат!Y:Y,рўйхат!$CX:$CX,$B$866,рўйхат!$D:$D,$C803)</f>
        <v/>
      </c>
      <c r="AA803" s="35">
        <f>SUMIFS(рўйхат!Z:Z,рўйхат!$CX:$CX,$B$866,рўйхат!$D:$D,$C803)</f>
        <v/>
      </c>
      <c r="AB803" s="36">
        <f>SUMIFS(рўйхат!AA:AA,рўйхат!$CX:$CX,$B$866,рўйхат!$D:$D,$C803)</f>
        <v/>
      </c>
      <c r="AC803" s="35">
        <f>SUMIFS(рўйхат!AB:AB,рўйхат!$CX:$CX,$B$866,рўйхат!$D:$D,$C803)</f>
        <v/>
      </c>
      <c r="AD803" s="36">
        <f>SUMIFS(рўйхат!AC:AC,рўйхат!$CX:$CX,$B$866,рўйхат!$D:$D,$C803)</f>
        <v/>
      </c>
      <c r="AE803" s="35">
        <f>SUMIFS(рўйхат!AD:AD,рўйхат!$CX:$CX,$B$866,рўйхат!$D:$D,$C803)</f>
        <v/>
      </c>
      <c r="AF803" s="36">
        <f>SUMIFS(рўйхат!AE:AE,рўйхат!$CX:$CX,$B$866,рўйхат!$D:$D,$C803)</f>
        <v/>
      </c>
      <c r="AG803" s="35">
        <f>SUMIFS(рўйхат!AH:AH,рўйхат!$CX:$CX,$B$866,рўйхат!$D:$D,$C803)</f>
        <v/>
      </c>
      <c r="AH803" s="36">
        <f>SUMIFS(рўйхат!AI:AI,рўйхат!$CX:$CX,$B$866,рўйхат!$D:$D,$C803)</f>
        <v/>
      </c>
      <c r="AI803" s="35">
        <f>SUMIFS(рўйхат!AJ:AJ,рўйхат!$CX:$CX,$B$866,рўйхат!$D:$D,$C803)</f>
        <v/>
      </c>
      <c r="AJ803" s="36">
        <f>SUMIFS(рўйхат!AK:AK,рўйхат!$CX:$CX,$B$866,рўйхат!$D:$D,$C803)</f>
        <v/>
      </c>
      <c r="AK803" s="35">
        <f>SUMIFS(рўйхат!AL:AL,рўйхат!$CX:$CX,$B$866,рўйхат!$D:$D,$C803)</f>
        <v/>
      </c>
      <c r="AL803" s="36">
        <f>SUMIFS(рўйхат!AM:AM,рўйхат!$CX:$CX,$B$866,рўйхат!$D:$D,$C803)</f>
        <v/>
      </c>
      <c r="AM803" s="77">
        <f>IFERROR(Q803/E803,0)</f>
        <v/>
      </c>
      <c r="AN803" s="77">
        <f>IFERROR(R803/F803,0)</f>
        <v/>
      </c>
      <c r="AO803" s="35">
        <f>SUMIFS(рўйхат!AX:AX,рўйхат!$CX:$CX,$B$866,рўйхат!$D:$D,$C803)</f>
        <v/>
      </c>
      <c r="AP803" s="36">
        <f>SUMIFS(рўйхат!AY:AY,рўйхат!$CX:$CX,$B$866,рўйхат!$D:$D,$C803)</f>
        <v/>
      </c>
      <c r="AQ803" s="35">
        <f>SUMIFS(рўйхат!AZ:AZ,рўйхат!$CX:$CX,$B$866,рўйхат!$D:$D,$C803)</f>
        <v/>
      </c>
      <c r="AR803" s="36">
        <f>SUMIFS(рўйхат!BA:BA,рўйхат!$CX:$CX,$B$866,рўйхат!$D:$D,$C803)</f>
        <v/>
      </c>
      <c r="AS803" s="35">
        <f>SUMIFS(рўйхат!BB:BB,рўйхат!$CX:$CX,$B$866,рўйхат!$D:$D,$C803)</f>
        <v/>
      </c>
      <c r="AT803" s="36">
        <f>SUMIFS(рўйхат!BC:BC,рўйхат!$CX:$CX,$B$866,рўйхат!$D:$D,$C803)</f>
        <v/>
      </c>
      <c r="AU803" s="35">
        <f>SUMIFS(рўйхат!BD:BD,рўйхат!$CX:$CX,$B$866,рўйхат!$D:$D,$C803)</f>
        <v/>
      </c>
      <c r="AV803" s="36">
        <f>SUMIFS(рўйхат!BE:BE,рўйхат!$CX:$CX,$B$866,рўйхат!$D:$D,$C803)</f>
        <v/>
      </c>
      <c r="AW803" s="35">
        <f>SUMIFS(рўйхат!BF:BF,рўйхат!$CX:$CX,$B$866,рўйхат!$D:$D,$C803)</f>
        <v/>
      </c>
      <c r="AX803" s="36">
        <f>SUMIFS(рўйхат!BG:BG,рўйхат!$CX:$CX,$B$866,рўйхат!$D:$D,$C803)</f>
        <v/>
      </c>
      <c r="AY803" s="35">
        <f>SUMIFS(рўйхат!BH:BH,рўйхат!$CX:$CX,$B$866,рўйхат!$D:$D,$C803)</f>
        <v/>
      </c>
      <c r="AZ803" s="36">
        <f>SUMIFS(рўйхат!BI:BI,рўйхат!$CX:$CX,$B$866,рўйхат!$D:$D,$C803)</f>
        <v/>
      </c>
      <c r="BA803" s="35">
        <f>SUMIFS(рўйхат!BJ:BJ,рўйхат!$CX:$CX,$B$866,рўйхат!$D:$D,$C803)</f>
        <v/>
      </c>
      <c r="BB803" s="36">
        <f>SUMIFS(рўйхат!BK:BK,рўйхат!$CX:$CX,$B$866,рўйхат!$D:$D,$C803)</f>
        <v/>
      </c>
      <c r="BC803" s="77">
        <f>IFERROR(AO803/E803,0)</f>
        <v/>
      </c>
      <c r="BD803" s="77">
        <f>IFERROR(AP803/F803,0)</f>
        <v/>
      </c>
      <c r="BE803" s="35">
        <f>SUMIFS(рўйхат!BL:BL,рўйхат!$CX:$CX,$B$866,рўйхат!$D:$D,$C803)</f>
        <v/>
      </c>
      <c r="BF803" s="36">
        <f>SUMIFS(рўйхат!BM:BM,рўйхат!$CX:$CX,$B$866,рўйхат!$D:$D,$C803)</f>
        <v/>
      </c>
      <c r="BG803" s="35">
        <f>SUMIFS(рўйхат!BN:BN,рўйхат!$CX:$CX,$B$866,рўйхат!$D:$D,$C803)</f>
        <v/>
      </c>
      <c r="BH803" s="36">
        <f>SUMIFS(рўйхат!BO:BO,рўйхат!$CX:$CX,$B$866,рўйхат!$D:$D,$C803)</f>
        <v/>
      </c>
      <c r="BI803" s="35">
        <f>SUMIFS(рўйхат!BP:BP,рўйхат!$CX:$CX,$B$866,рўйхат!$D:$D,$C803)</f>
        <v/>
      </c>
      <c r="BJ803" s="36">
        <f>SUMIFS(рўйхат!BQ:BQ,рўйхат!$CX:$CX,$B$866,рўйхат!$D:$D,$C803)</f>
        <v/>
      </c>
      <c r="BK803" s="35">
        <f>SUMIFS(рўйхат!BR:BR,рўйхат!$CX:$CX,$B$866,рўйхат!$D:$D,$C803)</f>
        <v/>
      </c>
      <c r="BL803" s="36">
        <f>SUMIFS(рўйхат!BS:BS,рўйхат!$CX:$CX,$B$866,рўйхат!$D:$D,$C803)</f>
        <v/>
      </c>
      <c r="BM803" s="35">
        <f>SUMIFS(рўйхат!BT:BT,рўйхат!$CX:$CX,$B$866,рўйхат!$D:$D,$C803)</f>
        <v/>
      </c>
      <c r="BN803" s="36">
        <f>SUMIFS(рўйхат!BU:BU,рўйхат!$CX:$CX,$B$866,рўйхат!$D:$D,$C803)</f>
        <v/>
      </c>
      <c r="BO803" s="35">
        <f>SUMIFS(рўйхат!BX:BX,рўйхат!$CX:$CX,$B$866,рўйхат!$D:$D,$C803)</f>
        <v/>
      </c>
      <c r="BP803" s="36">
        <f>SUMIFS(рўйхат!BY:BY,рўйхат!$CX:$CX,$B$866,рўйхат!$D:$D,$C803)</f>
        <v/>
      </c>
      <c r="BQ803" s="35">
        <f>SUMIFS(рўйхат!BZ:BZ,рўйхат!$CX:$CX,$B$866,рўйхат!$D:$D,$C803)</f>
        <v/>
      </c>
      <c r="BR803" s="36">
        <f>SUMIFS(рўйхат!CA:CA,рўйхат!$CX:$CX,$B$866,рўйхат!$D:$D,$C803)</f>
        <v/>
      </c>
      <c r="BS803" s="35">
        <f>SUMIFS(рўйхат!CB:CB,рўйхат!$CX:$CX,$B$866,рўйхат!$D:$D,$C803)</f>
        <v/>
      </c>
      <c r="BT803" s="36">
        <f>SUMIFS(рўйхат!CC:CC,рўйхат!$CX:$CX,$B$866,рўйхат!$D:$D,$C803)</f>
        <v/>
      </c>
      <c r="BU803" s="35">
        <f>SUMIFS(рўйхат!CD:CD,рўйхат!$CX:$CX,$B$866,рўйхат!$D:$D,$C803)</f>
        <v/>
      </c>
      <c r="BV803" s="36">
        <f>SUMIFS(рўйхат!CE:CE,рўйхат!$CX:$CX,$B$866,рўйхат!$D:$D,$C803)</f>
        <v/>
      </c>
      <c r="BW803" s="35">
        <f>SUMIFS(рўйхат!CH:CH,рўйхат!$CX:$CX,$B$866,рўйхат!$D:$D,$C803)</f>
        <v/>
      </c>
      <c r="BX803" s="36">
        <f>SUMIFS(рўйхат!CI:CI,рўйхат!$CX:$CX,$B$866,рўйхат!$D:$D,$C803)</f>
        <v/>
      </c>
      <c r="BY803" s="35">
        <f>SUMIFS(рўйхат!CJ:CJ,рўйхат!$CX:$CX,$B$866,рўйхат!$D:$D,$C803)</f>
        <v/>
      </c>
      <c r="BZ803" s="36">
        <f>SUMIFS(рўйхат!CK:CK,рўйхат!$CX:$CX,$B$866,рўйхат!$D:$D,$C803)</f>
        <v/>
      </c>
      <c r="CA803" s="35">
        <f>SUMIFS(рўйхат!CL:CL,рўйхат!$CX:$CX,$B$866,рўйхат!$D:$D,$C803)</f>
        <v/>
      </c>
      <c r="CB803" s="36">
        <f>SUMIFS(рўйхат!CM:CM,рўйхат!$CX:$CX,$B$866,рўйхат!$D:$D,$C803)</f>
        <v/>
      </c>
      <c r="CC803" s="35">
        <f>SUMIFS(рўйхат!CN:CN,рўйхат!$CX:$CX,$B$866,рўйхат!$D:$D,$C803)</f>
        <v/>
      </c>
      <c r="CD803" s="36">
        <f>SUMIFS(рўйхат!CO:CO,рўйхат!$CX:$CX,$B$866,рўйхат!$D:$D,$C803)</f>
        <v/>
      </c>
      <c r="CE803" s="77">
        <f>IFERROR(BE803/(Q803+BE803),0)</f>
        <v/>
      </c>
      <c r="CF803" s="78">
        <f>IFERROR(BF803/(R803+BF803),0)</f>
        <v/>
      </c>
    </row>
    <row r="804" hidden="1" outlineLevel="1" ht="30" customFormat="1" customHeight="1" s="8">
      <c r="A804" s="39" t="n"/>
      <c r="B804" s="50" t="n">
        <v>4</v>
      </c>
      <c r="C804" s="38" t="inlineStr">
        <is>
          <t>Аффилланганлик таҳлили (AI)</t>
        </is>
      </c>
      <c r="D804" s="16" t="n"/>
      <c r="E804" s="35">
        <f>SUMIFS(рўйхат!F:F,рўйхат!$CX:$CX,$B$866,рўйхат!$D:$D,$C804)</f>
        <v/>
      </c>
      <c r="F804" s="36">
        <f>SUMIFS(рўйхат!G:G,рўйхат!$CX:$CX,$B$866,рўйхат!$D:$D,$C804)</f>
        <v/>
      </c>
      <c r="G804" s="35">
        <f>SUMIFS(рўйхат!H:H,рўйхат!$CX:$CX,$B$866,рўйхат!$D:$D,$C804)</f>
        <v/>
      </c>
      <c r="H804" s="36">
        <f>SUMIFS(рўйхат!I:I,рўйхат!$CX:$CX,$B$866,рўйхат!$D:$D,$C804)</f>
        <v/>
      </c>
      <c r="I804" s="35">
        <f>SUMIFS(рўйхат!J:J,рўйхат!$CX:$CX,$B$866,рўйхат!$D:$D,$C804)</f>
        <v/>
      </c>
      <c r="J804" s="36">
        <f>SUMIFS(рўйхат!K:K,рўйхат!$CX:$CX,$B$866,рўйхат!$D:$D,$C804)</f>
        <v/>
      </c>
      <c r="K804" s="35">
        <f>SUMIFS(рўйхат!L:L,рўйхат!$CX:$CX,$B$866,рўйхат!$D:$D,$C804)</f>
        <v/>
      </c>
      <c r="L804" s="36">
        <f>SUMIFS(рўйхат!M:M,рўйхат!$CX:$CX,$B$866,рўйхат!$D:$D,$C804)</f>
        <v/>
      </c>
      <c r="M804" s="35">
        <f>SUMIFS(рўйхат!N:N,рўйхат!$CX:$CX,$B$866,рўйхат!$D:$D,$C804)</f>
        <v/>
      </c>
      <c r="N804" s="36">
        <f>SUMIFS(рўйхат!O:O,рўйхат!$CX:$CX,$B$866,рўйхат!$D:$D,$C804)</f>
        <v/>
      </c>
      <c r="O804" s="34">
        <f>IFERROR(M804/E804,0)</f>
        <v/>
      </c>
      <c r="P804" s="34">
        <f>IFERROR(N804/F804,0)</f>
        <v/>
      </c>
      <c r="Q804" s="35">
        <f>SUMIFS(рўйхат!P:P,рўйхат!$CX:$CX,$B$866,рўйхат!$D:$D,$C804)</f>
        <v/>
      </c>
      <c r="R804" s="36">
        <f>SUMIFS(рўйхат!Q:Q,рўйхат!$CX:$CX,$B$866,рўйхат!$D:$D,$C804)</f>
        <v/>
      </c>
      <c r="S804" s="35">
        <f>SUMIFS(рўйхат!R:R,рўйхат!$CX:$CX,$B$866,рўйхат!$D:$D,$C804)</f>
        <v/>
      </c>
      <c r="T804" s="36">
        <f>SUMIFS(рўйхат!S:S,рўйхат!$CX:$CX,$B$866,рўйхат!$D:$D,$C804)</f>
        <v/>
      </c>
      <c r="U804" s="35">
        <f>SUMIFS(рўйхат!T:T,рўйхат!$CX:$CX,$B$866,рўйхат!$D:$D,$C804)</f>
        <v/>
      </c>
      <c r="V804" s="36">
        <f>SUMIFS(рўйхат!U:U,рўйхат!$CX:$CX,$B$866,рўйхат!$D:$D,$C804)</f>
        <v/>
      </c>
      <c r="W804" s="35">
        <f>SUMIFS(рўйхат!V:V,рўйхат!$CX:$CX,$B$866,рўйхат!$D:$D,$C804)</f>
        <v/>
      </c>
      <c r="X804" s="36">
        <f>SUMIFS(рўйхат!W:W,рўйхат!$CX:$CX,$B$866,рўйхат!$D:$D,$C804)</f>
        <v/>
      </c>
      <c r="Y804" s="35">
        <f>SUMIFS(рўйхат!X:X,рўйхат!$CX:$CX,$B$866,рўйхат!$D:$D,$C804)</f>
        <v/>
      </c>
      <c r="Z804" s="36">
        <f>SUMIFS(рўйхат!Y:Y,рўйхат!$CX:$CX,$B$866,рўйхат!$D:$D,$C804)</f>
        <v/>
      </c>
      <c r="AA804" s="35">
        <f>SUMIFS(рўйхат!Z:Z,рўйхат!$CX:$CX,$B$866,рўйхат!$D:$D,$C804)</f>
        <v/>
      </c>
      <c r="AB804" s="36">
        <f>SUMIFS(рўйхат!AA:AA,рўйхат!$CX:$CX,$B$866,рўйхат!$D:$D,$C804)</f>
        <v/>
      </c>
      <c r="AC804" s="35">
        <f>SUMIFS(рўйхат!AB:AB,рўйхат!$CX:$CX,$B$866,рўйхат!$D:$D,$C804)</f>
        <v/>
      </c>
      <c r="AD804" s="36">
        <f>SUMIFS(рўйхат!AC:AC,рўйхат!$CX:$CX,$B$866,рўйхат!$D:$D,$C804)</f>
        <v/>
      </c>
      <c r="AE804" s="35">
        <f>SUMIFS(рўйхат!AD:AD,рўйхат!$CX:$CX,$B$866,рўйхат!$D:$D,$C804)</f>
        <v/>
      </c>
      <c r="AF804" s="36">
        <f>SUMIFS(рўйхат!AE:AE,рўйхат!$CX:$CX,$B$866,рўйхат!$D:$D,$C804)</f>
        <v/>
      </c>
      <c r="AG804" s="35">
        <f>SUMIFS(рўйхат!AH:AH,рўйхат!$CX:$CX,$B$866,рўйхат!$D:$D,$C804)</f>
        <v/>
      </c>
      <c r="AH804" s="36">
        <f>SUMIFS(рўйхат!AI:AI,рўйхат!$CX:$CX,$B$866,рўйхат!$D:$D,$C804)</f>
        <v/>
      </c>
      <c r="AI804" s="35">
        <f>SUMIFS(рўйхат!AJ:AJ,рўйхат!$CX:$CX,$B$866,рўйхат!$D:$D,$C804)</f>
        <v/>
      </c>
      <c r="AJ804" s="36">
        <f>SUMIFS(рўйхат!AK:AK,рўйхат!$CX:$CX,$B$866,рўйхат!$D:$D,$C804)</f>
        <v/>
      </c>
      <c r="AK804" s="35">
        <f>SUMIFS(рўйхат!AL:AL,рўйхат!$CX:$CX,$B$866,рўйхат!$D:$D,$C804)</f>
        <v/>
      </c>
      <c r="AL804" s="36">
        <f>SUMIFS(рўйхат!AM:AM,рўйхат!$CX:$CX,$B$866,рўйхат!$D:$D,$C804)</f>
        <v/>
      </c>
      <c r="AM804" s="77">
        <f>IFERROR(Q804/E804,0)</f>
        <v/>
      </c>
      <c r="AN804" s="77">
        <f>IFERROR(R804/F804,0)</f>
        <v/>
      </c>
      <c r="AO804" s="35">
        <f>SUMIFS(рўйхат!AX:AX,рўйхат!$CX:$CX,$B$866,рўйхат!$D:$D,$C804)</f>
        <v/>
      </c>
      <c r="AP804" s="36">
        <f>SUMIFS(рўйхат!AY:AY,рўйхат!$CX:$CX,$B$866,рўйхат!$D:$D,$C804)</f>
        <v/>
      </c>
      <c r="AQ804" s="35">
        <f>SUMIFS(рўйхат!AZ:AZ,рўйхат!$CX:$CX,$B$866,рўйхат!$D:$D,$C804)</f>
        <v/>
      </c>
      <c r="AR804" s="36">
        <f>SUMIFS(рўйхат!BA:BA,рўйхат!$CX:$CX,$B$866,рўйхат!$D:$D,$C804)</f>
        <v/>
      </c>
      <c r="AS804" s="35">
        <f>SUMIFS(рўйхат!BB:BB,рўйхат!$CX:$CX,$B$866,рўйхат!$D:$D,$C804)</f>
        <v/>
      </c>
      <c r="AT804" s="36">
        <f>SUMIFS(рўйхат!BC:BC,рўйхат!$CX:$CX,$B$866,рўйхат!$D:$D,$C804)</f>
        <v/>
      </c>
      <c r="AU804" s="35">
        <f>SUMIFS(рўйхат!BD:BD,рўйхат!$CX:$CX,$B$866,рўйхат!$D:$D,$C804)</f>
        <v/>
      </c>
      <c r="AV804" s="36">
        <f>SUMIFS(рўйхат!BE:BE,рўйхат!$CX:$CX,$B$866,рўйхат!$D:$D,$C804)</f>
        <v/>
      </c>
      <c r="AW804" s="35">
        <f>SUMIFS(рўйхат!BF:BF,рўйхат!$CX:$CX,$B$866,рўйхат!$D:$D,$C804)</f>
        <v/>
      </c>
      <c r="AX804" s="36">
        <f>SUMIFS(рўйхат!BG:BG,рўйхат!$CX:$CX,$B$866,рўйхат!$D:$D,$C804)</f>
        <v/>
      </c>
      <c r="AY804" s="35">
        <f>SUMIFS(рўйхат!BH:BH,рўйхат!$CX:$CX,$B$866,рўйхат!$D:$D,$C804)</f>
        <v/>
      </c>
      <c r="AZ804" s="36">
        <f>SUMIFS(рўйхат!BI:BI,рўйхат!$CX:$CX,$B$866,рўйхат!$D:$D,$C804)</f>
        <v/>
      </c>
      <c r="BA804" s="35">
        <f>SUMIFS(рўйхат!BJ:BJ,рўйхат!$CX:$CX,$B$866,рўйхат!$D:$D,$C804)</f>
        <v/>
      </c>
      <c r="BB804" s="36">
        <f>SUMIFS(рўйхат!BK:BK,рўйхат!$CX:$CX,$B$866,рўйхат!$D:$D,$C804)</f>
        <v/>
      </c>
      <c r="BC804" s="77">
        <f>IFERROR(AO804/E804,0)</f>
        <v/>
      </c>
      <c r="BD804" s="77">
        <f>IFERROR(AP804/F804,0)</f>
        <v/>
      </c>
      <c r="BE804" s="35">
        <f>SUMIFS(рўйхат!BL:BL,рўйхат!$CX:$CX,$B$866,рўйхат!$D:$D,$C804)</f>
        <v/>
      </c>
      <c r="BF804" s="36">
        <f>SUMIFS(рўйхат!BM:BM,рўйхат!$CX:$CX,$B$866,рўйхат!$D:$D,$C804)</f>
        <v/>
      </c>
      <c r="BG804" s="35">
        <f>SUMIFS(рўйхат!BN:BN,рўйхат!$CX:$CX,$B$866,рўйхат!$D:$D,$C804)</f>
        <v/>
      </c>
      <c r="BH804" s="36">
        <f>SUMIFS(рўйхат!BO:BO,рўйхат!$CX:$CX,$B$866,рўйхат!$D:$D,$C804)</f>
        <v/>
      </c>
      <c r="BI804" s="35">
        <f>SUMIFS(рўйхат!BP:BP,рўйхат!$CX:$CX,$B$866,рўйхат!$D:$D,$C804)</f>
        <v/>
      </c>
      <c r="BJ804" s="36">
        <f>SUMIFS(рўйхат!BQ:BQ,рўйхат!$CX:$CX,$B$866,рўйхат!$D:$D,$C804)</f>
        <v/>
      </c>
      <c r="BK804" s="35">
        <f>SUMIFS(рўйхат!BR:BR,рўйхат!$CX:$CX,$B$866,рўйхат!$D:$D,$C804)</f>
        <v/>
      </c>
      <c r="BL804" s="36">
        <f>SUMIFS(рўйхат!BS:BS,рўйхат!$CX:$CX,$B$866,рўйхат!$D:$D,$C804)</f>
        <v/>
      </c>
      <c r="BM804" s="35">
        <f>SUMIFS(рўйхат!BT:BT,рўйхат!$CX:$CX,$B$866,рўйхат!$D:$D,$C804)</f>
        <v/>
      </c>
      <c r="BN804" s="36">
        <f>SUMIFS(рўйхат!BU:BU,рўйхат!$CX:$CX,$B$866,рўйхат!$D:$D,$C804)</f>
        <v/>
      </c>
      <c r="BO804" s="35">
        <f>SUMIFS(рўйхат!BX:BX,рўйхат!$CX:$CX,$B$866,рўйхат!$D:$D,$C804)</f>
        <v/>
      </c>
      <c r="BP804" s="36">
        <f>SUMIFS(рўйхат!BY:BY,рўйхат!$CX:$CX,$B$866,рўйхат!$D:$D,$C804)</f>
        <v/>
      </c>
      <c r="BQ804" s="35">
        <f>SUMIFS(рўйхат!BZ:BZ,рўйхат!$CX:$CX,$B$866,рўйхат!$D:$D,$C804)</f>
        <v/>
      </c>
      <c r="BR804" s="36">
        <f>SUMIFS(рўйхат!CA:CA,рўйхат!$CX:$CX,$B$866,рўйхат!$D:$D,$C804)</f>
        <v/>
      </c>
      <c r="BS804" s="35">
        <f>SUMIFS(рўйхат!CB:CB,рўйхат!$CX:$CX,$B$866,рўйхат!$D:$D,$C804)</f>
        <v/>
      </c>
      <c r="BT804" s="36">
        <f>SUMIFS(рўйхат!CC:CC,рўйхат!$CX:$CX,$B$866,рўйхат!$D:$D,$C804)</f>
        <v/>
      </c>
      <c r="BU804" s="35">
        <f>SUMIFS(рўйхат!CD:CD,рўйхат!$CX:$CX,$B$866,рўйхат!$D:$D,$C804)</f>
        <v/>
      </c>
      <c r="BV804" s="36">
        <f>SUMIFS(рўйхат!CE:CE,рўйхат!$CX:$CX,$B$866,рўйхат!$D:$D,$C804)</f>
        <v/>
      </c>
      <c r="BW804" s="35">
        <f>SUMIFS(рўйхат!CH:CH,рўйхат!$CX:$CX,$B$866,рўйхат!$D:$D,$C804)</f>
        <v/>
      </c>
      <c r="BX804" s="36">
        <f>SUMIFS(рўйхат!CI:CI,рўйхат!$CX:$CX,$B$866,рўйхат!$D:$D,$C804)</f>
        <v/>
      </c>
      <c r="BY804" s="35">
        <f>SUMIFS(рўйхат!CJ:CJ,рўйхат!$CX:$CX,$B$866,рўйхат!$D:$D,$C804)</f>
        <v/>
      </c>
      <c r="BZ804" s="36">
        <f>SUMIFS(рўйхат!CK:CK,рўйхат!$CX:$CX,$B$866,рўйхат!$D:$D,$C804)</f>
        <v/>
      </c>
      <c r="CA804" s="35">
        <f>SUMIFS(рўйхат!CL:CL,рўйхат!$CX:$CX,$B$866,рўйхат!$D:$D,$C804)</f>
        <v/>
      </c>
      <c r="CB804" s="36">
        <f>SUMIFS(рўйхат!CM:CM,рўйхат!$CX:$CX,$B$866,рўйхат!$D:$D,$C804)</f>
        <v/>
      </c>
      <c r="CC804" s="35">
        <f>SUMIFS(рўйхат!CN:CN,рўйхат!$CX:$CX,$B$866,рўйхат!$D:$D,$C804)</f>
        <v/>
      </c>
      <c r="CD804" s="36">
        <f>SUMIFS(рўйхат!CO:CO,рўйхат!$CX:$CX,$B$866,рўйхат!$D:$D,$C804)</f>
        <v/>
      </c>
      <c r="CE804" s="77">
        <f>IFERROR(BE804/(Q804+BE804),0)</f>
        <v/>
      </c>
      <c r="CF804" s="78">
        <f>IFERROR(BF804/(R804+BF804),0)</f>
        <v/>
      </c>
    </row>
    <row r="805" hidden="1" outlineLevel="1" ht="30" customFormat="1" customHeight="1" s="8">
      <c r="A805" s="39" t="n"/>
      <c r="B805" s="50" t="n">
        <v>5</v>
      </c>
      <c r="C805" s="38" t="inlineStr">
        <is>
          <t>Аффилланганлик таҳлили (Xt Xarid AI)</t>
        </is>
      </c>
      <c r="D805" s="16" t="n"/>
      <c r="E805" s="35">
        <f>SUMIFS(рўйхат!F:F,рўйхат!$CX:$CX,$B$866,рўйхат!$D:$D,$C805)</f>
        <v/>
      </c>
      <c r="F805" s="36">
        <f>SUMIFS(рўйхат!G:G,рўйхат!$CX:$CX,$B$866,рўйхат!$D:$D,$C805)</f>
        <v/>
      </c>
      <c r="G805" s="35">
        <f>SUMIFS(рўйхат!H:H,рўйхат!$CX:$CX,$B$866,рўйхат!$D:$D,$C805)</f>
        <v/>
      </c>
      <c r="H805" s="36">
        <f>SUMIFS(рўйхат!I:I,рўйхат!$CX:$CX,$B$866,рўйхат!$D:$D,$C805)</f>
        <v/>
      </c>
      <c r="I805" s="35">
        <f>SUMIFS(рўйхат!J:J,рўйхат!$CX:$CX,$B$866,рўйхат!$D:$D,$C805)</f>
        <v/>
      </c>
      <c r="J805" s="36">
        <f>SUMIFS(рўйхат!K:K,рўйхат!$CX:$CX,$B$866,рўйхат!$D:$D,$C805)</f>
        <v/>
      </c>
      <c r="K805" s="35">
        <f>SUMIFS(рўйхат!L:L,рўйхат!$CX:$CX,$B$866,рўйхат!$D:$D,$C805)</f>
        <v/>
      </c>
      <c r="L805" s="36">
        <f>SUMIFS(рўйхат!M:M,рўйхат!$CX:$CX,$B$866,рўйхат!$D:$D,$C805)</f>
        <v/>
      </c>
      <c r="M805" s="35">
        <f>SUMIFS(рўйхат!N:N,рўйхат!$CX:$CX,$B$866,рўйхат!$D:$D,$C805)</f>
        <v/>
      </c>
      <c r="N805" s="36">
        <f>SUMIFS(рўйхат!O:O,рўйхат!$CX:$CX,$B$866,рўйхат!$D:$D,$C805)</f>
        <v/>
      </c>
      <c r="O805" s="34">
        <f>IFERROR(M805/E805,0)</f>
        <v/>
      </c>
      <c r="P805" s="34">
        <f>IFERROR(N805/F805,0)</f>
        <v/>
      </c>
      <c r="Q805" s="35">
        <f>SUMIFS(рўйхат!P:P,рўйхат!$CX:$CX,$B$866,рўйхат!$D:$D,$C805)</f>
        <v/>
      </c>
      <c r="R805" s="36">
        <f>SUMIFS(рўйхат!Q:Q,рўйхат!$CX:$CX,$B$866,рўйхат!$D:$D,$C805)</f>
        <v/>
      </c>
      <c r="S805" s="35">
        <f>SUMIFS(рўйхат!R:R,рўйхат!$CX:$CX,$B$866,рўйхат!$D:$D,$C805)</f>
        <v/>
      </c>
      <c r="T805" s="36">
        <f>SUMIFS(рўйхат!S:S,рўйхат!$CX:$CX,$B$866,рўйхат!$D:$D,$C805)</f>
        <v/>
      </c>
      <c r="U805" s="35">
        <f>SUMIFS(рўйхат!T:T,рўйхат!$CX:$CX,$B$866,рўйхат!$D:$D,$C805)</f>
        <v/>
      </c>
      <c r="V805" s="36">
        <f>SUMIFS(рўйхат!U:U,рўйхат!$CX:$CX,$B$866,рўйхат!$D:$D,$C805)</f>
        <v/>
      </c>
      <c r="W805" s="35">
        <f>SUMIFS(рўйхат!V:V,рўйхат!$CX:$CX,$B$866,рўйхат!$D:$D,$C805)</f>
        <v/>
      </c>
      <c r="X805" s="36">
        <f>SUMIFS(рўйхат!W:W,рўйхат!$CX:$CX,$B$866,рўйхат!$D:$D,$C805)</f>
        <v/>
      </c>
      <c r="Y805" s="35">
        <f>SUMIFS(рўйхат!X:X,рўйхат!$CX:$CX,$B$866,рўйхат!$D:$D,$C805)</f>
        <v/>
      </c>
      <c r="Z805" s="36">
        <f>SUMIFS(рўйхат!Y:Y,рўйхат!$CX:$CX,$B$866,рўйхат!$D:$D,$C805)</f>
        <v/>
      </c>
      <c r="AA805" s="35">
        <f>SUMIFS(рўйхат!Z:Z,рўйхат!$CX:$CX,$B$866,рўйхат!$D:$D,$C805)</f>
        <v/>
      </c>
      <c r="AB805" s="36">
        <f>SUMIFS(рўйхат!AA:AA,рўйхат!$CX:$CX,$B$866,рўйхат!$D:$D,$C805)</f>
        <v/>
      </c>
      <c r="AC805" s="35">
        <f>SUMIFS(рўйхат!AB:AB,рўйхат!$CX:$CX,$B$866,рўйхат!$D:$D,$C805)</f>
        <v/>
      </c>
      <c r="AD805" s="36">
        <f>SUMIFS(рўйхат!AC:AC,рўйхат!$CX:$CX,$B$866,рўйхат!$D:$D,$C805)</f>
        <v/>
      </c>
      <c r="AE805" s="35">
        <f>SUMIFS(рўйхат!AD:AD,рўйхат!$CX:$CX,$B$866,рўйхат!$D:$D,$C805)</f>
        <v/>
      </c>
      <c r="AF805" s="36">
        <f>SUMIFS(рўйхат!AE:AE,рўйхат!$CX:$CX,$B$866,рўйхат!$D:$D,$C805)</f>
        <v/>
      </c>
      <c r="AG805" s="35">
        <f>SUMIFS(рўйхат!AH:AH,рўйхат!$CX:$CX,$B$866,рўйхат!$D:$D,$C805)</f>
        <v/>
      </c>
      <c r="AH805" s="36">
        <f>SUMIFS(рўйхат!AI:AI,рўйхат!$CX:$CX,$B$866,рўйхат!$D:$D,$C805)</f>
        <v/>
      </c>
      <c r="AI805" s="35">
        <f>SUMIFS(рўйхат!AJ:AJ,рўйхат!$CX:$CX,$B$866,рўйхат!$D:$D,$C805)</f>
        <v/>
      </c>
      <c r="AJ805" s="36">
        <f>SUMIFS(рўйхат!AK:AK,рўйхат!$CX:$CX,$B$866,рўйхат!$D:$D,$C805)</f>
        <v/>
      </c>
      <c r="AK805" s="35">
        <f>SUMIFS(рўйхат!AL:AL,рўйхат!$CX:$CX,$B$866,рўйхат!$D:$D,$C805)</f>
        <v/>
      </c>
      <c r="AL805" s="36">
        <f>SUMIFS(рўйхат!AM:AM,рўйхат!$CX:$CX,$B$866,рўйхат!$D:$D,$C805)</f>
        <v/>
      </c>
      <c r="AM805" s="77">
        <f>IFERROR(Q805/E805,0)</f>
        <v/>
      </c>
      <c r="AN805" s="77">
        <f>IFERROR(R805/F805,0)</f>
        <v/>
      </c>
      <c r="AO805" s="35">
        <f>SUMIFS(рўйхат!AX:AX,рўйхат!$CX:$CX,$B$866,рўйхат!$D:$D,$C805)</f>
        <v/>
      </c>
      <c r="AP805" s="36">
        <f>SUMIFS(рўйхат!AY:AY,рўйхат!$CX:$CX,$B$866,рўйхат!$D:$D,$C805)</f>
        <v/>
      </c>
      <c r="AQ805" s="35">
        <f>SUMIFS(рўйхат!AZ:AZ,рўйхат!$CX:$CX,$B$866,рўйхат!$D:$D,$C805)</f>
        <v/>
      </c>
      <c r="AR805" s="36">
        <f>SUMIFS(рўйхат!BA:BA,рўйхат!$CX:$CX,$B$866,рўйхат!$D:$D,$C805)</f>
        <v/>
      </c>
      <c r="AS805" s="35">
        <f>SUMIFS(рўйхат!BB:BB,рўйхат!$CX:$CX,$B$866,рўйхат!$D:$D,$C805)</f>
        <v/>
      </c>
      <c r="AT805" s="36">
        <f>SUMIFS(рўйхат!BC:BC,рўйхат!$CX:$CX,$B$866,рўйхат!$D:$D,$C805)</f>
        <v/>
      </c>
      <c r="AU805" s="35">
        <f>SUMIFS(рўйхат!BD:BD,рўйхат!$CX:$CX,$B$866,рўйхат!$D:$D,$C805)</f>
        <v/>
      </c>
      <c r="AV805" s="36">
        <f>SUMIFS(рўйхат!BE:BE,рўйхат!$CX:$CX,$B$866,рўйхат!$D:$D,$C805)</f>
        <v/>
      </c>
      <c r="AW805" s="35">
        <f>SUMIFS(рўйхат!BF:BF,рўйхат!$CX:$CX,$B$866,рўйхат!$D:$D,$C805)</f>
        <v/>
      </c>
      <c r="AX805" s="36">
        <f>SUMIFS(рўйхат!BG:BG,рўйхат!$CX:$CX,$B$866,рўйхат!$D:$D,$C805)</f>
        <v/>
      </c>
      <c r="AY805" s="35">
        <f>SUMIFS(рўйхат!BH:BH,рўйхат!$CX:$CX,$B$866,рўйхат!$D:$D,$C805)</f>
        <v/>
      </c>
      <c r="AZ805" s="36">
        <f>SUMIFS(рўйхат!BI:BI,рўйхат!$CX:$CX,$B$866,рўйхат!$D:$D,$C805)</f>
        <v/>
      </c>
      <c r="BA805" s="35">
        <f>SUMIFS(рўйхат!BJ:BJ,рўйхат!$CX:$CX,$B$866,рўйхат!$D:$D,$C805)</f>
        <v/>
      </c>
      <c r="BB805" s="36">
        <f>SUMIFS(рўйхат!BK:BK,рўйхат!$CX:$CX,$B$866,рўйхат!$D:$D,$C805)</f>
        <v/>
      </c>
      <c r="BC805" s="77">
        <f>IFERROR(AO805/E805,0)</f>
        <v/>
      </c>
      <c r="BD805" s="77">
        <f>IFERROR(AP805/F805,0)</f>
        <v/>
      </c>
      <c r="BE805" s="35">
        <f>SUMIFS(рўйхат!BL:BL,рўйхат!$CX:$CX,$B$866,рўйхат!$D:$D,$C805)</f>
        <v/>
      </c>
      <c r="BF805" s="36">
        <f>SUMIFS(рўйхат!BM:BM,рўйхат!$CX:$CX,$B$866,рўйхат!$D:$D,$C805)</f>
        <v/>
      </c>
      <c r="BG805" s="35">
        <f>SUMIFS(рўйхат!BN:BN,рўйхат!$CX:$CX,$B$866,рўйхат!$D:$D,$C805)</f>
        <v/>
      </c>
      <c r="BH805" s="36">
        <f>SUMIFS(рўйхат!BO:BO,рўйхат!$CX:$CX,$B$866,рўйхат!$D:$D,$C805)</f>
        <v/>
      </c>
      <c r="BI805" s="35">
        <f>SUMIFS(рўйхат!BP:BP,рўйхат!$CX:$CX,$B$866,рўйхат!$D:$D,$C805)</f>
        <v/>
      </c>
      <c r="BJ805" s="36">
        <f>SUMIFS(рўйхат!BQ:BQ,рўйхат!$CX:$CX,$B$866,рўйхат!$D:$D,$C805)</f>
        <v/>
      </c>
      <c r="BK805" s="35">
        <f>SUMIFS(рўйхат!BR:BR,рўйхат!$CX:$CX,$B$866,рўйхат!$D:$D,$C805)</f>
        <v/>
      </c>
      <c r="BL805" s="36">
        <f>SUMIFS(рўйхат!BS:BS,рўйхат!$CX:$CX,$B$866,рўйхат!$D:$D,$C805)</f>
        <v/>
      </c>
      <c r="BM805" s="35">
        <f>SUMIFS(рўйхат!BT:BT,рўйхат!$CX:$CX,$B$866,рўйхат!$D:$D,$C805)</f>
        <v/>
      </c>
      <c r="BN805" s="36">
        <f>SUMIFS(рўйхат!BU:BU,рўйхат!$CX:$CX,$B$866,рўйхат!$D:$D,$C805)</f>
        <v/>
      </c>
      <c r="BO805" s="35">
        <f>SUMIFS(рўйхат!BX:BX,рўйхат!$CX:$CX,$B$866,рўйхат!$D:$D,$C805)</f>
        <v/>
      </c>
      <c r="BP805" s="36">
        <f>SUMIFS(рўйхат!BY:BY,рўйхат!$CX:$CX,$B$866,рўйхат!$D:$D,$C805)</f>
        <v/>
      </c>
      <c r="BQ805" s="35">
        <f>SUMIFS(рўйхат!BZ:BZ,рўйхат!$CX:$CX,$B$866,рўйхат!$D:$D,$C805)</f>
        <v/>
      </c>
      <c r="BR805" s="36">
        <f>SUMIFS(рўйхат!CA:CA,рўйхат!$CX:$CX,$B$866,рўйхат!$D:$D,$C805)</f>
        <v/>
      </c>
      <c r="BS805" s="35">
        <f>SUMIFS(рўйхат!CB:CB,рўйхат!$CX:$CX,$B$866,рўйхат!$D:$D,$C805)</f>
        <v/>
      </c>
      <c r="BT805" s="36">
        <f>SUMIFS(рўйхат!CC:CC,рўйхат!$CX:$CX,$B$866,рўйхат!$D:$D,$C805)</f>
        <v/>
      </c>
      <c r="BU805" s="35">
        <f>SUMIFS(рўйхат!CD:CD,рўйхат!$CX:$CX,$B$866,рўйхат!$D:$D,$C805)</f>
        <v/>
      </c>
      <c r="BV805" s="36">
        <f>SUMIFS(рўйхат!CE:CE,рўйхат!$CX:$CX,$B$866,рўйхат!$D:$D,$C805)</f>
        <v/>
      </c>
      <c r="BW805" s="35">
        <f>SUMIFS(рўйхат!CH:CH,рўйхат!$CX:$CX,$B$866,рўйхат!$D:$D,$C805)</f>
        <v/>
      </c>
      <c r="BX805" s="36">
        <f>SUMIFS(рўйхат!CI:CI,рўйхат!$CX:$CX,$B$866,рўйхат!$D:$D,$C805)</f>
        <v/>
      </c>
      <c r="BY805" s="35">
        <f>SUMIFS(рўйхат!CJ:CJ,рўйхат!$CX:$CX,$B$866,рўйхат!$D:$D,$C805)</f>
        <v/>
      </c>
      <c r="BZ805" s="36">
        <f>SUMIFS(рўйхат!CK:CK,рўйхат!$CX:$CX,$B$866,рўйхат!$D:$D,$C805)</f>
        <v/>
      </c>
      <c r="CA805" s="35">
        <f>SUMIFS(рўйхат!CL:CL,рўйхат!$CX:$CX,$B$866,рўйхат!$D:$D,$C805)</f>
        <v/>
      </c>
      <c r="CB805" s="36">
        <f>SUMIFS(рўйхат!CM:CM,рўйхат!$CX:$CX,$B$866,рўйхат!$D:$D,$C805)</f>
        <v/>
      </c>
      <c r="CC805" s="35">
        <f>SUMIFS(рўйхат!CN:CN,рўйхат!$CX:$CX,$B$866,рўйхат!$D:$D,$C805)</f>
        <v/>
      </c>
      <c r="CD805" s="36">
        <f>SUMIFS(рўйхат!CO:CO,рўйхат!$CX:$CX,$B$866,рўйхат!$D:$D,$C805)</f>
        <v/>
      </c>
      <c r="CE805" s="77">
        <f>IFERROR(BE805/(Q805+BE805),0)</f>
        <v/>
      </c>
      <c r="CF805" s="78">
        <f>IFERROR(BF805/(R805+BF805),0)</f>
        <v/>
      </c>
    </row>
    <row r="806" hidden="1" outlineLevel="1" ht="30" customFormat="1" customHeight="1" s="8">
      <c r="A806" s="39" t="n"/>
      <c r="B806" s="50" t="n">
        <v>6</v>
      </c>
      <c r="C806" s="38" t="inlineStr">
        <is>
          <t>Банк ходимлари ҳамда уларнинг яқин қариндошларининг муаммолик кредит маблағлари (баланс)</t>
        </is>
      </c>
      <c r="D806" s="16" t="n"/>
      <c r="E806" s="35">
        <f>SUMIFS(рўйхат!F:F,рўйхат!$CX:$CX,$B$866,рўйхат!$D:$D,$C806)</f>
        <v/>
      </c>
      <c r="F806" s="36">
        <f>SUMIFS(рўйхат!G:G,рўйхат!$CX:$CX,$B$866,рўйхат!$D:$D,$C806)</f>
        <v/>
      </c>
      <c r="G806" s="35">
        <f>SUMIFS(рўйхат!H:H,рўйхат!$CX:$CX,$B$866,рўйхат!$D:$D,$C806)</f>
        <v/>
      </c>
      <c r="H806" s="36">
        <f>SUMIFS(рўйхат!I:I,рўйхат!$CX:$CX,$B$866,рўйхат!$D:$D,$C806)</f>
        <v/>
      </c>
      <c r="I806" s="35">
        <f>SUMIFS(рўйхат!J:J,рўйхат!$CX:$CX,$B$866,рўйхат!$D:$D,$C806)</f>
        <v/>
      </c>
      <c r="J806" s="36">
        <f>SUMIFS(рўйхат!K:K,рўйхат!$CX:$CX,$B$866,рўйхат!$D:$D,$C806)</f>
        <v/>
      </c>
      <c r="K806" s="35">
        <f>SUMIFS(рўйхат!L:L,рўйхат!$CX:$CX,$B$866,рўйхат!$D:$D,$C806)</f>
        <v/>
      </c>
      <c r="L806" s="36">
        <f>SUMIFS(рўйхат!M:M,рўйхат!$CX:$CX,$B$866,рўйхат!$D:$D,$C806)</f>
        <v/>
      </c>
      <c r="M806" s="35">
        <f>SUMIFS(рўйхат!N:N,рўйхат!$CX:$CX,$B$866,рўйхат!$D:$D,$C806)</f>
        <v/>
      </c>
      <c r="N806" s="36">
        <f>SUMIFS(рўйхат!O:O,рўйхат!$CX:$CX,$B$866,рўйхат!$D:$D,$C806)</f>
        <v/>
      </c>
      <c r="O806" s="34">
        <f>IFERROR(M806/E806,0)</f>
        <v/>
      </c>
      <c r="P806" s="34">
        <f>IFERROR(N806/F806,0)</f>
        <v/>
      </c>
      <c r="Q806" s="35">
        <f>SUMIFS(рўйхат!P:P,рўйхат!$CX:$CX,$B$866,рўйхат!$D:$D,$C806)</f>
        <v/>
      </c>
      <c r="R806" s="36">
        <f>SUMIFS(рўйхат!Q:Q,рўйхат!$CX:$CX,$B$866,рўйхат!$D:$D,$C806)</f>
        <v/>
      </c>
      <c r="S806" s="35">
        <f>SUMIFS(рўйхат!R:R,рўйхат!$CX:$CX,$B$866,рўйхат!$D:$D,$C806)</f>
        <v/>
      </c>
      <c r="T806" s="36">
        <f>SUMIFS(рўйхат!S:S,рўйхат!$CX:$CX,$B$866,рўйхат!$D:$D,$C806)</f>
        <v/>
      </c>
      <c r="U806" s="35">
        <f>SUMIFS(рўйхат!T:T,рўйхат!$CX:$CX,$B$866,рўйхат!$D:$D,$C806)</f>
        <v/>
      </c>
      <c r="V806" s="36">
        <f>SUMIFS(рўйхат!U:U,рўйхат!$CX:$CX,$B$866,рўйхат!$D:$D,$C806)</f>
        <v/>
      </c>
      <c r="W806" s="35">
        <f>SUMIFS(рўйхат!V:V,рўйхат!$CX:$CX,$B$866,рўйхат!$D:$D,$C806)</f>
        <v/>
      </c>
      <c r="X806" s="36">
        <f>SUMIFS(рўйхат!W:W,рўйхат!$CX:$CX,$B$866,рўйхат!$D:$D,$C806)</f>
        <v/>
      </c>
      <c r="Y806" s="35">
        <f>SUMIFS(рўйхат!X:X,рўйхат!$CX:$CX,$B$866,рўйхат!$D:$D,$C806)</f>
        <v/>
      </c>
      <c r="Z806" s="36">
        <f>SUMIFS(рўйхат!Y:Y,рўйхат!$CX:$CX,$B$866,рўйхат!$D:$D,$C806)</f>
        <v/>
      </c>
      <c r="AA806" s="35">
        <f>SUMIFS(рўйхат!Z:Z,рўйхат!$CX:$CX,$B$866,рўйхат!$D:$D,$C806)</f>
        <v/>
      </c>
      <c r="AB806" s="36">
        <f>SUMIFS(рўйхат!AA:AA,рўйхат!$CX:$CX,$B$866,рўйхат!$D:$D,$C806)</f>
        <v/>
      </c>
      <c r="AC806" s="35">
        <f>SUMIFS(рўйхат!AB:AB,рўйхат!$CX:$CX,$B$866,рўйхат!$D:$D,$C806)</f>
        <v/>
      </c>
      <c r="AD806" s="36">
        <f>SUMIFS(рўйхат!AC:AC,рўйхат!$CX:$CX,$B$866,рўйхат!$D:$D,$C806)</f>
        <v/>
      </c>
      <c r="AE806" s="35">
        <f>SUMIFS(рўйхат!AD:AD,рўйхат!$CX:$CX,$B$866,рўйхат!$D:$D,$C806)</f>
        <v/>
      </c>
      <c r="AF806" s="36">
        <f>SUMIFS(рўйхат!AE:AE,рўйхат!$CX:$CX,$B$866,рўйхат!$D:$D,$C806)</f>
        <v/>
      </c>
      <c r="AG806" s="35">
        <f>SUMIFS(рўйхат!AH:AH,рўйхат!$CX:$CX,$B$866,рўйхат!$D:$D,$C806)</f>
        <v/>
      </c>
      <c r="AH806" s="36">
        <f>SUMIFS(рўйхат!AI:AI,рўйхат!$CX:$CX,$B$866,рўйхат!$D:$D,$C806)</f>
        <v/>
      </c>
      <c r="AI806" s="35">
        <f>SUMIFS(рўйхат!AJ:AJ,рўйхат!$CX:$CX,$B$866,рўйхат!$D:$D,$C806)</f>
        <v/>
      </c>
      <c r="AJ806" s="36">
        <f>SUMIFS(рўйхат!AK:AK,рўйхат!$CX:$CX,$B$866,рўйхат!$D:$D,$C806)</f>
        <v/>
      </c>
      <c r="AK806" s="35">
        <f>SUMIFS(рўйхат!AL:AL,рўйхат!$CX:$CX,$B$866,рўйхат!$D:$D,$C806)</f>
        <v/>
      </c>
      <c r="AL806" s="36">
        <f>SUMIFS(рўйхат!AM:AM,рўйхат!$CX:$CX,$B$866,рўйхат!$D:$D,$C806)</f>
        <v/>
      </c>
      <c r="AM806" s="77">
        <f>IFERROR(Q806/E806,0)</f>
        <v/>
      </c>
      <c r="AN806" s="77">
        <f>IFERROR(R806/F806,0)</f>
        <v/>
      </c>
      <c r="AO806" s="35">
        <f>SUMIFS(рўйхат!AX:AX,рўйхат!$CX:$CX,$B$866,рўйхат!$D:$D,$C806)</f>
        <v/>
      </c>
      <c r="AP806" s="36">
        <f>SUMIFS(рўйхат!AY:AY,рўйхат!$CX:$CX,$B$866,рўйхат!$D:$D,$C806)</f>
        <v/>
      </c>
      <c r="AQ806" s="35">
        <f>SUMIFS(рўйхат!AZ:AZ,рўйхат!$CX:$CX,$B$866,рўйхат!$D:$D,$C806)</f>
        <v/>
      </c>
      <c r="AR806" s="36">
        <f>SUMIFS(рўйхат!BA:BA,рўйхат!$CX:$CX,$B$866,рўйхат!$D:$D,$C806)</f>
        <v/>
      </c>
      <c r="AS806" s="35">
        <f>SUMIFS(рўйхат!BB:BB,рўйхат!$CX:$CX,$B$866,рўйхат!$D:$D,$C806)</f>
        <v/>
      </c>
      <c r="AT806" s="36">
        <f>SUMIFS(рўйхат!BC:BC,рўйхат!$CX:$CX,$B$866,рўйхат!$D:$D,$C806)</f>
        <v/>
      </c>
      <c r="AU806" s="35">
        <f>SUMIFS(рўйхат!BD:BD,рўйхат!$CX:$CX,$B$866,рўйхат!$D:$D,$C806)</f>
        <v/>
      </c>
      <c r="AV806" s="36">
        <f>SUMIFS(рўйхат!BE:BE,рўйхат!$CX:$CX,$B$866,рўйхат!$D:$D,$C806)</f>
        <v/>
      </c>
      <c r="AW806" s="35">
        <f>SUMIFS(рўйхат!BF:BF,рўйхат!$CX:$CX,$B$866,рўйхат!$D:$D,$C806)</f>
        <v/>
      </c>
      <c r="AX806" s="36">
        <f>SUMIFS(рўйхат!BG:BG,рўйхат!$CX:$CX,$B$866,рўйхат!$D:$D,$C806)</f>
        <v/>
      </c>
      <c r="AY806" s="35">
        <f>SUMIFS(рўйхат!BH:BH,рўйхат!$CX:$CX,$B$866,рўйхат!$D:$D,$C806)</f>
        <v/>
      </c>
      <c r="AZ806" s="36">
        <f>SUMIFS(рўйхат!BI:BI,рўйхат!$CX:$CX,$B$866,рўйхат!$D:$D,$C806)</f>
        <v/>
      </c>
      <c r="BA806" s="35">
        <f>SUMIFS(рўйхат!BJ:BJ,рўйхат!$CX:$CX,$B$866,рўйхат!$D:$D,$C806)</f>
        <v/>
      </c>
      <c r="BB806" s="36">
        <f>SUMIFS(рўйхат!BK:BK,рўйхат!$CX:$CX,$B$866,рўйхат!$D:$D,$C806)</f>
        <v/>
      </c>
      <c r="BC806" s="77">
        <f>IFERROR(AO806/E806,0)</f>
        <v/>
      </c>
      <c r="BD806" s="77">
        <f>IFERROR(AP806/F806,0)</f>
        <v/>
      </c>
      <c r="BE806" s="35">
        <f>SUMIFS(рўйхат!BL:BL,рўйхат!$CX:$CX,$B$866,рўйхат!$D:$D,$C806)</f>
        <v/>
      </c>
      <c r="BF806" s="36">
        <f>SUMIFS(рўйхат!BM:BM,рўйхат!$CX:$CX,$B$866,рўйхат!$D:$D,$C806)</f>
        <v/>
      </c>
      <c r="BG806" s="35">
        <f>SUMIFS(рўйхат!BN:BN,рўйхат!$CX:$CX,$B$866,рўйхат!$D:$D,$C806)</f>
        <v/>
      </c>
      <c r="BH806" s="36">
        <f>SUMIFS(рўйхат!BO:BO,рўйхат!$CX:$CX,$B$866,рўйхат!$D:$D,$C806)</f>
        <v/>
      </c>
      <c r="BI806" s="35">
        <f>SUMIFS(рўйхат!BP:BP,рўйхат!$CX:$CX,$B$866,рўйхат!$D:$D,$C806)</f>
        <v/>
      </c>
      <c r="BJ806" s="36">
        <f>SUMIFS(рўйхат!BQ:BQ,рўйхат!$CX:$CX,$B$866,рўйхат!$D:$D,$C806)</f>
        <v/>
      </c>
      <c r="BK806" s="35">
        <f>SUMIFS(рўйхат!BR:BR,рўйхат!$CX:$CX,$B$866,рўйхат!$D:$D,$C806)</f>
        <v/>
      </c>
      <c r="BL806" s="36">
        <f>SUMIFS(рўйхат!BS:BS,рўйхат!$CX:$CX,$B$866,рўйхат!$D:$D,$C806)</f>
        <v/>
      </c>
      <c r="BM806" s="35">
        <f>SUMIFS(рўйхат!BT:BT,рўйхат!$CX:$CX,$B$866,рўйхат!$D:$D,$C806)</f>
        <v/>
      </c>
      <c r="BN806" s="36">
        <f>SUMIFS(рўйхат!BU:BU,рўйхат!$CX:$CX,$B$866,рўйхат!$D:$D,$C806)</f>
        <v/>
      </c>
      <c r="BO806" s="35">
        <f>SUMIFS(рўйхат!BX:BX,рўйхат!$CX:$CX,$B$866,рўйхат!$D:$D,$C806)</f>
        <v/>
      </c>
      <c r="BP806" s="36">
        <f>SUMIFS(рўйхат!BY:BY,рўйхат!$CX:$CX,$B$866,рўйхат!$D:$D,$C806)</f>
        <v/>
      </c>
      <c r="BQ806" s="35">
        <f>SUMIFS(рўйхат!BZ:BZ,рўйхат!$CX:$CX,$B$866,рўйхат!$D:$D,$C806)</f>
        <v/>
      </c>
      <c r="BR806" s="36">
        <f>SUMIFS(рўйхат!CA:CA,рўйхат!$CX:$CX,$B$866,рўйхат!$D:$D,$C806)</f>
        <v/>
      </c>
      <c r="BS806" s="35">
        <f>SUMIFS(рўйхат!CB:CB,рўйхат!$CX:$CX,$B$866,рўйхат!$D:$D,$C806)</f>
        <v/>
      </c>
      <c r="BT806" s="36">
        <f>SUMIFS(рўйхат!CC:CC,рўйхат!$CX:$CX,$B$866,рўйхат!$D:$D,$C806)</f>
        <v/>
      </c>
      <c r="BU806" s="35">
        <f>SUMIFS(рўйхат!CD:CD,рўйхат!$CX:$CX,$B$866,рўйхат!$D:$D,$C806)</f>
        <v/>
      </c>
      <c r="BV806" s="36">
        <f>SUMIFS(рўйхат!CE:CE,рўйхат!$CX:$CX,$B$866,рўйхат!$D:$D,$C806)</f>
        <v/>
      </c>
      <c r="BW806" s="35">
        <f>SUMIFS(рўйхат!CH:CH,рўйхат!$CX:$CX,$B$866,рўйхат!$D:$D,$C806)</f>
        <v/>
      </c>
      <c r="BX806" s="36">
        <f>SUMIFS(рўйхат!CI:CI,рўйхат!$CX:$CX,$B$866,рўйхат!$D:$D,$C806)</f>
        <v/>
      </c>
      <c r="BY806" s="35">
        <f>SUMIFS(рўйхат!CJ:CJ,рўйхат!$CX:$CX,$B$866,рўйхат!$D:$D,$C806)</f>
        <v/>
      </c>
      <c r="BZ806" s="36">
        <f>SUMIFS(рўйхат!CK:CK,рўйхат!$CX:$CX,$B$866,рўйхат!$D:$D,$C806)</f>
        <v/>
      </c>
      <c r="CA806" s="35">
        <f>SUMIFS(рўйхат!CL:CL,рўйхат!$CX:$CX,$B$866,рўйхат!$D:$D,$C806)</f>
        <v/>
      </c>
      <c r="CB806" s="36">
        <f>SUMIFS(рўйхат!CM:CM,рўйхат!$CX:$CX,$B$866,рўйхат!$D:$D,$C806)</f>
        <v/>
      </c>
      <c r="CC806" s="35">
        <f>SUMIFS(рўйхат!CN:CN,рўйхат!$CX:$CX,$B$866,рўйхат!$D:$D,$C806)</f>
        <v/>
      </c>
      <c r="CD806" s="36">
        <f>SUMIFS(рўйхат!CO:CO,рўйхат!$CX:$CX,$B$866,рўйхат!$D:$D,$C806)</f>
        <v/>
      </c>
      <c r="CE806" s="77">
        <f>IFERROR(BE806/(Q806+BE806),0)</f>
        <v/>
      </c>
      <c r="CF806" s="78">
        <f>IFERROR(BF806/(R806+BF806),0)</f>
        <v/>
      </c>
    </row>
    <row r="807" hidden="1" outlineLevel="1" ht="30" customFormat="1" customHeight="1" s="8">
      <c r="A807" s="39" t="n"/>
      <c r="B807" s="50" t="n">
        <v>7</v>
      </c>
      <c r="C807" s="38" t="inlineStr">
        <is>
          <t>Буюртмачилар томонидан салохиятсиз корхоналар билан тузилган шартномалар</t>
        </is>
      </c>
      <c r="D807" s="16" t="n"/>
      <c r="E807" s="35">
        <f>SUMIFS(рўйхат!F:F,рўйхат!$CX:$CX,$B$866,рўйхат!$D:$D,$C807)</f>
        <v/>
      </c>
      <c r="F807" s="36">
        <f>SUMIFS(рўйхат!G:G,рўйхат!$CX:$CX,$B$866,рўйхат!$D:$D,$C807)</f>
        <v/>
      </c>
      <c r="G807" s="35">
        <f>SUMIFS(рўйхат!H:H,рўйхат!$CX:$CX,$B$866,рўйхат!$D:$D,$C807)</f>
        <v/>
      </c>
      <c r="H807" s="36">
        <f>SUMIFS(рўйхат!I:I,рўйхат!$CX:$CX,$B$866,рўйхат!$D:$D,$C807)</f>
        <v/>
      </c>
      <c r="I807" s="35">
        <f>SUMIFS(рўйхат!J:J,рўйхат!$CX:$CX,$B$866,рўйхат!$D:$D,$C807)</f>
        <v/>
      </c>
      <c r="J807" s="36">
        <f>SUMIFS(рўйхат!K:K,рўйхат!$CX:$CX,$B$866,рўйхат!$D:$D,$C807)</f>
        <v/>
      </c>
      <c r="K807" s="35">
        <f>SUMIFS(рўйхат!L:L,рўйхат!$CX:$CX,$B$866,рўйхат!$D:$D,$C807)</f>
        <v/>
      </c>
      <c r="L807" s="36">
        <f>SUMIFS(рўйхат!M:M,рўйхат!$CX:$CX,$B$866,рўйхат!$D:$D,$C807)</f>
        <v/>
      </c>
      <c r="M807" s="35">
        <f>SUMIFS(рўйхат!N:N,рўйхат!$CX:$CX,$B$866,рўйхат!$D:$D,$C807)</f>
        <v/>
      </c>
      <c r="N807" s="36">
        <f>SUMIFS(рўйхат!O:O,рўйхат!$CX:$CX,$B$866,рўйхат!$D:$D,$C807)</f>
        <v/>
      </c>
      <c r="O807" s="34">
        <f>IFERROR(M807/E807,0)</f>
        <v/>
      </c>
      <c r="P807" s="34">
        <f>IFERROR(N807/F807,0)</f>
        <v/>
      </c>
      <c r="Q807" s="35">
        <f>SUMIFS(рўйхат!P:P,рўйхат!$CX:$CX,$B$866,рўйхат!$D:$D,$C807)</f>
        <v/>
      </c>
      <c r="R807" s="36">
        <f>SUMIFS(рўйхат!Q:Q,рўйхат!$CX:$CX,$B$866,рўйхат!$D:$D,$C807)</f>
        <v/>
      </c>
      <c r="S807" s="35">
        <f>SUMIFS(рўйхат!R:R,рўйхат!$CX:$CX,$B$866,рўйхат!$D:$D,$C807)</f>
        <v/>
      </c>
      <c r="T807" s="36">
        <f>SUMIFS(рўйхат!S:S,рўйхат!$CX:$CX,$B$866,рўйхат!$D:$D,$C807)</f>
        <v/>
      </c>
      <c r="U807" s="35">
        <f>SUMIFS(рўйхат!T:T,рўйхат!$CX:$CX,$B$866,рўйхат!$D:$D,$C807)</f>
        <v/>
      </c>
      <c r="V807" s="36">
        <f>SUMIFS(рўйхат!U:U,рўйхат!$CX:$CX,$B$866,рўйхат!$D:$D,$C807)</f>
        <v/>
      </c>
      <c r="W807" s="35">
        <f>SUMIFS(рўйхат!V:V,рўйхат!$CX:$CX,$B$866,рўйхат!$D:$D,$C807)</f>
        <v/>
      </c>
      <c r="X807" s="36">
        <f>SUMIFS(рўйхат!W:W,рўйхат!$CX:$CX,$B$866,рўйхат!$D:$D,$C807)</f>
        <v/>
      </c>
      <c r="Y807" s="35">
        <f>SUMIFS(рўйхат!X:X,рўйхат!$CX:$CX,$B$866,рўйхат!$D:$D,$C807)</f>
        <v/>
      </c>
      <c r="Z807" s="36">
        <f>SUMIFS(рўйхат!Y:Y,рўйхат!$CX:$CX,$B$866,рўйхат!$D:$D,$C807)</f>
        <v/>
      </c>
      <c r="AA807" s="35">
        <f>SUMIFS(рўйхат!Z:Z,рўйхат!$CX:$CX,$B$866,рўйхат!$D:$D,$C807)</f>
        <v/>
      </c>
      <c r="AB807" s="36">
        <f>SUMIFS(рўйхат!AA:AA,рўйхат!$CX:$CX,$B$866,рўйхат!$D:$D,$C807)</f>
        <v/>
      </c>
      <c r="AC807" s="35">
        <f>SUMIFS(рўйхат!AB:AB,рўйхат!$CX:$CX,$B$866,рўйхат!$D:$D,$C807)</f>
        <v/>
      </c>
      <c r="AD807" s="36">
        <f>SUMIFS(рўйхат!AC:AC,рўйхат!$CX:$CX,$B$866,рўйхат!$D:$D,$C807)</f>
        <v/>
      </c>
      <c r="AE807" s="35">
        <f>SUMIFS(рўйхат!AD:AD,рўйхат!$CX:$CX,$B$866,рўйхат!$D:$D,$C807)</f>
        <v/>
      </c>
      <c r="AF807" s="36">
        <f>SUMIFS(рўйхат!AE:AE,рўйхат!$CX:$CX,$B$866,рўйхат!$D:$D,$C807)</f>
        <v/>
      </c>
      <c r="AG807" s="35">
        <f>SUMIFS(рўйхат!AH:AH,рўйхат!$CX:$CX,$B$866,рўйхат!$D:$D,$C807)</f>
        <v/>
      </c>
      <c r="AH807" s="36">
        <f>SUMIFS(рўйхат!AI:AI,рўйхат!$CX:$CX,$B$866,рўйхат!$D:$D,$C807)</f>
        <v/>
      </c>
      <c r="AI807" s="35">
        <f>SUMIFS(рўйхат!AJ:AJ,рўйхат!$CX:$CX,$B$866,рўйхат!$D:$D,$C807)</f>
        <v/>
      </c>
      <c r="AJ807" s="36">
        <f>SUMIFS(рўйхат!AK:AK,рўйхат!$CX:$CX,$B$866,рўйхат!$D:$D,$C807)</f>
        <v/>
      </c>
      <c r="AK807" s="35">
        <f>SUMIFS(рўйхат!AL:AL,рўйхат!$CX:$CX,$B$866,рўйхат!$D:$D,$C807)</f>
        <v/>
      </c>
      <c r="AL807" s="36">
        <f>SUMIFS(рўйхат!AM:AM,рўйхат!$CX:$CX,$B$866,рўйхат!$D:$D,$C807)</f>
        <v/>
      </c>
      <c r="AM807" s="77">
        <f>IFERROR(Q807/E807,0)</f>
        <v/>
      </c>
      <c r="AN807" s="77">
        <f>IFERROR(R807/F807,0)</f>
        <v/>
      </c>
      <c r="AO807" s="35">
        <f>SUMIFS(рўйхат!AX:AX,рўйхат!$CX:$CX,$B$866,рўйхат!$D:$D,$C807)</f>
        <v/>
      </c>
      <c r="AP807" s="36">
        <f>SUMIFS(рўйхат!AY:AY,рўйхат!$CX:$CX,$B$866,рўйхат!$D:$D,$C807)</f>
        <v/>
      </c>
      <c r="AQ807" s="35">
        <f>SUMIFS(рўйхат!AZ:AZ,рўйхат!$CX:$CX,$B$866,рўйхат!$D:$D,$C807)</f>
        <v/>
      </c>
      <c r="AR807" s="36">
        <f>SUMIFS(рўйхат!BA:BA,рўйхат!$CX:$CX,$B$866,рўйхат!$D:$D,$C807)</f>
        <v/>
      </c>
      <c r="AS807" s="35">
        <f>SUMIFS(рўйхат!BB:BB,рўйхат!$CX:$CX,$B$866,рўйхат!$D:$D,$C807)</f>
        <v/>
      </c>
      <c r="AT807" s="36">
        <f>SUMIFS(рўйхат!BC:BC,рўйхат!$CX:$CX,$B$866,рўйхат!$D:$D,$C807)</f>
        <v/>
      </c>
      <c r="AU807" s="35">
        <f>SUMIFS(рўйхат!BD:BD,рўйхат!$CX:$CX,$B$866,рўйхат!$D:$D,$C807)</f>
        <v/>
      </c>
      <c r="AV807" s="36">
        <f>SUMIFS(рўйхат!BE:BE,рўйхат!$CX:$CX,$B$866,рўйхат!$D:$D,$C807)</f>
        <v/>
      </c>
      <c r="AW807" s="35">
        <f>SUMIFS(рўйхат!BF:BF,рўйхат!$CX:$CX,$B$866,рўйхат!$D:$D,$C807)</f>
        <v/>
      </c>
      <c r="AX807" s="36">
        <f>SUMIFS(рўйхат!BG:BG,рўйхат!$CX:$CX,$B$866,рўйхат!$D:$D,$C807)</f>
        <v/>
      </c>
      <c r="AY807" s="35">
        <f>SUMIFS(рўйхат!BH:BH,рўйхат!$CX:$CX,$B$866,рўйхат!$D:$D,$C807)</f>
        <v/>
      </c>
      <c r="AZ807" s="36">
        <f>SUMIFS(рўйхат!BI:BI,рўйхат!$CX:$CX,$B$866,рўйхат!$D:$D,$C807)</f>
        <v/>
      </c>
      <c r="BA807" s="35">
        <f>SUMIFS(рўйхат!BJ:BJ,рўйхат!$CX:$CX,$B$866,рўйхат!$D:$D,$C807)</f>
        <v/>
      </c>
      <c r="BB807" s="36">
        <f>SUMIFS(рўйхат!BK:BK,рўйхат!$CX:$CX,$B$866,рўйхат!$D:$D,$C807)</f>
        <v/>
      </c>
      <c r="BC807" s="77">
        <f>IFERROR(AO807/E807,0)</f>
        <v/>
      </c>
      <c r="BD807" s="77">
        <f>IFERROR(AP807/F807,0)</f>
        <v/>
      </c>
      <c r="BE807" s="35">
        <f>SUMIFS(рўйхат!BL:BL,рўйхат!$CX:$CX,$B$866,рўйхат!$D:$D,$C807)</f>
        <v/>
      </c>
      <c r="BF807" s="36">
        <f>SUMIFS(рўйхат!BM:BM,рўйхат!$CX:$CX,$B$866,рўйхат!$D:$D,$C807)</f>
        <v/>
      </c>
      <c r="BG807" s="35">
        <f>SUMIFS(рўйхат!BN:BN,рўйхат!$CX:$CX,$B$866,рўйхат!$D:$D,$C807)</f>
        <v/>
      </c>
      <c r="BH807" s="36">
        <f>SUMIFS(рўйхат!BO:BO,рўйхат!$CX:$CX,$B$866,рўйхат!$D:$D,$C807)</f>
        <v/>
      </c>
      <c r="BI807" s="35">
        <f>SUMIFS(рўйхат!BP:BP,рўйхат!$CX:$CX,$B$866,рўйхат!$D:$D,$C807)</f>
        <v/>
      </c>
      <c r="BJ807" s="36">
        <f>SUMIFS(рўйхат!BQ:BQ,рўйхат!$CX:$CX,$B$866,рўйхат!$D:$D,$C807)</f>
        <v/>
      </c>
      <c r="BK807" s="35">
        <f>SUMIFS(рўйхат!BR:BR,рўйхат!$CX:$CX,$B$866,рўйхат!$D:$D,$C807)</f>
        <v/>
      </c>
      <c r="BL807" s="36">
        <f>SUMIFS(рўйхат!BS:BS,рўйхат!$CX:$CX,$B$866,рўйхат!$D:$D,$C807)</f>
        <v/>
      </c>
      <c r="BM807" s="35">
        <f>SUMIFS(рўйхат!BT:BT,рўйхат!$CX:$CX,$B$866,рўйхат!$D:$D,$C807)</f>
        <v/>
      </c>
      <c r="BN807" s="36">
        <f>SUMIFS(рўйхат!BU:BU,рўйхат!$CX:$CX,$B$866,рўйхат!$D:$D,$C807)</f>
        <v/>
      </c>
      <c r="BO807" s="35">
        <f>SUMIFS(рўйхат!BX:BX,рўйхат!$CX:$CX,$B$866,рўйхат!$D:$D,$C807)</f>
        <v/>
      </c>
      <c r="BP807" s="36">
        <f>SUMIFS(рўйхат!BY:BY,рўйхат!$CX:$CX,$B$866,рўйхат!$D:$D,$C807)</f>
        <v/>
      </c>
      <c r="BQ807" s="35">
        <f>SUMIFS(рўйхат!BZ:BZ,рўйхат!$CX:$CX,$B$866,рўйхат!$D:$D,$C807)</f>
        <v/>
      </c>
      <c r="BR807" s="36">
        <f>SUMIFS(рўйхат!CA:CA,рўйхат!$CX:$CX,$B$866,рўйхат!$D:$D,$C807)</f>
        <v/>
      </c>
      <c r="BS807" s="35">
        <f>SUMIFS(рўйхат!CB:CB,рўйхат!$CX:$CX,$B$866,рўйхат!$D:$D,$C807)</f>
        <v/>
      </c>
      <c r="BT807" s="36">
        <f>SUMIFS(рўйхат!CC:CC,рўйхат!$CX:$CX,$B$866,рўйхат!$D:$D,$C807)</f>
        <v/>
      </c>
      <c r="BU807" s="35">
        <f>SUMIFS(рўйхат!CD:CD,рўйхат!$CX:$CX,$B$866,рўйхат!$D:$D,$C807)</f>
        <v/>
      </c>
      <c r="BV807" s="36">
        <f>SUMIFS(рўйхат!CE:CE,рўйхат!$CX:$CX,$B$866,рўйхат!$D:$D,$C807)</f>
        <v/>
      </c>
      <c r="BW807" s="35">
        <f>SUMIFS(рўйхат!CH:CH,рўйхат!$CX:$CX,$B$866,рўйхат!$D:$D,$C807)</f>
        <v/>
      </c>
      <c r="BX807" s="36">
        <f>SUMIFS(рўйхат!CI:CI,рўйхат!$CX:$CX,$B$866,рўйхат!$D:$D,$C807)</f>
        <v/>
      </c>
      <c r="BY807" s="35">
        <f>SUMIFS(рўйхат!CJ:CJ,рўйхат!$CX:$CX,$B$866,рўйхат!$D:$D,$C807)</f>
        <v/>
      </c>
      <c r="BZ807" s="36">
        <f>SUMIFS(рўйхат!CK:CK,рўйхат!$CX:$CX,$B$866,рўйхат!$D:$D,$C807)</f>
        <v/>
      </c>
      <c r="CA807" s="35">
        <f>SUMIFS(рўйхат!CL:CL,рўйхат!$CX:$CX,$B$866,рўйхат!$D:$D,$C807)</f>
        <v/>
      </c>
      <c r="CB807" s="36">
        <f>SUMIFS(рўйхат!CM:CM,рўйхат!$CX:$CX,$B$866,рўйхат!$D:$D,$C807)</f>
        <v/>
      </c>
      <c r="CC807" s="35">
        <f>SUMIFS(рўйхат!CN:CN,рўйхат!$CX:$CX,$B$866,рўйхат!$D:$D,$C807)</f>
        <v/>
      </c>
      <c r="CD807" s="36">
        <f>SUMIFS(рўйхат!CO:CO,рўйхат!$CX:$CX,$B$866,рўйхат!$D:$D,$C807)</f>
        <v/>
      </c>
      <c r="CE807" s="77">
        <f>IFERROR(BE807/(Q807+BE807),0)</f>
        <v/>
      </c>
      <c r="CF807" s="78">
        <f>IFERROR(BF807/(R807+BF807),0)</f>
        <v/>
      </c>
    </row>
    <row r="808" hidden="1" outlineLevel="1" ht="30" customFormat="1" customHeight="1" s="8">
      <c r="A808" s="39" t="n"/>
      <c r="B808" s="50" t="n">
        <v>8</v>
      </c>
      <c r="C808" s="38" t="inlineStr">
        <is>
          <t>Бюджет ташкилотда энг кўп ҳисобланган иш ҳақи тўғрисида</t>
        </is>
      </c>
      <c r="D808" s="16" t="n"/>
      <c r="E808" s="35">
        <f>SUMIFS(рўйхат!F:F,рўйхат!$CX:$CX,$B$866,рўйхат!$D:$D,$C808)</f>
        <v/>
      </c>
      <c r="F808" s="36">
        <f>SUMIFS(рўйхат!G:G,рўйхат!$CX:$CX,$B$866,рўйхат!$D:$D,$C808)</f>
        <v/>
      </c>
      <c r="G808" s="35">
        <f>SUMIFS(рўйхат!H:H,рўйхат!$CX:$CX,$B$866,рўйхат!$D:$D,$C808)</f>
        <v/>
      </c>
      <c r="H808" s="36">
        <f>SUMIFS(рўйхат!I:I,рўйхат!$CX:$CX,$B$866,рўйхат!$D:$D,$C808)</f>
        <v/>
      </c>
      <c r="I808" s="35">
        <f>SUMIFS(рўйхат!J:J,рўйхат!$CX:$CX,$B$866,рўйхат!$D:$D,$C808)</f>
        <v/>
      </c>
      <c r="J808" s="36">
        <f>SUMIFS(рўйхат!K:K,рўйхат!$CX:$CX,$B$866,рўйхат!$D:$D,$C808)</f>
        <v/>
      </c>
      <c r="K808" s="35">
        <f>SUMIFS(рўйхат!L:L,рўйхат!$CX:$CX,$B$866,рўйхат!$D:$D,$C808)</f>
        <v/>
      </c>
      <c r="L808" s="36">
        <f>SUMIFS(рўйхат!M:M,рўйхат!$CX:$CX,$B$866,рўйхат!$D:$D,$C808)</f>
        <v/>
      </c>
      <c r="M808" s="35">
        <f>SUMIFS(рўйхат!N:N,рўйхат!$CX:$CX,$B$866,рўйхат!$D:$D,$C808)</f>
        <v/>
      </c>
      <c r="N808" s="36">
        <f>SUMIFS(рўйхат!O:O,рўйхат!$CX:$CX,$B$866,рўйхат!$D:$D,$C808)</f>
        <v/>
      </c>
      <c r="O808" s="34">
        <f>IFERROR(M808/E808,0)</f>
        <v/>
      </c>
      <c r="P808" s="34">
        <f>IFERROR(N808/F808,0)</f>
        <v/>
      </c>
      <c r="Q808" s="35">
        <f>SUMIFS(рўйхат!P:P,рўйхат!$CX:$CX,$B$866,рўйхат!$D:$D,$C808)</f>
        <v/>
      </c>
      <c r="R808" s="36">
        <f>SUMIFS(рўйхат!Q:Q,рўйхат!$CX:$CX,$B$866,рўйхат!$D:$D,$C808)</f>
        <v/>
      </c>
      <c r="S808" s="35">
        <f>SUMIFS(рўйхат!R:R,рўйхат!$CX:$CX,$B$866,рўйхат!$D:$D,$C808)</f>
        <v/>
      </c>
      <c r="T808" s="36">
        <f>SUMIFS(рўйхат!S:S,рўйхат!$CX:$CX,$B$866,рўйхат!$D:$D,$C808)</f>
        <v/>
      </c>
      <c r="U808" s="35">
        <f>SUMIFS(рўйхат!T:T,рўйхат!$CX:$CX,$B$866,рўйхат!$D:$D,$C808)</f>
        <v/>
      </c>
      <c r="V808" s="36">
        <f>SUMIFS(рўйхат!U:U,рўйхат!$CX:$CX,$B$866,рўйхат!$D:$D,$C808)</f>
        <v/>
      </c>
      <c r="W808" s="35">
        <f>SUMIFS(рўйхат!V:V,рўйхат!$CX:$CX,$B$866,рўйхат!$D:$D,$C808)</f>
        <v/>
      </c>
      <c r="X808" s="36">
        <f>SUMIFS(рўйхат!W:W,рўйхат!$CX:$CX,$B$866,рўйхат!$D:$D,$C808)</f>
        <v/>
      </c>
      <c r="Y808" s="35">
        <f>SUMIFS(рўйхат!X:X,рўйхат!$CX:$CX,$B$866,рўйхат!$D:$D,$C808)</f>
        <v/>
      </c>
      <c r="Z808" s="36">
        <f>SUMIFS(рўйхат!Y:Y,рўйхат!$CX:$CX,$B$866,рўйхат!$D:$D,$C808)</f>
        <v/>
      </c>
      <c r="AA808" s="35">
        <f>SUMIFS(рўйхат!Z:Z,рўйхат!$CX:$CX,$B$866,рўйхат!$D:$D,$C808)</f>
        <v/>
      </c>
      <c r="AB808" s="36">
        <f>SUMIFS(рўйхат!AA:AA,рўйхат!$CX:$CX,$B$866,рўйхат!$D:$D,$C808)</f>
        <v/>
      </c>
      <c r="AC808" s="35">
        <f>SUMIFS(рўйхат!AB:AB,рўйхат!$CX:$CX,$B$866,рўйхат!$D:$D,$C808)</f>
        <v/>
      </c>
      <c r="AD808" s="36">
        <f>SUMIFS(рўйхат!AC:AC,рўйхат!$CX:$CX,$B$866,рўйхат!$D:$D,$C808)</f>
        <v/>
      </c>
      <c r="AE808" s="35">
        <f>SUMIFS(рўйхат!AD:AD,рўйхат!$CX:$CX,$B$866,рўйхат!$D:$D,$C808)</f>
        <v/>
      </c>
      <c r="AF808" s="36">
        <f>SUMIFS(рўйхат!AE:AE,рўйхат!$CX:$CX,$B$866,рўйхат!$D:$D,$C808)</f>
        <v/>
      </c>
      <c r="AG808" s="35">
        <f>SUMIFS(рўйхат!AH:AH,рўйхат!$CX:$CX,$B$866,рўйхат!$D:$D,$C808)</f>
        <v/>
      </c>
      <c r="AH808" s="36">
        <f>SUMIFS(рўйхат!AI:AI,рўйхат!$CX:$CX,$B$866,рўйхат!$D:$D,$C808)</f>
        <v/>
      </c>
      <c r="AI808" s="35">
        <f>SUMIFS(рўйхат!AJ:AJ,рўйхат!$CX:$CX,$B$866,рўйхат!$D:$D,$C808)</f>
        <v/>
      </c>
      <c r="AJ808" s="36">
        <f>SUMIFS(рўйхат!AK:AK,рўйхат!$CX:$CX,$B$866,рўйхат!$D:$D,$C808)</f>
        <v/>
      </c>
      <c r="AK808" s="35">
        <f>SUMIFS(рўйхат!AL:AL,рўйхат!$CX:$CX,$B$866,рўйхат!$D:$D,$C808)</f>
        <v/>
      </c>
      <c r="AL808" s="36">
        <f>SUMIFS(рўйхат!AM:AM,рўйхат!$CX:$CX,$B$866,рўйхат!$D:$D,$C808)</f>
        <v/>
      </c>
      <c r="AM808" s="77">
        <f>IFERROR(Q808/E808,0)</f>
        <v/>
      </c>
      <c r="AN808" s="77">
        <f>IFERROR(R808/F808,0)</f>
        <v/>
      </c>
      <c r="AO808" s="35">
        <f>SUMIFS(рўйхат!AX:AX,рўйхат!$CX:$CX,$B$866,рўйхат!$D:$D,$C808)</f>
        <v/>
      </c>
      <c r="AP808" s="36">
        <f>SUMIFS(рўйхат!AY:AY,рўйхат!$CX:$CX,$B$866,рўйхат!$D:$D,$C808)</f>
        <v/>
      </c>
      <c r="AQ808" s="35">
        <f>SUMIFS(рўйхат!AZ:AZ,рўйхат!$CX:$CX,$B$866,рўйхат!$D:$D,$C808)</f>
        <v/>
      </c>
      <c r="AR808" s="36">
        <f>SUMIFS(рўйхат!BA:BA,рўйхат!$CX:$CX,$B$866,рўйхат!$D:$D,$C808)</f>
        <v/>
      </c>
      <c r="AS808" s="35">
        <f>SUMIFS(рўйхат!BB:BB,рўйхат!$CX:$CX,$B$866,рўйхат!$D:$D,$C808)</f>
        <v/>
      </c>
      <c r="AT808" s="36">
        <f>SUMIFS(рўйхат!BC:BC,рўйхат!$CX:$CX,$B$866,рўйхат!$D:$D,$C808)</f>
        <v/>
      </c>
      <c r="AU808" s="35">
        <f>SUMIFS(рўйхат!BD:BD,рўйхат!$CX:$CX,$B$866,рўйхат!$D:$D,$C808)</f>
        <v/>
      </c>
      <c r="AV808" s="36">
        <f>SUMIFS(рўйхат!BE:BE,рўйхат!$CX:$CX,$B$866,рўйхат!$D:$D,$C808)</f>
        <v/>
      </c>
      <c r="AW808" s="35">
        <f>SUMIFS(рўйхат!BF:BF,рўйхат!$CX:$CX,$B$866,рўйхат!$D:$D,$C808)</f>
        <v/>
      </c>
      <c r="AX808" s="36">
        <f>SUMIFS(рўйхат!BG:BG,рўйхат!$CX:$CX,$B$866,рўйхат!$D:$D,$C808)</f>
        <v/>
      </c>
      <c r="AY808" s="35">
        <f>SUMIFS(рўйхат!BH:BH,рўйхат!$CX:$CX,$B$866,рўйхат!$D:$D,$C808)</f>
        <v/>
      </c>
      <c r="AZ808" s="36">
        <f>SUMIFS(рўйхат!BI:BI,рўйхат!$CX:$CX,$B$866,рўйхат!$D:$D,$C808)</f>
        <v/>
      </c>
      <c r="BA808" s="35">
        <f>SUMIFS(рўйхат!BJ:BJ,рўйхат!$CX:$CX,$B$866,рўйхат!$D:$D,$C808)</f>
        <v/>
      </c>
      <c r="BB808" s="36">
        <f>SUMIFS(рўйхат!BK:BK,рўйхат!$CX:$CX,$B$866,рўйхат!$D:$D,$C808)</f>
        <v/>
      </c>
      <c r="BC808" s="77">
        <f>IFERROR(AO808/E808,0)</f>
        <v/>
      </c>
      <c r="BD808" s="77">
        <f>IFERROR(AP808/F808,0)</f>
        <v/>
      </c>
      <c r="BE808" s="35">
        <f>SUMIFS(рўйхат!BL:BL,рўйхат!$CX:$CX,$B$866,рўйхат!$D:$D,$C808)</f>
        <v/>
      </c>
      <c r="BF808" s="36">
        <f>SUMIFS(рўйхат!BM:BM,рўйхат!$CX:$CX,$B$866,рўйхат!$D:$D,$C808)</f>
        <v/>
      </c>
      <c r="BG808" s="35">
        <f>SUMIFS(рўйхат!BN:BN,рўйхат!$CX:$CX,$B$866,рўйхат!$D:$D,$C808)</f>
        <v/>
      </c>
      <c r="BH808" s="36">
        <f>SUMIFS(рўйхат!BO:BO,рўйхат!$CX:$CX,$B$866,рўйхат!$D:$D,$C808)</f>
        <v/>
      </c>
      <c r="BI808" s="35">
        <f>SUMIFS(рўйхат!BP:BP,рўйхат!$CX:$CX,$B$866,рўйхат!$D:$D,$C808)</f>
        <v/>
      </c>
      <c r="BJ808" s="36">
        <f>SUMIFS(рўйхат!BQ:BQ,рўйхат!$CX:$CX,$B$866,рўйхат!$D:$D,$C808)</f>
        <v/>
      </c>
      <c r="BK808" s="35">
        <f>SUMIFS(рўйхат!BR:BR,рўйхат!$CX:$CX,$B$866,рўйхат!$D:$D,$C808)</f>
        <v/>
      </c>
      <c r="BL808" s="36">
        <f>SUMIFS(рўйхат!BS:BS,рўйхат!$CX:$CX,$B$866,рўйхат!$D:$D,$C808)</f>
        <v/>
      </c>
      <c r="BM808" s="35">
        <f>SUMIFS(рўйхат!BT:BT,рўйхат!$CX:$CX,$B$866,рўйхат!$D:$D,$C808)</f>
        <v/>
      </c>
      <c r="BN808" s="36">
        <f>SUMIFS(рўйхат!BU:BU,рўйхат!$CX:$CX,$B$866,рўйхат!$D:$D,$C808)</f>
        <v/>
      </c>
      <c r="BO808" s="35">
        <f>SUMIFS(рўйхат!BX:BX,рўйхат!$CX:$CX,$B$866,рўйхат!$D:$D,$C808)</f>
        <v/>
      </c>
      <c r="BP808" s="36">
        <f>SUMIFS(рўйхат!BY:BY,рўйхат!$CX:$CX,$B$866,рўйхат!$D:$D,$C808)</f>
        <v/>
      </c>
      <c r="BQ808" s="35">
        <f>SUMIFS(рўйхат!BZ:BZ,рўйхат!$CX:$CX,$B$866,рўйхат!$D:$D,$C808)</f>
        <v/>
      </c>
      <c r="BR808" s="36">
        <f>SUMIFS(рўйхат!CA:CA,рўйхат!$CX:$CX,$B$866,рўйхат!$D:$D,$C808)</f>
        <v/>
      </c>
      <c r="BS808" s="35">
        <f>SUMIFS(рўйхат!CB:CB,рўйхат!$CX:$CX,$B$866,рўйхат!$D:$D,$C808)</f>
        <v/>
      </c>
      <c r="BT808" s="36">
        <f>SUMIFS(рўйхат!CC:CC,рўйхат!$CX:$CX,$B$866,рўйхат!$D:$D,$C808)</f>
        <v/>
      </c>
      <c r="BU808" s="35">
        <f>SUMIFS(рўйхат!CD:CD,рўйхат!$CX:$CX,$B$866,рўйхат!$D:$D,$C808)</f>
        <v/>
      </c>
      <c r="BV808" s="36">
        <f>SUMIFS(рўйхат!CE:CE,рўйхат!$CX:$CX,$B$866,рўйхат!$D:$D,$C808)</f>
        <v/>
      </c>
      <c r="BW808" s="35">
        <f>SUMIFS(рўйхат!CH:CH,рўйхат!$CX:$CX,$B$866,рўйхат!$D:$D,$C808)</f>
        <v/>
      </c>
      <c r="BX808" s="36">
        <f>SUMIFS(рўйхат!CI:CI,рўйхат!$CX:$CX,$B$866,рўйхат!$D:$D,$C808)</f>
        <v/>
      </c>
      <c r="BY808" s="35">
        <f>SUMIFS(рўйхат!CJ:CJ,рўйхат!$CX:$CX,$B$866,рўйхат!$D:$D,$C808)</f>
        <v/>
      </c>
      <c r="BZ808" s="36">
        <f>SUMIFS(рўйхат!CK:CK,рўйхат!$CX:$CX,$B$866,рўйхат!$D:$D,$C808)</f>
        <v/>
      </c>
      <c r="CA808" s="35">
        <f>SUMIFS(рўйхат!CL:CL,рўйхат!$CX:$CX,$B$866,рўйхат!$D:$D,$C808)</f>
        <v/>
      </c>
      <c r="CB808" s="36">
        <f>SUMIFS(рўйхат!CM:CM,рўйхат!$CX:$CX,$B$866,рўйхат!$D:$D,$C808)</f>
        <v/>
      </c>
      <c r="CC808" s="35">
        <f>SUMIFS(рўйхат!CN:CN,рўйхат!$CX:$CX,$B$866,рўйхат!$D:$D,$C808)</f>
        <v/>
      </c>
      <c r="CD808" s="36">
        <f>SUMIFS(рўйхат!CO:CO,рўйхат!$CX:$CX,$B$866,рўйхат!$D:$D,$C808)</f>
        <v/>
      </c>
      <c r="CE808" s="77">
        <f>IFERROR(BE808/(Q808+BE808),0)</f>
        <v/>
      </c>
      <c r="CF808" s="78">
        <f>IFERROR(BF808/(R808+BF808),0)</f>
        <v/>
      </c>
    </row>
    <row r="809" hidden="1" outlineLevel="1" ht="30" customFormat="1" customHeight="1" s="8">
      <c r="A809" s="39" t="n"/>
      <c r="B809" s="50" t="n">
        <v>9</v>
      </c>
      <c r="C809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809" s="16" t="n"/>
      <c r="E809" s="35">
        <f>SUMIFS(рўйхат!F:F,рўйхат!$CX:$CX,$B$866,рўйхат!$D:$D,$C809)</f>
        <v/>
      </c>
      <c r="F809" s="36">
        <f>SUMIFS(рўйхат!G:G,рўйхат!$CX:$CX,$B$866,рўйхат!$D:$D,$C809)</f>
        <v/>
      </c>
      <c r="G809" s="35">
        <f>SUMIFS(рўйхат!H:H,рўйхат!$CX:$CX,$B$866,рўйхат!$D:$D,$C809)</f>
        <v/>
      </c>
      <c r="H809" s="36">
        <f>SUMIFS(рўйхат!I:I,рўйхат!$CX:$CX,$B$866,рўйхат!$D:$D,$C809)</f>
        <v/>
      </c>
      <c r="I809" s="35">
        <f>SUMIFS(рўйхат!J:J,рўйхат!$CX:$CX,$B$866,рўйхат!$D:$D,$C809)</f>
        <v/>
      </c>
      <c r="J809" s="36">
        <f>SUMIFS(рўйхат!K:K,рўйхат!$CX:$CX,$B$866,рўйхат!$D:$D,$C809)</f>
        <v/>
      </c>
      <c r="K809" s="35">
        <f>SUMIFS(рўйхат!L:L,рўйхат!$CX:$CX,$B$866,рўйхат!$D:$D,$C809)</f>
        <v/>
      </c>
      <c r="L809" s="36">
        <f>SUMIFS(рўйхат!M:M,рўйхат!$CX:$CX,$B$866,рўйхат!$D:$D,$C809)</f>
        <v/>
      </c>
      <c r="M809" s="35">
        <f>SUMIFS(рўйхат!N:N,рўйхат!$CX:$CX,$B$866,рўйхат!$D:$D,$C809)</f>
        <v/>
      </c>
      <c r="N809" s="36">
        <f>SUMIFS(рўйхат!O:O,рўйхат!$CX:$CX,$B$866,рўйхат!$D:$D,$C809)</f>
        <v/>
      </c>
      <c r="O809" s="34">
        <f>IFERROR(M809/E809,0)</f>
        <v/>
      </c>
      <c r="P809" s="34">
        <f>IFERROR(N809/F809,0)</f>
        <v/>
      </c>
      <c r="Q809" s="35">
        <f>SUMIFS(рўйхат!P:P,рўйхат!$CX:$CX,$B$866,рўйхат!$D:$D,$C809)</f>
        <v/>
      </c>
      <c r="R809" s="36">
        <f>SUMIFS(рўйхат!Q:Q,рўйхат!$CX:$CX,$B$866,рўйхат!$D:$D,$C809)</f>
        <v/>
      </c>
      <c r="S809" s="35">
        <f>SUMIFS(рўйхат!R:R,рўйхат!$CX:$CX,$B$866,рўйхат!$D:$D,$C809)</f>
        <v/>
      </c>
      <c r="T809" s="36">
        <f>SUMIFS(рўйхат!S:S,рўйхат!$CX:$CX,$B$866,рўйхат!$D:$D,$C809)</f>
        <v/>
      </c>
      <c r="U809" s="35">
        <f>SUMIFS(рўйхат!T:T,рўйхат!$CX:$CX,$B$866,рўйхат!$D:$D,$C809)</f>
        <v/>
      </c>
      <c r="V809" s="36">
        <f>SUMIFS(рўйхат!U:U,рўйхат!$CX:$CX,$B$866,рўйхат!$D:$D,$C809)</f>
        <v/>
      </c>
      <c r="W809" s="35">
        <f>SUMIFS(рўйхат!V:V,рўйхат!$CX:$CX,$B$866,рўйхат!$D:$D,$C809)</f>
        <v/>
      </c>
      <c r="X809" s="36">
        <f>SUMIFS(рўйхат!W:W,рўйхат!$CX:$CX,$B$866,рўйхат!$D:$D,$C809)</f>
        <v/>
      </c>
      <c r="Y809" s="35">
        <f>SUMIFS(рўйхат!X:X,рўйхат!$CX:$CX,$B$866,рўйхат!$D:$D,$C809)</f>
        <v/>
      </c>
      <c r="Z809" s="36">
        <f>SUMIFS(рўйхат!Y:Y,рўйхат!$CX:$CX,$B$866,рўйхат!$D:$D,$C809)</f>
        <v/>
      </c>
      <c r="AA809" s="35">
        <f>SUMIFS(рўйхат!Z:Z,рўйхат!$CX:$CX,$B$866,рўйхат!$D:$D,$C809)</f>
        <v/>
      </c>
      <c r="AB809" s="36">
        <f>SUMIFS(рўйхат!AA:AA,рўйхат!$CX:$CX,$B$866,рўйхат!$D:$D,$C809)</f>
        <v/>
      </c>
      <c r="AC809" s="35">
        <f>SUMIFS(рўйхат!AB:AB,рўйхат!$CX:$CX,$B$866,рўйхат!$D:$D,$C809)</f>
        <v/>
      </c>
      <c r="AD809" s="36">
        <f>SUMIFS(рўйхат!AC:AC,рўйхат!$CX:$CX,$B$866,рўйхат!$D:$D,$C809)</f>
        <v/>
      </c>
      <c r="AE809" s="35">
        <f>SUMIFS(рўйхат!AD:AD,рўйхат!$CX:$CX,$B$866,рўйхат!$D:$D,$C809)</f>
        <v/>
      </c>
      <c r="AF809" s="36">
        <f>SUMIFS(рўйхат!AE:AE,рўйхат!$CX:$CX,$B$866,рўйхат!$D:$D,$C809)</f>
        <v/>
      </c>
      <c r="AG809" s="35">
        <f>SUMIFS(рўйхат!AH:AH,рўйхат!$CX:$CX,$B$866,рўйхат!$D:$D,$C809)</f>
        <v/>
      </c>
      <c r="AH809" s="36">
        <f>SUMIFS(рўйхат!AI:AI,рўйхат!$CX:$CX,$B$866,рўйхат!$D:$D,$C809)</f>
        <v/>
      </c>
      <c r="AI809" s="35">
        <f>SUMIFS(рўйхат!AJ:AJ,рўйхат!$CX:$CX,$B$866,рўйхат!$D:$D,$C809)</f>
        <v/>
      </c>
      <c r="AJ809" s="36">
        <f>SUMIFS(рўйхат!AK:AK,рўйхат!$CX:$CX,$B$866,рўйхат!$D:$D,$C809)</f>
        <v/>
      </c>
      <c r="AK809" s="35">
        <f>SUMIFS(рўйхат!AL:AL,рўйхат!$CX:$CX,$B$866,рўйхат!$D:$D,$C809)</f>
        <v/>
      </c>
      <c r="AL809" s="36">
        <f>SUMIFS(рўйхат!AM:AM,рўйхат!$CX:$CX,$B$866,рўйхат!$D:$D,$C809)</f>
        <v/>
      </c>
      <c r="AM809" s="77">
        <f>IFERROR(Q809/E809,0)</f>
        <v/>
      </c>
      <c r="AN809" s="77">
        <f>IFERROR(R809/F809,0)</f>
        <v/>
      </c>
      <c r="AO809" s="35">
        <f>SUMIFS(рўйхат!AX:AX,рўйхат!$CX:$CX,$B$866,рўйхат!$D:$D,$C809)</f>
        <v/>
      </c>
      <c r="AP809" s="36">
        <f>SUMIFS(рўйхат!AY:AY,рўйхат!$CX:$CX,$B$866,рўйхат!$D:$D,$C809)</f>
        <v/>
      </c>
      <c r="AQ809" s="35">
        <f>SUMIFS(рўйхат!AZ:AZ,рўйхат!$CX:$CX,$B$866,рўйхат!$D:$D,$C809)</f>
        <v/>
      </c>
      <c r="AR809" s="36">
        <f>SUMIFS(рўйхат!BA:BA,рўйхат!$CX:$CX,$B$866,рўйхат!$D:$D,$C809)</f>
        <v/>
      </c>
      <c r="AS809" s="35">
        <f>SUMIFS(рўйхат!BB:BB,рўйхат!$CX:$CX,$B$866,рўйхат!$D:$D,$C809)</f>
        <v/>
      </c>
      <c r="AT809" s="36">
        <f>SUMIFS(рўйхат!BC:BC,рўйхат!$CX:$CX,$B$866,рўйхат!$D:$D,$C809)</f>
        <v/>
      </c>
      <c r="AU809" s="35">
        <f>SUMIFS(рўйхат!BD:BD,рўйхат!$CX:$CX,$B$866,рўйхат!$D:$D,$C809)</f>
        <v/>
      </c>
      <c r="AV809" s="36">
        <f>SUMIFS(рўйхат!BE:BE,рўйхат!$CX:$CX,$B$866,рўйхат!$D:$D,$C809)</f>
        <v/>
      </c>
      <c r="AW809" s="35">
        <f>SUMIFS(рўйхат!BF:BF,рўйхат!$CX:$CX,$B$866,рўйхат!$D:$D,$C809)</f>
        <v/>
      </c>
      <c r="AX809" s="36">
        <f>SUMIFS(рўйхат!BG:BG,рўйхат!$CX:$CX,$B$866,рўйхат!$D:$D,$C809)</f>
        <v/>
      </c>
      <c r="AY809" s="35">
        <f>SUMIFS(рўйхат!BH:BH,рўйхат!$CX:$CX,$B$866,рўйхат!$D:$D,$C809)</f>
        <v/>
      </c>
      <c r="AZ809" s="36">
        <f>SUMIFS(рўйхат!BI:BI,рўйхат!$CX:$CX,$B$866,рўйхат!$D:$D,$C809)</f>
        <v/>
      </c>
      <c r="BA809" s="35">
        <f>SUMIFS(рўйхат!BJ:BJ,рўйхат!$CX:$CX,$B$866,рўйхат!$D:$D,$C809)</f>
        <v/>
      </c>
      <c r="BB809" s="36">
        <f>SUMIFS(рўйхат!BK:BK,рўйхат!$CX:$CX,$B$866,рўйхат!$D:$D,$C809)</f>
        <v/>
      </c>
      <c r="BC809" s="77">
        <f>IFERROR(AO809/E809,0)</f>
        <v/>
      </c>
      <c r="BD809" s="77">
        <f>IFERROR(AP809/F809,0)</f>
        <v/>
      </c>
      <c r="BE809" s="35">
        <f>SUMIFS(рўйхат!BL:BL,рўйхат!$CX:$CX,$B$866,рўйхат!$D:$D,$C809)</f>
        <v/>
      </c>
      <c r="BF809" s="36">
        <f>SUMIFS(рўйхат!BM:BM,рўйхат!$CX:$CX,$B$866,рўйхат!$D:$D,$C809)</f>
        <v/>
      </c>
      <c r="BG809" s="35">
        <f>SUMIFS(рўйхат!BN:BN,рўйхат!$CX:$CX,$B$866,рўйхат!$D:$D,$C809)</f>
        <v/>
      </c>
      <c r="BH809" s="36">
        <f>SUMIFS(рўйхат!BO:BO,рўйхат!$CX:$CX,$B$866,рўйхат!$D:$D,$C809)</f>
        <v/>
      </c>
      <c r="BI809" s="35">
        <f>SUMIFS(рўйхат!BP:BP,рўйхат!$CX:$CX,$B$866,рўйхат!$D:$D,$C809)</f>
        <v/>
      </c>
      <c r="BJ809" s="36">
        <f>SUMIFS(рўйхат!BQ:BQ,рўйхат!$CX:$CX,$B$866,рўйхат!$D:$D,$C809)</f>
        <v/>
      </c>
      <c r="BK809" s="35">
        <f>SUMIFS(рўйхат!BR:BR,рўйхат!$CX:$CX,$B$866,рўйхат!$D:$D,$C809)</f>
        <v/>
      </c>
      <c r="BL809" s="36">
        <f>SUMIFS(рўйхат!BS:BS,рўйхат!$CX:$CX,$B$866,рўйхат!$D:$D,$C809)</f>
        <v/>
      </c>
      <c r="BM809" s="35">
        <f>SUMIFS(рўйхат!BT:BT,рўйхат!$CX:$CX,$B$866,рўйхат!$D:$D,$C809)</f>
        <v/>
      </c>
      <c r="BN809" s="36">
        <f>SUMIFS(рўйхат!BU:BU,рўйхат!$CX:$CX,$B$866,рўйхат!$D:$D,$C809)</f>
        <v/>
      </c>
      <c r="BO809" s="35">
        <f>SUMIFS(рўйхат!BX:BX,рўйхат!$CX:$CX,$B$866,рўйхат!$D:$D,$C809)</f>
        <v/>
      </c>
      <c r="BP809" s="36">
        <f>SUMIFS(рўйхат!BY:BY,рўйхат!$CX:$CX,$B$866,рўйхат!$D:$D,$C809)</f>
        <v/>
      </c>
      <c r="BQ809" s="35">
        <f>SUMIFS(рўйхат!BZ:BZ,рўйхат!$CX:$CX,$B$866,рўйхат!$D:$D,$C809)</f>
        <v/>
      </c>
      <c r="BR809" s="36">
        <f>SUMIFS(рўйхат!CA:CA,рўйхат!$CX:$CX,$B$866,рўйхат!$D:$D,$C809)</f>
        <v/>
      </c>
      <c r="BS809" s="35">
        <f>SUMIFS(рўйхат!CB:CB,рўйхат!$CX:$CX,$B$866,рўйхат!$D:$D,$C809)</f>
        <v/>
      </c>
      <c r="BT809" s="36">
        <f>SUMIFS(рўйхат!CC:CC,рўйхат!$CX:$CX,$B$866,рўйхат!$D:$D,$C809)</f>
        <v/>
      </c>
      <c r="BU809" s="35">
        <f>SUMIFS(рўйхат!CD:CD,рўйхат!$CX:$CX,$B$866,рўйхат!$D:$D,$C809)</f>
        <v/>
      </c>
      <c r="BV809" s="36">
        <f>SUMIFS(рўйхат!CE:CE,рўйхат!$CX:$CX,$B$866,рўйхат!$D:$D,$C809)</f>
        <v/>
      </c>
      <c r="BW809" s="35">
        <f>SUMIFS(рўйхат!CH:CH,рўйхат!$CX:$CX,$B$866,рўйхат!$D:$D,$C809)</f>
        <v/>
      </c>
      <c r="BX809" s="36">
        <f>SUMIFS(рўйхат!CI:CI,рўйхат!$CX:$CX,$B$866,рўйхат!$D:$D,$C809)</f>
        <v/>
      </c>
      <c r="BY809" s="35">
        <f>SUMIFS(рўйхат!CJ:CJ,рўйхат!$CX:$CX,$B$866,рўйхат!$D:$D,$C809)</f>
        <v/>
      </c>
      <c r="BZ809" s="36">
        <f>SUMIFS(рўйхат!CK:CK,рўйхат!$CX:$CX,$B$866,рўйхат!$D:$D,$C809)</f>
        <v/>
      </c>
      <c r="CA809" s="35">
        <f>SUMIFS(рўйхат!CL:CL,рўйхат!$CX:$CX,$B$866,рўйхат!$D:$D,$C809)</f>
        <v/>
      </c>
      <c r="CB809" s="36">
        <f>SUMIFS(рўйхат!CM:CM,рўйхат!$CX:$CX,$B$866,рўйхат!$D:$D,$C809)</f>
        <v/>
      </c>
      <c r="CC809" s="35">
        <f>SUMIFS(рўйхат!CN:CN,рўйхат!$CX:$CX,$B$866,рўйхат!$D:$D,$C809)</f>
        <v/>
      </c>
      <c r="CD809" s="36">
        <f>SUMIFS(рўйхат!CO:CO,рўйхат!$CX:$CX,$B$866,рўйхат!$D:$D,$C809)</f>
        <v/>
      </c>
      <c r="CE809" s="77">
        <f>IFERROR(BE809/(Q809+BE809),0)</f>
        <v/>
      </c>
      <c r="CF809" s="78">
        <f>IFERROR(BF809/(R809+BF809),0)</f>
        <v/>
      </c>
    </row>
    <row r="810" hidden="1" outlineLevel="1" ht="30" customFormat="1" customHeight="1" s="8">
      <c r="A810" s="39" t="n"/>
      <c r="B810" s="50" t="n">
        <v>10</v>
      </c>
      <c r="C810" s="38" t="inlineStr">
        <is>
          <t>Бюджет ташкилотларида ишловчиларнинг 4 ва ундан ортиқ даромад манбаига эга фуқаролар</t>
        </is>
      </c>
      <c r="D810" s="16" t="n"/>
      <c r="E810" s="35">
        <f>SUMIFS(рўйхат!F:F,рўйхат!$CX:$CX,$B$866,рўйхат!$D:$D,$C810)</f>
        <v/>
      </c>
      <c r="F810" s="36">
        <f>SUMIFS(рўйхат!G:G,рўйхат!$CX:$CX,$B$866,рўйхат!$D:$D,$C810)</f>
        <v/>
      </c>
      <c r="G810" s="35">
        <f>SUMIFS(рўйхат!H:H,рўйхат!$CX:$CX,$B$866,рўйхат!$D:$D,$C810)</f>
        <v/>
      </c>
      <c r="H810" s="36">
        <f>SUMIFS(рўйхат!I:I,рўйхат!$CX:$CX,$B$866,рўйхат!$D:$D,$C810)</f>
        <v/>
      </c>
      <c r="I810" s="35">
        <f>SUMIFS(рўйхат!J:J,рўйхат!$CX:$CX,$B$866,рўйхат!$D:$D,$C810)</f>
        <v/>
      </c>
      <c r="J810" s="36">
        <f>SUMIFS(рўйхат!K:K,рўйхат!$CX:$CX,$B$866,рўйхат!$D:$D,$C810)</f>
        <v/>
      </c>
      <c r="K810" s="35">
        <f>SUMIFS(рўйхат!L:L,рўйхат!$CX:$CX,$B$866,рўйхат!$D:$D,$C810)</f>
        <v/>
      </c>
      <c r="L810" s="36">
        <f>SUMIFS(рўйхат!M:M,рўйхат!$CX:$CX,$B$866,рўйхат!$D:$D,$C810)</f>
        <v/>
      </c>
      <c r="M810" s="35">
        <f>SUMIFS(рўйхат!N:N,рўйхат!$CX:$CX,$B$866,рўйхат!$D:$D,$C810)</f>
        <v/>
      </c>
      <c r="N810" s="36">
        <f>SUMIFS(рўйхат!O:O,рўйхат!$CX:$CX,$B$866,рўйхат!$D:$D,$C810)</f>
        <v/>
      </c>
      <c r="O810" s="34">
        <f>IFERROR(M810/E810,0)</f>
        <v/>
      </c>
      <c r="P810" s="34">
        <f>IFERROR(N810/F810,0)</f>
        <v/>
      </c>
      <c r="Q810" s="35">
        <f>SUMIFS(рўйхат!P:P,рўйхат!$CX:$CX,$B$866,рўйхат!$D:$D,$C810)</f>
        <v/>
      </c>
      <c r="R810" s="36">
        <f>SUMIFS(рўйхат!Q:Q,рўйхат!$CX:$CX,$B$866,рўйхат!$D:$D,$C810)</f>
        <v/>
      </c>
      <c r="S810" s="35">
        <f>SUMIFS(рўйхат!R:R,рўйхат!$CX:$CX,$B$866,рўйхат!$D:$D,$C810)</f>
        <v/>
      </c>
      <c r="T810" s="36">
        <f>SUMIFS(рўйхат!S:S,рўйхат!$CX:$CX,$B$866,рўйхат!$D:$D,$C810)</f>
        <v/>
      </c>
      <c r="U810" s="35">
        <f>SUMIFS(рўйхат!T:T,рўйхат!$CX:$CX,$B$866,рўйхат!$D:$D,$C810)</f>
        <v/>
      </c>
      <c r="V810" s="36">
        <f>SUMIFS(рўйхат!U:U,рўйхат!$CX:$CX,$B$866,рўйхат!$D:$D,$C810)</f>
        <v/>
      </c>
      <c r="W810" s="35">
        <f>SUMIFS(рўйхат!V:V,рўйхат!$CX:$CX,$B$866,рўйхат!$D:$D,$C810)</f>
        <v/>
      </c>
      <c r="X810" s="36">
        <f>SUMIFS(рўйхат!W:W,рўйхат!$CX:$CX,$B$866,рўйхат!$D:$D,$C810)</f>
        <v/>
      </c>
      <c r="Y810" s="35">
        <f>SUMIFS(рўйхат!X:X,рўйхат!$CX:$CX,$B$866,рўйхат!$D:$D,$C810)</f>
        <v/>
      </c>
      <c r="Z810" s="36">
        <f>SUMIFS(рўйхат!Y:Y,рўйхат!$CX:$CX,$B$866,рўйхат!$D:$D,$C810)</f>
        <v/>
      </c>
      <c r="AA810" s="35">
        <f>SUMIFS(рўйхат!Z:Z,рўйхат!$CX:$CX,$B$866,рўйхат!$D:$D,$C810)</f>
        <v/>
      </c>
      <c r="AB810" s="36">
        <f>SUMIFS(рўйхат!AA:AA,рўйхат!$CX:$CX,$B$866,рўйхат!$D:$D,$C810)</f>
        <v/>
      </c>
      <c r="AC810" s="35">
        <f>SUMIFS(рўйхат!AB:AB,рўйхат!$CX:$CX,$B$866,рўйхат!$D:$D,$C810)</f>
        <v/>
      </c>
      <c r="AD810" s="36">
        <f>SUMIFS(рўйхат!AC:AC,рўйхат!$CX:$CX,$B$866,рўйхат!$D:$D,$C810)</f>
        <v/>
      </c>
      <c r="AE810" s="35">
        <f>SUMIFS(рўйхат!AD:AD,рўйхат!$CX:$CX,$B$866,рўйхат!$D:$D,$C810)</f>
        <v/>
      </c>
      <c r="AF810" s="36">
        <f>SUMIFS(рўйхат!AE:AE,рўйхат!$CX:$CX,$B$866,рўйхат!$D:$D,$C810)</f>
        <v/>
      </c>
      <c r="AG810" s="35">
        <f>SUMIFS(рўйхат!AH:AH,рўйхат!$CX:$CX,$B$866,рўйхат!$D:$D,$C810)</f>
        <v/>
      </c>
      <c r="AH810" s="36">
        <f>SUMIFS(рўйхат!AI:AI,рўйхат!$CX:$CX,$B$866,рўйхат!$D:$D,$C810)</f>
        <v/>
      </c>
      <c r="AI810" s="35">
        <f>SUMIFS(рўйхат!AJ:AJ,рўйхат!$CX:$CX,$B$866,рўйхат!$D:$D,$C810)</f>
        <v/>
      </c>
      <c r="AJ810" s="36">
        <f>SUMIFS(рўйхат!AK:AK,рўйхат!$CX:$CX,$B$866,рўйхат!$D:$D,$C810)</f>
        <v/>
      </c>
      <c r="AK810" s="35">
        <f>SUMIFS(рўйхат!AL:AL,рўйхат!$CX:$CX,$B$866,рўйхат!$D:$D,$C810)</f>
        <v/>
      </c>
      <c r="AL810" s="36">
        <f>SUMIFS(рўйхат!AM:AM,рўйхат!$CX:$CX,$B$866,рўйхат!$D:$D,$C810)</f>
        <v/>
      </c>
      <c r="AM810" s="77">
        <f>IFERROR(Q810/E810,0)</f>
        <v/>
      </c>
      <c r="AN810" s="77">
        <f>IFERROR(R810/F810,0)</f>
        <v/>
      </c>
      <c r="AO810" s="35">
        <f>SUMIFS(рўйхат!AX:AX,рўйхат!$CX:$CX,$B$866,рўйхат!$D:$D,$C810)</f>
        <v/>
      </c>
      <c r="AP810" s="36">
        <f>SUMIFS(рўйхат!AY:AY,рўйхат!$CX:$CX,$B$866,рўйхат!$D:$D,$C810)</f>
        <v/>
      </c>
      <c r="AQ810" s="35">
        <f>SUMIFS(рўйхат!AZ:AZ,рўйхат!$CX:$CX,$B$866,рўйхат!$D:$D,$C810)</f>
        <v/>
      </c>
      <c r="AR810" s="36">
        <f>SUMIFS(рўйхат!BA:BA,рўйхат!$CX:$CX,$B$866,рўйхат!$D:$D,$C810)</f>
        <v/>
      </c>
      <c r="AS810" s="35">
        <f>SUMIFS(рўйхат!BB:BB,рўйхат!$CX:$CX,$B$866,рўйхат!$D:$D,$C810)</f>
        <v/>
      </c>
      <c r="AT810" s="36">
        <f>SUMIFS(рўйхат!BC:BC,рўйхат!$CX:$CX,$B$866,рўйхат!$D:$D,$C810)</f>
        <v/>
      </c>
      <c r="AU810" s="35">
        <f>SUMIFS(рўйхат!BD:BD,рўйхат!$CX:$CX,$B$866,рўйхат!$D:$D,$C810)</f>
        <v/>
      </c>
      <c r="AV810" s="36">
        <f>SUMIFS(рўйхат!BE:BE,рўйхат!$CX:$CX,$B$866,рўйхат!$D:$D,$C810)</f>
        <v/>
      </c>
      <c r="AW810" s="35">
        <f>SUMIFS(рўйхат!BF:BF,рўйхат!$CX:$CX,$B$866,рўйхат!$D:$D,$C810)</f>
        <v/>
      </c>
      <c r="AX810" s="36">
        <f>SUMIFS(рўйхат!BG:BG,рўйхат!$CX:$CX,$B$866,рўйхат!$D:$D,$C810)</f>
        <v/>
      </c>
      <c r="AY810" s="35">
        <f>SUMIFS(рўйхат!BH:BH,рўйхат!$CX:$CX,$B$866,рўйхат!$D:$D,$C810)</f>
        <v/>
      </c>
      <c r="AZ810" s="36">
        <f>SUMIFS(рўйхат!BI:BI,рўйхат!$CX:$CX,$B$866,рўйхат!$D:$D,$C810)</f>
        <v/>
      </c>
      <c r="BA810" s="35">
        <f>SUMIFS(рўйхат!BJ:BJ,рўйхат!$CX:$CX,$B$866,рўйхат!$D:$D,$C810)</f>
        <v/>
      </c>
      <c r="BB810" s="36">
        <f>SUMIFS(рўйхат!BK:BK,рўйхат!$CX:$CX,$B$866,рўйхат!$D:$D,$C810)</f>
        <v/>
      </c>
      <c r="BC810" s="77">
        <f>IFERROR(AO810/E810,0)</f>
        <v/>
      </c>
      <c r="BD810" s="77">
        <f>IFERROR(AP810/F810,0)</f>
        <v/>
      </c>
      <c r="BE810" s="35">
        <f>SUMIFS(рўйхат!BL:BL,рўйхат!$CX:$CX,$B$866,рўйхат!$D:$D,$C810)</f>
        <v/>
      </c>
      <c r="BF810" s="36">
        <f>SUMIFS(рўйхат!BM:BM,рўйхат!$CX:$CX,$B$866,рўйхат!$D:$D,$C810)</f>
        <v/>
      </c>
      <c r="BG810" s="35">
        <f>SUMIFS(рўйхат!BN:BN,рўйхат!$CX:$CX,$B$866,рўйхат!$D:$D,$C810)</f>
        <v/>
      </c>
      <c r="BH810" s="36">
        <f>SUMIFS(рўйхат!BO:BO,рўйхат!$CX:$CX,$B$866,рўйхат!$D:$D,$C810)</f>
        <v/>
      </c>
      <c r="BI810" s="35">
        <f>SUMIFS(рўйхат!BP:BP,рўйхат!$CX:$CX,$B$866,рўйхат!$D:$D,$C810)</f>
        <v/>
      </c>
      <c r="BJ810" s="36">
        <f>SUMIFS(рўйхат!BQ:BQ,рўйхат!$CX:$CX,$B$866,рўйхат!$D:$D,$C810)</f>
        <v/>
      </c>
      <c r="BK810" s="35">
        <f>SUMIFS(рўйхат!BR:BR,рўйхат!$CX:$CX,$B$866,рўйхат!$D:$D,$C810)</f>
        <v/>
      </c>
      <c r="BL810" s="36">
        <f>SUMIFS(рўйхат!BS:BS,рўйхат!$CX:$CX,$B$866,рўйхат!$D:$D,$C810)</f>
        <v/>
      </c>
      <c r="BM810" s="35">
        <f>SUMIFS(рўйхат!BT:BT,рўйхат!$CX:$CX,$B$866,рўйхат!$D:$D,$C810)</f>
        <v/>
      </c>
      <c r="BN810" s="36">
        <f>SUMIFS(рўйхат!BU:BU,рўйхат!$CX:$CX,$B$866,рўйхат!$D:$D,$C810)</f>
        <v/>
      </c>
      <c r="BO810" s="35">
        <f>SUMIFS(рўйхат!BX:BX,рўйхат!$CX:$CX,$B$866,рўйхат!$D:$D,$C810)</f>
        <v/>
      </c>
      <c r="BP810" s="36">
        <f>SUMIFS(рўйхат!BY:BY,рўйхат!$CX:$CX,$B$866,рўйхат!$D:$D,$C810)</f>
        <v/>
      </c>
      <c r="BQ810" s="35">
        <f>SUMIFS(рўйхат!BZ:BZ,рўйхат!$CX:$CX,$B$866,рўйхат!$D:$D,$C810)</f>
        <v/>
      </c>
      <c r="BR810" s="36">
        <f>SUMIFS(рўйхат!CA:CA,рўйхат!$CX:$CX,$B$866,рўйхат!$D:$D,$C810)</f>
        <v/>
      </c>
      <c r="BS810" s="35">
        <f>SUMIFS(рўйхат!CB:CB,рўйхат!$CX:$CX,$B$866,рўйхат!$D:$D,$C810)</f>
        <v/>
      </c>
      <c r="BT810" s="36">
        <f>SUMIFS(рўйхат!CC:CC,рўйхат!$CX:$CX,$B$866,рўйхат!$D:$D,$C810)</f>
        <v/>
      </c>
      <c r="BU810" s="35">
        <f>SUMIFS(рўйхат!CD:CD,рўйхат!$CX:$CX,$B$866,рўйхат!$D:$D,$C810)</f>
        <v/>
      </c>
      <c r="BV810" s="36">
        <f>SUMIFS(рўйхат!CE:CE,рўйхат!$CX:$CX,$B$866,рўйхат!$D:$D,$C810)</f>
        <v/>
      </c>
      <c r="BW810" s="35">
        <f>SUMIFS(рўйхат!CH:CH,рўйхат!$CX:$CX,$B$866,рўйхат!$D:$D,$C810)</f>
        <v/>
      </c>
      <c r="BX810" s="36">
        <f>SUMIFS(рўйхат!CI:CI,рўйхат!$CX:$CX,$B$866,рўйхат!$D:$D,$C810)</f>
        <v/>
      </c>
      <c r="BY810" s="35">
        <f>SUMIFS(рўйхат!CJ:CJ,рўйхат!$CX:$CX,$B$866,рўйхат!$D:$D,$C810)</f>
        <v/>
      </c>
      <c r="BZ810" s="36">
        <f>SUMIFS(рўйхат!CK:CK,рўйхат!$CX:$CX,$B$866,рўйхат!$D:$D,$C810)</f>
        <v/>
      </c>
      <c r="CA810" s="35">
        <f>SUMIFS(рўйхат!CL:CL,рўйхат!$CX:$CX,$B$866,рўйхат!$D:$D,$C810)</f>
        <v/>
      </c>
      <c r="CB810" s="36">
        <f>SUMIFS(рўйхат!CM:CM,рўйхат!$CX:$CX,$B$866,рўйхат!$D:$D,$C810)</f>
        <v/>
      </c>
      <c r="CC810" s="35">
        <f>SUMIFS(рўйхат!CN:CN,рўйхат!$CX:$CX,$B$866,рўйхат!$D:$D,$C810)</f>
        <v/>
      </c>
      <c r="CD810" s="36">
        <f>SUMIFS(рўйхат!CO:CO,рўйхат!$CX:$CX,$B$866,рўйхат!$D:$D,$C810)</f>
        <v/>
      </c>
      <c r="CE810" s="77">
        <f>IFERROR(BE810/(Q810+BE810),0)</f>
        <v/>
      </c>
      <c r="CF810" s="78">
        <f>IFERROR(BF810/(R810+BF810),0)</f>
        <v/>
      </c>
    </row>
    <row r="811" hidden="1" outlineLevel="1" ht="30" customFormat="1" customHeight="1" s="8">
      <c r="A811" s="39" t="n"/>
      <c r="B811" s="50" t="n">
        <v>11</v>
      </c>
      <c r="C811" s="38" t="inlineStr">
        <is>
          <t>Вафот этган фуқароларга ойлик иш ҳақи ҳисобланганлиги (V2)</t>
        </is>
      </c>
      <c r="D811" s="16" t="n"/>
      <c r="E811" s="35">
        <f>SUMIFS(рўйхат!F:F,рўйхат!$CX:$CX,$B$866,рўйхат!$D:$D,$C811)</f>
        <v/>
      </c>
      <c r="F811" s="36">
        <f>SUMIFS(рўйхат!G:G,рўйхат!$CX:$CX,$B$866,рўйхат!$D:$D,$C811)</f>
        <v/>
      </c>
      <c r="G811" s="35">
        <f>SUMIFS(рўйхат!H:H,рўйхат!$CX:$CX,$B$866,рўйхат!$D:$D,$C811)</f>
        <v/>
      </c>
      <c r="H811" s="36">
        <f>SUMIFS(рўйхат!I:I,рўйхат!$CX:$CX,$B$866,рўйхат!$D:$D,$C811)</f>
        <v/>
      </c>
      <c r="I811" s="35">
        <f>SUMIFS(рўйхат!J:J,рўйхат!$CX:$CX,$B$866,рўйхат!$D:$D,$C811)</f>
        <v/>
      </c>
      <c r="J811" s="36">
        <f>SUMIFS(рўйхат!K:K,рўйхат!$CX:$CX,$B$866,рўйхат!$D:$D,$C811)</f>
        <v/>
      </c>
      <c r="K811" s="35">
        <f>SUMIFS(рўйхат!L:L,рўйхат!$CX:$CX,$B$866,рўйхат!$D:$D,$C811)</f>
        <v/>
      </c>
      <c r="L811" s="36">
        <f>SUMIFS(рўйхат!M:M,рўйхат!$CX:$CX,$B$866,рўйхат!$D:$D,$C811)</f>
        <v/>
      </c>
      <c r="M811" s="35">
        <f>SUMIFS(рўйхат!N:N,рўйхат!$CX:$CX,$B$866,рўйхат!$D:$D,$C811)</f>
        <v/>
      </c>
      <c r="N811" s="36">
        <f>SUMIFS(рўйхат!O:O,рўйхат!$CX:$CX,$B$866,рўйхат!$D:$D,$C811)</f>
        <v/>
      </c>
      <c r="O811" s="34">
        <f>IFERROR(M811/E811,0)</f>
        <v/>
      </c>
      <c r="P811" s="34">
        <f>IFERROR(N811/F811,0)</f>
        <v/>
      </c>
      <c r="Q811" s="35">
        <f>SUMIFS(рўйхат!P:P,рўйхат!$CX:$CX,$B$866,рўйхат!$D:$D,$C811)</f>
        <v/>
      </c>
      <c r="R811" s="36">
        <f>SUMIFS(рўйхат!Q:Q,рўйхат!$CX:$CX,$B$866,рўйхат!$D:$D,$C811)</f>
        <v/>
      </c>
      <c r="S811" s="35">
        <f>SUMIFS(рўйхат!R:R,рўйхат!$CX:$CX,$B$866,рўйхат!$D:$D,$C811)</f>
        <v/>
      </c>
      <c r="T811" s="36">
        <f>SUMIFS(рўйхат!S:S,рўйхат!$CX:$CX,$B$866,рўйхат!$D:$D,$C811)</f>
        <v/>
      </c>
      <c r="U811" s="35">
        <f>SUMIFS(рўйхат!T:T,рўйхат!$CX:$CX,$B$866,рўйхат!$D:$D,$C811)</f>
        <v/>
      </c>
      <c r="V811" s="36">
        <f>SUMIFS(рўйхат!U:U,рўйхат!$CX:$CX,$B$866,рўйхат!$D:$D,$C811)</f>
        <v/>
      </c>
      <c r="W811" s="35">
        <f>SUMIFS(рўйхат!V:V,рўйхат!$CX:$CX,$B$866,рўйхат!$D:$D,$C811)</f>
        <v/>
      </c>
      <c r="X811" s="36">
        <f>SUMIFS(рўйхат!W:W,рўйхат!$CX:$CX,$B$866,рўйхат!$D:$D,$C811)</f>
        <v/>
      </c>
      <c r="Y811" s="35">
        <f>SUMIFS(рўйхат!X:X,рўйхат!$CX:$CX,$B$866,рўйхат!$D:$D,$C811)</f>
        <v/>
      </c>
      <c r="Z811" s="36">
        <f>SUMIFS(рўйхат!Y:Y,рўйхат!$CX:$CX,$B$866,рўйхат!$D:$D,$C811)</f>
        <v/>
      </c>
      <c r="AA811" s="35">
        <f>SUMIFS(рўйхат!Z:Z,рўйхат!$CX:$CX,$B$866,рўйхат!$D:$D,$C811)</f>
        <v/>
      </c>
      <c r="AB811" s="36">
        <f>SUMIFS(рўйхат!AA:AA,рўйхат!$CX:$CX,$B$866,рўйхат!$D:$D,$C811)</f>
        <v/>
      </c>
      <c r="AC811" s="35">
        <f>SUMIFS(рўйхат!AB:AB,рўйхат!$CX:$CX,$B$866,рўйхат!$D:$D,$C811)</f>
        <v/>
      </c>
      <c r="AD811" s="36">
        <f>SUMIFS(рўйхат!AC:AC,рўйхат!$CX:$CX,$B$866,рўйхат!$D:$D,$C811)</f>
        <v/>
      </c>
      <c r="AE811" s="35">
        <f>SUMIFS(рўйхат!AD:AD,рўйхат!$CX:$CX,$B$866,рўйхат!$D:$D,$C811)</f>
        <v/>
      </c>
      <c r="AF811" s="36">
        <f>SUMIFS(рўйхат!AE:AE,рўйхат!$CX:$CX,$B$866,рўйхат!$D:$D,$C811)</f>
        <v/>
      </c>
      <c r="AG811" s="35">
        <f>SUMIFS(рўйхат!AH:AH,рўйхат!$CX:$CX,$B$866,рўйхат!$D:$D,$C811)</f>
        <v/>
      </c>
      <c r="AH811" s="36">
        <f>SUMIFS(рўйхат!AI:AI,рўйхат!$CX:$CX,$B$866,рўйхат!$D:$D,$C811)</f>
        <v/>
      </c>
      <c r="AI811" s="35">
        <f>SUMIFS(рўйхат!AJ:AJ,рўйхат!$CX:$CX,$B$866,рўйхат!$D:$D,$C811)</f>
        <v/>
      </c>
      <c r="AJ811" s="36">
        <f>SUMIFS(рўйхат!AK:AK,рўйхат!$CX:$CX,$B$866,рўйхат!$D:$D,$C811)</f>
        <v/>
      </c>
      <c r="AK811" s="35">
        <f>SUMIFS(рўйхат!AL:AL,рўйхат!$CX:$CX,$B$866,рўйхат!$D:$D,$C811)</f>
        <v/>
      </c>
      <c r="AL811" s="36">
        <f>SUMIFS(рўйхат!AM:AM,рўйхат!$CX:$CX,$B$866,рўйхат!$D:$D,$C811)</f>
        <v/>
      </c>
      <c r="AM811" s="77">
        <f>IFERROR(Q811/E811,0)</f>
        <v/>
      </c>
      <c r="AN811" s="77">
        <f>IFERROR(R811/F811,0)</f>
        <v/>
      </c>
      <c r="AO811" s="35">
        <f>SUMIFS(рўйхат!AX:AX,рўйхат!$CX:$CX,$B$866,рўйхат!$D:$D,$C811)</f>
        <v/>
      </c>
      <c r="AP811" s="36">
        <f>SUMIFS(рўйхат!AY:AY,рўйхат!$CX:$CX,$B$866,рўйхат!$D:$D,$C811)</f>
        <v/>
      </c>
      <c r="AQ811" s="35">
        <f>SUMIFS(рўйхат!AZ:AZ,рўйхат!$CX:$CX,$B$866,рўйхат!$D:$D,$C811)</f>
        <v/>
      </c>
      <c r="AR811" s="36">
        <f>SUMIFS(рўйхат!BA:BA,рўйхат!$CX:$CX,$B$866,рўйхат!$D:$D,$C811)</f>
        <v/>
      </c>
      <c r="AS811" s="35">
        <f>SUMIFS(рўйхат!BB:BB,рўйхат!$CX:$CX,$B$866,рўйхат!$D:$D,$C811)</f>
        <v/>
      </c>
      <c r="AT811" s="36">
        <f>SUMIFS(рўйхат!BC:BC,рўйхат!$CX:$CX,$B$866,рўйхат!$D:$D,$C811)</f>
        <v/>
      </c>
      <c r="AU811" s="35">
        <f>SUMIFS(рўйхат!BD:BD,рўйхат!$CX:$CX,$B$866,рўйхат!$D:$D,$C811)</f>
        <v/>
      </c>
      <c r="AV811" s="36">
        <f>SUMIFS(рўйхат!BE:BE,рўйхат!$CX:$CX,$B$866,рўйхат!$D:$D,$C811)</f>
        <v/>
      </c>
      <c r="AW811" s="35">
        <f>SUMIFS(рўйхат!BF:BF,рўйхат!$CX:$CX,$B$866,рўйхат!$D:$D,$C811)</f>
        <v/>
      </c>
      <c r="AX811" s="36">
        <f>SUMIFS(рўйхат!BG:BG,рўйхат!$CX:$CX,$B$866,рўйхат!$D:$D,$C811)</f>
        <v/>
      </c>
      <c r="AY811" s="35">
        <f>SUMIFS(рўйхат!BH:BH,рўйхат!$CX:$CX,$B$866,рўйхат!$D:$D,$C811)</f>
        <v/>
      </c>
      <c r="AZ811" s="36">
        <f>SUMIFS(рўйхат!BI:BI,рўйхат!$CX:$CX,$B$866,рўйхат!$D:$D,$C811)</f>
        <v/>
      </c>
      <c r="BA811" s="35">
        <f>SUMIFS(рўйхат!BJ:BJ,рўйхат!$CX:$CX,$B$866,рўйхат!$D:$D,$C811)</f>
        <v/>
      </c>
      <c r="BB811" s="36">
        <f>SUMIFS(рўйхат!BK:BK,рўйхат!$CX:$CX,$B$866,рўйхат!$D:$D,$C811)</f>
        <v/>
      </c>
      <c r="BC811" s="77">
        <f>IFERROR(AO811/E811,0)</f>
        <v/>
      </c>
      <c r="BD811" s="77">
        <f>IFERROR(AP811/F811,0)</f>
        <v/>
      </c>
      <c r="BE811" s="35">
        <f>SUMIFS(рўйхат!BL:BL,рўйхат!$CX:$CX,$B$866,рўйхат!$D:$D,$C811)</f>
        <v/>
      </c>
      <c r="BF811" s="36">
        <f>SUMIFS(рўйхат!BM:BM,рўйхат!$CX:$CX,$B$866,рўйхат!$D:$D,$C811)</f>
        <v/>
      </c>
      <c r="BG811" s="35">
        <f>SUMIFS(рўйхат!BN:BN,рўйхат!$CX:$CX,$B$866,рўйхат!$D:$D,$C811)</f>
        <v/>
      </c>
      <c r="BH811" s="36">
        <f>SUMIFS(рўйхат!BO:BO,рўйхат!$CX:$CX,$B$866,рўйхат!$D:$D,$C811)</f>
        <v/>
      </c>
      <c r="BI811" s="35">
        <f>SUMIFS(рўйхат!BP:BP,рўйхат!$CX:$CX,$B$866,рўйхат!$D:$D,$C811)</f>
        <v/>
      </c>
      <c r="BJ811" s="36">
        <f>SUMIFS(рўйхат!BQ:BQ,рўйхат!$CX:$CX,$B$866,рўйхат!$D:$D,$C811)</f>
        <v/>
      </c>
      <c r="BK811" s="35">
        <f>SUMIFS(рўйхат!BR:BR,рўйхат!$CX:$CX,$B$866,рўйхат!$D:$D,$C811)</f>
        <v/>
      </c>
      <c r="BL811" s="36">
        <f>SUMIFS(рўйхат!BS:BS,рўйхат!$CX:$CX,$B$866,рўйхат!$D:$D,$C811)</f>
        <v/>
      </c>
      <c r="BM811" s="35">
        <f>SUMIFS(рўйхат!BT:BT,рўйхат!$CX:$CX,$B$866,рўйхат!$D:$D,$C811)</f>
        <v/>
      </c>
      <c r="BN811" s="36">
        <f>SUMIFS(рўйхат!BU:BU,рўйхат!$CX:$CX,$B$866,рўйхат!$D:$D,$C811)</f>
        <v/>
      </c>
      <c r="BO811" s="35">
        <f>SUMIFS(рўйхат!BX:BX,рўйхат!$CX:$CX,$B$866,рўйхат!$D:$D,$C811)</f>
        <v/>
      </c>
      <c r="BP811" s="36">
        <f>SUMIFS(рўйхат!BY:BY,рўйхат!$CX:$CX,$B$866,рўйхат!$D:$D,$C811)</f>
        <v/>
      </c>
      <c r="BQ811" s="35">
        <f>SUMIFS(рўйхат!BZ:BZ,рўйхат!$CX:$CX,$B$866,рўйхат!$D:$D,$C811)</f>
        <v/>
      </c>
      <c r="BR811" s="36">
        <f>SUMIFS(рўйхат!CA:CA,рўйхат!$CX:$CX,$B$866,рўйхат!$D:$D,$C811)</f>
        <v/>
      </c>
      <c r="BS811" s="35">
        <f>SUMIFS(рўйхат!CB:CB,рўйхат!$CX:$CX,$B$866,рўйхат!$D:$D,$C811)</f>
        <v/>
      </c>
      <c r="BT811" s="36">
        <f>SUMIFS(рўйхат!CC:CC,рўйхат!$CX:$CX,$B$866,рўйхат!$D:$D,$C811)</f>
        <v/>
      </c>
      <c r="BU811" s="35">
        <f>SUMIFS(рўйхат!CD:CD,рўйхат!$CX:$CX,$B$866,рўйхат!$D:$D,$C811)</f>
        <v/>
      </c>
      <c r="BV811" s="36">
        <f>SUMIFS(рўйхат!CE:CE,рўйхат!$CX:$CX,$B$866,рўйхат!$D:$D,$C811)</f>
        <v/>
      </c>
      <c r="BW811" s="35">
        <f>SUMIFS(рўйхат!CH:CH,рўйхат!$CX:$CX,$B$866,рўйхат!$D:$D,$C811)</f>
        <v/>
      </c>
      <c r="BX811" s="36">
        <f>SUMIFS(рўйхат!CI:CI,рўйхат!$CX:$CX,$B$866,рўйхат!$D:$D,$C811)</f>
        <v/>
      </c>
      <c r="BY811" s="35">
        <f>SUMIFS(рўйхат!CJ:CJ,рўйхат!$CX:$CX,$B$866,рўйхат!$D:$D,$C811)</f>
        <v/>
      </c>
      <c r="BZ811" s="36">
        <f>SUMIFS(рўйхат!CK:CK,рўйхат!$CX:$CX,$B$866,рўйхат!$D:$D,$C811)</f>
        <v/>
      </c>
      <c r="CA811" s="35">
        <f>SUMIFS(рўйхат!CL:CL,рўйхат!$CX:$CX,$B$866,рўйхат!$D:$D,$C811)</f>
        <v/>
      </c>
      <c r="CB811" s="36">
        <f>SUMIFS(рўйхат!CM:CM,рўйхат!$CX:$CX,$B$866,рўйхат!$D:$D,$C811)</f>
        <v/>
      </c>
      <c r="CC811" s="35">
        <f>SUMIFS(рўйхат!CN:CN,рўйхат!$CX:$CX,$B$866,рўйхат!$D:$D,$C811)</f>
        <v/>
      </c>
      <c r="CD811" s="36">
        <f>SUMIFS(рўйхат!CO:CO,рўйхат!$CX:$CX,$B$866,рўйхат!$D:$D,$C811)</f>
        <v/>
      </c>
      <c r="CE811" s="77">
        <f>IFERROR(BE811/(Q811+BE811),0)</f>
        <v/>
      </c>
      <c r="CF811" s="78">
        <f>IFERROR(BF811/(R811+BF811),0)</f>
        <v/>
      </c>
    </row>
    <row r="812" hidden="1" outlineLevel="1" ht="30" customFormat="1" customHeight="1" s="8">
      <c r="A812" s="39" t="n"/>
      <c r="B812" s="50" t="n">
        <v>12</v>
      </c>
      <c r="C812" s="38" t="inlineStr">
        <is>
          <t>Вафот этган фуқароларга УзАСБОдан ойлик иш ҳақи ҳисобланганлиги</t>
        </is>
      </c>
      <c r="D812" s="16" t="n"/>
      <c r="E812" s="35">
        <f>SUMIFS(рўйхат!F:F,рўйхат!$CX:$CX,$B$866,рўйхат!$D:$D,$C812)</f>
        <v/>
      </c>
      <c r="F812" s="36">
        <f>SUMIFS(рўйхат!G:G,рўйхат!$CX:$CX,$B$866,рўйхат!$D:$D,$C812)</f>
        <v/>
      </c>
      <c r="G812" s="35">
        <f>SUMIFS(рўйхат!H:H,рўйхат!$CX:$CX,$B$866,рўйхат!$D:$D,$C812)</f>
        <v/>
      </c>
      <c r="H812" s="36">
        <f>SUMIFS(рўйхат!I:I,рўйхат!$CX:$CX,$B$866,рўйхат!$D:$D,$C812)</f>
        <v/>
      </c>
      <c r="I812" s="35">
        <f>SUMIFS(рўйхат!J:J,рўйхат!$CX:$CX,$B$866,рўйхат!$D:$D,$C812)</f>
        <v/>
      </c>
      <c r="J812" s="36">
        <f>SUMIFS(рўйхат!K:K,рўйхат!$CX:$CX,$B$866,рўйхат!$D:$D,$C812)</f>
        <v/>
      </c>
      <c r="K812" s="35">
        <f>SUMIFS(рўйхат!L:L,рўйхат!$CX:$CX,$B$866,рўйхат!$D:$D,$C812)</f>
        <v/>
      </c>
      <c r="L812" s="36">
        <f>SUMIFS(рўйхат!M:M,рўйхат!$CX:$CX,$B$866,рўйхат!$D:$D,$C812)</f>
        <v/>
      </c>
      <c r="M812" s="35">
        <f>SUMIFS(рўйхат!N:N,рўйхат!$CX:$CX,$B$866,рўйхат!$D:$D,$C812)</f>
        <v/>
      </c>
      <c r="N812" s="36">
        <f>SUMIFS(рўйхат!O:O,рўйхат!$CX:$CX,$B$866,рўйхат!$D:$D,$C812)</f>
        <v/>
      </c>
      <c r="O812" s="34">
        <f>IFERROR(M812/E812,0)</f>
        <v/>
      </c>
      <c r="P812" s="34">
        <f>IFERROR(N812/F812,0)</f>
        <v/>
      </c>
      <c r="Q812" s="35">
        <f>SUMIFS(рўйхат!P:P,рўйхат!$CX:$CX,$B$866,рўйхат!$D:$D,$C812)</f>
        <v/>
      </c>
      <c r="R812" s="36">
        <f>SUMIFS(рўйхат!Q:Q,рўйхат!$CX:$CX,$B$866,рўйхат!$D:$D,$C812)</f>
        <v/>
      </c>
      <c r="S812" s="35">
        <f>SUMIFS(рўйхат!R:R,рўйхат!$CX:$CX,$B$866,рўйхат!$D:$D,$C812)</f>
        <v/>
      </c>
      <c r="T812" s="36">
        <f>SUMIFS(рўйхат!S:S,рўйхат!$CX:$CX,$B$866,рўйхат!$D:$D,$C812)</f>
        <v/>
      </c>
      <c r="U812" s="35">
        <f>SUMIFS(рўйхат!T:T,рўйхат!$CX:$CX,$B$866,рўйхат!$D:$D,$C812)</f>
        <v/>
      </c>
      <c r="V812" s="36">
        <f>SUMIFS(рўйхат!U:U,рўйхат!$CX:$CX,$B$866,рўйхат!$D:$D,$C812)</f>
        <v/>
      </c>
      <c r="W812" s="35">
        <f>SUMIFS(рўйхат!V:V,рўйхат!$CX:$CX,$B$866,рўйхат!$D:$D,$C812)</f>
        <v/>
      </c>
      <c r="X812" s="36">
        <f>SUMIFS(рўйхат!W:W,рўйхат!$CX:$CX,$B$866,рўйхат!$D:$D,$C812)</f>
        <v/>
      </c>
      <c r="Y812" s="35">
        <f>SUMIFS(рўйхат!X:X,рўйхат!$CX:$CX,$B$866,рўйхат!$D:$D,$C812)</f>
        <v/>
      </c>
      <c r="Z812" s="36">
        <f>SUMIFS(рўйхат!Y:Y,рўйхат!$CX:$CX,$B$866,рўйхат!$D:$D,$C812)</f>
        <v/>
      </c>
      <c r="AA812" s="35">
        <f>SUMIFS(рўйхат!Z:Z,рўйхат!$CX:$CX,$B$866,рўйхат!$D:$D,$C812)</f>
        <v/>
      </c>
      <c r="AB812" s="36">
        <f>SUMIFS(рўйхат!AA:AA,рўйхат!$CX:$CX,$B$866,рўйхат!$D:$D,$C812)</f>
        <v/>
      </c>
      <c r="AC812" s="35">
        <f>SUMIFS(рўйхат!AB:AB,рўйхат!$CX:$CX,$B$866,рўйхат!$D:$D,$C812)</f>
        <v/>
      </c>
      <c r="AD812" s="36">
        <f>SUMIFS(рўйхат!AC:AC,рўйхат!$CX:$CX,$B$866,рўйхат!$D:$D,$C812)</f>
        <v/>
      </c>
      <c r="AE812" s="35">
        <f>SUMIFS(рўйхат!AD:AD,рўйхат!$CX:$CX,$B$866,рўйхат!$D:$D,$C812)</f>
        <v/>
      </c>
      <c r="AF812" s="36">
        <f>SUMIFS(рўйхат!AE:AE,рўйхат!$CX:$CX,$B$866,рўйхат!$D:$D,$C812)</f>
        <v/>
      </c>
      <c r="AG812" s="35">
        <f>SUMIFS(рўйхат!AH:AH,рўйхат!$CX:$CX,$B$866,рўйхат!$D:$D,$C812)</f>
        <v/>
      </c>
      <c r="AH812" s="36">
        <f>SUMIFS(рўйхат!AI:AI,рўйхат!$CX:$CX,$B$866,рўйхат!$D:$D,$C812)</f>
        <v/>
      </c>
      <c r="AI812" s="35">
        <f>SUMIFS(рўйхат!AJ:AJ,рўйхат!$CX:$CX,$B$866,рўйхат!$D:$D,$C812)</f>
        <v/>
      </c>
      <c r="AJ812" s="36">
        <f>SUMIFS(рўйхат!AK:AK,рўйхат!$CX:$CX,$B$866,рўйхат!$D:$D,$C812)</f>
        <v/>
      </c>
      <c r="AK812" s="35">
        <f>SUMIFS(рўйхат!AL:AL,рўйхат!$CX:$CX,$B$866,рўйхат!$D:$D,$C812)</f>
        <v/>
      </c>
      <c r="AL812" s="36">
        <f>SUMIFS(рўйхат!AM:AM,рўйхат!$CX:$CX,$B$866,рўйхат!$D:$D,$C812)</f>
        <v/>
      </c>
      <c r="AM812" s="77">
        <f>IFERROR(Q812/E812,0)</f>
        <v/>
      </c>
      <c r="AN812" s="77">
        <f>IFERROR(R812/F812,0)</f>
        <v/>
      </c>
      <c r="AO812" s="35">
        <f>SUMIFS(рўйхат!AX:AX,рўйхат!$CX:$CX,$B$866,рўйхат!$D:$D,$C812)</f>
        <v/>
      </c>
      <c r="AP812" s="36">
        <f>SUMIFS(рўйхат!AY:AY,рўйхат!$CX:$CX,$B$866,рўйхат!$D:$D,$C812)</f>
        <v/>
      </c>
      <c r="AQ812" s="35">
        <f>SUMIFS(рўйхат!AZ:AZ,рўйхат!$CX:$CX,$B$866,рўйхат!$D:$D,$C812)</f>
        <v/>
      </c>
      <c r="AR812" s="36">
        <f>SUMIFS(рўйхат!BA:BA,рўйхат!$CX:$CX,$B$866,рўйхат!$D:$D,$C812)</f>
        <v/>
      </c>
      <c r="AS812" s="35">
        <f>SUMIFS(рўйхат!BB:BB,рўйхат!$CX:$CX,$B$866,рўйхат!$D:$D,$C812)</f>
        <v/>
      </c>
      <c r="AT812" s="36">
        <f>SUMIFS(рўйхат!BC:BC,рўйхат!$CX:$CX,$B$866,рўйхат!$D:$D,$C812)</f>
        <v/>
      </c>
      <c r="AU812" s="35">
        <f>SUMIFS(рўйхат!BD:BD,рўйхат!$CX:$CX,$B$866,рўйхат!$D:$D,$C812)</f>
        <v/>
      </c>
      <c r="AV812" s="36">
        <f>SUMIFS(рўйхат!BE:BE,рўйхат!$CX:$CX,$B$866,рўйхат!$D:$D,$C812)</f>
        <v/>
      </c>
      <c r="AW812" s="35">
        <f>SUMIFS(рўйхат!BF:BF,рўйхат!$CX:$CX,$B$866,рўйхат!$D:$D,$C812)</f>
        <v/>
      </c>
      <c r="AX812" s="36">
        <f>SUMIFS(рўйхат!BG:BG,рўйхат!$CX:$CX,$B$866,рўйхат!$D:$D,$C812)</f>
        <v/>
      </c>
      <c r="AY812" s="35">
        <f>SUMIFS(рўйхат!BH:BH,рўйхат!$CX:$CX,$B$866,рўйхат!$D:$D,$C812)</f>
        <v/>
      </c>
      <c r="AZ812" s="36">
        <f>SUMIFS(рўйхат!BI:BI,рўйхат!$CX:$CX,$B$866,рўйхат!$D:$D,$C812)</f>
        <v/>
      </c>
      <c r="BA812" s="35">
        <f>SUMIFS(рўйхат!BJ:BJ,рўйхат!$CX:$CX,$B$866,рўйхат!$D:$D,$C812)</f>
        <v/>
      </c>
      <c r="BB812" s="36">
        <f>SUMIFS(рўйхат!BK:BK,рўйхат!$CX:$CX,$B$866,рўйхат!$D:$D,$C812)</f>
        <v/>
      </c>
      <c r="BC812" s="77">
        <f>IFERROR(AO812/E812,0)</f>
        <v/>
      </c>
      <c r="BD812" s="77">
        <f>IFERROR(AP812/F812,0)</f>
        <v/>
      </c>
      <c r="BE812" s="35">
        <f>SUMIFS(рўйхат!BL:BL,рўйхат!$CX:$CX,$B$866,рўйхат!$D:$D,$C812)</f>
        <v/>
      </c>
      <c r="BF812" s="36">
        <f>SUMIFS(рўйхат!BM:BM,рўйхат!$CX:$CX,$B$866,рўйхат!$D:$D,$C812)</f>
        <v/>
      </c>
      <c r="BG812" s="35">
        <f>SUMIFS(рўйхат!BN:BN,рўйхат!$CX:$CX,$B$866,рўйхат!$D:$D,$C812)</f>
        <v/>
      </c>
      <c r="BH812" s="36">
        <f>SUMIFS(рўйхат!BO:BO,рўйхат!$CX:$CX,$B$866,рўйхат!$D:$D,$C812)</f>
        <v/>
      </c>
      <c r="BI812" s="35">
        <f>SUMIFS(рўйхат!BP:BP,рўйхат!$CX:$CX,$B$866,рўйхат!$D:$D,$C812)</f>
        <v/>
      </c>
      <c r="BJ812" s="36">
        <f>SUMIFS(рўйхат!BQ:BQ,рўйхат!$CX:$CX,$B$866,рўйхат!$D:$D,$C812)</f>
        <v/>
      </c>
      <c r="BK812" s="35">
        <f>SUMIFS(рўйхат!BR:BR,рўйхат!$CX:$CX,$B$866,рўйхат!$D:$D,$C812)</f>
        <v/>
      </c>
      <c r="BL812" s="36">
        <f>SUMIFS(рўйхат!BS:BS,рўйхат!$CX:$CX,$B$866,рўйхат!$D:$D,$C812)</f>
        <v/>
      </c>
      <c r="BM812" s="35">
        <f>SUMIFS(рўйхат!BT:BT,рўйхат!$CX:$CX,$B$866,рўйхат!$D:$D,$C812)</f>
        <v/>
      </c>
      <c r="BN812" s="36">
        <f>SUMIFS(рўйхат!BU:BU,рўйхат!$CX:$CX,$B$866,рўйхат!$D:$D,$C812)</f>
        <v/>
      </c>
      <c r="BO812" s="35">
        <f>SUMIFS(рўйхат!BX:BX,рўйхат!$CX:$CX,$B$866,рўйхат!$D:$D,$C812)</f>
        <v/>
      </c>
      <c r="BP812" s="36">
        <f>SUMIFS(рўйхат!BY:BY,рўйхат!$CX:$CX,$B$866,рўйхат!$D:$D,$C812)</f>
        <v/>
      </c>
      <c r="BQ812" s="35">
        <f>SUMIFS(рўйхат!BZ:BZ,рўйхат!$CX:$CX,$B$866,рўйхат!$D:$D,$C812)</f>
        <v/>
      </c>
      <c r="BR812" s="36">
        <f>SUMIFS(рўйхат!CA:CA,рўйхат!$CX:$CX,$B$866,рўйхат!$D:$D,$C812)</f>
        <v/>
      </c>
      <c r="BS812" s="35">
        <f>SUMIFS(рўйхат!CB:CB,рўйхат!$CX:$CX,$B$866,рўйхат!$D:$D,$C812)</f>
        <v/>
      </c>
      <c r="BT812" s="36">
        <f>SUMIFS(рўйхат!CC:CC,рўйхат!$CX:$CX,$B$866,рўйхат!$D:$D,$C812)</f>
        <v/>
      </c>
      <c r="BU812" s="35">
        <f>SUMIFS(рўйхат!CD:CD,рўйхат!$CX:$CX,$B$866,рўйхат!$D:$D,$C812)</f>
        <v/>
      </c>
      <c r="BV812" s="36">
        <f>SUMIFS(рўйхат!CE:CE,рўйхат!$CX:$CX,$B$866,рўйхат!$D:$D,$C812)</f>
        <v/>
      </c>
      <c r="BW812" s="35">
        <f>SUMIFS(рўйхат!CH:CH,рўйхат!$CX:$CX,$B$866,рўйхат!$D:$D,$C812)</f>
        <v/>
      </c>
      <c r="BX812" s="36">
        <f>SUMIFS(рўйхат!CI:CI,рўйхат!$CX:$CX,$B$866,рўйхат!$D:$D,$C812)</f>
        <v/>
      </c>
      <c r="BY812" s="35">
        <f>SUMIFS(рўйхат!CJ:CJ,рўйхат!$CX:$CX,$B$866,рўйхат!$D:$D,$C812)</f>
        <v/>
      </c>
      <c r="BZ812" s="36">
        <f>SUMIFS(рўйхат!CK:CK,рўйхат!$CX:$CX,$B$866,рўйхат!$D:$D,$C812)</f>
        <v/>
      </c>
      <c r="CA812" s="35">
        <f>SUMIFS(рўйхат!CL:CL,рўйхат!$CX:$CX,$B$866,рўйхат!$D:$D,$C812)</f>
        <v/>
      </c>
      <c r="CB812" s="36">
        <f>SUMIFS(рўйхат!CM:CM,рўйхат!$CX:$CX,$B$866,рўйхат!$D:$D,$C812)</f>
        <v/>
      </c>
      <c r="CC812" s="35">
        <f>SUMIFS(рўйхат!CN:CN,рўйхат!$CX:$CX,$B$866,рўйхат!$D:$D,$C812)</f>
        <v/>
      </c>
      <c r="CD812" s="36">
        <f>SUMIFS(рўйхат!CO:CO,рўйхат!$CX:$CX,$B$866,рўйхат!$D:$D,$C812)</f>
        <v/>
      </c>
      <c r="CE812" s="77">
        <f>IFERROR(BE812/(Q812+BE812),0)</f>
        <v/>
      </c>
      <c r="CF812" s="78">
        <f>IFERROR(BF812/(R812+BF812),0)</f>
        <v/>
      </c>
    </row>
    <row r="813" hidden="1" outlineLevel="1" ht="30" customFormat="1" customHeight="1" s="8">
      <c r="A813" s="39" t="n"/>
      <c r="B813" s="50" t="n">
        <v>13</v>
      </c>
      <c r="C813" s="38" t="inlineStr">
        <is>
          <t>Давлат улуши мавжуд корхоналарда непотизм таҳлил</t>
        </is>
      </c>
      <c r="D813" s="16" t="n"/>
      <c r="E813" s="35">
        <f>SUMIFS(рўйхат!F:F,рўйхат!$CX:$CX,$B$866,рўйхат!$D:$D,$C813)</f>
        <v/>
      </c>
      <c r="F813" s="36">
        <f>SUMIFS(рўйхат!G:G,рўйхат!$CX:$CX,$B$866,рўйхат!$D:$D,$C813)</f>
        <v/>
      </c>
      <c r="G813" s="35">
        <f>SUMIFS(рўйхат!H:H,рўйхат!$CX:$CX,$B$866,рўйхат!$D:$D,$C813)</f>
        <v/>
      </c>
      <c r="H813" s="36">
        <f>SUMIFS(рўйхат!I:I,рўйхат!$CX:$CX,$B$866,рўйхат!$D:$D,$C813)</f>
        <v/>
      </c>
      <c r="I813" s="35">
        <f>SUMIFS(рўйхат!J:J,рўйхат!$CX:$CX,$B$866,рўйхат!$D:$D,$C813)</f>
        <v/>
      </c>
      <c r="J813" s="36">
        <f>SUMIFS(рўйхат!K:K,рўйхат!$CX:$CX,$B$866,рўйхат!$D:$D,$C813)</f>
        <v/>
      </c>
      <c r="K813" s="35">
        <f>SUMIFS(рўйхат!L:L,рўйхат!$CX:$CX,$B$866,рўйхат!$D:$D,$C813)</f>
        <v/>
      </c>
      <c r="L813" s="36">
        <f>SUMIFS(рўйхат!M:M,рўйхат!$CX:$CX,$B$866,рўйхат!$D:$D,$C813)</f>
        <v/>
      </c>
      <c r="M813" s="35">
        <f>SUMIFS(рўйхат!N:N,рўйхат!$CX:$CX,$B$866,рўйхат!$D:$D,$C813)</f>
        <v/>
      </c>
      <c r="N813" s="36">
        <f>SUMIFS(рўйхат!O:O,рўйхат!$CX:$CX,$B$866,рўйхат!$D:$D,$C813)</f>
        <v/>
      </c>
      <c r="O813" s="34">
        <f>IFERROR(M813/E813,0)</f>
        <v/>
      </c>
      <c r="P813" s="34">
        <f>IFERROR(N813/F813,0)</f>
        <v/>
      </c>
      <c r="Q813" s="35">
        <f>SUMIFS(рўйхат!P:P,рўйхат!$CX:$CX,$B$866,рўйхат!$D:$D,$C813)</f>
        <v/>
      </c>
      <c r="R813" s="36">
        <f>SUMIFS(рўйхат!Q:Q,рўйхат!$CX:$CX,$B$866,рўйхат!$D:$D,$C813)</f>
        <v/>
      </c>
      <c r="S813" s="35">
        <f>SUMIFS(рўйхат!R:R,рўйхат!$CX:$CX,$B$866,рўйхат!$D:$D,$C813)</f>
        <v/>
      </c>
      <c r="T813" s="36">
        <f>SUMIFS(рўйхат!S:S,рўйхат!$CX:$CX,$B$866,рўйхат!$D:$D,$C813)</f>
        <v/>
      </c>
      <c r="U813" s="35">
        <f>SUMIFS(рўйхат!T:T,рўйхат!$CX:$CX,$B$866,рўйхат!$D:$D,$C813)</f>
        <v/>
      </c>
      <c r="V813" s="36">
        <f>SUMIFS(рўйхат!U:U,рўйхат!$CX:$CX,$B$866,рўйхат!$D:$D,$C813)</f>
        <v/>
      </c>
      <c r="W813" s="35">
        <f>SUMIFS(рўйхат!V:V,рўйхат!$CX:$CX,$B$866,рўйхат!$D:$D,$C813)</f>
        <v/>
      </c>
      <c r="X813" s="36">
        <f>SUMIFS(рўйхат!W:W,рўйхат!$CX:$CX,$B$866,рўйхат!$D:$D,$C813)</f>
        <v/>
      </c>
      <c r="Y813" s="35">
        <f>SUMIFS(рўйхат!X:X,рўйхат!$CX:$CX,$B$866,рўйхат!$D:$D,$C813)</f>
        <v/>
      </c>
      <c r="Z813" s="36">
        <f>SUMIFS(рўйхат!Y:Y,рўйхат!$CX:$CX,$B$866,рўйхат!$D:$D,$C813)</f>
        <v/>
      </c>
      <c r="AA813" s="35">
        <f>SUMIFS(рўйхат!Z:Z,рўйхат!$CX:$CX,$B$866,рўйхат!$D:$D,$C813)</f>
        <v/>
      </c>
      <c r="AB813" s="36">
        <f>SUMIFS(рўйхат!AA:AA,рўйхат!$CX:$CX,$B$866,рўйхат!$D:$D,$C813)</f>
        <v/>
      </c>
      <c r="AC813" s="35">
        <f>SUMIFS(рўйхат!AB:AB,рўйхат!$CX:$CX,$B$866,рўйхат!$D:$D,$C813)</f>
        <v/>
      </c>
      <c r="AD813" s="36">
        <f>SUMIFS(рўйхат!AC:AC,рўйхат!$CX:$CX,$B$866,рўйхат!$D:$D,$C813)</f>
        <v/>
      </c>
      <c r="AE813" s="35">
        <f>SUMIFS(рўйхат!AD:AD,рўйхат!$CX:$CX,$B$866,рўйхат!$D:$D,$C813)</f>
        <v/>
      </c>
      <c r="AF813" s="36">
        <f>SUMIFS(рўйхат!AE:AE,рўйхат!$CX:$CX,$B$866,рўйхат!$D:$D,$C813)</f>
        <v/>
      </c>
      <c r="AG813" s="35">
        <f>SUMIFS(рўйхат!AH:AH,рўйхат!$CX:$CX,$B$866,рўйхат!$D:$D,$C813)</f>
        <v/>
      </c>
      <c r="AH813" s="36">
        <f>SUMIFS(рўйхат!AI:AI,рўйхат!$CX:$CX,$B$866,рўйхат!$D:$D,$C813)</f>
        <v/>
      </c>
      <c r="AI813" s="35">
        <f>SUMIFS(рўйхат!AJ:AJ,рўйхат!$CX:$CX,$B$866,рўйхат!$D:$D,$C813)</f>
        <v/>
      </c>
      <c r="AJ813" s="36">
        <f>SUMIFS(рўйхат!AK:AK,рўйхат!$CX:$CX,$B$866,рўйхат!$D:$D,$C813)</f>
        <v/>
      </c>
      <c r="AK813" s="35">
        <f>SUMIFS(рўйхат!AL:AL,рўйхат!$CX:$CX,$B$866,рўйхат!$D:$D,$C813)</f>
        <v/>
      </c>
      <c r="AL813" s="36">
        <f>SUMIFS(рўйхат!AM:AM,рўйхат!$CX:$CX,$B$866,рўйхат!$D:$D,$C813)</f>
        <v/>
      </c>
      <c r="AM813" s="77">
        <f>IFERROR(Q813/E813,0)</f>
        <v/>
      </c>
      <c r="AN813" s="77">
        <f>IFERROR(R813/F813,0)</f>
        <v/>
      </c>
      <c r="AO813" s="35">
        <f>SUMIFS(рўйхат!AX:AX,рўйхат!$CX:$CX,$B$866,рўйхат!$D:$D,$C813)</f>
        <v/>
      </c>
      <c r="AP813" s="36">
        <f>SUMIFS(рўйхат!AY:AY,рўйхат!$CX:$CX,$B$866,рўйхат!$D:$D,$C813)</f>
        <v/>
      </c>
      <c r="AQ813" s="35">
        <f>SUMIFS(рўйхат!AZ:AZ,рўйхат!$CX:$CX,$B$866,рўйхат!$D:$D,$C813)</f>
        <v/>
      </c>
      <c r="AR813" s="36">
        <f>SUMIFS(рўйхат!BA:BA,рўйхат!$CX:$CX,$B$866,рўйхат!$D:$D,$C813)</f>
        <v/>
      </c>
      <c r="AS813" s="35">
        <f>SUMIFS(рўйхат!BB:BB,рўйхат!$CX:$CX,$B$866,рўйхат!$D:$D,$C813)</f>
        <v/>
      </c>
      <c r="AT813" s="36">
        <f>SUMIFS(рўйхат!BC:BC,рўйхат!$CX:$CX,$B$866,рўйхат!$D:$D,$C813)</f>
        <v/>
      </c>
      <c r="AU813" s="35">
        <f>SUMIFS(рўйхат!BD:BD,рўйхат!$CX:$CX,$B$866,рўйхат!$D:$D,$C813)</f>
        <v/>
      </c>
      <c r="AV813" s="36">
        <f>SUMIFS(рўйхат!BE:BE,рўйхат!$CX:$CX,$B$866,рўйхат!$D:$D,$C813)</f>
        <v/>
      </c>
      <c r="AW813" s="35">
        <f>SUMIFS(рўйхат!BF:BF,рўйхат!$CX:$CX,$B$866,рўйхат!$D:$D,$C813)</f>
        <v/>
      </c>
      <c r="AX813" s="36">
        <f>SUMIFS(рўйхат!BG:BG,рўйхат!$CX:$CX,$B$866,рўйхат!$D:$D,$C813)</f>
        <v/>
      </c>
      <c r="AY813" s="35">
        <f>SUMIFS(рўйхат!BH:BH,рўйхат!$CX:$CX,$B$866,рўйхат!$D:$D,$C813)</f>
        <v/>
      </c>
      <c r="AZ813" s="36">
        <f>SUMIFS(рўйхат!BI:BI,рўйхат!$CX:$CX,$B$866,рўйхат!$D:$D,$C813)</f>
        <v/>
      </c>
      <c r="BA813" s="35">
        <f>SUMIFS(рўйхат!BJ:BJ,рўйхат!$CX:$CX,$B$866,рўйхат!$D:$D,$C813)</f>
        <v/>
      </c>
      <c r="BB813" s="36">
        <f>SUMIFS(рўйхат!BK:BK,рўйхат!$CX:$CX,$B$866,рўйхат!$D:$D,$C813)</f>
        <v/>
      </c>
      <c r="BC813" s="77">
        <f>IFERROR(AO813/E813,0)</f>
        <v/>
      </c>
      <c r="BD813" s="77">
        <f>IFERROR(AP813/F813,0)</f>
        <v/>
      </c>
      <c r="BE813" s="35">
        <f>SUMIFS(рўйхат!BL:BL,рўйхат!$CX:$CX,$B$866,рўйхат!$D:$D,$C813)</f>
        <v/>
      </c>
      <c r="BF813" s="36">
        <f>SUMIFS(рўйхат!BM:BM,рўйхат!$CX:$CX,$B$866,рўйхат!$D:$D,$C813)</f>
        <v/>
      </c>
      <c r="BG813" s="35">
        <f>SUMIFS(рўйхат!BN:BN,рўйхат!$CX:$CX,$B$866,рўйхат!$D:$D,$C813)</f>
        <v/>
      </c>
      <c r="BH813" s="36">
        <f>SUMIFS(рўйхат!BO:BO,рўйхат!$CX:$CX,$B$866,рўйхат!$D:$D,$C813)</f>
        <v/>
      </c>
      <c r="BI813" s="35">
        <f>SUMIFS(рўйхат!BP:BP,рўйхат!$CX:$CX,$B$866,рўйхат!$D:$D,$C813)</f>
        <v/>
      </c>
      <c r="BJ813" s="36">
        <f>SUMIFS(рўйхат!BQ:BQ,рўйхат!$CX:$CX,$B$866,рўйхат!$D:$D,$C813)</f>
        <v/>
      </c>
      <c r="BK813" s="35">
        <f>SUMIFS(рўйхат!BR:BR,рўйхат!$CX:$CX,$B$866,рўйхат!$D:$D,$C813)</f>
        <v/>
      </c>
      <c r="BL813" s="36">
        <f>SUMIFS(рўйхат!BS:BS,рўйхат!$CX:$CX,$B$866,рўйхат!$D:$D,$C813)</f>
        <v/>
      </c>
      <c r="BM813" s="35">
        <f>SUMIFS(рўйхат!BT:BT,рўйхат!$CX:$CX,$B$866,рўйхат!$D:$D,$C813)</f>
        <v/>
      </c>
      <c r="BN813" s="36">
        <f>SUMIFS(рўйхат!BU:BU,рўйхат!$CX:$CX,$B$866,рўйхат!$D:$D,$C813)</f>
        <v/>
      </c>
      <c r="BO813" s="35">
        <f>SUMIFS(рўйхат!BX:BX,рўйхат!$CX:$CX,$B$866,рўйхат!$D:$D,$C813)</f>
        <v/>
      </c>
      <c r="BP813" s="36">
        <f>SUMIFS(рўйхат!BY:BY,рўйхат!$CX:$CX,$B$866,рўйхат!$D:$D,$C813)</f>
        <v/>
      </c>
      <c r="BQ813" s="35">
        <f>SUMIFS(рўйхат!BZ:BZ,рўйхат!$CX:$CX,$B$866,рўйхат!$D:$D,$C813)</f>
        <v/>
      </c>
      <c r="BR813" s="36">
        <f>SUMIFS(рўйхат!CA:CA,рўйхат!$CX:$CX,$B$866,рўйхат!$D:$D,$C813)</f>
        <v/>
      </c>
      <c r="BS813" s="35">
        <f>SUMIFS(рўйхат!CB:CB,рўйхат!$CX:$CX,$B$866,рўйхат!$D:$D,$C813)</f>
        <v/>
      </c>
      <c r="BT813" s="36">
        <f>SUMIFS(рўйхат!CC:CC,рўйхат!$CX:$CX,$B$866,рўйхат!$D:$D,$C813)</f>
        <v/>
      </c>
      <c r="BU813" s="35">
        <f>SUMIFS(рўйхат!CD:CD,рўйхат!$CX:$CX,$B$866,рўйхат!$D:$D,$C813)</f>
        <v/>
      </c>
      <c r="BV813" s="36">
        <f>SUMIFS(рўйхат!CE:CE,рўйхат!$CX:$CX,$B$866,рўйхат!$D:$D,$C813)</f>
        <v/>
      </c>
      <c r="BW813" s="35">
        <f>SUMIFS(рўйхат!CH:CH,рўйхат!$CX:$CX,$B$866,рўйхат!$D:$D,$C813)</f>
        <v/>
      </c>
      <c r="BX813" s="36">
        <f>SUMIFS(рўйхат!CI:CI,рўйхат!$CX:$CX,$B$866,рўйхат!$D:$D,$C813)</f>
        <v/>
      </c>
      <c r="BY813" s="35">
        <f>SUMIFS(рўйхат!CJ:CJ,рўйхат!$CX:$CX,$B$866,рўйхат!$D:$D,$C813)</f>
        <v/>
      </c>
      <c r="BZ813" s="36">
        <f>SUMIFS(рўйхат!CK:CK,рўйхат!$CX:$CX,$B$866,рўйхат!$D:$D,$C813)</f>
        <v/>
      </c>
      <c r="CA813" s="35">
        <f>SUMIFS(рўйхат!CL:CL,рўйхат!$CX:$CX,$B$866,рўйхат!$D:$D,$C813)</f>
        <v/>
      </c>
      <c r="CB813" s="36">
        <f>SUMIFS(рўйхат!CM:CM,рўйхат!$CX:$CX,$B$866,рўйхат!$D:$D,$C813)</f>
        <v/>
      </c>
      <c r="CC813" s="35">
        <f>SUMIFS(рўйхат!CN:CN,рўйхат!$CX:$CX,$B$866,рўйхат!$D:$D,$C813)</f>
        <v/>
      </c>
      <c r="CD813" s="36">
        <f>SUMIFS(рўйхат!CO:CO,рўйхат!$CX:$CX,$B$866,рўйхат!$D:$D,$C813)</f>
        <v/>
      </c>
      <c r="CE813" s="77">
        <f>IFERROR(BE813/(Q813+BE813),0)</f>
        <v/>
      </c>
      <c r="CF813" s="78">
        <f>IFERROR(BF813/(R813+BF813),0)</f>
        <v/>
      </c>
    </row>
    <row r="814" hidden="1" outlineLevel="1" ht="30" customFormat="1" customHeight="1" s="8">
      <c r="A814" s="39" t="n"/>
      <c r="B814" s="50" t="n">
        <v>14</v>
      </c>
      <c r="C814" s="38" t="inlineStr">
        <is>
          <t>Давлат улуши мавжуд ташкилотларида ишловчиларнинг 4 ва ундан ортиқ даромад манбаига эга фуқаролар</t>
        </is>
      </c>
      <c r="D814" s="16" t="n"/>
      <c r="E814" s="35">
        <f>SUMIFS(рўйхат!F:F,рўйхат!$CX:$CX,$B$866,рўйхат!$D:$D,$C814)</f>
        <v/>
      </c>
      <c r="F814" s="36">
        <f>SUMIFS(рўйхат!G:G,рўйхат!$CX:$CX,$B$866,рўйхат!$D:$D,$C814)</f>
        <v/>
      </c>
      <c r="G814" s="35">
        <f>SUMIFS(рўйхат!H:H,рўйхат!$CX:$CX,$B$866,рўйхат!$D:$D,$C814)</f>
        <v/>
      </c>
      <c r="H814" s="36">
        <f>SUMIFS(рўйхат!I:I,рўйхат!$CX:$CX,$B$866,рўйхат!$D:$D,$C814)</f>
        <v/>
      </c>
      <c r="I814" s="35">
        <f>SUMIFS(рўйхат!J:J,рўйхат!$CX:$CX,$B$866,рўйхат!$D:$D,$C814)</f>
        <v/>
      </c>
      <c r="J814" s="36">
        <f>SUMIFS(рўйхат!K:K,рўйхат!$CX:$CX,$B$866,рўйхат!$D:$D,$C814)</f>
        <v/>
      </c>
      <c r="K814" s="35">
        <f>SUMIFS(рўйхат!L:L,рўйхат!$CX:$CX,$B$866,рўйхат!$D:$D,$C814)</f>
        <v/>
      </c>
      <c r="L814" s="36">
        <f>SUMIFS(рўйхат!M:M,рўйхат!$CX:$CX,$B$866,рўйхат!$D:$D,$C814)</f>
        <v/>
      </c>
      <c r="M814" s="35">
        <f>SUMIFS(рўйхат!N:N,рўйхат!$CX:$CX,$B$866,рўйхат!$D:$D,$C814)</f>
        <v/>
      </c>
      <c r="N814" s="36">
        <f>SUMIFS(рўйхат!O:O,рўйхат!$CX:$CX,$B$866,рўйхат!$D:$D,$C814)</f>
        <v/>
      </c>
      <c r="O814" s="34">
        <f>IFERROR(M814/E814,0)</f>
        <v/>
      </c>
      <c r="P814" s="34">
        <f>IFERROR(N814/F814,0)</f>
        <v/>
      </c>
      <c r="Q814" s="35">
        <f>SUMIFS(рўйхат!P:P,рўйхат!$CX:$CX,$B$866,рўйхат!$D:$D,$C814)</f>
        <v/>
      </c>
      <c r="R814" s="36">
        <f>SUMIFS(рўйхат!Q:Q,рўйхат!$CX:$CX,$B$866,рўйхат!$D:$D,$C814)</f>
        <v/>
      </c>
      <c r="S814" s="35">
        <f>SUMIFS(рўйхат!R:R,рўйхат!$CX:$CX,$B$866,рўйхат!$D:$D,$C814)</f>
        <v/>
      </c>
      <c r="T814" s="36">
        <f>SUMIFS(рўйхат!S:S,рўйхат!$CX:$CX,$B$866,рўйхат!$D:$D,$C814)</f>
        <v/>
      </c>
      <c r="U814" s="35">
        <f>SUMIFS(рўйхат!T:T,рўйхат!$CX:$CX,$B$866,рўйхат!$D:$D,$C814)</f>
        <v/>
      </c>
      <c r="V814" s="36">
        <f>SUMIFS(рўйхат!U:U,рўйхат!$CX:$CX,$B$866,рўйхат!$D:$D,$C814)</f>
        <v/>
      </c>
      <c r="W814" s="35">
        <f>SUMIFS(рўйхат!V:V,рўйхат!$CX:$CX,$B$866,рўйхат!$D:$D,$C814)</f>
        <v/>
      </c>
      <c r="X814" s="36">
        <f>SUMIFS(рўйхат!W:W,рўйхат!$CX:$CX,$B$866,рўйхат!$D:$D,$C814)</f>
        <v/>
      </c>
      <c r="Y814" s="35">
        <f>SUMIFS(рўйхат!X:X,рўйхат!$CX:$CX,$B$866,рўйхат!$D:$D,$C814)</f>
        <v/>
      </c>
      <c r="Z814" s="36">
        <f>SUMIFS(рўйхат!Y:Y,рўйхат!$CX:$CX,$B$866,рўйхат!$D:$D,$C814)</f>
        <v/>
      </c>
      <c r="AA814" s="35">
        <f>SUMIFS(рўйхат!Z:Z,рўйхат!$CX:$CX,$B$866,рўйхат!$D:$D,$C814)</f>
        <v/>
      </c>
      <c r="AB814" s="36">
        <f>SUMIFS(рўйхат!AA:AA,рўйхат!$CX:$CX,$B$866,рўйхат!$D:$D,$C814)</f>
        <v/>
      </c>
      <c r="AC814" s="35">
        <f>SUMIFS(рўйхат!AB:AB,рўйхат!$CX:$CX,$B$866,рўйхат!$D:$D,$C814)</f>
        <v/>
      </c>
      <c r="AD814" s="36">
        <f>SUMIFS(рўйхат!AC:AC,рўйхат!$CX:$CX,$B$866,рўйхат!$D:$D,$C814)</f>
        <v/>
      </c>
      <c r="AE814" s="35">
        <f>SUMIFS(рўйхат!AD:AD,рўйхат!$CX:$CX,$B$866,рўйхат!$D:$D,$C814)</f>
        <v/>
      </c>
      <c r="AF814" s="36">
        <f>SUMIFS(рўйхат!AE:AE,рўйхат!$CX:$CX,$B$866,рўйхат!$D:$D,$C814)</f>
        <v/>
      </c>
      <c r="AG814" s="35">
        <f>SUMIFS(рўйхат!AH:AH,рўйхат!$CX:$CX,$B$866,рўйхат!$D:$D,$C814)</f>
        <v/>
      </c>
      <c r="AH814" s="36">
        <f>SUMIFS(рўйхат!AI:AI,рўйхат!$CX:$CX,$B$866,рўйхат!$D:$D,$C814)</f>
        <v/>
      </c>
      <c r="AI814" s="35">
        <f>SUMIFS(рўйхат!AJ:AJ,рўйхат!$CX:$CX,$B$866,рўйхат!$D:$D,$C814)</f>
        <v/>
      </c>
      <c r="AJ814" s="36">
        <f>SUMIFS(рўйхат!AK:AK,рўйхат!$CX:$CX,$B$866,рўйхат!$D:$D,$C814)</f>
        <v/>
      </c>
      <c r="AK814" s="35">
        <f>SUMIFS(рўйхат!AL:AL,рўйхат!$CX:$CX,$B$866,рўйхат!$D:$D,$C814)</f>
        <v/>
      </c>
      <c r="AL814" s="36">
        <f>SUMIFS(рўйхат!AM:AM,рўйхат!$CX:$CX,$B$866,рўйхат!$D:$D,$C814)</f>
        <v/>
      </c>
      <c r="AM814" s="77">
        <f>IFERROR(Q814/E814,0)</f>
        <v/>
      </c>
      <c r="AN814" s="77">
        <f>IFERROR(R814/F814,0)</f>
        <v/>
      </c>
      <c r="AO814" s="35">
        <f>SUMIFS(рўйхат!AX:AX,рўйхат!$CX:$CX,$B$866,рўйхат!$D:$D,$C814)</f>
        <v/>
      </c>
      <c r="AP814" s="36">
        <f>SUMIFS(рўйхат!AY:AY,рўйхат!$CX:$CX,$B$866,рўйхат!$D:$D,$C814)</f>
        <v/>
      </c>
      <c r="AQ814" s="35">
        <f>SUMIFS(рўйхат!AZ:AZ,рўйхат!$CX:$CX,$B$866,рўйхат!$D:$D,$C814)</f>
        <v/>
      </c>
      <c r="AR814" s="36">
        <f>SUMIFS(рўйхат!BA:BA,рўйхат!$CX:$CX,$B$866,рўйхат!$D:$D,$C814)</f>
        <v/>
      </c>
      <c r="AS814" s="35">
        <f>SUMIFS(рўйхат!BB:BB,рўйхат!$CX:$CX,$B$866,рўйхат!$D:$D,$C814)</f>
        <v/>
      </c>
      <c r="AT814" s="36">
        <f>SUMIFS(рўйхат!BC:BC,рўйхат!$CX:$CX,$B$866,рўйхат!$D:$D,$C814)</f>
        <v/>
      </c>
      <c r="AU814" s="35">
        <f>SUMIFS(рўйхат!BD:BD,рўйхат!$CX:$CX,$B$866,рўйхат!$D:$D,$C814)</f>
        <v/>
      </c>
      <c r="AV814" s="36">
        <f>SUMIFS(рўйхат!BE:BE,рўйхат!$CX:$CX,$B$866,рўйхат!$D:$D,$C814)</f>
        <v/>
      </c>
      <c r="AW814" s="35">
        <f>SUMIFS(рўйхат!BF:BF,рўйхат!$CX:$CX,$B$866,рўйхат!$D:$D,$C814)</f>
        <v/>
      </c>
      <c r="AX814" s="36">
        <f>SUMIFS(рўйхат!BG:BG,рўйхат!$CX:$CX,$B$866,рўйхат!$D:$D,$C814)</f>
        <v/>
      </c>
      <c r="AY814" s="35">
        <f>SUMIFS(рўйхат!BH:BH,рўйхат!$CX:$CX,$B$866,рўйхат!$D:$D,$C814)</f>
        <v/>
      </c>
      <c r="AZ814" s="36">
        <f>SUMIFS(рўйхат!BI:BI,рўйхат!$CX:$CX,$B$866,рўйхат!$D:$D,$C814)</f>
        <v/>
      </c>
      <c r="BA814" s="35">
        <f>SUMIFS(рўйхат!BJ:BJ,рўйхат!$CX:$CX,$B$866,рўйхат!$D:$D,$C814)</f>
        <v/>
      </c>
      <c r="BB814" s="36">
        <f>SUMIFS(рўйхат!BK:BK,рўйхат!$CX:$CX,$B$866,рўйхат!$D:$D,$C814)</f>
        <v/>
      </c>
      <c r="BC814" s="77">
        <f>IFERROR(AO814/E814,0)</f>
        <v/>
      </c>
      <c r="BD814" s="77">
        <f>IFERROR(AP814/F814,0)</f>
        <v/>
      </c>
      <c r="BE814" s="35">
        <f>SUMIFS(рўйхат!BL:BL,рўйхат!$CX:$CX,$B$866,рўйхат!$D:$D,$C814)</f>
        <v/>
      </c>
      <c r="BF814" s="36">
        <f>SUMIFS(рўйхат!BM:BM,рўйхат!$CX:$CX,$B$866,рўйхат!$D:$D,$C814)</f>
        <v/>
      </c>
      <c r="BG814" s="35">
        <f>SUMIFS(рўйхат!BN:BN,рўйхат!$CX:$CX,$B$866,рўйхат!$D:$D,$C814)</f>
        <v/>
      </c>
      <c r="BH814" s="36">
        <f>SUMIFS(рўйхат!BO:BO,рўйхат!$CX:$CX,$B$866,рўйхат!$D:$D,$C814)</f>
        <v/>
      </c>
      <c r="BI814" s="35">
        <f>SUMIFS(рўйхат!BP:BP,рўйхат!$CX:$CX,$B$866,рўйхат!$D:$D,$C814)</f>
        <v/>
      </c>
      <c r="BJ814" s="36">
        <f>SUMIFS(рўйхат!BQ:BQ,рўйхат!$CX:$CX,$B$866,рўйхат!$D:$D,$C814)</f>
        <v/>
      </c>
      <c r="BK814" s="35">
        <f>SUMIFS(рўйхат!BR:BR,рўйхат!$CX:$CX,$B$866,рўйхат!$D:$D,$C814)</f>
        <v/>
      </c>
      <c r="BL814" s="36">
        <f>SUMIFS(рўйхат!BS:BS,рўйхат!$CX:$CX,$B$866,рўйхат!$D:$D,$C814)</f>
        <v/>
      </c>
      <c r="BM814" s="35">
        <f>SUMIFS(рўйхат!BT:BT,рўйхат!$CX:$CX,$B$866,рўйхат!$D:$D,$C814)</f>
        <v/>
      </c>
      <c r="BN814" s="36">
        <f>SUMIFS(рўйхат!BU:BU,рўйхат!$CX:$CX,$B$866,рўйхат!$D:$D,$C814)</f>
        <v/>
      </c>
      <c r="BO814" s="35">
        <f>SUMIFS(рўйхат!BX:BX,рўйхат!$CX:$CX,$B$866,рўйхат!$D:$D,$C814)</f>
        <v/>
      </c>
      <c r="BP814" s="36">
        <f>SUMIFS(рўйхат!BY:BY,рўйхат!$CX:$CX,$B$866,рўйхат!$D:$D,$C814)</f>
        <v/>
      </c>
      <c r="BQ814" s="35">
        <f>SUMIFS(рўйхат!BZ:BZ,рўйхат!$CX:$CX,$B$866,рўйхат!$D:$D,$C814)</f>
        <v/>
      </c>
      <c r="BR814" s="36">
        <f>SUMIFS(рўйхат!CA:CA,рўйхат!$CX:$CX,$B$866,рўйхат!$D:$D,$C814)</f>
        <v/>
      </c>
      <c r="BS814" s="35">
        <f>SUMIFS(рўйхат!CB:CB,рўйхат!$CX:$CX,$B$866,рўйхат!$D:$D,$C814)</f>
        <v/>
      </c>
      <c r="BT814" s="36">
        <f>SUMIFS(рўйхат!CC:CC,рўйхат!$CX:$CX,$B$866,рўйхат!$D:$D,$C814)</f>
        <v/>
      </c>
      <c r="BU814" s="35">
        <f>SUMIFS(рўйхат!CD:CD,рўйхат!$CX:$CX,$B$866,рўйхат!$D:$D,$C814)</f>
        <v/>
      </c>
      <c r="BV814" s="36">
        <f>SUMIFS(рўйхат!CE:CE,рўйхат!$CX:$CX,$B$866,рўйхат!$D:$D,$C814)</f>
        <v/>
      </c>
      <c r="BW814" s="35">
        <f>SUMIFS(рўйхат!CH:CH,рўйхат!$CX:$CX,$B$866,рўйхат!$D:$D,$C814)</f>
        <v/>
      </c>
      <c r="BX814" s="36">
        <f>SUMIFS(рўйхат!CI:CI,рўйхат!$CX:$CX,$B$866,рўйхат!$D:$D,$C814)</f>
        <v/>
      </c>
      <c r="BY814" s="35">
        <f>SUMIFS(рўйхат!CJ:CJ,рўйхат!$CX:$CX,$B$866,рўйхат!$D:$D,$C814)</f>
        <v/>
      </c>
      <c r="BZ814" s="36">
        <f>SUMIFS(рўйхат!CK:CK,рўйхат!$CX:$CX,$B$866,рўйхат!$D:$D,$C814)</f>
        <v/>
      </c>
      <c r="CA814" s="35">
        <f>SUMIFS(рўйхат!CL:CL,рўйхат!$CX:$CX,$B$866,рўйхат!$D:$D,$C814)</f>
        <v/>
      </c>
      <c r="CB814" s="36">
        <f>SUMIFS(рўйхат!CM:CM,рўйхат!$CX:$CX,$B$866,рўйхат!$D:$D,$C814)</f>
        <v/>
      </c>
      <c r="CC814" s="35">
        <f>SUMIFS(рўйхат!CN:CN,рўйхат!$CX:$CX,$B$866,рўйхат!$D:$D,$C814)</f>
        <v/>
      </c>
      <c r="CD814" s="36">
        <f>SUMIFS(рўйхат!CO:CO,рўйхат!$CX:$CX,$B$866,рўйхат!$D:$D,$C814)</f>
        <v/>
      </c>
      <c r="CE814" s="77">
        <f>IFERROR(BE814/(Q814+BE814),0)</f>
        <v/>
      </c>
      <c r="CF814" s="78">
        <f>IFERROR(BF814/(R814+BF814),0)</f>
        <v/>
      </c>
    </row>
    <row r="815" hidden="1" outlineLevel="1" ht="30" customFormat="1" customHeight="1" s="8">
      <c r="A815" s="39" t="n"/>
      <c r="B815" s="50" t="n">
        <v>15</v>
      </c>
      <c r="C815" s="38" t="inlineStr">
        <is>
          <t>Давлат харидларида нарх таҳлили</t>
        </is>
      </c>
      <c r="D815" s="16" t="n"/>
      <c r="E815" s="35">
        <f>SUMIFS(рўйхат!F:F,рўйхат!$CX:$CX,$B$866,рўйхат!$D:$D,$C815)</f>
        <v/>
      </c>
      <c r="F815" s="36">
        <f>SUMIFS(рўйхат!G:G,рўйхат!$CX:$CX,$B$866,рўйхат!$D:$D,$C815)</f>
        <v/>
      </c>
      <c r="G815" s="35">
        <f>SUMIFS(рўйхат!H:H,рўйхат!$CX:$CX,$B$866,рўйхат!$D:$D,$C815)</f>
        <v/>
      </c>
      <c r="H815" s="36">
        <f>SUMIFS(рўйхат!I:I,рўйхат!$CX:$CX,$B$866,рўйхат!$D:$D,$C815)</f>
        <v/>
      </c>
      <c r="I815" s="35">
        <f>SUMIFS(рўйхат!J:J,рўйхат!$CX:$CX,$B$866,рўйхат!$D:$D,$C815)</f>
        <v/>
      </c>
      <c r="J815" s="36">
        <f>SUMIFS(рўйхат!K:K,рўйхат!$CX:$CX,$B$866,рўйхат!$D:$D,$C815)</f>
        <v/>
      </c>
      <c r="K815" s="35">
        <f>SUMIFS(рўйхат!L:L,рўйхат!$CX:$CX,$B$866,рўйхат!$D:$D,$C815)</f>
        <v/>
      </c>
      <c r="L815" s="36">
        <f>SUMIFS(рўйхат!M:M,рўйхат!$CX:$CX,$B$866,рўйхат!$D:$D,$C815)</f>
        <v/>
      </c>
      <c r="M815" s="35">
        <f>SUMIFS(рўйхат!N:N,рўйхат!$CX:$CX,$B$866,рўйхат!$D:$D,$C815)</f>
        <v/>
      </c>
      <c r="N815" s="36">
        <f>SUMIFS(рўйхат!O:O,рўйхат!$CX:$CX,$B$866,рўйхат!$D:$D,$C815)</f>
        <v/>
      </c>
      <c r="O815" s="34">
        <f>IFERROR(M815/E815,0)</f>
        <v/>
      </c>
      <c r="P815" s="34">
        <f>IFERROR(N815/F815,0)</f>
        <v/>
      </c>
      <c r="Q815" s="35">
        <f>SUMIFS(рўйхат!P:P,рўйхат!$CX:$CX,$B$866,рўйхат!$D:$D,$C815)</f>
        <v/>
      </c>
      <c r="R815" s="36">
        <f>SUMIFS(рўйхат!Q:Q,рўйхат!$CX:$CX,$B$866,рўйхат!$D:$D,$C815)</f>
        <v/>
      </c>
      <c r="S815" s="35">
        <f>SUMIFS(рўйхат!R:R,рўйхат!$CX:$CX,$B$866,рўйхат!$D:$D,$C815)</f>
        <v/>
      </c>
      <c r="T815" s="36">
        <f>SUMIFS(рўйхат!S:S,рўйхат!$CX:$CX,$B$866,рўйхат!$D:$D,$C815)</f>
        <v/>
      </c>
      <c r="U815" s="35">
        <f>SUMIFS(рўйхат!T:T,рўйхат!$CX:$CX,$B$866,рўйхат!$D:$D,$C815)</f>
        <v/>
      </c>
      <c r="V815" s="36">
        <f>SUMIFS(рўйхат!U:U,рўйхат!$CX:$CX,$B$866,рўйхат!$D:$D,$C815)</f>
        <v/>
      </c>
      <c r="W815" s="35">
        <f>SUMIFS(рўйхат!V:V,рўйхат!$CX:$CX,$B$866,рўйхат!$D:$D,$C815)</f>
        <v/>
      </c>
      <c r="X815" s="36">
        <f>SUMIFS(рўйхат!W:W,рўйхат!$CX:$CX,$B$866,рўйхат!$D:$D,$C815)</f>
        <v/>
      </c>
      <c r="Y815" s="35">
        <f>SUMIFS(рўйхат!X:X,рўйхат!$CX:$CX,$B$866,рўйхат!$D:$D,$C815)</f>
        <v/>
      </c>
      <c r="Z815" s="36">
        <f>SUMIFS(рўйхат!Y:Y,рўйхат!$CX:$CX,$B$866,рўйхат!$D:$D,$C815)</f>
        <v/>
      </c>
      <c r="AA815" s="35">
        <f>SUMIFS(рўйхат!Z:Z,рўйхат!$CX:$CX,$B$866,рўйхат!$D:$D,$C815)</f>
        <v/>
      </c>
      <c r="AB815" s="36">
        <f>SUMIFS(рўйхат!AA:AA,рўйхат!$CX:$CX,$B$866,рўйхат!$D:$D,$C815)</f>
        <v/>
      </c>
      <c r="AC815" s="35">
        <f>SUMIFS(рўйхат!AB:AB,рўйхат!$CX:$CX,$B$866,рўйхат!$D:$D,$C815)</f>
        <v/>
      </c>
      <c r="AD815" s="36">
        <f>SUMIFS(рўйхат!AC:AC,рўйхат!$CX:$CX,$B$866,рўйхат!$D:$D,$C815)</f>
        <v/>
      </c>
      <c r="AE815" s="35">
        <f>SUMIFS(рўйхат!AD:AD,рўйхат!$CX:$CX,$B$866,рўйхат!$D:$D,$C815)</f>
        <v/>
      </c>
      <c r="AF815" s="36">
        <f>SUMIFS(рўйхат!AE:AE,рўйхат!$CX:$CX,$B$866,рўйхат!$D:$D,$C815)</f>
        <v/>
      </c>
      <c r="AG815" s="35">
        <f>SUMIFS(рўйхат!AH:AH,рўйхат!$CX:$CX,$B$866,рўйхат!$D:$D,$C815)</f>
        <v/>
      </c>
      <c r="AH815" s="36">
        <f>SUMIFS(рўйхат!AI:AI,рўйхат!$CX:$CX,$B$866,рўйхат!$D:$D,$C815)</f>
        <v/>
      </c>
      <c r="AI815" s="35">
        <f>SUMIFS(рўйхат!AJ:AJ,рўйхат!$CX:$CX,$B$866,рўйхат!$D:$D,$C815)</f>
        <v/>
      </c>
      <c r="AJ815" s="36">
        <f>SUMIFS(рўйхат!AK:AK,рўйхат!$CX:$CX,$B$866,рўйхат!$D:$D,$C815)</f>
        <v/>
      </c>
      <c r="AK815" s="35">
        <f>SUMIFS(рўйхат!AL:AL,рўйхат!$CX:$CX,$B$866,рўйхат!$D:$D,$C815)</f>
        <v/>
      </c>
      <c r="AL815" s="36">
        <f>SUMIFS(рўйхат!AM:AM,рўйхат!$CX:$CX,$B$866,рўйхат!$D:$D,$C815)</f>
        <v/>
      </c>
      <c r="AM815" s="77">
        <f>IFERROR(Q815/E815,0)</f>
        <v/>
      </c>
      <c r="AN815" s="77">
        <f>IFERROR(R815/F815,0)</f>
        <v/>
      </c>
      <c r="AO815" s="35">
        <f>SUMIFS(рўйхат!AX:AX,рўйхат!$CX:$CX,$B$866,рўйхат!$D:$D,$C815)</f>
        <v/>
      </c>
      <c r="AP815" s="36">
        <f>SUMIFS(рўйхат!AY:AY,рўйхат!$CX:$CX,$B$866,рўйхат!$D:$D,$C815)</f>
        <v/>
      </c>
      <c r="AQ815" s="35">
        <f>SUMIFS(рўйхат!AZ:AZ,рўйхат!$CX:$CX,$B$866,рўйхат!$D:$D,$C815)</f>
        <v/>
      </c>
      <c r="AR815" s="36">
        <f>SUMIFS(рўйхат!BA:BA,рўйхат!$CX:$CX,$B$866,рўйхат!$D:$D,$C815)</f>
        <v/>
      </c>
      <c r="AS815" s="35">
        <f>SUMIFS(рўйхат!BB:BB,рўйхат!$CX:$CX,$B$866,рўйхат!$D:$D,$C815)</f>
        <v/>
      </c>
      <c r="AT815" s="36">
        <f>SUMIFS(рўйхат!BC:BC,рўйхат!$CX:$CX,$B$866,рўйхат!$D:$D,$C815)</f>
        <v/>
      </c>
      <c r="AU815" s="35">
        <f>SUMIFS(рўйхат!BD:BD,рўйхат!$CX:$CX,$B$866,рўйхат!$D:$D,$C815)</f>
        <v/>
      </c>
      <c r="AV815" s="36">
        <f>SUMIFS(рўйхат!BE:BE,рўйхат!$CX:$CX,$B$866,рўйхат!$D:$D,$C815)</f>
        <v/>
      </c>
      <c r="AW815" s="35">
        <f>SUMIFS(рўйхат!BF:BF,рўйхат!$CX:$CX,$B$866,рўйхат!$D:$D,$C815)</f>
        <v/>
      </c>
      <c r="AX815" s="36">
        <f>SUMIFS(рўйхат!BG:BG,рўйхат!$CX:$CX,$B$866,рўйхат!$D:$D,$C815)</f>
        <v/>
      </c>
      <c r="AY815" s="35">
        <f>SUMIFS(рўйхат!BH:BH,рўйхат!$CX:$CX,$B$866,рўйхат!$D:$D,$C815)</f>
        <v/>
      </c>
      <c r="AZ815" s="36">
        <f>SUMIFS(рўйхат!BI:BI,рўйхат!$CX:$CX,$B$866,рўйхат!$D:$D,$C815)</f>
        <v/>
      </c>
      <c r="BA815" s="35">
        <f>SUMIFS(рўйхат!BJ:BJ,рўйхат!$CX:$CX,$B$866,рўйхат!$D:$D,$C815)</f>
        <v/>
      </c>
      <c r="BB815" s="36">
        <f>SUMIFS(рўйхат!BK:BK,рўйхат!$CX:$CX,$B$866,рўйхат!$D:$D,$C815)</f>
        <v/>
      </c>
      <c r="BC815" s="77">
        <f>IFERROR(AO815/E815,0)</f>
        <v/>
      </c>
      <c r="BD815" s="77">
        <f>IFERROR(AP815/F815,0)</f>
        <v/>
      </c>
      <c r="BE815" s="35">
        <f>SUMIFS(рўйхат!BL:BL,рўйхат!$CX:$CX,$B$866,рўйхат!$D:$D,$C815)</f>
        <v/>
      </c>
      <c r="BF815" s="36">
        <f>SUMIFS(рўйхат!BM:BM,рўйхат!$CX:$CX,$B$866,рўйхат!$D:$D,$C815)</f>
        <v/>
      </c>
      <c r="BG815" s="35">
        <f>SUMIFS(рўйхат!BN:BN,рўйхат!$CX:$CX,$B$866,рўйхат!$D:$D,$C815)</f>
        <v/>
      </c>
      <c r="BH815" s="36">
        <f>SUMIFS(рўйхат!BO:BO,рўйхат!$CX:$CX,$B$866,рўйхат!$D:$D,$C815)</f>
        <v/>
      </c>
      <c r="BI815" s="35">
        <f>SUMIFS(рўйхат!BP:BP,рўйхат!$CX:$CX,$B$866,рўйхат!$D:$D,$C815)</f>
        <v/>
      </c>
      <c r="BJ815" s="36">
        <f>SUMIFS(рўйхат!BQ:BQ,рўйхат!$CX:$CX,$B$866,рўйхат!$D:$D,$C815)</f>
        <v/>
      </c>
      <c r="BK815" s="35">
        <f>SUMIFS(рўйхат!BR:BR,рўйхат!$CX:$CX,$B$866,рўйхат!$D:$D,$C815)</f>
        <v/>
      </c>
      <c r="BL815" s="36">
        <f>SUMIFS(рўйхат!BS:BS,рўйхат!$CX:$CX,$B$866,рўйхат!$D:$D,$C815)</f>
        <v/>
      </c>
      <c r="BM815" s="35">
        <f>SUMIFS(рўйхат!BT:BT,рўйхат!$CX:$CX,$B$866,рўйхат!$D:$D,$C815)</f>
        <v/>
      </c>
      <c r="BN815" s="36">
        <f>SUMIFS(рўйхат!BU:BU,рўйхат!$CX:$CX,$B$866,рўйхат!$D:$D,$C815)</f>
        <v/>
      </c>
      <c r="BO815" s="35">
        <f>SUMIFS(рўйхат!BX:BX,рўйхат!$CX:$CX,$B$866,рўйхат!$D:$D,$C815)</f>
        <v/>
      </c>
      <c r="BP815" s="36">
        <f>SUMIFS(рўйхат!BY:BY,рўйхат!$CX:$CX,$B$866,рўйхат!$D:$D,$C815)</f>
        <v/>
      </c>
      <c r="BQ815" s="35">
        <f>SUMIFS(рўйхат!BZ:BZ,рўйхат!$CX:$CX,$B$866,рўйхат!$D:$D,$C815)</f>
        <v/>
      </c>
      <c r="BR815" s="36">
        <f>SUMIFS(рўйхат!CA:CA,рўйхат!$CX:$CX,$B$866,рўйхат!$D:$D,$C815)</f>
        <v/>
      </c>
      <c r="BS815" s="35">
        <f>SUMIFS(рўйхат!CB:CB,рўйхат!$CX:$CX,$B$866,рўйхат!$D:$D,$C815)</f>
        <v/>
      </c>
      <c r="BT815" s="36">
        <f>SUMIFS(рўйхат!CC:CC,рўйхат!$CX:$CX,$B$866,рўйхат!$D:$D,$C815)</f>
        <v/>
      </c>
      <c r="BU815" s="35">
        <f>SUMIFS(рўйхат!CD:CD,рўйхат!$CX:$CX,$B$866,рўйхат!$D:$D,$C815)</f>
        <v/>
      </c>
      <c r="BV815" s="36">
        <f>SUMIFS(рўйхат!CE:CE,рўйхат!$CX:$CX,$B$866,рўйхат!$D:$D,$C815)</f>
        <v/>
      </c>
      <c r="BW815" s="35">
        <f>SUMIFS(рўйхат!CH:CH,рўйхат!$CX:$CX,$B$866,рўйхат!$D:$D,$C815)</f>
        <v/>
      </c>
      <c r="BX815" s="36">
        <f>SUMIFS(рўйхат!CI:CI,рўйхат!$CX:$CX,$B$866,рўйхат!$D:$D,$C815)</f>
        <v/>
      </c>
      <c r="BY815" s="35">
        <f>SUMIFS(рўйхат!CJ:CJ,рўйхат!$CX:$CX,$B$866,рўйхат!$D:$D,$C815)</f>
        <v/>
      </c>
      <c r="BZ815" s="36">
        <f>SUMIFS(рўйхат!CK:CK,рўйхат!$CX:$CX,$B$866,рўйхат!$D:$D,$C815)</f>
        <v/>
      </c>
      <c r="CA815" s="35">
        <f>SUMIFS(рўйхат!CL:CL,рўйхат!$CX:$CX,$B$866,рўйхат!$D:$D,$C815)</f>
        <v/>
      </c>
      <c r="CB815" s="36">
        <f>SUMIFS(рўйхат!CM:CM,рўйхат!$CX:$CX,$B$866,рўйхат!$D:$D,$C815)</f>
        <v/>
      </c>
      <c r="CC815" s="35">
        <f>SUMIFS(рўйхат!CN:CN,рўйхат!$CX:$CX,$B$866,рўйхат!$D:$D,$C815)</f>
        <v/>
      </c>
      <c r="CD815" s="36">
        <f>SUMIFS(рўйхат!CO:CO,рўйхат!$CX:$CX,$B$866,рўйхат!$D:$D,$C815)</f>
        <v/>
      </c>
      <c r="CE815" s="77">
        <f>IFERROR(BE815/(Q815+BE815),0)</f>
        <v/>
      </c>
      <c r="CF815" s="78">
        <f>IFERROR(BF815/(R815+BF815),0)</f>
        <v/>
      </c>
    </row>
    <row r="816" hidden="1" outlineLevel="1" ht="30" customFormat="1" customHeight="1" s="8">
      <c r="A816" s="39" t="n"/>
      <c r="B816" s="50" t="n">
        <v>16</v>
      </c>
      <c r="C816" s="38" t="inlineStr">
        <is>
          <t>Давлат харидларида нарх таҳлили V2</t>
        </is>
      </c>
      <c r="D816" s="16" t="n"/>
      <c r="E816" s="35">
        <f>SUMIFS(рўйхат!F:F,рўйхат!$CX:$CX,$B$866,рўйхат!$D:$D,$C816)</f>
        <v/>
      </c>
      <c r="F816" s="36">
        <f>SUMIFS(рўйхат!G:G,рўйхат!$CX:$CX,$B$866,рўйхат!$D:$D,$C816)</f>
        <v/>
      </c>
      <c r="G816" s="35">
        <f>SUMIFS(рўйхат!H:H,рўйхат!$CX:$CX,$B$866,рўйхат!$D:$D,$C816)</f>
        <v/>
      </c>
      <c r="H816" s="36">
        <f>SUMIFS(рўйхат!I:I,рўйхат!$CX:$CX,$B$866,рўйхат!$D:$D,$C816)</f>
        <v/>
      </c>
      <c r="I816" s="35">
        <f>SUMIFS(рўйхат!J:J,рўйхат!$CX:$CX,$B$866,рўйхат!$D:$D,$C816)</f>
        <v/>
      </c>
      <c r="J816" s="36">
        <f>SUMIFS(рўйхат!K:K,рўйхат!$CX:$CX,$B$866,рўйхат!$D:$D,$C816)</f>
        <v/>
      </c>
      <c r="K816" s="35">
        <f>SUMIFS(рўйхат!L:L,рўйхат!$CX:$CX,$B$866,рўйхат!$D:$D,$C816)</f>
        <v/>
      </c>
      <c r="L816" s="36">
        <f>SUMIFS(рўйхат!M:M,рўйхат!$CX:$CX,$B$866,рўйхат!$D:$D,$C816)</f>
        <v/>
      </c>
      <c r="M816" s="35">
        <f>SUMIFS(рўйхат!N:N,рўйхат!$CX:$CX,$B$866,рўйхат!$D:$D,$C816)</f>
        <v/>
      </c>
      <c r="N816" s="36">
        <f>SUMIFS(рўйхат!O:O,рўйхат!$CX:$CX,$B$866,рўйхат!$D:$D,$C816)</f>
        <v/>
      </c>
      <c r="O816" s="34">
        <f>IFERROR(M816/E816,0)</f>
        <v/>
      </c>
      <c r="P816" s="34">
        <f>IFERROR(N816/F816,0)</f>
        <v/>
      </c>
      <c r="Q816" s="35">
        <f>SUMIFS(рўйхат!P:P,рўйхат!$CX:$CX,$B$866,рўйхат!$D:$D,$C816)</f>
        <v/>
      </c>
      <c r="R816" s="36">
        <f>SUMIFS(рўйхат!Q:Q,рўйхат!$CX:$CX,$B$866,рўйхат!$D:$D,$C816)</f>
        <v/>
      </c>
      <c r="S816" s="35">
        <f>SUMIFS(рўйхат!R:R,рўйхат!$CX:$CX,$B$866,рўйхат!$D:$D,$C816)</f>
        <v/>
      </c>
      <c r="T816" s="36">
        <f>SUMIFS(рўйхат!S:S,рўйхат!$CX:$CX,$B$866,рўйхат!$D:$D,$C816)</f>
        <v/>
      </c>
      <c r="U816" s="35">
        <f>SUMIFS(рўйхат!T:T,рўйхат!$CX:$CX,$B$866,рўйхат!$D:$D,$C816)</f>
        <v/>
      </c>
      <c r="V816" s="36">
        <f>SUMIFS(рўйхат!U:U,рўйхат!$CX:$CX,$B$866,рўйхат!$D:$D,$C816)</f>
        <v/>
      </c>
      <c r="W816" s="35">
        <f>SUMIFS(рўйхат!V:V,рўйхат!$CX:$CX,$B$866,рўйхат!$D:$D,$C816)</f>
        <v/>
      </c>
      <c r="X816" s="36">
        <f>SUMIFS(рўйхат!W:W,рўйхат!$CX:$CX,$B$866,рўйхат!$D:$D,$C816)</f>
        <v/>
      </c>
      <c r="Y816" s="35">
        <f>SUMIFS(рўйхат!X:X,рўйхат!$CX:$CX,$B$866,рўйхат!$D:$D,$C816)</f>
        <v/>
      </c>
      <c r="Z816" s="36">
        <f>SUMIFS(рўйхат!Y:Y,рўйхат!$CX:$CX,$B$866,рўйхат!$D:$D,$C816)</f>
        <v/>
      </c>
      <c r="AA816" s="35">
        <f>SUMIFS(рўйхат!Z:Z,рўйхат!$CX:$CX,$B$866,рўйхат!$D:$D,$C816)</f>
        <v/>
      </c>
      <c r="AB816" s="36">
        <f>SUMIFS(рўйхат!AA:AA,рўйхат!$CX:$CX,$B$866,рўйхат!$D:$D,$C816)</f>
        <v/>
      </c>
      <c r="AC816" s="35">
        <f>SUMIFS(рўйхат!AB:AB,рўйхат!$CX:$CX,$B$866,рўйхат!$D:$D,$C816)</f>
        <v/>
      </c>
      <c r="AD816" s="36">
        <f>SUMIFS(рўйхат!AC:AC,рўйхат!$CX:$CX,$B$866,рўйхат!$D:$D,$C816)</f>
        <v/>
      </c>
      <c r="AE816" s="35">
        <f>SUMIFS(рўйхат!AD:AD,рўйхат!$CX:$CX,$B$866,рўйхат!$D:$D,$C816)</f>
        <v/>
      </c>
      <c r="AF816" s="36">
        <f>SUMIFS(рўйхат!AE:AE,рўйхат!$CX:$CX,$B$866,рўйхат!$D:$D,$C816)</f>
        <v/>
      </c>
      <c r="AG816" s="35">
        <f>SUMIFS(рўйхат!AH:AH,рўйхат!$CX:$CX,$B$866,рўйхат!$D:$D,$C816)</f>
        <v/>
      </c>
      <c r="AH816" s="36">
        <f>SUMIFS(рўйхат!AI:AI,рўйхат!$CX:$CX,$B$866,рўйхат!$D:$D,$C816)</f>
        <v/>
      </c>
      <c r="AI816" s="35">
        <f>SUMIFS(рўйхат!AJ:AJ,рўйхат!$CX:$CX,$B$866,рўйхат!$D:$D,$C816)</f>
        <v/>
      </c>
      <c r="AJ816" s="36">
        <f>SUMIFS(рўйхат!AK:AK,рўйхат!$CX:$CX,$B$866,рўйхат!$D:$D,$C816)</f>
        <v/>
      </c>
      <c r="AK816" s="35">
        <f>SUMIFS(рўйхат!AL:AL,рўйхат!$CX:$CX,$B$866,рўйхат!$D:$D,$C816)</f>
        <v/>
      </c>
      <c r="AL816" s="36">
        <f>SUMIFS(рўйхат!AM:AM,рўйхат!$CX:$CX,$B$866,рўйхат!$D:$D,$C816)</f>
        <v/>
      </c>
      <c r="AM816" s="77">
        <f>IFERROR(Q816/E816,0)</f>
        <v/>
      </c>
      <c r="AN816" s="77">
        <f>IFERROR(R816/F816,0)</f>
        <v/>
      </c>
      <c r="AO816" s="35">
        <f>SUMIFS(рўйхат!AX:AX,рўйхат!$CX:$CX,$B$866,рўйхат!$D:$D,$C816)</f>
        <v/>
      </c>
      <c r="AP816" s="36">
        <f>SUMIFS(рўйхат!AY:AY,рўйхат!$CX:$CX,$B$866,рўйхат!$D:$D,$C816)</f>
        <v/>
      </c>
      <c r="AQ816" s="35">
        <f>SUMIFS(рўйхат!AZ:AZ,рўйхат!$CX:$CX,$B$866,рўйхат!$D:$D,$C816)</f>
        <v/>
      </c>
      <c r="AR816" s="36">
        <f>SUMIFS(рўйхат!BA:BA,рўйхат!$CX:$CX,$B$866,рўйхат!$D:$D,$C816)</f>
        <v/>
      </c>
      <c r="AS816" s="35">
        <f>SUMIFS(рўйхат!BB:BB,рўйхат!$CX:$CX,$B$866,рўйхат!$D:$D,$C816)</f>
        <v/>
      </c>
      <c r="AT816" s="36">
        <f>SUMIFS(рўйхат!BC:BC,рўйхат!$CX:$CX,$B$866,рўйхат!$D:$D,$C816)</f>
        <v/>
      </c>
      <c r="AU816" s="35">
        <f>SUMIFS(рўйхат!BD:BD,рўйхат!$CX:$CX,$B$866,рўйхат!$D:$D,$C816)</f>
        <v/>
      </c>
      <c r="AV816" s="36">
        <f>SUMIFS(рўйхат!BE:BE,рўйхат!$CX:$CX,$B$866,рўйхат!$D:$D,$C816)</f>
        <v/>
      </c>
      <c r="AW816" s="35">
        <f>SUMIFS(рўйхат!BF:BF,рўйхат!$CX:$CX,$B$866,рўйхат!$D:$D,$C816)</f>
        <v/>
      </c>
      <c r="AX816" s="36">
        <f>SUMIFS(рўйхат!BG:BG,рўйхат!$CX:$CX,$B$866,рўйхат!$D:$D,$C816)</f>
        <v/>
      </c>
      <c r="AY816" s="35">
        <f>SUMIFS(рўйхат!BH:BH,рўйхат!$CX:$CX,$B$866,рўйхат!$D:$D,$C816)</f>
        <v/>
      </c>
      <c r="AZ816" s="36">
        <f>SUMIFS(рўйхат!BI:BI,рўйхат!$CX:$CX,$B$866,рўйхат!$D:$D,$C816)</f>
        <v/>
      </c>
      <c r="BA816" s="35">
        <f>SUMIFS(рўйхат!BJ:BJ,рўйхат!$CX:$CX,$B$866,рўйхат!$D:$D,$C816)</f>
        <v/>
      </c>
      <c r="BB816" s="36">
        <f>SUMIFS(рўйхат!BK:BK,рўйхат!$CX:$CX,$B$866,рўйхат!$D:$D,$C816)</f>
        <v/>
      </c>
      <c r="BC816" s="77">
        <f>IFERROR(AO816/E816,0)</f>
        <v/>
      </c>
      <c r="BD816" s="77">
        <f>IFERROR(AP816/F816,0)</f>
        <v/>
      </c>
      <c r="BE816" s="35">
        <f>SUMIFS(рўйхат!BL:BL,рўйхат!$CX:$CX,$B$866,рўйхат!$D:$D,$C816)</f>
        <v/>
      </c>
      <c r="BF816" s="36">
        <f>SUMIFS(рўйхат!BM:BM,рўйхат!$CX:$CX,$B$866,рўйхат!$D:$D,$C816)</f>
        <v/>
      </c>
      <c r="BG816" s="35">
        <f>SUMIFS(рўйхат!BN:BN,рўйхат!$CX:$CX,$B$866,рўйхат!$D:$D,$C816)</f>
        <v/>
      </c>
      <c r="BH816" s="36">
        <f>SUMIFS(рўйхат!BO:BO,рўйхат!$CX:$CX,$B$866,рўйхат!$D:$D,$C816)</f>
        <v/>
      </c>
      <c r="BI816" s="35">
        <f>SUMIFS(рўйхат!BP:BP,рўйхат!$CX:$CX,$B$866,рўйхат!$D:$D,$C816)</f>
        <v/>
      </c>
      <c r="BJ816" s="36">
        <f>SUMIFS(рўйхат!BQ:BQ,рўйхат!$CX:$CX,$B$866,рўйхат!$D:$D,$C816)</f>
        <v/>
      </c>
      <c r="BK816" s="35">
        <f>SUMIFS(рўйхат!BR:BR,рўйхат!$CX:$CX,$B$866,рўйхат!$D:$D,$C816)</f>
        <v/>
      </c>
      <c r="BL816" s="36">
        <f>SUMIFS(рўйхат!BS:BS,рўйхат!$CX:$CX,$B$866,рўйхат!$D:$D,$C816)</f>
        <v/>
      </c>
      <c r="BM816" s="35">
        <f>SUMIFS(рўйхат!BT:BT,рўйхат!$CX:$CX,$B$866,рўйхат!$D:$D,$C816)</f>
        <v/>
      </c>
      <c r="BN816" s="36">
        <f>SUMIFS(рўйхат!BU:BU,рўйхат!$CX:$CX,$B$866,рўйхат!$D:$D,$C816)</f>
        <v/>
      </c>
      <c r="BO816" s="35">
        <f>SUMIFS(рўйхат!BX:BX,рўйхат!$CX:$CX,$B$866,рўйхат!$D:$D,$C816)</f>
        <v/>
      </c>
      <c r="BP816" s="36">
        <f>SUMIFS(рўйхат!BY:BY,рўйхат!$CX:$CX,$B$866,рўйхат!$D:$D,$C816)</f>
        <v/>
      </c>
      <c r="BQ816" s="35">
        <f>SUMIFS(рўйхат!BZ:BZ,рўйхат!$CX:$CX,$B$866,рўйхат!$D:$D,$C816)</f>
        <v/>
      </c>
      <c r="BR816" s="36">
        <f>SUMIFS(рўйхат!CA:CA,рўйхат!$CX:$CX,$B$866,рўйхат!$D:$D,$C816)</f>
        <v/>
      </c>
      <c r="BS816" s="35">
        <f>SUMIFS(рўйхат!CB:CB,рўйхат!$CX:$CX,$B$866,рўйхат!$D:$D,$C816)</f>
        <v/>
      </c>
      <c r="BT816" s="36">
        <f>SUMIFS(рўйхат!CC:CC,рўйхат!$CX:$CX,$B$866,рўйхат!$D:$D,$C816)</f>
        <v/>
      </c>
      <c r="BU816" s="35">
        <f>SUMIFS(рўйхат!CD:CD,рўйхат!$CX:$CX,$B$866,рўйхат!$D:$D,$C816)</f>
        <v/>
      </c>
      <c r="BV816" s="36">
        <f>SUMIFS(рўйхат!CE:CE,рўйхат!$CX:$CX,$B$866,рўйхат!$D:$D,$C816)</f>
        <v/>
      </c>
      <c r="BW816" s="35">
        <f>SUMIFS(рўйхат!CH:CH,рўйхат!$CX:$CX,$B$866,рўйхат!$D:$D,$C816)</f>
        <v/>
      </c>
      <c r="BX816" s="36">
        <f>SUMIFS(рўйхат!CI:CI,рўйхат!$CX:$CX,$B$866,рўйхат!$D:$D,$C816)</f>
        <v/>
      </c>
      <c r="BY816" s="35">
        <f>SUMIFS(рўйхат!CJ:CJ,рўйхат!$CX:$CX,$B$866,рўйхат!$D:$D,$C816)</f>
        <v/>
      </c>
      <c r="BZ816" s="36">
        <f>SUMIFS(рўйхат!CK:CK,рўйхат!$CX:$CX,$B$866,рўйхат!$D:$D,$C816)</f>
        <v/>
      </c>
      <c r="CA816" s="35">
        <f>SUMIFS(рўйхат!CL:CL,рўйхат!$CX:$CX,$B$866,рўйхат!$D:$D,$C816)</f>
        <v/>
      </c>
      <c r="CB816" s="36">
        <f>SUMIFS(рўйхат!CM:CM,рўйхат!$CX:$CX,$B$866,рўйхат!$D:$D,$C816)</f>
        <v/>
      </c>
      <c r="CC816" s="35">
        <f>SUMIFS(рўйхат!CN:CN,рўйхат!$CX:$CX,$B$866,рўйхат!$D:$D,$C816)</f>
        <v/>
      </c>
      <c r="CD816" s="36">
        <f>SUMIFS(рўйхат!CO:CO,рўйхат!$CX:$CX,$B$866,рўйхат!$D:$D,$C816)</f>
        <v/>
      </c>
      <c r="CE816" s="77">
        <f>IFERROR(BE816/(Q816+BE816),0)</f>
        <v/>
      </c>
      <c r="CF816" s="78">
        <f>IFERROR(BF816/(R816+BF816),0)</f>
        <v/>
      </c>
    </row>
    <row r="817" hidden="1" outlineLevel="1" ht="30" customFormat="1" customHeight="1" s="8">
      <c r="A817" s="33" t="n"/>
      <c r="B817" s="50" t="n">
        <v>17</v>
      </c>
      <c r="C817" s="38" t="inlineStr">
        <is>
          <t>Давлат ҳизматчилари корхоналари</t>
        </is>
      </c>
      <c r="D817" s="16" t="n"/>
      <c r="E817" s="35">
        <f>SUMIFS(рўйхат!F:F,рўйхат!$CX:$CX,$B$866,рўйхат!$D:$D,$C817)</f>
        <v/>
      </c>
      <c r="F817" s="36">
        <f>SUMIFS(рўйхат!G:G,рўйхат!$CX:$CX,$B$866,рўйхат!$D:$D,$C817)</f>
        <v/>
      </c>
      <c r="G817" s="35">
        <f>SUMIFS(рўйхат!H:H,рўйхат!$CX:$CX,$B$866,рўйхат!$D:$D,$C817)</f>
        <v/>
      </c>
      <c r="H817" s="36">
        <f>SUMIFS(рўйхат!I:I,рўйхат!$CX:$CX,$B$866,рўйхат!$D:$D,$C817)</f>
        <v/>
      </c>
      <c r="I817" s="35">
        <f>SUMIFS(рўйхат!J:J,рўйхат!$CX:$CX,$B$866,рўйхат!$D:$D,$C817)</f>
        <v/>
      </c>
      <c r="J817" s="36">
        <f>SUMIFS(рўйхат!K:K,рўйхат!$CX:$CX,$B$866,рўйхат!$D:$D,$C817)</f>
        <v/>
      </c>
      <c r="K817" s="35">
        <f>SUMIFS(рўйхат!L:L,рўйхат!$CX:$CX,$B$866,рўйхат!$D:$D,$C817)</f>
        <v/>
      </c>
      <c r="L817" s="36">
        <f>SUMIFS(рўйхат!M:M,рўйхат!$CX:$CX,$B$866,рўйхат!$D:$D,$C817)</f>
        <v/>
      </c>
      <c r="M817" s="35">
        <f>SUMIFS(рўйхат!N:N,рўйхат!$CX:$CX,$B$866,рўйхат!$D:$D,$C817)</f>
        <v/>
      </c>
      <c r="N817" s="36">
        <f>SUMIFS(рўйхат!O:O,рўйхат!$CX:$CX,$B$866,рўйхат!$D:$D,$C817)</f>
        <v/>
      </c>
      <c r="O817" s="34">
        <f>IFERROR(M817/E817,0)</f>
        <v/>
      </c>
      <c r="P817" s="34">
        <f>IFERROR(N817/F817,0)</f>
        <v/>
      </c>
      <c r="Q817" s="35">
        <f>SUMIFS(рўйхат!P:P,рўйхат!$CX:$CX,$B$866,рўйхат!$D:$D,$C817)</f>
        <v/>
      </c>
      <c r="R817" s="36">
        <f>SUMIFS(рўйхат!Q:Q,рўйхат!$CX:$CX,$B$866,рўйхат!$D:$D,$C817)</f>
        <v/>
      </c>
      <c r="S817" s="35">
        <f>SUMIFS(рўйхат!R:R,рўйхат!$CX:$CX,$B$866,рўйхат!$D:$D,$C817)</f>
        <v/>
      </c>
      <c r="T817" s="36">
        <f>SUMIFS(рўйхат!S:S,рўйхат!$CX:$CX,$B$866,рўйхат!$D:$D,$C817)</f>
        <v/>
      </c>
      <c r="U817" s="35">
        <f>SUMIFS(рўйхат!T:T,рўйхат!$CX:$CX,$B$866,рўйхат!$D:$D,$C817)</f>
        <v/>
      </c>
      <c r="V817" s="36">
        <f>SUMIFS(рўйхат!U:U,рўйхат!$CX:$CX,$B$866,рўйхат!$D:$D,$C817)</f>
        <v/>
      </c>
      <c r="W817" s="35">
        <f>SUMIFS(рўйхат!V:V,рўйхат!$CX:$CX,$B$866,рўйхат!$D:$D,$C817)</f>
        <v/>
      </c>
      <c r="X817" s="36">
        <f>SUMIFS(рўйхат!W:W,рўйхат!$CX:$CX,$B$866,рўйхат!$D:$D,$C817)</f>
        <v/>
      </c>
      <c r="Y817" s="35">
        <f>SUMIFS(рўйхат!X:X,рўйхат!$CX:$CX,$B$866,рўйхат!$D:$D,$C817)</f>
        <v/>
      </c>
      <c r="Z817" s="36">
        <f>SUMIFS(рўйхат!Y:Y,рўйхат!$CX:$CX,$B$866,рўйхат!$D:$D,$C817)</f>
        <v/>
      </c>
      <c r="AA817" s="35">
        <f>SUMIFS(рўйхат!Z:Z,рўйхат!$CX:$CX,$B$866,рўйхат!$D:$D,$C817)</f>
        <v/>
      </c>
      <c r="AB817" s="36">
        <f>SUMIFS(рўйхат!AA:AA,рўйхат!$CX:$CX,$B$866,рўйхат!$D:$D,$C817)</f>
        <v/>
      </c>
      <c r="AC817" s="35">
        <f>SUMIFS(рўйхат!AB:AB,рўйхат!$CX:$CX,$B$866,рўйхат!$D:$D,$C817)</f>
        <v/>
      </c>
      <c r="AD817" s="36">
        <f>SUMIFS(рўйхат!AC:AC,рўйхат!$CX:$CX,$B$866,рўйхат!$D:$D,$C817)</f>
        <v/>
      </c>
      <c r="AE817" s="35">
        <f>SUMIFS(рўйхат!AD:AD,рўйхат!$CX:$CX,$B$866,рўйхат!$D:$D,$C817)</f>
        <v/>
      </c>
      <c r="AF817" s="36">
        <f>SUMIFS(рўйхат!AE:AE,рўйхат!$CX:$CX,$B$866,рўйхат!$D:$D,$C817)</f>
        <v/>
      </c>
      <c r="AG817" s="35">
        <f>SUMIFS(рўйхат!AH:AH,рўйхат!$CX:$CX,$B$866,рўйхат!$D:$D,$C817)</f>
        <v/>
      </c>
      <c r="AH817" s="36">
        <f>SUMIFS(рўйхат!AI:AI,рўйхат!$CX:$CX,$B$866,рўйхат!$D:$D,$C817)</f>
        <v/>
      </c>
      <c r="AI817" s="35">
        <f>SUMIFS(рўйхат!AJ:AJ,рўйхат!$CX:$CX,$B$866,рўйхат!$D:$D,$C817)</f>
        <v/>
      </c>
      <c r="AJ817" s="36">
        <f>SUMIFS(рўйхат!AK:AK,рўйхат!$CX:$CX,$B$866,рўйхат!$D:$D,$C817)</f>
        <v/>
      </c>
      <c r="AK817" s="35">
        <f>SUMIFS(рўйхат!AL:AL,рўйхат!$CX:$CX,$B$866,рўйхат!$D:$D,$C817)</f>
        <v/>
      </c>
      <c r="AL817" s="36">
        <f>SUMIFS(рўйхат!AM:AM,рўйхат!$CX:$CX,$B$866,рўйхат!$D:$D,$C817)</f>
        <v/>
      </c>
      <c r="AM817" s="77">
        <f>IFERROR(Q817/E817,0)</f>
        <v/>
      </c>
      <c r="AN817" s="77">
        <f>IFERROR(R817/F817,0)</f>
        <v/>
      </c>
      <c r="AO817" s="35">
        <f>SUMIFS(рўйхат!AX:AX,рўйхат!$CX:$CX,$B$866,рўйхат!$D:$D,$C817)</f>
        <v/>
      </c>
      <c r="AP817" s="36">
        <f>SUMIFS(рўйхат!AY:AY,рўйхат!$CX:$CX,$B$866,рўйхат!$D:$D,$C817)</f>
        <v/>
      </c>
      <c r="AQ817" s="35">
        <f>SUMIFS(рўйхат!AZ:AZ,рўйхат!$CX:$CX,$B$866,рўйхат!$D:$D,$C817)</f>
        <v/>
      </c>
      <c r="AR817" s="36">
        <f>SUMIFS(рўйхат!BA:BA,рўйхат!$CX:$CX,$B$866,рўйхат!$D:$D,$C817)</f>
        <v/>
      </c>
      <c r="AS817" s="35">
        <f>SUMIFS(рўйхат!BB:BB,рўйхат!$CX:$CX,$B$866,рўйхат!$D:$D,$C817)</f>
        <v/>
      </c>
      <c r="AT817" s="36">
        <f>SUMIFS(рўйхат!BC:BC,рўйхат!$CX:$CX,$B$866,рўйхат!$D:$D,$C817)</f>
        <v/>
      </c>
      <c r="AU817" s="35">
        <f>SUMIFS(рўйхат!BD:BD,рўйхат!$CX:$CX,$B$866,рўйхат!$D:$D,$C817)</f>
        <v/>
      </c>
      <c r="AV817" s="36">
        <f>SUMIFS(рўйхат!BE:BE,рўйхат!$CX:$CX,$B$866,рўйхат!$D:$D,$C817)</f>
        <v/>
      </c>
      <c r="AW817" s="35">
        <f>SUMIFS(рўйхат!BF:BF,рўйхат!$CX:$CX,$B$866,рўйхат!$D:$D,$C817)</f>
        <v/>
      </c>
      <c r="AX817" s="36">
        <f>SUMIFS(рўйхат!BG:BG,рўйхат!$CX:$CX,$B$866,рўйхат!$D:$D,$C817)</f>
        <v/>
      </c>
      <c r="AY817" s="35">
        <f>SUMIFS(рўйхат!BH:BH,рўйхат!$CX:$CX,$B$866,рўйхат!$D:$D,$C817)</f>
        <v/>
      </c>
      <c r="AZ817" s="36">
        <f>SUMIFS(рўйхат!BI:BI,рўйхат!$CX:$CX,$B$866,рўйхат!$D:$D,$C817)</f>
        <v/>
      </c>
      <c r="BA817" s="35">
        <f>SUMIFS(рўйхат!BJ:BJ,рўйхат!$CX:$CX,$B$866,рўйхат!$D:$D,$C817)</f>
        <v/>
      </c>
      <c r="BB817" s="36">
        <f>SUMIFS(рўйхат!BK:BK,рўйхат!$CX:$CX,$B$866,рўйхат!$D:$D,$C817)</f>
        <v/>
      </c>
      <c r="BC817" s="77">
        <f>IFERROR(AO817/E817,0)</f>
        <v/>
      </c>
      <c r="BD817" s="77">
        <f>IFERROR(AP817/F817,0)</f>
        <v/>
      </c>
      <c r="BE817" s="35">
        <f>SUMIFS(рўйхат!BL:BL,рўйхат!$CX:$CX,$B$866,рўйхат!$D:$D,$C817)</f>
        <v/>
      </c>
      <c r="BF817" s="36">
        <f>SUMIFS(рўйхат!BM:BM,рўйхат!$CX:$CX,$B$866,рўйхат!$D:$D,$C817)</f>
        <v/>
      </c>
      <c r="BG817" s="35">
        <f>SUMIFS(рўйхат!BN:BN,рўйхат!$CX:$CX,$B$866,рўйхат!$D:$D,$C817)</f>
        <v/>
      </c>
      <c r="BH817" s="36">
        <f>SUMIFS(рўйхат!BO:BO,рўйхат!$CX:$CX,$B$866,рўйхат!$D:$D,$C817)</f>
        <v/>
      </c>
      <c r="BI817" s="35">
        <f>SUMIFS(рўйхат!BP:BP,рўйхат!$CX:$CX,$B$866,рўйхат!$D:$D,$C817)</f>
        <v/>
      </c>
      <c r="BJ817" s="36">
        <f>SUMIFS(рўйхат!BQ:BQ,рўйхат!$CX:$CX,$B$866,рўйхат!$D:$D,$C817)</f>
        <v/>
      </c>
      <c r="BK817" s="35">
        <f>SUMIFS(рўйхат!BR:BR,рўйхат!$CX:$CX,$B$866,рўйхат!$D:$D,$C817)</f>
        <v/>
      </c>
      <c r="BL817" s="36">
        <f>SUMIFS(рўйхат!BS:BS,рўйхат!$CX:$CX,$B$866,рўйхат!$D:$D,$C817)</f>
        <v/>
      </c>
      <c r="BM817" s="35">
        <f>SUMIFS(рўйхат!BT:BT,рўйхат!$CX:$CX,$B$866,рўйхат!$D:$D,$C817)</f>
        <v/>
      </c>
      <c r="BN817" s="36">
        <f>SUMIFS(рўйхат!BU:BU,рўйхат!$CX:$CX,$B$866,рўйхат!$D:$D,$C817)</f>
        <v/>
      </c>
      <c r="BO817" s="35">
        <f>SUMIFS(рўйхат!BX:BX,рўйхат!$CX:$CX,$B$866,рўйхат!$D:$D,$C817)</f>
        <v/>
      </c>
      <c r="BP817" s="36">
        <f>SUMIFS(рўйхат!BY:BY,рўйхат!$CX:$CX,$B$866,рўйхат!$D:$D,$C817)</f>
        <v/>
      </c>
      <c r="BQ817" s="35">
        <f>SUMIFS(рўйхат!BZ:BZ,рўйхат!$CX:$CX,$B$866,рўйхат!$D:$D,$C817)</f>
        <v/>
      </c>
      <c r="BR817" s="36">
        <f>SUMIFS(рўйхат!CA:CA,рўйхат!$CX:$CX,$B$866,рўйхат!$D:$D,$C817)</f>
        <v/>
      </c>
      <c r="BS817" s="35">
        <f>SUMIFS(рўйхат!CB:CB,рўйхат!$CX:$CX,$B$866,рўйхат!$D:$D,$C817)</f>
        <v/>
      </c>
      <c r="BT817" s="36">
        <f>SUMIFS(рўйхат!CC:CC,рўйхат!$CX:$CX,$B$866,рўйхат!$D:$D,$C817)</f>
        <v/>
      </c>
      <c r="BU817" s="35">
        <f>SUMIFS(рўйхат!CD:CD,рўйхат!$CX:$CX,$B$866,рўйхат!$D:$D,$C817)</f>
        <v/>
      </c>
      <c r="BV817" s="36">
        <f>SUMIFS(рўйхат!CE:CE,рўйхат!$CX:$CX,$B$866,рўйхат!$D:$D,$C817)</f>
        <v/>
      </c>
      <c r="BW817" s="35">
        <f>SUMIFS(рўйхат!CH:CH,рўйхат!$CX:$CX,$B$866,рўйхат!$D:$D,$C817)</f>
        <v/>
      </c>
      <c r="BX817" s="36">
        <f>SUMIFS(рўйхат!CI:CI,рўйхат!$CX:$CX,$B$866,рўйхат!$D:$D,$C817)</f>
        <v/>
      </c>
      <c r="BY817" s="35">
        <f>SUMIFS(рўйхат!CJ:CJ,рўйхат!$CX:$CX,$B$866,рўйхат!$D:$D,$C817)</f>
        <v/>
      </c>
      <c r="BZ817" s="36">
        <f>SUMIFS(рўйхат!CK:CK,рўйхат!$CX:$CX,$B$866,рўйхат!$D:$D,$C817)</f>
        <v/>
      </c>
      <c r="CA817" s="35">
        <f>SUMIFS(рўйхат!CL:CL,рўйхат!$CX:$CX,$B$866,рўйхат!$D:$D,$C817)</f>
        <v/>
      </c>
      <c r="CB817" s="36">
        <f>SUMIFS(рўйхат!CM:CM,рўйхат!$CX:$CX,$B$866,рўйхат!$D:$D,$C817)</f>
        <v/>
      </c>
      <c r="CC817" s="35">
        <f>SUMIFS(рўйхат!CN:CN,рўйхат!$CX:$CX,$B$866,рўйхат!$D:$D,$C817)</f>
        <v/>
      </c>
      <c r="CD817" s="36">
        <f>SUMIFS(рўйхат!CO:CO,рўйхат!$CX:$CX,$B$866,рўйхат!$D:$D,$C817)</f>
        <v/>
      </c>
      <c r="CE817" s="77">
        <f>IFERROR(BE817/(Q817+BE817),0)</f>
        <v/>
      </c>
      <c r="CF817" s="78">
        <f>IFERROR(BF817/(R817+BF817),0)</f>
        <v/>
      </c>
    </row>
    <row r="818" hidden="1" outlineLevel="1" ht="30" customFormat="1" customHeight="1" s="8">
      <c r="A818" s="39" t="n"/>
      <c r="B818" s="50" t="n">
        <v>18</v>
      </c>
      <c r="C818" s="131" t="inlineStr">
        <is>
          <t>Ер қаридан фойдаланувчи субъектларнинг таҳлили</t>
        </is>
      </c>
      <c r="D818" s="16" t="n"/>
      <c r="E818" s="35">
        <f>SUMIFS(рўйхат!F:F,рўйхат!$CX:$CX,$B$866,рўйхат!$D:$D,$C818)</f>
        <v/>
      </c>
      <c r="F818" s="36">
        <f>SUMIFS(рўйхат!G:G,рўйхат!$CX:$CX,$B$866,рўйхат!$D:$D,$C818)</f>
        <v/>
      </c>
      <c r="G818" s="35">
        <f>SUMIFS(рўйхат!H:H,рўйхат!$CX:$CX,$B$866,рўйхат!$D:$D,$C818)</f>
        <v/>
      </c>
      <c r="H818" s="36">
        <f>SUMIFS(рўйхат!I:I,рўйхат!$CX:$CX,$B$866,рўйхат!$D:$D,$C818)</f>
        <v/>
      </c>
      <c r="I818" s="35">
        <f>SUMIFS(рўйхат!J:J,рўйхат!$CX:$CX,$B$866,рўйхат!$D:$D,$C818)</f>
        <v/>
      </c>
      <c r="J818" s="36">
        <f>SUMIFS(рўйхат!K:K,рўйхат!$CX:$CX,$B$866,рўйхат!$D:$D,$C818)</f>
        <v/>
      </c>
      <c r="K818" s="35">
        <f>SUMIFS(рўйхат!L:L,рўйхат!$CX:$CX,$B$866,рўйхат!$D:$D,$C818)</f>
        <v/>
      </c>
      <c r="L818" s="36">
        <f>SUMIFS(рўйхат!M:M,рўйхат!$CX:$CX,$B$866,рўйхат!$D:$D,$C818)</f>
        <v/>
      </c>
      <c r="M818" s="35">
        <f>SUMIFS(рўйхат!N:N,рўйхат!$CX:$CX,$B$866,рўйхат!$D:$D,$C818)</f>
        <v/>
      </c>
      <c r="N818" s="36">
        <f>SUMIFS(рўйхат!O:O,рўйхат!$CX:$CX,$B$866,рўйхат!$D:$D,$C818)</f>
        <v/>
      </c>
      <c r="O818" s="34">
        <f>IFERROR(M818/E818,0)</f>
        <v/>
      </c>
      <c r="P818" s="34">
        <f>IFERROR(N818/F818,0)</f>
        <v/>
      </c>
      <c r="Q818" s="35">
        <f>SUMIFS(рўйхат!P:P,рўйхат!$CX:$CX,$B$866,рўйхат!$D:$D,$C818)</f>
        <v/>
      </c>
      <c r="R818" s="36">
        <f>SUMIFS(рўйхат!Q:Q,рўйхат!$CX:$CX,$B$866,рўйхат!$D:$D,$C818)</f>
        <v/>
      </c>
      <c r="S818" s="35">
        <f>SUMIFS(рўйхат!R:R,рўйхат!$CX:$CX,$B$866,рўйхат!$D:$D,$C818)</f>
        <v/>
      </c>
      <c r="T818" s="36">
        <f>SUMIFS(рўйхат!S:S,рўйхат!$CX:$CX,$B$866,рўйхат!$D:$D,$C818)</f>
        <v/>
      </c>
      <c r="U818" s="35">
        <f>SUMIFS(рўйхат!T:T,рўйхат!$CX:$CX,$B$866,рўйхат!$D:$D,$C818)</f>
        <v/>
      </c>
      <c r="V818" s="36">
        <f>SUMIFS(рўйхат!U:U,рўйхат!$CX:$CX,$B$866,рўйхат!$D:$D,$C818)</f>
        <v/>
      </c>
      <c r="W818" s="35">
        <f>SUMIFS(рўйхат!V:V,рўйхат!$CX:$CX,$B$866,рўйхат!$D:$D,$C818)</f>
        <v/>
      </c>
      <c r="X818" s="36">
        <f>SUMIFS(рўйхат!W:W,рўйхат!$CX:$CX,$B$866,рўйхат!$D:$D,$C818)</f>
        <v/>
      </c>
      <c r="Y818" s="35">
        <f>SUMIFS(рўйхат!X:X,рўйхат!$CX:$CX,$B$866,рўйхат!$D:$D,$C818)</f>
        <v/>
      </c>
      <c r="Z818" s="36">
        <f>SUMIFS(рўйхат!Y:Y,рўйхат!$CX:$CX,$B$866,рўйхат!$D:$D,$C818)</f>
        <v/>
      </c>
      <c r="AA818" s="35">
        <f>SUMIFS(рўйхат!Z:Z,рўйхат!$CX:$CX,$B$866,рўйхат!$D:$D,$C818)</f>
        <v/>
      </c>
      <c r="AB818" s="36">
        <f>SUMIFS(рўйхат!AA:AA,рўйхат!$CX:$CX,$B$866,рўйхат!$D:$D,$C818)</f>
        <v/>
      </c>
      <c r="AC818" s="35">
        <f>SUMIFS(рўйхат!AB:AB,рўйхат!$CX:$CX,$B$866,рўйхат!$D:$D,$C818)</f>
        <v/>
      </c>
      <c r="AD818" s="36">
        <f>SUMIFS(рўйхат!AC:AC,рўйхат!$CX:$CX,$B$866,рўйхат!$D:$D,$C818)</f>
        <v/>
      </c>
      <c r="AE818" s="35">
        <f>SUMIFS(рўйхат!AD:AD,рўйхат!$CX:$CX,$B$866,рўйхат!$D:$D,$C818)</f>
        <v/>
      </c>
      <c r="AF818" s="36">
        <f>SUMIFS(рўйхат!AE:AE,рўйхат!$CX:$CX,$B$866,рўйхат!$D:$D,$C818)</f>
        <v/>
      </c>
      <c r="AG818" s="35">
        <f>SUMIFS(рўйхат!AH:AH,рўйхат!$CX:$CX,$B$866,рўйхат!$D:$D,$C818)</f>
        <v/>
      </c>
      <c r="AH818" s="36">
        <f>SUMIFS(рўйхат!AI:AI,рўйхат!$CX:$CX,$B$866,рўйхат!$D:$D,$C818)</f>
        <v/>
      </c>
      <c r="AI818" s="35">
        <f>SUMIFS(рўйхат!AJ:AJ,рўйхат!$CX:$CX,$B$866,рўйхат!$D:$D,$C818)</f>
        <v/>
      </c>
      <c r="AJ818" s="36">
        <f>SUMIFS(рўйхат!AK:AK,рўйхат!$CX:$CX,$B$866,рўйхат!$D:$D,$C818)</f>
        <v/>
      </c>
      <c r="AK818" s="35">
        <f>SUMIFS(рўйхат!AL:AL,рўйхат!$CX:$CX,$B$866,рўйхат!$D:$D,$C818)</f>
        <v/>
      </c>
      <c r="AL818" s="36">
        <f>SUMIFS(рўйхат!AM:AM,рўйхат!$CX:$CX,$B$866,рўйхат!$D:$D,$C818)</f>
        <v/>
      </c>
      <c r="AM818" s="77">
        <f>IFERROR(Q818/E818,0)</f>
        <v/>
      </c>
      <c r="AN818" s="77">
        <f>IFERROR(R818/F818,0)</f>
        <v/>
      </c>
      <c r="AO818" s="35">
        <f>SUMIFS(рўйхат!AX:AX,рўйхат!$CX:$CX,$B$866,рўйхат!$D:$D,$C818)</f>
        <v/>
      </c>
      <c r="AP818" s="36">
        <f>SUMIFS(рўйхат!AY:AY,рўйхат!$CX:$CX,$B$866,рўйхат!$D:$D,$C818)</f>
        <v/>
      </c>
      <c r="AQ818" s="35">
        <f>SUMIFS(рўйхат!AZ:AZ,рўйхат!$CX:$CX,$B$866,рўйхат!$D:$D,$C818)</f>
        <v/>
      </c>
      <c r="AR818" s="36">
        <f>SUMIFS(рўйхат!BA:BA,рўйхат!$CX:$CX,$B$866,рўйхат!$D:$D,$C818)</f>
        <v/>
      </c>
      <c r="AS818" s="35">
        <f>SUMIFS(рўйхат!BB:BB,рўйхат!$CX:$CX,$B$866,рўйхат!$D:$D,$C818)</f>
        <v/>
      </c>
      <c r="AT818" s="36">
        <f>SUMIFS(рўйхат!BC:BC,рўйхат!$CX:$CX,$B$866,рўйхат!$D:$D,$C818)</f>
        <v/>
      </c>
      <c r="AU818" s="35">
        <f>SUMIFS(рўйхат!BD:BD,рўйхат!$CX:$CX,$B$866,рўйхат!$D:$D,$C818)</f>
        <v/>
      </c>
      <c r="AV818" s="36">
        <f>SUMIFS(рўйхат!BE:BE,рўйхат!$CX:$CX,$B$866,рўйхат!$D:$D,$C818)</f>
        <v/>
      </c>
      <c r="AW818" s="35">
        <f>SUMIFS(рўйхат!BF:BF,рўйхат!$CX:$CX,$B$866,рўйхат!$D:$D,$C818)</f>
        <v/>
      </c>
      <c r="AX818" s="36">
        <f>SUMIFS(рўйхат!BG:BG,рўйхат!$CX:$CX,$B$866,рўйхат!$D:$D,$C818)</f>
        <v/>
      </c>
      <c r="AY818" s="35">
        <f>SUMIFS(рўйхат!BH:BH,рўйхат!$CX:$CX,$B$866,рўйхат!$D:$D,$C818)</f>
        <v/>
      </c>
      <c r="AZ818" s="36">
        <f>SUMIFS(рўйхат!BI:BI,рўйхат!$CX:$CX,$B$866,рўйхат!$D:$D,$C818)</f>
        <v/>
      </c>
      <c r="BA818" s="35">
        <f>SUMIFS(рўйхат!BJ:BJ,рўйхат!$CX:$CX,$B$866,рўйхат!$D:$D,$C818)</f>
        <v/>
      </c>
      <c r="BB818" s="36">
        <f>SUMIFS(рўйхат!BK:BK,рўйхат!$CX:$CX,$B$866,рўйхат!$D:$D,$C818)</f>
        <v/>
      </c>
      <c r="BC818" s="77">
        <f>IFERROR(AO818/E818,0)</f>
        <v/>
      </c>
      <c r="BD818" s="77">
        <f>IFERROR(AP818/F818,0)</f>
        <v/>
      </c>
      <c r="BE818" s="35">
        <f>SUMIFS(рўйхат!BL:BL,рўйхат!$CX:$CX,$B$866,рўйхат!$D:$D,$C818)</f>
        <v/>
      </c>
      <c r="BF818" s="36">
        <f>SUMIFS(рўйхат!BM:BM,рўйхат!$CX:$CX,$B$866,рўйхат!$D:$D,$C818)</f>
        <v/>
      </c>
      <c r="BG818" s="35">
        <f>SUMIFS(рўйхат!BN:BN,рўйхат!$CX:$CX,$B$866,рўйхат!$D:$D,$C818)</f>
        <v/>
      </c>
      <c r="BH818" s="36">
        <f>SUMIFS(рўйхат!BO:BO,рўйхат!$CX:$CX,$B$866,рўйхат!$D:$D,$C818)</f>
        <v/>
      </c>
      <c r="BI818" s="35">
        <f>SUMIFS(рўйхат!BP:BP,рўйхат!$CX:$CX,$B$866,рўйхат!$D:$D,$C818)</f>
        <v/>
      </c>
      <c r="BJ818" s="36">
        <f>SUMIFS(рўйхат!BQ:BQ,рўйхат!$CX:$CX,$B$866,рўйхат!$D:$D,$C818)</f>
        <v/>
      </c>
      <c r="BK818" s="35">
        <f>SUMIFS(рўйхат!BR:BR,рўйхат!$CX:$CX,$B$866,рўйхат!$D:$D,$C818)</f>
        <v/>
      </c>
      <c r="BL818" s="36">
        <f>SUMIFS(рўйхат!BS:BS,рўйхат!$CX:$CX,$B$866,рўйхат!$D:$D,$C818)</f>
        <v/>
      </c>
      <c r="BM818" s="35">
        <f>SUMIFS(рўйхат!BT:BT,рўйхат!$CX:$CX,$B$866,рўйхат!$D:$D,$C818)</f>
        <v/>
      </c>
      <c r="BN818" s="36">
        <f>SUMIFS(рўйхат!BU:BU,рўйхат!$CX:$CX,$B$866,рўйхат!$D:$D,$C818)</f>
        <v/>
      </c>
      <c r="BO818" s="35">
        <f>SUMIFS(рўйхат!BX:BX,рўйхат!$CX:$CX,$B$866,рўйхат!$D:$D,$C818)</f>
        <v/>
      </c>
      <c r="BP818" s="36">
        <f>SUMIFS(рўйхат!BY:BY,рўйхат!$CX:$CX,$B$866,рўйхат!$D:$D,$C818)</f>
        <v/>
      </c>
      <c r="BQ818" s="35">
        <f>SUMIFS(рўйхат!BZ:BZ,рўйхат!$CX:$CX,$B$866,рўйхат!$D:$D,$C818)</f>
        <v/>
      </c>
      <c r="BR818" s="36">
        <f>SUMIFS(рўйхат!CA:CA,рўйхат!$CX:$CX,$B$866,рўйхат!$D:$D,$C818)</f>
        <v/>
      </c>
      <c r="BS818" s="35">
        <f>SUMIFS(рўйхат!CB:CB,рўйхат!$CX:$CX,$B$866,рўйхат!$D:$D,$C818)</f>
        <v/>
      </c>
      <c r="BT818" s="36">
        <f>SUMIFS(рўйхат!CC:CC,рўйхат!$CX:$CX,$B$866,рўйхат!$D:$D,$C818)</f>
        <v/>
      </c>
      <c r="BU818" s="35">
        <f>SUMIFS(рўйхат!CD:CD,рўйхат!$CX:$CX,$B$866,рўйхат!$D:$D,$C818)</f>
        <v/>
      </c>
      <c r="BV818" s="36">
        <f>SUMIFS(рўйхат!CE:CE,рўйхат!$CX:$CX,$B$866,рўйхат!$D:$D,$C818)</f>
        <v/>
      </c>
      <c r="BW818" s="35">
        <f>SUMIFS(рўйхат!CH:CH,рўйхат!$CX:$CX,$B$866,рўйхат!$D:$D,$C818)</f>
        <v/>
      </c>
      <c r="BX818" s="36">
        <f>SUMIFS(рўйхат!CI:CI,рўйхат!$CX:$CX,$B$866,рўйхат!$D:$D,$C818)</f>
        <v/>
      </c>
      <c r="BY818" s="35">
        <f>SUMIFS(рўйхат!CJ:CJ,рўйхат!$CX:$CX,$B$866,рўйхат!$D:$D,$C818)</f>
        <v/>
      </c>
      <c r="BZ818" s="36">
        <f>SUMIFS(рўйхат!CK:CK,рўйхат!$CX:$CX,$B$866,рўйхат!$D:$D,$C818)</f>
        <v/>
      </c>
      <c r="CA818" s="35">
        <f>SUMIFS(рўйхат!CL:CL,рўйхат!$CX:$CX,$B$866,рўйхат!$D:$D,$C818)</f>
        <v/>
      </c>
      <c r="CB818" s="36">
        <f>SUMIFS(рўйхат!CM:CM,рўйхат!$CX:$CX,$B$866,рўйхат!$D:$D,$C818)</f>
        <v/>
      </c>
      <c r="CC818" s="35">
        <f>SUMIFS(рўйхат!CN:CN,рўйхат!$CX:$CX,$B$866,рўйхат!$D:$D,$C818)</f>
        <v/>
      </c>
      <c r="CD818" s="36">
        <f>SUMIFS(рўйхат!CO:CO,рўйхат!$CX:$CX,$B$866,рўйхат!$D:$D,$C818)</f>
        <v/>
      </c>
      <c r="CE818" s="77">
        <f>IFERROR(BE818/(Q818+BE818),0)</f>
        <v/>
      </c>
      <c r="CF818" s="78">
        <f>IFERROR(BF818/(R818+BF818),0)</f>
        <v/>
      </c>
    </row>
    <row r="819" hidden="1" outlineLevel="1" ht="30" customFormat="1" customHeight="1" s="8">
      <c r="A819" s="39" t="n"/>
      <c r="B819" s="50" t="n">
        <v>19</v>
      </c>
      <c r="C819" s="131" t="inlineStr">
        <is>
          <t>Ер қаъридан фойдаланувчи субъектларнинг таҳлили (2024 й)</t>
        </is>
      </c>
      <c r="D819" s="16" t="n"/>
      <c r="E819" s="35">
        <f>SUMIFS(рўйхат!F:F,рўйхат!$CX:$CX,$B$866,рўйхат!$D:$D,$C819)</f>
        <v/>
      </c>
      <c r="F819" s="36">
        <f>SUMIFS(рўйхат!G:G,рўйхат!$CX:$CX,$B$866,рўйхат!$D:$D,$C819)</f>
        <v/>
      </c>
      <c r="G819" s="35">
        <f>SUMIFS(рўйхат!H:H,рўйхат!$CX:$CX,$B$866,рўйхат!$D:$D,$C819)</f>
        <v/>
      </c>
      <c r="H819" s="36">
        <f>SUMIFS(рўйхат!I:I,рўйхат!$CX:$CX,$B$866,рўйхат!$D:$D,$C819)</f>
        <v/>
      </c>
      <c r="I819" s="35">
        <f>SUMIFS(рўйхат!J:J,рўйхат!$CX:$CX,$B$866,рўйхат!$D:$D,$C819)</f>
        <v/>
      </c>
      <c r="J819" s="36">
        <f>SUMIFS(рўйхат!K:K,рўйхат!$CX:$CX,$B$866,рўйхат!$D:$D,$C819)</f>
        <v/>
      </c>
      <c r="K819" s="35">
        <f>SUMIFS(рўйхат!L:L,рўйхат!$CX:$CX,$B$866,рўйхат!$D:$D,$C819)</f>
        <v/>
      </c>
      <c r="L819" s="36">
        <f>SUMIFS(рўйхат!M:M,рўйхат!$CX:$CX,$B$866,рўйхат!$D:$D,$C819)</f>
        <v/>
      </c>
      <c r="M819" s="35">
        <f>SUMIFS(рўйхат!N:N,рўйхат!$CX:$CX,$B$866,рўйхат!$D:$D,$C819)</f>
        <v/>
      </c>
      <c r="N819" s="36">
        <f>SUMIFS(рўйхат!O:O,рўйхат!$CX:$CX,$B$866,рўйхат!$D:$D,$C819)</f>
        <v/>
      </c>
      <c r="O819" s="34">
        <f>IFERROR(M819/E819,0)</f>
        <v/>
      </c>
      <c r="P819" s="34">
        <f>IFERROR(N819/F819,0)</f>
        <v/>
      </c>
      <c r="Q819" s="35">
        <f>SUMIFS(рўйхат!P:P,рўйхат!$CX:$CX,$B$866,рўйхат!$D:$D,$C819)</f>
        <v/>
      </c>
      <c r="R819" s="36">
        <f>SUMIFS(рўйхат!Q:Q,рўйхат!$CX:$CX,$B$866,рўйхат!$D:$D,$C819)</f>
        <v/>
      </c>
      <c r="S819" s="35">
        <f>SUMIFS(рўйхат!R:R,рўйхат!$CX:$CX,$B$866,рўйхат!$D:$D,$C819)</f>
        <v/>
      </c>
      <c r="T819" s="36">
        <f>SUMIFS(рўйхат!S:S,рўйхат!$CX:$CX,$B$866,рўйхат!$D:$D,$C819)</f>
        <v/>
      </c>
      <c r="U819" s="35">
        <f>SUMIFS(рўйхат!T:T,рўйхат!$CX:$CX,$B$866,рўйхат!$D:$D,$C819)</f>
        <v/>
      </c>
      <c r="V819" s="36">
        <f>SUMIFS(рўйхат!U:U,рўйхат!$CX:$CX,$B$866,рўйхат!$D:$D,$C819)</f>
        <v/>
      </c>
      <c r="W819" s="35">
        <f>SUMIFS(рўйхат!V:V,рўйхат!$CX:$CX,$B$866,рўйхат!$D:$D,$C819)</f>
        <v/>
      </c>
      <c r="X819" s="36">
        <f>SUMIFS(рўйхат!W:W,рўйхат!$CX:$CX,$B$866,рўйхат!$D:$D,$C819)</f>
        <v/>
      </c>
      <c r="Y819" s="35">
        <f>SUMIFS(рўйхат!X:X,рўйхат!$CX:$CX,$B$866,рўйхат!$D:$D,$C819)</f>
        <v/>
      </c>
      <c r="Z819" s="36">
        <f>SUMIFS(рўйхат!Y:Y,рўйхат!$CX:$CX,$B$866,рўйхат!$D:$D,$C819)</f>
        <v/>
      </c>
      <c r="AA819" s="35">
        <f>SUMIFS(рўйхат!Z:Z,рўйхат!$CX:$CX,$B$866,рўйхат!$D:$D,$C819)</f>
        <v/>
      </c>
      <c r="AB819" s="36">
        <f>SUMIFS(рўйхат!AA:AA,рўйхат!$CX:$CX,$B$866,рўйхат!$D:$D,$C819)</f>
        <v/>
      </c>
      <c r="AC819" s="35">
        <f>SUMIFS(рўйхат!AB:AB,рўйхат!$CX:$CX,$B$866,рўйхат!$D:$D,$C819)</f>
        <v/>
      </c>
      <c r="AD819" s="36">
        <f>SUMIFS(рўйхат!AC:AC,рўйхат!$CX:$CX,$B$866,рўйхат!$D:$D,$C819)</f>
        <v/>
      </c>
      <c r="AE819" s="35">
        <f>SUMIFS(рўйхат!AD:AD,рўйхат!$CX:$CX,$B$866,рўйхат!$D:$D,$C819)</f>
        <v/>
      </c>
      <c r="AF819" s="36">
        <f>SUMIFS(рўйхат!AE:AE,рўйхат!$CX:$CX,$B$866,рўйхат!$D:$D,$C819)</f>
        <v/>
      </c>
      <c r="AG819" s="35">
        <f>SUMIFS(рўйхат!AH:AH,рўйхат!$CX:$CX,$B$866,рўйхат!$D:$D,$C819)</f>
        <v/>
      </c>
      <c r="AH819" s="36">
        <f>SUMIFS(рўйхат!AI:AI,рўйхат!$CX:$CX,$B$866,рўйхат!$D:$D,$C819)</f>
        <v/>
      </c>
      <c r="AI819" s="35">
        <f>SUMIFS(рўйхат!AJ:AJ,рўйхат!$CX:$CX,$B$866,рўйхат!$D:$D,$C819)</f>
        <v/>
      </c>
      <c r="AJ819" s="36">
        <f>SUMIFS(рўйхат!AK:AK,рўйхат!$CX:$CX,$B$866,рўйхат!$D:$D,$C819)</f>
        <v/>
      </c>
      <c r="AK819" s="35">
        <f>SUMIFS(рўйхат!AL:AL,рўйхат!$CX:$CX,$B$866,рўйхат!$D:$D,$C819)</f>
        <v/>
      </c>
      <c r="AL819" s="36">
        <f>SUMIFS(рўйхат!AM:AM,рўйхат!$CX:$CX,$B$866,рўйхат!$D:$D,$C819)</f>
        <v/>
      </c>
      <c r="AM819" s="77">
        <f>IFERROR(Q819/E819,0)</f>
        <v/>
      </c>
      <c r="AN819" s="77">
        <f>IFERROR(R819/F819,0)</f>
        <v/>
      </c>
      <c r="AO819" s="35">
        <f>SUMIFS(рўйхат!AX:AX,рўйхат!$CX:$CX,$B$866,рўйхат!$D:$D,$C819)</f>
        <v/>
      </c>
      <c r="AP819" s="36">
        <f>SUMIFS(рўйхат!AY:AY,рўйхат!$CX:$CX,$B$866,рўйхат!$D:$D,$C819)</f>
        <v/>
      </c>
      <c r="AQ819" s="35">
        <f>SUMIFS(рўйхат!AZ:AZ,рўйхат!$CX:$CX,$B$866,рўйхат!$D:$D,$C819)</f>
        <v/>
      </c>
      <c r="AR819" s="36">
        <f>SUMIFS(рўйхат!BA:BA,рўйхат!$CX:$CX,$B$866,рўйхат!$D:$D,$C819)</f>
        <v/>
      </c>
      <c r="AS819" s="35">
        <f>SUMIFS(рўйхат!BB:BB,рўйхат!$CX:$CX,$B$866,рўйхат!$D:$D,$C819)</f>
        <v/>
      </c>
      <c r="AT819" s="36">
        <f>SUMIFS(рўйхат!BC:BC,рўйхат!$CX:$CX,$B$866,рўйхат!$D:$D,$C819)</f>
        <v/>
      </c>
      <c r="AU819" s="35">
        <f>SUMIFS(рўйхат!BD:BD,рўйхат!$CX:$CX,$B$866,рўйхат!$D:$D,$C819)</f>
        <v/>
      </c>
      <c r="AV819" s="36">
        <f>SUMIFS(рўйхат!BE:BE,рўйхат!$CX:$CX,$B$866,рўйхат!$D:$D,$C819)</f>
        <v/>
      </c>
      <c r="AW819" s="35">
        <f>SUMIFS(рўйхат!BF:BF,рўйхат!$CX:$CX,$B$866,рўйхат!$D:$D,$C819)</f>
        <v/>
      </c>
      <c r="AX819" s="36">
        <f>SUMIFS(рўйхат!BG:BG,рўйхат!$CX:$CX,$B$866,рўйхат!$D:$D,$C819)</f>
        <v/>
      </c>
      <c r="AY819" s="35">
        <f>SUMIFS(рўйхат!BH:BH,рўйхат!$CX:$CX,$B$866,рўйхат!$D:$D,$C819)</f>
        <v/>
      </c>
      <c r="AZ819" s="36">
        <f>SUMIFS(рўйхат!BI:BI,рўйхат!$CX:$CX,$B$866,рўйхат!$D:$D,$C819)</f>
        <v/>
      </c>
      <c r="BA819" s="35">
        <f>SUMIFS(рўйхат!BJ:BJ,рўйхат!$CX:$CX,$B$866,рўйхат!$D:$D,$C819)</f>
        <v/>
      </c>
      <c r="BB819" s="36">
        <f>SUMIFS(рўйхат!BK:BK,рўйхат!$CX:$CX,$B$866,рўйхат!$D:$D,$C819)</f>
        <v/>
      </c>
      <c r="BC819" s="77">
        <f>IFERROR(AO819/E819,0)</f>
        <v/>
      </c>
      <c r="BD819" s="77">
        <f>IFERROR(AP819/F819,0)</f>
        <v/>
      </c>
      <c r="BE819" s="35">
        <f>SUMIFS(рўйхат!BL:BL,рўйхат!$CX:$CX,$B$866,рўйхат!$D:$D,$C819)</f>
        <v/>
      </c>
      <c r="BF819" s="36">
        <f>SUMIFS(рўйхат!BM:BM,рўйхат!$CX:$CX,$B$866,рўйхат!$D:$D,$C819)</f>
        <v/>
      </c>
      <c r="BG819" s="35">
        <f>SUMIFS(рўйхат!BN:BN,рўйхат!$CX:$CX,$B$866,рўйхат!$D:$D,$C819)</f>
        <v/>
      </c>
      <c r="BH819" s="36">
        <f>SUMIFS(рўйхат!BO:BO,рўйхат!$CX:$CX,$B$866,рўйхат!$D:$D,$C819)</f>
        <v/>
      </c>
      <c r="BI819" s="35">
        <f>SUMIFS(рўйхат!BP:BP,рўйхат!$CX:$CX,$B$866,рўйхат!$D:$D,$C819)</f>
        <v/>
      </c>
      <c r="BJ819" s="36">
        <f>SUMIFS(рўйхат!BQ:BQ,рўйхат!$CX:$CX,$B$866,рўйхат!$D:$D,$C819)</f>
        <v/>
      </c>
      <c r="BK819" s="35">
        <f>SUMIFS(рўйхат!BR:BR,рўйхат!$CX:$CX,$B$866,рўйхат!$D:$D,$C819)</f>
        <v/>
      </c>
      <c r="BL819" s="36">
        <f>SUMIFS(рўйхат!BS:BS,рўйхат!$CX:$CX,$B$866,рўйхат!$D:$D,$C819)</f>
        <v/>
      </c>
      <c r="BM819" s="35">
        <f>SUMIFS(рўйхат!BT:BT,рўйхат!$CX:$CX,$B$866,рўйхат!$D:$D,$C819)</f>
        <v/>
      </c>
      <c r="BN819" s="36">
        <f>SUMIFS(рўйхат!BU:BU,рўйхат!$CX:$CX,$B$866,рўйхат!$D:$D,$C819)</f>
        <v/>
      </c>
      <c r="BO819" s="35">
        <f>SUMIFS(рўйхат!BX:BX,рўйхат!$CX:$CX,$B$866,рўйхат!$D:$D,$C819)</f>
        <v/>
      </c>
      <c r="BP819" s="36">
        <f>SUMIFS(рўйхат!BY:BY,рўйхат!$CX:$CX,$B$866,рўйхат!$D:$D,$C819)</f>
        <v/>
      </c>
      <c r="BQ819" s="35">
        <f>SUMIFS(рўйхат!BZ:BZ,рўйхат!$CX:$CX,$B$866,рўйхат!$D:$D,$C819)</f>
        <v/>
      </c>
      <c r="BR819" s="36">
        <f>SUMIFS(рўйхат!CA:CA,рўйхат!$CX:$CX,$B$866,рўйхат!$D:$D,$C819)</f>
        <v/>
      </c>
      <c r="BS819" s="35">
        <f>SUMIFS(рўйхат!CB:CB,рўйхат!$CX:$CX,$B$866,рўйхат!$D:$D,$C819)</f>
        <v/>
      </c>
      <c r="BT819" s="36">
        <f>SUMIFS(рўйхат!CC:CC,рўйхат!$CX:$CX,$B$866,рўйхат!$D:$D,$C819)</f>
        <v/>
      </c>
      <c r="BU819" s="35">
        <f>SUMIFS(рўйхат!CD:CD,рўйхат!$CX:$CX,$B$866,рўйхат!$D:$D,$C819)</f>
        <v/>
      </c>
      <c r="BV819" s="36">
        <f>SUMIFS(рўйхат!CE:CE,рўйхат!$CX:$CX,$B$866,рўйхат!$D:$D,$C819)</f>
        <v/>
      </c>
      <c r="BW819" s="35">
        <f>SUMIFS(рўйхат!CH:CH,рўйхат!$CX:$CX,$B$866,рўйхат!$D:$D,$C819)</f>
        <v/>
      </c>
      <c r="BX819" s="36">
        <f>SUMIFS(рўйхат!CI:CI,рўйхат!$CX:$CX,$B$866,рўйхат!$D:$D,$C819)</f>
        <v/>
      </c>
      <c r="BY819" s="35">
        <f>SUMIFS(рўйхат!CJ:CJ,рўйхат!$CX:$CX,$B$866,рўйхат!$D:$D,$C819)</f>
        <v/>
      </c>
      <c r="BZ819" s="36">
        <f>SUMIFS(рўйхат!CK:CK,рўйхат!$CX:$CX,$B$866,рўйхат!$D:$D,$C819)</f>
        <v/>
      </c>
      <c r="CA819" s="35">
        <f>SUMIFS(рўйхат!CL:CL,рўйхат!$CX:$CX,$B$866,рўйхат!$D:$D,$C819)</f>
        <v/>
      </c>
      <c r="CB819" s="36">
        <f>SUMIFS(рўйхат!CM:CM,рўйхат!$CX:$CX,$B$866,рўйхат!$D:$D,$C819)</f>
        <v/>
      </c>
      <c r="CC819" s="35">
        <f>SUMIFS(рўйхат!CN:CN,рўйхат!$CX:$CX,$B$866,рўйхат!$D:$D,$C819)</f>
        <v/>
      </c>
      <c r="CD819" s="36">
        <f>SUMIFS(рўйхат!CO:CO,рўйхат!$CX:$CX,$B$866,рўйхат!$D:$D,$C819)</f>
        <v/>
      </c>
      <c r="CE819" s="77">
        <f>IFERROR(BE819/(Q819+BE819),0)</f>
        <v/>
      </c>
      <c r="CF819" s="78">
        <f>IFERROR(BF819/(R819+BF819),0)</f>
        <v/>
      </c>
    </row>
    <row r="820" hidden="1" outlineLevel="1" ht="30" customFormat="1" customHeight="1" s="8">
      <c r="A820" s="39" t="n"/>
      <c r="B820" s="50" t="n">
        <v>20</v>
      </c>
      <c r="C820" s="131" t="inlineStr">
        <is>
          <t>Етарли тажрибага эга бўлмаган етказиб берувчилар билан тузилган тўғридан-тўғри шартномалар таҳлили</t>
        </is>
      </c>
      <c r="D820" s="16" t="n"/>
      <c r="E820" s="35">
        <f>SUMIFS(рўйхат!F:F,рўйхат!$CX:$CX,$B$866,рўйхат!$D:$D,$C820)</f>
        <v/>
      </c>
      <c r="F820" s="36">
        <f>SUMIFS(рўйхат!G:G,рўйхат!$CX:$CX,$B$866,рўйхат!$D:$D,$C820)</f>
        <v/>
      </c>
      <c r="G820" s="35">
        <f>SUMIFS(рўйхат!H:H,рўйхат!$CX:$CX,$B$866,рўйхат!$D:$D,$C820)</f>
        <v/>
      </c>
      <c r="H820" s="36">
        <f>SUMIFS(рўйхат!I:I,рўйхат!$CX:$CX,$B$866,рўйхат!$D:$D,$C820)</f>
        <v/>
      </c>
      <c r="I820" s="35">
        <f>SUMIFS(рўйхат!J:J,рўйхат!$CX:$CX,$B$866,рўйхат!$D:$D,$C820)</f>
        <v/>
      </c>
      <c r="J820" s="36">
        <f>SUMIFS(рўйхат!K:K,рўйхат!$CX:$CX,$B$866,рўйхат!$D:$D,$C820)</f>
        <v/>
      </c>
      <c r="K820" s="35">
        <f>SUMIFS(рўйхат!L:L,рўйхат!$CX:$CX,$B$866,рўйхат!$D:$D,$C820)</f>
        <v/>
      </c>
      <c r="L820" s="36">
        <f>SUMIFS(рўйхат!M:M,рўйхат!$CX:$CX,$B$866,рўйхат!$D:$D,$C820)</f>
        <v/>
      </c>
      <c r="M820" s="35">
        <f>SUMIFS(рўйхат!N:N,рўйхат!$CX:$CX,$B$866,рўйхат!$D:$D,$C820)</f>
        <v/>
      </c>
      <c r="N820" s="36">
        <f>SUMIFS(рўйхат!O:O,рўйхат!$CX:$CX,$B$866,рўйхат!$D:$D,$C820)</f>
        <v/>
      </c>
      <c r="O820" s="34">
        <f>IFERROR(M820/E820,0)</f>
        <v/>
      </c>
      <c r="P820" s="34">
        <f>IFERROR(N820/F820,0)</f>
        <v/>
      </c>
      <c r="Q820" s="35">
        <f>SUMIFS(рўйхат!P:P,рўйхат!$CX:$CX,$B$866,рўйхат!$D:$D,$C820)</f>
        <v/>
      </c>
      <c r="R820" s="36">
        <f>SUMIFS(рўйхат!Q:Q,рўйхат!$CX:$CX,$B$866,рўйхат!$D:$D,$C820)</f>
        <v/>
      </c>
      <c r="S820" s="35">
        <f>SUMIFS(рўйхат!R:R,рўйхат!$CX:$CX,$B$866,рўйхат!$D:$D,$C820)</f>
        <v/>
      </c>
      <c r="T820" s="36">
        <f>SUMIFS(рўйхат!S:S,рўйхат!$CX:$CX,$B$866,рўйхат!$D:$D,$C820)</f>
        <v/>
      </c>
      <c r="U820" s="35">
        <f>SUMIFS(рўйхат!T:T,рўйхат!$CX:$CX,$B$866,рўйхат!$D:$D,$C820)</f>
        <v/>
      </c>
      <c r="V820" s="36">
        <f>SUMIFS(рўйхат!U:U,рўйхат!$CX:$CX,$B$866,рўйхат!$D:$D,$C820)</f>
        <v/>
      </c>
      <c r="W820" s="35">
        <f>SUMIFS(рўйхат!V:V,рўйхат!$CX:$CX,$B$866,рўйхат!$D:$D,$C820)</f>
        <v/>
      </c>
      <c r="X820" s="36">
        <f>SUMIFS(рўйхат!W:W,рўйхат!$CX:$CX,$B$866,рўйхат!$D:$D,$C820)</f>
        <v/>
      </c>
      <c r="Y820" s="35">
        <f>SUMIFS(рўйхат!X:X,рўйхат!$CX:$CX,$B$866,рўйхат!$D:$D,$C820)</f>
        <v/>
      </c>
      <c r="Z820" s="36">
        <f>SUMIFS(рўйхат!Y:Y,рўйхат!$CX:$CX,$B$866,рўйхат!$D:$D,$C820)</f>
        <v/>
      </c>
      <c r="AA820" s="35">
        <f>SUMIFS(рўйхат!Z:Z,рўйхат!$CX:$CX,$B$866,рўйхат!$D:$D,$C820)</f>
        <v/>
      </c>
      <c r="AB820" s="36">
        <f>SUMIFS(рўйхат!AA:AA,рўйхат!$CX:$CX,$B$866,рўйхат!$D:$D,$C820)</f>
        <v/>
      </c>
      <c r="AC820" s="35">
        <f>SUMIFS(рўйхат!AB:AB,рўйхат!$CX:$CX,$B$866,рўйхат!$D:$D,$C820)</f>
        <v/>
      </c>
      <c r="AD820" s="36">
        <f>SUMIFS(рўйхат!AC:AC,рўйхат!$CX:$CX,$B$866,рўйхат!$D:$D,$C820)</f>
        <v/>
      </c>
      <c r="AE820" s="35">
        <f>SUMIFS(рўйхат!AD:AD,рўйхат!$CX:$CX,$B$866,рўйхат!$D:$D,$C820)</f>
        <v/>
      </c>
      <c r="AF820" s="36">
        <f>SUMIFS(рўйхат!AE:AE,рўйхат!$CX:$CX,$B$866,рўйхат!$D:$D,$C820)</f>
        <v/>
      </c>
      <c r="AG820" s="35">
        <f>SUMIFS(рўйхат!AH:AH,рўйхат!$CX:$CX,$B$866,рўйхат!$D:$D,$C820)</f>
        <v/>
      </c>
      <c r="AH820" s="36">
        <f>SUMIFS(рўйхат!AI:AI,рўйхат!$CX:$CX,$B$866,рўйхат!$D:$D,$C820)</f>
        <v/>
      </c>
      <c r="AI820" s="35">
        <f>SUMIFS(рўйхат!AJ:AJ,рўйхат!$CX:$CX,$B$866,рўйхат!$D:$D,$C820)</f>
        <v/>
      </c>
      <c r="AJ820" s="36">
        <f>SUMIFS(рўйхат!AK:AK,рўйхат!$CX:$CX,$B$866,рўйхат!$D:$D,$C820)</f>
        <v/>
      </c>
      <c r="AK820" s="35">
        <f>SUMIFS(рўйхат!AL:AL,рўйхат!$CX:$CX,$B$866,рўйхат!$D:$D,$C820)</f>
        <v/>
      </c>
      <c r="AL820" s="36">
        <f>SUMIFS(рўйхат!AM:AM,рўйхат!$CX:$CX,$B$866,рўйхат!$D:$D,$C820)</f>
        <v/>
      </c>
      <c r="AM820" s="77">
        <f>IFERROR(Q820/E820,0)</f>
        <v/>
      </c>
      <c r="AN820" s="77">
        <f>IFERROR(R820/F820,0)</f>
        <v/>
      </c>
      <c r="AO820" s="35">
        <f>SUMIFS(рўйхат!AX:AX,рўйхат!$CX:$CX,$B$866,рўйхат!$D:$D,$C820)</f>
        <v/>
      </c>
      <c r="AP820" s="36">
        <f>SUMIFS(рўйхат!AY:AY,рўйхат!$CX:$CX,$B$866,рўйхат!$D:$D,$C820)</f>
        <v/>
      </c>
      <c r="AQ820" s="35">
        <f>SUMIFS(рўйхат!AZ:AZ,рўйхат!$CX:$CX,$B$866,рўйхат!$D:$D,$C820)</f>
        <v/>
      </c>
      <c r="AR820" s="36">
        <f>SUMIFS(рўйхат!BA:BA,рўйхат!$CX:$CX,$B$866,рўйхат!$D:$D,$C820)</f>
        <v/>
      </c>
      <c r="AS820" s="35">
        <f>SUMIFS(рўйхат!BB:BB,рўйхат!$CX:$CX,$B$866,рўйхат!$D:$D,$C820)</f>
        <v/>
      </c>
      <c r="AT820" s="36">
        <f>SUMIFS(рўйхат!BC:BC,рўйхат!$CX:$CX,$B$866,рўйхат!$D:$D,$C820)</f>
        <v/>
      </c>
      <c r="AU820" s="35">
        <f>SUMIFS(рўйхат!BD:BD,рўйхат!$CX:$CX,$B$866,рўйхат!$D:$D,$C820)</f>
        <v/>
      </c>
      <c r="AV820" s="36">
        <f>SUMIFS(рўйхат!BE:BE,рўйхат!$CX:$CX,$B$866,рўйхат!$D:$D,$C820)</f>
        <v/>
      </c>
      <c r="AW820" s="35">
        <f>SUMIFS(рўйхат!BF:BF,рўйхат!$CX:$CX,$B$866,рўйхат!$D:$D,$C820)</f>
        <v/>
      </c>
      <c r="AX820" s="36">
        <f>SUMIFS(рўйхат!BG:BG,рўйхат!$CX:$CX,$B$866,рўйхат!$D:$D,$C820)</f>
        <v/>
      </c>
      <c r="AY820" s="35">
        <f>SUMIFS(рўйхат!BH:BH,рўйхат!$CX:$CX,$B$866,рўйхат!$D:$D,$C820)</f>
        <v/>
      </c>
      <c r="AZ820" s="36">
        <f>SUMIFS(рўйхат!BI:BI,рўйхат!$CX:$CX,$B$866,рўйхат!$D:$D,$C820)</f>
        <v/>
      </c>
      <c r="BA820" s="35">
        <f>SUMIFS(рўйхат!BJ:BJ,рўйхат!$CX:$CX,$B$866,рўйхат!$D:$D,$C820)</f>
        <v/>
      </c>
      <c r="BB820" s="36">
        <f>SUMIFS(рўйхат!BK:BK,рўйхат!$CX:$CX,$B$866,рўйхат!$D:$D,$C820)</f>
        <v/>
      </c>
      <c r="BC820" s="77">
        <f>IFERROR(AO820/E820,0)</f>
        <v/>
      </c>
      <c r="BD820" s="77">
        <f>IFERROR(AP820/F820,0)</f>
        <v/>
      </c>
      <c r="BE820" s="35">
        <f>SUMIFS(рўйхат!BL:BL,рўйхат!$CX:$CX,$B$866,рўйхат!$D:$D,$C820)</f>
        <v/>
      </c>
      <c r="BF820" s="36">
        <f>SUMIFS(рўйхат!BM:BM,рўйхат!$CX:$CX,$B$866,рўйхат!$D:$D,$C820)</f>
        <v/>
      </c>
      <c r="BG820" s="35">
        <f>SUMIFS(рўйхат!BN:BN,рўйхат!$CX:$CX,$B$866,рўйхат!$D:$D,$C820)</f>
        <v/>
      </c>
      <c r="BH820" s="36">
        <f>SUMIFS(рўйхат!BO:BO,рўйхат!$CX:$CX,$B$866,рўйхат!$D:$D,$C820)</f>
        <v/>
      </c>
      <c r="BI820" s="35">
        <f>SUMIFS(рўйхат!BP:BP,рўйхат!$CX:$CX,$B$866,рўйхат!$D:$D,$C820)</f>
        <v/>
      </c>
      <c r="BJ820" s="36">
        <f>SUMIFS(рўйхат!BQ:BQ,рўйхат!$CX:$CX,$B$866,рўйхат!$D:$D,$C820)</f>
        <v/>
      </c>
      <c r="BK820" s="35">
        <f>SUMIFS(рўйхат!BR:BR,рўйхат!$CX:$CX,$B$866,рўйхат!$D:$D,$C820)</f>
        <v/>
      </c>
      <c r="BL820" s="36">
        <f>SUMIFS(рўйхат!BS:BS,рўйхат!$CX:$CX,$B$866,рўйхат!$D:$D,$C820)</f>
        <v/>
      </c>
      <c r="BM820" s="35">
        <f>SUMIFS(рўйхат!BT:BT,рўйхат!$CX:$CX,$B$866,рўйхат!$D:$D,$C820)</f>
        <v/>
      </c>
      <c r="BN820" s="36">
        <f>SUMIFS(рўйхат!BU:BU,рўйхат!$CX:$CX,$B$866,рўйхат!$D:$D,$C820)</f>
        <v/>
      </c>
      <c r="BO820" s="35">
        <f>SUMIFS(рўйхат!BX:BX,рўйхат!$CX:$CX,$B$866,рўйхат!$D:$D,$C820)</f>
        <v/>
      </c>
      <c r="BP820" s="36">
        <f>SUMIFS(рўйхат!BY:BY,рўйхат!$CX:$CX,$B$866,рўйхат!$D:$D,$C820)</f>
        <v/>
      </c>
      <c r="BQ820" s="35">
        <f>SUMIFS(рўйхат!BZ:BZ,рўйхат!$CX:$CX,$B$866,рўйхат!$D:$D,$C820)</f>
        <v/>
      </c>
      <c r="BR820" s="36">
        <f>SUMIFS(рўйхат!CA:CA,рўйхат!$CX:$CX,$B$866,рўйхат!$D:$D,$C820)</f>
        <v/>
      </c>
      <c r="BS820" s="35">
        <f>SUMIFS(рўйхат!CB:CB,рўйхат!$CX:$CX,$B$866,рўйхат!$D:$D,$C820)</f>
        <v/>
      </c>
      <c r="BT820" s="36">
        <f>SUMIFS(рўйхат!CC:CC,рўйхат!$CX:$CX,$B$866,рўйхат!$D:$D,$C820)</f>
        <v/>
      </c>
      <c r="BU820" s="35">
        <f>SUMIFS(рўйхат!CD:CD,рўйхат!$CX:$CX,$B$866,рўйхат!$D:$D,$C820)</f>
        <v/>
      </c>
      <c r="BV820" s="36">
        <f>SUMIFS(рўйхат!CE:CE,рўйхат!$CX:$CX,$B$866,рўйхат!$D:$D,$C820)</f>
        <v/>
      </c>
      <c r="BW820" s="35">
        <f>SUMIFS(рўйхат!CH:CH,рўйхат!$CX:$CX,$B$866,рўйхат!$D:$D,$C820)</f>
        <v/>
      </c>
      <c r="BX820" s="36">
        <f>SUMIFS(рўйхат!CI:CI,рўйхат!$CX:$CX,$B$866,рўйхат!$D:$D,$C820)</f>
        <v/>
      </c>
      <c r="BY820" s="35">
        <f>SUMIFS(рўйхат!CJ:CJ,рўйхат!$CX:$CX,$B$866,рўйхат!$D:$D,$C820)</f>
        <v/>
      </c>
      <c r="BZ820" s="36">
        <f>SUMIFS(рўйхат!CK:CK,рўйхат!$CX:$CX,$B$866,рўйхат!$D:$D,$C820)</f>
        <v/>
      </c>
      <c r="CA820" s="35">
        <f>SUMIFS(рўйхат!CL:CL,рўйхат!$CX:$CX,$B$866,рўйхат!$D:$D,$C820)</f>
        <v/>
      </c>
      <c r="CB820" s="36">
        <f>SUMIFS(рўйхат!CM:CM,рўйхат!$CX:$CX,$B$866,рўйхат!$D:$D,$C820)</f>
        <v/>
      </c>
      <c r="CC820" s="35">
        <f>SUMIFS(рўйхат!CN:CN,рўйхат!$CX:$CX,$B$866,рўйхат!$D:$D,$C820)</f>
        <v/>
      </c>
      <c r="CD820" s="36">
        <f>SUMIFS(рўйхат!CO:CO,рўйхат!$CX:$CX,$B$866,рўйхат!$D:$D,$C820)</f>
        <v/>
      </c>
      <c r="CE820" s="77">
        <f>IFERROR(BE820/(Q820+BE820),0)</f>
        <v/>
      </c>
      <c r="CF820" s="78">
        <f>IFERROR(BF820/(R820+BF820),0)</f>
        <v/>
      </c>
    </row>
    <row r="821" hidden="1" outlineLevel="1" ht="30" customFormat="1" customHeight="1" s="8">
      <c r="A821" s="39" t="n"/>
      <c r="B821" s="50" t="n">
        <v>21</v>
      </c>
      <c r="C821" s="131" t="inlineStr">
        <is>
          <t>Импорт маҳсулотлари таҳлили</t>
        </is>
      </c>
      <c r="D821" s="16" t="n"/>
      <c r="E821" s="35">
        <f>SUMIFS(рўйхат!F:F,рўйхат!$CX:$CX,$B$866,рўйхат!$D:$D,$C821)</f>
        <v/>
      </c>
      <c r="F821" s="36">
        <f>SUMIFS(рўйхат!G:G,рўйхат!$CX:$CX,$B$866,рўйхат!$D:$D,$C821)</f>
        <v/>
      </c>
      <c r="G821" s="35">
        <f>SUMIFS(рўйхат!H:H,рўйхат!$CX:$CX,$B$866,рўйхат!$D:$D,$C821)</f>
        <v/>
      </c>
      <c r="H821" s="36">
        <f>SUMIFS(рўйхат!I:I,рўйхат!$CX:$CX,$B$866,рўйхат!$D:$D,$C821)</f>
        <v/>
      </c>
      <c r="I821" s="35">
        <f>SUMIFS(рўйхат!J:J,рўйхат!$CX:$CX,$B$866,рўйхат!$D:$D,$C821)</f>
        <v/>
      </c>
      <c r="J821" s="36">
        <f>SUMIFS(рўйхат!K:K,рўйхат!$CX:$CX,$B$866,рўйхат!$D:$D,$C821)</f>
        <v/>
      </c>
      <c r="K821" s="35">
        <f>SUMIFS(рўйхат!L:L,рўйхат!$CX:$CX,$B$866,рўйхат!$D:$D,$C821)</f>
        <v/>
      </c>
      <c r="L821" s="36">
        <f>SUMIFS(рўйхат!M:M,рўйхат!$CX:$CX,$B$866,рўйхат!$D:$D,$C821)</f>
        <v/>
      </c>
      <c r="M821" s="35">
        <f>SUMIFS(рўйхат!N:N,рўйхат!$CX:$CX,$B$866,рўйхат!$D:$D,$C821)</f>
        <v/>
      </c>
      <c r="N821" s="36">
        <f>SUMIFS(рўйхат!O:O,рўйхат!$CX:$CX,$B$866,рўйхат!$D:$D,$C821)</f>
        <v/>
      </c>
      <c r="O821" s="34">
        <f>IFERROR(M821/E821,0)</f>
        <v/>
      </c>
      <c r="P821" s="34">
        <f>IFERROR(N821/F821,0)</f>
        <v/>
      </c>
      <c r="Q821" s="35">
        <f>SUMIFS(рўйхат!P:P,рўйхат!$CX:$CX,$B$866,рўйхат!$D:$D,$C821)</f>
        <v/>
      </c>
      <c r="R821" s="36">
        <f>SUMIFS(рўйхат!Q:Q,рўйхат!$CX:$CX,$B$866,рўйхат!$D:$D,$C821)</f>
        <v/>
      </c>
      <c r="S821" s="35">
        <f>SUMIFS(рўйхат!R:R,рўйхат!$CX:$CX,$B$866,рўйхат!$D:$D,$C821)</f>
        <v/>
      </c>
      <c r="T821" s="36">
        <f>SUMIFS(рўйхат!S:S,рўйхат!$CX:$CX,$B$866,рўйхат!$D:$D,$C821)</f>
        <v/>
      </c>
      <c r="U821" s="35">
        <f>SUMIFS(рўйхат!T:T,рўйхат!$CX:$CX,$B$866,рўйхат!$D:$D,$C821)</f>
        <v/>
      </c>
      <c r="V821" s="36">
        <f>SUMIFS(рўйхат!U:U,рўйхат!$CX:$CX,$B$866,рўйхат!$D:$D,$C821)</f>
        <v/>
      </c>
      <c r="W821" s="35">
        <f>SUMIFS(рўйхат!V:V,рўйхат!$CX:$CX,$B$866,рўйхат!$D:$D,$C821)</f>
        <v/>
      </c>
      <c r="X821" s="36">
        <f>SUMIFS(рўйхат!W:W,рўйхат!$CX:$CX,$B$866,рўйхат!$D:$D,$C821)</f>
        <v/>
      </c>
      <c r="Y821" s="35">
        <f>SUMIFS(рўйхат!X:X,рўйхат!$CX:$CX,$B$866,рўйхат!$D:$D,$C821)</f>
        <v/>
      </c>
      <c r="Z821" s="36">
        <f>SUMIFS(рўйхат!Y:Y,рўйхат!$CX:$CX,$B$866,рўйхат!$D:$D,$C821)</f>
        <v/>
      </c>
      <c r="AA821" s="35">
        <f>SUMIFS(рўйхат!Z:Z,рўйхат!$CX:$CX,$B$866,рўйхат!$D:$D,$C821)</f>
        <v/>
      </c>
      <c r="AB821" s="36">
        <f>SUMIFS(рўйхат!AA:AA,рўйхат!$CX:$CX,$B$866,рўйхат!$D:$D,$C821)</f>
        <v/>
      </c>
      <c r="AC821" s="35">
        <f>SUMIFS(рўйхат!AB:AB,рўйхат!$CX:$CX,$B$866,рўйхат!$D:$D,$C821)</f>
        <v/>
      </c>
      <c r="AD821" s="36">
        <f>SUMIFS(рўйхат!AC:AC,рўйхат!$CX:$CX,$B$866,рўйхат!$D:$D,$C821)</f>
        <v/>
      </c>
      <c r="AE821" s="35">
        <f>SUMIFS(рўйхат!AD:AD,рўйхат!$CX:$CX,$B$866,рўйхат!$D:$D,$C821)</f>
        <v/>
      </c>
      <c r="AF821" s="36">
        <f>SUMIFS(рўйхат!AE:AE,рўйхат!$CX:$CX,$B$866,рўйхат!$D:$D,$C821)</f>
        <v/>
      </c>
      <c r="AG821" s="35">
        <f>SUMIFS(рўйхат!AH:AH,рўйхат!$CX:$CX,$B$866,рўйхат!$D:$D,$C821)</f>
        <v/>
      </c>
      <c r="AH821" s="36">
        <f>SUMIFS(рўйхат!AI:AI,рўйхат!$CX:$CX,$B$866,рўйхат!$D:$D,$C821)</f>
        <v/>
      </c>
      <c r="AI821" s="35">
        <f>SUMIFS(рўйхат!AJ:AJ,рўйхат!$CX:$CX,$B$866,рўйхат!$D:$D,$C821)</f>
        <v/>
      </c>
      <c r="AJ821" s="36">
        <f>SUMIFS(рўйхат!AK:AK,рўйхат!$CX:$CX,$B$866,рўйхат!$D:$D,$C821)</f>
        <v/>
      </c>
      <c r="AK821" s="35">
        <f>SUMIFS(рўйхат!AL:AL,рўйхат!$CX:$CX,$B$866,рўйхат!$D:$D,$C821)</f>
        <v/>
      </c>
      <c r="AL821" s="36">
        <f>SUMIFS(рўйхат!AM:AM,рўйхат!$CX:$CX,$B$866,рўйхат!$D:$D,$C821)</f>
        <v/>
      </c>
      <c r="AM821" s="77">
        <f>IFERROR(Q821/E821,0)</f>
        <v/>
      </c>
      <c r="AN821" s="77">
        <f>IFERROR(R821/F821,0)</f>
        <v/>
      </c>
      <c r="AO821" s="35">
        <f>SUMIFS(рўйхат!AX:AX,рўйхат!$CX:$CX,$B$866,рўйхат!$D:$D,$C821)</f>
        <v/>
      </c>
      <c r="AP821" s="36">
        <f>SUMIFS(рўйхат!AY:AY,рўйхат!$CX:$CX,$B$866,рўйхат!$D:$D,$C821)</f>
        <v/>
      </c>
      <c r="AQ821" s="35">
        <f>SUMIFS(рўйхат!AZ:AZ,рўйхат!$CX:$CX,$B$866,рўйхат!$D:$D,$C821)</f>
        <v/>
      </c>
      <c r="AR821" s="36">
        <f>SUMIFS(рўйхат!BA:BA,рўйхат!$CX:$CX,$B$866,рўйхат!$D:$D,$C821)</f>
        <v/>
      </c>
      <c r="AS821" s="35">
        <f>SUMIFS(рўйхат!BB:BB,рўйхат!$CX:$CX,$B$866,рўйхат!$D:$D,$C821)</f>
        <v/>
      </c>
      <c r="AT821" s="36">
        <f>SUMIFS(рўйхат!BC:BC,рўйхат!$CX:$CX,$B$866,рўйхат!$D:$D,$C821)</f>
        <v/>
      </c>
      <c r="AU821" s="35">
        <f>SUMIFS(рўйхат!BD:BD,рўйхат!$CX:$CX,$B$866,рўйхат!$D:$D,$C821)</f>
        <v/>
      </c>
      <c r="AV821" s="36">
        <f>SUMIFS(рўйхат!BE:BE,рўйхат!$CX:$CX,$B$866,рўйхат!$D:$D,$C821)</f>
        <v/>
      </c>
      <c r="AW821" s="35">
        <f>SUMIFS(рўйхат!BF:BF,рўйхат!$CX:$CX,$B$866,рўйхат!$D:$D,$C821)</f>
        <v/>
      </c>
      <c r="AX821" s="36">
        <f>SUMIFS(рўйхат!BG:BG,рўйхат!$CX:$CX,$B$866,рўйхат!$D:$D,$C821)</f>
        <v/>
      </c>
      <c r="AY821" s="35">
        <f>SUMIFS(рўйхат!BH:BH,рўйхат!$CX:$CX,$B$866,рўйхат!$D:$D,$C821)</f>
        <v/>
      </c>
      <c r="AZ821" s="36">
        <f>SUMIFS(рўйхат!BI:BI,рўйхат!$CX:$CX,$B$866,рўйхат!$D:$D,$C821)</f>
        <v/>
      </c>
      <c r="BA821" s="35">
        <f>SUMIFS(рўйхат!BJ:BJ,рўйхат!$CX:$CX,$B$866,рўйхат!$D:$D,$C821)</f>
        <v/>
      </c>
      <c r="BB821" s="36">
        <f>SUMIFS(рўйхат!BK:BK,рўйхат!$CX:$CX,$B$866,рўйхат!$D:$D,$C821)</f>
        <v/>
      </c>
      <c r="BC821" s="77">
        <f>IFERROR(AO821/E821,0)</f>
        <v/>
      </c>
      <c r="BD821" s="77">
        <f>IFERROR(AP821/F821,0)</f>
        <v/>
      </c>
      <c r="BE821" s="35">
        <f>SUMIFS(рўйхат!BL:BL,рўйхат!$CX:$CX,$B$866,рўйхат!$D:$D,$C821)</f>
        <v/>
      </c>
      <c r="BF821" s="36">
        <f>SUMIFS(рўйхат!BM:BM,рўйхат!$CX:$CX,$B$866,рўйхат!$D:$D,$C821)</f>
        <v/>
      </c>
      <c r="BG821" s="35">
        <f>SUMIFS(рўйхат!BN:BN,рўйхат!$CX:$CX,$B$866,рўйхат!$D:$D,$C821)</f>
        <v/>
      </c>
      <c r="BH821" s="36">
        <f>SUMIFS(рўйхат!BO:BO,рўйхат!$CX:$CX,$B$866,рўйхат!$D:$D,$C821)</f>
        <v/>
      </c>
      <c r="BI821" s="35">
        <f>SUMIFS(рўйхат!BP:BP,рўйхат!$CX:$CX,$B$866,рўйхат!$D:$D,$C821)</f>
        <v/>
      </c>
      <c r="BJ821" s="36">
        <f>SUMIFS(рўйхат!BQ:BQ,рўйхат!$CX:$CX,$B$866,рўйхат!$D:$D,$C821)</f>
        <v/>
      </c>
      <c r="BK821" s="35">
        <f>SUMIFS(рўйхат!BR:BR,рўйхат!$CX:$CX,$B$866,рўйхат!$D:$D,$C821)</f>
        <v/>
      </c>
      <c r="BL821" s="36">
        <f>SUMIFS(рўйхат!BS:BS,рўйхат!$CX:$CX,$B$866,рўйхат!$D:$D,$C821)</f>
        <v/>
      </c>
      <c r="BM821" s="35">
        <f>SUMIFS(рўйхат!BT:BT,рўйхат!$CX:$CX,$B$866,рўйхат!$D:$D,$C821)</f>
        <v/>
      </c>
      <c r="BN821" s="36">
        <f>SUMIFS(рўйхат!BU:BU,рўйхат!$CX:$CX,$B$866,рўйхат!$D:$D,$C821)</f>
        <v/>
      </c>
      <c r="BO821" s="35">
        <f>SUMIFS(рўйхат!BX:BX,рўйхат!$CX:$CX,$B$866,рўйхат!$D:$D,$C821)</f>
        <v/>
      </c>
      <c r="BP821" s="36">
        <f>SUMIFS(рўйхат!BY:BY,рўйхат!$CX:$CX,$B$866,рўйхат!$D:$D,$C821)</f>
        <v/>
      </c>
      <c r="BQ821" s="35">
        <f>SUMIFS(рўйхат!BZ:BZ,рўйхат!$CX:$CX,$B$866,рўйхат!$D:$D,$C821)</f>
        <v/>
      </c>
      <c r="BR821" s="36">
        <f>SUMIFS(рўйхат!CA:CA,рўйхат!$CX:$CX,$B$866,рўйхат!$D:$D,$C821)</f>
        <v/>
      </c>
      <c r="BS821" s="35">
        <f>SUMIFS(рўйхат!CB:CB,рўйхат!$CX:$CX,$B$866,рўйхат!$D:$D,$C821)</f>
        <v/>
      </c>
      <c r="BT821" s="36">
        <f>SUMIFS(рўйхат!CC:CC,рўйхат!$CX:$CX,$B$866,рўйхат!$D:$D,$C821)</f>
        <v/>
      </c>
      <c r="BU821" s="35">
        <f>SUMIFS(рўйхат!CD:CD,рўйхат!$CX:$CX,$B$866,рўйхат!$D:$D,$C821)</f>
        <v/>
      </c>
      <c r="BV821" s="36">
        <f>SUMIFS(рўйхат!CE:CE,рўйхат!$CX:$CX,$B$866,рўйхат!$D:$D,$C821)</f>
        <v/>
      </c>
      <c r="BW821" s="35">
        <f>SUMIFS(рўйхат!CH:CH,рўйхат!$CX:$CX,$B$866,рўйхат!$D:$D,$C821)</f>
        <v/>
      </c>
      <c r="BX821" s="36">
        <f>SUMIFS(рўйхат!CI:CI,рўйхат!$CX:$CX,$B$866,рўйхат!$D:$D,$C821)</f>
        <v/>
      </c>
      <c r="BY821" s="35">
        <f>SUMIFS(рўйхат!CJ:CJ,рўйхат!$CX:$CX,$B$866,рўйхат!$D:$D,$C821)</f>
        <v/>
      </c>
      <c r="BZ821" s="36">
        <f>SUMIFS(рўйхат!CK:CK,рўйхат!$CX:$CX,$B$866,рўйхат!$D:$D,$C821)</f>
        <v/>
      </c>
      <c r="CA821" s="35">
        <f>SUMIFS(рўйхат!CL:CL,рўйхат!$CX:$CX,$B$866,рўйхат!$D:$D,$C821)</f>
        <v/>
      </c>
      <c r="CB821" s="36">
        <f>SUMIFS(рўйхат!CM:CM,рўйхат!$CX:$CX,$B$866,рўйхат!$D:$D,$C821)</f>
        <v/>
      </c>
      <c r="CC821" s="35">
        <f>SUMIFS(рўйхат!CN:CN,рўйхат!$CX:$CX,$B$866,рўйхат!$D:$D,$C821)</f>
        <v/>
      </c>
      <c r="CD821" s="36">
        <f>SUMIFS(рўйхат!CO:CO,рўйхат!$CX:$CX,$B$866,рўйхат!$D:$D,$C821)</f>
        <v/>
      </c>
      <c r="CE821" s="77">
        <f>IFERROR(BE821/(Q821+BE821),0)</f>
        <v/>
      </c>
      <c r="CF821" s="78">
        <f>IFERROR(BF821/(R821+BF821),0)</f>
        <v/>
      </c>
    </row>
    <row r="822" hidden="1" outlineLevel="1" ht="30" customFormat="1" customHeight="1" s="8">
      <c r="A822" s="39" t="n"/>
      <c r="B822" s="50" t="n">
        <v>22</v>
      </c>
      <c r="C822" s="131" t="inlineStr">
        <is>
          <t>Иш жойига эга бўлган фуқароларга "Жамоат ишлари жамғармаси"дан маблағлар  тўланиши</t>
        </is>
      </c>
      <c r="D822" s="16" t="n"/>
      <c r="E822" s="35">
        <f>SUMIFS(рўйхат!F:F,рўйхат!$CX:$CX,$B$866,рўйхат!$D:$D,$C822)</f>
        <v/>
      </c>
      <c r="F822" s="36">
        <f>SUMIFS(рўйхат!G:G,рўйхат!$CX:$CX,$B$866,рўйхат!$D:$D,$C822)</f>
        <v/>
      </c>
      <c r="G822" s="35">
        <f>SUMIFS(рўйхат!H:H,рўйхат!$CX:$CX,$B$866,рўйхат!$D:$D,$C822)</f>
        <v/>
      </c>
      <c r="H822" s="36">
        <f>SUMIFS(рўйхат!I:I,рўйхат!$CX:$CX,$B$866,рўйхат!$D:$D,$C822)</f>
        <v/>
      </c>
      <c r="I822" s="35">
        <f>SUMIFS(рўйхат!J:J,рўйхат!$CX:$CX,$B$866,рўйхат!$D:$D,$C822)</f>
        <v/>
      </c>
      <c r="J822" s="36">
        <f>SUMIFS(рўйхат!K:K,рўйхат!$CX:$CX,$B$866,рўйхат!$D:$D,$C822)</f>
        <v/>
      </c>
      <c r="K822" s="35">
        <f>SUMIFS(рўйхат!L:L,рўйхат!$CX:$CX,$B$866,рўйхат!$D:$D,$C822)</f>
        <v/>
      </c>
      <c r="L822" s="36">
        <f>SUMIFS(рўйхат!M:M,рўйхат!$CX:$CX,$B$866,рўйхат!$D:$D,$C822)</f>
        <v/>
      </c>
      <c r="M822" s="35">
        <f>SUMIFS(рўйхат!N:N,рўйхат!$CX:$CX,$B$866,рўйхат!$D:$D,$C822)</f>
        <v/>
      </c>
      <c r="N822" s="36">
        <f>SUMIFS(рўйхат!O:O,рўйхат!$CX:$CX,$B$866,рўйхат!$D:$D,$C822)</f>
        <v/>
      </c>
      <c r="O822" s="34">
        <f>IFERROR(M822/E822,0)</f>
        <v/>
      </c>
      <c r="P822" s="34">
        <f>IFERROR(N822/F822,0)</f>
        <v/>
      </c>
      <c r="Q822" s="35">
        <f>SUMIFS(рўйхат!P:P,рўйхат!$CX:$CX,$B$866,рўйхат!$D:$D,$C822)</f>
        <v/>
      </c>
      <c r="R822" s="36">
        <f>SUMIFS(рўйхат!Q:Q,рўйхат!$CX:$CX,$B$866,рўйхат!$D:$D,$C822)</f>
        <v/>
      </c>
      <c r="S822" s="35">
        <f>SUMIFS(рўйхат!R:R,рўйхат!$CX:$CX,$B$866,рўйхат!$D:$D,$C822)</f>
        <v/>
      </c>
      <c r="T822" s="36">
        <f>SUMIFS(рўйхат!S:S,рўйхат!$CX:$CX,$B$866,рўйхат!$D:$D,$C822)</f>
        <v/>
      </c>
      <c r="U822" s="35">
        <f>SUMIFS(рўйхат!T:T,рўйхат!$CX:$CX,$B$866,рўйхат!$D:$D,$C822)</f>
        <v/>
      </c>
      <c r="V822" s="36">
        <f>SUMIFS(рўйхат!U:U,рўйхат!$CX:$CX,$B$866,рўйхат!$D:$D,$C822)</f>
        <v/>
      </c>
      <c r="W822" s="35">
        <f>SUMIFS(рўйхат!V:V,рўйхат!$CX:$CX,$B$866,рўйхат!$D:$D,$C822)</f>
        <v/>
      </c>
      <c r="X822" s="36">
        <f>SUMIFS(рўйхат!W:W,рўйхат!$CX:$CX,$B$866,рўйхат!$D:$D,$C822)</f>
        <v/>
      </c>
      <c r="Y822" s="35">
        <f>SUMIFS(рўйхат!X:X,рўйхат!$CX:$CX,$B$866,рўйхат!$D:$D,$C822)</f>
        <v/>
      </c>
      <c r="Z822" s="36">
        <f>SUMIFS(рўйхат!Y:Y,рўйхат!$CX:$CX,$B$866,рўйхат!$D:$D,$C822)</f>
        <v/>
      </c>
      <c r="AA822" s="35">
        <f>SUMIFS(рўйхат!Z:Z,рўйхат!$CX:$CX,$B$866,рўйхат!$D:$D,$C822)</f>
        <v/>
      </c>
      <c r="AB822" s="36">
        <f>SUMIFS(рўйхат!AA:AA,рўйхат!$CX:$CX,$B$866,рўйхат!$D:$D,$C822)</f>
        <v/>
      </c>
      <c r="AC822" s="35">
        <f>SUMIFS(рўйхат!AB:AB,рўйхат!$CX:$CX,$B$866,рўйхат!$D:$D,$C822)</f>
        <v/>
      </c>
      <c r="AD822" s="36">
        <f>SUMIFS(рўйхат!AC:AC,рўйхат!$CX:$CX,$B$866,рўйхат!$D:$D,$C822)</f>
        <v/>
      </c>
      <c r="AE822" s="35">
        <f>SUMIFS(рўйхат!AD:AD,рўйхат!$CX:$CX,$B$866,рўйхат!$D:$D,$C822)</f>
        <v/>
      </c>
      <c r="AF822" s="36">
        <f>SUMIFS(рўйхат!AE:AE,рўйхат!$CX:$CX,$B$866,рўйхат!$D:$D,$C822)</f>
        <v/>
      </c>
      <c r="AG822" s="35">
        <f>SUMIFS(рўйхат!AH:AH,рўйхат!$CX:$CX,$B$866,рўйхат!$D:$D,$C822)</f>
        <v/>
      </c>
      <c r="AH822" s="36">
        <f>SUMIFS(рўйхат!AI:AI,рўйхат!$CX:$CX,$B$866,рўйхат!$D:$D,$C822)</f>
        <v/>
      </c>
      <c r="AI822" s="35">
        <f>SUMIFS(рўйхат!AJ:AJ,рўйхат!$CX:$CX,$B$866,рўйхат!$D:$D,$C822)</f>
        <v/>
      </c>
      <c r="AJ822" s="36">
        <f>SUMIFS(рўйхат!AK:AK,рўйхат!$CX:$CX,$B$866,рўйхат!$D:$D,$C822)</f>
        <v/>
      </c>
      <c r="AK822" s="35">
        <f>SUMIFS(рўйхат!AL:AL,рўйхат!$CX:$CX,$B$866,рўйхат!$D:$D,$C822)</f>
        <v/>
      </c>
      <c r="AL822" s="36">
        <f>SUMIFS(рўйхат!AM:AM,рўйхат!$CX:$CX,$B$866,рўйхат!$D:$D,$C822)</f>
        <v/>
      </c>
      <c r="AM822" s="77">
        <f>IFERROR(Q822/E822,0)</f>
        <v/>
      </c>
      <c r="AN822" s="77">
        <f>IFERROR(R822/F822,0)</f>
        <v/>
      </c>
      <c r="AO822" s="35">
        <f>SUMIFS(рўйхат!AX:AX,рўйхат!$CX:$CX,$B$866,рўйхат!$D:$D,$C822)</f>
        <v/>
      </c>
      <c r="AP822" s="36">
        <f>SUMIFS(рўйхат!AY:AY,рўйхат!$CX:$CX,$B$866,рўйхат!$D:$D,$C822)</f>
        <v/>
      </c>
      <c r="AQ822" s="35">
        <f>SUMIFS(рўйхат!AZ:AZ,рўйхат!$CX:$CX,$B$866,рўйхат!$D:$D,$C822)</f>
        <v/>
      </c>
      <c r="AR822" s="36">
        <f>SUMIFS(рўйхат!BA:BA,рўйхат!$CX:$CX,$B$866,рўйхат!$D:$D,$C822)</f>
        <v/>
      </c>
      <c r="AS822" s="35">
        <f>SUMIFS(рўйхат!BB:BB,рўйхат!$CX:$CX,$B$866,рўйхат!$D:$D,$C822)</f>
        <v/>
      </c>
      <c r="AT822" s="36">
        <f>SUMIFS(рўйхат!BC:BC,рўйхат!$CX:$CX,$B$866,рўйхат!$D:$D,$C822)</f>
        <v/>
      </c>
      <c r="AU822" s="35">
        <f>SUMIFS(рўйхат!BD:BD,рўйхат!$CX:$CX,$B$866,рўйхат!$D:$D,$C822)</f>
        <v/>
      </c>
      <c r="AV822" s="36">
        <f>SUMIFS(рўйхат!BE:BE,рўйхат!$CX:$CX,$B$866,рўйхат!$D:$D,$C822)</f>
        <v/>
      </c>
      <c r="AW822" s="35">
        <f>SUMIFS(рўйхат!BF:BF,рўйхат!$CX:$CX,$B$866,рўйхат!$D:$D,$C822)</f>
        <v/>
      </c>
      <c r="AX822" s="36">
        <f>SUMIFS(рўйхат!BG:BG,рўйхат!$CX:$CX,$B$866,рўйхат!$D:$D,$C822)</f>
        <v/>
      </c>
      <c r="AY822" s="35">
        <f>SUMIFS(рўйхат!BH:BH,рўйхат!$CX:$CX,$B$866,рўйхат!$D:$D,$C822)</f>
        <v/>
      </c>
      <c r="AZ822" s="36">
        <f>SUMIFS(рўйхат!BI:BI,рўйхат!$CX:$CX,$B$866,рўйхат!$D:$D,$C822)</f>
        <v/>
      </c>
      <c r="BA822" s="35">
        <f>SUMIFS(рўйхат!BJ:BJ,рўйхат!$CX:$CX,$B$866,рўйхат!$D:$D,$C822)</f>
        <v/>
      </c>
      <c r="BB822" s="36">
        <f>SUMIFS(рўйхат!BK:BK,рўйхат!$CX:$CX,$B$866,рўйхат!$D:$D,$C822)</f>
        <v/>
      </c>
      <c r="BC822" s="77">
        <f>IFERROR(AO822/E822,0)</f>
        <v/>
      </c>
      <c r="BD822" s="77">
        <f>IFERROR(AP822/F822,0)</f>
        <v/>
      </c>
      <c r="BE822" s="35">
        <f>SUMIFS(рўйхат!BL:BL,рўйхат!$CX:$CX,$B$866,рўйхат!$D:$D,$C822)</f>
        <v/>
      </c>
      <c r="BF822" s="36">
        <f>SUMIFS(рўйхат!BM:BM,рўйхат!$CX:$CX,$B$866,рўйхат!$D:$D,$C822)</f>
        <v/>
      </c>
      <c r="BG822" s="35">
        <f>SUMIFS(рўйхат!BN:BN,рўйхат!$CX:$CX,$B$866,рўйхат!$D:$D,$C822)</f>
        <v/>
      </c>
      <c r="BH822" s="36">
        <f>SUMIFS(рўйхат!BO:BO,рўйхат!$CX:$CX,$B$866,рўйхат!$D:$D,$C822)</f>
        <v/>
      </c>
      <c r="BI822" s="35">
        <f>SUMIFS(рўйхат!BP:BP,рўйхат!$CX:$CX,$B$866,рўйхат!$D:$D,$C822)</f>
        <v/>
      </c>
      <c r="BJ822" s="36">
        <f>SUMIFS(рўйхат!BQ:BQ,рўйхат!$CX:$CX,$B$866,рўйхат!$D:$D,$C822)</f>
        <v/>
      </c>
      <c r="BK822" s="35">
        <f>SUMIFS(рўйхат!BR:BR,рўйхат!$CX:$CX,$B$866,рўйхат!$D:$D,$C822)</f>
        <v/>
      </c>
      <c r="BL822" s="36">
        <f>SUMIFS(рўйхат!BS:BS,рўйхат!$CX:$CX,$B$866,рўйхат!$D:$D,$C822)</f>
        <v/>
      </c>
      <c r="BM822" s="35">
        <f>SUMIFS(рўйхат!BT:BT,рўйхат!$CX:$CX,$B$866,рўйхат!$D:$D,$C822)</f>
        <v/>
      </c>
      <c r="BN822" s="36">
        <f>SUMIFS(рўйхат!BU:BU,рўйхат!$CX:$CX,$B$866,рўйхат!$D:$D,$C822)</f>
        <v/>
      </c>
      <c r="BO822" s="35">
        <f>SUMIFS(рўйхат!BX:BX,рўйхат!$CX:$CX,$B$866,рўйхат!$D:$D,$C822)</f>
        <v/>
      </c>
      <c r="BP822" s="36">
        <f>SUMIFS(рўйхат!BY:BY,рўйхат!$CX:$CX,$B$866,рўйхат!$D:$D,$C822)</f>
        <v/>
      </c>
      <c r="BQ822" s="35">
        <f>SUMIFS(рўйхат!BZ:BZ,рўйхат!$CX:$CX,$B$866,рўйхат!$D:$D,$C822)</f>
        <v/>
      </c>
      <c r="BR822" s="36">
        <f>SUMIFS(рўйхат!CA:CA,рўйхат!$CX:$CX,$B$866,рўйхат!$D:$D,$C822)</f>
        <v/>
      </c>
      <c r="BS822" s="35">
        <f>SUMIFS(рўйхат!CB:CB,рўйхат!$CX:$CX,$B$866,рўйхат!$D:$D,$C822)</f>
        <v/>
      </c>
      <c r="BT822" s="36">
        <f>SUMIFS(рўйхат!CC:CC,рўйхат!$CX:$CX,$B$866,рўйхат!$D:$D,$C822)</f>
        <v/>
      </c>
      <c r="BU822" s="35">
        <f>SUMIFS(рўйхат!CD:CD,рўйхат!$CX:$CX,$B$866,рўйхат!$D:$D,$C822)</f>
        <v/>
      </c>
      <c r="BV822" s="36">
        <f>SUMIFS(рўйхат!CE:CE,рўйхат!$CX:$CX,$B$866,рўйхат!$D:$D,$C822)</f>
        <v/>
      </c>
      <c r="BW822" s="35">
        <f>SUMIFS(рўйхат!CH:CH,рўйхат!$CX:$CX,$B$866,рўйхат!$D:$D,$C822)</f>
        <v/>
      </c>
      <c r="BX822" s="36">
        <f>SUMIFS(рўйхат!CI:CI,рўйхат!$CX:$CX,$B$866,рўйхат!$D:$D,$C822)</f>
        <v/>
      </c>
      <c r="BY822" s="35">
        <f>SUMIFS(рўйхат!CJ:CJ,рўйхат!$CX:$CX,$B$866,рўйхат!$D:$D,$C822)</f>
        <v/>
      </c>
      <c r="BZ822" s="36">
        <f>SUMIFS(рўйхат!CK:CK,рўйхат!$CX:$CX,$B$866,рўйхат!$D:$D,$C822)</f>
        <v/>
      </c>
      <c r="CA822" s="35">
        <f>SUMIFS(рўйхат!CL:CL,рўйхат!$CX:$CX,$B$866,рўйхат!$D:$D,$C822)</f>
        <v/>
      </c>
      <c r="CB822" s="36">
        <f>SUMIFS(рўйхат!CM:CM,рўйхат!$CX:$CX,$B$866,рўйхат!$D:$D,$C822)</f>
        <v/>
      </c>
      <c r="CC822" s="35">
        <f>SUMIFS(рўйхат!CN:CN,рўйхат!$CX:$CX,$B$866,рўйхат!$D:$D,$C822)</f>
        <v/>
      </c>
      <c r="CD822" s="36">
        <f>SUMIFS(рўйхат!CO:CO,рўйхат!$CX:$CX,$B$866,рўйхат!$D:$D,$C822)</f>
        <v/>
      </c>
      <c r="CE822" s="77">
        <f>IFERROR(BE822/(Q822+BE822),0)</f>
        <v/>
      </c>
      <c r="CF822" s="78">
        <f>IFERROR(BF822/(R822+BF822),0)</f>
        <v/>
      </c>
    </row>
    <row r="823" hidden="1" outlineLevel="1" ht="30" customFormat="1" customHeight="1" s="8">
      <c r="A823" s="39" t="n"/>
      <c r="B823" s="50" t="n">
        <v>23</v>
      </c>
      <c r="C823" s="131" t="inlineStr">
        <is>
          <t>Иш ҳақининг энг кам миқдоридан кам ҳисобланган ойлик иш ҳақлари таҳлили</t>
        </is>
      </c>
      <c r="D823" s="16" t="n"/>
      <c r="E823" s="35">
        <f>SUMIFS(рўйхат!F:F,рўйхат!$CX:$CX,$B$866,рўйхат!$D:$D,$C823)</f>
        <v/>
      </c>
      <c r="F823" s="36">
        <f>SUMIFS(рўйхат!G:G,рўйхат!$CX:$CX,$B$866,рўйхат!$D:$D,$C823)</f>
        <v/>
      </c>
      <c r="G823" s="35">
        <f>SUMIFS(рўйхат!H:H,рўйхат!$CX:$CX,$B$866,рўйхат!$D:$D,$C823)</f>
        <v/>
      </c>
      <c r="H823" s="36">
        <f>SUMIFS(рўйхат!I:I,рўйхат!$CX:$CX,$B$866,рўйхат!$D:$D,$C823)</f>
        <v/>
      </c>
      <c r="I823" s="35">
        <f>SUMIFS(рўйхат!J:J,рўйхат!$CX:$CX,$B$866,рўйхат!$D:$D,$C823)</f>
        <v/>
      </c>
      <c r="J823" s="36">
        <f>SUMIFS(рўйхат!K:K,рўйхат!$CX:$CX,$B$866,рўйхат!$D:$D,$C823)</f>
        <v/>
      </c>
      <c r="K823" s="35">
        <f>SUMIFS(рўйхат!L:L,рўйхат!$CX:$CX,$B$866,рўйхат!$D:$D,$C823)</f>
        <v/>
      </c>
      <c r="L823" s="36">
        <f>SUMIFS(рўйхат!M:M,рўйхат!$CX:$CX,$B$866,рўйхат!$D:$D,$C823)</f>
        <v/>
      </c>
      <c r="M823" s="35">
        <f>SUMIFS(рўйхат!N:N,рўйхат!$CX:$CX,$B$866,рўйхат!$D:$D,$C823)</f>
        <v/>
      </c>
      <c r="N823" s="36">
        <f>SUMIFS(рўйхат!O:O,рўйхат!$CX:$CX,$B$866,рўйхат!$D:$D,$C823)</f>
        <v/>
      </c>
      <c r="O823" s="34">
        <f>IFERROR(M823/E823,0)</f>
        <v/>
      </c>
      <c r="P823" s="34">
        <f>IFERROR(N823/F823,0)</f>
        <v/>
      </c>
      <c r="Q823" s="35">
        <f>SUMIFS(рўйхат!P:P,рўйхат!$CX:$CX,$B$866,рўйхат!$D:$D,$C823)</f>
        <v/>
      </c>
      <c r="R823" s="36">
        <f>SUMIFS(рўйхат!Q:Q,рўйхат!$CX:$CX,$B$866,рўйхат!$D:$D,$C823)</f>
        <v/>
      </c>
      <c r="S823" s="35">
        <f>SUMIFS(рўйхат!R:R,рўйхат!$CX:$CX,$B$866,рўйхат!$D:$D,$C823)</f>
        <v/>
      </c>
      <c r="T823" s="36">
        <f>SUMIFS(рўйхат!S:S,рўйхат!$CX:$CX,$B$866,рўйхат!$D:$D,$C823)</f>
        <v/>
      </c>
      <c r="U823" s="35">
        <f>SUMIFS(рўйхат!T:T,рўйхат!$CX:$CX,$B$866,рўйхат!$D:$D,$C823)</f>
        <v/>
      </c>
      <c r="V823" s="36">
        <f>SUMIFS(рўйхат!U:U,рўйхат!$CX:$CX,$B$866,рўйхат!$D:$D,$C823)</f>
        <v/>
      </c>
      <c r="W823" s="35">
        <f>SUMIFS(рўйхат!V:V,рўйхат!$CX:$CX,$B$866,рўйхат!$D:$D,$C823)</f>
        <v/>
      </c>
      <c r="X823" s="36">
        <f>SUMIFS(рўйхат!W:W,рўйхат!$CX:$CX,$B$866,рўйхат!$D:$D,$C823)</f>
        <v/>
      </c>
      <c r="Y823" s="35">
        <f>SUMIFS(рўйхат!X:X,рўйхат!$CX:$CX,$B$866,рўйхат!$D:$D,$C823)</f>
        <v/>
      </c>
      <c r="Z823" s="36">
        <f>SUMIFS(рўйхат!Y:Y,рўйхат!$CX:$CX,$B$866,рўйхат!$D:$D,$C823)</f>
        <v/>
      </c>
      <c r="AA823" s="35">
        <f>SUMIFS(рўйхат!Z:Z,рўйхат!$CX:$CX,$B$866,рўйхат!$D:$D,$C823)</f>
        <v/>
      </c>
      <c r="AB823" s="36">
        <f>SUMIFS(рўйхат!AA:AA,рўйхат!$CX:$CX,$B$866,рўйхат!$D:$D,$C823)</f>
        <v/>
      </c>
      <c r="AC823" s="35">
        <f>SUMIFS(рўйхат!AB:AB,рўйхат!$CX:$CX,$B$866,рўйхат!$D:$D,$C823)</f>
        <v/>
      </c>
      <c r="AD823" s="36">
        <f>SUMIFS(рўйхат!AC:AC,рўйхат!$CX:$CX,$B$866,рўйхат!$D:$D,$C823)</f>
        <v/>
      </c>
      <c r="AE823" s="35">
        <f>SUMIFS(рўйхат!AD:AD,рўйхат!$CX:$CX,$B$866,рўйхат!$D:$D,$C823)</f>
        <v/>
      </c>
      <c r="AF823" s="36">
        <f>SUMIFS(рўйхат!AE:AE,рўйхат!$CX:$CX,$B$866,рўйхат!$D:$D,$C823)</f>
        <v/>
      </c>
      <c r="AG823" s="35">
        <f>SUMIFS(рўйхат!AH:AH,рўйхат!$CX:$CX,$B$866,рўйхат!$D:$D,$C823)</f>
        <v/>
      </c>
      <c r="AH823" s="36">
        <f>SUMIFS(рўйхат!AI:AI,рўйхат!$CX:$CX,$B$866,рўйхат!$D:$D,$C823)</f>
        <v/>
      </c>
      <c r="AI823" s="35">
        <f>SUMIFS(рўйхат!AJ:AJ,рўйхат!$CX:$CX,$B$866,рўйхат!$D:$D,$C823)</f>
        <v/>
      </c>
      <c r="AJ823" s="36">
        <f>SUMIFS(рўйхат!AK:AK,рўйхат!$CX:$CX,$B$866,рўйхат!$D:$D,$C823)</f>
        <v/>
      </c>
      <c r="AK823" s="35">
        <f>SUMIFS(рўйхат!AL:AL,рўйхат!$CX:$CX,$B$866,рўйхат!$D:$D,$C823)</f>
        <v/>
      </c>
      <c r="AL823" s="36">
        <f>SUMIFS(рўйхат!AM:AM,рўйхат!$CX:$CX,$B$866,рўйхат!$D:$D,$C823)</f>
        <v/>
      </c>
      <c r="AM823" s="77">
        <f>IFERROR(Q823/E823,0)</f>
        <v/>
      </c>
      <c r="AN823" s="77">
        <f>IFERROR(R823/F823,0)</f>
        <v/>
      </c>
      <c r="AO823" s="35">
        <f>SUMIFS(рўйхат!AX:AX,рўйхат!$CX:$CX,$B$866,рўйхат!$D:$D,$C823)</f>
        <v/>
      </c>
      <c r="AP823" s="36">
        <f>SUMIFS(рўйхат!AY:AY,рўйхат!$CX:$CX,$B$866,рўйхат!$D:$D,$C823)</f>
        <v/>
      </c>
      <c r="AQ823" s="35">
        <f>SUMIFS(рўйхат!AZ:AZ,рўйхат!$CX:$CX,$B$866,рўйхат!$D:$D,$C823)</f>
        <v/>
      </c>
      <c r="AR823" s="36">
        <f>SUMIFS(рўйхат!BA:BA,рўйхат!$CX:$CX,$B$866,рўйхат!$D:$D,$C823)</f>
        <v/>
      </c>
      <c r="AS823" s="35">
        <f>SUMIFS(рўйхат!BB:BB,рўйхат!$CX:$CX,$B$866,рўйхат!$D:$D,$C823)</f>
        <v/>
      </c>
      <c r="AT823" s="36">
        <f>SUMIFS(рўйхат!BC:BC,рўйхат!$CX:$CX,$B$866,рўйхат!$D:$D,$C823)</f>
        <v/>
      </c>
      <c r="AU823" s="35">
        <f>SUMIFS(рўйхат!BD:BD,рўйхат!$CX:$CX,$B$866,рўйхат!$D:$D,$C823)</f>
        <v/>
      </c>
      <c r="AV823" s="36">
        <f>SUMIFS(рўйхат!BE:BE,рўйхат!$CX:$CX,$B$866,рўйхат!$D:$D,$C823)</f>
        <v/>
      </c>
      <c r="AW823" s="35">
        <f>SUMIFS(рўйхат!BF:BF,рўйхат!$CX:$CX,$B$866,рўйхат!$D:$D,$C823)</f>
        <v/>
      </c>
      <c r="AX823" s="36">
        <f>SUMIFS(рўйхат!BG:BG,рўйхат!$CX:$CX,$B$866,рўйхат!$D:$D,$C823)</f>
        <v/>
      </c>
      <c r="AY823" s="35">
        <f>SUMIFS(рўйхат!BH:BH,рўйхат!$CX:$CX,$B$866,рўйхат!$D:$D,$C823)</f>
        <v/>
      </c>
      <c r="AZ823" s="36">
        <f>SUMIFS(рўйхат!BI:BI,рўйхат!$CX:$CX,$B$866,рўйхат!$D:$D,$C823)</f>
        <v/>
      </c>
      <c r="BA823" s="35">
        <f>SUMIFS(рўйхат!BJ:BJ,рўйхат!$CX:$CX,$B$866,рўйхат!$D:$D,$C823)</f>
        <v/>
      </c>
      <c r="BB823" s="36">
        <f>SUMIFS(рўйхат!BK:BK,рўйхат!$CX:$CX,$B$866,рўйхат!$D:$D,$C823)</f>
        <v/>
      </c>
      <c r="BC823" s="77">
        <f>IFERROR(AO823/E823,0)</f>
        <v/>
      </c>
      <c r="BD823" s="77">
        <f>IFERROR(AP823/F823,0)</f>
        <v/>
      </c>
      <c r="BE823" s="35">
        <f>SUMIFS(рўйхат!BL:BL,рўйхат!$CX:$CX,$B$866,рўйхат!$D:$D,$C823)</f>
        <v/>
      </c>
      <c r="BF823" s="36">
        <f>SUMIFS(рўйхат!BM:BM,рўйхат!$CX:$CX,$B$866,рўйхат!$D:$D,$C823)</f>
        <v/>
      </c>
      <c r="BG823" s="35">
        <f>SUMIFS(рўйхат!BN:BN,рўйхат!$CX:$CX,$B$866,рўйхат!$D:$D,$C823)</f>
        <v/>
      </c>
      <c r="BH823" s="36">
        <f>SUMIFS(рўйхат!BO:BO,рўйхат!$CX:$CX,$B$866,рўйхат!$D:$D,$C823)</f>
        <v/>
      </c>
      <c r="BI823" s="35">
        <f>SUMIFS(рўйхат!BP:BP,рўйхат!$CX:$CX,$B$866,рўйхат!$D:$D,$C823)</f>
        <v/>
      </c>
      <c r="BJ823" s="36">
        <f>SUMIFS(рўйхат!BQ:BQ,рўйхат!$CX:$CX,$B$866,рўйхат!$D:$D,$C823)</f>
        <v/>
      </c>
      <c r="BK823" s="35">
        <f>SUMIFS(рўйхат!BR:BR,рўйхат!$CX:$CX,$B$866,рўйхат!$D:$D,$C823)</f>
        <v/>
      </c>
      <c r="BL823" s="36">
        <f>SUMIFS(рўйхат!BS:BS,рўйхат!$CX:$CX,$B$866,рўйхат!$D:$D,$C823)</f>
        <v/>
      </c>
      <c r="BM823" s="35">
        <f>SUMIFS(рўйхат!BT:BT,рўйхат!$CX:$CX,$B$866,рўйхат!$D:$D,$C823)</f>
        <v/>
      </c>
      <c r="BN823" s="36">
        <f>SUMIFS(рўйхат!BU:BU,рўйхат!$CX:$CX,$B$866,рўйхат!$D:$D,$C823)</f>
        <v/>
      </c>
      <c r="BO823" s="35">
        <f>SUMIFS(рўйхат!BX:BX,рўйхат!$CX:$CX,$B$866,рўйхат!$D:$D,$C823)</f>
        <v/>
      </c>
      <c r="BP823" s="36">
        <f>SUMIFS(рўйхат!BY:BY,рўйхат!$CX:$CX,$B$866,рўйхат!$D:$D,$C823)</f>
        <v/>
      </c>
      <c r="BQ823" s="35">
        <f>SUMIFS(рўйхат!BZ:BZ,рўйхат!$CX:$CX,$B$866,рўйхат!$D:$D,$C823)</f>
        <v/>
      </c>
      <c r="BR823" s="36">
        <f>SUMIFS(рўйхат!CA:CA,рўйхат!$CX:$CX,$B$866,рўйхат!$D:$D,$C823)</f>
        <v/>
      </c>
      <c r="BS823" s="35">
        <f>SUMIFS(рўйхат!CB:CB,рўйхат!$CX:$CX,$B$866,рўйхат!$D:$D,$C823)</f>
        <v/>
      </c>
      <c r="BT823" s="36">
        <f>SUMIFS(рўйхат!CC:CC,рўйхат!$CX:$CX,$B$866,рўйхат!$D:$D,$C823)</f>
        <v/>
      </c>
      <c r="BU823" s="35">
        <f>SUMIFS(рўйхат!CD:CD,рўйхат!$CX:$CX,$B$866,рўйхат!$D:$D,$C823)</f>
        <v/>
      </c>
      <c r="BV823" s="36">
        <f>SUMIFS(рўйхат!CE:CE,рўйхат!$CX:$CX,$B$866,рўйхат!$D:$D,$C823)</f>
        <v/>
      </c>
      <c r="BW823" s="35">
        <f>SUMIFS(рўйхат!CH:CH,рўйхат!$CX:$CX,$B$866,рўйхат!$D:$D,$C823)</f>
        <v/>
      </c>
      <c r="BX823" s="36">
        <f>SUMIFS(рўйхат!CI:CI,рўйхат!$CX:$CX,$B$866,рўйхат!$D:$D,$C823)</f>
        <v/>
      </c>
      <c r="BY823" s="35">
        <f>SUMIFS(рўйхат!CJ:CJ,рўйхат!$CX:$CX,$B$866,рўйхат!$D:$D,$C823)</f>
        <v/>
      </c>
      <c r="BZ823" s="36">
        <f>SUMIFS(рўйхат!CK:CK,рўйхат!$CX:$CX,$B$866,рўйхат!$D:$D,$C823)</f>
        <v/>
      </c>
      <c r="CA823" s="35">
        <f>SUMIFS(рўйхат!CL:CL,рўйхат!$CX:$CX,$B$866,рўйхат!$D:$D,$C823)</f>
        <v/>
      </c>
      <c r="CB823" s="36">
        <f>SUMIFS(рўйхат!CM:CM,рўйхат!$CX:$CX,$B$866,рўйхат!$D:$D,$C823)</f>
        <v/>
      </c>
      <c r="CC823" s="35">
        <f>SUMIFS(рўйхат!CN:CN,рўйхат!$CX:$CX,$B$866,рўйхат!$D:$D,$C823)</f>
        <v/>
      </c>
      <c r="CD823" s="36">
        <f>SUMIFS(рўйхат!CO:CO,рўйхат!$CX:$CX,$B$866,рўйхат!$D:$D,$C823)</f>
        <v/>
      </c>
      <c r="CE823" s="77">
        <f>IFERROR(BE823/(Q823+BE823),0)</f>
        <v/>
      </c>
      <c r="CF823" s="78">
        <f>IFERROR(BF823/(R823+BF823),0)</f>
        <v/>
      </c>
    </row>
    <row r="824" hidden="1" outlineLevel="1" ht="30" customFormat="1" customHeight="1" s="8">
      <c r="A824" s="39" t="n"/>
      <c r="B824" s="50" t="n">
        <v>24</v>
      </c>
      <c r="C824" s="131" t="inlineStr">
        <is>
          <t>Қишлоқ хўжалиги ва ўрмон хўжалиги ишлаб чиқариши нобудгарчилигини қоплаш ҳолати таҳлили</t>
        </is>
      </c>
      <c r="D824" s="16" t="n"/>
      <c r="E824" s="35">
        <f>SUMIFS(рўйхат!F:F,рўйхат!$CX:$CX,$B$866,рўйхат!$D:$D,$C824)</f>
        <v/>
      </c>
      <c r="F824" s="36">
        <f>SUMIFS(рўйхат!G:G,рўйхат!$CX:$CX,$B$866,рўйхат!$D:$D,$C824)</f>
        <v/>
      </c>
      <c r="G824" s="35">
        <f>SUMIFS(рўйхат!H:H,рўйхат!$CX:$CX,$B$866,рўйхат!$D:$D,$C824)</f>
        <v/>
      </c>
      <c r="H824" s="36">
        <f>SUMIFS(рўйхат!I:I,рўйхат!$CX:$CX,$B$866,рўйхат!$D:$D,$C824)</f>
        <v/>
      </c>
      <c r="I824" s="35">
        <f>SUMIFS(рўйхат!J:J,рўйхат!$CX:$CX,$B$866,рўйхат!$D:$D,$C824)</f>
        <v/>
      </c>
      <c r="J824" s="36">
        <f>SUMIFS(рўйхат!K:K,рўйхат!$CX:$CX,$B$866,рўйхат!$D:$D,$C824)</f>
        <v/>
      </c>
      <c r="K824" s="35">
        <f>SUMIFS(рўйхат!L:L,рўйхат!$CX:$CX,$B$866,рўйхат!$D:$D,$C824)</f>
        <v/>
      </c>
      <c r="L824" s="36">
        <f>SUMIFS(рўйхат!M:M,рўйхат!$CX:$CX,$B$866,рўйхат!$D:$D,$C824)</f>
        <v/>
      </c>
      <c r="M824" s="35">
        <f>SUMIFS(рўйхат!N:N,рўйхат!$CX:$CX,$B$866,рўйхат!$D:$D,$C824)</f>
        <v/>
      </c>
      <c r="N824" s="36">
        <f>SUMIFS(рўйхат!O:O,рўйхат!$CX:$CX,$B$866,рўйхат!$D:$D,$C824)</f>
        <v/>
      </c>
      <c r="O824" s="34">
        <f>IFERROR(M824/E824,0)</f>
        <v/>
      </c>
      <c r="P824" s="34">
        <f>IFERROR(N824/F824,0)</f>
        <v/>
      </c>
      <c r="Q824" s="35">
        <f>SUMIFS(рўйхат!P:P,рўйхат!$CX:$CX,$B$866,рўйхат!$D:$D,$C824)</f>
        <v/>
      </c>
      <c r="R824" s="36">
        <f>SUMIFS(рўйхат!Q:Q,рўйхат!$CX:$CX,$B$866,рўйхат!$D:$D,$C824)</f>
        <v/>
      </c>
      <c r="S824" s="35">
        <f>SUMIFS(рўйхат!R:R,рўйхат!$CX:$CX,$B$866,рўйхат!$D:$D,$C824)</f>
        <v/>
      </c>
      <c r="T824" s="36">
        <f>SUMIFS(рўйхат!S:S,рўйхат!$CX:$CX,$B$866,рўйхат!$D:$D,$C824)</f>
        <v/>
      </c>
      <c r="U824" s="35">
        <f>SUMIFS(рўйхат!T:T,рўйхат!$CX:$CX,$B$866,рўйхат!$D:$D,$C824)</f>
        <v/>
      </c>
      <c r="V824" s="36">
        <f>SUMIFS(рўйхат!U:U,рўйхат!$CX:$CX,$B$866,рўйхат!$D:$D,$C824)</f>
        <v/>
      </c>
      <c r="W824" s="35">
        <f>SUMIFS(рўйхат!V:V,рўйхат!$CX:$CX,$B$866,рўйхат!$D:$D,$C824)</f>
        <v/>
      </c>
      <c r="X824" s="36">
        <f>SUMIFS(рўйхат!W:W,рўйхат!$CX:$CX,$B$866,рўйхат!$D:$D,$C824)</f>
        <v/>
      </c>
      <c r="Y824" s="35">
        <f>SUMIFS(рўйхат!X:X,рўйхат!$CX:$CX,$B$866,рўйхат!$D:$D,$C824)</f>
        <v/>
      </c>
      <c r="Z824" s="36">
        <f>SUMIFS(рўйхат!Y:Y,рўйхат!$CX:$CX,$B$866,рўйхат!$D:$D,$C824)</f>
        <v/>
      </c>
      <c r="AA824" s="35">
        <f>SUMIFS(рўйхат!Z:Z,рўйхат!$CX:$CX,$B$866,рўйхат!$D:$D,$C824)</f>
        <v/>
      </c>
      <c r="AB824" s="36">
        <f>SUMIFS(рўйхат!AA:AA,рўйхат!$CX:$CX,$B$866,рўйхат!$D:$D,$C824)</f>
        <v/>
      </c>
      <c r="AC824" s="35">
        <f>SUMIFS(рўйхат!AB:AB,рўйхат!$CX:$CX,$B$866,рўйхат!$D:$D,$C824)</f>
        <v/>
      </c>
      <c r="AD824" s="36">
        <f>SUMIFS(рўйхат!AC:AC,рўйхат!$CX:$CX,$B$866,рўйхат!$D:$D,$C824)</f>
        <v/>
      </c>
      <c r="AE824" s="35">
        <f>SUMIFS(рўйхат!AD:AD,рўйхат!$CX:$CX,$B$866,рўйхат!$D:$D,$C824)</f>
        <v/>
      </c>
      <c r="AF824" s="36">
        <f>SUMIFS(рўйхат!AE:AE,рўйхат!$CX:$CX,$B$866,рўйхат!$D:$D,$C824)</f>
        <v/>
      </c>
      <c r="AG824" s="35">
        <f>SUMIFS(рўйхат!AH:AH,рўйхат!$CX:$CX,$B$866,рўйхат!$D:$D,$C824)</f>
        <v/>
      </c>
      <c r="AH824" s="36">
        <f>SUMIFS(рўйхат!AI:AI,рўйхат!$CX:$CX,$B$866,рўйхат!$D:$D,$C824)</f>
        <v/>
      </c>
      <c r="AI824" s="35">
        <f>SUMIFS(рўйхат!AJ:AJ,рўйхат!$CX:$CX,$B$866,рўйхат!$D:$D,$C824)</f>
        <v/>
      </c>
      <c r="AJ824" s="36">
        <f>SUMIFS(рўйхат!AK:AK,рўйхат!$CX:$CX,$B$866,рўйхат!$D:$D,$C824)</f>
        <v/>
      </c>
      <c r="AK824" s="35">
        <f>SUMIFS(рўйхат!AL:AL,рўйхат!$CX:$CX,$B$866,рўйхат!$D:$D,$C824)</f>
        <v/>
      </c>
      <c r="AL824" s="36">
        <f>SUMIFS(рўйхат!AM:AM,рўйхат!$CX:$CX,$B$866,рўйхат!$D:$D,$C824)</f>
        <v/>
      </c>
      <c r="AM824" s="77">
        <f>IFERROR(Q824/E824,0)</f>
        <v/>
      </c>
      <c r="AN824" s="77">
        <f>IFERROR(R824/F824,0)</f>
        <v/>
      </c>
      <c r="AO824" s="35">
        <f>SUMIFS(рўйхат!AX:AX,рўйхат!$CX:$CX,$B$866,рўйхат!$D:$D,$C824)</f>
        <v/>
      </c>
      <c r="AP824" s="36">
        <f>SUMIFS(рўйхат!AY:AY,рўйхат!$CX:$CX,$B$866,рўйхат!$D:$D,$C824)</f>
        <v/>
      </c>
      <c r="AQ824" s="35">
        <f>SUMIFS(рўйхат!AZ:AZ,рўйхат!$CX:$CX,$B$866,рўйхат!$D:$D,$C824)</f>
        <v/>
      </c>
      <c r="AR824" s="36">
        <f>SUMIFS(рўйхат!BA:BA,рўйхат!$CX:$CX,$B$866,рўйхат!$D:$D,$C824)</f>
        <v/>
      </c>
      <c r="AS824" s="35">
        <f>SUMIFS(рўйхат!BB:BB,рўйхат!$CX:$CX,$B$866,рўйхат!$D:$D,$C824)</f>
        <v/>
      </c>
      <c r="AT824" s="36">
        <f>SUMIFS(рўйхат!BC:BC,рўйхат!$CX:$CX,$B$866,рўйхат!$D:$D,$C824)</f>
        <v/>
      </c>
      <c r="AU824" s="35">
        <f>SUMIFS(рўйхат!BD:BD,рўйхат!$CX:$CX,$B$866,рўйхат!$D:$D,$C824)</f>
        <v/>
      </c>
      <c r="AV824" s="36">
        <f>SUMIFS(рўйхат!BE:BE,рўйхат!$CX:$CX,$B$866,рўйхат!$D:$D,$C824)</f>
        <v/>
      </c>
      <c r="AW824" s="35">
        <f>SUMIFS(рўйхат!BF:BF,рўйхат!$CX:$CX,$B$866,рўйхат!$D:$D,$C824)</f>
        <v/>
      </c>
      <c r="AX824" s="36">
        <f>SUMIFS(рўйхат!BG:BG,рўйхат!$CX:$CX,$B$866,рўйхат!$D:$D,$C824)</f>
        <v/>
      </c>
      <c r="AY824" s="35">
        <f>SUMIFS(рўйхат!BH:BH,рўйхат!$CX:$CX,$B$866,рўйхат!$D:$D,$C824)</f>
        <v/>
      </c>
      <c r="AZ824" s="36">
        <f>SUMIFS(рўйхат!BI:BI,рўйхат!$CX:$CX,$B$866,рўйхат!$D:$D,$C824)</f>
        <v/>
      </c>
      <c r="BA824" s="35">
        <f>SUMIFS(рўйхат!BJ:BJ,рўйхат!$CX:$CX,$B$866,рўйхат!$D:$D,$C824)</f>
        <v/>
      </c>
      <c r="BB824" s="36">
        <f>SUMIFS(рўйхат!BK:BK,рўйхат!$CX:$CX,$B$866,рўйхат!$D:$D,$C824)</f>
        <v/>
      </c>
      <c r="BC824" s="77">
        <f>IFERROR(AO824/E824,0)</f>
        <v/>
      </c>
      <c r="BD824" s="77">
        <f>IFERROR(AP824/F824,0)</f>
        <v/>
      </c>
      <c r="BE824" s="35">
        <f>SUMIFS(рўйхат!BL:BL,рўйхат!$CX:$CX,$B$866,рўйхат!$D:$D,$C824)</f>
        <v/>
      </c>
      <c r="BF824" s="36">
        <f>SUMIFS(рўйхат!BM:BM,рўйхат!$CX:$CX,$B$866,рўйхат!$D:$D,$C824)</f>
        <v/>
      </c>
      <c r="BG824" s="35">
        <f>SUMIFS(рўйхат!BN:BN,рўйхат!$CX:$CX,$B$866,рўйхат!$D:$D,$C824)</f>
        <v/>
      </c>
      <c r="BH824" s="36">
        <f>SUMIFS(рўйхат!BO:BO,рўйхат!$CX:$CX,$B$866,рўйхат!$D:$D,$C824)</f>
        <v/>
      </c>
      <c r="BI824" s="35">
        <f>SUMIFS(рўйхат!BP:BP,рўйхат!$CX:$CX,$B$866,рўйхат!$D:$D,$C824)</f>
        <v/>
      </c>
      <c r="BJ824" s="36">
        <f>SUMIFS(рўйхат!BQ:BQ,рўйхат!$CX:$CX,$B$866,рўйхат!$D:$D,$C824)</f>
        <v/>
      </c>
      <c r="BK824" s="35">
        <f>SUMIFS(рўйхат!BR:BR,рўйхат!$CX:$CX,$B$866,рўйхат!$D:$D,$C824)</f>
        <v/>
      </c>
      <c r="BL824" s="36">
        <f>SUMIFS(рўйхат!BS:BS,рўйхат!$CX:$CX,$B$866,рўйхат!$D:$D,$C824)</f>
        <v/>
      </c>
      <c r="BM824" s="35">
        <f>SUMIFS(рўйхат!BT:BT,рўйхат!$CX:$CX,$B$866,рўйхат!$D:$D,$C824)</f>
        <v/>
      </c>
      <c r="BN824" s="36">
        <f>SUMIFS(рўйхат!BU:BU,рўйхат!$CX:$CX,$B$866,рўйхат!$D:$D,$C824)</f>
        <v/>
      </c>
      <c r="BO824" s="35">
        <f>SUMIFS(рўйхат!BX:BX,рўйхат!$CX:$CX,$B$866,рўйхат!$D:$D,$C824)</f>
        <v/>
      </c>
      <c r="BP824" s="36">
        <f>SUMIFS(рўйхат!BY:BY,рўйхат!$CX:$CX,$B$866,рўйхат!$D:$D,$C824)</f>
        <v/>
      </c>
      <c r="BQ824" s="35">
        <f>SUMIFS(рўйхат!BZ:BZ,рўйхат!$CX:$CX,$B$866,рўйхат!$D:$D,$C824)</f>
        <v/>
      </c>
      <c r="BR824" s="36">
        <f>SUMIFS(рўйхат!CA:CA,рўйхат!$CX:$CX,$B$866,рўйхат!$D:$D,$C824)</f>
        <v/>
      </c>
      <c r="BS824" s="35">
        <f>SUMIFS(рўйхат!CB:CB,рўйхат!$CX:$CX,$B$866,рўйхат!$D:$D,$C824)</f>
        <v/>
      </c>
      <c r="BT824" s="36">
        <f>SUMIFS(рўйхат!CC:CC,рўйхат!$CX:$CX,$B$866,рўйхат!$D:$D,$C824)</f>
        <v/>
      </c>
      <c r="BU824" s="35">
        <f>SUMIFS(рўйхат!CD:CD,рўйхат!$CX:$CX,$B$866,рўйхат!$D:$D,$C824)</f>
        <v/>
      </c>
      <c r="BV824" s="36">
        <f>SUMIFS(рўйхат!CE:CE,рўйхат!$CX:$CX,$B$866,рўйхат!$D:$D,$C824)</f>
        <v/>
      </c>
      <c r="BW824" s="35">
        <f>SUMIFS(рўйхат!CH:CH,рўйхат!$CX:$CX,$B$866,рўйхат!$D:$D,$C824)</f>
        <v/>
      </c>
      <c r="BX824" s="36">
        <f>SUMIFS(рўйхат!CI:CI,рўйхат!$CX:$CX,$B$866,рўйхат!$D:$D,$C824)</f>
        <v/>
      </c>
      <c r="BY824" s="35">
        <f>SUMIFS(рўйхат!CJ:CJ,рўйхат!$CX:$CX,$B$866,рўйхат!$D:$D,$C824)</f>
        <v/>
      </c>
      <c r="BZ824" s="36">
        <f>SUMIFS(рўйхат!CK:CK,рўйхат!$CX:$CX,$B$866,рўйхат!$D:$D,$C824)</f>
        <v/>
      </c>
      <c r="CA824" s="35">
        <f>SUMIFS(рўйхат!CL:CL,рўйхат!$CX:$CX,$B$866,рўйхат!$D:$D,$C824)</f>
        <v/>
      </c>
      <c r="CB824" s="36">
        <f>SUMIFS(рўйхат!CM:CM,рўйхат!$CX:$CX,$B$866,рўйхат!$D:$D,$C824)</f>
        <v/>
      </c>
      <c r="CC824" s="35">
        <f>SUMIFS(рўйхат!CN:CN,рўйхат!$CX:$CX,$B$866,рўйхат!$D:$D,$C824)</f>
        <v/>
      </c>
      <c r="CD824" s="36">
        <f>SUMIFS(рўйхат!CO:CO,рўйхат!$CX:$CX,$B$866,рўйхат!$D:$D,$C824)</f>
        <v/>
      </c>
      <c r="CE824" s="77">
        <f>IFERROR(BE824/(Q824+BE824),0)</f>
        <v/>
      </c>
      <c r="CF824" s="78">
        <f>IFERROR(BF824/(R824+BF824),0)</f>
        <v/>
      </c>
    </row>
    <row r="825" hidden="1" outlineLevel="1" ht="30" customFormat="1" customHeight="1" s="8">
      <c r="A825" s="39" t="n"/>
      <c r="B825" s="50" t="n">
        <v>25</v>
      </c>
      <c r="C825" s="131" t="inlineStr">
        <is>
          <t>Қишлоқ хўжалигида фойдаланилган сув ҳажми таҳлили</t>
        </is>
      </c>
      <c r="D825" s="16" t="n"/>
      <c r="E825" s="35">
        <f>SUMIFS(рўйхат!F:F,рўйхат!$CX:$CX,$B$866,рўйхат!$D:$D,$C825)</f>
        <v/>
      </c>
      <c r="F825" s="36">
        <f>SUMIFS(рўйхат!G:G,рўйхат!$CX:$CX,$B$866,рўйхат!$D:$D,$C825)</f>
        <v/>
      </c>
      <c r="G825" s="35">
        <f>SUMIFS(рўйхат!H:H,рўйхат!$CX:$CX,$B$866,рўйхат!$D:$D,$C825)</f>
        <v/>
      </c>
      <c r="H825" s="36">
        <f>SUMIFS(рўйхат!I:I,рўйхат!$CX:$CX,$B$866,рўйхат!$D:$D,$C825)</f>
        <v/>
      </c>
      <c r="I825" s="35">
        <f>SUMIFS(рўйхат!J:J,рўйхат!$CX:$CX,$B$866,рўйхат!$D:$D,$C825)</f>
        <v/>
      </c>
      <c r="J825" s="36">
        <f>SUMIFS(рўйхат!K:K,рўйхат!$CX:$CX,$B$866,рўйхат!$D:$D,$C825)</f>
        <v/>
      </c>
      <c r="K825" s="35">
        <f>SUMIFS(рўйхат!L:L,рўйхат!$CX:$CX,$B$866,рўйхат!$D:$D,$C825)</f>
        <v/>
      </c>
      <c r="L825" s="36">
        <f>SUMIFS(рўйхат!M:M,рўйхат!$CX:$CX,$B$866,рўйхат!$D:$D,$C825)</f>
        <v/>
      </c>
      <c r="M825" s="35">
        <f>SUMIFS(рўйхат!N:N,рўйхат!$CX:$CX,$B$866,рўйхат!$D:$D,$C825)</f>
        <v/>
      </c>
      <c r="N825" s="36">
        <f>SUMIFS(рўйхат!O:O,рўйхат!$CX:$CX,$B$866,рўйхат!$D:$D,$C825)</f>
        <v/>
      </c>
      <c r="O825" s="34">
        <f>IFERROR(M825/E825,0)</f>
        <v/>
      </c>
      <c r="P825" s="34">
        <f>IFERROR(N825/F825,0)</f>
        <v/>
      </c>
      <c r="Q825" s="35">
        <f>SUMIFS(рўйхат!P:P,рўйхат!$CX:$CX,$B$866,рўйхат!$D:$D,$C825)</f>
        <v/>
      </c>
      <c r="R825" s="36">
        <f>SUMIFS(рўйхат!Q:Q,рўйхат!$CX:$CX,$B$866,рўйхат!$D:$D,$C825)</f>
        <v/>
      </c>
      <c r="S825" s="35">
        <f>SUMIFS(рўйхат!R:R,рўйхат!$CX:$CX,$B$866,рўйхат!$D:$D,$C825)</f>
        <v/>
      </c>
      <c r="T825" s="36">
        <f>SUMIFS(рўйхат!S:S,рўйхат!$CX:$CX,$B$866,рўйхат!$D:$D,$C825)</f>
        <v/>
      </c>
      <c r="U825" s="35">
        <f>SUMIFS(рўйхат!T:T,рўйхат!$CX:$CX,$B$866,рўйхат!$D:$D,$C825)</f>
        <v/>
      </c>
      <c r="V825" s="36">
        <f>SUMIFS(рўйхат!U:U,рўйхат!$CX:$CX,$B$866,рўйхат!$D:$D,$C825)</f>
        <v/>
      </c>
      <c r="W825" s="35">
        <f>SUMIFS(рўйхат!V:V,рўйхат!$CX:$CX,$B$866,рўйхат!$D:$D,$C825)</f>
        <v/>
      </c>
      <c r="X825" s="36">
        <f>SUMIFS(рўйхат!W:W,рўйхат!$CX:$CX,$B$866,рўйхат!$D:$D,$C825)</f>
        <v/>
      </c>
      <c r="Y825" s="35">
        <f>SUMIFS(рўйхат!X:X,рўйхат!$CX:$CX,$B$866,рўйхат!$D:$D,$C825)</f>
        <v/>
      </c>
      <c r="Z825" s="36">
        <f>SUMIFS(рўйхат!Y:Y,рўйхат!$CX:$CX,$B$866,рўйхат!$D:$D,$C825)</f>
        <v/>
      </c>
      <c r="AA825" s="35">
        <f>SUMIFS(рўйхат!Z:Z,рўйхат!$CX:$CX,$B$866,рўйхат!$D:$D,$C825)</f>
        <v/>
      </c>
      <c r="AB825" s="36">
        <f>SUMIFS(рўйхат!AA:AA,рўйхат!$CX:$CX,$B$866,рўйхат!$D:$D,$C825)</f>
        <v/>
      </c>
      <c r="AC825" s="35">
        <f>SUMIFS(рўйхат!AB:AB,рўйхат!$CX:$CX,$B$866,рўйхат!$D:$D,$C825)</f>
        <v/>
      </c>
      <c r="AD825" s="36">
        <f>SUMIFS(рўйхат!AC:AC,рўйхат!$CX:$CX,$B$866,рўйхат!$D:$D,$C825)</f>
        <v/>
      </c>
      <c r="AE825" s="35">
        <f>SUMIFS(рўйхат!AD:AD,рўйхат!$CX:$CX,$B$866,рўйхат!$D:$D,$C825)</f>
        <v/>
      </c>
      <c r="AF825" s="36">
        <f>SUMIFS(рўйхат!AE:AE,рўйхат!$CX:$CX,$B$866,рўйхат!$D:$D,$C825)</f>
        <v/>
      </c>
      <c r="AG825" s="35">
        <f>SUMIFS(рўйхат!AH:AH,рўйхат!$CX:$CX,$B$866,рўйхат!$D:$D,$C825)</f>
        <v/>
      </c>
      <c r="AH825" s="36">
        <f>SUMIFS(рўйхат!AI:AI,рўйхат!$CX:$CX,$B$866,рўйхат!$D:$D,$C825)</f>
        <v/>
      </c>
      <c r="AI825" s="35">
        <f>SUMIFS(рўйхат!AJ:AJ,рўйхат!$CX:$CX,$B$866,рўйхат!$D:$D,$C825)</f>
        <v/>
      </c>
      <c r="AJ825" s="36">
        <f>SUMIFS(рўйхат!AK:AK,рўйхат!$CX:$CX,$B$866,рўйхат!$D:$D,$C825)</f>
        <v/>
      </c>
      <c r="AK825" s="35">
        <f>SUMIFS(рўйхат!AL:AL,рўйхат!$CX:$CX,$B$866,рўйхат!$D:$D,$C825)</f>
        <v/>
      </c>
      <c r="AL825" s="36">
        <f>SUMIFS(рўйхат!AM:AM,рўйхат!$CX:$CX,$B$866,рўйхат!$D:$D,$C825)</f>
        <v/>
      </c>
      <c r="AM825" s="77">
        <f>IFERROR(Q825/E825,0)</f>
        <v/>
      </c>
      <c r="AN825" s="77">
        <f>IFERROR(R825/F825,0)</f>
        <v/>
      </c>
      <c r="AO825" s="35">
        <f>SUMIFS(рўйхат!AX:AX,рўйхат!$CX:$CX,$B$866,рўйхат!$D:$D,$C825)</f>
        <v/>
      </c>
      <c r="AP825" s="36">
        <f>SUMIFS(рўйхат!AY:AY,рўйхат!$CX:$CX,$B$866,рўйхат!$D:$D,$C825)</f>
        <v/>
      </c>
      <c r="AQ825" s="35">
        <f>SUMIFS(рўйхат!AZ:AZ,рўйхат!$CX:$CX,$B$866,рўйхат!$D:$D,$C825)</f>
        <v/>
      </c>
      <c r="AR825" s="36">
        <f>SUMIFS(рўйхат!BA:BA,рўйхат!$CX:$CX,$B$866,рўйхат!$D:$D,$C825)</f>
        <v/>
      </c>
      <c r="AS825" s="35">
        <f>SUMIFS(рўйхат!BB:BB,рўйхат!$CX:$CX,$B$866,рўйхат!$D:$D,$C825)</f>
        <v/>
      </c>
      <c r="AT825" s="36">
        <f>SUMIFS(рўйхат!BC:BC,рўйхат!$CX:$CX,$B$866,рўйхат!$D:$D,$C825)</f>
        <v/>
      </c>
      <c r="AU825" s="35">
        <f>SUMIFS(рўйхат!BD:BD,рўйхат!$CX:$CX,$B$866,рўйхат!$D:$D,$C825)</f>
        <v/>
      </c>
      <c r="AV825" s="36">
        <f>SUMIFS(рўйхат!BE:BE,рўйхат!$CX:$CX,$B$866,рўйхат!$D:$D,$C825)</f>
        <v/>
      </c>
      <c r="AW825" s="35">
        <f>SUMIFS(рўйхат!BF:BF,рўйхат!$CX:$CX,$B$866,рўйхат!$D:$D,$C825)</f>
        <v/>
      </c>
      <c r="AX825" s="36">
        <f>SUMIFS(рўйхат!BG:BG,рўйхат!$CX:$CX,$B$866,рўйхат!$D:$D,$C825)</f>
        <v/>
      </c>
      <c r="AY825" s="35">
        <f>SUMIFS(рўйхат!BH:BH,рўйхат!$CX:$CX,$B$866,рўйхат!$D:$D,$C825)</f>
        <v/>
      </c>
      <c r="AZ825" s="36">
        <f>SUMIFS(рўйхат!BI:BI,рўйхат!$CX:$CX,$B$866,рўйхат!$D:$D,$C825)</f>
        <v/>
      </c>
      <c r="BA825" s="35">
        <f>SUMIFS(рўйхат!BJ:BJ,рўйхат!$CX:$CX,$B$866,рўйхат!$D:$D,$C825)</f>
        <v/>
      </c>
      <c r="BB825" s="36">
        <f>SUMIFS(рўйхат!BK:BK,рўйхат!$CX:$CX,$B$866,рўйхат!$D:$D,$C825)</f>
        <v/>
      </c>
      <c r="BC825" s="77">
        <f>IFERROR(AO825/E825,0)</f>
        <v/>
      </c>
      <c r="BD825" s="77">
        <f>IFERROR(AP825/F825,0)</f>
        <v/>
      </c>
      <c r="BE825" s="35">
        <f>SUMIFS(рўйхат!BL:BL,рўйхат!$CX:$CX,$B$866,рўйхат!$D:$D,$C825)</f>
        <v/>
      </c>
      <c r="BF825" s="36">
        <f>SUMIFS(рўйхат!BM:BM,рўйхат!$CX:$CX,$B$866,рўйхат!$D:$D,$C825)</f>
        <v/>
      </c>
      <c r="BG825" s="35">
        <f>SUMIFS(рўйхат!BN:BN,рўйхат!$CX:$CX,$B$866,рўйхат!$D:$D,$C825)</f>
        <v/>
      </c>
      <c r="BH825" s="36">
        <f>SUMIFS(рўйхат!BO:BO,рўйхат!$CX:$CX,$B$866,рўйхат!$D:$D,$C825)</f>
        <v/>
      </c>
      <c r="BI825" s="35">
        <f>SUMIFS(рўйхат!BP:BP,рўйхат!$CX:$CX,$B$866,рўйхат!$D:$D,$C825)</f>
        <v/>
      </c>
      <c r="BJ825" s="36">
        <f>SUMIFS(рўйхат!BQ:BQ,рўйхат!$CX:$CX,$B$866,рўйхат!$D:$D,$C825)</f>
        <v/>
      </c>
      <c r="BK825" s="35">
        <f>SUMIFS(рўйхат!BR:BR,рўйхат!$CX:$CX,$B$866,рўйхат!$D:$D,$C825)</f>
        <v/>
      </c>
      <c r="BL825" s="36">
        <f>SUMIFS(рўйхат!BS:BS,рўйхат!$CX:$CX,$B$866,рўйхат!$D:$D,$C825)</f>
        <v/>
      </c>
      <c r="BM825" s="35">
        <f>SUMIFS(рўйхат!BT:BT,рўйхат!$CX:$CX,$B$866,рўйхат!$D:$D,$C825)</f>
        <v/>
      </c>
      <c r="BN825" s="36">
        <f>SUMIFS(рўйхат!BU:BU,рўйхат!$CX:$CX,$B$866,рўйхат!$D:$D,$C825)</f>
        <v/>
      </c>
      <c r="BO825" s="35">
        <f>SUMIFS(рўйхат!BX:BX,рўйхат!$CX:$CX,$B$866,рўйхат!$D:$D,$C825)</f>
        <v/>
      </c>
      <c r="BP825" s="36">
        <f>SUMIFS(рўйхат!BY:BY,рўйхат!$CX:$CX,$B$866,рўйхат!$D:$D,$C825)</f>
        <v/>
      </c>
      <c r="BQ825" s="35">
        <f>SUMIFS(рўйхат!BZ:BZ,рўйхат!$CX:$CX,$B$866,рўйхат!$D:$D,$C825)</f>
        <v/>
      </c>
      <c r="BR825" s="36">
        <f>SUMIFS(рўйхат!CA:CA,рўйхат!$CX:$CX,$B$866,рўйхат!$D:$D,$C825)</f>
        <v/>
      </c>
      <c r="BS825" s="35">
        <f>SUMIFS(рўйхат!CB:CB,рўйхат!$CX:$CX,$B$866,рўйхат!$D:$D,$C825)</f>
        <v/>
      </c>
      <c r="BT825" s="36">
        <f>SUMIFS(рўйхат!CC:CC,рўйхат!$CX:$CX,$B$866,рўйхат!$D:$D,$C825)</f>
        <v/>
      </c>
      <c r="BU825" s="35">
        <f>SUMIFS(рўйхат!CD:CD,рўйхат!$CX:$CX,$B$866,рўйхат!$D:$D,$C825)</f>
        <v/>
      </c>
      <c r="BV825" s="36">
        <f>SUMIFS(рўйхат!CE:CE,рўйхат!$CX:$CX,$B$866,рўйхат!$D:$D,$C825)</f>
        <v/>
      </c>
      <c r="BW825" s="35">
        <f>SUMIFS(рўйхат!CH:CH,рўйхат!$CX:$CX,$B$866,рўйхат!$D:$D,$C825)</f>
        <v/>
      </c>
      <c r="BX825" s="36">
        <f>SUMIFS(рўйхат!CI:CI,рўйхат!$CX:$CX,$B$866,рўйхат!$D:$D,$C825)</f>
        <v/>
      </c>
      <c r="BY825" s="35">
        <f>SUMIFS(рўйхат!CJ:CJ,рўйхат!$CX:$CX,$B$866,рўйхат!$D:$D,$C825)</f>
        <v/>
      </c>
      <c r="BZ825" s="36">
        <f>SUMIFS(рўйхат!CK:CK,рўйхат!$CX:$CX,$B$866,рўйхат!$D:$D,$C825)</f>
        <v/>
      </c>
      <c r="CA825" s="35">
        <f>SUMIFS(рўйхат!CL:CL,рўйхат!$CX:$CX,$B$866,рўйхат!$D:$D,$C825)</f>
        <v/>
      </c>
      <c r="CB825" s="36">
        <f>SUMIFS(рўйхат!CM:CM,рўйхат!$CX:$CX,$B$866,рўйхат!$D:$D,$C825)</f>
        <v/>
      </c>
      <c r="CC825" s="35">
        <f>SUMIFS(рўйхат!CN:CN,рўйхат!$CX:$CX,$B$866,рўйхат!$D:$D,$C825)</f>
        <v/>
      </c>
      <c r="CD825" s="36">
        <f>SUMIFS(рўйхат!CO:CO,рўйхат!$CX:$CX,$B$866,рўйхат!$D:$D,$C825)</f>
        <v/>
      </c>
      <c r="CE825" s="77">
        <f>IFERROR(BE825/(Q825+BE825),0)</f>
        <v/>
      </c>
      <c r="CF825" s="78">
        <f>IFERROR(BF825/(R825+BF825),0)</f>
        <v/>
      </c>
    </row>
    <row r="826" hidden="1" outlineLevel="1" ht="30" customFormat="1" customHeight="1" s="8">
      <c r="A826" s="39" t="n"/>
      <c r="B826" s="50" t="n">
        <v>26</v>
      </c>
      <c r="C826" s="131" t="inlineStr">
        <is>
          <t>Қурилиш муддати бузилганлигига қарамасдан тендерларда қатнашган ташкилотлар</t>
        </is>
      </c>
      <c r="D826" s="16" t="n"/>
      <c r="E826" s="35">
        <f>SUMIFS(рўйхат!F:F,рўйхат!$CX:$CX,$B$866,рўйхат!$D:$D,$C826)</f>
        <v/>
      </c>
      <c r="F826" s="36">
        <f>SUMIFS(рўйхат!G:G,рўйхат!$CX:$CX,$B$866,рўйхат!$D:$D,$C826)</f>
        <v/>
      </c>
      <c r="G826" s="35">
        <f>SUMIFS(рўйхат!H:H,рўйхат!$CX:$CX,$B$866,рўйхат!$D:$D,$C826)</f>
        <v/>
      </c>
      <c r="H826" s="36">
        <f>SUMIFS(рўйхат!I:I,рўйхат!$CX:$CX,$B$866,рўйхат!$D:$D,$C826)</f>
        <v/>
      </c>
      <c r="I826" s="35">
        <f>SUMIFS(рўйхат!J:J,рўйхат!$CX:$CX,$B$866,рўйхат!$D:$D,$C826)</f>
        <v/>
      </c>
      <c r="J826" s="36">
        <f>SUMIFS(рўйхат!K:K,рўйхат!$CX:$CX,$B$866,рўйхат!$D:$D,$C826)</f>
        <v/>
      </c>
      <c r="K826" s="35">
        <f>SUMIFS(рўйхат!L:L,рўйхат!$CX:$CX,$B$866,рўйхат!$D:$D,$C826)</f>
        <v/>
      </c>
      <c r="L826" s="36">
        <f>SUMIFS(рўйхат!M:M,рўйхат!$CX:$CX,$B$866,рўйхат!$D:$D,$C826)</f>
        <v/>
      </c>
      <c r="M826" s="35">
        <f>SUMIFS(рўйхат!N:N,рўйхат!$CX:$CX,$B$866,рўйхат!$D:$D,$C826)</f>
        <v/>
      </c>
      <c r="N826" s="36">
        <f>SUMIFS(рўйхат!O:O,рўйхат!$CX:$CX,$B$866,рўйхат!$D:$D,$C826)</f>
        <v/>
      </c>
      <c r="O826" s="34">
        <f>IFERROR(M826/E826,0)</f>
        <v/>
      </c>
      <c r="P826" s="34">
        <f>IFERROR(N826/F826,0)</f>
        <v/>
      </c>
      <c r="Q826" s="35">
        <f>SUMIFS(рўйхат!P:P,рўйхат!$CX:$CX,$B$866,рўйхат!$D:$D,$C826)</f>
        <v/>
      </c>
      <c r="R826" s="36">
        <f>SUMIFS(рўйхат!Q:Q,рўйхат!$CX:$CX,$B$866,рўйхат!$D:$D,$C826)</f>
        <v/>
      </c>
      <c r="S826" s="35">
        <f>SUMIFS(рўйхат!R:R,рўйхат!$CX:$CX,$B$866,рўйхат!$D:$D,$C826)</f>
        <v/>
      </c>
      <c r="T826" s="36">
        <f>SUMIFS(рўйхат!S:S,рўйхат!$CX:$CX,$B$866,рўйхат!$D:$D,$C826)</f>
        <v/>
      </c>
      <c r="U826" s="35">
        <f>SUMIFS(рўйхат!T:T,рўйхат!$CX:$CX,$B$866,рўйхат!$D:$D,$C826)</f>
        <v/>
      </c>
      <c r="V826" s="36">
        <f>SUMIFS(рўйхат!U:U,рўйхат!$CX:$CX,$B$866,рўйхат!$D:$D,$C826)</f>
        <v/>
      </c>
      <c r="W826" s="35">
        <f>SUMIFS(рўйхат!V:V,рўйхат!$CX:$CX,$B$866,рўйхат!$D:$D,$C826)</f>
        <v/>
      </c>
      <c r="X826" s="36">
        <f>SUMIFS(рўйхат!W:W,рўйхат!$CX:$CX,$B$866,рўйхат!$D:$D,$C826)</f>
        <v/>
      </c>
      <c r="Y826" s="35">
        <f>SUMIFS(рўйхат!X:X,рўйхат!$CX:$CX,$B$866,рўйхат!$D:$D,$C826)</f>
        <v/>
      </c>
      <c r="Z826" s="36">
        <f>SUMIFS(рўйхат!Y:Y,рўйхат!$CX:$CX,$B$866,рўйхат!$D:$D,$C826)</f>
        <v/>
      </c>
      <c r="AA826" s="35">
        <f>SUMIFS(рўйхат!Z:Z,рўйхат!$CX:$CX,$B$866,рўйхат!$D:$D,$C826)</f>
        <v/>
      </c>
      <c r="AB826" s="36">
        <f>SUMIFS(рўйхат!AA:AA,рўйхат!$CX:$CX,$B$866,рўйхат!$D:$D,$C826)</f>
        <v/>
      </c>
      <c r="AC826" s="35">
        <f>SUMIFS(рўйхат!AB:AB,рўйхат!$CX:$CX,$B$866,рўйхат!$D:$D,$C826)</f>
        <v/>
      </c>
      <c r="AD826" s="36">
        <f>SUMIFS(рўйхат!AC:AC,рўйхат!$CX:$CX,$B$866,рўйхат!$D:$D,$C826)</f>
        <v/>
      </c>
      <c r="AE826" s="35">
        <f>SUMIFS(рўйхат!AD:AD,рўйхат!$CX:$CX,$B$866,рўйхат!$D:$D,$C826)</f>
        <v/>
      </c>
      <c r="AF826" s="36">
        <f>SUMIFS(рўйхат!AE:AE,рўйхат!$CX:$CX,$B$866,рўйхат!$D:$D,$C826)</f>
        <v/>
      </c>
      <c r="AG826" s="35">
        <f>SUMIFS(рўйхат!AH:AH,рўйхат!$CX:$CX,$B$866,рўйхат!$D:$D,$C826)</f>
        <v/>
      </c>
      <c r="AH826" s="36">
        <f>SUMIFS(рўйхат!AI:AI,рўйхат!$CX:$CX,$B$866,рўйхат!$D:$D,$C826)</f>
        <v/>
      </c>
      <c r="AI826" s="35">
        <f>SUMIFS(рўйхат!AJ:AJ,рўйхат!$CX:$CX,$B$866,рўйхат!$D:$D,$C826)</f>
        <v/>
      </c>
      <c r="AJ826" s="36">
        <f>SUMIFS(рўйхат!AK:AK,рўйхат!$CX:$CX,$B$866,рўйхат!$D:$D,$C826)</f>
        <v/>
      </c>
      <c r="AK826" s="35">
        <f>SUMIFS(рўйхат!AL:AL,рўйхат!$CX:$CX,$B$866,рўйхат!$D:$D,$C826)</f>
        <v/>
      </c>
      <c r="AL826" s="36">
        <f>SUMIFS(рўйхат!AM:AM,рўйхат!$CX:$CX,$B$866,рўйхат!$D:$D,$C826)</f>
        <v/>
      </c>
      <c r="AM826" s="77">
        <f>IFERROR(Q826/E826,0)</f>
        <v/>
      </c>
      <c r="AN826" s="77">
        <f>IFERROR(R826/F826,0)</f>
        <v/>
      </c>
      <c r="AO826" s="35">
        <f>SUMIFS(рўйхат!AX:AX,рўйхат!$CX:$CX,$B$866,рўйхат!$D:$D,$C826)</f>
        <v/>
      </c>
      <c r="AP826" s="36">
        <f>SUMIFS(рўйхат!AY:AY,рўйхат!$CX:$CX,$B$866,рўйхат!$D:$D,$C826)</f>
        <v/>
      </c>
      <c r="AQ826" s="35">
        <f>SUMIFS(рўйхат!AZ:AZ,рўйхат!$CX:$CX,$B$866,рўйхат!$D:$D,$C826)</f>
        <v/>
      </c>
      <c r="AR826" s="36">
        <f>SUMIFS(рўйхат!BA:BA,рўйхат!$CX:$CX,$B$866,рўйхат!$D:$D,$C826)</f>
        <v/>
      </c>
      <c r="AS826" s="35">
        <f>SUMIFS(рўйхат!BB:BB,рўйхат!$CX:$CX,$B$866,рўйхат!$D:$D,$C826)</f>
        <v/>
      </c>
      <c r="AT826" s="36">
        <f>SUMIFS(рўйхат!BC:BC,рўйхат!$CX:$CX,$B$866,рўйхат!$D:$D,$C826)</f>
        <v/>
      </c>
      <c r="AU826" s="35">
        <f>SUMIFS(рўйхат!BD:BD,рўйхат!$CX:$CX,$B$866,рўйхат!$D:$D,$C826)</f>
        <v/>
      </c>
      <c r="AV826" s="36">
        <f>SUMIFS(рўйхат!BE:BE,рўйхат!$CX:$CX,$B$866,рўйхат!$D:$D,$C826)</f>
        <v/>
      </c>
      <c r="AW826" s="35">
        <f>SUMIFS(рўйхат!BF:BF,рўйхат!$CX:$CX,$B$866,рўйхат!$D:$D,$C826)</f>
        <v/>
      </c>
      <c r="AX826" s="36">
        <f>SUMIFS(рўйхат!BG:BG,рўйхат!$CX:$CX,$B$866,рўйхат!$D:$D,$C826)</f>
        <v/>
      </c>
      <c r="AY826" s="35">
        <f>SUMIFS(рўйхат!BH:BH,рўйхат!$CX:$CX,$B$866,рўйхат!$D:$D,$C826)</f>
        <v/>
      </c>
      <c r="AZ826" s="36">
        <f>SUMIFS(рўйхат!BI:BI,рўйхат!$CX:$CX,$B$866,рўйхат!$D:$D,$C826)</f>
        <v/>
      </c>
      <c r="BA826" s="35">
        <f>SUMIFS(рўйхат!BJ:BJ,рўйхат!$CX:$CX,$B$866,рўйхат!$D:$D,$C826)</f>
        <v/>
      </c>
      <c r="BB826" s="36">
        <f>SUMIFS(рўйхат!BK:BK,рўйхат!$CX:$CX,$B$866,рўйхат!$D:$D,$C826)</f>
        <v/>
      </c>
      <c r="BC826" s="77">
        <f>IFERROR(AO826/E826,0)</f>
        <v/>
      </c>
      <c r="BD826" s="77">
        <f>IFERROR(AP826/F826,0)</f>
        <v/>
      </c>
      <c r="BE826" s="35">
        <f>SUMIFS(рўйхат!BL:BL,рўйхат!$CX:$CX,$B$866,рўйхат!$D:$D,$C826)</f>
        <v/>
      </c>
      <c r="BF826" s="36">
        <f>SUMIFS(рўйхат!BM:BM,рўйхат!$CX:$CX,$B$866,рўйхат!$D:$D,$C826)</f>
        <v/>
      </c>
      <c r="BG826" s="35">
        <f>SUMIFS(рўйхат!BN:BN,рўйхат!$CX:$CX,$B$866,рўйхат!$D:$D,$C826)</f>
        <v/>
      </c>
      <c r="BH826" s="36">
        <f>SUMIFS(рўйхат!BO:BO,рўйхат!$CX:$CX,$B$866,рўйхат!$D:$D,$C826)</f>
        <v/>
      </c>
      <c r="BI826" s="35">
        <f>SUMIFS(рўйхат!BP:BP,рўйхат!$CX:$CX,$B$866,рўйхат!$D:$D,$C826)</f>
        <v/>
      </c>
      <c r="BJ826" s="36">
        <f>SUMIFS(рўйхат!BQ:BQ,рўйхат!$CX:$CX,$B$866,рўйхат!$D:$D,$C826)</f>
        <v/>
      </c>
      <c r="BK826" s="35">
        <f>SUMIFS(рўйхат!BR:BR,рўйхат!$CX:$CX,$B$866,рўйхат!$D:$D,$C826)</f>
        <v/>
      </c>
      <c r="BL826" s="36">
        <f>SUMIFS(рўйхат!BS:BS,рўйхат!$CX:$CX,$B$866,рўйхат!$D:$D,$C826)</f>
        <v/>
      </c>
      <c r="BM826" s="35">
        <f>SUMIFS(рўйхат!BT:BT,рўйхат!$CX:$CX,$B$866,рўйхат!$D:$D,$C826)</f>
        <v/>
      </c>
      <c r="BN826" s="36">
        <f>SUMIFS(рўйхат!BU:BU,рўйхат!$CX:$CX,$B$866,рўйхат!$D:$D,$C826)</f>
        <v/>
      </c>
      <c r="BO826" s="35">
        <f>SUMIFS(рўйхат!BX:BX,рўйхат!$CX:$CX,$B$866,рўйхат!$D:$D,$C826)</f>
        <v/>
      </c>
      <c r="BP826" s="36">
        <f>SUMIFS(рўйхат!BY:BY,рўйхат!$CX:$CX,$B$866,рўйхат!$D:$D,$C826)</f>
        <v/>
      </c>
      <c r="BQ826" s="35">
        <f>SUMIFS(рўйхат!BZ:BZ,рўйхат!$CX:$CX,$B$866,рўйхат!$D:$D,$C826)</f>
        <v/>
      </c>
      <c r="BR826" s="36">
        <f>SUMIFS(рўйхат!CA:CA,рўйхат!$CX:$CX,$B$866,рўйхат!$D:$D,$C826)</f>
        <v/>
      </c>
      <c r="BS826" s="35">
        <f>SUMIFS(рўйхат!CB:CB,рўйхат!$CX:$CX,$B$866,рўйхат!$D:$D,$C826)</f>
        <v/>
      </c>
      <c r="BT826" s="36">
        <f>SUMIFS(рўйхат!CC:CC,рўйхат!$CX:$CX,$B$866,рўйхат!$D:$D,$C826)</f>
        <v/>
      </c>
      <c r="BU826" s="35">
        <f>SUMIFS(рўйхат!CD:CD,рўйхат!$CX:$CX,$B$866,рўйхат!$D:$D,$C826)</f>
        <v/>
      </c>
      <c r="BV826" s="36">
        <f>SUMIFS(рўйхат!CE:CE,рўйхат!$CX:$CX,$B$866,рўйхат!$D:$D,$C826)</f>
        <v/>
      </c>
      <c r="BW826" s="35">
        <f>SUMIFS(рўйхат!CH:CH,рўйхат!$CX:$CX,$B$866,рўйхат!$D:$D,$C826)</f>
        <v/>
      </c>
      <c r="BX826" s="36">
        <f>SUMIFS(рўйхат!CI:CI,рўйхат!$CX:$CX,$B$866,рўйхат!$D:$D,$C826)</f>
        <v/>
      </c>
      <c r="BY826" s="35">
        <f>SUMIFS(рўйхат!CJ:CJ,рўйхат!$CX:$CX,$B$866,рўйхат!$D:$D,$C826)</f>
        <v/>
      </c>
      <c r="BZ826" s="36">
        <f>SUMIFS(рўйхат!CK:CK,рўйхат!$CX:$CX,$B$866,рўйхат!$D:$D,$C826)</f>
        <v/>
      </c>
      <c r="CA826" s="35">
        <f>SUMIFS(рўйхат!CL:CL,рўйхат!$CX:$CX,$B$866,рўйхат!$D:$D,$C826)</f>
        <v/>
      </c>
      <c r="CB826" s="36">
        <f>SUMIFS(рўйхат!CM:CM,рўйхат!$CX:$CX,$B$866,рўйхат!$D:$D,$C826)</f>
        <v/>
      </c>
      <c r="CC826" s="35">
        <f>SUMIFS(рўйхат!CN:CN,рўйхат!$CX:$CX,$B$866,рўйхат!$D:$D,$C826)</f>
        <v/>
      </c>
      <c r="CD826" s="36">
        <f>SUMIFS(рўйхат!CO:CO,рўйхат!$CX:$CX,$B$866,рўйхат!$D:$D,$C826)</f>
        <v/>
      </c>
      <c r="CE826" s="77">
        <f>IFERROR(BE826/(Q826+BE826),0)</f>
        <v/>
      </c>
      <c r="CF826" s="78">
        <f>IFERROR(BF826/(R826+BF826),0)</f>
        <v/>
      </c>
    </row>
    <row r="827" hidden="1" outlineLevel="1" ht="30" customFormat="1" customHeight="1" s="8">
      <c r="A827" s="39" t="n"/>
      <c r="B827" s="50" t="n">
        <v>27</v>
      </c>
      <c r="C827" s="131" t="inlineStr">
        <is>
          <t>Қурилиш объекти пулларини тўланиши таҳлили</t>
        </is>
      </c>
      <c r="D827" s="16" t="n"/>
      <c r="E827" s="35">
        <f>SUMIFS(рўйхат!F:F,рўйхат!$CX:$CX,$B$866,рўйхат!$D:$D,$C827)</f>
        <v/>
      </c>
      <c r="F827" s="36">
        <f>SUMIFS(рўйхат!G:G,рўйхат!$CX:$CX,$B$866,рўйхат!$D:$D,$C827)</f>
        <v/>
      </c>
      <c r="G827" s="35">
        <f>SUMIFS(рўйхат!H:H,рўйхат!$CX:$CX,$B$866,рўйхат!$D:$D,$C827)</f>
        <v/>
      </c>
      <c r="H827" s="36">
        <f>SUMIFS(рўйхат!I:I,рўйхат!$CX:$CX,$B$866,рўйхат!$D:$D,$C827)</f>
        <v/>
      </c>
      <c r="I827" s="35">
        <f>SUMIFS(рўйхат!J:J,рўйхат!$CX:$CX,$B$866,рўйхат!$D:$D,$C827)</f>
        <v/>
      </c>
      <c r="J827" s="36">
        <f>SUMIFS(рўйхат!K:K,рўйхат!$CX:$CX,$B$866,рўйхат!$D:$D,$C827)</f>
        <v/>
      </c>
      <c r="K827" s="35">
        <f>SUMIFS(рўйхат!L:L,рўйхат!$CX:$CX,$B$866,рўйхат!$D:$D,$C827)</f>
        <v/>
      </c>
      <c r="L827" s="36">
        <f>SUMIFS(рўйхат!M:M,рўйхат!$CX:$CX,$B$866,рўйхат!$D:$D,$C827)</f>
        <v/>
      </c>
      <c r="M827" s="35">
        <f>SUMIFS(рўйхат!N:N,рўйхат!$CX:$CX,$B$866,рўйхат!$D:$D,$C827)</f>
        <v/>
      </c>
      <c r="N827" s="36">
        <f>SUMIFS(рўйхат!O:O,рўйхат!$CX:$CX,$B$866,рўйхат!$D:$D,$C827)</f>
        <v/>
      </c>
      <c r="O827" s="34">
        <f>IFERROR(M827/E827,0)</f>
        <v/>
      </c>
      <c r="P827" s="34">
        <f>IFERROR(N827/F827,0)</f>
        <v/>
      </c>
      <c r="Q827" s="35">
        <f>SUMIFS(рўйхат!P:P,рўйхат!$CX:$CX,$B$866,рўйхат!$D:$D,$C827)</f>
        <v/>
      </c>
      <c r="R827" s="36">
        <f>SUMIFS(рўйхат!Q:Q,рўйхат!$CX:$CX,$B$866,рўйхат!$D:$D,$C827)</f>
        <v/>
      </c>
      <c r="S827" s="35">
        <f>SUMIFS(рўйхат!R:R,рўйхат!$CX:$CX,$B$866,рўйхат!$D:$D,$C827)</f>
        <v/>
      </c>
      <c r="T827" s="36">
        <f>SUMIFS(рўйхат!S:S,рўйхат!$CX:$CX,$B$866,рўйхат!$D:$D,$C827)</f>
        <v/>
      </c>
      <c r="U827" s="35">
        <f>SUMIFS(рўйхат!T:T,рўйхат!$CX:$CX,$B$866,рўйхат!$D:$D,$C827)</f>
        <v/>
      </c>
      <c r="V827" s="36">
        <f>SUMIFS(рўйхат!U:U,рўйхат!$CX:$CX,$B$866,рўйхат!$D:$D,$C827)</f>
        <v/>
      </c>
      <c r="W827" s="35">
        <f>SUMIFS(рўйхат!V:V,рўйхат!$CX:$CX,$B$866,рўйхат!$D:$D,$C827)</f>
        <v/>
      </c>
      <c r="X827" s="36">
        <f>SUMIFS(рўйхат!W:W,рўйхат!$CX:$CX,$B$866,рўйхат!$D:$D,$C827)</f>
        <v/>
      </c>
      <c r="Y827" s="35">
        <f>SUMIFS(рўйхат!X:X,рўйхат!$CX:$CX,$B$866,рўйхат!$D:$D,$C827)</f>
        <v/>
      </c>
      <c r="Z827" s="36">
        <f>SUMIFS(рўйхат!Y:Y,рўйхат!$CX:$CX,$B$866,рўйхат!$D:$D,$C827)</f>
        <v/>
      </c>
      <c r="AA827" s="35">
        <f>SUMIFS(рўйхат!Z:Z,рўйхат!$CX:$CX,$B$866,рўйхат!$D:$D,$C827)</f>
        <v/>
      </c>
      <c r="AB827" s="36">
        <f>SUMIFS(рўйхат!AA:AA,рўйхат!$CX:$CX,$B$866,рўйхат!$D:$D,$C827)</f>
        <v/>
      </c>
      <c r="AC827" s="35">
        <f>SUMIFS(рўйхат!AB:AB,рўйхат!$CX:$CX,$B$866,рўйхат!$D:$D,$C827)</f>
        <v/>
      </c>
      <c r="AD827" s="36">
        <f>SUMIFS(рўйхат!AC:AC,рўйхат!$CX:$CX,$B$866,рўйхат!$D:$D,$C827)</f>
        <v/>
      </c>
      <c r="AE827" s="35">
        <f>SUMIFS(рўйхат!AD:AD,рўйхат!$CX:$CX,$B$866,рўйхат!$D:$D,$C827)</f>
        <v/>
      </c>
      <c r="AF827" s="36">
        <f>SUMIFS(рўйхат!AE:AE,рўйхат!$CX:$CX,$B$866,рўйхат!$D:$D,$C827)</f>
        <v/>
      </c>
      <c r="AG827" s="35">
        <f>SUMIFS(рўйхат!AH:AH,рўйхат!$CX:$CX,$B$866,рўйхат!$D:$D,$C827)</f>
        <v/>
      </c>
      <c r="AH827" s="36">
        <f>SUMIFS(рўйхат!AI:AI,рўйхат!$CX:$CX,$B$866,рўйхат!$D:$D,$C827)</f>
        <v/>
      </c>
      <c r="AI827" s="35">
        <f>SUMIFS(рўйхат!AJ:AJ,рўйхат!$CX:$CX,$B$866,рўйхат!$D:$D,$C827)</f>
        <v/>
      </c>
      <c r="AJ827" s="36">
        <f>SUMIFS(рўйхат!AK:AK,рўйхат!$CX:$CX,$B$866,рўйхат!$D:$D,$C827)</f>
        <v/>
      </c>
      <c r="AK827" s="35">
        <f>SUMIFS(рўйхат!AL:AL,рўйхат!$CX:$CX,$B$866,рўйхат!$D:$D,$C827)</f>
        <v/>
      </c>
      <c r="AL827" s="36">
        <f>SUMIFS(рўйхат!AM:AM,рўйхат!$CX:$CX,$B$866,рўйхат!$D:$D,$C827)</f>
        <v/>
      </c>
      <c r="AM827" s="77">
        <f>IFERROR(Q827/E827,0)</f>
        <v/>
      </c>
      <c r="AN827" s="77">
        <f>IFERROR(R827/F827,0)</f>
        <v/>
      </c>
      <c r="AO827" s="35">
        <f>SUMIFS(рўйхат!AX:AX,рўйхат!$CX:$CX,$B$866,рўйхат!$D:$D,$C827)</f>
        <v/>
      </c>
      <c r="AP827" s="36">
        <f>SUMIFS(рўйхат!AY:AY,рўйхат!$CX:$CX,$B$866,рўйхат!$D:$D,$C827)</f>
        <v/>
      </c>
      <c r="AQ827" s="35">
        <f>SUMIFS(рўйхат!AZ:AZ,рўйхат!$CX:$CX,$B$866,рўйхат!$D:$D,$C827)</f>
        <v/>
      </c>
      <c r="AR827" s="36">
        <f>SUMIFS(рўйхат!BA:BA,рўйхат!$CX:$CX,$B$866,рўйхат!$D:$D,$C827)</f>
        <v/>
      </c>
      <c r="AS827" s="35">
        <f>SUMIFS(рўйхат!BB:BB,рўйхат!$CX:$CX,$B$866,рўйхат!$D:$D,$C827)</f>
        <v/>
      </c>
      <c r="AT827" s="36">
        <f>SUMIFS(рўйхат!BC:BC,рўйхат!$CX:$CX,$B$866,рўйхат!$D:$D,$C827)</f>
        <v/>
      </c>
      <c r="AU827" s="35">
        <f>SUMIFS(рўйхат!BD:BD,рўйхат!$CX:$CX,$B$866,рўйхат!$D:$D,$C827)</f>
        <v/>
      </c>
      <c r="AV827" s="36">
        <f>SUMIFS(рўйхат!BE:BE,рўйхат!$CX:$CX,$B$866,рўйхат!$D:$D,$C827)</f>
        <v/>
      </c>
      <c r="AW827" s="35">
        <f>SUMIFS(рўйхат!BF:BF,рўйхат!$CX:$CX,$B$866,рўйхат!$D:$D,$C827)</f>
        <v/>
      </c>
      <c r="AX827" s="36">
        <f>SUMIFS(рўйхат!BG:BG,рўйхат!$CX:$CX,$B$866,рўйхат!$D:$D,$C827)</f>
        <v/>
      </c>
      <c r="AY827" s="35">
        <f>SUMIFS(рўйхат!BH:BH,рўйхат!$CX:$CX,$B$866,рўйхат!$D:$D,$C827)</f>
        <v/>
      </c>
      <c r="AZ827" s="36">
        <f>SUMIFS(рўйхат!BI:BI,рўйхат!$CX:$CX,$B$866,рўйхат!$D:$D,$C827)</f>
        <v/>
      </c>
      <c r="BA827" s="35">
        <f>SUMIFS(рўйхат!BJ:BJ,рўйхат!$CX:$CX,$B$866,рўйхат!$D:$D,$C827)</f>
        <v/>
      </c>
      <c r="BB827" s="36">
        <f>SUMIFS(рўйхат!BK:BK,рўйхат!$CX:$CX,$B$866,рўйхат!$D:$D,$C827)</f>
        <v/>
      </c>
      <c r="BC827" s="77">
        <f>IFERROR(AO827/E827,0)</f>
        <v/>
      </c>
      <c r="BD827" s="77">
        <f>IFERROR(AP827/F827,0)</f>
        <v/>
      </c>
      <c r="BE827" s="35">
        <f>SUMIFS(рўйхат!BL:BL,рўйхат!$CX:$CX,$B$866,рўйхат!$D:$D,$C827)</f>
        <v/>
      </c>
      <c r="BF827" s="36">
        <f>SUMIFS(рўйхат!BM:BM,рўйхат!$CX:$CX,$B$866,рўйхат!$D:$D,$C827)</f>
        <v/>
      </c>
      <c r="BG827" s="35">
        <f>SUMIFS(рўйхат!BN:BN,рўйхат!$CX:$CX,$B$866,рўйхат!$D:$D,$C827)</f>
        <v/>
      </c>
      <c r="BH827" s="36">
        <f>SUMIFS(рўйхат!BO:BO,рўйхат!$CX:$CX,$B$866,рўйхат!$D:$D,$C827)</f>
        <v/>
      </c>
      <c r="BI827" s="35">
        <f>SUMIFS(рўйхат!BP:BP,рўйхат!$CX:$CX,$B$866,рўйхат!$D:$D,$C827)</f>
        <v/>
      </c>
      <c r="BJ827" s="36">
        <f>SUMIFS(рўйхат!BQ:BQ,рўйхат!$CX:$CX,$B$866,рўйхат!$D:$D,$C827)</f>
        <v/>
      </c>
      <c r="BK827" s="35">
        <f>SUMIFS(рўйхат!BR:BR,рўйхат!$CX:$CX,$B$866,рўйхат!$D:$D,$C827)</f>
        <v/>
      </c>
      <c r="BL827" s="36">
        <f>SUMIFS(рўйхат!BS:BS,рўйхат!$CX:$CX,$B$866,рўйхат!$D:$D,$C827)</f>
        <v/>
      </c>
      <c r="BM827" s="35">
        <f>SUMIFS(рўйхат!BT:BT,рўйхат!$CX:$CX,$B$866,рўйхат!$D:$D,$C827)</f>
        <v/>
      </c>
      <c r="BN827" s="36">
        <f>SUMIFS(рўйхат!BU:BU,рўйхат!$CX:$CX,$B$866,рўйхат!$D:$D,$C827)</f>
        <v/>
      </c>
      <c r="BO827" s="35">
        <f>SUMIFS(рўйхат!BX:BX,рўйхат!$CX:$CX,$B$866,рўйхат!$D:$D,$C827)</f>
        <v/>
      </c>
      <c r="BP827" s="36">
        <f>SUMIFS(рўйхат!BY:BY,рўйхат!$CX:$CX,$B$866,рўйхат!$D:$D,$C827)</f>
        <v/>
      </c>
      <c r="BQ827" s="35">
        <f>SUMIFS(рўйхат!BZ:BZ,рўйхат!$CX:$CX,$B$866,рўйхат!$D:$D,$C827)</f>
        <v/>
      </c>
      <c r="BR827" s="36">
        <f>SUMIFS(рўйхат!CA:CA,рўйхат!$CX:$CX,$B$866,рўйхат!$D:$D,$C827)</f>
        <v/>
      </c>
      <c r="BS827" s="35">
        <f>SUMIFS(рўйхат!CB:CB,рўйхат!$CX:$CX,$B$866,рўйхат!$D:$D,$C827)</f>
        <v/>
      </c>
      <c r="BT827" s="36">
        <f>SUMIFS(рўйхат!CC:CC,рўйхат!$CX:$CX,$B$866,рўйхат!$D:$D,$C827)</f>
        <v/>
      </c>
      <c r="BU827" s="35">
        <f>SUMIFS(рўйхат!CD:CD,рўйхат!$CX:$CX,$B$866,рўйхат!$D:$D,$C827)</f>
        <v/>
      </c>
      <c r="BV827" s="36">
        <f>SUMIFS(рўйхат!CE:CE,рўйхат!$CX:$CX,$B$866,рўйхат!$D:$D,$C827)</f>
        <v/>
      </c>
      <c r="BW827" s="35">
        <f>SUMIFS(рўйхат!CH:CH,рўйхат!$CX:$CX,$B$866,рўйхат!$D:$D,$C827)</f>
        <v/>
      </c>
      <c r="BX827" s="36">
        <f>SUMIFS(рўйхат!CI:CI,рўйхат!$CX:$CX,$B$866,рўйхат!$D:$D,$C827)</f>
        <v/>
      </c>
      <c r="BY827" s="35">
        <f>SUMIFS(рўйхат!CJ:CJ,рўйхат!$CX:$CX,$B$866,рўйхат!$D:$D,$C827)</f>
        <v/>
      </c>
      <c r="BZ827" s="36">
        <f>SUMIFS(рўйхат!CK:CK,рўйхат!$CX:$CX,$B$866,рўйхат!$D:$D,$C827)</f>
        <v/>
      </c>
      <c r="CA827" s="35">
        <f>SUMIFS(рўйхат!CL:CL,рўйхат!$CX:$CX,$B$866,рўйхат!$D:$D,$C827)</f>
        <v/>
      </c>
      <c r="CB827" s="36">
        <f>SUMIFS(рўйхат!CM:CM,рўйхат!$CX:$CX,$B$866,рўйхат!$D:$D,$C827)</f>
        <v/>
      </c>
      <c r="CC827" s="35">
        <f>SUMIFS(рўйхат!CN:CN,рўйхат!$CX:$CX,$B$866,рўйхат!$D:$D,$C827)</f>
        <v/>
      </c>
      <c r="CD827" s="36">
        <f>SUMIFS(рўйхат!CO:CO,рўйхат!$CX:$CX,$B$866,рўйхат!$D:$D,$C827)</f>
        <v/>
      </c>
      <c r="CE827" s="77">
        <f>IFERROR(BE827/(Q827+BE827),0)</f>
        <v/>
      </c>
      <c r="CF827" s="78">
        <f>IFERROR(BF827/(R827+BF827),0)</f>
        <v/>
      </c>
    </row>
    <row r="828" hidden="1" outlineLevel="1" ht="30" customFormat="1" customHeight="1" s="8">
      <c r="A828" s="39" t="n"/>
      <c r="B828" s="50" t="n">
        <v>28</v>
      </c>
      <c r="C828" s="131" t="inlineStr">
        <is>
          <t>Қурилиши белгиланган муддатда якунланмаган объектлар</t>
        </is>
      </c>
      <c r="D828" s="16" t="n"/>
      <c r="E828" s="35">
        <f>SUMIFS(рўйхат!F:F,рўйхат!$CX:$CX,$B$866,рўйхат!$D:$D,$C828)</f>
        <v/>
      </c>
      <c r="F828" s="36">
        <f>SUMIFS(рўйхат!G:G,рўйхат!$CX:$CX,$B$866,рўйхат!$D:$D,$C828)</f>
        <v/>
      </c>
      <c r="G828" s="35">
        <f>SUMIFS(рўйхат!H:H,рўйхат!$CX:$CX,$B$866,рўйхат!$D:$D,$C828)</f>
        <v/>
      </c>
      <c r="H828" s="36">
        <f>SUMIFS(рўйхат!I:I,рўйхат!$CX:$CX,$B$866,рўйхат!$D:$D,$C828)</f>
        <v/>
      </c>
      <c r="I828" s="35">
        <f>SUMIFS(рўйхат!J:J,рўйхат!$CX:$CX,$B$866,рўйхат!$D:$D,$C828)</f>
        <v/>
      </c>
      <c r="J828" s="36">
        <f>SUMIFS(рўйхат!K:K,рўйхат!$CX:$CX,$B$866,рўйхат!$D:$D,$C828)</f>
        <v/>
      </c>
      <c r="K828" s="35">
        <f>SUMIFS(рўйхат!L:L,рўйхат!$CX:$CX,$B$866,рўйхат!$D:$D,$C828)</f>
        <v/>
      </c>
      <c r="L828" s="36">
        <f>SUMIFS(рўйхат!M:M,рўйхат!$CX:$CX,$B$866,рўйхат!$D:$D,$C828)</f>
        <v/>
      </c>
      <c r="M828" s="35">
        <f>SUMIFS(рўйхат!N:N,рўйхат!$CX:$CX,$B$866,рўйхат!$D:$D,$C828)</f>
        <v/>
      </c>
      <c r="N828" s="36">
        <f>SUMIFS(рўйхат!O:O,рўйхат!$CX:$CX,$B$866,рўйхат!$D:$D,$C828)</f>
        <v/>
      </c>
      <c r="O828" s="34">
        <f>IFERROR(M828/E828,0)</f>
        <v/>
      </c>
      <c r="P828" s="34">
        <f>IFERROR(N828/F828,0)</f>
        <v/>
      </c>
      <c r="Q828" s="35">
        <f>SUMIFS(рўйхат!P:P,рўйхат!$CX:$CX,$B$866,рўйхат!$D:$D,$C828)</f>
        <v/>
      </c>
      <c r="R828" s="36">
        <f>SUMIFS(рўйхат!Q:Q,рўйхат!$CX:$CX,$B$866,рўйхат!$D:$D,$C828)</f>
        <v/>
      </c>
      <c r="S828" s="35">
        <f>SUMIFS(рўйхат!R:R,рўйхат!$CX:$CX,$B$866,рўйхат!$D:$D,$C828)</f>
        <v/>
      </c>
      <c r="T828" s="36">
        <f>SUMIFS(рўйхат!S:S,рўйхат!$CX:$CX,$B$866,рўйхат!$D:$D,$C828)</f>
        <v/>
      </c>
      <c r="U828" s="35">
        <f>SUMIFS(рўйхат!T:T,рўйхат!$CX:$CX,$B$866,рўйхат!$D:$D,$C828)</f>
        <v/>
      </c>
      <c r="V828" s="36">
        <f>SUMIFS(рўйхат!U:U,рўйхат!$CX:$CX,$B$866,рўйхат!$D:$D,$C828)</f>
        <v/>
      </c>
      <c r="W828" s="35">
        <f>SUMIFS(рўйхат!V:V,рўйхат!$CX:$CX,$B$866,рўйхат!$D:$D,$C828)</f>
        <v/>
      </c>
      <c r="X828" s="36">
        <f>SUMIFS(рўйхат!W:W,рўйхат!$CX:$CX,$B$866,рўйхат!$D:$D,$C828)</f>
        <v/>
      </c>
      <c r="Y828" s="35">
        <f>SUMIFS(рўйхат!X:X,рўйхат!$CX:$CX,$B$866,рўйхат!$D:$D,$C828)</f>
        <v/>
      </c>
      <c r="Z828" s="36">
        <f>SUMIFS(рўйхат!Y:Y,рўйхат!$CX:$CX,$B$866,рўйхат!$D:$D,$C828)</f>
        <v/>
      </c>
      <c r="AA828" s="35">
        <f>SUMIFS(рўйхат!Z:Z,рўйхат!$CX:$CX,$B$866,рўйхат!$D:$D,$C828)</f>
        <v/>
      </c>
      <c r="AB828" s="36">
        <f>SUMIFS(рўйхат!AA:AA,рўйхат!$CX:$CX,$B$866,рўйхат!$D:$D,$C828)</f>
        <v/>
      </c>
      <c r="AC828" s="35">
        <f>SUMIFS(рўйхат!AB:AB,рўйхат!$CX:$CX,$B$866,рўйхат!$D:$D,$C828)</f>
        <v/>
      </c>
      <c r="AD828" s="36">
        <f>SUMIFS(рўйхат!AC:AC,рўйхат!$CX:$CX,$B$866,рўйхат!$D:$D,$C828)</f>
        <v/>
      </c>
      <c r="AE828" s="35">
        <f>SUMIFS(рўйхат!AD:AD,рўйхат!$CX:$CX,$B$866,рўйхат!$D:$D,$C828)</f>
        <v/>
      </c>
      <c r="AF828" s="36">
        <f>SUMIFS(рўйхат!AE:AE,рўйхат!$CX:$CX,$B$866,рўйхат!$D:$D,$C828)</f>
        <v/>
      </c>
      <c r="AG828" s="35">
        <f>SUMIFS(рўйхат!AH:AH,рўйхат!$CX:$CX,$B$866,рўйхат!$D:$D,$C828)</f>
        <v/>
      </c>
      <c r="AH828" s="36">
        <f>SUMIFS(рўйхат!AI:AI,рўйхат!$CX:$CX,$B$866,рўйхат!$D:$D,$C828)</f>
        <v/>
      </c>
      <c r="AI828" s="35">
        <f>SUMIFS(рўйхат!AJ:AJ,рўйхат!$CX:$CX,$B$866,рўйхат!$D:$D,$C828)</f>
        <v/>
      </c>
      <c r="AJ828" s="36">
        <f>SUMIFS(рўйхат!AK:AK,рўйхат!$CX:$CX,$B$866,рўйхат!$D:$D,$C828)</f>
        <v/>
      </c>
      <c r="AK828" s="35">
        <f>SUMIFS(рўйхат!AL:AL,рўйхат!$CX:$CX,$B$866,рўйхат!$D:$D,$C828)</f>
        <v/>
      </c>
      <c r="AL828" s="36">
        <f>SUMIFS(рўйхат!AM:AM,рўйхат!$CX:$CX,$B$866,рўйхат!$D:$D,$C828)</f>
        <v/>
      </c>
      <c r="AM828" s="77">
        <f>IFERROR(Q828/E828,0)</f>
        <v/>
      </c>
      <c r="AN828" s="77">
        <f>IFERROR(R828/F828,0)</f>
        <v/>
      </c>
      <c r="AO828" s="35">
        <f>SUMIFS(рўйхат!AX:AX,рўйхат!$CX:$CX,$B$866,рўйхат!$D:$D,$C828)</f>
        <v/>
      </c>
      <c r="AP828" s="36">
        <f>SUMIFS(рўйхат!AY:AY,рўйхат!$CX:$CX,$B$866,рўйхат!$D:$D,$C828)</f>
        <v/>
      </c>
      <c r="AQ828" s="35">
        <f>SUMIFS(рўйхат!AZ:AZ,рўйхат!$CX:$CX,$B$866,рўйхат!$D:$D,$C828)</f>
        <v/>
      </c>
      <c r="AR828" s="36">
        <f>SUMIFS(рўйхат!BA:BA,рўйхат!$CX:$CX,$B$866,рўйхат!$D:$D,$C828)</f>
        <v/>
      </c>
      <c r="AS828" s="35">
        <f>SUMIFS(рўйхат!BB:BB,рўйхат!$CX:$CX,$B$866,рўйхат!$D:$D,$C828)</f>
        <v/>
      </c>
      <c r="AT828" s="36">
        <f>SUMIFS(рўйхат!BC:BC,рўйхат!$CX:$CX,$B$866,рўйхат!$D:$D,$C828)</f>
        <v/>
      </c>
      <c r="AU828" s="35">
        <f>SUMIFS(рўйхат!BD:BD,рўйхат!$CX:$CX,$B$866,рўйхат!$D:$D,$C828)</f>
        <v/>
      </c>
      <c r="AV828" s="36">
        <f>SUMIFS(рўйхат!BE:BE,рўйхат!$CX:$CX,$B$866,рўйхат!$D:$D,$C828)</f>
        <v/>
      </c>
      <c r="AW828" s="35">
        <f>SUMIFS(рўйхат!BF:BF,рўйхат!$CX:$CX,$B$866,рўйхат!$D:$D,$C828)</f>
        <v/>
      </c>
      <c r="AX828" s="36">
        <f>SUMIFS(рўйхат!BG:BG,рўйхат!$CX:$CX,$B$866,рўйхат!$D:$D,$C828)</f>
        <v/>
      </c>
      <c r="AY828" s="35">
        <f>SUMIFS(рўйхат!BH:BH,рўйхат!$CX:$CX,$B$866,рўйхат!$D:$D,$C828)</f>
        <v/>
      </c>
      <c r="AZ828" s="36">
        <f>SUMIFS(рўйхат!BI:BI,рўйхат!$CX:$CX,$B$866,рўйхат!$D:$D,$C828)</f>
        <v/>
      </c>
      <c r="BA828" s="35">
        <f>SUMIFS(рўйхат!BJ:BJ,рўйхат!$CX:$CX,$B$866,рўйхат!$D:$D,$C828)</f>
        <v/>
      </c>
      <c r="BB828" s="36">
        <f>SUMIFS(рўйхат!BK:BK,рўйхат!$CX:$CX,$B$866,рўйхат!$D:$D,$C828)</f>
        <v/>
      </c>
      <c r="BC828" s="77">
        <f>IFERROR(AO828/E828,0)</f>
        <v/>
      </c>
      <c r="BD828" s="77">
        <f>IFERROR(AP828/F828,0)</f>
        <v/>
      </c>
      <c r="BE828" s="35">
        <f>SUMIFS(рўйхат!BL:BL,рўйхат!$CX:$CX,$B$866,рўйхат!$D:$D,$C828)</f>
        <v/>
      </c>
      <c r="BF828" s="36">
        <f>SUMIFS(рўйхат!BM:BM,рўйхат!$CX:$CX,$B$866,рўйхат!$D:$D,$C828)</f>
        <v/>
      </c>
      <c r="BG828" s="35">
        <f>SUMIFS(рўйхат!BN:BN,рўйхат!$CX:$CX,$B$866,рўйхат!$D:$D,$C828)</f>
        <v/>
      </c>
      <c r="BH828" s="36">
        <f>SUMIFS(рўйхат!BO:BO,рўйхат!$CX:$CX,$B$866,рўйхат!$D:$D,$C828)</f>
        <v/>
      </c>
      <c r="BI828" s="35">
        <f>SUMIFS(рўйхат!BP:BP,рўйхат!$CX:$CX,$B$866,рўйхат!$D:$D,$C828)</f>
        <v/>
      </c>
      <c r="BJ828" s="36">
        <f>SUMIFS(рўйхат!BQ:BQ,рўйхат!$CX:$CX,$B$866,рўйхат!$D:$D,$C828)</f>
        <v/>
      </c>
      <c r="BK828" s="35">
        <f>SUMIFS(рўйхат!BR:BR,рўйхат!$CX:$CX,$B$866,рўйхат!$D:$D,$C828)</f>
        <v/>
      </c>
      <c r="BL828" s="36">
        <f>SUMIFS(рўйхат!BS:BS,рўйхат!$CX:$CX,$B$866,рўйхат!$D:$D,$C828)</f>
        <v/>
      </c>
      <c r="BM828" s="35">
        <f>SUMIFS(рўйхат!BT:BT,рўйхат!$CX:$CX,$B$866,рўйхат!$D:$D,$C828)</f>
        <v/>
      </c>
      <c r="BN828" s="36">
        <f>SUMIFS(рўйхат!BU:BU,рўйхат!$CX:$CX,$B$866,рўйхат!$D:$D,$C828)</f>
        <v/>
      </c>
      <c r="BO828" s="35">
        <f>SUMIFS(рўйхат!BX:BX,рўйхат!$CX:$CX,$B$866,рўйхат!$D:$D,$C828)</f>
        <v/>
      </c>
      <c r="BP828" s="36">
        <f>SUMIFS(рўйхат!BY:BY,рўйхат!$CX:$CX,$B$866,рўйхат!$D:$D,$C828)</f>
        <v/>
      </c>
      <c r="BQ828" s="35">
        <f>SUMIFS(рўйхат!BZ:BZ,рўйхат!$CX:$CX,$B$866,рўйхат!$D:$D,$C828)</f>
        <v/>
      </c>
      <c r="BR828" s="36">
        <f>SUMIFS(рўйхат!CA:CA,рўйхат!$CX:$CX,$B$866,рўйхат!$D:$D,$C828)</f>
        <v/>
      </c>
      <c r="BS828" s="35">
        <f>SUMIFS(рўйхат!CB:CB,рўйхат!$CX:$CX,$B$866,рўйхат!$D:$D,$C828)</f>
        <v/>
      </c>
      <c r="BT828" s="36">
        <f>SUMIFS(рўйхат!CC:CC,рўйхат!$CX:$CX,$B$866,рўйхат!$D:$D,$C828)</f>
        <v/>
      </c>
      <c r="BU828" s="35">
        <f>SUMIFS(рўйхат!CD:CD,рўйхат!$CX:$CX,$B$866,рўйхат!$D:$D,$C828)</f>
        <v/>
      </c>
      <c r="BV828" s="36">
        <f>SUMIFS(рўйхат!CE:CE,рўйхат!$CX:$CX,$B$866,рўйхат!$D:$D,$C828)</f>
        <v/>
      </c>
      <c r="BW828" s="35">
        <f>SUMIFS(рўйхат!CH:CH,рўйхат!$CX:$CX,$B$866,рўйхат!$D:$D,$C828)</f>
        <v/>
      </c>
      <c r="BX828" s="36">
        <f>SUMIFS(рўйхат!CI:CI,рўйхат!$CX:$CX,$B$866,рўйхат!$D:$D,$C828)</f>
        <v/>
      </c>
      <c r="BY828" s="35">
        <f>SUMIFS(рўйхат!CJ:CJ,рўйхат!$CX:$CX,$B$866,рўйхат!$D:$D,$C828)</f>
        <v/>
      </c>
      <c r="BZ828" s="36">
        <f>SUMIFS(рўйхат!CK:CK,рўйхат!$CX:$CX,$B$866,рўйхат!$D:$D,$C828)</f>
        <v/>
      </c>
      <c r="CA828" s="35">
        <f>SUMIFS(рўйхат!CL:CL,рўйхат!$CX:$CX,$B$866,рўйхат!$D:$D,$C828)</f>
        <v/>
      </c>
      <c r="CB828" s="36">
        <f>SUMIFS(рўйхат!CM:CM,рўйхат!$CX:$CX,$B$866,рўйхат!$D:$D,$C828)</f>
        <v/>
      </c>
      <c r="CC828" s="35">
        <f>SUMIFS(рўйхат!CN:CN,рўйхат!$CX:$CX,$B$866,рўйхат!$D:$D,$C828)</f>
        <v/>
      </c>
      <c r="CD828" s="36">
        <f>SUMIFS(рўйхат!CO:CO,рўйхат!$CX:$CX,$B$866,рўйхат!$D:$D,$C828)</f>
        <v/>
      </c>
      <c r="CE828" s="77">
        <f>IFERROR(BE828/(Q828+BE828),0)</f>
        <v/>
      </c>
      <c r="CF828" s="78">
        <f>IFERROR(BF828/(R828+BF828),0)</f>
        <v/>
      </c>
    </row>
    <row r="829" hidden="1" outlineLevel="1" ht="30" customFormat="1" customHeight="1" s="8">
      <c r="A829" s="39" t="n"/>
      <c r="B829" s="50" t="n">
        <v>29</v>
      </c>
      <c r="C829" s="131" t="inlineStr">
        <is>
          <t>Лицензияга эга бўлмаган етказиб берувчилардан дори воситаларининг хариди</t>
        </is>
      </c>
      <c r="D829" s="16" t="n"/>
      <c r="E829" s="35">
        <f>SUMIFS(рўйхат!F:F,рўйхат!$CX:$CX,$B$866,рўйхат!$D:$D,$C829)</f>
        <v/>
      </c>
      <c r="F829" s="36">
        <f>SUMIFS(рўйхат!G:G,рўйхат!$CX:$CX,$B$866,рўйхат!$D:$D,$C829)</f>
        <v/>
      </c>
      <c r="G829" s="35">
        <f>SUMIFS(рўйхат!H:H,рўйхат!$CX:$CX,$B$866,рўйхат!$D:$D,$C829)</f>
        <v/>
      </c>
      <c r="H829" s="36">
        <f>SUMIFS(рўйхат!I:I,рўйхат!$CX:$CX,$B$866,рўйхат!$D:$D,$C829)</f>
        <v/>
      </c>
      <c r="I829" s="35">
        <f>SUMIFS(рўйхат!J:J,рўйхат!$CX:$CX,$B$866,рўйхат!$D:$D,$C829)</f>
        <v/>
      </c>
      <c r="J829" s="36">
        <f>SUMIFS(рўйхат!K:K,рўйхат!$CX:$CX,$B$866,рўйхат!$D:$D,$C829)</f>
        <v/>
      </c>
      <c r="K829" s="35">
        <f>SUMIFS(рўйхат!L:L,рўйхат!$CX:$CX,$B$866,рўйхат!$D:$D,$C829)</f>
        <v/>
      </c>
      <c r="L829" s="36">
        <f>SUMIFS(рўйхат!M:M,рўйхат!$CX:$CX,$B$866,рўйхат!$D:$D,$C829)</f>
        <v/>
      </c>
      <c r="M829" s="35">
        <f>SUMIFS(рўйхат!N:N,рўйхат!$CX:$CX,$B$866,рўйхат!$D:$D,$C829)</f>
        <v/>
      </c>
      <c r="N829" s="36">
        <f>SUMIFS(рўйхат!O:O,рўйхат!$CX:$CX,$B$866,рўйхат!$D:$D,$C829)</f>
        <v/>
      </c>
      <c r="O829" s="34">
        <f>IFERROR(M829/E829,0)</f>
        <v/>
      </c>
      <c r="P829" s="34">
        <f>IFERROR(N829/F829,0)</f>
        <v/>
      </c>
      <c r="Q829" s="35">
        <f>SUMIFS(рўйхат!P:P,рўйхат!$CX:$CX,$B$866,рўйхат!$D:$D,$C829)</f>
        <v/>
      </c>
      <c r="R829" s="36">
        <f>SUMIFS(рўйхат!Q:Q,рўйхат!$CX:$CX,$B$866,рўйхат!$D:$D,$C829)</f>
        <v/>
      </c>
      <c r="S829" s="35">
        <f>SUMIFS(рўйхат!R:R,рўйхат!$CX:$CX,$B$866,рўйхат!$D:$D,$C829)</f>
        <v/>
      </c>
      <c r="T829" s="36">
        <f>SUMIFS(рўйхат!S:S,рўйхат!$CX:$CX,$B$866,рўйхат!$D:$D,$C829)</f>
        <v/>
      </c>
      <c r="U829" s="35">
        <f>SUMIFS(рўйхат!T:T,рўйхат!$CX:$CX,$B$866,рўйхат!$D:$D,$C829)</f>
        <v/>
      </c>
      <c r="V829" s="36">
        <f>SUMIFS(рўйхат!U:U,рўйхат!$CX:$CX,$B$866,рўйхат!$D:$D,$C829)</f>
        <v/>
      </c>
      <c r="W829" s="35">
        <f>SUMIFS(рўйхат!V:V,рўйхат!$CX:$CX,$B$866,рўйхат!$D:$D,$C829)</f>
        <v/>
      </c>
      <c r="X829" s="36">
        <f>SUMIFS(рўйхат!W:W,рўйхат!$CX:$CX,$B$866,рўйхат!$D:$D,$C829)</f>
        <v/>
      </c>
      <c r="Y829" s="35">
        <f>SUMIFS(рўйхат!X:X,рўйхат!$CX:$CX,$B$866,рўйхат!$D:$D,$C829)</f>
        <v/>
      </c>
      <c r="Z829" s="36">
        <f>SUMIFS(рўйхат!Y:Y,рўйхат!$CX:$CX,$B$866,рўйхат!$D:$D,$C829)</f>
        <v/>
      </c>
      <c r="AA829" s="35">
        <f>SUMIFS(рўйхат!Z:Z,рўйхат!$CX:$CX,$B$866,рўйхат!$D:$D,$C829)</f>
        <v/>
      </c>
      <c r="AB829" s="36">
        <f>SUMIFS(рўйхат!AA:AA,рўйхат!$CX:$CX,$B$866,рўйхат!$D:$D,$C829)</f>
        <v/>
      </c>
      <c r="AC829" s="35">
        <f>SUMIFS(рўйхат!AB:AB,рўйхат!$CX:$CX,$B$866,рўйхат!$D:$D,$C829)</f>
        <v/>
      </c>
      <c r="AD829" s="36">
        <f>SUMIFS(рўйхат!AC:AC,рўйхат!$CX:$CX,$B$866,рўйхат!$D:$D,$C829)</f>
        <v/>
      </c>
      <c r="AE829" s="35">
        <f>SUMIFS(рўйхат!AD:AD,рўйхат!$CX:$CX,$B$866,рўйхат!$D:$D,$C829)</f>
        <v/>
      </c>
      <c r="AF829" s="36">
        <f>SUMIFS(рўйхат!AE:AE,рўйхат!$CX:$CX,$B$866,рўйхат!$D:$D,$C829)</f>
        <v/>
      </c>
      <c r="AG829" s="35">
        <f>SUMIFS(рўйхат!AH:AH,рўйхат!$CX:$CX,$B$866,рўйхат!$D:$D,$C829)</f>
        <v/>
      </c>
      <c r="AH829" s="36">
        <f>SUMIFS(рўйхат!AI:AI,рўйхат!$CX:$CX,$B$866,рўйхат!$D:$D,$C829)</f>
        <v/>
      </c>
      <c r="AI829" s="35">
        <f>SUMIFS(рўйхат!AJ:AJ,рўйхат!$CX:$CX,$B$866,рўйхат!$D:$D,$C829)</f>
        <v/>
      </c>
      <c r="AJ829" s="36">
        <f>SUMIFS(рўйхат!AK:AK,рўйхат!$CX:$CX,$B$866,рўйхат!$D:$D,$C829)</f>
        <v/>
      </c>
      <c r="AK829" s="35">
        <f>SUMIFS(рўйхат!AL:AL,рўйхат!$CX:$CX,$B$866,рўйхат!$D:$D,$C829)</f>
        <v/>
      </c>
      <c r="AL829" s="36">
        <f>SUMIFS(рўйхат!AM:AM,рўйхат!$CX:$CX,$B$866,рўйхат!$D:$D,$C829)</f>
        <v/>
      </c>
      <c r="AM829" s="77">
        <f>IFERROR(Q829/E829,0)</f>
        <v/>
      </c>
      <c r="AN829" s="77">
        <f>IFERROR(R829/F829,0)</f>
        <v/>
      </c>
      <c r="AO829" s="35">
        <f>SUMIFS(рўйхат!AX:AX,рўйхат!$CX:$CX,$B$866,рўйхат!$D:$D,$C829)</f>
        <v/>
      </c>
      <c r="AP829" s="36">
        <f>SUMIFS(рўйхат!AY:AY,рўйхат!$CX:$CX,$B$866,рўйхат!$D:$D,$C829)</f>
        <v/>
      </c>
      <c r="AQ829" s="35">
        <f>SUMIFS(рўйхат!AZ:AZ,рўйхат!$CX:$CX,$B$866,рўйхат!$D:$D,$C829)</f>
        <v/>
      </c>
      <c r="AR829" s="36">
        <f>SUMIFS(рўйхат!BA:BA,рўйхат!$CX:$CX,$B$866,рўйхат!$D:$D,$C829)</f>
        <v/>
      </c>
      <c r="AS829" s="35">
        <f>SUMIFS(рўйхат!BB:BB,рўйхат!$CX:$CX,$B$866,рўйхат!$D:$D,$C829)</f>
        <v/>
      </c>
      <c r="AT829" s="36">
        <f>SUMIFS(рўйхат!BC:BC,рўйхат!$CX:$CX,$B$866,рўйхат!$D:$D,$C829)</f>
        <v/>
      </c>
      <c r="AU829" s="35">
        <f>SUMIFS(рўйхат!BD:BD,рўйхат!$CX:$CX,$B$866,рўйхат!$D:$D,$C829)</f>
        <v/>
      </c>
      <c r="AV829" s="36">
        <f>SUMIFS(рўйхат!BE:BE,рўйхат!$CX:$CX,$B$866,рўйхат!$D:$D,$C829)</f>
        <v/>
      </c>
      <c r="AW829" s="35">
        <f>SUMIFS(рўйхат!BF:BF,рўйхат!$CX:$CX,$B$866,рўйхат!$D:$D,$C829)</f>
        <v/>
      </c>
      <c r="AX829" s="36">
        <f>SUMIFS(рўйхат!BG:BG,рўйхат!$CX:$CX,$B$866,рўйхат!$D:$D,$C829)</f>
        <v/>
      </c>
      <c r="AY829" s="35">
        <f>SUMIFS(рўйхат!BH:BH,рўйхат!$CX:$CX,$B$866,рўйхат!$D:$D,$C829)</f>
        <v/>
      </c>
      <c r="AZ829" s="36">
        <f>SUMIFS(рўйхат!BI:BI,рўйхат!$CX:$CX,$B$866,рўйхат!$D:$D,$C829)</f>
        <v/>
      </c>
      <c r="BA829" s="35">
        <f>SUMIFS(рўйхат!BJ:BJ,рўйхат!$CX:$CX,$B$866,рўйхат!$D:$D,$C829)</f>
        <v/>
      </c>
      <c r="BB829" s="36">
        <f>SUMIFS(рўйхат!BK:BK,рўйхат!$CX:$CX,$B$866,рўйхат!$D:$D,$C829)</f>
        <v/>
      </c>
      <c r="BC829" s="77">
        <f>IFERROR(AO829/E829,0)</f>
        <v/>
      </c>
      <c r="BD829" s="77">
        <f>IFERROR(AP829/F829,0)</f>
        <v/>
      </c>
      <c r="BE829" s="35">
        <f>SUMIFS(рўйхат!BL:BL,рўйхат!$CX:$CX,$B$866,рўйхат!$D:$D,$C829)</f>
        <v/>
      </c>
      <c r="BF829" s="36">
        <f>SUMIFS(рўйхат!BM:BM,рўйхат!$CX:$CX,$B$866,рўйхат!$D:$D,$C829)</f>
        <v/>
      </c>
      <c r="BG829" s="35">
        <f>SUMIFS(рўйхат!BN:BN,рўйхат!$CX:$CX,$B$866,рўйхат!$D:$D,$C829)</f>
        <v/>
      </c>
      <c r="BH829" s="36">
        <f>SUMIFS(рўйхат!BO:BO,рўйхат!$CX:$CX,$B$866,рўйхат!$D:$D,$C829)</f>
        <v/>
      </c>
      <c r="BI829" s="35">
        <f>SUMIFS(рўйхат!BP:BP,рўйхат!$CX:$CX,$B$866,рўйхат!$D:$D,$C829)</f>
        <v/>
      </c>
      <c r="BJ829" s="36">
        <f>SUMIFS(рўйхат!BQ:BQ,рўйхат!$CX:$CX,$B$866,рўйхат!$D:$D,$C829)</f>
        <v/>
      </c>
      <c r="BK829" s="35">
        <f>SUMIFS(рўйхат!BR:BR,рўйхат!$CX:$CX,$B$866,рўйхат!$D:$D,$C829)</f>
        <v/>
      </c>
      <c r="BL829" s="36">
        <f>SUMIFS(рўйхат!BS:BS,рўйхат!$CX:$CX,$B$866,рўйхат!$D:$D,$C829)</f>
        <v/>
      </c>
      <c r="BM829" s="35">
        <f>SUMIFS(рўйхат!BT:BT,рўйхат!$CX:$CX,$B$866,рўйхат!$D:$D,$C829)</f>
        <v/>
      </c>
      <c r="BN829" s="36">
        <f>SUMIFS(рўйхат!BU:BU,рўйхат!$CX:$CX,$B$866,рўйхат!$D:$D,$C829)</f>
        <v/>
      </c>
      <c r="BO829" s="35">
        <f>SUMIFS(рўйхат!BX:BX,рўйхат!$CX:$CX,$B$866,рўйхат!$D:$D,$C829)</f>
        <v/>
      </c>
      <c r="BP829" s="36">
        <f>SUMIFS(рўйхат!BY:BY,рўйхат!$CX:$CX,$B$866,рўйхат!$D:$D,$C829)</f>
        <v/>
      </c>
      <c r="BQ829" s="35">
        <f>SUMIFS(рўйхат!BZ:BZ,рўйхат!$CX:$CX,$B$866,рўйхат!$D:$D,$C829)</f>
        <v/>
      </c>
      <c r="BR829" s="36">
        <f>SUMIFS(рўйхат!CA:CA,рўйхат!$CX:$CX,$B$866,рўйхат!$D:$D,$C829)</f>
        <v/>
      </c>
      <c r="BS829" s="35">
        <f>SUMIFS(рўйхат!CB:CB,рўйхат!$CX:$CX,$B$866,рўйхат!$D:$D,$C829)</f>
        <v/>
      </c>
      <c r="BT829" s="36">
        <f>SUMIFS(рўйхат!CC:CC,рўйхат!$CX:$CX,$B$866,рўйхат!$D:$D,$C829)</f>
        <v/>
      </c>
      <c r="BU829" s="35">
        <f>SUMIFS(рўйхат!CD:CD,рўйхат!$CX:$CX,$B$866,рўйхат!$D:$D,$C829)</f>
        <v/>
      </c>
      <c r="BV829" s="36">
        <f>SUMIFS(рўйхат!CE:CE,рўйхат!$CX:$CX,$B$866,рўйхат!$D:$D,$C829)</f>
        <v/>
      </c>
      <c r="BW829" s="35">
        <f>SUMIFS(рўйхат!CH:CH,рўйхат!$CX:$CX,$B$866,рўйхат!$D:$D,$C829)</f>
        <v/>
      </c>
      <c r="BX829" s="36">
        <f>SUMIFS(рўйхат!CI:CI,рўйхат!$CX:$CX,$B$866,рўйхат!$D:$D,$C829)</f>
        <v/>
      </c>
      <c r="BY829" s="35">
        <f>SUMIFS(рўйхат!CJ:CJ,рўйхат!$CX:$CX,$B$866,рўйхат!$D:$D,$C829)</f>
        <v/>
      </c>
      <c r="BZ829" s="36">
        <f>SUMIFS(рўйхат!CK:CK,рўйхат!$CX:$CX,$B$866,рўйхат!$D:$D,$C829)</f>
        <v/>
      </c>
      <c r="CA829" s="35">
        <f>SUMIFS(рўйхат!CL:CL,рўйхат!$CX:$CX,$B$866,рўйхат!$D:$D,$C829)</f>
        <v/>
      </c>
      <c r="CB829" s="36">
        <f>SUMIFS(рўйхат!CM:CM,рўйхат!$CX:$CX,$B$866,рўйхат!$D:$D,$C829)</f>
        <v/>
      </c>
      <c r="CC829" s="35">
        <f>SUMIFS(рўйхат!CN:CN,рўйхат!$CX:$CX,$B$866,рўйхат!$D:$D,$C829)</f>
        <v/>
      </c>
      <c r="CD829" s="36">
        <f>SUMIFS(рўйхат!CO:CO,рўйхат!$CX:$CX,$B$866,рўйхат!$D:$D,$C829)</f>
        <v/>
      </c>
      <c r="CE829" s="77">
        <f>IFERROR(BE829/(Q829+BE829),0)</f>
        <v/>
      </c>
      <c r="CF829" s="78">
        <f>IFERROR(BF829/(R829+BF829),0)</f>
        <v/>
      </c>
    </row>
    <row r="830" hidden="1" outlineLevel="1" ht="30" customFormat="1" customHeight="1" s="8">
      <c r="A830" s="39" t="n"/>
      <c r="B830" s="50" t="n">
        <v>30</v>
      </c>
      <c r="C830" s="131" t="inlineStr">
        <is>
          <t>Мансабдор шахсларга боғлиқ етказиб берувчилар билан тузилган шартномалар</t>
        </is>
      </c>
      <c r="D830" s="16" t="n"/>
      <c r="E830" s="35">
        <f>SUMIFS(рўйхат!F:F,рўйхат!$CX:$CX,$B$866,рўйхат!$D:$D,$C830)</f>
        <v/>
      </c>
      <c r="F830" s="36">
        <f>SUMIFS(рўйхат!G:G,рўйхат!$CX:$CX,$B$866,рўйхат!$D:$D,$C830)</f>
        <v/>
      </c>
      <c r="G830" s="35">
        <f>SUMIFS(рўйхат!H:H,рўйхат!$CX:$CX,$B$866,рўйхат!$D:$D,$C830)</f>
        <v/>
      </c>
      <c r="H830" s="36">
        <f>SUMIFS(рўйхат!I:I,рўйхат!$CX:$CX,$B$866,рўйхат!$D:$D,$C830)</f>
        <v/>
      </c>
      <c r="I830" s="35">
        <f>SUMIFS(рўйхат!J:J,рўйхат!$CX:$CX,$B$866,рўйхат!$D:$D,$C830)</f>
        <v/>
      </c>
      <c r="J830" s="36">
        <f>SUMIFS(рўйхат!K:K,рўйхат!$CX:$CX,$B$866,рўйхат!$D:$D,$C830)</f>
        <v/>
      </c>
      <c r="K830" s="35">
        <f>SUMIFS(рўйхат!L:L,рўйхат!$CX:$CX,$B$866,рўйхат!$D:$D,$C830)</f>
        <v/>
      </c>
      <c r="L830" s="36">
        <f>SUMIFS(рўйхат!M:M,рўйхат!$CX:$CX,$B$866,рўйхат!$D:$D,$C830)</f>
        <v/>
      </c>
      <c r="M830" s="35">
        <f>SUMIFS(рўйхат!N:N,рўйхат!$CX:$CX,$B$866,рўйхат!$D:$D,$C830)</f>
        <v/>
      </c>
      <c r="N830" s="36">
        <f>SUMIFS(рўйхат!O:O,рўйхат!$CX:$CX,$B$866,рўйхат!$D:$D,$C830)</f>
        <v/>
      </c>
      <c r="O830" s="34">
        <f>IFERROR(M830/E830,0)</f>
        <v/>
      </c>
      <c r="P830" s="34">
        <f>IFERROR(N830/F830,0)</f>
        <v/>
      </c>
      <c r="Q830" s="35">
        <f>SUMIFS(рўйхат!P:P,рўйхат!$CX:$CX,$B$866,рўйхат!$D:$D,$C830)</f>
        <v/>
      </c>
      <c r="R830" s="36">
        <f>SUMIFS(рўйхат!Q:Q,рўйхат!$CX:$CX,$B$866,рўйхат!$D:$D,$C830)</f>
        <v/>
      </c>
      <c r="S830" s="35">
        <f>SUMIFS(рўйхат!R:R,рўйхат!$CX:$CX,$B$866,рўйхат!$D:$D,$C830)</f>
        <v/>
      </c>
      <c r="T830" s="36">
        <f>SUMIFS(рўйхат!S:S,рўйхат!$CX:$CX,$B$866,рўйхат!$D:$D,$C830)</f>
        <v/>
      </c>
      <c r="U830" s="35">
        <f>SUMIFS(рўйхат!T:T,рўйхат!$CX:$CX,$B$866,рўйхат!$D:$D,$C830)</f>
        <v/>
      </c>
      <c r="V830" s="36">
        <f>SUMIFS(рўйхат!U:U,рўйхат!$CX:$CX,$B$866,рўйхат!$D:$D,$C830)</f>
        <v/>
      </c>
      <c r="W830" s="35">
        <f>SUMIFS(рўйхат!V:V,рўйхат!$CX:$CX,$B$866,рўйхат!$D:$D,$C830)</f>
        <v/>
      </c>
      <c r="X830" s="36">
        <f>SUMIFS(рўйхат!W:W,рўйхат!$CX:$CX,$B$866,рўйхат!$D:$D,$C830)</f>
        <v/>
      </c>
      <c r="Y830" s="35">
        <f>SUMIFS(рўйхат!X:X,рўйхат!$CX:$CX,$B$866,рўйхат!$D:$D,$C830)</f>
        <v/>
      </c>
      <c r="Z830" s="36">
        <f>SUMIFS(рўйхат!Y:Y,рўйхат!$CX:$CX,$B$866,рўйхат!$D:$D,$C830)</f>
        <v/>
      </c>
      <c r="AA830" s="35">
        <f>SUMIFS(рўйхат!Z:Z,рўйхат!$CX:$CX,$B$866,рўйхат!$D:$D,$C830)</f>
        <v/>
      </c>
      <c r="AB830" s="36">
        <f>SUMIFS(рўйхат!AA:AA,рўйхат!$CX:$CX,$B$866,рўйхат!$D:$D,$C830)</f>
        <v/>
      </c>
      <c r="AC830" s="35">
        <f>SUMIFS(рўйхат!AB:AB,рўйхат!$CX:$CX,$B$866,рўйхат!$D:$D,$C830)</f>
        <v/>
      </c>
      <c r="AD830" s="36">
        <f>SUMIFS(рўйхат!AC:AC,рўйхат!$CX:$CX,$B$866,рўйхат!$D:$D,$C830)</f>
        <v/>
      </c>
      <c r="AE830" s="35">
        <f>SUMIFS(рўйхат!AD:AD,рўйхат!$CX:$CX,$B$866,рўйхат!$D:$D,$C830)</f>
        <v/>
      </c>
      <c r="AF830" s="36">
        <f>SUMIFS(рўйхат!AE:AE,рўйхат!$CX:$CX,$B$866,рўйхат!$D:$D,$C830)</f>
        <v/>
      </c>
      <c r="AG830" s="35">
        <f>SUMIFS(рўйхат!AH:AH,рўйхат!$CX:$CX,$B$866,рўйхат!$D:$D,$C830)</f>
        <v/>
      </c>
      <c r="AH830" s="36">
        <f>SUMIFS(рўйхат!AI:AI,рўйхат!$CX:$CX,$B$866,рўйхат!$D:$D,$C830)</f>
        <v/>
      </c>
      <c r="AI830" s="35">
        <f>SUMIFS(рўйхат!AJ:AJ,рўйхат!$CX:$CX,$B$866,рўйхат!$D:$D,$C830)</f>
        <v/>
      </c>
      <c r="AJ830" s="36">
        <f>SUMIFS(рўйхат!AK:AK,рўйхат!$CX:$CX,$B$866,рўйхат!$D:$D,$C830)</f>
        <v/>
      </c>
      <c r="AK830" s="35">
        <f>SUMIFS(рўйхат!AL:AL,рўйхат!$CX:$CX,$B$866,рўйхат!$D:$D,$C830)</f>
        <v/>
      </c>
      <c r="AL830" s="36">
        <f>SUMIFS(рўйхат!AM:AM,рўйхат!$CX:$CX,$B$866,рўйхат!$D:$D,$C830)</f>
        <v/>
      </c>
      <c r="AM830" s="77">
        <f>IFERROR(Q830/E830,0)</f>
        <v/>
      </c>
      <c r="AN830" s="77">
        <f>IFERROR(R830/F830,0)</f>
        <v/>
      </c>
      <c r="AO830" s="35">
        <f>SUMIFS(рўйхат!AX:AX,рўйхат!$CX:$CX,$B$866,рўйхат!$D:$D,$C830)</f>
        <v/>
      </c>
      <c r="AP830" s="36">
        <f>SUMIFS(рўйхат!AY:AY,рўйхат!$CX:$CX,$B$866,рўйхат!$D:$D,$C830)</f>
        <v/>
      </c>
      <c r="AQ830" s="35">
        <f>SUMIFS(рўйхат!AZ:AZ,рўйхат!$CX:$CX,$B$866,рўйхат!$D:$D,$C830)</f>
        <v/>
      </c>
      <c r="AR830" s="36">
        <f>SUMIFS(рўйхат!BA:BA,рўйхат!$CX:$CX,$B$866,рўйхат!$D:$D,$C830)</f>
        <v/>
      </c>
      <c r="AS830" s="35">
        <f>SUMIFS(рўйхат!BB:BB,рўйхат!$CX:$CX,$B$866,рўйхат!$D:$D,$C830)</f>
        <v/>
      </c>
      <c r="AT830" s="36">
        <f>SUMIFS(рўйхат!BC:BC,рўйхат!$CX:$CX,$B$866,рўйхат!$D:$D,$C830)</f>
        <v/>
      </c>
      <c r="AU830" s="35">
        <f>SUMIFS(рўйхат!BD:BD,рўйхат!$CX:$CX,$B$866,рўйхат!$D:$D,$C830)</f>
        <v/>
      </c>
      <c r="AV830" s="36">
        <f>SUMIFS(рўйхат!BE:BE,рўйхат!$CX:$CX,$B$866,рўйхат!$D:$D,$C830)</f>
        <v/>
      </c>
      <c r="AW830" s="35">
        <f>SUMIFS(рўйхат!BF:BF,рўйхат!$CX:$CX,$B$866,рўйхат!$D:$D,$C830)</f>
        <v/>
      </c>
      <c r="AX830" s="36">
        <f>SUMIFS(рўйхат!BG:BG,рўйхат!$CX:$CX,$B$866,рўйхат!$D:$D,$C830)</f>
        <v/>
      </c>
      <c r="AY830" s="35">
        <f>SUMIFS(рўйхат!BH:BH,рўйхат!$CX:$CX,$B$866,рўйхат!$D:$D,$C830)</f>
        <v/>
      </c>
      <c r="AZ830" s="36">
        <f>SUMIFS(рўйхат!BI:BI,рўйхат!$CX:$CX,$B$866,рўйхат!$D:$D,$C830)</f>
        <v/>
      </c>
      <c r="BA830" s="35">
        <f>SUMIFS(рўйхат!BJ:BJ,рўйхат!$CX:$CX,$B$866,рўйхат!$D:$D,$C830)</f>
        <v/>
      </c>
      <c r="BB830" s="36">
        <f>SUMIFS(рўйхат!BK:BK,рўйхат!$CX:$CX,$B$866,рўйхат!$D:$D,$C830)</f>
        <v/>
      </c>
      <c r="BC830" s="77">
        <f>IFERROR(AO830/E830,0)</f>
        <v/>
      </c>
      <c r="BD830" s="77">
        <f>IFERROR(AP830/F830,0)</f>
        <v/>
      </c>
      <c r="BE830" s="35">
        <f>SUMIFS(рўйхат!BL:BL,рўйхат!$CX:$CX,$B$866,рўйхат!$D:$D,$C830)</f>
        <v/>
      </c>
      <c r="BF830" s="36">
        <f>SUMIFS(рўйхат!BM:BM,рўйхат!$CX:$CX,$B$866,рўйхат!$D:$D,$C830)</f>
        <v/>
      </c>
      <c r="BG830" s="35">
        <f>SUMIFS(рўйхат!BN:BN,рўйхат!$CX:$CX,$B$866,рўйхат!$D:$D,$C830)</f>
        <v/>
      </c>
      <c r="BH830" s="36">
        <f>SUMIFS(рўйхат!BO:BO,рўйхат!$CX:$CX,$B$866,рўйхат!$D:$D,$C830)</f>
        <v/>
      </c>
      <c r="BI830" s="35">
        <f>SUMIFS(рўйхат!BP:BP,рўйхат!$CX:$CX,$B$866,рўйхат!$D:$D,$C830)</f>
        <v/>
      </c>
      <c r="BJ830" s="36">
        <f>SUMIFS(рўйхат!BQ:BQ,рўйхат!$CX:$CX,$B$866,рўйхат!$D:$D,$C830)</f>
        <v/>
      </c>
      <c r="BK830" s="35">
        <f>SUMIFS(рўйхат!BR:BR,рўйхат!$CX:$CX,$B$866,рўйхат!$D:$D,$C830)</f>
        <v/>
      </c>
      <c r="BL830" s="36">
        <f>SUMIFS(рўйхат!BS:BS,рўйхат!$CX:$CX,$B$866,рўйхат!$D:$D,$C830)</f>
        <v/>
      </c>
      <c r="BM830" s="35">
        <f>SUMIFS(рўйхат!BT:BT,рўйхат!$CX:$CX,$B$866,рўйхат!$D:$D,$C830)</f>
        <v/>
      </c>
      <c r="BN830" s="36">
        <f>SUMIFS(рўйхат!BU:BU,рўйхат!$CX:$CX,$B$866,рўйхат!$D:$D,$C830)</f>
        <v/>
      </c>
      <c r="BO830" s="35">
        <f>SUMIFS(рўйхат!BX:BX,рўйхат!$CX:$CX,$B$866,рўйхат!$D:$D,$C830)</f>
        <v/>
      </c>
      <c r="BP830" s="36">
        <f>SUMIFS(рўйхат!BY:BY,рўйхат!$CX:$CX,$B$866,рўйхат!$D:$D,$C830)</f>
        <v/>
      </c>
      <c r="BQ830" s="35">
        <f>SUMIFS(рўйхат!BZ:BZ,рўйхат!$CX:$CX,$B$866,рўйхат!$D:$D,$C830)</f>
        <v/>
      </c>
      <c r="BR830" s="36">
        <f>SUMIFS(рўйхат!CA:CA,рўйхат!$CX:$CX,$B$866,рўйхат!$D:$D,$C830)</f>
        <v/>
      </c>
      <c r="BS830" s="35">
        <f>SUMIFS(рўйхат!CB:CB,рўйхат!$CX:$CX,$B$866,рўйхат!$D:$D,$C830)</f>
        <v/>
      </c>
      <c r="BT830" s="36">
        <f>SUMIFS(рўйхат!CC:CC,рўйхат!$CX:$CX,$B$866,рўйхат!$D:$D,$C830)</f>
        <v/>
      </c>
      <c r="BU830" s="35">
        <f>SUMIFS(рўйхат!CD:CD,рўйхат!$CX:$CX,$B$866,рўйхат!$D:$D,$C830)</f>
        <v/>
      </c>
      <c r="BV830" s="36">
        <f>SUMIFS(рўйхат!CE:CE,рўйхат!$CX:$CX,$B$866,рўйхат!$D:$D,$C830)</f>
        <v/>
      </c>
      <c r="BW830" s="35">
        <f>SUMIFS(рўйхат!CH:CH,рўйхат!$CX:$CX,$B$866,рўйхат!$D:$D,$C830)</f>
        <v/>
      </c>
      <c r="BX830" s="36">
        <f>SUMIFS(рўйхат!CI:CI,рўйхат!$CX:$CX,$B$866,рўйхат!$D:$D,$C830)</f>
        <v/>
      </c>
      <c r="BY830" s="35">
        <f>SUMIFS(рўйхат!CJ:CJ,рўйхат!$CX:$CX,$B$866,рўйхат!$D:$D,$C830)</f>
        <v/>
      </c>
      <c r="BZ830" s="36">
        <f>SUMIFS(рўйхат!CK:CK,рўйхат!$CX:$CX,$B$866,рўйхат!$D:$D,$C830)</f>
        <v/>
      </c>
      <c r="CA830" s="35">
        <f>SUMIFS(рўйхат!CL:CL,рўйхат!$CX:$CX,$B$866,рўйхат!$D:$D,$C830)</f>
        <v/>
      </c>
      <c r="CB830" s="36">
        <f>SUMIFS(рўйхат!CM:CM,рўйхат!$CX:$CX,$B$866,рўйхат!$D:$D,$C830)</f>
        <v/>
      </c>
      <c r="CC830" s="35">
        <f>SUMIFS(рўйхат!CN:CN,рўйхат!$CX:$CX,$B$866,рўйхат!$D:$D,$C830)</f>
        <v/>
      </c>
      <c r="CD830" s="36">
        <f>SUMIFS(рўйхат!CO:CO,рўйхат!$CX:$CX,$B$866,рўйхат!$D:$D,$C830)</f>
        <v/>
      </c>
      <c r="CE830" s="77">
        <f>IFERROR(BE830/(Q830+BE830),0)</f>
        <v/>
      </c>
      <c r="CF830" s="78">
        <f>IFERROR(BF830/(R830+BF830),0)</f>
        <v/>
      </c>
    </row>
    <row r="831" hidden="1" outlineLevel="1" ht="30" customFormat="1" customHeight="1" s="8">
      <c r="A831" s="39" t="n"/>
      <c r="B831" s="50" t="n">
        <v>31</v>
      </c>
      <c r="C831" s="131" t="inlineStr">
        <is>
          <t>Мансабдор шахсларга боғлиқ етказиб берувчилар билан тузилган шартномалар (COOPERATION)</t>
        </is>
      </c>
      <c r="D831" s="16" t="n"/>
      <c r="E831" s="35">
        <f>SUMIFS(рўйхат!F:F,рўйхат!$CX:$CX,$B$866,рўйхат!$D:$D,$C831)</f>
        <v/>
      </c>
      <c r="F831" s="36">
        <f>SUMIFS(рўйхат!G:G,рўйхат!$CX:$CX,$B$866,рўйхат!$D:$D,$C831)</f>
        <v/>
      </c>
      <c r="G831" s="35">
        <f>SUMIFS(рўйхат!H:H,рўйхат!$CX:$CX,$B$866,рўйхат!$D:$D,$C831)</f>
        <v/>
      </c>
      <c r="H831" s="36">
        <f>SUMIFS(рўйхат!I:I,рўйхат!$CX:$CX,$B$866,рўйхат!$D:$D,$C831)</f>
        <v/>
      </c>
      <c r="I831" s="35">
        <f>SUMIFS(рўйхат!J:J,рўйхат!$CX:$CX,$B$866,рўйхат!$D:$D,$C831)</f>
        <v/>
      </c>
      <c r="J831" s="36">
        <f>SUMIFS(рўйхат!K:K,рўйхат!$CX:$CX,$B$866,рўйхат!$D:$D,$C831)</f>
        <v/>
      </c>
      <c r="K831" s="35">
        <f>SUMIFS(рўйхат!L:L,рўйхат!$CX:$CX,$B$866,рўйхат!$D:$D,$C831)</f>
        <v/>
      </c>
      <c r="L831" s="36">
        <f>SUMIFS(рўйхат!M:M,рўйхат!$CX:$CX,$B$866,рўйхат!$D:$D,$C831)</f>
        <v/>
      </c>
      <c r="M831" s="35">
        <f>SUMIFS(рўйхат!N:N,рўйхат!$CX:$CX,$B$866,рўйхат!$D:$D,$C831)</f>
        <v/>
      </c>
      <c r="N831" s="36">
        <f>SUMIFS(рўйхат!O:O,рўйхат!$CX:$CX,$B$866,рўйхат!$D:$D,$C831)</f>
        <v/>
      </c>
      <c r="O831" s="34">
        <f>IFERROR(M831/E831,0)</f>
        <v/>
      </c>
      <c r="P831" s="34">
        <f>IFERROR(N831/F831,0)</f>
        <v/>
      </c>
      <c r="Q831" s="35">
        <f>SUMIFS(рўйхат!P:P,рўйхат!$CX:$CX,$B$866,рўйхат!$D:$D,$C831)</f>
        <v/>
      </c>
      <c r="R831" s="36">
        <f>SUMIFS(рўйхат!Q:Q,рўйхат!$CX:$CX,$B$866,рўйхат!$D:$D,$C831)</f>
        <v/>
      </c>
      <c r="S831" s="35">
        <f>SUMIFS(рўйхат!R:R,рўйхат!$CX:$CX,$B$866,рўйхат!$D:$D,$C831)</f>
        <v/>
      </c>
      <c r="T831" s="36">
        <f>SUMIFS(рўйхат!S:S,рўйхат!$CX:$CX,$B$866,рўйхат!$D:$D,$C831)</f>
        <v/>
      </c>
      <c r="U831" s="35">
        <f>SUMIFS(рўйхат!T:T,рўйхат!$CX:$CX,$B$866,рўйхат!$D:$D,$C831)</f>
        <v/>
      </c>
      <c r="V831" s="36">
        <f>SUMIFS(рўйхат!U:U,рўйхат!$CX:$CX,$B$866,рўйхат!$D:$D,$C831)</f>
        <v/>
      </c>
      <c r="W831" s="35">
        <f>SUMIFS(рўйхат!V:V,рўйхат!$CX:$CX,$B$866,рўйхат!$D:$D,$C831)</f>
        <v/>
      </c>
      <c r="X831" s="36">
        <f>SUMIFS(рўйхат!W:W,рўйхат!$CX:$CX,$B$866,рўйхат!$D:$D,$C831)</f>
        <v/>
      </c>
      <c r="Y831" s="35">
        <f>SUMIFS(рўйхат!X:X,рўйхат!$CX:$CX,$B$866,рўйхат!$D:$D,$C831)</f>
        <v/>
      </c>
      <c r="Z831" s="36">
        <f>SUMIFS(рўйхат!Y:Y,рўйхат!$CX:$CX,$B$866,рўйхат!$D:$D,$C831)</f>
        <v/>
      </c>
      <c r="AA831" s="35">
        <f>SUMIFS(рўйхат!Z:Z,рўйхат!$CX:$CX,$B$866,рўйхат!$D:$D,$C831)</f>
        <v/>
      </c>
      <c r="AB831" s="36">
        <f>SUMIFS(рўйхат!AA:AA,рўйхат!$CX:$CX,$B$866,рўйхат!$D:$D,$C831)</f>
        <v/>
      </c>
      <c r="AC831" s="35">
        <f>SUMIFS(рўйхат!AB:AB,рўйхат!$CX:$CX,$B$866,рўйхат!$D:$D,$C831)</f>
        <v/>
      </c>
      <c r="AD831" s="36">
        <f>SUMIFS(рўйхат!AC:AC,рўйхат!$CX:$CX,$B$866,рўйхат!$D:$D,$C831)</f>
        <v/>
      </c>
      <c r="AE831" s="35">
        <f>SUMIFS(рўйхат!AD:AD,рўйхат!$CX:$CX,$B$866,рўйхат!$D:$D,$C831)</f>
        <v/>
      </c>
      <c r="AF831" s="36">
        <f>SUMIFS(рўйхат!AE:AE,рўйхат!$CX:$CX,$B$866,рўйхат!$D:$D,$C831)</f>
        <v/>
      </c>
      <c r="AG831" s="35">
        <f>SUMIFS(рўйхат!AH:AH,рўйхат!$CX:$CX,$B$866,рўйхат!$D:$D,$C831)</f>
        <v/>
      </c>
      <c r="AH831" s="36">
        <f>SUMIFS(рўйхат!AI:AI,рўйхат!$CX:$CX,$B$866,рўйхат!$D:$D,$C831)</f>
        <v/>
      </c>
      <c r="AI831" s="35">
        <f>SUMIFS(рўйхат!AJ:AJ,рўйхат!$CX:$CX,$B$866,рўйхат!$D:$D,$C831)</f>
        <v/>
      </c>
      <c r="AJ831" s="36">
        <f>SUMIFS(рўйхат!AK:AK,рўйхат!$CX:$CX,$B$866,рўйхат!$D:$D,$C831)</f>
        <v/>
      </c>
      <c r="AK831" s="35">
        <f>SUMIFS(рўйхат!AL:AL,рўйхат!$CX:$CX,$B$866,рўйхат!$D:$D,$C831)</f>
        <v/>
      </c>
      <c r="AL831" s="36">
        <f>SUMIFS(рўйхат!AM:AM,рўйхат!$CX:$CX,$B$866,рўйхат!$D:$D,$C831)</f>
        <v/>
      </c>
      <c r="AM831" s="77">
        <f>IFERROR(Q831/E831,0)</f>
        <v/>
      </c>
      <c r="AN831" s="77">
        <f>IFERROR(R831/F831,0)</f>
        <v/>
      </c>
      <c r="AO831" s="35">
        <f>SUMIFS(рўйхат!AX:AX,рўйхат!$CX:$CX,$B$866,рўйхат!$D:$D,$C831)</f>
        <v/>
      </c>
      <c r="AP831" s="36">
        <f>SUMIFS(рўйхат!AY:AY,рўйхат!$CX:$CX,$B$866,рўйхат!$D:$D,$C831)</f>
        <v/>
      </c>
      <c r="AQ831" s="35">
        <f>SUMIFS(рўйхат!AZ:AZ,рўйхат!$CX:$CX,$B$866,рўйхат!$D:$D,$C831)</f>
        <v/>
      </c>
      <c r="AR831" s="36">
        <f>SUMIFS(рўйхат!BA:BA,рўйхат!$CX:$CX,$B$866,рўйхат!$D:$D,$C831)</f>
        <v/>
      </c>
      <c r="AS831" s="35">
        <f>SUMIFS(рўйхат!BB:BB,рўйхат!$CX:$CX,$B$866,рўйхат!$D:$D,$C831)</f>
        <v/>
      </c>
      <c r="AT831" s="36">
        <f>SUMIFS(рўйхат!BC:BC,рўйхат!$CX:$CX,$B$866,рўйхат!$D:$D,$C831)</f>
        <v/>
      </c>
      <c r="AU831" s="35">
        <f>SUMIFS(рўйхат!BD:BD,рўйхат!$CX:$CX,$B$866,рўйхат!$D:$D,$C831)</f>
        <v/>
      </c>
      <c r="AV831" s="36">
        <f>SUMIFS(рўйхат!BE:BE,рўйхат!$CX:$CX,$B$866,рўйхат!$D:$D,$C831)</f>
        <v/>
      </c>
      <c r="AW831" s="35">
        <f>SUMIFS(рўйхат!BF:BF,рўйхат!$CX:$CX,$B$866,рўйхат!$D:$D,$C831)</f>
        <v/>
      </c>
      <c r="AX831" s="36">
        <f>SUMIFS(рўйхат!BG:BG,рўйхат!$CX:$CX,$B$866,рўйхат!$D:$D,$C831)</f>
        <v/>
      </c>
      <c r="AY831" s="35">
        <f>SUMIFS(рўйхат!BH:BH,рўйхат!$CX:$CX,$B$866,рўйхат!$D:$D,$C831)</f>
        <v/>
      </c>
      <c r="AZ831" s="36">
        <f>SUMIFS(рўйхат!BI:BI,рўйхат!$CX:$CX,$B$866,рўйхат!$D:$D,$C831)</f>
        <v/>
      </c>
      <c r="BA831" s="35">
        <f>SUMIFS(рўйхат!BJ:BJ,рўйхат!$CX:$CX,$B$866,рўйхат!$D:$D,$C831)</f>
        <v/>
      </c>
      <c r="BB831" s="36">
        <f>SUMIFS(рўйхат!BK:BK,рўйхат!$CX:$CX,$B$866,рўйхат!$D:$D,$C831)</f>
        <v/>
      </c>
      <c r="BC831" s="77">
        <f>IFERROR(AO831/E831,0)</f>
        <v/>
      </c>
      <c r="BD831" s="77">
        <f>IFERROR(AP831/F831,0)</f>
        <v/>
      </c>
      <c r="BE831" s="35">
        <f>SUMIFS(рўйхат!BL:BL,рўйхат!$CX:$CX,$B$866,рўйхат!$D:$D,$C831)</f>
        <v/>
      </c>
      <c r="BF831" s="36">
        <f>SUMIFS(рўйхат!BM:BM,рўйхат!$CX:$CX,$B$866,рўйхат!$D:$D,$C831)</f>
        <v/>
      </c>
      <c r="BG831" s="35">
        <f>SUMIFS(рўйхат!BN:BN,рўйхат!$CX:$CX,$B$866,рўйхат!$D:$D,$C831)</f>
        <v/>
      </c>
      <c r="BH831" s="36">
        <f>SUMIFS(рўйхат!BO:BO,рўйхат!$CX:$CX,$B$866,рўйхат!$D:$D,$C831)</f>
        <v/>
      </c>
      <c r="BI831" s="35">
        <f>SUMIFS(рўйхат!BP:BP,рўйхат!$CX:$CX,$B$866,рўйхат!$D:$D,$C831)</f>
        <v/>
      </c>
      <c r="BJ831" s="36">
        <f>SUMIFS(рўйхат!BQ:BQ,рўйхат!$CX:$CX,$B$866,рўйхат!$D:$D,$C831)</f>
        <v/>
      </c>
      <c r="BK831" s="35">
        <f>SUMIFS(рўйхат!BR:BR,рўйхат!$CX:$CX,$B$866,рўйхат!$D:$D,$C831)</f>
        <v/>
      </c>
      <c r="BL831" s="36">
        <f>SUMIFS(рўйхат!BS:BS,рўйхат!$CX:$CX,$B$866,рўйхат!$D:$D,$C831)</f>
        <v/>
      </c>
      <c r="BM831" s="35">
        <f>SUMIFS(рўйхат!BT:BT,рўйхат!$CX:$CX,$B$866,рўйхат!$D:$D,$C831)</f>
        <v/>
      </c>
      <c r="BN831" s="36">
        <f>SUMIFS(рўйхат!BU:BU,рўйхат!$CX:$CX,$B$866,рўйхат!$D:$D,$C831)</f>
        <v/>
      </c>
      <c r="BO831" s="35">
        <f>SUMIFS(рўйхат!BX:BX,рўйхат!$CX:$CX,$B$866,рўйхат!$D:$D,$C831)</f>
        <v/>
      </c>
      <c r="BP831" s="36">
        <f>SUMIFS(рўйхат!BY:BY,рўйхат!$CX:$CX,$B$866,рўйхат!$D:$D,$C831)</f>
        <v/>
      </c>
      <c r="BQ831" s="35">
        <f>SUMIFS(рўйхат!BZ:BZ,рўйхат!$CX:$CX,$B$866,рўйхат!$D:$D,$C831)</f>
        <v/>
      </c>
      <c r="BR831" s="36">
        <f>SUMIFS(рўйхат!CA:CA,рўйхат!$CX:$CX,$B$866,рўйхат!$D:$D,$C831)</f>
        <v/>
      </c>
      <c r="BS831" s="35">
        <f>SUMIFS(рўйхат!CB:CB,рўйхат!$CX:$CX,$B$866,рўйхат!$D:$D,$C831)</f>
        <v/>
      </c>
      <c r="BT831" s="36">
        <f>SUMIFS(рўйхат!CC:CC,рўйхат!$CX:$CX,$B$866,рўйхат!$D:$D,$C831)</f>
        <v/>
      </c>
      <c r="BU831" s="35">
        <f>SUMIFS(рўйхат!CD:CD,рўйхат!$CX:$CX,$B$866,рўйхат!$D:$D,$C831)</f>
        <v/>
      </c>
      <c r="BV831" s="36">
        <f>SUMIFS(рўйхат!CE:CE,рўйхат!$CX:$CX,$B$866,рўйхат!$D:$D,$C831)</f>
        <v/>
      </c>
      <c r="BW831" s="35">
        <f>SUMIFS(рўйхат!CH:CH,рўйхат!$CX:$CX,$B$866,рўйхат!$D:$D,$C831)</f>
        <v/>
      </c>
      <c r="BX831" s="36">
        <f>SUMIFS(рўйхат!CI:CI,рўйхат!$CX:$CX,$B$866,рўйхат!$D:$D,$C831)</f>
        <v/>
      </c>
      <c r="BY831" s="35">
        <f>SUMIFS(рўйхат!CJ:CJ,рўйхат!$CX:$CX,$B$866,рўйхат!$D:$D,$C831)</f>
        <v/>
      </c>
      <c r="BZ831" s="36">
        <f>SUMIFS(рўйхат!CK:CK,рўйхат!$CX:$CX,$B$866,рўйхат!$D:$D,$C831)</f>
        <v/>
      </c>
      <c r="CA831" s="35">
        <f>SUMIFS(рўйхат!CL:CL,рўйхат!$CX:$CX,$B$866,рўйхат!$D:$D,$C831)</f>
        <v/>
      </c>
      <c r="CB831" s="36">
        <f>SUMIFS(рўйхат!CM:CM,рўйхат!$CX:$CX,$B$866,рўйхат!$D:$D,$C831)</f>
        <v/>
      </c>
      <c r="CC831" s="35">
        <f>SUMIFS(рўйхат!CN:CN,рўйхат!$CX:$CX,$B$866,рўйхат!$D:$D,$C831)</f>
        <v/>
      </c>
      <c r="CD831" s="36">
        <f>SUMIFS(рўйхат!CO:CO,рўйхат!$CX:$CX,$B$866,рўйхат!$D:$D,$C831)</f>
        <v/>
      </c>
      <c r="CE831" s="77">
        <f>IFERROR(BE831/(Q831+BE831),0)</f>
        <v/>
      </c>
      <c r="CF831" s="78">
        <f>IFERROR(BF831/(R831+BF831),0)</f>
        <v/>
      </c>
    </row>
    <row r="832" hidden="1" outlineLevel="1" ht="30" customFormat="1" customHeight="1" s="8">
      <c r="A832" s="39" t="n"/>
      <c r="B832" s="50" t="n">
        <v>32</v>
      </c>
      <c r="C832" s="131" t="inlineStr">
        <is>
          <t>Мансабдор шахсларга боғлиқ етказиб берувчилар билан тузилган шартномалар (UZEX)</t>
        </is>
      </c>
      <c r="D832" s="51" t="n"/>
      <c r="E832" s="35">
        <f>SUMIFS(рўйхат!F:F,рўйхат!$CX:$CX,$B$866,рўйхат!$D:$D,$C832)</f>
        <v/>
      </c>
      <c r="F832" s="36">
        <f>SUMIFS(рўйхат!G:G,рўйхат!$CX:$CX,$B$866,рўйхат!$D:$D,$C832)</f>
        <v/>
      </c>
      <c r="G832" s="35">
        <f>SUMIFS(рўйхат!H:H,рўйхат!$CX:$CX,$B$866,рўйхат!$D:$D,$C832)</f>
        <v/>
      </c>
      <c r="H832" s="36">
        <f>SUMIFS(рўйхат!I:I,рўйхат!$CX:$CX,$B$866,рўйхат!$D:$D,$C832)</f>
        <v/>
      </c>
      <c r="I832" s="35">
        <f>SUMIFS(рўйхат!J:J,рўйхат!$CX:$CX,$B$866,рўйхат!$D:$D,$C832)</f>
        <v/>
      </c>
      <c r="J832" s="36">
        <f>SUMIFS(рўйхат!K:K,рўйхат!$CX:$CX,$B$866,рўйхат!$D:$D,$C832)</f>
        <v/>
      </c>
      <c r="K832" s="35">
        <f>SUMIFS(рўйхат!L:L,рўйхат!$CX:$CX,$B$866,рўйхат!$D:$D,$C832)</f>
        <v/>
      </c>
      <c r="L832" s="36">
        <f>SUMIFS(рўйхат!M:M,рўйхат!$CX:$CX,$B$866,рўйхат!$D:$D,$C832)</f>
        <v/>
      </c>
      <c r="M832" s="35">
        <f>SUMIFS(рўйхат!N:N,рўйхат!$CX:$CX,$B$866,рўйхат!$D:$D,$C832)</f>
        <v/>
      </c>
      <c r="N832" s="36">
        <f>SUMIFS(рўйхат!O:O,рўйхат!$CX:$CX,$B$866,рўйхат!$D:$D,$C832)</f>
        <v/>
      </c>
      <c r="O832" s="34">
        <f>IFERROR(M832/E832,0)</f>
        <v/>
      </c>
      <c r="P832" s="34">
        <f>IFERROR(N832/F832,0)</f>
        <v/>
      </c>
      <c r="Q832" s="35">
        <f>SUMIFS(рўйхат!P:P,рўйхат!$CX:$CX,$B$866,рўйхат!$D:$D,$C832)</f>
        <v/>
      </c>
      <c r="R832" s="36">
        <f>SUMIFS(рўйхат!Q:Q,рўйхат!$CX:$CX,$B$866,рўйхат!$D:$D,$C832)</f>
        <v/>
      </c>
      <c r="S832" s="35">
        <f>SUMIFS(рўйхат!R:R,рўйхат!$CX:$CX,$B$866,рўйхат!$D:$D,$C832)</f>
        <v/>
      </c>
      <c r="T832" s="36">
        <f>SUMIFS(рўйхат!S:S,рўйхат!$CX:$CX,$B$866,рўйхат!$D:$D,$C832)</f>
        <v/>
      </c>
      <c r="U832" s="35">
        <f>SUMIFS(рўйхат!T:T,рўйхат!$CX:$CX,$B$866,рўйхат!$D:$D,$C832)</f>
        <v/>
      </c>
      <c r="V832" s="36">
        <f>SUMIFS(рўйхат!U:U,рўйхат!$CX:$CX,$B$866,рўйхат!$D:$D,$C832)</f>
        <v/>
      </c>
      <c r="W832" s="35">
        <f>SUMIFS(рўйхат!V:V,рўйхат!$CX:$CX,$B$866,рўйхат!$D:$D,$C832)</f>
        <v/>
      </c>
      <c r="X832" s="36">
        <f>SUMIFS(рўйхат!W:W,рўйхат!$CX:$CX,$B$866,рўйхат!$D:$D,$C832)</f>
        <v/>
      </c>
      <c r="Y832" s="35">
        <f>SUMIFS(рўйхат!X:X,рўйхат!$CX:$CX,$B$866,рўйхат!$D:$D,$C832)</f>
        <v/>
      </c>
      <c r="Z832" s="36">
        <f>SUMIFS(рўйхат!Y:Y,рўйхат!$CX:$CX,$B$866,рўйхат!$D:$D,$C832)</f>
        <v/>
      </c>
      <c r="AA832" s="35">
        <f>SUMIFS(рўйхат!Z:Z,рўйхат!$CX:$CX,$B$866,рўйхат!$D:$D,$C832)</f>
        <v/>
      </c>
      <c r="AB832" s="36">
        <f>SUMIFS(рўйхат!AA:AA,рўйхат!$CX:$CX,$B$866,рўйхат!$D:$D,$C832)</f>
        <v/>
      </c>
      <c r="AC832" s="35">
        <f>SUMIFS(рўйхат!AB:AB,рўйхат!$CX:$CX,$B$866,рўйхат!$D:$D,$C832)</f>
        <v/>
      </c>
      <c r="AD832" s="36">
        <f>SUMIFS(рўйхат!AC:AC,рўйхат!$CX:$CX,$B$866,рўйхат!$D:$D,$C832)</f>
        <v/>
      </c>
      <c r="AE832" s="35">
        <f>SUMIFS(рўйхат!AD:AD,рўйхат!$CX:$CX,$B$866,рўйхат!$D:$D,$C832)</f>
        <v/>
      </c>
      <c r="AF832" s="36">
        <f>SUMIFS(рўйхат!AE:AE,рўйхат!$CX:$CX,$B$866,рўйхат!$D:$D,$C832)</f>
        <v/>
      </c>
      <c r="AG832" s="35">
        <f>SUMIFS(рўйхат!AH:AH,рўйхат!$CX:$CX,$B$866,рўйхат!$D:$D,$C832)</f>
        <v/>
      </c>
      <c r="AH832" s="36">
        <f>SUMIFS(рўйхат!AI:AI,рўйхат!$CX:$CX,$B$866,рўйхат!$D:$D,$C832)</f>
        <v/>
      </c>
      <c r="AI832" s="35">
        <f>SUMIFS(рўйхат!AJ:AJ,рўйхат!$CX:$CX,$B$866,рўйхат!$D:$D,$C832)</f>
        <v/>
      </c>
      <c r="AJ832" s="36">
        <f>SUMIFS(рўйхат!AK:AK,рўйхат!$CX:$CX,$B$866,рўйхат!$D:$D,$C832)</f>
        <v/>
      </c>
      <c r="AK832" s="35">
        <f>SUMIFS(рўйхат!AL:AL,рўйхат!$CX:$CX,$B$866,рўйхат!$D:$D,$C832)</f>
        <v/>
      </c>
      <c r="AL832" s="36">
        <f>SUMIFS(рўйхат!AM:AM,рўйхат!$CX:$CX,$B$866,рўйхат!$D:$D,$C832)</f>
        <v/>
      </c>
      <c r="AM832" s="77">
        <f>IFERROR(Q832/E832,0)</f>
        <v/>
      </c>
      <c r="AN832" s="77">
        <f>IFERROR(R832/F832,0)</f>
        <v/>
      </c>
      <c r="AO832" s="35">
        <f>SUMIFS(рўйхат!AX:AX,рўйхат!$CX:$CX,$B$866,рўйхат!$D:$D,$C832)</f>
        <v/>
      </c>
      <c r="AP832" s="36">
        <f>SUMIFS(рўйхат!AY:AY,рўйхат!$CX:$CX,$B$866,рўйхат!$D:$D,$C832)</f>
        <v/>
      </c>
      <c r="AQ832" s="35">
        <f>SUMIFS(рўйхат!AZ:AZ,рўйхат!$CX:$CX,$B$866,рўйхат!$D:$D,$C832)</f>
        <v/>
      </c>
      <c r="AR832" s="36">
        <f>SUMIFS(рўйхат!BA:BA,рўйхат!$CX:$CX,$B$866,рўйхат!$D:$D,$C832)</f>
        <v/>
      </c>
      <c r="AS832" s="35">
        <f>SUMIFS(рўйхат!BB:BB,рўйхат!$CX:$CX,$B$866,рўйхат!$D:$D,$C832)</f>
        <v/>
      </c>
      <c r="AT832" s="36">
        <f>SUMIFS(рўйхат!BC:BC,рўйхат!$CX:$CX,$B$866,рўйхат!$D:$D,$C832)</f>
        <v/>
      </c>
      <c r="AU832" s="35">
        <f>SUMIFS(рўйхат!BD:BD,рўйхат!$CX:$CX,$B$866,рўйхат!$D:$D,$C832)</f>
        <v/>
      </c>
      <c r="AV832" s="36">
        <f>SUMIFS(рўйхат!BE:BE,рўйхат!$CX:$CX,$B$866,рўйхат!$D:$D,$C832)</f>
        <v/>
      </c>
      <c r="AW832" s="35">
        <f>SUMIFS(рўйхат!BF:BF,рўйхат!$CX:$CX,$B$866,рўйхат!$D:$D,$C832)</f>
        <v/>
      </c>
      <c r="AX832" s="36">
        <f>SUMIFS(рўйхат!BG:BG,рўйхат!$CX:$CX,$B$866,рўйхат!$D:$D,$C832)</f>
        <v/>
      </c>
      <c r="AY832" s="35">
        <f>SUMIFS(рўйхат!BH:BH,рўйхат!$CX:$CX,$B$866,рўйхат!$D:$D,$C832)</f>
        <v/>
      </c>
      <c r="AZ832" s="36">
        <f>SUMIFS(рўйхат!BI:BI,рўйхат!$CX:$CX,$B$866,рўйхат!$D:$D,$C832)</f>
        <v/>
      </c>
      <c r="BA832" s="35">
        <f>SUMIFS(рўйхат!BJ:BJ,рўйхат!$CX:$CX,$B$866,рўйхат!$D:$D,$C832)</f>
        <v/>
      </c>
      <c r="BB832" s="36">
        <f>SUMIFS(рўйхат!BK:BK,рўйхат!$CX:$CX,$B$866,рўйхат!$D:$D,$C832)</f>
        <v/>
      </c>
      <c r="BC832" s="77">
        <f>IFERROR(AO832/E832,0)</f>
        <v/>
      </c>
      <c r="BD832" s="77">
        <f>IFERROR(AP832/F832,0)</f>
        <v/>
      </c>
      <c r="BE832" s="35">
        <f>SUMIFS(рўйхат!BL:BL,рўйхат!$CX:$CX,$B$866,рўйхат!$D:$D,$C832)</f>
        <v/>
      </c>
      <c r="BF832" s="36">
        <f>SUMIFS(рўйхат!BM:BM,рўйхат!$CX:$CX,$B$866,рўйхат!$D:$D,$C832)</f>
        <v/>
      </c>
      <c r="BG832" s="35">
        <f>SUMIFS(рўйхат!BN:BN,рўйхат!$CX:$CX,$B$866,рўйхат!$D:$D,$C832)</f>
        <v/>
      </c>
      <c r="BH832" s="36">
        <f>SUMIFS(рўйхат!BO:BO,рўйхат!$CX:$CX,$B$866,рўйхат!$D:$D,$C832)</f>
        <v/>
      </c>
      <c r="BI832" s="35">
        <f>SUMIFS(рўйхат!BP:BP,рўйхат!$CX:$CX,$B$866,рўйхат!$D:$D,$C832)</f>
        <v/>
      </c>
      <c r="BJ832" s="36">
        <f>SUMIFS(рўйхат!BQ:BQ,рўйхат!$CX:$CX,$B$866,рўйхат!$D:$D,$C832)</f>
        <v/>
      </c>
      <c r="BK832" s="35">
        <f>SUMIFS(рўйхат!BR:BR,рўйхат!$CX:$CX,$B$866,рўйхат!$D:$D,$C832)</f>
        <v/>
      </c>
      <c r="BL832" s="36">
        <f>SUMIFS(рўйхат!BS:BS,рўйхат!$CX:$CX,$B$866,рўйхат!$D:$D,$C832)</f>
        <v/>
      </c>
      <c r="BM832" s="35">
        <f>SUMIFS(рўйхат!BT:BT,рўйхат!$CX:$CX,$B$866,рўйхат!$D:$D,$C832)</f>
        <v/>
      </c>
      <c r="BN832" s="36">
        <f>SUMIFS(рўйхат!BU:BU,рўйхат!$CX:$CX,$B$866,рўйхат!$D:$D,$C832)</f>
        <v/>
      </c>
      <c r="BO832" s="35">
        <f>SUMIFS(рўйхат!BX:BX,рўйхат!$CX:$CX,$B$866,рўйхат!$D:$D,$C832)</f>
        <v/>
      </c>
      <c r="BP832" s="36">
        <f>SUMIFS(рўйхат!BY:BY,рўйхат!$CX:$CX,$B$866,рўйхат!$D:$D,$C832)</f>
        <v/>
      </c>
      <c r="BQ832" s="35">
        <f>SUMIFS(рўйхат!BZ:BZ,рўйхат!$CX:$CX,$B$866,рўйхат!$D:$D,$C832)</f>
        <v/>
      </c>
      <c r="BR832" s="36">
        <f>SUMIFS(рўйхат!CA:CA,рўйхат!$CX:$CX,$B$866,рўйхат!$D:$D,$C832)</f>
        <v/>
      </c>
      <c r="BS832" s="35">
        <f>SUMIFS(рўйхат!CB:CB,рўйхат!$CX:$CX,$B$866,рўйхат!$D:$D,$C832)</f>
        <v/>
      </c>
      <c r="BT832" s="36">
        <f>SUMIFS(рўйхат!CC:CC,рўйхат!$CX:$CX,$B$866,рўйхат!$D:$D,$C832)</f>
        <v/>
      </c>
      <c r="BU832" s="35">
        <f>SUMIFS(рўйхат!CD:CD,рўйхат!$CX:$CX,$B$866,рўйхат!$D:$D,$C832)</f>
        <v/>
      </c>
      <c r="BV832" s="36">
        <f>SUMIFS(рўйхат!CE:CE,рўйхат!$CX:$CX,$B$866,рўйхат!$D:$D,$C832)</f>
        <v/>
      </c>
      <c r="BW832" s="35">
        <f>SUMIFS(рўйхат!CH:CH,рўйхат!$CX:$CX,$B$866,рўйхат!$D:$D,$C832)</f>
        <v/>
      </c>
      <c r="BX832" s="36">
        <f>SUMIFS(рўйхат!CI:CI,рўйхат!$CX:$CX,$B$866,рўйхат!$D:$D,$C832)</f>
        <v/>
      </c>
      <c r="BY832" s="35">
        <f>SUMIFS(рўйхат!CJ:CJ,рўйхат!$CX:$CX,$B$866,рўйхат!$D:$D,$C832)</f>
        <v/>
      </c>
      <c r="BZ832" s="36">
        <f>SUMIFS(рўйхат!CK:CK,рўйхат!$CX:$CX,$B$866,рўйхат!$D:$D,$C832)</f>
        <v/>
      </c>
      <c r="CA832" s="35">
        <f>SUMIFS(рўйхат!CL:CL,рўйхат!$CX:$CX,$B$866,рўйхат!$D:$D,$C832)</f>
        <v/>
      </c>
      <c r="CB832" s="36">
        <f>SUMIFS(рўйхат!CM:CM,рўйхат!$CX:$CX,$B$866,рўйхат!$D:$D,$C832)</f>
        <v/>
      </c>
      <c r="CC832" s="35">
        <f>SUMIFS(рўйхат!CN:CN,рўйхат!$CX:$CX,$B$866,рўйхат!$D:$D,$C832)</f>
        <v/>
      </c>
      <c r="CD832" s="36">
        <f>SUMIFS(рўйхат!CO:CO,рўйхат!$CX:$CX,$B$866,рўйхат!$D:$D,$C832)</f>
        <v/>
      </c>
      <c r="CE832" s="77">
        <f>IFERROR(BE832/(Q832+BE832),0)</f>
        <v/>
      </c>
      <c r="CF832" s="78">
        <f>IFERROR(BF832/(R832+BF832),0)</f>
        <v/>
      </c>
    </row>
    <row r="833" hidden="1" outlineLevel="1" ht="30" customFormat="1" customHeight="1" s="8">
      <c r="A833" s="39" t="n"/>
      <c r="B833" s="50" t="n">
        <v>33</v>
      </c>
      <c r="C833" s="131" t="inlineStr">
        <is>
          <t>Мансабдор шахсларга боғлиқ етказиб берувчилар билан тузилган шартномалар (XT XARID)</t>
        </is>
      </c>
      <c r="D833" s="51" t="n"/>
      <c r="E833" s="35">
        <f>SUMIFS(рўйхат!F:F,рўйхат!$CX:$CX,$B$866,рўйхат!$D:$D,$C833)</f>
        <v/>
      </c>
      <c r="F833" s="36">
        <f>SUMIFS(рўйхат!G:G,рўйхат!$CX:$CX,$B$866,рўйхат!$D:$D,$C833)</f>
        <v/>
      </c>
      <c r="G833" s="35">
        <f>SUMIFS(рўйхат!H:H,рўйхат!$CX:$CX,$B$866,рўйхат!$D:$D,$C833)</f>
        <v/>
      </c>
      <c r="H833" s="36">
        <f>SUMIFS(рўйхат!I:I,рўйхат!$CX:$CX,$B$866,рўйхат!$D:$D,$C833)</f>
        <v/>
      </c>
      <c r="I833" s="35">
        <f>SUMIFS(рўйхат!J:J,рўйхат!$CX:$CX,$B$866,рўйхат!$D:$D,$C833)</f>
        <v/>
      </c>
      <c r="J833" s="36">
        <f>SUMIFS(рўйхат!K:K,рўйхат!$CX:$CX,$B$866,рўйхат!$D:$D,$C833)</f>
        <v/>
      </c>
      <c r="K833" s="35">
        <f>SUMIFS(рўйхат!L:L,рўйхат!$CX:$CX,$B$866,рўйхат!$D:$D,$C833)</f>
        <v/>
      </c>
      <c r="L833" s="36">
        <f>SUMIFS(рўйхат!M:M,рўйхат!$CX:$CX,$B$866,рўйхат!$D:$D,$C833)</f>
        <v/>
      </c>
      <c r="M833" s="35">
        <f>SUMIFS(рўйхат!N:N,рўйхат!$CX:$CX,$B$866,рўйхат!$D:$D,$C833)</f>
        <v/>
      </c>
      <c r="N833" s="36">
        <f>SUMIFS(рўйхат!O:O,рўйхат!$CX:$CX,$B$866,рўйхат!$D:$D,$C833)</f>
        <v/>
      </c>
      <c r="O833" s="34">
        <f>IFERROR(M833/E833,0)</f>
        <v/>
      </c>
      <c r="P833" s="34">
        <f>IFERROR(N833/F833,0)</f>
        <v/>
      </c>
      <c r="Q833" s="35">
        <f>SUMIFS(рўйхат!P:P,рўйхат!$CX:$CX,$B$866,рўйхат!$D:$D,$C833)</f>
        <v/>
      </c>
      <c r="R833" s="36">
        <f>SUMIFS(рўйхат!Q:Q,рўйхат!$CX:$CX,$B$866,рўйхат!$D:$D,$C833)</f>
        <v/>
      </c>
      <c r="S833" s="35">
        <f>SUMIFS(рўйхат!R:R,рўйхат!$CX:$CX,$B$866,рўйхат!$D:$D,$C833)</f>
        <v/>
      </c>
      <c r="T833" s="36">
        <f>SUMIFS(рўйхат!S:S,рўйхат!$CX:$CX,$B$866,рўйхат!$D:$D,$C833)</f>
        <v/>
      </c>
      <c r="U833" s="35">
        <f>SUMIFS(рўйхат!T:T,рўйхат!$CX:$CX,$B$866,рўйхат!$D:$D,$C833)</f>
        <v/>
      </c>
      <c r="V833" s="36">
        <f>SUMIFS(рўйхат!U:U,рўйхат!$CX:$CX,$B$866,рўйхат!$D:$D,$C833)</f>
        <v/>
      </c>
      <c r="W833" s="35">
        <f>SUMIFS(рўйхат!V:V,рўйхат!$CX:$CX,$B$866,рўйхат!$D:$D,$C833)</f>
        <v/>
      </c>
      <c r="X833" s="36">
        <f>SUMIFS(рўйхат!W:W,рўйхат!$CX:$CX,$B$866,рўйхат!$D:$D,$C833)</f>
        <v/>
      </c>
      <c r="Y833" s="35">
        <f>SUMIFS(рўйхат!X:X,рўйхат!$CX:$CX,$B$866,рўйхат!$D:$D,$C833)</f>
        <v/>
      </c>
      <c r="Z833" s="36">
        <f>SUMIFS(рўйхат!Y:Y,рўйхат!$CX:$CX,$B$866,рўйхат!$D:$D,$C833)</f>
        <v/>
      </c>
      <c r="AA833" s="35">
        <f>SUMIFS(рўйхат!Z:Z,рўйхат!$CX:$CX,$B$866,рўйхат!$D:$D,$C833)</f>
        <v/>
      </c>
      <c r="AB833" s="36">
        <f>SUMIFS(рўйхат!AA:AA,рўйхат!$CX:$CX,$B$866,рўйхат!$D:$D,$C833)</f>
        <v/>
      </c>
      <c r="AC833" s="35">
        <f>SUMIFS(рўйхат!AB:AB,рўйхат!$CX:$CX,$B$866,рўйхат!$D:$D,$C833)</f>
        <v/>
      </c>
      <c r="AD833" s="36">
        <f>SUMIFS(рўйхат!AC:AC,рўйхат!$CX:$CX,$B$866,рўйхат!$D:$D,$C833)</f>
        <v/>
      </c>
      <c r="AE833" s="35">
        <f>SUMIFS(рўйхат!AD:AD,рўйхат!$CX:$CX,$B$866,рўйхат!$D:$D,$C833)</f>
        <v/>
      </c>
      <c r="AF833" s="36">
        <f>SUMIFS(рўйхат!AE:AE,рўйхат!$CX:$CX,$B$866,рўйхат!$D:$D,$C833)</f>
        <v/>
      </c>
      <c r="AG833" s="35">
        <f>SUMIFS(рўйхат!AH:AH,рўйхат!$CX:$CX,$B$866,рўйхат!$D:$D,$C833)</f>
        <v/>
      </c>
      <c r="AH833" s="36">
        <f>SUMIFS(рўйхат!AI:AI,рўйхат!$CX:$CX,$B$866,рўйхат!$D:$D,$C833)</f>
        <v/>
      </c>
      <c r="AI833" s="35">
        <f>SUMIFS(рўйхат!AJ:AJ,рўйхат!$CX:$CX,$B$866,рўйхат!$D:$D,$C833)</f>
        <v/>
      </c>
      <c r="AJ833" s="36">
        <f>SUMIFS(рўйхат!AK:AK,рўйхат!$CX:$CX,$B$866,рўйхат!$D:$D,$C833)</f>
        <v/>
      </c>
      <c r="AK833" s="35">
        <f>SUMIFS(рўйхат!AL:AL,рўйхат!$CX:$CX,$B$866,рўйхат!$D:$D,$C833)</f>
        <v/>
      </c>
      <c r="AL833" s="36">
        <f>SUMIFS(рўйхат!AM:AM,рўйхат!$CX:$CX,$B$866,рўйхат!$D:$D,$C833)</f>
        <v/>
      </c>
      <c r="AM833" s="77">
        <f>IFERROR(Q833/E833,0)</f>
        <v/>
      </c>
      <c r="AN833" s="77">
        <f>IFERROR(R833/F833,0)</f>
        <v/>
      </c>
      <c r="AO833" s="35">
        <f>SUMIFS(рўйхат!AX:AX,рўйхат!$CX:$CX,$B$866,рўйхат!$D:$D,$C833)</f>
        <v/>
      </c>
      <c r="AP833" s="36">
        <f>SUMIFS(рўйхат!AY:AY,рўйхат!$CX:$CX,$B$866,рўйхат!$D:$D,$C833)</f>
        <v/>
      </c>
      <c r="AQ833" s="35">
        <f>SUMIFS(рўйхат!AZ:AZ,рўйхат!$CX:$CX,$B$866,рўйхат!$D:$D,$C833)</f>
        <v/>
      </c>
      <c r="AR833" s="36">
        <f>SUMIFS(рўйхат!BA:BA,рўйхат!$CX:$CX,$B$866,рўйхат!$D:$D,$C833)</f>
        <v/>
      </c>
      <c r="AS833" s="35">
        <f>SUMIFS(рўйхат!BB:BB,рўйхат!$CX:$CX,$B$866,рўйхат!$D:$D,$C833)</f>
        <v/>
      </c>
      <c r="AT833" s="36">
        <f>SUMIFS(рўйхат!BC:BC,рўйхат!$CX:$CX,$B$866,рўйхат!$D:$D,$C833)</f>
        <v/>
      </c>
      <c r="AU833" s="35">
        <f>SUMIFS(рўйхат!BD:BD,рўйхат!$CX:$CX,$B$866,рўйхат!$D:$D,$C833)</f>
        <v/>
      </c>
      <c r="AV833" s="36">
        <f>SUMIFS(рўйхат!BE:BE,рўйхат!$CX:$CX,$B$866,рўйхат!$D:$D,$C833)</f>
        <v/>
      </c>
      <c r="AW833" s="35">
        <f>SUMIFS(рўйхат!BF:BF,рўйхат!$CX:$CX,$B$866,рўйхат!$D:$D,$C833)</f>
        <v/>
      </c>
      <c r="AX833" s="36">
        <f>SUMIFS(рўйхат!BG:BG,рўйхат!$CX:$CX,$B$866,рўйхат!$D:$D,$C833)</f>
        <v/>
      </c>
      <c r="AY833" s="35">
        <f>SUMIFS(рўйхат!BH:BH,рўйхат!$CX:$CX,$B$866,рўйхат!$D:$D,$C833)</f>
        <v/>
      </c>
      <c r="AZ833" s="36">
        <f>SUMIFS(рўйхат!BI:BI,рўйхат!$CX:$CX,$B$866,рўйхат!$D:$D,$C833)</f>
        <v/>
      </c>
      <c r="BA833" s="35">
        <f>SUMIFS(рўйхат!BJ:BJ,рўйхат!$CX:$CX,$B$866,рўйхат!$D:$D,$C833)</f>
        <v/>
      </c>
      <c r="BB833" s="36">
        <f>SUMIFS(рўйхат!BK:BK,рўйхат!$CX:$CX,$B$866,рўйхат!$D:$D,$C833)</f>
        <v/>
      </c>
      <c r="BC833" s="77">
        <f>IFERROR(AO833/E833,0)</f>
        <v/>
      </c>
      <c r="BD833" s="77">
        <f>IFERROR(AP833/F833,0)</f>
        <v/>
      </c>
      <c r="BE833" s="35">
        <f>SUMIFS(рўйхат!BL:BL,рўйхат!$CX:$CX,$B$866,рўйхат!$D:$D,$C833)</f>
        <v/>
      </c>
      <c r="BF833" s="36">
        <f>SUMIFS(рўйхат!BM:BM,рўйхат!$CX:$CX,$B$866,рўйхат!$D:$D,$C833)</f>
        <v/>
      </c>
      <c r="BG833" s="35">
        <f>SUMIFS(рўйхат!BN:BN,рўйхат!$CX:$CX,$B$866,рўйхат!$D:$D,$C833)</f>
        <v/>
      </c>
      <c r="BH833" s="36">
        <f>SUMIFS(рўйхат!BO:BO,рўйхат!$CX:$CX,$B$866,рўйхат!$D:$D,$C833)</f>
        <v/>
      </c>
      <c r="BI833" s="35">
        <f>SUMIFS(рўйхат!BP:BP,рўйхат!$CX:$CX,$B$866,рўйхат!$D:$D,$C833)</f>
        <v/>
      </c>
      <c r="BJ833" s="36">
        <f>SUMIFS(рўйхат!BQ:BQ,рўйхат!$CX:$CX,$B$866,рўйхат!$D:$D,$C833)</f>
        <v/>
      </c>
      <c r="BK833" s="35">
        <f>SUMIFS(рўйхат!BR:BR,рўйхат!$CX:$CX,$B$866,рўйхат!$D:$D,$C833)</f>
        <v/>
      </c>
      <c r="BL833" s="36">
        <f>SUMIFS(рўйхат!BS:BS,рўйхат!$CX:$CX,$B$866,рўйхат!$D:$D,$C833)</f>
        <v/>
      </c>
      <c r="BM833" s="35">
        <f>SUMIFS(рўйхат!BT:BT,рўйхат!$CX:$CX,$B$866,рўйхат!$D:$D,$C833)</f>
        <v/>
      </c>
      <c r="BN833" s="36">
        <f>SUMIFS(рўйхат!BU:BU,рўйхат!$CX:$CX,$B$866,рўйхат!$D:$D,$C833)</f>
        <v/>
      </c>
      <c r="BO833" s="35">
        <f>SUMIFS(рўйхат!BX:BX,рўйхат!$CX:$CX,$B$866,рўйхат!$D:$D,$C833)</f>
        <v/>
      </c>
      <c r="BP833" s="36">
        <f>SUMIFS(рўйхат!BY:BY,рўйхат!$CX:$CX,$B$866,рўйхат!$D:$D,$C833)</f>
        <v/>
      </c>
      <c r="BQ833" s="35">
        <f>SUMIFS(рўйхат!BZ:BZ,рўйхат!$CX:$CX,$B$866,рўйхат!$D:$D,$C833)</f>
        <v/>
      </c>
      <c r="BR833" s="36">
        <f>SUMIFS(рўйхат!CA:CA,рўйхат!$CX:$CX,$B$866,рўйхат!$D:$D,$C833)</f>
        <v/>
      </c>
      <c r="BS833" s="35">
        <f>SUMIFS(рўйхат!CB:CB,рўйхат!$CX:$CX,$B$866,рўйхат!$D:$D,$C833)</f>
        <v/>
      </c>
      <c r="BT833" s="36">
        <f>SUMIFS(рўйхат!CC:CC,рўйхат!$CX:$CX,$B$866,рўйхат!$D:$D,$C833)</f>
        <v/>
      </c>
      <c r="BU833" s="35">
        <f>SUMIFS(рўйхат!CD:CD,рўйхат!$CX:$CX,$B$866,рўйхат!$D:$D,$C833)</f>
        <v/>
      </c>
      <c r="BV833" s="36">
        <f>SUMIFS(рўйхат!CE:CE,рўйхат!$CX:$CX,$B$866,рўйхат!$D:$D,$C833)</f>
        <v/>
      </c>
      <c r="BW833" s="35">
        <f>SUMIFS(рўйхат!CH:CH,рўйхат!$CX:$CX,$B$866,рўйхат!$D:$D,$C833)</f>
        <v/>
      </c>
      <c r="BX833" s="36">
        <f>SUMIFS(рўйхат!CI:CI,рўйхат!$CX:$CX,$B$866,рўйхат!$D:$D,$C833)</f>
        <v/>
      </c>
      <c r="BY833" s="35">
        <f>SUMIFS(рўйхат!CJ:CJ,рўйхат!$CX:$CX,$B$866,рўйхат!$D:$D,$C833)</f>
        <v/>
      </c>
      <c r="BZ833" s="36">
        <f>SUMIFS(рўйхат!CK:CK,рўйхат!$CX:$CX,$B$866,рўйхат!$D:$D,$C833)</f>
        <v/>
      </c>
      <c r="CA833" s="35">
        <f>SUMIFS(рўйхат!CL:CL,рўйхат!$CX:$CX,$B$866,рўйхат!$D:$D,$C833)</f>
        <v/>
      </c>
      <c r="CB833" s="36">
        <f>SUMIFS(рўйхат!CM:CM,рўйхат!$CX:$CX,$B$866,рўйхат!$D:$D,$C833)</f>
        <v/>
      </c>
      <c r="CC833" s="35">
        <f>SUMIFS(рўйхат!CN:CN,рўйхат!$CX:$CX,$B$866,рўйхат!$D:$D,$C833)</f>
        <v/>
      </c>
      <c r="CD833" s="36">
        <f>SUMIFS(рўйхат!CO:CO,рўйхат!$CX:$CX,$B$866,рўйхат!$D:$D,$C833)</f>
        <v/>
      </c>
      <c r="CE833" s="77">
        <f>IFERROR(BE833/(Q833+BE833),0)</f>
        <v/>
      </c>
      <c r="CF833" s="78">
        <f>IFERROR(BF833/(R833+BF833),0)</f>
        <v/>
      </c>
    </row>
    <row r="834" hidden="1" outlineLevel="1" ht="30" customFormat="1" customHeight="1" s="8">
      <c r="A834" s="39" t="n"/>
      <c r="B834" s="50" t="n">
        <v>34</v>
      </c>
      <c r="C834" s="131" t="inlineStr">
        <is>
          <t>Мансабдор шахсларнинг нотурар объектлари</t>
        </is>
      </c>
      <c r="D834" s="51" t="n"/>
      <c r="E834" s="35">
        <f>SUMIFS(рўйхат!F:F,рўйхат!$CX:$CX,$B$866,рўйхат!$D:$D,$C834)</f>
        <v/>
      </c>
      <c r="F834" s="36">
        <f>SUMIFS(рўйхат!G:G,рўйхат!$CX:$CX,$B$866,рўйхат!$D:$D,$C834)</f>
        <v/>
      </c>
      <c r="G834" s="35">
        <f>SUMIFS(рўйхат!H:H,рўйхат!$CX:$CX,$B$866,рўйхат!$D:$D,$C834)</f>
        <v/>
      </c>
      <c r="H834" s="36">
        <f>SUMIFS(рўйхат!I:I,рўйхат!$CX:$CX,$B$866,рўйхат!$D:$D,$C834)</f>
        <v/>
      </c>
      <c r="I834" s="35">
        <f>SUMIFS(рўйхат!J:J,рўйхат!$CX:$CX,$B$866,рўйхат!$D:$D,$C834)</f>
        <v/>
      </c>
      <c r="J834" s="36">
        <f>SUMIFS(рўйхат!K:K,рўйхат!$CX:$CX,$B$866,рўйхат!$D:$D,$C834)</f>
        <v/>
      </c>
      <c r="K834" s="35">
        <f>SUMIFS(рўйхат!L:L,рўйхат!$CX:$CX,$B$866,рўйхат!$D:$D,$C834)</f>
        <v/>
      </c>
      <c r="L834" s="36">
        <f>SUMIFS(рўйхат!M:M,рўйхат!$CX:$CX,$B$866,рўйхат!$D:$D,$C834)</f>
        <v/>
      </c>
      <c r="M834" s="35">
        <f>SUMIFS(рўйхат!N:N,рўйхат!$CX:$CX,$B$866,рўйхат!$D:$D,$C834)</f>
        <v/>
      </c>
      <c r="N834" s="36">
        <f>SUMIFS(рўйхат!O:O,рўйхат!$CX:$CX,$B$866,рўйхат!$D:$D,$C834)</f>
        <v/>
      </c>
      <c r="O834" s="34">
        <f>IFERROR(M834/E834,0)</f>
        <v/>
      </c>
      <c r="P834" s="34">
        <f>IFERROR(N834/F834,0)</f>
        <v/>
      </c>
      <c r="Q834" s="35">
        <f>SUMIFS(рўйхат!P:P,рўйхат!$CX:$CX,$B$866,рўйхат!$D:$D,$C834)</f>
        <v/>
      </c>
      <c r="R834" s="36">
        <f>SUMIFS(рўйхат!Q:Q,рўйхат!$CX:$CX,$B$866,рўйхат!$D:$D,$C834)</f>
        <v/>
      </c>
      <c r="S834" s="35">
        <f>SUMIFS(рўйхат!R:R,рўйхат!$CX:$CX,$B$866,рўйхат!$D:$D,$C834)</f>
        <v/>
      </c>
      <c r="T834" s="36">
        <f>SUMIFS(рўйхат!S:S,рўйхат!$CX:$CX,$B$866,рўйхат!$D:$D,$C834)</f>
        <v/>
      </c>
      <c r="U834" s="35">
        <f>SUMIFS(рўйхат!T:T,рўйхат!$CX:$CX,$B$866,рўйхат!$D:$D,$C834)</f>
        <v/>
      </c>
      <c r="V834" s="36">
        <f>SUMIFS(рўйхат!U:U,рўйхат!$CX:$CX,$B$866,рўйхат!$D:$D,$C834)</f>
        <v/>
      </c>
      <c r="W834" s="35">
        <f>SUMIFS(рўйхат!V:V,рўйхат!$CX:$CX,$B$866,рўйхат!$D:$D,$C834)</f>
        <v/>
      </c>
      <c r="X834" s="36">
        <f>SUMIFS(рўйхат!W:W,рўйхат!$CX:$CX,$B$866,рўйхат!$D:$D,$C834)</f>
        <v/>
      </c>
      <c r="Y834" s="35">
        <f>SUMIFS(рўйхат!X:X,рўйхат!$CX:$CX,$B$866,рўйхат!$D:$D,$C834)</f>
        <v/>
      </c>
      <c r="Z834" s="36">
        <f>SUMIFS(рўйхат!Y:Y,рўйхат!$CX:$CX,$B$866,рўйхат!$D:$D,$C834)</f>
        <v/>
      </c>
      <c r="AA834" s="35">
        <f>SUMIFS(рўйхат!Z:Z,рўйхат!$CX:$CX,$B$866,рўйхат!$D:$D,$C834)</f>
        <v/>
      </c>
      <c r="AB834" s="36">
        <f>SUMIFS(рўйхат!AA:AA,рўйхат!$CX:$CX,$B$866,рўйхат!$D:$D,$C834)</f>
        <v/>
      </c>
      <c r="AC834" s="35">
        <f>SUMIFS(рўйхат!AB:AB,рўйхат!$CX:$CX,$B$866,рўйхат!$D:$D,$C834)</f>
        <v/>
      </c>
      <c r="AD834" s="36">
        <f>SUMIFS(рўйхат!AC:AC,рўйхат!$CX:$CX,$B$866,рўйхат!$D:$D,$C834)</f>
        <v/>
      </c>
      <c r="AE834" s="35">
        <f>SUMIFS(рўйхат!AD:AD,рўйхат!$CX:$CX,$B$866,рўйхат!$D:$D,$C834)</f>
        <v/>
      </c>
      <c r="AF834" s="36">
        <f>SUMIFS(рўйхат!AE:AE,рўйхат!$CX:$CX,$B$866,рўйхат!$D:$D,$C834)</f>
        <v/>
      </c>
      <c r="AG834" s="35">
        <f>SUMIFS(рўйхат!AH:AH,рўйхат!$CX:$CX,$B$866,рўйхат!$D:$D,$C834)</f>
        <v/>
      </c>
      <c r="AH834" s="36">
        <f>SUMIFS(рўйхат!AI:AI,рўйхат!$CX:$CX,$B$866,рўйхат!$D:$D,$C834)</f>
        <v/>
      </c>
      <c r="AI834" s="35">
        <f>SUMIFS(рўйхат!AJ:AJ,рўйхат!$CX:$CX,$B$866,рўйхат!$D:$D,$C834)</f>
        <v/>
      </c>
      <c r="AJ834" s="36">
        <f>SUMIFS(рўйхат!AK:AK,рўйхат!$CX:$CX,$B$866,рўйхат!$D:$D,$C834)</f>
        <v/>
      </c>
      <c r="AK834" s="35">
        <f>SUMIFS(рўйхат!AL:AL,рўйхат!$CX:$CX,$B$866,рўйхат!$D:$D,$C834)</f>
        <v/>
      </c>
      <c r="AL834" s="36">
        <f>SUMIFS(рўйхат!AM:AM,рўйхат!$CX:$CX,$B$866,рўйхат!$D:$D,$C834)</f>
        <v/>
      </c>
      <c r="AM834" s="77">
        <f>IFERROR(Q834/E834,0)</f>
        <v/>
      </c>
      <c r="AN834" s="77">
        <f>IFERROR(R834/F834,0)</f>
        <v/>
      </c>
      <c r="AO834" s="35">
        <f>SUMIFS(рўйхат!AX:AX,рўйхат!$CX:$CX,$B$866,рўйхат!$D:$D,$C834)</f>
        <v/>
      </c>
      <c r="AP834" s="36">
        <f>SUMIFS(рўйхат!AY:AY,рўйхат!$CX:$CX,$B$866,рўйхат!$D:$D,$C834)</f>
        <v/>
      </c>
      <c r="AQ834" s="35">
        <f>SUMIFS(рўйхат!AZ:AZ,рўйхат!$CX:$CX,$B$866,рўйхат!$D:$D,$C834)</f>
        <v/>
      </c>
      <c r="AR834" s="36">
        <f>SUMIFS(рўйхат!BA:BA,рўйхат!$CX:$CX,$B$866,рўйхат!$D:$D,$C834)</f>
        <v/>
      </c>
      <c r="AS834" s="35">
        <f>SUMIFS(рўйхат!BB:BB,рўйхат!$CX:$CX,$B$866,рўйхат!$D:$D,$C834)</f>
        <v/>
      </c>
      <c r="AT834" s="36">
        <f>SUMIFS(рўйхат!BC:BC,рўйхат!$CX:$CX,$B$866,рўйхат!$D:$D,$C834)</f>
        <v/>
      </c>
      <c r="AU834" s="35">
        <f>SUMIFS(рўйхат!BD:BD,рўйхат!$CX:$CX,$B$866,рўйхат!$D:$D,$C834)</f>
        <v/>
      </c>
      <c r="AV834" s="36">
        <f>SUMIFS(рўйхат!BE:BE,рўйхат!$CX:$CX,$B$866,рўйхат!$D:$D,$C834)</f>
        <v/>
      </c>
      <c r="AW834" s="35">
        <f>SUMIFS(рўйхат!BF:BF,рўйхат!$CX:$CX,$B$866,рўйхат!$D:$D,$C834)</f>
        <v/>
      </c>
      <c r="AX834" s="36">
        <f>SUMIFS(рўйхат!BG:BG,рўйхат!$CX:$CX,$B$866,рўйхат!$D:$D,$C834)</f>
        <v/>
      </c>
      <c r="AY834" s="35">
        <f>SUMIFS(рўйхат!BH:BH,рўйхат!$CX:$CX,$B$866,рўйхат!$D:$D,$C834)</f>
        <v/>
      </c>
      <c r="AZ834" s="36">
        <f>SUMIFS(рўйхат!BI:BI,рўйхат!$CX:$CX,$B$866,рўйхат!$D:$D,$C834)</f>
        <v/>
      </c>
      <c r="BA834" s="35">
        <f>SUMIFS(рўйхат!BJ:BJ,рўйхат!$CX:$CX,$B$866,рўйхат!$D:$D,$C834)</f>
        <v/>
      </c>
      <c r="BB834" s="36">
        <f>SUMIFS(рўйхат!BK:BK,рўйхат!$CX:$CX,$B$866,рўйхат!$D:$D,$C834)</f>
        <v/>
      </c>
      <c r="BC834" s="77">
        <f>IFERROR(AO834/E834,0)</f>
        <v/>
      </c>
      <c r="BD834" s="77">
        <f>IFERROR(AP834/F834,0)</f>
        <v/>
      </c>
      <c r="BE834" s="35">
        <f>SUMIFS(рўйхат!BL:BL,рўйхат!$CX:$CX,$B$866,рўйхат!$D:$D,$C834)</f>
        <v/>
      </c>
      <c r="BF834" s="36">
        <f>SUMIFS(рўйхат!BM:BM,рўйхат!$CX:$CX,$B$866,рўйхат!$D:$D,$C834)</f>
        <v/>
      </c>
      <c r="BG834" s="35">
        <f>SUMIFS(рўйхат!BN:BN,рўйхат!$CX:$CX,$B$866,рўйхат!$D:$D,$C834)</f>
        <v/>
      </c>
      <c r="BH834" s="36">
        <f>SUMIFS(рўйхат!BO:BO,рўйхат!$CX:$CX,$B$866,рўйхат!$D:$D,$C834)</f>
        <v/>
      </c>
      <c r="BI834" s="35">
        <f>SUMIFS(рўйхат!BP:BP,рўйхат!$CX:$CX,$B$866,рўйхат!$D:$D,$C834)</f>
        <v/>
      </c>
      <c r="BJ834" s="36">
        <f>SUMIFS(рўйхат!BQ:BQ,рўйхат!$CX:$CX,$B$866,рўйхат!$D:$D,$C834)</f>
        <v/>
      </c>
      <c r="BK834" s="35">
        <f>SUMIFS(рўйхат!BR:BR,рўйхат!$CX:$CX,$B$866,рўйхат!$D:$D,$C834)</f>
        <v/>
      </c>
      <c r="BL834" s="36">
        <f>SUMIFS(рўйхат!BS:BS,рўйхат!$CX:$CX,$B$866,рўйхат!$D:$D,$C834)</f>
        <v/>
      </c>
      <c r="BM834" s="35">
        <f>SUMIFS(рўйхат!BT:BT,рўйхат!$CX:$CX,$B$866,рўйхат!$D:$D,$C834)</f>
        <v/>
      </c>
      <c r="BN834" s="36">
        <f>SUMIFS(рўйхат!BU:BU,рўйхат!$CX:$CX,$B$866,рўйхат!$D:$D,$C834)</f>
        <v/>
      </c>
      <c r="BO834" s="35">
        <f>SUMIFS(рўйхат!BX:BX,рўйхат!$CX:$CX,$B$866,рўйхат!$D:$D,$C834)</f>
        <v/>
      </c>
      <c r="BP834" s="36">
        <f>SUMIFS(рўйхат!BY:BY,рўйхат!$CX:$CX,$B$866,рўйхат!$D:$D,$C834)</f>
        <v/>
      </c>
      <c r="BQ834" s="35">
        <f>SUMIFS(рўйхат!BZ:BZ,рўйхат!$CX:$CX,$B$866,рўйхат!$D:$D,$C834)</f>
        <v/>
      </c>
      <c r="BR834" s="36">
        <f>SUMIFS(рўйхат!CA:CA,рўйхат!$CX:$CX,$B$866,рўйхат!$D:$D,$C834)</f>
        <v/>
      </c>
      <c r="BS834" s="35">
        <f>SUMIFS(рўйхат!CB:CB,рўйхат!$CX:$CX,$B$866,рўйхат!$D:$D,$C834)</f>
        <v/>
      </c>
      <c r="BT834" s="36">
        <f>SUMIFS(рўйхат!CC:CC,рўйхат!$CX:$CX,$B$866,рўйхат!$D:$D,$C834)</f>
        <v/>
      </c>
      <c r="BU834" s="35">
        <f>SUMIFS(рўйхат!CD:CD,рўйхат!$CX:$CX,$B$866,рўйхат!$D:$D,$C834)</f>
        <v/>
      </c>
      <c r="BV834" s="36">
        <f>SUMIFS(рўйхат!CE:CE,рўйхат!$CX:$CX,$B$866,рўйхат!$D:$D,$C834)</f>
        <v/>
      </c>
      <c r="BW834" s="35">
        <f>SUMIFS(рўйхат!CH:CH,рўйхат!$CX:$CX,$B$866,рўйхат!$D:$D,$C834)</f>
        <v/>
      </c>
      <c r="BX834" s="36">
        <f>SUMIFS(рўйхат!CI:CI,рўйхат!$CX:$CX,$B$866,рўйхат!$D:$D,$C834)</f>
        <v/>
      </c>
      <c r="BY834" s="35">
        <f>SUMIFS(рўйхат!CJ:CJ,рўйхат!$CX:$CX,$B$866,рўйхат!$D:$D,$C834)</f>
        <v/>
      </c>
      <c r="BZ834" s="36">
        <f>SUMIFS(рўйхат!CK:CK,рўйхат!$CX:$CX,$B$866,рўйхат!$D:$D,$C834)</f>
        <v/>
      </c>
      <c r="CA834" s="35">
        <f>SUMIFS(рўйхат!CL:CL,рўйхат!$CX:$CX,$B$866,рўйхат!$D:$D,$C834)</f>
        <v/>
      </c>
      <c r="CB834" s="36">
        <f>SUMIFS(рўйхат!CM:CM,рўйхат!$CX:$CX,$B$866,рўйхат!$D:$D,$C834)</f>
        <v/>
      </c>
      <c r="CC834" s="35">
        <f>SUMIFS(рўйхат!CN:CN,рўйхат!$CX:$CX,$B$866,рўйхат!$D:$D,$C834)</f>
        <v/>
      </c>
      <c r="CD834" s="36">
        <f>SUMIFS(рўйхат!CO:CO,рўйхат!$CX:$CX,$B$866,рўйхат!$D:$D,$C834)</f>
        <v/>
      </c>
      <c r="CE834" s="77">
        <f>IFERROR(BE834/(Q834+BE834),0)</f>
        <v/>
      </c>
      <c r="CF834" s="78">
        <f>IFERROR(BF834/(R834+BF834),0)</f>
        <v/>
      </c>
    </row>
    <row r="835" hidden="1" outlineLevel="1" ht="30" customFormat="1" customHeight="1" s="8">
      <c r="A835" s="39" t="n"/>
      <c r="B835" s="50" t="n">
        <v>35</v>
      </c>
      <c r="C835" s="131" t="inlineStr">
        <is>
          <t>Манфаатлар тўқнашуви (тўғридан-тўғри, COOPERATION)</t>
        </is>
      </c>
      <c r="D835" s="51" t="n"/>
      <c r="E835" s="35">
        <f>SUMIFS(рўйхат!F:F,рўйхат!$CX:$CX,$B$866,рўйхат!$D:$D,$C835)</f>
        <v/>
      </c>
      <c r="F835" s="36">
        <f>SUMIFS(рўйхат!G:G,рўйхат!$CX:$CX,$B$866,рўйхат!$D:$D,$C835)</f>
        <v/>
      </c>
      <c r="G835" s="35">
        <f>SUMIFS(рўйхат!H:H,рўйхат!$CX:$CX,$B$866,рўйхат!$D:$D,$C835)</f>
        <v/>
      </c>
      <c r="H835" s="36">
        <f>SUMIFS(рўйхат!I:I,рўйхат!$CX:$CX,$B$866,рўйхат!$D:$D,$C835)</f>
        <v/>
      </c>
      <c r="I835" s="35">
        <f>SUMIFS(рўйхат!J:J,рўйхат!$CX:$CX,$B$866,рўйхат!$D:$D,$C835)</f>
        <v/>
      </c>
      <c r="J835" s="36">
        <f>SUMIFS(рўйхат!K:K,рўйхат!$CX:$CX,$B$866,рўйхат!$D:$D,$C835)</f>
        <v/>
      </c>
      <c r="K835" s="35">
        <f>SUMIFS(рўйхат!L:L,рўйхат!$CX:$CX,$B$866,рўйхат!$D:$D,$C835)</f>
        <v/>
      </c>
      <c r="L835" s="36">
        <f>SUMIFS(рўйхат!M:M,рўйхат!$CX:$CX,$B$866,рўйхат!$D:$D,$C835)</f>
        <v/>
      </c>
      <c r="M835" s="35">
        <f>SUMIFS(рўйхат!N:N,рўйхат!$CX:$CX,$B$866,рўйхат!$D:$D,$C835)</f>
        <v/>
      </c>
      <c r="N835" s="36">
        <f>SUMIFS(рўйхат!O:O,рўйхат!$CX:$CX,$B$866,рўйхат!$D:$D,$C835)</f>
        <v/>
      </c>
      <c r="O835" s="34">
        <f>IFERROR(M835/E835,0)</f>
        <v/>
      </c>
      <c r="P835" s="34">
        <f>IFERROR(N835/F835,0)</f>
        <v/>
      </c>
      <c r="Q835" s="35">
        <f>SUMIFS(рўйхат!P:P,рўйхат!$CX:$CX,$B$866,рўйхат!$D:$D,$C835)</f>
        <v/>
      </c>
      <c r="R835" s="36">
        <f>SUMIFS(рўйхат!Q:Q,рўйхат!$CX:$CX,$B$866,рўйхат!$D:$D,$C835)</f>
        <v/>
      </c>
      <c r="S835" s="35">
        <f>SUMIFS(рўйхат!R:R,рўйхат!$CX:$CX,$B$866,рўйхат!$D:$D,$C835)</f>
        <v/>
      </c>
      <c r="T835" s="36">
        <f>SUMIFS(рўйхат!S:S,рўйхат!$CX:$CX,$B$866,рўйхат!$D:$D,$C835)</f>
        <v/>
      </c>
      <c r="U835" s="35">
        <f>SUMIFS(рўйхат!T:T,рўйхат!$CX:$CX,$B$866,рўйхат!$D:$D,$C835)</f>
        <v/>
      </c>
      <c r="V835" s="36">
        <f>SUMIFS(рўйхат!U:U,рўйхат!$CX:$CX,$B$866,рўйхат!$D:$D,$C835)</f>
        <v/>
      </c>
      <c r="W835" s="35">
        <f>SUMIFS(рўйхат!V:V,рўйхат!$CX:$CX,$B$866,рўйхат!$D:$D,$C835)</f>
        <v/>
      </c>
      <c r="X835" s="36">
        <f>SUMIFS(рўйхат!W:W,рўйхат!$CX:$CX,$B$866,рўйхат!$D:$D,$C835)</f>
        <v/>
      </c>
      <c r="Y835" s="35">
        <f>SUMIFS(рўйхат!X:X,рўйхат!$CX:$CX,$B$866,рўйхат!$D:$D,$C835)</f>
        <v/>
      </c>
      <c r="Z835" s="36">
        <f>SUMIFS(рўйхат!Y:Y,рўйхат!$CX:$CX,$B$866,рўйхат!$D:$D,$C835)</f>
        <v/>
      </c>
      <c r="AA835" s="35">
        <f>SUMIFS(рўйхат!Z:Z,рўйхат!$CX:$CX,$B$866,рўйхат!$D:$D,$C835)</f>
        <v/>
      </c>
      <c r="AB835" s="36">
        <f>SUMIFS(рўйхат!AA:AA,рўйхат!$CX:$CX,$B$866,рўйхат!$D:$D,$C835)</f>
        <v/>
      </c>
      <c r="AC835" s="35">
        <f>SUMIFS(рўйхат!AB:AB,рўйхат!$CX:$CX,$B$866,рўйхат!$D:$D,$C835)</f>
        <v/>
      </c>
      <c r="AD835" s="36">
        <f>SUMIFS(рўйхат!AC:AC,рўйхат!$CX:$CX,$B$866,рўйхат!$D:$D,$C835)</f>
        <v/>
      </c>
      <c r="AE835" s="35">
        <f>SUMIFS(рўйхат!AD:AD,рўйхат!$CX:$CX,$B$866,рўйхат!$D:$D,$C835)</f>
        <v/>
      </c>
      <c r="AF835" s="36">
        <f>SUMIFS(рўйхат!AE:AE,рўйхат!$CX:$CX,$B$866,рўйхат!$D:$D,$C835)</f>
        <v/>
      </c>
      <c r="AG835" s="35">
        <f>SUMIFS(рўйхат!AH:AH,рўйхат!$CX:$CX,$B$866,рўйхат!$D:$D,$C835)</f>
        <v/>
      </c>
      <c r="AH835" s="36">
        <f>SUMIFS(рўйхат!AI:AI,рўйхат!$CX:$CX,$B$866,рўйхат!$D:$D,$C835)</f>
        <v/>
      </c>
      <c r="AI835" s="35">
        <f>SUMIFS(рўйхат!AJ:AJ,рўйхат!$CX:$CX,$B$866,рўйхат!$D:$D,$C835)</f>
        <v/>
      </c>
      <c r="AJ835" s="36">
        <f>SUMIFS(рўйхат!AK:AK,рўйхат!$CX:$CX,$B$866,рўйхат!$D:$D,$C835)</f>
        <v/>
      </c>
      <c r="AK835" s="35">
        <f>SUMIFS(рўйхат!AL:AL,рўйхат!$CX:$CX,$B$866,рўйхат!$D:$D,$C835)</f>
        <v/>
      </c>
      <c r="AL835" s="36">
        <f>SUMIFS(рўйхат!AM:AM,рўйхат!$CX:$CX,$B$866,рўйхат!$D:$D,$C835)</f>
        <v/>
      </c>
      <c r="AM835" s="77">
        <f>IFERROR(Q835/E835,0)</f>
        <v/>
      </c>
      <c r="AN835" s="77">
        <f>IFERROR(R835/F835,0)</f>
        <v/>
      </c>
      <c r="AO835" s="35">
        <f>SUMIFS(рўйхат!AX:AX,рўйхат!$CX:$CX,$B$866,рўйхат!$D:$D,$C835)</f>
        <v/>
      </c>
      <c r="AP835" s="36">
        <f>SUMIFS(рўйхат!AY:AY,рўйхат!$CX:$CX,$B$866,рўйхат!$D:$D,$C835)</f>
        <v/>
      </c>
      <c r="AQ835" s="35">
        <f>SUMIFS(рўйхат!AZ:AZ,рўйхат!$CX:$CX,$B$866,рўйхат!$D:$D,$C835)</f>
        <v/>
      </c>
      <c r="AR835" s="36">
        <f>SUMIFS(рўйхат!BA:BA,рўйхат!$CX:$CX,$B$866,рўйхат!$D:$D,$C835)</f>
        <v/>
      </c>
      <c r="AS835" s="35">
        <f>SUMIFS(рўйхат!BB:BB,рўйхат!$CX:$CX,$B$866,рўйхат!$D:$D,$C835)</f>
        <v/>
      </c>
      <c r="AT835" s="36">
        <f>SUMIFS(рўйхат!BC:BC,рўйхат!$CX:$CX,$B$866,рўйхат!$D:$D,$C835)</f>
        <v/>
      </c>
      <c r="AU835" s="35">
        <f>SUMIFS(рўйхат!BD:BD,рўйхат!$CX:$CX,$B$866,рўйхат!$D:$D,$C835)</f>
        <v/>
      </c>
      <c r="AV835" s="36">
        <f>SUMIFS(рўйхат!BE:BE,рўйхат!$CX:$CX,$B$866,рўйхат!$D:$D,$C835)</f>
        <v/>
      </c>
      <c r="AW835" s="35">
        <f>SUMIFS(рўйхат!BF:BF,рўйхат!$CX:$CX,$B$866,рўйхат!$D:$D,$C835)</f>
        <v/>
      </c>
      <c r="AX835" s="36">
        <f>SUMIFS(рўйхат!BG:BG,рўйхат!$CX:$CX,$B$866,рўйхат!$D:$D,$C835)</f>
        <v/>
      </c>
      <c r="AY835" s="35">
        <f>SUMIFS(рўйхат!BH:BH,рўйхат!$CX:$CX,$B$866,рўйхат!$D:$D,$C835)</f>
        <v/>
      </c>
      <c r="AZ835" s="36">
        <f>SUMIFS(рўйхат!BI:BI,рўйхат!$CX:$CX,$B$866,рўйхат!$D:$D,$C835)</f>
        <v/>
      </c>
      <c r="BA835" s="35">
        <f>SUMIFS(рўйхат!BJ:BJ,рўйхат!$CX:$CX,$B$866,рўйхат!$D:$D,$C835)</f>
        <v/>
      </c>
      <c r="BB835" s="36">
        <f>SUMIFS(рўйхат!BK:BK,рўйхат!$CX:$CX,$B$866,рўйхат!$D:$D,$C835)</f>
        <v/>
      </c>
      <c r="BC835" s="77">
        <f>IFERROR(AO835/E835,0)</f>
        <v/>
      </c>
      <c r="BD835" s="77">
        <f>IFERROR(AP835/F835,0)</f>
        <v/>
      </c>
      <c r="BE835" s="35">
        <f>SUMIFS(рўйхат!BL:BL,рўйхат!$CX:$CX,$B$866,рўйхат!$D:$D,$C835)</f>
        <v/>
      </c>
      <c r="BF835" s="36">
        <f>SUMIFS(рўйхат!BM:BM,рўйхат!$CX:$CX,$B$866,рўйхат!$D:$D,$C835)</f>
        <v/>
      </c>
      <c r="BG835" s="35">
        <f>SUMIFS(рўйхат!BN:BN,рўйхат!$CX:$CX,$B$866,рўйхат!$D:$D,$C835)</f>
        <v/>
      </c>
      <c r="BH835" s="36">
        <f>SUMIFS(рўйхат!BO:BO,рўйхат!$CX:$CX,$B$866,рўйхат!$D:$D,$C835)</f>
        <v/>
      </c>
      <c r="BI835" s="35">
        <f>SUMIFS(рўйхат!BP:BP,рўйхат!$CX:$CX,$B$866,рўйхат!$D:$D,$C835)</f>
        <v/>
      </c>
      <c r="BJ835" s="36">
        <f>SUMIFS(рўйхат!BQ:BQ,рўйхат!$CX:$CX,$B$866,рўйхат!$D:$D,$C835)</f>
        <v/>
      </c>
      <c r="BK835" s="35">
        <f>SUMIFS(рўйхат!BR:BR,рўйхат!$CX:$CX,$B$866,рўйхат!$D:$D,$C835)</f>
        <v/>
      </c>
      <c r="BL835" s="36">
        <f>SUMIFS(рўйхат!BS:BS,рўйхат!$CX:$CX,$B$866,рўйхат!$D:$D,$C835)</f>
        <v/>
      </c>
      <c r="BM835" s="35">
        <f>SUMIFS(рўйхат!BT:BT,рўйхат!$CX:$CX,$B$866,рўйхат!$D:$D,$C835)</f>
        <v/>
      </c>
      <c r="BN835" s="36">
        <f>SUMIFS(рўйхат!BU:BU,рўйхат!$CX:$CX,$B$866,рўйхат!$D:$D,$C835)</f>
        <v/>
      </c>
      <c r="BO835" s="35">
        <f>SUMIFS(рўйхат!BX:BX,рўйхат!$CX:$CX,$B$866,рўйхат!$D:$D,$C835)</f>
        <v/>
      </c>
      <c r="BP835" s="36">
        <f>SUMIFS(рўйхат!BY:BY,рўйхат!$CX:$CX,$B$866,рўйхат!$D:$D,$C835)</f>
        <v/>
      </c>
      <c r="BQ835" s="35">
        <f>SUMIFS(рўйхат!BZ:BZ,рўйхат!$CX:$CX,$B$866,рўйхат!$D:$D,$C835)</f>
        <v/>
      </c>
      <c r="BR835" s="36">
        <f>SUMIFS(рўйхат!CA:CA,рўйхат!$CX:$CX,$B$866,рўйхат!$D:$D,$C835)</f>
        <v/>
      </c>
      <c r="BS835" s="35">
        <f>SUMIFS(рўйхат!CB:CB,рўйхат!$CX:$CX,$B$866,рўйхат!$D:$D,$C835)</f>
        <v/>
      </c>
      <c r="BT835" s="36">
        <f>SUMIFS(рўйхат!CC:CC,рўйхат!$CX:$CX,$B$866,рўйхат!$D:$D,$C835)</f>
        <v/>
      </c>
      <c r="BU835" s="35">
        <f>SUMIFS(рўйхат!CD:CD,рўйхат!$CX:$CX,$B$866,рўйхат!$D:$D,$C835)</f>
        <v/>
      </c>
      <c r="BV835" s="36">
        <f>SUMIFS(рўйхат!CE:CE,рўйхат!$CX:$CX,$B$866,рўйхат!$D:$D,$C835)</f>
        <v/>
      </c>
      <c r="BW835" s="35">
        <f>SUMIFS(рўйхат!CH:CH,рўйхат!$CX:$CX,$B$866,рўйхат!$D:$D,$C835)</f>
        <v/>
      </c>
      <c r="BX835" s="36">
        <f>SUMIFS(рўйхат!CI:CI,рўйхат!$CX:$CX,$B$866,рўйхат!$D:$D,$C835)</f>
        <v/>
      </c>
      <c r="BY835" s="35">
        <f>SUMIFS(рўйхат!CJ:CJ,рўйхат!$CX:$CX,$B$866,рўйхат!$D:$D,$C835)</f>
        <v/>
      </c>
      <c r="BZ835" s="36">
        <f>SUMIFS(рўйхат!CK:CK,рўйхат!$CX:$CX,$B$866,рўйхат!$D:$D,$C835)</f>
        <v/>
      </c>
      <c r="CA835" s="35">
        <f>SUMIFS(рўйхат!CL:CL,рўйхат!$CX:$CX,$B$866,рўйхат!$D:$D,$C835)</f>
        <v/>
      </c>
      <c r="CB835" s="36">
        <f>SUMIFS(рўйхат!CM:CM,рўйхат!$CX:$CX,$B$866,рўйхат!$D:$D,$C835)</f>
        <v/>
      </c>
      <c r="CC835" s="35">
        <f>SUMIFS(рўйхат!CN:CN,рўйхат!$CX:$CX,$B$866,рўйхат!$D:$D,$C835)</f>
        <v/>
      </c>
      <c r="CD835" s="36">
        <f>SUMIFS(рўйхат!CO:CO,рўйхат!$CX:$CX,$B$866,рўйхат!$D:$D,$C835)</f>
        <v/>
      </c>
      <c r="CE835" s="77">
        <f>IFERROR(BE835/(Q835+BE835),0)</f>
        <v/>
      </c>
      <c r="CF835" s="78">
        <f>IFERROR(BF835/(R835+BF835),0)</f>
        <v/>
      </c>
    </row>
    <row r="836" hidden="1" outlineLevel="1" ht="30" customFormat="1" customHeight="1" s="8">
      <c r="A836" s="39" t="n"/>
      <c r="B836" s="50" t="n">
        <v>36</v>
      </c>
      <c r="C836" s="131" t="inlineStr">
        <is>
          <t>Манфаатлар тўқнашуви (тўғридан-тўғри, UZEX)</t>
        </is>
      </c>
      <c r="D836" s="51" t="n"/>
      <c r="E836" s="35">
        <f>SUMIFS(рўйхат!F:F,рўйхат!$CX:$CX,$B$866,рўйхат!$D:$D,$C836)</f>
        <v/>
      </c>
      <c r="F836" s="36">
        <f>SUMIFS(рўйхат!G:G,рўйхат!$CX:$CX,$B$866,рўйхат!$D:$D,$C836)</f>
        <v/>
      </c>
      <c r="G836" s="35">
        <f>SUMIFS(рўйхат!H:H,рўйхат!$CX:$CX,$B$866,рўйхат!$D:$D,$C836)</f>
        <v/>
      </c>
      <c r="H836" s="36">
        <f>SUMIFS(рўйхат!I:I,рўйхат!$CX:$CX,$B$866,рўйхат!$D:$D,$C836)</f>
        <v/>
      </c>
      <c r="I836" s="35">
        <f>SUMIFS(рўйхат!J:J,рўйхат!$CX:$CX,$B$866,рўйхат!$D:$D,$C836)</f>
        <v/>
      </c>
      <c r="J836" s="36">
        <f>SUMIFS(рўйхат!K:K,рўйхат!$CX:$CX,$B$866,рўйхат!$D:$D,$C836)</f>
        <v/>
      </c>
      <c r="K836" s="35">
        <f>SUMIFS(рўйхат!L:L,рўйхат!$CX:$CX,$B$866,рўйхат!$D:$D,$C836)</f>
        <v/>
      </c>
      <c r="L836" s="36">
        <f>SUMIFS(рўйхат!M:M,рўйхат!$CX:$CX,$B$866,рўйхат!$D:$D,$C836)</f>
        <v/>
      </c>
      <c r="M836" s="35">
        <f>SUMIFS(рўйхат!N:N,рўйхат!$CX:$CX,$B$866,рўйхат!$D:$D,$C836)</f>
        <v/>
      </c>
      <c r="N836" s="36">
        <f>SUMIFS(рўйхат!O:O,рўйхат!$CX:$CX,$B$866,рўйхат!$D:$D,$C836)</f>
        <v/>
      </c>
      <c r="O836" s="34">
        <f>IFERROR(M836/E836,0)</f>
        <v/>
      </c>
      <c r="P836" s="34">
        <f>IFERROR(N836/F836,0)</f>
        <v/>
      </c>
      <c r="Q836" s="35">
        <f>SUMIFS(рўйхат!P:P,рўйхат!$CX:$CX,$B$866,рўйхат!$D:$D,$C836)</f>
        <v/>
      </c>
      <c r="R836" s="36">
        <f>SUMIFS(рўйхат!Q:Q,рўйхат!$CX:$CX,$B$866,рўйхат!$D:$D,$C836)</f>
        <v/>
      </c>
      <c r="S836" s="35">
        <f>SUMIFS(рўйхат!R:R,рўйхат!$CX:$CX,$B$866,рўйхат!$D:$D,$C836)</f>
        <v/>
      </c>
      <c r="T836" s="36">
        <f>SUMIFS(рўйхат!S:S,рўйхат!$CX:$CX,$B$866,рўйхат!$D:$D,$C836)</f>
        <v/>
      </c>
      <c r="U836" s="35">
        <f>SUMIFS(рўйхат!T:T,рўйхат!$CX:$CX,$B$866,рўйхат!$D:$D,$C836)</f>
        <v/>
      </c>
      <c r="V836" s="36">
        <f>SUMIFS(рўйхат!U:U,рўйхат!$CX:$CX,$B$866,рўйхат!$D:$D,$C836)</f>
        <v/>
      </c>
      <c r="W836" s="35">
        <f>SUMIFS(рўйхат!V:V,рўйхат!$CX:$CX,$B$866,рўйхат!$D:$D,$C836)</f>
        <v/>
      </c>
      <c r="X836" s="36">
        <f>SUMIFS(рўйхат!W:W,рўйхат!$CX:$CX,$B$866,рўйхат!$D:$D,$C836)</f>
        <v/>
      </c>
      <c r="Y836" s="35">
        <f>SUMIFS(рўйхат!X:X,рўйхат!$CX:$CX,$B$866,рўйхат!$D:$D,$C836)</f>
        <v/>
      </c>
      <c r="Z836" s="36">
        <f>SUMIFS(рўйхат!Y:Y,рўйхат!$CX:$CX,$B$866,рўйхат!$D:$D,$C836)</f>
        <v/>
      </c>
      <c r="AA836" s="35">
        <f>SUMIFS(рўйхат!Z:Z,рўйхат!$CX:$CX,$B$866,рўйхат!$D:$D,$C836)</f>
        <v/>
      </c>
      <c r="AB836" s="36">
        <f>SUMIFS(рўйхат!AA:AA,рўйхат!$CX:$CX,$B$866,рўйхат!$D:$D,$C836)</f>
        <v/>
      </c>
      <c r="AC836" s="35">
        <f>SUMIFS(рўйхат!AB:AB,рўйхат!$CX:$CX,$B$866,рўйхат!$D:$D,$C836)</f>
        <v/>
      </c>
      <c r="AD836" s="36">
        <f>SUMIFS(рўйхат!AC:AC,рўйхат!$CX:$CX,$B$866,рўйхат!$D:$D,$C836)</f>
        <v/>
      </c>
      <c r="AE836" s="35">
        <f>SUMIFS(рўйхат!AD:AD,рўйхат!$CX:$CX,$B$866,рўйхат!$D:$D,$C836)</f>
        <v/>
      </c>
      <c r="AF836" s="36">
        <f>SUMIFS(рўйхат!AE:AE,рўйхат!$CX:$CX,$B$866,рўйхат!$D:$D,$C836)</f>
        <v/>
      </c>
      <c r="AG836" s="35">
        <f>SUMIFS(рўйхат!AH:AH,рўйхат!$CX:$CX,$B$866,рўйхат!$D:$D,$C836)</f>
        <v/>
      </c>
      <c r="AH836" s="36">
        <f>SUMIFS(рўйхат!AI:AI,рўйхат!$CX:$CX,$B$866,рўйхат!$D:$D,$C836)</f>
        <v/>
      </c>
      <c r="AI836" s="35">
        <f>SUMIFS(рўйхат!AJ:AJ,рўйхат!$CX:$CX,$B$866,рўйхат!$D:$D,$C836)</f>
        <v/>
      </c>
      <c r="AJ836" s="36">
        <f>SUMIFS(рўйхат!AK:AK,рўйхат!$CX:$CX,$B$866,рўйхат!$D:$D,$C836)</f>
        <v/>
      </c>
      <c r="AK836" s="35">
        <f>SUMIFS(рўйхат!AL:AL,рўйхат!$CX:$CX,$B$866,рўйхат!$D:$D,$C836)</f>
        <v/>
      </c>
      <c r="AL836" s="36">
        <f>SUMIFS(рўйхат!AM:AM,рўйхат!$CX:$CX,$B$866,рўйхат!$D:$D,$C836)</f>
        <v/>
      </c>
      <c r="AM836" s="77">
        <f>IFERROR(Q836/E836,0)</f>
        <v/>
      </c>
      <c r="AN836" s="77">
        <f>IFERROR(R836/F836,0)</f>
        <v/>
      </c>
      <c r="AO836" s="35">
        <f>SUMIFS(рўйхат!AX:AX,рўйхат!$CX:$CX,$B$866,рўйхат!$D:$D,$C836)</f>
        <v/>
      </c>
      <c r="AP836" s="36">
        <f>SUMIFS(рўйхат!AY:AY,рўйхат!$CX:$CX,$B$866,рўйхат!$D:$D,$C836)</f>
        <v/>
      </c>
      <c r="AQ836" s="35">
        <f>SUMIFS(рўйхат!AZ:AZ,рўйхат!$CX:$CX,$B$866,рўйхат!$D:$D,$C836)</f>
        <v/>
      </c>
      <c r="AR836" s="36">
        <f>SUMIFS(рўйхат!BA:BA,рўйхат!$CX:$CX,$B$866,рўйхат!$D:$D,$C836)</f>
        <v/>
      </c>
      <c r="AS836" s="35">
        <f>SUMIFS(рўйхат!BB:BB,рўйхат!$CX:$CX,$B$866,рўйхат!$D:$D,$C836)</f>
        <v/>
      </c>
      <c r="AT836" s="36">
        <f>SUMIFS(рўйхат!BC:BC,рўйхат!$CX:$CX,$B$866,рўйхат!$D:$D,$C836)</f>
        <v/>
      </c>
      <c r="AU836" s="35">
        <f>SUMIFS(рўйхат!BD:BD,рўйхат!$CX:$CX,$B$866,рўйхат!$D:$D,$C836)</f>
        <v/>
      </c>
      <c r="AV836" s="36">
        <f>SUMIFS(рўйхат!BE:BE,рўйхат!$CX:$CX,$B$866,рўйхат!$D:$D,$C836)</f>
        <v/>
      </c>
      <c r="AW836" s="35">
        <f>SUMIFS(рўйхат!BF:BF,рўйхат!$CX:$CX,$B$866,рўйхат!$D:$D,$C836)</f>
        <v/>
      </c>
      <c r="AX836" s="36">
        <f>SUMIFS(рўйхат!BG:BG,рўйхат!$CX:$CX,$B$866,рўйхат!$D:$D,$C836)</f>
        <v/>
      </c>
      <c r="AY836" s="35">
        <f>SUMIFS(рўйхат!BH:BH,рўйхат!$CX:$CX,$B$866,рўйхат!$D:$D,$C836)</f>
        <v/>
      </c>
      <c r="AZ836" s="36">
        <f>SUMIFS(рўйхат!BI:BI,рўйхат!$CX:$CX,$B$866,рўйхат!$D:$D,$C836)</f>
        <v/>
      </c>
      <c r="BA836" s="35">
        <f>SUMIFS(рўйхат!BJ:BJ,рўйхат!$CX:$CX,$B$866,рўйхат!$D:$D,$C836)</f>
        <v/>
      </c>
      <c r="BB836" s="36">
        <f>SUMIFS(рўйхат!BK:BK,рўйхат!$CX:$CX,$B$866,рўйхат!$D:$D,$C836)</f>
        <v/>
      </c>
      <c r="BC836" s="77">
        <f>IFERROR(AO836/E836,0)</f>
        <v/>
      </c>
      <c r="BD836" s="77">
        <f>IFERROR(AP836/F836,0)</f>
        <v/>
      </c>
      <c r="BE836" s="35">
        <f>SUMIFS(рўйхат!BL:BL,рўйхат!$CX:$CX,$B$866,рўйхат!$D:$D,$C836)</f>
        <v/>
      </c>
      <c r="BF836" s="36">
        <f>SUMIFS(рўйхат!BM:BM,рўйхат!$CX:$CX,$B$866,рўйхат!$D:$D,$C836)</f>
        <v/>
      </c>
      <c r="BG836" s="35">
        <f>SUMIFS(рўйхат!BN:BN,рўйхат!$CX:$CX,$B$866,рўйхат!$D:$D,$C836)</f>
        <v/>
      </c>
      <c r="BH836" s="36">
        <f>SUMIFS(рўйхат!BO:BO,рўйхат!$CX:$CX,$B$866,рўйхат!$D:$D,$C836)</f>
        <v/>
      </c>
      <c r="BI836" s="35">
        <f>SUMIFS(рўйхат!BP:BP,рўйхат!$CX:$CX,$B$866,рўйхат!$D:$D,$C836)</f>
        <v/>
      </c>
      <c r="BJ836" s="36">
        <f>SUMIFS(рўйхат!BQ:BQ,рўйхат!$CX:$CX,$B$866,рўйхат!$D:$D,$C836)</f>
        <v/>
      </c>
      <c r="BK836" s="35">
        <f>SUMIFS(рўйхат!BR:BR,рўйхат!$CX:$CX,$B$866,рўйхат!$D:$D,$C836)</f>
        <v/>
      </c>
      <c r="BL836" s="36">
        <f>SUMIFS(рўйхат!BS:BS,рўйхат!$CX:$CX,$B$866,рўйхат!$D:$D,$C836)</f>
        <v/>
      </c>
      <c r="BM836" s="35">
        <f>SUMIFS(рўйхат!BT:BT,рўйхат!$CX:$CX,$B$866,рўйхат!$D:$D,$C836)</f>
        <v/>
      </c>
      <c r="BN836" s="36">
        <f>SUMIFS(рўйхат!BU:BU,рўйхат!$CX:$CX,$B$866,рўйхат!$D:$D,$C836)</f>
        <v/>
      </c>
      <c r="BO836" s="35">
        <f>SUMIFS(рўйхат!BX:BX,рўйхат!$CX:$CX,$B$866,рўйхат!$D:$D,$C836)</f>
        <v/>
      </c>
      <c r="BP836" s="36">
        <f>SUMIFS(рўйхат!BY:BY,рўйхат!$CX:$CX,$B$866,рўйхат!$D:$D,$C836)</f>
        <v/>
      </c>
      <c r="BQ836" s="35">
        <f>SUMIFS(рўйхат!BZ:BZ,рўйхат!$CX:$CX,$B$866,рўйхат!$D:$D,$C836)</f>
        <v/>
      </c>
      <c r="BR836" s="36">
        <f>SUMIFS(рўйхат!CA:CA,рўйхат!$CX:$CX,$B$866,рўйхат!$D:$D,$C836)</f>
        <v/>
      </c>
      <c r="BS836" s="35">
        <f>SUMIFS(рўйхат!CB:CB,рўйхат!$CX:$CX,$B$866,рўйхат!$D:$D,$C836)</f>
        <v/>
      </c>
      <c r="BT836" s="36">
        <f>SUMIFS(рўйхат!CC:CC,рўйхат!$CX:$CX,$B$866,рўйхат!$D:$D,$C836)</f>
        <v/>
      </c>
      <c r="BU836" s="35">
        <f>SUMIFS(рўйхат!CD:CD,рўйхат!$CX:$CX,$B$866,рўйхат!$D:$D,$C836)</f>
        <v/>
      </c>
      <c r="BV836" s="36">
        <f>SUMIFS(рўйхат!CE:CE,рўйхат!$CX:$CX,$B$866,рўйхат!$D:$D,$C836)</f>
        <v/>
      </c>
      <c r="BW836" s="35">
        <f>SUMIFS(рўйхат!CH:CH,рўйхат!$CX:$CX,$B$866,рўйхат!$D:$D,$C836)</f>
        <v/>
      </c>
      <c r="BX836" s="36">
        <f>SUMIFS(рўйхат!CI:CI,рўйхат!$CX:$CX,$B$866,рўйхат!$D:$D,$C836)</f>
        <v/>
      </c>
      <c r="BY836" s="35">
        <f>SUMIFS(рўйхат!CJ:CJ,рўйхат!$CX:$CX,$B$866,рўйхат!$D:$D,$C836)</f>
        <v/>
      </c>
      <c r="BZ836" s="36">
        <f>SUMIFS(рўйхат!CK:CK,рўйхат!$CX:$CX,$B$866,рўйхат!$D:$D,$C836)</f>
        <v/>
      </c>
      <c r="CA836" s="35">
        <f>SUMIFS(рўйхат!CL:CL,рўйхат!$CX:$CX,$B$866,рўйхат!$D:$D,$C836)</f>
        <v/>
      </c>
      <c r="CB836" s="36">
        <f>SUMIFS(рўйхат!CM:CM,рўйхат!$CX:$CX,$B$866,рўйхат!$D:$D,$C836)</f>
        <v/>
      </c>
      <c r="CC836" s="35">
        <f>SUMIFS(рўйхат!CN:CN,рўйхат!$CX:$CX,$B$866,рўйхат!$D:$D,$C836)</f>
        <v/>
      </c>
      <c r="CD836" s="36">
        <f>SUMIFS(рўйхат!CO:CO,рўйхат!$CX:$CX,$B$866,рўйхат!$D:$D,$C836)</f>
        <v/>
      </c>
      <c r="CE836" s="77">
        <f>IFERROR(BE836/(Q836+BE836),0)</f>
        <v/>
      </c>
      <c r="CF836" s="78">
        <f>IFERROR(BF836/(R836+BF836),0)</f>
        <v/>
      </c>
    </row>
    <row r="837" hidden="1" outlineLevel="1" ht="30" customFormat="1" customHeight="1" s="8">
      <c r="A837" s="39" t="n"/>
      <c r="B837" s="50" t="n">
        <v>37</v>
      </c>
      <c r="C837" s="131" t="inlineStr">
        <is>
          <t>Манфаатлар тўқнашуви (тўғридан-тўғри, XT XARID)</t>
        </is>
      </c>
      <c r="D837" s="51" t="n"/>
      <c r="E837" s="35">
        <f>SUMIFS(рўйхат!F:F,рўйхат!$CX:$CX,$B$866,рўйхат!$D:$D,$C837)</f>
        <v/>
      </c>
      <c r="F837" s="36">
        <f>SUMIFS(рўйхат!G:G,рўйхат!$CX:$CX,$B$866,рўйхат!$D:$D,$C837)</f>
        <v/>
      </c>
      <c r="G837" s="35">
        <f>SUMIFS(рўйхат!H:H,рўйхат!$CX:$CX,$B$866,рўйхат!$D:$D,$C837)</f>
        <v/>
      </c>
      <c r="H837" s="36">
        <f>SUMIFS(рўйхат!I:I,рўйхат!$CX:$CX,$B$866,рўйхат!$D:$D,$C837)</f>
        <v/>
      </c>
      <c r="I837" s="35">
        <f>SUMIFS(рўйхат!J:J,рўйхат!$CX:$CX,$B$866,рўйхат!$D:$D,$C837)</f>
        <v/>
      </c>
      <c r="J837" s="36">
        <f>SUMIFS(рўйхат!K:K,рўйхат!$CX:$CX,$B$866,рўйхат!$D:$D,$C837)</f>
        <v/>
      </c>
      <c r="K837" s="35">
        <f>SUMIFS(рўйхат!L:L,рўйхат!$CX:$CX,$B$866,рўйхат!$D:$D,$C837)</f>
        <v/>
      </c>
      <c r="L837" s="36">
        <f>SUMIFS(рўйхат!M:M,рўйхат!$CX:$CX,$B$866,рўйхат!$D:$D,$C837)</f>
        <v/>
      </c>
      <c r="M837" s="35">
        <f>SUMIFS(рўйхат!N:N,рўйхат!$CX:$CX,$B$866,рўйхат!$D:$D,$C837)</f>
        <v/>
      </c>
      <c r="N837" s="36">
        <f>SUMIFS(рўйхат!O:O,рўйхат!$CX:$CX,$B$866,рўйхат!$D:$D,$C837)</f>
        <v/>
      </c>
      <c r="O837" s="34">
        <f>IFERROR(M837/E837,0)</f>
        <v/>
      </c>
      <c r="P837" s="34">
        <f>IFERROR(N837/F837,0)</f>
        <v/>
      </c>
      <c r="Q837" s="35">
        <f>SUMIFS(рўйхат!P:P,рўйхат!$CX:$CX,$B$866,рўйхат!$D:$D,$C837)</f>
        <v/>
      </c>
      <c r="R837" s="36">
        <f>SUMIFS(рўйхат!Q:Q,рўйхат!$CX:$CX,$B$866,рўйхат!$D:$D,$C837)</f>
        <v/>
      </c>
      <c r="S837" s="35">
        <f>SUMIFS(рўйхат!R:R,рўйхат!$CX:$CX,$B$866,рўйхат!$D:$D,$C837)</f>
        <v/>
      </c>
      <c r="T837" s="36">
        <f>SUMIFS(рўйхат!S:S,рўйхат!$CX:$CX,$B$866,рўйхат!$D:$D,$C837)</f>
        <v/>
      </c>
      <c r="U837" s="35">
        <f>SUMIFS(рўйхат!T:T,рўйхат!$CX:$CX,$B$866,рўйхат!$D:$D,$C837)</f>
        <v/>
      </c>
      <c r="V837" s="36">
        <f>SUMIFS(рўйхат!U:U,рўйхат!$CX:$CX,$B$866,рўйхат!$D:$D,$C837)</f>
        <v/>
      </c>
      <c r="W837" s="35">
        <f>SUMIFS(рўйхат!V:V,рўйхат!$CX:$CX,$B$866,рўйхат!$D:$D,$C837)</f>
        <v/>
      </c>
      <c r="X837" s="36">
        <f>SUMIFS(рўйхат!W:W,рўйхат!$CX:$CX,$B$866,рўйхат!$D:$D,$C837)</f>
        <v/>
      </c>
      <c r="Y837" s="35">
        <f>SUMIFS(рўйхат!X:X,рўйхат!$CX:$CX,$B$866,рўйхат!$D:$D,$C837)</f>
        <v/>
      </c>
      <c r="Z837" s="36">
        <f>SUMIFS(рўйхат!Y:Y,рўйхат!$CX:$CX,$B$866,рўйхат!$D:$D,$C837)</f>
        <v/>
      </c>
      <c r="AA837" s="35">
        <f>SUMIFS(рўйхат!Z:Z,рўйхат!$CX:$CX,$B$866,рўйхат!$D:$D,$C837)</f>
        <v/>
      </c>
      <c r="AB837" s="36">
        <f>SUMIFS(рўйхат!AA:AA,рўйхат!$CX:$CX,$B$866,рўйхат!$D:$D,$C837)</f>
        <v/>
      </c>
      <c r="AC837" s="35">
        <f>SUMIFS(рўйхат!AB:AB,рўйхат!$CX:$CX,$B$866,рўйхат!$D:$D,$C837)</f>
        <v/>
      </c>
      <c r="AD837" s="36">
        <f>SUMIFS(рўйхат!AC:AC,рўйхат!$CX:$CX,$B$866,рўйхат!$D:$D,$C837)</f>
        <v/>
      </c>
      <c r="AE837" s="35">
        <f>SUMIFS(рўйхат!AD:AD,рўйхат!$CX:$CX,$B$866,рўйхат!$D:$D,$C837)</f>
        <v/>
      </c>
      <c r="AF837" s="36">
        <f>SUMIFS(рўйхат!AE:AE,рўйхат!$CX:$CX,$B$866,рўйхат!$D:$D,$C837)</f>
        <v/>
      </c>
      <c r="AG837" s="35">
        <f>SUMIFS(рўйхат!AH:AH,рўйхат!$CX:$CX,$B$866,рўйхат!$D:$D,$C837)</f>
        <v/>
      </c>
      <c r="AH837" s="36">
        <f>SUMIFS(рўйхат!AI:AI,рўйхат!$CX:$CX,$B$866,рўйхат!$D:$D,$C837)</f>
        <v/>
      </c>
      <c r="AI837" s="35">
        <f>SUMIFS(рўйхат!AJ:AJ,рўйхат!$CX:$CX,$B$866,рўйхат!$D:$D,$C837)</f>
        <v/>
      </c>
      <c r="AJ837" s="36">
        <f>SUMIFS(рўйхат!AK:AK,рўйхат!$CX:$CX,$B$866,рўйхат!$D:$D,$C837)</f>
        <v/>
      </c>
      <c r="AK837" s="35">
        <f>SUMIFS(рўйхат!AL:AL,рўйхат!$CX:$CX,$B$866,рўйхат!$D:$D,$C837)</f>
        <v/>
      </c>
      <c r="AL837" s="36">
        <f>SUMIFS(рўйхат!AM:AM,рўйхат!$CX:$CX,$B$866,рўйхат!$D:$D,$C837)</f>
        <v/>
      </c>
      <c r="AM837" s="77">
        <f>IFERROR(Q837/E837,0)</f>
        <v/>
      </c>
      <c r="AN837" s="77">
        <f>IFERROR(R837/F837,0)</f>
        <v/>
      </c>
      <c r="AO837" s="35">
        <f>SUMIFS(рўйхат!AX:AX,рўйхат!$CX:$CX,$B$866,рўйхат!$D:$D,$C837)</f>
        <v/>
      </c>
      <c r="AP837" s="36">
        <f>SUMIFS(рўйхат!AY:AY,рўйхат!$CX:$CX,$B$866,рўйхат!$D:$D,$C837)</f>
        <v/>
      </c>
      <c r="AQ837" s="35">
        <f>SUMIFS(рўйхат!AZ:AZ,рўйхат!$CX:$CX,$B$866,рўйхат!$D:$D,$C837)</f>
        <v/>
      </c>
      <c r="AR837" s="36">
        <f>SUMIFS(рўйхат!BA:BA,рўйхат!$CX:$CX,$B$866,рўйхат!$D:$D,$C837)</f>
        <v/>
      </c>
      <c r="AS837" s="35">
        <f>SUMIFS(рўйхат!BB:BB,рўйхат!$CX:$CX,$B$866,рўйхат!$D:$D,$C837)</f>
        <v/>
      </c>
      <c r="AT837" s="36">
        <f>SUMIFS(рўйхат!BC:BC,рўйхат!$CX:$CX,$B$866,рўйхат!$D:$D,$C837)</f>
        <v/>
      </c>
      <c r="AU837" s="35">
        <f>SUMIFS(рўйхат!BD:BD,рўйхат!$CX:$CX,$B$866,рўйхат!$D:$D,$C837)</f>
        <v/>
      </c>
      <c r="AV837" s="36">
        <f>SUMIFS(рўйхат!BE:BE,рўйхат!$CX:$CX,$B$866,рўйхат!$D:$D,$C837)</f>
        <v/>
      </c>
      <c r="AW837" s="35">
        <f>SUMIFS(рўйхат!BF:BF,рўйхат!$CX:$CX,$B$866,рўйхат!$D:$D,$C837)</f>
        <v/>
      </c>
      <c r="AX837" s="36">
        <f>SUMIFS(рўйхат!BG:BG,рўйхат!$CX:$CX,$B$866,рўйхат!$D:$D,$C837)</f>
        <v/>
      </c>
      <c r="AY837" s="35">
        <f>SUMIFS(рўйхат!BH:BH,рўйхат!$CX:$CX,$B$866,рўйхат!$D:$D,$C837)</f>
        <v/>
      </c>
      <c r="AZ837" s="36">
        <f>SUMIFS(рўйхат!BI:BI,рўйхат!$CX:$CX,$B$866,рўйхат!$D:$D,$C837)</f>
        <v/>
      </c>
      <c r="BA837" s="35">
        <f>SUMIFS(рўйхат!BJ:BJ,рўйхат!$CX:$CX,$B$866,рўйхат!$D:$D,$C837)</f>
        <v/>
      </c>
      <c r="BB837" s="36">
        <f>SUMIFS(рўйхат!BK:BK,рўйхат!$CX:$CX,$B$866,рўйхат!$D:$D,$C837)</f>
        <v/>
      </c>
      <c r="BC837" s="77">
        <f>IFERROR(AO837/E837,0)</f>
        <v/>
      </c>
      <c r="BD837" s="77">
        <f>IFERROR(AP837/F837,0)</f>
        <v/>
      </c>
      <c r="BE837" s="35">
        <f>SUMIFS(рўйхат!BL:BL,рўйхат!$CX:$CX,$B$866,рўйхат!$D:$D,$C837)</f>
        <v/>
      </c>
      <c r="BF837" s="36">
        <f>SUMIFS(рўйхат!BM:BM,рўйхат!$CX:$CX,$B$866,рўйхат!$D:$D,$C837)</f>
        <v/>
      </c>
      <c r="BG837" s="35">
        <f>SUMIFS(рўйхат!BN:BN,рўйхат!$CX:$CX,$B$866,рўйхат!$D:$D,$C837)</f>
        <v/>
      </c>
      <c r="BH837" s="36">
        <f>SUMIFS(рўйхат!BO:BO,рўйхат!$CX:$CX,$B$866,рўйхат!$D:$D,$C837)</f>
        <v/>
      </c>
      <c r="BI837" s="35">
        <f>SUMIFS(рўйхат!BP:BP,рўйхат!$CX:$CX,$B$866,рўйхат!$D:$D,$C837)</f>
        <v/>
      </c>
      <c r="BJ837" s="36">
        <f>SUMIFS(рўйхат!BQ:BQ,рўйхат!$CX:$CX,$B$866,рўйхат!$D:$D,$C837)</f>
        <v/>
      </c>
      <c r="BK837" s="35">
        <f>SUMIFS(рўйхат!BR:BR,рўйхат!$CX:$CX,$B$866,рўйхат!$D:$D,$C837)</f>
        <v/>
      </c>
      <c r="BL837" s="36">
        <f>SUMIFS(рўйхат!BS:BS,рўйхат!$CX:$CX,$B$866,рўйхат!$D:$D,$C837)</f>
        <v/>
      </c>
      <c r="BM837" s="35">
        <f>SUMIFS(рўйхат!BT:BT,рўйхат!$CX:$CX,$B$866,рўйхат!$D:$D,$C837)</f>
        <v/>
      </c>
      <c r="BN837" s="36">
        <f>SUMIFS(рўйхат!BU:BU,рўйхат!$CX:$CX,$B$866,рўйхат!$D:$D,$C837)</f>
        <v/>
      </c>
      <c r="BO837" s="35">
        <f>SUMIFS(рўйхат!BX:BX,рўйхат!$CX:$CX,$B$866,рўйхат!$D:$D,$C837)</f>
        <v/>
      </c>
      <c r="BP837" s="36">
        <f>SUMIFS(рўйхат!BY:BY,рўйхат!$CX:$CX,$B$866,рўйхат!$D:$D,$C837)</f>
        <v/>
      </c>
      <c r="BQ837" s="35">
        <f>SUMIFS(рўйхат!BZ:BZ,рўйхат!$CX:$CX,$B$866,рўйхат!$D:$D,$C837)</f>
        <v/>
      </c>
      <c r="BR837" s="36">
        <f>SUMIFS(рўйхат!CA:CA,рўйхат!$CX:$CX,$B$866,рўйхат!$D:$D,$C837)</f>
        <v/>
      </c>
      <c r="BS837" s="35">
        <f>SUMIFS(рўйхат!CB:CB,рўйхат!$CX:$CX,$B$866,рўйхат!$D:$D,$C837)</f>
        <v/>
      </c>
      <c r="BT837" s="36">
        <f>SUMIFS(рўйхат!CC:CC,рўйхат!$CX:$CX,$B$866,рўйхат!$D:$D,$C837)</f>
        <v/>
      </c>
      <c r="BU837" s="35">
        <f>SUMIFS(рўйхат!CD:CD,рўйхат!$CX:$CX,$B$866,рўйхат!$D:$D,$C837)</f>
        <v/>
      </c>
      <c r="BV837" s="36">
        <f>SUMIFS(рўйхат!CE:CE,рўйхат!$CX:$CX,$B$866,рўйхат!$D:$D,$C837)</f>
        <v/>
      </c>
      <c r="BW837" s="35">
        <f>SUMIFS(рўйхат!CH:CH,рўйхат!$CX:$CX,$B$866,рўйхат!$D:$D,$C837)</f>
        <v/>
      </c>
      <c r="BX837" s="36">
        <f>SUMIFS(рўйхат!CI:CI,рўйхат!$CX:$CX,$B$866,рўйхат!$D:$D,$C837)</f>
        <v/>
      </c>
      <c r="BY837" s="35">
        <f>SUMIFS(рўйхат!CJ:CJ,рўйхат!$CX:$CX,$B$866,рўйхат!$D:$D,$C837)</f>
        <v/>
      </c>
      <c r="BZ837" s="36">
        <f>SUMIFS(рўйхат!CK:CK,рўйхат!$CX:$CX,$B$866,рўйхат!$D:$D,$C837)</f>
        <v/>
      </c>
      <c r="CA837" s="35">
        <f>SUMIFS(рўйхат!CL:CL,рўйхат!$CX:$CX,$B$866,рўйхат!$D:$D,$C837)</f>
        <v/>
      </c>
      <c r="CB837" s="36">
        <f>SUMIFS(рўйхат!CM:CM,рўйхат!$CX:$CX,$B$866,рўйхат!$D:$D,$C837)</f>
        <v/>
      </c>
      <c r="CC837" s="35">
        <f>SUMIFS(рўйхат!CN:CN,рўйхат!$CX:$CX,$B$866,рўйхат!$D:$D,$C837)</f>
        <v/>
      </c>
      <c r="CD837" s="36">
        <f>SUMIFS(рўйхат!CO:CO,рўйхат!$CX:$CX,$B$866,рўйхат!$D:$D,$C837)</f>
        <v/>
      </c>
      <c r="CE837" s="77">
        <f>IFERROR(BE837/(Q837+BE837),0)</f>
        <v/>
      </c>
      <c r="CF837" s="78">
        <f>IFERROR(BF837/(R837+BF837),0)</f>
        <v/>
      </c>
    </row>
    <row r="838" hidden="1" outlineLevel="1" ht="30" customFormat="1" customHeight="1" s="8">
      <c r="A838" s="39" t="n"/>
      <c r="B838" s="50" t="n">
        <v>38</v>
      </c>
      <c r="C838" s="131" t="inlineStr">
        <is>
          <t>Манфаатлар тўқнашуви (тўғридан-тўғри)</t>
        </is>
      </c>
      <c r="D838" s="51" t="n"/>
      <c r="E838" s="35">
        <f>SUMIFS(рўйхат!F:F,рўйхат!$CX:$CX,$B$866,рўйхат!$D:$D,$C838)</f>
        <v/>
      </c>
      <c r="F838" s="36">
        <f>SUMIFS(рўйхат!G:G,рўйхат!$CX:$CX,$B$866,рўйхат!$D:$D,$C838)</f>
        <v/>
      </c>
      <c r="G838" s="35">
        <f>SUMIFS(рўйхат!H:H,рўйхат!$CX:$CX,$B$866,рўйхат!$D:$D,$C838)</f>
        <v/>
      </c>
      <c r="H838" s="36">
        <f>SUMIFS(рўйхат!I:I,рўйхат!$CX:$CX,$B$866,рўйхат!$D:$D,$C838)</f>
        <v/>
      </c>
      <c r="I838" s="35">
        <f>SUMIFS(рўйхат!J:J,рўйхат!$CX:$CX,$B$866,рўйхат!$D:$D,$C838)</f>
        <v/>
      </c>
      <c r="J838" s="36">
        <f>SUMIFS(рўйхат!K:K,рўйхат!$CX:$CX,$B$866,рўйхат!$D:$D,$C838)</f>
        <v/>
      </c>
      <c r="K838" s="35">
        <f>SUMIFS(рўйхат!L:L,рўйхат!$CX:$CX,$B$866,рўйхат!$D:$D,$C838)</f>
        <v/>
      </c>
      <c r="L838" s="36">
        <f>SUMIFS(рўйхат!M:M,рўйхат!$CX:$CX,$B$866,рўйхат!$D:$D,$C838)</f>
        <v/>
      </c>
      <c r="M838" s="35">
        <f>SUMIFS(рўйхат!N:N,рўйхат!$CX:$CX,$B$866,рўйхат!$D:$D,$C838)</f>
        <v/>
      </c>
      <c r="N838" s="36">
        <f>SUMIFS(рўйхат!O:O,рўйхат!$CX:$CX,$B$866,рўйхат!$D:$D,$C838)</f>
        <v/>
      </c>
      <c r="O838" s="34">
        <f>IFERROR(M838/E838,0)</f>
        <v/>
      </c>
      <c r="P838" s="34">
        <f>IFERROR(N838/F838,0)</f>
        <v/>
      </c>
      <c r="Q838" s="35">
        <f>SUMIFS(рўйхат!P:P,рўйхат!$CX:$CX,$B$866,рўйхат!$D:$D,$C838)</f>
        <v/>
      </c>
      <c r="R838" s="36">
        <f>SUMIFS(рўйхат!Q:Q,рўйхат!$CX:$CX,$B$866,рўйхат!$D:$D,$C838)</f>
        <v/>
      </c>
      <c r="S838" s="35">
        <f>SUMIFS(рўйхат!R:R,рўйхат!$CX:$CX,$B$866,рўйхат!$D:$D,$C838)</f>
        <v/>
      </c>
      <c r="T838" s="36">
        <f>SUMIFS(рўйхат!S:S,рўйхат!$CX:$CX,$B$866,рўйхат!$D:$D,$C838)</f>
        <v/>
      </c>
      <c r="U838" s="35">
        <f>SUMIFS(рўйхат!T:T,рўйхат!$CX:$CX,$B$866,рўйхат!$D:$D,$C838)</f>
        <v/>
      </c>
      <c r="V838" s="36">
        <f>SUMIFS(рўйхат!U:U,рўйхат!$CX:$CX,$B$866,рўйхат!$D:$D,$C838)</f>
        <v/>
      </c>
      <c r="W838" s="35">
        <f>SUMIFS(рўйхат!V:V,рўйхат!$CX:$CX,$B$866,рўйхат!$D:$D,$C838)</f>
        <v/>
      </c>
      <c r="X838" s="36">
        <f>SUMIFS(рўйхат!W:W,рўйхат!$CX:$CX,$B$866,рўйхат!$D:$D,$C838)</f>
        <v/>
      </c>
      <c r="Y838" s="35">
        <f>SUMIFS(рўйхат!X:X,рўйхат!$CX:$CX,$B$866,рўйхат!$D:$D,$C838)</f>
        <v/>
      </c>
      <c r="Z838" s="36">
        <f>SUMIFS(рўйхат!Y:Y,рўйхат!$CX:$CX,$B$866,рўйхат!$D:$D,$C838)</f>
        <v/>
      </c>
      <c r="AA838" s="35">
        <f>SUMIFS(рўйхат!Z:Z,рўйхат!$CX:$CX,$B$866,рўйхат!$D:$D,$C838)</f>
        <v/>
      </c>
      <c r="AB838" s="36">
        <f>SUMIFS(рўйхат!AA:AA,рўйхат!$CX:$CX,$B$866,рўйхат!$D:$D,$C838)</f>
        <v/>
      </c>
      <c r="AC838" s="35">
        <f>SUMIFS(рўйхат!AB:AB,рўйхат!$CX:$CX,$B$866,рўйхат!$D:$D,$C838)</f>
        <v/>
      </c>
      <c r="AD838" s="36">
        <f>SUMIFS(рўйхат!AC:AC,рўйхат!$CX:$CX,$B$866,рўйхат!$D:$D,$C838)</f>
        <v/>
      </c>
      <c r="AE838" s="35">
        <f>SUMIFS(рўйхат!AD:AD,рўйхат!$CX:$CX,$B$866,рўйхат!$D:$D,$C838)</f>
        <v/>
      </c>
      <c r="AF838" s="36">
        <f>SUMIFS(рўйхат!AE:AE,рўйхат!$CX:$CX,$B$866,рўйхат!$D:$D,$C838)</f>
        <v/>
      </c>
      <c r="AG838" s="35">
        <f>SUMIFS(рўйхат!AH:AH,рўйхат!$CX:$CX,$B$866,рўйхат!$D:$D,$C838)</f>
        <v/>
      </c>
      <c r="AH838" s="36">
        <f>SUMIFS(рўйхат!AI:AI,рўйхат!$CX:$CX,$B$866,рўйхат!$D:$D,$C838)</f>
        <v/>
      </c>
      <c r="AI838" s="35">
        <f>SUMIFS(рўйхат!AJ:AJ,рўйхат!$CX:$CX,$B$866,рўйхат!$D:$D,$C838)</f>
        <v/>
      </c>
      <c r="AJ838" s="36">
        <f>SUMIFS(рўйхат!AK:AK,рўйхат!$CX:$CX,$B$866,рўйхат!$D:$D,$C838)</f>
        <v/>
      </c>
      <c r="AK838" s="35">
        <f>SUMIFS(рўйхат!AL:AL,рўйхат!$CX:$CX,$B$866,рўйхат!$D:$D,$C838)</f>
        <v/>
      </c>
      <c r="AL838" s="36">
        <f>SUMIFS(рўйхат!AM:AM,рўйхат!$CX:$CX,$B$866,рўйхат!$D:$D,$C838)</f>
        <v/>
      </c>
      <c r="AM838" s="77">
        <f>IFERROR(Q838/E838,0)</f>
        <v/>
      </c>
      <c r="AN838" s="77">
        <f>IFERROR(R838/F838,0)</f>
        <v/>
      </c>
      <c r="AO838" s="35">
        <f>SUMIFS(рўйхат!AX:AX,рўйхат!$CX:$CX,$B$866,рўйхат!$D:$D,$C838)</f>
        <v/>
      </c>
      <c r="AP838" s="36">
        <f>SUMIFS(рўйхат!AY:AY,рўйхат!$CX:$CX,$B$866,рўйхат!$D:$D,$C838)</f>
        <v/>
      </c>
      <c r="AQ838" s="35">
        <f>SUMIFS(рўйхат!AZ:AZ,рўйхат!$CX:$CX,$B$866,рўйхат!$D:$D,$C838)</f>
        <v/>
      </c>
      <c r="AR838" s="36">
        <f>SUMIFS(рўйхат!BA:BA,рўйхат!$CX:$CX,$B$866,рўйхат!$D:$D,$C838)</f>
        <v/>
      </c>
      <c r="AS838" s="35">
        <f>SUMIFS(рўйхат!BB:BB,рўйхат!$CX:$CX,$B$866,рўйхат!$D:$D,$C838)</f>
        <v/>
      </c>
      <c r="AT838" s="36">
        <f>SUMIFS(рўйхат!BC:BC,рўйхат!$CX:$CX,$B$866,рўйхат!$D:$D,$C838)</f>
        <v/>
      </c>
      <c r="AU838" s="35">
        <f>SUMIFS(рўйхат!BD:BD,рўйхат!$CX:$CX,$B$866,рўйхат!$D:$D,$C838)</f>
        <v/>
      </c>
      <c r="AV838" s="36">
        <f>SUMIFS(рўйхат!BE:BE,рўйхат!$CX:$CX,$B$866,рўйхат!$D:$D,$C838)</f>
        <v/>
      </c>
      <c r="AW838" s="35">
        <f>SUMIFS(рўйхат!BF:BF,рўйхат!$CX:$CX,$B$866,рўйхат!$D:$D,$C838)</f>
        <v/>
      </c>
      <c r="AX838" s="36">
        <f>SUMIFS(рўйхат!BG:BG,рўйхат!$CX:$CX,$B$866,рўйхат!$D:$D,$C838)</f>
        <v/>
      </c>
      <c r="AY838" s="35">
        <f>SUMIFS(рўйхат!BH:BH,рўйхат!$CX:$CX,$B$866,рўйхат!$D:$D,$C838)</f>
        <v/>
      </c>
      <c r="AZ838" s="36">
        <f>SUMIFS(рўйхат!BI:BI,рўйхат!$CX:$CX,$B$866,рўйхат!$D:$D,$C838)</f>
        <v/>
      </c>
      <c r="BA838" s="35">
        <f>SUMIFS(рўйхат!BJ:BJ,рўйхат!$CX:$CX,$B$866,рўйхат!$D:$D,$C838)</f>
        <v/>
      </c>
      <c r="BB838" s="36">
        <f>SUMIFS(рўйхат!BK:BK,рўйхат!$CX:$CX,$B$866,рўйхат!$D:$D,$C838)</f>
        <v/>
      </c>
      <c r="BC838" s="77">
        <f>IFERROR(AO838/E838,0)</f>
        <v/>
      </c>
      <c r="BD838" s="77">
        <f>IFERROR(AP838/F838,0)</f>
        <v/>
      </c>
      <c r="BE838" s="35">
        <f>SUMIFS(рўйхат!BL:BL,рўйхат!$CX:$CX,$B$866,рўйхат!$D:$D,$C838)</f>
        <v/>
      </c>
      <c r="BF838" s="36">
        <f>SUMIFS(рўйхат!BM:BM,рўйхат!$CX:$CX,$B$866,рўйхат!$D:$D,$C838)</f>
        <v/>
      </c>
      <c r="BG838" s="35">
        <f>SUMIFS(рўйхат!BN:BN,рўйхат!$CX:$CX,$B$866,рўйхат!$D:$D,$C838)</f>
        <v/>
      </c>
      <c r="BH838" s="36">
        <f>SUMIFS(рўйхат!BO:BO,рўйхат!$CX:$CX,$B$866,рўйхат!$D:$D,$C838)</f>
        <v/>
      </c>
      <c r="BI838" s="35">
        <f>SUMIFS(рўйхат!BP:BP,рўйхат!$CX:$CX,$B$866,рўйхат!$D:$D,$C838)</f>
        <v/>
      </c>
      <c r="BJ838" s="36">
        <f>SUMIFS(рўйхат!BQ:BQ,рўйхат!$CX:$CX,$B$866,рўйхат!$D:$D,$C838)</f>
        <v/>
      </c>
      <c r="BK838" s="35">
        <f>SUMIFS(рўйхат!BR:BR,рўйхат!$CX:$CX,$B$866,рўйхат!$D:$D,$C838)</f>
        <v/>
      </c>
      <c r="BL838" s="36">
        <f>SUMIFS(рўйхат!BS:BS,рўйхат!$CX:$CX,$B$866,рўйхат!$D:$D,$C838)</f>
        <v/>
      </c>
      <c r="BM838" s="35">
        <f>SUMIFS(рўйхат!BT:BT,рўйхат!$CX:$CX,$B$866,рўйхат!$D:$D,$C838)</f>
        <v/>
      </c>
      <c r="BN838" s="36">
        <f>SUMIFS(рўйхат!BU:BU,рўйхат!$CX:$CX,$B$866,рўйхат!$D:$D,$C838)</f>
        <v/>
      </c>
      <c r="BO838" s="35">
        <f>SUMIFS(рўйхат!BX:BX,рўйхат!$CX:$CX,$B$866,рўйхат!$D:$D,$C838)</f>
        <v/>
      </c>
      <c r="BP838" s="36">
        <f>SUMIFS(рўйхат!BY:BY,рўйхат!$CX:$CX,$B$866,рўйхат!$D:$D,$C838)</f>
        <v/>
      </c>
      <c r="BQ838" s="35">
        <f>SUMIFS(рўйхат!BZ:BZ,рўйхат!$CX:$CX,$B$866,рўйхат!$D:$D,$C838)</f>
        <v/>
      </c>
      <c r="BR838" s="36">
        <f>SUMIFS(рўйхат!CA:CA,рўйхат!$CX:$CX,$B$866,рўйхат!$D:$D,$C838)</f>
        <v/>
      </c>
      <c r="BS838" s="35">
        <f>SUMIFS(рўйхат!CB:CB,рўйхат!$CX:$CX,$B$866,рўйхат!$D:$D,$C838)</f>
        <v/>
      </c>
      <c r="BT838" s="36">
        <f>SUMIFS(рўйхат!CC:CC,рўйхат!$CX:$CX,$B$866,рўйхат!$D:$D,$C838)</f>
        <v/>
      </c>
      <c r="BU838" s="35">
        <f>SUMIFS(рўйхат!CD:CD,рўйхат!$CX:$CX,$B$866,рўйхат!$D:$D,$C838)</f>
        <v/>
      </c>
      <c r="BV838" s="36">
        <f>SUMIFS(рўйхат!CE:CE,рўйхат!$CX:$CX,$B$866,рўйхат!$D:$D,$C838)</f>
        <v/>
      </c>
      <c r="BW838" s="35">
        <f>SUMIFS(рўйхат!CH:CH,рўйхат!$CX:$CX,$B$866,рўйхат!$D:$D,$C838)</f>
        <v/>
      </c>
      <c r="BX838" s="36">
        <f>SUMIFS(рўйхат!CI:CI,рўйхат!$CX:$CX,$B$866,рўйхат!$D:$D,$C838)</f>
        <v/>
      </c>
      <c r="BY838" s="35">
        <f>SUMIFS(рўйхат!CJ:CJ,рўйхат!$CX:$CX,$B$866,рўйхат!$D:$D,$C838)</f>
        <v/>
      </c>
      <c r="BZ838" s="36">
        <f>SUMIFS(рўйхат!CK:CK,рўйхат!$CX:$CX,$B$866,рўйхат!$D:$D,$C838)</f>
        <v/>
      </c>
      <c r="CA838" s="35">
        <f>SUMIFS(рўйхат!CL:CL,рўйхат!$CX:$CX,$B$866,рўйхат!$D:$D,$C838)</f>
        <v/>
      </c>
      <c r="CB838" s="36">
        <f>SUMIFS(рўйхат!CM:CM,рўйхат!$CX:$CX,$B$866,рўйхат!$D:$D,$C838)</f>
        <v/>
      </c>
      <c r="CC838" s="35">
        <f>SUMIFS(рўйхат!CN:CN,рўйхат!$CX:$CX,$B$866,рўйхат!$D:$D,$C838)</f>
        <v/>
      </c>
      <c r="CD838" s="36">
        <f>SUMIFS(рўйхат!CO:CO,рўйхат!$CX:$CX,$B$866,рўйхат!$D:$D,$C838)</f>
        <v/>
      </c>
      <c r="CE838" s="77">
        <f>IFERROR(BE838/(Q838+BE838),0)</f>
        <v/>
      </c>
      <c r="CF838" s="78">
        <f>IFERROR(BF838/(R838+BF838),0)</f>
        <v/>
      </c>
    </row>
    <row r="839" hidden="1" outlineLevel="1" ht="30" customFormat="1" customHeight="1" s="8">
      <c r="A839" s="39" t="n"/>
      <c r="B839" s="50" t="n">
        <v>39</v>
      </c>
      <c r="C839" s="131" t="inlineStr">
        <is>
          <t>Манфаатлар тўқнашуви (Qurilish)</t>
        </is>
      </c>
      <c r="D839" s="51" t="n"/>
      <c r="E839" s="35">
        <f>SUMIFS(рўйхат!F:F,рўйхат!$CX:$CX,$B$866,рўйхат!$D:$D,$C839)</f>
        <v/>
      </c>
      <c r="F839" s="36">
        <f>SUMIFS(рўйхат!G:G,рўйхат!$CX:$CX,$B$866,рўйхат!$D:$D,$C839)</f>
        <v/>
      </c>
      <c r="G839" s="35">
        <f>SUMIFS(рўйхат!H:H,рўйхат!$CX:$CX,$B$866,рўйхат!$D:$D,$C839)</f>
        <v/>
      </c>
      <c r="H839" s="36">
        <f>SUMIFS(рўйхат!I:I,рўйхат!$CX:$CX,$B$866,рўйхат!$D:$D,$C839)</f>
        <v/>
      </c>
      <c r="I839" s="35">
        <f>SUMIFS(рўйхат!J:J,рўйхат!$CX:$CX,$B$866,рўйхат!$D:$D,$C839)</f>
        <v/>
      </c>
      <c r="J839" s="36">
        <f>SUMIFS(рўйхат!K:K,рўйхат!$CX:$CX,$B$866,рўйхат!$D:$D,$C839)</f>
        <v/>
      </c>
      <c r="K839" s="35">
        <f>SUMIFS(рўйхат!L:L,рўйхат!$CX:$CX,$B$866,рўйхат!$D:$D,$C839)</f>
        <v/>
      </c>
      <c r="L839" s="36">
        <f>SUMIFS(рўйхат!M:M,рўйхат!$CX:$CX,$B$866,рўйхат!$D:$D,$C839)</f>
        <v/>
      </c>
      <c r="M839" s="35">
        <f>SUMIFS(рўйхат!N:N,рўйхат!$CX:$CX,$B$866,рўйхат!$D:$D,$C839)</f>
        <v/>
      </c>
      <c r="N839" s="36">
        <f>SUMIFS(рўйхат!O:O,рўйхат!$CX:$CX,$B$866,рўйхат!$D:$D,$C839)</f>
        <v/>
      </c>
      <c r="O839" s="34">
        <f>IFERROR(M839/E839,0)</f>
        <v/>
      </c>
      <c r="P839" s="34">
        <f>IFERROR(N839/F839,0)</f>
        <v/>
      </c>
      <c r="Q839" s="35">
        <f>SUMIFS(рўйхат!P:P,рўйхат!$CX:$CX,$B$866,рўйхат!$D:$D,$C839)</f>
        <v/>
      </c>
      <c r="R839" s="36">
        <f>SUMIFS(рўйхат!Q:Q,рўйхат!$CX:$CX,$B$866,рўйхат!$D:$D,$C839)</f>
        <v/>
      </c>
      <c r="S839" s="35">
        <f>SUMIFS(рўйхат!R:R,рўйхат!$CX:$CX,$B$866,рўйхат!$D:$D,$C839)</f>
        <v/>
      </c>
      <c r="T839" s="36">
        <f>SUMIFS(рўйхат!S:S,рўйхат!$CX:$CX,$B$866,рўйхат!$D:$D,$C839)</f>
        <v/>
      </c>
      <c r="U839" s="35">
        <f>SUMIFS(рўйхат!T:T,рўйхат!$CX:$CX,$B$866,рўйхат!$D:$D,$C839)</f>
        <v/>
      </c>
      <c r="V839" s="36">
        <f>SUMIFS(рўйхат!U:U,рўйхат!$CX:$CX,$B$866,рўйхат!$D:$D,$C839)</f>
        <v/>
      </c>
      <c r="W839" s="35">
        <f>SUMIFS(рўйхат!V:V,рўйхат!$CX:$CX,$B$866,рўйхат!$D:$D,$C839)</f>
        <v/>
      </c>
      <c r="X839" s="36">
        <f>SUMIFS(рўйхат!W:W,рўйхат!$CX:$CX,$B$866,рўйхат!$D:$D,$C839)</f>
        <v/>
      </c>
      <c r="Y839" s="35">
        <f>SUMIFS(рўйхат!X:X,рўйхат!$CX:$CX,$B$866,рўйхат!$D:$D,$C839)</f>
        <v/>
      </c>
      <c r="Z839" s="36">
        <f>SUMIFS(рўйхат!Y:Y,рўйхат!$CX:$CX,$B$866,рўйхат!$D:$D,$C839)</f>
        <v/>
      </c>
      <c r="AA839" s="35">
        <f>SUMIFS(рўйхат!Z:Z,рўйхат!$CX:$CX,$B$866,рўйхат!$D:$D,$C839)</f>
        <v/>
      </c>
      <c r="AB839" s="36">
        <f>SUMIFS(рўйхат!AA:AA,рўйхат!$CX:$CX,$B$866,рўйхат!$D:$D,$C839)</f>
        <v/>
      </c>
      <c r="AC839" s="35">
        <f>SUMIFS(рўйхат!AB:AB,рўйхат!$CX:$CX,$B$866,рўйхат!$D:$D,$C839)</f>
        <v/>
      </c>
      <c r="AD839" s="36">
        <f>SUMIFS(рўйхат!AC:AC,рўйхат!$CX:$CX,$B$866,рўйхат!$D:$D,$C839)</f>
        <v/>
      </c>
      <c r="AE839" s="35">
        <f>SUMIFS(рўйхат!AD:AD,рўйхат!$CX:$CX,$B$866,рўйхат!$D:$D,$C839)</f>
        <v/>
      </c>
      <c r="AF839" s="36">
        <f>SUMIFS(рўйхат!AE:AE,рўйхат!$CX:$CX,$B$866,рўйхат!$D:$D,$C839)</f>
        <v/>
      </c>
      <c r="AG839" s="35">
        <f>SUMIFS(рўйхат!AH:AH,рўйхат!$CX:$CX,$B$866,рўйхат!$D:$D,$C839)</f>
        <v/>
      </c>
      <c r="AH839" s="36">
        <f>SUMIFS(рўйхат!AI:AI,рўйхат!$CX:$CX,$B$866,рўйхат!$D:$D,$C839)</f>
        <v/>
      </c>
      <c r="AI839" s="35">
        <f>SUMIFS(рўйхат!AJ:AJ,рўйхат!$CX:$CX,$B$866,рўйхат!$D:$D,$C839)</f>
        <v/>
      </c>
      <c r="AJ839" s="36">
        <f>SUMIFS(рўйхат!AK:AK,рўйхат!$CX:$CX,$B$866,рўйхат!$D:$D,$C839)</f>
        <v/>
      </c>
      <c r="AK839" s="35">
        <f>SUMIFS(рўйхат!AL:AL,рўйхат!$CX:$CX,$B$866,рўйхат!$D:$D,$C839)</f>
        <v/>
      </c>
      <c r="AL839" s="36">
        <f>SUMIFS(рўйхат!AM:AM,рўйхат!$CX:$CX,$B$866,рўйхат!$D:$D,$C839)</f>
        <v/>
      </c>
      <c r="AM839" s="77">
        <f>IFERROR(Q839/E839,0)</f>
        <v/>
      </c>
      <c r="AN839" s="77">
        <f>IFERROR(R839/F839,0)</f>
        <v/>
      </c>
      <c r="AO839" s="35">
        <f>SUMIFS(рўйхат!AX:AX,рўйхат!$CX:$CX,$B$866,рўйхат!$D:$D,$C839)</f>
        <v/>
      </c>
      <c r="AP839" s="36">
        <f>SUMIFS(рўйхат!AY:AY,рўйхат!$CX:$CX,$B$866,рўйхат!$D:$D,$C839)</f>
        <v/>
      </c>
      <c r="AQ839" s="35">
        <f>SUMIFS(рўйхат!AZ:AZ,рўйхат!$CX:$CX,$B$866,рўйхат!$D:$D,$C839)</f>
        <v/>
      </c>
      <c r="AR839" s="36">
        <f>SUMIFS(рўйхат!BA:BA,рўйхат!$CX:$CX,$B$866,рўйхат!$D:$D,$C839)</f>
        <v/>
      </c>
      <c r="AS839" s="35">
        <f>SUMIFS(рўйхат!BB:BB,рўйхат!$CX:$CX,$B$866,рўйхат!$D:$D,$C839)</f>
        <v/>
      </c>
      <c r="AT839" s="36">
        <f>SUMIFS(рўйхат!BC:BC,рўйхат!$CX:$CX,$B$866,рўйхат!$D:$D,$C839)</f>
        <v/>
      </c>
      <c r="AU839" s="35">
        <f>SUMIFS(рўйхат!BD:BD,рўйхат!$CX:$CX,$B$866,рўйхат!$D:$D,$C839)</f>
        <v/>
      </c>
      <c r="AV839" s="36">
        <f>SUMIFS(рўйхат!BE:BE,рўйхат!$CX:$CX,$B$866,рўйхат!$D:$D,$C839)</f>
        <v/>
      </c>
      <c r="AW839" s="35">
        <f>SUMIFS(рўйхат!BF:BF,рўйхат!$CX:$CX,$B$866,рўйхат!$D:$D,$C839)</f>
        <v/>
      </c>
      <c r="AX839" s="36">
        <f>SUMIFS(рўйхат!BG:BG,рўйхат!$CX:$CX,$B$866,рўйхат!$D:$D,$C839)</f>
        <v/>
      </c>
      <c r="AY839" s="35">
        <f>SUMIFS(рўйхат!BH:BH,рўйхат!$CX:$CX,$B$866,рўйхат!$D:$D,$C839)</f>
        <v/>
      </c>
      <c r="AZ839" s="36">
        <f>SUMIFS(рўйхат!BI:BI,рўйхат!$CX:$CX,$B$866,рўйхат!$D:$D,$C839)</f>
        <v/>
      </c>
      <c r="BA839" s="35">
        <f>SUMIFS(рўйхат!BJ:BJ,рўйхат!$CX:$CX,$B$866,рўйхат!$D:$D,$C839)</f>
        <v/>
      </c>
      <c r="BB839" s="36">
        <f>SUMIFS(рўйхат!BK:BK,рўйхат!$CX:$CX,$B$866,рўйхат!$D:$D,$C839)</f>
        <v/>
      </c>
      <c r="BC839" s="77">
        <f>IFERROR(AO839/E839,0)</f>
        <v/>
      </c>
      <c r="BD839" s="77">
        <f>IFERROR(AP839/F839,0)</f>
        <v/>
      </c>
      <c r="BE839" s="35">
        <f>SUMIFS(рўйхат!BL:BL,рўйхат!$CX:$CX,$B$866,рўйхат!$D:$D,$C839)</f>
        <v/>
      </c>
      <c r="BF839" s="36">
        <f>SUMIFS(рўйхат!BM:BM,рўйхат!$CX:$CX,$B$866,рўйхат!$D:$D,$C839)</f>
        <v/>
      </c>
      <c r="BG839" s="35">
        <f>SUMIFS(рўйхат!BN:BN,рўйхат!$CX:$CX,$B$866,рўйхат!$D:$D,$C839)</f>
        <v/>
      </c>
      <c r="BH839" s="36">
        <f>SUMIFS(рўйхат!BO:BO,рўйхат!$CX:$CX,$B$866,рўйхат!$D:$D,$C839)</f>
        <v/>
      </c>
      <c r="BI839" s="35">
        <f>SUMIFS(рўйхат!BP:BP,рўйхат!$CX:$CX,$B$866,рўйхат!$D:$D,$C839)</f>
        <v/>
      </c>
      <c r="BJ839" s="36">
        <f>SUMIFS(рўйхат!BQ:BQ,рўйхат!$CX:$CX,$B$866,рўйхат!$D:$D,$C839)</f>
        <v/>
      </c>
      <c r="BK839" s="35">
        <f>SUMIFS(рўйхат!BR:BR,рўйхат!$CX:$CX,$B$866,рўйхат!$D:$D,$C839)</f>
        <v/>
      </c>
      <c r="BL839" s="36">
        <f>SUMIFS(рўйхат!BS:BS,рўйхат!$CX:$CX,$B$866,рўйхат!$D:$D,$C839)</f>
        <v/>
      </c>
      <c r="BM839" s="35">
        <f>SUMIFS(рўйхат!BT:BT,рўйхат!$CX:$CX,$B$866,рўйхат!$D:$D,$C839)</f>
        <v/>
      </c>
      <c r="BN839" s="36">
        <f>SUMIFS(рўйхат!BU:BU,рўйхат!$CX:$CX,$B$866,рўйхат!$D:$D,$C839)</f>
        <v/>
      </c>
      <c r="BO839" s="35">
        <f>SUMIFS(рўйхат!BX:BX,рўйхат!$CX:$CX,$B$866,рўйхат!$D:$D,$C839)</f>
        <v/>
      </c>
      <c r="BP839" s="36">
        <f>SUMIFS(рўйхат!BY:BY,рўйхат!$CX:$CX,$B$866,рўйхат!$D:$D,$C839)</f>
        <v/>
      </c>
      <c r="BQ839" s="35">
        <f>SUMIFS(рўйхат!BZ:BZ,рўйхат!$CX:$CX,$B$866,рўйхат!$D:$D,$C839)</f>
        <v/>
      </c>
      <c r="BR839" s="36">
        <f>SUMIFS(рўйхат!CA:CA,рўйхат!$CX:$CX,$B$866,рўйхат!$D:$D,$C839)</f>
        <v/>
      </c>
      <c r="BS839" s="35">
        <f>SUMIFS(рўйхат!CB:CB,рўйхат!$CX:$CX,$B$866,рўйхат!$D:$D,$C839)</f>
        <v/>
      </c>
      <c r="BT839" s="36">
        <f>SUMIFS(рўйхат!CC:CC,рўйхат!$CX:$CX,$B$866,рўйхат!$D:$D,$C839)</f>
        <v/>
      </c>
      <c r="BU839" s="35">
        <f>SUMIFS(рўйхат!CD:CD,рўйхат!$CX:$CX,$B$866,рўйхат!$D:$D,$C839)</f>
        <v/>
      </c>
      <c r="BV839" s="36">
        <f>SUMIFS(рўйхат!CE:CE,рўйхат!$CX:$CX,$B$866,рўйхат!$D:$D,$C839)</f>
        <v/>
      </c>
      <c r="BW839" s="35">
        <f>SUMIFS(рўйхат!CH:CH,рўйхат!$CX:$CX,$B$866,рўйхат!$D:$D,$C839)</f>
        <v/>
      </c>
      <c r="BX839" s="36">
        <f>SUMIFS(рўйхат!CI:CI,рўйхат!$CX:$CX,$B$866,рўйхат!$D:$D,$C839)</f>
        <v/>
      </c>
      <c r="BY839" s="35">
        <f>SUMIFS(рўйхат!CJ:CJ,рўйхат!$CX:$CX,$B$866,рўйхат!$D:$D,$C839)</f>
        <v/>
      </c>
      <c r="BZ839" s="36">
        <f>SUMIFS(рўйхат!CK:CK,рўйхат!$CX:$CX,$B$866,рўйхат!$D:$D,$C839)</f>
        <v/>
      </c>
      <c r="CA839" s="35">
        <f>SUMIFS(рўйхат!CL:CL,рўйхат!$CX:$CX,$B$866,рўйхат!$D:$D,$C839)</f>
        <v/>
      </c>
      <c r="CB839" s="36">
        <f>SUMIFS(рўйхат!CM:CM,рўйхат!$CX:$CX,$B$866,рўйхат!$D:$D,$C839)</f>
        <v/>
      </c>
      <c r="CC839" s="35">
        <f>SUMIFS(рўйхат!CN:CN,рўйхат!$CX:$CX,$B$866,рўйхат!$D:$D,$C839)</f>
        <v/>
      </c>
      <c r="CD839" s="36">
        <f>SUMIFS(рўйхат!CO:CO,рўйхат!$CX:$CX,$B$866,рўйхат!$D:$D,$C839)</f>
        <v/>
      </c>
      <c r="CE839" s="77">
        <f>IFERROR(BE839/(Q839+BE839),0)</f>
        <v/>
      </c>
      <c r="CF839" s="78">
        <f>IFERROR(BF839/(R839+BF839),0)</f>
        <v/>
      </c>
    </row>
    <row r="840" hidden="1" outlineLevel="1" ht="30" customFormat="1" customHeight="1" s="8">
      <c r="A840" s="39" t="n"/>
      <c r="B840" s="50" t="n">
        <v>40</v>
      </c>
      <c r="C840" s="131" t="inlineStr">
        <is>
          <t>Нақдлаштириш аломатлари мавжуд шубҳали корхоналар билан тузилган шартномалар</t>
        </is>
      </c>
      <c r="D840" s="51" t="n"/>
      <c r="E840" s="35">
        <f>SUMIFS(рўйхат!F:F,рўйхат!$CX:$CX,$B$866,рўйхат!$D:$D,$C840)</f>
        <v/>
      </c>
      <c r="F840" s="36">
        <f>SUMIFS(рўйхат!G:G,рўйхат!$CX:$CX,$B$866,рўйхат!$D:$D,$C840)</f>
        <v/>
      </c>
      <c r="G840" s="35">
        <f>SUMIFS(рўйхат!H:H,рўйхат!$CX:$CX,$B$866,рўйхат!$D:$D,$C840)</f>
        <v/>
      </c>
      <c r="H840" s="36">
        <f>SUMIFS(рўйхат!I:I,рўйхат!$CX:$CX,$B$866,рўйхат!$D:$D,$C840)</f>
        <v/>
      </c>
      <c r="I840" s="35">
        <f>SUMIFS(рўйхат!J:J,рўйхат!$CX:$CX,$B$866,рўйхат!$D:$D,$C840)</f>
        <v/>
      </c>
      <c r="J840" s="36">
        <f>SUMIFS(рўйхат!K:K,рўйхат!$CX:$CX,$B$866,рўйхат!$D:$D,$C840)</f>
        <v/>
      </c>
      <c r="K840" s="35">
        <f>SUMIFS(рўйхат!L:L,рўйхат!$CX:$CX,$B$866,рўйхат!$D:$D,$C840)</f>
        <v/>
      </c>
      <c r="L840" s="36">
        <f>SUMIFS(рўйхат!M:M,рўйхат!$CX:$CX,$B$866,рўйхат!$D:$D,$C840)</f>
        <v/>
      </c>
      <c r="M840" s="35">
        <f>SUMIFS(рўйхат!N:N,рўйхат!$CX:$CX,$B$866,рўйхат!$D:$D,$C840)</f>
        <v/>
      </c>
      <c r="N840" s="36">
        <f>SUMIFS(рўйхат!O:O,рўйхат!$CX:$CX,$B$866,рўйхат!$D:$D,$C840)</f>
        <v/>
      </c>
      <c r="O840" s="34">
        <f>IFERROR(M840/E840,0)</f>
        <v/>
      </c>
      <c r="P840" s="34">
        <f>IFERROR(N840/F840,0)</f>
        <v/>
      </c>
      <c r="Q840" s="35">
        <f>SUMIFS(рўйхат!P:P,рўйхат!$CX:$CX,$B$866,рўйхат!$D:$D,$C840)</f>
        <v/>
      </c>
      <c r="R840" s="36">
        <f>SUMIFS(рўйхат!Q:Q,рўйхат!$CX:$CX,$B$866,рўйхат!$D:$D,$C840)</f>
        <v/>
      </c>
      <c r="S840" s="35">
        <f>SUMIFS(рўйхат!R:R,рўйхат!$CX:$CX,$B$866,рўйхат!$D:$D,$C840)</f>
        <v/>
      </c>
      <c r="T840" s="36">
        <f>SUMIFS(рўйхат!S:S,рўйхат!$CX:$CX,$B$866,рўйхат!$D:$D,$C840)</f>
        <v/>
      </c>
      <c r="U840" s="35">
        <f>SUMIFS(рўйхат!T:T,рўйхат!$CX:$CX,$B$866,рўйхат!$D:$D,$C840)</f>
        <v/>
      </c>
      <c r="V840" s="36">
        <f>SUMIFS(рўйхат!U:U,рўйхат!$CX:$CX,$B$866,рўйхат!$D:$D,$C840)</f>
        <v/>
      </c>
      <c r="W840" s="35">
        <f>SUMIFS(рўйхат!V:V,рўйхат!$CX:$CX,$B$866,рўйхат!$D:$D,$C840)</f>
        <v/>
      </c>
      <c r="X840" s="36">
        <f>SUMIFS(рўйхат!W:W,рўйхат!$CX:$CX,$B$866,рўйхат!$D:$D,$C840)</f>
        <v/>
      </c>
      <c r="Y840" s="35">
        <f>SUMIFS(рўйхат!X:X,рўйхат!$CX:$CX,$B$866,рўйхат!$D:$D,$C840)</f>
        <v/>
      </c>
      <c r="Z840" s="36">
        <f>SUMIFS(рўйхат!Y:Y,рўйхат!$CX:$CX,$B$866,рўйхат!$D:$D,$C840)</f>
        <v/>
      </c>
      <c r="AA840" s="35">
        <f>SUMIFS(рўйхат!Z:Z,рўйхат!$CX:$CX,$B$866,рўйхат!$D:$D,$C840)</f>
        <v/>
      </c>
      <c r="AB840" s="36">
        <f>SUMIFS(рўйхат!AA:AA,рўйхат!$CX:$CX,$B$866,рўйхат!$D:$D,$C840)</f>
        <v/>
      </c>
      <c r="AC840" s="35">
        <f>SUMIFS(рўйхат!AB:AB,рўйхат!$CX:$CX,$B$866,рўйхат!$D:$D,$C840)</f>
        <v/>
      </c>
      <c r="AD840" s="36">
        <f>SUMIFS(рўйхат!AC:AC,рўйхат!$CX:$CX,$B$866,рўйхат!$D:$D,$C840)</f>
        <v/>
      </c>
      <c r="AE840" s="35">
        <f>SUMIFS(рўйхат!AD:AD,рўйхат!$CX:$CX,$B$866,рўйхат!$D:$D,$C840)</f>
        <v/>
      </c>
      <c r="AF840" s="36">
        <f>SUMIFS(рўйхат!AE:AE,рўйхат!$CX:$CX,$B$866,рўйхат!$D:$D,$C840)</f>
        <v/>
      </c>
      <c r="AG840" s="35">
        <f>SUMIFS(рўйхат!AH:AH,рўйхат!$CX:$CX,$B$866,рўйхат!$D:$D,$C840)</f>
        <v/>
      </c>
      <c r="AH840" s="36">
        <f>SUMIFS(рўйхат!AI:AI,рўйхат!$CX:$CX,$B$866,рўйхат!$D:$D,$C840)</f>
        <v/>
      </c>
      <c r="AI840" s="35">
        <f>SUMIFS(рўйхат!AJ:AJ,рўйхат!$CX:$CX,$B$866,рўйхат!$D:$D,$C840)</f>
        <v/>
      </c>
      <c r="AJ840" s="36">
        <f>SUMIFS(рўйхат!AK:AK,рўйхат!$CX:$CX,$B$866,рўйхат!$D:$D,$C840)</f>
        <v/>
      </c>
      <c r="AK840" s="35">
        <f>SUMIFS(рўйхат!AL:AL,рўйхат!$CX:$CX,$B$866,рўйхат!$D:$D,$C840)</f>
        <v/>
      </c>
      <c r="AL840" s="36">
        <f>SUMIFS(рўйхат!AM:AM,рўйхат!$CX:$CX,$B$866,рўйхат!$D:$D,$C840)</f>
        <v/>
      </c>
      <c r="AM840" s="77">
        <f>IFERROR(Q840/E840,0)</f>
        <v/>
      </c>
      <c r="AN840" s="77">
        <f>IFERROR(R840/F840,0)</f>
        <v/>
      </c>
      <c r="AO840" s="35">
        <f>SUMIFS(рўйхат!AX:AX,рўйхат!$CX:$CX,$B$866,рўйхат!$D:$D,$C840)</f>
        <v/>
      </c>
      <c r="AP840" s="36">
        <f>SUMIFS(рўйхат!AY:AY,рўйхат!$CX:$CX,$B$866,рўйхат!$D:$D,$C840)</f>
        <v/>
      </c>
      <c r="AQ840" s="35">
        <f>SUMIFS(рўйхат!AZ:AZ,рўйхат!$CX:$CX,$B$866,рўйхат!$D:$D,$C840)</f>
        <v/>
      </c>
      <c r="AR840" s="36">
        <f>SUMIFS(рўйхат!BA:BA,рўйхат!$CX:$CX,$B$866,рўйхат!$D:$D,$C840)</f>
        <v/>
      </c>
      <c r="AS840" s="35">
        <f>SUMIFS(рўйхат!BB:BB,рўйхат!$CX:$CX,$B$866,рўйхат!$D:$D,$C840)</f>
        <v/>
      </c>
      <c r="AT840" s="36">
        <f>SUMIFS(рўйхат!BC:BC,рўйхат!$CX:$CX,$B$866,рўйхат!$D:$D,$C840)</f>
        <v/>
      </c>
      <c r="AU840" s="35">
        <f>SUMIFS(рўйхат!BD:BD,рўйхат!$CX:$CX,$B$866,рўйхат!$D:$D,$C840)</f>
        <v/>
      </c>
      <c r="AV840" s="36">
        <f>SUMIFS(рўйхат!BE:BE,рўйхат!$CX:$CX,$B$866,рўйхат!$D:$D,$C840)</f>
        <v/>
      </c>
      <c r="AW840" s="35">
        <f>SUMIFS(рўйхат!BF:BF,рўйхат!$CX:$CX,$B$866,рўйхат!$D:$D,$C840)</f>
        <v/>
      </c>
      <c r="AX840" s="36">
        <f>SUMIFS(рўйхат!BG:BG,рўйхат!$CX:$CX,$B$866,рўйхат!$D:$D,$C840)</f>
        <v/>
      </c>
      <c r="AY840" s="35">
        <f>SUMIFS(рўйхат!BH:BH,рўйхат!$CX:$CX,$B$866,рўйхат!$D:$D,$C840)</f>
        <v/>
      </c>
      <c r="AZ840" s="36">
        <f>SUMIFS(рўйхат!BI:BI,рўйхат!$CX:$CX,$B$866,рўйхат!$D:$D,$C840)</f>
        <v/>
      </c>
      <c r="BA840" s="35">
        <f>SUMIFS(рўйхат!BJ:BJ,рўйхат!$CX:$CX,$B$866,рўйхат!$D:$D,$C840)</f>
        <v/>
      </c>
      <c r="BB840" s="36">
        <f>SUMIFS(рўйхат!BK:BK,рўйхат!$CX:$CX,$B$866,рўйхат!$D:$D,$C840)</f>
        <v/>
      </c>
      <c r="BC840" s="77">
        <f>IFERROR(AO840/E840,0)</f>
        <v/>
      </c>
      <c r="BD840" s="77">
        <f>IFERROR(AP840/F840,0)</f>
        <v/>
      </c>
      <c r="BE840" s="35">
        <f>SUMIFS(рўйхат!BL:BL,рўйхат!$CX:$CX,$B$866,рўйхат!$D:$D,$C840)</f>
        <v/>
      </c>
      <c r="BF840" s="36">
        <f>SUMIFS(рўйхат!BM:BM,рўйхат!$CX:$CX,$B$866,рўйхат!$D:$D,$C840)</f>
        <v/>
      </c>
      <c r="BG840" s="35">
        <f>SUMIFS(рўйхат!BN:BN,рўйхат!$CX:$CX,$B$866,рўйхат!$D:$D,$C840)</f>
        <v/>
      </c>
      <c r="BH840" s="36">
        <f>SUMIFS(рўйхат!BO:BO,рўйхат!$CX:$CX,$B$866,рўйхат!$D:$D,$C840)</f>
        <v/>
      </c>
      <c r="BI840" s="35">
        <f>SUMIFS(рўйхат!BP:BP,рўйхат!$CX:$CX,$B$866,рўйхат!$D:$D,$C840)</f>
        <v/>
      </c>
      <c r="BJ840" s="36">
        <f>SUMIFS(рўйхат!BQ:BQ,рўйхат!$CX:$CX,$B$866,рўйхат!$D:$D,$C840)</f>
        <v/>
      </c>
      <c r="BK840" s="35">
        <f>SUMIFS(рўйхат!BR:BR,рўйхат!$CX:$CX,$B$866,рўйхат!$D:$D,$C840)</f>
        <v/>
      </c>
      <c r="BL840" s="36">
        <f>SUMIFS(рўйхат!BS:BS,рўйхат!$CX:$CX,$B$866,рўйхат!$D:$D,$C840)</f>
        <v/>
      </c>
      <c r="BM840" s="35">
        <f>SUMIFS(рўйхат!BT:BT,рўйхат!$CX:$CX,$B$866,рўйхат!$D:$D,$C840)</f>
        <v/>
      </c>
      <c r="BN840" s="36">
        <f>SUMIFS(рўйхат!BU:BU,рўйхат!$CX:$CX,$B$866,рўйхат!$D:$D,$C840)</f>
        <v/>
      </c>
      <c r="BO840" s="35">
        <f>SUMIFS(рўйхат!BX:BX,рўйхат!$CX:$CX,$B$866,рўйхат!$D:$D,$C840)</f>
        <v/>
      </c>
      <c r="BP840" s="36">
        <f>SUMIFS(рўйхат!BY:BY,рўйхат!$CX:$CX,$B$866,рўйхат!$D:$D,$C840)</f>
        <v/>
      </c>
      <c r="BQ840" s="35">
        <f>SUMIFS(рўйхат!BZ:BZ,рўйхат!$CX:$CX,$B$866,рўйхат!$D:$D,$C840)</f>
        <v/>
      </c>
      <c r="BR840" s="36">
        <f>SUMIFS(рўйхат!CA:CA,рўйхат!$CX:$CX,$B$866,рўйхат!$D:$D,$C840)</f>
        <v/>
      </c>
      <c r="BS840" s="35">
        <f>SUMIFS(рўйхат!CB:CB,рўйхат!$CX:$CX,$B$866,рўйхат!$D:$D,$C840)</f>
        <v/>
      </c>
      <c r="BT840" s="36">
        <f>SUMIFS(рўйхат!CC:CC,рўйхат!$CX:$CX,$B$866,рўйхат!$D:$D,$C840)</f>
        <v/>
      </c>
      <c r="BU840" s="35">
        <f>SUMIFS(рўйхат!CD:CD,рўйхат!$CX:$CX,$B$866,рўйхат!$D:$D,$C840)</f>
        <v/>
      </c>
      <c r="BV840" s="36">
        <f>SUMIFS(рўйхат!CE:CE,рўйхат!$CX:$CX,$B$866,рўйхат!$D:$D,$C840)</f>
        <v/>
      </c>
      <c r="BW840" s="35">
        <f>SUMIFS(рўйхат!CH:CH,рўйхат!$CX:$CX,$B$866,рўйхат!$D:$D,$C840)</f>
        <v/>
      </c>
      <c r="BX840" s="36">
        <f>SUMIFS(рўйхат!CI:CI,рўйхат!$CX:$CX,$B$866,рўйхат!$D:$D,$C840)</f>
        <v/>
      </c>
      <c r="BY840" s="35">
        <f>SUMIFS(рўйхат!CJ:CJ,рўйхат!$CX:$CX,$B$866,рўйхат!$D:$D,$C840)</f>
        <v/>
      </c>
      <c r="BZ840" s="36">
        <f>SUMIFS(рўйхат!CK:CK,рўйхат!$CX:$CX,$B$866,рўйхат!$D:$D,$C840)</f>
        <v/>
      </c>
      <c r="CA840" s="35">
        <f>SUMIFS(рўйхат!CL:CL,рўйхат!$CX:$CX,$B$866,рўйхат!$D:$D,$C840)</f>
        <v/>
      </c>
      <c r="CB840" s="36">
        <f>SUMIFS(рўйхат!CM:CM,рўйхат!$CX:$CX,$B$866,рўйхат!$D:$D,$C840)</f>
        <v/>
      </c>
      <c r="CC840" s="35">
        <f>SUMIFS(рўйхат!CN:CN,рўйхат!$CX:$CX,$B$866,рўйхат!$D:$D,$C840)</f>
        <v/>
      </c>
      <c r="CD840" s="36">
        <f>SUMIFS(рўйхат!CO:CO,рўйхат!$CX:$CX,$B$866,рўйхат!$D:$D,$C840)</f>
        <v/>
      </c>
      <c r="CE840" s="77">
        <f>IFERROR(BE840/(Q840+BE840),0)</f>
        <v/>
      </c>
      <c r="CF840" s="78">
        <f>IFERROR(BF840/(R840+BF840),0)</f>
        <v/>
      </c>
    </row>
    <row r="841" hidden="1" outlineLevel="1" ht="30" customFormat="1" customHeight="1" s="8">
      <c r="A841" s="39" t="n"/>
      <c r="B841" s="50" t="n">
        <v>41</v>
      </c>
      <c r="C841" s="131" t="inlineStr">
        <is>
          <t>Непотизм холатлари таҳлили</t>
        </is>
      </c>
      <c r="D841" s="51" t="n"/>
      <c r="E841" s="35">
        <f>SUMIFS(рўйхат!F:F,рўйхат!$CX:$CX,$B$866,рўйхат!$D:$D,$C841)</f>
        <v/>
      </c>
      <c r="F841" s="36">
        <f>SUMIFS(рўйхат!G:G,рўйхат!$CX:$CX,$B$866,рўйхат!$D:$D,$C841)</f>
        <v/>
      </c>
      <c r="G841" s="35">
        <f>SUMIFS(рўйхат!H:H,рўйхат!$CX:$CX,$B$866,рўйхат!$D:$D,$C841)</f>
        <v/>
      </c>
      <c r="H841" s="36">
        <f>SUMIFS(рўйхат!I:I,рўйхат!$CX:$CX,$B$866,рўйхат!$D:$D,$C841)</f>
        <v/>
      </c>
      <c r="I841" s="35">
        <f>SUMIFS(рўйхат!J:J,рўйхат!$CX:$CX,$B$866,рўйхат!$D:$D,$C841)</f>
        <v/>
      </c>
      <c r="J841" s="36">
        <f>SUMIFS(рўйхат!K:K,рўйхат!$CX:$CX,$B$866,рўйхат!$D:$D,$C841)</f>
        <v/>
      </c>
      <c r="K841" s="35">
        <f>SUMIFS(рўйхат!L:L,рўйхат!$CX:$CX,$B$866,рўйхат!$D:$D,$C841)</f>
        <v/>
      </c>
      <c r="L841" s="36">
        <f>SUMIFS(рўйхат!M:M,рўйхат!$CX:$CX,$B$866,рўйхат!$D:$D,$C841)</f>
        <v/>
      </c>
      <c r="M841" s="35">
        <f>SUMIFS(рўйхат!N:N,рўйхат!$CX:$CX,$B$866,рўйхат!$D:$D,$C841)</f>
        <v/>
      </c>
      <c r="N841" s="36">
        <f>SUMIFS(рўйхат!O:O,рўйхат!$CX:$CX,$B$866,рўйхат!$D:$D,$C841)</f>
        <v/>
      </c>
      <c r="O841" s="34">
        <f>IFERROR(M841/E841,0)</f>
        <v/>
      </c>
      <c r="P841" s="34">
        <f>IFERROR(N841/F841,0)</f>
        <v/>
      </c>
      <c r="Q841" s="35">
        <f>SUMIFS(рўйхат!P:P,рўйхат!$CX:$CX,$B$866,рўйхат!$D:$D,$C841)</f>
        <v/>
      </c>
      <c r="R841" s="36">
        <f>SUMIFS(рўйхат!Q:Q,рўйхат!$CX:$CX,$B$866,рўйхат!$D:$D,$C841)</f>
        <v/>
      </c>
      <c r="S841" s="35">
        <f>SUMIFS(рўйхат!R:R,рўйхат!$CX:$CX,$B$866,рўйхат!$D:$D,$C841)</f>
        <v/>
      </c>
      <c r="T841" s="36">
        <f>SUMIFS(рўйхат!S:S,рўйхат!$CX:$CX,$B$866,рўйхат!$D:$D,$C841)</f>
        <v/>
      </c>
      <c r="U841" s="35">
        <f>SUMIFS(рўйхат!T:T,рўйхат!$CX:$CX,$B$866,рўйхат!$D:$D,$C841)</f>
        <v/>
      </c>
      <c r="V841" s="36">
        <f>SUMIFS(рўйхат!U:U,рўйхат!$CX:$CX,$B$866,рўйхат!$D:$D,$C841)</f>
        <v/>
      </c>
      <c r="W841" s="35">
        <f>SUMIFS(рўйхат!V:V,рўйхат!$CX:$CX,$B$866,рўйхат!$D:$D,$C841)</f>
        <v/>
      </c>
      <c r="X841" s="36">
        <f>SUMIFS(рўйхат!W:W,рўйхат!$CX:$CX,$B$866,рўйхат!$D:$D,$C841)</f>
        <v/>
      </c>
      <c r="Y841" s="35">
        <f>SUMIFS(рўйхат!X:X,рўйхат!$CX:$CX,$B$866,рўйхат!$D:$D,$C841)</f>
        <v/>
      </c>
      <c r="Z841" s="36">
        <f>SUMIFS(рўйхат!Y:Y,рўйхат!$CX:$CX,$B$866,рўйхат!$D:$D,$C841)</f>
        <v/>
      </c>
      <c r="AA841" s="35">
        <f>SUMIFS(рўйхат!Z:Z,рўйхат!$CX:$CX,$B$866,рўйхат!$D:$D,$C841)</f>
        <v/>
      </c>
      <c r="AB841" s="36">
        <f>SUMIFS(рўйхат!AA:AA,рўйхат!$CX:$CX,$B$866,рўйхат!$D:$D,$C841)</f>
        <v/>
      </c>
      <c r="AC841" s="35">
        <f>SUMIFS(рўйхат!AB:AB,рўйхат!$CX:$CX,$B$866,рўйхат!$D:$D,$C841)</f>
        <v/>
      </c>
      <c r="AD841" s="36">
        <f>SUMIFS(рўйхат!AC:AC,рўйхат!$CX:$CX,$B$866,рўйхат!$D:$D,$C841)</f>
        <v/>
      </c>
      <c r="AE841" s="35">
        <f>SUMIFS(рўйхат!AD:AD,рўйхат!$CX:$CX,$B$866,рўйхат!$D:$D,$C841)</f>
        <v/>
      </c>
      <c r="AF841" s="36">
        <f>SUMIFS(рўйхат!AE:AE,рўйхат!$CX:$CX,$B$866,рўйхат!$D:$D,$C841)</f>
        <v/>
      </c>
      <c r="AG841" s="35">
        <f>SUMIFS(рўйхат!AH:AH,рўйхат!$CX:$CX,$B$866,рўйхат!$D:$D,$C841)</f>
        <v/>
      </c>
      <c r="AH841" s="36">
        <f>SUMIFS(рўйхат!AI:AI,рўйхат!$CX:$CX,$B$866,рўйхат!$D:$D,$C841)</f>
        <v/>
      </c>
      <c r="AI841" s="35">
        <f>SUMIFS(рўйхат!AJ:AJ,рўйхат!$CX:$CX,$B$866,рўйхат!$D:$D,$C841)</f>
        <v/>
      </c>
      <c r="AJ841" s="36">
        <f>SUMIFS(рўйхат!AK:AK,рўйхат!$CX:$CX,$B$866,рўйхат!$D:$D,$C841)</f>
        <v/>
      </c>
      <c r="AK841" s="35">
        <f>SUMIFS(рўйхат!AL:AL,рўйхат!$CX:$CX,$B$866,рўйхат!$D:$D,$C841)</f>
        <v/>
      </c>
      <c r="AL841" s="36">
        <f>SUMIFS(рўйхат!AM:AM,рўйхат!$CX:$CX,$B$866,рўйхат!$D:$D,$C841)</f>
        <v/>
      </c>
      <c r="AM841" s="77">
        <f>IFERROR(Q841/E841,0)</f>
        <v/>
      </c>
      <c r="AN841" s="77">
        <f>IFERROR(R841/F841,0)</f>
        <v/>
      </c>
      <c r="AO841" s="35">
        <f>SUMIFS(рўйхат!AX:AX,рўйхат!$CX:$CX,$B$866,рўйхат!$D:$D,$C841)</f>
        <v/>
      </c>
      <c r="AP841" s="36">
        <f>SUMIFS(рўйхат!AY:AY,рўйхат!$CX:$CX,$B$866,рўйхат!$D:$D,$C841)</f>
        <v/>
      </c>
      <c r="AQ841" s="35">
        <f>SUMIFS(рўйхат!AZ:AZ,рўйхат!$CX:$CX,$B$866,рўйхат!$D:$D,$C841)</f>
        <v/>
      </c>
      <c r="AR841" s="36">
        <f>SUMIFS(рўйхат!BA:BA,рўйхат!$CX:$CX,$B$866,рўйхат!$D:$D,$C841)</f>
        <v/>
      </c>
      <c r="AS841" s="35">
        <f>SUMIFS(рўйхат!BB:BB,рўйхат!$CX:$CX,$B$866,рўйхат!$D:$D,$C841)</f>
        <v/>
      </c>
      <c r="AT841" s="36">
        <f>SUMIFS(рўйхат!BC:BC,рўйхат!$CX:$CX,$B$866,рўйхат!$D:$D,$C841)</f>
        <v/>
      </c>
      <c r="AU841" s="35">
        <f>SUMIFS(рўйхат!BD:BD,рўйхат!$CX:$CX,$B$866,рўйхат!$D:$D,$C841)</f>
        <v/>
      </c>
      <c r="AV841" s="36">
        <f>SUMIFS(рўйхат!BE:BE,рўйхат!$CX:$CX,$B$866,рўйхат!$D:$D,$C841)</f>
        <v/>
      </c>
      <c r="AW841" s="35">
        <f>SUMIFS(рўйхат!BF:BF,рўйхат!$CX:$CX,$B$866,рўйхат!$D:$D,$C841)</f>
        <v/>
      </c>
      <c r="AX841" s="36">
        <f>SUMIFS(рўйхат!BG:BG,рўйхат!$CX:$CX,$B$866,рўйхат!$D:$D,$C841)</f>
        <v/>
      </c>
      <c r="AY841" s="35">
        <f>SUMIFS(рўйхат!BH:BH,рўйхат!$CX:$CX,$B$866,рўйхат!$D:$D,$C841)</f>
        <v/>
      </c>
      <c r="AZ841" s="36">
        <f>SUMIFS(рўйхат!BI:BI,рўйхат!$CX:$CX,$B$866,рўйхат!$D:$D,$C841)</f>
        <v/>
      </c>
      <c r="BA841" s="35">
        <f>SUMIFS(рўйхат!BJ:BJ,рўйхат!$CX:$CX,$B$866,рўйхат!$D:$D,$C841)</f>
        <v/>
      </c>
      <c r="BB841" s="36">
        <f>SUMIFS(рўйхат!BK:BK,рўйхат!$CX:$CX,$B$866,рўйхат!$D:$D,$C841)</f>
        <v/>
      </c>
      <c r="BC841" s="77">
        <f>IFERROR(AO841/E841,0)</f>
        <v/>
      </c>
      <c r="BD841" s="77">
        <f>IFERROR(AP841/F841,0)</f>
        <v/>
      </c>
      <c r="BE841" s="35">
        <f>SUMIFS(рўйхат!BL:BL,рўйхат!$CX:$CX,$B$866,рўйхат!$D:$D,$C841)</f>
        <v/>
      </c>
      <c r="BF841" s="36">
        <f>SUMIFS(рўйхат!BM:BM,рўйхат!$CX:$CX,$B$866,рўйхат!$D:$D,$C841)</f>
        <v/>
      </c>
      <c r="BG841" s="35">
        <f>SUMIFS(рўйхат!BN:BN,рўйхат!$CX:$CX,$B$866,рўйхат!$D:$D,$C841)</f>
        <v/>
      </c>
      <c r="BH841" s="36">
        <f>SUMIFS(рўйхат!BO:BO,рўйхат!$CX:$CX,$B$866,рўйхат!$D:$D,$C841)</f>
        <v/>
      </c>
      <c r="BI841" s="35">
        <f>SUMIFS(рўйхат!BP:BP,рўйхат!$CX:$CX,$B$866,рўйхат!$D:$D,$C841)</f>
        <v/>
      </c>
      <c r="BJ841" s="36">
        <f>SUMIFS(рўйхат!BQ:BQ,рўйхат!$CX:$CX,$B$866,рўйхат!$D:$D,$C841)</f>
        <v/>
      </c>
      <c r="BK841" s="35">
        <f>SUMIFS(рўйхат!BR:BR,рўйхат!$CX:$CX,$B$866,рўйхат!$D:$D,$C841)</f>
        <v/>
      </c>
      <c r="BL841" s="36">
        <f>SUMIFS(рўйхат!BS:BS,рўйхат!$CX:$CX,$B$866,рўйхат!$D:$D,$C841)</f>
        <v/>
      </c>
      <c r="BM841" s="35">
        <f>SUMIFS(рўйхат!BT:BT,рўйхат!$CX:$CX,$B$866,рўйхат!$D:$D,$C841)</f>
        <v/>
      </c>
      <c r="BN841" s="36">
        <f>SUMIFS(рўйхат!BU:BU,рўйхат!$CX:$CX,$B$866,рўйхат!$D:$D,$C841)</f>
        <v/>
      </c>
      <c r="BO841" s="35">
        <f>SUMIFS(рўйхат!BX:BX,рўйхат!$CX:$CX,$B$866,рўйхат!$D:$D,$C841)</f>
        <v/>
      </c>
      <c r="BP841" s="36">
        <f>SUMIFS(рўйхат!BY:BY,рўйхат!$CX:$CX,$B$866,рўйхат!$D:$D,$C841)</f>
        <v/>
      </c>
      <c r="BQ841" s="35">
        <f>SUMIFS(рўйхат!BZ:BZ,рўйхат!$CX:$CX,$B$866,рўйхат!$D:$D,$C841)</f>
        <v/>
      </c>
      <c r="BR841" s="36">
        <f>SUMIFS(рўйхат!CA:CA,рўйхат!$CX:$CX,$B$866,рўйхат!$D:$D,$C841)</f>
        <v/>
      </c>
      <c r="BS841" s="35">
        <f>SUMIFS(рўйхат!CB:CB,рўйхат!$CX:$CX,$B$866,рўйхат!$D:$D,$C841)</f>
        <v/>
      </c>
      <c r="BT841" s="36">
        <f>SUMIFS(рўйхат!CC:CC,рўйхат!$CX:$CX,$B$866,рўйхат!$D:$D,$C841)</f>
        <v/>
      </c>
      <c r="BU841" s="35">
        <f>SUMIFS(рўйхат!CD:CD,рўйхат!$CX:$CX,$B$866,рўйхат!$D:$D,$C841)</f>
        <v/>
      </c>
      <c r="BV841" s="36">
        <f>SUMIFS(рўйхат!CE:CE,рўйхат!$CX:$CX,$B$866,рўйхат!$D:$D,$C841)</f>
        <v/>
      </c>
      <c r="BW841" s="35">
        <f>SUMIFS(рўйхат!CH:CH,рўйхат!$CX:$CX,$B$866,рўйхат!$D:$D,$C841)</f>
        <v/>
      </c>
      <c r="BX841" s="36">
        <f>SUMIFS(рўйхат!CI:CI,рўйхат!$CX:$CX,$B$866,рўйхат!$D:$D,$C841)</f>
        <v/>
      </c>
      <c r="BY841" s="35">
        <f>SUMIFS(рўйхат!CJ:CJ,рўйхат!$CX:$CX,$B$866,рўйхат!$D:$D,$C841)</f>
        <v/>
      </c>
      <c r="BZ841" s="36">
        <f>SUMIFS(рўйхат!CK:CK,рўйхат!$CX:$CX,$B$866,рўйхат!$D:$D,$C841)</f>
        <v/>
      </c>
      <c r="CA841" s="35">
        <f>SUMIFS(рўйхат!CL:CL,рўйхат!$CX:$CX,$B$866,рўйхат!$D:$D,$C841)</f>
        <v/>
      </c>
      <c r="CB841" s="36">
        <f>SUMIFS(рўйхат!CM:CM,рўйхат!$CX:$CX,$B$866,рўйхат!$D:$D,$C841)</f>
        <v/>
      </c>
      <c r="CC841" s="35">
        <f>SUMIFS(рўйхат!CN:CN,рўйхат!$CX:$CX,$B$866,рўйхат!$D:$D,$C841)</f>
        <v/>
      </c>
      <c r="CD841" s="36">
        <f>SUMIFS(рўйхат!CO:CO,рўйхат!$CX:$CX,$B$866,рўйхат!$D:$D,$C841)</f>
        <v/>
      </c>
      <c r="CE841" s="77">
        <f>IFERROR(BE841/(Q841+BE841),0)</f>
        <v/>
      </c>
      <c r="CF841" s="78">
        <f>IFERROR(BF841/(R841+BF841),0)</f>
        <v/>
      </c>
    </row>
    <row r="842" hidden="1" outlineLevel="1" ht="30" customFormat="1" customHeight="1" s="8">
      <c r="A842" s="39" t="n"/>
      <c r="B842" s="50" t="n">
        <v>42</v>
      </c>
      <c r="C842" s="131" t="inlineStr">
        <is>
          <t>Рейтинг бали шаклланишида ишчи ходим сони таҳлили</t>
        </is>
      </c>
      <c r="D842" s="51" t="n"/>
      <c r="E842" s="35">
        <f>SUMIFS(рўйхат!F:F,рўйхат!$CX:$CX,$B$866,рўйхат!$D:$D,$C842)</f>
        <v/>
      </c>
      <c r="F842" s="36">
        <f>SUMIFS(рўйхат!G:G,рўйхат!$CX:$CX,$B$866,рўйхат!$D:$D,$C842)</f>
        <v/>
      </c>
      <c r="G842" s="35">
        <f>SUMIFS(рўйхат!H:H,рўйхат!$CX:$CX,$B$866,рўйхат!$D:$D,$C842)</f>
        <v/>
      </c>
      <c r="H842" s="36">
        <f>SUMIFS(рўйхат!I:I,рўйхат!$CX:$CX,$B$866,рўйхат!$D:$D,$C842)</f>
        <v/>
      </c>
      <c r="I842" s="35">
        <f>SUMIFS(рўйхат!J:J,рўйхат!$CX:$CX,$B$866,рўйхат!$D:$D,$C842)</f>
        <v/>
      </c>
      <c r="J842" s="36">
        <f>SUMIFS(рўйхат!K:K,рўйхат!$CX:$CX,$B$866,рўйхат!$D:$D,$C842)</f>
        <v/>
      </c>
      <c r="K842" s="35">
        <f>SUMIFS(рўйхат!L:L,рўйхат!$CX:$CX,$B$866,рўйхат!$D:$D,$C842)</f>
        <v/>
      </c>
      <c r="L842" s="36">
        <f>SUMIFS(рўйхат!M:M,рўйхат!$CX:$CX,$B$866,рўйхат!$D:$D,$C842)</f>
        <v/>
      </c>
      <c r="M842" s="35">
        <f>SUMIFS(рўйхат!N:N,рўйхат!$CX:$CX,$B$866,рўйхат!$D:$D,$C842)</f>
        <v/>
      </c>
      <c r="N842" s="36">
        <f>SUMIFS(рўйхат!O:O,рўйхат!$CX:$CX,$B$866,рўйхат!$D:$D,$C842)</f>
        <v/>
      </c>
      <c r="O842" s="34">
        <f>IFERROR(M842/E842,0)</f>
        <v/>
      </c>
      <c r="P842" s="34">
        <f>IFERROR(N842/F842,0)</f>
        <v/>
      </c>
      <c r="Q842" s="35">
        <f>SUMIFS(рўйхат!P:P,рўйхат!$CX:$CX,$B$866,рўйхат!$D:$D,$C842)</f>
        <v/>
      </c>
      <c r="R842" s="36">
        <f>SUMIFS(рўйхат!Q:Q,рўйхат!$CX:$CX,$B$866,рўйхат!$D:$D,$C842)</f>
        <v/>
      </c>
      <c r="S842" s="35">
        <f>SUMIFS(рўйхат!R:R,рўйхат!$CX:$CX,$B$866,рўйхат!$D:$D,$C842)</f>
        <v/>
      </c>
      <c r="T842" s="36">
        <f>SUMIFS(рўйхат!S:S,рўйхат!$CX:$CX,$B$866,рўйхат!$D:$D,$C842)</f>
        <v/>
      </c>
      <c r="U842" s="35">
        <f>SUMIFS(рўйхат!T:T,рўйхат!$CX:$CX,$B$866,рўйхат!$D:$D,$C842)</f>
        <v/>
      </c>
      <c r="V842" s="36">
        <f>SUMIFS(рўйхат!U:U,рўйхат!$CX:$CX,$B$866,рўйхат!$D:$D,$C842)</f>
        <v/>
      </c>
      <c r="W842" s="35">
        <f>SUMIFS(рўйхат!V:V,рўйхат!$CX:$CX,$B$866,рўйхат!$D:$D,$C842)</f>
        <v/>
      </c>
      <c r="X842" s="36">
        <f>SUMIFS(рўйхат!W:W,рўйхат!$CX:$CX,$B$866,рўйхат!$D:$D,$C842)</f>
        <v/>
      </c>
      <c r="Y842" s="35">
        <f>SUMIFS(рўйхат!X:X,рўйхат!$CX:$CX,$B$866,рўйхат!$D:$D,$C842)</f>
        <v/>
      </c>
      <c r="Z842" s="36">
        <f>SUMIFS(рўйхат!Y:Y,рўйхат!$CX:$CX,$B$866,рўйхат!$D:$D,$C842)</f>
        <v/>
      </c>
      <c r="AA842" s="35">
        <f>SUMIFS(рўйхат!Z:Z,рўйхат!$CX:$CX,$B$866,рўйхат!$D:$D,$C842)</f>
        <v/>
      </c>
      <c r="AB842" s="36">
        <f>SUMIFS(рўйхат!AA:AA,рўйхат!$CX:$CX,$B$866,рўйхат!$D:$D,$C842)</f>
        <v/>
      </c>
      <c r="AC842" s="35">
        <f>SUMIFS(рўйхат!AB:AB,рўйхат!$CX:$CX,$B$866,рўйхат!$D:$D,$C842)</f>
        <v/>
      </c>
      <c r="AD842" s="36">
        <f>SUMIFS(рўйхат!AC:AC,рўйхат!$CX:$CX,$B$866,рўйхат!$D:$D,$C842)</f>
        <v/>
      </c>
      <c r="AE842" s="35">
        <f>SUMIFS(рўйхат!AD:AD,рўйхат!$CX:$CX,$B$866,рўйхат!$D:$D,$C842)</f>
        <v/>
      </c>
      <c r="AF842" s="36">
        <f>SUMIFS(рўйхат!AE:AE,рўйхат!$CX:$CX,$B$866,рўйхат!$D:$D,$C842)</f>
        <v/>
      </c>
      <c r="AG842" s="35">
        <f>SUMIFS(рўйхат!AH:AH,рўйхат!$CX:$CX,$B$866,рўйхат!$D:$D,$C842)</f>
        <v/>
      </c>
      <c r="AH842" s="36">
        <f>SUMIFS(рўйхат!AI:AI,рўйхат!$CX:$CX,$B$866,рўйхат!$D:$D,$C842)</f>
        <v/>
      </c>
      <c r="AI842" s="35">
        <f>SUMIFS(рўйхат!AJ:AJ,рўйхат!$CX:$CX,$B$866,рўйхат!$D:$D,$C842)</f>
        <v/>
      </c>
      <c r="AJ842" s="36">
        <f>SUMIFS(рўйхат!AK:AK,рўйхат!$CX:$CX,$B$866,рўйхат!$D:$D,$C842)</f>
        <v/>
      </c>
      <c r="AK842" s="35">
        <f>SUMIFS(рўйхат!AL:AL,рўйхат!$CX:$CX,$B$866,рўйхат!$D:$D,$C842)</f>
        <v/>
      </c>
      <c r="AL842" s="36">
        <f>SUMIFS(рўйхат!AM:AM,рўйхат!$CX:$CX,$B$866,рўйхат!$D:$D,$C842)</f>
        <v/>
      </c>
      <c r="AM842" s="77">
        <f>IFERROR(Q842/E842,0)</f>
        <v/>
      </c>
      <c r="AN842" s="77">
        <f>IFERROR(R842/F842,0)</f>
        <v/>
      </c>
      <c r="AO842" s="35">
        <f>SUMIFS(рўйхат!AX:AX,рўйхат!$CX:$CX,$B$866,рўйхат!$D:$D,$C842)</f>
        <v/>
      </c>
      <c r="AP842" s="36">
        <f>SUMIFS(рўйхат!AY:AY,рўйхат!$CX:$CX,$B$866,рўйхат!$D:$D,$C842)</f>
        <v/>
      </c>
      <c r="AQ842" s="35">
        <f>SUMIFS(рўйхат!AZ:AZ,рўйхат!$CX:$CX,$B$866,рўйхат!$D:$D,$C842)</f>
        <v/>
      </c>
      <c r="AR842" s="36">
        <f>SUMIFS(рўйхат!BA:BA,рўйхат!$CX:$CX,$B$866,рўйхат!$D:$D,$C842)</f>
        <v/>
      </c>
      <c r="AS842" s="35">
        <f>SUMIFS(рўйхат!BB:BB,рўйхат!$CX:$CX,$B$866,рўйхат!$D:$D,$C842)</f>
        <v/>
      </c>
      <c r="AT842" s="36">
        <f>SUMIFS(рўйхат!BC:BC,рўйхат!$CX:$CX,$B$866,рўйхат!$D:$D,$C842)</f>
        <v/>
      </c>
      <c r="AU842" s="35">
        <f>SUMIFS(рўйхат!BD:BD,рўйхат!$CX:$CX,$B$866,рўйхат!$D:$D,$C842)</f>
        <v/>
      </c>
      <c r="AV842" s="36">
        <f>SUMIFS(рўйхат!BE:BE,рўйхат!$CX:$CX,$B$866,рўйхат!$D:$D,$C842)</f>
        <v/>
      </c>
      <c r="AW842" s="35">
        <f>SUMIFS(рўйхат!BF:BF,рўйхат!$CX:$CX,$B$866,рўйхат!$D:$D,$C842)</f>
        <v/>
      </c>
      <c r="AX842" s="36">
        <f>SUMIFS(рўйхат!BG:BG,рўйхат!$CX:$CX,$B$866,рўйхат!$D:$D,$C842)</f>
        <v/>
      </c>
      <c r="AY842" s="35">
        <f>SUMIFS(рўйхат!BH:BH,рўйхат!$CX:$CX,$B$866,рўйхат!$D:$D,$C842)</f>
        <v/>
      </c>
      <c r="AZ842" s="36">
        <f>SUMIFS(рўйхат!BI:BI,рўйхат!$CX:$CX,$B$866,рўйхат!$D:$D,$C842)</f>
        <v/>
      </c>
      <c r="BA842" s="35">
        <f>SUMIFS(рўйхат!BJ:BJ,рўйхат!$CX:$CX,$B$866,рўйхат!$D:$D,$C842)</f>
        <v/>
      </c>
      <c r="BB842" s="36">
        <f>SUMIFS(рўйхат!BK:BK,рўйхат!$CX:$CX,$B$866,рўйхат!$D:$D,$C842)</f>
        <v/>
      </c>
      <c r="BC842" s="77">
        <f>IFERROR(AO842/E842,0)</f>
        <v/>
      </c>
      <c r="BD842" s="77">
        <f>IFERROR(AP842/F842,0)</f>
        <v/>
      </c>
      <c r="BE842" s="35">
        <f>SUMIFS(рўйхат!BL:BL,рўйхат!$CX:$CX,$B$866,рўйхат!$D:$D,$C842)</f>
        <v/>
      </c>
      <c r="BF842" s="36">
        <f>SUMIFS(рўйхат!BM:BM,рўйхат!$CX:$CX,$B$866,рўйхат!$D:$D,$C842)</f>
        <v/>
      </c>
      <c r="BG842" s="35">
        <f>SUMIFS(рўйхат!BN:BN,рўйхат!$CX:$CX,$B$866,рўйхат!$D:$D,$C842)</f>
        <v/>
      </c>
      <c r="BH842" s="36">
        <f>SUMIFS(рўйхат!BO:BO,рўйхат!$CX:$CX,$B$866,рўйхат!$D:$D,$C842)</f>
        <v/>
      </c>
      <c r="BI842" s="35">
        <f>SUMIFS(рўйхат!BP:BP,рўйхат!$CX:$CX,$B$866,рўйхат!$D:$D,$C842)</f>
        <v/>
      </c>
      <c r="BJ842" s="36">
        <f>SUMIFS(рўйхат!BQ:BQ,рўйхат!$CX:$CX,$B$866,рўйхат!$D:$D,$C842)</f>
        <v/>
      </c>
      <c r="BK842" s="35">
        <f>SUMIFS(рўйхат!BR:BR,рўйхат!$CX:$CX,$B$866,рўйхат!$D:$D,$C842)</f>
        <v/>
      </c>
      <c r="BL842" s="36">
        <f>SUMIFS(рўйхат!BS:BS,рўйхат!$CX:$CX,$B$866,рўйхат!$D:$D,$C842)</f>
        <v/>
      </c>
      <c r="BM842" s="35">
        <f>SUMIFS(рўйхат!BT:BT,рўйхат!$CX:$CX,$B$866,рўйхат!$D:$D,$C842)</f>
        <v/>
      </c>
      <c r="BN842" s="36">
        <f>SUMIFS(рўйхат!BU:BU,рўйхат!$CX:$CX,$B$866,рўйхат!$D:$D,$C842)</f>
        <v/>
      </c>
      <c r="BO842" s="35">
        <f>SUMIFS(рўйхат!BX:BX,рўйхат!$CX:$CX,$B$866,рўйхат!$D:$D,$C842)</f>
        <v/>
      </c>
      <c r="BP842" s="36">
        <f>SUMIFS(рўйхат!BY:BY,рўйхат!$CX:$CX,$B$866,рўйхат!$D:$D,$C842)</f>
        <v/>
      </c>
      <c r="BQ842" s="35">
        <f>SUMIFS(рўйхат!BZ:BZ,рўйхат!$CX:$CX,$B$866,рўйхат!$D:$D,$C842)</f>
        <v/>
      </c>
      <c r="BR842" s="36">
        <f>SUMIFS(рўйхат!CA:CA,рўйхат!$CX:$CX,$B$866,рўйхат!$D:$D,$C842)</f>
        <v/>
      </c>
      <c r="BS842" s="35">
        <f>SUMIFS(рўйхат!CB:CB,рўйхат!$CX:$CX,$B$866,рўйхат!$D:$D,$C842)</f>
        <v/>
      </c>
      <c r="BT842" s="36">
        <f>SUMIFS(рўйхат!CC:CC,рўйхат!$CX:$CX,$B$866,рўйхат!$D:$D,$C842)</f>
        <v/>
      </c>
      <c r="BU842" s="35">
        <f>SUMIFS(рўйхат!CD:CD,рўйхат!$CX:$CX,$B$866,рўйхат!$D:$D,$C842)</f>
        <v/>
      </c>
      <c r="BV842" s="36">
        <f>SUMIFS(рўйхат!CE:CE,рўйхат!$CX:$CX,$B$866,рўйхат!$D:$D,$C842)</f>
        <v/>
      </c>
      <c r="BW842" s="35">
        <f>SUMIFS(рўйхат!CH:CH,рўйхат!$CX:$CX,$B$866,рўйхат!$D:$D,$C842)</f>
        <v/>
      </c>
      <c r="BX842" s="36">
        <f>SUMIFS(рўйхат!CI:CI,рўйхат!$CX:$CX,$B$866,рўйхат!$D:$D,$C842)</f>
        <v/>
      </c>
      <c r="BY842" s="35">
        <f>SUMIFS(рўйхат!CJ:CJ,рўйхат!$CX:$CX,$B$866,рўйхат!$D:$D,$C842)</f>
        <v/>
      </c>
      <c r="BZ842" s="36">
        <f>SUMIFS(рўйхат!CK:CK,рўйхат!$CX:$CX,$B$866,рўйхат!$D:$D,$C842)</f>
        <v/>
      </c>
      <c r="CA842" s="35">
        <f>SUMIFS(рўйхат!CL:CL,рўйхат!$CX:$CX,$B$866,рўйхат!$D:$D,$C842)</f>
        <v/>
      </c>
      <c r="CB842" s="36">
        <f>SUMIFS(рўйхат!CM:CM,рўйхат!$CX:$CX,$B$866,рўйхат!$D:$D,$C842)</f>
        <v/>
      </c>
      <c r="CC842" s="35">
        <f>SUMIFS(рўйхат!CN:CN,рўйхат!$CX:$CX,$B$866,рўйхат!$D:$D,$C842)</f>
        <v/>
      </c>
      <c r="CD842" s="36">
        <f>SUMIFS(рўйхат!CO:CO,рўйхат!$CX:$CX,$B$866,рўйхат!$D:$D,$C842)</f>
        <v/>
      </c>
      <c r="CE842" s="77">
        <f>IFERROR(BE842/(Q842+BE842),0)</f>
        <v/>
      </c>
      <c r="CF842" s="78">
        <f>IFERROR(BF842/(R842+BF842),0)</f>
        <v/>
      </c>
    </row>
    <row r="843" hidden="1" outlineLevel="1" ht="30" customFormat="1" customHeight="1" s="8">
      <c r="A843" s="39" t="n"/>
      <c r="B843" s="50" t="n">
        <v>43</v>
      </c>
      <c r="C843" s="131" t="inlineStr">
        <is>
          <t>Рейтинг балига тўғри келмайдиган қурилишлар</t>
        </is>
      </c>
      <c r="D843" s="51" t="n"/>
      <c r="E843" s="35">
        <f>SUMIFS(рўйхат!F:F,рўйхат!$CX:$CX,$B$866,рўйхат!$D:$D,$C843)</f>
        <v/>
      </c>
      <c r="F843" s="36">
        <f>SUMIFS(рўйхат!G:G,рўйхат!$CX:$CX,$B$866,рўйхат!$D:$D,$C843)</f>
        <v/>
      </c>
      <c r="G843" s="35">
        <f>SUMIFS(рўйхат!H:H,рўйхат!$CX:$CX,$B$866,рўйхат!$D:$D,$C843)</f>
        <v/>
      </c>
      <c r="H843" s="36">
        <f>SUMIFS(рўйхат!I:I,рўйхат!$CX:$CX,$B$866,рўйхат!$D:$D,$C843)</f>
        <v/>
      </c>
      <c r="I843" s="35">
        <f>SUMIFS(рўйхат!J:J,рўйхат!$CX:$CX,$B$866,рўйхат!$D:$D,$C843)</f>
        <v/>
      </c>
      <c r="J843" s="36">
        <f>SUMIFS(рўйхат!K:K,рўйхат!$CX:$CX,$B$866,рўйхат!$D:$D,$C843)</f>
        <v/>
      </c>
      <c r="K843" s="35">
        <f>SUMIFS(рўйхат!L:L,рўйхат!$CX:$CX,$B$866,рўйхат!$D:$D,$C843)</f>
        <v/>
      </c>
      <c r="L843" s="36">
        <f>SUMIFS(рўйхат!M:M,рўйхат!$CX:$CX,$B$866,рўйхат!$D:$D,$C843)</f>
        <v/>
      </c>
      <c r="M843" s="35">
        <f>SUMIFS(рўйхат!N:N,рўйхат!$CX:$CX,$B$866,рўйхат!$D:$D,$C843)</f>
        <v/>
      </c>
      <c r="N843" s="36">
        <f>SUMIFS(рўйхат!O:O,рўйхат!$CX:$CX,$B$866,рўйхат!$D:$D,$C843)</f>
        <v/>
      </c>
      <c r="O843" s="34">
        <f>IFERROR(M843/E843,0)</f>
        <v/>
      </c>
      <c r="P843" s="34">
        <f>IFERROR(N843/F843,0)</f>
        <v/>
      </c>
      <c r="Q843" s="35">
        <f>SUMIFS(рўйхат!P:P,рўйхат!$CX:$CX,$B$866,рўйхат!$D:$D,$C843)</f>
        <v/>
      </c>
      <c r="R843" s="36">
        <f>SUMIFS(рўйхат!Q:Q,рўйхат!$CX:$CX,$B$866,рўйхат!$D:$D,$C843)</f>
        <v/>
      </c>
      <c r="S843" s="35">
        <f>SUMIFS(рўйхат!R:R,рўйхат!$CX:$CX,$B$866,рўйхат!$D:$D,$C843)</f>
        <v/>
      </c>
      <c r="T843" s="36">
        <f>SUMIFS(рўйхат!S:S,рўйхат!$CX:$CX,$B$866,рўйхат!$D:$D,$C843)</f>
        <v/>
      </c>
      <c r="U843" s="35">
        <f>SUMIFS(рўйхат!T:T,рўйхат!$CX:$CX,$B$866,рўйхат!$D:$D,$C843)</f>
        <v/>
      </c>
      <c r="V843" s="36">
        <f>SUMIFS(рўйхат!U:U,рўйхат!$CX:$CX,$B$866,рўйхат!$D:$D,$C843)</f>
        <v/>
      </c>
      <c r="W843" s="35">
        <f>SUMIFS(рўйхат!V:V,рўйхат!$CX:$CX,$B$866,рўйхат!$D:$D,$C843)</f>
        <v/>
      </c>
      <c r="X843" s="36">
        <f>SUMIFS(рўйхат!W:W,рўйхат!$CX:$CX,$B$866,рўйхат!$D:$D,$C843)</f>
        <v/>
      </c>
      <c r="Y843" s="35">
        <f>SUMIFS(рўйхат!X:X,рўйхат!$CX:$CX,$B$866,рўйхат!$D:$D,$C843)</f>
        <v/>
      </c>
      <c r="Z843" s="36">
        <f>SUMIFS(рўйхат!Y:Y,рўйхат!$CX:$CX,$B$866,рўйхат!$D:$D,$C843)</f>
        <v/>
      </c>
      <c r="AA843" s="35">
        <f>SUMIFS(рўйхат!Z:Z,рўйхат!$CX:$CX,$B$866,рўйхат!$D:$D,$C843)</f>
        <v/>
      </c>
      <c r="AB843" s="36">
        <f>SUMIFS(рўйхат!AA:AA,рўйхат!$CX:$CX,$B$866,рўйхат!$D:$D,$C843)</f>
        <v/>
      </c>
      <c r="AC843" s="35">
        <f>SUMIFS(рўйхат!AB:AB,рўйхат!$CX:$CX,$B$866,рўйхат!$D:$D,$C843)</f>
        <v/>
      </c>
      <c r="AD843" s="36">
        <f>SUMIFS(рўйхат!AC:AC,рўйхат!$CX:$CX,$B$866,рўйхат!$D:$D,$C843)</f>
        <v/>
      </c>
      <c r="AE843" s="35">
        <f>SUMIFS(рўйхат!AD:AD,рўйхат!$CX:$CX,$B$866,рўйхат!$D:$D,$C843)</f>
        <v/>
      </c>
      <c r="AF843" s="36">
        <f>SUMIFS(рўйхат!AE:AE,рўйхат!$CX:$CX,$B$866,рўйхат!$D:$D,$C843)</f>
        <v/>
      </c>
      <c r="AG843" s="35">
        <f>SUMIFS(рўйхат!AH:AH,рўйхат!$CX:$CX,$B$866,рўйхат!$D:$D,$C843)</f>
        <v/>
      </c>
      <c r="AH843" s="36">
        <f>SUMIFS(рўйхат!AI:AI,рўйхат!$CX:$CX,$B$866,рўйхат!$D:$D,$C843)</f>
        <v/>
      </c>
      <c r="AI843" s="35">
        <f>SUMIFS(рўйхат!AJ:AJ,рўйхат!$CX:$CX,$B$866,рўйхат!$D:$D,$C843)</f>
        <v/>
      </c>
      <c r="AJ843" s="36">
        <f>SUMIFS(рўйхат!AK:AK,рўйхат!$CX:$CX,$B$866,рўйхат!$D:$D,$C843)</f>
        <v/>
      </c>
      <c r="AK843" s="35">
        <f>SUMIFS(рўйхат!AL:AL,рўйхат!$CX:$CX,$B$866,рўйхат!$D:$D,$C843)</f>
        <v/>
      </c>
      <c r="AL843" s="36">
        <f>SUMIFS(рўйхат!AM:AM,рўйхат!$CX:$CX,$B$866,рўйхат!$D:$D,$C843)</f>
        <v/>
      </c>
      <c r="AM843" s="77">
        <f>IFERROR(Q843/E843,0)</f>
        <v/>
      </c>
      <c r="AN843" s="77">
        <f>IFERROR(R843/F843,0)</f>
        <v/>
      </c>
      <c r="AO843" s="35">
        <f>SUMIFS(рўйхат!AX:AX,рўйхат!$CX:$CX,$B$866,рўйхат!$D:$D,$C843)</f>
        <v/>
      </c>
      <c r="AP843" s="36">
        <f>SUMIFS(рўйхат!AY:AY,рўйхат!$CX:$CX,$B$866,рўйхат!$D:$D,$C843)</f>
        <v/>
      </c>
      <c r="AQ843" s="35">
        <f>SUMIFS(рўйхат!AZ:AZ,рўйхат!$CX:$CX,$B$866,рўйхат!$D:$D,$C843)</f>
        <v/>
      </c>
      <c r="AR843" s="36">
        <f>SUMIFS(рўйхат!BA:BA,рўйхат!$CX:$CX,$B$866,рўйхат!$D:$D,$C843)</f>
        <v/>
      </c>
      <c r="AS843" s="35">
        <f>SUMIFS(рўйхат!BB:BB,рўйхат!$CX:$CX,$B$866,рўйхат!$D:$D,$C843)</f>
        <v/>
      </c>
      <c r="AT843" s="36">
        <f>SUMIFS(рўйхат!BC:BC,рўйхат!$CX:$CX,$B$866,рўйхат!$D:$D,$C843)</f>
        <v/>
      </c>
      <c r="AU843" s="35">
        <f>SUMIFS(рўйхат!BD:BD,рўйхат!$CX:$CX,$B$866,рўйхат!$D:$D,$C843)</f>
        <v/>
      </c>
      <c r="AV843" s="36">
        <f>SUMIFS(рўйхат!BE:BE,рўйхат!$CX:$CX,$B$866,рўйхат!$D:$D,$C843)</f>
        <v/>
      </c>
      <c r="AW843" s="35">
        <f>SUMIFS(рўйхат!BF:BF,рўйхат!$CX:$CX,$B$866,рўйхат!$D:$D,$C843)</f>
        <v/>
      </c>
      <c r="AX843" s="36">
        <f>SUMIFS(рўйхат!BG:BG,рўйхат!$CX:$CX,$B$866,рўйхат!$D:$D,$C843)</f>
        <v/>
      </c>
      <c r="AY843" s="35">
        <f>SUMIFS(рўйхат!BH:BH,рўйхат!$CX:$CX,$B$866,рўйхат!$D:$D,$C843)</f>
        <v/>
      </c>
      <c r="AZ843" s="36">
        <f>SUMIFS(рўйхат!BI:BI,рўйхат!$CX:$CX,$B$866,рўйхат!$D:$D,$C843)</f>
        <v/>
      </c>
      <c r="BA843" s="35">
        <f>SUMIFS(рўйхат!BJ:BJ,рўйхат!$CX:$CX,$B$866,рўйхат!$D:$D,$C843)</f>
        <v/>
      </c>
      <c r="BB843" s="36">
        <f>SUMIFS(рўйхат!BK:BK,рўйхат!$CX:$CX,$B$866,рўйхат!$D:$D,$C843)</f>
        <v/>
      </c>
      <c r="BC843" s="77">
        <f>IFERROR(AO843/E843,0)</f>
        <v/>
      </c>
      <c r="BD843" s="77">
        <f>IFERROR(AP843/F843,0)</f>
        <v/>
      </c>
      <c r="BE843" s="35">
        <f>SUMIFS(рўйхат!BL:BL,рўйхат!$CX:$CX,$B$866,рўйхат!$D:$D,$C843)</f>
        <v/>
      </c>
      <c r="BF843" s="36">
        <f>SUMIFS(рўйхат!BM:BM,рўйхат!$CX:$CX,$B$866,рўйхат!$D:$D,$C843)</f>
        <v/>
      </c>
      <c r="BG843" s="35">
        <f>SUMIFS(рўйхат!BN:BN,рўйхат!$CX:$CX,$B$866,рўйхат!$D:$D,$C843)</f>
        <v/>
      </c>
      <c r="BH843" s="36">
        <f>SUMIFS(рўйхат!BO:BO,рўйхат!$CX:$CX,$B$866,рўйхат!$D:$D,$C843)</f>
        <v/>
      </c>
      <c r="BI843" s="35">
        <f>SUMIFS(рўйхат!BP:BP,рўйхат!$CX:$CX,$B$866,рўйхат!$D:$D,$C843)</f>
        <v/>
      </c>
      <c r="BJ843" s="36">
        <f>SUMIFS(рўйхат!BQ:BQ,рўйхат!$CX:$CX,$B$866,рўйхат!$D:$D,$C843)</f>
        <v/>
      </c>
      <c r="BK843" s="35">
        <f>SUMIFS(рўйхат!BR:BR,рўйхат!$CX:$CX,$B$866,рўйхат!$D:$D,$C843)</f>
        <v/>
      </c>
      <c r="BL843" s="36">
        <f>SUMIFS(рўйхат!BS:BS,рўйхат!$CX:$CX,$B$866,рўйхат!$D:$D,$C843)</f>
        <v/>
      </c>
      <c r="BM843" s="35">
        <f>SUMIFS(рўйхат!BT:BT,рўйхат!$CX:$CX,$B$866,рўйхат!$D:$D,$C843)</f>
        <v/>
      </c>
      <c r="BN843" s="36">
        <f>SUMIFS(рўйхат!BU:BU,рўйхат!$CX:$CX,$B$866,рўйхат!$D:$D,$C843)</f>
        <v/>
      </c>
      <c r="BO843" s="35">
        <f>SUMIFS(рўйхат!BX:BX,рўйхат!$CX:$CX,$B$866,рўйхат!$D:$D,$C843)</f>
        <v/>
      </c>
      <c r="BP843" s="36">
        <f>SUMIFS(рўйхат!BY:BY,рўйхат!$CX:$CX,$B$866,рўйхат!$D:$D,$C843)</f>
        <v/>
      </c>
      <c r="BQ843" s="35">
        <f>SUMIFS(рўйхат!BZ:BZ,рўйхат!$CX:$CX,$B$866,рўйхат!$D:$D,$C843)</f>
        <v/>
      </c>
      <c r="BR843" s="36">
        <f>SUMIFS(рўйхат!CA:CA,рўйхат!$CX:$CX,$B$866,рўйхат!$D:$D,$C843)</f>
        <v/>
      </c>
      <c r="BS843" s="35">
        <f>SUMIFS(рўйхат!CB:CB,рўйхат!$CX:$CX,$B$866,рўйхат!$D:$D,$C843)</f>
        <v/>
      </c>
      <c r="BT843" s="36">
        <f>SUMIFS(рўйхат!CC:CC,рўйхат!$CX:$CX,$B$866,рўйхат!$D:$D,$C843)</f>
        <v/>
      </c>
      <c r="BU843" s="35">
        <f>SUMIFS(рўйхат!CD:CD,рўйхат!$CX:$CX,$B$866,рўйхат!$D:$D,$C843)</f>
        <v/>
      </c>
      <c r="BV843" s="36">
        <f>SUMIFS(рўйхат!CE:CE,рўйхат!$CX:$CX,$B$866,рўйхат!$D:$D,$C843)</f>
        <v/>
      </c>
      <c r="BW843" s="35">
        <f>SUMIFS(рўйхат!CH:CH,рўйхат!$CX:$CX,$B$866,рўйхат!$D:$D,$C843)</f>
        <v/>
      </c>
      <c r="BX843" s="36">
        <f>SUMIFS(рўйхат!CI:CI,рўйхат!$CX:$CX,$B$866,рўйхат!$D:$D,$C843)</f>
        <v/>
      </c>
      <c r="BY843" s="35">
        <f>SUMIFS(рўйхат!CJ:CJ,рўйхат!$CX:$CX,$B$866,рўйхат!$D:$D,$C843)</f>
        <v/>
      </c>
      <c r="BZ843" s="36">
        <f>SUMIFS(рўйхат!CK:CK,рўйхат!$CX:$CX,$B$866,рўйхат!$D:$D,$C843)</f>
        <v/>
      </c>
      <c r="CA843" s="35">
        <f>SUMIFS(рўйхат!CL:CL,рўйхат!$CX:$CX,$B$866,рўйхат!$D:$D,$C843)</f>
        <v/>
      </c>
      <c r="CB843" s="36">
        <f>SUMIFS(рўйхат!CM:CM,рўйхат!$CX:$CX,$B$866,рўйхат!$D:$D,$C843)</f>
        <v/>
      </c>
      <c r="CC843" s="35">
        <f>SUMIFS(рўйхат!CN:CN,рўйхат!$CX:$CX,$B$866,рўйхат!$D:$D,$C843)</f>
        <v/>
      </c>
      <c r="CD843" s="36">
        <f>SUMIFS(рўйхат!CO:CO,рўйхат!$CX:$CX,$B$866,рўйхат!$D:$D,$C843)</f>
        <v/>
      </c>
      <c r="CE843" s="77">
        <f>IFERROR(BE843/(Q843+BE843),0)</f>
        <v/>
      </c>
      <c r="CF843" s="78">
        <f>IFERROR(BF843/(R843+BF843),0)</f>
        <v/>
      </c>
    </row>
    <row r="844" hidden="1" outlineLevel="1" ht="30" customFormat="1" customHeight="1" s="8">
      <c r="A844" s="39" t="n"/>
      <c r="B844" s="50" t="n">
        <v>44</v>
      </c>
      <c r="C844" s="131" t="inlineStr">
        <is>
          <t>Рейтинг бахолашда бир транспорт воситасини 2 ва ундан ортиқ ҳисобга олиш</t>
        </is>
      </c>
      <c r="D844" s="51" t="n"/>
      <c r="E844" s="35">
        <f>SUMIFS(рўйхат!F:F,рўйхат!$CX:$CX,$B$866,рўйхат!$D:$D,$C844)</f>
        <v/>
      </c>
      <c r="F844" s="36">
        <f>SUMIFS(рўйхат!G:G,рўйхат!$CX:$CX,$B$866,рўйхат!$D:$D,$C844)</f>
        <v/>
      </c>
      <c r="G844" s="35">
        <f>SUMIFS(рўйхат!H:H,рўйхат!$CX:$CX,$B$866,рўйхат!$D:$D,$C844)</f>
        <v/>
      </c>
      <c r="H844" s="36">
        <f>SUMIFS(рўйхат!I:I,рўйхат!$CX:$CX,$B$866,рўйхат!$D:$D,$C844)</f>
        <v/>
      </c>
      <c r="I844" s="35">
        <f>SUMIFS(рўйхат!J:J,рўйхат!$CX:$CX,$B$866,рўйхат!$D:$D,$C844)</f>
        <v/>
      </c>
      <c r="J844" s="36">
        <f>SUMIFS(рўйхат!K:K,рўйхат!$CX:$CX,$B$866,рўйхат!$D:$D,$C844)</f>
        <v/>
      </c>
      <c r="K844" s="35">
        <f>SUMIFS(рўйхат!L:L,рўйхат!$CX:$CX,$B$866,рўйхат!$D:$D,$C844)</f>
        <v/>
      </c>
      <c r="L844" s="36">
        <f>SUMIFS(рўйхат!M:M,рўйхат!$CX:$CX,$B$866,рўйхат!$D:$D,$C844)</f>
        <v/>
      </c>
      <c r="M844" s="35">
        <f>SUMIFS(рўйхат!N:N,рўйхат!$CX:$CX,$B$866,рўйхат!$D:$D,$C844)</f>
        <v/>
      </c>
      <c r="N844" s="36">
        <f>SUMIFS(рўйхат!O:O,рўйхат!$CX:$CX,$B$866,рўйхат!$D:$D,$C844)</f>
        <v/>
      </c>
      <c r="O844" s="34">
        <f>IFERROR(M844/E844,0)</f>
        <v/>
      </c>
      <c r="P844" s="34">
        <f>IFERROR(N844/F844,0)</f>
        <v/>
      </c>
      <c r="Q844" s="35">
        <f>SUMIFS(рўйхат!P:P,рўйхат!$CX:$CX,$B$866,рўйхат!$D:$D,$C844)</f>
        <v/>
      </c>
      <c r="R844" s="36">
        <f>SUMIFS(рўйхат!Q:Q,рўйхат!$CX:$CX,$B$866,рўйхат!$D:$D,$C844)</f>
        <v/>
      </c>
      <c r="S844" s="35">
        <f>SUMIFS(рўйхат!R:R,рўйхат!$CX:$CX,$B$866,рўйхат!$D:$D,$C844)</f>
        <v/>
      </c>
      <c r="T844" s="36">
        <f>SUMIFS(рўйхат!S:S,рўйхат!$CX:$CX,$B$866,рўйхат!$D:$D,$C844)</f>
        <v/>
      </c>
      <c r="U844" s="35">
        <f>SUMIFS(рўйхат!T:T,рўйхат!$CX:$CX,$B$866,рўйхат!$D:$D,$C844)</f>
        <v/>
      </c>
      <c r="V844" s="36">
        <f>SUMIFS(рўйхат!U:U,рўйхат!$CX:$CX,$B$866,рўйхат!$D:$D,$C844)</f>
        <v/>
      </c>
      <c r="W844" s="35">
        <f>SUMIFS(рўйхат!V:V,рўйхат!$CX:$CX,$B$866,рўйхат!$D:$D,$C844)</f>
        <v/>
      </c>
      <c r="X844" s="36">
        <f>SUMIFS(рўйхат!W:W,рўйхат!$CX:$CX,$B$866,рўйхат!$D:$D,$C844)</f>
        <v/>
      </c>
      <c r="Y844" s="35">
        <f>SUMIFS(рўйхат!X:X,рўйхат!$CX:$CX,$B$866,рўйхат!$D:$D,$C844)</f>
        <v/>
      </c>
      <c r="Z844" s="36">
        <f>SUMIFS(рўйхат!Y:Y,рўйхат!$CX:$CX,$B$866,рўйхат!$D:$D,$C844)</f>
        <v/>
      </c>
      <c r="AA844" s="35">
        <f>SUMIFS(рўйхат!Z:Z,рўйхат!$CX:$CX,$B$866,рўйхат!$D:$D,$C844)</f>
        <v/>
      </c>
      <c r="AB844" s="36">
        <f>SUMIFS(рўйхат!AA:AA,рўйхат!$CX:$CX,$B$866,рўйхат!$D:$D,$C844)</f>
        <v/>
      </c>
      <c r="AC844" s="35">
        <f>SUMIFS(рўйхат!AB:AB,рўйхат!$CX:$CX,$B$866,рўйхат!$D:$D,$C844)</f>
        <v/>
      </c>
      <c r="AD844" s="36">
        <f>SUMIFS(рўйхат!AC:AC,рўйхат!$CX:$CX,$B$866,рўйхат!$D:$D,$C844)</f>
        <v/>
      </c>
      <c r="AE844" s="35">
        <f>SUMIFS(рўйхат!AD:AD,рўйхат!$CX:$CX,$B$866,рўйхат!$D:$D,$C844)</f>
        <v/>
      </c>
      <c r="AF844" s="36">
        <f>SUMIFS(рўйхат!AE:AE,рўйхат!$CX:$CX,$B$866,рўйхат!$D:$D,$C844)</f>
        <v/>
      </c>
      <c r="AG844" s="35">
        <f>SUMIFS(рўйхат!AH:AH,рўйхат!$CX:$CX,$B$866,рўйхат!$D:$D,$C844)</f>
        <v/>
      </c>
      <c r="AH844" s="36">
        <f>SUMIFS(рўйхат!AI:AI,рўйхат!$CX:$CX,$B$866,рўйхат!$D:$D,$C844)</f>
        <v/>
      </c>
      <c r="AI844" s="35">
        <f>SUMIFS(рўйхат!AJ:AJ,рўйхат!$CX:$CX,$B$866,рўйхат!$D:$D,$C844)</f>
        <v/>
      </c>
      <c r="AJ844" s="36">
        <f>SUMIFS(рўйхат!AK:AK,рўйхат!$CX:$CX,$B$866,рўйхат!$D:$D,$C844)</f>
        <v/>
      </c>
      <c r="AK844" s="35">
        <f>SUMIFS(рўйхат!AL:AL,рўйхат!$CX:$CX,$B$866,рўйхат!$D:$D,$C844)</f>
        <v/>
      </c>
      <c r="AL844" s="36">
        <f>SUMIFS(рўйхат!AM:AM,рўйхат!$CX:$CX,$B$866,рўйхат!$D:$D,$C844)</f>
        <v/>
      </c>
      <c r="AM844" s="77">
        <f>IFERROR(Q844/E844,0)</f>
        <v/>
      </c>
      <c r="AN844" s="77">
        <f>IFERROR(R844/F844,0)</f>
        <v/>
      </c>
      <c r="AO844" s="35">
        <f>SUMIFS(рўйхат!AX:AX,рўйхат!$CX:$CX,$B$866,рўйхат!$D:$D,$C844)</f>
        <v/>
      </c>
      <c r="AP844" s="36">
        <f>SUMIFS(рўйхат!AY:AY,рўйхат!$CX:$CX,$B$866,рўйхат!$D:$D,$C844)</f>
        <v/>
      </c>
      <c r="AQ844" s="35">
        <f>SUMIFS(рўйхат!AZ:AZ,рўйхат!$CX:$CX,$B$866,рўйхат!$D:$D,$C844)</f>
        <v/>
      </c>
      <c r="AR844" s="36">
        <f>SUMIFS(рўйхат!BA:BA,рўйхат!$CX:$CX,$B$866,рўйхат!$D:$D,$C844)</f>
        <v/>
      </c>
      <c r="AS844" s="35">
        <f>SUMIFS(рўйхат!BB:BB,рўйхат!$CX:$CX,$B$866,рўйхат!$D:$D,$C844)</f>
        <v/>
      </c>
      <c r="AT844" s="36">
        <f>SUMIFS(рўйхат!BC:BC,рўйхат!$CX:$CX,$B$866,рўйхат!$D:$D,$C844)</f>
        <v/>
      </c>
      <c r="AU844" s="35">
        <f>SUMIFS(рўйхат!BD:BD,рўйхат!$CX:$CX,$B$866,рўйхат!$D:$D,$C844)</f>
        <v/>
      </c>
      <c r="AV844" s="36">
        <f>SUMIFS(рўйхат!BE:BE,рўйхат!$CX:$CX,$B$866,рўйхат!$D:$D,$C844)</f>
        <v/>
      </c>
      <c r="AW844" s="35">
        <f>SUMIFS(рўйхат!BF:BF,рўйхат!$CX:$CX,$B$866,рўйхат!$D:$D,$C844)</f>
        <v/>
      </c>
      <c r="AX844" s="36">
        <f>SUMIFS(рўйхат!BG:BG,рўйхат!$CX:$CX,$B$866,рўйхат!$D:$D,$C844)</f>
        <v/>
      </c>
      <c r="AY844" s="35">
        <f>SUMIFS(рўйхат!BH:BH,рўйхат!$CX:$CX,$B$866,рўйхат!$D:$D,$C844)</f>
        <v/>
      </c>
      <c r="AZ844" s="36">
        <f>SUMIFS(рўйхат!BI:BI,рўйхат!$CX:$CX,$B$866,рўйхат!$D:$D,$C844)</f>
        <v/>
      </c>
      <c r="BA844" s="35">
        <f>SUMIFS(рўйхат!BJ:BJ,рўйхат!$CX:$CX,$B$866,рўйхат!$D:$D,$C844)</f>
        <v/>
      </c>
      <c r="BB844" s="36">
        <f>SUMIFS(рўйхат!BK:BK,рўйхат!$CX:$CX,$B$866,рўйхат!$D:$D,$C844)</f>
        <v/>
      </c>
      <c r="BC844" s="77">
        <f>IFERROR(AO844/E844,0)</f>
        <v/>
      </c>
      <c r="BD844" s="77">
        <f>IFERROR(AP844/F844,0)</f>
        <v/>
      </c>
      <c r="BE844" s="35">
        <f>SUMIFS(рўйхат!BL:BL,рўйхат!$CX:$CX,$B$866,рўйхат!$D:$D,$C844)</f>
        <v/>
      </c>
      <c r="BF844" s="36">
        <f>SUMIFS(рўйхат!BM:BM,рўйхат!$CX:$CX,$B$866,рўйхат!$D:$D,$C844)</f>
        <v/>
      </c>
      <c r="BG844" s="35">
        <f>SUMIFS(рўйхат!BN:BN,рўйхат!$CX:$CX,$B$866,рўйхат!$D:$D,$C844)</f>
        <v/>
      </c>
      <c r="BH844" s="36">
        <f>SUMIFS(рўйхат!BO:BO,рўйхат!$CX:$CX,$B$866,рўйхат!$D:$D,$C844)</f>
        <v/>
      </c>
      <c r="BI844" s="35">
        <f>SUMIFS(рўйхат!BP:BP,рўйхат!$CX:$CX,$B$866,рўйхат!$D:$D,$C844)</f>
        <v/>
      </c>
      <c r="BJ844" s="36">
        <f>SUMIFS(рўйхат!BQ:BQ,рўйхат!$CX:$CX,$B$866,рўйхат!$D:$D,$C844)</f>
        <v/>
      </c>
      <c r="BK844" s="35">
        <f>SUMIFS(рўйхат!BR:BR,рўйхат!$CX:$CX,$B$866,рўйхат!$D:$D,$C844)</f>
        <v/>
      </c>
      <c r="BL844" s="36">
        <f>SUMIFS(рўйхат!BS:BS,рўйхат!$CX:$CX,$B$866,рўйхат!$D:$D,$C844)</f>
        <v/>
      </c>
      <c r="BM844" s="35">
        <f>SUMIFS(рўйхат!BT:BT,рўйхат!$CX:$CX,$B$866,рўйхат!$D:$D,$C844)</f>
        <v/>
      </c>
      <c r="BN844" s="36">
        <f>SUMIFS(рўйхат!BU:BU,рўйхат!$CX:$CX,$B$866,рўйхат!$D:$D,$C844)</f>
        <v/>
      </c>
      <c r="BO844" s="35">
        <f>SUMIFS(рўйхат!BX:BX,рўйхат!$CX:$CX,$B$866,рўйхат!$D:$D,$C844)</f>
        <v/>
      </c>
      <c r="BP844" s="36">
        <f>SUMIFS(рўйхат!BY:BY,рўйхат!$CX:$CX,$B$866,рўйхат!$D:$D,$C844)</f>
        <v/>
      </c>
      <c r="BQ844" s="35">
        <f>SUMIFS(рўйхат!BZ:BZ,рўйхат!$CX:$CX,$B$866,рўйхат!$D:$D,$C844)</f>
        <v/>
      </c>
      <c r="BR844" s="36">
        <f>SUMIFS(рўйхат!CA:CA,рўйхат!$CX:$CX,$B$866,рўйхат!$D:$D,$C844)</f>
        <v/>
      </c>
      <c r="BS844" s="35">
        <f>SUMIFS(рўйхат!CB:CB,рўйхат!$CX:$CX,$B$866,рўйхат!$D:$D,$C844)</f>
        <v/>
      </c>
      <c r="BT844" s="36">
        <f>SUMIFS(рўйхат!CC:CC,рўйхат!$CX:$CX,$B$866,рўйхат!$D:$D,$C844)</f>
        <v/>
      </c>
      <c r="BU844" s="35">
        <f>SUMIFS(рўйхат!CD:CD,рўйхат!$CX:$CX,$B$866,рўйхат!$D:$D,$C844)</f>
        <v/>
      </c>
      <c r="BV844" s="36">
        <f>SUMIFS(рўйхат!CE:CE,рўйхат!$CX:$CX,$B$866,рўйхат!$D:$D,$C844)</f>
        <v/>
      </c>
      <c r="BW844" s="35">
        <f>SUMIFS(рўйхат!CH:CH,рўйхат!$CX:$CX,$B$866,рўйхат!$D:$D,$C844)</f>
        <v/>
      </c>
      <c r="BX844" s="36">
        <f>SUMIFS(рўйхат!CI:CI,рўйхат!$CX:$CX,$B$866,рўйхат!$D:$D,$C844)</f>
        <v/>
      </c>
      <c r="BY844" s="35">
        <f>SUMIFS(рўйхат!CJ:CJ,рўйхат!$CX:$CX,$B$866,рўйхат!$D:$D,$C844)</f>
        <v/>
      </c>
      <c r="BZ844" s="36">
        <f>SUMIFS(рўйхат!CK:CK,рўйхат!$CX:$CX,$B$866,рўйхат!$D:$D,$C844)</f>
        <v/>
      </c>
      <c r="CA844" s="35">
        <f>SUMIFS(рўйхат!CL:CL,рўйхат!$CX:$CX,$B$866,рўйхат!$D:$D,$C844)</f>
        <v/>
      </c>
      <c r="CB844" s="36">
        <f>SUMIFS(рўйхат!CM:CM,рўйхат!$CX:$CX,$B$866,рўйхат!$D:$D,$C844)</f>
        <v/>
      </c>
      <c r="CC844" s="35">
        <f>SUMIFS(рўйхат!CN:CN,рўйхат!$CX:$CX,$B$866,рўйхат!$D:$D,$C844)</f>
        <v/>
      </c>
      <c r="CD844" s="36">
        <f>SUMIFS(рўйхат!CO:CO,рўйхат!$CX:$CX,$B$866,рўйхат!$D:$D,$C844)</f>
        <v/>
      </c>
      <c r="CE844" s="77">
        <f>IFERROR(BE844/(Q844+BE844),0)</f>
        <v/>
      </c>
      <c r="CF844" s="78">
        <f>IFERROR(BF844/(R844+BF844),0)</f>
        <v/>
      </c>
    </row>
    <row r="845" hidden="1" outlineLevel="1" ht="30" customFormat="1" customHeight="1" s="8">
      <c r="A845" s="39" t="n"/>
      <c r="B845" s="50" t="n">
        <v>45</v>
      </c>
      <c r="C845" s="131" t="inlineStr">
        <is>
          <t>Рейтинг бахолашда ЯММТ орқали олинган ишчи ходимлар сони солиқ ҳисоботлари билан солиштирмаси</t>
        </is>
      </c>
      <c r="D845" s="51" t="n"/>
      <c r="E845" s="35">
        <f>SUMIFS(рўйхат!F:F,рўйхат!$CX:$CX,$B$866,рўйхат!$D:$D,$C845)</f>
        <v/>
      </c>
      <c r="F845" s="36">
        <f>SUMIFS(рўйхат!G:G,рўйхат!$CX:$CX,$B$866,рўйхат!$D:$D,$C845)</f>
        <v/>
      </c>
      <c r="G845" s="35">
        <f>SUMIFS(рўйхат!H:H,рўйхат!$CX:$CX,$B$866,рўйхат!$D:$D,$C845)</f>
        <v/>
      </c>
      <c r="H845" s="36">
        <f>SUMIFS(рўйхат!I:I,рўйхат!$CX:$CX,$B$866,рўйхат!$D:$D,$C845)</f>
        <v/>
      </c>
      <c r="I845" s="35">
        <f>SUMIFS(рўйхат!J:J,рўйхат!$CX:$CX,$B$866,рўйхат!$D:$D,$C845)</f>
        <v/>
      </c>
      <c r="J845" s="36">
        <f>SUMIFS(рўйхат!K:K,рўйхат!$CX:$CX,$B$866,рўйхат!$D:$D,$C845)</f>
        <v/>
      </c>
      <c r="K845" s="35">
        <f>SUMIFS(рўйхат!L:L,рўйхат!$CX:$CX,$B$866,рўйхат!$D:$D,$C845)</f>
        <v/>
      </c>
      <c r="L845" s="36">
        <f>SUMIFS(рўйхат!M:M,рўйхат!$CX:$CX,$B$866,рўйхат!$D:$D,$C845)</f>
        <v/>
      </c>
      <c r="M845" s="35">
        <f>SUMIFS(рўйхат!N:N,рўйхат!$CX:$CX,$B$866,рўйхат!$D:$D,$C845)</f>
        <v/>
      </c>
      <c r="N845" s="36">
        <f>SUMIFS(рўйхат!O:O,рўйхат!$CX:$CX,$B$866,рўйхат!$D:$D,$C845)</f>
        <v/>
      </c>
      <c r="O845" s="34">
        <f>IFERROR(M845/E845,0)</f>
        <v/>
      </c>
      <c r="P845" s="34">
        <f>IFERROR(N845/F845,0)</f>
        <v/>
      </c>
      <c r="Q845" s="35">
        <f>SUMIFS(рўйхат!P:P,рўйхат!$CX:$CX,$B$866,рўйхат!$D:$D,$C845)</f>
        <v/>
      </c>
      <c r="R845" s="36">
        <f>SUMIFS(рўйхат!Q:Q,рўйхат!$CX:$CX,$B$866,рўйхат!$D:$D,$C845)</f>
        <v/>
      </c>
      <c r="S845" s="35">
        <f>SUMIFS(рўйхат!R:R,рўйхат!$CX:$CX,$B$866,рўйхат!$D:$D,$C845)</f>
        <v/>
      </c>
      <c r="T845" s="36">
        <f>SUMIFS(рўйхат!S:S,рўйхат!$CX:$CX,$B$866,рўйхат!$D:$D,$C845)</f>
        <v/>
      </c>
      <c r="U845" s="35">
        <f>SUMIFS(рўйхат!T:T,рўйхат!$CX:$CX,$B$866,рўйхат!$D:$D,$C845)</f>
        <v/>
      </c>
      <c r="V845" s="36">
        <f>SUMIFS(рўйхат!U:U,рўйхат!$CX:$CX,$B$866,рўйхат!$D:$D,$C845)</f>
        <v/>
      </c>
      <c r="W845" s="35">
        <f>SUMIFS(рўйхат!V:V,рўйхат!$CX:$CX,$B$866,рўйхат!$D:$D,$C845)</f>
        <v/>
      </c>
      <c r="X845" s="36">
        <f>SUMIFS(рўйхат!W:W,рўйхат!$CX:$CX,$B$866,рўйхат!$D:$D,$C845)</f>
        <v/>
      </c>
      <c r="Y845" s="35">
        <f>SUMIFS(рўйхат!X:X,рўйхат!$CX:$CX,$B$866,рўйхат!$D:$D,$C845)</f>
        <v/>
      </c>
      <c r="Z845" s="36">
        <f>SUMIFS(рўйхат!Y:Y,рўйхат!$CX:$CX,$B$866,рўйхат!$D:$D,$C845)</f>
        <v/>
      </c>
      <c r="AA845" s="35">
        <f>SUMIFS(рўйхат!Z:Z,рўйхат!$CX:$CX,$B$866,рўйхат!$D:$D,$C845)</f>
        <v/>
      </c>
      <c r="AB845" s="36">
        <f>SUMIFS(рўйхат!AA:AA,рўйхат!$CX:$CX,$B$866,рўйхат!$D:$D,$C845)</f>
        <v/>
      </c>
      <c r="AC845" s="35">
        <f>SUMIFS(рўйхат!AB:AB,рўйхат!$CX:$CX,$B$866,рўйхат!$D:$D,$C845)</f>
        <v/>
      </c>
      <c r="AD845" s="36">
        <f>SUMIFS(рўйхат!AC:AC,рўйхат!$CX:$CX,$B$866,рўйхат!$D:$D,$C845)</f>
        <v/>
      </c>
      <c r="AE845" s="35">
        <f>SUMIFS(рўйхат!AD:AD,рўйхат!$CX:$CX,$B$866,рўйхат!$D:$D,$C845)</f>
        <v/>
      </c>
      <c r="AF845" s="36">
        <f>SUMIFS(рўйхат!AE:AE,рўйхат!$CX:$CX,$B$866,рўйхат!$D:$D,$C845)</f>
        <v/>
      </c>
      <c r="AG845" s="35">
        <f>SUMIFS(рўйхат!AH:AH,рўйхат!$CX:$CX,$B$866,рўйхат!$D:$D,$C845)</f>
        <v/>
      </c>
      <c r="AH845" s="36">
        <f>SUMIFS(рўйхат!AI:AI,рўйхат!$CX:$CX,$B$866,рўйхат!$D:$D,$C845)</f>
        <v/>
      </c>
      <c r="AI845" s="35">
        <f>SUMIFS(рўйхат!AJ:AJ,рўйхат!$CX:$CX,$B$866,рўйхат!$D:$D,$C845)</f>
        <v/>
      </c>
      <c r="AJ845" s="36">
        <f>SUMIFS(рўйхат!AK:AK,рўйхат!$CX:$CX,$B$866,рўйхат!$D:$D,$C845)</f>
        <v/>
      </c>
      <c r="AK845" s="35">
        <f>SUMIFS(рўйхат!AL:AL,рўйхат!$CX:$CX,$B$866,рўйхат!$D:$D,$C845)</f>
        <v/>
      </c>
      <c r="AL845" s="36">
        <f>SUMIFS(рўйхат!AM:AM,рўйхат!$CX:$CX,$B$866,рўйхат!$D:$D,$C845)</f>
        <v/>
      </c>
      <c r="AM845" s="77">
        <f>IFERROR(Q845/E845,0)</f>
        <v/>
      </c>
      <c r="AN845" s="77">
        <f>IFERROR(R845/F845,0)</f>
        <v/>
      </c>
      <c r="AO845" s="35">
        <f>SUMIFS(рўйхат!AX:AX,рўйхат!$CX:$CX,$B$866,рўйхат!$D:$D,$C845)</f>
        <v/>
      </c>
      <c r="AP845" s="36">
        <f>SUMIFS(рўйхат!AY:AY,рўйхат!$CX:$CX,$B$866,рўйхат!$D:$D,$C845)</f>
        <v/>
      </c>
      <c r="AQ845" s="35">
        <f>SUMIFS(рўйхат!AZ:AZ,рўйхат!$CX:$CX,$B$866,рўйхат!$D:$D,$C845)</f>
        <v/>
      </c>
      <c r="AR845" s="36">
        <f>SUMIFS(рўйхат!BA:BA,рўйхат!$CX:$CX,$B$866,рўйхат!$D:$D,$C845)</f>
        <v/>
      </c>
      <c r="AS845" s="35">
        <f>SUMIFS(рўйхат!BB:BB,рўйхат!$CX:$CX,$B$866,рўйхат!$D:$D,$C845)</f>
        <v/>
      </c>
      <c r="AT845" s="36">
        <f>SUMIFS(рўйхат!BC:BC,рўйхат!$CX:$CX,$B$866,рўйхат!$D:$D,$C845)</f>
        <v/>
      </c>
      <c r="AU845" s="35">
        <f>SUMIFS(рўйхат!BD:BD,рўйхат!$CX:$CX,$B$866,рўйхат!$D:$D,$C845)</f>
        <v/>
      </c>
      <c r="AV845" s="36">
        <f>SUMIFS(рўйхат!BE:BE,рўйхат!$CX:$CX,$B$866,рўйхат!$D:$D,$C845)</f>
        <v/>
      </c>
      <c r="AW845" s="35">
        <f>SUMIFS(рўйхат!BF:BF,рўйхат!$CX:$CX,$B$866,рўйхат!$D:$D,$C845)</f>
        <v/>
      </c>
      <c r="AX845" s="36">
        <f>SUMIFS(рўйхат!BG:BG,рўйхат!$CX:$CX,$B$866,рўйхат!$D:$D,$C845)</f>
        <v/>
      </c>
      <c r="AY845" s="35">
        <f>SUMIFS(рўйхат!BH:BH,рўйхат!$CX:$CX,$B$866,рўйхат!$D:$D,$C845)</f>
        <v/>
      </c>
      <c r="AZ845" s="36">
        <f>SUMIFS(рўйхат!BI:BI,рўйхат!$CX:$CX,$B$866,рўйхат!$D:$D,$C845)</f>
        <v/>
      </c>
      <c r="BA845" s="35">
        <f>SUMIFS(рўйхат!BJ:BJ,рўйхат!$CX:$CX,$B$866,рўйхат!$D:$D,$C845)</f>
        <v/>
      </c>
      <c r="BB845" s="36">
        <f>SUMIFS(рўйхат!BK:BK,рўйхат!$CX:$CX,$B$866,рўйхат!$D:$D,$C845)</f>
        <v/>
      </c>
      <c r="BC845" s="77">
        <f>IFERROR(AO845/E845,0)</f>
        <v/>
      </c>
      <c r="BD845" s="77">
        <f>IFERROR(AP845/F845,0)</f>
        <v/>
      </c>
      <c r="BE845" s="35">
        <f>SUMIFS(рўйхат!BL:BL,рўйхат!$CX:$CX,$B$866,рўйхат!$D:$D,$C845)</f>
        <v/>
      </c>
      <c r="BF845" s="36">
        <f>SUMIFS(рўйхат!BM:BM,рўйхат!$CX:$CX,$B$866,рўйхат!$D:$D,$C845)</f>
        <v/>
      </c>
      <c r="BG845" s="35">
        <f>SUMIFS(рўйхат!BN:BN,рўйхат!$CX:$CX,$B$866,рўйхат!$D:$D,$C845)</f>
        <v/>
      </c>
      <c r="BH845" s="36">
        <f>SUMIFS(рўйхат!BO:BO,рўйхат!$CX:$CX,$B$866,рўйхат!$D:$D,$C845)</f>
        <v/>
      </c>
      <c r="BI845" s="35">
        <f>SUMIFS(рўйхат!BP:BP,рўйхат!$CX:$CX,$B$866,рўйхат!$D:$D,$C845)</f>
        <v/>
      </c>
      <c r="BJ845" s="36">
        <f>SUMIFS(рўйхат!BQ:BQ,рўйхат!$CX:$CX,$B$866,рўйхат!$D:$D,$C845)</f>
        <v/>
      </c>
      <c r="BK845" s="35">
        <f>SUMIFS(рўйхат!BR:BR,рўйхат!$CX:$CX,$B$866,рўйхат!$D:$D,$C845)</f>
        <v/>
      </c>
      <c r="BL845" s="36">
        <f>SUMIFS(рўйхат!BS:BS,рўйхат!$CX:$CX,$B$866,рўйхат!$D:$D,$C845)</f>
        <v/>
      </c>
      <c r="BM845" s="35">
        <f>SUMIFS(рўйхат!BT:BT,рўйхат!$CX:$CX,$B$866,рўйхат!$D:$D,$C845)</f>
        <v/>
      </c>
      <c r="BN845" s="36">
        <f>SUMIFS(рўйхат!BU:BU,рўйхат!$CX:$CX,$B$866,рўйхат!$D:$D,$C845)</f>
        <v/>
      </c>
      <c r="BO845" s="35">
        <f>SUMIFS(рўйхат!BX:BX,рўйхат!$CX:$CX,$B$866,рўйхат!$D:$D,$C845)</f>
        <v/>
      </c>
      <c r="BP845" s="36">
        <f>SUMIFS(рўйхат!BY:BY,рўйхат!$CX:$CX,$B$866,рўйхат!$D:$D,$C845)</f>
        <v/>
      </c>
      <c r="BQ845" s="35">
        <f>SUMIFS(рўйхат!BZ:BZ,рўйхат!$CX:$CX,$B$866,рўйхат!$D:$D,$C845)</f>
        <v/>
      </c>
      <c r="BR845" s="36">
        <f>SUMIFS(рўйхат!CA:CA,рўйхат!$CX:$CX,$B$866,рўйхат!$D:$D,$C845)</f>
        <v/>
      </c>
      <c r="BS845" s="35">
        <f>SUMIFS(рўйхат!CB:CB,рўйхат!$CX:$CX,$B$866,рўйхат!$D:$D,$C845)</f>
        <v/>
      </c>
      <c r="BT845" s="36">
        <f>SUMIFS(рўйхат!CC:CC,рўйхат!$CX:$CX,$B$866,рўйхат!$D:$D,$C845)</f>
        <v/>
      </c>
      <c r="BU845" s="35">
        <f>SUMIFS(рўйхат!CD:CD,рўйхат!$CX:$CX,$B$866,рўйхат!$D:$D,$C845)</f>
        <v/>
      </c>
      <c r="BV845" s="36">
        <f>SUMIFS(рўйхат!CE:CE,рўйхат!$CX:$CX,$B$866,рўйхат!$D:$D,$C845)</f>
        <v/>
      </c>
      <c r="BW845" s="35">
        <f>SUMIFS(рўйхат!CH:CH,рўйхат!$CX:$CX,$B$866,рўйхат!$D:$D,$C845)</f>
        <v/>
      </c>
      <c r="BX845" s="36">
        <f>SUMIFS(рўйхат!CI:CI,рўйхат!$CX:$CX,$B$866,рўйхат!$D:$D,$C845)</f>
        <v/>
      </c>
      <c r="BY845" s="35">
        <f>SUMIFS(рўйхат!CJ:CJ,рўйхат!$CX:$CX,$B$866,рўйхат!$D:$D,$C845)</f>
        <v/>
      </c>
      <c r="BZ845" s="36">
        <f>SUMIFS(рўйхат!CK:CK,рўйхат!$CX:$CX,$B$866,рўйхат!$D:$D,$C845)</f>
        <v/>
      </c>
      <c r="CA845" s="35">
        <f>SUMIFS(рўйхат!CL:CL,рўйхат!$CX:$CX,$B$866,рўйхат!$D:$D,$C845)</f>
        <v/>
      </c>
      <c r="CB845" s="36">
        <f>SUMIFS(рўйхат!CM:CM,рўйхат!$CX:$CX,$B$866,рўйхат!$D:$D,$C845)</f>
        <v/>
      </c>
      <c r="CC845" s="35">
        <f>SUMIFS(рўйхат!CN:CN,рўйхат!$CX:$CX,$B$866,рўйхат!$D:$D,$C845)</f>
        <v/>
      </c>
      <c r="CD845" s="36">
        <f>SUMIFS(рўйхат!CO:CO,рўйхат!$CX:$CX,$B$866,рўйхат!$D:$D,$C845)</f>
        <v/>
      </c>
      <c r="CE845" s="77">
        <f>IFERROR(BE845/(Q845+BE845),0)</f>
        <v/>
      </c>
      <c r="CF845" s="78">
        <f>IFERROR(BF845/(R845+BF845),0)</f>
        <v/>
      </c>
    </row>
    <row r="846" hidden="1" outlineLevel="1" ht="30" customFormat="1" customHeight="1" s="8">
      <c r="A846" s="39" t="n"/>
      <c r="B846" s="50" t="n">
        <v>46</v>
      </c>
      <c r="C846" s="131" t="inlineStr">
        <is>
          <t>Солиқ ҳисоботларида энг кўп ҳисобланган иш ҳақи тўғрисида</t>
        </is>
      </c>
      <c r="D846" s="51" t="n"/>
      <c r="E846" s="35">
        <f>SUMIFS(рўйхат!F:F,рўйхат!$CX:$CX,$B$866,рўйхат!$D:$D,$C846)</f>
        <v/>
      </c>
      <c r="F846" s="36">
        <f>SUMIFS(рўйхат!G:G,рўйхат!$CX:$CX,$B$866,рўйхат!$D:$D,$C846)</f>
        <v/>
      </c>
      <c r="G846" s="35">
        <f>SUMIFS(рўйхат!H:H,рўйхат!$CX:$CX,$B$866,рўйхат!$D:$D,$C846)</f>
        <v/>
      </c>
      <c r="H846" s="36">
        <f>SUMIFS(рўйхат!I:I,рўйхат!$CX:$CX,$B$866,рўйхат!$D:$D,$C846)</f>
        <v/>
      </c>
      <c r="I846" s="35">
        <f>SUMIFS(рўйхат!J:J,рўйхат!$CX:$CX,$B$866,рўйхат!$D:$D,$C846)</f>
        <v/>
      </c>
      <c r="J846" s="36">
        <f>SUMIFS(рўйхат!K:K,рўйхат!$CX:$CX,$B$866,рўйхат!$D:$D,$C846)</f>
        <v/>
      </c>
      <c r="K846" s="35">
        <f>SUMIFS(рўйхат!L:L,рўйхат!$CX:$CX,$B$866,рўйхат!$D:$D,$C846)</f>
        <v/>
      </c>
      <c r="L846" s="36">
        <f>SUMIFS(рўйхат!M:M,рўйхат!$CX:$CX,$B$866,рўйхат!$D:$D,$C846)</f>
        <v/>
      </c>
      <c r="M846" s="35">
        <f>SUMIFS(рўйхат!N:N,рўйхат!$CX:$CX,$B$866,рўйхат!$D:$D,$C846)</f>
        <v/>
      </c>
      <c r="N846" s="36">
        <f>SUMIFS(рўйхат!O:O,рўйхат!$CX:$CX,$B$866,рўйхат!$D:$D,$C846)</f>
        <v/>
      </c>
      <c r="O846" s="34">
        <f>IFERROR(M846/E846,0)</f>
        <v/>
      </c>
      <c r="P846" s="34">
        <f>IFERROR(N846/F846,0)</f>
        <v/>
      </c>
      <c r="Q846" s="35">
        <f>SUMIFS(рўйхат!P:P,рўйхат!$CX:$CX,$B$866,рўйхат!$D:$D,$C846)</f>
        <v/>
      </c>
      <c r="R846" s="36">
        <f>SUMIFS(рўйхат!Q:Q,рўйхат!$CX:$CX,$B$866,рўйхат!$D:$D,$C846)</f>
        <v/>
      </c>
      <c r="S846" s="35">
        <f>SUMIFS(рўйхат!R:R,рўйхат!$CX:$CX,$B$866,рўйхат!$D:$D,$C846)</f>
        <v/>
      </c>
      <c r="T846" s="36">
        <f>SUMIFS(рўйхат!S:S,рўйхат!$CX:$CX,$B$866,рўйхат!$D:$D,$C846)</f>
        <v/>
      </c>
      <c r="U846" s="35">
        <f>SUMIFS(рўйхат!T:T,рўйхат!$CX:$CX,$B$866,рўйхат!$D:$D,$C846)</f>
        <v/>
      </c>
      <c r="V846" s="36">
        <f>SUMIFS(рўйхат!U:U,рўйхат!$CX:$CX,$B$866,рўйхат!$D:$D,$C846)</f>
        <v/>
      </c>
      <c r="W846" s="35">
        <f>SUMIFS(рўйхат!V:V,рўйхат!$CX:$CX,$B$866,рўйхат!$D:$D,$C846)</f>
        <v/>
      </c>
      <c r="X846" s="36">
        <f>SUMIFS(рўйхат!W:W,рўйхат!$CX:$CX,$B$866,рўйхат!$D:$D,$C846)</f>
        <v/>
      </c>
      <c r="Y846" s="35">
        <f>SUMIFS(рўйхат!X:X,рўйхат!$CX:$CX,$B$866,рўйхат!$D:$D,$C846)</f>
        <v/>
      </c>
      <c r="Z846" s="36">
        <f>SUMIFS(рўйхат!Y:Y,рўйхат!$CX:$CX,$B$866,рўйхат!$D:$D,$C846)</f>
        <v/>
      </c>
      <c r="AA846" s="35">
        <f>SUMIFS(рўйхат!Z:Z,рўйхат!$CX:$CX,$B$866,рўйхат!$D:$D,$C846)</f>
        <v/>
      </c>
      <c r="AB846" s="36">
        <f>SUMIFS(рўйхат!AA:AA,рўйхат!$CX:$CX,$B$866,рўйхат!$D:$D,$C846)</f>
        <v/>
      </c>
      <c r="AC846" s="35">
        <f>SUMIFS(рўйхат!AB:AB,рўйхат!$CX:$CX,$B$866,рўйхат!$D:$D,$C846)</f>
        <v/>
      </c>
      <c r="AD846" s="36">
        <f>SUMIFS(рўйхат!AC:AC,рўйхат!$CX:$CX,$B$866,рўйхат!$D:$D,$C846)</f>
        <v/>
      </c>
      <c r="AE846" s="35">
        <f>SUMIFS(рўйхат!AD:AD,рўйхат!$CX:$CX,$B$866,рўйхат!$D:$D,$C846)</f>
        <v/>
      </c>
      <c r="AF846" s="36">
        <f>SUMIFS(рўйхат!AE:AE,рўйхат!$CX:$CX,$B$866,рўйхат!$D:$D,$C846)</f>
        <v/>
      </c>
      <c r="AG846" s="35">
        <f>SUMIFS(рўйхат!AH:AH,рўйхат!$CX:$CX,$B$866,рўйхат!$D:$D,$C846)</f>
        <v/>
      </c>
      <c r="AH846" s="36">
        <f>SUMIFS(рўйхат!AI:AI,рўйхат!$CX:$CX,$B$866,рўйхат!$D:$D,$C846)</f>
        <v/>
      </c>
      <c r="AI846" s="35">
        <f>SUMIFS(рўйхат!AJ:AJ,рўйхат!$CX:$CX,$B$866,рўйхат!$D:$D,$C846)</f>
        <v/>
      </c>
      <c r="AJ846" s="36">
        <f>SUMIFS(рўйхат!AK:AK,рўйхат!$CX:$CX,$B$866,рўйхат!$D:$D,$C846)</f>
        <v/>
      </c>
      <c r="AK846" s="35">
        <f>SUMIFS(рўйхат!AL:AL,рўйхат!$CX:$CX,$B$866,рўйхат!$D:$D,$C846)</f>
        <v/>
      </c>
      <c r="AL846" s="36">
        <f>SUMIFS(рўйхат!AM:AM,рўйхат!$CX:$CX,$B$866,рўйхат!$D:$D,$C846)</f>
        <v/>
      </c>
      <c r="AM846" s="77">
        <f>IFERROR(Q846/E846,0)</f>
        <v/>
      </c>
      <c r="AN846" s="77">
        <f>IFERROR(R846/F846,0)</f>
        <v/>
      </c>
      <c r="AO846" s="35">
        <f>SUMIFS(рўйхат!AX:AX,рўйхат!$CX:$CX,$B$866,рўйхат!$D:$D,$C846)</f>
        <v/>
      </c>
      <c r="AP846" s="36">
        <f>SUMIFS(рўйхат!AY:AY,рўйхат!$CX:$CX,$B$866,рўйхат!$D:$D,$C846)</f>
        <v/>
      </c>
      <c r="AQ846" s="35">
        <f>SUMIFS(рўйхат!AZ:AZ,рўйхат!$CX:$CX,$B$866,рўйхат!$D:$D,$C846)</f>
        <v/>
      </c>
      <c r="AR846" s="36">
        <f>SUMIFS(рўйхат!BA:BA,рўйхат!$CX:$CX,$B$866,рўйхат!$D:$D,$C846)</f>
        <v/>
      </c>
      <c r="AS846" s="35">
        <f>SUMIFS(рўйхат!BB:BB,рўйхат!$CX:$CX,$B$866,рўйхат!$D:$D,$C846)</f>
        <v/>
      </c>
      <c r="AT846" s="36">
        <f>SUMIFS(рўйхат!BC:BC,рўйхат!$CX:$CX,$B$866,рўйхат!$D:$D,$C846)</f>
        <v/>
      </c>
      <c r="AU846" s="35">
        <f>SUMIFS(рўйхат!BD:BD,рўйхат!$CX:$CX,$B$866,рўйхат!$D:$D,$C846)</f>
        <v/>
      </c>
      <c r="AV846" s="36">
        <f>SUMIFS(рўйхат!BE:BE,рўйхат!$CX:$CX,$B$866,рўйхат!$D:$D,$C846)</f>
        <v/>
      </c>
      <c r="AW846" s="35">
        <f>SUMIFS(рўйхат!BF:BF,рўйхат!$CX:$CX,$B$866,рўйхат!$D:$D,$C846)</f>
        <v/>
      </c>
      <c r="AX846" s="36">
        <f>SUMIFS(рўйхат!BG:BG,рўйхат!$CX:$CX,$B$866,рўйхат!$D:$D,$C846)</f>
        <v/>
      </c>
      <c r="AY846" s="35">
        <f>SUMIFS(рўйхат!BH:BH,рўйхат!$CX:$CX,$B$866,рўйхат!$D:$D,$C846)</f>
        <v/>
      </c>
      <c r="AZ846" s="36">
        <f>SUMIFS(рўйхат!BI:BI,рўйхат!$CX:$CX,$B$866,рўйхат!$D:$D,$C846)</f>
        <v/>
      </c>
      <c r="BA846" s="35">
        <f>SUMIFS(рўйхат!BJ:BJ,рўйхат!$CX:$CX,$B$866,рўйхат!$D:$D,$C846)</f>
        <v/>
      </c>
      <c r="BB846" s="36">
        <f>SUMIFS(рўйхат!BK:BK,рўйхат!$CX:$CX,$B$866,рўйхат!$D:$D,$C846)</f>
        <v/>
      </c>
      <c r="BC846" s="77">
        <f>IFERROR(AO846/E846,0)</f>
        <v/>
      </c>
      <c r="BD846" s="77">
        <f>IFERROR(AP846/F846,0)</f>
        <v/>
      </c>
      <c r="BE846" s="35">
        <f>SUMIFS(рўйхат!BL:BL,рўйхат!$CX:$CX,$B$866,рўйхат!$D:$D,$C846)</f>
        <v/>
      </c>
      <c r="BF846" s="36">
        <f>SUMIFS(рўйхат!BM:BM,рўйхат!$CX:$CX,$B$866,рўйхат!$D:$D,$C846)</f>
        <v/>
      </c>
      <c r="BG846" s="35">
        <f>SUMIFS(рўйхат!BN:BN,рўйхат!$CX:$CX,$B$866,рўйхат!$D:$D,$C846)</f>
        <v/>
      </c>
      <c r="BH846" s="36">
        <f>SUMIFS(рўйхат!BO:BO,рўйхат!$CX:$CX,$B$866,рўйхат!$D:$D,$C846)</f>
        <v/>
      </c>
      <c r="BI846" s="35">
        <f>SUMIFS(рўйхат!BP:BP,рўйхат!$CX:$CX,$B$866,рўйхат!$D:$D,$C846)</f>
        <v/>
      </c>
      <c r="BJ846" s="36">
        <f>SUMIFS(рўйхат!BQ:BQ,рўйхат!$CX:$CX,$B$866,рўйхат!$D:$D,$C846)</f>
        <v/>
      </c>
      <c r="BK846" s="35">
        <f>SUMIFS(рўйхат!BR:BR,рўйхат!$CX:$CX,$B$866,рўйхат!$D:$D,$C846)</f>
        <v/>
      </c>
      <c r="BL846" s="36">
        <f>SUMIFS(рўйхат!BS:BS,рўйхат!$CX:$CX,$B$866,рўйхат!$D:$D,$C846)</f>
        <v/>
      </c>
      <c r="BM846" s="35">
        <f>SUMIFS(рўйхат!BT:BT,рўйхат!$CX:$CX,$B$866,рўйхат!$D:$D,$C846)</f>
        <v/>
      </c>
      <c r="BN846" s="36">
        <f>SUMIFS(рўйхат!BU:BU,рўйхат!$CX:$CX,$B$866,рўйхат!$D:$D,$C846)</f>
        <v/>
      </c>
      <c r="BO846" s="35">
        <f>SUMIFS(рўйхат!BX:BX,рўйхат!$CX:$CX,$B$866,рўйхат!$D:$D,$C846)</f>
        <v/>
      </c>
      <c r="BP846" s="36">
        <f>SUMIFS(рўйхат!BY:BY,рўйхат!$CX:$CX,$B$866,рўйхат!$D:$D,$C846)</f>
        <v/>
      </c>
      <c r="BQ846" s="35">
        <f>SUMIFS(рўйхат!BZ:BZ,рўйхат!$CX:$CX,$B$866,рўйхат!$D:$D,$C846)</f>
        <v/>
      </c>
      <c r="BR846" s="36">
        <f>SUMIFS(рўйхат!CA:CA,рўйхат!$CX:$CX,$B$866,рўйхат!$D:$D,$C846)</f>
        <v/>
      </c>
      <c r="BS846" s="35">
        <f>SUMIFS(рўйхат!CB:CB,рўйхат!$CX:$CX,$B$866,рўйхат!$D:$D,$C846)</f>
        <v/>
      </c>
      <c r="BT846" s="36">
        <f>SUMIFS(рўйхат!CC:CC,рўйхат!$CX:$CX,$B$866,рўйхат!$D:$D,$C846)</f>
        <v/>
      </c>
      <c r="BU846" s="35">
        <f>SUMIFS(рўйхат!CD:CD,рўйхат!$CX:$CX,$B$866,рўйхат!$D:$D,$C846)</f>
        <v/>
      </c>
      <c r="BV846" s="36">
        <f>SUMIFS(рўйхат!CE:CE,рўйхат!$CX:$CX,$B$866,рўйхат!$D:$D,$C846)</f>
        <v/>
      </c>
      <c r="BW846" s="35">
        <f>SUMIFS(рўйхат!CH:CH,рўйхат!$CX:$CX,$B$866,рўйхат!$D:$D,$C846)</f>
        <v/>
      </c>
      <c r="BX846" s="36">
        <f>SUMIFS(рўйхат!CI:CI,рўйхат!$CX:$CX,$B$866,рўйхат!$D:$D,$C846)</f>
        <v/>
      </c>
      <c r="BY846" s="35">
        <f>SUMIFS(рўйхат!CJ:CJ,рўйхат!$CX:$CX,$B$866,рўйхат!$D:$D,$C846)</f>
        <v/>
      </c>
      <c r="BZ846" s="36">
        <f>SUMIFS(рўйхат!CK:CK,рўйхат!$CX:$CX,$B$866,рўйхат!$D:$D,$C846)</f>
        <v/>
      </c>
      <c r="CA846" s="35">
        <f>SUMIFS(рўйхат!CL:CL,рўйхат!$CX:$CX,$B$866,рўйхат!$D:$D,$C846)</f>
        <v/>
      </c>
      <c r="CB846" s="36">
        <f>SUMIFS(рўйхат!CM:CM,рўйхат!$CX:$CX,$B$866,рўйхат!$D:$D,$C846)</f>
        <v/>
      </c>
      <c r="CC846" s="35">
        <f>SUMIFS(рўйхат!CN:CN,рўйхат!$CX:$CX,$B$866,рўйхат!$D:$D,$C846)</f>
        <v/>
      </c>
      <c r="CD846" s="36">
        <f>SUMIFS(рўйхат!CO:CO,рўйхат!$CX:$CX,$B$866,рўйхат!$D:$D,$C846)</f>
        <v/>
      </c>
      <c r="CE846" s="77">
        <f>IFERROR(BE846/(Q846+BE846),0)</f>
        <v/>
      </c>
      <c r="CF846" s="78">
        <f>IFERROR(BF846/(R846+BF846),0)</f>
        <v/>
      </c>
    </row>
    <row r="847" hidden="1" outlineLevel="1" ht="30" customFormat="1" customHeight="1" s="8">
      <c r="A847" s="39" t="n"/>
      <c r="B847" s="50" t="n">
        <v>47</v>
      </c>
      <c r="C847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847" s="51" t="n"/>
      <c r="E847" s="35">
        <f>SUMIFS(рўйхат!F:F,рўйхат!$CX:$CX,$B$866,рўйхат!$D:$D,$C847)</f>
        <v/>
      </c>
      <c r="F847" s="36">
        <f>SUMIFS(рўйхат!G:G,рўйхат!$CX:$CX,$B$866,рўйхат!$D:$D,$C847)</f>
        <v/>
      </c>
      <c r="G847" s="35">
        <f>SUMIFS(рўйхат!H:H,рўйхат!$CX:$CX,$B$866,рўйхат!$D:$D,$C847)</f>
        <v/>
      </c>
      <c r="H847" s="36">
        <f>SUMIFS(рўйхат!I:I,рўйхат!$CX:$CX,$B$866,рўйхат!$D:$D,$C847)</f>
        <v/>
      </c>
      <c r="I847" s="35">
        <f>SUMIFS(рўйхат!J:J,рўйхат!$CX:$CX,$B$866,рўйхат!$D:$D,$C847)</f>
        <v/>
      </c>
      <c r="J847" s="36">
        <f>SUMIFS(рўйхат!K:K,рўйхат!$CX:$CX,$B$866,рўйхат!$D:$D,$C847)</f>
        <v/>
      </c>
      <c r="K847" s="35">
        <f>SUMIFS(рўйхат!L:L,рўйхат!$CX:$CX,$B$866,рўйхат!$D:$D,$C847)</f>
        <v/>
      </c>
      <c r="L847" s="36">
        <f>SUMIFS(рўйхат!M:M,рўйхат!$CX:$CX,$B$866,рўйхат!$D:$D,$C847)</f>
        <v/>
      </c>
      <c r="M847" s="35">
        <f>SUMIFS(рўйхат!N:N,рўйхат!$CX:$CX,$B$866,рўйхат!$D:$D,$C847)</f>
        <v/>
      </c>
      <c r="N847" s="36">
        <f>SUMIFS(рўйхат!O:O,рўйхат!$CX:$CX,$B$866,рўйхат!$D:$D,$C847)</f>
        <v/>
      </c>
      <c r="O847" s="34">
        <f>IFERROR(M847/E847,0)</f>
        <v/>
      </c>
      <c r="P847" s="34">
        <f>IFERROR(N847/F847,0)</f>
        <v/>
      </c>
      <c r="Q847" s="35">
        <f>SUMIFS(рўйхат!P:P,рўйхат!$CX:$CX,$B$866,рўйхат!$D:$D,$C847)</f>
        <v/>
      </c>
      <c r="R847" s="36">
        <f>SUMIFS(рўйхат!Q:Q,рўйхат!$CX:$CX,$B$866,рўйхат!$D:$D,$C847)</f>
        <v/>
      </c>
      <c r="S847" s="35">
        <f>SUMIFS(рўйхат!R:R,рўйхат!$CX:$CX,$B$866,рўйхат!$D:$D,$C847)</f>
        <v/>
      </c>
      <c r="T847" s="36">
        <f>SUMIFS(рўйхат!S:S,рўйхат!$CX:$CX,$B$866,рўйхат!$D:$D,$C847)</f>
        <v/>
      </c>
      <c r="U847" s="35">
        <f>SUMIFS(рўйхат!T:T,рўйхат!$CX:$CX,$B$866,рўйхат!$D:$D,$C847)</f>
        <v/>
      </c>
      <c r="V847" s="36">
        <f>SUMIFS(рўйхат!U:U,рўйхат!$CX:$CX,$B$866,рўйхат!$D:$D,$C847)</f>
        <v/>
      </c>
      <c r="W847" s="35">
        <f>SUMIFS(рўйхат!V:V,рўйхат!$CX:$CX,$B$866,рўйхат!$D:$D,$C847)</f>
        <v/>
      </c>
      <c r="X847" s="36">
        <f>SUMIFS(рўйхат!W:W,рўйхат!$CX:$CX,$B$866,рўйхат!$D:$D,$C847)</f>
        <v/>
      </c>
      <c r="Y847" s="35">
        <f>SUMIFS(рўйхат!X:X,рўйхат!$CX:$CX,$B$866,рўйхат!$D:$D,$C847)</f>
        <v/>
      </c>
      <c r="Z847" s="36">
        <f>SUMIFS(рўйхат!Y:Y,рўйхат!$CX:$CX,$B$866,рўйхат!$D:$D,$C847)</f>
        <v/>
      </c>
      <c r="AA847" s="35">
        <f>SUMIFS(рўйхат!Z:Z,рўйхат!$CX:$CX,$B$866,рўйхат!$D:$D,$C847)</f>
        <v/>
      </c>
      <c r="AB847" s="36">
        <f>SUMIFS(рўйхат!AA:AA,рўйхат!$CX:$CX,$B$866,рўйхат!$D:$D,$C847)</f>
        <v/>
      </c>
      <c r="AC847" s="35">
        <f>SUMIFS(рўйхат!AB:AB,рўйхат!$CX:$CX,$B$866,рўйхат!$D:$D,$C847)</f>
        <v/>
      </c>
      <c r="AD847" s="36">
        <f>SUMIFS(рўйхат!AC:AC,рўйхат!$CX:$CX,$B$866,рўйхат!$D:$D,$C847)</f>
        <v/>
      </c>
      <c r="AE847" s="35">
        <f>SUMIFS(рўйхат!AD:AD,рўйхат!$CX:$CX,$B$866,рўйхат!$D:$D,$C847)</f>
        <v/>
      </c>
      <c r="AF847" s="36">
        <f>SUMIFS(рўйхат!AE:AE,рўйхат!$CX:$CX,$B$866,рўйхат!$D:$D,$C847)</f>
        <v/>
      </c>
      <c r="AG847" s="35">
        <f>SUMIFS(рўйхат!AH:AH,рўйхат!$CX:$CX,$B$866,рўйхат!$D:$D,$C847)</f>
        <v/>
      </c>
      <c r="AH847" s="36">
        <f>SUMIFS(рўйхат!AI:AI,рўйхат!$CX:$CX,$B$866,рўйхат!$D:$D,$C847)</f>
        <v/>
      </c>
      <c r="AI847" s="35">
        <f>SUMIFS(рўйхат!AJ:AJ,рўйхат!$CX:$CX,$B$866,рўйхат!$D:$D,$C847)</f>
        <v/>
      </c>
      <c r="AJ847" s="36">
        <f>SUMIFS(рўйхат!AK:AK,рўйхат!$CX:$CX,$B$866,рўйхат!$D:$D,$C847)</f>
        <v/>
      </c>
      <c r="AK847" s="35">
        <f>SUMIFS(рўйхат!AL:AL,рўйхат!$CX:$CX,$B$866,рўйхат!$D:$D,$C847)</f>
        <v/>
      </c>
      <c r="AL847" s="36">
        <f>SUMIFS(рўйхат!AM:AM,рўйхат!$CX:$CX,$B$866,рўйхат!$D:$D,$C847)</f>
        <v/>
      </c>
      <c r="AM847" s="77">
        <f>IFERROR(Q847/E847,0)</f>
        <v/>
      </c>
      <c r="AN847" s="77">
        <f>IFERROR(R847/F847,0)</f>
        <v/>
      </c>
      <c r="AO847" s="35">
        <f>SUMIFS(рўйхат!AX:AX,рўйхат!$CX:$CX,$B$866,рўйхат!$D:$D,$C847)</f>
        <v/>
      </c>
      <c r="AP847" s="36">
        <f>SUMIFS(рўйхат!AY:AY,рўйхат!$CX:$CX,$B$866,рўйхат!$D:$D,$C847)</f>
        <v/>
      </c>
      <c r="AQ847" s="35">
        <f>SUMIFS(рўйхат!AZ:AZ,рўйхат!$CX:$CX,$B$866,рўйхат!$D:$D,$C847)</f>
        <v/>
      </c>
      <c r="AR847" s="36">
        <f>SUMIFS(рўйхат!BA:BA,рўйхат!$CX:$CX,$B$866,рўйхат!$D:$D,$C847)</f>
        <v/>
      </c>
      <c r="AS847" s="35">
        <f>SUMIFS(рўйхат!BB:BB,рўйхат!$CX:$CX,$B$866,рўйхат!$D:$D,$C847)</f>
        <v/>
      </c>
      <c r="AT847" s="36">
        <f>SUMIFS(рўйхат!BC:BC,рўйхат!$CX:$CX,$B$866,рўйхат!$D:$D,$C847)</f>
        <v/>
      </c>
      <c r="AU847" s="35">
        <f>SUMIFS(рўйхат!BD:BD,рўйхат!$CX:$CX,$B$866,рўйхат!$D:$D,$C847)</f>
        <v/>
      </c>
      <c r="AV847" s="36">
        <f>SUMIFS(рўйхат!BE:BE,рўйхат!$CX:$CX,$B$866,рўйхат!$D:$D,$C847)</f>
        <v/>
      </c>
      <c r="AW847" s="35">
        <f>SUMIFS(рўйхат!BF:BF,рўйхат!$CX:$CX,$B$866,рўйхат!$D:$D,$C847)</f>
        <v/>
      </c>
      <c r="AX847" s="36">
        <f>SUMIFS(рўйхат!BG:BG,рўйхат!$CX:$CX,$B$866,рўйхат!$D:$D,$C847)</f>
        <v/>
      </c>
      <c r="AY847" s="35">
        <f>SUMIFS(рўйхат!BH:BH,рўйхат!$CX:$CX,$B$866,рўйхат!$D:$D,$C847)</f>
        <v/>
      </c>
      <c r="AZ847" s="36">
        <f>SUMIFS(рўйхат!BI:BI,рўйхат!$CX:$CX,$B$866,рўйхат!$D:$D,$C847)</f>
        <v/>
      </c>
      <c r="BA847" s="35">
        <f>SUMIFS(рўйхат!BJ:BJ,рўйхат!$CX:$CX,$B$866,рўйхат!$D:$D,$C847)</f>
        <v/>
      </c>
      <c r="BB847" s="36">
        <f>SUMIFS(рўйхат!BK:BK,рўйхат!$CX:$CX,$B$866,рўйхат!$D:$D,$C847)</f>
        <v/>
      </c>
      <c r="BC847" s="77">
        <f>IFERROR(AO847/E847,0)</f>
        <v/>
      </c>
      <c r="BD847" s="77">
        <f>IFERROR(AP847/F847,0)</f>
        <v/>
      </c>
      <c r="BE847" s="35">
        <f>SUMIFS(рўйхат!BL:BL,рўйхат!$CX:$CX,$B$866,рўйхат!$D:$D,$C847)</f>
        <v/>
      </c>
      <c r="BF847" s="36">
        <f>SUMIFS(рўйхат!BM:BM,рўйхат!$CX:$CX,$B$866,рўйхат!$D:$D,$C847)</f>
        <v/>
      </c>
      <c r="BG847" s="35">
        <f>SUMIFS(рўйхат!BN:BN,рўйхат!$CX:$CX,$B$866,рўйхат!$D:$D,$C847)</f>
        <v/>
      </c>
      <c r="BH847" s="36">
        <f>SUMIFS(рўйхат!BO:BO,рўйхат!$CX:$CX,$B$866,рўйхат!$D:$D,$C847)</f>
        <v/>
      </c>
      <c r="BI847" s="35">
        <f>SUMIFS(рўйхат!BP:BP,рўйхат!$CX:$CX,$B$866,рўйхат!$D:$D,$C847)</f>
        <v/>
      </c>
      <c r="BJ847" s="36">
        <f>SUMIFS(рўйхат!BQ:BQ,рўйхат!$CX:$CX,$B$866,рўйхат!$D:$D,$C847)</f>
        <v/>
      </c>
      <c r="BK847" s="35">
        <f>SUMIFS(рўйхат!BR:BR,рўйхат!$CX:$CX,$B$866,рўйхат!$D:$D,$C847)</f>
        <v/>
      </c>
      <c r="BL847" s="36">
        <f>SUMIFS(рўйхат!BS:BS,рўйхат!$CX:$CX,$B$866,рўйхат!$D:$D,$C847)</f>
        <v/>
      </c>
      <c r="BM847" s="35">
        <f>SUMIFS(рўйхат!BT:BT,рўйхат!$CX:$CX,$B$866,рўйхат!$D:$D,$C847)</f>
        <v/>
      </c>
      <c r="BN847" s="36">
        <f>SUMIFS(рўйхат!BU:BU,рўйхат!$CX:$CX,$B$866,рўйхат!$D:$D,$C847)</f>
        <v/>
      </c>
      <c r="BO847" s="35">
        <f>SUMIFS(рўйхат!BX:BX,рўйхат!$CX:$CX,$B$866,рўйхат!$D:$D,$C847)</f>
        <v/>
      </c>
      <c r="BP847" s="36">
        <f>SUMIFS(рўйхат!BY:BY,рўйхат!$CX:$CX,$B$866,рўйхат!$D:$D,$C847)</f>
        <v/>
      </c>
      <c r="BQ847" s="35">
        <f>SUMIFS(рўйхат!BZ:BZ,рўйхат!$CX:$CX,$B$866,рўйхат!$D:$D,$C847)</f>
        <v/>
      </c>
      <c r="BR847" s="36">
        <f>SUMIFS(рўйхат!CA:CA,рўйхат!$CX:$CX,$B$866,рўйхат!$D:$D,$C847)</f>
        <v/>
      </c>
      <c r="BS847" s="35">
        <f>SUMIFS(рўйхат!CB:CB,рўйхат!$CX:$CX,$B$866,рўйхат!$D:$D,$C847)</f>
        <v/>
      </c>
      <c r="BT847" s="36">
        <f>SUMIFS(рўйхат!CC:CC,рўйхат!$CX:$CX,$B$866,рўйхат!$D:$D,$C847)</f>
        <v/>
      </c>
      <c r="BU847" s="35">
        <f>SUMIFS(рўйхат!CD:CD,рўйхат!$CX:$CX,$B$866,рўйхат!$D:$D,$C847)</f>
        <v/>
      </c>
      <c r="BV847" s="36">
        <f>SUMIFS(рўйхат!CE:CE,рўйхат!$CX:$CX,$B$866,рўйхат!$D:$D,$C847)</f>
        <v/>
      </c>
      <c r="BW847" s="35">
        <f>SUMIFS(рўйхат!CH:CH,рўйхат!$CX:$CX,$B$866,рўйхат!$D:$D,$C847)</f>
        <v/>
      </c>
      <c r="BX847" s="36">
        <f>SUMIFS(рўйхат!CI:CI,рўйхат!$CX:$CX,$B$866,рўйхат!$D:$D,$C847)</f>
        <v/>
      </c>
      <c r="BY847" s="35">
        <f>SUMIFS(рўйхат!CJ:CJ,рўйхат!$CX:$CX,$B$866,рўйхат!$D:$D,$C847)</f>
        <v/>
      </c>
      <c r="BZ847" s="36">
        <f>SUMIFS(рўйхат!CK:CK,рўйхат!$CX:$CX,$B$866,рўйхат!$D:$D,$C847)</f>
        <v/>
      </c>
      <c r="CA847" s="35">
        <f>SUMIFS(рўйхат!CL:CL,рўйхат!$CX:$CX,$B$866,рўйхат!$D:$D,$C847)</f>
        <v/>
      </c>
      <c r="CB847" s="36">
        <f>SUMIFS(рўйхат!CM:CM,рўйхат!$CX:$CX,$B$866,рўйхат!$D:$D,$C847)</f>
        <v/>
      </c>
      <c r="CC847" s="35">
        <f>SUMIFS(рўйхат!CN:CN,рўйхат!$CX:$CX,$B$866,рўйхат!$D:$D,$C847)</f>
        <v/>
      </c>
      <c r="CD847" s="36">
        <f>SUMIFS(рўйхат!CO:CO,рўйхат!$CX:$CX,$B$866,рўйхат!$D:$D,$C847)</f>
        <v/>
      </c>
      <c r="CE847" s="77">
        <f>IFERROR(BE847/(Q847+BE847),0)</f>
        <v/>
      </c>
      <c r="CF847" s="78">
        <f>IFERROR(BF847/(R847+BF847),0)</f>
        <v/>
      </c>
    </row>
    <row r="848" hidden="1" outlineLevel="1" ht="30" customFormat="1" customHeight="1" s="8">
      <c r="A848" s="39" t="n"/>
      <c r="B848" s="50" t="n">
        <v>48</v>
      </c>
      <c r="C848" s="131" t="inlineStr">
        <is>
          <t>Тўғридан-тўғри шартномалар мониторинги</t>
        </is>
      </c>
      <c r="D848" s="51" t="n"/>
      <c r="E848" s="35">
        <f>SUMIFS(рўйхат!F:F,рўйхат!$CX:$CX,$B$866,рўйхат!$D:$D,$C848)</f>
        <v/>
      </c>
      <c r="F848" s="36">
        <f>SUMIFS(рўйхат!G:G,рўйхат!$CX:$CX,$B$866,рўйхат!$D:$D,$C848)</f>
        <v/>
      </c>
      <c r="G848" s="35">
        <f>SUMIFS(рўйхат!H:H,рўйхат!$CX:$CX,$B$866,рўйхат!$D:$D,$C848)</f>
        <v/>
      </c>
      <c r="H848" s="36">
        <f>SUMIFS(рўйхат!I:I,рўйхат!$CX:$CX,$B$866,рўйхат!$D:$D,$C848)</f>
        <v/>
      </c>
      <c r="I848" s="35">
        <f>SUMIFS(рўйхат!J:J,рўйхат!$CX:$CX,$B$866,рўйхат!$D:$D,$C848)</f>
        <v/>
      </c>
      <c r="J848" s="36">
        <f>SUMIFS(рўйхат!K:K,рўйхат!$CX:$CX,$B$866,рўйхат!$D:$D,$C848)</f>
        <v/>
      </c>
      <c r="K848" s="35">
        <f>SUMIFS(рўйхат!L:L,рўйхат!$CX:$CX,$B$866,рўйхат!$D:$D,$C848)</f>
        <v/>
      </c>
      <c r="L848" s="36">
        <f>SUMIFS(рўйхат!M:M,рўйхат!$CX:$CX,$B$866,рўйхат!$D:$D,$C848)</f>
        <v/>
      </c>
      <c r="M848" s="35">
        <f>SUMIFS(рўйхат!N:N,рўйхат!$CX:$CX,$B$866,рўйхат!$D:$D,$C848)</f>
        <v/>
      </c>
      <c r="N848" s="36">
        <f>SUMIFS(рўйхат!O:O,рўйхат!$CX:$CX,$B$866,рўйхат!$D:$D,$C848)</f>
        <v/>
      </c>
      <c r="O848" s="34">
        <f>IFERROR(M848/E848,0)</f>
        <v/>
      </c>
      <c r="P848" s="34">
        <f>IFERROR(N848/F848,0)</f>
        <v/>
      </c>
      <c r="Q848" s="35">
        <f>SUMIFS(рўйхат!P:P,рўйхат!$CX:$CX,$B$866,рўйхат!$D:$D,$C848)</f>
        <v/>
      </c>
      <c r="R848" s="36">
        <f>SUMIFS(рўйхат!Q:Q,рўйхат!$CX:$CX,$B$866,рўйхат!$D:$D,$C848)</f>
        <v/>
      </c>
      <c r="S848" s="35">
        <f>SUMIFS(рўйхат!R:R,рўйхат!$CX:$CX,$B$866,рўйхат!$D:$D,$C848)</f>
        <v/>
      </c>
      <c r="T848" s="36">
        <f>SUMIFS(рўйхат!S:S,рўйхат!$CX:$CX,$B$866,рўйхат!$D:$D,$C848)</f>
        <v/>
      </c>
      <c r="U848" s="35">
        <f>SUMIFS(рўйхат!T:T,рўйхат!$CX:$CX,$B$866,рўйхат!$D:$D,$C848)</f>
        <v/>
      </c>
      <c r="V848" s="36">
        <f>SUMIFS(рўйхат!U:U,рўйхат!$CX:$CX,$B$866,рўйхат!$D:$D,$C848)</f>
        <v/>
      </c>
      <c r="W848" s="35">
        <f>SUMIFS(рўйхат!V:V,рўйхат!$CX:$CX,$B$866,рўйхат!$D:$D,$C848)</f>
        <v/>
      </c>
      <c r="X848" s="36">
        <f>SUMIFS(рўйхат!W:W,рўйхат!$CX:$CX,$B$866,рўйхат!$D:$D,$C848)</f>
        <v/>
      </c>
      <c r="Y848" s="35">
        <f>SUMIFS(рўйхат!X:X,рўйхат!$CX:$CX,$B$866,рўйхат!$D:$D,$C848)</f>
        <v/>
      </c>
      <c r="Z848" s="36">
        <f>SUMIFS(рўйхат!Y:Y,рўйхат!$CX:$CX,$B$866,рўйхат!$D:$D,$C848)</f>
        <v/>
      </c>
      <c r="AA848" s="35">
        <f>SUMIFS(рўйхат!Z:Z,рўйхат!$CX:$CX,$B$866,рўйхат!$D:$D,$C848)</f>
        <v/>
      </c>
      <c r="AB848" s="36">
        <f>SUMIFS(рўйхат!AA:AA,рўйхат!$CX:$CX,$B$866,рўйхат!$D:$D,$C848)</f>
        <v/>
      </c>
      <c r="AC848" s="35">
        <f>SUMIFS(рўйхат!AB:AB,рўйхат!$CX:$CX,$B$866,рўйхат!$D:$D,$C848)</f>
        <v/>
      </c>
      <c r="AD848" s="36">
        <f>SUMIFS(рўйхат!AC:AC,рўйхат!$CX:$CX,$B$866,рўйхат!$D:$D,$C848)</f>
        <v/>
      </c>
      <c r="AE848" s="35">
        <f>SUMIFS(рўйхат!AD:AD,рўйхат!$CX:$CX,$B$866,рўйхат!$D:$D,$C848)</f>
        <v/>
      </c>
      <c r="AF848" s="36">
        <f>SUMIFS(рўйхат!AE:AE,рўйхат!$CX:$CX,$B$866,рўйхат!$D:$D,$C848)</f>
        <v/>
      </c>
      <c r="AG848" s="35">
        <f>SUMIFS(рўйхат!AH:AH,рўйхат!$CX:$CX,$B$866,рўйхат!$D:$D,$C848)</f>
        <v/>
      </c>
      <c r="AH848" s="36">
        <f>SUMIFS(рўйхат!AI:AI,рўйхат!$CX:$CX,$B$866,рўйхат!$D:$D,$C848)</f>
        <v/>
      </c>
      <c r="AI848" s="35">
        <f>SUMIFS(рўйхат!AJ:AJ,рўйхат!$CX:$CX,$B$866,рўйхат!$D:$D,$C848)</f>
        <v/>
      </c>
      <c r="AJ848" s="36">
        <f>SUMIFS(рўйхат!AK:AK,рўйхат!$CX:$CX,$B$866,рўйхат!$D:$D,$C848)</f>
        <v/>
      </c>
      <c r="AK848" s="35">
        <f>SUMIFS(рўйхат!AL:AL,рўйхат!$CX:$CX,$B$866,рўйхат!$D:$D,$C848)</f>
        <v/>
      </c>
      <c r="AL848" s="36">
        <f>SUMIFS(рўйхат!AM:AM,рўйхат!$CX:$CX,$B$866,рўйхат!$D:$D,$C848)</f>
        <v/>
      </c>
      <c r="AM848" s="77">
        <f>IFERROR(Q848/E848,0)</f>
        <v/>
      </c>
      <c r="AN848" s="77">
        <f>IFERROR(R848/F848,0)</f>
        <v/>
      </c>
      <c r="AO848" s="35">
        <f>SUMIFS(рўйхат!AX:AX,рўйхат!$CX:$CX,$B$866,рўйхат!$D:$D,$C848)</f>
        <v/>
      </c>
      <c r="AP848" s="36">
        <f>SUMIFS(рўйхат!AY:AY,рўйхат!$CX:$CX,$B$866,рўйхат!$D:$D,$C848)</f>
        <v/>
      </c>
      <c r="AQ848" s="35">
        <f>SUMIFS(рўйхат!AZ:AZ,рўйхат!$CX:$CX,$B$866,рўйхат!$D:$D,$C848)</f>
        <v/>
      </c>
      <c r="AR848" s="36">
        <f>SUMIFS(рўйхат!BA:BA,рўйхат!$CX:$CX,$B$866,рўйхат!$D:$D,$C848)</f>
        <v/>
      </c>
      <c r="AS848" s="35">
        <f>SUMIFS(рўйхат!BB:BB,рўйхат!$CX:$CX,$B$866,рўйхат!$D:$D,$C848)</f>
        <v/>
      </c>
      <c r="AT848" s="36">
        <f>SUMIFS(рўйхат!BC:BC,рўйхат!$CX:$CX,$B$866,рўйхат!$D:$D,$C848)</f>
        <v/>
      </c>
      <c r="AU848" s="35">
        <f>SUMIFS(рўйхат!BD:BD,рўйхат!$CX:$CX,$B$866,рўйхат!$D:$D,$C848)</f>
        <v/>
      </c>
      <c r="AV848" s="36">
        <f>SUMIFS(рўйхат!BE:BE,рўйхат!$CX:$CX,$B$866,рўйхат!$D:$D,$C848)</f>
        <v/>
      </c>
      <c r="AW848" s="35">
        <f>SUMIFS(рўйхат!BF:BF,рўйхат!$CX:$CX,$B$866,рўйхат!$D:$D,$C848)</f>
        <v/>
      </c>
      <c r="AX848" s="36">
        <f>SUMIFS(рўйхат!BG:BG,рўйхат!$CX:$CX,$B$866,рўйхат!$D:$D,$C848)</f>
        <v/>
      </c>
      <c r="AY848" s="35">
        <f>SUMIFS(рўйхат!BH:BH,рўйхат!$CX:$CX,$B$866,рўйхат!$D:$D,$C848)</f>
        <v/>
      </c>
      <c r="AZ848" s="36">
        <f>SUMIFS(рўйхат!BI:BI,рўйхат!$CX:$CX,$B$866,рўйхат!$D:$D,$C848)</f>
        <v/>
      </c>
      <c r="BA848" s="35">
        <f>SUMIFS(рўйхат!BJ:BJ,рўйхат!$CX:$CX,$B$866,рўйхат!$D:$D,$C848)</f>
        <v/>
      </c>
      <c r="BB848" s="36">
        <f>SUMIFS(рўйхат!BK:BK,рўйхат!$CX:$CX,$B$866,рўйхат!$D:$D,$C848)</f>
        <v/>
      </c>
      <c r="BC848" s="77">
        <f>IFERROR(AO848/E848,0)</f>
        <v/>
      </c>
      <c r="BD848" s="77">
        <f>IFERROR(AP848/F848,0)</f>
        <v/>
      </c>
      <c r="BE848" s="35">
        <f>SUMIFS(рўйхат!BL:BL,рўйхат!$CX:$CX,$B$866,рўйхат!$D:$D,$C848)</f>
        <v/>
      </c>
      <c r="BF848" s="36">
        <f>SUMIFS(рўйхат!BM:BM,рўйхат!$CX:$CX,$B$866,рўйхат!$D:$D,$C848)</f>
        <v/>
      </c>
      <c r="BG848" s="35">
        <f>SUMIFS(рўйхат!BN:BN,рўйхат!$CX:$CX,$B$866,рўйхат!$D:$D,$C848)</f>
        <v/>
      </c>
      <c r="BH848" s="36">
        <f>SUMIFS(рўйхат!BO:BO,рўйхат!$CX:$CX,$B$866,рўйхат!$D:$D,$C848)</f>
        <v/>
      </c>
      <c r="BI848" s="35">
        <f>SUMIFS(рўйхат!BP:BP,рўйхат!$CX:$CX,$B$866,рўйхат!$D:$D,$C848)</f>
        <v/>
      </c>
      <c r="BJ848" s="36">
        <f>SUMIFS(рўйхат!BQ:BQ,рўйхат!$CX:$CX,$B$866,рўйхат!$D:$D,$C848)</f>
        <v/>
      </c>
      <c r="BK848" s="35">
        <f>SUMIFS(рўйхат!BR:BR,рўйхат!$CX:$CX,$B$866,рўйхат!$D:$D,$C848)</f>
        <v/>
      </c>
      <c r="BL848" s="36">
        <f>SUMIFS(рўйхат!BS:BS,рўйхат!$CX:$CX,$B$866,рўйхат!$D:$D,$C848)</f>
        <v/>
      </c>
      <c r="BM848" s="35">
        <f>SUMIFS(рўйхат!BT:BT,рўйхат!$CX:$CX,$B$866,рўйхат!$D:$D,$C848)</f>
        <v/>
      </c>
      <c r="BN848" s="36">
        <f>SUMIFS(рўйхат!BU:BU,рўйхат!$CX:$CX,$B$866,рўйхат!$D:$D,$C848)</f>
        <v/>
      </c>
      <c r="BO848" s="35">
        <f>SUMIFS(рўйхат!BX:BX,рўйхат!$CX:$CX,$B$866,рўйхат!$D:$D,$C848)</f>
        <v/>
      </c>
      <c r="BP848" s="36">
        <f>SUMIFS(рўйхат!BY:BY,рўйхат!$CX:$CX,$B$866,рўйхат!$D:$D,$C848)</f>
        <v/>
      </c>
      <c r="BQ848" s="35">
        <f>SUMIFS(рўйхат!BZ:BZ,рўйхат!$CX:$CX,$B$866,рўйхат!$D:$D,$C848)</f>
        <v/>
      </c>
      <c r="BR848" s="36">
        <f>SUMIFS(рўйхат!CA:CA,рўйхат!$CX:$CX,$B$866,рўйхат!$D:$D,$C848)</f>
        <v/>
      </c>
      <c r="BS848" s="35">
        <f>SUMIFS(рўйхат!CB:CB,рўйхат!$CX:$CX,$B$866,рўйхат!$D:$D,$C848)</f>
        <v/>
      </c>
      <c r="BT848" s="36">
        <f>SUMIFS(рўйхат!CC:CC,рўйхат!$CX:$CX,$B$866,рўйхат!$D:$D,$C848)</f>
        <v/>
      </c>
      <c r="BU848" s="35">
        <f>SUMIFS(рўйхат!CD:CD,рўйхат!$CX:$CX,$B$866,рўйхат!$D:$D,$C848)</f>
        <v/>
      </c>
      <c r="BV848" s="36">
        <f>SUMIFS(рўйхат!CE:CE,рўйхат!$CX:$CX,$B$866,рўйхат!$D:$D,$C848)</f>
        <v/>
      </c>
      <c r="BW848" s="35">
        <f>SUMIFS(рўйхат!CH:CH,рўйхат!$CX:$CX,$B$866,рўйхат!$D:$D,$C848)</f>
        <v/>
      </c>
      <c r="BX848" s="36">
        <f>SUMIFS(рўйхат!CI:CI,рўйхат!$CX:$CX,$B$866,рўйхат!$D:$D,$C848)</f>
        <v/>
      </c>
      <c r="BY848" s="35">
        <f>SUMIFS(рўйхат!CJ:CJ,рўйхат!$CX:$CX,$B$866,рўйхат!$D:$D,$C848)</f>
        <v/>
      </c>
      <c r="BZ848" s="36">
        <f>SUMIFS(рўйхат!CK:CK,рўйхат!$CX:$CX,$B$866,рўйхат!$D:$D,$C848)</f>
        <v/>
      </c>
      <c r="CA848" s="35">
        <f>SUMIFS(рўйхат!CL:CL,рўйхат!$CX:$CX,$B$866,рўйхат!$D:$D,$C848)</f>
        <v/>
      </c>
      <c r="CB848" s="36">
        <f>SUMIFS(рўйхат!CM:CM,рўйхат!$CX:$CX,$B$866,рўйхат!$D:$D,$C848)</f>
        <v/>
      </c>
      <c r="CC848" s="35">
        <f>SUMIFS(рўйхат!CN:CN,рўйхат!$CX:$CX,$B$866,рўйхат!$D:$D,$C848)</f>
        <v/>
      </c>
      <c r="CD848" s="36">
        <f>SUMIFS(рўйхат!CO:CO,рўйхат!$CX:$CX,$B$866,рўйхат!$D:$D,$C848)</f>
        <v/>
      </c>
      <c r="CE848" s="77">
        <f>IFERROR(BE848/(Q848+BE848),0)</f>
        <v/>
      </c>
      <c r="CF848" s="78">
        <f>IFERROR(BF848/(R848+BF848),0)</f>
        <v/>
      </c>
    </row>
    <row r="849" hidden="1" outlineLevel="1" ht="30" customFormat="1" customHeight="1" s="8">
      <c r="A849" s="39" t="n"/>
      <c r="B849" s="50" t="n">
        <v>49</v>
      </c>
      <c r="C849" s="131" t="inlineStr">
        <is>
          <t>Тузатиш киритилган ЭҲФлар бўйича ҚҚСга қайта ҳисобот олинмаган ҳолатлар таҳлили</t>
        </is>
      </c>
      <c r="D849" s="51" t="n"/>
      <c r="E849" s="35">
        <f>SUMIFS(рўйхат!F:F,рўйхат!$CX:$CX,$B$866,рўйхат!$D:$D,$C849)</f>
        <v/>
      </c>
      <c r="F849" s="36">
        <f>SUMIFS(рўйхат!G:G,рўйхат!$CX:$CX,$B$866,рўйхат!$D:$D,$C849)</f>
        <v/>
      </c>
      <c r="G849" s="35">
        <f>SUMIFS(рўйхат!H:H,рўйхат!$CX:$CX,$B$866,рўйхат!$D:$D,$C849)</f>
        <v/>
      </c>
      <c r="H849" s="36">
        <f>SUMIFS(рўйхат!I:I,рўйхат!$CX:$CX,$B$866,рўйхат!$D:$D,$C849)</f>
        <v/>
      </c>
      <c r="I849" s="35">
        <f>SUMIFS(рўйхат!J:J,рўйхат!$CX:$CX,$B$866,рўйхат!$D:$D,$C849)</f>
        <v/>
      </c>
      <c r="J849" s="36">
        <f>SUMIFS(рўйхат!K:K,рўйхат!$CX:$CX,$B$866,рўйхат!$D:$D,$C849)</f>
        <v/>
      </c>
      <c r="K849" s="35">
        <f>SUMIFS(рўйхат!L:L,рўйхат!$CX:$CX,$B$866,рўйхат!$D:$D,$C849)</f>
        <v/>
      </c>
      <c r="L849" s="36">
        <f>SUMIFS(рўйхат!M:M,рўйхат!$CX:$CX,$B$866,рўйхат!$D:$D,$C849)</f>
        <v/>
      </c>
      <c r="M849" s="35">
        <f>SUMIFS(рўйхат!N:N,рўйхат!$CX:$CX,$B$866,рўйхат!$D:$D,$C849)</f>
        <v/>
      </c>
      <c r="N849" s="36">
        <f>SUMIFS(рўйхат!O:O,рўйхат!$CX:$CX,$B$866,рўйхат!$D:$D,$C849)</f>
        <v/>
      </c>
      <c r="O849" s="34">
        <f>IFERROR(M849/E849,0)</f>
        <v/>
      </c>
      <c r="P849" s="34">
        <f>IFERROR(N849/F849,0)</f>
        <v/>
      </c>
      <c r="Q849" s="35">
        <f>SUMIFS(рўйхат!P:P,рўйхат!$CX:$CX,$B$866,рўйхат!$D:$D,$C849)</f>
        <v/>
      </c>
      <c r="R849" s="36">
        <f>SUMIFS(рўйхат!Q:Q,рўйхат!$CX:$CX,$B$866,рўйхат!$D:$D,$C849)</f>
        <v/>
      </c>
      <c r="S849" s="35">
        <f>SUMIFS(рўйхат!R:R,рўйхат!$CX:$CX,$B$866,рўйхат!$D:$D,$C849)</f>
        <v/>
      </c>
      <c r="T849" s="36">
        <f>SUMIFS(рўйхат!S:S,рўйхат!$CX:$CX,$B$866,рўйхат!$D:$D,$C849)</f>
        <v/>
      </c>
      <c r="U849" s="35">
        <f>SUMIFS(рўйхат!T:T,рўйхат!$CX:$CX,$B$866,рўйхат!$D:$D,$C849)</f>
        <v/>
      </c>
      <c r="V849" s="36">
        <f>SUMIFS(рўйхат!U:U,рўйхат!$CX:$CX,$B$866,рўйхат!$D:$D,$C849)</f>
        <v/>
      </c>
      <c r="W849" s="35">
        <f>SUMIFS(рўйхат!V:V,рўйхат!$CX:$CX,$B$866,рўйхат!$D:$D,$C849)</f>
        <v/>
      </c>
      <c r="X849" s="36">
        <f>SUMIFS(рўйхат!W:W,рўйхат!$CX:$CX,$B$866,рўйхат!$D:$D,$C849)</f>
        <v/>
      </c>
      <c r="Y849" s="35">
        <f>SUMIFS(рўйхат!X:X,рўйхат!$CX:$CX,$B$866,рўйхат!$D:$D,$C849)</f>
        <v/>
      </c>
      <c r="Z849" s="36">
        <f>SUMIFS(рўйхат!Y:Y,рўйхат!$CX:$CX,$B$866,рўйхат!$D:$D,$C849)</f>
        <v/>
      </c>
      <c r="AA849" s="35">
        <f>SUMIFS(рўйхат!Z:Z,рўйхат!$CX:$CX,$B$866,рўйхат!$D:$D,$C849)</f>
        <v/>
      </c>
      <c r="AB849" s="36">
        <f>SUMIFS(рўйхат!AA:AA,рўйхат!$CX:$CX,$B$866,рўйхат!$D:$D,$C849)</f>
        <v/>
      </c>
      <c r="AC849" s="35">
        <f>SUMIFS(рўйхат!AB:AB,рўйхат!$CX:$CX,$B$866,рўйхат!$D:$D,$C849)</f>
        <v/>
      </c>
      <c r="AD849" s="36">
        <f>SUMIFS(рўйхат!AC:AC,рўйхат!$CX:$CX,$B$866,рўйхат!$D:$D,$C849)</f>
        <v/>
      </c>
      <c r="AE849" s="35">
        <f>SUMIFS(рўйхат!AD:AD,рўйхат!$CX:$CX,$B$866,рўйхат!$D:$D,$C849)</f>
        <v/>
      </c>
      <c r="AF849" s="36">
        <f>SUMIFS(рўйхат!AE:AE,рўйхат!$CX:$CX,$B$866,рўйхат!$D:$D,$C849)</f>
        <v/>
      </c>
      <c r="AG849" s="35">
        <f>SUMIFS(рўйхат!AH:AH,рўйхат!$CX:$CX,$B$866,рўйхат!$D:$D,$C849)</f>
        <v/>
      </c>
      <c r="AH849" s="36">
        <f>SUMIFS(рўйхат!AI:AI,рўйхат!$CX:$CX,$B$866,рўйхат!$D:$D,$C849)</f>
        <v/>
      </c>
      <c r="AI849" s="35">
        <f>SUMIFS(рўйхат!AJ:AJ,рўйхат!$CX:$CX,$B$866,рўйхат!$D:$D,$C849)</f>
        <v/>
      </c>
      <c r="AJ849" s="36">
        <f>SUMIFS(рўйхат!AK:AK,рўйхат!$CX:$CX,$B$866,рўйхат!$D:$D,$C849)</f>
        <v/>
      </c>
      <c r="AK849" s="35">
        <f>SUMIFS(рўйхат!AL:AL,рўйхат!$CX:$CX,$B$866,рўйхат!$D:$D,$C849)</f>
        <v/>
      </c>
      <c r="AL849" s="36">
        <f>SUMIFS(рўйхат!AM:AM,рўйхат!$CX:$CX,$B$866,рўйхат!$D:$D,$C849)</f>
        <v/>
      </c>
      <c r="AM849" s="77">
        <f>IFERROR(Q849/E849,0)</f>
        <v/>
      </c>
      <c r="AN849" s="77">
        <f>IFERROR(R849/F849,0)</f>
        <v/>
      </c>
      <c r="AO849" s="35">
        <f>SUMIFS(рўйхат!AX:AX,рўйхат!$CX:$CX,$B$866,рўйхат!$D:$D,$C849)</f>
        <v/>
      </c>
      <c r="AP849" s="36">
        <f>SUMIFS(рўйхат!AY:AY,рўйхат!$CX:$CX,$B$866,рўйхат!$D:$D,$C849)</f>
        <v/>
      </c>
      <c r="AQ849" s="35">
        <f>SUMIFS(рўйхат!AZ:AZ,рўйхат!$CX:$CX,$B$866,рўйхат!$D:$D,$C849)</f>
        <v/>
      </c>
      <c r="AR849" s="36">
        <f>SUMIFS(рўйхат!BA:BA,рўйхат!$CX:$CX,$B$866,рўйхат!$D:$D,$C849)</f>
        <v/>
      </c>
      <c r="AS849" s="35">
        <f>SUMIFS(рўйхат!BB:BB,рўйхат!$CX:$CX,$B$866,рўйхат!$D:$D,$C849)</f>
        <v/>
      </c>
      <c r="AT849" s="36">
        <f>SUMIFS(рўйхат!BC:BC,рўйхат!$CX:$CX,$B$866,рўйхат!$D:$D,$C849)</f>
        <v/>
      </c>
      <c r="AU849" s="35">
        <f>SUMIFS(рўйхат!BD:BD,рўйхат!$CX:$CX,$B$866,рўйхат!$D:$D,$C849)</f>
        <v/>
      </c>
      <c r="AV849" s="36">
        <f>SUMIFS(рўйхат!BE:BE,рўйхат!$CX:$CX,$B$866,рўйхат!$D:$D,$C849)</f>
        <v/>
      </c>
      <c r="AW849" s="35">
        <f>SUMIFS(рўйхат!BF:BF,рўйхат!$CX:$CX,$B$866,рўйхат!$D:$D,$C849)</f>
        <v/>
      </c>
      <c r="AX849" s="36">
        <f>SUMIFS(рўйхат!BG:BG,рўйхат!$CX:$CX,$B$866,рўйхат!$D:$D,$C849)</f>
        <v/>
      </c>
      <c r="AY849" s="35">
        <f>SUMIFS(рўйхат!BH:BH,рўйхат!$CX:$CX,$B$866,рўйхат!$D:$D,$C849)</f>
        <v/>
      </c>
      <c r="AZ849" s="36">
        <f>SUMIFS(рўйхат!BI:BI,рўйхат!$CX:$CX,$B$866,рўйхат!$D:$D,$C849)</f>
        <v/>
      </c>
      <c r="BA849" s="35">
        <f>SUMIFS(рўйхат!BJ:BJ,рўйхат!$CX:$CX,$B$866,рўйхат!$D:$D,$C849)</f>
        <v/>
      </c>
      <c r="BB849" s="36">
        <f>SUMIFS(рўйхат!BK:BK,рўйхат!$CX:$CX,$B$866,рўйхат!$D:$D,$C849)</f>
        <v/>
      </c>
      <c r="BC849" s="77">
        <f>IFERROR(AO849/E849,0)</f>
        <v/>
      </c>
      <c r="BD849" s="77">
        <f>IFERROR(AP849/F849,0)</f>
        <v/>
      </c>
      <c r="BE849" s="35">
        <f>SUMIFS(рўйхат!BL:BL,рўйхат!$CX:$CX,$B$866,рўйхат!$D:$D,$C849)</f>
        <v/>
      </c>
      <c r="BF849" s="36">
        <f>SUMIFS(рўйхат!BM:BM,рўйхат!$CX:$CX,$B$866,рўйхат!$D:$D,$C849)</f>
        <v/>
      </c>
      <c r="BG849" s="35">
        <f>SUMIFS(рўйхат!BN:BN,рўйхат!$CX:$CX,$B$866,рўйхат!$D:$D,$C849)</f>
        <v/>
      </c>
      <c r="BH849" s="36">
        <f>SUMIFS(рўйхат!BO:BO,рўйхат!$CX:$CX,$B$866,рўйхат!$D:$D,$C849)</f>
        <v/>
      </c>
      <c r="BI849" s="35">
        <f>SUMIFS(рўйхат!BP:BP,рўйхат!$CX:$CX,$B$866,рўйхат!$D:$D,$C849)</f>
        <v/>
      </c>
      <c r="BJ849" s="36">
        <f>SUMIFS(рўйхат!BQ:BQ,рўйхат!$CX:$CX,$B$866,рўйхат!$D:$D,$C849)</f>
        <v/>
      </c>
      <c r="BK849" s="35">
        <f>SUMIFS(рўйхат!BR:BR,рўйхат!$CX:$CX,$B$866,рўйхат!$D:$D,$C849)</f>
        <v/>
      </c>
      <c r="BL849" s="36">
        <f>SUMIFS(рўйхат!BS:BS,рўйхат!$CX:$CX,$B$866,рўйхат!$D:$D,$C849)</f>
        <v/>
      </c>
      <c r="BM849" s="35">
        <f>SUMIFS(рўйхат!BT:BT,рўйхат!$CX:$CX,$B$866,рўйхат!$D:$D,$C849)</f>
        <v/>
      </c>
      <c r="BN849" s="36">
        <f>SUMIFS(рўйхат!BU:BU,рўйхат!$CX:$CX,$B$866,рўйхат!$D:$D,$C849)</f>
        <v/>
      </c>
      <c r="BO849" s="35">
        <f>SUMIFS(рўйхат!BX:BX,рўйхат!$CX:$CX,$B$866,рўйхат!$D:$D,$C849)</f>
        <v/>
      </c>
      <c r="BP849" s="36">
        <f>SUMIFS(рўйхат!BY:BY,рўйхат!$CX:$CX,$B$866,рўйхат!$D:$D,$C849)</f>
        <v/>
      </c>
      <c r="BQ849" s="35">
        <f>SUMIFS(рўйхат!BZ:BZ,рўйхат!$CX:$CX,$B$866,рўйхат!$D:$D,$C849)</f>
        <v/>
      </c>
      <c r="BR849" s="36">
        <f>SUMIFS(рўйхат!CA:CA,рўйхат!$CX:$CX,$B$866,рўйхат!$D:$D,$C849)</f>
        <v/>
      </c>
      <c r="BS849" s="35">
        <f>SUMIFS(рўйхат!CB:CB,рўйхат!$CX:$CX,$B$866,рўйхат!$D:$D,$C849)</f>
        <v/>
      </c>
      <c r="BT849" s="36">
        <f>SUMIFS(рўйхат!CC:CC,рўйхат!$CX:$CX,$B$866,рўйхат!$D:$D,$C849)</f>
        <v/>
      </c>
      <c r="BU849" s="35">
        <f>SUMIFS(рўйхат!CD:CD,рўйхат!$CX:$CX,$B$866,рўйхат!$D:$D,$C849)</f>
        <v/>
      </c>
      <c r="BV849" s="36">
        <f>SUMIFS(рўйхат!CE:CE,рўйхат!$CX:$CX,$B$866,рўйхат!$D:$D,$C849)</f>
        <v/>
      </c>
      <c r="BW849" s="35">
        <f>SUMIFS(рўйхат!CH:CH,рўйхат!$CX:$CX,$B$866,рўйхат!$D:$D,$C849)</f>
        <v/>
      </c>
      <c r="BX849" s="36">
        <f>SUMIFS(рўйхат!CI:CI,рўйхат!$CX:$CX,$B$866,рўйхат!$D:$D,$C849)</f>
        <v/>
      </c>
      <c r="BY849" s="35">
        <f>SUMIFS(рўйхат!CJ:CJ,рўйхат!$CX:$CX,$B$866,рўйхат!$D:$D,$C849)</f>
        <v/>
      </c>
      <c r="BZ849" s="36">
        <f>SUMIFS(рўйхат!CK:CK,рўйхат!$CX:$CX,$B$866,рўйхат!$D:$D,$C849)</f>
        <v/>
      </c>
      <c r="CA849" s="35">
        <f>SUMIFS(рўйхат!CL:CL,рўйхат!$CX:$CX,$B$866,рўйхат!$D:$D,$C849)</f>
        <v/>
      </c>
      <c r="CB849" s="36">
        <f>SUMIFS(рўйхат!CM:CM,рўйхат!$CX:$CX,$B$866,рўйхат!$D:$D,$C849)</f>
        <v/>
      </c>
      <c r="CC849" s="35">
        <f>SUMIFS(рўйхат!CN:CN,рўйхат!$CX:$CX,$B$866,рўйхат!$D:$D,$C849)</f>
        <v/>
      </c>
      <c r="CD849" s="36">
        <f>SUMIFS(рўйхат!CO:CO,рўйхат!$CX:$CX,$B$866,рўйхат!$D:$D,$C849)</f>
        <v/>
      </c>
      <c r="CE849" s="77">
        <f>IFERROR(BE849/(Q849+BE849),0)</f>
        <v/>
      </c>
      <c r="CF849" s="78">
        <f>IFERROR(BF849/(R849+BF849),0)</f>
        <v/>
      </c>
    </row>
    <row r="850" hidden="1" outlineLevel="1" ht="30" customFormat="1" customHeight="1" s="8">
      <c r="A850" s="39" t="n"/>
      <c r="B850" s="50" t="n">
        <v>50</v>
      </c>
      <c r="C850" s="131" t="inlineStr">
        <is>
          <t>ундириш имкони мавжуд бўлган муаммолик кредитлар таҳлили (жисмоний шахс)</t>
        </is>
      </c>
      <c r="D850" s="51" t="n"/>
      <c r="E850" s="35">
        <f>SUMIFS(рўйхат!F:F,рўйхат!$CX:$CX,$B$866,рўйхат!$D:$D,$C850)</f>
        <v/>
      </c>
      <c r="F850" s="36">
        <f>SUMIFS(рўйхат!G:G,рўйхат!$CX:$CX,$B$866,рўйхат!$D:$D,$C850)</f>
        <v/>
      </c>
      <c r="G850" s="35">
        <f>SUMIFS(рўйхат!H:H,рўйхат!$CX:$CX,$B$866,рўйхат!$D:$D,$C850)</f>
        <v/>
      </c>
      <c r="H850" s="36">
        <f>SUMIFS(рўйхат!I:I,рўйхат!$CX:$CX,$B$866,рўйхат!$D:$D,$C850)</f>
        <v/>
      </c>
      <c r="I850" s="35">
        <f>SUMIFS(рўйхат!J:J,рўйхат!$CX:$CX,$B$866,рўйхат!$D:$D,$C850)</f>
        <v/>
      </c>
      <c r="J850" s="36">
        <f>SUMIFS(рўйхат!K:K,рўйхат!$CX:$CX,$B$866,рўйхат!$D:$D,$C850)</f>
        <v/>
      </c>
      <c r="K850" s="35">
        <f>SUMIFS(рўйхат!L:L,рўйхат!$CX:$CX,$B$866,рўйхат!$D:$D,$C850)</f>
        <v/>
      </c>
      <c r="L850" s="36">
        <f>SUMIFS(рўйхат!M:M,рўйхат!$CX:$CX,$B$866,рўйхат!$D:$D,$C850)</f>
        <v/>
      </c>
      <c r="M850" s="35">
        <f>SUMIFS(рўйхат!N:N,рўйхат!$CX:$CX,$B$866,рўйхат!$D:$D,$C850)</f>
        <v/>
      </c>
      <c r="N850" s="36">
        <f>SUMIFS(рўйхат!O:O,рўйхат!$CX:$CX,$B$866,рўйхат!$D:$D,$C850)</f>
        <v/>
      </c>
      <c r="O850" s="34">
        <f>IFERROR(M850/E850,0)</f>
        <v/>
      </c>
      <c r="P850" s="34">
        <f>IFERROR(N850/F850,0)</f>
        <v/>
      </c>
      <c r="Q850" s="35">
        <f>SUMIFS(рўйхат!P:P,рўйхат!$CX:$CX,$B$866,рўйхат!$D:$D,$C850)</f>
        <v/>
      </c>
      <c r="R850" s="36">
        <f>SUMIFS(рўйхат!Q:Q,рўйхат!$CX:$CX,$B$866,рўйхат!$D:$D,$C850)</f>
        <v/>
      </c>
      <c r="S850" s="35">
        <f>SUMIFS(рўйхат!R:R,рўйхат!$CX:$CX,$B$866,рўйхат!$D:$D,$C850)</f>
        <v/>
      </c>
      <c r="T850" s="36">
        <f>SUMIFS(рўйхат!S:S,рўйхат!$CX:$CX,$B$866,рўйхат!$D:$D,$C850)</f>
        <v/>
      </c>
      <c r="U850" s="35">
        <f>SUMIFS(рўйхат!T:T,рўйхат!$CX:$CX,$B$866,рўйхат!$D:$D,$C850)</f>
        <v/>
      </c>
      <c r="V850" s="36">
        <f>SUMIFS(рўйхат!U:U,рўйхат!$CX:$CX,$B$866,рўйхат!$D:$D,$C850)</f>
        <v/>
      </c>
      <c r="W850" s="35">
        <f>SUMIFS(рўйхат!V:V,рўйхат!$CX:$CX,$B$866,рўйхат!$D:$D,$C850)</f>
        <v/>
      </c>
      <c r="X850" s="36">
        <f>SUMIFS(рўйхат!W:W,рўйхат!$CX:$CX,$B$866,рўйхат!$D:$D,$C850)</f>
        <v/>
      </c>
      <c r="Y850" s="35">
        <f>SUMIFS(рўйхат!X:X,рўйхат!$CX:$CX,$B$866,рўйхат!$D:$D,$C850)</f>
        <v/>
      </c>
      <c r="Z850" s="36">
        <f>SUMIFS(рўйхат!Y:Y,рўйхат!$CX:$CX,$B$866,рўйхат!$D:$D,$C850)</f>
        <v/>
      </c>
      <c r="AA850" s="35">
        <f>SUMIFS(рўйхат!Z:Z,рўйхат!$CX:$CX,$B$866,рўйхат!$D:$D,$C850)</f>
        <v/>
      </c>
      <c r="AB850" s="36">
        <f>SUMIFS(рўйхат!AA:AA,рўйхат!$CX:$CX,$B$866,рўйхат!$D:$D,$C850)</f>
        <v/>
      </c>
      <c r="AC850" s="35">
        <f>SUMIFS(рўйхат!AB:AB,рўйхат!$CX:$CX,$B$866,рўйхат!$D:$D,$C850)</f>
        <v/>
      </c>
      <c r="AD850" s="36">
        <f>SUMIFS(рўйхат!AC:AC,рўйхат!$CX:$CX,$B$866,рўйхат!$D:$D,$C850)</f>
        <v/>
      </c>
      <c r="AE850" s="35">
        <f>SUMIFS(рўйхат!AD:AD,рўйхат!$CX:$CX,$B$866,рўйхат!$D:$D,$C850)</f>
        <v/>
      </c>
      <c r="AF850" s="36">
        <f>SUMIFS(рўйхат!AE:AE,рўйхат!$CX:$CX,$B$866,рўйхат!$D:$D,$C850)</f>
        <v/>
      </c>
      <c r="AG850" s="35">
        <f>SUMIFS(рўйхат!AH:AH,рўйхат!$CX:$CX,$B$866,рўйхат!$D:$D,$C850)</f>
        <v/>
      </c>
      <c r="AH850" s="36">
        <f>SUMIFS(рўйхат!AI:AI,рўйхат!$CX:$CX,$B$866,рўйхат!$D:$D,$C850)</f>
        <v/>
      </c>
      <c r="AI850" s="35">
        <f>SUMIFS(рўйхат!AJ:AJ,рўйхат!$CX:$CX,$B$866,рўйхат!$D:$D,$C850)</f>
        <v/>
      </c>
      <c r="AJ850" s="36">
        <f>SUMIFS(рўйхат!AK:AK,рўйхат!$CX:$CX,$B$866,рўйхат!$D:$D,$C850)</f>
        <v/>
      </c>
      <c r="AK850" s="35">
        <f>SUMIFS(рўйхат!AL:AL,рўйхат!$CX:$CX,$B$866,рўйхат!$D:$D,$C850)</f>
        <v/>
      </c>
      <c r="AL850" s="36">
        <f>SUMIFS(рўйхат!AM:AM,рўйхат!$CX:$CX,$B$866,рўйхат!$D:$D,$C850)</f>
        <v/>
      </c>
      <c r="AM850" s="77">
        <f>IFERROR(Q850/E850,0)</f>
        <v/>
      </c>
      <c r="AN850" s="77">
        <f>IFERROR(R850/F850,0)</f>
        <v/>
      </c>
      <c r="AO850" s="35">
        <f>SUMIFS(рўйхат!AX:AX,рўйхат!$CX:$CX,$B$866,рўйхат!$D:$D,$C850)</f>
        <v/>
      </c>
      <c r="AP850" s="36">
        <f>SUMIFS(рўйхат!AY:AY,рўйхат!$CX:$CX,$B$866,рўйхат!$D:$D,$C850)</f>
        <v/>
      </c>
      <c r="AQ850" s="35">
        <f>SUMIFS(рўйхат!AZ:AZ,рўйхат!$CX:$CX,$B$866,рўйхат!$D:$D,$C850)</f>
        <v/>
      </c>
      <c r="AR850" s="36">
        <f>SUMIFS(рўйхат!BA:BA,рўйхат!$CX:$CX,$B$866,рўйхат!$D:$D,$C850)</f>
        <v/>
      </c>
      <c r="AS850" s="35">
        <f>SUMIFS(рўйхат!BB:BB,рўйхат!$CX:$CX,$B$866,рўйхат!$D:$D,$C850)</f>
        <v/>
      </c>
      <c r="AT850" s="36">
        <f>SUMIFS(рўйхат!BC:BC,рўйхат!$CX:$CX,$B$866,рўйхат!$D:$D,$C850)</f>
        <v/>
      </c>
      <c r="AU850" s="35">
        <f>SUMIFS(рўйхат!BD:BD,рўйхат!$CX:$CX,$B$866,рўйхат!$D:$D,$C850)</f>
        <v/>
      </c>
      <c r="AV850" s="36">
        <f>SUMIFS(рўйхат!BE:BE,рўйхат!$CX:$CX,$B$866,рўйхат!$D:$D,$C850)</f>
        <v/>
      </c>
      <c r="AW850" s="35">
        <f>SUMIFS(рўйхат!BF:BF,рўйхат!$CX:$CX,$B$866,рўйхат!$D:$D,$C850)</f>
        <v/>
      </c>
      <c r="AX850" s="36">
        <f>SUMIFS(рўйхат!BG:BG,рўйхат!$CX:$CX,$B$866,рўйхат!$D:$D,$C850)</f>
        <v/>
      </c>
      <c r="AY850" s="35">
        <f>SUMIFS(рўйхат!BH:BH,рўйхат!$CX:$CX,$B$866,рўйхат!$D:$D,$C850)</f>
        <v/>
      </c>
      <c r="AZ850" s="36">
        <f>SUMIFS(рўйхат!BI:BI,рўйхат!$CX:$CX,$B$866,рўйхат!$D:$D,$C850)</f>
        <v/>
      </c>
      <c r="BA850" s="35">
        <f>SUMIFS(рўйхат!BJ:BJ,рўйхат!$CX:$CX,$B$866,рўйхат!$D:$D,$C850)</f>
        <v/>
      </c>
      <c r="BB850" s="36">
        <f>SUMIFS(рўйхат!BK:BK,рўйхат!$CX:$CX,$B$866,рўйхат!$D:$D,$C850)</f>
        <v/>
      </c>
      <c r="BC850" s="77">
        <f>IFERROR(AO850/E850,0)</f>
        <v/>
      </c>
      <c r="BD850" s="77">
        <f>IFERROR(AP850/F850,0)</f>
        <v/>
      </c>
      <c r="BE850" s="35">
        <f>SUMIFS(рўйхат!BL:BL,рўйхат!$CX:$CX,$B$866,рўйхат!$D:$D,$C850)</f>
        <v/>
      </c>
      <c r="BF850" s="36">
        <f>SUMIFS(рўйхат!BM:BM,рўйхат!$CX:$CX,$B$866,рўйхат!$D:$D,$C850)</f>
        <v/>
      </c>
      <c r="BG850" s="35">
        <f>SUMIFS(рўйхат!BN:BN,рўйхат!$CX:$CX,$B$866,рўйхат!$D:$D,$C850)</f>
        <v/>
      </c>
      <c r="BH850" s="36">
        <f>SUMIFS(рўйхат!BO:BO,рўйхат!$CX:$CX,$B$866,рўйхат!$D:$D,$C850)</f>
        <v/>
      </c>
      <c r="BI850" s="35">
        <f>SUMIFS(рўйхат!BP:BP,рўйхат!$CX:$CX,$B$866,рўйхат!$D:$D,$C850)</f>
        <v/>
      </c>
      <c r="BJ850" s="36">
        <f>SUMIFS(рўйхат!BQ:BQ,рўйхат!$CX:$CX,$B$866,рўйхат!$D:$D,$C850)</f>
        <v/>
      </c>
      <c r="BK850" s="35">
        <f>SUMIFS(рўйхат!BR:BR,рўйхат!$CX:$CX,$B$866,рўйхат!$D:$D,$C850)</f>
        <v/>
      </c>
      <c r="BL850" s="36">
        <f>SUMIFS(рўйхат!BS:BS,рўйхат!$CX:$CX,$B$866,рўйхат!$D:$D,$C850)</f>
        <v/>
      </c>
      <c r="BM850" s="35">
        <f>SUMIFS(рўйхат!BT:BT,рўйхат!$CX:$CX,$B$866,рўйхат!$D:$D,$C850)</f>
        <v/>
      </c>
      <c r="BN850" s="36">
        <f>SUMIFS(рўйхат!BU:BU,рўйхат!$CX:$CX,$B$866,рўйхат!$D:$D,$C850)</f>
        <v/>
      </c>
      <c r="BO850" s="35">
        <f>SUMIFS(рўйхат!BX:BX,рўйхат!$CX:$CX,$B$866,рўйхат!$D:$D,$C850)</f>
        <v/>
      </c>
      <c r="BP850" s="36">
        <f>SUMIFS(рўйхат!BY:BY,рўйхат!$CX:$CX,$B$866,рўйхат!$D:$D,$C850)</f>
        <v/>
      </c>
      <c r="BQ850" s="35">
        <f>SUMIFS(рўйхат!BZ:BZ,рўйхат!$CX:$CX,$B$866,рўйхат!$D:$D,$C850)</f>
        <v/>
      </c>
      <c r="BR850" s="36">
        <f>SUMIFS(рўйхат!CA:CA,рўйхат!$CX:$CX,$B$866,рўйхат!$D:$D,$C850)</f>
        <v/>
      </c>
      <c r="BS850" s="35">
        <f>SUMIFS(рўйхат!CB:CB,рўйхат!$CX:$CX,$B$866,рўйхат!$D:$D,$C850)</f>
        <v/>
      </c>
      <c r="BT850" s="36">
        <f>SUMIFS(рўйхат!CC:CC,рўйхат!$CX:$CX,$B$866,рўйхат!$D:$D,$C850)</f>
        <v/>
      </c>
      <c r="BU850" s="35">
        <f>SUMIFS(рўйхат!CD:CD,рўйхат!$CX:$CX,$B$866,рўйхат!$D:$D,$C850)</f>
        <v/>
      </c>
      <c r="BV850" s="36">
        <f>SUMIFS(рўйхат!CE:CE,рўйхат!$CX:$CX,$B$866,рўйхат!$D:$D,$C850)</f>
        <v/>
      </c>
      <c r="BW850" s="35">
        <f>SUMIFS(рўйхат!CH:CH,рўйхат!$CX:$CX,$B$866,рўйхат!$D:$D,$C850)</f>
        <v/>
      </c>
      <c r="BX850" s="36">
        <f>SUMIFS(рўйхат!CI:CI,рўйхат!$CX:$CX,$B$866,рўйхат!$D:$D,$C850)</f>
        <v/>
      </c>
      <c r="BY850" s="35">
        <f>SUMIFS(рўйхат!CJ:CJ,рўйхат!$CX:$CX,$B$866,рўйхат!$D:$D,$C850)</f>
        <v/>
      </c>
      <c r="BZ850" s="36">
        <f>SUMIFS(рўйхат!CK:CK,рўйхат!$CX:$CX,$B$866,рўйхат!$D:$D,$C850)</f>
        <v/>
      </c>
      <c r="CA850" s="35">
        <f>SUMIFS(рўйхат!CL:CL,рўйхат!$CX:$CX,$B$866,рўйхат!$D:$D,$C850)</f>
        <v/>
      </c>
      <c r="CB850" s="36">
        <f>SUMIFS(рўйхат!CM:CM,рўйхат!$CX:$CX,$B$866,рўйхат!$D:$D,$C850)</f>
        <v/>
      </c>
      <c r="CC850" s="35">
        <f>SUMIFS(рўйхат!CN:CN,рўйхат!$CX:$CX,$B$866,рўйхат!$D:$D,$C850)</f>
        <v/>
      </c>
      <c r="CD850" s="36">
        <f>SUMIFS(рўйхат!CO:CO,рўйхат!$CX:$CX,$B$866,рўйхат!$D:$D,$C850)</f>
        <v/>
      </c>
      <c r="CE850" s="77">
        <f>IFERROR(BE850/(Q850+BE850),0)</f>
        <v/>
      </c>
      <c r="CF850" s="78">
        <f>IFERROR(BF850/(R850+BF850),0)</f>
        <v/>
      </c>
    </row>
    <row r="851" hidden="1" outlineLevel="1" ht="30" customFormat="1" customHeight="1" s="8">
      <c r="A851" s="39" t="n"/>
      <c r="B851" s="50" t="n">
        <v>51</v>
      </c>
      <c r="C851" s="131" t="inlineStr">
        <is>
          <t>ундириш имкони мавжуд бўлган муаммолик кредитлар таҳлили (забаланс жисмоний шахс)</t>
        </is>
      </c>
      <c r="D851" s="51" t="n"/>
      <c r="E851" s="35">
        <f>SUMIFS(рўйхат!F:F,рўйхат!$CX:$CX,$B$866,рўйхат!$D:$D,$C851)</f>
        <v/>
      </c>
      <c r="F851" s="36">
        <f>SUMIFS(рўйхат!G:G,рўйхат!$CX:$CX,$B$866,рўйхат!$D:$D,$C851)</f>
        <v/>
      </c>
      <c r="G851" s="35">
        <f>SUMIFS(рўйхат!H:H,рўйхат!$CX:$CX,$B$866,рўйхат!$D:$D,$C851)</f>
        <v/>
      </c>
      <c r="H851" s="36">
        <f>SUMIFS(рўйхат!I:I,рўйхат!$CX:$CX,$B$866,рўйхат!$D:$D,$C851)</f>
        <v/>
      </c>
      <c r="I851" s="35">
        <f>SUMIFS(рўйхат!J:J,рўйхат!$CX:$CX,$B$866,рўйхат!$D:$D,$C851)</f>
        <v/>
      </c>
      <c r="J851" s="36">
        <f>SUMIFS(рўйхат!K:K,рўйхат!$CX:$CX,$B$866,рўйхат!$D:$D,$C851)</f>
        <v/>
      </c>
      <c r="K851" s="35">
        <f>SUMIFS(рўйхат!L:L,рўйхат!$CX:$CX,$B$866,рўйхат!$D:$D,$C851)</f>
        <v/>
      </c>
      <c r="L851" s="36">
        <f>SUMIFS(рўйхат!M:M,рўйхат!$CX:$CX,$B$866,рўйхат!$D:$D,$C851)</f>
        <v/>
      </c>
      <c r="M851" s="35">
        <f>SUMIFS(рўйхат!N:N,рўйхат!$CX:$CX,$B$866,рўйхат!$D:$D,$C851)</f>
        <v/>
      </c>
      <c r="N851" s="36">
        <f>SUMIFS(рўйхат!O:O,рўйхат!$CX:$CX,$B$866,рўйхат!$D:$D,$C851)</f>
        <v/>
      </c>
      <c r="O851" s="34">
        <f>IFERROR(M851/E851,0)</f>
        <v/>
      </c>
      <c r="P851" s="34">
        <f>IFERROR(N851/F851,0)</f>
        <v/>
      </c>
      <c r="Q851" s="35">
        <f>SUMIFS(рўйхат!P:P,рўйхат!$CX:$CX,$B$866,рўйхат!$D:$D,$C851)</f>
        <v/>
      </c>
      <c r="R851" s="36">
        <f>SUMIFS(рўйхат!Q:Q,рўйхат!$CX:$CX,$B$866,рўйхат!$D:$D,$C851)</f>
        <v/>
      </c>
      <c r="S851" s="35">
        <f>SUMIFS(рўйхат!R:R,рўйхат!$CX:$CX,$B$866,рўйхат!$D:$D,$C851)</f>
        <v/>
      </c>
      <c r="T851" s="36">
        <f>SUMIFS(рўйхат!S:S,рўйхат!$CX:$CX,$B$866,рўйхат!$D:$D,$C851)</f>
        <v/>
      </c>
      <c r="U851" s="35">
        <f>SUMIFS(рўйхат!T:T,рўйхат!$CX:$CX,$B$866,рўйхат!$D:$D,$C851)</f>
        <v/>
      </c>
      <c r="V851" s="36">
        <f>SUMIFS(рўйхат!U:U,рўйхат!$CX:$CX,$B$866,рўйхат!$D:$D,$C851)</f>
        <v/>
      </c>
      <c r="W851" s="35">
        <f>SUMIFS(рўйхат!V:V,рўйхат!$CX:$CX,$B$866,рўйхат!$D:$D,$C851)</f>
        <v/>
      </c>
      <c r="X851" s="36">
        <f>SUMIFS(рўйхат!W:W,рўйхат!$CX:$CX,$B$866,рўйхат!$D:$D,$C851)</f>
        <v/>
      </c>
      <c r="Y851" s="35">
        <f>SUMIFS(рўйхат!X:X,рўйхат!$CX:$CX,$B$866,рўйхат!$D:$D,$C851)</f>
        <v/>
      </c>
      <c r="Z851" s="36">
        <f>SUMIFS(рўйхат!Y:Y,рўйхат!$CX:$CX,$B$866,рўйхат!$D:$D,$C851)</f>
        <v/>
      </c>
      <c r="AA851" s="35">
        <f>SUMIFS(рўйхат!Z:Z,рўйхат!$CX:$CX,$B$866,рўйхат!$D:$D,$C851)</f>
        <v/>
      </c>
      <c r="AB851" s="36">
        <f>SUMIFS(рўйхат!AA:AA,рўйхат!$CX:$CX,$B$866,рўйхат!$D:$D,$C851)</f>
        <v/>
      </c>
      <c r="AC851" s="35">
        <f>SUMIFS(рўйхат!AB:AB,рўйхат!$CX:$CX,$B$866,рўйхат!$D:$D,$C851)</f>
        <v/>
      </c>
      <c r="AD851" s="36">
        <f>SUMIFS(рўйхат!AC:AC,рўйхат!$CX:$CX,$B$866,рўйхат!$D:$D,$C851)</f>
        <v/>
      </c>
      <c r="AE851" s="35">
        <f>SUMIFS(рўйхат!AD:AD,рўйхат!$CX:$CX,$B$866,рўйхат!$D:$D,$C851)</f>
        <v/>
      </c>
      <c r="AF851" s="36">
        <f>SUMIFS(рўйхат!AE:AE,рўйхат!$CX:$CX,$B$866,рўйхат!$D:$D,$C851)</f>
        <v/>
      </c>
      <c r="AG851" s="35">
        <f>SUMIFS(рўйхат!AH:AH,рўйхат!$CX:$CX,$B$866,рўйхат!$D:$D,$C851)</f>
        <v/>
      </c>
      <c r="AH851" s="36">
        <f>SUMIFS(рўйхат!AI:AI,рўйхат!$CX:$CX,$B$866,рўйхат!$D:$D,$C851)</f>
        <v/>
      </c>
      <c r="AI851" s="35">
        <f>SUMIFS(рўйхат!AJ:AJ,рўйхат!$CX:$CX,$B$866,рўйхат!$D:$D,$C851)</f>
        <v/>
      </c>
      <c r="AJ851" s="36">
        <f>SUMIFS(рўйхат!AK:AK,рўйхат!$CX:$CX,$B$866,рўйхат!$D:$D,$C851)</f>
        <v/>
      </c>
      <c r="AK851" s="35">
        <f>SUMIFS(рўйхат!AL:AL,рўйхат!$CX:$CX,$B$866,рўйхат!$D:$D,$C851)</f>
        <v/>
      </c>
      <c r="AL851" s="36">
        <f>SUMIFS(рўйхат!AM:AM,рўйхат!$CX:$CX,$B$866,рўйхат!$D:$D,$C851)</f>
        <v/>
      </c>
      <c r="AM851" s="77">
        <f>IFERROR(Q851/E851,0)</f>
        <v/>
      </c>
      <c r="AN851" s="77">
        <f>IFERROR(R851/F851,0)</f>
        <v/>
      </c>
      <c r="AO851" s="35">
        <f>SUMIFS(рўйхат!AX:AX,рўйхат!$CX:$CX,$B$866,рўйхат!$D:$D,$C851)</f>
        <v/>
      </c>
      <c r="AP851" s="36">
        <f>SUMIFS(рўйхат!AY:AY,рўйхат!$CX:$CX,$B$866,рўйхат!$D:$D,$C851)</f>
        <v/>
      </c>
      <c r="AQ851" s="35">
        <f>SUMIFS(рўйхат!AZ:AZ,рўйхат!$CX:$CX,$B$866,рўйхат!$D:$D,$C851)</f>
        <v/>
      </c>
      <c r="AR851" s="36">
        <f>SUMIFS(рўйхат!BA:BA,рўйхат!$CX:$CX,$B$866,рўйхат!$D:$D,$C851)</f>
        <v/>
      </c>
      <c r="AS851" s="35">
        <f>SUMIFS(рўйхат!BB:BB,рўйхат!$CX:$CX,$B$866,рўйхат!$D:$D,$C851)</f>
        <v/>
      </c>
      <c r="AT851" s="36">
        <f>SUMIFS(рўйхат!BC:BC,рўйхат!$CX:$CX,$B$866,рўйхат!$D:$D,$C851)</f>
        <v/>
      </c>
      <c r="AU851" s="35">
        <f>SUMIFS(рўйхат!BD:BD,рўйхат!$CX:$CX,$B$866,рўйхат!$D:$D,$C851)</f>
        <v/>
      </c>
      <c r="AV851" s="36">
        <f>SUMIFS(рўйхат!BE:BE,рўйхат!$CX:$CX,$B$866,рўйхат!$D:$D,$C851)</f>
        <v/>
      </c>
      <c r="AW851" s="35">
        <f>SUMIFS(рўйхат!BF:BF,рўйхат!$CX:$CX,$B$866,рўйхат!$D:$D,$C851)</f>
        <v/>
      </c>
      <c r="AX851" s="36">
        <f>SUMIFS(рўйхат!BG:BG,рўйхат!$CX:$CX,$B$866,рўйхат!$D:$D,$C851)</f>
        <v/>
      </c>
      <c r="AY851" s="35">
        <f>SUMIFS(рўйхат!BH:BH,рўйхат!$CX:$CX,$B$866,рўйхат!$D:$D,$C851)</f>
        <v/>
      </c>
      <c r="AZ851" s="36">
        <f>SUMIFS(рўйхат!BI:BI,рўйхат!$CX:$CX,$B$866,рўйхат!$D:$D,$C851)</f>
        <v/>
      </c>
      <c r="BA851" s="35">
        <f>SUMIFS(рўйхат!BJ:BJ,рўйхат!$CX:$CX,$B$866,рўйхат!$D:$D,$C851)</f>
        <v/>
      </c>
      <c r="BB851" s="36">
        <f>SUMIFS(рўйхат!BK:BK,рўйхат!$CX:$CX,$B$866,рўйхат!$D:$D,$C851)</f>
        <v/>
      </c>
      <c r="BC851" s="77">
        <f>IFERROR(AO851/E851,0)</f>
        <v/>
      </c>
      <c r="BD851" s="77">
        <f>IFERROR(AP851/F851,0)</f>
        <v/>
      </c>
      <c r="BE851" s="35">
        <f>SUMIFS(рўйхат!BL:BL,рўйхат!$CX:$CX,$B$866,рўйхат!$D:$D,$C851)</f>
        <v/>
      </c>
      <c r="BF851" s="36">
        <f>SUMIFS(рўйхат!BM:BM,рўйхат!$CX:$CX,$B$866,рўйхат!$D:$D,$C851)</f>
        <v/>
      </c>
      <c r="BG851" s="35">
        <f>SUMIFS(рўйхат!BN:BN,рўйхат!$CX:$CX,$B$866,рўйхат!$D:$D,$C851)</f>
        <v/>
      </c>
      <c r="BH851" s="36">
        <f>SUMIFS(рўйхат!BO:BO,рўйхат!$CX:$CX,$B$866,рўйхат!$D:$D,$C851)</f>
        <v/>
      </c>
      <c r="BI851" s="35">
        <f>SUMIFS(рўйхат!BP:BP,рўйхат!$CX:$CX,$B$866,рўйхат!$D:$D,$C851)</f>
        <v/>
      </c>
      <c r="BJ851" s="36">
        <f>SUMIFS(рўйхат!BQ:BQ,рўйхат!$CX:$CX,$B$866,рўйхат!$D:$D,$C851)</f>
        <v/>
      </c>
      <c r="BK851" s="35">
        <f>SUMIFS(рўйхат!BR:BR,рўйхат!$CX:$CX,$B$866,рўйхат!$D:$D,$C851)</f>
        <v/>
      </c>
      <c r="BL851" s="36">
        <f>SUMIFS(рўйхат!BS:BS,рўйхат!$CX:$CX,$B$866,рўйхат!$D:$D,$C851)</f>
        <v/>
      </c>
      <c r="BM851" s="35">
        <f>SUMIFS(рўйхат!BT:BT,рўйхат!$CX:$CX,$B$866,рўйхат!$D:$D,$C851)</f>
        <v/>
      </c>
      <c r="BN851" s="36">
        <f>SUMIFS(рўйхат!BU:BU,рўйхат!$CX:$CX,$B$866,рўйхат!$D:$D,$C851)</f>
        <v/>
      </c>
      <c r="BO851" s="35">
        <f>SUMIFS(рўйхат!BX:BX,рўйхат!$CX:$CX,$B$866,рўйхат!$D:$D,$C851)</f>
        <v/>
      </c>
      <c r="BP851" s="36">
        <f>SUMIFS(рўйхат!BY:BY,рўйхат!$CX:$CX,$B$866,рўйхат!$D:$D,$C851)</f>
        <v/>
      </c>
      <c r="BQ851" s="35">
        <f>SUMIFS(рўйхат!BZ:BZ,рўйхат!$CX:$CX,$B$866,рўйхат!$D:$D,$C851)</f>
        <v/>
      </c>
      <c r="BR851" s="36">
        <f>SUMIFS(рўйхат!CA:CA,рўйхат!$CX:$CX,$B$866,рўйхат!$D:$D,$C851)</f>
        <v/>
      </c>
      <c r="BS851" s="35">
        <f>SUMIFS(рўйхат!CB:CB,рўйхат!$CX:$CX,$B$866,рўйхат!$D:$D,$C851)</f>
        <v/>
      </c>
      <c r="BT851" s="36">
        <f>SUMIFS(рўйхат!CC:CC,рўйхат!$CX:$CX,$B$866,рўйхат!$D:$D,$C851)</f>
        <v/>
      </c>
      <c r="BU851" s="35">
        <f>SUMIFS(рўйхат!CD:CD,рўйхат!$CX:$CX,$B$866,рўйхат!$D:$D,$C851)</f>
        <v/>
      </c>
      <c r="BV851" s="36">
        <f>SUMIFS(рўйхат!CE:CE,рўйхат!$CX:$CX,$B$866,рўйхат!$D:$D,$C851)</f>
        <v/>
      </c>
      <c r="BW851" s="35">
        <f>SUMIFS(рўйхат!CH:CH,рўйхат!$CX:$CX,$B$866,рўйхат!$D:$D,$C851)</f>
        <v/>
      </c>
      <c r="BX851" s="36">
        <f>SUMIFS(рўйхат!CI:CI,рўйхат!$CX:$CX,$B$866,рўйхат!$D:$D,$C851)</f>
        <v/>
      </c>
      <c r="BY851" s="35">
        <f>SUMIFS(рўйхат!CJ:CJ,рўйхат!$CX:$CX,$B$866,рўйхат!$D:$D,$C851)</f>
        <v/>
      </c>
      <c r="BZ851" s="36">
        <f>SUMIFS(рўйхат!CK:CK,рўйхат!$CX:$CX,$B$866,рўйхат!$D:$D,$C851)</f>
        <v/>
      </c>
      <c r="CA851" s="35">
        <f>SUMIFS(рўйхат!CL:CL,рўйхат!$CX:$CX,$B$866,рўйхат!$D:$D,$C851)</f>
        <v/>
      </c>
      <c r="CB851" s="36">
        <f>SUMIFS(рўйхат!CM:CM,рўйхат!$CX:$CX,$B$866,рўйхат!$D:$D,$C851)</f>
        <v/>
      </c>
      <c r="CC851" s="35">
        <f>SUMIFS(рўйхат!CN:CN,рўйхат!$CX:$CX,$B$866,рўйхат!$D:$D,$C851)</f>
        <v/>
      </c>
      <c r="CD851" s="36">
        <f>SUMIFS(рўйхат!CO:CO,рўйхат!$CX:$CX,$B$866,рўйхат!$D:$D,$C851)</f>
        <v/>
      </c>
      <c r="CE851" s="77">
        <f>IFERROR(BE851/(Q851+BE851),0)</f>
        <v/>
      </c>
      <c r="CF851" s="78">
        <f>IFERROR(BF851/(R851+BF851),0)</f>
        <v/>
      </c>
    </row>
    <row r="852" hidden="1" outlineLevel="1" ht="30" customFormat="1" customHeight="1" s="8">
      <c r="A852" s="39" t="n"/>
      <c r="B852" s="50" t="n">
        <v>52</v>
      </c>
      <c r="C852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852" s="51" t="n"/>
      <c r="E852" s="35">
        <f>SUMIFS(рўйхат!F:F,рўйхат!$CX:$CX,$B$866,рўйхат!$D:$D,$C852)</f>
        <v/>
      </c>
      <c r="F852" s="36">
        <f>SUMIFS(рўйхат!G:G,рўйхат!$CX:$CX,$B$866,рўйхат!$D:$D,$C852)</f>
        <v/>
      </c>
      <c r="G852" s="35">
        <f>SUMIFS(рўйхат!H:H,рўйхат!$CX:$CX,$B$866,рўйхат!$D:$D,$C852)</f>
        <v/>
      </c>
      <c r="H852" s="36">
        <f>SUMIFS(рўйхат!I:I,рўйхат!$CX:$CX,$B$866,рўйхат!$D:$D,$C852)</f>
        <v/>
      </c>
      <c r="I852" s="35">
        <f>SUMIFS(рўйхат!J:J,рўйхат!$CX:$CX,$B$866,рўйхат!$D:$D,$C852)</f>
        <v/>
      </c>
      <c r="J852" s="36">
        <f>SUMIFS(рўйхат!K:K,рўйхат!$CX:$CX,$B$866,рўйхат!$D:$D,$C852)</f>
        <v/>
      </c>
      <c r="K852" s="35">
        <f>SUMIFS(рўйхат!L:L,рўйхат!$CX:$CX,$B$866,рўйхат!$D:$D,$C852)</f>
        <v/>
      </c>
      <c r="L852" s="36">
        <f>SUMIFS(рўйхат!M:M,рўйхат!$CX:$CX,$B$866,рўйхат!$D:$D,$C852)</f>
        <v/>
      </c>
      <c r="M852" s="35">
        <f>SUMIFS(рўйхат!N:N,рўйхат!$CX:$CX,$B$866,рўйхат!$D:$D,$C852)</f>
        <v/>
      </c>
      <c r="N852" s="36">
        <f>SUMIFS(рўйхат!O:O,рўйхат!$CX:$CX,$B$866,рўйхат!$D:$D,$C852)</f>
        <v/>
      </c>
      <c r="O852" s="34">
        <f>IFERROR(M852/E852,0)</f>
        <v/>
      </c>
      <c r="P852" s="34">
        <f>IFERROR(N852/F852,0)</f>
        <v/>
      </c>
      <c r="Q852" s="35">
        <f>SUMIFS(рўйхат!P:P,рўйхат!$CX:$CX,$B$866,рўйхат!$D:$D,$C852)</f>
        <v/>
      </c>
      <c r="R852" s="36">
        <f>SUMIFS(рўйхат!Q:Q,рўйхат!$CX:$CX,$B$866,рўйхат!$D:$D,$C852)</f>
        <v/>
      </c>
      <c r="S852" s="35">
        <f>SUMIFS(рўйхат!R:R,рўйхат!$CX:$CX,$B$866,рўйхат!$D:$D,$C852)</f>
        <v/>
      </c>
      <c r="T852" s="36">
        <f>SUMIFS(рўйхат!S:S,рўйхат!$CX:$CX,$B$866,рўйхат!$D:$D,$C852)</f>
        <v/>
      </c>
      <c r="U852" s="35">
        <f>SUMIFS(рўйхат!T:T,рўйхат!$CX:$CX,$B$866,рўйхат!$D:$D,$C852)</f>
        <v/>
      </c>
      <c r="V852" s="36">
        <f>SUMIFS(рўйхат!U:U,рўйхат!$CX:$CX,$B$866,рўйхат!$D:$D,$C852)</f>
        <v/>
      </c>
      <c r="W852" s="35">
        <f>SUMIFS(рўйхат!V:V,рўйхат!$CX:$CX,$B$866,рўйхат!$D:$D,$C852)</f>
        <v/>
      </c>
      <c r="X852" s="36">
        <f>SUMIFS(рўйхат!W:W,рўйхат!$CX:$CX,$B$866,рўйхат!$D:$D,$C852)</f>
        <v/>
      </c>
      <c r="Y852" s="35">
        <f>SUMIFS(рўйхат!X:X,рўйхат!$CX:$CX,$B$866,рўйхат!$D:$D,$C852)</f>
        <v/>
      </c>
      <c r="Z852" s="36">
        <f>SUMIFS(рўйхат!Y:Y,рўйхат!$CX:$CX,$B$866,рўйхат!$D:$D,$C852)</f>
        <v/>
      </c>
      <c r="AA852" s="35">
        <f>SUMIFS(рўйхат!Z:Z,рўйхат!$CX:$CX,$B$866,рўйхат!$D:$D,$C852)</f>
        <v/>
      </c>
      <c r="AB852" s="36">
        <f>SUMIFS(рўйхат!AA:AA,рўйхат!$CX:$CX,$B$866,рўйхат!$D:$D,$C852)</f>
        <v/>
      </c>
      <c r="AC852" s="35">
        <f>SUMIFS(рўйхат!AB:AB,рўйхат!$CX:$CX,$B$866,рўйхат!$D:$D,$C852)</f>
        <v/>
      </c>
      <c r="AD852" s="36">
        <f>SUMIFS(рўйхат!AC:AC,рўйхат!$CX:$CX,$B$866,рўйхат!$D:$D,$C852)</f>
        <v/>
      </c>
      <c r="AE852" s="35">
        <f>SUMIFS(рўйхат!AD:AD,рўйхат!$CX:$CX,$B$866,рўйхат!$D:$D,$C852)</f>
        <v/>
      </c>
      <c r="AF852" s="36">
        <f>SUMIFS(рўйхат!AE:AE,рўйхат!$CX:$CX,$B$866,рўйхат!$D:$D,$C852)</f>
        <v/>
      </c>
      <c r="AG852" s="35">
        <f>SUMIFS(рўйхат!AH:AH,рўйхат!$CX:$CX,$B$866,рўйхат!$D:$D,$C852)</f>
        <v/>
      </c>
      <c r="AH852" s="36">
        <f>SUMIFS(рўйхат!AI:AI,рўйхат!$CX:$CX,$B$866,рўйхат!$D:$D,$C852)</f>
        <v/>
      </c>
      <c r="AI852" s="35">
        <f>SUMIFS(рўйхат!AJ:AJ,рўйхат!$CX:$CX,$B$866,рўйхат!$D:$D,$C852)</f>
        <v/>
      </c>
      <c r="AJ852" s="36">
        <f>SUMIFS(рўйхат!AK:AK,рўйхат!$CX:$CX,$B$866,рўйхат!$D:$D,$C852)</f>
        <v/>
      </c>
      <c r="AK852" s="35">
        <f>SUMIFS(рўйхат!AL:AL,рўйхат!$CX:$CX,$B$866,рўйхат!$D:$D,$C852)</f>
        <v/>
      </c>
      <c r="AL852" s="36">
        <f>SUMIFS(рўйхат!AM:AM,рўйхат!$CX:$CX,$B$866,рўйхат!$D:$D,$C852)</f>
        <v/>
      </c>
      <c r="AM852" s="77">
        <f>IFERROR(Q852/E852,0)</f>
        <v/>
      </c>
      <c r="AN852" s="77">
        <f>IFERROR(R852/F852,0)</f>
        <v/>
      </c>
      <c r="AO852" s="35">
        <f>SUMIFS(рўйхат!AX:AX,рўйхат!$CX:$CX,$B$866,рўйхат!$D:$D,$C852)</f>
        <v/>
      </c>
      <c r="AP852" s="36">
        <f>SUMIFS(рўйхат!AY:AY,рўйхат!$CX:$CX,$B$866,рўйхат!$D:$D,$C852)</f>
        <v/>
      </c>
      <c r="AQ852" s="35">
        <f>SUMIFS(рўйхат!AZ:AZ,рўйхат!$CX:$CX,$B$866,рўйхат!$D:$D,$C852)</f>
        <v/>
      </c>
      <c r="AR852" s="36">
        <f>SUMIFS(рўйхат!BA:BA,рўйхат!$CX:$CX,$B$866,рўйхат!$D:$D,$C852)</f>
        <v/>
      </c>
      <c r="AS852" s="35">
        <f>SUMIFS(рўйхат!BB:BB,рўйхат!$CX:$CX,$B$866,рўйхат!$D:$D,$C852)</f>
        <v/>
      </c>
      <c r="AT852" s="36">
        <f>SUMIFS(рўйхат!BC:BC,рўйхат!$CX:$CX,$B$866,рўйхат!$D:$D,$C852)</f>
        <v/>
      </c>
      <c r="AU852" s="35">
        <f>SUMIFS(рўйхат!BD:BD,рўйхат!$CX:$CX,$B$866,рўйхат!$D:$D,$C852)</f>
        <v/>
      </c>
      <c r="AV852" s="36">
        <f>SUMIFS(рўйхат!BE:BE,рўйхат!$CX:$CX,$B$866,рўйхат!$D:$D,$C852)</f>
        <v/>
      </c>
      <c r="AW852" s="35">
        <f>SUMIFS(рўйхат!BF:BF,рўйхат!$CX:$CX,$B$866,рўйхат!$D:$D,$C852)</f>
        <v/>
      </c>
      <c r="AX852" s="36">
        <f>SUMIFS(рўйхат!BG:BG,рўйхат!$CX:$CX,$B$866,рўйхат!$D:$D,$C852)</f>
        <v/>
      </c>
      <c r="AY852" s="35">
        <f>SUMIFS(рўйхат!BH:BH,рўйхат!$CX:$CX,$B$866,рўйхат!$D:$D,$C852)</f>
        <v/>
      </c>
      <c r="AZ852" s="36">
        <f>SUMIFS(рўйхат!BI:BI,рўйхат!$CX:$CX,$B$866,рўйхат!$D:$D,$C852)</f>
        <v/>
      </c>
      <c r="BA852" s="35">
        <f>SUMIFS(рўйхат!BJ:BJ,рўйхат!$CX:$CX,$B$866,рўйхат!$D:$D,$C852)</f>
        <v/>
      </c>
      <c r="BB852" s="36">
        <f>SUMIFS(рўйхат!BK:BK,рўйхат!$CX:$CX,$B$866,рўйхат!$D:$D,$C852)</f>
        <v/>
      </c>
      <c r="BC852" s="77">
        <f>IFERROR(AO852/E852,0)</f>
        <v/>
      </c>
      <c r="BD852" s="77">
        <f>IFERROR(AP852/F852,0)</f>
        <v/>
      </c>
      <c r="BE852" s="35">
        <f>SUMIFS(рўйхат!BL:BL,рўйхат!$CX:$CX,$B$866,рўйхат!$D:$D,$C852)</f>
        <v/>
      </c>
      <c r="BF852" s="36">
        <f>SUMIFS(рўйхат!BM:BM,рўйхат!$CX:$CX,$B$866,рўйхат!$D:$D,$C852)</f>
        <v/>
      </c>
      <c r="BG852" s="35">
        <f>SUMIFS(рўйхат!BN:BN,рўйхат!$CX:$CX,$B$866,рўйхат!$D:$D,$C852)</f>
        <v/>
      </c>
      <c r="BH852" s="36">
        <f>SUMIFS(рўйхат!BO:BO,рўйхат!$CX:$CX,$B$866,рўйхат!$D:$D,$C852)</f>
        <v/>
      </c>
      <c r="BI852" s="35">
        <f>SUMIFS(рўйхат!BP:BP,рўйхат!$CX:$CX,$B$866,рўйхат!$D:$D,$C852)</f>
        <v/>
      </c>
      <c r="BJ852" s="36">
        <f>SUMIFS(рўйхат!BQ:BQ,рўйхат!$CX:$CX,$B$866,рўйхат!$D:$D,$C852)</f>
        <v/>
      </c>
      <c r="BK852" s="35">
        <f>SUMIFS(рўйхат!BR:BR,рўйхат!$CX:$CX,$B$866,рўйхат!$D:$D,$C852)</f>
        <v/>
      </c>
      <c r="BL852" s="36">
        <f>SUMIFS(рўйхат!BS:BS,рўйхат!$CX:$CX,$B$866,рўйхат!$D:$D,$C852)</f>
        <v/>
      </c>
      <c r="BM852" s="35">
        <f>SUMIFS(рўйхат!BT:BT,рўйхат!$CX:$CX,$B$866,рўйхат!$D:$D,$C852)</f>
        <v/>
      </c>
      <c r="BN852" s="36">
        <f>SUMIFS(рўйхат!BU:BU,рўйхат!$CX:$CX,$B$866,рўйхат!$D:$D,$C852)</f>
        <v/>
      </c>
      <c r="BO852" s="35">
        <f>SUMIFS(рўйхат!BX:BX,рўйхат!$CX:$CX,$B$866,рўйхат!$D:$D,$C852)</f>
        <v/>
      </c>
      <c r="BP852" s="36">
        <f>SUMIFS(рўйхат!BY:BY,рўйхат!$CX:$CX,$B$866,рўйхат!$D:$D,$C852)</f>
        <v/>
      </c>
      <c r="BQ852" s="35">
        <f>SUMIFS(рўйхат!BZ:BZ,рўйхат!$CX:$CX,$B$866,рўйхат!$D:$D,$C852)</f>
        <v/>
      </c>
      <c r="BR852" s="36">
        <f>SUMIFS(рўйхат!CA:CA,рўйхат!$CX:$CX,$B$866,рўйхат!$D:$D,$C852)</f>
        <v/>
      </c>
      <c r="BS852" s="35">
        <f>SUMIFS(рўйхат!CB:CB,рўйхат!$CX:$CX,$B$866,рўйхат!$D:$D,$C852)</f>
        <v/>
      </c>
      <c r="BT852" s="36">
        <f>SUMIFS(рўйхат!CC:CC,рўйхат!$CX:$CX,$B$866,рўйхат!$D:$D,$C852)</f>
        <v/>
      </c>
      <c r="BU852" s="35">
        <f>SUMIFS(рўйхат!CD:CD,рўйхат!$CX:$CX,$B$866,рўйхат!$D:$D,$C852)</f>
        <v/>
      </c>
      <c r="BV852" s="36">
        <f>SUMIFS(рўйхат!CE:CE,рўйхат!$CX:$CX,$B$866,рўйхат!$D:$D,$C852)</f>
        <v/>
      </c>
      <c r="BW852" s="35">
        <f>SUMIFS(рўйхат!CH:CH,рўйхат!$CX:$CX,$B$866,рўйхат!$D:$D,$C852)</f>
        <v/>
      </c>
      <c r="BX852" s="36">
        <f>SUMIFS(рўйхат!CI:CI,рўйхат!$CX:$CX,$B$866,рўйхат!$D:$D,$C852)</f>
        <v/>
      </c>
      <c r="BY852" s="35">
        <f>SUMIFS(рўйхат!CJ:CJ,рўйхат!$CX:$CX,$B$866,рўйхат!$D:$D,$C852)</f>
        <v/>
      </c>
      <c r="BZ852" s="36">
        <f>SUMIFS(рўйхат!CK:CK,рўйхат!$CX:$CX,$B$866,рўйхат!$D:$D,$C852)</f>
        <v/>
      </c>
      <c r="CA852" s="35">
        <f>SUMIFS(рўйхат!CL:CL,рўйхат!$CX:$CX,$B$866,рўйхат!$D:$D,$C852)</f>
        <v/>
      </c>
      <c r="CB852" s="36">
        <f>SUMIFS(рўйхат!CM:CM,рўйхат!$CX:$CX,$B$866,рўйхат!$D:$D,$C852)</f>
        <v/>
      </c>
      <c r="CC852" s="35">
        <f>SUMIFS(рўйхат!CN:CN,рўйхат!$CX:$CX,$B$866,рўйхат!$D:$D,$C852)</f>
        <v/>
      </c>
      <c r="CD852" s="36">
        <f>SUMIFS(рўйхат!CO:CO,рўйхат!$CX:$CX,$B$866,рўйхат!$D:$D,$C852)</f>
        <v/>
      </c>
      <c r="CE852" s="77">
        <f>IFERROR(BE852/(Q852+BE852),0)</f>
        <v/>
      </c>
      <c r="CF852" s="78">
        <f>IFERROR(BF852/(R852+BF852),0)</f>
        <v/>
      </c>
    </row>
    <row r="853" hidden="1" outlineLevel="1" ht="30" customFormat="1" customHeight="1" s="8">
      <c r="A853" s="39" t="n"/>
      <c r="B853" s="50" t="n">
        <v>53</v>
      </c>
      <c r="C853" s="131" t="inlineStr">
        <is>
          <t>Харид комиссия аъзоларида манфаалар тўқнашуви (Ғазначилик маълумотига асосан)</t>
        </is>
      </c>
      <c r="D853" s="51" t="n"/>
      <c r="E853" s="35">
        <f>SUMIFS(рўйхат!F:F,рўйхат!$CX:$CX,$B$866,рўйхат!$D:$D,$C853)</f>
        <v/>
      </c>
      <c r="F853" s="36">
        <f>SUMIFS(рўйхат!G:G,рўйхат!$CX:$CX,$B$866,рўйхат!$D:$D,$C853)</f>
        <v/>
      </c>
      <c r="G853" s="35">
        <f>SUMIFS(рўйхат!H:H,рўйхат!$CX:$CX,$B$866,рўйхат!$D:$D,$C853)</f>
        <v/>
      </c>
      <c r="H853" s="36">
        <f>SUMIFS(рўйхат!I:I,рўйхат!$CX:$CX,$B$866,рўйхат!$D:$D,$C853)</f>
        <v/>
      </c>
      <c r="I853" s="35">
        <f>SUMIFS(рўйхат!J:J,рўйхат!$CX:$CX,$B$866,рўйхат!$D:$D,$C853)</f>
        <v/>
      </c>
      <c r="J853" s="36">
        <f>SUMIFS(рўйхат!K:K,рўйхат!$CX:$CX,$B$866,рўйхат!$D:$D,$C853)</f>
        <v/>
      </c>
      <c r="K853" s="35">
        <f>SUMIFS(рўйхат!L:L,рўйхат!$CX:$CX,$B$866,рўйхат!$D:$D,$C853)</f>
        <v/>
      </c>
      <c r="L853" s="36">
        <f>SUMIFS(рўйхат!M:M,рўйхат!$CX:$CX,$B$866,рўйхат!$D:$D,$C853)</f>
        <v/>
      </c>
      <c r="M853" s="35">
        <f>SUMIFS(рўйхат!N:N,рўйхат!$CX:$CX,$B$866,рўйхат!$D:$D,$C853)</f>
        <v/>
      </c>
      <c r="N853" s="36">
        <f>SUMIFS(рўйхат!O:O,рўйхат!$CX:$CX,$B$866,рўйхат!$D:$D,$C853)</f>
        <v/>
      </c>
      <c r="O853" s="34">
        <f>IFERROR(M853/E853,0)</f>
        <v/>
      </c>
      <c r="P853" s="34">
        <f>IFERROR(N853/F853,0)</f>
        <v/>
      </c>
      <c r="Q853" s="35">
        <f>SUMIFS(рўйхат!P:P,рўйхат!$CX:$CX,$B$866,рўйхат!$D:$D,$C853)</f>
        <v/>
      </c>
      <c r="R853" s="36">
        <f>SUMIFS(рўйхат!Q:Q,рўйхат!$CX:$CX,$B$866,рўйхат!$D:$D,$C853)</f>
        <v/>
      </c>
      <c r="S853" s="35">
        <f>SUMIFS(рўйхат!R:R,рўйхат!$CX:$CX,$B$866,рўйхат!$D:$D,$C853)</f>
        <v/>
      </c>
      <c r="T853" s="36">
        <f>SUMIFS(рўйхат!S:S,рўйхат!$CX:$CX,$B$866,рўйхат!$D:$D,$C853)</f>
        <v/>
      </c>
      <c r="U853" s="35">
        <f>SUMIFS(рўйхат!T:T,рўйхат!$CX:$CX,$B$866,рўйхат!$D:$D,$C853)</f>
        <v/>
      </c>
      <c r="V853" s="36">
        <f>SUMIFS(рўйхат!U:U,рўйхат!$CX:$CX,$B$866,рўйхат!$D:$D,$C853)</f>
        <v/>
      </c>
      <c r="W853" s="35">
        <f>SUMIFS(рўйхат!V:V,рўйхат!$CX:$CX,$B$866,рўйхат!$D:$D,$C853)</f>
        <v/>
      </c>
      <c r="X853" s="36">
        <f>SUMIFS(рўйхат!W:W,рўйхат!$CX:$CX,$B$866,рўйхат!$D:$D,$C853)</f>
        <v/>
      </c>
      <c r="Y853" s="35">
        <f>SUMIFS(рўйхат!X:X,рўйхат!$CX:$CX,$B$866,рўйхат!$D:$D,$C853)</f>
        <v/>
      </c>
      <c r="Z853" s="36">
        <f>SUMIFS(рўйхат!Y:Y,рўйхат!$CX:$CX,$B$866,рўйхат!$D:$D,$C853)</f>
        <v/>
      </c>
      <c r="AA853" s="35">
        <f>SUMIFS(рўйхат!Z:Z,рўйхат!$CX:$CX,$B$866,рўйхат!$D:$D,$C853)</f>
        <v/>
      </c>
      <c r="AB853" s="36">
        <f>SUMIFS(рўйхат!AA:AA,рўйхат!$CX:$CX,$B$866,рўйхат!$D:$D,$C853)</f>
        <v/>
      </c>
      <c r="AC853" s="35">
        <f>SUMIFS(рўйхат!AB:AB,рўйхат!$CX:$CX,$B$866,рўйхат!$D:$D,$C853)</f>
        <v/>
      </c>
      <c r="AD853" s="36">
        <f>SUMIFS(рўйхат!AC:AC,рўйхат!$CX:$CX,$B$866,рўйхат!$D:$D,$C853)</f>
        <v/>
      </c>
      <c r="AE853" s="35">
        <f>SUMIFS(рўйхат!AD:AD,рўйхат!$CX:$CX,$B$866,рўйхат!$D:$D,$C853)</f>
        <v/>
      </c>
      <c r="AF853" s="36">
        <f>SUMIFS(рўйхат!AE:AE,рўйхат!$CX:$CX,$B$866,рўйхат!$D:$D,$C853)</f>
        <v/>
      </c>
      <c r="AG853" s="35">
        <f>SUMIFS(рўйхат!AH:AH,рўйхат!$CX:$CX,$B$866,рўйхат!$D:$D,$C853)</f>
        <v/>
      </c>
      <c r="AH853" s="36">
        <f>SUMIFS(рўйхат!AI:AI,рўйхат!$CX:$CX,$B$866,рўйхат!$D:$D,$C853)</f>
        <v/>
      </c>
      <c r="AI853" s="35">
        <f>SUMIFS(рўйхат!AJ:AJ,рўйхат!$CX:$CX,$B$866,рўйхат!$D:$D,$C853)</f>
        <v/>
      </c>
      <c r="AJ853" s="36">
        <f>SUMIFS(рўйхат!AK:AK,рўйхат!$CX:$CX,$B$866,рўйхат!$D:$D,$C853)</f>
        <v/>
      </c>
      <c r="AK853" s="35">
        <f>SUMIFS(рўйхат!AL:AL,рўйхат!$CX:$CX,$B$866,рўйхат!$D:$D,$C853)</f>
        <v/>
      </c>
      <c r="AL853" s="36">
        <f>SUMIFS(рўйхат!AM:AM,рўйхат!$CX:$CX,$B$866,рўйхат!$D:$D,$C853)</f>
        <v/>
      </c>
      <c r="AM853" s="77">
        <f>IFERROR(Q853/E853,0)</f>
        <v/>
      </c>
      <c r="AN853" s="77">
        <f>IFERROR(R853/F853,0)</f>
        <v/>
      </c>
      <c r="AO853" s="35">
        <f>SUMIFS(рўйхат!AX:AX,рўйхат!$CX:$CX,$B$866,рўйхат!$D:$D,$C853)</f>
        <v/>
      </c>
      <c r="AP853" s="36">
        <f>SUMIFS(рўйхат!AY:AY,рўйхат!$CX:$CX,$B$866,рўйхат!$D:$D,$C853)</f>
        <v/>
      </c>
      <c r="AQ853" s="35">
        <f>SUMIFS(рўйхат!AZ:AZ,рўйхат!$CX:$CX,$B$866,рўйхат!$D:$D,$C853)</f>
        <v/>
      </c>
      <c r="AR853" s="36">
        <f>SUMIFS(рўйхат!BA:BA,рўйхат!$CX:$CX,$B$866,рўйхат!$D:$D,$C853)</f>
        <v/>
      </c>
      <c r="AS853" s="35">
        <f>SUMIFS(рўйхат!BB:BB,рўйхат!$CX:$CX,$B$866,рўйхат!$D:$D,$C853)</f>
        <v/>
      </c>
      <c r="AT853" s="36">
        <f>SUMIFS(рўйхат!BC:BC,рўйхат!$CX:$CX,$B$866,рўйхат!$D:$D,$C853)</f>
        <v/>
      </c>
      <c r="AU853" s="35">
        <f>SUMIFS(рўйхат!BD:BD,рўйхат!$CX:$CX,$B$866,рўйхат!$D:$D,$C853)</f>
        <v/>
      </c>
      <c r="AV853" s="36">
        <f>SUMIFS(рўйхат!BE:BE,рўйхат!$CX:$CX,$B$866,рўйхат!$D:$D,$C853)</f>
        <v/>
      </c>
      <c r="AW853" s="35">
        <f>SUMIFS(рўйхат!BF:BF,рўйхат!$CX:$CX,$B$866,рўйхат!$D:$D,$C853)</f>
        <v/>
      </c>
      <c r="AX853" s="36">
        <f>SUMIFS(рўйхат!BG:BG,рўйхат!$CX:$CX,$B$866,рўйхат!$D:$D,$C853)</f>
        <v/>
      </c>
      <c r="AY853" s="35">
        <f>SUMIFS(рўйхат!BH:BH,рўйхат!$CX:$CX,$B$866,рўйхат!$D:$D,$C853)</f>
        <v/>
      </c>
      <c r="AZ853" s="36">
        <f>SUMIFS(рўйхат!BI:BI,рўйхат!$CX:$CX,$B$866,рўйхат!$D:$D,$C853)</f>
        <v/>
      </c>
      <c r="BA853" s="35">
        <f>SUMIFS(рўйхат!BJ:BJ,рўйхат!$CX:$CX,$B$866,рўйхат!$D:$D,$C853)</f>
        <v/>
      </c>
      <c r="BB853" s="36">
        <f>SUMIFS(рўйхат!BK:BK,рўйхат!$CX:$CX,$B$866,рўйхат!$D:$D,$C853)</f>
        <v/>
      </c>
      <c r="BC853" s="77">
        <f>IFERROR(AO853/E853,0)</f>
        <v/>
      </c>
      <c r="BD853" s="77">
        <f>IFERROR(AP853/F853,0)</f>
        <v/>
      </c>
      <c r="BE853" s="35">
        <f>SUMIFS(рўйхат!BL:BL,рўйхат!$CX:$CX,$B$866,рўйхат!$D:$D,$C853)</f>
        <v/>
      </c>
      <c r="BF853" s="36">
        <f>SUMIFS(рўйхат!BM:BM,рўйхат!$CX:$CX,$B$866,рўйхат!$D:$D,$C853)</f>
        <v/>
      </c>
      <c r="BG853" s="35">
        <f>SUMIFS(рўйхат!BN:BN,рўйхат!$CX:$CX,$B$866,рўйхат!$D:$D,$C853)</f>
        <v/>
      </c>
      <c r="BH853" s="36">
        <f>SUMIFS(рўйхат!BO:BO,рўйхат!$CX:$CX,$B$866,рўйхат!$D:$D,$C853)</f>
        <v/>
      </c>
      <c r="BI853" s="35">
        <f>SUMIFS(рўйхат!BP:BP,рўйхат!$CX:$CX,$B$866,рўйхат!$D:$D,$C853)</f>
        <v/>
      </c>
      <c r="BJ853" s="36">
        <f>SUMIFS(рўйхат!BQ:BQ,рўйхат!$CX:$CX,$B$866,рўйхат!$D:$D,$C853)</f>
        <v/>
      </c>
      <c r="BK853" s="35">
        <f>SUMIFS(рўйхат!BR:BR,рўйхат!$CX:$CX,$B$866,рўйхат!$D:$D,$C853)</f>
        <v/>
      </c>
      <c r="BL853" s="36">
        <f>SUMIFS(рўйхат!BS:BS,рўйхат!$CX:$CX,$B$866,рўйхат!$D:$D,$C853)</f>
        <v/>
      </c>
      <c r="BM853" s="35">
        <f>SUMIFS(рўйхат!BT:BT,рўйхат!$CX:$CX,$B$866,рўйхат!$D:$D,$C853)</f>
        <v/>
      </c>
      <c r="BN853" s="36">
        <f>SUMIFS(рўйхат!BU:BU,рўйхат!$CX:$CX,$B$866,рўйхат!$D:$D,$C853)</f>
        <v/>
      </c>
      <c r="BO853" s="35">
        <f>SUMIFS(рўйхат!BX:BX,рўйхат!$CX:$CX,$B$866,рўйхат!$D:$D,$C853)</f>
        <v/>
      </c>
      <c r="BP853" s="36">
        <f>SUMIFS(рўйхат!BY:BY,рўйхат!$CX:$CX,$B$866,рўйхат!$D:$D,$C853)</f>
        <v/>
      </c>
      <c r="BQ853" s="35">
        <f>SUMIFS(рўйхат!BZ:BZ,рўйхат!$CX:$CX,$B$866,рўйхат!$D:$D,$C853)</f>
        <v/>
      </c>
      <c r="BR853" s="36">
        <f>SUMIFS(рўйхат!CA:CA,рўйхат!$CX:$CX,$B$866,рўйхат!$D:$D,$C853)</f>
        <v/>
      </c>
      <c r="BS853" s="35">
        <f>SUMIFS(рўйхат!CB:CB,рўйхат!$CX:$CX,$B$866,рўйхат!$D:$D,$C853)</f>
        <v/>
      </c>
      <c r="BT853" s="36">
        <f>SUMIFS(рўйхат!CC:CC,рўйхат!$CX:$CX,$B$866,рўйхат!$D:$D,$C853)</f>
        <v/>
      </c>
      <c r="BU853" s="35">
        <f>SUMIFS(рўйхат!CD:CD,рўйхат!$CX:$CX,$B$866,рўйхат!$D:$D,$C853)</f>
        <v/>
      </c>
      <c r="BV853" s="36">
        <f>SUMIFS(рўйхат!CE:CE,рўйхат!$CX:$CX,$B$866,рўйхат!$D:$D,$C853)</f>
        <v/>
      </c>
      <c r="BW853" s="35">
        <f>SUMIFS(рўйхат!CH:CH,рўйхат!$CX:$CX,$B$866,рўйхат!$D:$D,$C853)</f>
        <v/>
      </c>
      <c r="BX853" s="36">
        <f>SUMIFS(рўйхат!CI:CI,рўйхат!$CX:$CX,$B$866,рўйхат!$D:$D,$C853)</f>
        <v/>
      </c>
      <c r="BY853" s="35">
        <f>SUMIFS(рўйхат!CJ:CJ,рўйхат!$CX:$CX,$B$866,рўйхат!$D:$D,$C853)</f>
        <v/>
      </c>
      <c r="BZ853" s="36">
        <f>SUMIFS(рўйхат!CK:CK,рўйхат!$CX:$CX,$B$866,рўйхат!$D:$D,$C853)</f>
        <v/>
      </c>
      <c r="CA853" s="35">
        <f>SUMIFS(рўйхат!CL:CL,рўйхат!$CX:$CX,$B$866,рўйхат!$D:$D,$C853)</f>
        <v/>
      </c>
      <c r="CB853" s="36">
        <f>SUMIFS(рўйхат!CM:CM,рўйхат!$CX:$CX,$B$866,рўйхат!$D:$D,$C853)</f>
        <v/>
      </c>
      <c r="CC853" s="35">
        <f>SUMIFS(рўйхат!CN:CN,рўйхат!$CX:$CX,$B$866,рўйхат!$D:$D,$C853)</f>
        <v/>
      </c>
      <c r="CD853" s="36">
        <f>SUMIFS(рўйхат!CO:CO,рўйхат!$CX:$CX,$B$866,рўйхат!$D:$D,$C853)</f>
        <v/>
      </c>
      <c r="CE853" s="77">
        <f>IFERROR(BE853/(Q853+BE853),0)</f>
        <v/>
      </c>
      <c r="CF853" s="78">
        <f>IFERROR(BF853/(R853+BF853),0)</f>
        <v/>
      </c>
    </row>
    <row r="854" hidden="1" outlineLevel="1" ht="30" customFormat="1" customHeight="1" s="8">
      <c r="A854" s="39" t="n"/>
      <c r="B854" s="50" t="n">
        <v>54</v>
      </c>
      <c r="C854" s="131" t="inlineStr">
        <is>
          <t>Харид комиссия аъзоларида манфаалар тўқнашуви (Uzex)</t>
        </is>
      </c>
      <c r="D854" s="51" t="n"/>
      <c r="E854" s="35">
        <f>SUMIFS(рўйхат!F:F,рўйхат!$CX:$CX,$B$866,рўйхат!$D:$D,$C854)</f>
        <v/>
      </c>
      <c r="F854" s="36">
        <f>SUMIFS(рўйхат!G:G,рўйхат!$CX:$CX,$B$866,рўйхат!$D:$D,$C854)</f>
        <v/>
      </c>
      <c r="G854" s="35">
        <f>SUMIFS(рўйхат!H:H,рўйхат!$CX:$CX,$B$866,рўйхат!$D:$D,$C854)</f>
        <v/>
      </c>
      <c r="H854" s="36">
        <f>SUMIFS(рўйхат!I:I,рўйхат!$CX:$CX,$B$866,рўйхат!$D:$D,$C854)</f>
        <v/>
      </c>
      <c r="I854" s="35">
        <f>SUMIFS(рўйхат!J:J,рўйхат!$CX:$CX,$B$866,рўйхат!$D:$D,$C854)</f>
        <v/>
      </c>
      <c r="J854" s="36">
        <f>SUMIFS(рўйхат!K:K,рўйхат!$CX:$CX,$B$866,рўйхат!$D:$D,$C854)</f>
        <v/>
      </c>
      <c r="K854" s="35">
        <f>SUMIFS(рўйхат!L:L,рўйхат!$CX:$CX,$B$866,рўйхат!$D:$D,$C854)</f>
        <v/>
      </c>
      <c r="L854" s="36">
        <f>SUMIFS(рўйхат!M:M,рўйхат!$CX:$CX,$B$866,рўйхат!$D:$D,$C854)</f>
        <v/>
      </c>
      <c r="M854" s="35">
        <f>SUMIFS(рўйхат!N:N,рўйхат!$CX:$CX,$B$866,рўйхат!$D:$D,$C854)</f>
        <v/>
      </c>
      <c r="N854" s="36">
        <f>SUMIFS(рўйхат!O:O,рўйхат!$CX:$CX,$B$866,рўйхат!$D:$D,$C854)</f>
        <v/>
      </c>
      <c r="O854" s="34">
        <f>IFERROR(M854/E854,0)</f>
        <v/>
      </c>
      <c r="P854" s="34">
        <f>IFERROR(N854/F854,0)</f>
        <v/>
      </c>
      <c r="Q854" s="35">
        <f>SUMIFS(рўйхат!P:P,рўйхат!$CX:$CX,$B$866,рўйхат!$D:$D,$C854)</f>
        <v/>
      </c>
      <c r="R854" s="36">
        <f>SUMIFS(рўйхат!Q:Q,рўйхат!$CX:$CX,$B$866,рўйхат!$D:$D,$C854)</f>
        <v/>
      </c>
      <c r="S854" s="35">
        <f>SUMIFS(рўйхат!R:R,рўйхат!$CX:$CX,$B$866,рўйхат!$D:$D,$C854)</f>
        <v/>
      </c>
      <c r="T854" s="36">
        <f>SUMIFS(рўйхат!S:S,рўйхат!$CX:$CX,$B$866,рўйхат!$D:$D,$C854)</f>
        <v/>
      </c>
      <c r="U854" s="35">
        <f>SUMIFS(рўйхат!T:T,рўйхат!$CX:$CX,$B$866,рўйхат!$D:$D,$C854)</f>
        <v/>
      </c>
      <c r="V854" s="36">
        <f>SUMIFS(рўйхат!U:U,рўйхат!$CX:$CX,$B$866,рўйхат!$D:$D,$C854)</f>
        <v/>
      </c>
      <c r="W854" s="35">
        <f>SUMIFS(рўйхат!V:V,рўйхат!$CX:$CX,$B$866,рўйхат!$D:$D,$C854)</f>
        <v/>
      </c>
      <c r="X854" s="36">
        <f>SUMIFS(рўйхат!W:W,рўйхат!$CX:$CX,$B$866,рўйхат!$D:$D,$C854)</f>
        <v/>
      </c>
      <c r="Y854" s="35">
        <f>SUMIFS(рўйхат!X:X,рўйхат!$CX:$CX,$B$866,рўйхат!$D:$D,$C854)</f>
        <v/>
      </c>
      <c r="Z854" s="36">
        <f>SUMIFS(рўйхат!Y:Y,рўйхат!$CX:$CX,$B$866,рўйхат!$D:$D,$C854)</f>
        <v/>
      </c>
      <c r="AA854" s="35">
        <f>SUMIFS(рўйхат!Z:Z,рўйхат!$CX:$CX,$B$866,рўйхат!$D:$D,$C854)</f>
        <v/>
      </c>
      <c r="AB854" s="36">
        <f>SUMIFS(рўйхат!AA:AA,рўйхат!$CX:$CX,$B$866,рўйхат!$D:$D,$C854)</f>
        <v/>
      </c>
      <c r="AC854" s="35">
        <f>SUMIFS(рўйхат!AB:AB,рўйхат!$CX:$CX,$B$866,рўйхат!$D:$D,$C854)</f>
        <v/>
      </c>
      <c r="AD854" s="36">
        <f>SUMIFS(рўйхат!AC:AC,рўйхат!$CX:$CX,$B$866,рўйхат!$D:$D,$C854)</f>
        <v/>
      </c>
      <c r="AE854" s="35">
        <f>SUMIFS(рўйхат!AD:AD,рўйхат!$CX:$CX,$B$866,рўйхат!$D:$D,$C854)</f>
        <v/>
      </c>
      <c r="AF854" s="36">
        <f>SUMIFS(рўйхат!AE:AE,рўйхат!$CX:$CX,$B$866,рўйхат!$D:$D,$C854)</f>
        <v/>
      </c>
      <c r="AG854" s="35">
        <f>SUMIFS(рўйхат!AH:AH,рўйхат!$CX:$CX,$B$866,рўйхат!$D:$D,$C854)</f>
        <v/>
      </c>
      <c r="AH854" s="36">
        <f>SUMIFS(рўйхат!AI:AI,рўйхат!$CX:$CX,$B$866,рўйхат!$D:$D,$C854)</f>
        <v/>
      </c>
      <c r="AI854" s="35">
        <f>SUMIFS(рўйхат!AJ:AJ,рўйхат!$CX:$CX,$B$866,рўйхат!$D:$D,$C854)</f>
        <v/>
      </c>
      <c r="AJ854" s="36">
        <f>SUMIFS(рўйхат!AK:AK,рўйхат!$CX:$CX,$B$866,рўйхат!$D:$D,$C854)</f>
        <v/>
      </c>
      <c r="AK854" s="35">
        <f>SUMIFS(рўйхат!AL:AL,рўйхат!$CX:$CX,$B$866,рўйхат!$D:$D,$C854)</f>
        <v/>
      </c>
      <c r="AL854" s="36">
        <f>SUMIFS(рўйхат!AM:AM,рўйхат!$CX:$CX,$B$866,рўйхат!$D:$D,$C854)</f>
        <v/>
      </c>
      <c r="AM854" s="77">
        <f>IFERROR(Q854/E854,0)</f>
        <v/>
      </c>
      <c r="AN854" s="77">
        <f>IFERROR(R854/F854,0)</f>
        <v/>
      </c>
      <c r="AO854" s="35">
        <f>SUMIFS(рўйхат!AX:AX,рўйхат!$CX:$CX,$B$866,рўйхат!$D:$D,$C854)</f>
        <v/>
      </c>
      <c r="AP854" s="36">
        <f>SUMIFS(рўйхат!AY:AY,рўйхат!$CX:$CX,$B$866,рўйхат!$D:$D,$C854)</f>
        <v/>
      </c>
      <c r="AQ854" s="35">
        <f>SUMIFS(рўйхат!AZ:AZ,рўйхат!$CX:$CX,$B$866,рўйхат!$D:$D,$C854)</f>
        <v/>
      </c>
      <c r="AR854" s="36">
        <f>SUMIFS(рўйхат!BA:BA,рўйхат!$CX:$CX,$B$866,рўйхат!$D:$D,$C854)</f>
        <v/>
      </c>
      <c r="AS854" s="35">
        <f>SUMIFS(рўйхат!BB:BB,рўйхат!$CX:$CX,$B$866,рўйхат!$D:$D,$C854)</f>
        <v/>
      </c>
      <c r="AT854" s="36">
        <f>SUMIFS(рўйхат!BC:BC,рўйхат!$CX:$CX,$B$866,рўйхат!$D:$D,$C854)</f>
        <v/>
      </c>
      <c r="AU854" s="35">
        <f>SUMIFS(рўйхат!BD:BD,рўйхат!$CX:$CX,$B$866,рўйхат!$D:$D,$C854)</f>
        <v/>
      </c>
      <c r="AV854" s="36">
        <f>SUMIFS(рўйхат!BE:BE,рўйхат!$CX:$CX,$B$866,рўйхат!$D:$D,$C854)</f>
        <v/>
      </c>
      <c r="AW854" s="35">
        <f>SUMIFS(рўйхат!BF:BF,рўйхат!$CX:$CX,$B$866,рўйхат!$D:$D,$C854)</f>
        <v/>
      </c>
      <c r="AX854" s="36">
        <f>SUMIFS(рўйхат!BG:BG,рўйхат!$CX:$CX,$B$866,рўйхат!$D:$D,$C854)</f>
        <v/>
      </c>
      <c r="AY854" s="35">
        <f>SUMIFS(рўйхат!BH:BH,рўйхат!$CX:$CX,$B$866,рўйхат!$D:$D,$C854)</f>
        <v/>
      </c>
      <c r="AZ854" s="36">
        <f>SUMIFS(рўйхат!BI:BI,рўйхат!$CX:$CX,$B$866,рўйхат!$D:$D,$C854)</f>
        <v/>
      </c>
      <c r="BA854" s="35">
        <f>SUMIFS(рўйхат!BJ:BJ,рўйхат!$CX:$CX,$B$866,рўйхат!$D:$D,$C854)</f>
        <v/>
      </c>
      <c r="BB854" s="36">
        <f>SUMIFS(рўйхат!BK:BK,рўйхат!$CX:$CX,$B$866,рўйхат!$D:$D,$C854)</f>
        <v/>
      </c>
      <c r="BC854" s="77">
        <f>IFERROR(AO854/E854,0)</f>
        <v/>
      </c>
      <c r="BD854" s="77">
        <f>IFERROR(AP854/F854,0)</f>
        <v/>
      </c>
      <c r="BE854" s="35">
        <f>SUMIFS(рўйхат!BL:BL,рўйхат!$CX:$CX,$B$866,рўйхат!$D:$D,$C854)</f>
        <v/>
      </c>
      <c r="BF854" s="36">
        <f>SUMIFS(рўйхат!BM:BM,рўйхат!$CX:$CX,$B$866,рўйхат!$D:$D,$C854)</f>
        <v/>
      </c>
      <c r="BG854" s="35">
        <f>SUMIFS(рўйхат!BN:BN,рўйхат!$CX:$CX,$B$866,рўйхат!$D:$D,$C854)</f>
        <v/>
      </c>
      <c r="BH854" s="36">
        <f>SUMIFS(рўйхат!BO:BO,рўйхат!$CX:$CX,$B$866,рўйхат!$D:$D,$C854)</f>
        <v/>
      </c>
      <c r="BI854" s="35">
        <f>SUMIFS(рўйхат!BP:BP,рўйхат!$CX:$CX,$B$866,рўйхат!$D:$D,$C854)</f>
        <v/>
      </c>
      <c r="BJ854" s="36">
        <f>SUMIFS(рўйхат!BQ:BQ,рўйхат!$CX:$CX,$B$866,рўйхат!$D:$D,$C854)</f>
        <v/>
      </c>
      <c r="BK854" s="35">
        <f>SUMIFS(рўйхат!BR:BR,рўйхат!$CX:$CX,$B$866,рўйхат!$D:$D,$C854)</f>
        <v/>
      </c>
      <c r="BL854" s="36">
        <f>SUMIFS(рўйхат!BS:BS,рўйхат!$CX:$CX,$B$866,рўйхат!$D:$D,$C854)</f>
        <v/>
      </c>
      <c r="BM854" s="35">
        <f>SUMIFS(рўйхат!BT:BT,рўйхат!$CX:$CX,$B$866,рўйхат!$D:$D,$C854)</f>
        <v/>
      </c>
      <c r="BN854" s="36">
        <f>SUMIFS(рўйхат!BU:BU,рўйхат!$CX:$CX,$B$866,рўйхат!$D:$D,$C854)</f>
        <v/>
      </c>
      <c r="BO854" s="35">
        <f>SUMIFS(рўйхат!BX:BX,рўйхат!$CX:$CX,$B$866,рўйхат!$D:$D,$C854)</f>
        <v/>
      </c>
      <c r="BP854" s="36">
        <f>SUMIFS(рўйхат!BY:BY,рўйхат!$CX:$CX,$B$866,рўйхат!$D:$D,$C854)</f>
        <v/>
      </c>
      <c r="BQ854" s="35">
        <f>SUMIFS(рўйхат!BZ:BZ,рўйхат!$CX:$CX,$B$866,рўйхат!$D:$D,$C854)</f>
        <v/>
      </c>
      <c r="BR854" s="36">
        <f>SUMIFS(рўйхат!CA:CA,рўйхат!$CX:$CX,$B$866,рўйхат!$D:$D,$C854)</f>
        <v/>
      </c>
      <c r="BS854" s="35">
        <f>SUMIFS(рўйхат!CB:CB,рўйхат!$CX:$CX,$B$866,рўйхат!$D:$D,$C854)</f>
        <v/>
      </c>
      <c r="BT854" s="36">
        <f>SUMIFS(рўйхат!CC:CC,рўйхат!$CX:$CX,$B$866,рўйхат!$D:$D,$C854)</f>
        <v/>
      </c>
      <c r="BU854" s="35">
        <f>SUMIFS(рўйхат!CD:CD,рўйхат!$CX:$CX,$B$866,рўйхат!$D:$D,$C854)</f>
        <v/>
      </c>
      <c r="BV854" s="36">
        <f>SUMIFS(рўйхат!CE:CE,рўйхат!$CX:$CX,$B$866,рўйхат!$D:$D,$C854)</f>
        <v/>
      </c>
      <c r="BW854" s="35">
        <f>SUMIFS(рўйхат!CH:CH,рўйхат!$CX:$CX,$B$866,рўйхат!$D:$D,$C854)</f>
        <v/>
      </c>
      <c r="BX854" s="36">
        <f>SUMIFS(рўйхат!CI:CI,рўйхат!$CX:$CX,$B$866,рўйхат!$D:$D,$C854)</f>
        <v/>
      </c>
      <c r="BY854" s="35">
        <f>SUMIFS(рўйхат!CJ:CJ,рўйхат!$CX:$CX,$B$866,рўйхат!$D:$D,$C854)</f>
        <v/>
      </c>
      <c r="BZ854" s="36">
        <f>SUMIFS(рўйхат!CK:CK,рўйхат!$CX:$CX,$B$866,рўйхат!$D:$D,$C854)</f>
        <v/>
      </c>
      <c r="CA854" s="35">
        <f>SUMIFS(рўйхат!CL:CL,рўйхат!$CX:$CX,$B$866,рўйхат!$D:$D,$C854)</f>
        <v/>
      </c>
      <c r="CB854" s="36">
        <f>SUMIFS(рўйхат!CM:CM,рўйхат!$CX:$CX,$B$866,рўйхат!$D:$D,$C854)</f>
        <v/>
      </c>
      <c r="CC854" s="35">
        <f>SUMIFS(рўйхат!CN:CN,рўйхат!$CX:$CX,$B$866,рўйхат!$D:$D,$C854)</f>
        <v/>
      </c>
      <c r="CD854" s="36">
        <f>SUMIFS(рўйхат!CO:CO,рўйхат!$CX:$CX,$B$866,рўйхат!$D:$D,$C854)</f>
        <v/>
      </c>
      <c r="CE854" s="77">
        <f>IFERROR(BE854/(Q854+BE854),0)</f>
        <v/>
      </c>
      <c r="CF854" s="78">
        <f>IFERROR(BF854/(R854+BF854),0)</f>
        <v/>
      </c>
    </row>
    <row r="855" hidden="1" outlineLevel="1" ht="30" customFormat="1" customHeight="1" s="8">
      <c r="A855" s="39" t="n"/>
      <c r="B855" s="50" t="n">
        <v>55</v>
      </c>
      <c r="C855" s="131" t="inlineStr">
        <is>
          <t>Харид комиссиясида манфаатлар тўқнашуви (UZEX)</t>
        </is>
      </c>
      <c r="D855" s="51" t="n"/>
      <c r="E855" s="35">
        <f>SUMIFS(рўйхат!F:F,рўйхат!$CX:$CX,$B$866,рўйхат!$D:$D,$C855)</f>
        <v/>
      </c>
      <c r="F855" s="36">
        <f>SUMIFS(рўйхат!G:G,рўйхат!$CX:$CX,$B$866,рўйхат!$D:$D,$C855)</f>
        <v/>
      </c>
      <c r="G855" s="35">
        <f>SUMIFS(рўйхат!H:H,рўйхат!$CX:$CX,$B$866,рўйхат!$D:$D,$C855)</f>
        <v/>
      </c>
      <c r="H855" s="36">
        <f>SUMIFS(рўйхат!I:I,рўйхат!$CX:$CX,$B$866,рўйхат!$D:$D,$C855)</f>
        <v/>
      </c>
      <c r="I855" s="35">
        <f>SUMIFS(рўйхат!J:J,рўйхат!$CX:$CX,$B$866,рўйхат!$D:$D,$C855)</f>
        <v/>
      </c>
      <c r="J855" s="36">
        <f>SUMIFS(рўйхат!K:K,рўйхат!$CX:$CX,$B$866,рўйхат!$D:$D,$C855)</f>
        <v/>
      </c>
      <c r="K855" s="35">
        <f>SUMIFS(рўйхат!L:L,рўйхат!$CX:$CX,$B$866,рўйхат!$D:$D,$C855)</f>
        <v/>
      </c>
      <c r="L855" s="36">
        <f>SUMIFS(рўйхат!M:M,рўйхат!$CX:$CX,$B$866,рўйхат!$D:$D,$C855)</f>
        <v/>
      </c>
      <c r="M855" s="35">
        <f>SUMIFS(рўйхат!N:N,рўйхат!$CX:$CX,$B$866,рўйхат!$D:$D,$C855)</f>
        <v/>
      </c>
      <c r="N855" s="36">
        <f>SUMIFS(рўйхат!O:O,рўйхат!$CX:$CX,$B$866,рўйхат!$D:$D,$C855)</f>
        <v/>
      </c>
      <c r="O855" s="34">
        <f>IFERROR(M855/E855,0)</f>
        <v/>
      </c>
      <c r="P855" s="34">
        <f>IFERROR(N855/F855,0)</f>
        <v/>
      </c>
      <c r="Q855" s="35">
        <f>SUMIFS(рўйхат!P:P,рўйхат!$CX:$CX,$B$866,рўйхат!$D:$D,$C855)</f>
        <v/>
      </c>
      <c r="R855" s="36">
        <f>SUMIFS(рўйхат!Q:Q,рўйхат!$CX:$CX,$B$866,рўйхат!$D:$D,$C855)</f>
        <v/>
      </c>
      <c r="S855" s="35">
        <f>SUMIFS(рўйхат!R:R,рўйхат!$CX:$CX,$B$866,рўйхат!$D:$D,$C855)</f>
        <v/>
      </c>
      <c r="T855" s="36">
        <f>SUMIFS(рўйхат!S:S,рўйхат!$CX:$CX,$B$866,рўйхат!$D:$D,$C855)</f>
        <v/>
      </c>
      <c r="U855" s="35">
        <f>SUMIFS(рўйхат!T:T,рўйхат!$CX:$CX,$B$866,рўйхат!$D:$D,$C855)</f>
        <v/>
      </c>
      <c r="V855" s="36">
        <f>SUMIFS(рўйхат!U:U,рўйхат!$CX:$CX,$B$866,рўйхат!$D:$D,$C855)</f>
        <v/>
      </c>
      <c r="W855" s="35">
        <f>SUMIFS(рўйхат!V:V,рўйхат!$CX:$CX,$B$866,рўйхат!$D:$D,$C855)</f>
        <v/>
      </c>
      <c r="X855" s="36">
        <f>SUMIFS(рўйхат!W:W,рўйхат!$CX:$CX,$B$866,рўйхат!$D:$D,$C855)</f>
        <v/>
      </c>
      <c r="Y855" s="35">
        <f>SUMIFS(рўйхат!X:X,рўйхат!$CX:$CX,$B$866,рўйхат!$D:$D,$C855)</f>
        <v/>
      </c>
      <c r="Z855" s="36">
        <f>SUMIFS(рўйхат!Y:Y,рўйхат!$CX:$CX,$B$866,рўйхат!$D:$D,$C855)</f>
        <v/>
      </c>
      <c r="AA855" s="35">
        <f>SUMIFS(рўйхат!Z:Z,рўйхат!$CX:$CX,$B$866,рўйхат!$D:$D,$C855)</f>
        <v/>
      </c>
      <c r="AB855" s="36">
        <f>SUMIFS(рўйхат!AA:AA,рўйхат!$CX:$CX,$B$866,рўйхат!$D:$D,$C855)</f>
        <v/>
      </c>
      <c r="AC855" s="35">
        <f>SUMIFS(рўйхат!AB:AB,рўйхат!$CX:$CX,$B$866,рўйхат!$D:$D,$C855)</f>
        <v/>
      </c>
      <c r="AD855" s="36">
        <f>SUMIFS(рўйхат!AC:AC,рўйхат!$CX:$CX,$B$866,рўйхат!$D:$D,$C855)</f>
        <v/>
      </c>
      <c r="AE855" s="35">
        <f>SUMIFS(рўйхат!AD:AD,рўйхат!$CX:$CX,$B$866,рўйхат!$D:$D,$C855)</f>
        <v/>
      </c>
      <c r="AF855" s="36">
        <f>SUMIFS(рўйхат!AE:AE,рўйхат!$CX:$CX,$B$866,рўйхат!$D:$D,$C855)</f>
        <v/>
      </c>
      <c r="AG855" s="35">
        <f>SUMIFS(рўйхат!AH:AH,рўйхат!$CX:$CX,$B$866,рўйхат!$D:$D,$C855)</f>
        <v/>
      </c>
      <c r="AH855" s="36">
        <f>SUMIFS(рўйхат!AI:AI,рўйхат!$CX:$CX,$B$866,рўйхат!$D:$D,$C855)</f>
        <v/>
      </c>
      <c r="AI855" s="35">
        <f>SUMIFS(рўйхат!AJ:AJ,рўйхат!$CX:$CX,$B$866,рўйхат!$D:$D,$C855)</f>
        <v/>
      </c>
      <c r="AJ855" s="36">
        <f>SUMIFS(рўйхат!AK:AK,рўйхат!$CX:$CX,$B$866,рўйхат!$D:$D,$C855)</f>
        <v/>
      </c>
      <c r="AK855" s="35">
        <f>SUMIFS(рўйхат!AL:AL,рўйхат!$CX:$CX,$B$866,рўйхат!$D:$D,$C855)</f>
        <v/>
      </c>
      <c r="AL855" s="36">
        <f>SUMIFS(рўйхат!AM:AM,рўйхат!$CX:$CX,$B$866,рўйхат!$D:$D,$C855)</f>
        <v/>
      </c>
      <c r="AM855" s="77">
        <f>IFERROR(Q855/E855,0)</f>
        <v/>
      </c>
      <c r="AN855" s="77">
        <f>IFERROR(R855/F855,0)</f>
        <v/>
      </c>
      <c r="AO855" s="35">
        <f>SUMIFS(рўйхат!AX:AX,рўйхат!$CX:$CX,$B$866,рўйхат!$D:$D,$C855)</f>
        <v/>
      </c>
      <c r="AP855" s="36">
        <f>SUMIFS(рўйхат!AY:AY,рўйхат!$CX:$CX,$B$866,рўйхат!$D:$D,$C855)</f>
        <v/>
      </c>
      <c r="AQ855" s="35">
        <f>SUMIFS(рўйхат!AZ:AZ,рўйхат!$CX:$CX,$B$866,рўйхат!$D:$D,$C855)</f>
        <v/>
      </c>
      <c r="AR855" s="36">
        <f>SUMIFS(рўйхат!BA:BA,рўйхат!$CX:$CX,$B$866,рўйхат!$D:$D,$C855)</f>
        <v/>
      </c>
      <c r="AS855" s="35">
        <f>SUMIFS(рўйхат!BB:BB,рўйхат!$CX:$CX,$B$866,рўйхат!$D:$D,$C855)</f>
        <v/>
      </c>
      <c r="AT855" s="36">
        <f>SUMIFS(рўйхат!BC:BC,рўйхат!$CX:$CX,$B$866,рўйхат!$D:$D,$C855)</f>
        <v/>
      </c>
      <c r="AU855" s="35">
        <f>SUMIFS(рўйхат!BD:BD,рўйхат!$CX:$CX,$B$866,рўйхат!$D:$D,$C855)</f>
        <v/>
      </c>
      <c r="AV855" s="36">
        <f>SUMIFS(рўйхат!BE:BE,рўйхат!$CX:$CX,$B$866,рўйхат!$D:$D,$C855)</f>
        <v/>
      </c>
      <c r="AW855" s="35">
        <f>SUMIFS(рўйхат!BF:BF,рўйхат!$CX:$CX,$B$866,рўйхат!$D:$D,$C855)</f>
        <v/>
      </c>
      <c r="AX855" s="36">
        <f>SUMIFS(рўйхат!BG:BG,рўйхат!$CX:$CX,$B$866,рўйхат!$D:$D,$C855)</f>
        <v/>
      </c>
      <c r="AY855" s="35">
        <f>SUMIFS(рўйхат!BH:BH,рўйхат!$CX:$CX,$B$866,рўйхат!$D:$D,$C855)</f>
        <v/>
      </c>
      <c r="AZ855" s="36">
        <f>SUMIFS(рўйхат!BI:BI,рўйхат!$CX:$CX,$B$866,рўйхат!$D:$D,$C855)</f>
        <v/>
      </c>
      <c r="BA855" s="35">
        <f>SUMIFS(рўйхат!BJ:BJ,рўйхат!$CX:$CX,$B$866,рўйхат!$D:$D,$C855)</f>
        <v/>
      </c>
      <c r="BB855" s="36">
        <f>SUMIFS(рўйхат!BK:BK,рўйхат!$CX:$CX,$B$866,рўйхат!$D:$D,$C855)</f>
        <v/>
      </c>
      <c r="BC855" s="77">
        <f>IFERROR(AO855/E855,0)</f>
        <v/>
      </c>
      <c r="BD855" s="77">
        <f>IFERROR(AP855/F855,0)</f>
        <v/>
      </c>
      <c r="BE855" s="35">
        <f>SUMIFS(рўйхат!BL:BL,рўйхат!$CX:$CX,$B$866,рўйхат!$D:$D,$C855)</f>
        <v/>
      </c>
      <c r="BF855" s="36">
        <f>SUMIFS(рўйхат!BM:BM,рўйхат!$CX:$CX,$B$866,рўйхат!$D:$D,$C855)</f>
        <v/>
      </c>
      <c r="BG855" s="35">
        <f>SUMIFS(рўйхат!BN:BN,рўйхат!$CX:$CX,$B$866,рўйхат!$D:$D,$C855)</f>
        <v/>
      </c>
      <c r="BH855" s="36">
        <f>SUMIFS(рўйхат!BO:BO,рўйхат!$CX:$CX,$B$866,рўйхат!$D:$D,$C855)</f>
        <v/>
      </c>
      <c r="BI855" s="35">
        <f>SUMIFS(рўйхат!BP:BP,рўйхат!$CX:$CX,$B$866,рўйхат!$D:$D,$C855)</f>
        <v/>
      </c>
      <c r="BJ855" s="36">
        <f>SUMIFS(рўйхат!BQ:BQ,рўйхат!$CX:$CX,$B$866,рўйхат!$D:$D,$C855)</f>
        <v/>
      </c>
      <c r="BK855" s="35">
        <f>SUMIFS(рўйхат!BR:BR,рўйхат!$CX:$CX,$B$866,рўйхат!$D:$D,$C855)</f>
        <v/>
      </c>
      <c r="BL855" s="36">
        <f>SUMIFS(рўйхат!BS:BS,рўйхат!$CX:$CX,$B$866,рўйхат!$D:$D,$C855)</f>
        <v/>
      </c>
      <c r="BM855" s="35">
        <f>SUMIFS(рўйхат!BT:BT,рўйхат!$CX:$CX,$B$866,рўйхат!$D:$D,$C855)</f>
        <v/>
      </c>
      <c r="BN855" s="36">
        <f>SUMIFS(рўйхат!BU:BU,рўйхат!$CX:$CX,$B$866,рўйхат!$D:$D,$C855)</f>
        <v/>
      </c>
      <c r="BO855" s="35">
        <f>SUMIFS(рўйхат!BX:BX,рўйхат!$CX:$CX,$B$866,рўйхат!$D:$D,$C855)</f>
        <v/>
      </c>
      <c r="BP855" s="36">
        <f>SUMIFS(рўйхат!BY:BY,рўйхат!$CX:$CX,$B$866,рўйхат!$D:$D,$C855)</f>
        <v/>
      </c>
      <c r="BQ855" s="35">
        <f>SUMIFS(рўйхат!BZ:BZ,рўйхат!$CX:$CX,$B$866,рўйхат!$D:$D,$C855)</f>
        <v/>
      </c>
      <c r="BR855" s="36">
        <f>SUMIFS(рўйхат!CA:CA,рўйхат!$CX:$CX,$B$866,рўйхат!$D:$D,$C855)</f>
        <v/>
      </c>
      <c r="BS855" s="35">
        <f>SUMIFS(рўйхат!CB:CB,рўйхат!$CX:$CX,$B$866,рўйхат!$D:$D,$C855)</f>
        <v/>
      </c>
      <c r="BT855" s="36">
        <f>SUMIFS(рўйхат!CC:CC,рўйхат!$CX:$CX,$B$866,рўйхат!$D:$D,$C855)</f>
        <v/>
      </c>
      <c r="BU855" s="35">
        <f>SUMIFS(рўйхат!CD:CD,рўйхат!$CX:$CX,$B$866,рўйхат!$D:$D,$C855)</f>
        <v/>
      </c>
      <c r="BV855" s="36">
        <f>SUMIFS(рўйхат!CE:CE,рўйхат!$CX:$CX,$B$866,рўйхат!$D:$D,$C855)</f>
        <v/>
      </c>
      <c r="BW855" s="35">
        <f>SUMIFS(рўйхат!CH:CH,рўйхат!$CX:$CX,$B$866,рўйхат!$D:$D,$C855)</f>
        <v/>
      </c>
      <c r="BX855" s="36">
        <f>SUMIFS(рўйхат!CI:CI,рўйхат!$CX:$CX,$B$866,рўйхат!$D:$D,$C855)</f>
        <v/>
      </c>
      <c r="BY855" s="35">
        <f>SUMIFS(рўйхат!CJ:CJ,рўйхат!$CX:$CX,$B$866,рўйхат!$D:$D,$C855)</f>
        <v/>
      </c>
      <c r="BZ855" s="36">
        <f>SUMIFS(рўйхат!CK:CK,рўйхат!$CX:$CX,$B$866,рўйхат!$D:$D,$C855)</f>
        <v/>
      </c>
      <c r="CA855" s="35">
        <f>SUMIFS(рўйхат!CL:CL,рўйхат!$CX:$CX,$B$866,рўйхат!$D:$D,$C855)</f>
        <v/>
      </c>
      <c r="CB855" s="36">
        <f>SUMIFS(рўйхат!CM:CM,рўйхат!$CX:$CX,$B$866,рўйхат!$D:$D,$C855)</f>
        <v/>
      </c>
      <c r="CC855" s="35">
        <f>SUMIFS(рўйхат!CN:CN,рўйхат!$CX:$CX,$B$866,рўйхат!$D:$D,$C855)</f>
        <v/>
      </c>
      <c r="CD855" s="36">
        <f>SUMIFS(рўйхат!CO:CO,рўйхат!$CX:$CX,$B$866,рўйхат!$D:$D,$C855)</f>
        <v/>
      </c>
      <c r="CE855" s="77">
        <f>IFERROR(BE855/(Q855+BE855),0)</f>
        <v/>
      </c>
      <c r="CF855" s="78">
        <f>IFERROR(BF855/(R855+BF855),0)</f>
        <v/>
      </c>
    </row>
    <row r="856" hidden="1" outlineLevel="1" ht="30" customFormat="1" customHeight="1" s="8">
      <c r="A856" s="39" t="n"/>
      <c r="B856" s="50" t="n">
        <v>56</v>
      </c>
      <c r="C856" s="131" t="inlineStr">
        <is>
          <t>Харид комиссиясида манфаатлар тўқнашуви (XT xarid)</t>
        </is>
      </c>
      <c r="D856" s="51" t="n"/>
      <c r="E856" s="35">
        <f>SUMIFS(рўйхат!F:F,рўйхат!$CX:$CX,$B$866,рўйхат!$D:$D,$C856)</f>
        <v/>
      </c>
      <c r="F856" s="36">
        <f>SUMIFS(рўйхат!G:G,рўйхат!$CX:$CX,$B$866,рўйхат!$D:$D,$C856)</f>
        <v/>
      </c>
      <c r="G856" s="35">
        <f>SUMIFS(рўйхат!H:H,рўйхат!$CX:$CX,$B$866,рўйхат!$D:$D,$C856)</f>
        <v/>
      </c>
      <c r="H856" s="36">
        <f>SUMIFS(рўйхат!I:I,рўйхат!$CX:$CX,$B$866,рўйхат!$D:$D,$C856)</f>
        <v/>
      </c>
      <c r="I856" s="35">
        <f>SUMIFS(рўйхат!J:J,рўйхат!$CX:$CX,$B$866,рўйхат!$D:$D,$C856)</f>
        <v/>
      </c>
      <c r="J856" s="36">
        <f>SUMIFS(рўйхат!K:K,рўйхат!$CX:$CX,$B$866,рўйхат!$D:$D,$C856)</f>
        <v/>
      </c>
      <c r="K856" s="35">
        <f>SUMIFS(рўйхат!L:L,рўйхат!$CX:$CX,$B$866,рўйхат!$D:$D,$C856)</f>
        <v/>
      </c>
      <c r="L856" s="36">
        <f>SUMIFS(рўйхат!M:M,рўйхат!$CX:$CX,$B$866,рўйхат!$D:$D,$C856)</f>
        <v/>
      </c>
      <c r="M856" s="35">
        <f>SUMIFS(рўйхат!N:N,рўйхат!$CX:$CX,$B$866,рўйхат!$D:$D,$C856)</f>
        <v/>
      </c>
      <c r="N856" s="36">
        <f>SUMIFS(рўйхат!O:O,рўйхат!$CX:$CX,$B$866,рўйхат!$D:$D,$C856)</f>
        <v/>
      </c>
      <c r="O856" s="34">
        <f>IFERROR(M856/E856,0)</f>
        <v/>
      </c>
      <c r="P856" s="34">
        <f>IFERROR(N856/F856,0)</f>
        <v/>
      </c>
      <c r="Q856" s="35">
        <f>SUMIFS(рўйхат!P:P,рўйхат!$CX:$CX,$B$866,рўйхат!$D:$D,$C856)</f>
        <v/>
      </c>
      <c r="R856" s="36">
        <f>SUMIFS(рўйхат!Q:Q,рўйхат!$CX:$CX,$B$866,рўйхат!$D:$D,$C856)</f>
        <v/>
      </c>
      <c r="S856" s="35">
        <f>SUMIFS(рўйхат!R:R,рўйхат!$CX:$CX,$B$866,рўйхат!$D:$D,$C856)</f>
        <v/>
      </c>
      <c r="T856" s="36">
        <f>SUMIFS(рўйхат!S:S,рўйхат!$CX:$CX,$B$866,рўйхат!$D:$D,$C856)</f>
        <v/>
      </c>
      <c r="U856" s="35">
        <f>SUMIFS(рўйхат!T:T,рўйхат!$CX:$CX,$B$866,рўйхат!$D:$D,$C856)</f>
        <v/>
      </c>
      <c r="V856" s="36">
        <f>SUMIFS(рўйхат!U:U,рўйхат!$CX:$CX,$B$866,рўйхат!$D:$D,$C856)</f>
        <v/>
      </c>
      <c r="W856" s="35">
        <f>SUMIFS(рўйхат!V:V,рўйхат!$CX:$CX,$B$866,рўйхат!$D:$D,$C856)</f>
        <v/>
      </c>
      <c r="X856" s="36">
        <f>SUMIFS(рўйхат!W:W,рўйхат!$CX:$CX,$B$866,рўйхат!$D:$D,$C856)</f>
        <v/>
      </c>
      <c r="Y856" s="35">
        <f>SUMIFS(рўйхат!X:X,рўйхат!$CX:$CX,$B$866,рўйхат!$D:$D,$C856)</f>
        <v/>
      </c>
      <c r="Z856" s="36">
        <f>SUMIFS(рўйхат!Y:Y,рўйхат!$CX:$CX,$B$866,рўйхат!$D:$D,$C856)</f>
        <v/>
      </c>
      <c r="AA856" s="35">
        <f>SUMIFS(рўйхат!Z:Z,рўйхат!$CX:$CX,$B$866,рўйхат!$D:$D,$C856)</f>
        <v/>
      </c>
      <c r="AB856" s="36">
        <f>SUMIFS(рўйхат!AA:AA,рўйхат!$CX:$CX,$B$866,рўйхат!$D:$D,$C856)</f>
        <v/>
      </c>
      <c r="AC856" s="35">
        <f>SUMIFS(рўйхат!AB:AB,рўйхат!$CX:$CX,$B$866,рўйхат!$D:$D,$C856)</f>
        <v/>
      </c>
      <c r="AD856" s="36">
        <f>SUMIFS(рўйхат!AC:AC,рўйхат!$CX:$CX,$B$866,рўйхат!$D:$D,$C856)</f>
        <v/>
      </c>
      <c r="AE856" s="35">
        <f>SUMIFS(рўйхат!AD:AD,рўйхат!$CX:$CX,$B$866,рўйхат!$D:$D,$C856)</f>
        <v/>
      </c>
      <c r="AF856" s="36">
        <f>SUMIFS(рўйхат!AE:AE,рўйхат!$CX:$CX,$B$866,рўйхат!$D:$D,$C856)</f>
        <v/>
      </c>
      <c r="AG856" s="35">
        <f>SUMIFS(рўйхат!AH:AH,рўйхат!$CX:$CX,$B$866,рўйхат!$D:$D,$C856)</f>
        <v/>
      </c>
      <c r="AH856" s="36">
        <f>SUMIFS(рўйхат!AI:AI,рўйхат!$CX:$CX,$B$866,рўйхат!$D:$D,$C856)</f>
        <v/>
      </c>
      <c r="AI856" s="35">
        <f>SUMIFS(рўйхат!AJ:AJ,рўйхат!$CX:$CX,$B$866,рўйхат!$D:$D,$C856)</f>
        <v/>
      </c>
      <c r="AJ856" s="36">
        <f>SUMIFS(рўйхат!AK:AK,рўйхат!$CX:$CX,$B$866,рўйхат!$D:$D,$C856)</f>
        <v/>
      </c>
      <c r="AK856" s="35">
        <f>SUMIFS(рўйхат!AL:AL,рўйхат!$CX:$CX,$B$866,рўйхат!$D:$D,$C856)</f>
        <v/>
      </c>
      <c r="AL856" s="36">
        <f>SUMIFS(рўйхат!AM:AM,рўйхат!$CX:$CX,$B$866,рўйхат!$D:$D,$C856)</f>
        <v/>
      </c>
      <c r="AM856" s="77">
        <f>IFERROR(Q856/E856,0)</f>
        <v/>
      </c>
      <c r="AN856" s="77">
        <f>IFERROR(R856/F856,0)</f>
        <v/>
      </c>
      <c r="AO856" s="35">
        <f>SUMIFS(рўйхат!AX:AX,рўйхат!$CX:$CX,$B$866,рўйхат!$D:$D,$C856)</f>
        <v/>
      </c>
      <c r="AP856" s="36">
        <f>SUMIFS(рўйхат!AY:AY,рўйхат!$CX:$CX,$B$866,рўйхат!$D:$D,$C856)</f>
        <v/>
      </c>
      <c r="AQ856" s="35">
        <f>SUMIFS(рўйхат!AZ:AZ,рўйхат!$CX:$CX,$B$866,рўйхат!$D:$D,$C856)</f>
        <v/>
      </c>
      <c r="AR856" s="36">
        <f>SUMIFS(рўйхат!BA:BA,рўйхат!$CX:$CX,$B$866,рўйхат!$D:$D,$C856)</f>
        <v/>
      </c>
      <c r="AS856" s="35">
        <f>SUMIFS(рўйхат!BB:BB,рўйхат!$CX:$CX,$B$866,рўйхат!$D:$D,$C856)</f>
        <v/>
      </c>
      <c r="AT856" s="36">
        <f>SUMIFS(рўйхат!BC:BC,рўйхат!$CX:$CX,$B$866,рўйхат!$D:$D,$C856)</f>
        <v/>
      </c>
      <c r="AU856" s="35">
        <f>SUMIFS(рўйхат!BD:BD,рўйхат!$CX:$CX,$B$866,рўйхат!$D:$D,$C856)</f>
        <v/>
      </c>
      <c r="AV856" s="36">
        <f>SUMIFS(рўйхат!BE:BE,рўйхат!$CX:$CX,$B$866,рўйхат!$D:$D,$C856)</f>
        <v/>
      </c>
      <c r="AW856" s="35">
        <f>SUMIFS(рўйхат!BF:BF,рўйхат!$CX:$CX,$B$866,рўйхат!$D:$D,$C856)</f>
        <v/>
      </c>
      <c r="AX856" s="36">
        <f>SUMIFS(рўйхат!BG:BG,рўйхат!$CX:$CX,$B$866,рўйхат!$D:$D,$C856)</f>
        <v/>
      </c>
      <c r="AY856" s="35">
        <f>SUMIFS(рўйхат!BH:BH,рўйхат!$CX:$CX,$B$866,рўйхат!$D:$D,$C856)</f>
        <v/>
      </c>
      <c r="AZ856" s="36">
        <f>SUMIFS(рўйхат!BI:BI,рўйхат!$CX:$CX,$B$866,рўйхат!$D:$D,$C856)</f>
        <v/>
      </c>
      <c r="BA856" s="35">
        <f>SUMIFS(рўйхат!BJ:BJ,рўйхат!$CX:$CX,$B$866,рўйхат!$D:$D,$C856)</f>
        <v/>
      </c>
      <c r="BB856" s="36">
        <f>SUMIFS(рўйхат!BK:BK,рўйхат!$CX:$CX,$B$866,рўйхат!$D:$D,$C856)</f>
        <v/>
      </c>
      <c r="BC856" s="77">
        <f>IFERROR(AO856/E856,0)</f>
        <v/>
      </c>
      <c r="BD856" s="77">
        <f>IFERROR(AP856/F856,0)</f>
        <v/>
      </c>
      <c r="BE856" s="35">
        <f>SUMIFS(рўйхат!BL:BL,рўйхат!$CX:$CX,$B$866,рўйхат!$D:$D,$C856)</f>
        <v/>
      </c>
      <c r="BF856" s="36">
        <f>SUMIFS(рўйхат!BM:BM,рўйхат!$CX:$CX,$B$866,рўйхат!$D:$D,$C856)</f>
        <v/>
      </c>
      <c r="BG856" s="35">
        <f>SUMIFS(рўйхат!BN:BN,рўйхат!$CX:$CX,$B$866,рўйхат!$D:$D,$C856)</f>
        <v/>
      </c>
      <c r="BH856" s="36">
        <f>SUMIFS(рўйхат!BO:BO,рўйхат!$CX:$CX,$B$866,рўйхат!$D:$D,$C856)</f>
        <v/>
      </c>
      <c r="BI856" s="35">
        <f>SUMIFS(рўйхат!BP:BP,рўйхат!$CX:$CX,$B$866,рўйхат!$D:$D,$C856)</f>
        <v/>
      </c>
      <c r="BJ856" s="36">
        <f>SUMIFS(рўйхат!BQ:BQ,рўйхат!$CX:$CX,$B$866,рўйхат!$D:$D,$C856)</f>
        <v/>
      </c>
      <c r="BK856" s="35">
        <f>SUMIFS(рўйхат!BR:BR,рўйхат!$CX:$CX,$B$866,рўйхат!$D:$D,$C856)</f>
        <v/>
      </c>
      <c r="BL856" s="36">
        <f>SUMIFS(рўйхат!BS:BS,рўйхат!$CX:$CX,$B$866,рўйхат!$D:$D,$C856)</f>
        <v/>
      </c>
      <c r="BM856" s="35">
        <f>SUMIFS(рўйхат!BT:BT,рўйхат!$CX:$CX,$B$866,рўйхат!$D:$D,$C856)</f>
        <v/>
      </c>
      <c r="BN856" s="36">
        <f>SUMIFS(рўйхат!BU:BU,рўйхат!$CX:$CX,$B$866,рўйхат!$D:$D,$C856)</f>
        <v/>
      </c>
      <c r="BO856" s="35">
        <f>SUMIFS(рўйхат!BX:BX,рўйхат!$CX:$CX,$B$866,рўйхат!$D:$D,$C856)</f>
        <v/>
      </c>
      <c r="BP856" s="36">
        <f>SUMIFS(рўйхат!BY:BY,рўйхат!$CX:$CX,$B$866,рўйхат!$D:$D,$C856)</f>
        <v/>
      </c>
      <c r="BQ856" s="35">
        <f>SUMIFS(рўйхат!BZ:BZ,рўйхат!$CX:$CX,$B$866,рўйхат!$D:$D,$C856)</f>
        <v/>
      </c>
      <c r="BR856" s="36">
        <f>SUMIFS(рўйхат!CA:CA,рўйхат!$CX:$CX,$B$866,рўйхат!$D:$D,$C856)</f>
        <v/>
      </c>
      <c r="BS856" s="35">
        <f>SUMIFS(рўйхат!CB:CB,рўйхат!$CX:$CX,$B$866,рўйхат!$D:$D,$C856)</f>
        <v/>
      </c>
      <c r="BT856" s="36">
        <f>SUMIFS(рўйхат!CC:CC,рўйхат!$CX:$CX,$B$866,рўйхат!$D:$D,$C856)</f>
        <v/>
      </c>
      <c r="BU856" s="35">
        <f>SUMIFS(рўйхат!CD:CD,рўйхат!$CX:$CX,$B$866,рўйхат!$D:$D,$C856)</f>
        <v/>
      </c>
      <c r="BV856" s="36">
        <f>SUMIFS(рўйхат!CE:CE,рўйхат!$CX:$CX,$B$866,рўйхат!$D:$D,$C856)</f>
        <v/>
      </c>
      <c r="BW856" s="35">
        <f>SUMIFS(рўйхат!CH:CH,рўйхат!$CX:$CX,$B$866,рўйхат!$D:$D,$C856)</f>
        <v/>
      </c>
      <c r="BX856" s="36">
        <f>SUMIFS(рўйхат!CI:CI,рўйхат!$CX:$CX,$B$866,рўйхат!$D:$D,$C856)</f>
        <v/>
      </c>
      <c r="BY856" s="35">
        <f>SUMIFS(рўйхат!CJ:CJ,рўйхат!$CX:$CX,$B$866,рўйхат!$D:$D,$C856)</f>
        <v/>
      </c>
      <c r="BZ856" s="36">
        <f>SUMIFS(рўйхат!CK:CK,рўйхат!$CX:$CX,$B$866,рўйхат!$D:$D,$C856)</f>
        <v/>
      </c>
      <c r="CA856" s="35">
        <f>SUMIFS(рўйхат!CL:CL,рўйхат!$CX:$CX,$B$866,рўйхат!$D:$D,$C856)</f>
        <v/>
      </c>
      <c r="CB856" s="36">
        <f>SUMIFS(рўйхат!CM:CM,рўйхат!$CX:$CX,$B$866,рўйхат!$D:$D,$C856)</f>
        <v/>
      </c>
      <c r="CC856" s="35">
        <f>SUMIFS(рўйхат!CN:CN,рўйхат!$CX:$CX,$B$866,рўйхат!$D:$D,$C856)</f>
        <v/>
      </c>
      <c r="CD856" s="36">
        <f>SUMIFS(рўйхат!CO:CO,рўйхат!$CX:$CX,$B$866,рўйхат!$D:$D,$C856)</f>
        <v/>
      </c>
      <c r="CE856" s="77">
        <f>IFERROR(BE856/(Q856+BE856),0)</f>
        <v/>
      </c>
      <c r="CF856" s="78">
        <f>IFERROR(BF856/(R856+BF856),0)</f>
        <v/>
      </c>
    </row>
    <row r="857" hidden="1" outlineLevel="1" ht="30" customFormat="1" customHeight="1" s="8">
      <c r="A857" s="39" t="n"/>
      <c r="B857" s="50" t="n">
        <v>57</v>
      </c>
      <c r="C857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857" s="51" t="n"/>
      <c r="E857" s="35">
        <f>SUMIFS(рўйхат!F:F,рўйхат!$CX:$CX,$B$866,рўйхат!$D:$D,$C857)</f>
        <v/>
      </c>
      <c r="F857" s="36">
        <f>SUMIFS(рўйхат!G:G,рўйхат!$CX:$CX,$B$866,рўйхат!$D:$D,$C857)</f>
        <v/>
      </c>
      <c r="G857" s="35">
        <f>SUMIFS(рўйхат!H:H,рўйхат!$CX:$CX,$B$866,рўйхат!$D:$D,$C857)</f>
        <v/>
      </c>
      <c r="H857" s="36">
        <f>SUMIFS(рўйхат!I:I,рўйхат!$CX:$CX,$B$866,рўйхат!$D:$D,$C857)</f>
        <v/>
      </c>
      <c r="I857" s="35">
        <f>SUMIFS(рўйхат!J:J,рўйхат!$CX:$CX,$B$866,рўйхат!$D:$D,$C857)</f>
        <v/>
      </c>
      <c r="J857" s="36">
        <f>SUMIFS(рўйхат!K:K,рўйхат!$CX:$CX,$B$866,рўйхат!$D:$D,$C857)</f>
        <v/>
      </c>
      <c r="K857" s="35">
        <f>SUMIFS(рўйхат!L:L,рўйхат!$CX:$CX,$B$866,рўйхат!$D:$D,$C857)</f>
        <v/>
      </c>
      <c r="L857" s="36">
        <f>SUMIFS(рўйхат!M:M,рўйхат!$CX:$CX,$B$866,рўйхат!$D:$D,$C857)</f>
        <v/>
      </c>
      <c r="M857" s="35">
        <f>SUMIFS(рўйхат!N:N,рўйхат!$CX:$CX,$B$866,рўйхат!$D:$D,$C857)</f>
        <v/>
      </c>
      <c r="N857" s="36">
        <f>SUMIFS(рўйхат!O:O,рўйхат!$CX:$CX,$B$866,рўйхат!$D:$D,$C857)</f>
        <v/>
      </c>
      <c r="O857" s="34">
        <f>IFERROR(M857/E857,0)</f>
        <v/>
      </c>
      <c r="P857" s="34">
        <f>IFERROR(N857/F857,0)</f>
        <v/>
      </c>
      <c r="Q857" s="35">
        <f>SUMIFS(рўйхат!P:P,рўйхат!$CX:$CX,$B$866,рўйхат!$D:$D,$C857)</f>
        <v/>
      </c>
      <c r="R857" s="36">
        <f>SUMIFS(рўйхат!Q:Q,рўйхат!$CX:$CX,$B$866,рўйхат!$D:$D,$C857)</f>
        <v/>
      </c>
      <c r="S857" s="35">
        <f>SUMIFS(рўйхат!R:R,рўйхат!$CX:$CX,$B$866,рўйхат!$D:$D,$C857)</f>
        <v/>
      </c>
      <c r="T857" s="36">
        <f>SUMIFS(рўйхат!S:S,рўйхат!$CX:$CX,$B$866,рўйхат!$D:$D,$C857)</f>
        <v/>
      </c>
      <c r="U857" s="35">
        <f>SUMIFS(рўйхат!T:T,рўйхат!$CX:$CX,$B$866,рўйхат!$D:$D,$C857)</f>
        <v/>
      </c>
      <c r="V857" s="36">
        <f>SUMIFS(рўйхат!U:U,рўйхат!$CX:$CX,$B$866,рўйхат!$D:$D,$C857)</f>
        <v/>
      </c>
      <c r="W857" s="35">
        <f>SUMIFS(рўйхат!V:V,рўйхат!$CX:$CX,$B$866,рўйхат!$D:$D,$C857)</f>
        <v/>
      </c>
      <c r="X857" s="36">
        <f>SUMIFS(рўйхат!W:W,рўйхат!$CX:$CX,$B$866,рўйхат!$D:$D,$C857)</f>
        <v/>
      </c>
      <c r="Y857" s="35">
        <f>SUMIFS(рўйхат!X:X,рўйхат!$CX:$CX,$B$866,рўйхат!$D:$D,$C857)</f>
        <v/>
      </c>
      <c r="Z857" s="36">
        <f>SUMIFS(рўйхат!Y:Y,рўйхат!$CX:$CX,$B$866,рўйхат!$D:$D,$C857)</f>
        <v/>
      </c>
      <c r="AA857" s="35">
        <f>SUMIFS(рўйхат!Z:Z,рўйхат!$CX:$CX,$B$866,рўйхат!$D:$D,$C857)</f>
        <v/>
      </c>
      <c r="AB857" s="36">
        <f>SUMIFS(рўйхат!AA:AA,рўйхат!$CX:$CX,$B$866,рўйхат!$D:$D,$C857)</f>
        <v/>
      </c>
      <c r="AC857" s="35">
        <f>SUMIFS(рўйхат!AB:AB,рўйхат!$CX:$CX,$B$866,рўйхат!$D:$D,$C857)</f>
        <v/>
      </c>
      <c r="AD857" s="36">
        <f>SUMIFS(рўйхат!AC:AC,рўйхат!$CX:$CX,$B$866,рўйхат!$D:$D,$C857)</f>
        <v/>
      </c>
      <c r="AE857" s="35">
        <f>SUMIFS(рўйхат!AD:AD,рўйхат!$CX:$CX,$B$866,рўйхат!$D:$D,$C857)</f>
        <v/>
      </c>
      <c r="AF857" s="36">
        <f>SUMIFS(рўйхат!AE:AE,рўйхат!$CX:$CX,$B$866,рўйхат!$D:$D,$C857)</f>
        <v/>
      </c>
      <c r="AG857" s="35">
        <f>SUMIFS(рўйхат!AH:AH,рўйхат!$CX:$CX,$B$866,рўйхат!$D:$D,$C857)</f>
        <v/>
      </c>
      <c r="AH857" s="36">
        <f>SUMIFS(рўйхат!AI:AI,рўйхат!$CX:$CX,$B$866,рўйхат!$D:$D,$C857)</f>
        <v/>
      </c>
      <c r="AI857" s="35">
        <f>SUMIFS(рўйхат!AJ:AJ,рўйхат!$CX:$CX,$B$866,рўйхат!$D:$D,$C857)</f>
        <v/>
      </c>
      <c r="AJ857" s="36">
        <f>SUMIFS(рўйхат!AK:AK,рўйхат!$CX:$CX,$B$866,рўйхат!$D:$D,$C857)</f>
        <v/>
      </c>
      <c r="AK857" s="35">
        <f>SUMIFS(рўйхат!AL:AL,рўйхат!$CX:$CX,$B$866,рўйхат!$D:$D,$C857)</f>
        <v/>
      </c>
      <c r="AL857" s="36">
        <f>SUMIFS(рўйхат!AM:AM,рўйхат!$CX:$CX,$B$866,рўйхат!$D:$D,$C857)</f>
        <v/>
      </c>
      <c r="AM857" s="77">
        <f>IFERROR(Q857/E857,0)</f>
        <v/>
      </c>
      <c r="AN857" s="77">
        <f>IFERROR(R857/F857,0)</f>
        <v/>
      </c>
      <c r="AO857" s="35">
        <f>SUMIFS(рўйхат!AX:AX,рўйхат!$CX:$CX,$B$866,рўйхат!$D:$D,$C857)</f>
        <v/>
      </c>
      <c r="AP857" s="36">
        <f>SUMIFS(рўйхат!AY:AY,рўйхат!$CX:$CX,$B$866,рўйхат!$D:$D,$C857)</f>
        <v/>
      </c>
      <c r="AQ857" s="35">
        <f>SUMIFS(рўйхат!AZ:AZ,рўйхат!$CX:$CX,$B$866,рўйхат!$D:$D,$C857)</f>
        <v/>
      </c>
      <c r="AR857" s="36">
        <f>SUMIFS(рўйхат!BA:BA,рўйхат!$CX:$CX,$B$866,рўйхат!$D:$D,$C857)</f>
        <v/>
      </c>
      <c r="AS857" s="35">
        <f>SUMIFS(рўйхат!BB:BB,рўйхат!$CX:$CX,$B$866,рўйхат!$D:$D,$C857)</f>
        <v/>
      </c>
      <c r="AT857" s="36">
        <f>SUMIFS(рўйхат!BC:BC,рўйхат!$CX:$CX,$B$866,рўйхат!$D:$D,$C857)</f>
        <v/>
      </c>
      <c r="AU857" s="35">
        <f>SUMIFS(рўйхат!BD:BD,рўйхат!$CX:$CX,$B$866,рўйхат!$D:$D,$C857)</f>
        <v/>
      </c>
      <c r="AV857" s="36">
        <f>SUMIFS(рўйхат!BE:BE,рўйхат!$CX:$CX,$B$866,рўйхат!$D:$D,$C857)</f>
        <v/>
      </c>
      <c r="AW857" s="35">
        <f>SUMIFS(рўйхат!BF:BF,рўйхат!$CX:$CX,$B$866,рўйхат!$D:$D,$C857)</f>
        <v/>
      </c>
      <c r="AX857" s="36">
        <f>SUMIFS(рўйхат!BG:BG,рўйхат!$CX:$CX,$B$866,рўйхат!$D:$D,$C857)</f>
        <v/>
      </c>
      <c r="AY857" s="35">
        <f>SUMIFS(рўйхат!BH:BH,рўйхат!$CX:$CX,$B$866,рўйхат!$D:$D,$C857)</f>
        <v/>
      </c>
      <c r="AZ857" s="36">
        <f>SUMIFS(рўйхат!BI:BI,рўйхат!$CX:$CX,$B$866,рўйхат!$D:$D,$C857)</f>
        <v/>
      </c>
      <c r="BA857" s="35">
        <f>SUMIFS(рўйхат!BJ:BJ,рўйхат!$CX:$CX,$B$866,рўйхат!$D:$D,$C857)</f>
        <v/>
      </c>
      <c r="BB857" s="36">
        <f>SUMIFS(рўйхат!BK:BK,рўйхат!$CX:$CX,$B$866,рўйхат!$D:$D,$C857)</f>
        <v/>
      </c>
      <c r="BC857" s="77">
        <f>IFERROR(AO857/E857,0)</f>
        <v/>
      </c>
      <c r="BD857" s="77">
        <f>IFERROR(AP857/F857,0)</f>
        <v/>
      </c>
      <c r="BE857" s="35">
        <f>SUMIFS(рўйхат!BL:BL,рўйхат!$CX:$CX,$B$866,рўйхат!$D:$D,$C857)</f>
        <v/>
      </c>
      <c r="BF857" s="36">
        <f>SUMIFS(рўйхат!BM:BM,рўйхат!$CX:$CX,$B$866,рўйхат!$D:$D,$C857)</f>
        <v/>
      </c>
      <c r="BG857" s="35">
        <f>SUMIFS(рўйхат!BN:BN,рўйхат!$CX:$CX,$B$866,рўйхат!$D:$D,$C857)</f>
        <v/>
      </c>
      <c r="BH857" s="36">
        <f>SUMIFS(рўйхат!BO:BO,рўйхат!$CX:$CX,$B$866,рўйхат!$D:$D,$C857)</f>
        <v/>
      </c>
      <c r="BI857" s="35">
        <f>SUMIFS(рўйхат!BP:BP,рўйхат!$CX:$CX,$B$866,рўйхат!$D:$D,$C857)</f>
        <v/>
      </c>
      <c r="BJ857" s="36">
        <f>SUMIFS(рўйхат!BQ:BQ,рўйхат!$CX:$CX,$B$866,рўйхат!$D:$D,$C857)</f>
        <v/>
      </c>
      <c r="BK857" s="35">
        <f>SUMIFS(рўйхат!BR:BR,рўйхат!$CX:$CX,$B$866,рўйхат!$D:$D,$C857)</f>
        <v/>
      </c>
      <c r="BL857" s="36">
        <f>SUMIFS(рўйхат!BS:BS,рўйхат!$CX:$CX,$B$866,рўйхат!$D:$D,$C857)</f>
        <v/>
      </c>
      <c r="BM857" s="35">
        <f>SUMIFS(рўйхат!BT:BT,рўйхат!$CX:$CX,$B$866,рўйхат!$D:$D,$C857)</f>
        <v/>
      </c>
      <c r="BN857" s="36">
        <f>SUMIFS(рўйхат!BU:BU,рўйхат!$CX:$CX,$B$866,рўйхат!$D:$D,$C857)</f>
        <v/>
      </c>
      <c r="BO857" s="35">
        <f>SUMIFS(рўйхат!BX:BX,рўйхат!$CX:$CX,$B$866,рўйхат!$D:$D,$C857)</f>
        <v/>
      </c>
      <c r="BP857" s="36">
        <f>SUMIFS(рўйхат!BY:BY,рўйхат!$CX:$CX,$B$866,рўйхат!$D:$D,$C857)</f>
        <v/>
      </c>
      <c r="BQ857" s="35">
        <f>SUMIFS(рўйхат!BZ:BZ,рўйхат!$CX:$CX,$B$866,рўйхат!$D:$D,$C857)</f>
        <v/>
      </c>
      <c r="BR857" s="36">
        <f>SUMIFS(рўйхат!CA:CA,рўйхат!$CX:$CX,$B$866,рўйхат!$D:$D,$C857)</f>
        <v/>
      </c>
      <c r="BS857" s="35">
        <f>SUMIFS(рўйхат!CB:CB,рўйхат!$CX:$CX,$B$866,рўйхат!$D:$D,$C857)</f>
        <v/>
      </c>
      <c r="BT857" s="36">
        <f>SUMIFS(рўйхат!CC:CC,рўйхат!$CX:$CX,$B$866,рўйхат!$D:$D,$C857)</f>
        <v/>
      </c>
      <c r="BU857" s="35">
        <f>SUMIFS(рўйхат!CD:CD,рўйхат!$CX:$CX,$B$866,рўйхат!$D:$D,$C857)</f>
        <v/>
      </c>
      <c r="BV857" s="36">
        <f>SUMIFS(рўйхат!CE:CE,рўйхат!$CX:$CX,$B$866,рўйхат!$D:$D,$C857)</f>
        <v/>
      </c>
      <c r="BW857" s="35">
        <f>SUMIFS(рўйхат!CH:CH,рўйхат!$CX:$CX,$B$866,рўйхат!$D:$D,$C857)</f>
        <v/>
      </c>
      <c r="BX857" s="36">
        <f>SUMIFS(рўйхат!CI:CI,рўйхат!$CX:$CX,$B$866,рўйхат!$D:$D,$C857)</f>
        <v/>
      </c>
      <c r="BY857" s="35">
        <f>SUMIFS(рўйхат!CJ:CJ,рўйхат!$CX:$CX,$B$866,рўйхат!$D:$D,$C857)</f>
        <v/>
      </c>
      <c r="BZ857" s="36">
        <f>SUMIFS(рўйхат!CK:CK,рўйхат!$CX:$CX,$B$866,рўйхат!$D:$D,$C857)</f>
        <v/>
      </c>
      <c r="CA857" s="35">
        <f>SUMIFS(рўйхат!CL:CL,рўйхат!$CX:$CX,$B$866,рўйхат!$D:$D,$C857)</f>
        <v/>
      </c>
      <c r="CB857" s="36">
        <f>SUMIFS(рўйхат!CM:CM,рўйхат!$CX:$CX,$B$866,рўйхат!$D:$D,$C857)</f>
        <v/>
      </c>
      <c r="CC857" s="35">
        <f>SUMIFS(рўйхат!CN:CN,рўйхат!$CX:$CX,$B$866,рўйхат!$D:$D,$C857)</f>
        <v/>
      </c>
      <c r="CD857" s="36">
        <f>SUMIFS(рўйхат!CO:CO,рўйхат!$CX:$CX,$B$866,рўйхат!$D:$D,$C857)</f>
        <v/>
      </c>
      <c r="CE857" s="77">
        <f>IFERROR(BE857/(Q857+BE857),0)</f>
        <v/>
      </c>
      <c r="CF857" s="78">
        <f>IFERROR(BF857/(R857+BF857),0)</f>
        <v/>
      </c>
    </row>
    <row r="858" hidden="1" outlineLevel="1" ht="30" customFormat="1" customHeight="1" s="8">
      <c r="A858" s="39" t="n"/>
      <c r="B858" s="50" t="n">
        <v>58</v>
      </c>
      <c r="C858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858" s="51" t="n"/>
      <c r="E858" s="35">
        <f>SUMIFS(рўйхат!F:F,рўйхат!$CX:$CX,$B$866,рўйхат!$D:$D,$C858)</f>
        <v/>
      </c>
      <c r="F858" s="36">
        <f>SUMIFS(рўйхат!G:G,рўйхат!$CX:$CX,$B$866,рўйхат!$D:$D,$C858)</f>
        <v/>
      </c>
      <c r="G858" s="35">
        <f>SUMIFS(рўйхат!H:H,рўйхат!$CX:$CX,$B$866,рўйхат!$D:$D,$C858)</f>
        <v/>
      </c>
      <c r="H858" s="36">
        <f>SUMIFS(рўйхат!I:I,рўйхат!$CX:$CX,$B$866,рўйхат!$D:$D,$C858)</f>
        <v/>
      </c>
      <c r="I858" s="35">
        <f>SUMIFS(рўйхат!J:J,рўйхат!$CX:$CX,$B$866,рўйхат!$D:$D,$C858)</f>
        <v/>
      </c>
      <c r="J858" s="36">
        <f>SUMIFS(рўйхат!K:K,рўйхат!$CX:$CX,$B$866,рўйхат!$D:$D,$C858)</f>
        <v/>
      </c>
      <c r="K858" s="35">
        <f>SUMIFS(рўйхат!L:L,рўйхат!$CX:$CX,$B$866,рўйхат!$D:$D,$C858)</f>
        <v/>
      </c>
      <c r="L858" s="36">
        <f>SUMIFS(рўйхат!M:M,рўйхат!$CX:$CX,$B$866,рўйхат!$D:$D,$C858)</f>
        <v/>
      </c>
      <c r="M858" s="35">
        <f>SUMIFS(рўйхат!N:N,рўйхат!$CX:$CX,$B$866,рўйхат!$D:$D,$C858)</f>
        <v/>
      </c>
      <c r="N858" s="36">
        <f>SUMIFS(рўйхат!O:O,рўйхат!$CX:$CX,$B$866,рўйхат!$D:$D,$C858)</f>
        <v/>
      </c>
      <c r="O858" s="34">
        <f>IFERROR(M858/E858,0)</f>
        <v/>
      </c>
      <c r="P858" s="34">
        <f>IFERROR(N858/F858,0)</f>
        <v/>
      </c>
      <c r="Q858" s="35">
        <f>SUMIFS(рўйхат!P:P,рўйхат!$CX:$CX,$B$866,рўйхат!$D:$D,$C858)</f>
        <v/>
      </c>
      <c r="R858" s="36">
        <f>SUMIFS(рўйхат!Q:Q,рўйхат!$CX:$CX,$B$866,рўйхат!$D:$D,$C858)</f>
        <v/>
      </c>
      <c r="S858" s="35">
        <f>SUMIFS(рўйхат!R:R,рўйхат!$CX:$CX,$B$866,рўйхат!$D:$D,$C858)</f>
        <v/>
      </c>
      <c r="T858" s="36">
        <f>SUMIFS(рўйхат!S:S,рўйхат!$CX:$CX,$B$866,рўйхат!$D:$D,$C858)</f>
        <v/>
      </c>
      <c r="U858" s="35">
        <f>SUMIFS(рўйхат!T:T,рўйхат!$CX:$CX,$B$866,рўйхат!$D:$D,$C858)</f>
        <v/>
      </c>
      <c r="V858" s="36">
        <f>SUMIFS(рўйхат!U:U,рўйхат!$CX:$CX,$B$866,рўйхат!$D:$D,$C858)</f>
        <v/>
      </c>
      <c r="W858" s="35">
        <f>SUMIFS(рўйхат!V:V,рўйхат!$CX:$CX,$B$866,рўйхат!$D:$D,$C858)</f>
        <v/>
      </c>
      <c r="X858" s="36">
        <f>SUMIFS(рўйхат!W:W,рўйхат!$CX:$CX,$B$866,рўйхат!$D:$D,$C858)</f>
        <v/>
      </c>
      <c r="Y858" s="35">
        <f>SUMIFS(рўйхат!X:X,рўйхат!$CX:$CX,$B$866,рўйхат!$D:$D,$C858)</f>
        <v/>
      </c>
      <c r="Z858" s="36">
        <f>SUMIFS(рўйхат!Y:Y,рўйхат!$CX:$CX,$B$866,рўйхат!$D:$D,$C858)</f>
        <v/>
      </c>
      <c r="AA858" s="35">
        <f>SUMIFS(рўйхат!Z:Z,рўйхат!$CX:$CX,$B$866,рўйхат!$D:$D,$C858)</f>
        <v/>
      </c>
      <c r="AB858" s="36">
        <f>SUMIFS(рўйхат!AA:AA,рўйхат!$CX:$CX,$B$866,рўйхат!$D:$D,$C858)</f>
        <v/>
      </c>
      <c r="AC858" s="35">
        <f>SUMIFS(рўйхат!AB:AB,рўйхат!$CX:$CX,$B$866,рўйхат!$D:$D,$C858)</f>
        <v/>
      </c>
      <c r="AD858" s="36">
        <f>SUMIFS(рўйхат!AC:AC,рўйхат!$CX:$CX,$B$866,рўйхат!$D:$D,$C858)</f>
        <v/>
      </c>
      <c r="AE858" s="35">
        <f>SUMIFS(рўйхат!AD:AD,рўйхат!$CX:$CX,$B$866,рўйхат!$D:$D,$C858)</f>
        <v/>
      </c>
      <c r="AF858" s="36">
        <f>SUMIFS(рўйхат!AE:AE,рўйхат!$CX:$CX,$B$866,рўйхат!$D:$D,$C858)</f>
        <v/>
      </c>
      <c r="AG858" s="35">
        <f>SUMIFS(рўйхат!AH:AH,рўйхат!$CX:$CX,$B$866,рўйхат!$D:$D,$C858)</f>
        <v/>
      </c>
      <c r="AH858" s="36">
        <f>SUMIFS(рўйхат!AI:AI,рўйхат!$CX:$CX,$B$866,рўйхат!$D:$D,$C858)</f>
        <v/>
      </c>
      <c r="AI858" s="35">
        <f>SUMIFS(рўйхат!AJ:AJ,рўйхат!$CX:$CX,$B$866,рўйхат!$D:$D,$C858)</f>
        <v/>
      </c>
      <c r="AJ858" s="36">
        <f>SUMIFS(рўйхат!AK:AK,рўйхат!$CX:$CX,$B$866,рўйхат!$D:$D,$C858)</f>
        <v/>
      </c>
      <c r="AK858" s="35">
        <f>SUMIFS(рўйхат!AL:AL,рўйхат!$CX:$CX,$B$866,рўйхат!$D:$D,$C858)</f>
        <v/>
      </c>
      <c r="AL858" s="36">
        <f>SUMIFS(рўйхат!AM:AM,рўйхат!$CX:$CX,$B$866,рўйхат!$D:$D,$C858)</f>
        <v/>
      </c>
      <c r="AM858" s="77">
        <f>IFERROR(Q858/E858,0)</f>
        <v/>
      </c>
      <c r="AN858" s="77">
        <f>IFERROR(R858/F858,0)</f>
        <v/>
      </c>
      <c r="AO858" s="35">
        <f>SUMIFS(рўйхат!AX:AX,рўйхат!$CX:$CX,$B$866,рўйхат!$D:$D,$C858)</f>
        <v/>
      </c>
      <c r="AP858" s="36">
        <f>SUMIFS(рўйхат!AY:AY,рўйхат!$CX:$CX,$B$866,рўйхат!$D:$D,$C858)</f>
        <v/>
      </c>
      <c r="AQ858" s="35">
        <f>SUMIFS(рўйхат!AZ:AZ,рўйхат!$CX:$CX,$B$866,рўйхат!$D:$D,$C858)</f>
        <v/>
      </c>
      <c r="AR858" s="36">
        <f>SUMIFS(рўйхат!BA:BA,рўйхат!$CX:$CX,$B$866,рўйхат!$D:$D,$C858)</f>
        <v/>
      </c>
      <c r="AS858" s="35">
        <f>SUMIFS(рўйхат!BB:BB,рўйхат!$CX:$CX,$B$866,рўйхат!$D:$D,$C858)</f>
        <v/>
      </c>
      <c r="AT858" s="36">
        <f>SUMIFS(рўйхат!BC:BC,рўйхат!$CX:$CX,$B$866,рўйхат!$D:$D,$C858)</f>
        <v/>
      </c>
      <c r="AU858" s="35">
        <f>SUMIFS(рўйхат!BD:BD,рўйхат!$CX:$CX,$B$866,рўйхат!$D:$D,$C858)</f>
        <v/>
      </c>
      <c r="AV858" s="36">
        <f>SUMIFS(рўйхат!BE:BE,рўйхат!$CX:$CX,$B$866,рўйхат!$D:$D,$C858)</f>
        <v/>
      </c>
      <c r="AW858" s="35">
        <f>SUMIFS(рўйхат!BF:BF,рўйхат!$CX:$CX,$B$866,рўйхат!$D:$D,$C858)</f>
        <v/>
      </c>
      <c r="AX858" s="36">
        <f>SUMIFS(рўйхат!BG:BG,рўйхат!$CX:$CX,$B$866,рўйхат!$D:$D,$C858)</f>
        <v/>
      </c>
      <c r="AY858" s="35">
        <f>SUMIFS(рўйхат!BH:BH,рўйхат!$CX:$CX,$B$866,рўйхат!$D:$D,$C858)</f>
        <v/>
      </c>
      <c r="AZ858" s="36">
        <f>SUMIFS(рўйхат!BI:BI,рўйхат!$CX:$CX,$B$866,рўйхат!$D:$D,$C858)</f>
        <v/>
      </c>
      <c r="BA858" s="35">
        <f>SUMIFS(рўйхат!BJ:BJ,рўйхат!$CX:$CX,$B$866,рўйхат!$D:$D,$C858)</f>
        <v/>
      </c>
      <c r="BB858" s="36">
        <f>SUMIFS(рўйхат!BK:BK,рўйхат!$CX:$CX,$B$866,рўйхат!$D:$D,$C858)</f>
        <v/>
      </c>
      <c r="BC858" s="77">
        <f>IFERROR(AO858/E858,0)</f>
        <v/>
      </c>
      <c r="BD858" s="77">
        <f>IFERROR(AP858/F858,0)</f>
        <v/>
      </c>
      <c r="BE858" s="35">
        <f>SUMIFS(рўйхат!BL:BL,рўйхат!$CX:$CX,$B$866,рўйхат!$D:$D,$C858)</f>
        <v/>
      </c>
      <c r="BF858" s="36">
        <f>SUMIFS(рўйхат!BM:BM,рўйхат!$CX:$CX,$B$866,рўйхат!$D:$D,$C858)</f>
        <v/>
      </c>
      <c r="BG858" s="35">
        <f>SUMIFS(рўйхат!BN:BN,рўйхат!$CX:$CX,$B$866,рўйхат!$D:$D,$C858)</f>
        <v/>
      </c>
      <c r="BH858" s="36">
        <f>SUMIFS(рўйхат!BO:BO,рўйхат!$CX:$CX,$B$866,рўйхат!$D:$D,$C858)</f>
        <v/>
      </c>
      <c r="BI858" s="35">
        <f>SUMIFS(рўйхат!BP:BP,рўйхат!$CX:$CX,$B$866,рўйхат!$D:$D,$C858)</f>
        <v/>
      </c>
      <c r="BJ858" s="36">
        <f>SUMIFS(рўйхат!BQ:BQ,рўйхат!$CX:$CX,$B$866,рўйхат!$D:$D,$C858)</f>
        <v/>
      </c>
      <c r="BK858" s="35">
        <f>SUMIFS(рўйхат!BR:BR,рўйхат!$CX:$CX,$B$866,рўйхат!$D:$D,$C858)</f>
        <v/>
      </c>
      <c r="BL858" s="36">
        <f>SUMIFS(рўйхат!BS:BS,рўйхат!$CX:$CX,$B$866,рўйхат!$D:$D,$C858)</f>
        <v/>
      </c>
      <c r="BM858" s="35">
        <f>SUMIFS(рўйхат!BT:BT,рўйхат!$CX:$CX,$B$866,рўйхат!$D:$D,$C858)</f>
        <v/>
      </c>
      <c r="BN858" s="36">
        <f>SUMIFS(рўйхат!BU:BU,рўйхат!$CX:$CX,$B$866,рўйхат!$D:$D,$C858)</f>
        <v/>
      </c>
      <c r="BO858" s="35">
        <f>SUMIFS(рўйхат!BX:BX,рўйхат!$CX:$CX,$B$866,рўйхат!$D:$D,$C858)</f>
        <v/>
      </c>
      <c r="BP858" s="36">
        <f>SUMIFS(рўйхат!BY:BY,рўйхат!$CX:$CX,$B$866,рўйхат!$D:$D,$C858)</f>
        <v/>
      </c>
      <c r="BQ858" s="35">
        <f>SUMIFS(рўйхат!BZ:BZ,рўйхат!$CX:$CX,$B$866,рўйхат!$D:$D,$C858)</f>
        <v/>
      </c>
      <c r="BR858" s="36">
        <f>SUMIFS(рўйхат!CA:CA,рўйхат!$CX:$CX,$B$866,рўйхат!$D:$D,$C858)</f>
        <v/>
      </c>
      <c r="BS858" s="35">
        <f>SUMIFS(рўйхат!CB:CB,рўйхат!$CX:$CX,$B$866,рўйхат!$D:$D,$C858)</f>
        <v/>
      </c>
      <c r="BT858" s="36">
        <f>SUMIFS(рўйхат!CC:CC,рўйхат!$CX:$CX,$B$866,рўйхат!$D:$D,$C858)</f>
        <v/>
      </c>
      <c r="BU858" s="35">
        <f>SUMIFS(рўйхат!CD:CD,рўйхат!$CX:$CX,$B$866,рўйхат!$D:$D,$C858)</f>
        <v/>
      </c>
      <c r="BV858" s="36">
        <f>SUMIFS(рўйхат!CE:CE,рўйхат!$CX:$CX,$B$866,рўйхат!$D:$D,$C858)</f>
        <v/>
      </c>
      <c r="BW858" s="35">
        <f>SUMIFS(рўйхат!CH:CH,рўйхат!$CX:$CX,$B$866,рўйхат!$D:$D,$C858)</f>
        <v/>
      </c>
      <c r="BX858" s="36">
        <f>SUMIFS(рўйхат!CI:CI,рўйхат!$CX:$CX,$B$866,рўйхат!$D:$D,$C858)</f>
        <v/>
      </c>
      <c r="BY858" s="35">
        <f>SUMIFS(рўйхат!CJ:CJ,рўйхат!$CX:$CX,$B$866,рўйхат!$D:$D,$C858)</f>
        <v/>
      </c>
      <c r="BZ858" s="36">
        <f>SUMIFS(рўйхат!CK:CK,рўйхат!$CX:$CX,$B$866,рўйхат!$D:$D,$C858)</f>
        <v/>
      </c>
      <c r="CA858" s="35">
        <f>SUMIFS(рўйхат!CL:CL,рўйхат!$CX:$CX,$B$866,рўйхат!$D:$D,$C858)</f>
        <v/>
      </c>
      <c r="CB858" s="36">
        <f>SUMIFS(рўйхат!CM:CM,рўйхат!$CX:$CX,$B$866,рўйхат!$D:$D,$C858)</f>
        <v/>
      </c>
      <c r="CC858" s="35">
        <f>SUMIFS(рўйхат!CN:CN,рўйхат!$CX:$CX,$B$866,рўйхат!$D:$D,$C858)</f>
        <v/>
      </c>
      <c r="CD858" s="36">
        <f>SUMIFS(рўйхат!CO:CO,рўйхат!$CX:$CX,$B$866,рўйхат!$D:$D,$C858)</f>
        <v/>
      </c>
      <c r="CE858" s="77">
        <f>IFERROR(BE858/(Q858+BE858),0)</f>
        <v/>
      </c>
      <c r="CF858" s="78">
        <f>IFERROR(BF858/(R858+BF858),0)</f>
        <v/>
      </c>
    </row>
    <row r="859" hidden="1" outlineLevel="1" ht="30" customFormat="1" customHeight="1" s="8">
      <c r="A859" s="39" t="n"/>
      <c r="B859" s="50" t="n">
        <v>59</v>
      </c>
      <c r="C859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859" s="51" t="n"/>
      <c r="E859" s="35">
        <f>SUMIFS(рўйхат!F:F,рўйхат!$CX:$CX,$B$866,рўйхат!$D:$D,$C859)</f>
        <v/>
      </c>
      <c r="F859" s="36">
        <f>SUMIFS(рўйхат!G:G,рўйхат!$CX:$CX,$B$866,рўйхат!$D:$D,$C859)</f>
        <v/>
      </c>
      <c r="G859" s="35">
        <f>SUMIFS(рўйхат!H:H,рўйхат!$CX:$CX,$B$866,рўйхат!$D:$D,$C859)</f>
        <v/>
      </c>
      <c r="H859" s="36">
        <f>SUMIFS(рўйхат!I:I,рўйхат!$CX:$CX,$B$866,рўйхат!$D:$D,$C859)</f>
        <v/>
      </c>
      <c r="I859" s="35">
        <f>SUMIFS(рўйхат!J:J,рўйхат!$CX:$CX,$B$866,рўйхат!$D:$D,$C859)</f>
        <v/>
      </c>
      <c r="J859" s="36">
        <f>SUMIFS(рўйхат!K:K,рўйхат!$CX:$CX,$B$866,рўйхат!$D:$D,$C859)</f>
        <v/>
      </c>
      <c r="K859" s="35">
        <f>SUMIFS(рўйхат!L:L,рўйхат!$CX:$CX,$B$866,рўйхат!$D:$D,$C859)</f>
        <v/>
      </c>
      <c r="L859" s="36">
        <f>SUMIFS(рўйхат!M:M,рўйхат!$CX:$CX,$B$866,рўйхат!$D:$D,$C859)</f>
        <v/>
      </c>
      <c r="M859" s="35">
        <f>SUMIFS(рўйхат!N:N,рўйхат!$CX:$CX,$B$866,рўйхат!$D:$D,$C859)</f>
        <v/>
      </c>
      <c r="N859" s="36">
        <f>SUMIFS(рўйхат!O:O,рўйхат!$CX:$CX,$B$866,рўйхат!$D:$D,$C859)</f>
        <v/>
      </c>
      <c r="O859" s="34">
        <f>IFERROR(M859/E859,0)</f>
        <v/>
      </c>
      <c r="P859" s="34">
        <f>IFERROR(N859/F859,0)</f>
        <v/>
      </c>
      <c r="Q859" s="35">
        <f>SUMIFS(рўйхат!P:P,рўйхат!$CX:$CX,$B$866,рўйхат!$D:$D,$C859)</f>
        <v/>
      </c>
      <c r="R859" s="36">
        <f>SUMIFS(рўйхат!Q:Q,рўйхат!$CX:$CX,$B$866,рўйхат!$D:$D,$C859)</f>
        <v/>
      </c>
      <c r="S859" s="35">
        <f>SUMIFS(рўйхат!R:R,рўйхат!$CX:$CX,$B$866,рўйхат!$D:$D,$C859)</f>
        <v/>
      </c>
      <c r="T859" s="36">
        <f>SUMIFS(рўйхат!S:S,рўйхат!$CX:$CX,$B$866,рўйхат!$D:$D,$C859)</f>
        <v/>
      </c>
      <c r="U859" s="35">
        <f>SUMIFS(рўйхат!T:T,рўйхат!$CX:$CX,$B$866,рўйхат!$D:$D,$C859)</f>
        <v/>
      </c>
      <c r="V859" s="36">
        <f>SUMIFS(рўйхат!U:U,рўйхат!$CX:$CX,$B$866,рўйхат!$D:$D,$C859)</f>
        <v/>
      </c>
      <c r="W859" s="35">
        <f>SUMIFS(рўйхат!V:V,рўйхат!$CX:$CX,$B$866,рўйхат!$D:$D,$C859)</f>
        <v/>
      </c>
      <c r="X859" s="36">
        <f>SUMIFS(рўйхат!W:W,рўйхат!$CX:$CX,$B$866,рўйхат!$D:$D,$C859)</f>
        <v/>
      </c>
      <c r="Y859" s="35">
        <f>SUMIFS(рўйхат!X:X,рўйхат!$CX:$CX,$B$866,рўйхат!$D:$D,$C859)</f>
        <v/>
      </c>
      <c r="Z859" s="36">
        <f>SUMIFS(рўйхат!Y:Y,рўйхат!$CX:$CX,$B$866,рўйхат!$D:$D,$C859)</f>
        <v/>
      </c>
      <c r="AA859" s="35">
        <f>SUMIFS(рўйхат!Z:Z,рўйхат!$CX:$CX,$B$866,рўйхат!$D:$D,$C859)</f>
        <v/>
      </c>
      <c r="AB859" s="36">
        <f>SUMIFS(рўйхат!AA:AA,рўйхат!$CX:$CX,$B$866,рўйхат!$D:$D,$C859)</f>
        <v/>
      </c>
      <c r="AC859" s="35">
        <f>SUMIFS(рўйхат!AB:AB,рўйхат!$CX:$CX,$B$866,рўйхат!$D:$D,$C859)</f>
        <v/>
      </c>
      <c r="AD859" s="36">
        <f>SUMIFS(рўйхат!AC:AC,рўйхат!$CX:$CX,$B$866,рўйхат!$D:$D,$C859)</f>
        <v/>
      </c>
      <c r="AE859" s="35">
        <f>SUMIFS(рўйхат!AD:AD,рўйхат!$CX:$CX,$B$866,рўйхат!$D:$D,$C859)</f>
        <v/>
      </c>
      <c r="AF859" s="36">
        <f>SUMIFS(рўйхат!AE:AE,рўйхат!$CX:$CX,$B$866,рўйхат!$D:$D,$C859)</f>
        <v/>
      </c>
      <c r="AG859" s="35">
        <f>SUMIFS(рўйхат!AH:AH,рўйхат!$CX:$CX,$B$866,рўйхат!$D:$D,$C859)</f>
        <v/>
      </c>
      <c r="AH859" s="36">
        <f>SUMIFS(рўйхат!AI:AI,рўйхат!$CX:$CX,$B$866,рўйхат!$D:$D,$C859)</f>
        <v/>
      </c>
      <c r="AI859" s="35">
        <f>SUMIFS(рўйхат!AJ:AJ,рўйхат!$CX:$CX,$B$866,рўйхат!$D:$D,$C859)</f>
        <v/>
      </c>
      <c r="AJ859" s="36">
        <f>SUMIFS(рўйхат!AK:AK,рўйхат!$CX:$CX,$B$866,рўйхат!$D:$D,$C859)</f>
        <v/>
      </c>
      <c r="AK859" s="35">
        <f>SUMIFS(рўйхат!AL:AL,рўйхат!$CX:$CX,$B$866,рўйхат!$D:$D,$C859)</f>
        <v/>
      </c>
      <c r="AL859" s="36">
        <f>SUMIFS(рўйхат!AM:AM,рўйхат!$CX:$CX,$B$866,рўйхат!$D:$D,$C859)</f>
        <v/>
      </c>
      <c r="AM859" s="77">
        <f>IFERROR(Q859/E859,0)</f>
        <v/>
      </c>
      <c r="AN859" s="77">
        <f>IFERROR(R859/F859,0)</f>
        <v/>
      </c>
      <c r="AO859" s="35">
        <f>SUMIFS(рўйхат!AX:AX,рўйхат!$CX:$CX,$B$866,рўйхат!$D:$D,$C859)</f>
        <v/>
      </c>
      <c r="AP859" s="36">
        <f>SUMIFS(рўйхат!AY:AY,рўйхат!$CX:$CX,$B$866,рўйхат!$D:$D,$C859)</f>
        <v/>
      </c>
      <c r="AQ859" s="35">
        <f>SUMIFS(рўйхат!AZ:AZ,рўйхат!$CX:$CX,$B$866,рўйхат!$D:$D,$C859)</f>
        <v/>
      </c>
      <c r="AR859" s="36">
        <f>SUMIFS(рўйхат!BA:BA,рўйхат!$CX:$CX,$B$866,рўйхат!$D:$D,$C859)</f>
        <v/>
      </c>
      <c r="AS859" s="35">
        <f>SUMIFS(рўйхат!BB:BB,рўйхат!$CX:$CX,$B$866,рўйхат!$D:$D,$C859)</f>
        <v/>
      </c>
      <c r="AT859" s="36">
        <f>SUMIFS(рўйхат!BC:BC,рўйхат!$CX:$CX,$B$866,рўйхат!$D:$D,$C859)</f>
        <v/>
      </c>
      <c r="AU859" s="35">
        <f>SUMIFS(рўйхат!BD:BD,рўйхат!$CX:$CX,$B$866,рўйхат!$D:$D,$C859)</f>
        <v/>
      </c>
      <c r="AV859" s="36">
        <f>SUMIFS(рўйхат!BE:BE,рўйхат!$CX:$CX,$B$866,рўйхат!$D:$D,$C859)</f>
        <v/>
      </c>
      <c r="AW859" s="35">
        <f>SUMIFS(рўйхат!BF:BF,рўйхат!$CX:$CX,$B$866,рўйхат!$D:$D,$C859)</f>
        <v/>
      </c>
      <c r="AX859" s="36">
        <f>SUMIFS(рўйхат!BG:BG,рўйхат!$CX:$CX,$B$866,рўйхат!$D:$D,$C859)</f>
        <v/>
      </c>
      <c r="AY859" s="35">
        <f>SUMIFS(рўйхат!BH:BH,рўйхат!$CX:$CX,$B$866,рўйхат!$D:$D,$C859)</f>
        <v/>
      </c>
      <c r="AZ859" s="36">
        <f>SUMIFS(рўйхат!BI:BI,рўйхат!$CX:$CX,$B$866,рўйхат!$D:$D,$C859)</f>
        <v/>
      </c>
      <c r="BA859" s="35">
        <f>SUMIFS(рўйхат!BJ:BJ,рўйхат!$CX:$CX,$B$866,рўйхат!$D:$D,$C859)</f>
        <v/>
      </c>
      <c r="BB859" s="36">
        <f>SUMIFS(рўйхат!BK:BK,рўйхат!$CX:$CX,$B$866,рўйхат!$D:$D,$C859)</f>
        <v/>
      </c>
      <c r="BC859" s="77">
        <f>IFERROR(AO859/E859,0)</f>
        <v/>
      </c>
      <c r="BD859" s="77">
        <f>IFERROR(AP859/F859,0)</f>
        <v/>
      </c>
      <c r="BE859" s="35">
        <f>SUMIFS(рўйхат!BL:BL,рўйхат!$CX:$CX,$B$866,рўйхат!$D:$D,$C859)</f>
        <v/>
      </c>
      <c r="BF859" s="36">
        <f>SUMIFS(рўйхат!BM:BM,рўйхат!$CX:$CX,$B$866,рўйхат!$D:$D,$C859)</f>
        <v/>
      </c>
      <c r="BG859" s="35">
        <f>SUMIFS(рўйхат!BN:BN,рўйхат!$CX:$CX,$B$866,рўйхат!$D:$D,$C859)</f>
        <v/>
      </c>
      <c r="BH859" s="36">
        <f>SUMIFS(рўйхат!BO:BO,рўйхат!$CX:$CX,$B$866,рўйхат!$D:$D,$C859)</f>
        <v/>
      </c>
      <c r="BI859" s="35">
        <f>SUMIFS(рўйхат!BP:BP,рўйхат!$CX:$CX,$B$866,рўйхат!$D:$D,$C859)</f>
        <v/>
      </c>
      <c r="BJ859" s="36">
        <f>SUMIFS(рўйхат!BQ:BQ,рўйхат!$CX:$CX,$B$866,рўйхат!$D:$D,$C859)</f>
        <v/>
      </c>
      <c r="BK859" s="35">
        <f>SUMIFS(рўйхат!BR:BR,рўйхат!$CX:$CX,$B$866,рўйхат!$D:$D,$C859)</f>
        <v/>
      </c>
      <c r="BL859" s="36">
        <f>SUMIFS(рўйхат!BS:BS,рўйхат!$CX:$CX,$B$866,рўйхат!$D:$D,$C859)</f>
        <v/>
      </c>
      <c r="BM859" s="35">
        <f>SUMIFS(рўйхат!BT:BT,рўйхат!$CX:$CX,$B$866,рўйхат!$D:$D,$C859)</f>
        <v/>
      </c>
      <c r="BN859" s="36">
        <f>SUMIFS(рўйхат!BU:BU,рўйхат!$CX:$CX,$B$866,рўйхат!$D:$D,$C859)</f>
        <v/>
      </c>
      <c r="BO859" s="35">
        <f>SUMIFS(рўйхат!BX:BX,рўйхат!$CX:$CX,$B$866,рўйхат!$D:$D,$C859)</f>
        <v/>
      </c>
      <c r="BP859" s="36">
        <f>SUMIFS(рўйхат!BY:BY,рўйхат!$CX:$CX,$B$866,рўйхат!$D:$D,$C859)</f>
        <v/>
      </c>
      <c r="BQ859" s="35">
        <f>SUMIFS(рўйхат!BZ:BZ,рўйхат!$CX:$CX,$B$866,рўйхат!$D:$D,$C859)</f>
        <v/>
      </c>
      <c r="BR859" s="36">
        <f>SUMIFS(рўйхат!CA:CA,рўйхат!$CX:$CX,$B$866,рўйхат!$D:$D,$C859)</f>
        <v/>
      </c>
      <c r="BS859" s="35">
        <f>SUMIFS(рўйхат!CB:CB,рўйхат!$CX:$CX,$B$866,рўйхат!$D:$D,$C859)</f>
        <v/>
      </c>
      <c r="BT859" s="36">
        <f>SUMIFS(рўйхат!CC:CC,рўйхат!$CX:$CX,$B$866,рўйхат!$D:$D,$C859)</f>
        <v/>
      </c>
      <c r="BU859" s="35">
        <f>SUMIFS(рўйхат!CD:CD,рўйхат!$CX:$CX,$B$866,рўйхат!$D:$D,$C859)</f>
        <v/>
      </c>
      <c r="BV859" s="36">
        <f>SUMIFS(рўйхат!CE:CE,рўйхат!$CX:$CX,$B$866,рўйхат!$D:$D,$C859)</f>
        <v/>
      </c>
      <c r="BW859" s="35">
        <f>SUMIFS(рўйхат!CH:CH,рўйхат!$CX:$CX,$B$866,рўйхат!$D:$D,$C859)</f>
        <v/>
      </c>
      <c r="BX859" s="36">
        <f>SUMIFS(рўйхат!CI:CI,рўйхат!$CX:$CX,$B$866,рўйхат!$D:$D,$C859)</f>
        <v/>
      </c>
      <c r="BY859" s="35">
        <f>SUMIFS(рўйхат!CJ:CJ,рўйхат!$CX:$CX,$B$866,рўйхат!$D:$D,$C859)</f>
        <v/>
      </c>
      <c r="BZ859" s="36">
        <f>SUMIFS(рўйхат!CK:CK,рўйхат!$CX:$CX,$B$866,рўйхат!$D:$D,$C859)</f>
        <v/>
      </c>
      <c r="CA859" s="35">
        <f>SUMIFS(рўйхат!CL:CL,рўйхат!$CX:$CX,$B$866,рўйхат!$D:$D,$C859)</f>
        <v/>
      </c>
      <c r="CB859" s="36">
        <f>SUMIFS(рўйхат!CM:CM,рўйхат!$CX:$CX,$B$866,рўйхат!$D:$D,$C859)</f>
        <v/>
      </c>
      <c r="CC859" s="35">
        <f>SUMIFS(рўйхат!CN:CN,рўйхат!$CX:$CX,$B$866,рўйхат!$D:$D,$C859)</f>
        <v/>
      </c>
      <c r="CD859" s="36">
        <f>SUMIFS(рўйхат!CO:CO,рўйхат!$CX:$CX,$B$866,рўйхат!$D:$D,$C859)</f>
        <v/>
      </c>
      <c r="CE859" s="77">
        <f>IFERROR(BE859/(Q859+BE859),0)</f>
        <v/>
      </c>
      <c r="CF859" s="78">
        <f>IFERROR(BF859/(R859+BF859),0)</f>
        <v/>
      </c>
    </row>
    <row r="860" hidden="1" outlineLevel="1" ht="30" customFormat="1" customHeight="1" s="8">
      <c r="A860" s="39" t="n"/>
      <c r="B860" s="50" t="n">
        <v>60</v>
      </c>
      <c r="C860" s="131" t="inlineStr">
        <is>
          <t>Хорижда бўлган фуқароларга иш ҳақи тўланиши</t>
        </is>
      </c>
      <c r="D860" s="51" t="n"/>
      <c r="E860" s="35">
        <f>SUMIFS(рўйхат!F:F,рўйхат!$CX:$CX,$B$866,рўйхат!$D:$D,$C860)</f>
        <v/>
      </c>
      <c r="F860" s="36">
        <f>SUMIFS(рўйхат!G:G,рўйхат!$CX:$CX,$B$866,рўйхат!$D:$D,$C860)</f>
        <v/>
      </c>
      <c r="G860" s="35">
        <f>SUMIFS(рўйхат!H:H,рўйхат!$CX:$CX,$B$866,рўйхат!$D:$D,$C860)</f>
        <v/>
      </c>
      <c r="H860" s="36">
        <f>SUMIFS(рўйхат!I:I,рўйхат!$CX:$CX,$B$866,рўйхат!$D:$D,$C860)</f>
        <v/>
      </c>
      <c r="I860" s="35">
        <f>SUMIFS(рўйхат!J:J,рўйхат!$CX:$CX,$B$866,рўйхат!$D:$D,$C860)</f>
        <v/>
      </c>
      <c r="J860" s="36">
        <f>SUMIFS(рўйхат!K:K,рўйхат!$CX:$CX,$B$866,рўйхат!$D:$D,$C860)</f>
        <v/>
      </c>
      <c r="K860" s="35">
        <f>SUMIFS(рўйхат!L:L,рўйхат!$CX:$CX,$B$866,рўйхат!$D:$D,$C860)</f>
        <v/>
      </c>
      <c r="L860" s="36">
        <f>SUMIFS(рўйхат!M:M,рўйхат!$CX:$CX,$B$866,рўйхат!$D:$D,$C860)</f>
        <v/>
      </c>
      <c r="M860" s="35">
        <f>SUMIFS(рўйхат!N:N,рўйхат!$CX:$CX,$B$866,рўйхат!$D:$D,$C860)</f>
        <v/>
      </c>
      <c r="N860" s="36">
        <f>SUMIFS(рўйхат!O:O,рўйхат!$CX:$CX,$B$866,рўйхат!$D:$D,$C860)</f>
        <v/>
      </c>
      <c r="O860" s="34">
        <f>IFERROR(M860/E860,0)</f>
        <v/>
      </c>
      <c r="P860" s="34">
        <f>IFERROR(N860/F860,0)</f>
        <v/>
      </c>
      <c r="Q860" s="35">
        <f>SUMIFS(рўйхат!P:P,рўйхат!$CX:$CX,$B$866,рўйхат!$D:$D,$C860)</f>
        <v/>
      </c>
      <c r="R860" s="36">
        <f>SUMIFS(рўйхат!Q:Q,рўйхат!$CX:$CX,$B$866,рўйхат!$D:$D,$C860)</f>
        <v/>
      </c>
      <c r="S860" s="35">
        <f>SUMIFS(рўйхат!R:R,рўйхат!$CX:$CX,$B$866,рўйхат!$D:$D,$C860)</f>
        <v/>
      </c>
      <c r="T860" s="36">
        <f>SUMIFS(рўйхат!S:S,рўйхат!$CX:$CX,$B$866,рўйхат!$D:$D,$C860)</f>
        <v/>
      </c>
      <c r="U860" s="35">
        <f>SUMIFS(рўйхат!T:T,рўйхат!$CX:$CX,$B$866,рўйхат!$D:$D,$C860)</f>
        <v/>
      </c>
      <c r="V860" s="36">
        <f>SUMIFS(рўйхат!U:U,рўйхат!$CX:$CX,$B$866,рўйхат!$D:$D,$C860)</f>
        <v/>
      </c>
      <c r="W860" s="35">
        <f>SUMIFS(рўйхат!V:V,рўйхат!$CX:$CX,$B$866,рўйхат!$D:$D,$C860)</f>
        <v/>
      </c>
      <c r="X860" s="36">
        <f>SUMIFS(рўйхат!W:W,рўйхат!$CX:$CX,$B$866,рўйхат!$D:$D,$C860)</f>
        <v/>
      </c>
      <c r="Y860" s="35">
        <f>SUMIFS(рўйхат!X:X,рўйхат!$CX:$CX,$B$866,рўйхат!$D:$D,$C860)</f>
        <v/>
      </c>
      <c r="Z860" s="36">
        <f>SUMIFS(рўйхат!Y:Y,рўйхат!$CX:$CX,$B$866,рўйхат!$D:$D,$C860)</f>
        <v/>
      </c>
      <c r="AA860" s="35">
        <f>SUMIFS(рўйхат!Z:Z,рўйхат!$CX:$CX,$B$866,рўйхат!$D:$D,$C860)</f>
        <v/>
      </c>
      <c r="AB860" s="36">
        <f>SUMIFS(рўйхат!AA:AA,рўйхат!$CX:$CX,$B$866,рўйхат!$D:$D,$C860)</f>
        <v/>
      </c>
      <c r="AC860" s="35">
        <f>SUMIFS(рўйхат!AB:AB,рўйхат!$CX:$CX,$B$866,рўйхат!$D:$D,$C860)</f>
        <v/>
      </c>
      <c r="AD860" s="36">
        <f>SUMIFS(рўйхат!AC:AC,рўйхат!$CX:$CX,$B$866,рўйхат!$D:$D,$C860)</f>
        <v/>
      </c>
      <c r="AE860" s="35">
        <f>SUMIFS(рўйхат!AD:AD,рўйхат!$CX:$CX,$B$866,рўйхат!$D:$D,$C860)</f>
        <v/>
      </c>
      <c r="AF860" s="36">
        <f>SUMIFS(рўйхат!AE:AE,рўйхат!$CX:$CX,$B$866,рўйхат!$D:$D,$C860)</f>
        <v/>
      </c>
      <c r="AG860" s="35">
        <f>SUMIFS(рўйхат!AH:AH,рўйхат!$CX:$CX,$B$866,рўйхат!$D:$D,$C860)</f>
        <v/>
      </c>
      <c r="AH860" s="36">
        <f>SUMIFS(рўйхат!AI:AI,рўйхат!$CX:$CX,$B$866,рўйхат!$D:$D,$C860)</f>
        <v/>
      </c>
      <c r="AI860" s="35">
        <f>SUMIFS(рўйхат!AJ:AJ,рўйхат!$CX:$CX,$B$866,рўйхат!$D:$D,$C860)</f>
        <v/>
      </c>
      <c r="AJ860" s="36">
        <f>SUMIFS(рўйхат!AK:AK,рўйхат!$CX:$CX,$B$866,рўйхат!$D:$D,$C860)</f>
        <v/>
      </c>
      <c r="AK860" s="35">
        <f>SUMIFS(рўйхат!AL:AL,рўйхат!$CX:$CX,$B$866,рўйхат!$D:$D,$C860)</f>
        <v/>
      </c>
      <c r="AL860" s="36">
        <f>SUMIFS(рўйхат!AM:AM,рўйхат!$CX:$CX,$B$866,рўйхат!$D:$D,$C860)</f>
        <v/>
      </c>
      <c r="AM860" s="77">
        <f>IFERROR(Q860/E860,0)</f>
        <v/>
      </c>
      <c r="AN860" s="77">
        <f>IFERROR(R860/F860,0)</f>
        <v/>
      </c>
      <c r="AO860" s="35">
        <f>SUMIFS(рўйхат!AX:AX,рўйхат!$CX:$CX,$B$866,рўйхат!$D:$D,$C860)</f>
        <v/>
      </c>
      <c r="AP860" s="36">
        <f>SUMIFS(рўйхат!AY:AY,рўйхат!$CX:$CX,$B$866,рўйхат!$D:$D,$C860)</f>
        <v/>
      </c>
      <c r="AQ860" s="35">
        <f>SUMIFS(рўйхат!AZ:AZ,рўйхат!$CX:$CX,$B$866,рўйхат!$D:$D,$C860)</f>
        <v/>
      </c>
      <c r="AR860" s="36">
        <f>SUMIFS(рўйхат!BA:BA,рўйхат!$CX:$CX,$B$866,рўйхат!$D:$D,$C860)</f>
        <v/>
      </c>
      <c r="AS860" s="35">
        <f>SUMIFS(рўйхат!BB:BB,рўйхат!$CX:$CX,$B$866,рўйхат!$D:$D,$C860)</f>
        <v/>
      </c>
      <c r="AT860" s="36">
        <f>SUMIFS(рўйхат!BC:BC,рўйхат!$CX:$CX,$B$866,рўйхат!$D:$D,$C860)</f>
        <v/>
      </c>
      <c r="AU860" s="35">
        <f>SUMIFS(рўйхат!BD:BD,рўйхат!$CX:$CX,$B$866,рўйхат!$D:$D,$C860)</f>
        <v/>
      </c>
      <c r="AV860" s="36">
        <f>SUMIFS(рўйхат!BE:BE,рўйхат!$CX:$CX,$B$866,рўйхат!$D:$D,$C860)</f>
        <v/>
      </c>
      <c r="AW860" s="35">
        <f>SUMIFS(рўйхат!BF:BF,рўйхат!$CX:$CX,$B$866,рўйхат!$D:$D,$C860)</f>
        <v/>
      </c>
      <c r="AX860" s="36">
        <f>SUMIFS(рўйхат!BG:BG,рўйхат!$CX:$CX,$B$866,рўйхат!$D:$D,$C860)</f>
        <v/>
      </c>
      <c r="AY860" s="35">
        <f>SUMIFS(рўйхат!BH:BH,рўйхат!$CX:$CX,$B$866,рўйхат!$D:$D,$C860)</f>
        <v/>
      </c>
      <c r="AZ860" s="36">
        <f>SUMIFS(рўйхат!BI:BI,рўйхат!$CX:$CX,$B$866,рўйхат!$D:$D,$C860)</f>
        <v/>
      </c>
      <c r="BA860" s="35">
        <f>SUMIFS(рўйхат!BJ:BJ,рўйхат!$CX:$CX,$B$866,рўйхат!$D:$D,$C860)</f>
        <v/>
      </c>
      <c r="BB860" s="36">
        <f>SUMIFS(рўйхат!BK:BK,рўйхат!$CX:$CX,$B$866,рўйхат!$D:$D,$C860)</f>
        <v/>
      </c>
      <c r="BC860" s="77">
        <f>IFERROR(AO860/E860,0)</f>
        <v/>
      </c>
      <c r="BD860" s="77">
        <f>IFERROR(AP860/F860,0)</f>
        <v/>
      </c>
      <c r="BE860" s="35">
        <f>SUMIFS(рўйхат!BL:BL,рўйхат!$CX:$CX,$B$866,рўйхат!$D:$D,$C860)</f>
        <v/>
      </c>
      <c r="BF860" s="36">
        <f>SUMIFS(рўйхат!BM:BM,рўйхат!$CX:$CX,$B$866,рўйхат!$D:$D,$C860)</f>
        <v/>
      </c>
      <c r="BG860" s="35">
        <f>SUMIFS(рўйхат!BN:BN,рўйхат!$CX:$CX,$B$866,рўйхат!$D:$D,$C860)</f>
        <v/>
      </c>
      <c r="BH860" s="36">
        <f>SUMIFS(рўйхат!BO:BO,рўйхат!$CX:$CX,$B$866,рўйхат!$D:$D,$C860)</f>
        <v/>
      </c>
      <c r="BI860" s="35">
        <f>SUMIFS(рўйхат!BP:BP,рўйхат!$CX:$CX,$B$866,рўйхат!$D:$D,$C860)</f>
        <v/>
      </c>
      <c r="BJ860" s="36">
        <f>SUMIFS(рўйхат!BQ:BQ,рўйхат!$CX:$CX,$B$866,рўйхат!$D:$D,$C860)</f>
        <v/>
      </c>
      <c r="BK860" s="35">
        <f>SUMIFS(рўйхат!BR:BR,рўйхат!$CX:$CX,$B$866,рўйхат!$D:$D,$C860)</f>
        <v/>
      </c>
      <c r="BL860" s="36">
        <f>SUMIFS(рўйхат!BS:BS,рўйхат!$CX:$CX,$B$866,рўйхат!$D:$D,$C860)</f>
        <v/>
      </c>
      <c r="BM860" s="35">
        <f>SUMIFS(рўйхат!BT:BT,рўйхат!$CX:$CX,$B$866,рўйхат!$D:$D,$C860)</f>
        <v/>
      </c>
      <c r="BN860" s="36">
        <f>SUMIFS(рўйхат!BU:BU,рўйхат!$CX:$CX,$B$866,рўйхат!$D:$D,$C860)</f>
        <v/>
      </c>
      <c r="BO860" s="35">
        <f>SUMIFS(рўйхат!BX:BX,рўйхат!$CX:$CX,$B$866,рўйхат!$D:$D,$C860)</f>
        <v/>
      </c>
      <c r="BP860" s="36">
        <f>SUMIFS(рўйхат!BY:BY,рўйхат!$CX:$CX,$B$866,рўйхат!$D:$D,$C860)</f>
        <v/>
      </c>
      <c r="BQ860" s="35">
        <f>SUMIFS(рўйхат!BZ:BZ,рўйхат!$CX:$CX,$B$866,рўйхат!$D:$D,$C860)</f>
        <v/>
      </c>
      <c r="BR860" s="36">
        <f>SUMIFS(рўйхат!CA:CA,рўйхат!$CX:$CX,$B$866,рўйхат!$D:$D,$C860)</f>
        <v/>
      </c>
      <c r="BS860" s="35">
        <f>SUMIFS(рўйхат!CB:CB,рўйхат!$CX:$CX,$B$866,рўйхат!$D:$D,$C860)</f>
        <v/>
      </c>
      <c r="BT860" s="36">
        <f>SUMIFS(рўйхат!CC:CC,рўйхат!$CX:$CX,$B$866,рўйхат!$D:$D,$C860)</f>
        <v/>
      </c>
      <c r="BU860" s="35">
        <f>SUMIFS(рўйхат!CD:CD,рўйхат!$CX:$CX,$B$866,рўйхат!$D:$D,$C860)</f>
        <v/>
      </c>
      <c r="BV860" s="36">
        <f>SUMIFS(рўйхат!CE:CE,рўйхат!$CX:$CX,$B$866,рўйхат!$D:$D,$C860)</f>
        <v/>
      </c>
      <c r="BW860" s="35">
        <f>SUMIFS(рўйхат!CH:CH,рўйхат!$CX:$CX,$B$866,рўйхат!$D:$D,$C860)</f>
        <v/>
      </c>
      <c r="BX860" s="36">
        <f>SUMIFS(рўйхат!CI:CI,рўйхат!$CX:$CX,$B$866,рўйхат!$D:$D,$C860)</f>
        <v/>
      </c>
      <c r="BY860" s="35">
        <f>SUMIFS(рўйхат!CJ:CJ,рўйхат!$CX:$CX,$B$866,рўйхат!$D:$D,$C860)</f>
        <v/>
      </c>
      <c r="BZ860" s="36">
        <f>SUMIFS(рўйхат!CK:CK,рўйхат!$CX:$CX,$B$866,рўйхат!$D:$D,$C860)</f>
        <v/>
      </c>
      <c r="CA860" s="35">
        <f>SUMIFS(рўйхат!CL:CL,рўйхат!$CX:$CX,$B$866,рўйхат!$D:$D,$C860)</f>
        <v/>
      </c>
      <c r="CB860" s="36">
        <f>SUMIFS(рўйхат!CM:CM,рўйхат!$CX:$CX,$B$866,рўйхат!$D:$D,$C860)</f>
        <v/>
      </c>
      <c r="CC860" s="35">
        <f>SUMIFS(рўйхат!CN:CN,рўйхат!$CX:$CX,$B$866,рўйхат!$D:$D,$C860)</f>
        <v/>
      </c>
      <c r="CD860" s="36">
        <f>SUMIFS(рўйхат!CO:CO,рўйхат!$CX:$CX,$B$866,рўйхат!$D:$D,$C860)</f>
        <v/>
      </c>
      <c r="CE860" s="77">
        <f>IFERROR(BE860/(Q860+BE860),0)</f>
        <v/>
      </c>
      <c r="CF860" s="78">
        <f>IFERROR(BF860/(R860+BF860),0)</f>
        <v/>
      </c>
    </row>
    <row r="861" hidden="1" outlineLevel="1" ht="30" customFormat="1" customHeight="1" s="8">
      <c r="A861" s="39" t="n"/>
      <c r="B861" s="50" t="n">
        <v>61</v>
      </c>
      <c r="C861" s="131" t="inlineStr">
        <is>
          <t>Якунига етмаган харидларда нархларни ошириб кўрсатилиш ҳолатлари таҳлили (UZEX)</t>
        </is>
      </c>
      <c r="D861" s="51" t="n"/>
      <c r="E861" s="35">
        <f>SUMIFS(рўйхат!F:F,рўйхат!$CX:$CX,$B$866,рўйхат!$D:$D,$C861)</f>
        <v/>
      </c>
      <c r="F861" s="36">
        <f>SUMIFS(рўйхат!G:G,рўйхат!$CX:$CX,$B$866,рўйхат!$D:$D,$C861)</f>
        <v/>
      </c>
      <c r="G861" s="35">
        <f>SUMIFS(рўйхат!H:H,рўйхат!$CX:$CX,$B$866,рўйхат!$D:$D,$C861)</f>
        <v/>
      </c>
      <c r="H861" s="36">
        <f>SUMIFS(рўйхат!I:I,рўйхат!$CX:$CX,$B$866,рўйхат!$D:$D,$C861)</f>
        <v/>
      </c>
      <c r="I861" s="35">
        <f>SUMIFS(рўйхат!J:J,рўйхат!$CX:$CX,$B$866,рўйхат!$D:$D,$C861)</f>
        <v/>
      </c>
      <c r="J861" s="36">
        <f>SUMIFS(рўйхат!K:K,рўйхат!$CX:$CX,$B$866,рўйхат!$D:$D,$C861)</f>
        <v/>
      </c>
      <c r="K861" s="35">
        <f>SUMIFS(рўйхат!L:L,рўйхат!$CX:$CX,$B$866,рўйхат!$D:$D,$C861)</f>
        <v/>
      </c>
      <c r="L861" s="36">
        <f>SUMIFS(рўйхат!M:M,рўйхат!$CX:$CX,$B$866,рўйхат!$D:$D,$C861)</f>
        <v/>
      </c>
      <c r="M861" s="35">
        <f>SUMIFS(рўйхат!N:N,рўйхат!$CX:$CX,$B$866,рўйхат!$D:$D,$C861)</f>
        <v/>
      </c>
      <c r="N861" s="36">
        <f>SUMIFS(рўйхат!O:O,рўйхат!$CX:$CX,$B$866,рўйхат!$D:$D,$C861)</f>
        <v/>
      </c>
      <c r="O861" s="34">
        <f>IFERROR(M861/E861,0)</f>
        <v/>
      </c>
      <c r="P861" s="34">
        <f>IFERROR(N861/F861,0)</f>
        <v/>
      </c>
      <c r="Q861" s="35">
        <f>SUMIFS(рўйхат!P:P,рўйхат!$CX:$CX,$B$866,рўйхат!$D:$D,$C861)</f>
        <v/>
      </c>
      <c r="R861" s="36">
        <f>SUMIFS(рўйхат!Q:Q,рўйхат!$CX:$CX,$B$866,рўйхат!$D:$D,$C861)</f>
        <v/>
      </c>
      <c r="S861" s="35">
        <f>SUMIFS(рўйхат!R:R,рўйхат!$CX:$CX,$B$866,рўйхат!$D:$D,$C861)</f>
        <v/>
      </c>
      <c r="T861" s="36">
        <f>SUMIFS(рўйхат!S:S,рўйхат!$CX:$CX,$B$866,рўйхат!$D:$D,$C861)</f>
        <v/>
      </c>
      <c r="U861" s="35">
        <f>SUMIFS(рўйхат!T:T,рўйхат!$CX:$CX,$B$866,рўйхат!$D:$D,$C861)</f>
        <v/>
      </c>
      <c r="V861" s="36">
        <f>SUMIFS(рўйхат!U:U,рўйхат!$CX:$CX,$B$866,рўйхат!$D:$D,$C861)</f>
        <v/>
      </c>
      <c r="W861" s="35">
        <f>SUMIFS(рўйхат!V:V,рўйхат!$CX:$CX,$B$866,рўйхат!$D:$D,$C861)</f>
        <v/>
      </c>
      <c r="X861" s="36">
        <f>SUMIFS(рўйхат!W:W,рўйхат!$CX:$CX,$B$866,рўйхат!$D:$D,$C861)</f>
        <v/>
      </c>
      <c r="Y861" s="35">
        <f>SUMIFS(рўйхат!X:X,рўйхат!$CX:$CX,$B$866,рўйхат!$D:$D,$C861)</f>
        <v/>
      </c>
      <c r="Z861" s="36">
        <f>SUMIFS(рўйхат!Y:Y,рўйхат!$CX:$CX,$B$866,рўйхат!$D:$D,$C861)</f>
        <v/>
      </c>
      <c r="AA861" s="35">
        <f>SUMIFS(рўйхат!Z:Z,рўйхат!$CX:$CX,$B$866,рўйхат!$D:$D,$C861)</f>
        <v/>
      </c>
      <c r="AB861" s="36">
        <f>SUMIFS(рўйхат!AA:AA,рўйхат!$CX:$CX,$B$866,рўйхат!$D:$D,$C861)</f>
        <v/>
      </c>
      <c r="AC861" s="35">
        <f>SUMIFS(рўйхат!AB:AB,рўйхат!$CX:$CX,$B$866,рўйхат!$D:$D,$C861)</f>
        <v/>
      </c>
      <c r="AD861" s="36">
        <f>SUMIFS(рўйхат!AC:AC,рўйхат!$CX:$CX,$B$866,рўйхат!$D:$D,$C861)</f>
        <v/>
      </c>
      <c r="AE861" s="35">
        <f>SUMIFS(рўйхат!AD:AD,рўйхат!$CX:$CX,$B$866,рўйхат!$D:$D,$C861)</f>
        <v/>
      </c>
      <c r="AF861" s="36">
        <f>SUMIFS(рўйхат!AE:AE,рўйхат!$CX:$CX,$B$866,рўйхат!$D:$D,$C861)</f>
        <v/>
      </c>
      <c r="AG861" s="35">
        <f>SUMIFS(рўйхат!AH:AH,рўйхат!$CX:$CX,$B$866,рўйхат!$D:$D,$C861)</f>
        <v/>
      </c>
      <c r="AH861" s="36">
        <f>SUMIFS(рўйхат!AI:AI,рўйхат!$CX:$CX,$B$866,рўйхат!$D:$D,$C861)</f>
        <v/>
      </c>
      <c r="AI861" s="35">
        <f>SUMIFS(рўйхат!AJ:AJ,рўйхат!$CX:$CX,$B$866,рўйхат!$D:$D,$C861)</f>
        <v/>
      </c>
      <c r="AJ861" s="36">
        <f>SUMIFS(рўйхат!AK:AK,рўйхат!$CX:$CX,$B$866,рўйхат!$D:$D,$C861)</f>
        <v/>
      </c>
      <c r="AK861" s="35">
        <f>SUMIFS(рўйхат!AL:AL,рўйхат!$CX:$CX,$B$866,рўйхат!$D:$D,$C861)</f>
        <v/>
      </c>
      <c r="AL861" s="36">
        <f>SUMIFS(рўйхат!AM:AM,рўйхат!$CX:$CX,$B$866,рўйхат!$D:$D,$C861)</f>
        <v/>
      </c>
      <c r="AM861" s="77">
        <f>IFERROR(Q861/E861,0)</f>
        <v/>
      </c>
      <c r="AN861" s="77">
        <f>IFERROR(R861/F861,0)</f>
        <v/>
      </c>
      <c r="AO861" s="35">
        <f>SUMIFS(рўйхат!AX:AX,рўйхат!$CX:$CX,$B$866,рўйхат!$D:$D,$C861)</f>
        <v/>
      </c>
      <c r="AP861" s="36">
        <f>SUMIFS(рўйхат!AY:AY,рўйхат!$CX:$CX,$B$866,рўйхат!$D:$D,$C861)</f>
        <v/>
      </c>
      <c r="AQ861" s="35">
        <f>SUMIFS(рўйхат!AZ:AZ,рўйхат!$CX:$CX,$B$866,рўйхат!$D:$D,$C861)</f>
        <v/>
      </c>
      <c r="AR861" s="36">
        <f>SUMIFS(рўйхат!BA:BA,рўйхат!$CX:$CX,$B$866,рўйхат!$D:$D,$C861)</f>
        <v/>
      </c>
      <c r="AS861" s="35">
        <f>SUMIFS(рўйхат!BB:BB,рўйхат!$CX:$CX,$B$866,рўйхат!$D:$D,$C861)</f>
        <v/>
      </c>
      <c r="AT861" s="36">
        <f>SUMIFS(рўйхат!BC:BC,рўйхат!$CX:$CX,$B$866,рўйхат!$D:$D,$C861)</f>
        <v/>
      </c>
      <c r="AU861" s="35">
        <f>SUMIFS(рўйхат!BD:BD,рўйхат!$CX:$CX,$B$866,рўйхат!$D:$D,$C861)</f>
        <v/>
      </c>
      <c r="AV861" s="36">
        <f>SUMIFS(рўйхат!BE:BE,рўйхат!$CX:$CX,$B$866,рўйхат!$D:$D,$C861)</f>
        <v/>
      </c>
      <c r="AW861" s="35">
        <f>SUMIFS(рўйхат!BF:BF,рўйхат!$CX:$CX,$B$866,рўйхат!$D:$D,$C861)</f>
        <v/>
      </c>
      <c r="AX861" s="36">
        <f>SUMIFS(рўйхат!BG:BG,рўйхат!$CX:$CX,$B$866,рўйхат!$D:$D,$C861)</f>
        <v/>
      </c>
      <c r="AY861" s="35">
        <f>SUMIFS(рўйхат!BH:BH,рўйхат!$CX:$CX,$B$866,рўйхат!$D:$D,$C861)</f>
        <v/>
      </c>
      <c r="AZ861" s="36">
        <f>SUMIFS(рўйхат!BI:BI,рўйхат!$CX:$CX,$B$866,рўйхат!$D:$D,$C861)</f>
        <v/>
      </c>
      <c r="BA861" s="35">
        <f>SUMIFS(рўйхат!BJ:BJ,рўйхат!$CX:$CX,$B$866,рўйхат!$D:$D,$C861)</f>
        <v/>
      </c>
      <c r="BB861" s="36">
        <f>SUMIFS(рўйхат!BK:BK,рўйхат!$CX:$CX,$B$866,рўйхат!$D:$D,$C861)</f>
        <v/>
      </c>
      <c r="BC861" s="77">
        <f>IFERROR(AO861/E861,0)</f>
        <v/>
      </c>
      <c r="BD861" s="77">
        <f>IFERROR(AP861/F861,0)</f>
        <v/>
      </c>
      <c r="BE861" s="35">
        <f>SUMIFS(рўйхат!BL:BL,рўйхат!$CX:$CX,$B$866,рўйхат!$D:$D,$C861)</f>
        <v/>
      </c>
      <c r="BF861" s="36">
        <f>SUMIFS(рўйхат!BM:BM,рўйхат!$CX:$CX,$B$866,рўйхат!$D:$D,$C861)</f>
        <v/>
      </c>
      <c r="BG861" s="35">
        <f>SUMIFS(рўйхат!BN:BN,рўйхат!$CX:$CX,$B$866,рўйхат!$D:$D,$C861)</f>
        <v/>
      </c>
      <c r="BH861" s="36">
        <f>SUMIFS(рўйхат!BO:BO,рўйхат!$CX:$CX,$B$866,рўйхат!$D:$D,$C861)</f>
        <v/>
      </c>
      <c r="BI861" s="35">
        <f>SUMIFS(рўйхат!BP:BP,рўйхат!$CX:$CX,$B$866,рўйхат!$D:$D,$C861)</f>
        <v/>
      </c>
      <c r="BJ861" s="36">
        <f>SUMIFS(рўйхат!BQ:BQ,рўйхат!$CX:$CX,$B$866,рўйхат!$D:$D,$C861)</f>
        <v/>
      </c>
      <c r="BK861" s="35">
        <f>SUMIFS(рўйхат!BR:BR,рўйхат!$CX:$CX,$B$866,рўйхат!$D:$D,$C861)</f>
        <v/>
      </c>
      <c r="BL861" s="36">
        <f>SUMIFS(рўйхат!BS:BS,рўйхат!$CX:$CX,$B$866,рўйхат!$D:$D,$C861)</f>
        <v/>
      </c>
      <c r="BM861" s="35">
        <f>SUMIFS(рўйхат!BT:BT,рўйхат!$CX:$CX,$B$866,рўйхат!$D:$D,$C861)</f>
        <v/>
      </c>
      <c r="BN861" s="36">
        <f>SUMIFS(рўйхат!BU:BU,рўйхат!$CX:$CX,$B$866,рўйхат!$D:$D,$C861)</f>
        <v/>
      </c>
      <c r="BO861" s="35">
        <f>SUMIFS(рўйхат!BX:BX,рўйхат!$CX:$CX,$B$866,рўйхат!$D:$D,$C861)</f>
        <v/>
      </c>
      <c r="BP861" s="36">
        <f>SUMIFS(рўйхат!BY:BY,рўйхат!$CX:$CX,$B$866,рўйхат!$D:$D,$C861)</f>
        <v/>
      </c>
      <c r="BQ861" s="35">
        <f>SUMIFS(рўйхат!BZ:BZ,рўйхат!$CX:$CX,$B$866,рўйхат!$D:$D,$C861)</f>
        <v/>
      </c>
      <c r="BR861" s="36">
        <f>SUMIFS(рўйхат!CA:CA,рўйхат!$CX:$CX,$B$866,рўйхат!$D:$D,$C861)</f>
        <v/>
      </c>
      <c r="BS861" s="35">
        <f>SUMIFS(рўйхат!CB:CB,рўйхат!$CX:$CX,$B$866,рўйхат!$D:$D,$C861)</f>
        <v/>
      </c>
      <c r="BT861" s="36">
        <f>SUMIFS(рўйхат!CC:CC,рўйхат!$CX:$CX,$B$866,рўйхат!$D:$D,$C861)</f>
        <v/>
      </c>
      <c r="BU861" s="35">
        <f>SUMIFS(рўйхат!CD:CD,рўйхат!$CX:$CX,$B$866,рўйхат!$D:$D,$C861)</f>
        <v/>
      </c>
      <c r="BV861" s="36">
        <f>SUMIFS(рўйхат!CE:CE,рўйхат!$CX:$CX,$B$866,рўйхат!$D:$D,$C861)</f>
        <v/>
      </c>
      <c r="BW861" s="35">
        <f>SUMIFS(рўйхат!CH:CH,рўйхат!$CX:$CX,$B$866,рўйхат!$D:$D,$C861)</f>
        <v/>
      </c>
      <c r="BX861" s="36">
        <f>SUMIFS(рўйхат!CI:CI,рўйхат!$CX:$CX,$B$866,рўйхат!$D:$D,$C861)</f>
        <v/>
      </c>
      <c r="BY861" s="35">
        <f>SUMIFS(рўйхат!CJ:CJ,рўйхат!$CX:$CX,$B$866,рўйхат!$D:$D,$C861)</f>
        <v/>
      </c>
      <c r="BZ861" s="36">
        <f>SUMIFS(рўйхат!CK:CK,рўйхат!$CX:$CX,$B$866,рўйхат!$D:$D,$C861)</f>
        <v/>
      </c>
      <c r="CA861" s="35">
        <f>SUMIFS(рўйхат!CL:CL,рўйхат!$CX:$CX,$B$866,рўйхат!$D:$D,$C861)</f>
        <v/>
      </c>
      <c r="CB861" s="36">
        <f>SUMIFS(рўйхат!CM:CM,рўйхат!$CX:$CX,$B$866,рўйхат!$D:$D,$C861)</f>
        <v/>
      </c>
      <c r="CC861" s="35">
        <f>SUMIFS(рўйхат!CN:CN,рўйхат!$CX:$CX,$B$866,рўйхат!$D:$D,$C861)</f>
        <v/>
      </c>
      <c r="CD861" s="36">
        <f>SUMIFS(рўйхат!CO:CO,рўйхат!$CX:$CX,$B$866,рўйхат!$D:$D,$C861)</f>
        <v/>
      </c>
      <c r="CE861" s="77">
        <f>IFERROR(BE861/(Q861+BE861),0)</f>
        <v/>
      </c>
      <c r="CF861" s="78">
        <f>IFERROR(BF861/(R861+BF861),0)</f>
        <v/>
      </c>
    </row>
    <row r="862" hidden="1" outlineLevel="1" ht="30" customFormat="1" customHeight="1" s="8">
      <c r="A862" s="39" t="n"/>
      <c r="B862" s="50" t="n">
        <v>62</v>
      </c>
      <c r="C862" s="131" t="inlineStr">
        <is>
          <t>Manfaatlar to'qnashuvi (COOPERATION)</t>
        </is>
      </c>
      <c r="D862" s="51" t="n"/>
      <c r="E862" s="35">
        <f>SUMIFS(рўйхат!F:F,рўйхат!$CX:$CX,$B$866,рўйхат!$D:$D,$C862)</f>
        <v/>
      </c>
      <c r="F862" s="36">
        <f>SUMIFS(рўйхат!G:G,рўйхат!$CX:$CX,$B$866,рўйхат!$D:$D,$C862)</f>
        <v/>
      </c>
      <c r="G862" s="35">
        <f>SUMIFS(рўйхат!H:H,рўйхат!$CX:$CX,$B$866,рўйхат!$D:$D,$C862)</f>
        <v/>
      </c>
      <c r="H862" s="36">
        <f>SUMIFS(рўйхат!I:I,рўйхат!$CX:$CX,$B$866,рўйхат!$D:$D,$C862)</f>
        <v/>
      </c>
      <c r="I862" s="35">
        <f>SUMIFS(рўйхат!J:J,рўйхат!$CX:$CX,$B$866,рўйхат!$D:$D,$C862)</f>
        <v/>
      </c>
      <c r="J862" s="36">
        <f>SUMIFS(рўйхат!K:K,рўйхат!$CX:$CX,$B$866,рўйхат!$D:$D,$C862)</f>
        <v/>
      </c>
      <c r="K862" s="35">
        <f>SUMIFS(рўйхат!L:L,рўйхат!$CX:$CX,$B$866,рўйхат!$D:$D,$C862)</f>
        <v/>
      </c>
      <c r="L862" s="36">
        <f>SUMIFS(рўйхат!M:M,рўйхат!$CX:$CX,$B$866,рўйхат!$D:$D,$C862)</f>
        <v/>
      </c>
      <c r="M862" s="35">
        <f>SUMIFS(рўйхат!N:N,рўйхат!$CX:$CX,$B$866,рўйхат!$D:$D,$C862)</f>
        <v/>
      </c>
      <c r="N862" s="36">
        <f>SUMIFS(рўйхат!O:O,рўйхат!$CX:$CX,$B$866,рўйхат!$D:$D,$C862)</f>
        <v/>
      </c>
      <c r="O862" s="34">
        <f>IFERROR(M862/E862,0)</f>
        <v/>
      </c>
      <c r="P862" s="34">
        <f>IFERROR(N862/F862,0)</f>
        <v/>
      </c>
      <c r="Q862" s="35">
        <f>SUMIFS(рўйхат!P:P,рўйхат!$CX:$CX,$B$866,рўйхат!$D:$D,$C862)</f>
        <v/>
      </c>
      <c r="R862" s="36">
        <f>SUMIFS(рўйхат!Q:Q,рўйхат!$CX:$CX,$B$866,рўйхат!$D:$D,$C862)</f>
        <v/>
      </c>
      <c r="S862" s="35">
        <f>SUMIFS(рўйхат!R:R,рўйхат!$CX:$CX,$B$866,рўйхат!$D:$D,$C862)</f>
        <v/>
      </c>
      <c r="T862" s="36">
        <f>SUMIFS(рўйхат!S:S,рўйхат!$CX:$CX,$B$866,рўйхат!$D:$D,$C862)</f>
        <v/>
      </c>
      <c r="U862" s="35">
        <f>SUMIFS(рўйхат!T:T,рўйхат!$CX:$CX,$B$866,рўйхат!$D:$D,$C862)</f>
        <v/>
      </c>
      <c r="V862" s="36">
        <f>SUMIFS(рўйхат!U:U,рўйхат!$CX:$CX,$B$866,рўйхат!$D:$D,$C862)</f>
        <v/>
      </c>
      <c r="W862" s="35">
        <f>SUMIFS(рўйхат!V:V,рўйхат!$CX:$CX,$B$866,рўйхат!$D:$D,$C862)</f>
        <v/>
      </c>
      <c r="X862" s="36">
        <f>SUMIFS(рўйхат!W:W,рўйхат!$CX:$CX,$B$866,рўйхат!$D:$D,$C862)</f>
        <v/>
      </c>
      <c r="Y862" s="35">
        <f>SUMIFS(рўйхат!X:X,рўйхат!$CX:$CX,$B$866,рўйхат!$D:$D,$C862)</f>
        <v/>
      </c>
      <c r="Z862" s="36">
        <f>SUMIFS(рўйхат!Y:Y,рўйхат!$CX:$CX,$B$866,рўйхат!$D:$D,$C862)</f>
        <v/>
      </c>
      <c r="AA862" s="35">
        <f>SUMIFS(рўйхат!Z:Z,рўйхат!$CX:$CX,$B$866,рўйхат!$D:$D,$C862)</f>
        <v/>
      </c>
      <c r="AB862" s="36">
        <f>SUMIFS(рўйхат!AA:AA,рўйхат!$CX:$CX,$B$866,рўйхат!$D:$D,$C862)</f>
        <v/>
      </c>
      <c r="AC862" s="35">
        <f>SUMIFS(рўйхат!AB:AB,рўйхат!$CX:$CX,$B$866,рўйхат!$D:$D,$C862)</f>
        <v/>
      </c>
      <c r="AD862" s="36">
        <f>SUMIFS(рўйхат!AC:AC,рўйхат!$CX:$CX,$B$866,рўйхат!$D:$D,$C862)</f>
        <v/>
      </c>
      <c r="AE862" s="35">
        <f>SUMIFS(рўйхат!AD:AD,рўйхат!$CX:$CX,$B$866,рўйхат!$D:$D,$C862)</f>
        <v/>
      </c>
      <c r="AF862" s="36">
        <f>SUMIFS(рўйхат!AE:AE,рўйхат!$CX:$CX,$B$866,рўйхат!$D:$D,$C862)</f>
        <v/>
      </c>
      <c r="AG862" s="35">
        <f>SUMIFS(рўйхат!AH:AH,рўйхат!$CX:$CX,$B$866,рўйхат!$D:$D,$C862)</f>
        <v/>
      </c>
      <c r="AH862" s="36">
        <f>SUMIFS(рўйхат!AI:AI,рўйхат!$CX:$CX,$B$866,рўйхат!$D:$D,$C862)</f>
        <v/>
      </c>
      <c r="AI862" s="35">
        <f>SUMIFS(рўйхат!AJ:AJ,рўйхат!$CX:$CX,$B$866,рўйхат!$D:$D,$C862)</f>
        <v/>
      </c>
      <c r="AJ862" s="36">
        <f>SUMIFS(рўйхат!AK:AK,рўйхат!$CX:$CX,$B$866,рўйхат!$D:$D,$C862)</f>
        <v/>
      </c>
      <c r="AK862" s="35">
        <f>SUMIFS(рўйхат!AL:AL,рўйхат!$CX:$CX,$B$866,рўйхат!$D:$D,$C862)</f>
        <v/>
      </c>
      <c r="AL862" s="36">
        <f>SUMIFS(рўйхат!AM:AM,рўйхат!$CX:$CX,$B$866,рўйхат!$D:$D,$C862)</f>
        <v/>
      </c>
      <c r="AM862" s="77">
        <f>IFERROR(Q862/E862,0)</f>
        <v/>
      </c>
      <c r="AN862" s="77">
        <f>IFERROR(R862/F862,0)</f>
        <v/>
      </c>
      <c r="AO862" s="35">
        <f>SUMIFS(рўйхат!AX:AX,рўйхат!$CX:$CX,$B$866,рўйхат!$D:$D,$C862)</f>
        <v/>
      </c>
      <c r="AP862" s="36">
        <f>SUMIFS(рўйхат!AY:AY,рўйхат!$CX:$CX,$B$866,рўйхат!$D:$D,$C862)</f>
        <v/>
      </c>
      <c r="AQ862" s="35">
        <f>SUMIFS(рўйхат!AZ:AZ,рўйхат!$CX:$CX,$B$866,рўйхат!$D:$D,$C862)</f>
        <v/>
      </c>
      <c r="AR862" s="36">
        <f>SUMIFS(рўйхат!BA:BA,рўйхат!$CX:$CX,$B$866,рўйхат!$D:$D,$C862)</f>
        <v/>
      </c>
      <c r="AS862" s="35">
        <f>SUMIFS(рўйхат!BB:BB,рўйхат!$CX:$CX,$B$866,рўйхат!$D:$D,$C862)</f>
        <v/>
      </c>
      <c r="AT862" s="36">
        <f>SUMIFS(рўйхат!BC:BC,рўйхат!$CX:$CX,$B$866,рўйхат!$D:$D,$C862)</f>
        <v/>
      </c>
      <c r="AU862" s="35">
        <f>SUMIFS(рўйхат!BD:BD,рўйхат!$CX:$CX,$B$866,рўйхат!$D:$D,$C862)</f>
        <v/>
      </c>
      <c r="AV862" s="36">
        <f>SUMIFS(рўйхат!BE:BE,рўйхат!$CX:$CX,$B$866,рўйхат!$D:$D,$C862)</f>
        <v/>
      </c>
      <c r="AW862" s="35">
        <f>SUMIFS(рўйхат!BF:BF,рўйхат!$CX:$CX,$B$866,рўйхат!$D:$D,$C862)</f>
        <v/>
      </c>
      <c r="AX862" s="36">
        <f>SUMIFS(рўйхат!BG:BG,рўйхат!$CX:$CX,$B$866,рўйхат!$D:$D,$C862)</f>
        <v/>
      </c>
      <c r="AY862" s="35">
        <f>SUMIFS(рўйхат!BH:BH,рўйхат!$CX:$CX,$B$866,рўйхат!$D:$D,$C862)</f>
        <v/>
      </c>
      <c r="AZ862" s="36">
        <f>SUMIFS(рўйхат!BI:BI,рўйхат!$CX:$CX,$B$866,рўйхат!$D:$D,$C862)</f>
        <v/>
      </c>
      <c r="BA862" s="35">
        <f>SUMIFS(рўйхат!BJ:BJ,рўйхат!$CX:$CX,$B$866,рўйхат!$D:$D,$C862)</f>
        <v/>
      </c>
      <c r="BB862" s="36">
        <f>SUMIFS(рўйхат!BK:BK,рўйхат!$CX:$CX,$B$866,рўйхат!$D:$D,$C862)</f>
        <v/>
      </c>
      <c r="BC862" s="77">
        <f>IFERROR(AO862/E862,0)</f>
        <v/>
      </c>
      <c r="BD862" s="77">
        <f>IFERROR(AP862/F862,0)</f>
        <v/>
      </c>
      <c r="BE862" s="35">
        <f>SUMIFS(рўйхат!BL:BL,рўйхат!$CX:$CX,$B$866,рўйхат!$D:$D,$C862)</f>
        <v/>
      </c>
      <c r="BF862" s="36">
        <f>SUMIFS(рўйхат!BM:BM,рўйхат!$CX:$CX,$B$866,рўйхат!$D:$D,$C862)</f>
        <v/>
      </c>
      <c r="BG862" s="35">
        <f>SUMIFS(рўйхат!BN:BN,рўйхат!$CX:$CX,$B$866,рўйхат!$D:$D,$C862)</f>
        <v/>
      </c>
      <c r="BH862" s="36">
        <f>SUMIFS(рўйхат!BO:BO,рўйхат!$CX:$CX,$B$866,рўйхат!$D:$D,$C862)</f>
        <v/>
      </c>
      <c r="BI862" s="35">
        <f>SUMIFS(рўйхат!BP:BP,рўйхат!$CX:$CX,$B$866,рўйхат!$D:$D,$C862)</f>
        <v/>
      </c>
      <c r="BJ862" s="36">
        <f>SUMIFS(рўйхат!BQ:BQ,рўйхат!$CX:$CX,$B$866,рўйхат!$D:$D,$C862)</f>
        <v/>
      </c>
      <c r="BK862" s="35">
        <f>SUMIFS(рўйхат!BR:BR,рўйхат!$CX:$CX,$B$866,рўйхат!$D:$D,$C862)</f>
        <v/>
      </c>
      <c r="BL862" s="36">
        <f>SUMIFS(рўйхат!BS:BS,рўйхат!$CX:$CX,$B$866,рўйхат!$D:$D,$C862)</f>
        <v/>
      </c>
      <c r="BM862" s="35">
        <f>SUMIFS(рўйхат!BT:BT,рўйхат!$CX:$CX,$B$866,рўйхат!$D:$D,$C862)</f>
        <v/>
      </c>
      <c r="BN862" s="36">
        <f>SUMIFS(рўйхат!BU:BU,рўйхат!$CX:$CX,$B$866,рўйхат!$D:$D,$C862)</f>
        <v/>
      </c>
      <c r="BO862" s="35">
        <f>SUMIFS(рўйхат!BX:BX,рўйхат!$CX:$CX,$B$866,рўйхат!$D:$D,$C862)</f>
        <v/>
      </c>
      <c r="BP862" s="36">
        <f>SUMIFS(рўйхат!BY:BY,рўйхат!$CX:$CX,$B$866,рўйхат!$D:$D,$C862)</f>
        <v/>
      </c>
      <c r="BQ862" s="35">
        <f>SUMIFS(рўйхат!BZ:BZ,рўйхат!$CX:$CX,$B$866,рўйхат!$D:$D,$C862)</f>
        <v/>
      </c>
      <c r="BR862" s="36">
        <f>SUMIFS(рўйхат!CA:CA,рўйхат!$CX:$CX,$B$866,рўйхат!$D:$D,$C862)</f>
        <v/>
      </c>
      <c r="BS862" s="35">
        <f>SUMIFS(рўйхат!CB:CB,рўйхат!$CX:$CX,$B$866,рўйхат!$D:$D,$C862)</f>
        <v/>
      </c>
      <c r="BT862" s="36">
        <f>SUMIFS(рўйхат!CC:CC,рўйхат!$CX:$CX,$B$866,рўйхат!$D:$D,$C862)</f>
        <v/>
      </c>
      <c r="BU862" s="35">
        <f>SUMIFS(рўйхат!CD:CD,рўйхат!$CX:$CX,$B$866,рўйхат!$D:$D,$C862)</f>
        <v/>
      </c>
      <c r="BV862" s="36">
        <f>SUMIFS(рўйхат!CE:CE,рўйхат!$CX:$CX,$B$866,рўйхат!$D:$D,$C862)</f>
        <v/>
      </c>
      <c r="BW862" s="35">
        <f>SUMIFS(рўйхат!CH:CH,рўйхат!$CX:$CX,$B$866,рўйхат!$D:$D,$C862)</f>
        <v/>
      </c>
      <c r="BX862" s="36">
        <f>SUMIFS(рўйхат!CI:CI,рўйхат!$CX:$CX,$B$866,рўйхат!$D:$D,$C862)</f>
        <v/>
      </c>
      <c r="BY862" s="35">
        <f>SUMIFS(рўйхат!CJ:CJ,рўйхат!$CX:$CX,$B$866,рўйхат!$D:$D,$C862)</f>
        <v/>
      </c>
      <c r="BZ862" s="36">
        <f>SUMIFS(рўйхат!CK:CK,рўйхат!$CX:$CX,$B$866,рўйхат!$D:$D,$C862)</f>
        <v/>
      </c>
      <c r="CA862" s="35">
        <f>SUMIFS(рўйхат!CL:CL,рўйхат!$CX:$CX,$B$866,рўйхат!$D:$D,$C862)</f>
        <v/>
      </c>
      <c r="CB862" s="36">
        <f>SUMIFS(рўйхат!CM:CM,рўйхат!$CX:$CX,$B$866,рўйхат!$D:$D,$C862)</f>
        <v/>
      </c>
      <c r="CC862" s="35">
        <f>SUMIFS(рўйхат!CN:CN,рўйхат!$CX:$CX,$B$866,рўйхат!$D:$D,$C862)</f>
        <v/>
      </c>
      <c r="CD862" s="36">
        <f>SUMIFS(рўйхат!CO:CO,рўйхат!$CX:$CX,$B$866,рўйхат!$D:$D,$C862)</f>
        <v/>
      </c>
      <c r="CE862" s="77">
        <f>IFERROR(BE862/(Q862+BE862),0)</f>
        <v/>
      </c>
      <c r="CF862" s="78">
        <f>IFERROR(BF862/(R862+BF862),0)</f>
        <v/>
      </c>
    </row>
    <row r="863" hidden="1" outlineLevel="1" ht="30" customFormat="1" customHeight="1" s="8">
      <c r="A863" s="39" t="n"/>
      <c r="B863" s="50" t="n">
        <v>63</v>
      </c>
      <c r="C863" s="131" t="inlineStr">
        <is>
          <t>Manfaatlar to'qnashuvi (UZEX)</t>
        </is>
      </c>
      <c r="D863" s="51" t="n"/>
      <c r="E863" s="35">
        <f>SUMIFS(рўйхат!F:F,рўйхат!$CX:$CX,$B$866,рўйхат!$D:$D,$C863)</f>
        <v/>
      </c>
      <c r="F863" s="36">
        <f>SUMIFS(рўйхат!G:G,рўйхат!$CX:$CX,$B$866,рўйхат!$D:$D,$C863)</f>
        <v/>
      </c>
      <c r="G863" s="35">
        <f>SUMIFS(рўйхат!H:H,рўйхат!$CX:$CX,$B$866,рўйхат!$D:$D,$C863)</f>
        <v/>
      </c>
      <c r="H863" s="36">
        <f>SUMIFS(рўйхат!I:I,рўйхат!$CX:$CX,$B$866,рўйхат!$D:$D,$C863)</f>
        <v/>
      </c>
      <c r="I863" s="35">
        <f>SUMIFS(рўйхат!J:J,рўйхат!$CX:$CX,$B$866,рўйхат!$D:$D,$C863)</f>
        <v/>
      </c>
      <c r="J863" s="36">
        <f>SUMIFS(рўйхат!K:K,рўйхат!$CX:$CX,$B$866,рўйхат!$D:$D,$C863)</f>
        <v/>
      </c>
      <c r="K863" s="35">
        <f>SUMIFS(рўйхат!L:L,рўйхат!$CX:$CX,$B$866,рўйхат!$D:$D,$C863)</f>
        <v/>
      </c>
      <c r="L863" s="36">
        <f>SUMIFS(рўйхат!M:M,рўйхат!$CX:$CX,$B$866,рўйхат!$D:$D,$C863)</f>
        <v/>
      </c>
      <c r="M863" s="35">
        <f>SUMIFS(рўйхат!N:N,рўйхат!$CX:$CX,$B$866,рўйхат!$D:$D,$C863)</f>
        <v/>
      </c>
      <c r="N863" s="36">
        <f>SUMIFS(рўйхат!O:O,рўйхат!$CX:$CX,$B$866,рўйхат!$D:$D,$C863)</f>
        <v/>
      </c>
      <c r="O863" s="34">
        <f>IFERROR(M863/E863,0)</f>
        <v/>
      </c>
      <c r="P863" s="34">
        <f>IFERROR(N863/F863,0)</f>
        <v/>
      </c>
      <c r="Q863" s="35">
        <f>SUMIFS(рўйхат!P:P,рўйхат!$CX:$CX,$B$866,рўйхат!$D:$D,$C863)</f>
        <v/>
      </c>
      <c r="R863" s="36">
        <f>SUMIFS(рўйхат!Q:Q,рўйхат!$CX:$CX,$B$866,рўйхат!$D:$D,$C863)</f>
        <v/>
      </c>
      <c r="S863" s="35">
        <f>SUMIFS(рўйхат!R:R,рўйхат!$CX:$CX,$B$866,рўйхат!$D:$D,$C863)</f>
        <v/>
      </c>
      <c r="T863" s="36">
        <f>SUMIFS(рўйхат!S:S,рўйхат!$CX:$CX,$B$866,рўйхат!$D:$D,$C863)</f>
        <v/>
      </c>
      <c r="U863" s="35">
        <f>SUMIFS(рўйхат!T:T,рўйхат!$CX:$CX,$B$866,рўйхат!$D:$D,$C863)</f>
        <v/>
      </c>
      <c r="V863" s="36">
        <f>SUMIFS(рўйхат!U:U,рўйхат!$CX:$CX,$B$866,рўйхат!$D:$D,$C863)</f>
        <v/>
      </c>
      <c r="W863" s="35">
        <f>SUMIFS(рўйхат!V:V,рўйхат!$CX:$CX,$B$866,рўйхат!$D:$D,$C863)</f>
        <v/>
      </c>
      <c r="X863" s="36">
        <f>SUMIFS(рўйхат!W:W,рўйхат!$CX:$CX,$B$866,рўйхат!$D:$D,$C863)</f>
        <v/>
      </c>
      <c r="Y863" s="35">
        <f>SUMIFS(рўйхат!X:X,рўйхат!$CX:$CX,$B$866,рўйхат!$D:$D,$C863)</f>
        <v/>
      </c>
      <c r="Z863" s="36">
        <f>SUMIFS(рўйхат!Y:Y,рўйхат!$CX:$CX,$B$866,рўйхат!$D:$D,$C863)</f>
        <v/>
      </c>
      <c r="AA863" s="35">
        <f>SUMIFS(рўйхат!Z:Z,рўйхат!$CX:$CX,$B$866,рўйхат!$D:$D,$C863)</f>
        <v/>
      </c>
      <c r="AB863" s="36">
        <f>SUMIFS(рўйхат!AA:AA,рўйхат!$CX:$CX,$B$866,рўйхат!$D:$D,$C863)</f>
        <v/>
      </c>
      <c r="AC863" s="35">
        <f>SUMIFS(рўйхат!AB:AB,рўйхат!$CX:$CX,$B$866,рўйхат!$D:$D,$C863)</f>
        <v/>
      </c>
      <c r="AD863" s="36">
        <f>SUMIFS(рўйхат!AC:AC,рўйхат!$CX:$CX,$B$866,рўйхат!$D:$D,$C863)</f>
        <v/>
      </c>
      <c r="AE863" s="35">
        <f>SUMIFS(рўйхат!AD:AD,рўйхат!$CX:$CX,$B$866,рўйхат!$D:$D,$C863)</f>
        <v/>
      </c>
      <c r="AF863" s="36">
        <f>SUMIFS(рўйхат!AE:AE,рўйхат!$CX:$CX,$B$866,рўйхат!$D:$D,$C863)</f>
        <v/>
      </c>
      <c r="AG863" s="35">
        <f>SUMIFS(рўйхат!AH:AH,рўйхат!$CX:$CX,$B$866,рўйхат!$D:$D,$C863)</f>
        <v/>
      </c>
      <c r="AH863" s="36">
        <f>SUMIFS(рўйхат!AI:AI,рўйхат!$CX:$CX,$B$866,рўйхат!$D:$D,$C863)</f>
        <v/>
      </c>
      <c r="AI863" s="35">
        <f>SUMIFS(рўйхат!AJ:AJ,рўйхат!$CX:$CX,$B$866,рўйхат!$D:$D,$C863)</f>
        <v/>
      </c>
      <c r="AJ863" s="36">
        <f>SUMIFS(рўйхат!AK:AK,рўйхат!$CX:$CX,$B$866,рўйхат!$D:$D,$C863)</f>
        <v/>
      </c>
      <c r="AK863" s="35">
        <f>SUMIFS(рўйхат!AL:AL,рўйхат!$CX:$CX,$B$866,рўйхат!$D:$D,$C863)</f>
        <v/>
      </c>
      <c r="AL863" s="36">
        <f>SUMIFS(рўйхат!AM:AM,рўйхат!$CX:$CX,$B$866,рўйхат!$D:$D,$C863)</f>
        <v/>
      </c>
      <c r="AM863" s="77">
        <f>IFERROR(Q863/E863,0)</f>
        <v/>
      </c>
      <c r="AN863" s="77">
        <f>IFERROR(R863/F863,0)</f>
        <v/>
      </c>
      <c r="AO863" s="35">
        <f>SUMIFS(рўйхат!AX:AX,рўйхат!$CX:$CX,$B$866,рўйхат!$D:$D,$C863)</f>
        <v/>
      </c>
      <c r="AP863" s="36">
        <f>SUMIFS(рўйхат!AY:AY,рўйхат!$CX:$CX,$B$866,рўйхат!$D:$D,$C863)</f>
        <v/>
      </c>
      <c r="AQ863" s="35">
        <f>SUMIFS(рўйхат!AZ:AZ,рўйхат!$CX:$CX,$B$866,рўйхат!$D:$D,$C863)</f>
        <v/>
      </c>
      <c r="AR863" s="36">
        <f>SUMIFS(рўйхат!BA:BA,рўйхат!$CX:$CX,$B$866,рўйхат!$D:$D,$C863)</f>
        <v/>
      </c>
      <c r="AS863" s="35">
        <f>SUMIFS(рўйхат!BB:BB,рўйхат!$CX:$CX,$B$866,рўйхат!$D:$D,$C863)</f>
        <v/>
      </c>
      <c r="AT863" s="36">
        <f>SUMIFS(рўйхат!BC:BC,рўйхат!$CX:$CX,$B$866,рўйхат!$D:$D,$C863)</f>
        <v/>
      </c>
      <c r="AU863" s="35">
        <f>SUMIFS(рўйхат!BD:BD,рўйхат!$CX:$CX,$B$866,рўйхат!$D:$D,$C863)</f>
        <v/>
      </c>
      <c r="AV863" s="36">
        <f>SUMIFS(рўйхат!BE:BE,рўйхат!$CX:$CX,$B$866,рўйхат!$D:$D,$C863)</f>
        <v/>
      </c>
      <c r="AW863" s="35">
        <f>SUMIFS(рўйхат!BF:BF,рўйхат!$CX:$CX,$B$866,рўйхат!$D:$D,$C863)</f>
        <v/>
      </c>
      <c r="AX863" s="36">
        <f>SUMIFS(рўйхат!BG:BG,рўйхат!$CX:$CX,$B$866,рўйхат!$D:$D,$C863)</f>
        <v/>
      </c>
      <c r="AY863" s="35">
        <f>SUMIFS(рўйхат!BH:BH,рўйхат!$CX:$CX,$B$866,рўйхат!$D:$D,$C863)</f>
        <v/>
      </c>
      <c r="AZ863" s="36">
        <f>SUMIFS(рўйхат!BI:BI,рўйхат!$CX:$CX,$B$866,рўйхат!$D:$D,$C863)</f>
        <v/>
      </c>
      <c r="BA863" s="35">
        <f>SUMIFS(рўйхат!BJ:BJ,рўйхат!$CX:$CX,$B$866,рўйхат!$D:$D,$C863)</f>
        <v/>
      </c>
      <c r="BB863" s="36">
        <f>SUMIFS(рўйхат!BK:BK,рўйхат!$CX:$CX,$B$866,рўйхат!$D:$D,$C863)</f>
        <v/>
      </c>
      <c r="BC863" s="77">
        <f>IFERROR(AO863/E863,0)</f>
        <v/>
      </c>
      <c r="BD863" s="77">
        <f>IFERROR(AP863/F863,0)</f>
        <v/>
      </c>
      <c r="BE863" s="35">
        <f>SUMIFS(рўйхат!BL:BL,рўйхат!$CX:$CX,$B$866,рўйхат!$D:$D,$C863)</f>
        <v/>
      </c>
      <c r="BF863" s="36">
        <f>SUMIFS(рўйхат!BM:BM,рўйхат!$CX:$CX,$B$866,рўйхат!$D:$D,$C863)</f>
        <v/>
      </c>
      <c r="BG863" s="35">
        <f>SUMIFS(рўйхат!BN:BN,рўйхат!$CX:$CX,$B$866,рўйхат!$D:$D,$C863)</f>
        <v/>
      </c>
      <c r="BH863" s="36">
        <f>SUMIFS(рўйхат!BO:BO,рўйхат!$CX:$CX,$B$866,рўйхат!$D:$D,$C863)</f>
        <v/>
      </c>
      <c r="BI863" s="35">
        <f>SUMIFS(рўйхат!BP:BP,рўйхат!$CX:$CX,$B$866,рўйхат!$D:$D,$C863)</f>
        <v/>
      </c>
      <c r="BJ863" s="36">
        <f>SUMIFS(рўйхат!BQ:BQ,рўйхат!$CX:$CX,$B$866,рўйхат!$D:$D,$C863)</f>
        <v/>
      </c>
      <c r="BK863" s="35">
        <f>SUMIFS(рўйхат!BR:BR,рўйхат!$CX:$CX,$B$866,рўйхат!$D:$D,$C863)</f>
        <v/>
      </c>
      <c r="BL863" s="36">
        <f>SUMIFS(рўйхат!BS:BS,рўйхат!$CX:$CX,$B$866,рўйхат!$D:$D,$C863)</f>
        <v/>
      </c>
      <c r="BM863" s="35">
        <f>SUMIFS(рўйхат!BT:BT,рўйхат!$CX:$CX,$B$866,рўйхат!$D:$D,$C863)</f>
        <v/>
      </c>
      <c r="BN863" s="36">
        <f>SUMIFS(рўйхат!BU:BU,рўйхат!$CX:$CX,$B$866,рўйхат!$D:$D,$C863)</f>
        <v/>
      </c>
      <c r="BO863" s="35">
        <f>SUMIFS(рўйхат!BX:BX,рўйхат!$CX:$CX,$B$866,рўйхат!$D:$D,$C863)</f>
        <v/>
      </c>
      <c r="BP863" s="36">
        <f>SUMIFS(рўйхат!BY:BY,рўйхат!$CX:$CX,$B$866,рўйхат!$D:$D,$C863)</f>
        <v/>
      </c>
      <c r="BQ863" s="35">
        <f>SUMIFS(рўйхат!BZ:BZ,рўйхат!$CX:$CX,$B$866,рўйхат!$D:$D,$C863)</f>
        <v/>
      </c>
      <c r="BR863" s="36">
        <f>SUMIFS(рўйхат!CA:CA,рўйхат!$CX:$CX,$B$866,рўйхат!$D:$D,$C863)</f>
        <v/>
      </c>
      <c r="BS863" s="35">
        <f>SUMIFS(рўйхат!CB:CB,рўйхат!$CX:$CX,$B$866,рўйхат!$D:$D,$C863)</f>
        <v/>
      </c>
      <c r="BT863" s="36">
        <f>SUMIFS(рўйхат!CC:CC,рўйхат!$CX:$CX,$B$866,рўйхат!$D:$D,$C863)</f>
        <v/>
      </c>
      <c r="BU863" s="35">
        <f>SUMIFS(рўйхат!CD:CD,рўйхат!$CX:$CX,$B$866,рўйхат!$D:$D,$C863)</f>
        <v/>
      </c>
      <c r="BV863" s="36">
        <f>SUMIFS(рўйхат!CE:CE,рўйхат!$CX:$CX,$B$866,рўйхат!$D:$D,$C863)</f>
        <v/>
      </c>
      <c r="BW863" s="35">
        <f>SUMIFS(рўйхат!CH:CH,рўйхат!$CX:$CX,$B$866,рўйхат!$D:$D,$C863)</f>
        <v/>
      </c>
      <c r="BX863" s="36">
        <f>SUMIFS(рўйхат!CI:CI,рўйхат!$CX:$CX,$B$866,рўйхат!$D:$D,$C863)</f>
        <v/>
      </c>
      <c r="BY863" s="35">
        <f>SUMIFS(рўйхат!CJ:CJ,рўйхат!$CX:$CX,$B$866,рўйхат!$D:$D,$C863)</f>
        <v/>
      </c>
      <c r="BZ863" s="36">
        <f>SUMIFS(рўйхат!CK:CK,рўйхат!$CX:$CX,$B$866,рўйхат!$D:$D,$C863)</f>
        <v/>
      </c>
      <c r="CA863" s="35">
        <f>SUMIFS(рўйхат!CL:CL,рўйхат!$CX:$CX,$B$866,рўйхат!$D:$D,$C863)</f>
        <v/>
      </c>
      <c r="CB863" s="36">
        <f>SUMIFS(рўйхат!CM:CM,рўйхат!$CX:$CX,$B$866,рўйхат!$D:$D,$C863)</f>
        <v/>
      </c>
      <c r="CC863" s="35">
        <f>SUMIFS(рўйхат!CN:CN,рўйхат!$CX:$CX,$B$866,рўйхат!$D:$D,$C863)</f>
        <v/>
      </c>
      <c r="CD863" s="36">
        <f>SUMIFS(рўйхат!CO:CO,рўйхат!$CX:$CX,$B$866,рўйхат!$D:$D,$C863)</f>
        <v/>
      </c>
      <c r="CE863" s="77">
        <f>IFERROR(BE863/(Q863+BE863),0)</f>
        <v/>
      </c>
      <c r="CF863" s="78">
        <f>IFERROR(BF863/(R863+BF863),0)</f>
        <v/>
      </c>
    </row>
    <row r="864" hidden="1" outlineLevel="1" ht="30" customFormat="1" customHeight="1" s="8">
      <c r="A864" s="39" t="n"/>
      <c r="B864" s="50" t="n">
        <v>64</v>
      </c>
      <c r="C864" s="131" t="inlineStr">
        <is>
          <t>Manfaatlar to'qnashuvi (Xt Xarid)</t>
        </is>
      </c>
      <c r="D864" s="51" t="n"/>
      <c r="E864" s="35">
        <f>SUMIFS(рўйхат!F:F,рўйхат!$CX:$CX,$B$866,рўйхат!$D:$D,$C864)</f>
        <v/>
      </c>
      <c r="F864" s="36">
        <f>SUMIFS(рўйхат!G:G,рўйхат!$CX:$CX,$B$866,рўйхат!$D:$D,$C864)</f>
        <v/>
      </c>
      <c r="G864" s="35">
        <f>SUMIFS(рўйхат!H:H,рўйхат!$CX:$CX,$B$866,рўйхат!$D:$D,$C864)</f>
        <v/>
      </c>
      <c r="H864" s="36">
        <f>SUMIFS(рўйхат!I:I,рўйхат!$CX:$CX,$B$866,рўйхат!$D:$D,$C864)</f>
        <v/>
      </c>
      <c r="I864" s="35">
        <f>SUMIFS(рўйхат!J:J,рўйхат!$CX:$CX,$B$866,рўйхат!$D:$D,$C864)</f>
        <v/>
      </c>
      <c r="J864" s="36">
        <f>SUMIFS(рўйхат!K:K,рўйхат!$CX:$CX,$B$866,рўйхат!$D:$D,$C864)</f>
        <v/>
      </c>
      <c r="K864" s="35">
        <f>SUMIFS(рўйхат!L:L,рўйхат!$CX:$CX,$B$866,рўйхат!$D:$D,$C864)</f>
        <v/>
      </c>
      <c r="L864" s="36">
        <f>SUMIFS(рўйхат!M:M,рўйхат!$CX:$CX,$B$866,рўйхат!$D:$D,$C864)</f>
        <v/>
      </c>
      <c r="M864" s="35">
        <f>SUMIFS(рўйхат!N:N,рўйхат!$CX:$CX,$B$866,рўйхат!$D:$D,$C864)</f>
        <v/>
      </c>
      <c r="N864" s="36">
        <f>SUMIFS(рўйхат!O:O,рўйхат!$CX:$CX,$B$866,рўйхат!$D:$D,$C864)</f>
        <v/>
      </c>
      <c r="O864" s="34">
        <f>IFERROR(M864/E864,0)</f>
        <v/>
      </c>
      <c r="P864" s="34">
        <f>IFERROR(N864/F864,0)</f>
        <v/>
      </c>
      <c r="Q864" s="35">
        <f>SUMIFS(рўйхат!P:P,рўйхат!$CX:$CX,$B$866,рўйхат!$D:$D,$C864)</f>
        <v/>
      </c>
      <c r="R864" s="36">
        <f>SUMIFS(рўйхат!Q:Q,рўйхат!$CX:$CX,$B$866,рўйхат!$D:$D,$C864)</f>
        <v/>
      </c>
      <c r="S864" s="35">
        <f>SUMIFS(рўйхат!R:R,рўйхат!$CX:$CX,$B$866,рўйхат!$D:$D,$C864)</f>
        <v/>
      </c>
      <c r="T864" s="36">
        <f>SUMIFS(рўйхат!S:S,рўйхат!$CX:$CX,$B$866,рўйхат!$D:$D,$C864)</f>
        <v/>
      </c>
      <c r="U864" s="35">
        <f>SUMIFS(рўйхат!T:T,рўйхат!$CX:$CX,$B$866,рўйхат!$D:$D,$C864)</f>
        <v/>
      </c>
      <c r="V864" s="36">
        <f>SUMIFS(рўйхат!U:U,рўйхат!$CX:$CX,$B$866,рўйхат!$D:$D,$C864)</f>
        <v/>
      </c>
      <c r="W864" s="35">
        <f>SUMIFS(рўйхат!V:V,рўйхат!$CX:$CX,$B$866,рўйхат!$D:$D,$C864)</f>
        <v/>
      </c>
      <c r="X864" s="36">
        <f>SUMIFS(рўйхат!W:W,рўйхат!$CX:$CX,$B$866,рўйхат!$D:$D,$C864)</f>
        <v/>
      </c>
      <c r="Y864" s="35">
        <f>SUMIFS(рўйхат!X:X,рўйхат!$CX:$CX,$B$866,рўйхат!$D:$D,$C864)</f>
        <v/>
      </c>
      <c r="Z864" s="36">
        <f>SUMIFS(рўйхат!Y:Y,рўйхат!$CX:$CX,$B$866,рўйхат!$D:$D,$C864)</f>
        <v/>
      </c>
      <c r="AA864" s="35">
        <f>SUMIFS(рўйхат!Z:Z,рўйхат!$CX:$CX,$B$866,рўйхат!$D:$D,$C864)</f>
        <v/>
      </c>
      <c r="AB864" s="36">
        <f>SUMIFS(рўйхат!AA:AA,рўйхат!$CX:$CX,$B$866,рўйхат!$D:$D,$C864)</f>
        <v/>
      </c>
      <c r="AC864" s="35">
        <f>SUMIFS(рўйхат!AB:AB,рўйхат!$CX:$CX,$B$866,рўйхат!$D:$D,$C864)</f>
        <v/>
      </c>
      <c r="AD864" s="36">
        <f>SUMIFS(рўйхат!AC:AC,рўйхат!$CX:$CX,$B$866,рўйхат!$D:$D,$C864)</f>
        <v/>
      </c>
      <c r="AE864" s="35">
        <f>SUMIFS(рўйхат!AD:AD,рўйхат!$CX:$CX,$B$866,рўйхат!$D:$D,$C864)</f>
        <v/>
      </c>
      <c r="AF864" s="36">
        <f>SUMIFS(рўйхат!AE:AE,рўйхат!$CX:$CX,$B$866,рўйхат!$D:$D,$C864)</f>
        <v/>
      </c>
      <c r="AG864" s="35">
        <f>SUMIFS(рўйхат!AH:AH,рўйхат!$CX:$CX,$B$866,рўйхат!$D:$D,$C864)</f>
        <v/>
      </c>
      <c r="AH864" s="36">
        <f>SUMIFS(рўйхат!AI:AI,рўйхат!$CX:$CX,$B$866,рўйхат!$D:$D,$C864)</f>
        <v/>
      </c>
      <c r="AI864" s="35">
        <f>SUMIFS(рўйхат!AJ:AJ,рўйхат!$CX:$CX,$B$866,рўйхат!$D:$D,$C864)</f>
        <v/>
      </c>
      <c r="AJ864" s="36">
        <f>SUMIFS(рўйхат!AK:AK,рўйхат!$CX:$CX,$B$866,рўйхат!$D:$D,$C864)</f>
        <v/>
      </c>
      <c r="AK864" s="35">
        <f>SUMIFS(рўйхат!AL:AL,рўйхат!$CX:$CX,$B$866,рўйхат!$D:$D,$C864)</f>
        <v/>
      </c>
      <c r="AL864" s="36">
        <f>SUMIFS(рўйхат!AM:AM,рўйхат!$CX:$CX,$B$866,рўйхат!$D:$D,$C864)</f>
        <v/>
      </c>
      <c r="AM864" s="77">
        <f>IFERROR(Q864/E864,0)</f>
        <v/>
      </c>
      <c r="AN864" s="77">
        <f>IFERROR(R864/F864,0)</f>
        <v/>
      </c>
      <c r="AO864" s="35">
        <f>SUMIFS(рўйхат!AX:AX,рўйхат!$CX:$CX,$B$866,рўйхат!$D:$D,$C864)</f>
        <v/>
      </c>
      <c r="AP864" s="36">
        <f>SUMIFS(рўйхат!AY:AY,рўйхат!$CX:$CX,$B$866,рўйхат!$D:$D,$C864)</f>
        <v/>
      </c>
      <c r="AQ864" s="35">
        <f>SUMIFS(рўйхат!AZ:AZ,рўйхат!$CX:$CX,$B$866,рўйхат!$D:$D,$C864)</f>
        <v/>
      </c>
      <c r="AR864" s="36">
        <f>SUMIFS(рўйхат!BA:BA,рўйхат!$CX:$CX,$B$866,рўйхат!$D:$D,$C864)</f>
        <v/>
      </c>
      <c r="AS864" s="35">
        <f>SUMIFS(рўйхат!BB:BB,рўйхат!$CX:$CX,$B$866,рўйхат!$D:$D,$C864)</f>
        <v/>
      </c>
      <c r="AT864" s="36">
        <f>SUMIFS(рўйхат!BC:BC,рўйхат!$CX:$CX,$B$866,рўйхат!$D:$D,$C864)</f>
        <v/>
      </c>
      <c r="AU864" s="35">
        <f>SUMIFS(рўйхат!BD:BD,рўйхат!$CX:$CX,$B$866,рўйхат!$D:$D,$C864)</f>
        <v/>
      </c>
      <c r="AV864" s="36">
        <f>SUMIFS(рўйхат!BE:BE,рўйхат!$CX:$CX,$B$866,рўйхат!$D:$D,$C864)</f>
        <v/>
      </c>
      <c r="AW864" s="35">
        <f>SUMIFS(рўйхат!BF:BF,рўйхат!$CX:$CX,$B$866,рўйхат!$D:$D,$C864)</f>
        <v/>
      </c>
      <c r="AX864" s="36">
        <f>SUMIFS(рўйхат!BG:BG,рўйхат!$CX:$CX,$B$866,рўйхат!$D:$D,$C864)</f>
        <v/>
      </c>
      <c r="AY864" s="35">
        <f>SUMIFS(рўйхат!BH:BH,рўйхат!$CX:$CX,$B$866,рўйхат!$D:$D,$C864)</f>
        <v/>
      </c>
      <c r="AZ864" s="36">
        <f>SUMIFS(рўйхат!BI:BI,рўйхат!$CX:$CX,$B$866,рўйхат!$D:$D,$C864)</f>
        <v/>
      </c>
      <c r="BA864" s="35">
        <f>SUMIFS(рўйхат!BJ:BJ,рўйхат!$CX:$CX,$B$866,рўйхат!$D:$D,$C864)</f>
        <v/>
      </c>
      <c r="BB864" s="36">
        <f>SUMIFS(рўйхат!BK:BK,рўйхат!$CX:$CX,$B$866,рўйхат!$D:$D,$C864)</f>
        <v/>
      </c>
      <c r="BC864" s="77">
        <f>IFERROR(AO864/E864,0)</f>
        <v/>
      </c>
      <c r="BD864" s="77">
        <f>IFERROR(AP864/F864,0)</f>
        <v/>
      </c>
      <c r="BE864" s="35">
        <f>SUMIFS(рўйхат!BL:BL,рўйхат!$CX:$CX,$B$866,рўйхат!$D:$D,$C864)</f>
        <v/>
      </c>
      <c r="BF864" s="36">
        <f>SUMIFS(рўйхат!BM:BM,рўйхат!$CX:$CX,$B$866,рўйхат!$D:$D,$C864)</f>
        <v/>
      </c>
      <c r="BG864" s="35">
        <f>SUMIFS(рўйхат!BN:BN,рўйхат!$CX:$CX,$B$866,рўйхат!$D:$D,$C864)</f>
        <v/>
      </c>
      <c r="BH864" s="36">
        <f>SUMIFS(рўйхат!BO:BO,рўйхат!$CX:$CX,$B$866,рўйхат!$D:$D,$C864)</f>
        <v/>
      </c>
      <c r="BI864" s="35">
        <f>SUMIFS(рўйхат!BP:BP,рўйхат!$CX:$CX,$B$866,рўйхат!$D:$D,$C864)</f>
        <v/>
      </c>
      <c r="BJ864" s="36">
        <f>SUMIFS(рўйхат!BQ:BQ,рўйхат!$CX:$CX,$B$866,рўйхат!$D:$D,$C864)</f>
        <v/>
      </c>
      <c r="BK864" s="35">
        <f>SUMIFS(рўйхат!BR:BR,рўйхат!$CX:$CX,$B$866,рўйхат!$D:$D,$C864)</f>
        <v/>
      </c>
      <c r="BL864" s="36">
        <f>SUMIFS(рўйхат!BS:BS,рўйхат!$CX:$CX,$B$866,рўйхат!$D:$D,$C864)</f>
        <v/>
      </c>
      <c r="BM864" s="35">
        <f>SUMIFS(рўйхат!BT:BT,рўйхат!$CX:$CX,$B$866,рўйхат!$D:$D,$C864)</f>
        <v/>
      </c>
      <c r="BN864" s="36">
        <f>SUMIFS(рўйхат!BU:BU,рўйхат!$CX:$CX,$B$866,рўйхат!$D:$D,$C864)</f>
        <v/>
      </c>
      <c r="BO864" s="35">
        <f>SUMIFS(рўйхат!BX:BX,рўйхат!$CX:$CX,$B$866,рўйхат!$D:$D,$C864)</f>
        <v/>
      </c>
      <c r="BP864" s="36">
        <f>SUMIFS(рўйхат!BY:BY,рўйхат!$CX:$CX,$B$866,рўйхат!$D:$D,$C864)</f>
        <v/>
      </c>
      <c r="BQ864" s="35">
        <f>SUMIFS(рўйхат!BZ:BZ,рўйхат!$CX:$CX,$B$866,рўйхат!$D:$D,$C864)</f>
        <v/>
      </c>
      <c r="BR864" s="36">
        <f>SUMIFS(рўйхат!CA:CA,рўйхат!$CX:$CX,$B$866,рўйхат!$D:$D,$C864)</f>
        <v/>
      </c>
      <c r="BS864" s="35">
        <f>SUMIFS(рўйхат!CB:CB,рўйхат!$CX:$CX,$B$866,рўйхат!$D:$D,$C864)</f>
        <v/>
      </c>
      <c r="BT864" s="36">
        <f>SUMIFS(рўйхат!CC:CC,рўйхат!$CX:$CX,$B$866,рўйхат!$D:$D,$C864)</f>
        <v/>
      </c>
      <c r="BU864" s="35">
        <f>SUMIFS(рўйхат!CD:CD,рўйхат!$CX:$CX,$B$866,рўйхат!$D:$D,$C864)</f>
        <v/>
      </c>
      <c r="BV864" s="36">
        <f>SUMIFS(рўйхат!CE:CE,рўйхат!$CX:$CX,$B$866,рўйхат!$D:$D,$C864)</f>
        <v/>
      </c>
      <c r="BW864" s="35">
        <f>SUMIFS(рўйхат!CH:CH,рўйхат!$CX:$CX,$B$866,рўйхат!$D:$D,$C864)</f>
        <v/>
      </c>
      <c r="BX864" s="36">
        <f>SUMIFS(рўйхат!CI:CI,рўйхат!$CX:$CX,$B$866,рўйхат!$D:$D,$C864)</f>
        <v/>
      </c>
      <c r="BY864" s="35">
        <f>SUMIFS(рўйхат!CJ:CJ,рўйхат!$CX:$CX,$B$866,рўйхат!$D:$D,$C864)</f>
        <v/>
      </c>
      <c r="BZ864" s="36">
        <f>SUMIFS(рўйхат!CK:CK,рўйхат!$CX:$CX,$B$866,рўйхат!$D:$D,$C864)</f>
        <v/>
      </c>
      <c r="CA864" s="35">
        <f>SUMIFS(рўйхат!CL:CL,рўйхат!$CX:$CX,$B$866,рўйхат!$D:$D,$C864)</f>
        <v/>
      </c>
      <c r="CB864" s="36">
        <f>SUMIFS(рўйхат!CM:CM,рўйхат!$CX:$CX,$B$866,рўйхат!$D:$D,$C864)</f>
        <v/>
      </c>
      <c r="CC864" s="35">
        <f>SUMIFS(рўйхат!CN:CN,рўйхат!$CX:$CX,$B$866,рўйхат!$D:$D,$C864)</f>
        <v/>
      </c>
      <c r="CD864" s="36">
        <f>SUMIFS(рўйхат!CO:CO,рўйхат!$CX:$CX,$B$866,рўйхат!$D:$D,$C864)</f>
        <v/>
      </c>
      <c r="CE864" s="77">
        <f>IFERROR(BE864/(Q864+BE864),0)</f>
        <v/>
      </c>
      <c r="CF864" s="78">
        <f>IFERROR(BF864/(R864+BF864),0)</f>
        <v/>
      </c>
    </row>
    <row r="865" hidden="1" outlineLevel="1" ht="30" customFormat="1" customHeight="1" s="8">
      <c r="A865" s="39" t="n"/>
      <c r="B865" s="50" t="n">
        <v>65</v>
      </c>
      <c r="C865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865" s="51" t="n"/>
      <c r="E865" s="35">
        <f>SUMIFS(рўйхат!F:F,рўйхат!$CX:$CX,$B$866,рўйхат!$D:$D,$C865)</f>
        <v/>
      </c>
      <c r="F865" s="36">
        <f>SUMIFS(рўйхат!G:G,рўйхат!$CX:$CX,$B$866,рўйхат!$D:$D,$C865)</f>
        <v/>
      </c>
      <c r="G865" s="35">
        <f>SUMIFS(рўйхат!H:H,рўйхат!$CX:$CX,$B$866,рўйхат!$D:$D,$C865)</f>
        <v/>
      </c>
      <c r="H865" s="36">
        <f>SUMIFS(рўйхат!I:I,рўйхат!$CX:$CX,$B$866,рўйхат!$D:$D,$C865)</f>
        <v/>
      </c>
      <c r="I865" s="35">
        <f>SUMIFS(рўйхат!J:J,рўйхат!$CX:$CX,$B$866,рўйхат!$D:$D,$C865)</f>
        <v/>
      </c>
      <c r="J865" s="36">
        <f>SUMIFS(рўйхат!K:K,рўйхат!$CX:$CX,$B$866,рўйхат!$D:$D,$C865)</f>
        <v/>
      </c>
      <c r="K865" s="35">
        <f>SUMIFS(рўйхат!L:L,рўйхат!$CX:$CX,$B$866,рўйхат!$D:$D,$C865)</f>
        <v/>
      </c>
      <c r="L865" s="36">
        <f>SUMIFS(рўйхат!M:M,рўйхат!$CX:$CX,$B$866,рўйхат!$D:$D,$C865)</f>
        <v/>
      </c>
      <c r="M865" s="35">
        <f>SUMIFS(рўйхат!N:N,рўйхат!$CX:$CX,$B$866,рўйхат!$D:$D,$C865)</f>
        <v/>
      </c>
      <c r="N865" s="36">
        <f>SUMIFS(рўйхат!O:O,рўйхат!$CX:$CX,$B$866,рўйхат!$D:$D,$C865)</f>
        <v/>
      </c>
      <c r="O865" s="34">
        <f>IFERROR(M865/E865,0)</f>
        <v/>
      </c>
      <c r="P865" s="34">
        <f>IFERROR(N865/F865,0)</f>
        <v/>
      </c>
      <c r="Q865" s="35">
        <f>SUMIFS(рўйхат!P:P,рўйхат!$CX:$CX,$B$866,рўйхат!$D:$D,$C865)</f>
        <v/>
      </c>
      <c r="R865" s="36">
        <f>SUMIFS(рўйхат!Q:Q,рўйхат!$CX:$CX,$B$866,рўйхат!$D:$D,$C865)</f>
        <v/>
      </c>
      <c r="S865" s="35">
        <f>SUMIFS(рўйхат!R:R,рўйхат!$CX:$CX,$B$866,рўйхат!$D:$D,$C865)</f>
        <v/>
      </c>
      <c r="T865" s="36">
        <f>SUMIFS(рўйхат!S:S,рўйхат!$CX:$CX,$B$866,рўйхат!$D:$D,$C865)</f>
        <v/>
      </c>
      <c r="U865" s="35">
        <f>SUMIFS(рўйхат!T:T,рўйхат!$CX:$CX,$B$866,рўйхат!$D:$D,$C865)</f>
        <v/>
      </c>
      <c r="V865" s="36">
        <f>SUMIFS(рўйхат!U:U,рўйхат!$CX:$CX,$B$866,рўйхат!$D:$D,$C865)</f>
        <v/>
      </c>
      <c r="W865" s="35">
        <f>SUMIFS(рўйхат!V:V,рўйхат!$CX:$CX,$B$866,рўйхат!$D:$D,$C865)</f>
        <v/>
      </c>
      <c r="X865" s="36">
        <f>SUMIFS(рўйхат!W:W,рўйхат!$CX:$CX,$B$866,рўйхат!$D:$D,$C865)</f>
        <v/>
      </c>
      <c r="Y865" s="35">
        <f>SUMIFS(рўйхат!X:X,рўйхат!$CX:$CX,$B$866,рўйхат!$D:$D,$C865)</f>
        <v/>
      </c>
      <c r="Z865" s="36">
        <f>SUMIFS(рўйхат!Y:Y,рўйхат!$CX:$CX,$B$866,рўйхат!$D:$D,$C865)</f>
        <v/>
      </c>
      <c r="AA865" s="35">
        <f>SUMIFS(рўйхат!Z:Z,рўйхат!$CX:$CX,$B$866,рўйхат!$D:$D,$C865)</f>
        <v/>
      </c>
      <c r="AB865" s="36">
        <f>SUMIFS(рўйхат!AA:AA,рўйхат!$CX:$CX,$B$866,рўйхат!$D:$D,$C865)</f>
        <v/>
      </c>
      <c r="AC865" s="35">
        <f>SUMIFS(рўйхат!AB:AB,рўйхат!$CX:$CX,$B$866,рўйхат!$D:$D,$C865)</f>
        <v/>
      </c>
      <c r="AD865" s="36">
        <f>SUMIFS(рўйхат!AC:AC,рўйхат!$CX:$CX,$B$866,рўйхат!$D:$D,$C865)</f>
        <v/>
      </c>
      <c r="AE865" s="35">
        <f>SUMIFS(рўйхат!AD:AD,рўйхат!$CX:$CX,$B$866,рўйхат!$D:$D,$C865)</f>
        <v/>
      </c>
      <c r="AF865" s="36">
        <f>SUMIFS(рўйхат!AE:AE,рўйхат!$CX:$CX,$B$866,рўйхат!$D:$D,$C865)</f>
        <v/>
      </c>
      <c r="AG865" s="35">
        <f>SUMIFS(рўйхат!AH:AH,рўйхат!$CX:$CX,$B$866,рўйхат!$D:$D,$C865)</f>
        <v/>
      </c>
      <c r="AH865" s="36">
        <f>SUMIFS(рўйхат!AI:AI,рўйхат!$CX:$CX,$B$866,рўйхат!$D:$D,$C865)</f>
        <v/>
      </c>
      <c r="AI865" s="35">
        <f>SUMIFS(рўйхат!AJ:AJ,рўйхат!$CX:$CX,$B$866,рўйхат!$D:$D,$C865)</f>
        <v/>
      </c>
      <c r="AJ865" s="36">
        <f>SUMIFS(рўйхат!AK:AK,рўйхат!$CX:$CX,$B$866,рўйхат!$D:$D,$C865)</f>
        <v/>
      </c>
      <c r="AK865" s="35">
        <f>SUMIFS(рўйхат!AL:AL,рўйхат!$CX:$CX,$B$866,рўйхат!$D:$D,$C865)</f>
        <v/>
      </c>
      <c r="AL865" s="36">
        <f>SUMIFS(рўйхат!AM:AM,рўйхат!$CX:$CX,$B$866,рўйхат!$D:$D,$C865)</f>
        <v/>
      </c>
      <c r="AM865" s="77">
        <f>IFERROR(Q865/E865,0)</f>
        <v/>
      </c>
      <c r="AN865" s="77">
        <f>IFERROR(R865/F865,0)</f>
        <v/>
      </c>
      <c r="AO865" s="35">
        <f>SUMIFS(рўйхат!AX:AX,рўйхат!$CX:$CX,$B$866,рўйхат!$D:$D,$C865)</f>
        <v/>
      </c>
      <c r="AP865" s="36">
        <f>SUMIFS(рўйхат!AY:AY,рўйхат!$CX:$CX,$B$866,рўйхат!$D:$D,$C865)</f>
        <v/>
      </c>
      <c r="AQ865" s="35">
        <f>SUMIFS(рўйхат!AZ:AZ,рўйхат!$CX:$CX,$B$866,рўйхат!$D:$D,$C865)</f>
        <v/>
      </c>
      <c r="AR865" s="36">
        <f>SUMIFS(рўйхат!BA:BA,рўйхат!$CX:$CX,$B$866,рўйхат!$D:$D,$C865)</f>
        <v/>
      </c>
      <c r="AS865" s="35">
        <f>SUMIFS(рўйхат!BB:BB,рўйхат!$CX:$CX,$B$866,рўйхат!$D:$D,$C865)</f>
        <v/>
      </c>
      <c r="AT865" s="36">
        <f>SUMIFS(рўйхат!BC:BC,рўйхат!$CX:$CX,$B$866,рўйхат!$D:$D,$C865)</f>
        <v/>
      </c>
      <c r="AU865" s="35">
        <f>SUMIFS(рўйхат!BD:BD,рўйхат!$CX:$CX,$B$866,рўйхат!$D:$D,$C865)</f>
        <v/>
      </c>
      <c r="AV865" s="36">
        <f>SUMIFS(рўйхат!BE:BE,рўйхат!$CX:$CX,$B$866,рўйхат!$D:$D,$C865)</f>
        <v/>
      </c>
      <c r="AW865" s="35">
        <f>SUMIFS(рўйхат!BF:BF,рўйхат!$CX:$CX,$B$866,рўйхат!$D:$D,$C865)</f>
        <v/>
      </c>
      <c r="AX865" s="36">
        <f>SUMIFS(рўйхат!BG:BG,рўйхат!$CX:$CX,$B$866,рўйхат!$D:$D,$C865)</f>
        <v/>
      </c>
      <c r="AY865" s="35">
        <f>SUMIFS(рўйхат!BH:BH,рўйхат!$CX:$CX,$B$866,рўйхат!$D:$D,$C865)</f>
        <v/>
      </c>
      <c r="AZ865" s="36">
        <f>SUMIFS(рўйхат!BI:BI,рўйхат!$CX:$CX,$B$866,рўйхат!$D:$D,$C865)</f>
        <v/>
      </c>
      <c r="BA865" s="35">
        <f>SUMIFS(рўйхат!BJ:BJ,рўйхат!$CX:$CX,$B$866,рўйхат!$D:$D,$C865)</f>
        <v/>
      </c>
      <c r="BB865" s="36">
        <f>SUMIFS(рўйхат!BK:BK,рўйхат!$CX:$CX,$B$866,рўйхат!$D:$D,$C865)</f>
        <v/>
      </c>
      <c r="BC865" s="77">
        <f>IFERROR(AO865/E865,0)</f>
        <v/>
      </c>
      <c r="BD865" s="77">
        <f>IFERROR(AP865/F865,0)</f>
        <v/>
      </c>
      <c r="BE865" s="35">
        <f>SUMIFS(рўйхат!BL:BL,рўйхат!$CX:$CX,$B$866,рўйхат!$D:$D,$C865)</f>
        <v/>
      </c>
      <c r="BF865" s="36">
        <f>SUMIFS(рўйхат!BM:BM,рўйхат!$CX:$CX,$B$866,рўйхат!$D:$D,$C865)</f>
        <v/>
      </c>
      <c r="BG865" s="35">
        <f>SUMIFS(рўйхат!BN:BN,рўйхат!$CX:$CX,$B$866,рўйхат!$D:$D,$C865)</f>
        <v/>
      </c>
      <c r="BH865" s="36">
        <f>SUMIFS(рўйхат!BO:BO,рўйхат!$CX:$CX,$B$866,рўйхат!$D:$D,$C865)</f>
        <v/>
      </c>
      <c r="BI865" s="35">
        <f>SUMIFS(рўйхат!BP:BP,рўйхат!$CX:$CX,$B$866,рўйхат!$D:$D,$C865)</f>
        <v/>
      </c>
      <c r="BJ865" s="36">
        <f>SUMIFS(рўйхат!BQ:BQ,рўйхат!$CX:$CX,$B$866,рўйхат!$D:$D,$C865)</f>
        <v/>
      </c>
      <c r="BK865" s="35">
        <f>SUMIFS(рўйхат!BR:BR,рўйхат!$CX:$CX,$B$866,рўйхат!$D:$D,$C865)</f>
        <v/>
      </c>
      <c r="BL865" s="36">
        <f>SUMIFS(рўйхат!BS:BS,рўйхат!$CX:$CX,$B$866,рўйхат!$D:$D,$C865)</f>
        <v/>
      </c>
      <c r="BM865" s="35">
        <f>SUMIFS(рўйхат!BT:BT,рўйхат!$CX:$CX,$B$866,рўйхат!$D:$D,$C865)</f>
        <v/>
      </c>
      <c r="BN865" s="36">
        <f>SUMIFS(рўйхат!BU:BU,рўйхат!$CX:$CX,$B$866,рўйхат!$D:$D,$C865)</f>
        <v/>
      </c>
      <c r="BO865" s="35">
        <f>SUMIFS(рўйхат!BX:BX,рўйхат!$CX:$CX,$B$866,рўйхат!$D:$D,$C865)</f>
        <v/>
      </c>
      <c r="BP865" s="36">
        <f>SUMIFS(рўйхат!BY:BY,рўйхат!$CX:$CX,$B$866,рўйхат!$D:$D,$C865)</f>
        <v/>
      </c>
      <c r="BQ865" s="35">
        <f>SUMIFS(рўйхат!BZ:BZ,рўйхат!$CX:$CX,$B$866,рўйхат!$D:$D,$C865)</f>
        <v/>
      </c>
      <c r="BR865" s="36">
        <f>SUMIFS(рўйхат!CA:CA,рўйхат!$CX:$CX,$B$866,рўйхат!$D:$D,$C865)</f>
        <v/>
      </c>
      <c r="BS865" s="35">
        <f>SUMIFS(рўйхат!CB:CB,рўйхат!$CX:$CX,$B$866,рўйхат!$D:$D,$C865)</f>
        <v/>
      </c>
      <c r="BT865" s="36">
        <f>SUMIFS(рўйхат!CC:CC,рўйхат!$CX:$CX,$B$866,рўйхат!$D:$D,$C865)</f>
        <v/>
      </c>
      <c r="BU865" s="35">
        <f>SUMIFS(рўйхат!CD:CD,рўйхат!$CX:$CX,$B$866,рўйхат!$D:$D,$C865)</f>
        <v/>
      </c>
      <c r="BV865" s="36">
        <f>SUMIFS(рўйхат!CE:CE,рўйхат!$CX:$CX,$B$866,рўйхат!$D:$D,$C865)</f>
        <v/>
      </c>
      <c r="BW865" s="35">
        <f>SUMIFS(рўйхат!CH:CH,рўйхат!$CX:$CX,$B$866,рўйхат!$D:$D,$C865)</f>
        <v/>
      </c>
      <c r="BX865" s="36">
        <f>SUMIFS(рўйхат!CI:CI,рўйхат!$CX:$CX,$B$866,рўйхат!$D:$D,$C865)</f>
        <v/>
      </c>
      <c r="BY865" s="35">
        <f>SUMIFS(рўйхат!CJ:CJ,рўйхат!$CX:$CX,$B$866,рўйхат!$D:$D,$C865)</f>
        <v/>
      </c>
      <c r="BZ865" s="36">
        <f>SUMIFS(рўйхат!CK:CK,рўйхат!$CX:$CX,$B$866,рўйхат!$D:$D,$C865)</f>
        <v/>
      </c>
      <c r="CA865" s="35">
        <f>SUMIFS(рўйхат!CL:CL,рўйхат!$CX:$CX,$B$866,рўйхат!$D:$D,$C865)</f>
        <v/>
      </c>
      <c r="CB865" s="36">
        <f>SUMIFS(рўйхат!CM:CM,рўйхат!$CX:$CX,$B$866,рўйхат!$D:$D,$C865)</f>
        <v/>
      </c>
      <c r="CC865" s="35">
        <f>SUMIFS(рўйхат!CN:CN,рўйхат!$CX:$CX,$B$866,рўйхат!$D:$D,$C865)</f>
        <v/>
      </c>
      <c r="CD865" s="36">
        <f>SUMIFS(рўйхат!CO:CO,рўйхат!$CX:$CX,$B$866,рўйхат!$D:$D,$C865)</f>
        <v/>
      </c>
      <c r="CE865" s="77">
        <f>IFERROR(BE865/(Q865+BE865),0)</f>
        <v/>
      </c>
      <c r="CF865" s="78">
        <f>IFERROR(BF865/(R865+BF865),0)</f>
        <v/>
      </c>
    </row>
    <row r="866" collapsed="1" ht="30" customFormat="1" customHeight="1" s="8">
      <c r="A866" s="31" t="n">
        <v>13</v>
      </c>
      <c r="B866" s="198" t="inlineStr">
        <is>
          <t>Маданият вазирлиги</t>
        </is>
      </c>
      <c r="C866" s="199" t="n"/>
      <c r="D866" s="16" t="inlineStr">
        <is>
          <t>У.Тангриев</t>
        </is>
      </c>
      <c r="E866" s="17">
        <f>SUMIF(рўйхат!$CX:$CX,$B866,рўйхат!F:F)</f>
        <v/>
      </c>
      <c r="F866" s="18">
        <f>SUMIF(рўйхат!$CX:$CX,$B866,рўйхат!G:G)</f>
        <v/>
      </c>
      <c r="G866" s="17">
        <f>SUMIF(рўйхат!$CX:$CX,$B866,рўйхат!H:H)</f>
        <v/>
      </c>
      <c r="H866" s="18">
        <f>SUMIF(рўйхат!$CX:$CX,$B866,рўйхат!I:I)</f>
        <v/>
      </c>
      <c r="I866" s="17">
        <f>SUMIF(рўйхат!$CX:$CX,$B866,рўйхат!J:J)</f>
        <v/>
      </c>
      <c r="J866" s="18">
        <f>SUMIF(рўйхат!$CX:$CX,$B866,рўйхат!K:K)</f>
        <v/>
      </c>
      <c r="K866" s="17">
        <f>SUMIF(рўйхат!$CX:$CX,$B866,рўйхат!L:L)</f>
        <v/>
      </c>
      <c r="L866" s="18">
        <f>SUMIF(рўйхат!$CX:$CX,$B866,рўйхат!M:M)</f>
        <v/>
      </c>
      <c r="M866" s="17">
        <f>SUMIF(рўйхат!$CX:$CX,$B866,рўйхат!N:N)</f>
        <v/>
      </c>
      <c r="N866" s="18">
        <f>SUMIF(рўйхат!$CX:$CX,$B866,рўйхат!O:O)</f>
        <v/>
      </c>
      <c r="O866" s="75">
        <f>IFERROR(M866/E866,0)</f>
        <v/>
      </c>
      <c r="P866" s="75">
        <f>IFERROR(N866/F866,0)</f>
        <v/>
      </c>
      <c r="Q866" s="19">
        <f>SUMIF(рўйхат!$CX:$CX,$B866,рўйхат!P:P)</f>
        <v/>
      </c>
      <c r="R866" s="20">
        <f>SUMIF(рўйхат!$CX:$CX,$B866,рўйхат!Q:Q)</f>
        <v/>
      </c>
      <c r="S866" s="19">
        <f>SUMIF(рўйхат!$CX:$CX,$B866,рўйхат!R:R)</f>
        <v/>
      </c>
      <c r="T866" s="20">
        <f>SUMIF(рўйхат!$CX:$CX,$B866,рўйхат!S:S)</f>
        <v/>
      </c>
      <c r="U866" s="19">
        <f>SUMIF(рўйхат!$CX:$CX,$B866,рўйхат!T:T)</f>
        <v/>
      </c>
      <c r="V866" s="20">
        <f>SUMIF(рўйхат!$CX:$CX,$B866,рўйхат!U:U)</f>
        <v/>
      </c>
      <c r="W866" s="19">
        <f>SUMIF(рўйхат!$CX:$CX,$B866,рўйхат!V:V)</f>
        <v/>
      </c>
      <c r="X866" s="20">
        <f>SUMIF(рўйхат!$CX:$CX,$B866,рўйхат!W:W)</f>
        <v/>
      </c>
      <c r="Y866" s="19">
        <f>SUMIF(рўйхат!$CX:$CX,$B866,рўйхат!X:X)</f>
        <v/>
      </c>
      <c r="Z866" s="20">
        <f>SUMIF(рўйхат!$CX:$CX,$B866,рўйхат!Y:Y)</f>
        <v/>
      </c>
      <c r="AA866" s="19">
        <f>SUMIF(рўйхат!$CX:$CX,$B866,рўйхат!Z:Z)</f>
        <v/>
      </c>
      <c r="AB866" s="20">
        <f>SUMIF(рўйхат!$CX:$CX,$B866,рўйхат!AA:AA)</f>
        <v/>
      </c>
      <c r="AC866" s="19">
        <f>SUMIF(рўйхат!$CX:$CX,$B866,рўйхат!AB:AB)</f>
        <v/>
      </c>
      <c r="AD866" s="20">
        <f>SUMIF(рўйхат!$CX:$CX,$B866,рўйхат!AC:AC)</f>
        <v/>
      </c>
      <c r="AE866" s="19">
        <f>SUMIF(рўйхат!$CX:$CX,$B866,рўйхат!AD:AD)</f>
        <v/>
      </c>
      <c r="AF866" s="20">
        <f>SUMIF(рўйхат!$CX:$CX,$B866,рўйхат!AE:AE)</f>
        <v/>
      </c>
      <c r="AG866" s="19">
        <f>SUMIF(рўйхат!$CX:$CX,$B866,рўйхат!AH:AH)</f>
        <v/>
      </c>
      <c r="AH866" s="20">
        <f>SUMIF(рўйхат!$CX:$CX,$B866,рўйхат!AI:AI)</f>
        <v/>
      </c>
      <c r="AI866" s="19">
        <f>SUMIF(рўйхат!$CX:$CX,$B866,рўйхат!AJ:AJ)</f>
        <v/>
      </c>
      <c r="AJ866" s="20">
        <f>SUMIF(рўйхат!$CX:$CX,$B866,рўйхат!AK:AK)</f>
        <v/>
      </c>
      <c r="AK866" s="19">
        <f>SUMIF(рўйхат!$CX:$CX,$B866,рўйхат!AL:AL)</f>
        <v/>
      </c>
      <c r="AL866" s="20">
        <f>SUMIF(рўйхат!$CX:$CX,$B866,рўйхат!AM:AM)</f>
        <v/>
      </c>
      <c r="AM866" s="76">
        <f>IFERROR(Q866/E866,0)</f>
        <v/>
      </c>
      <c r="AN866" s="76">
        <f>IFERROR(R866/F866,0)</f>
        <v/>
      </c>
      <c r="AO866" s="19">
        <f>SUMIF(рўйхат!$CX:$CX,$B866,рўйхат!AX:AX)</f>
        <v/>
      </c>
      <c r="AP866" s="20">
        <f>SUMIF(рўйхат!$CX:$CX,$B866,рўйхат!AY:AY)</f>
        <v/>
      </c>
      <c r="AQ866" s="19">
        <f>SUMIF(рўйхат!$CX:$CX,$B866,рўйхат!AZ:AZ)</f>
        <v/>
      </c>
      <c r="AR866" s="20">
        <f>SUMIF(рўйхат!$CX:$CX,$B866,рўйхат!BA:BA)</f>
        <v/>
      </c>
      <c r="AS866" s="19">
        <f>SUMIF(рўйхат!$CX:$CX,$B866,рўйхат!BB:BB)</f>
        <v/>
      </c>
      <c r="AT866" s="20">
        <f>SUMIF(рўйхат!$CX:$CX,$B866,рўйхат!BC:BC)</f>
        <v/>
      </c>
      <c r="AU866" s="19">
        <f>SUMIF(рўйхат!$CX:$CX,$B866,рўйхат!BD:BD)</f>
        <v/>
      </c>
      <c r="AV866" s="20">
        <f>SUMIF(рўйхат!$CX:$CX,$B866,рўйхат!BE:BE)</f>
        <v/>
      </c>
      <c r="AW866" s="19">
        <f>SUMIF(рўйхат!$CX:$CX,$B866,рўйхат!BF:BF)</f>
        <v/>
      </c>
      <c r="AX866" s="20">
        <f>SUMIF(рўйхат!$CX:$CX,$B866,рўйхат!BG:BG)</f>
        <v/>
      </c>
      <c r="AY866" s="19">
        <f>SUMIF(рўйхат!$CX:$CX,$B866,рўйхат!BH:BH)</f>
        <v/>
      </c>
      <c r="AZ866" s="20">
        <f>SUMIF(рўйхат!$CX:$CX,$B866,рўйхат!BI:BI)</f>
        <v/>
      </c>
      <c r="BA866" s="19">
        <f>SUMIF(рўйхат!$CX:$CX,$B866,рўйхат!BJ:BJ)</f>
        <v/>
      </c>
      <c r="BB866" s="20">
        <f>SUMIF(рўйхат!$CX:$CX,$B866,рўйхат!BK:BK)</f>
        <v/>
      </c>
      <c r="BC866" s="76">
        <f>IFERROR(AO866/E866,0)</f>
        <v/>
      </c>
      <c r="BD866" s="76">
        <f>IFERROR(AP866/F866,0)</f>
        <v/>
      </c>
      <c r="BE866" s="19">
        <f>SUMIF(рўйхат!$CX:$CX,$B866,рўйхат!BL:BL)</f>
        <v/>
      </c>
      <c r="BF866" s="20">
        <f>SUMIF(рўйхат!$CX:$CX,$B866,рўйхат!BM:BM)</f>
        <v/>
      </c>
      <c r="BG866" s="19">
        <f>SUMIF(рўйхат!$CX:$CX,$B866,рўйхат!BN:BN)</f>
        <v/>
      </c>
      <c r="BH866" s="20">
        <f>SUMIF(рўйхат!$CX:$CX,$B866,рўйхат!BO:BO)</f>
        <v/>
      </c>
      <c r="BI866" s="19">
        <f>SUMIF(рўйхат!$CX:$CX,$B866,рўйхат!BP:BP)</f>
        <v/>
      </c>
      <c r="BJ866" s="20">
        <f>SUMIF(рўйхат!$CX:$CX,$B866,рўйхат!BQ:BQ)</f>
        <v/>
      </c>
      <c r="BK866" s="19">
        <f>SUMIF(рўйхат!$CX:$CX,$B866,рўйхат!BR:BR)</f>
        <v/>
      </c>
      <c r="BL866" s="20">
        <f>SUMIF(рўйхат!$CX:$CX,$B866,рўйхат!BS:BS)</f>
        <v/>
      </c>
      <c r="BM866" s="19">
        <f>SUMIF(рўйхат!$CX:$CX,$B866,рўйхат!BT:BT)</f>
        <v/>
      </c>
      <c r="BN866" s="20">
        <f>SUMIF(рўйхат!$CX:$CX,$B866,рўйхат!BU:BU)</f>
        <v/>
      </c>
      <c r="BO866" s="19">
        <f>SUMIF(рўйхат!$CX:$CX,$B866,рўйхат!BX:BX)</f>
        <v/>
      </c>
      <c r="BP866" s="20">
        <f>SUMIF(рўйхат!$CX:$CX,$B866,рўйхат!BY:BY)</f>
        <v/>
      </c>
      <c r="BQ866" s="19">
        <f>SUMIF(рўйхат!$CX:$CX,$B866,рўйхат!BZ:BZ)</f>
        <v/>
      </c>
      <c r="BR866" s="20">
        <f>SUMIF(рўйхат!$CX:$CX,$B866,рўйхат!CA:CA)</f>
        <v/>
      </c>
      <c r="BS866" s="19">
        <f>SUMIF(рўйхат!$CX:$CX,$B866,рўйхат!CB:CB)</f>
        <v/>
      </c>
      <c r="BT866" s="20">
        <f>SUMIF(рўйхат!$CX:$CX,$B866,рўйхат!CC:CC)</f>
        <v/>
      </c>
      <c r="BU866" s="19">
        <f>SUMIF(рўйхат!$CX:$CX,$B866,рўйхат!CD:CD)</f>
        <v/>
      </c>
      <c r="BV866" s="20">
        <f>SUMIF(рўйхат!$CX:$CX,$B866,рўйхат!CE:CE)</f>
        <v/>
      </c>
      <c r="BW866" s="19">
        <f>SUMIF(рўйхат!$CX:$CX,$B866,рўйхат!CH:CH)</f>
        <v/>
      </c>
      <c r="BX866" s="20">
        <f>SUMIF(рўйхат!$CX:$CX,$B866,рўйхат!CI:CI)</f>
        <v/>
      </c>
      <c r="BY866" s="19">
        <f>SUMIF(рўйхат!$CX:$CX,$B866,рўйхат!CJ:CJ)</f>
        <v/>
      </c>
      <c r="BZ866" s="20">
        <f>SUMIF(рўйхат!$CX:$CX,$B866,рўйхат!CK:CK)</f>
        <v/>
      </c>
      <c r="CA866" s="19">
        <f>SUMIF(рўйхат!$CX:$CX,$B866,рўйхат!CL:CL)</f>
        <v/>
      </c>
      <c r="CB866" s="20">
        <f>SUMIF(рўйхат!$CX:$CX,$B866,рўйхат!CM:CM)</f>
        <v/>
      </c>
      <c r="CC866" s="19">
        <f>SUMIF(рўйхат!$CX:$CX,$B866,рўйхат!CN:CN)</f>
        <v/>
      </c>
      <c r="CD866" s="20">
        <f>SUMIF(рўйхат!$CX:$CX,$B866,рўйхат!CO:CO)</f>
        <v/>
      </c>
      <c r="CE866" s="77">
        <f>IFERROR(BE866/(Q866+BE866),0)</f>
        <v/>
      </c>
      <c r="CF866" s="78">
        <f>IFERROR(BF866/(R866+BF866),0)</f>
        <v/>
      </c>
    </row>
    <row r="867" hidden="1" outlineLevel="1" ht="30" customFormat="1" customHeight="1" s="8">
      <c r="A867" s="39" t="n"/>
      <c r="B867" s="50" t="n">
        <v>1</v>
      </c>
      <c r="C867" s="37" t="inlineStr">
        <is>
          <t>Автомобилларга ёқилғи қуйиш шахобчалари томонидан сотилган газ (метан) миқдори таҳлили</t>
        </is>
      </c>
      <c r="D867" s="16" t="n"/>
      <c r="E867" s="35">
        <f>SUMIFS(рўйхат!F:F,рўйхат!$CX:$CX,$B$932,рўйхат!$D:$D,$C867)</f>
        <v/>
      </c>
      <c r="F867" s="36">
        <f>SUMIFS(рўйхат!G:G,рўйхат!$CX:$CX,$B$932,рўйхат!$D:$D,$C867)</f>
        <v/>
      </c>
      <c r="G867" s="35">
        <f>SUMIFS(рўйхат!H:H,рўйхат!$CX:$CX,$B$932,рўйхат!$D:$D,$C867)</f>
        <v/>
      </c>
      <c r="H867" s="36">
        <f>SUMIFS(рўйхат!I:I,рўйхат!$CX:$CX,$B$932,рўйхат!$D:$D,$C867)</f>
        <v/>
      </c>
      <c r="I867" s="35">
        <f>SUMIFS(рўйхат!J:J,рўйхат!$CX:$CX,$B$932,рўйхат!$D:$D,$C867)</f>
        <v/>
      </c>
      <c r="J867" s="36">
        <f>SUMIFS(рўйхат!K:K,рўйхат!$CX:$CX,$B$932,рўйхат!$D:$D,$C867)</f>
        <v/>
      </c>
      <c r="K867" s="35">
        <f>SUMIFS(рўйхат!L:L,рўйхат!$CX:$CX,$B$932,рўйхат!$D:$D,$C867)</f>
        <v/>
      </c>
      <c r="L867" s="36">
        <f>SUMIFS(рўйхат!M:M,рўйхат!$CX:$CX,$B$932,рўйхат!$D:$D,$C867)</f>
        <v/>
      </c>
      <c r="M867" s="35">
        <f>SUMIFS(рўйхат!N:N,рўйхат!$CX:$CX,$B$932,рўйхат!$D:$D,$C867)</f>
        <v/>
      </c>
      <c r="N867" s="36">
        <f>SUMIFS(рўйхат!O:O,рўйхат!$CX:$CX,$B$932,рўйхат!$D:$D,$C867)</f>
        <v/>
      </c>
      <c r="O867" s="34">
        <f>IFERROR(M867/E867,0)</f>
        <v/>
      </c>
      <c r="P867" s="34">
        <f>IFERROR(N867/F867,0)</f>
        <v/>
      </c>
      <c r="Q867" s="35">
        <f>SUMIFS(рўйхат!P:P,рўйхат!$CX:$CX,$B$932,рўйхат!$D:$D,$C867)</f>
        <v/>
      </c>
      <c r="R867" s="36">
        <f>SUMIFS(рўйхат!Q:Q,рўйхат!$CX:$CX,$B$932,рўйхат!$D:$D,$C867)</f>
        <v/>
      </c>
      <c r="S867" s="35">
        <f>SUMIFS(рўйхат!R:R,рўйхат!$CX:$CX,$B$932,рўйхат!$D:$D,$C867)</f>
        <v/>
      </c>
      <c r="T867" s="36">
        <f>SUMIFS(рўйхат!S:S,рўйхат!$CX:$CX,$B$932,рўйхат!$D:$D,$C867)</f>
        <v/>
      </c>
      <c r="U867" s="35">
        <f>SUMIFS(рўйхат!T:T,рўйхат!$CX:$CX,$B$932,рўйхат!$D:$D,$C867)</f>
        <v/>
      </c>
      <c r="V867" s="36">
        <f>SUMIFS(рўйхат!U:U,рўйхат!$CX:$CX,$B$932,рўйхат!$D:$D,$C867)</f>
        <v/>
      </c>
      <c r="W867" s="35">
        <f>SUMIFS(рўйхат!V:V,рўйхат!$CX:$CX,$B$932,рўйхат!$D:$D,$C867)</f>
        <v/>
      </c>
      <c r="X867" s="36">
        <f>SUMIFS(рўйхат!W:W,рўйхат!$CX:$CX,$B$932,рўйхат!$D:$D,$C867)</f>
        <v/>
      </c>
      <c r="Y867" s="35">
        <f>SUMIFS(рўйхат!X:X,рўйхат!$CX:$CX,$B$932,рўйхат!$D:$D,$C867)</f>
        <v/>
      </c>
      <c r="Z867" s="36">
        <f>SUMIFS(рўйхат!Y:Y,рўйхат!$CX:$CX,$B$932,рўйхат!$D:$D,$C867)</f>
        <v/>
      </c>
      <c r="AA867" s="35">
        <f>SUMIFS(рўйхат!Z:Z,рўйхат!$CX:$CX,$B$932,рўйхат!$D:$D,$C867)</f>
        <v/>
      </c>
      <c r="AB867" s="36">
        <f>SUMIFS(рўйхат!AA:AA,рўйхат!$CX:$CX,$B$932,рўйхат!$D:$D,$C867)</f>
        <v/>
      </c>
      <c r="AC867" s="35">
        <f>SUMIFS(рўйхат!AB:AB,рўйхат!$CX:$CX,$B$932,рўйхат!$D:$D,$C867)</f>
        <v/>
      </c>
      <c r="AD867" s="36">
        <f>SUMIFS(рўйхат!AC:AC,рўйхат!$CX:$CX,$B$932,рўйхат!$D:$D,$C867)</f>
        <v/>
      </c>
      <c r="AE867" s="35">
        <f>SUMIFS(рўйхат!AD:AD,рўйхат!$CX:$CX,$B$932,рўйхат!$D:$D,$C867)</f>
        <v/>
      </c>
      <c r="AF867" s="36">
        <f>SUMIFS(рўйхат!AE:AE,рўйхат!$CX:$CX,$B$932,рўйхат!$D:$D,$C867)</f>
        <v/>
      </c>
      <c r="AG867" s="35">
        <f>SUMIFS(рўйхат!AH:AH,рўйхат!$CX:$CX,$B$932,рўйхат!$D:$D,$C867)</f>
        <v/>
      </c>
      <c r="AH867" s="36">
        <f>SUMIFS(рўйхат!AI:AI,рўйхат!$CX:$CX,$B$932,рўйхат!$D:$D,$C867)</f>
        <v/>
      </c>
      <c r="AI867" s="35">
        <f>SUMIFS(рўйхат!AJ:AJ,рўйхат!$CX:$CX,$B$932,рўйхат!$D:$D,$C867)</f>
        <v/>
      </c>
      <c r="AJ867" s="36">
        <f>SUMIFS(рўйхат!AK:AK,рўйхат!$CX:$CX,$B$932,рўйхат!$D:$D,$C867)</f>
        <v/>
      </c>
      <c r="AK867" s="35">
        <f>SUMIFS(рўйхат!AL:AL,рўйхат!$CX:$CX,$B$932,рўйхат!$D:$D,$C867)</f>
        <v/>
      </c>
      <c r="AL867" s="36">
        <f>SUMIFS(рўйхат!AM:AM,рўйхат!$CX:$CX,$B$932,рўйхат!$D:$D,$C867)</f>
        <v/>
      </c>
      <c r="AM867" s="77">
        <f>IFERROR(Q867/E867,0)</f>
        <v/>
      </c>
      <c r="AN867" s="77">
        <f>IFERROR(R867/F867,0)</f>
        <v/>
      </c>
      <c r="AO867" s="35">
        <f>SUMIFS(рўйхат!AX:AX,рўйхат!$CX:$CX,$B$932,рўйхат!$D:$D,$C867)</f>
        <v/>
      </c>
      <c r="AP867" s="36">
        <f>SUMIFS(рўйхат!AY:AY,рўйхат!$CX:$CX,$B$932,рўйхат!$D:$D,$C867)</f>
        <v/>
      </c>
      <c r="AQ867" s="35">
        <f>SUMIFS(рўйхат!AZ:AZ,рўйхат!$CX:$CX,$B$932,рўйхат!$D:$D,$C867)</f>
        <v/>
      </c>
      <c r="AR867" s="36">
        <f>SUMIFS(рўйхат!BA:BA,рўйхат!$CX:$CX,$B$932,рўйхат!$D:$D,$C867)</f>
        <v/>
      </c>
      <c r="AS867" s="35">
        <f>SUMIFS(рўйхат!BB:BB,рўйхат!$CX:$CX,$B$932,рўйхат!$D:$D,$C867)</f>
        <v/>
      </c>
      <c r="AT867" s="36">
        <f>SUMIFS(рўйхат!BC:BC,рўйхат!$CX:$CX,$B$932,рўйхат!$D:$D,$C867)</f>
        <v/>
      </c>
      <c r="AU867" s="35">
        <f>SUMIFS(рўйхат!BD:BD,рўйхат!$CX:$CX,$B$932,рўйхат!$D:$D,$C867)</f>
        <v/>
      </c>
      <c r="AV867" s="36">
        <f>SUMIFS(рўйхат!BE:BE,рўйхат!$CX:$CX,$B$932,рўйхат!$D:$D,$C867)</f>
        <v/>
      </c>
      <c r="AW867" s="35">
        <f>SUMIFS(рўйхат!BF:BF,рўйхат!$CX:$CX,$B$932,рўйхат!$D:$D,$C867)</f>
        <v/>
      </c>
      <c r="AX867" s="36">
        <f>SUMIFS(рўйхат!BG:BG,рўйхат!$CX:$CX,$B$932,рўйхат!$D:$D,$C867)</f>
        <v/>
      </c>
      <c r="AY867" s="35">
        <f>SUMIFS(рўйхат!BH:BH,рўйхат!$CX:$CX,$B$932,рўйхат!$D:$D,$C867)</f>
        <v/>
      </c>
      <c r="AZ867" s="36">
        <f>SUMIFS(рўйхат!BI:BI,рўйхат!$CX:$CX,$B$932,рўйхат!$D:$D,$C867)</f>
        <v/>
      </c>
      <c r="BA867" s="35">
        <f>SUMIFS(рўйхат!BJ:BJ,рўйхат!$CX:$CX,$B$932,рўйхат!$D:$D,$C867)</f>
        <v/>
      </c>
      <c r="BB867" s="36">
        <f>SUMIFS(рўйхат!BK:BK,рўйхат!$CX:$CX,$B$932,рўйхат!$D:$D,$C867)</f>
        <v/>
      </c>
      <c r="BC867" s="77">
        <f>IFERROR(AO867/E867,0)</f>
        <v/>
      </c>
      <c r="BD867" s="77">
        <f>IFERROR(AP867/F867,0)</f>
        <v/>
      </c>
      <c r="BE867" s="35">
        <f>SUMIFS(рўйхат!BL:BL,рўйхат!$CX:$CX,$B$932,рўйхат!$D:$D,$C867)</f>
        <v/>
      </c>
      <c r="BF867" s="36">
        <f>SUMIFS(рўйхат!BM:BM,рўйхат!$CX:$CX,$B$932,рўйхат!$D:$D,$C867)</f>
        <v/>
      </c>
      <c r="BG867" s="35">
        <f>SUMIFS(рўйхат!BN:BN,рўйхат!$CX:$CX,$B$932,рўйхат!$D:$D,$C867)</f>
        <v/>
      </c>
      <c r="BH867" s="36">
        <f>SUMIFS(рўйхат!BO:BO,рўйхат!$CX:$CX,$B$932,рўйхат!$D:$D,$C867)</f>
        <v/>
      </c>
      <c r="BI867" s="35">
        <f>SUMIFS(рўйхат!BP:BP,рўйхат!$CX:$CX,$B$932,рўйхат!$D:$D,$C867)</f>
        <v/>
      </c>
      <c r="BJ867" s="36">
        <f>SUMIFS(рўйхат!BQ:BQ,рўйхат!$CX:$CX,$B$932,рўйхат!$D:$D,$C867)</f>
        <v/>
      </c>
      <c r="BK867" s="35">
        <f>SUMIFS(рўйхат!BR:BR,рўйхат!$CX:$CX,$B$932,рўйхат!$D:$D,$C867)</f>
        <v/>
      </c>
      <c r="BL867" s="36">
        <f>SUMIFS(рўйхат!BS:BS,рўйхат!$CX:$CX,$B$932,рўйхат!$D:$D,$C867)</f>
        <v/>
      </c>
      <c r="BM867" s="35">
        <f>SUMIFS(рўйхат!BT:BT,рўйхат!$CX:$CX,$B$932,рўйхат!$D:$D,$C867)</f>
        <v/>
      </c>
      <c r="BN867" s="36">
        <f>SUMIFS(рўйхат!BU:BU,рўйхат!$CX:$CX,$B$932,рўйхат!$D:$D,$C867)</f>
        <v/>
      </c>
      <c r="BO867" s="35">
        <f>SUMIFS(рўйхат!BX:BX,рўйхат!$CX:$CX,$B$932,рўйхат!$D:$D,$C867)</f>
        <v/>
      </c>
      <c r="BP867" s="36">
        <f>SUMIFS(рўйхат!BY:BY,рўйхат!$CX:$CX,$B$932,рўйхат!$D:$D,$C867)</f>
        <v/>
      </c>
      <c r="BQ867" s="35">
        <f>SUMIFS(рўйхат!BZ:BZ,рўйхат!$CX:$CX,$B$932,рўйхат!$D:$D,$C867)</f>
        <v/>
      </c>
      <c r="BR867" s="36">
        <f>SUMIFS(рўйхат!CA:CA,рўйхат!$CX:$CX,$B$932,рўйхат!$D:$D,$C867)</f>
        <v/>
      </c>
      <c r="BS867" s="35">
        <f>SUMIFS(рўйхат!CB:CB,рўйхат!$CX:$CX,$B$932,рўйхат!$D:$D,$C867)</f>
        <v/>
      </c>
      <c r="BT867" s="36">
        <f>SUMIFS(рўйхат!CC:CC,рўйхат!$CX:$CX,$B$932,рўйхат!$D:$D,$C867)</f>
        <v/>
      </c>
      <c r="BU867" s="35">
        <f>SUMIFS(рўйхат!CD:CD,рўйхат!$CX:$CX,$B$932,рўйхат!$D:$D,$C867)</f>
        <v/>
      </c>
      <c r="BV867" s="36">
        <f>SUMIFS(рўйхат!CE:CE,рўйхат!$CX:$CX,$B$932,рўйхат!$D:$D,$C867)</f>
        <v/>
      </c>
      <c r="BW867" s="35">
        <f>SUMIFS(рўйхат!CH:CH,рўйхат!$CX:$CX,$B$932,рўйхат!$D:$D,$C867)</f>
        <v/>
      </c>
      <c r="BX867" s="36">
        <f>SUMIFS(рўйхат!CI:CI,рўйхат!$CX:$CX,$B$932,рўйхат!$D:$D,$C867)</f>
        <v/>
      </c>
      <c r="BY867" s="35">
        <f>SUMIFS(рўйхат!CJ:CJ,рўйхат!$CX:$CX,$B$932,рўйхат!$D:$D,$C867)</f>
        <v/>
      </c>
      <c r="BZ867" s="36">
        <f>SUMIFS(рўйхат!CK:CK,рўйхат!$CX:$CX,$B$932,рўйхат!$D:$D,$C867)</f>
        <v/>
      </c>
      <c r="CA867" s="35">
        <f>SUMIFS(рўйхат!CL:CL,рўйхат!$CX:$CX,$B$932,рўйхат!$D:$D,$C867)</f>
        <v/>
      </c>
      <c r="CB867" s="36">
        <f>SUMIFS(рўйхат!CM:CM,рўйхат!$CX:$CX,$B$932,рўйхат!$D:$D,$C867)</f>
        <v/>
      </c>
      <c r="CC867" s="35">
        <f>SUMIFS(рўйхат!CN:CN,рўйхат!$CX:$CX,$B$932,рўйхат!$D:$D,$C867)</f>
        <v/>
      </c>
      <c r="CD867" s="36">
        <f>SUMIFS(рўйхат!CO:CO,рўйхат!$CX:$CX,$B$932,рўйхат!$D:$D,$C867)</f>
        <v/>
      </c>
      <c r="CE867" s="77">
        <f>IFERROR(BE867/(Q867+BE867),0)</f>
        <v/>
      </c>
      <c r="CF867" s="78">
        <f>IFERROR(BF867/(R867+BF867),0)</f>
        <v/>
      </c>
    </row>
    <row r="868" hidden="1" outlineLevel="1" ht="30" customFormat="1" customHeight="1" s="8">
      <c r="A868" s="39" t="n"/>
      <c r="B868" s="50" t="n">
        <v>2</v>
      </c>
      <c r="C868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868" s="16" t="n"/>
      <c r="E868" s="35">
        <f>SUMIFS(рўйхат!F:F,рўйхат!$CX:$CX,$B$932,рўйхат!$D:$D,$C868)</f>
        <v/>
      </c>
      <c r="F868" s="36">
        <f>SUMIFS(рўйхат!G:G,рўйхат!$CX:$CX,$B$932,рўйхат!$D:$D,$C868)</f>
        <v/>
      </c>
      <c r="G868" s="35">
        <f>SUMIFS(рўйхат!H:H,рўйхат!$CX:$CX,$B$932,рўйхат!$D:$D,$C868)</f>
        <v/>
      </c>
      <c r="H868" s="36">
        <f>SUMIFS(рўйхат!I:I,рўйхат!$CX:$CX,$B$932,рўйхат!$D:$D,$C868)</f>
        <v/>
      </c>
      <c r="I868" s="35">
        <f>SUMIFS(рўйхат!J:J,рўйхат!$CX:$CX,$B$932,рўйхат!$D:$D,$C868)</f>
        <v/>
      </c>
      <c r="J868" s="36">
        <f>SUMIFS(рўйхат!K:K,рўйхат!$CX:$CX,$B$932,рўйхат!$D:$D,$C868)</f>
        <v/>
      </c>
      <c r="K868" s="35">
        <f>SUMIFS(рўйхат!L:L,рўйхат!$CX:$CX,$B$932,рўйхат!$D:$D,$C868)</f>
        <v/>
      </c>
      <c r="L868" s="36">
        <f>SUMIFS(рўйхат!M:M,рўйхат!$CX:$CX,$B$932,рўйхат!$D:$D,$C868)</f>
        <v/>
      </c>
      <c r="M868" s="35">
        <f>SUMIFS(рўйхат!N:N,рўйхат!$CX:$CX,$B$932,рўйхат!$D:$D,$C868)</f>
        <v/>
      </c>
      <c r="N868" s="36">
        <f>SUMIFS(рўйхат!O:O,рўйхат!$CX:$CX,$B$932,рўйхат!$D:$D,$C868)</f>
        <v/>
      </c>
      <c r="O868" s="34">
        <f>IFERROR(M868/E868,0)</f>
        <v/>
      </c>
      <c r="P868" s="34">
        <f>IFERROR(N868/F868,0)</f>
        <v/>
      </c>
      <c r="Q868" s="35">
        <f>SUMIFS(рўйхат!P:P,рўйхат!$CX:$CX,$B$932,рўйхат!$D:$D,$C868)</f>
        <v/>
      </c>
      <c r="R868" s="36">
        <f>SUMIFS(рўйхат!Q:Q,рўйхат!$CX:$CX,$B$932,рўйхат!$D:$D,$C868)</f>
        <v/>
      </c>
      <c r="S868" s="35">
        <f>SUMIFS(рўйхат!R:R,рўйхат!$CX:$CX,$B$932,рўйхат!$D:$D,$C868)</f>
        <v/>
      </c>
      <c r="T868" s="36">
        <f>SUMIFS(рўйхат!S:S,рўйхат!$CX:$CX,$B$932,рўйхат!$D:$D,$C868)</f>
        <v/>
      </c>
      <c r="U868" s="35">
        <f>SUMIFS(рўйхат!T:T,рўйхат!$CX:$CX,$B$932,рўйхат!$D:$D,$C868)</f>
        <v/>
      </c>
      <c r="V868" s="36">
        <f>SUMIFS(рўйхат!U:U,рўйхат!$CX:$CX,$B$932,рўйхат!$D:$D,$C868)</f>
        <v/>
      </c>
      <c r="W868" s="35">
        <f>SUMIFS(рўйхат!V:V,рўйхат!$CX:$CX,$B$932,рўйхат!$D:$D,$C868)</f>
        <v/>
      </c>
      <c r="X868" s="36">
        <f>SUMIFS(рўйхат!W:W,рўйхат!$CX:$CX,$B$932,рўйхат!$D:$D,$C868)</f>
        <v/>
      </c>
      <c r="Y868" s="35">
        <f>SUMIFS(рўйхат!X:X,рўйхат!$CX:$CX,$B$932,рўйхат!$D:$D,$C868)</f>
        <v/>
      </c>
      <c r="Z868" s="36">
        <f>SUMIFS(рўйхат!Y:Y,рўйхат!$CX:$CX,$B$932,рўйхат!$D:$D,$C868)</f>
        <v/>
      </c>
      <c r="AA868" s="35">
        <f>SUMIFS(рўйхат!Z:Z,рўйхат!$CX:$CX,$B$932,рўйхат!$D:$D,$C868)</f>
        <v/>
      </c>
      <c r="AB868" s="36">
        <f>SUMIFS(рўйхат!AA:AA,рўйхат!$CX:$CX,$B$932,рўйхат!$D:$D,$C868)</f>
        <v/>
      </c>
      <c r="AC868" s="35">
        <f>SUMIFS(рўйхат!AB:AB,рўйхат!$CX:$CX,$B$932,рўйхат!$D:$D,$C868)</f>
        <v/>
      </c>
      <c r="AD868" s="36">
        <f>SUMIFS(рўйхат!AC:AC,рўйхат!$CX:$CX,$B$932,рўйхат!$D:$D,$C868)</f>
        <v/>
      </c>
      <c r="AE868" s="35">
        <f>SUMIFS(рўйхат!AD:AD,рўйхат!$CX:$CX,$B$932,рўйхат!$D:$D,$C868)</f>
        <v/>
      </c>
      <c r="AF868" s="36">
        <f>SUMIFS(рўйхат!AE:AE,рўйхат!$CX:$CX,$B$932,рўйхат!$D:$D,$C868)</f>
        <v/>
      </c>
      <c r="AG868" s="35">
        <f>SUMIFS(рўйхат!AH:AH,рўйхат!$CX:$CX,$B$932,рўйхат!$D:$D,$C868)</f>
        <v/>
      </c>
      <c r="AH868" s="36">
        <f>SUMIFS(рўйхат!AI:AI,рўйхат!$CX:$CX,$B$932,рўйхат!$D:$D,$C868)</f>
        <v/>
      </c>
      <c r="AI868" s="35">
        <f>SUMIFS(рўйхат!AJ:AJ,рўйхат!$CX:$CX,$B$932,рўйхат!$D:$D,$C868)</f>
        <v/>
      </c>
      <c r="AJ868" s="36">
        <f>SUMIFS(рўйхат!AK:AK,рўйхат!$CX:$CX,$B$932,рўйхат!$D:$D,$C868)</f>
        <v/>
      </c>
      <c r="AK868" s="35">
        <f>SUMIFS(рўйхат!AL:AL,рўйхат!$CX:$CX,$B$932,рўйхат!$D:$D,$C868)</f>
        <v/>
      </c>
      <c r="AL868" s="36">
        <f>SUMIFS(рўйхат!AM:AM,рўйхат!$CX:$CX,$B$932,рўйхат!$D:$D,$C868)</f>
        <v/>
      </c>
      <c r="AM868" s="77">
        <f>IFERROR(Q868/E868,0)</f>
        <v/>
      </c>
      <c r="AN868" s="77">
        <f>IFERROR(R868/F868,0)</f>
        <v/>
      </c>
      <c r="AO868" s="35">
        <f>SUMIFS(рўйхат!AX:AX,рўйхат!$CX:$CX,$B$932,рўйхат!$D:$D,$C868)</f>
        <v/>
      </c>
      <c r="AP868" s="36">
        <f>SUMIFS(рўйхат!AY:AY,рўйхат!$CX:$CX,$B$932,рўйхат!$D:$D,$C868)</f>
        <v/>
      </c>
      <c r="AQ868" s="35">
        <f>SUMIFS(рўйхат!AZ:AZ,рўйхат!$CX:$CX,$B$932,рўйхат!$D:$D,$C868)</f>
        <v/>
      </c>
      <c r="AR868" s="36">
        <f>SUMIFS(рўйхат!BA:BA,рўйхат!$CX:$CX,$B$932,рўйхат!$D:$D,$C868)</f>
        <v/>
      </c>
      <c r="AS868" s="35">
        <f>SUMIFS(рўйхат!BB:BB,рўйхат!$CX:$CX,$B$932,рўйхат!$D:$D,$C868)</f>
        <v/>
      </c>
      <c r="AT868" s="36">
        <f>SUMIFS(рўйхат!BC:BC,рўйхат!$CX:$CX,$B$932,рўйхат!$D:$D,$C868)</f>
        <v/>
      </c>
      <c r="AU868" s="35">
        <f>SUMIFS(рўйхат!BD:BD,рўйхат!$CX:$CX,$B$932,рўйхат!$D:$D,$C868)</f>
        <v/>
      </c>
      <c r="AV868" s="36">
        <f>SUMIFS(рўйхат!BE:BE,рўйхат!$CX:$CX,$B$932,рўйхат!$D:$D,$C868)</f>
        <v/>
      </c>
      <c r="AW868" s="35">
        <f>SUMIFS(рўйхат!BF:BF,рўйхат!$CX:$CX,$B$932,рўйхат!$D:$D,$C868)</f>
        <v/>
      </c>
      <c r="AX868" s="36">
        <f>SUMIFS(рўйхат!BG:BG,рўйхат!$CX:$CX,$B$932,рўйхат!$D:$D,$C868)</f>
        <v/>
      </c>
      <c r="AY868" s="35">
        <f>SUMIFS(рўйхат!BH:BH,рўйхат!$CX:$CX,$B$932,рўйхат!$D:$D,$C868)</f>
        <v/>
      </c>
      <c r="AZ868" s="36">
        <f>SUMIFS(рўйхат!BI:BI,рўйхат!$CX:$CX,$B$932,рўйхат!$D:$D,$C868)</f>
        <v/>
      </c>
      <c r="BA868" s="35">
        <f>SUMIFS(рўйхат!BJ:BJ,рўйхат!$CX:$CX,$B$932,рўйхат!$D:$D,$C868)</f>
        <v/>
      </c>
      <c r="BB868" s="36">
        <f>SUMIFS(рўйхат!BK:BK,рўйхат!$CX:$CX,$B$932,рўйхат!$D:$D,$C868)</f>
        <v/>
      </c>
      <c r="BC868" s="77">
        <f>IFERROR(AO868/E868,0)</f>
        <v/>
      </c>
      <c r="BD868" s="77">
        <f>IFERROR(AP868/F868,0)</f>
        <v/>
      </c>
      <c r="BE868" s="35">
        <f>SUMIFS(рўйхат!BL:BL,рўйхат!$CX:$CX,$B$932,рўйхат!$D:$D,$C868)</f>
        <v/>
      </c>
      <c r="BF868" s="36">
        <f>SUMIFS(рўйхат!BM:BM,рўйхат!$CX:$CX,$B$932,рўйхат!$D:$D,$C868)</f>
        <v/>
      </c>
      <c r="BG868" s="35">
        <f>SUMIFS(рўйхат!BN:BN,рўйхат!$CX:$CX,$B$932,рўйхат!$D:$D,$C868)</f>
        <v/>
      </c>
      <c r="BH868" s="36">
        <f>SUMIFS(рўйхат!BO:BO,рўйхат!$CX:$CX,$B$932,рўйхат!$D:$D,$C868)</f>
        <v/>
      </c>
      <c r="BI868" s="35">
        <f>SUMIFS(рўйхат!BP:BP,рўйхат!$CX:$CX,$B$932,рўйхат!$D:$D,$C868)</f>
        <v/>
      </c>
      <c r="BJ868" s="36">
        <f>SUMIFS(рўйхат!BQ:BQ,рўйхат!$CX:$CX,$B$932,рўйхат!$D:$D,$C868)</f>
        <v/>
      </c>
      <c r="BK868" s="35">
        <f>SUMIFS(рўйхат!BR:BR,рўйхат!$CX:$CX,$B$932,рўйхат!$D:$D,$C868)</f>
        <v/>
      </c>
      <c r="BL868" s="36">
        <f>SUMIFS(рўйхат!BS:BS,рўйхат!$CX:$CX,$B$932,рўйхат!$D:$D,$C868)</f>
        <v/>
      </c>
      <c r="BM868" s="35">
        <f>SUMIFS(рўйхат!BT:BT,рўйхат!$CX:$CX,$B$932,рўйхат!$D:$D,$C868)</f>
        <v/>
      </c>
      <c r="BN868" s="36">
        <f>SUMIFS(рўйхат!BU:BU,рўйхат!$CX:$CX,$B$932,рўйхат!$D:$D,$C868)</f>
        <v/>
      </c>
      <c r="BO868" s="35">
        <f>SUMIFS(рўйхат!BX:BX,рўйхат!$CX:$CX,$B$932,рўйхат!$D:$D,$C868)</f>
        <v/>
      </c>
      <c r="BP868" s="36">
        <f>SUMIFS(рўйхат!BY:BY,рўйхат!$CX:$CX,$B$932,рўйхат!$D:$D,$C868)</f>
        <v/>
      </c>
      <c r="BQ868" s="35">
        <f>SUMIFS(рўйхат!BZ:BZ,рўйхат!$CX:$CX,$B$932,рўйхат!$D:$D,$C868)</f>
        <v/>
      </c>
      <c r="BR868" s="36">
        <f>SUMIFS(рўйхат!CA:CA,рўйхат!$CX:$CX,$B$932,рўйхат!$D:$D,$C868)</f>
        <v/>
      </c>
      <c r="BS868" s="35">
        <f>SUMIFS(рўйхат!CB:CB,рўйхат!$CX:$CX,$B$932,рўйхат!$D:$D,$C868)</f>
        <v/>
      </c>
      <c r="BT868" s="36">
        <f>SUMIFS(рўйхат!CC:CC,рўйхат!$CX:$CX,$B$932,рўйхат!$D:$D,$C868)</f>
        <v/>
      </c>
      <c r="BU868" s="35">
        <f>SUMIFS(рўйхат!CD:CD,рўйхат!$CX:$CX,$B$932,рўйхат!$D:$D,$C868)</f>
        <v/>
      </c>
      <c r="BV868" s="36">
        <f>SUMIFS(рўйхат!CE:CE,рўйхат!$CX:$CX,$B$932,рўйхат!$D:$D,$C868)</f>
        <v/>
      </c>
      <c r="BW868" s="35">
        <f>SUMIFS(рўйхат!CH:CH,рўйхат!$CX:$CX,$B$932,рўйхат!$D:$D,$C868)</f>
        <v/>
      </c>
      <c r="BX868" s="36">
        <f>SUMIFS(рўйхат!CI:CI,рўйхат!$CX:$CX,$B$932,рўйхат!$D:$D,$C868)</f>
        <v/>
      </c>
      <c r="BY868" s="35">
        <f>SUMIFS(рўйхат!CJ:CJ,рўйхат!$CX:$CX,$B$932,рўйхат!$D:$D,$C868)</f>
        <v/>
      </c>
      <c r="BZ868" s="36">
        <f>SUMIFS(рўйхат!CK:CK,рўйхат!$CX:$CX,$B$932,рўйхат!$D:$D,$C868)</f>
        <v/>
      </c>
      <c r="CA868" s="35">
        <f>SUMIFS(рўйхат!CL:CL,рўйхат!$CX:$CX,$B$932,рўйхат!$D:$D,$C868)</f>
        <v/>
      </c>
      <c r="CB868" s="36">
        <f>SUMIFS(рўйхат!CM:CM,рўйхат!$CX:$CX,$B$932,рўйхат!$D:$D,$C868)</f>
        <v/>
      </c>
      <c r="CC868" s="35">
        <f>SUMIFS(рўйхат!CN:CN,рўйхат!$CX:$CX,$B$932,рўйхат!$D:$D,$C868)</f>
        <v/>
      </c>
      <c r="CD868" s="36">
        <f>SUMIFS(рўйхат!CO:CO,рўйхат!$CX:$CX,$B$932,рўйхат!$D:$D,$C868)</f>
        <v/>
      </c>
      <c r="CE868" s="77">
        <f>IFERROR(BE868/(Q868+BE868),0)</f>
        <v/>
      </c>
      <c r="CF868" s="78">
        <f>IFERROR(BF868/(R868+BF868),0)</f>
        <v/>
      </c>
    </row>
    <row r="869" hidden="1" outlineLevel="1" ht="30" customFormat="1" customHeight="1" s="8">
      <c r="A869" s="39" t="n"/>
      <c r="B869" s="50" t="n">
        <v>3</v>
      </c>
      <c r="C869" s="38" t="inlineStr">
        <is>
          <t>Аффилланганлик таҳлили</t>
        </is>
      </c>
      <c r="D869" s="16" t="n"/>
      <c r="E869" s="35">
        <f>SUMIFS(рўйхат!F:F,рўйхат!$CX:$CX,$B$932,рўйхат!$D:$D,$C869)</f>
        <v/>
      </c>
      <c r="F869" s="36">
        <f>SUMIFS(рўйхат!G:G,рўйхат!$CX:$CX,$B$932,рўйхат!$D:$D,$C869)</f>
        <v/>
      </c>
      <c r="G869" s="35">
        <f>SUMIFS(рўйхат!H:H,рўйхат!$CX:$CX,$B$932,рўйхат!$D:$D,$C869)</f>
        <v/>
      </c>
      <c r="H869" s="36">
        <f>SUMIFS(рўйхат!I:I,рўйхат!$CX:$CX,$B$932,рўйхат!$D:$D,$C869)</f>
        <v/>
      </c>
      <c r="I869" s="35">
        <f>SUMIFS(рўйхат!J:J,рўйхат!$CX:$CX,$B$932,рўйхат!$D:$D,$C869)</f>
        <v/>
      </c>
      <c r="J869" s="36">
        <f>SUMIFS(рўйхат!K:K,рўйхат!$CX:$CX,$B$932,рўйхат!$D:$D,$C869)</f>
        <v/>
      </c>
      <c r="K869" s="35">
        <f>SUMIFS(рўйхат!L:L,рўйхат!$CX:$CX,$B$932,рўйхат!$D:$D,$C869)</f>
        <v/>
      </c>
      <c r="L869" s="36">
        <f>SUMIFS(рўйхат!M:M,рўйхат!$CX:$CX,$B$932,рўйхат!$D:$D,$C869)</f>
        <v/>
      </c>
      <c r="M869" s="35">
        <f>SUMIFS(рўйхат!N:N,рўйхат!$CX:$CX,$B$932,рўйхат!$D:$D,$C869)</f>
        <v/>
      </c>
      <c r="N869" s="36">
        <f>SUMIFS(рўйхат!O:O,рўйхат!$CX:$CX,$B$932,рўйхат!$D:$D,$C869)</f>
        <v/>
      </c>
      <c r="O869" s="34">
        <f>IFERROR(M869/E869,0)</f>
        <v/>
      </c>
      <c r="P869" s="34">
        <f>IFERROR(N869/F869,0)</f>
        <v/>
      </c>
      <c r="Q869" s="35">
        <f>SUMIFS(рўйхат!P:P,рўйхат!$CX:$CX,$B$932,рўйхат!$D:$D,$C869)</f>
        <v/>
      </c>
      <c r="R869" s="36">
        <f>SUMIFS(рўйхат!Q:Q,рўйхат!$CX:$CX,$B$932,рўйхат!$D:$D,$C869)</f>
        <v/>
      </c>
      <c r="S869" s="35">
        <f>SUMIFS(рўйхат!R:R,рўйхат!$CX:$CX,$B$932,рўйхат!$D:$D,$C869)</f>
        <v/>
      </c>
      <c r="T869" s="36">
        <f>SUMIFS(рўйхат!S:S,рўйхат!$CX:$CX,$B$932,рўйхат!$D:$D,$C869)</f>
        <v/>
      </c>
      <c r="U869" s="35">
        <f>SUMIFS(рўйхат!T:T,рўйхат!$CX:$CX,$B$932,рўйхат!$D:$D,$C869)</f>
        <v/>
      </c>
      <c r="V869" s="36">
        <f>SUMIFS(рўйхат!U:U,рўйхат!$CX:$CX,$B$932,рўйхат!$D:$D,$C869)</f>
        <v/>
      </c>
      <c r="W869" s="35">
        <f>SUMIFS(рўйхат!V:V,рўйхат!$CX:$CX,$B$932,рўйхат!$D:$D,$C869)</f>
        <v/>
      </c>
      <c r="X869" s="36">
        <f>SUMIFS(рўйхат!W:W,рўйхат!$CX:$CX,$B$932,рўйхат!$D:$D,$C869)</f>
        <v/>
      </c>
      <c r="Y869" s="35">
        <f>SUMIFS(рўйхат!X:X,рўйхат!$CX:$CX,$B$932,рўйхат!$D:$D,$C869)</f>
        <v/>
      </c>
      <c r="Z869" s="36">
        <f>SUMIFS(рўйхат!Y:Y,рўйхат!$CX:$CX,$B$932,рўйхат!$D:$D,$C869)</f>
        <v/>
      </c>
      <c r="AA869" s="35">
        <f>SUMIFS(рўйхат!Z:Z,рўйхат!$CX:$CX,$B$932,рўйхат!$D:$D,$C869)</f>
        <v/>
      </c>
      <c r="AB869" s="36">
        <f>SUMIFS(рўйхат!AA:AA,рўйхат!$CX:$CX,$B$932,рўйхат!$D:$D,$C869)</f>
        <v/>
      </c>
      <c r="AC869" s="35">
        <f>SUMIFS(рўйхат!AB:AB,рўйхат!$CX:$CX,$B$932,рўйхат!$D:$D,$C869)</f>
        <v/>
      </c>
      <c r="AD869" s="36">
        <f>SUMIFS(рўйхат!AC:AC,рўйхат!$CX:$CX,$B$932,рўйхат!$D:$D,$C869)</f>
        <v/>
      </c>
      <c r="AE869" s="35">
        <f>SUMIFS(рўйхат!AD:AD,рўйхат!$CX:$CX,$B$932,рўйхат!$D:$D,$C869)</f>
        <v/>
      </c>
      <c r="AF869" s="36">
        <f>SUMIFS(рўйхат!AE:AE,рўйхат!$CX:$CX,$B$932,рўйхат!$D:$D,$C869)</f>
        <v/>
      </c>
      <c r="AG869" s="35">
        <f>SUMIFS(рўйхат!AH:AH,рўйхат!$CX:$CX,$B$932,рўйхат!$D:$D,$C869)</f>
        <v/>
      </c>
      <c r="AH869" s="36">
        <f>SUMIFS(рўйхат!AI:AI,рўйхат!$CX:$CX,$B$932,рўйхат!$D:$D,$C869)</f>
        <v/>
      </c>
      <c r="AI869" s="35">
        <f>SUMIFS(рўйхат!AJ:AJ,рўйхат!$CX:$CX,$B$932,рўйхат!$D:$D,$C869)</f>
        <v/>
      </c>
      <c r="AJ869" s="36">
        <f>SUMIFS(рўйхат!AK:AK,рўйхат!$CX:$CX,$B$932,рўйхат!$D:$D,$C869)</f>
        <v/>
      </c>
      <c r="AK869" s="35">
        <f>SUMIFS(рўйхат!AL:AL,рўйхат!$CX:$CX,$B$932,рўйхат!$D:$D,$C869)</f>
        <v/>
      </c>
      <c r="AL869" s="36">
        <f>SUMIFS(рўйхат!AM:AM,рўйхат!$CX:$CX,$B$932,рўйхат!$D:$D,$C869)</f>
        <v/>
      </c>
      <c r="AM869" s="77">
        <f>IFERROR(Q869/E869,0)</f>
        <v/>
      </c>
      <c r="AN869" s="77">
        <f>IFERROR(R869/F869,0)</f>
        <v/>
      </c>
      <c r="AO869" s="35">
        <f>SUMIFS(рўйхат!AX:AX,рўйхат!$CX:$CX,$B$932,рўйхат!$D:$D,$C869)</f>
        <v/>
      </c>
      <c r="AP869" s="36">
        <f>SUMIFS(рўйхат!AY:AY,рўйхат!$CX:$CX,$B$932,рўйхат!$D:$D,$C869)</f>
        <v/>
      </c>
      <c r="AQ869" s="35">
        <f>SUMIFS(рўйхат!AZ:AZ,рўйхат!$CX:$CX,$B$932,рўйхат!$D:$D,$C869)</f>
        <v/>
      </c>
      <c r="AR869" s="36">
        <f>SUMIFS(рўйхат!BA:BA,рўйхат!$CX:$CX,$B$932,рўйхат!$D:$D,$C869)</f>
        <v/>
      </c>
      <c r="AS869" s="35">
        <f>SUMIFS(рўйхат!BB:BB,рўйхат!$CX:$CX,$B$932,рўйхат!$D:$D,$C869)</f>
        <v/>
      </c>
      <c r="AT869" s="36">
        <f>SUMIFS(рўйхат!BC:BC,рўйхат!$CX:$CX,$B$932,рўйхат!$D:$D,$C869)</f>
        <v/>
      </c>
      <c r="AU869" s="35">
        <f>SUMIFS(рўйхат!BD:BD,рўйхат!$CX:$CX,$B$932,рўйхат!$D:$D,$C869)</f>
        <v/>
      </c>
      <c r="AV869" s="36">
        <f>SUMIFS(рўйхат!BE:BE,рўйхат!$CX:$CX,$B$932,рўйхат!$D:$D,$C869)</f>
        <v/>
      </c>
      <c r="AW869" s="35">
        <f>SUMIFS(рўйхат!BF:BF,рўйхат!$CX:$CX,$B$932,рўйхат!$D:$D,$C869)</f>
        <v/>
      </c>
      <c r="AX869" s="36">
        <f>SUMIFS(рўйхат!BG:BG,рўйхат!$CX:$CX,$B$932,рўйхат!$D:$D,$C869)</f>
        <v/>
      </c>
      <c r="AY869" s="35">
        <f>SUMIFS(рўйхат!BH:BH,рўйхат!$CX:$CX,$B$932,рўйхат!$D:$D,$C869)</f>
        <v/>
      </c>
      <c r="AZ869" s="36">
        <f>SUMIFS(рўйхат!BI:BI,рўйхат!$CX:$CX,$B$932,рўйхат!$D:$D,$C869)</f>
        <v/>
      </c>
      <c r="BA869" s="35">
        <f>SUMIFS(рўйхат!BJ:BJ,рўйхат!$CX:$CX,$B$932,рўйхат!$D:$D,$C869)</f>
        <v/>
      </c>
      <c r="BB869" s="36">
        <f>SUMIFS(рўйхат!BK:BK,рўйхат!$CX:$CX,$B$932,рўйхат!$D:$D,$C869)</f>
        <v/>
      </c>
      <c r="BC869" s="77">
        <f>IFERROR(AO869/E869,0)</f>
        <v/>
      </c>
      <c r="BD869" s="77">
        <f>IFERROR(AP869/F869,0)</f>
        <v/>
      </c>
      <c r="BE869" s="35">
        <f>SUMIFS(рўйхат!BL:BL,рўйхат!$CX:$CX,$B$932,рўйхат!$D:$D,$C869)</f>
        <v/>
      </c>
      <c r="BF869" s="36">
        <f>SUMIFS(рўйхат!BM:BM,рўйхат!$CX:$CX,$B$932,рўйхат!$D:$D,$C869)</f>
        <v/>
      </c>
      <c r="BG869" s="35">
        <f>SUMIFS(рўйхат!BN:BN,рўйхат!$CX:$CX,$B$932,рўйхат!$D:$D,$C869)</f>
        <v/>
      </c>
      <c r="BH869" s="36">
        <f>SUMIFS(рўйхат!BO:BO,рўйхат!$CX:$CX,$B$932,рўйхат!$D:$D,$C869)</f>
        <v/>
      </c>
      <c r="BI869" s="35">
        <f>SUMIFS(рўйхат!BP:BP,рўйхат!$CX:$CX,$B$932,рўйхат!$D:$D,$C869)</f>
        <v/>
      </c>
      <c r="BJ869" s="36">
        <f>SUMIFS(рўйхат!BQ:BQ,рўйхат!$CX:$CX,$B$932,рўйхат!$D:$D,$C869)</f>
        <v/>
      </c>
      <c r="BK869" s="35">
        <f>SUMIFS(рўйхат!BR:BR,рўйхат!$CX:$CX,$B$932,рўйхат!$D:$D,$C869)</f>
        <v/>
      </c>
      <c r="BL869" s="36">
        <f>SUMIFS(рўйхат!BS:BS,рўйхат!$CX:$CX,$B$932,рўйхат!$D:$D,$C869)</f>
        <v/>
      </c>
      <c r="BM869" s="35">
        <f>SUMIFS(рўйхат!BT:BT,рўйхат!$CX:$CX,$B$932,рўйхат!$D:$D,$C869)</f>
        <v/>
      </c>
      <c r="BN869" s="36">
        <f>SUMIFS(рўйхат!BU:BU,рўйхат!$CX:$CX,$B$932,рўйхат!$D:$D,$C869)</f>
        <v/>
      </c>
      <c r="BO869" s="35">
        <f>SUMIFS(рўйхат!BX:BX,рўйхат!$CX:$CX,$B$932,рўйхат!$D:$D,$C869)</f>
        <v/>
      </c>
      <c r="BP869" s="36">
        <f>SUMIFS(рўйхат!BY:BY,рўйхат!$CX:$CX,$B$932,рўйхат!$D:$D,$C869)</f>
        <v/>
      </c>
      <c r="BQ869" s="35">
        <f>SUMIFS(рўйхат!BZ:BZ,рўйхат!$CX:$CX,$B$932,рўйхат!$D:$D,$C869)</f>
        <v/>
      </c>
      <c r="BR869" s="36">
        <f>SUMIFS(рўйхат!CA:CA,рўйхат!$CX:$CX,$B$932,рўйхат!$D:$D,$C869)</f>
        <v/>
      </c>
      <c r="BS869" s="35">
        <f>SUMIFS(рўйхат!CB:CB,рўйхат!$CX:$CX,$B$932,рўйхат!$D:$D,$C869)</f>
        <v/>
      </c>
      <c r="BT869" s="36">
        <f>SUMIFS(рўйхат!CC:CC,рўйхат!$CX:$CX,$B$932,рўйхат!$D:$D,$C869)</f>
        <v/>
      </c>
      <c r="BU869" s="35">
        <f>SUMIFS(рўйхат!CD:CD,рўйхат!$CX:$CX,$B$932,рўйхат!$D:$D,$C869)</f>
        <v/>
      </c>
      <c r="BV869" s="36">
        <f>SUMIFS(рўйхат!CE:CE,рўйхат!$CX:$CX,$B$932,рўйхат!$D:$D,$C869)</f>
        <v/>
      </c>
      <c r="BW869" s="35">
        <f>SUMIFS(рўйхат!CH:CH,рўйхат!$CX:$CX,$B$932,рўйхат!$D:$D,$C869)</f>
        <v/>
      </c>
      <c r="BX869" s="36">
        <f>SUMIFS(рўйхат!CI:CI,рўйхат!$CX:$CX,$B$932,рўйхат!$D:$D,$C869)</f>
        <v/>
      </c>
      <c r="BY869" s="35">
        <f>SUMIFS(рўйхат!CJ:CJ,рўйхат!$CX:$CX,$B$932,рўйхат!$D:$D,$C869)</f>
        <v/>
      </c>
      <c r="BZ869" s="36">
        <f>SUMIFS(рўйхат!CK:CK,рўйхат!$CX:$CX,$B$932,рўйхат!$D:$D,$C869)</f>
        <v/>
      </c>
      <c r="CA869" s="35">
        <f>SUMIFS(рўйхат!CL:CL,рўйхат!$CX:$CX,$B$932,рўйхат!$D:$D,$C869)</f>
        <v/>
      </c>
      <c r="CB869" s="36">
        <f>SUMIFS(рўйхат!CM:CM,рўйхат!$CX:$CX,$B$932,рўйхат!$D:$D,$C869)</f>
        <v/>
      </c>
      <c r="CC869" s="35">
        <f>SUMIFS(рўйхат!CN:CN,рўйхат!$CX:$CX,$B$932,рўйхат!$D:$D,$C869)</f>
        <v/>
      </c>
      <c r="CD869" s="36">
        <f>SUMIFS(рўйхат!CO:CO,рўйхат!$CX:$CX,$B$932,рўйхат!$D:$D,$C869)</f>
        <v/>
      </c>
      <c r="CE869" s="77">
        <f>IFERROR(BE869/(Q869+BE869),0)</f>
        <v/>
      </c>
      <c r="CF869" s="78">
        <f>IFERROR(BF869/(R869+BF869),0)</f>
        <v/>
      </c>
    </row>
    <row r="870" hidden="1" outlineLevel="1" ht="30" customFormat="1" customHeight="1" s="8">
      <c r="A870" s="39" t="n"/>
      <c r="B870" s="50" t="n">
        <v>4</v>
      </c>
      <c r="C870" s="38" t="inlineStr">
        <is>
          <t>Аффилланганлик таҳлили (AI)</t>
        </is>
      </c>
      <c r="D870" s="16" t="n"/>
      <c r="E870" s="35">
        <f>SUMIFS(рўйхат!F:F,рўйхат!$CX:$CX,$B$932,рўйхат!$D:$D,$C870)</f>
        <v/>
      </c>
      <c r="F870" s="36">
        <f>SUMIFS(рўйхат!G:G,рўйхат!$CX:$CX,$B$932,рўйхат!$D:$D,$C870)</f>
        <v/>
      </c>
      <c r="G870" s="35">
        <f>SUMIFS(рўйхат!H:H,рўйхат!$CX:$CX,$B$932,рўйхат!$D:$D,$C870)</f>
        <v/>
      </c>
      <c r="H870" s="36">
        <f>SUMIFS(рўйхат!I:I,рўйхат!$CX:$CX,$B$932,рўйхат!$D:$D,$C870)</f>
        <v/>
      </c>
      <c r="I870" s="35">
        <f>SUMIFS(рўйхат!J:J,рўйхат!$CX:$CX,$B$932,рўйхат!$D:$D,$C870)</f>
        <v/>
      </c>
      <c r="J870" s="36">
        <f>SUMIFS(рўйхат!K:K,рўйхат!$CX:$CX,$B$932,рўйхат!$D:$D,$C870)</f>
        <v/>
      </c>
      <c r="K870" s="35">
        <f>SUMIFS(рўйхат!L:L,рўйхат!$CX:$CX,$B$932,рўйхат!$D:$D,$C870)</f>
        <v/>
      </c>
      <c r="L870" s="36">
        <f>SUMIFS(рўйхат!M:M,рўйхат!$CX:$CX,$B$932,рўйхат!$D:$D,$C870)</f>
        <v/>
      </c>
      <c r="M870" s="35">
        <f>SUMIFS(рўйхат!N:N,рўйхат!$CX:$CX,$B$932,рўйхат!$D:$D,$C870)</f>
        <v/>
      </c>
      <c r="N870" s="36">
        <f>SUMIFS(рўйхат!O:O,рўйхат!$CX:$CX,$B$932,рўйхат!$D:$D,$C870)</f>
        <v/>
      </c>
      <c r="O870" s="34">
        <f>IFERROR(M870/E870,0)</f>
        <v/>
      </c>
      <c r="P870" s="34">
        <f>IFERROR(N870/F870,0)</f>
        <v/>
      </c>
      <c r="Q870" s="35">
        <f>SUMIFS(рўйхат!P:P,рўйхат!$CX:$CX,$B$932,рўйхат!$D:$D,$C870)</f>
        <v/>
      </c>
      <c r="R870" s="36">
        <f>SUMIFS(рўйхат!Q:Q,рўйхат!$CX:$CX,$B$932,рўйхат!$D:$D,$C870)</f>
        <v/>
      </c>
      <c r="S870" s="35">
        <f>SUMIFS(рўйхат!R:R,рўйхат!$CX:$CX,$B$932,рўйхат!$D:$D,$C870)</f>
        <v/>
      </c>
      <c r="T870" s="36">
        <f>SUMIFS(рўйхат!S:S,рўйхат!$CX:$CX,$B$932,рўйхат!$D:$D,$C870)</f>
        <v/>
      </c>
      <c r="U870" s="35">
        <f>SUMIFS(рўйхат!T:T,рўйхат!$CX:$CX,$B$932,рўйхат!$D:$D,$C870)</f>
        <v/>
      </c>
      <c r="V870" s="36">
        <f>SUMIFS(рўйхат!U:U,рўйхат!$CX:$CX,$B$932,рўйхат!$D:$D,$C870)</f>
        <v/>
      </c>
      <c r="W870" s="35">
        <f>SUMIFS(рўйхат!V:V,рўйхат!$CX:$CX,$B$932,рўйхат!$D:$D,$C870)</f>
        <v/>
      </c>
      <c r="X870" s="36">
        <f>SUMIFS(рўйхат!W:W,рўйхат!$CX:$CX,$B$932,рўйхат!$D:$D,$C870)</f>
        <v/>
      </c>
      <c r="Y870" s="35">
        <f>SUMIFS(рўйхат!X:X,рўйхат!$CX:$CX,$B$932,рўйхат!$D:$D,$C870)</f>
        <v/>
      </c>
      <c r="Z870" s="36">
        <f>SUMIFS(рўйхат!Y:Y,рўйхат!$CX:$CX,$B$932,рўйхат!$D:$D,$C870)</f>
        <v/>
      </c>
      <c r="AA870" s="35">
        <f>SUMIFS(рўйхат!Z:Z,рўйхат!$CX:$CX,$B$932,рўйхат!$D:$D,$C870)</f>
        <v/>
      </c>
      <c r="AB870" s="36">
        <f>SUMIFS(рўйхат!AA:AA,рўйхат!$CX:$CX,$B$932,рўйхат!$D:$D,$C870)</f>
        <v/>
      </c>
      <c r="AC870" s="35">
        <f>SUMIFS(рўйхат!AB:AB,рўйхат!$CX:$CX,$B$932,рўйхат!$D:$D,$C870)</f>
        <v/>
      </c>
      <c r="AD870" s="36">
        <f>SUMIFS(рўйхат!AC:AC,рўйхат!$CX:$CX,$B$932,рўйхат!$D:$D,$C870)</f>
        <v/>
      </c>
      <c r="AE870" s="35">
        <f>SUMIFS(рўйхат!AD:AD,рўйхат!$CX:$CX,$B$932,рўйхат!$D:$D,$C870)</f>
        <v/>
      </c>
      <c r="AF870" s="36">
        <f>SUMIFS(рўйхат!AE:AE,рўйхат!$CX:$CX,$B$932,рўйхат!$D:$D,$C870)</f>
        <v/>
      </c>
      <c r="AG870" s="35">
        <f>SUMIFS(рўйхат!AH:AH,рўйхат!$CX:$CX,$B$932,рўйхат!$D:$D,$C870)</f>
        <v/>
      </c>
      <c r="AH870" s="36">
        <f>SUMIFS(рўйхат!AI:AI,рўйхат!$CX:$CX,$B$932,рўйхат!$D:$D,$C870)</f>
        <v/>
      </c>
      <c r="AI870" s="35">
        <f>SUMIFS(рўйхат!AJ:AJ,рўйхат!$CX:$CX,$B$932,рўйхат!$D:$D,$C870)</f>
        <v/>
      </c>
      <c r="AJ870" s="36">
        <f>SUMIFS(рўйхат!AK:AK,рўйхат!$CX:$CX,$B$932,рўйхат!$D:$D,$C870)</f>
        <v/>
      </c>
      <c r="AK870" s="35">
        <f>SUMIFS(рўйхат!AL:AL,рўйхат!$CX:$CX,$B$932,рўйхат!$D:$D,$C870)</f>
        <v/>
      </c>
      <c r="AL870" s="36">
        <f>SUMIFS(рўйхат!AM:AM,рўйхат!$CX:$CX,$B$932,рўйхат!$D:$D,$C870)</f>
        <v/>
      </c>
      <c r="AM870" s="77">
        <f>IFERROR(Q870/E870,0)</f>
        <v/>
      </c>
      <c r="AN870" s="77">
        <f>IFERROR(R870/F870,0)</f>
        <v/>
      </c>
      <c r="AO870" s="35">
        <f>SUMIFS(рўйхат!AX:AX,рўйхат!$CX:$CX,$B$932,рўйхат!$D:$D,$C870)</f>
        <v/>
      </c>
      <c r="AP870" s="36">
        <f>SUMIFS(рўйхат!AY:AY,рўйхат!$CX:$CX,$B$932,рўйхат!$D:$D,$C870)</f>
        <v/>
      </c>
      <c r="AQ870" s="35">
        <f>SUMIFS(рўйхат!AZ:AZ,рўйхат!$CX:$CX,$B$932,рўйхат!$D:$D,$C870)</f>
        <v/>
      </c>
      <c r="AR870" s="36">
        <f>SUMIFS(рўйхат!BA:BA,рўйхат!$CX:$CX,$B$932,рўйхат!$D:$D,$C870)</f>
        <v/>
      </c>
      <c r="AS870" s="35">
        <f>SUMIFS(рўйхат!BB:BB,рўйхат!$CX:$CX,$B$932,рўйхат!$D:$D,$C870)</f>
        <v/>
      </c>
      <c r="AT870" s="36">
        <f>SUMIFS(рўйхат!BC:BC,рўйхат!$CX:$CX,$B$932,рўйхат!$D:$D,$C870)</f>
        <v/>
      </c>
      <c r="AU870" s="35">
        <f>SUMIFS(рўйхат!BD:BD,рўйхат!$CX:$CX,$B$932,рўйхат!$D:$D,$C870)</f>
        <v/>
      </c>
      <c r="AV870" s="36">
        <f>SUMIFS(рўйхат!BE:BE,рўйхат!$CX:$CX,$B$932,рўйхат!$D:$D,$C870)</f>
        <v/>
      </c>
      <c r="AW870" s="35">
        <f>SUMIFS(рўйхат!BF:BF,рўйхат!$CX:$CX,$B$932,рўйхат!$D:$D,$C870)</f>
        <v/>
      </c>
      <c r="AX870" s="36">
        <f>SUMIFS(рўйхат!BG:BG,рўйхат!$CX:$CX,$B$932,рўйхат!$D:$D,$C870)</f>
        <v/>
      </c>
      <c r="AY870" s="35">
        <f>SUMIFS(рўйхат!BH:BH,рўйхат!$CX:$CX,$B$932,рўйхат!$D:$D,$C870)</f>
        <v/>
      </c>
      <c r="AZ870" s="36">
        <f>SUMIFS(рўйхат!BI:BI,рўйхат!$CX:$CX,$B$932,рўйхат!$D:$D,$C870)</f>
        <v/>
      </c>
      <c r="BA870" s="35">
        <f>SUMIFS(рўйхат!BJ:BJ,рўйхат!$CX:$CX,$B$932,рўйхат!$D:$D,$C870)</f>
        <v/>
      </c>
      <c r="BB870" s="36">
        <f>SUMIFS(рўйхат!BK:BK,рўйхат!$CX:$CX,$B$932,рўйхат!$D:$D,$C870)</f>
        <v/>
      </c>
      <c r="BC870" s="77">
        <f>IFERROR(AO870/E870,0)</f>
        <v/>
      </c>
      <c r="BD870" s="77">
        <f>IFERROR(AP870/F870,0)</f>
        <v/>
      </c>
      <c r="BE870" s="35">
        <f>SUMIFS(рўйхат!BL:BL,рўйхат!$CX:$CX,$B$932,рўйхат!$D:$D,$C870)</f>
        <v/>
      </c>
      <c r="BF870" s="36">
        <f>SUMIFS(рўйхат!BM:BM,рўйхат!$CX:$CX,$B$932,рўйхат!$D:$D,$C870)</f>
        <v/>
      </c>
      <c r="BG870" s="35">
        <f>SUMIFS(рўйхат!BN:BN,рўйхат!$CX:$CX,$B$932,рўйхат!$D:$D,$C870)</f>
        <v/>
      </c>
      <c r="BH870" s="36">
        <f>SUMIFS(рўйхат!BO:BO,рўйхат!$CX:$CX,$B$932,рўйхат!$D:$D,$C870)</f>
        <v/>
      </c>
      <c r="BI870" s="35">
        <f>SUMIFS(рўйхат!BP:BP,рўйхат!$CX:$CX,$B$932,рўйхат!$D:$D,$C870)</f>
        <v/>
      </c>
      <c r="BJ870" s="36">
        <f>SUMIFS(рўйхат!BQ:BQ,рўйхат!$CX:$CX,$B$932,рўйхат!$D:$D,$C870)</f>
        <v/>
      </c>
      <c r="BK870" s="35">
        <f>SUMIFS(рўйхат!BR:BR,рўйхат!$CX:$CX,$B$932,рўйхат!$D:$D,$C870)</f>
        <v/>
      </c>
      <c r="BL870" s="36">
        <f>SUMIFS(рўйхат!BS:BS,рўйхат!$CX:$CX,$B$932,рўйхат!$D:$D,$C870)</f>
        <v/>
      </c>
      <c r="BM870" s="35">
        <f>SUMIFS(рўйхат!BT:BT,рўйхат!$CX:$CX,$B$932,рўйхат!$D:$D,$C870)</f>
        <v/>
      </c>
      <c r="BN870" s="36">
        <f>SUMIFS(рўйхат!BU:BU,рўйхат!$CX:$CX,$B$932,рўйхат!$D:$D,$C870)</f>
        <v/>
      </c>
      <c r="BO870" s="35">
        <f>SUMIFS(рўйхат!BX:BX,рўйхат!$CX:$CX,$B$932,рўйхат!$D:$D,$C870)</f>
        <v/>
      </c>
      <c r="BP870" s="36">
        <f>SUMIFS(рўйхат!BY:BY,рўйхат!$CX:$CX,$B$932,рўйхат!$D:$D,$C870)</f>
        <v/>
      </c>
      <c r="BQ870" s="35">
        <f>SUMIFS(рўйхат!BZ:BZ,рўйхат!$CX:$CX,$B$932,рўйхат!$D:$D,$C870)</f>
        <v/>
      </c>
      <c r="BR870" s="36">
        <f>SUMIFS(рўйхат!CA:CA,рўйхат!$CX:$CX,$B$932,рўйхат!$D:$D,$C870)</f>
        <v/>
      </c>
      <c r="BS870" s="35">
        <f>SUMIFS(рўйхат!CB:CB,рўйхат!$CX:$CX,$B$932,рўйхат!$D:$D,$C870)</f>
        <v/>
      </c>
      <c r="BT870" s="36">
        <f>SUMIFS(рўйхат!CC:CC,рўйхат!$CX:$CX,$B$932,рўйхат!$D:$D,$C870)</f>
        <v/>
      </c>
      <c r="BU870" s="35">
        <f>SUMIFS(рўйхат!CD:CD,рўйхат!$CX:$CX,$B$932,рўйхат!$D:$D,$C870)</f>
        <v/>
      </c>
      <c r="BV870" s="36">
        <f>SUMIFS(рўйхат!CE:CE,рўйхат!$CX:$CX,$B$932,рўйхат!$D:$D,$C870)</f>
        <v/>
      </c>
      <c r="BW870" s="35">
        <f>SUMIFS(рўйхат!CH:CH,рўйхат!$CX:$CX,$B$932,рўйхат!$D:$D,$C870)</f>
        <v/>
      </c>
      <c r="BX870" s="36">
        <f>SUMIFS(рўйхат!CI:CI,рўйхат!$CX:$CX,$B$932,рўйхат!$D:$D,$C870)</f>
        <v/>
      </c>
      <c r="BY870" s="35">
        <f>SUMIFS(рўйхат!CJ:CJ,рўйхат!$CX:$CX,$B$932,рўйхат!$D:$D,$C870)</f>
        <v/>
      </c>
      <c r="BZ870" s="36">
        <f>SUMIFS(рўйхат!CK:CK,рўйхат!$CX:$CX,$B$932,рўйхат!$D:$D,$C870)</f>
        <v/>
      </c>
      <c r="CA870" s="35">
        <f>SUMIFS(рўйхат!CL:CL,рўйхат!$CX:$CX,$B$932,рўйхат!$D:$D,$C870)</f>
        <v/>
      </c>
      <c r="CB870" s="36">
        <f>SUMIFS(рўйхат!CM:CM,рўйхат!$CX:$CX,$B$932,рўйхат!$D:$D,$C870)</f>
        <v/>
      </c>
      <c r="CC870" s="35">
        <f>SUMIFS(рўйхат!CN:CN,рўйхат!$CX:$CX,$B$932,рўйхат!$D:$D,$C870)</f>
        <v/>
      </c>
      <c r="CD870" s="36">
        <f>SUMIFS(рўйхат!CO:CO,рўйхат!$CX:$CX,$B$932,рўйхат!$D:$D,$C870)</f>
        <v/>
      </c>
      <c r="CE870" s="77">
        <f>IFERROR(BE870/(Q870+BE870),0)</f>
        <v/>
      </c>
      <c r="CF870" s="78">
        <f>IFERROR(BF870/(R870+BF870),0)</f>
        <v/>
      </c>
    </row>
    <row r="871" hidden="1" outlineLevel="1" ht="30" customFormat="1" customHeight="1" s="8">
      <c r="A871" s="39" t="n"/>
      <c r="B871" s="50" t="n">
        <v>5</v>
      </c>
      <c r="C871" s="38" t="inlineStr">
        <is>
          <t>Аффилланганлик таҳлили (Xt Xarid AI)</t>
        </is>
      </c>
      <c r="D871" s="16" t="n"/>
      <c r="E871" s="35">
        <f>SUMIFS(рўйхат!F:F,рўйхат!$CX:$CX,$B$932,рўйхат!$D:$D,$C871)</f>
        <v/>
      </c>
      <c r="F871" s="36">
        <f>SUMIFS(рўйхат!G:G,рўйхат!$CX:$CX,$B$932,рўйхат!$D:$D,$C871)</f>
        <v/>
      </c>
      <c r="G871" s="35">
        <f>SUMIFS(рўйхат!H:H,рўйхат!$CX:$CX,$B$932,рўйхат!$D:$D,$C871)</f>
        <v/>
      </c>
      <c r="H871" s="36">
        <f>SUMIFS(рўйхат!I:I,рўйхат!$CX:$CX,$B$932,рўйхат!$D:$D,$C871)</f>
        <v/>
      </c>
      <c r="I871" s="35">
        <f>SUMIFS(рўйхат!J:J,рўйхат!$CX:$CX,$B$932,рўйхат!$D:$D,$C871)</f>
        <v/>
      </c>
      <c r="J871" s="36">
        <f>SUMIFS(рўйхат!K:K,рўйхат!$CX:$CX,$B$932,рўйхат!$D:$D,$C871)</f>
        <v/>
      </c>
      <c r="K871" s="35">
        <f>SUMIFS(рўйхат!L:L,рўйхат!$CX:$CX,$B$932,рўйхат!$D:$D,$C871)</f>
        <v/>
      </c>
      <c r="L871" s="36">
        <f>SUMIFS(рўйхат!M:M,рўйхат!$CX:$CX,$B$932,рўйхат!$D:$D,$C871)</f>
        <v/>
      </c>
      <c r="M871" s="35">
        <f>SUMIFS(рўйхат!N:N,рўйхат!$CX:$CX,$B$932,рўйхат!$D:$D,$C871)</f>
        <v/>
      </c>
      <c r="N871" s="36">
        <f>SUMIFS(рўйхат!O:O,рўйхат!$CX:$CX,$B$932,рўйхат!$D:$D,$C871)</f>
        <v/>
      </c>
      <c r="O871" s="34">
        <f>IFERROR(M871/E871,0)</f>
        <v/>
      </c>
      <c r="P871" s="34">
        <f>IFERROR(N871/F871,0)</f>
        <v/>
      </c>
      <c r="Q871" s="35">
        <f>SUMIFS(рўйхат!P:P,рўйхат!$CX:$CX,$B$932,рўйхат!$D:$D,$C871)</f>
        <v/>
      </c>
      <c r="R871" s="36">
        <f>SUMIFS(рўйхат!Q:Q,рўйхат!$CX:$CX,$B$932,рўйхат!$D:$D,$C871)</f>
        <v/>
      </c>
      <c r="S871" s="35">
        <f>SUMIFS(рўйхат!R:R,рўйхат!$CX:$CX,$B$932,рўйхат!$D:$D,$C871)</f>
        <v/>
      </c>
      <c r="T871" s="36">
        <f>SUMIFS(рўйхат!S:S,рўйхат!$CX:$CX,$B$932,рўйхат!$D:$D,$C871)</f>
        <v/>
      </c>
      <c r="U871" s="35">
        <f>SUMIFS(рўйхат!T:T,рўйхат!$CX:$CX,$B$932,рўйхат!$D:$D,$C871)</f>
        <v/>
      </c>
      <c r="V871" s="36">
        <f>SUMIFS(рўйхат!U:U,рўйхат!$CX:$CX,$B$932,рўйхат!$D:$D,$C871)</f>
        <v/>
      </c>
      <c r="W871" s="35">
        <f>SUMIFS(рўйхат!V:V,рўйхат!$CX:$CX,$B$932,рўйхат!$D:$D,$C871)</f>
        <v/>
      </c>
      <c r="X871" s="36">
        <f>SUMIFS(рўйхат!W:W,рўйхат!$CX:$CX,$B$932,рўйхат!$D:$D,$C871)</f>
        <v/>
      </c>
      <c r="Y871" s="35">
        <f>SUMIFS(рўйхат!X:X,рўйхат!$CX:$CX,$B$932,рўйхат!$D:$D,$C871)</f>
        <v/>
      </c>
      <c r="Z871" s="36">
        <f>SUMIFS(рўйхат!Y:Y,рўйхат!$CX:$CX,$B$932,рўйхат!$D:$D,$C871)</f>
        <v/>
      </c>
      <c r="AA871" s="35">
        <f>SUMIFS(рўйхат!Z:Z,рўйхат!$CX:$CX,$B$932,рўйхат!$D:$D,$C871)</f>
        <v/>
      </c>
      <c r="AB871" s="36">
        <f>SUMIFS(рўйхат!AA:AA,рўйхат!$CX:$CX,$B$932,рўйхат!$D:$D,$C871)</f>
        <v/>
      </c>
      <c r="AC871" s="35">
        <f>SUMIFS(рўйхат!AB:AB,рўйхат!$CX:$CX,$B$932,рўйхат!$D:$D,$C871)</f>
        <v/>
      </c>
      <c r="AD871" s="36">
        <f>SUMIFS(рўйхат!AC:AC,рўйхат!$CX:$CX,$B$932,рўйхат!$D:$D,$C871)</f>
        <v/>
      </c>
      <c r="AE871" s="35">
        <f>SUMIFS(рўйхат!AD:AD,рўйхат!$CX:$CX,$B$932,рўйхат!$D:$D,$C871)</f>
        <v/>
      </c>
      <c r="AF871" s="36">
        <f>SUMIFS(рўйхат!AE:AE,рўйхат!$CX:$CX,$B$932,рўйхат!$D:$D,$C871)</f>
        <v/>
      </c>
      <c r="AG871" s="35">
        <f>SUMIFS(рўйхат!AH:AH,рўйхат!$CX:$CX,$B$932,рўйхат!$D:$D,$C871)</f>
        <v/>
      </c>
      <c r="AH871" s="36">
        <f>SUMIFS(рўйхат!AI:AI,рўйхат!$CX:$CX,$B$932,рўйхат!$D:$D,$C871)</f>
        <v/>
      </c>
      <c r="AI871" s="35">
        <f>SUMIFS(рўйхат!AJ:AJ,рўйхат!$CX:$CX,$B$932,рўйхат!$D:$D,$C871)</f>
        <v/>
      </c>
      <c r="AJ871" s="36">
        <f>SUMIFS(рўйхат!AK:AK,рўйхат!$CX:$CX,$B$932,рўйхат!$D:$D,$C871)</f>
        <v/>
      </c>
      <c r="AK871" s="35">
        <f>SUMIFS(рўйхат!AL:AL,рўйхат!$CX:$CX,$B$932,рўйхат!$D:$D,$C871)</f>
        <v/>
      </c>
      <c r="AL871" s="36">
        <f>SUMIFS(рўйхат!AM:AM,рўйхат!$CX:$CX,$B$932,рўйхат!$D:$D,$C871)</f>
        <v/>
      </c>
      <c r="AM871" s="77">
        <f>IFERROR(Q871/E871,0)</f>
        <v/>
      </c>
      <c r="AN871" s="77">
        <f>IFERROR(R871/F871,0)</f>
        <v/>
      </c>
      <c r="AO871" s="35">
        <f>SUMIFS(рўйхат!AX:AX,рўйхат!$CX:$CX,$B$932,рўйхат!$D:$D,$C871)</f>
        <v/>
      </c>
      <c r="AP871" s="36">
        <f>SUMIFS(рўйхат!AY:AY,рўйхат!$CX:$CX,$B$932,рўйхат!$D:$D,$C871)</f>
        <v/>
      </c>
      <c r="AQ871" s="35">
        <f>SUMIFS(рўйхат!AZ:AZ,рўйхат!$CX:$CX,$B$932,рўйхат!$D:$D,$C871)</f>
        <v/>
      </c>
      <c r="AR871" s="36">
        <f>SUMIFS(рўйхат!BA:BA,рўйхат!$CX:$CX,$B$932,рўйхат!$D:$D,$C871)</f>
        <v/>
      </c>
      <c r="AS871" s="35">
        <f>SUMIFS(рўйхат!BB:BB,рўйхат!$CX:$CX,$B$932,рўйхат!$D:$D,$C871)</f>
        <v/>
      </c>
      <c r="AT871" s="36">
        <f>SUMIFS(рўйхат!BC:BC,рўйхат!$CX:$CX,$B$932,рўйхат!$D:$D,$C871)</f>
        <v/>
      </c>
      <c r="AU871" s="35">
        <f>SUMIFS(рўйхат!BD:BD,рўйхат!$CX:$CX,$B$932,рўйхат!$D:$D,$C871)</f>
        <v/>
      </c>
      <c r="AV871" s="36">
        <f>SUMIFS(рўйхат!BE:BE,рўйхат!$CX:$CX,$B$932,рўйхат!$D:$D,$C871)</f>
        <v/>
      </c>
      <c r="AW871" s="35">
        <f>SUMIFS(рўйхат!BF:BF,рўйхат!$CX:$CX,$B$932,рўйхат!$D:$D,$C871)</f>
        <v/>
      </c>
      <c r="AX871" s="36">
        <f>SUMIFS(рўйхат!BG:BG,рўйхат!$CX:$CX,$B$932,рўйхат!$D:$D,$C871)</f>
        <v/>
      </c>
      <c r="AY871" s="35">
        <f>SUMIFS(рўйхат!BH:BH,рўйхат!$CX:$CX,$B$932,рўйхат!$D:$D,$C871)</f>
        <v/>
      </c>
      <c r="AZ871" s="36">
        <f>SUMIFS(рўйхат!BI:BI,рўйхат!$CX:$CX,$B$932,рўйхат!$D:$D,$C871)</f>
        <v/>
      </c>
      <c r="BA871" s="35">
        <f>SUMIFS(рўйхат!BJ:BJ,рўйхат!$CX:$CX,$B$932,рўйхат!$D:$D,$C871)</f>
        <v/>
      </c>
      <c r="BB871" s="36">
        <f>SUMIFS(рўйхат!BK:BK,рўйхат!$CX:$CX,$B$932,рўйхат!$D:$D,$C871)</f>
        <v/>
      </c>
      <c r="BC871" s="77">
        <f>IFERROR(AO871/E871,0)</f>
        <v/>
      </c>
      <c r="BD871" s="77">
        <f>IFERROR(AP871/F871,0)</f>
        <v/>
      </c>
      <c r="BE871" s="35">
        <f>SUMIFS(рўйхат!BL:BL,рўйхат!$CX:$CX,$B$932,рўйхат!$D:$D,$C871)</f>
        <v/>
      </c>
      <c r="BF871" s="36">
        <f>SUMIFS(рўйхат!BM:BM,рўйхат!$CX:$CX,$B$932,рўйхат!$D:$D,$C871)</f>
        <v/>
      </c>
      <c r="BG871" s="35">
        <f>SUMIFS(рўйхат!BN:BN,рўйхат!$CX:$CX,$B$932,рўйхат!$D:$D,$C871)</f>
        <v/>
      </c>
      <c r="BH871" s="36">
        <f>SUMIFS(рўйхат!BO:BO,рўйхат!$CX:$CX,$B$932,рўйхат!$D:$D,$C871)</f>
        <v/>
      </c>
      <c r="BI871" s="35">
        <f>SUMIFS(рўйхат!BP:BP,рўйхат!$CX:$CX,$B$932,рўйхат!$D:$D,$C871)</f>
        <v/>
      </c>
      <c r="BJ871" s="36">
        <f>SUMIFS(рўйхат!BQ:BQ,рўйхат!$CX:$CX,$B$932,рўйхат!$D:$D,$C871)</f>
        <v/>
      </c>
      <c r="BK871" s="35">
        <f>SUMIFS(рўйхат!BR:BR,рўйхат!$CX:$CX,$B$932,рўйхат!$D:$D,$C871)</f>
        <v/>
      </c>
      <c r="BL871" s="36">
        <f>SUMIFS(рўйхат!BS:BS,рўйхат!$CX:$CX,$B$932,рўйхат!$D:$D,$C871)</f>
        <v/>
      </c>
      <c r="BM871" s="35">
        <f>SUMIFS(рўйхат!BT:BT,рўйхат!$CX:$CX,$B$932,рўйхат!$D:$D,$C871)</f>
        <v/>
      </c>
      <c r="BN871" s="36">
        <f>SUMIFS(рўйхат!BU:BU,рўйхат!$CX:$CX,$B$932,рўйхат!$D:$D,$C871)</f>
        <v/>
      </c>
      <c r="BO871" s="35">
        <f>SUMIFS(рўйхат!BX:BX,рўйхат!$CX:$CX,$B$932,рўйхат!$D:$D,$C871)</f>
        <v/>
      </c>
      <c r="BP871" s="36">
        <f>SUMIFS(рўйхат!BY:BY,рўйхат!$CX:$CX,$B$932,рўйхат!$D:$D,$C871)</f>
        <v/>
      </c>
      <c r="BQ871" s="35">
        <f>SUMIFS(рўйхат!BZ:BZ,рўйхат!$CX:$CX,$B$932,рўйхат!$D:$D,$C871)</f>
        <v/>
      </c>
      <c r="BR871" s="36">
        <f>SUMIFS(рўйхат!CA:CA,рўйхат!$CX:$CX,$B$932,рўйхат!$D:$D,$C871)</f>
        <v/>
      </c>
      <c r="BS871" s="35">
        <f>SUMIFS(рўйхат!CB:CB,рўйхат!$CX:$CX,$B$932,рўйхат!$D:$D,$C871)</f>
        <v/>
      </c>
      <c r="BT871" s="36">
        <f>SUMIFS(рўйхат!CC:CC,рўйхат!$CX:$CX,$B$932,рўйхат!$D:$D,$C871)</f>
        <v/>
      </c>
      <c r="BU871" s="35">
        <f>SUMIFS(рўйхат!CD:CD,рўйхат!$CX:$CX,$B$932,рўйхат!$D:$D,$C871)</f>
        <v/>
      </c>
      <c r="BV871" s="36">
        <f>SUMIFS(рўйхат!CE:CE,рўйхат!$CX:$CX,$B$932,рўйхат!$D:$D,$C871)</f>
        <v/>
      </c>
      <c r="BW871" s="35">
        <f>SUMIFS(рўйхат!CH:CH,рўйхат!$CX:$CX,$B$932,рўйхат!$D:$D,$C871)</f>
        <v/>
      </c>
      <c r="BX871" s="36">
        <f>SUMIFS(рўйхат!CI:CI,рўйхат!$CX:$CX,$B$932,рўйхат!$D:$D,$C871)</f>
        <v/>
      </c>
      <c r="BY871" s="35">
        <f>SUMIFS(рўйхат!CJ:CJ,рўйхат!$CX:$CX,$B$932,рўйхат!$D:$D,$C871)</f>
        <v/>
      </c>
      <c r="BZ871" s="36">
        <f>SUMIFS(рўйхат!CK:CK,рўйхат!$CX:$CX,$B$932,рўйхат!$D:$D,$C871)</f>
        <v/>
      </c>
      <c r="CA871" s="35">
        <f>SUMIFS(рўйхат!CL:CL,рўйхат!$CX:$CX,$B$932,рўйхат!$D:$D,$C871)</f>
        <v/>
      </c>
      <c r="CB871" s="36">
        <f>SUMIFS(рўйхат!CM:CM,рўйхат!$CX:$CX,$B$932,рўйхат!$D:$D,$C871)</f>
        <v/>
      </c>
      <c r="CC871" s="35">
        <f>SUMIFS(рўйхат!CN:CN,рўйхат!$CX:$CX,$B$932,рўйхат!$D:$D,$C871)</f>
        <v/>
      </c>
      <c r="CD871" s="36">
        <f>SUMIFS(рўйхат!CO:CO,рўйхат!$CX:$CX,$B$932,рўйхат!$D:$D,$C871)</f>
        <v/>
      </c>
      <c r="CE871" s="77">
        <f>IFERROR(BE871/(Q871+BE871),0)</f>
        <v/>
      </c>
      <c r="CF871" s="78">
        <f>IFERROR(BF871/(R871+BF871),0)</f>
        <v/>
      </c>
    </row>
    <row r="872" hidden="1" outlineLevel="1" ht="30" customFormat="1" customHeight="1" s="8">
      <c r="A872" s="39" t="n"/>
      <c r="B872" s="50" t="n">
        <v>6</v>
      </c>
      <c r="C872" s="38" t="inlineStr">
        <is>
          <t>Банк ходимлари ҳамда уларнинг яқин қариндошларининг муаммолик кредит маблағлари (баланс)</t>
        </is>
      </c>
      <c r="D872" s="16" t="n"/>
      <c r="E872" s="35">
        <f>SUMIFS(рўйхат!F:F,рўйхат!$CX:$CX,$B$932,рўйхат!$D:$D,$C872)</f>
        <v/>
      </c>
      <c r="F872" s="36">
        <f>SUMIFS(рўйхат!G:G,рўйхат!$CX:$CX,$B$932,рўйхат!$D:$D,$C872)</f>
        <v/>
      </c>
      <c r="G872" s="35">
        <f>SUMIFS(рўйхат!H:H,рўйхат!$CX:$CX,$B$932,рўйхат!$D:$D,$C872)</f>
        <v/>
      </c>
      <c r="H872" s="36">
        <f>SUMIFS(рўйхат!I:I,рўйхат!$CX:$CX,$B$932,рўйхат!$D:$D,$C872)</f>
        <v/>
      </c>
      <c r="I872" s="35">
        <f>SUMIFS(рўйхат!J:J,рўйхат!$CX:$CX,$B$932,рўйхат!$D:$D,$C872)</f>
        <v/>
      </c>
      <c r="J872" s="36">
        <f>SUMIFS(рўйхат!K:K,рўйхат!$CX:$CX,$B$932,рўйхат!$D:$D,$C872)</f>
        <v/>
      </c>
      <c r="K872" s="35">
        <f>SUMIFS(рўйхат!L:L,рўйхат!$CX:$CX,$B$932,рўйхат!$D:$D,$C872)</f>
        <v/>
      </c>
      <c r="L872" s="36">
        <f>SUMIFS(рўйхат!M:M,рўйхат!$CX:$CX,$B$932,рўйхат!$D:$D,$C872)</f>
        <v/>
      </c>
      <c r="M872" s="35">
        <f>SUMIFS(рўйхат!N:N,рўйхат!$CX:$CX,$B$932,рўйхат!$D:$D,$C872)</f>
        <v/>
      </c>
      <c r="N872" s="36">
        <f>SUMIFS(рўйхат!O:O,рўйхат!$CX:$CX,$B$932,рўйхат!$D:$D,$C872)</f>
        <v/>
      </c>
      <c r="O872" s="34">
        <f>IFERROR(M872/E872,0)</f>
        <v/>
      </c>
      <c r="P872" s="34">
        <f>IFERROR(N872/F872,0)</f>
        <v/>
      </c>
      <c r="Q872" s="35">
        <f>SUMIFS(рўйхат!P:P,рўйхат!$CX:$CX,$B$932,рўйхат!$D:$D,$C872)</f>
        <v/>
      </c>
      <c r="R872" s="36">
        <f>SUMIFS(рўйхат!Q:Q,рўйхат!$CX:$CX,$B$932,рўйхат!$D:$D,$C872)</f>
        <v/>
      </c>
      <c r="S872" s="35">
        <f>SUMIFS(рўйхат!R:R,рўйхат!$CX:$CX,$B$932,рўйхат!$D:$D,$C872)</f>
        <v/>
      </c>
      <c r="T872" s="36">
        <f>SUMIFS(рўйхат!S:S,рўйхат!$CX:$CX,$B$932,рўйхат!$D:$D,$C872)</f>
        <v/>
      </c>
      <c r="U872" s="35">
        <f>SUMIFS(рўйхат!T:T,рўйхат!$CX:$CX,$B$932,рўйхат!$D:$D,$C872)</f>
        <v/>
      </c>
      <c r="V872" s="36">
        <f>SUMIFS(рўйхат!U:U,рўйхат!$CX:$CX,$B$932,рўйхат!$D:$D,$C872)</f>
        <v/>
      </c>
      <c r="W872" s="35">
        <f>SUMIFS(рўйхат!V:V,рўйхат!$CX:$CX,$B$932,рўйхат!$D:$D,$C872)</f>
        <v/>
      </c>
      <c r="X872" s="36">
        <f>SUMIFS(рўйхат!W:W,рўйхат!$CX:$CX,$B$932,рўйхат!$D:$D,$C872)</f>
        <v/>
      </c>
      <c r="Y872" s="35">
        <f>SUMIFS(рўйхат!X:X,рўйхат!$CX:$CX,$B$932,рўйхат!$D:$D,$C872)</f>
        <v/>
      </c>
      <c r="Z872" s="36">
        <f>SUMIFS(рўйхат!Y:Y,рўйхат!$CX:$CX,$B$932,рўйхат!$D:$D,$C872)</f>
        <v/>
      </c>
      <c r="AA872" s="35">
        <f>SUMIFS(рўйхат!Z:Z,рўйхат!$CX:$CX,$B$932,рўйхат!$D:$D,$C872)</f>
        <v/>
      </c>
      <c r="AB872" s="36">
        <f>SUMIFS(рўйхат!AA:AA,рўйхат!$CX:$CX,$B$932,рўйхат!$D:$D,$C872)</f>
        <v/>
      </c>
      <c r="AC872" s="35">
        <f>SUMIFS(рўйхат!AB:AB,рўйхат!$CX:$CX,$B$932,рўйхат!$D:$D,$C872)</f>
        <v/>
      </c>
      <c r="AD872" s="36">
        <f>SUMIFS(рўйхат!AC:AC,рўйхат!$CX:$CX,$B$932,рўйхат!$D:$D,$C872)</f>
        <v/>
      </c>
      <c r="AE872" s="35">
        <f>SUMIFS(рўйхат!AD:AD,рўйхат!$CX:$CX,$B$932,рўйхат!$D:$D,$C872)</f>
        <v/>
      </c>
      <c r="AF872" s="36">
        <f>SUMIFS(рўйхат!AE:AE,рўйхат!$CX:$CX,$B$932,рўйхат!$D:$D,$C872)</f>
        <v/>
      </c>
      <c r="AG872" s="35">
        <f>SUMIFS(рўйхат!AH:AH,рўйхат!$CX:$CX,$B$932,рўйхат!$D:$D,$C872)</f>
        <v/>
      </c>
      <c r="AH872" s="36">
        <f>SUMIFS(рўйхат!AI:AI,рўйхат!$CX:$CX,$B$932,рўйхат!$D:$D,$C872)</f>
        <v/>
      </c>
      <c r="AI872" s="35">
        <f>SUMIFS(рўйхат!AJ:AJ,рўйхат!$CX:$CX,$B$932,рўйхат!$D:$D,$C872)</f>
        <v/>
      </c>
      <c r="AJ872" s="36">
        <f>SUMIFS(рўйхат!AK:AK,рўйхат!$CX:$CX,$B$932,рўйхат!$D:$D,$C872)</f>
        <v/>
      </c>
      <c r="AK872" s="35">
        <f>SUMIFS(рўйхат!AL:AL,рўйхат!$CX:$CX,$B$932,рўйхат!$D:$D,$C872)</f>
        <v/>
      </c>
      <c r="AL872" s="36">
        <f>SUMIFS(рўйхат!AM:AM,рўйхат!$CX:$CX,$B$932,рўйхат!$D:$D,$C872)</f>
        <v/>
      </c>
      <c r="AM872" s="77">
        <f>IFERROR(Q872/E872,0)</f>
        <v/>
      </c>
      <c r="AN872" s="77">
        <f>IFERROR(R872/F872,0)</f>
        <v/>
      </c>
      <c r="AO872" s="35">
        <f>SUMIFS(рўйхат!AX:AX,рўйхат!$CX:$CX,$B$932,рўйхат!$D:$D,$C872)</f>
        <v/>
      </c>
      <c r="AP872" s="36">
        <f>SUMIFS(рўйхат!AY:AY,рўйхат!$CX:$CX,$B$932,рўйхат!$D:$D,$C872)</f>
        <v/>
      </c>
      <c r="AQ872" s="35">
        <f>SUMIFS(рўйхат!AZ:AZ,рўйхат!$CX:$CX,$B$932,рўйхат!$D:$D,$C872)</f>
        <v/>
      </c>
      <c r="AR872" s="36">
        <f>SUMIFS(рўйхат!BA:BA,рўйхат!$CX:$CX,$B$932,рўйхат!$D:$D,$C872)</f>
        <v/>
      </c>
      <c r="AS872" s="35">
        <f>SUMIFS(рўйхат!BB:BB,рўйхат!$CX:$CX,$B$932,рўйхат!$D:$D,$C872)</f>
        <v/>
      </c>
      <c r="AT872" s="36">
        <f>SUMIFS(рўйхат!BC:BC,рўйхат!$CX:$CX,$B$932,рўйхат!$D:$D,$C872)</f>
        <v/>
      </c>
      <c r="AU872" s="35">
        <f>SUMIFS(рўйхат!BD:BD,рўйхат!$CX:$CX,$B$932,рўйхат!$D:$D,$C872)</f>
        <v/>
      </c>
      <c r="AV872" s="36">
        <f>SUMIFS(рўйхат!BE:BE,рўйхат!$CX:$CX,$B$932,рўйхат!$D:$D,$C872)</f>
        <v/>
      </c>
      <c r="AW872" s="35">
        <f>SUMIFS(рўйхат!BF:BF,рўйхат!$CX:$CX,$B$932,рўйхат!$D:$D,$C872)</f>
        <v/>
      </c>
      <c r="AX872" s="36">
        <f>SUMIFS(рўйхат!BG:BG,рўйхат!$CX:$CX,$B$932,рўйхат!$D:$D,$C872)</f>
        <v/>
      </c>
      <c r="AY872" s="35">
        <f>SUMIFS(рўйхат!BH:BH,рўйхат!$CX:$CX,$B$932,рўйхат!$D:$D,$C872)</f>
        <v/>
      </c>
      <c r="AZ872" s="36">
        <f>SUMIFS(рўйхат!BI:BI,рўйхат!$CX:$CX,$B$932,рўйхат!$D:$D,$C872)</f>
        <v/>
      </c>
      <c r="BA872" s="35">
        <f>SUMIFS(рўйхат!BJ:BJ,рўйхат!$CX:$CX,$B$932,рўйхат!$D:$D,$C872)</f>
        <v/>
      </c>
      <c r="BB872" s="36">
        <f>SUMIFS(рўйхат!BK:BK,рўйхат!$CX:$CX,$B$932,рўйхат!$D:$D,$C872)</f>
        <v/>
      </c>
      <c r="BC872" s="77">
        <f>IFERROR(AO872/E872,0)</f>
        <v/>
      </c>
      <c r="BD872" s="77">
        <f>IFERROR(AP872/F872,0)</f>
        <v/>
      </c>
      <c r="BE872" s="35">
        <f>SUMIFS(рўйхат!BL:BL,рўйхат!$CX:$CX,$B$932,рўйхат!$D:$D,$C872)</f>
        <v/>
      </c>
      <c r="BF872" s="36">
        <f>SUMIFS(рўйхат!BM:BM,рўйхат!$CX:$CX,$B$932,рўйхат!$D:$D,$C872)</f>
        <v/>
      </c>
      <c r="BG872" s="35">
        <f>SUMIFS(рўйхат!BN:BN,рўйхат!$CX:$CX,$B$932,рўйхат!$D:$D,$C872)</f>
        <v/>
      </c>
      <c r="BH872" s="36">
        <f>SUMIFS(рўйхат!BO:BO,рўйхат!$CX:$CX,$B$932,рўйхат!$D:$D,$C872)</f>
        <v/>
      </c>
      <c r="BI872" s="35">
        <f>SUMIFS(рўйхат!BP:BP,рўйхат!$CX:$CX,$B$932,рўйхат!$D:$D,$C872)</f>
        <v/>
      </c>
      <c r="BJ872" s="36">
        <f>SUMIFS(рўйхат!BQ:BQ,рўйхат!$CX:$CX,$B$932,рўйхат!$D:$D,$C872)</f>
        <v/>
      </c>
      <c r="BK872" s="35">
        <f>SUMIFS(рўйхат!BR:BR,рўйхат!$CX:$CX,$B$932,рўйхат!$D:$D,$C872)</f>
        <v/>
      </c>
      <c r="BL872" s="36">
        <f>SUMIFS(рўйхат!BS:BS,рўйхат!$CX:$CX,$B$932,рўйхат!$D:$D,$C872)</f>
        <v/>
      </c>
      <c r="BM872" s="35">
        <f>SUMIFS(рўйхат!BT:BT,рўйхат!$CX:$CX,$B$932,рўйхат!$D:$D,$C872)</f>
        <v/>
      </c>
      <c r="BN872" s="36">
        <f>SUMIFS(рўйхат!BU:BU,рўйхат!$CX:$CX,$B$932,рўйхат!$D:$D,$C872)</f>
        <v/>
      </c>
      <c r="BO872" s="35">
        <f>SUMIFS(рўйхат!BX:BX,рўйхат!$CX:$CX,$B$932,рўйхат!$D:$D,$C872)</f>
        <v/>
      </c>
      <c r="BP872" s="36">
        <f>SUMIFS(рўйхат!BY:BY,рўйхат!$CX:$CX,$B$932,рўйхат!$D:$D,$C872)</f>
        <v/>
      </c>
      <c r="BQ872" s="35">
        <f>SUMIFS(рўйхат!BZ:BZ,рўйхат!$CX:$CX,$B$932,рўйхат!$D:$D,$C872)</f>
        <v/>
      </c>
      <c r="BR872" s="36">
        <f>SUMIFS(рўйхат!CA:CA,рўйхат!$CX:$CX,$B$932,рўйхат!$D:$D,$C872)</f>
        <v/>
      </c>
      <c r="BS872" s="35">
        <f>SUMIFS(рўйхат!CB:CB,рўйхат!$CX:$CX,$B$932,рўйхат!$D:$D,$C872)</f>
        <v/>
      </c>
      <c r="BT872" s="36">
        <f>SUMIFS(рўйхат!CC:CC,рўйхат!$CX:$CX,$B$932,рўйхат!$D:$D,$C872)</f>
        <v/>
      </c>
      <c r="BU872" s="35">
        <f>SUMIFS(рўйхат!CD:CD,рўйхат!$CX:$CX,$B$932,рўйхат!$D:$D,$C872)</f>
        <v/>
      </c>
      <c r="BV872" s="36">
        <f>SUMIFS(рўйхат!CE:CE,рўйхат!$CX:$CX,$B$932,рўйхат!$D:$D,$C872)</f>
        <v/>
      </c>
      <c r="BW872" s="35">
        <f>SUMIFS(рўйхат!CH:CH,рўйхат!$CX:$CX,$B$932,рўйхат!$D:$D,$C872)</f>
        <v/>
      </c>
      <c r="BX872" s="36">
        <f>SUMIFS(рўйхат!CI:CI,рўйхат!$CX:$CX,$B$932,рўйхат!$D:$D,$C872)</f>
        <v/>
      </c>
      <c r="BY872" s="35">
        <f>SUMIFS(рўйхат!CJ:CJ,рўйхат!$CX:$CX,$B$932,рўйхат!$D:$D,$C872)</f>
        <v/>
      </c>
      <c r="BZ872" s="36">
        <f>SUMIFS(рўйхат!CK:CK,рўйхат!$CX:$CX,$B$932,рўйхат!$D:$D,$C872)</f>
        <v/>
      </c>
      <c r="CA872" s="35">
        <f>SUMIFS(рўйхат!CL:CL,рўйхат!$CX:$CX,$B$932,рўйхат!$D:$D,$C872)</f>
        <v/>
      </c>
      <c r="CB872" s="36">
        <f>SUMIFS(рўйхат!CM:CM,рўйхат!$CX:$CX,$B$932,рўйхат!$D:$D,$C872)</f>
        <v/>
      </c>
      <c r="CC872" s="35">
        <f>SUMIFS(рўйхат!CN:CN,рўйхат!$CX:$CX,$B$932,рўйхат!$D:$D,$C872)</f>
        <v/>
      </c>
      <c r="CD872" s="36">
        <f>SUMIFS(рўйхат!CO:CO,рўйхат!$CX:$CX,$B$932,рўйхат!$D:$D,$C872)</f>
        <v/>
      </c>
      <c r="CE872" s="77">
        <f>IFERROR(BE872/(Q872+BE872),0)</f>
        <v/>
      </c>
      <c r="CF872" s="78">
        <f>IFERROR(BF872/(R872+BF872),0)</f>
        <v/>
      </c>
    </row>
    <row r="873" hidden="1" outlineLevel="1" ht="30" customFormat="1" customHeight="1" s="8">
      <c r="A873" s="39" t="n"/>
      <c r="B873" s="50" t="n">
        <v>7</v>
      </c>
      <c r="C873" s="38" t="inlineStr">
        <is>
          <t>Буюртмачилар томонидан салохиятсиз корхоналар билан тузилган шартномалар</t>
        </is>
      </c>
      <c r="D873" s="16" t="n"/>
      <c r="E873" s="35">
        <f>SUMIFS(рўйхат!F:F,рўйхат!$CX:$CX,$B$932,рўйхат!$D:$D,$C873)</f>
        <v/>
      </c>
      <c r="F873" s="36">
        <f>SUMIFS(рўйхат!G:G,рўйхат!$CX:$CX,$B$932,рўйхат!$D:$D,$C873)</f>
        <v/>
      </c>
      <c r="G873" s="35">
        <f>SUMIFS(рўйхат!H:H,рўйхат!$CX:$CX,$B$932,рўйхат!$D:$D,$C873)</f>
        <v/>
      </c>
      <c r="H873" s="36">
        <f>SUMIFS(рўйхат!I:I,рўйхат!$CX:$CX,$B$932,рўйхат!$D:$D,$C873)</f>
        <v/>
      </c>
      <c r="I873" s="35">
        <f>SUMIFS(рўйхат!J:J,рўйхат!$CX:$CX,$B$932,рўйхат!$D:$D,$C873)</f>
        <v/>
      </c>
      <c r="J873" s="36">
        <f>SUMIFS(рўйхат!K:K,рўйхат!$CX:$CX,$B$932,рўйхат!$D:$D,$C873)</f>
        <v/>
      </c>
      <c r="K873" s="35">
        <f>SUMIFS(рўйхат!L:L,рўйхат!$CX:$CX,$B$932,рўйхат!$D:$D,$C873)</f>
        <v/>
      </c>
      <c r="L873" s="36">
        <f>SUMIFS(рўйхат!M:M,рўйхат!$CX:$CX,$B$932,рўйхат!$D:$D,$C873)</f>
        <v/>
      </c>
      <c r="M873" s="35">
        <f>SUMIFS(рўйхат!N:N,рўйхат!$CX:$CX,$B$932,рўйхат!$D:$D,$C873)</f>
        <v/>
      </c>
      <c r="N873" s="36">
        <f>SUMIFS(рўйхат!O:O,рўйхат!$CX:$CX,$B$932,рўйхат!$D:$D,$C873)</f>
        <v/>
      </c>
      <c r="O873" s="34">
        <f>IFERROR(M873/E873,0)</f>
        <v/>
      </c>
      <c r="P873" s="34">
        <f>IFERROR(N873/F873,0)</f>
        <v/>
      </c>
      <c r="Q873" s="35">
        <f>SUMIFS(рўйхат!P:P,рўйхат!$CX:$CX,$B$932,рўйхат!$D:$D,$C873)</f>
        <v/>
      </c>
      <c r="R873" s="36">
        <f>SUMIFS(рўйхат!Q:Q,рўйхат!$CX:$CX,$B$932,рўйхат!$D:$D,$C873)</f>
        <v/>
      </c>
      <c r="S873" s="35">
        <f>SUMIFS(рўйхат!R:R,рўйхат!$CX:$CX,$B$932,рўйхат!$D:$D,$C873)</f>
        <v/>
      </c>
      <c r="T873" s="36">
        <f>SUMIFS(рўйхат!S:S,рўйхат!$CX:$CX,$B$932,рўйхат!$D:$D,$C873)</f>
        <v/>
      </c>
      <c r="U873" s="35">
        <f>SUMIFS(рўйхат!T:T,рўйхат!$CX:$CX,$B$932,рўйхат!$D:$D,$C873)</f>
        <v/>
      </c>
      <c r="V873" s="36">
        <f>SUMIFS(рўйхат!U:U,рўйхат!$CX:$CX,$B$932,рўйхат!$D:$D,$C873)</f>
        <v/>
      </c>
      <c r="W873" s="35">
        <f>SUMIFS(рўйхат!V:V,рўйхат!$CX:$CX,$B$932,рўйхат!$D:$D,$C873)</f>
        <v/>
      </c>
      <c r="X873" s="36">
        <f>SUMIFS(рўйхат!W:W,рўйхат!$CX:$CX,$B$932,рўйхат!$D:$D,$C873)</f>
        <v/>
      </c>
      <c r="Y873" s="35">
        <f>SUMIFS(рўйхат!X:X,рўйхат!$CX:$CX,$B$932,рўйхат!$D:$D,$C873)</f>
        <v/>
      </c>
      <c r="Z873" s="36">
        <f>SUMIFS(рўйхат!Y:Y,рўйхат!$CX:$CX,$B$932,рўйхат!$D:$D,$C873)</f>
        <v/>
      </c>
      <c r="AA873" s="35">
        <f>SUMIFS(рўйхат!Z:Z,рўйхат!$CX:$CX,$B$932,рўйхат!$D:$D,$C873)</f>
        <v/>
      </c>
      <c r="AB873" s="36">
        <f>SUMIFS(рўйхат!AA:AA,рўйхат!$CX:$CX,$B$932,рўйхат!$D:$D,$C873)</f>
        <v/>
      </c>
      <c r="AC873" s="35">
        <f>SUMIFS(рўйхат!AB:AB,рўйхат!$CX:$CX,$B$932,рўйхат!$D:$D,$C873)</f>
        <v/>
      </c>
      <c r="AD873" s="36">
        <f>SUMIFS(рўйхат!AC:AC,рўйхат!$CX:$CX,$B$932,рўйхат!$D:$D,$C873)</f>
        <v/>
      </c>
      <c r="AE873" s="35">
        <f>SUMIFS(рўйхат!AD:AD,рўйхат!$CX:$CX,$B$932,рўйхат!$D:$D,$C873)</f>
        <v/>
      </c>
      <c r="AF873" s="36">
        <f>SUMIFS(рўйхат!AE:AE,рўйхат!$CX:$CX,$B$932,рўйхат!$D:$D,$C873)</f>
        <v/>
      </c>
      <c r="AG873" s="35">
        <f>SUMIFS(рўйхат!AH:AH,рўйхат!$CX:$CX,$B$932,рўйхат!$D:$D,$C873)</f>
        <v/>
      </c>
      <c r="AH873" s="36">
        <f>SUMIFS(рўйхат!AI:AI,рўйхат!$CX:$CX,$B$932,рўйхат!$D:$D,$C873)</f>
        <v/>
      </c>
      <c r="AI873" s="35">
        <f>SUMIFS(рўйхат!AJ:AJ,рўйхат!$CX:$CX,$B$932,рўйхат!$D:$D,$C873)</f>
        <v/>
      </c>
      <c r="AJ873" s="36">
        <f>SUMIFS(рўйхат!AK:AK,рўйхат!$CX:$CX,$B$932,рўйхат!$D:$D,$C873)</f>
        <v/>
      </c>
      <c r="AK873" s="35">
        <f>SUMIFS(рўйхат!AL:AL,рўйхат!$CX:$CX,$B$932,рўйхат!$D:$D,$C873)</f>
        <v/>
      </c>
      <c r="AL873" s="36">
        <f>SUMIFS(рўйхат!AM:AM,рўйхат!$CX:$CX,$B$932,рўйхат!$D:$D,$C873)</f>
        <v/>
      </c>
      <c r="AM873" s="77">
        <f>IFERROR(Q873/E873,0)</f>
        <v/>
      </c>
      <c r="AN873" s="77">
        <f>IFERROR(R873/F873,0)</f>
        <v/>
      </c>
      <c r="AO873" s="35">
        <f>SUMIFS(рўйхат!AX:AX,рўйхат!$CX:$CX,$B$932,рўйхат!$D:$D,$C873)</f>
        <v/>
      </c>
      <c r="AP873" s="36">
        <f>SUMIFS(рўйхат!AY:AY,рўйхат!$CX:$CX,$B$932,рўйхат!$D:$D,$C873)</f>
        <v/>
      </c>
      <c r="AQ873" s="35">
        <f>SUMIFS(рўйхат!AZ:AZ,рўйхат!$CX:$CX,$B$932,рўйхат!$D:$D,$C873)</f>
        <v/>
      </c>
      <c r="AR873" s="36">
        <f>SUMIFS(рўйхат!BA:BA,рўйхат!$CX:$CX,$B$932,рўйхат!$D:$D,$C873)</f>
        <v/>
      </c>
      <c r="AS873" s="35">
        <f>SUMIFS(рўйхат!BB:BB,рўйхат!$CX:$CX,$B$932,рўйхат!$D:$D,$C873)</f>
        <v/>
      </c>
      <c r="AT873" s="36">
        <f>SUMIFS(рўйхат!BC:BC,рўйхат!$CX:$CX,$B$932,рўйхат!$D:$D,$C873)</f>
        <v/>
      </c>
      <c r="AU873" s="35">
        <f>SUMIFS(рўйхат!BD:BD,рўйхат!$CX:$CX,$B$932,рўйхат!$D:$D,$C873)</f>
        <v/>
      </c>
      <c r="AV873" s="36">
        <f>SUMIFS(рўйхат!BE:BE,рўйхат!$CX:$CX,$B$932,рўйхат!$D:$D,$C873)</f>
        <v/>
      </c>
      <c r="AW873" s="35">
        <f>SUMIFS(рўйхат!BF:BF,рўйхат!$CX:$CX,$B$932,рўйхат!$D:$D,$C873)</f>
        <v/>
      </c>
      <c r="AX873" s="36">
        <f>SUMIFS(рўйхат!BG:BG,рўйхат!$CX:$CX,$B$932,рўйхат!$D:$D,$C873)</f>
        <v/>
      </c>
      <c r="AY873" s="35">
        <f>SUMIFS(рўйхат!BH:BH,рўйхат!$CX:$CX,$B$932,рўйхат!$D:$D,$C873)</f>
        <v/>
      </c>
      <c r="AZ873" s="36">
        <f>SUMIFS(рўйхат!BI:BI,рўйхат!$CX:$CX,$B$932,рўйхат!$D:$D,$C873)</f>
        <v/>
      </c>
      <c r="BA873" s="35">
        <f>SUMIFS(рўйхат!BJ:BJ,рўйхат!$CX:$CX,$B$932,рўйхат!$D:$D,$C873)</f>
        <v/>
      </c>
      <c r="BB873" s="36">
        <f>SUMIFS(рўйхат!BK:BK,рўйхат!$CX:$CX,$B$932,рўйхат!$D:$D,$C873)</f>
        <v/>
      </c>
      <c r="BC873" s="77">
        <f>IFERROR(AO873/E873,0)</f>
        <v/>
      </c>
      <c r="BD873" s="77">
        <f>IFERROR(AP873/F873,0)</f>
        <v/>
      </c>
      <c r="BE873" s="35">
        <f>SUMIFS(рўйхат!BL:BL,рўйхат!$CX:$CX,$B$932,рўйхат!$D:$D,$C873)</f>
        <v/>
      </c>
      <c r="BF873" s="36">
        <f>SUMIFS(рўйхат!BM:BM,рўйхат!$CX:$CX,$B$932,рўйхат!$D:$D,$C873)</f>
        <v/>
      </c>
      <c r="BG873" s="35">
        <f>SUMIFS(рўйхат!BN:BN,рўйхат!$CX:$CX,$B$932,рўйхат!$D:$D,$C873)</f>
        <v/>
      </c>
      <c r="BH873" s="36">
        <f>SUMIFS(рўйхат!BO:BO,рўйхат!$CX:$CX,$B$932,рўйхат!$D:$D,$C873)</f>
        <v/>
      </c>
      <c r="BI873" s="35">
        <f>SUMIFS(рўйхат!BP:BP,рўйхат!$CX:$CX,$B$932,рўйхат!$D:$D,$C873)</f>
        <v/>
      </c>
      <c r="BJ873" s="36">
        <f>SUMIFS(рўйхат!BQ:BQ,рўйхат!$CX:$CX,$B$932,рўйхат!$D:$D,$C873)</f>
        <v/>
      </c>
      <c r="BK873" s="35">
        <f>SUMIFS(рўйхат!BR:BR,рўйхат!$CX:$CX,$B$932,рўйхат!$D:$D,$C873)</f>
        <v/>
      </c>
      <c r="BL873" s="36">
        <f>SUMIFS(рўйхат!BS:BS,рўйхат!$CX:$CX,$B$932,рўйхат!$D:$D,$C873)</f>
        <v/>
      </c>
      <c r="BM873" s="35">
        <f>SUMIFS(рўйхат!BT:BT,рўйхат!$CX:$CX,$B$932,рўйхат!$D:$D,$C873)</f>
        <v/>
      </c>
      <c r="BN873" s="36">
        <f>SUMIFS(рўйхат!BU:BU,рўйхат!$CX:$CX,$B$932,рўйхат!$D:$D,$C873)</f>
        <v/>
      </c>
      <c r="BO873" s="35">
        <f>SUMIFS(рўйхат!BX:BX,рўйхат!$CX:$CX,$B$932,рўйхат!$D:$D,$C873)</f>
        <v/>
      </c>
      <c r="BP873" s="36">
        <f>SUMIFS(рўйхат!BY:BY,рўйхат!$CX:$CX,$B$932,рўйхат!$D:$D,$C873)</f>
        <v/>
      </c>
      <c r="BQ873" s="35">
        <f>SUMIFS(рўйхат!BZ:BZ,рўйхат!$CX:$CX,$B$932,рўйхат!$D:$D,$C873)</f>
        <v/>
      </c>
      <c r="BR873" s="36">
        <f>SUMIFS(рўйхат!CA:CA,рўйхат!$CX:$CX,$B$932,рўйхат!$D:$D,$C873)</f>
        <v/>
      </c>
      <c r="BS873" s="35">
        <f>SUMIFS(рўйхат!CB:CB,рўйхат!$CX:$CX,$B$932,рўйхат!$D:$D,$C873)</f>
        <v/>
      </c>
      <c r="BT873" s="36">
        <f>SUMIFS(рўйхат!CC:CC,рўйхат!$CX:$CX,$B$932,рўйхат!$D:$D,$C873)</f>
        <v/>
      </c>
      <c r="BU873" s="35">
        <f>SUMIFS(рўйхат!CD:CD,рўйхат!$CX:$CX,$B$932,рўйхат!$D:$D,$C873)</f>
        <v/>
      </c>
      <c r="BV873" s="36">
        <f>SUMIFS(рўйхат!CE:CE,рўйхат!$CX:$CX,$B$932,рўйхат!$D:$D,$C873)</f>
        <v/>
      </c>
      <c r="BW873" s="35">
        <f>SUMIFS(рўйхат!CH:CH,рўйхат!$CX:$CX,$B$932,рўйхат!$D:$D,$C873)</f>
        <v/>
      </c>
      <c r="BX873" s="36">
        <f>SUMIFS(рўйхат!CI:CI,рўйхат!$CX:$CX,$B$932,рўйхат!$D:$D,$C873)</f>
        <v/>
      </c>
      <c r="BY873" s="35">
        <f>SUMIFS(рўйхат!CJ:CJ,рўйхат!$CX:$CX,$B$932,рўйхат!$D:$D,$C873)</f>
        <v/>
      </c>
      <c r="BZ873" s="36">
        <f>SUMIFS(рўйхат!CK:CK,рўйхат!$CX:$CX,$B$932,рўйхат!$D:$D,$C873)</f>
        <v/>
      </c>
      <c r="CA873" s="35">
        <f>SUMIFS(рўйхат!CL:CL,рўйхат!$CX:$CX,$B$932,рўйхат!$D:$D,$C873)</f>
        <v/>
      </c>
      <c r="CB873" s="36">
        <f>SUMIFS(рўйхат!CM:CM,рўйхат!$CX:$CX,$B$932,рўйхат!$D:$D,$C873)</f>
        <v/>
      </c>
      <c r="CC873" s="35">
        <f>SUMIFS(рўйхат!CN:CN,рўйхат!$CX:$CX,$B$932,рўйхат!$D:$D,$C873)</f>
        <v/>
      </c>
      <c r="CD873" s="36">
        <f>SUMIFS(рўйхат!CO:CO,рўйхат!$CX:$CX,$B$932,рўйхат!$D:$D,$C873)</f>
        <v/>
      </c>
      <c r="CE873" s="77">
        <f>IFERROR(BE873/(Q873+BE873),0)</f>
        <v/>
      </c>
      <c r="CF873" s="78">
        <f>IFERROR(BF873/(R873+BF873),0)</f>
        <v/>
      </c>
    </row>
    <row r="874" hidden="1" outlineLevel="1" ht="30" customFormat="1" customHeight="1" s="8">
      <c r="A874" s="39" t="n"/>
      <c r="B874" s="50" t="n">
        <v>8</v>
      </c>
      <c r="C874" s="38" t="inlineStr">
        <is>
          <t>Бюджет ташкилотда энг кўп ҳисобланган иш ҳақи тўғрисида</t>
        </is>
      </c>
      <c r="D874" s="16" t="n"/>
      <c r="E874" s="35">
        <f>SUMIFS(рўйхат!F:F,рўйхат!$CX:$CX,$B$932,рўйхат!$D:$D,$C874)</f>
        <v/>
      </c>
      <c r="F874" s="36">
        <f>SUMIFS(рўйхат!G:G,рўйхат!$CX:$CX,$B$932,рўйхат!$D:$D,$C874)</f>
        <v/>
      </c>
      <c r="G874" s="35">
        <f>SUMIFS(рўйхат!H:H,рўйхат!$CX:$CX,$B$932,рўйхат!$D:$D,$C874)</f>
        <v/>
      </c>
      <c r="H874" s="36">
        <f>SUMIFS(рўйхат!I:I,рўйхат!$CX:$CX,$B$932,рўйхат!$D:$D,$C874)</f>
        <v/>
      </c>
      <c r="I874" s="35">
        <f>SUMIFS(рўйхат!J:J,рўйхат!$CX:$CX,$B$932,рўйхат!$D:$D,$C874)</f>
        <v/>
      </c>
      <c r="J874" s="36">
        <f>SUMIFS(рўйхат!K:K,рўйхат!$CX:$CX,$B$932,рўйхат!$D:$D,$C874)</f>
        <v/>
      </c>
      <c r="K874" s="35">
        <f>SUMIFS(рўйхат!L:L,рўйхат!$CX:$CX,$B$932,рўйхат!$D:$D,$C874)</f>
        <v/>
      </c>
      <c r="L874" s="36">
        <f>SUMIFS(рўйхат!M:M,рўйхат!$CX:$CX,$B$932,рўйхат!$D:$D,$C874)</f>
        <v/>
      </c>
      <c r="M874" s="35">
        <f>SUMIFS(рўйхат!N:N,рўйхат!$CX:$CX,$B$932,рўйхат!$D:$D,$C874)</f>
        <v/>
      </c>
      <c r="N874" s="36">
        <f>SUMIFS(рўйхат!O:O,рўйхат!$CX:$CX,$B$932,рўйхат!$D:$D,$C874)</f>
        <v/>
      </c>
      <c r="O874" s="34">
        <f>IFERROR(M874/E874,0)</f>
        <v/>
      </c>
      <c r="P874" s="34">
        <f>IFERROR(N874/F874,0)</f>
        <v/>
      </c>
      <c r="Q874" s="35">
        <f>SUMIFS(рўйхат!P:P,рўйхат!$CX:$CX,$B$932,рўйхат!$D:$D,$C874)</f>
        <v/>
      </c>
      <c r="R874" s="36">
        <f>SUMIFS(рўйхат!Q:Q,рўйхат!$CX:$CX,$B$932,рўйхат!$D:$D,$C874)</f>
        <v/>
      </c>
      <c r="S874" s="35">
        <f>SUMIFS(рўйхат!R:R,рўйхат!$CX:$CX,$B$932,рўйхат!$D:$D,$C874)</f>
        <v/>
      </c>
      <c r="T874" s="36">
        <f>SUMIFS(рўйхат!S:S,рўйхат!$CX:$CX,$B$932,рўйхат!$D:$D,$C874)</f>
        <v/>
      </c>
      <c r="U874" s="35">
        <f>SUMIFS(рўйхат!T:T,рўйхат!$CX:$CX,$B$932,рўйхат!$D:$D,$C874)</f>
        <v/>
      </c>
      <c r="V874" s="36">
        <f>SUMIFS(рўйхат!U:U,рўйхат!$CX:$CX,$B$932,рўйхат!$D:$D,$C874)</f>
        <v/>
      </c>
      <c r="W874" s="35">
        <f>SUMIFS(рўйхат!V:V,рўйхат!$CX:$CX,$B$932,рўйхат!$D:$D,$C874)</f>
        <v/>
      </c>
      <c r="X874" s="36">
        <f>SUMIFS(рўйхат!W:W,рўйхат!$CX:$CX,$B$932,рўйхат!$D:$D,$C874)</f>
        <v/>
      </c>
      <c r="Y874" s="35">
        <f>SUMIFS(рўйхат!X:X,рўйхат!$CX:$CX,$B$932,рўйхат!$D:$D,$C874)</f>
        <v/>
      </c>
      <c r="Z874" s="36">
        <f>SUMIFS(рўйхат!Y:Y,рўйхат!$CX:$CX,$B$932,рўйхат!$D:$D,$C874)</f>
        <v/>
      </c>
      <c r="AA874" s="35">
        <f>SUMIFS(рўйхат!Z:Z,рўйхат!$CX:$CX,$B$932,рўйхат!$D:$D,$C874)</f>
        <v/>
      </c>
      <c r="AB874" s="36">
        <f>SUMIFS(рўйхат!AA:AA,рўйхат!$CX:$CX,$B$932,рўйхат!$D:$D,$C874)</f>
        <v/>
      </c>
      <c r="AC874" s="35">
        <f>SUMIFS(рўйхат!AB:AB,рўйхат!$CX:$CX,$B$932,рўйхат!$D:$D,$C874)</f>
        <v/>
      </c>
      <c r="AD874" s="36">
        <f>SUMIFS(рўйхат!AC:AC,рўйхат!$CX:$CX,$B$932,рўйхат!$D:$D,$C874)</f>
        <v/>
      </c>
      <c r="AE874" s="35">
        <f>SUMIFS(рўйхат!AD:AD,рўйхат!$CX:$CX,$B$932,рўйхат!$D:$D,$C874)</f>
        <v/>
      </c>
      <c r="AF874" s="36">
        <f>SUMIFS(рўйхат!AE:AE,рўйхат!$CX:$CX,$B$932,рўйхат!$D:$D,$C874)</f>
        <v/>
      </c>
      <c r="AG874" s="35">
        <f>SUMIFS(рўйхат!AH:AH,рўйхат!$CX:$CX,$B$932,рўйхат!$D:$D,$C874)</f>
        <v/>
      </c>
      <c r="AH874" s="36">
        <f>SUMIFS(рўйхат!AI:AI,рўйхат!$CX:$CX,$B$932,рўйхат!$D:$D,$C874)</f>
        <v/>
      </c>
      <c r="AI874" s="35">
        <f>SUMIFS(рўйхат!AJ:AJ,рўйхат!$CX:$CX,$B$932,рўйхат!$D:$D,$C874)</f>
        <v/>
      </c>
      <c r="AJ874" s="36">
        <f>SUMIFS(рўйхат!AK:AK,рўйхат!$CX:$CX,$B$932,рўйхат!$D:$D,$C874)</f>
        <v/>
      </c>
      <c r="AK874" s="35">
        <f>SUMIFS(рўйхат!AL:AL,рўйхат!$CX:$CX,$B$932,рўйхат!$D:$D,$C874)</f>
        <v/>
      </c>
      <c r="AL874" s="36">
        <f>SUMIFS(рўйхат!AM:AM,рўйхат!$CX:$CX,$B$932,рўйхат!$D:$D,$C874)</f>
        <v/>
      </c>
      <c r="AM874" s="77">
        <f>IFERROR(Q874/E874,0)</f>
        <v/>
      </c>
      <c r="AN874" s="77">
        <f>IFERROR(R874/F874,0)</f>
        <v/>
      </c>
      <c r="AO874" s="35">
        <f>SUMIFS(рўйхат!AX:AX,рўйхат!$CX:$CX,$B$932,рўйхат!$D:$D,$C874)</f>
        <v/>
      </c>
      <c r="AP874" s="36">
        <f>SUMIFS(рўйхат!AY:AY,рўйхат!$CX:$CX,$B$932,рўйхат!$D:$D,$C874)</f>
        <v/>
      </c>
      <c r="AQ874" s="35">
        <f>SUMIFS(рўйхат!AZ:AZ,рўйхат!$CX:$CX,$B$932,рўйхат!$D:$D,$C874)</f>
        <v/>
      </c>
      <c r="AR874" s="36">
        <f>SUMIFS(рўйхат!BA:BA,рўйхат!$CX:$CX,$B$932,рўйхат!$D:$D,$C874)</f>
        <v/>
      </c>
      <c r="AS874" s="35">
        <f>SUMIFS(рўйхат!BB:BB,рўйхат!$CX:$CX,$B$932,рўйхат!$D:$D,$C874)</f>
        <v/>
      </c>
      <c r="AT874" s="36">
        <f>SUMIFS(рўйхат!BC:BC,рўйхат!$CX:$CX,$B$932,рўйхат!$D:$D,$C874)</f>
        <v/>
      </c>
      <c r="AU874" s="35">
        <f>SUMIFS(рўйхат!BD:BD,рўйхат!$CX:$CX,$B$932,рўйхат!$D:$D,$C874)</f>
        <v/>
      </c>
      <c r="AV874" s="36">
        <f>SUMIFS(рўйхат!BE:BE,рўйхат!$CX:$CX,$B$932,рўйхат!$D:$D,$C874)</f>
        <v/>
      </c>
      <c r="AW874" s="35">
        <f>SUMIFS(рўйхат!BF:BF,рўйхат!$CX:$CX,$B$932,рўйхат!$D:$D,$C874)</f>
        <v/>
      </c>
      <c r="AX874" s="36">
        <f>SUMIFS(рўйхат!BG:BG,рўйхат!$CX:$CX,$B$932,рўйхат!$D:$D,$C874)</f>
        <v/>
      </c>
      <c r="AY874" s="35">
        <f>SUMIFS(рўйхат!BH:BH,рўйхат!$CX:$CX,$B$932,рўйхат!$D:$D,$C874)</f>
        <v/>
      </c>
      <c r="AZ874" s="36">
        <f>SUMIFS(рўйхат!BI:BI,рўйхат!$CX:$CX,$B$932,рўйхат!$D:$D,$C874)</f>
        <v/>
      </c>
      <c r="BA874" s="35">
        <f>SUMIFS(рўйхат!BJ:BJ,рўйхат!$CX:$CX,$B$932,рўйхат!$D:$D,$C874)</f>
        <v/>
      </c>
      <c r="BB874" s="36">
        <f>SUMIFS(рўйхат!BK:BK,рўйхат!$CX:$CX,$B$932,рўйхат!$D:$D,$C874)</f>
        <v/>
      </c>
      <c r="BC874" s="77">
        <f>IFERROR(AO874/E874,0)</f>
        <v/>
      </c>
      <c r="BD874" s="77">
        <f>IFERROR(AP874/F874,0)</f>
        <v/>
      </c>
      <c r="BE874" s="35">
        <f>SUMIFS(рўйхат!BL:BL,рўйхат!$CX:$CX,$B$932,рўйхат!$D:$D,$C874)</f>
        <v/>
      </c>
      <c r="BF874" s="36">
        <f>SUMIFS(рўйхат!BM:BM,рўйхат!$CX:$CX,$B$932,рўйхат!$D:$D,$C874)</f>
        <v/>
      </c>
      <c r="BG874" s="35">
        <f>SUMIFS(рўйхат!BN:BN,рўйхат!$CX:$CX,$B$932,рўйхат!$D:$D,$C874)</f>
        <v/>
      </c>
      <c r="BH874" s="36">
        <f>SUMIFS(рўйхат!BO:BO,рўйхат!$CX:$CX,$B$932,рўйхат!$D:$D,$C874)</f>
        <v/>
      </c>
      <c r="BI874" s="35">
        <f>SUMIFS(рўйхат!BP:BP,рўйхат!$CX:$CX,$B$932,рўйхат!$D:$D,$C874)</f>
        <v/>
      </c>
      <c r="BJ874" s="36">
        <f>SUMIFS(рўйхат!BQ:BQ,рўйхат!$CX:$CX,$B$932,рўйхат!$D:$D,$C874)</f>
        <v/>
      </c>
      <c r="BK874" s="35">
        <f>SUMIFS(рўйхат!BR:BR,рўйхат!$CX:$CX,$B$932,рўйхат!$D:$D,$C874)</f>
        <v/>
      </c>
      <c r="BL874" s="36">
        <f>SUMIFS(рўйхат!BS:BS,рўйхат!$CX:$CX,$B$932,рўйхат!$D:$D,$C874)</f>
        <v/>
      </c>
      <c r="BM874" s="35">
        <f>SUMIFS(рўйхат!BT:BT,рўйхат!$CX:$CX,$B$932,рўйхат!$D:$D,$C874)</f>
        <v/>
      </c>
      <c r="BN874" s="36">
        <f>SUMIFS(рўйхат!BU:BU,рўйхат!$CX:$CX,$B$932,рўйхат!$D:$D,$C874)</f>
        <v/>
      </c>
      <c r="BO874" s="35">
        <f>SUMIFS(рўйхат!BX:BX,рўйхат!$CX:$CX,$B$932,рўйхат!$D:$D,$C874)</f>
        <v/>
      </c>
      <c r="BP874" s="36">
        <f>SUMIFS(рўйхат!BY:BY,рўйхат!$CX:$CX,$B$932,рўйхат!$D:$D,$C874)</f>
        <v/>
      </c>
      <c r="BQ874" s="35">
        <f>SUMIFS(рўйхат!BZ:BZ,рўйхат!$CX:$CX,$B$932,рўйхат!$D:$D,$C874)</f>
        <v/>
      </c>
      <c r="BR874" s="36">
        <f>SUMIFS(рўйхат!CA:CA,рўйхат!$CX:$CX,$B$932,рўйхат!$D:$D,$C874)</f>
        <v/>
      </c>
      <c r="BS874" s="35">
        <f>SUMIFS(рўйхат!CB:CB,рўйхат!$CX:$CX,$B$932,рўйхат!$D:$D,$C874)</f>
        <v/>
      </c>
      <c r="BT874" s="36">
        <f>SUMIFS(рўйхат!CC:CC,рўйхат!$CX:$CX,$B$932,рўйхат!$D:$D,$C874)</f>
        <v/>
      </c>
      <c r="BU874" s="35">
        <f>SUMIFS(рўйхат!CD:CD,рўйхат!$CX:$CX,$B$932,рўйхат!$D:$D,$C874)</f>
        <v/>
      </c>
      <c r="BV874" s="36">
        <f>SUMIFS(рўйхат!CE:CE,рўйхат!$CX:$CX,$B$932,рўйхат!$D:$D,$C874)</f>
        <v/>
      </c>
      <c r="BW874" s="35">
        <f>SUMIFS(рўйхат!CH:CH,рўйхат!$CX:$CX,$B$932,рўйхат!$D:$D,$C874)</f>
        <v/>
      </c>
      <c r="BX874" s="36">
        <f>SUMIFS(рўйхат!CI:CI,рўйхат!$CX:$CX,$B$932,рўйхат!$D:$D,$C874)</f>
        <v/>
      </c>
      <c r="BY874" s="35">
        <f>SUMIFS(рўйхат!CJ:CJ,рўйхат!$CX:$CX,$B$932,рўйхат!$D:$D,$C874)</f>
        <v/>
      </c>
      <c r="BZ874" s="36">
        <f>SUMIFS(рўйхат!CK:CK,рўйхат!$CX:$CX,$B$932,рўйхат!$D:$D,$C874)</f>
        <v/>
      </c>
      <c r="CA874" s="35">
        <f>SUMIFS(рўйхат!CL:CL,рўйхат!$CX:$CX,$B$932,рўйхат!$D:$D,$C874)</f>
        <v/>
      </c>
      <c r="CB874" s="36">
        <f>SUMIFS(рўйхат!CM:CM,рўйхат!$CX:$CX,$B$932,рўйхат!$D:$D,$C874)</f>
        <v/>
      </c>
      <c r="CC874" s="35">
        <f>SUMIFS(рўйхат!CN:CN,рўйхат!$CX:$CX,$B$932,рўйхат!$D:$D,$C874)</f>
        <v/>
      </c>
      <c r="CD874" s="36">
        <f>SUMIFS(рўйхат!CO:CO,рўйхат!$CX:$CX,$B$932,рўйхат!$D:$D,$C874)</f>
        <v/>
      </c>
      <c r="CE874" s="77">
        <f>IFERROR(BE874/(Q874+BE874),0)</f>
        <v/>
      </c>
      <c r="CF874" s="78">
        <f>IFERROR(BF874/(R874+BF874),0)</f>
        <v/>
      </c>
    </row>
    <row r="875" hidden="1" outlineLevel="1" ht="30" customFormat="1" customHeight="1" s="8">
      <c r="A875" s="39" t="n"/>
      <c r="B875" s="50" t="n">
        <v>9</v>
      </c>
      <c r="C875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875" s="16" t="n"/>
      <c r="E875" s="35">
        <f>SUMIFS(рўйхат!F:F,рўйхат!$CX:$CX,$B$932,рўйхат!$D:$D,$C875)</f>
        <v/>
      </c>
      <c r="F875" s="36">
        <f>SUMIFS(рўйхат!G:G,рўйхат!$CX:$CX,$B$932,рўйхат!$D:$D,$C875)</f>
        <v/>
      </c>
      <c r="G875" s="35">
        <f>SUMIFS(рўйхат!H:H,рўйхат!$CX:$CX,$B$932,рўйхат!$D:$D,$C875)</f>
        <v/>
      </c>
      <c r="H875" s="36">
        <f>SUMIFS(рўйхат!I:I,рўйхат!$CX:$CX,$B$932,рўйхат!$D:$D,$C875)</f>
        <v/>
      </c>
      <c r="I875" s="35">
        <f>SUMIFS(рўйхат!J:J,рўйхат!$CX:$CX,$B$932,рўйхат!$D:$D,$C875)</f>
        <v/>
      </c>
      <c r="J875" s="36">
        <f>SUMIFS(рўйхат!K:K,рўйхат!$CX:$CX,$B$932,рўйхат!$D:$D,$C875)</f>
        <v/>
      </c>
      <c r="K875" s="35">
        <f>SUMIFS(рўйхат!L:L,рўйхат!$CX:$CX,$B$932,рўйхат!$D:$D,$C875)</f>
        <v/>
      </c>
      <c r="L875" s="36">
        <f>SUMIFS(рўйхат!M:M,рўйхат!$CX:$CX,$B$932,рўйхат!$D:$D,$C875)</f>
        <v/>
      </c>
      <c r="M875" s="35">
        <f>SUMIFS(рўйхат!N:N,рўйхат!$CX:$CX,$B$932,рўйхат!$D:$D,$C875)</f>
        <v/>
      </c>
      <c r="N875" s="36">
        <f>SUMIFS(рўйхат!O:O,рўйхат!$CX:$CX,$B$932,рўйхат!$D:$D,$C875)</f>
        <v/>
      </c>
      <c r="O875" s="34">
        <f>IFERROR(M875/E875,0)</f>
        <v/>
      </c>
      <c r="P875" s="34">
        <f>IFERROR(N875/F875,0)</f>
        <v/>
      </c>
      <c r="Q875" s="35">
        <f>SUMIFS(рўйхат!P:P,рўйхат!$CX:$CX,$B$932,рўйхат!$D:$D,$C875)</f>
        <v/>
      </c>
      <c r="R875" s="36">
        <f>SUMIFS(рўйхат!Q:Q,рўйхат!$CX:$CX,$B$932,рўйхат!$D:$D,$C875)</f>
        <v/>
      </c>
      <c r="S875" s="35">
        <f>SUMIFS(рўйхат!R:R,рўйхат!$CX:$CX,$B$932,рўйхат!$D:$D,$C875)</f>
        <v/>
      </c>
      <c r="T875" s="36">
        <f>SUMIFS(рўйхат!S:S,рўйхат!$CX:$CX,$B$932,рўйхат!$D:$D,$C875)</f>
        <v/>
      </c>
      <c r="U875" s="35">
        <f>SUMIFS(рўйхат!T:T,рўйхат!$CX:$CX,$B$932,рўйхат!$D:$D,$C875)</f>
        <v/>
      </c>
      <c r="V875" s="36">
        <f>SUMIFS(рўйхат!U:U,рўйхат!$CX:$CX,$B$932,рўйхат!$D:$D,$C875)</f>
        <v/>
      </c>
      <c r="W875" s="35">
        <f>SUMIFS(рўйхат!V:V,рўйхат!$CX:$CX,$B$932,рўйхат!$D:$D,$C875)</f>
        <v/>
      </c>
      <c r="X875" s="36">
        <f>SUMIFS(рўйхат!W:W,рўйхат!$CX:$CX,$B$932,рўйхат!$D:$D,$C875)</f>
        <v/>
      </c>
      <c r="Y875" s="35">
        <f>SUMIFS(рўйхат!X:X,рўйхат!$CX:$CX,$B$932,рўйхат!$D:$D,$C875)</f>
        <v/>
      </c>
      <c r="Z875" s="36">
        <f>SUMIFS(рўйхат!Y:Y,рўйхат!$CX:$CX,$B$932,рўйхат!$D:$D,$C875)</f>
        <v/>
      </c>
      <c r="AA875" s="35">
        <f>SUMIFS(рўйхат!Z:Z,рўйхат!$CX:$CX,$B$932,рўйхат!$D:$D,$C875)</f>
        <v/>
      </c>
      <c r="AB875" s="36">
        <f>SUMIFS(рўйхат!AA:AA,рўйхат!$CX:$CX,$B$932,рўйхат!$D:$D,$C875)</f>
        <v/>
      </c>
      <c r="AC875" s="35">
        <f>SUMIFS(рўйхат!AB:AB,рўйхат!$CX:$CX,$B$932,рўйхат!$D:$D,$C875)</f>
        <v/>
      </c>
      <c r="AD875" s="36">
        <f>SUMIFS(рўйхат!AC:AC,рўйхат!$CX:$CX,$B$932,рўйхат!$D:$D,$C875)</f>
        <v/>
      </c>
      <c r="AE875" s="35">
        <f>SUMIFS(рўйхат!AD:AD,рўйхат!$CX:$CX,$B$932,рўйхат!$D:$D,$C875)</f>
        <v/>
      </c>
      <c r="AF875" s="36">
        <f>SUMIFS(рўйхат!AE:AE,рўйхат!$CX:$CX,$B$932,рўйхат!$D:$D,$C875)</f>
        <v/>
      </c>
      <c r="AG875" s="35">
        <f>SUMIFS(рўйхат!AH:AH,рўйхат!$CX:$CX,$B$932,рўйхат!$D:$D,$C875)</f>
        <v/>
      </c>
      <c r="AH875" s="36">
        <f>SUMIFS(рўйхат!AI:AI,рўйхат!$CX:$CX,$B$932,рўйхат!$D:$D,$C875)</f>
        <v/>
      </c>
      <c r="AI875" s="35">
        <f>SUMIFS(рўйхат!AJ:AJ,рўйхат!$CX:$CX,$B$932,рўйхат!$D:$D,$C875)</f>
        <v/>
      </c>
      <c r="AJ875" s="36">
        <f>SUMIFS(рўйхат!AK:AK,рўйхат!$CX:$CX,$B$932,рўйхат!$D:$D,$C875)</f>
        <v/>
      </c>
      <c r="AK875" s="35">
        <f>SUMIFS(рўйхат!AL:AL,рўйхат!$CX:$CX,$B$932,рўйхат!$D:$D,$C875)</f>
        <v/>
      </c>
      <c r="AL875" s="36">
        <f>SUMIFS(рўйхат!AM:AM,рўйхат!$CX:$CX,$B$932,рўйхат!$D:$D,$C875)</f>
        <v/>
      </c>
      <c r="AM875" s="77">
        <f>IFERROR(Q875/E875,0)</f>
        <v/>
      </c>
      <c r="AN875" s="77">
        <f>IFERROR(R875/F875,0)</f>
        <v/>
      </c>
      <c r="AO875" s="35">
        <f>SUMIFS(рўйхат!AX:AX,рўйхат!$CX:$CX,$B$932,рўйхат!$D:$D,$C875)</f>
        <v/>
      </c>
      <c r="AP875" s="36">
        <f>SUMIFS(рўйхат!AY:AY,рўйхат!$CX:$CX,$B$932,рўйхат!$D:$D,$C875)</f>
        <v/>
      </c>
      <c r="AQ875" s="35">
        <f>SUMIFS(рўйхат!AZ:AZ,рўйхат!$CX:$CX,$B$932,рўйхат!$D:$D,$C875)</f>
        <v/>
      </c>
      <c r="AR875" s="36">
        <f>SUMIFS(рўйхат!BA:BA,рўйхат!$CX:$CX,$B$932,рўйхат!$D:$D,$C875)</f>
        <v/>
      </c>
      <c r="AS875" s="35">
        <f>SUMIFS(рўйхат!BB:BB,рўйхат!$CX:$CX,$B$932,рўйхат!$D:$D,$C875)</f>
        <v/>
      </c>
      <c r="AT875" s="36">
        <f>SUMIFS(рўйхат!BC:BC,рўйхат!$CX:$CX,$B$932,рўйхат!$D:$D,$C875)</f>
        <v/>
      </c>
      <c r="AU875" s="35">
        <f>SUMIFS(рўйхат!BD:BD,рўйхат!$CX:$CX,$B$932,рўйхат!$D:$D,$C875)</f>
        <v/>
      </c>
      <c r="AV875" s="36">
        <f>SUMIFS(рўйхат!BE:BE,рўйхат!$CX:$CX,$B$932,рўйхат!$D:$D,$C875)</f>
        <v/>
      </c>
      <c r="AW875" s="35">
        <f>SUMIFS(рўйхат!BF:BF,рўйхат!$CX:$CX,$B$932,рўйхат!$D:$D,$C875)</f>
        <v/>
      </c>
      <c r="AX875" s="36">
        <f>SUMIFS(рўйхат!BG:BG,рўйхат!$CX:$CX,$B$932,рўйхат!$D:$D,$C875)</f>
        <v/>
      </c>
      <c r="AY875" s="35">
        <f>SUMIFS(рўйхат!BH:BH,рўйхат!$CX:$CX,$B$932,рўйхат!$D:$D,$C875)</f>
        <v/>
      </c>
      <c r="AZ875" s="36">
        <f>SUMIFS(рўйхат!BI:BI,рўйхат!$CX:$CX,$B$932,рўйхат!$D:$D,$C875)</f>
        <v/>
      </c>
      <c r="BA875" s="35">
        <f>SUMIFS(рўйхат!BJ:BJ,рўйхат!$CX:$CX,$B$932,рўйхат!$D:$D,$C875)</f>
        <v/>
      </c>
      <c r="BB875" s="36">
        <f>SUMIFS(рўйхат!BK:BK,рўйхат!$CX:$CX,$B$932,рўйхат!$D:$D,$C875)</f>
        <v/>
      </c>
      <c r="BC875" s="77">
        <f>IFERROR(AO875/E875,0)</f>
        <v/>
      </c>
      <c r="BD875" s="77">
        <f>IFERROR(AP875/F875,0)</f>
        <v/>
      </c>
      <c r="BE875" s="35">
        <f>SUMIFS(рўйхат!BL:BL,рўйхат!$CX:$CX,$B$932,рўйхат!$D:$D,$C875)</f>
        <v/>
      </c>
      <c r="BF875" s="36">
        <f>SUMIFS(рўйхат!BM:BM,рўйхат!$CX:$CX,$B$932,рўйхат!$D:$D,$C875)</f>
        <v/>
      </c>
      <c r="BG875" s="35">
        <f>SUMIFS(рўйхат!BN:BN,рўйхат!$CX:$CX,$B$932,рўйхат!$D:$D,$C875)</f>
        <v/>
      </c>
      <c r="BH875" s="36">
        <f>SUMIFS(рўйхат!BO:BO,рўйхат!$CX:$CX,$B$932,рўйхат!$D:$D,$C875)</f>
        <v/>
      </c>
      <c r="BI875" s="35">
        <f>SUMIFS(рўйхат!BP:BP,рўйхат!$CX:$CX,$B$932,рўйхат!$D:$D,$C875)</f>
        <v/>
      </c>
      <c r="BJ875" s="36">
        <f>SUMIFS(рўйхат!BQ:BQ,рўйхат!$CX:$CX,$B$932,рўйхат!$D:$D,$C875)</f>
        <v/>
      </c>
      <c r="BK875" s="35">
        <f>SUMIFS(рўйхат!BR:BR,рўйхат!$CX:$CX,$B$932,рўйхат!$D:$D,$C875)</f>
        <v/>
      </c>
      <c r="BL875" s="36">
        <f>SUMIFS(рўйхат!BS:BS,рўйхат!$CX:$CX,$B$932,рўйхат!$D:$D,$C875)</f>
        <v/>
      </c>
      <c r="BM875" s="35">
        <f>SUMIFS(рўйхат!BT:BT,рўйхат!$CX:$CX,$B$932,рўйхат!$D:$D,$C875)</f>
        <v/>
      </c>
      <c r="BN875" s="36">
        <f>SUMIFS(рўйхат!BU:BU,рўйхат!$CX:$CX,$B$932,рўйхат!$D:$D,$C875)</f>
        <v/>
      </c>
      <c r="BO875" s="35">
        <f>SUMIFS(рўйхат!BX:BX,рўйхат!$CX:$CX,$B$932,рўйхат!$D:$D,$C875)</f>
        <v/>
      </c>
      <c r="BP875" s="36">
        <f>SUMIFS(рўйхат!BY:BY,рўйхат!$CX:$CX,$B$932,рўйхат!$D:$D,$C875)</f>
        <v/>
      </c>
      <c r="BQ875" s="35">
        <f>SUMIFS(рўйхат!BZ:BZ,рўйхат!$CX:$CX,$B$932,рўйхат!$D:$D,$C875)</f>
        <v/>
      </c>
      <c r="BR875" s="36">
        <f>SUMIFS(рўйхат!CA:CA,рўйхат!$CX:$CX,$B$932,рўйхат!$D:$D,$C875)</f>
        <v/>
      </c>
      <c r="BS875" s="35">
        <f>SUMIFS(рўйхат!CB:CB,рўйхат!$CX:$CX,$B$932,рўйхат!$D:$D,$C875)</f>
        <v/>
      </c>
      <c r="BT875" s="36">
        <f>SUMIFS(рўйхат!CC:CC,рўйхат!$CX:$CX,$B$932,рўйхат!$D:$D,$C875)</f>
        <v/>
      </c>
      <c r="BU875" s="35">
        <f>SUMIFS(рўйхат!CD:CD,рўйхат!$CX:$CX,$B$932,рўйхат!$D:$D,$C875)</f>
        <v/>
      </c>
      <c r="BV875" s="36">
        <f>SUMIFS(рўйхат!CE:CE,рўйхат!$CX:$CX,$B$932,рўйхат!$D:$D,$C875)</f>
        <v/>
      </c>
      <c r="BW875" s="35">
        <f>SUMIFS(рўйхат!CH:CH,рўйхат!$CX:$CX,$B$932,рўйхат!$D:$D,$C875)</f>
        <v/>
      </c>
      <c r="BX875" s="36">
        <f>SUMIFS(рўйхат!CI:CI,рўйхат!$CX:$CX,$B$932,рўйхат!$D:$D,$C875)</f>
        <v/>
      </c>
      <c r="BY875" s="35">
        <f>SUMIFS(рўйхат!CJ:CJ,рўйхат!$CX:$CX,$B$932,рўйхат!$D:$D,$C875)</f>
        <v/>
      </c>
      <c r="BZ875" s="36">
        <f>SUMIFS(рўйхат!CK:CK,рўйхат!$CX:$CX,$B$932,рўйхат!$D:$D,$C875)</f>
        <v/>
      </c>
      <c r="CA875" s="35">
        <f>SUMIFS(рўйхат!CL:CL,рўйхат!$CX:$CX,$B$932,рўйхат!$D:$D,$C875)</f>
        <v/>
      </c>
      <c r="CB875" s="36">
        <f>SUMIFS(рўйхат!CM:CM,рўйхат!$CX:$CX,$B$932,рўйхат!$D:$D,$C875)</f>
        <v/>
      </c>
      <c r="CC875" s="35">
        <f>SUMIFS(рўйхат!CN:CN,рўйхат!$CX:$CX,$B$932,рўйхат!$D:$D,$C875)</f>
        <v/>
      </c>
      <c r="CD875" s="36">
        <f>SUMIFS(рўйхат!CO:CO,рўйхат!$CX:$CX,$B$932,рўйхат!$D:$D,$C875)</f>
        <v/>
      </c>
      <c r="CE875" s="77">
        <f>IFERROR(BE875/(Q875+BE875),0)</f>
        <v/>
      </c>
      <c r="CF875" s="78">
        <f>IFERROR(BF875/(R875+BF875),0)</f>
        <v/>
      </c>
    </row>
    <row r="876" hidden="1" outlineLevel="1" ht="30" customFormat="1" customHeight="1" s="8">
      <c r="A876" s="39" t="n"/>
      <c r="B876" s="50" t="n">
        <v>10</v>
      </c>
      <c r="C876" s="38" t="inlineStr">
        <is>
          <t>Бюджет ташкилотларида ишловчиларнинг 4 ва ундан ортиқ даромад манбаига эга фуқаролар</t>
        </is>
      </c>
      <c r="D876" s="16" t="n"/>
      <c r="E876" s="35">
        <f>SUMIFS(рўйхат!F:F,рўйхат!$CX:$CX,$B$932,рўйхат!$D:$D,$C876)</f>
        <v/>
      </c>
      <c r="F876" s="36">
        <f>SUMIFS(рўйхат!G:G,рўйхат!$CX:$CX,$B$932,рўйхат!$D:$D,$C876)</f>
        <v/>
      </c>
      <c r="G876" s="35">
        <f>SUMIFS(рўйхат!H:H,рўйхат!$CX:$CX,$B$932,рўйхат!$D:$D,$C876)</f>
        <v/>
      </c>
      <c r="H876" s="36">
        <f>SUMIFS(рўйхат!I:I,рўйхат!$CX:$CX,$B$932,рўйхат!$D:$D,$C876)</f>
        <v/>
      </c>
      <c r="I876" s="35">
        <f>SUMIFS(рўйхат!J:J,рўйхат!$CX:$CX,$B$932,рўйхат!$D:$D,$C876)</f>
        <v/>
      </c>
      <c r="J876" s="36">
        <f>SUMIFS(рўйхат!K:K,рўйхат!$CX:$CX,$B$932,рўйхат!$D:$D,$C876)</f>
        <v/>
      </c>
      <c r="K876" s="35">
        <f>SUMIFS(рўйхат!L:L,рўйхат!$CX:$CX,$B$932,рўйхат!$D:$D,$C876)</f>
        <v/>
      </c>
      <c r="L876" s="36">
        <f>SUMIFS(рўйхат!M:M,рўйхат!$CX:$CX,$B$932,рўйхат!$D:$D,$C876)</f>
        <v/>
      </c>
      <c r="M876" s="35">
        <f>SUMIFS(рўйхат!N:N,рўйхат!$CX:$CX,$B$932,рўйхат!$D:$D,$C876)</f>
        <v/>
      </c>
      <c r="N876" s="36">
        <f>SUMIFS(рўйхат!O:O,рўйхат!$CX:$CX,$B$932,рўйхат!$D:$D,$C876)</f>
        <v/>
      </c>
      <c r="O876" s="34">
        <f>IFERROR(M876/E876,0)</f>
        <v/>
      </c>
      <c r="P876" s="34">
        <f>IFERROR(N876/F876,0)</f>
        <v/>
      </c>
      <c r="Q876" s="35">
        <f>SUMIFS(рўйхат!P:P,рўйхат!$CX:$CX,$B$932,рўйхат!$D:$D,$C876)</f>
        <v/>
      </c>
      <c r="R876" s="36">
        <f>SUMIFS(рўйхат!Q:Q,рўйхат!$CX:$CX,$B$932,рўйхат!$D:$D,$C876)</f>
        <v/>
      </c>
      <c r="S876" s="35">
        <f>SUMIFS(рўйхат!R:R,рўйхат!$CX:$CX,$B$932,рўйхат!$D:$D,$C876)</f>
        <v/>
      </c>
      <c r="T876" s="36">
        <f>SUMIFS(рўйхат!S:S,рўйхат!$CX:$CX,$B$932,рўйхат!$D:$D,$C876)</f>
        <v/>
      </c>
      <c r="U876" s="35">
        <f>SUMIFS(рўйхат!T:T,рўйхат!$CX:$CX,$B$932,рўйхат!$D:$D,$C876)</f>
        <v/>
      </c>
      <c r="V876" s="36">
        <f>SUMIFS(рўйхат!U:U,рўйхат!$CX:$CX,$B$932,рўйхат!$D:$D,$C876)</f>
        <v/>
      </c>
      <c r="W876" s="35">
        <f>SUMIFS(рўйхат!V:V,рўйхат!$CX:$CX,$B$932,рўйхат!$D:$D,$C876)</f>
        <v/>
      </c>
      <c r="X876" s="36">
        <f>SUMIFS(рўйхат!W:W,рўйхат!$CX:$CX,$B$932,рўйхат!$D:$D,$C876)</f>
        <v/>
      </c>
      <c r="Y876" s="35">
        <f>SUMIFS(рўйхат!X:X,рўйхат!$CX:$CX,$B$932,рўйхат!$D:$D,$C876)</f>
        <v/>
      </c>
      <c r="Z876" s="36">
        <f>SUMIFS(рўйхат!Y:Y,рўйхат!$CX:$CX,$B$932,рўйхат!$D:$D,$C876)</f>
        <v/>
      </c>
      <c r="AA876" s="35">
        <f>SUMIFS(рўйхат!Z:Z,рўйхат!$CX:$CX,$B$932,рўйхат!$D:$D,$C876)</f>
        <v/>
      </c>
      <c r="AB876" s="36">
        <f>SUMIFS(рўйхат!AA:AA,рўйхат!$CX:$CX,$B$932,рўйхат!$D:$D,$C876)</f>
        <v/>
      </c>
      <c r="AC876" s="35">
        <f>SUMIFS(рўйхат!AB:AB,рўйхат!$CX:$CX,$B$932,рўйхат!$D:$D,$C876)</f>
        <v/>
      </c>
      <c r="AD876" s="36">
        <f>SUMIFS(рўйхат!AC:AC,рўйхат!$CX:$CX,$B$932,рўйхат!$D:$D,$C876)</f>
        <v/>
      </c>
      <c r="AE876" s="35">
        <f>SUMIFS(рўйхат!AD:AD,рўйхат!$CX:$CX,$B$932,рўйхат!$D:$D,$C876)</f>
        <v/>
      </c>
      <c r="AF876" s="36">
        <f>SUMIFS(рўйхат!AE:AE,рўйхат!$CX:$CX,$B$932,рўйхат!$D:$D,$C876)</f>
        <v/>
      </c>
      <c r="AG876" s="35">
        <f>SUMIFS(рўйхат!AH:AH,рўйхат!$CX:$CX,$B$932,рўйхат!$D:$D,$C876)</f>
        <v/>
      </c>
      <c r="AH876" s="36">
        <f>SUMIFS(рўйхат!AI:AI,рўйхат!$CX:$CX,$B$932,рўйхат!$D:$D,$C876)</f>
        <v/>
      </c>
      <c r="AI876" s="35">
        <f>SUMIFS(рўйхат!AJ:AJ,рўйхат!$CX:$CX,$B$932,рўйхат!$D:$D,$C876)</f>
        <v/>
      </c>
      <c r="AJ876" s="36">
        <f>SUMIFS(рўйхат!AK:AK,рўйхат!$CX:$CX,$B$932,рўйхат!$D:$D,$C876)</f>
        <v/>
      </c>
      <c r="AK876" s="35">
        <f>SUMIFS(рўйхат!AL:AL,рўйхат!$CX:$CX,$B$932,рўйхат!$D:$D,$C876)</f>
        <v/>
      </c>
      <c r="AL876" s="36">
        <f>SUMIFS(рўйхат!AM:AM,рўйхат!$CX:$CX,$B$932,рўйхат!$D:$D,$C876)</f>
        <v/>
      </c>
      <c r="AM876" s="77">
        <f>IFERROR(Q876/E876,0)</f>
        <v/>
      </c>
      <c r="AN876" s="77">
        <f>IFERROR(R876/F876,0)</f>
        <v/>
      </c>
      <c r="AO876" s="35">
        <f>SUMIFS(рўйхат!AX:AX,рўйхат!$CX:$CX,$B$932,рўйхат!$D:$D,$C876)</f>
        <v/>
      </c>
      <c r="AP876" s="36">
        <f>SUMIFS(рўйхат!AY:AY,рўйхат!$CX:$CX,$B$932,рўйхат!$D:$D,$C876)</f>
        <v/>
      </c>
      <c r="AQ876" s="35">
        <f>SUMIFS(рўйхат!AZ:AZ,рўйхат!$CX:$CX,$B$932,рўйхат!$D:$D,$C876)</f>
        <v/>
      </c>
      <c r="AR876" s="36">
        <f>SUMIFS(рўйхат!BA:BA,рўйхат!$CX:$CX,$B$932,рўйхат!$D:$D,$C876)</f>
        <v/>
      </c>
      <c r="AS876" s="35">
        <f>SUMIFS(рўйхат!BB:BB,рўйхат!$CX:$CX,$B$932,рўйхат!$D:$D,$C876)</f>
        <v/>
      </c>
      <c r="AT876" s="36">
        <f>SUMIFS(рўйхат!BC:BC,рўйхат!$CX:$CX,$B$932,рўйхат!$D:$D,$C876)</f>
        <v/>
      </c>
      <c r="AU876" s="35">
        <f>SUMIFS(рўйхат!BD:BD,рўйхат!$CX:$CX,$B$932,рўйхат!$D:$D,$C876)</f>
        <v/>
      </c>
      <c r="AV876" s="36">
        <f>SUMIFS(рўйхат!BE:BE,рўйхат!$CX:$CX,$B$932,рўйхат!$D:$D,$C876)</f>
        <v/>
      </c>
      <c r="AW876" s="35">
        <f>SUMIFS(рўйхат!BF:BF,рўйхат!$CX:$CX,$B$932,рўйхат!$D:$D,$C876)</f>
        <v/>
      </c>
      <c r="AX876" s="36">
        <f>SUMIFS(рўйхат!BG:BG,рўйхат!$CX:$CX,$B$932,рўйхат!$D:$D,$C876)</f>
        <v/>
      </c>
      <c r="AY876" s="35">
        <f>SUMIFS(рўйхат!BH:BH,рўйхат!$CX:$CX,$B$932,рўйхат!$D:$D,$C876)</f>
        <v/>
      </c>
      <c r="AZ876" s="36">
        <f>SUMIFS(рўйхат!BI:BI,рўйхат!$CX:$CX,$B$932,рўйхат!$D:$D,$C876)</f>
        <v/>
      </c>
      <c r="BA876" s="35">
        <f>SUMIFS(рўйхат!BJ:BJ,рўйхат!$CX:$CX,$B$932,рўйхат!$D:$D,$C876)</f>
        <v/>
      </c>
      <c r="BB876" s="36">
        <f>SUMIFS(рўйхат!BK:BK,рўйхат!$CX:$CX,$B$932,рўйхат!$D:$D,$C876)</f>
        <v/>
      </c>
      <c r="BC876" s="77">
        <f>IFERROR(AO876/E876,0)</f>
        <v/>
      </c>
      <c r="BD876" s="77">
        <f>IFERROR(AP876/F876,0)</f>
        <v/>
      </c>
      <c r="BE876" s="35">
        <f>SUMIFS(рўйхат!BL:BL,рўйхат!$CX:$CX,$B$932,рўйхат!$D:$D,$C876)</f>
        <v/>
      </c>
      <c r="BF876" s="36">
        <f>SUMIFS(рўйхат!BM:BM,рўйхат!$CX:$CX,$B$932,рўйхат!$D:$D,$C876)</f>
        <v/>
      </c>
      <c r="BG876" s="35">
        <f>SUMIFS(рўйхат!BN:BN,рўйхат!$CX:$CX,$B$932,рўйхат!$D:$D,$C876)</f>
        <v/>
      </c>
      <c r="BH876" s="36">
        <f>SUMIFS(рўйхат!BO:BO,рўйхат!$CX:$CX,$B$932,рўйхат!$D:$D,$C876)</f>
        <v/>
      </c>
      <c r="BI876" s="35">
        <f>SUMIFS(рўйхат!BP:BP,рўйхат!$CX:$CX,$B$932,рўйхат!$D:$D,$C876)</f>
        <v/>
      </c>
      <c r="BJ876" s="36">
        <f>SUMIFS(рўйхат!BQ:BQ,рўйхат!$CX:$CX,$B$932,рўйхат!$D:$D,$C876)</f>
        <v/>
      </c>
      <c r="BK876" s="35">
        <f>SUMIFS(рўйхат!BR:BR,рўйхат!$CX:$CX,$B$932,рўйхат!$D:$D,$C876)</f>
        <v/>
      </c>
      <c r="BL876" s="36">
        <f>SUMIFS(рўйхат!BS:BS,рўйхат!$CX:$CX,$B$932,рўйхат!$D:$D,$C876)</f>
        <v/>
      </c>
      <c r="BM876" s="35">
        <f>SUMIFS(рўйхат!BT:BT,рўйхат!$CX:$CX,$B$932,рўйхат!$D:$D,$C876)</f>
        <v/>
      </c>
      <c r="BN876" s="36">
        <f>SUMIFS(рўйхат!BU:BU,рўйхат!$CX:$CX,$B$932,рўйхат!$D:$D,$C876)</f>
        <v/>
      </c>
      <c r="BO876" s="35">
        <f>SUMIFS(рўйхат!BX:BX,рўйхат!$CX:$CX,$B$932,рўйхат!$D:$D,$C876)</f>
        <v/>
      </c>
      <c r="BP876" s="36">
        <f>SUMIFS(рўйхат!BY:BY,рўйхат!$CX:$CX,$B$932,рўйхат!$D:$D,$C876)</f>
        <v/>
      </c>
      <c r="BQ876" s="35">
        <f>SUMIFS(рўйхат!BZ:BZ,рўйхат!$CX:$CX,$B$932,рўйхат!$D:$D,$C876)</f>
        <v/>
      </c>
      <c r="BR876" s="36">
        <f>SUMIFS(рўйхат!CA:CA,рўйхат!$CX:$CX,$B$932,рўйхат!$D:$D,$C876)</f>
        <v/>
      </c>
      <c r="BS876" s="35">
        <f>SUMIFS(рўйхат!CB:CB,рўйхат!$CX:$CX,$B$932,рўйхат!$D:$D,$C876)</f>
        <v/>
      </c>
      <c r="BT876" s="36">
        <f>SUMIFS(рўйхат!CC:CC,рўйхат!$CX:$CX,$B$932,рўйхат!$D:$D,$C876)</f>
        <v/>
      </c>
      <c r="BU876" s="35">
        <f>SUMIFS(рўйхат!CD:CD,рўйхат!$CX:$CX,$B$932,рўйхат!$D:$D,$C876)</f>
        <v/>
      </c>
      <c r="BV876" s="36">
        <f>SUMIFS(рўйхат!CE:CE,рўйхат!$CX:$CX,$B$932,рўйхат!$D:$D,$C876)</f>
        <v/>
      </c>
      <c r="BW876" s="35">
        <f>SUMIFS(рўйхат!CH:CH,рўйхат!$CX:$CX,$B$932,рўйхат!$D:$D,$C876)</f>
        <v/>
      </c>
      <c r="BX876" s="36">
        <f>SUMIFS(рўйхат!CI:CI,рўйхат!$CX:$CX,$B$932,рўйхат!$D:$D,$C876)</f>
        <v/>
      </c>
      <c r="BY876" s="35">
        <f>SUMIFS(рўйхат!CJ:CJ,рўйхат!$CX:$CX,$B$932,рўйхат!$D:$D,$C876)</f>
        <v/>
      </c>
      <c r="BZ876" s="36">
        <f>SUMIFS(рўйхат!CK:CK,рўйхат!$CX:$CX,$B$932,рўйхат!$D:$D,$C876)</f>
        <v/>
      </c>
      <c r="CA876" s="35">
        <f>SUMIFS(рўйхат!CL:CL,рўйхат!$CX:$CX,$B$932,рўйхат!$D:$D,$C876)</f>
        <v/>
      </c>
      <c r="CB876" s="36">
        <f>SUMIFS(рўйхат!CM:CM,рўйхат!$CX:$CX,$B$932,рўйхат!$D:$D,$C876)</f>
        <v/>
      </c>
      <c r="CC876" s="35">
        <f>SUMIFS(рўйхат!CN:CN,рўйхат!$CX:$CX,$B$932,рўйхат!$D:$D,$C876)</f>
        <v/>
      </c>
      <c r="CD876" s="36">
        <f>SUMIFS(рўйхат!CO:CO,рўйхат!$CX:$CX,$B$932,рўйхат!$D:$D,$C876)</f>
        <v/>
      </c>
      <c r="CE876" s="77">
        <f>IFERROR(BE876/(Q876+BE876),0)</f>
        <v/>
      </c>
      <c r="CF876" s="78">
        <f>IFERROR(BF876/(R876+BF876),0)</f>
        <v/>
      </c>
    </row>
    <row r="877" hidden="1" outlineLevel="1" ht="30" customFormat="1" customHeight="1" s="8">
      <c r="A877" s="39" t="n"/>
      <c r="B877" s="50" t="n">
        <v>11</v>
      </c>
      <c r="C877" s="38" t="inlineStr">
        <is>
          <t>Вафот этган фуқароларга ойлик иш ҳақи ҳисобланганлиги (V2)</t>
        </is>
      </c>
      <c r="D877" s="16" t="n"/>
      <c r="E877" s="35">
        <f>SUMIFS(рўйхат!F:F,рўйхат!$CX:$CX,$B$932,рўйхат!$D:$D,$C877)</f>
        <v/>
      </c>
      <c r="F877" s="36">
        <f>SUMIFS(рўйхат!G:G,рўйхат!$CX:$CX,$B$932,рўйхат!$D:$D,$C877)</f>
        <v/>
      </c>
      <c r="G877" s="35">
        <f>SUMIFS(рўйхат!H:H,рўйхат!$CX:$CX,$B$932,рўйхат!$D:$D,$C877)</f>
        <v/>
      </c>
      <c r="H877" s="36">
        <f>SUMIFS(рўйхат!I:I,рўйхат!$CX:$CX,$B$932,рўйхат!$D:$D,$C877)</f>
        <v/>
      </c>
      <c r="I877" s="35">
        <f>SUMIFS(рўйхат!J:J,рўйхат!$CX:$CX,$B$932,рўйхат!$D:$D,$C877)</f>
        <v/>
      </c>
      <c r="J877" s="36">
        <f>SUMIFS(рўйхат!K:K,рўйхат!$CX:$CX,$B$932,рўйхат!$D:$D,$C877)</f>
        <v/>
      </c>
      <c r="K877" s="35">
        <f>SUMIFS(рўйхат!L:L,рўйхат!$CX:$CX,$B$932,рўйхат!$D:$D,$C877)</f>
        <v/>
      </c>
      <c r="L877" s="36">
        <f>SUMIFS(рўйхат!M:M,рўйхат!$CX:$CX,$B$932,рўйхат!$D:$D,$C877)</f>
        <v/>
      </c>
      <c r="M877" s="35">
        <f>SUMIFS(рўйхат!N:N,рўйхат!$CX:$CX,$B$932,рўйхат!$D:$D,$C877)</f>
        <v/>
      </c>
      <c r="N877" s="36">
        <f>SUMIFS(рўйхат!O:O,рўйхат!$CX:$CX,$B$932,рўйхат!$D:$D,$C877)</f>
        <v/>
      </c>
      <c r="O877" s="34">
        <f>IFERROR(M877/E877,0)</f>
        <v/>
      </c>
      <c r="P877" s="34">
        <f>IFERROR(N877/F877,0)</f>
        <v/>
      </c>
      <c r="Q877" s="35">
        <f>SUMIFS(рўйхат!P:P,рўйхат!$CX:$CX,$B$932,рўйхат!$D:$D,$C877)</f>
        <v/>
      </c>
      <c r="R877" s="36">
        <f>SUMIFS(рўйхат!Q:Q,рўйхат!$CX:$CX,$B$932,рўйхат!$D:$D,$C877)</f>
        <v/>
      </c>
      <c r="S877" s="35">
        <f>SUMIFS(рўйхат!R:R,рўйхат!$CX:$CX,$B$932,рўйхат!$D:$D,$C877)</f>
        <v/>
      </c>
      <c r="T877" s="36">
        <f>SUMIFS(рўйхат!S:S,рўйхат!$CX:$CX,$B$932,рўйхат!$D:$D,$C877)</f>
        <v/>
      </c>
      <c r="U877" s="35">
        <f>SUMIFS(рўйхат!T:T,рўйхат!$CX:$CX,$B$932,рўйхат!$D:$D,$C877)</f>
        <v/>
      </c>
      <c r="V877" s="36">
        <f>SUMIFS(рўйхат!U:U,рўйхат!$CX:$CX,$B$932,рўйхат!$D:$D,$C877)</f>
        <v/>
      </c>
      <c r="W877" s="35">
        <f>SUMIFS(рўйхат!V:V,рўйхат!$CX:$CX,$B$932,рўйхат!$D:$D,$C877)</f>
        <v/>
      </c>
      <c r="X877" s="36">
        <f>SUMIFS(рўйхат!W:W,рўйхат!$CX:$CX,$B$932,рўйхат!$D:$D,$C877)</f>
        <v/>
      </c>
      <c r="Y877" s="35">
        <f>SUMIFS(рўйхат!X:X,рўйхат!$CX:$CX,$B$932,рўйхат!$D:$D,$C877)</f>
        <v/>
      </c>
      <c r="Z877" s="36">
        <f>SUMIFS(рўйхат!Y:Y,рўйхат!$CX:$CX,$B$932,рўйхат!$D:$D,$C877)</f>
        <v/>
      </c>
      <c r="AA877" s="35">
        <f>SUMIFS(рўйхат!Z:Z,рўйхат!$CX:$CX,$B$932,рўйхат!$D:$D,$C877)</f>
        <v/>
      </c>
      <c r="AB877" s="36">
        <f>SUMIFS(рўйхат!AA:AA,рўйхат!$CX:$CX,$B$932,рўйхат!$D:$D,$C877)</f>
        <v/>
      </c>
      <c r="AC877" s="35">
        <f>SUMIFS(рўйхат!AB:AB,рўйхат!$CX:$CX,$B$932,рўйхат!$D:$D,$C877)</f>
        <v/>
      </c>
      <c r="AD877" s="36">
        <f>SUMIFS(рўйхат!AC:AC,рўйхат!$CX:$CX,$B$932,рўйхат!$D:$D,$C877)</f>
        <v/>
      </c>
      <c r="AE877" s="35">
        <f>SUMIFS(рўйхат!AD:AD,рўйхат!$CX:$CX,$B$932,рўйхат!$D:$D,$C877)</f>
        <v/>
      </c>
      <c r="AF877" s="36">
        <f>SUMIFS(рўйхат!AE:AE,рўйхат!$CX:$CX,$B$932,рўйхат!$D:$D,$C877)</f>
        <v/>
      </c>
      <c r="AG877" s="35">
        <f>SUMIFS(рўйхат!AH:AH,рўйхат!$CX:$CX,$B$932,рўйхат!$D:$D,$C877)</f>
        <v/>
      </c>
      <c r="AH877" s="36">
        <f>SUMIFS(рўйхат!AI:AI,рўйхат!$CX:$CX,$B$932,рўйхат!$D:$D,$C877)</f>
        <v/>
      </c>
      <c r="AI877" s="35">
        <f>SUMIFS(рўйхат!AJ:AJ,рўйхат!$CX:$CX,$B$932,рўйхат!$D:$D,$C877)</f>
        <v/>
      </c>
      <c r="AJ877" s="36">
        <f>SUMIFS(рўйхат!AK:AK,рўйхат!$CX:$CX,$B$932,рўйхат!$D:$D,$C877)</f>
        <v/>
      </c>
      <c r="AK877" s="35">
        <f>SUMIFS(рўйхат!AL:AL,рўйхат!$CX:$CX,$B$932,рўйхат!$D:$D,$C877)</f>
        <v/>
      </c>
      <c r="AL877" s="36">
        <f>SUMIFS(рўйхат!AM:AM,рўйхат!$CX:$CX,$B$932,рўйхат!$D:$D,$C877)</f>
        <v/>
      </c>
      <c r="AM877" s="77">
        <f>IFERROR(Q877/E877,0)</f>
        <v/>
      </c>
      <c r="AN877" s="77">
        <f>IFERROR(R877/F877,0)</f>
        <v/>
      </c>
      <c r="AO877" s="35">
        <f>SUMIFS(рўйхат!AX:AX,рўйхат!$CX:$CX,$B$932,рўйхат!$D:$D,$C877)</f>
        <v/>
      </c>
      <c r="AP877" s="36">
        <f>SUMIFS(рўйхат!AY:AY,рўйхат!$CX:$CX,$B$932,рўйхат!$D:$D,$C877)</f>
        <v/>
      </c>
      <c r="AQ877" s="35">
        <f>SUMIFS(рўйхат!AZ:AZ,рўйхат!$CX:$CX,$B$932,рўйхат!$D:$D,$C877)</f>
        <v/>
      </c>
      <c r="AR877" s="36">
        <f>SUMIFS(рўйхат!BA:BA,рўйхат!$CX:$CX,$B$932,рўйхат!$D:$D,$C877)</f>
        <v/>
      </c>
      <c r="AS877" s="35">
        <f>SUMIFS(рўйхат!BB:BB,рўйхат!$CX:$CX,$B$932,рўйхат!$D:$D,$C877)</f>
        <v/>
      </c>
      <c r="AT877" s="36">
        <f>SUMIFS(рўйхат!BC:BC,рўйхат!$CX:$CX,$B$932,рўйхат!$D:$D,$C877)</f>
        <v/>
      </c>
      <c r="AU877" s="35">
        <f>SUMIFS(рўйхат!BD:BD,рўйхат!$CX:$CX,$B$932,рўйхат!$D:$D,$C877)</f>
        <v/>
      </c>
      <c r="AV877" s="36">
        <f>SUMIFS(рўйхат!BE:BE,рўйхат!$CX:$CX,$B$932,рўйхат!$D:$D,$C877)</f>
        <v/>
      </c>
      <c r="AW877" s="35">
        <f>SUMIFS(рўйхат!BF:BF,рўйхат!$CX:$CX,$B$932,рўйхат!$D:$D,$C877)</f>
        <v/>
      </c>
      <c r="AX877" s="36">
        <f>SUMIFS(рўйхат!BG:BG,рўйхат!$CX:$CX,$B$932,рўйхат!$D:$D,$C877)</f>
        <v/>
      </c>
      <c r="AY877" s="35">
        <f>SUMIFS(рўйхат!BH:BH,рўйхат!$CX:$CX,$B$932,рўйхат!$D:$D,$C877)</f>
        <v/>
      </c>
      <c r="AZ877" s="36">
        <f>SUMIFS(рўйхат!BI:BI,рўйхат!$CX:$CX,$B$932,рўйхат!$D:$D,$C877)</f>
        <v/>
      </c>
      <c r="BA877" s="35">
        <f>SUMIFS(рўйхат!BJ:BJ,рўйхат!$CX:$CX,$B$932,рўйхат!$D:$D,$C877)</f>
        <v/>
      </c>
      <c r="BB877" s="36">
        <f>SUMIFS(рўйхат!BK:BK,рўйхат!$CX:$CX,$B$932,рўйхат!$D:$D,$C877)</f>
        <v/>
      </c>
      <c r="BC877" s="77">
        <f>IFERROR(AO877/E877,0)</f>
        <v/>
      </c>
      <c r="BD877" s="77">
        <f>IFERROR(AP877/F877,0)</f>
        <v/>
      </c>
      <c r="BE877" s="35">
        <f>SUMIFS(рўйхат!BL:BL,рўйхат!$CX:$CX,$B$932,рўйхат!$D:$D,$C877)</f>
        <v/>
      </c>
      <c r="BF877" s="36">
        <f>SUMIFS(рўйхат!BM:BM,рўйхат!$CX:$CX,$B$932,рўйхат!$D:$D,$C877)</f>
        <v/>
      </c>
      <c r="BG877" s="35">
        <f>SUMIFS(рўйхат!BN:BN,рўйхат!$CX:$CX,$B$932,рўйхат!$D:$D,$C877)</f>
        <v/>
      </c>
      <c r="BH877" s="36">
        <f>SUMIFS(рўйхат!BO:BO,рўйхат!$CX:$CX,$B$932,рўйхат!$D:$D,$C877)</f>
        <v/>
      </c>
      <c r="BI877" s="35">
        <f>SUMIFS(рўйхат!BP:BP,рўйхат!$CX:$CX,$B$932,рўйхат!$D:$D,$C877)</f>
        <v/>
      </c>
      <c r="BJ877" s="36">
        <f>SUMIFS(рўйхат!BQ:BQ,рўйхат!$CX:$CX,$B$932,рўйхат!$D:$D,$C877)</f>
        <v/>
      </c>
      <c r="BK877" s="35">
        <f>SUMIFS(рўйхат!BR:BR,рўйхат!$CX:$CX,$B$932,рўйхат!$D:$D,$C877)</f>
        <v/>
      </c>
      <c r="BL877" s="36">
        <f>SUMIFS(рўйхат!BS:BS,рўйхат!$CX:$CX,$B$932,рўйхат!$D:$D,$C877)</f>
        <v/>
      </c>
      <c r="BM877" s="35">
        <f>SUMIFS(рўйхат!BT:BT,рўйхат!$CX:$CX,$B$932,рўйхат!$D:$D,$C877)</f>
        <v/>
      </c>
      <c r="BN877" s="36">
        <f>SUMIFS(рўйхат!BU:BU,рўйхат!$CX:$CX,$B$932,рўйхат!$D:$D,$C877)</f>
        <v/>
      </c>
      <c r="BO877" s="35">
        <f>SUMIFS(рўйхат!BX:BX,рўйхат!$CX:$CX,$B$932,рўйхат!$D:$D,$C877)</f>
        <v/>
      </c>
      <c r="BP877" s="36">
        <f>SUMIFS(рўйхат!BY:BY,рўйхат!$CX:$CX,$B$932,рўйхат!$D:$D,$C877)</f>
        <v/>
      </c>
      <c r="BQ877" s="35">
        <f>SUMIFS(рўйхат!BZ:BZ,рўйхат!$CX:$CX,$B$932,рўйхат!$D:$D,$C877)</f>
        <v/>
      </c>
      <c r="BR877" s="36">
        <f>SUMIFS(рўйхат!CA:CA,рўйхат!$CX:$CX,$B$932,рўйхат!$D:$D,$C877)</f>
        <v/>
      </c>
      <c r="BS877" s="35">
        <f>SUMIFS(рўйхат!CB:CB,рўйхат!$CX:$CX,$B$932,рўйхат!$D:$D,$C877)</f>
        <v/>
      </c>
      <c r="BT877" s="36">
        <f>SUMIFS(рўйхат!CC:CC,рўйхат!$CX:$CX,$B$932,рўйхат!$D:$D,$C877)</f>
        <v/>
      </c>
      <c r="BU877" s="35">
        <f>SUMIFS(рўйхат!CD:CD,рўйхат!$CX:$CX,$B$932,рўйхат!$D:$D,$C877)</f>
        <v/>
      </c>
      <c r="BV877" s="36">
        <f>SUMIFS(рўйхат!CE:CE,рўйхат!$CX:$CX,$B$932,рўйхат!$D:$D,$C877)</f>
        <v/>
      </c>
      <c r="BW877" s="35">
        <f>SUMIFS(рўйхат!CH:CH,рўйхат!$CX:$CX,$B$932,рўйхат!$D:$D,$C877)</f>
        <v/>
      </c>
      <c r="BX877" s="36">
        <f>SUMIFS(рўйхат!CI:CI,рўйхат!$CX:$CX,$B$932,рўйхат!$D:$D,$C877)</f>
        <v/>
      </c>
      <c r="BY877" s="35">
        <f>SUMIFS(рўйхат!CJ:CJ,рўйхат!$CX:$CX,$B$932,рўйхат!$D:$D,$C877)</f>
        <v/>
      </c>
      <c r="BZ877" s="36">
        <f>SUMIFS(рўйхат!CK:CK,рўйхат!$CX:$CX,$B$932,рўйхат!$D:$D,$C877)</f>
        <v/>
      </c>
      <c r="CA877" s="35">
        <f>SUMIFS(рўйхат!CL:CL,рўйхат!$CX:$CX,$B$932,рўйхат!$D:$D,$C877)</f>
        <v/>
      </c>
      <c r="CB877" s="36">
        <f>SUMIFS(рўйхат!CM:CM,рўйхат!$CX:$CX,$B$932,рўйхат!$D:$D,$C877)</f>
        <v/>
      </c>
      <c r="CC877" s="35">
        <f>SUMIFS(рўйхат!CN:CN,рўйхат!$CX:$CX,$B$932,рўйхат!$D:$D,$C877)</f>
        <v/>
      </c>
      <c r="CD877" s="36">
        <f>SUMIFS(рўйхат!CO:CO,рўйхат!$CX:$CX,$B$932,рўйхат!$D:$D,$C877)</f>
        <v/>
      </c>
      <c r="CE877" s="77">
        <f>IFERROR(BE877/(Q877+BE877),0)</f>
        <v/>
      </c>
      <c r="CF877" s="78">
        <f>IFERROR(BF877/(R877+BF877),0)</f>
        <v/>
      </c>
    </row>
    <row r="878" hidden="1" outlineLevel="1" ht="30" customFormat="1" customHeight="1" s="8">
      <c r="A878" s="39" t="n"/>
      <c r="B878" s="50" t="n">
        <v>12</v>
      </c>
      <c r="C878" s="38" t="inlineStr">
        <is>
          <t>Вафот этган фуқароларга УзАСБОдан ойлик иш ҳақи ҳисобланганлиги</t>
        </is>
      </c>
      <c r="D878" s="16" t="n"/>
      <c r="E878" s="35">
        <f>SUMIFS(рўйхат!F:F,рўйхат!$CX:$CX,$B$932,рўйхат!$D:$D,$C878)</f>
        <v/>
      </c>
      <c r="F878" s="36">
        <f>SUMIFS(рўйхат!G:G,рўйхат!$CX:$CX,$B$932,рўйхат!$D:$D,$C878)</f>
        <v/>
      </c>
      <c r="G878" s="35">
        <f>SUMIFS(рўйхат!H:H,рўйхат!$CX:$CX,$B$932,рўйхат!$D:$D,$C878)</f>
        <v/>
      </c>
      <c r="H878" s="36">
        <f>SUMIFS(рўйхат!I:I,рўйхат!$CX:$CX,$B$932,рўйхат!$D:$D,$C878)</f>
        <v/>
      </c>
      <c r="I878" s="35">
        <f>SUMIFS(рўйхат!J:J,рўйхат!$CX:$CX,$B$932,рўйхат!$D:$D,$C878)</f>
        <v/>
      </c>
      <c r="J878" s="36">
        <f>SUMIFS(рўйхат!K:K,рўйхат!$CX:$CX,$B$932,рўйхат!$D:$D,$C878)</f>
        <v/>
      </c>
      <c r="K878" s="35">
        <f>SUMIFS(рўйхат!L:L,рўйхат!$CX:$CX,$B$932,рўйхат!$D:$D,$C878)</f>
        <v/>
      </c>
      <c r="L878" s="36">
        <f>SUMIFS(рўйхат!M:M,рўйхат!$CX:$CX,$B$932,рўйхат!$D:$D,$C878)</f>
        <v/>
      </c>
      <c r="M878" s="35">
        <f>SUMIFS(рўйхат!N:N,рўйхат!$CX:$CX,$B$932,рўйхат!$D:$D,$C878)</f>
        <v/>
      </c>
      <c r="N878" s="36">
        <f>SUMIFS(рўйхат!O:O,рўйхат!$CX:$CX,$B$932,рўйхат!$D:$D,$C878)</f>
        <v/>
      </c>
      <c r="O878" s="34">
        <f>IFERROR(M878/E878,0)</f>
        <v/>
      </c>
      <c r="P878" s="34">
        <f>IFERROR(N878/F878,0)</f>
        <v/>
      </c>
      <c r="Q878" s="35">
        <f>SUMIFS(рўйхат!P:P,рўйхат!$CX:$CX,$B$932,рўйхат!$D:$D,$C878)</f>
        <v/>
      </c>
      <c r="R878" s="36">
        <f>SUMIFS(рўйхат!Q:Q,рўйхат!$CX:$CX,$B$932,рўйхат!$D:$D,$C878)</f>
        <v/>
      </c>
      <c r="S878" s="35">
        <f>SUMIFS(рўйхат!R:R,рўйхат!$CX:$CX,$B$932,рўйхат!$D:$D,$C878)</f>
        <v/>
      </c>
      <c r="T878" s="36">
        <f>SUMIFS(рўйхат!S:S,рўйхат!$CX:$CX,$B$932,рўйхат!$D:$D,$C878)</f>
        <v/>
      </c>
      <c r="U878" s="35">
        <f>SUMIFS(рўйхат!T:T,рўйхат!$CX:$CX,$B$932,рўйхат!$D:$D,$C878)</f>
        <v/>
      </c>
      <c r="V878" s="36">
        <f>SUMIFS(рўйхат!U:U,рўйхат!$CX:$CX,$B$932,рўйхат!$D:$D,$C878)</f>
        <v/>
      </c>
      <c r="W878" s="35">
        <f>SUMIFS(рўйхат!V:V,рўйхат!$CX:$CX,$B$932,рўйхат!$D:$D,$C878)</f>
        <v/>
      </c>
      <c r="X878" s="36">
        <f>SUMIFS(рўйхат!W:W,рўйхат!$CX:$CX,$B$932,рўйхат!$D:$D,$C878)</f>
        <v/>
      </c>
      <c r="Y878" s="35">
        <f>SUMIFS(рўйхат!X:X,рўйхат!$CX:$CX,$B$932,рўйхат!$D:$D,$C878)</f>
        <v/>
      </c>
      <c r="Z878" s="36">
        <f>SUMIFS(рўйхат!Y:Y,рўйхат!$CX:$CX,$B$932,рўйхат!$D:$D,$C878)</f>
        <v/>
      </c>
      <c r="AA878" s="35">
        <f>SUMIFS(рўйхат!Z:Z,рўйхат!$CX:$CX,$B$932,рўйхат!$D:$D,$C878)</f>
        <v/>
      </c>
      <c r="AB878" s="36">
        <f>SUMIFS(рўйхат!AA:AA,рўйхат!$CX:$CX,$B$932,рўйхат!$D:$D,$C878)</f>
        <v/>
      </c>
      <c r="AC878" s="35">
        <f>SUMIFS(рўйхат!AB:AB,рўйхат!$CX:$CX,$B$932,рўйхат!$D:$D,$C878)</f>
        <v/>
      </c>
      <c r="AD878" s="36">
        <f>SUMIFS(рўйхат!AC:AC,рўйхат!$CX:$CX,$B$932,рўйхат!$D:$D,$C878)</f>
        <v/>
      </c>
      <c r="AE878" s="35">
        <f>SUMIFS(рўйхат!AD:AD,рўйхат!$CX:$CX,$B$932,рўйхат!$D:$D,$C878)</f>
        <v/>
      </c>
      <c r="AF878" s="36">
        <f>SUMIFS(рўйхат!AE:AE,рўйхат!$CX:$CX,$B$932,рўйхат!$D:$D,$C878)</f>
        <v/>
      </c>
      <c r="AG878" s="35">
        <f>SUMIFS(рўйхат!AH:AH,рўйхат!$CX:$CX,$B$932,рўйхат!$D:$D,$C878)</f>
        <v/>
      </c>
      <c r="AH878" s="36">
        <f>SUMIFS(рўйхат!AI:AI,рўйхат!$CX:$CX,$B$932,рўйхат!$D:$D,$C878)</f>
        <v/>
      </c>
      <c r="AI878" s="35">
        <f>SUMIFS(рўйхат!AJ:AJ,рўйхат!$CX:$CX,$B$932,рўйхат!$D:$D,$C878)</f>
        <v/>
      </c>
      <c r="AJ878" s="36">
        <f>SUMIFS(рўйхат!AK:AK,рўйхат!$CX:$CX,$B$932,рўйхат!$D:$D,$C878)</f>
        <v/>
      </c>
      <c r="AK878" s="35">
        <f>SUMIFS(рўйхат!AL:AL,рўйхат!$CX:$CX,$B$932,рўйхат!$D:$D,$C878)</f>
        <v/>
      </c>
      <c r="AL878" s="36">
        <f>SUMIFS(рўйхат!AM:AM,рўйхат!$CX:$CX,$B$932,рўйхат!$D:$D,$C878)</f>
        <v/>
      </c>
      <c r="AM878" s="77">
        <f>IFERROR(Q878/E878,0)</f>
        <v/>
      </c>
      <c r="AN878" s="77">
        <f>IFERROR(R878/F878,0)</f>
        <v/>
      </c>
      <c r="AO878" s="35">
        <f>SUMIFS(рўйхат!AX:AX,рўйхат!$CX:$CX,$B$932,рўйхат!$D:$D,$C878)</f>
        <v/>
      </c>
      <c r="AP878" s="36">
        <f>SUMIFS(рўйхат!AY:AY,рўйхат!$CX:$CX,$B$932,рўйхат!$D:$D,$C878)</f>
        <v/>
      </c>
      <c r="AQ878" s="35">
        <f>SUMIFS(рўйхат!AZ:AZ,рўйхат!$CX:$CX,$B$932,рўйхат!$D:$D,$C878)</f>
        <v/>
      </c>
      <c r="AR878" s="36">
        <f>SUMIFS(рўйхат!BA:BA,рўйхат!$CX:$CX,$B$932,рўйхат!$D:$D,$C878)</f>
        <v/>
      </c>
      <c r="AS878" s="35">
        <f>SUMIFS(рўйхат!BB:BB,рўйхат!$CX:$CX,$B$932,рўйхат!$D:$D,$C878)</f>
        <v/>
      </c>
      <c r="AT878" s="36">
        <f>SUMIFS(рўйхат!BC:BC,рўйхат!$CX:$CX,$B$932,рўйхат!$D:$D,$C878)</f>
        <v/>
      </c>
      <c r="AU878" s="35">
        <f>SUMIFS(рўйхат!BD:BD,рўйхат!$CX:$CX,$B$932,рўйхат!$D:$D,$C878)</f>
        <v/>
      </c>
      <c r="AV878" s="36">
        <f>SUMIFS(рўйхат!BE:BE,рўйхат!$CX:$CX,$B$932,рўйхат!$D:$D,$C878)</f>
        <v/>
      </c>
      <c r="AW878" s="35">
        <f>SUMIFS(рўйхат!BF:BF,рўйхат!$CX:$CX,$B$932,рўйхат!$D:$D,$C878)</f>
        <v/>
      </c>
      <c r="AX878" s="36">
        <f>SUMIFS(рўйхат!BG:BG,рўйхат!$CX:$CX,$B$932,рўйхат!$D:$D,$C878)</f>
        <v/>
      </c>
      <c r="AY878" s="35">
        <f>SUMIFS(рўйхат!BH:BH,рўйхат!$CX:$CX,$B$932,рўйхат!$D:$D,$C878)</f>
        <v/>
      </c>
      <c r="AZ878" s="36">
        <f>SUMIFS(рўйхат!BI:BI,рўйхат!$CX:$CX,$B$932,рўйхат!$D:$D,$C878)</f>
        <v/>
      </c>
      <c r="BA878" s="35">
        <f>SUMIFS(рўйхат!BJ:BJ,рўйхат!$CX:$CX,$B$932,рўйхат!$D:$D,$C878)</f>
        <v/>
      </c>
      <c r="BB878" s="36">
        <f>SUMIFS(рўйхат!BK:BK,рўйхат!$CX:$CX,$B$932,рўйхат!$D:$D,$C878)</f>
        <v/>
      </c>
      <c r="BC878" s="77">
        <f>IFERROR(AO878/E878,0)</f>
        <v/>
      </c>
      <c r="BD878" s="77">
        <f>IFERROR(AP878/F878,0)</f>
        <v/>
      </c>
      <c r="BE878" s="35">
        <f>SUMIFS(рўйхат!BL:BL,рўйхат!$CX:$CX,$B$932,рўйхат!$D:$D,$C878)</f>
        <v/>
      </c>
      <c r="BF878" s="36">
        <f>SUMIFS(рўйхат!BM:BM,рўйхат!$CX:$CX,$B$932,рўйхат!$D:$D,$C878)</f>
        <v/>
      </c>
      <c r="BG878" s="35">
        <f>SUMIFS(рўйхат!BN:BN,рўйхат!$CX:$CX,$B$932,рўйхат!$D:$D,$C878)</f>
        <v/>
      </c>
      <c r="BH878" s="36">
        <f>SUMIFS(рўйхат!BO:BO,рўйхат!$CX:$CX,$B$932,рўйхат!$D:$D,$C878)</f>
        <v/>
      </c>
      <c r="BI878" s="35">
        <f>SUMIFS(рўйхат!BP:BP,рўйхат!$CX:$CX,$B$932,рўйхат!$D:$D,$C878)</f>
        <v/>
      </c>
      <c r="BJ878" s="36">
        <f>SUMIFS(рўйхат!BQ:BQ,рўйхат!$CX:$CX,$B$932,рўйхат!$D:$D,$C878)</f>
        <v/>
      </c>
      <c r="BK878" s="35">
        <f>SUMIFS(рўйхат!BR:BR,рўйхат!$CX:$CX,$B$932,рўйхат!$D:$D,$C878)</f>
        <v/>
      </c>
      <c r="BL878" s="36">
        <f>SUMIFS(рўйхат!BS:BS,рўйхат!$CX:$CX,$B$932,рўйхат!$D:$D,$C878)</f>
        <v/>
      </c>
      <c r="BM878" s="35">
        <f>SUMIFS(рўйхат!BT:BT,рўйхат!$CX:$CX,$B$932,рўйхат!$D:$D,$C878)</f>
        <v/>
      </c>
      <c r="BN878" s="36">
        <f>SUMIFS(рўйхат!BU:BU,рўйхат!$CX:$CX,$B$932,рўйхат!$D:$D,$C878)</f>
        <v/>
      </c>
      <c r="BO878" s="35">
        <f>SUMIFS(рўйхат!BX:BX,рўйхат!$CX:$CX,$B$932,рўйхат!$D:$D,$C878)</f>
        <v/>
      </c>
      <c r="BP878" s="36">
        <f>SUMIFS(рўйхат!BY:BY,рўйхат!$CX:$CX,$B$932,рўйхат!$D:$D,$C878)</f>
        <v/>
      </c>
      <c r="BQ878" s="35">
        <f>SUMIFS(рўйхат!BZ:BZ,рўйхат!$CX:$CX,$B$932,рўйхат!$D:$D,$C878)</f>
        <v/>
      </c>
      <c r="BR878" s="36">
        <f>SUMIFS(рўйхат!CA:CA,рўйхат!$CX:$CX,$B$932,рўйхат!$D:$D,$C878)</f>
        <v/>
      </c>
      <c r="BS878" s="35">
        <f>SUMIFS(рўйхат!CB:CB,рўйхат!$CX:$CX,$B$932,рўйхат!$D:$D,$C878)</f>
        <v/>
      </c>
      <c r="BT878" s="36">
        <f>SUMIFS(рўйхат!CC:CC,рўйхат!$CX:$CX,$B$932,рўйхат!$D:$D,$C878)</f>
        <v/>
      </c>
      <c r="BU878" s="35">
        <f>SUMIFS(рўйхат!CD:CD,рўйхат!$CX:$CX,$B$932,рўйхат!$D:$D,$C878)</f>
        <v/>
      </c>
      <c r="BV878" s="36">
        <f>SUMIFS(рўйхат!CE:CE,рўйхат!$CX:$CX,$B$932,рўйхат!$D:$D,$C878)</f>
        <v/>
      </c>
      <c r="BW878" s="35">
        <f>SUMIFS(рўйхат!CH:CH,рўйхат!$CX:$CX,$B$932,рўйхат!$D:$D,$C878)</f>
        <v/>
      </c>
      <c r="BX878" s="36">
        <f>SUMIFS(рўйхат!CI:CI,рўйхат!$CX:$CX,$B$932,рўйхат!$D:$D,$C878)</f>
        <v/>
      </c>
      <c r="BY878" s="35">
        <f>SUMIFS(рўйхат!CJ:CJ,рўйхат!$CX:$CX,$B$932,рўйхат!$D:$D,$C878)</f>
        <v/>
      </c>
      <c r="BZ878" s="36">
        <f>SUMIFS(рўйхат!CK:CK,рўйхат!$CX:$CX,$B$932,рўйхат!$D:$D,$C878)</f>
        <v/>
      </c>
      <c r="CA878" s="35">
        <f>SUMIFS(рўйхат!CL:CL,рўйхат!$CX:$CX,$B$932,рўйхат!$D:$D,$C878)</f>
        <v/>
      </c>
      <c r="CB878" s="36">
        <f>SUMIFS(рўйхат!CM:CM,рўйхат!$CX:$CX,$B$932,рўйхат!$D:$D,$C878)</f>
        <v/>
      </c>
      <c r="CC878" s="35">
        <f>SUMIFS(рўйхат!CN:CN,рўйхат!$CX:$CX,$B$932,рўйхат!$D:$D,$C878)</f>
        <v/>
      </c>
      <c r="CD878" s="36">
        <f>SUMIFS(рўйхат!CO:CO,рўйхат!$CX:$CX,$B$932,рўйхат!$D:$D,$C878)</f>
        <v/>
      </c>
      <c r="CE878" s="77">
        <f>IFERROR(BE878/(Q878+BE878),0)</f>
        <v/>
      </c>
      <c r="CF878" s="78">
        <f>IFERROR(BF878/(R878+BF878),0)</f>
        <v/>
      </c>
    </row>
    <row r="879" hidden="1" outlineLevel="1" ht="30" customFormat="1" customHeight="1" s="8">
      <c r="A879" s="39" t="n"/>
      <c r="B879" s="50" t="n">
        <v>13</v>
      </c>
      <c r="C879" s="38" t="inlineStr">
        <is>
          <t>Давлат улуши мавжуд корхоналарда непотизм таҳлил</t>
        </is>
      </c>
      <c r="D879" s="16" t="n"/>
      <c r="E879" s="35">
        <f>SUMIFS(рўйхат!F:F,рўйхат!$CX:$CX,$B$932,рўйхат!$D:$D,$C879)</f>
        <v/>
      </c>
      <c r="F879" s="36">
        <f>SUMIFS(рўйхат!G:G,рўйхат!$CX:$CX,$B$932,рўйхат!$D:$D,$C879)</f>
        <v/>
      </c>
      <c r="G879" s="35">
        <f>SUMIFS(рўйхат!H:H,рўйхат!$CX:$CX,$B$932,рўйхат!$D:$D,$C879)</f>
        <v/>
      </c>
      <c r="H879" s="36">
        <f>SUMIFS(рўйхат!I:I,рўйхат!$CX:$CX,$B$932,рўйхат!$D:$D,$C879)</f>
        <v/>
      </c>
      <c r="I879" s="35">
        <f>SUMIFS(рўйхат!J:J,рўйхат!$CX:$CX,$B$932,рўйхат!$D:$D,$C879)</f>
        <v/>
      </c>
      <c r="J879" s="36">
        <f>SUMIFS(рўйхат!K:K,рўйхат!$CX:$CX,$B$932,рўйхат!$D:$D,$C879)</f>
        <v/>
      </c>
      <c r="K879" s="35">
        <f>SUMIFS(рўйхат!L:L,рўйхат!$CX:$CX,$B$932,рўйхат!$D:$D,$C879)</f>
        <v/>
      </c>
      <c r="L879" s="36">
        <f>SUMIFS(рўйхат!M:M,рўйхат!$CX:$CX,$B$932,рўйхат!$D:$D,$C879)</f>
        <v/>
      </c>
      <c r="M879" s="35">
        <f>SUMIFS(рўйхат!N:N,рўйхат!$CX:$CX,$B$932,рўйхат!$D:$D,$C879)</f>
        <v/>
      </c>
      <c r="N879" s="36">
        <f>SUMIFS(рўйхат!O:O,рўйхат!$CX:$CX,$B$932,рўйхат!$D:$D,$C879)</f>
        <v/>
      </c>
      <c r="O879" s="34">
        <f>IFERROR(M879/E879,0)</f>
        <v/>
      </c>
      <c r="P879" s="34">
        <f>IFERROR(N879/F879,0)</f>
        <v/>
      </c>
      <c r="Q879" s="35">
        <f>SUMIFS(рўйхат!P:P,рўйхат!$CX:$CX,$B$932,рўйхат!$D:$D,$C879)</f>
        <v/>
      </c>
      <c r="R879" s="36">
        <f>SUMIFS(рўйхат!Q:Q,рўйхат!$CX:$CX,$B$932,рўйхат!$D:$D,$C879)</f>
        <v/>
      </c>
      <c r="S879" s="35">
        <f>SUMIFS(рўйхат!R:R,рўйхат!$CX:$CX,$B$932,рўйхат!$D:$D,$C879)</f>
        <v/>
      </c>
      <c r="T879" s="36">
        <f>SUMIFS(рўйхат!S:S,рўйхат!$CX:$CX,$B$932,рўйхат!$D:$D,$C879)</f>
        <v/>
      </c>
      <c r="U879" s="35">
        <f>SUMIFS(рўйхат!T:T,рўйхат!$CX:$CX,$B$932,рўйхат!$D:$D,$C879)</f>
        <v/>
      </c>
      <c r="V879" s="36">
        <f>SUMIFS(рўйхат!U:U,рўйхат!$CX:$CX,$B$932,рўйхат!$D:$D,$C879)</f>
        <v/>
      </c>
      <c r="W879" s="35">
        <f>SUMIFS(рўйхат!V:V,рўйхат!$CX:$CX,$B$932,рўйхат!$D:$D,$C879)</f>
        <v/>
      </c>
      <c r="X879" s="36">
        <f>SUMIFS(рўйхат!W:W,рўйхат!$CX:$CX,$B$932,рўйхат!$D:$D,$C879)</f>
        <v/>
      </c>
      <c r="Y879" s="35">
        <f>SUMIFS(рўйхат!X:X,рўйхат!$CX:$CX,$B$932,рўйхат!$D:$D,$C879)</f>
        <v/>
      </c>
      <c r="Z879" s="36">
        <f>SUMIFS(рўйхат!Y:Y,рўйхат!$CX:$CX,$B$932,рўйхат!$D:$D,$C879)</f>
        <v/>
      </c>
      <c r="AA879" s="35">
        <f>SUMIFS(рўйхат!Z:Z,рўйхат!$CX:$CX,$B$932,рўйхат!$D:$D,$C879)</f>
        <v/>
      </c>
      <c r="AB879" s="36">
        <f>SUMIFS(рўйхат!AA:AA,рўйхат!$CX:$CX,$B$932,рўйхат!$D:$D,$C879)</f>
        <v/>
      </c>
      <c r="AC879" s="35">
        <f>SUMIFS(рўйхат!AB:AB,рўйхат!$CX:$CX,$B$932,рўйхат!$D:$D,$C879)</f>
        <v/>
      </c>
      <c r="AD879" s="36">
        <f>SUMIFS(рўйхат!AC:AC,рўйхат!$CX:$CX,$B$932,рўйхат!$D:$D,$C879)</f>
        <v/>
      </c>
      <c r="AE879" s="35">
        <f>SUMIFS(рўйхат!AD:AD,рўйхат!$CX:$CX,$B$932,рўйхат!$D:$D,$C879)</f>
        <v/>
      </c>
      <c r="AF879" s="36">
        <f>SUMIFS(рўйхат!AE:AE,рўйхат!$CX:$CX,$B$932,рўйхат!$D:$D,$C879)</f>
        <v/>
      </c>
      <c r="AG879" s="35">
        <f>SUMIFS(рўйхат!AH:AH,рўйхат!$CX:$CX,$B$932,рўйхат!$D:$D,$C879)</f>
        <v/>
      </c>
      <c r="AH879" s="36">
        <f>SUMIFS(рўйхат!AI:AI,рўйхат!$CX:$CX,$B$932,рўйхат!$D:$D,$C879)</f>
        <v/>
      </c>
      <c r="AI879" s="35">
        <f>SUMIFS(рўйхат!AJ:AJ,рўйхат!$CX:$CX,$B$932,рўйхат!$D:$D,$C879)</f>
        <v/>
      </c>
      <c r="AJ879" s="36">
        <f>SUMIFS(рўйхат!AK:AK,рўйхат!$CX:$CX,$B$932,рўйхат!$D:$D,$C879)</f>
        <v/>
      </c>
      <c r="AK879" s="35">
        <f>SUMIFS(рўйхат!AL:AL,рўйхат!$CX:$CX,$B$932,рўйхат!$D:$D,$C879)</f>
        <v/>
      </c>
      <c r="AL879" s="36">
        <f>SUMIFS(рўйхат!AM:AM,рўйхат!$CX:$CX,$B$932,рўйхат!$D:$D,$C879)</f>
        <v/>
      </c>
      <c r="AM879" s="77">
        <f>IFERROR(Q879/E879,0)</f>
        <v/>
      </c>
      <c r="AN879" s="77">
        <f>IFERROR(R879/F879,0)</f>
        <v/>
      </c>
      <c r="AO879" s="35">
        <f>SUMIFS(рўйхат!AX:AX,рўйхат!$CX:$CX,$B$932,рўйхат!$D:$D,$C879)</f>
        <v/>
      </c>
      <c r="AP879" s="36">
        <f>SUMIFS(рўйхат!AY:AY,рўйхат!$CX:$CX,$B$932,рўйхат!$D:$D,$C879)</f>
        <v/>
      </c>
      <c r="AQ879" s="35">
        <f>SUMIFS(рўйхат!AZ:AZ,рўйхат!$CX:$CX,$B$932,рўйхат!$D:$D,$C879)</f>
        <v/>
      </c>
      <c r="AR879" s="36">
        <f>SUMIFS(рўйхат!BA:BA,рўйхат!$CX:$CX,$B$932,рўйхат!$D:$D,$C879)</f>
        <v/>
      </c>
      <c r="AS879" s="35">
        <f>SUMIFS(рўйхат!BB:BB,рўйхат!$CX:$CX,$B$932,рўйхат!$D:$D,$C879)</f>
        <v/>
      </c>
      <c r="AT879" s="36">
        <f>SUMIFS(рўйхат!BC:BC,рўйхат!$CX:$CX,$B$932,рўйхат!$D:$D,$C879)</f>
        <v/>
      </c>
      <c r="AU879" s="35">
        <f>SUMIFS(рўйхат!BD:BD,рўйхат!$CX:$CX,$B$932,рўйхат!$D:$D,$C879)</f>
        <v/>
      </c>
      <c r="AV879" s="36">
        <f>SUMIFS(рўйхат!BE:BE,рўйхат!$CX:$CX,$B$932,рўйхат!$D:$D,$C879)</f>
        <v/>
      </c>
      <c r="AW879" s="35">
        <f>SUMIFS(рўйхат!BF:BF,рўйхат!$CX:$CX,$B$932,рўйхат!$D:$D,$C879)</f>
        <v/>
      </c>
      <c r="AX879" s="36">
        <f>SUMIFS(рўйхат!BG:BG,рўйхат!$CX:$CX,$B$932,рўйхат!$D:$D,$C879)</f>
        <v/>
      </c>
      <c r="AY879" s="35">
        <f>SUMIFS(рўйхат!BH:BH,рўйхат!$CX:$CX,$B$932,рўйхат!$D:$D,$C879)</f>
        <v/>
      </c>
      <c r="AZ879" s="36">
        <f>SUMIFS(рўйхат!BI:BI,рўйхат!$CX:$CX,$B$932,рўйхат!$D:$D,$C879)</f>
        <v/>
      </c>
      <c r="BA879" s="35">
        <f>SUMIFS(рўйхат!BJ:BJ,рўйхат!$CX:$CX,$B$932,рўйхат!$D:$D,$C879)</f>
        <v/>
      </c>
      <c r="BB879" s="36">
        <f>SUMIFS(рўйхат!BK:BK,рўйхат!$CX:$CX,$B$932,рўйхат!$D:$D,$C879)</f>
        <v/>
      </c>
      <c r="BC879" s="77">
        <f>IFERROR(AO879/E879,0)</f>
        <v/>
      </c>
      <c r="BD879" s="77">
        <f>IFERROR(AP879/F879,0)</f>
        <v/>
      </c>
      <c r="BE879" s="35">
        <f>SUMIFS(рўйхат!BL:BL,рўйхат!$CX:$CX,$B$932,рўйхат!$D:$D,$C879)</f>
        <v/>
      </c>
      <c r="BF879" s="36">
        <f>SUMIFS(рўйхат!BM:BM,рўйхат!$CX:$CX,$B$932,рўйхат!$D:$D,$C879)</f>
        <v/>
      </c>
      <c r="BG879" s="35">
        <f>SUMIFS(рўйхат!BN:BN,рўйхат!$CX:$CX,$B$932,рўйхат!$D:$D,$C879)</f>
        <v/>
      </c>
      <c r="BH879" s="36">
        <f>SUMIFS(рўйхат!BO:BO,рўйхат!$CX:$CX,$B$932,рўйхат!$D:$D,$C879)</f>
        <v/>
      </c>
      <c r="BI879" s="35">
        <f>SUMIFS(рўйхат!BP:BP,рўйхат!$CX:$CX,$B$932,рўйхат!$D:$D,$C879)</f>
        <v/>
      </c>
      <c r="BJ879" s="36">
        <f>SUMIFS(рўйхат!BQ:BQ,рўйхат!$CX:$CX,$B$932,рўйхат!$D:$D,$C879)</f>
        <v/>
      </c>
      <c r="BK879" s="35">
        <f>SUMIFS(рўйхат!BR:BR,рўйхат!$CX:$CX,$B$932,рўйхат!$D:$D,$C879)</f>
        <v/>
      </c>
      <c r="BL879" s="36">
        <f>SUMIFS(рўйхат!BS:BS,рўйхат!$CX:$CX,$B$932,рўйхат!$D:$D,$C879)</f>
        <v/>
      </c>
      <c r="BM879" s="35">
        <f>SUMIFS(рўйхат!BT:BT,рўйхат!$CX:$CX,$B$932,рўйхат!$D:$D,$C879)</f>
        <v/>
      </c>
      <c r="BN879" s="36">
        <f>SUMIFS(рўйхат!BU:BU,рўйхат!$CX:$CX,$B$932,рўйхат!$D:$D,$C879)</f>
        <v/>
      </c>
      <c r="BO879" s="35">
        <f>SUMIFS(рўйхат!BX:BX,рўйхат!$CX:$CX,$B$932,рўйхат!$D:$D,$C879)</f>
        <v/>
      </c>
      <c r="BP879" s="36">
        <f>SUMIFS(рўйхат!BY:BY,рўйхат!$CX:$CX,$B$932,рўйхат!$D:$D,$C879)</f>
        <v/>
      </c>
      <c r="BQ879" s="35">
        <f>SUMIFS(рўйхат!BZ:BZ,рўйхат!$CX:$CX,$B$932,рўйхат!$D:$D,$C879)</f>
        <v/>
      </c>
      <c r="BR879" s="36">
        <f>SUMIFS(рўйхат!CA:CA,рўйхат!$CX:$CX,$B$932,рўйхат!$D:$D,$C879)</f>
        <v/>
      </c>
      <c r="BS879" s="35">
        <f>SUMIFS(рўйхат!CB:CB,рўйхат!$CX:$CX,$B$932,рўйхат!$D:$D,$C879)</f>
        <v/>
      </c>
      <c r="BT879" s="36">
        <f>SUMIFS(рўйхат!CC:CC,рўйхат!$CX:$CX,$B$932,рўйхат!$D:$D,$C879)</f>
        <v/>
      </c>
      <c r="BU879" s="35">
        <f>SUMIFS(рўйхат!CD:CD,рўйхат!$CX:$CX,$B$932,рўйхат!$D:$D,$C879)</f>
        <v/>
      </c>
      <c r="BV879" s="36">
        <f>SUMIFS(рўйхат!CE:CE,рўйхат!$CX:$CX,$B$932,рўйхат!$D:$D,$C879)</f>
        <v/>
      </c>
      <c r="BW879" s="35">
        <f>SUMIFS(рўйхат!CH:CH,рўйхат!$CX:$CX,$B$932,рўйхат!$D:$D,$C879)</f>
        <v/>
      </c>
      <c r="BX879" s="36">
        <f>SUMIFS(рўйхат!CI:CI,рўйхат!$CX:$CX,$B$932,рўйхат!$D:$D,$C879)</f>
        <v/>
      </c>
      <c r="BY879" s="35">
        <f>SUMIFS(рўйхат!CJ:CJ,рўйхат!$CX:$CX,$B$932,рўйхат!$D:$D,$C879)</f>
        <v/>
      </c>
      <c r="BZ879" s="36">
        <f>SUMIFS(рўйхат!CK:CK,рўйхат!$CX:$CX,$B$932,рўйхат!$D:$D,$C879)</f>
        <v/>
      </c>
      <c r="CA879" s="35">
        <f>SUMIFS(рўйхат!CL:CL,рўйхат!$CX:$CX,$B$932,рўйхат!$D:$D,$C879)</f>
        <v/>
      </c>
      <c r="CB879" s="36">
        <f>SUMIFS(рўйхат!CM:CM,рўйхат!$CX:$CX,$B$932,рўйхат!$D:$D,$C879)</f>
        <v/>
      </c>
      <c r="CC879" s="35">
        <f>SUMIFS(рўйхат!CN:CN,рўйхат!$CX:$CX,$B$932,рўйхат!$D:$D,$C879)</f>
        <v/>
      </c>
      <c r="CD879" s="36">
        <f>SUMIFS(рўйхат!CO:CO,рўйхат!$CX:$CX,$B$932,рўйхат!$D:$D,$C879)</f>
        <v/>
      </c>
      <c r="CE879" s="77">
        <f>IFERROR(BE879/(Q879+BE879),0)</f>
        <v/>
      </c>
      <c r="CF879" s="78">
        <f>IFERROR(BF879/(R879+BF879),0)</f>
        <v/>
      </c>
    </row>
    <row r="880" hidden="1" outlineLevel="1" ht="30" customFormat="1" customHeight="1" s="8">
      <c r="A880" s="39" t="n"/>
      <c r="B880" s="50" t="n">
        <v>14</v>
      </c>
      <c r="C880" s="38" t="inlineStr">
        <is>
          <t>Давлат улуши мавжуд ташкилотларида ишловчиларнинг 4 ва ундан ортиқ даромад манбаига эга фуқаролар</t>
        </is>
      </c>
      <c r="D880" s="16" t="n"/>
      <c r="E880" s="35">
        <f>SUMIFS(рўйхат!F:F,рўйхат!$CX:$CX,$B$932,рўйхат!$D:$D,$C880)</f>
        <v/>
      </c>
      <c r="F880" s="36">
        <f>SUMIFS(рўйхат!G:G,рўйхат!$CX:$CX,$B$932,рўйхат!$D:$D,$C880)</f>
        <v/>
      </c>
      <c r="G880" s="35">
        <f>SUMIFS(рўйхат!H:H,рўйхат!$CX:$CX,$B$932,рўйхат!$D:$D,$C880)</f>
        <v/>
      </c>
      <c r="H880" s="36">
        <f>SUMIFS(рўйхат!I:I,рўйхат!$CX:$CX,$B$932,рўйхат!$D:$D,$C880)</f>
        <v/>
      </c>
      <c r="I880" s="35">
        <f>SUMIFS(рўйхат!J:J,рўйхат!$CX:$CX,$B$932,рўйхат!$D:$D,$C880)</f>
        <v/>
      </c>
      <c r="J880" s="36">
        <f>SUMIFS(рўйхат!K:K,рўйхат!$CX:$CX,$B$932,рўйхат!$D:$D,$C880)</f>
        <v/>
      </c>
      <c r="K880" s="35">
        <f>SUMIFS(рўйхат!L:L,рўйхат!$CX:$CX,$B$932,рўйхат!$D:$D,$C880)</f>
        <v/>
      </c>
      <c r="L880" s="36">
        <f>SUMIFS(рўйхат!M:M,рўйхат!$CX:$CX,$B$932,рўйхат!$D:$D,$C880)</f>
        <v/>
      </c>
      <c r="M880" s="35">
        <f>SUMIFS(рўйхат!N:N,рўйхат!$CX:$CX,$B$932,рўйхат!$D:$D,$C880)</f>
        <v/>
      </c>
      <c r="N880" s="36">
        <f>SUMIFS(рўйхат!O:O,рўйхат!$CX:$CX,$B$932,рўйхат!$D:$D,$C880)</f>
        <v/>
      </c>
      <c r="O880" s="34">
        <f>IFERROR(M880/E880,0)</f>
        <v/>
      </c>
      <c r="P880" s="34">
        <f>IFERROR(N880/F880,0)</f>
        <v/>
      </c>
      <c r="Q880" s="35">
        <f>SUMIFS(рўйхат!P:P,рўйхат!$CX:$CX,$B$932,рўйхат!$D:$D,$C880)</f>
        <v/>
      </c>
      <c r="R880" s="36">
        <f>SUMIFS(рўйхат!Q:Q,рўйхат!$CX:$CX,$B$932,рўйхат!$D:$D,$C880)</f>
        <v/>
      </c>
      <c r="S880" s="35">
        <f>SUMIFS(рўйхат!R:R,рўйхат!$CX:$CX,$B$932,рўйхат!$D:$D,$C880)</f>
        <v/>
      </c>
      <c r="T880" s="36">
        <f>SUMIFS(рўйхат!S:S,рўйхат!$CX:$CX,$B$932,рўйхат!$D:$D,$C880)</f>
        <v/>
      </c>
      <c r="U880" s="35">
        <f>SUMIFS(рўйхат!T:T,рўйхат!$CX:$CX,$B$932,рўйхат!$D:$D,$C880)</f>
        <v/>
      </c>
      <c r="V880" s="36">
        <f>SUMIFS(рўйхат!U:U,рўйхат!$CX:$CX,$B$932,рўйхат!$D:$D,$C880)</f>
        <v/>
      </c>
      <c r="W880" s="35">
        <f>SUMIFS(рўйхат!V:V,рўйхат!$CX:$CX,$B$932,рўйхат!$D:$D,$C880)</f>
        <v/>
      </c>
      <c r="X880" s="36">
        <f>SUMIFS(рўйхат!W:W,рўйхат!$CX:$CX,$B$932,рўйхат!$D:$D,$C880)</f>
        <v/>
      </c>
      <c r="Y880" s="35">
        <f>SUMIFS(рўйхат!X:X,рўйхат!$CX:$CX,$B$932,рўйхат!$D:$D,$C880)</f>
        <v/>
      </c>
      <c r="Z880" s="36">
        <f>SUMIFS(рўйхат!Y:Y,рўйхат!$CX:$CX,$B$932,рўйхат!$D:$D,$C880)</f>
        <v/>
      </c>
      <c r="AA880" s="35">
        <f>SUMIFS(рўйхат!Z:Z,рўйхат!$CX:$CX,$B$932,рўйхат!$D:$D,$C880)</f>
        <v/>
      </c>
      <c r="AB880" s="36">
        <f>SUMIFS(рўйхат!AA:AA,рўйхат!$CX:$CX,$B$932,рўйхат!$D:$D,$C880)</f>
        <v/>
      </c>
      <c r="AC880" s="35">
        <f>SUMIFS(рўйхат!AB:AB,рўйхат!$CX:$CX,$B$932,рўйхат!$D:$D,$C880)</f>
        <v/>
      </c>
      <c r="AD880" s="36">
        <f>SUMIFS(рўйхат!AC:AC,рўйхат!$CX:$CX,$B$932,рўйхат!$D:$D,$C880)</f>
        <v/>
      </c>
      <c r="AE880" s="35">
        <f>SUMIFS(рўйхат!AD:AD,рўйхат!$CX:$CX,$B$932,рўйхат!$D:$D,$C880)</f>
        <v/>
      </c>
      <c r="AF880" s="36">
        <f>SUMIFS(рўйхат!AE:AE,рўйхат!$CX:$CX,$B$932,рўйхат!$D:$D,$C880)</f>
        <v/>
      </c>
      <c r="AG880" s="35">
        <f>SUMIFS(рўйхат!AH:AH,рўйхат!$CX:$CX,$B$932,рўйхат!$D:$D,$C880)</f>
        <v/>
      </c>
      <c r="AH880" s="36">
        <f>SUMIFS(рўйхат!AI:AI,рўйхат!$CX:$CX,$B$932,рўйхат!$D:$D,$C880)</f>
        <v/>
      </c>
      <c r="AI880" s="35">
        <f>SUMIFS(рўйхат!AJ:AJ,рўйхат!$CX:$CX,$B$932,рўйхат!$D:$D,$C880)</f>
        <v/>
      </c>
      <c r="AJ880" s="36">
        <f>SUMIFS(рўйхат!AK:AK,рўйхат!$CX:$CX,$B$932,рўйхат!$D:$D,$C880)</f>
        <v/>
      </c>
      <c r="AK880" s="35">
        <f>SUMIFS(рўйхат!AL:AL,рўйхат!$CX:$CX,$B$932,рўйхат!$D:$D,$C880)</f>
        <v/>
      </c>
      <c r="AL880" s="36">
        <f>SUMIFS(рўйхат!AM:AM,рўйхат!$CX:$CX,$B$932,рўйхат!$D:$D,$C880)</f>
        <v/>
      </c>
      <c r="AM880" s="77">
        <f>IFERROR(Q880/E880,0)</f>
        <v/>
      </c>
      <c r="AN880" s="77">
        <f>IFERROR(R880/F880,0)</f>
        <v/>
      </c>
      <c r="AO880" s="35">
        <f>SUMIFS(рўйхат!AX:AX,рўйхат!$CX:$CX,$B$932,рўйхат!$D:$D,$C880)</f>
        <v/>
      </c>
      <c r="AP880" s="36">
        <f>SUMIFS(рўйхат!AY:AY,рўйхат!$CX:$CX,$B$932,рўйхат!$D:$D,$C880)</f>
        <v/>
      </c>
      <c r="AQ880" s="35">
        <f>SUMIFS(рўйхат!AZ:AZ,рўйхат!$CX:$CX,$B$932,рўйхат!$D:$D,$C880)</f>
        <v/>
      </c>
      <c r="AR880" s="36">
        <f>SUMIFS(рўйхат!BA:BA,рўйхат!$CX:$CX,$B$932,рўйхат!$D:$D,$C880)</f>
        <v/>
      </c>
      <c r="AS880" s="35">
        <f>SUMIFS(рўйхат!BB:BB,рўйхат!$CX:$CX,$B$932,рўйхат!$D:$D,$C880)</f>
        <v/>
      </c>
      <c r="AT880" s="36">
        <f>SUMIFS(рўйхат!BC:BC,рўйхат!$CX:$CX,$B$932,рўйхат!$D:$D,$C880)</f>
        <v/>
      </c>
      <c r="AU880" s="35">
        <f>SUMIFS(рўйхат!BD:BD,рўйхат!$CX:$CX,$B$932,рўйхат!$D:$D,$C880)</f>
        <v/>
      </c>
      <c r="AV880" s="36">
        <f>SUMIFS(рўйхат!BE:BE,рўйхат!$CX:$CX,$B$932,рўйхат!$D:$D,$C880)</f>
        <v/>
      </c>
      <c r="AW880" s="35">
        <f>SUMIFS(рўйхат!BF:BF,рўйхат!$CX:$CX,$B$932,рўйхат!$D:$D,$C880)</f>
        <v/>
      </c>
      <c r="AX880" s="36">
        <f>SUMIFS(рўйхат!BG:BG,рўйхат!$CX:$CX,$B$932,рўйхат!$D:$D,$C880)</f>
        <v/>
      </c>
      <c r="AY880" s="35">
        <f>SUMIFS(рўйхат!BH:BH,рўйхат!$CX:$CX,$B$932,рўйхат!$D:$D,$C880)</f>
        <v/>
      </c>
      <c r="AZ880" s="36">
        <f>SUMIFS(рўйхат!BI:BI,рўйхат!$CX:$CX,$B$932,рўйхат!$D:$D,$C880)</f>
        <v/>
      </c>
      <c r="BA880" s="35">
        <f>SUMIFS(рўйхат!BJ:BJ,рўйхат!$CX:$CX,$B$932,рўйхат!$D:$D,$C880)</f>
        <v/>
      </c>
      <c r="BB880" s="36">
        <f>SUMIFS(рўйхат!BK:BK,рўйхат!$CX:$CX,$B$932,рўйхат!$D:$D,$C880)</f>
        <v/>
      </c>
      <c r="BC880" s="77">
        <f>IFERROR(AO880/E880,0)</f>
        <v/>
      </c>
      <c r="BD880" s="77">
        <f>IFERROR(AP880/F880,0)</f>
        <v/>
      </c>
      <c r="BE880" s="35">
        <f>SUMIFS(рўйхат!BL:BL,рўйхат!$CX:$CX,$B$932,рўйхат!$D:$D,$C880)</f>
        <v/>
      </c>
      <c r="BF880" s="36">
        <f>SUMIFS(рўйхат!BM:BM,рўйхат!$CX:$CX,$B$932,рўйхат!$D:$D,$C880)</f>
        <v/>
      </c>
      <c r="BG880" s="35">
        <f>SUMIFS(рўйхат!BN:BN,рўйхат!$CX:$CX,$B$932,рўйхат!$D:$D,$C880)</f>
        <v/>
      </c>
      <c r="BH880" s="36">
        <f>SUMIFS(рўйхат!BO:BO,рўйхат!$CX:$CX,$B$932,рўйхат!$D:$D,$C880)</f>
        <v/>
      </c>
      <c r="BI880" s="35">
        <f>SUMIFS(рўйхат!BP:BP,рўйхат!$CX:$CX,$B$932,рўйхат!$D:$D,$C880)</f>
        <v/>
      </c>
      <c r="BJ880" s="36">
        <f>SUMIFS(рўйхат!BQ:BQ,рўйхат!$CX:$CX,$B$932,рўйхат!$D:$D,$C880)</f>
        <v/>
      </c>
      <c r="BK880" s="35">
        <f>SUMIFS(рўйхат!BR:BR,рўйхат!$CX:$CX,$B$932,рўйхат!$D:$D,$C880)</f>
        <v/>
      </c>
      <c r="BL880" s="36">
        <f>SUMIFS(рўйхат!BS:BS,рўйхат!$CX:$CX,$B$932,рўйхат!$D:$D,$C880)</f>
        <v/>
      </c>
      <c r="BM880" s="35">
        <f>SUMIFS(рўйхат!BT:BT,рўйхат!$CX:$CX,$B$932,рўйхат!$D:$D,$C880)</f>
        <v/>
      </c>
      <c r="BN880" s="36">
        <f>SUMIFS(рўйхат!BU:BU,рўйхат!$CX:$CX,$B$932,рўйхат!$D:$D,$C880)</f>
        <v/>
      </c>
      <c r="BO880" s="35">
        <f>SUMIFS(рўйхат!BX:BX,рўйхат!$CX:$CX,$B$932,рўйхат!$D:$D,$C880)</f>
        <v/>
      </c>
      <c r="BP880" s="36">
        <f>SUMIFS(рўйхат!BY:BY,рўйхат!$CX:$CX,$B$932,рўйхат!$D:$D,$C880)</f>
        <v/>
      </c>
      <c r="BQ880" s="35">
        <f>SUMIFS(рўйхат!BZ:BZ,рўйхат!$CX:$CX,$B$932,рўйхат!$D:$D,$C880)</f>
        <v/>
      </c>
      <c r="BR880" s="36">
        <f>SUMIFS(рўйхат!CA:CA,рўйхат!$CX:$CX,$B$932,рўйхат!$D:$D,$C880)</f>
        <v/>
      </c>
      <c r="BS880" s="35">
        <f>SUMIFS(рўйхат!CB:CB,рўйхат!$CX:$CX,$B$932,рўйхат!$D:$D,$C880)</f>
        <v/>
      </c>
      <c r="BT880" s="36">
        <f>SUMIFS(рўйхат!CC:CC,рўйхат!$CX:$CX,$B$932,рўйхат!$D:$D,$C880)</f>
        <v/>
      </c>
      <c r="BU880" s="35">
        <f>SUMIFS(рўйхат!CD:CD,рўйхат!$CX:$CX,$B$932,рўйхат!$D:$D,$C880)</f>
        <v/>
      </c>
      <c r="BV880" s="36">
        <f>SUMIFS(рўйхат!CE:CE,рўйхат!$CX:$CX,$B$932,рўйхат!$D:$D,$C880)</f>
        <v/>
      </c>
      <c r="BW880" s="35">
        <f>SUMIFS(рўйхат!CH:CH,рўйхат!$CX:$CX,$B$932,рўйхат!$D:$D,$C880)</f>
        <v/>
      </c>
      <c r="BX880" s="36">
        <f>SUMIFS(рўйхат!CI:CI,рўйхат!$CX:$CX,$B$932,рўйхат!$D:$D,$C880)</f>
        <v/>
      </c>
      <c r="BY880" s="35">
        <f>SUMIFS(рўйхат!CJ:CJ,рўйхат!$CX:$CX,$B$932,рўйхат!$D:$D,$C880)</f>
        <v/>
      </c>
      <c r="BZ880" s="36">
        <f>SUMIFS(рўйхат!CK:CK,рўйхат!$CX:$CX,$B$932,рўйхат!$D:$D,$C880)</f>
        <v/>
      </c>
      <c r="CA880" s="35">
        <f>SUMIFS(рўйхат!CL:CL,рўйхат!$CX:$CX,$B$932,рўйхат!$D:$D,$C880)</f>
        <v/>
      </c>
      <c r="CB880" s="36">
        <f>SUMIFS(рўйхат!CM:CM,рўйхат!$CX:$CX,$B$932,рўйхат!$D:$D,$C880)</f>
        <v/>
      </c>
      <c r="CC880" s="35">
        <f>SUMIFS(рўйхат!CN:CN,рўйхат!$CX:$CX,$B$932,рўйхат!$D:$D,$C880)</f>
        <v/>
      </c>
      <c r="CD880" s="36">
        <f>SUMIFS(рўйхат!CO:CO,рўйхат!$CX:$CX,$B$932,рўйхат!$D:$D,$C880)</f>
        <v/>
      </c>
      <c r="CE880" s="77">
        <f>IFERROR(BE880/(Q880+BE880),0)</f>
        <v/>
      </c>
      <c r="CF880" s="78">
        <f>IFERROR(BF880/(R880+BF880),0)</f>
        <v/>
      </c>
    </row>
    <row r="881" hidden="1" outlineLevel="1" ht="30" customFormat="1" customHeight="1" s="8">
      <c r="A881" s="39" t="n"/>
      <c r="B881" s="50" t="n">
        <v>15</v>
      </c>
      <c r="C881" s="38" t="inlineStr">
        <is>
          <t>Давлат харидларида нарх таҳлили</t>
        </is>
      </c>
      <c r="D881" s="16" t="n"/>
      <c r="E881" s="35">
        <f>SUMIFS(рўйхат!F:F,рўйхат!$CX:$CX,$B$932,рўйхат!$D:$D,$C881)</f>
        <v/>
      </c>
      <c r="F881" s="36">
        <f>SUMIFS(рўйхат!G:G,рўйхат!$CX:$CX,$B$932,рўйхат!$D:$D,$C881)</f>
        <v/>
      </c>
      <c r="G881" s="35">
        <f>SUMIFS(рўйхат!H:H,рўйхат!$CX:$CX,$B$932,рўйхат!$D:$D,$C881)</f>
        <v/>
      </c>
      <c r="H881" s="36">
        <f>SUMIFS(рўйхат!I:I,рўйхат!$CX:$CX,$B$932,рўйхат!$D:$D,$C881)</f>
        <v/>
      </c>
      <c r="I881" s="35">
        <f>SUMIFS(рўйхат!J:J,рўйхат!$CX:$CX,$B$932,рўйхат!$D:$D,$C881)</f>
        <v/>
      </c>
      <c r="J881" s="36">
        <f>SUMIFS(рўйхат!K:K,рўйхат!$CX:$CX,$B$932,рўйхат!$D:$D,$C881)</f>
        <v/>
      </c>
      <c r="K881" s="35">
        <f>SUMIFS(рўйхат!L:L,рўйхат!$CX:$CX,$B$932,рўйхат!$D:$D,$C881)</f>
        <v/>
      </c>
      <c r="L881" s="36">
        <f>SUMIFS(рўйхат!M:M,рўйхат!$CX:$CX,$B$932,рўйхат!$D:$D,$C881)</f>
        <v/>
      </c>
      <c r="M881" s="35">
        <f>SUMIFS(рўйхат!N:N,рўйхат!$CX:$CX,$B$932,рўйхат!$D:$D,$C881)</f>
        <v/>
      </c>
      <c r="N881" s="36">
        <f>SUMIFS(рўйхат!O:O,рўйхат!$CX:$CX,$B$932,рўйхат!$D:$D,$C881)</f>
        <v/>
      </c>
      <c r="O881" s="34">
        <f>IFERROR(M881/E881,0)</f>
        <v/>
      </c>
      <c r="P881" s="34">
        <f>IFERROR(N881/F881,0)</f>
        <v/>
      </c>
      <c r="Q881" s="35">
        <f>SUMIFS(рўйхат!P:P,рўйхат!$CX:$CX,$B$932,рўйхат!$D:$D,$C881)</f>
        <v/>
      </c>
      <c r="R881" s="36">
        <f>SUMIFS(рўйхат!Q:Q,рўйхат!$CX:$CX,$B$932,рўйхат!$D:$D,$C881)</f>
        <v/>
      </c>
      <c r="S881" s="35">
        <f>SUMIFS(рўйхат!R:R,рўйхат!$CX:$CX,$B$932,рўйхат!$D:$D,$C881)</f>
        <v/>
      </c>
      <c r="T881" s="36">
        <f>SUMIFS(рўйхат!S:S,рўйхат!$CX:$CX,$B$932,рўйхат!$D:$D,$C881)</f>
        <v/>
      </c>
      <c r="U881" s="35">
        <f>SUMIFS(рўйхат!T:T,рўйхат!$CX:$CX,$B$932,рўйхат!$D:$D,$C881)</f>
        <v/>
      </c>
      <c r="V881" s="36">
        <f>SUMIFS(рўйхат!U:U,рўйхат!$CX:$CX,$B$932,рўйхат!$D:$D,$C881)</f>
        <v/>
      </c>
      <c r="W881" s="35">
        <f>SUMIFS(рўйхат!V:V,рўйхат!$CX:$CX,$B$932,рўйхат!$D:$D,$C881)</f>
        <v/>
      </c>
      <c r="X881" s="36">
        <f>SUMIFS(рўйхат!W:W,рўйхат!$CX:$CX,$B$932,рўйхат!$D:$D,$C881)</f>
        <v/>
      </c>
      <c r="Y881" s="35">
        <f>SUMIFS(рўйхат!X:X,рўйхат!$CX:$CX,$B$932,рўйхат!$D:$D,$C881)</f>
        <v/>
      </c>
      <c r="Z881" s="36">
        <f>SUMIFS(рўйхат!Y:Y,рўйхат!$CX:$CX,$B$932,рўйхат!$D:$D,$C881)</f>
        <v/>
      </c>
      <c r="AA881" s="35">
        <f>SUMIFS(рўйхат!Z:Z,рўйхат!$CX:$CX,$B$932,рўйхат!$D:$D,$C881)</f>
        <v/>
      </c>
      <c r="AB881" s="36">
        <f>SUMIFS(рўйхат!AA:AA,рўйхат!$CX:$CX,$B$932,рўйхат!$D:$D,$C881)</f>
        <v/>
      </c>
      <c r="AC881" s="35">
        <f>SUMIFS(рўйхат!AB:AB,рўйхат!$CX:$CX,$B$932,рўйхат!$D:$D,$C881)</f>
        <v/>
      </c>
      <c r="AD881" s="36">
        <f>SUMIFS(рўйхат!AC:AC,рўйхат!$CX:$CX,$B$932,рўйхат!$D:$D,$C881)</f>
        <v/>
      </c>
      <c r="AE881" s="35">
        <f>SUMIFS(рўйхат!AD:AD,рўйхат!$CX:$CX,$B$932,рўйхат!$D:$D,$C881)</f>
        <v/>
      </c>
      <c r="AF881" s="36">
        <f>SUMIFS(рўйхат!AE:AE,рўйхат!$CX:$CX,$B$932,рўйхат!$D:$D,$C881)</f>
        <v/>
      </c>
      <c r="AG881" s="35">
        <f>SUMIFS(рўйхат!AH:AH,рўйхат!$CX:$CX,$B$932,рўйхат!$D:$D,$C881)</f>
        <v/>
      </c>
      <c r="AH881" s="36">
        <f>SUMIFS(рўйхат!AI:AI,рўйхат!$CX:$CX,$B$932,рўйхат!$D:$D,$C881)</f>
        <v/>
      </c>
      <c r="AI881" s="35">
        <f>SUMIFS(рўйхат!AJ:AJ,рўйхат!$CX:$CX,$B$932,рўйхат!$D:$D,$C881)</f>
        <v/>
      </c>
      <c r="AJ881" s="36">
        <f>SUMIFS(рўйхат!AK:AK,рўйхат!$CX:$CX,$B$932,рўйхат!$D:$D,$C881)</f>
        <v/>
      </c>
      <c r="AK881" s="35">
        <f>SUMIFS(рўйхат!AL:AL,рўйхат!$CX:$CX,$B$932,рўйхат!$D:$D,$C881)</f>
        <v/>
      </c>
      <c r="AL881" s="36">
        <f>SUMIFS(рўйхат!AM:AM,рўйхат!$CX:$CX,$B$932,рўйхат!$D:$D,$C881)</f>
        <v/>
      </c>
      <c r="AM881" s="77">
        <f>IFERROR(Q881/E881,0)</f>
        <v/>
      </c>
      <c r="AN881" s="77">
        <f>IFERROR(R881/F881,0)</f>
        <v/>
      </c>
      <c r="AO881" s="35">
        <f>SUMIFS(рўйхат!AX:AX,рўйхат!$CX:$CX,$B$932,рўйхат!$D:$D,$C881)</f>
        <v/>
      </c>
      <c r="AP881" s="36">
        <f>SUMIFS(рўйхат!AY:AY,рўйхат!$CX:$CX,$B$932,рўйхат!$D:$D,$C881)</f>
        <v/>
      </c>
      <c r="AQ881" s="35">
        <f>SUMIFS(рўйхат!AZ:AZ,рўйхат!$CX:$CX,$B$932,рўйхат!$D:$D,$C881)</f>
        <v/>
      </c>
      <c r="AR881" s="36">
        <f>SUMIFS(рўйхат!BA:BA,рўйхат!$CX:$CX,$B$932,рўйхат!$D:$D,$C881)</f>
        <v/>
      </c>
      <c r="AS881" s="35">
        <f>SUMIFS(рўйхат!BB:BB,рўйхат!$CX:$CX,$B$932,рўйхат!$D:$D,$C881)</f>
        <v/>
      </c>
      <c r="AT881" s="36">
        <f>SUMIFS(рўйхат!BC:BC,рўйхат!$CX:$CX,$B$932,рўйхат!$D:$D,$C881)</f>
        <v/>
      </c>
      <c r="AU881" s="35">
        <f>SUMIFS(рўйхат!BD:BD,рўйхат!$CX:$CX,$B$932,рўйхат!$D:$D,$C881)</f>
        <v/>
      </c>
      <c r="AV881" s="36">
        <f>SUMIFS(рўйхат!BE:BE,рўйхат!$CX:$CX,$B$932,рўйхат!$D:$D,$C881)</f>
        <v/>
      </c>
      <c r="AW881" s="35">
        <f>SUMIFS(рўйхат!BF:BF,рўйхат!$CX:$CX,$B$932,рўйхат!$D:$D,$C881)</f>
        <v/>
      </c>
      <c r="AX881" s="36">
        <f>SUMIFS(рўйхат!BG:BG,рўйхат!$CX:$CX,$B$932,рўйхат!$D:$D,$C881)</f>
        <v/>
      </c>
      <c r="AY881" s="35">
        <f>SUMIFS(рўйхат!BH:BH,рўйхат!$CX:$CX,$B$932,рўйхат!$D:$D,$C881)</f>
        <v/>
      </c>
      <c r="AZ881" s="36">
        <f>SUMIFS(рўйхат!BI:BI,рўйхат!$CX:$CX,$B$932,рўйхат!$D:$D,$C881)</f>
        <v/>
      </c>
      <c r="BA881" s="35">
        <f>SUMIFS(рўйхат!BJ:BJ,рўйхат!$CX:$CX,$B$932,рўйхат!$D:$D,$C881)</f>
        <v/>
      </c>
      <c r="BB881" s="36">
        <f>SUMIFS(рўйхат!BK:BK,рўйхат!$CX:$CX,$B$932,рўйхат!$D:$D,$C881)</f>
        <v/>
      </c>
      <c r="BC881" s="77">
        <f>IFERROR(AO881/E881,0)</f>
        <v/>
      </c>
      <c r="BD881" s="77">
        <f>IFERROR(AP881/F881,0)</f>
        <v/>
      </c>
      <c r="BE881" s="35">
        <f>SUMIFS(рўйхат!BL:BL,рўйхат!$CX:$CX,$B$932,рўйхат!$D:$D,$C881)</f>
        <v/>
      </c>
      <c r="BF881" s="36">
        <f>SUMIFS(рўйхат!BM:BM,рўйхат!$CX:$CX,$B$932,рўйхат!$D:$D,$C881)</f>
        <v/>
      </c>
      <c r="BG881" s="35">
        <f>SUMIFS(рўйхат!BN:BN,рўйхат!$CX:$CX,$B$932,рўйхат!$D:$D,$C881)</f>
        <v/>
      </c>
      <c r="BH881" s="36">
        <f>SUMIFS(рўйхат!BO:BO,рўйхат!$CX:$CX,$B$932,рўйхат!$D:$D,$C881)</f>
        <v/>
      </c>
      <c r="BI881" s="35">
        <f>SUMIFS(рўйхат!BP:BP,рўйхат!$CX:$CX,$B$932,рўйхат!$D:$D,$C881)</f>
        <v/>
      </c>
      <c r="BJ881" s="36">
        <f>SUMIFS(рўйхат!BQ:BQ,рўйхат!$CX:$CX,$B$932,рўйхат!$D:$D,$C881)</f>
        <v/>
      </c>
      <c r="BK881" s="35">
        <f>SUMIFS(рўйхат!BR:BR,рўйхат!$CX:$CX,$B$932,рўйхат!$D:$D,$C881)</f>
        <v/>
      </c>
      <c r="BL881" s="36">
        <f>SUMIFS(рўйхат!BS:BS,рўйхат!$CX:$CX,$B$932,рўйхат!$D:$D,$C881)</f>
        <v/>
      </c>
      <c r="BM881" s="35">
        <f>SUMIFS(рўйхат!BT:BT,рўйхат!$CX:$CX,$B$932,рўйхат!$D:$D,$C881)</f>
        <v/>
      </c>
      <c r="BN881" s="36">
        <f>SUMIFS(рўйхат!BU:BU,рўйхат!$CX:$CX,$B$932,рўйхат!$D:$D,$C881)</f>
        <v/>
      </c>
      <c r="BO881" s="35">
        <f>SUMIFS(рўйхат!BX:BX,рўйхат!$CX:$CX,$B$932,рўйхат!$D:$D,$C881)</f>
        <v/>
      </c>
      <c r="BP881" s="36">
        <f>SUMIFS(рўйхат!BY:BY,рўйхат!$CX:$CX,$B$932,рўйхат!$D:$D,$C881)</f>
        <v/>
      </c>
      <c r="BQ881" s="35">
        <f>SUMIFS(рўйхат!BZ:BZ,рўйхат!$CX:$CX,$B$932,рўйхат!$D:$D,$C881)</f>
        <v/>
      </c>
      <c r="BR881" s="36">
        <f>SUMIFS(рўйхат!CA:CA,рўйхат!$CX:$CX,$B$932,рўйхат!$D:$D,$C881)</f>
        <v/>
      </c>
      <c r="BS881" s="35">
        <f>SUMIFS(рўйхат!CB:CB,рўйхат!$CX:$CX,$B$932,рўйхат!$D:$D,$C881)</f>
        <v/>
      </c>
      <c r="BT881" s="36">
        <f>SUMIFS(рўйхат!CC:CC,рўйхат!$CX:$CX,$B$932,рўйхат!$D:$D,$C881)</f>
        <v/>
      </c>
      <c r="BU881" s="35">
        <f>SUMIFS(рўйхат!CD:CD,рўйхат!$CX:$CX,$B$932,рўйхат!$D:$D,$C881)</f>
        <v/>
      </c>
      <c r="BV881" s="36">
        <f>SUMIFS(рўйхат!CE:CE,рўйхат!$CX:$CX,$B$932,рўйхат!$D:$D,$C881)</f>
        <v/>
      </c>
      <c r="BW881" s="35">
        <f>SUMIFS(рўйхат!CH:CH,рўйхат!$CX:$CX,$B$932,рўйхат!$D:$D,$C881)</f>
        <v/>
      </c>
      <c r="BX881" s="36">
        <f>SUMIFS(рўйхат!CI:CI,рўйхат!$CX:$CX,$B$932,рўйхат!$D:$D,$C881)</f>
        <v/>
      </c>
      <c r="BY881" s="35">
        <f>SUMIFS(рўйхат!CJ:CJ,рўйхат!$CX:$CX,$B$932,рўйхат!$D:$D,$C881)</f>
        <v/>
      </c>
      <c r="BZ881" s="36">
        <f>SUMIFS(рўйхат!CK:CK,рўйхат!$CX:$CX,$B$932,рўйхат!$D:$D,$C881)</f>
        <v/>
      </c>
      <c r="CA881" s="35">
        <f>SUMIFS(рўйхат!CL:CL,рўйхат!$CX:$CX,$B$932,рўйхат!$D:$D,$C881)</f>
        <v/>
      </c>
      <c r="CB881" s="36">
        <f>SUMIFS(рўйхат!CM:CM,рўйхат!$CX:$CX,$B$932,рўйхат!$D:$D,$C881)</f>
        <v/>
      </c>
      <c r="CC881" s="35">
        <f>SUMIFS(рўйхат!CN:CN,рўйхат!$CX:$CX,$B$932,рўйхат!$D:$D,$C881)</f>
        <v/>
      </c>
      <c r="CD881" s="36">
        <f>SUMIFS(рўйхат!CO:CO,рўйхат!$CX:$CX,$B$932,рўйхат!$D:$D,$C881)</f>
        <v/>
      </c>
      <c r="CE881" s="77">
        <f>IFERROR(BE881/(Q881+BE881),0)</f>
        <v/>
      </c>
      <c r="CF881" s="78">
        <f>IFERROR(BF881/(R881+BF881),0)</f>
        <v/>
      </c>
    </row>
    <row r="882" hidden="1" outlineLevel="1" ht="30" customFormat="1" customHeight="1" s="8">
      <c r="A882" s="39" t="n"/>
      <c r="B882" s="50" t="n">
        <v>16</v>
      </c>
      <c r="C882" s="38" t="inlineStr">
        <is>
          <t>Давлат харидларида нарх таҳлили V2</t>
        </is>
      </c>
      <c r="D882" s="16" t="n"/>
      <c r="E882" s="35">
        <f>SUMIFS(рўйхат!F:F,рўйхат!$CX:$CX,$B$932,рўйхат!$D:$D,$C882)</f>
        <v/>
      </c>
      <c r="F882" s="36">
        <f>SUMIFS(рўйхат!G:G,рўйхат!$CX:$CX,$B$932,рўйхат!$D:$D,$C882)</f>
        <v/>
      </c>
      <c r="G882" s="35">
        <f>SUMIFS(рўйхат!H:H,рўйхат!$CX:$CX,$B$932,рўйхат!$D:$D,$C882)</f>
        <v/>
      </c>
      <c r="H882" s="36">
        <f>SUMIFS(рўйхат!I:I,рўйхат!$CX:$CX,$B$932,рўйхат!$D:$D,$C882)</f>
        <v/>
      </c>
      <c r="I882" s="35">
        <f>SUMIFS(рўйхат!J:J,рўйхат!$CX:$CX,$B$932,рўйхат!$D:$D,$C882)</f>
        <v/>
      </c>
      <c r="J882" s="36">
        <f>SUMIFS(рўйхат!K:K,рўйхат!$CX:$CX,$B$932,рўйхат!$D:$D,$C882)</f>
        <v/>
      </c>
      <c r="K882" s="35">
        <f>SUMIFS(рўйхат!L:L,рўйхат!$CX:$CX,$B$932,рўйхат!$D:$D,$C882)</f>
        <v/>
      </c>
      <c r="L882" s="36">
        <f>SUMIFS(рўйхат!M:M,рўйхат!$CX:$CX,$B$932,рўйхат!$D:$D,$C882)</f>
        <v/>
      </c>
      <c r="M882" s="35">
        <f>SUMIFS(рўйхат!N:N,рўйхат!$CX:$CX,$B$932,рўйхат!$D:$D,$C882)</f>
        <v/>
      </c>
      <c r="N882" s="36">
        <f>SUMIFS(рўйхат!O:O,рўйхат!$CX:$CX,$B$932,рўйхат!$D:$D,$C882)</f>
        <v/>
      </c>
      <c r="O882" s="34">
        <f>IFERROR(M882/E882,0)</f>
        <v/>
      </c>
      <c r="P882" s="34">
        <f>IFERROR(N882/F882,0)</f>
        <v/>
      </c>
      <c r="Q882" s="35">
        <f>SUMIFS(рўйхат!P:P,рўйхат!$CX:$CX,$B$932,рўйхат!$D:$D,$C882)</f>
        <v/>
      </c>
      <c r="R882" s="36">
        <f>SUMIFS(рўйхат!Q:Q,рўйхат!$CX:$CX,$B$932,рўйхат!$D:$D,$C882)</f>
        <v/>
      </c>
      <c r="S882" s="35">
        <f>SUMIFS(рўйхат!R:R,рўйхат!$CX:$CX,$B$932,рўйхат!$D:$D,$C882)</f>
        <v/>
      </c>
      <c r="T882" s="36">
        <f>SUMIFS(рўйхат!S:S,рўйхат!$CX:$CX,$B$932,рўйхат!$D:$D,$C882)</f>
        <v/>
      </c>
      <c r="U882" s="35">
        <f>SUMIFS(рўйхат!T:T,рўйхат!$CX:$CX,$B$932,рўйхат!$D:$D,$C882)</f>
        <v/>
      </c>
      <c r="V882" s="36">
        <f>SUMIFS(рўйхат!U:U,рўйхат!$CX:$CX,$B$932,рўйхат!$D:$D,$C882)</f>
        <v/>
      </c>
      <c r="W882" s="35">
        <f>SUMIFS(рўйхат!V:V,рўйхат!$CX:$CX,$B$932,рўйхат!$D:$D,$C882)</f>
        <v/>
      </c>
      <c r="X882" s="36">
        <f>SUMIFS(рўйхат!W:W,рўйхат!$CX:$CX,$B$932,рўйхат!$D:$D,$C882)</f>
        <v/>
      </c>
      <c r="Y882" s="35">
        <f>SUMIFS(рўйхат!X:X,рўйхат!$CX:$CX,$B$932,рўйхат!$D:$D,$C882)</f>
        <v/>
      </c>
      <c r="Z882" s="36">
        <f>SUMIFS(рўйхат!Y:Y,рўйхат!$CX:$CX,$B$932,рўйхат!$D:$D,$C882)</f>
        <v/>
      </c>
      <c r="AA882" s="35">
        <f>SUMIFS(рўйхат!Z:Z,рўйхат!$CX:$CX,$B$932,рўйхат!$D:$D,$C882)</f>
        <v/>
      </c>
      <c r="AB882" s="36">
        <f>SUMIFS(рўйхат!AA:AA,рўйхат!$CX:$CX,$B$932,рўйхат!$D:$D,$C882)</f>
        <v/>
      </c>
      <c r="AC882" s="35">
        <f>SUMIFS(рўйхат!AB:AB,рўйхат!$CX:$CX,$B$932,рўйхат!$D:$D,$C882)</f>
        <v/>
      </c>
      <c r="AD882" s="36">
        <f>SUMIFS(рўйхат!AC:AC,рўйхат!$CX:$CX,$B$932,рўйхат!$D:$D,$C882)</f>
        <v/>
      </c>
      <c r="AE882" s="35">
        <f>SUMIFS(рўйхат!AD:AD,рўйхат!$CX:$CX,$B$932,рўйхат!$D:$D,$C882)</f>
        <v/>
      </c>
      <c r="AF882" s="36">
        <f>SUMIFS(рўйхат!AE:AE,рўйхат!$CX:$CX,$B$932,рўйхат!$D:$D,$C882)</f>
        <v/>
      </c>
      <c r="AG882" s="35">
        <f>SUMIFS(рўйхат!AH:AH,рўйхат!$CX:$CX,$B$932,рўйхат!$D:$D,$C882)</f>
        <v/>
      </c>
      <c r="AH882" s="36">
        <f>SUMIFS(рўйхат!AI:AI,рўйхат!$CX:$CX,$B$932,рўйхат!$D:$D,$C882)</f>
        <v/>
      </c>
      <c r="AI882" s="35">
        <f>SUMIFS(рўйхат!AJ:AJ,рўйхат!$CX:$CX,$B$932,рўйхат!$D:$D,$C882)</f>
        <v/>
      </c>
      <c r="AJ882" s="36">
        <f>SUMIFS(рўйхат!AK:AK,рўйхат!$CX:$CX,$B$932,рўйхат!$D:$D,$C882)</f>
        <v/>
      </c>
      <c r="AK882" s="35">
        <f>SUMIFS(рўйхат!AL:AL,рўйхат!$CX:$CX,$B$932,рўйхат!$D:$D,$C882)</f>
        <v/>
      </c>
      <c r="AL882" s="36">
        <f>SUMIFS(рўйхат!AM:AM,рўйхат!$CX:$CX,$B$932,рўйхат!$D:$D,$C882)</f>
        <v/>
      </c>
      <c r="AM882" s="77">
        <f>IFERROR(Q882/E882,0)</f>
        <v/>
      </c>
      <c r="AN882" s="77">
        <f>IFERROR(R882/F882,0)</f>
        <v/>
      </c>
      <c r="AO882" s="35">
        <f>SUMIFS(рўйхат!AX:AX,рўйхат!$CX:$CX,$B$932,рўйхат!$D:$D,$C882)</f>
        <v/>
      </c>
      <c r="AP882" s="36">
        <f>SUMIFS(рўйхат!AY:AY,рўйхат!$CX:$CX,$B$932,рўйхат!$D:$D,$C882)</f>
        <v/>
      </c>
      <c r="AQ882" s="35">
        <f>SUMIFS(рўйхат!AZ:AZ,рўйхат!$CX:$CX,$B$932,рўйхат!$D:$D,$C882)</f>
        <v/>
      </c>
      <c r="AR882" s="36">
        <f>SUMIFS(рўйхат!BA:BA,рўйхат!$CX:$CX,$B$932,рўйхат!$D:$D,$C882)</f>
        <v/>
      </c>
      <c r="AS882" s="35">
        <f>SUMIFS(рўйхат!BB:BB,рўйхат!$CX:$CX,$B$932,рўйхат!$D:$D,$C882)</f>
        <v/>
      </c>
      <c r="AT882" s="36">
        <f>SUMIFS(рўйхат!BC:BC,рўйхат!$CX:$CX,$B$932,рўйхат!$D:$D,$C882)</f>
        <v/>
      </c>
      <c r="AU882" s="35">
        <f>SUMIFS(рўйхат!BD:BD,рўйхат!$CX:$CX,$B$932,рўйхат!$D:$D,$C882)</f>
        <v/>
      </c>
      <c r="AV882" s="36">
        <f>SUMIFS(рўйхат!BE:BE,рўйхат!$CX:$CX,$B$932,рўйхат!$D:$D,$C882)</f>
        <v/>
      </c>
      <c r="AW882" s="35">
        <f>SUMIFS(рўйхат!BF:BF,рўйхат!$CX:$CX,$B$932,рўйхат!$D:$D,$C882)</f>
        <v/>
      </c>
      <c r="AX882" s="36">
        <f>SUMIFS(рўйхат!BG:BG,рўйхат!$CX:$CX,$B$932,рўйхат!$D:$D,$C882)</f>
        <v/>
      </c>
      <c r="AY882" s="35">
        <f>SUMIFS(рўйхат!BH:BH,рўйхат!$CX:$CX,$B$932,рўйхат!$D:$D,$C882)</f>
        <v/>
      </c>
      <c r="AZ882" s="36">
        <f>SUMIFS(рўйхат!BI:BI,рўйхат!$CX:$CX,$B$932,рўйхат!$D:$D,$C882)</f>
        <v/>
      </c>
      <c r="BA882" s="35">
        <f>SUMIFS(рўйхат!BJ:BJ,рўйхат!$CX:$CX,$B$932,рўйхат!$D:$D,$C882)</f>
        <v/>
      </c>
      <c r="BB882" s="36">
        <f>SUMIFS(рўйхат!BK:BK,рўйхат!$CX:$CX,$B$932,рўйхат!$D:$D,$C882)</f>
        <v/>
      </c>
      <c r="BC882" s="77">
        <f>IFERROR(AO882/E882,0)</f>
        <v/>
      </c>
      <c r="BD882" s="77">
        <f>IFERROR(AP882/F882,0)</f>
        <v/>
      </c>
      <c r="BE882" s="35">
        <f>SUMIFS(рўйхат!BL:BL,рўйхат!$CX:$CX,$B$932,рўйхат!$D:$D,$C882)</f>
        <v/>
      </c>
      <c r="BF882" s="36">
        <f>SUMIFS(рўйхат!BM:BM,рўйхат!$CX:$CX,$B$932,рўйхат!$D:$D,$C882)</f>
        <v/>
      </c>
      <c r="BG882" s="35">
        <f>SUMIFS(рўйхат!BN:BN,рўйхат!$CX:$CX,$B$932,рўйхат!$D:$D,$C882)</f>
        <v/>
      </c>
      <c r="BH882" s="36">
        <f>SUMIFS(рўйхат!BO:BO,рўйхат!$CX:$CX,$B$932,рўйхат!$D:$D,$C882)</f>
        <v/>
      </c>
      <c r="BI882" s="35">
        <f>SUMIFS(рўйхат!BP:BP,рўйхат!$CX:$CX,$B$932,рўйхат!$D:$D,$C882)</f>
        <v/>
      </c>
      <c r="BJ882" s="36">
        <f>SUMIFS(рўйхат!BQ:BQ,рўйхат!$CX:$CX,$B$932,рўйхат!$D:$D,$C882)</f>
        <v/>
      </c>
      <c r="BK882" s="35">
        <f>SUMIFS(рўйхат!BR:BR,рўйхат!$CX:$CX,$B$932,рўйхат!$D:$D,$C882)</f>
        <v/>
      </c>
      <c r="BL882" s="36">
        <f>SUMIFS(рўйхат!BS:BS,рўйхат!$CX:$CX,$B$932,рўйхат!$D:$D,$C882)</f>
        <v/>
      </c>
      <c r="BM882" s="35">
        <f>SUMIFS(рўйхат!BT:BT,рўйхат!$CX:$CX,$B$932,рўйхат!$D:$D,$C882)</f>
        <v/>
      </c>
      <c r="BN882" s="36">
        <f>SUMIFS(рўйхат!BU:BU,рўйхат!$CX:$CX,$B$932,рўйхат!$D:$D,$C882)</f>
        <v/>
      </c>
      <c r="BO882" s="35">
        <f>SUMIFS(рўйхат!BX:BX,рўйхат!$CX:$CX,$B$932,рўйхат!$D:$D,$C882)</f>
        <v/>
      </c>
      <c r="BP882" s="36">
        <f>SUMIFS(рўйхат!BY:BY,рўйхат!$CX:$CX,$B$932,рўйхат!$D:$D,$C882)</f>
        <v/>
      </c>
      <c r="BQ882" s="35">
        <f>SUMIFS(рўйхат!BZ:BZ,рўйхат!$CX:$CX,$B$932,рўйхат!$D:$D,$C882)</f>
        <v/>
      </c>
      <c r="BR882" s="36">
        <f>SUMIFS(рўйхат!CA:CA,рўйхат!$CX:$CX,$B$932,рўйхат!$D:$D,$C882)</f>
        <v/>
      </c>
      <c r="BS882" s="35">
        <f>SUMIFS(рўйхат!CB:CB,рўйхат!$CX:$CX,$B$932,рўйхат!$D:$D,$C882)</f>
        <v/>
      </c>
      <c r="BT882" s="36">
        <f>SUMIFS(рўйхат!CC:CC,рўйхат!$CX:$CX,$B$932,рўйхат!$D:$D,$C882)</f>
        <v/>
      </c>
      <c r="BU882" s="35">
        <f>SUMIFS(рўйхат!CD:CD,рўйхат!$CX:$CX,$B$932,рўйхат!$D:$D,$C882)</f>
        <v/>
      </c>
      <c r="BV882" s="36">
        <f>SUMIFS(рўйхат!CE:CE,рўйхат!$CX:$CX,$B$932,рўйхат!$D:$D,$C882)</f>
        <v/>
      </c>
      <c r="BW882" s="35">
        <f>SUMIFS(рўйхат!CH:CH,рўйхат!$CX:$CX,$B$932,рўйхат!$D:$D,$C882)</f>
        <v/>
      </c>
      <c r="BX882" s="36">
        <f>SUMIFS(рўйхат!CI:CI,рўйхат!$CX:$CX,$B$932,рўйхат!$D:$D,$C882)</f>
        <v/>
      </c>
      <c r="BY882" s="35">
        <f>SUMIFS(рўйхат!CJ:CJ,рўйхат!$CX:$CX,$B$932,рўйхат!$D:$D,$C882)</f>
        <v/>
      </c>
      <c r="BZ882" s="36">
        <f>SUMIFS(рўйхат!CK:CK,рўйхат!$CX:$CX,$B$932,рўйхат!$D:$D,$C882)</f>
        <v/>
      </c>
      <c r="CA882" s="35">
        <f>SUMIFS(рўйхат!CL:CL,рўйхат!$CX:$CX,$B$932,рўйхат!$D:$D,$C882)</f>
        <v/>
      </c>
      <c r="CB882" s="36">
        <f>SUMIFS(рўйхат!CM:CM,рўйхат!$CX:$CX,$B$932,рўйхат!$D:$D,$C882)</f>
        <v/>
      </c>
      <c r="CC882" s="35">
        <f>SUMIFS(рўйхат!CN:CN,рўйхат!$CX:$CX,$B$932,рўйхат!$D:$D,$C882)</f>
        <v/>
      </c>
      <c r="CD882" s="36">
        <f>SUMIFS(рўйхат!CO:CO,рўйхат!$CX:$CX,$B$932,рўйхат!$D:$D,$C882)</f>
        <v/>
      </c>
      <c r="CE882" s="77">
        <f>IFERROR(BE882/(Q882+BE882),0)</f>
        <v/>
      </c>
      <c r="CF882" s="78">
        <f>IFERROR(BF882/(R882+BF882),0)</f>
        <v/>
      </c>
    </row>
    <row r="883" hidden="1" outlineLevel="1" ht="30" customFormat="1" customHeight="1" s="8">
      <c r="A883" s="33" t="n"/>
      <c r="B883" s="50" t="n">
        <v>17</v>
      </c>
      <c r="C883" s="38" t="inlineStr">
        <is>
          <t>Давлат ҳизматчилари корхоналари</t>
        </is>
      </c>
      <c r="D883" s="16" t="n"/>
      <c r="E883" s="35">
        <f>SUMIFS(рўйхат!F:F,рўйхат!$CX:$CX,$B$932,рўйхат!$D:$D,$C883)</f>
        <v/>
      </c>
      <c r="F883" s="36">
        <f>SUMIFS(рўйхат!G:G,рўйхат!$CX:$CX,$B$932,рўйхат!$D:$D,$C883)</f>
        <v/>
      </c>
      <c r="G883" s="35">
        <f>SUMIFS(рўйхат!H:H,рўйхат!$CX:$CX,$B$932,рўйхат!$D:$D,$C883)</f>
        <v/>
      </c>
      <c r="H883" s="36">
        <f>SUMIFS(рўйхат!I:I,рўйхат!$CX:$CX,$B$932,рўйхат!$D:$D,$C883)</f>
        <v/>
      </c>
      <c r="I883" s="35">
        <f>SUMIFS(рўйхат!J:J,рўйхат!$CX:$CX,$B$932,рўйхат!$D:$D,$C883)</f>
        <v/>
      </c>
      <c r="J883" s="36">
        <f>SUMIFS(рўйхат!K:K,рўйхат!$CX:$CX,$B$932,рўйхат!$D:$D,$C883)</f>
        <v/>
      </c>
      <c r="K883" s="35">
        <f>SUMIFS(рўйхат!L:L,рўйхат!$CX:$CX,$B$932,рўйхат!$D:$D,$C883)</f>
        <v/>
      </c>
      <c r="L883" s="36">
        <f>SUMIFS(рўйхат!M:M,рўйхат!$CX:$CX,$B$932,рўйхат!$D:$D,$C883)</f>
        <v/>
      </c>
      <c r="M883" s="35">
        <f>SUMIFS(рўйхат!N:N,рўйхат!$CX:$CX,$B$932,рўйхат!$D:$D,$C883)</f>
        <v/>
      </c>
      <c r="N883" s="36">
        <f>SUMIFS(рўйхат!O:O,рўйхат!$CX:$CX,$B$932,рўйхат!$D:$D,$C883)</f>
        <v/>
      </c>
      <c r="O883" s="34">
        <f>IFERROR(M883/E883,0)</f>
        <v/>
      </c>
      <c r="P883" s="34">
        <f>IFERROR(N883/F883,0)</f>
        <v/>
      </c>
      <c r="Q883" s="35">
        <f>SUMIFS(рўйхат!P:P,рўйхат!$CX:$CX,$B$932,рўйхат!$D:$D,$C883)</f>
        <v/>
      </c>
      <c r="R883" s="36">
        <f>SUMIFS(рўйхат!Q:Q,рўйхат!$CX:$CX,$B$932,рўйхат!$D:$D,$C883)</f>
        <v/>
      </c>
      <c r="S883" s="35">
        <f>SUMIFS(рўйхат!R:R,рўйхат!$CX:$CX,$B$932,рўйхат!$D:$D,$C883)</f>
        <v/>
      </c>
      <c r="T883" s="36">
        <f>SUMIFS(рўйхат!S:S,рўйхат!$CX:$CX,$B$932,рўйхат!$D:$D,$C883)</f>
        <v/>
      </c>
      <c r="U883" s="35">
        <f>SUMIFS(рўйхат!T:T,рўйхат!$CX:$CX,$B$932,рўйхат!$D:$D,$C883)</f>
        <v/>
      </c>
      <c r="V883" s="36">
        <f>SUMIFS(рўйхат!U:U,рўйхат!$CX:$CX,$B$932,рўйхат!$D:$D,$C883)</f>
        <v/>
      </c>
      <c r="W883" s="35">
        <f>SUMIFS(рўйхат!V:V,рўйхат!$CX:$CX,$B$932,рўйхат!$D:$D,$C883)</f>
        <v/>
      </c>
      <c r="X883" s="36">
        <f>SUMIFS(рўйхат!W:W,рўйхат!$CX:$CX,$B$932,рўйхат!$D:$D,$C883)</f>
        <v/>
      </c>
      <c r="Y883" s="35">
        <f>SUMIFS(рўйхат!X:X,рўйхат!$CX:$CX,$B$932,рўйхат!$D:$D,$C883)</f>
        <v/>
      </c>
      <c r="Z883" s="36">
        <f>SUMIFS(рўйхат!Y:Y,рўйхат!$CX:$CX,$B$932,рўйхат!$D:$D,$C883)</f>
        <v/>
      </c>
      <c r="AA883" s="35">
        <f>SUMIFS(рўйхат!Z:Z,рўйхат!$CX:$CX,$B$932,рўйхат!$D:$D,$C883)</f>
        <v/>
      </c>
      <c r="AB883" s="36">
        <f>SUMIFS(рўйхат!AA:AA,рўйхат!$CX:$CX,$B$932,рўйхат!$D:$D,$C883)</f>
        <v/>
      </c>
      <c r="AC883" s="35">
        <f>SUMIFS(рўйхат!AB:AB,рўйхат!$CX:$CX,$B$932,рўйхат!$D:$D,$C883)</f>
        <v/>
      </c>
      <c r="AD883" s="36">
        <f>SUMIFS(рўйхат!AC:AC,рўйхат!$CX:$CX,$B$932,рўйхат!$D:$D,$C883)</f>
        <v/>
      </c>
      <c r="AE883" s="35">
        <f>SUMIFS(рўйхат!AD:AD,рўйхат!$CX:$CX,$B$932,рўйхат!$D:$D,$C883)</f>
        <v/>
      </c>
      <c r="AF883" s="36">
        <f>SUMIFS(рўйхат!AE:AE,рўйхат!$CX:$CX,$B$932,рўйхат!$D:$D,$C883)</f>
        <v/>
      </c>
      <c r="AG883" s="35">
        <f>SUMIFS(рўйхат!AH:AH,рўйхат!$CX:$CX,$B$932,рўйхат!$D:$D,$C883)</f>
        <v/>
      </c>
      <c r="AH883" s="36">
        <f>SUMIFS(рўйхат!AI:AI,рўйхат!$CX:$CX,$B$932,рўйхат!$D:$D,$C883)</f>
        <v/>
      </c>
      <c r="AI883" s="35">
        <f>SUMIFS(рўйхат!AJ:AJ,рўйхат!$CX:$CX,$B$932,рўйхат!$D:$D,$C883)</f>
        <v/>
      </c>
      <c r="AJ883" s="36">
        <f>SUMIFS(рўйхат!AK:AK,рўйхат!$CX:$CX,$B$932,рўйхат!$D:$D,$C883)</f>
        <v/>
      </c>
      <c r="AK883" s="35">
        <f>SUMIFS(рўйхат!AL:AL,рўйхат!$CX:$CX,$B$932,рўйхат!$D:$D,$C883)</f>
        <v/>
      </c>
      <c r="AL883" s="36">
        <f>SUMIFS(рўйхат!AM:AM,рўйхат!$CX:$CX,$B$932,рўйхат!$D:$D,$C883)</f>
        <v/>
      </c>
      <c r="AM883" s="77">
        <f>IFERROR(Q883/E883,0)</f>
        <v/>
      </c>
      <c r="AN883" s="77">
        <f>IFERROR(R883/F883,0)</f>
        <v/>
      </c>
      <c r="AO883" s="35">
        <f>SUMIFS(рўйхат!AX:AX,рўйхат!$CX:$CX,$B$932,рўйхат!$D:$D,$C883)</f>
        <v/>
      </c>
      <c r="AP883" s="36">
        <f>SUMIFS(рўйхат!AY:AY,рўйхат!$CX:$CX,$B$932,рўйхат!$D:$D,$C883)</f>
        <v/>
      </c>
      <c r="AQ883" s="35">
        <f>SUMIFS(рўйхат!AZ:AZ,рўйхат!$CX:$CX,$B$932,рўйхат!$D:$D,$C883)</f>
        <v/>
      </c>
      <c r="AR883" s="36">
        <f>SUMIFS(рўйхат!BA:BA,рўйхат!$CX:$CX,$B$932,рўйхат!$D:$D,$C883)</f>
        <v/>
      </c>
      <c r="AS883" s="35">
        <f>SUMIFS(рўйхат!BB:BB,рўйхат!$CX:$CX,$B$932,рўйхат!$D:$D,$C883)</f>
        <v/>
      </c>
      <c r="AT883" s="36">
        <f>SUMIFS(рўйхат!BC:BC,рўйхат!$CX:$CX,$B$932,рўйхат!$D:$D,$C883)</f>
        <v/>
      </c>
      <c r="AU883" s="35">
        <f>SUMIFS(рўйхат!BD:BD,рўйхат!$CX:$CX,$B$932,рўйхат!$D:$D,$C883)</f>
        <v/>
      </c>
      <c r="AV883" s="36">
        <f>SUMIFS(рўйхат!BE:BE,рўйхат!$CX:$CX,$B$932,рўйхат!$D:$D,$C883)</f>
        <v/>
      </c>
      <c r="AW883" s="35">
        <f>SUMIFS(рўйхат!BF:BF,рўйхат!$CX:$CX,$B$932,рўйхат!$D:$D,$C883)</f>
        <v/>
      </c>
      <c r="AX883" s="36">
        <f>SUMIFS(рўйхат!BG:BG,рўйхат!$CX:$CX,$B$932,рўйхат!$D:$D,$C883)</f>
        <v/>
      </c>
      <c r="AY883" s="35">
        <f>SUMIFS(рўйхат!BH:BH,рўйхат!$CX:$CX,$B$932,рўйхат!$D:$D,$C883)</f>
        <v/>
      </c>
      <c r="AZ883" s="36">
        <f>SUMIFS(рўйхат!BI:BI,рўйхат!$CX:$CX,$B$932,рўйхат!$D:$D,$C883)</f>
        <v/>
      </c>
      <c r="BA883" s="35">
        <f>SUMIFS(рўйхат!BJ:BJ,рўйхат!$CX:$CX,$B$932,рўйхат!$D:$D,$C883)</f>
        <v/>
      </c>
      <c r="BB883" s="36">
        <f>SUMIFS(рўйхат!BK:BK,рўйхат!$CX:$CX,$B$932,рўйхат!$D:$D,$C883)</f>
        <v/>
      </c>
      <c r="BC883" s="77">
        <f>IFERROR(AO883/E883,0)</f>
        <v/>
      </c>
      <c r="BD883" s="77">
        <f>IFERROR(AP883/F883,0)</f>
        <v/>
      </c>
      <c r="BE883" s="35">
        <f>SUMIFS(рўйхат!BL:BL,рўйхат!$CX:$CX,$B$932,рўйхат!$D:$D,$C883)</f>
        <v/>
      </c>
      <c r="BF883" s="36">
        <f>SUMIFS(рўйхат!BM:BM,рўйхат!$CX:$CX,$B$932,рўйхат!$D:$D,$C883)</f>
        <v/>
      </c>
      <c r="BG883" s="35">
        <f>SUMIFS(рўйхат!BN:BN,рўйхат!$CX:$CX,$B$932,рўйхат!$D:$D,$C883)</f>
        <v/>
      </c>
      <c r="BH883" s="36">
        <f>SUMIFS(рўйхат!BO:BO,рўйхат!$CX:$CX,$B$932,рўйхат!$D:$D,$C883)</f>
        <v/>
      </c>
      <c r="BI883" s="35">
        <f>SUMIFS(рўйхат!BP:BP,рўйхат!$CX:$CX,$B$932,рўйхат!$D:$D,$C883)</f>
        <v/>
      </c>
      <c r="BJ883" s="36">
        <f>SUMIFS(рўйхат!BQ:BQ,рўйхат!$CX:$CX,$B$932,рўйхат!$D:$D,$C883)</f>
        <v/>
      </c>
      <c r="BK883" s="35">
        <f>SUMIFS(рўйхат!BR:BR,рўйхат!$CX:$CX,$B$932,рўйхат!$D:$D,$C883)</f>
        <v/>
      </c>
      <c r="BL883" s="36">
        <f>SUMIFS(рўйхат!BS:BS,рўйхат!$CX:$CX,$B$932,рўйхат!$D:$D,$C883)</f>
        <v/>
      </c>
      <c r="BM883" s="35">
        <f>SUMIFS(рўйхат!BT:BT,рўйхат!$CX:$CX,$B$932,рўйхат!$D:$D,$C883)</f>
        <v/>
      </c>
      <c r="BN883" s="36">
        <f>SUMIFS(рўйхат!BU:BU,рўйхат!$CX:$CX,$B$932,рўйхат!$D:$D,$C883)</f>
        <v/>
      </c>
      <c r="BO883" s="35">
        <f>SUMIFS(рўйхат!BX:BX,рўйхат!$CX:$CX,$B$932,рўйхат!$D:$D,$C883)</f>
        <v/>
      </c>
      <c r="BP883" s="36">
        <f>SUMIFS(рўйхат!BY:BY,рўйхат!$CX:$CX,$B$932,рўйхат!$D:$D,$C883)</f>
        <v/>
      </c>
      <c r="BQ883" s="35">
        <f>SUMIFS(рўйхат!BZ:BZ,рўйхат!$CX:$CX,$B$932,рўйхат!$D:$D,$C883)</f>
        <v/>
      </c>
      <c r="BR883" s="36">
        <f>SUMIFS(рўйхат!CA:CA,рўйхат!$CX:$CX,$B$932,рўйхат!$D:$D,$C883)</f>
        <v/>
      </c>
      <c r="BS883" s="35">
        <f>SUMIFS(рўйхат!CB:CB,рўйхат!$CX:$CX,$B$932,рўйхат!$D:$D,$C883)</f>
        <v/>
      </c>
      <c r="BT883" s="36">
        <f>SUMIFS(рўйхат!CC:CC,рўйхат!$CX:$CX,$B$932,рўйхат!$D:$D,$C883)</f>
        <v/>
      </c>
      <c r="BU883" s="35">
        <f>SUMIFS(рўйхат!CD:CD,рўйхат!$CX:$CX,$B$932,рўйхат!$D:$D,$C883)</f>
        <v/>
      </c>
      <c r="BV883" s="36">
        <f>SUMIFS(рўйхат!CE:CE,рўйхат!$CX:$CX,$B$932,рўйхат!$D:$D,$C883)</f>
        <v/>
      </c>
      <c r="BW883" s="35">
        <f>SUMIFS(рўйхат!CH:CH,рўйхат!$CX:$CX,$B$932,рўйхат!$D:$D,$C883)</f>
        <v/>
      </c>
      <c r="BX883" s="36">
        <f>SUMIFS(рўйхат!CI:CI,рўйхат!$CX:$CX,$B$932,рўйхат!$D:$D,$C883)</f>
        <v/>
      </c>
      <c r="BY883" s="35">
        <f>SUMIFS(рўйхат!CJ:CJ,рўйхат!$CX:$CX,$B$932,рўйхат!$D:$D,$C883)</f>
        <v/>
      </c>
      <c r="BZ883" s="36">
        <f>SUMIFS(рўйхат!CK:CK,рўйхат!$CX:$CX,$B$932,рўйхат!$D:$D,$C883)</f>
        <v/>
      </c>
      <c r="CA883" s="35">
        <f>SUMIFS(рўйхат!CL:CL,рўйхат!$CX:$CX,$B$932,рўйхат!$D:$D,$C883)</f>
        <v/>
      </c>
      <c r="CB883" s="36">
        <f>SUMIFS(рўйхат!CM:CM,рўйхат!$CX:$CX,$B$932,рўйхат!$D:$D,$C883)</f>
        <v/>
      </c>
      <c r="CC883" s="35">
        <f>SUMIFS(рўйхат!CN:CN,рўйхат!$CX:$CX,$B$932,рўйхат!$D:$D,$C883)</f>
        <v/>
      </c>
      <c r="CD883" s="36">
        <f>SUMIFS(рўйхат!CO:CO,рўйхат!$CX:$CX,$B$932,рўйхат!$D:$D,$C883)</f>
        <v/>
      </c>
      <c r="CE883" s="77">
        <f>IFERROR(BE883/(Q883+BE883),0)</f>
        <v/>
      </c>
      <c r="CF883" s="78">
        <f>IFERROR(BF883/(R883+BF883),0)</f>
        <v/>
      </c>
    </row>
    <row r="884" hidden="1" outlineLevel="1" ht="30" customFormat="1" customHeight="1" s="8">
      <c r="A884" s="39" t="n"/>
      <c r="B884" s="50" t="n">
        <v>18</v>
      </c>
      <c r="C884" s="131" t="inlineStr">
        <is>
          <t>Ер қаридан фойдаланувчи субъектларнинг таҳлили</t>
        </is>
      </c>
      <c r="D884" s="16" t="n"/>
      <c r="E884" s="35">
        <f>SUMIFS(рўйхат!F:F,рўйхат!$CX:$CX,$B$932,рўйхат!$D:$D,$C884)</f>
        <v/>
      </c>
      <c r="F884" s="36">
        <f>SUMIFS(рўйхат!G:G,рўйхат!$CX:$CX,$B$932,рўйхат!$D:$D,$C884)</f>
        <v/>
      </c>
      <c r="G884" s="35">
        <f>SUMIFS(рўйхат!H:H,рўйхат!$CX:$CX,$B$932,рўйхат!$D:$D,$C884)</f>
        <v/>
      </c>
      <c r="H884" s="36">
        <f>SUMIFS(рўйхат!I:I,рўйхат!$CX:$CX,$B$932,рўйхат!$D:$D,$C884)</f>
        <v/>
      </c>
      <c r="I884" s="35">
        <f>SUMIFS(рўйхат!J:J,рўйхат!$CX:$CX,$B$932,рўйхат!$D:$D,$C884)</f>
        <v/>
      </c>
      <c r="J884" s="36">
        <f>SUMIFS(рўйхат!K:K,рўйхат!$CX:$CX,$B$932,рўйхат!$D:$D,$C884)</f>
        <v/>
      </c>
      <c r="K884" s="35">
        <f>SUMIFS(рўйхат!L:L,рўйхат!$CX:$CX,$B$932,рўйхат!$D:$D,$C884)</f>
        <v/>
      </c>
      <c r="L884" s="36">
        <f>SUMIFS(рўйхат!M:M,рўйхат!$CX:$CX,$B$932,рўйхат!$D:$D,$C884)</f>
        <v/>
      </c>
      <c r="M884" s="35">
        <f>SUMIFS(рўйхат!N:N,рўйхат!$CX:$CX,$B$932,рўйхат!$D:$D,$C884)</f>
        <v/>
      </c>
      <c r="N884" s="36">
        <f>SUMIFS(рўйхат!O:O,рўйхат!$CX:$CX,$B$932,рўйхат!$D:$D,$C884)</f>
        <v/>
      </c>
      <c r="O884" s="34">
        <f>IFERROR(M884/E884,0)</f>
        <v/>
      </c>
      <c r="P884" s="34">
        <f>IFERROR(N884/F884,0)</f>
        <v/>
      </c>
      <c r="Q884" s="35">
        <f>SUMIFS(рўйхат!P:P,рўйхат!$CX:$CX,$B$932,рўйхат!$D:$D,$C884)</f>
        <v/>
      </c>
      <c r="R884" s="36">
        <f>SUMIFS(рўйхат!Q:Q,рўйхат!$CX:$CX,$B$932,рўйхат!$D:$D,$C884)</f>
        <v/>
      </c>
      <c r="S884" s="35">
        <f>SUMIFS(рўйхат!R:R,рўйхат!$CX:$CX,$B$932,рўйхат!$D:$D,$C884)</f>
        <v/>
      </c>
      <c r="T884" s="36">
        <f>SUMIFS(рўйхат!S:S,рўйхат!$CX:$CX,$B$932,рўйхат!$D:$D,$C884)</f>
        <v/>
      </c>
      <c r="U884" s="35">
        <f>SUMIFS(рўйхат!T:T,рўйхат!$CX:$CX,$B$932,рўйхат!$D:$D,$C884)</f>
        <v/>
      </c>
      <c r="V884" s="36">
        <f>SUMIFS(рўйхат!U:U,рўйхат!$CX:$CX,$B$932,рўйхат!$D:$D,$C884)</f>
        <v/>
      </c>
      <c r="W884" s="35">
        <f>SUMIFS(рўйхат!V:V,рўйхат!$CX:$CX,$B$932,рўйхат!$D:$D,$C884)</f>
        <v/>
      </c>
      <c r="X884" s="36">
        <f>SUMIFS(рўйхат!W:W,рўйхат!$CX:$CX,$B$932,рўйхат!$D:$D,$C884)</f>
        <v/>
      </c>
      <c r="Y884" s="35">
        <f>SUMIFS(рўйхат!X:X,рўйхат!$CX:$CX,$B$932,рўйхат!$D:$D,$C884)</f>
        <v/>
      </c>
      <c r="Z884" s="36">
        <f>SUMIFS(рўйхат!Y:Y,рўйхат!$CX:$CX,$B$932,рўйхат!$D:$D,$C884)</f>
        <v/>
      </c>
      <c r="AA884" s="35">
        <f>SUMIFS(рўйхат!Z:Z,рўйхат!$CX:$CX,$B$932,рўйхат!$D:$D,$C884)</f>
        <v/>
      </c>
      <c r="AB884" s="36">
        <f>SUMIFS(рўйхат!AA:AA,рўйхат!$CX:$CX,$B$932,рўйхат!$D:$D,$C884)</f>
        <v/>
      </c>
      <c r="AC884" s="35">
        <f>SUMIFS(рўйхат!AB:AB,рўйхат!$CX:$CX,$B$932,рўйхат!$D:$D,$C884)</f>
        <v/>
      </c>
      <c r="AD884" s="36">
        <f>SUMIFS(рўйхат!AC:AC,рўйхат!$CX:$CX,$B$932,рўйхат!$D:$D,$C884)</f>
        <v/>
      </c>
      <c r="AE884" s="35">
        <f>SUMIFS(рўйхат!AD:AD,рўйхат!$CX:$CX,$B$932,рўйхат!$D:$D,$C884)</f>
        <v/>
      </c>
      <c r="AF884" s="36">
        <f>SUMIFS(рўйхат!AE:AE,рўйхат!$CX:$CX,$B$932,рўйхат!$D:$D,$C884)</f>
        <v/>
      </c>
      <c r="AG884" s="35">
        <f>SUMIFS(рўйхат!AH:AH,рўйхат!$CX:$CX,$B$932,рўйхат!$D:$D,$C884)</f>
        <v/>
      </c>
      <c r="AH884" s="36">
        <f>SUMIFS(рўйхат!AI:AI,рўйхат!$CX:$CX,$B$932,рўйхат!$D:$D,$C884)</f>
        <v/>
      </c>
      <c r="AI884" s="35">
        <f>SUMIFS(рўйхат!AJ:AJ,рўйхат!$CX:$CX,$B$932,рўйхат!$D:$D,$C884)</f>
        <v/>
      </c>
      <c r="AJ884" s="36">
        <f>SUMIFS(рўйхат!AK:AK,рўйхат!$CX:$CX,$B$932,рўйхат!$D:$D,$C884)</f>
        <v/>
      </c>
      <c r="AK884" s="35">
        <f>SUMIFS(рўйхат!AL:AL,рўйхат!$CX:$CX,$B$932,рўйхат!$D:$D,$C884)</f>
        <v/>
      </c>
      <c r="AL884" s="36">
        <f>SUMIFS(рўйхат!AM:AM,рўйхат!$CX:$CX,$B$932,рўйхат!$D:$D,$C884)</f>
        <v/>
      </c>
      <c r="AM884" s="77">
        <f>IFERROR(Q884/E884,0)</f>
        <v/>
      </c>
      <c r="AN884" s="77">
        <f>IFERROR(R884/F884,0)</f>
        <v/>
      </c>
      <c r="AO884" s="35">
        <f>SUMIFS(рўйхат!AX:AX,рўйхат!$CX:$CX,$B$932,рўйхат!$D:$D,$C884)</f>
        <v/>
      </c>
      <c r="AP884" s="36">
        <f>SUMIFS(рўйхат!AY:AY,рўйхат!$CX:$CX,$B$932,рўйхат!$D:$D,$C884)</f>
        <v/>
      </c>
      <c r="AQ884" s="35">
        <f>SUMIFS(рўйхат!AZ:AZ,рўйхат!$CX:$CX,$B$932,рўйхат!$D:$D,$C884)</f>
        <v/>
      </c>
      <c r="AR884" s="36">
        <f>SUMIFS(рўйхат!BA:BA,рўйхат!$CX:$CX,$B$932,рўйхат!$D:$D,$C884)</f>
        <v/>
      </c>
      <c r="AS884" s="35">
        <f>SUMIFS(рўйхат!BB:BB,рўйхат!$CX:$CX,$B$932,рўйхат!$D:$D,$C884)</f>
        <v/>
      </c>
      <c r="AT884" s="36">
        <f>SUMIFS(рўйхат!BC:BC,рўйхат!$CX:$CX,$B$932,рўйхат!$D:$D,$C884)</f>
        <v/>
      </c>
      <c r="AU884" s="35">
        <f>SUMIFS(рўйхат!BD:BD,рўйхат!$CX:$CX,$B$932,рўйхат!$D:$D,$C884)</f>
        <v/>
      </c>
      <c r="AV884" s="36">
        <f>SUMIFS(рўйхат!BE:BE,рўйхат!$CX:$CX,$B$932,рўйхат!$D:$D,$C884)</f>
        <v/>
      </c>
      <c r="AW884" s="35">
        <f>SUMIFS(рўйхат!BF:BF,рўйхат!$CX:$CX,$B$932,рўйхат!$D:$D,$C884)</f>
        <v/>
      </c>
      <c r="AX884" s="36">
        <f>SUMIFS(рўйхат!BG:BG,рўйхат!$CX:$CX,$B$932,рўйхат!$D:$D,$C884)</f>
        <v/>
      </c>
      <c r="AY884" s="35">
        <f>SUMIFS(рўйхат!BH:BH,рўйхат!$CX:$CX,$B$932,рўйхат!$D:$D,$C884)</f>
        <v/>
      </c>
      <c r="AZ884" s="36">
        <f>SUMIFS(рўйхат!BI:BI,рўйхат!$CX:$CX,$B$932,рўйхат!$D:$D,$C884)</f>
        <v/>
      </c>
      <c r="BA884" s="35">
        <f>SUMIFS(рўйхат!BJ:BJ,рўйхат!$CX:$CX,$B$932,рўйхат!$D:$D,$C884)</f>
        <v/>
      </c>
      <c r="BB884" s="36">
        <f>SUMIFS(рўйхат!BK:BK,рўйхат!$CX:$CX,$B$932,рўйхат!$D:$D,$C884)</f>
        <v/>
      </c>
      <c r="BC884" s="77">
        <f>IFERROR(AO884/E884,0)</f>
        <v/>
      </c>
      <c r="BD884" s="77">
        <f>IFERROR(AP884/F884,0)</f>
        <v/>
      </c>
      <c r="BE884" s="35">
        <f>SUMIFS(рўйхат!BL:BL,рўйхат!$CX:$CX,$B$932,рўйхат!$D:$D,$C884)</f>
        <v/>
      </c>
      <c r="BF884" s="36">
        <f>SUMIFS(рўйхат!BM:BM,рўйхат!$CX:$CX,$B$932,рўйхат!$D:$D,$C884)</f>
        <v/>
      </c>
      <c r="BG884" s="35">
        <f>SUMIFS(рўйхат!BN:BN,рўйхат!$CX:$CX,$B$932,рўйхат!$D:$D,$C884)</f>
        <v/>
      </c>
      <c r="BH884" s="36">
        <f>SUMIFS(рўйхат!BO:BO,рўйхат!$CX:$CX,$B$932,рўйхат!$D:$D,$C884)</f>
        <v/>
      </c>
      <c r="BI884" s="35">
        <f>SUMIFS(рўйхат!BP:BP,рўйхат!$CX:$CX,$B$932,рўйхат!$D:$D,$C884)</f>
        <v/>
      </c>
      <c r="BJ884" s="36">
        <f>SUMIFS(рўйхат!BQ:BQ,рўйхат!$CX:$CX,$B$932,рўйхат!$D:$D,$C884)</f>
        <v/>
      </c>
      <c r="BK884" s="35">
        <f>SUMIFS(рўйхат!BR:BR,рўйхат!$CX:$CX,$B$932,рўйхат!$D:$D,$C884)</f>
        <v/>
      </c>
      <c r="BL884" s="36">
        <f>SUMIFS(рўйхат!BS:BS,рўйхат!$CX:$CX,$B$932,рўйхат!$D:$D,$C884)</f>
        <v/>
      </c>
      <c r="BM884" s="35">
        <f>SUMIFS(рўйхат!BT:BT,рўйхат!$CX:$CX,$B$932,рўйхат!$D:$D,$C884)</f>
        <v/>
      </c>
      <c r="BN884" s="36">
        <f>SUMIFS(рўйхат!BU:BU,рўйхат!$CX:$CX,$B$932,рўйхат!$D:$D,$C884)</f>
        <v/>
      </c>
      <c r="BO884" s="35">
        <f>SUMIFS(рўйхат!BX:BX,рўйхат!$CX:$CX,$B$932,рўйхат!$D:$D,$C884)</f>
        <v/>
      </c>
      <c r="BP884" s="36">
        <f>SUMIFS(рўйхат!BY:BY,рўйхат!$CX:$CX,$B$932,рўйхат!$D:$D,$C884)</f>
        <v/>
      </c>
      <c r="BQ884" s="35">
        <f>SUMIFS(рўйхат!BZ:BZ,рўйхат!$CX:$CX,$B$932,рўйхат!$D:$D,$C884)</f>
        <v/>
      </c>
      <c r="BR884" s="36">
        <f>SUMIFS(рўйхат!CA:CA,рўйхат!$CX:$CX,$B$932,рўйхат!$D:$D,$C884)</f>
        <v/>
      </c>
      <c r="BS884" s="35">
        <f>SUMIFS(рўйхат!CB:CB,рўйхат!$CX:$CX,$B$932,рўйхат!$D:$D,$C884)</f>
        <v/>
      </c>
      <c r="BT884" s="36">
        <f>SUMIFS(рўйхат!CC:CC,рўйхат!$CX:$CX,$B$932,рўйхат!$D:$D,$C884)</f>
        <v/>
      </c>
      <c r="BU884" s="35">
        <f>SUMIFS(рўйхат!CD:CD,рўйхат!$CX:$CX,$B$932,рўйхат!$D:$D,$C884)</f>
        <v/>
      </c>
      <c r="BV884" s="36">
        <f>SUMIFS(рўйхат!CE:CE,рўйхат!$CX:$CX,$B$932,рўйхат!$D:$D,$C884)</f>
        <v/>
      </c>
      <c r="BW884" s="35">
        <f>SUMIFS(рўйхат!CH:CH,рўйхат!$CX:$CX,$B$932,рўйхат!$D:$D,$C884)</f>
        <v/>
      </c>
      <c r="BX884" s="36">
        <f>SUMIFS(рўйхат!CI:CI,рўйхат!$CX:$CX,$B$932,рўйхат!$D:$D,$C884)</f>
        <v/>
      </c>
      <c r="BY884" s="35">
        <f>SUMIFS(рўйхат!CJ:CJ,рўйхат!$CX:$CX,$B$932,рўйхат!$D:$D,$C884)</f>
        <v/>
      </c>
      <c r="BZ884" s="36">
        <f>SUMIFS(рўйхат!CK:CK,рўйхат!$CX:$CX,$B$932,рўйхат!$D:$D,$C884)</f>
        <v/>
      </c>
      <c r="CA884" s="35">
        <f>SUMIFS(рўйхат!CL:CL,рўйхат!$CX:$CX,$B$932,рўйхат!$D:$D,$C884)</f>
        <v/>
      </c>
      <c r="CB884" s="36">
        <f>SUMIFS(рўйхат!CM:CM,рўйхат!$CX:$CX,$B$932,рўйхат!$D:$D,$C884)</f>
        <v/>
      </c>
      <c r="CC884" s="35">
        <f>SUMIFS(рўйхат!CN:CN,рўйхат!$CX:$CX,$B$932,рўйхат!$D:$D,$C884)</f>
        <v/>
      </c>
      <c r="CD884" s="36">
        <f>SUMIFS(рўйхат!CO:CO,рўйхат!$CX:$CX,$B$932,рўйхат!$D:$D,$C884)</f>
        <v/>
      </c>
      <c r="CE884" s="77">
        <f>IFERROR(BE884/(Q884+BE884),0)</f>
        <v/>
      </c>
      <c r="CF884" s="78">
        <f>IFERROR(BF884/(R884+BF884),0)</f>
        <v/>
      </c>
    </row>
    <row r="885" hidden="1" outlineLevel="1" ht="30" customFormat="1" customHeight="1" s="8">
      <c r="A885" s="39" t="n"/>
      <c r="B885" s="50" t="n">
        <v>19</v>
      </c>
      <c r="C885" s="131" t="inlineStr">
        <is>
          <t>Ер қаъридан фойдаланувчи субъектларнинг таҳлили (2024 й)</t>
        </is>
      </c>
      <c r="D885" s="16" t="n"/>
      <c r="E885" s="35">
        <f>SUMIFS(рўйхат!F:F,рўйхат!$CX:$CX,$B$932,рўйхат!$D:$D,$C885)</f>
        <v/>
      </c>
      <c r="F885" s="36">
        <f>SUMIFS(рўйхат!G:G,рўйхат!$CX:$CX,$B$932,рўйхат!$D:$D,$C885)</f>
        <v/>
      </c>
      <c r="G885" s="35">
        <f>SUMIFS(рўйхат!H:H,рўйхат!$CX:$CX,$B$932,рўйхат!$D:$D,$C885)</f>
        <v/>
      </c>
      <c r="H885" s="36">
        <f>SUMIFS(рўйхат!I:I,рўйхат!$CX:$CX,$B$932,рўйхат!$D:$D,$C885)</f>
        <v/>
      </c>
      <c r="I885" s="35">
        <f>SUMIFS(рўйхат!J:J,рўйхат!$CX:$CX,$B$932,рўйхат!$D:$D,$C885)</f>
        <v/>
      </c>
      <c r="J885" s="36">
        <f>SUMIFS(рўйхат!K:K,рўйхат!$CX:$CX,$B$932,рўйхат!$D:$D,$C885)</f>
        <v/>
      </c>
      <c r="K885" s="35">
        <f>SUMIFS(рўйхат!L:L,рўйхат!$CX:$CX,$B$932,рўйхат!$D:$D,$C885)</f>
        <v/>
      </c>
      <c r="L885" s="36">
        <f>SUMIFS(рўйхат!M:M,рўйхат!$CX:$CX,$B$932,рўйхат!$D:$D,$C885)</f>
        <v/>
      </c>
      <c r="M885" s="35">
        <f>SUMIFS(рўйхат!N:N,рўйхат!$CX:$CX,$B$932,рўйхат!$D:$D,$C885)</f>
        <v/>
      </c>
      <c r="N885" s="36">
        <f>SUMIFS(рўйхат!O:O,рўйхат!$CX:$CX,$B$932,рўйхат!$D:$D,$C885)</f>
        <v/>
      </c>
      <c r="O885" s="34">
        <f>IFERROR(M885/E885,0)</f>
        <v/>
      </c>
      <c r="P885" s="34">
        <f>IFERROR(N885/F885,0)</f>
        <v/>
      </c>
      <c r="Q885" s="35">
        <f>SUMIFS(рўйхат!P:P,рўйхат!$CX:$CX,$B$932,рўйхат!$D:$D,$C885)</f>
        <v/>
      </c>
      <c r="R885" s="36">
        <f>SUMIFS(рўйхат!Q:Q,рўйхат!$CX:$CX,$B$932,рўйхат!$D:$D,$C885)</f>
        <v/>
      </c>
      <c r="S885" s="35">
        <f>SUMIFS(рўйхат!R:R,рўйхат!$CX:$CX,$B$932,рўйхат!$D:$D,$C885)</f>
        <v/>
      </c>
      <c r="T885" s="36">
        <f>SUMIFS(рўйхат!S:S,рўйхат!$CX:$CX,$B$932,рўйхат!$D:$D,$C885)</f>
        <v/>
      </c>
      <c r="U885" s="35">
        <f>SUMIFS(рўйхат!T:T,рўйхат!$CX:$CX,$B$932,рўйхат!$D:$D,$C885)</f>
        <v/>
      </c>
      <c r="V885" s="36">
        <f>SUMIFS(рўйхат!U:U,рўйхат!$CX:$CX,$B$932,рўйхат!$D:$D,$C885)</f>
        <v/>
      </c>
      <c r="W885" s="35">
        <f>SUMIFS(рўйхат!V:V,рўйхат!$CX:$CX,$B$932,рўйхат!$D:$D,$C885)</f>
        <v/>
      </c>
      <c r="X885" s="36">
        <f>SUMIFS(рўйхат!W:W,рўйхат!$CX:$CX,$B$932,рўйхат!$D:$D,$C885)</f>
        <v/>
      </c>
      <c r="Y885" s="35">
        <f>SUMIFS(рўйхат!X:X,рўйхат!$CX:$CX,$B$932,рўйхат!$D:$D,$C885)</f>
        <v/>
      </c>
      <c r="Z885" s="36">
        <f>SUMIFS(рўйхат!Y:Y,рўйхат!$CX:$CX,$B$932,рўйхат!$D:$D,$C885)</f>
        <v/>
      </c>
      <c r="AA885" s="35">
        <f>SUMIFS(рўйхат!Z:Z,рўйхат!$CX:$CX,$B$932,рўйхат!$D:$D,$C885)</f>
        <v/>
      </c>
      <c r="AB885" s="36">
        <f>SUMIFS(рўйхат!AA:AA,рўйхат!$CX:$CX,$B$932,рўйхат!$D:$D,$C885)</f>
        <v/>
      </c>
      <c r="AC885" s="35">
        <f>SUMIFS(рўйхат!AB:AB,рўйхат!$CX:$CX,$B$932,рўйхат!$D:$D,$C885)</f>
        <v/>
      </c>
      <c r="AD885" s="36">
        <f>SUMIFS(рўйхат!AC:AC,рўйхат!$CX:$CX,$B$932,рўйхат!$D:$D,$C885)</f>
        <v/>
      </c>
      <c r="AE885" s="35">
        <f>SUMIFS(рўйхат!AD:AD,рўйхат!$CX:$CX,$B$932,рўйхат!$D:$D,$C885)</f>
        <v/>
      </c>
      <c r="AF885" s="36">
        <f>SUMIFS(рўйхат!AE:AE,рўйхат!$CX:$CX,$B$932,рўйхат!$D:$D,$C885)</f>
        <v/>
      </c>
      <c r="AG885" s="35">
        <f>SUMIFS(рўйхат!AH:AH,рўйхат!$CX:$CX,$B$932,рўйхат!$D:$D,$C885)</f>
        <v/>
      </c>
      <c r="AH885" s="36">
        <f>SUMIFS(рўйхат!AI:AI,рўйхат!$CX:$CX,$B$932,рўйхат!$D:$D,$C885)</f>
        <v/>
      </c>
      <c r="AI885" s="35">
        <f>SUMIFS(рўйхат!AJ:AJ,рўйхат!$CX:$CX,$B$932,рўйхат!$D:$D,$C885)</f>
        <v/>
      </c>
      <c r="AJ885" s="36">
        <f>SUMIFS(рўйхат!AK:AK,рўйхат!$CX:$CX,$B$932,рўйхат!$D:$D,$C885)</f>
        <v/>
      </c>
      <c r="AK885" s="35">
        <f>SUMIFS(рўйхат!AL:AL,рўйхат!$CX:$CX,$B$932,рўйхат!$D:$D,$C885)</f>
        <v/>
      </c>
      <c r="AL885" s="36">
        <f>SUMIFS(рўйхат!AM:AM,рўйхат!$CX:$CX,$B$932,рўйхат!$D:$D,$C885)</f>
        <v/>
      </c>
      <c r="AM885" s="77">
        <f>IFERROR(Q885/E885,0)</f>
        <v/>
      </c>
      <c r="AN885" s="77">
        <f>IFERROR(R885/F885,0)</f>
        <v/>
      </c>
      <c r="AO885" s="35">
        <f>SUMIFS(рўйхат!AX:AX,рўйхат!$CX:$CX,$B$932,рўйхат!$D:$D,$C885)</f>
        <v/>
      </c>
      <c r="AP885" s="36">
        <f>SUMIFS(рўйхат!AY:AY,рўйхат!$CX:$CX,$B$932,рўйхат!$D:$D,$C885)</f>
        <v/>
      </c>
      <c r="AQ885" s="35">
        <f>SUMIFS(рўйхат!AZ:AZ,рўйхат!$CX:$CX,$B$932,рўйхат!$D:$D,$C885)</f>
        <v/>
      </c>
      <c r="AR885" s="36">
        <f>SUMIFS(рўйхат!BA:BA,рўйхат!$CX:$CX,$B$932,рўйхат!$D:$D,$C885)</f>
        <v/>
      </c>
      <c r="AS885" s="35">
        <f>SUMIFS(рўйхат!BB:BB,рўйхат!$CX:$CX,$B$932,рўйхат!$D:$D,$C885)</f>
        <v/>
      </c>
      <c r="AT885" s="36">
        <f>SUMIFS(рўйхат!BC:BC,рўйхат!$CX:$CX,$B$932,рўйхат!$D:$D,$C885)</f>
        <v/>
      </c>
      <c r="AU885" s="35">
        <f>SUMIFS(рўйхат!BD:BD,рўйхат!$CX:$CX,$B$932,рўйхат!$D:$D,$C885)</f>
        <v/>
      </c>
      <c r="AV885" s="36">
        <f>SUMIFS(рўйхат!BE:BE,рўйхат!$CX:$CX,$B$932,рўйхат!$D:$D,$C885)</f>
        <v/>
      </c>
      <c r="AW885" s="35">
        <f>SUMIFS(рўйхат!BF:BF,рўйхат!$CX:$CX,$B$932,рўйхат!$D:$D,$C885)</f>
        <v/>
      </c>
      <c r="AX885" s="36">
        <f>SUMIFS(рўйхат!BG:BG,рўйхат!$CX:$CX,$B$932,рўйхат!$D:$D,$C885)</f>
        <v/>
      </c>
      <c r="AY885" s="35">
        <f>SUMIFS(рўйхат!BH:BH,рўйхат!$CX:$CX,$B$932,рўйхат!$D:$D,$C885)</f>
        <v/>
      </c>
      <c r="AZ885" s="36">
        <f>SUMIFS(рўйхат!BI:BI,рўйхат!$CX:$CX,$B$932,рўйхат!$D:$D,$C885)</f>
        <v/>
      </c>
      <c r="BA885" s="35">
        <f>SUMIFS(рўйхат!BJ:BJ,рўйхат!$CX:$CX,$B$932,рўйхат!$D:$D,$C885)</f>
        <v/>
      </c>
      <c r="BB885" s="36">
        <f>SUMIFS(рўйхат!BK:BK,рўйхат!$CX:$CX,$B$932,рўйхат!$D:$D,$C885)</f>
        <v/>
      </c>
      <c r="BC885" s="77">
        <f>IFERROR(AO885/E885,0)</f>
        <v/>
      </c>
      <c r="BD885" s="77">
        <f>IFERROR(AP885/F885,0)</f>
        <v/>
      </c>
      <c r="BE885" s="35">
        <f>SUMIFS(рўйхат!BL:BL,рўйхат!$CX:$CX,$B$932,рўйхат!$D:$D,$C885)</f>
        <v/>
      </c>
      <c r="BF885" s="36">
        <f>SUMIFS(рўйхат!BM:BM,рўйхат!$CX:$CX,$B$932,рўйхат!$D:$D,$C885)</f>
        <v/>
      </c>
      <c r="BG885" s="35">
        <f>SUMIFS(рўйхат!BN:BN,рўйхат!$CX:$CX,$B$932,рўйхат!$D:$D,$C885)</f>
        <v/>
      </c>
      <c r="BH885" s="36">
        <f>SUMIFS(рўйхат!BO:BO,рўйхат!$CX:$CX,$B$932,рўйхат!$D:$D,$C885)</f>
        <v/>
      </c>
      <c r="BI885" s="35">
        <f>SUMIFS(рўйхат!BP:BP,рўйхат!$CX:$CX,$B$932,рўйхат!$D:$D,$C885)</f>
        <v/>
      </c>
      <c r="BJ885" s="36">
        <f>SUMIFS(рўйхат!BQ:BQ,рўйхат!$CX:$CX,$B$932,рўйхат!$D:$D,$C885)</f>
        <v/>
      </c>
      <c r="BK885" s="35">
        <f>SUMIFS(рўйхат!BR:BR,рўйхат!$CX:$CX,$B$932,рўйхат!$D:$D,$C885)</f>
        <v/>
      </c>
      <c r="BL885" s="36">
        <f>SUMIFS(рўйхат!BS:BS,рўйхат!$CX:$CX,$B$932,рўйхат!$D:$D,$C885)</f>
        <v/>
      </c>
      <c r="BM885" s="35">
        <f>SUMIFS(рўйхат!BT:BT,рўйхат!$CX:$CX,$B$932,рўйхат!$D:$D,$C885)</f>
        <v/>
      </c>
      <c r="BN885" s="36">
        <f>SUMIFS(рўйхат!BU:BU,рўйхат!$CX:$CX,$B$932,рўйхат!$D:$D,$C885)</f>
        <v/>
      </c>
      <c r="BO885" s="35">
        <f>SUMIFS(рўйхат!BX:BX,рўйхат!$CX:$CX,$B$932,рўйхат!$D:$D,$C885)</f>
        <v/>
      </c>
      <c r="BP885" s="36">
        <f>SUMIFS(рўйхат!BY:BY,рўйхат!$CX:$CX,$B$932,рўйхат!$D:$D,$C885)</f>
        <v/>
      </c>
      <c r="BQ885" s="35">
        <f>SUMIFS(рўйхат!BZ:BZ,рўйхат!$CX:$CX,$B$932,рўйхат!$D:$D,$C885)</f>
        <v/>
      </c>
      <c r="BR885" s="36">
        <f>SUMIFS(рўйхат!CA:CA,рўйхат!$CX:$CX,$B$932,рўйхат!$D:$D,$C885)</f>
        <v/>
      </c>
      <c r="BS885" s="35">
        <f>SUMIFS(рўйхат!CB:CB,рўйхат!$CX:$CX,$B$932,рўйхат!$D:$D,$C885)</f>
        <v/>
      </c>
      <c r="BT885" s="36">
        <f>SUMIFS(рўйхат!CC:CC,рўйхат!$CX:$CX,$B$932,рўйхат!$D:$D,$C885)</f>
        <v/>
      </c>
      <c r="BU885" s="35">
        <f>SUMIFS(рўйхат!CD:CD,рўйхат!$CX:$CX,$B$932,рўйхат!$D:$D,$C885)</f>
        <v/>
      </c>
      <c r="BV885" s="36">
        <f>SUMIFS(рўйхат!CE:CE,рўйхат!$CX:$CX,$B$932,рўйхат!$D:$D,$C885)</f>
        <v/>
      </c>
      <c r="BW885" s="35">
        <f>SUMIFS(рўйхат!CH:CH,рўйхат!$CX:$CX,$B$932,рўйхат!$D:$D,$C885)</f>
        <v/>
      </c>
      <c r="BX885" s="36">
        <f>SUMIFS(рўйхат!CI:CI,рўйхат!$CX:$CX,$B$932,рўйхат!$D:$D,$C885)</f>
        <v/>
      </c>
      <c r="BY885" s="35">
        <f>SUMIFS(рўйхат!CJ:CJ,рўйхат!$CX:$CX,$B$932,рўйхат!$D:$D,$C885)</f>
        <v/>
      </c>
      <c r="BZ885" s="36">
        <f>SUMIFS(рўйхат!CK:CK,рўйхат!$CX:$CX,$B$932,рўйхат!$D:$D,$C885)</f>
        <v/>
      </c>
      <c r="CA885" s="35">
        <f>SUMIFS(рўйхат!CL:CL,рўйхат!$CX:$CX,$B$932,рўйхат!$D:$D,$C885)</f>
        <v/>
      </c>
      <c r="CB885" s="36">
        <f>SUMIFS(рўйхат!CM:CM,рўйхат!$CX:$CX,$B$932,рўйхат!$D:$D,$C885)</f>
        <v/>
      </c>
      <c r="CC885" s="35">
        <f>SUMIFS(рўйхат!CN:CN,рўйхат!$CX:$CX,$B$932,рўйхат!$D:$D,$C885)</f>
        <v/>
      </c>
      <c r="CD885" s="36">
        <f>SUMIFS(рўйхат!CO:CO,рўйхат!$CX:$CX,$B$932,рўйхат!$D:$D,$C885)</f>
        <v/>
      </c>
      <c r="CE885" s="77">
        <f>IFERROR(BE885/(Q885+BE885),0)</f>
        <v/>
      </c>
      <c r="CF885" s="78">
        <f>IFERROR(BF885/(R885+BF885),0)</f>
        <v/>
      </c>
    </row>
    <row r="886" hidden="1" outlineLevel="1" ht="30" customFormat="1" customHeight="1" s="8">
      <c r="A886" s="39" t="n"/>
      <c r="B886" s="50" t="n">
        <v>20</v>
      </c>
      <c r="C886" s="131" t="inlineStr">
        <is>
          <t>Етарли тажрибага эга бўлмаган етказиб берувчилар билан тузилган тўғридан-тўғри шартномалар таҳлили</t>
        </is>
      </c>
      <c r="D886" s="16" t="n"/>
      <c r="E886" s="35">
        <f>SUMIFS(рўйхат!F:F,рўйхат!$CX:$CX,$B$932,рўйхат!$D:$D,$C886)</f>
        <v/>
      </c>
      <c r="F886" s="36">
        <f>SUMIFS(рўйхат!G:G,рўйхат!$CX:$CX,$B$932,рўйхат!$D:$D,$C886)</f>
        <v/>
      </c>
      <c r="G886" s="35">
        <f>SUMIFS(рўйхат!H:H,рўйхат!$CX:$CX,$B$932,рўйхат!$D:$D,$C886)</f>
        <v/>
      </c>
      <c r="H886" s="36">
        <f>SUMIFS(рўйхат!I:I,рўйхат!$CX:$CX,$B$932,рўйхат!$D:$D,$C886)</f>
        <v/>
      </c>
      <c r="I886" s="35">
        <f>SUMIFS(рўйхат!J:J,рўйхат!$CX:$CX,$B$932,рўйхат!$D:$D,$C886)</f>
        <v/>
      </c>
      <c r="J886" s="36">
        <f>SUMIFS(рўйхат!K:K,рўйхат!$CX:$CX,$B$932,рўйхат!$D:$D,$C886)</f>
        <v/>
      </c>
      <c r="K886" s="35">
        <f>SUMIFS(рўйхат!L:L,рўйхат!$CX:$CX,$B$932,рўйхат!$D:$D,$C886)</f>
        <v/>
      </c>
      <c r="L886" s="36">
        <f>SUMIFS(рўйхат!M:M,рўйхат!$CX:$CX,$B$932,рўйхат!$D:$D,$C886)</f>
        <v/>
      </c>
      <c r="M886" s="35">
        <f>SUMIFS(рўйхат!N:N,рўйхат!$CX:$CX,$B$932,рўйхат!$D:$D,$C886)</f>
        <v/>
      </c>
      <c r="N886" s="36">
        <f>SUMIFS(рўйхат!O:O,рўйхат!$CX:$CX,$B$932,рўйхат!$D:$D,$C886)</f>
        <v/>
      </c>
      <c r="O886" s="34">
        <f>IFERROR(M886/E886,0)</f>
        <v/>
      </c>
      <c r="P886" s="34">
        <f>IFERROR(N886/F886,0)</f>
        <v/>
      </c>
      <c r="Q886" s="35">
        <f>SUMIFS(рўйхат!P:P,рўйхат!$CX:$CX,$B$932,рўйхат!$D:$D,$C886)</f>
        <v/>
      </c>
      <c r="R886" s="36">
        <f>SUMIFS(рўйхат!Q:Q,рўйхат!$CX:$CX,$B$932,рўйхат!$D:$D,$C886)</f>
        <v/>
      </c>
      <c r="S886" s="35">
        <f>SUMIFS(рўйхат!R:R,рўйхат!$CX:$CX,$B$932,рўйхат!$D:$D,$C886)</f>
        <v/>
      </c>
      <c r="T886" s="36">
        <f>SUMIFS(рўйхат!S:S,рўйхат!$CX:$CX,$B$932,рўйхат!$D:$D,$C886)</f>
        <v/>
      </c>
      <c r="U886" s="35">
        <f>SUMIFS(рўйхат!T:T,рўйхат!$CX:$CX,$B$932,рўйхат!$D:$D,$C886)</f>
        <v/>
      </c>
      <c r="V886" s="36">
        <f>SUMIFS(рўйхат!U:U,рўйхат!$CX:$CX,$B$932,рўйхат!$D:$D,$C886)</f>
        <v/>
      </c>
      <c r="W886" s="35">
        <f>SUMIFS(рўйхат!V:V,рўйхат!$CX:$CX,$B$932,рўйхат!$D:$D,$C886)</f>
        <v/>
      </c>
      <c r="X886" s="36">
        <f>SUMIFS(рўйхат!W:W,рўйхат!$CX:$CX,$B$932,рўйхат!$D:$D,$C886)</f>
        <v/>
      </c>
      <c r="Y886" s="35">
        <f>SUMIFS(рўйхат!X:X,рўйхат!$CX:$CX,$B$932,рўйхат!$D:$D,$C886)</f>
        <v/>
      </c>
      <c r="Z886" s="36">
        <f>SUMIFS(рўйхат!Y:Y,рўйхат!$CX:$CX,$B$932,рўйхат!$D:$D,$C886)</f>
        <v/>
      </c>
      <c r="AA886" s="35">
        <f>SUMIFS(рўйхат!Z:Z,рўйхат!$CX:$CX,$B$932,рўйхат!$D:$D,$C886)</f>
        <v/>
      </c>
      <c r="AB886" s="36">
        <f>SUMIFS(рўйхат!AA:AA,рўйхат!$CX:$CX,$B$932,рўйхат!$D:$D,$C886)</f>
        <v/>
      </c>
      <c r="AC886" s="35">
        <f>SUMIFS(рўйхат!AB:AB,рўйхат!$CX:$CX,$B$932,рўйхат!$D:$D,$C886)</f>
        <v/>
      </c>
      <c r="AD886" s="36">
        <f>SUMIFS(рўйхат!AC:AC,рўйхат!$CX:$CX,$B$932,рўйхат!$D:$D,$C886)</f>
        <v/>
      </c>
      <c r="AE886" s="35">
        <f>SUMIFS(рўйхат!AD:AD,рўйхат!$CX:$CX,$B$932,рўйхат!$D:$D,$C886)</f>
        <v/>
      </c>
      <c r="AF886" s="36">
        <f>SUMIFS(рўйхат!AE:AE,рўйхат!$CX:$CX,$B$932,рўйхат!$D:$D,$C886)</f>
        <v/>
      </c>
      <c r="AG886" s="35">
        <f>SUMIFS(рўйхат!AH:AH,рўйхат!$CX:$CX,$B$932,рўйхат!$D:$D,$C886)</f>
        <v/>
      </c>
      <c r="AH886" s="36">
        <f>SUMIFS(рўйхат!AI:AI,рўйхат!$CX:$CX,$B$932,рўйхат!$D:$D,$C886)</f>
        <v/>
      </c>
      <c r="AI886" s="35">
        <f>SUMIFS(рўйхат!AJ:AJ,рўйхат!$CX:$CX,$B$932,рўйхат!$D:$D,$C886)</f>
        <v/>
      </c>
      <c r="AJ886" s="36">
        <f>SUMIFS(рўйхат!AK:AK,рўйхат!$CX:$CX,$B$932,рўйхат!$D:$D,$C886)</f>
        <v/>
      </c>
      <c r="AK886" s="35">
        <f>SUMIFS(рўйхат!AL:AL,рўйхат!$CX:$CX,$B$932,рўйхат!$D:$D,$C886)</f>
        <v/>
      </c>
      <c r="AL886" s="36">
        <f>SUMIFS(рўйхат!AM:AM,рўйхат!$CX:$CX,$B$932,рўйхат!$D:$D,$C886)</f>
        <v/>
      </c>
      <c r="AM886" s="77">
        <f>IFERROR(Q886/E886,0)</f>
        <v/>
      </c>
      <c r="AN886" s="77">
        <f>IFERROR(R886/F886,0)</f>
        <v/>
      </c>
      <c r="AO886" s="35">
        <f>SUMIFS(рўйхат!AX:AX,рўйхат!$CX:$CX,$B$932,рўйхат!$D:$D,$C886)</f>
        <v/>
      </c>
      <c r="AP886" s="36">
        <f>SUMIFS(рўйхат!AY:AY,рўйхат!$CX:$CX,$B$932,рўйхат!$D:$D,$C886)</f>
        <v/>
      </c>
      <c r="AQ886" s="35">
        <f>SUMIFS(рўйхат!AZ:AZ,рўйхат!$CX:$CX,$B$932,рўйхат!$D:$D,$C886)</f>
        <v/>
      </c>
      <c r="AR886" s="36">
        <f>SUMIFS(рўйхат!BA:BA,рўйхат!$CX:$CX,$B$932,рўйхат!$D:$D,$C886)</f>
        <v/>
      </c>
      <c r="AS886" s="35">
        <f>SUMIFS(рўйхат!BB:BB,рўйхат!$CX:$CX,$B$932,рўйхат!$D:$D,$C886)</f>
        <v/>
      </c>
      <c r="AT886" s="36">
        <f>SUMIFS(рўйхат!BC:BC,рўйхат!$CX:$CX,$B$932,рўйхат!$D:$D,$C886)</f>
        <v/>
      </c>
      <c r="AU886" s="35">
        <f>SUMIFS(рўйхат!BD:BD,рўйхат!$CX:$CX,$B$932,рўйхат!$D:$D,$C886)</f>
        <v/>
      </c>
      <c r="AV886" s="36">
        <f>SUMIFS(рўйхат!BE:BE,рўйхат!$CX:$CX,$B$932,рўйхат!$D:$D,$C886)</f>
        <v/>
      </c>
      <c r="AW886" s="35">
        <f>SUMIFS(рўйхат!BF:BF,рўйхат!$CX:$CX,$B$932,рўйхат!$D:$D,$C886)</f>
        <v/>
      </c>
      <c r="AX886" s="36">
        <f>SUMIFS(рўйхат!BG:BG,рўйхат!$CX:$CX,$B$932,рўйхат!$D:$D,$C886)</f>
        <v/>
      </c>
      <c r="AY886" s="35">
        <f>SUMIFS(рўйхат!BH:BH,рўйхат!$CX:$CX,$B$932,рўйхат!$D:$D,$C886)</f>
        <v/>
      </c>
      <c r="AZ886" s="36">
        <f>SUMIFS(рўйхат!BI:BI,рўйхат!$CX:$CX,$B$932,рўйхат!$D:$D,$C886)</f>
        <v/>
      </c>
      <c r="BA886" s="35">
        <f>SUMIFS(рўйхат!BJ:BJ,рўйхат!$CX:$CX,$B$932,рўйхат!$D:$D,$C886)</f>
        <v/>
      </c>
      <c r="BB886" s="36">
        <f>SUMIFS(рўйхат!BK:BK,рўйхат!$CX:$CX,$B$932,рўйхат!$D:$D,$C886)</f>
        <v/>
      </c>
      <c r="BC886" s="77">
        <f>IFERROR(AO886/E886,0)</f>
        <v/>
      </c>
      <c r="BD886" s="77">
        <f>IFERROR(AP886/F886,0)</f>
        <v/>
      </c>
      <c r="BE886" s="35">
        <f>SUMIFS(рўйхат!BL:BL,рўйхат!$CX:$CX,$B$932,рўйхат!$D:$D,$C886)</f>
        <v/>
      </c>
      <c r="BF886" s="36">
        <f>SUMIFS(рўйхат!BM:BM,рўйхат!$CX:$CX,$B$932,рўйхат!$D:$D,$C886)</f>
        <v/>
      </c>
      <c r="BG886" s="35">
        <f>SUMIFS(рўйхат!BN:BN,рўйхат!$CX:$CX,$B$932,рўйхат!$D:$D,$C886)</f>
        <v/>
      </c>
      <c r="BH886" s="36">
        <f>SUMIFS(рўйхат!BO:BO,рўйхат!$CX:$CX,$B$932,рўйхат!$D:$D,$C886)</f>
        <v/>
      </c>
      <c r="BI886" s="35">
        <f>SUMIFS(рўйхат!BP:BP,рўйхат!$CX:$CX,$B$932,рўйхат!$D:$D,$C886)</f>
        <v/>
      </c>
      <c r="BJ886" s="36">
        <f>SUMIFS(рўйхат!BQ:BQ,рўйхат!$CX:$CX,$B$932,рўйхат!$D:$D,$C886)</f>
        <v/>
      </c>
      <c r="BK886" s="35">
        <f>SUMIFS(рўйхат!BR:BR,рўйхат!$CX:$CX,$B$932,рўйхат!$D:$D,$C886)</f>
        <v/>
      </c>
      <c r="BL886" s="36">
        <f>SUMIFS(рўйхат!BS:BS,рўйхат!$CX:$CX,$B$932,рўйхат!$D:$D,$C886)</f>
        <v/>
      </c>
      <c r="BM886" s="35">
        <f>SUMIFS(рўйхат!BT:BT,рўйхат!$CX:$CX,$B$932,рўйхат!$D:$D,$C886)</f>
        <v/>
      </c>
      <c r="BN886" s="36">
        <f>SUMIFS(рўйхат!BU:BU,рўйхат!$CX:$CX,$B$932,рўйхат!$D:$D,$C886)</f>
        <v/>
      </c>
      <c r="BO886" s="35">
        <f>SUMIFS(рўйхат!BX:BX,рўйхат!$CX:$CX,$B$932,рўйхат!$D:$D,$C886)</f>
        <v/>
      </c>
      <c r="BP886" s="36">
        <f>SUMIFS(рўйхат!BY:BY,рўйхат!$CX:$CX,$B$932,рўйхат!$D:$D,$C886)</f>
        <v/>
      </c>
      <c r="BQ886" s="35">
        <f>SUMIFS(рўйхат!BZ:BZ,рўйхат!$CX:$CX,$B$932,рўйхат!$D:$D,$C886)</f>
        <v/>
      </c>
      <c r="BR886" s="36">
        <f>SUMIFS(рўйхат!CA:CA,рўйхат!$CX:$CX,$B$932,рўйхат!$D:$D,$C886)</f>
        <v/>
      </c>
      <c r="BS886" s="35">
        <f>SUMIFS(рўйхат!CB:CB,рўйхат!$CX:$CX,$B$932,рўйхат!$D:$D,$C886)</f>
        <v/>
      </c>
      <c r="BT886" s="36">
        <f>SUMIFS(рўйхат!CC:CC,рўйхат!$CX:$CX,$B$932,рўйхат!$D:$D,$C886)</f>
        <v/>
      </c>
      <c r="BU886" s="35">
        <f>SUMIFS(рўйхат!CD:CD,рўйхат!$CX:$CX,$B$932,рўйхат!$D:$D,$C886)</f>
        <v/>
      </c>
      <c r="BV886" s="36">
        <f>SUMIFS(рўйхат!CE:CE,рўйхат!$CX:$CX,$B$932,рўйхат!$D:$D,$C886)</f>
        <v/>
      </c>
      <c r="BW886" s="35">
        <f>SUMIFS(рўйхат!CH:CH,рўйхат!$CX:$CX,$B$932,рўйхат!$D:$D,$C886)</f>
        <v/>
      </c>
      <c r="BX886" s="36">
        <f>SUMIFS(рўйхат!CI:CI,рўйхат!$CX:$CX,$B$932,рўйхат!$D:$D,$C886)</f>
        <v/>
      </c>
      <c r="BY886" s="35">
        <f>SUMIFS(рўйхат!CJ:CJ,рўйхат!$CX:$CX,$B$932,рўйхат!$D:$D,$C886)</f>
        <v/>
      </c>
      <c r="BZ886" s="36">
        <f>SUMIFS(рўйхат!CK:CK,рўйхат!$CX:$CX,$B$932,рўйхат!$D:$D,$C886)</f>
        <v/>
      </c>
      <c r="CA886" s="35">
        <f>SUMIFS(рўйхат!CL:CL,рўйхат!$CX:$CX,$B$932,рўйхат!$D:$D,$C886)</f>
        <v/>
      </c>
      <c r="CB886" s="36">
        <f>SUMIFS(рўйхат!CM:CM,рўйхат!$CX:$CX,$B$932,рўйхат!$D:$D,$C886)</f>
        <v/>
      </c>
      <c r="CC886" s="35">
        <f>SUMIFS(рўйхат!CN:CN,рўйхат!$CX:$CX,$B$932,рўйхат!$D:$D,$C886)</f>
        <v/>
      </c>
      <c r="CD886" s="36">
        <f>SUMIFS(рўйхат!CO:CO,рўйхат!$CX:$CX,$B$932,рўйхат!$D:$D,$C886)</f>
        <v/>
      </c>
      <c r="CE886" s="77">
        <f>IFERROR(BE886/(Q886+BE886),0)</f>
        <v/>
      </c>
      <c r="CF886" s="78">
        <f>IFERROR(BF886/(R886+BF886),0)</f>
        <v/>
      </c>
    </row>
    <row r="887" hidden="1" outlineLevel="1" ht="30" customFormat="1" customHeight="1" s="8">
      <c r="A887" s="39" t="n"/>
      <c r="B887" s="50" t="n">
        <v>21</v>
      </c>
      <c r="C887" s="131" t="inlineStr">
        <is>
          <t>Импорт маҳсулотлари таҳлили</t>
        </is>
      </c>
      <c r="D887" s="16" t="n"/>
      <c r="E887" s="35">
        <f>SUMIFS(рўйхат!F:F,рўйхат!$CX:$CX,$B$932,рўйхат!$D:$D,$C887)</f>
        <v/>
      </c>
      <c r="F887" s="36">
        <f>SUMIFS(рўйхат!G:G,рўйхат!$CX:$CX,$B$932,рўйхат!$D:$D,$C887)</f>
        <v/>
      </c>
      <c r="G887" s="35">
        <f>SUMIFS(рўйхат!H:H,рўйхат!$CX:$CX,$B$932,рўйхат!$D:$D,$C887)</f>
        <v/>
      </c>
      <c r="H887" s="36">
        <f>SUMIFS(рўйхат!I:I,рўйхат!$CX:$CX,$B$932,рўйхат!$D:$D,$C887)</f>
        <v/>
      </c>
      <c r="I887" s="35">
        <f>SUMIFS(рўйхат!J:J,рўйхат!$CX:$CX,$B$932,рўйхат!$D:$D,$C887)</f>
        <v/>
      </c>
      <c r="J887" s="36">
        <f>SUMIFS(рўйхат!K:K,рўйхат!$CX:$CX,$B$932,рўйхат!$D:$D,$C887)</f>
        <v/>
      </c>
      <c r="K887" s="35">
        <f>SUMIFS(рўйхат!L:L,рўйхат!$CX:$CX,$B$932,рўйхат!$D:$D,$C887)</f>
        <v/>
      </c>
      <c r="L887" s="36">
        <f>SUMIFS(рўйхат!M:M,рўйхат!$CX:$CX,$B$932,рўйхат!$D:$D,$C887)</f>
        <v/>
      </c>
      <c r="M887" s="35">
        <f>SUMIFS(рўйхат!N:N,рўйхат!$CX:$CX,$B$932,рўйхат!$D:$D,$C887)</f>
        <v/>
      </c>
      <c r="N887" s="36">
        <f>SUMIFS(рўйхат!O:O,рўйхат!$CX:$CX,$B$932,рўйхат!$D:$D,$C887)</f>
        <v/>
      </c>
      <c r="O887" s="34">
        <f>IFERROR(M887/E887,0)</f>
        <v/>
      </c>
      <c r="P887" s="34">
        <f>IFERROR(N887/F887,0)</f>
        <v/>
      </c>
      <c r="Q887" s="35">
        <f>SUMIFS(рўйхат!P:P,рўйхат!$CX:$CX,$B$932,рўйхат!$D:$D,$C887)</f>
        <v/>
      </c>
      <c r="R887" s="36">
        <f>SUMIFS(рўйхат!Q:Q,рўйхат!$CX:$CX,$B$932,рўйхат!$D:$D,$C887)</f>
        <v/>
      </c>
      <c r="S887" s="35">
        <f>SUMIFS(рўйхат!R:R,рўйхат!$CX:$CX,$B$932,рўйхат!$D:$D,$C887)</f>
        <v/>
      </c>
      <c r="T887" s="36">
        <f>SUMIFS(рўйхат!S:S,рўйхат!$CX:$CX,$B$932,рўйхат!$D:$D,$C887)</f>
        <v/>
      </c>
      <c r="U887" s="35">
        <f>SUMIFS(рўйхат!T:T,рўйхат!$CX:$CX,$B$932,рўйхат!$D:$D,$C887)</f>
        <v/>
      </c>
      <c r="V887" s="36">
        <f>SUMIFS(рўйхат!U:U,рўйхат!$CX:$CX,$B$932,рўйхат!$D:$D,$C887)</f>
        <v/>
      </c>
      <c r="W887" s="35">
        <f>SUMIFS(рўйхат!V:V,рўйхат!$CX:$CX,$B$932,рўйхат!$D:$D,$C887)</f>
        <v/>
      </c>
      <c r="X887" s="36">
        <f>SUMIFS(рўйхат!W:W,рўйхат!$CX:$CX,$B$932,рўйхат!$D:$D,$C887)</f>
        <v/>
      </c>
      <c r="Y887" s="35">
        <f>SUMIFS(рўйхат!X:X,рўйхат!$CX:$CX,$B$932,рўйхат!$D:$D,$C887)</f>
        <v/>
      </c>
      <c r="Z887" s="36">
        <f>SUMIFS(рўйхат!Y:Y,рўйхат!$CX:$CX,$B$932,рўйхат!$D:$D,$C887)</f>
        <v/>
      </c>
      <c r="AA887" s="35">
        <f>SUMIFS(рўйхат!Z:Z,рўйхат!$CX:$CX,$B$932,рўйхат!$D:$D,$C887)</f>
        <v/>
      </c>
      <c r="AB887" s="36">
        <f>SUMIFS(рўйхат!AA:AA,рўйхат!$CX:$CX,$B$932,рўйхат!$D:$D,$C887)</f>
        <v/>
      </c>
      <c r="AC887" s="35">
        <f>SUMIFS(рўйхат!AB:AB,рўйхат!$CX:$CX,$B$932,рўйхат!$D:$D,$C887)</f>
        <v/>
      </c>
      <c r="AD887" s="36">
        <f>SUMIFS(рўйхат!AC:AC,рўйхат!$CX:$CX,$B$932,рўйхат!$D:$D,$C887)</f>
        <v/>
      </c>
      <c r="AE887" s="35">
        <f>SUMIFS(рўйхат!AD:AD,рўйхат!$CX:$CX,$B$932,рўйхат!$D:$D,$C887)</f>
        <v/>
      </c>
      <c r="AF887" s="36">
        <f>SUMIFS(рўйхат!AE:AE,рўйхат!$CX:$CX,$B$932,рўйхат!$D:$D,$C887)</f>
        <v/>
      </c>
      <c r="AG887" s="35">
        <f>SUMIFS(рўйхат!AH:AH,рўйхат!$CX:$CX,$B$932,рўйхат!$D:$D,$C887)</f>
        <v/>
      </c>
      <c r="AH887" s="36">
        <f>SUMIFS(рўйхат!AI:AI,рўйхат!$CX:$CX,$B$932,рўйхат!$D:$D,$C887)</f>
        <v/>
      </c>
      <c r="AI887" s="35">
        <f>SUMIFS(рўйхат!AJ:AJ,рўйхат!$CX:$CX,$B$932,рўйхат!$D:$D,$C887)</f>
        <v/>
      </c>
      <c r="AJ887" s="36">
        <f>SUMIFS(рўйхат!AK:AK,рўйхат!$CX:$CX,$B$932,рўйхат!$D:$D,$C887)</f>
        <v/>
      </c>
      <c r="AK887" s="35">
        <f>SUMIFS(рўйхат!AL:AL,рўйхат!$CX:$CX,$B$932,рўйхат!$D:$D,$C887)</f>
        <v/>
      </c>
      <c r="AL887" s="36">
        <f>SUMIFS(рўйхат!AM:AM,рўйхат!$CX:$CX,$B$932,рўйхат!$D:$D,$C887)</f>
        <v/>
      </c>
      <c r="AM887" s="77">
        <f>IFERROR(Q887/E887,0)</f>
        <v/>
      </c>
      <c r="AN887" s="77">
        <f>IFERROR(R887/F887,0)</f>
        <v/>
      </c>
      <c r="AO887" s="35">
        <f>SUMIFS(рўйхат!AX:AX,рўйхат!$CX:$CX,$B$932,рўйхат!$D:$D,$C887)</f>
        <v/>
      </c>
      <c r="AP887" s="36">
        <f>SUMIFS(рўйхат!AY:AY,рўйхат!$CX:$CX,$B$932,рўйхат!$D:$D,$C887)</f>
        <v/>
      </c>
      <c r="AQ887" s="35">
        <f>SUMIFS(рўйхат!AZ:AZ,рўйхат!$CX:$CX,$B$932,рўйхат!$D:$D,$C887)</f>
        <v/>
      </c>
      <c r="AR887" s="36">
        <f>SUMIFS(рўйхат!BA:BA,рўйхат!$CX:$CX,$B$932,рўйхат!$D:$D,$C887)</f>
        <v/>
      </c>
      <c r="AS887" s="35">
        <f>SUMIFS(рўйхат!BB:BB,рўйхат!$CX:$CX,$B$932,рўйхат!$D:$D,$C887)</f>
        <v/>
      </c>
      <c r="AT887" s="36">
        <f>SUMIFS(рўйхат!BC:BC,рўйхат!$CX:$CX,$B$932,рўйхат!$D:$D,$C887)</f>
        <v/>
      </c>
      <c r="AU887" s="35">
        <f>SUMIFS(рўйхат!BD:BD,рўйхат!$CX:$CX,$B$932,рўйхат!$D:$D,$C887)</f>
        <v/>
      </c>
      <c r="AV887" s="36">
        <f>SUMIFS(рўйхат!BE:BE,рўйхат!$CX:$CX,$B$932,рўйхат!$D:$D,$C887)</f>
        <v/>
      </c>
      <c r="AW887" s="35">
        <f>SUMIFS(рўйхат!BF:BF,рўйхат!$CX:$CX,$B$932,рўйхат!$D:$D,$C887)</f>
        <v/>
      </c>
      <c r="AX887" s="36">
        <f>SUMIFS(рўйхат!BG:BG,рўйхат!$CX:$CX,$B$932,рўйхат!$D:$D,$C887)</f>
        <v/>
      </c>
      <c r="AY887" s="35">
        <f>SUMIFS(рўйхат!BH:BH,рўйхат!$CX:$CX,$B$932,рўйхат!$D:$D,$C887)</f>
        <v/>
      </c>
      <c r="AZ887" s="36">
        <f>SUMIFS(рўйхат!BI:BI,рўйхат!$CX:$CX,$B$932,рўйхат!$D:$D,$C887)</f>
        <v/>
      </c>
      <c r="BA887" s="35">
        <f>SUMIFS(рўйхат!BJ:BJ,рўйхат!$CX:$CX,$B$932,рўйхат!$D:$D,$C887)</f>
        <v/>
      </c>
      <c r="BB887" s="36">
        <f>SUMIFS(рўйхат!BK:BK,рўйхат!$CX:$CX,$B$932,рўйхат!$D:$D,$C887)</f>
        <v/>
      </c>
      <c r="BC887" s="77">
        <f>IFERROR(AO887/E887,0)</f>
        <v/>
      </c>
      <c r="BD887" s="77">
        <f>IFERROR(AP887/F887,0)</f>
        <v/>
      </c>
      <c r="BE887" s="35">
        <f>SUMIFS(рўйхат!BL:BL,рўйхат!$CX:$CX,$B$932,рўйхат!$D:$D,$C887)</f>
        <v/>
      </c>
      <c r="BF887" s="36">
        <f>SUMIFS(рўйхат!BM:BM,рўйхат!$CX:$CX,$B$932,рўйхат!$D:$D,$C887)</f>
        <v/>
      </c>
      <c r="BG887" s="35">
        <f>SUMIFS(рўйхат!BN:BN,рўйхат!$CX:$CX,$B$932,рўйхат!$D:$D,$C887)</f>
        <v/>
      </c>
      <c r="BH887" s="36">
        <f>SUMIFS(рўйхат!BO:BO,рўйхат!$CX:$CX,$B$932,рўйхат!$D:$D,$C887)</f>
        <v/>
      </c>
      <c r="BI887" s="35">
        <f>SUMIFS(рўйхат!BP:BP,рўйхат!$CX:$CX,$B$932,рўйхат!$D:$D,$C887)</f>
        <v/>
      </c>
      <c r="BJ887" s="36">
        <f>SUMIFS(рўйхат!BQ:BQ,рўйхат!$CX:$CX,$B$932,рўйхат!$D:$D,$C887)</f>
        <v/>
      </c>
      <c r="BK887" s="35">
        <f>SUMIFS(рўйхат!BR:BR,рўйхат!$CX:$CX,$B$932,рўйхат!$D:$D,$C887)</f>
        <v/>
      </c>
      <c r="BL887" s="36">
        <f>SUMIFS(рўйхат!BS:BS,рўйхат!$CX:$CX,$B$932,рўйхат!$D:$D,$C887)</f>
        <v/>
      </c>
      <c r="BM887" s="35">
        <f>SUMIFS(рўйхат!BT:BT,рўйхат!$CX:$CX,$B$932,рўйхат!$D:$D,$C887)</f>
        <v/>
      </c>
      <c r="BN887" s="36">
        <f>SUMIFS(рўйхат!BU:BU,рўйхат!$CX:$CX,$B$932,рўйхат!$D:$D,$C887)</f>
        <v/>
      </c>
      <c r="BO887" s="35">
        <f>SUMIFS(рўйхат!BX:BX,рўйхат!$CX:$CX,$B$932,рўйхат!$D:$D,$C887)</f>
        <v/>
      </c>
      <c r="BP887" s="36">
        <f>SUMIFS(рўйхат!BY:BY,рўйхат!$CX:$CX,$B$932,рўйхат!$D:$D,$C887)</f>
        <v/>
      </c>
      <c r="BQ887" s="35">
        <f>SUMIFS(рўйхат!BZ:BZ,рўйхат!$CX:$CX,$B$932,рўйхат!$D:$D,$C887)</f>
        <v/>
      </c>
      <c r="BR887" s="36">
        <f>SUMIFS(рўйхат!CA:CA,рўйхат!$CX:$CX,$B$932,рўйхат!$D:$D,$C887)</f>
        <v/>
      </c>
      <c r="BS887" s="35">
        <f>SUMIFS(рўйхат!CB:CB,рўйхат!$CX:$CX,$B$932,рўйхат!$D:$D,$C887)</f>
        <v/>
      </c>
      <c r="BT887" s="36">
        <f>SUMIFS(рўйхат!CC:CC,рўйхат!$CX:$CX,$B$932,рўйхат!$D:$D,$C887)</f>
        <v/>
      </c>
      <c r="BU887" s="35">
        <f>SUMIFS(рўйхат!CD:CD,рўйхат!$CX:$CX,$B$932,рўйхат!$D:$D,$C887)</f>
        <v/>
      </c>
      <c r="BV887" s="36">
        <f>SUMIFS(рўйхат!CE:CE,рўйхат!$CX:$CX,$B$932,рўйхат!$D:$D,$C887)</f>
        <v/>
      </c>
      <c r="BW887" s="35">
        <f>SUMIFS(рўйхат!CH:CH,рўйхат!$CX:$CX,$B$932,рўйхат!$D:$D,$C887)</f>
        <v/>
      </c>
      <c r="BX887" s="36">
        <f>SUMIFS(рўйхат!CI:CI,рўйхат!$CX:$CX,$B$932,рўйхат!$D:$D,$C887)</f>
        <v/>
      </c>
      <c r="BY887" s="35">
        <f>SUMIFS(рўйхат!CJ:CJ,рўйхат!$CX:$CX,$B$932,рўйхат!$D:$D,$C887)</f>
        <v/>
      </c>
      <c r="BZ887" s="36">
        <f>SUMIFS(рўйхат!CK:CK,рўйхат!$CX:$CX,$B$932,рўйхат!$D:$D,$C887)</f>
        <v/>
      </c>
      <c r="CA887" s="35">
        <f>SUMIFS(рўйхат!CL:CL,рўйхат!$CX:$CX,$B$932,рўйхат!$D:$D,$C887)</f>
        <v/>
      </c>
      <c r="CB887" s="36">
        <f>SUMIFS(рўйхат!CM:CM,рўйхат!$CX:$CX,$B$932,рўйхат!$D:$D,$C887)</f>
        <v/>
      </c>
      <c r="CC887" s="35">
        <f>SUMIFS(рўйхат!CN:CN,рўйхат!$CX:$CX,$B$932,рўйхат!$D:$D,$C887)</f>
        <v/>
      </c>
      <c r="CD887" s="36">
        <f>SUMIFS(рўйхат!CO:CO,рўйхат!$CX:$CX,$B$932,рўйхат!$D:$D,$C887)</f>
        <v/>
      </c>
      <c r="CE887" s="77">
        <f>IFERROR(BE887/(Q887+BE887),0)</f>
        <v/>
      </c>
      <c r="CF887" s="78">
        <f>IFERROR(BF887/(R887+BF887),0)</f>
        <v/>
      </c>
    </row>
    <row r="888" hidden="1" outlineLevel="1" ht="30" customFormat="1" customHeight="1" s="8">
      <c r="A888" s="39" t="n"/>
      <c r="B888" s="50" t="n">
        <v>22</v>
      </c>
      <c r="C888" s="131" t="inlineStr">
        <is>
          <t>Иш жойига эга бўлган фуқароларга "Жамоат ишлари жамғармаси"дан маблағлар  тўланиши</t>
        </is>
      </c>
      <c r="D888" s="16" t="n"/>
      <c r="E888" s="35">
        <f>SUMIFS(рўйхат!F:F,рўйхат!$CX:$CX,$B$932,рўйхат!$D:$D,$C888)</f>
        <v/>
      </c>
      <c r="F888" s="36">
        <f>SUMIFS(рўйхат!G:G,рўйхат!$CX:$CX,$B$932,рўйхат!$D:$D,$C888)</f>
        <v/>
      </c>
      <c r="G888" s="35">
        <f>SUMIFS(рўйхат!H:H,рўйхат!$CX:$CX,$B$932,рўйхат!$D:$D,$C888)</f>
        <v/>
      </c>
      <c r="H888" s="36">
        <f>SUMIFS(рўйхат!I:I,рўйхат!$CX:$CX,$B$932,рўйхат!$D:$D,$C888)</f>
        <v/>
      </c>
      <c r="I888" s="35">
        <f>SUMIFS(рўйхат!J:J,рўйхат!$CX:$CX,$B$932,рўйхат!$D:$D,$C888)</f>
        <v/>
      </c>
      <c r="J888" s="36">
        <f>SUMIFS(рўйхат!K:K,рўйхат!$CX:$CX,$B$932,рўйхат!$D:$D,$C888)</f>
        <v/>
      </c>
      <c r="K888" s="35">
        <f>SUMIFS(рўйхат!L:L,рўйхат!$CX:$CX,$B$932,рўйхат!$D:$D,$C888)</f>
        <v/>
      </c>
      <c r="L888" s="36">
        <f>SUMIFS(рўйхат!M:M,рўйхат!$CX:$CX,$B$932,рўйхат!$D:$D,$C888)</f>
        <v/>
      </c>
      <c r="M888" s="35">
        <f>SUMIFS(рўйхат!N:N,рўйхат!$CX:$CX,$B$932,рўйхат!$D:$D,$C888)</f>
        <v/>
      </c>
      <c r="N888" s="36">
        <f>SUMIFS(рўйхат!O:O,рўйхат!$CX:$CX,$B$932,рўйхат!$D:$D,$C888)</f>
        <v/>
      </c>
      <c r="O888" s="34">
        <f>IFERROR(M888/E888,0)</f>
        <v/>
      </c>
      <c r="P888" s="34">
        <f>IFERROR(N888/F888,0)</f>
        <v/>
      </c>
      <c r="Q888" s="35">
        <f>SUMIFS(рўйхат!P:P,рўйхат!$CX:$CX,$B$932,рўйхат!$D:$D,$C888)</f>
        <v/>
      </c>
      <c r="R888" s="36">
        <f>SUMIFS(рўйхат!Q:Q,рўйхат!$CX:$CX,$B$932,рўйхат!$D:$D,$C888)</f>
        <v/>
      </c>
      <c r="S888" s="35">
        <f>SUMIFS(рўйхат!R:R,рўйхат!$CX:$CX,$B$932,рўйхат!$D:$D,$C888)</f>
        <v/>
      </c>
      <c r="T888" s="36">
        <f>SUMIFS(рўйхат!S:S,рўйхат!$CX:$CX,$B$932,рўйхат!$D:$D,$C888)</f>
        <v/>
      </c>
      <c r="U888" s="35">
        <f>SUMIFS(рўйхат!T:T,рўйхат!$CX:$CX,$B$932,рўйхат!$D:$D,$C888)</f>
        <v/>
      </c>
      <c r="V888" s="36">
        <f>SUMIFS(рўйхат!U:U,рўйхат!$CX:$CX,$B$932,рўйхат!$D:$D,$C888)</f>
        <v/>
      </c>
      <c r="W888" s="35">
        <f>SUMIFS(рўйхат!V:V,рўйхат!$CX:$CX,$B$932,рўйхат!$D:$D,$C888)</f>
        <v/>
      </c>
      <c r="X888" s="36">
        <f>SUMIFS(рўйхат!W:W,рўйхат!$CX:$CX,$B$932,рўйхат!$D:$D,$C888)</f>
        <v/>
      </c>
      <c r="Y888" s="35">
        <f>SUMIFS(рўйхат!X:X,рўйхат!$CX:$CX,$B$932,рўйхат!$D:$D,$C888)</f>
        <v/>
      </c>
      <c r="Z888" s="36">
        <f>SUMIFS(рўйхат!Y:Y,рўйхат!$CX:$CX,$B$932,рўйхат!$D:$D,$C888)</f>
        <v/>
      </c>
      <c r="AA888" s="35">
        <f>SUMIFS(рўйхат!Z:Z,рўйхат!$CX:$CX,$B$932,рўйхат!$D:$D,$C888)</f>
        <v/>
      </c>
      <c r="AB888" s="36">
        <f>SUMIFS(рўйхат!AA:AA,рўйхат!$CX:$CX,$B$932,рўйхат!$D:$D,$C888)</f>
        <v/>
      </c>
      <c r="AC888" s="35">
        <f>SUMIFS(рўйхат!AB:AB,рўйхат!$CX:$CX,$B$932,рўйхат!$D:$D,$C888)</f>
        <v/>
      </c>
      <c r="AD888" s="36">
        <f>SUMIFS(рўйхат!AC:AC,рўйхат!$CX:$CX,$B$932,рўйхат!$D:$D,$C888)</f>
        <v/>
      </c>
      <c r="AE888" s="35">
        <f>SUMIFS(рўйхат!AD:AD,рўйхат!$CX:$CX,$B$932,рўйхат!$D:$D,$C888)</f>
        <v/>
      </c>
      <c r="AF888" s="36">
        <f>SUMIFS(рўйхат!AE:AE,рўйхат!$CX:$CX,$B$932,рўйхат!$D:$D,$C888)</f>
        <v/>
      </c>
      <c r="AG888" s="35">
        <f>SUMIFS(рўйхат!AH:AH,рўйхат!$CX:$CX,$B$932,рўйхат!$D:$D,$C888)</f>
        <v/>
      </c>
      <c r="AH888" s="36">
        <f>SUMIFS(рўйхат!AI:AI,рўйхат!$CX:$CX,$B$932,рўйхат!$D:$D,$C888)</f>
        <v/>
      </c>
      <c r="AI888" s="35">
        <f>SUMIFS(рўйхат!AJ:AJ,рўйхат!$CX:$CX,$B$932,рўйхат!$D:$D,$C888)</f>
        <v/>
      </c>
      <c r="AJ888" s="36">
        <f>SUMIFS(рўйхат!AK:AK,рўйхат!$CX:$CX,$B$932,рўйхат!$D:$D,$C888)</f>
        <v/>
      </c>
      <c r="AK888" s="35">
        <f>SUMIFS(рўйхат!AL:AL,рўйхат!$CX:$CX,$B$932,рўйхат!$D:$D,$C888)</f>
        <v/>
      </c>
      <c r="AL888" s="36">
        <f>SUMIFS(рўйхат!AM:AM,рўйхат!$CX:$CX,$B$932,рўйхат!$D:$D,$C888)</f>
        <v/>
      </c>
      <c r="AM888" s="77">
        <f>IFERROR(Q888/E888,0)</f>
        <v/>
      </c>
      <c r="AN888" s="77">
        <f>IFERROR(R888/F888,0)</f>
        <v/>
      </c>
      <c r="AO888" s="35">
        <f>SUMIFS(рўйхат!AX:AX,рўйхат!$CX:$CX,$B$932,рўйхат!$D:$D,$C888)</f>
        <v/>
      </c>
      <c r="AP888" s="36">
        <f>SUMIFS(рўйхат!AY:AY,рўйхат!$CX:$CX,$B$932,рўйхат!$D:$D,$C888)</f>
        <v/>
      </c>
      <c r="AQ888" s="35">
        <f>SUMIFS(рўйхат!AZ:AZ,рўйхат!$CX:$CX,$B$932,рўйхат!$D:$D,$C888)</f>
        <v/>
      </c>
      <c r="AR888" s="36">
        <f>SUMIFS(рўйхат!BA:BA,рўйхат!$CX:$CX,$B$932,рўйхат!$D:$D,$C888)</f>
        <v/>
      </c>
      <c r="AS888" s="35">
        <f>SUMIFS(рўйхат!BB:BB,рўйхат!$CX:$CX,$B$932,рўйхат!$D:$D,$C888)</f>
        <v/>
      </c>
      <c r="AT888" s="36">
        <f>SUMIFS(рўйхат!BC:BC,рўйхат!$CX:$CX,$B$932,рўйхат!$D:$D,$C888)</f>
        <v/>
      </c>
      <c r="AU888" s="35">
        <f>SUMIFS(рўйхат!BD:BD,рўйхат!$CX:$CX,$B$932,рўйхат!$D:$D,$C888)</f>
        <v/>
      </c>
      <c r="AV888" s="36">
        <f>SUMIFS(рўйхат!BE:BE,рўйхат!$CX:$CX,$B$932,рўйхат!$D:$D,$C888)</f>
        <v/>
      </c>
      <c r="AW888" s="35">
        <f>SUMIFS(рўйхат!BF:BF,рўйхат!$CX:$CX,$B$932,рўйхат!$D:$D,$C888)</f>
        <v/>
      </c>
      <c r="AX888" s="36">
        <f>SUMIFS(рўйхат!BG:BG,рўйхат!$CX:$CX,$B$932,рўйхат!$D:$D,$C888)</f>
        <v/>
      </c>
      <c r="AY888" s="35">
        <f>SUMIFS(рўйхат!BH:BH,рўйхат!$CX:$CX,$B$932,рўйхат!$D:$D,$C888)</f>
        <v/>
      </c>
      <c r="AZ888" s="36">
        <f>SUMIFS(рўйхат!BI:BI,рўйхат!$CX:$CX,$B$932,рўйхат!$D:$D,$C888)</f>
        <v/>
      </c>
      <c r="BA888" s="35">
        <f>SUMIFS(рўйхат!BJ:BJ,рўйхат!$CX:$CX,$B$932,рўйхат!$D:$D,$C888)</f>
        <v/>
      </c>
      <c r="BB888" s="36">
        <f>SUMIFS(рўйхат!BK:BK,рўйхат!$CX:$CX,$B$932,рўйхат!$D:$D,$C888)</f>
        <v/>
      </c>
      <c r="BC888" s="77">
        <f>IFERROR(AO888/E888,0)</f>
        <v/>
      </c>
      <c r="BD888" s="77">
        <f>IFERROR(AP888/F888,0)</f>
        <v/>
      </c>
      <c r="BE888" s="35">
        <f>SUMIFS(рўйхат!BL:BL,рўйхат!$CX:$CX,$B$932,рўйхат!$D:$D,$C888)</f>
        <v/>
      </c>
      <c r="BF888" s="36">
        <f>SUMIFS(рўйхат!BM:BM,рўйхат!$CX:$CX,$B$932,рўйхат!$D:$D,$C888)</f>
        <v/>
      </c>
      <c r="BG888" s="35">
        <f>SUMIFS(рўйхат!BN:BN,рўйхат!$CX:$CX,$B$932,рўйхат!$D:$D,$C888)</f>
        <v/>
      </c>
      <c r="BH888" s="36">
        <f>SUMIFS(рўйхат!BO:BO,рўйхат!$CX:$CX,$B$932,рўйхат!$D:$D,$C888)</f>
        <v/>
      </c>
      <c r="BI888" s="35">
        <f>SUMIFS(рўйхат!BP:BP,рўйхат!$CX:$CX,$B$932,рўйхат!$D:$D,$C888)</f>
        <v/>
      </c>
      <c r="BJ888" s="36">
        <f>SUMIFS(рўйхат!BQ:BQ,рўйхат!$CX:$CX,$B$932,рўйхат!$D:$D,$C888)</f>
        <v/>
      </c>
      <c r="BK888" s="35">
        <f>SUMIFS(рўйхат!BR:BR,рўйхат!$CX:$CX,$B$932,рўйхат!$D:$D,$C888)</f>
        <v/>
      </c>
      <c r="BL888" s="36">
        <f>SUMIFS(рўйхат!BS:BS,рўйхат!$CX:$CX,$B$932,рўйхат!$D:$D,$C888)</f>
        <v/>
      </c>
      <c r="BM888" s="35">
        <f>SUMIFS(рўйхат!BT:BT,рўйхат!$CX:$CX,$B$932,рўйхат!$D:$D,$C888)</f>
        <v/>
      </c>
      <c r="BN888" s="36">
        <f>SUMIFS(рўйхат!BU:BU,рўйхат!$CX:$CX,$B$932,рўйхат!$D:$D,$C888)</f>
        <v/>
      </c>
      <c r="BO888" s="35">
        <f>SUMIFS(рўйхат!BX:BX,рўйхат!$CX:$CX,$B$932,рўйхат!$D:$D,$C888)</f>
        <v/>
      </c>
      <c r="BP888" s="36">
        <f>SUMIFS(рўйхат!BY:BY,рўйхат!$CX:$CX,$B$932,рўйхат!$D:$D,$C888)</f>
        <v/>
      </c>
      <c r="BQ888" s="35">
        <f>SUMIFS(рўйхат!BZ:BZ,рўйхат!$CX:$CX,$B$932,рўйхат!$D:$D,$C888)</f>
        <v/>
      </c>
      <c r="BR888" s="36">
        <f>SUMIFS(рўйхат!CA:CA,рўйхат!$CX:$CX,$B$932,рўйхат!$D:$D,$C888)</f>
        <v/>
      </c>
      <c r="BS888" s="35">
        <f>SUMIFS(рўйхат!CB:CB,рўйхат!$CX:$CX,$B$932,рўйхат!$D:$D,$C888)</f>
        <v/>
      </c>
      <c r="BT888" s="36">
        <f>SUMIFS(рўйхат!CC:CC,рўйхат!$CX:$CX,$B$932,рўйхат!$D:$D,$C888)</f>
        <v/>
      </c>
      <c r="BU888" s="35">
        <f>SUMIFS(рўйхат!CD:CD,рўйхат!$CX:$CX,$B$932,рўйхат!$D:$D,$C888)</f>
        <v/>
      </c>
      <c r="BV888" s="36">
        <f>SUMIFS(рўйхат!CE:CE,рўйхат!$CX:$CX,$B$932,рўйхат!$D:$D,$C888)</f>
        <v/>
      </c>
      <c r="BW888" s="35">
        <f>SUMIFS(рўйхат!CH:CH,рўйхат!$CX:$CX,$B$932,рўйхат!$D:$D,$C888)</f>
        <v/>
      </c>
      <c r="BX888" s="36">
        <f>SUMIFS(рўйхат!CI:CI,рўйхат!$CX:$CX,$B$932,рўйхат!$D:$D,$C888)</f>
        <v/>
      </c>
      <c r="BY888" s="35">
        <f>SUMIFS(рўйхат!CJ:CJ,рўйхат!$CX:$CX,$B$932,рўйхат!$D:$D,$C888)</f>
        <v/>
      </c>
      <c r="BZ888" s="36">
        <f>SUMIFS(рўйхат!CK:CK,рўйхат!$CX:$CX,$B$932,рўйхат!$D:$D,$C888)</f>
        <v/>
      </c>
      <c r="CA888" s="35">
        <f>SUMIFS(рўйхат!CL:CL,рўйхат!$CX:$CX,$B$932,рўйхат!$D:$D,$C888)</f>
        <v/>
      </c>
      <c r="CB888" s="36">
        <f>SUMIFS(рўйхат!CM:CM,рўйхат!$CX:$CX,$B$932,рўйхат!$D:$D,$C888)</f>
        <v/>
      </c>
      <c r="CC888" s="35">
        <f>SUMIFS(рўйхат!CN:CN,рўйхат!$CX:$CX,$B$932,рўйхат!$D:$D,$C888)</f>
        <v/>
      </c>
      <c r="CD888" s="36">
        <f>SUMIFS(рўйхат!CO:CO,рўйхат!$CX:$CX,$B$932,рўйхат!$D:$D,$C888)</f>
        <v/>
      </c>
      <c r="CE888" s="77">
        <f>IFERROR(BE888/(Q888+BE888),0)</f>
        <v/>
      </c>
      <c r="CF888" s="78">
        <f>IFERROR(BF888/(R888+BF888),0)</f>
        <v/>
      </c>
    </row>
    <row r="889" hidden="1" outlineLevel="1" ht="30" customFormat="1" customHeight="1" s="8">
      <c r="A889" s="39" t="n"/>
      <c r="B889" s="50" t="n">
        <v>23</v>
      </c>
      <c r="C889" s="131" t="inlineStr">
        <is>
          <t>Иш ҳақининг энг кам миқдоридан кам ҳисобланган ойлик иш ҳақлари таҳлили</t>
        </is>
      </c>
      <c r="D889" s="16" t="n"/>
      <c r="E889" s="35">
        <f>SUMIFS(рўйхат!F:F,рўйхат!$CX:$CX,$B$932,рўйхат!$D:$D,$C889)</f>
        <v/>
      </c>
      <c r="F889" s="36">
        <f>SUMIFS(рўйхат!G:G,рўйхат!$CX:$CX,$B$932,рўйхат!$D:$D,$C889)</f>
        <v/>
      </c>
      <c r="G889" s="35">
        <f>SUMIFS(рўйхат!H:H,рўйхат!$CX:$CX,$B$932,рўйхат!$D:$D,$C889)</f>
        <v/>
      </c>
      <c r="H889" s="36">
        <f>SUMIFS(рўйхат!I:I,рўйхат!$CX:$CX,$B$932,рўйхат!$D:$D,$C889)</f>
        <v/>
      </c>
      <c r="I889" s="35">
        <f>SUMIFS(рўйхат!J:J,рўйхат!$CX:$CX,$B$932,рўйхат!$D:$D,$C889)</f>
        <v/>
      </c>
      <c r="J889" s="36">
        <f>SUMIFS(рўйхат!K:K,рўйхат!$CX:$CX,$B$932,рўйхат!$D:$D,$C889)</f>
        <v/>
      </c>
      <c r="K889" s="35">
        <f>SUMIFS(рўйхат!L:L,рўйхат!$CX:$CX,$B$932,рўйхат!$D:$D,$C889)</f>
        <v/>
      </c>
      <c r="L889" s="36">
        <f>SUMIFS(рўйхат!M:M,рўйхат!$CX:$CX,$B$932,рўйхат!$D:$D,$C889)</f>
        <v/>
      </c>
      <c r="M889" s="35">
        <f>SUMIFS(рўйхат!N:N,рўйхат!$CX:$CX,$B$932,рўйхат!$D:$D,$C889)</f>
        <v/>
      </c>
      <c r="N889" s="36">
        <f>SUMIFS(рўйхат!O:O,рўйхат!$CX:$CX,$B$932,рўйхат!$D:$D,$C889)</f>
        <v/>
      </c>
      <c r="O889" s="34">
        <f>IFERROR(M889/E889,0)</f>
        <v/>
      </c>
      <c r="P889" s="34">
        <f>IFERROR(N889/F889,0)</f>
        <v/>
      </c>
      <c r="Q889" s="35">
        <f>SUMIFS(рўйхат!P:P,рўйхат!$CX:$CX,$B$932,рўйхат!$D:$D,$C889)</f>
        <v/>
      </c>
      <c r="R889" s="36">
        <f>SUMIFS(рўйхат!Q:Q,рўйхат!$CX:$CX,$B$932,рўйхат!$D:$D,$C889)</f>
        <v/>
      </c>
      <c r="S889" s="35">
        <f>SUMIFS(рўйхат!R:R,рўйхат!$CX:$CX,$B$932,рўйхат!$D:$D,$C889)</f>
        <v/>
      </c>
      <c r="T889" s="36">
        <f>SUMIFS(рўйхат!S:S,рўйхат!$CX:$CX,$B$932,рўйхат!$D:$D,$C889)</f>
        <v/>
      </c>
      <c r="U889" s="35">
        <f>SUMIFS(рўйхат!T:T,рўйхат!$CX:$CX,$B$932,рўйхат!$D:$D,$C889)</f>
        <v/>
      </c>
      <c r="V889" s="36">
        <f>SUMIFS(рўйхат!U:U,рўйхат!$CX:$CX,$B$932,рўйхат!$D:$D,$C889)</f>
        <v/>
      </c>
      <c r="W889" s="35">
        <f>SUMIFS(рўйхат!V:V,рўйхат!$CX:$CX,$B$932,рўйхат!$D:$D,$C889)</f>
        <v/>
      </c>
      <c r="X889" s="36">
        <f>SUMIFS(рўйхат!W:W,рўйхат!$CX:$CX,$B$932,рўйхат!$D:$D,$C889)</f>
        <v/>
      </c>
      <c r="Y889" s="35">
        <f>SUMIFS(рўйхат!X:X,рўйхат!$CX:$CX,$B$932,рўйхат!$D:$D,$C889)</f>
        <v/>
      </c>
      <c r="Z889" s="36">
        <f>SUMIFS(рўйхат!Y:Y,рўйхат!$CX:$CX,$B$932,рўйхат!$D:$D,$C889)</f>
        <v/>
      </c>
      <c r="AA889" s="35">
        <f>SUMIFS(рўйхат!Z:Z,рўйхат!$CX:$CX,$B$932,рўйхат!$D:$D,$C889)</f>
        <v/>
      </c>
      <c r="AB889" s="36">
        <f>SUMIFS(рўйхат!AA:AA,рўйхат!$CX:$CX,$B$932,рўйхат!$D:$D,$C889)</f>
        <v/>
      </c>
      <c r="AC889" s="35">
        <f>SUMIFS(рўйхат!AB:AB,рўйхат!$CX:$CX,$B$932,рўйхат!$D:$D,$C889)</f>
        <v/>
      </c>
      <c r="AD889" s="36">
        <f>SUMIFS(рўйхат!AC:AC,рўйхат!$CX:$CX,$B$932,рўйхат!$D:$D,$C889)</f>
        <v/>
      </c>
      <c r="AE889" s="35">
        <f>SUMIFS(рўйхат!AD:AD,рўйхат!$CX:$CX,$B$932,рўйхат!$D:$D,$C889)</f>
        <v/>
      </c>
      <c r="AF889" s="36">
        <f>SUMIFS(рўйхат!AE:AE,рўйхат!$CX:$CX,$B$932,рўйхат!$D:$D,$C889)</f>
        <v/>
      </c>
      <c r="AG889" s="35">
        <f>SUMIFS(рўйхат!AH:AH,рўйхат!$CX:$CX,$B$932,рўйхат!$D:$D,$C889)</f>
        <v/>
      </c>
      <c r="AH889" s="36">
        <f>SUMIFS(рўйхат!AI:AI,рўйхат!$CX:$CX,$B$932,рўйхат!$D:$D,$C889)</f>
        <v/>
      </c>
      <c r="AI889" s="35">
        <f>SUMIFS(рўйхат!AJ:AJ,рўйхат!$CX:$CX,$B$932,рўйхат!$D:$D,$C889)</f>
        <v/>
      </c>
      <c r="AJ889" s="36">
        <f>SUMIFS(рўйхат!AK:AK,рўйхат!$CX:$CX,$B$932,рўйхат!$D:$D,$C889)</f>
        <v/>
      </c>
      <c r="AK889" s="35">
        <f>SUMIFS(рўйхат!AL:AL,рўйхат!$CX:$CX,$B$932,рўйхат!$D:$D,$C889)</f>
        <v/>
      </c>
      <c r="AL889" s="36">
        <f>SUMIFS(рўйхат!AM:AM,рўйхат!$CX:$CX,$B$932,рўйхат!$D:$D,$C889)</f>
        <v/>
      </c>
      <c r="AM889" s="77">
        <f>IFERROR(Q889/E889,0)</f>
        <v/>
      </c>
      <c r="AN889" s="77">
        <f>IFERROR(R889/F889,0)</f>
        <v/>
      </c>
      <c r="AO889" s="35">
        <f>SUMIFS(рўйхат!AX:AX,рўйхат!$CX:$CX,$B$932,рўйхат!$D:$D,$C889)</f>
        <v/>
      </c>
      <c r="AP889" s="36">
        <f>SUMIFS(рўйхат!AY:AY,рўйхат!$CX:$CX,$B$932,рўйхат!$D:$D,$C889)</f>
        <v/>
      </c>
      <c r="AQ889" s="35">
        <f>SUMIFS(рўйхат!AZ:AZ,рўйхат!$CX:$CX,$B$932,рўйхат!$D:$D,$C889)</f>
        <v/>
      </c>
      <c r="AR889" s="36">
        <f>SUMIFS(рўйхат!BA:BA,рўйхат!$CX:$CX,$B$932,рўйхат!$D:$D,$C889)</f>
        <v/>
      </c>
      <c r="AS889" s="35">
        <f>SUMIFS(рўйхат!BB:BB,рўйхат!$CX:$CX,$B$932,рўйхат!$D:$D,$C889)</f>
        <v/>
      </c>
      <c r="AT889" s="36">
        <f>SUMIFS(рўйхат!BC:BC,рўйхат!$CX:$CX,$B$932,рўйхат!$D:$D,$C889)</f>
        <v/>
      </c>
      <c r="AU889" s="35">
        <f>SUMIFS(рўйхат!BD:BD,рўйхат!$CX:$CX,$B$932,рўйхат!$D:$D,$C889)</f>
        <v/>
      </c>
      <c r="AV889" s="36">
        <f>SUMIFS(рўйхат!BE:BE,рўйхат!$CX:$CX,$B$932,рўйхат!$D:$D,$C889)</f>
        <v/>
      </c>
      <c r="AW889" s="35">
        <f>SUMIFS(рўйхат!BF:BF,рўйхат!$CX:$CX,$B$932,рўйхат!$D:$D,$C889)</f>
        <v/>
      </c>
      <c r="AX889" s="36">
        <f>SUMIFS(рўйхат!BG:BG,рўйхат!$CX:$CX,$B$932,рўйхат!$D:$D,$C889)</f>
        <v/>
      </c>
      <c r="AY889" s="35">
        <f>SUMIFS(рўйхат!BH:BH,рўйхат!$CX:$CX,$B$932,рўйхат!$D:$D,$C889)</f>
        <v/>
      </c>
      <c r="AZ889" s="36">
        <f>SUMIFS(рўйхат!BI:BI,рўйхат!$CX:$CX,$B$932,рўйхат!$D:$D,$C889)</f>
        <v/>
      </c>
      <c r="BA889" s="35">
        <f>SUMIFS(рўйхат!BJ:BJ,рўйхат!$CX:$CX,$B$932,рўйхат!$D:$D,$C889)</f>
        <v/>
      </c>
      <c r="BB889" s="36">
        <f>SUMIFS(рўйхат!BK:BK,рўйхат!$CX:$CX,$B$932,рўйхат!$D:$D,$C889)</f>
        <v/>
      </c>
      <c r="BC889" s="77">
        <f>IFERROR(AO889/E889,0)</f>
        <v/>
      </c>
      <c r="BD889" s="77">
        <f>IFERROR(AP889/F889,0)</f>
        <v/>
      </c>
      <c r="BE889" s="35">
        <f>SUMIFS(рўйхат!BL:BL,рўйхат!$CX:$CX,$B$932,рўйхат!$D:$D,$C889)</f>
        <v/>
      </c>
      <c r="BF889" s="36">
        <f>SUMIFS(рўйхат!BM:BM,рўйхат!$CX:$CX,$B$932,рўйхат!$D:$D,$C889)</f>
        <v/>
      </c>
      <c r="BG889" s="35">
        <f>SUMIFS(рўйхат!BN:BN,рўйхат!$CX:$CX,$B$932,рўйхат!$D:$D,$C889)</f>
        <v/>
      </c>
      <c r="BH889" s="36">
        <f>SUMIFS(рўйхат!BO:BO,рўйхат!$CX:$CX,$B$932,рўйхат!$D:$D,$C889)</f>
        <v/>
      </c>
      <c r="BI889" s="35">
        <f>SUMIFS(рўйхат!BP:BP,рўйхат!$CX:$CX,$B$932,рўйхат!$D:$D,$C889)</f>
        <v/>
      </c>
      <c r="BJ889" s="36">
        <f>SUMIFS(рўйхат!BQ:BQ,рўйхат!$CX:$CX,$B$932,рўйхат!$D:$D,$C889)</f>
        <v/>
      </c>
      <c r="BK889" s="35">
        <f>SUMIFS(рўйхат!BR:BR,рўйхат!$CX:$CX,$B$932,рўйхат!$D:$D,$C889)</f>
        <v/>
      </c>
      <c r="BL889" s="36">
        <f>SUMIFS(рўйхат!BS:BS,рўйхат!$CX:$CX,$B$932,рўйхат!$D:$D,$C889)</f>
        <v/>
      </c>
      <c r="BM889" s="35">
        <f>SUMIFS(рўйхат!BT:BT,рўйхат!$CX:$CX,$B$932,рўйхат!$D:$D,$C889)</f>
        <v/>
      </c>
      <c r="BN889" s="36">
        <f>SUMIFS(рўйхат!BU:BU,рўйхат!$CX:$CX,$B$932,рўйхат!$D:$D,$C889)</f>
        <v/>
      </c>
      <c r="BO889" s="35">
        <f>SUMIFS(рўйхат!BX:BX,рўйхат!$CX:$CX,$B$932,рўйхат!$D:$D,$C889)</f>
        <v/>
      </c>
      <c r="BP889" s="36">
        <f>SUMIFS(рўйхат!BY:BY,рўйхат!$CX:$CX,$B$932,рўйхат!$D:$D,$C889)</f>
        <v/>
      </c>
      <c r="BQ889" s="35">
        <f>SUMIFS(рўйхат!BZ:BZ,рўйхат!$CX:$CX,$B$932,рўйхат!$D:$D,$C889)</f>
        <v/>
      </c>
      <c r="BR889" s="36">
        <f>SUMIFS(рўйхат!CA:CA,рўйхат!$CX:$CX,$B$932,рўйхат!$D:$D,$C889)</f>
        <v/>
      </c>
      <c r="BS889" s="35">
        <f>SUMIFS(рўйхат!CB:CB,рўйхат!$CX:$CX,$B$932,рўйхат!$D:$D,$C889)</f>
        <v/>
      </c>
      <c r="BT889" s="36">
        <f>SUMIFS(рўйхат!CC:CC,рўйхат!$CX:$CX,$B$932,рўйхат!$D:$D,$C889)</f>
        <v/>
      </c>
      <c r="BU889" s="35">
        <f>SUMIFS(рўйхат!CD:CD,рўйхат!$CX:$CX,$B$932,рўйхат!$D:$D,$C889)</f>
        <v/>
      </c>
      <c r="BV889" s="36">
        <f>SUMIFS(рўйхат!CE:CE,рўйхат!$CX:$CX,$B$932,рўйхат!$D:$D,$C889)</f>
        <v/>
      </c>
      <c r="BW889" s="35">
        <f>SUMIFS(рўйхат!CH:CH,рўйхат!$CX:$CX,$B$932,рўйхат!$D:$D,$C889)</f>
        <v/>
      </c>
      <c r="BX889" s="36">
        <f>SUMIFS(рўйхат!CI:CI,рўйхат!$CX:$CX,$B$932,рўйхат!$D:$D,$C889)</f>
        <v/>
      </c>
      <c r="BY889" s="35">
        <f>SUMIFS(рўйхат!CJ:CJ,рўйхат!$CX:$CX,$B$932,рўйхат!$D:$D,$C889)</f>
        <v/>
      </c>
      <c r="BZ889" s="36">
        <f>SUMIFS(рўйхат!CK:CK,рўйхат!$CX:$CX,$B$932,рўйхат!$D:$D,$C889)</f>
        <v/>
      </c>
      <c r="CA889" s="35">
        <f>SUMIFS(рўйхат!CL:CL,рўйхат!$CX:$CX,$B$932,рўйхат!$D:$D,$C889)</f>
        <v/>
      </c>
      <c r="CB889" s="36">
        <f>SUMIFS(рўйхат!CM:CM,рўйхат!$CX:$CX,$B$932,рўйхат!$D:$D,$C889)</f>
        <v/>
      </c>
      <c r="CC889" s="35">
        <f>SUMIFS(рўйхат!CN:CN,рўйхат!$CX:$CX,$B$932,рўйхат!$D:$D,$C889)</f>
        <v/>
      </c>
      <c r="CD889" s="36">
        <f>SUMIFS(рўйхат!CO:CO,рўйхат!$CX:$CX,$B$932,рўйхат!$D:$D,$C889)</f>
        <v/>
      </c>
      <c r="CE889" s="77">
        <f>IFERROR(BE889/(Q889+BE889),0)</f>
        <v/>
      </c>
      <c r="CF889" s="78">
        <f>IFERROR(BF889/(R889+BF889),0)</f>
        <v/>
      </c>
    </row>
    <row r="890" hidden="1" outlineLevel="1" ht="30" customFormat="1" customHeight="1" s="8">
      <c r="A890" s="39" t="n"/>
      <c r="B890" s="50" t="n">
        <v>24</v>
      </c>
      <c r="C890" s="131" t="inlineStr">
        <is>
          <t>Қишлоқ хўжалиги ва ўрмон хўжалиги ишлаб чиқариши нобудгарчилигини қоплаш ҳолати таҳлили</t>
        </is>
      </c>
      <c r="D890" s="16" t="n"/>
      <c r="E890" s="35">
        <f>SUMIFS(рўйхат!F:F,рўйхат!$CX:$CX,$B$932,рўйхат!$D:$D,$C890)</f>
        <v/>
      </c>
      <c r="F890" s="36">
        <f>SUMIFS(рўйхат!G:G,рўйхат!$CX:$CX,$B$932,рўйхат!$D:$D,$C890)</f>
        <v/>
      </c>
      <c r="G890" s="35">
        <f>SUMIFS(рўйхат!H:H,рўйхат!$CX:$CX,$B$932,рўйхат!$D:$D,$C890)</f>
        <v/>
      </c>
      <c r="H890" s="36">
        <f>SUMIFS(рўйхат!I:I,рўйхат!$CX:$CX,$B$932,рўйхат!$D:$D,$C890)</f>
        <v/>
      </c>
      <c r="I890" s="35">
        <f>SUMIFS(рўйхат!J:J,рўйхат!$CX:$CX,$B$932,рўйхат!$D:$D,$C890)</f>
        <v/>
      </c>
      <c r="J890" s="36">
        <f>SUMIFS(рўйхат!K:K,рўйхат!$CX:$CX,$B$932,рўйхат!$D:$D,$C890)</f>
        <v/>
      </c>
      <c r="K890" s="35">
        <f>SUMIFS(рўйхат!L:L,рўйхат!$CX:$CX,$B$932,рўйхат!$D:$D,$C890)</f>
        <v/>
      </c>
      <c r="L890" s="36">
        <f>SUMIFS(рўйхат!M:M,рўйхат!$CX:$CX,$B$932,рўйхат!$D:$D,$C890)</f>
        <v/>
      </c>
      <c r="M890" s="35">
        <f>SUMIFS(рўйхат!N:N,рўйхат!$CX:$CX,$B$932,рўйхат!$D:$D,$C890)</f>
        <v/>
      </c>
      <c r="N890" s="36">
        <f>SUMIFS(рўйхат!O:O,рўйхат!$CX:$CX,$B$932,рўйхат!$D:$D,$C890)</f>
        <v/>
      </c>
      <c r="O890" s="34">
        <f>IFERROR(M890/E890,0)</f>
        <v/>
      </c>
      <c r="P890" s="34">
        <f>IFERROR(N890/F890,0)</f>
        <v/>
      </c>
      <c r="Q890" s="35">
        <f>SUMIFS(рўйхат!P:P,рўйхат!$CX:$CX,$B$932,рўйхат!$D:$D,$C890)</f>
        <v/>
      </c>
      <c r="R890" s="36">
        <f>SUMIFS(рўйхат!Q:Q,рўйхат!$CX:$CX,$B$932,рўйхат!$D:$D,$C890)</f>
        <v/>
      </c>
      <c r="S890" s="35">
        <f>SUMIFS(рўйхат!R:R,рўйхат!$CX:$CX,$B$932,рўйхат!$D:$D,$C890)</f>
        <v/>
      </c>
      <c r="T890" s="36">
        <f>SUMIFS(рўйхат!S:S,рўйхат!$CX:$CX,$B$932,рўйхат!$D:$D,$C890)</f>
        <v/>
      </c>
      <c r="U890" s="35">
        <f>SUMIFS(рўйхат!T:T,рўйхат!$CX:$CX,$B$932,рўйхат!$D:$D,$C890)</f>
        <v/>
      </c>
      <c r="V890" s="36">
        <f>SUMIFS(рўйхат!U:U,рўйхат!$CX:$CX,$B$932,рўйхат!$D:$D,$C890)</f>
        <v/>
      </c>
      <c r="W890" s="35">
        <f>SUMIFS(рўйхат!V:V,рўйхат!$CX:$CX,$B$932,рўйхат!$D:$D,$C890)</f>
        <v/>
      </c>
      <c r="X890" s="36">
        <f>SUMIFS(рўйхат!W:W,рўйхат!$CX:$CX,$B$932,рўйхат!$D:$D,$C890)</f>
        <v/>
      </c>
      <c r="Y890" s="35">
        <f>SUMIFS(рўйхат!X:X,рўйхат!$CX:$CX,$B$932,рўйхат!$D:$D,$C890)</f>
        <v/>
      </c>
      <c r="Z890" s="36">
        <f>SUMIFS(рўйхат!Y:Y,рўйхат!$CX:$CX,$B$932,рўйхат!$D:$D,$C890)</f>
        <v/>
      </c>
      <c r="AA890" s="35">
        <f>SUMIFS(рўйхат!Z:Z,рўйхат!$CX:$CX,$B$932,рўйхат!$D:$D,$C890)</f>
        <v/>
      </c>
      <c r="AB890" s="36">
        <f>SUMIFS(рўйхат!AA:AA,рўйхат!$CX:$CX,$B$932,рўйхат!$D:$D,$C890)</f>
        <v/>
      </c>
      <c r="AC890" s="35">
        <f>SUMIFS(рўйхат!AB:AB,рўйхат!$CX:$CX,$B$932,рўйхат!$D:$D,$C890)</f>
        <v/>
      </c>
      <c r="AD890" s="36">
        <f>SUMIFS(рўйхат!AC:AC,рўйхат!$CX:$CX,$B$932,рўйхат!$D:$D,$C890)</f>
        <v/>
      </c>
      <c r="AE890" s="35">
        <f>SUMIFS(рўйхат!AD:AD,рўйхат!$CX:$CX,$B$932,рўйхат!$D:$D,$C890)</f>
        <v/>
      </c>
      <c r="AF890" s="36">
        <f>SUMIFS(рўйхат!AE:AE,рўйхат!$CX:$CX,$B$932,рўйхат!$D:$D,$C890)</f>
        <v/>
      </c>
      <c r="AG890" s="35">
        <f>SUMIFS(рўйхат!AH:AH,рўйхат!$CX:$CX,$B$932,рўйхат!$D:$D,$C890)</f>
        <v/>
      </c>
      <c r="AH890" s="36">
        <f>SUMIFS(рўйхат!AI:AI,рўйхат!$CX:$CX,$B$932,рўйхат!$D:$D,$C890)</f>
        <v/>
      </c>
      <c r="AI890" s="35">
        <f>SUMIFS(рўйхат!AJ:AJ,рўйхат!$CX:$CX,$B$932,рўйхат!$D:$D,$C890)</f>
        <v/>
      </c>
      <c r="AJ890" s="36">
        <f>SUMIFS(рўйхат!AK:AK,рўйхат!$CX:$CX,$B$932,рўйхат!$D:$D,$C890)</f>
        <v/>
      </c>
      <c r="AK890" s="35">
        <f>SUMIFS(рўйхат!AL:AL,рўйхат!$CX:$CX,$B$932,рўйхат!$D:$D,$C890)</f>
        <v/>
      </c>
      <c r="AL890" s="36">
        <f>SUMIFS(рўйхат!AM:AM,рўйхат!$CX:$CX,$B$932,рўйхат!$D:$D,$C890)</f>
        <v/>
      </c>
      <c r="AM890" s="77">
        <f>IFERROR(Q890/E890,0)</f>
        <v/>
      </c>
      <c r="AN890" s="77">
        <f>IFERROR(R890/F890,0)</f>
        <v/>
      </c>
      <c r="AO890" s="35">
        <f>SUMIFS(рўйхат!AX:AX,рўйхат!$CX:$CX,$B$932,рўйхат!$D:$D,$C890)</f>
        <v/>
      </c>
      <c r="AP890" s="36">
        <f>SUMIFS(рўйхат!AY:AY,рўйхат!$CX:$CX,$B$932,рўйхат!$D:$D,$C890)</f>
        <v/>
      </c>
      <c r="AQ890" s="35">
        <f>SUMIFS(рўйхат!AZ:AZ,рўйхат!$CX:$CX,$B$932,рўйхат!$D:$D,$C890)</f>
        <v/>
      </c>
      <c r="AR890" s="36">
        <f>SUMIFS(рўйхат!BA:BA,рўйхат!$CX:$CX,$B$932,рўйхат!$D:$D,$C890)</f>
        <v/>
      </c>
      <c r="AS890" s="35">
        <f>SUMIFS(рўйхат!BB:BB,рўйхат!$CX:$CX,$B$932,рўйхат!$D:$D,$C890)</f>
        <v/>
      </c>
      <c r="AT890" s="36">
        <f>SUMIFS(рўйхат!BC:BC,рўйхат!$CX:$CX,$B$932,рўйхат!$D:$D,$C890)</f>
        <v/>
      </c>
      <c r="AU890" s="35">
        <f>SUMIFS(рўйхат!BD:BD,рўйхат!$CX:$CX,$B$932,рўйхат!$D:$D,$C890)</f>
        <v/>
      </c>
      <c r="AV890" s="36">
        <f>SUMIFS(рўйхат!BE:BE,рўйхат!$CX:$CX,$B$932,рўйхат!$D:$D,$C890)</f>
        <v/>
      </c>
      <c r="AW890" s="35">
        <f>SUMIFS(рўйхат!BF:BF,рўйхат!$CX:$CX,$B$932,рўйхат!$D:$D,$C890)</f>
        <v/>
      </c>
      <c r="AX890" s="36">
        <f>SUMIFS(рўйхат!BG:BG,рўйхат!$CX:$CX,$B$932,рўйхат!$D:$D,$C890)</f>
        <v/>
      </c>
      <c r="AY890" s="35">
        <f>SUMIFS(рўйхат!BH:BH,рўйхат!$CX:$CX,$B$932,рўйхат!$D:$D,$C890)</f>
        <v/>
      </c>
      <c r="AZ890" s="36">
        <f>SUMIFS(рўйхат!BI:BI,рўйхат!$CX:$CX,$B$932,рўйхат!$D:$D,$C890)</f>
        <v/>
      </c>
      <c r="BA890" s="35">
        <f>SUMIFS(рўйхат!BJ:BJ,рўйхат!$CX:$CX,$B$932,рўйхат!$D:$D,$C890)</f>
        <v/>
      </c>
      <c r="BB890" s="36">
        <f>SUMIFS(рўйхат!BK:BK,рўйхат!$CX:$CX,$B$932,рўйхат!$D:$D,$C890)</f>
        <v/>
      </c>
      <c r="BC890" s="77">
        <f>IFERROR(AO890/E890,0)</f>
        <v/>
      </c>
      <c r="BD890" s="77">
        <f>IFERROR(AP890/F890,0)</f>
        <v/>
      </c>
      <c r="BE890" s="35">
        <f>SUMIFS(рўйхат!BL:BL,рўйхат!$CX:$CX,$B$932,рўйхат!$D:$D,$C890)</f>
        <v/>
      </c>
      <c r="BF890" s="36">
        <f>SUMIFS(рўйхат!BM:BM,рўйхат!$CX:$CX,$B$932,рўйхат!$D:$D,$C890)</f>
        <v/>
      </c>
      <c r="BG890" s="35">
        <f>SUMIFS(рўйхат!BN:BN,рўйхат!$CX:$CX,$B$932,рўйхат!$D:$D,$C890)</f>
        <v/>
      </c>
      <c r="BH890" s="36">
        <f>SUMIFS(рўйхат!BO:BO,рўйхат!$CX:$CX,$B$932,рўйхат!$D:$D,$C890)</f>
        <v/>
      </c>
      <c r="BI890" s="35">
        <f>SUMIFS(рўйхат!BP:BP,рўйхат!$CX:$CX,$B$932,рўйхат!$D:$D,$C890)</f>
        <v/>
      </c>
      <c r="BJ890" s="36">
        <f>SUMIFS(рўйхат!BQ:BQ,рўйхат!$CX:$CX,$B$932,рўйхат!$D:$D,$C890)</f>
        <v/>
      </c>
      <c r="BK890" s="35">
        <f>SUMIFS(рўйхат!BR:BR,рўйхат!$CX:$CX,$B$932,рўйхат!$D:$D,$C890)</f>
        <v/>
      </c>
      <c r="BL890" s="36">
        <f>SUMIFS(рўйхат!BS:BS,рўйхат!$CX:$CX,$B$932,рўйхат!$D:$D,$C890)</f>
        <v/>
      </c>
      <c r="BM890" s="35">
        <f>SUMIFS(рўйхат!BT:BT,рўйхат!$CX:$CX,$B$932,рўйхат!$D:$D,$C890)</f>
        <v/>
      </c>
      <c r="BN890" s="36">
        <f>SUMIFS(рўйхат!BU:BU,рўйхат!$CX:$CX,$B$932,рўйхат!$D:$D,$C890)</f>
        <v/>
      </c>
      <c r="BO890" s="35">
        <f>SUMIFS(рўйхат!BX:BX,рўйхат!$CX:$CX,$B$932,рўйхат!$D:$D,$C890)</f>
        <v/>
      </c>
      <c r="BP890" s="36">
        <f>SUMIFS(рўйхат!BY:BY,рўйхат!$CX:$CX,$B$932,рўйхат!$D:$D,$C890)</f>
        <v/>
      </c>
      <c r="BQ890" s="35">
        <f>SUMIFS(рўйхат!BZ:BZ,рўйхат!$CX:$CX,$B$932,рўйхат!$D:$D,$C890)</f>
        <v/>
      </c>
      <c r="BR890" s="36">
        <f>SUMIFS(рўйхат!CA:CA,рўйхат!$CX:$CX,$B$932,рўйхат!$D:$D,$C890)</f>
        <v/>
      </c>
      <c r="BS890" s="35">
        <f>SUMIFS(рўйхат!CB:CB,рўйхат!$CX:$CX,$B$932,рўйхат!$D:$D,$C890)</f>
        <v/>
      </c>
      <c r="BT890" s="36">
        <f>SUMIFS(рўйхат!CC:CC,рўйхат!$CX:$CX,$B$932,рўйхат!$D:$D,$C890)</f>
        <v/>
      </c>
      <c r="BU890" s="35">
        <f>SUMIFS(рўйхат!CD:CD,рўйхат!$CX:$CX,$B$932,рўйхат!$D:$D,$C890)</f>
        <v/>
      </c>
      <c r="BV890" s="36">
        <f>SUMIFS(рўйхат!CE:CE,рўйхат!$CX:$CX,$B$932,рўйхат!$D:$D,$C890)</f>
        <v/>
      </c>
      <c r="BW890" s="35">
        <f>SUMIFS(рўйхат!CH:CH,рўйхат!$CX:$CX,$B$932,рўйхат!$D:$D,$C890)</f>
        <v/>
      </c>
      <c r="BX890" s="36">
        <f>SUMIFS(рўйхат!CI:CI,рўйхат!$CX:$CX,$B$932,рўйхат!$D:$D,$C890)</f>
        <v/>
      </c>
      <c r="BY890" s="35">
        <f>SUMIFS(рўйхат!CJ:CJ,рўйхат!$CX:$CX,$B$932,рўйхат!$D:$D,$C890)</f>
        <v/>
      </c>
      <c r="BZ890" s="36">
        <f>SUMIFS(рўйхат!CK:CK,рўйхат!$CX:$CX,$B$932,рўйхат!$D:$D,$C890)</f>
        <v/>
      </c>
      <c r="CA890" s="35">
        <f>SUMIFS(рўйхат!CL:CL,рўйхат!$CX:$CX,$B$932,рўйхат!$D:$D,$C890)</f>
        <v/>
      </c>
      <c r="CB890" s="36">
        <f>SUMIFS(рўйхат!CM:CM,рўйхат!$CX:$CX,$B$932,рўйхат!$D:$D,$C890)</f>
        <v/>
      </c>
      <c r="CC890" s="35">
        <f>SUMIFS(рўйхат!CN:CN,рўйхат!$CX:$CX,$B$932,рўйхат!$D:$D,$C890)</f>
        <v/>
      </c>
      <c r="CD890" s="36">
        <f>SUMIFS(рўйхат!CO:CO,рўйхат!$CX:$CX,$B$932,рўйхат!$D:$D,$C890)</f>
        <v/>
      </c>
      <c r="CE890" s="77">
        <f>IFERROR(BE890/(Q890+BE890),0)</f>
        <v/>
      </c>
      <c r="CF890" s="78">
        <f>IFERROR(BF890/(R890+BF890),0)</f>
        <v/>
      </c>
    </row>
    <row r="891" hidden="1" outlineLevel="1" ht="30" customFormat="1" customHeight="1" s="8">
      <c r="A891" s="39" t="n"/>
      <c r="B891" s="50" t="n">
        <v>25</v>
      </c>
      <c r="C891" s="131" t="inlineStr">
        <is>
          <t>Қишлоқ хўжалигида фойдаланилган сув ҳажми таҳлили</t>
        </is>
      </c>
      <c r="D891" s="16" t="n"/>
      <c r="E891" s="35">
        <f>SUMIFS(рўйхат!F:F,рўйхат!$CX:$CX,$B$932,рўйхат!$D:$D,$C891)</f>
        <v/>
      </c>
      <c r="F891" s="36">
        <f>SUMIFS(рўйхат!G:G,рўйхат!$CX:$CX,$B$932,рўйхат!$D:$D,$C891)</f>
        <v/>
      </c>
      <c r="G891" s="35">
        <f>SUMIFS(рўйхат!H:H,рўйхат!$CX:$CX,$B$932,рўйхат!$D:$D,$C891)</f>
        <v/>
      </c>
      <c r="H891" s="36">
        <f>SUMIFS(рўйхат!I:I,рўйхат!$CX:$CX,$B$932,рўйхат!$D:$D,$C891)</f>
        <v/>
      </c>
      <c r="I891" s="35">
        <f>SUMIFS(рўйхат!J:J,рўйхат!$CX:$CX,$B$932,рўйхат!$D:$D,$C891)</f>
        <v/>
      </c>
      <c r="J891" s="36">
        <f>SUMIFS(рўйхат!K:K,рўйхат!$CX:$CX,$B$932,рўйхат!$D:$D,$C891)</f>
        <v/>
      </c>
      <c r="K891" s="35">
        <f>SUMIFS(рўйхат!L:L,рўйхат!$CX:$CX,$B$932,рўйхат!$D:$D,$C891)</f>
        <v/>
      </c>
      <c r="L891" s="36">
        <f>SUMIFS(рўйхат!M:M,рўйхат!$CX:$CX,$B$932,рўйхат!$D:$D,$C891)</f>
        <v/>
      </c>
      <c r="M891" s="35">
        <f>SUMIFS(рўйхат!N:N,рўйхат!$CX:$CX,$B$932,рўйхат!$D:$D,$C891)</f>
        <v/>
      </c>
      <c r="N891" s="36">
        <f>SUMIFS(рўйхат!O:O,рўйхат!$CX:$CX,$B$932,рўйхат!$D:$D,$C891)</f>
        <v/>
      </c>
      <c r="O891" s="34">
        <f>IFERROR(M891/E891,0)</f>
        <v/>
      </c>
      <c r="P891" s="34">
        <f>IFERROR(N891/F891,0)</f>
        <v/>
      </c>
      <c r="Q891" s="35">
        <f>SUMIFS(рўйхат!P:P,рўйхат!$CX:$CX,$B$932,рўйхат!$D:$D,$C891)</f>
        <v/>
      </c>
      <c r="R891" s="36">
        <f>SUMIFS(рўйхат!Q:Q,рўйхат!$CX:$CX,$B$932,рўйхат!$D:$D,$C891)</f>
        <v/>
      </c>
      <c r="S891" s="35">
        <f>SUMIFS(рўйхат!R:R,рўйхат!$CX:$CX,$B$932,рўйхат!$D:$D,$C891)</f>
        <v/>
      </c>
      <c r="T891" s="36">
        <f>SUMIFS(рўйхат!S:S,рўйхат!$CX:$CX,$B$932,рўйхат!$D:$D,$C891)</f>
        <v/>
      </c>
      <c r="U891" s="35">
        <f>SUMIFS(рўйхат!T:T,рўйхат!$CX:$CX,$B$932,рўйхат!$D:$D,$C891)</f>
        <v/>
      </c>
      <c r="V891" s="36">
        <f>SUMIFS(рўйхат!U:U,рўйхат!$CX:$CX,$B$932,рўйхат!$D:$D,$C891)</f>
        <v/>
      </c>
      <c r="W891" s="35">
        <f>SUMIFS(рўйхат!V:V,рўйхат!$CX:$CX,$B$932,рўйхат!$D:$D,$C891)</f>
        <v/>
      </c>
      <c r="X891" s="36">
        <f>SUMIFS(рўйхат!W:W,рўйхат!$CX:$CX,$B$932,рўйхат!$D:$D,$C891)</f>
        <v/>
      </c>
      <c r="Y891" s="35">
        <f>SUMIFS(рўйхат!X:X,рўйхат!$CX:$CX,$B$932,рўйхат!$D:$D,$C891)</f>
        <v/>
      </c>
      <c r="Z891" s="36">
        <f>SUMIFS(рўйхат!Y:Y,рўйхат!$CX:$CX,$B$932,рўйхат!$D:$D,$C891)</f>
        <v/>
      </c>
      <c r="AA891" s="35">
        <f>SUMIFS(рўйхат!Z:Z,рўйхат!$CX:$CX,$B$932,рўйхат!$D:$D,$C891)</f>
        <v/>
      </c>
      <c r="AB891" s="36">
        <f>SUMIFS(рўйхат!AA:AA,рўйхат!$CX:$CX,$B$932,рўйхат!$D:$D,$C891)</f>
        <v/>
      </c>
      <c r="AC891" s="35">
        <f>SUMIFS(рўйхат!AB:AB,рўйхат!$CX:$CX,$B$932,рўйхат!$D:$D,$C891)</f>
        <v/>
      </c>
      <c r="AD891" s="36">
        <f>SUMIFS(рўйхат!AC:AC,рўйхат!$CX:$CX,$B$932,рўйхат!$D:$D,$C891)</f>
        <v/>
      </c>
      <c r="AE891" s="35">
        <f>SUMIFS(рўйхат!AD:AD,рўйхат!$CX:$CX,$B$932,рўйхат!$D:$D,$C891)</f>
        <v/>
      </c>
      <c r="AF891" s="36">
        <f>SUMIFS(рўйхат!AE:AE,рўйхат!$CX:$CX,$B$932,рўйхат!$D:$D,$C891)</f>
        <v/>
      </c>
      <c r="AG891" s="35">
        <f>SUMIFS(рўйхат!AH:AH,рўйхат!$CX:$CX,$B$932,рўйхат!$D:$D,$C891)</f>
        <v/>
      </c>
      <c r="AH891" s="36">
        <f>SUMIFS(рўйхат!AI:AI,рўйхат!$CX:$CX,$B$932,рўйхат!$D:$D,$C891)</f>
        <v/>
      </c>
      <c r="AI891" s="35">
        <f>SUMIFS(рўйхат!AJ:AJ,рўйхат!$CX:$CX,$B$932,рўйхат!$D:$D,$C891)</f>
        <v/>
      </c>
      <c r="AJ891" s="36">
        <f>SUMIFS(рўйхат!AK:AK,рўйхат!$CX:$CX,$B$932,рўйхат!$D:$D,$C891)</f>
        <v/>
      </c>
      <c r="AK891" s="35">
        <f>SUMIFS(рўйхат!AL:AL,рўйхат!$CX:$CX,$B$932,рўйхат!$D:$D,$C891)</f>
        <v/>
      </c>
      <c r="AL891" s="36">
        <f>SUMIFS(рўйхат!AM:AM,рўйхат!$CX:$CX,$B$932,рўйхат!$D:$D,$C891)</f>
        <v/>
      </c>
      <c r="AM891" s="77">
        <f>IFERROR(Q891/E891,0)</f>
        <v/>
      </c>
      <c r="AN891" s="77">
        <f>IFERROR(R891/F891,0)</f>
        <v/>
      </c>
      <c r="AO891" s="35">
        <f>SUMIFS(рўйхат!AX:AX,рўйхат!$CX:$CX,$B$932,рўйхат!$D:$D,$C891)</f>
        <v/>
      </c>
      <c r="AP891" s="36">
        <f>SUMIFS(рўйхат!AY:AY,рўйхат!$CX:$CX,$B$932,рўйхат!$D:$D,$C891)</f>
        <v/>
      </c>
      <c r="AQ891" s="35">
        <f>SUMIFS(рўйхат!AZ:AZ,рўйхат!$CX:$CX,$B$932,рўйхат!$D:$D,$C891)</f>
        <v/>
      </c>
      <c r="AR891" s="36">
        <f>SUMIFS(рўйхат!BA:BA,рўйхат!$CX:$CX,$B$932,рўйхат!$D:$D,$C891)</f>
        <v/>
      </c>
      <c r="AS891" s="35">
        <f>SUMIFS(рўйхат!BB:BB,рўйхат!$CX:$CX,$B$932,рўйхат!$D:$D,$C891)</f>
        <v/>
      </c>
      <c r="AT891" s="36">
        <f>SUMIFS(рўйхат!BC:BC,рўйхат!$CX:$CX,$B$932,рўйхат!$D:$D,$C891)</f>
        <v/>
      </c>
      <c r="AU891" s="35">
        <f>SUMIFS(рўйхат!BD:BD,рўйхат!$CX:$CX,$B$932,рўйхат!$D:$D,$C891)</f>
        <v/>
      </c>
      <c r="AV891" s="36">
        <f>SUMIFS(рўйхат!BE:BE,рўйхат!$CX:$CX,$B$932,рўйхат!$D:$D,$C891)</f>
        <v/>
      </c>
      <c r="AW891" s="35">
        <f>SUMIFS(рўйхат!BF:BF,рўйхат!$CX:$CX,$B$932,рўйхат!$D:$D,$C891)</f>
        <v/>
      </c>
      <c r="AX891" s="36">
        <f>SUMIFS(рўйхат!BG:BG,рўйхат!$CX:$CX,$B$932,рўйхат!$D:$D,$C891)</f>
        <v/>
      </c>
      <c r="AY891" s="35">
        <f>SUMIFS(рўйхат!BH:BH,рўйхат!$CX:$CX,$B$932,рўйхат!$D:$D,$C891)</f>
        <v/>
      </c>
      <c r="AZ891" s="36">
        <f>SUMIFS(рўйхат!BI:BI,рўйхат!$CX:$CX,$B$932,рўйхат!$D:$D,$C891)</f>
        <v/>
      </c>
      <c r="BA891" s="35">
        <f>SUMIFS(рўйхат!BJ:BJ,рўйхат!$CX:$CX,$B$932,рўйхат!$D:$D,$C891)</f>
        <v/>
      </c>
      <c r="BB891" s="36">
        <f>SUMIFS(рўйхат!BK:BK,рўйхат!$CX:$CX,$B$932,рўйхат!$D:$D,$C891)</f>
        <v/>
      </c>
      <c r="BC891" s="77">
        <f>IFERROR(AO891/E891,0)</f>
        <v/>
      </c>
      <c r="BD891" s="77">
        <f>IFERROR(AP891/F891,0)</f>
        <v/>
      </c>
      <c r="BE891" s="35">
        <f>SUMIFS(рўйхат!BL:BL,рўйхат!$CX:$CX,$B$932,рўйхат!$D:$D,$C891)</f>
        <v/>
      </c>
      <c r="BF891" s="36">
        <f>SUMIFS(рўйхат!BM:BM,рўйхат!$CX:$CX,$B$932,рўйхат!$D:$D,$C891)</f>
        <v/>
      </c>
      <c r="BG891" s="35">
        <f>SUMIFS(рўйхат!BN:BN,рўйхат!$CX:$CX,$B$932,рўйхат!$D:$D,$C891)</f>
        <v/>
      </c>
      <c r="BH891" s="36">
        <f>SUMIFS(рўйхат!BO:BO,рўйхат!$CX:$CX,$B$932,рўйхат!$D:$D,$C891)</f>
        <v/>
      </c>
      <c r="BI891" s="35">
        <f>SUMIFS(рўйхат!BP:BP,рўйхат!$CX:$CX,$B$932,рўйхат!$D:$D,$C891)</f>
        <v/>
      </c>
      <c r="BJ891" s="36">
        <f>SUMIFS(рўйхат!BQ:BQ,рўйхат!$CX:$CX,$B$932,рўйхат!$D:$D,$C891)</f>
        <v/>
      </c>
      <c r="BK891" s="35">
        <f>SUMIFS(рўйхат!BR:BR,рўйхат!$CX:$CX,$B$932,рўйхат!$D:$D,$C891)</f>
        <v/>
      </c>
      <c r="BL891" s="36">
        <f>SUMIFS(рўйхат!BS:BS,рўйхат!$CX:$CX,$B$932,рўйхат!$D:$D,$C891)</f>
        <v/>
      </c>
      <c r="BM891" s="35">
        <f>SUMIFS(рўйхат!BT:BT,рўйхат!$CX:$CX,$B$932,рўйхат!$D:$D,$C891)</f>
        <v/>
      </c>
      <c r="BN891" s="36">
        <f>SUMIFS(рўйхат!BU:BU,рўйхат!$CX:$CX,$B$932,рўйхат!$D:$D,$C891)</f>
        <v/>
      </c>
      <c r="BO891" s="35">
        <f>SUMIFS(рўйхат!BX:BX,рўйхат!$CX:$CX,$B$932,рўйхат!$D:$D,$C891)</f>
        <v/>
      </c>
      <c r="BP891" s="36">
        <f>SUMIFS(рўйхат!BY:BY,рўйхат!$CX:$CX,$B$932,рўйхат!$D:$D,$C891)</f>
        <v/>
      </c>
      <c r="BQ891" s="35">
        <f>SUMIFS(рўйхат!BZ:BZ,рўйхат!$CX:$CX,$B$932,рўйхат!$D:$D,$C891)</f>
        <v/>
      </c>
      <c r="BR891" s="36">
        <f>SUMIFS(рўйхат!CA:CA,рўйхат!$CX:$CX,$B$932,рўйхат!$D:$D,$C891)</f>
        <v/>
      </c>
      <c r="BS891" s="35">
        <f>SUMIFS(рўйхат!CB:CB,рўйхат!$CX:$CX,$B$932,рўйхат!$D:$D,$C891)</f>
        <v/>
      </c>
      <c r="BT891" s="36">
        <f>SUMIFS(рўйхат!CC:CC,рўйхат!$CX:$CX,$B$932,рўйхат!$D:$D,$C891)</f>
        <v/>
      </c>
      <c r="BU891" s="35">
        <f>SUMIFS(рўйхат!CD:CD,рўйхат!$CX:$CX,$B$932,рўйхат!$D:$D,$C891)</f>
        <v/>
      </c>
      <c r="BV891" s="36">
        <f>SUMIFS(рўйхат!CE:CE,рўйхат!$CX:$CX,$B$932,рўйхат!$D:$D,$C891)</f>
        <v/>
      </c>
      <c r="BW891" s="35">
        <f>SUMIFS(рўйхат!CH:CH,рўйхат!$CX:$CX,$B$932,рўйхат!$D:$D,$C891)</f>
        <v/>
      </c>
      <c r="BX891" s="36">
        <f>SUMIFS(рўйхат!CI:CI,рўйхат!$CX:$CX,$B$932,рўйхат!$D:$D,$C891)</f>
        <v/>
      </c>
      <c r="BY891" s="35">
        <f>SUMIFS(рўйхат!CJ:CJ,рўйхат!$CX:$CX,$B$932,рўйхат!$D:$D,$C891)</f>
        <v/>
      </c>
      <c r="BZ891" s="36">
        <f>SUMIFS(рўйхат!CK:CK,рўйхат!$CX:$CX,$B$932,рўйхат!$D:$D,$C891)</f>
        <v/>
      </c>
      <c r="CA891" s="35">
        <f>SUMIFS(рўйхат!CL:CL,рўйхат!$CX:$CX,$B$932,рўйхат!$D:$D,$C891)</f>
        <v/>
      </c>
      <c r="CB891" s="36">
        <f>SUMIFS(рўйхат!CM:CM,рўйхат!$CX:$CX,$B$932,рўйхат!$D:$D,$C891)</f>
        <v/>
      </c>
      <c r="CC891" s="35">
        <f>SUMIFS(рўйхат!CN:CN,рўйхат!$CX:$CX,$B$932,рўйхат!$D:$D,$C891)</f>
        <v/>
      </c>
      <c r="CD891" s="36">
        <f>SUMIFS(рўйхат!CO:CO,рўйхат!$CX:$CX,$B$932,рўйхат!$D:$D,$C891)</f>
        <v/>
      </c>
      <c r="CE891" s="77">
        <f>IFERROR(BE891/(Q891+BE891),0)</f>
        <v/>
      </c>
      <c r="CF891" s="78">
        <f>IFERROR(BF891/(R891+BF891),0)</f>
        <v/>
      </c>
    </row>
    <row r="892" hidden="1" outlineLevel="1" ht="30" customFormat="1" customHeight="1" s="8">
      <c r="A892" s="39" t="n"/>
      <c r="B892" s="50" t="n">
        <v>26</v>
      </c>
      <c r="C892" s="131" t="inlineStr">
        <is>
          <t>Қурилиш муддати бузилганлигига қарамасдан тендерларда қатнашган ташкилотлар</t>
        </is>
      </c>
      <c r="D892" s="16" t="n"/>
      <c r="E892" s="35">
        <f>SUMIFS(рўйхат!F:F,рўйхат!$CX:$CX,$B$932,рўйхат!$D:$D,$C892)</f>
        <v/>
      </c>
      <c r="F892" s="36">
        <f>SUMIFS(рўйхат!G:G,рўйхат!$CX:$CX,$B$932,рўйхат!$D:$D,$C892)</f>
        <v/>
      </c>
      <c r="G892" s="35">
        <f>SUMIFS(рўйхат!H:H,рўйхат!$CX:$CX,$B$932,рўйхат!$D:$D,$C892)</f>
        <v/>
      </c>
      <c r="H892" s="36">
        <f>SUMIFS(рўйхат!I:I,рўйхат!$CX:$CX,$B$932,рўйхат!$D:$D,$C892)</f>
        <v/>
      </c>
      <c r="I892" s="35">
        <f>SUMIFS(рўйхат!J:J,рўйхат!$CX:$CX,$B$932,рўйхат!$D:$D,$C892)</f>
        <v/>
      </c>
      <c r="J892" s="36">
        <f>SUMIFS(рўйхат!K:K,рўйхат!$CX:$CX,$B$932,рўйхат!$D:$D,$C892)</f>
        <v/>
      </c>
      <c r="K892" s="35">
        <f>SUMIFS(рўйхат!L:L,рўйхат!$CX:$CX,$B$932,рўйхат!$D:$D,$C892)</f>
        <v/>
      </c>
      <c r="L892" s="36">
        <f>SUMIFS(рўйхат!M:M,рўйхат!$CX:$CX,$B$932,рўйхат!$D:$D,$C892)</f>
        <v/>
      </c>
      <c r="M892" s="35">
        <f>SUMIFS(рўйхат!N:N,рўйхат!$CX:$CX,$B$932,рўйхат!$D:$D,$C892)</f>
        <v/>
      </c>
      <c r="N892" s="36">
        <f>SUMIFS(рўйхат!O:O,рўйхат!$CX:$CX,$B$932,рўйхат!$D:$D,$C892)</f>
        <v/>
      </c>
      <c r="O892" s="34">
        <f>IFERROR(M892/E892,0)</f>
        <v/>
      </c>
      <c r="P892" s="34">
        <f>IFERROR(N892/F892,0)</f>
        <v/>
      </c>
      <c r="Q892" s="35">
        <f>SUMIFS(рўйхат!P:P,рўйхат!$CX:$CX,$B$932,рўйхат!$D:$D,$C892)</f>
        <v/>
      </c>
      <c r="R892" s="36">
        <f>SUMIFS(рўйхат!Q:Q,рўйхат!$CX:$CX,$B$932,рўйхат!$D:$D,$C892)</f>
        <v/>
      </c>
      <c r="S892" s="35">
        <f>SUMIFS(рўйхат!R:R,рўйхат!$CX:$CX,$B$932,рўйхат!$D:$D,$C892)</f>
        <v/>
      </c>
      <c r="T892" s="36">
        <f>SUMIFS(рўйхат!S:S,рўйхат!$CX:$CX,$B$932,рўйхат!$D:$D,$C892)</f>
        <v/>
      </c>
      <c r="U892" s="35">
        <f>SUMIFS(рўйхат!T:T,рўйхат!$CX:$CX,$B$932,рўйхат!$D:$D,$C892)</f>
        <v/>
      </c>
      <c r="V892" s="36">
        <f>SUMIFS(рўйхат!U:U,рўйхат!$CX:$CX,$B$932,рўйхат!$D:$D,$C892)</f>
        <v/>
      </c>
      <c r="W892" s="35">
        <f>SUMIFS(рўйхат!V:V,рўйхат!$CX:$CX,$B$932,рўйхат!$D:$D,$C892)</f>
        <v/>
      </c>
      <c r="X892" s="36">
        <f>SUMIFS(рўйхат!W:W,рўйхат!$CX:$CX,$B$932,рўйхат!$D:$D,$C892)</f>
        <v/>
      </c>
      <c r="Y892" s="35">
        <f>SUMIFS(рўйхат!X:X,рўйхат!$CX:$CX,$B$932,рўйхат!$D:$D,$C892)</f>
        <v/>
      </c>
      <c r="Z892" s="36">
        <f>SUMIFS(рўйхат!Y:Y,рўйхат!$CX:$CX,$B$932,рўйхат!$D:$D,$C892)</f>
        <v/>
      </c>
      <c r="AA892" s="35">
        <f>SUMIFS(рўйхат!Z:Z,рўйхат!$CX:$CX,$B$932,рўйхат!$D:$D,$C892)</f>
        <v/>
      </c>
      <c r="AB892" s="36">
        <f>SUMIFS(рўйхат!AA:AA,рўйхат!$CX:$CX,$B$932,рўйхат!$D:$D,$C892)</f>
        <v/>
      </c>
      <c r="AC892" s="35">
        <f>SUMIFS(рўйхат!AB:AB,рўйхат!$CX:$CX,$B$932,рўйхат!$D:$D,$C892)</f>
        <v/>
      </c>
      <c r="AD892" s="36">
        <f>SUMIFS(рўйхат!AC:AC,рўйхат!$CX:$CX,$B$932,рўйхат!$D:$D,$C892)</f>
        <v/>
      </c>
      <c r="AE892" s="35">
        <f>SUMIFS(рўйхат!AD:AD,рўйхат!$CX:$CX,$B$932,рўйхат!$D:$D,$C892)</f>
        <v/>
      </c>
      <c r="AF892" s="36">
        <f>SUMIFS(рўйхат!AE:AE,рўйхат!$CX:$CX,$B$932,рўйхат!$D:$D,$C892)</f>
        <v/>
      </c>
      <c r="AG892" s="35">
        <f>SUMIFS(рўйхат!AH:AH,рўйхат!$CX:$CX,$B$932,рўйхат!$D:$D,$C892)</f>
        <v/>
      </c>
      <c r="AH892" s="36">
        <f>SUMIFS(рўйхат!AI:AI,рўйхат!$CX:$CX,$B$932,рўйхат!$D:$D,$C892)</f>
        <v/>
      </c>
      <c r="AI892" s="35">
        <f>SUMIFS(рўйхат!AJ:AJ,рўйхат!$CX:$CX,$B$932,рўйхат!$D:$D,$C892)</f>
        <v/>
      </c>
      <c r="AJ892" s="36">
        <f>SUMIFS(рўйхат!AK:AK,рўйхат!$CX:$CX,$B$932,рўйхат!$D:$D,$C892)</f>
        <v/>
      </c>
      <c r="AK892" s="35">
        <f>SUMIFS(рўйхат!AL:AL,рўйхат!$CX:$CX,$B$932,рўйхат!$D:$D,$C892)</f>
        <v/>
      </c>
      <c r="AL892" s="36">
        <f>SUMIFS(рўйхат!AM:AM,рўйхат!$CX:$CX,$B$932,рўйхат!$D:$D,$C892)</f>
        <v/>
      </c>
      <c r="AM892" s="77">
        <f>IFERROR(Q892/E892,0)</f>
        <v/>
      </c>
      <c r="AN892" s="77">
        <f>IFERROR(R892/F892,0)</f>
        <v/>
      </c>
      <c r="AO892" s="35">
        <f>SUMIFS(рўйхат!AX:AX,рўйхат!$CX:$CX,$B$932,рўйхат!$D:$D,$C892)</f>
        <v/>
      </c>
      <c r="AP892" s="36">
        <f>SUMIFS(рўйхат!AY:AY,рўйхат!$CX:$CX,$B$932,рўйхат!$D:$D,$C892)</f>
        <v/>
      </c>
      <c r="AQ892" s="35">
        <f>SUMIFS(рўйхат!AZ:AZ,рўйхат!$CX:$CX,$B$932,рўйхат!$D:$D,$C892)</f>
        <v/>
      </c>
      <c r="AR892" s="36">
        <f>SUMIFS(рўйхат!BA:BA,рўйхат!$CX:$CX,$B$932,рўйхат!$D:$D,$C892)</f>
        <v/>
      </c>
      <c r="AS892" s="35">
        <f>SUMIFS(рўйхат!BB:BB,рўйхат!$CX:$CX,$B$932,рўйхат!$D:$D,$C892)</f>
        <v/>
      </c>
      <c r="AT892" s="36">
        <f>SUMIFS(рўйхат!BC:BC,рўйхат!$CX:$CX,$B$932,рўйхат!$D:$D,$C892)</f>
        <v/>
      </c>
      <c r="AU892" s="35">
        <f>SUMIFS(рўйхат!BD:BD,рўйхат!$CX:$CX,$B$932,рўйхат!$D:$D,$C892)</f>
        <v/>
      </c>
      <c r="AV892" s="36">
        <f>SUMIFS(рўйхат!BE:BE,рўйхат!$CX:$CX,$B$932,рўйхат!$D:$D,$C892)</f>
        <v/>
      </c>
      <c r="AW892" s="35">
        <f>SUMIFS(рўйхат!BF:BF,рўйхат!$CX:$CX,$B$932,рўйхат!$D:$D,$C892)</f>
        <v/>
      </c>
      <c r="AX892" s="36">
        <f>SUMIFS(рўйхат!BG:BG,рўйхат!$CX:$CX,$B$932,рўйхат!$D:$D,$C892)</f>
        <v/>
      </c>
      <c r="AY892" s="35">
        <f>SUMIFS(рўйхат!BH:BH,рўйхат!$CX:$CX,$B$932,рўйхат!$D:$D,$C892)</f>
        <v/>
      </c>
      <c r="AZ892" s="36">
        <f>SUMIFS(рўйхат!BI:BI,рўйхат!$CX:$CX,$B$932,рўйхат!$D:$D,$C892)</f>
        <v/>
      </c>
      <c r="BA892" s="35">
        <f>SUMIFS(рўйхат!BJ:BJ,рўйхат!$CX:$CX,$B$932,рўйхат!$D:$D,$C892)</f>
        <v/>
      </c>
      <c r="BB892" s="36">
        <f>SUMIFS(рўйхат!BK:BK,рўйхат!$CX:$CX,$B$932,рўйхат!$D:$D,$C892)</f>
        <v/>
      </c>
      <c r="BC892" s="77">
        <f>IFERROR(AO892/E892,0)</f>
        <v/>
      </c>
      <c r="BD892" s="77">
        <f>IFERROR(AP892/F892,0)</f>
        <v/>
      </c>
      <c r="BE892" s="35">
        <f>SUMIFS(рўйхат!BL:BL,рўйхат!$CX:$CX,$B$932,рўйхат!$D:$D,$C892)</f>
        <v/>
      </c>
      <c r="BF892" s="36">
        <f>SUMIFS(рўйхат!BM:BM,рўйхат!$CX:$CX,$B$932,рўйхат!$D:$D,$C892)</f>
        <v/>
      </c>
      <c r="BG892" s="35">
        <f>SUMIFS(рўйхат!BN:BN,рўйхат!$CX:$CX,$B$932,рўйхат!$D:$D,$C892)</f>
        <v/>
      </c>
      <c r="BH892" s="36">
        <f>SUMIFS(рўйхат!BO:BO,рўйхат!$CX:$CX,$B$932,рўйхат!$D:$D,$C892)</f>
        <v/>
      </c>
      <c r="BI892" s="35">
        <f>SUMIFS(рўйхат!BP:BP,рўйхат!$CX:$CX,$B$932,рўйхат!$D:$D,$C892)</f>
        <v/>
      </c>
      <c r="BJ892" s="36">
        <f>SUMIFS(рўйхат!BQ:BQ,рўйхат!$CX:$CX,$B$932,рўйхат!$D:$D,$C892)</f>
        <v/>
      </c>
      <c r="BK892" s="35">
        <f>SUMIFS(рўйхат!BR:BR,рўйхат!$CX:$CX,$B$932,рўйхат!$D:$D,$C892)</f>
        <v/>
      </c>
      <c r="BL892" s="36">
        <f>SUMIFS(рўйхат!BS:BS,рўйхат!$CX:$CX,$B$932,рўйхат!$D:$D,$C892)</f>
        <v/>
      </c>
      <c r="BM892" s="35">
        <f>SUMIFS(рўйхат!BT:BT,рўйхат!$CX:$CX,$B$932,рўйхат!$D:$D,$C892)</f>
        <v/>
      </c>
      <c r="BN892" s="36">
        <f>SUMIFS(рўйхат!BU:BU,рўйхат!$CX:$CX,$B$932,рўйхат!$D:$D,$C892)</f>
        <v/>
      </c>
      <c r="BO892" s="35">
        <f>SUMIFS(рўйхат!BX:BX,рўйхат!$CX:$CX,$B$932,рўйхат!$D:$D,$C892)</f>
        <v/>
      </c>
      <c r="BP892" s="36">
        <f>SUMIFS(рўйхат!BY:BY,рўйхат!$CX:$CX,$B$932,рўйхат!$D:$D,$C892)</f>
        <v/>
      </c>
      <c r="BQ892" s="35">
        <f>SUMIFS(рўйхат!BZ:BZ,рўйхат!$CX:$CX,$B$932,рўйхат!$D:$D,$C892)</f>
        <v/>
      </c>
      <c r="BR892" s="36">
        <f>SUMIFS(рўйхат!CA:CA,рўйхат!$CX:$CX,$B$932,рўйхат!$D:$D,$C892)</f>
        <v/>
      </c>
      <c r="BS892" s="35">
        <f>SUMIFS(рўйхат!CB:CB,рўйхат!$CX:$CX,$B$932,рўйхат!$D:$D,$C892)</f>
        <v/>
      </c>
      <c r="BT892" s="36">
        <f>SUMIFS(рўйхат!CC:CC,рўйхат!$CX:$CX,$B$932,рўйхат!$D:$D,$C892)</f>
        <v/>
      </c>
      <c r="BU892" s="35">
        <f>SUMIFS(рўйхат!CD:CD,рўйхат!$CX:$CX,$B$932,рўйхат!$D:$D,$C892)</f>
        <v/>
      </c>
      <c r="BV892" s="36">
        <f>SUMIFS(рўйхат!CE:CE,рўйхат!$CX:$CX,$B$932,рўйхат!$D:$D,$C892)</f>
        <v/>
      </c>
      <c r="BW892" s="35">
        <f>SUMIFS(рўйхат!CH:CH,рўйхат!$CX:$CX,$B$932,рўйхат!$D:$D,$C892)</f>
        <v/>
      </c>
      <c r="BX892" s="36">
        <f>SUMIFS(рўйхат!CI:CI,рўйхат!$CX:$CX,$B$932,рўйхат!$D:$D,$C892)</f>
        <v/>
      </c>
      <c r="BY892" s="35">
        <f>SUMIFS(рўйхат!CJ:CJ,рўйхат!$CX:$CX,$B$932,рўйхат!$D:$D,$C892)</f>
        <v/>
      </c>
      <c r="BZ892" s="36">
        <f>SUMIFS(рўйхат!CK:CK,рўйхат!$CX:$CX,$B$932,рўйхат!$D:$D,$C892)</f>
        <v/>
      </c>
      <c r="CA892" s="35">
        <f>SUMIFS(рўйхат!CL:CL,рўйхат!$CX:$CX,$B$932,рўйхат!$D:$D,$C892)</f>
        <v/>
      </c>
      <c r="CB892" s="36">
        <f>SUMIFS(рўйхат!CM:CM,рўйхат!$CX:$CX,$B$932,рўйхат!$D:$D,$C892)</f>
        <v/>
      </c>
      <c r="CC892" s="35">
        <f>SUMIFS(рўйхат!CN:CN,рўйхат!$CX:$CX,$B$932,рўйхат!$D:$D,$C892)</f>
        <v/>
      </c>
      <c r="CD892" s="36">
        <f>SUMIFS(рўйхат!CO:CO,рўйхат!$CX:$CX,$B$932,рўйхат!$D:$D,$C892)</f>
        <v/>
      </c>
      <c r="CE892" s="77">
        <f>IFERROR(BE892/(Q892+BE892),0)</f>
        <v/>
      </c>
      <c r="CF892" s="78">
        <f>IFERROR(BF892/(R892+BF892),0)</f>
        <v/>
      </c>
    </row>
    <row r="893" hidden="1" outlineLevel="1" ht="30" customFormat="1" customHeight="1" s="8">
      <c r="A893" s="39" t="n"/>
      <c r="B893" s="50" t="n">
        <v>27</v>
      </c>
      <c r="C893" s="131" t="inlineStr">
        <is>
          <t>Қурилиш объекти пулларини тўланиши таҳлили</t>
        </is>
      </c>
      <c r="D893" s="16" t="n"/>
      <c r="E893" s="35">
        <f>SUMIFS(рўйхат!F:F,рўйхат!$CX:$CX,$B$932,рўйхат!$D:$D,$C893)</f>
        <v/>
      </c>
      <c r="F893" s="36">
        <f>SUMIFS(рўйхат!G:G,рўйхат!$CX:$CX,$B$932,рўйхат!$D:$D,$C893)</f>
        <v/>
      </c>
      <c r="G893" s="35">
        <f>SUMIFS(рўйхат!H:H,рўйхат!$CX:$CX,$B$932,рўйхат!$D:$D,$C893)</f>
        <v/>
      </c>
      <c r="H893" s="36">
        <f>SUMIFS(рўйхат!I:I,рўйхат!$CX:$CX,$B$932,рўйхат!$D:$D,$C893)</f>
        <v/>
      </c>
      <c r="I893" s="35">
        <f>SUMIFS(рўйхат!J:J,рўйхат!$CX:$CX,$B$932,рўйхат!$D:$D,$C893)</f>
        <v/>
      </c>
      <c r="J893" s="36">
        <f>SUMIFS(рўйхат!K:K,рўйхат!$CX:$CX,$B$932,рўйхат!$D:$D,$C893)</f>
        <v/>
      </c>
      <c r="K893" s="35">
        <f>SUMIFS(рўйхат!L:L,рўйхат!$CX:$CX,$B$932,рўйхат!$D:$D,$C893)</f>
        <v/>
      </c>
      <c r="L893" s="36">
        <f>SUMIFS(рўйхат!M:M,рўйхат!$CX:$CX,$B$932,рўйхат!$D:$D,$C893)</f>
        <v/>
      </c>
      <c r="M893" s="35">
        <f>SUMIFS(рўйхат!N:N,рўйхат!$CX:$CX,$B$932,рўйхат!$D:$D,$C893)</f>
        <v/>
      </c>
      <c r="N893" s="36">
        <f>SUMIFS(рўйхат!O:O,рўйхат!$CX:$CX,$B$932,рўйхат!$D:$D,$C893)</f>
        <v/>
      </c>
      <c r="O893" s="34">
        <f>IFERROR(M893/E893,0)</f>
        <v/>
      </c>
      <c r="P893" s="34">
        <f>IFERROR(N893/F893,0)</f>
        <v/>
      </c>
      <c r="Q893" s="35">
        <f>SUMIFS(рўйхат!P:P,рўйхат!$CX:$CX,$B$932,рўйхат!$D:$D,$C893)</f>
        <v/>
      </c>
      <c r="R893" s="36">
        <f>SUMIFS(рўйхат!Q:Q,рўйхат!$CX:$CX,$B$932,рўйхат!$D:$D,$C893)</f>
        <v/>
      </c>
      <c r="S893" s="35">
        <f>SUMIFS(рўйхат!R:R,рўйхат!$CX:$CX,$B$932,рўйхат!$D:$D,$C893)</f>
        <v/>
      </c>
      <c r="T893" s="36">
        <f>SUMIFS(рўйхат!S:S,рўйхат!$CX:$CX,$B$932,рўйхат!$D:$D,$C893)</f>
        <v/>
      </c>
      <c r="U893" s="35">
        <f>SUMIFS(рўйхат!T:T,рўйхат!$CX:$CX,$B$932,рўйхат!$D:$D,$C893)</f>
        <v/>
      </c>
      <c r="V893" s="36">
        <f>SUMIFS(рўйхат!U:U,рўйхат!$CX:$CX,$B$932,рўйхат!$D:$D,$C893)</f>
        <v/>
      </c>
      <c r="W893" s="35">
        <f>SUMIFS(рўйхат!V:V,рўйхат!$CX:$CX,$B$932,рўйхат!$D:$D,$C893)</f>
        <v/>
      </c>
      <c r="X893" s="36">
        <f>SUMIFS(рўйхат!W:W,рўйхат!$CX:$CX,$B$932,рўйхат!$D:$D,$C893)</f>
        <v/>
      </c>
      <c r="Y893" s="35">
        <f>SUMIFS(рўйхат!X:X,рўйхат!$CX:$CX,$B$932,рўйхат!$D:$D,$C893)</f>
        <v/>
      </c>
      <c r="Z893" s="36">
        <f>SUMIFS(рўйхат!Y:Y,рўйхат!$CX:$CX,$B$932,рўйхат!$D:$D,$C893)</f>
        <v/>
      </c>
      <c r="AA893" s="35">
        <f>SUMIFS(рўйхат!Z:Z,рўйхат!$CX:$CX,$B$932,рўйхат!$D:$D,$C893)</f>
        <v/>
      </c>
      <c r="AB893" s="36">
        <f>SUMIFS(рўйхат!AA:AA,рўйхат!$CX:$CX,$B$932,рўйхат!$D:$D,$C893)</f>
        <v/>
      </c>
      <c r="AC893" s="35">
        <f>SUMIFS(рўйхат!AB:AB,рўйхат!$CX:$CX,$B$932,рўйхат!$D:$D,$C893)</f>
        <v/>
      </c>
      <c r="AD893" s="36">
        <f>SUMIFS(рўйхат!AC:AC,рўйхат!$CX:$CX,$B$932,рўйхат!$D:$D,$C893)</f>
        <v/>
      </c>
      <c r="AE893" s="35">
        <f>SUMIFS(рўйхат!AD:AD,рўйхат!$CX:$CX,$B$932,рўйхат!$D:$D,$C893)</f>
        <v/>
      </c>
      <c r="AF893" s="36">
        <f>SUMIFS(рўйхат!AE:AE,рўйхат!$CX:$CX,$B$932,рўйхат!$D:$D,$C893)</f>
        <v/>
      </c>
      <c r="AG893" s="35">
        <f>SUMIFS(рўйхат!AH:AH,рўйхат!$CX:$CX,$B$932,рўйхат!$D:$D,$C893)</f>
        <v/>
      </c>
      <c r="AH893" s="36">
        <f>SUMIFS(рўйхат!AI:AI,рўйхат!$CX:$CX,$B$932,рўйхат!$D:$D,$C893)</f>
        <v/>
      </c>
      <c r="AI893" s="35">
        <f>SUMIFS(рўйхат!AJ:AJ,рўйхат!$CX:$CX,$B$932,рўйхат!$D:$D,$C893)</f>
        <v/>
      </c>
      <c r="AJ893" s="36">
        <f>SUMIFS(рўйхат!AK:AK,рўйхат!$CX:$CX,$B$932,рўйхат!$D:$D,$C893)</f>
        <v/>
      </c>
      <c r="AK893" s="35">
        <f>SUMIFS(рўйхат!AL:AL,рўйхат!$CX:$CX,$B$932,рўйхат!$D:$D,$C893)</f>
        <v/>
      </c>
      <c r="AL893" s="36">
        <f>SUMIFS(рўйхат!AM:AM,рўйхат!$CX:$CX,$B$932,рўйхат!$D:$D,$C893)</f>
        <v/>
      </c>
      <c r="AM893" s="77">
        <f>IFERROR(Q893/E893,0)</f>
        <v/>
      </c>
      <c r="AN893" s="77">
        <f>IFERROR(R893/F893,0)</f>
        <v/>
      </c>
      <c r="AO893" s="35">
        <f>SUMIFS(рўйхат!AX:AX,рўйхат!$CX:$CX,$B$932,рўйхат!$D:$D,$C893)</f>
        <v/>
      </c>
      <c r="AP893" s="36">
        <f>SUMIFS(рўйхат!AY:AY,рўйхат!$CX:$CX,$B$932,рўйхат!$D:$D,$C893)</f>
        <v/>
      </c>
      <c r="AQ893" s="35">
        <f>SUMIFS(рўйхат!AZ:AZ,рўйхат!$CX:$CX,$B$932,рўйхат!$D:$D,$C893)</f>
        <v/>
      </c>
      <c r="AR893" s="36">
        <f>SUMIFS(рўйхат!BA:BA,рўйхат!$CX:$CX,$B$932,рўйхат!$D:$D,$C893)</f>
        <v/>
      </c>
      <c r="AS893" s="35">
        <f>SUMIFS(рўйхат!BB:BB,рўйхат!$CX:$CX,$B$932,рўйхат!$D:$D,$C893)</f>
        <v/>
      </c>
      <c r="AT893" s="36">
        <f>SUMIFS(рўйхат!BC:BC,рўйхат!$CX:$CX,$B$932,рўйхат!$D:$D,$C893)</f>
        <v/>
      </c>
      <c r="AU893" s="35">
        <f>SUMIFS(рўйхат!BD:BD,рўйхат!$CX:$CX,$B$932,рўйхат!$D:$D,$C893)</f>
        <v/>
      </c>
      <c r="AV893" s="36">
        <f>SUMIFS(рўйхат!BE:BE,рўйхат!$CX:$CX,$B$932,рўйхат!$D:$D,$C893)</f>
        <v/>
      </c>
      <c r="AW893" s="35">
        <f>SUMIFS(рўйхат!BF:BF,рўйхат!$CX:$CX,$B$932,рўйхат!$D:$D,$C893)</f>
        <v/>
      </c>
      <c r="AX893" s="36">
        <f>SUMIFS(рўйхат!BG:BG,рўйхат!$CX:$CX,$B$932,рўйхат!$D:$D,$C893)</f>
        <v/>
      </c>
      <c r="AY893" s="35">
        <f>SUMIFS(рўйхат!BH:BH,рўйхат!$CX:$CX,$B$932,рўйхат!$D:$D,$C893)</f>
        <v/>
      </c>
      <c r="AZ893" s="36">
        <f>SUMIFS(рўйхат!BI:BI,рўйхат!$CX:$CX,$B$932,рўйхат!$D:$D,$C893)</f>
        <v/>
      </c>
      <c r="BA893" s="35">
        <f>SUMIFS(рўйхат!BJ:BJ,рўйхат!$CX:$CX,$B$932,рўйхат!$D:$D,$C893)</f>
        <v/>
      </c>
      <c r="BB893" s="36">
        <f>SUMIFS(рўйхат!BK:BK,рўйхат!$CX:$CX,$B$932,рўйхат!$D:$D,$C893)</f>
        <v/>
      </c>
      <c r="BC893" s="77">
        <f>IFERROR(AO893/E893,0)</f>
        <v/>
      </c>
      <c r="BD893" s="77">
        <f>IFERROR(AP893/F893,0)</f>
        <v/>
      </c>
      <c r="BE893" s="35">
        <f>SUMIFS(рўйхат!BL:BL,рўйхат!$CX:$CX,$B$932,рўйхат!$D:$D,$C893)</f>
        <v/>
      </c>
      <c r="BF893" s="36">
        <f>SUMIFS(рўйхат!BM:BM,рўйхат!$CX:$CX,$B$932,рўйхат!$D:$D,$C893)</f>
        <v/>
      </c>
      <c r="BG893" s="35">
        <f>SUMIFS(рўйхат!BN:BN,рўйхат!$CX:$CX,$B$932,рўйхат!$D:$D,$C893)</f>
        <v/>
      </c>
      <c r="BH893" s="36">
        <f>SUMIFS(рўйхат!BO:BO,рўйхат!$CX:$CX,$B$932,рўйхат!$D:$D,$C893)</f>
        <v/>
      </c>
      <c r="BI893" s="35">
        <f>SUMIFS(рўйхат!BP:BP,рўйхат!$CX:$CX,$B$932,рўйхат!$D:$D,$C893)</f>
        <v/>
      </c>
      <c r="BJ893" s="36">
        <f>SUMIFS(рўйхат!BQ:BQ,рўйхат!$CX:$CX,$B$932,рўйхат!$D:$D,$C893)</f>
        <v/>
      </c>
      <c r="BK893" s="35">
        <f>SUMIFS(рўйхат!BR:BR,рўйхат!$CX:$CX,$B$932,рўйхат!$D:$D,$C893)</f>
        <v/>
      </c>
      <c r="BL893" s="36">
        <f>SUMIFS(рўйхат!BS:BS,рўйхат!$CX:$CX,$B$932,рўйхат!$D:$D,$C893)</f>
        <v/>
      </c>
      <c r="BM893" s="35">
        <f>SUMIFS(рўйхат!BT:BT,рўйхат!$CX:$CX,$B$932,рўйхат!$D:$D,$C893)</f>
        <v/>
      </c>
      <c r="BN893" s="36">
        <f>SUMIFS(рўйхат!BU:BU,рўйхат!$CX:$CX,$B$932,рўйхат!$D:$D,$C893)</f>
        <v/>
      </c>
      <c r="BO893" s="35">
        <f>SUMIFS(рўйхат!BX:BX,рўйхат!$CX:$CX,$B$932,рўйхат!$D:$D,$C893)</f>
        <v/>
      </c>
      <c r="BP893" s="36">
        <f>SUMIFS(рўйхат!BY:BY,рўйхат!$CX:$CX,$B$932,рўйхат!$D:$D,$C893)</f>
        <v/>
      </c>
      <c r="BQ893" s="35">
        <f>SUMIFS(рўйхат!BZ:BZ,рўйхат!$CX:$CX,$B$932,рўйхат!$D:$D,$C893)</f>
        <v/>
      </c>
      <c r="BR893" s="36">
        <f>SUMIFS(рўйхат!CA:CA,рўйхат!$CX:$CX,$B$932,рўйхат!$D:$D,$C893)</f>
        <v/>
      </c>
      <c r="BS893" s="35">
        <f>SUMIFS(рўйхат!CB:CB,рўйхат!$CX:$CX,$B$932,рўйхат!$D:$D,$C893)</f>
        <v/>
      </c>
      <c r="BT893" s="36">
        <f>SUMIFS(рўйхат!CC:CC,рўйхат!$CX:$CX,$B$932,рўйхат!$D:$D,$C893)</f>
        <v/>
      </c>
      <c r="BU893" s="35">
        <f>SUMIFS(рўйхат!CD:CD,рўйхат!$CX:$CX,$B$932,рўйхат!$D:$D,$C893)</f>
        <v/>
      </c>
      <c r="BV893" s="36">
        <f>SUMIFS(рўйхат!CE:CE,рўйхат!$CX:$CX,$B$932,рўйхат!$D:$D,$C893)</f>
        <v/>
      </c>
      <c r="BW893" s="35">
        <f>SUMIFS(рўйхат!CH:CH,рўйхат!$CX:$CX,$B$932,рўйхат!$D:$D,$C893)</f>
        <v/>
      </c>
      <c r="BX893" s="36">
        <f>SUMIFS(рўйхат!CI:CI,рўйхат!$CX:$CX,$B$932,рўйхат!$D:$D,$C893)</f>
        <v/>
      </c>
      <c r="BY893" s="35">
        <f>SUMIFS(рўйхат!CJ:CJ,рўйхат!$CX:$CX,$B$932,рўйхат!$D:$D,$C893)</f>
        <v/>
      </c>
      <c r="BZ893" s="36">
        <f>SUMIFS(рўйхат!CK:CK,рўйхат!$CX:$CX,$B$932,рўйхат!$D:$D,$C893)</f>
        <v/>
      </c>
      <c r="CA893" s="35">
        <f>SUMIFS(рўйхат!CL:CL,рўйхат!$CX:$CX,$B$932,рўйхат!$D:$D,$C893)</f>
        <v/>
      </c>
      <c r="CB893" s="36">
        <f>SUMIFS(рўйхат!CM:CM,рўйхат!$CX:$CX,$B$932,рўйхат!$D:$D,$C893)</f>
        <v/>
      </c>
      <c r="CC893" s="35">
        <f>SUMIFS(рўйхат!CN:CN,рўйхат!$CX:$CX,$B$932,рўйхат!$D:$D,$C893)</f>
        <v/>
      </c>
      <c r="CD893" s="36">
        <f>SUMIFS(рўйхат!CO:CO,рўйхат!$CX:$CX,$B$932,рўйхат!$D:$D,$C893)</f>
        <v/>
      </c>
      <c r="CE893" s="77">
        <f>IFERROR(BE893/(Q893+BE893),0)</f>
        <v/>
      </c>
      <c r="CF893" s="78">
        <f>IFERROR(BF893/(R893+BF893),0)</f>
        <v/>
      </c>
    </row>
    <row r="894" hidden="1" outlineLevel="1" ht="30" customFormat="1" customHeight="1" s="8">
      <c r="A894" s="39" t="n"/>
      <c r="B894" s="50" t="n">
        <v>28</v>
      </c>
      <c r="C894" s="131" t="inlineStr">
        <is>
          <t>Қурилиши белгиланган муддатда якунланмаган объектлар</t>
        </is>
      </c>
      <c r="D894" s="16" t="n"/>
      <c r="E894" s="35">
        <f>SUMIFS(рўйхат!F:F,рўйхат!$CX:$CX,$B$932,рўйхат!$D:$D,$C894)</f>
        <v/>
      </c>
      <c r="F894" s="36">
        <f>SUMIFS(рўйхат!G:G,рўйхат!$CX:$CX,$B$932,рўйхат!$D:$D,$C894)</f>
        <v/>
      </c>
      <c r="G894" s="35">
        <f>SUMIFS(рўйхат!H:H,рўйхат!$CX:$CX,$B$932,рўйхат!$D:$D,$C894)</f>
        <v/>
      </c>
      <c r="H894" s="36">
        <f>SUMIFS(рўйхат!I:I,рўйхат!$CX:$CX,$B$932,рўйхат!$D:$D,$C894)</f>
        <v/>
      </c>
      <c r="I894" s="35">
        <f>SUMIFS(рўйхат!J:J,рўйхат!$CX:$CX,$B$932,рўйхат!$D:$D,$C894)</f>
        <v/>
      </c>
      <c r="J894" s="36">
        <f>SUMIFS(рўйхат!K:K,рўйхат!$CX:$CX,$B$932,рўйхат!$D:$D,$C894)</f>
        <v/>
      </c>
      <c r="K894" s="35">
        <f>SUMIFS(рўйхат!L:L,рўйхат!$CX:$CX,$B$932,рўйхат!$D:$D,$C894)</f>
        <v/>
      </c>
      <c r="L894" s="36">
        <f>SUMIFS(рўйхат!M:M,рўйхат!$CX:$CX,$B$932,рўйхат!$D:$D,$C894)</f>
        <v/>
      </c>
      <c r="M894" s="35">
        <f>SUMIFS(рўйхат!N:N,рўйхат!$CX:$CX,$B$932,рўйхат!$D:$D,$C894)</f>
        <v/>
      </c>
      <c r="N894" s="36">
        <f>SUMIFS(рўйхат!O:O,рўйхат!$CX:$CX,$B$932,рўйхат!$D:$D,$C894)</f>
        <v/>
      </c>
      <c r="O894" s="34">
        <f>IFERROR(M894/E894,0)</f>
        <v/>
      </c>
      <c r="P894" s="34">
        <f>IFERROR(N894/F894,0)</f>
        <v/>
      </c>
      <c r="Q894" s="35">
        <f>SUMIFS(рўйхат!P:P,рўйхат!$CX:$CX,$B$932,рўйхат!$D:$D,$C894)</f>
        <v/>
      </c>
      <c r="R894" s="36">
        <f>SUMIFS(рўйхат!Q:Q,рўйхат!$CX:$CX,$B$932,рўйхат!$D:$D,$C894)</f>
        <v/>
      </c>
      <c r="S894" s="35">
        <f>SUMIFS(рўйхат!R:R,рўйхат!$CX:$CX,$B$932,рўйхат!$D:$D,$C894)</f>
        <v/>
      </c>
      <c r="T894" s="36">
        <f>SUMIFS(рўйхат!S:S,рўйхат!$CX:$CX,$B$932,рўйхат!$D:$D,$C894)</f>
        <v/>
      </c>
      <c r="U894" s="35">
        <f>SUMIFS(рўйхат!T:T,рўйхат!$CX:$CX,$B$932,рўйхат!$D:$D,$C894)</f>
        <v/>
      </c>
      <c r="V894" s="36">
        <f>SUMIFS(рўйхат!U:U,рўйхат!$CX:$CX,$B$932,рўйхат!$D:$D,$C894)</f>
        <v/>
      </c>
      <c r="W894" s="35">
        <f>SUMIFS(рўйхат!V:V,рўйхат!$CX:$CX,$B$932,рўйхат!$D:$D,$C894)</f>
        <v/>
      </c>
      <c r="X894" s="36">
        <f>SUMIFS(рўйхат!W:W,рўйхат!$CX:$CX,$B$932,рўйхат!$D:$D,$C894)</f>
        <v/>
      </c>
      <c r="Y894" s="35">
        <f>SUMIFS(рўйхат!X:X,рўйхат!$CX:$CX,$B$932,рўйхат!$D:$D,$C894)</f>
        <v/>
      </c>
      <c r="Z894" s="36">
        <f>SUMIFS(рўйхат!Y:Y,рўйхат!$CX:$CX,$B$932,рўйхат!$D:$D,$C894)</f>
        <v/>
      </c>
      <c r="AA894" s="35">
        <f>SUMIFS(рўйхат!Z:Z,рўйхат!$CX:$CX,$B$932,рўйхат!$D:$D,$C894)</f>
        <v/>
      </c>
      <c r="AB894" s="36">
        <f>SUMIFS(рўйхат!AA:AA,рўйхат!$CX:$CX,$B$932,рўйхат!$D:$D,$C894)</f>
        <v/>
      </c>
      <c r="AC894" s="35">
        <f>SUMIFS(рўйхат!AB:AB,рўйхат!$CX:$CX,$B$932,рўйхат!$D:$D,$C894)</f>
        <v/>
      </c>
      <c r="AD894" s="36">
        <f>SUMIFS(рўйхат!AC:AC,рўйхат!$CX:$CX,$B$932,рўйхат!$D:$D,$C894)</f>
        <v/>
      </c>
      <c r="AE894" s="35">
        <f>SUMIFS(рўйхат!AD:AD,рўйхат!$CX:$CX,$B$932,рўйхат!$D:$D,$C894)</f>
        <v/>
      </c>
      <c r="AF894" s="36">
        <f>SUMIFS(рўйхат!AE:AE,рўйхат!$CX:$CX,$B$932,рўйхат!$D:$D,$C894)</f>
        <v/>
      </c>
      <c r="AG894" s="35">
        <f>SUMIFS(рўйхат!AH:AH,рўйхат!$CX:$CX,$B$932,рўйхат!$D:$D,$C894)</f>
        <v/>
      </c>
      <c r="AH894" s="36">
        <f>SUMIFS(рўйхат!AI:AI,рўйхат!$CX:$CX,$B$932,рўйхат!$D:$D,$C894)</f>
        <v/>
      </c>
      <c r="AI894" s="35">
        <f>SUMIFS(рўйхат!AJ:AJ,рўйхат!$CX:$CX,$B$932,рўйхат!$D:$D,$C894)</f>
        <v/>
      </c>
      <c r="AJ894" s="36">
        <f>SUMIFS(рўйхат!AK:AK,рўйхат!$CX:$CX,$B$932,рўйхат!$D:$D,$C894)</f>
        <v/>
      </c>
      <c r="AK894" s="35">
        <f>SUMIFS(рўйхат!AL:AL,рўйхат!$CX:$CX,$B$932,рўйхат!$D:$D,$C894)</f>
        <v/>
      </c>
      <c r="AL894" s="36">
        <f>SUMIFS(рўйхат!AM:AM,рўйхат!$CX:$CX,$B$932,рўйхат!$D:$D,$C894)</f>
        <v/>
      </c>
      <c r="AM894" s="77">
        <f>IFERROR(Q894/E894,0)</f>
        <v/>
      </c>
      <c r="AN894" s="77">
        <f>IFERROR(R894/F894,0)</f>
        <v/>
      </c>
      <c r="AO894" s="35">
        <f>SUMIFS(рўйхат!AX:AX,рўйхат!$CX:$CX,$B$932,рўйхат!$D:$D,$C894)</f>
        <v/>
      </c>
      <c r="AP894" s="36">
        <f>SUMIFS(рўйхат!AY:AY,рўйхат!$CX:$CX,$B$932,рўйхат!$D:$D,$C894)</f>
        <v/>
      </c>
      <c r="AQ894" s="35">
        <f>SUMIFS(рўйхат!AZ:AZ,рўйхат!$CX:$CX,$B$932,рўйхат!$D:$D,$C894)</f>
        <v/>
      </c>
      <c r="AR894" s="36">
        <f>SUMIFS(рўйхат!BA:BA,рўйхат!$CX:$CX,$B$932,рўйхат!$D:$D,$C894)</f>
        <v/>
      </c>
      <c r="AS894" s="35">
        <f>SUMIFS(рўйхат!BB:BB,рўйхат!$CX:$CX,$B$932,рўйхат!$D:$D,$C894)</f>
        <v/>
      </c>
      <c r="AT894" s="36">
        <f>SUMIFS(рўйхат!BC:BC,рўйхат!$CX:$CX,$B$932,рўйхат!$D:$D,$C894)</f>
        <v/>
      </c>
      <c r="AU894" s="35">
        <f>SUMIFS(рўйхат!BD:BD,рўйхат!$CX:$CX,$B$932,рўйхат!$D:$D,$C894)</f>
        <v/>
      </c>
      <c r="AV894" s="36">
        <f>SUMIFS(рўйхат!BE:BE,рўйхат!$CX:$CX,$B$932,рўйхат!$D:$D,$C894)</f>
        <v/>
      </c>
      <c r="AW894" s="35">
        <f>SUMIFS(рўйхат!BF:BF,рўйхат!$CX:$CX,$B$932,рўйхат!$D:$D,$C894)</f>
        <v/>
      </c>
      <c r="AX894" s="36">
        <f>SUMIFS(рўйхат!BG:BG,рўйхат!$CX:$CX,$B$932,рўйхат!$D:$D,$C894)</f>
        <v/>
      </c>
      <c r="AY894" s="35">
        <f>SUMIFS(рўйхат!BH:BH,рўйхат!$CX:$CX,$B$932,рўйхат!$D:$D,$C894)</f>
        <v/>
      </c>
      <c r="AZ894" s="36">
        <f>SUMIFS(рўйхат!BI:BI,рўйхат!$CX:$CX,$B$932,рўйхат!$D:$D,$C894)</f>
        <v/>
      </c>
      <c r="BA894" s="35">
        <f>SUMIFS(рўйхат!BJ:BJ,рўйхат!$CX:$CX,$B$932,рўйхат!$D:$D,$C894)</f>
        <v/>
      </c>
      <c r="BB894" s="36">
        <f>SUMIFS(рўйхат!BK:BK,рўйхат!$CX:$CX,$B$932,рўйхат!$D:$D,$C894)</f>
        <v/>
      </c>
      <c r="BC894" s="77">
        <f>IFERROR(AO894/E894,0)</f>
        <v/>
      </c>
      <c r="BD894" s="77">
        <f>IFERROR(AP894/F894,0)</f>
        <v/>
      </c>
      <c r="BE894" s="35">
        <f>SUMIFS(рўйхат!BL:BL,рўйхат!$CX:$CX,$B$932,рўйхат!$D:$D,$C894)</f>
        <v/>
      </c>
      <c r="BF894" s="36">
        <f>SUMIFS(рўйхат!BM:BM,рўйхат!$CX:$CX,$B$932,рўйхат!$D:$D,$C894)</f>
        <v/>
      </c>
      <c r="BG894" s="35">
        <f>SUMIFS(рўйхат!BN:BN,рўйхат!$CX:$CX,$B$932,рўйхат!$D:$D,$C894)</f>
        <v/>
      </c>
      <c r="BH894" s="36">
        <f>SUMIFS(рўйхат!BO:BO,рўйхат!$CX:$CX,$B$932,рўйхат!$D:$D,$C894)</f>
        <v/>
      </c>
      <c r="BI894" s="35">
        <f>SUMIFS(рўйхат!BP:BP,рўйхат!$CX:$CX,$B$932,рўйхат!$D:$D,$C894)</f>
        <v/>
      </c>
      <c r="BJ894" s="36">
        <f>SUMIFS(рўйхат!BQ:BQ,рўйхат!$CX:$CX,$B$932,рўйхат!$D:$D,$C894)</f>
        <v/>
      </c>
      <c r="BK894" s="35">
        <f>SUMIFS(рўйхат!BR:BR,рўйхат!$CX:$CX,$B$932,рўйхат!$D:$D,$C894)</f>
        <v/>
      </c>
      <c r="BL894" s="36">
        <f>SUMIFS(рўйхат!BS:BS,рўйхат!$CX:$CX,$B$932,рўйхат!$D:$D,$C894)</f>
        <v/>
      </c>
      <c r="BM894" s="35">
        <f>SUMIFS(рўйхат!BT:BT,рўйхат!$CX:$CX,$B$932,рўйхат!$D:$D,$C894)</f>
        <v/>
      </c>
      <c r="BN894" s="36">
        <f>SUMIFS(рўйхат!BU:BU,рўйхат!$CX:$CX,$B$932,рўйхат!$D:$D,$C894)</f>
        <v/>
      </c>
      <c r="BO894" s="35">
        <f>SUMIFS(рўйхат!BX:BX,рўйхат!$CX:$CX,$B$932,рўйхат!$D:$D,$C894)</f>
        <v/>
      </c>
      <c r="BP894" s="36">
        <f>SUMIFS(рўйхат!BY:BY,рўйхат!$CX:$CX,$B$932,рўйхат!$D:$D,$C894)</f>
        <v/>
      </c>
      <c r="BQ894" s="35">
        <f>SUMIFS(рўйхат!BZ:BZ,рўйхат!$CX:$CX,$B$932,рўйхат!$D:$D,$C894)</f>
        <v/>
      </c>
      <c r="BR894" s="36">
        <f>SUMIFS(рўйхат!CA:CA,рўйхат!$CX:$CX,$B$932,рўйхат!$D:$D,$C894)</f>
        <v/>
      </c>
      <c r="BS894" s="35">
        <f>SUMIFS(рўйхат!CB:CB,рўйхат!$CX:$CX,$B$932,рўйхат!$D:$D,$C894)</f>
        <v/>
      </c>
      <c r="BT894" s="36">
        <f>SUMIFS(рўйхат!CC:CC,рўйхат!$CX:$CX,$B$932,рўйхат!$D:$D,$C894)</f>
        <v/>
      </c>
      <c r="BU894" s="35">
        <f>SUMIFS(рўйхат!CD:CD,рўйхат!$CX:$CX,$B$932,рўйхат!$D:$D,$C894)</f>
        <v/>
      </c>
      <c r="BV894" s="36">
        <f>SUMIFS(рўйхат!CE:CE,рўйхат!$CX:$CX,$B$932,рўйхат!$D:$D,$C894)</f>
        <v/>
      </c>
      <c r="BW894" s="35">
        <f>SUMIFS(рўйхат!CH:CH,рўйхат!$CX:$CX,$B$932,рўйхат!$D:$D,$C894)</f>
        <v/>
      </c>
      <c r="BX894" s="36">
        <f>SUMIFS(рўйхат!CI:CI,рўйхат!$CX:$CX,$B$932,рўйхат!$D:$D,$C894)</f>
        <v/>
      </c>
      <c r="BY894" s="35">
        <f>SUMIFS(рўйхат!CJ:CJ,рўйхат!$CX:$CX,$B$932,рўйхат!$D:$D,$C894)</f>
        <v/>
      </c>
      <c r="BZ894" s="36">
        <f>SUMIFS(рўйхат!CK:CK,рўйхат!$CX:$CX,$B$932,рўйхат!$D:$D,$C894)</f>
        <v/>
      </c>
      <c r="CA894" s="35">
        <f>SUMIFS(рўйхат!CL:CL,рўйхат!$CX:$CX,$B$932,рўйхат!$D:$D,$C894)</f>
        <v/>
      </c>
      <c r="CB894" s="36">
        <f>SUMIFS(рўйхат!CM:CM,рўйхат!$CX:$CX,$B$932,рўйхат!$D:$D,$C894)</f>
        <v/>
      </c>
      <c r="CC894" s="35">
        <f>SUMIFS(рўйхат!CN:CN,рўйхат!$CX:$CX,$B$932,рўйхат!$D:$D,$C894)</f>
        <v/>
      </c>
      <c r="CD894" s="36">
        <f>SUMIFS(рўйхат!CO:CO,рўйхат!$CX:$CX,$B$932,рўйхат!$D:$D,$C894)</f>
        <v/>
      </c>
      <c r="CE894" s="77">
        <f>IFERROR(BE894/(Q894+BE894),0)</f>
        <v/>
      </c>
      <c r="CF894" s="78">
        <f>IFERROR(BF894/(R894+BF894),0)</f>
        <v/>
      </c>
    </row>
    <row r="895" hidden="1" outlineLevel="1" ht="30" customFormat="1" customHeight="1" s="8">
      <c r="A895" s="39" t="n"/>
      <c r="B895" s="50" t="n">
        <v>29</v>
      </c>
      <c r="C895" s="131" t="inlineStr">
        <is>
          <t>Лицензияга эга бўлмаган етказиб берувчилардан дори воситаларининг хариди</t>
        </is>
      </c>
      <c r="D895" s="16" t="n"/>
      <c r="E895" s="35">
        <f>SUMIFS(рўйхат!F:F,рўйхат!$CX:$CX,$B$932,рўйхат!$D:$D,$C895)</f>
        <v/>
      </c>
      <c r="F895" s="36">
        <f>SUMIFS(рўйхат!G:G,рўйхат!$CX:$CX,$B$932,рўйхат!$D:$D,$C895)</f>
        <v/>
      </c>
      <c r="G895" s="35">
        <f>SUMIFS(рўйхат!H:H,рўйхат!$CX:$CX,$B$932,рўйхат!$D:$D,$C895)</f>
        <v/>
      </c>
      <c r="H895" s="36">
        <f>SUMIFS(рўйхат!I:I,рўйхат!$CX:$CX,$B$932,рўйхат!$D:$D,$C895)</f>
        <v/>
      </c>
      <c r="I895" s="35">
        <f>SUMIFS(рўйхат!J:J,рўйхат!$CX:$CX,$B$932,рўйхат!$D:$D,$C895)</f>
        <v/>
      </c>
      <c r="J895" s="36">
        <f>SUMIFS(рўйхат!K:K,рўйхат!$CX:$CX,$B$932,рўйхат!$D:$D,$C895)</f>
        <v/>
      </c>
      <c r="K895" s="35">
        <f>SUMIFS(рўйхат!L:L,рўйхат!$CX:$CX,$B$932,рўйхат!$D:$D,$C895)</f>
        <v/>
      </c>
      <c r="L895" s="36">
        <f>SUMIFS(рўйхат!M:M,рўйхат!$CX:$CX,$B$932,рўйхат!$D:$D,$C895)</f>
        <v/>
      </c>
      <c r="M895" s="35">
        <f>SUMIFS(рўйхат!N:N,рўйхат!$CX:$CX,$B$932,рўйхат!$D:$D,$C895)</f>
        <v/>
      </c>
      <c r="N895" s="36">
        <f>SUMIFS(рўйхат!O:O,рўйхат!$CX:$CX,$B$932,рўйхат!$D:$D,$C895)</f>
        <v/>
      </c>
      <c r="O895" s="34">
        <f>IFERROR(M895/E895,0)</f>
        <v/>
      </c>
      <c r="P895" s="34">
        <f>IFERROR(N895/F895,0)</f>
        <v/>
      </c>
      <c r="Q895" s="35">
        <f>SUMIFS(рўйхат!P:P,рўйхат!$CX:$CX,$B$932,рўйхат!$D:$D,$C895)</f>
        <v/>
      </c>
      <c r="R895" s="36">
        <f>SUMIFS(рўйхат!Q:Q,рўйхат!$CX:$CX,$B$932,рўйхат!$D:$D,$C895)</f>
        <v/>
      </c>
      <c r="S895" s="35">
        <f>SUMIFS(рўйхат!R:R,рўйхат!$CX:$CX,$B$932,рўйхат!$D:$D,$C895)</f>
        <v/>
      </c>
      <c r="T895" s="36">
        <f>SUMIFS(рўйхат!S:S,рўйхат!$CX:$CX,$B$932,рўйхат!$D:$D,$C895)</f>
        <v/>
      </c>
      <c r="U895" s="35">
        <f>SUMIFS(рўйхат!T:T,рўйхат!$CX:$CX,$B$932,рўйхат!$D:$D,$C895)</f>
        <v/>
      </c>
      <c r="V895" s="36">
        <f>SUMIFS(рўйхат!U:U,рўйхат!$CX:$CX,$B$932,рўйхат!$D:$D,$C895)</f>
        <v/>
      </c>
      <c r="W895" s="35">
        <f>SUMIFS(рўйхат!V:V,рўйхат!$CX:$CX,$B$932,рўйхат!$D:$D,$C895)</f>
        <v/>
      </c>
      <c r="X895" s="36">
        <f>SUMIFS(рўйхат!W:W,рўйхат!$CX:$CX,$B$932,рўйхат!$D:$D,$C895)</f>
        <v/>
      </c>
      <c r="Y895" s="35">
        <f>SUMIFS(рўйхат!X:X,рўйхат!$CX:$CX,$B$932,рўйхат!$D:$D,$C895)</f>
        <v/>
      </c>
      <c r="Z895" s="36">
        <f>SUMIFS(рўйхат!Y:Y,рўйхат!$CX:$CX,$B$932,рўйхат!$D:$D,$C895)</f>
        <v/>
      </c>
      <c r="AA895" s="35">
        <f>SUMIFS(рўйхат!Z:Z,рўйхат!$CX:$CX,$B$932,рўйхат!$D:$D,$C895)</f>
        <v/>
      </c>
      <c r="AB895" s="36">
        <f>SUMIFS(рўйхат!AA:AA,рўйхат!$CX:$CX,$B$932,рўйхат!$D:$D,$C895)</f>
        <v/>
      </c>
      <c r="AC895" s="35">
        <f>SUMIFS(рўйхат!AB:AB,рўйхат!$CX:$CX,$B$932,рўйхат!$D:$D,$C895)</f>
        <v/>
      </c>
      <c r="AD895" s="36">
        <f>SUMIFS(рўйхат!AC:AC,рўйхат!$CX:$CX,$B$932,рўйхат!$D:$D,$C895)</f>
        <v/>
      </c>
      <c r="AE895" s="35">
        <f>SUMIFS(рўйхат!AD:AD,рўйхат!$CX:$CX,$B$932,рўйхат!$D:$D,$C895)</f>
        <v/>
      </c>
      <c r="AF895" s="36">
        <f>SUMIFS(рўйхат!AE:AE,рўйхат!$CX:$CX,$B$932,рўйхат!$D:$D,$C895)</f>
        <v/>
      </c>
      <c r="AG895" s="35">
        <f>SUMIFS(рўйхат!AH:AH,рўйхат!$CX:$CX,$B$932,рўйхат!$D:$D,$C895)</f>
        <v/>
      </c>
      <c r="AH895" s="36">
        <f>SUMIFS(рўйхат!AI:AI,рўйхат!$CX:$CX,$B$932,рўйхат!$D:$D,$C895)</f>
        <v/>
      </c>
      <c r="AI895" s="35">
        <f>SUMIFS(рўйхат!AJ:AJ,рўйхат!$CX:$CX,$B$932,рўйхат!$D:$D,$C895)</f>
        <v/>
      </c>
      <c r="AJ895" s="36">
        <f>SUMIFS(рўйхат!AK:AK,рўйхат!$CX:$CX,$B$932,рўйхат!$D:$D,$C895)</f>
        <v/>
      </c>
      <c r="AK895" s="35">
        <f>SUMIFS(рўйхат!AL:AL,рўйхат!$CX:$CX,$B$932,рўйхат!$D:$D,$C895)</f>
        <v/>
      </c>
      <c r="AL895" s="36">
        <f>SUMIFS(рўйхат!AM:AM,рўйхат!$CX:$CX,$B$932,рўйхат!$D:$D,$C895)</f>
        <v/>
      </c>
      <c r="AM895" s="77">
        <f>IFERROR(Q895/E895,0)</f>
        <v/>
      </c>
      <c r="AN895" s="77">
        <f>IFERROR(R895/F895,0)</f>
        <v/>
      </c>
      <c r="AO895" s="35">
        <f>SUMIFS(рўйхат!AX:AX,рўйхат!$CX:$CX,$B$932,рўйхат!$D:$D,$C895)</f>
        <v/>
      </c>
      <c r="AP895" s="36">
        <f>SUMIFS(рўйхат!AY:AY,рўйхат!$CX:$CX,$B$932,рўйхат!$D:$D,$C895)</f>
        <v/>
      </c>
      <c r="AQ895" s="35">
        <f>SUMIFS(рўйхат!AZ:AZ,рўйхат!$CX:$CX,$B$932,рўйхат!$D:$D,$C895)</f>
        <v/>
      </c>
      <c r="AR895" s="36">
        <f>SUMIFS(рўйхат!BA:BA,рўйхат!$CX:$CX,$B$932,рўйхат!$D:$D,$C895)</f>
        <v/>
      </c>
      <c r="AS895" s="35">
        <f>SUMIFS(рўйхат!BB:BB,рўйхат!$CX:$CX,$B$932,рўйхат!$D:$D,$C895)</f>
        <v/>
      </c>
      <c r="AT895" s="36">
        <f>SUMIFS(рўйхат!BC:BC,рўйхат!$CX:$CX,$B$932,рўйхат!$D:$D,$C895)</f>
        <v/>
      </c>
      <c r="AU895" s="35">
        <f>SUMIFS(рўйхат!BD:BD,рўйхат!$CX:$CX,$B$932,рўйхат!$D:$D,$C895)</f>
        <v/>
      </c>
      <c r="AV895" s="36">
        <f>SUMIFS(рўйхат!BE:BE,рўйхат!$CX:$CX,$B$932,рўйхат!$D:$D,$C895)</f>
        <v/>
      </c>
      <c r="AW895" s="35">
        <f>SUMIFS(рўйхат!BF:BF,рўйхат!$CX:$CX,$B$932,рўйхат!$D:$D,$C895)</f>
        <v/>
      </c>
      <c r="AX895" s="36">
        <f>SUMIFS(рўйхат!BG:BG,рўйхат!$CX:$CX,$B$932,рўйхат!$D:$D,$C895)</f>
        <v/>
      </c>
      <c r="AY895" s="35">
        <f>SUMIFS(рўйхат!BH:BH,рўйхат!$CX:$CX,$B$932,рўйхат!$D:$D,$C895)</f>
        <v/>
      </c>
      <c r="AZ895" s="36">
        <f>SUMIFS(рўйхат!BI:BI,рўйхат!$CX:$CX,$B$932,рўйхат!$D:$D,$C895)</f>
        <v/>
      </c>
      <c r="BA895" s="35">
        <f>SUMIFS(рўйхат!BJ:BJ,рўйхат!$CX:$CX,$B$932,рўйхат!$D:$D,$C895)</f>
        <v/>
      </c>
      <c r="BB895" s="36">
        <f>SUMIFS(рўйхат!BK:BK,рўйхат!$CX:$CX,$B$932,рўйхат!$D:$D,$C895)</f>
        <v/>
      </c>
      <c r="BC895" s="77">
        <f>IFERROR(AO895/E895,0)</f>
        <v/>
      </c>
      <c r="BD895" s="77">
        <f>IFERROR(AP895/F895,0)</f>
        <v/>
      </c>
      <c r="BE895" s="35">
        <f>SUMIFS(рўйхат!BL:BL,рўйхат!$CX:$CX,$B$932,рўйхат!$D:$D,$C895)</f>
        <v/>
      </c>
      <c r="BF895" s="36">
        <f>SUMIFS(рўйхат!BM:BM,рўйхат!$CX:$CX,$B$932,рўйхат!$D:$D,$C895)</f>
        <v/>
      </c>
      <c r="BG895" s="35">
        <f>SUMIFS(рўйхат!BN:BN,рўйхат!$CX:$CX,$B$932,рўйхат!$D:$D,$C895)</f>
        <v/>
      </c>
      <c r="BH895" s="36">
        <f>SUMIFS(рўйхат!BO:BO,рўйхат!$CX:$CX,$B$932,рўйхат!$D:$D,$C895)</f>
        <v/>
      </c>
      <c r="BI895" s="35">
        <f>SUMIFS(рўйхат!BP:BP,рўйхат!$CX:$CX,$B$932,рўйхат!$D:$D,$C895)</f>
        <v/>
      </c>
      <c r="BJ895" s="36">
        <f>SUMIFS(рўйхат!BQ:BQ,рўйхат!$CX:$CX,$B$932,рўйхат!$D:$D,$C895)</f>
        <v/>
      </c>
      <c r="BK895" s="35">
        <f>SUMIFS(рўйхат!BR:BR,рўйхат!$CX:$CX,$B$932,рўйхат!$D:$D,$C895)</f>
        <v/>
      </c>
      <c r="BL895" s="36">
        <f>SUMIFS(рўйхат!BS:BS,рўйхат!$CX:$CX,$B$932,рўйхат!$D:$D,$C895)</f>
        <v/>
      </c>
      <c r="BM895" s="35">
        <f>SUMIFS(рўйхат!BT:BT,рўйхат!$CX:$CX,$B$932,рўйхат!$D:$D,$C895)</f>
        <v/>
      </c>
      <c r="BN895" s="36">
        <f>SUMIFS(рўйхат!BU:BU,рўйхат!$CX:$CX,$B$932,рўйхат!$D:$D,$C895)</f>
        <v/>
      </c>
      <c r="BO895" s="35">
        <f>SUMIFS(рўйхат!BX:BX,рўйхат!$CX:$CX,$B$932,рўйхат!$D:$D,$C895)</f>
        <v/>
      </c>
      <c r="BP895" s="36">
        <f>SUMIFS(рўйхат!BY:BY,рўйхат!$CX:$CX,$B$932,рўйхат!$D:$D,$C895)</f>
        <v/>
      </c>
      <c r="BQ895" s="35">
        <f>SUMIFS(рўйхат!BZ:BZ,рўйхат!$CX:$CX,$B$932,рўйхат!$D:$D,$C895)</f>
        <v/>
      </c>
      <c r="BR895" s="36">
        <f>SUMIFS(рўйхат!CA:CA,рўйхат!$CX:$CX,$B$932,рўйхат!$D:$D,$C895)</f>
        <v/>
      </c>
      <c r="BS895" s="35">
        <f>SUMIFS(рўйхат!CB:CB,рўйхат!$CX:$CX,$B$932,рўйхат!$D:$D,$C895)</f>
        <v/>
      </c>
      <c r="BT895" s="36">
        <f>SUMIFS(рўйхат!CC:CC,рўйхат!$CX:$CX,$B$932,рўйхат!$D:$D,$C895)</f>
        <v/>
      </c>
      <c r="BU895" s="35">
        <f>SUMIFS(рўйхат!CD:CD,рўйхат!$CX:$CX,$B$932,рўйхат!$D:$D,$C895)</f>
        <v/>
      </c>
      <c r="BV895" s="36">
        <f>SUMIFS(рўйхат!CE:CE,рўйхат!$CX:$CX,$B$932,рўйхат!$D:$D,$C895)</f>
        <v/>
      </c>
      <c r="BW895" s="35">
        <f>SUMIFS(рўйхат!CH:CH,рўйхат!$CX:$CX,$B$932,рўйхат!$D:$D,$C895)</f>
        <v/>
      </c>
      <c r="BX895" s="36">
        <f>SUMIFS(рўйхат!CI:CI,рўйхат!$CX:$CX,$B$932,рўйхат!$D:$D,$C895)</f>
        <v/>
      </c>
      <c r="BY895" s="35">
        <f>SUMIFS(рўйхат!CJ:CJ,рўйхат!$CX:$CX,$B$932,рўйхат!$D:$D,$C895)</f>
        <v/>
      </c>
      <c r="BZ895" s="36">
        <f>SUMIFS(рўйхат!CK:CK,рўйхат!$CX:$CX,$B$932,рўйхат!$D:$D,$C895)</f>
        <v/>
      </c>
      <c r="CA895" s="35">
        <f>SUMIFS(рўйхат!CL:CL,рўйхат!$CX:$CX,$B$932,рўйхат!$D:$D,$C895)</f>
        <v/>
      </c>
      <c r="CB895" s="36">
        <f>SUMIFS(рўйхат!CM:CM,рўйхат!$CX:$CX,$B$932,рўйхат!$D:$D,$C895)</f>
        <v/>
      </c>
      <c r="CC895" s="35">
        <f>SUMIFS(рўйхат!CN:CN,рўйхат!$CX:$CX,$B$932,рўйхат!$D:$D,$C895)</f>
        <v/>
      </c>
      <c r="CD895" s="36">
        <f>SUMIFS(рўйхат!CO:CO,рўйхат!$CX:$CX,$B$932,рўйхат!$D:$D,$C895)</f>
        <v/>
      </c>
      <c r="CE895" s="77">
        <f>IFERROR(BE895/(Q895+BE895),0)</f>
        <v/>
      </c>
      <c r="CF895" s="78">
        <f>IFERROR(BF895/(R895+BF895),0)</f>
        <v/>
      </c>
    </row>
    <row r="896" hidden="1" outlineLevel="1" ht="30" customFormat="1" customHeight="1" s="8">
      <c r="A896" s="39" t="n"/>
      <c r="B896" s="50" t="n">
        <v>30</v>
      </c>
      <c r="C896" s="131" t="inlineStr">
        <is>
          <t>Мансабдор шахсларга боғлиқ етказиб берувчилар билан тузилган шартномалар</t>
        </is>
      </c>
      <c r="D896" s="16" t="n"/>
      <c r="E896" s="35">
        <f>SUMIFS(рўйхат!F:F,рўйхат!$CX:$CX,$B$932,рўйхат!$D:$D,$C896)</f>
        <v/>
      </c>
      <c r="F896" s="36">
        <f>SUMIFS(рўйхат!G:G,рўйхат!$CX:$CX,$B$932,рўйхат!$D:$D,$C896)</f>
        <v/>
      </c>
      <c r="G896" s="35">
        <f>SUMIFS(рўйхат!H:H,рўйхат!$CX:$CX,$B$932,рўйхат!$D:$D,$C896)</f>
        <v/>
      </c>
      <c r="H896" s="36">
        <f>SUMIFS(рўйхат!I:I,рўйхат!$CX:$CX,$B$932,рўйхат!$D:$D,$C896)</f>
        <v/>
      </c>
      <c r="I896" s="35">
        <f>SUMIFS(рўйхат!J:J,рўйхат!$CX:$CX,$B$932,рўйхат!$D:$D,$C896)</f>
        <v/>
      </c>
      <c r="J896" s="36">
        <f>SUMIFS(рўйхат!K:K,рўйхат!$CX:$CX,$B$932,рўйхат!$D:$D,$C896)</f>
        <v/>
      </c>
      <c r="K896" s="35">
        <f>SUMIFS(рўйхат!L:L,рўйхат!$CX:$CX,$B$932,рўйхат!$D:$D,$C896)</f>
        <v/>
      </c>
      <c r="L896" s="36">
        <f>SUMIFS(рўйхат!M:M,рўйхат!$CX:$CX,$B$932,рўйхат!$D:$D,$C896)</f>
        <v/>
      </c>
      <c r="M896" s="35">
        <f>SUMIFS(рўйхат!N:N,рўйхат!$CX:$CX,$B$932,рўйхат!$D:$D,$C896)</f>
        <v/>
      </c>
      <c r="N896" s="36">
        <f>SUMIFS(рўйхат!O:O,рўйхат!$CX:$CX,$B$932,рўйхат!$D:$D,$C896)</f>
        <v/>
      </c>
      <c r="O896" s="34">
        <f>IFERROR(M896/E896,0)</f>
        <v/>
      </c>
      <c r="P896" s="34">
        <f>IFERROR(N896/F896,0)</f>
        <v/>
      </c>
      <c r="Q896" s="35">
        <f>SUMIFS(рўйхат!P:P,рўйхат!$CX:$CX,$B$932,рўйхат!$D:$D,$C896)</f>
        <v/>
      </c>
      <c r="R896" s="36">
        <f>SUMIFS(рўйхат!Q:Q,рўйхат!$CX:$CX,$B$932,рўйхат!$D:$D,$C896)</f>
        <v/>
      </c>
      <c r="S896" s="35">
        <f>SUMIFS(рўйхат!R:R,рўйхат!$CX:$CX,$B$932,рўйхат!$D:$D,$C896)</f>
        <v/>
      </c>
      <c r="T896" s="36">
        <f>SUMIFS(рўйхат!S:S,рўйхат!$CX:$CX,$B$932,рўйхат!$D:$D,$C896)</f>
        <v/>
      </c>
      <c r="U896" s="35">
        <f>SUMIFS(рўйхат!T:T,рўйхат!$CX:$CX,$B$932,рўйхат!$D:$D,$C896)</f>
        <v/>
      </c>
      <c r="V896" s="36">
        <f>SUMIFS(рўйхат!U:U,рўйхат!$CX:$CX,$B$932,рўйхат!$D:$D,$C896)</f>
        <v/>
      </c>
      <c r="W896" s="35">
        <f>SUMIFS(рўйхат!V:V,рўйхат!$CX:$CX,$B$932,рўйхат!$D:$D,$C896)</f>
        <v/>
      </c>
      <c r="X896" s="36">
        <f>SUMIFS(рўйхат!W:W,рўйхат!$CX:$CX,$B$932,рўйхат!$D:$D,$C896)</f>
        <v/>
      </c>
      <c r="Y896" s="35">
        <f>SUMIFS(рўйхат!X:X,рўйхат!$CX:$CX,$B$932,рўйхат!$D:$D,$C896)</f>
        <v/>
      </c>
      <c r="Z896" s="36">
        <f>SUMIFS(рўйхат!Y:Y,рўйхат!$CX:$CX,$B$932,рўйхат!$D:$D,$C896)</f>
        <v/>
      </c>
      <c r="AA896" s="35">
        <f>SUMIFS(рўйхат!Z:Z,рўйхат!$CX:$CX,$B$932,рўйхат!$D:$D,$C896)</f>
        <v/>
      </c>
      <c r="AB896" s="36">
        <f>SUMIFS(рўйхат!AA:AA,рўйхат!$CX:$CX,$B$932,рўйхат!$D:$D,$C896)</f>
        <v/>
      </c>
      <c r="AC896" s="35">
        <f>SUMIFS(рўйхат!AB:AB,рўйхат!$CX:$CX,$B$932,рўйхат!$D:$D,$C896)</f>
        <v/>
      </c>
      <c r="AD896" s="36">
        <f>SUMIFS(рўйхат!AC:AC,рўйхат!$CX:$CX,$B$932,рўйхат!$D:$D,$C896)</f>
        <v/>
      </c>
      <c r="AE896" s="35">
        <f>SUMIFS(рўйхат!AD:AD,рўйхат!$CX:$CX,$B$932,рўйхат!$D:$D,$C896)</f>
        <v/>
      </c>
      <c r="AF896" s="36">
        <f>SUMIFS(рўйхат!AE:AE,рўйхат!$CX:$CX,$B$932,рўйхат!$D:$D,$C896)</f>
        <v/>
      </c>
      <c r="AG896" s="35">
        <f>SUMIFS(рўйхат!AH:AH,рўйхат!$CX:$CX,$B$932,рўйхат!$D:$D,$C896)</f>
        <v/>
      </c>
      <c r="AH896" s="36">
        <f>SUMIFS(рўйхат!AI:AI,рўйхат!$CX:$CX,$B$932,рўйхат!$D:$D,$C896)</f>
        <v/>
      </c>
      <c r="AI896" s="35">
        <f>SUMIFS(рўйхат!AJ:AJ,рўйхат!$CX:$CX,$B$932,рўйхат!$D:$D,$C896)</f>
        <v/>
      </c>
      <c r="AJ896" s="36">
        <f>SUMIFS(рўйхат!AK:AK,рўйхат!$CX:$CX,$B$932,рўйхат!$D:$D,$C896)</f>
        <v/>
      </c>
      <c r="AK896" s="35">
        <f>SUMIFS(рўйхат!AL:AL,рўйхат!$CX:$CX,$B$932,рўйхат!$D:$D,$C896)</f>
        <v/>
      </c>
      <c r="AL896" s="36">
        <f>SUMIFS(рўйхат!AM:AM,рўйхат!$CX:$CX,$B$932,рўйхат!$D:$D,$C896)</f>
        <v/>
      </c>
      <c r="AM896" s="77">
        <f>IFERROR(Q896/E896,0)</f>
        <v/>
      </c>
      <c r="AN896" s="77">
        <f>IFERROR(R896/F896,0)</f>
        <v/>
      </c>
      <c r="AO896" s="35">
        <f>SUMIFS(рўйхат!AX:AX,рўйхат!$CX:$CX,$B$932,рўйхат!$D:$D,$C896)</f>
        <v/>
      </c>
      <c r="AP896" s="36">
        <f>SUMIFS(рўйхат!AY:AY,рўйхат!$CX:$CX,$B$932,рўйхат!$D:$D,$C896)</f>
        <v/>
      </c>
      <c r="AQ896" s="35">
        <f>SUMIFS(рўйхат!AZ:AZ,рўйхат!$CX:$CX,$B$932,рўйхат!$D:$D,$C896)</f>
        <v/>
      </c>
      <c r="AR896" s="36">
        <f>SUMIFS(рўйхат!BA:BA,рўйхат!$CX:$CX,$B$932,рўйхат!$D:$D,$C896)</f>
        <v/>
      </c>
      <c r="AS896" s="35">
        <f>SUMIFS(рўйхат!BB:BB,рўйхат!$CX:$CX,$B$932,рўйхат!$D:$D,$C896)</f>
        <v/>
      </c>
      <c r="AT896" s="36">
        <f>SUMIFS(рўйхат!BC:BC,рўйхат!$CX:$CX,$B$932,рўйхат!$D:$D,$C896)</f>
        <v/>
      </c>
      <c r="AU896" s="35">
        <f>SUMIFS(рўйхат!BD:BD,рўйхат!$CX:$CX,$B$932,рўйхат!$D:$D,$C896)</f>
        <v/>
      </c>
      <c r="AV896" s="36">
        <f>SUMIFS(рўйхат!BE:BE,рўйхат!$CX:$CX,$B$932,рўйхат!$D:$D,$C896)</f>
        <v/>
      </c>
      <c r="AW896" s="35">
        <f>SUMIFS(рўйхат!BF:BF,рўйхат!$CX:$CX,$B$932,рўйхат!$D:$D,$C896)</f>
        <v/>
      </c>
      <c r="AX896" s="36">
        <f>SUMIFS(рўйхат!BG:BG,рўйхат!$CX:$CX,$B$932,рўйхат!$D:$D,$C896)</f>
        <v/>
      </c>
      <c r="AY896" s="35">
        <f>SUMIFS(рўйхат!BH:BH,рўйхат!$CX:$CX,$B$932,рўйхат!$D:$D,$C896)</f>
        <v/>
      </c>
      <c r="AZ896" s="36">
        <f>SUMIFS(рўйхат!BI:BI,рўйхат!$CX:$CX,$B$932,рўйхат!$D:$D,$C896)</f>
        <v/>
      </c>
      <c r="BA896" s="35">
        <f>SUMIFS(рўйхат!BJ:BJ,рўйхат!$CX:$CX,$B$932,рўйхат!$D:$D,$C896)</f>
        <v/>
      </c>
      <c r="BB896" s="36">
        <f>SUMIFS(рўйхат!BK:BK,рўйхат!$CX:$CX,$B$932,рўйхат!$D:$D,$C896)</f>
        <v/>
      </c>
      <c r="BC896" s="77">
        <f>IFERROR(AO896/E896,0)</f>
        <v/>
      </c>
      <c r="BD896" s="77">
        <f>IFERROR(AP896/F896,0)</f>
        <v/>
      </c>
      <c r="BE896" s="35">
        <f>SUMIFS(рўйхат!BL:BL,рўйхат!$CX:$CX,$B$932,рўйхат!$D:$D,$C896)</f>
        <v/>
      </c>
      <c r="BF896" s="36">
        <f>SUMIFS(рўйхат!BM:BM,рўйхат!$CX:$CX,$B$932,рўйхат!$D:$D,$C896)</f>
        <v/>
      </c>
      <c r="BG896" s="35">
        <f>SUMIFS(рўйхат!BN:BN,рўйхат!$CX:$CX,$B$932,рўйхат!$D:$D,$C896)</f>
        <v/>
      </c>
      <c r="BH896" s="36">
        <f>SUMIFS(рўйхат!BO:BO,рўйхат!$CX:$CX,$B$932,рўйхат!$D:$D,$C896)</f>
        <v/>
      </c>
      <c r="BI896" s="35">
        <f>SUMIFS(рўйхат!BP:BP,рўйхат!$CX:$CX,$B$932,рўйхат!$D:$D,$C896)</f>
        <v/>
      </c>
      <c r="BJ896" s="36">
        <f>SUMIFS(рўйхат!BQ:BQ,рўйхат!$CX:$CX,$B$932,рўйхат!$D:$D,$C896)</f>
        <v/>
      </c>
      <c r="BK896" s="35">
        <f>SUMIFS(рўйхат!BR:BR,рўйхат!$CX:$CX,$B$932,рўйхат!$D:$D,$C896)</f>
        <v/>
      </c>
      <c r="BL896" s="36">
        <f>SUMIFS(рўйхат!BS:BS,рўйхат!$CX:$CX,$B$932,рўйхат!$D:$D,$C896)</f>
        <v/>
      </c>
      <c r="BM896" s="35">
        <f>SUMIFS(рўйхат!BT:BT,рўйхат!$CX:$CX,$B$932,рўйхат!$D:$D,$C896)</f>
        <v/>
      </c>
      <c r="BN896" s="36">
        <f>SUMIFS(рўйхат!BU:BU,рўйхат!$CX:$CX,$B$932,рўйхат!$D:$D,$C896)</f>
        <v/>
      </c>
      <c r="BO896" s="35">
        <f>SUMIFS(рўйхат!BX:BX,рўйхат!$CX:$CX,$B$932,рўйхат!$D:$D,$C896)</f>
        <v/>
      </c>
      <c r="BP896" s="36">
        <f>SUMIFS(рўйхат!BY:BY,рўйхат!$CX:$CX,$B$932,рўйхат!$D:$D,$C896)</f>
        <v/>
      </c>
      <c r="BQ896" s="35">
        <f>SUMIFS(рўйхат!BZ:BZ,рўйхат!$CX:$CX,$B$932,рўйхат!$D:$D,$C896)</f>
        <v/>
      </c>
      <c r="BR896" s="36">
        <f>SUMIFS(рўйхат!CA:CA,рўйхат!$CX:$CX,$B$932,рўйхат!$D:$D,$C896)</f>
        <v/>
      </c>
      <c r="BS896" s="35">
        <f>SUMIFS(рўйхат!CB:CB,рўйхат!$CX:$CX,$B$932,рўйхат!$D:$D,$C896)</f>
        <v/>
      </c>
      <c r="BT896" s="36">
        <f>SUMIFS(рўйхат!CC:CC,рўйхат!$CX:$CX,$B$932,рўйхат!$D:$D,$C896)</f>
        <v/>
      </c>
      <c r="BU896" s="35">
        <f>SUMIFS(рўйхат!CD:CD,рўйхат!$CX:$CX,$B$932,рўйхат!$D:$D,$C896)</f>
        <v/>
      </c>
      <c r="BV896" s="36">
        <f>SUMIFS(рўйхат!CE:CE,рўйхат!$CX:$CX,$B$932,рўйхат!$D:$D,$C896)</f>
        <v/>
      </c>
      <c r="BW896" s="35">
        <f>SUMIFS(рўйхат!CH:CH,рўйхат!$CX:$CX,$B$932,рўйхат!$D:$D,$C896)</f>
        <v/>
      </c>
      <c r="BX896" s="36">
        <f>SUMIFS(рўйхат!CI:CI,рўйхат!$CX:$CX,$B$932,рўйхат!$D:$D,$C896)</f>
        <v/>
      </c>
      <c r="BY896" s="35">
        <f>SUMIFS(рўйхат!CJ:CJ,рўйхат!$CX:$CX,$B$932,рўйхат!$D:$D,$C896)</f>
        <v/>
      </c>
      <c r="BZ896" s="36">
        <f>SUMIFS(рўйхат!CK:CK,рўйхат!$CX:$CX,$B$932,рўйхат!$D:$D,$C896)</f>
        <v/>
      </c>
      <c r="CA896" s="35">
        <f>SUMIFS(рўйхат!CL:CL,рўйхат!$CX:$CX,$B$932,рўйхат!$D:$D,$C896)</f>
        <v/>
      </c>
      <c r="CB896" s="36">
        <f>SUMIFS(рўйхат!CM:CM,рўйхат!$CX:$CX,$B$932,рўйхат!$D:$D,$C896)</f>
        <v/>
      </c>
      <c r="CC896" s="35">
        <f>SUMIFS(рўйхат!CN:CN,рўйхат!$CX:$CX,$B$932,рўйхат!$D:$D,$C896)</f>
        <v/>
      </c>
      <c r="CD896" s="36">
        <f>SUMIFS(рўйхат!CO:CO,рўйхат!$CX:$CX,$B$932,рўйхат!$D:$D,$C896)</f>
        <v/>
      </c>
      <c r="CE896" s="77">
        <f>IFERROR(BE896/(Q896+BE896),0)</f>
        <v/>
      </c>
      <c r="CF896" s="78">
        <f>IFERROR(BF896/(R896+BF896),0)</f>
        <v/>
      </c>
    </row>
    <row r="897" hidden="1" outlineLevel="1" ht="30" customFormat="1" customHeight="1" s="8">
      <c r="A897" s="39" t="n"/>
      <c r="B897" s="50" t="n">
        <v>31</v>
      </c>
      <c r="C897" s="131" t="inlineStr">
        <is>
          <t>Мансабдор шахсларга боғлиқ етказиб берувчилар билан тузилган шартномалар (COOPERATION)</t>
        </is>
      </c>
      <c r="D897" s="16" t="n"/>
      <c r="E897" s="35">
        <f>SUMIFS(рўйхат!F:F,рўйхат!$CX:$CX,$B$932,рўйхат!$D:$D,$C897)</f>
        <v/>
      </c>
      <c r="F897" s="36">
        <f>SUMIFS(рўйхат!G:G,рўйхат!$CX:$CX,$B$932,рўйхат!$D:$D,$C897)</f>
        <v/>
      </c>
      <c r="G897" s="35">
        <f>SUMIFS(рўйхат!H:H,рўйхат!$CX:$CX,$B$932,рўйхат!$D:$D,$C897)</f>
        <v/>
      </c>
      <c r="H897" s="36">
        <f>SUMIFS(рўйхат!I:I,рўйхат!$CX:$CX,$B$932,рўйхат!$D:$D,$C897)</f>
        <v/>
      </c>
      <c r="I897" s="35">
        <f>SUMIFS(рўйхат!J:J,рўйхат!$CX:$CX,$B$932,рўйхат!$D:$D,$C897)</f>
        <v/>
      </c>
      <c r="J897" s="36">
        <f>SUMIFS(рўйхат!K:K,рўйхат!$CX:$CX,$B$932,рўйхат!$D:$D,$C897)</f>
        <v/>
      </c>
      <c r="K897" s="35">
        <f>SUMIFS(рўйхат!L:L,рўйхат!$CX:$CX,$B$932,рўйхат!$D:$D,$C897)</f>
        <v/>
      </c>
      <c r="L897" s="36">
        <f>SUMIFS(рўйхат!M:M,рўйхат!$CX:$CX,$B$932,рўйхат!$D:$D,$C897)</f>
        <v/>
      </c>
      <c r="M897" s="35">
        <f>SUMIFS(рўйхат!N:N,рўйхат!$CX:$CX,$B$932,рўйхат!$D:$D,$C897)</f>
        <v/>
      </c>
      <c r="N897" s="36">
        <f>SUMIFS(рўйхат!O:O,рўйхат!$CX:$CX,$B$932,рўйхат!$D:$D,$C897)</f>
        <v/>
      </c>
      <c r="O897" s="34">
        <f>IFERROR(M897/E897,0)</f>
        <v/>
      </c>
      <c r="P897" s="34">
        <f>IFERROR(N897/F897,0)</f>
        <v/>
      </c>
      <c r="Q897" s="35">
        <f>SUMIFS(рўйхат!P:P,рўйхат!$CX:$CX,$B$932,рўйхат!$D:$D,$C897)</f>
        <v/>
      </c>
      <c r="R897" s="36">
        <f>SUMIFS(рўйхат!Q:Q,рўйхат!$CX:$CX,$B$932,рўйхат!$D:$D,$C897)</f>
        <v/>
      </c>
      <c r="S897" s="35">
        <f>SUMIFS(рўйхат!R:R,рўйхат!$CX:$CX,$B$932,рўйхат!$D:$D,$C897)</f>
        <v/>
      </c>
      <c r="T897" s="36">
        <f>SUMIFS(рўйхат!S:S,рўйхат!$CX:$CX,$B$932,рўйхат!$D:$D,$C897)</f>
        <v/>
      </c>
      <c r="U897" s="35">
        <f>SUMIFS(рўйхат!T:T,рўйхат!$CX:$CX,$B$932,рўйхат!$D:$D,$C897)</f>
        <v/>
      </c>
      <c r="V897" s="36">
        <f>SUMIFS(рўйхат!U:U,рўйхат!$CX:$CX,$B$932,рўйхат!$D:$D,$C897)</f>
        <v/>
      </c>
      <c r="W897" s="35">
        <f>SUMIFS(рўйхат!V:V,рўйхат!$CX:$CX,$B$932,рўйхат!$D:$D,$C897)</f>
        <v/>
      </c>
      <c r="X897" s="36">
        <f>SUMIFS(рўйхат!W:W,рўйхат!$CX:$CX,$B$932,рўйхат!$D:$D,$C897)</f>
        <v/>
      </c>
      <c r="Y897" s="35">
        <f>SUMIFS(рўйхат!X:X,рўйхат!$CX:$CX,$B$932,рўйхат!$D:$D,$C897)</f>
        <v/>
      </c>
      <c r="Z897" s="36">
        <f>SUMIFS(рўйхат!Y:Y,рўйхат!$CX:$CX,$B$932,рўйхат!$D:$D,$C897)</f>
        <v/>
      </c>
      <c r="AA897" s="35">
        <f>SUMIFS(рўйхат!Z:Z,рўйхат!$CX:$CX,$B$932,рўйхат!$D:$D,$C897)</f>
        <v/>
      </c>
      <c r="AB897" s="36">
        <f>SUMIFS(рўйхат!AA:AA,рўйхат!$CX:$CX,$B$932,рўйхат!$D:$D,$C897)</f>
        <v/>
      </c>
      <c r="AC897" s="35">
        <f>SUMIFS(рўйхат!AB:AB,рўйхат!$CX:$CX,$B$932,рўйхат!$D:$D,$C897)</f>
        <v/>
      </c>
      <c r="AD897" s="36">
        <f>SUMIFS(рўйхат!AC:AC,рўйхат!$CX:$CX,$B$932,рўйхат!$D:$D,$C897)</f>
        <v/>
      </c>
      <c r="AE897" s="35">
        <f>SUMIFS(рўйхат!AD:AD,рўйхат!$CX:$CX,$B$932,рўйхат!$D:$D,$C897)</f>
        <v/>
      </c>
      <c r="AF897" s="36">
        <f>SUMIFS(рўйхат!AE:AE,рўйхат!$CX:$CX,$B$932,рўйхат!$D:$D,$C897)</f>
        <v/>
      </c>
      <c r="AG897" s="35">
        <f>SUMIFS(рўйхат!AH:AH,рўйхат!$CX:$CX,$B$932,рўйхат!$D:$D,$C897)</f>
        <v/>
      </c>
      <c r="AH897" s="36">
        <f>SUMIFS(рўйхат!AI:AI,рўйхат!$CX:$CX,$B$932,рўйхат!$D:$D,$C897)</f>
        <v/>
      </c>
      <c r="AI897" s="35">
        <f>SUMIFS(рўйхат!AJ:AJ,рўйхат!$CX:$CX,$B$932,рўйхат!$D:$D,$C897)</f>
        <v/>
      </c>
      <c r="AJ897" s="36">
        <f>SUMIFS(рўйхат!AK:AK,рўйхат!$CX:$CX,$B$932,рўйхат!$D:$D,$C897)</f>
        <v/>
      </c>
      <c r="AK897" s="35">
        <f>SUMIFS(рўйхат!AL:AL,рўйхат!$CX:$CX,$B$932,рўйхат!$D:$D,$C897)</f>
        <v/>
      </c>
      <c r="AL897" s="36">
        <f>SUMIFS(рўйхат!AM:AM,рўйхат!$CX:$CX,$B$932,рўйхат!$D:$D,$C897)</f>
        <v/>
      </c>
      <c r="AM897" s="77">
        <f>IFERROR(Q897/E897,0)</f>
        <v/>
      </c>
      <c r="AN897" s="77">
        <f>IFERROR(R897/F897,0)</f>
        <v/>
      </c>
      <c r="AO897" s="35">
        <f>SUMIFS(рўйхат!AX:AX,рўйхат!$CX:$CX,$B$932,рўйхат!$D:$D,$C897)</f>
        <v/>
      </c>
      <c r="AP897" s="36">
        <f>SUMIFS(рўйхат!AY:AY,рўйхат!$CX:$CX,$B$932,рўйхат!$D:$D,$C897)</f>
        <v/>
      </c>
      <c r="AQ897" s="35">
        <f>SUMIFS(рўйхат!AZ:AZ,рўйхат!$CX:$CX,$B$932,рўйхат!$D:$D,$C897)</f>
        <v/>
      </c>
      <c r="AR897" s="36">
        <f>SUMIFS(рўйхат!BA:BA,рўйхат!$CX:$CX,$B$932,рўйхат!$D:$D,$C897)</f>
        <v/>
      </c>
      <c r="AS897" s="35">
        <f>SUMIFS(рўйхат!BB:BB,рўйхат!$CX:$CX,$B$932,рўйхат!$D:$D,$C897)</f>
        <v/>
      </c>
      <c r="AT897" s="36">
        <f>SUMIFS(рўйхат!BC:BC,рўйхат!$CX:$CX,$B$932,рўйхат!$D:$D,$C897)</f>
        <v/>
      </c>
      <c r="AU897" s="35">
        <f>SUMIFS(рўйхат!BD:BD,рўйхат!$CX:$CX,$B$932,рўйхат!$D:$D,$C897)</f>
        <v/>
      </c>
      <c r="AV897" s="36">
        <f>SUMIFS(рўйхат!BE:BE,рўйхат!$CX:$CX,$B$932,рўйхат!$D:$D,$C897)</f>
        <v/>
      </c>
      <c r="AW897" s="35">
        <f>SUMIFS(рўйхат!BF:BF,рўйхат!$CX:$CX,$B$932,рўйхат!$D:$D,$C897)</f>
        <v/>
      </c>
      <c r="AX897" s="36">
        <f>SUMIFS(рўйхат!BG:BG,рўйхат!$CX:$CX,$B$932,рўйхат!$D:$D,$C897)</f>
        <v/>
      </c>
      <c r="AY897" s="35">
        <f>SUMIFS(рўйхат!BH:BH,рўйхат!$CX:$CX,$B$932,рўйхат!$D:$D,$C897)</f>
        <v/>
      </c>
      <c r="AZ897" s="36">
        <f>SUMIFS(рўйхат!BI:BI,рўйхат!$CX:$CX,$B$932,рўйхат!$D:$D,$C897)</f>
        <v/>
      </c>
      <c r="BA897" s="35">
        <f>SUMIFS(рўйхат!BJ:BJ,рўйхат!$CX:$CX,$B$932,рўйхат!$D:$D,$C897)</f>
        <v/>
      </c>
      <c r="BB897" s="36">
        <f>SUMIFS(рўйхат!BK:BK,рўйхат!$CX:$CX,$B$932,рўйхат!$D:$D,$C897)</f>
        <v/>
      </c>
      <c r="BC897" s="77">
        <f>IFERROR(AO897/E897,0)</f>
        <v/>
      </c>
      <c r="BD897" s="77">
        <f>IFERROR(AP897/F897,0)</f>
        <v/>
      </c>
      <c r="BE897" s="35">
        <f>SUMIFS(рўйхат!BL:BL,рўйхат!$CX:$CX,$B$932,рўйхат!$D:$D,$C897)</f>
        <v/>
      </c>
      <c r="BF897" s="36">
        <f>SUMIFS(рўйхат!BM:BM,рўйхат!$CX:$CX,$B$932,рўйхат!$D:$D,$C897)</f>
        <v/>
      </c>
      <c r="BG897" s="35">
        <f>SUMIFS(рўйхат!BN:BN,рўйхат!$CX:$CX,$B$932,рўйхат!$D:$D,$C897)</f>
        <v/>
      </c>
      <c r="BH897" s="36">
        <f>SUMIFS(рўйхат!BO:BO,рўйхат!$CX:$CX,$B$932,рўйхат!$D:$D,$C897)</f>
        <v/>
      </c>
      <c r="BI897" s="35">
        <f>SUMIFS(рўйхат!BP:BP,рўйхат!$CX:$CX,$B$932,рўйхат!$D:$D,$C897)</f>
        <v/>
      </c>
      <c r="BJ897" s="36">
        <f>SUMIFS(рўйхат!BQ:BQ,рўйхат!$CX:$CX,$B$932,рўйхат!$D:$D,$C897)</f>
        <v/>
      </c>
      <c r="BK897" s="35">
        <f>SUMIFS(рўйхат!BR:BR,рўйхат!$CX:$CX,$B$932,рўйхат!$D:$D,$C897)</f>
        <v/>
      </c>
      <c r="BL897" s="36">
        <f>SUMIFS(рўйхат!BS:BS,рўйхат!$CX:$CX,$B$932,рўйхат!$D:$D,$C897)</f>
        <v/>
      </c>
      <c r="BM897" s="35">
        <f>SUMIFS(рўйхат!BT:BT,рўйхат!$CX:$CX,$B$932,рўйхат!$D:$D,$C897)</f>
        <v/>
      </c>
      <c r="BN897" s="36">
        <f>SUMIFS(рўйхат!BU:BU,рўйхат!$CX:$CX,$B$932,рўйхат!$D:$D,$C897)</f>
        <v/>
      </c>
      <c r="BO897" s="35">
        <f>SUMIFS(рўйхат!BX:BX,рўйхат!$CX:$CX,$B$932,рўйхат!$D:$D,$C897)</f>
        <v/>
      </c>
      <c r="BP897" s="36">
        <f>SUMIFS(рўйхат!BY:BY,рўйхат!$CX:$CX,$B$932,рўйхат!$D:$D,$C897)</f>
        <v/>
      </c>
      <c r="BQ897" s="35">
        <f>SUMIFS(рўйхат!BZ:BZ,рўйхат!$CX:$CX,$B$932,рўйхат!$D:$D,$C897)</f>
        <v/>
      </c>
      <c r="BR897" s="36">
        <f>SUMIFS(рўйхат!CA:CA,рўйхат!$CX:$CX,$B$932,рўйхат!$D:$D,$C897)</f>
        <v/>
      </c>
      <c r="BS897" s="35">
        <f>SUMIFS(рўйхат!CB:CB,рўйхат!$CX:$CX,$B$932,рўйхат!$D:$D,$C897)</f>
        <v/>
      </c>
      <c r="BT897" s="36">
        <f>SUMIFS(рўйхат!CC:CC,рўйхат!$CX:$CX,$B$932,рўйхат!$D:$D,$C897)</f>
        <v/>
      </c>
      <c r="BU897" s="35">
        <f>SUMIFS(рўйхат!CD:CD,рўйхат!$CX:$CX,$B$932,рўйхат!$D:$D,$C897)</f>
        <v/>
      </c>
      <c r="BV897" s="36">
        <f>SUMIFS(рўйхат!CE:CE,рўйхат!$CX:$CX,$B$932,рўйхат!$D:$D,$C897)</f>
        <v/>
      </c>
      <c r="BW897" s="35">
        <f>SUMIFS(рўйхат!CH:CH,рўйхат!$CX:$CX,$B$932,рўйхат!$D:$D,$C897)</f>
        <v/>
      </c>
      <c r="BX897" s="36">
        <f>SUMIFS(рўйхат!CI:CI,рўйхат!$CX:$CX,$B$932,рўйхат!$D:$D,$C897)</f>
        <v/>
      </c>
      <c r="BY897" s="35">
        <f>SUMIFS(рўйхат!CJ:CJ,рўйхат!$CX:$CX,$B$932,рўйхат!$D:$D,$C897)</f>
        <v/>
      </c>
      <c r="BZ897" s="36">
        <f>SUMIFS(рўйхат!CK:CK,рўйхат!$CX:$CX,$B$932,рўйхат!$D:$D,$C897)</f>
        <v/>
      </c>
      <c r="CA897" s="35">
        <f>SUMIFS(рўйхат!CL:CL,рўйхат!$CX:$CX,$B$932,рўйхат!$D:$D,$C897)</f>
        <v/>
      </c>
      <c r="CB897" s="36">
        <f>SUMIFS(рўйхат!CM:CM,рўйхат!$CX:$CX,$B$932,рўйхат!$D:$D,$C897)</f>
        <v/>
      </c>
      <c r="CC897" s="35">
        <f>SUMIFS(рўйхат!CN:CN,рўйхат!$CX:$CX,$B$932,рўйхат!$D:$D,$C897)</f>
        <v/>
      </c>
      <c r="CD897" s="36">
        <f>SUMIFS(рўйхат!CO:CO,рўйхат!$CX:$CX,$B$932,рўйхат!$D:$D,$C897)</f>
        <v/>
      </c>
      <c r="CE897" s="77">
        <f>IFERROR(BE897/(Q897+BE897),0)</f>
        <v/>
      </c>
      <c r="CF897" s="78">
        <f>IFERROR(BF897/(R897+BF897),0)</f>
        <v/>
      </c>
    </row>
    <row r="898" hidden="1" outlineLevel="1" ht="30" customFormat="1" customHeight="1" s="8">
      <c r="A898" s="39" t="n"/>
      <c r="B898" s="50" t="n">
        <v>32</v>
      </c>
      <c r="C898" s="131" t="inlineStr">
        <is>
          <t>Мансабдор шахсларга боғлиқ етказиб берувчилар билан тузилган шартномалар (UZEX)</t>
        </is>
      </c>
      <c r="D898" s="51" t="n"/>
      <c r="E898" s="35">
        <f>SUMIFS(рўйхат!F:F,рўйхат!$CX:$CX,$B$932,рўйхат!$D:$D,$C898)</f>
        <v/>
      </c>
      <c r="F898" s="36">
        <f>SUMIFS(рўйхат!G:G,рўйхат!$CX:$CX,$B$932,рўйхат!$D:$D,$C898)</f>
        <v/>
      </c>
      <c r="G898" s="35">
        <f>SUMIFS(рўйхат!H:H,рўйхат!$CX:$CX,$B$932,рўйхат!$D:$D,$C898)</f>
        <v/>
      </c>
      <c r="H898" s="36">
        <f>SUMIFS(рўйхат!I:I,рўйхат!$CX:$CX,$B$932,рўйхат!$D:$D,$C898)</f>
        <v/>
      </c>
      <c r="I898" s="35">
        <f>SUMIFS(рўйхат!J:J,рўйхат!$CX:$CX,$B$932,рўйхат!$D:$D,$C898)</f>
        <v/>
      </c>
      <c r="J898" s="36">
        <f>SUMIFS(рўйхат!K:K,рўйхат!$CX:$CX,$B$932,рўйхат!$D:$D,$C898)</f>
        <v/>
      </c>
      <c r="K898" s="35">
        <f>SUMIFS(рўйхат!L:L,рўйхат!$CX:$CX,$B$932,рўйхат!$D:$D,$C898)</f>
        <v/>
      </c>
      <c r="L898" s="36">
        <f>SUMIFS(рўйхат!M:M,рўйхат!$CX:$CX,$B$932,рўйхат!$D:$D,$C898)</f>
        <v/>
      </c>
      <c r="M898" s="35">
        <f>SUMIFS(рўйхат!N:N,рўйхат!$CX:$CX,$B$932,рўйхат!$D:$D,$C898)</f>
        <v/>
      </c>
      <c r="N898" s="36">
        <f>SUMIFS(рўйхат!O:O,рўйхат!$CX:$CX,$B$932,рўйхат!$D:$D,$C898)</f>
        <v/>
      </c>
      <c r="O898" s="34">
        <f>IFERROR(M898/E898,0)</f>
        <v/>
      </c>
      <c r="P898" s="34">
        <f>IFERROR(N898/F898,0)</f>
        <v/>
      </c>
      <c r="Q898" s="35">
        <f>SUMIFS(рўйхат!P:P,рўйхат!$CX:$CX,$B$932,рўйхат!$D:$D,$C898)</f>
        <v/>
      </c>
      <c r="R898" s="36">
        <f>SUMIFS(рўйхат!Q:Q,рўйхат!$CX:$CX,$B$932,рўйхат!$D:$D,$C898)</f>
        <v/>
      </c>
      <c r="S898" s="35">
        <f>SUMIFS(рўйхат!R:R,рўйхат!$CX:$CX,$B$932,рўйхат!$D:$D,$C898)</f>
        <v/>
      </c>
      <c r="T898" s="36">
        <f>SUMIFS(рўйхат!S:S,рўйхат!$CX:$CX,$B$932,рўйхат!$D:$D,$C898)</f>
        <v/>
      </c>
      <c r="U898" s="35">
        <f>SUMIFS(рўйхат!T:T,рўйхат!$CX:$CX,$B$932,рўйхат!$D:$D,$C898)</f>
        <v/>
      </c>
      <c r="V898" s="36">
        <f>SUMIFS(рўйхат!U:U,рўйхат!$CX:$CX,$B$932,рўйхат!$D:$D,$C898)</f>
        <v/>
      </c>
      <c r="W898" s="35">
        <f>SUMIFS(рўйхат!V:V,рўйхат!$CX:$CX,$B$932,рўйхат!$D:$D,$C898)</f>
        <v/>
      </c>
      <c r="X898" s="36">
        <f>SUMIFS(рўйхат!W:W,рўйхат!$CX:$CX,$B$932,рўйхат!$D:$D,$C898)</f>
        <v/>
      </c>
      <c r="Y898" s="35">
        <f>SUMIFS(рўйхат!X:X,рўйхат!$CX:$CX,$B$932,рўйхат!$D:$D,$C898)</f>
        <v/>
      </c>
      <c r="Z898" s="36">
        <f>SUMIFS(рўйхат!Y:Y,рўйхат!$CX:$CX,$B$932,рўйхат!$D:$D,$C898)</f>
        <v/>
      </c>
      <c r="AA898" s="35">
        <f>SUMIFS(рўйхат!Z:Z,рўйхат!$CX:$CX,$B$932,рўйхат!$D:$D,$C898)</f>
        <v/>
      </c>
      <c r="AB898" s="36">
        <f>SUMIFS(рўйхат!AA:AA,рўйхат!$CX:$CX,$B$932,рўйхат!$D:$D,$C898)</f>
        <v/>
      </c>
      <c r="AC898" s="35">
        <f>SUMIFS(рўйхат!AB:AB,рўйхат!$CX:$CX,$B$932,рўйхат!$D:$D,$C898)</f>
        <v/>
      </c>
      <c r="AD898" s="36">
        <f>SUMIFS(рўйхат!AC:AC,рўйхат!$CX:$CX,$B$932,рўйхат!$D:$D,$C898)</f>
        <v/>
      </c>
      <c r="AE898" s="35">
        <f>SUMIFS(рўйхат!AD:AD,рўйхат!$CX:$CX,$B$932,рўйхат!$D:$D,$C898)</f>
        <v/>
      </c>
      <c r="AF898" s="36">
        <f>SUMIFS(рўйхат!AE:AE,рўйхат!$CX:$CX,$B$932,рўйхат!$D:$D,$C898)</f>
        <v/>
      </c>
      <c r="AG898" s="35">
        <f>SUMIFS(рўйхат!AH:AH,рўйхат!$CX:$CX,$B$932,рўйхат!$D:$D,$C898)</f>
        <v/>
      </c>
      <c r="AH898" s="36">
        <f>SUMIFS(рўйхат!AI:AI,рўйхат!$CX:$CX,$B$932,рўйхат!$D:$D,$C898)</f>
        <v/>
      </c>
      <c r="AI898" s="35">
        <f>SUMIFS(рўйхат!AJ:AJ,рўйхат!$CX:$CX,$B$932,рўйхат!$D:$D,$C898)</f>
        <v/>
      </c>
      <c r="AJ898" s="36">
        <f>SUMIFS(рўйхат!AK:AK,рўйхат!$CX:$CX,$B$932,рўйхат!$D:$D,$C898)</f>
        <v/>
      </c>
      <c r="AK898" s="35">
        <f>SUMIFS(рўйхат!AL:AL,рўйхат!$CX:$CX,$B$932,рўйхат!$D:$D,$C898)</f>
        <v/>
      </c>
      <c r="AL898" s="36">
        <f>SUMIFS(рўйхат!AM:AM,рўйхат!$CX:$CX,$B$932,рўйхат!$D:$D,$C898)</f>
        <v/>
      </c>
      <c r="AM898" s="77">
        <f>IFERROR(Q898/E898,0)</f>
        <v/>
      </c>
      <c r="AN898" s="77">
        <f>IFERROR(R898/F898,0)</f>
        <v/>
      </c>
      <c r="AO898" s="35">
        <f>SUMIFS(рўйхат!AX:AX,рўйхат!$CX:$CX,$B$932,рўйхат!$D:$D,$C898)</f>
        <v/>
      </c>
      <c r="AP898" s="36">
        <f>SUMIFS(рўйхат!AY:AY,рўйхат!$CX:$CX,$B$932,рўйхат!$D:$D,$C898)</f>
        <v/>
      </c>
      <c r="AQ898" s="35">
        <f>SUMIFS(рўйхат!AZ:AZ,рўйхат!$CX:$CX,$B$932,рўйхат!$D:$D,$C898)</f>
        <v/>
      </c>
      <c r="AR898" s="36">
        <f>SUMIFS(рўйхат!BA:BA,рўйхат!$CX:$CX,$B$932,рўйхат!$D:$D,$C898)</f>
        <v/>
      </c>
      <c r="AS898" s="35">
        <f>SUMIFS(рўйхат!BB:BB,рўйхат!$CX:$CX,$B$932,рўйхат!$D:$D,$C898)</f>
        <v/>
      </c>
      <c r="AT898" s="36">
        <f>SUMIFS(рўйхат!BC:BC,рўйхат!$CX:$CX,$B$932,рўйхат!$D:$D,$C898)</f>
        <v/>
      </c>
      <c r="AU898" s="35">
        <f>SUMIFS(рўйхат!BD:BD,рўйхат!$CX:$CX,$B$932,рўйхат!$D:$D,$C898)</f>
        <v/>
      </c>
      <c r="AV898" s="36">
        <f>SUMIFS(рўйхат!BE:BE,рўйхат!$CX:$CX,$B$932,рўйхат!$D:$D,$C898)</f>
        <v/>
      </c>
      <c r="AW898" s="35">
        <f>SUMIFS(рўйхат!BF:BF,рўйхат!$CX:$CX,$B$932,рўйхат!$D:$D,$C898)</f>
        <v/>
      </c>
      <c r="AX898" s="36">
        <f>SUMIFS(рўйхат!BG:BG,рўйхат!$CX:$CX,$B$932,рўйхат!$D:$D,$C898)</f>
        <v/>
      </c>
      <c r="AY898" s="35">
        <f>SUMIFS(рўйхат!BH:BH,рўйхат!$CX:$CX,$B$932,рўйхат!$D:$D,$C898)</f>
        <v/>
      </c>
      <c r="AZ898" s="36">
        <f>SUMIFS(рўйхат!BI:BI,рўйхат!$CX:$CX,$B$932,рўйхат!$D:$D,$C898)</f>
        <v/>
      </c>
      <c r="BA898" s="35">
        <f>SUMIFS(рўйхат!BJ:BJ,рўйхат!$CX:$CX,$B$932,рўйхат!$D:$D,$C898)</f>
        <v/>
      </c>
      <c r="BB898" s="36">
        <f>SUMIFS(рўйхат!BK:BK,рўйхат!$CX:$CX,$B$932,рўйхат!$D:$D,$C898)</f>
        <v/>
      </c>
      <c r="BC898" s="77">
        <f>IFERROR(AO898/E898,0)</f>
        <v/>
      </c>
      <c r="BD898" s="77">
        <f>IFERROR(AP898/F898,0)</f>
        <v/>
      </c>
      <c r="BE898" s="35">
        <f>SUMIFS(рўйхат!BL:BL,рўйхат!$CX:$CX,$B$932,рўйхат!$D:$D,$C898)</f>
        <v/>
      </c>
      <c r="BF898" s="36">
        <f>SUMIFS(рўйхат!BM:BM,рўйхат!$CX:$CX,$B$932,рўйхат!$D:$D,$C898)</f>
        <v/>
      </c>
      <c r="BG898" s="35">
        <f>SUMIFS(рўйхат!BN:BN,рўйхат!$CX:$CX,$B$932,рўйхат!$D:$D,$C898)</f>
        <v/>
      </c>
      <c r="BH898" s="36">
        <f>SUMIFS(рўйхат!BO:BO,рўйхат!$CX:$CX,$B$932,рўйхат!$D:$D,$C898)</f>
        <v/>
      </c>
      <c r="BI898" s="35">
        <f>SUMIFS(рўйхат!BP:BP,рўйхат!$CX:$CX,$B$932,рўйхат!$D:$D,$C898)</f>
        <v/>
      </c>
      <c r="BJ898" s="36">
        <f>SUMIFS(рўйхат!BQ:BQ,рўйхат!$CX:$CX,$B$932,рўйхат!$D:$D,$C898)</f>
        <v/>
      </c>
      <c r="BK898" s="35">
        <f>SUMIFS(рўйхат!BR:BR,рўйхат!$CX:$CX,$B$932,рўйхат!$D:$D,$C898)</f>
        <v/>
      </c>
      <c r="BL898" s="36">
        <f>SUMIFS(рўйхат!BS:BS,рўйхат!$CX:$CX,$B$932,рўйхат!$D:$D,$C898)</f>
        <v/>
      </c>
      <c r="BM898" s="35">
        <f>SUMIFS(рўйхат!BT:BT,рўйхат!$CX:$CX,$B$932,рўйхат!$D:$D,$C898)</f>
        <v/>
      </c>
      <c r="BN898" s="36">
        <f>SUMIFS(рўйхат!BU:BU,рўйхат!$CX:$CX,$B$932,рўйхат!$D:$D,$C898)</f>
        <v/>
      </c>
      <c r="BO898" s="35">
        <f>SUMIFS(рўйхат!BX:BX,рўйхат!$CX:$CX,$B$932,рўйхат!$D:$D,$C898)</f>
        <v/>
      </c>
      <c r="BP898" s="36">
        <f>SUMIFS(рўйхат!BY:BY,рўйхат!$CX:$CX,$B$932,рўйхат!$D:$D,$C898)</f>
        <v/>
      </c>
      <c r="BQ898" s="35">
        <f>SUMIFS(рўйхат!BZ:BZ,рўйхат!$CX:$CX,$B$932,рўйхат!$D:$D,$C898)</f>
        <v/>
      </c>
      <c r="BR898" s="36">
        <f>SUMIFS(рўйхат!CA:CA,рўйхат!$CX:$CX,$B$932,рўйхат!$D:$D,$C898)</f>
        <v/>
      </c>
      <c r="BS898" s="35">
        <f>SUMIFS(рўйхат!CB:CB,рўйхат!$CX:$CX,$B$932,рўйхат!$D:$D,$C898)</f>
        <v/>
      </c>
      <c r="BT898" s="36">
        <f>SUMIFS(рўйхат!CC:CC,рўйхат!$CX:$CX,$B$932,рўйхат!$D:$D,$C898)</f>
        <v/>
      </c>
      <c r="BU898" s="35">
        <f>SUMIFS(рўйхат!CD:CD,рўйхат!$CX:$CX,$B$932,рўйхат!$D:$D,$C898)</f>
        <v/>
      </c>
      <c r="BV898" s="36">
        <f>SUMIFS(рўйхат!CE:CE,рўйхат!$CX:$CX,$B$932,рўйхат!$D:$D,$C898)</f>
        <v/>
      </c>
      <c r="BW898" s="35">
        <f>SUMIFS(рўйхат!CH:CH,рўйхат!$CX:$CX,$B$932,рўйхат!$D:$D,$C898)</f>
        <v/>
      </c>
      <c r="BX898" s="36">
        <f>SUMIFS(рўйхат!CI:CI,рўйхат!$CX:$CX,$B$932,рўйхат!$D:$D,$C898)</f>
        <v/>
      </c>
      <c r="BY898" s="35">
        <f>SUMIFS(рўйхат!CJ:CJ,рўйхат!$CX:$CX,$B$932,рўйхат!$D:$D,$C898)</f>
        <v/>
      </c>
      <c r="BZ898" s="36">
        <f>SUMIFS(рўйхат!CK:CK,рўйхат!$CX:$CX,$B$932,рўйхат!$D:$D,$C898)</f>
        <v/>
      </c>
      <c r="CA898" s="35">
        <f>SUMIFS(рўйхат!CL:CL,рўйхат!$CX:$CX,$B$932,рўйхат!$D:$D,$C898)</f>
        <v/>
      </c>
      <c r="CB898" s="36">
        <f>SUMIFS(рўйхат!CM:CM,рўйхат!$CX:$CX,$B$932,рўйхат!$D:$D,$C898)</f>
        <v/>
      </c>
      <c r="CC898" s="35">
        <f>SUMIFS(рўйхат!CN:CN,рўйхат!$CX:$CX,$B$932,рўйхат!$D:$D,$C898)</f>
        <v/>
      </c>
      <c r="CD898" s="36">
        <f>SUMIFS(рўйхат!CO:CO,рўйхат!$CX:$CX,$B$932,рўйхат!$D:$D,$C898)</f>
        <v/>
      </c>
      <c r="CE898" s="77">
        <f>IFERROR(BE898/(Q898+BE898),0)</f>
        <v/>
      </c>
      <c r="CF898" s="78">
        <f>IFERROR(BF898/(R898+BF898),0)</f>
        <v/>
      </c>
    </row>
    <row r="899" hidden="1" outlineLevel="1" ht="30" customFormat="1" customHeight="1" s="8">
      <c r="A899" s="39" t="n"/>
      <c r="B899" s="50" t="n">
        <v>33</v>
      </c>
      <c r="C899" s="131" t="inlineStr">
        <is>
          <t>Мансабдор шахсларга боғлиқ етказиб берувчилар билан тузилган шартномалар (XT XARID)</t>
        </is>
      </c>
      <c r="D899" s="51" t="n"/>
      <c r="E899" s="35">
        <f>SUMIFS(рўйхат!F:F,рўйхат!$CX:$CX,$B$932,рўйхат!$D:$D,$C899)</f>
        <v/>
      </c>
      <c r="F899" s="36">
        <f>SUMIFS(рўйхат!G:G,рўйхат!$CX:$CX,$B$932,рўйхат!$D:$D,$C899)</f>
        <v/>
      </c>
      <c r="G899" s="35">
        <f>SUMIFS(рўйхат!H:H,рўйхат!$CX:$CX,$B$932,рўйхат!$D:$D,$C899)</f>
        <v/>
      </c>
      <c r="H899" s="36">
        <f>SUMIFS(рўйхат!I:I,рўйхат!$CX:$CX,$B$932,рўйхат!$D:$D,$C899)</f>
        <v/>
      </c>
      <c r="I899" s="35">
        <f>SUMIFS(рўйхат!J:J,рўйхат!$CX:$CX,$B$932,рўйхат!$D:$D,$C899)</f>
        <v/>
      </c>
      <c r="J899" s="36">
        <f>SUMIFS(рўйхат!K:K,рўйхат!$CX:$CX,$B$932,рўйхат!$D:$D,$C899)</f>
        <v/>
      </c>
      <c r="K899" s="35">
        <f>SUMIFS(рўйхат!L:L,рўйхат!$CX:$CX,$B$932,рўйхат!$D:$D,$C899)</f>
        <v/>
      </c>
      <c r="L899" s="36">
        <f>SUMIFS(рўйхат!M:M,рўйхат!$CX:$CX,$B$932,рўйхат!$D:$D,$C899)</f>
        <v/>
      </c>
      <c r="M899" s="35">
        <f>SUMIFS(рўйхат!N:N,рўйхат!$CX:$CX,$B$932,рўйхат!$D:$D,$C899)</f>
        <v/>
      </c>
      <c r="N899" s="36">
        <f>SUMIFS(рўйхат!O:O,рўйхат!$CX:$CX,$B$932,рўйхат!$D:$D,$C899)</f>
        <v/>
      </c>
      <c r="O899" s="34">
        <f>IFERROR(M899/E899,0)</f>
        <v/>
      </c>
      <c r="P899" s="34">
        <f>IFERROR(N899/F899,0)</f>
        <v/>
      </c>
      <c r="Q899" s="35">
        <f>SUMIFS(рўйхат!P:P,рўйхат!$CX:$CX,$B$932,рўйхат!$D:$D,$C899)</f>
        <v/>
      </c>
      <c r="R899" s="36">
        <f>SUMIFS(рўйхат!Q:Q,рўйхат!$CX:$CX,$B$932,рўйхат!$D:$D,$C899)</f>
        <v/>
      </c>
      <c r="S899" s="35">
        <f>SUMIFS(рўйхат!R:R,рўйхат!$CX:$CX,$B$932,рўйхат!$D:$D,$C899)</f>
        <v/>
      </c>
      <c r="T899" s="36">
        <f>SUMIFS(рўйхат!S:S,рўйхат!$CX:$CX,$B$932,рўйхат!$D:$D,$C899)</f>
        <v/>
      </c>
      <c r="U899" s="35">
        <f>SUMIFS(рўйхат!T:T,рўйхат!$CX:$CX,$B$932,рўйхат!$D:$D,$C899)</f>
        <v/>
      </c>
      <c r="V899" s="36">
        <f>SUMIFS(рўйхат!U:U,рўйхат!$CX:$CX,$B$932,рўйхат!$D:$D,$C899)</f>
        <v/>
      </c>
      <c r="W899" s="35">
        <f>SUMIFS(рўйхат!V:V,рўйхат!$CX:$CX,$B$932,рўйхат!$D:$D,$C899)</f>
        <v/>
      </c>
      <c r="X899" s="36">
        <f>SUMIFS(рўйхат!W:W,рўйхат!$CX:$CX,$B$932,рўйхат!$D:$D,$C899)</f>
        <v/>
      </c>
      <c r="Y899" s="35">
        <f>SUMIFS(рўйхат!X:X,рўйхат!$CX:$CX,$B$932,рўйхат!$D:$D,$C899)</f>
        <v/>
      </c>
      <c r="Z899" s="36">
        <f>SUMIFS(рўйхат!Y:Y,рўйхат!$CX:$CX,$B$932,рўйхат!$D:$D,$C899)</f>
        <v/>
      </c>
      <c r="AA899" s="35">
        <f>SUMIFS(рўйхат!Z:Z,рўйхат!$CX:$CX,$B$932,рўйхат!$D:$D,$C899)</f>
        <v/>
      </c>
      <c r="AB899" s="36">
        <f>SUMIFS(рўйхат!AA:AA,рўйхат!$CX:$CX,$B$932,рўйхат!$D:$D,$C899)</f>
        <v/>
      </c>
      <c r="AC899" s="35">
        <f>SUMIFS(рўйхат!AB:AB,рўйхат!$CX:$CX,$B$932,рўйхат!$D:$D,$C899)</f>
        <v/>
      </c>
      <c r="AD899" s="36">
        <f>SUMIFS(рўйхат!AC:AC,рўйхат!$CX:$CX,$B$932,рўйхат!$D:$D,$C899)</f>
        <v/>
      </c>
      <c r="AE899" s="35">
        <f>SUMIFS(рўйхат!AD:AD,рўйхат!$CX:$CX,$B$932,рўйхат!$D:$D,$C899)</f>
        <v/>
      </c>
      <c r="AF899" s="36">
        <f>SUMIFS(рўйхат!AE:AE,рўйхат!$CX:$CX,$B$932,рўйхат!$D:$D,$C899)</f>
        <v/>
      </c>
      <c r="AG899" s="35">
        <f>SUMIFS(рўйхат!AH:AH,рўйхат!$CX:$CX,$B$932,рўйхат!$D:$D,$C899)</f>
        <v/>
      </c>
      <c r="AH899" s="36">
        <f>SUMIFS(рўйхат!AI:AI,рўйхат!$CX:$CX,$B$932,рўйхат!$D:$D,$C899)</f>
        <v/>
      </c>
      <c r="AI899" s="35">
        <f>SUMIFS(рўйхат!AJ:AJ,рўйхат!$CX:$CX,$B$932,рўйхат!$D:$D,$C899)</f>
        <v/>
      </c>
      <c r="AJ899" s="36">
        <f>SUMIFS(рўйхат!AK:AK,рўйхат!$CX:$CX,$B$932,рўйхат!$D:$D,$C899)</f>
        <v/>
      </c>
      <c r="AK899" s="35">
        <f>SUMIFS(рўйхат!AL:AL,рўйхат!$CX:$CX,$B$932,рўйхат!$D:$D,$C899)</f>
        <v/>
      </c>
      <c r="AL899" s="36">
        <f>SUMIFS(рўйхат!AM:AM,рўйхат!$CX:$CX,$B$932,рўйхат!$D:$D,$C899)</f>
        <v/>
      </c>
      <c r="AM899" s="77">
        <f>IFERROR(Q899/E899,0)</f>
        <v/>
      </c>
      <c r="AN899" s="77">
        <f>IFERROR(R899/F899,0)</f>
        <v/>
      </c>
      <c r="AO899" s="35">
        <f>SUMIFS(рўйхат!AX:AX,рўйхат!$CX:$CX,$B$932,рўйхат!$D:$D,$C899)</f>
        <v/>
      </c>
      <c r="AP899" s="36">
        <f>SUMIFS(рўйхат!AY:AY,рўйхат!$CX:$CX,$B$932,рўйхат!$D:$D,$C899)</f>
        <v/>
      </c>
      <c r="AQ899" s="35">
        <f>SUMIFS(рўйхат!AZ:AZ,рўйхат!$CX:$CX,$B$932,рўйхат!$D:$D,$C899)</f>
        <v/>
      </c>
      <c r="AR899" s="36">
        <f>SUMIFS(рўйхат!BA:BA,рўйхат!$CX:$CX,$B$932,рўйхат!$D:$D,$C899)</f>
        <v/>
      </c>
      <c r="AS899" s="35">
        <f>SUMIFS(рўйхат!BB:BB,рўйхат!$CX:$CX,$B$932,рўйхат!$D:$D,$C899)</f>
        <v/>
      </c>
      <c r="AT899" s="36">
        <f>SUMIFS(рўйхат!BC:BC,рўйхат!$CX:$CX,$B$932,рўйхат!$D:$D,$C899)</f>
        <v/>
      </c>
      <c r="AU899" s="35">
        <f>SUMIFS(рўйхат!BD:BD,рўйхат!$CX:$CX,$B$932,рўйхат!$D:$D,$C899)</f>
        <v/>
      </c>
      <c r="AV899" s="36">
        <f>SUMIFS(рўйхат!BE:BE,рўйхат!$CX:$CX,$B$932,рўйхат!$D:$D,$C899)</f>
        <v/>
      </c>
      <c r="AW899" s="35">
        <f>SUMIFS(рўйхат!BF:BF,рўйхат!$CX:$CX,$B$932,рўйхат!$D:$D,$C899)</f>
        <v/>
      </c>
      <c r="AX899" s="36">
        <f>SUMIFS(рўйхат!BG:BG,рўйхат!$CX:$CX,$B$932,рўйхат!$D:$D,$C899)</f>
        <v/>
      </c>
      <c r="AY899" s="35">
        <f>SUMIFS(рўйхат!BH:BH,рўйхат!$CX:$CX,$B$932,рўйхат!$D:$D,$C899)</f>
        <v/>
      </c>
      <c r="AZ899" s="36">
        <f>SUMIFS(рўйхат!BI:BI,рўйхат!$CX:$CX,$B$932,рўйхат!$D:$D,$C899)</f>
        <v/>
      </c>
      <c r="BA899" s="35">
        <f>SUMIFS(рўйхат!BJ:BJ,рўйхат!$CX:$CX,$B$932,рўйхат!$D:$D,$C899)</f>
        <v/>
      </c>
      <c r="BB899" s="36">
        <f>SUMIFS(рўйхат!BK:BK,рўйхат!$CX:$CX,$B$932,рўйхат!$D:$D,$C899)</f>
        <v/>
      </c>
      <c r="BC899" s="77">
        <f>IFERROR(AO899/E899,0)</f>
        <v/>
      </c>
      <c r="BD899" s="77">
        <f>IFERROR(AP899/F899,0)</f>
        <v/>
      </c>
      <c r="BE899" s="35">
        <f>SUMIFS(рўйхат!BL:BL,рўйхат!$CX:$CX,$B$932,рўйхат!$D:$D,$C899)</f>
        <v/>
      </c>
      <c r="BF899" s="36">
        <f>SUMIFS(рўйхат!BM:BM,рўйхат!$CX:$CX,$B$932,рўйхат!$D:$D,$C899)</f>
        <v/>
      </c>
      <c r="BG899" s="35">
        <f>SUMIFS(рўйхат!BN:BN,рўйхат!$CX:$CX,$B$932,рўйхат!$D:$D,$C899)</f>
        <v/>
      </c>
      <c r="BH899" s="36">
        <f>SUMIFS(рўйхат!BO:BO,рўйхат!$CX:$CX,$B$932,рўйхат!$D:$D,$C899)</f>
        <v/>
      </c>
      <c r="BI899" s="35">
        <f>SUMIFS(рўйхат!BP:BP,рўйхат!$CX:$CX,$B$932,рўйхат!$D:$D,$C899)</f>
        <v/>
      </c>
      <c r="BJ899" s="36">
        <f>SUMIFS(рўйхат!BQ:BQ,рўйхат!$CX:$CX,$B$932,рўйхат!$D:$D,$C899)</f>
        <v/>
      </c>
      <c r="BK899" s="35">
        <f>SUMIFS(рўйхат!BR:BR,рўйхат!$CX:$CX,$B$932,рўйхат!$D:$D,$C899)</f>
        <v/>
      </c>
      <c r="BL899" s="36">
        <f>SUMIFS(рўйхат!BS:BS,рўйхат!$CX:$CX,$B$932,рўйхат!$D:$D,$C899)</f>
        <v/>
      </c>
      <c r="BM899" s="35">
        <f>SUMIFS(рўйхат!BT:BT,рўйхат!$CX:$CX,$B$932,рўйхат!$D:$D,$C899)</f>
        <v/>
      </c>
      <c r="BN899" s="36">
        <f>SUMIFS(рўйхат!BU:BU,рўйхат!$CX:$CX,$B$932,рўйхат!$D:$D,$C899)</f>
        <v/>
      </c>
      <c r="BO899" s="35">
        <f>SUMIFS(рўйхат!BX:BX,рўйхат!$CX:$CX,$B$932,рўйхат!$D:$D,$C899)</f>
        <v/>
      </c>
      <c r="BP899" s="36">
        <f>SUMIFS(рўйхат!BY:BY,рўйхат!$CX:$CX,$B$932,рўйхат!$D:$D,$C899)</f>
        <v/>
      </c>
      <c r="BQ899" s="35">
        <f>SUMIFS(рўйхат!BZ:BZ,рўйхат!$CX:$CX,$B$932,рўйхат!$D:$D,$C899)</f>
        <v/>
      </c>
      <c r="BR899" s="36">
        <f>SUMIFS(рўйхат!CA:CA,рўйхат!$CX:$CX,$B$932,рўйхат!$D:$D,$C899)</f>
        <v/>
      </c>
      <c r="BS899" s="35">
        <f>SUMIFS(рўйхат!CB:CB,рўйхат!$CX:$CX,$B$932,рўйхат!$D:$D,$C899)</f>
        <v/>
      </c>
      <c r="BT899" s="36">
        <f>SUMIFS(рўйхат!CC:CC,рўйхат!$CX:$CX,$B$932,рўйхат!$D:$D,$C899)</f>
        <v/>
      </c>
      <c r="BU899" s="35">
        <f>SUMIFS(рўйхат!CD:CD,рўйхат!$CX:$CX,$B$932,рўйхат!$D:$D,$C899)</f>
        <v/>
      </c>
      <c r="BV899" s="36">
        <f>SUMIFS(рўйхат!CE:CE,рўйхат!$CX:$CX,$B$932,рўйхат!$D:$D,$C899)</f>
        <v/>
      </c>
      <c r="BW899" s="35">
        <f>SUMIFS(рўйхат!CH:CH,рўйхат!$CX:$CX,$B$932,рўйхат!$D:$D,$C899)</f>
        <v/>
      </c>
      <c r="BX899" s="36">
        <f>SUMIFS(рўйхат!CI:CI,рўйхат!$CX:$CX,$B$932,рўйхат!$D:$D,$C899)</f>
        <v/>
      </c>
      <c r="BY899" s="35">
        <f>SUMIFS(рўйхат!CJ:CJ,рўйхат!$CX:$CX,$B$932,рўйхат!$D:$D,$C899)</f>
        <v/>
      </c>
      <c r="BZ899" s="36">
        <f>SUMIFS(рўйхат!CK:CK,рўйхат!$CX:$CX,$B$932,рўйхат!$D:$D,$C899)</f>
        <v/>
      </c>
      <c r="CA899" s="35">
        <f>SUMIFS(рўйхат!CL:CL,рўйхат!$CX:$CX,$B$932,рўйхат!$D:$D,$C899)</f>
        <v/>
      </c>
      <c r="CB899" s="36">
        <f>SUMIFS(рўйхат!CM:CM,рўйхат!$CX:$CX,$B$932,рўйхат!$D:$D,$C899)</f>
        <v/>
      </c>
      <c r="CC899" s="35">
        <f>SUMIFS(рўйхат!CN:CN,рўйхат!$CX:$CX,$B$932,рўйхат!$D:$D,$C899)</f>
        <v/>
      </c>
      <c r="CD899" s="36">
        <f>SUMIFS(рўйхат!CO:CO,рўйхат!$CX:$CX,$B$932,рўйхат!$D:$D,$C899)</f>
        <v/>
      </c>
      <c r="CE899" s="77">
        <f>IFERROR(BE899/(Q899+BE899),0)</f>
        <v/>
      </c>
      <c r="CF899" s="78">
        <f>IFERROR(BF899/(R899+BF899),0)</f>
        <v/>
      </c>
    </row>
    <row r="900" hidden="1" outlineLevel="1" ht="30" customFormat="1" customHeight="1" s="8">
      <c r="A900" s="39" t="n"/>
      <c r="B900" s="50" t="n">
        <v>34</v>
      </c>
      <c r="C900" s="131" t="inlineStr">
        <is>
          <t>Мансабдор шахсларнинг нотурар объектлари</t>
        </is>
      </c>
      <c r="D900" s="51" t="n"/>
      <c r="E900" s="35">
        <f>SUMIFS(рўйхат!F:F,рўйхат!$CX:$CX,$B$932,рўйхат!$D:$D,$C900)</f>
        <v/>
      </c>
      <c r="F900" s="36">
        <f>SUMIFS(рўйхат!G:G,рўйхат!$CX:$CX,$B$932,рўйхат!$D:$D,$C900)</f>
        <v/>
      </c>
      <c r="G900" s="35">
        <f>SUMIFS(рўйхат!H:H,рўйхат!$CX:$CX,$B$932,рўйхат!$D:$D,$C900)</f>
        <v/>
      </c>
      <c r="H900" s="36">
        <f>SUMIFS(рўйхат!I:I,рўйхат!$CX:$CX,$B$932,рўйхат!$D:$D,$C900)</f>
        <v/>
      </c>
      <c r="I900" s="35">
        <f>SUMIFS(рўйхат!J:J,рўйхат!$CX:$CX,$B$932,рўйхат!$D:$D,$C900)</f>
        <v/>
      </c>
      <c r="J900" s="36">
        <f>SUMIFS(рўйхат!K:K,рўйхат!$CX:$CX,$B$932,рўйхат!$D:$D,$C900)</f>
        <v/>
      </c>
      <c r="K900" s="35">
        <f>SUMIFS(рўйхат!L:L,рўйхат!$CX:$CX,$B$932,рўйхат!$D:$D,$C900)</f>
        <v/>
      </c>
      <c r="L900" s="36">
        <f>SUMIFS(рўйхат!M:M,рўйхат!$CX:$CX,$B$932,рўйхат!$D:$D,$C900)</f>
        <v/>
      </c>
      <c r="M900" s="35">
        <f>SUMIFS(рўйхат!N:N,рўйхат!$CX:$CX,$B$932,рўйхат!$D:$D,$C900)</f>
        <v/>
      </c>
      <c r="N900" s="36">
        <f>SUMIFS(рўйхат!O:O,рўйхат!$CX:$CX,$B$932,рўйхат!$D:$D,$C900)</f>
        <v/>
      </c>
      <c r="O900" s="34">
        <f>IFERROR(M900/E900,0)</f>
        <v/>
      </c>
      <c r="P900" s="34">
        <f>IFERROR(N900/F900,0)</f>
        <v/>
      </c>
      <c r="Q900" s="35">
        <f>SUMIFS(рўйхат!P:P,рўйхат!$CX:$CX,$B$932,рўйхат!$D:$D,$C900)</f>
        <v/>
      </c>
      <c r="R900" s="36">
        <f>SUMIFS(рўйхат!Q:Q,рўйхат!$CX:$CX,$B$932,рўйхат!$D:$D,$C900)</f>
        <v/>
      </c>
      <c r="S900" s="35">
        <f>SUMIFS(рўйхат!R:R,рўйхат!$CX:$CX,$B$932,рўйхат!$D:$D,$C900)</f>
        <v/>
      </c>
      <c r="T900" s="36">
        <f>SUMIFS(рўйхат!S:S,рўйхат!$CX:$CX,$B$932,рўйхат!$D:$D,$C900)</f>
        <v/>
      </c>
      <c r="U900" s="35">
        <f>SUMIFS(рўйхат!T:T,рўйхат!$CX:$CX,$B$932,рўйхат!$D:$D,$C900)</f>
        <v/>
      </c>
      <c r="V900" s="36">
        <f>SUMIFS(рўйхат!U:U,рўйхат!$CX:$CX,$B$932,рўйхат!$D:$D,$C900)</f>
        <v/>
      </c>
      <c r="W900" s="35">
        <f>SUMIFS(рўйхат!V:V,рўйхат!$CX:$CX,$B$932,рўйхат!$D:$D,$C900)</f>
        <v/>
      </c>
      <c r="X900" s="36">
        <f>SUMIFS(рўйхат!W:W,рўйхат!$CX:$CX,$B$932,рўйхат!$D:$D,$C900)</f>
        <v/>
      </c>
      <c r="Y900" s="35">
        <f>SUMIFS(рўйхат!X:X,рўйхат!$CX:$CX,$B$932,рўйхат!$D:$D,$C900)</f>
        <v/>
      </c>
      <c r="Z900" s="36">
        <f>SUMIFS(рўйхат!Y:Y,рўйхат!$CX:$CX,$B$932,рўйхат!$D:$D,$C900)</f>
        <v/>
      </c>
      <c r="AA900" s="35">
        <f>SUMIFS(рўйхат!Z:Z,рўйхат!$CX:$CX,$B$932,рўйхат!$D:$D,$C900)</f>
        <v/>
      </c>
      <c r="AB900" s="36">
        <f>SUMIFS(рўйхат!AA:AA,рўйхат!$CX:$CX,$B$932,рўйхат!$D:$D,$C900)</f>
        <v/>
      </c>
      <c r="AC900" s="35">
        <f>SUMIFS(рўйхат!AB:AB,рўйхат!$CX:$CX,$B$932,рўйхат!$D:$D,$C900)</f>
        <v/>
      </c>
      <c r="AD900" s="36">
        <f>SUMIFS(рўйхат!AC:AC,рўйхат!$CX:$CX,$B$932,рўйхат!$D:$D,$C900)</f>
        <v/>
      </c>
      <c r="AE900" s="35">
        <f>SUMIFS(рўйхат!AD:AD,рўйхат!$CX:$CX,$B$932,рўйхат!$D:$D,$C900)</f>
        <v/>
      </c>
      <c r="AF900" s="36">
        <f>SUMIFS(рўйхат!AE:AE,рўйхат!$CX:$CX,$B$932,рўйхат!$D:$D,$C900)</f>
        <v/>
      </c>
      <c r="AG900" s="35">
        <f>SUMIFS(рўйхат!AH:AH,рўйхат!$CX:$CX,$B$932,рўйхат!$D:$D,$C900)</f>
        <v/>
      </c>
      <c r="AH900" s="36">
        <f>SUMIFS(рўйхат!AI:AI,рўйхат!$CX:$CX,$B$932,рўйхат!$D:$D,$C900)</f>
        <v/>
      </c>
      <c r="AI900" s="35">
        <f>SUMIFS(рўйхат!AJ:AJ,рўйхат!$CX:$CX,$B$932,рўйхат!$D:$D,$C900)</f>
        <v/>
      </c>
      <c r="AJ900" s="36">
        <f>SUMIFS(рўйхат!AK:AK,рўйхат!$CX:$CX,$B$932,рўйхат!$D:$D,$C900)</f>
        <v/>
      </c>
      <c r="AK900" s="35">
        <f>SUMIFS(рўйхат!AL:AL,рўйхат!$CX:$CX,$B$932,рўйхат!$D:$D,$C900)</f>
        <v/>
      </c>
      <c r="AL900" s="36">
        <f>SUMIFS(рўйхат!AM:AM,рўйхат!$CX:$CX,$B$932,рўйхат!$D:$D,$C900)</f>
        <v/>
      </c>
      <c r="AM900" s="77">
        <f>IFERROR(Q900/E900,0)</f>
        <v/>
      </c>
      <c r="AN900" s="77">
        <f>IFERROR(R900/F900,0)</f>
        <v/>
      </c>
      <c r="AO900" s="35">
        <f>SUMIFS(рўйхат!AX:AX,рўйхат!$CX:$CX,$B$932,рўйхат!$D:$D,$C900)</f>
        <v/>
      </c>
      <c r="AP900" s="36">
        <f>SUMIFS(рўйхат!AY:AY,рўйхат!$CX:$CX,$B$932,рўйхат!$D:$D,$C900)</f>
        <v/>
      </c>
      <c r="AQ900" s="35">
        <f>SUMIFS(рўйхат!AZ:AZ,рўйхат!$CX:$CX,$B$932,рўйхат!$D:$D,$C900)</f>
        <v/>
      </c>
      <c r="AR900" s="36">
        <f>SUMIFS(рўйхат!BA:BA,рўйхат!$CX:$CX,$B$932,рўйхат!$D:$D,$C900)</f>
        <v/>
      </c>
      <c r="AS900" s="35">
        <f>SUMIFS(рўйхат!BB:BB,рўйхат!$CX:$CX,$B$932,рўйхат!$D:$D,$C900)</f>
        <v/>
      </c>
      <c r="AT900" s="36">
        <f>SUMIFS(рўйхат!BC:BC,рўйхат!$CX:$CX,$B$932,рўйхат!$D:$D,$C900)</f>
        <v/>
      </c>
      <c r="AU900" s="35">
        <f>SUMIFS(рўйхат!BD:BD,рўйхат!$CX:$CX,$B$932,рўйхат!$D:$D,$C900)</f>
        <v/>
      </c>
      <c r="AV900" s="36">
        <f>SUMIFS(рўйхат!BE:BE,рўйхат!$CX:$CX,$B$932,рўйхат!$D:$D,$C900)</f>
        <v/>
      </c>
      <c r="AW900" s="35">
        <f>SUMIFS(рўйхат!BF:BF,рўйхат!$CX:$CX,$B$932,рўйхат!$D:$D,$C900)</f>
        <v/>
      </c>
      <c r="AX900" s="36">
        <f>SUMIFS(рўйхат!BG:BG,рўйхат!$CX:$CX,$B$932,рўйхат!$D:$D,$C900)</f>
        <v/>
      </c>
      <c r="AY900" s="35">
        <f>SUMIFS(рўйхат!BH:BH,рўйхат!$CX:$CX,$B$932,рўйхат!$D:$D,$C900)</f>
        <v/>
      </c>
      <c r="AZ900" s="36">
        <f>SUMIFS(рўйхат!BI:BI,рўйхат!$CX:$CX,$B$932,рўйхат!$D:$D,$C900)</f>
        <v/>
      </c>
      <c r="BA900" s="35">
        <f>SUMIFS(рўйхат!BJ:BJ,рўйхат!$CX:$CX,$B$932,рўйхат!$D:$D,$C900)</f>
        <v/>
      </c>
      <c r="BB900" s="36">
        <f>SUMIFS(рўйхат!BK:BK,рўйхат!$CX:$CX,$B$932,рўйхат!$D:$D,$C900)</f>
        <v/>
      </c>
      <c r="BC900" s="77">
        <f>IFERROR(AO900/E900,0)</f>
        <v/>
      </c>
      <c r="BD900" s="77">
        <f>IFERROR(AP900/F900,0)</f>
        <v/>
      </c>
      <c r="BE900" s="35">
        <f>SUMIFS(рўйхат!BL:BL,рўйхат!$CX:$CX,$B$932,рўйхат!$D:$D,$C900)</f>
        <v/>
      </c>
      <c r="BF900" s="36">
        <f>SUMIFS(рўйхат!BM:BM,рўйхат!$CX:$CX,$B$932,рўйхат!$D:$D,$C900)</f>
        <v/>
      </c>
      <c r="BG900" s="35">
        <f>SUMIFS(рўйхат!BN:BN,рўйхат!$CX:$CX,$B$932,рўйхат!$D:$D,$C900)</f>
        <v/>
      </c>
      <c r="BH900" s="36">
        <f>SUMIFS(рўйхат!BO:BO,рўйхат!$CX:$CX,$B$932,рўйхат!$D:$D,$C900)</f>
        <v/>
      </c>
      <c r="BI900" s="35">
        <f>SUMIFS(рўйхат!BP:BP,рўйхат!$CX:$CX,$B$932,рўйхат!$D:$D,$C900)</f>
        <v/>
      </c>
      <c r="BJ900" s="36">
        <f>SUMIFS(рўйхат!BQ:BQ,рўйхат!$CX:$CX,$B$932,рўйхат!$D:$D,$C900)</f>
        <v/>
      </c>
      <c r="BK900" s="35">
        <f>SUMIFS(рўйхат!BR:BR,рўйхат!$CX:$CX,$B$932,рўйхат!$D:$D,$C900)</f>
        <v/>
      </c>
      <c r="BL900" s="36">
        <f>SUMIFS(рўйхат!BS:BS,рўйхат!$CX:$CX,$B$932,рўйхат!$D:$D,$C900)</f>
        <v/>
      </c>
      <c r="BM900" s="35">
        <f>SUMIFS(рўйхат!BT:BT,рўйхат!$CX:$CX,$B$932,рўйхат!$D:$D,$C900)</f>
        <v/>
      </c>
      <c r="BN900" s="36">
        <f>SUMIFS(рўйхат!BU:BU,рўйхат!$CX:$CX,$B$932,рўйхат!$D:$D,$C900)</f>
        <v/>
      </c>
      <c r="BO900" s="35">
        <f>SUMIFS(рўйхат!BX:BX,рўйхат!$CX:$CX,$B$932,рўйхат!$D:$D,$C900)</f>
        <v/>
      </c>
      <c r="BP900" s="36">
        <f>SUMIFS(рўйхат!BY:BY,рўйхат!$CX:$CX,$B$932,рўйхат!$D:$D,$C900)</f>
        <v/>
      </c>
      <c r="BQ900" s="35">
        <f>SUMIFS(рўйхат!BZ:BZ,рўйхат!$CX:$CX,$B$932,рўйхат!$D:$D,$C900)</f>
        <v/>
      </c>
      <c r="BR900" s="36">
        <f>SUMIFS(рўйхат!CA:CA,рўйхат!$CX:$CX,$B$932,рўйхат!$D:$D,$C900)</f>
        <v/>
      </c>
      <c r="BS900" s="35">
        <f>SUMIFS(рўйхат!CB:CB,рўйхат!$CX:$CX,$B$932,рўйхат!$D:$D,$C900)</f>
        <v/>
      </c>
      <c r="BT900" s="36">
        <f>SUMIFS(рўйхат!CC:CC,рўйхат!$CX:$CX,$B$932,рўйхат!$D:$D,$C900)</f>
        <v/>
      </c>
      <c r="BU900" s="35">
        <f>SUMIFS(рўйхат!CD:CD,рўйхат!$CX:$CX,$B$932,рўйхат!$D:$D,$C900)</f>
        <v/>
      </c>
      <c r="BV900" s="36">
        <f>SUMIFS(рўйхат!CE:CE,рўйхат!$CX:$CX,$B$932,рўйхат!$D:$D,$C900)</f>
        <v/>
      </c>
      <c r="BW900" s="35">
        <f>SUMIFS(рўйхат!CH:CH,рўйхат!$CX:$CX,$B$932,рўйхат!$D:$D,$C900)</f>
        <v/>
      </c>
      <c r="BX900" s="36">
        <f>SUMIFS(рўйхат!CI:CI,рўйхат!$CX:$CX,$B$932,рўйхат!$D:$D,$C900)</f>
        <v/>
      </c>
      <c r="BY900" s="35">
        <f>SUMIFS(рўйхат!CJ:CJ,рўйхат!$CX:$CX,$B$932,рўйхат!$D:$D,$C900)</f>
        <v/>
      </c>
      <c r="BZ900" s="36">
        <f>SUMIFS(рўйхат!CK:CK,рўйхат!$CX:$CX,$B$932,рўйхат!$D:$D,$C900)</f>
        <v/>
      </c>
      <c r="CA900" s="35">
        <f>SUMIFS(рўйхат!CL:CL,рўйхат!$CX:$CX,$B$932,рўйхат!$D:$D,$C900)</f>
        <v/>
      </c>
      <c r="CB900" s="36">
        <f>SUMIFS(рўйхат!CM:CM,рўйхат!$CX:$CX,$B$932,рўйхат!$D:$D,$C900)</f>
        <v/>
      </c>
      <c r="CC900" s="35">
        <f>SUMIFS(рўйхат!CN:CN,рўйхат!$CX:$CX,$B$932,рўйхат!$D:$D,$C900)</f>
        <v/>
      </c>
      <c r="CD900" s="36">
        <f>SUMIFS(рўйхат!CO:CO,рўйхат!$CX:$CX,$B$932,рўйхат!$D:$D,$C900)</f>
        <v/>
      </c>
      <c r="CE900" s="77">
        <f>IFERROR(BE900/(Q900+BE900),0)</f>
        <v/>
      </c>
      <c r="CF900" s="78">
        <f>IFERROR(BF900/(R900+BF900),0)</f>
        <v/>
      </c>
    </row>
    <row r="901" hidden="1" outlineLevel="1" ht="30" customFormat="1" customHeight="1" s="8">
      <c r="A901" s="39" t="n"/>
      <c r="B901" s="50" t="n">
        <v>35</v>
      </c>
      <c r="C901" s="131" t="inlineStr">
        <is>
          <t>Манфаатлар тўқнашуви (тўғридан-тўғри, COOPERATION)</t>
        </is>
      </c>
      <c r="D901" s="51" t="n"/>
      <c r="E901" s="35">
        <f>SUMIFS(рўйхат!F:F,рўйхат!$CX:$CX,$B$932,рўйхат!$D:$D,$C901)</f>
        <v/>
      </c>
      <c r="F901" s="36">
        <f>SUMIFS(рўйхат!G:G,рўйхат!$CX:$CX,$B$932,рўйхат!$D:$D,$C901)</f>
        <v/>
      </c>
      <c r="G901" s="35">
        <f>SUMIFS(рўйхат!H:H,рўйхат!$CX:$CX,$B$932,рўйхат!$D:$D,$C901)</f>
        <v/>
      </c>
      <c r="H901" s="36">
        <f>SUMIFS(рўйхат!I:I,рўйхат!$CX:$CX,$B$932,рўйхат!$D:$D,$C901)</f>
        <v/>
      </c>
      <c r="I901" s="35">
        <f>SUMIFS(рўйхат!J:J,рўйхат!$CX:$CX,$B$932,рўйхат!$D:$D,$C901)</f>
        <v/>
      </c>
      <c r="J901" s="36">
        <f>SUMIFS(рўйхат!K:K,рўйхат!$CX:$CX,$B$932,рўйхат!$D:$D,$C901)</f>
        <v/>
      </c>
      <c r="K901" s="35">
        <f>SUMIFS(рўйхат!L:L,рўйхат!$CX:$CX,$B$932,рўйхат!$D:$D,$C901)</f>
        <v/>
      </c>
      <c r="L901" s="36">
        <f>SUMIFS(рўйхат!M:M,рўйхат!$CX:$CX,$B$932,рўйхат!$D:$D,$C901)</f>
        <v/>
      </c>
      <c r="M901" s="35">
        <f>SUMIFS(рўйхат!N:N,рўйхат!$CX:$CX,$B$932,рўйхат!$D:$D,$C901)</f>
        <v/>
      </c>
      <c r="N901" s="36">
        <f>SUMIFS(рўйхат!O:O,рўйхат!$CX:$CX,$B$932,рўйхат!$D:$D,$C901)</f>
        <v/>
      </c>
      <c r="O901" s="34">
        <f>IFERROR(M901/E901,0)</f>
        <v/>
      </c>
      <c r="P901" s="34">
        <f>IFERROR(N901/F901,0)</f>
        <v/>
      </c>
      <c r="Q901" s="35">
        <f>SUMIFS(рўйхат!P:P,рўйхат!$CX:$CX,$B$932,рўйхат!$D:$D,$C901)</f>
        <v/>
      </c>
      <c r="R901" s="36">
        <f>SUMIFS(рўйхат!Q:Q,рўйхат!$CX:$CX,$B$932,рўйхат!$D:$D,$C901)</f>
        <v/>
      </c>
      <c r="S901" s="35">
        <f>SUMIFS(рўйхат!R:R,рўйхат!$CX:$CX,$B$932,рўйхат!$D:$D,$C901)</f>
        <v/>
      </c>
      <c r="T901" s="36">
        <f>SUMIFS(рўйхат!S:S,рўйхат!$CX:$CX,$B$932,рўйхат!$D:$D,$C901)</f>
        <v/>
      </c>
      <c r="U901" s="35">
        <f>SUMIFS(рўйхат!T:T,рўйхат!$CX:$CX,$B$932,рўйхат!$D:$D,$C901)</f>
        <v/>
      </c>
      <c r="V901" s="36">
        <f>SUMIFS(рўйхат!U:U,рўйхат!$CX:$CX,$B$932,рўйхат!$D:$D,$C901)</f>
        <v/>
      </c>
      <c r="W901" s="35">
        <f>SUMIFS(рўйхат!V:V,рўйхат!$CX:$CX,$B$932,рўйхат!$D:$D,$C901)</f>
        <v/>
      </c>
      <c r="X901" s="36">
        <f>SUMIFS(рўйхат!W:W,рўйхат!$CX:$CX,$B$932,рўйхат!$D:$D,$C901)</f>
        <v/>
      </c>
      <c r="Y901" s="35">
        <f>SUMIFS(рўйхат!X:X,рўйхат!$CX:$CX,$B$932,рўйхат!$D:$D,$C901)</f>
        <v/>
      </c>
      <c r="Z901" s="36">
        <f>SUMIFS(рўйхат!Y:Y,рўйхат!$CX:$CX,$B$932,рўйхат!$D:$D,$C901)</f>
        <v/>
      </c>
      <c r="AA901" s="35">
        <f>SUMIFS(рўйхат!Z:Z,рўйхат!$CX:$CX,$B$932,рўйхат!$D:$D,$C901)</f>
        <v/>
      </c>
      <c r="AB901" s="36">
        <f>SUMIFS(рўйхат!AA:AA,рўйхат!$CX:$CX,$B$932,рўйхат!$D:$D,$C901)</f>
        <v/>
      </c>
      <c r="AC901" s="35">
        <f>SUMIFS(рўйхат!AB:AB,рўйхат!$CX:$CX,$B$932,рўйхат!$D:$D,$C901)</f>
        <v/>
      </c>
      <c r="AD901" s="36">
        <f>SUMIFS(рўйхат!AC:AC,рўйхат!$CX:$CX,$B$932,рўйхат!$D:$D,$C901)</f>
        <v/>
      </c>
      <c r="AE901" s="35">
        <f>SUMIFS(рўйхат!AD:AD,рўйхат!$CX:$CX,$B$932,рўйхат!$D:$D,$C901)</f>
        <v/>
      </c>
      <c r="AF901" s="36">
        <f>SUMIFS(рўйхат!AE:AE,рўйхат!$CX:$CX,$B$932,рўйхат!$D:$D,$C901)</f>
        <v/>
      </c>
      <c r="AG901" s="35">
        <f>SUMIFS(рўйхат!AH:AH,рўйхат!$CX:$CX,$B$932,рўйхат!$D:$D,$C901)</f>
        <v/>
      </c>
      <c r="AH901" s="36">
        <f>SUMIFS(рўйхат!AI:AI,рўйхат!$CX:$CX,$B$932,рўйхат!$D:$D,$C901)</f>
        <v/>
      </c>
      <c r="AI901" s="35">
        <f>SUMIFS(рўйхат!AJ:AJ,рўйхат!$CX:$CX,$B$932,рўйхат!$D:$D,$C901)</f>
        <v/>
      </c>
      <c r="AJ901" s="36">
        <f>SUMIFS(рўйхат!AK:AK,рўйхат!$CX:$CX,$B$932,рўйхат!$D:$D,$C901)</f>
        <v/>
      </c>
      <c r="AK901" s="35">
        <f>SUMIFS(рўйхат!AL:AL,рўйхат!$CX:$CX,$B$932,рўйхат!$D:$D,$C901)</f>
        <v/>
      </c>
      <c r="AL901" s="36">
        <f>SUMIFS(рўйхат!AM:AM,рўйхат!$CX:$CX,$B$932,рўйхат!$D:$D,$C901)</f>
        <v/>
      </c>
      <c r="AM901" s="77">
        <f>IFERROR(Q901/E901,0)</f>
        <v/>
      </c>
      <c r="AN901" s="77">
        <f>IFERROR(R901/F901,0)</f>
        <v/>
      </c>
      <c r="AO901" s="35">
        <f>SUMIFS(рўйхат!AX:AX,рўйхат!$CX:$CX,$B$932,рўйхат!$D:$D,$C901)</f>
        <v/>
      </c>
      <c r="AP901" s="36">
        <f>SUMIFS(рўйхат!AY:AY,рўйхат!$CX:$CX,$B$932,рўйхат!$D:$D,$C901)</f>
        <v/>
      </c>
      <c r="AQ901" s="35">
        <f>SUMIFS(рўйхат!AZ:AZ,рўйхат!$CX:$CX,$B$932,рўйхат!$D:$D,$C901)</f>
        <v/>
      </c>
      <c r="AR901" s="36">
        <f>SUMIFS(рўйхат!BA:BA,рўйхат!$CX:$CX,$B$932,рўйхат!$D:$D,$C901)</f>
        <v/>
      </c>
      <c r="AS901" s="35">
        <f>SUMIFS(рўйхат!BB:BB,рўйхат!$CX:$CX,$B$932,рўйхат!$D:$D,$C901)</f>
        <v/>
      </c>
      <c r="AT901" s="36">
        <f>SUMIFS(рўйхат!BC:BC,рўйхат!$CX:$CX,$B$932,рўйхат!$D:$D,$C901)</f>
        <v/>
      </c>
      <c r="AU901" s="35">
        <f>SUMIFS(рўйхат!BD:BD,рўйхат!$CX:$CX,$B$932,рўйхат!$D:$D,$C901)</f>
        <v/>
      </c>
      <c r="AV901" s="36">
        <f>SUMIFS(рўйхат!BE:BE,рўйхат!$CX:$CX,$B$932,рўйхат!$D:$D,$C901)</f>
        <v/>
      </c>
      <c r="AW901" s="35">
        <f>SUMIFS(рўйхат!BF:BF,рўйхат!$CX:$CX,$B$932,рўйхат!$D:$D,$C901)</f>
        <v/>
      </c>
      <c r="AX901" s="36">
        <f>SUMIFS(рўйхат!BG:BG,рўйхат!$CX:$CX,$B$932,рўйхат!$D:$D,$C901)</f>
        <v/>
      </c>
      <c r="AY901" s="35">
        <f>SUMIFS(рўйхат!BH:BH,рўйхат!$CX:$CX,$B$932,рўйхат!$D:$D,$C901)</f>
        <v/>
      </c>
      <c r="AZ901" s="36">
        <f>SUMIFS(рўйхат!BI:BI,рўйхат!$CX:$CX,$B$932,рўйхат!$D:$D,$C901)</f>
        <v/>
      </c>
      <c r="BA901" s="35">
        <f>SUMIFS(рўйхат!BJ:BJ,рўйхат!$CX:$CX,$B$932,рўйхат!$D:$D,$C901)</f>
        <v/>
      </c>
      <c r="BB901" s="36">
        <f>SUMIFS(рўйхат!BK:BK,рўйхат!$CX:$CX,$B$932,рўйхат!$D:$D,$C901)</f>
        <v/>
      </c>
      <c r="BC901" s="77">
        <f>IFERROR(AO901/E901,0)</f>
        <v/>
      </c>
      <c r="BD901" s="77">
        <f>IFERROR(AP901/F901,0)</f>
        <v/>
      </c>
      <c r="BE901" s="35">
        <f>SUMIFS(рўйхат!BL:BL,рўйхат!$CX:$CX,$B$932,рўйхат!$D:$D,$C901)</f>
        <v/>
      </c>
      <c r="BF901" s="36">
        <f>SUMIFS(рўйхат!BM:BM,рўйхат!$CX:$CX,$B$932,рўйхат!$D:$D,$C901)</f>
        <v/>
      </c>
      <c r="BG901" s="35">
        <f>SUMIFS(рўйхат!BN:BN,рўйхат!$CX:$CX,$B$932,рўйхат!$D:$D,$C901)</f>
        <v/>
      </c>
      <c r="BH901" s="36">
        <f>SUMIFS(рўйхат!BO:BO,рўйхат!$CX:$CX,$B$932,рўйхат!$D:$D,$C901)</f>
        <v/>
      </c>
      <c r="BI901" s="35">
        <f>SUMIFS(рўйхат!BP:BP,рўйхат!$CX:$CX,$B$932,рўйхат!$D:$D,$C901)</f>
        <v/>
      </c>
      <c r="BJ901" s="36">
        <f>SUMIFS(рўйхат!BQ:BQ,рўйхат!$CX:$CX,$B$932,рўйхат!$D:$D,$C901)</f>
        <v/>
      </c>
      <c r="BK901" s="35">
        <f>SUMIFS(рўйхат!BR:BR,рўйхат!$CX:$CX,$B$932,рўйхат!$D:$D,$C901)</f>
        <v/>
      </c>
      <c r="BL901" s="36">
        <f>SUMIFS(рўйхат!BS:BS,рўйхат!$CX:$CX,$B$932,рўйхат!$D:$D,$C901)</f>
        <v/>
      </c>
      <c r="BM901" s="35">
        <f>SUMIFS(рўйхат!BT:BT,рўйхат!$CX:$CX,$B$932,рўйхат!$D:$D,$C901)</f>
        <v/>
      </c>
      <c r="BN901" s="36">
        <f>SUMIFS(рўйхат!BU:BU,рўйхат!$CX:$CX,$B$932,рўйхат!$D:$D,$C901)</f>
        <v/>
      </c>
      <c r="BO901" s="35">
        <f>SUMIFS(рўйхат!BX:BX,рўйхат!$CX:$CX,$B$932,рўйхат!$D:$D,$C901)</f>
        <v/>
      </c>
      <c r="BP901" s="36">
        <f>SUMIFS(рўйхат!BY:BY,рўйхат!$CX:$CX,$B$932,рўйхат!$D:$D,$C901)</f>
        <v/>
      </c>
      <c r="BQ901" s="35">
        <f>SUMIFS(рўйхат!BZ:BZ,рўйхат!$CX:$CX,$B$932,рўйхат!$D:$D,$C901)</f>
        <v/>
      </c>
      <c r="BR901" s="36">
        <f>SUMIFS(рўйхат!CA:CA,рўйхат!$CX:$CX,$B$932,рўйхат!$D:$D,$C901)</f>
        <v/>
      </c>
      <c r="BS901" s="35">
        <f>SUMIFS(рўйхат!CB:CB,рўйхат!$CX:$CX,$B$932,рўйхат!$D:$D,$C901)</f>
        <v/>
      </c>
      <c r="BT901" s="36">
        <f>SUMIFS(рўйхат!CC:CC,рўйхат!$CX:$CX,$B$932,рўйхат!$D:$D,$C901)</f>
        <v/>
      </c>
      <c r="BU901" s="35">
        <f>SUMIFS(рўйхат!CD:CD,рўйхат!$CX:$CX,$B$932,рўйхат!$D:$D,$C901)</f>
        <v/>
      </c>
      <c r="BV901" s="36">
        <f>SUMIFS(рўйхат!CE:CE,рўйхат!$CX:$CX,$B$932,рўйхат!$D:$D,$C901)</f>
        <v/>
      </c>
      <c r="BW901" s="35">
        <f>SUMIFS(рўйхат!CH:CH,рўйхат!$CX:$CX,$B$932,рўйхат!$D:$D,$C901)</f>
        <v/>
      </c>
      <c r="BX901" s="36">
        <f>SUMIFS(рўйхат!CI:CI,рўйхат!$CX:$CX,$B$932,рўйхат!$D:$D,$C901)</f>
        <v/>
      </c>
      <c r="BY901" s="35">
        <f>SUMIFS(рўйхат!CJ:CJ,рўйхат!$CX:$CX,$B$932,рўйхат!$D:$D,$C901)</f>
        <v/>
      </c>
      <c r="BZ901" s="36">
        <f>SUMIFS(рўйхат!CK:CK,рўйхат!$CX:$CX,$B$932,рўйхат!$D:$D,$C901)</f>
        <v/>
      </c>
      <c r="CA901" s="35">
        <f>SUMIFS(рўйхат!CL:CL,рўйхат!$CX:$CX,$B$932,рўйхат!$D:$D,$C901)</f>
        <v/>
      </c>
      <c r="CB901" s="36">
        <f>SUMIFS(рўйхат!CM:CM,рўйхат!$CX:$CX,$B$932,рўйхат!$D:$D,$C901)</f>
        <v/>
      </c>
      <c r="CC901" s="35">
        <f>SUMIFS(рўйхат!CN:CN,рўйхат!$CX:$CX,$B$932,рўйхат!$D:$D,$C901)</f>
        <v/>
      </c>
      <c r="CD901" s="36">
        <f>SUMIFS(рўйхат!CO:CO,рўйхат!$CX:$CX,$B$932,рўйхат!$D:$D,$C901)</f>
        <v/>
      </c>
      <c r="CE901" s="77">
        <f>IFERROR(BE901/(Q901+BE901),0)</f>
        <v/>
      </c>
      <c r="CF901" s="78">
        <f>IFERROR(BF901/(R901+BF901),0)</f>
        <v/>
      </c>
    </row>
    <row r="902" hidden="1" outlineLevel="1" ht="30" customFormat="1" customHeight="1" s="8">
      <c r="A902" s="39" t="n"/>
      <c r="B902" s="50" t="n">
        <v>36</v>
      </c>
      <c r="C902" s="131" t="inlineStr">
        <is>
          <t>Манфаатлар тўқнашуви (тўғридан-тўғри, UZEX)</t>
        </is>
      </c>
      <c r="D902" s="51" t="n"/>
      <c r="E902" s="35">
        <f>SUMIFS(рўйхат!F:F,рўйхат!$CX:$CX,$B$932,рўйхат!$D:$D,$C902)</f>
        <v/>
      </c>
      <c r="F902" s="36">
        <f>SUMIFS(рўйхат!G:G,рўйхат!$CX:$CX,$B$932,рўйхат!$D:$D,$C902)</f>
        <v/>
      </c>
      <c r="G902" s="35">
        <f>SUMIFS(рўйхат!H:H,рўйхат!$CX:$CX,$B$932,рўйхат!$D:$D,$C902)</f>
        <v/>
      </c>
      <c r="H902" s="36">
        <f>SUMIFS(рўйхат!I:I,рўйхат!$CX:$CX,$B$932,рўйхат!$D:$D,$C902)</f>
        <v/>
      </c>
      <c r="I902" s="35">
        <f>SUMIFS(рўйхат!J:J,рўйхат!$CX:$CX,$B$932,рўйхат!$D:$D,$C902)</f>
        <v/>
      </c>
      <c r="J902" s="36">
        <f>SUMIFS(рўйхат!K:K,рўйхат!$CX:$CX,$B$932,рўйхат!$D:$D,$C902)</f>
        <v/>
      </c>
      <c r="K902" s="35">
        <f>SUMIFS(рўйхат!L:L,рўйхат!$CX:$CX,$B$932,рўйхат!$D:$D,$C902)</f>
        <v/>
      </c>
      <c r="L902" s="36">
        <f>SUMIFS(рўйхат!M:M,рўйхат!$CX:$CX,$B$932,рўйхат!$D:$D,$C902)</f>
        <v/>
      </c>
      <c r="M902" s="35">
        <f>SUMIFS(рўйхат!N:N,рўйхат!$CX:$CX,$B$932,рўйхат!$D:$D,$C902)</f>
        <v/>
      </c>
      <c r="N902" s="36">
        <f>SUMIFS(рўйхат!O:O,рўйхат!$CX:$CX,$B$932,рўйхат!$D:$D,$C902)</f>
        <v/>
      </c>
      <c r="O902" s="34">
        <f>IFERROR(M902/E902,0)</f>
        <v/>
      </c>
      <c r="P902" s="34">
        <f>IFERROR(N902/F902,0)</f>
        <v/>
      </c>
      <c r="Q902" s="35">
        <f>SUMIFS(рўйхат!P:P,рўйхат!$CX:$CX,$B$932,рўйхат!$D:$D,$C902)</f>
        <v/>
      </c>
      <c r="R902" s="36">
        <f>SUMIFS(рўйхат!Q:Q,рўйхат!$CX:$CX,$B$932,рўйхат!$D:$D,$C902)</f>
        <v/>
      </c>
      <c r="S902" s="35">
        <f>SUMIFS(рўйхат!R:R,рўйхат!$CX:$CX,$B$932,рўйхат!$D:$D,$C902)</f>
        <v/>
      </c>
      <c r="T902" s="36">
        <f>SUMIFS(рўйхат!S:S,рўйхат!$CX:$CX,$B$932,рўйхат!$D:$D,$C902)</f>
        <v/>
      </c>
      <c r="U902" s="35">
        <f>SUMIFS(рўйхат!T:T,рўйхат!$CX:$CX,$B$932,рўйхат!$D:$D,$C902)</f>
        <v/>
      </c>
      <c r="V902" s="36">
        <f>SUMIFS(рўйхат!U:U,рўйхат!$CX:$CX,$B$932,рўйхат!$D:$D,$C902)</f>
        <v/>
      </c>
      <c r="W902" s="35">
        <f>SUMIFS(рўйхат!V:V,рўйхат!$CX:$CX,$B$932,рўйхат!$D:$D,$C902)</f>
        <v/>
      </c>
      <c r="X902" s="36">
        <f>SUMIFS(рўйхат!W:W,рўйхат!$CX:$CX,$B$932,рўйхат!$D:$D,$C902)</f>
        <v/>
      </c>
      <c r="Y902" s="35">
        <f>SUMIFS(рўйхат!X:X,рўйхат!$CX:$CX,$B$932,рўйхат!$D:$D,$C902)</f>
        <v/>
      </c>
      <c r="Z902" s="36">
        <f>SUMIFS(рўйхат!Y:Y,рўйхат!$CX:$CX,$B$932,рўйхат!$D:$D,$C902)</f>
        <v/>
      </c>
      <c r="AA902" s="35">
        <f>SUMIFS(рўйхат!Z:Z,рўйхат!$CX:$CX,$B$932,рўйхат!$D:$D,$C902)</f>
        <v/>
      </c>
      <c r="AB902" s="36">
        <f>SUMIFS(рўйхат!AA:AA,рўйхат!$CX:$CX,$B$932,рўйхат!$D:$D,$C902)</f>
        <v/>
      </c>
      <c r="AC902" s="35">
        <f>SUMIFS(рўйхат!AB:AB,рўйхат!$CX:$CX,$B$932,рўйхат!$D:$D,$C902)</f>
        <v/>
      </c>
      <c r="AD902" s="36">
        <f>SUMIFS(рўйхат!AC:AC,рўйхат!$CX:$CX,$B$932,рўйхат!$D:$D,$C902)</f>
        <v/>
      </c>
      <c r="AE902" s="35">
        <f>SUMIFS(рўйхат!AD:AD,рўйхат!$CX:$CX,$B$932,рўйхат!$D:$D,$C902)</f>
        <v/>
      </c>
      <c r="AF902" s="36">
        <f>SUMIFS(рўйхат!AE:AE,рўйхат!$CX:$CX,$B$932,рўйхат!$D:$D,$C902)</f>
        <v/>
      </c>
      <c r="AG902" s="35">
        <f>SUMIFS(рўйхат!AH:AH,рўйхат!$CX:$CX,$B$932,рўйхат!$D:$D,$C902)</f>
        <v/>
      </c>
      <c r="AH902" s="36">
        <f>SUMIFS(рўйхат!AI:AI,рўйхат!$CX:$CX,$B$932,рўйхат!$D:$D,$C902)</f>
        <v/>
      </c>
      <c r="AI902" s="35">
        <f>SUMIFS(рўйхат!AJ:AJ,рўйхат!$CX:$CX,$B$932,рўйхат!$D:$D,$C902)</f>
        <v/>
      </c>
      <c r="AJ902" s="36">
        <f>SUMIFS(рўйхат!AK:AK,рўйхат!$CX:$CX,$B$932,рўйхат!$D:$D,$C902)</f>
        <v/>
      </c>
      <c r="AK902" s="35">
        <f>SUMIFS(рўйхат!AL:AL,рўйхат!$CX:$CX,$B$932,рўйхат!$D:$D,$C902)</f>
        <v/>
      </c>
      <c r="AL902" s="36">
        <f>SUMIFS(рўйхат!AM:AM,рўйхат!$CX:$CX,$B$932,рўйхат!$D:$D,$C902)</f>
        <v/>
      </c>
      <c r="AM902" s="77">
        <f>IFERROR(Q902/E902,0)</f>
        <v/>
      </c>
      <c r="AN902" s="77">
        <f>IFERROR(R902/F902,0)</f>
        <v/>
      </c>
      <c r="AO902" s="35">
        <f>SUMIFS(рўйхат!AX:AX,рўйхат!$CX:$CX,$B$932,рўйхат!$D:$D,$C902)</f>
        <v/>
      </c>
      <c r="AP902" s="36">
        <f>SUMIFS(рўйхат!AY:AY,рўйхат!$CX:$CX,$B$932,рўйхат!$D:$D,$C902)</f>
        <v/>
      </c>
      <c r="AQ902" s="35">
        <f>SUMIFS(рўйхат!AZ:AZ,рўйхат!$CX:$CX,$B$932,рўйхат!$D:$D,$C902)</f>
        <v/>
      </c>
      <c r="AR902" s="36">
        <f>SUMIFS(рўйхат!BA:BA,рўйхат!$CX:$CX,$B$932,рўйхат!$D:$D,$C902)</f>
        <v/>
      </c>
      <c r="AS902" s="35">
        <f>SUMIFS(рўйхат!BB:BB,рўйхат!$CX:$CX,$B$932,рўйхат!$D:$D,$C902)</f>
        <v/>
      </c>
      <c r="AT902" s="36">
        <f>SUMIFS(рўйхат!BC:BC,рўйхат!$CX:$CX,$B$932,рўйхат!$D:$D,$C902)</f>
        <v/>
      </c>
      <c r="AU902" s="35">
        <f>SUMIFS(рўйхат!BD:BD,рўйхат!$CX:$CX,$B$932,рўйхат!$D:$D,$C902)</f>
        <v/>
      </c>
      <c r="AV902" s="36">
        <f>SUMIFS(рўйхат!BE:BE,рўйхат!$CX:$CX,$B$932,рўйхат!$D:$D,$C902)</f>
        <v/>
      </c>
      <c r="AW902" s="35">
        <f>SUMIFS(рўйхат!BF:BF,рўйхат!$CX:$CX,$B$932,рўйхат!$D:$D,$C902)</f>
        <v/>
      </c>
      <c r="AX902" s="36">
        <f>SUMIFS(рўйхат!BG:BG,рўйхат!$CX:$CX,$B$932,рўйхат!$D:$D,$C902)</f>
        <v/>
      </c>
      <c r="AY902" s="35">
        <f>SUMIFS(рўйхат!BH:BH,рўйхат!$CX:$CX,$B$932,рўйхат!$D:$D,$C902)</f>
        <v/>
      </c>
      <c r="AZ902" s="36">
        <f>SUMIFS(рўйхат!BI:BI,рўйхат!$CX:$CX,$B$932,рўйхат!$D:$D,$C902)</f>
        <v/>
      </c>
      <c r="BA902" s="35">
        <f>SUMIFS(рўйхат!BJ:BJ,рўйхат!$CX:$CX,$B$932,рўйхат!$D:$D,$C902)</f>
        <v/>
      </c>
      <c r="BB902" s="36">
        <f>SUMIFS(рўйхат!BK:BK,рўйхат!$CX:$CX,$B$932,рўйхат!$D:$D,$C902)</f>
        <v/>
      </c>
      <c r="BC902" s="77">
        <f>IFERROR(AO902/E902,0)</f>
        <v/>
      </c>
      <c r="BD902" s="77">
        <f>IFERROR(AP902/F902,0)</f>
        <v/>
      </c>
      <c r="BE902" s="35">
        <f>SUMIFS(рўйхат!BL:BL,рўйхат!$CX:$CX,$B$932,рўйхат!$D:$D,$C902)</f>
        <v/>
      </c>
      <c r="BF902" s="36">
        <f>SUMIFS(рўйхат!BM:BM,рўйхат!$CX:$CX,$B$932,рўйхат!$D:$D,$C902)</f>
        <v/>
      </c>
      <c r="BG902" s="35">
        <f>SUMIFS(рўйхат!BN:BN,рўйхат!$CX:$CX,$B$932,рўйхат!$D:$D,$C902)</f>
        <v/>
      </c>
      <c r="BH902" s="36">
        <f>SUMIFS(рўйхат!BO:BO,рўйхат!$CX:$CX,$B$932,рўйхат!$D:$D,$C902)</f>
        <v/>
      </c>
      <c r="BI902" s="35">
        <f>SUMIFS(рўйхат!BP:BP,рўйхат!$CX:$CX,$B$932,рўйхат!$D:$D,$C902)</f>
        <v/>
      </c>
      <c r="BJ902" s="36">
        <f>SUMIFS(рўйхат!BQ:BQ,рўйхат!$CX:$CX,$B$932,рўйхат!$D:$D,$C902)</f>
        <v/>
      </c>
      <c r="BK902" s="35">
        <f>SUMIFS(рўйхат!BR:BR,рўйхат!$CX:$CX,$B$932,рўйхат!$D:$D,$C902)</f>
        <v/>
      </c>
      <c r="BL902" s="36">
        <f>SUMIFS(рўйхат!BS:BS,рўйхат!$CX:$CX,$B$932,рўйхат!$D:$D,$C902)</f>
        <v/>
      </c>
      <c r="BM902" s="35">
        <f>SUMIFS(рўйхат!BT:BT,рўйхат!$CX:$CX,$B$932,рўйхат!$D:$D,$C902)</f>
        <v/>
      </c>
      <c r="BN902" s="36">
        <f>SUMIFS(рўйхат!BU:BU,рўйхат!$CX:$CX,$B$932,рўйхат!$D:$D,$C902)</f>
        <v/>
      </c>
      <c r="BO902" s="35">
        <f>SUMIFS(рўйхат!BX:BX,рўйхат!$CX:$CX,$B$932,рўйхат!$D:$D,$C902)</f>
        <v/>
      </c>
      <c r="BP902" s="36">
        <f>SUMIFS(рўйхат!BY:BY,рўйхат!$CX:$CX,$B$932,рўйхат!$D:$D,$C902)</f>
        <v/>
      </c>
      <c r="BQ902" s="35">
        <f>SUMIFS(рўйхат!BZ:BZ,рўйхат!$CX:$CX,$B$932,рўйхат!$D:$D,$C902)</f>
        <v/>
      </c>
      <c r="BR902" s="36">
        <f>SUMIFS(рўйхат!CA:CA,рўйхат!$CX:$CX,$B$932,рўйхат!$D:$D,$C902)</f>
        <v/>
      </c>
      <c r="BS902" s="35">
        <f>SUMIFS(рўйхат!CB:CB,рўйхат!$CX:$CX,$B$932,рўйхат!$D:$D,$C902)</f>
        <v/>
      </c>
      <c r="BT902" s="36">
        <f>SUMIFS(рўйхат!CC:CC,рўйхат!$CX:$CX,$B$932,рўйхат!$D:$D,$C902)</f>
        <v/>
      </c>
      <c r="BU902" s="35">
        <f>SUMIFS(рўйхат!CD:CD,рўйхат!$CX:$CX,$B$932,рўйхат!$D:$D,$C902)</f>
        <v/>
      </c>
      <c r="BV902" s="36">
        <f>SUMIFS(рўйхат!CE:CE,рўйхат!$CX:$CX,$B$932,рўйхат!$D:$D,$C902)</f>
        <v/>
      </c>
      <c r="BW902" s="35">
        <f>SUMIFS(рўйхат!CH:CH,рўйхат!$CX:$CX,$B$932,рўйхат!$D:$D,$C902)</f>
        <v/>
      </c>
      <c r="BX902" s="36">
        <f>SUMIFS(рўйхат!CI:CI,рўйхат!$CX:$CX,$B$932,рўйхат!$D:$D,$C902)</f>
        <v/>
      </c>
      <c r="BY902" s="35">
        <f>SUMIFS(рўйхат!CJ:CJ,рўйхат!$CX:$CX,$B$932,рўйхат!$D:$D,$C902)</f>
        <v/>
      </c>
      <c r="BZ902" s="36">
        <f>SUMIFS(рўйхат!CK:CK,рўйхат!$CX:$CX,$B$932,рўйхат!$D:$D,$C902)</f>
        <v/>
      </c>
      <c r="CA902" s="35">
        <f>SUMIFS(рўйхат!CL:CL,рўйхат!$CX:$CX,$B$932,рўйхат!$D:$D,$C902)</f>
        <v/>
      </c>
      <c r="CB902" s="36">
        <f>SUMIFS(рўйхат!CM:CM,рўйхат!$CX:$CX,$B$932,рўйхат!$D:$D,$C902)</f>
        <v/>
      </c>
      <c r="CC902" s="35">
        <f>SUMIFS(рўйхат!CN:CN,рўйхат!$CX:$CX,$B$932,рўйхат!$D:$D,$C902)</f>
        <v/>
      </c>
      <c r="CD902" s="36">
        <f>SUMIFS(рўйхат!CO:CO,рўйхат!$CX:$CX,$B$932,рўйхат!$D:$D,$C902)</f>
        <v/>
      </c>
      <c r="CE902" s="77">
        <f>IFERROR(BE902/(Q902+BE902),0)</f>
        <v/>
      </c>
      <c r="CF902" s="78">
        <f>IFERROR(BF902/(R902+BF902),0)</f>
        <v/>
      </c>
    </row>
    <row r="903" hidden="1" outlineLevel="1" ht="30" customFormat="1" customHeight="1" s="8">
      <c r="A903" s="39" t="n"/>
      <c r="B903" s="50" t="n">
        <v>37</v>
      </c>
      <c r="C903" s="131" t="inlineStr">
        <is>
          <t>Манфаатлар тўқнашуви (тўғридан-тўғри, XT XARID)</t>
        </is>
      </c>
      <c r="D903" s="51" t="n"/>
      <c r="E903" s="35">
        <f>SUMIFS(рўйхат!F:F,рўйхат!$CX:$CX,$B$932,рўйхат!$D:$D,$C903)</f>
        <v/>
      </c>
      <c r="F903" s="36">
        <f>SUMIFS(рўйхат!G:G,рўйхат!$CX:$CX,$B$932,рўйхат!$D:$D,$C903)</f>
        <v/>
      </c>
      <c r="G903" s="35">
        <f>SUMIFS(рўйхат!H:H,рўйхат!$CX:$CX,$B$932,рўйхат!$D:$D,$C903)</f>
        <v/>
      </c>
      <c r="H903" s="36">
        <f>SUMIFS(рўйхат!I:I,рўйхат!$CX:$CX,$B$932,рўйхат!$D:$D,$C903)</f>
        <v/>
      </c>
      <c r="I903" s="35">
        <f>SUMIFS(рўйхат!J:J,рўйхат!$CX:$CX,$B$932,рўйхат!$D:$D,$C903)</f>
        <v/>
      </c>
      <c r="J903" s="36">
        <f>SUMIFS(рўйхат!K:K,рўйхат!$CX:$CX,$B$932,рўйхат!$D:$D,$C903)</f>
        <v/>
      </c>
      <c r="K903" s="35">
        <f>SUMIFS(рўйхат!L:L,рўйхат!$CX:$CX,$B$932,рўйхат!$D:$D,$C903)</f>
        <v/>
      </c>
      <c r="L903" s="36">
        <f>SUMIFS(рўйхат!M:M,рўйхат!$CX:$CX,$B$932,рўйхат!$D:$D,$C903)</f>
        <v/>
      </c>
      <c r="M903" s="35">
        <f>SUMIFS(рўйхат!N:N,рўйхат!$CX:$CX,$B$932,рўйхат!$D:$D,$C903)</f>
        <v/>
      </c>
      <c r="N903" s="36">
        <f>SUMIFS(рўйхат!O:O,рўйхат!$CX:$CX,$B$932,рўйхат!$D:$D,$C903)</f>
        <v/>
      </c>
      <c r="O903" s="34">
        <f>IFERROR(M903/E903,0)</f>
        <v/>
      </c>
      <c r="P903" s="34">
        <f>IFERROR(N903/F903,0)</f>
        <v/>
      </c>
      <c r="Q903" s="35">
        <f>SUMIFS(рўйхат!P:P,рўйхат!$CX:$CX,$B$932,рўйхат!$D:$D,$C903)</f>
        <v/>
      </c>
      <c r="R903" s="36">
        <f>SUMIFS(рўйхат!Q:Q,рўйхат!$CX:$CX,$B$932,рўйхат!$D:$D,$C903)</f>
        <v/>
      </c>
      <c r="S903" s="35">
        <f>SUMIFS(рўйхат!R:R,рўйхат!$CX:$CX,$B$932,рўйхат!$D:$D,$C903)</f>
        <v/>
      </c>
      <c r="T903" s="36">
        <f>SUMIFS(рўйхат!S:S,рўйхат!$CX:$CX,$B$932,рўйхат!$D:$D,$C903)</f>
        <v/>
      </c>
      <c r="U903" s="35">
        <f>SUMIFS(рўйхат!T:T,рўйхат!$CX:$CX,$B$932,рўйхат!$D:$D,$C903)</f>
        <v/>
      </c>
      <c r="V903" s="36">
        <f>SUMIFS(рўйхат!U:U,рўйхат!$CX:$CX,$B$932,рўйхат!$D:$D,$C903)</f>
        <v/>
      </c>
      <c r="W903" s="35">
        <f>SUMIFS(рўйхат!V:V,рўйхат!$CX:$CX,$B$932,рўйхат!$D:$D,$C903)</f>
        <v/>
      </c>
      <c r="X903" s="36">
        <f>SUMIFS(рўйхат!W:W,рўйхат!$CX:$CX,$B$932,рўйхат!$D:$D,$C903)</f>
        <v/>
      </c>
      <c r="Y903" s="35">
        <f>SUMIFS(рўйхат!X:X,рўйхат!$CX:$CX,$B$932,рўйхат!$D:$D,$C903)</f>
        <v/>
      </c>
      <c r="Z903" s="36">
        <f>SUMIFS(рўйхат!Y:Y,рўйхат!$CX:$CX,$B$932,рўйхат!$D:$D,$C903)</f>
        <v/>
      </c>
      <c r="AA903" s="35">
        <f>SUMIFS(рўйхат!Z:Z,рўйхат!$CX:$CX,$B$932,рўйхат!$D:$D,$C903)</f>
        <v/>
      </c>
      <c r="AB903" s="36">
        <f>SUMIFS(рўйхат!AA:AA,рўйхат!$CX:$CX,$B$932,рўйхат!$D:$D,$C903)</f>
        <v/>
      </c>
      <c r="AC903" s="35">
        <f>SUMIFS(рўйхат!AB:AB,рўйхат!$CX:$CX,$B$932,рўйхат!$D:$D,$C903)</f>
        <v/>
      </c>
      <c r="AD903" s="36">
        <f>SUMIFS(рўйхат!AC:AC,рўйхат!$CX:$CX,$B$932,рўйхат!$D:$D,$C903)</f>
        <v/>
      </c>
      <c r="AE903" s="35">
        <f>SUMIFS(рўйхат!AD:AD,рўйхат!$CX:$CX,$B$932,рўйхат!$D:$D,$C903)</f>
        <v/>
      </c>
      <c r="AF903" s="36">
        <f>SUMIFS(рўйхат!AE:AE,рўйхат!$CX:$CX,$B$932,рўйхат!$D:$D,$C903)</f>
        <v/>
      </c>
      <c r="AG903" s="35">
        <f>SUMIFS(рўйхат!AH:AH,рўйхат!$CX:$CX,$B$932,рўйхат!$D:$D,$C903)</f>
        <v/>
      </c>
      <c r="AH903" s="36">
        <f>SUMIFS(рўйхат!AI:AI,рўйхат!$CX:$CX,$B$932,рўйхат!$D:$D,$C903)</f>
        <v/>
      </c>
      <c r="AI903" s="35">
        <f>SUMIFS(рўйхат!AJ:AJ,рўйхат!$CX:$CX,$B$932,рўйхат!$D:$D,$C903)</f>
        <v/>
      </c>
      <c r="AJ903" s="36">
        <f>SUMIFS(рўйхат!AK:AK,рўйхат!$CX:$CX,$B$932,рўйхат!$D:$D,$C903)</f>
        <v/>
      </c>
      <c r="AK903" s="35">
        <f>SUMIFS(рўйхат!AL:AL,рўйхат!$CX:$CX,$B$932,рўйхат!$D:$D,$C903)</f>
        <v/>
      </c>
      <c r="AL903" s="36">
        <f>SUMIFS(рўйхат!AM:AM,рўйхат!$CX:$CX,$B$932,рўйхат!$D:$D,$C903)</f>
        <v/>
      </c>
      <c r="AM903" s="77">
        <f>IFERROR(Q903/E903,0)</f>
        <v/>
      </c>
      <c r="AN903" s="77">
        <f>IFERROR(R903/F903,0)</f>
        <v/>
      </c>
      <c r="AO903" s="35">
        <f>SUMIFS(рўйхат!AX:AX,рўйхат!$CX:$CX,$B$932,рўйхат!$D:$D,$C903)</f>
        <v/>
      </c>
      <c r="AP903" s="36">
        <f>SUMIFS(рўйхат!AY:AY,рўйхат!$CX:$CX,$B$932,рўйхат!$D:$D,$C903)</f>
        <v/>
      </c>
      <c r="AQ903" s="35">
        <f>SUMIFS(рўйхат!AZ:AZ,рўйхат!$CX:$CX,$B$932,рўйхат!$D:$D,$C903)</f>
        <v/>
      </c>
      <c r="AR903" s="36">
        <f>SUMIFS(рўйхат!BA:BA,рўйхат!$CX:$CX,$B$932,рўйхат!$D:$D,$C903)</f>
        <v/>
      </c>
      <c r="AS903" s="35">
        <f>SUMIFS(рўйхат!BB:BB,рўйхат!$CX:$CX,$B$932,рўйхат!$D:$D,$C903)</f>
        <v/>
      </c>
      <c r="AT903" s="36">
        <f>SUMIFS(рўйхат!BC:BC,рўйхат!$CX:$CX,$B$932,рўйхат!$D:$D,$C903)</f>
        <v/>
      </c>
      <c r="AU903" s="35">
        <f>SUMIFS(рўйхат!BD:BD,рўйхат!$CX:$CX,$B$932,рўйхат!$D:$D,$C903)</f>
        <v/>
      </c>
      <c r="AV903" s="36">
        <f>SUMIFS(рўйхат!BE:BE,рўйхат!$CX:$CX,$B$932,рўйхат!$D:$D,$C903)</f>
        <v/>
      </c>
      <c r="AW903" s="35">
        <f>SUMIFS(рўйхат!BF:BF,рўйхат!$CX:$CX,$B$932,рўйхат!$D:$D,$C903)</f>
        <v/>
      </c>
      <c r="AX903" s="36">
        <f>SUMIFS(рўйхат!BG:BG,рўйхат!$CX:$CX,$B$932,рўйхат!$D:$D,$C903)</f>
        <v/>
      </c>
      <c r="AY903" s="35">
        <f>SUMIFS(рўйхат!BH:BH,рўйхат!$CX:$CX,$B$932,рўйхат!$D:$D,$C903)</f>
        <v/>
      </c>
      <c r="AZ903" s="36">
        <f>SUMIFS(рўйхат!BI:BI,рўйхат!$CX:$CX,$B$932,рўйхат!$D:$D,$C903)</f>
        <v/>
      </c>
      <c r="BA903" s="35">
        <f>SUMIFS(рўйхат!BJ:BJ,рўйхат!$CX:$CX,$B$932,рўйхат!$D:$D,$C903)</f>
        <v/>
      </c>
      <c r="BB903" s="36">
        <f>SUMIFS(рўйхат!BK:BK,рўйхат!$CX:$CX,$B$932,рўйхат!$D:$D,$C903)</f>
        <v/>
      </c>
      <c r="BC903" s="77">
        <f>IFERROR(AO903/E903,0)</f>
        <v/>
      </c>
      <c r="BD903" s="77">
        <f>IFERROR(AP903/F903,0)</f>
        <v/>
      </c>
      <c r="BE903" s="35">
        <f>SUMIFS(рўйхат!BL:BL,рўйхат!$CX:$CX,$B$932,рўйхат!$D:$D,$C903)</f>
        <v/>
      </c>
      <c r="BF903" s="36">
        <f>SUMIFS(рўйхат!BM:BM,рўйхат!$CX:$CX,$B$932,рўйхат!$D:$D,$C903)</f>
        <v/>
      </c>
      <c r="BG903" s="35">
        <f>SUMIFS(рўйхат!BN:BN,рўйхат!$CX:$CX,$B$932,рўйхат!$D:$D,$C903)</f>
        <v/>
      </c>
      <c r="BH903" s="36">
        <f>SUMIFS(рўйхат!BO:BO,рўйхат!$CX:$CX,$B$932,рўйхат!$D:$D,$C903)</f>
        <v/>
      </c>
      <c r="BI903" s="35">
        <f>SUMIFS(рўйхат!BP:BP,рўйхат!$CX:$CX,$B$932,рўйхат!$D:$D,$C903)</f>
        <v/>
      </c>
      <c r="BJ903" s="36">
        <f>SUMIFS(рўйхат!BQ:BQ,рўйхат!$CX:$CX,$B$932,рўйхат!$D:$D,$C903)</f>
        <v/>
      </c>
      <c r="BK903" s="35">
        <f>SUMIFS(рўйхат!BR:BR,рўйхат!$CX:$CX,$B$932,рўйхат!$D:$D,$C903)</f>
        <v/>
      </c>
      <c r="BL903" s="36">
        <f>SUMIFS(рўйхат!BS:BS,рўйхат!$CX:$CX,$B$932,рўйхат!$D:$D,$C903)</f>
        <v/>
      </c>
      <c r="BM903" s="35">
        <f>SUMIFS(рўйхат!BT:BT,рўйхат!$CX:$CX,$B$932,рўйхат!$D:$D,$C903)</f>
        <v/>
      </c>
      <c r="BN903" s="36">
        <f>SUMIFS(рўйхат!BU:BU,рўйхат!$CX:$CX,$B$932,рўйхат!$D:$D,$C903)</f>
        <v/>
      </c>
      <c r="BO903" s="35">
        <f>SUMIFS(рўйхат!BX:BX,рўйхат!$CX:$CX,$B$932,рўйхат!$D:$D,$C903)</f>
        <v/>
      </c>
      <c r="BP903" s="36">
        <f>SUMIFS(рўйхат!BY:BY,рўйхат!$CX:$CX,$B$932,рўйхат!$D:$D,$C903)</f>
        <v/>
      </c>
      <c r="BQ903" s="35">
        <f>SUMIFS(рўйхат!BZ:BZ,рўйхат!$CX:$CX,$B$932,рўйхат!$D:$D,$C903)</f>
        <v/>
      </c>
      <c r="BR903" s="36">
        <f>SUMIFS(рўйхат!CA:CA,рўйхат!$CX:$CX,$B$932,рўйхат!$D:$D,$C903)</f>
        <v/>
      </c>
      <c r="BS903" s="35">
        <f>SUMIFS(рўйхат!CB:CB,рўйхат!$CX:$CX,$B$932,рўйхат!$D:$D,$C903)</f>
        <v/>
      </c>
      <c r="BT903" s="36">
        <f>SUMIFS(рўйхат!CC:CC,рўйхат!$CX:$CX,$B$932,рўйхат!$D:$D,$C903)</f>
        <v/>
      </c>
      <c r="BU903" s="35">
        <f>SUMIFS(рўйхат!CD:CD,рўйхат!$CX:$CX,$B$932,рўйхат!$D:$D,$C903)</f>
        <v/>
      </c>
      <c r="BV903" s="36">
        <f>SUMIFS(рўйхат!CE:CE,рўйхат!$CX:$CX,$B$932,рўйхат!$D:$D,$C903)</f>
        <v/>
      </c>
      <c r="BW903" s="35">
        <f>SUMIFS(рўйхат!CH:CH,рўйхат!$CX:$CX,$B$932,рўйхат!$D:$D,$C903)</f>
        <v/>
      </c>
      <c r="BX903" s="36">
        <f>SUMIFS(рўйхат!CI:CI,рўйхат!$CX:$CX,$B$932,рўйхат!$D:$D,$C903)</f>
        <v/>
      </c>
      <c r="BY903" s="35">
        <f>SUMIFS(рўйхат!CJ:CJ,рўйхат!$CX:$CX,$B$932,рўйхат!$D:$D,$C903)</f>
        <v/>
      </c>
      <c r="BZ903" s="36">
        <f>SUMIFS(рўйхат!CK:CK,рўйхат!$CX:$CX,$B$932,рўйхат!$D:$D,$C903)</f>
        <v/>
      </c>
      <c r="CA903" s="35">
        <f>SUMIFS(рўйхат!CL:CL,рўйхат!$CX:$CX,$B$932,рўйхат!$D:$D,$C903)</f>
        <v/>
      </c>
      <c r="CB903" s="36">
        <f>SUMIFS(рўйхат!CM:CM,рўйхат!$CX:$CX,$B$932,рўйхат!$D:$D,$C903)</f>
        <v/>
      </c>
      <c r="CC903" s="35">
        <f>SUMIFS(рўйхат!CN:CN,рўйхат!$CX:$CX,$B$932,рўйхат!$D:$D,$C903)</f>
        <v/>
      </c>
      <c r="CD903" s="36">
        <f>SUMIFS(рўйхат!CO:CO,рўйхат!$CX:$CX,$B$932,рўйхат!$D:$D,$C903)</f>
        <v/>
      </c>
      <c r="CE903" s="77">
        <f>IFERROR(BE903/(Q903+BE903),0)</f>
        <v/>
      </c>
      <c r="CF903" s="78">
        <f>IFERROR(BF903/(R903+BF903),0)</f>
        <v/>
      </c>
    </row>
    <row r="904" hidden="1" outlineLevel="1" ht="30" customFormat="1" customHeight="1" s="8">
      <c r="A904" s="39" t="n"/>
      <c r="B904" s="50" t="n">
        <v>38</v>
      </c>
      <c r="C904" s="131" t="inlineStr">
        <is>
          <t>Манфаатлар тўқнашуви (тўғридан-тўғри)</t>
        </is>
      </c>
      <c r="D904" s="51" t="n"/>
      <c r="E904" s="35">
        <f>SUMIFS(рўйхат!F:F,рўйхат!$CX:$CX,$B$932,рўйхат!$D:$D,$C904)</f>
        <v/>
      </c>
      <c r="F904" s="36">
        <f>SUMIFS(рўйхат!G:G,рўйхат!$CX:$CX,$B$932,рўйхат!$D:$D,$C904)</f>
        <v/>
      </c>
      <c r="G904" s="35">
        <f>SUMIFS(рўйхат!H:H,рўйхат!$CX:$CX,$B$932,рўйхат!$D:$D,$C904)</f>
        <v/>
      </c>
      <c r="H904" s="36">
        <f>SUMIFS(рўйхат!I:I,рўйхат!$CX:$CX,$B$932,рўйхат!$D:$D,$C904)</f>
        <v/>
      </c>
      <c r="I904" s="35">
        <f>SUMIFS(рўйхат!J:J,рўйхат!$CX:$CX,$B$932,рўйхат!$D:$D,$C904)</f>
        <v/>
      </c>
      <c r="J904" s="36">
        <f>SUMIFS(рўйхат!K:K,рўйхат!$CX:$CX,$B$932,рўйхат!$D:$D,$C904)</f>
        <v/>
      </c>
      <c r="K904" s="35">
        <f>SUMIFS(рўйхат!L:L,рўйхат!$CX:$CX,$B$932,рўйхат!$D:$D,$C904)</f>
        <v/>
      </c>
      <c r="L904" s="36">
        <f>SUMIFS(рўйхат!M:M,рўйхат!$CX:$CX,$B$932,рўйхат!$D:$D,$C904)</f>
        <v/>
      </c>
      <c r="M904" s="35">
        <f>SUMIFS(рўйхат!N:N,рўйхат!$CX:$CX,$B$932,рўйхат!$D:$D,$C904)</f>
        <v/>
      </c>
      <c r="N904" s="36">
        <f>SUMIFS(рўйхат!O:O,рўйхат!$CX:$CX,$B$932,рўйхат!$D:$D,$C904)</f>
        <v/>
      </c>
      <c r="O904" s="34">
        <f>IFERROR(M904/E904,0)</f>
        <v/>
      </c>
      <c r="P904" s="34">
        <f>IFERROR(N904/F904,0)</f>
        <v/>
      </c>
      <c r="Q904" s="35">
        <f>SUMIFS(рўйхат!P:P,рўйхат!$CX:$CX,$B$932,рўйхат!$D:$D,$C904)</f>
        <v/>
      </c>
      <c r="R904" s="36">
        <f>SUMIFS(рўйхат!Q:Q,рўйхат!$CX:$CX,$B$932,рўйхат!$D:$D,$C904)</f>
        <v/>
      </c>
      <c r="S904" s="35">
        <f>SUMIFS(рўйхат!R:R,рўйхат!$CX:$CX,$B$932,рўйхат!$D:$D,$C904)</f>
        <v/>
      </c>
      <c r="T904" s="36">
        <f>SUMIFS(рўйхат!S:S,рўйхат!$CX:$CX,$B$932,рўйхат!$D:$D,$C904)</f>
        <v/>
      </c>
      <c r="U904" s="35">
        <f>SUMIFS(рўйхат!T:T,рўйхат!$CX:$CX,$B$932,рўйхат!$D:$D,$C904)</f>
        <v/>
      </c>
      <c r="V904" s="36">
        <f>SUMIFS(рўйхат!U:U,рўйхат!$CX:$CX,$B$932,рўйхат!$D:$D,$C904)</f>
        <v/>
      </c>
      <c r="W904" s="35">
        <f>SUMIFS(рўйхат!V:V,рўйхат!$CX:$CX,$B$932,рўйхат!$D:$D,$C904)</f>
        <v/>
      </c>
      <c r="X904" s="36">
        <f>SUMIFS(рўйхат!W:W,рўйхат!$CX:$CX,$B$932,рўйхат!$D:$D,$C904)</f>
        <v/>
      </c>
      <c r="Y904" s="35">
        <f>SUMIFS(рўйхат!X:X,рўйхат!$CX:$CX,$B$932,рўйхат!$D:$D,$C904)</f>
        <v/>
      </c>
      <c r="Z904" s="36">
        <f>SUMIFS(рўйхат!Y:Y,рўйхат!$CX:$CX,$B$932,рўйхат!$D:$D,$C904)</f>
        <v/>
      </c>
      <c r="AA904" s="35">
        <f>SUMIFS(рўйхат!Z:Z,рўйхат!$CX:$CX,$B$932,рўйхат!$D:$D,$C904)</f>
        <v/>
      </c>
      <c r="AB904" s="36">
        <f>SUMIFS(рўйхат!AA:AA,рўйхат!$CX:$CX,$B$932,рўйхат!$D:$D,$C904)</f>
        <v/>
      </c>
      <c r="AC904" s="35">
        <f>SUMIFS(рўйхат!AB:AB,рўйхат!$CX:$CX,$B$932,рўйхат!$D:$D,$C904)</f>
        <v/>
      </c>
      <c r="AD904" s="36">
        <f>SUMIFS(рўйхат!AC:AC,рўйхат!$CX:$CX,$B$932,рўйхат!$D:$D,$C904)</f>
        <v/>
      </c>
      <c r="AE904" s="35">
        <f>SUMIFS(рўйхат!AD:AD,рўйхат!$CX:$CX,$B$932,рўйхат!$D:$D,$C904)</f>
        <v/>
      </c>
      <c r="AF904" s="36">
        <f>SUMIFS(рўйхат!AE:AE,рўйхат!$CX:$CX,$B$932,рўйхат!$D:$D,$C904)</f>
        <v/>
      </c>
      <c r="AG904" s="35">
        <f>SUMIFS(рўйхат!AH:AH,рўйхат!$CX:$CX,$B$932,рўйхат!$D:$D,$C904)</f>
        <v/>
      </c>
      <c r="AH904" s="36">
        <f>SUMIFS(рўйхат!AI:AI,рўйхат!$CX:$CX,$B$932,рўйхат!$D:$D,$C904)</f>
        <v/>
      </c>
      <c r="AI904" s="35">
        <f>SUMIFS(рўйхат!AJ:AJ,рўйхат!$CX:$CX,$B$932,рўйхат!$D:$D,$C904)</f>
        <v/>
      </c>
      <c r="AJ904" s="36">
        <f>SUMIFS(рўйхат!AK:AK,рўйхат!$CX:$CX,$B$932,рўйхат!$D:$D,$C904)</f>
        <v/>
      </c>
      <c r="AK904" s="35">
        <f>SUMIFS(рўйхат!AL:AL,рўйхат!$CX:$CX,$B$932,рўйхат!$D:$D,$C904)</f>
        <v/>
      </c>
      <c r="AL904" s="36">
        <f>SUMIFS(рўйхат!AM:AM,рўйхат!$CX:$CX,$B$932,рўйхат!$D:$D,$C904)</f>
        <v/>
      </c>
      <c r="AM904" s="77">
        <f>IFERROR(Q904/E904,0)</f>
        <v/>
      </c>
      <c r="AN904" s="77">
        <f>IFERROR(R904/F904,0)</f>
        <v/>
      </c>
      <c r="AO904" s="35">
        <f>SUMIFS(рўйхат!AX:AX,рўйхат!$CX:$CX,$B$932,рўйхат!$D:$D,$C904)</f>
        <v/>
      </c>
      <c r="AP904" s="36">
        <f>SUMIFS(рўйхат!AY:AY,рўйхат!$CX:$CX,$B$932,рўйхат!$D:$D,$C904)</f>
        <v/>
      </c>
      <c r="AQ904" s="35">
        <f>SUMIFS(рўйхат!AZ:AZ,рўйхат!$CX:$CX,$B$932,рўйхат!$D:$D,$C904)</f>
        <v/>
      </c>
      <c r="AR904" s="36">
        <f>SUMIFS(рўйхат!BA:BA,рўйхат!$CX:$CX,$B$932,рўйхат!$D:$D,$C904)</f>
        <v/>
      </c>
      <c r="AS904" s="35">
        <f>SUMIFS(рўйхат!BB:BB,рўйхат!$CX:$CX,$B$932,рўйхат!$D:$D,$C904)</f>
        <v/>
      </c>
      <c r="AT904" s="36">
        <f>SUMIFS(рўйхат!BC:BC,рўйхат!$CX:$CX,$B$932,рўйхат!$D:$D,$C904)</f>
        <v/>
      </c>
      <c r="AU904" s="35">
        <f>SUMIFS(рўйхат!BD:BD,рўйхат!$CX:$CX,$B$932,рўйхат!$D:$D,$C904)</f>
        <v/>
      </c>
      <c r="AV904" s="36">
        <f>SUMIFS(рўйхат!BE:BE,рўйхат!$CX:$CX,$B$932,рўйхат!$D:$D,$C904)</f>
        <v/>
      </c>
      <c r="AW904" s="35">
        <f>SUMIFS(рўйхат!BF:BF,рўйхат!$CX:$CX,$B$932,рўйхат!$D:$D,$C904)</f>
        <v/>
      </c>
      <c r="AX904" s="36">
        <f>SUMIFS(рўйхат!BG:BG,рўйхат!$CX:$CX,$B$932,рўйхат!$D:$D,$C904)</f>
        <v/>
      </c>
      <c r="AY904" s="35">
        <f>SUMIFS(рўйхат!BH:BH,рўйхат!$CX:$CX,$B$932,рўйхат!$D:$D,$C904)</f>
        <v/>
      </c>
      <c r="AZ904" s="36">
        <f>SUMIFS(рўйхат!BI:BI,рўйхат!$CX:$CX,$B$932,рўйхат!$D:$D,$C904)</f>
        <v/>
      </c>
      <c r="BA904" s="35">
        <f>SUMIFS(рўйхат!BJ:BJ,рўйхат!$CX:$CX,$B$932,рўйхат!$D:$D,$C904)</f>
        <v/>
      </c>
      <c r="BB904" s="36">
        <f>SUMIFS(рўйхат!BK:BK,рўйхат!$CX:$CX,$B$932,рўйхат!$D:$D,$C904)</f>
        <v/>
      </c>
      <c r="BC904" s="77">
        <f>IFERROR(AO904/E904,0)</f>
        <v/>
      </c>
      <c r="BD904" s="77">
        <f>IFERROR(AP904/F904,0)</f>
        <v/>
      </c>
      <c r="BE904" s="35">
        <f>SUMIFS(рўйхат!BL:BL,рўйхат!$CX:$CX,$B$932,рўйхат!$D:$D,$C904)</f>
        <v/>
      </c>
      <c r="BF904" s="36">
        <f>SUMIFS(рўйхат!BM:BM,рўйхат!$CX:$CX,$B$932,рўйхат!$D:$D,$C904)</f>
        <v/>
      </c>
      <c r="BG904" s="35">
        <f>SUMIFS(рўйхат!BN:BN,рўйхат!$CX:$CX,$B$932,рўйхат!$D:$D,$C904)</f>
        <v/>
      </c>
      <c r="BH904" s="36">
        <f>SUMIFS(рўйхат!BO:BO,рўйхат!$CX:$CX,$B$932,рўйхат!$D:$D,$C904)</f>
        <v/>
      </c>
      <c r="BI904" s="35">
        <f>SUMIFS(рўйхат!BP:BP,рўйхат!$CX:$CX,$B$932,рўйхат!$D:$D,$C904)</f>
        <v/>
      </c>
      <c r="BJ904" s="36">
        <f>SUMIFS(рўйхат!BQ:BQ,рўйхат!$CX:$CX,$B$932,рўйхат!$D:$D,$C904)</f>
        <v/>
      </c>
      <c r="BK904" s="35">
        <f>SUMIFS(рўйхат!BR:BR,рўйхат!$CX:$CX,$B$932,рўйхат!$D:$D,$C904)</f>
        <v/>
      </c>
      <c r="BL904" s="36">
        <f>SUMIFS(рўйхат!BS:BS,рўйхат!$CX:$CX,$B$932,рўйхат!$D:$D,$C904)</f>
        <v/>
      </c>
      <c r="BM904" s="35">
        <f>SUMIFS(рўйхат!BT:BT,рўйхат!$CX:$CX,$B$932,рўйхат!$D:$D,$C904)</f>
        <v/>
      </c>
      <c r="BN904" s="36">
        <f>SUMIFS(рўйхат!BU:BU,рўйхат!$CX:$CX,$B$932,рўйхат!$D:$D,$C904)</f>
        <v/>
      </c>
      <c r="BO904" s="35">
        <f>SUMIFS(рўйхат!BX:BX,рўйхат!$CX:$CX,$B$932,рўйхат!$D:$D,$C904)</f>
        <v/>
      </c>
      <c r="BP904" s="36">
        <f>SUMIFS(рўйхат!BY:BY,рўйхат!$CX:$CX,$B$932,рўйхат!$D:$D,$C904)</f>
        <v/>
      </c>
      <c r="BQ904" s="35">
        <f>SUMIFS(рўйхат!BZ:BZ,рўйхат!$CX:$CX,$B$932,рўйхат!$D:$D,$C904)</f>
        <v/>
      </c>
      <c r="BR904" s="36">
        <f>SUMIFS(рўйхат!CA:CA,рўйхат!$CX:$CX,$B$932,рўйхат!$D:$D,$C904)</f>
        <v/>
      </c>
      <c r="BS904" s="35">
        <f>SUMIFS(рўйхат!CB:CB,рўйхат!$CX:$CX,$B$932,рўйхат!$D:$D,$C904)</f>
        <v/>
      </c>
      <c r="BT904" s="36">
        <f>SUMIFS(рўйхат!CC:CC,рўйхат!$CX:$CX,$B$932,рўйхат!$D:$D,$C904)</f>
        <v/>
      </c>
      <c r="BU904" s="35">
        <f>SUMIFS(рўйхат!CD:CD,рўйхат!$CX:$CX,$B$932,рўйхат!$D:$D,$C904)</f>
        <v/>
      </c>
      <c r="BV904" s="36">
        <f>SUMIFS(рўйхат!CE:CE,рўйхат!$CX:$CX,$B$932,рўйхат!$D:$D,$C904)</f>
        <v/>
      </c>
      <c r="BW904" s="35">
        <f>SUMIFS(рўйхат!CH:CH,рўйхат!$CX:$CX,$B$932,рўйхат!$D:$D,$C904)</f>
        <v/>
      </c>
      <c r="BX904" s="36">
        <f>SUMIFS(рўйхат!CI:CI,рўйхат!$CX:$CX,$B$932,рўйхат!$D:$D,$C904)</f>
        <v/>
      </c>
      <c r="BY904" s="35">
        <f>SUMIFS(рўйхат!CJ:CJ,рўйхат!$CX:$CX,$B$932,рўйхат!$D:$D,$C904)</f>
        <v/>
      </c>
      <c r="BZ904" s="36">
        <f>SUMIFS(рўйхат!CK:CK,рўйхат!$CX:$CX,$B$932,рўйхат!$D:$D,$C904)</f>
        <v/>
      </c>
      <c r="CA904" s="35">
        <f>SUMIFS(рўйхат!CL:CL,рўйхат!$CX:$CX,$B$932,рўйхат!$D:$D,$C904)</f>
        <v/>
      </c>
      <c r="CB904" s="36">
        <f>SUMIFS(рўйхат!CM:CM,рўйхат!$CX:$CX,$B$932,рўйхат!$D:$D,$C904)</f>
        <v/>
      </c>
      <c r="CC904" s="35">
        <f>SUMIFS(рўйхат!CN:CN,рўйхат!$CX:$CX,$B$932,рўйхат!$D:$D,$C904)</f>
        <v/>
      </c>
      <c r="CD904" s="36">
        <f>SUMIFS(рўйхат!CO:CO,рўйхат!$CX:$CX,$B$932,рўйхат!$D:$D,$C904)</f>
        <v/>
      </c>
      <c r="CE904" s="77">
        <f>IFERROR(BE904/(Q904+BE904),0)</f>
        <v/>
      </c>
      <c r="CF904" s="78">
        <f>IFERROR(BF904/(R904+BF904),0)</f>
        <v/>
      </c>
    </row>
    <row r="905" hidden="1" outlineLevel="1" ht="30" customFormat="1" customHeight="1" s="8">
      <c r="A905" s="39" t="n"/>
      <c r="B905" s="50" t="n">
        <v>39</v>
      </c>
      <c r="C905" s="131" t="inlineStr">
        <is>
          <t>Манфаатлар тўқнашуви (Qurilish)</t>
        </is>
      </c>
      <c r="D905" s="51" t="n"/>
      <c r="E905" s="35">
        <f>SUMIFS(рўйхат!F:F,рўйхат!$CX:$CX,$B$932,рўйхат!$D:$D,$C905)</f>
        <v/>
      </c>
      <c r="F905" s="36">
        <f>SUMIFS(рўйхат!G:G,рўйхат!$CX:$CX,$B$932,рўйхат!$D:$D,$C905)</f>
        <v/>
      </c>
      <c r="G905" s="35">
        <f>SUMIFS(рўйхат!H:H,рўйхат!$CX:$CX,$B$932,рўйхат!$D:$D,$C905)</f>
        <v/>
      </c>
      <c r="H905" s="36">
        <f>SUMIFS(рўйхат!I:I,рўйхат!$CX:$CX,$B$932,рўйхат!$D:$D,$C905)</f>
        <v/>
      </c>
      <c r="I905" s="35">
        <f>SUMIFS(рўйхат!J:J,рўйхат!$CX:$CX,$B$932,рўйхат!$D:$D,$C905)</f>
        <v/>
      </c>
      <c r="J905" s="36">
        <f>SUMIFS(рўйхат!K:K,рўйхат!$CX:$CX,$B$932,рўйхат!$D:$D,$C905)</f>
        <v/>
      </c>
      <c r="K905" s="35">
        <f>SUMIFS(рўйхат!L:L,рўйхат!$CX:$CX,$B$932,рўйхат!$D:$D,$C905)</f>
        <v/>
      </c>
      <c r="L905" s="36">
        <f>SUMIFS(рўйхат!M:M,рўйхат!$CX:$CX,$B$932,рўйхат!$D:$D,$C905)</f>
        <v/>
      </c>
      <c r="M905" s="35">
        <f>SUMIFS(рўйхат!N:N,рўйхат!$CX:$CX,$B$932,рўйхат!$D:$D,$C905)</f>
        <v/>
      </c>
      <c r="N905" s="36">
        <f>SUMIFS(рўйхат!O:O,рўйхат!$CX:$CX,$B$932,рўйхат!$D:$D,$C905)</f>
        <v/>
      </c>
      <c r="O905" s="34">
        <f>IFERROR(M905/E905,0)</f>
        <v/>
      </c>
      <c r="P905" s="34">
        <f>IFERROR(N905/F905,0)</f>
        <v/>
      </c>
      <c r="Q905" s="35">
        <f>SUMIFS(рўйхат!P:P,рўйхат!$CX:$CX,$B$932,рўйхат!$D:$D,$C905)</f>
        <v/>
      </c>
      <c r="R905" s="36">
        <f>SUMIFS(рўйхат!Q:Q,рўйхат!$CX:$CX,$B$932,рўйхат!$D:$D,$C905)</f>
        <v/>
      </c>
      <c r="S905" s="35">
        <f>SUMIFS(рўйхат!R:R,рўйхат!$CX:$CX,$B$932,рўйхат!$D:$D,$C905)</f>
        <v/>
      </c>
      <c r="T905" s="36">
        <f>SUMIFS(рўйхат!S:S,рўйхат!$CX:$CX,$B$932,рўйхат!$D:$D,$C905)</f>
        <v/>
      </c>
      <c r="U905" s="35">
        <f>SUMIFS(рўйхат!T:T,рўйхат!$CX:$CX,$B$932,рўйхат!$D:$D,$C905)</f>
        <v/>
      </c>
      <c r="V905" s="36">
        <f>SUMIFS(рўйхат!U:U,рўйхат!$CX:$CX,$B$932,рўйхат!$D:$D,$C905)</f>
        <v/>
      </c>
      <c r="W905" s="35">
        <f>SUMIFS(рўйхат!V:V,рўйхат!$CX:$CX,$B$932,рўйхат!$D:$D,$C905)</f>
        <v/>
      </c>
      <c r="X905" s="36">
        <f>SUMIFS(рўйхат!W:W,рўйхат!$CX:$CX,$B$932,рўйхат!$D:$D,$C905)</f>
        <v/>
      </c>
      <c r="Y905" s="35">
        <f>SUMIFS(рўйхат!X:X,рўйхат!$CX:$CX,$B$932,рўйхат!$D:$D,$C905)</f>
        <v/>
      </c>
      <c r="Z905" s="36">
        <f>SUMIFS(рўйхат!Y:Y,рўйхат!$CX:$CX,$B$932,рўйхат!$D:$D,$C905)</f>
        <v/>
      </c>
      <c r="AA905" s="35">
        <f>SUMIFS(рўйхат!Z:Z,рўйхат!$CX:$CX,$B$932,рўйхат!$D:$D,$C905)</f>
        <v/>
      </c>
      <c r="AB905" s="36">
        <f>SUMIFS(рўйхат!AA:AA,рўйхат!$CX:$CX,$B$932,рўйхат!$D:$D,$C905)</f>
        <v/>
      </c>
      <c r="AC905" s="35">
        <f>SUMIFS(рўйхат!AB:AB,рўйхат!$CX:$CX,$B$932,рўйхат!$D:$D,$C905)</f>
        <v/>
      </c>
      <c r="AD905" s="36">
        <f>SUMIFS(рўйхат!AC:AC,рўйхат!$CX:$CX,$B$932,рўйхат!$D:$D,$C905)</f>
        <v/>
      </c>
      <c r="AE905" s="35">
        <f>SUMIFS(рўйхат!AD:AD,рўйхат!$CX:$CX,$B$932,рўйхат!$D:$D,$C905)</f>
        <v/>
      </c>
      <c r="AF905" s="36">
        <f>SUMIFS(рўйхат!AE:AE,рўйхат!$CX:$CX,$B$932,рўйхат!$D:$D,$C905)</f>
        <v/>
      </c>
      <c r="AG905" s="35">
        <f>SUMIFS(рўйхат!AH:AH,рўйхат!$CX:$CX,$B$932,рўйхат!$D:$D,$C905)</f>
        <v/>
      </c>
      <c r="AH905" s="36">
        <f>SUMIFS(рўйхат!AI:AI,рўйхат!$CX:$CX,$B$932,рўйхат!$D:$D,$C905)</f>
        <v/>
      </c>
      <c r="AI905" s="35">
        <f>SUMIFS(рўйхат!AJ:AJ,рўйхат!$CX:$CX,$B$932,рўйхат!$D:$D,$C905)</f>
        <v/>
      </c>
      <c r="AJ905" s="36">
        <f>SUMIFS(рўйхат!AK:AK,рўйхат!$CX:$CX,$B$932,рўйхат!$D:$D,$C905)</f>
        <v/>
      </c>
      <c r="AK905" s="35">
        <f>SUMIFS(рўйхат!AL:AL,рўйхат!$CX:$CX,$B$932,рўйхат!$D:$D,$C905)</f>
        <v/>
      </c>
      <c r="AL905" s="36">
        <f>SUMIFS(рўйхат!AM:AM,рўйхат!$CX:$CX,$B$932,рўйхат!$D:$D,$C905)</f>
        <v/>
      </c>
      <c r="AM905" s="77">
        <f>IFERROR(Q905/E905,0)</f>
        <v/>
      </c>
      <c r="AN905" s="77">
        <f>IFERROR(R905/F905,0)</f>
        <v/>
      </c>
      <c r="AO905" s="35">
        <f>SUMIFS(рўйхат!AX:AX,рўйхат!$CX:$CX,$B$932,рўйхат!$D:$D,$C905)</f>
        <v/>
      </c>
      <c r="AP905" s="36">
        <f>SUMIFS(рўйхат!AY:AY,рўйхат!$CX:$CX,$B$932,рўйхат!$D:$D,$C905)</f>
        <v/>
      </c>
      <c r="AQ905" s="35">
        <f>SUMIFS(рўйхат!AZ:AZ,рўйхат!$CX:$CX,$B$932,рўйхат!$D:$D,$C905)</f>
        <v/>
      </c>
      <c r="AR905" s="36">
        <f>SUMIFS(рўйхат!BA:BA,рўйхат!$CX:$CX,$B$932,рўйхат!$D:$D,$C905)</f>
        <v/>
      </c>
      <c r="AS905" s="35">
        <f>SUMIFS(рўйхат!BB:BB,рўйхат!$CX:$CX,$B$932,рўйхат!$D:$D,$C905)</f>
        <v/>
      </c>
      <c r="AT905" s="36">
        <f>SUMIFS(рўйхат!BC:BC,рўйхат!$CX:$CX,$B$932,рўйхат!$D:$D,$C905)</f>
        <v/>
      </c>
      <c r="AU905" s="35">
        <f>SUMIFS(рўйхат!BD:BD,рўйхат!$CX:$CX,$B$932,рўйхат!$D:$D,$C905)</f>
        <v/>
      </c>
      <c r="AV905" s="36">
        <f>SUMIFS(рўйхат!BE:BE,рўйхат!$CX:$CX,$B$932,рўйхат!$D:$D,$C905)</f>
        <v/>
      </c>
      <c r="AW905" s="35">
        <f>SUMIFS(рўйхат!BF:BF,рўйхат!$CX:$CX,$B$932,рўйхат!$D:$D,$C905)</f>
        <v/>
      </c>
      <c r="AX905" s="36">
        <f>SUMIFS(рўйхат!BG:BG,рўйхат!$CX:$CX,$B$932,рўйхат!$D:$D,$C905)</f>
        <v/>
      </c>
      <c r="AY905" s="35">
        <f>SUMIFS(рўйхат!BH:BH,рўйхат!$CX:$CX,$B$932,рўйхат!$D:$D,$C905)</f>
        <v/>
      </c>
      <c r="AZ905" s="36">
        <f>SUMIFS(рўйхат!BI:BI,рўйхат!$CX:$CX,$B$932,рўйхат!$D:$D,$C905)</f>
        <v/>
      </c>
      <c r="BA905" s="35">
        <f>SUMIFS(рўйхат!BJ:BJ,рўйхат!$CX:$CX,$B$932,рўйхат!$D:$D,$C905)</f>
        <v/>
      </c>
      <c r="BB905" s="36">
        <f>SUMIFS(рўйхат!BK:BK,рўйхат!$CX:$CX,$B$932,рўйхат!$D:$D,$C905)</f>
        <v/>
      </c>
      <c r="BC905" s="77">
        <f>IFERROR(AO905/E905,0)</f>
        <v/>
      </c>
      <c r="BD905" s="77">
        <f>IFERROR(AP905/F905,0)</f>
        <v/>
      </c>
      <c r="BE905" s="35">
        <f>SUMIFS(рўйхат!BL:BL,рўйхат!$CX:$CX,$B$932,рўйхат!$D:$D,$C905)</f>
        <v/>
      </c>
      <c r="BF905" s="36">
        <f>SUMIFS(рўйхат!BM:BM,рўйхат!$CX:$CX,$B$932,рўйхат!$D:$D,$C905)</f>
        <v/>
      </c>
      <c r="BG905" s="35">
        <f>SUMIFS(рўйхат!BN:BN,рўйхат!$CX:$CX,$B$932,рўйхат!$D:$D,$C905)</f>
        <v/>
      </c>
      <c r="BH905" s="36">
        <f>SUMIFS(рўйхат!BO:BO,рўйхат!$CX:$CX,$B$932,рўйхат!$D:$D,$C905)</f>
        <v/>
      </c>
      <c r="BI905" s="35">
        <f>SUMIFS(рўйхат!BP:BP,рўйхат!$CX:$CX,$B$932,рўйхат!$D:$D,$C905)</f>
        <v/>
      </c>
      <c r="BJ905" s="36">
        <f>SUMIFS(рўйхат!BQ:BQ,рўйхат!$CX:$CX,$B$932,рўйхат!$D:$D,$C905)</f>
        <v/>
      </c>
      <c r="BK905" s="35">
        <f>SUMIFS(рўйхат!BR:BR,рўйхат!$CX:$CX,$B$932,рўйхат!$D:$D,$C905)</f>
        <v/>
      </c>
      <c r="BL905" s="36">
        <f>SUMIFS(рўйхат!BS:BS,рўйхат!$CX:$CX,$B$932,рўйхат!$D:$D,$C905)</f>
        <v/>
      </c>
      <c r="BM905" s="35">
        <f>SUMIFS(рўйхат!BT:BT,рўйхат!$CX:$CX,$B$932,рўйхат!$D:$D,$C905)</f>
        <v/>
      </c>
      <c r="BN905" s="36">
        <f>SUMIFS(рўйхат!BU:BU,рўйхат!$CX:$CX,$B$932,рўйхат!$D:$D,$C905)</f>
        <v/>
      </c>
      <c r="BO905" s="35">
        <f>SUMIFS(рўйхат!BX:BX,рўйхат!$CX:$CX,$B$932,рўйхат!$D:$D,$C905)</f>
        <v/>
      </c>
      <c r="BP905" s="36">
        <f>SUMIFS(рўйхат!BY:BY,рўйхат!$CX:$CX,$B$932,рўйхат!$D:$D,$C905)</f>
        <v/>
      </c>
      <c r="BQ905" s="35">
        <f>SUMIFS(рўйхат!BZ:BZ,рўйхат!$CX:$CX,$B$932,рўйхат!$D:$D,$C905)</f>
        <v/>
      </c>
      <c r="BR905" s="36">
        <f>SUMIFS(рўйхат!CA:CA,рўйхат!$CX:$CX,$B$932,рўйхат!$D:$D,$C905)</f>
        <v/>
      </c>
      <c r="BS905" s="35">
        <f>SUMIFS(рўйхат!CB:CB,рўйхат!$CX:$CX,$B$932,рўйхат!$D:$D,$C905)</f>
        <v/>
      </c>
      <c r="BT905" s="36">
        <f>SUMIFS(рўйхат!CC:CC,рўйхат!$CX:$CX,$B$932,рўйхат!$D:$D,$C905)</f>
        <v/>
      </c>
      <c r="BU905" s="35">
        <f>SUMIFS(рўйхат!CD:CD,рўйхат!$CX:$CX,$B$932,рўйхат!$D:$D,$C905)</f>
        <v/>
      </c>
      <c r="BV905" s="36">
        <f>SUMIFS(рўйхат!CE:CE,рўйхат!$CX:$CX,$B$932,рўйхат!$D:$D,$C905)</f>
        <v/>
      </c>
      <c r="BW905" s="35">
        <f>SUMIFS(рўйхат!CH:CH,рўйхат!$CX:$CX,$B$932,рўйхат!$D:$D,$C905)</f>
        <v/>
      </c>
      <c r="BX905" s="36">
        <f>SUMIFS(рўйхат!CI:CI,рўйхат!$CX:$CX,$B$932,рўйхат!$D:$D,$C905)</f>
        <v/>
      </c>
      <c r="BY905" s="35">
        <f>SUMIFS(рўйхат!CJ:CJ,рўйхат!$CX:$CX,$B$932,рўйхат!$D:$D,$C905)</f>
        <v/>
      </c>
      <c r="BZ905" s="36">
        <f>SUMIFS(рўйхат!CK:CK,рўйхат!$CX:$CX,$B$932,рўйхат!$D:$D,$C905)</f>
        <v/>
      </c>
      <c r="CA905" s="35">
        <f>SUMIFS(рўйхат!CL:CL,рўйхат!$CX:$CX,$B$932,рўйхат!$D:$D,$C905)</f>
        <v/>
      </c>
      <c r="CB905" s="36">
        <f>SUMIFS(рўйхат!CM:CM,рўйхат!$CX:$CX,$B$932,рўйхат!$D:$D,$C905)</f>
        <v/>
      </c>
      <c r="CC905" s="35">
        <f>SUMIFS(рўйхат!CN:CN,рўйхат!$CX:$CX,$B$932,рўйхат!$D:$D,$C905)</f>
        <v/>
      </c>
      <c r="CD905" s="36">
        <f>SUMIFS(рўйхат!CO:CO,рўйхат!$CX:$CX,$B$932,рўйхат!$D:$D,$C905)</f>
        <v/>
      </c>
      <c r="CE905" s="77">
        <f>IFERROR(BE905/(Q905+BE905),0)</f>
        <v/>
      </c>
      <c r="CF905" s="78">
        <f>IFERROR(BF905/(R905+BF905),0)</f>
        <v/>
      </c>
    </row>
    <row r="906" hidden="1" outlineLevel="1" ht="30" customFormat="1" customHeight="1" s="8">
      <c r="A906" s="39" t="n"/>
      <c r="B906" s="50" t="n">
        <v>40</v>
      </c>
      <c r="C906" s="131" t="inlineStr">
        <is>
          <t>Нақдлаштириш аломатлари мавжуд шубҳали корхоналар билан тузилган шартномалар</t>
        </is>
      </c>
      <c r="D906" s="51" t="n"/>
      <c r="E906" s="35">
        <f>SUMIFS(рўйхат!F:F,рўйхат!$CX:$CX,$B$932,рўйхат!$D:$D,$C906)</f>
        <v/>
      </c>
      <c r="F906" s="36">
        <f>SUMIFS(рўйхат!G:G,рўйхат!$CX:$CX,$B$932,рўйхат!$D:$D,$C906)</f>
        <v/>
      </c>
      <c r="G906" s="35">
        <f>SUMIFS(рўйхат!H:H,рўйхат!$CX:$CX,$B$932,рўйхат!$D:$D,$C906)</f>
        <v/>
      </c>
      <c r="H906" s="36">
        <f>SUMIFS(рўйхат!I:I,рўйхат!$CX:$CX,$B$932,рўйхат!$D:$D,$C906)</f>
        <v/>
      </c>
      <c r="I906" s="35">
        <f>SUMIFS(рўйхат!J:J,рўйхат!$CX:$CX,$B$932,рўйхат!$D:$D,$C906)</f>
        <v/>
      </c>
      <c r="J906" s="36">
        <f>SUMIFS(рўйхат!K:K,рўйхат!$CX:$CX,$B$932,рўйхат!$D:$D,$C906)</f>
        <v/>
      </c>
      <c r="K906" s="35">
        <f>SUMIFS(рўйхат!L:L,рўйхат!$CX:$CX,$B$932,рўйхат!$D:$D,$C906)</f>
        <v/>
      </c>
      <c r="L906" s="36">
        <f>SUMIFS(рўйхат!M:M,рўйхат!$CX:$CX,$B$932,рўйхат!$D:$D,$C906)</f>
        <v/>
      </c>
      <c r="M906" s="35">
        <f>SUMIFS(рўйхат!N:N,рўйхат!$CX:$CX,$B$932,рўйхат!$D:$D,$C906)</f>
        <v/>
      </c>
      <c r="N906" s="36">
        <f>SUMIFS(рўйхат!O:O,рўйхат!$CX:$CX,$B$932,рўйхат!$D:$D,$C906)</f>
        <v/>
      </c>
      <c r="O906" s="34">
        <f>IFERROR(M906/E906,0)</f>
        <v/>
      </c>
      <c r="P906" s="34">
        <f>IFERROR(N906/F906,0)</f>
        <v/>
      </c>
      <c r="Q906" s="35">
        <f>SUMIFS(рўйхат!P:P,рўйхат!$CX:$CX,$B$932,рўйхат!$D:$D,$C906)</f>
        <v/>
      </c>
      <c r="R906" s="36">
        <f>SUMIFS(рўйхат!Q:Q,рўйхат!$CX:$CX,$B$932,рўйхат!$D:$D,$C906)</f>
        <v/>
      </c>
      <c r="S906" s="35">
        <f>SUMIFS(рўйхат!R:R,рўйхат!$CX:$CX,$B$932,рўйхат!$D:$D,$C906)</f>
        <v/>
      </c>
      <c r="T906" s="36">
        <f>SUMIFS(рўйхат!S:S,рўйхат!$CX:$CX,$B$932,рўйхат!$D:$D,$C906)</f>
        <v/>
      </c>
      <c r="U906" s="35">
        <f>SUMIFS(рўйхат!T:T,рўйхат!$CX:$CX,$B$932,рўйхат!$D:$D,$C906)</f>
        <v/>
      </c>
      <c r="V906" s="36">
        <f>SUMIFS(рўйхат!U:U,рўйхат!$CX:$CX,$B$932,рўйхат!$D:$D,$C906)</f>
        <v/>
      </c>
      <c r="W906" s="35">
        <f>SUMIFS(рўйхат!V:V,рўйхат!$CX:$CX,$B$932,рўйхат!$D:$D,$C906)</f>
        <v/>
      </c>
      <c r="X906" s="36">
        <f>SUMIFS(рўйхат!W:W,рўйхат!$CX:$CX,$B$932,рўйхат!$D:$D,$C906)</f>
        <v/>
      </c>
      <c r="Y906" s="35">
        <f>SUMIFS(рўйхат!X:X,рўйхат!$CX:$CX,$B$932,рўйхат!$D:$D,$C906)</f>
        <v/>
      </c>
      <c r="Z906" s="36">
        <f>SUMIFS(рўйхат!Y:Y,рўйхат!$CX:$CX,$B$932,рўйхат!$D:$D,$C906)</f>
        <v/>
      </c>
      <c r="AA906" s="35">
        <f>SUMIFS(рўйхат!Z:Z,рўйхат!$CX:$CX,$B$932,рўйхат!$D:$D,$C906)</f>
        <v/>
      </c>
      <c r="AB906" s="36">
        <f>SUMIFS(рўйхат!AA:AA,рўйхат!$CX:$CX,$B$932,рўйхат!$D:$D,$C906)</f>
        <v/>
      </c>
      <c r="AC906" s="35">
        <f>SUMIFS(рўйхат!AB:AB,рўйхат!$CX:$CX,$B$932,рўйхат!$D:$D,$C906)</f>
        <v/>
      </c>
      <c r="AD906" s="36">
        <f>SUMIFS(рўйхат!AC:AC,рўйхат!$CX:$CX,$B$932,рўйхат!$D:$D,$C906)</f>
        <v/>
      </c>
      <c r="AE906" s="35">
        <f>SUMIFS(рўйхат!AD:AD,рўйхат!$CX:$CX,$B$932,рўйхат!$D:$D,$C906)</f>
        <v/>
      </c>
      <c r="AF906" s="36">
        <f>SUMIFS(рўйхат!AE:AE,рўйхат!$CX:$CX,$B$932,рўйхат!$D:$D,$C906)</f>
        <v/>
      </c>
      <c r="AG906" s="35">
        <f>SUMIFS(рўйхат!AH:AH,рўйхат!$CX:$CX,$B$932,рўйхат!$D:$D,$C906)</f>
        <v/>
      </c>
      <c r="AH906" s="36">
        <f>SUMIFS(рўйхат!AI:AI,рўйхат!$CX:$CX,$B$932,рўйхат!$D:$D,$C906)</f>
        <v/>
      </c>
      <c r="AI906" s="35">
        <f>SUMIFS(рўйхат!AJ:AJ,рўйхат!$CX:$CX,$B$932,рўйхат!$D:$D,$C906)</f>
        <v/>
      </c>
      <c r="AJ906" s="36">
        <f>SUMIFS(рўйхат!AK:AK,рўйхат!$CX:$CX,$B$932,рўйхат!$D:$D,$C906)</f>
        <v/>
      </c>
      <c r="AK906" s="35">
        <f>SUMIFS(рўйхат!AL:AL,рўйхат!$CX:$CX,$B$932,рўйхат!$D:$D,$C906)</f>
        <v/>
      </c>
      <c r="AL906" s="36">
        <f>SUMIFS(рўйхат!AM:AM,рўйхат!$CX:$CX,$B$932,рўйхат!$D:$D,$C906)</f>
        <v/>
      </c>
      <c r="AM906" s="77">
        <f>IFERROR(Q906/E906,0)</f>
        <v/>
      </c>
      <c r="AN906" s="77">
        <f>IFERROR(R906/F906,0)</f>
        <v/>
      </c>
      <c r="AO906" s="35">
        <f>SUMIFS(рўйхат!AX:AX,рўйхат!$CX:$CX,$B$932,рўйхат!$D:$D,$C906)</f>
        <v/>
      </c>
      <c r="AP906" s="36">
        <f>SUMIFS(рўйхат!AY:AY,рўйхат!$CX:$CX,$B$932,рўйхат!$D:$D,$C906)</f>
        <v/>
      </c>
      <c r="AQ906" s="35">
        <f>SUMIFS(рўйхат!AZ:AZ,рўйхат!$CX:$CX,$B$932,рўйхат!$D:$D,$C906)</f>
        <v/>
      </c>
      <c r="AR906" s="36">
        <f>SUMIFS(рўйхат!BA:BA,рўйхат!$CX:$CX,$B$932,рўйхат!$D:$D,$C906)</f>
        <v/>
      </c>
      <c r="AS906" s="35">
        <f>SUMIFS(рўйхат!BB:BB,рўйхат!$CX:$CX,$B$932,рўйхат!$D:$D,$C906)</f>
        <v/>
      </c>
      <c r="AT906" s="36">
        <f>SUMIFS(рўйхат!BC:BC,рўйхат!$CX:$CX,$B$932,рўйхат!$D:$D,$C906)</f>
        <v/>
      </c>
      <c r="AU906" s="35">
        <f>SUMIFS(рўйхат!BD:BD,рўйхат!$CX:$CX,$B$932,рўйхат!$D:$D,$C906)</f>
        <v/>
      </c>
      <c r="AV906" s="36">
        <f>SUMIFS(рўйхат!BE:BE,рўйхат!$CX:$CX,$B$932,рўйхат!$D:$D,$C906)</f>
        <v/>
      </c>
      <c r="AW906" s="35">
        <f>SUMIFS(рўйхат!BF:BF,рўйхат!$CX:$CX,$B$932,рўйхат!$D:$D,$C906)</f>
        <v/>
      </c>
      <c r="AX906" s="36">
        <f>SUMIFS(рўйхат!BG:BG,рўйхат!$CX:$CX,$B$932,рўйхат!$D:$D,$C906)</f>
        <v/>
      </c>
      <c r="AY906" s="35">
        <f>SUMIFS(рўйхат!BH:BH,рўйхат!$CX:$CX,$B$932,рўйхат!$D:$D,$C906)</f>
        <v/>
      </c>
      <c r="AZ906" s="36">
        <f>SUMIFS(рўйхат!BI:BI,рўйхат!$CX:$CX,$B$932,рўйхат!$D:$D,$C906)</f>
        <v/>
      </c>
      <c r="BA906" s="35">
        <f>SUMIFS(рўйхат!BJ:BJ,рўйхат!$CX:$CX,$B$932,рўйхат!$D:$D,$C906)</f>
        <v/>
      </c>
      <c r="BB906" s="36">
        <f>SUMIFS(рўйхат!BK:BK,рўйхат!$CX:$CX,$B$932,рўйхат!$D:$D,$C906)</f>
        <v/>
      </c>
      <c r="BC906" s="77">
        <f>IFERROR(AO906/E906,0)</f>
        <v/>
      </c>
      <c r="BD906" s="77">
        <f>IFERROR(AP906/F906,0)</f>
        <v/>
      </c>
      <c r="BE906" s="35">
        <f>SUMIFS(рўйхат!BL:BL,рўйхат!$CX:$CX,$B$932,рўйхат!$D:$D,$C906)</f>
        <v/>
      </c>
      <c r="BF906" s="36">
        <f>SUMIFS(рўйхат!BM:BM,рўйхат!$CX:$CX,$B$932,рўйхат!$D:$D,$C906)</f>
        <v/>
      </c>
      <c r="BG906" s="35">
        <f>SUMIFS(рўйхат!BN:BN,рўйхат!$CX:$CX,$B$932,рўйхат!$D:$D,$C906)</f>
        <v/>
      </c>
      <c r="BH906" s="36">
        <f>SUMIFS(рўйхат!BO:BO,рўйхат!$CX:$CX,$B$932,рўйхат!$D:$D,$C906)</f>
        <v/>
      </c>
      <c r="BI906" s="35">
        <f>SUMIFS(рўйхат!BP:BP,рўйхат!$CX:$CX,$B$932,рўйхат!$D:$D,$C906)</f>
        <v/>
      </c>
      <c r="BJ906" s="36">
        <f>SUMIFS(рўйхат!BQ:BQ,рўйхат!$CX:$CX,$B$932,рўйхат!$D:$D,$C906)</f>
        <v/>
      </c>
      <c r="BK906" s="35">
        <f>SUMIFS(рўйхат!BR:BR,рўйхат!$CX:$CX,$B$932,рўйхат!$D:$D,$C906)</f>
        <v/>
      </c>
      <c r="BL906" s="36">
        <f>SUMIFS(рўйхат!BS:BS,рўйхат!$CX:$CX,$B$932,рўйхат!$D:$D,$C906)</f>
        <v/>
      </c>
      <c r="BM906" s="35">
        <f>SUMIFS(рўйхат!BT:BT,рўйхат!$CX:$CX,$B$932,рўйхат!$D:$D,$C906)</f>
        <v/>
      </c>
      <c r="BN906" s="36">
        <f>SUMIFS(рўйхат!BU:BU,рўйхат!$CX:$CX,$B$932,рўйхат!$D:$D,$C906)</f>
        <v/>
      </c>
      <c r="BO906" s="35">
        <f>SUMIFS(рўйхат!BX:BX,рўйхат!$CX:$CX,$B$932,рўйхат!$D:$D,$C906)</f>
        <v/>
      </c>
      <c r="BP906" s="36">
        <f>SUMIFS(рўйхат!BY:BY,рўйхат!$CX:$CX,$B$932,рўйхат!$D:$D,$C906)</f>
        <v/>
      </c>
      <c r="BQ906" s="35">
        <f>SUMIFS(рўйхат!BZ:BZ,рўйхат!$CX:$CX,$B$932,рўйхат!$D:$D,$C906)</f>
        <v/>
      </c>
      <c r="BR906" s="36">
        <f>SUMIFS(рўйхат!CA:CA,рўйхат!$CX:$CX,$B$932,рўйхат!$D:$D,$C906)</f>
        <v/>
      </c>
      <c r="BS906" s="35">
        <f>SUMIFS(рўйхат!CB:CB,рўйхат!$CX:$CX,$B$932,рўйхат!$D:$D,$C906)</f>
        <v/>
      </c>
      <c r="BT906" s="36">
        <f>SUMIFS(рўйхат!CC:CC,рўйхат!$CX:$CX,$B$932,рўйхат!$D:$D,$C906)</f>
        <v/>
      </c>
      <c r="BU906" s="35">
        <f>SUMIFS(рўйхат!CD:CD,рўйхат!$CX:$CX,$B$932,рўйхат!$D:$D,$C906)</f>
        <v/>
      </c>
      <c r="BV906" s="36">
        <f>SUMIFS(рўйхат!CE:CE,рўйхат!$CX:$CX,$B$932,рўйхат!$D:$D,$C906)</f>
        <v/>
      </c>
      <c r="BW906" s="35">
        <f>SUMIFS(рўйхат!CH:CH,рўйхат!$CX:$CX,$B$932,рўйхат!$D:$D,$C906)</f>
        <v/>
      </c>
      <c r="BX906" s="36">
        <f>SUMIFS(рўйхат!CI:CI,рўйхат!$CX:$CX,$B$932,рўйхат!$D:$D,$C906)</f>
        <v/>
      </c>
      <c r="BY906" s="35">
        <f>SUMIFS(рўйхат!CJ:CJ,рўйхат!$CX:$CX,$B$932,рўйхат!$D:$D,$C906)</f>
        <v/>
      </c>
      <c r="BZ906" s="36">
        <f>SUMIFS(рўйхат!CK:CK,рўйхат!$CX:$CX,$B$932,рўйхат!$D:$D,$C906)</f>
        <v/>
      </c>
      <c r="CA906" s="35">
        <f>SUMIFS(рўйхат!CL:CL,рўйхат!$CX:$CX,$B$932,рўйхат!$D:$D,$C906)</f>
        <v/>
      </c>
      <c r="CB906" s="36">
        <f>SUMIFS(рўйхат!CM:CM,рўйхат!$CX:$CX,$B$932,рўйхат!$D:$D,$C906)</f>
        <v/>
      </c>
      <c r="CC906" s="35">
        <f>SUMIFS(рўйхат!CN:CN,рўйхат!$CX:$CX,$B$932,рўйхат!$D:$D,$C906)</f>
        <v/>
      </c>
      <c r="CD906" s="36">
        <f>SUMIFS(рўйхат!CO:CO,рўйхат!$CX:$CX,$B$932,рўйхат!$D:$D,$C906)</f>
        <v/>
      </c>
      <c r="CE906" s="77">
        <f>IFERROR(BE906/(Q906+BE906),0)</f>
        <v/>
      </c>
      <c r="CF906" s="78">
        <f>IFERROR(BF906/(R906+BF906),0)</f>
        <v/>
      </c>
    </row>
    <row r="907" hidden="1" outlineLevel="1" ht="30" customFormat="1" customHeight="1" s="8">
      <c r="A907" s="39" t="n"/>
      <c r="B907" s="50" t="n">
        <v>41</v>
      </c>
      <c r="C907" s="131" t="inlineStr">
        <is>
          <t>Непотизм холатлари таҳлили</t>
        </is>
      </c>
      <c r="D907" s="51" t="n"/>
      <c r="E907" s="35">
        <f>SUMIFS(рўйхат!F:F,рўйхат!$CX:$CX,$B$932,рўйхат!$D:$D,$C907)</f>
        <v/>
      </c>
      <c r="F907" s="36">
        <f>SUMIFS(рўйхат!G:G,рўйхат!$CX:$CX,$B$932,рўйхат!$D:$D,$C907)</f>
        <v/>
      </c>
      <c r="G907" s="35">
        <f>SUMIFS(рўйхат!H:H,рўйхат!$CX:$CX,$B$932,рўйхат!$D:$D,$C907)</f>
        <v/>
      </c>
      <c r="H907" s="36">
        <f>SUMIFS(рўйхат!I:I,рўйхат!$CX:$CX,$B$932,рўйхат!$D:$D,$C907)</f>
        <v/>
      </c>
      <c r="I907" s="35">
        <f>SUMIFS(рўйхат!J:J,рўйхат!$CX:$CX,$B$932,рўйхат!$D:$D,$C907)</f>
        <v/>
      </c>
      <c r="J907" s="36">
        <f>SUMIFS(рўйхат!K:K,рўйхат!$CX:$CX,$B$932,рўйхат!$D:$D,$C907)</f>
        <v/>
      </c>
      <c r="K907" s="35">
        <f>SUMIFS(рўйхат!L:L,рўйхат!$CX:$CX,$B$932,рўйхат!$D:$D,$C907)</f>
        <v/>
      </c>
      <c r="L907" s="36">
        <f>SUMIFS(рўйхат!M:M,рўйхат!$CX:$CX,$B$932,рўйхат!$D:$D,$C907)</f>
        <v/>
      </c>
      <c r="M907" s="35">
        <f>SUMIFS(рўйхат!N:N,рўйхат!$CX:$CX,$B$932,рўйхат!$D:$D,$C907)</f>
        <v/>
      </c>
      <c r="N907" s="36">
        <f>SUMIFS(рўйхат!O:O,рўйхат!$CX:$CX,$B$932,рўйхат!$D:$D,$C907)</f>
        <v/>
      </c>
      <c r="O907" s="34">
        <f>IFERROR(M907/E907,0)</f>
        <v/>
      </c>
      <c r="P907" s="34">
        <f>IFERROR(N907/F907,0)</f>
        <v/>
      </c>
      <c r="Q907" s="35">
        <f>SUMIFS(рўйхат!P:P,рўйхат!$CX:$CX,$B$932,рўйхат!$D:$D,$C907)</f>
        <v/>
      </c>
      <c r="R907" s="36">
        <f>SUMIFS(рўйхат!Q:Q,рўйхат!$CX:$CX,$B$932,рўйхат!$D:$D,$C907)</f>
        <v/>
      </c>
      <c r="S907" s="35">
        <f>SUMIFS(рўйхат!R:R,рўйхат!$CX:$CX,$B$932,рўйхат!$D:$D,$C907)</f>
        <v/>
      </c>
      <c r="T907" s="36">
        <f>SUMIFS(рўйхат!S:S,рўйхат!$CX:$CX,$B$932,рўйхат!$D:$D,$C907)</f>
        <v/>
      </c>
      <c r="U907" s="35">
        <f>SUMIFS(рўйхат!T:T,рўйхат!$CX:$CX,$B$932,рўйхат!$D:$D,$C907)</f>
        <v/>
      </c>
      <c r="V907" s="36">
        <f>SUMIFS(рўйхат!U:U,рўйхат!$CX:$CX,$B$932,рўйхат!$D:$D,$C907)</f>
        <v/>
      </c>
      <c r="W907" s="35">
        <f>SUMIFS(рўйхат!V:V,рўйхат!$CX:$CX,$B$932,рўйхат!$D:$D,$C907)</f>
        <v/>
      </c>
      <c r="X907" s="36">
        <f>SUMIFS(рўйхат!W:W,рўйхат!$CX:$CX,$B$932,рўйхат!$D:$D,$C907)</f>
        <v/>
      </c>
      <c r="Y907" s="35">
        <f>SUMIFS(рўйхат!X:X,рўйхат!$CX:$CX,$B$932,рўйхат!$D:$D,$C907)</f>
        <v/>
      </c>
      <c r="Z907" s="36">
        <f>SUMIFS(рўйхат!Y:Y,рўйхат!$CX:$CX,$B$932,рўйхат!$D:$D,$C907)</f>
        <v/>
      </c>
      <c r="AA907" s="35">
        <f>SUMIFS(рўйхат!Z:Z,рўйхат!$CX:$CX,$B$932,рўйхат!$D:$D,$C907)</f>
        <v/>
      </c>
      <c r="AB907" s="36">
        <f>SUMIFS(рўйхат!AA:AA,рўйхат!$CX:$CX,$B$932,рўйхат!$D:$D,$C907)</f>
        <v/>
      </c>
      <c r="AC907" s="35">
        <f>SUMIFS(рўйхат!AB:AB,рўйхат!$CX:$CX,$B$932,рўйхат!$D:$D,$C907)</f>
        <v/>
      </c>
      <c r="AD907" s="36">
        <f>SUMIFS(рўйхат!AC:AC,рўйхат!$CX:$CX,$B$932,рўйхат!$D:$D,$C907)</f>
        <v/>
      </c>
      <c r="AE907" s="35">
        <f>SUMIFS(рўйхат!AD:AD,рўйхат!$CX:$CX,$B$932,рўйхат!$D:$D,$C907)</f>
        <v/>
      </c>
      <c r="AF907" s="36">
        <f>SUMIFS(рўйхат!AE:AE,рўйхат!$CX:$CX,$B$932,рўйхат!$D:$D,$C907)</f>
        <v/>
      </c>
      <c r="AG907" s="35">
        <f>SUMIFS(рўйхат!AH:AH,рўйхат!$CX:$CX,$B$932,рўйхат!$D:$D,$C907)</f>
        <v/>
      </c>
      <c r="AH907" s="36">
        <f>SUMIFS(рўйхат!AI:AI,рўйхат!$CX:$CX,$B$932,рўйхат!$D:$D,$C907)</f>
        <v/>
      </c>
      <c r="AI907" s="35">
        <f>SUMIFS(рўйхат!AJ:AJ,рўйхат!$CX:$CX,$B$932,рўйхат!$D:$D,$C907)</f>
        <v/>
      </c>
      <c r="AJ907" s="36">
        <f>SUMIFS(рўйхат!AK:AK,рўйхат!$CX:$CX,$B$932,рўйхат!$D:$D,$C907)</f>
        <v/>
      </c>
      <c r="AK907" s="35">
        <f>SUMIFS(рўйхат!AL:AL,рўйхат!$CX:$CX,$B$932,рўйхат!$D:$D,$C907)</f>
        <v/>
      </c>
      <c r="AL907" s="36">
        <f>SUMIFS(рўйхат!AM:AM,рўйхат!$CX:$CX,$B$932,рўйхат!$D:$D,$C907)</f>
        <v/>
      </c>
      <c r="AM907" s="77">
        <f>IFERROR(Q907/E907,0)</f>
        <v/>
      </c>
      <c r="AN907" s="77">
        <f>IFERROR(R907/F907,0)</f>
        <v/>
      </c>
      <c r="AO907" s="35">
        <f>SUMIFS(рўйхат!AX:AX,рўйхат!$CX:$CX,$B$932,рўйхат!$D:$D,$C907)</f>
        <v/>
      </c>
      <c r="AP907" s="36">
        <f>SUMIFS(рўйхат!AY:AY,рўйхат!$CX:$CX,$B$932,рўйхат!$D:$D,$C907)</f>
        <v/>
      </c>
      <c r="AQ907" s="35">
        <f>SUMIFS(рўйхат!AZ:AZ,рўйхат!$CX:$CX,$B$932,рўйхат!$D:$D,$C907)</f>
        <v/>
      </c>
      <c r="AR907" s="36">
        <f>SUMIFS(рўйхат!BA:BA,рўйхат!$CX:$CX,$B$932,рўйхат!$D:$D,$C907)</f>
        <v/>
      </c>
      <c r="AS907" s="35">
        <f>SUMIFS(рўйхат!BB:BB,рўйхат!$CX:$CX,$B$932,рўйхат!$D:$D,$C907)</f>
        <v/>
      </c>
      <c r="AT907" s="36">
        <f>SUMIFS(рўйхат!BC:BC,рўйхат!$CX:$CX,$B$932,рўйхат!$D:$D,$C907)</f>
        <v/>
      </c>
      <c r="AU907" s="35">
        <f>SUMIFS(рўйхат!BD:BD,рўйхат!$CX:$CX,$B$932,рўйхат!$D:$D,$C907)</f>
        <v/>
      </c>
      <c r="AV907" s="36">
        <f>SUMIFS(рўйхат!BE:BE,рўйхат!$CX:$CX,$B$932,рўйхат!$D:$D,$C907)</f>
        <v/>
      </c>
      <c r="AW907" s="35">
        <f>SUMIFS(рўйхат!BF:BF,рўйхат!$CX:$CX,$B$932,рўйхат!$D:$D,$C907)</f>
        <v/>
      </c>
      <c r="AX907" s="36">
        <f>SUMIFS(рўйхат!BG:BG,рўйхат!$CX:$CX,$B$932,рўйхат!$D:$D,$C907)</f>
        <v/>
      </c>
      <c r="AY907" s="35">
        <f>SUMIFS(рўйхат!BH:BH,рўйхат!$CX:$CX,$B$932,рўйхат!$D:$D,$C907)</f>
        <v/>
      </c>
      <c r="AZ907" s="36">
        <f>SUMIFS(рўйхат!BI:BI,рўйхат!$CX:$CX,$B$932,рўйхат!$D:$D,$C907)</f>
        <v/>
      </c>
      <c r="BA907" s="35">
        <f>SUMIFS(рўйхат!BJ:BJ,рўйхат!$CX:$CX,$B$932,рўйхат!$D:$D,$C907)</f>
        <v/>
      </c>
      <c r="BB907" s="36">
        <f>SUMIFS(рўйхат!BK:BK,рўйхат!$CX:$CX,$B$932,рўйхат!$D:$D,$C907)</f>
        <v/>
      </c>
      <c r="BC907" s="77">
        <f>IFERROR(AO907/E907,0)</f>
        <v/>
      </c>
      <c r="BD907" s="77">
        <f>IFERROR(AP907/F907,0)</f>
        <v/>
      </c>
      <c r="BE907" s="35">
        <f>SUMIFS(рўйхат!BL:BL,рўйхат!$CX:$CX,$B$932,рўйхат!$D:$D,$C907)</f>
        <v/>
      </c>
      <c r="BF907" s="36">
        <f>SUMIFS(рўйхат!BM:BM,рўйхат!$CX:$CX,$B$932,рўйхат!$D:$D,$C907)</f>
        <v/>
      </c>
      <c r="BG907" s="35">
        <f>SUMIFS(рўйхат!BN:BN,рўйхат!$CX:$CX,$B$932,рўйхат!$D:$D,$C907)</f>
        <v/>
      </c>
      <c r="BH907" s="36">
        <f>SUMIFS(рўйхат!BO:BO,рўйхат!$CX:$CX,$B$932,рўйхат!$D:$D,$C907)</f>
        <v/>
      </c>
      <c r="BI907" s="35">
        <f>SUMIFS(рўйхат!BP:BP,рўйхат!$CX:$CX,$B$932,рўйхат!$D:$D,$C907)</f>
        <v/>
      </c>
      <c r="BJ907" s="36">
        <f>SUMIFS(рўйхат!BQ:BQ,рўйхат!$CX:$CX,$B$932,рўйхат!$D:$D,$C907)</f>
        <v/>
      </c>
      <c r="BK907" s="35">
        <f>SUMIFS(рўйхат!BR:BR,рўйхат!$CX:$CX,$B$932,рўйхат!$D:$D,$C907)</f>
        <v/>
      </c>
      <c r="BL907" s="36">
        <f>SUMIFS(рўйхат!BS:BS,рўйхат!$CX:$CX,$B$932,рўйхат!$D:$D,$C907)</f>
        <v/>
      </c>
      <c r="BM907" s="35">
        <f>SUMIFS(рўйхат!BT:BT,рўйхат!$CX:$CX,$B$932,рўйхат!$D:$D,$C907)</f>
        <v/>
      </c>
      <c r="BN907" s="36">
        <f>SUMIFS(рўйхат!BU:BU,рўйхат!$CX:$CX,$B$932,рўйхат!$D:$D,$C907)</f>
        <v/>
      </c>
      <c r="BO907" s="35">
        <f>SUMIFS(рўйхат!BX:BX,рўйхат!$CX:$CX,$B$932,рўйхат!$D:$D,$C907)</f>
        <v/>
      </c>
      <c r="BP907" s="36">
        <f>SUMIFS(рўйхат!BY:BY,рўйхат!$CX:$CX,$B$932,рўйхат!$D:$D,$C907)</f>
        <v/>
      </c>
      <c r="BQ907" s="35">
        <f>SUMIFS(рўйхат!BZ:BZ,рўйхат!$CX:$CX,$B$932,рўйхат!$D:$D,$C907)</f>
        <v/>
      </c>
      <c r="BR907" s="36">
        <f>SUMIFS(рўйхат!CA:CA,рўйхат!$CX:$CX,$B$932,рўйхат!$D:$D,$C907)</f>
        <v/>
      </c>
      <c r="BS907" s="35">
        <f>SUMIFS(рўйхат!CB:CB,рўйхат!$CX:$CX,$B$932,рўйхат!$D:$D,$C907)</f>
        <v/>
      </c>
      <c r="BT907" s="36">
        <f>SUMIFS(рўйхат!CC:CC,рўйхат!$CX:$CX,$B$932,рўйхат!$D:$D,$C907)</f>
        <v/>
      </c>
      <c r="BU907" s="35">
        <f>SUMIFS(рўйхат!CD:CD,рўйхат!$CX:$CX,$B$932,рўйхат!$D:$D,$C907)</f>
        <v/>
      </c>
      <c r="BV907" s="36">
        <f>SUMIFS(рўйхат!CE:CE,рўйхат!$CX:$CX,$B$932,рўйхат!$D:$D,$C907)</f>
        <v/>
      </c>
      <c r="BW907" s="35">
        <f>SUMIFS(рўйхат!CH:CH,рўйхат!$CX:$CX,$B$932,рўйхат!$D:$D,$C907)</f>
        <v/>
      </c>
      <c r="BX907" s="36">
        <f>SUMIFS(рўйхат!CI:CI,рўйхат!$CX:$CX,$B$932,рўйхат!$D:$D,$C907)</f>
        <v/>
      </c>
      <c r="BY907" s="35">
        <f>SUMIFS(рўйхат!CJ:CJ,рўйхат!$CX:$CX,$B$932,рўйхат!$D:$D,$C907)</f>
        <v/>
      </c>
      <c r="BZ907" s="36">
        <f>SUMIFS(рўйхат!CK:CK,рўйхат!$CX:$CX,$B$932,рўйхат!$D:$D,$C907)</f>
        <v/>
      </c>
      <c r="CA907" s="35">
        <f>SUMIFS(рўйхат!CL:CL,рўйхат!$CX:$CX,$B$932,рўйхат!$D:$D,$C907)</f>
        <v/>
      </c>
      <c r="CB907" s="36">
        <f>SUMIFS(рўйхат!CM:CM,рўйхат!$CX:$CX,$B$932,рўйхат!$D:$D,$C907)</f>
        <v/>
      </c>
      <c r="CC907" s="35">
        <f>SUMIFS(рўйхат!CN:CN,рўйхат!$CX:$CX,$B$932,рўйхат!$D:$D,$C907)</f>
        <v/>
      </c>
      <c r="CD907" s="36">
        <f>SUMIFS(рўйхат!CO:CO,рўйхат!$CX:$CX,$B$932,рўйхат!$D:$D,$C907)</f>
        <v/>
      </c>
      <c r="CE907" s="77">
        <f>IFERROR(BE907/(Q907+BE907),0)</f>
        <v/>
      </c>
      <c r="CF907" s="78">
        <f>IFERROR(BF907/(R907+BF907),0)</f>
        <v/>
      </c>
    </row>
    <row r="908" hidden="1" outlineLevel="1" ht="30" customFormat="1" customHeight="1" s="8">
      <c r="A908" s="39" t="n"/>
      <c r="B908" s="50" t="n">
        <v>42</v>
      </c>
      <c r="C908" s="131" t="inlineStr">
        <is>
          <t>Рейтинг бали шаклланишида ишчи ходим сони таҳлили</t>
        </is>
      </c>
      <c r="D908" s="51" t="n"/>
      <c r="E908" s="35">
        <f>SUMIFS(рўйхат!F:F,рўйхат!$CX:$CX,$B$932,рўйхат!$D:$D,$C908)</f>
        <v/>
      </c>
      <c r="F908" s="36">
        <f>SUMIFS(рўйхат!G:G,рўйхат!$CX:$CX,$B$932,рўйхат!$D:$D,$C908)</f>
        <v/>
      </c>
      <c r="G908" s="35">
        <f>SUMIFS(рўйхат!H:H,рўйхат!$CX:$CX,$B$932,рўйхат!$D:$D,$C908)</f>
        <v/>
      </c>
      <c r="H908" s="36">
        <f>SUMIFS(рўйхат!I:I,рўйхат!$CX:$CX,$B$932,рўйхат!$D:$D,$C908)</f>
        <v/>
      </c>
      <c r="I908" s="35">
        <f>SUMIFS(рўйхат!J:J,рўйхат!$CX:$CX,$B$932,рўйхат!$D:$D,$C908)</f>
        <v/>
      </c>
      <c r="J908" s="36">
        <f>SUMIFS(рўйхат!K:K,рўйхат!$CX:$CX,$B$932,рўйхат!$D:$D,$C908)</f>
        <v/>
      </c>
      <c r="K908" s="35">
        <f>SUMIFS(рўйхат!L:L,рўйхат!$CX:$CX,$B$932,рўйхат!$D:$D,$C908)</f>
        <v/>
      </c>
      <c r="L908" s="36">
        <f>SUMIFS(рўйхат!M:M,рўйхат!$CX:$CX,$B$932,рўйхат!$D:$D,$C908)</f>
        <v/>
      </c>
      <c r="M908" s="35">
        <f>SUMIFS(рўйхат!N:N,рўйхат!$CX:$CX,$B$932,рўйхат!$D:$D,$C908)</f>
        <v/>
      </c>
      <c r="N908" s="36">
        <f>SUMIFS(рўйхат!O:O,рўйхат!$CX:$CX,$B$932,рўйхат!$D:$D,$C908)</f>
        <v/>
      </c>
      <c r="O908" s="34">
        <f>IFERROR(M908/E908,0)</f>
        <v/>
      </c>
      <c r="P908" s="34">
        <f>IFERROR(N908/F908,0)</f>
        <v/>
      </c>
      <c r="Q908" s="35">
        <f>SUMIFS(рўйхат!P:P,рўйхат!$CX:$CX,$B$932,рўйхат!$D:$D,$C908)</f>
        <v/>
      </c>
      <c r="R908" s="36">
        <f>SUMIFS(рўйхат!Q:Q,рўйхат!$CX:$CX,$B$932,рўйхат!$D:$D,$C908)</f>
        <v/>
      </c>
      <c r="S908" s="35">
        <f>SUMIFS(рўйхат!R:R,рўйхат!$CX:$CX,$B$932,рўйхат!$D:$D,$C908)</f>
        <v/>
      </c>
      <c r="T908" s="36">
        <f>SUMIFS(рўйхат!S:S,рўйхат!$CX:$CX,$B$932,рўйхат!$D:$D,$C908)</f>
        <v/>
      </c>
      <c r="U908" s="35">
        <f>SUMIFS(рўйхат!T:T,рўйхат!$CX:$CX,$B$932,рўйхат!$D:$D,$C908)</f>
        <v/>
      </c>
      <c r="V908" s="36">
        <f>SUMIFS(рўйхат!U:U,рўйхат!$CX:$CX,$B$932,рўйхат!$D:$D,$C908)</f>
        <v/>
      </c>
      <c r="W908" s="35">
        <f>SUMIFS(рўйхат!V:V,рўйхат!$CX:$CX,$B$932,рўйхат!$D:$D,$C908)</f>
        <v/>
      </c>
      <c r="X908" s="36">
        <f>SUMIFS(рўйхат!W:W,рўйхат!$CX:$CX,$B$932,рўйхат!$D:$D,$C908)</f>
        <v/>
      </c>
      <c r="Y908" s="35">
        <f>SUMIFS(рўйхат!X:X,рўйхат!$CX:$CX,$B$932,рўйхат!$D:$D,$C908)</f>
        <v/>
      </c>
      <c r="Z908" s="36">
        <f>SUMIFS(рўйхат!Y:Y,рўйхат!$CX:$CX,$B$932,рўйхат!$D:$D,$C908)</f>
        <v/>
      </c>
      <c r="AA908" s="35">
        <f>SUMIFS(рўйхат!Z:Z,рўйхат!$CX:$CX,$B$932,рўйхат!$D:$D,$C908)</f>
        <v/>
      </c>
      <c r="AB908" s="36">
        <f>SUMIFS(рўйхат!AA:AA,рўйхат!$CX:$CX,$B$932,рўйхат!$D:$D,$C908)</f>
        <v/>
      </c>
      <c r="AC908" s="35">
        <f>SUMIFS(рўйхат!AB:AB,рўйхат!$CX:$CX,$B$932,рўйхат!$D:$D,$C908)</f>
        <v/>
      </c>
      <c r="AD908" s="36">
        <f>SUMIFS(рўйхат!AC:AC,рўйхат!$CX:$CX,$B$932,рўйхат!$D:$D,$C908)</f>
        <v/>
      </c>
      <c r="AE908" s="35">
        <f>SUMIFS(рўйхат!AD:AD,рўйхат!$CX:$CX,$B$932,рўйхат!$D:$D,$C908)</f>
        <v/>
      </c>
      <c r="AF908" s="36">
        <f>SUMIFS(рўйхат!AE:AE,рўйхат!$CX:$CX,$B$932,рўйхат!$D:$D,$C908)</f>
        <v/>
      </c>
      <c r="AG908" s="35">
        <f>SUMIFS(рўйхат!AH:AH,рўйхат!$CX:$CX,$B$932,рўйхат!$D:$D,$C908)</f>
        <v/>
      </c>
      <c r="AH908" s="36">
        <f>SUMIFS(рўйхат!AI:AI,рўйхат!$CX:$CX,$B$932,рўйхат!$D:$D,$C908)</f>
        <v/>
      </c>
      <c r="AI908" s="35">
        <f>SUMIFS(рўйхат!AJ:AJ,рўйхат!$CX:$CX,$B$932,рўйхат!$D:$D,$C908)</f>
        <v/>
      </c>
      <c r="AJ908" s="36">
        <f>SUMIFS(рўйхат!AK:AK,рўйхат!$CX:$CX,$B$932,рўйхат!$D:$D,$C908)</f>
        <v/>
      </c>
      <c r="AK908" s="35">
        <f>SUMIFS(рўйхат!AL:AL,рўйхат!$CX:$CX,$B$932,рўйхат!$D:$D,$C908)</f>
        <v/>
      </c>
      <c r="AL908" s="36">
        <f>SUMIFS(рўйхат!AM:AM,рўйхат!$CX:$CX,$B$932,рўйхат!$D:$D,$C908)</f>
        <v/>
      </c>
      <c r="AM908" s="77">
        <f>IFERROR(Q908/E908,0)</f>
        <v/>
      </c>
      <c r="AN908" s="77">
        <f>IFERROR(R908/F908,0)</f>
        <v/>
      </c>
      <c r="AO908" s="35">
        <f>SUMIFS(рўйхат!AX:AX,рўйхат!$CX:$CX,$B$932,рўйхат!$D:$D,$C908)</f>
        <v/>
      </c>
      <c r="AP908" s="36">
        <f>SUMIFS(рўйхат!AY:AY,рўйхат!$CX:$CX,$B$932,рўйхат!$D:$D,$C908)</f>
        <v/>
      </c>
      <c r="AQ908" s="35">
        <f>SUMIFS(рўйхат!AZ:AZ,рўйхат!$CX:$CX,$B$932,рўйхат!$D:$D,$C908)</f>
        <v/>
      </c>
      <c r="AR908" s="36">
        <f>SUMIFS(рўйхат!BA:BA,рўйхат!$CX:$CX,$B$932,рўйхат!$D:$D,$C908)</f>
        <v/>
      </c>
      <c r="AS908" s="35">
        <f>SUMIFS(рўйхат!BB:BB,рўйхат!$CX:$CX,$B$932,рўйхат!$D:$D,$C908)</f>
        <v/>
      </c>
      <c r="AT908" s="36">
        <f>SUMIFS(рўйхат!BC:BC,рўйхат!$CX:$CX,$B$932,рўйхат!$D:$D,$C908)</f>
        <v/>
      </c>
      <c r="AU908" s="35">
        <f>SUMIFS(рўйхат!BD:BD,рўйхат!$CX:$CX,$B$932,рўйхат!$D:$D,$C908)</f>
        <v/>
      </c>
      <c r="AV908" s="36">
        <f>SUMIFS(рўйхат!BE:BE,рўйхат!$CX:$CX,$B$932,рўйхат!$D:$D,$C908)</f>
        <v/>
      </c>
      <c r="AW908" s="35">
        <f>SUMIFS(рўйхат!BF:BF,рўйхат!$CX:$CX,$B$932,рўйхат!$D:$D,$C908)</f>
        <v/>
      </c>
      <c r="AX908" s="36">
        <f>SUMIFS(рўйхат!BG:BG,рўйхат!$CX:$CX,$B$932,рўйхат!$D:$D,$C908)</f>
        <v/>
      </c>
      <c r="AY908" s="35">
        <f>SUMIFS(рўйхат!BH:BH,рўйхат!$CX:$CX,$B$932,рўйхат!$D:$D,$C908)</f>
        <v/>
      </c>
      <c r="AZ908" s="36">
        <f>SUMIFS(рўйхат!BI:BI,рўйхат!$CX:$CX,$B$932,рўйхат!$D:$D,$C908)</f>
        <v/>
      </c>
      <c r="BA908" s="35">
        <f>SUMIFS(рўйхат!BJ:BJ,рўйхат!$CX:$CX,$B$932,рўйхат!$D:$D,$C908)</f>
        <v/>
      </c>
      <c r="BB908" s="36">
        <f>SUMIFS(рўйхат!BK:BK,рўйхат!$CX:$CX,$B$932,рўйхат!$D:$D,$C908)</f>
        <v/>
      </c>
      <c r="BC908" s="77">
        <f>IFERROR(AO908/E908,0)</f>
        <v/>
      </c>
      <c r="BD908" s="77">
        <f>IFERROR(AP908/F908,0)</f>
        <v/>
      </c>
      <c r="BE908" s="35">
        <f>SUMIFS(рўйхат!BL:BL,рўйхат!$CX:$CX,$B$932,рўйхат!$D:$D,$C908)</f>
        <v/>
      </c>
      <c r="BF908" s="36">
        <f>SUMIFS(рўйхат!BM:BM,рўйхат!$CX:$CX,$B$932,рўйхат!$D:$D,$C908)</f>
        <v/>
      </c>
      <c r="BG908" s="35">
        <f>SUMIFS(рўйхат!BN:BN,рўйхат!$CX:$CX,$B$932,рўйхат!$D:$D,$C908)</f>
        <v/>
      </c>
      <c r="BH908" s="36">
        <f>SUMIFS(рўйхат!BO:BO,рўйхат!$CX:$CX,$B$932,рўйхат!$D:$D,$C908)</f>
        <v/>
      </c>
      <c r="BI908" s="35">
        <f>SUMIFS(рўйхат!BP:BP,рўйхат!$CX:$CX,$B$932,рўйхат!$D:$D,$C908)</f>
        <v/>
      </c>
      <c r="BJ908" s="36">
        <f>SUMIFS(рўйхат!BQ:BQ,рўйхат!$CX:$CX,$B$932,рўйхат!$D:$D,$C908)</f>
        <v/>
      </c>
      <c r="BK908" s="35">
        <f>SUMIFS(рўйхат!BR:BR,рўйхат!$CX:$CX,$B$932,рўйхат!$D:$D,$C908)</f>
        <v/>
      </c>
      <c r="BL908" s="36">
        <f>SUMIFS(рўйхат!BS:BS,рўйхат!$CX:$CX,$B$932,рўйхат!$D:$D,$C908)</f>
        <v/>
      </c>
      <c r="BM908" s="35">
        <f>SUMIFS(рўйхат!BT:BT,рўйхат!$CX:$CX,$B$932,рўйхат!$D:$D,$C908)</f>
        <v/>
      </c>
      <c r="BN908" s="36">
        <f>SUMIFS(рўйхат!BU:BU,рўйхат!$CX:$CX,$B$932,рўйхат!$D:$D,$C908)</f>
        <v/>
      </c>
      <c r="BO908" s="35">
        <f>SUMIFS(рўйхат!BX:BX,рўйхат!$CX:$CX,$B$932,рўйхат!$D:$D,$C908)</f>
        <v/>
      </c>
      <c r="BP908" s="36">
        <f>SUMIFS(рўйхат!BY:BY,рўйхат!$CX:$CX,$B$932,рўйхат!$D:$D,$C908)</f>
        <v/>
      </c>
      <c r="BQ908" s="35">
        <f>SUMIFS(рўйхат!BZ:BZ,рўйхат!$CX:$CX,$B$932,рўйхат!$D:$D,$C908)</f>
        <v/>
      </c>
      <c r="BR908" s="36">
        <f>SUMIFS(рўйхат!CA:CA,рўйхат!$CX:$CX,$B$932,рўйхат!$D:$D,$C908)</f>
        <v/>
      </c>
      <c r="BS908" s="35">
        <f>SUMIFS(рўйхат!CB:CB,рўйхат!$CX:$CX,$B$932,рўйхат!$D:$D,$C908)</f>
        <v/>
      </c>
      <c r="BT908" s="36">
        <f>SUMIFS(рўйхат!CC:CC,рўйхат!$CX:$CX,$B$932,рўйхат!$D:$D,$C908)</f>
        <v/>
      </c>
      <c r="BU908" s="35">
        <f>SUMIFS(рўйхат!CD:CD,рўйхат!$CX:$CX,$B$932,рўйхат!$D:$D,$C908)</f>
        <v/>
      </c>
      <c r="BV908" s="36">
        <f>SUMIFS(рўйхат!CE:CE,рўйхат!$CX:$CX,$B$932,рўйхат!$D:$D,$C908)</f>
        <v/>
      </c>
      <c r="BW908" s="35">
        <f>SUMIFS(рўйхат!CH:CH,рўйхат!$CX:$CX,$B$932,рўйхат!$D:$D,$C908)</f>
        <v/>
      </c>
      <c r="BX908" s="36">
        <f>SUMIFS(рўйхат!CI:CI,рўйхат!$CX:$CX,$B$932,рўйхат!$D:$D,$C908)</f>
        <v/>
      </c>
      <c r="BY908" s="35">
        <f>SUMIFS(рўйхат!CJ:CJ,рўйхат!$CX:$CX,$B$932,рўйхат!$D:$D,$C908)</f>
        <v/>
      </c>
      <c r="BZ908" s="36">
        <f>SUMIFS(рўйхат!CK:CK,рўйхат!$CX:$CX,$B$932,рўйхат!$D:$D,$C908)</f>
        <v/>
      </c>
      <c r="CA908" s="35">
        <f>SUMIFS(рўйхат!CL:CL,рўйхат!$CX:$CX,$B$932,рўйхат!$D:$D,$C908)</f>
        <v/>
      </c>
      <c r="CB908" s="36">
        <f>SUMIFS(рўйхат!CM:CM,рўйхат!$CX:$CX,$B$932,рўйхат!$D:$D,$C908)</f>
        <v/>
      </c>
      <c r="CC908" s="35">
        <f>SUMIFS(рўйхат!CN:CN,рўйхат!$CX:$CX,$B$932,рўйхат!$D:$D,$C908)</f>
        <v/>
      </c>
      <c r="CD908" s="36">
        <f>SUMIFS(рўйхат!CO:CO,рўйхат!$CX:$CX,$B$932,рўйхат!$D:$D,$C908)</f>
        <v/>
      </c>
      <c r="CE908" s="77">
        <f>IFERROR(BE908/(Q908+BE908),0)</f>
        <v/>
      </c>
      <c r="CF908" s="78">
        <f>IFERROR(BF908/(R908+BF908),0)</f>
        <v/>
      </c>
    </row>
    <row r="909" hidden="1" outlineLevel="1" ht="30" customFormat="1" customHeight="1" s="8">
      <c r="A909" s="39" t="n"/>
      <c r="B909" s="50" t="n">
        <v>43</v>
      </c>
      <c r="C909" s="131" t="inlineStr">
        <is>
          <t>Рейтинг балига тўғри келмайдиган қурилишлар</t>
        </is>
      </c>
      <c r="D909" s="51" t="n"/>
      <c r="E909" s="35">
        <f>SUMIFS(рўйхат!F:F,рўйхат!$CX:$CX,$B$932,рўйхат!$D:$D,$C909)</f>
        <v/>
      </c>
      <c r="F909" s="36">
        <f>SUMIFS(рўйхат!G:G,рўйхат!$CX:$CX,$B$932,рўйхат!$D:$D,$C909)</f>
        <v/>
      </c>
      <c r="G909" s="35">
        <f>SUMIFS(рўйхат!H:H,рўйхат!$CX:$CX,$B$932,рўйхат!$D:$D,$C909)</f>
        <v/>
      </c>
      <c r="H909" s="36">
        <f>SUMIFS(рўйхат!I:I,рўйхат!$CX:$CX,$B$932,рўйхат!$D:$D,$C909)</f>
        <v/>
      </c>
      <c r="I909" s="35">
        <f>SUMIFS(рўйхат!J:J,рўйхат!$CX:$CX,$B$932,рўйхат!$D:$D,$C909)</f>
        <v/>
      </c>
      <c r="J909" s="36">
        <f>SUMIFS(рўйхат!K:K,рўйхат!$CX:$CX,$B$932,рўйхат!$D:$D,$C909)</f>
        <v/>
      </c>
      <c r="K909" s="35">
        <f>SUMIFS(рўйхат!L:L,рўйхат!$CX:$CX,$B$932,рўйхат!$D:$D,$C909)</f>
        <v/>
      </c>
      <c r="L909" s="36">
        <f>SUMIFS(рўйхат!M:M,рўйхат!$CX:$CX,$B$932,рўйхат!$D:$D,$C909)</f>
        <v/>
      </c>
      <c r="M909" s="35">
        <f>SUMIFS(рўйхат!N:N,рўйхат!$CX:$CX,$B$932,рўйхат!$D:$D,$C909)</f>
        <v/>
      </c>
      <c r="N909" s="36">
        <f>SUMIFS(рўйхат!O:O,рўйхат!$CX:$CX,$B$932,рўйхат!$D:$D,$C909)</f>
        <v/>
      </c>
      <c r="O909" s="34">
        <f>IFERROR(M909/E909,0)</f>
        <v/>
      </c>
      <c r="P909" s="34">
        <f>IFERROR(N909/F909,0)</f>
        <v/>
      </c>
      <c r="Q909" s="35">
        <f>SUMIFS(рўйхат!P:P,рўйхат!$CX:$CX,$B$932,рўйхат!$D:$D,$C909)</f>
        <v/>
      </c>
      <c r="R909" s="36">
        <f>SUMIFS(рўйхат!Q:Q,рўйхат!$CX:$CX,$B$932,рўйхат!$D:$D,$C909)</f>
        <v/>
      </c>
      <c r="S909" s="35">
        <f>SUMIFS(рўйхат!R:R,рўйхат!$CX:$CX,$B$932,рўйхат!$D:$D,$C909)</f>
        <v/>
      </c>
      <c r="T909" s="36">
        <f>SUMIFS(рўйхат!S:S,рўйхат!$CX:$CX,$B$932,рўйхат!$D:$D,$C909)</f>
        <v/>
      </c>
      <c r="U909" s="35">
        <f>SUMIFS(рўйхат!T:T,рўйхат!$CX:$CX,$B$932,рўйхат!$D:$D,$C909)</f>
        <v/>
      </c>
      <c r="V909" s="36">
        <f>SUMIFS(рўйхат!U:U,рўйхат!$CX:$CX,$B$932,рўйхат!$D:$D,$C909)</f>
        <v/>
      </c>
      <c r="W909" s="35">
        <f>SUMIFS(рўйхат!V:V,рўйхат!$CX:$CX,$B$932,рўйхат!$D:$D,$C909)</f>
        <v/>
      </c>
      <c r="X909" s="36">
        <f>SUMIFS(рўйхат!W:W,рўйхат!$CX:$CX,$B$932,рўйхат!$D:$D,$C909)</f>
        <v/>
      </c>
      <c r="Y909" s="35">
        <f>SUMIFS(рўйхат!X:X,рўйхат!$CX:$CX,$B$932,рўйхат!$D:$D,$C909)</f>
        <v/>
      </c>
      <c r="Z909" s="36">
        <f>SUMIFS(рўйхат!Y:Y,рўйхат!$CX:$CX,$B$932,рўйхат!$D:$D,$C909)</f>
        <v/>
      </c>
      <c r="AA909" s="35">
        <f>SUMIFS(рўйхат!Z:Z,рўйхат!$CX:$CX,$B$932,рўйхат!$D:$D,$C909)</f>
        <v/>
      </c>
      <c r="AB909" s="36">
        <f>SUMIFS(рўйхат!AA:AA,рўйхат!$CX:$CX,$B$932,рўйхат!$D:$D,$C909)</f>
        <v/>
      </c>
      <c r="AC909" s="35">
        <f>SUMIFS(рўйхат!AB:AB,рўйхат!$CX:$CX,$B$932,рўйхат!$D:$D,$C909)</f>
        <v/>
      </c>
      <c r="AD909" s="36">
        <f>SUMIFS(рўйхат!AC:AC,рўйхат!$CX:$CX,$B$932,рўйхат!$D:$D,$C909)</f>
        <v/>
      </c>
      <c r="AE909" s="35">
        <f>SUMIFS(рўйхат!AD:AD,рўйхат!$CX:$CX,$B$932,рўйхат!$D:$D,$C909)</f>
        <v/>
      </c>
      <c r="AF909" s="36">
        <f>SUMIFS(рўйхат!AE:AE,рўйхат!$CX:$CX,$B$932,рўйхат!$D:$D,$C909)</f>
        <v/>
      </c>
      <c r="AG909" s="35">
        <f>SUMIFS(рўйхат!AH:AH,рўйхат!$CX:$CX,$B$932,рўйхат!$D:$D,$C909)</f>
        <v/>
      </c>
      <c r="AH909" s="36">
        <f>SUMIFS(рўйхат!AI:AI,рўйхат!$CX:$CX,$B$932,рўйхат!$D:$D,$C909)</f>
        <v/>
      </c>
      <c r="AI909" s="35">
        <f>SUMIFS(рўйхат!AJ:AJ,рўйхат!$CX:$CX,$B$932,рўйхат!$D:$D,$C909)</f>
        <v/>
      </c>
      <c r="AJ909" s="36">
        <f>SUMIFS(рўйхат!AK:AK,рўйхат!$CX:$CX,$B$932,рўйхат!$D:$D,$C909)</f>
        <v/>
      </c>
      <c r="AK909" s="35">
        <f>SUMIFS(рўйхат!AL:AL,рўйхат!$CX:$CX,$B$932,рўйхат!$D:$D,$C909)</f>
        <v/>
      </c>
      <c r="AL909" s="36">
        <f>SUMIFS(рўйхат!AM:AM,рўйхат!$CX:$CX,$B$932,рўйхат!$D:$D,$C909)</f>
        <v/>
      </c>
      <c r="AM909" s="77">
        <f>IFERROR(Q909/E909,0)</f>
        <v/>
      </c>
      <c r="AN909" s="77">
        <f>IFERROR(R909/F909,0)</f>
        <v/>
      </c>
      <c r="AO909" s="35">
        <f>SUMIFS(рўйхат!AX:AX,рўйхат!$CX:$CX,$B$932,рўйхат!$D:$D,$C909)</f>
        <v/>
      </c>
      <c r="AP909" s="36">
        <f>SUMIFS(рўйхат!AY:AY,рўйхат!$CX:$CX,$B$932,рўйхат!$D:$D,$C909)</f>
        <v/>
      </c>
      <c r="AQ909" s="35">
        <f>SUMIFS(рўйхат!AZ:AZ,рўйхат!$CX:$CX,$B$932,рўйхат!$D:$D,$C909)</f>
        <v/>
      </c>
      <c r="AR909" s="36">
        <f>SUMIFS(рўйхат!BA:BA,рўйхат!$CX:$CX,$B$932,рўйхат!$D:$D,$C909)</f>
        <v/>
      </c>
      <c r="AS909" s="35">
        <f>SUMIFS(рўйхат!BB:BB,рўйхат!$CX:$CX,$B$932,рўйхат!$D:$D,$C909)</f>
        <v/>
      </c>
      <c r="AT909" s="36">
        <f>SUMIFS(рўйхат!BC:BC,рўйхат!$CX:$CX,$B$932,рўйхат!$D:$D,$C909)</f>
        <v/>
      </c>
      <c r="AU909" s="35">
        <f>SUMIFS(рўйхат!BD:BD,рўйхат!$CX:$CX,$B$932,рўйхат!$D:$D,$C909)</f>
        <v/>
      </c>
      <c r="AV909" s="36">
        <f>SUMIFS(рўйхат!BE:BE,рўйхат!$CX:$CX,$B$932,рўйхат!$D:$D,$C909)</f>
        <v/>
      </c>
      <c r="AW909" s="35">
        <f>SUMIFS(рўйхат!BF:BF,рўйхат!$CX:$CX,$B$932,рўйхат!$D:$D,$C909)</f>
        <v/>
      </c>
      <c r="AX909" s="36">
        <f>SUMIFS(рўйхат!BG:BG,рўйхат!$CX:$CX,$B$932,рўйхат!$D:$D,$C909)</f>
        <v/>
      </c>
      <c r="AY909" s="35">
        <f>SUMIFS(рўйхат!BH:BH,рўйхат!$CX:$CX,$B$932,рўйхат!$D:$D,$C909)</f>
        <v/>
      </c>
      <c r="AZ909" s="36">
        <f>SUMIFS(рўйхат!BI:BI,рўйхат!$CX:$CX,$B$932,рўйхат!$D:$D,$C909)</f>
        <v/>
      </c>
      <c r="BA909" s="35">
        <f>SUMIFS(рўйхат!BJ:BJ,рўйхат!$CX:$CX,$B$932,рўйхат!$D:$D,$C909)</f>
        <v/>
      </c>
      <c r="BB909" s="36">
        <f>SUMIFS(рўйхат!BK:BK,рўйхат!$CX:$CX,$B$932,рўйхат!$D:$D,$C909)</f>
        <v/>
      </c>
      <c r="BC909" s="77">
        <f>IFERROR(AO909/E909,0)</f>
        <v/>
      </c>
      <c r="BD909" s="77">
        <f>IFERROR(AP909/F909,0)</f>
        <v/>
      </c>
      <c r="BE909" s="35">
        <f>SUMIFS(рўйхат!BL:BL,рўйхат!$CX:$CX,$B$932,рўйхат!$D:$D,$C909)</f>
        <v/>
      </c>
      <c r="BF909" s="36">
        <f>SUMIFS(рўйхат!BM:BM,рўйхат!$CX:$CX,$B$932,рўйхат!$D:$D,$C909)</f>
        <v/>
      </c>
      <c r="BG909" s="35">
        <f>SUMIFS(рўйхат!BN:BN,рўйхат!$CX:$CX,$B$932,рўйхат!$D:$D,$C909)</f>
        <v/>
      </c>
      <c r="BH909" s="36">
        <f>SUMIFS(рўйхат!BO:BO,рўйхат!$CX:$CX,$B$932,рўйхат!$D:$D,$C909)</f>
        <v/>
      </c>
      <c r="BI909" s="35">
        <f>SUMIFS(рўйхат!BP:BP,рўйхат!$CX:$CX,$B$932,рўйхат!$D:$D,$C909)</f>
        <v/>
      </c>
      <c r="BJ909" s="36">
        <f>SUMIFS(рўйхат!BQ:BQ,рўйхат!$CX:$CX,$B$932,рўйхат!$D:$D,$C909)</f>
        <v/>
      </c>
      <c r="BK909" s="35">
        <f>SUMIFS(рўйхат!BR:BR,рўйхат!$CX:$CX,$B$932,рўйхат!$D:$D,$C909)</f>
        <v/>
      </c>
      <c r="BL909" s="36">
        <f>SUMIFS(рўйхат!BS:BS,рўйхат!$CX:$CX,$B$932,рўйхат!$D:$D,$C909)</f>
        <v/>
      </c>
      <c r="BM909" s="35">
        <f>SUMIFS(рўйхат!BT:BT,рўйхат!$CX:$CX,$B$932,рўйхат!$D:$D,$C909)</f>
        <v/>
      </c>
      <c r="BN909" s="36">
        <f>SUMIFS(рўйхат!BU:BU,рўйхат!$CX:$CX,$B$932,рўйхат!$D:$D,$C909)</f>
        <v/>
      </c>
      <c r="BO909" s="35">
        <f>SUMIFS(рўйхат!BX:BX,рўйхат!$CX:$CX,$B$932,рўйхат!$D:$D,$C909)</f>
        <v/>
      </c>
      <c r="BP909" s="36">
        <f>SUMIFS(рўйхат!BY:BY,рўйхат!$CX:$CX,$B$932,рўйхат!$D:$D,$C909)</f>
        <v/>
      </c>
      <c r="BQ909" s="35">
        <f>SUMIFS(рўйхат!BZ:BZ,рўйхат!$CX:$CX,$B$932,рўйхат!$D:$D,$C909)</f>
        <v/>
      </c>
      <c r="BR909" s="36">
        <f>SUMIFS(рўйхат!CA:CA,рўйхат!$CX:$CX,$B$932,рўйхат!$D:$D,$C909)</f>
        <v/>
      </c>
      <c r="BS909" s="35">
        <f>SUMIFS(рўйхат!CB:CB,рўйхат!$CX:$CX,$B$932,рўйхат!$D:$D,$C909)</f>
        <v/>
      </c>
      <c r="BT909" s="36">
        <f>SUMIFS(рўйхат!CC:CC,рўйхат!$CX:$CX,$B$932,рўйхат!$D:$D,$C909)</f>
        <v/>
      </c>
      <c r="BU909" s="35">
        <f>SUMIFS(рўйхат!CD:CD,рўйхат!$CX:$CX,$B$932,рўйхат!$D:$D,$C909)</f>
        <v/>
      </c>
      <c r="BV909" s="36">
        <f>SUMIFS(рўйхат!CE:CE,рўйхат!$CX:$CX,$B$932,рўйхат!$D:$D,$C909)</f>
        <v/>
      </c>
      <c r="BW909" s="35">
        <f>SUMIFS(рўйхат!CH:CH,рўйхат!$CX:$CX,$B$932,рўйхат!$D:$D,$C909)</f>
        <v/>
      </c>
      <c r="BX909" s="36">
        <f>SUMIFS(рўйхат!CI:CI,рўйхат!$CX:$CX,$B$932,рўйхат!$D:$D,$C909)</f>
        <v/>
      </c>
      <c r="BY909" s="35">
        <f>SUMIFS(рўйхат!CJ:CJ,рўйхат!$CX:$CX,$B$932,рўйхат!$D:$D,$C909)</f>
        <v/>
      </c>
      <c r="BZ909" s="36">
        <f>SUMIFS(рўйхат!CK:CK,рўйхат!$CX:$CX,$B$932,рўйхат!$D:$D,$C909)</f>
        <v/>
      </c>
      <c r="CA909" s="35">
        <f>SUMIFS(рўйхат!CL:CL,рўйхат!$CX:$CX,$B$932,рўйхат!$D:$D,$C909)</f>
        <v/>
      </c>
      <c r="CB909" s="36">
        <f>SUMIFS(рўйхат!CM:CM,рўйхат!$CX:$CX,$B$932,рўйхат!$D:$D,$C909)</f>
        <v/>
      </c>
      <c r="CC909" s="35">
        <f>SUMIFS(рўйхат!CN:CN,рўйхат!$CX:$CX,$B$932,рўйхат!$D:$D,$C909)</f>
        <v/>
      </c>
      <c r="CD909" s="36">
        <f>SUMIFS(рўйхат!CO:CO,рўйхат!$CX:$CX,$B$932,рўйхат!$D:$D,$C909)</f>
        <v/>
      </c>
      <c r="CE909" s="77">
        <f>IFERROR(BE909/(Q909+BE909),0)</f>
        <v/>
      </c>
      <c r="CF909" s="78">
        <f>IFERROR(BF909/(R909+BF909),0)</f>
        <v/>
      </c>
    </row>
    <row r="910" hidden="1" outlineLevel="1" ht="30" customFormat="1" customHeight="1" s="8">
      <c r="A910" s="39" t="n"/>
      <c r="B910" s="50" t="n">
        <v>44</v>
      </c>
      <c r="C910" s="131" t="inlineStr">
        <is>
          <t>Рейтинг бахолашда бир транспорт воситасини 2 ва ундан ортиқ ҳисобга олиш</t>
        </is>
      </c>
      <c r="D910" s="51" t="n"/>
      <c r="E910" s="35">
        <f>SUMIFS(рўйхат!F:F,рўйхат!$CX:$CX,$B$932,рўйхат!$D:$D,$C910)</f>
        <v/>
      </c>
      <c r="F910" s="36">
        <f>SUMIFS(рўйхат!G:G,рўйхат!$CX:$CX,$B$932,рўйхат!$D:$D,$C910)</f>
        <v/>
      </c>
      <c r="G910" s="35">
        <f>SUMIFS(рўйхат!H:H,рўйхат!$CX:$CX,$B$932,рўйхат!$D:$D,$C910)</f>
        <v/>
      </c>
      <c r="H910" s="36">
        <f>SUMIFS(рўйхат!I:I,рўйхат!$CX:$CX,$B$932,рўйхат!$D:$D,$C910)</f>
        <v/>
      </c>
      <c r="I910" s="35">
        <f>SUMIFS(рўйхат!J:J,рўйхат!$CX:$CX,$B$932,рўйхат!$D:$D,$C910)</f>
        <v/>
      </c>
      <c r="J910" s="36">
        <f>SUMIFS(рўйхат!K:K,рўйхат!$CX:$CX,$B$932,рўйхат!$D:$D,$C910)</f>
        <v/>
      </c>
      <c r="K910" s="35">
        <f>SUMIFS(рўйхат!L:L,рўйхат!$CX:$CX,$B$932,рўйхат!$D:$D,$C910)</f>
        <v/>
      </c>
      <c r="L910" s="36">
        <f>SUMIFS(рўйхат!M:M,рўйхат!$CX:$CX,$B$932,рўйхат!$D:$D,$C910)</f>
        <v/>
      </c>
      <c r="M910" s="35">
        <f>SUMIFS(рўйхат!N:N,рўйхат!$CX:$CX,$B$932,рўйхат!$D:$D,$C910)</f>
        <v/>
      </c>
      <c r="N910" s="36">
        <f>SUMIFS(рўйхат!O:O,рўйхат!$CX:$CX,$B$932,рўйхат!$D:$D,$C910)</f>
        <v/>
      </c>
      <c r="O910" s="34">
        <f>IFERROR(M910/E910,0)</f>
        <v/>
      </c>
      <c r="P910" s="34">
        <f>IFERROR(N910/F910,0)</f>
        <v/>
      </c>
      <c r="Q910" s="35">
        <f>SUMIFS(рўйхат!P:P,рўйхат!$CX:$CX,$B$932,рўйхат!$D:$D,$C910)</f>
        <v/>
      </c>
      <c r="R910" s="36">
        <f>SUMIFS(рўйхат!Q:Q,рўйхат!$CX:$CX,$B$932,рўйхат!$D:$D,$C910)</f>
        <v/>
      </c>
      <c r="S910" s="35">
        <f>SUMIFS(рўйхат!R:R,рўйхат!$CX:$CX,$B$932,рўйхат!$D:$D,$C910)</f>
        <v/>
      </c>
      <c r="T910" s="36">
        <f>SUMIFS(рўйхат!S:S,рўйхат!$CX:$CX,$B$932,рўйхат!$D:$D,$C910)</f>
        <v/>
      </c>
      <c r="U910" s="35">
        <f>SUMIFS(рўйхат!T:T,рўйхат!$CX:$CX,$B$932,рўйхат!$D:$D,$C910)</f>
        <v/>
      </c>
      <c r="V910" s="36">
        <f>SUMIFS(рўйхат!U:U,рўйхат!$CX:$CX,$B$932,рўйхат!$D:$D,$C910)</f>
        <v/>
      </c>
      <c r="W910" s="35">
        <f>SUMIFS(рўйхат!V:V,рўйхат!$CX:$CX,$B$932,рўйхат!$D:$D,$C910)</f>
        <v/>
      </c>
      <c r="X910" s="36">
        <f>SUMIFS(рўйхат!W:W,рўйхат!$CX:$CX,$B$932,рўйхат!$D:$D,$C910)</f>
        <v/>
      </c>
      <c r="Y910" s="35">
        <f>SUMIFS(рўйхат!X:X,рўйхат!$CX:$CX,$B$932,рўйхат!$D:$D,$C910)</f>
        <v/>
      </c>
      <c r="Z910" s="36">
        <f>SUMIFS(рўйхат!Y:Y,рўйхат!$CX:$CX,$B$932,рўйхат!$D:$D,$C910)</f>
        <v/>
      </c>
      <c r="AA910" s="35">
        <f>SUMIFS(рўйхат!Z:Z,рўйхат!$CX:$CX,$B$932,рўйхат!$D:$D,$C910)</f>
        <v/>
      </c>
      <c r="AB910" s="36">
        <f>SUMIFS(рўйхат!AA:AA,рўйхат!$CX:$CX,$B$932,рўйхат!$D:$D,$C910)</f>
        <v/>
      </c>
      <c r="AC910" s="35">
        <f>SUMIFS(рўйхат!AB:AB,рўйхат!$CX:$CX,$B$932,рўйхат!$D:$D,$C910)</f>
        <v/>
      </c>
      <c r="AD910" s="36">
        <f>SUMIFS(рўйхат!AC:AC,рўйхат!$CX:$CX,$B$932,рўйхат!$D:$D,$C910)</f>
        <v/>
      </c>
      <c r="AE910" s="35">
        <f>SUMIFS(рўйхат!AD:AD,рўйхат!$CX:$CX,$B$932,рўйхат!$D:$D,$C910)</f>
        <v/>
      </c>
      <c r="AF910" s="36">
        <f>SUMIFS(рўйхат!AE:AE,рўйхат!$CX:$CX,$B$932,рўйхат!$D:$D,$C910)</f>
        <v/>
      </c>
      <c r="AG910" s="35">
        <f>SUMIFS(рўйхат!AH:AH,рўйхат!$CX:$CX,$B$932,рўйхат!$D:$D,$C910)</f>
        <v/>
      </c>
      <c r="AH910" s="36">
        <f>SUMIFS(рўйхат!AI:AI,рўйхат!$CX:$CX,$B$932,рўйхат!$D:$D,$C910)</f>
        <v/>
      </c>
      <c r="AI910" s="35">
        <f>SUMIFS(рўйхат!AJ:AJ,рўйхат!$CX:$CX,$B$932,рўйхат!$D:$D,$C910)</f>
        <v/>
      </c>
      <c r="AJ910" s="36">
        <f>SUMIFS(рўйхат!AK:AK,рўйхат!$CX:$CX,$B$932,рўйхат!$D:$D,$C910)</f>
        <v/>
      </c>
      <c r="AK910" s="35">
        <f>SUMIFS(рўйхат!AL:AL,рўйхат!$CX:$CX,$B$932,рўйхат!$D:$D,$C910)</f>
        <v/>
      </c>
      <c r="AL910" s="36">
        <f>SUMIFS(рўйхат!AM:AM,рўйхат!$CX:$CX,$B$932,рўйхат!$D:$D,$C910)</f>
        <v/>
      </c>
      <c r="AM910" s="77">
        <f>IFERROR(Q910/E910,0)</f>
        <v/>
      </c>
      <c r="AN910" s="77">
        <f>IFERROR(R910/F910,0)</f>
        <v/>
      </c>
      <c r="AO910" s="35">
        <f>SUMIFS(рўйхат!AX:AX,рўйхат!$CX:$CX,$B$932,рўйхат!$D:$D,$C910)</f>
        <v/>
      </c>
      <c r="AP910" s="36">
        <f>SUMIFS(рўйхат!AY:AY,рўйхат!$CX:$CX,$B$932,рўйхат!$D:$D,$C910)</f>
        <v/>
      </c>
      <c r="AQ910" s="35">
        <f>SUMIFS(рўйхат!AZ:AZ,рўйхат!$CX:$CX,$B$932,рўйхат!$D:$D,$C910)</f>
        <v/>
      </c>
      <c r="AR910" s="36">
        <f>SUMIFS(рўйхат!BA:BA,рўйхат!$CX:$CX,$B$932,рўйхат!$D:$D,$C910)</f>
        <v/>
      </c>
      <c r="AS910" s="35">
        <f>SUMIFS(рўйхат!BB:BB,рўйхат!$CX:$CX,$B$932,рўйхат!$D:$D,$C910)</f>
        <v/>
      </c>
      <c r="AT910" s="36">
        <f>SUMIFS(рўйхат!BC:BC,рўйхат!$CX:$CX,$B$932,рўйхат!$D:$D,$C910)</f>
        <v/>
      </c>
      <c r="AU910" s="35">
        <f>SUMIFS(рўйхат!BD:BD,рўйхат!$CX:$CX,$B$932,рўйхат!$D:$D,$C910)</f>
        <v/>
      </c>
      <c r="AV910" s="36">
        <f>SUMIFS(рўйхат!BE:BE,рўйхат!$CX:$CX,$B$932,рўйхат!$D:$D,$C910)</f>
        <v/>
      </c>
      <c r="AW910" s="35">
        <f>SUMIFS(рўйхат!BF:BF,рўйхат!$CX:$CX,$B$932,рўйхат!$D:$D,$C910)</f>
        <v/>
      </c>
      <c r="AX910" s="36">
        <f>SUMIFS(рўйхат!BG:BG,рўйхат!$CX:$CX,$B$932,рўйхат!$D:$D,$C910)</f>
        <v/>
      </c>
      <c r="AY910" s="35">
        <f>SUMIFS(рўйхат!BH:BH,рўйхат!$CX:$CX,$B$932,рўйхат!$D:$D,$C910)</f>
        <v/>
      </c>
      <c r="AZ910" s="36">
        <f>SUMIFS(рўйхат!BI:BI,рўйхат!$CX:$CX,$B$932,рўйхат!$D:$D,$C910)</f>
        <v/>
      </c>
      <c r="BA910" s="35">
        <f>SUMIFS(рўйхат!BJ:BJ,рўйхат!$CX:$CX,$B$932,рўйхат!$D:$D,$C910)</f>
        <v/>
      </c>
      <c r="BB910" s="36">
        <f>SUMIFS(рўйхат!BK:BK,рўйхат!$CX:$CX,$B$932,рўйхат!$D:$D,$C910)</f>
        <v/>
      </c>
      <c r="BC910" s="77">
        <f>IFERROR(AO910/E910,0)</f>
        <v/>
      </c>
      <c r="BD910" s="77">
        <f>IFERROR(AP910/F910,0)</f>
        <v/>
      </c>
      <c r="BE910" s="35">
        <f>SUMIFS(рўйхат!BL:BL,рўйхат!$CX:$CX,$B$932,рўйхат!$D:$D,$C910)</f>
        <v/>
      </c>
      <c r="BF910" s="36">
        <f>SUMIFS(рўйхат!BM:BM,рўйхат!$CX:$CX,$B$932,рўйхат!$D:$D,$C910)</f>
        <v/>
      </c>
      <c r="BG910" s="35">
        <f>SUMIFS(рўйхат!BN:BN,рўйхат!$CX:$CX,$B$932,рўйхат!$D:$D,$C910)</f>
        <v/>
      </c>
      <c r="BH910" s="36">
        <f>SUMIFS(рўйхат!BO:BO,рўйхат!$CX:$CX,$B$932,рўйхат!$D:$D,$C910)</f>
        <v/>
      </c>
      <c r="BI910" s="35">
        <f>SUMIFS(рўйхат!BP:BP,рўйхат!$CX:$CX,$B$932,рўйхат!$D:$D,$C910)</f>
        <v/>
      </c>
      <c r="BJ910" s="36">
        <f>SUMIFS(рўйхат!BQ:BQ,рўйхат!$CX:$CX,$B$932,рўйхат!$D:$D,$C910)</f>
        <v/>
      </c>
      <c r="BK910" s="35">
        <f>SUMIFS(рўйхат!BR:BR,рўйхат!$CX:$CX,$B$932,рўйхат!$D:$D,$C910)</f>
        <v/>
      </c>
      <c r="BL910" s="36">
        <f>SUMIFS(рўйхат!BS:BS,рўйхат!$CX:$CX,$B$932,рўйхат!$D:$D,$C910)</f>
        <v/>
      </c>
      <c r="BM910" s="35">
        <f>SUMIFS(рўйхат!BT:BT,рўйхат!$CX:$CX,$B$932,рўйхат!$D:$D,$C910)</f>
        <v/>
      </c>
      <c r="BN910" s="36">
        <f>SUMIFS(рўйхат!BU:BU,рўйхат!$CX:$CX,$B$932,рўйхат!$D:$D,$C910)</f>
        <v/>
      </c>
      <c r="BO910" s="35">
        <f>SUMIFS(рўйхат!BX:BX,рўйхат!$CX:$CX,$B$932,рўйхат!$D:$D,$C910)</f>
        <v/>
      </c>
      <c r="BP910" s="36">
        <f>SUMIFS(рўйхат!BY:BY,рўйхат!$CX:$CX,$B$932,рўйхат!$D:$D,$C910)</f>
        <v/>
      </c>
      <c r="BQ910" s="35">
        <f>SUMIFS(рўйхат!BZ:BZ,рўйхат!$CX:$CX,$B$932,рўйхат!$D:$D,$C910)</f>
        <v/>
      </c>
      <c r="BR910" s="36">
        <f>SUMIFS(рўйхат!CA:CA,рўйхат!$CX:$CX,$B$932,рўйхат!$D:$D,$C910)</f>
        <v/>
      </c>
      <c r="BS910" s="35">
        <f>SUMIFS(рўйхат!CB:CB,рўйхат!$CX:$CX,$B$932,рўйхат!$D:$D,$C910)</f>
        <v/>
      </c>
      <c r="BT910" s="36">
        <f>SUMIFS(рўйхат!CC:CC,рўйхат!$CX:$CX,$B$932,рўйхат!$D:$D,$C910)</f>
        <v/>
      </c>
      <c r="BU910" s="35">
        <f>SUMIFS(рўйхат!CD:CD,рўйхат!$CX:$CX,$B$932,рўйхат!$D:$D,$C910)</f>
        <v/>
      </c>
      <c r="BV910" s="36">
        <f>SUMIFS(рўйхат!CE:CE,рўйхат!$CX:$CX,$B$932,рўйхат!$D:$D,$C910)</f>
        <v/>
      </c>
      <c r="BW910" s="35">
        <f>SUMIFS(рўйхат!CH:CH,рўйхат!$CX:$CX,$B$932,рўйхат!$D:$D,$C910)</f>
        <v/>
      </c>
      <c r="BX910" s="36">
        <f>SUMIFS(рўйхат!CI:CI,рўйхат!$CX:$CX,$B$932,рўйхат!$D:$D,$C910)</f>
        <v/>
      </c>
      <c r="BY910" s="35">
        <f>SUMIFS(рўйхат!CJ:CJ,рўйхат!$CX:$CX,$B$932,рўйхат!$D:$D,$C910)</f>
        <v/>
      </c>
      <c r="BZ910" s="36">
        <f>SUMIFS(рўйхат!CK:CK,рўйхат!$CX:$CX,$B$932,рўйхат!$D:$D,$C910)</f>
        <v/>
      </c>
      <c r="CA910" s="35">
        <f>SUMIFS(рўйхат!CL:CL,рўйхат!$CX:$CX,$B$932,рўйхат!$D:$D,$C910)</f>
        <v/>
      </c>
      <c r="CB910" s="36">
        <f>SUMIFS(рўйхат!CM:CM,рўйхат!$CX:$CX,$B$932,рўйхат!$D:$D,$C910)</f>
        <v/>
      </c>
      <c r="CC910" s="35">
        <f>SUMIFS(рўйхат!CN:CN,рўйхат!$CX:$CX,$B$932,рўйхат!$D:$D,$C910)</f>
        <v/>
      </c>
      <c r="CD910" s="36">
        <f>SUMIFS(рўйхат!CO:CO,рўйхат!$CX:$CX,$B$932,рўйхат!$D:$D,$C910)</f>
        <v/>
      </c>
      <c r="CE910" s="77">
        <f>IFERROR(BE910/(Q910+BE910),0)</f>
        <v/>
      </c>
      <c r="CF910" s="78">
        <f>IFERROR(BF910/(R910+BF910),0)</f>
        <v/>
      </c>
    </row>
    <row r="911" hidden="1" outlineLevel="1" ht="30" customFormat="1" customHeight="1" s="8">
      <c r="A911" s="39" t="n"/>
      <c r="B911" s="50" t="n">
        <v>45</v>
      </c>
      <c r="C911" s="131" t="inlineStr">
        <is>
          <t>Рейтинг бахолашда ЯММТ орқали олинган ишчи ходимлар сони солиқ ҳисоботлари билан солиштирмаси</t>
        </is>
      </c>
      <c r="D911" s="51" t="n"/>
      <c r="E911" s="35">
        <f>SUMIFS(рўйхат!F:F,рўйхат!$CX:$CX,$B$932,рўйхат!$D:$D,$C911)</f>
        <v/>
      </c>
      <c r="F911" s="36">
        <f>SUMIFS(рўйхат!G:G,рўйхат!$CX:$CX,$B$932,рўйхат!$D:$D,$C911)</f>
        <v/>
      </c>
      <c r="G911" s="35">
        <f>SUMIFS(рўйхат!H:H,рўйхат!$CX:$CX,$B$932,рўйхат!$D:$D,$C911)</f>
        <v/>
      </c>
      <c r="H911" s="36">
        <f>SUMIFS(рўйхат!I:I,рўйхат!$CX:$CX,$B$932,рўйхат!$D:$D,$C911)</f>
        <v/>
      </c>
      <c r="I911" s="35">
        <f>SUMIFS(рўйхат!J:J,рўйхат!$CX:$CX,$B$932,рўйхат!$D:$D,$C911)</f>
        <v/>
      </c>
      <c r="J911" s="36">
        <f>SUMIFS(рўйхат!K:K,рўйхат!$CX:$CX,$B$932,рўйхат!$D:$D,$C911)</f>
        <v/>
      </c>
      <c r="K911" s="35">
        <f>SUMIFS(рўйхат!L:L,рўйхат!$CX:$CX,$B$932,рўйхат!$D:$D,$C911)</f>
        <v/>
      </c>
      <c r="L911" s="36">
        <f>SUMIFS(рўйхат!M:M,рўйхат!$CX:$CX,$B$932,рўйхат!$D:$D,$C911)</f>
        <v/>
      </c>
      <c r="M911" s="35">
        <f>SUMIFS(рўйхат!N:N,рўйхат!$CX:$CX,$B$932,рўйхат!$D:$D,$C911)</f>
        <v/>
      </c>
      <c r="N911" s="36">
        <f>SUMIFS(рўйхат!O:O,рўйхат!$CX:$CX,$B$932,рўйхат!$D:$D,$C911)</f>
        <v/>
      </c>
      <c r="O911" s="34">
        <f>IFERROR(M911/E911,0)</f>
        <v/>
      </c>
      <c r="P911" s="34">
        <f>IFERROR(N911/F911,0)</f>
        <v/>
      </c>
      <c r="Q911" s="35">
        <f>SUMIFS(рўйхат!P:P,рўйхат!$CX:$CX,$B$932,рўйхат!$D:$D,$C911)</f>
        <v/>
      </c>
      <c r="R911" s="36">
        <f>SUMIFS(рўйхат!Q:Q,рўйхат!$CX:$CX,$B$932,рўйхат!$D:$D,$C911)</f>
        <v/>
      </c>
      <c r="S911" s="35">
        <f>SUMIFS(рўйхат!R:R,рўйхат!$CX:$CX,$B$932,рўйхат!$D:$D,$C911)</f>
        <v/>
      </c>
      <c r="T911" s="36">
        <f>SUMIFS(рўйхат!S:S,рўйхат!$CX:$CX,$B$932,рўйхат!$D:$D,$C911)</f>
        <v/>
      </c>
      <c r="U911" s="35">
        <f>SUMIFS(рўйхат!T:T,рўйхат!$CX:$CX,$B$932,рўйхат!$D:$D,$C911)</f>
        <v/>
      </c>
      <c r="V911" s="36">
        <f>SUMIFS(рўйхат!U:U,рўйхат!$CX:$CX,$B$932,рўйхат!$D:$D,$C911)</f>
        <v/>
      </c>
      <c r="W911" s="35">
        <f>SUMIFS(рўйхат!V:V,рўйхат!$CX:$CX,$B$932,рўйхат!$D:$D,$C911)</f>
        <v/>
      </c>
      <c r="X911" s="36">
        <f>SUMIFS(рўйхат!W:W,рўйхат!$CX:$CX,$B$932,рўйхат!$D:$D,$C911)</f>
        <v/>
      </c>
      <c r="Y911" s="35">
        <f>SUMIFS(рўйхат!X:X,рўйхат!$CX:$CX,$B$932,рўйхат!$D:$D,$C911)</f>
        <v/>
      </c>
      <c r="Z911" s="36">
        <f>SUMIFS(рўйхат!Y:Y,рўйхат!$CX:$CX,$B$932,рўйхат!$D:$D,$C911)</f>
        <v/>
      </c>
      <c r="AA911" s="35">
        <f>SUMIFS(рўйхат!Z:Z,рўйхат!$CX:$CX,$B$932,рўйхат!$D:$D,$C911)</f>
        <v/>
      </c>
      <c r="AB911" s="36">
        <f>SUMIFS(рўйхат!AA:AA,рўйхат!$CX:$CX,$B$932,рўйхат!$D:$D,$C911)</f>
        <v/>
      </c>
      <c r="AC911" s="35">
        <f>SUMIFS(рўйхат!AB:AB,рўйхат!$CX:$CX,$B$932,рўйхат!$D:$D,$C911)</f>
        <v/>
      </c>
      <c r="AD911" s="36">
        <f>SUMIFS(рўйхат!AC:AC,рўйхат!$CX:$CX,$B$932,рўйхат!$D:$D,$C911)</f>
        <v/>
      </c>
      <c r="AE911" s="35">
        <f>SUMIFS(рўйхат!AD:AD,рўйхат!$CX:$CX,$B$932,рўйхат!$D:$D,$C911)</f>
        <v/>
      </c>
      <c r="AF911" s="36">
        <f>SUMIFS(рўйхат!AE:AE,рўйхат!$CX:$CX,$B$932,рўйхат!$D:$D,$C911)</f>
        <v/>
      </c>
      <c r="AG911" s="35">
        <f>SUMIFS(рўйхат!AH:AH,рўйхат!$CX:$CX,$B$932,рўйхат!$D:$D,$C911)</f>
        <v/>
      </c>
      <c r="AH911" s="36">
        <f>SUMIFS(рўйхат!AI:AI,рўйхат!$CX:$CX,$B$932,рўйхат!$D:$D,$C911)</f>
        <v/>
      </c>
      <c r="AI911" s="35">
        <f>SUMIFS(рўйхат!AJ:AJ,рўйхат!$CX:$CX,$B$932,рўйхат!$D:$D,$C911)</f>
        <v/>
      </c>
      <c r="AJ911" s="36">
        <f>SUMIFS(рўйхат!AK:AK,рўйхат!$CX:$CX,$B$932,рўйхат!$D:$D,$C911)</f>
        <v/>
      </c>
      <c r="AK911" s="35">
        <f>SUMIFS(рўйхат!AL:AL,рўйхат!$CX:$CX,$B$932,рўйхат!$D:$D,$C911)</f>
        <v/>
      </c>
      <c r="AL911" s="36">
        <f>SUMIFS(рўйхат!AM:AM,рўйхат!$CX:$CX,$B$932,рўйхат!$D:$D,$C911)</f>
        <v/>
      </c>
      <c r="AM911" s="77">
        <f>IFERROR(Q911/E911,0)</f>
        <v/>
      </c>
      <c r="AN911" s="77">
        <f>IFERROR(R911/F911,0)</f>
        <v/>
      </c>
      <c r="AO911" s="35">
        <f>SUMIFS(рўйхат!AX:AX,рўйхат!$CX:$CX,$B$932,рўйхат!$D:$D,$C911)</f>
        <v/>
      </c>
      <c r="AP911" s="36">
        <f>SUMIFS(рўйхат!AY:AY,рўйхат!$CX:$CX,$B$932,рўйхат!$D:$D,$C911)</f>
        <v/>
      </c>
      <c r="AQ911" s="35">
        <f>SUMIFS(рўйхат!AZ:AZ,рўйхат!$CX:$CX,$B$932,рўйхат!$D:$D,$C911)</f>
        <v/>
      </c>
      <c r="AR911" s="36">
        <f>SUMIFS(рўйхат!BA:BA,рўйхат!$CX:$CX,$B$932,рўйхат!$D:$D,$C911)</f>
        <v/>
      </c>
      <c r="AS911" s="35">
        <f>SUMIFS(рўйхат!BB:BB,рўйхат!$CX:$CX,$B$932,рўйхат!$D:$D,$C911)</f>
        <v/>
      </c>
      <c r="AT911" s="36">
        <f>SUMIFS(рўйхат!BC:BC,рўйхат!$CX:$CX,$B$932,рўйхат!$D:$D,$C911)</f>
        <v/>
      </c>
      <c r="AU911" s="35">
        <f>SUMIFS(рўйхат!BD:BD,рўйхат!$CX:$CX,$B$932,рўйхат!$D:$D,$C911)</f>
        <v/>
      </c>
      <c r="AV911" s="36">
        <f>SUMIFS(рўйхат!BE:BE,рўйхат!$CX:$CX,$B$932,рўйхат!$D:$D,$C911)</f>
        <v/>
      </c>
      <c r="AW911" s="35">
        <f>SUMIFS(рўйхат!BF:BF,рўйхат!$CX:$CX,$B$932,рўйхат!$D:$D,$C911)</f>
        <v/>
      </c>
      <c r="AX911" s="36">
        <f>SUMIFS(рўйхат!BG:BG,рўйхат!$CX:$CX,$B$932,рўйхат!$D:$D,$C911)</f>
        <v/>
      </c>
      <c r="AY911" s="35">
        <f>SUMIFS(рўйхат!BH:BH,рўйхат!$CX:$CX,$B$932,рўйхат!$D:$D,$C911)</f>
        <v/>
      </c>
      <c r="AZ911" s="36">
        <f>SUMIFS(рўйхат!BI:BI,рўйхат!$CX:$CX,$B$932,рўйхат!$D:$D,$C911)</f>
        <v/>
      </c>
      <c r="BA911" s="35">
        <f>SUMIFS(рўйхат!BJ:BJ,рўйхат!$CX:$CX,$B$932,рўйхат!$D:$D,$C911)</f>
        <v/>
      </c>
      <c r="BB911" s="36">
        <f>SUMIFS(рўйхат!BK:BK,рўйхат!$CX:$CX,$B$932,рўйхат!$D:$D,$C911)</f>
        <v/>
      </c>
      <c r="BC911" s="77">
        <f>IFERROR(AO911/E911,0)</f>
        <v/>
      </c>
      <c r="BD911" s="77">
        <f>IFERROR(AP911/F911,0)</f>
        <v/>
      </c>
      <c r="BE911" s="35">
        <f>SUMIFS(рўйхат!BL:BL,рўйхат!$CX:$CX,$B$932,рўйхат!$D:$D,$C911)</f>
        <v/>
      </c>
      <c r="BF911" s="36">
        <f>SUMIFS(рўйхат!BM:BM,рўйхат!$CX:$CX,$B$932,рўйхат!$D:$D,$C911)</f>
        <v/>
      </c>
      <c r="BG911" s="35">
        <f>SUMIFS(рўйхат!BN:BN,рўйхат!$CX:$CX,$B$932,рўйхат!$D:$D,$C911)</f>
        <v/>
      </c>
      <c r="BH911" s="36">
        <f>SUMIFS(рўйхат!BO:BO,рўйхат!$CX:$CX,$B$932,рўйхат!$D:$D,$C911)</f>
        <v/>
      </c>
      <c r="BI911" s="35">
        <f>SUMIFS(рўйхат!BP:BP,рўйхат!$CX:$CX,$B$932,рўйхат!$D:$D,$C911)</f>
        <v/>
      </c>
      <c r="BJ911" s="36">
        <f>SUMIFS(рўйхат!BQ:BQ,рўйхат!$CX:$CX,$B$932,рўйхат!$D:$D,$C911)</f>
        <v/>
      </c>
      <c r="BK911" s="35">
        <f>SUMIFS(рўйхат!BR:BR,рўйхат!$CX:$CX,$B$932,рўйхат!$D:$D,$C911)</f>
        <v/>
      </c>
      <c r="BL911" s="36">
        <f>SUMIFS(рўйхат!BS:BS,рўйхат!$CX:$CX,$B$932,рўйхат!$D:$D,$C911)</f>
        <v/>
      </c>
      <c r="BM911" s="35">
        <f>SUMIFS(рўйхат!BT:BT,рўйхат!$CX:$CX,$B$932,рўйхат!$D:$D,$C911)</f>
        <v/>
      </c>
      <c r="BN911" s="36">
        <f>SUMIFS(рўйхат!BU:BU,рўйхат!$CX:$CX,$B$932,рўйхат!$D:$D,$C911)</f>
        <v/>
      </c>
      <c r="BO911" s="35">
        <f>SUMIFS(рўйхат!BX:BX,рўйхат!$CX:$CX,$B$932,рўйхат!$D:$D,$C911)</f>
        <v/>
      </c>
      <c r="BP911" s="36">
        <f>SUMIFS(рўйхат!BY:BY,рўйхат!$CX:$CX,$B$932,рўйхат!$D:$D,$C911)</f>
        <v/>
      </c>
      <c r="BQ911" s="35">
        <f>SUMIFS(рўйхат!BZ:BZ,рўйхат!$CX:$CX,$B$932,рўйхат!$D:$D,$C911)</f>
        <v/>
      </c>
      <c r="BR911" s="36">
        <f>SUMIFS(рўйхат!CA:CA,рўйхат!$CX:$CX,$B$932,рўйхат!$D:$D,$C911)</f>
        <v/>
      </c>
      <c r="BS911" s="35">
        <f>SUMIFS(рўйхат!CB:CB,рўйхат!$CX:$CX,$B$932,рўйхат!$D:$D,$C911)</f>
        <v/>
      </c>
      <c r="BT911" s="36">
        <f>SUMIFS(рўйхат!CC:CC,рўйхат!$CX:$CX,$B$932,рўйхат!$D:$D,$C911)</f>
        <v/>
      </c>
      <c r="BU911" s="35">
        <f>SUMIFS(рўйхат!CD:CD,рўйхат!$CX:$CX,$B$932,рўйхат!$D:$D,$C911)</f>
        <v/>
      </c>
      <c r="BV911" s="36">
        <f>SUMIFS(рўйхат!CE:CE,рўйхат!$CX:$CX,$B$932,рўйхат!$D:$D,$C911)</f>
        <v/>
      </c>
      <c r="BW911" s="35">
        <f>SUMIFS(рўйхат!CH:CH,рўйхат!$CX:$CX,$B$932,рўйхат!$D:$D,$C911)</f>
        <v/>
      </c>
      <c r="BX911" s="36">
        <f>SUMIFS(рўйхат!CI:CI,рўйхат!$CX:$CX,$B$932,рўйхат!$D:$D,$C911)</f>
        <v/>
      </c>
      <c r="BY911" s="35">
        <f>SUMIFS(рўйхат!CJ:CJ,рўйхат!$CX:$CX,$B$932,рўйхат!$D:$D,$C911)</f>
        <v/>
      </c>
      <c r="BZ911" s="36">
        <f>SUMIFS(рўйхат!CK:CK,рўйхат!$CX:$CX,$B$932,рўйхат!$D:$D,$C911)</f>
        <v/>
      </c>
      <c r="CA911" s="35">
        <f>SUMIFS(рўйхат!CL:CL,рўйхат!$CX:$CX,$B$932,рўйхат!$D:$D,$C911)</f>
        <v/>
      </c>
      <c r="CB911" s="36">
        <f>SUMIFS(рўйхат!CM:CM,рўйхат!$CX:$CX,$B$932,рўйхат!$D:$D,$C911)</f>
        <v/>
      </c>
      <c r="CC911" s="35">
        <f>SUMIFS(рўйхат!CN:CN,рўйхат!$CX:$CX,$B$932,рўйхат!$D:$D,$C911)</f>
        <v/>
      </c>
      <c r="CD911" s="36">
        <f>SUMIFS(рўйхат!CO:CO,рўйхат!$CX:$CX,$B$932,рўйхат!$D:$D,$C911)</f>
        <v/>
      </c>
      <c r="CE911" s="77">
        <f>IFERROR(BE911/(Q911+BE911),0)</f>
        <v/>
      </c>
      <c r="CF911" s="78">
        <f>IFERROR(BF911/(R911+BF911),0)</f>
        <v/>
      </c>
    </row>
    <row r="912" hidden="1" outlineLevel="1" ht="30" customFormat="1" customHeight="1" s="8">
      <c r="A912" s="39" t="n"/>
      <c r="B912" s="50" t="n">
        <v>46</v>
      </c>
      <c r="C912" s="131" t="inlineStr">
        <is>
          <t>Солиқ ҳисоботларида энг кўп ҳисобланган иш ҳақи тўғрисида</t>
        </is>
      </c>
      <c r="D912" s="51" t="n"/>
      <c r="E912" s="35">
        <f>SUMIFS(рўйхат!F:F,рўйхат!$CX:$CX,$B$932,рўйхат!$D:$D,$C912)</f>
        <v/>
      </c>
      <c r="F912" s="36">
        <f>SUMIFS(рўйхат!G:G,рўйхат!$CX:$CX,$B$932,рўйхат!$D:$D,$C912)</f>
        <v/>
      </c>
      <c r="G912" s="35">
        <f>SUMIFS(рўйхат!H:H,рўйхат!$CX:$CX,$B$932,рўйхат!$D:$D,$C912)</f>
        <v/>
      </c>
      <c r="H912" s="36">
        <f>SUMIFS(рўйхат!I:I,рўйхат!$CX:$CX,$B$932,рўйхат!$D:$D,$C912)</f>
        <v/>
      </c>
      <c r="I912" s="35">
        <f>SUMIFS(рўйхат!J:J,рўйхат!$CX:$CX,$B$932,рўйхат!$D:$D,$C912)</f>
        <v/>
      </c>
      <c r="J912" s="36">
        <f>SUMIFS(рўйхат!K:K,рўйхат!$CX:$CX,$B$932,рўйхат!$D:$D,$C912)</f>
        <v/>
      </c>
      <c r="K912" s="35">
        <f>SUMIFS(рўйхат!L:L,рўйхат!$CX:$CX,$B$932,рўйхат!$D:$D,$C912)</f>
        <v/>
      </c>
      <c r="L912" s="36">
        <f>SUMIFS(рўйхат!M:M,рўйхат!$CX:$CX,$B$932,рўйхат!$D:$D,$C912)</f>
        <v/>
      </c>
      <c r="M912" s="35">
        <f>SUMIFS(рўйхат!N:N,рўйхат!$CX:$CX,$B$932,рўйхат!$D:$D,$C912)</f>
        <v/>
      </c>
      <c r="N912" s="36">
        <f>SUMIFS(рўйхат!O:O,рўйхат!$CX:$CX,$B$932,рўйхат!$D:$D,$C912)</f>
        <v/>
      </c>
      <c r="O912" s="34">
        <f>IFERROR(M912/E912,0)</f>
        <v/>
      </c>
      <c r="P912" s="34">
        <f>IFERROR(N912/F912,0)</f>
        <v/>
      </c>
      <c r="Q912" s="35">
        <f>SUMIFS(рўйхат!P:P,рўйхат!$CX:$CX,$B$932,рўйхат!$D:$D,$C912)</f>
        <v/>
      </c>
      <c r="R912" s="36">
        <f>SUMIFS(рўйхат!Q:Q,рўйхат!$CX:$CX,$B$932,рўйхат!$D:$D,$C912)</f>
        <v/>
      </c>
      <c r="S912" s="35">
        <f>SUMIFS(рўйхат!R:R,рўйхат!$CX:$CX,$B$932,рўйхат!$D:$D,$C912)</f>
        <v/>
      </c>
      <c r="T912" s="36">
        <f>SUMIFS(рўйхат!S:S,рўйхат!$CX:$CX,$B$932,рўйхат!$D:$D,$C912)</f>
        <v/>
      </c>
      <c r="U912" s="35">
        <f>SUMIFS(рўйхат!T:T,рўйхат!$CX:$CX,$B$932,рўйхат!$D:$D,$C912)</f>
        <v/>
      </c>
      <c r="V912" s="36">
        <f>SUMIFS(рўйхат!U:U,рўйхат!$CX:$CX,$B$932,рўйхат!$D:$D,$C912)</f>
        <v/>
      </c>
      <c r="W912" s="35">
        <f>SUMIFS(рўйхат!V:V,рўйхат!$CX:$CX,$B$932,рўйхат!$D:$D,$C912)</f>
        <v/>
      </c>
      <c r="X912" s="36">
        <f>SUMIFS(рўйхат!W:W,рўйхат!$CX:$CX,$B$932,рўйхат!$D:$D,$C912)</f>
        <v/>
      </c>
      <c r="Y912" s="35">
        <f>SUMIFS(рўйхат!X:X,рўйхат!$CX:$CX,$B$932,рўйхат!$D:$D,$C912)</f>
        <v/>
      </c>
      <c r="Z912" s="36">
        <f>SUMIFS(рўйхат!Y:Y,рўйхат!$CX:$CX,$B$932,рўйхат!$D:$D,$C912)</f>
        <v/>
      </c>
      <c r="AA912" s="35">
        <f>SUMIFS(рўйхат!Z:Z,рўйхат!$CX:$CX,$B$932,рўйхат!$D:$D,$C912)</f>
        <v/>
      </c>
      <c r="AB912" s="36">
        <f>SUMIFS(рўйхат!AA:AA,рўйхат!$CX:$CX,$B$932,рўйхат!$D:$D,$C912)</f>
        <v/>
      </c>
      <c r="AC912" s="35">
        <f>SUMIFS(рўйхат!AB:AB,рўйхат!$CX:$CX,$B$932,рўйхат!$D:$D,$C912)</f>
        <v/>
      </c>
      <c r="AD912" s="36">
        <f>SUMIFS(рўйхат!AC:AC,рўйхат!$CX:$CX,$B$932,рўйхат!$D:$D,$C912)</f>
        <v/>
      </c>
      <c r="AE912" s="35">
        <f>SUMIFS(рўйхат!AD:AD,рўйхат!$CX:$CX,$B$932,рўйхат!$D:$D,$C912)</f>
        <v/>
      </c>
      <c r="AF912" s="36">
        <f>SUMIFS(рўйхат!AE:AE,рўйхат!$CX:$CX,$B$932,рўйхат!$D:$D,$C912)</f>
        <v/>
      </c>
      <c r="AG912" s="35">
        <f>SUMIFS(рўйхат!AH:AH,рўйхат!$CX:$CX,$B$932,рўйхат!$D:$D,$C912)</f>
        <v/>
      </c>
      <c r="AH912" s="36">
        <f>SUMIFS(рўйхат!AI:AI,рўйхат!$CX:$CX,$B$932,рўйхат!$D:$D,$C912)</f>
        <v/>
      </c>
      <c r="AI912" s="35">
        <f>SUMIFS(рўйхат!AJ:AJ,рўйхат!$CX:$CX,$B$932,рўйхат!$D:$D,$C912)</f>
        <v/>
      </c>
      <c r="AJ912" s="36">
        <f>SUMIFS(рўйхат!AK:AK,рўйхат!$CX:$CX,$B$932,рўйхат!$D:$D,$C912)</f>
        <v/>
      </c>
      <c r="AK912" s="35">
        <f>SUMIFS(рўйхат!AL:AL,рўйхат!$CX:$CX,$B$932,рўйхат!$D:$D,$C912)</f>
        <v/>
      </c>
      <c r="AL912" s="36">
        <f>SUMIFS(рўйхат!AM:AM,рўйхат!$CX:$CX,$B$932,рўйхат!$D:$D,$C912)</f>
        <v/>
      </c>
      <c r="AM912" s="77">
        <f>IFERROR(Q912/E912,0)</f>
        <v/>
      </c>
      <c r="AN912" s="77">
        <f>IFERROR(R912/F912,0)</f>
        <v/>
      </c>
      <c r="AO912" s="35">
        <f>SUMIFS(рўйхат!AX:AX,рўйхат!$CX:$CX,$B$932,рўйхат!$D:$D,$C912)</f>
        <v/>
      </c>
      <c r="AP912" s="36">
        <f>SUMIFS(рўйхат!AY:AY,рўйхат!$CX:$CX,$B$932,рўйхат!$D:$D,$C912)</f>
        <v/>
      </c>
      <c r="AQ912" s="35">
        <f>SUMIFS(рўйхат!AZ:AZ,рўйхат!$CX:$CX,$B$932,рўйхат!$D:$D,$C912)</f>
        <v/>
      </c>
      <c r="AR912" s="36">
        <f>SUMIFS(рўйхат!BA:BA,рўйхат!$CX:$CX,$B$932,рўйхат!$D:$D,$C912)</f>
        <v/>
      </c>
      <c r="AS912" s="35">
        <f>SUMIFS(рўйхат!BB:BB,рўйхат!$CX:$CX,$B$932,рўйхат!$D:$D,$C912)</f>
        <v/>
      </c>
      <c r="AT912" s="36">
        <f>SUMIFS(рўйхат!BC:BC,рўйхат!$CX:$CX,$B$932,рўйхат!$D:$D,$C912)</f>
        <v/>
      </c>
      <c r="AU912" s="35">
        <f>SUMIFS(рўйхат!BD:BD,рўйхат!$CX:$CX,$B$932,рўйхат!$D:$D,$C912)</f>
        <v/>
      </c>
      <c r="AV912" s="36">
        <f>SUMIFS(рўйхат!BE:BE,рўйхат!$CX:$CX,$B$932,рўйхат!$D:$D,$C912)</f>
        <v/>
      </c>
      <c r="AW912" s="35">
        <f>SUMIFS(рўйхат!BF:BF,рўйхат!$CX:$CX,$B$932,рўйхат!$D:$D,$C912)</f>
        <v/>
      </c>
      <c r="AX912" s="36">
        <f>SUMIFS(рўйхат!BG:BG,рўйхат!$CX:$CX,$B$932,рўйхат!$D:$D,$C912)</f>
        <v/>
      </c>
      <c r="AY912" s="35">
        <f>SUMIFS(рўйхат!BH:BH,рўйхат!$CX:$CX,$B$932,рўйхат!$D:$D,$C912)</f>
        <v/>
      </c>
      <c r="AZ912" s="36">
        <f>SUMIFS(рўйхат!BI:BI,рўйхат!$CX:$CX,$B$932,рўйхат!$D:$D,$C912)</f>
        <v/>
      </c>
      <c r="BA912" s="35">
        <f>SUMIFS(рўйхат!BJ:BJ,рўйхат!$CX:$CX,$B$932,рўйхат!$D:$D,$C912)</f>
        <v/>
      </c>
      <c r="BB912" s="36">
        <f>SUMIFS(рўйхат!BK:BK,рўйхат!$CX:$CX,$B$932,рўйхат!$D:$D,$C912)</f>
        <v/>
      </c>
      <c r="BC912" s="77">
        <f>IFERROR(AO912/E912,0)</f>
        <v/>
      </c>
      <c r="BD912" s="77">
        <f>IFERROR(AP912/F912,0)</f>
        <v/>
      </c>
      <c r="BE912" s="35">
        <f>SUMIFS(рўйхат!BL:BL,рўйхат!$CX:$CX,$B$932,рўйхат!$D:$D,$C912)</f>
        <v/>
      </c>
      <c r="BF912" s="36">
        <f>SUMIFS(рўйхат!BM:BM,рўйхат!$CX:$CX,$B$932,рўйхат!$D:$D,$C912)</f>
        <v/>
      </c>
      <c r="BG912" s="35">
        <f>SUMIFS(рўйхат!BN:BN,рўйхат!$CX:$CX,$B$932,рўйхат!$D:$D,$C912)</f>
        <v/>
      </c>
      <c r="BH912" s="36">
        <f>SUMIFS(рўйхат!BO:BO,рўйхат!$CX:$CX,$B$932,рўйхат!$D:$D,$C912)</f>
        <v/>
      </c>
      <c r="BI912" s="35">
        <f>SUMIFS(рўйхат!BP:BP,рўйхат!$CX:$CX,$B$932,рўйхат!$D:$D,$C912)</f>
        <v/>
      </c>
      <c r="BJ912" s="36">
        <f>SUMIFS(рўйхат!BQ:BQ,рўйхат!$CX:$CX,$B$932,рўйхат!$D:$D,$C912)</f>
        <v/>
      </c>
      <c r="BK912" s="35">
        <f>SUMIFS(рўйхат!BR:BR,рўйхат!$CX:$CX,$B$932,рўйхат!$D:$D,$C912)</f>
        <v/>
      </c>
      <c r="BL912" s="36">
        <f>SUMIFS(рўйхат!BS:BS,рўйхат!$CX:$CX,$B$932,рўйхат!$D:$D,$C912)</f>
        <v/>
      </c>
      <c r="BM912" s="35">
        <f>SUMIFS(рўйхат!BT:BT,рўйхат!$CX:$CX,$B$932,рўйхат!$D:$D,$C912)</f>
        <v/>
      </c>
      <c r="BN912" s="36">
        <f>SUMIFS(рўйхат!BU:BU,рўйхат!$CX:$CX,$B$932,рўйхат!$D:$D,$C912)</f>
        <v/>
      </c>
      <c r="BO912" s="35">
        <f>SUMIFS(рўйхат!BX:BX,рўйхат!$CX:$CX,$B$932,рўйхат!$D:$D,$C912)</f>
        <v/>
      </c>
      <c r="BP912" s="36">
        <f>SUMIFS(рўйхат!BY:BY,рўйхат!$CX:$CX,$B$932,рўйхат!$D:$D,$C912)</f>
        <v/>
      </c>
      <c r="BQ912" s="35">
        <f>SUMIFS(рўйхат!BZ:BZ,рўйхат!$CX:$CX,$B$932,рўйхат!$D:$D,$C912)</f>
        <v/>
      </c>
      <c r="BR912" s="36">
        <f>SUMIFS(рўйхат!CA:CA,рўйхат!$CX:$CX,$B$932,рўйхат!$D:$D,$C912)</f>
        <v/>
      </c>
      <c r="BS912" s="35">
        <f>SUMIFS(рўйхат!CB:CB,рўйхат!$CX:$CX,$B$932,рўйхат!$D:$D,$C912)</f>
        <v/>
      </c>
      <c r="BT912" s="36">
        <f>SUMIFS(рўйхат!CC:CC,рўйхат!$CX:$CX,$B$932,рўйхат!$D:$D,$C912)</f>
        <v/>
      </c>
      <c r="BU912" s="35">
        <f>SUMIFS(рўйхат!CD:CD,рўйхат!$CX:$CX,$B$932,рўйхат!$D:$D,$C912)</f>
        <v/>
      </c>
      <c r="BV912" s="36">
        <f>SUMIFS(рўйхат!CE:CE,рўйхат!$CX:$CX,$B$932,рўйхат!$D:$D,$C912)</f>
        <v/>
      </c>
      <c r="BW912" s="35">
        <f>SUMIFS(рўйхат!CH:CH,рўйхат!$CX:$CX,$B$932,рўйхат!$D:$D,$C912)</f>
        <v/>
      </c>
      <c r="BX912" s="36">
        <f>SUMIFS(рўйхат!CI:CI,рўйхат!$CX:$CX,$B$932,рўйхат!$D:$D,$C912)</f>
        <v/>
      </c>
      <c r="BY912" s="35">
        <f>SUMIFS(рўйхат!CJ:CJ,рўйхат!$CX:$CX,$B$932,рўйхат!$D:$D,$C912)</f>
        <v/>
      </c>
      <c r="BZ912" s="36">
        <f>SUMIFS(рўйхат!CK:CK,рўйхат!$CX:$CX,$B$932,рўйхат!$D:$D,$C912)</f>
        <v/>
      </c>
      <c r="CA912" s="35">
        <f>SUMIFS(рўйхат!CL:CL,рўйхат!$CX:$CX,$B$932,рўйхат!$D:$D,$C912)</f>
        <v/>
      </c>
      <c r="CB912" s="36">
        <f>SUMIFS(рўйхат!CM:CM,рўйхат!$CX:$CX,$B$932,рўйхат!$D:$D,$C912)</f>
        <v/>
      </c>
      <c r="CC912" s="35">
        <f>SUMIFS(рўйхат!CN:CN,рўйхат!$CX:$CX,$B$932,рўйхат!$D:$D,$C912)</f>
        <v/>
      </c>
      <c r="CD912" s="36">
        <f>SUMIFS(рўйхат!CO:CO,рўйхат!$CX:$CX,$B$932,рўйхат!$D:$D,$C912)</f>
        <v/>
      </c>
      <c r="CE912" s="77">
        <f>IFERROR(BE912/(Q912+BE912),0)</f>
        <v/>
      </c>
      <c r="CF912" s="78">
        <f>IFERROR(BF912/(R912+BF912),0)</f>
        <v/>
      </c>
    </row>
    <row r="913" hidden="1" outlineLevel="1" ht="30" customFormat="1" customHeight="1" s="8">
      <c r="A913" s="39" t="n"/>
      <c r="B913" s="50" t="n">
        <v>47</v>
      </c>
      <c r="C913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913" s="51" t="n"/>
      <c r="E913" s="35">
        <f>SUMIFS(рўйхат!F:F,рўйхат!$CX:$CX,$B$932,рўйхат!$D:$D,$C913)</f>
        <v/>
      </c>
      <c r="F913" s="36">
        <f>SUMIFS(рўйхат!G:G,рўйхат!$CX:$CX,$B$932,рўйхат!$D:$D,$C913)</f>
        <v/>
      </c>
      <c r="G913" s="35">
        <f>SUMIFS(рўйхат!H:H,рўйхат!$CX:$CX,$B$932,рўйхат!$D:$D,$C913)</f>
        <v/>
      </c>
      <c r="H913" s="36">
        <f>SUMIFS(рўйхат!I:I,рўйхат!$CX:$CX,$B$932,рўйхат!$D:$D,$C913)</f>
        <v/>
      </c>
      <c r="I913" s="35">
        <f>SUMIFS(рўйхат!J:J,рўйхат!$CX:$CX,$B$932,рўйхат!$D:$D,$C913)</f>
        <v/>
      </c>
      <c r="J913" s="36">
        <f>SUMIFS(рўйхат!K:K,рўйхат!$CX:$CX,$B$932,рўйхат!$D:$D,$C913)</f>
        <v/>
      </c>
      <c r="K913" s="35">
        <f>SUMIFS(рўйхат!L:L,рўйхат!$CX:$CX,$B$932,рўйхат!$D:$D,$C913)</f>
        <v/>
      </c>
      <c r="L913" s="36">
        <f>SUMIFS(рўйхат!M:M,рўйхат!$CX:$CX,$B$932,рўйхат!$D:$D,$C913)</f>
        <v/>
      </c>
      <c r="M913" s="35">
        <f>SUMIFS(рўйхат!N:N,рўйхат!$CX:$CX,$B$932,рўйхат!$D:$D,$C913)</f>
        <v/>
      </c>
      <c r="N913" s="36">
        <f>SUMIFS(рўйхат!O:O,рўйхат!$CX:$CX,$B$932,рўйхат!$D:$D,$C913)</f>
        <v/>
      </c>
      <c r="O913" s="34">
        <f>IFERROR(M913/E913,0)</f>
        <v/>
      </c>
      <c r="P913" s="34">
        <f>IFERROR(N913/F913,0)</f>
        <v/>
      </c>
      <c r="Q913" s="35">
        <f>SUMIFS(рўйхат!P:P,рўйхат!$CX:$CX,$B$932,рўйхат!$D:$D,$C913)</f>
        <v/>
      </c>
      <c r="R913" s="36">
        <f>SUMIFS(рўйхат!Q:Q,рўйхат!$CX:$CX,$B$932,рўйхат!$D:$D,$C913)</f>
        <v/>
      </c>
      <c r="S913" s="35">
        <f>SUMIFS(рўйхат!R:R,рўйхат!$CX:$CX,$B$932,рўйхат!$D:$D,$C913)</f>
        <v/>
      </c>
      <c r="T913" s="36">
        <f>SUMIFS(рўйхат!S:S,рўйхат!$CX:$CX,$B$932,рўйхат!$D:$D,$C913)</f>
        <v/>
      </c>
      <c r="U913" s="35">
        <f>SUMIFS(рўйхат!T:T,рўйхат!$CX:$CX,$B$932,рўйхат!$D:$D,$C913)</f>
        <v/>
      </c>
      <c r="V913" s="36">
        <f>SUMIFS(рўйхат!U:U,рўйхат!$CX:$CX,$B$932,рўйхат!$D:$D,$C913)</f>
        <v/>
      </c>
      <c r="W913" s="35">
        <f>SUMIFS(рўйхат!V:V,рўйхат!$CX:$CX,$B$932,рўйхат!$D:$D,$C913)</f>
        <v/>
      </c>
      <c r="X913" s="36">
        <f>SUMIFS(рўйхат!W:W,рўйхат!$CX:$CX,$B$932,рўйхат!$D:$D,$C913)</f>
        <v/>
      </c>
      <c r="Y913" s="35">
        <f>SUMIFS(рўйхат!X:X,рўйхат!$CX:$CX,$B$932,рўйхат!$D:$D,$C913)</f>
        <v/>
      </c>
      <c r="Z913" s="36">
        <f>SUMIFS(рўйхат!Y:Y,рўйхат!$CX:$CX,$B$932,рўйхат!$D:$D,$C913)</f>
        <v/>
      </c>
      <c r="AA913" s="35">
        <f>SUMIFS(рўйхат!Z:Z,рўйхат!$CX:$CX,$B$932,рўйхат!$D:$D,$C913)</f>
        <v/>
      </c>
      <c r="AB913" s="36">
        <f>SUMIFS(рўйхат!AA:AA,рўйхат!$CX:$CX,$B$932,рўйхат!$D:$D,$C913)</f>
        <v/>
      </c>
      <c r="AC913" s="35">
        <f>SUMIFS(рўйхат!AB:AB,рўйхат!$CX:$CX,$B$932,рўйхат!$D:$D,$C913)</f>
        <v/>
      </c>
      <c r="AD913" s="36">
        <f>SUMIFS(рўйхат!AC:AC,рўйхат!$CX:$CX,$B$932,рўйхат!$D:$D,$C913)</f>
        <v/>
      </c>
      <c r="AE913" s="35">
        <f>SUMIFS(рўйхат!AD:AD,рўйхат!$CX:$CX,$B$932,рўйхат!$D:$D,$C913)</f>
        <v/>
      </c>
      <c r="AF913" s="36">
        <f>SUMIFS(рўйхат!AE:AE,рўйхат!$CX:$CX,$B$932,рўйхат!$D:$D,$C913)</f>
        <v/>
      </c>
      <c r="AG913" s="35">
        <f>SUMIFS(рўйхат!AH:AH,рўйхат!$CX:$CX,$B$932,рўйхат!$D:$D,$C913)</f>
        <v/>
      </c>
      <c r="AH913" s="36">
        <f>SUMIFS(рўйхат!AI:AI,рўйхат!$CX:$CX,$B$932,рўйхат!$D:$D,$C913)</f>
        <v/>
      </c>
      <c r="AI913" s="35">
        <f>SUMIFS(рўйхат!AJ:AJ,рўйхат!$CX:$CX,$B$932,рўйхат!$D:$D,$C913)</f>
        <v/>
      </c>
      <c r="AJ913" s="36">
        <f>SUMIFS(рўйхат!AK:AK,рўйхат!$CX:$CX,$B$932,рўйхат!$D:$D,$C913)</f>
        <v/>
      </c>
      <c r="AK913" s="35">
        <f>SUMIFS(рўйхат!AL:AL,рўйхат!$CX:$CX,$B$932,рўйхат!$D:$D,$C913)</f>
        <v/>
      </c>
      <c r="AL913" s="36">
        <f>SUMIFS(рўйхат!AM:AM,рўйхат!$CX:$CX,$B$932,рўйхат!$D:$D,$C913)</f>
        <v/>
      </c>
      <c r="AM913" s="77">
        <f>IFERROR(Q913/E913,0)</f>
        <v/>
      </c>
      <c r="AN913" s="77">
        <f>IFERROR(R913/F913,0)</f>
        <v/>
      </c>
      <c r="AO913" s="35">
        <f>SUMIFS(рўйхат!AX:AX,рўйхат!$CX:$CX,$B$932,рўйхат!$D:$D,$C913)</f>
        <v/>
      </c>
      <c r="AP913" s="36">
        <f>SUMIFS(рўйхат!AY:AY,рўйхат!$CX:$CX,$B$932,рўйхат!$D:$D,$C913)</f>
        <v/>
      </c>
      <c r="AQ913" s="35">
        <f>SUMIFS(рўйхат!AZ:AZ,рўйхат!$CX:$CX,$B$932,рўйхат!$D:$D,$C913)</f>
        <v/>
      </c>
      <c r="AR913" s="36">
        <f>SUMIFS(рўйхат!BA:BA,рўйхат!$CX:$CX,$B$932,рўйхат!$D:$D,$C913)</f>
        <v/>
      </c>
      <c r="AS913" s="35">
        <f>SUMIFS(рўйхат!BB:BB,рўйхат!$CX:$CX,$B$932,рўйхат!$D:$D,$C913)</f>
        <v/>
      </c>
      <c r="AT913" s="36">
        <f>SUMIFS(рўйхат!BC:BC,рўйхат!$CX:$CX,$B$932,рўйхат!$D:$D,$C913)</f>
        <v/>
      </c>
      <c r="AU913" s="35">
        <f>SUMIFS(рўйхат!BD:BD,рўйхат!$CX:$CX,$B$932,рўйхат!$D:$D,$C913)</f>
        <v/>
      </c>
      <c r="AV913" s="36">
        <f>SUMIFS(рўйхат!BE:BE,рўйхат!$CX:$CX,$B$932,рўйхат!$D:$D,$C913)</f>
        <v/>
      </c>
      <c r="AW913" s="35">
        <f>SUMIFS(рўйхат!BF:BF,рўйхат!$CX:$CX,$B$932,рўйхат!$D:$D,$C913)</f>
        <v/>
      </c>
      <c r="AX913" s="36">
        <f>SUMIFS(рўйхат!BG:BG,рўйхат!$CX:$CX,$B$932,рўйхат!$D:$D,$C913)</f>
        <v/>
      </c>
      <c r="AY913" s="35">
        <f>SUMIFS(рўйхат!BH:BH,рўйхат!$CX:$CX,$B$932,рўйхат!$D:$D,$C913)</f>
        <v/>
      </c>
      <c r="AZ913" s="36">
        <f>SUMIFS(рўйхат!BI:BI,рўйхат!$CX:$CX,$B$932,рўйхат!$D:$D,$C913)</f>
        <v/>
      </c>
      <c r="BA913" s="35">
        <f>SUMIFS(рўйхат!BJ:BJ,рўйхат!$CX:$CX,$B$932,рўйхат!$D:$D,$C913)</f>
        <v/>
      </c>
      <c r="BB913" s="36">
        <f>SUMIFS(рўйхат!BK:BK,рўйхат!$CX:$CX,$B$932,рўйхат!$D:$D,$C913)</f>
        <v/>
      </c>
      <c r="BC913" s="77">
        <f>IFERROR(AO913/E913,0)</f>
        <v/>
      </c>
      <c r="BD913" s="77">
        <f>IFERROR(AP913/F913,0)</f>
        <v/>
      </c>
      <c r="BE913" s="35">
        <f>SUMIFS(рўйхат!BL:BL,рўйхат!$CX:$CX,$B$932,рўйхат!$D:$D,$C913)</f>
        <v/>
      </c>
      <c r="BF913" s="36">
        <f>SUMIFS(рўйхат!BM:BM,рўйхат!$CX:$CX,$B$932,рўйхат!$D:$D,$C913)</f>
        <v/>
      </c>
      <c r="BG913" s="35">
        <f>SUMIFS(рўйхат!BN:BN,рўйхат!$CX:$CX,$B$932,рўйхат!$D:$D,$C913)</f>
        <v/>
      </c>
      <c r="BH913" s="36">
        <f>SUMIFS(рўйхат!BO:BO,рўйхат!$CX:$CX,$B$932,рўйхат!$D:$D,$C913)</f>
        <v/>
      </c>
      <c r="BI913" s="35">
        <f>SUMIFS(рўйхат!BP:BP,рўйхат!$CX:$CX,$B$932,рўйхат!$D:$D,$C913)</f>
        <v/>
      </c>
      <c r="BJ913" s="36">
        <f>SUMIFS(рўйхат!BQ:BQ,рўйхат!$CX:$CX,$B$932,рўйхат!$D:$D,$C913)</f>
        <v/>
      </c>
      <c r="BK913" s="35">
        <f>SUMIFS(рўйхат!BR:BR,рўйхат!$CX:$CX,$B$932,рўйхат!$D:$D,$C913)</f>
        <v/>
      </c>
      <c r="BL913" s="36">
        <f>SUMIFS(рўйхат!BS:BS,рўйхат!$CX:$CX,$B$932,рўйхат!$D:$D,$C913)</f>
        <v/>
      </c>
      <c r="BM913" s="35">
        <f>SUMIFS(рўйхат!BT:BT,рўйхат!$CX:$CX,$B$932,рўйхат!$D:$D,$C913)</f>
        <v/>
      </c>
      <c r="BN913" s="36">
        <f>SUMIFS(рўйхат!BU:BU,рўйхат!$CX:$CX,$B$932,рўйхат!$D:$D,$C913)</f>
        <v/>
      </c>
      <c r="BO913" s="35">
        <f>SUMIFS(рўйхат!BX:BX,рўйхат!$CX:$CX,$B$932,рўйхат!$D:$D,$C913)</f>
        <v/>
      </c>
      <c r="BP913" s="36">
        <f>SUMIFS(рўйхат!BY:BY,рўйхат!$CX:$CX,$B$932,рўйхат!$D:$D,$C913)</f>
        <v/>
      </c>
      <c r="BQ913" s="35">
        <f>SUMIFS(рўйхат!BZ:BZ,рўйхат!$CX:$CX,$B$932,рўйхат!$D:$D,$C913)</f>
        <v/>
      </c>
      <c r="BR913" s="36">
        <f>SUMIFS(рўйхат!CA:CA,рўйхат!$CX:$CX,$B$932,рўйхат!$D:$D,$C913)</f>
        <v/>
      </c>
      <c r="BS913" s="35">
        <f>SUMIFS(рўйхат!CB:CB,рўйхат!$CX:$CX,$B$932,рўйхат!$D:$D,$C913)</f>
        <v/>
      </c>
      <c r="BT913" s="36">
        <f>SUMIFS(рўйхат!CC:CC,рўйхат!$CX:$CX,$B$932,рўйхат!$D:$D,$C913)</f>
        <v/>
      </c>
      <c r="BU913" s="35">
        <f>SUMIFS(рўйхат!CD:CD,рўйхат!$CX:$CX,$B$932,рўйхат!$D:$D,$C913)</f>
        <v/>
      </c>
      <c r="BV913" s="36">
        <f>SUMIFS(рўйхат!CE:CE,рўйхат!$CX:$CX,$B$932,рўйхат!$D:$D,$C913)</f>
        <v/>
      </c>
      <c r="BW913" s="35">
        <f>SUMIFS(рўйхат!CH:CH,рўйхат!$CX:$CX,$B$932,рўйхат!$D:$D,$C913)</f>
        <v/>
      </c>
      <c r="BX913" s="36">
        <f>SUMIFS(рўйхат!CI:CI,рўйхат!$CX:$CX,$B$932,рўйхат!$D:$D,$C913)</f>
        <v/>
      </c>
      <c r="BY913" s="35">
        <f>SUMIFS(рўйхат!CJ:CJ,рўйхат!$CX:$CX,$B$932,рўйхат!$D:$D,$C913)</f>
        <v/>
      </c>
      <c r="BZ913" s="36">
        <f>SUMIFS(рўйхат!CK:CK,рўйхат!$CX:$CX,$B$932,рўйхат!$D:$D,$C913)</f>
        <v/>
      </c>
      <c r="CA913" s="35">
        <f>SUMIFS(рўйхат!CL:CL,рўйхат!$CX:$CX,$B$932,рўйхат!$D:$D,$C913)</f>
        <v/>
      </c>
      <c r="CB913" s="36">
        <f>SUMIFS(рўйхат!CM:CM,рўйхат!$CX:$CX,$B$932,рўйхат!$D:$D,$C913)</f>
        <v/>
      </c>
      <c r="CC913" s="35">
        <f>SUMIFS(рўйхат!CN:CN,рўйхат!$CX:$CX,$B$932,рўйхат!$D:$D,$C913)</f>
        <v/>
      </c>
      <c r="CD913" s="36">
        <f>SUMIFS(рўйхат!CO:CO,рўйхат!$CX:$CX,$B$932,рўйхат!$D:$D,$C913)</f>
        <v/>
      </c>
      <c r="CE913" s="77">
        <f>IFERROR(BE913/(Q913+BE913),0)</f>
        <v/>
      </c>
      <c r="CF913" s="78">
        <f>IFERROR(BF913/(R913+BF913),0)</f>
        <v/>
      </c>
    </row>
    <row r="914" hidden="1" outlineLevel="1" ht="30" customFormat="1" customHeight="1" s="8">
      <c r="A914" s="39" t="n"/>
      <c r="B914" s="50" t="n">
        <v>48</v>
      </c>
      <c r="C914" s="131" t="inlineStr">
        <is>
          <t>Тўғридан-тўғри шартномалар мониторинги</t>
        </is>
      </c>
      <c r="D914" s="51" t="n"/>
      <c r="E914" s="35">
        <f>SUMIFS(рўйхат!F:F,рўйхат!$CX:$CX,$B$932,рўйхат!$D:$D,$C914)</f>
        <v/>
      </c>
      <c r="F914" s="36">
        <f>SUMIFS(рўйхат!G:G,рўйхат!$CX:$CX,$B$932,рўйхат!$D:$D,$C914)</f>
        <v/>
      </c>
      <c r="G914" s="35">
        <f>SUMIFS(рўйхат!H:H,рўйхат!$CX:$CX,$B$932,рўйхат!$D:$D,$C914)</f>
        <v/>
      </c>
      <c r="H914" s="36">
        <f>SUMIFS(рўйхат!I:I,рўйхат!$CX:$CX,$B$932,рўйхат!$D:$D,$C914)</f>
        <v/>
      </c>
      <c r="I914" s="35">
        <f>SUMIFS(рўйхат!J:J,рўйхат!$CX:$CX,$B$932,рўйхат!$D:$D,$C914)</f>
        <v/>
      </c>
      <c r="J914" s="36">
        <f>SUMIFS(рўйхат!K:K,рўйхат!$CX:$CX,$B$932,рўйхат!$D:$D,$C914)</f>
        <v/>
      </c>
      <c r="K914" s="35">
        <f>SUMIFS(рўйхат!L:L,рўйхат!$CX:$CX,$B$932,рўйхат!$D:$D,$C914)</f>
        <v/>
      </c>
      <c r="L914" s="36">
        <f>SUMIFS(рўйхат!M:M,рўйхат!$CX:$CX,$B$932,рўйхат!$D:$D,$C914)</f>
        <v/>
      </c>
      <c r="M914" s="35">
        <f>SUMIFS(рўйхат!N:N,рўйхат!$CX:$CX,$B$932,рўйхат!$D:$D,$C914)</f>
        <v/>
      </c>
      <c r="N914" s="36">
        <f>SUMIFS(рўйхат!O:O,рўйхат!$CX:$CX,$B$932,рўйхат!$D:$D,$C914)</f>
        <v/>
      </c>
      <c r="O914" s="34">
        <f>IFERROR(M914/E914,0)</f>
        <v/>
      </c>
      <c r="P914" s="34">
        <f>IFERROR(N914/F914,0)</f>
        <v/>
      </c>
      <c r="Q914" s="35">
        <f>SUMIFS(рўйхат!P:P,рўйхат!$CX:$CX,$B$932,рўйхат!$D:$D,$C914)</f>
        <v/>
      </c>
      <c r="R914" s="36">
        <f>SUMIFS(рўйхат!Q:Q,рўйхат!$CX:$CX,$B$932,рўйхат!$D:$D,$C914)</f>
        <v/>
      </c>
      <c r="S914" s="35">
        <f>SUMIFS(рўйхат!R:R,рўйхат!$CX:$CX,$B$932,рўйхат!$D:$D,$C914)</f>
        <v/>
      </c>
      <c r="T914" s="36">
        <f>SUMIFS(рўйхат!S:S,рўйхат!$CX:$CX,$B$932,рўйхат!$D:$D,$C914)</f>
        <v/>
      </c>
      <c r="U914" s="35">
        <f>SUMIFS(рўйхат!T:T,рўйхат!$CX:$CX,$B$932,рўйхат!$D:$D,$C914)</f>
        <v/>
      </c>
      <c r="V914" s="36">
        <f>SUMIFS(рўйхат!U:U,рўйхат!$CX:$CX,$B$932,рўйхат!$D:$D,$C914)</f>
        <v/>
      </c>
      <c r="W914" s="35">
        <f>SUMIFS(рўйхат!V:V,рўйхат!$CX:$CX,$B$932,рўйхат!$D:$D,$C914)</f>
        <v/>
      </c>
      <c r="X914" s="36">
        <f>SUMIFS(рўйхат!W:W,рўйхат!$CX:$CX,$B$932,рўйхат!$D:$D,$C914)</f>
        <v/>
      </c>
      <c r="Y914" s="35">
        <f>SUMIFS(рўйхат!X:X,рўйхат!$CX:$CX,$B$932,рўйхат!$D:$D,$C914)</f>
        <v/>
      </c>
      <c r="Z914" s="36">
        <f>SUMIFS(рўйхат!Y:Y,рўйхат!$CX:$CX,$B$932,рўйхат!$D:$D,$C914)</f>
        <v/>
      </c>
      <c r="AA914" s="35">
        <f>SUMIFS(рўйхат!Z:Z,рўйхат!$CX:$CX,$B$932,рўйхат!$D:$D,$C914)</f>
        <v/>
      </c>
      <c r="AB914" s="36">
        <f>SUMIFS(рўйхат!AA:AA,рўйхат!$CX:$CX,$B$932,рўйхат!$D:$D,$C914)</f>
        <v/>
      </c>
      <c r="AC914" s="35">
        <f>SUMIFS(рўйхат!AB:AB,рўйхат!$CX:$CX,$B$932,рўйхат!$D:$D,$C914)</f>
        <v/>
      </c>
      <c r="AD914" s="36">
        <f>SUMIFS(рўйхат!AC:AC,рўйхат!$CX:$CX,$B$932,рўйхат!$D:$D,$C914)</f>
        <v/>
      </c>
      <c r="AE914" s="35">
        <f>SUMIFS(рўйхат!AD:AD,рўйхат!$CX:$CX,$B$932,рўйхат!$D:$D,$C914)</f>
        <v/>
      </c>
      <c r="AF914" s="36">
        <f>SUMIFS(рўйхат!AE:AE,рўйхат!$CX:$CX,$B$932,рўйхат!$D:$D,$C914)</f>
        <v/>
      </c>
      <c r="AG914" s="35">
        <f>SUMIFS(рўйхат!AH:AH,рўйхат!$CX:$CX,$B$932,рўйхат!$D:$D,$C914)</f>
        <v/>
      </c>
      <c r="AH914" s="36">
        <f>SUMIFS(рўйхат!AI:AI,рўйхат!$CX:$CX,$B$932,рўйхат!$D:$D,$C914)</f>
        <v/>
      </c>
      <c r="AI914" s="35">
        <f>SUMIFS(рўйхат!AJ:AJ,рўйхат!$CX:$CX,$B$932,рўйхат!$D:$D,$C914)</f>
        <v/>
      </c>
      <c r="AJ914" s="36">
        <f>SUMIFS(рўйхат!AK:AK,рўйхат!$CX:$CX,$B$932,рўйхат!$D:$D,$C914)</f>
        <v/>
      </c>
      <c r="AK914" s="35">
        <f>SUMIFS(рўйхат!AL:AL,рўйхат!$CX:$CX,$B$932,рўйхат!$D:$D,$C914)</f>
        <v/>
      </c>
      <c r="AL914" s="36">
        <f>SUMIFS(рўйхат!AM:AM,рўйхат!$CX:$CX,$B$932,рўйхат!$D:$D,$C914)</f>
        <v/>
      </c>
      <c r="AM914" s="77">
        <f>IFERROR(Q914/E914,0)</f>
        <v/>
      </c>
      <c r="AN914" s="77">
        <f>IFERROR(R914/F914,0)</f>
        <v/>
      </c>
      <c r="AO914" s="35">
        <f>SUMIFS(рўйхат!AX:AX,рўйхат!$CX:$CX,$B$932,рўйхат!$D:$D,$C914)</f>
        <v/>
      </c>
      <c r="AP914" s="36">
        <f>SUMIFS(рўйхат!AY:AY,рўйхат!$CX:$CX,$B$932,рўйхат!$D:$D,$C914)</f>
        <v/>
      </c>
      <c r="AQ914" s="35">
        <f>SUMIFS(рўйхат!AZ:AZ,рўйхат!$CX:$CX,$B$932,рўйхат!$D:$D,$C914)</f>
        <v/>
      </c>
      <c r="AR914" s="36">
        <f>SUMIFS(рўйхат!BA:BA,рўйхат!$CX:$CX,$B$932,рўйхат!$D:$D,$C914)</f>
        <v/>
      </c>
      <c r="AS914" s="35">
        <f>SUMIFS(рўйхат!BB:BB,рўйхат!$CX:$CX,$B$932,рўйхат!$D:$D,$C914)</f>
        <v/>
      </c>
      <c r="AT914" s="36">
        <f>SUMIFS(рўйхат!BC:BC,рўйхат!$CX:$CX,$B$932,рўйхат!$D:$D,$C914)</f>
        <v/>
      </c>
      <c r="AU914" s="35">
        <f>SUMIFS(рўйхат!BD:BD,рўйхат!$CX:$CX,$B$932,рўйхат!$D:$D,$C914)</f>
        <v/>
      </c>
      <c r="AV914" s="36">
        <f>SUMIFS(рўйхат!BE:BE,рўйхат!$CX:$CX,$B$932,рўйхат!$D:$D,$C914)</f>
        <v/>
      </c>
      <c r="AW914" s="35">
        <f>SUMIFS(рўйхат!BF:BF,рўйхат!$CX:$CX,$B$932,рўйхат!$D:$D,$C914)</f>
        <v/>
      </c>
      <c r="AX914" s="36">
        <f>SUMIFS(рўйхат!BG:BG,рўйхат!$CX:$CX,$B$932,рўйхат!$D:$D,$C914)</f>
        <v/>
      </c>
      <c r="AY914" s="35">
        <f>SUMIFS(рўйхат!BH:BH,рўйхат!$CX:$CX,$B$932,рўйхат!$D:$D,$C914)</f>
        <v/>
      </c>
      <c r="AZ914" s="36">
        <f>SUMIFS(рўйхат!BI:BI,рўйхат!$CX:$CX,$B$932,рўйхат!$D:$D,$C914)</f>
        <v/>
      </c>
      <c r="BA914" s="35">
        <f>SUMIFS(рўйхат!BJ:BJ,рўйхат!$CX:$CX,$B$932,рўйхат!$D:$D,$C914)</f>
        <v/>
      </c>
      <c r="BB914" s="36">
        <f>SUMIFS(рўйхат!BK:BK,рўйхат!$CX:$CX,$B$932,рўйхат!$D:$D,$C914)</f>
        <v/>
      </c>
      <c r="BC914" s="77">
        <f>IFERROR(AO914/E914,0)</f>
        <v/>
      </c>
      <c r="BD914" s="77">
        <f>IFERROR(AP914/F914,0)</f>
        <v/>
      </c>
      <c r="BE914" s="35">
        <f>SUMIFS(рўйхат!BL:BL,рўйхат!$CX:$CX,$B$932,рўйхат!$D:$D,$C914)</f>
        <v/>
      </c>
      <c r="BF914" s="36">
        <f>SUMIFS(рўйхат!BM:BM,рўйхат!$CX:$CX,$B$932,рўйхат!$D:$D,$C914)</f>
        <v/>
      </c>
      <c r="BG914" s="35">
        <f>SUMIFS(рўйхат!BN:BN,рўйхат!$CX:$CX,$B$932,рўйхат!$D:$D,$C914)</f>
        <v/>
      </c>
      <c r="BH914" s="36">
        <f>SUMIFS(рўйхат!BO:BO,рўйхат!$CX:$CX,$B$932,рўйхат!$D:$D,$C914)</f>
        <v/>
      </c>
      <c r="BI914" s="35">
        <f>SUMIFS(рўйхат!BP:BP,рўйхат!$CX:$CX,$B$932,рўйхат!$D:$D,$C914)</f>
        <v/>
      </c>
      <c r="BJ914" s="36">
        <f>SUMIFS(рўйхат!BQ:BQ,рўйхат!$CX:$CX,$B$932,рўйхат!$D:$D,$C914)</f>
        <v/>
      </c>
      <c r="BK914" s="35">
        <f>SUMIFS(рўйхат!BR:BR,рўйхат!$CX:$CX,$B$932,рўйхат!$D:$D,$C914)</f>
        <v/>
      </c>
      <c r="BL914" s="36">
        <f>SUMIFS(рўйхат!BS:BS,рўйхат!$CX:$CX,$B$932,рўйхат!$D:$D,$C914)</f>
        <v/>
      </c>
      <c r="BM914" s="35">
        <f>SUMIFS(рўйхат!BT:BT,рўйхат!$CX:$CX,$B$932,рўйхат!$D:$D,$C914)</f>
        <v/>
      </c>
      <c r="BN914" s="36">
        <f>SUMIFS(рўйхат!BU:BU,рўйхат!$CX:$CX,$B$932,рўйхат!$D:$D,$C914)</f>
        <v/>
      </c>
      <c r="BO914" s="35">
        <f>SUMIFS(рўйхат!BX:BX,рўйхат!$CX:$CX,$B$932,рўйхат!$D:$D,$C914)</f>
        <v/>
      </c>
      <c r="BP914" s="36">
        <f>SUMIFS(рўйхат!BY:BY,рўйхат!$CX:$CX,$B$932,рўйхат!$D:$D,$C914)</f>
        <v/>
      </c>
      <c r="BQ914" s="35">
        <f>SUMIFS(рўйхат!BZ:BZ,рўйхат!$CX:$CX,$B$932,рўйхат!$D:$D,$C914)</f>
        <v/>
      </c>
      <c r="BR914" s="36">
        <f>SUMIFS(рўйхат!CA:CA,рўйхат!$CX:$CX,$B$932,рўйхат!$D:$D,$C914)</f>
        <v/>
      </c>
      <c r="BS914" s="35">
        <f>SUMIFS(рўйхат!CB:CB,рўйхат!$CX:$CX,$B$932,рўйхат!$D:$D,$C914)</f>
        <v/>
      </c>
      <c r="BT914" s="36">
        <f>SUMIFS(рўйхат!CC:CC,рўйхат!$CX:$CX,$B$932,рўйхат!$D:$D,$C914)</f>
        <v/>
      </c>
      <c r="BU914" s="35">
        <f>SUMIFS(рўйхат!CD:CD,рўйхат!$CX:$CX,$B$932,рўйхат!$D:$D,$C914)</f>
        <v/>
      </c>
      <c r="BV914" s="36">
        <f>SUMIFS(рўйхат!CE:CE,рўйхат!$CX:$CX,$B$932,рўйхат!$D:$D,$C914)</f>
        <v/>
      </c>
      <c r="BW914" s="35">
        <f>SUMIFS(рўйхат!CH:CH,рўйхат!$CX:$CX,$B$932,рўйхат!$D:$D,$C914)</f>
        <v/>
      </c>
      <c r="BX914" s="36">
        <f>SUMIFS(рўйхат!CI:CI,рўйхат!$CX:$CX,$B$932,рўйхат!$D:$D,$C914)</f>
        <v/>
      </c>
      <c r="BY914" s="35">
        <f>SUMIFS(рўйхат!CJ:CJ,рўйхат!$CX:$CX,$B$932,рўйхат!$D:$D,$C914)</f>
        <v/>
      </c>
      <c r="BZ914" s="36">
        <f>SUMIFS(рўйхат!CK:CK,рўйхат!$CX:$CX,$B$932,рўйхат!$D:$D,$C914)</f>
        <v/>
      </c>
      <c r="CA914" s="35">
        <f>SUMIFS(рўйхат!CL:CL,рўйхат!$CX:$CX,$B$932,рўйхат!$D:$D,$C914)</f>
        <v/>
      </c>
      <c r="CB914" s="36">
        <f>SUMIFS(рўйхат!CM:CM,рўйхат!$CX:$CX,$B$932,рўйхат!$D:$D,$C914)</f>
        <v/>
      </c>
      <c r="CC914" s="35">
        <f>SUMIFS(рўйхат!CN:CN,рўйхат!$CX:$CX,$B$932,рўйхат!$D:$D,$C914)</f>
        <v/>
      </c>
      <c r="CD914" s="36">
        <f>SUMIFS(рўйхат!CO:CO,рўйхат!$CX:$CX,$B$932,рўйхат!$D:$D,$C914)</f>
        <v/>
      </c>
      <c r="CE914" s="77">
        <f>IFERROR(BE914/(Q914+BE914),0)</f>
        <v/>
      </c>
      <c r="CF914" s="78">
        <f>IFERROR(BF914/(R914+BF914),0)</f>
        <v/>
      </c>
    </row>
    <row r="915" hidden="1" outlineLevel="1" ht="30" customFormat="1" customHeight="1" s="8">
      <c r="A915" s="39" t="n"/>
      <c r="B915" s="50" t="n">
        <v>49</v>
      </c>
      <c r="C915" s="131" t="inlineStr">
        <is>
          <t>Тузатиш киритилган ЭҲФлар бўйича ҚҚСга қайта ҳисобот олинмаган ҳолатлар таҳлили</t>
        </is>
      </c>
      <c r="D915" s="51" t="n"/>
      <c r="E915" s="35">
        <f>SUMIFS(рўйхат!F:F,рўйхат!$CX:$CX,$B$932,рўйхат!$D:$D,$C915)</f>
        <v/>
      </c>
      <c r="F915" s="36">
        <f>SUMIFS(рўйхат!G:G,рўйхат!$CX:$CX,$B$932,рўйхат!$D:$D,$C915)</f>
        <v/>
      </c>
      <c r="G915" s="35">
        <f>SUMIFS(рўйхат!H:H,рўйхат!$CX:$CX,$B$932,рўйхат!$D:$D,$C915)</f>
        <v/>
      </c>
      <c r="H915" s="36">
        <f>SUMIFS(рўйхат!I:I,рўйхат!$CX:$CX,$B$932,рўйхат!$D:$D,$C915)</f>
        <v/>
      </c>
      <c r="I915" s="35">
        <f>SUMIFS(рўйхат!J:J,рўйхат!$CX:$CX,$B$932,рўйхат!$D:$D,$C915)</f>
        <v/>
      </c>
      <c r="J915" s="36">
        <f>SUMIFS(рўйхат!K:K,рўйхат!$CX:$CX,$B$932,рўйхат!$D:$D,$C915)</f>
        <v/>
      </c>
      <c r="K915" s="35">
        <f>SUMIFS(рўйхат!L:L,рўйхат!$CX:$CX,$B$932,рўйхат!$D:$D,$C915)</f>
        <v/>
      </c>
      <c r="L915" s="36">
        <f>SUMIFS(рўйхат!M:M,рўйхат!$CX:$CX,$B$932,рўйхат!$D:$D,$C915)</f>
        <v/>
      </c>
      <c r="M915" s="35">
        <f>SUMIFS(рўйхат!N:N,рўйхат!$CX:$CX,$B$932,рўйхат!$D:$D,$C915)</f>
        <v/>
      </c>
      <c r="N915" s="36">
        <f>SUMIFS(рўйхат!O:O,рўйхат!$CX:$CX,$B$932,рўйхат!$D:$D,$C915)</f>
        <v/>
      </c>
      <c r="O915" s="34">
        <f>IFERROR(M915/E915,0)</f>
        <v/>
      </c>
      <c r="P915" s="34">
        <f>IFERROR(N915/F915,0)</f>
        <v/>
      </c>
      <c r="Q915" s="35">
        <f>SUMIFS(рўйхат!P:P,рўйхат!$CX:$CX,$B$932,рўйхат!$D:$D,$C915)</f>
        <v/>
      </c>
      <c r="R915" s="36">
        <f>SUMIFS(рўйхат!Q:Q,рўйхат!$CX:$CX,$B$932,рўйхат!$D:$D,$C915)</f>
        <v/>
      </c>
      <c r="S915" s="35">
        <f>SUMIFS(рўйхат!R:R,рўйхат!$CX:$CX,$B$932,рўйхат!$D:$D,$C915)</f>
        <v/>
      </c>
      <c r="T915" s="36">
        <f>SUMIFS(рўйхат!S:S,рўйхат!$CX:$CX,$B$932,рўйхат!$D:$D,$C915)</f>
        <v/>
      </c>
      <c r="U915" s="35">
        <f>SUMIFS(рўйхат!T:T,рўйхат!$CX:$CX,$B$932,рўйхат!$D:$D,$C915)</f>
        <v/>
      </c>
      <c r="V915" s="36">
        <f>SUMIFS(рўйхат!U:U,рўйхат!$CX:$CX,$B$932,рўйхат!$D:$D,$C915)</f>
        <v/>
      </c>
      <c r="W915" s="35">
        <f>SUMIFS(рўйхат!V:V,рўйхат!$CX:$CX,$B$932,рўйхат!$D:$D,$C915)</f>
        <v/>
      </c>
      <c r="X915" s="36">
        <f>SUMIFS(рўйхат!W:W,рўйхат!$CX:$CX,$B$932,рўйхат!$D:$D,$C915)</f>
        <v/>
      </c>
      <c r="Y915" s="35">
        <f>SUMIFS(рўйхат!X:X,рўйхат!$CX:$CX,$B$932,рўйхат!$D:$D,$C915)</f>
        <v/>
      </c>
      <c r="Z915" s="36">
        <f>SUMIFS(рўйхат!Y:Y,рўйхат!$CX:$CX,$B$932,рўйхат!$D:$D,$C915)</f>
        <v/>
      </c>
      <c r="AA915" s="35">
        <f>SUMIFS(рўйхат!Z:Z,рўйхат!$CX:$CX,$B$932,рўйхат!$D:$D,$C915)</f>
        <v/>
      </c>
      <c r="AB915" s="36">
        <f>SUMIFS(рўйхат!AA:AA,рўйхат!$CX:$CX,$B$932,рўйхат!$D:$D,$C915)</f>
        <v/>
      </c>
      <c r="AC915" s="35">
        <f>SUMIFS(рўйхат!AB:AB,рўйхат!$CX:$CX,$B$932,рўйхат!$D:$D,$C915)</f>
        <v/>
      </c>
      <c r="AD915" s="36">
        <f>SUMIFS(рўйхат!AC:AC,рўйхат!$CX:$CX,$B$932,рўйхат!$D:$D,$C915)</f>
        <v/>
      </c>
      <c r="AE915" s="35">
        <f>SUMIFS(рўйхат!AD:AD,рўйхат!$CX:$CX,$B$932,рўйхат!$D:$D,$C915)</f>
        <v/>
      </c>
      <c r="AF915" s="36">
        <f>SUMIFS(рўйхат!AE:AE,рўйхат!$CX:$CX,$B$932,рўйхат!$D:$D,$C915)</f>
        <v/>
      </c>
      <c r="AG915" s="35">
        <f>SUMIFS(рўйхат!AH:AH,рўйхат!$CX:$CX,$B$932,рўйхат!$D:$D,$C915)</f>
        <v/>
      </c>
      <c r="AH915" s="36">
        <f>SUMIFS(рўйхат!AI:AI,рўйхат!$CX:$CX,$B$932,рўйхат!$D:$D,$C915)</f>
        <v/>
      </c>
      <c r="AI915" s="35">
        <f>SUMIFS(рўйхат!AJ:AJ,рўйхат!$CX:$CX,$B$932,рўйхат!$D:$D,$C915)</f>
        <v/>
      </c>
      <c r="AJ915" s="36">
        <f>SUMIFS(рўйхат!AK:AK,рўйхат!$CX:$CX,$B$932,рўйхат!$D:$D,$C915)</f>
        <v/>
      </c>
      <c r="AK915" s="35">
        <f>SUMIFS(рўйхат!AL:AL,рўйхат!$CX:$CX,$B$932,рўйхат!$D:$D,$C915)</f>
        <v/>
      </c>
      <c r="AL915" s="36">
        <f>SUMIFS(рўйхат!AM:AM,рўйхат!$CX:$CX,$B$932,рўйхат!$D:$D,$C915)</f>
        <v/>
      </c>
      <c r="AM915" s="77">
        <f>IFERROR(Q915/E915,0)</f>
        <v/>
      </c>
      <c r="AN915" s="77">
        <f>IFERROR(R915/F915,0)</f>
        <v/>
      </c>
      <c r="AO915" s="35">
        <f>SUMIFS(рўйхат!AX:AX,рўйхат!$CX:$CX,$B$932,рўйхат!$D:$D,$C915)</f>
        <v/>
      </c>
      <c r="AP915" s="36">
        <f>SUMIFS(рўйхат!AY:AY,рўйхат!$CX:$CX,$B$932,рўйхат!$D:$D,$C915)</f>
        <v/>
      </c>
      <c r="AQ915" s="35">
        <f>SUMIFS(рўйхат!AZ:AZ,рўйхат!$CX:$CX,$B$932,рўйхат!$D:$D,$C915)</f>
        <v/>
      </c>
      <c r="AR915" s="36">
        <f>SUMIFS(рўйхат!BA:BA,рўйхат!$CX:$CX,$B$932,рўйхат!$D:$D,$C915)</f>
        <v/>
      </c>
      <c r="AS915" s="35">
        <f>SUMIFS(рўйхат!BB:BB,рўйхат!$CX:$CX,$B$932,рўйхат!$D:$D,$C915)</f>
        <v/>
      </c>
      <c r="AT915" s="36">
        <f>SUMIFS(рўйхат!BC:BC,рўйхат!$CX:$CX,$B$932,рўйхат!$D:$D,$C915)</f>
        <v/>
      </c>
      <c r="AU915" s="35">
        <f>SUMIFS(рўйхат!BD:BD,рўйхат!$CX:$CX,$B$932,рўйхат!$D:$D,$C915)</f>
        <v/>
      </c>
      <c r="AV915" s="36">
        <f>SUMIFS(рўйхат!BE:BE,рўйхат!$CX:$CX,$B$932,рўйхат!$D:$D,$C915)</f>
        <v/>
      </c>
      <c r="AW915" s="35">
        <f>SUMIFS(рўйхат!BF:BF,рўйхат!$CX:$CX,$B$932,рўйхат!$D:$D,$C915)</f>
        <v/>
      </c>
      <c r="AX915" s="36">
        <f>SUMIFS(рўйхат!BG:BG,рўйхат!$CX:$CX,$B$932,рўйхат!$D:$D,$C915)</f>
        <v/>
      </c>
      <c r="AY915" s="35">
        <f>SUMIFS(рўйхат!BH:BH,рўйхат!$CX:$CX,$B$932,рўйхат!$D:$D,$C915)</f>
        <v/>
      </c>
      <c r="AZ915" s="36">
        <f>SUMIFS(рўйхат!BI:BI,рўйхат!$CX:$CX,$B$932,рўйхат!$D:$D,$C915)</f>
        <v/>
      </c>
      <c r="BA915" s="35">
        <f>SUMIFS(рўйхат!BJ:BJ,рўйхат!$CX:$CX,$B$932,рўйхат!$D:$D,$C915)</f>
        <v/>
      </c>
      <c r="BB915" s="36">
        <f>SUMIFS(рўйхат!BK:BK,рўйхат!$CX:$CX,$B$932,рўйхат!$D:$D,$C915)</f>
        <v/>
      </c>
      <c r="BC915" s="77">
        <f>IFERROR(AO915/E915,0)</f>
        <v/>
      </c>
      <c r="BD915" s="77">
        <f>IFERROR(AP915/F915,0)</f>
        <v/>
      </c>
      <c r="BE915" s="35">
        <f>SUMIFS(рўйхат!BL:BL,рўйхат!$CX:$CX,$B$932,рўйхат!$D:$D,$C915)</f>
        <v/>
      </c>
      <c r="BF915" s="36">
        <f>SUMIFS(рўйхат!BM:BM,рўйхат!$CX:$CX,$B$932,рўйхат!$D:$D,$C915)</f>
        <v/>
      </c>
      <c r="BG915" s="35">
        <f>SUMIFS(рўйхат!BN:BN,рўйхат!$CX:$CX,$B$932,рўйхат!$D:$D,$C915)</f>
        <v/>
      </c>
      <c r="BH915" s="36">
        <f>SUMIFS(рўйхат!BO:BO,рўйхат!$CX:$CX,$B$932,рўйхат!$D:$D,$C915)</f>
        <v/>
      </c>
      <c r="BI915" s="35">
        <f>SUMIFS(рўйхат!BP:BP,рўйхат!$CX:$CX,$B$932,рўйхат!$D:$D,$C915)</f>
        <v/>
      </c>
      <c r="BJ915" s="36">
        <f>SUMIFS(рўйхат!BQ:BQ,рўйхат!$CX:$CX,$B$932,рўйхат!$D:$D,$C915)</f>
        <v/>
      </c>
      <c r="BK915" s="35">
        <f>SUMIFS(рўйхат!BR:BR,рўйхат!$CX:$CX,$B$932,рўйхат!$D:$D,$C915)</f>
        <v/>
      </c>
      <c r="BL915" s="36">
        <f>SUMIFS(рўйхат!BS:BS,рўйхат!$CX:$CX,$B$932,рўйхат!$D:$D,$C915)</f>
        <v/>
      </c>
      <c r="BM915" s="35">
        <f>SUMIFS(рўйхат!BT:BT,рўйхат!$CX:$CX,$B$932,рўйхат!$D:$D,$C915)</f>
        <v/>
      </c>
      <c r="BN915" s="36">
        <f>SUMIFS(рўйхат!BU:BU,рўйхат!$CX:$CX,$B$932,рўйхат!$D:$D,$C915)</f>
        <v/>
      </c>
      <c r="BO915" s="35">
        <f>SUMIFS(рўйхат!BX:BX,рўйхат!$CX:$CX,$B$932,рўйхат!$D:$D,$C915)</f>
        <v/>
      </c>
      <c r="BP915" s="36">
        <f>SUMIFS(рўйхат!BY:BY,рўйхат!$CX:$CX,$B$932,рўйхат!$D:$D,$C915)</f>
        <v/>
      </c>
      <c r="BQ915" s="35">
        <f>SUMIFS(рўйхат!BZ:BZ,рўйхат!$CX:$CX,$B$932,рўйхат!$D:$D,$C915)</f>
        <v/>
      </c>
      <c r="BR915" s="36">
        <f>SUMIFS(рўйхат!CA:CA,рўйхат!$CX:$CX,$B$932,рўйхат!$D:$D,$C915)</f>
        <v/>
      </c>
      <c r="BS915" s="35">
        <f>SUMIFS(рўйхат!CB:CB,рўйхат!$CX:$CX,$B$932,рўйхат!$D:$D,$C915)</f>
        <v/>
      </c>
      <c r="BT915" s="36">
        <f>SUMIFS(рўйхат!CC:CC,рўйхат!$CX:$CX,$B$932,рўйхат!$D:$D,$C915)</f>
        <v/>
      </c>
      <c r="BU915" s="35">
        <f>SUMIFS(рўйхат!CD:CD,рўйхат!$CX:$CX,$B$932,рўйхат!$D:$D,$C915)</f>
        <v/>
      </c>
      <c r="BV915" s="36">
        <f>SUMIFS(рўйхат!CE:CE,рўйхат!$CX:$CX,$B$932,рўйхат!$D:$D,$C915)</f>
        <v/>
      </c>
      <c r="BW915" s="35">
        <f>SUMIFS(рўйхат!CH:CH,рўйхат!$CX:$CX,$B$932,рўйхат!$D:$D,$C915)</f>
        <v/>
      </c>
      <c r="BX915" s="36">
        <f>SUMIFS(рўйхат!CI:CI,рўйхат!$CX:$CX,$B$932,рўйхат!$D:$D,$C915)</f>
        <v/>
      </c>
      <c r="BY915" s="35">
        <f>SUMIFS(рўйхат!CJ:CJ,рўйхат!$CX:$CX,$B$932,рўйхат!$D:$D,$C915)</f>
        <v/>
      </c>
      <c r="BZ915" s="36">
        <f>SUMIFS(рўйхат!CK:CK,рўйхат!$CX:$CX,$B$932,рўйхат!$D:$D,$C915)</f>
        <v/>
      </c>
      <c r="CA915" s="35">
        <f>SUMIFS(рўйхат!CL:CL,рўйхат!$CX:$CX,$B$932,рўйхат!$D:$D,$C915)</f>
        <v/>
      </c>
      <c r="CB915" s="36">
        <f>SUMIFS(рўйхат!CM:CM,рўйхат!$CX:$CX,$B$932,рўйхат!$D:$D,$C915)</f>
        <v/>
      </c>
      <c r="CC915" s="35">
        <f>SUMIFS(рўйхат!CN:CN,рўйхат!$CX:$CX,$B$932,рўйхат!$D:$D,$C915)</f>
        <v/>
      </c>
      <c r="CD915" s="36">
        <f>SUMIFS(рўйхат!CO:CO,рўйхат!$CX:$CX,$B$932,рўйхат!$D:$D,$C915)</f>
        <v/>
      </c>
      <c r="CE915" s="77">
        <f>IFERROR(BE915/(Q915+BE915),0)</f>
        <v/>
      </c>
      <c r="CF915" s="78">
        <f>IFERROR(BF915/(R915+BF915),0)</f>
        <v/>
      </c>
    </row>
    <row r="916" hidden="1" outlineLevel="1" ht="30" customFormat="1" customHeight="1" s="8">
      <c r="A916" s="39" t="n"/>
      <c r="B916" s="50" t="n">
        <v>50</v>
      </c>
      <c r="C916" s="131" t="inlineStr">
        <is>
          <t>ундириш имкони мавжуд бўлган муаммолик кредитлар таҳлили (жисмоний шахс)</t>
        </is>
      </c>
      <c r="D916" s="51" t="n"/>
      <c r="E916" s="35">
        <f>SUMIFS(рўйхат!F:F,рўйхат!$CX:$CX,$B$932,рўйхат!$D:$D,$C916)</f>
        <v/>
      </c>
      <c r="F916" s="36">
        <f>SUMIFS(рўйхат!G:G,рўйхат!$CX:$CX,$B$932,рўйхат!$D:$D,$C916)</f>
        <v/>
      </c>
      <c r="G916" s="35">
        <f>SUMIFS(рўйхат!H:H,рўйхат!$CX:$CX,$B$932,рўйхат!$D:$D,$C916)</f>
        <v/>
      </c>
      <c r="H916" s="36">
        <f>SUMIFS(рўйхат!I:I,рўйхат!$CX:$CX,$B$932,рўйхат!$D:$D,$C916)</f>
        <v/>
      </c>
      <c r="I916" s="35">
        <f>SUMIFS(рўйхат!J:J,рўйхат!$CX:$CX,$B$932,рўйхат!$D:$D,$C916)</f>
        <v/>
      </c>
      <c r="J916" s="36">
        <f>SUMIFS(рўйхат!K:K,рўйхат!$CX:$CX,$B$932,рўйхат!$D:$D,$C916)</f>
        <v/>
      </c>
      <c r="K916" s="35">
        <f>SUMIFS(рўйхат!L:L,рўйхат!$CX:$CX,$B$932,рўйхат!$D:$D,$C916)</f>
        <v/>
      </c>
      <c r="L916" s="36">
        <f>SUMIFS(рўйхат!M:M,рўйхат!$CX:$CX,$B$932,рўйхат!$D:$D,$C916)</f>
        <v/>
      </c>
      <c r="M916" s="35">
        <f>SUMIFS(рўйхат!N:N,рўйхат!$CX:$CX,$B$932,рўйхат!$D:$D,$C916)</f>
        <v/>
      </c>
      <c r="N916" s="36">
        <f>SUMIFS(рўйхат!O:O,рўйхат!$CX:$CX,$B$932,рўйхат!$D:$D,$C916)</f>
        <v/>
      </c>
      <c r="O916" s="34">
        <f>IFERROR(M916/E916,0)</f>
        <v/>
      </c>
      <c r="P916" s="34">
        <f>IFERROR(N916/F916,0)</f>
        <v/>
      </c>
      <c r="Q916" s="35">
        <f>SUMIFS(рўйхат!P:P,рўйхат!$CX:$CX,$B$932,рўйхат!$D:$D,$C916)</f>
        <v/>
      </c>
      <c r="R916" s="36">
        <f>SUMIFS(рўйхат!Q:Q,рўйхат!$CX:$CX,$B$932,рўйхат!$D:$D,$C916)</f>
        <v/>
      </c>
      <c r="S916" s="35">
        <f>SUMIFS(рўйхат!R:R,рўйхат!$CX:$CX,$B$932,рўйхат!$D:$D,$C916)</f>
        <v/>
      </c>
      <c r="T916" s="36">
        <f>SUMIFS(рўйхат!S:S,рўйхат!$CX:$CX,$B$932,рўйхат!$D:$D,$C916)</f>
        <v/>
      </c>
      <c r="U916" s="35">
        <f>SUMIFS(рўйхат!T:T,рўйхат!$CX:$CX,$B$932,рўйхат!$D:$D,$C916)</f>
        <v/>
      </c>
      <c r="V916" s="36">
        <f>SUMIFS(рўйхат!U:U,рўйхат!$CX:$CX,$B$932,рўйхат!$D:$D,$C916)</f>
        <v/>
      </c>
      <c r="W916" s="35">
        <f>SUMIFS(рўйхат!V:V,рўйхат!$CX:$CX,$B$932,рўйхат!$D:$D,$C916)</f>
        <v/>
      </c>
      <c r="X916" s="36">
        <f>SUMIFS(рўйхат!W:W,рўйхат!$CX:$CX,$B$932,рўйхат!$D:$D,$C916)</f>
        <v/>
      </c>
      <c r="Y916" s="35">
        <f>SUMIFS(рўйхат!X:X,рўйхат!$CX:$CX,$B$932,рўйхат!$D:$D,$C916)</f>
        <v/>
      </c>
      <c r="Z916" s="36">
        <f>SUMIFS(рўйхат!Y:Y,рўйхат!$CX:$CX,$B$932,рўйхат!$D:$D,$C916)</f>
        <v/>
      </c>
      <c r="AA916" s="35">
        <f>SUMIFS(рўйхат!Z:Z,рўйхат!$CX:$CX,$B$932,рўйхат!$D:$D,$C916)</f>
        <v/>
      </c>
      <c r="AB916" s="36">
        <f>SUMIFS(рўйхат!AA:AA,рўйхат!$CX:$CX,$B$932,рўйхат!$D:$D,$C916)</f>
        <v/>
      </c>
      <c r="AC916" s="35">
        <f>SUMIFS(рўйхат!AB:AB,рўйхат!$CX:$CX,$B$932,рўйхат!$D:$D,$C916)</f>
        <v/>
      </c>
      <c r="AD916" s="36">
        <f>SUMIFS(рўйхат!AC:AC,рўйхат!$CX:$CX,$B$932,рўйхат!$D:$D,$C916)</f>
        <v/>
      </c>
      <c r="AE916" s="35">
        <f>SUMIFS(рўйхат!AD:AD,рўйхат!$CX:$CX,$B$932,рўйхат!$D:$D,$C916)</f>
        <v/>
      </c>
      <c r="AF916" s="36">
        <f>SUMIFS(рўйхат!AE:AE,рўйхат!$CX:$CX,$B$932,рўйхат!$D:$D,$C916)</f>
        <v/>
      </c>
      <c r="AG916" s="35">
        <f>SUMIFS(рўйхат!AH:AH,рўйхат!$CX:$CX,$B$932,рўйхат!$D:$D,$C916)</f>
        <v/>
      </c>
      <c r="AH916" s="36">
        <f>SUMIFS(рўйхат!AI:AI,рўйхат!$CX:$CX,$B$932,рўйхат!$D:$D,$C916)</f>
        <v/>
      </c>
      <c r="AI916" s="35">
        <f>SUMIFS(рўйхат!AJ:AJ,рўйхат!$CX:$CX,$B$932,рўйхат!$D:$D,$C916)</f>
        <v/>
      </c>
      <c r="AJ916" s="36">
        <f>SUMIFS(рўйхат!AK:AK,рўйхат!$CX:$CX,$B$932,рўйхат!$D:$D,$C916)</f>
        <v/>
      </c>
      <c r="AK916" s="35">
        <f>SUMIFS(рўйхат!AL:AL,рўйхат!$CX:$CX,$B$932,рўйхат!$D:$D,$C916)</f>
        <v/>
      </c>
      <c r="AL916" s="36">
        <f>SUMIFS(рўйхат!AM:AM,рўйхат!$CX:$CX,$B$932,рўйхат!$D:$D,$C916)</f>
        <v/>
      </c>
      <c r="AM916" s="77">
        <f>IFERROR(Q916/E916,0)</f>
        <v/>
      </c>
      <c r="AN916" s="77">
        <f>IFERROR(R916/F916,0)</f>
        <v/>
      </c>
      <c r="AO916" s="35">
        <f>SUMIFS(рўйхат!AX:AX,рўйхат!$CX:$CX,$B$932,рўйхат!$D:$D,$C916)</f>
        <v/>
      </c>
      <c r="AP916" s="36">
        <f>SUMIFS(рўйхат!AY:AY,рўйхат!$CX:$CX,$B$932,рўйхат!$D:$D,$C916)</f>
        <v/>
      </c>
      <c r="AQ916" s="35">
        <f>SUMIFS(рўйхат!AZ:AZ,рўйхат!$CX:$CX,$B$932,рўйхат!$D:$D,$C916)</f>
        <v/>
      </c>
      <c r="AR916" s="36">
        <f>SUMIFS(рўйхат!BA:BA,рўйхат!$CX:$CX,$B$932,рўйхат!$D:$D,$C916)</f>
        <v/>
      </c>
      <c r="AS916" s="35">
        <f>SUMIFS(рўйхат!BB:BB,рўйхат!$CX:$CX,$B$932,рўйхат!$D:$D,$C916)</f>
        <v/>
      </c>
      <c r="AT916" s="36">
        <f>SUMIFS(рўйхат!BC:BC,рўйхат!$CX:$CX,$B$932,рўйхат!$D:$D,$C916)</f>
        <v/>
      </c>
      <c r="AU916" s="35">
        <f>SUMIFS(рўйхат!BD:BD,рўйхат!$CX:$CX,$B$932,рўйхат!$D:$D,$C916)</f>
        <v/>
      </c>
      <c r="AV916" s="36">
        <f>SUMIFS(рўйхат!BE:BE,рўйхат!$CX:$CX,$B$932,рўйхат!$D:$D,$C916)</f>
        <v/>
      </c>
      <c r="AW916" s="35">
        <f>SUMIFS(рўйхат!BF:BF,рўйхат!$CX:$CX,$B$932,рўйхат!$D:$D,$C916)</f>
        <v/>
      </c>
      <c r="AX916" s="36">
        <f>SUMIFS(рўйхат!BG:BG,рўйхат!$CX:$CX,$B$932,рўйхат!$D:$D,$C916)</f>
        <v/>
      </c>
      <c r="AY916" s="35">
        <f>SUMIFS(рўйхат!BH:BH,рўйхат!$CX:$CX,$B$932,рўйхат!$D:$D,$C916)</f>
        <v/>
      </c>
      <c r="AZ916" s="36">
        <f>SUMIFS(рўйхат!BI:BI,рўйхат!$CX:$CX,$B$932,рўйхат!$D:$D,$C916)</f>
        <v/>
      </c>
      <c r="BA916" s="35">
        <f>SUMIFS(рўйхат!BJ:BJ,рўйхат!$CX:$CX,$B$932,рўйхат!$D:$D,$C916)</f>
        <v/>
      </c>
      <c r="BB916" s="36">
        <f>SUMIFS(рўйхат!BK:BK,рўйхат!$CX:$CX,$B$932,рўйхат!$D:$D,$C916)</f>
        <v/>
      </c>
      <c r="BC916" s="77">
        <f>IFERROR(AO916/E916,0)</f>
        <v/>
      </c>
      <c r="BD916" s="77">
        <f>IFERROR(AP916/F916,0)</f>
        <v/>
      </c>
      <c r="BE916" s="35">
        <f>SUMIFS(рўйхат!BL:BL,рўйхат!$CX:$CX,$B$932,рўйхат!$D:$D,$C916)</f>
        <v/>
      </c>
      <c r="BF916" s="36">
        <f>SUMIFS(рўйхат!BM:BM,рўйхат!$CX:$CX,$B$932,рўйхат!$D:$D,$C916)</f>
        <v/>
      </c>
      <c r="BG916" s="35">
        <f>SUMIFS(рўйхат!BN:BN,рўйхат!$CX:$CX,$B$932,рўйхат!$D:$D,$C916)</f>
        <v/>
      </c>
      <c r="BH916" s="36">
        <f>SUMIFS(рўйхат!BO:BO,рўйхат!$CX:$CX,$B$932,рўйхат!$D:$D,$C916)</f>
        <v/>
      </c>
      <c r="BI916" s="35">
        <f>SUMIFS(рўйхат!BP:BP,рўйхат!$CX:$CX,$B$932,рўйхат!$D:$D,$C916)</f>
        <v/>
      </c>
      <c r="BJ916" s="36">
        <f>SUMIFS(рўйхат!BQ:BQ,рўйхат!$CX:$CX,$B$932,рўйхат!$D:$D,$C916)</f>
        <v/>
      </c>
      <c r="BK916" s="35">
        <f>SUMIFS(рўйхат!BR:BR,рўйхат!$CX:$CX,$B$932,рўйхат!$D:$D,$C916)</f>
        <v/>
      </c>
      <c r="BL916" s="36">
        <f>SUMIFS(рўйхат!BS:BS,рўйхат!$CX:$CX,$B$932,рўйхат!$D:$D,$C916)</f>
        <v/>
      </c>
      <c r="BM916" s="35">
        <f>SUMIFS(рўйхат!BT:BT,рўйхат!$CX:$CX,$B$932,рўйхат!$D:$D,$C916)</f>
        <v/>
      </c>
      <c r="BN916" s="36">
        <f>SUMIFS(рўйхат!BU:BU,рўйхат!$CX:$CX,$B$932,рўйхат!$D:$D,$C916)</f>
        <v/>
      </c>
      <c r="BO916" s="35">
        <f>SUMIFS(рўйхат!BX:BX,рўйхат!$CX:$CX,$B$932,рўйхат!$D:$D,$C916)</f>
        <v/>
      </c>
      <c r="BP916" s="36">
        <f>SUMIFS(рўйхат!BY:BY,рўйхат!$CX:$CX,$B$932,рўйхат!$D:$D,$C916)</f>
        <v/>
      </c>
      <c r="BQ916" s="35">
        <f>SUMIFS(рўйхат!BZ:BZ,рўйхат!$CX:$CX,$B$932,рўйхат!$D:$D,$C916)</f>
        <v/>
      </c>
      <c r="BR916" s="36">
        <f>SUMIFS(рўйхат!CA:CA,рўйхат!$CX:$CX,$B$932,рўйхат!$D:$D,$C916)</f>
        <v/>
      </c>
      <c r="BS916" s="35">
        <f>SUMIFS(рўйхат!CB:CB,рўйхат!$CX:$CX,$B$932,рўйхат!$D:$D,$C916)</f>
        <v/>
      </c>
      <c r="BT916" s="36">
        <f>SUMIFS(рўйхат!CC:CC,рўйхат!$CX:$CX,$B$932,рўйхат!$D:$D,$C916)</f>
        <v/>
      </c>
      <c r="BU916" s="35">
        <f>SUMIFS(рўйхат!CD:CD,рўйхат!$CX:$CX,$B$932,рўйхат!$D:$D,$C916)</f>
        <v/>
      </c>
      <c r="BV916" s="36">
        <f>SUMIFS(рўйхат!CE:CE,рўйхат!$CX:$CX,$B$932,рўйхат!$D:$D,$C916)</f>
        <v/>
      </c>
      <c r="BW916" s="35">
        <f>SUMIFS(рўйхат!CH:CH,рўйхат!$CX:$CX,$B$932,рўйхат!$D:$D,$C916)</f>
        <v/>
      </c>
      <c r="BX916" s="36">
        <f>SUMIFS(рўйхат!CI:CI,рўйхат!$CX:$CX,$B$932,рўйхат!$D:$D,$C916)</f>
        <v/>
      </c>
      <c r="BY916" s="35">
        <f>SUMIFS(рўйхат!CJ:CJ,рўйхат!$CX:$CX,$B$932,рўйхат!$D:$D,$C916)</f>
        <v/>
      </c>
      <c r="BZ916" s="36">
        <f>SUMIFS(рўйхат!CK:CK,рўйхат!$CX:$CX,$B$932,рўйхат!$D:$D,$C916)</f>
        <v/>
      </c>
      <c r="CA916" s="35">
        <f>SUMIFS(рўйхат!CL:CL,рўйхат!$CX:$CX,$B$932,рўйхат!$D:$D,$C916)</f>
        <v/>
      </c>
      <c r="CB916" s="36">
        <f>SUMIFS(рўйхат!CM:CM,рўйхат!$CX:$CX,$B$932,рўйхат!$D:$D,$C916)</f>
        <v/>
      </c>
      <c r="CC916" s="35">
        <f>SUMIFS(рўйхат!CN:CN,рўйхат!$CX:$CX,$B$932,рўйхат!$D:$D,$C916)</f>
        <v/>
      </c>
      <c r="CD916" s="36">
        <f>SUMIFS(рўйхат!CO:CO,рўйхат!$CX:$CX,$B$932,рўйхат!$D:$D,$C916)</f>
        <v/>
      </c>
      <c r="CE916" s="77">
        <f>IFERROR(BE916/(Q916+BE916),0)</f>
        <v/>
      </c>
      <c r="CF916" s="78">
        <f>IFERROR(BF916/(R916+BF916),0)</f>
        <v/>
      </c>
    </row>
    <row r="917" hidden="1" outlineLevel="1" ht="30" customFormat="1" customHeight="1" s="8">
      <c r="A917" s="39" t="n"/>
      <c r="B917" s="50" t="n">
        <v>51</v>
      </c>
      <c r="C917" s="131" t="inlineStr">
        <is>
          <t>ундириш имкони мавжуд бўлган муаммолик кредитлар таҳлили (забаланс жисмоний шахс)</t>
        </is>
      </c>
      <c r="D917" s="51" t="n"/>
      <c r="E917" s="35">
        <f>SUMIFS(рўйхат!F:F,рўйхат!$CX:$CX,$B$932,рўйхат!$D:$D,$C917)</f>
        <v/>
      </c>
      <c r="F917" s="36">
        <f>SUMIFS(рўйхат!G:G,рўйхат!$CX:$CX,$B$932,рўйхат!$D:$D,$C917)</f>
        <v/>
      </c>
      <c r="G917" s="35">
        <f>SUMIFS(рўйхат!H:H,рўйхат!$CX:$CX,$B$932,рўйхат!$D:$D,$C917)</f>
        <v/>
      </c>
      <c r="H917" s="36">
        <f>SUMIFS(рўйхат!I:I,рўйхат!$CX:$CX,$B$932,рўйхат!$D:$D,$C917)</f>
        <v/>
      </c>
      <c r="I917" s="35">
        <f>SUMIFS(рўйхат!J:J,рўйхат!$CX:$CX,$B$932,рўйхат!$D:$D,$C917)</f>
        <v/>
      </c>
      <c r="J917" s="36">
        <f>SUMIFS(рўйхат!K:K,рўйхат!$CX:$CX,$B$932,рўйхат!$D:$D,$C917)</f>
        <v/>
      </c>
      <c r="K917" s="35">
        <f>SUMIFS(рўйхат!L:L,рўйхат!$CX:$CX,$B$932,рўйхат!$D:$D,$C917)</f>
        <v/>
      </c>
      <c r="L917" s="36">
        <f>SUMIFS(рўйхат!M:M,рўйхат!$CX:$CX,$B$932,рўйхат!$D:$D,$C917)</f>
        <v/>
      </c>
      <c r="M917" s="35">
        <f>SUMIFS(рўйхат!N:N,рўйхат!$CX:$CX,$B$932,рўйхат!$D:$D,$C917)</f>
        <v/>
      </c>
      <c r="N917" s="36">
        <f>SUMIFS(рўйхат!O:O,рўйхат!$CX:$CX,$B$932,рўйхат!$D:$D,$C917)</f>
        <v/>
      </c>
      <c r="O917" s="34">
        <f>IFERROR(M917/E917,0)</f>
        <v/>
      </c>
      <c r="P917" s="34">
        <f>IFERROR(N917/F917,0)</f>
        <v/>
      </c>
      <c r="Q917" s="35">
        <f>SUMIFS(рўйхат!P:P,рўйхат!$CX:$CX,$B$932,рўйхат!$D:$D,$C917)</f>
        <v/>
      </c>
      <c r="R917" s="36">
        <f>SUMIFS(рўйхат!Q:Q,рўйхат!$CX:$CX,$B$932,рўйхат!$D:$D,$C917)</f>
        <v/>
      </c>
      <c r="S917" s="35">
        <f>SUMIFS(рўйхат!R:R,рўйхат!$CX:$CX,$B$932,рўйхат!$D:$D,$C917)</f>
        <v/>
      </c>
      <c r="T917" s="36">
        <f>SUMIFS(рўйхат!S:S,рўйхат!$CX:$CX,$B$932,рўйхат!$D:$D,$C917)</f>
        <v/>
      </c>
      <c r="U917" s="35">
        <f>SUMIFS(рўйхат!T:T,рўйхат!$CX:$CX,$B$932,рўйхат!$D:$D,$C917)</f>
        <v/>
      </c>
      <c r="V917" s="36">
        <f>SUMIFS(рўйхат!U:U,рўйхат!$CX:$CX,$B$932,рўйхат!$D:$D,$C917)</f>
        <v/>
      </c>
      <c r="W917" s="35">
        <f>SUMIFS(рўйхат!V:V,рўйхат!$CX:$CX,$B$932,рўйхат!$D:$D,$C917)</f>
        <v/>
      </c>
      <c r="X917" s="36">
        <f>SUMIFS(рўйхат!W:W,рўйхат!$CX:$CX,$B$932,рўйхат!$D:$D,$C917)</f>
        <v/>
      </c>
      <c r="Y917" s="35">
        <f>SUMIFS(рўйхат!X:X,рўйхат!$CX:$CX,$B$932,рўйхат!$D:$D,$C917)</f>
        <v/>
      </c>
      <c r="Z917" s="36">
        <f>SUMIFS(рўйхат!Y:Y,рўйхат!$CX:$CX,$B$932,рўйхат!$D:$D,$C917)</f>
        <v/>
      </c>
      <c r="AA917" s="35">
        <f>SUMIFS(рўйхат!Z:Z,рўйхат!$CX:$CX,$B$932,рўйхат!$D:$D,$C917)</f>
        <v/>
      </c>
      <c r="AB917" s="36">
        <f>SUMIFS(рўйхат!AA:AA,рўйхат!$CX:$CX,$B$932,рўйхат!$D:$D,$C917)</f>
        <v/>
      </c>
      <c r="AC917" s="35">
        <f>SUMIFS(рўйхат!AB:AB,рўйхат!$CX:$CX,$B$932,рўйхат!$D:$D,$C917)</f>
        <v/>
      </c>
      <c r="AD917" s="36">
        <f>SUMIFS(рўйхат!AC:AC,рўйхат!$CX:$CX,$B$932,рўйхат!$D:$D,$C917)</f>
        <v/>
      </c>
      <c r="AE917" s="35">
        <f>SUMIFS(рўйхат!AD:AD,рўйхат!$CX:$CX,$B$932,рўйхат!$D:$D,$C917)</f>
        <v/>
      </c>
      <c r="AF917" s="36">
        <f>SUMIFS(рўйхат!AE:AE,рўйхат!$CX:$CX,$B$932,рўйхат!$D:$D,$C917)</f>
        <v/>
      </c>
      <c r="AG917" s="35">
        <f>SUMIFS(рўйхат!AH:AH,рўйхат!$CX:$CX,$B$932,рўйхат!$D:$D,$C917)</f>
        <v/>
      </c>
      <c r="AH917" s="36">
        <f>SUMIFS(рўйхат!AI:AI,рўйхат!$CX:$CX,$B$932,рўйхат!$D:$D,$C917)</f>
        <v/>
      </c>
      <c r="AI917" s="35">
        <f>SUMIFS(рўйхат!AJ:AJ,рўйхат!$CX:$CX,$B$932,рўйхат!$D:$D,$C917)</f>
        <v/>
      </c>
      <c r="AJ917" s="36">
        <f>SUMIFS(рўйхат!AK:AK,рўйхат!$CX:$CX,$B$932,рўйхат!$D:$D,$C917)</f>
        <v/>
      </c>
      <c r="AK917" s="35">
        <f>SUMIFS(рўйхат!AL:AL,рўйхат!$CX:$CX,$B$932,рўйхат!$D:$D,$C917)</f>
        <v/>
      </c>
      <c r="AL917" s="36">
        <f>SUMIFS(рўйхат!AM:AM,рўйхат!$CX:$CX,$B$932,рўйхат!$D:$D,$C917)</f>
        <v/>
      </c>
      <c r="AM917" s="77">
        <f>IFERROR(Q917/E917,0)</f>
        <v/>
      </c>
      <c r="AN917" s="77">
        <f>IFERROR(R917/F917,0)</f>
        <v/>
      </c>
      <c r="AO917" s="35">
        <f>SUMIFS(рўйхат!AX:AX,рўйхат!$CX:$CX,$B$932,рўйхат!$D:$D,$C917)</f>
        <v/>
      </c>
      <c r="AP917" s="36">
        <f>SUMIFS(рўйхат!AY:AY,рўйхат!$CX:$CX,$B$932,рўйхат!$D:$D,$C917)</f>
        <v/>
      </c>
      <c r="AQ917" s="35">
        <f>SUMIFS(рўйхат!AZ:AZ,рўйхат!$CX:$CX,$B$932,рўйхат!$D:$D,$C917)</f>
        <v/>
      </c>
      <c r="AR917" s="36">
        <f>SUMIFS(рўйхат!BA:BA,рўйхат!$CX:$CX,$B$932,рўйхат!$D:$D,$C917)</f>
        <v/>
      </c>
      <c r="AS917" s="35">
        <f>SUMIFS(рўйхат!BB:BB,рўйхат!$CX:$CX,$B$932,рўйхат!$D:$D,$C917)</f>
        <v/>
      </c>
      <c r="AT917" s="36">
        <f>SUMIFS(рўйхат!BC:BC,рўйхат!$CX:$CX,$B$932,рўйхат!$D:$D,$C917)</f>
        <v/>
      </c>
      <c r="AU917" s="35">
        <f>SUMIFS(рўйхат!BD:BD,рўйхат!$CX:$CX,$B$932,рўйхат!$D:$D,$C917)</f>
        <v/>
      </c>
      <c r="AV917" s="36">
        <f>SUMIFS(рўйхат!BE:BE,рўйхат!$CX:$CX,$B$932,рўйхат!$D:$D,$C917)</f>
        <v/>
      </c>
      <c r="AW917" s="35">
        <f>SUMIFS(рўйхат!BF:BF,рўйхат!$CX:$CX,$B$932,рўйхат!$D:$D,$C917)</f>
        <v/>
      </c>
      <c r="AX917" s="36">
        <f>SUMIFS(рўйхат!BG:BG,рўйхат!$CX:$CX,$B$932,рўйхат!$D:$D,$C917)</f>
        <v/>
      </c>
      <c r="AY917" s="35">
        <f>SUMIFS(рўйхат!BH:BH,рўйхат!$CX:$CX,$B$932,рўйхат!$D:$D,$C917)</f>
        <v/>
      </c>
      <c r="AZ917" s="36">
        <f>SUMIFS(рўйхат!BI:BI,рўйхат!$CX:$CX,$B$932,рўйхат!$D:$D,$C917)</f>
        <v/>
      </c>
      <c r="BA917" s="35">
        <f>SUMIFS(рўйхат!BJ:BJ,рўйхат!$CX:$CX,$B$932,рўйхат!$D:$D,$C917)</f>
        <v/>
      </c>
      <c r="BB917" s="36">
        <f>SUMIFS(рўйхат!BK:BK,рўйхат!$CX:$CX,$B$932,рўйхат!$D:$D,$C917)</f>
        <v/>
      </c>
      <c r="BC917" s="77">
        <f>IFERROR(AO917/E917,0)</f>
        <v/>
      </c>
      <c r="BD917" s="77">
        <f>IFERROR(AP917/F917,0)</f>
        <v/>
      </c>
      <c r="BE917" s="35">
        <f>SUMIFS(рўйхат!BL:BL,рўйхат!$CX:$CX,$B$932,рўйхат!$D:$D,$C917)</f>
        <v/>
      </c>
      <c r="BF917" s="36">
        <f>SUMIFS(рўйхат!BM:BM,рўйхат!$CX:$CX,$B$932,рўйхат!$D:$D,$C917)</f>
        <v/>
      </c>
      <c r="BG917" s="35">
        <f>SUMIFS(рўйхат!BN:BN,рўйхат!$CX:$CX,$B$932,рўйхат!$D:$D,$C917)</f>
        <v/>
      </c>
      <c r="BH917" s="36">
        <f>SUMIFS(рўйхат!BO:BO,рўйхат!$CX:$CX,$B$932,рўйхат!$D:$D,$C917)</f>
        <v/>
      </c>
      <c r="BI917" s="35">
        <f>SUMIFS(рўйхат!BP:BP,рўйхат!$CX:$CX,$B$932,рўйхат!$D:$D,$C917)</f>
        <v/>
      </c>
      <c r="BJ917" s="36">
        <f>SUMIFS(рўйхат!BQ:BQ,рўйхат!$CX:$CX,$B$932,рўйхат!$D:$D,$C917)</f>
        <v/>
      </c>
      <c r="BK917" s="35">
        <f>SUMIFS(рўйхат!BR:BR,рўйхат!$CX:$CX,$B$932,рўйхат!$D:$D,$C917)</f>
        <v/>
      </c>
      <c r="BL917" s="36">
        <f>SUMIFS(рўйхат!BS:BS,рўйхат!$CX:$CX,$B$932,рўйхат!$D:$D,$C917)</f>
        <v/>
      </c>
      <c r="BM917" s="35">
        <f>SUMIFS(рўйхат!BT:BT,рўйхат!$CX:$CX,$B$932,рўйхат!$D:$D,$C917)</f>
        <v/>
      </c>
      <c r="BN917" s="36">
        <f>SUMIFS(рўйхат!BU:BU,рўйхат!$CX:$CX,$B$932,рўйхат!$D:$D,$C917)</f>
        <v/>
      </c>
      <c r="BO917" s="35">
        <f>SUMIFS(рўйхат!BX:BX,рўйхат!$CX:$CX,$B$932,рўйхат!$D:$D,$C917)</f>
        <v/>
      </c>
      <c r="BP917" s="36">
        <f>SUMIFS(рўйхат!BY:BY,рўйхат!$CX:$CX,$B$932,рўйхат!$D:$D,$C917)</f>
        <v/>
      </c>
      <c r="BQ917" s="35">
        <f>SUMIFS(рўйхат!BZ:BZ,рўйхат!$CX:$CX,$B$932,рўйхат!$D:$D,$C917)</f>
        <v/>
      </c>
      <c r="BR917" s="36">
        <f>SUMIFS(рўйхат!CA:CA,рўйхат!$CX:$CX,$B$932,рўйхат!$D:$D,$C917)</f>
        <v/>
      </c>
      <c r="BS917" s="35">
        <f>SUMIFS(рўйхат!CB:CB,рўйхат!$CX:$CX,$B$932,рўйхат!$D:$D,$C917)</f>
        <v/>
      </c>
      <c r="BT917" s="36">
        <f>SUMIFS(рўйхат!CC:CC,рўйхат!$CX:$CX,$B$932,рўйхат!$D:$D,$C917)</f>
        <v/>
      </c>
      <c r="BU917" s="35">
        <f>SUMIFS(рўйхат!CD:CD,рўйхат!$CX:$CX,$B$932,рўйхат!$D:$D,$C917)</f>
        <v/>
      </c>
      <c r="BV917" s="36">
        <f>SUMIFS(рўйхат!CE:CE,рўйхат!$CX:$CX,$B$932,рўйхат!$D:$D,$C917)</f>
        <v/>
      </c>
      <c r="BW917" s="35">
        <f>SUMIFS(рўйхат!CH:CH,рўйхат!$CX:$CX,$B$932,рўйхат!$D:$D,$C917)</f>
        <v/>
      </c>
      <c r="BX917" s="36">
        <f>SUMIFS(рўйхат!CI:CI,рўйхат!$CX:$CX,$B$932,рўйхат!$D:$D,$C917)</f>
        <v/>
      </c>
      <c r="BY917" s="35">
        <f>SUMIFS(рўйхат!CJ:CJ,рўйхат!$CX:$CX,$B$932,рўйхат!$D:$D,$C917)</f>
        <v/>
      </c>
      <c r="BZ917" s="36">
        <f>SUMIFS(рўйхат!CK:CK,рўйхат!$CX:$CX,$B$932,рўйхат!$D:$D,$C917)</f>
        <v/>
      </c>
      <c r="CA917" s="35">
        <f>SUMIFS(рўйхат!CL:CL,рўйхат!$CX:$CX,$B$932,рўйхат!$D:$D,$C917)</f>
        <v/>
      </c>
      <c r="CB917" s="36">
        <f>SUMIFS(рўйхат!CM:CM,рўйхат!$CX:$CX,$B$932,рўйхат!$D:$D,$C917)</f>
        <v/>
      </c>
      <c r="CC917" s="35">
        <f>SUMIFS(рўйхат!CN:CN,рўйхат!$CX:$CX,$B$932,рўйхат!$D:$D,$C917)</f>
        <v/>
      </c>
      <c r="CD917" s="36">
        <f>SUMIFS(рўйхат!CO:CO,рўйхат!$CX:$CX,$B$932,рўйхат!$D:$D,$C917)</f>
        <v/>
      </c>
      <c r="CE917" s="77">
        <f>IFERROR(BE917/(Q917+BE917),0)</f>
        <v/>
      </c>
      <c r="CF917" s="78">
        <f>IFERROR(BF917/(R917+BF917),0)</f>
        <v/>
      </c>
    </row>
    <row r="918" hidden="1" outlineLevel="1" ht="30" customFormat="1" customHeight="1" s="8">
      <c r="A918" s="39" t="n"/>
      <c r="B918" s="50" t="n">
        <v>52</v>
      </c>
      <c r="C918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918" s="51" t="n"/>
      <c r="E918" s="35">
        <f>SUMIFS(рўйхат!F:F,рўйхат!$CX:$CX,$B$932,рўйхат!$D:$D,$C918)</f>
        <v/>
      </c>
      <c r="F918" s="36">
        <f>SUMIFS(рўйхат!G:G,рўйхат!$CX:$CX,$B$932,рўйхат!$D:$D,$C918)</f>
        <v/>
      </c>
      <c r="G918" s="35">
        <f>SUMIFS(рўйхат!H:H,рўйхат!$CX:$CX,$B$932,рўйхат!$D:$D,$C918)</f>
        <v/>
      </c>
      <c r="H918" s="36">
        <f>SUMIFS(рўйхат!I:I,рўйхат!$CX:$CX,$B$932,рўйхат!$D:$D,$C918)</f>
        <v/>
      </c>
      <c r="I918" s="35">
        <f>SUMIFS(рўйхат!J:J,рўйхат!$CX:$CX,$B$932,рўйхат!$D:$D,$C918)</f>
        <v/>
      </c>
      <c r="J918" s="36">
        <f>SUMIFS(рўйхат!K:K,рўйхат!$CX:$CX,$B$932,рўйхат!$D:$D,$C918)</f>
        <v/>
      </c>
      <c r="K918" s="35">
        <f>SUMIFS(рўйхат!L:L,рўйхат!$CX:$CX,$B$932,рўйхат!$D:$D,$C918)</f>
        <v/>
      </c>
      <c r="L918" s="36">
        <f>SUMIFS(рўйхат!M:M,рўйхат!$CX:$CX,$B$932,рўйхат!$D:$D,$C918)</f>
        <v/>
      </c>
      <c r="M918" s="35">
        <f>SUMIFS(рўйхат!N:N,рўйхат!$CX:$CX,$B$932,рўйхат!$D:$D,$C918)</f>
        <v/>
      </c>
      <c r="N918" s="36">
        <f>SUMIFS(рўйхат!O:O,рўйхат!$CX:$CX,$B$932,рўйхат!$D:$D,$C918)</f>
        <v/>
      </c>
      <c r="O918" s="34">
        <f>IFERROR(M918/E918,0)</f>
        <v/>
      </c>
      <c r="P918" s="34">
        <f>IFERROR(N918/F918,0)</f>
        <v/>
      </c>
      <c r="Q918" s="35">
        <f>SUMIFS(рўйхат!P:P,рўйхат!$CX:$CX,$B$932,рўйхат!$D:$D,$C918)</f>
        <v/>
      </c>
      <c r="R918" s="36">
        <f>SUMIFS(рўйхат!Q:Q,рўйхат!$CX:$CX,$B$932,рўйхат!$D:$D,$C918)</f>
        <v/>
      </c>
      <c r="S918" s="35">
        <f>SUMIFS(рўйхат!R:R,рўйхат!$CX:$CX,$B$932,рўйхат!$D:$D,$C918)</f>
        <v/>
      </c>
      <c r="T918" s="36">
        <f>SUMIFS(рўйхат!S:S,рўйхат!$CX:$CX,$B$932,рўйхат!$D:$D,$C918)</f>
        <v/>
      </c>
      <c r="U918" s="35">
        <f>SUMIFS(рўйхат!T:T,рўйхат!$CX:$CX,$B$932,рўйхат!$D:$D,$C918)</f>
        <v/>
      </c>
      <c r="V918" s="36">
        <f>SUMIFS(рўйхат!U:U,рўйхат!$CX:$CX,$B$932,рўйхат!$D:$D,$C918)</f>
        <v/>
      </c>
      <c r="W918" s="35">
        <f>SUMIFS(рўйхат!V:V,рўйхат!$CX:$CX,$B$932,рўйхат!$D:$D,$C918)</f>
        <v/>
      </c>
      <c r="X918" s="36">
        <f>SUMIFS(рўйхат!W:W,рўйхат!$CX:$CX,$B$932,рўйхат!$D:$D,$C918)</f>
        <v/>
      </c>
      <c r="Y918" s="35">
        <f>SUMIFS(рўйхат!X:X,рўйхат!$CX:$CX,$B$932,рўйхат!$D:$D,$C918)</f>
        <v/>
      </c>
      <c r="Z918" s="36">
        <f>SUMIFS(рўйхат!Y:Y,рўйхат!$CX:$CX,$B$932,рўйхат!$D:$D,$C918)</f>
        <v/>
      </c>
      <c r="AA918" s="35">
        <f>SUMIFS(рўйхат!Z:Z,рўйхат!$CX:$CX,$B$932,рўйхат!$D:$D,$C918)</f>
        <v/>
      </c>
      <c r="AB918" s="36">
        <f>SUMIFS(рўйхат!AA:AA,рўйхат!$CX:$CX,$B$932,рўйхат!$D:$D,$C918)</f>
        <v/>
      </c>
      <c r="AC918" s="35">
        <f>SUMIFS(рўйхат!AB:AB,рўйхат!$CX:$CX,$B$932,рўйхат!$D:$D,$C918)</f>
        <v/>
      </c>
      <c r="AD918" s="36">
        <f>SUMIFS(рўйхат!AC:AC,рўйхат!$CX:$CX,$B$932,рўйхат!$D:$D,$C918)</f>
        <v/>
      </c>
      <c r="AE918" s="35">
        <f>SUMIFS(рўйхат!AD:AD,рўйхат!$CX:$CX,$B$932,рўйхат!$D:$D,$C918)</f>
        <v/>
      </c>
      <c r="AF918" s="36">
        <f>SUMIFS(рўйхат!AE:AE,рўйхат!$CX:$CX,$B$932,рўйхат!$D:$D,$C918)</f>
        <v/>
      </c>
      <c r="AG918" s="35">
        <f>SUMIFS(рўйхат!AH:AH,рўйхат!$CX:$CX,$B$932,рўйхат!$D:$D,$C918)</f>
        <v/>
      </c>
      <c r="AH918" s="36">
        <f>SUMIFS(рўйхат!AI:AI,рўйхат!$CX:$CX,$B$932,рўйхат!$D:$D,$C918)</f>
        <v/>
      </c>
      <c r="AI918" s="35">
        <f>SUMIFS(рўйхат!AJ:AJ,рўйхат!$CX:$CX,$B$932,рўйхат!$D:$D,$C918)</f>
        <v/>
      </c>
      <c r="AJ918" s="36">
        <f>SUMIFS(рўйхат!AK:AK,рўйхат!$CX:$CX,$B$932,рўйхат!$D:$D,$C918)</f>
        <v/>
      </c>
      <c r="AK918" s="35">
        <f>SUMIFS(рўйхат!AL:AL,рўйхат!$CX:$CX,$B$932,рўйхат!$D:$D,$C918)</f>
        <v/>
      </c>
      <c r="AL918" s="36">
        <f>SUMIFS(рўйхат!AM:AM,рўйхат!$CX:$CX,$B$932,рўйхат!$D:$D,$C918)</f>
        <v/>
      </c>
      <c r="AM918" s="77">
        <f>IFERROR(Q918/E918,0)</f>
        <v/>
      </c>
      <c r="AN918" s="77">
        <f>IFERROR(R918/F918,0)</f>
        <v/>
      </c>
      <c r="AO918" s="35">
        <f>SUMIFS(рўйхат!AX:AX,рўйхат!$CX:$CX,$B$932,рўйхат!$D:$D,$C918)</f>
        <v/>
      </c>
      <c r="AP918" s="36">
        <f>SUMIFS(рўйхат!AY:AY,рўйхат!$CX:$CX,$B$932,рўйхат!$D:$D,$C918)</f>
        <v/>
      </c>
      <c r="AQ918" s="35">
        <f>SUMIFS(рўйхат!AZ:AZ,рўйхат!$CX:$CX,$B$932,рўйхат!$D:$D,$C918)</f>
        <v/>
      </c>
      <c r="AR918" s="36">
        <f>SUMIFS(рўйхат!BA:BA,рўйхат!$CX:$CX,$B$932,рўйхат!$D:$D,$C918)</f>
        <v/>
      </c>
      <c r="AS918" s="35">
        <f>SUMIFS(рўйхат!BB:BB,рўйхат!$CX:$CX,$B$932,рўйхат!$D:$D,$C918)</f>
        <v/>
      </c>
      <c r="AT918" s="36">
        <f>SUMIFS(рўйхат!BC:BC,рўйхат!$CX:$CX,$B$932,рўйхат!$D:$D,$C918)</f>
        <v/>
      </c>
      <c r="AU918" s="35">
        <f>SUMIFS(рўйхат!BD:BD,рўйхат!$CX:$CX,$B$932,рўйхат!$D:$D,$C918)</f>
        <v/>
      </c>
      <c r="AV918" s="36">
        <f>SUMIFS(рўйхат!BE:BE,рўйхат!$CX:$CX,$B$932,рўйхат!$D:$D,$C918)</f>
        <v/>
      </c>
      <c r="AW918" s="35">
        <f>SUMIFS(рўйхат!BF:BF,рўйхат!$CX:$CX,$B$932,рўйхат!$D:$D,$C918)</f>
        <v/>
      </c>
      <c r="AX918" s="36">
        <f>SUMIFS(рўйхат!BG:BG,рўйхат!$CX:$CX,$B$932,рўйхат!$D:$D,$C918)</f>
        <v/>
      </c>
      <c r="AY918" s="35">
        <f>SUMIFS(рўйхат!BH:BH,рўйхат!$CX:$CX,$B$932,рўйхат!$D:$D,$C918)</f>
        <v/>
      </c>
      <c r="AZ918" s="36">
        <f>SUMIFS(рўйхат!BI:BI,рўйхат!$CX:$CX,$B$932,рўйхат!$D:$D,$C918)</f>
        <v/>
      </c>
      <c r="BA918" s="35">
        <f>SUMIFS(рўйхат!BJ:BJ,рўйхат!$CX:$CX,$B$932,рўйхат!$D:$D,$C918)</f>
        <v/>
      </c>
      <c r="BB918" s="36">
        <f>SUMIFS(рўйхат!BK:BK,рўйхат!$CX:$CX,$B$932,рўйхат!$D:$D,$C918)</f>
        <v/>
      </c>
      <c r="BC918" s="77">
        <f>IFERROR(AO918/E918,0)</f>
        <v/>
      </c>
      <c r="BD918" s="77">
        <f>IFERROR(AP918/F918,0)</f>
        <v/>
      </c>
      <c r="BE918" s="35">
        <f>SUMIFS(рўйхат!BL:BL,рўйхат!$CX:$CX,$B$932,рўйхат!$D:$D,$C918)</f>
        <v/>
      </c>
      <c r="BF918" s="36">
        <f>SUMIFS(рўйхат!BM:BM,рўйхат!$CX:$CX,$B$932,рўйхат!$D:$D,$C918)</f>
        <v/>
      </c>
      <c r="BG918" s="35">
        <f>SUMIFS(рўйхат!BN:BN,рўйхат!$CX:$CX,$B$932,рўйхат!$D:$D,$C918)</f>
        <v/>
      </c>
      <c r="BH918" s="36">
        <f>SUMIFS(рўйхат!BO:BO,рўйхат!$CX:$CX,$B$932,рўйхат!$D:$D,$C918)</f>
        <v/>
      </c>
      <c r="BI918" s="35">
        <f>SUMIFS(рўйхат!BP:BP,рўйхат!$CX:$CX,$B$932,рўйхат!$D:$D,$C918)</f>
        <v/>
      </c>
      <c r="BJ918" s="36">
        <f>SUMIFS(рўйхат!BQ:BQ,рўйхат!$CX:$CX,$B$932,рўйхат!$D:$D,$C918)</f>
        <v/>
      </c>
      <c r="BK918" s="35">
        <f>SUMIFS(рўйхат!BR:BR,рўйхат!$CX:$CX,$B$932,рўйхат!$D:$D,$C918)</f>
        <v/>
      </c>
      <c r="BL918" s="36">
        <f>SUMIFS(рўйхат!BS:BS,рўйхат!$CX:$CX,$B$932,рўйхат!$D:$D,$C918)</f>
        <v/>
      </c>
      <c r="BM918" s="35">
        <f>SUMIFS(рўйхат!BT:BT,рўйхат!$CX:$CX,$B$932,рўйхат!$D:$D,$C918)</f>
        <v/>
      </c>
      <c r="BN918" s="36">
        <f>SUMIFS(рўйхат!BU:BU,рўйхат!$CX:$CX,$B$932,рўйхат!$D:$D,$C918)</f>
        <v/>
      </c>
      <c r="BO918" s="35">
        <f>SUMIFS(рўйхат!BX:BX,рўйхат!$CX:$CX,$B$932,рўйхат!$D:$D,$C918)</f>
        <v/>
      </c>
      <c r="BP918" s="36">
        <f>SUMIFS(рўйхат!BY:BY,рўйхат!$CX:$CX,$B$932,рўйхат!$D:$D,$C918)</f>
        <v/>
      </c>
      <c r="BQ918" s="35">
        <f>SUMIFS(рўйхат!BZ:BZ,рўйхат!$CX:$CX,$B$932,рўйхат!$D:$D,$C918)</f>
        <v/>
      </c>
      <c r="BR918" s="36">
        <f>SUMIFS(рўйхат!CA:CA,рўйхат!$CX:$CX,$B$932,рўйхат!$D:$D,$C918)</f>
        <v/>
      </c>
      <c r="BS918" s="35">
        <f>SUMIFS(рўйхат!CB:CB,рўйхат!$CX:$CX,$B$932,рўйхат!$D:$D,$C918)</f>
        <v/>
      </c>
      <c r="BT918" s="36">
        <f>SUMIFS(рўйхат!CC:CC,рўйхат!$CX:$CX,$B$932,рўйхат!$D:$D,$C918)</f>
        <v/>
      </c>
      <c r="BU918" s="35">
        <f>SUMIFS(рўйхат!CD:CD,рўйхат!$CX:$CX,$B$932,рўйхат!$D:$D,$C918)</f>
        <v/>
      </c>
      <c r="BV918" s="36">
        <f>SUMIFS(рўйхат!CE:CE,рўйхат!$CX:$CX,$B$932,рўйхат!$D:$D,$C918)</f>
        <v/>
      </c>
      <c r="BW918" s="35">
        <f>SUMIFS(рўйхат!CH:CH,рўйхат!$CX:$CX,$B$932,рўйхат!$D:$D,$C918)</f>
        <v/>
      </c>
      <c r="BX918" s="36">
        <f>SUMIFS(рўйхат!CI:CI,рўйхат!$CX:$CX,$B$932,рўйхат!$D:$D,$C918)</f>
        <v/>
      </c>
      <c r="BY918" s="35">
        <f>SUMIFS(рўйхат!CJ:CJ,рўйхат!$CX:$CX,$B$932,рўйхат!$D:$D,$C918)</f>
        <v/>
      </c>
      <c r="BZ918" s="36">
        <f>SUMIFS(рўйхат!CK:CK,рўйхат!$CX:$CX,$B$932,рўйхат!$D:$D,$C918)</f>
        <v/>
      </c>
      <c r="CA918" s="35">
        <f>SUMIFS(рўйхат!CL:CL,рўйхат!$CX:$CX,$B$932,рўйхат!$D:$D,$C918)</f>
        <v/>
      </c>
      <c r="CB918" s="36">
        <f>SUMIFS(рўйхат!CM:CM,рўйхат!$CX:$CX,$B$932,рўйхат!$D:$D,$C918)</f>
        <v/>
      </c>
      <c r="CC918" s="35">
        <f>SUMIFS(рўйхат!CN:CN,рўйхат!$CX:$CX,$B$932,рўйхат!$D:$D,$C918)</f>
        <v/>
      </c>
      <c r="CD918" s="36">
        <f>SUMIFS(рўйхат!CO:CO,рўйхат!$CX:$CX,$B$932,рўйхат!$D:$D,$C918)</f>
        <v/>
      </c>
      <c r="CE918" s="77">
        <f>IFERROR(BE918/(Q918+BE918),0)</f>
        <v/>
      </c>
      <c r="CF918" s="78">
        <f>IFERROR(BF918/(R918+BF918),0)</f>
        <v/>
      </c>
    </row>
    <row r="919" hidden="1" outlineLevel="1" ht="30" customFormat="1" customHeight="1" s="8">
      <c r="A919" s="39" t="n"/>
      <c r="B919" s="50" t="n">
        <v>53</v>
      </c>
      <c r="C919" s="131" t="inlineStr">
        <is>
          <t>Харид комиссия аъзоларида манфаалар тўқнашуви (Ғазначилик маълумотига асосан)</t>
        </is>
      </c>
      <c r="D919" s="51" t="n"/>
      <c r="E919" s="35">
        <f>SUMIFS(рўйхат!F:F,рўйхат!$CX:$CX,$B$932,рўйхат!$D:$D,$C919)</f>
        <v/>
      </c>
      <c r="F919" s="36">
        <f>SUMIFS(рўйхат!G:G,рўйхат!$CX:$CX,$B$932,рўйхат!$D:$D,$C919)</f>
        <v/>
      </c>
      <c r="G919" s="35">
        <f>SUMIFS(рўйхат!H:H,рўйхат!$CX:$CX,$B$932,рўйхат!$D:$D,$C919)</f>
        <v/>
      </c>
      <c r="H919" s="36">
        <f>SUMIFS(рўйхат!I:I,рўйхат!$CX:$CX,$B$932,рўйхат!$D:$D,$C919)</f>
        <v/>
      </c>
      <c r="I919" s="35">
        <f>SUMIFS(рўйхат!J:J,рўйхат!$CX:$CX,$B$932,рўйхат!$D:$D,$C919)</f>
        <v/>
      </c>
      <c r="J919" s="36">
        <f>SUMIFS(рўйхат!K:K,рўйхат!$CX:$CX,$B$932,рўйхат!$D:$D,$C919)</f>
        <v/>
      </c>
      <c r="K919" s="35">
        <f>SUMIFS(рўйхат!L:L,рўйхат!$CX:$CX,$B$932,рўйхат!$D:$D,$C919)</f>
        <v/>
      </c>
      <c r="L919" s="36">
        <f>SUMIFS(рўйхат!M:M,рўйхат!$CX:$CX,$B$932,рўйхат!$D:$D,$C919)</f>
        <v/>
      </c>
      <c r="M919" s="35">
        <f>SUMIFS(рўйхат!N:N,рўйхат!$CX:$CX,$B$932,рўйхат!$D:$D,$C919)</f>
        <v/>
      </c>
      <c r="N919" s="36">
        <f>SUMIFS(рўйхат!O:O,рўйхат!$CX:$CX,$B$932,рўйхат!$D:$D,$C919)</f>
        <v/>
      </c>
      <c r="O919" s="34">
        <f>IFERROR(M919/E919,0)</f>
        <v/>
      </c>
      <c r="P919" s="34">
        <f>IFERROR(N919/F919,0)</f>
        <v/>
      </c>
      <c r="Q919" s="35">
        <f>SUMIFS(рўйхат!P:P,рўйхат!$CX:$CX,$B$932,рўйхат!$D:$D,$C919)</f>
        <v/>
      </c>
      <c r="R919" s="36">
        <f>SUMIFS(рўйхат!Q:Q,рўйхат!$CX:$CX,$B$932,рўйхат!$D:$D,$C919)</f>
        <v/>
      </c>
      <c r="S919" s="35">
        <f>SUMIFS(рўйхат!R:R,рўйхат!$CX:$CX,$B$932,рўйхат!$D:$D,$C919)</f>
        <v/>
      </c>
      <c r="T919" s="36">
        <f>SUMIFS(рўйхат!S:S,рўйхат!$CX:$CX,$B$932,рўйхат!$D:$D,$C919)</f>
        <v/>
      </c>
      <c r="U919" s="35">
        <f>SUMIFS(рўйхат!T:T,рўйхат!$CX:$CX,$B$932,рўйхат!$D:$D,$C919)</f>
        <v/>
      </c>
      <c r="V919" s="36">
        <f>SUMIFS(рўйхат!U:U,рўйхат!$CX:$CX,$B$932,рўйхат!$D:$D,$C919)</f>
        <v/>
      </c>
      <c r="W919" s="35">
        <f>SUMIFS(рўйхат!V:V,рўйхат!$CX:$CX,$B$932,рўйхат!$D:$D,$C919)</f>
        <v/>
      </c>
      <c r="X919" s="36">
        <f>SUMIFS(рўйхат!W:W,рўйхат!$CX:$CX,$B$932,рўйхат!$D:$D,$C919)</f>
        <v/>
      </c>
      <c r="Y919" s="35">
        <f>SUMIFS(рўйхат!X:X,рўйхат!$CX:$CX,$B$932,рўйхат!$D:$D,$C919)</f>
        <v/>
      </c>
      <c r="Z919" s="36">
        <f>SUMIFS(рўйхат!Y:Y,рўйхат!$CX:$CX,$B$932,рўйхат!$D:$D,$C919)</f>
        <v/>
      </c>
      <c r="AA919" s="35">
        <f>SUMIFS(рўйхат!Z:Z,рўйхат!$CX:$CX,$B$932,рўйхат!$D:$D,$C919)</f>
        <v/>
      </c>
      <c r="AB919" s="36">
        <f>SUMIFS(рўйхат!AA:AA,рўйхат!$CX:$CX,$B$932,рўйхат!$D:$D,$C919)</f>
        <v/>
      </c>
      <c r="AC919" s="35">
        <f>SUMIFS(рўйхат!AB:AB,рўйхат!$CX:$CX,$B$932,рўйхат!$D:$D,$C919)</f>
        <v/>
      </c>
      <c r="AD919" s="36">
        <f>SUMIFS(рўйхат!AC:AC,рўйхат!$CX:$CX,$B$932,рўйхат!$D:$D,$C919)</f>
        <v/>
      </c>
      <c r="AE919" s="35">
        <f>SUMIFS(рўйхат!AD:AD,рўйхат!$CX:$CX,$B$932,рўйхат!$D:$D,$C919)</f>
        <v/>
      </c>
      <c r="AF919" s="36">
        <f>SUMIFS(рўйхат!AE:AE,рўйхат!$CX:$CX,$B$932,рўйхат!$D:$D,$C919)</f>
        <v/>
      </c>
      <c r="AG919" s="35">
        <f>SUMIFS(рўйхат!AH:AH,рўйхат!$CX:$CX,$B$932,рўйхат!$D:$D,$C919)</f>
        <v/>
      </c>
      <c r="AH919" s="36">
        <f>SUMIFS(рўйхат!AI:AI,рўйхат!$CX:$CX,$B$932,рўйхат!$D:$D,$C919)</f>
        <v/>
      </c>
      <c r="AI919" s="35">
        <f>SUMIFS(рўйхат!AJ:AJ,рўйхат!$CX:$CX,$B$932,рўйхат!$D:$D,$C919)</f>
        <v/>
      </c>
      <c r="AJ919" s="36">
        <f>SUMIFS(рўйхат!AK:AK,рўйхат!$CX:$CX,$B$932,рўйхат!$D:$D,$C919)</f>
        <v/>
      </c>
      <c r="AK919" s="35">
        <f>SUMIFS(рўйхат!AL:AL,рўйхат!$CX:$CX,$B$932,рўйхат!$D:$D,$C919)</f>
        <v/>
      </c>
      <c r="AL919" s="36">
        <f>SUMIFS(рўйхат!AM:AM,рўйхат!$CX:$CX,$B$932,рўйхат!$D:$D,$C919)</f>
        <v/>
      </c>
      <c r="AM919" s="77">
        <f>IFERROR(Q919/E919,0)</f>
        <v/>
      </c>
      <c r="AN919" s="77">
        <f>IFERROR(R919/F919,0)</f>
        <v/>
      </c>
      <c r="AO919" s="35">
        <f>SUMIFS(рўйхат!AX:AX,рўйхат!$CX:$CX,$B$932,рўйхат!$D:$D,$C919)</f>
        <v/>
      </c>
      <c r="AP919" s="36">
        <f>SUMIFS(рўйхат!AY:AY,рўйхат!$CX:$CX,$B$932,рўйхат!$D:$D,$C919)</f>
        <v/>
      </c>
      <c r="AQ919" s="35">
        <f>SUMIFS(рўйхат!AZ:AZ,рўйхат!$CX:$CX,$B$932,рўйхат!$D:$D,$C919)</f>
        <v/>
      </c>
      <c r="AR919" s="36">
        <f>SUMIFS(рўйхат!BA:BA,рўйхат!$CX:$CX,$B$932,рўйхат!$D:$D,$C919)</f>
        <v/>
      </c>
      <c r="AS919" s="35">
        <f>SUMIFS(рўйхат!BB:BB,рўйхат!$CX:$CX,$B$932,рўйхат!$D:$D,$C919)</f>
        <v/>
      </c>
      <c r="AT919" s="36">
        <f>SUMIFS(рўйхат!BC:BC,рўйхат!$CX:$CX,$B$932,рўйхат!$D:$D,$C919)</f>
        <v/>
      </c>
      <c r="AU919" s="35">
        <f>SUMIFS(рўйхат!BD:BD,рўйхат!$CX:$CX,$B$932,рўйхат!$D:$D,$C919)</f>
        <v/>
      </c>
      <c r="AV919" s="36">
        <f>SUMIFS(рўйхат!BE:BE,рўйхат!$CX:$CX,$B$932,рўйхат!$D:$D,$C919)</f>
        <v/>
      </c>
      <c r="AW919" s="35">
        <f>SUMIFS(рўйхат!BF:BF,рўйхат!$CX:$CX,$B$932,рўйхат!$D:$D,$C919)</f>
        <v/>
      </c>
      <c r="AX919" s="36">
        <f>SUMIFS(рўйхат!BG:BG,рўйхат!$CX:$CX,$B$932,рўйхат!$D:$D,$C919)</f>
        <v/>
      </c>
      <c r="AY919" s="35">
        <f>SUMIFS(рўйхат!BH:BH,рўйхат!$CX:$CX,$B$932,рўйхат!$D:$D,$C919)</f>
        <v/>
      </c>
      <c r="AZ919" s="36">
        <f>SUMIFS(рўйхат!BI:BI,рўйхат!$CX:$CX,$B$932,рўйхат!$D:$D,$C919)</f>
        <v/>
      </c>
      <c r="BA919" s="35">
        <f>SUMIFS(рўйхат!BJ:BJ,рўйхат!$CX:$CX,$B$932,рўйхат!$D:$D,$C919)</f>
        <v/>
      </c>
      <c r="BB919" s="36">
        <f>SUMIFS(рўйхат!BK:BK,рўйхат!$CX:$CX,$B$932,рўйхат!$D:$D,$C919)</f>
        <v/>
      </c>
      <c r="BC919" s="77">
        <f>IFERROR(AO919/E919,0)</f>
        <v/>
      </c>
      <c r="BD919" s="77">
        <f>IFERROR(AP919/F919,0)</f>
        <v/>
      </c>
      <c r="BE919" s="35">
        <f>SUMIFS(рўйхат!BL:BL,рўйхат!$CX:$CX,$B$932,рўйхат!$D:$D,$C919)</f>
        <v/>
      </c>
      <c r="BF919" s="36">
        <f>SUMIFS(рўйхат!BM:BM,рўйхат!$CX:$CX,$B$932,рўйхат!$D:$D,$C919)</f>
        <v/>
      </c>
      <c r="BG919" s="35">
        <f>SUMIFS(рўйхат!BN:BN,рўйхат!$CX:$CX,$B$932,рўйхат!$D:$D,$C919)</f>
        <v/>
      </c>
      <c r="BH919" s="36">
        <f>SUMIFS(рўйхат!BO:BO,рўйхат!$CX:$CX,$B$932,рўйхат!$D:$D,$C919)</f>
        <v/>
      </c>
      <c r="BI919" s="35">
        <f>SUMIFS(рўйхат!BP:BP,рўйхат!$CX:$CX,$B$932,рўйхат!$D:$D,$C919)</f>
        <v/>
      </c>
      <c r="BJ919" s="36">
        <f>SUMIFS(рўйхат!BQ:BQ,рўйхат!$CX:$CX,$B$932,рўйхат!$D:$D,$C919)</f>
        <v/>
      </c>
      <c r="BK919" s="35">
        <f>SUMIFS(рўйхат!BR:BR,рўйхат!$CX:$CX,$B$932,рўйхат!$D:$D,$C919)</f>
        <v/>
      </c>
      <c r="BL919" s="36">
        <f>SUMIFS(рўйхат!BS:BS,рўйхат!$CX:$CX,$B$932,рўйхат!$D:$D,$C919)</f>
        <v/>
      </c>
      <c r="BM919" s="35">
        <f>SUMIFS(рўйхат!BT:BT,рўйхат!$CX:$CX,$B$932,рўйхат!$D:$D,$C919)</f>
        <v/>
      </c>
      <c r="BN919" s="36">
        <f>SUMIFS(рўйхат!BU:BU,рўйхат!$CX:$CX,$B$932,рўйхат!$D:$D,$C919)</f>
        <v/>
      </c>
      <c r="BO919" s="35">
        <f>SUMIFS(рўйхат!BX:BX,рўйхат!$CX:$CX,$B$932,рўйхат!$D:$D,$C919)</f>
        <v/>
      </c>
      <c r="BP919" s="36">
        <f>SUMIFS(рўйхат!BY:BY,рўйхат!$CX:$CX,$B$932,рўйхат!$D:$D,$C919)</f>
        <v/>
      </c>
      <c r="BQ919" s="35">
        <f>SUMIFS(рўйхат!BZ:BZ,рўйхат!$CX:$CX,$B$932,рўйхат!$D:$D,$C919)</f>
        <v/>
      </c>
      <c r="BR919" s="36">
        <f>SUMIFS(рўйхат!CA:CA,рўйхат!$CX:$CX,$B$932,рўйхат!$D:$D,$C919)</f>
        <v/>
      </c>
      <c r="BS919" s="35">
        <f>SUMIFS(рўйхат!CB:CB,рўйхат!$CX:$CX,$B$932,рўйхат!$D:$D,$C919)</f>
        <v/>
      </c>
      <c r="BT919" s="36">
        <f>SUMIFS(рўйхат!CC:CC,рўйхат!$CX:$CX,$B$932,рўйхат!$D:$D,$C919)</f>
        <v/>
      </c>
      <c r="BU919" s="35">
        <f>SUMIFS(рўйхат!CD:CD,рўйхат!$CX:$CX,$B$932,рўйхат!$D:$D,$C919)</f>
        <v/>
      </c>
      <c r="BV919" s="36">
        <f>SUMIFS(рўйхат!CE:CE,рўйхат!$CX:$CX,$B$932,рўйхат!$D:$D,$C919)</f>
        <v/>
      </c>
      <c r="BW919" s="35">
        <f>SUMIFS(рўйхат!CH:CH,рўйхат!$CX:$CX,$B$932,рўйхат!$D:$D,$C919)</f>
        <v/>
      </c>
      <c r="BX919" s="36">
        <f>SUMIFS(рўйхат!CI:CI,рўйхат!$CX:$CX,$B$932,рўйхат!$D:$D,$C919)</f>
        <v/>
      </c>
      <c r="BY919" s="35">
        <f>SUMIFS(рўйхат!CJ:CJ,рўйхат!$CX:$CX,$B$932,рўйхат!$D:$D,$C919)</f>
        <v/>
      </c>
      <c r="BZ919" s="36">
        <f>SUMIFS(рўйхат!CK:CK,рўйхат!$CX:$CX,$B$932,рўйхат!$D:$D,$C919)</f>
        <v/>
      </c>
      <c r="CA919" s="35">
        <f>SUMIFS(рўйхат!CL:CL,рўйхат!$CX:$CX,$B$932,рўйхат!$D:$D,$C919)</f>
        <v/>
      </c>
      <c r="CB919" s="36">
        <f>SUMIFS(рўйхат!CM:CM,рўйхат!$CX:$CX,$B$932,рўйхат!$D:$D,$C919)</f>
        <v/>
      </c>
      <c r="CC919" s="35">
        <f>SUMIFS(рўйхат!CN:CN,рўйхат!$CX:$CX,$B$932,рўйхат!$D:$D,$C919)</f>
        <v/>
      </c>
      <c r="CD919" s="36">
        <f>SUMIFS(рўйхат!CO:CO,рўйхат!$CX:$CX,$B$932,рўйхат!$D:$D,$C919)</f>
        <v/>
      </c>
      <c r="CE919" s="77">
        <f>IFERROR(BE919/(Q919+BE919),0)</f>
        <v/>
      </c>
      <c r="CF919" s="78">
        <f>IFERROR(BF919/(R919+BF919),0)</f>
        <v/>
      </c>
    </row>
    <row r="920" hidden="1" outlineLevel="1" ht="30" customFormat="1" customHeight="1" s="8">
      <c r="A920" s="39" t="n"/>
      <c r="B920" s="50" t="n">
        <v>54</v>
      </c>
      <c r="C920" s="131" t="inlineStr">
        <is>
          <t>Харид комиссия аъзоларида манфаалар тўқнашуви (Uzex)</t>
        </is>
      </c>
      <c r="D920" s="51" t="n"/>
      <c r="E920" s="35">
        <f>SUMIFS(рўйхат!F:F,рўйхат!$CX:$CX,$B$932,рўйхат!$D:$D,$C920)</f>
        <v/>
      </c>
      <c r="F920" s="36">
        <f>SUMIFS(рўйхат!G:G,рўйхат!$CX:$CX,$B$932,рўйхат!$D:$D,$C920)</f>
        <v/>
      </c>
      <c r="G920" s="35">
        <f>SUMIFS(рўйхат!H:H,рўйхат!$CX:$CX,$B$932,рўйхат!$D:$D,$C920)</f>
        <v/>
      </c>
      <c r="H920" s="36">
        <f>SUMIFS(рўйхат!I:I,рўйхат!$CX:$CX,$B$932,рўйхат!$D:$D,$C920)</f>
        <v/>
      </c>
      <c r="I920" s="35">
        <f>SUMIFS(рўйхат!J:J,рўйхат!$CX:$CX,$B$932,рўйхат!$D:$D,$C920)</f>
        <v/>
      </c>
      <c r="J920" s="36">
        <f>SUMIFS(рўйхат!K:K,рўйхат!$CX:$CX,$B$932,рўйхат!$D:$D,$C920)</f>
        <v/>
      </c>
      <c r="K920" s="35">
        <f>SUMIFS(рўйхат!L:L,рўйхат!$CX:$CX,$B$932,рўйхат!$D:$D,$C920)</f>
        <v/>
      </c>
      <c r="L920" s="36">
        <f>SUMIFS(рўйхат!M:M,рўйхат!$CX:$CX,$B$932,рўйхат!$D:$D,$C920)</f>
        <v/>
      </c>
      <c r="M920" s="35">
        <f>SUMIFS(рўйхат!N:N,рўйхат!$CX:$CX,$B$932,рўйхат!$D:$D,$C920)</f>
        <v/>
      </c>
      <c r="N920" s="36">
        <f>SUMIFS(рўйхат!O:O,рўйхат!$CX:$CX,$B$932,рўйхат!$D:$D,$C920)</f>
        <v/>
      </c>
      <c r="O920" s="34">
        <f>IFERROR(M920/E920,0)</f>
        <v/>
      </c>
      <c r="P920" s="34">
        <f>IFERROR(N920/F920,0)</f>
        <v/>
      </c>
      <c r="Q920" s="35">
        <f>SUMIFS(рўйхат!P:P,рўйхат!$CX:$CX,$B$932,рўйхат!$D:$D,$C920)</f>
        <v/>
      </c>
      <c r="R920" s="36">
        <f>SUMIFS(рўйхат!Q:Q,рўйхат!$CX:$CX,$B$932,рўйхат!$D:$D,$C920)</f>
        <v/>
      </c>
      <c r="S920" s="35">
        <f>SUMIFS(рўйхат!R:R,рўйхат!$CX:$CX,$B$932,рўйхат!$D:$D,$C920)</f>
        <v/>
      </c>
      <c r="T920" s="36">
        <f>SUMIFS(рўйхат!S:S,рўйхат!$CX:$CX,$B$932,рўйхат!$D:$D,$C920)</f>
        <v/>
      </c>
      <c r="U920" s="35">
        <f>SUMIFS(рўйхат!T:T,рўйхат!$CX:$CX,$B$932,рўйхат!$D:$D,$C920)</f>
        <v/>
      </c>
      <c r="V920" s="36">
        <f>SUMIFS(рўйхат!U:U,рўйхат!$CX:$CX,$B$932,рўйхат!$D:$D,$C920)</f>
        <v/>
      </c>
      <c r="W920" s="35">
        <f>SUMIFS(рўйхат!V:V,рўйхат!$CX:$CX,$B$932,рўйхат!$D:$D,$C920)</f>
        <v/>
      </c>
      <c r="X920" s="36">
        <f>SUMIFS(рўйхат!W:W,рўйхат!$CX:$CX,$B$932,рўйхат!$D:$D,$C920)</f>
        <v/>
      </c>
      <c r="Y920" s="35">
        <f>SUMIFS(рўйхат!X:X,рўйхат!$CX:$CX,$B$932,рўйхат!$D:$D,$C920)</f>
        <v/>
      </c>
      <c r="Z920" s="36">
        <f>SUMIFS(рўйхат!Y:Y,рўйхат!$CX:$CX,$B$932,рўйхат!$D:$D,$C920)</f>
        <v/>
      </c>
      <c r="AA920" s="35">
        <f>SUMIFS(рўйхат!Z:Z,рўйхат!$CX:$CX,$B$932,рўйхат!$D:$D,$C920)</f>
        <v/>
      </c>
      <c r="AB920" s="36">
        <f>SUMIFS(рўйхат!AA:AA,рўйхат!$CX:$CX,$B$932,рўйхат!$D:$D,$C920)</f>
        <v/>
      </c>
      <c r="AC920" s="35">
        <f>SUMIFS(рўйхат!AB:AB,рўйхат!$CX:$CX,$B$932,рўйхат!$D:$D,$C920)</f>
        <v/>
      </c>
      <c r="AD920" s="36">
        <f>SUMIFS(рўйхат!AC:AC,рўйхат!$CX:$CX,$B$932,рўйхат!$D:$D,$C920)</f>
        <v/>
      </c>
      <c r="AE920" s="35">
        <f>SUMIFS(рўйхат!AD:AD,рўйхат!$CX:$CX,$B$932,рўйхат!$D:$D,$C920)</f>
        <v/>
      </c>
      <c r="AF920" s="36">
        <f>SUMIFS(рўйхат!AE:AE,рўйхат!$CX:$CX,$B$932,рўйхат!$D:$D,$C920)</f>
        <v/>
      </c>
      <c r="AG920" s="35">
        <f>SUMIFS(рўйхат!AH:AH,рўйхат!$CX:$CX,$B$932,рўйхат!$D:$D,$C920)</f>
        <v/>
      </c>
      <c r="AH920" s="36">
        <f>SUMIFS(рўйхат!AI:AI,рўйхат!$CX:$CX,$B$932,рўйхат!$D:$D,$C920)</f>
        <v/>
      </c>
      <c r="AI920" s="35">
        <f>SUMIFS(рўйхат!AJ:AJ,рўйхат!$CX:$CX,$B$932,рўйхат!$D:$D,$C920)</f>
        <v/>
      </c>
      <c r="AJ920" s="36">
        <f>SUMIFS(рўйхат!AK:AK,рўйхат!$CX:$CX,$B$932,рўйхат!$D:$D,$C920)</f>
        <v/>
      </c>
      <c r="AK920" s="35">
        <f>SUMIFS(рўйхат!AL:AL,рўйхат!$CX:$CX,$B$932,рўйхат!$D:$D,$C920)</f>
        <v/>
      </c>
      <c r="AL920" s="36">
        <f>SUMIFS(рўйхат!AM:AM,рўйхат!$CX:$CX,$B$932,рўйхат!$D:$D,$C920)</f>
        <v/>
      </c>
      <c r="AM920" s="77">
        <f>IFERROR(Q920/E920,0)</f>
        <v/>
      </c>
      <c r="AN920" s="77">
        <f>IFERROR(R920/F920,0)</f>
        <v/>
      </c>
      <c r="AO920" s="35">
        <f>SUMIFS(рўйхат!AX:AX,рўйхат!$CX:$CX,$B$932,рўйхат!$D:$D,$C920)</f>
        <v/>
      </c>
      <c r="AP920" s="36">
        <f>SUMIFS(рўйхат!AY:AY,рўйхат!$CX:$CX,$B$932,рўйхат!$D:$D,$C920)</f>
        <v/>
      </c>
      <c r="AQ920" s="35">
        <f>SUMIFS(рўйхат!AZ:AZ,рўйхат!$CX:$CX,$B$932,рўйхат!$D:$D,$C920)</f>
        <v/>
      </c>
      <c r="AR920" s="36">
        <f>SUMIFS(рўйхат!BA:BA,рўйхат!$CX:$CX,$B$932,рўйхат!$D:$D,$C920)</f>
        <v/>
      </c>
      <c r="AS920" s="35">
        <f>SUMIFS(рўйхат!BB:BB,рўйхат!$CX:$CX,$B$932,рўйхат!$D:$D,$C920)</f>
        <v/>
      </c>
      <c r="AT920" s="36">
        <f>SUMIFS(рўйхат!BC:BC,рўйхат!$CX:$CX,$B$932,рўйхат!$D:$D,$C920)</f>
        <v/>
      </c>
      <c r="AU920" s="35">
        <f>SUMIFS(рўйхат!BD:BD,рўйхат!$CX:$CX,$B$932,рўйхат!$D:$D,$C920)</f>
        <v/>
      </c>
      <c r="AV920" s="36">
        <f>SUMIFS(рўйхат!BE:BE,рўйхат!$CX:$CX,$B$932,рўйхат!$D:$D,$C920)</f>
        <v/>
      </c>
      <c r="AW920" s="35">
        <f>SUMIFS(рўйхат!BF:BF,рўйхат!$CX:$CX,$B$932,рўйхат!$D:$D,$C920)</f>
        <v/>
      </c>
      <c r="AX920" s="36">
        <f>SUMIFS(рўйхат!BG:BG,рўйхат!$CX:$CX,$B$932,рўйхат!$D:$D,$C920)</f>
        <v/>
      </c>
      <c r="AY920" s="35">
        <f>SUMIFS(рўйхат!BH:BH,рўйхат!$CX:$CX,$B$932,рўйхат!$D:$D,$C920)</f>
        <v/>
      </c>
      <c r="AZ920" s="36">
        <f>SUMIFS(рўйхат!BI:BI,рўйхат!$CX:$CX,$B$932,рўйхат!$D:$D,$C920)</f>
        <v/>
      </c>
      <c r="BA920" s="35">
        <f>SUMIFS(рўйхат!BJ:BJ,рўйхат!$CX:$CX,$B$932,рўйхат!$D:$D,$C920)</f>
        <v/>
      </c>
      <c r="BB920" s="36">
        <f>SUMIFS(рўйхат!BK:BK,рўйхат!$CX:$CX,$B$932,рўйхат!$D:$D,$C920)</f>
        <v/>
      </c>
      <c r="BC920" s="77">
        <f>IFERROR(AO920/E920,0)</f>
        <v/>
      </c>
      <c r="BD920" s="77">
        <f>IFERROR(AP920/F920,0)</f>
        <v/>
      </c>
      <c r="BE920" s="35">
        <f>SUMIFS(рўйхат!BL:BL,рўйхат!$CX:$CX,$B$932,рўйхат!$D:$D,$C920)</f>
        <v/>
      </c>
      <c r="BF920" s="36">
        <f>SUMIFS(рўйхат!BM:BM,рўйхат!$CX:$CX,$B$932,рўйхат!$D:$D,$C920)</f>
        <v/>
      </c>
      <c r="BG920" s="35">
        <f>SUMIFS(рўйхат!BN:BN,рўйхат!$CX:$CX,$B$932,рўйхат!$D:$D,$C920)</f>
        <v/>
      </c>
      <c r="BH920" s="36">
        <f>SUMIFS(рўйхат!BO:BO,рўйхат!$CX:$CX,$B$932,рўйхат!$D:$D,$C920)</f>
        <v/>
      </c>
      <c r="BI920" s="35">
        <f>SUMIFS(рўйхат!BP:BP,рўйхат!$CX:$CX,$B$932,рўйхат!$D:$D,$C920)</f>
        <v/>
      </c>
      <c r="BJ920" s="36">
        <f>SUMIFS(рўйхат!BQ:BQ,рўйхат!$CX:$CX,$B$932,рўйхат!$D:$D,$C920)</f>
        <v/>
      </c>
      <c r="BK920" s="35">
        <f>SUMIFS(рўйхат!BR:BR,рўйхат!$CX:$CX,$B$932,рўйхат!$D:$D,$C920)</f>
        <v/>
      </c>
      <c r="BL920" s="36">
        <f>SUMIFS(рўйхат!BS:BS,рўйхат!$CX:$CX,$B$932,рўйхат!$D:$D,$C920)</f>
        <v/>
      </c>
      <c r="BM920" s="35">
        <f>SUMIFS(рўйхат!BT:BT,рўйхат!$CX:$CX,$B$932,рўйхат!$D:$D,$C920)</f>
        <v/>
      </c>
      <c r="BN920" s="36">
        <f>SUMIFS(рўйхат!BU:BU,рўйхат!$CX:$CX,$B$932,рўйхат!$D:$D,$C920)</f>
        <v/>
      </c>
      <c r="BO920" s="35">
        <f>SUMIFS(рўйхат!BX:BX,рўйхат!$CX:$CX,$B$932,рўйхат!$D:$D,$C920)</f>
        <v/>
      </c>
      <c r="BP920" s="36">
        <f>SUMIFS(рўйхат!BY:BY,рўйхат!$CX:$CX,$B$932,рўйхат!$D:$D,$C920)</f>
        <v/>
      </c>
      <c r="BQ920" s="35">
        <f>SUMIFS(рўйхат!BZ:BZ,рўйхат!$CX:$CX,$B$932,рўйхат!$D:$D,$C920)</f>
        <v/>
      </c>
      <c r="BR920" s="36">
        <f>SUMIFS(рўйхат!CA:CA,рўйхат!$CX:$CX,$B$932,рўйхат!$D:$D,$C920)</f>
        <v/>
      </c>
      <c r="BS920" s="35">
        <f>SUMIFS(рўйхат!CB:CB,рўйхат!$CX:$CX,$B$932,рўйхат!$D:$D,$C920)</f>
        <v/>
      </c>
      <c r="BT920" s="36">
        <f>SUMIFS(рўйхат!CC:CC,рўйхат!$CX:$CX,$B$932,рўйхат!$D:$D,$C920)</f>
        <v/>
      </c>
      <c r="BU920" s="35">
        <f>SUMIFS(рўйхат!CD:CD,рўйхат!$CX:$CX,$B$932,рўйхат!$D:$D,$C920)</f>
        <v/>
      </c>
      <c r="BV920" s="36">
        <f>SUMIFS(рўйхат!CE:CE,рўйхат!$CX:$CX,$B$932,рўйхат!$D:$D,$C920)</f>
        <v/>
      </c>
      <c r="BW920" s="35">
        <f>SUMIFS(рўйхат!CH:CH,рўйхат!$CX:$CX,$B$932,рўйхат!$D:$D,$C920)</f>
        <v/>
      </c>
      <c r="BX920" s="36">
        <f>SUMIFS(рўйхат!CI:CI,рўйхат!$CX:$CX,$B$932,рўйхат!$D:$D,$C920)</f>
        <v/>
      </c>
      <c r="BY920" s="35">
        <f>SUMIFS(рўйхат!CJ:CJ,рўйхат!$CX:$CX,$B$932,рўйхат!$D:$D,$C920)</f>
        <v/>
      </c>
      <c r="BZ920" s="36">
        <f>SUMIFS(рўйхат!CK:CK,рўйхат!$CX:$CX,$B$932,рўйхат!$D:$D,$C920)</f>
        <v/>
      </c>
      <c r="CA920" s="35">
        <f>SUMIFS(рўйхат!CL:CL,рўйхат!$CX:$CX,$B$932,рўйхат!$D:$D,$C920)</f>
        <v/>
      </c>
      <c r="CB920" s="36">
        <f>SUMIFS(рўйхат!CM:CM,рўйхат!$CX:$CX,$B$932,рўйхат!$D:$D,$C920)</f>
        <v/>
      </c>
      <c r="CC920" s="35">
        <f>SUMIFS(рўйхат!CN:CN,рўйхат!$CX:$CX,$B$932,рўйхат!$D:$D,$C920)</f>
        <v/>
      </c>
      <c r="CD920" s="36">
        <f>SUMIFS(рўйхат!CO:CO,рўйхат!$CX:$CX,$B$932,рўйхат!$D:$D,$C920)</f>
        <v/>
      </c>
      <c r="CE920" s="77">
        <f>IFERROR(BE920/(Q920+BE920),0)</f>
        <v/>
      </c>
      <c r="CF920" s="78">
        <f>IFERROR(BF920/(R920+BF920),0)</f>
        <v/>
      </c>
    </row>
    <row r="921" hidden="1" outlineLevel="1" ht="30" customFormat="1" customHeight="1" s="8">
      <c r="A921" s="39" t="n"/>
      <c r="B921" s="50" t="n">
        <v>55</v>
      </c>
      <c r="C921" s="131" t="inlineStr">
        <is>
          <t>Харид комиссиясида манфаатлар тўқнашуви (UZEX)</t>
        </is>
      </c>
      <c r="D921" s="51" t="n"/>
      <c r="E921" s="35">
        <f>SUMIFS(рўйхат!F:F,рўйхат!$CX:$CX,$B$932,рўйхат!$D:$D,$C921)</f>
        <v/>
      </c>
      <c r="F921" s="36">
        <f>SUMIFS(рўйхат!G:G,рўйхат!$CX:$CX,$B$932,рўйхат!$D:$D,$C921)</f>
        <v/>
      </c>
      <c r="G921" s="35">
        <f>SUMIFS(рўйхат!H:H,рўйхат!$CX:$CX,$B$932,рўйхат!$D:$D,$C921)</f>
        <v/>
      </c>
      <c r="H921" s="36">
        <f>SUMIFS(рўйхат!I:I,рўйхат!$CX:$CX,$B$932,рўйхат!$D:$D,$C921)</f>
        <v/>
      </c>
      <c r="I921" s="35">
        <f>SUMIFS(рўйхат!J:J,рўйхат!$CX:$CX,$B$932,рўйхат!$D:$D,$C921)</f>
        <v/>
      </c>
      <c r="J921" s="36">
        <f>SUMIFS(рўйхат!K:K,рўйхат!$CX:$CX,$B$932,рўйхат!$D:$D,$C921)</f>
        <v/>
      </c>
      <c r="K921" s="35">
        <f>SUMIFS(рўйхат!L:L,рўйхат!$CX:$CX,$B$932,рўйхат!$D:$D,$C921)</f>
        <v/>
      </c>
      <c r="L921" s="36">
        <f>SUMIFS(рўйхат!M:M,рўйхат!$CX:$CX,$B$932,рўйхат!$D:$D,$C921)</f>
        <v/>
      </c>
      <c r="M921" s="35">
        <f>SUMIFS(рўйхат!N:N,рўйхат!$CX:$CX,$B$932,рўйхат!$D:$D,$C921)</f>
        <v/>
      </c>
      <c r="N921" s="36">
        <f>SUMIFS(рўйхат!O:O,рўйхат!$CX:$CX,$B$932,рўйхат!$D:$D,$C921)</f>
        <v/>
      </c>
      <c r="O921" s="34">
        <f>IFERROR(M921/E921,0)</f>
        <v/>
      </c>
      <c r="P921" s="34">
        <f>IFERROR(N921/F921,0)</f>
        <v/>
      </c>
      <c r="Q921" s="35">
        <f>SUMIFS(рўйхат!P:P,рўйхат!$CX:$CX,$B$932,рўйхат!$D:$D,$C921)</f>
        <v/>
      </c>
      <c r="R921" s="36">
        <f>SUMIFS(рўйхат!Q:Q,рўйхат!$CX:$CX,$B$932,рўйхат!$D:$D,$C921)</f>
        <v/>
      </c>
      <c r="S921" s="35">
        <f>SUMIFS(рўйхат!R:R,рўйхат!$CX:$CX,$B$932,рўйхат!$D:$D,$C921)</f>
        <v/>
      </c>
      <c r="T921" s="36">
        <f>SUMIFS(рўйхат!S:S,рўйхат!$CX:$CX,$B$932,рўйхат!$D:$D,$C921)</f>
        <v/>
      </c>
      <c r="U921" s="35">
        <f>SUMIFS(рўйхат!T:T,рўйхат!$CX:$CX,$B$932,рўйхат!$D:$D,$C921)</f>
        <v/>
      </c>
      <c r="V921" s="36">
        <f>SUMIFS(рўйхат!U:U,рўйхат!$CX:$CX,$B$932,рўйхат!$D:$D,$C921)</f>
        <v/>
      </c>
      <c r="W921" s="35">
        <f>SUMIFS(рўйхат!V:V,рўйхат!$CX:$CX,$B$932,рўйхат!$D:$D,$C921)</f>
        <v/>
      </c>
      <c r="X921" s="36">
        <f>SUMIFS(рўйхат!W:W,рўйхат!$CX:$CX,$B$932,рўйхат!$D:$D,$C921)</f>
        <v/>
      </c>
      <c r="Y921" s="35">
        <f>SUMIFS(рўйхат!X:X,рўйхат!$CX:$CX,$B$932,рўйхат!$D:$D,$C921)</f>
        <v/>
      </c>
      <c r="Z921" s="36">
        <f>SUMIFS(рўйхат!Y:Y,рўйхат!$CX:$CX,$B$932,рўйхат!$D:$D,$C921)</f>
        <v/>
      </c>
      <c r="AA921" s="35">
        <f>SUMIFS(рўйхат!Z:Z,рўйхат!$CX:$CX,$B$932,рўйхат!$D:$D,$C921)</f>
        <v/>
      </c>
      <c r="AB921" s="36">
        <f>SUMIFS(рўйхат!AA:AA,рўйхат!$CX:$CX,$B$932,рўйхат!$D:$D,$C921)</f>
        <v/>
      </c>
      <c r="AC921" s="35">
        <f>SUMIFS(рўйхат!AB:AB,рўйхат!$CX:$CX,$B$932,рўйхат!$D:$D,$C921)</f>
        <v/>
      </c>
      <c r="AD921" s="36">
        <f>SUMIFS(рўйхат!AC:AC,рўйхат!$CX:$CX,$B$932,рўйхат!$D:$D,$C921)</f>
        <v/>
      </c>
      <c r="AE921" s="35">
        <f>SUMIFS(рўйхат!AD:AD,рўйхат!$CX:$CX,$B$932,рўйхат!$D:$D,$C921)</f>
        <v/>
      </c>
      <c r="AF921" s="36">
        <f>SUMIFS(рўйхат!AE:AE,рўйхат!$CX:$CX,$B$932,рўйхат!$D:$D,$C921)</f>
        <v/>
      </c>
      <c r="AG921" s="35">
        <f>SUMIFS(рўйхат!AH:AH,рўйхат!$CX:$CX,$B$932,рўйхат!$D:$D,$C921)</f>
        <v/>
      </c>
      <c r="AH921" s="36">
        <f>SUMIFS(рўйхат!AI:AI,рўйхат!$CX:$CX,$B$932,рўйхат!$D:$D,$C921)</f>
        <v/>
      </c>
      <c r="AI921" s="35">
        <f>SUMIFS(рўйхат!AJ:AJ,рўйхат!$CX:$CX,$B$932,рўйхат!$D:$D,$C921)</f>
        <v/>
      </c>
      <c r="AJ921" s="36">
        <f>SUMIFS(рўйхат!AK:AK,рўйхат!$CX:$CX,$B$932,рўйхат!$D:$D,$C921)</f>
        <v/>
      </c>
      <c r="AK921" s="35">
        <f>SUMIFS(рўйхат!AL:AL,рўйхат!$CX:$CX,$B$932,рўйхат!$D:$D,$C921)</f>
        <v/>
      </c>
      <c r="AL921" s="36">
        <f>SUMIFS(рўйхат!AM:AM,рўйхат!$CX:$CX,$B$932,рўйхат!$D:$D,$C921)</f>
        <v/>
      </c>
      <c r="AM921" s="77">
        <f>IFERROR(Q921/E921,0)</f>
        <v/>
      </c>
      <c r="AN921" s="77">
        <f>IFERROR(R921/F921,0)</f>
        <v/>
      </c>
      <c r="AO921" s="35">
        <f>SUMIFS(рўйхат!AX:AX,рўйхат!$CX:$CX,$B$932,рўйхат!$D:$D,$C921)</f>
        <v/>
      </c>
      <c r="AP921" s="36">
        <f>SUMIFS(рўйхат!AY:AY,рўйхат!$CX:$CX,$B$932,рўйхат!$D:$D,$C921)</f>
        <v/>
      </c>
      <c r="AQ921" s="35">
        <f>SUMIFS(рўйхат!AZ:AZ,рўйхат!$CX:$CX,$B$932,рўйхат!$D:$D,$C921)</f>
        <v/>
      </c>
      <c r="AR921" s="36">
        <f>SUMIFS(рўйхат!BA:BA,рўйхат!$CX:$CX,$B$932,рўйхат!$D:$D,$C921)</f>
        <v/>
      </c>
      <c r="AS921" s="35">
        <f>SUMIFS(рўйхат!BB:BB,рўйхат!$CX:$CX,$B$932,рўйхат!$D:$D,$C921)</f>
        <v/>
      </c>
      <c r="AT921" s="36">
        <f>SUMIFS(рўйхат!BC:BC,рўйхат!$CX:$CX,$B$932,рўйхат!$D:$D,$C921)</f>
        <v/>
      </c>
      <c r="AU921" s="35">
        <f>SUMIFS(рўйхат!BD:BD,рўйхат!$CX:$CX,$B$932,рўйхат!$D:$D,$C921)</f>
        <v/>
      </c>
      <c r="AV921" s="36">
        <f>SUMIFS(рўйхат!BE:BE,рўйхат!$CX:$CX,$B$932,рўйхат!$D:$D,$C921)</f>
        <v/>
      </c>
      <c r="AW921" s="35">
        <f>SUMIFS(рўйхат!BF:BF,рўйхат!$CX:$CX,$B$932,рўйхат!$D:$D,$C921)</f>
        <v/>
      </c>
      <c r="AX921" s="36">
        <f>SUMIFS(рўйхат!BG:BG,рўйхат!$CX:$CX,$B$932,рўйхат!$D:$D,$C921)</f>
        <v/>
      </c>
      <c r="AY921" s="35">
        <f>SUMIFS(рўйхат!BH:BH,рўйхат!$CX:$CX,$B$932,рўйхат!$D:$D,$C921)</f>
        <v/>
      </c>
      <c r="AZ921" s="36">
        <f>SUMIFS(рўйхат!BI:BI,рўйхат!$CX:$CX,$B$932,рўйхат!$D:$D,$C921)</f>
        <v/>
      </c>
      <c r="BA921" s="35">
        <f>SUMIFS(рўйхат!BJ:BJ,рўйхат!$CX:$CX,$B$932,рўйхат!$D:$D,$C921)</f>
        <v/>
      </c>
      <c r="BB921" s="36">
        <f>SUMIFS(рўйхат!BK:BK,рўйхат!$CX:$CX,$B$932,рўйхат!$D:$D,$C921)</f>
        <v/>
      </c>
      <c r="BC921" s="77">
        <f>IFERROR(AO921/E921,0)</f>
        <v/>
      </c>
      <c r="BD921" s="77">
        <f>IFERROR(AP921/F921,0)</f>
        <v/>
      </c>
      <c r="BE921" s="35">
        <f>SUMIFS(рўйхат!BL:BL,рўйхат!$CX:$CX,$B$932,рўйхат!$D:$D,$C921)</f>
        <v/>
      </c>
      <c r="BF921" s="36">
        <f>SUMIFS(рўйхат!BM:BM,рўйхат!$CX:$CX,$B$932,рўйхат!$D:$D,$C921)</f>
        <v/>
      </c>
      <c r="BG921" s="35">
        <f>SUMIFS(рўйхат!BN:BN,рўйхат!$CX:$CX,$B$932,рўйхат!$D:$D,$C921)</f>
        <v/>
      </c>
      <c r="BH921" s="36">
        <f>SUMIFS(рўйхат!BO:BO,рўйхат!$CX:$CX,$B$932,рўйхат!$D:$D,$C921)</f>
        <v/>
      </c>
      <c r="BI921" s="35">
        <f>SUMIFS(рўйхат!BP:BP,рўйхат!$CX:$CX,$B$932,рўйхат!$D:$D,$C921)</f>
        <v/>
      </c>
      <c r="BJ921" s="36">
        <f>SUMIFS(рўйхат!BQ:BQ,рўйхат!$CX:$CX,$B$932,рўйхат!$D:$D,$C921)</f>
        <v/>
      </c>
      <c r="BK921" s="35">
        <f>SUMIFS(рўйхат!BR:BR,рўйхат!$CX:$CX,$B$932,рўйхат!$D:$D,$C921)</f>
        <v/>
      </c>
      <c r="BL921" s="36">
        <f>SUMIFS(рўйхат!BS:BS,рўйхат!$CX:$CX,$B$932,рўйхат!$D:$D,$C921)</f>
        <v/>
      </c>
      <c r="BM921" s="35">
        <f>SUMIFS(рўйхат!BT:BT,рўйхат!$CX:$CX,$B$932,рўйхат!$D:$D,$C921)</f>
        <v/>
      </c>
      <c r="BN921" s="36">
        <f>SUMIFS(рўйхат!BU:BU,рўйхат!$CX:$CX,$B$932,рўйхат!$D:$D,$C921)</f>
        <v/>
      </c>
      <c r="BO921" s="35">
        <f>SUMIFS(рўйхат!BX:BX,рўйхат!$CX:$CX,$B$932,рўйхат!$D:$D,$C921)</f>
        <v/>
      </c>
      <c r="BP921" s="36">
        <f>SUMIFS(рўйхат!BY:BY,рўйхат!$CX:$CX,$B$932,рўйхат!$D:$D,$C921)</f>
        <v/>
      </c>
      <c r="BQ921" s="35">
        <f>SUMIFS(рўйхат!BZ:BZ,рўйхат!$CX:$CX,$B$932,рўйхат!$D:$D,$C921)</f>
        <v/>
      </c>
      <c r="BR921" s="36">
        <f>SUMIFS(рўйхат!CA:CA,рўйхат!$CX:$CX,$B$932,рўйхат!$D:$D,$C921)</f>
        <v/>
      </c>
      <c r="BS921" s="35">
        <f>SUMIFS(рўйхат!CB:CB,рўйхат!$CX:$CX,$B$932,рўйхат!$D:$D,$C921)</f>
        <v/>
      </c>
      <c r="BT921" s="36">
        <f>SUMIFS(рўйхат!CC:CC,рўйхат!$CX:$CX,$B$932,рўйхат!$D:$D,$C921)</f>
        <v/>
      </c>
      <c r="BU921" s="35">
        <f>SUMIFS(рўйхат!CD:CD,рўйхат!$CX:$CX,$B$932,рўйхат!$D:$D,$C921)</f>
        <v/>
      </c>
      <c r="BV921" s="36">
        <f>SUMIFS(рўйхат!CE:CE,рўйхат!$CX:$CX,$B$932,рўйхат!$D:$D,$C921)</f>
        <v/>
      </c>
      <c r="BW921" s="35">
        <f>SUMIFS(рўйхат!CH:CH,рўйхат!$CX:$CX,$B$932,рўйхат!$D:$D,$C921)</f>
        <v/>
      </c>
      <c r="BX921" s="36">
        <f>SUMIFS(рўйхат!CI:CI,рўйхат!$CX:$CX,$B$932,рўйхат!$D:$D,$C921)</f>
        <v/>
      </c>
      <c r="BY921" s="35">
        <f>SUMIFS(рўйхат!CJ:CJ,рўйхат!$CX:$CX,$B$932,рўйхат!$D:$D,$C921)</f>
        <v/>
      </c>
      <c r="BZ921" s="36">
        <f>SUMIFS(рўйхат!CK:CK,рўйхат!$CX:$CX,$B$932,рўйхат!$D:$D,$C921)</f>
        <v/>
      </c>
      <c r="CA921" s="35">
        <f>SUMIFS(рўйхат!CL:CL,рўйхат!$CX:$CX,$B$932,рўйхат!$D:$D,$C921)</f>
        <v/>
      </c>
      <c r="CB921" s="36">
        <f>SUMIFS(рўйхат!CM:CM,рўйхат!$CX:$CX,$B$932,рўйхат!$D:$D,$C921)</f>
        <v/>
      </c>
      <c r="CC921" s="35">
        <f>SUMIFS(рўйхат!CN:CN,рўйхат!$CX:$CX,$B$932,рўйхат!$D:$D,$C921)</f>
        <v/>
      </c>
      <c r="CD921" s="36">
        <f>SUMIFS(рўйхат!CO:CO,рўйхат!$CX:$CX,$B$932,рўйхат!$D:$D,$C921)</f>
        <v/>
      </c>
      <c r="CE921" s="77">
        <f>IFERROR(BE921/(Q921+BE921),0)</f>
        <v/>
      </c>
      <c r="CF921" s="78">
        <f>IFERROR(BF921/(R921+BF921),0)</f>
        <v/>
      </c>
    </row>
    <row r="922" hidden="1" outlineLevel="1" ht="30" customFormat="1" customHeight="1" s="8">
      <c r="A922" s="39" t="n"/>
      <c r="B922" s="50" t="n">
        <v>56</v>
      </c>
      <c r="C922" s="131" t="inlineStr">
        <is>
          <t>Харид комиссиясида манфаатлар тўқнашуви (XT xarid)</t>
        </is>
      </c>
      <c r="D922" s="51" t="n"/>
      <c r="E922" s="35">
        <f>SUMIFS(рўйхат!F:F,рўйхат!$CX:$CX,$B$932,рўйхат!$D:$D,$C922)</f>
        <v/>
      </c>
      <c r="F922" s="36">
        <f>SUMIFS(рўйхат!G:G,рўйхат!$CX:$CX,$B$932,рўйхат!$D:$D,$C922)</f>
        <v/>
      </c>
      <c r="G922" s="35">
        <f>SUMIFS(рўйхат!H:H,рўйхат!$CX:$CX,$B$932,рўйхат!$D:$D,$C922)</f>
        <v/>
      </c>
      <c r="H922" s="36">
        <f>SUMIFS(рўйхат!I:I,рўйхат!$CX:$CX,$B$932,рўйхат!$D:$D,$C922)</f>
        <v/>
      </c>
      <c r="I922" s="35">
        <f>SUMIFS(рўйхат!J:J,рўйхат!$CX:$CX,$B$932,рўйхат!$D:$D,$C922)</f>
        <v/>
      </c>
      <c r="J922" s="36">
        <f>SUMIFS(рўйхат!K:K,рўйхат!$CX:$CX,$B$932,рўйхат!$D:$D,$C922)</f>
        <v/>
      </c>
      <c r="K922" s="35">
        <f>SUMIFS(рўйхат!L:L,рўйхат!$CX:$CX,$B$932,рўйхат!$D:$D,$C922)</f>
        <v/>
      </c>
      <c r="L922" s="36">
        <f>SUMIFS(рўйхат!M:M,рўйхат!$CX:$CX,$B$932,рўйхат!$D:$D,$C922)</f>
        <v/>
      </c>
      <c r="M922" s="35">
        <f>SUMIFS(рўйхат!N:N,рўйхат!$CX:$CX,$B$932,рўйхат!$D:$D,$C922)</f>
        <v/>
      </c>
      <c r="N922" s="36">
        <f>SUMIFS(рўйхат!O:O,рўйхат!$CX:$CX,$B$932,рўйхат!$D:$D,$C922)</f>
        <v/>
      </c>
      <c r="O922" s="34">
        <f>IFERROR(M922/E922,0)</f>
        <v/>
      </c>
      <c r="P922" s="34">
        <f>IFERROR(N922/F922,0)</f>
        <v/>
      </c>
      <c r="Q922" s="35">
        <f>SUMIFS(рўйхат!P:P,рўйхат!$CX:$CX,$B$932,рўйхат!$D:$D,$C922)</f>
        <v/>
      </c>
      <c r="R922" s="36">
        <f>SUMIFS(рўйхат!Q:Q,рўйхат!$CX:$CX,$B$932,рўйхат!$D:$D,$C922)</f>
        <v/>
      </c>
      <c r="S922" s="35">
        <f>SUMIFS(рўйхат!R:R,рўйхат!$CX:$CX,$B$932,рўйхат!$D:$D,$C922)</f>
        <v/>
      </c>
      <c r="T922" s="36">
        <f>SUMIFS(рўйхат!S:S,рўйхат!$CX:$CX,$B$932,рўйхат!$D:$D,$C922)</f>
        <v/>
      </c>
      <c r="U922" s="35">
        <f>SUMIFS(рўйхат!T:T,рўйхат!$CX:$CX,$B$932,рўйхат!$D:$D,$C922)</f>
        <v/>
      </c>
      <c r="V922" s="36">
        <f>SUMIFS(рўйхат!U:U,рўйхат!$CX:$CX,$B$932,рўйхат!$D:$D,$C922)</f>
        <v/>
      </c>
      <c r="W922" s="35">
        <f>SUMIFS(рўйхат!V:V,рўйхат!$CX:$CX,$B$932,рўйхат!$D:$D,$C922)</f>
        <v/>
      </c>
      <c r="X922" s="36">
        <f>SUMIFS(рўйхат!W:W,рўйхат!$CX:$CX,$B$932,рўйхат!$D:$D,$C922)</f>
        <v/>
      </c>
      <c r="Y922" s="35">
        <f>SUMIFS(рўйхат!X:X,рўйхат!$CX:$CX,$B$932,рўйхат!$D:$D,$C922)</f>
        <v/>
      </c>
      <c r="Z922" s="36">
        <f>SUMIFS(рўйхат!Y:Y,рўйхат!$CX:$CX,$B$932,рўйхат!$D:$D,$C922)</f>
        <v/>
      </c>
      <c r="AA922" s="35">
        <f>SUMIFS(рўйхат!Z:Z,рўйхат!$CX:$CX,$B$932,рўйхат!$D:$D,$C922)</f>
        <v/>
      </c>
      <c r="AB922" s="36">
        <f>SUMIFS(рўйхат!AA:AA,рўйхат!$CX:$CX,$B$932,рўйхат!$D:$D,$C922)</f>
        <v/>
      </c>
      <c r="AC922" s="35">
        <f>SUMIFS(рўйхат!AB:AB,рўйхат!$CX:$CX,$B$932,рўйхат!$D:$D,$C922)</f>
        <v/>
      </c>
      <c r="AD922" s="36">
        <f>SUMIFS(рўйхат!AC:AC,рўйхат!$CX:$CX,$B$932,рўйхат!$D:$D,$C922)</f>
        <v/>
      </c>
      <c r="AE922" s="35">
        <f>SUMIFS(рўйхат!AD:AD,рўйхат!$CX:$CX,$B$932,рўйхат!$D:$D,$C922)</f>
        <v/>
      </c>
      <c r="AF922" s="36">
        <f>SUMIFS(рўйхат!AE:AE,рўйхат!$CX:$CX,$B$932,рўйхат!$D:$D,$C922)</f>
        <v/>
      </c>
      <c r="AG922" s="35">
        <f>SUMIFS(рўйхат!AH:AH,рўйхат!$CX:$CX,$B$932,рўйхат!$D:$D,$C922)</f>
        <v/>
      </c>
      <c r="AH922" s="36">
        <f>SUMIFS(рўйхат!AI:AI,рўйхат!$CX:$CX,$B$932,рўйхат!$D:$D,$C922)</f>
        <v/>
      </c>
      <c r="AI922" s="35">
        <f>SUMIFS(рўйхат!AJ:AJ,рўйхат!$CX:$CX,$B$932,рўйхат!$D:$D,$C922)</f>
        <v/>
      </c>
      <c r="AJ922" s="36">
        <f>SUMIFS(рўйхат!AK:AK,рўйхат!$CX:$CX,$B$932,рўйхат!$D:$D,$C922)</f>
        <v/>
      </c>
      <c r="AK922" s="35">
        <f>SUMIFS(рўйхат!AL:AL,рўйхат!$CX:$CX,$B$932,рўйхат!$D:$D,$C922)</f>
        <v/>
      </c>
      <c r="AL922" s="36">
        <f>SUMIFS(рўйхат!AM:AM,рўйхат!$CX:$CX,$B$932,рўйхат!$D:$D,$C922)</f>
        <v/>
      </c>
      <c r="AM922" s="77">
        <f>IFERROR(Q922/E922,0)</f>
        <v/>
      </c>
      <c r="AN922" s="77">
        <f>IFERROR(R922/F922,0)</f>
        <v/>
      </c>
      <c r="AO922" s="35">
        <f>SUMIFS(рўйхат!AX:AX,рўйхат!$CX:$CX,$B$932,рўйхат!$D:$D,$C922)</f>
        <v/>
      </c>
      <c r="AP922" s="36">
        <f>SUMIFS(рўйхат!AY:AY,рўйхат!$CX:$CX,$B$932,рўйхат!$D:$D,$C922)</f>
        <v/>
      </c>
      <c r="AQ922" s="35">
        <f>SUMIFS(рўйхат!AZ:AZ,рўйхат!$CX:$CX,$B$932,рўйхат!$D:$D,$C922)</f>
        <v/>
      </c>
      <c r="AR922" s="36">
        <f>SUMIFS(рўйхат!BA:BA,рўйхат!$CX:$CX,$B$932,рўйхат!$D:$D,$C922)</f>
        <v/>
      </c>
      <c r="AS922" s="35">
        <f>SUMIFS(рўйхат!BB:BB,рўйхат!$CX:$CX,$B$932,рўйхат!$D:$D,$C922)</f>
        <v/>
      </c>
      <c r="AT922" s="36">
        <f>SUMIFS(рўйхат!BC:BC,рўйхат!$CX:$CX,$B$932,рўйхат!$D:$D,$C922)</f>
        <v/>
      </c>
      <c r="AU922" s="35">
        <f>SUMIFS(рўйхат!BD:BD,рўйхат!$CX:$CX,$B$932,рўйхат!$D:$D,$C922)</f>
        <v/>
      </c>
      <c r="AV922" s="36">
        <f>SUMIFS(рўйхат!BE:BE,рўйхат!$CX:$CX,$B$932,рўйхат!$D:$D,$C922)</f>
        <v/>
      </c>
      <c r="AW922" s="35">
        <f>SUMIFS(рўйхат!BF:BF,рўйхат!$CX:$CX,$B$932,рўйхат!$D:$D,$C922)</f>
        <v/>
      </c>
      <c r="AX922" s="36">
        <f>SUMIFS(рўйхат!BG:BG,рўйхат!$CX:$CX,$B$932,рўйхат!$D:$D,$C922)</f>
        <v/>
      </c>
      <c r="AY922" s="35">
        <f>SUMIFS(рўйхат!BH:BH,рўйхат!$CX:$CX,$B$932,рўйхат!$D:$D,$C922)</f>
        <v/>
      </c>
      <c r="AZ922" s="36">
        <f>SUMIFS(рўйхат!BI:BI,рўйхат!$CX:$CX,$B$932,рўйхат!$D:$D,$C922)</f>
        <v/>
      </c>
      <c r="BA922" s="35">
        <f>SUMIFS(рўйхат!BJ:BJ,рўйхат!$CX:$CX,$B$932,рўйхат!$D:$D,$C922)</f>
        <v/>
      </c>
      <c r="BB922" s="36">
        <f>SUMIFS(рўйхат!BK:BK,рўйхат!$CX:$CX,$B$932,рўйхат!$D:$D,$C922)</f>
        <v/>
      </c>
      <c r="BC922" s="77">
        <f>IFERROR(AO922/E922,0)</f>
        <v/>
      </c>
      <c r="BD922" s="77">
        <f>IFERROR(AP922/F922,0)</f>
        <v/>
      </c>
      <c r="BE922" s="35">
        <f>SUMIFS(рўйхат!BL:BL,рўйхат!$CX:$CX,$B$932,рўйхат!$D:$D,$C922)</f>
        <v/>
      </c>
      <c r="BF922" s="36">
        <f>SUMIFS(рўйхат!BM:BM,рўйхат!$CX:$CX,$B$932,рўйхат!$D:$D,$C922)</f>
        <v/>
      </c>
      <c r="BG922" s="35">
        <f>SUMIFS(рўйхат!BN:BN,рўйхат!$CX:$CX,$B$932,рўйхат!$D:$D,$C922)</f>
        <v/>
      </c>
      <c r="BH922" s="36">
        <f>SUMIFS(рўйхат!BO:BO,рўйхат!$CX:$CX,$B$932,рўйхат!$D:$D,$C922)</f>
        <v/>
      </c>
      <c r="BI922" s="35">
        <f>SUMIFS(рўйхат!BP:BP,рўйхат!$CX:$CX,$B$932,рўйхат!$D:$D,$C922)</f>
        <v/>
      </c>
      <c r="BJ922" s="36">
        <f>SUMIFS(рўйхат!BQ:BQ,рўйхат!$CX:$CX,$B$932,рўйхат!$D:$D,$C922)</f>
        <v/>
      </c>
      <c r="BK922" s="35">
        <f>SUMIFS(рўйхат!BR:BR,рўйхат!$CX:$CX,$B$932,рўйхат!$D:$D,$C922)</f>
        <v/>
      </c>
      <c r="BL922" s="36">
        <f>SUMIFS(рўйхат!BS:BS,рўйхат!$CX:$CX,$B$932,рўйхат!$D:$D,$C922)</f>
        <v/>
      </c>
      <c r="BM922" s="35">
        <f>SUMIFS(рўйхат!BT:BT,рўйхат!$CX:$CX,$B$932,рўйхат!$D:$D,$C922)</f>
        <v/>
      </c>
      <c r="BN922" s="36">
        <f>SUMIFS(рўйхат!BU:BU,рўйхат!$CX:$CX,$B$932,рўйхат!$D:$D,$C922)</f>
        <v/>
      </c>
      <c r="BO922" s="35">
        <f>SUMIFS(рўйхат!BX:BX,рўйхат!$CX:$CX,$B$932,рўйхат!$D:$D,$C922)</f>
        <v/>
      </c>
      <c r="BP922" s="36">
        <f>SUMIFS(рўйхат!BY:BY,рўйхат!$CX:$CX,$B$932,рўйхат!$D:$D,$C922)</f>
        <v/>
      </c>
      <c r="BQ922" s="35">
        <f>SUMIFS(рўйхат!BZ:BZ,рўйхат!$CX:$CX,$B$932,рўйхат!$D:$D,$C922)</f>
        <v/>
      </c>
      <c r="BR922" s="36">
        <f>SUMIFS(рўйхат!CA:CA,рўйхат!$CX:$CX,$B$932,рўйхат!$D:$D,$C922)</f>
        <v/>
      </c>
      <c r="BS922" s="35">
        <f>SUMIFS(рўйхат!CB:CB,рўйхат!$CX:$CX,$B$932,рўйхат!$D:$D,$C922)</f>
        <v/>
      </c>
      <c r="BT922" s="36">
        <f>SUMIFS(рўйхат!CC:CC,рўйхат!$CX:$CX,$B$932,рўйхат!$D:$D,$C922)</f>
        <v/>
      </c>
      <c r="BU922" s="35">
        <f>SUMIFS(рўйхат!CD:CD,рўйхат!$CX:$CX,$B$932,рўйхат!$D:$D,$C922)</f>
        <v/>
      </c>
      <c r="BV922" s="36">
        <f>SUMIFS(рўйхат!CE:CE,рўйхат!$CX:$CX,$B$932,рўйхат!$D:$D,$C922)</f>
        <v/>
      </c>
      <c r="BW922" s="35">
        <f>SUMIFS(рўйхат!CH:CH,рўйхат!$CX:$CX,$B$932,рўйхат!$D:$D,$C922)</f>
        <v/>
      </c>
      <c r="BX922" s="36">
        <f>SUMIFS(рўйхат!CI:CI,рўйхат!$CX:$CX,$B$932,рўйхат!$D:$D,$C922)</f>
        <v/>
      </c>
      <c r="BY922" s="35">
        <f>SUMIFS(рўйхат!CJ:CJ,рўйхат!$CX:$CX,$B$932,рўйхат!$D:$D,$C922)</f>
        <v/>
      </c>
      <c r="BZ922" s="36">
        <f>SUMIFS(рўйхат!CK:CK,рўйхат!$CX:$CX,$B$932,рўйхат!$D:$D,$C922)</f>
        <v/>
      </c>
      <c r="CA922" s="35">
        <f>SUMIFS(рўйхат!CL:CL,рўйхат!$CX:$CX,$B$932,рўйхат!$D:$D,$C922)</f>
        <v/>
      </c>
      <c r="CB922" s="36">
        <f>SUMIFS(рўйхат!CM:CM,рўйхат!$CX:$CX,$B$932,рўйхат!$D:$D,$C922)</f>
        <v/>
      </c>
      <c r="CC922" s="35">
        <f>SUMIFS(рўйхат!CN:CN,рўйхат!$CX:$CX,$B$932,рўйхат!$D:$D,$C922)</f>
        <v/>
      </c>
      <c r="CD922" s="36">
        <f>SUMIFS(рўйхат!CO:CO,рўйхат!$CX:$CX,$B$932,рўйхат!$D:$D,$C922)</f>
        <v/>
      </c>
      <c r="CE922" s="77">
        <f>IFERROR(BE922/(Q922+BE922),0)</f>
        <v/>
      </c>
      <c r="CF922" s="78">
        <f>IFERROR(BF922/(R922+BF922),0)</f>
        <v/>
      </c>
    </row>
    <row r="923" hidden="1" outlineLevel="1" ht="30" customFormat="1" customHeight="1" s="8">
      <c r="A923" s="39" t="n"/>
      <c r="B923" s="50" t="n">
        <v>57</v>
      </c>
      <c r="C923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923" s="51" t="n"/>
      <c r="E923" s="35">
        <f>SUMIFS(рўйхат!F:F,рўйхат!$CX:$CX,$B$932,рўйхат!$D:$D,$C923)</f>
        <v/>
      </c>
      <c r="F923" s="36">
        <f>SUMIFS(рўйхат!G:G,рўйхат!$CX:$CX,$B$932,рўйхат!$D:$D,$C923)</f>
        <v/>
      </c>
      <c r="G923" s="35">
        <f>SUMIFS(рўйхат!H:H,рўйхат!$CX:$CX,$B$932,рўйхат!$D:$D,$C923)</f>
        <v/>
      </c>
      <c r="H923" s="36">
        <f>SUMIFS(рўйхат!I:I,рўйхат!$CX:$CX,$B$932,рўйхат!$D:$D,$C923)</f>
        <v/>
      </c>
      <c r="I923" s="35">
        <f>SUMIFS(рўйхат!J:J,рўйхат!$CX:$CX,$B$932,рўйхат!$D:$D,$C923)</f>
        <v/>
      </c>
      <c r="J923" s="36">
        <f>SUMIFS(рўйхат!K:K,рўйхат!$CX:$CX,$B$932,рўйхат!$D:$D,$C923)</f>
        <v/>
      </c>
      <c r="K923" s="35">
        <f>SUMIFS(рўйхат!L:L,рўйхат!$CX:$CX,$B$932,рўйхат!$D:$D,$C923)</f>
        <v/>
      </c>
      <c r="L923" s="36">
        <f>SUMIFS(рўйхат!M:M,рўйхат!$CX:$CX,$B$932,рўйхат!$D:$D,$C923)</f>
        <v/>
      </c>
      <c r="M923" s="35">
        <f>SUMIFS(рўйхат!N:N,рўйхат!$CX:$CX,$B$932,рўйхат!$D:$D,$C923)</f>
        <v/>
      </c>
      <c r="N923" s="36">
        <f>SUMIFS(рўйхат!O:O,рўйхат!$CX:$CX,$B$932,рўйхат!$D:$D,$C923)</f>
        <v/>
      </c>
      <c r="O923" s="34">
        <f>IFERROR(M923/E923,0)</f>
        <v/>
      </c>
      <c r="P923" s="34">
        <f>IFERROR(N923/F923,0)</f>
        <v/>
      </c>
      <c r="Q923" s="35">
        <f>SUMIFS(рўйхат!P:P,рўйхат!$CX:$CX,$B$932,рўйхат!$D:$D,$C923)</f>
        <v/>
      </c>
      <c r="R923" s="36">
        <f>SUMIFS(рўйхат!Q:Q,рўйхат!$CX:$CX,$B$932,рўйхат!$D:$D,$C923)</f>
        <v/>
      </c>
      <c r="S923" s="35">
        <f>SUMIFS(рўйхат!R:R,рўйхат!$CX:$CX,$B$932,рўйхат!$D:$D,$C923)</f>
        <v/>
      </c>
      <c r="T923" s="36">
        <f>SUMIFS(рўйхат!S:S,рўйхат!$CX:$CX,$B$932,рўйхат!$D:$D,$C923)</f>
        <v/>
      </c>
      <c r="U923" s="35">
        <f>SUMIFS(рўйхат!T:T,рўйхат!$CX:$CX,$B$932,рўйхат!$D:$D,$C923)</f>
        <v/>
      </c>
      <c r="V923" s="36">
        <f>SUMIFS(рўйхат!U:U,рўйхат!$CX:$CX,$B$932,рўйхат!$D:$D,$C923)</f>
        <v/>
      </c>
      <c r="W923" s="35">
        <f>SUMIFS(рўйхат!V:V,рўйхат!$CX:$CX,$B$932,рўйхат!$D:$D,$C923)</f>
        <v/>
      </c>
      <c r="X923" s="36">
        <f>SUMIFS(рўйхат!W:W,рўйхат!$CX:$CX,$B$932,рўйхат!$D:$D,$C923)</f>
        <v/>
      </c>
      <c r="Y923" s="35">
        <f>SUMIFS(рўйхат!X:X,рўйхат!$CX:$CX,$B$932,рўйхат!$D:$D,$C923)</f>
        <v/>
      </c>
      <c r="Z923" s="36">
        <f>SUMIFS(рўйхат!Y:Y,рўйхат!$CX:$CX,$B$932,рўйхат!$D:$D,$C923)</f>
        <v/>
      </c>
      <c r="AA923" s="35">
        <f>SUMIFS(рўйхат!Z:Z,рўйхат!$CX:$CX,$B$932,рўйхат!$D:$D,$C923)</f>
        <v/>
      </c>
      <c r="AB923" s="36">
        <f>SUMIFS(рўйхат!AA:AA,рўйхат!$CX:$CX,$B$932,рўйхат!$D:$D,$C923)</f>
        <v/>
      </c>
      <c r="AC923" s="35">
        <f>SUMIFS(рўйхат!AB:AB,рўйхат!$CX:$CX,$B$932,рўйхат!$D:$D,$C923)</f>
        <v/>
      </c>
      <c r="AD923" s="36">
        <f>SUMIFS(рўйхат!AC:AC,рўйхат!$CX:$CX,$B$932,рўйхат!$D:$D,$C923)</f>
        <v/>
      </c>
      <c r="AE923" s="35">
        <f>SUMIFS(рўйхат!AD:AD,рўйхат!$CX:$CX,$B$932,рўйхат!$D:$D,$C923)</f>
        <v/>
      </c>
      <c r="AF923" s="36">
        <f>SUMIFS(рўйхат!AE:AE,рўйхат!$CX:$CX,$B$932,рўйхат!$D:$D,$C923)</f>
        <v/>
      </c>
      <c r="AG923" s="35">
        <f>SUMIFS(рўйхат!AH:AH,рўйхат!$CX:$CX,$B$932,рўйхат!$D:$D,$C923)</f>
        <v/>
      </c>
      <c r="AH923" s="36">
        <f>SUMIFS(рўйхат!AI:AI,рўйхат!$CX:$CX,$B$932,рўйхат!$D:$D,$C923)</f>
        <v/>
      </c>
      <c r="AI923" s="35">
        <f>SUMIFS(рўйхат!AJ:AJ,рўйхат!$CX:$CX,$B$932,рўйхат!$D:$D,$C923)</f>
        <v/>
      </c>
      <c r="AJ923" s="36">
        <f>SUMIFS(рўйхат!AK:AK,рўйхат!$CX:$CX,$B$932,рўйхат!$D:$D,$C923)</f>
        <v/>
      </c>
      <c r="AK923" s="35">
        <f>SUMIFS(рўйхат!AL:AL,рўйхат!$CX:$CX,$B$932,рўйхат!$D:$D,$C923)</f>
        <v/>
      </c>
      <c r="AL923" s="36">
        <f>SUMIFS(рўйхат!AM:AM,рўйхат!$CX:$CX,$B$932,рўйхат!$D:$D,$C923)</f>
        <v/>
      </c>
      <c r="AM923" s="77">
        <f>IFERROR(Q923/E923,0)</f>
        <v/>
      </c>
      <c r="AN923" s="77">
        <f>IFERROR(R923/F923,0)</f>
        <v/>
      </c>
      <c r="AO923" s="35">
        <f>SUMIFS(рўйхат!AX:AX,рўйхат!$CX:$CX,$B$932,рўйхат!$D:$D,$C923)</f>
        <v/>
      </c>
      <c r="AP923" s="36">
        <f>SUMIFS(рўйхат!AY:AY,рўйхат!$CX:$CX,$B$932,рўйхат!$D:$D,$C923)</f>
        <v/>
      </c>
      <c r="AQ923" s="35">
        <f>SUMIFS(рўйхат!AZ:AZ,рўйхат!$CX:$CX,$B$932,рўйхат!$D:$D,$C923)</f>
        <v/>
      </c>
      <c r="AR923" s="36">
        <f>SUMIFS(рўйхат!BA:BA,рўйхат!$CX:$CX,$B$932,рўйхат!$D:$D,$C923)</f>
        <v/>
      </c>
      <c r="AS923" s="35">
        <f>SUMIFS(рўйхат!BB:BB,рўйхат!$CX:$CX,$B$932,рўйхат!$D:$D,$C923)</f>
        <v/>
      </c>
      <c r="AT923" s="36">
        <f>SUMIFS(рўйхат!BC:BC,рўйхат!$CX:$CX,$B$932,рўйхат!$D:$D,$C923)</f>
        <v/>
      </c>
      <c r="AU923" s="35">
        <f>SUMIFS(рўйхат!BD:BD,рўйхат!$CX:$CX,$B$932,рўйхат!$D:$D,$C923)</f>
        <v/>
      </c>
      <c r="AV923" s="36">
        <f>SUMIFS(рўйхат!BE:BE,рўйхат!$CX:$CX,$B$932,рўйхат!$D:$D,$C923)</f>
        <v/>
      </c>
      <c r="AW923" s="35">
        <f>SUMIFS(рўйхат!BF:BF,рўйхат!$CX:$CX,$B$932,рўйхат!$D:$D,$C923)</f>
        <v/>
      </c>
      <c r="AX923" s="36">
        <f>SUMIFS(рўйхат!BG:BG,рўйхат!$CX:$CX,$B$932,рўйхат!$D:$D,$C923)</f>
        <v/>
      </c>
      <c r="AY923" s="35">
        <f>SUMIFS(рўйхат!BH:BH,рўйхат!$CX:$CX,$B$932,рўйхат!$D:$D,$C923)</f>
        <v/>
      </c>
      <c r="AZ923" s="36">
        <f>SUMIFS(рўйхат!BI:BI,рўйхат!$CX:$CX,$B$932,рўйхат!$D:$D,$C923)</f>
        <v/>
      </c>
      <c r="BA923" s="35">
        <f>SUMIFS(рўйхат!BJ:BJ,рўйхат!$CX:$CX,$B$932,рўйхат!$D:$D,$C923)</f>
        <v/>
      </c>
      <c r="BB923" s="36">
        <f>SUMIFS(рўйхат!BK:BK,рўйхат!$CX:$CX,$B$932,рўйхат!$D:$D,$C923)</f>
        <v/>
      </c>
      <c r="BC923" s="77">
        <f>IFERROR(AO923/E923,0)</f>
        <v/>
      </c>
      <c r="BD923" s="77">
        <f>IFERROR(AP923/F923,0)</f>
        <v/>
      </c>
      <c r="BE923" s="35">
        <f>SUMIFS(рўйхат!BL:BL,рўйхат!$CX:$CX,$B$932,рўйхат!$D:$D,$C923)</f>
        <v/>
      </c>
      <c r="BF923" s="36">
        <f>SUMIFS(рўйхат!BM:BM,рўйхат!$CX:$CX,$B$932,рўйхат!$D:$D,$C923)</f>
        <v/>
      </c>
      <c r="BG923" s="35">
        <f>SUMIFS(рўйхат!BN:BN,рўйхат!$CX:$CX,$B$932,рўйхат!$D:$D,$C923)</f>
        <v/>
      </c>
      <c r="BH923" s="36">
        <f>SUMIFS(рўйхат!BO:BO,рўйхат!$CX:$CX,$B$932,рўйхат!$D:$D,$C923)</f>
        <v/>
      </c>
      <c r="BI923" s="35">
        <f>SUMIFS(рўйхат!BP:BP,рўйхат!$CX:$CX,$B$932,рўйхат!$D:$D,$C923)</f>
        <v/>
      </c>
      <c r="BJ923" s="36">
        <f>SUMIFS(рўйхат!BQ:BQ,рўйхат!$CX:$CX,$B$932,рўйхат!$D:$D,$C923)</f>
        <v/>
      </c>
      <c r="BK923" s="35">
        <f>SUMIFS(рўйхат!BR:BR,рўйхат!$CX:$CX,$B$932,рўйхат!$D:$D,$C923)</f>
        <v/>
      </c>
      <c r="BL923" s="36">
        <f>SUMIFS(рўйхат!BS:BS,рўйхат!$CX:$CX,$B$932,рўйхат!$D:$D,$C923)</f>
        <v/>
      </c>
      <c r="BM923" s="35">
        <f>SUMIFS(рўйхат!BT:BT,рўйхат!$CX:$CX,$B$932,рўйхат!$D:$D,$C923)</f>
        <v/>
      </c>
      <c r="BN923" s="36">
        <f>SUMIFS(рўйхат!BU:BU,рўйхат!$CX:$CX,$B$932,рўйхат!$D:$D,$C923)</f>
        <v/>
      </c>
      <c r="BO923" s="35">
        <f>SUMIFS(рўйхат!BX:BX,рўйхат!$CX:$CX,$B$932,рўйхат!$D:$D,$C923)</f>
        <v/>
      </c>
      <c r="BP923" s="36">
        <f>SUMIFS(рўйхат!BY:BY,рўйхат!$CX:$CX,$B$932,рўйхат!$D:$D,$C923)</f>
        <v/>
      </c>
      <c r="BQ923" s="35">
        <f>SUMIFS(рўйхат!BZ:BZ,рўйхат!$CX:$CX,$B$932,рўйхат!$D:$D,$C923)</f>
        <v/>
      </c>
      <c r="BR923" s="36">
        <f>SUMIFS(рўйхат!CA:CA,рўйхат!$CX:$CX,$B$932,рўйхат!$D:$D,$C923)</f>
        <v/>
      </c>
      <c r="BS923" s="35">
        <f>SUMIFS(рўйхат!CB:CB,рўйхат!$CX:$CX,$B$932,рўйхат!$D:$D,$C923)</f>
        <v/>
      </c>
      <c r="BT923" s="36">
        <f>SUMIFS(рўйхат!CC:CC,рўйхат!$CX:$CX,$B$932,рўйхат!$D:$D,$C923)</f>
        <v/>
      </c>
      <c r="BU923" s="35">
        <f>SUMIFS(рўйхат!CD:CD,рўйхат!$CX:$CX,$B$932,рўйхат!$D:$D,$C923)</f>
        <v/>
      </c>
      <c r="BV923" s="36">
        <f>SUMIFS(рўйхат!CE:CE,рўйхат!$CX:$CX,$B$932,рўйхат!$D:$D,$C923)</f>
        <v/>
      </c>
      <c r="BW923" s="35">
        <f>SUMIFS(рўйхат!CH:CH,рўйхат!$CX:$CX,$B$932,рўйхат!$D:$D,$C923)</f>
        <v/>
      </c>
      <c r="BX923" s="36">
        <f>SUMIFS(рўйхат!CI:CI,рўйхат!$CX:$CX,$B$932,рўйхат!$D:$D,$C923)</f>
        <v/>
      </c>
      <c r="BY923" s="35">
        <f>SUMIFS(рўйхат!CJ:CJ,рўйхат!$CX:$CX,$B$932,рўйхат!$D:$D,$C923)</f>
        <v/>
      </c>
      <c r="BZ923" s="36">
        <f>SUMIFS(рўйхат!CK:CK,рўйхат!$CX:$CX,$B$932,рўйхат!$D:$D,$C923)</f>
        <v/>
      </c>
      <c r="CA923" s="35">
        <f>SUMIFS(рўйхат!CL:CL,рўйхат!$CX:$CX,$B$932,рўйхат!$D:$D,$C923)</f>
        <v/>
      </c>
      <c r="CB923" s="36">
        <f>SUMIFS(рўйхат!CM:CM,рўйхат!$CX:$CX,$B$932,рўйхат!$D:$D,$C923)</f>
        <v/>
      </c>
      <c r="CC923" s="35">
        <f>SUMIFS(рўйхат!CN:CN,рўйхат!$CX:$CX,$B$932,рўйхат!$D:$D,$C923)</f>
        <v/>
      </c>
      <c r="CD923" s="36">
        <f>SUMIFS(рўйхат!CO:CO,рўйхат!$CX:$CX,$B$932,рўйхат!$D:$D,$C923)</f>
        <v/>
      </c>
      <c r="CE923" s="77">
        <f>IFERROR(BE923/(Q923+BE923),0)</f>
        <v/>
      </c>
      <c r="CF923" s="78">
        <f>IFERROR(BF923/(R923+BF923),0)</f>
        <v/>
      </c>
    </row>
    <row r="924" hidden="1" outlineLevel="1" ht="30" customFormat="1" customHeight="1" s="8">
      <c r="A924" s="39" t="n"/>
      <c r="B924" s="50" t="n">
        <v>58</v>
      </c>
      <c r="C924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924" s="51" t="n"/>
      <c r="E924" s="35">
        <f>SUMIFS(рўйхат!F:F,рўйхат!$CX:$CX,$B$932,рўйхат!$D:$D,$C924)</f>
        <v/>
      </c>
      <c r="F924" s="36">
        <f>SUMIFS(рўйхат!G:G,рўйхат!$CX:$CX,$B$932,рўйхат!$D:$D,$C924)</f>
        <v/>
      </c>
      <c r="G924" s="35">
        <f>SUMIFS(рўйхат!H:H,рўйхат!$CX:$CX,$B$932,рўйхат!$D:$D,$C924)</f>
        <v/>
      </c>
      <c r="H924" s="36">
        <f>SUMIFS(рўйхат!I:I,рўйхат!$CX:$CX,$B$932,рўйхат!$D:$D,$C924)</f>
        <v/>
      </c>
      <c r="I924" s="35">
        <f>SUMIFS(рўйхат!J:J,рўйхат!$CX:$CX,$B$932,рўйхат!$D:$D,$C924)</f>
        <v/>
      </c>
      <c r="J924" s="36">
        <f>SUMIFS(рўйхат!K:K,рўйхат!$CX:$CX,$B$932,рўйхат!$D:$D,$C924)</f>
        <v/>
      </c>
      <c r="K924" s="35">
        <f>SUMIFS(рўйхат!L:L,рўйхат!$CX:$CX,$B$932,рўйхат!$D:$D,$C924)</f>
        <v/>
      </c>
      <c r="L924" s="36">
        <f>SUMIFS(рўйхат!M:M,рўйхат!$CX:$CX,$B$932,рўйхат!$D:$D,$C924)</f>
        <v/>
      </c>
      <c r="M924" s="35">
        <f>SUMIFS(рўйхат!N:N,рўйхат!$CX:$CX,$B$932,рўйхат!$D:$D,$C924)</f>
        <v/>
      </c>
      <c r="N924" s="36">
        <f>SUMIFS(рўйхат!O:O,рўйхат!$CX:$CX,$B$932,рўйхат!$D:$D,$C924)</f>
        <v/>
      </c>
      <c r="O924" s="34">
        <f>IFERROR(M924/E924,0)</f>
        <v/>
      </c>
      <c r="P924" s="34">
        <f>IFERROR(N924/F924,0)</f>
        <v/>
      </c>
      <c r="Q924" s="35">
        <f>SUMIFS(рўйхат!P:P,рўйхат!$CX:$CX,$B$932,рўйхат!$D:$D,$C924)</f>
        <v/>
      </c>
      <c r="R924" s="36">
        <f>SUMIFS(рўйхат!Q:Q,рўйхат!$CX:$CX,$B$932,рўйхат!$D:$D,$C924)</f>
        <v/>
      </c>
      <c r="S924" s="35">
        <f>SUMIFS(рўйхат!R:R,рўйхат!$CX:$CX,$B$932,рўйхат!$D:$D,$C924)</f>
        <v/>
      </c>
      <c r="T924" s="36">
        <f>SUMIFS(рўйхат!S:S,рўйхат!$CX:$CX,$B$932,рўйхат!$D:$D,$C924)</f>
        <v/>
      </c>
      <c r="U924" s="35">
        <f>SUMIFS(рўйхат!T:T,рўйхат!$CX:$CX,$B$932,рўйхат!$D:$D,$C924)</f>
        <v/>
      </c>
      <c r="V924" s="36">
        <f>SUMIFS(рўйхат!U:U,рўйхат!$CX:$CX,$B$932,рўйхат!$D:$D,$C924)</f>
        <v/>
      </c>
      <c r="W924" s="35">
        <f>SUMIFS(рўйхат!V:V,рўйхат!$CX:$CX,$B$932,рўйхат!$D:$D,$C924)</f>
        <v/>
      </c>
      <c r="X924" s="36">
        <f>SUMIFS(рўйхат!W:W,рўйхат!$CX:$CX,$B$932,рўйхат!$D:$D,$C924)</f>
        <v/>
      </c>
      <c r="Y924" s="35">
        <f>SUMIFS(рўйхат!X:X,рўйхат!$CX:$CX,$B$932,рўйхат!$D:$D,$C924)</f>
        <v/>
      </c>
      <c r="Z924" s="36">
        <f>SUMIFS(рўйхат!Y:Y,рўйхат!$CX:$CX,$B$932,рўйхат!$D:$D,$C924)</f>
        <v/>
      </c>
      <c r="AA924" s="35">
        <f>SUMIFS(рўйхат!Z:Z,рўйхат!$CX:$CX,$B$932,рўйхат!$D:$D,$C924)</f>
        <v/>
      </c>
      <c r="AB924" s="36">
        <f>SUMIFS(рўйхат!AA:AA,рўйхат!$CX:$CX,$B$932,рўйхат!$D:$D,$C924)</f>
        <v/>
      </c>
      <c r="AC924" s="35">
        <f>SUMIFS(рўйхат!AB:AB,рўйхат!$CX:$CX,$B$932,рўйхат!$D:$D,$C924)</f>
        <v/>
      </c>
      <c r="AD924" s="36">
        <f>SUMIFS(рўйхат!AC:AC,рўйхат!$CX:$CX,$B$932,рўйхат!$D:$D,$C924)</f>
        <v/>
      </c>
      <c r="AE924" s="35">
        <f>SUMIFS(рўйхат!AD:AD,рўйхат!$CX:$CX,$B$932,рўйхат!$D:$D,$C924)</f>
        <v/>
      </c>
      <c r="AF924" s="36">
        <f>SUMIFS(рўйхат!AE:AE,рўйхат!$CX:$CX,$B$932,рўйхат!$D:$D,$C924)</f>
        <v/>
      </c>
      <c r="AG924" s="35">
        <f>SUMIFS(рўйхат!AH:AH,рўйхат!$CX:$CX,$B$932,рўйхат!$D:$D,$C924)</f>
        <v/>
      </c>
      <c r="AH924" s="36">
        <f>SUMIFS(рўйхат!AI:AI,рўйхат!$CX:$CX,$B$932,рўйхат!$D:$D,$C924)</f>
        <v/>
      </c>
      <c r="AI924" s="35">
        <f>SUMIFS(рўйхат!AJ:AJ,рўйхат!$CX:$CX,$B$932,рўйхат!$D:$D,$C924)</f>
        <v/>
      </c>
      <c r="AJ924" s="36">
        <f>SUMIFS(рўйхат!AK:AK,рўйхат!$CX:$CX,$B$932,рўйхат!$D:$D,$C924)</f>
        <v/>
      </c>
      <c r="AK924" s="35">
        <f>SUMIFS(рўйхат!AL:AL,рўйхат!$CX:$CX,$B$932,рўйхат!$D:$D,$C924)</f>
        <v/>
      </c>
      <c r="AL924" s="36">
        <f>SUMIFS(рўйхат!AM:AM,рўйхат!$CX:$CX,$B$932,рўйхат!$D:$D,$C924)</f>
        <v/>
      </c>
      <c r="AM924" s="77">
        <f>IFERROR(Q924/E924,0)</f>
        <v/>
      </c>
      <c r="AN924" s="77">
        <f>IFERROR(R924/F924,0)</f>
        <v/>
      </c>
      <c r="AO924" s="35">
        <f>SUMIFS(рўйхат!AX:AX,рўйхат!$CX:$CX,$B$932,рўйхат!$D:$D,$C924)</f>
        <v/>
      </c>
      <c r="AP924" s="36">
        <f>SUMIFS(рўйхат!AY:AY,рўйхат!$CX:$CX,$B$932,рўйхат!$D:$D,$C924)</f>
        <v/>
      </c>
      <c r="AQ924" s="35">
        <f>SUMIFS(рўйхат!AZ:AZ,рўйхат!$CX:$CX,$B$932,рўйхат!$D:$D,$C924)</f>
        <v/>
      </c>
      <c r="AR924" s="36">
        <f>SUMIFS(рўйхат!BA:BA,рўйхат!$CX:$CX,$B$932,рўйхат!$D:$D,$C924)</f>
        <v/>
      </c>
      <c r="AS924" s="35">
        <f>SUMIFS(рўйхат!BB:BB,рўйхат!$CX:$CX,$B$932,рўйхат!$D:$D,$C924)</f>
        <v/>
      </c>
      <c r="AT924" s="36">
        <f>SUMIFS(рўйхат!BC:BC,рўйхат!$CX:$CX,$B$932,рўйхат!$D:$D,$C924)</f>
        <v/>
      </c>
      <c r="AU924" s="35">
        <f>SUMIFS(рўйхат!BD:BD,рўйхат!$CX:$CX,$B$932,рўйхат!$D:$D,$C924)</f>
        <v/>
      </c>
      <c r="AV924" s="36">
        <f>SUMIFS(рўйхат!BE:BE,рўйхат!$CX:$CX,$B$932,рўйхат!$D:$D,$C924)</f>
        <v/>
      </c>
      <c r="AW924" s="35">
        <f>SUMIFS(рўйхат!BF:BF,рўйхат!$CX:$CX,$B$932,рўйхат!$D:$D,$C924)</f>
        <v/>
      </c>
      <c r="AX924" s="36">
        <f>SUMIFS(рўйхат!BG:BG,рўйхат!$CX:$CX,$B$932,рўйхат!$D:$D,$C924)</f>
        <v/>
      </c>
      <c r="AY924" s="35">
        <f>SUMIFS(рўйхат!BH:BH,рўйхат!$CX:$CX,$B$932,рўйхат!$D:$D,$C924)</f>
        <v/>
      </c>
      <c r="AZ924" s="36">
        <f>SUMIFS(рўйхат!BI:BI,рўйхат!$CX:$CX,$B$932,рўйхат!$D:$D,$C924)</f>
        <v/>
      </c>
      <c r="BA924" s="35">
        <f>SUMIFS(рўйхат!BJ:BJ,рўйхат!$CX:$CX,$B$932,рўйхат!$D:$D,$C924)</f>
        <v/>
      </c>
      <c r="BB924" s="36">
        <f>SUMIFS(рўйхат!BK:BK,рўйхат!$CX:$CX,$B$932,рўйхат!$D:$D,$C924)</f>
        <v/>
      </c>
      <c r="BC924" s="77">
        <f>IFERROR(AO924/E924,0)</f>
        <v/>
      </c>
      <c r="BD924" s="77">
        <f>IFERROR(AP924/F924,0)</f>
        <v/>
      </c>
      <c r="BE924" s="35">
        <f>SUMIFS(рўйхат!BL:BL,рўйхат!$CX:$CX,$B$932,рўйхат!$D:$D,$C924)</f>
        <v/>
      </c>
      <c r="BF924" s="36">
        <f>SUMIFS(рўйхат!BM:BM,рўйхат!$CX:$CX,$B$932,рўйхат!$D:$D,$C924)</f>
        <v/>
      </c>
      <c r="BG924" s="35">
        <f>SUMIFS(рўйхат!BN:BN,рўйхат!$CX:$CX,$B$932,рўйхат!$D:$D,$C924)</f>
        <v/>
      </c>
      <c r="BH924" s="36">
        <f>SUMIFS(рўйхат!BO:BO,рўйхат!$CX:$CX,$B$932,рўйхат!$D:$D,$C924)</f>
        <v/>
      </c>
      <c r="BI924" s="35">
        <f>SUMIFS(рўйхат!BP:BP,рўйхат!$CX:$CX,$B$932,рўйхат!$D:$D,$C924)</f>
        <v/>
      </c>
      <c r="BJ924" s="36">
        <f>SUMIFS(рўйхат!BQ:BQ,рўйхат!$CX:$CX,$B$932,рўйхат!$D:$D,$C924)</f>
        <v/>
      </c>
      <c r="BK924" s="35">
        <f>SUMIFS(рўйхат!BR:BR,рўйхат!$CX:$CX,$B$932,рўйхат!$D:$D,$C924)</f>
        <v/>
      </c>
      <c r="BL924" s="36">
        <f>SUMIFS(рўйхат!BS:BS,рўйхат!$CX:$CX,$B$932,рўйхат!$D:$D,$C924)</f>
        <v/>
      </c>
      <c r="BM924" s="35">
        <f>SUMIFS(рўйхат!BT:BT,рўйхат!$CX:$CX,$B$932,рўйхат!$D:$D,$C924)</f>
        <v/>
      </c>
      <c r="BN924" s="36">
        <f>SUMIFS(рўйхат!BU:BU,рўйхат!$CX:$CX,$B$932,рўйхат!$D:$D,$C924)</f>
        <v/>
      </c>
      <c r="BO924" s="35">
        <f>SUMIFS(рўйхат!BX:BX,рўйхат!$CX:$CX,$B$932,рўйхат!$D:$D,$C924)</f>
        <v/>
      </c>
      <c r="BP924" s="36">
        <f>SUMIFS(рўйхат!BY:BY,рўйхат!$CX:$CX,$B$932,рўйхат!$D:$D,$C924)</f>
        <v/>
      </c>
      <c r="BQ924" s="35">
        <f>SUMIFS(рўйхат!BZ:BZ,рўйхат!$CX:$CX,$B$932,рўйхат!$D:$D,$C924)</f>
        <v/>
      </c>
      <c r="BR924" s="36">
        <f>SUMIFS(рўйхат!CA:CA,рўйхат!$CX:$CX,$B$932,рўйхат!$D:$D,$C924)</f>
        <v/>
      </c>
      <c r="BS924" s="35">
        <f>SUMIFS(рўйхат!CB:CB,рўйхат!$CX:$CX,$B$932,рўйхат!$D:$D,$C924)</f>
        <v/>
      </c>
      <c r="BT924" s="36">
        <f>SUMIFS(рўйхат!CC:CC,рўйхат!$CX:$CX,$B$932,рўйхат!$D:$D,$C924)</f>
        <v/>
      </c>
      <c r="BU924" s="35">
        <f>SUMIFS(рўйхат!CD:CD,рўйхат!$CX:$CX,$B$932,рўйхат!$D:$D,$C924)</f>
        <v/>
      </c>
      <c r="BV924" s="36">
        <f>SUMIFS(рўйхат!CE:CE,рўйхат!$CX:$CX,$B$932,рўйхат!$D:$D,$C924)</f>
        <v/>
      </c>
      <c r="BW924" s="35">
        <f>SUMIFS(рўйхат!CH:CH,рўйхат!$CX:$CX,$B$932,рўйхат!$D:$D,$C924)</f>
        <v/>
      </c>
      <c r="BX924" s="36">
        <f>SUMIFS(рўйхат!CI:CI,рўйхат!$CX:$CX,$B$932,рўйхат!$D:$D,$C924)</f>
        <v/>
      </c>
      <c r="BY924" s="35">
        <f>SUMIFS(рўйхат!CJ:CJ,рўйхат!$CX:$CX,$B$932,рўйхат!$D:$D,$C924)</f>
        <v/>
      </c>
      <c r="BZ924" s="36">
        <f>SUMIFS(рўйхат!CK:CK,рўйхат!$CX:$CX,$B$932,рўйхат!$D:$D,$C924)</f>
        <v/>
      </c>
      <c r="CA924" s="35">
        <f>SUMIFS(рўйхат!CL:CL,рўйхат!$CX:$CX,$B$932,рўйхат!$D:$D,$C924)</f>
        <v/>
      </c>
      <c r="CB924" s="36">
        <f>SUMIFS(рўйхат!CM:CM,рўйхат!$CX:$CX,$B$932,рўйхат!$D:$D,$C924)</f>
        <v/>
      </c>
      <c r="CC924" s="35">
        <f>SUMIFS(рўйхат!CN:CN,рўйхат!$CX:$CX,$B$932,рўйхат!$D:$D,$C924)</f>
        <v/>
      </c>
      <c r="CD924" s="36">
        <f>SUMIFS(рўйхат!CO:CO,рўйхат!$CX:$CX,$B$932,рўйхат!$D:$D,$C924)</f>
        <v/>
      </c>
      <c r="CE924" s="77">
        <f>IFERROR(BE924/(Q924+BE924),0)</f>
        <v/>
      </c>
      <c r="CF924" s="78">
        <f>IFERROR(BF924/(R924+BF924),0)</f>
        <v/>
      </c>
    </row>
    <row r="925" hidden="1" outlineLevel="1" ht="30" customFormat="1" customHeight="1" s="8">
      <c r="A925" s="39" t="n"/>
      <c r="B925" s="50" t="n">
        <v>59</v>
      </c>
      <c r="C925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925" s="51" t="n"/>
      <c r="E925" s="35">
        <f>SUMIFS(рўйхат!F:F,рўйхат!$CX:$CX,$B$932,рўйхат!$D:$D,$C925)</f>
        <v/>
      </c>
      <c r="F925" s="36">
        <f>SUMIFS(рўйхат!G:G,рўйхат!$CX:$CX,$B$932,рўйхат!$D:$D,$C925)</f>
        <v/>
      </c>
      <c r="G925" s="35">
        <f>SUMIFS(рўйхат!H:H,рўйхат!$CX:$CX,$B$932,рўйхат!$D:$D,$C925)</f>
        <v/>
      </c>
      <c r="H925" s="36">
        <f>SUMIFS(рўйхат!I:I,рўйхат!$CX:$CX,$B$932,рўйхат!$D:$D,$C925)</f>
        <v/>
      </c>
      <c r="I925" s="35">
        <f>SUMIFS(рўйхат!J:J,рўйхат!$CX:$CX,$B$932,рўйхат!$D:$D,$C925)</f>
        <v/>
      </c>
      <c r="J925" s="36">
        <f>SUMIFS(рўйхат!K:K,рўйхат!$CX:$CX,$B$932,рўйхат!$D:$D,$C925)</f>
        <v/>
      </c>
      <c r="K925" s="35">
        <f>SUMIFS(рўйхат!L:L,рўйхат!$CX:$CX,$B$932,рўйхат!$D:$D,$C925)</f>
        <v/>
      </c>
      <c r="L925" s="36">
        <f>SUMIFS(рўйхат!M:M,рўйхат!$CX:$CX,$B$932,рўйхат!$D:$D,$C925)</f>
        <v/>
      </c>
      <c r="M925" s="35">
        <f>SUMIFS(рўйхат!N:N,рўйхат!$CX:$CX,$B$932,рўйхат!$D:$D,$C925)</f>
        <v/>
      </c>
      <c r="N925" s="36">
        <f>SUMIFS(рўйхат!O:O,рўйхат!$CX:$CX,$B$932,рўйхат!$D:$D,$C925)</f>
        <v/>
      </c>
      <c r="O925" s="34">
        <f>IFERROR(M925/E925,0)</f>
        <v/>
      </c>
      <c r="P925" s="34">
        <f>IFERROR(N925/F925,0)</f>
        <v/>
      </c>
      <c r="Q925" s="35">
        <f>SUMIFS(рўйхат!P:P,рўйхат!$CX:$CX,$B$932,рўйхат!$D:$D,$C925)</f>
        <v/>
      </c>
      <c r="R925" s="36">
        <f>SUMIFS(рўйхат!Q:Q,рўйхат!$CX:$CX,$B$932,рўйхат!$D:$D,$C925)</f>
        <v/>
      </c>
      <c r="S925" s="35">
        <f>SUMIFS(рўйхат!R:R,рўйхат!$CX:$CX,$B$932,рўйхат!$D:$D,$C925)</f>
        <v/>
      </c>
      <c r="T925" s="36">
        <f>SUMIFS(рўйхат!S:S,рўйхат!$CX:$CX,$B$932,рўйхат!$D:$D,$C925)</f>
        <v/>
      </c>
      <c r="U925" s="35">
        <f>SUMIFS(рўйхат!T:T,рўйхат!$CX:$CX,$B$932,рўйхат!$D:$D,$C925)</f>
        <v/>
      </c>
      <c r="V925" s="36">
        <f>SUMIFS(рўйхат!U:U,рўйхат!$CX:$CX,$B$932,рўйхат!$D:$D,$C925)</f>
        <v/>
      </c>
      <c r="W925" s="35">
        <f>SUMIFS(рўйхат!V:V,рўйхат!$CX:$CX,$B$932,рўйхат!$D:$D,$C925)</f>
        <v/>
      </c>
      <c r="X925" s="36">
        <f>SUMIFS(рўйхат!W:W,рўйхат!$CX:$CX,$B$932,рўйхат!$D:$D,$C925)</f>
        <v/>
      </c>
      <c r="Y925" s="35">
        <f>SUMIFS(рўйхат!X:X,рўйхат!$CX:$CX,$B$932,рўйхат!$D:$D,$C925)</f>
        <v/>
      </c>
      <c r="Z925" s="36">
        <f>SUMIFS(рўйхат!Y:Y,рўйхат!$CX:$CX,$B$932,рўйхат!$D:$D,$C925)</f>
        <v/>
      </c>
      <c r="AA925" s="35">
        <f>SUMIFS(рўйхат!Z:Z,рўйхат!$CX:$CX,$B$932,рўйхат!$D:$D,$C925)</f>
        <v/>
      </c>
      <c r="AB925" s="36">
        <f>SUMIFS(рўйхат!AA:AA,рўйхат!$CX:$CX,$B$932,рўйхат!$D:$D,$C925)</f>
        <v/>
      </c>
      <c r="AC925" s="35">
        <f>SUMIFS(рўйхат!AB:AB,рўйхат!$CX:$CX,$B$932,рўйхат!$D:$D,$C925)</f>
        <v/>
      </c>
      <c r="AD925" s="36">
        <f>SUMIFS(рўйхат!AC:AC,рўйхат!$CX:$CX,$B$932,рўйхат!$D:$D,$C925)</f>
        <v/>
      </c>
      <c r="AE925" s="35">
        <f>SUMIFS(рўйхат!AD:AD,рўйхат!$CX:$CX,$B$932,рўйхат!$D:$D,$C925)</f>
        <v/>
      </c>
      <c r="AF925" s="36">
        <f>SUMIFS(рўйхат!AE:AE,рўйхат!$CX:$CX,$B$932,рўйхат!$D:$D,$C925)</f>
        <v/>
      </c>
      <c r="AG925" s="35">
        <f>SUMIFS(рўйхат!AH:AH,рўйхат!$CX:$CX,$B$932,рўйхат!$D:$D,$C925)</f>
        <v/>
      </c>
      <c r="AH925" s="36">
        <f>SUMIFS(рўйхат!AI:AI,рўйхат!$CX:$CX,$B$932,рўйхат!$D:$D,$C925)</f>
        <v/>
      </c>
      <c r="AI925" s="35">
        <f>SUMIFS(рўйхат!AJ:AJ,рўйхат!$CX:$CX,$B$932,рўйхат!$D:$D,$C925)</f>
        <v/>
      </c>
      <c r="AJ925" s="36">
        <f>SUMIFS(рўйхат!AK:AK,рўйхат!$CX:$CX,$B$932,рўйхат!$D:$D,$C925)</f>
        <v/>
      </c>
      <c r="AK925" s="35">
        <f>SUMIFS(рўйхат!AL:AL,рўйхат!$CX:$CX,$B$932,рўйхат!$D:$D,$C925)</f>
        <v/>
      </c>
      <c r="AL925" s="36">
        <f>SUMIFS(рўйхат!AM:AM,рўйхат!$CX:$CX,$B$932,рўйхат!$D:$D,$C925)</f>
        <v/>
      </c>
      <c r="AM925" s="77">
        <f>IFERROR(Q925/E925,0)</f>
        <v/>
      </c>
      <c r="AN925" s="77">
        <f>IFERROR(R925/F925,0)</f>
        <v/>
      </c>
      <c r="AO925" s="35">
        <f>SUMIFS(рўйхат!AX:AX,рўйхат!$CX:$CX,$B$932,рўйхат!$D:$D,$C925)</f>
        <v/>
      </c>
      <c r="AP925" s="36">
        <f>SUMIFS(рўйхат!AY:AY,рўйхат!$CX:$CX,$B$932,рўйхат!$D:$D,$C925)</f>
        <v/>
      </c>
      <c r="AQ925" s="35">
        <f>SUMIFS(рўйхат!AZ:AZ,рўйхат!$CX:$CX,$B$932,рўйхат!$D:$D,$C925)</f>
        <v/>
      </c>
      <c r="AR925" s="36">
        <f>SUMIFS(рўйхат!BA:BA,рўйхат!$CX:$CX,$B$932,рўйхат!$D:$D,$C925)</f>
        <v/>
      </c>
      <c r="AS925" s="35">
        <f>SUMIFS(рўйхат!BB:BB,рўйхат!$CX:$CX,$B$932,рўйхат!$D:$D,$C925)</f>
        <v/>
      </c>
      <c r="AT925" s="36">
        <f>SUMIFS(рўйхат!BC:BC,рўйхат!$CX:$CX,$B$932,рўйхат!$D:$D,$C925)</f>
        <v/>
      </c>
      <c r="AU925" s="35">
        <f>SUMIFS(рўйхат!BD:BD,рўйхат!$CX:$CX,$B$932,рўйхат!$D:$D,$C925)</f>
        <v/>
      </c>
      <c r="AV925" s="36">
        <f>SUMIFS(рўйхат!BE:BE,рўйхат!$CX:$CX,$B$932,рўйхат!$D:$D,$C925)</f>
        <v/>
      </c>
      <c r="AW925" s="35">
        <f>SUMIFS(рўйхат!BF:BF,рўйхат!$CX:$CX,$B$932,рўйхат!$D:$D,$C925)</f>
        <v/>
      </c>
      <c r="AX925" s="36">
        <f>SUMIFS(рўйхат!BG:BG,рўйхат!$CX:$CX,$B$932,рўйхат!$D:$D,$C925)</f>
        <v/>
      </c>
      <c r="AY925" s="35">
        <f>SUMIFS(рўйхат!BH:BH,рўйхат!$CX:$CX,$B$932,рўйхат!$D:$D,$C925)</f>
        <v/>
      </c>
      <c r="AZ925" s="36">
        <f>SUMIFS(рўйхат!BI:BI,рўйхат!$CX:$CX,$B$932,рўйхат!$D:$D,$C925)</f>
        <v/>
      </c>
      <c r="BA925" s="35">
        <f>SUMIFS(рўйхат!BJ:BJ,рўйхат!$CX:$CX,$B$932,рўйхат!$D:$D,$C925)</f>
        <v/>
      </c>
      <c r="BB925" s="36">
        <f>SUMIFS(рўйхат!BK:BK,рўйхат!$CX:$CX,$B$932,рўйхат!$D:$D,$C925)</f>
        <v/>
      </c>
      <c r="BC925" s="77">
        <f>IFERROR(AO925/E925,0)</f>
        <v/>
      </c>
      <c r="BD925" s="77">
        <f>IFERROR(AP925/F925,0)</f>
        <v/>
      </c>
      <c r="BE925" s="35">
        <f>SUMIFS(рўйхат!BL:BL,рўйхат!$CX:$CX,$B$932,рўйхат!$D:$D,$C925)</f>
        <v/>
      </c>
      <c r="BF925" s="36">
        <f>SUMIFS(рўйхат!BM:BM,рўйхат!$CX:$CX,$B$932,рўйхат!$D:$D,$C925)</f>
        <v/>
      </c>
      <c r="BG925" s="35">
        <f>SUMIFS(рўйхат!BN:BN,рўйхат!$CX:$CX,$B$932,рўйхат!$D:$D,$C925)</f>
        <v/>
      </c>
      <c r="BH925" s="36">
        <f>SUMIFS(рўйхат!BO:BO,рўйхат!$CX:$CX,$B$932,рўйхат!$D:$D,$C925)</f>
        <v/>
      </c>
      <c r="BI925" s="35">
        <f>SUMIFS(рўйхат!BP:BP,рўйхат!$CX:$CX,$B$932,рўйхат!$D:$D,$C925)</f>
        <v/>
      </c>
      <c r="BJ925" s="36">
        <f>SUMIFS(рўйхат!BQ:BQ,рўйхат!$CX:$CX,$B$932,рўйхат!$D:$D,$C925)</f>
        <v/>
      </c>
      <c r="BK925" s="35">
        <f>SUMIFS(рўйхат!BR:BR,рўйхат!$CX:$CX,$B$932,рўйхат!$D:$D,$C925)</f>
        <v/>
      </c>
      <c r="BL925" s="36">
        <f>SUMIFS(рўйхат!BS:BS,рўйхат!$CX:$CX,$B$932,рўйхат!$D:$D,$C925)</f>
        <v/>
      </c>
      <c r="BM925" s="35">
        <f>SUMIFS(рўйхат!BT:BT,рўйхат!$CX:$CX,$B$932,рўйхат!$D:$D,$C925)</f>
        <v/>
      </c>
      <c r="BN925" s="36">
        <f>SUMIFS(рўйхат!BU:BU,рўйхат!$CX:$CX,$B$932,рўйхат!$D:$D,$C925)</f>
        <v/>
      </c>
      <c r="BO925" s="35">
        <f>SUMIFS(рўйхат!BX:BX,рўйхат!$CX:$CX,$B$932,рўйхат!$D:$D,$C925)</f>
        <v/>
      </c>
      <c r="BP925" s="36">
        <f>SUMIFS(рўйхат!BY:BY,рўйхат!$CX:$CX,$B$932,рўйхат!$D:$D,$C925)</f>
        <v/>
      </c>
      <c r="BQ925" s="35">
        <f>SUMIFS(рўйхат!BZ:BZ,рўйхат!$CX:$CX,$B$932,рўйхат!$D:$D,$C925)</f>
        <v/>
      </c>
      <c r="BR925" s="36">
        <f>SUMIFS(рўйхат!CA:CA,рўйхат!$CX:$CX,$B$932,рўйхат!$D:$D,$C925)</f>
        <v/>
      </c>
      <c r="BS925" s="35">
        <f>SUMIFS(рўйхат!CB:CB,рўйхат!$CX:$CX,$B$932,рўйхат!$D:$D,$C925)</f>
        <v/>
      </c>
      <c r="BT925" s="36">
        <f>SUMIFS(рўйхат!CC:CC,рўйхат!$CX:$CX,$B$932,рўйхат!$D:$D,$C925)</f>
        <v/>
      </c>
      <c r="BU925" s="35">
        <f>SUMIFS(рўйхат!CD:CD,рўйхат!$CX:$CX,$B$932,рўйхат!$D:$D,$C925)</f>
        <v/>
      </c>
      <c r="BV925" s="36">
        <f>SUMIFS(рўйхат!CE:CE,рўйхат!$CX:$CX,$B$932,рўйхат!$D:$D,$C925)</f>
        <v/>
      </c>
      <c r="BW925" s="35">
        <f>SUMIFS(рўйхат!CH:CH,рўйхат!$CX:$CX,$B$932,рўйхат!$D:$D,$C925)</f>
        <v/>
      </c>
      <c r="BX925" s="36">
        <f>SUMIFS(рўйхат!CI:CI,рўйхат!$CX:$CX,$B$932,рўйхат!$D:$D,$C925)</f>
        <v/>
      </c>
      <c r="BY925" s="35">
        <f>SUMIFS(рўйхат!CJ:CJ,рўйхат!$CX:$CX,$B$932,рўйхат!$D:$D,$C925)</f>
        <v/>
      </c>
      <c r="BZ925" s="36">
        <f>SUMIFS(рўйхат!CK:CK,рўйхат!$CX:$CX,$B$932,рўйхат!$D:$D,$C925)</f>
        <v/>
      </c>
      <c r="CA925" s="35">
        <f>SUMIFS(рўйхат!CL:CL,рўйхат!$CX:$CX,$B$932,рўйхат!$D:$D,$C925)</f>
        <v/>
      </c>
      <c r="CB925" s="36">
        <f>SUMIFS(рўйхат!CM:CM,рўйхат!$CX:$CX,$B$932,рўйхат!$D:$D,$C925)</f>
        <v/>
      </c>
      <c r="CC925" s="35">
        <f>SUMIFS(рўйхат!CN:CN,рўйхат!$CX:$CX,$B$932,рўйхат!$D:$D,$C925)</f>
        <v/>
      </c>
      <c r="CD925" s="36">
        <f>SUMIFS(рўйхат!CO:CO,рўйхат!$CX:$CX,$B$932,рўйхат!$D:$D,$C925)</f>
        <v/>
      </c>
      <c r="CE925" s="77">
        <f>IFERROR(BE925/(Q925+BE925),0)</f>
        <v/>
      </c>
      <c r="CF925" s="78">
        <f>IFERROR(BF925/(R925+BF925),0)</f>
        <v/>
      </c>
    </row>
    <row r="926" hidden="1" outlineLevel="1" ht="30" customFormat="1" customHeight="1" s="8">
      <c r="A926" s="39" t="n"/>
      <c r="B926" s="50" t="n">
        <v>60</v>
      </c>
      <c r="C926" s="131" t="inlineStr">
        <is>
          <t>Хорижда бўлган фуқароларга иш ҳақи тўланиши</t>
        </is>
      </c>
      <c r="D926" s="51" t="n"/>
      <c r="E926" s="35">
        <f>SUMIFS(рўйхат!F:F,рўйхат!$CX:$CX,$B$932,рўйхат!$D:$D,$C926)</f>
        <v/>
      </c>
      <c r="F926" s="36">
        <f>SUMIFS(рўйхат!G:G,рўйхат!$CX:$CX,$B$932,рўйхат!$D:$D,$C926)</f>
        <v/>
      </c>
      <c r="G926" s="35">
        <f>SUMIFS(рўйхат!H:H,рўйхат!$CX:$CX,$B$932,рўйхат!$D:$D,$C926)</f>
        <v/>
      </c>
      <c r="H926" s="36">
        <f>SUMIFS(рўйхат!I:I,рўйхат!$CX:$CX,$B$932,рўйхат!$D:$D,$C926)</f>
        <v/>
      </c>
      <c r="I926" s="35">
        <f>SUMIFS(рўйхат!J:J,рўйхат!$CX:$CX,$B$932,рўйхат!$D:$D,$C926)</f>
        <v/>
      </c>
      <c r="J926" s="36">
        <f>SUMIFS(рўйхат!K:K,рўйхат!$CX:$CX,$B$932,рўйхат!$D:$D,$C926)</f>
        <v/>
      </c>
      <c r="K926" s="35">
        <f>SUMIFS(рўйхат!L:L,рўйхат!$CX:$CX,$B$932,рўйхат!$D:$D,$C926)</f>
        <v/>
      </c>
      <c r="L926" s="36">
        <f>SUMIFS(рўйхат!M:M,рўйхат!$CX:$CX,$B$932,рўйхат!$D:$D,$C926)</f>
        <v/>
      </c>
      <c r="M926" s="35">
        <f>SUMIFS(рўйхат!N:N,рўйхат!$CX:$CX,$B$932,рўйхат!$D:$D,$C926)</f>
        <v/>
      </c>
      <c r="N926" s="36">
        <f>SUMIFS(рўйхат!O:O,рўйхат!$CX:$CX,$B$932,рўйхат!$D:$D,$C926)</f>
        <v/>
      </c>
      <c r="O926" s="34">
        <f>IFERROR(M926/E926,0)</f>
        <v/>
      </c>
      <c r="P926" s="34">
        <f>IFERROR(N926/F926,0)</f>
        <v/>
      </c>
      <c r="Q926" s="35">
        <f>SUMIFS(рўйхат!P:P,рўйхат!$CX:$CX,$B$932,рўйхат!$D:$D,$C926)</f>
        <v/>
      </c>
      <c r="R926" s="36">
        <f>SUMIFS(рўйхат!Q:Q,рўйхат!$CX:$CX,$B$932,рўйхат!$D:$D,$C926)</f>
        <v/>
      </c>
      <c r="S926" s="35">
        <f>SUMIFS(рўйхат!R:R,рўйхат!$CX:$CX,$B$932,рўйхат!$D:$D,$C926)</f>
        <v/>
      </c>
      <c r="T926" s="36">
        <f>SUMIFS(рўйхат!S:S,рўйхат!$CX:$CX,$B$932,рўйхат!$D:$D,$C926)</f>
        <v/>
      </c>
      <c r="U926" s="35">
        <f>SUMIFS(рўйхат!T:T,рўйхат!$CX:$CX,$B$932,рўйхат!$D:$D,$C926)</f>
        <v/>
      </c>
      <c r="V926" s="36">
        <f>SUMIFS(рўйхат!U:U,рўйхат!$CX:$CX,$B$932,рўйхат!$D:$D,$C926)</f>
        <v/>
      </c>
      <c r="W926" s="35">
        <f>SUMIFS(рўйхат!V:V,рўйхат!$CX:$CX,$B$932,рўйхат!$D:$D,$C926)</f>
        <v/>
      </c>
      <c r="X926" s="36">
        <f>SUMIFS(рўйхат!W:W,рўйхат!$CX:$CX,$B$932,рўйхат!$D:$D,$C926)</f>
        <v/>
      </c>
      <c r="Y926" s="35">
        <f>SUMIFS(рўйхат!X:X,рўйхат!$CX:$CX,$B$932,рўйхат!$D:$D,$C926)</f>
        <v/>
      </c>
      <c r="Z926" s="36">
        <f>SUMIFS(рўйхат!Y:Y,рўйхат!$CX:$CX,$B$932,рўйхат!$D:$D,$C926)</f>
        <v/>
      </c>
      <c r="AA926" s="35">
        <f>SUMIFS(рўйхат!Z:Z,рўйхат!$CX:$CX,$B$932,рўйхат!$D:$D,$C926)</f>
        <v/>
      </c>
      <c r="AB926" s="36">
        <f>SUMIFS(рўйхат!AA:AA,рўйхат!$CX:$CX,$B$932,рўйхат!$D:$D,$C926)</f>
        <v/>
      </c>
      <c r="AC926" s="35">
        <f>SUMIFS(рўйхат!AB:AB,рўйхат!$CX:$CX,$B$932,рўйхат!$D:$D,$C926)</f>
        <v/>
      </c>
      <c r="AD926" s="36">
        <f>SUMIFS(рўйхат!AC:AC,рўйхат!$CX:$CX,$B$932,рўйхат!$D:$D,$C926)</f>
        <v/>
      </c>
      <c r="AE926" s="35">
        <f>SUMIFS(рўйхат!AD:AD,рўйхат!$CX:$CX,$B$932,рўйхат!$D:$D,$C926)</f>
        <v/>
      </c>
      <c r="AF926" s="36">
        <f>SUMIFS(рўйхат!AE:AE,рўйхат!$CX:$CX,$B$932,рўйхат!$D:$D,$C926)</f>
        <v/>
      </c>
      <c r="AG926" s="35">
        <f>SUMIFS(рўйхат!AH:AH,рўйхат!$CX:$CX,$B$932,рўйхат!$D:$D,$C926)</f>
        <v/>
      </c>
      <c r="AH926" s="36">
        <f>SUMIFS(рўйхат!AI:AI,рўйхат!$CX:$CX,$B$932,рўйхат!$D:$D,$C926)</f>
        <v/>
      </c>
      <c r="AI926" s="35">
        <f>SUMIFS(рўйхат!AJ:AJ,рўйхат!$CX:$CX,$B$932,рўйхат!$D:$D,$C926)</f>
        <v/>
      </c>
      <c r="AJ926" s="36">
        <f>SUMIFS(рўйхат!AK:AK,рўйхат!$CX:$CX,$B$932,рўйхат!$D:$D,$C926)</f>
        <v/>
      </c>
      <c r="AK926" s="35">
        <f>SUMIFS(рўйхат!AL:AL,рўйхат!$CX:$CX,$B$932,рўйхат!$D:$D,$C926)</f>
        <v/>
      </c>
      <c r="AL926" s="36">
        <f>SUMIFS(рўйхат!AM:AM,рўйхат!$CX:$CX,$B$932,рўйхат!$D:$D,$C926)</f>
        <v/>
      </c>
      <c r="AM926" s="77">
        <f>IFERROR(Q926/E926,0)</f>
        <v/>
      </c>
      <c r="AN926" s="77">
        <f>IFERROR(R926/F926,0)</f>
        <v/>
      </c>
      <c r="AO926" s="35">
        <f>SUMIFS(рўйхат!AX:AX,рўйхат!$CX:$CX,$B$932,рўйхат!$D:$D,$C926)</f>
        <v/>
      </c>
      <c r="AP926" s="36">
        <f>SUMIFS(рўйхат!AY:AY,рўйхат!$CX:$CX,$B$932,рўйхат!$D:$D,$C926)</f>
        <v/>
      </c>
      <c r="AQ926" s="35">
        <f>SUMIFS(рўйхат!AZ:AZ,рўйхат!$CX:$CX,$B$932,рўйхат!$D:$D,$C926)</f>
        <v/>
      </c>
      <c r="AR926" s="36">
        <f>SUMIFS(рўйхат!BA:BA,рўйхат!$CX:$CX,$B$932,рўйхат!$D:$D,$C926)</f>
        <v/>
      </c>
      <c r="AS926" s="35">
        <f>SUMIFS(рўйхат!BB:BB,рўйхат!$CX:$CX,$B$932,рўйхат!$D:$D,$C926)</f>
        <v/>
      </c>
      <c r="AT926" s="36">
        <f>SUMIFS(рўйхат!BC:BC,рўйхат!$CX:$CX,$B$932,рўйхат!$D:$D,$C926)</f>
        <v/>
      </c>
      <c r="AU926" s="35">
        <f>SUMIFS(рўйхат!BD:BD,рўйхат!$CX:$CX,$B$932,рўйхат!$D:$D,$C926)</f>
        <v/>
      </c>
      <c r="AV926" s="36">
        <f>SUMIFS(рўйхат!BE:BE,рўйхат!$CX:$CX,$B$932,рўйхат!$D:$D,$C926)</f>
        <v/>
      </c>
      <c r="AW926" s="35">
        <f>SUMIFS(рўйхат!BF:BF,рўйхат!$CX:$CX,$B$932,рўйхат!$D:$D,$C926)</f>
        <v/>
      </c>
      <c r="AX926" s="36">
        <f>SUMIFS(рўйхат!BG:BG,рўйхат!$CX:$CX,$B$932,рўйхат!$D:$D,$C926)</f>
        <v/>
      </c>
      <c r="AY926" s="35">
        <f>SUMIFS(рўйхат!BH:BH,рўйхат!$CX:$CX,$B$932,рўйхат!$D:$D,$C926)</f>
        <v/>
      </c>
      <c r="AZ926" s="36">
        <f>SUMIFS(рўйхат!BI:BI,рўйхат!$CX:$CX,$B$932,рўйхат!$D:$D,$C926)</f>
        <v/>
      </c>
      <c r="BA926" s="35">
        <f>SUMIFS(рўйхат!BJ:BJ,рўйхат!$CX:$CX,$B$932,рўйхат!$D:$D,$C926)</f>
        <v/>
      </c>
      <c r="BB926" s="36">
        <f>SUMIFS(рўйхат!BK:BK,рўйхат!$CX:$CX,$B$932,рўйхат!$D:$D,$C926)</f>
        <v/>
      </c>
      <c r="BC926" s="77">
        <f>IFERROR(AO926/E926,0)</f>
        <v/>
      </c>
      <c r="BD926" s="77">
        <f>IFERROR(AP926/F926,0)</f>
        <v/>
      </c>
      <c r="BE926" s="35">
        <f>SUMIFS(рўйхат!BL:BL,рўйхат!$CX:$CX,$B$932,рўйхат!$D:$D,$C926)</f>
        <v/>
      </c>
      <c r="BF926" s="36">
        <f>SUMIFS(рўйхат!BM:BM,рўйхат!$CX:$CX,$B$932,рўйхат!$D:$D,$C926)</f>
        <v/>
      </c>
      <c r="BG926" s="35">
        <f>SUMIFS(рўйхат!BN:BN,рўйхат!$CX:$CX,$B$932,рўйхат!$D:$D,$C926)</f>
        <v/>
      </c>
      <c r="BH926" s="36">
        <f>SUMIFS(рўйхат!BO:BO,рўйхат!$CX:$CX,$B$932,рўйхат!$D:$D,$C926)</f>
        <v/>
      </c>
      <c r="BI926" s="35">
        <f>SUMIFS(рўйхат!BP:BP,рўйхат!$CX:$CX,$B$932,рўйхат!$D:$D,$C926)</f>
        <v/>
      </c>
      <c r="BJ926" s="36">
        <f>SUMIFS(рўйхат!BQ:BQ,рўйхат!$CX:$CX,$B$932,рўйхат!$D:$D,$C926)</f>
        <v/>
      </c>
      <c r="BK926" s="35">
        <f>SUMIFS(рўйхат!BR:BR,рўйхат!$CX:$CX,$B$932,рўйхат!$D:$D,$C926)</f>
        <v/>
      </c>
      <c r="BL926" s="36">
        <f>SUMIFS(рўйхат!BS:BS,рўйхат!$CX:$CX,$B$932,рўйхат!$D:$D,$C926)</f>
        <v/>
      </c>
      <c r="BM926" s="35">
        <f>SUMIFS(рўйхат!BT:BT,рўйхат!$CX:$CX,$B$932,рўйхат!$D:$D,$C926)</f>
        <v/>
      </c>
      <c r="BN926" s="36">
        <f>SUMIFS(рўйхат!BU:BU,рўйхат!$CX:$CX,$B$932,рўйхат!$D:$D,$C926)</f>
        <v/>
      </c>
      <c r="BO926" s="35">
        <f>SUMIFS(рўйхат!BX:BX,рўйхат!$CX:$CX,$B$932,рўйхат!$D:$D,$C926)</f>
        <v/>
      </c>
      <c r="BP926" s="36">
        <f>SUMIFS(рўйхат!BY:BY,рўйхат!$CX:$CX,$B$932,рўйхат!$D:$D,$C926)</f>
        <v/>
      </c>
      <c r="BQ926" s="35">
        <f>SUMIFS(рўйхат!BZ:BZ,рўйхат!$CX:$CX,$B$932,рўйхат!$D:$D,$C926)</f>
        <v/>
      </c>
      <c r="BR926" s="36">
        <f>SUMIFS(рўйхат!CA:CA,рўйхат!$CX:$CX,$B$932,рўйхат!$D:$D,$C926)</f>
        <v/>
      </c>
      <c r="BS926" s="35">
        <f>SUMIFS(рўйхат!CB:CB,рўйхат!$CX:$CX,$B$932,рўйхат!$D:$D,$C926)</f>
        <v/>
      </c>
      <c r="BT926" s="36">
        <f>SUMIFS(рўйхат!CC:CC,рўйхат!$CX:$CX,$B$932,рўйхат!$D:$D,$C926)</f>
        <v/>
      </c>
      <c r="BU926" s="35">
        <f>SUMIFS(рўйхат!CD:CD,рўйхат!$CX:$CX,$B$932,рўйхат!$D:$D,$C926)</f>
        <v/>
      </c>
      <c r="BV926" s="36">
        <f>SUMIFS(рўйхат!CE:CE,рўйхат!$CX:$CX,$B$932,рўйхат!$D:$D,$C926)</f>
        <v/>
      </c>
      <c r="BW926" s="35">
        <f>SUMIFS(рўйхат!CH:CH,рўйхат!$CX:$CX,$B$932,рўйхат!$D:$D,$C926)</f>
        <v/>
      </c>
      <c r="BX926" s="36">
        <f>SUMIFS(рўйхат!CI:CI,рўйхат!$CX:$CX,$B$932,рўйхат!$D:$D,$C926)</f>
        <v/>
      </c>
      <c r="BY926" s="35">
        <f>SUMIFS(рўйхат!CJ:CJ,рўйхат!$CX:$CX,$B$932,рўйхат!$D:$D,$C926)</f>
        <v/>
      </c>
      <c r="BZ926" s="36">
        <f>SUMIFS(рўйхат!CK:CK,рўйхат!$CX:$CX,$B$932,рўйхат!$D:$D,$C926)</f>
        <v/>
      </c>
      <c r="CA926" s="35">
        <f>SUMIFS(рўйхат!CL:CL,рўйхат!$CX:$CX,$B$932,рўйхат!$D:$D,$C926)</f>
        <v/>
      </c>
      <c r="CB926" s="36">
        <f>SUMIFS(рўйхат!CM:CM,рўйхат!$CX:$CX,$B$932,рўйхат!$D:$D,$C926)</f>
        <v/>
      </c>
      <c r="CC926" s="35">
        <f>SUMIFS(рўйхат!CN:CN,рўйхат!$CX:$CX,$B$932,рўйхат!$D:$D,$C926)</f>
        <v/>
      </c>
      <c r="CD926" s="36">
        <f>SUMIFS(рўйхат!CO:CO,рўйхат!$CX:$CX,$B$932,рўйхат!$D:$D,$C926)</f>
        <v/>
      </c>
      <c r="CE926" s="77">
        <f>IFERROR(BE926/(Q926+BE926),0)</f>
        <v/>
      </c>
      <c r="CF926" s="78">
        <f>IFERROR(BF926/(R926+BF926),0)</f>
        <v/>
      </c>
    </row>
    <row r="927" hidden="1" outlineLevel="1" ht="30" customFormat="1" customHeight="1" s="8">
      <c r="A927" s="39" t="n"/>
      <c r="B927" s="50" t="n">
        <v>61</v>
      </c>
      <c r="C927" s="131" t="inlineStr">
        <is>
          <t>Якунига етмаган харидларда нархларни ошириб кўрсатилиш ҳолатлари таҳлили (UZEX)</t>
        </is>
      </c>
      <c r="D927" s="51" t="n"/>
      <c r="E927" s="35">
        <f>SUMIFS(рўйхат!F:F,рўйхат!$CX:$CX,$B$932,рўйхат!$D:$D,$C927)</f>
        <v/>
      </c>
      <c r="F927" s="36">
        <f>SUMIFS(рўйхат!G:G,рўйхат!$CX:$CX,$B$932,рўйхат!$D:$D,$C927)</f>
        <v/>
      </c>
      <c r="G927" s="35">
        <f>SUMIFS(рўйхат!H:H,рўйхат!$CX:$CX,$B$932,рўйхат!$D:$D,$C927)</f>
        <v/>
      </c>
      <c r="H927" s="36">
        <f>SUMIFS(рўйхат!I:I,рўйхат!$CX:$CX,$B$932,рўйхат!$D:$D,$C927)</f>
        <v/>
      </c>
      <c r="I927" s="35">
        <f>SUMIFS(рўйхат!J:J,рўйхат!$CX:$CX,$B$932,рўйхат!$D:$D,$C927)</f>
        <v/>
      </c>
      <c r="J927" s="36">
        <f>SUMIFS(рўйхат!K:K,рўйхат!$CX:$CX,$B$932,рўйхат!$D:$D,$C927)</f>
        <v/>
      </c>
      <c r="K927" s="35">
        <f>SUMIFS(рўйхат!L:L,рўйхат!$CX:$CX,$B$932,рўйхат!$D:$D,$C927)</f>
        <v/>
      </c>
      <c r="L927" s="36">
        <f>SUMIFS(рўйхат!M:M,рўйхат!$CX:$CX,$B$932,рўйхат!$D:$D,$C927)</f>
        <v/>
      </c>
      <c r="M927" s="35">
        <f>SUMIFS(рўйхат!N:N,рўйхат!$CX:$CX,$B$932,рўйхат!$D:$D,$C927)</f>
        <v/>
      </c>
      <c r="N927" s="36">
        <f>SUMIFS(рўйхат!O:O,рўйхат!$CX:$CX,$B$932,рўйхат!$D:$D,$C927)</f>
        <v/>
      </c>
      <c r="O927" s="34">
        <f>IFERROR(M927/E927,0)</f>
        <v/>
      </c>
      <c r="P927" s="34">
        <f>IFERROR(N927/F927,0)</f>
        <v/>
      </c>
      <c r="Q927" s="35">
        <f>SUMIFS(рўйхат!P:P,рўйхат!$CX:$CX,$B$932,рўйхат!$D:$D,$C927)</f>
        <v/>
      </c>
      <c r="R927" s="36">
        <f>SUMIFS(рўйхат!Q:Q,рўйхат!$CX:$CX,$B$932,рўйхат!$D:$D,$C927)</f>
        <v/>
      </c>
      <c r="S927" s="35">
        <f>SUMIFS(рўйхат!R:R,рўйхат!$CX:$CX,$B$932,рўйхат!$D:$D,$C927)</f>
        <v/>
      </c>
      <c r="T927" s="36">
        <f>SUMIFS(рўйхат!S:S,рўйхат!$CX:$CX,$B$932,рўйхат!$D:$D,$C927)</f>
        <v/>
      </c>
      <c r="U927" s="35">
        <f>SUMIFS(рўйхат!T:T,рўйхат!$CX:$CX,$B$932,рўйхат!$D:$D,$C927)</f>
        <v/>
      </c>
      <c r="V927" s="36">
        <f>SUMIFS(рўйхат!U:U,рўйхат!$CX:$CX,$B$932,рўйхат!$D:$D,$C927)</f>
        <v/>
      </c>
      <c r="W927" s="35">
        <f>SUMIFS(рўйхат!V:V,рўйхат!$CX:$CX,$B$932,рўйхат!$D:$D,$C927)</f>
        <v/>
      </c>
      <c r="X927" s="36">
        <f>SUMIFS(рўйхат!W:W,рўйхат!$CX:$CX,$B$932,рўйхат!$D:$D,$C927)</f>
        <v/>
      </c>
      <c r="Y927" s="35">
        <f>SUMIFS(рўйхат!X:X,рўйхат!$CX:$CX,$B$932,рўйхат!$D:$D,$C927)</f>
        <v/>
      </c>
      <c r="Z927" s="36">
        <f>SUMIFS(рўйхат!Y:Y,рўйхат!$CX:$CX,$B$932,рўйхат!$D:$D,$C927)</f>
        <v/>
      </c>
      <c r="AA927" s="35">
        <f>SUMIFS(рўйхат!Z:Z,рўйхат!$CX:$CX,$B$932,рўйхат!$D:$D,$C927)</f>
        <v/>
      </c>
      <c r="AB927" s="36">
        <f>SUMIFS(рўйхат!AA:AA,рўйхат!$CX:$CX,$B$932,рўйхат!$D:$D,$C927)</f>
        <v/>
      </c>
      <c r="AC927" s="35">
        <f>SUMIFS(рўйхат!AB:AB,рўйхат!$CX:$CX,$B$932,рўйхат!$D:$D,$C927)</f>
        <v/>
      </c>
      <c r="AD927" s="36">
        <f>SUMIFS(рўйхат!AC:AC,рўйхат!$CX:$CX,$B$932,рўйхат!$D:$D,$C927)</f>
        <v/>
      </c>
      <c r="AE927" s="35">
        <f>SUMIFS(рўйхат!AD:AD,рўйхат!$CX:$CX,$B$932,рўйхат!$D:$D,$C927)</f>
        <v/>
      </c>
      <c r="AF927" s="36">
        <f>SUMIFS(рўйхат!AE:AE,рўйхат!$CX:$CX,$B$932,рўйхат!$D:$D,$C927)</f>
        <v/>
      </c>
      <c r="AG927" s="35">
        <f>SUMIFS(рўйхат!AH:AH,рўйхат!$CX:$CX,$B$932,рўйхат!$D:$D,$C927)</f>
        <v/>
      </c>
      <c r="AH927" s="36">
        <f>SUMIFS(рўйхат!AI:AI,рўйхат!$CX:$CX,$B$932,рўйхат!$D:$D,$C927)</f>
        <v/>
      </c>
      <c r="AI927" s="35">
        <f>SUMIFS(рўйхат!AJ:AJ,рўйхат!$CX:$CX,$B$932,рўйхат!$D:$D,$C927)</f>
        <v/>
      </c>
      <c r="AJ927" s="36">
        <f>SUMIFS(рўйхат!AK:AK,рўйхат!$CX:$CX,$B$932,рўйхат!$D:$D,$C927)</f>
        <v/>
      </c>
      <c r="AK927" s="35">
        <f>SUMIFS(рўйхат!AL:AL,рўйхат!$CX:$CX,$B$932,рўйхат!$D:$D,$C927)</f>
        <v/>
      </c>
      <c r="AL927" s="36">
        <f>SUMIFS(рўйхат!AM:AM,рўйхат!$CX:$CX,$B$932,рўйхат!$D:$D,$C927)</f>
        <v/>
      </c>
      <c r="AM927" s="77">
        <f>IFERROR(Q927/E927,0)</f>
        <v/>
      </c>
      <c r="AN927" s="77">
        <f>IFERROR(R927/F927,0)</f>
        <v/>
      </c>
      <c r="AO927" s="35">
        <f>SUMIFS(рўйхат!AX:AX,рўйхат!$CX:$CX,$B$932,рўйхат!$D:$D,$C927)</f>
        <v/>
      </c>
      <c r="AP927" s="36">
        <f>SUMIFS(рўйхат!AY:AY,рўйхат!$CX:$CX,$B$932,рўйхат!$D:$D,$C927)</f>
        <v/>
      </c>
      <c r="AQ927" s="35">
        <f>SUMIFS(рўйхат!AZ:AZ,рўйхат!$CX:$CX,$B$932,рўйхат!$D:$D,$C927)</f>
        <v/>
      </c>
      <c r="AR927" s="36">
        <f>SUMIFS(рўйхат!BA:BA,рўйхат!$CX:$CX,$B$932,рўйхат!$D:$D,$C927)</f>
        <v/>
      </c>
      <c r="AS927" s="35">
        <f>SUMIFS(рўйхат!BB:BB,рўйхат!$CX:$CX,$B$932,рўйхат!$D:$D,$C927)</f>
        <v/>
      </c>
      <c r="AT927" s="36">
        <f>SUMIFS(рўйхат!BC:BC,рўйхат!$CX:$CX,$B$932,рўйхат!$D:$D,$C927)</f>
        <v/>
      </c>
      <c r="AU927" s="35">
        <f>SUMIFS(рўйхат!BD:BD,рўйхат!$CX:$CX,$B$932,рўйхат!$D:$D,$C927)</f>
        <v/>
      </c>
      <c r="AV927" s="36">
        <f>SUMIFS(рўйхат!BE:BE,рўйхат!$CX:$CX,$B$932,рўйхат!$D:$D,$C927)</f>
        <v/>
      </c>
      <c r="AW927" s="35">
        <f>SUMIFS(рўйхат!BF:BF,рўйхат!$CX:$CX,$B$932,рўйхат!$D:$D,$C927)</f>
        <v/>
      </c>
      <c r="AX927" s="36">
        <f>SUMIFS(рўйхат!BG:BG,рўйхат!$CX:$CX,$B$932,рўйхат!$D:$D,$C927)</f>
        <v/>
      </c>
      <c r="AY927" s="35">
        <f>SUMIFS(рўйхат!BH:BH,рўйхат!$CX:$CX,$B$932,рўйхат!$D:$D,$C927)</f>
        <v/>
      </c>
      <c r="AZ927" s="36">
        <f>SUMIFS(рўйхат!BI:BI,рўйхат!$CX:$CX,$B$932,рўйхат!$D:$D,$C927)</f>
        <v/>
      </c>
      <c r="BA927" s="35">
        <f>SUMIFS(рўйхат!BJ:BJ,рўйхат!$CX:$CX,$B$932,рўйхат!$D:$D,$C927)</f>
        <v/>
      </c>
      <c r="BB927" s="36">
        <f>SUMIFS(рўйхат!BK:BK,рўйхат!$CX:$CX,$B$932,рўйхат!$D:$D,$C927)</f>
        <v/>
      </c>
      <c r="BC927" s="77">
        <f>IFERROR(AO927/E927,0)</f>
        <v/>
      </c>
      <c r="BD927" s="77">
        <f>IFERROR(AP927/F927,0)</f>
        <v/>
      </c>
      <c r="BE927" s="35">
        <f>SUMIFS(рўйхат!BL:BL,рўйхат!$CX:$CX,$B$932,рўйхат!$D:$D,$C927)</f>
        <v/>
      </c>
      <c r="BF927" s="36">
        <f>SUMIFS(рўйхат!BM:BM,рўйхат!$CX:$CX,$B$932,рўйхат!$D:$D,$C927)</f>
        <v/>
      </c>
      <c r="BG927" s="35">
        <f>SUMIFS(рўйхат!BN:BN,рўйхат!$CX:$CX,$B$932,рўйхат!$D:$D,$C927)</f>
        <v/>
      </c>
      <c r="BH927" s="36">
        <f>SUMIFS(рўйхат!BO:BO,рўйхат!$CX:$CX,$B$932,рўйхат!$D:$D,$C927)</f>
        <v/>
      </c>
      <c r="BI927" s="35">
        <f>SUMIFS(рўйхат!BP:BP,рўйхат!$CX:$CX,$B$932,рўйхат!$D:$D,$C927)</f>
        <v/>
      </c>
      <c r="BJ927" s="36">
        <f>SUMIFS(рўйхат!BQ:BQ,рўйхат!$CX:$CX,$B$932,рўйхат!$D:$D,$C927)</f>
        <v/>
      </c>
      <c r="BK927" s="35">
        <f>SUMIFS(рўйхат!BR:BR,рўйхат!$CX:$CX,$B$932,рўйхат!$D:$D,$C927)</f>
        <v/>
      </c>
      <c r="BL927" s="36">
        <f>SUMIFS(рўйхат!BS:BS,рўйхат!$CX:$CX,$B$932,рўйхат!$D:$D,$C927)</f>
        <v/>
      </c>
      <c r="BM927" s="35">
        <f>SUMIFS(рўйхат!BT:BT,рўйхат!$CX:$CX,$B$932,рўйхат!$D:$D,$C927)</f>
        <v/>
      </c>
      <c r="BN927" s="36">
        <f>SUMIFS(рўйхат!BU:BU,рўйхат!$CX:$CX,$B$932,рўйхат!$D:$D,$C927)</f>
        <v/>
      </c>
      <c r="BO927" s="35">
        <f>SUMIFS(рўйхат!BX:BX,рўйхат!$CX:$CX,$B$932,рўйхат!$D:$D,$C927)</f>
        <v/>
      </c>
      <c r="BP927" s="36">
        <f>SUMIFS(рўйхат!BY:BY,рўйхат!$CX:$CX,$B$932,рўйхат!$D:$D,$C927)</f>
        <v/>
      </c>
      <c r="BQ927" s="35">
        <f>SUMIFS(рўйхат!BZ:BZ,рўйхат!$CX:$CX,$B$932,рўйхат!$D:$D,$C927)</f>
        <v/>
      </c>
      <c r="BR927" s="36">
        <f>SUMIFS(рўйхат!CA:CA,рўйхат!$CX:$CX,$B$932,рўйхат!$D:$D,$C927)</f>
        <v/>
      </c>
      <c r="BS927" s="35">
        <f>SUMIFS(рўйхат!CB:CB,рўйхат!$CX:$CX,$B$932,рўйхат!$D:$D,$C927)</f>
        <v/>
      </c>
      <c r="BT927" s="36">
        <f>SUMIFS(рўйхат!CC:CC,рўйхат!$CX:$CX,$B$932,рўйхат!$D:$D,$C927)</f>
        <v/>
      </c>
      <c r="BU927" s="35">
        <f>SUMIFS(рўйхат!CD:CD,рўйхат!$CX:$CX,$B$932,рўйхат!$D:$D,$C927)</f>
        <v/>
      </c>
      <c r="BV927" s="36">
        <f>SUMIFS(рўйхат!CE:CE,рўйхат!$CX:$CX,$B$932,рўйхат!$D:$D,$C927)</f>
        <v/>
      </c>
      <c r="BW927" s="35">
        <f>SUMIFS(рўйхат!CH:CH,рўйхат!$CX:$CX,$B$932,рўйхат!$D:$D,$C927)</f>
        <v/>
      </c>
      <c r="BX927" s="36">
        <f>SUMIFS(рўйхат!CI:CI,рўйхат!$CX:$CX,$B$932,рўйхат!$D:$D,$C927)</f>
        <v/>
      </c>
      <c r="BY927" s="35">
        <f>SUMIFS(рўйхат!CJ:CJ,рўйхат!$CX:$CX,$B$932,рўйхат!$D:$D,$C927)</f>
        <v/>
      </c>
      <c r="BZ927" s="36">
        <f>SUMIFS(рўйхат!CK:CK,рўйхат!$CX:$CX,$B$932,рўйхат!$D:$D,$C927)</f>
        <v/>
      </c>
      <c r="CA927" s="35">
        <f>SUMIFS(рўйхат!CL:CL,рўйхат!$CX:$CX,$B$932,рўйхат!$D:$D,$C927)</f>
        <v/>
      </c>
      <c r="CB927" s="36">
        <f>SUMIFS(рўйхат!CM:CM,рўйхат!$CX:$CX,$B$932,рўйхат!$D:$D,$C927)</f>
        <v/>
      </c>
      <c r="CC927" s="35">
        <f>SUMIFS(рўйхат!CN:CN,рўйхат!$CX:$CX,$B$932,рўйхат!$D:$D,$C927)</f>
        <v/>
      </c>
      <c r="CD927" s="36">
        <f>SUMIFS(рўйхат!CO:CO,рўйхат!$CX:$CX,$B$932,рўйхат!$D:$D,$C927)</f>
        <v/>
      </c>
      <c r="CE927" s="77">
        <f>IFERROR(BE927/(Q927+BE927),0)</f>
        <v/>
      </c>
      <c r="CF927" s="78">
        <f>IFERROR(BF927/(R927+BF927),0)</f>
        <v/>
      </c>
    </row>
    <row r="928" hidden="1" outlineLevel="1" ht="30" customFormat="1" customHeight="1" s="8">
      <c r="A928" s="39" t="n"/>
      <c r="B928" s="50" t="n">
        <v>62</v>
      </c>
      <c r="C928" s="131" t="inlineStr">
        <is>
          <t>Manfaatlar to'qnashuvi (COOPERATION)</t>
        </is>
      </c>
      <c r="D928" s="51" t="n"/>
      <c r="E928" s="35">
        <f>SUMIFS(рўйхат!F:F,рўйхат!$CX:$CX,$B$932,рўйхат!$D:$D,$C928)</f>
        <v/>
      </c>
      <c r="F928" s="36">
        <f>SUMIFS(рўйхат!G:G,рўйхат!$CX:$CX,$B$932,рўйхат!$D:$D,$C928)</f>
        <v/>
      </c>
      <c r="G928" s="35">
        <f>SUMIFS(рўйхат!H:H,рўйхат!$CX:$CX,$B$932,рўйхат!$D:$D,$C928)</f>
        <v/>
      </c>
      <c r="H928" s="36">
        <f>SUMIFS(рўйхат!I:I,рўйхат!$CX:$CX,$B$932,рўйхат!$D:$D,$C928)</f>
        <v/>
      </c>
      <c r="I928" s="35">
        <f>SUMIFS(рўйхат!J:J,рўйхат!$CX:$CX,$B$932,рўйхат!$D:$D,$C928)</f>
        <v/>
      </c>
      <c r="J928" s="36">
        <f>SUMIFS(рўйхат!K:K,рўйхат!$CX:$CX,$B$932,рўйхат!$D:$D,$C928)</f>
        <v/>
      </c>
      <c r="K928" s="35">
        <f>SUMIFS(рўйхат!L:L,рўйхат!$CX:$CX,$B$932,рўйхат!$D:$D,$C928)</f>
        <v/>
      </c>
      <c r="L928" s="36">
        <f>SUMIFS(рўйхат!M:M,рўйхат!$CX:$CX,$B$932,рўйхат!$D:$D,$C928)</f>
        <v/>
      </c>
      <c r="M928" s="35">
        <f>SUMIFS(рўйхат!N:N,рўйхат!$CX:$CX,$B$932,рўйхат!$D:$D,$C928)</f>
        <v/>
      </c>
      <c r="N928" s="36">
        <f>SUMIFS(рўйхат!O:O,рўйхат!$CX:$CX,$B$932,рўйхат!$D:$D,$C928)</f>
        <v/>
      </c>
      <c r="O928" s="34">
        <f>IFERROR(M928/E928,0)</f>
        <v/>
      </c>
      <c r="P928" s="34">
        <f>IFERROR(N928/F928,0)</f>
        <v/>
      </c>
      <c r="Q928" s="35">
        <f>SUMIFS(рўйхат!P:P,рўйхат!$CX:$CX,$B$932,рўйхат!$D:$D,$C928)</f>
        <v/>
      </c>
      <c r="R928" s="36">
        <f>SUMIFS(рўйхат!Q:Q,рўйхат!$CX:$CX,$B$932,рўйхат!$D:$D,$C928)</f>
        <v/>
      </c>
      <c r="S928" s="35">
        <f>SUMIFS(рўйхат!R:R,рўйхат!$CX:$CX,$B$932,рўйхат!$D:$D,$C928)</f>
        <v/>
      </c>
      <c r="T928" s="36">
        <f>SUMIFS(рўйхат!S:S,рўйхат!$CX:$CX,$B$932,рўйхат!$D:$D,$C928)</f>
        <v/>
      </c>
      <c r="U928" s="35">
        <f>SUMIFS(рўйхат!T:T,рўйхат!$CX:$CX,$B$932,рўйхат!$D:$D,$C928)</f>
        <v/>
      </c>
      <c r="V928" s="36">
        <f>SUMIFS(рўйхат!U:U,рўйхат!$CX:$CX,$B$932,рўйхат!$D:$D,$C928)</f>
        <v/>
      </c>
      <c r="W928" s="35">
        <f>SUMIFS(рўйхат!V:V,рўйхат!$CX:$CX,$B$932,рўйхат!$D:$D,$C928)</f>
        <v/>
      </c>
      <c r="X928" s="36">
        <f>SUMIFS(рўйхат!W:W,рўйхат!$CX:$CX,$B$932,рўйхат!$D:$D,$C928)</f>
        <v/>
      </c>
      <c r="Y928" s="35">
        <f>SUMIFS(рўйхат!X:X,рўйхат!$CX:$CX,$B$932,рўйхат!$D:$D,$C928)</f>
        <v/>
      </c>
      <c r="Z928" s="36">
        <f>SUMIFS(рўйхат!Y:Y,рўйхат!$CX:$CX,$B$932,рўйхат!$D:$D,$C928)</f>
        <v/>
      </c>
      <c r="AA928" s="35">
        <f>SUMIFS(рўйхат!Z:Z,рўйхат!$CX:$CX,$B$932,рўйхат!$D:$D,$C928)</f>
        <v/>
      </c>
      <c r="AB928" s="36">
        <f>SUMIFS(рўйхат!AA:AA,рўйхат!$CX:$CX,$B$932,рўйхат!$D:$D,$C928)</f>
        <v/>
      </c>
      <c r="AC928" s="35">
        <f>SUMIFS(рўйхат!AB:AB,рўйхат!$CX:$CX,$B$932,рўйхат!$D:$D,$C928)</f>
        <v/>
      </c>
      <c r="AD928" s="36">
        <f>SUMIFS(рўйхат!AC:AC,рўйхат!$CX:$CX,$B$932,рўйхат!$D:$D,$C928)</f>
        <v/>
      </c>
      <c r="AE928" s="35">
        <f>SUMIFS(рўйхат!AD:AD,рўйхат!$CX:$CX,$B$932,рўйхат!$D:$D,$C928)</f>
        <v/>
      </c>
      <c r="AF928" s="36">
        <f>SUMIFS(рўйхат!AE:AE,рўйхат!$CX:$CX,$B$932,рўйхат!$D:$D,$C928)</f>
        <v/>
      </c>
      <c r="AG928" s="35">
        <f>SUMIFS(рўйхат!AH:AH,рўйхат!$CX:$CX,$B$932,рўйхат!$D:$D,$C928)</f>
        <v/>
      </c>
      <c r="AH928" s="36">
        <f>SUMIFS(рўйхат!AI:AI,рўйхат!$CX:$CX,$B$932,рўйхат!$D:$D,$C928)</f>
        <v/>
      </c>
      <c r="AI928" s="35">
        <f>SUMIFS(рўйхат!AJ:AJ,рўйхат!$CX:$CX,$B$932,рўйхат!$D:$D,$C928)</f>
        <v/>
      </c>
      <c r="AJ928" s="36">
        <f>SUMIFS(рўйхат!AK:AK,рўйхат!$CX:$CX,$B$932,рўйхат!$D:$D,$C928)</f>
        <v/>
      </c>
      <c r="AK928" s="35">
        <f>SUMIFS(рўйхат!AL:AL,рўйхат!$CX:$CX,$B$932,рўйхат!$D:$D,$C928)</f>
        <v/>
      </c>
      <c r="AL928" s="36">
        <f>SUMIFS(рўйхат!AM:AM,рўйхат!$CX:$CX,$B$932,рўйхат!$D:$D,$C928)</f>
        <v/>
      </c>
      <c r="AM928" s="77">
        <f>IFERROR(Q928/E928,0)</f>
        <v/>
      </c>
      <c r="AN928" s="77">
        <f>IFERROR(R928/F928,0)</f>
        <v/>
      </c>
      <c r="AO928" s="35">
        <f>SUMIFS(рўйхат!AX:AX,рўйхат!$CX:$CX,$B$932,рўйхат!$D:$D,$C928)</f>
        <v/>
      </c>
      <c r="AP928" s="36">
        <f>SUMIFS(рўйхат!AY:AY,рўйхат!$CX:$CX,$B$932,рўйхат!$D:$D,$C928)</f>
        <v/>
      </c>
      <c r="AQ928" s="35">
        <f>SUMIFS(рўйхат!AZ:AZ,рўйхат!$CX:$CX,$B$932,рўйхат!$D:$D,$C928)</f>
        <v/>
      </c>
      <c r="AR928" s="36">
        <f>SUMIFS(рўйхат!BA:BA,рўйхат!$CX:$CX,$B$932,рўйхат!$D:$D,$C928)</f>
        <v/>
      </c>
      <c r="AS928" s="35">
        <f>SUMIFS(рўйхат!BB:BB,рўйхат!$CX:$CX,$B$932,рўйхат!$D:$D,$C928)</f>
        <v/>
      </c>
      <c r="AT928" s="36">
        <f>SUMIFS(рўйхат!BC:BC,рўйхат!$CX:$CX,$B$932,рўйхат!$D:$D,$C928)</f>
        <v/>
      </c>
      <c r="AU928" s="35">
        <f>SUMIFS(рўйхат!BD:BD,рўйхат!$CX:$CX,$B$932,рўйхат!$D:$D,$C928)</f>
        <v/>
      </c>
      <c r="AV928" s="36">
        <f>SUMIFS(рўйхат!BE:BE,рўйхат!$CX:$CX,$B$932,рўйхат!$D:$D,$C928)</f>
        <v/>
      </c>
      <c r="AW928" s="35">
        <f>SUMIFS(рўйхат!BF:BF,рўйхат!$CX:$CX,$B$932,рўйхат!$D:$D,$C928)</f>
        <v/>
      </c>
      <c r="AX928" s="36">
        <f>SUMIFS(рўйхат!BG:BG,рўйхат!$CX:$CX,$B$932,рўйхат!$D:$D,$C928)</f>
        <v/>
      </c>
      <c r="AY928" s="35">
        <f>SUMIFS(рўйхат!BH:BH,рўйхат!$CX:$CX,$B$932,рўйхат!$D:$D,$C928)</f>
        <v/>
      </c>
      <c r="AZ928" s="36">
        <f>SUMIFS(рўйхат!BI:BI,рўйхат!$CX:$CX,$B$932,рўйхат!$D:$D,$C928)</f>
        <v/>
      </c>
      <c r="BA928" s="35">
        <f>SUMIFS(рўйхат!BJ:BJ,рўйхат!$CX:$CX,$B$932,рўйхат!$D:$D,$C928)</f>
        <v/>
      </c>
      <c r="BB928" s="36">
        <f>SUMIFS(рўйхат!BK:BK,рўйхат!$CX:$CX,$B$932,рўйхат!$D:$D,$C928)</f>
        <v/>
      </c>
      <c r="BC928" s="77">
        <f>IFERROR(AO928/E928,0)</f>
        <v/>
      </c>
      <c r="BD928" s="77">
        <f>IFERROR(AP928/F928,0)</f>
        <v/>
      </c>
      <c r="BE928" s="35">
        <f>SUMIFS(рўйхат!BL:BL,рўйхат!$CX:$CX,$B$932,рўйхат!$D:$D,$C928)</f>
        <v/>
      </c>
      <c r="BF928" s="36">
        <f>SUMIFS(рўйхат!BM:BM,рўйхат!$CX:$CX,$B$932,рўйхат!$D:$D,$C928)</f>
        <v/>
      </c>
      <c r="BG928" s="35">
        <f>SUMIFS(рўйхат!BN:BN,рўйхат!$CX:$CX,$B$932,рўйхат!$D:$D,$C928)</f>
        <v/>
      </c>
      <c r="BH928" s="36">
        <f>SUMIFS(рўйхат!BO:BO,рўйхат!$CX:$CX,$B$932,рўйхат!$D:$D,$C928)</f>
        <v/>
      </c>
      <c r="BI928" s="35">
        <f>SUMIFS(рўйхат!BP:BP,рўйхат!$CX:$CX,$B$932,рўйхат!$D:$D,$C928)</f>
        <v/>
      </c>
      <c r="BJ928" s="36">
        <f>SUMIFS(рўйхат!BQ:BQ,рўйхат!$CX:$CX,$B$932,рўйхат!$D:$D,$C928)</f>
        <v/>
      </c>
      <c r="BK928" s="35">
        <f>SUMIFS(рўйхат!BR:BR,рўйхат!$CX:$CX,$B$932,рўйхат!$D:$D,$C928)</f>
        <v/>
      </c>
      <c r="BL928" s="36">
        <f>SUMIFS(рўйхат!BS:BS,рўйхат!$CX:$CX,$B$932,рўйхат!$D:$D,$C928)</f>
        <v/>
      </c>
      <c r="BM928" s="35">
        <f>SUMIFS(рўйхат!BT:BT,рўйхат!$CX:$CX,$B$932,рўйхат!$D:$D,$C928)</f>
        <v/>
      </c>
      <c r="BN928" s="36">
        <f>SUMIFS(рўйхат!BU:BU,рўйхат!$CX:$CX,$B$932,рўйхат!$D:$D,$C928)</f>
        <v/>
      </c>
      <c r="BO928" s="35">
        <f>SUMIFS(рўйхат!BX:BX,рўйхат!$CX:$CX,$B$932,рўйхат!$D:$D,$C928)</f>
        <v/>
      </c>
      <c r="BP928" s="36">
        <f>SUMIFS(рўйхат!BY:BY,рўйхат!$CX:$CX,$B$932,рўйхат!$D:$D,$C928)</f>
        <v/>
      </c>
      <c r="BQ928" s="35">
        <f>SUMIFS(рўйхат!BZ:BZ,рўйхат!$CX:$CX,$B$932,рўйхат!$D:$D,$C928)</f>
        <v/>
      </c>
      <c r="BR928" s="36">
        <f>SUMIFS(рўйхат!CA:CA,рўйхат!$CX:$CX,$B$932,рўйхат!$D:$D,$C928)</f>
        <v/>
      </c>
      <c r="BS928" s="35">
        <f>SUMIFS(рўйхат!CB:CB,рўйхат!$CX:$CX,$B$932,рўйхат!$D:$D,$C928)</f>
        <v/>
      </c>
      <c r="BT928" s="36">
        <f>SUMIFS(рўйхат!CC:CC,рўйхат!$CX:$CX,$B$932,рўйхат!$D:$D,$C928)</f>
        <v/>
      </c>
      <c r="BU928" s="35">
        <f>SUMIFS(рўйхат!CD:CD,рўйхат!$CX:$CX,$B$932,рўйхат!$D:$D,$C928)</f>
        <v/>
      </c>
      <c r="BV928" s="36">
        <f>SUMIFS(рўйхат!CE:CE,рўйхат!$CX:$CX,$B$932,рўйхат!$D:$D,$C928)</f>
        <v/>
      </c>
      <c r="BW928" s="35">
        <f>SUMIFS(рўйхат!CH:CH,рўйхат!$CX:$CX,$B$932,рўйхат!$D:$D,$C928)</f>
        <v/>
      </c>
      <c r="BX928" s="36">
        <f>SUMIFS(рўйхат!CI:CI,рўйхат!$CX:$CX,$B$932,рўйхат!$D:$D,$C928)</f>
        <v/>
      </c>
      <c r="BY928" s="35">
        <f>SUMIFS(рўйхат!CJ:CJ,рўйхат!$CX:$CX,$B$932,рўйхат!$D:$D,$C928)</f>
        <v/>
      </c>
      <c r="BZ928" s="36">
        <f>SUMIFS(рўйхат!CK:CK,рўйхат!$CX:$CX,$B$932,рўйхат!$D:$D,$C928)</f>
        <v/>
      </c>
      <c r="CA928" s="35">
        <f>SUMIFS(рўйхат!CL:CL,рўйхат!$CX:$CX,$B$932,рўйхат!$D:$D,$C928)</f>
        <v/>
      </c>
      <c r="CB928" s="36">
        <f>SUMIFS(рўйхат!CM:CM,рўйхат!$CX:$CX,$B$932,рўйхат!$D:$D,$C928)</f>
        <v/>
      </c>
      <c r="CC928" s="35">
        <f>SUMIFS(рўйхат!CN:CN,рўйхат!$CX:$CX,$B$932,рўйхат!$D:$D,$C928)</f>
        <v/>
      </c>
      <c r="CD928" s="36">
        <f>SUMIFS(рўйхат!CO:CO,рўйхат!$CX:$CX,$B$932,рўйхат!$D:$D,$C928)</f>
        <v/>
      </c>
      <c r="CE928" s="77">
        <f>IFERROR(BE928/(Q928+BE928),0)</f>
        <v/>
      </c>
      <c r="CF928" s="78">
        <f>IFERROR(BF928/(R928+BF928),0)</f>
        <v/>
      </c>
    </row>
    <row r="929" hidden="1" outlineLevel="1" ht="30" customFormat="1" customHeight="1" s="8">
      <c r="A929" s="39" t="n"/>
      <c r="B929" s="50" t="n">
        <v>63</v>
      </c>
      <c r="C929" s="131" t="inlineStr">
        <is>
          <t>Manfaatlar to'qnashuvi (UZEX)</t>
        </is>
      </c>
      <c r="D929" s="51" t="n"/>
      <c r="E929" s="35">
        <f>SUMIFS(рўйхат!F:F,рўйхат!$CX:$CX,$B$932,рўйхат!$D:$D,$C929)</f>
        <v/>
      </c>
      <c r="F929" s="36">
        <f>SUMIFS(рўйхат!G:G,рўйхат!$CX:$CX,$B$932,рўйхат!$D:$D,$C929)</f>
        <v/>
      </c>
      <c r="G929" s="35">
        <f>SUMIFS(рўйхат!H:H,рўйхат!$CX:$CX,$B$932,рўйхат!$D:$D,$C929)</f>
        <v/>
      </c>
      <c r="H929" s="36">
        <f>SUMIFS(рўйхат!I:I,рўйхат!$CX:$CX,$B$932,рўйхат!$D:$D,$C929)</f>
        <v/>
      </c>
      <c r="I929" s="35">
        <f>SUMIFS(рўйхат!J:J,рўйхат!$CX:$CX,$B$932,рўйхат!$D:$D,$C929)</f>
        <v/>
      </c>
      <c r="J929" s="36">
        <f>SUMIFS(рўйхат!K:K,рўйхат!$CX:$CX,$B$932,рўйхат!$D:$D,$C929)</f>
        <v/>
      </c>
      <c r="K929" s="35">
        <f>SUMIFS(рўйхат!L:L,рўйхат!$CX:$CX,$B$932,рўйхат!$D:$D,$C929)</f>
        <v/>
      </c>
      <c r="L929" s="36">
        <f>SUMIFS(рўйхат!M:M,рўйхат!$CX:$CX,$B$932,рўйхат!$D:$D,$C929)</f>
        <v/>
      </c>
      <c r="M929" s="35">
        <f>SUMIFS(рўйхат!N:N,рўйхат!$CX:$CX,$B$932,рўйхат!$D:$D,$C929)</f>
        <v/>
      </c>
      <c r="N929" s="36">
        <f>SUMIFS(рўйхат!O:O,рўйхат!$CX:$CX,$B$932,рўйхат!$D:$D,$C929)</f>
        <v/>
      </c>
      <c r="O929" s="34">
        <f>IFERROR(M929/E929,0)</f>
        <v/>
      </c>
      <c r="P929" s="34">
        <f>IFERROR(N929/F929,0)</f>
        <v/>
      </c>
      <c r="Q929" s="35">
        <f>SUMIFS(рўйхат!P:P,рўйхат!$CX:$CX,$B$932,рўйхат!$D:$D,$C929)</f>
        <v/>
      </c>
      <c r="R929" s="36">
        <f>SUMIFS(рўйхат!Q:Q,рўйхат!$CX:$CX,$B$932,рўйхат!$D:$D,$C929)</f>
        <v/>
      </c>
      <c r="S929" s="35">
        <f>SUMIFS(рўйхат!R:R,рўйхат!$CX:$CX,$B$932,рўйхат!$D:$D,$C929)</f>
        <v/>
      </c>
      <c r="T929" s="36">
        <f>SUMIFS(рўйхат!S:S,рўйхат!$CX:$CX,$B$932,рўйхат!$D:$D,$C929)</f>
        <v/>
      </c>
      <c r="U929" s="35">
        <f>SUMIFS(рўйхат!T:T,рўйхат!$CX:$CX,$B$932,рўйхат!$D:$D,$C929)</f>
        <v/>
      </c>
      <c r="V929" s="36">
        <f>SUMIFS(рўйхат!U:U,рўйхат!$CX:$CX,$B$932,рўйхат!$D:$D,$C929)</f>
        <v/>
      </c>
      <c r="W929" s="35">
        <f>SUMIFS(рўйхат!V:V,рўйхат!$CX:$CX,$B$932,рўйхат!$D:$D,$C929)</f>
        <v/>
      </c>
      <c r="X929" s="36">
        <f>SUMIFS(рўйхат!W:W,рўйхат!$CX:$CX,$B$932,рўйхат!$D:$D,$C929)</f>
        <v/>
      </c>
      <c r="Y929" s="35">
        <f>SUMIFS(рўйхат!X:X,рўйхат!$CX:$CX,$B$932,рўйхат!$D:$D,$C929)</f>
        <v/>
      </c>
      <c r="Z929" s="36">
        <f>SUMIFS(рўйхат!Y:Y,рўйхат!$CX:$CX,$B$932,рўйхат!$D:$D,$C929)</f>
        <v/>
      </c>
      <c r="AA929" s="35">
        <f>SUMIFS(рўйхат!Z:Z,рўйхат!$CX:$CX,$B$932,рўйхат!$D:$D,$C929)</f>
        <v/>
      </c>
      <c r="AB929" s="36">
        <f>SUMIFS(рўйхат!AA:AA,рўйхат!$CX:$CX,$B$932,рўйхат!$D:$D,$C929)</f>
        <v/>
      </c>
      <c r="AC929" s="35">
        <f>SUMIFS(рўйхат!AB:AB,рўйхат!$CX:$CX,$B$932,рўйхат!$D:$D,$C929)</f>
        <v/>
      </c>
      <c r="AD929" s="36">
        <f>SUMIFS(рўйхат!AC:AC,рўйхат!$CX:$CX,$B$932,рўйхат!$D:$D,$C929)</f>
        <v/>
      </c>
      <c r="AE929" s="35">
        <f>SUMIFS(рўйхат!AD:AD,рўйхат!$CX:$CX,$B$932,рўйхат!$D:$D,$C929)</f>
        <v/>
      </c>
      <c r="AF929" s="36">
        <f>SUMIFS(рўйхат!AE:AE,рўйхат!$CX:$CX,$B$932,рўйхат!$D:$D,$C929)</f>
        <v/>
      </c>
      <c r="AG929" s="35">
        <f>SUMIFS(рўйхат!AH:AH,рўйхат!$CX:$CX,$B$932,рўйхат!$D:$D,$C929)</f>
        <v/>
      </c>
      <c r="AH929" s="36">
        <f>SUMIFS(рўйхат!AI:AI,рўйхат!$CX:$CX,$B$932,рўйхат!$D:$D,$C929)</f>
        <v/>
      </c>
      <c r="AI929" s="35">
        <f>SUMIFS(рўйхат!AJ:AJ,рўйхат!$CX:$CX,$B$932,рўйхат!$D:$D,$C929)</f>
        <v/>
      </c>
      <c r="AJ929" s="36">
        <f>SUMIFS(рўйхат!AK:AK,рўйхат!$CX:$CX,$B$932,рўйхат!$D:$D,$C929)</f>
        <v/>
      </c>
      <c r="AK929" s="35">
        <f>SUMIFS(рўйхат!AL:AL,рўйхат!$CX:$CX,$B$932,рўйхат!$D:$D,$C929)</f>
        <v/>
      </c>
      <c r="AL929" s="36">
        <f>SUMIFS(рўйхат!AM:AM,рўйхат!$CX:$CX,$B$932,рўйхат!$D:$D,$C929)</f>
        <v/>
      </c>
      <c r="AM929" s="77">
        <f>IFERROR(Q929/E929,0)</f>
        <v/>
      </c>
      <c r="AN929" s="77">
        <f>IFERROR(R929/F929,0)</f>
        <v/>
      </c>
      <c r="AO929" s="35">
        <f>SUMIFS(рўйхат!AX:AX,рўйхат!$CX:$CX,$B$932,рўйхат!$D:$D,$C929)</f>
        <v/>
      </c>
      <c r="AP929" s="36">
        <f>SUMIFS(рўйхат!AY:AY,рўйхат!$CX:$CX,$B$932,рўйхат!$D:$D,$C929)</f>
        <v/>
      </c>
      <c r="AQ929" s="35">
        <f>SUMIFS(рўйхат!AZ:AZ,рўйхат!$CX:$CX,$B$932,рўйхат!$D:$D,$C929)</f>
        <v/>
      </c>
      <c r="AR929" s="36">
        <f>SUMIFS(рўйхат!BA:BA,рўйхат!$CX:$CX,$B$932,рўйхат!$D:$D,$C929)</f>
        <v/>
      </c>
      <c r="AS929" s="35">
        <f>SUMIFS(рўйхат!BB:BB,рўйхат!$CX:$CX,$B$932,рўйхат!$D:$D,$C929)</f>
        <v/>
      </c>
      <c r="AT929" s="36">
        <f>SUMIFS(рўйхат!BC:BC,рўйхат!$CX:$CX,$B$932,рўйхат!$D:$D,$C929)</f>
        <v/>
      </c>
      <c r="AU929" s="35">
        <f>SUMIFS(рўйхат!BD:BD,рўйхат!$CX:$CX,$B$932,рўйхат!$D:$D,$C929)</f>
        <v/>
      </c>
      <c r="AV929" s="36">
        <f>SUMIFS(рўйхат!BE:BE,рўйхат!$CX:$CX,$B$932,рўйхат!$D:$D,$C929)</f>
        <v/>
      </c>
      <c r="AW929" s="35">
        <f>SUMIFS(рўйхат!BF:BF,рўйхат!$CX:$CX,$B$932,рўйхат!$D:$D,$C929)</f>
        <v/>
      </c>
      <c r="AX929" s="36">
        <f>SUMIFS(рўйхат!BG:BG,рўйхат!$CX:$CX,$B$932,рўйхат!$D:$D,$C929)</f>
        <v/>
      </c>
      <c r="AY929" s="35">
        <f>SUMIFS(рўйхат!BH:BH,рўйхат!$CX:$CX,$B$932,рўйхат!$D:$D,$C929)</f>
        <v/>
      </c>
      <c r="AZ929" s="36">
        <f>SUMIFS(рўйхат!BI:BI,рўйхат!$CX:$CX,$B$932,рўйхат!$D:$D,$C929)</f>
        <v/>
      </c>
      <c r="BA929" s="35">
        <f>SUMIFS(рўйхат!BJ:BJ,рўйхат!$CX:$CX,$B$932,рўйхат!$D:$D,$C929)</f>
        <v/>
      </c>
      <c r="BB929" s="36">
        <f>SUMIFS(рўйхат!BK:BK,рўйхат!$CX:$CX,$B$932,рўйхат!$D:$D,$C929)</f>
        <v/>
      </c>
      <c r="BC929" s="77">
        <f>IFERROR(AO929/E929,0)</f>
        <v/>
      </c>
      <c r="BD929" s="77">
        <f>IFERROR(AP929/F929,0)</f>
        <v/>
      </c>
      <c r="BE929" s="35">
        <f>SUMIFS(рўйхат!BL:BL,рўйхат!$CX:$CX,$B$932,рўйхат!$D:$D,$C929)</f>
        <v/>
      </c>
      <c r="BF929" s="36">
        <f>SUMIFS(рўйхат!BM:BM,рўйхат!$CX:$CX,$B$932,рўйхат!$D:$D,$C929)</f>
        <v/>
      </c>
      <c r="BG929" s="35">
        <f>SUMIFS(рўйхат!BN:BN,рўйхат!$CX:$CX,$B$932,рўйхат!$D:$D,$C929)</f>
        <v/>
      </c>
      <c r="BH929" s="36">
        <f>SUMIFS(рўйхат!BO:BO,рўйхат!$CX:$CX,$B$932,рўйхат!$D:$D,$C929)</f>
        <v/>
      </c>
      <c r="BI929" s="35">
        <f>SUMIFS(рўйхат!BP:BP,рўйхат!$CX:$CX,$B$932,рўйхат!$D:$D,$C929)</f>
        <v/>
      </c>
      <c r="BJ929" s="36">
        <f>SUMIFS(рўйхат!BQ:BQ,рўйхат!$CX:$CX,$B$932,рўйхат!$D:$D,$C929)</f>
        <v/>
      </c>
      <c r="BK929" s="35">
        <f>SUMIFS(рўйхат!BR:BR,рўйхат!$CX:$CX,$B$932,рўйхат!$D:$D,$C929)</f>
        <v/>
      </c>
      <c r="BL929" s="36">
        <f>SUMIFS(рўйхат!BS:BS,рўйхат!$CX:$CX,$B$932,рўйхат!$D:$D,$C929)</f>
        <v/>
      </c>
      <c r="BM929" s="35">
        <f>SUMIFS(рўйхат!BT:BT,рўйхат!$CX:$CX,$B$932,рўйхат!$D:$D,$C929)</f>
        <v/>
      </c>
      <c r="BN929" s="36">
        <f>SUMIFS(рўйхат!BU:BU,рўйхат!$CX:$CX,$B$932,рўйхат!$D:$D,$C929)</f>
        <v/>
      </c>
      <c r="BO929" s="35">
        <f>SUMIFS(рўйхат!BX:BX,рўйхат!$CX:$CX,$B$932,рўйхат!$D:$D,$C929)</f>
        <v/>
      </c>
      <c r="BP929" s="36">
        <f>SUMIFS(рўйхат!BY:BY,рўйхат!$CX:$CX,$B$932,рўйхат!$D:$D,$C929)</f>
        <v/>
      </c>
      <c r="BQ929" s="35">
        <f>SUMIFS(рўйхат!BZ:BZ,рўйхат!$CX:$CX,$B$932,рўйхат!$D:$D,$C929)</f>
        <v/>
      </c>
      <c r="BR929" s="36">
        <f>SUMIFS(рўйхат!CA:CA,рўйхат!$CX:$CX,$B$932,рўйхат!$D:$D,$C929)</f>
        <v/>
      </c>
      <c r="BS929" s="35">
        <f>SUMIFS(рўйхат!CB:CB,рўйхат!$CX:$CX,$B$932,рўйхат!$D:$D,$C929)</f>
        <v/>
      </c>
      <c r="BT929" s="36">
        <f>SUMIFS(рўйхат!CC:CC,рўйхат!$CX:$CX,$B$932,рўйхат!$D:$D,$C929)</f>
        <v/>
      </c>
      <c r="BU929" s="35">
        <f>SUMIFS(рўйхат!CD:CD,рўйхат!$CX:$CX,$B$932,рўйхат!$D:$D,$C929)</f>
        <v/>
      </c>
      <c r="BV929" s="36">
        <f>SUMIFS(рўйхат!CE:CE,рўйхат!$CX:$CX,$B$932,рўйхат!$D:$D,$C929)</f>
        <v/>
      </c>
      <c r="BW929" s="35">
        <f>SUMIFS(рўйхат!CH:CH,рўйхат!$CX:$CX,$B$932,рўйхат!$D:$D,$C929)</f>
        <v/>
      </c>
      <c r="BX929" s="36">
        <f>SUMIFS(рўйхат!CI:CI,рўйхат!$CX:$CX,$B$932,рўйхат!$D:$D,$C929)</f>
        <v/>
      </c>
      <c r="BY929" s="35">
        <f>SUMIFS(рўйхат!CJ:CJ,рўйхат!$CX:$CX,$B$932,рўйхат!$D:$D,$C929)</f>
        <v/>
      </c>
      <c r="BZ929" s="36">
        <f>SUMIFS(рўйхат!CK:CK,рўйхат!$CX:$CX,$B$932,рўйхат!$D:$D,$C929)</f>
        <v/>
      </c>
      <c r="CA929" s="35">
        <f>SUMIFS(рўйхат!CL:CL,рўйхат!$CX:$CX,$B$932,рўйхат!$D:$D,$C929)</f>
        <v/>
      </c>
      <c r="CB929" s="36">
        <f>SUMIFS(рўйхат!CM:CM,рўйхат!$CX:$CX,$B$932,рўйхат!$D:$D,$C929)</f>
        <v/>
      </c>
      <c r="CC929" s="35">
        <f>SUMIFS(рўйхат!CN:CN,рўйхат!$CX:$CX,$B$932,рўйхат!$D:$D,$C929)</f>
        <v/>
      </c>
      <c r="CD929" s="36">
        <f>SUMIFS(рўйхат!CO:CO,рўйхат!$CX:$CX,$B$932,рўйхат!$D:$D,$C929)</f>
        <v/>
      </c>
      <c r="CE929" s="77">
        <f>IFERROR(BE929/(Q929+BE929),0)</f>
        <v/>
      </c>
      <c r="CF929" s="78">
        <f>IFERROR(BF929/(R929+BF929),0)</f>
        <v/>
      </c>
    </row>
    <row r="930" hidden="1" outlineLevel="1" ht="30" customFormat="1" customHeight="1" s="8">
      <c r="A930" s="39" t="n"/>
      <c r="B930" s="50" t="n">
        <v>64</v>
      </c>
      <c r="C930" s="131" t="inlineStr">
        <is>
          <t>Manfaatlar to'qnashuvi (Xt Xarid)</t>
        </is>
      </c>
      <c r="D930" s="51" t="n"/>
      <c r="E930" s="35">
        <f>SUMIFS(рўйхат!F:F,рўйхат!$CX:$CX,$B$932,рўйхат!$D:$D,$C930)</f>
        <v/>
      </c>
      <c r="F930" s="36">
        <f>SUMIFS(рўйхат!G:G,рўйхат!$CX:$CX,$B$932,рўйхат!$D:$D,$C930)</f>
        <v/>
      </c>
      <c r="G930" s="35">
        <f>SUMIFS(рўйхат!H:H,рўйхат!$CX:$CX,$B$932,рўйхат!$D:$D,$C930)</f>
        <v/>
      </c>
      <c r="H930" s="36">
        <f>SUMIFS(рўйхат!I:I,рўйхат!$CX:$CX,$B$932,рўйхат!$D:$D,$C930)</f>
        <v/>
      </c>
      <c r="I930" s="35">
        <f>SUMIFS(рўйхат!J:J,рўйхат!$CX:$CX,$B$932,рўйхат!$D:$D,$C930)</f>
        <v/>
      </c>
      <c r="J930" s="36">
        <f>SUMIFS(рўйхат!K:K,рўйхат!$CX:$CX,$B$932,рўйхат!$D:$D,$C930)</f>
        <v/>
      </c>
      <c r="K930" s="35">
        <f>SUMIFS(рўйхат!L:L,рўйхат!$CX:$CX,$B$932,рўйхат!$D:$D,$C930)</f>
        <v/>
      </c>
      <c r="L930" s="36">
        <f>SUMIFS(рўйхат!M:M,рўйхат!$CX:$CX,$B$932,рўйхат!$D:$D,$C930)</f>
        <v/>
      </c>
      <c r="M930" s="35">
        <f>SUMIFS(рўйхат!N:N,рўйхат!$CX:$CX,$B$932,рўйхат!$D:$D,$C930)</f>
        <v/>
      </c>
      <c r="N930" s="36">
        <f>SUMIFS(рўйхат!O:O,рўйхат!$CX:$CX,$B$932,рўйхат!$D:$D,$C930)</f>
        <v/>
      </c>
      <c r="O930" s="34">
        <f>IFERROR(M930/E930,0)</f>
        <v/>
      </c>
      <c r="P930" s="34">
        <f>IFERROR(N930/F930,0)</f>
        <v/>
      </c>
      <c r="Q930" s="35">
        <f>SUMIFS(рўйхат!P:P,рўйхат!$CX:$CX,$B$932,рўйхат!$D:$D,$C930)</f>
        <v/>
      </c>
      <c r="R930" s="36">
        <f>SUMIFS(рўйхат!Q:Q,рўйхат!$CX:$CX,$B$932,рўйхат!$D:$D,$C930)</f>
        <v/>
      </c>
      <c r="S930" s="35">
        <f>SUMIFS(рўйхат!R:R,рўйхат!$CX:$CX,$B$932,рўйхат!$D:$D,$C930)</f>
        <v/>
      </c>
      <c r="T930" s="36">
        <f>SUMIFS(рўйхат!S:S,рўйхат!$CX:$CX,$B$932,рўйхат!$D:$D,$C930)</f>
        <v/>
      </c>
      <c r="U930" s="35">
        <f>SUMIFS(рўйхат!T:T,рўйхат!$CX:$CX,$B$932,рўйхат!$D:$D,$C930)</f>
        <v/>
      </c>
      <c r="V930" s="36">
        <f>SUMIFS(рўйхат!U:U,рўйхат!$CX:$CX,$B$932,рўйхат!$D:$D,$C930)</f>
        <v/>
      </c>
      <c r="W930" s="35">
        <f>SUMIFS(рўйхат!V:V,рўйхат!$CX:$CX,$B$932,рўйхат!$D:$D,$C930)</f>
        <v/>
      </c>
      <c r="X930" s="36">
        <f>SUMIFS(рўйхат!W:W,рўйхат!$CX:$CX,$B$932,рўйхат!$D:$D,$C930)</f>
        <v/>
      </c>
      <c r="Y930" s="35">
        <f>SUMIFS(рўйхат!X:X,рўйхат!$CX:$CX,$B$932,рўйхат!$D:$D,$C930)</f>
        <v/>
      </c>
      <c r="Z930" s="36">
        <f>SUMIFS(рўйхат!Y:Y,рўйхат!$CX:$CX,$B$932,рўйхат!$D:$D,$C930)</f>
        <v/>
      </c>
      <c r="AA930" s="35">
        <f>SUMIFS(рўйхат!Z:Z,рўйхат!$CX:$CX,$B$932,рўйхат!$D:$D,$C930)</f>
        <v/>
      </c>
      <c r="AB930" s="36">
        <f>SUMIFS(рўйхат!AA:AA,рўйхат!$CX:$CX,$B$932,рўйхат!$D:$D,$C930)</f>
        <v/>
      </c>
      <c r="AC930" s="35">
        <f>SUMIFS(рўйхат!AB:AB,рўйхат!$CX:$CX,$B$932,рўйхат!$D:$D,$C930)</f>
        <v/>
      </c>
      <c r="AD930" s="36">
        <f>SUMIFS(рўйхат!AC:AC,рўйхат!$CX:$CX,$B$932,рўйхат!$D:$D,$C930)</f>
        <v/>
      </c>
      <c r="AE930" s="35">
        <f>SUMIFS(рўйхат!AD:AD,рўйхат!$CX:$CX,$B$932,рўйхат!$D:$D,$C930)</f>
        <v/>
      </c>
      <c r="AF930" s="36">
        <f>SUMIFS(рўйхат!AE:AE,рўйхат!$CX:$CX,$B$932,рўйхат!$D:$D,$C930)</f>
        <v/>
      </c>
      <c r="AG930" s="35">
        <f>SUMIFS(рўйхат!AH:AH,рўйхат!$CX:$CX,$B$932,рўйхат!$D:$D,$C930)</f>
        <v/>
      </c>
      <c r="AH930" s="36">
        <f>SUMIFS(рўйхат!AI:AI,рўйхат!$CX:$CX,$B$932,рўйхат!$D:$D,$C930)</f>
        <v/>
      </c>
      <c r="AI930" s="35">
        <f>SUMIFS(рўйхат!AJ:AJ,рўйхат!$CX:$CX,$B$932,рўйхат!$D:$D,$C930)</f>
        <v/>
      </c>
      <c r="AJ930" s="36">
        <f>SUMIFS(рўйхат!AK:AK,рўйхат!$CX:$CX,$B$932,рўйхат!$D:$D,$C930)</f>
        <v/>
      </c>
      <c r="AK930" s="35">
        <f>SUMIFS(рўйхат!AL:AL,рўйхат!$CX:$CX,$B$932,рўйхат!$D:$D,$C930)</f>
        <v/>
      </c>
      <c r="AL930" s="36">
        <f>SUMIFS(рўйхат!AM:AM,рўйхат!$CX:$CX,$B$932,рўйхат!$D:$D,$C930)</f>
        <v/>
      </c>
      <c r="AM930" s="77">
        <f>IFERROR(Q930/E930,0)</f>
        <v/>
      </c>
      <c r="AN930" s="77">
        <f>IFERROR(R930/F930,0)</f>
        <v/>
      </c>
      <c r="AO930" s="35">
        <f>SUMIFS(рўйхат!AX:AX,рўйхат!$CX:$CX,$B$932,рўйхат!$D:$D,$C930)</f>
        <v/>
      </c>
      <c r="AP930" s="36">
        <f>SUMIFS(рўйхат!AY:AY,рўйхат!$CX:$CX,$B$932,рўйхат!$D:$D,$C930)</f>
        <v/>
      </c>
      <c r="AQ930" s="35">
        <f>SUMIFS(рўйхат!AZ:AZ,рўйхат!$CX:$CX,$B$932,рўйхат!$D:$D,$C930)</f>
        <v/>
      </c>
      <c r="AR930" s="36">
        <f>SUMIFS(рўйхат!BA:BA,рўйхат!$CX:$CX,$B$932,рўйхат!$D:$D,$C930)</f>
        <v/>
      </c>
      <c r="AS930" s="35">
        <f>SUMIFS(рўйхат!BB:BB,рўйхат!$CX:$CX,$B$932,рўйхат!$D:$D,$C930)</f>
        <v/>
      </c>
      <c r="AT930" s="36">
        <f>SUMIFS(рўйхат!BC:BC,рўйхат!$CX:$CX,$B$932,рўйхат!$D:$D,$C930)</f>
        <v/>
      </c>
      <c r="AU930" s="35">
        <f>SUMIFS(рўйхат!BD:BD,рўйхат!$CX:$CX,$B$932,рўйхат!$D:$D,$C930)</f>
        <v/>
      </c>
      <c r="AV930" s="36">
        <f>SUMIFS(рўйхат!BE:BE,рўйхат!$CX:$CX,$B$932,рўйхат!$D:$D,$C930)</f>
        <v/>
      </c>
      <c r="AW930" s="35">
        <f>SUMIFS(рўйхат!BF:BF,рўйхат!$CX:$CX,$B$932,рўйхат!$D:$D,$C930)</f>
        <v/>
      </c>
      <c r="AX930" s="36">
        <f>SUMIFS(рўйхат!BG:BG,рўйхат!$CX:$CX,$B$932,рўйхат!$D:$D,$C930)</f>
        <v/>
      </c>
      <c r="AY930" s="35">
        <f>SUMIFS(рўйхат!BH:BH,рўйхат!$CX:$CX,$B$932,рўйхат!$D:$D,$C930)</f>
        <v/>
      </c>
      <c r="AZ930" s="36">
        <f>SUMIFS(рўйхат!BI:BI,рўйхат!$CX:$CX,$B$932,рўйхат!$D:$D,$C930)</f>
        <v/>
      </c>
      <c r="BA930" s="35">
        <f>SUMIFS(рўйхат!BJ:BJ,рўйхат!$CX:$CX,$B$932,рўйхат!$D:$D,$C930)</f>
        <v/>
      </c>
      <c r="BB930" s="36">
        <f>SUMIFS(рўйхат!BK:BK,рўйхат!$CX:$CX,$B$932,рўйхат!$D:$D,$C930)</f>
        <v/>
      </c>
      <c r="BC930" s="77">
        <f>IFERROR(AO930/E930,0)</f>
        <v/>
      </c>
      <c r="BD930" s="77">
        <f>IFERROR(AP930/F930,0)</f>
        <v/>
      </c>
      <c r="BE930" s="35">
        <f>SUMIFS(рўйхат!BL:BL,рўйхат!$CX:$CX,$B$932,рўйхат!$D:$D,$C930)</f>
        <v/>
      </c>
      <c r="BF930" s="36">
        <f>SUMIFS(рўйхат!BM:BM,рўйхат!$CX:$CX,$B$932,рўйхат!$D:$D,$C930)</f>
        <v/>
      </c>
      <c r="BG930" s="35">
        <f>SUMIFS(рўйхат!BN:BN,рўйхат!$CX:$CX,$B$932,рўйхат!$D:$D,$C930)</f>
        <v/>
      </c>
      <c r="BH930" s="36">
        <f>SUMIFS(рўйхат!BO:BO,рўйхат!$CX:$CX,$B$932,рўйхат!$D:$D,$C930)</f>
        <v/>
      </c>
      <c r="BI930" s="35">
        <f>SUMIFS(рўйхат!BP:BP,рўйхат!$CX:$CX,$B$932,рўйхат!$D:$D,$C930)</f>
        <v/>
      </c>
      <c r="BJ930" s="36">
        <f>SUMIFS(рўйхат!BQ:BQ,рўйхат!$CX:$CX,$B$932,рўйхат!$D:$D,$C930)</f>
        <v/>
      </c>
      <c r="BK930" s="35">
        <f>SUMIFS(рўйхат!BR:BR,рўйхат!$CX:$CX,$B$932,рўйхат!$D:$D,$C930)</f>
        <v/>
      </c>
      <c r="BL930" s="36">
        <f>SUMIFS(рўйхат!BS:BS,рўйхат!$CX:$CX,$B$932,рўйхат!$D:$D,$C930)</f>
        <v/>
      </c>
      <c r="BM930" s="35">
        <f>SUMIFS(рўйхат!BT:BT,рўйхат!$CX:$CX,$B$932,рўйхат!$D:$D,$C930)</f>
        <v/>
      </c>
      <c r="BN930" s="36">
        <f>SUMIFS(рўйхат!BU:BU,рўйхат!$CX:$CX,$B$932,рўйхат!$D:$D,$C930)</f>
        <v/>
      </c>
      <c r="BO930" s="35">
        <f>SUMIFS(рўйхат!BX:BX,рўйхат!$CX:$CX,$B$932,рўйхат!$D:$D,$C930)</f>
        <v/>
      </c>
      <c r="BP930" s="36">
        <f>SUMIFS(рўйхат!BY:BY,рўйхат!$CX:$CX,$B$932,рўйхат!$D:$D,$C930)</f>
        <v/>
      </c>
      <c r="BQ930" s="35">
        <f>SUMIFS(рўйхат!BZ:BZ,рўйхат!$CX:$CX,$B$932,рўйхат!$D:$D,$C930)</f>
        <v/>
      </c>
      <c r="BR930" s="36">
        <f>SUMIFS(рўйхат!CA:CA,рўйхат!$CX:$CX,$B$932,рўйхат!$D:$D,$C930)</f>
        <v/>
      </c>
      <c r="BS930" s="35">
        <f>SUMIFS(рўйхат!CB:CB,рўйхат!$CX:$CX,$B$932,рўйхат!$D:$D,$C930)</f>
        <v/>
      </c>
      <c r="BT930" s="36">
        <f>SUMIFS(рўйхат!CC:CC,рўйхат!$CX:$CX,$B$932,рўйхат!$D:$D,$C930)</f>
        <v/>
      </c>
      <c r="BU930" s="35">
        <f>SUMIFS(рўйхат!CD:CD,рўйхат!$CX:$CX,$B$932,рўйхат!$D:$D,$C930)</f>
        <v/>
      </c>
      <c r="BV930" s="36">
        <f>SUMIFS(рўйхат!CE:CE,рўйхат!$CX:$CX,$B$932,рўйхат!$D:$D,$C930)</f>
        <v/>
      </c>
      <c r="BW930" s="35">
        <f>SUMIFS(рўйхат!CH:CH,рўйхат!$CX:$CX,$B$932,рўйхат!$D:$D,$C930)</f>
        <v/>
      </c>
      <c r="BX930" s="36">
        <f>SUMIFS(рўйхат!CI:CI,рўйхат!$CX:$CX,$B$932,рўйхат!$D:$D,$C930)</f>
        <v/>
      </c>
      <c r="BY930" s="35">
        <f>SUMIFS(рўйхат!CJ:CJ,рўйхат!$CX:$CX,$B$932,рўйхат!$D:$D,$C930)</f>
        <v/>
      </c>
      <c r="BZ930" s="36">
        <f>SUMIFS(рўйхат!CK:CK,рўйхат!$CX:$CX,$B$932,рўйхат!$D:$D,$C930)</f>
        <v/>
      </c>
      <c r="CA930" s="35">
        <f>SUMIFS(рўйхат!CL:CL,рўйхат!$CX:$CX,$B$932,рўйхат!$D:$D,$C930)</f>
        <v/>
      </c>
      <c r="CB930" s="36">
        <f>SUMIFS(рўйхат!CM:CM,рўйхат!$CX:$CX,$B$932,рўйхат!$D:$D,$C930)</f>
        <v/>
      </c>
      <c r="CC930" s="35">
        <f>SUMIFS(рўйхат!CN:CN,рўйхат!$CX:$CX,$B$932,рўйхат!$D:$D,$C930)</f>
        <v/>
      </c>
      <c r="CD930" s="36">
        <f>SUMIFS(рўйхат!CO:CO,рўйхат!$CX:$CX,$B$932,рўйхат!$D:$D,$C930)</f>
        <v/>
      </c>
      <c r="CE930" s="77">
        <f>IFERROR(BE930/(Q930+BE930),0)</f>
        <v/>
      </c>
      <c r="CF930" s="78">
        <f>IFERROR(BF930/(R930+BF930),0)</f>
        <v/>
      </c>
    </row>
    <row r="931" hidden="1" outlineLevel="1" ht="30" customFormat="1" customHeight="1" s="8">
      <c r="A931" s="39" t="n"/>
      <c r="B931" s="50" t="n">
        <v>65</v>
      </c>
      <c r="C931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931" s="51" t="n"/>
      <c r="E931" s="35">
        <f>SUMIFS(рўйхат!F:F,рўйхат!$CX:$CX,$B$932,рўйхат!$D:$D,$C931)</f>
        <v/>
      </c>
      <c r="F931" s="36">
        <f>SUMIFS(рўйхат!G:G,рўйхат!$CX:$CX,$B$932,рўйхат!$D:$D,$C931)</f>
        <v/>
      </c>
      <c r="G931" s="35">
        <f>SUMIFS(рўйхат!H:H,рўйхат!$CX:$CX,$B$932,рўйхат!$D:$D,$C931)</f>
        <v/>
      </c>
      <c r="H931" s="36">
        <f>SUMIFS(рўйхат!I:I,рўйхат!$CX:$CX,$B$932,рўйхат!$D:$D,$C931)</f>
        <v/>
      </c>
      <c r="I931" s="35">
        <f>SUMIFS(рўйхат!J:J,рўйхат!$CX:$CX,$B$932,рўйхат!$D:$D,$C931)</f>
        <v/>
      </c>
      <c r="J931" s="36">
        <f>SUMIFS(рўйхат!K:K,рўйхат!$CX:$CX,$B$932,рўйхат!$D:$D,$C931)</f>
        <v/>
      </c>
      <c r="K931" s="35">
        <f>SUMIFS(рўйхат!L:L,рўйхат!$CX:$CX,$B$932,рўйхат!$D:$D,$C931)</f>
        <v/>
      </c>
      <c r="L931" s="36">
        <f>SUMIFS(рўйхат!M:M,рўйхат!$CX:$CX,$B$932,рўйхат!$D:$D,$C931)</f>
        <v/>
      </c>
      <c r="M931" s="35">
        <f>SUMIFS(рўйхат!N:N,рўйхат!$CX:$CX,$B$932,рўйхат!$D:$D,$C931)</f>
        <v/>
      </c>
      <c r="N931" s="36">
        <f>SUMIFS(рўйхат!O:O,рўйхат!$CX:$CX,$B$932,рўйхат!$D:$D,$C931)</f>
        <v/>
      </c>
      <c r="O931" s="34">
        <f>IFERROR(M931/E931,0)</f>
        <v/>
      </c>
      <c r="P931" s="34">
        <f>IFERROR(N931/F931,0)</f>
        <v/>
      </c>
      <c r="Q931" s="35">
        <f>SUMIFS(рўйхат!P:P,рўйхат!$CX:$CX,$B$932,рўйхат!$D:$D,$C931)</f>
        <v/>
      </c>
      <c r="R931" s="36">
        <f>SUMIFS(рўйхат!Q:Q,рўйхат!$CX:$CX,$B$932,рўйхат!$D:$D,$C931)</f>
        <v/>
      </c>
      <c r="S931" s="35">
        <f>SUMIFS(рўйхат!R:R,рўйхат!$CX:$CX,$B$932,рўйхат!$D:$D,$C931)</f>
        <v/>
      </c>
      <c r="T931" s="36">
        <f>SUMIFS(рўйхат!S:S,рўйхат!$CX:$CX,$B$932,рўйхат!$D:$D,$C931)</f>
        <v/>
      </c>
      <c r="U931" s="35">
        <f>SUMIFS(рўйхат!T:T,рўйхат!$CX:$CX,$B$932,рўйхат!$D:$D,$C931)</f>
        <v/>
      </c>
      <c r="V931" s="36">
        <f>SUMIFS(рўйхат!U:U,рўйхат!$CX:$CX,$B$932,рўйхат!$D:$D,$C931)</f>
        <v/>
      </c>
      <c r="W931" s="35">
        <f>SUMIFS(рўйхат!V:V,рўйхат!$CX:$CX,$B$932,рўйхат!$D:$D,$C931)</f>
        <v/>
      </c>
      <c r="X931" s="36">
        <f>SUMIFS(рўйхат!W:W,рўйхат!$CX:$CX,$B$932,рўйхат!$D:$D,$C931)</f>
        <v/>
      </c>
      <c r="Y931" s="35">
        <f>SUMIFS(рўйхат!X:X,рўйхат!$CX:$CX,$B$932,рўйхат!$D:$D,$C931)</f>
        <v/>
      </c>
      <c r="Z931" s="36">
        <f>SUMIFS(рўйхат!Y:Y,рўйхат!$CX:$CX,$B$932,рўйхат!$D:$D,$C931)</f>
        <v/>
      </c>
      <c r="AA931" s="35">
        <f>SUMIFS(рўйхат!Z:Z,рўйхат!$CX:$CX,$B$932,рўйхат!$D:$D,$C931)</f>
        <v/>
      </c>
      <c r="AB931" s="36">
        <f>SUMIFS(рўйхат!AA:AA,рўйхат!$CX:$CX,$B$932,рўйхат!$D:$D,$C931)</f>
        <v/>
      </c>
      <c r="AC931" s="35">
        <f>SUMIFS(рўйхат!AB:AB,рўйхат!$CX:$CX,$B$932,рўйхат!$D:$D,$C931)</f>
        <v/>
      </c>
      <c r="AD931" s="36">
        <f>SUMIFS(рўйхат!AC:AC,рўйхат!$CX:$CX,$B$932,рўйхат!$D:$D,$C931)</f>
        <v/>
      </c>
      <c r="AE931" s="35">
        <f>SUMIFS(рўйхат!AD:AD,рўйхат!$CX:$CX,$B$932,рўйхат!$D:$D,$C931)</f>
        <v/>
      </c>
      <c r="AF931" s="36">
        <f>SUMIFS(рўйхат!AE:AE,рўйхат!$CX:$CX,$B$932,рўйхат!$D:$D,$C931)</f>
        <v/>
      </c>
      <c r="AG931" s="35">
        <f>SUMIFS(рўйхат!AH:AH,рўйхат!$CX:$CX,$B$932,рўйхат!$D:$D,$C931)</f>
        <v/>
      </c>
      <c r="AH931" s="36">
        <f>SUMIFS(рўйхат!AI:AI,рўйхат!$CX:$CX,$B$932,рўйхат!$D:$D,$C931)</f>
        <v/>
      </c>
      <c r="AI931" s="35">
        <f>SUMIFS(рўйхат!AJ:AJ,рўйхат!$CX:$CX,$B$932,рўйхат!$D:$D,$C931)</f>
        <v/>
      </c>
      <c r="AJ931" s="36">
        <f>SUMIFS(рўйхат!AK:AK,рўйхат!$CX:$CX,$B$932,рўйхат!$D:$D,$C931)</f>
        <v/>
      </c>
      <c r="AK931" s="35">
        <f>SUMIFS(рўйхат!AL:AL,рўйхат!$CX:$CX,$B$932,рўйхат!$D:$D,$C931)</f>
        <v/>
      </c>
      <c r="AL931" s="36">
        <f>SUMIFS(рўйхат!AM:AM,рўйхат!$CX:$CX,$B$932,рўйхат!$D:$D,$C931)</f>
        <v/>
      </c>
      <c r="AM931" s="77">
        <f>IFERROR(Q931/E931,0)</f>
        <v/>
      </c>
      <c r="AN931" s="77">
        <f>IFERROR(R931/F931,0)</f>
        <v/>
      </c>
      <c r="AO931" s="35">
        <f>SUMIFS(рўйхат!AX:AX,рўйхат!$CX:$CX,$B$932,рўйхат!$D:$D,$C931)</f>
        <v/>
      </c>
      <c r="AP931" s="36">
        <f>SUMIFS(рўйхат!AY:AY,рўйхат!$CX:$CX,$B$932,рўйхат!$D:$D,$C931)</f>
        <v/>
      </c>
      <c r="AQ931" s="35">
        <f>SUMIFS(рўйхат!AZ:AZ,рўйхат!$CX:$CX,$B$932,рўйхат!$D:$D,$C931)</f>
        <v/>
      </c>
      <c r="AR931" s="36">
        <f>SUMIFS(рўйхат!BA:BA,рўйхат!$CX:$CX,$B$932,рўйхат!$D:$D,$C931)</f>
        <v/>
      </c>
      <c r="AS931" s="35">
        <f>SUMIFS(рўйхат!BB:BB,рўйхат!$CX:$CX,$B$932,рўйхат!$D:$D,$C931)</f>
        <v/>
      </c>
      <c r="AT931" s="36">
        <f>SUMIFS(рўйхат!BC:BC,рўйхат!$CX:$CX,$B$932,рўйхат!$D:$D,$C931)</f>
        <v/>
      </c>
      <c r="AU931" s="35">
        <f>SUMIFS(рўйхат!BD:BD,рўйхат!$CX:$CX,$B$932,рўйхат!$D:$D,$C931)</f>
        <v/>
      </c>
      <c r="AV931" s="36">
        <f>SUMIFS(рўйхат!BE:BE,рўйхат!$CX:$CX,$B$932,рўйхат!$D:$D,$C931)</f>
        <v/>
      </c>
      <c r="AW931" s="35">
        <f>SUMIFS(рўйхат!BF:BF,рўйхат!$CX:$CX,$B$932,рўйхат!$D:$D,$C931)</f>
        <v/>
      </c>
      <c r="AX931" s="36">
        <f>SUMIFS(рўйхат!BG:BG,рўйхат!$CX:$CX,$B$932,рўйхат!$D:$D,$C931)</f>
        <v/>
      </c>
      <c r="AY931" s="35">
        <f>SUMIFS(рўйхат!BH:BH,рўйхат!$CX:$CX,$B$932,рўйхат!$D:$D,$C931)</f>
        <v/>
      </c>
      <c r="AZ931" s="36">
        <f>SUMIFS(рўйхат!BI:BI,рўйхат!$CX:$CX,$B$932,рўйхат!$D:$D,$C931)</f>
        <v/>
      </c>
      <c r="BA931" s="35">
        <f>SUMIFS(рўйхат!BJ:BJ,рўйхат!$CX:$CX,$B$932,рўйхат!$D:$D,$C931)</f>
        <v/>
      </c>
      <c r="BB931" s="36">
        <f>SUMIFS(рўйхат!BK:BK,рўйхат!$CX:$CX,$B$932,рўйхат!$D:$D,$C931)</f>
        <v/>
      </c>
      <c r="BC931" s="77">
        <f>IFERROR(AO931/E931,0)</f>
        <v/>
      </c>
      <c r="BD931" s="77">
        <f>IFERROR(AP931/F931,0)</f>
        <v/>
      </c>
      <c r="BE931" s="35">
        <f>SUMIFS(рўйхат!BL:BL,рўйхат!$CX:$CX,$B$932,рўйхат!$D:$D,$C931)</f>
        <v/>
      </c>
      <c r="BF931" s="36">
        <f>SUMIFS(рўйхат!BM:BM,рўйхат!$CX:$CX,$B$932,рўйхат!$D:$D,$C931)</f>
        <v/>
      </c>
      <c r="BG931" s="35">
        <f>SUMIFS(рўйхат!BN:BN,рўйхат!$CX:$CX,$B$932,рўйхат!$D:$D,$C931)</f>
        <v/>
      </c>
      <c r="BH931" s="36">
        <f>SUMIFS(рўйхат!BO:BO,рўйхат!$CX:$CX,$B$932,рўйхат!$D:$D,$C931)</f>
        <v/>
      </c>
      <c r="BI931" s="35">
        <f>SUMIFS(рўйхат!BP:BP,рўйхат!$CX:$CX,$B$932,рўйхат!$D:$D,$C931)</f>
        <v/>
      </c>
      <c r="BJ931" s="36">
        <f>SUMIFS(рўйхат!BQ:BQ,рўйхат!$CX:$CX,$B$932,рўйхат!$D:$D,$C931)</f>
        <v/>
      </c>
      <c r="BK931" s="35">
        <f>SUMIFS(рўйхат!BR:BR,рўйхат!$CX:$CX,$B$932,рўйхат!$D:$D,$C931)</f>
        <v/>
      </c>
      <c r="BL931" s="36">
        <f>SUMIFS(рўйхат!BS:BS,рўйхат!$CX:$CX,$B$932,рўйхат!$D:$D,$C931)</f>
        <v/>
      </c>
      <c r="BM931" s="35">
        <f>SUMIFS(рўйхат!BT:BT,рўйхат!$CX:$CX,$B$932,рўйхат!$D:$D,$C931)</f>
        <v/>
      </c>
      <c r="BN931" s="36">
        <f>SUMIFS(рўйхат!BU:BU,рўйхат!$CX:$CX,$B$932,рўйхат!$D:$D,$C931)</f>
        <v/>
      </c>
      <c r="BO931" s="35">
        <f>SUMIFS(рўйхат!BX:BX,рўйхат!$CX:$CX,$B$932,рўйхат!$D:$D,$C931)</f>
        <v/>
      </c>
      <c r="BP931" s="36">
        <f>SUMIFS(рўйхат!BY:BY,рўйхат!$CX:$CX,$B$932,рўйхат!$D:$D,$C931)</f>
        <v/>
      </c>
      <c r="BQ931" s="35">
        <f>SUMIFS(рўйхат!BZ:BZ,рўйхат!$CX:$CX,$B$932,рўйхат!$D:$D,$C931)</f>
        <v/>
      </c>
      <c r="BR931" s="36">
        <f>SUMIFS(рўйхат!CA:CA,рўйхат!$CX:$CX,$B$932,рўйхат!$D:$D,$C931)</f>
        <v/>
      </c>
      <c r="BS931" s="35">
        <f>SUMIFS(рўйхат!CB:CB,рўйхат!$CX:$CX,$B$932,рўйхат!$D:$D,$C931)</f>
        <v/>
      </c>
      <c r="BT931" s="36">
        <f>SUMIFS(рўйхат!CC:CC,рўйхат!$CX:$CX,$B$932,рўйхат!$D:$D,$C931)</f>
        <v/>
      </c>
      <c r="BU931" s="35">
        <f>SUMIFS(рўйхат!CD:CD,рўйхат!$CX:$CX,$B$932,рўйхат!$D:$D,$C931)</f>
        <v/>
      </c>
      <c r="BV931" s="36">
        <f>SUMIFS(рўйхат!CE:CE,рўйхат!$CX:$CX,$B$932,рўйхат!$D:$D,$C931)</f>
        <v/>
      </c>
      <c r="BW931" s="35">
        <f>SUMIFS(рўйхат!CH:CH,рўйхат!$CX:$CX,$B$932,рўйхат!$D:$D,$C931)</f>
        <v/>
      </c>
      <c r="BX931" s="36">
        <f>SUMIFS(рўйхат!CI:CI,рўйхат!$CX:$CX,$B$932,рўйхат!$D:$D,$C931)</f>
        <v/>
      </c>
      <c r="BY931" s="35">
        <f>SUMIFS(рўйхат!CJ:CJ,рўйхат!$CX:$CX,$B$932,рўйхат!$D:$D,$C931)</f>
        <v/>
      </c>
      <c r="BZ931" s="36">
        <f>SUMIFS(рўйхат!CK:CK,рўйхат!$CX:$CX,$B$932,рўйхат!$D:$D,$C931)</f>
        <v/>
      </c>
      <c r="CA931" s="35">
        <f>SUMIFS(рўйхат!CL:CL,рўйхат!$CX:$CX,$B$932,рўйхат!$D:$D,$C931)</f>
        <v/>
      </c>
      <c r="CB931" s="36">
        <f>SUMIFS(рўйхат!CM:CM,рўйхат!$CX:$CX,$B$932,рўйхат!$D:$D,$C931)</f>
        <v/>
      </c>
      <c r="CC931" s="35">
        <f>SUMIFS(рўйхат!CN:CN,рўйхат!$CX:$CX,$B$932,рўйхат!$D:$D,$C931)</f>
        <v/>
      </c>
      <c r="CD931" s="36">
        <f>SUMIFS(рўйхат!CO:CO,рўйхат!$CX:$CX,$B$932,рўйхат!$D:$D,$C931)</f>
        <v/>
      </c>
      <c r="CE931" s="77">
        <f>IFERROR(BE931/(Q931+BE931),0)</f>
        <v/>
      </c>
      <c r="CF931" s="78">
        <f>IFERROR(BF931/(R931+BF931),0)</f>
        <v/>
      </c>
    </row>
    <row r="932" collapsed="1" ht="30" customFormat="1" customHeight="1" s="8">
      <c r="A932" s="31" t="n">
        <v>14</v>
      </c>
      <c r="B932" s="198" t="inlineStr">
        <is>
          <t>Тоғ-кон саноати ва геология вазирлиги</t>
        </is>
      </c>
      <c r="C932" s="199" t="n"/>
      <c r="D932" s="16" t="inlineStr">
        <is>
          <t>У.Тангриев</t>
        </is>
      </c>
      <c r="E932" s="17">
        <f>SUMIF(рўйхат!$CX:$CX,$B932,рўйхат!F:F)</f>
        <v/>
      </c>
      <c r="F932" s="18">
        <f>SUMIF(рўйхат!$CX:$CX,$B932,рўйхат!G:G)</f>
        <v/>
      </c>
      <c r="G932" s="17">
        <f>SUMIF(рўйхат!$CX:$CX,$B932,рўйхат!H:H)</f>
        <v/>
      </c>
      <c r="H932" s="18">
        <f>SUMIF(рўйхат!$CX:$CX,$B932,рўйхат!I:I)</f>
        <v/>
      </c>
      <c r="I932" s="17">
        <f>SUMIF(рўйхат!$CX:$CX,$B932,рўйхат!J:J)</f>
        <v/>
      </c>
      <c r="J932" s="18">
        <f>SUMIF(рўйхат!$CX:$CX,$B932,рўйхат!K:K)</f>
        <v/>
      </c>
      <c r="K932" s="17">
        <f>SUMIF(рўйхат!$CX:$CX,$B932,рўйхат!L:L)</f>
        <v/>
      </c>
      <c r="L932" s="18">
        <f>SUMIF(рўйхат!$CX:$CX,$B932,рўйхат!M:M)</f>
        <v/>
      </c>
      <c r="M932" s="17">
        <f>SUMIF(рўйхат!$CX:$CX,$B932,рўйхат!N:N)</f>
        <v/>
      </c>
      <c r="N932" s="18">
        <f>SUMIF(рўйхат!$CX:$CX,$B932,рўйхат!O:O)</f>
        <v/>
      </c>
      <c r="O932" s="75">
        <f>IFERROR(M932/E932,0)</f>
        <v/>
      </c>
      <c r="P932" s="75">
        <f>IFERROR(N932/F932,0)</f>
        <v/>
      </c>
      <c r="Q932" s="19">
        <f>SUMIF(рўйхат!$CX:$CX,$B932,рўйхат!P:P)</f>
        <v/>
      </c>
      <c r="R932" s="20">
        <f>SUMIF(рўйхат!$CX:$CX,$B932,рўйхат!Q:Q)</f>
        <v/>
      </c>
      <c r="S932" s="19">
        <f>SUMIF(рўйхат!$CX:$CX,$B932,рўйхат!R:R)</f>
        <v/>
      </c>
      <c r="T932" s="20">
        <f>SUMIF(рўйхат!$CX:$CX,$B932,рўйхат!S:S)</f>
        <v/>
      </c>
      <c r="U932" s="19">
        <f>SUMIF(рўйхат!$CX:$CX,$B932,рўйхат!T:T)</f>
        <v/>
      </c>
      <c r="V932" s="20">
        <f>SUMIF(рўйхат!$CX:$CX,$B932,рўйхат!U:U)</f>
        <v/>
      </c>
      <c r="W932" s="19">
        <f>SUMIF(рўйхат!$CX:$CX,$B932,рўйхат!V:V)</f>
        <v/>
      </c>
      <c r="X932" s="20">
        <f>SUMIF(рўйхат!$CX:$CX,$B932,рўйхат!W:W)</f>
        <v/>
      </c>
      <c r="Y932" s="19">
        <f>SUMIF(рўйхат!$CX:$CX,$B932,рўйхат!X:X)</f>
        <v/>
      </c>
      <c r="Z932" s="20">
        <f>SUMIF(рўйхат!$CX:$CX,$B932,рўйхат!Y:Y)</f>
        <v/>
      </c>
      <c r="AA932" s="19">
        <f>SUMIF(рўйхат!$CX:$CX,$B932,рўйхат!Z:Z)</f>
        <v/>
      </c>
      <c r="AB932" s="20">
        <f>SUMIF(рўйхат!$CX:$CX,$B932,рўйхат!AA:AA)</f>
        <v/>
      </c>
      <c r="AC932" s="19">
        <f>SUMIF(рўйхат!$CX:$CX,$B932,рўйхат!AB:AB)</f>
        <v/>
      </c>
      <c r="AD932" s="20">
        <f>SUMIF(рўйхат!$CX:$CX,$B932,рўйхат!AC:AC)</f>
        <v/>
      </c>
      <c r="AE932" s="19">
        <f>SUMIF(рўйхат!$CX:$CX,$B932,рўйхат!AD:AD)</f>
        <v/>
      </c>
      <c r="AF932" s="20">
        <f>SUMIF(рўйхат!$CX:$CX,$B932,рўйхат!AE:AE)</f>
        <v/>
      </c>
      <c r="AG932" s="19">
        <f>SUMIF(рўйхат!$CX:$CX,$B932,рўйхат!AH:AH)</f>
        <v/>
      </c>
      <c r="AH932" s="20">
        <f>SUMIF(рўйхат!$CX:$CX,$B932,рўйхат!AI:AI)</f>
        <v/>
      </c>
      <c r="AI932" s="19">
        <f>SUMIF(рўйхат!$CX:$CX,$B932,рўйхат!AJ:AJ)</f>
        <v/>
      </c>
      <c r="AJ932" s="20">
        <f>SUMIF(рўйхат!$CX:$CX,$B932,рўйхат!AK:AK)</f>
        <v/>
      </c>
      <c r="AK932" s="19">
        <f>SUMIF(рўйхат!$CX:$CX,$B932,рўйхат!AL:AL)</f>
        <v/>
      </c>
      <c r="AL932" s="20">
        <f>SUMIF(рўйхат!$CX:$CX,$B932,рўйхат!AM:AM)</f>
        <v/>
      </c>
      <c r="AM932" s="76">
        <f>IFERROR(Q932/E932,0)</f>
        <v/>
      </c>
      <c r="AN932" s="76">
        <f>IFERROR(R932/F932,0)</f>
        <v/>
      </c>
      <c r="AO932" s="19">
        <f>SUMIF(рўйхат!$CX:$CX,$B932,рўйхат!AX:AX)</f>
        <v/>
      </c>
      <c r="AP932" s="20">
        <f>SUMIF(рўйхат!$CX:$CX,$B932,рўйхат!AY:AY)</f>
        <v/>
      </c>
      <c r="AQ932" s="19">
        <f>SUMIF(рўйхат!$CX:$CX,$B932,рўйхат!AZ:AZ)</f>
        <v/>
      </c>
      <c r="AR932" s="20">
        <f>SUMIF(рўйхат!$CX:$CX,$B932,рўйхат!BA:BA)</f>
        <v/>
      </c>
      <c r="AS932" s="19">
        <f>SUMIF(рўйхат!$CX:$CX,$B932,рўйхат!BB:BB)</f>
        <v/>
      </c>
      <c r="AT932" s="20">
        <f>SUMIF(рўйхат!$CX:$CX,$B932,рўйхат!BC:BC)</f>
        <v/>
      </c>
      <c r="AU932" s="19">
        <f>SUMIF(рўйхат!$CX:$CX,$B932,рўйхат!BD:BD)</f>
        <v/>
      </c>
      <c r="AV932" s="20">
        <f>SUMIF(рўйхат!$CX:$CX,$B932,рўйхат!BE:BE)</f>
        <v/>
      </c>
      <c r="AW932" s="19">
        <f>SUMIF(рўйхат!$CX:$CX,$B932,рўйхат!BF:BF)</f>
        <v/>
      </c>
      <c r="AX932" s="20">
        <f>SUMIF(рўйхат!$CX:$CX,$B932,рўйхат!BG:BG)</f>
        <v/>
      </c>
      <c r="AY932" s="19">
        <f>SUMIF(рўйхат!$CX:$CX,$B932,рўйхат!BH:BH)</f>
        <v/>
      </c>
      <c r="AZ932" s="20">
        <f>SUMIF(рўйхат!$CX:$CX,$B932,рўйхат!BI:BI)</f>
        <v/>
      </c>
      <c r="BA932" s="19">
        <f>SUMIF(рўйхат!$CX:$CX,$B932,рўйхат!BJ:BJ)</f>
        <v/>
      </c>
      <c r="BB932" s="20">
        <f>SUMIF(рўйхат!$CX:$CX,$B932,рўйхат!BK:BK)</f>
        <v/>
      </c>
      <c r="BC932" s="76">
        <f>IFERROR(AO932/E932,0)</f>
        <v/>
      </c>
      <c r="BD932" s="76">
        <f>IFERROR(AP932/F932,0)</f>
        <v/>
      </c>
      <c r="BE932" s="19">
        <f>SUMIF(рўйхат!$CX:$CX,$B932,рўйхат!BL:BL)</f>
        <v/>
      </c>
      <c r="BF932" s="20">
        <f>SUMIF(рўйхат!$CX:$CX,$B932,рўйхат!BM:BM)</f>
        <v/>
      </c>
      <c r="BG932" s="19">
        <f>SUMIF(рўйхат!$CX:$CX,$B932,рўйхат!BN:BN)</f>
        <v/>
      </c>
      <c r="BH932" s="20">
        <f>SUMIF(рўйхат!$CX:$CX,$B932,рўйхат!BO:BO)</f>
        <v/>
      </c>
      <c r="BI932" s="19">
        <f>SUMIF(рўйхат!$CX:$CX,$B932,рўйхат!BP:BP)</f>
        <v/>
      </c>
      <c r="BJ932" s="20">
        <f>SUMIF(рўйхат!$CX:$CX,$B932,рўйхат!BQ:BQ)</f>
        <v/>
      </c>
      <c r="BK932" s="19">
        <f>SUMIF(рўйхат!$CX:$CX,$B932,рўйхат!BR:BR)</f>
        <v/>
      </c>
      <c r="BL932" s="20">
        <f>SUMIF(рўйхат!$CX:$CX,$B932,рўйхат!BS:BS)</f>
        <v/>
      </c>
      <c r="BM932" s="19">
        <f>SUMIF(рўйхат!$CX:$CX,$B932,рўйхат!BT:BT)</f>
        <v/>
      </c>
      <c r="BN932" s="20">
        <f>SUMIF(рўйхат!$CX:$CX,$B932,рўйхат!BU:BU)</f>
        <v/>
      </c>
      <c r="BO932" s="19">
        <f>SUMIF(рўйхат!$CX:$CX,$B932,рўйхат!BX:BX)</f>
        <v/>
      </c>
      <c r="BP932" s="20">
        <f>SUMIF(рўйхат!$CX:$CX,$B932,рўйхат!BY:BY)</f>
        <v/>
      </c>
      <c r="BQ932" s="19">
        <f>SUMIF(рўйхат!$CX:$CX,$B932,рўйхат!BZ:BZ)</f>
        <v/>
      </c>
      <c r="BR932" s="20">
        <f>SUMIF(рўйхат!$CX:$CX,$B932,рўйхат!CA:CA)</f>
        <v/>
      </c>
      <c r="BS932" s="19">
        <f>SUMIF(рўйхат!$CX:$CX,$B932,рўйхат!CB:CB)</f>
        <v/>
      </c>
      <c r="BT932" s="20">
        <f>SUMIF(рўйхат!$CX:$CX,$B932,рўйхат!CC:CC)</f>
        <v/>
      </c>
      <c r="BU932" s="19">
        <f>SUMIF(рўйхат!$CX:$CX,$B932,рўйхат!CD:CD)</f>
        <v/>
      </c>
      <c r="BV932" s="20">
        <f>SUMIF(рўйхат!$CX:$CX,$B932,рўйхат!CE:CE)</f>
        <v/>
      </c>
      <c r="BW932" s="19">
        <f>SUMIF(рўйхат!$CX:$CX,$B932,рўйхат!CH:CH)</f>
        <v/>
      </c>
      <c r="BX932" s="20">
        <f>SUMIF(рўйхат!$CX:$CX,$B932,рўйхат!CI:CI)</f>
        <v/>
      </c>
      <c r="BY932" s="19">
        <f>SUMIF(рўйхат!$CX:$CX,$B932,рўйхат!CJ:CJ)</f>
        <v/>
      </c>
      <c r="BZ932" s="20">
        <f>SUMIF(рўйхат!$CX:$CX,$B932,рўйхат!CK:CK)</f>
        <v/>
      </c>
      <c r="CA932" s="19">
        <f>SUMIF(рўйхат!$CX:$CX,$B932,рўйхат!CL:CL)</f>
        <v/>
      </c>
      <c r="CB932" s="20">
        <f>SUMIF(рўйхат!$CX:$CX,$B932,рўйхат!CM:CM)</f>
        <v/>
      </c>
      <c r="CC932" s="19">
        <f>SUMIF(рўйхат!$CX:$CX,$B932,рўйхат!CN:CN)</f>
        <v/>
      </c>
      <c r="CD932" s="20">
        <f>SUMIF(рўйхат!$CX:$CX,$B932,рўйхат!CO:CO)</f>
        <v/>
      </c>
      <c r="CE932" s="77">
        <f>IFERROR(BE932/(Q932+BE932),0)</f>
        <v/>
      </c>
      <c r="CF932" s="78">
        <f>IFERROR(BF932/(R932+BF932),0)</f>
        <v/>
      </c>
    </row>
    <row r="933" hidden="1" outlineLevel="1" ht="30" customFormat="1" customHeight="1" s="8">
      <c r="A933" s="39" t="n"/>
      <c r="B933" s="50" t="n">
        <v>1</v>
      </c>
      <c r="C933" s="37" t="inlineStr">
        <is>
          <t>Автомобилларга ёқилғи қуйиш шахобчалари томонидан сотилган газ (метан) миқдори таҳлили</t>
        </is>
      </c>
      <c r="D933" s="16" t="n"/>
      <c r="E933" s="35">
        <f>SUMIFS(рўйхат!F:F,рўйхат!$CX:$CX,$B$998,рўйхат!$D:$D,$C933)</f>
        <v/>
      </c>
      <c r="F933" s="36">
        <f>SUMIFS(рўйхат!G:G,рўйхат!$CX:$CX,$B$998,рўйхат!$D:$D,$C933)</f>
        <v/>
      </c>
      <c r="G933" s="35">
        <f>SUMIFS(рўйхат!H:H,рўйхат!$CX:$CX,$B$998,рўйхат!$D:$D,$C933)</f>
        <v/>
      </c>
      <c r="H933" s="36">
        <f>SUMIFS(рўйхат!I:I,рўйхат!$CX:$CX,$B$998,рўйхат!$D:$D,$C933)</f>
        <v/>
      </c>
      <c r="I933" s="35">
        <f>SUMIFS(рўйхат!J:J,рўйхат!$CX:$CX,$B$998,рўйхат!$D:$D,$C933)</f>
        <v/>
      </c>
      <c r="J933" s="36">
        <f>SUMIFS(рўйхат!K:K,рўйхат!$CX:$CX,$B$998,рўйхат!$D:$D,$C933)</f>
        <v/>
      </c>
      <c r="K933" s="35">
        <f>SUMIFS(рўйхат!L:L,рўйхат!$CX:$CX,$B$998,рўйхат!$D:$D,$C933)</f>
        <v/>
      </c>
      <c r="L933" s="36">
        <f>SUMIFS(рўйхат!M:M,рўйхат!$CX:$CX,$B$998,рўйхат!$D:$D,$C933)</f>
        <v/>
      </c>
      <c r="M933" s="35">
        <f>SUMIFS(рўйхат!N:N,рўйхат!$CX:$CX,$B$998,рўйхат!$D:$D,$C933)</f>
        <v/>
      </c>
      <c r="N933" s="36">
        <f>SUMIFS(рўйхат!O:O,рўйхат!$CX:$CX,$B$998,рўйхат!$D:$D,$C933)</f>
        <v/>
      </c>
      <c r="O933" s="34">
        <f>IFERROR(M933/E933,0)</f>
        <v/>
      </c>
      <c r="P933" s="34">
        <f>IFERROR(N933/F933,0)</f>
        <v/>
      </c>
      <c r="Q933" s="35">
        <f>SUMIFS(рўйхат!P:P,рўйхат!$CX:$CX,$B$998,рўйхат!$D:$D,$C933)</f>
        <v/>
      </c>
      <c r="R933" s="36">
        <f>SUMIFS(рўйхат!Q:Q,рўйхат!$CX:$CX,$B$998,рўйхат!$D:$D,$C933)</f>
        <v/>
      </c>
      <c r="S933" s="35">
        <f>SUMIFS(рўйхат!R:R,рўйхат!$CX:$CX,$B$998,рўйхат!$D:$D,$C933)</f>
        <v/>
      </c>
      <c r="T933" s="36">
        <f>SUMIFS(рўйхат!S:S,рўйхат!$CX:$CX,$B$998,рўйхат!$D:$D,$C933)</f>
        <v/>
      </c>
      <c r="U933" s="35">
        <f>SUMIFS(рўйхат!T:T,рўйхат!$CX:$CX,$B$998,рўйхат!$D:$D,$C933)</f>
        <v/>
      </c>
      <c r="V933" s="36">
        <f>SUMIFS(рўйхат!U:U,рўйхат!$CX:$CX,$B$998,рўйхат!$D:$D,$C933)</f>
        <v/>
      </c>
      <c r="W933" s="35">
        <f>SUMIFS(рўйхат!V:V,рўйхат!$CX:$CX,$B$998,рўйхат!$D:$D,$C933)</f>
        <v/>
      </c>
      <c r="X933" s="36">
        <f>SUMIFS(рўйхат!W:W,рўйхат!$CX:$CX,$B$998,рўйхат!$D:$D,$C933)</f>
        <v/>
      </c>
      <c r="Y933" s="35">
        <f>SUMIFS(рўйхат!X:X,рўйхат!$CX:$CX,$B$998,рўйхат!$D:$D,$C933)</f>
        <v/>
      </c>
      <c r="Z933" s="36">
        <f>SUMIFS(рўйхат!Y:Y,рўйхат!$CX:$CX,$B$998,рўйхат!$D:$D,$C933)</f>
        <v/>
      </c>
      <c r="AA933" s="35">
        <f>SUMIFS(рўйхат!Z:Z,рўйхат!$CX:$CX,$B$998,рўйхат!$D:$D,$C933)</f>
        <v/>
      </c>
      <c r="AB933" s="36">
        <f>SUMIFS(рўйхат!AA:AA,рўйхат!$CX:$CX,$B$998,рўйхат!$D:$D,$C933)</f>
        <v/>
      </c>
      <c r="AC933" s="35">
        <f>SUMIFS(рўйхат!AB:AB,рўйхат!$CX:$CX,$B$998,рўйхат!$D:$D,$C933)</f>
        <v/>
      </c>
      <c r="AD933" s="36">
        <f>SUMIFS(рўйхат!AC:AC,рўйхат!$CX:$CX,$B$998,рўйхат!$D:$D,$C933)</f>
        <v/>
      </c>
      <c r="AE933" s="35">
        <f>SUMIFS(рўйхат!AD:AD,рўйхат!$CX:$CX,$B$998,рўйхат!$D:$D,$C933)</f>
        <v/>
      </c>
      <c r="AF933" s="36">
        <f>SUMIFS(рўйхат!AE:AE,рўйхат!$CX:$CX,$B$998,рўйхат!$D:$D,$C933)</f>
        <v/>
      </c>
      <c r="AG933" s="35">
        <f>SUMIFS(рўйхат!AH:AH,рўйхат!$CX:$CX,$B$998,рўйхат!$D:$D,$C933)</f>
        <v/>
      </c>
      <c r="AH933" s="36">
        <f>SUMIFS(рўйхат!AI:AI,рўйхат!$CX:$CX,$B$998,рўйхат!$D:$D,$C933)</f>
        <v/>
      </c>
      <c r="AI933" s="35">
        <f>SUMIFS(рўйхат!AJ:AJ,рўйхат!$CX:$CX,$B$998,рўйхат!$D:$D,$C933)</f>
        <v/>
      </c>
      <c r="AJ933" s="36">
        <f>SUMIFS(рўйхат!AK:AK,рўйхат!$CX:$CX,$B$998,рўйхат!$D:$D,$C933)</f>
        <v/>
      </c>
      <c r="AK933" s="35">
        <f>SUMIFS(рўйхат!AL:AL,рўйхат!$CX:$CX,$B$998,рўйхат!$D:$D,$C933)</f>
        <v/>
      </c>
      <c r="AL933" s="36">
        <f>SUMIFS(рўйхат!AM:AM,рўйхат!$CX:$CX,$B$998,рўйхат!$D:$D,$C933)</f>
        <v/>
      </c>
      <c r="AM933" s="77">
        <f>IFERROR(Q933/E933,0)</f>
        <v/>
      </c>
      <c r="AN933" s="77">
        <f>IFERROR(R933/F933,0)</f>
        <v/>
      </c>
      <c r="AO933" s="35">
        <f>SUMIFS(рўйхат!AX:AX,рўйхат!$CX:$CX,$B$998,рўйхат!$D:$D,$C933)</f>
        <v/>
      </c>
      <c r="AP933" s="36">
        <f>SUMIFS(рўйхат!AY:AY,рўйхат!$CX:$CX,$B$998,рўйхат!$D:$D,$C933)</f>
        <v/>
      </c>
      <c r="AQ933" s="35">
        <f>SUMIFS(рўйхат!AZ:AZ,рўйхат!$CX:$CX,$B$998,рўйхат!$D:$D,$C933)</f>
        <v/>
      </c>
      <c r="AR933" s="36">
        <f>SUMIFS(рўйхат!BA:BA,рўйхат!$CX:$CX,$B$998,рўйхат!$D:$D,$C933)</f>
        <v/>
      </c>
      <c r="AS933" s="35">
        <f>SUMIFS(рўйхат!BB:BB,рўйхат!$CX:$CX,$B$998,рўйхат!$D:$D,$C933)</f>
        <v/>
      </c>
      <c r="AT933" s="36">
        <f>SUMIFS(рўйхат!BC:BC,рўйхат!$CX:$CX,$B$998,рўйхат!$D:$D,$C933)</f>
        <v/>
      </c>
      <c r="AU933" s="35">
        <f>SUMIFS(рўйхат!BD:BD,рўйхат!$CX:$CX,$B$998,рўйхат!$D:$D,$C933)</f>
        <v/>
      </c>
      <c r="AV933" s="36">
        <f>SUMIFS(рўйхат!BE:BE,рўйхат!$CX:$CX,$B$998,рўйхат!$D:$D,$C933)</f>
        <v/>
      </c>
      <c r="AW933" s="35">
        <f>SUMIFS(рўйхат!BF:BF,рўйхат!$CX:$CX,$B$998,рўйхат!$D:$D,$C933)</f>
        <v/>
      </c>
      <c r="AX933" s="36">
        <f>SUMIFS(рўйхат!BG:BG,рўйхат!$CX:$CX,$B$998,рўйхат!$D:$D,$C933)</f>
        <v/>
      </c>
      <c r="AY933" s="35">
        <f>SUMIFS(рўйхат!BH:BH,рўйхат!$CX:$CX,$B$998,рўйхат!$D:$D,$C933)</f>
        <v/>
      </c>
      <c r="AZ933" s="36">
        <f>SUMIFS(рўйхат!BI:BI,рўйхат!$CX:$CX,$B$998,рўйхат!$D:$D,$C933)</f>
        <v/>
      </c>
      <c r="BA933" s="35">
        <f>SUMIFS(рўйхат!BJ:BJ,рўйхат!$CX:$CX,$B$998,рўйхат!$D:$D,$C933)</f>
        <v/>
      </c>
      <c r="BB933" s="36">
        <f>SUMIFS(рўйхат!BK:BK,рўйхат!$CX:$CX,$B$998,рўйхат!$D:$D,$C933)</f>
        <v/>
      </c>
      <c r="BC933" s="77">
        <f>IFERROR(AO933/E933,0)</f>
        <v/>
      </c>
      <c r="BD933" s="77">
        <f>IFERROR(AP933/F933,0)</f>
        <v/>
      </c>
      <c r="BE933" s="35">
        <f>SUMIFS(рўйхат!BL:BL,рўйхат!$CX:$CX,$B$998,рўйхат!$D:$D,$C933)</f>
        <v/>
      </c>
      <c r="BF933" s="36">
        <f>SUMIFS(рўйхат!BM:BM,рўйхат!$CX:$CX,$B$998,рўйхат!$D:$D,$C933)</f>
        <v/>
      </c>
      <c r="BG933" s="35">
        <f>SUMIFS(рўйхат!BN:BN,рўйхат!$CX:$CX,$B$998,рўйхат!$D:$D,$C933)</f>
        <v/>
      </c>
      <c r="BH933" s="36">
        <f>SUMIFS(рўйхат!BO:BO,рўйхат!$CX:$CX,$B$998,рўйхат!$D:$D,$C933)</f>
        <v/>
      </c>
      <c r="BI933" s="35">
        <f>SUMIFS(рўйхат!BP:BP,рўйхат!$CX:$CX,$B$998,рўйхат!$D:$D,$C933)</f>
        <v/>
      </c>
      <c r="BJ933" s="36">
        <f>SUMIFS(рўйхат!BQ:BQ,рўйхат!$CX:$CX,$B$998,рўйхат!$D:$D,$C933)</f>
        <v/>
      </c>
      <c r="BK933" s="35">
        <f>SUMIFS(рўйхат!BR:BR,рўйхат!$CX:$CX,$B$998,рўйхат!$D:$D,$C933)</f>
        <v/>
      </c>
      <c r="BL933" s="36">
        <f>SUMIFS(рўйхат!BS:BS,рўйхат!$CX:$CX,$B$998,рўйхат!$D:$D,$C933)</f>
        <v/>
      </c>
      <c r="BM933" s="35">
        <f>SUMIFS(рўйхат!BT:BT,рўйхат!$CX:$CX,$B$998,рўйхат!$D:$D,$C933)</f>
        <v/>
      </c>
      <c r="BN933" s="36">
        <f>SUMIFS(рўйхат!BU:BU,рўйхат!$CX:$CX,$B$998,рўйхат!$D:$D,$C933)</f>
        <v/>
      </c>
      <c r="BO933" s="35">
        <f>SUMIFS(рўйхат!BX:BX,рўйхат!$CX:$CX,$B$998,рўйхат!$D:$D,$C933)</f>
        <v/>
      </c>
      <c r="BP933" s="36">
        <f>SUMIFS(рўйхат!BY:BY,рўйхат!$CX:$CX,$B$998,рўйхат!$D:$D,$C933)</f>
        <v/>
      </c>
      <c r="BQ933" s="35">
        <f>SUMIFS(рўйхат!BZ:BZ,рўйхат!$CX:$CX,$B$998,рўйхат!$D:$D,$C933)</f>
        <v/>
      </c>
      <c r="BR933" s="36">
        <f>SUMIFS(рўйхат!CA:CA,рўйхат!$CX:$CX,$B$998,рўйхат!$D:$D,$C933)</f>
        <v/>
      </c>
      <c r="BS933" s="35">
        <f>SUMIFS(рўйхат!CB:CB,рўйхат!$CX:$CX,$B$998,рўйхат!$D:$D,$C933)</f>
        <v/>
      </c>
      <c r="BT933" s="36">
        <f>SUMIFS(рўйхат!CC:CC,рўйхат!$CX:$CX,$B$998,рўйхат!$D:$D,$C933)</f>
        <v/>
      </c>
      <c r="BU933" s="35">
        <f>SUMIFS(рўйхат!CD:CD,рўйхат!$CX:$CX,$B$998,рўйхат!$D:$D,$C933)</f>
        <v/>
      </c>
      <c r="BV933" s="36">
        <f>SUMIFS(рўйхат!CE:CE,рўйхат!$CX:$CX,$B$998,рўйхат!$D:$D,$C933)</f>
        <v/>
      </c>
      <c r="BW933" s="35">
        <f>SUMIFS(рўйхат!CH:CH,рўйхат!$CX:$CX,$B$998,рўйхат!$D:$D,$C933)</f>
        <v/>
      </c>
      <c r="BX933" s="36">
        <f>SUMIFS(рўйхат!CI:CI,рўйхат!$CX:$CX,$B$998,рўйхат!$D:$D,$C933)</f>
        <v/>
      </c>
      <c r="BY933" s="35">
        <f>SUMIFS(рўйхат!CJ:CJ,рўйхат!$CX:$CX,$B$998,рўйхат!$D:$D,$C933)</f>
        <v/>
      </c>
      <c r="BZ933" s="36">
        <f>SUMIFS(рўйхат!CK:CK,рўйхат!$CX:$CX,$B$998,рўйхат!$D:$D,$C933)</f>
        <v/>
      </c>
      <c r="CA933" s="35">
        <f>SUMIFS(рўйхат!CL:CL,рўйхат!$CX:$CX,$B$998,рўйхат!$D:$D,$C933)</f>
        <v/>
      </c>
      <c r="CB933" s="36">
        <f>SUMIFS(рўйхат!CM:CM,рўйхат!$CX:$CX,$B$998,рўйхат!$D:$D,$C933)</f>
        <v/>
      </c>
      <c r="CC933" s="35">
        <f>SUMIFS(рўйхат!CN:CN,рўйхат!$CX:$CX,$B$998,рўйхат!$D:$D,$C933)</f>
        <v/>
      </c>
      <c r="CD933" s="36">
        <f>SUMIFS(рўйхат!CO:CO,рўйхат!$CX:$CX,$B$998,рўйхат!$D:$D,$C933)</f>
        <v/>
      </c>
      <c r="CE933" s="77">
        <f>IFERROR(BE933/(Q933+BE933),0)</f>
        <v/>
      </c>
      <c r="CF933" s="78">
        <f>IFERROR(BF933/(R933+BF933),0)</f>
        <v/>
      </c>
    </row>
    <row r="934" hidden="1" outlineLevel="1" ht="30" customFormat="1" customHeight="1" s="8">
      <c r="A934" s="39" t="n"/>
      <c r="B934" s="50" t="n">
        <v>2</v>
      </c>
      <c r="C934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934" s="16" t="n"/>
      <c r="E934" s="35">
        <f>SUMIFS(рўйхат!F:F,рўйхат!$CX:$CX,$B$998,рўйхат!$D:$D,$C934)</f>
        <v/>
      </c>
      <c r="F934" s="36">
        <f>SUMIFS(рўйхат!G:G,рўйхат!$CX:$CX,$B$998,рўйхат!$D:$D,$C934)</f>
        <v/>
      </c>
      <c r="G934" s="35">
        <f>SUMIFS(рўйхат!H:H,рўйхат!$CX:$CX,$B$998,рўйхат!$D:$D,$C934)</f>
        <v/>
      </c>
      <c r="H934" s="36">
        <f>SUMIFS(рўйхат!I:I,рўйхат!$CX:$CX,$B$998,рўйхат!$D:$D,$C934)</f>
        <v/>
      </c>
      <c r="I934" s="35">
        <f>SUMIFS(рўйхат!J:J,рўйхат!$CX:$CX,$B$998,рўйхат!$D:$D,$C934)</f>
        <v/>
      </c>
      <c r="J934" s="36">
        <f>SUMIFS(рўйхат!K:K,рўйхат!$CX:$CX,$B$998,рўйхат!$D:$D,$C934)</f>
        <v/>
      </c>
      <c r="K934" s="35">
        <f>SUMIFS(рўйхат!L:L,рўйхат!$CX:$CX,$B$998,рўйхат!$D:$D,$C934)</f>
        <v/>
      </c>
      <c r="L934" s="36">
        <f>SUMIFS(рўйхат!M:M,рўйхат!$CX:$CX,$B$998,рўйхат!$D:$D,$C934)</f>
        <v/>
      </c>
      <c r="M934" s="35">
        <f>SUMIFS(рўйхат!N:N,рўйхат!$CX:$CX,$B$998,рўйхат!$D:$D,$C934)</f>
        <v/>
      </c>
      <c r="N934" s="36">
        <f>SUMIFS(рўйхат!O:O,рўйхат!$CX:$CX,$B$998,рўйхат!$D:$D,$C934)</f>
        <v/>
      </c>
      <c r="O934" s="34">
        <f>IFERROR(M934/E934,0)</f>
        <v/>
      </c>
      <c r="P934" s="34">
        <f>IFERROR(N934/F934,0)</f>
        <v/>
      </c>
      <c r="Q934" s="35">
        <f>SUMIFS(рўйхат!P:P,рўйхат!$CX:$CX,$B$998,рўйхат!$D:$D,$C934)</f>
        <v/>
      </c>
      <c r="R934" s="36">
        <f>SUMIFS(рўйхат!Q:Q,рўйхат!$CX:$CX,$B$998,рўйхат!$D:$D,$C934)</f>
        <v/>
      </c>
      <c r="S934" s="35">
        <f>SUMIFS(рўйхат!R:R,рўйхат!$CX:$CX,$B$998,рўйхат!$D:$D,$C934)</f>
        <v/>
      </c>
      <c r="T934" s="36">
        <f>SUMIFS(рўйхат!S:S,рўйхат!$CX:$CX,$B$998,рўйхат!$D:$D,$C934)</f>
        <v/>
      </c>
      <c r="U934" s="35">
        <f>SUMIFS(рўйхат!T:T,рўйхат!$CX:$CX,$B$998,рўйхат!$D:$D,$C934)</f>
        <v/>
      </c>
      <c r="V934" s="36">
        <f>SUMIFS(рўйхат!U:U,рўйхат!$CX:$CX,$B$998,рўйхат!$D:$D,$C934)</f>
        <v/>
      </c>
      <c r="W934" s="35">
        <f>SUMIFS(рўйхат!V:V,рўйхат!$CX:$CX,$B$998,рўйхат!$D:$D,$C934)</f>
        <v/>
      </c>
      <c r="X934" s="36">
        <f>SUMIFS(рўйхат!W:W,рўйхат!$CX:$CX,$B$998,рўйхат!$D:$D,$C934)</f>
        <v/>
      </c>
      <c r="Y934" s="35">
        <f>SUMIFS(рўйхат!X:X,рўйхат!$CX:$CX,$B$998,рўйхат!$D:$D,$C934)</f>
        <v/>
      </c>
      <c r="Z934" s="36">
        <f>SUMIFS(рўйхат!Y:Y,рўйхат!$CX:$CX,$B$998,рўйхат!$D:$D,$C934)</f>
        <v/>
      </c>
      <c r="AA934" s="35">
        <f>SUMIFS(рўйхат!Z:Z,рўйхат!$CX:$CX,$B$998,рўйхат!$D:$D,$C934)</f>
        <v/>
      </c>
      <c r="AB934" s="36">
        <f>SUMIFS(рўйхат!AA:AA,рўйхат!$CX:$CX,$B$998,рўйхат!$D:$D,$C934)</f>
        <v/>
      </c>
      <c r="AC934" s="35">
        <f>SUMIFS(рўйхат!AB:AB,рўйхат!$CX:$CX,$B$998,рўйхат!$D:$D,$C934)</f>
        <v/>
      </c>
      <c r="AD934" s="36">
        <f>SUMIFS(рўйхат!AC:AC,рўйхат!$CX:$CX,$B$998,рўйхат!$D:$D,$C934)</f>
        <v/>
      </c>
      <c r="AE934" s="35">
        <f>SUMIFS(рўйхат!AD:AD,рўйхат!$CX:$CX,$B$998,рўйхат!$D:$D,$C934)</f>
        <v/>
      </c>
      <c r="AF934" s="36">
        <f>SUMIFS(рўйхат!AE:AE,рўйхат!$CX:$CX,$B$998,рўйхат!$D:$D,$C934)</f>
        <v/>
      </c>
      <c r="AG934" s="35">
        <f>SUMIFS(рўйхат!AH:AH,рўйхат!$CX:$CX,$B$998,рўйхат!$D:$D,$C934)</f>
        <v/>
      </c>
      <c r="AH934" s="36">
        <f>SUMIFS(рўйхат!AI:AI,рўйхат!$CX:$CX,$B$998,рўйхат!$D:$D,$C934)</f>
        <v/>
      </c>
      <c r="AI934" s="35">
        <f>SUMIFS(рўйхат!AJ:AJ,рўйхат!$CX:$CX,$B$998,рўйхат!$D:$D,$C934)</f>
        <v/>
      </c>
      <c r="AJ934" s="36">
        <f>SUMIFS(рўйхат!AK:AK,рўйхат!$CX:$CX,$B$998,рўйхат!$D:$D,$C934)</f>
        <v/>
      </c>
      <c r="AK934" s="35">
        <f>SUMIFS(рўйхат!AL:AL,рўйхат!$CX:$CX,$B$998,рўйхат!$D:$D,$C934)</f>
        <v/>
      </c>
      <c r="AL934" s="36">
        <f>SUMIFS(рўйхат!AM:AM,рўйхат!$CX:$CX,$B$998,рўйхат!$D:$D,$C934)</f>
        <v/>
      </c>
      <c r="AM934" s="77">
        <f>IFERROR(Q934/E934,0)</f>
        <v/>
      </c>
      <c r="AN934" s="77">
        <f>IFERROR(R934/F934,0)</f>
        <v/>
      </c>
      <c r="AO934" s="35">
        <f>SUMIFS(рўйхат!AX:AX,рўйхат!$CX:$CX,$B$998,рўйхат!$D:$D,$C934)</f>
        <v/>
      </c>
      <c r="AP934" s="36">
        <f>SUMIFS(рўйхат!AY:AY,рўйхат!$CX:$CX,$B$998,рўйхат!$D:$D,$C934)</f>
        <v/>
      </c>
      <c r="AQ934" s="35">
        <f>SUMIFS(рўйхат!AZ:AZ,рўйхат!$CX:$CX,$B$998,рўйхат!$D:$D,$C934)</f>
        <v/>
      </c>
      <c r="AR934" s="36">
        <f>SUMIFS(рўйхат!BA:BA,рўйхат!$CX:$CX,$B$998,рўйхат!$D:$D,$C934)</f>
        <v/>
      </c>
      <c r="AS934" s="35">
        <f>SUMIFS(рўйхат!BB:BB,рўйхат!$CX:$CX,$B$998,рўйхат!$D:$D,$C934)</f>
        <v/>
      </c>
      <c r="AT934" s="36">
        <f>SUMIFS(рўйхат!BC:BC,рўйхат!$CX:$CX,$B$998,рўйхат!$D:$D,$C934)</f>
        <v/>
      </c>
      <c r="AU934" s="35">
        <f>SUMIFS(рўйхат!BD:BD,рўйхат!$CX:$CX,$B$998,рўйхат!$D:$D,$C934)</f>
        <v/>
      </c>
      <c r="AV934" s="36">
        <f>SUMIFS(рўйхат!BE:BE,рўйхат!$CX:$CX,$B$998,рўйхат!$D:$D,$C934)</f>
        <v/>
      </c>
      <c r="AW934" s="35">
        <f>SUMIFS(рўйхат!BF:BF,рўйхат!$CX:$CX,$B$998,рўйхат!$D:$D,$C934)</f>
        <v/>
      </c>
      <c r="AX934" s="36">
        <f>SUMIFS(рўйхат!BG:BG,рўйхат!$CX:$CX,$B$998,рўйхат!$D:$D,$C934)</f>
        <v/>
      </c>
      <c r="AY934" s="35">
        <f>SUMIFS(рўйхат!BH:BH,рўйхат!$CX:$CX,$B$998,рўйхат!$D:$D,$C934)</f>
        <v/>
      </c>
      <c r="AZ934" s="36">
        <f>SUMIFS(рўйхат!BI:BI,рўйхат!$CX:$CX,$B$998,рўйхат!$D:$D,$C934)</f>
        <v/>
      </c>
      <c r="BA934" s="35">
        <f>SUMIFS(рўйхат!BJ:BJ,рўйхат!$CX:$CX,$B$998,рўйхат!$D:$D,$C934)</f>
        <v/>
      </c>
      <c r="BB934" s="36">
        <f>SUMIFS(рўйхат!BK:BK,рўйхат!$CX:$CX,$B$998,рўйхат!$D:$D,$C934)</f>
        <v/>
      </c>
      <c r="BC934" s="77">
        <f>IFERROR(AO934/E934,0)</f>
        <v/>
      </c>
      <c r="BD934" s="77">
        <f>IFERROR(AP934/F934,0)</f>
        <v/>
      </c>
      <c r="BE934" s="35">
        <f>SUMIFS(рўйхат!BL:BL,рўйхат!$CX:$CX,$B$998,рўйхат!$D:$D,$C934)</f>
        <v/>
      </c>
      <c r="BF934" s="36">
        <f>SUMIFS(рўйхат!BM:BM,рўйхат!$CX:$CX,$B$998,рўйхат!$D:$D,$C934)</f>
        <v/>
      </c>
      <c r="BG934" s="35">
        <f>SUMIFS(рўйхат!BN:BN,рўйхат!$CX:$CX,$B$998,рўйхат!$D:$D,$C934)</f>
        <v/>
      </c>
      <c r="BH934" s="36">
        <f>SUMIFS(рўйхат!BO:BO,рўйхат!$CX:$CX,$B$998,рўйхат!$D:$D,$C934)</f>
        <v/>
      </c>
      <c r="BI934" s="35">
        <f>SUMIFS(рўйхат!BP:BP,рўйхат!$CX:$CX,$B$998,рўйхат!$D:$D,$C934)</f>
        <v/>
      </c>
      <c r="BJ934" s="36">
        <f>SUMIFS(рўйхат!BQ:BQ,рўйхат!$CX:$CX,$B$998,рўйхат!$D:$D,$C934)</f>
        <v/>
      </c>
      <c r="BK934" s="35">
        <f>SUMIFS(рўйхат!BR:BR,рўйхат!$CX:$CX,$B$998,рўйхат!$D:$D,$C934)</f>
        <v/>
      </c>
      <c r="BL934" s="36">
        <f>SUMIFS(рўйхат!BS:BS,рўйхат!$CX:$CX,$B$998,рўйхат!$D:$D,$C934)</f>
        <v/>
      </c>
      <c r="BM934" s="35">
        <f>SUMIFS(рўйхат!BT:BT,рўйхат!$CX:$CX,$B$998,рўйхат!$D:$D,$C934)</f>
        <v/>
      </c>
      <c r="BN934" s="36">
        <f>SUMIFS(рўйхат!BU:BU,рўйхат!$CX:$CX,$B$998,рўйхат!$D:$D,$C934)</f>
        <v/>
      </c>
      <c r="BO934" s="35">
        <f>SUMIFS(рўйхат!BX:BX,рўйхат!$CX:$CX,$B$998,рўйхат!$D:$D,$C934)</f>
        <v/>
      </c>
      <c r="BP934" s="36">
        <f>SUMIFS(рўйхат!BY:BY,рўйхат!$CX:$CX,$B$998,рўйхат!$D:$D,$C934)</f>
        <v/>
      </c>
      <c r="BQ934" s="35">
        <f>SUMIFS(рўйхат!BZ:BZ,рўйхат!$CX:$CX,$B$998,рўйхат!$D:$D,$C934)</f>
        <v/>
      </c>
      <c r="BR934" s="36">
        <f>SUMIFS(рўйхат!CA:CA,рўйхат!$CX:$CX,$B$998,рўйхат!$D:$D,$C934)</f>
        <v/>
      </c>
      <c r="BS934" s="35">
        <f>SUMIFS(рўйхат!CB:CB,рўйхат!$CX:$CX,$B$998,рўйхат!$D:$D,$C934)</f>
        <v/>
      </c>
      <c r="BT934" s="36">
        <f>SUMIFS(рўйхат!CC:CC,рўйхат!$CX:$CX,$B$998,рўйхат!$D:$D,$C934)</f>
        <v/>
      </c>
      <c r="BU934" s="35">
        <f>SUMIFS(рўйхат!CD:CD,рўйхат!$CX:$CX,$B$998,рўйхат!$D:$D,$C934)</f>
        <v/>
      </c>
      <c r="BV934" s="36">
        <f>SUMIFS(рўйхат!CE:CE,рўйхат!$CX:$CX,$B$998,рўйхат!$D:$D,$C934)</f>
        <v/>
      </c>
      <c r="BW934" s="35">
        <f>SUMIFS(рўйхат!CH:CH,рўйхат!$CX:$CX,$B$998,рўйхат!$D:$D,$C934)</f>
        <v/>
      </c>
      <c r="BX934" s="36">
        <f>SUMIFS(рўйхат!CI:CI,рўйхат!$CX:$CX,$B$998,рўйхат!$D:$D,$C934)</f>
        <v/>
      </c>
      <c r="BY934" s="35">
        <f>SUMIFS(рўйхат!CJ:CJ,рўйхат!$CX:$CX,$B$998,рўйхат!$D:$D,$C934)</f>
        <v/>
      </c>
      <c r="BZ934" s="36">
        <f>SUMIFS(рўйхат!CK:CK,рўйхат!$CX:$CX,$B$998,рўйхат!$D:$D,$C934)</f>
        <v/>
      </c>
      <c r="CA934" s="35">
        <f>SUMIFS(рўйхат!CL:CL,рўйхат!$CX:$CX,$B$998,рўйхат!$D:$D,$C934)</f>
        <v/>
      </c>
      <c r="CB934" s="36">
        <f>SUMIFS(рўйхат!CM:CM,рўйхат!$CX:$CX,$B$998,рўйхат!$D:$D,$C934)</f>
        <v/>
      </c>
      <c r="CC934" s="35">
        <f>SUMIFS(рўйхат!CN:CN,рўйхат!$CX:$CX,$B$998,рўйхат!$D:$D,$C934)</f>
        <v/>
      </c>
      <c r="CD934" s="36">
        <f>SUMIFS(рўйхат!CO:CO,рўйхат!$CX:$CX,$B$998,рўйхат!$D:$D,$C934)</f>
        <v/>
      </c>
      <c r="CE934" s="77">
        <f>IFERROR(BE934/(Q934+BE934),0)</f>
        <v/>
      </c>
      <c r="CF934" s="78">
        <f>IFERROR(BF934/(R934+BF934),0)</f>
        <v/>
      </c>
    </row>
    <row r="935" hidden="1" outlineLevel="1" ht="30" customFormat="1" customHeight="1" s="8">
      <c r="A935" s="39" t="n"/>
      <c r="B935" s="50" t="n">
        <v>3</v>
      </c>
      <c r="C935" s="38" t="inlineStr">
        <is>
          <t>Аффилланганлик таҳлили</t>
        </is>
      </c>
      <c r="D935" s="16" t="n"/>
      <c r="E935" s="35">
        <f>SUMIFS(рўйхат!F:F,рўйхат!$CX:$CX,$B$998,рўйхат!$D:$D,$C935)</f>
        <v/>
      </c>
      <c r="F935" s="36">
        <f>SUMIFS(рўйхат!G:G,рўйхат!$CX:$CX,$B$998,рўйхат!$D:$D,$C935)</f>
        <v/>
      </c>
      <c r="G935" s="35">
        <f>SUMIFS(рўйхат!H:H,рўйхат!$CX:$CX,$B$998,рўйхат!$D:$D,$C935)</f>
        <v/>
      </c>
      <c r="H935" s="36">
        <f>SUMIFS(рўйхат!I:I,рўйхат!$CX:$CX,$B$998,рўйхат!$D:$D,$C935)</f>
        <v/>
      </c>
      <c r="I935" s="35">
        <f>SUMIFS(рўйхат!J:J,рўйхат!$CX:$CX,$B$998,рўйхат!$D:$D,$C935)</f>
        <v/>
      </c>
      <c r="J935" s="36">
        <f>SUMIFS(рўйхат!K:K,рўйхат!$CX:$CX,$B$998,рўйхат!$D:$D,$C935)</f>
        <v/>
      </c>
      <c r="K935" s="35">
        <f>SUMIFS(рўйхат!L:L,рўйхат!$CX:$CX,$B$998,рўйхат!$D:$D,$C935)</f>
        <v/>
      </c>
      <c r="L935" s="36">
        <f>SUMIFS(рўйхат!M:M,рўйхат!$CX:$CX,$B$998,рўйхат!$D:$D,$C935)</f>
        <v/>
      </c>
      <c r="M935" s="35">
        <f>SUMIFS(рўйхат!N:N,рўйхат!$CX:$CX,$B$998,рўйхат!$D:$D,$C935)</f>
        <v/>
      </c>
      <c r="N935" s="36">
        <f>SUMIFS(рўйхат!O:O,рўйхат!$CX:$CX,$B$998,рўйхат!$D:$D,$C935)</f>
        <v/>
      </c>
      <c r="O935" s="34">
        <f>IFERROR(M935/E935,0)</f>
        <v/>
      </c>
      <c r="P935" s="34">
        <f>IFERROR(N935/F935,0)</f>
        <v/>
      </c>
      <c r="Q935" s="35">
        <f>SUMIFS(рўйхат!P:P,рўйхат!$CX:$CX,$B$998,рўйхат!$D:$D,$C935)</f>
        <v/>
      </c>
      <c r="R935" s="36">
        <f>SUMIFS(рўйхат!Q:Q,рўйхат!$CX:$CX,$B$998,рўйхат!$D:$D,$C935)</f>
        <v/>
      </c>
      <c r="S935" s="35">
        <f>SUMIFS(рўйхат!R:R,рўйхат!$CX:$CX,$B$998,рўйхат!$D:$D,$C935)</f>
        <v/>
      </c>
      <c r="T935" s="36">
        <f>SUMIFS(рўйхат!S:S,рўйхат!$CX:$CX,$B$998,рўйхат!$D:$D,$C935)</f>
        <v/>
      </c>
      <c r="U935" s="35">
        <f>SUMIFS(рўйхат!T:T,рўйхат!$CX:$CX,$B$998,рўйхат!$D:$D,$C935)</f>
        <v/>
      </c>
      <c r="V935" s="36">
        <f>SUMIFS(рўйхат!U:U,рўйхат!$CX:$CX,$B$998,рўйхат!$D:$D,$C935)</f>
        <v/>
      </c>
      <c r="W935" s="35">
        <f>SUMIFS(рўйхат!V:V,рўйхат!$CX:$CX,$B$998,рўйхат!$D:$D,$C935)</f>
        <v/>
      </c>
      <c r="X935" s="36">
        <f>SUMIFS(рўйхат!W:W,рўйхат!$CX:$CX,$B$998,рўйхат!$D:$D,$C935)</f>
        <v/>
      </c>
      <c r="Y935" s="35">
        <f>SUMIFS(рўйхат!X:X,рўйхат!$CX:$CX,$B$998,рўйхат!$D:$D,$C935)</f>
        <v/>
      </c>
      <c r="Z935" s="36">
        <f>SUMIFS(рўйхат!Y:Y,рўйхат!$CX:$CX,$B$998,рўйхат!$D:$D,$C935)</f>
        <v/>
      </c>
      <c r="AA935" s="35">
        <f>SUMIFS(рўйхат!Z:Z,рўйхат!$CX:$CX,$B$998,рўйхат!$D:$D,$C935)</f>
        <v/>
      </c>
      <c r="AB935" s="36">
        <f>SUMIFS(рўйхат!AA:AA,рўйхат!$CX:$CX,$B$998,рўйхат!$D:$D,$C935)</f>
        <v/>
      </c>
      <c r="AC935" s="35">
        <f>SUMIFS(рўйхат!AB:AB,рўйхат!$CX:$CX,$B$998,рўйхат!$D:$D,$C935)</f>
        <v/>
      </c>
      <c r="AD935" s="36">
        <f>SUMIFS(рўйхат!AC:AC,рўйхат!$CX:$CX,$B$998,рўйхат!$D:$D,$C935)</f>
        <v/>
      </c>
      <c r="AE935" s="35">
        <f>SUMIFS(рўйхат!AD:AD,рўйхат!$CX:$CX,$B$998,рўйхат!$D:$D,$C935)</f>
        <v/>
      </c>
      <c r="AF935" s="36">
        <f>SUMIFS(рўйхат!AE:AE,рўйхат!$CX:$CX,$B$998,рўйхат!$D:$D,$C935)</f>
        <v/>
      </c>
      <c r="AG935" s="35">
        <f>SUMIFS(рўйхат!AH:AH,рўйхат!$CX:$CX,$B$998,рўйхат!$D:$D,$C935)</f>
        <v/>
      </c>
      <c r="AH935" s="36">
        <f>SUMIFS(рўйхат!AI:AI,рўйхат!$CX:$CX,$B$998,рўйхат!$D:$D,$C935)</f>
        <v/>
      </c>
      <c r="AI935" s="35">
        <f>SUMIFS(рўйхат!AJ:AJ,рўйхат!$CX:$CX,$B$998,рўйхат!$D:$D,$C935)</f>
        <v/>
      </c>
      <c r="AJ935" s="36">
        <f>SUMIFS(рўйхат!AK:AK,рўйхат!$CX:$CX,$B$998,рўйхат!$D:$D,$C935)</f>
        <v/>
      </c>
      <c r="AK935" s="35">
        <f>SUMIFS(рўйхат!AL:AL,рўйхат!$CX:$CX,$B$998,рўйхат!$D:$D,$C935)</f>
        <v/>
      </c>
      <c r="AL935" s="36">
        <f>SUMIFS(рўйхат!AM:AM,рўйхат!$CX:$CX,$B$998,рўйхат!$D:$D,$C935)</f>
        <v/>
      </c>
      <c r="AM935" s="77">
        <f>IFERROR(Q935/E935,0)</f>
        <v/>
      </c>
      <c r="AN935" s="77">
        <f>IFERROR(R935/F935,0)</f>
        <v/>
      </c>
      <c r="AO935" s="35">
        <f>SUMIFS(рўйхат!AX:AX,рўйхат!$CX:$CX,$B$998,рўйхат!$D:$D,$C935)</f>
        <v/>
      </c>
      <c r="AP935" s="36">
        <f>SUMIFS(рўйхат!AY:AY,рўйхат!$CX:$CX,$B$998,рўйхат!$D:$D,$C935)</f>
        <v/>
      </c>
      <c r="AQ935" s="35">
        <f>SUMIFS(рўйхат!AZ:AZ,рўйхат!$CX:$CX,$B$998,рўйхат!$D:$D,$C935)</f>
        <v/>
      </c>
      <c r="AR935" s="36">
        <f>SUMIFS(рўйхат!BA:BA,рўйхат!$CX:$CX,$B$998,рўйхат!$D:$D,$C935)</f>
        <v/>
      </c>
      <c r="AS935" s="35">
        <f>SUMIFS(рўйхат!BB:BB,рўйхат!$CX:$CX,$B$998,рўйхат!$D:$D,$C935)</f>
        <v/>
      </c>
      <c r="AT935" s="36">
        <f>SUMIFS(рўйхат!BC:BC,рўйхат!$CX:$CX,$B$998,рўйхат!$D:$D,$C935)</f>
        <v/>
      </c>
      <c r="AU935" s="35">
        <f>SUMIFS(рўйхат!BD:BD,рўйхат!$CX:$CX,$B$998,рўйхат!$D:$D,$C935)</f>
        <v/>
      </c>
      <c r="AV935" s="36">
        <f>SUMIFS(рўйхат!BE:BE,рўйхат!$CX:$CX,$B$998,рўйхат!$D:$D,$C935)</f>
        <v/>
      </c>
      <c r="AW935" s="35">
        <f>SUMIFS(рўйхат!BF:BF,рўйхат!$CX:$CX,$B$998,рўйхат!$D:$D,$C935)</f>
        <v/>
      </c>
      <c r="AX935" s="36">
        <f>SUMIFS(рўйхат!BG:BG,рўйхат!$CX:$CX,$B$998,рўйхат!$D:$D,$C935)</f>
        <v/>
      </c>
      <c r="AY935" s="35">
        <f>SUMIFS(рўйхат!BH:BH,рўйхат!$CX:$CX,$B$998,рўйхат!$D:$D,$C935)</f>
        <v/>
      </c>
      <c r="AZ935" s="36">
        <f>SUMIFS(рўйхат!BI:BI,рўйхат!$CX:$CX,$B$998,рўйхат!$D:$D,$C935)</f>
        <v/>
      </c>
      <c r="BA935" s="35">
        <f>SUMIFS(рўйхат!BJ:BJ,рўйхат!$CX:$CX,$B$998,рўйхат!$D:$D,$C935)</f>
        <v/>
      </c>
      <c r="BB935" s="36">
        <f>SUMIFS(рўйхат!BK:BK,рўйхат!$CX:$CX,$B$998,рўйхат!$D:$D,$C935)</f>
        <v/>
      </c>
      <c r="BC935" s="77">
        <f>IFERROR(AO935/E935,0)</f>
        <v/>
      </c>
      <c r="BD935" s="77">
        <f>IFERROR(AP935/F935,0)</f>
        <v/>
      </c>
      <c r="BE935" s="35">
        <f>SUMIFS(рўйхат!BL:BL,рўйхат!$CX:$CX,$B$998,рўйхат!$D:$D,$C935)</f>
        <v/>
      </c>
      <c r="BF935" s="36">
        <f>SUMIFS(рўйхат!BM:BM,рўйхат!$CX:$CX,$B$998,рўйхат!$D:$D,$C935)</f>
        <v/>
      </c>
      <c r="BG935" s="35">
        <f>SUMIFS(рўйхат!BN:BN,рўйхат!$CX:$CX,$B$998,рўйхат!$D:$D,$C935)</f>
        <v/>
      </c>
      <c r="BH935" s="36">
        <f>SUMIFS(рўйхат!BO:BO,рўйхат!$CX:$CX,$B$998,рўйхат!$D:$D,$C935)</f>
        <v/>
      </c>
      <c r="BI935" s="35">
        <f>SUMIFS(рўйхат!BP:BP,рўйхат!$CX:$CX,$B$998,рўйхат!$D:$D,$C935)</f>
        <v/>
      </c>
      <c r="BJ935" s="36">
        <f>SUMIFS(рўйхат!BQ:BQ,рўйхат!$CX:$CX,$B$998,рўйхат!$D:$D,$C935)</f>
        <v/>
      </c>
      <c r="BK935" s="35">
        <f>SUMIFS(рўйхат!BR:BR,рўйхат!$CX:$CX,$B$998,рўйхат!$D:$D,$C935)</f>
        <v/>
      </c>
      <c r="BL935" s="36">
        <f>SUMIFS(рўйхат!BS:BS,рўйхат!$CX:$CX,$B$998,рўйхат!$D:$D,$C935)</f>
        <v/>
      </c>
      <c r="BM935" s="35">
        <f>SUMIFS(рўйхат!BT:BT,рўйхат!$CX:$CX,$B$998,рўйхат!$D:$D,$C935)</f>
        <v/>
      </c>
      <c r="BN935" s="36">
        <f>SUMIFS(рўйхат!BU:BU,рўйхат!$CX:$CX,$B$998,рўйхат!$D:$D,$C935)</f>
        <v/>
      </c>
      <c r="BO935" s="35">
        <f>SUMIFS(рўйхат!BX:BX,рўйхат!$CX:$CX,$B$998,рўйхат!$D:$D,$C935)</f>
        <v/>
      </c>
      <c r="BP935" s="36">
        <f>SUMIFS(рўйхат!BY:BY,рўйхат!$CX:$CX,$B$998,рўйхат!$D:$D,$C935)</f>
        <v/>
      </c>
      <c r="BQ935" s="35">
        <f>SUMIFS(рўйхат!BZ:BZ,рўйхат!$CX:$CX,$B$998,рўйхат!$D:$D,$C935)</f>
        <v/>
      </c>
      <c r="BR935" s="36">
        <f>SUMIFS(рўйхат!CA:CA,рўйхат!$CX:$CX,$B$998,рўйхат!$D:$D,$C935)</f>
        <v/>
      </c>
      <c r="BS935" s="35">
        <f>SUMIFS(рўйхат!CB:CB,рўйхат!$CX:$CX,$B$998,рўйхат!$D:$D,$C935)</f>
        <v/>
      </c>
      <c r="BT935" s="36">
        <f>SUMIFS(рўйхат!CC:CC,рўйхат!$CX:$CX,$B$998,рўйхат!$D:$D,$C935)</f>
        <v/>
      </c>
      <c r="BU935" s="35">
        <f>SUMIFS(рўйхат!CD:CD,рўйхат!$CX:$CX,$B$998,рўйхат!$D:$D,$C935)</f>
        <v/>
      </c>
      <c r="BV935" s="36">
        <f>SUMIFS(рўйхат!CE:CE,рўйхат!$CX:$CX,$B$998,рўйхат!$D:$D,$C935)</f>
        <v/>
      </c>
      <c r="BW935" s="35">
        <f>SUMIFS(рўйхат!CH:CH,рўйхат!$CX:$CX,$B$998,рўйхат!$D:$D,$C935)</f>
        <v/>
      </c>
      <c r="BX935" s="36">
        <f>SUMIFS(рўйхат!CI:CI,рўйхат!$CX:$CX,$B$998,рўйхат!$D:$D,$C935)</f>
        <v/>
      </c>
      <c r="BY935" s="35">
        <f>SUMIFS(рўйхат!CJ:CJ,рўйхат!$CX:$CX,$B$998,рўйхат!$D:$D,$C935)</f>
        <v/>
      </c>
      <c r="BZ935" s="36">
        <f>SUMIFS(рўйхат!CK:CK,рўйхат!$CX:$CX,$B$998,рўйхат!$D:$D,$C935)</f>
        <v/>
      </c>
      <c r="CA935" s="35">
        <f>SUMIFS(рўйхат!CL:CL,рўйхат!$CX:$CX,$B$998,рўйхат!$D:$D,$C935)</f>
        <v/>
      </c>
      <c r="CB935" s="36">
        <f>SUMIFS(рўйхат!CM:CM,рўйхат!$CX:$CX,$B$998,рўйхат!$D:$D,$C935)</f>
        <v/>
      </c>
      <c r="CC935" s="35">
        <f>SUMIFS(рўйхат!CN:CN,рўйхат!$CX:$CX,$B$998,рўйхат!$D:$D,$C935)</f>
        <v/>
      </c>
      <c r="CD935" s="36">
        <f>SUMIFS(рўйхат!CO:CO,рўйхат!$CX:$CX,$B$998,рўйхат!$D:$D,$C935)</f>
        <v/>
      </c>
      <c r="CE935" s="77">
        <f>IFERROR(BE935/(Q935+BE935),0)</f>
        <v/>
      </c>
      <c r="CF935" s="78">
        <f>IFERROR(BF935/(R935+BF935),0)</f>
        <v/>
      </c>
    </row>
    <row r="936" hidden="1" outlineLevel="1" ht="30" customFormat="1" customHeight="1" s="8">
      <c r="A936" s="39" t="n"/>
      <c r="B936" s="50" t="n">
        <v>4</v>
      </c>
      <c r="C936" s="38" t="inlineStr">
        <is>
          <t>Аффилланганлик таҳлили (AI)</t>
        </is>
      </c>
      <c r="D936" s="16" t="n"/>
      <c r="E936" s="35">
        <f>SUMIFS(рўйхат!F:F,рўйхат!$CX:$CX,$B$998,рўйхат!$D:$D,$C936)</f>
        <v/>
      </c>
      <c r="F936" s="36">
        <f>SUMIFS(рўйхат!G:G,рўйхат!$CX:$CX,$B$998,рўйхат!$D:$D,$C936)</f>
        <v/>
      </c>
      <c r="G936" s="35">
        <f>SUMIFS(рўйхат!H:H,рўйхат!$CX:$CX,$B$998,рўйхат!$D:$D,$C936)</f>
        <v/>
      </c>
      <c r="H936" s="36">
        <f>SUMIFS(рўйхат!I:I,рўйхат!$CX:$CX,$B$998,рўйхат!$D:$D,$C936)</f>
        <v/>
      </c>
      <c r="I936" s="35">
        <f>SUMIFS(рўйхат!J:J,рўйхат!$CX:$CX,$B$998,рўйхат!$D:$D,$C936)</f>
        <v/>
      </c>
      <c r="J936" s="36">
        <f>SUMIFS(рўйхат!K:K,рўйхат!$CX:$CX,$B$998,рўйхат!$D:$D,$C936)</f>
        <v/>
      </c>
      <c r="K936" s="35">
        <f>SUMIFS(рўйхат!L:L,рўйхат!$CX:$CX,$B$998,рўйхат!$D:$D,$C936)</f>
        <v/>
      </c>
      <c r="L936" s="36">
        <f>SUMIFS(рўйхат!M:M,рўйхат!$CX:$CX,$B$998,рўйхат!$D:$D,$C936)</f>
        <v/>
      </c>
      <c r="M936" s="35">
        <f>SUMIFS(рўйхат!N:N,рўйхат!$CX:$CX,$B$998,рўйхат!$D:$D,$C936)</f>
        <v/>
      </c>
      <c r="N936" s="36">
        <f>SUMIFS(рўйхат!O:O,рўйхат!$CX:$CX,$B$998,рўйхат!$D:$D,$C936)</f>
        <v/>
      </c>
      <c r="O936" s="34">
        <f>IFERROR(M936/E936,0)</f>
        <v/>
      </c>
      <c r="P936" s="34">
        <f>IFERROR(N936/F936,0)</f>
        <v/>
      </c>
      <c r="Q936" s="35">
        <f>SUMIFS(рўйхат!P:P,рўйхат!$CX:$CX,$B$998,рўйхат!$D:$D,$C936)</f>
        <v/>
      </c>
      <c r="R936" s="36">
        <f>SUMIFS(рўйхат!Q:Q,рўйхат!$CX:$CX,$B$998,рўйхат!$D:$D,$C936)</f>
        <v/>
      </c>
      <c r="S936" s="35">
        <f>SUMIFS(рўйхат!R:R,рўйхат!$CX:$CX,$B$998,рўйхат!$D:$D,$C936)</f>
        <v/>
      </c>
      <c r="T936" s="36">
        <f>SUMIFS(рўйхат!S:S,рўйхат!$CX:$CX,$B$998,рўйхат!$D:$D,$C936)</f>
        <v/>
      </c>
      <c r="U936" s="35">
        <f>SUMIFS(рўйхат!T:T,рўйхат!$CX:$CX,$B$998,рўйхат!$D:$D,$C936)</f>
        <v/>
      </c>
      <c r="V936" s="36">
        <f>SUMIFS(рўйхат!U:U,рўйхат!$CX:$CX,$B$998,рўйхат!$D:$D,$C936)</f>
        <v/>
      </c>
      <c r="W936" s="35">
        <f>SUMIFS(рўйхат!V:V,рўйхат!$CX:$CX,$B$998,рўйхат!$D:$D,$C936)</f>
        <v/>
      </c>
      <c r="X936" s="36">
        <f>SUMIFS(рўйхат!W:W,рўйхат!$CX:$CX,$B$998,рўйхат!$D:$D,$C936)</f>
        <v/>
      </c>
      <c r="Y936" s="35">
        <f>SUMIFS(рўйхат!X:X,рўйхат!$CX:$CX,$B$998,рўйхат!$D:$D,$C936)</f>
        <v/>
      </c>
      <c r="Z936" s="36">
        <f>SUMIFS(рўйхат!Y:Y,рўйхат!$CX:$CX,$B$998,рўйхат!$D:$D,$C936)</f>
        <v/>
      </c>
      <c r="AA936" s="35">
        <f>SUMIFS(рўйхат!Z:Z,рўйхат!$CX:$CX,$B$998,рўйхат!$D:$D,$C936)</f>
        <v/>
      </c>
      <c r="AB936" s="36">
        <f>SUMIFS(рўйхат!AA:AA,рўйхат!$CX:$CX,$B$998,рўйхат!$D:$D,$C936)</f>
        <v/>
      </c>
      <c r="AC936" s="35">
        <f>SUMIFS(рўйхат!AB:AB,рўйхат!$CX:$CX,$B$998,рўйхат!$D:$D,$C936)</f>
        <v/>
      </c>
      <c r="AD936" s="36">
        <f>SUMIFS(рўйхат!AC:AC,рўйхат!$CX:$CX,$B$998,рўйхат!$D:$D,$C936)</f>
        <v/>
      </c>
      <c r="AE936" s="35">
        <f>SUMIFS(рўйхат!AD:AD,рўйхат!$CX:$CX,$B$998,рўйхат!$D:$D,$C936)</f>
        <v/>
      </c>
      <c r="AF936" s="36">
        <f>SUMIFS(рўйхат!AE:AE,рўйхат!$CX:$CX,$B$998,рўйхат!$D:$D,$C936)</f>
        <v/>
      </c>
      <c r="AG936" s="35">
        <f>SUMIFS(рўйхат!AH:AH,рўйхат!$CX:$CX,$B$998,рўйхат!$D:$D,$C936)</f>
        <v/>
      </c>
      <c r="AH936" s="36">
        <f>SUMIFS(рўйхат!AI:AI,рўйхат!$CX:$CX,$B$998,рўйхат!$D:$D,$C936)</f>
        <v/>
      </c>
      <c r="AI936" s="35">
        <f>SUMIFS(рўйхат!AJ:AJ,рўйхат!$CX:$CX,$B$998,рўйхат!$D:$D,$C936)</f>
        <v/>
      </c>
      <c r="AJ936" s="36">
        <f>SUMIFS(рўйхат!AK:AK,рўйхат!$CX:$CX,$B$998,рўйхат!$D:$D,$C936)</f>
        <v/>
      </c>
      <c r="AK936" s="35">
        <f>SUMIFS(рўйхат!AL:AL,рўйхат!$CX:$CX,$B$998,рўйхат!$D:$D,$C936)</f>
        <v/>
      </c>
      <c r="AL936" s="36">
        <f>SUMIFS(рўйхат!AM:AM,рўйхат!$CX:$CX,$B$998,рўйхат!$D:$D,$C936)</f>
        <v/>
      </c>
      <c r="AM936" s="77">
        <f>IFERROR(Q936/E936,0)</f>
        <v/>
      </c>
      <c r="AN936" s="77">
        <f>IFERROR(R936/F936,0)</f>
        <v/>
      </c>
      <c r="AO936" s="35">
        <f>SUMIFS(рўйхат!AX:AX,рўйхат!$CX:$CX,$B$998,рўйхат!$D:$D,$C936)</f>
        <v/>
      </c>
      <c r="AP936" s="36">
        <f>SUMIFS(рўйхат!AY:AY,рўйхат!$CX:$CX,$B$998,рўйхат!$D:$D,$C936)</f>
        <v/>
      </c>
      <c r="AQ936" s="35">
        <f>SUMIFS(рўйхат!AZ:AZ,рўйхат!$CX:$CX,$B$998,рўйхат!$D:$D,$C936)</f>
        <v/>
      </c>
      <c r="AR936" s="36">
        <f>SUMIFS(рўйхат!BA:BA,рўйхат!$CX:$CX,$B$998,рўйхат!$D:$D,$C936)</f>
        <v/>
      </c>
      <c r="AS936" s="35">
        <f>SUMIFS(рўйхат!BB:BB,рўйхат!$CX:$CX,$B$998,рўйхат!$D:$D,$C936)</f>
        <v/>
      </c>
      <c r="AT936" s="36">
        <f>SUMIFS(рўйхат!BC:BC,рўйхат!$CX:$CX,$B$998,рўйхат!$D:$D,$C936)</f>
        <v/>
      </c>
      <c r="AU936" s="35">
        <f>SUMIFS(рўйхат!BD:BD,рўйхат!$CX:$CX,$B$998,рўйхат!$D:$D,$C936)</f>
        <v/>
      </c>
      <c r="AV936" s="36">
        <f>SUMIFS(рўйхат!BE:BE,рўйхат!$CX:$CX,$B$998,рўйхат!$D:$D,$C936)</f>
        <v/>
      </c>
      <c r="AW936" s="35">
        <f>SUMIFS(рўйхат!BF:BF,рўйхат!$CX:$CX,$B$998,рўйхат!$D:$D,$C936)</f>
        <v/>
      </c>
      <c r="AX936" s="36">
        <f>SUMIFS(рўйхат!BG:BG,рўйхат!$CX:$CX,$B$998,рўйхат!$D:$D,$C936)</f>
        <v/>
      </c>
      <c r="AY936" s="35">
        <f>SUMIFS(рўйхат!BH:BH,рўйхат!$CX:$CX,$B$998,рўйхат!$D:$D,$C936)</f>
        <v/>
      </c>
      <c r="AZ936" s="36">
        <f>SUMIFS(рўйхат!BI:BI,рўйхат!$CX:$CX,$B$998,рўйхат!$D:$D,$C936)</f>
        <v/>
      </c>
      <c r="BA936" s="35">
        <f>SUMIFS(рўйхат!BJ:BJ,рўйхат!$CX:$CX,$B$998,рўйхат!$D:$D,$C936)</f>
        <v/>
      </c>
      <c r="BB936" s="36">
        <f>SUMIFS(рўйхат!BK:BK,рўйхат!$CX:$CX,$B$998,рўйхат!$D:$D,$C936)</f>
        <v/>
      </c>
      <c r="BC936" s="77">
        <f>IFERROR(AO936/E936,0)</f>
        <v/>
      </c>
      <c r="BD936" s="77">
        <f>IFERROR(AP936/F936,0)</f>
        <v/>
      </c>
      <c r="BE936" s="35">
        <f>SUMIFS(рўйхат!BL:BL,рўйхат!$CX:$CX,$B$998,рўйхат!$D:$D,$C936)</f>
        <v/>
      </c>
      <c r="BF936" s="36">
        <f>SUMIFS(рўйхат!BM:BM,рўйхат!$CX:$CX,$B$998,рўйхат!$D:$D,$C936)</f>
        <v/>
      </c>
      <c r="BG936" s="35">
        <f>SUMIFS(рўйхат!BN:BN,рўйхат!$CX:$CX,$B$998,рўйхат!$D:$D,$C936)</f>
        <v/>
      </c>
      <c r="BH936" s="36">
        <f>SUMIFS(рўйхат!BO:BO,рўйхат!$CX:$CX,$B$998,рўйхат!$D:$D,$C936)</f>
        <v/>
      </c>
      <c r="BI936" s="35">
        <f>SUMIFS(рўйхат!BP:BP,рўйхат!$CX:$CX,$B$998,рўйхат!$D:$D,$C936)</f>
        <v/>
      </c>
      <c r="BJ936" s="36">
        <f>SUMIFS(рўйхат!BQ:BQ,рўйхат!$CX:$CX,$B$998,рўйхат!$D:$D,$C936)</f>
        <v/>
      </c>
      <c r="BK936" s="35">
        <f>SUMIFS(рўйхат!BR:BR,рўйхат!$CX:$CX,$B$998,рўйхат!$D:$D,$C936)</f>
        <v/>
      </c>
      <c r="BL936" s="36">
        <f>SUMIFS(рўйхат!BS:BS,рўйхат!$CX:$CX,$B$998,рўйхат!$D:$D,$C936)</f>
        <v/>
      </c>
      <c r="BM936" s="35">
        <f>SUMIFS(рўйхат!BT:BT,рўйхат!$CX:$CX,$B$998,рўйхат!$D:$D,$C936)</f>
        <v/>
      </c>
      <c r="BN936" s="36">
        <f>SUMIFS(рўйхат!BU:BU,рўйхат!$CX:$CX,$B$998,рўйхат!$D:$D,$C936)</f>
        <v/>
      </c>
      <c r="BO936" s="35">
        <f>SUMIFS(рўйхат!BX:BX,рўйхат!$CX:$CX,$B$998,рўйхат!$D:$D,$C936)</f>
        <v/>
      </c>
      <c r="BP936" s="36">
        <f>SUMIFS(рўйхат!BY:BY,рўйхат!$CX:$CX,$B$998,рўйхат!$D:$D,$C936)</f>
        <v/>
      </c>
      <c r="BQ936" s="35">
        <f>SUMIFS(рўйхат!BZ:BZ,рўйхат!$CX:$CX,$B$998,рўйхат!$D:$D,$C936)</f>
        <v/>
      </c>
      <c r="BR936" s="36">
        <f>SUMIFS(рўйхат!CA:CA,рўйхат!$CX:$CX,$B$998,рўйхат!$D:$D,$C936)</f>
        <v/>
      </c>
      <c r="BS936" s="35">
        <f>SUMIFS(рўйхат!CB:CB,рўйхат!$CX:$CX,$B$998,рўйхат!$D:$D,$C936)</f>
        <v/>
      </c>
      <c r="BT936" s="36">
        <f>SUMIFS(рўйхат!CC:CC,рўйхат!$CX:$CX,$B$998,рўйхат!$D:$D,$C936)</f>
        <v/>
      </c>
      <c r="BU936" s="35">
        <f>SUMIFS(рўйхат!CD:CD,рўйхат!$CX:$CX,$B$998,рўйхат!$D:$D,$C936)</f>
        <v/>
      </c>
      <c r="BV936" s="36">
        <f>SUMIFS(рўйхат!CE:CE,рўйхат!$CX:$CX,$B$998,рўйхат!$D:$D,$C936)</f>
        <v/>
      </c>
      <c r="BW936" s="35">
        <f>SUMIFS(рўйхат!CH:CH,рўйхат!$CX:$CX,$B$998,рўйхат!$D:$D,$C936)</f>
        <v/>
      </c>
      <c r="BX936" s="36">
        <f>SUMIFS(рўйхат!CI:CI,рўйхат!$CX:$CX,$B$998,рўйхат!$D:$D,$C936)</f>
        <v/>
      </c>
      <c r="BY936" s="35">
        <f>SUMIFS(рўйхат!CJ:CJ,рўйхат!$CX:$CX,$B$998,рўйхат!$D:$D,$C936)</f>
        <v/>
      </c>
      <c r="BZ936" s="36">
        <f>SUMIFS(рўйхат!CK:CK,рўйхат!$CX:$CX,$B$998,рўйхат!$D:$D,$C936)</f>
        <v/>
      </c>
      <c r="CA936" s="35">
        <f>SUMIFS(рўйхат!CL:CL,рўйхат!$CX:$CX,$B$998,рўйхат!$D:$D,$C936)</f>
        <v/>
      </c>
      <c r="CB936" s="36">
        <f>SUMIFS(рўйхат!CM:CM,рўйхат!$CX:$CX,$B$998,рўйхат!$D:$D,$C936)</f>
        <v/>
      </c>
      <c r="CC936" s="35">
        <f>SUMIFS(рўйхат!CN:CN,рўйхат!$CX:$CX,$B$998,рўйхат!$D:$D,$C936)</f>
        <v/>
      </c>
      <c r="CD936" s="36">
        <f>SUMIFS(рўйхат!CO:CO,рўйхат!$CX:$CX,$B$998,рўйхат!$D:$D,$C936)</f>
        <v/>
      </c>
      <c r="CE936" s="77">
        <f>IFERROR(BE936/(Q936+BE936),0)</f>
        <v/>
      </c>
      <c r="CF936" s="78">
        <f>IFERROR(BF936/(R936+BF936),0)</f>
        <v/>
      </c>
    </row>
    <row r="937" hidden="1" outlineLevel="1" ht="30" customFormat="1" customHeight="1" s="8">
      <c r="A937" s="39" t="n"/>
      <c r="B937" s="50" t="n">
        <v>5</v>
      </c>
      <c r="C937" s="38" t="inlineStr">
        <is>
          <t>Аффилланганлик таҳлили (Xt Xarid AI)</t>
        </is>
      </c>
      <c r="D937" s="16" t="n"/>
      <c r="E937" s="35">
        <f>SUMIFS(рўйхат!F:F,рўйхат!$CX:$CX,$B$998,рўйхат!$D:$D,$C937)</f>
        <v/>
      </c>
      <c r="F937" s="36">
        <f>SUMIFS(рўйхат!G:G,рўйхат!$CX:$CX,$B$998,рўйхат!$D:$D,$C937)</f>
        <v/>
      </c>
      <c r="G937" s="35">
        <f>SUMIFS(рўйхат!H:H,рўйхат!$CX:$CX,$B$998,рўйхат!$D:$D,$C937)</f>
        <v/>
      </c>
      <c r="H937" s="36">
        <f>SUMIFS(рўйхат!I:I,рўйхат!$CX:$CX,$B$998,рўйхат!$D:$D,$C937)</f>
        <v/>
      </c>
      <c r="I937" s="35">
        <f>SUMIFS(рўйхат!J:J,рўйхат!$CX:$CX,$B$998,рўйхат!$D:$D,$C937)</f>
        <v/>
      </c>
      <c r="J937" s="36">
        <f>SUMIFS(рўйхат!K:K,рўйхат!$CX:$CX,$B$998,рўйхат!$D:$D,$C937)</f>
        <v/>
      </c>
      <c r="K937" s="35">
        <f>SUMIFS(рўйхат!L:L,рўйхат!$CX:$CX,$B$998,рўйхат!$D:$D,$C937)</f>
        <v/>
      </c>
      <c r="L937" s="36">
        <f>SUMIFS(рўйхат!M:M,рўйхат!$CX:$CX,$B$998,рўйхат!$D:$D,$C937)</f>
        <v/>
      </c>
      <c r="M937" s="35">
        <f>SUMIFS(рўйхат!N:N,рўйхат!$CX:$CX,$B$998,рўйхат!$D:$D,$C937)</f>
        <v/>
      </c>
      <c r="N937" s="36">
        <f>SUMIFS(рўйхат!O:O,рўйхат!$CX:$CX,$B$998,рўйхат!$D:$D,$C937)</f>
        <v/>
      </c>
      <c r="O937" s="34">
        <f>IFERROR(M937/E937,0)</f>
        <v/>
      </c>
      <c r="P937" s="34">
        <f>IFERROR(N937/F937,0)</f>
        <v/>
      </c>
      <c r="Q937" s="35">
        <f>SUMIFS(рўйхат!P:P,рўйхат!$CX:$CX,$B$998,рўйхат!$D:$D,$C937)</f>
        <v/>
      </c>
      <c r="R937" s="36">
        <f>SUMIFS(рўйхат!Q:Q,рўйхат!$CX:$CX,$B$998,рўйхат!$D:$D,$C937)</f>
        <v/>
      </c>
      <c r="S937" s="35">
        <f>SUMIFS(рўйхат!R:R,рўйхат!$CX:$CX,$B$998,рўйхат!$D:$D,$C937)</f>
        <v/>
      </c>
      <c r="T937" s="36">
        <f>SUMIFS(рўйхат!S:S,рўйхат!$CX:$CX,$B$998,рўйхат!$D:$D,$C937)</f>
        <v/>
      </c>
      <c r="U937" s="35">
        <f>SUMIFS(рўйхат!T:T,рўйхат!$CX:$CX,$B$998,рўйхат!$D:$D,$C937)</f>
        <v/>
      </c>
      <c r="V937" s="36">
        <f>SUMIFS(рўйхат!U:U,рўйхат!$CX:$CX,$B$998,рўйхат!$D:$D,$C937)</f>
        <v/>
      </c>
      <c r="W937" s="35">
        <f>SUMIFS(рўйхат!V:V,рўйхат!$CX:$CX,$B$998,рўйхат!$D:$D,$C937)</f>
        <v/>
      </c>
      <c r="X937" s="36">
        <f>SUMIFS(рўйхат!W:W,рўйхат!$CX:$CX,$B$998,рўйхат!$D:$D,$C937)</f>
        <v/>
      </c>
      <c r="Y937" s="35">
        <f>SUMIFS(рўйхат!X:X,рўйхат!$CX:$CX,$B$998,рўйхат!$D:$D,$C937)</f>
        <v/>
      </c>
      <c r="Z937" s="36">
        <f>SUMIFS(рўйхат!Y:Y,рўйхат!$CX:$CX,$B$998,рўйхат!$D:$D,$C937)</f>
        <v/>
      </c>
      <c r="AA937" s="35">
        <f>SUMIFS(рўйхат!Z:Z,рўйхат!$CX:$CX,$B$998,рўйхат!$D:$D,$C937)</f>
        <v/>
      </c>
      <c r="AB937" s="36">
        <f>SUMIFS(рўйхат!AA:AA,рўйхат!$CX:$CX,$B$998,рўйхат!$D:$D,$C937)</f>
        <v/>
      </c>
      <c r="AC937" s="35">
        <f>SUMIFS(рўйхат!AB:AB,рўйхат!$CX:$CX,$B$998,рўйхат!$D:$D,$C937)</f>
        <v/>
      </c>
      <c r="AD937" s="36">
        <f>SUMIFS(рўйхат!AC:AC,рўйхат!$CX:$CX,$B$998,рўйхат!$D:$D,$C937)</f>
        <v/>
      </c>
      <c r="AE937" s="35">
        <f>SUMIFS(рўйхат!AD:AD,рўйхат!$CX:$CX,$B$998,рўйхат!$D:$D,$C937)</f>
        <v/>
      </c>
      <c r="AF937" s="36">
        <f>SUMIFS(рўйхат!AE:AE,рўйхат!$CX:$CX,$B$998,рўйхат!$D:$D,$C937)</f>
        <v/>
      </c>
      <c r="AG937" s="35">
        <f>SUMIFS(рўйхат!AH:AH,рўйхат!$CX:$CX,$B$998,рўйхат!$D:$D,$C937)</f>
        <v/>
      </c>
      <c r="AH937" s="36">
        <f>SUMIFS(рўйхат!AI:AI,рўйхат!$CX:$CX,$B$998,рўйхат!$D:$D,$C937)</f>
        <v/>
      </c>
      <c r="AI937" s="35">
        <f>SUMIFS(рўйхат!AJ:AJ,рўйхат!$CX:$CX,$B$998,рўйхат!$D:$D,$C937)</f>
        <v/>
      </c>
      <c r="AJ937" s="36">
        <f>SUMIFS(рўйхат!AK:AK,рўйхат!$CX:$CX,$B$998,рўйхат!$D:$D,$C937)</f>
        <v/>
      </c>
      <c r="AK937" s="35">
        <f>SUMIFS(рўйхат!AL:AL,рўйхат!$CX:$CX,$B$998,рўйхат!$D:$D,$C937)</f>
        <v/>
      </c>
      <c r="AL937" s="36">
        <f>SUMIFS(рўйхат!AM:AM,рўйхат!$CX:$CX,$B$998,рўйхат!$D:$D,$C937)</f>
        <v/>
      </c>
      <c r="AM937" s="77">
        <f>IFERROR(Q937/E937,0)</f>
        <v/>
      </c>
      <c r="AN937" s="77">
        <f>IFERROR(R937/F937,0)</f>
        <v/>
      </c>
      <c r="AO937" s="35">
        <f>SUMIFS(рўйхат!AX:AX,рўйхат!$CX:$CX,$B$998,рўйхат!$D:$D,$C937)</f>
        <v/>
      </c>
      <c r="AP937" s="36">
        <f>SUMIFS(рўйхат!AY:AY,рўйхат!$CX:$CX,$B$998,рўйхат!$D:$D,$C937)</f>
        <v/>
      </c>
      <c r="AQ937" s="35">
        <f>SUMIFS(рўйхат!AZ:AZ,рўйхат!$CX:$CX,$B$998,рўйхат!$D:$D,$C937)</f>
        <v/>
      </c>
      <c r="AR937" s="36">
        <f>SUMIFS(рўйхат!BA:BA,рўйхат!$CX:$CX,$B$998,рўйхат!$D:$D,$C937)</f>
        <v/>
      </c>
      <c r="AS937" s="35">
        <f>SUMIFS(рўйхат!BB:BB,рўйхат!$CX:$CX,$B$998,рўйхат!$D:$D,$C937)</f>
        <v/>
      </c>
      <c r="AT937" s="36">
        <f>SUMIFS(рўйхат!BC:BC,рўйхат!$CX:$CX,$B$998,рўйхат!$D:$D,$C937)</f>
        <v/>
      </c>
      <c r="AU937" s="35">
        <f>SUMIFS(рўйхат!BD:BD,рўйхат!$CX:$CX,$B$998,рўйхат!$D:$D,$C937)</f>
        <v/>
      </c>
      <c r="AV937" s="36">
        <f>SUMIFS(рўйхат!BE:BE,рўйхат!$CX:$CX,$B$998,рўйхат!$D:$D,$C937)</f>
        <v/>
      </c>
      <c r="AW937" s="35">
        <f>SUMIFS(рўйхат!BF:BF,рўйхат!$CX:$CX,$B$998,рўйхат!$D:$D,$C937)</f>
        <v/>
      </c>
      <c r="AX937" s="36">
        <f>SUMIFS(рўйхат!BG:BG,рўйхат!$CX:$CX,$B$998,рўйхат!$D:$D,$C937)</f>
        <v/>
      </c>
      <c r="AY937" s="35">
        <f>SUMIFS(рўйхат!BH:BH,рўйхат!$CX:$CX,$B$998,рўйхат!$D:$D,$C937)</f>
        <v/>
      </c>
      <c r="AZ937" s="36">
        <f>SUMIFS(рўйхат!BI:BI,рўйхат!$CX:$CX,$B$998,рўйхат!$D:$D,$C937)</f>
        <v/>
      </c>
      <c r="BA937" s="35">
        <f>SUMIFS(рўйхат!BJ:BJ,рўйхат!$CX:$CX,$B$998,рўйхат!$D:$D,$C937)</f>
        <v/>
      </c>
      <c r="BB937" s="36">
        <f>SUMIFS(рўйхат!BK:BK,рўйхат!$CX:$CX,$B$998,рўйхат!$D:$D,$C937)</f>
        <v/>
      </c>
      <c r="BC937" s="77">
        <f>IFERROR(AO937/E937,0)</f>
        <v/>
      </c>
      <c r="BD937" s="77">
        <f>IFERROR(AP937/F937,0)</f>
        <v/>
      </c>
      <c r="BE937" s="35">
        <f>SUMIFS(рўйхат!BL:BL,рўйхат!$CX:$CX,$B$998,рўйхат!$D:$D,$C937)</f>
        <v/>
      </c>
      <c r="BF937" s="36">
        <f>SUMIFS(рўйхат!BM:BM,рўйхат!$CX:$CX,$B$998,рўйхат!$D:$D,$C937)</f>
        <v/>
      </c>
      <c r="BG937" s="35">
        <f>SUMIFS(рўйхат!BN:BN,рўйхат!$CX:$CX,$B$998,рўйхат!$D:$D,$C937)</f>
        <v/>
      </c>
      <c r="BH937" s="36">
        <f>SUMIFS(рўйхат!BO:BO,рўйхат!$CX:$CX,$B$998,рўйхат!$D:$D,$C937)</f>
        <v/>
      </c>
      <c r="BI937" s="35">
        <f>SUMIFS(рўйхат!BP:BP,рўйхат!$CX:$CX,$B$998,рўйхат!$D:$D,$C937)</f>
        <v/>
      </c>
      <c r="BJ937" s="36">
        <f>SUMIFS(рўйхат!BQ:BQ,рўйхат!$CX:$CX,$B$998,рўйхат!$D:$D,$C937)</f>
        <v/>
      </c>
      <c r="BK937" s="35">
        <f>SUMIFS(рўйхат!BR:BR,рўйхат!$CX:$CX,$B$998,рўйхат!$D:$D,$C937)</f>
        <v/>
      </c>
      <c r="BL937" s="36">
        <f>SUMIFS(рўйхат!BS:BS,рўйхат!$CX:$CX,$B$998,рўйхат!$D:$D,$C937)</f>
        <v/>
      </c>
      <c r="BM937" s="35">
        <f>SUMIFS(рўйхат!BT:BT,рўйхат!$CX:$CX,$B$998,рўйхат!$D:$D,$C937)</f>
        <v/>
      </c>
      <c r="BN937" s="36">
        <f>SUMIFS(рўйхат!BU:BU,рўйхат!$CX:$CX,$B$998,рўйхат!$D:$D,$C937)</f>
        <v/>
      </c>
      <c r="BO937" s="35">
        <f>SUMIFS(рўйхат!BX:BX,рўйхат!$CX:$CX,$B$998,рўйхат!$D:$D,$C937)</f>
        <v/>
      </c>
      <c r="BP937" s="36">
        <f>SUMIFS(рўйхат!BY:BY,рўйхат!$CX:$CX,$B$998,рўйхат!$D:$D,$C937)</f>
        <v/>
      </c>
      <c r="BQ937" s="35">
        <f>SUMIFS(рўйхат!BZ:BZ,рўйхат!$CX:$CX,$B$998,рўйхат!$D:$D,$C937)</f>
        <v/>
      </c>
      <c r="BR937" s="36">
        <f>SUMIFS(рўйхат!CA:CA,рўйхат!$CX:$CX,$B$998,рўйхат!$D:$D,$C937)</f>
        <v/>
      </c>
      <c r="BS937" s="35">
        <f>SUMIFS(рўйхат!CB:CB,рўйхат!$CX:$CX,$B$998,рўйхат!$D:$D,$C937)</f>
        <v/>
      </c>
      <c r="BT937" s="36">
        <f>SUMIFS(рўйхат!CC:CC,рўйхат!$CX:$CX,$B$998,рўйхат!$D:$D,$C937)</f>
        <v/>
      </c>
      <c r="BU937" s="35">
        <f>SUMIFS(рўйхат!CD:CD,рўйхат!$CX:$CX,$B$998,рўйхат!$D:$D,$C937)</f>
        <v/>
      </c>
      <c r="BV937" s="36">
        <f>SUMIFS(рўйхат!CE:CE,рўйхат!$CX:$CX,$B$998,рўйхат!$D:$D,$C937)</f>
        <v/>
      </c>
      <c r="BW937" s="35">
        <f>SUMIFS(рўйхат!CH:CH,рўйхат!$CX:$CX,$B$998,рўйхат!$D:$D,$C937)</f>
        <v/>
      </c>
      <c r="BX937" s="36">
        <f>SUMIFS(рўйхат!CI:CI,рўйхат!$CX:$CX,$B$998,рўйхат!$D:$D,$C937)</f>
        <v/>
      </c>
      <c r="BY937" s="35">
        <f>SUMIFS(рўйхат!CJ:CJ,рўйхат!$CX:$CX,$B$998,рўйхат!$D:$D,$C937)</f>
        <v/>
      </c>
      <c r="BZ937" s="36">
        <f>SUMIFS(рўйхат!CK:CK,рўйхат!$CX:$CX,$B$998,рўйхат!$D:$D,$C937)</f>
        <v/>
      </c>
      <c r="CA937" s="35">
        <f>SUMIFS(рўйхат!CL:CL,рўйхат!$CX:$CX,$B$998,рўйхат!$D:$D,$C937)</f>
        <v/>
      </c>
      <c r="CB937" s="36">
        <f>SUMIFS(рўйхат!CM:CM,рўйхат!$CX:$CX,$B$998,рўйхат!$D:$D,$C937)</f>
        <v/>
      </c>
      <c r="CC937" s="35">
        <f>SUMIFS(рўйхат!CN:CN,рўйхат!$CX:$CX,$B$998,рўйхат!$D:$D,$C937)</f>
        <v/>
      </c>
      <c r="CD937" s="36">
        <f>SUMIFS(рўйхат!CO:CO,рўйхат!$CX:$CX,$B$998,рўйхат!$D:$D,$C937)</f>
        <v/>
      </c>
      <c r="CE937" s="77">
        <f>IFERROR(BE937/(Q937+BE937),0)</f>
        <v/>
      </c>
      <c r="CF937" s="78">
        <f>IFERROR(BF937/(R937+BF937),0)</f>
        <v/>
      </c>
    </row>
    <row r="938" hidden="1" outlineLevel="1" ht="30" customFormat="1" customHeight="1" s="8">
      <c r="A938" s="39" t="n"/>
      <c r="B938" s="50" t="n">
        <v>6</v>
      </c>
      <c r="C938" s="38" t="inlineStr">
        <is>
          <t>Банк ходимлари ҳамда уларнинг яқин қариндошларининг муаммолик кредит маблағлари (баланс)</t>
        </is>
      </c>
      <c r="D938" s="16" t="n"/>
      <c r="E938" s="35">
        <f>SUMIFS(рўйхат!F:F,рўйхат!$CX:$CX,$B$998,рўйхат!$D:$D,$C938)</f>
        <v/>
      </c>
      <c r="F938" s="36">
        <f>SUMIFS(рўйхат!G:G,рўйхат!$CX:$CX,$B$998,рўйхат!$D:$D,$C938)</f>
        <v/>
      </c>
      <c r="G938" s="35">
        <f>SUMIFS(рўйхат!H:H,рўйхат!$CX:$CX,$B$998,рўйхат!$D:$D,$C938)</f>
        <v/>
      </c>
      <c r="H938" s="36">
        <f>SUMIFS(рўйхат!I:I,рўйхат!$CX:$CX,$B$998,рўйхат!$D:$D,$C938)</f>
        <v/>
      </c>
      <c r="I938" s="35">
        <f>SUMIFS(рўйхат!J:J,рўйхат!$CX:$CX,$B$998,рўйхат!$D:$D,$C938)</f>
        <v/>
      </c>
      <c r="J938" s="36">
        <f>SUMIFS(рўйхат!K:K,рўйхат!$CX:$CX,$B$998,рўйхат!$D:$D,$C938)</f>
        <v/>
      </c>
      <c r="K938" s="35">
        <f>SUMIFS(рўйхат!L:L,рўйхат!$CX:$CX,$B$998,рўйхат!$D:$D,$C938)</f>
        <v/>
      </c>
      <c r="L938" s="36">
        <f>SUMIFS(рўйхат!M:M,рўйхат!$CX:$CX,$B$998,рўйхат!$D:$D,$C938)</f>
        <v/>
      </c>
      <c r="M938" s="35">
        <f>SUMIFS(рўйхат!N:N,рўйхат!$CX:$CX,$B$998,рўйхат!$D:$D,$C938)</f>
        <v/>
      </c>
      <c r="N938" s="36">
        <f>SUMIFS(рўйхат!O:O,рўйхат!$CX:$CX,$B$998,рўйхат!$D:$D,$C938)</f>
        <v/>
      </c>
      <c r="O938" s="34">
        <f>IFERROR(M938/E938,0)</f>
        <v/>
      </c>
      <c r="P938" s="34">
        <f>IFERROR(N938/F938,0)</f>
        <v/>
      </c>
      <c r="Q938" s="35">
        <f>SUMIFS(рўйхат!P:P,рўйхат!$CX:$CX,$B$998,рўйхат!$D:$D,$C938)</f>
        <v/>
      </c>
      <c r="R938" s="36">
        <f>SUMIFS(рўйхат!Q:Q,рўйхат!$CX:$CX,$B$998,рўйхат!$D:$D,$C938)</f>
        <v/>
      </c>
      <c r="S938" s="35">
        <f>SUMIFS(рўйхат!R:R,рўйхат!$CX:$CX,$B$998,рўйхат!$D:$D,$C938)</f>
        <v/>
      </c>
      <c r="T938" s="36">
        <f>SUMIFS(рўйхат!S:S,рўйхат!$CX:$CX,$B$998,рўйхат!$D:$D,$C938)</f>
        <v/>
      </c>
      <c r="U938" s="35">
        <f>SUMIFS(рўйхат!T:T,рўйхат!$CX:$CX,$B$998,рўйхат!$D:$D,$C938)</f>
        <v/>
      </c>
      <c r="V938" s="36">
        <f>SUMIFS(рўйхат!U:U,рўйхат!$CX:$CX,$B$998,рўйхат!$D:$D,$C938)</f>
        <v/>
      </c>
      <c r="W938" s="35">
        <f>SUMIFS(рўйхат!V:V,рўйхат!$CX:$CX,$B$998,рўйхат!$D:$D,$C938)</f>
        <v/>
      </c>
      <c r="X938" s="36">
        <f>SUMIFS(рўйхат!W:W,рўйхат!$CX:$CX,$B$998,рўйхат!$D:$D,$C938)</f>
        <v/>
      </c>
      <c r="Y938" s="35">
        <f>SUMIFS(рўйхат!X:X,рўйхат!$CX:$CX,$B$998,рўйхат!$D:$D,$C938)</f>
        <v/>
      </c>
      <c r="Z938" s="36">
        <f>SUMIFS(рўйхат!Y:Y,рўйхат!$CX:$CX,$B$998,рўйхат!$D:$D,$C938)</f>
        <v/>
      </c>
      <c r="AA938" s="35">
        <f>SUMIFS(рўйхат!Z:Z,рўйхат!$CX:$CX,$B$998,рўйхат!$D:$D,$C938)</f>
        <v/>
      </c>
      <c r="AB938" s="36">
        <f>SUMIFS(рўйхат!AA:AA,рўйхат!$CX:$CX,$B$998,рўйхат!$D:$D,$C938)</f>
        <v/>
      </c>
      <c r="AC938" s="35">
        <f>SUMIFS(рўйхат!AB:AB,рўйхат!$CX:$CX,$B$998,рўйхат!$D:$D,$C938)</f>
        <v/>
      </c>
      <c r="AD938" s="36">
        <f>SUMIFS(рўйхат!AC:AC,рўйхат!$CX:$CX,$B$998,рўйхат!$D:$D,$C938)</f>
        <v/>
      </c>
      <c r="AE938" s="35">
        <f>SUMIFS(рўйхат!AD:AD,рўйхат!$CX:$CX,$B$998,рўйхат!$D:$D,$C938)</f>
        <v/>
      </c>
      <c r="AF938" s="36">
        <f>SUMIFS(рўйхат!AE:AE,рўйхат!$CX:$CX,$B$998,рўйхат!$D:$D,$C938)</f>
        <v/>
      </c>
      <c r="AG938" s="35">
        <f>SUMIFS(рўйхат!AH:AH,рўйхат!$CX:$CX,$B$998,рўйхат!$D:$D,$C938)</f>
        <v/>
      </c>
      <c r="AH938" s="36">
        <f>SUMIFS(рўйхат!AI:AI,рўйхат!$CX:$CX,$B$998,рўйхат!$D:$D,$C938)</f>
        <v/>
      </c>
      <c r="AI938" s="35">
        <f>SUMIFS(рўйхат!AJ:AJ,рўйхат!$CX:$CX,$B$998,рўйхат!$D:$D,$C938)</f>
        <v/>
      </c>
      <c r="AJ938" s="36">
        <f>SUMIFS(рўйхат!AK:AK,рўйхат!$CX:$CX,$B$998,рўйхат!$D:$D,$C938)</f>
        <v/>
      </c>
      <c r="AK938" s="35">
        <f>SUMIFS(рўйхат!AL:AL,рўйхат!$CX:$CX,$B$998,рўйхат!$D:$D,$C938)</f>
        <v/>
      </c>
      <c r="AL938" s="36">
        <f>SUMIFS(рўйхат!AM:AM,рўйхат!$CX:$CX,$B$998,рўйхат!$D:$D,$C938)</f>
        <v/>
      </c>
      <c r="AM938" s="77">
        <f>IFERROR(Q938/E938,0)</f>
        <v/>
      </c>
      <c r="AN938" s="77">
        <f>IFERROR(R938/F938,0)</f>
        <v/>
      </c>
      <c r="AO938" s="35">
        <f>SUMIFS(рўйхат!AX:AX,рўйхат!$CX:$CX,$B$998,рўйхат!$D:$D,$C938)</f>
        <v/>
      </c>
      <c r="AP938" s="36">
        <f>SUMIFS(рўйхат!AY:AY,рўйхат!$CX:$CX,$B$998,рўйхат!$D:$D,$C938)</f>
        <v/>
      </c>
      <c r="AQ938" s="35">
        <f>SUMIFS(рўйхат!AZ:AZ,рўйхат!$CX:$CX,$B$998,рўйхат!$D:$D,$C938)</f>
        <v/>
      </c>
      <c r="AR938" s="36">
        <f>SUMIFS(рўйхат!BA:BA,рўйхат!$CX:$CX,$B$998,рўйхат!$D:$D,$C938)</f>
        <v/>
      </c>
      <c r="AS938" s="35">
        <f>SUMIFS(рўйхат!BB:BB,рўйхат!$CX:$CX,$B$998,рўйхат!$D:$D,$C938)</f>
        <v/>
      </c>
      <c r="AT938" s="36">
        <f>SUMIFS(рўйхат!BC:BC,рўйхат!$CX:$CX,$B$998,рўйхат!$D:$D,$C938)</f>
        <v/>
      </c>
      <c r="AU938" s="35">
        <f>SUMIFS(рўйхат!BD:BD,рўйхат!$CX:$CX,$B$998,рўйхат!$D:$D,$C938)</f>
        <v/>
      </c>
      <c r="AV938" s="36">
        <f>SUMIFS(рўйхат!BE:BE,рўйхат!$CX:$CX,$B$998,рўйхат!$D:$D,$C938)</f>
        <v/>
      </c>
      <c r="AW938" s="35">
        <f>SUMIFS(рўйхат!BF:BF,рўйхат!$CX:$CX,$B$998,рўйхат!$D:$D,$C938)</f>
        <v/>
      </c>
      <c r="AX938" s="36">
        <f>SUMIFS(рўйхат!BG:BG,рўйхат!$CX:$CX,$B$998,рўйхат!$D:$D,$C938)</f>
        <v/>
      </c>
      <c r="AY938" s="35">
        <f>SUMIFS(рўйхат!BH:BH,рўйхат!$CX:$CX,$B$998,рўйхат!$D:$D,$C938)</f>
        <v/>
      </c>
      <c r="AZ938" s="36">
        <f>SUMIFS(рўйхат!BI:BI,рўйхат!$CX:$CX,$B$998,рўйхат!$D:$D,$C938)</f>
        <v/>
      </c>
      <c r="BA938" s="35">
        <f>SUMIFS(рўйхат!BJ:BJ,рўйхат!$CX:$CX,$B$998,рўйхат!$D:$D,$C938)</f>
        <v/>
      </c>
      <c r="BB938" s="36">
        <f>SUMIFS(рўйхат!BK:BK,рўйхат!$CX:$CX,$B$998,рўйхат!$D:$D,$C938)</f>
        <v/>
      </c>
      <c r="BC938" s="77">
        <f>IFERROR(AO938/E938,0)</f>
        <v/>
      </c>
      <c r="BD938" s="77">
        <f>IFERROR(AP938/F938,0)</f>
        <v/>
      </c>
      <c r="BE938" s="35">
        <f>SUMIFS(рўйхат!BL:BL,рўйхат!$CX:$CX,$B$998,рўйхат!$D:$D,$C938)</f>
        <v/>
      </c>
      <c r="BF938" s="36">
        <f>SUMIFS(рўйхат!BM:BM,рўйхат!$CX:$CX,$B$998,рўйхат!$D:$D,$C938)</f>
        <v/>
      </c>
      <c r="BG938" s="35">
        <f>SUMIFS(рўйхат!BN:BN,рўйхат!$CX:$CX,$B$998,рўйхат!$D:$D,$C938)</f>
        <v/>
      </c>
      <c r="BH938" s="36">
        <f>SUMIFS(рўйхат!BO:BO,рўйхат!$CX:$CX,$B$998,рўйхат!$D:$D,$C938)</f>
        <v/>
      </c>
      <c r="BI938" s="35">
        <f>SUMIFS(рўйхат!BP:BP,рўйхат!$CX:$CX,$B$998,рўйхат!$D:$D,$C938)</f>
        <v/>
      </c>
      <c r="BJ938" s="36">
        <f>SUMIFS(рўйхат!BQ:BQ,рўйхат!$CX:$CX,$B$998,рўйхат!$D:$D,$C938)</f>
        <v/>
      </c>
      <c r="BK938" s="35">
        <f>SUMIFS(рўйхат!BR:BR,рўйхат!$CX:$CX,$B$998,рўйхат!$D:$D,$C938)</f>
        <v/>
      </c>
      <c r="BL938" s="36">
        <f>SUMIFS(рўйхат!BS:BS,рўйхат!$CX:$CX,$B$998,рўйхат!$D:$D,$C938)</f>
        <v/>
      </c>
      <c r="BM938" s="35">
        <f>SUMIFS(рўйхат!BT:BT,рўйхат!$CX:$CX,$B$998,рўйхат!$D:$D,$C938)</f>
        <v/>
      </c>
      <c r="BN938" s="36">
        <f>SUMIFS(рўйхат!BU:BU,рўйхат!$CX:$CX,$B$998,рўйхат!$D:$D,$C938)</f>
        <v/>
      </c>
      <c r="BO938" s="35">
        <f>SUMIFS(рўйхат!BX:BX,рўйхат!$CX:$CX,$B$998,рўйхат!$D:$D,$C938)</f>
        <v/>
      </c>
      <c r="BP938" s="36">
        <f>SUMIFS(рўйхат!BY:BY,рўйхат!$CX:$CX,$B$998,рўйхат!$D:$D,$C938)</f>
        <v/>
      </c>
      <c r="BQ938" s="35">
        <f>SUMIFS(рўйхат!BZ:BZ,рўйхат!$CX:$CX,$B$998,рўйхат!$D:$D,$C938)</f>
        <v/>
      </c>
      <c r="BR938" s="36">
        <f>SUMIFS(рўйхат!CA:CA,рўйхат!$CX:$CX,$B$998,рўйхат!$D:$D,$C938)</f>
        <v/>
      </c>
      <c r="BS938" s="35">
        <f>SUMIFS(рўйхат!CB:CB,рўйхат!$CX:$CX,$B$998,рўйхат!$D:$D,$C938)</f>
        <v/>
      </c>
      <c r="BT938" s="36">
        <f>SUMIFS(рўйхат!CC:CC,рўйхат!$CX:$CX,$B$998,рўйхат!$D:$D,$C938)</f>
        <v/>
      </c>
      <c r="BU938" s="35">
        <f>SUMIFS(рўйхат!CD:CD,рўйхат!$CX:$CX,$B$998,рўйхат!$D:$D,$C938)</f>
        <v/>
      </c>
      <c r="BV938" s="36">
        <f>SUMIFS(рўйхат!CE:CE,рўйхат!$CX:$CX,$B$998,рўйхат!$D:$D,$C938)</f>
        <v/>
      </c>
      <c r="BW938" s="35">
        <f>SUMIFS(рўйхат!CH:CH,рўйхат!$CX:$CX,$B$998,рўйхат!$D:$D,$C938)</f>
        <v/>
      </c>
      <c r="BX938" s="36">
        <f>SUMIFS(рўйхат!CI:CI,рўйхат!$CX:$CX,$B$998,рўйхат!$D:$D,$C938)</f>
        <v/>
      </c>
      <c r="BY938" s="35">
        <f>SUMIFS(рўйхат!CJ:CJ,рўйхат!$CX:$CX,$B$998,рўйхат!$D:$D,$C938)</f>
        <v/>
      </c>
      <c r="BZ938" s="36">
        <f>SUMIFS(рўйхат!CK:CK,рўйхат!$CX:$CX,$B$998,рўйхат!$D:$D,$C938)</f>
        <v/>
      </c>
      <c r="CA938" s="35">
        <f>SUMIFS(рўйхат!CL:CL,рўйхат!$CX:$CX,$B$998,рўйхат!$D:$D,$C938)</f>
        <v/>
      </c>
      <c r="CB938" s="36">
        <f>SUMIFS(рўйхат!CM:CM,рўйхат!$CX:$CX,$B$998,рўйхат!$D:$D,$C938)</f>
        <v/>
      </c>
      <c r="CC938" s="35">
        <f>SUMIFS(рўйхат!CN:CN,рўйхат!$CX:$CX,$B$998,рўйхат!$D:$D,$C938)</f>
        <v/>
      </c>
      <c r="CD938" s="36">
        <f>SUMIFS(рўйхат!CO:CO,рўйхат!$CX:$CX,$B$998,рўйхат!$D:$D,$C938)</f>
        <v/>
      </c>
      <c r="CE938" s="77">
        <f>IFERROR(BE938/(Q938+BE938),0)</f>
        <v/>
      </c>
      <c r="CF938" s="78">
        <f>IFERROR(BF938/(R938+BF938),0)</f>
        <v/>
      </c>
    </row>
    <row r="939" hidden="1" outlineLevel="1" ht="30" customFormat="1" customHeight="1" s="8">
      <c r="A939" s="39" t="n"/>
      <c r="B939" s="50" t="n">
        <v>7</v>
      </c>
      <c r="C939" s="38" t="inlineStr">
        <is>
          <t>Буюртмачилар томонидан салохиятсиз корхоналар билан тузилган шартномалар</t>
        </is>
      </c>
      <c r="D939" s="16" t="n"/>
      <c r="E939" s="35">
        <f>SUMIFS(рўйхат!F:F,рўйхат!$CX:$CX,$B$998,рўйхат!$D:$D,$C939)</f>
        <v/>
      </c>
      <c r="F939" s="36">
        <f>SUMIFS(рўйхат!G:G,рўйхат!$CX:$CX,$B$998,рўйхат!$D:$D,$C939)</f>
        <v/>
      </c>
      <c r="G939" s="35">
        <f>SUMIFS(рўйхат!H:H,рўйхат!$CX:$CX,$B$998,рўйхат!$D:$D,$C939)</f>
        <v/>
      </c>
      <c r="H939" s="36">
        <f>SUMIFS(рўйхат!I:I,рўйхат!$CX:$CX,$B$998,рўйхат!$D:$D,$C939)</f>
        <v/>
      </c>
      <c r="I939" s="35">
        <f>SUMIFS(рўйхат!J:J,рўйхат!$CX:$CX,$B$998,рўйхат!$D:$D,$C939)</f>
        <v/>
      </c>
      <c r="J939" s="36">
        <f>SUMIFS(рўйхат!K:K,рўйхат!$CX:$CX,$B$998,рўйхат!$D:$D,$C939)</f>
        <v/>
      </c>
      <c r="K939" s="35">
        <f>SUMIFS(рўйхат!L:L,рўйхат!$CX:$CX,$B$998,рўйхат!$D:$D,$C939)</f>
        <v/>
      </c>
      <c r="L939" s="36">
        <f>SUMIFS(рўйхат!M:M,рўйхат!$CX:$CX,$B$998,рўйхат!$D:$D,$C939)</f>
        <v/>
      </c>
      <c r="M939" s="35">
        <f>SUMIFS(рўйхат!N:N,рўйхат!$CX:$CX,$B$998,рўйхат!$D:$D,$C939)</f>
        <v/>
      </c>
      <c r="N939" s="36">
        <f>SUMIFS(рўйхат!O:O,рўйхат!$CX:$CX,$B$998,рўйхат!$D:$D,$C939)</f>
        <v/>
      </c>
      <c r="O939" s="34">
        <f>IFERROR(M939/E939,0)</f>
        <v/>
      </c>
      <c r="P939" s="34">
        <f>IFERROR(N939/F939,0)</f>
        <v/>
      </c>
      <c r="Q939" s="35">
        <f>SUMIFS(рўйхат!P:P,рўйхат!$CX:$CX,$B$998,рўйхат!$D:$D,$C939)</f>
        <v/>
      </c>
      <c r="R939" s="36">
        <f>SUMIFS(рўйхат!Q:Q,рўйхат!$CX:$CX,$B$998,рўйхат!$D:$D,$C939)</f>
        <v/>
      </c>
      <c r="S939" s="35">
        <f>SUMIFS(рўйхат!R:R,рўйхат!$CX:$CX,$B$998,рўйхат!$D:$D,$C939)</f>
        <v/>
      </c>
      <c r="T939" s="36">
        <f>SUMIFS(рўйхат!S:S,рўйхат!$CX:$CX,$B$998,рўйхат!$D:$D,$C939)</f>
        <v/>
      </c>
      <c r="U939" s="35">
        <f>SUMIFS(рўйхат!T:T,рўйхат!$CX:$CX,$B$998,рўйхат!$D:$D,$C939)</f>
        <v/>
      </c>
      <c r="V939" s="36">
        <f>SUMIFS(рўйхат!U:U,рўйхат!$CX:$CX,$B$998,рўйхат!$D:$D,$C939)</f>
        <v/>
      </c>
      <c r="W939" s="35">
        <f>SUMIFS(рўйхат!V:V,рўйхат!$CX:$CX,$B$998,рўйхат!$D:$D,$C939)</f>
        <v/>
      </c>
      <c r="X939" s="36">
        <f>SUMIFS(рўйхат!W:W,рўйхат!$CX:$CX,$B$998,рўйхат!$D:$D,$C939)</f>
        <v/>
      </c>
      <c r="Y939" s="35">
        <f>SUMIFS(рўйхат!X:X,рўйхат!$CX:$CX,$B$998,рўйхат!$D:$D,$C939)</f>
        <v/>
      </c>
      <c r="Z939" s="36">
        <f>SUMIFS(рўйхат!Y:Y,рўйхат!$CX:$CX,$B$998,рўйхат!$D:$D,$C939)</f>
        <v/>
      </c>
      <c r="AA939" s="35">
        <f>SUMIFS(рўйхат!Z:Z,рўйхат!$CX:$CX,$B$998,рўйхат!$D:$D,$C939)</f>
        <v/>
      </c>
      <c r="AB939" s="36">
        <f>SUMIFS(рўйхат!AA:AA,рўйхат!$CX:$CX,$B$998,рўйхат!$D:$D,$C939)</f>
        <v/>
      </c>
      <c r="AC939" s="35">
        <f>SUMIFS(рўйхат!AB:AB,рўйхат!$CX:$CX,$B$998,рўйхат!$D:$D,$C939)</f>
        <v/>
      </c>
      <c r="AD939" s="36">
        <f>SUMIFS(рўйхат!AC:AC,рўйхат!$CX:$CX,$B$998,рўйхат!$D:$D,$C939)</f>
        <v/>
      </c>
      <c r="AE939" s="35">
        <f>SUMIFS(рўйхат!AD:AD,рўйхат!$CX:$CX,$B$998,рўйхат!$D:$D,$C939)</f>
        <v/>
      </c>
      <c r="AF939" s="36">
        <f>SUMIFS(рўйхат!AE:AE,рўйхат!$CX:$CX,$B$998,рўйхат!$D:$D,$C939)</f>
        <v/>
      </c>
      <c r="AG939" s="35">
        <f>SUMIFS(рўйхат!AH:AH,рўйхат!$CX:$CX,$B$998,рўйхат!$D:$D,$C939)</f>
        <v/>
      </c>
      <c r="AH939" s="36">
        <f>SUMIFS(рўйхат!AI:AI,рўйхат!$CX:$CX,$B$998,рўйхат!$D:$D,$C939)</f>
        <v/>
      </c>
      <c r="AI939" s="35">
        <f>SUMIFS(рўйхат!AJ:AJ,рўйхат!$CX:$CX,$B$998,рўйхат!$D:$D,$C939)</f>
        <v/>
      </c>
      <c r="AJ939" s="36">
        <f>SUMIFS(рўйхат!AK:AK,рўйхат!$CX:$CX,$B$998,рўйхат!$D:$D,$C939)</f>
        <v/>
      </c>
      <c r="AK939" s="35">
        <f>SUMIFS(рўйхат!AL:AL,рўйхат!$CX:$CX,$B$998,рўйхат!$D:$D,$C939)</f>
        <v/>
      </c>
      <c r="AL939" s="36">
        <f>SUMIFS(рўйхат!AM:AM,рўйхат!$CX:$CX,$B$998,рўйхат!$D:$D,$C939)</f>
        <v/>
      </c>
      <c r="AM939" s="77">
        <f>IFERROR(Q939/E939,0)</f>
        <v/>
      </c>
      <c r="AN939" s="77">
        <f>IFERROR(R939/F939,0)</f>
        <v/>
      </c>
      <c r="AO939" s="35">
        <f>SUMIFS(рўйхат!AX:AX,рўйхат!$CX:$CX,$B$998,рўйхат!$D:$D,$C939)</f>
        <v/>
      </c>
      <c r="AP939" s="36">
        <f>SUMIFS(рўйхат!AY:AY,рўйхат!$CX:$CX,$B$998,рўйхат!$D:$D,$C939)</f>
        <v/>
      </c>
      <c r="AQ939" s="35">
        <f>SUMIFS(рўйхат!AZ:AZ,рўйхат!$CX:$CX,$B$998,рўйхат!$D:$D,$C939)</f>
        <v/>
      </c>
      <c r="AR939" s="36">
        <f>SUMIFS(рўйхат!BA:BA,рўйхат!$CX:$CX,$B$998,рўйхат!$D:$D,$C939)</f>
        <v/>
      </c>
      <c r="AS939" s="35">
        <f>SUMIFS(рўйхат!BB:BB,рўйхат!$CX:$CX,$B$998,рўйхат!$D:$D,$C939)</f>
        <v/>
      </c>
      <c r="AT939" s="36">
        <f>SUMIFS(рўйхат!BC:BC,рўйхат!$CX:$CX,$B$998,рўйхат!$D:$D,$C939)</f>
        <v/>
      </c>
      <c r="AU939" s="35">
        <f>SUMIFS(рўйхат!BD:BD,рўйхат!$CX:$CX,$B$998,рўйхат!$D:$D,$C939)</f>
        <v/>
      </c>
      <c r="AV939" s="36">
        <f>SUMIFS(рўйхат!BE:BE,рўйхат!$CX:$CX,$B$998,рўйхат!$D:$D,$C939)</f>
        <v/>
      </c>
      <c r="AW939" s="35">
        <f>SUMIFS(рўйхат!BF:BF,рўйхат!$CX:$CX,$B$998,рўйхат!$D:$D,$C939)</f>
        <v/>
      </c>
      <c r="AX939" s="36">
        <f>SUMIFS(рўйхат!BG:BG,рўйхат!$CX:$CX,$B$998,рўйхат!$D:$D,$C939)</f>
        <v/>
      </c>
      <c r="AY939" s="35">
        <f>SUMIFS(рўйхат!BH:BH,рўйхат!$CX:$CX,$B$998,рўйхат!$D:$D,$C939)</f>
        <v/>
      </c>
      <c r="AZ939" s="36">
        <f>SUMIFS(рўйхат!BI:BI,рўйхат!$CX:$CX,$B$998,рўйхат!$D:$D,$C939)</f>
        <v/>
      </c>
      <c r="BA939" s="35">
        <f>SUMIFS(рўйхат!BJ:BJ,рўйхат!$CX:$CX,$B$998,рўйхат!$D:$D,$C939)</f>
        <v/>
      </c>
      <c r="BB939" s="36">
        <f>SUMIFS(рўйхат!BK:BK,рўйхат!$CX:$CX,$B$998,рўйхат!$D:$D,$C939)</f>
        <v/>
      </c>
      <c r="BC939" s="77">
        <f>IFERROR(AO939/E939,0)</f>
        <v/>
      </c>
      <c r="BD939" s="77">
        <f>IFERROR(AP939/F939,0)</f>
        <v/>
      </c>
      <c r="BE939" s="35">
        <f>SUMIFS(рўйхат!BL:BL,рўйхат!$CX:$CX,$B$998,рўйхат!$D:$D,$C939)</f>
        <v/>
      </c>
      <c r="BF939" s="36">
        <f>SUMIFS(рўйхат!BM:BM,рўйхат!$CX:$CX,$B$998,рўйхат!$D:$D,$C939)</f>
        <v/>
      </c>
      <c r="BG939" s="35">
        <f>SUMIFS(рўйхат!BN:BN,рўйхат!$CX:$CX,$B$998,рўйхат!$D:$D,$C939)</f>
        <v/>
      </c>
      <c r="BH939" s="36">
        <f>SUMIFS(рўйхат!BO:BO,рўйхат!$CX:$CX,$B$998,рўйхат!$D:$D,$C939)</f>
        <v/>
      </c>
      <c r="BI939" s="35">
        <f>SUMIFS(рўйхат!BP:BP,рўйхат!$CX:$CX,$B$998,рўйхат!$D:$D,$C939)</f>
        <v/>
      </c>
      <c r="BJ939" s="36">
        <f>SUMIFS(рўйхат!BQ:BQ,рўйхат!$CX:$CX,$B$998,рўйхат!$D:$D,$C939)</f>
        <v/>
      </c>
      <c r="BK939" s="35">
        <f>SUMIFS(рўйхат!BR:BR,рўйхат!$CX:$CX,$B$998,рўйхат!$D:$D,$C939)</f>
        <v/>
      </c>
      <c r="BL939" s="36">
        <f>SUMIFS(рўйхат!BS:BS,рўйхат!$CX:$CX,$B$998,рўйхат!$D:$D,$C939)</f>
        <v/>
      </c>
      <c r="BM939" s="35">
        <f>SUMIFS(рўйхат!BT:BT,рўйхат!$CX:$CX,$B$998,рўйхат!$D:$D,$C939)</f>
        <v/>
      </c>
      <c r="BN939" s="36">
        <f>SUMIFS(рўйхат!BU:BU,рўйхат!$CX:$CX,$B$998,рўйхат!$D:$D,$C939)</f>
        <v/>
      </c>
      <c r="BO939" s="35">
        <f>SUMIFS(рўйхат!BX:BX,рўйхат!$CX:$CX,$B$998,рўйхат!$D:$D,$C939)</f>
        <v/>
      </c>
      <c r="BP939" s="36">
        <f>SUMIFS(рўйхат!BY:BY,рўйхат!$CX:$CX,$B$998,рўйхат!$D:$D,$C939)</f>
        <v/>
      </c>
      <c r="BQ939" s="35">
        <f>SUMIFS(рўйхат!BZ:BZ,рўйхат!$CX:$CX,$B$998,рўйхат!$D:$D,$C939)</f>
        <v/>
      </c>
      <c r="BR939" s="36">
        <f>SUMIFS(рўйхат!CA:CA,рўйхат!$CX:$CX,$B$998,рўйхат!$D:$D,$C939)</f>
        <v/>
      </c>
      <c r="BS939" s="35">
        <f>SUMIFS(рўйхат!CB:CB,рўйхат!$CX:$CX,$B$998,рўйхат!$D:$D,$C939)</f>
        <v/>
      </c>
      <c r="BT939" s="36">
        <f>SUMIFS(рўйхат!CC:CC,рўйхат!$CX:$CX,$B$998,рўйхат!$D:$D,$C939)</f>
        <v/>
      </c>
      <c r="BU939" s="35">
        <f>SUMIFS(рўйхат!CD:CD,рўйхат!$CX:$CX,$B$998,рўйхат!$D:$D,$C939)</f>
        <v/>
      </c>
      <c r="BV939" s="36">
        <f>SUMIFS(рўйхат!CE:CE,рўйхат!$CX:$CX,$B$998,рўйхат!$D:$D,$C939)</f>
        <v/>
      </c>
      <c r="BW939" s="35">
        <f>SUMIFS(рўйхат!CH:CH,рўйхат!$CX:$CX,$B$998,рўйхат!$D:$D,$C939)</f>
        <v/>
      </c>
      <c r="BX939" s="36">
        <f>SUMIFS(рўйхат!CI:CI,рўйхат!$CX:$CX,$B$998,рўйхат!$D:$D,$C939)</f>
        <v/>
      </c>
      <c r="BY939" s="35">
        <f>SUMIFS(рўйхат!CJ:CJ,рўйхат!$CX:$CX,$B$998,рўйхат!$D:$D,$C939)</f>
        <v/>
      </c>
      <c r="BZ939" s="36">
        <f>SUMIFS(рўйхат!CK:CK,рўйхат!$CX:$CX,$B$998,рўйхат!$D:$D,$C939)</f>
        <v/>
      </c>
      <c r="CA939" s="35">
        <f>SUMIFS(рўйхат!CL:CL,рўйхат!$CX:$CX,$B$998,рўйхат!$D:$D,$C939)</f>
        <v/>
      </c>
      <c r="CB939" s="36">
        <f>SUMIFS(рўйхат!CM:CM,рўйхат!$CX:$CX,$B$998,рўйхат!$D:$D,$C939)</f>
        <v/>
      </c>
      <c r="CC939" s="35">
        <f>SUMIFS(рўйхат!CN:CN,рўйхат!$CX:$CX,$B$998,рўйхат!$D:$D,$C939)</f>
        <v/>
      </c>
      <c r="CD939" s="36">
        <f>SUMIFS(рўйхат!CO:CO,рўйхат!$CX:$CX,$B$998,рўйхат!$D:$D,$C939)</f>
        <v/>
      </c>
      <c r="CE939" s="77">
        <f>IFERROR(BE939/(Q939+BE939),0)</f>
        <v/>
      </c>
      <c r="CF939" s="78">
        <f>IFERROR(BF939/(R939+BF939),0)</f>
        <v/>
      </c>
    </row>
    <row r="940" hidden="1" outlineLevel="1" ht="30" customFormat="1" customHeight="1" s="8">
      <c r="A940" s="39" t="n"/>
      <c r="B940" s="50" t="n">
        <v>8</v>
      </c>
      <c r="C940" s="38" t="inlineStr">
        <is>
          <t>Бюджет ташкилотда энг кўп ҳисобланган иш ҳақи тўғрисида</t>
        </is>
      </c>
      <c r="D940" s="16" t="n"/>
      <c r="E940" s="35">
        <f>SUMIFS(рўйхат!F:F,рўйхат!$CX:$CX,$B$998,рўйхат!$D:$D,$C940)</f>
        <v/>
      </c>
      <c r="F940" s="36">
        <f>SUMIFS(рўйхат!G:G,рўйхат!$CX:$CX,$B$998,рўйхат!$D:$D,$C940)</f>
        <v/>
      </c>
      <c r="G940" s="35">
        <f>SUMIFS(рўйхат!H:H,рўйхат!$CX:$CX,$B$998,рўйхат!$D:$D,$C940)</f>
        <v/>
      </c>
      <c r="H940" s="36">
        <f>SUMIFS(рўйхат!I:I,рўйхат!$CX:$CX,$B$998,рўйхат!$D:$D,$C940)</f>
        <v/>
      </c>
      <c r="I940" s="35">
        <f>SUMIFS(рўйхат!J:J,рўйхат!$CX:$CX,$B$998,рўйхат!$D:$D,$C940)</f>
        <v/>
      </c>
      <c r="J940" s="36">
        <f>SUMIFS(рўйхат!K:K,рўйхат!$CX:$CX,$B$998,рўйхат!$D:$D,$C940)</f>
        <v/>
      </c>
      <c r="K940" s="35">
        <f>SUMIFS(рўйхат!L:L,рўйхат!$CX:$CX,$B$998,рўйхат!$D:$D,$C940)</f>
        <v/>
      </c>
      <c r="L940" s="36">
        <f>SUMIFS(рўйхат!M:M,рўйхат!$CX:$CX,$B$998,рўйхат!$D:$D,$C940)</f>
        <v/>
      </c>
      <c r="M940" s="35">
        <f>SUMIFS(рўйхат!N:N,рўйхат!$CX:$CX,$B$998,рўйхат!$D:$D,$C940)</f>
        <v/>
      </c>
      <c r="N940" s="36">
        <f>SUMIFS(рўйхат!O:O,рўйхат!$CX:$CX,$B$998,рўйхат!$D:$D,$C940)</f>
        <v/>
      </c>
      <c r="O940" s="34">
        <f>IFERROR(M940/E940,0)</f>
        <v/>
      </c>
      <c r="P940" s="34">
        <f>IFERROR(N940/F940,0)</f>
        <v/>
      </c>
      <c r="Q940" s="35">
        <f>SUMIFS(рўйхат!P:P,рўйхат!$CX:$CX,$B$998,рўйхат!$D:$D,$C940)</f>
        <v/>
      </c>
      <c r="R940" s="36">
        <f>SUMIFS(рўйхат!Q:Q,рўйхат!$CX:$CX,$B$998,рўйхат!$D:$D,$C940)</f>
        <v/>
      </c>
      <c r="S940" s="35">
        <f>SUMIFS(рўйхат!R:R,рўйхат!$CX:$CX,$B$998,рўйхат!$D:$D,$C940)</f>
        <v/>
      </c>
      <c r="T940" s="36">
        <f>SUMIFS(рўйхат!S:S,рўйхат!$CX:$CX,$B$998,рўйхат!$D:$D,$C940)</f>
        <v/>
      </c>
      <c r="U940" s="35">
        <f>SUMIFS(рўйхат!T:T,рўйхат!$CX:$CX,$B$998,рўйхат!$D:$D,$C940)</f>
        <v/>
      </c>
      <c r="V940" s="36">
        <f>SUMIFS(рўйхат!U:U,рўйхат!$CX:$CX,$B$998,рўйхат!$D:$D,$C940)</f>
        <v/>
      </c>
      <c r="W940" s="35">
        <f>SUMIFS(рўйхат!V:V,рўйхат!$CX:$CX,$B$998,рўйхат!$D:$D,$C940)</f>
        <v/>
      </c>
      <c r="X940" s="36">
        <f>SUMIFS(рўйхат!W:W,рўйхат!$CX:$CX,$B$998,рўйхат!$D:$D,$C940)</f>
        <v/>
      </c>
      <c r="Y940" s="35">
        <f>SUMIFS(рўйхат!X:X,рўйхат!$CX:$CX,$B$998,рўйхат!$D:$D,$C940)</f>
        <v/>
      </c>
      <c r="Z940" s="36">
        <f>SUMIFS(рўйхат!Y:Y,рўйхат!$CX:$CX,$B$998,рўйхат!$D:$D,$C940)</f>
        <v/>
      </c>
      <c r="AA940" s="35">
        <f>SUMIFS(рўйхат!Z:Z,рўйхат!$CX:$CX,$B$998,рўйхат!$D:$D,$C940)</f>
        <v/>
      </c>
      <c r="AB940" s="36">
        <f>SUMIFS(рўйхат!AA:AA,рўйхат!$CX:$CX,$B$998,рўйхат!$D:$D,$C940)</f>
        <v/>
      </c>
      <c r="AC940" s="35">
        <f>SUMIFS(рўйхат!AB:AB,рўйхат!$CX:$CX,$B$998,рўйхат!$D:$D,$C940)</f>
        <v/>
      </c>
      <c r="AD940" s="36">
        <f>SUMIFS(рўйхат!AC:AC,рўйхат!$CX:$CX,$B$998,рўйхат!$D:$D,$C940)</f>
        <v/>
      </c>
      <c r="AE940" s="35">
        <f>SUMIFS(рўйхат!AD:AD,рўйхат!$CX:$CX,$B$998,рўйхат!$D:$D,$C940)</f>
        <v/>
      </c>
      <c r="AF940" s="36">
        <f>SUMIFS(рўйхат!AE:AE,рўйхат!$CX:$CX,$B$998,рўйхат!$D:$D,$C940)</f>
        <v/>
      </c>
      <c r="AG940" s="35">
        <f>SUMIFS(рўйхат!AH:AH,рўйхат!$CX:$CX,$B$998,рўйхат!$D:$D,$C940)</f>
        <v/>
      </c>
      <c r="AH940" s="36">
        <f>SUMIFS(рўйхат!AI:AI,рўйхат!$CX:$CX,$B$998,рўйхат!$D:$D,$C940)</f>
        <v/>
      </c>
      <c r="AI940" s="35">
        <f>SUMIFS(рўйхат!AJ:AJ,рўйхат!$CX:$CX,$B$998,рўйхат!$D:$D,$C940)</f>
        <v/>
      </c>
      <c r="AJ940" s="36">
        <f>SUMIFS(рўйхат!AK:AK,рўйхат!$CX:$CX,$B$998,рўйхат!$D:$D,$C940)</f>
        <v/>
      </c>
      <c r="AK940" s="35">
        <f>SUMIFS(рўйхат!AL:AL,рўйхат!$CX:$CX,$B$998,рўйхат!$D:$D,$C940)</f>
        <v/>
      </c>
      <c r="AL940" s="36">
        <f>SUMIFS(рўйхат!AM:AM,рўйхат!$CX:$CX,$B$998,рўйхат!$D:$D,$C940)</f>
        <v/>
      </c>
      <c r="AM940" s="77">
        <f>IFERROR(Q940/E940,0)</f>
        <v/>
      </c>
      <c r="AN940" s="77">
        <f>IFERROR(R940/F940,0)</f>
        <v/>
      </c>
      <c r="AO940" s="35">
        <f>SUMIFS(рўйхат!AX:AX,рўйхат!$CX:$CX,$B$998,рўйхат!$D:$D,$C940)</f>
        <v/>
      </c>
      <c r="AP940" s="36">
        <f>SUMIFS(рўйхат!AY:AY,рўйхат!$CX:$CX,$B$998,рўйхат!$D:$D,$C940)</f>
        <v/>
      </c>
      <c r="AQ940" s="35">
        <f>SUMIFS(рўйхат!AZ:AZ,рўйхат!$CX:$CX,$B$998,рўйхат!$D:$D,$C940)</f>
        <v/>
      </c>
      <c r="AR940" s="36">
        <f>SUMIFS(рўйхат!BA:BA,рўйхат!$CX:$CX,$B$998,рўйхат!$D:$D,$C940)</f>
        <v/>
      </c>
      <c r="AS940" s="35">
        <f>SUMIFS(рўйхат!BB:BB,рўйхат!$CX:$CX,$B$998,рўйхат!$D:$D,$C940)</f>
        <v/>
      </c>
      <c r="AT940" s="36">
        <f>SUMIFS(рўйхат!BC:BC,рўйхат!$CX:$CX,$B$998,рўйхат!$D:$D,$C940)</f>
        <v/>
      </c>
      <c r="AU940" s="35">
        <f>SUMIFS(рўйхат!BD:BD,рўйхат!$CX:$CX,$B$998,рўйхат!$D:$D,$C940)</f>
        <v/>
      </c>
      <c r="AV940" s="36">
        <f>SUMIFS(рўйхат!BE:BE,рўйхат!$CX:$CX,$B$998,рўйхат!$D:$D,$C940)</f>
        <v/>
      </c>
      <c r="AW940" s="35">
        <f>SUMIFS(рўйхат!BF:BF,рўйхат!$CX:$CX,$B$998,рўйхат!$D:$D,$C940)</f>
        <v/>
      </c>
      <c r="AX940" s="36">
        <f>SUMIFS(рўйхат!BG:BG,рўйхат!$CX:$CX,$B$998,рўйхат!$D:$D,$C940)</f>
        <v/>
      </c>
      <c r="AY940" s="35">
        <f>SUMIFS(рўйхат!BH:BH,рўйхат!$CX:$CX,$B$998,рўйхат!$D:$D,$C940)</f>
        <v/>
      </c>
      <c r="AZ940" s="36">
        <f>SUMIFS(рўйхат!BI:BI,рўйхат!$CX:$CX,$B$998,рўйхат!$D:$D,$C940)</f>
        <v/>
      </c>
      <c r="BA940" s="35">
        <f>SUMIFS(рўйхат!BJ:BJ,рўйхат!$CX:$CX,$B$998,рўйхат!$D:$D,$C940)</f>
        <v/>
      </c>
      <c r="BB940" s="36">
        <f>SUMIFS(рўйхат!BK:BK,рўйхат!$CX:$CX,$B$998,рўйхат!$D:$D,$C940)</f>
        <v/>
      </c>
      <c r="BC940" s="77">
        <f>IFERROR(AO940/E940,0)</f>
        <v/>
      </c>
      <c r="BD940" s="77">
        <f>IFERROR(AP940/F940,0)</f>
        <v/>
      </c>
      <c r="BE940" s="35">
        <f>SUMIFS(рўйхат!BL:BL,рўйхат!$CX:$CX,$B$998,рўйхат!$D:$D,$C940)</f>
        <v/>
      </c>
      <c r="BF940" s="36">
        <f>SUMIFS(рўйхат!BM:BM,рўйхат!$CX:$CX,$B$998,рўйхат!$D:$D,$C940)</f>
        <v/>
      </c>
      <c r="BG940" s="35">
        <f>SUMIFS(рўйхат!BN:BN,рўйхат!$CX:$CX,$B$998,рўйхат!$D:$D,$C940)</f>
        <v/>
      </c>
      <c r="BH940" s="36">
        <f>SUMIFS(рўйхат!BO:BO,рўйхат!$CX:$CX,$B$998,рўйхат!$D:$D,$C940)</f>
        <v/>
      </c>
      <c r="BI940" s="35">
        <f>SUMIFS(рўйхат!BP:BP,рўйхат!$CX:$CX,$B$998,рўйхат!$D:$D,$C940)</f>
        <v/>
      </c>
      <c r="BJ940" s="36">
        <f>SUMIFS(рўйхат!BQ:BQ,рўйхат!$CX:$CX,$B$998,рўйхат!$D:$D,$C940)</f>
        <v/>
      </c>
      <c r="BK940" s="35">
        <f>SUMIFS(рўйхат!BR:BR,рўйхат!$CX:$CX,$B$998,рўйхат!$D:$D,$C940)</f>
        <v/>
      </c>
      <c r="BL940" s="36">
        <f>SUMIFS(рўйхат!BS:BS,рўйхат!$CX:$CX,$B$998,рўйхат!$D:$D,$C940)</f>
        <v/>
      </c>
      <c r="BM940" s="35">
        <f>SUMIFS(рўйхат!BT:BT,рўйхат!$CX:$CX,$B$998,рўйхат!$D:$D,$C940)</f>
        <v/>
      </c>
      <c r="BN940" s="36">
        <f>SUMIFS(рўйхат!BU:BU,рўйхат!$CX:$CX,$B$998,рўйхат!$D:$D,$C940)</f>
        <v/>
      </c>
      <c r="BO940" s="35">
        <f>SUMIFS(рўйхат!BX:BX,рўйхат!$CX:$CX,$B$998,рўйхат!$D:$D,$C940)</f>
        <v/>
      </c>
      <c r="BP940" s="36">
        <f>SUMIFS(рўйхат!BY:BY,рўйхат!$CX:$CX,$B$998,рўйхат!$D:$D,$C940)</f>
        <v/>
      </c>
      <c r="BQ940" s="35">
        <f>SUMIFS(рўйхат!BZ:BZ,рўйхат!$CX:$CX,$B$998,рўйхат!$D:$D,$C940)</f>
        <v/>
      </c>
      <c r="BR940" s="36">
        <f>SUMIFS(рўйхат!CA:CA,рўйхат!$CX:$CX,$B$998,рўйхат!$D:$D,$C940)</f>
        <v/>
      </c>
      <c r="BS940" s="35">
        <f>SUMIFS(рўйхат!CB:CB,рўйхат!$CX:$CX,$B$998,рўйхат!$D:$D,$C940)</f>
        <v/>
      </c>
      <c r="BT940" s="36">
        <f>SUMIFS(рўйхат!CC:CC,рўйхат!$CX:$CX,$B$998,рўйхат!$D:$D,$C940)</f>
        <v/>
      </c>
      <c r="BU940" s="35">
        <f>SUMIFS(рўйхат!CD:CD,рўйхат!$CX:$CX,$B$998,рўйхат!$D:$D,$C940)</f>
        <v/>
      </c>
      <c r="BV940" s="36">
        <f>SUMIFS(рўйхат!CE:CE,рўйхат!$CX:$CX,$B$998,рўйхат!$D:$D,$C940)</f>
        <v/>
      </c>
      <c r="BW940" s="35">
        <f>SUMIFS(рўйхат!CH:CH,рўйхат!$CX:$CX,$B$998,рўйхат!$D:$D,$C940)</f>
        <v/>
      </c>
      <c r="BX940" s="36">
        <f>SUMIFS(рўйхат!CI:CI,рўйхат!$CX:$CX,$B$998,рўйхат!$D:$D,$C940)</f>
        <v/>
      </c>
      <c r="BY940" s="35">
        <f>SUMIFS(рўйхат!CJ:CJ,рўйхат!$CX:$CX,$B$998,рўйхат!$D:$D,$C940)</f>
        <v/>
      </c>
      <c r="BZ940" s="36">
        <f>SUMIFS(рўйхат!CK:CK,рўйхат!$CX:$CX,$B$998,рўйхат!$D:$D,$C940)</f>
        <v/>
      </c>
      <c r="CA940" s="35">
        <f>SUMIFS(рўйхат!CL:CL,рўйхат!$CX:$CX,$B$998,рўйхат!$D:$D,$C940)</f>
        <v/>
      </c>
      <c r="CB940" s="36">
        <f>SUMIFS(рўйхат!CM:CM,рўйхат!$CX:$CX,$B$998,рўйхат!$D:$D,$C940)</f>
        <v/>
      </c>
      <c r="CC940" s="35">
        <f>SUMIFS(рўйхат!CN:CN,рўйхат!$CX:$CX,$B$998,рўйхат!$D:$D,$C940)</f>
        <v/>
      </c>
      <c r="CD940" s="36">
        <f>SUMIFS(рўйхат!CO:CO,рўйхат!$CX:$CX,$B$998,рўйхат!$D:$D,$C940)</f>
        <v/>
      </c>
      <c r="CE940" s="77">
        <f>IFERROR(BE940/(Q940+BE940),0)</f>
        <v/>
      </c>
      <c r="CF940" s="78">
        <f>IFERROR(BF940/(R940+BF940),0)</f>
        <v/>
      </c>
    </row>
    <row r="941" hidden="1" outlineLevel="1" ht="30" customFormat="1" customHeight="1" s="8">
      <c r="A941" s="39" t="n"/>
      <c r="B941" s="50" t="n">
        <v>9</v>
      </c>
      <c r="C941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941" s="16" t="n"/>
      <c r="E941" s="35">
        <f>SUMIFS(рўйхат!F:F,рўйхат!$CX:$CX,$B$998,рўйхат!$D:$D,$C941)</f>
        <v/>
      </c>
      <c r="F941" s="36">
        <f>SUMIFS(рўйхат!G:G,рўйхат!$CX:$CX,$B$998,рўйхат!$D:$D,$C941)</f>
        <v/>
      </c>
      <c r="G941" s="35">
        <f>SUMIFS(рўйхат!H:H,рўйхат!$CX:$CX,$B$998,рўйхат!$D:$D,$C941)</f>
        <v/>
      </c>
      <c r="H941" s="36">
        <f>SUMIFS(рўйхат!I:I,рўйхат!$CX:$CX,$B$998,рўйхат!$D:$D,$C941)</f>
        <v/>
      </c>
      <c r="I941" s="35">
        <f>SUMIFS(рўйхат!J:J,рўйхат!$CX:$CX,$B$998,рўйхат!$D:$D,$C941)</f>
        <v/>
      </c>
      <c r="J941" s="36">
        <f>SUMIFS(рўйхат!K:K,рўйхат!$CX:$CX,$B$998,рўйхат!$D:$D,$C941)</f>
        <v/>
      </c>
      <c r="K941" s="35">
        <f>SUMIFS(рўйхат!L:L,рўйхат!$CX:$CX,$B$998,рўйхат!$D:$D,$C941)</f>
        <v/>
      </c>
      <c r="L941" s="36">
        <f>SUMIFS(рўйхат!M:M,рўйхат!$CX:$CX,$B$998,рўйхат!$D:$D,$C941)</f>
        <v/>
      </c>
      <c r="M941" s="35">
        <f>SUMIFS(рўйхат!N:N,рўйхат!$CX:$CX,$B$998,рўйхат!$D:$D,$C941)</f>
        <v/>
      </c>
      <c r="N941" s="36">
        <f>SUMIFS(рўйхат!O:O,рўйхат!$CX:$CX,$B$998,рўйхат!$D:$D,$C941)</f>
        <v/>
      </c>
      <c r="O941" s="34">
        <f>IFERROR(M941/E941,0)</f>
        <v/>
      </c>
      <c r="P941" s="34">
        <f>IFERROR(N941/F941,0)</f>
        <v/>
      </c>
      <c r="Q941" s="35">
        <f>SUMIFS(рўйхат!P:P,рўйхат!$CX:$CX,$B$998,рўйхат!$D:$D,$C941)</f>
        <v/>
      </c>
      <c r="R941" s="36">
        <f>SUMIFS(рўйхат!Q:Q,рўйхат!$CX:$CX,$B$998,рўйхат!$D:$D,$C941)</f>
        <v/>
      </c>
      <c r="S941" s="35">
        <f>SUMIFS(рўйхат!R:R,рўйхат!$CX:$CX,$B$998,рўйхат!$D:$D,$C941)</f>
        <v/>
      </c>
      <c r="T941" s="36">
        <f>SUMIFS(рўйхат!S:S,рўйхат!$CX:$CX,$B$998,рўйхат!$D:$D,$C941)</f>
        <v/>
      </c>
      <c r="U941" s="35">
        <f>SUMIFS(рўйхат!T:T,рўйхат!$CX:$CX,$B$998,рўйхат!$D:$D,$C941)</f>
        <v/>
      </c>
      <c r="V941" s="36">
        <f>SUMIFS(рўйхат!U:U,рўйхат!$CX:$CX,$B$998,рўйхат!$D:$D,$C941)</f>
        <v/>
      </c>
      <c r="W941" s="35">
        <f>SUMIFS(рўйхат!V:V,рўйхат!$CX:$CX,$B$998,рўйхат!$D:$D,$C941)</f>
        <v/>
      </c>
      <c r="X941" s="36">
        <f>SUMIFS(рўйхат!W:W,рўйхат!$CX:$CX,$B$998,рўйхат!$D:$D,$C941)</f>
        <v/>
      </c>
      <c r="Y941" s="35">
        <f>SUMIFS(рўйхат!X:X,рўйхат!$CX:$CX,$B$998,рўйхат!$D:$D,$C941)</f>
        <v/>
      </c>
      <c r="Z941" s="36">
        <f>SUMIFS(рўйхат!Y:Y,рўйхат!$CX:$CX,$B$998,рўйхат!$D:$D,$C941)</f>
        <v/>
      </c>
      <c r="AA941" s="35">
        <f>SUMIFS(рўйхат!Z:Z,рўйхат!$CX:$CX,$B$998,рўйхат!$D:$D,$C941)</f>
        <v/>
      </c>
      <c r="AB941" s="36">
        <f>SUMIFS(рўйхат!AA:AA,рўйхат!$CX:$CX,$B$998,рўйхат!$D:$D,$C941)</f>
        <v/>
      </c>
      <c r="AC941" s="35">
        <f>SUMIFS(рўйхат!AB:AB,рўйхат!$CX:$CX,$B$998,рўйхат!$D:$D,$C941)</f>
        <v/>
      </c>
      <c r="AD941" s="36">
        <f>SUMIFS(рўйхат!AC:AC,рўйхат!$CX:$CX,$B$998,рўйхат!$D:$D,$C941)</f>
        <v/>
      </c>
      <c r="AE941" s="35">
        <f>SUMIFS(рўйхат!AD:AD,рўйхат!$CX:$CX,$B$998,рўйхат!$D:$D,$C941)</f>
        <v/>
      </c>
      <c r="AF941" s="36">
        <f>SUMIFS(рўйхат!AE:AE,рўйхат!$CX:$CX,$B$998,рўйхат!$D:$D,$C941)</f>
        <v/>
      </c>
      <c r="AG941" s="35">
        <f>SUMIFS(рўйхат!AH:AH,рўйхат!$CX:$CX,$B$998,рўйхат!$D:$D,$C941)</f>
        <v/>
      </c>
      <c r="AH941" s="36">
        <f>SUMIFS(рўйхат!AI:AI,рўйхат!$CX:$CX,$B$998,рўйхат!$D:$D,$C941)</f>
        <v/>
      </c>
      <c r="AI941" s="35">
        <f>SUMIFS(рўйхат!AJ:AJ,рўйхат!$CX:$CX,$B$998,рўйхат!$D:$D,$C941)</f>
        <v/>
      </c>
      <c r="AJ941" s="36">
        <f>SUMIFS(рўйхат!AK:AK,рўйхат!$CX:$CX,$B$998,рўйхат!$D:$D,$C941)</f>
        <v/>
      </c>
      <c r="AK941" s="35">
        <f>SUMIFS(рўйхат!AL:AL,рўйхат!$CX:$CX,$B$998,рўйхат!$D:$D,$C941)</f>
        <v/>
      </c>
      <c r="AL941" s="36">
        <f>SUMIFS(рўйхат!AM:AM,рўйхат!$CX:$CX,$B$998,рўйхат!$D:$D,$C941)</f>
        <v/>
      </c>
      <c r="AM941" s="77">
        <f>IFERROR(Q941/E941,0)</f>
        <v/>
      </c>
      <c r="AN941" s="77">
        <f>IFERROR(R941/F941,0)</f>
        <v/>
      </c>
      <c r="AO941" s="35">
        <f>SUMIFS(рўйхат!AX:AX,рўйхат!$CX:$CX,$B$998,рўйхат!$D:$D,$C941)</f>
        <v/>
      </c>
      <c r="AP941" s="36">
        <f>SUMIFS(рўйхат!AY:AY,рўйхат!$CX:$CX,$B$998,рўйхат!$D:$D,$C941)</f>
        <v/>
      </c>
      <c r="AQ941" s="35">
        <f>SUMIFS(рўйхат!AZ:AZ,рўйхат!$CX:$CX,$B$998,рўйхат!$D:$D,$C941)</f>
        <v/>
      </c>
      <c r="AR941" s="36">
        <f>SUMIFS(рўйхат!BA:BA,рўйхат!$CX:$CX,$B$998,рўйхат!$D:$D,$C941)</f>
        <v/>
      </c>
      <c r="AS941" s="35">
        <f>SUMIFS(рўйхат!BB:BB,рўйхат!$CX:$CX,$B$998,рўйхат!$D:$D,$C941)</f>
        <v/>
      </c>
      <c r="AT941" s="36">
        <f>SUMIFS(рўйхат!BC:BC,рўйхат!$CX:$CX,$B$998,рўйхат!$D:$D,$C941)</f>
        <v/>
      </c>
      <c r="AU941" s="35">
        <f>SUMIFS(рўйхат!BD:BD,рўйхат!$CX:$CX,$B$998,рўйхат!$D:$D,$C941)</f>
        <v/>
      </c>
      <c r="AV941" s="36">
        <f>SUMIFS(рўйхат!BE:BE,рўйхат!$CX:$CX,$B$998,рўйхат!$D:$D,$C941)</f>
        <v/>
      </c>
      <c r="AW941" s="35">
        <f>SUMIFS(рўйхат!BF:BF,рўйхат!$CX:$CX,$B$998,рўйхат!$D:$D,$C941)</f>
        <v/>
      </c>
      <c r="AX941" s="36">
        <f>SUMIFS(рўйхат!BG:BG,рўйхат!$CX:$CX,$B$998,рўйхат!$D:$D,$C941)</f>
        <v/>
      </c>
      <c r="AY941" s="35">
        <f>SUMIFS(рўйхат!BH:BH,рўйхат!$CX:$CX,$B$998,рўйхат!$D:$D,$C941)</f>
        <v/>
      </c>
      <c r="AZ941" s="36">
        <f>SUMIFS(рўйхат!BI:BI,рўйхат!$CX:$CX,$B$998,рўйхат!$D:$D,$C941)</f>
        <v/>
      </c>
      <c r="BA941" s="35">
        <f>SUMIFS(рўйхат!BJ:BJ,рўйхат!$CX:$CX,$B$998,рўйхат!$D:$D,$C941)</f>
        <v/>
      </c>
      <c r="BB941" s="36">
        <f>SUMIFS(рўйхат!BK:BK,рўйхат!$CX:$CX,$B$998,рўйхат!$D:$D,$C941)</f>
        <v/>
      </c>
      <c r="BC941" s="77">
        <f>IFERROR(AO941/E941,0)</f>
        <v/>
      </c>
      <c r="BD941" s="77">
        <f>IFERROR(AP941/F941,0)</f>
        <v/>
      </c>
      <c r="BE941" s="35">
        <f>SUMIFS(рўйхат!BL:BL,рўйхат!$CX:$CX,$B$998,рўйхат!$D:$D,$C941)</f>
        <v/>
      </c>
      <c r="BF941" s="36">
        <f>SUMIFS(рўйхат!BM:BM,рўйхат!$CX:$CX,$B$998,рўйхат!$D:$D,$C941)</f>
        <v/>
      </c>
      <c r="BG941" s="35">
        <f>SUMIFS(рўйхат!BN:BN,рўйхат!$CX:$CX,$B$998,рўйхат!$D:$D,$C941)</f>
        <v/>
      </c>
      <c r="BH941" s="36">
        <f>SUMIFS(рўйхат!BO:BO,рўйхат!$CX:$CX,$B$998,рўйхат!$D:$D,$C941)</f>
        <v/>
      </c>
      <c r="BI941" s="35">
        <f>SUMIFS(рўйхат!BP:BP,рўйхат!$CX:$CX,$B$998,рўйхат!$D:$D,$C941)</f>
        <v/>
      </c>
      <c r="BJ941" s="36">
        <f>SUMIFS(рўйхат!BQ:BQ,рўйхат!$CX:$CX,$B$998,рўйхат!$D:$D,$C941)</f>
        <v/>
      </c>
      <c r="BK941" s="35">
        <f>SUMIFS(рўйхат!BR:BR,рўйхат!$CX:$CX,$B$998,рўйхат!$D:$D,$C941)</f>
        <v/>
      </c>
      <c r="BL941" s="36">
        <f>SUMIFS(рўйхат!BS:BS,рўйхат!$CX:$CX,$B$998,рўйхат!$D:$D,$C941)</f>
        <v/>
      </c>
      <c r="BM941" s="35">
        <f>SUMIFS(рўйхат!BT:BT,рўйхат!$CX:$CX,$B$998,рўйхат!$D:$D,$C941)</f>
        <v/>
      </c>
      <c r="BN941" s="36">
        <f>SUMIFS(рўйхат!BU:BU,рўйхат!$CX:$CX,$B$998,рўйхат!$D:$D,$C941)</f>
        <v/>
      </c>
      <c r="BO941" s="35">
        <f>SUMIFS(рўйхат!BX:BX,рўйхат!$CX:$CX,$B$998,рўйхат!$D:$D,$C941)</f>
        <v/>
      </c>
      <c r="BP941" s="36">
        <f>SUMIFS(рўйхат!BY:BY,рўйхат!$CX:$CX,$B$998,рўйхат!$D:$D,$C941)</f>
        <v/>
      </c>
      <c r="BQ941" s="35">
        <f>SUMIFS(рўйхат!BZ:BZ,рўйхат!$CX:$CX,$B$998,рўйхат!$D:$D,$C941)</f>
        <v/>
      </c>
      <c r="BR941" s="36">
        <f>SUMIFS(рўйхат!CA:CA,рўйхат!$CX:$CX,$B$998,рўйхат!$D:$D,$C941)</f>
        <v/>
      </c>
      <c r="BS941" s="35">
        <f>SUMIFS(рўйхат!CB:CB,рўйхат!$CX:$CX,$B$998,рўйхат!$D:$D,$C941)</f>
        <v/>
      </c>
      <c r="BT941" s="36">
        <f>SUMIFS(рўйхат!CC:CC,рўйхат!$CX:$CX,$B$998,рўйхат!$D:$D,$C941)</f>
        <v/>
      </c>
      <c r="BU941" s="35">
        <f>SUMIFS(рўйхат!CD:CD,рўйхат!$CX:$CX,$B$998,рўйхат!$D:$D,$C941)</f>
        <v/>
      </c>
      <c r="BV941" s="36">
        <f>SUMIFS(рўйхат!CE:CE,рўйхат!$CX:$CX,$B$998,рўйхат!$D:$D,$C941)</f>
        <v/>
      </c>
      <c r="BW941" s="35">
        <f>SUMIFS(рўйхат!CH:CH,рўйхат!$CX:$CX,$B$998,рўйхат!$D:$D,$C941)</f>
        <v/>
      </c>
      <c r="BX941" s="36">
        <f>SUMIFS(рўйхат!CI:CI,рўйхат!$CX:$CX,$B$998,рўйхат!$D:$D,$C941)</f>
        <v/>
      </c>
      <c r="BY941" s="35">
        <f>SUMIFS(рўйхат!CJ:CJ,рўйхат!$CX:$CX,$B$998,рўйхат!$D:$D,$C941)</f>
        <v/>
      </c>
      <c r="BZ941" s="36">
        <f>SUMIFS(рўйхат!CK:CK,рўйхат!$CX:$CX,$B$998,рўйхат!$D:$D,$C941)</f>
        <v/>
      </c>
      <c r="CA941" s="35">
        <f>SUMIFS(рўйхат!CL:CL,рўйхат!$CX:$CX,$B$998,рўйхат!$D:$D,$C941)</f>
        <v/>
      </c>
      <c r="CB941" s="36">
        <f>SUMIFS(рўйхат!CM:CM,рўйхат!$CX:$CX,$B$998,рўйхат!$D:$D,$C941)</f>
        <v/>
      </c>
      <c r="CC941" s="35">
        <f>SUMIFS(рўйхат!CN:CN,рўйхат!$CX:$CX,$B$998,рўйхат!$D:$D,$C941)</f>
        <v/>
      </c>
      <c r="CD941" s="36">
        <f>SUMIFS(рўйхат!CO:CO,рўйхат!$CX:$CX,$B$998,рўйхат!$D:$D,$C941)</f>
        <v/>
      </c>
      <c r="CE941" s="77">
        <f>IFERROR(BE941/(Q941+BE941),0)</f>
        <v/>
      </c>
      <c r="CF941" s="78">
        <f>IFERROR(BF941/(R941+BF941),0)</f>
        <v/>
      </c>
    </row>
    <row r="942" hidden="1" outlineLevel="1" ht="30" customFormat="1" customHeight="1" s="8">
      <c r="A942" s="39" t="n"/>
      <c r="B942" s="50" t="n">
        <v>10</v>
      </c>
      <c r="C942" s="38" t="inlineStr">
        <is>
          <t>Бюджет ташкилотларида ишловчиларнинг 4 ва ундан ортиқ даромад манбаига эга фуқаролар</t>
        </is>
      </c>
      <c r="D942" s="16" t="n"/>
      <c r="E942" s="35">
        <f>SUMIFS(рўйхат!F:F,рўйхат!$CX:$CX,$B$998,рўйхат!$D:$D,$C942)</f>
        <v/>
      </c>
      <c r="F942" s="36">
        <f>SUMIFS(рўйхат!G:G,рўйхат!$CX:$CX,$B$998,рўйхат!$D:$D,$C942)</f>
        <v/>
      </c>
      <c r="G942" s="35">
        <f>SUMIFS(рўйхат!H:H,рўйхат!$CX:$CX,$B$998,рўйхат!$D:$D,$C942)</f>
        <v/>
      </c>
      <c r="H942" s="36">
        <f>SUMIFS(рўйхат!I:I,рўйхат!$CX:$CX,$B$998,рўйхат!$D:$D,$C942)</f>
        <v/>
      </c>
      <c r="I942" s="35">
        <f>SUMIFS(рўйхат!J:J,рўйхат!$CX:$CX,$B$998,рўйхат!$D:$D,$C942)</f>
        <v/>
      </c>
      <c r="J942" s="36">
        <f>SUMIFS(рўйхат!K:K,рўйхат!$CX:$CX,$B$998,рўйхат!$D:$D,$C942)</f>
        <v/>
      </c>
      <c r="K942" s="35">
        <f>SUMIFS(рўйхат!L:L,рўйхат!$CX:$CX,$B$998,рўйхат!$D:$D,$C942)</f>
        <v/>
      </c>
      <c r="L942" s="36">
        <f>SUMIFS(рўйхат!M:M,рўйхат!$CX:$CX,$B$998,рўйхат!$D:$D,$C942)</f>
        <v/>
      </c>
      <c r="M942" s="35">
        <f>SUMIFS(рўйхат!N:N,рўйхат!$CX:$CX,$B$998,рўйхат!$D:$D,$C942)</f>
        <v/>
      </c>
      <c r="N942" s="36">
        <f>SUMIFS(рўйхат!O:O,рўйхат!$CX:$CX,$B$998,рўйхат!$D:$D,$C942)</f>
        <v/>
      </c>
      <c r="O942" s="34">
        <f>IFERROR(M942/E942,0)</f>
        <v/>
      </c>
      <c r="P942" s="34">
        <f>IFERROR(N942/F942,0)</f>
        <v/>
      </c>
      <c r="Q942" s="35">
        <f>SUMIFS(рўйхат!P:P,рўйхат!$CX:$CX,$B$998,рўйхат!$D:$D,$C942)</f>
        <v/>
      </c>
      <c r="R942" s="36">
        <f>SUMIFS(рўйхат!Q:Q,рўйхат!$CX:$CX,$B$998,рўйхат!$D:$D,$C942)</f>
        <v/>
      </c>
      <c r="S942" s="35">
        <f>SUMIFS(рўйхат!R:R,рўйхат!$CX:$CX,$B$998,рўйхат!$D:$D,$C942)</f>
        <v/>
      </c>
      <c r="T942" s="36">
        <f>SUMIFS(рўйхат!S:S,рўйхат!$CX:$CX,$B$998,рўйхат!$D:$D,$C942)</f>
        <v/>
      </c>
      <c r="U942" s="35">
        <f>SUMIFS(рўйхат!T:T,рўйхат!$CX:$CX,$B$998,рўйхат!$D:$D,$C942)</f>
        <v/>
      </c>
      <c r="V942" s="36">
        <f>SUMIFS(рўйхат!U:U,рўйхат!$CX:$CX,$B$998,рўйхат!$D:$D,$C942)</f>
        <v/>
      </c>
      <c r="W942" s="35">
        <f>SUMIFS(рўйхат!V:V,рўйхат!$CX:$CX,$B$998,рўйхат!$D:$D,$C942)</f>
        <v/>
      </c>
      <c r="X942" s="36">
        <f>SUMIFS(рўйхат!W:W,рўйхат!$CX:$CX,$B$998,рўйхат!$D:$D,$C942)</f>
        <v/>
      </c>
      <c r="Y942" s="35">
        <f>SUMIFS(рўйхат!X:X,рўйхат!$CX:$CX,$B$998,рўйхат!$D:$D,$C942)</f>
        <v/>
      </c>
      <c r="Z942" s="36">
        <f>SUMIFS(рўйхат!Y:Y,рўйхат!$CX:$CX,$B$998,рўйхат!$D:$D,$C942)</f>
        <v/>
      </c>
      <c r="AA942" s="35">
        <f>SUMIFS(рўйхат!Z:Z,рўйхат!$CX:$CX,$B$998,рўйхат!$D:$D,$C942)</f>
        <v/>
      </c>
      <c r="AB942" s="36">
        <f>SUMIFS(рўйхат!AA:AA,рўйхат!$CX:$CX,$B$998,рўйхат!$D:$D,$C942)</f>
        <v/>
      </c>
      <c r="AC942" s="35">
        <f>SUMIFS(рўйхат!AB:AB,рўйхат!$CX:$CX,$B$998,рўйхат!$D:$D,$C942)</f>
        <v/>
      </c>
      <c r="AD942" s="36">
        <f>SUMIFS(рўйхат!AC:AC,рўйхат!$CX:$CX,$B$998,рўйхат!$D:$D,$C942)</f>
        <v/>
      </c>
      <c r="AE942" s="35">
        <f>SUMIFS(рўйхат!AD:AD,рўйхат!$CX:$CX,$B$998,рўйхат!$D:$D,$C942)</f>
        <v/>
      </c>
      <c r="AF942" s="36">
        <f>SUMIFS(рўйхат!AE:AE,рўйхат!$CX:$CX,$B$998,рўйхат!$D:$D,$C942)</f>
        <v/>
      </c>
      <c r="AG942" s="35">
        <f>SUMIFS(рўйхат!AH:AH,рўйхат!$CX:$CX,$B$998,рўйхат!$D:$D,$C942)</f>
        <v/>
      </c>
      <c r="AH942" s="36">
        <f>SUMIFS(рўйхат!AI:AI,рўйхат!$CX:$CX,$B$998,рўйхат!$D:$D,$C942)</f>
        <v/>
      </c>
      <c r="AI942" s="35">
        <f>SUMIFS(рўйхат!AJ:AJ,рўйхат!$CX:$CX,$B$998,рўйхат!$D:$D,$C942)</f>
        <v/>
      </c>
      <c r="AJ942" s="36">
        <f>SUMIFS(рўйхат!AK:AK,рўйхат!$CX:$CX,$B$998,рўйхат!$D:$D,$C942)</f>
        <v/>
      </c>
      <c r="AK942" s="35">
        <f>SUMIFS(рўйхат!AL:AL,рўйхат!$CX:$CX,$B$998,рўйхат!$D:$D,$C942)</f>
        <v/>
      </c>
      <c r="AL942" s="36">
        <f>SUMIFS(рўйхат!AM:AM,рўйхат!$CX:$CX,$B$998,рўйхат!$D:$D,$C942)</f>
        <v/>
      </c>
      <c r="AM942" s="77">
        <f>IFERROR(Q942/E942,0)</f>
        <v/>
      </c>
      <c r="AN942" s="77">
        <f>IFERROR(R942/F942,0)</f>
        <v/>
      </c>
      <c r="AO942" s="35">
        <f>SUMIFS(рўйхат!AX:AX,рўйхат!$CX:$CX,$B$998,рўйхат!$D:$D,$C942)</f>
        <v/>
      </c>
      <c r="AP942" s="36">
        <f>SUMIFS(рўйхат!AY:AY,рўйхат!$CX:$CX,$B$998,рўйхат!$D:$D,$C942)</f>
        <v/>
      </c>
      <c r="AQ942" s="35">
        <f>SUMIFS(рўйхат!AZ:AZ,рўйхат!$CX:$CX,$B$998,рўйхат!$D:$D,$C942)</f>
        <v/>
      </c>
      <c r="AR942" s="36">
        <f>SUMIFS(рўйхат!BA:BA,рўйхат!$CX:$CX,$B$998,рўйхат!$D:$D,$C942)</f>
        <v/>
      </c>
      <c r="AS942" s="35">
        <f>SUMIFS(рўйхат!BB:BB,рўйхат!$CX:$CX,$B$998,рўйхат!$D:$D,$C942)</f>
        <v/>
      </c>
      <c r="AT942" s="36">
        <f>SUMIFS(рўйхат!BC:BC,рўйхат!$CX:$CX,$B$998,рўйхат!$D:$D,$C942)</f>
        <v/>
      </c>
      <c r="AU942" s="35">
        <f>SUMIFS(рўйхат!BD:BD,рўйхат!$CX:$CX,$B$998,рўйхат!$D:$D,$C942)</f>
        <v/>
      </c>
      <c r="AV942" s="36">
        <f>SUMIFS(рўйхат!BE:BE,рўйхат!$CX:$CX,$B$998,рўйхат!$D:$D,$C942)</f>
        <v/>
      </c>
      <c r="AW942" s="35">
        <f>SUMIFS(рўйхат!BF:BF,рўйхат!$CX:$CX,$B$998,рўйхат!$D:$D,$C942)</f>
        <v/>
      </c>
      <c r="AX942" s="36">
        <f>SUMIFS(рўйхат!BG:BG,рўйхат!$CX:$CX,$B$998,рўйхат!$D:$D,$C942)</f>
        <v/>
      </c>
      <c r="AY942" s="35">
        <f>SUMIFS(рўйхат!BH:BH,рўйхат!$CX:$CX,$B$998,рўйхат!$D:$D,$C942)</f>
        <v/>
      </c>
      <c r="AZ942" s="36">
        <f>SUMIFS(рўйхат!BI:BI,рўйхат!$CX:$CX,$B$998,рўйхат!$D:$D,$C942)</f>
        <v/>
      </c>
      <c r="BA942" s="35">
        <f>SUMIFS(рўйхат!BJ:BJ,рўйхат!$CX:$CX,$B$998,рўйхат!$D:$D,$C942)</f>
        <v/>
      </c>
      <c r="BB942" s="36">
        <f>SUMIFS(рўйхат!BK:BK,рўйхат!$CX:$CX,$B$998,рўйхат!$D:$D,$C942)</f>
        <v/>
      </c>
      <c r="BC942" s="77">
        <f>IFERROR(AO942/E942,0)</f>
        <v/>
      </c>
      <c r="BD942" s="77">
        <f>IFERROR(AP942/F942,0)</f>
        <v/>
      </c>
      <c r="BE942" s="35">
        <f>SUMIFS(рўйхат!BL:BL,рўйхат!$CX:$CX,$B$998,рўйхат!$D:$D,$C942)</f>
        <v/>
      </c>
      <c r="BF942" s="36">
        <f>SUMIFS(рўйхат!BM:BM,рўйхат!$CX:$CX,$B$998,рўйхат!$D:$D,$C942)</f>
        <v/>
      </c>
      <c r="BG942" s="35">
        <f>SUMIFS(рўйхат!BN:BN,рўйхат!$CX:$CX,$B$998,рўйхат!$D:$D,$C942)</f>
        <v/>
      </c>
      <c r="BH942" s="36">
        <f>SUMIFS(рўйхат!BO:BO,рўйхат!$CX:$CX,$B$998,рўйхат!$D:$D,$C942)</f>
        <v/>
      </c>
      <c r="BI942" s="35">
        <f>SUMIFS(рўйхат!BP:BP,рўйхат!$CX:$CX,$B$998,рўйхат!$D:$D,$C942)</f>
        <v/>
      </c>
      <c r="BJ942" s="36">
        <f>SUMIFS(рўйхат!BQ:BQ,рўйхат!$CX:$CX,$B$998,рўйхат!$D:$D,$C942)</f>
        <v/>
      </c>
      <c r="BK942" s="35">
        <f>SUMIFS(рўйхат!BR:BR,рўйхат!$CX:$CX,$B$998,рўйхат!$D:$D,$C942)</f>
        <v/>
      </c>
      <c r="BL942" s="36">
        <f>SUMIFS(рўйхат!BS:BS,рўйхат!$CX:$CX,$B$998,рўйхат!$D:$D,$C942)</f>
        <v/>
      </c>
      <c r="BM942" s="35">
        <f>SUMIFS(рўйхат!BT:BT,рўйхат!$CX:$CX,$B$998,рўйхат!$D:$D,$C942)</f>
        <v/>
      </c>
      <c r="BN942" s="36">
        <f>SUMIFS(рўйхат!BU:BU,рўйхат!$CX:$CX,$B$998,рўйхат!$D:$D,$C942)</f>
        <v/>
      </c>
      <c r="BO942" s="35">
        <f>SUMIFS(рўйхат!BX:BX,рўйхат!$CX:$CX,$B$998,рўйхат!$D:$D,$C942)</f>
        <v/>
      </c>
      <c r="BP942" s="36">
        <f>SUMIFS(рўйхат!BY:BY,рўйхат!$CX:$CX,$B$998,рўйхат!$D:$D,$C942)</f>
        <v/>
      </c>
      <c r="BQ942" s="35">
        <f>SUMIFS(рўйхат!BZ:BZ,рўйхат!$CX:$CX,$B$998,рўйхат!$D:$D,$C942)</f>
        <v/>
      </c>
      <c r="BR942" s="36">
        <f>SUMIFS(рўйхат!CA:CA,рўйхат!$CX:$CX,$B$998,рўйхат!$D:$D,$C942)</f>
        <v/>
      </c>
      <c r="BS942" s="35">
        <f>SUMIFS(рўйхат!CB:CB,рўйхат!$CX:$CX,$B$998,рўйхат!$D:$D,$C942)</f>
        <v/>
      </c>
      <c r="BT942" s="36">
        <f>SUMIFS(рўйхат!CC:CC,рўйхат!$CX:$CX,$B$998,рўйхат!$D:$D,$C942)</f>
        <v/>
      </c>
      <c r="BU942" s="35">
        <f>SUMIFS(рўйхат!CD:CD,рўйхат!$CX:$CX,$B$998,рўйхат!$D:$D,$C942)</f>
        <v/>
      </c>
      <c r="BV942" s="36">
        <f>SUMIFS(рўйхат!CE:CE,рўйхат!$CX:$CX,$B$998,рўйхат!$D:$D,$C942)</f>
        <v/>
      </c>
      <c r="BW942" s="35">
        <f>SUMIFS(рўйхат!CH:CH,рўйхат!$CX:$CX,$B$998,рўйхат!$D:$D,$C942)</f>
        <v/>
      </c>
      <c r="BX942" s="36">
        <f>SUMIFS(рўйхат!CI:CI,рўйхат!$CX:$CX,$B$998,рўйхат!$D:$D,$C942)</f>
        <v/>
      </c>
      <c r="BY942" s="35">
        <f>SUMIFS(рўйхат!CJ:CJ,рўйхат!$CX:$CX,$B$998,рўйхат!$D:$D,$C942)</f>
        <v/>
      </c>
      <c r="BZ942" s="36">
        <f>SUMIFS(рўйхат!CK:CK,рўйхат!$CX:$CX,$B$998,рўйхат!$D:$D,$C942)</f>
        <v/>
      </c>
      <c r="CA942" s="35">
        <f>SUMIFS(рўйхат!CL:CL,рўйхат!$CX:$CX,$B$998,рўйхат!$D:$D,$C942)</f>
        <v/>
      </c>
      <c r="CB942" s="36">
        <f>SUMIFS(рўйхат!CM:CM,рўйхат!$CX:$CX,$B$998,рўйхат!$D:$D,$C942)</f>
        <v/>
      </c>
      <c r="CC942" s="35">
        <f>SUMIFS(рўйхат!CN:CN,рўйхат!$CX:$CX,$B$998,рўйхат!$D:$D,$C942)</f>
        <v/>
      </c>
      <c r="CD942" s="36">
        <f>SUMIFS(рўйхат!CO:CO,рўйхат!$CX:$CX,$B$998,рўйхат!$D:$D,$C942)</f>
        <v/>
      </c>
      <c r="CE942" s="77">
        <f>IFERROR(BE942/(Q942+BE942),0)</f>
        <v/>
      </c>
      <c r="CF942" s="78">
        <f>IFERROR(BF942/(R942+BF942),0)</f>
        <v/>
      </c>
    </row>
    <row r="943" hidden="1" outlineLevel="1" ht="30" customFormat="1" customHeight="1" s="8">
      <c r="A943" s="39" t="n"/>
      <c r="B943" s="50" t="n">
        <v>11</v>
      </c>
      <c r="C943" s="38" t="inlineStr">
        <is>
          <t>Вафот этган фуқароларга ойлик иш ҳақи ҳисобланганлиги (V2)</t>
        </is>
      </c>
      <c r="D943" s="16" t="n"/>
      <c r="E943" s="35">
        <f>SUMIFS(рўйхат!F:F,рўйхат!$CX:$CX,$B$998,рўйхат!$D:$D,$C943)</f>
        <v/>
      </c>
      <c r="F943" s="36">
        <f>SUMIFS(рўйхат!G:G,рўйхат!$CX:$CX,$B$998,рўйхат!$D:$D,$C943)</f>
        <v/>
      </c>
      <c r="G943" s="35">
        <f>SUMIFS(рўйхат!H:H,рўйхат!$CX:$CX,$B$998,рўйхат!$D:$D,$C943)</f>
        <v/>
      </c>
      <c r="H943" s="36">
        <f>SUMIFS(рўйхат!I:I,рўйхат!$CX:$CX,$B$998,рўйхат!$D:$D,$C943)</f>
        <v/>
      </c>
      <c r="I943" s="35">
        <f>SUMIFS(рўйхат!J:J,рўйхат!$CX:$CX,$B$998,рўйхат!$D:$D,$C943)</f>
        <v/>
      </c>
      <c r="J943" s="36">
        <f>SUMIFS(рўйхат!K:K,рўйхат!$CX:$CX,$B$998,рўйхат!$D:$D,$C943)</f>
        <v/>
      </c>
      <c r="K943" s="35">
        <f>SUMIFS(рўйхат!L:L,рўйхат!$CX:$CX,$B$998,рўйхат!$D:$D,$C943)</f>
        <v/>
      </c>
      <c r="L943" s="36">
        <f>SUMIFS(рўйхат!M:M,рўйхат!$CX:$CX,$B$998,рўйхат!$D:$D,$C943)</f>
        <v/>
      </c>
      <c r="M943" s="35">
        <f>SUMIFS(рўйхат!N:N,рўйхат!$CX:$CX,$B$998,рўйхат!$D:$D,$C943)</f>
        <v/>
      </c>
      <c r="N943" s="36">
        <f>SUMIFS(рўйхат!O:O,рўйхат!$CX:$CX,$B$998,рўйхат!$D:$D,$C943)</f>
        <v/>
      </c>
      <c r="O943" s="34">
        <f>IFERROR(M943/E943,0)</f>
        <v/>
      </c>
      <c r="P943" s="34">
        <f>IFERROR(N943/F943,0)</f>
        <v/>
      </c>
      <c r="Q943" s="35">
        <f>SUMIFS(рўйхат!P:P,рўйхат!$CX:$CX,$B$998,рўйхат!$D:$D,$C943)</f>
        <v/>
      </c>
      <c r="R943" s="36">
        <f>SUMIFS(рўйхат!Q:Q,рўйхат!$CX:$CX,$B$998,рўйхат!$D:$D,$C943)</f>
        <v/>
      </c>
      <c r="S943" s="35">
        <f>SUMIFS(рўйхат!R:R,рўйхат!$CX:$CX,$B$998,рўйхат!$D:$D,$C943)</f>
        <v/>
      </c>
      <c r="T943" s="36">
        <f>SUMIFS(рўйхат!S:S,рўйхат!$CX:$CX,$B$998,рўйхат!$D:$D,$C943)</f>
        <v/>
      </c>
      <c r="U943" s="35">
        <f>SUMIFS(рўйхат!T:T,рўйхат!$CX:$CX,$B$998,рўйхат!$D:$D,$C943)</f>
        <v/>
      </c>
      <c r="V943" s="36">
        <f>SUMIFS(рўйхат!U:U,рўйхат!$CX:$CX,$B$998,рўйхат!$D:$D,$C943)</f>
        <v/>
      </c>
      <c r="W943" s="35">
        <f>SUMIFS(рўйхат!V:V,рўйхат!$CX:$CX,$B$998,рўйхат!$D:$D,$C943)</f>
        <v/>
      </c>
      <c r="X943" s="36">
        <f>SUMIFS(рўйхат!W:W,рўйхат!$CX:$CX,$B$998,рўйхат!$D:$D,$C943)</f>
        <v/>
      </c>
      <c r="Y943" s="35">
        <f>SUMIFS(рўйхат!X:X,рўйхат!$CX:$CX,$B$998,рўйхат!$D:$D,$C943)</f>
        <v/>
      </c>
      <c r="Z943" s="36">
        <f>SUMIFS(рўйхат!Y:Y,рўйхат!$CX:$CX,$B$998,рўйхат!$D:$D,$C943)</f>
        <v/>
      </c>
      <c r="AA943" s="35">
        <f>SUMIFS(рўйхат!Z:Z,рўйхат!$CX:$CX,$B$998,рўйхат!$D:$D,$C943)</f>
        <v/>
      </c>
      <c r="AB943" s="36">
        <f>SUMIFS(рўйхат!AA:AA,рўйхат!$CX:$CX,$B$998,рўйхат!$D:$D,$C943)</f>
        <v/>
      </c>
      <c r="AC943" s="35">
        <f>SUMIFS(рўйхат!AB:AB,рўйхат!$CX:$CX,$B$998,рўйхат!$D:$D,$C943)</f>
        <v/>
      </c>
      <c r="AD943" s="36">
        <f>SUMIFS(рўйхат!AC:AC,рўйхат!$CX:$CX,$B$998,рўйхат!$D:$D,$C943)</f>
        <v/>
      </c>
      <c r="AE943" s="35">
        <f>SUMIFS(рўйхат!AD:AD,рўйхат!$CX:$CX,$B$998,рўйхат!$D:$D,$C943)</f>
        <v/>
      </c>
      <c r="AF943" s="36">
        <f>SUMIFS(рўйхат!AE:AE,рўйхат!$CX:$CX,$B$998,рўйхат!$D:$D,$C943)</f>
        <v/>
      </c>
      <c r="AG943" s="35">
        <f>SUMIFS(рўйхат!AH:AH,рўйхат!$CX:$CX,$B$998,рўйхат!$D:$D,$C943)</f>
        <v/>
      </c>
      <c r="AH943" s="36">
        <f>SUMIFS(рўйхат!AI:AI,рўйхат!$CX:$CX,$B$998,рўйхат!$D:$D,$C943)</f>
        <v/>
      </c>
      <c r="AI943" s="35">
        <f>SUMIFS(рўйхат!AJ:AJ,рўйхат!$CX:$CX,$B$998,рўйхат!$D:$D,$C943)</f>
        <v/>
      </c>
      <c r="AJ943" s="36">
        <f>SUMIFS(рўйхат!AK:AK,рўйхат!$CX:$CX,$B$998,рўйхат!$D:$D,$C943)</f>
        <v/>
      </c>
      <c r="AK943" s="35">
        <f>SUMIFS(рўйхат!AL:AL,рўйхат!$CX:$CX,$B$998,рўйхат!$D:$D,$C943)</f>
        <v/>
      </c>
      <c r="AL943" s="36">
        <f>SUMIFS(рўйхат!AM:AM,рўйхат!$CX:$CX,$B$998,рўйхат!$D:$D,$C943)</f>
        <v/>
      </c>
      <c r="AM943" s="77">
        <f>IFERROR(Q943/E943,0)</f>
        <v/>
      </c>
      <c r="AN943" s="77">
        <f>IFERROR(R943/F943,0)</f>
        <v/>
      </c>
      <c r="AO943" s="35">
        <f>SUMIFS(рўйхат!AX:AX,рўйхат!$CX:$CX,$B$998,рўйхат!$D:$D,$C943)</f>
        <v/>
      </c>
      <c r="AP943" s="36">
        <f>SUMIFS(рўйхат!AY:AY,рўйхат!$CX:$CX,$B$998,рўйхат!$D:$D,$C943)</f>
        <v/>
      </c>
      <c r="AQ943" s="35">
        <f>SUMIFS(рўйхат!AZ:AZ,рўйхат!$CX:$CX,$B$998,рўйхат!$D:$D,$C943)</f>
        <v/>
      </c>
      <c r="AR943" s="36">
        <f>SUMIFS(рўйхат!BA:BA,рўйхат!$CX:$CX,$B$998,рўйхат!$D:$D,$C943)</f>
        <v/>
      </c>
      <c r="AS943" s="35">
        <f>SUMIFS(рўйхат!BB:BB,рўйхат!$CX:$CX,$B$998,рўйхат!$D:$D,$C943)</f>
        <v/>
      </c>
      <c r="AT943" s="36">
        <f>SUMIFS(рўйхат!BC:BC,рўйхат!$CX:$CX,$B$998,рўйхат!$D:$D,$C943)</f>
        <v/>
      </c>
      <c r="AU943" s="35">
        <f>SUMIFS(рўйхат!BD:BD,рўйхат!$CX:$CX,$B$998,рўйхат!$D:$D,$C943)</f>
        <v/>
      </c>
      <c r="AV943" s="36">
        <f>SUMIFS(рўйхат!BE:BE,рўйхат!$CX:$CX,$B$998,рўйхат!$D:$D,$C943)</f>
        <v/>
      </c>
      <c r="AW943" s="35">
        <f>SUMIFS(рўйхат!BF:BF,рўйхат!$CX:$CX,$B$998,рўйхат!$D:$D,$C943)</f>
        <v/>
      </c>
      <c r="AX943" s="36">
        <f>SUMIFS(рўйхат!BG:BG,рўйхат!$CX:$CX,$B$998,рўйхат!$D:$D,$C943)</f>
        <v/>
      </c>
      <c r="AY943" s="35">
        <f>SUMIFS(рўйхат!BH:BH,рўйхат!$CX:$CX,$B$998,рўйхат!$D:$D,$C943)</f>
        <v/>
      </c>
      <c r="AZ943" s="36">
        <f>SUMIFS(рўйхат!BI:BI,рўйхат!$CX:$CX,$B$998,рўйхат!$D:$D,$C943)</f>
        <v/>
      </c>
      <c r="BA943" s="35">
        <f>SUMIFS(рўйхат!BJ:BJ,рўйхат!$CX:$CX,$B$998,рўйхат!$D:$D,$C943)</f>
        <v/>
      </c>
      <c r="BB943" s="36">
        <f>SUMIFS(рўйхат!BK:BK,рўйхат!$CX:$CX,$B$998,рўйхат!$D:$D,$C943)</f>
        <v/>
      </c>
      <c r="BC943" s="77">
        <f>IFERROR(AO943/E943,0)</f>
        <v/>
      </c>
      <c r="BD943" s="77">
        <f>IFERROR(AP943/F943,0)</f>
        <v/>
      </c>
      <c r="BE943" s="35">
        <f>SUMIFS(рўйхат!BL:BL,рўйхат!$CX:$CX,$B$998,рўйхат!$D:$D,$C943)</f>
        <v/>
      </c>
      <c r="BF943" s="36">
        <f>SUMIFS(рўйхат!BM:BM,рўйхат!$CX:$CX,$B$998,рўйхат!$D:$D,$C943)</f>
        <v/>
      </c>
      <c r="BG943" s="35">
        <f>SUMIFS(рўйхат!BN:BN,рўйхат!$CX:$CX,$B$998,рўйхат!$D:$D,$C943)</f>
        <v/>
      </c>
      <c r="BH943" s="36">
        <f>SUMIFS(рўйхат!BO:BO,рўйхат!$CX:$CX,$B$998,рўйхат!$D:$D,$C943)</f>
        <v/>
      </c>
      <c r="BI943" s="35">
        <f>SUMIFS(рўйхат!BP:BP,рўйхат!$CX:$CX,$B$998,рўйхат!$D:$D,$C943)</f>
        <v/>
      </c>
      <c r="BJ943" s="36">
        <f>SUMIFS(рўйхат!BQ:BQ,рўйхат!$CX:$CX,$B$998,рўйхат!$D:$D,$C943)</f>
        <v/>
      </c>
      <c r="BK943" s="35">
        <f>SUMIFS(рўйхат!BR:BR,рўйхат!$CX:$CX,$B$998,рўйхат!$D:$D,$C943)</f>
        <v/>
      </c>
      <c r="BL943" s="36">
        <f>SUMIFS(рўйхат!BS:BS,рўйхат!$CX:$CX,$B$998,рўйхат!$D:$D,$C943)</f>
        <v/>
      </c>
      <c r="BM943" s="35">
        <f>SUMIFS(рўйхат!BT:BT,рўйхат!$CX:$CX,$B$998,рўйхат!$D:$D,$C943)</f>
        <v/>
      </c>
      <c r="BN943" s="36">
        <f>SUMIFS(рўйхат!BU:BU,рўйхат!$CX:$CX,$B$998,рўйхат!$D:$D,$C943)</f>
        <v/>
      </c>
      <c r="BO943" s="35">
        <f>SUMIFS(рўйхат!BX:BX,рўйхат!$CX:$CX,$B$998,рўйхат!$D:$D,$C943)</f>
        <v/>
      </c>
      <c r="BP943" s="36">
        <f>SUMIFS(рўйхат!BY:BY,рўйхат!$CX:$CX,$B$998,рўйхат!$D:$D,$C943)</f>
        <v/>
      </c>
      <c r="BQ943" s="35">
        <f>SUMIFS(рўйхат!BZ:BZ,рўйхат!$CX:$CX,$B$998,рўйхат!$D:$D,$C943)</f>
        <v/>
      </c>
      <c r="BR943" s="36">
        <f>SUMIFS(рўйхат!CA:CA,рўйхат!$CX:$CX,$B$998,рўйхат!$D:$D,$C943)</f>
        <v/>
      </c>
      <c r="BS943" s="35">
        <f>SUMIFS(рўйхат!CB:CB,рўйхат!$CX:$CX,$B$998,рўйхат!$D:$D,$C943)</f>
        <v/>
      </c>
      <c r="BT943" s="36">
        <f>SUMIFS(рўйхат!CC:CC,рўйхат!$CX:$CX,$B$998,рўйхат!$D:$D,$C943)</f>
        <v/>
      </c>
      <c r="BU943" s="35">
        <f>SUMIFS(рўйхат!CD:CD,рўйхат!$CX:$CX,$B$998,рўйхат!$D:$D,$C943)</f>
        <v/>
      </c>
      <c r="BV943" s="36">
        <f>SUMIFS(рўйхат!CE:CE,рўйхат!$CX:$CX,$B$998,рўйхат!$D:$D,$C943)</f>
        <v/>
      </c>
      <c r="BW943" s="35">
        <f>SUMIFS(рўйхат!CH:CH,рўйхат!$CX:$CX,$B$998,рўйхат!$D:$D,$C943)</f>
        <v/>
      </c>
      <c r="BX943" s="36">
        <f>SUMIFS(рўйхат!CI:CI,рўйхат!$CX:$CX,$B$998,рўйхат!$D:$D,$C943)</f>
        <v/>
      </c>
      <c r="BY943" s="35">
        <f>SUMIFS(рўйхат!CJ:CJ,рўйхат!$CX:$CX,$B$998,рўйхат!$D:$D,$C943)</f>
        <v/>
      </c>
      <c r="BZ943" s="36">
        <f>SUMIFS(рўйхат!CK:CK,рўйхат!$CX:$CX,$B$998,рўйхат!$D:$D,$C943)</f>
        <v/>
      </c>
      <c r="CA943" s="35">
        <f>SUMIFS(рўйхат!CL:CL,рўйхат!$CX:$CX,$B$998,рўйхат!$D:$D,$C943)</f>
        <v/>
      </c>
      <c r="CB943" s="36">
        <f>SUMIFS(рўйхат!CM:CM,рўйхат!$CX:$CX,$B$998,рўйхат!$D:$D,$C943)</f>
        <v/>
      </c>
      <c r="CC943" s="35">
        <f>SUMIFS(рўйхат!CN:CN,рўйхат!$CX:$CX,$B$998,рўйхат!$D:$D,$C943)</f>
        <v/>
      </c>
      <c r="CD943" s="36">
        <f>SUMIFS(рўйхат!CO:CO,рўйхат!$CX:$CX,$B$998,рўйхат!$D:$D,$C943)</f>
        <v/>
      </c>
      <c r="CE943" s="77">
        <f>IFERROR(BE943/(Q943+BE943),0)</f>
        <v/>
      </c>
      <c r="CF943" s="78">
        <f>IFERROR(BF943/(R943+BF943),0)</f>
        <v/>
      </c>
    </row>
    <row r="944" hidden="1" outlineLevel="1" ht="30" customFormat="1" customHeight="1" s="8">
      <c r="A944" s="39" t="n"/>
      <c r="B944" s="50" t="n">
        <v>12</v>
      </c>
      <c r="C944" s="38" t="inlineStr">
        <is>
          <t>Вафот этган фуқароларга УзАСБОдан ойлик иш ҳақи ҳисобланганлиги</t>
        </is>
      </c>
      <c r="D944" s="16" t="n"/>
      <c r="E944" s="35">
        <f>SUMIFS(рўйхат!F:F,рўйхат!$CX:$CX,$B$998,рўйхат!$D:$D,$C944)</f>
        <v/>
      </c>
      <c r="F944" s="36">
        <f>SUMIFS(рўйхат!G:G,рўйхат!$CX:$CX,$B$998,рўйхат!$D:$D,$C944)</f>
        <v/>
      </c>
      <c r="G944" s="35">
        <f>SUMIFS(рўйхат!H:H,рўйхат!$CX:$CX,$B$998,рўйхат!$D:$D,$C944)</f>
        <v/>
      </c>
      <c r="H944" s="36">
        <f>SUMIFS(рўйхат!I:I,рўйхат!$CX:$CX,$B$998,рўйхат!$D:$D,$C944)</f>
        <v/>
      </c>
      <c r="I944" s="35">
        <f>SUMIFS(рўйхат!J:J,рўйхат!$CX:$CX,$B$998,рўйхат!$D:$D,$C944)</f>
        <v/>
      </c>
      <c r="J944" s="36">
        <f>SUMIFS(рўйхат!K:K,рўйхат!$CX:$CX,$B$998,рўйхат!$D:$D,$C944)</f>
        <v/>
      </c>
      <c r="K944" s="35">
        <f>SUMIFS(рўйхат!L:L,рўйхат!$CX:$CX,$B$998,рўйхат!$D:$D,$C944)</f>
        <v/>
      </c>
      <c r="L944" s="36">
        <f>SUMIFS(рўйхат!M:M,рўйхат!$CX:$CX,$B$998,рўйхат!$D:$D,$C944)</f>
        <v/>
      </c>
      <c r="M944" s="35">
        <f>SUMIFS(рўйхат!N:N,рўйхат!$CX:$CX,$B$998,рўйхат!$D:$D,$C944)</f>
        <v/>
      </c>
      <c r="N944" s="36">
        <f>SUMIFS(рўйхат!O:O,рўйхат!$CX:$CX,$B$998,рўйхат!$D:$D,$C944)</f>
        <v/>
      </c>
      <c r="O944" s="34">
        <f>IFERROR(M944/E944,0)</f>
        <v/>
      </c>
      <c r="P944" s="34">
        <f>IFERROR(N944/F944,0)</f>
        <v/>
      </c>
      <c r="Q944" s="35">
        <f>SUMIFS(рўйхат!P:P,рўйхат!$CX:$CX,$B$998,рўйхат!$D:$D,$C944)</f>
        <v/>
      </c>
      <c r="R944" s="36">
        <f>SUMIFS(рўйхат!Q:Q,рўйхат!$CX:$CX,$B$998,рўйхат!$D:$D,$C944)</f>
        <v/>
      </c>
      <c r="S944" s="35">
        <f>SUMIFS(рўйхат!R:R,рўйхат!$CX:$CX,$B$998,рўйхат!$D:$D,$C944)</f>
        <v/>
      </c>
      <c r="T944" s="36">
        <f>SUMIFS(рўйхат!S:S,рўйхат!$CX:$CX,$B$998,рўйхат!$D:$D,$C944)</f>
        <v/>
      </c>
      <c r="U944" s="35">
        <f>SUMIFS(рўйхат!T:T,рўйхат!$CX:$CX,$B$998,рўйхат!$D:$D,$C944)</f>
        <v/>
      </c>
      <c r="V944" s="36">
        <f>SUMIFS(рўйхат!U:U,рўйхат!$CX:$CX,$B$998,рўйхат!$D:$D,$C944)</f>
        <v/>
      </c>
      <c r="W944" s="35">
        <f>SUMIFS(рўйхат!V:V,рўйхат!$CX:$CX,$B$998,рўйхат!$D:$D,$C944)</f>
        <v/>
      </c>
      <c r="X944" s="36">
        <f>SUMIFS(рўйхат!W:W,рўйхат!$CX:$CX,$B$998,рўйхат!$D:$D,$C944)</f>
        <v/>
      </c>
      <c r="Y944" s="35">
        <f>SUMIFS(рўйхат!X:X,рўйхат!$CX:$CX,$B$998,рўйхат!$D:$D,$C944)</f>
        <v/>
      </c>
      <c r="Z944" s="36">
        <f>SUMIFS(рўйхат!Y:Y,рўйхат!$CX:$CX,$B$998,рўйхат!$D:$D,$C944)</f>
        <v/>
      </c>
      <c r="AA944" s="35">
        <f>SUMIFS(рўйхат!Z:Z,рўйхат!$CX:$CX,$B$998,рўйхат!$D:$D,$C944)</f>
        <v/>
      </c>
      <c r="AB944" s="36">
        <f>SUMIFS(рўйхат!AA:AA,рўйхат!$CX:$CX,$B$998,рўйхат!$D:$D,$C944)</f>
        <v/>
      </c>
      <c r="AC944" s="35">
        <f>SUMIFS(рўйхат!AB:AB,рўйхат!$CX:$CX,$B$998,рўйхат!$D:$D,$C944)</f>
        <v/>
      </c>
      <c r="AD944" s="36">
        <f>SUMIFS(рўйхат!AC:AC,рўйхат!$CX:$CX,$B$998,рўйхат!$D:$D,$C944)</f>
        <v/>
      </c>
      <c r="AE944" s="35">
        <f>SUMIFS(рўйхат!AD:AD,рўйхат!$CX:$CX,$B$998,рўйхат!$D:$D,$C944)</f>
        <v/>
      </c>
      <c r="AF944" s="36">
        <f>SUMIFS(рўйхат!AE:AE,рўйхат!$CX:$CX,$B$998,рўйхат!$D:$D,$C944)</f>
        <v/>
      </c>
      <c r="AG944" s="35">
        <f>SUMIFS(рўйхат!AH:AH,рўйхат!$CX:$CX,$B$998,рўйхат!$D:$D,$C944)</f>
        <v/>
      </c>
      <c r="AH944" s="36">
        <f>SUMIFS(рўйхат!AI:AI,рўйхат!$CX:$CX,$B$998,рўйхат!$D:$D,$C944)</f>
        <v/>
      </c>
      <c r="AI944" s="35">
        <f>SUMIFS(рўйхат!AJ:AJ,рўйхат!$CX:$CX,$B$998,рўйхат!$D:$D,$C944)</f>
        <v/>
      </c>
      <c r="AJ944" s="36">
        <f>SUMIFS(рўйхат!AK:AK,рўйхат!$CX:$CX,$B$998,рўйхат!$D:$D,$C944)</f>
        <v/>
      </c>
      <c r="AK944" s="35">
        <f>SUMIFS(рўйхат!AL:AL,рўйхат!$CX:$CX,$B$998,рўйхат!$D:$D,$C944)</f>
        <v/>
      </c>
      <c r="AL944" s="36">
        <f>SUMIFS(рўйхат!AM:AM,рўйхат!$CX:$CX,$B$998,рўйхат!$D:$D,$C944)</f>
        <v/>
      </c>
      <c r="AM944" s="77">
        <f>IFERROR(Q944/E944,0)</f>
        <v/>
      </c>
      <c r="AN944" s="77">
        <f>IFERROR(R944/F944,0)</f>
        <v/>
      </c>
      <c r="AO944" s="35">
        <f>SUMIFS(рўйхат!AX:AX,рўйхат!$CX:$CX,$B$998,рўйхат!$D:$D,$C944)</f>
        <v/>
      </c>
      <c r="AP944" s="36">
        <f>SUMIFS(рўйхат!AY:AY,рўйхат!$CX:$CX,$B$998,рўйхат!$D:$D,$C944)</f>
        <v/>
      </c>
      <c r="AQ944" s="35">
        <f>SUMIFS(рўйхат!AZ:AZ,рўйхат!$CX:$CX,$B$998,рўйхат!$D:$D,$C944)</f>
        <v/>
      </c>
      <c r="AR944" s="36">
        <f>SUMIFS(рўйхат!BA:BA,рўйхат!$CX:$CX,$B$998,рўйхат!$D:$D,$C944)</f>
        <v/>
      </c>
      <c r="AS944" s="35">
        <f>SUMIFS(рўйхат!BB:BB,рўйхат!$CX:$CX,$B$998,рўйхат!$D:$D,$C944)</f>
        <v/>
      </c>
      <c r="AT944" s="36">
        <f>SUMIFS(рўйхат!BC:BC,рўйхат!$CX:$CX,$B$998,рўйхат!$D:$D,$C944)</f>
        <v/>
      </c>
      <c r="AU944" s="35">
        <f>SUMIFS(рўйхат!BD:BD,рўйхат!$CX:$CX,$B$998,рўйхат!$D:$D,$C944)</f>
        <v/>
      </c>
      <c r="AV944" s="36">
        <f>SUMIFS(рўйхат!BE:BE,рўйхат!$CX:$CX,$B$998,рўйхат!$D:$D,$C944)</f>
        <v/>
      </c>
      <c r="AW944" s="35">
        <f>SUMIFS(рўйхат!BF:BF,рўйхат!$CX:$CX,$B$998,рўйхат!$D:$D,$C944)</f>
        <v/>
      </c>
      <c r="AX944" s="36">
        <f>SUMIFS(рўйхат!BG:BG,рўйхат!$CX:$CX,$B$998,рўйхат!$D:$D,$C944)</f>
        <v/>
      </c>
      <c r="AY944" s="35">
        <f>SUMIFS(рўйхат!BH:BH,рўйхат!$CX:$CX,$B$998,рўйхат!$D:$D,$C944)</f>
        <v/>
      </c>
      <c r="AZ944" s="36">
        <f>SUMIFS(рўйхат!BI:BI,рўйхат!$CX:$CX,$B$998,рўйхат!$D:$D,$C944)</f>
        <v/>
      </c>
      <c r="BA944" s="35">
        <f>SUMIFS(рўйхат!BJ:BJ,рўйхат!$CX:$CX,$B$998,рўйхат!$D:$D,$C944)</f>
        <v/>
      </c>
      <c r="BB944" s="36">
        <f>SUMIFS(рўйхат!BK:BK,рўйхат!$CX:$CX,$B$998,рўйхат!$D:$D,$C944)</f>
        <v/>
      </c>
      <c r="BC944" s="77">
        <f>IFERROR(AO944/E944,0)</f>
        <v/>
      </c>
      <c r="BD944" s="77">
        <f>IFERROR(AP944/F944,0)</f>
        <v/>
      </c>
      <c r="BE944" s="35">
        <f>SUMIFS(рўйхат!BL:BL,рўйхат!$CX:$CX,$B$998,рўйхат!$D:$D,$C944)</f>
        <v/>
      </c>
      <c r="BF944" s="36">
        <f>SUMIFS(рўйхат!BM:BM,рўйхат!$CX:$CX,$B$998,рўйхат!$D:$D,$C944)</f>
        <v/>
      </c>
      <c r="BG944" s="35">
        <f>SUMIFS(рўйхат!BN:BN,рўйхат!$CX:$CX,$B$998,рўйхат!$D:$D,$C944)</f>
        <v/>
      </c>
      <c r="BH944" s="36">
        <f>SUMIFS(рўйхат!BO:BO,рўйхат!$CX:$CX,$B$998,рўйхат!$D:$D,$C944)</f>
        <v/>
      </c>
      <c r="BI944" s="35">
        <f>SUMIFS(рўйхат!BP:BP,рўйхат!$CX:$CX,$B$998,рўйхат!$D:$D,$C944)</f>
        <v/>
      </c>
      <c r="BJ944" s="36">
        <f>SUMIFS(рўйхат!BQ:BQ,рўйхат!$CX:$CX,$B$998,рўйхат!$D:$D,$C944)</f>
        <v/>
      </c>
      <c r="BK944" s="35">
        <f>SUMIFS(рўйхат!BR:BR,рўйхат!$CX:$CX,$B$998,рўйхат!$D:$D,$C944)</f>
        <v/>
      </c>
      <c r="BL944" s="36">
        <f>SUMIFS(рўйхат!BS:BS,рўйхат!$CX:$CX,$B$998,рўйхат!$D:$D,$C944)</f>
        <v/>
      </c>
      <c r="BM944" s="35">
        <f>SUMIFS(рўйхат!BT:BT,рўйхат!$CX:$CX,$B$998,рўйхат!$D:$D,$C944)</f>
        <v/>
      </c>
      <c r="BN944" s="36">
        <f>SUMIFS(рўйхат!BU:BU,рўйхат!$CX:$CX,$B$998,рўйхат!$D:$D,$C944)</f>
        <v/>
      </c>
      <c r="BO944" s="35">
        <f>SUMIFS(рўйхат!BX:BX,рўйхат!$CX:$CX,$B$998,рўйхат!$D:$D,$C944)</f>
        <v/>
      </c>
      <c r="BP944" s="36">
        <f>SUMIFS(рўйхат!BY:BY,рўйхат!$CX:$CX,$B$998,рўйхат!$D:$D,$C944)</f>
        <v/>
      </c>
      <c r="BQ944" s="35">
        <f>SUMIFS(рўйхат!BZ:BZ,рўйхат!$CX:$CX,$B$998,рўйхат!$D:$D,$C944)</f>
        <v/>
      </c>
      <c r="BR944" s="36">
        <f>SUMIFS(рўйхат!CA:CA,рўйхат!$CX:$CX,$B$998,рўйхат!$D:$D,$C944)</f>
        <v/>
      </c>
      <c r="BS944" s="35">
        <f>SUMIFS(рўйхат!CB:CB,рўйхат!$CX:$CX,$B$998,рўйхат!$D:$D,$C944)</f>
        <v/>
      </c>
      <c r="BT944" s="36">
        <f>SUMIFS(рўйхат!CC:CC,рўйхат!$CX:$CX,$B$998,рўйхат!$D:$D,$C944)</f>
        <v/>
      </c>
      <c r="BU944" s="35">
        <f>SUMIFS(рўйхат!CD:CD,рўйхат!$CX:$CX,$B$998,рўйхат!$D:$D,$C944)</f>
        <v/>
      </c>
      <c r="BV944" s="36">
        <f>SUMIFS(рўйхат!CE:CE,рўйхат!$CX:$CX,$B$998,рўйхат!$D:$D,$C944)</f>
        <v/>
      </c>
      <c r="BW944" s="35">
        <f>SUMIFS(рўйхат!CH:CH,рўйхат!$CX:$CX,$B$998,рўйхат!$D:$D,$C944)</f>
        <v/>
      </c>
      <c r="BX944" s="36">
        <f>SUMIFS(рўйхат!CI:CI,рўйхат!$CX:$CX,$B$998,рўйхат!$D:$D,$C944)</f>
        <v/>
      </c>
      <c r="BY944" s="35">
        <f>SUMIFS(рўйхат!CJ:CJ,рўйхат!$CX:$CX,$B$998,рўйхат!$D:$D,$C944)</f>
        <v/>
      </c>
      <c r="BZ944" s="36">
        <f>SUMIFS(рўйхат!CK:CK,рўйхат!$CX:$CX,$B$998,рўйхат!$D:$D,$C944)</f>
        <v/>
      </c>
      <c r="CA944" s="35">
        <f>SUMIFS(рўйхат!CL:CL,рўйхат!$CX:$CX,$B$998,рўйхат!$D:$D,$C944)</f>
        <v/>
      </c>
      <c r="CB944" s="36">
        <f>SUMIFS(рўйхат!CM:CM,рўйхат!$CX:$CX,$B$998,рўйхат!$D:$D,$C944)</f>
        <v/>
      </c>
      <c r="CC944" s="35">
        <f>SUMIFS(рўйхат!CN:CN,рўйхат!$CX:$CX,$B$998,рўйхат!$D:$D,$C944)</f>
        <v/>
      </c>
      <c r="CD944" s="36">
        <f>SUMIFS(рўйхат!CO:CO,рўйхат!$CX:$CX,$B$998,рўйхат!$D:$D,$C944)</f>
        <v/>
      </c>
      <c r="CE944" s="77">
        <f>IFERROR(BE944/(Q944+BE944),0)</f>
        <v/>
      </c>
      <c r="CF944" s="78">
        <f>IFERROR(BF944/(R944+BF944),0)</f>
        <v/>
      </c>
    </row>
    <row r="945" hidden="1" outlineLevel="1" ht="30" customFormat="1" customHeight="1" s="8">
      <c r="A945" s="39" t="n"/>
      <c r="B945" s="50" t="n">
        <v>13</v>
      </c>
      <c r="C945" s="38" t="inlineStr">
        <is>
          <t>Давлат улуши мавжуд корхоналарда непотизм таҳлил</t>
        </is>
      </c>
      <c r="D945" s="16" t="n"/>
      <c r="E945" s="35">
        <f>SUMIFS(рўйхат!F:F,рўйхат!$CX:$CX,$B$998,рўйхат!$D:$D,$C945)</f>
        <v/>
      </c>
      <c r="F945" s="36">
        <f>SUMIFS(рўйхат!G:G,рўйхат!$CX:$CX,$B$998,рўйхат!$D:$D,$C945)</f>
        <v/>
      </c>
      <c r="G945" s="35">
        <f>SUMIFS(рўйхат!H:H,рўйхат!$CX:$CX,$B$998,рўйхат!$D:$D,$C945)</f>
        <v/>
      </c>
      <c r="H945" s="36">
        <f>SUMIFS(рўйхат!I:I,рўйхат!$CX:$CX,$B$998,рўйхат!$D:$D,$C945)</f>
        <v/>
      </c>
      <c r="I945" s="35">
        <f>SUMIFS(рўйхат!J:J,рўйхат!$CX:$CX,$B$998,рўйхат!$D:$D,$C945)</f>
        <v/>
      </c>
      <c r="J945" s="36">
        <f>SUMIFS(рўйхат!K:K,рўйхат!$CX:$CX,$B$998,рўйхат!$D:$D,$C945)</f>
        <v/>
      </c>
      <c r="K945" s="35">
        <f>SUMIFS(рўйхат!L:L,рўйхат!$CX:$CX,$B$998,рўйхат!$D:$D,$C945)</f>
        <v/>
      </c>
      <c r="L945" s="36">
        <f>SUMIFS(рўйхат!M:M,рўйхат!$CX:$CX,$B$998,рўйхат!$D:$D,$C945)</f>
        <v/>
      </c>
      <c r="M945" s="35">
        <f>SUMIFS(рўйхат!N:N,рўйхат!$CX:$CX,$B$998,рўйхат!$D:$D,$C945)</f>
        <v/>
      </c>
      <c r="N945" s="36">
        <f>SUMIFS(рўйхат!O:O,рўйхат!$CX:$CX,$B$998,рўйхат!$D:$D,$C945)</f>
        <v/>
      </c>
      <c r="O945" s="34">
        <f>IFERROR(M945/E945,0)</f>
        <v/>
      </c>
      <c r="P945" s="34">
        <f>IFERROR(N945/F945,0)</f>
        <v/>
      </c>
      <c r="Q945" s="35">
        <f>SUMIFS(рўйхат!P:P,рўйхат!$CX:$CX,$B$998,рўйхат!$D:$D,$C945)</f>
        <v/>
      </c>
      <c r="R945" s="36">
        <f>SUMIFS(рўйхат!Q:Q,рўйхат!$CX:$CX,$B$998,рўйхат!$D:$D,$C945)</f>
        <v/>
      </c>
      <c r="S945" s="35">
        <f>SUMIFS(рўйхат!R:R,рўйхат!$CX:$CX,$B$998,рўйхат!$D:$D,$C945)</f>
        <v/>
      </c>
      <c r="T945" s="36">
        <f>SUMIFS(рўйхат!S:S,рўйхат!$CX:$CX,$B$998,рўйхат!$D:$D,$C945)</f>
        <v/>
      </c>
      <c r="U945" s="35">
        <f>SUMIFS(рўйхат!T:T,рўйхат!$CX:$CX,$B$998,рўйхат!$D:$D,$C945)</f>
        <v/>
      </c>
      <c r="V945" s="36">
        <f>SUMIFS(рўйхат!U:U,рўйхат!$CX:$CX,$B$998,рўйхат!$D:$D,$C945)</f>
        <v/>
      </c>
      <c r="W945" s="35">
        <f>SUMIFS(рўйхат!V:V,рўйхат!$CX:$CX,$B$998,рўйхат!$D:$D,$C945)</f>
        <v/>
      </c>
      <c r="X945" s="36">
        <f>SUMIFS(рўйхат!W:W,рўйхат!$CX:$CX,$B$998,рўйхат!$D:$D,$C945)</f>
        <v/>
      </c>
      <c r="Y945" s="35">
        <f>SUMIFS(рўйхат!X:X,рўйхат!$CX:$CX,$B$998,рўйхат!$D:$D,$C945)</f>
        <v/>
      </c>
      <c r="Z945" s="36">
        <f>SUMIFS(рўйхат!Y:Y,рўйхат!$CX:$CX,$B$998,рўйхат!$D:$D,$C945)</f>
        <v/>
      </c>
      <c r="AA945" s="35">
        <f>SUMIFS(рўйхат!Z:Z,рўйхат!$CX:$CX,$B$998,рўйхат!$D:$D,$C945)</f>
        <v/>
      </c>
      <c r="AB945" s="36">
        <f>SUMIFS(рўйхат!AA:AA,рўйхат!$CX:$CX,$B$998,рўйхат!$D:$D,$C945)</f>
        <v/>
      </c>
      <c r="AC945" s="35">
        <f>SUMIFS(рўйхат!AB:AB,рўйхат!$CX:$CX,$B$998,рўйхат!$D:$D,$C945)</f>
        <v/>
      </c>
      <c r="AD945" s="36">
        <f>SUMIFS(рўйхат!AC:AC,рўйхат!$CX:$CX,$B$998,рўйхат!$D:$D,$C945)</f>
        <v/>
      </c>
      <c r="AE945" s="35">
        <f>SUMIFS(рўйхат!AD:AD,рўйхат!$CX:$CX,$B$998,рўйхат!$D:$D,$C945)</f>
        <v/>
      </c>
      <c r="AF945" s="36">
        <f>SUMIFS(рўйхат!AE:AE,рўйхат!$CX:$CX,$B$998,рўйхат!$D:$D,$C945)</f>
        <v/>
      </c>
      <c r="AG945" s="35">
        <f>SUMIFS(рўйхат!AH:AH,рўйхат!$CX:$CX,$B$998,рўйхат!$D:$D,$C945)</f>
        <v/>
      </c>
      <c r="AH945" s="36">
        <f>SUMIFS(рўйхат!AI:AI,рўйхат!$CX:$CX,$B$998,рўйхат!$D:$D,$C945)</f>
        <v/>
      </c>
      <c r="AI945" s="35">
        <f>SUMIFS(рўйхат!AJ:AJ,рўйхат!$CX:$CX,$B$998,рўйхат!$D:$D,$C945)</f>
        <v/>
      </c>
      <c r="AJ945" s="36">
        <f>SUMIFS(рўйхат!AK:AK,рўйхат!$CX:$CX,$B$998,рўйхат!$D:$D,$C945)</f>
        <v/>
      </c>
      <c r="AK945" s="35">
        <f>SUMIFS(рўйхат!AL:AL,рўйхат!$CX:$CX,$B$998,рўйхат!$D:$D,$C945)</f>
        <v/>
      </c>
      <c r="AL945" s="36">
        <f>SUMIFS(рўйхат!AM:AM,рўйхат!$CX:$CX,$B$998,рўйхат!$D:$D,$C945)</f>
        <v/>
      </c>
      <c r="AM945" s="77">
        <f>IFERROR(Q945/E945,0)</f>
        <v/>
      </c>
      <c r="AN945" s="77">
        <f>IFERROR(R945/F945,0)</f>
        <v/>
      </c>
      <c r="AO945" s="35">
        <f>SUMIFS(рўйхат!AX:AX,рўйхат!$CX:$CX,$B$998,рўйхат!$D:$D,$C945)</f>
        <v/>
      </c>
      <c r="AP945" s="36">
        <f>SUMIFS(рўйхат!AY:AY,рўйхат!$CX:$CX,$B$998,рўйхат!$D:$D,$C945)</f>
        <v/>
      </c>
      <c r="AQ945" s="35">
        <f>SUMIFS(рўйхат!AZ:AZ,рўйхат!$CX:$CX,$B$998,рўйхат!$D:$D,$C945)</f>
        <v/>
      </c>
      <c r="AR945" s="36">
        <f>SUMIFS(рўйхат!BA:BA,рўйхат!$CX:$CX,$B$998,рўйхат!$D:$D,$C945)</f>
        <v/>
      </c>
      <c r="AS945" s="35">
        <f>SUMIFS(рўйхат!BB:BB,рўйхат!$CX:$CX,$B$998,рўйхат!$D:$D,$C945)</f>
        <v/>
      </c>
      <c r="AT945" s="36">
        <f>SUMIFS(рўйхат!BC:BC,рўйхат!$CX:$CX,$B$998,рўйхат!$D:$D,$C945)</f>
        <v/>
      </c>
      <c r="AU945" s="35">
        <f>SUMIFS(рўйхат!BD:BD,рўйхат!$CX:$CX,$B$998,рўйхат!$D:$D,$C945)</f>
        <v/>
      </c>
      <c r="AV945" s="36">
        <f>SUMIFS(рўйхат!BE:BE,рўйхат!$CX:$CX,$B$998,рўйхат!$D:$D,$C945)</f>
        <v/>
      </c>
      <c r="AW945" s="35">
        <f>SUMIFS(рўйхат!BF:BF,рўйхат!$CX:$CX,$B$998,рўйхат!$D:$D,$C945)</f>
        <v/>
      </c>
      <c r="AX945" s="36">
        <f>SUMIFS(рўйхат!BG:BG,рўйхат!$CX:$CX,$B$998,рўйхат!$D:$D,$C945)</f>
        <v/>
      </c>
      <c r="AY945" s="35">
        <f>SUMIFS(рўйхат!BH:BH,рўйхат!$CX:$CX,$B$998,рўйхат!$D:$D,$C945)</f>
        <v/>
      </c>
      <c r="AZ945" s="36">
        <f>SUMIFS(рўйхат!BI:BI,рўйхат!$CX:$CX,$B$998,рўйхат!$D:$D,$C945)</f>
        <v/>
      </c>
      <c r="BA945" s="35">
        <f>SUMIFS(рўйхат!BJ:BJ,рўйхат!$CX:$CX,$B$998,рўйхат!$D:$D,$C945)</f>
        <v/>
      </c>
      <c r="BB945" s="36">
        <f>SUMIFS(рўйхат!BK:BK,рўйхат!$CX:$CX,$B$998,рўйхат!$D:$D,$C945)</f>
        <v/>
      </c>
      <c r="BC945" s="77">
        <f>IFERROR(AO945/E945,0)</f>
        <v/>
      </c>
      <c r="BD945" s="77">
        <f>IFERROR(AP945/F945,0)</f>
        <v/>
      </c>
      <c r="BE945" s="35">
        <f>SUMIFS(рўйхат!BL:BL,рўйхат!$CX:$CX,$B$998,рўйхат!$D:$D,$C945)</f>
        <v/>
      </c>
      <c r="BF945" s="36">
        <f>SUMIFS(рўйхат!BM:BM,рўйхат!$CX:$CX,$B$998,рўйхат!$D:$D,$C945)</f>
        <v/>
      </c>
      <c r="BG945" s="35">
        <f>SUMIFS(рўйхат!BN:BN,рўйхат!$CX:$CX,$B$998,рўйхат!$D:$D,$C945)</f>
        <v/>
      </c>
      <c r="BH945" s="36">
        <f>SUMIFS(рўйхат!BO:BO,рўйхат!$CX:$CX,$B$998,рўйхат!$D:$D,$C945)</f>
        <v/>
      </c>
      <c r="BI945" s="35">
        <f>SUMIFS(рўйхат!BP:BP,рўйхат!$CX:$CX,$B$998,рўйхат!$D:$D,$C945)</f>
        <v/>
      </c>
      <c r="BJ945" s="36">
        <f>SUMIFS(рўйхат!BQ:BQ,рўйхат!$CX:$CX,$B$998,рўйхат!$D:$D,$C945)</f>
        <v/>
      </c>
      <c r="BK945" s="35">
        <f>SUMIFS(рўйхат!BR:BR,рўйхат!$CX:$CX,$B$998,рўйхат!$D:$D,$C945)</f>
        <v/>
      </c>
      <c r="BL945" s="36">
        <f>SUMIFS(рўйхат!BS:BS,рўйхат!$CX:$CX,$B$998,рўйхат!$D:$D,$C945)</f>
        <v/>
      </c>
      <c r="BM945" s="35">
        <f>SUMIFS(рўйхат!BT:BT,рўйхат!$CX:$CX,$B$998,рўйхат!$D:$D,$C945)</f>
        <v/>
      </c>
      <c r="BN945" s="36">
        <f>SUMIFS(рўйхат!BU:BU,рўйхат!$CX:$CX,$B$998,рўйхат!$D:$D,$C945)</f>
        <v/>
      </c>
      <c r="BO945" s="35">
        <f>SUMIFS(рўйхат!BX:BX,рўйхат!$CX:$CX,$B$998,рўйхат!$D:$D,$C945)</f>
        <v/>
      </c>
      <c r="BP945" s="36">
        <f>SUMIFS(рўйхат!BY:BY,рўйхат!$CX:$CX,$B$998,рўйхат!$D:$D,$C945)</f>
        <v/>
      </c>
      <c r="BQ945" s="35">
        <f>SUMIFS(рўйхат!BZ:BZ,рўйхат!$CX:$CX,$B$998,рўйхат!$D:$D,$C945)</f>
        <v/>
      </c>
      <c r="BR945" s="36">
        <f>SUMIFS(рўйхат!CA:CA,рўйхат!$CX:$CX,$B$998,рўйхат!$D:$D,$C945)</f>
        <v/>
      </c>
      <c r="BS945" s="35">
        <f>SUMIFS(рўйхат!CB:CB,рўйхат!$CX:$CX,$B$998,рўйхат!$D:$D,$C945)</f>
        <v/>
      </c>
      <c r="BT945" s="36">
        <f>SUMIFS(рўйхат!CC:CC,рўйхат!$CX:$CX,$B$998,рўйхат!$D:$D,$C945)</f>
        <v/>
      </c>
      <c r="BU945" s="35">
        <f>SUMIFS(рўйхат!CD:CD,рўйхат!$CX:$CX,$B$998,рўйхат!$D:$D,$C945)</f>
        <v/>
      </c>
      <c r="BV945" s="36">
        <f>SUMIFS(рўйхат!CE:CE,рўйхат!$CX:$CX,$B$998,рўйхат!$D:$D,$C945)</f>
        <v/>
      </c>
      <c r="BW945" s="35">
        <f>SUMIFS(рўйхат!CH:CH,рўйхат!$CX:$CX,$B$998,рўйхат!$D:$D,$C945)</f>
        <v/>
      </c>
      <c r="BX945" s="36">
        <f>SUMIFS(рўйхат!CI:CI,рўйхат!$CX:$CX,$B$998,рўйхат!$D:$D,$C945)</f>
        <v/>
      </c>
      <c r="BY945" s="35">
        <f>SUMIFS(рўйхат!CJ:CJ,рўйхат!$CX:$CX,$B$998,рўйхат!$D:$D,$C945)</f>
        <v/>
      </c>
      <c r="BZ945" s="36">
        <f>SUMIFS(рўйхат!CK:CK,рўйхат!$CX:$CX,$B$998,рўйхат!$D:$D,$C945)</f>
        <v/>
      </c>
      <c r="CA945" s="35">
        <f>SUMIFS(рўйхат!CL:CL,рўйхат!$CX:$CX,$B$998,рўйхат!$D:$D,$C945)</f>
        <v/>
      </c>
      <c r="CB945" s="36">
        <f>SUMIFS(рўйхат!CM:CM,рўйхат!$CX:$CX,$B$998,рўйхат!$D:$D,$C945)</f>
        <v/>
      </c>
      <c r="CC945" s="35">
        <f>SUMIFS(рўйхат!CN:CN,рўйхат!$CX:$CX,$B$998,рўйхат!$D:$D,$C945)</f>
        <v/>
      </c>
      <c r="CD945" s="36">
        <f>SUMIFS(рўйхат!CO:CO,рўйхат!$CX:$CX,$B$998,рўйхат!$D:$D,$C945)</f>
        <v/>
      </c>
      <c r="CE945" s="77">
        <f>IFERROR(BE945/(Q945+BE945),0)</f>
        <v/>
      </c>
      <c r="CF945" s="78">
        <f>IFERROR(BF945/(R945+BF945),0)</f>
        <v/>
      </c>
    </row>
    <row r="946" hidden="1" outlineLevel="1" ht="30" customFormat="1" customHeight="1" s="8">
      <c r="A946" s="39" t="n"/>
      <c r="B946" s="50" t="n">
        <v>14</v>
      </c>
      <c r="C946" s="38" t="inlineStr">
        <is>
          <t>Давлат улуши мавжуд ташкилотларида ишловчиларнинг 4 ва ундан ортиқ даромад манбаига эга фуқаролар</t>
        </is>
      </c>
      <c r="D946" s="16" t="n"/>
      <c r="E946" s="35">
        <f>SUMIFS(рўйхат!F:F,рўйхат!$CX:$CX,$B$998,рўйхат!$D:$D,$C946)</f>
        <v/>
      </c>
      <c r="F946" s="36">
        <f>SUMIFS(рўйхат!G:G,рўйхат!$CX:$CX,$B$998,рўйхат!$D:$D,$C946)</f>
        <v/>
      </c>
      <c r="G946" s="35">
        <f>SUMIFS(рўйхат!H:H,рўйхат!$CX:$CX,$B$998,рўйхат!$D:$D,$C946)</f>
        <v/>
      </c>
      <c r="H946" s="36">
        <f>SUMIFS(рўйхат!I:I,рўйхат!$CX:$CX,$B$998,рўйхат!$D:$D,$C946)</f>
        <v/>
      </c>
      <c r="I946" s="35">
        <f>SUMIFS(рўйхат!J:J,рўйхат!$CX:$CX,$B$998,рўйхат!$D:$D,$C946)</f>
        <v/>
      </c>
      <c r="J946" s="36">
        <f>SUMIFS(рўйхат!K:K,рўйхат!$CX:$CX,$B$998,рўйхат!$D:$D,$C946)</f>
        <v/>
      </c>
      <c r="K946" s="35">
        <f>SUMIFS(рўйхат!L:L,рўйхат!$CX:$CX,$B$998,рўйхат!$D:$D,$C946)</f>
        <v/>
      </c>
      <c r="L946" s="36">
        <f>SUMIFS(рўйхат!M:M,рўйхат!$CX:$CX,$B$998,рўйхат!$D:$D,$C946)</f>
        <v/>
      </c>
      <c r="M946" s="35">
        <f>SUMIFS(рўйхат!N:N,рўйхат!$CX:$CX,$B$998,рўйхат!$D:$D,$C946)</f>
        <v/>
      </c>
      <c r="N946" s="36">
        <f>SUMIFS(рўйхат!O:O,рўйхат!$CX:$CX,$B$998,рўйхат!$D:$D,$C946)</f>
        <v/>
      </c>
      <c r="O946" s="34">
        <f>IFERROR(M946/E946,0)</f>
        <v/>
      </c>
      <c r="P946" s="34">
        <f>IFERROR(N946/F946,0)</f>
        <v/>
      </c>
      <c r="Q946" s="35">
        <f>SUMIFS(рўйхат!P:P,рўйхат!$CX:$CX,$B$998,рўйхат!$D:$D,$C946)</f>
        <v/>
      </c>
      <c r="R946" s="36">
        <f>SUMIFS(рўйхат!Q:Q,рўйхат!$CX:$CX,$B$998,рўйхат!$D:$D,$C946)</f>
        <v/>
      </c>
      <c r="S946" s="35">
        <f>SUMIFS(рўйхат!R:R,рўйхат!$CX:$CX,$B$998,рўйхат!$D:$D,$C946)</f>
        <v/>
      </c>
      <c r="T946" s="36">
        <f>SUMIFS(рўйхат!S:S,рўйхат!$CX:$CX,$B$998,рўйхат!$D:$D,$C946)</f>
        <v/>
      </c>
      <c r="U946" s="35">
        <f>SUMIFS(рўйхат!T:T,рўйхат!$CX:$CX,$B$998,рўйхат!$D:$D,$C946)</f>
        <v/>
      </c>
      <c r="V946" s="36">
        <f>SUMIFS(рўйхат!U:U,рўйхат!$CX:$CX,$B$998,рўйхат!$D:$D,$C946)</f>
        <v/>
      </c>
      <c r="W946" s="35">
        <f>SUMIFS(рўйхат!V:V,рўйхат!$CX:$CX,$B$998,рўйхат!$D:$D,$C946)</f>
        <v/>
      </c>
      <c r="X946" s="36">
        <f>SUMIFS(рўйхат!W:W,рўйхат!$CX:$CX,$B$998,рўйхат!$D:$D,$C946)</f>
        <v/>
      </c>
      <c r="Y946" s="35">
        <f>SUMIFS(рўйхат!X:X,рўйхат!$CX:$CX,$B$998,рўйхат!$D:$D,$C946)</f>
        <v/>
      </c>
      <c r="Z946" s="36">
        <f>SUMIFS(рўйхат!Y:Y,рўйхат!$CX:$CX,$B$998,рўйхат!$D:$D,$C946)</f>
        <v/>
      </c>
      <c r="AA946" s="35">
        <f>SUMIFS(рўйхат!Z:Z,рўйхат!$CX:$CX,$B$998,рўйхат!$D:$D,$C946)</f>
        <v/>
      </c>
      <c r="AB946" s="36">
        <f>SUMIFS(рўйхат!AA:AA,рўйхат!$CX:$CX,$B$998,рўйхат!$D:$D,$C946)</f>
        <v/>
      </c>
      <c r="AC946" s="35">
        <f>SUMIFS(рўйхат!AB:AB,рўйхат!$CX:$CX,$B$998,рўйхат!$D:$D,$C946)</f>
        <v/>
      </c>
      <c r="AD946" s="36">
        <f>SUMIFS(рўйхат!AC:AC,рўйхат!$CX:$CX,$B$998,рўйхат!$D:$D,$C946)</f>
        <v/>
      </c>
      <c r="AE946" s="35">
        <f>SUMIFS(рўйхат!AD:AD,рўйхат!$CX:$CX,$B$998,рўйхат!$D:$D,$C946)</f>
        <v/>
      </c>
      <c r="AF946" s="36">
        <f>SUMIFS(рўйхат!AE:AE,рўйхат!$CX:$CX,$B$998,рўйхат!$D:$D,$C946)</f>
        <v/>
      </c>
      <c r="AG946" s="35">
        <f>SUMIFS(рўйхат!AH:AH,рўйхат!$CX:$CX,$B$998,рўйхат!$D:$D,$C946)</f>
        <v/>
      </c>
      <c r="AH946" s="36">
        <f>SUMIFS(рўйхат!AI:AI,рўйхат!$CX:$CX,$B$998,рўйхат!$D:$D,$C946)</f>
        <v/>
      </c>
      <c r="AI946" s="35">
        <f>SUMIFS(рўйхат!AJ:AJ,рўйхат!$CX:$CX,$B$998,рўйхат!$D:$D,$C946)</f>
        <v/>
      </c>
      <c r="AJ946" s="36">
        <f>SUMIFS(рўйхат!AK:AK,рўйхат!$CX:$CX,$B$998,рўйхат!$D:$D,$C946)</f>
        <v/>
      </c>
      <c r="AK946" s="35">
        <f>SUMIFS(рўйхат!AL:AL,рўйхат!$CX:$CX,$B$998,рўйхат!$D:$D,$C946)</f>
        <v/>
      </c>
      <c r="AL946" s="36">
        <f>SUMIFS(рўйхат!AM:AM,рўйхат!$CX:$CX,$B$998,рўйхат!$D:$D,$C946)</f>
        <v/>
      </c>
      <c r="AM946" s="77">
        <f>IFERROR(Q946/E946,0)</f>
        <v/>
      </c>
      <c r="AN946" s="77">
        <f>IFERROR(R946/F946,0)</f>
        <v/>
      </c>
      <c r="AO946" s="35">
        <f>SUMIFS(рўйхат!AX:AX,рўйхат!$CX:$CX,$B$998,рўйхат!$D:$D,$C946)</f>
        <v/>
      </c>
      <c r="AP946" s="36">
        <f>SUMIFS(рўйхат!AY:AY,рўйхат!$CX:$CX,$B$998,рўйхат!$D:$D,$C946)</f>
        <v/>
      </c>
      <c r="AQ946" s="35">
        <f>SUMIFS(рўйхат!AZ:AZ,рўйхат!$CX:$CX,$B$998,рўйхат!$D:$D,$C946)</f>
        <v/>
      </c>
      <c r="AR946" s="36">
        <f>SUMIFS(рўйхат!BA:BA,рўйхат!$CX:$CX,$B$998,рўйхат!$D:$D,$C946)</f>
        <v/>
      </c>
      <c r="AS946" s="35">
        <f>SUMIFS(рўйхат!BB:BB,рўйхат!$CX:$CX,$B$998,рўйхат!$D:$D,$C946)</f>
        <v/>
      </c>
      <c r="AT946" s="36">
        <f>SUMIFS(рўйхат!BC:BC,рўйхат!$CX:$CX,$B$998,рўйхат!$D:$D,$C946)</f>
        <v/>
      </c>
      <c r="AU946" s="35">
        <f>SUMIFS(рўйхат!BD:BD,рўйхат!$CX:$CX,$B$998,рўйхат!$D:$D,$C946)</f>
        <v/>
      </c>
      <c r="AV946" s="36">
        <f>SUMIFS(рўйхат!BE:BE,рўйхат!$CX:$CX,$B$998,рўйхат!$D:$D,$C946)</f>
        <v/>
      </c>
      <c r="AW946" s="35">
        <f>SUMIFS(рўйхат!BF:BF,рўйхат!$CX:$CX,$B$998,рўйхат!$D:$D,$C946)</f>
        <v/>
      </c>
      <c r="AX946" s="36">
        <f>SUMIFS(рўйхат!BG:BG,рўйхат!$CX:$CX,$B$998,рўйхат!$D:$D,$C946)</f>
        <v/>
      </c>
      <c r="AY946" s="35">
        <f>SUMIFS(рўйхат!BH:BH,рўйхат!$CX:$CX,$B$998,рўйхат!$D:$D,$C946)</f>
        <v/>
      </c>
      <c r="AZ946" s="36">
        <f>SUMIFS(рўйхат!BI:BI,рўйхат!$CX:$CX,$B$998,рўйхат!$D:$D,$C946)</f>
        <v/>
      </c>
      <c r="BA946" s="35">
        <f>SUMIFS(рўйхат!BJ:BJ,рўйхат!$CX:$CX,$B$998,рўйхат!$D:$D,$C946)</f>
        <v/>
      </c>
      <c r="BB946" s="36">
        <f>SUMIFS(рўйхат!BK:BK,рўйхат!$CX:$CX,$B$998,рўйхат!$D:$D,$C946)</f>
        <v/>
      </c>
      <c r="BC946" s="77">
        <f>IFERROR(AO946/E946,0)</f>
        <v/>
      </c>
      <c r="BD946" s="77">
        <f>IFERROR(AP946/F946,0)</f>
        <v/>
      </c>
      <c r="BE946" s="35">
        <f>SUMIFS(рўйхат!BL:BL,рўйхат!$CX:$CX,$B$998,рўйхат!$D:$D,$C946)</f>
        <v/>
      </c>
      <c r="BF946" s="36">
        <f>SUMIFS(рўйхат!BM:BM,рўйхат!$CX:$CX,$B$998,рўйхат!$D:$D,$C946)</f>
        <v/>
      </c>
      <c r="BG946" s="35">
        <f>SUMIFS(рўйхат!BN:BN,рўйхат!$CX:$CX,$B$998,рўйхат!$D:$D,$C946)</f>
        <v/>
      </c>
      <c r="BH946" s="36">
        <f>SUMIFS(рўйхат!BO:BO,рўйхат!$CX:$CX,$B$998,рўйхат!$D:$D,$C946)</f>
        <v/>
      </c>
      <c r="BI946" s="35">
        <f>SUMIFS(рўйхат!BP:BP,рўйхат!$CX:$CX,$B$998,рўйхат!$D:$D,$C946)</f>
        <v/>
      </c>
      <c r="BJ946" s="36">
        <f>SUMIFS(рўйхат!BQ:BQ,рўйхат!$CX:$CX,$B$998,рўйхат!$D:$D,$C946)</f>
        <v/>
      </c>
      <c r="BK946" s="35">
        <f>SUMIFS(рўйхат!BR:BR,рўйхат!$CX:$CX,$B$998,рўйхат!$D:$D,$C946)</f>
        <v/>
      </c>
      <c r="BL946" s="36">
        <f>SUMIFS(рўйхат!BS:BS,рўйхат!$CX:$CX,$B$998,рўйхат!$D:$D,$C946)</f>
        <v/>
      </c>
      <c r="BM946" s="35">
        <f>SUMIFS(рўйхат!BT:BT,рўйхат!$CX:$CX,$B$998,рўйхат!$D:$D,$C946)</f>
        <v/>
      </c>
      <c r="BN946" s="36">
        <f>SUMIFS(рўйхат!BU:BU,рўйхат!$CX:$CX,$B$998,рўйхат!$D:$D,$C946)</f>
        <v/>
      </c>
      <c r="BO946" s="35">
        <f>SUMIFS(рўйхат!BX:BX,рўйхат!$CX:$CX,$B$998,рўйхат!$D:$D,$C946)</f>
        <v/>
      </c>
      <c r="BP946" s="36">
        <f>SUMIFS(рўйхат!BY:BY,рўйхат!$CX:$CX,$B$998,рўйхат!$D:$D,$C946)</f>
        <v/>
      </c>
      <c r="BQ946" s="35">
        <f>SUMIFS(рўйхат!BZ:BZ,рўйхат!$CX:$CX,$B$998,рўйхат!$D:$D,$C946)</f>
        <v/>
      </c>
      <c r="BR946" s="36">
        <f>SUMIFS(рўйхат!CA:CA,рўйхат!$CX:$CX,$B$998,рўйхат!$D:$D,$C946)</f>
        <v/>
      </c>
      <c r="BS946" s="35">
        <f>SUMIFS(рўйхат!CB:CB,рўйхат!$CX:$CX,$B$998,рўйхат!$D:$D,$C946)</f>
        <v/>
      </c>
      <c r="BT946" s="36">
        <f>SUMIFS(рўйхат!CC:CC,рўйхат!$CX:$CX,$B$998,рўйхат!$D:$D,$C946)</f>
        <v/>
      </c>
      <c r="BU946" s="35">
        <f>SUMIFS(рўйхат!CD:CD,рўйхат!$CX:$CX,$B$998,рўйхат!$D:$D,$C946)</f>
        <v/>
      </c>
      <c r="BV946" s="36">
        <f>SUMIFS(рўйхат!CE:CE,рўйхат!$CX:$CX,$B$998,рўйхат!$D:$D,$C946)</f>
        <v/>
      </c>
      <c r="BW946" s="35">
        <f>SUMIFS(рўйхат!CH:CH,рўйхат!$CX:$CX,$B$998,рўйхат!$D:$D,$C946)</f>
        <v/>
      </c>
      <c r="BX946" s="36">
        <f>SUMIFS(рўйхат!CI:CI,рўйхат!$CX:$CX,$B$998,рўйхат!$D:$D,$C946)</f>
        <v/>
      </c>
      <c r="BY946" s="35">
        <f>SUMIFS(рўйхат!CJ:CJ,рўйхат!$CX:$CX,$B$998,рўйхат!$D:$D,$C946)</f>
        <v/>
      </c>
      <c r="BZ946" s="36">
        <f>SUMIFS(рўйхат!CK:CK,рўйхат!$CX:$CX,$B$998,рўйхат!$D:$D,$C946)</f>
        <v/>
      </c>
      <c r="CA946" s="35">
        <f>SUMIFS(рўйхат!CL:CL,рўйхат!$CX:$CX,$B$998,рўйхат!$D:$D,$C946)</f>
        <v/>
      </c>
      <c r="CB946" s="36">
        <f>SUMIFS(рўйхат!CM:CM,рўйхат!$CX:$CX,$B$998,рўйхат!$D:$D,$C946)</f>
        <v/>
      </c>
      <c r="CC946" s="35">
        <f>SUMIFS(рўйхат!CN:CN,рўйхат!$CX:$CX,$B$998,рўйхат!$D:$D,$C946)</f>
        <v/>
      </c>
      <c r="CD946" s="36">
        <f>SUMIFS(рўйхат!CO:CO,рўйхат!$CX:$CX,$B$998,рўйхат!$D:$D,$C946)</f>
        <v/>
      </c>
      <c r="CE946" s="77">
        <f>IFERROR(BE946/(Q946+BE946),0)</f>
        <v/>
      </c>
      <c r="CF946" s="78">
        <f>IFERROR(BF946/(R946+BF946),0)</f>
        <v/>
      </c>
    </row>
    <row r="947" hidden="1" outlineLevel="1" ht="30" customFormat="1" customHeight="1" s="8">
      <c r="A947" s="39" t="n"/>
      <c r="B947" s="50" t="n">
        <v>15</v>
      </c>
      <c r="C947" s="38" t="inlineStr">
        <is>
          <t>Давлат харидларида нарх таҳлили</t>
        </is>
      </c>
      <c r="D947" s="16" t="n"/>
      <c r="E947" s="35">
        <f>SUMIFS(рўйхат!F:F,рўйхат!$CX:$CX,$B$998,рўйхат!$D:$D,$C947)</f>
        <v/>
      </c>
      <c r="F947" s="36">
        <f>SUMIFS(рўйхат!G:G,рўйхат!$CX:$CX,$B$998,рўйхат!$D:$D,$C947)</f>
        <v/>
      </c>
      <c r="G947" s="35">
        <f>SUMIFS(рўйхат!H:H,рўйхат!$CX:$CX,$B$998,рўйхат!$D:$D,$C947)</f>
        <v/>
      </c>
      <c r="H947" s="36">
        <f>SUMIFS(рўйхат!I:I,рўйхат!$CX:$CX,$B$998,рўйхат!$D:$D,$C947)</f>
        <v/>
      </c>
      <c r="I947" s="35">
        <f>SUMIFS(рўйхат!J:J,рўйхат!$CX:$CX,$B$998,рўйхат!$D:$D,$C947)</f>
        <v/>
      </c>
      <c r="J947" s="36">
        <f>SUMIFS(рўйхат!K:K,рўйхат!$CX:$CX,$B$998,рўйхат!$D:$D,$C947)</f>
        <v/>
      </c>
      <c r="K947" s="35">
        <f>SUMIFS(рўйхат!L:L,рўйхат!$CX:$CX,$B$998,рўйхат!$D:$D,$C947)</f>
        <v/>
      </c>
      <c r="L947" s="36">
        <f>SUMIFS(рўйхат!M:M,рўйхат!$CX:$CX,$B$998,рўйхат!$D:$D,$C947)</f>
        <v/>
      </c>
      <c r="M947" s="35">
        <f>SUMIFS(рўйхат!N:N,рўйхат!$CX:$CX,$B$998,рўйхат!$D:$D,$C947)</f>
        <v/>
      </c>
      <c r="N947" s="36">
        <f>SUMIFS(рўйхат!O:O,рўйхат!$CX:$CX,$B$998,рўйхат!$D:$D,$C947)</f>
        <v/>
      </c>
      <c r="O947" s="34">
        <f>IFERROR(M947/E947,0)</f>
        <v/>
      </c>
      <c r="P947" s="34">
        <f>IFERROR(N947/F947,0)</f>
        <v/>
      </c>
      <c r="Q947" s="35">
        <f>SUMIFS(рўйхат!P:P,рўйхат!$CX:$CX,$B$998,рўйхат!$D:$D,$C947)</f>
        <v/>
      </c>
      <c r="R947" s="36">
        <f>SUMIFS(рўйхат!Q:Q,рўйхат!$CX:$CX,$B$998,рўйхат!$D:$D,$C947)</f>
        <v/>
      </c>
      <c r="S947" s="35">
        <f>SUMIFS(рўйхат!R:R,рўйхат!$CX:$CX,$B$998,рўйхат!$D:$D,$C947)</f>
        <v/>
      </c>
      <c r="T947" s="36">
        <f>SUMIFS(рўйхат!S:S,рўйхат!$CX:$CX,$B$998,рўйхат!$D:$D,$C947)</f>
        <v/>
      </c>
      <c r="U947" s="35">
        <f>SUMIFS(рўйхат!T:T,рўйхат!$CX:$CX,$B$998,рўйхат!$D:$D,$C947)</f>
        <v/>
      </c>
      <c r="V947" s="36">
        <f>SUMIFS(рўйхат!U:U,рўйхат!$CX:$CX,$B$998,рўйхат!$D:$D,$C947)</f>
        <v/>
      </c>
      <c r="W947" s="35">
        <f>SUMIFS(рўйхат!V:V,рўйхат!$CX:$CX,$B$998,рўйхат!$D:$D,$C947)</f>
        <v/>
      </c>
      <c r="X947" s="36">
        <f>SUMIFS(рўйхат!W:W,рўйхат!$CX:$CX,$B$998,рўйхат!$D:$D,$C947)</f>
        <v/>
      </c>
      <c r="Y947" s="35">
        <f>SUMIFS(рўйхат!X:X,рўйхат!$CX:$CX,$B$998,рўйхат!$D:$D,$C947)</f>
        <v/>
      </c>
      <c r="Z947" s="36">
        <f>SUMIFS(рўйхат!Y:Y,рўйхат!$CX:$CX,$B$998,рўйхат!$D:$D,$C947)</f>
        <v/>
      </c>
      <c r="AA947" s="35">
        <f>SUMIFS(рўйхат!Z:Z,рўйхат!$CX:$CX,$B$998,рўйхат!$D:$D,$C947)</f>
        <v/>
      </c>
      <c r="AB947" s="36">
        <f>SUMIFS(рўйхат!AA:AA,рўйхат!$CX:$CX,$B$998,рўйхат!$D:$D,$C947)</f>
        <v/>
      </c>
      <c r="AC947" s="35">
        <f>SUMIFS(рўйхат!AB:AB,рўйхат!$CX:$CX,$B$998,рўйхат!$D:$D,$C947)</f>
        <v/>
      </c>
      <c r="AD947" s="36">
        <f>SUMIFS(рўйхат!AC:AC,рўйхат!$CX:$CX,$B$998,рўйхат!$D:$D,$C947)</f>
        <v/>
      </c>
      <c r="AE947" s="35">
        <f>SUMIFS(рўйхат!AD:AD,рўйхат!$CX:$CX,$B$998,рўйхат!$D:$D,$C947)</f>
        <v/>
      </c>
      <c r="AF947" s="36">
        <f>SUMIFS(рўйхат!AE:AE,рўйхат!$CX:$CX,$B$998,рўйхат!$D:$D,$C947)</f>
        <v/>
      </c>
      <c r="AG947" s="35">
        <f>SUMIFS(рўйхат!AH:AH,рўйхат!$CX:$CX,$B$998,рўйхат!$D:$D,$C947)</f>
        <v/>
      </c>
      <c r="AH947" s="36">
        <f>SUMIFS(рўйхат!AI:AI,рўйхат!$CX:$CX,$B$998,рўйхат!$D:$D,$C947)</f>
        <v/>
      </c>
      <c r="AI947" s="35">
        <f>SUMIFS(рўйхат!AJ:AJ,рўйхат!$CX:$CX,$B$998,рўйхат!$D:$D,$C947)</f>
        <v/>
      </c>
      <c r="AJ947" s="36">
        <f>SUMIFS(рўйхат!AK:AK,рўйхат!$CX:$CX,$B$998,рўйхат!$D:$D,$C947)</f>
        <v/>
      </c>
      <c r="AK947" s="35">
        <f>SUMIFS(рўйхат!AL:AL,рўйхат!$CX:$CX,$B$998,рўйхат!$D:$D,$C947)</f>
        <v/>
      </c>
      <c r="AL947" s="36">
        <f>SUMIFS(рўйхат!AM:AM,рўйхат!$CX:$CX,$B$998,рўйхат!$D:$D,$C947)</f>
        <v/>
      </c>
      <c r="AM947" s="77">
        <f>IFERROR(Q947/E947,0)</f>
        <v/>
      </c>
      <c r="AN947" s="77">
        <f>IFERROR(R947/F947,0)</f>
        <v/>
      </c>
      <c r="AO947" s="35">
        <f>SUMIFS(рўйхат!AX:AX,рўйхат!$CX:$CX,$B$998,рўйхат!$D:$D,$C947)</f>
        <v/>
      </c>
      <c r="AP947" s="36">
        <f>SUMIFS(рўйхат!AY:AY,рўйхат!$CX:$CX,$B$998,рўйхат!$D:$D,$C947)</f>
        <v/>
      </c>
      <c r="AQ947" s="35">
        <f>SUMIFS(рўйхат!AZ:AZ,рўйхат!$CX:$CX,$B$998,рўйхат!$D:$D,$C947)</f>
        <v/>
      </c>
      <c r="AR947" s="36">
        <f>SUMIFS(рўйхат!BA:BA,рўйхат!$CX:$CX,$B$998,рўйхат!$D:$D,$C947)</f>
        <v/>
      </c>
      <c r="AS947" s="35">
        <f>SUMIFS(рўйхат!BB:BB,рўйхат!$CX:$CX,$B$998,рўйхат!$D:$D,$C947)</f>
        <v/>
      </c>
      <c r="AT947" s="36">
        <f>SUMIFS(рўйхат!BC:BC,рўйхат!$CX:$CX,$B$998,рўйхат!$D:$D,$C947)</f>
        <v/>
      </c>
      <c r="AU947" s="35">
        <f>SUMIFS(рўйхат!BD:BD,рўйхат!$CX:$CX,$B$998,рўйхат!$D:$D,$C947)</f>
        <v/>
      </c>
      <c r="AV947" s="36">
        <f>SUMIFS(рўйхат!BE:BE,рўйхат!$CX:$CX,$B$998,рўйхат!$D:$D,$C947)</f>
        <v/>
      </c>
      <c r="AW947" s="35">
        <f>SUMIFS(рўйхат!BF:BF,рўйхат!$CX:$CX,$B$998,рўйхат!$D:$D,$C947)</f>
        <v/>
      </c>
      <c r="AX947" s="36">
        <f>SUMIFS(рўйхат!BG:BG,рўйхат!$CX:$CX,$B$998,рўйхат!$D:$D,$C947)</f>
        <v/>
      </c>
      <c r="AY947" s="35">
        <f>SUMIFS(рўйхат!BH:BH,рўйхат!$CX:$CX,$B$998,рўйхат!$D:$D,$C947)</f>
        <v/>
      </c>
      <c r="AZ947" s="36">
        <f>SUMIFS(рўйхат!BI:BI,рўйхат!$CX:$CX,$B$998,рўйхат!$D:$D,$C947)</f>
        <v/>
      </c>
      <c r="BA947" s="35">
        <f>SUMIFS(рўйхат!BJ:BJ,рўйхат!$CX:$CX,$B$998,рўйхат!$D:$D,$C947)</f>
        <v/>
      </c>
      <c r="BB947" s="36">
        <f>SUMIFS(рўйхат!BK:BK,рўйхат!$CX:$CX,$B$998,рўйхат!$D:$D,$C947)</f>
        <v/>
      </c>
      <c r="BC947" s="77">
        <f>IFERROR(AO947/E947,0)</f>
        <v/>
      </c>
      <c r="BD947" s="77">
        <f>IFERROR(AP947/F947,0)</f>
        <v/>
      </c>
      <c r="BE947" s="35">
        <f>SUMIFS(рўйхат!BL:BL,рўйхат!$CX:$CX,$B$998,рўйхат!$D:$D,$C947)</f>
        <v/>
      </c>
      <c r="BF947" s="36">
        <f>SUMIFS(рўйхат!BM:BM,рўйхат!$CX:$CX,$B$998,рўйхат!$D:$D,$C947)</f>
        <v/>
      </c>
      <c r="BG947" s="35">
        <f>SUMIFS(рўйхат!BN:BN,рўйхат!$CX:$CX,$B$998,рўйхат!$D:$D,$C947)</f>
        <v/>
      </c>
      <c r="BH947" s="36">
        <f>SUMIFS(рўйхат!BO:BO,рўйхат!$CX:$CX,$B$998,рўйхат!$D:$D,$C947)</f>
        <v/>
      </c>
      <c r="BI947" s="35">
        <f>SUMIFS(рўйхат!BP:BP,рўйхат!$CX:$CX,$B$998,рўйхат!$D:$D,$C947)</f>
        <v/>
      </c>
      <c r="BJ947" s="36">
        <f>SUMIFS(рўйхат!BQ:BQ,рўйхат!$CX:$CX,$B$998,рўйхат!$D:$D,$C947)</f>
        <v/>
      </c>
      <c r="BK947" s="35">
        <f>SUMIFS(рўйхат!BR:BR,рўйхат!$CX:$CX,$B$998,рўйхат!$D:$D,$C947)</f>
        <v/>
      </c>
      <c r="BL947" s="36">
        <f>SUMIFS(рўйхат!BS:BS,рўйхат!$CX:$CX,$B$998,рўйхат!$D:$D,$C947)</f>
        <v/>
      </c>
      <c r="BM947" s="35">
        <f>SUMIFS(рўйхат!BT:BT,рўйхат!$CX:$CX,$B$998,рўйхат!$D:$D,$C947)</f>
        <v/>
      </c>
      <c r="BN947" s="36">
        <f>SUMIFS(рўйхат!BU:BU,рўйхат!$CX:$CX,$B$998,рўйхат!$D:$D,$C947)</f>
        <v/>
      </c>
      <c r="BO947" s="35">
        <f>SUMIFS(рўйхат!BX:BX,рўйхат!$CX:$CX,$B$998,рўйхат!$D:$D,$C947)</f>
        <v/>
      </c>
      <c r="BP947" s="36">
        <f>SUMIFS(рўйхат!BY:BY,рўйхат!$CX:$CX,$B$998,рўйхат!$D:$D,$C947)</f>
        <v/>
      </c>
      <c r="BQ947" s="35">
        <f>SUMIFS(рўйхат!BZ:BZ,рўйхат!$CX:$CX,$B$998,рўйхат!$D:$D,$C947)</f>
        <v/>
      </c>
      <c r="BR947" s="36">
        <f>SUMIFS(рўйхат!CA:CA,рўйхат!$CX:$CX,$B$998,рўйхат!$D:$D,$C947)</f>
        <v/>
      </c>
      <c r="BS947" s="35">
        <f>SUMIFS(рўйхат!CB:CB,рўйхат!$CX:$CX,$B$998,рўйхат!$D:$D,$C947)</f>
        <v/>
      </c>
      <c r="BT947" s="36">
        <f>SUMIFS(рўйхат!CC:CC,рўйхат!$CX:$CX,$B$998,рўйхат!$D:$D,$C947)</f>
        <v/>
      </c>
      <c r="BU947" s="35">
        <f>SUMIFS(рўйхат!CD:CD,рўйхат!$CX:$CX,$B$998,рўйхат!$D:$D,$C947)</f>
        <v/>
      </c>
      <c r="BV947" s="36">
        <f>SUMIFS(рўйхат!CE:CE,рўйхат!$CX:$CX,$B$998,рўйхат!$D:$D,$C947)</f>
        <v/>
      </c>
      <c r="BW947" s="35">
        <f>SUMIFS(рўйхат!CH:CH,рўйхат!$CX:$CX,$B$998,рўйхат!$D:$D,$C947)</f>
        <v/>
      </c>
      <c r="BX947" s="36">
        <f>SUMIFS(рўйхат!CI:CI,рўйхат!$CX:$CX,$B$998,рўйхат!$D:$D,$C947)</f>
        <v/>
      </c>
      <c r="BY947" s="35">
        <f>SUMIFS(рўйхат!CJ:CJ,рўйхат!$CX:$CX,$B$998,рўйхат!$D:$D,$C947)</f>
        <v/>
      </c>
      <c r="BZ947" s="36">
        <f>SUMIFS(рўйхат!CK:CK,рўйхат!$CX:$CX,$B$998,рўйхат!$D:$D,$C947)</f>
        <v/>
      </c>
      <c r="CA947" s="35">
        <f>SUMIFS(рўйхат!CL:CL,рўйхат!$CX:$CX,$B$998,рўйхат!$D:$D,$C947)</f>
        <v/>
      </c>
      <c r="CB947" s="36">
        <f>SUMIFS(рўйхат!CM:CM,рўйхат!$CX:$CX,$B$998,рўйхат!$D:$D,$C947)</f>
        <v/>
      </c>
      <c r="CC947" s="35">
        <f>SUMIFS(рўйхат!CN:CN,рўйхат!$CX:$CX,$B$998,рўйхат!$D:$D,$C947)</f>
        <v/>
      </c>
      <c r="CD947" s="36">
        <f>SUMIFS(рўйхат!CO:CO,рўйхат!$CX:$CX,$B$998,рўйхат!$D:$D,$C947)</f>
        <v/>
      </c>
      <c r="CE947" s="77">
        <f>IFERROR(BE947/(Q947+BE947),0)</f>
        <v/>
      </c>
      <c r="CF947" s="78">
        <f>IFERROR(BF947/(R947+BF947),0)</f>
        <v/>
      </c>
    </row>
    <row r="948" hidden="1" outlineLevel="1" ht="30" customFormat="1" customHeight="1" s="8">
      <c r="A948" s="39" t="n"/>
      <c r="B948" s="50" t="n">
        <v>16</v>
      </c>
      <c r="C948" s="38" t="inlineStr">
        <is>
          <t>Давлат харидларида нарх таҳлили V2</t>
        </is>
      </c>
      <c r="D948" s="16" t="n"/>
      <c r="E948" s="35">
        <f>SUMIFS(рўйхат!F:F,рўйхат!$CX:$CX,$B$998,рўйхат!$D:$D,$C948)</f>
        <v/>
      </c>
      <c r="F948" s="36">
        <f>SUMIFS(рўйхат!G:G,рўйхат!$CX:$CX,$B$998,рўйхат!$D:$D,$C948)</f>
        <v/>
      </c>
      <c r="G948" s="35">
        <f>SUMIFS(рўйхат!H:H,рўйхат!$CX:$CX,$B$998,рўйхат!$D:$D,$C948)</f>
        <v/>
      </c>
      <c r="H948" s="36">
        <f>SUMIFS(рўйхат!I:I,рўйхат!$CX:$CX,$B$998,рўйхат!$D:$D,$C948)</f>
        <v/>
      </c>
      <c r="I948" s="35">
        <f>SUMIFS(рўйхат!J:J,рўйхат!$CX:$CX,$B$998,рўйхат!$D:$D,$C948)</f>
        <v/>
      </c>
      <c r="J948" s="36">
        <f>SUMIFS(рўйхат!K:K,рўйхат!$CX:$CX,$B$998,рўйхат!$D:$D,$C948)</f>
        <v/>
      </c>
      <c r="K948" s="35">
        <f>SUMIFS(рўйхат!L:L,рўйхат!$CX:$CX,$B$998,рўйхат!$D:$D,$C948)</f>
        <v/>
      </c>
      <c r="L948" s="36">
        <f>SUMIFS(рўйхат!M:M,рўйхат!$CX:$CX,$B$998,рўйхат!$D:$D,$C948)</f>
        <v/>
      </c>
      <c r="M948" s="35">
        <f>SUMIFS(рўйхат!N:N,рўйхат!$CX:$CX,$B$998,рўйхат!$D:$D,$C948)</f>
        <v/>
      </c>
      <c r="N948" s="36">
        <f>SUMIFS(рўйхат!O:O,рўйхат!$CX:$CX,$B$998,рўйхат!$D:$D,$C948)</f>
        <v/>
      </c>
      <c r="O948" s="34">
        <f>IFERROR(M948/E948,0)</f>
        <v/>
      </c>
      <c r="P948" s="34">
        <f>IFERROR(N948/F948,0)</f>
        <v/>
      </c>
      <c r="Q948" s="35">
        <f>SUMIFS(рўйхат!P:P,рўйхат!$CX:$CX,$B$998,рўйхат!$D:$D,$C948)</f>
        <v/>
      </c>
      <c r="R948" s="36">
        <f>SUMIFS(рўйхат!Q:Q,рўйхат!$CX:$CX,$B$998,рўйхат!$D:$D,$C948)</f>
        <v/>
      </c>
      <c r="S948" s="35">
        <f>SUMIFS(рўйхат!R:R,рўйхат!$CX:$CX,$B$998,рўйхат!$D:$D,$C948)</f>
        <v/>
      </c>
      <c r="T948" s="36">
        <f>SUMIFS(рўйхат!S:S,рўйхат!$CX:$CX,$B$998,рўйхат!$D:$D,$C948)</f>
        <v/>
      </c>
      <c r="U948" s="35">
        <f>SUMIFS(рўйхат!T:T,рўйхат!$CX:$CX,$B$998,рўйхат!$D:$D,$C948)</f>
        <v/>
      </c>
      <c r="V948" s="36">
        <f>SUMIFS(рўйхат!U:U,рўйхат!$CX:$CX,$B$998,рўйхат!$D:$D,$C948)</f>
        <v/>
      </c>
      <c r="W948" s="35">
        <f>SUMIFS(рўйхат!V:V,рўйхат!$CX:$CX,$B$998,рўйхат!$D:$D,$C948)</f>
        <v/>
      </c>
      <c r="X948" s="36">
        <f>SUMIFS(рўйхат!W:W,рўйхат!$CX:$CX,$B$998,рўйхат!$D:$D,$C948)</f>
        <v/>
      </c>
      <c r="Y948" s="35">
        <f>SUMIFS(рўйхат!X:X,рўйхат!$CX:$CX,$B$998,рўйхат!$D:$D,$C948)</f>
        <v/>
      </c>
      <c r="Z948" s="36">
        <f>SUMIFS(рўйхат!Y:Y,рўйхат!$CX:$CX,$B$998,рўйхат!$D:$D,$C948)</f>
        <v/>
      </c>
      <c r="AA948" s="35">
        <f>SUMIFS(рўйхат!Z:Z,рўйхат!$CX:$CX,$B$998,рўйхат!$D:$D,$C948)</f>
        <v/>
      </c>
      <c r="AB948" s="36">
        <f>SUMIFS(рўйхат!AA:AA,рўйхат!$CX:$CX,$B$998,рўйхат!$D:$D,$C948)</f>
        <v/>
      </c>
      <c r="AC948" s="35">
        <f>SUMIFS(рўйхат!AB:AB,рўйхат!$CX:$CX,$B$998,рўйхат!$D:$D,$C948)</f>
        <v/>
      </c>
      <c r="AD948" s="36">
        <f>SUMIFS(рўйхат!AC:AC,рўйхат!$CX:$CX,$B$998,рўйхат!$D:$D,$C948)</f>
        <v/>
      </c>
      <c r="AE948" s="35">
        <f>SUMIFS(рўйхат!AD:AD,рўйхат!$CX:$CX,$B$998,рўйхат!$D:$D,$C948)</f>
        <v/>
      </c>
      <c r="AF948" s="36">
        <f>SUMIFS(рўйхат!AE:AE,рўйхат!$CX:$CX,$B$998,рўйхат!$D:$D,$C948)</f>
        <v/>
      </c>
      <c r="AG948" s="35">
        <f>SUMIFS(рўйхат!AH:AH,рўйхат!$CX:$CX,$B$998,рўйхат!$D:$D,$C948)</f>
        <v/>
      </c>
      <c r="AH948" s="36">
        <f>SUMIFS(рўйхат!AI:AI,рўйхат!$CX:$CX,$B$998,рўйхат!$D:$D,$C948)</f>
        <v/>
      </c>
      <c r="AI948" s="35">
        <f>SUMIFS(рўйхат!AJ:AJ,рўйхат!$CX:$CX,$B$998,рўйхат!$D:$D,$C948)</f>
        <v/>
      </c>
      <c r="AJ948" s="36">
        <f>SUMIFS(рўйхат!AK:AK,рўйхат!$CX:$CX,$B$998,рўйхат!$D:$D,$C948)</f>
        <v/>
      </c>
      <c r="AK948" s="35">
        <f>SUMIFS(рўйхат!AL:AL,рўйхат!$CX:$CX,$B$998,рўйхат!$D:$D,$C948)</f>
        <v/>
      </c>
      <c r="AL948" s="36">
        <f>SUMIFS(рўйхат!AM:AM,рўйхат!$CX:$CX,$B$998,рўйхат!$D:$D,$C948)</f>
        <v/>
      </c>
      <c r="AM948" s="77">
        <f>IFERROR(Q948/E948,0)</f>
        <v/>
      </c>
      <c r="AN948" s="77">
        <f>IFERROR(R948/F948,0)</f>
        <v/>
      </c>
      <c r="AO948" s="35">
        <f>SUMIFS(рўйхат!AX:AX,рўйхат!$CX:$CX,$B$998,рўйхат!$D:$D,$C948)</f>
        <v/>
      </c>
      <c r="AP948" s="36">
        <f>SUMIFS(рўйхат!AY:AY,рўйхат!$CX:$CX,$B$998,рўйхат!$D:$D,$C948)</f>
        <v/>
      </c>
      <c r="AQ948" s="35">
        <f>SUMIFS(рўйхат!AZ:AZ,рўйхат!$CX:$CX,$B$998,рўйхат!$D:$D,$C948)</f>
        <v/>
      </c>
      <c r="AR948" s="36">
        <f>SUMIFS(рўйхат!BA:BA,рўйхат!$CX:$CX,$B$998,рўйхат!$D:$D,$C948)</f>
        <v/>
      </c>
      <c r="AS948" s="35">
        <f>SUMIFS(рўйхат!BB:BB,рўйхат!$CX:$CX,$B$998,рўйхат!$D:$D,$C948)</f>
        <v/>
      </c>
      <c r="AT948" s="36">
        <f>SUMIFS(рўйхат!BC:BC,рўйхат!$CX:$CX,$B$998,рўйхат!$D:$D,$C948)</f>
        <v/>
      </c>
      <c r="AU948" s="35">
        <f>SUMIFS(рўйхат!BD:BD,рўйхат!$CX:$CX,$B$998,рўйхат!$D:$D,$C948)</f>
        <v/>
      </c>
      <c r="AV948" s="36">
        <f>SUMIFS(рўйхат!BE:BE,рўйхат!$CX:$CX,$B$998,рўйхат!$D:$D,$C948)</f>
        <v/>
      </c>
      <c r="AW948" s="35">
        <f>SUMIFS(рўйхат!BF:BF,рўйхат!$CX:$CX,$B$998,рўйхат!$D:$D,$C948)</f>
        <v/>
      </c>
      <c r="AX948" s="36">
        <f>SUMIFS(рўйхат!BG:BG,рўйхат!$CX:$CX,$B$998,рўйхат!$D:$D,$C948)</f>
        <v/>
      </c>
      <c r="AY948" s="35">
        <f>SUMIFS(рўйхат!BH:BH,рўйхат!$CX:$CX,$B$998,рўйхат!$D:$D,$C948)</f>
        <v/>
      </c>
      <c r="AZ948" s="36">
        <f>SUMIFS(рўйхат!BI:BI,рўйхат!$CX:$CX,$B$998,рўйхат!$D:$D,$C948)</f>
        <v/>
      </c>
      <c r="BA948" s="35">
        <f>SUMIFS(рўйхат!BJ:BJ,рўйхат!$CX:$CX,$B$998,рўйхат!$D:$D,$C948)</f>
        <v/>
      </c>
      <c r="BB948" s="36">
        <f>SUMIFS(рўйхат!BK:BK,рўйхат!$CX:$CX,$B$998,рўйхат!$D:$D,$C948)</f>
        <v/>
      </c>
      <c r="BC948" s="77">
        <f>IFERROR(AO948/E948,0)</f>
        <v/>
      </c>
      <c r="BD948" s="77">
        <f>IFERROR(AP948/F948,0)</f>
        <v/>
      </c>
      <c r="BE948" s="35">
        <f>SUMIFS(рўйхат!BL:BL,рўйхат!$CX:$CX,$B$998,рўйхат!$D:$D,$C948)</f>
        <v/>
      </c>
      <c r="BF948" s="36">
        <f>SUMIFS(рўйхат!BM:BM,рўйхат!$CX:$CX,$B$998,рўйхат!$D:$D,$C948)</f>
        <v/>
      </c>
      <c r="BG948" s="35">
        <f>SUMIFS(рўйхат!BN:BN,рўйхат!$CX:$CX,$B$998,рўйхат!$D:$D,$C948)</f>
        <v/>
      </c>
      <c r="BH948" s="36">
        <f>SUMIFS(рўйхат!BO:BO,рўйхат!$CX:$CX,$B$998,рўйхат!$D:$D,$C948)</f>
        <v/>
      </c>
      <c r="BI948" s="35">
        <f>SUMIFS(рўйхат!BP:BP,рўйхат!$CX:$CX,$B$998,рўйхат!$D:$D,$C948)</f>
        <v/>
      </c>
      <c r="BJ948" s="36">
        <f>SUMIFS(рўйхат!BQ:BQ,рўйхат!$CX:$CX,$B$998,рўйхат!$D:$D,$C948)</f>
        <v/>
      </c>
      <c r="BK948" s="35">
        <f>SUMIFS(рўйхат!BR:BR,рўйхат!$CX:$CX,$B$998,рўйхат!$D:$D,$C948)</f>
        <v/>
      </c>
      <c r="BL948" s="36">
        <f>SUMIFS(рўйхат!BS:BS,рўйхат!$CX:$CX,$B$998,рўйхат!$D:$D,$C948)</f>
        <v/>
      </c>
      <c r="BM948" s="35">
        <f>SUMIFS(рўйхат!BT:BT,рўйхат!$CX:$CX,$B$998,рўйхат!$D:$D,$C948)</f>
        <v/>
      </c>
      <c r="BN948" s="36">
        <f>SUMIFS(рўйхат!BU:BU,рўйхат!$CX:$CX,$B$998,рўйхат!$D:$D,$C948)</f>
        <v/>
      </c>
      <c r="BO948" s="35">
        <f>SUMIFS(рўйхат!BX:BX,рўйхат!$CX:$CX,$B$998,рўйхат!$D:$D,$C948)</f>
        <v/>
      </c>
      <c r="BP948" s="36">
        <f>SUMIFS(рўйхат!BY:BY,рўйхат!$CX:$CX,$B$998,рўйхат!$D:$D,$C948)</f>
        <v/>
      </c>
      <c r="BQ948" s="35">
        <f>SUMIFS(рўйхат!BZ:BZ,рўйхат!$CX:$CX,$B$998,рўйхат!$D:$D,$C948)</f>
        <v/>
      </c>
      <c r="BR948" s="36">
        <f>SUMIFS(рўйхат!CA:CA,рўйхат!$CX:$CX,$B$998,рўйхат!$D:$D,$C948)</f>
        <v/>
      </c>
      <c r="BS948" s="35">
        <f>SUMIFS(рўйхат!CB:CB,рўйхат!$CX:$CX,$B$998,рўйхат!$D:$D,$C948)</f>
        <v/>
      </c>
      <c r="BT948" s="36">
        <f>SUMIFS(рўйхат!CC:CC,рўйхат!$CX:$CX,$B$998,рўйхат!$D:$D,$C948)</f>
        <v/>
      </c>
      <c r="BU948" s="35">
        <f>SUMIFS(рўйхат!CD:CD,рўйхат!$CX:$CX,$B$998,рўйхат!$D:$D,$C948)</f>
        <v/>
      </c>
      <c r="BV948" s="36">
        <f>SUMIFS(рўйхат!CE:CE,рўйхат!$CX:$CX,$B$998,рўйхат!$D:$D,$C948)</f>
        <v/>
      </c>
      <c r="BW948" s="35">
        <f>SUMIFS(рўйхат!CH:CH,рўйхат!$CX:$CX,$B$998,рўйхат!$D:$D,$C948)</f>
        <v/>
      </c>
      <c r="BX948" s="36">
        <f>SUMIFS(рўйхат!CI:CI,рўйхат!$CX:$CX,$B$998,рўйхат!$D:$D,$C948)</f>
        <v/>
      </c>
      <c r="BY948" s="35">
        <f>SUMIFS(рўйхат!CJ:CJ,рўйхат!$CX:$CX,$B$998,рўйхат!$D:$D,$C948)</f>
        <v/>
      </c>
      <c r="BZ948" s="36">
        <f>SUMIFS(рўйхат!CK:CK,рўйхат!$CX:$CX,$B$998,рўйхат!$D:$D,$C948)</f>
        <v/>
      </c>
      <c r="CA948" s="35">
        <f>SUMIFS(рўйхат!CL:CL,рўйхат!$CX:$CX,$B$998,рўйхат!$D:$D,$C948)</f>
        <v/>
      </c>
      <c r="CB948" s="36">
        <f>SUMIFS(рўйхат!CM:CM,рўйхат!$CX:$CX,$B$998,рўйхат!$D:$D,$C948)</f>
        <v/>
      </c>
      <c r="CC948" s="35">
        <f>SUMIFS(рўйхат!CN:CN,рўйхат!$CX:$CX,$B$998,рўйхат!$D:$D,$C948)</f>
        <v/>
      </c>
      <c r="CD948" s="36">
        <f>SUMIFS(рўйхат!CO:CO,рўйхат!$CX:$CX,$B$998,рўйхат!$D:$D,$C948)</f>
        <v/>
      </c>
      <c r="CE948" s="77">
        <f>IFERROR(BE948/(Q948+BE948),0)</f>
        <v/>
      </c>
      <c r="CF948" s="78">
        <f>IFERROR(BF948/(R948+BF948),0)</f>
        <v/>
      </c>
    </row>
    <row r="949" hidden="1" outlineLevel="1" ht="30" customFormat="1" customHeight="1" s="8">
      <c r="A949" s="33" t="n"/>
      <c r="B949" s="50" t="n">
        <v>17</v>
      </c>
      <c r="C949" s="38" t="inlineStr">
        <is>
          <t>Давлат ҳизматчилари корхоналари</t>
        </is>
      </c>
      <c r="D949" s="16" t="n"/>
      <c r="E949" s="35">
        <f>SUMIFS(рўйхат!F:F,рўйхат!$CX:$CX,$B$998,рўйхат!$D:$D,$C949)</f>
        <v/>
      </c>
      <c r="F949" s="36">
        <f>SUMIFS(рўйхат!G:G,рўйхат!$CX:$CX,$B$998,рўйхат!$D:$D,$C949)</f>
        <v/>
      </c>
      <c r="G949" s="35">
        <f>SUMIFS(рўйхат!H:H,рўйхат!$CX:$CX,$B$998,рўйхат!$D:$D,$C949)</f>
        <v/>
      </c>
      <c r="H949" s="36">
        <f>SUMIFS(рўйхат!I:I,рўйхат!$CX:$CX,$B$998,рўйхат!$D:$D,$C949)</f>
        <v/>
      </c>
      <c r="I949" s="35">
        <f>SUMIFS(рўйхат!J:J,рўйхат!$CX:$CX,$B$998,рўйхат!$D:$D,$C949)</f>
        <v/>
      </c>
      <c r="J949" s="36">
        <f>SUMIFS(рўйхат!K:K,рўйхат!$CX:$CX,$B$998,рўйхат!$D:$D,$C949)</f>
        <v/>
      </c>
      <c r="K949" s="35">
        <f>SUMIFS(рўйхат!L:L,рўйхат!$CX:$CX,$B$998,рўйхат!$D:$D,$C949)</f>
        <v/>
      </c>
      <c r="L949" s="36">
        <f>SUMIFS(рўйхат!M:M,рўйхат!$CX:$CX,$B$998,рўйхат!$D:$D,$C949)</f>
        <v/>
      </c>
      <c r="M949" s="35">
        <f>SUMIFS(рўйхат!N:N,рўйхат!$CX:$CX,$B$998,рўйхат!$D:$D,$C949)</f>
        <v/>
      </c>
      <c r="N949" s="36">
        <f>SUMIFS(рўйхат!O:O,рўйхат!$CX:$CX,$B$998,рўйхат!$D:$D,$C949)</f>
        <v/>
      </c>
      <c r="O949" s="34">
        <f>IFERROR(M949/E949,0)</f>
        <v/>
      </c>
      <c r="P949" s="34">
        <f>IFERROR(N949/F949,0)</f>
        <v/>
      </c>
      <c r="Q949" s="35">
        <f>SUMIFS(рўйхат!P:P,рўйхат!$CX:$CX,$B$998,рўйхат!$D:$D,$C949)</f>
        <v/>
      </c>
      <c r="R949" s="36">
        <f>SUMIFS(рўйхат!Q:Q,рўйхат!$CX:$CX,$B$998,рўйхат!$D:$D,$C949)</f>
        <v/>
      </c>
      <c r="S949" s="35">
        <f>SUMIFS(рўйхат!R:R,рўйхат!$CX:$CX,$B$998,рўйхат!$D:$D,$C949)</f>
        <v/>
      </c>
      <c r="T949" s="36">
        <f>SUMIFS(рўйхат!S:S,рўйхат!$CX:$CX,$B$998,рўйхат!$D:$D,$C949)</f>
        <v/>
      </c>
      <c r="U949" s="35">
        <f>SUMIFS(рўйхат!T:T,рўйхат!$CX:$CX,$B$998,рўйхат!$D:$D,$C949)</f>
        <v/>
      </c>
      <c r="V949" s="36">
        <f>SUMIFS(рўйхат!U:U,рўйхат!$CX:$CX,$B$998,рўйхат!$D:$D,$C949)</f>
        <v/>
      </c>
      <c r="W949" s="35">
        <f>SUMIFS(рўйхат!V:V,рўйхат!$CX:$CX,$B$998,рўйхат!$D:$D,$C949)</f>
        <v/>
      </c>
      <c r="X949" s="36">
        <f>SUMIFS(рўйхат!W:W,рўйхат!$CX:$CX,$B$998,рўйхат!$D:$D,$C949)</f>
        <v/>
      </c>
      <c r="Y949" s="35">
        <f>SUMIFS(рўйхат!X:X,рўйхат!$CX:$CX,$B$998,рўйхат!$D:$D,$C949)</f>
        <v/>
      </c>
      <c r="Z949" s="36">
        <f>SUMIFS(рўйхат!Y:Y,рўйхат!$CX:$CX,$B$998,рўйхат!$D:$D,$C949)</f>
        <v/>
      </c>
      <c r="AA949" s="35">
        <f>SUMIFS(рўйхат!Z:Z,рўйхат!$CX:$CX,$B$998,рўйхат!$D:$D,$C949)</f>
        <v/>
      </c>
      <c r="AB949" s="36">
        <f>SUMIFS(рўйхат!AA:AA,рўйхат!$CX:$CX,$B$998,рўйхат!$D:$D,$C949)</f>
        <v/>
      </c>
      <c r="AC949" s="35">
        <f>SUMIFS(рўйхат!AB:AB,рўйхат!$CX:$CX,$B$998,рўйхат!$D:$D,$C949)</f>
        <v/>
      </c>
      <c r="AD949" s="36">
        <f>SUMIFS(рўйхат!AC:AC,рўйхат!$CX:$CX,$B$998,рўйхат!$D:$D,$C949)</f>
        <v/>
      </c>
      <c r="AE949" s="35">
        <f>SUMIFS(рўйхат!AD:AD,рўйхат!$CX:$CX,$B$998,рўйхат!$D:$D,$C949)</f>
        <v/>
      </c>
      <c r="AF949" s="36">
        <f>SUMIFS(рўйхат!AE:AE,рўйхат!$CX:$CX,$B$998,рўйхат!$D:$D,$C949)</f>
        <v/>
      </c>
      <c r="AG949" s="35">
        <f>SUMIFS(рўйхат!AH:AH,рўйхат!$CX:$CX,$B$998,рўйхат!$D:$D,$C949)</f>
        <v/>
      </c>
      <c r="AH949" s="36">
        <f>SUMIFS(рўйхат!AI:AI,рўйхат!$CX:$CX,$B$998,рўйхат!$D:$D,$C949)</f>
        <v/>
      </c>
      <c r="AI949" s="35">
        <f>SUMIFS(рўйхат!AJ:AJ,рўйхат!$CX:$CX,$B$998,рўйхат!$D:$D,$C949)</f>
        <v/>
      </c>
      <c r="AJ949" s="36">
        <f>SUMIFS(рўйхат!AK:AK,рўйхат!$CX:$CX,$B$998,рўйхат!$D:$D,$C949)</f>
        <v/>
      </c>
      <c r="AK949" s="35">
        <f>SUMIFS(рўйхат!AL:AL,рўйхат!$CX:$CX,$B$998,рўйхат!$D:$D,$C949)</f>
        <v/>
      </c>
      <c r="AL949" s="36">
        <f>SUMIFS(рўйхат!AM:AM,рўйхат!$CX:$CX,$B$998,рўйхат!$D:$D,$C949)</f>
        <v/>
      </c>
      <c r="AM949" s="77">
        <f>IFERROR(Q949/E949,0)</f>
        <v/>
      </c>
      <c r="AN949" s="77">
        <f>IFERROR(R949/F949,0)</f>
        <v/>
      </c>
      <c r="AO949" s="35">
        <f>SUMIFS(рўйхат!AX:AX,рўйхат!$CX:$CX,$B$998,рўйхат!$D:$D,$C949)</f>
        <v/>
      </c>
      <c r="AP949" s="36">
        <f>SUMIFS(рўйхат!AY:AY,рўйхат!$CX:$CX,$B$998,рўйхат!$D:$D,$C949)</f>
        <v/>
      </c>
      <c r="AQ949" s="35">
        <f>SUMIFS(рўйхат!AZ:AZ,рўйхат!$CX:$CX,$B$998,рўйхат!$D:$D,$C949)</f>
        <v/>
      </c>
      <c r="AR949" s="36">
        <f>SUMIFS(рўйхат!BA:BA,рўйхат!$CX:$CX,$B$998,рўйхат!$D:$D,$C949)</f>
        <v/>
      </c>
      <c r="AS949" s="35">
        <f>SUMIFS(рўйхат!BB:BB,рўйхат!$CX:$CX,$B$998,рўйхат!$D:$D,$C949)</f>
        <v/>
      </c>
      <c r="AT949" s="36">
        <f>SUMIFS(рўйхат!BC:BC,рўйхат!$CX:$CX,$B$998,рўйхат!$D:$D,$C949)</f>
        <v/>
      </c>
      <c r="AU949" s="35">
        <f>SUMIFS(рўйхат!BD:BD,рўйхат!$CX:$CX,$B$998,рўйхат!$D:$D,$C949)</f>
        <v/>
      </c>
      <c r="AV949" s="36">
        <f>SUMIFS(рўйхат!BE:BE,рўйхат!$CX:$CX,$B$998,рўйхат!$D:$D,$C949)</f>
        <v/>
      </c>
      <c r="AW949" s="35">
        <f>SUMIFS(рўйхат!BF:BF,рўйхат!$CX:$CX,$B$998,рўйхат!$D:$D,$C949)</f>
        <v/>
      </c>
      <c r="AX949" s="36">
        <f>SUMIFS(рўйхат!BG:BG,рўйхат!$CX:$CX,$B$998,рўйхат!$D:$D,$C949)</f>
        <v/>
      </c>
      <c r="AY949" s="35">
        <f>SUMIFS(рўйхат!BH:BH,рўйхат!$CX:$CX,$B$998,рўйхат!$D:$D,$C949)</f>
        <v/>
      </c>
      <c r="AZ949" s="36">
        <f>SUMIFS(рўйхат!BI:BI,рўйхат!$CX:$CX,$B$998,рўйхат!$D:$D,$C949)</f>
        <v/>
      </c>
      <c r="BA949" s="35">
        <f>SUMIFS(рўйхат!BJ:BJ,рўйхат!$CX:$CX,$B$998,рўйхат!$D:$D,$C949)</f>
        <v/>
      </c>
      <c r="BB949" s="36">
        <f>SUMIFS(рўйхат!BK:BK,рўйхат!$CX:$CX,$B$998,рўйхат!$D:$D,$C949)</f>
        <v/>
      </c>
      <c r="BC949" s="77">
        <f>IFERROR(AO949/E949,0)</f>
        <v/>
      </c>
      <c r="BD949" s="77">
        <f>IFERROR(AP949/F949,0)</f>
        <v/>
      </c>
      <c r="BE949" s="35">
        <f>SUMIFS(рўйхат!BL:BL,рўйхат!$CX:$CX,$B$998,рўйхат!$D:$D,$C949)</f>
        <v/>
      </c>
      <c r="BF949" s="36">
        <f>SUMIFS(рўйхат!BM:BM,рўйхат!$CX:$CX,$B$998,рўйхат!$D:$D,$C949)</f>
        <v/>
      </c>
      <c r="BG949" s="35">
        <f>SUMIFS(рўйхат!BN:BN,рўйхат!$CX:$CX,$B$998,рўйхат!$D:$D,$C949)</f>
        <v/>
      </c>
      <c r="BH949" s="36">
        <f>SUMIFS(рўйхат!BO:BO,рўйхат!$CX:$CX,$B$998,рўйхат!$D:$D,$C949)</f>
        <v/>
      </c>
      <c r="BI949" s="35">
        <f>SUMIFS(рўйхат!BP:BP,рўйхат!$CX:$CX,$B$998,рўйхат!$D:$D,$C949)</f>
        <v/>
      </c>
      <c r="BJ949" s="36">
        <f>SUMIFS(рўйхат!BQ:BQ,рўйхат!$CX:$CX,$B$998,рўйхат!$D:$D,$C949)</f>
        <v/>
      </c>
      <c r="BK949" s="35">
        <f>SUMIFS(рўйхат!BR:BR,рўйхат!$CX:$CX,$B$998,рўйхат!$D:$D,$C949)</f>
        <v/>
      </c>
      <c r="BL949" s="36">
        <f>SUMIFS(рўйхат!BS:BS,рўйхат!$CX:$CX,$B$998,рўйхат!$D:$D,$C949)</f>
        <v/>
      </c>
      <c r="BM949" s="35">
        <f>SUMIFS(рўйхат!BT:BT,рўйхат!$CX:$CX,$B$998,рўйхат!$D:$D,$C949)</f>
        <v/>
      </c>
      <c r="BN949" s="36">
        <f>SUMIFS(рўйхат!BU:BU,рўйхат!$CX:$CX,$B$998,рўйхат!$D:$D,$C949)</f>
        <v/>
      </c>
      <c r="BO949" s="35">
        <f>SUMIFS(рўйхат!BX:BX,рўйхат!$CX:$CX,$B$998,рўйхат!$D:$D,$C949)</f>
        <v/>
      </c>
      <c r="BP949" s="36">
        <f>SUMIFS(рўйхат!BY:BY,рўйхат!$CX:$CX,$B$998,рўйхат!$D:$D,$C949)</f>
        <v/>
      </c>
      <c r="BQ949" s="35">
        <f>SUMIFS(рўйхат!BZ:BZ,рўйхат!$CX:$CX,$B$998,рўйхат!$D:$D,$C949)</f>
        <v/>
      </c>
      <c r="BR949" s="36">
        <f>SUMIFS(рўйхат!CA:CA,рўйхат!$CX:$CX,$B$998,рўйхат!$D:$D,$C949)</f>
        <v/>
      </c>
      <c r="BS949" s="35">
        <f>SUMIFS(рўйхат!CB:CB,рўйхат!$CX:$CX,$B$998,рўйхат!$D:$D,$C949)</f>
        <v/>
      </c>
      <c r="BT949" s="36">
        <f>SUMIFS(рўйхат!CC:CC,рўйхат!$CX:$CX,$B$998,рўйхат!$D:$D,$C949)</f>
        <v/>
      </c>
      <c r="BU949" s="35">
        <f>SUMIFS(рўйхат!CD:CD,рўйхат!$CX:$CX,$B$998,рўйхат!$D:$D,$C949)</f>
        <v/>
      </c>
      <c r="BV949" s="36">
        <f>SUMIFS(рўйхат!CE:CE,рўйхат!$CX:$CX,$B$998,рўйхат!$D:$D,$C949)</f>
        <v/>
      </c>
      <c r="BW949" s="35">
        <f>SUMIFS(рўйхат!CH:CH,рўйхат!$CX:$CX,$B$998,рўйхат!$D:$D,$C949)</f>
        <v/>
      </c>
      <c r="BX949" s="36">
        <f>SUMIFS(рўйхат!CI:CI,рўйхат!$CX:$CX,$B$998,рўйхат!$D:$D,$C949)</f>
        <v/>
      </c>
      <c r="BY949" s="35">
        <f>SUMIFS(рўйхат!CJ:CJ,рўйхат!$CX:$CX,$B$998,рўйхат!$D:$D,$C949)</f>
        <v/>
      </c>
      <c r="BZ949" s="36">
        <f>SUMIFS(рўйхат!CK:CK,рўйхат!$CX:$CX,$B$998,рўйхат!$D:$D,$C949)</f>
        <v/>
      </c>
      <c r="CA949" s="35">
        <f>SUMIFS(рўйхат!CL:CL,рўйхат!$CX:$CX,$B$998,рўйхат!$D:$D,$C949)</f>
        <v/>
      </c>
      <c r="CB949" s="36">
        <f>SUMIFS(рўйхат!CM:CM,рўйхат!$CX:$CX,$B$998,рўйхат!$D:$D,$C949)</f>
        <v/>
      </c>
      <c r="CC949" s="35">
        <f>SUMIFS(рўйхат!CN:CN,рўйхат!$CX:$CX,$B$998,рўйхат!$D:$D,$C949)</f>
        <v/>
      </c>
      <c r="CD949" s="36">
        <f>SUMIFS(рўйхат!CO:CO,рўйхат!$CX:$CX,$B$998,рўйхат!$D:$D,$C949)</f>
        <v/>
      </c>
      <c r="CE949" s="77">
        <f>IFERROR(BE949/(Q949+BE949),0)</f>
        <v/>
      </c>
      <c r="CF949" s="78">
        <f>IFERROR(BF949/(R949+BF949),0)</f>
        <v/>
      </c>
    </row>
    <row r="950" hidden="1" outlineLevel="1" ht="30" customFormat="1" customHeight="1" s="8">
      <c r="A950" s="39" t="n"/>
      <c r="B950" s="50" t="n">
        <v>18</v>
      </c>
      <c r="C950" s="131" t="inlineStr">
        <is>
          <t>Ер қаридан фойдаланувчи субъектларнинг таҳлили</t>
        </is>
      </c>
      <c r="D950" s="16" t="n"/>
      <c r="E950" s="35">
        <f>SUMIFS(рўйхат!F:F,рўйхат!$CX:$CX,$B$998,рўйхат!$D:$D,$C950)</f>
        <v/>
      </c>
      <c r="F950" s="36">
        <f>SUMIFS(рўйхат!G:G,рўйхат!$CX:$CX,$B$998,рўйхат!$D:$D,$C950)</f>
        <v/>
      </c>
      <c r="G950" s="35">
        <f>SUMIFS(рўйхат!H:H,рўйхат!$CX:$CX,$B$998,рўйхат!$D:$D,$C950)</f>
        <v/>
      </c>
      <c r="H950" s="36">
        <f>SUMIFS(рўйхат!I:I,рўйхат!$CX:$CX,$B$998,рўйхат!$D:$D,$C950)</f>
        <v/>
      </c>
      <c r="I950" s="35">
        <f>SUMIFS(рўйхат!J:J,рўйхат!$CX:$CX,$B$998,рўйхат!$D:$D,$C950)</f>
        <v/>
      </c>
      <c r="J950" s="36">
        <f>SUMIFS(рўйхат!K:K,рўйхат!$CX:$CX,$B$998,рўйхат!$D:$D,$C950)</f>
        <v/>
      </c>
      <c r="K950" s="35">
        <f>SUMIFS(рўйхат!L:L,рўйхат!$CX:$CX,$B$998,рўйхат!$D:$D,$C950)</f>
        <v/>
      </c>
      <c r="L950" s="36">
        <f>SUMIFS(рўйхат!M:M,рўйхат!$CX:$CX,$B$998,рўйхат!$D:$D,$C950)</f>
        <v/>
      </c>
      <c r="M950" s="35">
        <f>SUMIFS(рўйхат!N:N,рўйхат!$CX:$CX,$B$998,рўйхат!$D:$D,$C950)</f>
        <v/>
      </c>
      <c r="N950" s="36">
        <f>SUMIFS(рўйхат!O:O,рўйхат!$CX:$CX,$B$998,рўйхат!$D:$D,$C950)</f>
        <v/>
      </c>
      <c r="O950" s="34">
        <f>IFERROR(M950/E950,0)</f>
        <v/>
      </c>
      <c r="P950" s="34">
        <f>IFERROR(N950/F950,0)</f>
        <v/>
      </c>
      <c r="Q950" s="35">
        <f>SUMIFS(рўйхат!P:P,рўйхат!$CX:$CX,$B$998,рўйхат!$D:$D,$C950)</f>
        <v/>
      </c>
      <c r="R950" s="36">
        <f>SUMIFS(рўйхат!Q:Q,рўйхат!$CX:$CX,$B$998,рўйхат!$D:$D,$C950)</f>
        <v/>
      </c>
      <c r="S950" s="35">
        <f>SUMIFS(рўйхат!R:R,рўйхат!$CX:$CX,$B$998,рўйхат!$D:$D,$C950)</f>
        <v/>
      </c>
      <c r="T950" s="36">
        <f>SUMIFS(рўйхат!S:S,рўйхат!$CX:$CX,$B$998,рўйхат!$D:$D,$C950)</f>
        <v/>
      </c>
      <c r="U950" s="35">
        <f>SUMIFS(рўйхат!T:T,рўйхат!$CX:$CX,$B$998,рўйхат!$D:$D,$C950)</f>
        <v/>
      </c>
      <c r="V950" s="36">
        <f>SUMIFS(рўйхат!U:U,рўйхат!$CX:$CX,$B$998,рўйхат!$D:$D,$C950)</f>
        <v/>
      </c>
      <c r="W950" s="35">
        <f>SUMIFS(рўйхат!V:V,рўйхат!$CX:$CX,$B$998,рўйхат!$D:$D,$C950)</f>
        <v/>
      </c>
      <c r="X950" s="36">
        <f>SUMIFS(рўйхат!W:W,рўйхат!$CX:$CX,$B$998,рўйхат!$D:$D,$C950)</f>
        <v/>
      </c>
      <c r="Y950" s="35">
        <f>SUMIFS(рўйхат!X:X,рўйхат!$CX:$CX,$B$998,рўйхат!$D:$D,$C950)</f>
        <v/>
      </c>
      <c r="Z950" s="36">
        <f>SUMIFS(рўйхат!Y:Y,рўйхат!$CX:$CX,$B$998,рўйхат!$D:$D,$C950)</f>
        <v/>
      </c>
      <c r="AA950" s="35">
        <f>SUMIFS(рўйхат!Z:Z,рўйхат!$CX:$CX,$B$998,рўйхат!$D:$D,$C950)</f>
        <v/>
      </c>
      <c r="AB950" s="36">
        <f>SUMIFS(рўйхат!AA:AA,рўйхат!$CX:$CX,$B$998,рўйхат!$D:$D,$C950)</f>
        <v/>
      </c>
      <c r="AC950" s="35">
        <f>SUMIFS(рўйхат!AB:AB,рўйхат!$CX:$CX,$B$998,рўйхат!$D:$D,$C950)</f>
        <v/>
      </c>
      <c r="AD950" s="36">
        <f>SUMIFS(рўйхат!AC:AC,рўйхат!$CX:$CX,$B$998,рўйхат!$D:$D,$C950)</f>
        <v/>
      </c>
      <c r="AE950" s="35">
        <f>SUMIFS(рўйхат!AD:AD,рўйхат!$CX:$CX,$B$998,рўйхат!$D:$D,$C950)</f>
        <v/>
      </c>
      <c r="AF950" s="36">
        <f>SUMIFS(рўйхат!AE:AE,рўйхат!$CX:$CX,$B$998,рўйхат!$D:$D,$C950)</f>
        <v/>
      </c>
      <c r="AG950" s="35">
        <f>SUMIFS(рўйхат!AH:AH,рўйхат!$CX:$CX,$B$998,рўйхат!$D:$D,$C950)</f>
        <v/>
      </c>
      <c r="AH950" s="36">
        <f>SUMIFS(рўйхат!AI:AI,рўйхат!$CX:$CX,$B$998,рўйхат!$D:$D,$C950)</f>
        <v/>
      </c>
      <c r="AI950" s="35">
        <f>SUMIFS(рўйхат!AJ:AJ,рўйхат!$CX:$CX,$B$998,рўйхат!$D:$D,$C950)</f>
        <v/>
      </c>
      <c r="AJ950" s="36">
        <f>SUMIFS(рўйхат!AK:AK,рўйхат!$CX:$CX,$B$998,рўйхат!$D:$D,$C950)</f>
        <v/>
      </c>
      <c r="AK950" s="35">
        <f>SUMIFS(рўйхат!AL:AL,рўйхат!$CX:$CX,$B$998,рўйхат!$D:$D,$C950)</f>
        <v/>
      </c>
      <c r="AL950" s="36">
        <f>SUMIFS(рўйхат!AM:AM,рўйхат!$CX:$CX,$B$998,рўйхат!$D:$D,$C950)</f>
        <v/>
      </c>
      <c r="AM950" s="77">
        <f>IFERROR(Q950/E950,0)</f>
        <v/>
      </c>
      <c r="AN950" s="77">
        <f>IFERROR(R950/F950,0)</f>
        <v/>
      </c>
      <c r="AO950" s="35">
        <f>SUMIFS(рўйхат!AX:AX,рўйхат!$CX:$CX,$B$998,рўйхат!$D:$D,$C950)</f>
        <v/>
      </c>
      <c r="AP950" s="36">
        <f>SUMIFS(рўйхат!AY:AY,рўйхат!$CX:$CX,$B$998,рўйхат!$D:$D,$C950)</f>
        <v/>
      </c>
      <c r="AQ950" s="35">
        <f>SUMIFS(рўйхат!AZ:AZ,рўйхат!$CX:$CX,$B$998,рўйхат!$D:$D,$C950)</f>
        <v/>
      </c>
      <c r="AR950" s="36">
        <f>SUMIFS(рўйхат!BA:BA,рўйхат!$CX:$CX,$B$998,рўйхат!$D:$D,$C950)</f>
        <v/>
      </c>
      <c r="AS950" s="35">
        <f>SUMIFS(рўйхат!BB:BB,рўйхат!$CX:$CX,$B$998,рўйхат!$D:$D,$C950)</f>
        <v/>
      </c>
      <c r="AT950" s="36">
        <f>SUMIFS(рўйхат!BC:BC,рўйхат!$CX:$CX,$B$998,рўйхат!$D:$D,$C950)</f>
        <v/>
      </c>
      <c r="AU950" s="35">
        <f>SUMIFS(рўйхат!BD:BD,рўйхат!$CX:$CX,$B$998,рўйхат!$D:$D,$C950)</f>
        <v/>
      </c>
      <c r="AV950" s="36">
        <f>SUMIFS(рўйхат!BE:BE,рўйхат!$CX:$CX,$B$998,рўйхат!$D:$D,$C950)</f>
        <v/>
      </c>
      <c r="AW950" s="35">
        <f>SUMIFS(рўйхат!BF:BF,рўйхат!$CX:$CX,$B$998,рўйхат!$D:$D,$C950)</f>
        <v/>
      </c>
      <c r="AX950" s="36">
        <f>SUMIFS(рўйхат!BG:BG,рўйхат!$CX:$CX,$B$998,рўйхат!$D:$D,$C950)</f>
        <v/>
      </c>
      <c r="AY950" s="35">
        <f>SUMIFS(рўйхат!BH:BH,рўйхат!$CX:$CX,$B$998,рўйхат!$D:$D,$C950)</f>
        <v/>
      </c>
      <c r="AZ950" s="36">
        <f>SUMIFS(рўйхат!BI:BI,рўйхат!$CX:$CX,$B$998,рўйхат!$D:$D,$C950)</f>
        <v/>
      </c>
      <c r="BA950" s="35">
        <f>SUMIFS(рўйхат!BJ:BJ,рўйхат!$CX:$CX,$B$998,рўйхат!$D:$D,$C950)</f>
        <v/>
      </c>
      <c r="BB950" s="36">
        <f>SUMIFS(рўйхат!BK:BK,рўйхат!$CX:$CX,$B$998,рўйхат!$D:$D,$C950)</f>
        <v/>
      </c>
      <c r="BC950" s="77">
        <f>IFERROR(AO950/E950,0)</f>
        <v/>
      </c>
      <c r="BD950" s="77">
        <f>IFERROR(AP950/F950,0)</f>
        <v/>
      </c>
      <c r="BE950" s="35">
        <f>SUMIFS(рўйхат!BL:BL,рўйхат!$CX:$CX,$B$998,рўйхат!$D:$D,$C950)</f>
        <v/>
      </c>
      <c r="BF950" s="36">
        <f>SUMIFS(рўйхат!BM:BM,рўйхат!$CX:$CX,$B$998,рўйхат!$D:$D,$C950)</f>
        <v/>
      </c>
      <c r="BG950" s="35">
        <f>SUMIFS(рўйхат!BN:BN,рўйхат!$CX:$CX,$B$998,рўйхат!$D:$D,$C950)</f>
        <v/>
      </c>
      <c r="BH950" s="36">
        <f>SUMIFS(рўйхат!BO:BO,рўйхат!$CX:$CX,$B$998,рўйхат!$D:$D,$C950)</f>
        <v/>
      </c>
      <c r="BI950" s="35">
        <f>SUMIFS(рўйхат!BP:BP,рўйхат!$CX:$CX,$B$998,рўйхат!$D:$D,$C950)</f>
        <v/>
      </c>
      <c r="BJ950" s="36">
        <f>SUMIFS(рўйхат!BQ:BQ,рўйхат!$CX:$CX,$B$998,рўйхат!$D:$D,$C950)</f>
        <v/>
      </c>
      <c r="BK950" s="35">
        <f>SUMIFS(рўйхат!BR:BR,рўйхат!$CX:$CX,$B$998,рўйхат!$D:$D,$C950)</f>
        <v/>
      </c>
      <c r="BL950" s="36">
        <f>SUMIFS(рўйхат!BS:BS,рўйхат!$CX:$CX,$B$998,рўйхат!$D:$D,$C950)</f>
        <v/>
      </c>
      <c r="BM950" s="35">
        <f>SUMIFS(рўйхат!BT:BT,рўйхат!$CX:$CX,$B$998,рўйхат!$D:$D,$C950)</f>
        <v/>
      </c>
      <c r="BN950" s="36">
        <f>SUMIFS(рўйхат!BU:BU,рўйхат!$CX:$CX,$B$998,рўйхат!$D:$D,$C950)</f>
        <v/>
      </c>
      <c r="BO950" s="35">
        <f>SUMIFS(рўйхат!BX:BX,рўйхат!$CX:$CX,$B$998,рўйхат!$D:$D,$C950)</f>
        <v/>
      </c>
      <c r="BP950" s="36">
        <f>SUMIFS(рўйхат!BY:BY,рўйхат!$CX:$CX,$B$998,рўйхат!$D:$D,$C950)</f>
        <v/>
      </c>
      <c r="BQ950" s="35">
        <f>SUMIFS(рўйхат!BZ:BZ,рўйхат!$CX:$CX,$B$998,рўйхат!$D:$D,$C950)</f>
        <v/>
      </c>
      <c r="BR950" s="36">
        <f>SUMIFS(рўйхат!CA:CA,рўйхат!$CX:$CX,$B$998,рўйхат!$D:$D,$C950)</f>
        <v/>
      </c>
      <c r="BS950" s="35">
        <f>SUMIFS(рўйхат!CB:CB,рўйхат!$CX:$CX,$B$998,рўйхат!$D:$D,$C950)</f>
        <v/>
      </c>
      <c r="BT950" s="36">
        <f>SUMIFS(рўйхат!CC:CC,рўйхат!$CX:$CX,$B$998,рўйхат!$D:$D,$C950)</f>
        <v/>
      </c>
      <c r="BU950" s="35">
        <f>SUMIFS(рўйхат!CD:CD,рўйхат!$CX:$CX,$B$998,рўйхат!$D:$D,$C950)</f>
        <v/>
      </c>
      <c r="BV950" s="36">
        <f>SUMIFS(рўйхат!CE:CE,рўйхат!$CX:$CX,$B$998,рўйхат!$D:$D,$C950)</f>
        <v/>
      </c>
      <c r="BW950" s="35">
        <f>SUMIFS(рўйхат!CH:CH,рўйхат!$CX:$CX,$B$998,рўйхат!$D:$D,$C950)</f>
        <v/>
      </c>
      <c r="BX950" s="36">
        <f>SUMIFS(рўйхат!CI:CI,рўйхат!$CX:$CX,$B$998,рўйхат!$D:$D,$C950)</f>
        <v/>
      </c>
      <c r="BY950" s="35">
        <f>SUMIFS(рўйхат!CJ:CJ,рўйхат!$CX:$CX,$B$998,рўйхат!$D:$D,$C950)</f>
        <v/>
      </c>
      <c r="BZ950" s="36">
        <f>SUMIFS(рўйхат!CK:CK,рўйхат!$CX:$CX,$B$998,рўйхат!$D:$D,$C950)</f>
        <v/>
      </c>
      <c r="CA950" s="35">
        <f>SUMIFS(рўйхат!CL:CL,рўйхат!$CX:$CX,$B$998,рўйхат!$D:$D,$C950)</f>
        <v/>
      </c>
      <c r="CB950" s="36">
        <f>SUMIFS(рўйхат!CM:CM,рўйхат!$CX:$CX,$B$998,рўйхат!$D:$D,$C950)</f>
        <v/>
      </c>
      <c r="CC950" s="35">
        <f>SUMIFS(рўйхат!CN:CN,рўйхат!$CX:$CX,$B$998,рўйхат!$D:$D,$C950)</f>
        <v/>
      </c>
      <c r="CD950" s="36">
        <f>SUMIFS(рўйхат!CO:CO,рўйхат!$CX:$CX,$B$998,рўйхат!$D:$D,$C950)</f>
        <v/>
      </c>
      <c r="CE950" s="77">
        <f>IFERROR(BE950/(Q950+BE950),0)</f>
        <v/>
      </c>
      <c r="CF950" s="78">
        <f>IFERROR(BF950/(R950+BF950),0)</f>
        <v/>
      </c>
    </row>
    <row r="951" hidden="1" outlineLevel="1" ht="30" customFormat="1" customHeight="1" s="8">
      <c r="A951" s="39" t="n"/>
      <c r="B951" s="50" t="n">
        <v>19</v>
      </c>
      <c r="C951" s="131" t="inlineStr">
        <is>
          <t>Ер қаъридан фойдаланувчи субъектларнинг таҳлили (2024 й)</t>
        </is>
      </c>
      <c r="D951" s="16" t="n"/>
      <c r="E951" s="35">
        <f>SUMIFS(рўйхат!F:F,рўйхат!$CX:$CX,$B$998,рўйхат!$D:$D,$C951)</f>
        <v/>
      </c>
      <c r="F951" s="36">
        <f>SUMIFS(рўйхат!G:G,рўйхат!$CX:$CX,$B$998,рўйхат!$D:$D,$C951)</f>
        <v/>
      </c>
      <c r="G951" s="35">
        <f>SUMIFS(рўйхат!H:H,рўйхат!$CX:$CX,$B$998,рўйхат!$D:$D,$C951)</f>
        <v/>
      </c>
      <c r="H951" s="36">
        <f>SUMIFS(рўйхат!I:I,рўйхат!$CX:$CX,$B$998,рўйхат!$D:$D,$C951)</f>
        <v/>
      </c>
      <c r="I951" s="35">
        <f>SUMIFS(рўйхат!J:J,рўйхат!$CX:$CX,$B$998,рўйхат!$D:$D,$C951)</f>
        <v/>
      </c>
      <c r="J951" s="36">
        <f>SUMIFS(рўйхат!K:K,рўйхат!$CX:$CX,$B$998,рўйхат!$D:$D,$C951)</f>
        <v/>
      </c>
      <c r="K951" s="35">
        <f>SUMIFS(рўйхат!L:L,рўйхат!$CX:$CX,$B$998,рўйхат!$D:$D,$C951)</f>
        <v/>
      </c>
      <c r="L951" s="36">
        <f>SUMIFS(рўйхат!M:M,рўйхат!$CX:$CX,$B$998,рўйхат!$D:$D,$C951)</f>
        <v/>
      </c>
      <c r="M951" s="35">
        <f>SUMIFS(рўйхат!N:N,рўйхат!$CX:$CX,$B$998,рўйхат!$D:$D,$C951)</f>
        <v/>
      </c>
      <c r="N951" s="36">
        <f>SUMIFS(рўйхат!O:O,рўйхат!$CX:$CX,$B$998,рўйхат!$D:$D,$C951)</f>
        <v/>
      </c>
      <c r="O951" s="34">
        <f>IFERROR(M951/E951,0)</f>
        <v/>
      </c>
      <c r="P951" s="34">
        <f>IFERROR(N951/F951,0)</f>
        <v/>
      </c>
      <c r="Q951" s="35">
        <f>SUMIFS(рўйхат!P:P,рўйхат!$CX:$CX,$B$998,рўйхат!$D:$D,$C951)</f>
        <v/>
      </c>
      <c r="R951" s="36">
        <f>SUMIFS(рўйхат!Q:Q,рўйхат!$CX:$CX,$B$998,рўйхат!$D:$D,$C951)</f>
        <v/>
      </c>
      <c r="S951" s="35">
        <f>SUMIFS(рўйхат!R:R,рўйхат!$CX:$CX,$B$998,рўйхат!$D:$D,$C951)</f>
        <v/>
      </c>
      <c r="T951" s="36">
        <f>SUMIFS(рўйхат!S:S,рўйхат!$CX:$CX,$B$998,рўйхат!$D:$D,$C951)</f>
        <v/>
      </c>
      <c r="U951" s="35">
        <f>SUMIFS(рўйхат!T:T,рўйхат!$CX:$CX,$B$998,рўйхат!$D:$D,$C951)</f>
        <v/>
      </c>
      <c r="V951" s="36">
        <f>SUMIFS(рўйхат!U:U,рўйхат!$CX:$CX,$B$998,рўйхат!$D:$D,$C951)</f>
        <v/>
      </c>
      <c r="W951" s="35">
        <f>SUMIFS(рўйхат!V:V,рўйхат!$CX:$CX,$B$998,рўйхат!$D:$D,$C951)</f>
        <v/>
      </c>
      <c r="X951" s="36">
        <f>SUMIFS(рўйхат!W:W,рўйхат!$CX:$CX,$B$998,рўйхат!$D:$D,$C951)</f>
        <v/>
      </c>
      <c r="Y951" s="35">
        <f>SUMIFS(рўйхат!X:X,рўйхат!$CX:$CX,$B$998,рўйхат!$D:$D,$C951)</f>
        <v/>
      </c>
      <c r="Z951" s="36">
        <f>SUMIFS(рўйхат!Y:Y,рўйхат!$CX:$CX,$B$998,рўйхат!$D:$D,$C951)</f>
        <v/>
      </c>
      <c r="AA951" s="35">
        <f>SUMIFS(рўйхат!Z:Z,рўйхат!$CX:$CX,$B$998,рўйхат!$D:$D,$C951)</f>
        <v/>
      </c>
      <c r="AB951" s="36">
        <f>SUMIFS(рўйхат!AA:AA,рўйхат!$CX:$CX,$B$998,рўйхат!$D:$D,$C951)</f>
        <v/>
      </c>
      <c r="AC951" s="35">
        <f>SUMIFS(рўйхат!AB:AB,рўйхат!$CX:$CX,$B$998,рўйхат!$D:$D,$C951)</f>
        <v/>
      </c>
      <c r="AD951" s="36">
        <f>SUMIFS(рўйхат!AC:AC,рўйхат!$CX:$CX,$B$998,рўйхат!$D:$D,$C951)</f>
        <v/>
      </c>
      <c r="AE951" s="35">
        <f>SUMIFS(рўйхат!AD:AD,рўйхат!$CX:$CX,$B$998,рўйхат!$D:$D,$C951)</f>
        <v/>
      </c>
      <c r="AF951" s="36">
        <f>SUMIFS(рўйхат!AE:AE,рўйхат!$CX:$CX,$B$998,рўйхат!$D:$D,$C951)</f>
        <v/>
      </c>
      <c r="AG951" s="35">
        <f>SUMIFS(рўйхат!AH:AH,рўйхат!$CX:$CX,$B$998,рўйхат!$D:$D,$C951)</f>
        <v/>
      </c>
      <c r="AH951" s="36">
        <f>SUMIFS(рўйхат!AI:AI,рўйхат!$CX:$CX,$B$998,рўйхат!$D:$D,$C951)</f>
        <v/>
      </c>
      <c r="AI951" s="35">
        <f>SUMIFS(рўйхат!AJ:AJ,рўйхат!$CX:$CX,$B$998,рўйхат!$D:$D,$C951)</f>
        <v/>
      </c>
      <c r="AJ951" s="36">
        <f>SUMIFS(рўйхат!AK:AK,рўйхат!$CX:$CX,$B$998,рўйхат!$D:$D,$C951)</f>
        <v/>
      </c>
      <c r="AK951" s="35">
        <f>SUMIFS(рўйхат!AL:AL,рўйхат!$CX:$CX,$B$998,рўйхат!$D:$D,$C951)</f>
        <v/>
      </c>
      <c r="AL951" s="36">
        <f>SUMIFS(рўйхат!AM:AM,рўйхат!$CX:$CX,$B$998,рўйхат!$D:$D,$C951)</f>
        <v/>
      </c>
      <c r="AM951" s="77">
        <f>IFERROR(Q951/E951,0)</f>
        <v/>
      </c>
      <c r="AN951" s="77">
        <f>IFERROR(R951/F951,0)</f>
        <v/>
      </c>
      <c r="AO951" s="35">
        <f>SUMIFS(рўйхат!AX:AX,рўйхат!$CX:$CX,$B$998,рўйхат!$D:$D,$C951)</f>
        <v/>
      </c>
      <c r="AP951" s="36">
        <f>SUMIFS(рўйхат!AY:AY,рўйхат!$CX:$CX,$B$998,рўйхат!$D:$D,$C951)</f>
        <v/>
      </c>
      <c r="AQ951" s="35">
        <f>SUMIFS(рўйхат!AZ:AZ,рўйхат!$CX:$CX,$B$998,рўйхат!$D:$D,$C951)</f>
        <v/>
      </c>
      <c r="AR951" s="36">
        <f>SUMIFS(рўйхат!BA:BA,рўйхат!$CX:$CX,$B$998,рўйхат!$D:$D,$C951)</f>
        <v/>
      </c>
      <c r="AS951" s="35">
        <f>SUMIFS(рўйхат!BB:BB,рўйхат!$CX:$CX,$B$998,рўйхат!$D:$D,$C951)</f>
        <v/>
      </c>
      <c r="AT951" s="36">
        <f>SUMIFS(рўйхат!BC:BC,рўйхат!$CX:$CX,$B$998,рўйхат!$D:$D,$C951)</f>
        <v/>
      </c>
      <c r="AU951" s="35">
        <f>SUMIFS(рўйхат!BD:BD,рўйхат!$CX:$CX,$B$998,рўйхат!$D:$D,$C951)</f>
        <v/>
      </c>
      <c r="AV951" s="36">
        <f>SUMIFS(рўйхат!BE:BE,рўйхат!$CX:$CX,$B$998,рўйхат!$D:$D,$C951)</f>
        <v/>
      </c>
      <c r="AW951" s="35">
        <f>SUMIFS(рўйхат!BF:BF,рўйхат!$CX:$CX,$B$998,рўйхат!$D:$D,$C951)</f>
        <v/>
      </c>
      <c r="AX951" s="36">
        <f>SUMIFS(рўйхат!BG:BG,рўйхат!$CX:$CX,$B$998,рўйхат!$D:$D,$C951)</f>
        <v/>
      </c>
      <c r="AY951" s="35">
        <f>SUMIFS(рўйхат!BH:BH,рўйхат!$CX:$CX,$B$998,рўйхат!$D:$D,$C951)</f>
        <v/>
      </c>
      <c r="AZ951" s="36">
        <f>SUMIFS(рўйхат!BI:BI,рўйхат!$CX:$CX,$B$998,рўйхат!$D:$D,$C951)</f>
        <v/>
      </c>
      <c r="BA951" s="35">
        <f>SUMIFS(рўйхат!BJ:BJ,рўйхат!$CX:$CX,$B$998,рўйхат!$D:$D,$C951)</f>
        <v/>
      </c>
      <c r="BB951" s="36">
        <f>SUMIFS(рўйхат!BK:BK,рўйхат!$CX:$CX,$B$998,рўйхат!$D:$D,$C951)</f>
        <v/>
      </c>
      <c r="BC951" s="77">
        <f>IFERROR(AO951/E951,0)</f>
        <v/>
      </c>
      <c r="BD951" s="77">
        <f>IFERROR(AP951/F951,0)</f>
        <v/>
      </c>
      <c r="BE951" s="35">
        <f>SUMIFS(рўйхат!BL:BL,рўйхат!$CX:$CX,$B$998,рўйхат!$D:$D,$C951)</f>
        <v/>
      </c>
      <c r="BF951" s="36">
        <f>SUMIFS(рўйхат!BM:BM,рўйхат!$CX:$CX,$B$998,рўйхат!$D:$D,$C951)</f>
        <v/>
      </c>
      <c r="BG951" s="35">
        <f>SUMIFS(рўйхат!BN:BN,рўйхат!$CX:$CX,$B$998,рўйхат!$D:$D,$C951)</f>
        <v/>
      </c>
      <c r="BH951" s="36">
        <f>SUMIFS(рўйхат!BO:BO,рўйхат!$CX:$CX,$B$998,рўйхат!$D:$D,$C951)</f>
        <v/>
      </c>
      <c r="BI951" s="35">
        <f>SUMIFS(рўйхат!BP:BP,рўйхат!$CX:$CX,$B$998,рўйхат!$D:$D,$C951)</f>
        <v/>
      </c>
      <c r="BJ951" s="36">
        <f>SUMIFS(рўйхат!BQ:BQ,рўйхат!$CX:$CX,$B$998,рўйхат!$D:$D,$C951)</f>
        <v/>
      </c>
      <c r="BK951" s="35">
        <f>SUMIFS(рўйхат!BR:BR,рўйхат!$CX:$CX,$B$998,рўйхат!$D:$D,$C951)</f>
        <v/>
      </c>
      <c r="BL951" s="36">
        <f>SUMIFS(рўйхат!BS:BS,рўйхат!$CX:$CX,$B$998,рўйхат!$D:$D,$C951)</f>
        <v/>
      </c>
      <c r="BM951" s="35">
        <f>SUMIFS(рўйхат!BT:BT,рўйхат!$CX:$CX,$B$998,рўйхат!$D:$D,$C951)</f>
        <v/>
      </c>
      <c r="BN951" s="36">
        <f>SUMIFS(рўйхат!BU:BU,рўйхат!$CX:$CX,$B$998,рўйхат!$D:$D,$C951)</f>
        <v/>
      </c>
      <c r="BO951" s="35">
        <f>SUMIFS(рўйхат!BX:BX,рўйхат!$CX:$CX,$B$998,рўйхат!$D:$D,$C951)</f>
        <v/>
      </c>
      <c r="BP951" s="36">
        <f>SUMIFS(рўйхат!BY:BY,рўйхат!$CX:$CX,$B$998,рўйхат!$D:$D,$C951)</f>
        <v/>
      </c>
      <c r="BQ951" s="35">
        <f>SUMIFS(рўйхат!BZ:BZ,рўйхат!$CX:$CX,$B$998,рўйхат!$D:$D,$C951)</f>
        <v/>
      </c>
      <c r="BR951" s="36">
        <f>SUMIFS(рўйхат!CA:CA,рўйхат!$CX:$CX,$B$998,рўйхат!$D:$D,$C951)</f>
        <v/>
      </c>
      <c r="BS951" s="35">
        <f>SUMIFS(рўйхат!CB:CB,рўйхат!$CX:$CX,$B$998,рўйхат!$D:$D,$C951)</f>
        <v/>
      </c>
      <c r="BT951" s="36">
        <f>SUMIFS(рўйхат!CC:CC,рўйхат!$CX:$CX,$B$998,рўйхат!$D:$D,$C951)</f>
        <v/>
      </c>
      <c r="BU951" s="35">
        <f>SUMIFS(рўйхат!CD:CD,рўйхат!$CX:$CX,$B$998,рўйхат!$D:$D,$C951)</f>
        <v/>
      </c>
      <c r="BV951" s="36">
        <f>SUMIFS(рўйхат!CE:CE,рўйхат!$CX:$CX,$B$998,рўйхат!$D:$D,$C951)</f>
        <v/>
      </c>
      <c r="BW951" s="35">
        <f>SUMIFS(рўйхат!CH:CH,рўйхат!$CX:$CX,$B$998,рўйхат!$D:$D,$C951)</f>
        <v/>
      </c>
      <c r="BX951" s="36">
        <f>SUMIFS(рўйхат!CI:CI,рўйхат!$CX:$CX,$B$998,рўйхат!$D:$D,$C951)</f>
        <v/>
      </c>
      <c r="BY951" s="35">
        <f>SUMIFS(рўйхат!CJ:CJ,рўйхат!$CX:$CX,$B$998,рўйхат!$D:$D,$C951)</f>
        <v/>
      </c>
      <c r="BZ951" s="36">
        <f>SUMIFS(рўйхат!CK:CK,рўйхат!$CX:$CX,$B$998,рўйхат!$D:$D,$C951)</f>
        <v/>
      </c>
      <c r="CA951" s="35">
        <f>SUMIFS(рўйхат!CL:CL,рўйхат!$CX:$CX,$B$998,рўйхат!$D:$D,$C951)</f>
        <v/>
      </c>
      <c r="CB951" s="36">
        <f>SUMIFS(рўйхат!CM:CM,рўйхат!$CX:$CX,$B$998,рўйхат!$D:$D,$C951)</f>
        <v/>
      </c>
      <c r="CC951" s="35">
        <f>SUMIFS(рўйхат!CN:CN,рўйхат!$CX:$CX,$B$998,рўйхат!$D:$D,$C951)</f>
        <v/>
      </c>
      <c r="CD951" s="36">
        <f>SUMIFS(рўйхат!CO:CO,рўйхат!$CX:$CX,$B$998,рўйхат!$D:$D,$C951)</f>
        <v/>
      </c>
      <c r="CE951" s="77">
        <f>IFERROR(BE951/(Q951+BE951),0)</f>
        <v/>
      </c>
      <c r="CF951" s="78">
        <f>IFERROR(BF951/(R951+BF951),0)</f>
        <v/>
      </c>
    </row>
    <row r="952" hidden="1" outlineLevel="1" ht="30" customFormat="1" customHeight="1" s="8">
      <c r="A952" s="39" t="n"/>
      <c r="B952" s="50" t="n">
        <v>20</v>
      </c>
      <c r="C952" s="131" t="inlineStr">
        <is>
          <t>Етарли тажрибага эга бўлмаган етказиб берувчилар билан тузилган тўғридан-тўғри шартномалар таҳлили</t>
        </is>
      </c>
      <c r="D952" s="16" t="n"/>
      <c r="E952" s="35">
        <f>SUMIFS(рўйхат!F:F,рўйхат!$CX:$CX,$B$998,рўйхат!$D:$D,$C952)</f>
        <v/>
      </c>
      <c r="F952" s="36">
        <f>SUMIFS(рўйхат!G:G,рўйхат!$CX:$CX,$B$998,рўйхат!$D:$D,$C952)</f>
        <v/>
      </c>
      <c r="G952" s="35">
        <f>SUMIFS(рўйхат!H:H,рўйхат!$CX:$CX,$B$998,рўйхат!$D:$D,$C952)</f>
        <v/>
      </c>
      <c r="H952" s="36">
        <f>SUMIFS(рўйхат!I:I,рўйхат!$CX:$CX,$B$998,рўйхат!$D:$D,$C952)</f>
        <v/>
      </c>
      <c r="I952" s="35">
        <f>SUMIFS(рўйхат!J:J,рўйхат!$CX:$CX,$B$998,рўйхат!$D:$D,$C952)</f>
        <v/>
      </c>
      <c r="J952" s="36">
        <f>SUMIFS(рўйхат!K:K,рўйхат!$CX:$CX,$B$998,рўйхат!$D:$D,$C952)</f>
        <v/>
      </c>
      <c r="K952" s="35">
        <f>SUMIFS(рўйхат!L:L,рўйхат!$CX:$CX,$B$998,рўйхат!$D:$D,$C952)</f>
        <v/>
      </c>
      <c r="L952" s="36">
        <f>SUMIFS(рўйхат!M:M,рўйхат!$CX:$CX,$B$998,рўйхат!$D:$D,$C952)</f>
        <v/>
      </c>
      <c r="M952" s="35">
        <f>SUMIFS(рўйхат!N:N,рўйхат!$CX:$CX,$B$998,рўйхат!$D:$D,$C952)</f>
        <v/>
      </c>
      <c r="N952" s="36">
        <f>SUMIFS(рўйхат!O:O,рўйхат!$CX:$CX,$B$998,рўйхат!$D:$D,$C952)</f>
        <v/>
      </c>
      <c r="O952" s="34">
        <f>IFERROR(M952/E952,0)</f>
        <v/>
      </c>
      <c r="P952" s="34">
        <f>IFERROR(N952/F952,0)</f>
        <v/>
      </c>
      <c r="Q952" s="35">
        <f>SUMIFS(рўйхат!P:P,рўйхат!$CX:$CX,$B$998,рўйхат!$D:$D,$C952)</f>
        <v/>
      </c>
      <c r="R952" s="36">
        <f>SUMIFS(рўйхат!Q:Q,рўйхат!$CX:$CX,$B$998,рўйхат!$D:$D,$C952)</f>
        <v/>
      </c>
      <c r="S952" s="35">
        <f>SUMIFS(рўйхат!R:R,рўйхат!$CX:$CX,$B$998,рўйхат!$D:$D,$C952)</f>
        <v/>
      </c>
      <c r="T952" s="36">
        <f>SUMIFS(рўйхат!S:S,рўйхат!$CX:$CX,$B$998,рўйхат!$D:$D,$C952)</f>
        <v/>
      </c>
      <c r="U952" s="35">
        <f>SUMIFS(рўйхат!T:T,рўйхат!$CX:$CX,$B$998,рўйхат!$D:$D,$C952)</f>
        <v/>
      </c>
      <c r="V952" s="36">
        <f>SUMIFS(рўйхат!U:U,рўйхат!$CX:$CX,$B$998,рўйхат!$D:$D,$C952)</f>
        <v/>
      </c>
      <c r="W952" s="35">
        <f>SUMIFS(рўйхат!V:V,рўйхат!$CX:$CX,$B$998,рўйхат!$D:$D,$C952)</f>
        <v/>
      </c>
      <c r="X952" s="36">
        <f>SUMIFS(рўйхат!W:W,рўйхат!$CX:$CX,$B$998,рўйхат!$D:$D,$C952)</f>
        <v/>
      </c>
      <c r="Y952" s="35">
        <f>SUMIFS(рўйхат!X:X,рўйхат!$CX:$CX,$B$998,рўйхат!$D:$D,$C952)</f>
        <v/>
      </c>
      <c r="Z952" s="36">
        <f>SUMIFS(рўйхат!Y:Y,рўйхат!$CX:$CX,$B$998,рўйхат!$D:$D,$C952)</f>
        <v/>
      </c>
      <c r="AA952" s="35">
        <f>SUMIFS(рўйхат!Z:Z,рўйхат!$CX:$CX,$B$998,рўйхат!$D:$D,$C952)</f>
        <v/>
      </c>
      <c r="AB952" s="36">
        <f>SUMIFS(рўйхат!AA:AA,рўйхат!$CX:$CX,$B$998,рўйхат!$D:$D,$C952)</f>
        <v/>
      </c>
      <c r="AC952" s="35">
        <f>SUMIFS(рўйхат!AB:AB,рўйхат!$CX:$CX,$B$998,рўйхат!$D:$D,$C952)</f>
        <v/>
      </c>
      <c r="AD952" s="36">
        <f>SUMIFS(рўйхат!AC:AC,рўйхат!$CX:$CX,$B$998,рўйхат!$D:$D,$C952)</f>
        <v/>
      </c>
      <c r="AE952" s="35">
        <f>SUMIFS(рўйхат!AD:AD,рўйхат!$CX:$CX,$B$998,рўйхат!$D:$D,$C952)</f>
        <v/>
      </c>
      <c r="AF952" s="36">
        <f>SUMIFS(рўйхат!AE:AE,рўйхат!$CX:$CX,$B$998,рўйхат!$D:$D,$C952)</f>
        <v/>
      </c>
      <c r="AG952" s="35">
        <f>SUMIFS(рўйхат!AH:AH,рўйхат!$CX:$CX,$B$998,рўйхат!$D:$D,$C952)</f>
        <v/>
      </c>
      <c r="AH952" s="36">
        <f>SUMIFS(рўйхат!AI:AI,рўйхат!$CX:$CX,$B$998,рўйхат!$D:$D,$C952)</f>
        <v/>
      </c>
      <c r="AI952" s="35">
        <f>SUMIFS(рўйхат!AJ:AJ,рўйхат!$CX:$CX,$B$998,рўйхат!$D:$D,$C952)</f>
        <v/>
      </c>
      <c r="AJ952" s="36">
        <f>SUMIFS(рўйхат!AK:AK,рўйхат!$CX:$CX,$B$998,рўйхат!$D:$D,$C952)</f>
        <v/>
      </c>
      <c r="AK952" s="35">
        <f>SUMIFS(рўйхат!AL:AL,рўйхат!$CX:$CX,$B$998,рўйхат!$D:$D,$C952)</f>
        <v/>
      </c>
      <c r="AL952" s="36">
        <f>SUMIFS(рўйхат!AM:AM,рўйхат!$CX:$CX,$B$998,рўйхат!$D:$D,$C952)</f>
        <v/>
      </c>
      <c r="AM952" s="77">
        <f>IFERROR(Q952/E952,0)</f>
        <v/>
      </c>
      <c r="AN952" s="77">
        <f>IFERROR(R952/F952,0)</f>
        <v/>
      </c>
      <c r="AO952" s="35">
        <f>SUMIFS(рўйхат!AX:AX,рўйхат!$CX:$CX,$B$998,рўйхат!$D:$D,$C952)</f>
        <v/>
      </c>
      <c r="AP952" s="36">
        <f>SUMIFS(рўйхат!AY:AY,рўйхат!$CX:$CX,$B$998,рўйхат!$D:$D,$C952)</f>
        <v/>
      </c>
      <c r="AQ952" s="35">
        <f>SUMIFS(рўйхат!AZ:AZ,рўйхат!$CX:$CX,$B$998,рўйхат!$D:$D,$C952)</f>
        <v/>
      </c>
      <c r="AR952" s="36">
        <f>SUMIFS(рўйхат!BA:BA,рўйхат!$CX:$CX,$B$998,рўйхат!$D:$D,$C952)</f>
        <v/>
      </c>
      <c r="AS952" s="35">
        <f>SUMIFS(рўйхат!BB:BB,рўйхат!$CX:$CX,$B$998,рўйхат!$D:$D,$C952)</f>
        <v/>
      </c>
      <c r="AT952" s="36">
        <f>SUMIFS(рўйхат!BC:BC,рўйхат!$CX:$CX,$B$998,рўйхат!$D:$D,$C952)</f>
        <v/>
      </c>
      <c r="AU952" s="35">
        <f>SUMIFS(рўйхат!BD:BD,рўйхат!$CX:$CX,$B$998,рўйхат!$D:$D,$C952)</f>
        <v/>
      </c>
      <c r="AV952" s="36">
        <f>SUMIFS(рўйхат!BE:BE,рўйхат!$CX:$CX,$B$998,рўйхат!$D:$D,$C952)</f>
        <v/>
      </c>
      <c r="AW952" s="35">
        <f>SUMIFS(рўйхат!BF:BF,рўйхат!$CX:$CX,$B$998,рўйхат!$D:$D,$C952)</f>
        <v/>
      </c>
      <c r="AX952" s="36">
        <f>SUMIFS(рўйхат!BG:BG,рўйхат!$CX:$CX,$B$998,рўйхат!$D:$D,$C952)</f>
        <v/>
      </c>
      <c r="AY952" s="35">
        <f>SUMIFS(рўйхат!BH:BH,рўйхат!$CX:$CX,$B$998,рўйхат!$D:$D,$C952)</f>
        <v/>
      </c>
      <c r="AZ952" s="36">
        <f>SUMIFS(рўйхат!BI:BI,рўйхат!$CX:$CX,$B$998,рўйхат!$D:$D,$C952)</f>
        <v/>
      </c>
      <c r="BA952" s="35">
        <f>SUMIFS(рўйхат!BJ:BJ,рўйхат!$CX:$CX,$B$998,рўйхат!$D:$D,$C952)</f>
        <v/>
      </c>
      <c r="BB952" s="36">
        <f>SUMIFS(рўйхат!BK:BK,рўйхат!$CX:$CX,$B$998,рўйхат!$D:$D,$C952)</f>
        <v/>
      </c>
      <c r="BC952" s="77">
        <f>IFERROR(AO952/E952,0)</f>
        <v/>
      </c>
      <c r="BD952" s="77">
        <f>IFERROR(AP952/F952,0)</f>
        <v/>
      </c>
      <c r="BE952" s="35">
        <f>SUMIFS(рўйхат!BL:BL,рўйхат!$CX:$CX,$B$998,рўйхат!$D:$D,$C952)</f>
        <v/>
      </c>
      <c r="BF952" s="36">
        <f>SUMIFS(рўйхат!BM:BM,рўйхат!$CX:$CX,$B$998,рўйхат!$D:$D,$C952)</f>
        <v/>
      </c>
      <c r="BG952" s="35">
        <f>SUMIFS(рўйхат!BN:BN,рўйхат!$CX:$CX,$B$998,рўйхат!$D:$D,$C952)</f>
        <v/>
      </c>
      <c r="BH952" s="36">
        <f>SUMIFS(рўйхат!BO:BO,рўйхат!$CX:$CX,$B$998,рўйхат!$D:$D,$C952)</f>
        <v/>
      </c>
      <c r="BI952" s="35">
        <f>SUMIFS(рўйхат!BP:BP,рўйхат!$CX:$CX,$B$998,рўйхат!$D:$D,$C952)</f>
        <v/>
      </c>
      <c r="BJ952" s="36">
        <f>SUMIFS(рўйхат!BQ:BQ,рўйхат!$CX:$CX,$B$998,рўйхат!$D:$D,$C952)</f>
        <v/>
      </c>
      <c r="BK952" s="35">
        <f>SUMIFS(рўйхат!BR:BR,рўйхат!$CX:$CX,$B$998,рўйхат!$D:$D,$C952)</f>
        <v/>
      </c>
      <c r="BL952" s="36">
        <f>SUMIFS(рўйхат!BS:BS,рўйхат!$CX:$CX,$B$998,рўйхат!$D:$D,$C952)</f>
        <v/>
      </c>
      <c r="BM952" s="35">
        <f>SUMIFS(рўйхат!BT:BT,рўйхат!$CX:$CX,$B$998,рўйхат!$D:$D,$C952)</f>
        <v/>
      </c>
      <c r="BN952" s="36">
        <f>SUMIFS(рўйхат!BU:BU,рўйхат!$CX:$CX,$B$998,рўйхат!$D:$D,$C952)</f>
        <v/>
      </c>
      <c r="BO952" s="35">
        <f>SUMIFS(рўйхат!BX:BX,рўйхат!$CX:$CX,$B$998,рўйхат!$D:$D,$C952)</f>
        <v/>
      </c>
      <c r="BP952" s="36">
        <f>SUMIFS(рўйхат!BY:BY,рўйхат!$CX:$CX,$B$998,рўйхат!$D:$D,$C952)</f>
        <v/>
      </c>
      <c r="BQ952" s="35">
        <f>SUMIFS(рўйхат!BZ:BZ,рўйхат!$CX:$CX,$B$998,рўйхат!$D:$D,$C952)</f>
        <v/>
      </c>
      <c r="BR952" s="36">
        <f>SUMIFS(рўйхат!CA:CA,рўйхат!$CX:$CX,$B$998,рўйхат!$D:$D,$C952)</f>
        <v/>
      </c>
      <c r="BS952" s="35">
        <f>SUMIFS(рўйхат!CB:CB,рўйхат!$CX:$CX,$B$998,рўйхат!$D:$D,$C952)</f>
        <v/>
      </c>
      <c r="BT952" s="36">
        <f>SUMIFS(рўйхат!CC:CC,рўйхат!$CX:$CX,$B$998,рўйхат!$D:$D,$C952)</f>
        <v/>
      </c>
      <c r="BU952" s="35">
        <f>SUMIFS(рўйхат!CD:CD,рўйхат!$CX:$CX,$B$998,рўйхат!$D:$D,$C952)</f>
        <v/>
      </c>
      <c r="BV952" s="36">
        <f>SUMIFS(рўйхат!CE:CE,рўйхат!$CX:$CX,$B$998,рўйхат!$D:$D,$C952)</f>
        <v/>
      </c>
      <c r="BW952" s="35">
        <f>SUMIFS(рўйхат!CH:CH,рўйхат!$CX:$CX,$B$998,рўйхат!$D:$D,$C952)</f>
        <v/>
      </c>
      <c r="BX952" s="36">
        <f>SUMIFS(рўйхат!CI:CI,рўйхат!$CX:$CX,$B$998,рўйхат!$D:$D,$C952)</f>
        <v/>
      </c>
      <c r="BY952" s="35">
        <f>SUMIFS(рўйхат!CJ:CJ,рўйхат!$CX:$CX,$B$998,рўйхат!$D:$D,$C952)</f>
        <v/>
      </c>
      <c r="BZ952" s="36">
        <f>SUMIFS(рўйхат!CK:CK,рўйхат!$CX:$CX,$B$998,рўйхат!$D:$D,$C952)</f>
        <v/>
      </c>
      <c r="CA952" s="35">
        <f>SUMIFS(рўйхат!CL:CL,рўйхат!$CX:$CX,$B$998,рўйхат!$D:$D,$C952)</f>
        <v/>
      </c>
      <c r="CB952" s="36">
        <f>SUMIFS(рўйхат!CM:CM,рўйхат!$CX:$CX,$B$998,рўйхат!$D:$D,$C952)</f>
        <v/>
      </c>
      <c r="CC952" s="35">
        <f>SUMIFS(рўйхат!CN:CN,рўйхат!$CX:$CX,$B$998,рўйхат!$D:$D,$C952)</f>
        <v/>
      </c>
      <c r="CD952" s="36">
        <f>SUMIFS(рўйхат!CO:CO,рўйхат!$CX:$CX,$B$998,рўйхат!$D:$D,$C952)</f>
        <v/>
      </c>
      <c r="CE952" s="77">
        <f>IFERROR(BE952/(Q952+BE952),0)</f>
        <v/>
      </c>
      <c r="CF952" s="78">
        <f>IFERROR(BF952/(R952+BF952),0)</f>
        <v/>
      </c>
    </row>
    <row r="953" hidden="1" outlineLevel="1" ht="30" customFormat="1" customHeight="1" s="8">
      <c r="A953" s="39" t="n"/>
      <c r="B953" s="50" t="n">
        <v>21</v>
      </c>
      <c r="C953" s="131" t="inlineStr">
        <is>
          <t>Импорт маҳсулотлари таҳлили</t>
        </is>
      </c>
      <c r="D953" s="16" t="n"/>
      <c r="E953" s="35">
        <f>SUMIFS(рўйхат!F:F,рўйхат!$CX:$CX,$B$998,рўйхат!$D:$D,$C953)</f>
        <v/>
      </c>
      <c r="F953" s="36">
        <f>SUMIFS(рўйхат!G:G,рўйхат!$CX:$CX,$B$998,рўйхат!$D:$D,$C953)</f>
        <v/>
      </c>
      <c r="G953" s="35">
        <f>SUMIFS(рўйхат!H:H,рўйхат!$CX:$CX,$B$998,рўйхат!$D:$D,$C953)</f>
        <v/>
      </c>
      <c r="H953" s="36">
        <f>SUMIFS(рўйхат!I:I,рўйхат!$CX:$CX,$B$998,рўйхат!$D:$D,$C953)</f>
        <v/>
      </c>
      <c r="I953" s="35">
        <f>SUMIFS(рўйхат!J:J,рўйхат!$CX:$CX,$B$998,рўйхат!$D:$D,$C953)</f>
        <v/>
      </c>
      <c r="J953" s="36">
        <f>SUMIFS(рўйхат!K:K,рўйхат!$CX:$CX,$B$998,рўйхат!$D:$D,$C953)</f>
        <v/>
      </c>
      <c r="K953" s="35">
        <f>SUMIFS(рўйхат!L:L,рўйхат!$CX:$CX,$B$998,рўйхат!$D:$D,$C953)</f>
        <v/>
      </c>
      <c r="L953" s="36">
        <f>SUMIFS(рўйхат!M:M,рўйхат!$CX:$CX,$B$998,рўйхат!$D:$D,$C953)</f>
        <v/>
      </c>
      <c r="M953" s="35">
        <f>SUMIFS(рўйхат!N:N,рўйхат!$CX:$CX,$B$998,рўйхат!$D:$D,$C953)</f>
        <v/>
      </c>
      <c r="N953" s="36">
        <f>SUMIFS(рўйхат!O:O,рўйхат!$CX:$CX,$B$998,рўйхат!$D:$D,$C953)</f>
        <v/>
      </c>
      <c r="O953" s="34">
        <f>IFERROR(M953/E953,0)</f>
        <v/>
      </c>
      <c r="P953" s="34">
        <f>IFERROR(N953/F953,0)</f>
        <v/>
      </c>
      <c r="Q953" s="35">
        <f>SUMIFS(рўйхат!P:P,рўйхат!$CX:$CX,$B$998,рўйхат!$D:$D,$C953)</f>
        <v/>
      </c>
      <c r="R953" s="36">
        <f>SUMIFS(рўйхат!Q:Q,рўйхат!$CX:$CX,$B$998,рўйхат!$D:$D,$C953)</f>
        <v/>
      </c>
      <c r="S953" s="35">
        <f>SUMIFS(рўйхат!R:R,рўйхат!$CX:$CX,$B$998,рўйхат!$D:$D,$C953)</f>
        <v/>
      </c>
      <c r="T953" s="36">
        <f>SUMIFS(рўйхат!S:S,рўйхат!$CX:$CX,$B$998,рўйхат!$D:$D,$C953)</f>
        <v/>
      </c>
      <c r="U953" s="35">
        <f>SUMIFS(рўйхат!T:T,рўйхат!$CX:$CX,$B$998,рўйхат!$D:$D,$C953)</f>
        <v/>
      </c>
      <c r="V953" s="36">
        <f>SUMIFS(рўйхат!U:U,рўйхат!$CX:$CX,$B$998,рўйхат!$D:$D,$C953)</f>
        <v/>
      </c>
      <c r="W953" s="35">
        <f>SUMIFS(рўйхат!V:V,рўйхат!$CX:$CX,$B$998,рўйхат!$D:$D,$C953)</f>
        <v/>
      </c>
      <c r="X953" s="36">
        <f>SUMIFS(рўйхат!W:W,рўйхат!$CX:$CX,$B$998,рўйхат!$D:$D,$C953)</f>
        <v/>
      </c>
      <c r="Y953" s="35">
        <f>SUMIFS(рўйхат!X:X,рўйхат!$CX:$CX,$B$998,рўйхат!$D:$D,$C953)</f>
        <v/>
      </c>
      <c r="Z953" s="36">
        <f>SUMIFS(рўйхат!Y:Y,рўйхат!$CX:$CX,$B$998,рўйхат!$D:$D,$C953)</f>
        <v/>
      </c>
      <c r="AA953" s="35">
        <f>SUMIFS(рўйхат!Z:Z,рўйхат!$CX:$CX,$B$998,рўйхат!$D:$D,$C953)</f>
        <v/>
      </c>
      <c r="AB953" s="36">
        <f>SUMIFS(рўйхат!AA:AA,рўйхат!$CX:$CX,$B$998,рўйхат!$D:$D,$C953)</f>
        <v/>
      </c>
      <c r="AC953" s="35">
        <f>SUMIFS(рўйхат!AB:AB,рўйхат!$CX:$CX,$B$998,рўйхат!$D:$D,$C953)</f>
        <v/>
      </c>
      <c r="AD953" s="36">
        <f>SUMIFS(рўйхат!AC:AC,рўйхат!$CX:$CX,$B$998,рўйхат!$D:$D,$C953)</f>
        <v/>
      </c>
      <c r="AE953" s="35">
        <f>SUMIFS(рўйхат!AD:AD,рўйхат!$CX:$CX,$B$998,рўйхат!$D:$D,$C953)</f>
        <v/>
      </c>
      <c r="AF953" s="36">
        <f>SUMIFS(рўйхат!AE:AE,рўйхат!$CX:$CX,$B$998,рўйхат!$D:$D,$C953)</f>
        <v/>
      </c>
      <c r="AG953" s="35">
        <f>SUMIFS(рўйхат!AH:AH,рўйхат!$CX:$CX,$B$998,рўйхат!$D:$D,$C953)</f>
        <v/>
      </c>
      <c r="AH953" s="36">
        <f>SUMIFS(рўйхат!AI:AI,рўйхат!$CX:$CX,$B$998,рўйхат!$D:$D,$C953)</f>
        <v/>
      </c>
      <c r="AI953" s="35">
        <f>SUMIFS(рўйхат!AJ:AJ,рўйхат!$CX:$CX,$B$998,рўйхат!$D:$D,$C953)</f>
        <v/>
      </c>
      <c r="AJ953" s="36">
        <f>SUMIFS(рўйхат!AK:AK,рўйхат!$CX:$CX,$B$998,рўйхат!$D:$D,$C953)</f>
        <v/>
      </c>
      <c r="AK953" s="35">
        <f>SUMIFS(рўйхат!AL:AL,рўйхат!$CX:$CX,$B$998,рўйхат!$D:$D,$C953)</f>
        <v/>
      </c>
      <c r="AL953" s="36">
        <f>SUMIFS(рўйхат!AM:AM,рўйхат!$CX:$CX,$B$998,рўйхат!$D:$D,$C953)</f>
        <v/>
      </c>
      <c r="AM953" s="77">
        <f>IFERROR(Q953/E953,0)</f>
        <v/>
      </c>
      <c r="AN953" s="77">
        <f>IFERROR(R953/F953,0)</f>
        <v/>
      </c>
      <c r="AO953" s="35">
        <f>SUMIFS(рўйхат!AX:AX,рўйхат!$CX:$CX,$B$998,рўйхат!$D:$D,$C953)</f>
        <v/>
      </c>
      <c r="AP953" s="36">
        <f>SUMIFS(рўйхат!AY:AY,рўйхат!$CX:$CX,$B$998,рўйхат!$D:$D,$C953)</f>
        <v/>
      </c>
      <c r="AQ953" s="35">
        <f>SUMIFS(рўйхат!AZ:AZ,рўйхат!$CX:$CX,$B$998,рўйхат!$D:$D,$C953)</f>
        <v/>
      </c>
      <c r="AR953" s="36">
        <f>SUMIFS(рўйхат!BA:BA,рўйхат!$CX:$CX,$B$998,рўйхат!$D:$D,$C953)</f>
        <v/>
      </c>
      <c r="AS953" s="35">
        <f>SUMIFS(рўйхат!BB:BB,рўйхат!$CX:$CX,$B$998,рўйхат!$D:$D,$C953)</f>
        <v/>
      </c>
      <c r="AT953" s="36">
        <f>SUMIFS(рўйхат!BC:BC,рўйхат!$CX:$CX,$B$998,рўйхат!$D:$D,$C953)</f>
        <v/>
      </c>
      <c r="AU953" s="35">
        <f>SUMIFS(рўйхат!BD:BD,рўйхат!$CX:$CX,$B$998,рўйхат!$D:$D,$C953)</f>
        <v/>
      </c>
      <c r="AV953" s="36">
        <f>SUMIFS(рўйхат!BE:BE,рўйхат!$CX:$CX,$B$998,рўйхат!$D:$D,$C953)</f>
        <v/>
      </c>
      <c r="AW953" s="35">
        <f>SUMIFS(рўйхат!BF:BF,рўйхат!$CX:$CX,$B$998,рўйхат!$D:$D,$C953)</f>
        <v/>
      </c>
      <c r="AX953" s="36">
        <f>SUMIFS(рўйхат!BG:BG,рўйхат!$CX:$CX,$B$998,рўйхат!$D:$D,$C953)</f>
        <v/>
      </c>
      <c r="AY953" s="35">
        <f>SUMIFS(рўйхат!BH:BH,рўйхат!$CX:$CX,$B$998,рўйхат!$D:$D,$C953)</f>
        <v/>
      </c>
      <c r="AZ953" s="36">
        <f>SUMIFS(рўйхат!BI:BI,рўйхат!$CX:$CX,$B$998,рўйхат!$D:$D,$C953)</f>
        <v/>
      </c>
      <c r="BA953" s="35">
        <f>SUMIFS(рўйхат!BJ:BJ,рўйхат!$CX:$CX,$B$998,рўйхат!$D:$D,$C953)</f>
        <v/>
      </c>
      <c r="BB953" s="36">
        <f>SUMIFS(рўйхат!BK:BK,рўйхат!$CX:$CX,$B$998,рўйхат!$D:$D,$C953)</f>
        <v/>
      </c>
      <c r="BC953" s="77">
        <f>IFERROR(AO953/E953,0)</f>
        <v/>
      </c>
      <c r="BD953" s="77">
        <f>IFERROR(AP953/F953,0)</f>
        <v/>
      </c>
      <c r="BE953" s="35">
        <f>SUMIFS(рўйхат!BL:BL,рўйхат!$CX:$CX,$B$998,рўйхат!$D:$D,$C953)</f>
        <v/>
      </c>
      <c r="BF953" s="36">
        <f>SUMIFS(рўйхат!BM:BM,рўйхат!$CX:$CX,$B$998,рўйхат!$D:$D,$C953)</f>
        <v/>
      </c>
      <c r="BG953" s="35">
        <f>SUMIFS(рўйхат!BN:BN,рўйхат!$CX:$CX,$B$998,рўйхат!$D:$D,$C953)</f>
        <v/>
      </c>
      <c r="BH953" s="36">
        <f>SUMIFS(рўйхат!BO:BO,рўйхат!$CX:$CX,$B$998,рўйхат!$D:$D,$C953)</f>
        <v/>
      </c>
      <c r="BI953" s="35">
        <f>SUMIFS(рўйхат!BP:BP,рўйхат!$CX:$CX,$B$998,рўйхат!$D:$D,$C953)</f>
        <v/>
      </c>
      <c r="BJ953" s="36">
        <f>SUMIFS(рўйхат!BQ:BQ,рўйхат!$CX:$CX,$B$998,рўйхат!$D:$D,$C953)</f>
        <v/>
      </c>
      <c r="BK953" s="35">
        <f>SUMIFS(рўйхат!BR:BR,рўйхат!$CX:$CX,$B$998,рўйхат!$D:$D,$C953)</f>
        <v/>
      </c>
      <c r="BL953" s="36">
        <f>SUMIFS(рўйхат!BS:BS,рўйхат!$CX:$CX,$B$998,рўйхат!$D:$D,$C953)</f>
        <v/>
      </c>
      <c r="BM953" s="35">
        <f>SUMIFS(рўйхат!BT:BT,рўйхат!$CX:$CX,$B$998,рўйхат!$D:$D,$C953)</f>
        <v/>
      </c>
      <c r="BN953" s="36">
        <f>SUMIFS(рўйхат!BU:BU,рўйхат!$CX:$CX,$B$998,рўйхат!$D:$D,$C953)</f>
        <v/>
      </c>
      <c r="BO953" s="35">
        <f>SUMIFS(рўйхат!BX:BX,рўйхат!$CX:$CX,$B$998,рўйхат!$D:$D,$C953)</f>
        <v/>
      </c>
      <c r="BP953" s="36">
        <f>SUMIFS(рўйхат!BY:BY,рўйхат!$CX:$CX,$B$998,рўйхат!$D:$D,$C953)</f>
        <v/>
      </c>
      <c r="BQ953" s="35">
        <f>SUMIFS(рўйхат!BZ:BZ,рўйхат!$CX:$CX,$B$998,рўйхат!$D:$D,$C953)</f>
        <v/>
      </c>
      <c r="BR953" s="36">
        <f>SUMIFS(рўйхат!CA:CA,рўйхат!$CX:$CX,$B$998,рўйхат!$D:$D,$C953)</f>
        <v/>
      </c>
      <c r="BS953" s="35">
        <f>SUMIFS(рўйхат!CB:CB,рўйхат!$CX:$CX,$B$998,рўйхат!$D:$D,$C953)</f>
        <v/>
      </c>
      <c r="BT953" s="36">
        <f>SUMIFS(рўйхат!CC:CC,рўйхат!$CX:$CX,$B$998,рўйхат!$D:$D,$C953)</f>
        <v/>
      </c>
      <c r="BU953" s="35">
        <f>SUMIFS(рўйхат!CD:CD,рўйхат!$CX:$CX,$B$998,рўйхат!$D:$D,$C953)</f>
        <v/>
      </c>
      <c r="BV953" s="36">
        <f>SUMIFS(рўйхат!CE:CE,рўйхат!$CX:$CX,$B$998,рўйхат!$D:$D,$C953)</f>
        <v/>
      </c>
      <c r="BW953" s="35">
        <f>SUMIFS(рўйхат!CH:CH,рўйхат!$CX:$CX,$B$998,рўйхат!$D:$D,$C953)</f>
        <v/>
      </c>
      <c r="BX953" s="36">
        <f>SUMIFS(рўйхат!CI:CI,рўйхат!$CX:$CX,$B$998,рўйхат!$D:$D,$C953)</f>
        <v/>
      </c>
      <c r="BY953" s="35">
        <f>SUMIFS(рўйхат!CJ:CJ,рўйхат!$CX:$CX,$B$998,рўйхат!$D:$D,$C953)</f>
        <v/>
      </c>
      <c r="BZ953" s="36">
        <f>SUMIFS(рўйхат!CK:CK,рўйхат!$CX:$CX,$B$998,рўйхат!$D:$D,$C953)</f>
        <v/>
      </c>
      <c r="CA953" s="35">
        <f>SUMIFS(рўйхат!CL:CL,рўйхат!$CX:$CX,$B$998,рўйхат!$D:$D,$C953)</f>
        <v/>
      </c>
      <c r="CB953" s="36">
        <f>SUMIFS(рўйхат!CM:CM,рўйхат!$CX:$CX,$B$998,рўйхат!$D:$D,$C953)</f>
        <v/>
      </c>
      <c r="CC953" s="35">
        <f>SUMIFS(рўйхат!CN:CN,рўйхат!$CX:$CX,$B$998,рўйхат!$D:$D,$C953)</f>
        <v/>
      </c>
      <c r="CD953" s="36">
        <f>SUMIFS(рўйхат!CO:CO,рўйхат!$CX:$CX,$B$998,рўйхат!$D:$D,$C953)</f>
        <v/>
      </c>
      <c r="CE953" s="77">
        <f>IFERROR(BE953/(Q953+BE953),0)</f>
        <v/>
      </c>
      <c r="CF953" s="78">
        <f>IFERROR(BF953/(R953+BF953),0)</f>
        <v/>
      </c>
    </row>
    <row r="954" hidden="1" outlineLevel="1" ht="30" customFormat="1" customHeight="1" s="8">
      <c r="A954" s="39" t="n"/>
      <c r="B954" s="50" t="n">
        <v>22</v>
      </c>
      <c r="C954" s="131" t="inlineStr">
        <is>
          <t>Иш жойига эга бўлган фуқароларга "Жамоат ишлари жамғармаси"дан маблағлар  тўланиши</t>
        </is>
      </c>
      <c r="D954" s="16" t="n"/>
      <c r="E954" s="35">
        <f>SUMIFS(рўйхат!F:F,рўйхат!$CX:$CX,$B$998,рўйхат!$D:$D,$C954)</f>
        <v/>
      </c>
      <c r="F954" s="36">
        <f>SUMIFS(рўйхат!G:G,рўйхат!$CX:$CX,$B$998,рўйхат!$D:$D,$C954)</f>
        <v/>
      </c>
      <c r="G954" s="35">
        <f>SUMIFS(рўйхат!H:H,рўйхат!$CX:$CX,$B$998,рўйхат!$D:$D,$C954)</f>
        <v/>
      </c>
      <c r="H954" s="36">
        <f>SUMIFS(рўйхат!I:I,рўйхат!$CX:$CX,$B$998,рўйхат!$D:$D,$C954)</f>
        <v/>
      </c>
      <c r="I954" s="35">
        <f>SUMIFS(рўйхат!J:J,рўйхат!$CX:$CX,$B$998,рўйхат!$D:$D,$C954)</f>
        <v/>
      </c>
      <c r="J954" s="36">
        <f>SUMIFS(рўйхат!K:K,рўйхат!$CX:$CX,$B$998,рўйхат!$D:$D,$C954)</f>
        <v/>
      </c>
      <c r="K954" s="35">
        <f>SUMIFS(рўйхат!L:L,рўйхат!$CX:$CX,$B$998,рўйхат!$D:$D,$C954)</f>
        <v/>
      </c>
      <c r="L954" s="36">
        <f>SUMIFS(рўйхат!M:M,рўйхат!$CX:$CX,$B$998,рўйхат!$D:$D,$C954)</f>
        <v/>
      </c>
      <c r="M954" s="35">
        <f>SUMIFS(рўйхат!N:N,рўйхат!$CX:$CX,$B$998,рўйхат!$D:$D,$C954)</f>
        <v/>
      </c>
      <c r="N954" s="36">
        <f>SUMIFS(рўйхат!O:O,рўйхат!$CX:$CX,$B$998,рўйхат!$D:$D,$C954)</f>
        <v/>
      </c>
      <c r="O954" s="34">
        <f>IFERROR(M954/E954,0)</f>
        <v/>
      </c>
      <c r="P954" s="34">
        <f>IFERROR(N954/F954,0)</f>
        <v/>
      </c>
      <c r="Q954" s="35">
        <f>SUMIFS(рўйхат!P:P,рўйхат!$CX:$CX,$B$998,рўйхат!$D:$D,$C954)</f>
        <v/>
      </c>
      <c r="R954" s="36">
        <f>SUMIFS(рўйхат!Q:Q,рўйхат!$CX:$CX,$B$998,рўйхат!$D:$D,$C954)</f>
        <v/>
      </c>
      <c r="S954" s="35">
        <f>SUMIFS(рўйхат!R:R,рўйхат!$CX:$CX,$B$998,рўйхат!$D:$D,$C954)</f>
        <v/>
      </c>
      <c r="T954" s="36">
        <f>SUMIFS(рўйхат!S:S,рўйхат!$CX:$CX,$B$998,рўйхат!$D:$D,$C954)</f>
        <v/>
      </c>
      <c r="U954" s="35">
        <f>SUMIFS(рўйхат!T:T,рўйхат!$CX:$CX,$B$998,рўйхат!$D:$D,$C954)</f>
        <v/>
      </c>
      <c r="V954" s="36">
        <f>SUMIFS(рўйхат!U:U,рўйхат!$CX:$CX,$B$998,рўйхат!$D:$D,$C954)</f>
        <v/>
      </c>
      <c r="W954" s="35">
        <f>SUMIFS(рўйхат!V:V,рўйхат!$CX:$CX,$B$998,рўйхат!$D:$D,$C954)</f>
        <v/>
      </c>
      <c r="X954" s="36">
        <f>SUMIFS(рўйхат!W:W,рўйхат!$CX:$CX,$B$998,рўйхат!$D:$D,$C954)</f>
        <v/>
      </c>
      <c r="Y954" s="35">
        <f>SUMIFS(рўйхат!X:X,рўйхат!$CX:$CX,$B$998,рўйхат!$D:$D,$C954)</f>
        <v/>
      </c>
      <c r="Z954" s="36">
        <f>SUMIFS(рўйхат!Y:Y,рўйхат!$CX:$CX,$B$998,рўйхат!$D:$D,$C954)</f>
        <v/>
      </c>
      <c r="AA954" s="35">
        <f>SUMIFS(рўйхат!Z:Z,рўйхат!$CX:$CX,$B$998,рўйхат!$D:$D,$C954)</f>
        <v/>
      </c>
      <c r="AB954" s="36">
        <f>SUMIFS(рўйхат!AA:AA,рўйхат!$CX:$CX,$B$998,рўйхат!$D:$D,$C954)</f>
        <v/>
      </c>
      <c r="AC954" s="35">
        <f>SUMIFS(рўйхат!AB:AB,рўйхат!$CX:$CX,$B$998,рўйхат!$D:$D,$C954)</f>
        <v/>
      </c>
      <c r="AD954" s="36">
        <f>SUMIFS(рўйхат!AC:AC,рўйхат!$CX:$CX,$B$998,рўйхат!$D:$D,$C954)</f>
        <v/>
      </c>
      <c r="AE954" s="35">
        <f>SUMIFS(рўйхат!AD:AD,рўйхат!$CX:$CX,$B$998,рўйхат!$D:$D,$C954)</f>
        <v/>
      </c>
      <c r="AF954" s="36">
        <f>SUMIFS(рўйхат!AE:AE,рўйхат!$CX:$CX,$B$998,рўйхат!$D:$D,$C954)</f>
        <v/>
      </c>
      <c r="AG954" s="35">
        <f>SUMIFS(рўйхат!AH:AH,рўйхат!$CX:$CX,$B$998,рўйхат!$D:$D,$C954)</f>
        <v/>
      </c>
      <c r="AH954" s="36">
        <f>SUMIFS(рўйхат!AI:AI,рўйхат!$CX:$CX,$B$998,рўйхат!$D:$D,$C954)</f>
        <v/>
      </c>
      <c r="AI954" s="35">
        <f>SUMIFS(рўйхат!AJ:AJ,рўйхат!$CX:$CX,$B$998,рўйхат!$D:$D,$C954)</f>
        <v/>
      </c>
      <c r="AJ954" s="36">
        <f>SUMIFS(рўйхат!AK:AK,рўйхат!$CX:$CX,$B$998,рўйхат!$D:$D,$C954)</f>
        <v/>
      </c>
      <c r="AK954" s="35">
        <f>SUMIFS(рўйхат!AL:AL,рўйхат!$CX:$CX,$B$998,рўйхат!$D:$D,$C954)</f>
        <v/>
      </c>
      <c r="AL954" s="36">
        <f>SUMIFS(рўйхат!AM:AM,рўйхат!$CX:$CX,$B$998,рўйхат!$D:$D,$C954)</f>
        <v/>
      </c>
      <c r="AM954" s="77">
        <f>IFERROR(Q954/E954,0)</f>
        <v/>
      </c>
      <c r="AN954" s="77">
        <f>IFERROR(R954/F954,0)</f>
        <v/>
      </c>
      <c r="AO954" s="35">
        <f>SUMIFS(рўйхат!AX:AX,рўйхат!$CX:$CX,$B$998,рўйхат!$D:$D,$C954)</f>
        <v/>
      </c>
      <c r="AP954" s="36">
        <f>SUMIFS(рўйхат!AY:AY,рўйхат!$CX:$CX,$B$998,рўйхат!$D:$D,$C954)</f>
        <v/>
      </c>
      <c r="AQ954" s="35">
        <f>SUMIFS(рўйхат!AZ:AZ,рўйхат!$CX:$CX,$B$998,рўйхат!$D:$D,$C954)</f>
        <v/>
      </c>
      <c r="AR954" s="36">
        <f>SUMIFS(рўйхат!BA:BA,рўйхат!$CX:$CX,$B$998,рўйхат!$D:$D,$C954)</f>
        <v/>
      </c>
      <c r="AS954" s="35">
        <f>SUMIFS(рўйхат!BB:BB,рўйхат!$CX:$CX,$B$998,рўйхат!$D:$D,$C954)</f>
        <v/>
      </c>
      <c r="AT954" s="36">
        <f>SUMIFS(рўйхат!BC:BC,рўйхат!$CX:$CX,$B$998,рўйхат!$D:$D,$C954)</f>
        <v/>
      </c>
      <c r="AU954" s="35">
        <f>SUMIFS(рўйхат!BD:BD,рўйхат!$CX:$CX,$B$998,рўйхат!$D:$D,$C954)</f>
        <v/>
      </c>
      <c r="AV954" s="36">
        <f>SUMIFS(рўйхат!BE:BE,рўйхат!$CX:$CX,$B$998,рўйхат!$D:$D,$C954)</f>
        <v/>
      </c>
      <c r="AW954" s="35">
        <f>SUMIFS(рўйхат!BF:BF,рўйхат!$CX:$CX,$B$998,рўйхат!$D:$D,$C954)</f>
        <v/>
      </c>
      <c r="AX954" s="36">
        <f>SUMIFS(рўйхат!BG:BG,рўйхат!$CX:$CX,$B$998,рўйхат!$D:$D,$C954)</f>
        <v/>
      </c>
      <c r="AY954" s="35">
        <f>SUMIFS(рўйхат!BH:BH,рўйхат!$CX:$CX,$B$998,рўйхат!$D:$D,$C954)</f>
        <v/>
      </c>
      <c r="AZ954" s="36">
        <f>SUMIFS(рўйхат!BI:BI,рўйхат!$CX:$CX,$B$998,рўйхат!$D:$D,$C954)</f>
        <v/>
      </c>
      <c r="BA954" s="35">
        <f>SUMIFS(рўйхат!BJ:BJ,рўйхат!$CX:$CX,$B$998,рўйхат!$D:$D,$C954)</f>
        <v/>
      </c>
      <c r="BB954" s="36">
        <f>SUMIFS(рўйхат!BK:BK,рўйхат!$CX:$CX,$B$998,рўйхат!$D:$D,$C954)</f>
        <v/>
      </c>
      <c r="BC954" s="77">
        <f>IFERROR(AO954/E954,0)</f>
        <v/>
      </c>
      <c r="BD954" s="77">
        <f>IFERROR(AP954/F954,0)</f>
        <v/>
      </c>
      <c r="BE954" s="35">
        <f>SUMIFS(рўйхат!BL:BL,рўйхат!$CX:$CX,$B$998,рўйхат!$D:$D,$C954)</f>
        <v/>
      </c>
      <c r="BF954" s="36">
        <f>SUMIFS(рўйхат!BM:BM,рўйхат!$CX:$CX,$B$998,рўйхат!$D:$D,$C954)</f>
        <v/>
      </c>
      <c r="BG954" s="35">
        <f>SUMIFS(рўйхат!BN:BN,рўйхат!$CX:$CX,$B$998,рўйхат!$D:$D,$C954)</f>
        <v/>
      </c>
      <c r="BH954" s="36">
        <f>SUMIFS(рўйхат!BO:BO,рўйхат!$CX:$CX,$B$998,рўйхат!$D:$D,$C954)</f>
        <v/>
      </c>
      <c r="BI954" s="35">
        <f>SUMIFS(рўйхат!BP:BP,рўйхат!$CX:$CX,$B$998,рўйхат!$D:$D,$C954)</f>
        <v/>
      </c>
      <c r="BJ954" s="36">
        <f>SUMIFS(рўйхат!BQ:BQ,рўйхат!$CX:$CX,$B$998,рўйхат!$D:$D,$C954)</f>
        <v/>
      </c>
      <c r="BK954" s="35">
        <f>SUMIFS(рўйхат!BR:BR,рўйхат!$CX:$CX,$B$998,рўйхат!$D:$D,$C954)</f>
        <v/>
      </c>
      <c r="BL954" s="36">
        <f>SUMIFS(рўйхат!BS:BS,рўйхат!$CX:$CX,$B$998,рўйхат!$D:$D,$C954)</f>
        <v/>
      </c>
      <c r="BM954" s="35">
        <f>SUMIFS(рўйхат!BT:BT,рўйхат!$CX:$CX,$B$998,рўйхат!$D:$D,$C954)</f>
        <v/>
      </c>
      <c r="BN954" s="36">
        <f>SUMIFS(рўйхат!BU:BU,рўйхат!$CX:$CX,$B$998,рўйхат!$D:$D,$C954)</f>
        <v/>
      </c>
      <c r="BO954" s="35">
        <f>SUMIFS(рўйхат!BX:BX,рўйхат!$CX:$CX,$B$998,рўйхат!$D:$D,$C954)</f>
        <v/>
      </c>
      <c r="BP954" s="36">
        <f>SUMIFS(рўйхат!BY:BY,рўйхат!$CX:$CX,$B$998,рўйхат!$D:$D,$C954)</f>
        <v/>
      </c>
      <c r="BQ954" s="35">
        <f>SUMIFS(рўйхат!BZ:BZ,рўйхат!$CX:$CX,$B$998,рўйхат!$D:$D,$C954)</f>
        <v/>
      </c>
      <c r="BR954" s="36">
        <f>SUMIFS(рўйхат!CA:CA,рўйхат!$CX:$CX,$B$998,рўйхат!$D:$D,$C954)</f>
        <v/>
      </c>
      <c r="BS954" s="35">
        <f>SUMIFS(рўйхат!CB:CB,рўйхат!$CX:$CX,$B$998,рўйхат!$D:$D,$C954)</f>
        <v/>
      </c>
      <c r="BT954" s="36">
        <f>SUMIFS(рўйхат!CC:CC,рўйхат!$CX:$CX,$B$998,рўйхат!$D:$D,$C954)</f>
        <v/>
      </c>
      <c r="BU954" s="35">
        <f>SUMIFS(рўйхат!CD:CD,рўйхат!$CX:$CX,$B$998,рўйхат!$D:$D,$C954)</f>
        <v/>
      </c>
      <c r="BV954" s="36">
        <f>SUMIFS(рўйхат!CE:CE,рўйхат!$CX:$CX,$B$998,рўйхат!$D:$D,$C954)</f>
        <v/>
      </c>
      <c r="BW954" s="35">
        <f>SUMIFS(рўйхат!CH:CH,рўйхат!$CX:$CX,$B$998,рўйхат!$D:$D,$C954)</f>
        <v/>
      </c>
      <c r="BX954" s="36">
        <f>SUMIFS(рўйхат!CI:CI,рўйхат!$CX:$CX,$B$998,рўйхат!$D:$D,$C954)</f>
        <v/>
      </c>
      <c r="BY954" s="35">
        <f>SUMIFS(рўйхат!CJ:CJ,рўйхат!$CX:$CX,$B$998,рўйхат!$D:$D,$C954)</f>
        <v/>
      </c>
      <c r="BZ954" s="36">
        <f>SUMIFS(рўйхат!CK:CK,рўйхат!$CX:$CX,$B$998,рўйхат!$D:$D,$C954)</f>
        <v/>
      </c>
      <c r="CA954" s="35">
        <f>SUMIFS(рўйхат!CL:CL,рўйхат!$CX:$CX,$B$998,рўйхат!$D:$D,$C954)</f>
        <v/>
      </c>
      <c r="CB954" s="36">
        <f>SUMIFS(рўйхат!CM:CM,рўйхат!$CX:$CX,$B$998,рўйхат!$D:$D,$C954)</f>
        <v/>
      </c>
      <c r="CC954" s="35">
        <f>SUMIFS(рўйхат!CN:CN,рўйхат!$CX:$CX,$B$998,рўйхат!$D:$D,$C954)</f>
        <v/>
      </c>
      <c r="CD954" s="36">
        <f>SUMIFS(рўйхат!CO:CO,рўйхат!$CX:$CX,$B$998,рўйхат!$D:$D,$C954)</f>
        <v/>
      </c>
      <c r="CE954" s="77">
        <f>IFERROR(BE954/(Q954+BE954),0)</f>
        <v/>
      </c>
      <c r="CF954" s="78">
        <f>IFERROR(BF954/(R954+BF954),0)</f>
        <v/>
      </c>
    </row>
    <row r="955" hidden="1" outlineLevel="1" ht="30" customFormat="1" customHeight="1" s="8">
      <c r="A955" s="39" t="n"/>
      <c r="B955" s="50" t="n">
        <v>23</v>
      </c>
      <c r="C955" s="131" t="inlineStr">
        <is>
          <t>Иш ҳақининг энг кам миқдоридан кам ҳисобланган ойлик иш ҳақлари таҳлили</t>
        </is>
      </c>
      <c r="D955" s="16" t="n"/>
      <c r="E955" s="35">
        <f>SUMIFS(рўйхат!F:F,рўйхат!$CX:$CX,$B$998,рўйхат!$D:$D,$C955)</f>
        <v/>
      </c>
      <c r="F955" s="36">
        <f>SUMIFS(рўйхат!G:G,рўйхат!$CX:$CX,$B$998,рўйхат!$D:$D,$C955)</f>
        <v/>
      </c>
      <c r="G955" s="35">
        <f>SUMIFS(рўйхат!H:H,рўйхат!$CX:$CX,$B$998,рўйхат!$D:$D,$C955)</f>
        <v/>
      </c>
      <c r="H955" s="36">
        <f>SUMIFS(рўйхат!I:I,рўйхат!$CX:$CX,$B$998,рўйхат!$D:$D,$C955)</f>
        <v/>
      </c>
      <c r="I955" s="35">
        <f>SUMIFS(рўйхат!J:J,рўйхат!$CX:$CX,$B$998,рўйхат!$D:$D,$C955)</f>
        <v/>
      </c>
      <c r="J955" s="36">
        <f>SUMIFS(рўйхат!K:K,рўйхат!$CX:$CX,$B$998,рўйхат!$D:$D,$C955)</f>
        <v/>
      </c>
      <c r="K955" s="35">
        <f>SUMIFS(рўйхат!L:L,рўйхат!$CX:$CX,$B$998,рўйхат!$D:$D,$C955)</f>
        <v/>
      </c>
      <c r="L955" s="36">
        <f>SUMIFS(рўйхат!M:M,рўйхат!$CX:$CX,$B$998,рўйхат!$D:$D,$C955)</f>
        <v/>
      </c>
      <c r="M955" s="35">
        <f>SUMIFS(рўйхат!N:N,рўйхат!$CX:$CX,$B$998,рўйхат!$D:$D,$C955)</f>
        <v/>
      </c>
      <c r="N955" s="36">
        <f>SUMIFS(рўйхат!O:O,рўйхат!$CX:$CX,$B$998,рўйхат!$D:$D,$C955)</f>
        <v/>
      </c>
      <c r="O955" s="34">
        <f>IFERROR(M955/E955,0)</f>
        <v/>
      </c>
      <c r="P955" s="34">
        <f>IFERROR(N955/F955,0)</f>
        <v/>
      </c>
      <c r="Q955" s="35">
        <f>SUMIFS(рўйхат!P:P,рўйхат!$CX:$CX,$B$998,рўйхат!$D:$D,$C955)</f>
        <v/>
      </c>
      <c r="R955" s="36">
        <f>SUMIFS(рўйхат!Q:Q,рўйхат!$CX:$CX,$B$998,рўйхат!$D:$D,$C955)</f>
        <v/>
      </c>
      <c r="S955" s="35">
        <f>SUMIFS(рўйхат!R:R,рўйхат!$CX:$CX,$B$998,рўйхат!$D:$D,$C955)</f>
        <v/>
      </c>
      <c r="T955" s="36">
        <f>SUMIFS(рўйхат!S:S,рўйхат!$CX:$CX,$B$998,рўйхат!$D:$D,$C955)</f>
        <v/>
      </c>
      <c r="U955" s="35">
        <f>SUMIFS(рўйхат!T:T,рўйхат!$CX:$CX,$B$998,рўйхат!$D:$D,$C955)</f>
        <v/>
      </c>
      <c r="V955" s="36">
        <f>SUMIFS(рўйхат!U:U,рўйхат!$CX:$CX,$B$998,рўйхат!$D:$D,$C955)</f>
        <v/>
      </c>
      <c r="W955" s="35">
        <f>SUMIFS(рўйхат!V:V,рўйхат!$CX:$CX,$B$998,рўйхат!$D:$D,$C955)</f>
        <v/>
      </c>
      <c r="X955" s="36">
        <f>SUMIFS(рўйхат!W:W,рўйхат!$CX:$CX,$B$998,рўйхат!$D:$D,$C955)</f>
        <v/>
      </c>
      <c r="Y955" s="35">
        <f>SUMIFS(рўйхат!X:X,рўйхат!$CX:$CX,$B$998,рўйхат!$D:$D,$C955)</f>
        <v/>
      </c>
      <c r="Z955" s="36">
        <f>SUMIFS(рўйхат!Y:Y,рўйхат!$CX:$CX,$B$998,рўйхат!$D:$D,$C955)</f>
        <v/>
      </c>
      <c r="AA955" s="35">
        <f>SUMIFS(рўйхат!Z:Z,рўйхат!$CX:$CX,$B$998,рўйхат!$D:$D,$C955)</f>
        <v/>
      </c>
      <c r="AB955" s="36">
        <f>SUMIFS(рўйхат!AA:AA,рўйхат!$CX:$CX,$B$998,рўйхат!$D:$D,$C955)</f>
        <v/>
      </c>
      <c r="AC955" s="35">
        <f>SUMIFS(рўйхат!AB:AB,рўйхат!$CX:$CX,$B$998,рўйхат!$D:$D,$C955)</f>
        <v/>
      </c>
      <c r="AD955" s="36">
        <f>SUMIFS(рўйхат!AC:AC,рўйхат!$CX:$CX,$B$998,рўйхат!$D:$D,$C955)</f>
        <v/>
      </c>
      <c r="AE955" s="35">
        <f>SUMIFS(рўйхат!AD:AD,рўйхат!$CX:$CX,$B$998,рўйхат!$D:$D,$C955)</f>
        <v/>
      </c>
      <c r="AF955" s="36">
        <f>SUMIFS(рўйхат!AE:AE,рўйхат!$CX:$CX,$B$998,рўйхат!$D:$D,$C955)</f>
        <v/>
      </c>
      <c r="AG955" s="35">
        <f>SUMIFS(рўйхат!AH:AH,рўйхат!$CX:$CX,$B$998,рўйхат!$D:$D,$C955)</f>
        <v/>
      </c>
      <c r="AH955" s="36">
        <f>SUMIFS(рўйхат!AI:AI,рўйхат!$CX:$CX,$B$998,рўйхат!$D:$D,$C955)</f>
        <v/>
      </c>
      <c r="AI955" s="35">
        <f>SUMIFS(рўйхат!AJ:AJ,рўйхат!$CX:$CX,$B$998,рўйхат!$D:$D,$C955)</f>
        <v/>
      </c>
      <c r="AJ955" s="36">
        <f>SUMIFS(рўйхат!AK:AK,рўйхат!$CX:$CX,$B$998,рўйхат!$D:$D,$C955)</f>
        <v/>
      </c>
      <c r="AK955" s="35">
        <f>SUMIFS(рўйхат!AL:AL,рўйхат!$CX:$CX,$B$998,рўйхат!$D:$D,$C955)</f>
        <v/>
      </c>
      <c r="AL955" s="36">
        <f>SUMIFS(рўйхат!AM:AM,рўйхат!$CX:$CX,$B$998,рўйхат!$D:$D,$C955)</f>
        <v/>
      </c>
      <c r="AM955" s="77">
        <f>IFERROR(Q955/E955,0)</f>
        <v/>
      </c>
      <c r="AN955" s="77">
        <f>IFERROR(R955/F955,0)</f>
        <v/>
      </c>
      <c r="AO955" s="35">
        <f>SUMIFS(рўйхат!AX:AX,рўйхат!$CX:$CX,$B$998,рўйхат!$D:$D,$C955)</f>
        <v/>
      </c>
      <c r="AP955" s="36">
        <f>SUMIFS(рўйхат!AY:AY,рўйхат!$CX:$CX,$B$998,рўйхат!$D:$D,$C955)</f>
        <v/>
      </c>
      <c r="AQ955" s="35">
        <f>SUMIFS(рўйхат!AZ:AZ,рўйхат!$CX:$CX,$B$998,рўйхат!$D:$D,$C955)</f>
        <v/>
      </c>
      <c r="AR955" s="36">
        <f>SUMIFS(рўйхат!BA:BA,рўйхат!$CX:$CX,$B$998,рўйхат!$D:$D,$C955)</f>
        <v/>
      </c>
      <c r="AS955" s="35">
        <f>SUMIFS(рўйхат!BB:BB,рўйхат!$CX:$CX,$B$998,рўйхат!$D:$D,$C955)</f>
        <v/>
      </c>
      <c r="AT955" s="36">
        <f>SUMIFS(рўйхат!BC:BC,рўйхат!$CX:$CX,$B$998,рўйхат!$D:$D,$C955)</f>
        <v/>
      </c>
      <c r="AU955" s="35">
        <f>SUMIFS(рўйхат!BD:BD,рўйхат!$CX:$CX,$B$998,рўйхат!$D:$D,$C955)</f>
        <v/>
      </c>
      <c r="AV955" s="36">
        <f>SUMIFS(рўйхат!BE:BE,рўйхат!$CX:$CX,$B$998,рўйхат!$D:$D,$C955)</f>
        <v/>
      </c>
      <c r="AW955" s="35">
        <f>SUMIFS(рўйхат!BF:BF,рўйхат!$CX:$CX,$B$998,рўйхат!$D:$D,$C955)</f>
        <v/>
      </c>
      <c r="AX955" s="36">
        <f>SUMIFS(рўйхат!BG:BG,рўйхат!$CX:$CX,$B$998,рўйхат!$D:$D,$C955)</f>
        <v/>
      </c>
      <c r="AY955" s="35">
        <f>SUMIFS(рўйхат!BH:BH,рўйхат!$CX:$CX,$B$998,рўйхат!$D:$D,$C955)</f>
        <v/>
      </c>
      <c r="AZ955" s="36">
        <f>SUMIFS(рўйхат!BI:BI,рўйхат!$CX:$CX,$B$998,рўйхат!$D:$D,$C955)</f>
        <v/>
      </c>
      <c r="BA955" s="35">
        <f>SUMIFS(рўйхат!BJ:BJ,рўйхат!$CX:$CX,$B$998,рўйхат!$D:$D,$C955)</f>
        <v/>
      </c>
      <c r="BB955" s="36">
        <f>SUMIFS(рўйхат!BK:BK,рўйхат!$CX:$CX,$B$998,рўйхат!$D:$D,$C955)</f>
        <v/>
      </c>
      <c r="BC955" s="77">
        <f>IFERROR(AO955/E955,0)</f>
        <v/>
      </c>
      <c r="BD955" s="77">
        <f>IFERROR(AP955/F955,0)</f>
        <v/>
      </c>
      <c r="BE955" s="35">
        <f>SUMIFS(рўйхат!BL:BL,рўйхат!$CX:$CX,$B$998,рўйхат!$D:$D,$C955)</f>
        <v/>
      </c>
      <c r="BF955" s="36">
        <f>SUMIFS(рўйхат!BM:BM,рўйхат!$CX:$CX,$B$998,рўйхат!$D:$D,$C955)</f>
        <v/>
      </c>
      <c r="BG955" s="35">
        <f>SUMIFS(рўйхат!BN:BN,рўйхат!$CX:$CX,$B$998,рўйхат!$D:$D,$C955)</f>
        <v/>
      </c>
      <c r="BH955" s="36">
        <f>SUMIFS(рўйхат!BO:BO,рўйхат!$CX:$CX,$B$998,рўйхат!$D:$D,$C955)</f>
        <v/>
      </c>
      <c r="BI955" s="35">
        <f>SUMIFS(рўйхат!BP:BP,рўйхат!$CX:$CX,$B$998,рўйхат!$D:$D,$C955)</f>
        <v/>
      </c>
      <c r="BJ955" s="36">
        <f>SUMIFS(рўйхат!BQ:BQ,рўйхат!$CX:$CX,$B$998,рўйхат!$D:$D,$C955)</f>
        <v/>
      </c>
      <c r="BK955" s="35">
        <f>SUMIFS(рўйхат!BR:BR,рўйхат!$CX:$CX,$B$998,рўйхат!$D:$D,$C955)</f>
        <v/>
      </c>
      <c r="BL955" s="36">
        <f>SUMIFS(рўйхат!BS:BS,рўйхат!$CX:$CX,$B$998,рўйхат!$D:$D,$C955)</f>
        <v/>
      </c>
      <c r="BM955" s="35">
        <f>SUMIFS(рўйхат!BT:BT,рўйхат!$CX:$CX,$B$998,рўйхат!$D:$D,$C955)</f>
        <v/>
      </c>
      <c r="BN955" s="36">
        <f>SUMIFS(рўйхат!BU:BU,рўйхат!$CX:$CX,$B$998,рўйхат!$D:$D,$C955)</f>
        <v/>
      </c>
      <c r="BO955" s="35">
        <f>SUMIFS(рўйхат!BX:BX,рўйхат!$CX:$CX,$B$998,рўйхат!$D:$D,$C955)</f>
        <v/>
      </c>
      <c r="BP955" s="36">
        <f>SUMIFS(рўйхат!BY:BY,рўйхат!$CX:$CX,$B$998,рўйхат!$D:$D,$C955)</f>
        <v/>
      </c>
      <c r="BQ955" s="35">
        <f>SUMIFS(рўйхат!BZ:BZ,рўйхат!$CX:$CX,$B$998,рўйхат!$D:$D,$C955)</f>
        <v/>
      </c>
      <c r="BR955" s="36">
        <f>SUMIFS(рўйхат!CA:CA,рўйхат!$CX:$CX,$B$998,рўйхат!$D:$D,$C955)</f>
        <v/>
      </c>
      <c r="BS955" s="35">
        <f>SUMIFS(рўйхат!CB:CB,рўйхат!$CX:$CX,$B$998,рўйхат!$D:$D,$C955)</f>
        <v/>
      </c>
      <c r="BT955" s="36">
        <f>SUMIFS(рўйхат!CC:CC,рўйхат!$CX:$CX,$B$998,рўйхат!$D:$D,$C955)</f>
        <v/>
      </c>
      <c r="BU955" s="35">
        <f>SUMIFS(рўйхат!CD:CD,рўйхат!$CX:$CX,$B$998,рўйхат!$D:$D,$C955)</f>
        <v/>
      </c>
      <c r="BV955" s="36">
        <f>SUMIFS(рўйхат!CE:CE,рўйхат!$CX:$CX,$B$998,рўйхат!$D:$D,$C955)</f>
        <v/>
      </c>
      <c r="BW955" s="35">
        <f>SUMIFS(рўйхат!CH:CH,рўйхат!$CX:$CX,$B$998,рўйхат!$D:$D,$C955)</f>
        <v/>
      </c>
      <c r="BX955" s="36">
        <f>SUMIFS(рўйхат!CI:CI,рўйхат!$CX:$CX,$B$998,рўйхат!$D:$D,$C955)</f>
        <v/>
      </c>
      <c r="BY955" s="35">
        <f>SUMIFS(рўйхат!CJ:CJ,рўйхат!$CX:$CX,$B$998,рўйхат!$D:$D,$C955)</f>
        <v/>
      </c>
      <c r="BZ955" s="36">
        <f>SUMIFS(рўйхат!CK:CK,рўйхат!$CX:$CX,$B$998,рўйхат!$D:$D,$C955)</f>
        <v/>
      </c>
      <c r="CA955" s="35">
        <f>SUMIFS(рўйхат!CL:CL,рўйхат!$CX:$CX,$B$998,рўйхат!$D:$D,$C955)</f>
        <v/>
      </c>
      <c r="CB955" s="36">
        <f>SUMIFS(рўйхат!CM:CM,рўйхат!$CX:$CX,$B$998,рўйхат!$D:$D,$C955)</f>
        <v/>
      </c>
      <c r="CC955" s="35">
        <f>SUMIFS(рўйхат!CN:CN,рўйхат!$CX:$CX,$B$998,рўйхат!$D:$D,$C955)</f>
        <v/>
      </c>
      <c r="CD955" s="36">
        <f>SUMIFS(рўйхат!CO:CO,рўйхат!$CX:$CX,$B$998,рўйхат!$D:$D,$C955)</f>
        <v/>
      </c>
      <c r="CE955" s="77">
        <f>IFERROR(BE955/(Q955+BE955),0)</f>
        <v/>
      </c>
      <c r="CF955" s="78">
        <f>IFERROR(BF955/(R955+BF955),0)</f>
        <v/>
      </c>
    </row>
    <row r="956" hidden="1" outlineLevel="1" ht="30" customFormat="1" customHeight="1" s="8">
      <c r="A956" s="39" t="n"/>
      <c r="B956" s="50" t="n">
        <v>24</v>
      </c>
      <c r="C956" s="131" t="inlineStr">
        <is>
          <t>Қишлоқ хўжалиги ва ўрмон хўжалиги ишлаб чиқариши нобудгарчилигини қоплаш ҳолати таҳлили</t>
        </is>
      </c>
      <c r="D956" s="16" t="n"/>
      <c r="E956" s="35">
        <f>SUMIFS(рўйхат!F:F,рўйхат!$CX:$CX,$B$998,рўйхат!$D:$D,$C956)</f>
        <v/>
      </c>
      <c r="F956" s="36">
        <f>SUMIFS(рўйхат!G:G,рўйхат!$CX:$CX,$B$998,рўйхат!$D:$D,$C956)</f>
        <v/>
      </c>
      <c r="G956" s="35">
        <f>SUMIFS(рўйхат!H:H,рўйхат!$CX:$CX,$B$998,рўйхат!$D:$D,$C956)</f>
        <v/>
      </c>
      <c r="H956" s="36">
        <f>SUMIFS(рўйхат!I:I,рўйхат!$CX:$CX,$B$998,рўйхат!$D:$D,$C956)</f>
        <v/>
      </c>
      <c r="I956" s="35">
        <f>SUMIFS(рўйхат!J:J,рўйхат!$CX:$CX,$B$998,рўйхат!$D:$D,$C956)</f>
        <v/>
      </c>
      <c r="J956" s="36">
        <f>SUMIFS(рўйхат!K:K,рўйхат!$CX:$CX,$B$998,рўйхат!$D:$D,$C956)</f>
        <v/>
      </c>
      <c r="K956" s="35">
        <f>SUMIFS(рўйхат!L:L,рўйхат!$CX:$CX,$B$998,рўйхат!$D:$D,$C956)</f>
        <v/>
      </c>
      <c r="L956" s="36">
        <f>SUMIFS(рўйхат!M:M,рўйхат!$CX:$CX,$B$998,рўйхат!$D:$D,$C956)</f>
        <v/>
      </c>
      <c r="M956" s="35">
        <f>SUMIFS(рўйхат!N:N,рўйхат!$CX:$CX,$B$998,рўйхат!$D:$D,$C956)</f>
        <v/>
      </c>
      <c r="N956" s="36">
        <f>SUMIFS(рўйхат!O:O,рўйхат!$CX:$CX,$B$998,рўйхат!$D:$D,$C956)</f>
        <v/>
      </c>
      <c r="O956" s="34">
        <f>IFERROR(M956/E956,0)</f>
        <v/>
      </c>
      <c r="P956" s="34">
        <f>IFERROR(N956/F956,0)</f>
        <v/>
      </c>
      <c r="Q956" s="35">
        <f>SUMIFS(рўйхат!P:P,рўйхат!$CX:$CX,$B$998,рўйхат!$D:$D,$C956)</f>
        <v/>
      </c>
      <c r="R956" s="36">
        <f>SUMIFS(рўйхат!Q:Q,рўйхат!$CX:$CX,$B$998,рўйхат!$D:$D,$C956)</f>
        <v/>
      </c>
      <c r="S956" s="35">
        <f>SUMIFS(рўйхат!R:R,рўйхат!$CX:$CX,$B$998,рўйхат!$D:$D,$C956)</f>
        <v/>
      </c>
      <c r="T956" s="36">
        <f>SUMIFS(рўйхат!S:S,рўйхат!$CX:$CX,$B$998,рўйхат!$D:$D,$C956)</f>
        <v/>
      </c>
      <c r="U956" s="35">
        <f>SUMIFS(рўйхат!T:T,рўйхат!$CX:$CX,$B$998,рўйхат!$D:$D,$C956)</f>
        <v/>
      </c>
      <c r="V956" s="36">
        <f>SUMIFS(рўйхат!U:U,рўйхат!$CX:$CX,$B$998,рўйхат!$D:$D,$C956)</f>
        <v/>
      </c>
      <c r="W956" s="35">
        <f>SUMIFS(рўйхат!V:V,рўйхат!$CX:$CX,$B$998,рўйхат!$D:$D,$C956)</f>
        <v/>
      </c>
      <c r="X956" s="36">
        <f>SUMIFS(рўйхат!W:W,рўйхат!$CX:$CX,$B$998,рўйхат!$D:$D,$C956)</f>
        <v/>
      </c>
      <c r="Y956" s="35">
        <f>SUMIFS(рўйхат!X:X,рўйхат!$CX:$CX,$B$998,рўйхат!$D:$D,$C956)</f>
        <v/>
      </c>
      <c r="Z956" s="36">
        <f>SUMIFS(рўйхат!Y:Y,рўйхат!$CX:$CX,$B$998,рўйхат!$D:$D,$C956)</f>
        <v/>
      </c>
      <c r="AA956" s="35">
        <f>SUMIFS(рўйхат!Z:Z,рўйхат!$CX:$CX,$B$998,рўйхат!$D:$D,$C956)</f>
        <v/>
      </c>
      <c r="AB956" s="36">
        <f>SUMIFS(рўйхат!AA:AA,рўйхат!$CX:$CX,$B$998,рўйхат!$D:$D,$C956)</f>
        <v/>
      </c>
      <c r="AC956" s="35">
        <f>SUMIFS(рўйхат!AB:AB,рўйхат!$CX:$CX,$B$998,рўйхат!$D:$D,$C956)</f>
        <v/>
      </c>
      <c r="AD956" s="36">
        <f>SUMIFS(рўйхат!AC:AC,рўйхат!$CX:$CX,$B$998,рўйхат!$D:$D,$C956)</f>
        <v/>
      </c>
      <c r="AE956" s="35">
        <f>SUMIFS(рўйхат!AD:AD,рўйхат!$CX:$CX,$B$998,рўйхат!$D:$D,$C956)</f>
        <v/>
      </c>
      <c r="AF956" s="36">
        <f>SUMIFS(рўйхат!AE:AE,рўйхат!$CX:$CX,$B$998,рўйхат!$D:$D,$C956)</f>
        <v/>
      </c>
      <c r="AG956" s="35">
        <f>SUMIFS(рўйхат!AH:AH,рўйхат!$CX:$CX,$B$998,рўйхат!$D:$D,$C956)</f>
        <v/>
      </c>
      <c r="AH956" s="36">
        <f>SUMIFS(рўйхат!AI:AI,рўйхат!$CX:$CX,$B$998,рўйхат!$D:$D,$C956)</f>
        <v/>
      </c>
      <c r="AI956" s="35">
        <f>SUMIFS(рўйхат!AJ:AJ,рўйхат!$CX:$CX,$B$998,рўйхат!$D:$D,$C956)</f>
        <v/>
      </c>
      <c r="AJ956" s="36">
        <f>SUMIFS(рўйхат!AK:AK,рўйхат!$CX:$CX,$B$998,рўйхат!$D:$D,$C956)</f>
        <v/>
      </c>
      <c r="AK956" s="35">
        <f>SUMIFS(рўйхат!AL:AL,рўйхат!$CX:$CX,$B$998,рўйхат!$D:$D,$C956)</f>
        <v/>
      </c>
      <c r="AL956" s="36">
        <f>SUMIFS(рўйхат!AM:AM,рўйхат!$CX:$CX,$B$998,рўйхат!$D:$D,$C956)</f>
        <v/>
      </c>
      <c r="AM956" s="77">
        <f>IFERROR(Q956/E956,0)</f>
        <v/>
      </c>
      <c r="AN956" s="77">
        <f>IFERROR(R956/F956,0)</f>
        <v/>
      </c>
      <c r="AO956" s="35">
        <f>SUMIFS(рўйхат!AX:AX,рўйхат!$CX:$CX,$B$998,рўйхат!$D:$D,$C956)</f>
        <v/>
      </c>
      <c r="AP956" s="36">
        <f>SUMIFS(рўйхат!AY:AY,рўйхат!$CX:$CX,$B$998,рўйхат!$D:$D,$C956)</f>
        <v/>
      </c>
      <c r="AQ956" s="35">
        <f>SUMIFS(рўйхат!AZ:AZ,рўйхат!$CX:$CX,$B$998,рўйхат!$D:$D,$C956)</f>
        <v/>
      </c>
      <c r="AR956" s="36">
        <f>SUMIFS(рўйхат!BA:BA,рўйхат!$CX:$CX,$B$998,рўйхат!$D:$D,$C956)</f>
        <v/>
      </c>
      <c r="AS956" s="35">
        <f>SUMIFS(рўйхат!BB:BB,рўйхат!$CX:$CX,$B$998,рўйхат!$D:$D,$C956)</f>
        <v/>
      </c>
      <c r="AT956" s="36">
        <f>SUMIFS(рўйхат!BC:BC,рўйхат!$CX:$CX,$B$998,рўйхат!$D:$D,$C956)</f>
        <v/>
      </c>
      <c r="AU956" s="35">
        <f>SUMIFS(рўйхат!BD:BD,рўйхат!$CX:$CX,$B$998,рўйхат!$D:$D,$C956)</f>
        <v/>
      </c>
      <c r="AV956" s="36">
        <f>SUMIFS(рўйхат!BE:BE,рўйхат!$CX:$CX,$B$998,рўйхат!$D:$D,$C956)</f>
        <v/>
      </c>
      <c r="AW956" s="35">
        <f>SUMIFS(рўйхат!BF:BF,рўйхат!$CX:$CX,$B$998,рўйхат!$D:$D,$C956)</f>
        <v/>
      </c>
      <c r="AX956" s="36">
        <f>SUMIFS(рўйхат!BG:BG,рўйхат!$CX:$CX,$B$998,рўйхат!$D:$D,$C956)</f>
        <v/>
      </c>
      <c r="AY956" s="35">
        <f>SUMIFS(рўйхат!BH:BH,рўйхат!$CX:$CX,$B$998,рўйхат!$D:$D,$C956)</f>
        <v/>
      </c>
      <c r="AZ956" s="36">
        <f>SUMIFS(рўйхат!BI:BI,рўйхат!$CX:$CX,$B$998,рўйхат!$D:$D,$C956)</f>
        <v/>
      </c>
      <c r="BA956" s="35">
        <f>SUMIFS(рўйхат!BJ:BJ,рўйхат!$CX:$CX,$B$998,рўйхат!$D:$D,$C956)</f>
        <v/>
      </c>
      <c r="BB956" s="36">
        <f>SUMIFS(рўйхат!BK:BK,рўйхат!$CX:$CX,$B$998,рўйхат!$D:$D,$C956)</f>
        <v/>
      </c>
      <c r="BC956" s="77">
        <f>IFERROR(AO956/E956,0)</f>
        <v/>
      </c>
      <c r="BD956" s="77">
        <f>IFERROR(AP956/F956,0)</f>
        <v/>
      </c>
      <c r="BE956" s="35">
        <f>SUMIFS(рўйхат!BL:BL,рўйхат!$CX:$CX,$B$998,рўйхат!$D:$D,$C956)</f>
        <v/>
      </c>
      <c r="BF956" s="36">
        <f>SUMIFS(рўйхат!BM:BM,рўйхат!$CX:$CX,$B$998,рўйхат!$D:$D,$C956)</f>
        <v/>
      </c>
      <c r="BG956" s="35">
        <f>SUMIFS(рўйхат!BN:BN,рўйхат!$CX:$CX,$B$998,рўйхат!$D:$D,$C956)</f>
        <v/>
      </c>
      <c r="BH956" s="36">
        <f>SUMIFS(рўйхат!BO:BO,рўйхат!$CX:$CX,$B$998,рўйхат!$D:$D,$C956)</f>
        <v/>
      </c>
      <c r="BI956" s="35">
        <f>SUMIFS(рўйхат!BP:BP,рўйхат!$CX:$CX,$B$998,рўйхат!$D:$D,$C956)</f>
        <v/>
      </c>
      <c r="BJ956" s="36">
        <f>SUMIFS(рўйхат!BQ:BQ,рўйхат!$CX:$CX,$B$998,рўйхат!$D:$D,$C956)</f>
        <v/>
      </c>
      <c r="BK956" s="35">
        <f>SUMIFS(рўйхат!BR:BR,рўйхат!$CX:$CX,$B$998,рўйхат!$D:$D,$C956)</f>
        <v/>
      </c>
      <c r="BL956" s="36">
        <f>SUMIFS(рўйхат!BS:BS,рўйхат!$CX:$CX,$B$998,рўйхат!$D:$D,$C956)</f>
        <v/>
      </c>
      <c r="BM956" s="35">
        <f>SUMIFS(рўйхат!BT:BT,рўйхат!$CX:$CX,$B$998,рўйхат!$D:$D,$C956)</f>
        <v/>
      </c>
      <c r="BN956" s="36">
        <f>SUMIFS(рўйхат!BU:BU,рўйхат!$CX:$CX,$B$998,рўйхат!$D:$D,$C956)</f>
        <v/>
      </c>
      <c r="BO956" s="35">
        <f>SUMIFS(рўйхат!BX:BX,рўйхат!$CX:$CX,$B$998,рўйхат!$D:$D,$C956)</f>
        <v/>
      </c>
      <c r="BP956" s="36">
        <f>SUMIFS(рўйхат!BY:BY,рўйхат!$CX:$CX,$B$998,рўйхат!$D:$D,$C956)</f>
        <v/>
      </c>
      <c r="BQ956" s="35">
        <f>SUMIFS(рўйхат!BZ:BZ,рўйхат!$CX:$CX,$B$998,рўйхат!$D:$D,$C956)</f>
        <v/>
      </c>
      <c r="BR956" s="36">
        <f>SUMIFS(рўйхат!CA:CA,рўйхат!$CX:$CX,$B$998,рўйхат!$D:$D,$C956)</f>
        <v/>
      </c>
      <c r="BS956" s="35">
        <f>SUMIFS(рўйхат!CB:CB,рўйхат!$CX:$CX,$B$998,рўйхат!$D:$D,$C956)</f>
        <v/>
      </c>
      <c r="BT956" s="36">
        <f>SUMIFS(рўйхат!CC:CC,рўйхат!$CX:$CX,$B$998,рўйхат!$D:$D,$C956)</f>
        <v/>
      </c>
      <c r="BU956" s="35">
        <f>SUMIFS(рўйхат!CD:CD,рўйхат!$CX:$CX,$B$998,рўйхат!$D:$D,$C956)</f>
        <v/>
      </c>
      <c r="BV956" s="36">
        <f>SUMIFS(рўйхат!CE:CE,рўйхат!$CX:$CX,$B$998,рўйхат!$D:$D,$C956)</f>
        <v/>
      </c>
      <c r="BW956" s="35">
        <f>SUMIFS(рўйхат!CH:CH,рўйхат!$CX:$CX,$B$998,рўйхат!$D:$D,$C956)</f>
        <v/>
      </c>
      <c r="BX956" s="36">
        <f>SUMIFS(рўйхат!CI:CI,рўйхат!$CX:$CX,$B$998,рўйхат!$D:$D,$C956)</f>
        <v/>
      </c>
      <c r="BY956" s="35">
        <f>SUMIFS(рўйхат!CJ:CJ,рўйхат!$CX:$CX,$B$998,рўйхат!$D:$D,$C956)</f>
        <v/>
      </c>
      <c r="BZ956" s="36">
        <f>SUMIFS(рўйхат!CK:CK,рўйхат!$CX:$CX,$B$998,рўйхат!$D:$D,$C956)</f>
        <v/>
      </c>
      <c r="CA956" s="35">
        <f>SUMIFS(рўйхат!CL:CL,рўйхат!$CX:$CX,$B$998,рўйхат!$D:$D,$C956)</f>
        <v/>
      </c>
      <c r="CB956" s="36">
        <f>SUMIFS(рўйхат!CM:CM,рўйхат!$CX:$CX,$B$998,рўйхат!$D:$D,$C956)</f>
        <v/>
      </c>
      <c r="CC956" s="35">
        <f>SUMIFS(рўйхат!CN:CN,рўйхат!$CX:$CX,$B$998,рўйхат!$D:$D,$C956)</f>
        <v/>
      </c>
      <c r="CD956" s="36">
        <f>SUMIFS(рўйхат!CO:CO,рўйхат!$CX:$CX,$B$998,рўйхат!$D:$D,$C956)</f>
        <v/>
      </c>
      <c r="CE956" s="77">
        <f>IFERROR(BE956/(Q956+BE956),0)</f>
        <v/>
      </c>
      <c r="CF956" s="78">
        <f>IFERROR(BF956/(R956+BF956),0)</f>
        <v/>
      </c>
    </row>
    <row r="957" hidden="1" outlineLevel="1" ht="30" customFormat="1" customHeight="1" s="8">
      <c r="A957" s="39" t="n"/>
      <c r="B957" s="50" t="n">
        <v>25</v>
      </c>
      <c r="C957" s="131" t="inlineStr">
        <is>
          <t>Қишлоқ хўжалигида фойдаланилган сув ҳажми таҳлили</t>
        </is>
      </c>
      <c r="D957" s="16" t="n"/>
      <c r="E957" s="35">
        <f>SUMIFS(рўйхат!F:F,рўйхат!$CX:$CX,$B$998,рўйхат!$D:$D,$C957)</f>
        <v/>
      </c>
      <c r="F957" s="36">
        <f>SUMIFS(рўйхат!G:G,рўйхат!$CX:$CX,$B$998,рўйхат!$D:$D,$C957)</f>
        <v/>
      </c>
      <c r="G957" s="35">
        <f>SUMIFS(рўйхат!H:H,рўйхат!$CX:$CX,$B$998,рўйхат!$D:$D,$C957)</f>
        <v/>
      </c>
      <c r="H957" s="36">
        <f>SUMIFS(рўйхат!I:I,рўйхат!$CX:$CX,$B$998,рўйхат!$D:$D,$C957)</f>
        <v/>
      </c>
      <c r="I957" s="35">
        <f>SUMIFS(рўйхат!J:J,рўйхат!$CX:$CX,$B$998,рўйхат!$D:$D,$C957)</f>
        <v/>
      </c>
      <c r="J957" s="36">
        <f>SUMIFS(рўйхат!K:K,рўйхат!$CX:$CX,$B$998,рўйхат!$D:$D,$C957)</f>
        <v/>
      </c>
      <c r="K957" s="35">
        <f>SUMIFS(рўйхат!L:L,рўйхат!$CX:$CX,$B$998,рўйхат!$D:$D,$C957)</f>
        <v/>
      </c>
      <c r="L957" s="36">
        <f>SUMIFS(рўйхат!M:M,рўйхат!$CX:$CX,$B$998,рўйхат!$D:$D,$C957)</f>
        <v/>
      </c>
      <c r="M957" s="35">
        <f>SUMIFS(рўйхат!N:N,рўйхат!$CX:$CX,$B$998,рўйхат!$D:$D,$C957)</f>
        <v/>
      </c>
      <c r="N957" s="36">
        <f>SUMIFS(рўйхат!O:O,рўйхат!$CX:$CX,$B$998,рўйхат!$D:$D,$C957)</f>
        <v/>
      </c>
      <c r="O957" s="34">
        <f>IFERROR(M957/E957,0)</f>
        <v/>
      </c>
      <c r="P957" s="34">
        <f>IFERROR(N957/F957,0)</f>
        <v/>
      </c>
      <c r="Q957" s="35">
        <f>SUMIFS(рўйхат!P:P,рўйхат!$CX:$CX,$B$998,рўйхат!$D:$D,$C957)</f>
        <v/>
      </c>
      <c r="R957" s="36">
        <f>SUMIFS(рўйхат!Q:Q,рўйхат!$CX:$CX,$B$998,рўйхат!$D:$D,$C957)</f>
        <v/>
      </c>
      <c r="S957" s="35">
        <f>SUMIFS(рўйхат!R:R,рўйхат!$CX:$CX,$B$998,рўйхат!$D:$D,$C957)</f>
        <v/>
      </c>
      <c r="T957" s="36">
        <f>SUMIFS(рўйхат!S:S,рўйхат!$CX:$CX,$B$998,рўйхат!$D:$D,$C957)</f>
        <v/>
      </c>
      <c r="U957" s="35">
        <f>SUMIFS(рўйхат!T:T,рўйхат!$CX:$CX,$B$998,рўйхат!$D:$D,$C957)</f>
        <v/>
      </c>
      <c r="V957" s="36">
        <f>SUMIFS(рўйхат!U:U,рўйхат!$CX:$CX,$B$998,рўйхат!$D:$D,$C957)</f>
        <v/>
      </c>
      <c r="W957" s="35">
        <f>SUMIFS(рўйхат!V:V,рўйхат!$CX:$CX,$B$998,рўйхат!$D:$D,$C957)</f>
        <v/>
      </c>
      <c r="X957" s="36">
        <f>SUMIFS(рўйхат!W:W,рўйхат!$CX:$CX,$B$998,рўйхат!$D:$D,$C957)</f>
        <v/>
      </c>
      <c r="Y957" s="35">
        <f>SUMIFS(рўйхат!X:X,рўйхат!$CX:$CX,$B$998,рўйхат!$D:$D,$C957)</f>
        <v/>
      </c>
      <c r="Z957" s="36">
        <f>SUMIFS(рўйхат!Y:Y,рўйхат!$CX:$CX,$B$998,рўйхат!$D:$D,$C957)</f>
        <v/>
      </c>
      <c r="AA957" s="35">
        <f>SUMIFS(рўйхат!Z:Z,рўйхат!$CX:$CX,$B$998,рўйхат!$D:$D,$C957)</f>
        <v/>
      </c>
      <c r="AB957" s="36">
        <f>SUMIFS(рўйхат!AA:AA,рўйхат!$CX:$CX,$B$998,рўйхат!$D:$D,$C957)</f>
        <v/>
      </c>
      <c r="AC957" s="35">
        <f>SUMIFS(рўйхат!AB:AB,рўйхат!$CX:$CX,$B$998,рўйхат!$D:$D,$C957)</f>
        <v/>
      </c>
      <c r="AD957" s="36">
        <f>SUMIFS(рўйхат!AC:AC,рўйхат!$CX:$CX,$B$998,рўйхат!$D:$D,$C957)</f>
        <v/>
      </c>
      <c r="AE957" s="35">
        <f>SUMIFS(рўйхат!AD:AD,рўйхат!$CX:$CX,$B$998,рўйхат!$D:$D,$C957)</f>
        <v/>
      </c>
      <c r="AF957" s="36">
        <f>SUMIFS(рўйхат!AE:AE,рўйхат!$CX:$CX,$B$998,рўйхат!$D:$D,$C957)</f>
        <v/>
      </c>
      <c r="AG957" s="35">
        <f>SUMIFS(рўйхат!AH:AH,рўйхат!$CX:$CX,$B$998,рўйхат!$D:$D,$C957)</f>
        <v/>
      </c>
      <c r="AH957" s="36">
        <f>SUMIFS(рўйхат!AI:AI,рўйхат!$CX:$CX,$B$998,рўйхат!$D:$D,$C957)</f>
        <v/>
      </c>
      <c r="AI957" s="35">
        <f>SUMIFS(рўйхат!AJ:AJ,рўйхат!$CX:$CX,$B$998,рўйхат!$D:$D,$C957)</f>
        <v/>
      </c>
      <c r="AJ957" s="36">
        <f>SUMIFS(рўйхат!AK:AK,рўйхат!$CX:$CX,$B$998,рўйхат!$D:$D,$C957)</f>
        <v/>
      </c>
      <c r="AK957" s="35">
        <f>SUMIFS(рўйхат!AL:AL,рўйхат!$CX:$CX,$B$998,рўйхат!$D:$D,$C957)</f>
        <v/>
      </c>
      <c r="AL957" s="36">
        <f>SUMIFS(рўйхат!AM:AM,рўйхат!$CX:$CX,$B$998,рўйхат!$D:$D,$C957)</f>
        <v/>
      </c>
      <c r="AM957" s="77">
        <f>IFERROR(Q957/E957,0)</f>
        <v/>
      </c>
      <c r="AN957" s="77">
        <f>IFERROR(R957/F957,0)</f>
        <v/>
      </c>
      <c r="AO957" s="35">
        <f>SUMIFS(рўйхат!AX:AX,рўйхат!$CX:$CX,$B$998,рўйхат!$D:$D,$C957)</f>
        <v/>
      </c>
      <c r="AP957" s="36">
        <f>SUMIFS(рўйхат!AY:AY,рўйхат!$CX:$CX,$B$998,рўйхат!$D:$D,$C957)</f>
        <v/>
      </c>
      <c r="AQ957" s="35">
        <f>SUMIFS(рўйхат!AZ:AZ,рўйхат!$CX:$CX,$B$998,рўйхат!$D:$D,$C957)</f>
        <v/>
      </c>
      <c r="AR957" s="36">
        <f>SUMIFS(рўйхат!BA:BA,рўйхат!$CX:$CX,$B$998,рўйхат!$D:$D,$C957)</f>
        <v/>
      </c>
      <c r="AS957" s="35">
        <f>SUMIFS(рўйхат!BB:BB,рўйхат!$CX:$CX,$B$998,рўйхат!$D:$D,$C957)</f>
        <v/>
      </c>
      <c r="AT957" s="36">
        <f>SUMIFS(рўйхат!BC:BC,рўйхат!$CX:$CX,$B$998,рўйхат!$D:$D,$C957)</f>
        <v/>
      </c>
      <c r="AU957" s="35">
        <f>SUMIFS(рўйхат!BD:BD,рўйхат!$CX:$CX,$B$998,рўйхат!$D:$D,$C957)</f>
        <v/>
      </c>
      <c r="AV957" s="36">
        <f>SUMIFS(рўйхат!BE:BE,рўйхат!$CX:$CX,$B$998,рўйхат!$D:$D,$C957)</f>
        <v/>
      </c>
      <c r="AW957" s="35">
        <f>SUMIFS(рўйхат!BF:BF,рўйхат!$CX:$CX,$B$998,рўйхат!$D:$D,$C957)</f>
        <v/>
      </c>
      <c r="AX957" s="36">
        <f>SUMIFS(рўйхат!BG:BG,рўйхат!$CX:$CX,$B$998,рўйхат!$D:$D,$C957)</f>
        <v/>
      </c>
      <c r="AY957" s="35">
        <f>SUMIFS(рўйхат!BH:BH,рўйхат!$CX:$CX,$B$998,рўйхат!$D:$D,$C957)</f>
        <v/>
      </c>
      <c r="AZ957" s="36">
        <f>SUMIFS(рўйхат!BI:BI,рўйхат!$CX:$CX,$B$998,рўйхат!$D:$D,$C957)</f>
        <v/>
      </c>
      <c r="BA957" s="35">
        <f>SUMIFS(рўйхат!BJ:BJ,рўйхат!$CX:$CX,$B$998,рўйхат!$D:$D,$C957)</f>
        <v/>
      </c>
      <c r="BB957" s="36">
        <f>SUMIFS(рўйхат!BK:BK,рўйхат!$CX:$CX,$B$998,рўйхат!$D:$D,$C957)</f>
        <v/>
      </c>
      <c r="BC957" s="77">
        <f>IFERROR(AO957/E957,0)</f>
        <v/>
      </c>
      <c r="BD957" s="77">
        <f>IFERROR(AP957/F957,0)</f>
        <v/>
      </c>
      <c r="BE957" s="35">
        <f>SUMIFS(рўйхат!BL:BL,рўйхат!$CX:$CX,$B$998,рўйхат!$D:$D,$C957)</f>
        <v/>
      </c>
      <c r="BF957" s="36">
        <f>SUMIFS(рўйхат!BM:BM,рўйхат!$CX:$CX,$B$998,рўйхат!$D:$D,$C957)</f>
        <v/>
      </c>
      <c r="BG957" s="35">
        <f>SUMIFS(рўйхат!BN:BN,рўйхат!$CX:$CX,$B$998,рўйхат!$D:$D,$C957)</f>
        <v/>
      </c>
      <c r="BH957" s="36">
        <f>SUMIFS(рўйхат!BO:BO,рўйхат!$CX:$CX,$B$998,рўйхат!$D:$D,$C957)</f>
        <v/>
      </c>
      <c r="BI957" s="35">
        <f>SUMIFS(рўйхат!BP:BP,рўйхат!$CX:$CX,$B$998,рўйхат!$D:$D,$C957)</f>
        <v/>
      </c>
      <c r="BJ957" s="36">
        <f>SUMIFS(рўйхат!BQ:BQ,рўйхат!$CX:$CX,$B$998,рўйхат!$D:$D,$C957)</f>
        <v/>
      </c>
      <c r="BK957" s="35">
        <f>SUMIFS(рўйхат!BR:BR,рўйхат!$CX:$CX,$B$998,рўйхат!$D:$D,$C957)</f>
        <v/>
      </c>
      <c r="BL957" s="36">
        <f>SUMIFS(рўйхат!BS:BS,рўйхат!$CX:$CX,$B$998,рўйхат!$D:$D,$C957)</f>
        <v/>
      </c>
      <c r="BM957" s="35">
        <f>SUMIFS(рўйхат!BT:BT,рўйхат!$CX:$CX,$B$998,рўйхат!$D:$D,$C957)</f>
        <v/>
      </c>
      <c r="BN957" s="36">
        <f>SUMIFS(рўйхат!BU:BU,рўйхат!$CX:$CX,$B$998,рўйхат!$D:$D,$C957)</f>
        <v/>
      </c>
      <c r="BO957" s="35">
        <f>SUMIFS(рўйхат!BX:BX,рўйхат!$CX:$CX,$B$998,рўйхат!$D:$D,$C957)</f>
        <v/>
      </c>
      <c r="BP957" s="36">
        <f>SUMIFS(рўйхат!BY:BY,рўйхат!$CX:$CX,$B$998,рўйхат!$D:$D,$C957)</f>
        <v/>
      </c>
      <c r="BQ957" s="35">
        <f>SUMIFS(рўйхат!BZ:BZ,рўйхат!$CX:$CX,$B$998,рўйхат!$D:$D,$C957)</f>
        <v/>
      </c>
      <c r="BR957" s="36">
        <f>SUMIFS(рўйхат!CA:CA,рўйхат!$CX:$CX,$B$998,рўйхат!$D:$D,$C957)</f>
        <v/>
      </c>
      <c r="BS957" s="35">
        <f>SUMIFS(рўйхат!CB:CB,рўйхат!$CX:$CX,$B$998,рўйхат!$D:$D,$C957)</f>
        <v/>
      </c>
      <c r="BT957" s="36">
        <f>SUMIFS(рўйхат!CC:CC,рўйхат!$CX:$CX,$B$998,рўйхат!$D:$D,$C957)</f>
        <v/>
      </c>
      <c r="BU957" s="35">
        <f>SUMIFS(рўйхат!CD:CD,рўйхат!$CX:$CX,$B$998,рўйхат!$D:$D,$C957)</f>
        <v/>
      </c>
      <c r="BV957" s="36">
        <f>SUMIFS(рўйхат!CE:CE,рўйхат!$CX:$CX,$B$998,рўйхат!$D:$D,$C957)</f>
        <v/>
      </c>
      <c r="BW957" s="35">
        <f>SUMIFS(рўйхат!CH:CH,рўйхат!$CX:$CX,$B$998,рўйхат!$D:$D,$C957)</f>
        <v/>
      </c>
      <c r="BX957" s="36">
        <f>SUMIFS(рўйхат!CI:CI,рўйхат!$CX:$CX,$B$998,рўйхат!$D:$D,$C957)</f>
        <v/>
      </c>
      <c r="BY957" s="35">
        <f>SUMIFS(рўйхат!CJ:CJ,рўйхат!$CX:$CX,$B$998,рўйхат!$D:$D,$C957)</f>
        <v/>
      </c>
      <c r="BZ957" s="36">
        <f>SUMIFS(рўйхат!CK:CK,рўйхат!$CX:$CX,$B$998,рўйхат!$D:$D,$C957)</f>
        <v/>
      </c>
      <c r="CA957" s="35">
        <f>SUMIFS(рўйхат!CL:CL,рўйхат!$CX:$CX,$B$998,рўйхат!$D:$D,$C957)</f>
        <v/>
      </c>
      <c r="CB957" s="36">
        <f>SUMIFS(рўйхат!CM:CM,рўйхат!$CX:$CX,$B$998,рўйхат!$D:$D,$C957)</f>
        <v/>
      </c>
      <c r="CC957" s="35">
        <f>SUMIFS(рўйхат!CN:CN,рўйхат!$CX:$CX,$B$998,рўйхат!$D:$D,$C957)</f>
        <v/>
      </c>
      <c r="CD957" s="36">
        <f>SUMIFS(рўйхат!CO:CO,рўйхат!$CX:$CX,$B$998,рўйхат!$D:$D,$C957)</f>
        <v/>
      </c>
      <c r="CE957" s="77">
        <f>IFERROR(BE957/(Q957+BE957),0)</f>
        <v/>
      </c>
      <c r="CF957" s="78">
        <f>IFERROR(BF957/(R957+BF957),0)</f>
        <v/>
      </c>
    </row>
    <row r="958" hidden="1" outlineLevel="1" ht="30" customFormat="1" customHeight="1" s="8">
      <c r="A958" s="39" t="n"/>
      <c r="B958" s="50" t="n">
        <v>26</v>
      </c>
      <c r="C958" s="131" t="inlineStr">
        <is>
          <t>Қурилиш муддати бузилганлигига қарамасдан тендерларда қатнашган ташкилотлар</t>
        </is>
      </c>
      <c r="D958" s="16" t="n"/>
      <c r="E958" s="35">
        <f>SUMIFS(рўйхат!F:F,рўйхат!$CX:$CX,$B$998,рўйхат!$D:$D,$C958)</f>
        <v/>
      </c>
      <c r="F958" s="36">
        <f>SUMIFS(рўйхат!G:G,рўйхат!$CX:$CX,$B$998,рўйхат!$D:$D,$C958)</f>
        <v/>
      </c>
      <c r="G958" s="35">
        <f>SUMIFS(рўйхат!H:H,рўйхат!$CX:$CX,$B$998,рўйхат!$D:$D,$C958)</f>
        <v/>
      </c>
      <c r="H958" s="36">
        <f>SUMIFS(рўйхат!I:I,рўйхат!$CX:$CX,$B$998,рўйхат!$D:$D,$C958)</f>
        <v/>
      </c>
      <c r="I958" s="35">
        <f>SUMIFS(рўйхат!J:J,рўйхат!$CX:$CX,$B$998,рўйхат!$D:$D,$C958)</f>
        <v/>
      </c>
      <c r="J958" s="36">
        <f>SUMIFS(рўйхат!K:K,рўйхат!$CX:$CX,$B$998,рўйхат!$D:$D,$C958)</f>
        <v/>
      </c>
      <c r="K958" s="35">
        <f>SUMIFS(рўйхат!L:L,рўйхат!$CX:$CX,$B$998,рўйхат!$D:$D,$C958)</f>
        <v/>
      </c>
      <c r="L958" s="36">
        <f>SUMIFS(рўйхат!M:M,рўйхат!$CX:$CX,$B$998,рўйхат!$D:$D,$C958)</f>
        <v/>
      </c>
      <c r="M958" s="35">
        <f>SUMIFS(рўйхат!N:N,рўйхат!$CX:$CX,$B$998,рўйхат!$D:$D,$C958)</f>
        <v/>
      </c>
      <c r="N958" s="36">
        <f>SUMIFS(рўйхат!O:O,рўйхат!$CX:$CX,$B$998,рўйхат!$D:$D,$C958)</f>
        <v/>
      </c>
      <c r="O958" s="34">
        <f>IFERROR(M958/E958,0)</f>
        <v/>
      </c>
      <c r="P958" s="34">
        <f>IFERROR(N958/F958,0)</f>
        <v/>
      </c>
      <c r="Q958" s="35">
        <f>SUMIFS(рўйхат!P:P,рўйхат!$CX:$CX,$B$998,рўйхат!$D:$D,$C958)</f>
        <v/>
      </c>
      <c r="R958" s="36">
        <f>SUMIFS(рўйхат!Q:Q,рўйхат!$CX:$CX,$B$998,рўйхат!$D:$D,$C958)</f>
        <v/>
      </c>
      <c r="S958" s="35">
        <f>SUMIFS(рўйхат!R:R,рўйхат!$CX:$CX,$B$998,рўйхат!$D:$D,$C958)</f>
        <v/>
      </c>
      <c r="T958" s="36">
        <f>SUMIFS(рўйхат!S:S,рўйхат!$CX:$CX,$B$998,рўйхат!$D:$D,$C958)</f>
        <v/>
      </c>
      <c r="U958" s="35">
        <f>SUMIFS(рўйхат!T:T,рўйхат!$CX:$CX,$B$998,рўйхат!$D:$D,$C958)</f>
        <v/>
      </c>
      <c r="V958" s="36">
        <f>SUMIFS(рўйхат!U:U,рўйхат!$CX:$CX,$B$998,рўйхат!$D:$D,$C958)</f>
        <v/>
      </c>
      <c r="W958" s="35">
        <f>SUMIFS(рўйхат!V:V,рўйхат!$CX:$CX,$B$998,рўйхат!$D:$D,$C958)</f>
        <v/>
      </c>
      <c r="X958" s="36">
        <f>SUMIFS(рўйхат!W:W,рўйхат!$CX:$CX,$B$998,рўйхат!$D:$D,$C958)</f>
        <v/>
      </c>
      <c r="Y958" s="35">
        <f>SUMIFS(рўйхат!X:X,рўйхат!$CX:$CX,$B$998,рўйхат!$D:$D,$C958)</f>
        <v/>
      </c>
      <c r="Z958" s="36">
        <f>SUMIFS(рўйхат!Y:Y,рўйхат!$CX:$CX,$B$998,рўйхат!$D:$D,$C958)</f>
        <v/>
      </c>
      <c r="AA958" s="35">
        <f>SUMIFS(рўйхат!Z:Z,рўйхат!$CX:$CX,$B$998,рўйхат!$D:$D,$C958)</f>
        <v/>
      </c>
      <c r="AB958" s="36">
        <f>SUMIFS(рўйхат!AA:AA,рўйхат!$CX:$CX,$B$998,рўйхат!$D:$D,$C958)</f>
        <v/>
      </c>
      <c r="AC958" s="35">
        <f>SUMIFS(рўйхат!AB:AB,рўйхат!$CX:$CX,$B$998,рўйхат!$D:$D,$C958)</f>
        <v/>
      </c>
      <c r="AD958" s="36">
        <f>SUMIFS(рўйхат!AC:AC,рўйхат!$CX:$CX,$B$998,рўйхат!$D:$D,$C958)</f>
        <v/>
      </c>
      <c r="AE958" s="35">
        <f>SUMIFS(рўйхат!AD:AD,рўйхат!$CX:$CX,$B$998,рўйхат!$D:$D,$C958)</f>
        <v/>
      </c>
      <c r="AF958" s="36">
        <f>SUMIFS(рўйхат!AE:AE,рўйхат!$CX:$CX,$B$998,рўйхат!$D:$D,$C958)</f>
        <v/>
      </c>
      <c r="AG958" s="35">
        <f>SUMIFS(рўйхат!AH:AH,рўйхат!$CX:$CX,$B$998,рўйхат!$D:$D,$C958)</f>
        <v/>
      </c>
      <c r="AH958" s="36">
        <f>SUMIFS(рўйхат!AI:AI,рўйхат!$CX:$CX,$B$998,рўйхат!$D:$D,$C958)</f>
        <v/>
      </c>
      <c r="AI958" s="35">
        <f>SUMIFS(рўйхат!AJ:AJ,рўйхат!$CX:$CX,$B$998,рўйхат!$D:$D,$C958)</f>
        <v/>
      </c>
      <c r="AJ958" s="36">
        <f>SUMIFS(рўйхат!AK:AK,рўйхат!$CX:$CX,$B$998,рўйхат!$D:$D,$C958)</f>
        <v/>
      </c>
      <c r="AK958" s="35">
        <f>SUMIFS(рўйхат!AL:AL,рўйхат!$CX:$CX,$B$998,рўйхат!$D:$D,$C958)</f>
        <v/>
      </c>
      <c r="AL958" s="36">
        <f>SUMIFS(рўйхат!AM:AM,рўйхат!$CX:$CX,$B$998,рўйхат!$D:$D,$C958)</f>
        <v/>
      </c>
      <c r="AM958" s="77">
        <f>IFERROR(Q958/E958,0)</f>
        <v/>
      </c>
      <c r="AN958" s="77">
        <f>IFERROR(R958/F958,0)</f>
        <v/>
      </c>
      <c r="AO958" s="35">
        <f>SUMIFS(рўйхат!AX:AX,рўйхат!$CX:$CX,$B$998,рўйхат!$D:$D,$C958)</f>
        <v/>
      </c>
      <c r="AP958" s="36">
        <f>SUMIFS(рўйхат!AY:AY,рўйхат!$CX:$CX,$B$998,рўйхат!$D:$D,$C958)</f>
        <v/>
      </c>
      <c r="AQ958" s="35">
        <f>SUMIFS(рўйхат!AZ:AZ,рўйхат!$CX:$CX,$B$998,рўйхат!$D:$D,$C958)</f>
        <v/>
      </c>
      <c r="AR958" s="36">
        <f>SUMIFS(рўйхат!BA:BA,рўйхат!$CX:$CX,$B$998,рўйхат!$D:$D,$C958)</f>
        <v/>
      </c>
      <c r="AS958" s="35">
        <f>SUMIFS(рўйхат!BB:BB,рўйхат!$CX:$CX,$B$998,рўйхат!$D:$D,$C958)</f>
        <v/>
      </c>
      <c r="AT958" s="36">
        <f>SUMIFS(рўйхат!BC:BC,рўйхат!$CX:$CX,$B$998,рўйхат!$D:$D,$C958)</f>
        <v/>
      </c>
      <c r="AU958" s="35">
        <f>SUMIFS(рўйхат!BD:BD,рўйхат!$CX:$CX,$B$998,рўйхат!$D:$D,$C958)</f>
        <v/>
      </c>
      <c r="AV958" s="36">
        <f>SUMIFS(рўйхат!BE:BE,рўйхат!$CX:$CX,$B$998,рўйхат!$D:$D,$C958)</f>
        <v/>
      </c>
      <c r="AW958" s="35">
        <f>SUMIFS(рўйхат!BF:BF,рўйхат!$CX:$CX,$B$998,рўйхат!$D:$D,$C958)</f>
        <v/>
      </c>
      <c r="AX958" s="36">
        <f>SUMIFS(рўйхат!BG:BG,рўйхат!$CX:$CX,$B$998,рўйхат!$D:$D,$C958)</f>
        <v/>
      </c>
      <c r="AY958" s="35">
        <f>SUMIFS(рўйхат!BH:BH,рўйхат!$CX:$CX,$B$998,рўйхат!$D:$D,$C958)</f>
        <v/>
      </c>
      <c r="AZ958" s="36">
        <f>SUMIFS(рўйхат!BI:BI,рўйхат!$CX:$CX,$B$998,рўйхат!$D:$D,$C958)</f>
        <v/>
      </c>
      <c r="BA958" s="35">
        <f>SUMIFS(рўйхат!BJ:BJ,рўйхат!$CX:$CX,$B$998,рўйхат!$D:$D,$C958)</f>
        <v/>
      </c>
      <c r="BB958" s="36">
        <f>SUMIFS(рўйхат!BK:BK,рўйхат!$CX:$CX,$B$998,рўйхат!$D:$D,$C958)</f>
        <v/>
      </c>
      <c r="BC958" s="77">
        <f>IFERROR(AO958/E958,0)</f>
        <v/>
      </c>
      <c r="BD958" s="77">
        <f>IFERROR(AP958/F958,0)</f>
        <v/>
      </c>
      <c r="BE958" s="35">
        <f>SUMIFS(рўйхат!BL:BL,рўйхат!$CX:$CX,$B$998,рўйхат!$D:$D,$C958)</f>
        <v/>
      </c>
      <c r="BF958" s="36">
        <f>SUMIFS(рўйхат!BM:BM,рўйхат!$CX:$CX,$B$998,рўйхат!$D:$D,$C958)</f>
        <v/>
      </c>
      <c r="BG958" s="35">
        <f>SUMIFS(рўйхат!BN:BN,рўйхат!$CX:$CX,$B$998,рўйхат!$D:$D,$C958)</f>
        <v/>
      </c>
      <c r="BH958" s="36">
        <f>SUMIFS(рўйхат!BO:BO,рўйхат!$CX:$CX,$B$998,рўйхат!$D:$D,$C958)</f>
        <v/>
      </c>
      <c r="BI958" s="35">
        <f>SUMIFS(рўйхат!BP:BP,рўйхат!$CX:$CX,$B$998,рўйхат!$D:$D,$C958)</f>
        <v/>
      </c>
      <c r="BJ958" s="36">
        <f>SUMIFS(рўйхат!BQ:BQ,рўйхат!$CX:$CX,$B$998,рўйхат!$D:$D,$C958)</f>
        <v/>
      </c>
      <c r="BK958" s="35">
        <f>SUMIFS(рўйхат!BR:BR,рўйхат!$CX:$CX,$B$998,рўйхат!$D:$D,$C958)</f>
        <v/>
      </c>
      <c r="BL958" s="36">
        <f>SUMIFS(рўйхат!BS:BS,рўйхат!$CX:$CX,$B$998,рўйхат!$D:$D,$C958)</f>
        <v/>
      </c>
      <c r="BM958" s="35">
        <f>SUMIFS(рўйхат!BT:BT,рўйхат!$CX:$CX,$B$998,рўйхат!$D:$D,$C958)</f>
        <v/>
      </c>
      <c r="BN958" s="36">
        <f>SUMIFS(рўйхат!BU:BU,рўйхат!$CX:$CX,$B$998,рўйхат!$D:$D,$C958)</f>
        <v/>
      </c>
      <c r="BO958" s="35">
        <f>SUMIFS(рўйхат!BX:BX,рўйхат!$CX:$CX,$B$998,рўйхат!$D:$D,$C958)</f>
        <v/>
      </c>
      <c r="BP958" s="36">
        <f>SUMIFS(рўйхат!BY:BY,рўйхат!$CX:$CX,$B$998,рўйхат!$D:$D,$C958)</f>
        <v/>
      </c>
      <c r="BQ958" s="35">
        <f>SUMIFS(рўйхат!BZ:BZ,рўйхат!$CX:$CX,$B$998,рўйхат!$D:$D,$C958)</f>
        <v/>
      </c>
      <c r="BR958" s="36">
        <f>SUMIFS(рўйхат!CA:CA,рўйхат!$CX:$CX,$B$998,рўйхат!$D:$D,$C958)</f>
        <v/>
      </c>
      <c r="BS958" s="35">
        <f>SUMIFS(рўйхат!CB:CB,рўйхат!$CX:$CX,$B$998,рўйхат!$D:$D,$C958)</f>
        <v/>
      </c>
      <c r="BT958" s="36">
        <f>SUMIFS(рўйхат!CC:CC,рўйхат!$CX:$CX,$B$998,рўйхат!$D:$D,$C958)</f>
        <v/>
      </c>
      <c r="BU958" s="35">
        <f>SUMIFS(рўйхат!CD:CD,рўйхат!$CX:$CX,$B$998,рўйхат!$D:$D,$C958)</f>
        <v/>
      </c>
      <c r="BV958" s="36">
        <f>SUMIFS(рўйхат!CE:CE,рўйхат!$CX:$CX,$B$998,рўйхат!$D:$D,$C958)</f>
        <v/>
      </c>
      <c r="BW958" s="35">
        <f>SUMIFS(рўйхат!CH:CH,рўйхат!$CX:$CX,$B$998,рўйхат!$D:$D,$C958)</f>
        <v/>
      </c>
      <c r="BX958" s="36">
        <f>SUMIFS(рўйхат!CI:CI,рўйхат!$CX:$CX,$B$998,рўйхат!$D:$D,$C958)</f>
        <v/>
      </c>
      <c r="BY958" s="35">
        <f>SUMIFS(рўйхат!CJ:CJ,рўйхат!$CX:$CX,$B$998,рўйхат!$D:$D,$C958)</f>
        <v/>
      </c>
      <c r="BZ958" s="36">
        <f>SUMIFS(рўйхат!CK:CK,рўйхат!$CX:$CX,$B$998,рўйхат!$D:$D,$C958)</f>
        <v/>
      </c>
      <c r="CA958" s="35">
        <f>SUMIFS(рўйхат!CL:CL,рўйхат!$CX:$CX,$B$998,рўйхат!$D:$D,$C958)</f>
        <v/>
      </c>
      <c r="CB958" s="36">
        <f>SUMIFS(рўйхат!CM:CM,рўйхат!$CX:$CX,$B$998,рўйхат!$D:$D,$C958)</f>
        <v/>
      </c>
      <c r="CC958" s="35">
        <f>SUMIFS(рўйхат!CN:CN,рўйхат!$CX:$CX,$B$998,рўйхат!$D:$D,$C958)</f>
        <v/>
      </c>
      <c r="CD958" s="36">
        <f>SUMIFS(рўйхат!CO:CO,рўйхат!$CX:$CX,$B$998,рўйхат!$D:$D,$C958)</f>
        <v/>
      </c>
      <c r="CE958" s="77">
        <f>IFERROR(BE958/(Q958+BE958),0)</f>
        <v/>
      </c>
      <c r="CF958" s="78">
        <f>IFERROR(BF958/(R958+BF958),0)</f>
        <v/>
      </c>
    </row>
    <row r="959" hidden="1" outlineLevel="1" ht="30" customFormat="1" customHeight="1" s="8">
      <c r="A959" s="39" t="n"/>
      <c r="B959" s="50" t="n">
        <v>27</v>
      </c>
      <c r="C959" s="131" t="inlineStr">
        <is>
          <t>Қурилиш объекти пулларини тўланиши таҳлили</t>
        </is>
      </c>
      <c r="D959" s="16" t="n"/>
      <c r="E959" s="35">
        <f>SUMIFS(рўйхат!F:F,рўйхат!$CX:$CX,$B$998,рўйхат!$D:$D,$C959)</f>
        <v/>
      </c>
      <c r="F959" s="36">
        <f>SUMIFS(рўйхат!G:G,рўйхат!$CX:$CX,$B$998,рўйхат!$D:$D,$C959)</f>
        <v/>
      </c>
      <c r="G959" s="35">
        <f>SUMIFS(рўйхат!H:H,рўйхат!$CX:$CX,$B$998,рўйхат!$D:$D,$C959)</f>
        <v/>
      </c>
      <c r="H959" s="36">
        <f>SUMIFS(рўйхат!I:I,рўйхат!$CX:$CX,$B$998,рўйхат!$D:$D,$C959)</f>
        <v/>
      </c>
      <c r="I959" s="35">
        <f>SUMIFS(рўйхат!J:J,рўйхат!$CX:$CX,$B$998,рўйхат!$D:$D,$C959)</f>
        <v/>
      </c>
      <c r="J959" s="36">
        <f>SUMIFS(рўйхат!K:K,рўйхат!$CX:$CX,$B$998,рўйхат!$D:$D,$C959)</f>
        <v/>
      </c>
      <c r="K959" s="35">
        <f>SUMIFS(рўйхат!L:L,рўйхат!$CX:$CX,$B$998,рўйхат!$D:$D,$C959)</f>
        <v/>
      </c>
      <c r="L959" s="36">
        <f>SUMIFS(рўйхат!M:M,рўйхат!$CX:$CX,$B$998,рўйхат!$D:$D,$C959)</f>
        <v/>
      </c>
      <c r="M959" s="35">
        <f>SUMIFS(рўйхат!N:N,рўйхат!$CX:$CX,$B$998,рўйхат!$D:$D,$C959)</f>
        <v/>
      </c>
      <c r="N959" s="36">
        <f>SUMIFS(рўйхат!O:O,рўйхат!$CX:$CX,$B$998,рўйхат!$D:$D,$C959)</f>
        <v/>
      </c>
      <c r="O959" s="34">
        <f>IFERROR(M959/E959,0)</f>
        <v/>
      </c>
      <c r="P959" s="34">
        <f>IFERROR(N959/F959,0)</f>
        <v/>
      </c>
      <c r="Q959" s="35">
        <f>SUMIFS(рўйхат!P:P,рўйхат!$CX:$CX,$B$998,рўйхат!$D:$D,$C959)</f>
        <v/>
      </c>
      <c r="R959" s="36">
        <f>SUMIFS(рўйхат!Q:Q,рўйхат!$CX:$CX,$B$998,рўйхат!$D:$D,$C959)</f>
        <v/>
      </c>
      <c r="S959" s="35">
        <f>SUMIFS(рўйхат!R:R,рўйхат!$CX:$CX,$B$998,рўйхат!$D:$D,$C959)</f>
        <v/>
      </c>
      <c r="T959" s="36">
        <f>SUMIFS(рўйхат!S:S,рўйхат!$CX:$CX,$B$998,рўйхат!$D:$D,$C959)</f>
        <v/>
      </c>
      <c r="U959" s="35">
        <f>SUMIFS(рўйхат!T:T,рўйхат!$CX:$CX,$B$998,рўйхат!$D:$D,$C959)</f>
        <v/>
      </c>
      <c r="V959" s="36">
        <f>SUMIFS(рўйхат!U:U,рўйхат!$CX:$CX,$B$998,рўйхат!$D:$D,$C959)</f>
        <v/>
      </c>
      <c r="W959" s="35">
        <f>SUMIFS(рўйхат!V:V,рўйхат!$CX:$CX,$B$998,рўйхат!$D:$D,$C959)</f>
        <v/>
      </c>
      <c r="X959" s="36">
        <f>SUMIFS(рўйхат!W:W,рўйхат!$CX:$CX,$B$998,рўйхат!$D:$D,$C959)</f>
        <v/>
      </c>
      <c r="Y959" s="35">
        <f>SUMIFS(рўйхат!X:X,рўйхат!$CX:$CX,$B$998,рўйхат!$D:$D,$C959)</f>
        <v/>
      </c>
      <c r="Z959" s="36">
        <f>SUMIFS(рўйхат!Y:Y,рўйхат!$CX:$CX,$B$998,рўйхат!$D:$D,$C959)</f>
        <v/>
      </c>
      <c r="AA959" s="35">
        <f>SUMIFS(рўйхат!Z:Z,рўйхат!$CX:$CX,$B$998,рўйхат!$D:$D,$C959)</f>
        <v/>
      </c>
      <c r="AB959" s="36">
        <f>SUMIFS(рўйхат!AA:AA,рўйхат!$CX:$CX,$B$998,рўйхат!$D:$D,$C959)</f>
        <v/>
      </c>
      <c r="AC959" s="35">
        <f>SUMIFS(рўйхат!AB:AB,рўйхат!$CX:$CX,$B$998,рўйхат!$D:$D,$C959)</f>
        <v/>
      </c>
      <c r="AD959" s="36">
        <f>SUMIFS(рўйхат!AC:AC,рўйхат!$CX:$CX,$B$998,рўйхат!$D:$D,$C959)</f>
        <v/>
      </c>
      <c r="AE959" s="35">
        <f>SUMIFS(рўйхат!AD:AD,рўйхат!$CX:$CX,$B$998,рўйхат!$D:$D,$C959)</f>
        <v/>
      </c>
      <c r="AF959" s="36">
        <f>SUMIFS(рўйхат!AE:AE,рўйхат!$CX:$CX,$B$998,рўйхат!$D:$D,$C959)</f>
        <v/>
      </c>
      <c r="AG959" s="35">
        <f>SUMIFS(рўйхат!AH:AH,рўйхат!$CX:$CX,$B$998,рўйхат!$D:$D,$C959)</f>
        <v/>
      </c>
      <c r="AH959" s="36">
        <f>SUMIFS(рўйхат!AI:AI,рўйхат!$CX:$CX,$B$998,рўйхат!$D:$D,$C959)</f>
        <v/>
      </c>
      <c r="AI959" s="35">
        <f>SUMIFS(рўйхат!AJ:AJ,рўйхат!$CX:$CX,$B$998,рўйхат!$D:$D,$C959)</f>
        <v/>
      </c>
      <c r="AJ959" s="36">
        <f>SUMIFS(рўйхат!AK:AK,рўйхат!$CX:$CX,$B$998,рўйхат!$D:$D,$C959)</f>
        <v/>
      </c>
      <c r="AK959" s="35">
        <f>SUMIFS(рўйхат!AL:AL,рўйхат!$CX:$CX,$B$998,рўйхат!$D:$D,$C959)</f>
        <v/>
      </c>
      <c r="AL959" s="36">
        <f>SUMIFS(рўйхат!AM:AM,рўйхат!$CX:$CX,$B$998,рўйхат!$D:$D,$C959)</f>
        <v/>
      </c>
      <c r="AM959" s="77">
        <f>IFERROR(Q959/E959,0)</f>
        <v/>
      </c>
      <c r="AN959" s="77">
        <f>IFERROR(R959/F959,0)</f>
        <v/>
      </c>
      <c r="AO959" s="35">
        <f>SUMIFS(рўйхат!AX:AX,рўйхат!$CX:$CX,$B$998,рўйхат!$D:$D,$C959)</f>
        <v/>
      </c>
      <c r="AP959" s="36">
        <f>SUMIFS(рўйхат!AY:AY,рўйхат!$CX:$CX,$B$998,рўйхат!$D:$D,$C959)</f>
        <v/>
      </c>
      <c r="AQ959" s="35">
        <f>SUMIFS(рўйхат!AZ:AZ,рўйхат!$CX:$CX,$B$998,рўйхат!$D:$D,$C959)</f>
        <v/>
      </c>
      <c r="AR959" s="36">
        <f>SUMIFS(рўйхат!BA:BA,рўйхат!$CX:$CX,$B$998,рўйхат!$D:$D,$C959)</f>
        <v/>
      </c>
      <c r="AS959" s="35">
        <f>SUMIFS(рўйхат!BB:BB,рўйхат!$CX:$CX,$B$998,рўйхат!$D:$D,$C959)</f>
        <v/>
      </c>
      <c r="AT959" s="36">
        <f>SUMIFS(рўйхат!BC:BC,рўйхат!$CX:$CX,$B$998,рўйхат!$D:$D,$C959)</f>
        <v/>
      </c>
      <c r="AU959" s="35">
        <f>SUMIFS(рўйхат!BD:BD,рўйхат!$CX:$CX,$B$998,рўйхат!$D:$D,$C959)</f>
        <v/>
      </c>
      <c r="AV959" s="36">
        <f>SUMIFS(рўйхат!BE:BE,рўйхат!$CX:$CX,$B$998,рўйхат!$D:$D,$C959)</f>
        <v/>
      </c>
      <c r="AW959" s="35">
        <f>SUMIFS(рўйхат!BF:BF,рўйхат!$CX:$CX,$B$998,рўйхат!$D:$D,$C959)</f>
        <v/>
      </c>
      <c r="AX959" s="36">
        <f>SUMIFS(рўйхат!BG:BG,рўйхат!$CX:$CX,$B$998,рўйхат!$D:$D,$C959)</f>
        <v/>
      </c>
      <c r="AY959" s="35">
        <f>SUMIFS(рўйхат!BH:BH,рўйхат!$CX:$CX,$B$998,рўйхат!$D:$D,$C959)</f>
        <v/>
      </c>
      <c r="AZ959" s="36">
        <f>SUMIFS(рўйхат!BI:BI,рўйхат!$CX:$CX,$B$998,рўйхат!$D:$D,$C959)</f>
        <v/>
      </c>
      <c r="BA959" s="35">
        <f>SUMIFS(рўйхат!BJ:BJ,рўйхат!$CX:$CX,$B$998,рўйхат!$D:$D,$C959)</f>
        <v/>
      </c>
      <c r="BB959" s="36">
        <f>SUMIFS(рўйхат!BK:BK,рўйхат!$CX:$CX,$B$998,рўйхат!$D:$D,$C959)</f>
        <v/>
      </c>
      <c r="BC959" s="77">
        <f>IFERROR(AO959/E959,0)</f>
        <v/>
      </c>
      <c r="BD959" s="77">
        <f>IFERROR(AP959/F959,0)</f>
        <v/>
      </c>
      <c r="BE959" s="35">
        <f>SUMIFS(рўйхат!BL:BL,рўйхат!$CX:$CX,$B$998,рўйхат!$D:$D,$C959)</f>
        <v/>
      </c>
      <c r="BF959" s="36">
        <f>SUMIFS(рўйхат!BM:BM,рўйхат!$CX:$CX,$B$998,рўйхат!$D:$D,$C959)</f>
        <v/>
      </c>
      <c r="BG959" s="35">
        <f>SUMIFS(рўйхат!BN:BN,рўйхат!$CX:$CX,$B$998,рўйхат!$D:$D,$C959)</f>
        <v/>
      </c>
      <c r="BH959" s="36">
        <f>SUMIFS(рўйхат!BO:BO,рўйхат!$CX:$CX,$B$998,рўйхат!$D:$D,$C959)</f>
        <v/>
      </c>
      <c r="BI959" s="35">
        <f>SUMIFS(рўйхат!BP:BP,рўйхат!$CX:$CX,$B$998,рўйхат!$D:$D,$C959)</f>
        <v/>
      </c>
      <c r="BJ959" s="36">
        <f>SUMIFS(рўйхат!BQ:BQ,рўйхат!$CX:$CX,$B$998,рўйхат!$D:$D,$C959)</f>
        <v/>
      </c>
      <c r="BK959" s="35">
        <f>SUMIFS(рўйхат!BR:BR,рўйхат!$CX:$CX,$B$998,рўйхат!$D:$D,$C959)</f>
        <v/>
      </c>
      <c r="BL959" s="36">
        <f>SUMIFS(рўйхат!BS:BS,рўйхат!$CX:$CX,$B$998,рўйхат!$D:$D,$C959)</f>
        <v/>
      </c>
      <c r="BM959" s="35">
        <f>SUMIFS(рўйхат!BT:BT,рўйхат!$CX:$CX,$B$998,рўйхат!$D:$D,$C959)</f>
        <v/>
      </c>
      <c r="BN959" s="36">
        <f>SUMIFS(рўйхат!BU:BU,рўйхат!$CX:$CX,$B$998,рўйхат!$D:$D,$C959)</f>
        <v/>
      </c>
      <c r="BO959" s="35">
        <f>SUMIFS(рўйхат!BX:BX,рўйхат!$CX:$CX,$B$998,рўйхат!$D:$D,$C959)</f>
        <v/>
      </c>
      <c r="BP959" s="36">
        <f>SUMIFS(рўйхат!BY:BY,рўйхат!$CX:$CX,$B$998,рўйхат!$D:$D,$C959)</f>
        <v/>
      </c>
      <c r="BQ959" s="35">
        <f>SUMIFS(рўйхат!BZ:BZ,рўйхат!$CX:$CX,$B$998,рўйхат!$D:$D,$C959)</f>
        <v/>
      </c>
      <c r="BR959" s="36">
        <f>SUMIFS(рўйхат!CA:CA,рўйхат!$CX:$CX,$B$998,рўйхат!$D:$D,$C959)</f>
        <v/>
      </c>
      <c r="BS959" s="35">
        <f>SUMIFS(рўйхат!CB:CB,рўйхат!$CX:$CX,$B$998,рўйхат!$D:$D,$C959)</f>
        <v/>
      </c>
      <c r="BT959" s="36">
        <f>SUMIFS(рўйхат!CC:CC,рўйхат!$CX:$CX,$B$998,рўйхат!$D:$D,$C959)</f>
        <v/>
      </c>
      <c r="BU959" s="35">
        <f>SUMIFS(рўйхат!CD:CD,рўйхат!$CX:$CX,$B$998,рўйхат!$D:$D,$C959)</f>
        <v/>
      </c>
      <c r="BV959" s="36">
        <f>SUMIFS(рўйхат!CE:CE,рўйхат!$CX:$CX,$B$998,рўйхат!$D:$D,$C959)</f>
        <v/>
      </c>
      <c r="BW959" s="35">
        <f>SUMIFS(рўйхат!CH:CH,рўйхат!$CX:$CX,$B$998,рўйхат!$D:$D,$C959)</f>
        <v/>
      </c>
      <c r="BX959" s="36">
        <f>SUMIFS(рўйхат!CI:CI,рўйхат!$CX:$CX,$B$998,рўйхат!$D:$D,$C959)</f>
        <v/>
      </c>
      <c r="BY959" s="35">
        <f>SUMIFS(рўйхат!CJ:CJ,рўйхат!$CX:$CX,$B$998,рўйхат!$D:$D,$C959)</f>
        <v/>
      </c>
      <c r="BZ959" s="36">
        <f>SUMIFS(рўйхат!CK:CK,рўйхат!$CX:$CX,$B$998,рўйхат!$D:$D,$C959)</f>
        <v/>
      </c>
      <c r="CA959" s="35">
        <f>SUMIFS(рўйхат!CL:CL,рўйхат!$CX:$CX,$B$998,рўйхат!$D:$D,$C959)</f>
        <v/>
      </c>
      <c r="CB959" s="36">
        <f>SUMIFS(рўйхат!CM:CM,рўйхат!$CX:$CX,$B$998,рўйхат!$D:$D,$C959)</f>
        <v/>
      </c>
      <c r="CC959" s="35">
        <f>SUMIFS(рўйхат!CN:CN,рўйхат!$CX:$CX,$B$998,рўйхат!$D:$D,$C959)</f>
        <v/>
      </c>
      <c r="CD959" s="36">
        <f>SUMIFS(рўйхат!CO:CO,рўйхат!$CX:$CX,$B$998,рўйхат!$D:$D,$C959)</f>
        <v/>
      </c>
      <c r="CE959" s="77">
        <f>IFERROR(BE959/(Q959+BE959),0)</f>
        <v/>
      </c>
      <c r="CF959" s="78">
        <f>IFERROR(BF959/(R959+BF959),0)</f>
        <v/>
      </c>
    </row>
    <row r="960" hidden="1" outlineLevel="1" ht="30" customFormat="1" customHeight="1" s="8">
      <c r="A960" s="39" t="n"/>
      <c r="B960" s="50" t="n">
        <v>28</v>
      </c>
      <c r="C960" s="131" t="inlineStr">
        <is>
          <t>Қурилиши белгиланган муддатда якунланмаган объектлар</t>
        </is>
      </c>
      <c r="D960" s="16" t="n"/>
      <c r="E960" s="35">
        <f>SUMIFS(рўйхат!F:F,рўйхат!$CX:$CX,$B$998,рўйхат!$D:$D,$C960)</f>
        <v/>
      </c>
      <c r="F960" s="36">
        <f>SUMIFS(рўйхат!G:G,рўйхат!$CX:$CX,$B$998,рўйхат!$D:$D,$C960)</f>
        <v/>
      </c>
      <c r="G960" s="35">
        <f>SUMIFS(рўйхат!H:H,рўйхат!$CX:$CX,$B$998,рўйхат!$D:$D,$C960)</f>
        <v/>
      </c>
      <c r="H960" s="36">
        <f>SUMIFS(рўйхат!I:I,рўйхат!$CX:$CX,$B$998,рўйхат!$D:$D,$C960)</f>
        <v/>
      </c>
      <c r="I960" s="35">
        <f>SUMIFS(рўйхат!J:J,рўйхат!$CX:$CX,$B$998,рўйхат!$D:$D,$C960)</f>
        <v/>
      </c>
      <c r="J960" s="36">
        <f>SUMIFS(рўйхат!K:K,рўйхат!$CX:$CX,$B$998,рўйхат!$D:$D,$C960)</f>
        <v/>
      </c>
      <c r="K960" s="35">
        <f>SUMIFS(рўйхат!L:L,рўйхат!$CX:$CX,$B$998,рўйхат!$D:$D,$C960)</f>
        <v/>
      </c>
      <c r="L960" s="36">
        <f>SUMIFS(рўйхат!M:M,рўйхат!$CX:$CX,$B$998,рўйхат!$D:$D,$C960)</f>
        <v/>
      </c>
      <c r="M960" s="35">
        <f>SUMIFS(рўйхат!N:N,рўйхат!$CX:$CX,$B$998,рўйхат!$D:$D,$C960)</f>
        <v/>
      </c>
      <c r="N960" s="36">
        <f>SUMIFS(рўйхат!O:O,рўйхат!$CX:$CX,$B$998,рўйхат!$D:$D,$C960)</f>
        <v/>
      </c>
      <c r="O960" s="34">
        <f>IFERROR(M960/E960,0)</f>
        <v/>
      </c>
      <c r="P960" s="34">
        <f>IFERROR(N960/F960,0)</f>
        <v/>
      </c>
      <c r="Q960" s="35">
        <f>SUMIFS(рўйхат!P:P,рўйхат!$CX:$CX,$B$998,рўйхат!$D:$D,$C960)</f>
        <v/>
      </c>
      <c r="R960" s="36">
        <f>SUMIFS(рўйхат!Q:Q,рўйхат!$CX:$CX,$B$998,рўйхат!$D:$D,$C960)</f>
        <v/>
      </c>
      <c r="S960" s="35">
        <f>SUMIFS(рўйхат!R:R,рўйхат!$CX:$CX,$B$998,рўйхат!$D:$D,$C960)</f>
        <v/>
      </c>
      <c r="T960" s="36">
        <f>SUMIFS(рўйхат!S:S,рўйхат!$CX:$CX,$B$998,рўйхат!$D:$D,$C960)</f>
        <v/>
      </c>
      <c r="U960" s="35">
        <f>SUMIFS(рўйхат!T:T,рўйхат!$CX:$CX,$B$998,рўйхат!$D:$D,$C960)</f>
        <v/>
      </c>
      <c r="V960" s="36">
        <f>SUMIFS(рўйхат!U:U,рўйхат!$CX:$CX,$B$998,рўйхат!$D:$D,$C960)</f>
        <v/>
      </c>
      <c r="W960" s="35">
        <f>SUMIFS(рўйхат!V:V,рўйхат!$CX:$CX,$B$998,рўйхат!$D:$D,$C960)</f>
        <v/>
      </c>
      <c r="X960" s="36">
        <f>SUMIFS(рўйхат!W:W,рўйхат!$CX:$CX,$B$998,рўйхат!$D:$D,$C960)</f>
        <v/>
      </c>
      <c r="Y960" s="35">
        <f>SUMIFS(рўйхат!X:X,рўйхат!$CX:$CX,$B$998,рўйхат!$D:$D,$C960)</f>
        <v/>
      </c>
      <c r="Z960" s="36">
        <f>SUMIFS(рўйхат!Y:Y,рўйхат!$CX:$CX,$B$998,рўйхат!$D:$D,$C960)</f>
        <v/>
      </c>
      <c r="AA960" s="35">
        <f>SUMIFS(рўйхат!Z:Z,рўйхат!$CX:$CX,$B$998,рўйхат!$D:$D,$C960)</f>
        <v/>
      </c>
      <c r="AB960" s="36">
        <f>SUMIFS(рўйхат!AA:AA,рўйхат!$CX:$CX,$B$998,рўйхат!$D:$D,$C960)</f>
        <v/>
      </c>
      <c r="AC960" s="35">
        <f>SUMIFS(рўйхат!AB:AB,рўйхат!$CX:$CX,$B$998,рўйхат!$D:$D,$C960)</f>
        <v/>
      </c>
      <c r="AD960" s="36">
        <f>SUMIFS(рўйхат!AC:AC,рўйхат!$CX:$CX,$B$998,рўйхат!$D:$D,$C960)</f>
        <v/>
      </c>
      <c r="AE960" s="35">
        <f>SUMIFS(рўйхат!AD:AD,рўйхат!$CX:$CX,$B$998,рўйхат!$D:$D,$C960)</f>
        <v/>
      </c>
      <c r="AF960" s="36">
        <f>SUMIFS(рўйхат!AE:AE,рўйхат!$CX:$CX,$B$998,рўйхат!$D:$D,$C960)</f>
        <v/>
      </c>
      <c r="AG960" s="35">
        <f>SUMIFS(рўйхат!AH:AH,рўйхат!$CX:$CX,$B$998,рўйхат!$D:$D,$C960)</f>
        <v/>
      </c>
      <c r="AH960" s="36">
        <f>SUMIFS(рўйхат!AI:AI,рўйхат!$CX:$CX,$B$998,рўйхат!$D:$D,$C960)</f>
        <v/>
      </c>
      <c r="AI960" s="35">
        <f>SUMIFS(рўйхат!AJ:AJ,рўйхат!$CX:$CX,$B$998,рўйхат!$D:$D,$C960)</f>
        <v/>
      </c>
      <c r="AJ960" s="36">
        <f>SUMIFS(рўйхат!AK:AK,рўйхат!$CX:$CX,$B$998,рўйхат!$D:$D,$C960)</f>
        <v/>
      </c>
      <c r="AK960" s="35">
        <f>SUMIFS(рўйхат!AL:AL,рўйхат!$CX:$CX,$B$998,рўйхат!$D:$D,$C960)</f>
        <v/>
      </c>
      <c r="AL960" s="36">
        <f>SUMIFS(рўйхат!AM:AM,рўйхат!$CX:$CX,$B$998,рўйхат!$D:$D,$C960)</f>
        <v/>
      </c>
      <c r="AM960" s="77">
        <f>IFERROR(Q960/E960,0)</f>
        <v/>
      </c>
      <c r="AN960" s="77">
        <f>IFERROR(R960/F960,0)</f>
        <v/>
      </c>
      <c r="AO960" s="35">
        <f>SUMIFS(рўйхат!AX:AX,рўйхат!$CX:$CX,$B$998,рўйхат!$D:$D,$C960)</f>
        <v/>
      </c>
      <c r="AP960" s="36">
        <f>SUMIFS(рўйхат!AY:AY,рўйхат!$CX:$CX,$B$998,рўйхат!$D:$D,$C960)</f>
        <v/>
      </c>
      <c r="AQ960" s="35">
        <f>SUMIFS(рўйхат!AZ:AZ,рўйхат!$CX:$CX,$B$998,рўйхат!$D:$D,$C960)</f>
        <v/>
      </c>
      <c r="AR960" s="36">
        <f>SUMIFS(рўйхат!BA:BA,рўйхат!$CX:$CX,$B$998,рўйхат!$D:$D,$C960)</f>
        <v/>
      </c>
      <c r="AS960" s="35">
        <f>SUMIFS(рўйхат!BB:BB,рўйхат!$CX:$CX,$B$998,рўйхат!$D:$D,$C960)</f>
        <v/>
      </c>
      <c r="AT960" s="36">
        <f>SUMIFS(рўйхат!BC:BC,рўйхат!$CX:$CX,$B$998,рўйхат!$D:$D,$C960)</f>
        <v/>
      </c>
      <c r="AU960" s="35">
        <f>SUMIFS(рўйхат!BD:BD,рўйхат!$CX:$CX,$B$998,рўйхат!$D:$D,$C960)</f>
        <v/>
      </c>
      <c r="AV960" s="36">
        <f>SUMIFS(рўйхат!BE:BE,рўйхат!$CX:$CX,$B$998,рўйхат!$D:$D,$C960)</f>
        <v/>
      </c>
      <c r="AW960" s="35">
        <f>SUMIFS(рўйхат!BF:BF,рўйхат!$CX:$CX,$B$998,рўйхат!$D:$D,$C960)</f>
        <v/>
      </c>
      <c r="AX960" s="36">
        <f>SUMIFS(рўйхат!BG:BG,рўйхат!$CX:$CX,$B$998,рўйхат!$D:$D,$C960)</f>
        <v/>
      </c>
      <c r="AY960" s="35">
        <f>SUMIFS(рўйхат!BH:BH,рўйхат!$CX:$CX,$B$998,рўйхат!$D:$D,$C960)</f>
        <v/>
      </c>
      <c r="AZ960" s="36">
        <f>SUMIFS(рўйхат!BI:BI,рўйхат!$CX:$CX,$B$998,рўйхат!$D:$D,$C960)</f>
        <v/>
      </c>
      <c r="BA960" s="35">
        <f>SUMIFS(рўйхат!BJ:BJ,рўйхат!$CX:$CX,$B$998,рўйхат!$D:$D,$C960)</f>
        <v/>
      </c>
      <c r="BB960" s="36">
        <f>SUMIFS(рўйхат!BK:BK,рўйхат!$CX:$CX,$B$998,рўйхат!$D:$D,$C960)</f>
        <v/>
      </c>
      <c r="BC960" s="77">
        <f>IFERROR(AO960/E960,0)</f>
        <v/>
      </c>
      <c r="BD960" s="77">
        <f>IFERROR(AP960/F960,0)</f>
        <v/>
      </c>
      <c r="BE960" s="35">
        <f>SUMIFS(рўйхат!BL:BL,рўйхат!$CX:$CX,$B$998,рўйхат!$D:$D,$C960)</f>
        <v/>
      </c>
      <c r="BF960" s="36">
        <f>SUMIFS(рўйхат!BM:BM,рўйхат!$CX:$CX,$B$998,рўйхат!$D:$D,$C960)</f>
        <v/>
      </c>
      <c r="BG960" s="35">
        <f>SUMIFS(рўйхат!BN:BN,рўйхат!$CX:$CX,$B$998,рўйхат!$D:$D,$C960)</f>
        <v/>
      </c>
      <c r="BH960" s="36">
        <f>SUMIFS(рўйхат!BO:BO,рўйхат!$CX:$CX,$B$998,рўйхат!$D:$D,$C960)</f>
        <v/>
      </c>
      <c r="BI960" s="35">
        <f>SUMIFS(рўйхат!BP:BP,рўйхат!$CX:$CX,$B$998,рўйхат!$D:$D,$C960)</f>
        <v/>
      </c>
      <c r="BJ960" s="36">
        <f>SUMIFS(рўйхат!BQ:BQ,рўйхат!$CX:$CX,$B$998,рўйхат!$D:$D,$C960)</f>
        <v/>
      </c>
      <c r="BK960" s="35">
        <f>SUMIFS(рўйхат!BR:BR,рўйхат!$CX:$CX,$B$998,рўйхат!$D:$D,$C960)</f>
        <v/>
      </c>
      <c r="BL960" s="36">
        <f>SUMIFS(рўйхат!BS:BS,рўйхат!$CX:$CX,$B$998,рўйхат!$D:$D,$C960)</f>
        <v/>
      </c>
      <c r="BM960" s="35">
        <f>SUMIFS(рўйхат!BT:BT,рўйхат!$CX:$CX,$B$998,рўйхат!$D:$D,$C960)</f>
        <v/>
      </c>
      <c r="BN960" s="36">
        <f>SUMIFS(рўйхат!BU:BU,рўйхат!$CX:$CX,$B$998,рўйхат!$D:$D,$C960)</f>
        <v/>
      </c>
      <c r="BO960" s="35">
        <f>SUMIFS(рўйхат!BX:BX,рўйхат!$CX:$CX,$B$998,рўйхат!$D:$D,$C960)</f>
        <v/>
      </c>
      <c r="BP960" s="36">
        <f>SUMIFS(рўйхат!BY:BY,рўйхат!$CX:$CX,$B$998,рўйхат!$D:$D,$C960)</f>
        <v/>
      </c>
      <c r="BQ960" s="35">
        <f>SUMIFS(рўйхат!BZ:BZ,рўйхат!$CX:$CX,$B$998,рўйхат!$D:$D,$C960)</f>
        <v/>
      </c>
      <c r="BR960" s="36">
        <f>SUMIFS(рўйхат!CA:CA,рўйхат!$CX:$CX,$B$998,рўйхат!$D:$D,$C960)</f>
        <v/>
      </c>
      <c r="BS960" s="35">
        <f>SUMIFS(рўйхат!CB:CB,рўйхат!$CX:$CX,$B$998,рўйхат!$D:$D,$C960)</f>
        <v/>
      </c>
      <c r="BT960" s="36">
        <f>SUMIFS(рўйхат!CC:CC,рўйхат!$CX:$CX,$B$998,рўйхат!$D:$D,$C960)</f>
        <v/>
      </c>
      <c r="BU960" s="35">
        <f>SUMIFS(рўйхат!CD:CD,рўйхат!$CX:$CX,$B$998,рўйхат!$D:$D,$C960)</f>
        <v/>
      </c>
      <c r="BV960" s="36">
        <f>SUMIFS(рўйхат!CE:CE,рўйхат!$CX:$CX,$B$998,рўйхат!$D:$D,$C960)</f>
        <v/>
      </c>
      <c r="BW960" s="35">
        <f>SUMIFS(рўйхат!CH:CH,рўйхат!$CX:$CX,$B$998,рўйхат!$D:$D,$C960)</f>
        <v/>
      </c>
      <c r="BX960" s="36">
        <f>SUMIFS(рўйхат!CI:CI,рўйхат!$CX:$CX,$B$998,рўйхат!$D:$D,$C960)</f>
        <v/>
      </c>
      <c r="BY960" s="35">
        <f>SUMIFS(рўйхат!CJ:CJ,рўйхат!$CX:$CX,$B$998,рўйхат!$D:$D,$C960)</f>
        <v/>
      </c>
      <c r="BZ960" s="36">
        <f>SUMIFS(рўйхат!CK:CK,рўйхат!$CX:$CX,$B$998,рўйхат!$D:$D,$C960)</f>
        <v/>
      </c>
      <c r="CA960" s="35">
        <f>SUMIFS(рўйхат!CL:CL,рўйхат!$CX:$CX,$B$998,рўйхат!$D:$D,$C960)</f>
        <v/>
      </c>
      <c r="CB960" s="36">
        <f>SUMIFS(рўйхат!CM:CM,рўйхат!$CX:$CX,$B$998,рўйхат!$D:$D,$C960)</f>
        <v/>
      </c>
      <c r="CC960" s="35">
        <f>SUMIFS(рўйхат!CN:CN,рўйхат!$CX:$CX,$B$998,рўйхат!$D:$D,$C960)</f>
        <v/>
      </c>
      <c r="CD960" s="36">
        <f>SUMIFS(рўйхат!CO:CO,рўйхат!$CX:$CX,$B$998,рўйхат!$D:$D,$C960)</f>
        <v/>
      </c>
      <c r="CE960" s="77">
        <f>IFERROR(BE960/(Q960+BE960),0)</f>
        <v/>
      </c>
      <c r="CF960" s="78">
        <f>IFERROR(BF960/(R960+BF960),0)</f>
        <v/>
      </c>
    </row>
    <row r="961" hidden="1" outlineLevel="1" ht="30" customFormat="1" customHeight="1" s="8">
      <c r="A961" s="39" t="n"/>
      <c r="B961" s="50" t="n">
        <v>29</v>
      </c>
      <c r="C961" s="131" t="inlineStr">
        <is>
          <t>Лицензияга эга бўлмаган етказиб берувчилардан дори воситаларининг хариди</t>
        </is>
      </c>
      <c r="D961" s="16" t="n"/>
      <c r="E961" s="35">
        <f>SUMIFS(рўйхат!F:F,рўйхат!$CX:$CX,$B$998,рўйхат!$D:$D,$C961)</f>
        <v/>
      </c>
      <c r="F961" s="36">
        <f>SUMIFS(рўйхат!G:G,рўйхат!$CX:$CX,$B$998,рўйхат!$D:$D,$C961)</f>
        <v/>
      </c>
      <c r="G961" s="35">
        <f>SUMIFS(рўйхат!H:H,рўйхат!$CX:$CX,$B$998,рўйхат!$D:$D,$C961)</f>
        <v/>
      </c>
      <c r="H961" s="36">
        <f>SUMIFS(рўйхат!I:I,рўйхат!$CX:$CX,$B$998,рўйхат!$D:$D,$C961)</f>
        <v/>
      </c>
      <c r="I961" s="35">
        <f>SUMIFS(рўйхат!J:J,рўйхат!$CX:$CX,$B$998,рўйхат!$D:$D,$C961)</f>
        <v/>
      </c>
      <c r="J961" s="36">
        <f>SUMIFS(рўйхат!K:K,рўйхат!$CX:$CX,$B$998,рўйхат!$D:$D,$C961)</f>
        <v/>
      </c>
      <c r="K961" s="35">
        <f>SUMIFS(рўйхат!L:L,рўйхат!$CX:$CX,$B$998,рўйхат!$D:$D,$C961)</f>
        <v/>
      </c>
      <c r="L961" s="36">
        <f>SUMIFS(рўйхат!M:M,рўйхат!$CX:$CX,$B$998,рўйхат!$D:$D,$C961)</f>
        <v/>
      </c>
      <c r="M961" s="35">
        <f>SUMIFS(рўйхат!N:N,рўйхат!$CX:$CX,$B$998,рўйхат!$D:$D,$C961)</f>
        <v/>
      </c>
      <c r="N961" s="36">
        <f>SUMIFS(рўйхат!O:O,рўйхат!$CX:$CX,$B$998,рўйхат!$D:$D,$C961)</f>
        <v/>
      </c>
      <c r="O961" s="34">
        <f>IFERROR(M961/E961,0)</f>
        <v/>
      </c>
      <c r="P961" s="34">
        <f>IFERROR(N961/F961,0)</f>
        <v/>
      </c>
      <c r="Q961" s="35">
        <f>SUMIFS(рўйхат!P:P,рўйхат!$CX:$CX,$B$998,рўйхат!$D:$D,$C961)</f>
        <v/>
      </c>
      <c r="R961" s="36">
        <f>SUMIFS(рўйхат!Q:Q,рўйхат!$CX:$CX,$B$998,рўйхат!$D:$D,$C961)</f>
        <v/>
      </c>
      <c r="S961" s="35">
        <f>SUMIFS(рўйхат!R:R,рўйхат!$CX:$CX,$B$998,рўйхат!$D:$D,$C961)</f>
        <v/>
      </c>
      <c r="T961" s="36">
        <f>SUMIFS(рўйхат!S:S,рўйхат!$CX:$CX,$B$998,рўйхат!$D:$D,$C961)</f>
        <v/>
      </c>
      <c r="U961" s="35">
        <f>SUMIFS(рўйхат!T:T,рўйхат!$CX:$CX,$B$998,рўйхат!$D:$D,$C961)</f>
        <v/>
      </c>
      <c r="V961" s="36">
        <f>SUMIFS(рўйхат!U:U,рўйхат!$CX:$CX,$B$998,рўйхат!$D:$D,$C961)</f>
        <v/>
      </c>
      <c r="W961" s="35">
        <f>SUMIFS(рўйхат!V:V,рўйхат!$CX:$CX,$B$998,рўйхат!$D:$D,$C961)</f>
        <v/>
      </c>
      <c r="X961" s="36">
        <f>SUMIFS(рўйхат!W:W,рўйхат!$CX:$CX,$B$998,рўйхат!$D:$D,$C961)</f>
        <v/>
      </c>
      <c r="Y961" s="35">
        <f>SUMIFS(рўйхат!X:X,рўйхат!$CX:$CX,$B$998,рўйхат!$D:$D,$C961)</f>
        <v/>
      </c>
      <c r="Z961" s="36">
        <f>SUMIFS(рўйхат!Y:Y,рўйхат!$CX:$CX,$B$998,рўйхат!$D:$D,$C961)</f>
        <v/>
      </c>
      <c r="AA961" s="35">
        <f>SUMIFS(рўйхат!Z:Z,рўйхат!$CX:$CX,$B$998,рўйхат!$D:$D,$C961)</f>
        <v/>
      </c>
      <c r="AB961" s="36">
        <f>SUMIFS(рўйхат!AA:AA,рўйхат!$CX:$CX,$B$998,рўйхат!$D:$D,$C961)</f>
        <v/>
      </c>
      <c r="AC961" s="35">
        <f>SUMIFS(рўйхат!AB:AB,рўйхат!$CX:$CX,$B$998,рўйхат!$D:$D,$C961)</f>
        <v/>
      </c>
      <c r="AD961" s="36">
        <f>SUMIFS(рўйхат!AC:AC,рўйхат!$CX:$CX,$B$998,рўйхат!$D:$D,$C961)</f>
        <v/>
      </c>
      <c r="AE961" s="35">
        <f>SUMIFS(рўйхат!AD:AD,рўйхат!$CX:$CX,$B$998,рўйхат!$D:$D,$C961)</f>
        <v/>
      </c>
      <c r="AF961" s="36">
        <f>SUMIFS(рўйхат!AE:AE,рўйхат!$CX:$CX,$B$998,рўйхат!$D:$D,$C961)</f>
        <v/>
      </c>
      <c r="AG961" s="35">
        <f>SUMIFS(рўйхат!AH:AH,рўйхат!$CX:$CX,$B$998,рўйхат!$D:$D,$C961)</f>
        <v/>
      </c>
      <c r="AH961" s="36">
        <f>SUMIFS(рўйхат!AI:AI,рўйхат!$CX:$CX,$B$998,рўйхат!$D:$D,$C961)</f>
        <v/>
      </c>
      <c r="AI961" s="35">
        <f>SUMIFS(рўйхат!AJ:AJ,рўйхат!$CX:$CX,$B$998,рўйхат!$D:$D,$C961)</f>
        <v/>
      </c>
      <c r="AJ961" s="36">
        <f>SUMIFS(рўйхат!AK:AK,рўйхат!$CX:$CX,$B$998,рўйхат!$D:$D,$C961)</f>
        <v/>
      </c>
      <c r="AK961" s="35">
        <f>SUMIFS(рўйхат!AL:AL,рўйхат!$CX:$CX,$B$998,рўйхат!$D:$D,$C961)</f>
        <v/>
      </c>
      <c r="AL961" s="36">
        <f>SUMIFS(рўйхат!AM:AM,рўйхат!$CX:$CX,$B$998,рўйхат!$D:$D,$C961)</f>
        <v/>
      </c>
      <c r="AM961" s="77">
        <f>IFERROR(Q961/E961,0)</f>
        <v/>
      </c>
      <c r="AN961" s="77">
        <f>IFERROR(R961/F961,0)</f>
        <v/>
      </c>
      <c r="AO961" s="35">
        <f>SUMIFS(рўйхат!AX:AX,рўйхат!$CX:$CX,$B$998,рўйхат!$D:$D,$C961)</f>
        <v/>
      </c>
      <c r="AP961" s="36">
        <f>SUMIFS(рўйхат!AY:AY,рўйхат!$CX:$CX,$B$998,рўйхат!$D:$D,$C961)</f>
        <v/>
      </c>
      <c r="AQ961" s="35">
        <f>SUMIFS(рўйхат!AZ:AZ,рўйхат!$CX:$CX,$B$998,рўйхат!$D:$D,$C961)</f>
        <v/>
      </c>
      <c r="AR961" s="36">
        <f>SUMIFS(рўйхат!BA:BA,рўйхат!$CX:$CX,$B$998,рўйхат!$D:$D,$C961)</f>
        <v/>
      </c>
      <c r="AS961" s="35">
        <f>SUMIFS(рўйхат!BB:BB,рўйхат!$CX:$CX,$B$998,рўйхат!$D:$D,$C961)</f>
        <v/>
      </c>
      <c r="AT961" s="36">
        <f>SUMIFS(рўйхат!BC:BC,рўйхат!$CX:$CX,$B$998,рўйхат!$D:$D,$C961)</f>
        <v/>
      </c>
      <c r="AU961" s="35">
        <f>SUMIFS(рўйхат!BD:BD,рўйхат!$CX:$CX,$B$998,рўйхат!$D:$D,$C961)</f>
        <v/>
      </c>
      <c r="AV961" s="36">
        <f>SUMIFS(рўйхат!BE:BE,рўйхат!$CX:$CX,$B$998,рўйхат!$D:$D,$C961)</f>
        <v/>
      </c>
      <c r="AW961" s="35">
        <f>SUMIFS(рўйхат!BF:BF,рўйхат!$CX:$CX,$B$998,рўйхат!$D:$D,$C961)</f>
        <v/>
      </c>
      <c r="AX961" s="36">
        <f>SUMIFS(рўйхат!BG:BG,рўйхат!$CX:$CX,$B$998,рўйхат!$D:$D,$C961)</f>
        <v/>
      </c>
      <c r="AY961" s="35">
        <f>SUMIFS(рўйхат!BH:BH,рўйхат!$CX:$CX,$B$998,рўйхат!$D:$D,$C961)</f>
        <v/>
      </c>
      <c r="AZ961" s="36">
        <f>SUMIFS(рўйхат!BI:BI,рўйхат!$CX:$CX,$B$998,рўйхат!$D:$D,$C961)</f>
        <v/>
      </c>
      <c r="BA961" s="35">
        <f>SUMIFS(рўйхат!BJ:BJ,рўйхат!$CX:$CX,$B$998,рўйхат!$D:$D,$C961)</f>
        <v/>
      </c>
      <c r="BB961" s="36">
        <f>SUMIFS(рўйхат!BK:BK,рўйхат!$CX:$CX,$B$998,рўйхат!$D:$D,$C961)</f>
        <v/>
      </c>
      <c r="BC961" s="77">
        <f>IFERROR(AO961/E961,0)</f>
        <v/>
      </c>
      <c r="BD961" s="77">
        <f>IFERROR(AP961/F961,0)</f>
        <v/>
      </c>
      <c r="BE961" s="35">
        <f>SUMIFS(рўйхат!BL:BL,рўйхат!$CX:$CX,$B$998,рўйхат!$D:$D,$C961)</f>
        <v/>
      </c>
      <c r="BF961" s="36">
        <f>SUMIFS(рўйхат!BM:BM,рўйхат!$CX:$CX,$B$998,рўйхат!$D:$D,$C961)</f>
        <v/>
      </c>
      <c r="BG961" s="35">
        <f>SUMIFS(рўйхат!BN:BN,рўйхат!$CX:$CX,$B$998,рўйхат!$D:$D,$C961)</f>
        <v/>
      </c>
      <c r="BH961" s="36">
        <f>SUMIFS(рўйхат!BO:BO,рўйхат!$CX:$CX,$B$998,рўйхат!$D:$D,$C961)</f>
        <v/>
      </c>
      <c r="BI961" s="35">
        <f>SUMIFS(рўйхат!BP:BP,рўйхат!$CX:$CX,$B$998,рўйхат!$D:$D,$C961)</f>
        <v/>
      </c>
      <c r="BJ961" s="36">
        <f>SUMIFS(рўйхат!BQ:BQ,рўйхат!$CX:$CX,$B$998,рўйхат!$D:$D,$C961)</f>
        <v/>
      </c>
      <c r="BK961" s="35">
        <f>SUMIFS(рўйхат!BR:BR,рўйхат!$CX:$CX,$B$998,рўйхат!$D:$D,$C961)</f>
        <v/>
      </c>
      <c r="BL961" s="36">
        <f>SUMIFS(рўйхат!BS:BS,рўйхат!$CX:$CX,$B$998,рўйхат!$D:$D,$C961)</f>
        <v/>
      </c>
      <c r="BM961" s="35">
        <f>SUMIFS(рўйхат!BT:BT,рўйхат!$CX:$CX,$B$998,рўйхат!$D:$D,$C961)</f>
        <v/>
      </c>
      <c r="BN961" s="36">
        <f>SUMIFS(рўйхат!BU:BU,рўйхат!$CX:$CX,$B$998,рўйхат!$D:$D,$C961)</f>
        <v/>
      </c>
      <c r="BO961" s="35">
        <f>SUMIFS(рўйхат!BX:BX,рўйхат!$CX:$CX,$B$998,рўйхат!$D:$D,$C961)</f>
        <v/>
      </c>
      <c r="BP961" s="36">
        <f>SUMIFS(рўйхат!BY:BY,рўйхат!$CX:$CX,$B$998,рўйхат!$D:$D,$C961)</f>
        <v/>
      </c>
      <c r="BQ961" s="35">
        <f>SUMIFS(рўйхат!BZ:BZ,рўйхат!$CX:$CX,$B$998,рўйхат!$D:$D,$C961)</f>
        <v/>
      </c>
      <c r="BR961" s="36">
        <f>SUMIFS(рўйхат!CA:CA,рўйхат!$CX:$CX,$B$998,рўйхат!$D:$D,$C961)</f>
        <v/>
      </c>
      <c r="BS961" s="35">
        <f>SUMIFS(рўйхат!CB:CB,рўйхат!$CX:$CX,$B$998,рўйхат!$D:$D,$C961)</f>
        <v/>
      </c>
      <c r="BT961" s="36">
        <f>SUMIFS(рўйхат!CC:CC,рўйхат!$CX:$CX,$B$998,рўйхат!$D:$D,$C961)</f>
        <v/>
      </c>
      <c r="BU961" s="35">
        <f>SUMIFS(рўйхат!CD:CD,рўйхат!$CX:$CX,$B$998,рўйхат!$D:$D,$C961)</f>
        <v/>
      </c>
      <c r="BV961" s="36">
        <f>SUMIFS(рўйхат!CE:CE,рўйхат!$CX:$CX,$B$998,рўйхат!$D:$D,$C961)</f>
        <v/>
      </c>
      <c r="BW961" s="35">
        <f>SUMIFS(рўйхат!CH:CH,рўйхат!$CX:$CX,$B$998,рўйхат!$D:$D,$C961)</f>
        <v/>
      </c>
      <c r="BX961" s="36">
        <f>SUMIFS(рўйхат!CI:CI,рўйхат!$CX:$CX,$B$998,рўйхат!$D:$D,$C961)</f>
        <v/>
      </c>
      <c r="BY961" s="35">
        <f>SUMIFS(рўйхат!CJ:CJ,рўйхат!$CX:$CX,$B$998,рўйхат!$D:$D,$C961)</f>
        <v/>
      </c>
      <c r="BZ961" s="36">
        <f>SUMIFS(рўйхат!CK:CK,рўйхат!$CX:$CX,$B$998,рўйхат!$D:$D,$C961)</f>
        <v/>
      </c>
      <c r="CA961" s="35">
        <f>SUMIFS(рўйхат!CL:CL,рўйхат!$CX:$CX,$B$998,рўйхат!$D:$D,$C961)</f>
        <v/>
      </c>
      <c r="CB961" s="36">
        <f>SUMIFS(рўйхат!CM:CM,рўйхат!$CX:$CX,$B$998,рўйхат!$D:$D,$C961)</f>
        <v/>
      </c>
      <c r="CC961" s="35">
        <f>SUMIFS(рўйхат!CN:CN,рўйхат!$CX:$CX,$B$998,рўйхат!$D:$D,$C961)</f>
        <v/>
      </c>
      <c r="CD961" s="36">
        <f>SUMIFS(рўйхат!CO:CO,рўйхат!$CX:$CX,$B$998,рўйхат!$D:$D,$C961)</f>
        <v/>
      </c>
      <c r="CE961" s="77">
        <f>IFERROR(BE961/(Q961+BE961),0)</f>
        <v/>
      </c>
      <c r="CF961" s="78">
        <f>IFERROR(BF961/(R961+BF961),0)</f>
        <v/>
      </c>
    </row>
    <row r="962" hidden="1" outlineLevel="1" ht="30" customFormat="1" customHeight="1" s="8">
      <c r="A962" s="39" t="n"/>
      <c r="B962" s="50" t="n">
        <v>30</v>
      </c>
      <c r="C962" s="131" t="inlineStr">
        <is>
          <t>Мансабдор шахсларга боғлиқ етказиб берувчилар билан тузилган шартномалар</t>
        </is>
      </c>
      <c r="D962" s="16" t="n"/>
      <c r="E962" s="35">
        <f>SUMIFS(рўйхат!F:F,рўйхат!$CX:$CX,$B$998,рўйхат!$D:$D,$C962)</f>
        <v/>
      </c>
      <c r="F962" s="36">
        <f>SUMIFS(рўйхат!G:G,рўйхат!$CX:$CX,$B$998,рўйхат!$D:$D,$C962)</f>
        <v/>
      </c>
      <c r="G962" s="35">
        <f>SUMIFS(рўйхат!H:H,рўйхат!$CX:$CX,$B$998,рўйхат!$D:$D,$C962)</f>
        <v/>
      </c>
      <c r="H962" s="36">
        <f>SUMIFS(рўйхат!I:I,рўйхат!$CX:$CX,$B$998,рўйхат!$D:$D,$C962)</f>
        <v/>
      </c>
      <c r="I962" s="35">
        <f>SUMIFS(рўйхат!J:J,рўйхат!$CX:$CX,$B$998,рўйхат!$D:$D,$C962)</f>
        <v/>
      </c>
      <c r="J962" s="36">
        <f>SUMIFS(рўйхат!K:K,рўйхат!$CX:$CX,$B$998,рўйхат!$D:$D,$C962)</f>
        <v/>
      </c>
      <c r="K962" s="35">
        <f>SUMIFS(рўйхат!L:L,рўйхат!$CX:$CX,$B$998,рўйхат!$D:$D,$C962)</f>
        <v/>
      </c>
      <c r="L962" s="36">
        <f>SUMIFS(рўйхат!M:M,рўйхат!$CX:$CX,$B$998,рўйхат!$D:$D,$C962)</f>
        <v/>
      </c>
      <c r="M962" s="35">
        <f>SUMIFS(рўйхат!N:N,рўйхат!$CX:$CX,$B$998,рўйхат!$D:$D,$C962)</f>
        <v/>
      </c>
      <c r="N962" s="36">
        <f>SUMIFS(рўйхат!O:O,рўйхат!$CX:$CX,$B$998,рўйхат!$D:$D,$C962)</f>
        <v/>
      </c>
      <c r="O962" s="34">
        <f>IFERROR(M962/E962,0)</f>
        <v/>
      </c>
      <c r="P962" s="34">
        <f>IFERROR(N962/F962,0)</f>
        <v/>
      </c>
      <c r="Q962" s="35">
        <f>SUMIFS(рўйхат!P:P,рўйхат!$CX:$CX,$B$998,рўйхат!$D:$D,$C962)</f>
        <v/>
      </c>
      <c r="R962" s="36">
        <f>SUMIFS(рўйхат!Q:Q,рўйхат!$CX:$CX,$B$998,рўйхат!$D:$D,$C962)</f>
        <v/>
      </c>
      <c r="S962" s="35">
        <f>SUMIFS(рўйхат!R:R,рўйхат!$CX:$CX,$B$998,рўйхат!$D:$D,$C962)</f>
        <v/>
      </c>
      <c r="T962" s="36">
        <f>SUMIFS(рўйхат!S:S,рўйхат!$CX:$CX,$B$998,рўйхат!$D:$D,$C962)</f>
        <v/>
      </c>
      <c r="U962" s="35">
        <f>SUMIFS(рўйхат!T:T,рўйхат!$CX:$CX,$B$998,рўйхат!$D:$D,$C962)</f>
        <v/>
      </c>
      <c r="V962" s="36">
        <f>SUMIFS(рўйхат!U:U,рўйхат!$CX:$CX,$B$998,рўйхат!$D:$D,$C962)</f>
        <v/>
      </c>
      <c r="W962" s="35">
        <f>SUMIFS(рўйхат!V:V,рўйхат!$CX:$CX,$B$998,рўйхат!$D:$D,$C962)</f>
        <v/>
      </c>
      <c r="X962" s="36">
        <f>SUMIFS(рўйхат!W:W,рўйхат!$CX:$CX,$B$998,рўйхат!$D:$D,$C962)</f>
        <v/>
      </c>
      <c r="Y962" s="35">
        <f>SUMIFS(рўйхат!X:X,рўйхат!$CX:$CX,$B$998,рўйхат!$D:$D,$C962)</f>
        <v/>
      </c>
      <c r="Z962" s="36">
        <f>SUMIFS(рўйхат!Y:Y,рўйхат!$CX:$CX,$B$998,рўйхат!$D:$D,$C962)</f>
        <v/>
      </c>
      <c r="AA962" s="35">
        <f>SUMIFS(рўйхат!Z:Z,рўйхат!$CX:$CX,$B$998,рўйхат!$D:$D,$C962)</f>
        <v/>
      </c>
      <c r="AB962" s="36">
        <f>SUMIFS(рўйхат!AA:AA,рўйхат!$CX:$CX,$B$998,рўйхат!$D:$D,$C962)</f>
        <v/>
      </c>
      <c r="AC962" s="35">
        <f>SUMIFS(рўйхат!AB:AB,рўйхат!$CX:$CX,$B$998,рўйхат!$D:$D,$C962)</f>
        <v/>
      </c>
      <c r="AD962" s="36">
        <f>SUMIFS(рўйхат!AC:AC,рўйхат!$CX:$CX,$B$998,рўйхат!$D:$D,$C962)</f>
        <v/>
      </c>
      <c r="AE962" s="35">
        <f>SUMIFS(рўйхат!AD:AD,рўйхат!$CX:$CX,$B$998,рўйхат!$D:$D,$C962)</f>
        <v/>
      </c>
      <c r="AF962" s="36">
        <f>SUMIFS(рўйхат!AE:AE,рўйхат!$CX:$CX,$B$998,рўйхат!$D:$D,$C962)</f>
        <v/>
      </c>
      <c r="AG962" s="35">
        <f>SUMIFS(рўйхат!AH:AH,рўйхат!$CX:$CX,$B$998,рўйхат!$D:$D,$C962)</f>
        <v/>
      </c>
      <c r="AH962" s="36">
        <f>SUMIFS(рўйхат!AI:AI,рўйхат!$CX:$CX,$B$998,рўйхат!$D:$D,$C962)</f>
        <v/>
      </c>
      <c r="AI962" s="35">
        <f>SUMIFS(рўйхат!AJ:AJ,рўйхат!$CX:$CX,$B$998,рўйхат!$D:$D,$C962)</f>
        <v/>
      </c>
      <c r="AJ962" s="36">
        <f>SUMIFS(рўйхат!AK:AK,рўйхат!$CX:$CX,$B$998,рўйхат!$D:$D,$C962)</f>
        <v/>
      </c>
      <c r="AK962" s="35">
        <f>SUMIFS(рўйхат!AL:AL,рўйхат!$CX:$CX,$B$998,рўйхат!$D:$D,$C962)</f>
        <v/>
      </c>
      <c r="AL962" s="36">
        <f>SUMIFS(рўйхат!AM:AM,рўйхат!$CX:$CX,$B$998,рўйхат!$D:$D,$C962)</f>
        <v/>
      </c>
      <c r="AM962" s="77">
        <f>IFERROR(Q962/E962,0)</f>
        <v/>
      </c>
      <c r="AN962" s="77">
        <f>IFERROR(R962/F962,0)</f>
        <v/>
      </c>
      <c r="AO962" s="35">
        <f>SUMIFS(рўйхат!AX:AX,рўйхат!$CX:$CX,$B$998,рўйхат!$D:$D,$C962)</f>
        <v/>
      </c>
      <c r="AP962" s="36">
        <f>SUMIFS(рўйхат!AY:AY,рўйхат!$CX:$CX,$B$998,рўйхат!$D:$D,$C962)</f>
        <v/>
      </c>
      <c r="AQ962" s="35">
        <f>SUMIFS(рўйхат!AZ:AZ,рўйхат!$CX:$CX,$B$998,рўйхат!$D:$D,$C962)</f>
        <v/>
      </c>
      <c r="AR962" s="36">
        <f>SUMIFS(рўйхат!BA:BA,рўйхат!$CX:$CX,$B$998,рўйхат!$D:$D,$C962)</f>
        <v/>
      </c>
      <c r="AS962" s="35">
        <f>SUMIFS(рўйхат!BB:BB,рўйхат!$CX:$CX,$B$998,рўйхат!$D:$D,$C962)</f>
        <v/>
      </c>
      <c r="AT962" s="36">
        <f>SUMIFS(рўйхат!BC:BC,рўйхат!$CX:$CX,$B$998,рўйхат!$D:$D,$C962)</f>
        <v/>
      </c>
      <c r="AU962" s="35">
        <f>SUMIFS(рўйхат!BD:BD,рўйхат!$CX:$CX,$B$998,рўйхат!$D:$D,$C962)</f>
        <v/>
      </c>
      <c r="AV962" s="36">
        <f>SUMIFS(рўйхат!BE:BE,рўйхат!$CX:$CX,$B$998,рўйхат!$D:$D,$C962)</f>
        <v/>
      </c>
      <c r="AW962" s="35">
        <f>SUMIFS(рўйхат!BF:BF,рўйхат!$CX:$CX,$B$998,рўйхат!$D:$D,$C962)</f>
        <v/>
      </c>
      <c r="AX962" s="36">
        <f>SUMIFS(рўйхат!BG:BG,рўйхат!$CX:$CX,$B$998,рўйхат!$D:$D,$C962)</f>
        <v/>
      </c>
      <c r="AY962" s="35">
        <f>SUMIFS(рўйхат!BH:BH,рўйхат!$CX:$CX,$B$998,рўйхат!$D:$D,$C962)</f>
        <v/>
      </c>
      <c r="AZ962" s="36">
        <f>SUMIFS(рўйхат!BI:BI,рўйхат!$CX:$CX,$B$998,рўйхат!$D:$D,$C962)</f>
        <v/>
      </c>
      <c r="BA962" s="35">
        <f>SUMIFS(рўйхат!BJ:BJ,рўйхат!$CX:$CX,$B$998,рўйхат!$D:$D,$C962)</f>
        <v/>
      </c>
      <c r="BB962" s="36">
        <f>SUMIFS(рўйхат!BK:BK,рўйхат!$CX:$CX,$B$998,рўйхат!$D:$D,$C962)</f>
        <v/>
      </c>
      <c r="BC962" s="77">
        <f>IFERROR(AO962/E962,0)</f>
        <v/>
      </c>
      <c r="BD962" s="77">
        <f>IFERROR(AP962/F962,0)</f>
        <v/>
      </c>
      <c r="BE962" s="35">
        <f>SUMIFS(рўйхат!BL:BL,рўйхат!$CX:$CX,$B$998,рўйхат!$D:$D,$C962)</f>
        <v/>
      </c>
      <c r="BF962" s="36">
        <f>SUMIFS(рўйхат!BM:BM,рўйхат!$CX:$CX,$B$998,рўйхат!$D:$D,$C962)</f>
        <v/>
      </c>
      <c r="BG962" s="35">
        <f>SUMIFS(рўйхат!BN:BN,рўйхат!$CX:$CX,$B$998,рўйхат!$D:$D,$C962)</f>
        <v/>
      </c>
      <c r="BH962" s="36">
        <f>SUMIFS(рўйхат!BO:BO,рўйхат!$CX:$CX,$B$998,рўйхат!$D:$D,$C962)</f>
        <v/>
      </c>
      <c r="BI962" s="35">
        <f>SUMIFS(рўйхат!BP:BP,рўйхат!$CX:$CX,$B$998,рўйхат!$D:$D,$C962)</f>
        <v/>
      </c>
      <c r="BJ962" s="36">
        <f>SUMIFS(рўйхат!BQ:BQ,рўйхат!$CX:$CX,$B$998,рўйхат!$D:$D,$C962)</f>
        <v/>
      </c>
      <c r="BK962" s="35">
        <f>SUMIFS(рўйхат!BR:BR,рўйхат!$CX:$CX,$B$998,рўйхат!$D:$D,$C962)</f>
        <v/>
      </c>
      <c r="BL962" s="36">
        <f>SUMIFS(рўйхат!BS:BS,рўйхат!$CX:$CX,$B$998,рўйхат!$D:$D,$C962)</f>
        <v/>
      </c>
      <c r="BM962" s="35">
        <f>SUMIFS(рўйхат!BT:BT,рўйхат!$CX:$CX,$B$998,рўйхат!$D:$D,$C962)</f>
        <v/>
      </c>
      <c r="BN962" s="36">
        <f>SUMIFS(рўйхат!BU:BU,рўйхат!$CX:$CX,$B$998,рўйхат!$D:$D,$C962)</f>
        <v/>
      </c>
      <c r="BO962" s="35">
        <f>SUMIFS(рўйхат!BX:BX,рўйхат!$CX:$CX,$B$998,рўйхат!$D:$D,$C962)</f>
        <v/>
      </c>
      <c r="BP962" s="36">
        <f>SUMIFS(рўйхат!BY:BY,рўйхат!$CX:$CX,$B$998,рўйхат!$D:$D,$C962)</f>
        <v/>
      </c>
      <c r="BQ962" s="35">
        <f>SUMIFS(рўйхат!BZ:BZ,рўйхат!$CX:$CX,$B$998,рўйхат!$D:$D,$C962)</f>
        <v/>
      </c>
      <c r="BR962" s="36">
        <f>SUMIFS(рўйхат!CA:CA,рўйхат!$CX:$CX,$B$998,рўйхат!$D:$D,$C962)</f>
        <v/>
      </c>
      <c r="BS962" s="35">
        <f>SUMIFS(рўйхат!CB:CB,рўйхат!$CX:$CX,$B$998,рўйхат!$D:$D,$C962)</f>
        <v/>
      </c>
      <c r="BT962" s="36">
        <f>SUMIFS(рўйхат!CC:CC,рўйхат!$CX:$CX,$B$998,рўйхат!$D:$D,$C962)</f>
        <v/>
      </c>
      <c r="BU962" s="35">
        <f>SUMIFS(рўйхат!CD:CD,рўйхат!$CX:$CX,$B$998,рўйхат!$D:$D,$C962)</f>
        <v/>
      </c>
      <c r="BV962" s="36">
        <f>SUMIFS(рўйхат!CE:CE,рўйхат!$CX:$CX,$B$998,рўйхат!$D:$D,$C962)</f>
        <v/>
      </c>
      <c r="BW962" s="35">
        <f>SUMIFS(рўйхат!CH:CH,рўйхат!$CX:$CX,$B$998,рўйхат!$D:$D,$C962)</f>
        <v/>
      </c>
      <c r="BX962" s="36">
        <f>SUMIFS(рўйхат!CI:CI,рўйхат!$CX:$CX,$B$998,рўйхат!$D:$D,$C962)</f>
        <v/>
      </c>
      <c r="BY962" s="35">
        <f>SUMIFS(рўйхат!CJ:CJ,рўйхат!$CX:$CX,$B$998,рўйхат!$D:$D,$C962)</f>
        <v/>
      </c>
      <c r="BZ962" s="36">
        <f>SUMIFS(рўйхат!CK:CK,рўйхат!$CX:$CX,$B$998,рўйхат!$D:$D,$C962)</f>
        <v/>
      </c>
      <c r="CA962" s="35">
        <f>SUMIFS(рўйхат!CL:CL,рўйхат!$CX:$CX,$B$998,рўйхат!$D:$D,$C962)</f>
        <v/>
      </c>
      <c r="CB962" s="36">
        <f>SUMIFS(рўйхат!CM:CM,рўйхат!$CX:$CX,$B$998,рўйхат!$D:$D,$C962)</f>
        <v/>
      </c>
      <c r="CC962" s="35">
        <f>SUMIFS(рўйхат!CN:CN,рўйхат!$CX:$CX,$B$998,рўйхат!$D:$D,$C962)</f>
        <v/>
      </c>
      <c r="CD962" s="36">
        <f>SUMIFS(рўйхат!CO:CO,рўйхат!$CX:$CX,$B$998,рўйхат!$D:$D,$C962)</f>
        <v/>
      </c>
      <c r="CE962" s="77">
        <f>IFERROR(BE962/(Q962+BE962),0)</f>
        <v/>
      </c>
      <c r="CF962" s="78">
        <f>IFERROR(BF962/(R962+BF962),0)</f>
        <v/>
      </c>
    </row>
    <row r="963" hidden="1" outlineLevel="1" ht="30" customFormat="1" customHeight="1" s="8">
      <c r="A963" s="39" t="n"/>
      <c r="B963" s="50" t="n">
        <v>31</v>
      </c>
      <c r="C963" s="131" t="inlineStr">
        <is>
          <t>Мансабдор шахсларга боғлиқ етказиб берувчилар билан тузилган шартномалар (COOPERATION)</t>
        </is>
      </c>
      <c r="D963" s="16" t="n"/>
      <c r="E963" s="35">
        <f>SUMIFS(рўйхат!F:F,рўйхат!$CX:$CX,$B$998,рўйхат!$D:$D,$C963)</f>
        <v/>
      </c>
      <c r="F963" s="36">
        <f>SUMIFS(рўйхат!G:G,рўйхат!$CX:$CX,$B$998,рўйхат!$D:$D,$C963)</f>
        <v/>
      </c>
      <c r="G963" s="35">
        <f>SUMIFS(рўйхат!H:H,рўйхат!$CX:$CX,$B$998,рўйхат!$D:$D,$C963)</f>
        <v/>
      </c>
      <c r="H963" s="36">
        <f>SUMIFS(рўйхат!I:I,рўйхат!$CX:$CX,$B$998,рўйхат!$D:$D,$C963)</f>
        <v/>
      </c>
      <c r="I963" s="35">
        <f>SUMIFS(рўйхат!J:J,рўйхат!$CX:$CX,$B$998,рўйхат!$D:$D,$C963)</f>
        <v/>
      </c>
      <c r="J963" s="36">
        <f>SUMIFS(рўйхат!K:K,рўйхат!$CX:$CX,$B$998,рўйхат!$D:$D,$C963)</f>
        <v/>
      </c>
      <c r="K963" s="35">
        <f>SUMIFS(рўйхат!L:L,рўйхат!$CX:$CX,$B$998,рўйхат!$D:$D,$C963)</f>
        <v/>
      </c>
      <c r="L963" s="36">
        <f>SUMIFS(рўйхат!M:M,рўйхат!$CX:$CX,$B$998,рўйхат!$D:$D,$C963)</f>
        <v/>
      </c>
      <c r="M963" s="35">
        <f>SUMIFS(рўйхат!N:N,рўйхат!$CX:$CX,$B$998,рўйхат!$D:$D,$C963)</f>
        <v/>
      </c>
      <c r="N963" s="36">
        <f>SUMIFS(рўйхат!O:O,рўйхат!$CX:$CX,$B$998,рўйхат!$D:$D,$C963)</f>
        <v/>
      </c>
      <c r="O963" s="34">
        <f>IFERROR(M963/E963,0)</f>
        <v/>
      </c>
      <c r="P963" s="34">
        <f>IFERROR(N963/F963,0)</f>
        <v/>
      </c>
      <c r="Q963" s="35">
        <f>SUMIFS(рўйхат!P:P,рўйхат!$CX:$CX,$B$998,рўйхат!$D:$D,$C963)</f>
        <v/>
      </c>
      <c r="R963" s="36">
        <f>SUMIFS(рўйхат!Q:Q,рўйхат!$CX:$CX,$B$998,рўйхат!$D:$D,$C963)</f>
        <v/>
      </c>
      <c r="S963" s="35">
        <f>SUMIFS(рўйхат!R:R,рўйхат!$CX:$CX,$B$998,рўйхат!$D:$D,$C963)</f>
        <v/>
      </c>
      <c r="T963" s="36">
        <f>SUMIFS(рўйхат!S:S,рўйхат!$CX:$CX,$B$998,рўйхат!$D:$D,$C963)</f>
        <v/>
      </c>
      <c r="U963" s="35">
        <f>SUMIFS(рўйхат!T:T,рўйхат!$CX:$CX,$B$998,рўйхат!$D:$D,$C963)</f>
        <v/>
      </c>
      <c r="V963" s="36">
        <f>SUMIFS(рўйхат!U:U,рўйхат!$CX:$CX,$B$998,рўйхат!$D:$D,$C963)</f>
        <v/>
      </c>
      <c r="W963" s="35">
        <f>SUMIFS(рўйхат!V:V,рўйхат!$CX:$CX,$B$998,рўйхат!$D:$D,$C963)</f>
        <v/>
      </c>
      <c r="X963" s="36">
        <f>SUMIFS(рўйхат!W:W,рўйхат!$CX:$CX,$B$998,рўйхат!$D:$D,$C963)</f>
        <v/>
      </c>
      <c r="Y963" s="35">
        <f>SUMIFS(рўйхат!X:X,рўйхат!$CX:$CX,$B$998,рўйхат!$D:$D,$C963)</f>
        <v/>
      </c>
      <c r="Z963" s="36">
        <f>SUMIFS(рўйхат!Y:Y,рўйхат!$CX:$CX,$B$998,рўйхат!$D:$D,$C963)</f>
        <v/>
      </c>
      <c r="AA963" s="35">
        <f>SUMIFS(рўйхат!Z:Z,рўйхат!$CX:$CX,$B$998,рўйхат!$D:$D,$C963)</f>
        <v/>
      </c>
      <c r="AB963" s="36">
        <f>SUMIFS(рўйхат!AA:AA,рўйхат!$CX:$CX,$B$998,рўйхат!$D:$D,$C963)</f>
        <v/>
      </c>
      <c r="AC963" s="35">
        <f>SUMIFS(рўйхат!AB:AB,рўйхат!$CX:$CX,$B$998,рўйхат!$D:$D,$C963)</f>
        <v/>
      </c>
      <c r="AD963" s="36">
        <f>SUMIFS(рўйхат!AC:AC,рўйхат!$CX:$CX,$B$998,рўйхат!$D:$D,$C963)</f>
        <v/>
      </c>
      <c r="AE963" s="35">
        <f>SUMIFS(рўйхат!AD:AD,рўйхат!$CX:$CX,$B$998,рўйхат!$D:$D,$C963)</f>
        <v/>
      </c>
      <c r="AF963" s="36">
        <f>SUMIFS(рўйхат!AE:AE,рўйхат!$CX:$CX,$B$998,рўйхат!$D:$D,$C963)</f>
        <v/>
      </c>
      <c r="AG963" s="35">
        <f>SUMIFS(рўйхат!AH:AH,рўйхат!$CX:$CX,$B$998,рўйхат!$D:$D,$C963)</f>
        <v/>
      </c>
      <c r="AH963" s="36">
        <f>SUMIFS(рўйхат!AI:AI,рўйхат!$CX:$CX,$B$998,рўйхат!$D:$D,$C963)</f>
        <v/>
      </c>
      <c r="AI963" s="35">
        <f>SUMIFS(рўйхат!AJ:AJ,рўйхат!$CX:$CX,$B$998,рўйхат!$D:$D,$C963)</f>
        <v/>
      </c>
      <c r="AJ963" s="36">
        <f>SUMIFS(рўйхат!AK:AK,рўйхат!$CX:$CX,$B$998,рўйхат!$D:$D,$C963)</f>
        <v/>
      </c>
      <c r="AK963" s="35">
        <f>SUMIFS(рўйхат!AL:AL,рўйхат!$CX:$CX,$B$998,рўйхат!$D:$D,$C963)</f>
        <v/>
      </c>
      <c r="AL963" s="36">
        <f>SUMIFS(рўйхат!AM:AM,рўйхат!$CX:$CX,$B$998,рўйхат!$D:$D,$C963)</f>
        <v/>
      </c>
      <c r="AM963" s="77">
        <f>IFERROR(Q963/E963,0)</f>
        <v/>
      </c>
      <c r="AN963" s="77">
        <f>IFERROR(R963/F963,0)</f>
        <v/>
      </c>
      <c r="AO963" s="35">
        <f>SUMIFS(рўйхат!AX:AX,рўйхат!$CX:$CX,$B$998,рўйхат!$D:$D,$C963)</f>
        <v/>
      </c>
      <c r="AP963" s="36">
        <f>SUMIFS(рўйхат!AY:AY,рўйхат!$CX:$CX,$B$998,рўйхат!$D:$D,$C963)</f>
        <v/>
      </c>
      <c r="AQ963" s="35">
        <f>SUMIFS(рўйхат!AZ:AZ,рўйхат!$CX:$CX,$B$998,рўйхат!$D:$D,$C963)</f>
        <v/>
      </c>
      <c r="AR963" s="36">
        <f>SUMIFS(рўйхат!BA:BA,рўйхат!$CX:$CX,$B$998,рўйхат!$D:$D,$C963)</f>
        <v/>
      </c>
      <c r="AS963" s="35">
        <f>SUMIFS(рўйхат!BB:BB,рўйхат!$CX:$CX,$B$998,рўйхат!$D:$D,$C963)</f>
        <v/>
      </c>
      <c r="AT963" s="36">
        <f>SUMIFS(рўйхат!BC:BC,рўйхат!$CX:$CX,$B$998,рўйхат!$D:$D,$C963)</f>
        <v/>
      </c>
      <c r="AU963" s="35">
        <f>SUMIFS(рўйхат!BD:BD,рўйхат!$CX:$CX,$B$998,рўйхат!$D:$D,$C963)</f>
        <v/>
      </c>
      <c r="AV963" s="36">
        <f>SUMIFS(рўйхат!BE:BE,рўйхат!$CX:$CX,$B$998,рўйхат!$D:$D,$C963)</f>
        <v/>
      </c>
      <c r="AW963" s="35">
        <f>SUMIFS(рўйхат!BF:BF,рўйхат!$CX:$CX,$B$998,рўйхат!$D:$D,$C963)</f>
        <v/>
      </c>
      <c r="AX963" s="36">
        <f>SUMIFS(рўйхат!BG:BG,рўйхат!$CX:$CX,$B$998,рўйхат!$D:$D,$C963)</f>
        <v/>
      </c>
      <c r="AY963" s="35">
        <f>SUMIFS(рўйхат!BH:BH,рўйхат!$CX:$CX,$B$998,рўйхат!$D:$D,$C963)</f>
        <v/>
      </c>
      <c r="AZ963" s="36">
        <f>SUMIFS(рўйхат!BI:BI,рўйхат!$CX:$CX,$B$998,рўйхат!$D:$D,$C963)</f>
        <v/>
      </c>
      <c r="BA963" s="35">
        <f>SUMIFS(рўйхат!BJ:BJ,рўйхат!$CX:$CX,$B$998,рўйхат!$D:$D,$C963)</f>
        <v/>
      </c>
      <c r="BB963" s="36">
        <f>SUMIFS(рўйхат!BK:BK,рўйхат!$CX:$CX,$B$998,рўйхат!$D:$D,$C963)</f>
        <v/>
      </c>
      <c r="BC963" s="77">
        <f>IFERROR(AO963/E963,0)</f>
        <v/>
      </c>
      <c r="BD963" s="77">
        <f>IFERROR(AP963/F963,0)</f>
        <v/>
      </c>
      <c r="BE963" s="35">
        <f>SUMIFS(рўйхат!BL:BL,рўйхат!$CX:$CX,$B$998,рўйхат!$D:$D,$C963)</f>
        <v/>
      </c>
      <c r="BF963" s="36">
        <f>SUMIFS(рўйхат!BM:BM,рўйхат!$CX:$CX,$B$998,рўйхат!$D:$D,$C963)</f>
        <v/>
      </c>
      <c r="BG963" s="35">
        <f>SUMIFS(рўйхат!BN:BN,рўйхат!$CX:$CX,$B$998,рўйхат!$D:$D,$C963)</f>
        <v/>
      </c>
      <c r="BH963" s="36">
        <f>SUMIFS(рўйхат!BO:BO,рўйхат!$CX:$CX,$B$998,рўйхат!$D:$D,$C963)</f>
        <v/>
      </c>
      <c r="BI963" s="35">
        <f>SUMIFS(рўйхат!BP:BP,рўйхат!$CX:$CX,$B$998,рўйхат!$D:$D,$C963)</f>
        <v/>
      </c>
      <c r="BJ963" s="36">
        <f>SUMIFS(рўйхат!BQ:BQ,рўйхат!$CX:$CX,$B$998,рўйхат!$D:$D,$C963)</f>
        <v/>
      </c>
      <c r="BK963" s="35">
        <f>SUMIFS(рўйхат!BR:BR,рўйхат!$CX:$CX,$B$998,рўйхат!$D:$D,$C963)</f>
        <v/>
      </c>
      <c r="BL963" s="36">
        <f>SUMIFS(рўйхат!BS:BS,рўйхат!$CX:$CX,$B$998,рўйхат!$D:$D,$C963)</f>
        <v/>
      </c>
      <c r="BM963" s="35">
        <f>SUMIFS(рўйхат!BT:BT,рўйхат!$CX:$CX,$B$998,рўйхат!$D:$D,$C963)</f>
        <v/>
      </c>
      <c r="BN963" s="36">
        <f>SUMIFS(рўйхат!BU:BU,рўйхат!$CX:$CX,$B$998,рўйхат!$D:$D,$C963)</f>
        <v/>
      </c>
      <c r="BO963" s="35">
        <f>SUMIFS(рўйхат!BX:BX,рўйхат!$CX:$CX,$B$998,рўйхат!$D:$D,$C963)</f>
        <v/>
      </c>
      <c r="BP963" s="36">
        <f>SUMIFS(рўйхат!BY:BY,рўйхат!$CX:$CX,$B$998,рўйхат!$D:$D,$C963)</f>
        <v/>
      </c>
      <c r="BQ963" s="35">
        <f>SUMIFS(рўйхат!BZ:BZ,рўйхат!$CX:$CX,$B$998,рўйхат!$D:$D,$C963)</f>
        <v/>
      </c>
      <c r="BR963" s="36">
        <f>SUMIFS(рўйхат!CA:CA,рўйхат!$CX:$CX,$B$998,рўйхат!$D:$D,$C963)</f>
        <v/>
      </c>
      <c r="BS963" s="35">
        <f>SUMIFS(рўйхат!CB:CB,рўйхат!$CX:$CX,$B$998,рўйхат!$D:$D,$C963)</f>
        <v/>
      </c>
      <c r="BT963" s="36">
        <f>SUMIFS(рўйхат!CC:CC,рўйхат!$CX:$CX,$B$998,рўйхат!$D:$D,$C963)</f>
        <v/>
      </c>
      <c r="BU963" s="35">
        <f>SUMIFS(рўйхат!CD:CD,рўйхат!$CX:$CX,$B$998,рўйхат!$D:$D,$C963)</f>
        <v/>
      </c>
      <c r="BV963" s="36">
        <f>SUMIFS(рўйхат!CE:CE,рўйхат!$CX:$CX,$B$998,рўйхат!$D:$D,$C963)</f>
        <v/>
      </c>
      <c r="BW963" s="35">
        <f>SUMIFS(рўйхат!CH:CH,рўйхат!$CX:$CX,$B$998,рўйхат!$D:$D,$C963)</f>
        <v/>
      </c>
      <c r="BX963" s="36">
        <f>SUMIFS(рўйхат!CI:CI,рўйхат!$CX:$CX,$B$998,рўйхат!$D:$D,$C963)</f>
        <v/>
      </c>
      <c r="BY963" s="35">
        <f>SUMIFS(рўйхат!CJ:CJ,рўйхат!$CX:$CX,$B$998,рўйхат!$D:$D,$C963)</f>
        <v/>
      </c>
      <c r="BZ963" s="36">
        <f>SUMIFS(рўйхат!CK:CK,рўйхат!$CX:$CX,$B$998,рўйхат!$D:$D,$C963)</f>
        <v/>
      </c>
      <c r="CA963" s="35">
        <f>SUMIFS(рўйхат!CL:CL,рўйхат!$CX:$CX,$B$998,рўйхат!$D:$D,$C963)</f>
        <v/>
      </c>
      <c r="CB963" s="36">
        <f>SUMIFS(рўйхат!CM:CM,рўйхат!$CX:$CX,$B$998,рўйхат!$D:$D,$C963)</f>
        <v/>
      </c>
      <c r="CC963" s="35">
        <f>SUMIFS(рўйхат!CN:CN,рўйхат!$CX:$CX,$B$998,рўйхат!$D:$D,$C963)</f>
        <v/>
      </c>
      <c r="CD963" s="36">
        <f>SUMIFS(рўйхат!CO:CO,рўйхат!$CX:$CX,$B$998,рўйхат!$D:$D,$C963)</f>
        <v/>
      </c>
      <c r="CE963" s="77">
        <f>IFERROR(BE963/(Q963+BE963),0)</f>
        <v/>
      </c>
      <c r="CF963" s="78">
        <f>IFERROR(BF963/(R963+BF963),0)</f>
        <v/>
      </c>
    </row>
    <row r="964" hidden="1" outlineLevel="1" ht="30" customFormat="1" customHeight="1" s="8">
      <c r="A964" s="39" t="n"/>
      <c r="B964" s="50" t="n">
        <v>32</v>
      </c>
      <c r="C964" s="131" t="inlineStr">
        <is>
          <t>Мансабдор шахсларга боғлиқ етказиб берувчилар билан тузилган шартномалар (UZEX)</t>
        </is>
      </c>
      <c r="D964" s="51" t="n"/>
      <c r="E964" s="35">
        <f>SUMIFS(рўйхат!F:F,рўйхат!$CX:$CX,$B$998,рўйхат!$D:$D,$C964)</f>
        <v/>
      </c>
      <c r="F964" s="36">
        <f>SUMIFS(рўйхат!G:G,рўйхат!$CX:$CX,$B$998,рўйхат!$D:$D,$C964)</f>
        <v/>
      </c>
      <c r="G964" s="35">
        <f>SUMIFS(рўйхат!H:H,рўйхат!$CX:$CX,$B$998,рўйхат!$D:$D,$C964)</f>
        <v/>
      </c>
      <c r="H964" s="36">
        <f>SUMIFS(рўйхат!I:I,рўйхат!$CX:$CX,$B$998,рўйхат!$D:$D,$C964)</f>
        <v/>
      </c>
      <c r="I964" s="35">
        <f>SUMIFS(рўйхат!J:J,рўйхат!$CX:$CX,$B$998,рўйхат!$D:$D,$C964)</f>
        <v/>
      </c>
      <c r="J964" s="36">
        <f>SUMIFS(рўйхат!K:K,рўйхат!$CX:$CX,$B$998,рўйхат!$D:$D,$C964)</f>
        <v/>
      </c>
      <c r="K964" s="35">
        <f>SUMIFS(рўйхат!L:L,рўйхат!$CX:$CX,$B$998,рўйхат!$D:$D,$C964)</f>
        <v/>
      </c>
      <c r="L964" s="36">
        <f>SUMIFS(рўйхат!M:M,рўйхат!$CX:$CX,$B$998,рўйхат!$D:$D,$C964)</f>
        <v/>
      </c>
      <c r="M964" s="35">
        <f>SUMIFS(рўйхат!N:N,рўйхат!$CX:$CX,$B$998,рўйхат!$D:$D,$C964)</f>
        <v/>
      </c>
      <c r="N964" s="36">
        <f>SUMIFS(рўйхат!O:O,рўйхат!$CX:$CX,$B$998,рўйхат!$D:$D,$C964)</f>
        <v/>
      </c>
      <c r="O964" s="34">
        <f>IFERROR(M964/E964,0)</f>
        <v/>
      </c>
      <c r="P964" s="34">
        <f>IFERROR(N964/F964,0)</f>
        <v/>
      </c>
      <c r="Q964" s="35">
        <f>SUMIFS(рўйхат!P:P,рўйхат!$CX:$CX,$B$998,рўйхат!$D:$D,$C964)</f>
        <v/>
      </c>
      <c r="R964" s="36">
        <f>SUMIFS(рўйхат!Q:Q,рўйхат!$CX:$CX,$B$998,рўйхат!$D:$D,$C964)</f>
        <v/>
      </c>
      <c r="S964" s="35">
        <f>SUMIFS(рўйхат!R:R,рўйхат!$CX:$CX,$B$998,рўйхат!$D:$D,$C964)</f>
        <v/>
      </c>
      <c r="T964" s="36">
        <f>SUMIFS(рўйхат!S:S,рўйхат!$CX:$CX,$B$998,рўйхат!$D:$D,$C964)</f>
        <v/>
      </c>
      <c r="U964" s="35">
        <f>SUMIFS(рўйхат!T:T,рўйхат!$CX:$CX,$B$998,рўйхат!$D:$D,$C964)</f>
        <v/>
      </c>
      <c r="V964" s="36">
        <f>SUMIFS(рўйхат!U:U,рўйхат!$CX:$CX,$B$998,рўйхат!$D:$D,$C964)</f>
        <v/>
      </c>
      <c r="W964" s="35">
        <f>SUMIFS(рўйхат!V:V,рўйхат!$CX:$CX,$B$998,рўйхат!$D:$D,$C964)</f>
        <v/>
      </c>
      <c r="X964" s="36">
        <f>SUMIFS(рўйхат!W:W,рўйхат!$CX:$CX,$B$998,рўйхат!$D:$D,$C964)</f>
        <v/>
      </c>
      <c r="Y964" s="35">
        <f>SUMIFS(рўйхат!X:X,рўйхат!$CX:$CX,$B$998,рўйхат!$D:$D,$C964)</f>
        <v/>
      </c>
      <c r="Z964" s="36">
        <f>SUMIFS(рўйхат!Y:Y,рўйхат!$CX:$CX,$B$998,рўйхат!$D:$D,$C964)</f>
        <v/>
      </c>
      <c r="AA964" s="35">
        <f>SUMIFS(рўйхат!Z:Z,рўйхат!$CX:$CX,$B$998,рўйхат!$D:$D,$C964)</f>
        <v/>
      </c>
      <c r="AB964" s="36">
        <f>SUMIFS(рўйхат!AA:AA,рўйхат!$CX:$CX,$B$998,рўйхат!$D:$D,$C964)</f>
        <v/>
      </c>
      <c r="AC964" s="35">
        <f>SUMIFS(рўйхат!AB:AB,рўйхат!$CX:$CX,$B$998,рўйхат!$D:$D,$C964)</f>
        <v/>
      </c>
      <c r="AD964" s="36">
        <f>SUMIFS(рўйхат!AC:AC,рўйхат!$CX:$CX,$B$998,рўйхат!$D:$D,$C964)</f>
        <v/>
      </c>
      <c r="AE964" s="35">
        <f>SUMIFS(рўйхат!AD:AD,рўйхат!$CX:$CX,$B$998,рўйхат!$D:$D,$C964)</f>
        <v/>
      </c>
      <c r="AF964" s="36">
        <f>SUMIFS(рўйхат!AE:AE,рўйхат!$CX:$CX,$B$998,рўйхат!$D:$D,$C964)</f>
        <v/>
      </c>
      <c r="AG964" s="35">
        <f>SUMIFS(рўйхат!AH:AH,рўйхат!$CX:$CX,$B$998,рўйхат!$D:$D,$C964)</f>
        <v/>
      </c>
      <c r="AH964" s="36">
        <f>SUMIFS(рўйхат!AI:AI,рўйхат!$CX:$CX,$B$998,рўйхат!$D:$D,$C964)</f>
        <v/>
      </c>
      <c r="AI964" s="35">
        <f>SUMIFS(рўйхат!AJ:AJ,рўйхат!$CX:$CX,$B$998,рўйхат!$D:$D,$C964)</f>
        <v/>
      </c>
      <c r="AJ964" s="36">
        <f>SUMIFS(рўйхат!AK:AK,рўйхат!$CX:$CX,$B$998,рўйхат!$D:$D,$C964)</f>
        <v/>
      </c>
      <c r="AK964" s="35">
        <f>SUMIFS(рўйхат!AL:AL,рўйхат!$CX:$CX,$B$998,рўйхат!$D:$D,$C964)</f>
        <v/>
      </c>
      <c r="AL964" s="36">
        <f>SUMIFS(рўйхат!AM:AM,рўйхат!$CX:$CX,$B$998,рўйхат!$D:$D,$C964)</f>
        <v/>
      </c>
      <c r="AM964" s="77">
        <f>IFERROR(Q964/E964,0)</f>
        <v/>
      </c>
      <c r="AN964" s="77">
        <f>IFERROR(R964/F964,0)</f>
        <v/>
      </c>
      <c r="AO964" s="35">
        <f>SUMIFS(рўйхат!AX:AX,рўйхат!$CX:$CX,$B$998,рўйхат!$D:$D,$C964)</f>
        <v/>
      </c>
      <c r="AP964" s="36">
        <f>SUMIFS(рўйхат!AY:AY,рўйхат!$CX:$CX,$B$998,рўйхат!$D:$D,$C964)</f>
        <v/>
      </c>
      <c r="AQ964" s="35">
        <f>SUMIFS(рўйхат!AZ:AZ,рўйхат!$CX:$CX,$B$998,рўйхат!$D:$D,$C964)</f>
        <v/>
      </c>
      <c r="AR964" s="36">
        <f>SUMIFS(рўйхат!BA:BA,рўйхат!$CX:$CX,$B$998,рўйхат!$D:$D,$C964)</f>
        <v/>
      </c>
      <c r="AS964" s="35">
        <f>SUMIFS(рўйхат!BB:BB,рўйхат!$CX:$CX,$B$998,рўйхат!$D:$D,$C964)</f>
        <v/>
      </c>
      <c r="AT964" s="36">
        <f>SUMIFS(рўйхат!BC:BC,рўйхат!$CX:$CX,$B$998,рўйхат!$D:$D,$C964)</f>
        <v/>
      </c>
      <c r="AU964" s="35">
        <f>SUMIFS(рўйхат!BD:BD,рўйхат!$CX:$CX,$B$998,рўйхат!$D:$D,$C964)</f>
        <v/>
      </c>
      <c r="AV964" s="36">
        <f>SUMIFS(рўйхат!BE:BE,рўйхат!$CX:$CX,$B$998,рўйхат!$D:$D,$C964)</f>
        <v/>
      </c>
      <c r="AW964" s="35">
        <f>SUMIFS(рўйхат!BF:BF,рўйхат!$CX:$CX,$B$998,рўйхат!$D:$D,$C964)</f>
        <v/>
      </c>
      <c r="AX964" s="36">
        <f>SUMIFS(рўйхат!BG:BG,рўйхат!$CX:$CX,$B$998,рўйхат!$D:$D,$C964)</f>
        <v/>
      </c>
      <c r="AY964" s="35">
        <f>SUMIFS(рўйхат!BH:BH,рўйхат!$CX:$CX,$B$998,рўйхат!$D:$D,$C964)</f>
        <v/>
      </c>
      <c r="AZ964" s="36">
        <f>SUMIFS(рўйхат!BI:BI,рўйхат!$CX:$CX,$B$998,рўйхат!$D:$D,$C964)</f>
        <v/>
      </c>
      <c r="BA964" s="35">
        <f>SUMIFS(рўйхат!BJ:BJ,рўйхат!$CX:$CX,$B$998,рўйхат!$D:$D,$C964)</f>
        <v/>
      </c>
      <c r="BB964" s="36">
        <f>SUMIFS(рўйхат!BK:BK,рўйхат!$CX:$CX,$B$998,рўйхат!$D:$D,$C964)</f>
        <v/>
      </c>
      <c r="BC964" s="77">
        <f>IFERROR(AO964/E964,0)</f>
        <v/>
      </c>
      <c r="BD964" s="77">
        <f>IFERROR(AP964/F964,0)</f>
        <v/>
      </c>
      <c r="BE964" s="35">
        <f>SUMIFS(рўйхат!BL:BL,рўйхат!$CX:$CX,$B$998,рўйхат!$D:$D,$C964)</f>
        <v/>
      </c>
      <c r="BF964" s="36">
        <f>SUMIFS(рўйхат!BM:BM,рўйхат!$CX:$CX,$B$998,рўйхат!$D:$D,$C964)</f>
        <v/>
      </c>
      <c r="BG964" s="35">
        <f>SUMIFS(рўйхат!BN:BN,рўйхат!$CX:$CX,$B$998,рўйхат!$D:$D,$C964)</f>
        <v/>
      </c>
      <c r="BH964" s="36">
        <f>SUMIFS(рўйхат!BO:BO,рўйхат!$CX:$CX,$B$998,рўйхат!$D:$D,$C964)</f>
        <v/>
      </c>
      <c r="BI964" s="35">
        <f>SUMIFS(рўйхат!BP:BP,рўйхат!$CX:$CX,$B$998,рўйхат!$D:$D,$C964)</f>
        <v/>
      </c>
      <c r="BJ964" s="36">
        <f>SUMIFS(рўйхат!BQ:BQ,рўйхат!$CX:$CX,$B$998,рўйхат!$D:$D,$C964)</f>
        <v/>
      </c>
      <c r="BK964" s="35">
        <f>SUMIFS(рўйхат!BR:BR,рўйхат!$CX:$CX,$B$998,рўйхат!$D:$D,$C964)</f>
        <v/>
      </c>
      <c r="BL964" s="36">
        <f>SUMIFS(рўйхат!BS:BS,рўйхат!$CX:$CX,$B$998,рўйхат!$D:$D,$C964)</f>
        <v/>
      </c>
      <c r="BM964" s="35">
        <f>SUMIFS(рўйхат!BT:BT,рўйхат!$CX:$CX,$B$998,рўйхат!$D:$D,$C964)</f>
        <v/>
      </c>
      <c r="BN964" s="36">
        <f>SUMIFS(рўйхат!BU:BU,рўйхат!$CX:$CX,$B$998,рўйхат!$D:$D,$C964)</f>
        <v/>
      </c>
      <c r="BO964" s="35">
        <f>SUMIFS(рўйхат!BX:BX,рўйхат!$CX:$CX,$B$998,рўйхат!$D:$D,$C964)</f>
        <v/>
      </c>
      <c r="BP964" s="36">
        <f>SUMIFS(рўйхат!BY:BY,рўйхат!$CX:$CX,$B$998,рўйхат!$D:$D,$C964)</f>
        <v/>
      </c>
      <c r="BQ964" s="35">
        <f>SUMIFS(рўйхат!BZ:BZ,рўйхат!$CX:$CX,$B$998,рўйхат!$D:$D,$C964)</f>
        <v/>
      </c>
      <c r="BR964" s="36">
        <f>SUMIFS(рўйхат!CA:CA,рўйхат!$CX:$CX,$B$998,рўйхат!$D:$D,$C964)</f>
        <v/>
      </c>
      <c r="BS964" s="35">
        <f>SUMIFS(рўйхат!CB:CB,рўйхат!$CX:$CX,$B$998,рўйхат!$D:$D,$C964)</f>
        <v/>
      </c>
      <c r="BT964" s="36">
        <f>SUMIFS(рўйхат!CC:CC,рўйхат!$CX:$CX,$B$998,рўйхат!$D:$D,$C964)</f>
        <v/>
      </c>
      <c r="BU964" s="35">
        <f>SUMIFS(рўйхат!CD:CD,рўйхат!$CX:$CX,$B$998,рўйхат!$D:$D,$C964)</f>
        <v/>
      </c>
      <c r="BV964" s="36">
        <f>SUMIFS(рўйхат!CE:CE,рўйхат!$CX:$CX,$B$998,рўйхат!$D:$D,$C964)</f>
        <v/>
      </c>
      <c r="BW964" s="35">
        <f>SUMIFS(рўйхат!CH:CH,рўйхат!$CX:$CX,$B$998,рўйхат!$D:$D,$C964)</f>
        <v/>
      </c>
      <c r="BX964" s="36">
        <f>SUMIFS(рўйхат!CI:CI,рўйхат!$CX:$CX,$B$998,рўйхат!$D:$D,$C964)</f>
        <v/>
      </c>
      <c r="BY964" s="35">
        <f>SUMIFS(рўйхат!CJ:CJ,рўйхат!$CX:$CX,$B$998,рўйхат!$D:$D,$C964)</f>
        <v/>
      </c>
      <c r="BZ964" s="36">
        <f>SUMIFS(рўйхат!CK:CK,рўйхат!$CX:$CX,$B$998,рўйхат!$D:$D,$C964)</f>
        <v/>
      </c>
      <c r="CA964" s="35">
        <f>SUMIFS(рўйхат!CL:CL,рўйхат!$CX:$CX,$B$998,рўйхат!$D:$D,$C964)</f>
        <v/>
      </c>
      <c r="CB964" s="36">
        <f>SUMIFS(рўйхат!CM:CM,рўйхат!$CX:$CX,$B$998,рўйхат!$D:$D,$C964)</f>
        <v/>
      </c>
      <c r="CC964" s="35">
        <f>SUMIFS(рўйхат!CN:CN,рўйхат!$CX:$CX,$B$998,рўйхат!$D:$D,$C964)</f>
        <v/>
      </c>
      <c r="CD964" s="36">
        <f>SUMIFS(рўйхат!CO:CO,рўйхат!$CX:$CX,$B$998,рўйхат!$D:$D,$C964)</f>
        <v/>
      </c>
      <c r="CE964" s="77">
        <f>IFERROR(BE964/(Q964+BE964),0)</f>
        <v/>
      </c>
      <c r="CF964" s="78">
        <f>IFERROR(BF964/(R964+BF964),0)</f>
        <v/>
      </c>
    </row>
    <row r="965" hidden="1" outlineLevel="1" ht="30" customFormat="1" customHeight="1" s="8">
      <c r="A965" s="39" t="n"/>
      <c r="B965" s="50" t="n">
        <v>33</v>
      </c>
      <c r="C965" s="131" t="inlineStr">
        <is>
          <t>Мансабдор шахсларга боғлиқ етказиб берувчилар билан тузилган шартномалар (XT XARID)</t>
        </is>
      </c>
      <c r="D965" s="51" t="n"/>
      <c r="E965" s="35">
        <f>SUMIFS(рўйхат!F:F,рўйхат!$CX:$CX,$B$998,рўйхат!$D:$D,$C965)</f>
        <v/>
      </c>
      <c r="F965" s="36">
        <f>SUMIFS(рўйхат!G:G,рўйхат!$CX:$CX,$B$998,рўйхат!$D:$D,$C965)</f>
        <v/>
      </c>
      <c r="G965" s="35">
        <f>SUMIFS(рўйхат!H:H,рўйхат!$CX:$CX,$B$998,рўйхат!$D:$D,$C965)</f>
        <v/>
      </c>
      <c r="H965" s="36">
        <f>SUMIFS(рўйхат!I:I,рўйхат!$CX:$CX,$B$998,рўйхат!$D:$D,$C965)</f>
        <v/>
      </c>
      <c r="I965" s="35">
        <f>SUMIFS(рўйхат!J:J,рўйхат!$CX:$CX,$B$998,рўйхат!$D:$D,$C965)</f>
        <v/>
      </c>
      <c r="J965" s="36">
        <f>SUMIFS(рўйхат!K:K,рўйхат!$CX:$CX,$B$998,рўйхат!$D:$D,$C965)</f>
        <v/>
      </c>
      <c r="K965" s="35">
        <f>SUMIFS(рўйхат!L:L,рўйхат!$CX:$CX,$B$998,рўйхат!$D:$D,$C965)</f>
        <v/>
      </c>
      <c r="L965" s="36">
        <f>SUMIFS(рўйхат!M:M,рўйхат!$CX:$CX,$B$998,рўйхат!$D:$D,$C965)</f>
        <v/>
      </c>
      <c r="M965" s="35">
        <f>SUMIFS(рўйхат!N:N,рўйхат!$CX:$CX,$B$998,рўйхат!$D:$D,$C965)</f>
        <v/>
      </c>
      <c r="N965" s="36">
        <f>SUMIFS(рўйхат!O:O,рўйхат!$CX:$CX,$B$998,рўйхат!$D:$D,$C965)</f>
        <v/>
      </c>
      <c r="O965" s="34">
        <f>IFERROR(M965/E965,0)</f>
        <v/>
      </c>
      <c r="P965" s="34">
        <f>IFERROR(N965/F965,0)</f>
        <v/>
      </c>
      <c r="Q965" s="35">
        <f>SUMIFS(рўйхат!P:P,рўйхат!$CX:$CX,$B$998,рўйхат!$D:$D,$C965)</f>
        <v/>
      </c>
      <c r="R965" s="36">
        <f>SUMIFS(рўйхат!Q:Q,рўйхат!$CX:$CX,$B$998,рўйхат!$D:$D,$C965)</f>
        <v/>
      </c>
      <c r="S965" s="35">
        <f>SUMIFS(рўйхат!R:R,рўйхат!$CX:$CX,$B$998,рўйхат!$D:$D,$C965)</f>
        <v/>
      </c>
      <c r="T965" s="36">
        <f>SUMIFS(рўйхат!S:S,рўйхат!$CX:$CX,$B$998,рўйхат!$D:$D,$C965)</f>
        <v/>
      </c>
      <c r="U965" s="35">
        <f>SUMIFS(рўйхат!T:T,рўйхат!$CX:$CX,$B$998,рўйхат!$D:$D,$C965)</f>
        <v/>
      </c>
      <c r="V965" s="36">
        <f>SUMIFS(рўйхат!U:U,рўйхат!$CX:$CX,$B$998,рўйхат!$D:$D,$C965)</f>
        <v/>
      </c>
      <c r="W965" s="35">
        <f>SUMIFS(рўйхат!V:V,рўйхат!$CX:$CX,$B$998,рўйхат!$D:$D,$C965)</f>
        <v/>
      </c>
      <c r="X965" s="36">
        <f>SUMIFS(рўйхат!W:W,рўйхат!$CX:$CX,$B$998,рўйхат!$D:$D,$C965)</f>
        <v/>
      </c>
      <c r="Y965" s="35">
        <f>SUMIFS(рўйхат!X:X,рўйхат!$CX:$CX,$B$998,рўйхат!$D:$D,$C965)</f>
        <v/>
      </c>
      <c r="Z965" s="36">
        <f>SUMIFS(рўйхат!Y:Y,рўйхат!$CX:$CX,$B$998,рўйхат!$D:$D,$C965)</f>
        <v/>
      </c>
      <c r="AA965" s="35">
        <f>SUMIFS(рўйхат!Z:Z,рўйхат!$CX:$CX,$B$998,рўйхат!$D:$D,$C965)</f>
        <v/>
      </c>
      <c r="AB965" s="36">
        <f>SUMIFS(рўйхат!AA:AA,рўйхат!$CX:$CX,$B$998,рўйхат!$D:$D,$C965)</f>
        <v/>
      </c>
      <c r="AC965" s="35">
        <f>SUMIFS(рўйхат!AB:AB,рўйхат!$CX:$CX,$B$998,рўйхат!$D:$D,$C965)</f>
        <v/>
      </c>
      <c r="AD965" s="36">
        <f>SUMIFS(рўйхат!AC:AC,рўйхат!$CX:$CX,$B$998,рўйхат!$D:$D,$C965)</f>
        <v/>
      </c>
      <c r="AE965" s="35">
        <f>SUMIFS(рўйхат!AD:AD,рўйхат!$CX:$CX,$B$998,рўйхат!$D:$D,$C965)</f>
        <v/>
      </c>
      <c r="AF965" s="36">
        <f>SUMIFS(рўйхат!AE:AE,рўйхат!$CX:$CX,$B$998,рўйхат!$D:$D,$C965)</f>
        <v/>
      </c>
      <c r="AG965" s="35">
        <f>SUMIFS(рўйхат!AH:AH,рўйхат!$CX:$CX,$B$998,рўйхат!$D:$D,$C965)</f>
        <v/>
      </c>
      <c r="AH965" s="36">
        <f>SUMIFS(рўйхат!AI:AI,рўйхат!$CX:$CX,$B$998,рўйхат!$D:$D,$C965)</f>
        <v/>
      </c>
      <c r="AI965" s="35">
        <f>SUMIFS(рўйхат!AJ:AJ,рўйхат!$CX:$CX,$B$998,рўйхат!$D:$D,$C965)</f>
        <v/>
      </c>
      <c r="AJ965" s="36">
        <f>SUMIFS(рўйхат!AK:AK,рўйхат!$CX:$CX,$B$998,рўйхат!$D:$D,$C965)</f>
        <v/>
      </c>
      <c r="AK965" s="35">
        <f>SUMIFS(рўйхат!AL:AL,рўйхат!$CX:$CX,$B$998,рўйхат!$D:$D,$C965)</f>
        <v/>
      </c>
      <c r="AL965" s="36">
        <f>SUMIFS(рўйхат!AM:AM,рўйхат!$CX:$CX,$B$998,рўйхат!$D:$D,$C965)</f>
        <v/>
      </c>
      <c r="AM965" s="77">
        <f>IFERROR(Q965/E965,0)</f>
        <v/>
      </c>
      <c r="AN965" s="77">
        <f>IFERROR(R965/F965,0)</f>
        <v/>
      </c>
      <c r="AO965" s="35">
        <f>SUMIFS(рўйхат!AX:AX,рўйхат!$CX:$CX,$B$998,рўйхат!$D:$D,$C965)</f>
        <v/>
      </c>
      <c r="AP965" s="36">
        <f>SUMIFS(рўйхат!AY:AY,рўйхат!$CX:$CX,$B$998,рўйхат!$D:$D,$C965)</f>
        <v/>
      </c>
      <c r="AQ965" s="35">
        <f>SUMIFS(рўйхат!AZ:AZ,рўйхат!$CX:$CX,$B$998,рўйхат!$D:$D,$C965)</f>
        <v/>
      </c>
      <c r="AR965" s="36">
        <f>SUMIFS(рўйхат!BA:BA,рўйхат!$CX:$CX,$B$998,рўйхат!$D:$D,$C965)</f>
        <v/>
      </c>
      <c r="AS965" s="35">
        <f>SUMIFS(рўйхат!BB:BB,рўйхат!$CX:$CX,$B$998,рўйхат!$D:$D,$C965)</f>
        <v/>
      </c>
      <c r="AT965" s="36">
        <f>SUMIFS(рўйхат!BC:BC,рўйхат!$CX:$CX,$B$998,рўйхат!$D:$D,$C965)</f>
        <v/>
      </c>
      <c r="AU965" s="35">
        <f>SUMIFS(рўйхат!BD:BD,рўйхат!$CX:$CX,$B$998,рўйхат!$D:$D,$C965)</f>
        <v/>
      </c>
      <c r="AV965" s="36">
        <f>SUMIFS(рўйхат!BE:BE,рўйхат!$CX:$CX,$B$998,рўйхат!$D:$D,$C965)</f>
        <v/>
      </c>
      <c r="AW965" s="35">
        <f>SUMIFS(рўйхат!BF:BF,рўйхат!$CX:$CX,$B$998,рўйхат!$D:$D,$C965)</f>
        <v/>
      </c>
      <c r="AX965" s="36">
        <f>SUMIFS(рўйхат!BG:BG,рўйхат!$CX:$CX,$B$998,рўйхат!$D:$D,$C965)</f>
        <v/>
      </c>
      <c r="AY965" s="35">
        <f>SUMIFS(рўйхат!BH:BH,рўйхат!$CX:$CX,$B$998,рўйхат!$D:$D,$C965)</f>
        <v/>
      </c>
      <c r="AZ965" s="36">
        <f>SUMIFS(рўйхат!BI:BI,рўйхат!$CX:$CX,$B$998,рўйхат!$D:$D,$C965)</f>
        <v/>
      </c>
      <c r="BA965" s="35">
        <f>SUMIFS(рўйхат!BJ:BJ,рўйхат!$CX:$CX,$B$998,рўйхат!$D:$D,$C965)</f>
        <v/>
      </c>
      <c r="BB965" s="36">
        <f>SUMIFS(рўйхат!BK:BK,рўйхат!$CX:$CX,$B$998,рўйхат!$D:$D,$C965)</f>
        <v/>
      </c>
      <c r="BC965" s="77">
        <f>IFERROR(AO965/E965,0)</f>
        <v/>
      </c>
      <c r="BD965" s="77">
        <f>IFERROR(AP965/F965,0)</f>
        <v/>
      </c>
      <c r="BE965" s="35">
        <f>SUMIFS(рўйхат!BL:BL,рўйхат!$CX:$CX,$B$998,рўйхат!$D:$D,$C965)</f>
        <v/>
      </c>
      <c r="BF965" s="36">
        <f>SUMIFS(рўйхат!BM:BM,рўйхат!$CX:$CX,$B$998,рўйхат!$D:$D,$C965)</f>
        <v/>
      </c>
      <c r="BG965" s="35">
        <f>SUMIFS(рўйхат!BN:BN,рўйхат!$CX:$CX,$B$998,рўйхат!$D:$D,$C965)</f>
        <v/>
      </c>
      <c r="BH965" s="36">
        <f>SUMIFS(рўйхат!BO:BO,рўйхат!$CX:$CX,$B$998,рўйхат!$D:$D,$C965)</f>
        <v/>
      </c>
      <c r="BI965" s="35">
        <f>SUMIFS(рўйхат!BP:BP,рўйхат!$CX:$CX,$B$998,рўйхат!$D:$D,$C965)</f>
        <v/>
      </c>
      <c r="BJ965" s="36">
        <f>SUMIFS(рўйхат!BQ:BQ,рўйхат!$CX:$CX,$B$998,рўйхат!$D:$D,$C965)</f>
        <v/>
      </c>
      <c r="BK965" s="35">
        <f>SUMIFS(рўйхат!BR:BR,рўйхат!$CX:$CX,$B$998,рўйхат!$D:$D,$C965)</f>
        <v/>
      </c>
      <c r="BL965" s="36">
        <f>SUMIFS(рўйхат!BS:BS,рўйхат!$CX:$CX,$B$998,рўйхат!$D:$D,$C965)</f>
        <v/>
      </c>
      <c r="BM965" s="35">
        <f>SUMIFS(рўйхат!BT:BT,рўйхат!$CX:$CX,$B$998,рўйхат!$D:$D,$C965)</f>
        <v/>
      </c>
      <c r="BN965" s="36">
        <f>SUMIFS(рўйхат!BU:BU,рўйхат!$CX:$CX,$B$998,рўйхат!$D:$D,$C965)</f>
        <v/>
      </c>
      <c r="BO965" s="35">
        <f>SUMIFS(рўйхат!BX:BX,рўйхат!$CX:$CX,$B$998,рўйхат!$D:$D,$C965)</f>
        <v/>
      </c>
      <c r="BP965" s="36">
        <f>SUMIFS(рўйхат!BY:BY,рўйхат!$CX:$CX,$B$998,рўйхат!$D:$D,$C965)</f>
        <v/>
      </c>
      <c r="BQ965" s="35">
        <f>SUMIFS(рўйхат!BZ:BZ,рўйхат!$CX:$CX,$B$998,рўйхат!$D:$D,$C965)</f>
        <v/>
      </c>
      <c r="BR965" s="36">
        <f>SUMIFS(рўйхат!CA:CA,рўйхат!$CX:$CX,$B$998,рўйхат!$D:$D,$C965)</f>
        <v/>
      </c>
      <c r="BS965" s="35">
        <f>SUMIFS(рўйхат!CB:CB,рўйхат!$CX:$CX,$B$998,рўйхат!$D:$D,$C965)</f>
        <v/>
      </c>
      <c r="BT965" s="36">
        <f>SUMIFS(рўйхат!CC:CC,рўйхат!$CX:$CX,$B$998,рўйхат!$D:$D,$C965)</f>
        <v/>
      </c>
      <c r="BU965" s="35">
        <f>SUMIFS(рўйхат!CD:CD,рўйхат!$CX:$CX,$B$998,рўйхат!$D:$D,$C965)</f>
        <v/>
      </c>
      <c r="BV965" s="36">
        <f>SUMIFS(рўйхат!CE:CE,рўйхат!$CX:$CX,$B$998,рўйхат!$D:$D,$C965)</f>
        <v/>
      </c>
      <c r="BW965" s="35">
        <f>SUMIFS(рўйхат!CH:CH,рўйхат!$CX:$CX,$B$998,рўйхат!$D:$D,$C965)</f>
        <v/>
      </c>
      <c r="BX965" s="36">
        <f>SUMIFS(рўйхат!CI:CI,рўйхат!$CX:$CX,$B$998,рўйхат!$D:$D,$C965)</f>
        <v/>
      </c>
      <c r="BY965" s="35">
        <f>SUMIFS(рўйхат!CJ:CJ,рўйхат!$CX:$CX,$B$998,рўйхат!$D:$D,$C965)</f>
        <v/>
      </c>
      <c r="BZ965" s="36">
        <f>SUMIFS(рўйхат!CK:CK,рўйхат!$CX:$CX,$B$998,рўйхат!$D:$D,$C965)</f>
        <v/>
      </c>
      <c r="CA965" s="35">
        <f>SUMIFS(рўйхат!CL:CL,рўйхат!$CX:$CX,$B$998,рўйхат!$D:$D,$C965)</f>
        <v/>
      </c>
      <c r="CB965" s="36">
        <f>SUMIFS(рўйхат!CM:CM,рўйхат!$CX:$CX,$B$998,рўйхат!$D:$D,$C965)</f>
        <v/>
      </c>
      <c r="CC965" s="35">
        <f>SUMIFS(рўйхат!CN:CN,рўйхат!$CX:$CX,$B$998,рўйхат!$D:$D,$C965)</f>
        <v/>
      </c>
      <c r="CD965" s="36">
        <f>SUMIFS(рўйхат!CO:CO,рўйхат!$CX:$CX,$B$998,рўйхат!$D:$D,$C965)</f>
        <v/>
      </c>
      <c r="CE965" s="77">
        <f>IFERROR(BE965/(Q965+BE965),0)</f>
        <v/>
      </c>
      <c r="CF965" s="78">
        <f>IFERROR(BF965/(R965+BF965),0)</f>
        <v/>
      </c>
    </row>
    <row r="966" hidden="1" outlineLevel="1" ht="30" customFormat="1" customHeight="1" s="8">
      <c r="A966" s="39" t="n"/>
      <c r="B966" s="50" t="n">
        <v>34</v>
      </c>
      <c r="C966" s="131" t="inlineStr">
        <is>
          <t>Мансабдор шахсларнинг нотурар объектлари</t>
        </is>
      </c>
      <c r="D966" s="51" t="n"/>
      <c r="E966" s="35">
        <f>SUMIFS(рўйхат!F:F,рўйхат!$CX:$CX,$B$998,рўйхат!$D:$D,$C966)</f>
        <v/>
      </c>
      <c r="F966" s="36">
        <f>SUMIFS(рўйхат!G:G,рўйхат!$CX:$CX,$B$998,рўйхат!$D:$D,$C966)</f>
        <v/>
      </c>
      <c r="G966" s="35">
        <f>SUMIFS(рўйхат!H:H,рўйхат!$CX:$CX,$B$998,рўйхат!$D:$D,$C966)</f>
        <v/>
      </c>
      <c r="H966" s="36">
        <f>SUMIFS(рўйхат!I:I,рўйхат!$CX:$CX,$B$998,рўйхат!$D:$D,$C966)</f>
        <v/>
      </c>
      <c r="I966" s="35">
        <f>SUMIFS(рўйхат!J:J,рўйхат!$CX:$CX,$B$998,рўйхат!$D:$D,$C966)</f>
        <v/>
      </c>
      <c r="J966" s="36">
        <f>SUMIFS(рўйхат!K:K,рўйхат!$CX:$CX,$B$998,рўйхат!$D:$D,$C966)</f>
        <v/>
      </c>
      <c r="K966" s="35">
        <f>SUMIFS(рўйхат!L:L,рўйхат!$CX:$CX,$B$998,рўйхат!$D:$D,$C966)</f>
        <v/>
      </c>
      <c r="L966" s="36">
        <f>SUMIFS(рўйхат!M:M,рўйхат!$CX:$CX,$B$998,рўйхат!$D:$D,$C966)</f>
        <v/>
      </c>
      <c r="M966" s="35">
        <f>SUMIFS(рўйхат!N:N,рўйхат!$CX:$CX,$B$998,рўйхат!$D:$D,$C966)</f>
        <v/>
      </c>
      <c r="N966" s="36">
        <f>SUMIFS(рўйхат!O:O,рўйхат!$CX:$CX,$B$998,рўйхат!$D:$D,$C966)</f>
        <v/>
      </c>
      <c r="O966" s="34">
        <f>IFERROR(M966/E966,0)</f>
        <v/>
      </c>
      <c r="P966" s="34">
        <f>IFERROR(N966/F966,0)</f>
        <v/>
      </c>
      <c r="Q966" s="35">
        <f>SUMIFS(рўйхат!P:P,рўйхат!$CX:$CX,$B$998,рўйхат!$D:$D,$C966)</f>
        <v/>
      </c>
      <c r="R966" s="36">
        <f>SUMIFS(рўйхат!Q:Q,рўйхат!$CX:$CX,$B$998,рўйхат!$D:$D,$C966)</f>
        <v/>
      </c>
      <c r="S966" s="35">
        <f>SUMIFS(рўйхат!R:R,рўйхат!$CX:$CX,$B$998,рўйхат!$D:$D,$C966)</f>
        <v/>
      </c>
      <c r="T966" s="36">
        <f>SUMIFS(рўйхат!S:S,рўйхат!$CX:$CX,$B$998,рўйхат!$D:$D,$C966)</f>
        <v/>
      </c>
      <c r="U966" s="35">
        <f>SUMIFS(рўйхат!T:T,рўйхат!$CX:$CX,$B$998,рўйхат!$D:$D,$C966)</f>
        <v/>
      </c>
      <c r="V966" s="36">
        <f>SUMIFS(рўйхат!U:U,рўйхат!$CX:$CX,$B$998,рўйхат!$D:$D,$C966)</f>
        <v/>
      </c>
      <c r="W966" s="35">
        <f>SUMIFS(рўйхат!V:V,рўйхат!$CX:$CX,$B$998,рўйхат!$D:$D,$C966)</f>
        <v/>
      </c>
      <c r="X966" s="36">
        <f>SUMIFS(рўйхат!W:W,рўйхат!$CX:$CX,$B$998,рўйхат!$D:$D,$C966)</f>
        <v/>
      </c>
      <c r="Y966" s="35">
        <f>SUMIFS(рўйхат!X:X,рўйхат!$CX:$CX,$B$998,рўйхат!$D:$D,$C966)</f>
        <v/>
      </c>
      <c r="Z966" s="36">
        <f>SUMIFS(рўйхат!Y:Y,рўйхат!$CX:$CX,$B$998,рўйхат!$D:$D,$C966)</f>
        <v/>
      </c>
      <c r="AA966" s="35">
        <f>SUMIFS(рўйхат!Z:Z,рўйхат!$CX:$CX,$B$998,рўйхат!$D:$D,$C966)</f>
        <v/>
      </c>
      <c r="AB966" s="36">
        <f>SUMIFS(рўйхат!AA:AA,рўйхат!$CX:$CX,$B$998,рўйхат!$D:$D,$C966)</f>
        <v/>
      </c>
      <c r="AC966" s="35">
        <f>SUMIFS(рўйхат!AB:AB,рўйхат!$CX:$CX,$B$998,рўйхат!$D:$D,$C966)</f>
        <v/>
      </c>
      <c r="AD966" s="36">
        <f>SUMIFS(рўйхат!AC:AC,рўйхат!$CX:$CX,$B$998,рўйхат!$D:$D,$C966)</f>
        <v/>
      </c>
      <c r="AE966" s="35">
        <f>SUMIFS(рўйхат!AD:AD,рўйхат!$CX:$CX,$B$998,рўйхат!$D:$D,$C966)</f>
        <v/>
      </c>
      <c r="AF966" s="36">
        <f>SUMIFS(рўйхат!AE:AE,рўйхат!$CX:$CX,$B$998,рўйхат!$D:$D,$C966)</f>
        <v/>
      </c>
      <c r="AG966" s="35">
        <f>SUMIFS(рўйхат!AH:AH,рўйхат!$CX:$CX,$B$998,рўйхат!$D:$D,$C966)</f>
        <v/>
      </c>
      <c r="AH966" s="36">
        <f>SUMIFS(рўйхат!AI:AI,рўйхат!$CX:$CX,$B$998,рўйхат!$D:$D,$C966)</f>
        <v/>
      </c>
      <c r="AI966" s="35">
        <f>SUMIFS(рўйхат!AJ:AJ,рўйхат!$CX:$CX,$B$998,рўйхат!$D:$D,$C966)</f>
        <v/>
      </c>
      <c r="AJ966" s="36">
        <f>SUMIFS(рўйхат!AK:AK,рўйхат!$CX:$CX,$B$998,рўйхат!$D:$D,$C966)</f>
        <v/>
      </c>
      <c r="AK966" s="35">
        <f>SUMIFS(рўйхат!AL:AL,рўйхат!$CX:$CX,$B$998,рўйхат!$D:$D,$C966)</f>
        <v/>
      </c>
      <c r="AL966" s="36">
        <f>SUMIFS(рўйхат!AM:AM,рўйхат!$CX:$CX,$B$998,рўйхат!$D:$D,$C966)</f>
        <v/>
      </c>
      <c r="AM966" s="77">
        <f>IFERROR(Q966/E966,0)</f>
        <v/>
      </c>
      <c r="AN966" s="77">
        <f>IFERROR(R966/F966,0)</f>
        <v/>
      </c>
      <c r="AO966" s="35">
        <f>SUMIFS(рўйхат!AX:AX,рўйхат!$CX:$CX,$B$998,рўйхат!$D:$D,$C966)</f>
        <v/>
      </c>
      <c r="AP966" s="36">
        <f>SUMIFS(рўйхат!AY:AY,рўйхат!$CX:$CX,$B$998,рўйхат!$D:$D,$C966)</f>
        <v/>
      </c>
      <c r="AQ966" s="35">
        <f>SUMIFS(рўйхат!AZ:AZ,рўйхат!$CX:$CX,$B$998,рўйхат!$D:$D,$C966)</f>
        <v/>
      </c>
      <c r="AR966" s="36">
        <f>SUMIFS(рўйхат!BA:BA,рўйхат!$CX:$CX,$B$998,рўйхат!$D:$D,$C966)</f>
        <v/>
      </c>
      <c r="AS966" s="35">
        <f>SUMIFS(рўйхат!BB:BB,рўйхат!$CX:$CX,$B$998,рўйхат!$D:$D,$C966)</f>
        <v/>
      </c>
      <c r="AT966" s="36">
        <f>SUMIFS(рўйхат!BC:BC,рўйхат!$CX:$CX,$B$998,рўйхат!$D:$D,$C966)</f>
        <v/>
      </c>
      <c r="AU966" s="35">
        <f>SUMIFS(рўйхат!BD:BD,рўйхат!$CX:$CX,$B$998,рўйхат!$D:$D,$C966)</f>
        <v/>
      </c>
      <c r="AV966" s="36">
        <f>SUMIFS(рўйхат!BE:BE,рўйхат!$CX:$CX,$B$998,рўйхат!$D:$D,$C966)</f>
        <v/>
      </c>
      <c r="AW966" s="35">
        <f>SUMIFS(рўйхат!BF:BF,рўйхат!$CX:$CX,$B$998,рўйхат!$D:$D,$C966)</f>
        <v/>
      </c>
      <c r="AX966" s="36">
        <f>SUMIFS(рўйхат!BG:BG,рўйхат!$CX:$CX,$B$998,рўйхат!$D:$D,$C966)</f>
        <v/>
      </c>
      <c r="AY966" s="35">
        <f>SUMIFS(рўйхат!BH:BH,рўйхат!$CX:$CX,$B$998,рўйхат!$D:$D,$C966)</f>
        <v/>
      </c>
      <c r="AZ966" s="36">
        <f>SUMIFS(рўйхат!BI:BI,рўйхат!$CX:$CX,$B$998,рўйхат!$D:$D,$C966)</f>
        <v/>
      </c>
      <c r="BA966" s="35">
        <f>SUMIFS(рўйхат!BJ:BJ,рўйхат!$CX:$CX,$B$998,рўйхат!$D:$D,$C966)</f>
        <v/>
      </c>
      <c r="BB966" s="36">
        <f>SUMIFS(рўйхат!BK:BK,рўйхат!$CX:$CX,$B$998,рўйхат!$D:$D,$C966)</f>
        <v/>
      </c>
      <c r="BC966" s="77">
        <f>IFERROR(AO966/E966,0)</f>
        <v/>
      </c>
      <c r="BD966" s="77">
        <f>IFERROR(AP966/F966,0)</f>
        <v/>
      </c>
      <c r="BE966" s="35">
        <f>SUMIFS(рўйхат!BL:BL,рўйхат!$CX:$CX,$B$998,рўйхат!$D:$D,$C966)</f>
        <v/>
      </c>
      <c r="BF966" s="36">
        <f>SUMIFS(рўйхат!BM:BM,рўйхат!$CX:$CX,$B$998,рўйхат!$D:$D,$C966)</f>
        <v/>
      </c>
      <c r="BG966" s="35">
        <f>SUMIFS(рўйхат!BN:BN,рўйхат!$CX:$CX,$B$998,рўйхат!$D:$D,$C966)</f>
        <v/>
      </c>
      <c r="BH966" s="36">
        <f>SUMIFS(рўйхат!BO:BO,рўйхат!$CX:$CX,$B$998,рўйхат!$D:$D,$C966)</f>
        <v/>
      </c>
      <c r="BI966" s="35">
        <f>SUMIFS(рўйхат!BP:BP,рўйхат!$CX:$CX,$B$998,рўйхат!$D:$D,$C966)</f>
        <v/>
      </c>
      <c r="BJ966" s="36">
        <f>SUMIFS(рўйхат!BQ:BQ,рўйхат!$CX:$CX,$B$998,рўйхат!$D:$D,$C966)</f>
        <v/>
      </c>
      <c r="BK966" s="35">
        <f>SUMIFS(рўйхат!BR:BR,рўйхат!$CX:$CX,$B$998,рўйхат!$D:$D,$C966)</f>
        <v/>
      </c>
      <c r="BL966" s="36">
        <f>SUMIFS(рўйхат!BS:BS,рўйхат!$CX:$CX,$B$998,рўйхат!$D:$D,$C966)</f>
        <v/>
      </c>
      <c r="BM966" s="35">
        <f>SUMIFS(рўйхат!BT:BT,рўйхат!$CX:$CX,$B$998,рўйхат!$D:$D,$C966)</f>
        <v/>
      </c>
      <c r="BN966" s="36">
        <f>SUMIFS(рўйхат!BU:BU,рўйхат!$CX:$CX,$B$998,рўйхат!$D:$D,$C966)</f>
        <v/>
      </c>
      <c r="BO966" s="35">
        <f>SUMIFS(рўйхат!BX:BX,рўйхат!$CX:$CX,$B$998,рўйхат!$D:$D,$C966)</f>
        <v/>
      </c>
      <c r="BP966" s="36">
        <f>SUMIFS(рўйхат!BY:BY,рўйхат!$CX:$CX,$B$998,рўйхат!$D:$D,$C966)</f>
        <v/>
      </c>
      <c r="BQ966" s="35">
        <f>SUMIFS(рўйхат!BZ:BZ,рўйхат!$CX:$CX,$B$998,рўйхат!$D:$D,$C966)</f>
        <v/>
      </c>
      <c r="BR966" s="36">
        <f>SUMIFS(рўйхат!CA:CA,рўйхат!$CX:$CX,$B$998,рўйхат!$D:$D,$C966)</f>
        <v/>
      </c>
      <c r="BS966" s="35">
        <f>SUMIFS(рўйхат!CB:CB,рўйхат!$CX:$CX,$B$998,рўйхат!$D:$D,$C966)</f>
        <v/>
      </c>
      <c r="BT966" s="36">
        <f>SUMIFS(рўйхат!CC:CC,рўйхат!$CX:$CX,$B$998,рўйхат!$D:$D,$C966)</f>
        <v/>
      </c>
      <c r="BU966" s="35">
        <f>SUMIFS(рўйхат!CD:CD,рўйхат!$CX:$CX,$B$998,рўйхат!$D:$D,$C966)</f>
        <v/>
      </c>
      <c r="BV966" s="36">
        <f>SUMIFS(рўйхат!CE:CE,рўйхат!$CX:$CX,$B$998,рўйхат!$D:$D,$C966)</f>
        <v/>
      </c>
      <c r="BW966" s="35">
        <f>SUMIFS(рўйхат!CH:CH,рўйхат!$CX:$CX,$B$998,рўйхат!$D:$D,$C966)</f>
        <v/>
      </c>
      <c r="BX966" s="36">
        <f>SUMIFS(рўйхат!CI:CI,рўйхат!$CX:$CX,$B$998,рўйхат!$D:$D,$C966)</f>
        <v/>
      </c>
      <c r="BY966" s="35">
        <f>SUMIFS(рўйхат!CJ:CJ,рўйхат!$CX:$CX,$B$998,рўйхат!$D:$D,$C966)</f>
        <v/>
      </c>
      <c r="BZ966" s="36">
        <f>SUMIFS(рўйхат!CK:CK,рўйхат!$CX:$CX,$B$998,рўйхат!$D:$D,$C966)</f>
        <v/>
      </c>
      <c r="CA966" s="35">
        <f>SUMIFS(рўйхат!CL:CL,рўйхат!$CX:$CX,$B$998,рўйхат!$D:$D,$C966)</f>
        <v/>
      </c>
      <c r="CB966" s="36">
        <f>SUMIFS(рўйхат!CM:CM,рўйхат!$CX:$CX,$B$998,рўйхат!$D:$D,$C966)</f>
        <v/>
      </c>
      <c r="CC966" s="35">
        <f>SUMIFS(рўйхат!CN:CN,рўйхат!$CX:$CX,$B$998,рўйхат!$D:$D,$C966)</f>
        <v/>
      </c>
      <c r="CD966" s="36">
        <f>SUMIFS(рўйхат!CO:CO,рўйхат!$CX:$CX,$B$998,рўйхат!$D:$D,$C966)</f>
        <v/>
      </c>
      <c r="CE966" s="77">
        <f>IFERROR(BE966/(Q966+BE966),0)</f>
        <v/>
      </c>
      <c r="CF966" s="78">
        <f>IFERROR(BF966/(R966+BF966),0)</f>
        <v/>
      </c>
    </row>
    <row r="967" hidden="1" outlineLevel="1" ht="30" customFormat="1" customHeight="1" s="8">
      <c r="A967" s="39" t="n"/>
      <c r="B967" s="50" t="n">
        <v>35</v>
      </c>
      <c r="C967" s="131" t="inlineStr">
        <is>
          <t>Манфаатлар тўқнашуви (тўғридан-тўғри, COOPERATION)</t>
        </is>
      </c>
      <c r="D967" s="51" t="n"/>
      <c r="E967" s="35">
        <f>SUMIFS(рўйхат!F:F,рўйхат!$CX:$CX,$B$998,рўйхат!$D:$D,$C967)</f>
        <v/>
      </c>
      <c r="F967" s="36">
        <f>SUMIFS(рўйхат!G:G,рўйхат!$CX:$CX,$B$998,рўйхат!$D:$D,$C967)</f>
        <v/>
      </c>
      <c r="G967" s="35">
        <f>SUMIFS(рўйхат!H:H,рўйхат!$CX:$CX,$B$998,рўйхат!$D:$D,$C967)</f>
        <v/>
      </c>
      <c r="H967" s="36">
        <f>SUMIFS(рўйхат!I:I,рўйхат!$CX:$CX,$B$998,рўйхат!$D:$D,$C967)</f>
        <v/>
      </c>
      <c r="I967" s="35">
        <f>SUMIFS(рўйхат!J:J,рўйхат!$CX:$CX,$B$998,рўйхат!$D:$D,$C967)</f>
        <v/>
      </c>
      <c r="J967" s="36">
        <f>SUMIFS(рўйхат!K:K,рўйхат!$CX:$CX,$B$998,рўйхат!$D:$D,$C967)</f>
        <v/>
      </c>
      <c r="K967" s="35">
        <f>SUMIFS(рўйхат!L:L,рўйхат!$CX:$CX,$B$998,рўйхат!$D:$D,$C967)</f>
        <v/>
      </c>
      <c r="L967" s="36">
        <f>SUMIFS(рўйхат!M:M,рўйхат!$CX:$CX,$B$998,рўйхат!$D:$D,$C967)</f>
        <v/>
      </c>
      <c r="M967" s="35">
        <f>SUMIFS(рўйхат!N:N,рўйхат!$CX:$CX,$B$998,рўйхат!$D:$D,$C967)</f>
        <v/>
      </c>
      <c r="N967" s="36">
        <f>SUMIFS(рўйхат!O:O,рўйхат!$CX:$CX,$B$998,рўйхат!$D:$D,$C967)</f>
        <v/>
      </c>
      <c r="O967" s="34">
        <f>IFERROR(M967/E967,0)</f>
        <v/>
      </c>
      <c r="P967" s="34">
        <f>IFERROR(N967/F967,0)</f>
        <v/>
      </c>
      <c r="Q967" s="35">
        <f>SUMIFS(рўйхат!P:P,рўйхат!$CX:$CX,$B$998,рўйхат!$D:$D,$C967)</f>
        <v/>
      </c>
      <c r="R967" s="36">
        <f>SUMIFS(рўйхат!Q:Q,рўйхат!$CX:$CX,$B$998,рўйхат!$D:$D,$C967)</f>
        <v/>
      </c>
      <c r="S967" s="35">
        <f>SUMIFS(рўйхат!R:R,рўйхат!$CX:$CX,$B$998,рўйхат!$D:$D,$C967)</f>
        <v/>
      </c>
      <c r="T967" s="36">
        <f>SUMIFS(рўйхат!S:S,рўйхат!$CX:$CX,$B$998,рўйхат!$D:$D,$C967)</f>
        <v/>
      </c>
      <c r="U967" s="35">
        <f>SUMIFS(рўйхат!T:T,рўйхат!$CX:$CX,$B$998,рўйхат!$D:$D,$C967)</f>
        <v/>
      </c>
      <c r="V967" s="36">
        <f>SUMIFS(рўйхат!U:U,рўйхат!$CX:$CX,$B$998,рўйхат!$D:$D,$C967)</f>
        <v/>
      </c>
      <c r="W967" s="35">
        <f>SUMIFS(рўйхат!V:V,рўйхат!$CX:$CX,$B$998,рўйхат!$D:$D,$C967)</f>
        <v/>
      </c>
      <c r="X967" s="36">
        <f>SUMIFS(рўйхат!W:W,рўйхат!$CX:$CX,$B$998,рўйхат!$D:$D,$C967)</f>
        <v/>
      </c>
      <c r="Y967" s="35">
        <f>SUMIFS(рўйхат!X:X,рўйхат!$CX:$CX,$B$998,рўйхат!$D:$D,$C967)</f>
        <v/>
      </c>
      <c r="Z967" s="36">
        <f>SUMIFS(рўйхат!Y:Y,рўйхат!$CX:$CX,$B$998,рўйхат!$D:$D,$C967)</f>
        <v/>
      </c>
      <c r="AA967" s="35">
        <f>SUMIFS(рўйхат!Z:Z,рўйхат!$CX:$CX,$B$998,рўйхат!$D:$D,$C967)</f>
        <v/>
      </c>
      <c r="AB967" s="36">
        <f>SUMIFS(рўйхат!AA:AA,рўйхат!$CX:$CX,$B$998,рўйхат!$D:$D,$C967)</f>
        <v/>
      </c>
      <c r="AC967" s="35">
        <f>SUMIFS(рўйхат!AB:AB,рўйхат!$CX:$CX,$B$998,рўйхат!$D:$D,$C967)</f>
        <v/>
      </c>
      <c r="AD967" s="36">
        <f>SUMIFS(рўйхат!AC:AC,рўйхат!$CX:$CX,$B$998,рўйхат!$D:$D,$C967)</f>
        <v/>
      </c>
      <c r="AE967" s="35">
        <f>SUMIFS(рўйхат!AD:AD,рўйхат!$CX:$CX,$B$998,рўйхат!$D:$D,$C967)</f>
        <v/>
      </c>
      <c r="AF967" s="36">
        <f>SUMIFS(рўйхат!AE:AE,рўйхат!$CX:$CX,$B$998,рўйхат!$D:$D,$C967)</f>
        <v/>
      </c>
      <c r="AG967" s="35">
        <f>SUMIFS(рўйхат!AH:AH,рўйхат!$CX:$CX,$B$998,рўйхат!$D:$D,$C967)</f>
        <v/>
      </c>
      <c r="AH967" s="36">
        <f>SUMIFS(рўйхат!AI:AI,рўйхат!$CX:$CX,$B$998,рўйхат!$D:$D,$C967)</f>
        <v/>
      </c>
      <c r="AI967" s="35">
        <f>SUMIFS(рўйхат!AJ:AJ,рўйхат!$CX:$CX,$B$998,рўйхат!$D:$D,$C967)</f>
        <v/>
      </c>
      <c r="AJ967" s="36">
        <f>SUMIFS(рўйхат!AK:AK,рўйхат!$CX:$CX,$B$998,рўйхат!$D:$D,$C967)</f>
        <v/>
      </c>
      <c r="AK967" s="35">
        <f>SUMIFS(рўйхат!AL:AL,рўйхат!$CX:$CX,$B$998,рўйхат!$D:$D,$C967)</f>
        <v/>
      </c>
      <c r="AL967" s="36">
        <f>SUMIFS(рўйхат!AM:AM,рўйхат!$CX:$CX,$B$998,рўйхат!$D:$D,$C967)</f>
        <v/>
      </c>
      <c r="AM967" s="77">
        <f>IFERROR(Q967/E967,0)</f>
        <v/>
      </c>
      <c r="AN967" s="77">
        <f>IFERROR(R967/F967,0)</f>
        <v/>
      </c>
      <c r="AO967" s="35">
        <f>SUMIFS(рўйхат!AX:AX,рўйхат!$CX:$CX,$B$998,рўйхат!$D:$D,$C967)</f>
        <v/>
      </c>
      <c r="AP967" s="36">
        <f>SUMIFS(рўйхат!AY:AY,рўйхат!$CX:$CX,$B$998,рўйхат!$D:$D,$C967)</f>
        <v/>
      </c>
      <c r="AQ967" s="35">
        <f>SUMIFS(рўйхат!AZ:AZ,рўйхат!$CX:$CX,$B$998,рўйхат!$D:$D,$C967)</f>
        <v/>
      </c>
      <c r="AR967" s="36">
        <f>SUMIFS(рўйхат!BA:BA,рўйхат!$CX:$CX,$B$998,рўйхат!$D:$D,$C967)</f>
        <v/>
      </c>
      <c r="AS967" s="35">
        <f>SUMIFS(рўйхат!BB:BB,рўйхат!$CX:$CX,$B$998,рўйхат!$D:$D,$C967)</f>
        <v/>
      </c>
      <c r="AT967" s="36">
        <f>SUMIFS(рўйхат!BC:BC,рўйхат!$CX:$CX,$B$998,рўйхат!$D:$D,$C967)</f>
        <v/>
      </c>
      <c r="AU967" s="35">
        <f>SUMIFS(рўйхат!BD:BD,рўйхат!$CX:$CX,$B$998,рўйхат!$D:$D,$C967)</f>
        <v/>
      </c>
      <c r="AV967" s="36">
        <f>SUMIFS(рўйхат!BE:BE,рўйхат!$CX:$CX,$B$998,рўйхат!$D:$D,$C967)</f>
        <v/>
      </c>
      <c r="AW967" s="35">
        <f>SUMIFS(рўйхат!BF:BF,рўйхат!$CX:$CX,$B$998,рўйхат!$D:$D,$C967)</f>
        <v/>
      </c>
      <c r="AX967" s="36">
        <f>SUMIFS(рўйхат!BG:BG,рўйхат!$CX:$CX,$B$998,рўйхат!$D:$D,$C967)</f>
        <v/>
      </c>
      <c r="AY967" s="35">
        <f>SUMIFS(рўйхат!BH:BH,рўйхат!$CX:$CX,$B$998,рўйхат!$D:$D,$C967)</f>
        <v/>
      </c>
      <c r="AZ967" s="36">
        <f>SUMIFS(рўйхат!BI:BI,рўйхат!$CX:$CX,$B$998,рўйхат!$D:$D,$C967)</f>
        <v/>
      </c>
      <c r="BA967" s="35">
        <f>SUMIFS(рўйхат!BJ:BJ,рўйхат!$CX:$CX,$B$998,рўйхат!$D:$D,$C967)</f>
        <v/>
      </c>
      <c r="BB967" s="36">
        <f>SUMIFS(рўйхат!BK:BK,рўйхат!$CX:$CX,$B$998,рўйхат!$D:$D,$C967)</f>
        <v/>
      </c>
      <c r="BC967" s="77">
        <f>IFERROR(AO967/E967,0)</f>
        <v/>
      </c>
      <c r="BD967" s="77">
        <f>IFERROR(AP967/F967,0)</f>
        <v/>
      </c>
      <c r="BE967" s="35">
        <f>SUMIFS(рўйхат!BL:BL,рўйхат!$CX:$CX,$B$998,рўйхат!$D:$D,$C967)</f>
        <v/>
      </c>
      <c r="BF967" s="36">
        <f>SUMIFS(рўйхат!BM:BM,рўйхат!$CX:$CX,$B$998,рўйхат!$D:$D,$C967)</f>
        <v/>
      </c>
      <c r="BG967" s="35">
        <f>SUMIFS(рўйхат!BN:BN,рўйхат!$CX:$CX,$B$998,рўйхат!$D:$D,$C967)</f>
        <v/>
      </c>
      <c r="BH967" s="36">
        <f>SUMIFS(рўйхат!BO:BO,рўйхат!$CX:$CX,$B$998,рўйхат!$D:$D,$C967)</f>
        <v/>
      </c>
      <c r="BI967" s="35">
        <f>SUMIFS(рўйхат!BP:BP,рўйхат!$CX:$CX,$B$998,рўйхат!$D:$D,$C967)</f>
        <v/>
      </c>
      <c r="BJ967" s="36">
        <f>SUMIFS(рўйхат!BQ:BQ,рўйхат!$CX:$CX,$B$998,рўйхат!$D:$D,$C967)</f>
        <v/>
      </c>
      <c r="BK967" s="35">
        <f>SUMIFS(рўйхат!BR:BR,рўйхат!$CX:$CX,$B$998,рўйхат!$D:$D,$C967)</f>
        <v/>
      </c>
      <c r="BL967" s="36">
        <f>SUMIFS(рўйхат!BS:BS,рўйхат!$CX:$CX,$B$998,рўйхат!$D:$D,$C967)</f>
        <v/>
      </c>
      <c r="BM967" s="35">
        <f>SUMIFS(рўйхат!BT:BT,рўйхат!$CX:$CX,$B$998,рўйхат!$D:$D,$C967)</f>
        <v/>
      </c>
      <c r="BN967" s="36">
        <f>SUMIFS(рўйхат!BU:BU,рўйхат!$CX:$CX,$B$998,рўйхат!$D:$D,$C967)</f>
        <v/>
      </c>
      <c r="BO967" s="35">
        <f>SUMIFS(рўйхат!BX:BX,рўйхат!$CX:$CX,$B$998,рўйхат!$D:$D,$C967)</f>
        <v/>
      </c>
      <c r="BP967" s="36">
        <f>SUMIFS(рўйхат!BY:BY,рўйхат!$CX:$CX,$B$998,рўйхат!$D:$D,$C967)</f>
        <v/>
      </c>
      <c r="BQ967" s="35">
        <f>SUMIFS(рўйхат!BZ:BZ,рўйхат!$CX:$CX,$B$998,рўйхат!$D:$D,$C967)</f>
        <v/>
      </c>
      <c r="BR967" s="36">
        <f>SUMIFS(рўйхат!CA:CA,рўйхат!$CX:$CX,$B$998,рўйхат!$D:$D,$C967)</f>
        <v/>
      </c>
      <c r="BS967" s="35">
        <f>SUMIFS(рўйхат!CB:CB,рўйхат!$CX:$CX,$B$998,рўйхат!$D:$D,$C967)</f>
        <v/>
      </c>
      <c r="BT967" s="36">
        <f>SUMIFS(рўйхат!CC:CC,рўйхат!$CX:$CX,$B$998,рўйхат!$D:$D,$C967)</f>
        <v/>
      </c>
      <c r="BU967" s="35">
        <f>SUMIFS(рўйхат!CD:CD,рўйхат!$CX:$CX,$B$998,рўйхат!$D:$D,$C967)</f>
        <v/>
      </c>
      <c r="BV967" s="36">
        <f>SUMIFS(рўйхат!CE:CE,рўйхат!$CX:$CX,$B$998,рўйхат!$D:$D,$C967)</f>
        <v/>
      </c>
      <c r="BW967" s="35">
        <f>SUMIFS(рўйхат!CH:CH,рўйхат!$CX:$CX,$B$998,рўйхат!$D:$D,$C967)</f>
        <v/>
      </c>
      <c r="BX967" s="36">
        <f>SUMIFS(рўйхат!CI:CI,рўйхат!$CX:$CX,$B$998,рўйхат!$D:$D,$C967)</f>
        <v/>
      </c>
      <c r="BY967" s="35">
        <f>SUMIFS(рўйхат!CJ:CJ,рўйхат!$CX:$CX,$B$998,рўйхат!$D:$D,$C967)</f>
        <v/>
      </c>
      <c r="BZ967" s="36">
        <f>SUMIFS(рўйхат!CK:CK,рўйхат!$CX:$CX,$B$998,рўйхат!$D:$D,$C967)</f>
        <v/>
      </c>
      <c r="CA967" s="35">
        <f>SUMIFS(рўйхат!CL:CL,рўйхат!$CX:$CX,$B$998,рўйхат!$D:$D,$C967)</f>
        <v/>
      </c>
      <c r="CB967" s="36">
        <f>SUMIFS(рўйхат!CM:CM,рўйхат!$CX:$CX,$B$998,рўйхат!$D:$D,$C967)</f>
        <v/>
      </c>
      <c r="CC967" s="35">
        <f>SUMIFS(рўйхат!CN:CN,рўйхат!$CX:$CX,$B$998,рўйхат!$D:$D,$C967)</f>
        <v/>
      </c>
      <c r="CD967" s="36">
        <f>SUMIFS(рўйхат!CO:CO,рўйхат!$CX:$CX,$B$998,рўйхат!$D:$D,$C967)</f>
        <v/>
      </c>
      <c r="CE967" s="77">
        <f>IFERROR(BE967/(Q967+BE967),0)</f>
        <v/>
      </c>
      <c r="CF967" s="78">
        <f>IFERROR(BF967/(R967+BF967),0)</f>
        <v/>
      </c>
    </row>
    <row r="968" hidden="1" outlineLevel="1" ht="30" customFormat="1" customHeight="1" s="8">
      <c r="A968" s="39" t="n"/>
      <c r="B968" s="50" t="n">
        <v>36</v>
      </c>
      <c r="C968" s="131" t="inlineStr">
        <is>
          <t>Манфаатлар тўқнашуви (тўғридан-тўғри, UZEX)</t>
        </is>
      </c>
      <c r="D968" s="51" t="n"/>
      <c r="E968" s="35">
        <f>SUMIFS(рўйхат!F:F,рўйхат!$CX:$CX,$B$998,рўйхат!$D:$D,$C968)</f>
        <v/>
      </c>
      <c r="F968" s="36">
        <f>SUMIFS(рўйхат!G:G,рўйхат!$CX:$CX,$B$998,рўйхат!$D:$D,$C968)</f>
        <v/>
      </c>
      <c r="G968" s="35">
        <f>SUMIFS(рўйхат!H:H,рўйхат!$CX:$CX,$B$998,рўйхат!$D:$D,$C968)</f>
        <v/>
      </c>
      <c r="H968" s="36">
        <f>SUMIFS(рўйхат!I:I,рўйхат!$CX:$CX,$B$998,рўйхат!$D:$D,$C968)</f>
        <v/>
      </c>
      <c r="I968" s="35">
        <f>SUMIFS(рўйхат!J:J,рўйхат!$CX:$CX,$B$998,рўйхат!$D:$D,$C968)</f>
        <v/>
      </c>
      <c r="J968" s="36">
        <f>SUMIFS(рўйхат!K:K,рўйхат!$CX:$CX,$B$998,рўйхат!$D:$D,$C968)</f>
        <v/>
      </c>
      <c r="K968" s="35">
        <f>SUMIFS(рўйхат!L:L,рўйхат!$CX:$CX,$B$998,рўйхат!$D:$D,$C968)</f>
        <v/>
      </c>
      <c r="L968" s="36">
        <f>SUMIFS(рўйхат!M:M,рўйхат!$CX:$CX,$B$998,рўйхат!$D:$D,$C968)</f>
        <v/>
      </c>
      <c r="M968" s="35">
        <f>SUMIFS(рўйхат!N:N,рўйхат!$CX:$CX,$B$998,рўйхат!$D:$D,$C968)</f>
        <v/>
      </c>
      <c r="N968" s="36">
        <f>SUMIFS(рўйхат!O:O,рўйхат!$CX:$CX,$B$998,рўйхат!$D:$D,$C968)</f>
        <v/>
      </c>
      <c r="O968" s="34">
        <f>IFERROR(M968/E968,0)</f>
        <v/>
      </c>
      <c r="P968" s="34">
        <f>IFERROR(N968/F968,0)</f>
        <v/>
      </c>
      <c r="Q968" s="35">
        <f>SUMIFS(рўйхат!P:P,рўйхат!$CX:$CX,$B$998,рўйхат!$D:$D,$C968)</f>
        <v/>
      </c>
      <c r="R968" s="36">
        <f>SUMIFS(рўйхат!Q:Q,рўйхат!$CX:$CX,$B$998,рўйхат!$D:$D,$C968)</f>
        <v/>
      </c>
      <c r="S968" s="35">
        <f>SUMIFS(рўйхат!R:R,рўйхат!$CX:$CX,$B$998,рўйхат!$D:$D,$C968)</f>
        <v/>
      </c>
      <c r="T968" s="36">
        <f>SUMIFS(рўйхат!S:S,рўйхат!$CX:$CX,$B$998,рўйхат!$D:$D,$C968)</f>
        <v/>
      </c>
      <c r="U968" s="35">
        <f>SUMIFS(рўйхат!T:T,рўйхат!$CX:$CX,$B$998,рўйхат!$D:$D,$C968)</f>
        <v/>
      </c>
      <c r="V968" s="36">
        <f>SUMIFS(рўйхат!U:U,рўйхат!$CX:$CX,$B$998,рўйхат!$D:$D,$C968)</f>
        <v/>
      </c>
      <c r="W968" s="35">
        <f>SUMIFS(рўйхат!V:V,рўйхат!$CX:$CX,$B$998,рўйхат!$D:$D,$C968)</f>
        <v/>
      </c>
      <c r="X968" s="36">
        <f>SUMIFS(рўйхат!W:W,рўйхат!$CX:$CX,$B$998,рўйхат!$D:$D,$C968)</f>
        <v/>
      </c>
      <c r="Y968" s="35">
        <f>SUMIFS(рўйхат!X:X,рўйхат!$CX:$CX,$B$998,рўйхат!$D:$D,$C968)</f>
        <v/>
      </c>
      <c r="Z968" s="36">
        <f>SUMIFS(рўйхат!Y:Y,рўйхат!$CX:$CX,$B$998,рўйхат!$D:$D,$C968)</f>
        <v/>
      </c>
      <c r="AA968" s="35">
        <f>SUMIFS(рўйхат!Z:Z,рўйхат!$CX:$CX,$B$998,рўйхат!$D:$D,$C968)</f>
        <v/>
      </c>
      <c r="AB968" s="36">
        <f>SUMIFS(рўйхат!AA:AA,рўйхат!$CX:$CX,$B$998,рўйхат!$D:$D,$C968)</f>
        <v/>
      </c>
      <c r="AC968" s="35">
        <f>SUMIFS(рўйхат!AB:AB,рўйхат!$CX:$CX,$B$998,рўйхат!$D:$D,$C968)</f>
        <v/>
      </c>
      <c r="AD968" s="36">
        <f>SUMIFS(рўйхат!AC:AC,рўйхат!$CX:$CX,$B$998,рўйхат!$D:$D,$C968)</f>
        <v/>
      </c>
      <c r="AE968" s="35">
        <f>SUMIFS(рўйхат!AD:AD,рўйхат!$CX:$CX,$B$998,рўйхат!$D:$D,$C968)</f>
        <v/>
      </c>
      <c r="AF968" s="36">
        <f>SUMIFS(рўйхат!AE:AE,рўйхат!$CX:$CX,$B$998,рўйхат!$D:$D,$C968)</f>
        <v/>
      </c>
      <c r="AG968" s="35">
        <f>SUMIFS(рўйхат!AH:AH,рўйхат!$CX:$CX,$B$998,рўйхат!$D:$D,$C968)</f>
        <v/>
      </c>
      <c r="AH968" s="36">
        <f>SUMIFS(рўйхат!AI:AI,рўйхат!$CX:$CX,$B$998,рўйхат!$D:$D,$C968)</f>
        <v/>
      </c>
      <c r="AI968" s="35">
        <f>SUMIFS(рўйхат!AJ:AJ,рўйхат!$CX:$CX,$B$998,рўйхат!$D:$D,$C968)</f>
        <v/>
      </c>
      <c r="AJ968" s="36">
        <f>SUMIFS(рўйхат!AK:AK,рўйхат!$CX:$CX,$B$998,рўйхат!$D:$D,$C968)</f>
        <v/>
      </c>
      <c r="AK968" s="35">
        <f>SUMIFS(рўйхат!AL:AL,рўйхат!$CX:$CX,$B$998,рўйхат!$D:$D,$C968)</f>
        <v/>
      </c>
      <c r="AL968" s="36">
        <f>SUMIFS(рўйхат!AM:AM,рўйхат!$CX:$CX,$B$998,рўйхат!$D:$D,$C968)</f>
        <v/>
      </c>
      <c r="AM968" s="77">
        <f>IFERROR(Q968/E968,0)</f>
        <v/>
      </c>
      <c r="AN968" s="77">
        <f>IFERROR(R968/F968,0)</f>
        <v/>
      </c>
      <c r="AO968" s="35">
        <f>SUMIFS(рўйхат!AX:AX,рўйхат!$CX:$CX,$B$998,рўйхат!$D:$D,$C968)</f>
        <v/>
      </c>
      <c r="AP968" s="36">
        <f>SUMIFS(рўйхат!AY:AY,рўйхат!$CX:$CX,$B$998,рўйхат!$D:$D,$C968)</f>
        <v/>
      </c>
      <c r="AQ968" s="35">
        <f>SUMIFS(рўйхат!AZ:AZ,рўйхат!$CX:$CX,$B$998,рўйхат!$D:$D,$C968)</f>
        <v/>
      </c>
      <c r="AR968" s="36">
        <f>SUMIFS(рўйхат!BA:BA,рўйхат!$CX:$CX,$B$998,рўйхат!$D:$D,$C968)</f>
        <v/>
      </c>
      <c r="AS968" s="35">
        <f>SUMIFS(рўйхат!BB:BB,рўйхат!$CX:$CX,$B$998,рўйхат!$D:$D,$C968)</f>
        <v/>
      </c>
      <c r="AT968" s="36">
        <f>SUMIFS(рўйхат!BC:BC,рўйхат!$CX:$CX,$B$998,рўйхат!$D:$D,$C968)</f>
        <v/>
      </c>
      <c r="AU968" s="35">
        <f>SUMIFS(рўйхат!BD:BD,рўйхат!$CX:$CX,$B$998,рўйхат!$D:$D,$C968)</f>
        <v/>
      </c>
      <c r="AV968" s="36">
        <f>SUMIFS(рўйхат!BE:BE,рўйхат!$CX:$CX,$B$998,рўйхат!$D:$D,$C968)</f>
        <v/>
      </c>
      <c r="AW968" s="35">
        <f>SUMIFS(рўйхат!BF:BF,рўйхат!$CX:$CX,$B$998,рўйхат!$D:$D,$C968)</f>
        <v/>
      </c>
      <c r="AX968" s="36">
        <f>SUMIFS(рўйхат!BG:BG,рўйхат!$CX:$CX,$B$998,рўйхат!$D:$D,$C968)</f>
        <v/>
      </c>
      <c r="AY968" s="35">
        <f>SUMIFS(рўйхат!BH:BH,рўйхат!$CX:$CX,$B$998,рўйхат!$D:$D,$C968)</f>
        <v/>
      </c>
      <c r="AZ968" s="36">
        <f>SUMIFS(рўйхат!BI:BI,рўйхат!$CX:$CX,$B$998,рўйхат!$D:$D,$C968)</f>
        <v/>
      </c>
      <c r="BA968" s="35">
        <f>SUMIFS(рўйхат!BJ:BJ,рўйхат!$CX:$CX,$B$998,рўйхат!$D:$D,$C968)</f>
        <v/>
      </c>
      <c r="BB968" s="36">
        <f>SUMIFS(рўйхат!BK:BK,рўйхат!$CX:$CX,$B$998,рўйхат!$D:$D,$C968)</f>
        <v/>
      </c>
      <c r="BC968" s="77">
        <f>IFERROR(AO968/E968,0)</f>
        <v/>
      </c>
      <c r="BD968" s="77">
        <f>IFERROR(AP968/F968,0)</f>
        <v/>
      </c>
      <c r="BE968" s="35">
        <f>SUMIFS(рўйхат!BL:BL,рўйхат!$CX:$CX,$B$998,рўйхат!$D:$D,$C968)</f>
        <v/>
      </c>
      <c r="BF968" s="36">
        <f>SUMIFS(рўйхат!BM:BM,рўйхат!$CX:$CX,$B$998,рўйхат!$D:$D,$C968)</f>
        <v/>
      </c>
      <c r="BG968" s="35">
        <f>SUMIFS(рўйхат!BN:BN,рўйхат!$CX:$CX,$B$998,рўйхат!$D:$D,$C968)</f>
        <v/>
      </c>
      <c r="BH968" s="36">
        <f>SUMIFS(рўйхат!BO:BO,рўйхат!$CX:$CX,$B$998,рўйхат!$D:$D,$C968)</f>
        <v/>
      </c>
      <c r="BI968" s="35">
        <f>SUMIFS(рўйхат!BP:BP,рўйхат!$CX:$CX,$B$998,рўйхат!$D:$D,$C968)</f>
        <v/>
      </c>
      <c r="BJ968" s="36">
        <f>SUMIFS(рўйхат!BQ:BQ,рўйхат!$CX:$CX,$B$998,рўйхат!$D:$D,$C968)</f>
        <v/>
      </c>
      <c r="BK968" s="35">
        <f>SUMIFS(рўйхат!BR:BR,рўйхат!$CX:$CX,$B$998,рўйхат!$D:$D,$C968)</f>
        <v/>
      </c>
      <c r="BL968" s="36">
        <f>SUMIFS(рўйхат!BS:BS,рўйхат!$CX:$CX,$B$998,рўйхат!$D:$D,$C968)</f>
        <v/>
      </c>
      <c r="BM968" s="35">
        <f>SUMIFS(рўйхат!BT:BT,рўйхат!$CX:$CX,$B$998,рўйхат!$D:$D,$C968)</f>
        <v/>
      </c>
      <c r="BN968" s="36">
        <f>SUMIFS(рўйхат!BU:BU,рўйхат!$CX:$CX,$B$998,рўйхат!$D:$D,$C968)</f>
        <v/>
      </c>
      <c r="BO968" s="35">
        <f>SUMIFS(рўйхат!BX:BX,рўйхат!$CX:$CX,$B$998,рўйхат!$D:$D,$C968)</f>
        <v/>
      </c>
      <c r="BP968" s="36">
        <f>SUMIFS(рўйхат!BY:BY,рўйхат!$CX:$CX,$B$998,рўйхат!$D:$D,$C968)</f>
        <v/>
      </c>
      <c r="BQ968" s="35">
        <f>SUMIFS(рўйхат!BZ:BZ,рўйхат!$CX:$CX,$B$998,рўйхат!$D:$D,$C968)</f>
        <v/>
      </c>
      <c r="BR968" s="36">
        <f>SUMIFS(рўйхат!CA:CA,рўйхат!$CX:$CX,$B$998,рўйхат!$D:$D,$C968)</f>
        <v/>
      </c>
      <c r="BS968" s="35">
        <f>SUMIFS(рўйхат!CB:CB,рўйхат!$CX:$CX,$B$998,рўйхат!$D:$D,$C968)</f>
        <v/>
      </c>
      <c r="BT968" s="36">
        <f>SUMIFS(рўйхат!CC:CC,рўйхат!$CX:$CX,$B$998,рўйхат!$D:$D,$C968)</f>
        <v/>
      </c>
      <c r="BU968" s="35">
        <f>SUMIFS(рўйхат!CD:CD,рўйхат!$CX:$CX,$B$998,рўйхат!$D:$D,$C968)</f>
        <v/>
      </c>
      <c r="BV968" s="36">
        <f>SUMIFS(рўйхат!CE:CE,рўйхат!$CX:$CX,$B$998,рўйхат!$D:$D,$C968)</f>
        <v/>
      </c>
      <c r="BW968" s="35">
        <f>SUMIFS(рўйхат!CH:CH,рўйхат!$CX:$CX,$B$998,рўйхат!$D:$D,$C968)</f>
        <v/>
      </c>
      <c r="BX968" s="36">
        <f>SUMIFS(рўйхат!CI:CI,рўйхат!$CX:$CX,$B$998,рўйхат!$D:$D,$C968)</f>
        <v/>
      </c>
      <c r="BY968" s="35">
        <f>SUMIFS(рўйхат!CJ:CJ,рўйхат!$CX:$CX,$B$998,рўйхат!$D:$D,$C968)</f>
        <v/>
      </c>
      <c r="BZ968" s="36">
        <f>SUMIFS(рўйхат!CK:CK,рўйхат!$CX:$CX,$B$998,рўйхат!$D:$D,$C968)</f>
        <v/>
      </c>
      <c r="CA968" s="35">
        <f>SUMIFS(рўйхат!CL:CL,рўйхат!$CX:$CX,$B$998,рўйхат!$D:$D,$C968)</f>
        <v/>
      </c>
      <c r="CB968" s="36">
        <f>SUMIFS(рўйхат!CM:CM,рўйхат!$CX:$CX,$B$998,рўйхат!$D:$D,$C968)</f>
        <v/>
      </c>
      <c r="CC968" s="35">
        <f>SUMIFS(рўйхат!CN:CN,рўйхат!$CX:$CX,$B$998,рўйхат!$D:$D,$C968)</f>
        <v/>
      </c>
      <c r="CD968" s="36">
        <f>SUMIFS(рўйхат!CO:CO,рўйхат!$CX:$CX,$B$998,рўйхат!$D:$D,$C968)</f>
        <v/>
      </c>
      <c r="CE968" s="77">
        <f>IFERROR(BE968/(Q968+BE968),0)</f>
        <v/>
      </c>
      <c r="CF968" s="78">
        <f>IFERROR(BF968/(R968+BF968),0)</f>
        <v/>
      </c>
    </row>
    <row r="969" hidden="1" outlineLevel="1" ht="30" customFormat="1" customHeight="1" s="8">
      <c r="A969" s="39" t="n"/>
      <c r="B969" s="50" t="n">
        <v>37</v>
      </c>
      <c r="C969" s="131" t="inlineStr">
        <is>
          <t>Манфаатлар тўқнашуви (тўғридан-тўғри, XT XARID)</t>
        </is>
      </c>
      <c r="D969" s="51" t="n"/>
      <c r="E969" s="35">
        <f>SUMIFS(рўйхат!F:F,рўйхат!$CX:$CX,$B$998,рўйхат!$D:$D,$C969)</f>
        <v/>
      </c>
      <c r="F969" s="36">
        <f>SUMIFS(рўйхат!G:G,рўйхат!$CX:$CX,$B$998,рўйхат!$D:$D,$C969)</f>
        <v/>
      </c>
      <c r="G969" s="35">
        <f>SUMIFS(рўйхат!H:H,рўйхат!$CX:$CX,$B$998,рўйхат!$D:$D,$C969)</f>
        <v/>
      </c>
      <c r="H969" s="36">
        <f>SUMIFS(рўйхат!I:I,рўйхат!$CX:$CX,$B$998,рўйхат!$D:$D,$C969)</f>
        <v/>
      </c>
      <c r="I969" s="35">
        <f>SUMIFS(рўйхат!J:J,рўйхат!$CX:$CX,$B$998,рўйхат!$D:$D,$C969)</f>
        <v/>
      </c>
      <c r="J969" s="36">
        <f>SUMIFS(рўйхат!K:K,рўйхат!$CX:$CX,$B$998,рўйхат!$D:$D,$C969)</f>
        <v/>
      </c>
      <c r="K969" s="35">
        <f>SUMIFS(рўйхат!L:L,рўйхат!$CX:$CX,$B$998,рўйхат!$D:$D,$C969)</f>
        <v/>
      </c>
      <c r="L969" s="36">
        <f>SUMIFS(рўйхат!M:M,рўйхат!$CX:$CX,$B$998,рўйхат!$D:$D,$C969)</f>
        <v/>
      </c>
      <c r="M969" s="35">
        <f>SUMIFS(рўйхат!N:N,рўйхат!$CX:$CX,$B$998,рўйхат!$D:$D,$C969)</f>
        <v/>
      </c>
      <c r="N969" s="36">
        <f>SUMIFS(рўйхат!O:O,рўйхат!$CX:$CX,$B$998,рўйхат!$D:$D,$C969)</f>
        <v/>
      </c>
      <c r="O969" s="34">
        <f>IFERROR(M969/E969,0)</f>
        <v/>
      </c>
      <c r="P969" s="34">
        <f>IFERROR(N969/F969,0)</f>
        <v/>
      </c>
      <c r="Q969" s="35">
        <f>SUMIFS(рўйхат!P:P,рўйхат!$CX:$CX,$B$998,рўйхат!$D:$D,$C969)</f>
        <v/>
      </c>
      <c r="R969" s="36">
        <f>SUMIFS(рўйхат!Q:Q,рўйхат!$CX:$CX,$B$998,рўйхат!$D:$D,$C969)</f>
        <v/>
      </c>
      <c r="S969" s="35">
        <f>SUMIFS(рўйхат!R:R,рўйхат!$CX:$CX,$B$998,рўйхат!$D:$D,$C969)</f>
        <v/>
      </c>
      <c r="T969" s="36">
        <f>SUMIFS(рўйхат!S:S,рўйхат!$CX:$CX,$B$998,рўйхат!$D:$D,$C969)</f>
        <v/>
      </c>
      <c r="U969" s="35">
        <f>SUMIFS(рўйхат!T:T,рўйхат!$CX:$CX,$B$998,рўйхат!$D:$D,$C969)</f>
        <v/>
      </c>
      <c r="V969" s="36">
        <f>SUMIFS(рўйхат!U:U,рўйхат!$CX:$CX,$B$998,рўйхат!$D:$D,$C969)</f>
        <v/>
      </c>
      <c r="W969" s="35">
        <f>SUMIFS(рўйхат!V:V,рўйхат!$CX:$CX,$B$998,рўйхат!$D:$D,$C969)</f>
        <v/>
      </c>
      <c r="X969" s="36">
        <f>SUMIFS(рўйхат!W:W,рўйхат!$CX:$CX,$B$998,рўйхат!$D:$D,$C969)</f>
        <v/>
      </c>
      <c r="Y969" s="35">
        <f>SUMIFS(рўйхат!X:X,рўйхат!$CX:$CX,$B$998,рўйхат!$D:$D,$C969)</f>
        <v/>
      </c>
      <c r="Z969" s="36">
        <f>SUMIFS(рўйхат!Y:Y,рўйхат!$CX:$CX,$B$998,рўйхат!$D:$D,$C969)</f>
        <v/>
      </c>
      <c r="AA969" s="35">
        <f>SUMIFS(рўйхат!Z:Z,рўйхат!$CX:$CX,$B$998,рўйхат!$D:$D,$C969)</f>
        <v/>
      </c>
      <c r="AB969" s="36">
        <f>SUMIFS(рўйхат!AA:AA,рўйхат!$CX:$CX,$B$998,рўйхат!$D:$D,$C969)</f>
        <v/>
      </c>
      <c r="AC969" s="35">
        <f>SUMIFS(рўйхат!AB:AB,рўйхат!$CX:$CX,$B$998,рўйхат!$D:$D,$C969)</f>
        <v/>
      </c>
      <c r="AD969" s="36">
        <f>SUMIFS(рўйхат!AC:AC,рўйхат!$CX:$CX,$B$998,рўйхат!$D:$D,$C969)</f>
        <v/>
      </c>
      <c r="AE969" s="35">
        <f>SUMIFS(рўйхат!AD:AD,рўйхат!$CX:$CX,$B$998,рўйхат!$D:$D,$C969)</f>
        <v/>
      </c>
      <c r="AF969" s="36">
        <f>SUMIFS(рўйхат!AE:AE,рўйхат!$CX:$CX,$B$998,рўйхат!$D:$D,$C969)</f>
        <v/>
      </c>
      <c r="AG969" s="35">
        <f>SUMIFS(рўйхат!AH:AH,рўйхат!$CX:$CX,$B$998,рўйхат!$D:$D,$C969)</f>
        <v/>
      </c>
      <c r="AH969" s="36">
        <f>SUMIFS(рўйхат!AI:AI,рўйхат!$CX:$CX,$B$998,рўйхат!$D:$D,$C969)</f>
        <v/>
      </c>
      <c r="AI969" s="35">
        <f>SUMIFS(рўйхат!AJ:AJ,рўйхат!$CX:$CX,$B$998,рўйхат!$D:$D,$C969)</f>
        <v/>
      </c>
      <c r="AJ969" s="36">
        <f>SUMIFS(рўйхат!AK:AK,рўйхат!$CX:$CX,$B$998,рўйхат!$D:$D,$C969)</f>
        <v/>
      </c>
      <c r="AK969" s="35">
        <f>SUMIFS(рўйхат!AL:AL,рўйхат!$CX:$CX,$B$998,рўйхат!$D:$D,$C969)</f>
        <v/>
      </c>
      <c r="AL969" s="36">
        <f>SUMIFS(рўйхат!AM:AM,рўйхат!$CX:$CX,$B$998,рўйхат!$D:$D,$C969)</f>
        <v/>
      </c>
      <c r="AM969" s="77">
        <f>IFERROR(Q969/E969,0)</f>
        <v/>
      </c>
      <c r="AN969" s="77">
        <f>IFERROR(R969/F969,0)</f>
        <v/>
      </c>
      <c r="AO969" s="35">
        <f>SUMIFS(рўйхат!AX:AX,рўйхат!$CX:$CX,$B$998,рўйхат!$D:$D,$C969)</f>
        <v/>
      </c>
      <c r="AP969" s="36">
        <f>SUMIFS(рўйхат!AY:AY,рўйхат!$CX:$CX,$B$998,рўйхат!$D:$D,$C969)</f>
        <v/>
      </c>
      <c r="AQ969" s="35">
        <f>SUMIFS(рўйхат!AZ:AZ,рўйхат!$CX:$CX,$B$998,рўйхат!$D:$D,$C969)</f>
        <v/>
      </c>
      <c r="AR969" s="36">
        <f>SUMIFS(рўйхат!BA:BA,рўйхат!$CX:$CX,$B$998,рўйхат!$D:$D,$C969)</f>
        <v/>
      </c>
      <c r="AS969" s="35">
        <f>SUMIFS(рўйхат!BB:BB,рўйхат!$CX:$CX,$B$998,рўйхат!$D:$D,$C969)</f>
        <v/>
      </c>
      <c r="AT969" s="36">
        <f>SUMIFS(рўйхат!BC:BC,рўйхат!$CX:$CX,$B$998,рўйхат!$D:$D,$C969)</f>
        <v/>
      </c>
      <c r="AU969" s="35">
        <f>SUMIFS(рўйхат!BD:BD,рўйхат!$CX:$CX,$B$998,рўйхат!$D:$D,$C969)</f>
        <v/>
      </c>
      <c r="AV969" s="36">
        <f>SUMIFS(рўйхат!BE:BE,рўйхат!$CX:$CX,$B$998,рўйхат!$D:$D,$C969)</f>
        <v/>
      </c>
      <c r="AW969" s="35">
        <f>SUMIFS(рўйхат!BF:BF,рўйхат!$CX:$CX,$B$998,рўйхат!$D:$D,$C969)</f>
        <v/>
      </c>
      <c r="AX969" s="36">
        <f>SUMIFS(рўйхат!BG:BG,рўйхат!$CX:$CX,$B$998,рўйхат!$D:$D,$C969)</f>
        <v/>
      </c>
      <c r="AY969" s="35">
        <f>SUMIFS(рўйхат!BH:BH,рўйхат!$CX:$CX,$B$998,рўйхат!$D:$D,$C969)</f>
        <v/>
      </c>
      <c r="AZ969" s="36">
        <f>SUMIFS(рўйхат!BI:BI,рўйхат!$CX:$CX,$B$998,рўйхат!$D:$D,$C969)</f>
        <v/>
      </c>
      <c r="BA969" s="35">
        <f>SUMIFS(рўйхат!BJ:BJ,рўйхат!$CX:$CX,$B$998,рўйхат!$D:$D,$C969)</f>
        <v/>
      </c>
      <c r="BB969" s="36">
        <f>SUMIFS(рўйхат!BK:BK,рўйхат!$CX:$CX,$B$998,рўйхат!$D:$D,$C969)</f>
        <v/>
      </c>
      <c r="BC969" s="77">
        <f>IFERROR(AO969/E969,0)</f>
        <v/>
      </c>
      <c r="BD969" s="77">
        <f>IFERROR(AP969/F969,0)</f>
        <v/>
      </c>
      <c r="BE969" s="35">
        <f>SUMIFS(рўйхат!BL:BL,рўйхат!$CX:$CX,$B$998,рўйхат!$D:$D,$C969)</f>
        <v/>
      </c>
      <c r="BF969" s="36">
        <f>SUMIFS(рўйхат!BM:BM,рўйхат!$CX:$CX,$B$998,рўйхат!$D:$D,$C969)</f>
        <v/>
      </c>
      <c r="BG969" s="35">
        <f>SUMIFS(рўйхат!BN:BN,рўйхат!$CX:$CX,$B$998,рўйхат!$D:$D,$C969)</f>
        <v/>
      </c>
      <c r="BH969" s="36">
        <f>SUMIFS(рўйхат!BO:BO,рўйхат!$CX:$CX,$B$998,рўйхат!$D:$D,$C969)</f>
        <v/>
      </c>
      <c r="BI969" s="35">
        <f>SUMIFS(рўйхат!BP:BP,рўйхат!$CX:$CX,$B$998,рўйхат!$D:$D,$C969)</f>
        <v/>
      </c>
      <c r="BJ969" s="36">
        <f>SUMIFS(рўйхат!BQ:BQ,рўйхат!$CX:$CX,$B$998,рўйхат!$D:$D,$C969)</f>
        <v/>
      </c>
      <c r="BK969" s="35">
        <f>SUMIFS(рўйхат!BR:BR,рўйхат!$CX:$CX,$B$998,рўйхат!$D:$D,$C969)</f>
        <v/>
      </c>
      <c r="BL969" s="36">
        <f>SUMIFS(рўйхат!BS:BS,рўйхат!$CX:$CX,$B$998,рўйхат!$D:$D,$C969)</f>
        <v/>
      </c>
      <c r="BM969" s="35">
        <f>SUMIFS(рўйхат!BT:BT,рўйхат!$CX:$CX,$B$998,рўйхат!$D:$D,$C969)</f>
        <v/>
      </c>
      <c r="BN969" s="36">
        <f>SUMIFS(рўйхат!BU:BU,рўйхат!$CX:$CX,$B$998,рўйхат!$D:$D,$C969)</f>
        <v/>
      </c>
      <c r="BO969" s="35">
        <f>SUMIFS(рўйхат!BX:BX,рўйхат!$CX:$CX,$B$998,рўйхат!$D:$D,$C969)</f>
        <v/>
      </c>
      <c r="BP969" s="36">
        <f>SUMIFS(рўйхат!BY:BY,рўйхат!$CX:$CX,$B$998,рўйхат!$D:$D,$C969)</f>
        <v/>
      </c>
      <c r="BQ969" s="35">
        <f>SUMIFS(рўйхат!BZ:BZ,рўйхат!$CX:$CX,$B$998,рўйхат!$D:$D,$C969)</f>
        <v/>
      </c>
      <c r="BR969" s="36">
        <f>SUMIFS(рўйхат!CA:CA,рўйхат!$CX:$CX,$B$998,рўйхат!$D:$D,$C969)</f>
        <v/>
      </c>
      <c r="BS969" s="35">
        <f>SUMIFS(рўйхат!CB:CB,рўйхат!$CX:$CX,$B$998,рўйхат!$D:$D,$C969)</f>
        <v/>
      </c>
      <c r="BT969" s="36">
        <f>SUMIFS(рўйхат!CC:CC,рўйхат!$CX:$CX,$B$998,рўйхат!$D:$D,$C969)</f>
        <v/>
      </c>
      <c r="BU969" s="35">
        <f>SUMIFS(рўйхат!CD:CD,рўйхат!$CX:$CX,$B$998,рўйхат!$D:$D,$C969)</f>
        <v/>
      </c>
      <c r="BV969" s="36">
        <f>SUMIFS(рўйхат!CE:CE,рўйхат!$CX:$CX,$B$998,рўйхат!$D:$D,$C969)</f>
        <v/>
      </c>
      <c r="BW969" s="35">
        <f>SUMIFS(рўйхат!CH:CH,рўйхат!$CX:$CX,$B$998,рўйхат!$D:$D,$C969)</f>
        <v/>
      </c>
      <c r="BX969" s="36">
        <f>SUMIFS(рўйхат!CI:CI,рўйхат!$CX:$CX,$B$998,рўйхат!$D:$D,$C969)</f>
        <v/>
      </c>
      <c r="BY969" s="35">
        <f>SUMIFS(рўйхат!CJ:CJ,рўйхат!$CX:$CX,$B$998,рўйхат!$D:$D,$C969)</f>
        <v/>
      </c>
      <c r="BZ969" s="36">
        <f>SUMIFS(рўйхат!CK:CK,рўйхат!$CX:$CX,$B$998,рўйхат!$D:$D,$C969)</f>
        <v/>
      </c>
      <c r="CA969" s="35">
        <f>SUMIFS(рўйхат!CL:CL,рўйхат!$CX:$CX,$B$998,рўйхат!$D:$D,$C969)</f>
        <v/>
      </c>
      <c r="CB969" s="36">
        <f>SUMIFS(рўйхат!CM:CM,рўйхат!$CX:$CX,$B$998,рўйхат!$D:$D,$C969)</f>
        <v/>
      </c>
      <c r="CC969" s="35">
        <f>SUMIFS(рўйхат!CN:CN,рўйхат!$CX:$CX,$B$998,рўйхат!$D:$D,$C969)</f>
        <v/>
      </c>
      <c r="CD969" s="36">
        <f>SUMIFS(рўйхат!CO:CO,рўйхат!$CX:$CX,$B$998,рўйхат!$D:$D,$C969)</f>
        <v/>
      </c>
      <c r="CE969" s="77">
        <f>IFERROR(BE969/(Q969+BE969),0)</f>
        <v/>
      </c>
      <c r="CF969" s="78">
        <f>IFERROR(BF969/(R969+BF969),0)</f>
        <v/>
      </c>
    </row>
    <row r="970" hidden="1" outlineLevel="1" ht="30" customFormat="1" customHeight="1" s="8">
      <c r="A970" s="39" t="n"/>
      <c r="B970" s="50" t="n">
        <v>38</v>
      </c>
      <c r="C970" s="131" t="inlineStr">
        <is>
          <t>Манфаатлар тўқнашуви (тўғридан-тўғри)</t>
        </is>
      </c>
      <c r="D970" s="51" t="n"/>
      <c r="E970" s="35">
        <f>SUMIFS(рўйхат!F:F,рўйхат!$CX:$CX,$B$998,рўйхат!$D:$D,$C970)</f>
        <v/>
      </c>
      <c r="F970" s="36">
        <f>SUMIFS(рўйхат!G:G,рўйхат!$CX:$CX,$B$998,рўйхат!$D:$D,$C970)</f>
        <v/>
      </c>
      <c r="G970" s="35">
        <f>SUMIFS(рўйхат!H:H,рўйхат!$CX:$CX,$B$998,рўйхат!$D:$D,$C970)</f>
        <v/>
      </c>
      <c r="H970" s="36">
        <f>SUMIFS(рўйхат!I:I,рўйхат!$CX:$CX,$B$998,рўйхат!$D:$D,$C970)</f>
        <v/>
      </c>
      <c r="I970" s="35">
        <f>SUMIFS(рўйхат!J:J,рўйхат!$CX:$CX,$B$998,рўйхат!$D:$D,$C970)</f>
        <v/>
      </c>
      <c r="J970" s="36">
        <f>SUMIFS(рўйхат!K:K,рўйхат!$CX:$CX,$B$998,рўйхат!$D:$D,$C970)</f>
        <v/>
      </c>
      <c r="K970" s="35">
        <f>SUMIFS(рўйхат!L:L,рўйхат!$CX:$CX,$B$998,рўйхат!$D:$D,$C970)</f>
        <v/>
      </c>
      <c r="L970" s="36">
        <f>SUMIFS(рўйхат!M:M,рўйхат!$CX:$CX,$B$998,рўйхат!$D:$D,$C970)</f>
        <v/>
      </c>
      <c r="M970" s="35">
        <f>SUMIFS(рўйхат!N:N,рўйхат!$CX:$CX,$B$998,рўйхат!$D:$D,$C970)</f>
        <v/>
      </c>
      <c r="N970" s="36">
        <f>SUMIFS(рўйхат!O:O,рўйхат!$CX:$CX,$B$998,рўйхат!$D:$D,$C970)</f>
        <v/>
      </c>
      <c r="O970" s="34">
        <f>IFERROR(M970/E970,0)</f>
        <v/>
      </c>
      <c r="P970" s="34">
        <f>IFERROR(N970/F970,0)</f>
        <v/>
      </c>
      <c r="Q970" s="35">
        <f>SUMIFS(рўйхат!P:P,рўйхат!$CX:$CX,$B$998,рўйхат!$D:$D,$C970)</f>
        <v/>
      </c>
      <c r="R970" s="36">
        <f>SUMIFS(рўйхат!Q:Q,рўйхат!$CX:$CX,$B$998,рўйхат!$D:$D,$C970)</f>
        <v/>
      </c>
      <c r="S970" s="35">
        <f>SUMIFS(рўйхат!R:R,рўйхат!$CX:$CX,$B$998,рўйхат!$D:$D,$C970)</f>
        <v/>
      </c>
      <c r="T970" s="36">
        <f>SUMIFS(рўйхат!S:S,рўйхат!$CX:$CX,$B$998,рўйхат!$D:$D,$C970)</f>
        <v/>
      </c>
      <c r="U970" s="35">
        <f>SUMIFS(рўйхат!T:T,рўйхат!$CX:$CX,$B$998,рўйхат!$D:$D,$C970)</f>
        <v/>
      </c>
      <c r="V970" s="36">
        <f>SUMIFS(рўйхат!U:U,рўйхат!$CX:$CX,$B$998,рўйхат!$D:$D,$C970)</f>
        <v/>
      </c>
      <c r="W970" s="35">
        <f>SUMIFS(рўйхат!V:V,рўйхат!$CX:$CX,$B$998,рўйхат!$D:$D,$C970)</f>
        <v/>
      </c>
      <c r="X970" s="36">
        <f>SUMIFS(рўйхат!W:W,рўйхат!$CX:$CX,$B$998,рўйхат!$D:$D,$C970)</f>
        <v/>
      </c>
      <c r="Y970" s="35">
        <f>SUMIFS(рўйхат!X:X,рўйхат!$CX:$CX,$B$998,рўйхат!$D:$D,$C970)</f>
        <v/>
      </c>
      <c r="Z970" s="36">
        <f>SUMIFS(рўйхат!Y:Y,рўйхат!$CX:$CX,$B$998,рўйхат!$D:$D,$C970)</f>
        <v/>
      </c>
      <c r="AA970" s="35">
        <f>SUMIFS(рўйхат!Z:Z,рўйхат!$CX:$CX,$B$998,рўйхат!$D:$D,$C970)</f>
        <v/>
      </c>
      <c r="AB970" s="36">
        <f>SUMIFS(рўйхат!AA:AA,рўйхат!$CX:$CX,$B$998,рўйхат!$D:$D,$C970)</f>
        <v/>
      </c>
      <c r="AC970" s="35">
        <f>SUMIFS(рўйхат!AB:AB,рўйхат!$CX:$CX,$B$998,рўйхат!$D:$D,$C970)</f>
        <v/>
      </c>
      <c r="AD970" s="36">
        <f>SUMIFS(рўйхат!AC:AC,рўйхат!$CX:$CX,$B$998,рўйхат!$D:$D,$C970)</f>
        <v/>
      </c>
      <c r="AE970" s="35">
        <f>SUMIFS(рўйхат!AD:AD,рўйхат!$CX:$CX,$B$998,рўйхат!$D:$D,$C970)</f>
        <v/>
      </c>
      <c r="AF970" s="36">
        <f>SUMIFS(рўйхат!AE:AE,рўйхат!$CX:$CX,$B$998,рўйхат!$D:$D,$C970)</f>
        <v/>
      </c>
      <c r="AG970" s="35">
        <f>SUMIFS(рўйхат!AH:AH,рўйхат!$CX:$CX,$B$998,рўйхат!$D:$D,$C970)</f>
        <v/>
      </c>
      <c r="AH970" s="36">
        <f>SUMIFS(рўйхат!AI:AI,рўйхат!$CX:$CX,$B$998,рўйхат!$D:$D,$C970)</f>
        <v/>
      </c>
      <c r="AI970" s="35">
        <f>SUMIFS(рўйхат!AJ:AJ,рўйхат!$CX:$CX,$B$998,рўйхат!$D:$D,$C970)</f>
        <v/>
      </c>
      <c r="AJ970" s="36">
        <f>SUMIFS(рўйхат!AK:AK,рўйхат!$CX:$CX,$B$998,рўйхат!$D:$D,$C970)</f>
        <v/>
      </c>
      <c r="AK970" s="35">
        <f>SUMIFS(рўйхат!AL:AL,рўйхат!$CX:$CX,$B$998,рўйхат!$D:$D,$C970)</f>
        <v/>
      </c>
      <c r="AL970" s="36">
        <f>SUMIFS(рўйхат!AM:AM,рўйхат!$CX:$CX,$B$998,рўйхат!$D:$D,$C970)</f>
        <v/>
      </c>
      <c r="AM970" s="77">
        <f>IFERROR(Q970/E970,0)</f>
        <v/>
      </c>
      <c r="AN970" s="77">
        <f>IFERROR(R970/F970,0)</f>
        <v/>
      </c>
      <c r="AO970" s="35">
        <f>SUMIFS(рўйхат!AX:AX,рўйхат!$CX:$CX,$B$998,рўйхат!$D:$D,$C970)</f>
        <v/>
      </c>
      <c r="AP970" s="36">
        <f>SUMIFS(рўйхат!AY:AY,рўйхат!$CX:$CX,$B$998,рўйхат!$D:$D,$C970)</f>
        <v/>
      </c>
      <c r="AQ970" s="35">
        <f>SUMIFS(рўйхат!AZ:AZ,рўйхат!$CX:$CX,$B$998,рўйхат!$D:$D,$C970)</f>
        <v/>
      </c>
      <c r="AR970" s="36">
        <f>SUMIFS(рўйхат!BA:BA,рўйхат!$CX:$CX,$B$998,рўйхат!$D:$D,$C970)</f>
        <v/>
      </c>
      <c r="AS970" s="35">
        <f>SUMIFS(рўйхат!BB:BB,рўйхат!$CX:$CX,$B$998,рўйхат!$D:$D,$C970)</f>
        <v/>
      </c>
      <c r="AT970" s="36">
        <f>SUMIFS(рўйхат!BC:BC,рўйхат!$CX:$CX,$B$998,рўйхат!$D:$D,$C970)</f>
        <v/>
      </c>
      <c r="AU970" s="35">
        <f>SUMIFS(рўйхат!BD:BD,рўйхат!$CX:$CX,$B$998,рўйхат!$D:$D,$C970)</f>
        <v/>
      </c>
      <c r="AV970" s="36">
        <f>SUMIFS(рўйхат!BE:BE,рўйхат!$CX:$CX,$B$998,рўйхат!$D:$D,$C970)</f>
        <v/>
      </c>
      <c r="AW970" s="35">
        <f>SUMIFS(рўйхат!BF:BF,рўйхат!$CX:$CX,$B$998,рўйхат!$D:$D,$C970)</f>
        <v/>
      </c>
      <c r="AX970" s="36">
        <f>SUMIFS(рўйхат!BG:BG,рўйхат!$CX:$CX,$B$998,рўйхат!$D:$D,$C970)</f>
        <v/>
      </c>
      <c r="AY970" s="35">
        <f>SUMIFS(рўйхат!BH:BH,рўйхат!$CX:$CX,$B$998,рўйхат!$D:$D,$C970)</f>
        <v/>
      </c>
      <c r="AZ970" s="36">
        <f>SUMIFS(рўйхат!BI:BI,рўйхат!$CX:$CX,$B$998,рўйхат!$D:$D,$C970)</f>
        <v/>
      </c>
      <c r="BA970" s="35">
        <f>SUMIFS(рўйхат!BJ:BJ,рўйхат!$CX:$CX,$B$998,рўйхат!$D:$D,$C970)</f>
        <v/>
      </c>
      <c r="BB970" s="36">
        <f>SUMIFS(рўйхат!BK:BK,рўйхат!$CX:$CX,$B$998,рўйхат!$D:$D,$C970)</f>
        <v/>
      </c>
      <c r="BC970" s="77">
        <f>IFERROR(AO970/E970,0)</f>
        <v/>
      </c>
      <c r="BD970" s="77">
        <f>IFERROR(AP970/F970,0)</f>
        <v/>
      </c>
      <c r="BE970" s="35">
        <f>SUMIFS(рўйхат!BL:BL,рўйхат!$CX:$CX,$B$998,рўйхат!$D:$D,$C970)</f>
        <v/>
      </c>
      <c r="BF970" s="36">
        <f>SUMIFS(рўйхат!BM:BM,рўйхат!$CX:$CX,$B$998,рўйхат!$D:$D,$C970)</f>
        <v/>
      </c>
      <c r="BG970" s="35">
        <f>SUMIFS(рўйхат!BN:BN,рўйхат!$CX:$CX,$B$998,рўйхат!$D:$D,$C970)</f>
        <v/>
      </c>
      <c r="BH970" s="36">
        <f>SUMIFS(рўйхат!BO:BO,рўйхат!$CX:$CX,$B$998,рўйхат!$D:$D,$C970)</f>
        <v/>
      </c>
      <c r="BI970" s="35">
        <f>SUMIFS(рўйхат!BP:BP,рўйхат!$CX:$CX,$B$998,рўйхат!$D:$D,$C970)</f>
        <v/>
      </c>
      <c r="BJ970" s="36">
        <f>SUMIFS(рўйхат!BQ:BQ,рўйхат!$CX:$CX,$B$998,рўйхат!$D:$D,$C970)</f>
        <v/>
      </c>
      <c r="BK970" s="35">
        <f>SUMIFS(рўйхат!BR:BR,рўйхат!$CX:$CX,$B$998,рўйхат!$D:$D,$C970)</f>
        <v/>
      </c>
      <c r="BL970" s="36">
        <f>SUMIFS(рўйхат!BS:BS,рўйхат!$CX:$CX,$B$998,рўйхат!$D:$D,$C970)</f>
        <v/>
      </c>
      <c r="BM970" s="35">
        <f>SUMIFS(рўйхат!BT:BT,рўйхат!$CX:$CX,$B$998,рўйхат!$D:$D,$C970)</f>
        <v/>
      </c>
      <c r="BN970" s="36">
        <f>SUMIFS(рўйхат!BU:BU,рўйхат!$CX:$CX,$B$998,рўйхат!$D:$D,$C970)</f>
        <v/>
      </c>
      <c r="BO970" s="35">
        <f>SUMIFS(рўйхат!BX:BX,рўйхат!$CX:$CX,$B$998,рўйхат!$D:$D,$C970)</f>
        <v/>
      </c>
      <c r="BP970" s="36">
        <f>SUMIFS(рўйхат!BY:BY,рўйхат!$CX:$CX,$B$998,рўйхат!$D:$D,$C970)</f>
        <v/>
      </c>
      <c r="BQ970" s="35">
        <f>SUMIFS(рўйхат!BZ:BZ,рўйхат!$CX:$CX,$B$998,рўйхат!$D:$D,$C970)</f>
        <v/>
      </c>
      <c r="BR970" s="36">
        <f>SUMIFS(рўйхат!CA:CA,рўйхат!$CX:$CX,$B$998,рўйхат!$D:$D,$C970)</f>
        <v/>
      </c>
      <c r="BS970" s="35">
        <f>SUMIFS(рўйхат!CB:CB,рўйхат!$CX:$CX,$B$998,рўйхат!$D:$D,$C970)</f>
        <v/>
      </c>
      <c r="BT970" s="36">
        <f>SUMIFS(рўйхат!CC:CC,рўйхат!$CX:$CX,$B$998,рўйхат!$D:$D,$C970)</f>
        <v/>
      </c>
      <c r="BU970" s="35">
        <f>SUMIFS(рўйхат!CD:CD,рўйхат!$CX:$CX,$B$998,рўйхат!$D:$D,$C970)</f>
        <v/>
      </c>
      <c r="BV970" s="36">
        <f>SUMIFS(рўйхат!CE:CE,рўйхат!$CX:$CX,$B$998,рўйхат!$D:$D,$C970)</f>
        <v/>
      </c>
      <c r="BW970" s="35">
        <f>SUMIFS(рўйхат!CH:CH,рўйхат!$CX:$CX,$B$998,рўйхат!$D:$D,$C970)</f>
        <v/>
      </c>
      <c r="BX970" s="36">
        <f>SUMIFS(рўйхат!CI:CI,рўйхат!$CX:$CX,$B$998,рўйхат!$D:$D,$C970)</f>
        <v/>
      </c>
      <c r="BY970" s="35">
        <f>SUMIFS(рўйхат!CJ:CJ,рўйхат!$CX:$CX,$B$998,рўйхат!$D:$D,$C970)</f>
        <v/>
      </c>
      <c r="BZ970" s="36">
        <f>SUMIFS(рўйхат!CK:CK,рўйхат!$CX:$CX,$B$998,рўйхат!$D:$D,$C970)</f>
        <v/>
      </c>
      <c r="CA970" s="35">
        <f>SUMIFS(рўйхат!CL:CL,рўйхат!$CX:$CX,$B$998,рўйхат!$D:$D,$C970)</f>
        <v/>
      </c>
      <c r="CB970" s="36">
        <f>SUMIFS(рўйхат!CM:CM,рўйхат!$CX:$CX,$B$998,рўйхат!$D:$D,$C970)</f>
        <v/>
      </c>
      <c r="CC970" s="35">
        <f>SUMIFS(рўйхат!CN:CN,рўйхат!$CX:$CX,$B$998,рўйхат!$D:$D,$C970)</f>
        <v/>
      </c>
      <c r="CD970" s="36">
        <f>SUMIFS(рўйхат!CO:CO,рўйхат!$CX:$CX,$B$998,рўйхат!$D:$D,$C970)</f>
        <v/>
      </c>
      <c r="CE970" s="77">
        <f>IFERROR(BE970/(Q970+BE970),0)</f>
        <v/>
      </c>
      <c r="CF970" s="78">
        <f>IFERROR(BF970/(R970+BF970),0)</f>
        <v/>
      </c>
    </row>
    <row r="971" hidden="1" outlineLevel="1" ht="30" customFormat="1" customHeight="1" s="8">
      <c r="A971" s="39" t="n"/>
      <c r="B971" s="50" t="n">
        <v>39</v>
      </c>
      <c r="C971" s="131" t="inlineStr">
        <is>
          <t>Манфаатлар тўқнашуви (Qurilish)</t>
        </is>
      </c>
      <c r="D971" s="51" t="n"/>
      <c r="E971" s="35">
        <f>SUMIFS(рўйхат!F:F,рўйхат!$CX:$CX,$B$998,рўйхат!$D:$D,$C971)</f>
        <v/>
      </c>
      <c r="F971" s="36">
        <f>SUMIFS(рўйхат!G:G,рўйхат!$CX:$CX,$B$998,рўйхат!$D:$D,$C971)</f>
        <v/>
      </c>
      <c r="G971" s="35">
        <f>SUMIFS(рўйхат!H:H,рўйхат!$CX:$CX,$B$998,рўйхат!$D:$D,$C971)</f>
        <v/>
      </c>
      <c r="H971" s="36">
        <f>SUMIFS(рўйхат!I:I,рўйхат!$CX:$CX,$B$998,рўйхат!$D:$D,$C971)</f>
        <v/>
      </c>
      <c r="I971" s="35">
        <f>SUMIFS(рўйхат!J:J,рўйхат!$CX:$CX,$B$998,рўйхат!$D:$D,$C971)</f>
        <v/>
      </c>
      <c r="J971" s="36">
        <f>SUMIFS(рўйхат!K:K,рўйхат!$CX:$CX,$B$998,рўйхат!$D:$D,$C971)</f>
        <v/>
      </c>
      <c r="K971" s="35">
        <f>SUMIFS(рўйхат!L:L,рўйхат!$CX:$CX,$B$998,рўйхат!$D:$D,$C971)</f>
        <v/>
      </c>
      <c r="L971" s="36">
        <f>SUMIFS(рўйхат!M:M,рўйхат!$CX:$CX,$B$998,рўйхат!$D:$D,$C971)</f>
        <v/>
      </c>
      <c r="M971" s="35">
        <f>SUMIFS(рўйхат!N:N,рўйхат!$CX:$CX,$B$998,рўйхат!$D:$D,$C971)</f>
        <v/>
      </c>
      <c r="N971" s="36">
        <f>SUMIFS(рўйхат!O:O,рўйхат!$CX:$CX,$B$998,рўйхат!$D:$D,$C971)</f>
        <v/>
      </c>
      <c r="O971" s="34">
        <f>IFERROR(M971/E971,0)</f>
        <v/>
      </c>
      <c r="P971" s="34">
        <f>IFERROR(N971/F971,0)</f>
        <v/>
      </c>
      <c r="Q971" s="35">
        <f>SUMIFS(рўйхат!P:P,рўйхат!$CX:$CX,$B$998,рўйхат!$D:$D,$C971)</f>
        <v/>
      </c>
      <c r="R971" s="36">
        <f>SUMIFS(рўйхат!Q:Q,рўйхат!$CX:$CX,$B$998,рўйхат!$D:$D,$C971)</f>
        <v/>
      </c>
      <c r="S971" s="35">
        <f>SUMIFS(рўйхат!R:R,рўйхат!$CX:$CX,$B$998,рўйхат!$D:$D,$C971)</f>
        <v/>
      </c>
      <c r="T971" s="36">
        <f>SUMIFS(рўйхат!S:S,рўйхат!$CX:$CX,$B$998,рўйхат!$D:$D,$C971)</f>
        <v/>
      </c>
      <c r="U971" s="35">
        <f>SUMIFS(рўйхат!T:T,рўйхат!$CX:$CX,$B$998,рўйхат!$D:$D,$C971)</f>
        <v/>
      </c>
      <c r="V971" s="36">
        <f>SUMIFS(рўйхат!U:U,рўйхат!$CX:$CX,$B$998,рўйхат!$D:$D,$C971)</f>
        <v/>
      </c>
      <c r="W971" s="35">
        <f>SUMIFS(рўйхат!V:V,рўйхат!$CX:$CX,$B$998,рўйхат!$D:$D,$C971)</f>
        <v/>
      </c>
      <c r="X971" s="36">
        <f>SUMIFS(рўйхат!W:W,рўйхат!$CX:$CX,$B$998,рўйхат!$D:$D,$C971)</f>
        <v/>
      </c>
      <c r="Y971" s="35">
        <f>SUMIFS(рўйхат!X:X,рўйхат!$CX:$CX,$B$998,рўйхат!$D:$D,$C971)</f>
        <v/>
      </c>
      <c r="Z971" s="36">
        <f>SUMIFS(рўйхат!Y:Y,рўйхат!$CX:$CX,$B$998,рўйхат!$D:$D,$C971)</f>
        <v/>
      </c>
      <c r="AA971" s="35">
        <f>SUMIFS(рўйхат!Z:Z,рўйхат!$CX:$CX,$B$998,рўйхат!$D:$D,$C971)</f>
        <v/>
      </c>
      <c r="AB971" s="36">
        <f>SUMIFS(рўйхат!AA:AA,рўйхат!$CX:$CX,$B$998,рўйхат!$D:$D,$C971)</f>
        <v/>
      </c>
      <c r="AC971" s="35">
        <f>SUMIFS(рўйхат!AB:AB,рўйхат!$CX:$CX,$B$998,рўйхат!$D:$D,$C971)</f>
        <v/>
      </c>
      <c r="AD971" s="36">
        <f>SUMIFS(рўйхат!AC:AC,рўйхат!$CX:$CX,$B$998,рўйхат!$D:$D,$C971)</f>
        <v/>
      </c>
      <c r="AE971" s="35">
        <f>SUMIFS(рўйхат!AD:AD,рўйхат!$CX:$CX,$B$998,рўйхат!$D:$D,$C971)</f>
        <v/>
      </c>
      <c r="AF971" s="36">
        <f>SUMIFS(рўйхат!AE:AE,рўйхат!$CX:$CX,$B$998,рўйхат!$D:$D,$C971)</f>
        <v/>
      </c>
      <c r="AG971" s="35">
        <f>SUMIFS(рўйхат!AH:AH,рўйхат!$CX:$CX,$B$998,рўйхат!$D:$D,$C971)</f>
        <v/>
      </c>
      <c r="AH971" s="36">
        <f>SUMIFS(рўйхат!AI:AI,рўйхат!$CX:$CX,$B$998,рўйхат!$D:$D,$C971)</f>
        <v/>
      </c>
      <c r="AI971" s="35">
        <f>SUMIFS(рўйхат!AJ:AJ,рўйхат!$CX:$CX,$B$998,рўйхат!$D:$D,$C971)</f>
        <v/>
      </c>
      <c r="AJ971" s="36">
        <f>SUMIFS(рўйхат!AK:AK,рўйхат!$CX:$CX,$B$998,рўйхат!$D:$D,$C971)</f>
        <v/>
      </c>
      <c r="AK971" s="35">
        <f>SUMIFS(рўйхат!AL:AL,рўйхат!$CX:$CX,$B$998,рўйхат!$D:$D,$C971)</f>
        <v/>
      </c>
      <c r="AL971" s="36">
        <f>SUMIFS(рўйхат!AM:AM,рўйхат!$CX:$CX,$B$998,рўйхат!$D:$D,$C971)</f>
        <v/>
      </c>
      <c r="AM971" s="77">
        <f>IFERROR(Q971/E971,0)</f>
        <v/>
      </c>
      <c r="AN971" s="77">
        <f>IFERROR(R971/F971,0)</f>
        <v/>
      </c>
      <c r="AO971" s="35">
        <f>SUMIFS(рўйхат!AX:AX,рўйхат!$CX:$CX,$B$998,рўйхат!$D:$D,$C971)</f>
        <v/>
      </c>
      <c r="AP971" s="36">
        <f>SUMIFS(рўйхат!AY:AY,рўйхат!$CX:$CX,$B$998,рўйхат!$D:$D,$C971)</f>
        <v/>
      </c>
      <c r="AQ971" s="35">
        <f>SUMIFS(рўйхат!AZ:AZ,рўйхат!$CX:$CX,$B$998,рўйхат!$D:$D,$C971)</f>
        <v/>
      </c>
      <c r="AR971" s="36">
        <f>SUMIFS(рўйхат!BA:BA,рўйхат!$CX:$CX,$B$998,рўйхат!$D:$D,$C971)</f>
        <v/>
      </c>
      <c r="AS971" s="35">
        <f>SUMIFS(рўйхат!BB:BB,рўйхат!$CX:$CX,$B$998,рўйхат!$D:$D,$C971)</f>
        <v/>
      </c>
      <c r="AT971" s="36">
        <f>SUMIFS(рўйхат!BC:BC,рўйхат!$CX:$CX,$B$998,рўйхат!$D:$D,$C971)</f>
        <v/>
      </c>
      <c r="AU971" s="35">
        <f>SUMIFS(рўйхат!BD:BD,рўйхат!$CX:$CX,$B$998,рўйхат!$D:$D,$C971)</f>
        <v/>
      </c>
      <c r="AV971" s="36">
        <f>SUMIFS(рўйхат!BE:BE,рўйхат!$CX:$CX,$B$998,рўйхат!$D:$D,$C971)</f>
        <v/>
      </c>
      <c r="AW971" s="35">
        <f>SUMIFS(рўйхат!BF:BF,рўйхат!$CX:$CX,$B$998,рўйхат!$D:$D,$C971)</f>
        <v/>
      </c>
      <c r="AX971" s="36">
        <f>SUMIFS(рўйхат!BG:BG,рўйхат!$CX:$CX,$B$998,рўйхат!$D:$D,$C971)</f>
        <v/>
      </c>
      <c r="AY971" s="35">
        <f>SUMIFS(рўйхат!BH:BH,рўйхат!$CX:$CX,$B$998,рўйхат!$D:$D,$C971)</f>
        <v/>
      </c>
      <c r="AZ971" s="36">
        <f>SUMIFS(рўйхат!BI:BI,рўйхат!$CX:$CX,$B$998,рўйхат!$D:$D,$C971)</f>
        <v/>
      </c>
      <c r="BA971" s="35">
        <f>SUMIFS(рўйхат!BJ:BJ,рўйхат!$CX:$CX,$B$998,рўйхат!$D:$D,$C971)</f>
        <v/>
      </c>
      <c r="BB971" s="36">
        <f>SUMIFS(рўйхат!BK:BK,рўйхат!$CX:$CX,$B$998,рўйхат!$D:$D,$C971)</f>
        <v/>
      </c>
      <c r="BC971" s="77">
        <f>IFERROR(AO971/E971,0)</f>
        <v/>
      </c>
      <c r="BD971" s="77">
        <f>IFERROR(AP971/F971,0)</f>
        <v/>
      </c>
      <c r="BE971" s="35">
        <f>SUMIFS(рўйхат!BL:BL,рўйхат!$CX:$CX,$B$998,рўйхат!$D:$D,$C971)</f>
        <v/>
      </c>
      <c r="BF971" s="36">
        <f>SUMIFS(рўйхат!BM:BM,рўйхат!$CX:$CX,$B$998,рўйхат!$D:$D,$C971)</f>
        <v/>
      </c>
      <c r="BG971" s="35">
        <f>SUMIFS(рўйхат!BN:BN,рўйхат!$CX:$CX,$B$998,рўйхат!$D:$D,$C971)</f>
        <v/>
      </c>
      <c r="BH971" s="36">
        <f>SUMIFS(рўйхат!BO:BO,рўйхат!$CX:$CX,$B$998,рўйхат!$D:$D,$C971)</f>
        <v/>
      </c>
      <c r="BI971" s="35">
        <f>SUMIFS(рўйхат!BP:BP,рўйхат!$CX:$CX,$B$998,рўйхат!$D:$D,$C971)</f>
        <v/>
      </c>
      <c r="BJ971" s="36">
        <f>SUMIFS(рўйхат!BQ:BQ,рўйхат!$CX:$CX,$B$998,рўйхат!$D:$D,$C971)</f>
        <v/>
      </c>
      <c r="BK971" s="35">
        <f>SUMIFS(рўйхат!BR:BR,рўйхат!$CX:$CX,$B$998,рўйхат!$D:$D,$C971)</f>
        <v/>
      </c>
      <c r="BL971" s="36">
        <f>SUMIFS(рўйхат!BS:BS,рўйхат!$CX:$CX,$B$998,рўйхат!$D:$D,$C971)</f>
        <v/>
      </c>
      <c r="BM971" s="35">
        <f>SUMIFS(рўйхат!BT:BT,рўйхат!$CX:$CX,$B$998,рўйхат!$D:$D,$C971)</f>
        <v/>
      </c>
      <c r="BN971" s="36">
        <f>SUMIFS(рўйхат!BU:BU,рўйхат!$CX:$CX,$B$998,рўйхат!$D:$D,$C971)</f>
        <v/>
      </c>
      <c r="BO971" s="35">
        <f>SUMIFS(рўйхат!BX:BX,рўйхат!$CX:$CX,$B$998,рўйхат!$D:$D,$C971)</f>
        <v/>
      </c>
      <c r="BP971" s="36">
        <f>SUMIFS(рўйхат!BY:BY,рўйхат!$CX:$CX,$B$998,рўйхат!$D:$D,$C971)</f>
        <v/>
      </c>
      <c r="BQ971" s="35">
        <f>SUMIFS(рўйхат!BZ:BZ,рўйхат!$CX:$CX,$B$998,рўйхат!$D:$D,$C971)</f>
        <v/>
      </c>
      <c r="BR971" s="36">
        <f>SUMIFS(рўйхат!CA:CA,рўйхат!$CX:$CX,$B$998,рўйхат!$D:$D,$C971)</f>
        <v/>
      </c>
      <c r="BS971" s="35">
        <f>SUMIFS(рўйхат!CB:CB,рўйхат!$CX:$CX,$B$998,рўйхат!$D:$D,$C971)</f>
        <v/>
      </c>
      <c r="BT971" s="36">
        <f>SUMIFS(рўйхат!CC:CC,рўйхат!$CX:$CX,$B$998,рўйхат!$D:$D,$C971)</f>
        <v/>
      </c>
      <c r="BU971" s="35">
        <f>SUMIFS(рўйхат!CD:CD,рўйхат!$CX:$CX,$B$998,рўйхат!$D:$D,$C971)</f>
        <v/>
      </c>
      <c r="BV971" s="36">
        <f>SUMIFS(рўйхат!CE:CE,рўйхат!$CX:$CX,$B$998,рўйхат!$D:$D,$C971)</f>
        <v/>
      </c>
      <c r="BW971" s="35">
        <f>SUMIFS(рўйхат!CH:CH,рўйхат!$CX:$CX,$B$998,рўйхат!$D:$D,$C971)</f>
        <v/>
      </c>
      <c r="BX971" s="36">
        <f>SUMIFS(рўйхат!CI:CI,рўйхат!$CX:$CX,$B$998,рўйхат!$D:$D,$C971)</f>
        <v/>
      </c>
      <c r="BY971" s="35">
        <f>SUMIFS(рўйхат!CJ:CJ,рўйхат!$CX:$CX,$B$998,рўйхат!$D:$D,$C971)</f>
        <v/>
      </c>
      <c r="BZ971" s="36">
        <f>SUMIFS(рўйхат!CK:CK,рўйхат!$CX:$CX,$B$998,рўйхат!$D:$D,$C971)</f>
        <v/>
      </c>
      <c r="CA971" s="35">
        <f>SUMIFS(рўйхат!CL:CL,рўйхат!$CX:$CX,$B$998,рўйхат!$D:$D,$C971)</f>
        <v/>
      </c>
      <c r="CB971" s="36">
        <f>SUMIFS(рўйхат!CM:CM,рўйхат!$CX:$CX,$B$998,рўйхат!$D:$D,$C971)</f>
        <v/>
      </c>
      <c r="CC971" s="35">
        <f>SUMIFS(рўйхат!CN:CN,рўйхат!$CX:$CX,$B$998,рўйхат!$D:$D,$C971)</f>
        <v/>
      </c>
      <c r="CD971" s="36">
        <f>SUMIFS(рўйхат!CO:CO,рўйхат!$CX:$CX,$B$998,рўйхат!$D:$D,$C971)</f>
        <v/>
      </c>
      <c r="CE971" s="77">
        <f>IFERROR(BE971/(Q971+BE971),0)</f>
        <v/>
      </c>
      <c r="CF971" s="78">
        <f>IFERROR(BF971/(R971+BF971),0)</f>
        <v/>
      </c>
    </row>
    <row r="972" hidden="1" outlineLevel="1" ht="30" customFormat="1" customHeight="1" s="8">
      <c r="A972" s="39" t="n"/>
      <c r="B972" s="50" t="n">
        <v>40</v>
      </c>
      <c r="C972" s="131" t="inlineStr">
        <is>
          <t>Нақдлаштириш аломатлари мавжуд шубҳали корхоналар билан тузилган шартномалар</t>
        </is>
      </c>
      <c r="D972" s="51" t="n"/>
      <c r="E972" s="35">
        <f>SUMIFS(рўйхат!F:F,рўйхат!$CX:$CX,$B$998,рўйхат!$D:$D,$C972)</f>
        <v/>
      </c>
      <c r="F972" s="36">
        <f>SUMIFS(рўйхат!G:G,рўйхат!$CX:$CX,$B$998,рўйхат!$D:$D,$C972)</f>
        <v/>
      </c>
      <c r="G972" s="35">
        <f>SUMIFS(рўйхат!H:H,рўйхат!$CX:$CX,$B$998,рўйхат!$D:$D,$C972)</f>
        <v/>
      </c>
      <c r="H972" s="36">
        <f>SUMIFS(рўйхат!I:I,рўйхат!$CX:$CX,$B$998,рўйхат!$D:$D,$C972)</f>
        <v/>
      </c>
      <c r="I972" s="35">
        <f>SUMIFS(рўйхат!J:J,рўйхат!$CX:$CX,$B$998,рўйхат!$D:$D,$C972)</f>
        <v/>
      </c>
      <c r="J972" s="36">
        <f>SUMIFS(рўйхат!K:K,рўйхат!$CX:$CX,$B$998,рўйхат!$D:$D,$C972)</f>
        <v/>
      </c>
      <c r="K972" s="35">
        <f>SUMIFS(рўйхат!L:L,рўйхат!$CX:$CX,$B$998,рўйхат!$D:$D,$C972)</f>
        <v/>
      </c>
      <c r="L972" s="36">
        <f>SUMIFS(рўйхат!M:M,рўйхат!$CX:$CX,$B$998,рўйхат!$D:$D,$C972)</f>
        <v/>
      </c>
      <c r="M972" s="35">
        <f>SUMIFS(рўйхат!N:N,рўйхат!$CX:$CX,$B$998,рўйхат!$D:$D,$C972)</f>
        <v/>
      </c>
      <c r="N972" s="36">
        <f>SUMIFS(рўйхат!O:O,рўйхат!$CX:$CX,$B$998,рўйхат!$D:$D,$C972)</f>
        <v/>
      </c>
      <c r="O972" s="34">
        <f>IFERROR(M972/E972,0)</f>
        <v/>
      </c>
      <c r="P972" s="34">
        <f>IFERROR(N972/F972,0)</f>
        <v/>
      </c>
      <c r="Q972" s="35">
        <f>SUMIFS(рўйхат!P:P,рўйхат!$CX:$CX,$B$998,рўйхат!$D:$D,$C972)</f>
        <v/>
      </c>
      <c r="R972" s="36">
        <f>SUMIFS(рўйхат!Q:Q,рўйхат!$CX:$CX,$B$998,рўйхат!$D:$D,$C972)</f>
        <v/>
      </c>
      <c r="S972" s="35">
        <f>SUMIFS(рўйхат!R:R,рўйхат!$CX:$CX,$B$998,рўйхат!$D:$D,$C972)</f>
        <v/>
      </c>
      <c r="T972" s="36">
        <f>SUMIFS(рўйхат!S:S,рўйхат!$CX:$CX,$B$998,рўйхат!$D:$D,$C972)</f>
        <v/>
      </c>
      <c r="U972" s="35">
        <f>SUMIFS(рўйхат!T:T,рўйхат!$CX:$CX,$B$998,рўйхат!$D:$D,$C972)</f>
        <v/>
      </c>
      <c r="V972" s="36">
        <f>SUMIFS(рўйхат!U:U,рўйхат!$CX:$CX,$B$998,рўйхат!$D:$D,$C972)</f>
        <v/>
      </c>
      <c r="W972" s="35">
        <f>SUMIFS(рўйхат!V:V,рўйхат!$CX:$CX,$B$998,рўйхат!$D:$D,$C972)</f>
        <v/>
      </c>
      <c r="X972" s="36">
        <f>SUMIFS(рўйхат!W:W,рўйхат!$CX:$CX,$B$998,рўйхат!$D:$D,$C972)</f>
        <v/>
      </c>
      <c r="Y972" s="35">
        <f>SUMIFS(рўйхат!X:X,рўйхат!$CX:$CX,$B$998,рўйхат!$D:$D,$C972)</f>
        <v/>
      </c>
      <c r="Z972" s="36">
        <f>SUMIFS(рўйхат!Y:Y,рўйхат!$CX:$CX,$B$998,рўйхат!$D:$D,$C972)</f>
        <v/>
      </c>
      <c r="AA972" s="35">
        <f>SUMIFS(рўйхат!Z:Z,рўйхат!$CX:$CX,$B$998,рўйхат!$D:$D,$C972)</f>
        <v/>
      </c>
      <c r="AB972" s="36">
        <f>SUMIFS(рўйхат!AA:AA,рўйхат!$CX:$CX,$B$998,рўйхат!$D:$D,$C972)</f>
        <v/>
      </c>
      <c r="AC972" s="35">
        <f>SUMIFS(рўйхат!AB:AB,рўйхат!$CX:$CX,$B$998,рўйхат!$D:$D,$C972)</f>
        <v/>
      </c>
      <c r="AD972" s="36">
        <f>SUMIFS(рўйхат!AC:AC,рўйхат!$CX:$CX,$B$998,рўйхат!$D:$D,$C972)</f>
        <v/>
      </c>
      <c r="AE972" s="35">
        <f>SUMIFS(рўйхат!AD:AD,рўйхат!$CX:$CX,$B$998,рўйхат!$D:$D,$C972)</f>
        <v/>
      </c>
      <c r="AF972" s="36">
        <f>SUMIFS(рўйхат!AE:AE,рўйхат!$CX:$CX,$B$998,рўйхат!$D:$D,$C972)</f>
        <v/>
      </c>
      <c r="AG972" s="35">
        <f>SUMIFS(рўйхат!AH:AH,рўйхат!$CX:$CX,$B$998,рўйхат!$D:$D,$C972)</f>
        <v/>
      </c>
      <c r="AH972" s="36">
        <f>SUMIFS(рўйхат!AI:AI,рўйхат!$CX:$CX,$B$998,рўйхат!$D:$D,$C972)</f>
        <v/>
      </c>
      <c r="AI972" s="35">
        <f>SUMIFS(рўйхат!AJ:AJ,рўйхат!$CX:$CX,$B$998,рўйхат!$D:$D,$C972)</f>
        <v/>
      </c>
      <c r="AJ972" s="36">
        <f>SUMIFS(рўйхат!AK:AK,рўйхат!$CX:$CX,$B$998,рўйхат!$D:$D,$C972)</f>
        <v/>
      </c>
      <c r="AK972" s="35">
        <f>SUMIFS(рўйхат!AL:AL,рўйхат!$CX:$CX,$B$998,рўйхат!$D:$D,$C972)</f>
        <v/>
      </c>
      <c r="AL972" s="36">
        <f>SUMIFS(рўйхат!AM:AM,рўйхат!$CX:$CX,$B$998,рўйхат!$D:$D,$C972)</f>
        <v/>
      </c>
      <c r="AM972" s="77">
        <f>IFERROR(Q972/E972,0)</f>
        <v/>
      </c>
      <c r="AN972" s="77">
        <f>IFERROR(R972/F972,0)</f>
        <v/>
      </c>
      <c r="AO972" s="35">
        <f>SUMIFS(рўйхат!AX:AX,рўйхат!$CX:$CX,$B$998,рўйхат!$D:$D,$C972)</f>
        <v/>
      </c>
      <c r="AP972" s="36">
        <f>SUMIFS(рўйхат!AY:AY,рўйхат!$CX:$CX,$B$998,рўйхат!$D:$D,$C972)</f>
        <v/>
      </c>
      <c r="AQ972" s="35">
        <f>SUMIFS(рўйхат!AZ:AZ,рўйхат!$CX:$CX,$B$998,рўйхат!$D:$D,$C972)</f>
        <v/>
      </c>
      <c r="AR972" s="36">
        <f>SUMIFS(рўйхат!BA:BA,рўйхат!$CX:$CX,$B$998,рўйхат!$D:$D,$C972)</f>
        <v/>
      </c>
      <c r="AS972" s="35">
        <f>SUMIFS(рўйхат!BB:BB,рўйхат!$CX:$CX,$B$998,рўйхат!$D:$D,$C972)</f>
        <v/>
      </c>
      <c r="AT972" s="36">
        <f>SUMIFS(рўйхат!BC:BC,рўйхат!$CX:$CX,$B$998,рўйхат!$D:$D,$C972)</f>
        <v/>
      </c>
      <c r="AU972" s="35">
        <f>SUMIFS(рўйхат!BD:BD,рўйхат!$CX:$CX,$B$998,рўйхат!$D:$D,$C972)</f>
        <v/>
      </c>
      <c r="AV972" s="36">
        <f>SUMIFS(рўйхат!BE:BE,рўйхат!$CX:$CX,$B$998,рўйхат!$D:$D,$C972)</f>
        <v/>
      </c>
      <c r="AW972" s="35">
        <f>SUMIFS(рўйхат!BF:BF,рўйхат!$CX:$CX,$B$998,рўйхат!$D:$D,$C972)</f>
        <v/>
      </c>
      <c r="AX972" s="36">
        <f>SUMIFS(рўйхат!BG:BG,рўйхат!$CX:$CX,$B$998,рўйхат!$D:$D,$C972)</f>
        <v/>
      </c>
      <c r="AY972" s="35">
        <f>SUMIFS(рўйхат!BH:BH,рўйхат!$CX:$CX,$B$998,рўйхат!$D:$D,$C972)</f>
        <v/>
      </c>
      <c r="AZ972" s="36">
        <f>SUMIFS(рўйхат!BI:BI,рўйхат!$CX:$CX,$B$998,рўйхат!$D:$D,$C972)</f>
        <v/>
      </c>
      <c r="BA972" s="35">
        <f>SUMIFS(рўйхат!BJ:BJ,рўйхат!$CX:$CX,$B$998,рўйхат!$D:$D,$C972)</f>
        <v/>
      </c>
      <c r="BB972" s="36">
        <f>SUMIFS(рўйхат!BK:BK,рўйхат!$CX:$CX,$B$998,рўйхат!$D:$D,$C972)</f>
        <v/>
      </c>
      <c r="BC972" s="77">
        <f>IFERROR(AO972/E972,0)</f>
        <v/>
      </c>
      <c r="BD972" s="77">
        <f>IFERROR(AP972/F972,0)</f>
        <v/>
      </c>
      <c r="BE972" s="35">
        <f>SUMIFS(рўйхат!BL:BL,рўйхат!$CX:$CX,$B$998,рўйхат!$D:$D,$C972)</f>
        <v/>
      </c>
      <c r="BF972" s="36">
        <f>SUMIFS(рўйхат!BM:BM,рўйхат!$CX:$CX,$B$998,рўйхат!$D:$D,$C972)</f>
        <v/>
      </c>
      <c r="BG972" s="35">
        <f>SUMIFS(рўйхат!BN:BN,рўйхат!$CX:$CX,$B$998,рўйхат!$D:$D,$C972)</f>
        <v/>
      </c>
      <c r="BH972" s="36">
        <f>SUMIFS(рўйхат!BO:BO,рўйхат!$CX:$CX,$B$998,рўйхат!$D:$D,$C972)</f>
        <v/>
      </c>
      <c r="BI972" s="35">
        <f>SUMIFS(рўйхат!BP:BP,рўйхат!$CX:$CX,$B$998,рўйхат!$D:$D,$C972)</f>
        <v/>
      </c>
      <c r="BJ972" s="36">
        <f>SUMIFS(рўйхат!BQ:BQ,рўйхат!$CX:$CX,$B$998,рўйхат!$D:$D,$C972)</f>
        <v/>
      </c>
      <c r="BK972" s="35">
        <f>SUMIFS(рўйхат!BR:BR,рўйхат!$CX:$CX,$B$998,рўйхат!$D:$D,$C972)</f>
        <v/>
      </c>
      <c r="BL972" s="36">
        <f>SUMIFS(рўйхат!BS:BS,рўйхат!$CX:$CX,$B$998,рўйхат!$D:$D,$C972)</f>
        <v/>
      </c>
      <c r="BM972" s="35">
        <f>SUMIFS(рўйхат!BT:BT,рўйхат!$CX:$CX,$B$998,рўйхат!$D:$D,$C972)</f>
        <v/>
      </c>
      <c r="BN972" s="36">
        <f>SUMIFS(рўйхат!BU:BU,рўйхат!$CX:$CX,$B$998,рўйхат!$D:$D,$C972)</f>
        <v/>
      </c>
      <c r="BO972" s="35">
        <f>SUMIFS(рўйхат!BX:BX,рўйхат!$CX:$CX,$B$998,рўйхат!$D:$D,$C972)</f>
        <v/>
      </c>
      <c r="BP972" s="36">
        <f>SUMIFS(рўйхат!BY:BY,рўйхат!$CX:$CX,$B$998,рўйхат!$D:$D,$C972)</f>
        <v/>
      </c>
      <c r="BQ972" s="35">
        <f>SUMIFS(рўйхат!BZ:BZ,рўйхат!$CX:$CX,$B$998,рўйхат!$D:$D,$C972)</f>
        <v/>
      </c>
      <c r="BR972" s="36">
        <f>SUMIFS(рўйхат!CA:CA,рўйхат!$CX:$CX,$B$998,рўйхат!$D:$D,$C972)</f>
        <v/>
      </c>
      <c r="BS972" s="35">
        <f>SUMIFS(рўйхат!CB:CB,рўйхат!$CX:$CX,$B$998,рўйхат!$D:$D,$C972)</f>
        <v/>
      </c>
      <c r="BT972" s="36">
        <f>SUMIFS(рўйхат!CC:CC,рўйхат!$CX:$CX,$B$998,рўйхат!$D:$D,$C972)</f>
        <v/>
      </c>
      <c r="BU972" s="35">
        <f>SUMIFS(рўйхат!CD:CD,рўйхат!$CX:$CX,$B$998,рўйхат!$D:$D,$C972)</f>
        <v/>
      </c>
      <c r="BV972" s="36">
        <f>SUMIFS(рўйхат!CE:CE,рўйхат!$CX:$CX,$B$998,рўйхат!$D:$D,$C972)</f>
        <v/>
      </c>
      <c r="BW972" s="35">
        <f>SUMIFS(рўйхат!CH:CH,рўйхат!$CX:$CX,$B$998,рўйхат!$D:$D,$C972)</f>
        <v/>
      </c>
      <c r="BX972" s="36">
        <f>SUMIFS(рўйхат!CI:CI,рўйхат!$CX:$CX,$B$998,рўйхат!$D:$D,$C972)</f>
        <v/>
      </c>
      <c r="BY972" s="35">
        <f>SUMIFS(рўйхат!CJ:CJ,рўйхат!$CX:$CX,$B$998,рўйхат!$D:$D,$C972)</f>
        <v/>
      </c>
      <c r="BZ972" s="36">
        <f>SUMIFS(рўйхат!CK:CK,рўйхат!$CX:$CX,$B$998,рўйхат!$D:$D,$C972)</f>
        <v/>
      </c>
      <c r="CA972" s="35">
        <f>SUMIFS(рўйхат!CL:CL,рўйхат!$CX:$CX,$B$998,рўйхат!$D:$D,$C972)</f>
        <v/>
      </c>
      <c r="CB972" s="36">
        <f>SUMIFS(рўйхат!CM:CM,рўйхат!$CX:$CX,$B$998,рўйхат!$D:$D,$C972)</f>
        <v/>
      </c>
      <c r="CC972" s="35">
        <f>SUMIFS(рўйхат!CN:CN,рўйхат!$CX:$CX,$B$998,рўйхат!$D:$D,$C972)</f>
        <v/>
      </c>
      <c r="CD972" s="36">
        <f>SUMIFS(рўйхат!CO:CO,рўйхат!$CX:$CX,$B$998,рўйхат!$D:$D,$C972)</f>
        <v/>
      </c>
      <c r="CE972" s="77">
        <f>IFERROR(BE972/(Q972+BE972),0)</f>
        <v/>
      </c>
      <c r="CF972" s="78">
        <f>IFERROR(BF972/(R972+BF972),0)</f>
        <v/>
      </c>
    </row>
    <row r="973" hidden="1" outlineLevel="1" ht="30" customFormat="1" customHeight="1" s="8">
      <c r="A973" s="39" t="n"/>
      <c r="B973" s="50" t="n">
        <v>41</v>
      </c>
      <c r="C973" s="131" t="inlineStr">
        <is>
          <t>Непотизм холатлари таҳлили</t>
        </is>
      </c>
      <c r="D973" s="51" t="n"/>
      <c r="E973" s="35">
        <f>SUMIFS(рўйхат!F:F,рўйхат!$CX:$CX,$B$998,рўйхат!$D:$D,$C973)</f>
        <v/>
      </c>
      <c r="F973" s="36">
        <f>SUMIFS(рўйхат!G:G,рўйхат!$CX:$CX,$B$998,рўйхат!$D:$D,$C973)</f>
        <v/>
      </c>
      <c r="G973" s="35">
        <f>SUMIFS(рўйхат!H:H,рўйхат!$CX:$CX,$B$998,рўйхат!$D:$D,$C973)</f>
        <v/>
      </c>
      <c r="H973" s="36">
        <f>SUMIFS(рўйхат!I:I,рўйхат!$CX:$CX,$B$998,рўйхат!$D:$D,$C973)</f>
        <v/>
      </c>
      <c r="I973" s="35">
        <f>SUMIFS(рўйхат!J:J,рўйхат!$CX:$CX,$B$998,рўйхат!$D:$D,$C973)</f>
        <v/>
      </c>
      <c r="J973" s="36">
        <f>SUMIFS(рўйхат!K:K,рўйхат!$CX:$CX,$B$998,рўйхат!$D:$D,$C973)</f>
        <v/>
      </c>
      <c r="K973" s="35">
        <f>SUMIFS(рўйхат!L:L,рўйхат!$CX:$CX,$B$998,рўйхат!$D:$D,$C973)</f>
        <v/>
      </c>
      <c r="L973" s="36">
        <f>SUMIFS(рўйхат!M:M,рўйхат!$CX:$CX,$B$998,рўйхат!$D:$D,$C973)</f>
        <v/>
      </c>
      <c r="M973" s="35">
        <f>SUMIFS(рўйхат!N:N,рўйхат!$CX:$CX,$B$998,рўйхат!$D:$D,$C973)</f>
        <v/>
      </c>
      <c r="N973" s="36">
        <f>SUMIFS(рўйхат!O:O,рўйхат!$CX:$CX,$B$998,рўйхат!$D:$D,$C973)</f>
        <v/>
      </c>
      <c r="O973" s="34">
        <f>IFERROR(M973/E973,0)</f>
        <v/>
      </c>
      <c r="P973" s="34">
        <f>IFERROR(N973/F973,0)</f>
        <v/>
      </c>
      <c r="Q973" s="35">
        <f>SUMIFS(рўйхат!P:P,рўйхат!$CX:$CX,$B$998,рўйхат!$D:$D,$C973)</f>
        <v/>
      </c>
      <c r="R973" s="36">
        <f>SUMIFS(рўйхат!Q:Q,рўйхат!$CX:$CX,$B$998,рўйхат!$D:$D,$C973)</f>
        <v/>
      </c>
      <c r="S973" s="35">
        <f>SUMIFS(рўйхат!R:R,рўйхат!$CX:$CX,$B$998,рўйхат!$D:$D,$C973)</f>
        <v/>
      </c>
      <c r="T973" s="36">
        <f>SUMIFS(рўйхат!S:S,рўйхат!$CX:$CX,$B$998,рўйхат!$D:$D,$C973)</f>
        <v/>
      </c>
      <c r="U973" s="35">
        <f>SUMIFS(рўйхат!T:T,рўйхат!$CX:$CX,$B$998,рўйхат!$D:$D,$C973)</f>
        <v/>
      </c>
      <c r="V973" s="36">
        <f>SUMIFS(рўйхат!U:U,рўйхат!$CX:$CX,$B$998,рўйхат!$D:$D,$C973)</f>
        <v/>
      </c>
      <c r="W973" s="35">
        <f>SUMIFS(рўйхат!V:V,рўйхат!$CX:$CX,$B$998,рўйхат!$D:$D,$C973)</f>
        <v/>
      </c>
      <c r="X973" s="36">
        <f>SUMIFS(рўйхат!W:W,рўйхат!$CX:$CX,$B$998,рўйхат!$D:$D,$C973)</f>
        <v/>
      </c>
      <c r="Y973" s="35">
        <f>SUMIFS(рўйхат!X:X,рўйхат!$CX:$CX,$B$998,рўйхат!$D:$D,$C973)</f>
        <v/>
      </c>
      <c r="Z973" s="36">
        <f>SUMIFS(рўйхат!Y:Y,рўйхат!$CX:$CX,$B$998,рўйхат!$D:$D,$C973)</f>
        <v/>
      </c>
      <c r="AA973" s="35">
        <f>SUMIFS(рўйхат!Z:Z,рўйхат!$CX:$CX,$B$998,рўйхат!$D:$D,$C973)</f>
        <v/>
      </c>
      <c r="AB973" s="36">
        <f>SUMIFS(рўйхат!AA:AA,рўйхат!$CX:$CX,$B$998,рўйхат!$D:$D,$C973)</f>
        <v/>
      </c>
      <c r="AC973" s="35">
        <f>SUMIFS(рўйхат!AB:AB,рўйхат!$CX:$CX,$B$998,рўйхат!$D:$D,$C973)</f>
        <v/>
      </c>
      <c r="AD973" s="36">
        <f>SUMIFS(рўйхат!AC:AC,рўйхат!$CX:$CX,$B$998,рўйхат!$D:$D,$C973)</f>
        <v/>
      </c>
      <c r="AE973" s="35">
        <f>SUMIFS(рўйхат!AD:AD,рўйхат!$CX:$CX,$B$998,рўйхат!$D:$D,$C973)</f>
        <v/>
      </c>
      <c r="AF973" s="36">
        <f>SUMIFS(рўйхат!AE:AE,рўйхат!$CX:$CX,$B$998,рўйхат!$D:$D,$C973)</f>
        <v/>
      </c>
      <c r="AG973" s="35">
        <f>SUMIFS(рўйхат!AH:AH,рўйхат!$CX:$CX,$B$998,рўйхат!$D:$D,$C973)</f>
        <v/>
      </c>
      <c r="AH973" s="36">
        <f>SUMIFS(рўйхат!AI:AI,рўйхат!$CX:$CX,$B$998,рўйхат!$D:$D,$C973)</f>
        <v/>
      </c>
      <c r="AI973" s="35">
        <f>SUMIFS(рўйхат!AJ:AJ,рўйхат!$CX:$CX,$B$998,рўйхат!$D:$D,$C973)</f>
        <v/>
      </c>
      <c r="AJ973" s="36">
        <f>SUMIFS(рўйхат!AK:AK,рўйхат!$CX:$CX,$B$998,рўйхат!$D:$D,$C973)</f>
        <v/>
      </c>
      <c r="AK973" s="35">
        <f>SUMIFS(рўйхат!AL:AL,рўйхат!$CX:$CX,$B$998,рўйхат!$D:$D,$C973)</f>
        <v/>
      </c>
      <c r="AL973" s="36">
        <f>SUMIFS(рўйхат!AM:AM,рўйхат!$CX:$CX,$B$998,рўйхат!$D:$D,$C973)</f>
        <v/>
      </c>
      <c r="AM973" s="77">
        <f>IFERROR(Q973/E973,0)</f>
        <v/>
      </c>
      <c r="AN973" s="77">
        <f>IFERROR(R973/F973,0)</f>
        <v/>
      </c>
      <c r="AO973" s="35">
        <f>SUMIFS(рўйхат!AX:AX,рўйхат!$CX:$CX,$B$998,рўйхат!$D:$D,$C973)</f>
        <v/>
      </c>
      <c r="AP973" s="36">
        <f>SUMIFS(рўйхат!AY:AY,рўйхат!$CX:$CX,$B$998,рўйхат!$D:$D,$C973)</f>
        <v/>
      </c>
      <c r="AQ973" s="35">
        <f>SUMIFS(рўйхат!AZ:AZ,рўйхат!$CX:$CX,$B$998,рўйхат!$D:$D,$C973)</f>
        <v/>
      </c>
      <c r="AR973" s="36">
        <f>SUMIFS(рўйхат!BA:BA,рўйхат!$CX:$CX,$B$998,рўйхат!$D:$D,$C973)</f>
        <v/>
      </c>
      <c r="AS973" s="35">
        <f>SUMIFS(рўйхат!BB:BB,рўйхат!$CX:$CX,$B$998,рўйхат!$D:$D,$C973)</f>
        <v/>
      </c>
      <c r="AT973" s="36">
        <f>SUMIFS(рўйхат!BC:BC,рўйхат!$CX:$CX,$B$998,рўйхат!$D:$D,$C973)</f>
        <v/>
      </c>
      <c r="AU973" s="35">
        <f>SUMIFS(рўйхат!BD:BD,рўйхат!$CX:$CX,$B$998,рўйхат!$D:$D,$C973)</f>
        <v/>
      </c>
      <c r="AV973" s="36">
        <f>SUMIFS(рўйхат!BE:BE,рўйхат!$CX:$CX,$B$998,рўйхат!$D:$D,$C973)</f>
        <v/>
      </c>
      <c r="AW973" s="35">
        <f>SUMIFS(рўйхат!BF:BF,рўйхат!$CX:$CX,$B$998,рўйхат!$D:$D,$C973)</f>
        <v/>
      </c>
      <c r="AX973" s="36">
        <f>SUMIFS(рўйхат!BG:BG,рўйхат!$CX:$CX,$B$998,рўйхат!$D:$D,$C973)</f>
        <v/>
      </c>
      <c r="AY973" s="35">
        <f>SUMIFS(рўйхат!BH:BH,рўйхат!$CX:$CX,$B$998,рўйхат!$D:$D,$C973)</f>
        <v/>
      </c>
      <c r="AZ973" s="36">
        <f>SUMIFS(рўйхат!BI:BI,рўйхат!$CX:$CX,$B$998,рўйхат!$D:$D,$C973)</f>
        <v/>
      </c>
      <c r="BA973" s="35">
        <f>SUMIFS(рўйхат!BJ:BJ,рўйхат!$CX:$CX,$B$998,рўйхат!$D:$D,$C973)</f>
        <v/>
      </c>
      <c r="BB973" s="36">
        <f>SUMIFS(рўйхат!BK:BK,рўйхат!$CX:$CX,$B$998,рўйхат!$D:$D,$C973)</f>
        <v/>
      </c>
      <c r="BC973" s="77">
        <f>IFERROR(AO973/E973,0)</f>
        <v/>
      </c>
      <c r="BD973" s="77">
        <f>IFERROR(AP973/F973,0)</f>
        <v/>
      </c>
      <c r="BE973" s="35">
        <f>SUMIFS(рўйхат!BL:BL,рўйхат!$CX:$CX,$B$998,рўйхат!$D:$D,$C973)</f>
        <v/>
      </c>
      <c r="BF973" s="36">
        <f>SUMIFS(рўйхат!BM:BM,рўйхат!$CX:$CX,$B$998,рўйхат!$D:$D,$C973)</f>
        <v/>
      </c>
      <c r="BG973" s="35">
        <f>SUMIFS(рўйхат!BN:BN,рўйхат!$CX:$CX,$B$998,рўйхат!$D:$D,$C973)</f>
        <v/>
      </c>
      <c r="BH973" s="36">
        <f>SUMIFS(рўйхат!BO:BO,рўйхат!$CX:$CX,$B$998,рўйхат!$D:$D,$C973)</f>
        <v/>
      </c>
      <c r="BI973" s="35">
        <f>SUMIFS(рўйхат!BP:BP,рўйхат!$CX:$CX,$B$998,рўйхат!$D:$D,$C973)</f>
        <v/>
      </c>
      <c r="BJ973" s="36">
        <f>SUMIFS(рўйхат!BQ:BQ,рўйхат!$CX:$CX,$B$998,рўйхат!$D:$D,$C973)</f>
        <v/>
      </c>
      <c r="BK973" s="35">
        <f>SUMIFS(рўйхат!BR:BR,рўйхат!$CX:$CX,$B$998,рўйхат!$D:$D,$C973)</f>
        <v/>
      </c>
      <c r="BL973" s="36">
        <f>SUMIFS(рўйхат!BS:BS,рўйхат!$CX:$CX,$B$998,рўйхат!$D:$D,$C973)</f>
        <v/>
      </c>
      <c r="BM973" s="35">
        <f>SUMIFS(рўйхат!BT:BT,рўйхат!$CX:$CX,$B$998,рўйхат!$D:$D,$C973)</f>
        <v/>
      </c>
      <c r="BN973" s="36">
        <f>SUMIFS(рўйхат!BU:BU,рўйхат!$CX:$CX,$B$998,рўйхат!$D:$D,$C973)</f>
        <v/>
      </c>
      <c r="BO973" s="35">
        <f>SUMIFS(рўйхат!BX:BX,рўйхат!$CX:$CX,$B$998,рўйхат!$D:$D,$C973)</f>
        <v/>
      </c>
      <c r="BP973" s="36">
        <f>SUMIFS(рўйхат!BY:BY,рўйхат!$CX:$CX,$B$998,рўйхат!$D:$D,$C973)</f>
        <v/>
      </c>
      <c r="BQ973" s="35">
        <f>SUMIFS(рўйхат!BZ:BZ,рўйхат!$CX:$CX,$B$998,рўйхат!$D:$D,$C973)</f>
        <v/>
      </c>
      <c r="BR973" s="36">
        <f>SUMIFS(рўйхат!CA:CA,рўйхат!$CX:$CX,$B$998,рўйхат!$D:$D,$C973)</f>
        <v/>
      </c>
      <c r="BS973" s="35">
        <f>SUMIFS(рўйхат!CB:CB,рўйхат!$CX:$CX,$B$998,рўйхат!$D:$D,$C973)</f>
        <v/>
      </c>
      <c r="BT973" s="36">
        <f>SUMIFS(рўйхат!CC:CC,рўйхат!$CX:$CX,$B$998,рўйхат!$D:$D,$C973)</f>
        <v/>
      </c>
      <c r="BU973" s="35">
        <f>SUMIFS(рўйхат!CD:CD,рўйхат!$CX:$CX,$B$998,рўйхат!$D:$D,$C973)</f>
        <v/>
      </c>
      <c r="BV973" s="36">
        <f>SUMIFS(рўйхат!CE:CE,рўйхат!$CX:$CX,$B$998,рўйхат!$D:$D,$C973)</f>
        <v/>
      </c>
      <c r="BW973" s="35">
        <f>SUMIFS(рўйхат!CH:CH,рўйхат!$CX:$CX,$B$998,рўйхат!$D:$D,$C973)</f>
        <v/>
      </c>
      <c r="BX973" s="36">
        <f>SUMIFS(рўйхат!CI:CI,рўйхат!$CX:$CX,$B$998,рўйхат!$D:$D,$C973)</f>
        <v/>
      </c>
      <c r="BY973" s="35">
        <f>SUMIFS(рўйхат!CJ:CJ,рўйхат!$CX:$CX,$B$998,рўйхат!$D:$D,$C973)</f>
        <v/>
      </c>
      <c r="BZ973" s="36">
        <f>SUMIFS(рўйхат!CK:CK,рўйхат!$CX:$CX,$B$998,рўйхат!$D:$D,$C973)</f>
        <v/>
      </c>
      <c r="CA973" s="35">
        <f>SUMIFS(рўйхат!CL:CL,рўйхат!$CX:$CX,$B$998,рўйхат!$D:$D,$C973)</f>
        <v/>
      </c>
      <c r="CB973" s="36">
        <f>SUMIFS(рўйхат!CM:CM,рўйхат!$CX:$CX,$B$998,рўйхат!$D:$D,$C973)</f>
        <v/>
      </c>
      <c r="CC973" s="35">
        <f>SUMIFS(рўйхат!CN:CN,рўйхат!$CX:$CX,$B$998,рўйхат!$D:$D,$C973)</f>
        <v/>
      </c>
      <c r="CD973" s="36">
        <f>SUMIFS(рўйхат!CO:CO,рўйхат!$CX:$CX,$B$998,рўйхат!$D:$D,$C973)</f>
        <v/>
      </c>
      <c r="CE973" s="77">
        <f>IFERROR(BE973/(Q973+BE973),0)</f>
        <v/>
      </c>
      <c r="CF973" s="78">
        <f>IFERROR(BF973/(R973+BF973),0)</f>
        <v/>
      </c>
    </row>
    <row r="974" hidden="1" outlineLevel="1" ht="30" customFormat="1" customHeight="1" s="8">
      <c r="A974" s="39" t="n"/>
      <c r="B974" s="50" t="n">
        <v>42</v>
      </c>
      <c r="C974" s="131" t="inlineStr">
        <is>
          <t>Рейтинг бали шаклланишида ишчи ходим сони таҳлили</t>
        </is>
      </c>
      <c r="D974" s="51" t="n"/>
      <c r="E974" s="35">
        <f>SUMIFS(рўйхат!F:F,рўйхат!$CX:$CX,$B$998,рўйхат!$D:$D,$C974)</f>
        <v/>
      </c>
      <c r="F974" s="36">
        <f>SUMIFS(рўйхат!G:G,рўйхат!$CX:$CX,$B$998,рўйхат!$D:$D,$C974)</f>
        <v/>
      </c>
      <c r="G974" s="35">
        <f>SUMIFS(рўйхат!H:H,рўйхат!$CX:$CX,$B$998,рўйхат!$D:$D,$C974)</f>
        <v/>
      </c>
      <c r="H974" s="36">
        <f>SUMIFS(рўйхат!I:I,рўйхат!$CX:$CX,$B$998,рўйхат!$D:$D,$C974)</f>
        <v/>
      </c>
      <c r="I974" s="35">
        <f>SUMIFS(рўйхат!J:J,рўйхат!$CX:$CX,$B$998,рўйхат!$D:$D,$C974)</f>
        <v/>
      </c>
      <c r="J974" s="36">
        <f>SUMIFS(рўйхат!K:K,рўйхат!$CX:$CX,$B$998,рўйхат!$D:$D,$C974)</f>
        <v/>
      </c>
      <c r="K974" s="35">
        <f>SUMIFS(рўйхат!L:L,рўйхат!$CX:$CX,$B$998,рўйхат!$D:$D,$C974)</f>
        <v/>
      </c>
      <c r="L974" s="36">
        <f>SUMIFS(рўйхат!M:M,рўйхат!$CX:$CX,$B$998,рўйхат!$D:$D,$C974)</f>
        <v/>
      </c>
      <c r="M974" s="35">
        <f>SUMIFS(рўйхат!N:N,рўйхат!$CX:$CX,$B$998,рўйхат!$D:$D,$C974)</f>
        <v/>
      </c>
      <c r="N974" s="36">
        <f>SUMIFS(рўйхат!O:O,рўйхат!$CX:$CX,$B$998,рўйхат!$D:$D,$C974)</f>
        <v/>
      </c>
      <c r="O974" s="34">
        <f>IFERROR(M974/E974,0)</f>
        <v/>
      </c>
      <c r="P974" s="34">
        <f>IFERROR(N974/F974,0)</f>
        <v/>
      </c>
      <c r="Q974" s="35">
        <f>SUMIFS(рўйхат!P:P,рўйхат!$CX:$CX,$B$998,рўйхат!$D:$D,$C974)</f>
        <v/>
      </c>
      <c r="R974" s="36">
        <f>SUMIFS(рўйхат!Q:Q,рўйхат!$CX:$CX,$B$998,рўйхат!$D:$D,$C974)</f>
        <v/>
      </c>
      <c r="S974" s="35">
        <f>SUMIFS(рўйхат!R:R,рўйхат!$CX:$CX,$B$998,рўйхат!$D:$D,$C974)</f>
        <v/>
      </c>
      <c r="T974" s="36">
        <f>SUMIFS(рўйхат!S:S,рўйхат!$CX:$CX,$B$998,рўйхат!$D:$D,$C974)</f>
        <v/>
      </c>
      <c r="U974" s="35">
        <f>SUMIFS(рўйхат!T:T,рўйхат!$CX:$CX,$B$998,рўйхат!$D:$D,$C974)</f>
        <v/>
      </c>
      <c r="V974" s="36">
        <f>SUMIFS(рўйхат!U:U,рўйхат!$CX:$CX,$B$998,рўйхат!$D:$D,$C974)</f>
        <v/>
      </c>
      <c r="W974" s="35">
        <f>SUMIFS(рўйхат!V:V,рўйхат!$CX:$CX,$B$998,рўйхат!$D:$D,$C974)</f>
        <v/>
      </c>
      <c r="X974" s="36">
        <f>SUMIFS(рўйхат!W:W,рўйхат!$CX:$CX,$B$998,рўйхат!$D:$D,$C974)</f>
        <v/>
      </c>
      <c r="Y974" s="35">
        <f>SUMIFS(рўйхат!X:X,рўйхат!$CX:$CX,$B$998,рўйхат!$D:$D,$C974)</f>
        <v/>
      </c>
      <c r="Z974" s="36">
        <f>SUMIFS(рўйхат!Y:Y,рўйхат!$CX:$CX,$B$998,рўйхат!$D:$D,$C974)</f>
        <v/>
      </c>
      <c r="AA974" s="35">
        <f>SUMIFS(рўйхат!Z:Z,рўйхат!$CX:$CX,$B$998,рўйхат!$D:$D,$C974)</f>
        <v/>
      </c>
      <c r="AB974" s="36">
        <f>SUMIFS(рўйхат!AA:AA,рўйхат!$CX:$CX,$B$998,рўйхат!$D:$D,$C974)</f>
        <v/>
      </c>
      <c r="AC974" s="35">
        <f>SUMIFS(рўйхат!AB:AB,рўйхат!$CX:$CX,$B$998,рўйхат!$D:$D,$C974)</f>
        <v/>
      </c>
      <c r="AD974" s="36">
        <f>SUMIFS(рўйхат!AC:AC,рўйхат!$CX:$CX,$B$998,рўйхат!$D:$D,$C974)</f>
        <v/>
      </c>
      <c r="AE974" s="35">
        <f>SUMIFS(рўйхат!AD:AD,рўйхат!$CX:$CX,$B$998,рўйхат!$D:$D,$C974)</f>
        <v/>
      </c>
      <c r="AF974" s="36">
        <f>SUMIFS(рўйхат!AE:AE,рўйхат!$CX:$CX,$B$998,рўйхат!$D:$D,$C974)</f>
        <v/>
      </c>
      <c r="AG974" s="35">
        <f>SUMIFS(рўйхат!AH:AH,рўйхат!$CX:$CX,$B$998,рўйхат!$D:$D,$C974)</f>
        <v/>
      </c>
      <c r="AH974" s="36">
        <f>SUMIFS(рўйхат!AI:AI,рўйхат!$CX:$CX,$B$998,рўйхат!$D:$D,$C974)</f>
        <v/>
      </c>
      <c r="AI974" s="35">
        <f>SUMIFS(рўйхат!AJ:AJ,рўйхат!$CX:$CX,$B$998,рўйхат!$D:$D,$C974)</f>
        <v/>
      </c>
      <c r="AJ974" s="36">
        <f>SUMIFS(рўйхат!AK:AK,рўйхат!$CX:$CX,$B$998,рўйхат!$D:$D,$C974)</f>
        <v/>
      </c>
      <c r="AK974" s="35">
        <f>SUMIFS(рўйхат!AL:AL,рўйхат!$CX:$CX,$B$998,рўйхат!$D:$D,$C974)</f>
        <v/>
      </c>
      <c r="AL974" s="36">
        <f>SUMIFS(рўйхат!AM:AM,рўйхат!$CX:$CX,$B$998,рўйхат!$D:$D,$C974)</f>
        <v/>
      </c>
      <c r="AM974" s="77">
        <f>IFERROR(Q974/E974,0)</f>
        <v/>
      </c>
      <c r="AN974" s="77">
        <f>IFERROR(R974/F974,0)</f>
        <v/>
      </c>
      <c r="AO974" s="35">
        <f>SUMIFS(рўйхат!AX:AX,рўйхат!$CX:$CX,$B$998,рўйхат!$D:$D,$C974)</f>
        <v/>
      </c>
      <c r="AP974" s="36">
        <f>SUMIFS(рўйхат!AY:AY,рўйхат!$CX:$CX,$B$998,рўйхат!$D:$D,$C974)</f>
        <v/>
      </c>
      <c r="AQ974" s="35">
        <f>SUMIFS(рўйхат!AZ:AZ,рўйхат!$CX:$CX,$B$998,рўйхат!$D:$D,$C974)</f>
        <v/>
      </c>
      <c r="AR974" s="36">
        <f>SUMIFS(рўйхат!BA:BA,рўйхат!$CX:$CX,$B$998,рўйхат!$D:$D,$C974)</f>
        <v/>
      </c>
      <c r="AS974" s="35">
        <f>SUMIFS(рўйхат!BB:BB,рўйхат!$CX:$CX,$B$998,рўйхат!$D:$D,$C974)</f>
        <v/>
      </c>
      <c r="AT974" s="36">
        <f>SUMIFS(рўйхат!BC:BC,рўйхат!$CX:$CX,$B$998,рўйхат!$D:$D,$C974)</f>
        <v/>
      </c>
      <c r="AU974" s="35">
        <f>SUMIFS(рўйхат!BD:BD,рўйхат!$CX:$CX,$B$998,рўйхат!$D:$D,$C974)</f>
        <v/>
      </c>
      <c r="AV974" s="36">
        <f>SUMIFS(рўйхат!BE:BE,рўйхат!$CX:$CX,$B$998,рўйхат!$D:$D,$C974)</f>
        <v/>
      </c>
      <c r="AW974" s="35">
        <f>SUMIFS(рўйхат!BF:BF,рўйхат!$CX:$CX,$B$998,рўйхат!$D:$D,$C974)</f>
        <v/>
      </c>
      <c r="AX974" s="36">
        <f>SUMIFS(рўйхат!BG:BG,рўйхат!$CX:$CX,$B$998,рўйхат!$D:$D,$C974)</f>
        <v/>
      </c>
      <c r="AY974" s="35">
        <f>SUMIFS(рўйхат!BH:BH,рўйхат!$CX:$CX,$B$998,рўйхат!$D:$D,$C974)</f>
        <v/>
      </c>
      <c r="AZ974" s="36">
        <f>SUMIFS(рўйхат!BI:BI,рўйхат!$CX:$CX,$B$998,рўйхат!$D:$D,$C974)</f>
        <v/>
      </c>
      <c r="BA974" s="35">
        <f>SUMIFS(рўйхат!BJ:BJ,рўйхат!$CX:$CX,$B$998,рўйхат!$D:$D,$C974)</f>
        <v/>
      </c>
      <c r="BB974" s="36">
        <f>SUMIFS(рўйхат!BK:BK,рўйхат!$CX:$CX,$B$998,рўйхат!$D:$D,$C974)</f>
        <v/>
      </c>
      <c r="BC974" s="77">
        <f>IFERROR(AO974/E974,0)</f>
        <v/>
      </c>
      <c r="BD974" s="77">
        <f>IFERROR(AP974/F974,0)</f>
        <v/>
      </c>
      <c r="BE974" s="35">
        <f>SUMIFS(рўйхат!BL:BL,рўйхат!$CX:$CX,$B$998,рўйхат!$D:$D,$C974)</f>
        <v/>
      </c>
      <c r="BF974" s="36">
        <f>SUMIFS(рўйхат!BM:BM,рўйхат!$CX:$CX,$B$998,рўйхат!$D:$D,$C974)</f>
        <v/>
      </c>
      <c r="BG974" s="35">
        <f>SUMIFS(рўйхат!BN:BN,рўйхат!$CX:$CX,$B$998,рўйхат!$D:$D,$C974)</f>
        <v/>
      </c>
      <c r="BH974" s="36">
        <f>SUMIFS(рўйхат!BO:BO,рўйхат!$CX:$CX,$B$998,рўйхат!$D:$D,$C974)</f>
        <v/>
      </c>
      <c r="BI974" s="35">
        <f>SUMIFS(рўйхат!BP:BP,рўйхат!$CX:$CX,$B$998,рўйхат!$D:$D,$C974)</f>
        <v/>
      </c>
      <c r="BJ974" s="36">
        <f>SUMIFS(рўйхат!BQ:BQ,рўйхат!$CX:$CX,$B$998,рўйхат!$D:$D,$C974)</f>
        <v/>
      </c>
      <c r="BK974" s="35">
        <f>SUMIFS(рўйхат!BR:BR,рўйхат!$CX:$CX,$B$998,рўйхат!$D:$D,$C974)</f>
        <v/>
      </c>
      <c r="BL974" s="36">
        <f>SUMIFS(рўйхат!BS:BS,рўйхат!$CX:$CX,$B$998,рўйхат!$D:$D,$C974)</f>
        <v/>
      </c>
      <c r="BM974" s="35">
        <f>SUMIFS(рўйхат!BT:BT,рўйхат!$CX:$CX,$B$998,рўйхат!$D:$D,$C974)</f>
        <v/>
      </c>
      <c r="BN974" s="36">
        <f>SUMIFS(рўйхат!BU:BU,рўйхат!$CX:$CX,$B$998,рўйхат!$D:$D,$C974)</f>
        <v/>
      </c>
      <c r="BO974" s="35">
        <f>SUMIFS(рўйхат!BX:BX,рўйхат!$CX:$CX,$B$998,рўйхат!$D:$D,$C974)</f>
        <v/>
      </c>
      <c r="BP974" s="36">
        <f>SUMIFS(рўйхат!BY:BY,рўйхат!$CX:$CX,$B$998,рўйхат!$D:$D,$C974)</f>
        <v/>
      </c>
      <c r="BQ974" s="35">
        <f>SUMIFS(рўйхат!BZ:BZ,рўйхат!$CX:$CX,$B$998,рўйхат!$D:$D,$C974)</f>
        <v/>
      </c>
      <c r="BR974" s="36">
        <f>SUMIFS(рўйхат!CA:CA,рўйхат!$CX:$CX,$B$998,рўйхат!$D:$D,$C974)</f>
        <v/>
      </c>
      <c r="BS974" s="35">
        <f>SUMIFS(рўйхат!CB:CB,рўйхат!$CX:$CX,$B$998,рўйхат!$D:$D,$C974)</f>
        <v/>
      </c>
      <c r="BT974" s="36">
        <f>SUMIFS(рўйхат!CC:CC,рўйхат!$CX:$CX,$B$998,рўйхат!$D:$D,$C974)</f>
        <v/>
      </c>
      <c r="BU974" s="35">
        <f>SUMIFS(рўйхат!CD:CD,рўйхат!$CX:$CX,$B$998,рўйхат!$D:$D,$C974)</f>
        <v/>
      </c>
      <c r="BV974" s="36">
        <f>SUMIFS(рўйхат!CE:CE,рўйхат!$CX:$CX,$B$998,рўйхат!$D:$D,$C974)</f>
        <v/>
      </c>
      <c r="BW974" s="35">
        <f>SUMIFS(рўйхат!CH:CH,рўйхат!$CX:$CX,$B$998,рўйхат!$D:$D,$C974)</f>
        <v/>
      </c>
      <c r="BX974" s="36">
        <f>SUMIFS(рўйхат!CI:CI,рўйхат!$CX:$CX,$B$998,рўйхат!$D:$D,$C974)</f>
        <v/>
      </c>
      <c r="BY974" s="35">
        <f>SUMIFS(рўйхат!CJ:CJ,рўйхат!$CX:$CX,$B$998,рўйхат!$D:$D,$C974)</f>
        <v/>
      </c>
      <c r="BZ974" s="36">
        <f>SUMIFS(рўйхат!CK:CK,рўйхат!$CX:$CX,$B$998,рўйхат!$D:$D,$C974)</f>
        <v/>
      </c>
      <c r="CA974" s="35">
        <f>SUMIFS(рўйхат!CL:CL,рўйхат!$CX:$CX,$B$998,рўйхат!$D:$D,$C974)</f>
        <v/>
      </c>
      <c r="CB974" s="36">
        <f>SUMIFS(рўйхат!CM:CM,рўйхат!$CX:$CX,$B$998,рўйхат!$D:$D,$C974)</f>
        <v/>
      </c>
      <c r="CC974" s="35">
        <f>SUMIFS(рўйхат!CN:CN,рўйхат!$CX:$CX,$B$998,рўйхат!$D:$D,$C974)</f>
        <v/>
      </c>
      <c r="CD974" s="36">
        <f>SUMIFS(рўйхат!CO:CO,рўйхат!$CX:$CX,$B$998,рўйхат!$D:$D,$C974)</f>
        <v/>
      </c>
      <c r="CE974" s="77">
        <f>IFERROR(BE974/(Q974+BE974),0)</f>
        <v/>
      </c>
      <c r="CF974" s="78">
        <f>IFERROR(BF974/(R974+BF974),0)</f>
        <v/>
      </c>
    </row>
    <row r="975" hidden="1" outlineLevel="1" ht="30" customFormat="1" customHeight="1" s="8">
      <c r="A975" s="39" t="n"/>
      <c r="B975" s="50" t="n">
        <v>43</v>
      </c>
      <c r="C975" s="131" t="inlineStr">
        <is>
          <t>Рейтинг балига тўғри келмайдиган қурилишлар</t>
        </is>
      </c>
      <c r="D975" s="51" t="n"/>
      <c r="E975" s="35">
        <f>SUMIFS(рўйхат!F:F,рўйхат!$CX:$CX,$B$998,рўйхат!$D:$D,$C975)</f>
        <v/>
      </c>
      <c r="F975" s="36">
        <f>SUMIFS(рўйхат!G:G,рўйхат!$CX:$CX,$B$998,рўйхат!$D:$D,$C975)</f>
        <v/>
      </c>
      <c r="G975" s="35">
        <f>SUMIFS(рўйхат!H:H,рўйхат!$CX:$CX,$B$998,рўйхат!$D:$D,$C975)</f>
        <v/>
      </c>
      <c r="H975" s="36">
        <f>SUMIFS(рўйхат!I:I,рўйхат!$CX:$CX,$B$998,рўйхат!$D:$D,$C975)</f>
        <v/>
      </c>
      <c r="I975" s="35">
        <f>SUMIFS(рўйхат!J:J,рўйхат!$CX:$CX,$B$998,рўйхат!$D:$D,$C975)</f>
        <v/>
      </c>
      <c r="J975" s="36">
        <f>SUMIFS(рўйхат!K:K,рўйхат!$CX:$CX,$B$998,рўйхат!$D:$D,$C975)</f>
        <v/>
      </c>
      <c r="K975" s="35">
        <f>SUMIFS(рўйхат!L:L,рўйхат!$CX:$CX,$B$998,рўйхат!$D:$D,$C975)</f>
        <v/>
      </c>
      <c r="L975" s="36">
        <f>SUMIFS(рўйхат!M:M,рўйхат!$CX:$CX,$B$998,рўйхат!$D:$D,$C975)</f>
        <v/>
      </c>
      <c r="M975" s="35">
        <f>SUMIFS(рўйхат!N:N,рўйхат!$CX:$CX,$B$998,рўйхат!$D:$D,$C975)</f>
        <v/>
      </c>
      <c r="N975" s="36">
        <f>SUMIFS(рўйхат!O:O,рўйхат!$CX:$CX,$B$998,рўйхат!$D:$D,$C975)</f>
        <v/>
      </c>
      <c r="O975" s="34">
        <f>IFERROR(M975/E975,0)</f>
        <v/>
      </c>
      <c r="P975" s="34">
        <f>IFERROR(N975/F975,0)</f>
        <v/>
      </c>
      <c r="Q975" s="35">
        <f>SUMIFS(рўйхат!P:P,рўйхат!$CX:$CX,$B$998,рўйхат!$D:$D,$C975)</f>
        <v/>
      </c>
      <c r="R975" s="36">
        <f>SUMIFS(рўйхат!Q:Q,рўйхат!$CX:$CX,$B$998,рўйхат!$D:$D,$C975)</f>
        <v/>
      </c>
      <c r="S975" s="35">
        <f>SUMIFS(рўйхат!R:R,рўйхат!$CX:$CX,$B$998,рўйхат!$D:$D,$C975)</f>
        <v/>
      </c>
      <c r="T975" s="36">
        <f>SUMIFS(рўйхат!S:S,рўйхат!$CX:$CX,$B$998,рўйхат!$D:$D,$C975)</f>
        <v/>
      </c>
      <c r="U975" s="35">
        <f>SUMIFS(рўйхат!T:T,рўйхат!$CX:$CX,$B$998,рўйхат!$D:$D,$C975)</f>
        <v/>
      </c>
      <c r="V975" s="36">
        <f>SUMIFS(рўйхат!U:U,рўйхат!$CX:$CX,$B$998,рўйхат!$D:$D,$C975)</f>
        <v/>
      </c>
      <c r="W975" s="35">
        <f>SUMIFS(рўйхат!V:V,рўйхат!$CX:$CX,$B$998,рўйхат!$D:$D,$C975)</f>
        <v/>
      </c>
      <c r="X975" s="36">
        <f>SUMIFS(рўйхат!W:W,рўйхат!$CX:$CX,$B$998,рўйхат!$D:$D,$C975)</f>
        <v/>
      </c>
      <c r="Y975" s="35">
        <f>SUMIFS(рўйхат!X:X,рўйхат!$CX:$CX,$B$998,рўйхат!$D:$D,$C975)</f>
        <v/>
      </c>
      <c r="Z975" s="36">
        <f>SUMIFS(рўйхат!Y:Y,рўйхат!$CX:$CX,$B$998,рўйхат!$D:$D,$C975)</f>
        <v/>
      </c>
      <c r="AA975" s="35">
        <f>SUMIFS(рўйхат!Z:Z,рўйхат!$CX:$CX,$B$998,рўйхат!$D:$D,$C975)</f>
        <v/>
      </c>
      <c r="AB975" s="36">
        <f>SUMIFS(рўйхат!AA:AA,рўйхат!$CX:$CX,$B$998,рўйхат!$D:$D,$C975)</f>
        <v/>
      </c>
      <c r="AC975" s="35">
        <f>SUMIFS(рўйхат!AB:AB,рўйхат!$CX:$CX,$B$998,рўйхат!$D:$D,$C975)</f>
        <v/>
      </c>
      <c r="AD975" s="36">
        <f>SUMIFS(рўйхат!AC:AC,рўйхат!$CX:$CX,$B$998,рўйхат!$D:$D,$C975)</f>
        <v/>
      </c>
      <c r="AE975" s="35">
        <f>SUMIFS(рўйхат!AD:AD,рўйхат!$CX:$CX,$B$998,рўйхат!$D:$D,$C975)</f>
        <v/>
      </c>
      <c r="AF975" s="36">
        <f>SUMIFS(рўйхат!AE:AE,рўйхат!$CX:$CX,$B$998,рўйхат!$D:$D,$C975)</f>
        <v/>
      </c>
      <c r="AG975" s="35">
        <f>SUMIFS(рўйхат!AH:AH,рўйхат!$CX:$CX,$B$998,рўйхат!$D:$D,$C975)</f>
        <v/>
      </c>
      <c r="AH975" s="36">
        <f>SUMIFS(рўйхат!AI:AI,рўйхат!$CX:$CX,$B$998,рўйхат!$D:$D,$C975)</f>
        <v/>
      </c>
      <c r="AI975" s="35">
        <f>SUMIFS(рўйхат!AJ:AJ,рўйхат!$CX:$CX,$B$998,рўйхат!$D:$D,$C975)</f>
        <v/>
      </c>
      <c r="AJ975" s="36">
        <f>SUMIFS(рўйхат!AK:AK,рўйхат!$CX:$CX,$B$998,рўйхат!$D:$D,$C975)</f>
        <v/>
      </c>
      <c r="AK975" s="35">
        <f>SUMIFS(рўйхат!AL:AL,рўйхат!$CX:$CX,$B$998,рўйхат!$D:$D,$C975)</f>
        <v/>
      </c>
      <c r="AL975" s="36">
        <f>SUMIFS(рўйхат!AM:AM,рўйхат!$CX:$CX,$B$998,рўйхат!$D:$D,$C975)</f>
        <v/>
      </c>
      <c r="AM975" s="77">
        <f>IFERROR(Q975/E975,0)</f>
        <v/>
      </c>
      <c r="AN975" s="77">
        <f>IFERROR(R975/F975,0)</f>
        <v/>
      </c>
      <c r="AO975" s="35">
        <f>SUMIFS(рўйхат!AX:AX,рўйхат!$CX:$CX,$B$998,рўйхат!$D:$D,$C975)</f>
        <v/>
      </c>
      <c r="AP975" s="36">
        <f>SUMIFS(рўйхат!AY:AY,рўйхат!$CX:$CX,$B$998,рўйхат!$D:$D,$C975)</f>
        <v/>
      </c>
      <c r="AQ975" s="35">
        <f>SUMIFS(рўйхат!AZ:AZ,рўйхат!$CX:$CX,$B$998,рўйхат!$D:$D,$C975)</f>
        <v/>
      </c>
      <c r="AR975" s="36">
        <f>SUMIFS(рўйхат!BA:BA,рўйхат!$CX:$CX,$B$998,рўйхат!$D:$D,$C975)</f>
        <v/>
      </c>
      <c r="AS975" s="35">
        <f>SUMIFS(рўйхат!BB:BB,рўйхат!$CX:$CX,$B$998,рўйхат!$D:$D,$C975)</f>
        <v/>
      </c>
      <c r="AT975" s="36">
        <f>SUMIFS(рўйхат!BC:BC,рўйхат!$CX:$CX,$B$998,рўйхат!$D:$D,$C975)</f>
        <v/>
      </c>
      <c r="AU975" s="35">
        <f>SUMIFS(рўйхат!BD:BD,рўйхат!$CX:$CX,$B$998,рўйхат!$D:$D,$C975)</f>
        <v/>
      </c>
      <c r="AV975" s="36">
        <f>SUMIFS(рўйхат!BE:BE,рўйхат!$CX:$CX,$B$998,рўйхат!$D:$D,$C975)</f>
        <v/>
      </c>
      <c r="AW975" s="35">
        <f>SUMIFS(рўйхат!BF:BF,рўйхат!$CX:$CX,$B$998,рўйхат!$D:$D,$C975)</f>
        <v/>
      </c>
      <c r="AX975" s="36">
        <f>SUMIFS(рўйхат!BG:BG,рўйхат!$CX:$CX,$B$998,рўйхат!$D:$D,$C975)</f>
        <v/>
      </c>
      <c r="AY975" s="35">
        <f>SUMIFS(рўйхат!BH:BH,рўйхат!$CX:$CX,$B$998,рўйхат!$D:$D,$C975)</f>
        <v/>
      </c>
      <c r="AZ975" s="36">
        <f>SUMIFS(рўйхат!BI:BI,рўйхат!$CX:$CX,$B$998,рўйхат!$D:$D,$C975)</f>
        <v/>
      </c>
      <c r="BA975" s="35">
        <f>SUMIFS(рўйхат!BJ:BJ,рўйхат!$CX:$CX,$B$998,рўйхат!$D:$D,$C975)</f>
        <v/>
      </c>
      <c r="BB975" s="36">
        <f>SUMIFS(рўйхат!BK:BK,рўйхат!$CX:$CX,$B$998,рўйхат!$D:$D,$C975)</f>
        <v/>
      </c>
      <c r="BC975" s="77">
        <f>IFERROR(AO975/E975,0)</f>
        <v/>
      </c>
      <c r="BD975" s="77">
        <f>IFERROR(AP975/F975,0)</f>
        <v/>
      </c>
      <c r="BE975" s="35">
        <f>SUMIFS(рўйхат!BL:BL,рўйхат!$CX:$CX,$B$998,рўйхат!$D:$D,$C975)</f>
        <v/>
      </c>
      <c r="BF975" s="36">
        <f>SUMIFS(рўйхат!BM:BM,рўйхат!$CX:$CX,$B$998,рўйхат!$D:$D,$C975)</f>
        <v/>
      </c>
      <c r="BG975" s="35">
        <f>SUMIFS(рўйхат!BN:BN,рўйхат!$CX:$CX,$B$998,рўйхат!$D:$D,$C975)</f>
        <v/>
      </c>
      <c r="BH975" s="36">
        <f>SUMIFS(рўйхат!BO:BO,рўйхат!$CX:$CX,$B$998,рўйхат!$D:$D,$C975)</f>
        <v/>
      </c>
      <c r="BI975" s="35">
        <f>SUMIFS(рўйхат!BP:BP,рўйхат!$CX:$CX,$B$998,рўйхат!$D:$D,$C975)</f>
        <v/>
      </c>
      <c r="BJ975" s="36">
        <f>SUMIFS(рўйхат!BQ:BQ,рўйхат!$CX:$CX,$B$998,рўйхат!$D:$D,$C975)</f>
        <v/>
      </c>
      <c r="BK975" s="35">
        <f>SUMIFS(рўйхат!BR:BR,рўйхат!$CX:$CX,$B$998,рўйхат!$D:$D,$C975)</f>
        <v/>
      </c>
      <c r="BL975" s="36">
        <f>SUMIFS(рўйхат!BS:BS,рўйхат!$CX:$CX,$B$998,рўйхат!$D:$D,$C975)</f>
        <v/>
      </c>
      <c r="BM975" s="35">
        <f>SUMIFS(рўйхат!BT:BT,рўйхат!$CX:$CX,$B$998,рўйхат!$D:$D,$C975)</f>
        <v/>
      </c>
      <c r="BN975" s="36">
        <f>SUMIFS(рўйхат!BU:BU,рўйхат!$CX:$CX,$B$998,рўйхат!$D:$D,$C975)</f>
        <v/>
      </c>
      <c r="BO975" s="35">
        <f>SUMIFS(рўйхат!BX:BX,рўйхат!$CX:$CX,$B$998,рўйхат!$D:$D,$C975)</f>
        <v/>
      </c>
      <c r="BP975" s="36">
        <f>SUMIFS(рўйхат!BY:BY,рўйхат!$CX:$CX,$B$998,рўйхат!$D:$D,$C975)</f>
        <v/>
      </c>
      <c r="BQ975" s="35">
        <f>SUMIFS(рўйхат!BZ:BZ,рўйхат!$CX:$CX,$B$998,рўйхат!$D:$D,$C975)</f>
        <v/>
      </c>
      <c r="BR975" s="36">
        <f>SUMIFS(рўйхат!CA:CA,рўйхат!$CX:$CX,$B$998,рўйхат!$D:$D,$C975)</f>
        <v/>
      </c>
      <c r="BS975" s="35">
        <f>SUMIFS(рўйхат!CB:CB,рўйхат!$CX:$CX,$B$998,рўйхат!$D:$D,$C975)</f>
        <v/>
      </c>
      <c r="BT975" s="36">
        <f>SUMIFS(рўйхат!CC:CC,рўйхат!$CX:$CX,$B$998,рўйхат!$D:$D,$C975)</f>
        <v/>
      </c>
      <c r="BU975" s="35">
        <f>SUMIFS(рўйхат!CD:CD,рўйхат!$CX:$CX,$B$998,рўйхат!$D:$D,$C975)</f>
        <v/>
      </c>
      <c r="BV975" s="36">
        <f>SUMIFS(рўйхат!CE:CE,рўйхат!$CX:$CX,$B$998,рўйхат!$D:$D,$C975)</f>
        <v/>
      </c>
      <c r="BW975" s="35">
        <f>SUMIFS(рўйхат!CH:CH,рўйхат!$CX:$CX,$B$998,рўйхат!$D:$D,$C975)</f>
        <v/>
      </c>
      <c r="BX975" s="36">
        <f>SUMIFS(рўйхат!CI:CI,рўйхат!$CX:$CX,$B$998,рўйхат!$D:$D,$C975)</f>
        <v/>
      </c>
      <c r="BY975" s="35">
        <f>SUMIFS(рўйхат!CJ:CJ,рўйхат!$CX:$CX,$B$998,рўйхат!$D:$D,$C975)</f>
        <v/>
      </c>
      <c r="BZ975" s="36">
        <f>SUMIFS(рўйхат!CK:CK,рўйхат!$CX:$CX,$B$998,рўйхат!$D:$D,$C975)</f>
        <v/>
      </c>
      <c r="CA975" s="35">
        <f>SUMIFS(рўйхат!CL:CL,рўйхат!$CX:$CX,$B$998,рўйхат!$D:$D,$C975)</f>
        <v/>
      </c>
      <c r="CB975" s="36">
        <f>SUMIFS(рўйхат!CM:CM,рўйхат!$CX:$CX,$B$998,рўйхат!$D:$D,$C975)</f>
        <v/>
      </c>
      <c r="CC975" s="35">
        <f>SUMIFS(рўйхат!CN:CN,рўйхат!$CX:$CX,$B$998,рўйхат!$D:$D,$C975)</f>
        <v/>
      </c>
      <c r="CD975" s="36">
        <f>SUMIFS(рўйхат!CO:CO,рўйхат!$CX:$CX,$B$998,рўйхат!$D:$D,$C975)</f>
        <v/>
      </c>
      <c r="CE975" s="77">
        <f>IFERROR(BE975/(Q975+BE975),0)</f>
        <v/>
      </c>
      <c r="CF975" s="78">
        <f>IFERROR(BF975/(R975+BF975),0)</f>
        <v/>
      </c>
    </row>
    <row r="976" hidden="1" outlineLevel="1" ht="30" customFormat="1" customHeight="1" s="8">
      <c r="A976" s="39" t="n"/>
      <c r="B976" s="50" t="n">
        <v>44</v>
      </c>
      <c r="C976" s="131" t="inlineStr">
        <is>
          <t>Рейтинг бахолашда бир транспорт воситасини 2 ва ундан ортиқ ҳисобга олиш</t>
        </is>
      </c>
      <c r="D976" s="51" t="n"/>
      <c r="E976" s="35">
        <f>SUMIFS(рўйхат!F:F,рўйхат!$CX:$CX,$B$998,рўйхат!$D:$D,$C976)</f>
        <v/>
      </c>
      <c r="F976" s="36">
        <f>SUMIFS(рўйхат!G:G,рўйхат!$CX:$CX,$B$998,рўйхат!$D:$D,$C976)</f>
        <v/>
      </c>
      <c r="G976" s="35">
        <f>SUMIFS(рўйхат!H:H,рўйхат!$CX:$CX,$B$998,рўйхат!$D:$D,$C976)</f>
        <v/>
      </c>
      <c r="H976" s="36">
        <f>SUMIFS(рўйхат!I:I,рўйхат!$CX:$CX,$B$998,рўйхат!$D:$D,$C976)</f>
        <v/>
      </c>
      <c r="I976" s="35">
        <f>SUMIFS(рўйхат!J:J,рўйхат!$CX:$CX,$B$998,рўйхат!$D:$D,$C976)</f>
        <v/>
      </c>
      <c r="J976" s="36">
        <f>SUMIFS(рўйхат!K:K,рўйхат!$CX:$CX,$B$998,рўйхат!$D:$D,$C976)</f>
        <v/>
      </c>
      <c r="K976" s="35">
        <f>SUMIFS(рўйхат!L:L,рўйхат!$CX:$CX,$B$998,рўйхат!$D:$D,$C976)</f>
        <v/>
      </c>
      <c r="L976" s="36">
        <f>SUMIFS(рўйхат!M:M,рўйхат!$CX:$CX,$B$998,рўйхат!$D:$D,$C976)</f>
        <v/>
      </c>
      <c r="M976" s="35">
        <f>SUMIFS(рўйхат!N:N,рўйхат!$CX:$CX,$B$998,рўйхат!$D:$D,$C976)</f>
        <v/>
      </c>
      <c r="N976" s="36">
        <f>SUMIFS(рўйхат!O:O,рўйхат!$CX:$CX,$B$998,рўйхат!$D:$D,$C976)</f>
        <v/>
      </c>
      <c r="O976" s="34">
        <f>IFERROR(M976/E976,0)</f>
        <v/>
      </c>
      <c r="P976" s="34">
        <f>IFERROR(N976/F976,0)</f>
        <v/>
      </c>
      <c r="Q976" s="35">
        <f>SUMIFS(рўйхат!P:P,рўйхат!$CX:$CX,$B$998,рўйхат!$D:$D,$C976)</f>
        <v/>
      </c>
      <c r="R976" s="36">
        <f>SUMIFS(рўйхат!Q:Q,рўйхат!$CX:$CX,$B$998,рўйхат!$D:$D,$C976)</f>
        <v/>
      </c>
      <c r="S976" s="35">
        <f>SUMIFS(рўйхат!R:R,рўйхат!$CX:$CX,$B$998,рўйхат!$D:$D,$C976)</f>
        <v/>
      </c>
      <c r="T976" s="36">
        <f>SUMIFS(рўйхат!S:S,рўйхат!$CX:$CX,$B$998,рўйхат!$D:$D,$C976)</f>
        <v/>
      </c>
      <c r="U976" s="35">
        <f>SUMIFS(рўйхат!T:T,рўйхат!$CX:$CX,$B$998,рўйхат!$D:$D,$C976)</f>
        <v/>
      </c>
      <c r="V976" s="36">
        <f>SUMIFS(рўйхат!U:U,рўйхат!$CX:$CX,$B$998,рўйхат!$D:$D,$C976)</f>
        <v/>
      </c>
      <c r="W976" s="35">
        <f>SUMIFS(рўйхат!V:V,рўйхат!$CX:$CX,$B$998,рўйхат!$D:$D,$C976)</f>
        <v/>
      </c>
      <c r="X976" s="36">
        <f>SUMIFS(рўйхат!W:W,рўйхат!$CX:$CX,$B$998,рўйхат!$D:$D,$C976)</f>
        <v/>
      </c>
      <c r="Y976" s="35">
        <f>SUMIFS(рўйхат!X:X,рўйхат!$CX:$CX,$B$998,рўйхат!$D:$D,$C976)</f>
        <v/>
      </c>
      <c r="Z976" s="36">
        <f>SUMIFS(рўйхат!Y:Y,рўйхат!$CX:$CX,$B$998,рўйхат!$D:$D,$C976)</f>
        <v/>
      </c>
      <c r="AA976" s="35">
        <f>SUMIFS(рўйхат!Z:Z,рўйхат!$CX:$CX,$B$998,рўйхат!$D:$D,$C976)</f>
        <v/>
      </c>
      <c r="AB976" s="36">
        <f>SUMIFS(рўйхат!AA:AA,рўйхат!$CX:$CX,$B$998,рўйхат!$D:$D,$C976)</f>
        <v/>
      </c>
      <c r="AC976" s="35">
        <f>SUMIFS(рўйхат!AB:AB,рўйхат!$CX:$CX,$B$998,рўйхат!$D:$D,$C976)</f>
        <v/>
      </c>
      <c r="AD976" s="36">
        <f>SUMIFS(рўйхат!AC:AC,рўйхат!$CX:$CX,$B$998,рўйхат!$D:$D,$C976)</f>
        <v/>
      </c>
      <c r="AE976" s="35">
        <f>SUMIFS(рўйхат!AD:AD,рўйхат!$CX:$CX,$B$998,рўйхат!$D:$D,$C976)</f>
        <v/>
      </c>
      <c r="AF976" s="36">
        <f>SUMIFS(рўйхат!AE:AE,рўйхат!$CX:$CX,$B$998,рўйхат!$D:$D,$C976)</f>
        <v/>
      </c>
      <c r="AG976" s="35">
        <f>SUMIFS(рўйхат!AH:AH,рўйхат!$CX:$CX,$B$998,рўйхат!$D:$D,$C976)</f>
        <v/>
      </c>
      <c r="AH976" s="36">
        <f>SUMIFS(рўйхат!AI:AI,рўйхат!$CX:$CX,$B$998,рўйхат!$D:$D,$C976)</f>
        <v/>
      </c>
      <c r="AI976" s="35">
        <f>SUMIFS(рўйхат!AJ:AJ,рўйхат!$CX:$CX,$B$998,рўйхат!$D:$D,$C976)</f>
        <v/>
      </c>
      <c r="AJ976" s="36">
        <f>SUMIFS(рўйхат!AK:AK,рўйхат!$CX:$CX,$B$998,рўйхат!$D:$D,$C976)</f>
        <v/>
      </c>
      <c r="AK976" s="35">
        <f>SUMIFS(рўйхат!AL:AL,рўйхат!$CX:$CX,$B$998,рўйхат!$D:$D,$C976)</f>
        <v/>
      </c>
      <c r="AL976" s="36">
        <f>SUMIFS(рўйхат!AM:AM,рўйхат!$CX:$CX,$B$998,рўйхат!$D:$D,$C976)</f>
        <v/>
      </c>
      <c r="AM976" s="77">
        <f>IFERROR(Q976/E976,0)</f>
        <v/>
      </c>
      <c r="AN976" s="77">
        <f>IFERROR(R976/F976,0)</f>
        <v/>
      </c>
      <c r="AO976" s="35">
        <f>SUMIFS(рўйхат!AX:AX,рўйхат!$CX:$CX,$B$998,рўйхат!$D:$D,$C976)</f>
        <v/>
      </c>
      <c r="AP976" s="36">
        <f>SUMIFS(рўйхат!AY:AY,рўйхат!$CX:$CX,$B$998,рўйхат!$D:$D,$C976)</f>
        <v/>
      </c>
      <c r="AQ976" s="35">
        <f>SUMIFS(рўйхат!AZ:AZ,рўйхат!$CX:$CX,$B$998,рўйхат!$D:$D,$C976)</f>
        <v/>
      </c>
      <c r="AR976" s="36">
        <f>SUMIFS(рўйхат!BA:BA,рўйхат!$CX:$CX,$B$998,рўйхат!$D:$D,$C976)</f>
        <v/>
      </c>
      <c r="AS976" s="35">
        <f>SUMIFS(рўйхат!BB:BB,рўйхат!$CX:$CX,$B$998,рўйхат!$D:$D,$C976)</f>
        <v/>
      </c>
      <c r="AT976" s="36">
        <f>SUMIFS(рўйхат!BC:BC,рўйхат!$CX:$CX,$B$998,рўйхат!$D:$D,$C976)</f>
        <v/>
      </c>
      <c r="AU976" s="35">
        <f>SUMIFS(рўйхат!BD:BD,рўйхат!$CX:$CX,$B$998,рўйхат!$D:$D,$C976)</f>
        <v/>
      </c>
      <c r="AV976" s="36">
        <f>SUMIFS(рўйхат!BE:BE,рўйхат!$CX:$CX,$B$998,рўйхат!$D:$D,$C976)</f>
        <v/>
      </c>
      <c r="AW976" s="35">
        <f>SUMIFS(рўйхат!BF:BF,рўйхат!$CX:$CX,$B$998,рўйхат!$D:$D,$C976)</f>
        <v/>
      </c>
      <c r="AX976" s="36">
        <f>SUMIFS(рўйхат!BG:BG,рўйхат!$CX:$CX,$B$998,рўйхат!$D:$D,$C976)</f>
        <v/>
      </c>
      <c r="AY976" s="35">
        <f>SUMIFS(рўйхат!BH:BH,рўйхат!$CX:$CX,$B$998,рўйхат!$D:$D,$C976)</f>
        <v/>
      </c>
      <c r="AZ976" s="36">
        <f>SUMIFS(рўйхат!BI:BI,рўйхат!$CX:$CX,$B$998,рўйхат!$D:$D,$C976)</f>
        <v/>
      </c>
      <c r="BA976" s="35">
        <f>SUMIFS(рўйхат!BJ:BJ,рўйхат!$CX:$CX,$B$998,рўйхат!$D:$D,$C976)</f>
        <v/>
      </c>
      <c r="BB976" s="36">
        <f>SUMIFS(рўйхат!BK:BK,рўйхат!$CX:$CX,$B$998,рўйхат!$D:$D,$C976)</f>
        <v/>
      </c>
      <c r="BC976" s="77">
        <f>IFERROR(AO976/E976,0)</f>
        <v/>
      </c>
      <c r="BD976" s="77">
        <f>IFERROR(AP976/F976,0)</f>
        <v/>
      </c>
      <c r="BE976" s="35">
        <f>SUMIFS(рўйхат!BL:BL,рўйхат!$CX:$CX,$B$998,рўйхат!$D:$D,$C976)</f>
        <v/>
      </c>
      <c r="BF976" s="36">
        <f>SUMIFS(рўйхат!BM:BM,рўйхат!$CX:$CX,$B$998,рўйхат!$D:$D,$C976)</f>
        <v/>
      </c>
      <c r="BG976" s="35">
        <f>SUMIFS(рўйхат!BN:BN,рўйхат!$CX:$CX,$B$998,рўйхат!$D:$D,$C976)</f>
        <v/>
      </c>
      <c r="BH976" s="36">
        <f>SUMIFS(рўйхат!BO:BO,рўйхат!$CX:$CX,$B$998,рўйхат!$D:$D,$C976)</f>
        <v/>
      </c>
      <c r="BI976" s="35">
        <f>SUMIFS(рўйхат!BP:BP,рўйхат!$CX:$CX,$B$998,рўйхат!$D:$D,$C976)</f>
        <v/>
      </c>
      <c r="BJ976" s="36">
        <f>SUMIFS(рўйхат!BQ:BQ,рўйхат!$CX:$CX,$B$998,рўйхат!$D:$D,$C976)</f>
        <v/>
      </c>
      <c r="BK976" s="35">
        <f>SUMIFS(рўйхат!BR:BR,рўйхат!$CX:$CX,$B$998,рўйхат!$D:$D,$C976)</f>
        <v/>
      </c>
      <c r="BL976" s="36">
        <f>SUMIFS(рўйхат!BS:BS,рўйхат!$CX:$CX,$B$998,рўйхат!$D:$D,$C976)</f>
        <v/>
      </c>
      <c r="BM976" s="35">
        <f>SUMIFS(рўйхат!BT:BT,рўйхат!$CX:$CX,$B$998,рўйхат!$D:$D,$C976)</f>
        <v/>
      </c>
      <c r="BN976" s="36">
        <f>SUMIFS(рўйхат!BU:BU,рўйхат!$CX:$CX,$B$998,рўйхат!$D:$D,$C976)</f>
        <v/>
      </c>
      <c r="BO976" s="35">
        <f>SUMIFS(рўйхат!BX:BX,рўйхат!$CX:$CX,$B$998,рўйхат!$D:$D,$C976)</f>
        <v/>
      </c>
      <c r="BP976" s="36">
        <f>SUMIFS(рўйхат!BY:BY,рўйхат!$CX:$CX,$B$998,рўйхат!$D:$D,$C976)</f>
        <v/>
      </c>
      <c r="BQ976" s="35">
        <f>SUMIFS(рўйхат!BZ:BZ,рўйхат!$CX:$CX,$B$998,рўйхат!$D:$D,$C976)</f>
        <v/>
      </c>
      <c r="BR976" s="36">
        <f>SUMIFS(рўйхат!CA:CA,рўйхат!$CX:$CX,$B$998,рўйхат!$D:$D,$C976)</f>
        <v/>
      </c>
      <c r="BS976" s="35">
        <f>SUMIFS(рўйхат!CB:CB,рўйхат!$CX:$CX,$B$998,рўйхат!$D:$D,$C976)</f>
        <v/>
      </c>
      <c r="BT976" s="36">
        <f>SUMIFS(рўйхат!CC:CC,рўйхат!$CX:$CX,$B$998,рўйхат!$D:$D,$C976)</f>
        <v/>
      </c>
      <c r="BU976" s="35">
        <f>SUMIFS(рўйхат!CD:CD,рўйхат!$CX:$CX,$B$998,рўйхат!$D:$D,$C976)</f>
        <v/>
      </c>
      <c r="BV976" s="36">
        <f>SUMIFS(рўйхат!CE:CE,рўйхат!$CX:$CX,$B$998,рўйхат!$D:$D,$C976)</f>
        <v/>
      </c>
      <c r="BW976" s="35">
        <f>SUMIFS(рўйхат!CH:CH,рўйхат!$CX:$CX,$B$998,рўйхат!$D:$D,$C976)</f>
        <v/>
      </c>
      <c r="BX976" s="36">
        <f>SUMIFS(рўйхат!CI:CI,рўйхат!$CX:$CX,$B$998,рўйхат!$D:$D,$C976)</f>
        <v/>
      </c>
      <c r="BY976" s="35">
        <f>SUMIFS(рўйхат!CJ:CJ,рўйхат!$CX:$CX,$B$998,рўйхат!$D:$D,$C976)</f>
        <v/>
      </c>
      <c r="BZ976" s="36">
        <f>SUMIFS(рўйхат!CK:CK,рўйхат!$CX:$CX,$B$998,рўйхат!$D:$D,$C976)</f>
        <v/>
      </c>
      <c r="CA976" s="35">
        <f>SUMIFS(рўйхат!CL:CL,рўйхат!$CX:$CX,$B$998,рўйхат!$D:$D,$C976)</f>
        <v/>
      </c>
      <c r="CB976" s="36">
        <f>SUMIFS(рўйхат!CM:CM,рўйхат!$CX:$CX,$B$998,рўйхат!$D:$D,$C976)</f>
        <v/>
      </c>
      <c r="CC976" s="35">
        <f>SUMIFS(рўйхат!CN:CN,рўйхат!$CX:$CX,$B$998,рўйхат!$D:$D,$C976)</f>
        <v/>
      </c>
      <c r="CD976" s="36">
        <f>SUMIFS(рўйхат!CO:CO,рўйхат!$CX:$CX,$B$998,рўйхат!$D:$D,$C976)</f>
        <v/>
      </c>
      <c r="CE976" s="77">
        <f>IFERROR(BE976/(Q976+BE976),0)</f>
        <v/>
      </c>
      <c r="CF976" s="78">
        <f>IFERROR(BF976/(R976+BF976),0)</f>
        <v/>
      </c>
    </row>
    <row r="977" hidden="1" outlineLevel="1" ht="30" customFormat="1" customHeight="1" s="8">
      <c r="A977" s="39" t="n"/>
      <c r="B977" s="50" t="n">
        <v>45</v>
      </c>
      <c r="C977" s="131" t="inlineStr">
        <is>
          <t>Рейтинг бахолашда ЯММТ орқали олинган ишчи ходимлар сони солиқ ҳисоботлари билан солиштирмаси</t>
        </is>
      </c>
      <c r="D977" s="51" t="n"/>
      <c r="E977" s="35">
        <f>SUMIFS(рўйхат!F:F,рўйхат!$CX:$CX,$B$998,рўйхат!$D:$D,$C977)</f>
        <v/>
      </c>
      <c r="F977" s="36">
        <f>SUMIFS(рўйхат!G:G,рўйхат!$CX:$CX,$B$998,рўйхат!$D:$D,$C977)</f>
        <v/>
      </c>
      <c r="G977" s="35">
        <f>SUMIFS(рўйхат!H:H,рўйхат!$CX:$CX,$B$998,рўйхат!$D:$D,$C977)</f>
        <v/>
      </c>
      <c r="H977" s="36">
        <f>SUMIFS(рўйхат!I:I,рўйхат!$CX:$CX,$B$998,рўйхат!$D:$D,$C977)</f>
        <v/>
      </c>
      <c r="I977" s="35">
        <f>SUMIFS(рўйхат!J:J,рўйхат!$CX:$CX,$B$998,рўйхат!$D:$D,$C977)</f>
        <v/>
      </c>
      <c r="J977" s="36">
        <f>SUMIFS(рўйхат!K:K,рўйхат!$CX:$CX,$B$998,рўйхат!$D:$D,$C977)</f>
        <v/>
      </c>
      <c r="K977" s="35">
        <f>SUMIFS(рўйхат!L:L,рўйхат!$CX:$CX,$B$998,рўйхат!$D:$D,$C977)</f>
        <v/>
      </c>
      <c r="L977" s="36">
        <f>SUMIFS(рўйхат!M:M,рўйхат!$CX:$CX,$B$998,рўйхат!$D:$D,$C977)</f>
        <v/>
      </c>
      <c r="M977" s="35">
        <f>SUMIFS(рўйхат!N:N,рўйхат!$CX:$CX,$B$998,рўйхат!$D:$D,$C977)</f>
        <v/>
      </c>
      <c r="N977" s="36">
        <f>SUMIFS(рўйхат!O:O,рўйхат!$CX:$CX,$B$998,рўйхат!$D:$D,$C977)</f>
        <v/>
      </c>
      <c r="O977" s="34">
        <f>IFERROR(M977/E977,0)</f>
        <v/>
      </c>
      <c r="P977" s="34">
        <f>IFERROR(N977/F977,0)</f>
        <v/>
      </c>
      <c r="Q977" s="35">
        <f>SUMIFS(рўйхат!P:P,рўйхат!$CX:$CX,$B$998,рўйхат!$D:$D,$C977)</f>
        <v/>
      </c>
      <c r="R977" s="36">
        <f>SUMIFS(рўйхат!Q:Q,рўйхат!$CX:$CX,$B$998,рўйхат!$D:$D,$C977)</f>
        <v/>
      </c>
      <c r="S977" s="35">
        <f>SUMIFS(рўйхат!R:R,рўйхат!$CX:$CX,$B$998,рўйхат!$D:$D,$C977)</f>
        <v/>
      </c>
      <c r="T977" s="36">
        <f>SUMIFS(рўйхат!S:S,рўйхат!$CX:$CX,$B$998,рўйхат!$D:$D,$C977)</f>
        <v/>
      </c>
      <c r="U977" s="35">
        <f>SUMIFS(рўйхат!T:T,рўйхат!$CX:$CX,$B$998,рўйхат!$D:$D,$C977)</f>
        <v/>
      </c>
      <c r="V977" s="36">
        <f>SUMIFS(рўйхат!U:U,рўйхат!$CX:$CX,$B$998,рўйхат!$D:$D,$C977)</f>
        <v/>
      </c>
      <c r="W977" s="35">
        <f>SUMIFS(рўйхат!V:V,рўйхат!$CX:$CX,$B$998,рўйхат!$D:$D,$C977)</f>
        <v/>
      </c>
      <c r="X977" s="36">
        <f>SUMIFS(рўйхат!W:W,рўйхат!$CX:$CX,$B$998,рўйхат!$D:$D,$C977)</f>
        <v/>
      </c>
      <c r="Y977" s="35">
        <f>SUMIFS(рўйхат!X:X,рўйхат!$CX:$CX,$B$998,рўйхат!$D:$D,$C977)</f>
        <v/>
      </c>
      <c r="Z977" s="36">
        <f>SUMIFS(рўйхат!Y:Y,рўйхат!$CX:$CX,$B$998,рўйхат!$D:$D,$C977)</f>
        <v/>
      </c>
      <c r="AA977" s="35">
        <f>SUMIFS(рўйхат!Z:Z,рўйхат!$CX:$CX,$B$998,рўйхат!$D:$D,$C977)</f>
        <v/>
      </c>
      <c r="AB977" s="36">
        <f>SUMIFS(рўйхат!AA:AA,рўйхат!$CX:$CX,$B$998,рўйхат!$D:$D,$C977)</f>
        <v/>
      </c>
      <c r="AC977" s="35">
        <f>SUMIFS(рўйхат!AB:AB,рўйхат!$CX:$CX,$B$998,рўйхат!$D:$D,$C977)</f>
        <v/>
      </c>
      <c r="AD977" s="36">
        <f>SUMIFS(рўйхат!AC:AC,рўйхат!$CX:$CX,$B$998,рўйхат!$D:$D,$C977)</f>
        <v/>
      </c>
      <c r="AE977" s="35">
        <f>SUMIFS(рўйхат!AD:AD,рўйхат!$CX:$CX,$B$998,рўйхат!$D:$D,$C977)</f>
        <v/>
      </c>
      <c r="AF977" s="36">
        <f>SUMIFS(рўйхат!AE:AE,рўйхат!$CX:$CX,$B$998,рўйхат!$D:$D,$C977)</f>
        <v/>
      </c>
      <c r="AG977" s="35">
        <f>SUMIFS(рўйхат!AH:AH,рўйхат!$CX:$CX,$B$998,рўйхат!$D:$D,$C977)</f>
        <v/>
      </c>
      <c r="AH977" s="36">
        <f>SUMIFS(рўйхат!AI:AI,рўйхат!$CX:$CX,$B$998,рўйхат!$D:$D,$C977)</f>
        <v/>
      </c>
      <c r="AI977" s="35">
        <f>SUMIFS(рўйхат!AJ:AJ,рўйхат!$CX:$CX,$B$998,рўйхат!$D:$D,$C977)</f>
        <v/>
      </c>
      <c r="AJ977" s="36">
        <f>SUMIFS(рўйхат!AK:AK,рўйхат!$CX:$CX,$B$998,рўйхат!$D:$D,$C977)</f>
        <v/>
      </c>
      <c r="AK977" s="35">
        <f>SUMIFS(рўйхат!AL:AL,рўйхат!$CX:$CX,$B$998,рўйхат!$D:$D,$C977)</f>
        <v/>
      </c>
      <c r="AL977" s="36">
        <f>SUMIFS(рўйхат!AM:AM,рўйхат!$CX:$CX,$B$998,рўйхат!$D:$D,$C977)</f>
        <v/>
      </c>
      <c r="AM977" s="77">
        <f>IFERROR(Q977/E977,0)</f>
        <v/>
      </c>
      <c r="AN977" s="77">
        <f>IFERROR(R977/F977,0)</f>
        <v/>
      </c>
      <c r="AO977" s="35">
        <f>SUMIFS(рўйхат!AX:AX,рўйхат!$CX:$CX,$B$998,рўйхат!$D:$D,$C977)</f>
        <v/>
      </c>
      <c r="AP977" s="36">
        <f>SUMIFS(рўйхат!AY:AY,рўйхат!$CX:$CX,$B$998,рўйхат!$D:$D,$C977)</f>
        <v/>
      </c>
      <c r="AQ977" s="35">
        <f>SUMIFS(рўйхат!AZ:AZ,рўйхат!$CX:$CX,$B$998,рўйхат!$D:$D,$C977)</f>
        <v/>
      </c>
      <c r="AR977" s="36">
        <f>SUMIFS(рўйхат!BA:BA,рўйхат!$CX:$CX,$B$998,рўйхат!$D:$D,$C977)</f>
        <v/>
      </c>
      <c r="AS977" s="35">
        <f>SUMIFS(рўйхат!BB:BB,рўйхат!$CX:$CX,$B$998,рўйхат!$D:$D,$C977)</f>
        <v/>
      </c>
      <c r="AT977" s="36">
        <f>SUMIFS(рўйхат!BC:BC,рўйхат!$CX:$CX,$B$998,рўйхат!$D:$D,$C977)</f>
        <v/>
      </c>
      <c r="AU977" s="35">
        <f>SUMIFS(рўйхат!BD:BD,рўйхат!$CX:$CX,$B$998,рўйхат!$D:$D,$C977)</f>
        <v/>
      </c>
      <c r="AV977" s="36">
        <f>SUMIFS(рўйхат!BE:BE,рўйхат!$CX:$CX,$B$998,рўйхат!$D:$D,$C977)</f>
        <v/>
      </c>
      <c r="AW977" s="35">
        <f>SUMIFS(рўйхат!BF:BF,рўйхат!$CX:$CX,$B$998,рўйхат!$D:$D,$C977)</f>
        <v/>
      </c>
      <c r="AX977" s="36">
        <f>SUMIFS(рўйхат!BG:BG,рўйхат!$CX:$CX,$B$998,рўйхат!$D:$D,$C977)</f>
        <v/>
      </c>
      <c r="AY977" s="35">
        <f>SUMIFS(рўйхат!BH:BH,рўйхат!$CX:$CX,$B$998,рўйхат!$D:$D,$C977)</f>
        <v/>
      </c>
      <c r="AZ977" s="36">
        <f>SUMIFS(рўйхат!BI:BI,рўйхат!$CX:$CX,$B$998,рўйхат!$D:$D,$C977)</f>
        <v/>
      </c>
      <c r="BA977" s="35">
        <f>SUMIFS(рўйхат!BJ:BJ,рўйхат!$CX:$CX,$B$998,рўйхат!$D:$D,$C977)</f>
        <v/>
      </c>
      <c r="BB977" s="36">
        <f>SUMIFS(рўйхат!BK:BK,рўйхат!$CX:$CX,$B$998,рўйхат!$D:$D,$C977)</f>
        <v/>
      </c>
      <c r="BC977" s="77">
        <f>IFERROR(AO977/E977,0)</f>
        <v/>
      </c>
      <c r="BD977" s="77">
        <f>IFERROR(AP977/F977,0)</f>
        <v/>
      </c>
      <c r="BE977" s="35">
        <f>SUMIFS(рўйхат!BL:BL,рўйхат!$CX:$CX,$B$998,рўйхат!$D:$D,$C977)</f>
        <v/>
      </c>
      <c r="BF977" s="36">
        <f>SUMIFS(рўйхат!BM:BM,рўйхат!$CX:$CX,$B$998,рўйхат!$D:$D,$C977)</f>
        <v/>
      </c>
      <c r="BG977" s="35">
        <f>SUMIFS(рўйхат!BN:BN,рўйхат!$CX:$CX,$B$998,рўйхат!$D:$D,$C977)</f>
        <v/>
      </c>
      <c r="BH977" s="36">
        <f>SUMIFS(рўйхат!BO:BO,рўйхат!$CX:$CX,$B$998,рўйхат!$D:$D,$C977)</f>
        <v/>
      </c>
      <c r="BI977" s="35">
        <f>SUMIFS(рўйхат!BP:BP,рўйхат!$CX:$CX,$B$998,рўйхат!$D:$D,$C977)</f>
        <v/>
      </c>
      <c r="BJ977" s="36">
        <f>SUMIFS(рўйхат!BQ:BQ,рўйхат!$CX:$CX,$B$998,рўйхат!$D:$D,$C977)</f>
        <v/>
      </c>
      <c r="BK977" s="35">
        <f>SUMIFS(рўйхат!BR:BR,рўйхат!$CX:$CX,$B$998,рўйхат!$D:$D,$C977)</f>
        <v/>
      </c>
      <c r="BL977" s="36">
        <f>SUMIFS(рўйхат!BS:BS,рўйхат!$CX:$CX,$B$998,рўйхат!$D:$D,$C977)</f>
        <v/>
      </c>
      <c r="BM977" s="35">
        <f>SUMIFS(рўйхат!BT:BT,рўйхат!$CX:$CX,$B$998,рўйхат!$D:$D,$C977)</f>
        <v/>
      </c>
      <c r="BN977" s="36">
        <f>SUMIFS(рўйхат!BU:BU,рўйхат!$CX:$CX,$B$998,рўйхат!$D:$D,$C977)</f>
        <v/>
      </c>
      <c r="BO977" s="35">
        <f>SUMIFS(рўйхат!BX:BX,рўйхат!$CX:$CX,$B$998,рўйхат!$D:$D,$C977)</f>
        <v/>
      </c>
      <c r="BP977" s="36">
        <f>SUMIFS(рўйхат!BY:BY,рўйхат!$CX:$CX,$B$998,рўйхат!$D:$D,$C977)</f>
        <v/>
      </c>
      <c r="BQ977" s="35">
        <f>SUMIFS(рўйхат!BZ:BZ,рўйхат!$CX:$CX,$B$998,рўйхат!$D:$D,$C977)</f>
        <v/>
      </c>
      <c r="BR977" s="36">
        <f>SUMIFS(рўйхат!CA:CA,рўйхат!$CX:$CX,$B$998,рўйхат!$D:$D,$C977)</f>
        <v/>
      </c>
      <c r="BS977" s="35">
        <f>SUMIFS(рўйхат!CB:CB,рўйхат!$CX:$CX,$B$998,рўйхат!$D:$D,$C977)</f>
        <v/>
      </c>
      <c r="BT977" s="36">
        <f>SUMIFS(рўйхат!CC:CC,рўйхат!$CX:$CX,$B$998,рўйхат!$D:$D,$C977)</f>
        <v/>
      </c>
      <c r="BU977" s="35">
        <f>SUMIFS(рўйхат!CD:CD,рўйхат!$CX:$CX,$B$998,рўйхат!$D:$D,$C977)</f>
        <v/>
      </c>
      <c r="BV977" s="36">
        <f>SUMIFS(рўйхат!CE:CE,рўйхат!$CX:$CX,$B$998,рўйхат!$D:$D,$C977)</f>
        <v/>
      </c>
      <c r="BW977" s="35">
        <f>SUMIFS(рўйхат!CH:CH,рўйхат!$CX:$CX,$B$998,рўйхат!$D:$D,$C977)</f>
        <v/>
      </c>
      <c r="BX977" s="36">
        <f>SUMIFS(рўйхат!CI:CI,рўйхат!$CX:$CX,$B$998,рўйхат!$D:$D,$C977)</f>
        <v/>
      </c>
      <c r="BY977" s="35">
        <f>SUMIFS(рўйхат!CJ:CJ,рўйхат!$CX:$CX,$B$998,рўйхат!$D:$D,$C977)</f>
        <v/>
      </c>
      <c r="BZ977" s="36">
        <f>SUMIFS(рўйхат!CK:CK,рўйхат!$CX:$CX,$B$998,рўйхат!$D:$D,$C977)</f>
        <v/>
      </c>
      <c r="CA977" s="35">
        <f>SUMIFS(рўйхат!CL:CL,рўйхат!$CX:$CX,$B$998,рўйхат!$D:$D,$C977)</f>
        <v/>
      </c>
      <c r="CB977" s="36">
        <f>SUMIFS(рўйхат!CM:CM,рўйхат!$CX:$CX,$B$998,рўйхат!$D:$D,$C977)</f>
        <v/>
      </c>
      <c r="CC977" s="35">
        <f>SUMIFS(рўйхат!CN:CN,рўйхат!$CX:$CX,$B$998,рўйхат!$D:$D,$C977)</f>
        <v/>
      </c>
      <c r="CD977" s="36">
        <f>SUMIFS(рўйхат!CO:CO,рўйхат!$CX:$CX,$B$998,рўйхат!$D:$D,$C977)</f>
        <v/>
      </c>
      <c r="CE977" s="77">
        <f>IFERROR(BE977/(Q977+BE977),0)</f>
        <v/>
      </c>
      <c r="CF977" s="78">
        <f>IFERROR(BF977/(R977+BF977),0)</f>
        <v/>
      </c>
    </row>
    <row r="978" hidden="1" outlineLevel="1" ht="30" customFormat="1" customHeight="1" s="8">
      <c r="A978" s="39" t="n"/>
      <c r="B978" s="50" t="n">
        <v>46</v>
      </c>
      <c r="C978" s="131" t="inlineStr">
        <is>
          <t>Солиқ ҳисоботларида энг кўп ҳисобланган иш ҳақи тўғрисида</t>
        </is>
      </c>
      <c r="D978" s="51" t="n"/>
      <c r="E978" s="35">
        <f>SUMIFS(рўйхат!F:F,рўйхат!$CX:$CX,$B$998,рўйхат!$D:$D,$C978)</f>
        <v/>
      </c>
      <c r="F978" s="36">
        <f>SUMIFS(рўйхат!G:G,рўйхат!$CX:$CX,$B$998,рўйхат!$D:$D,$C978)</f>
        <v/>
      </c>
      <c r="G978" s="35">
        <f>SUMIFS(рўйхат!H:H,рўйхат!$CX:$CX,$B$998,рўйхат!$D:$D,$C978)</f>
        <v/>
      </c>
      <c r="H978" s="36">
        <f>SUMIFS(рўйхат!I:I,рўйхат!$CX:$CX,$B$998,рўйхат!$D:$D,$C978)</f>
        <v/>
      </c>
      <c r="I978" s="35">
        <f>SUMIFS(рўйхат!J:J,рўйхат!$CX:$CX,$B$998,рўйхат!$D:$D,$C978)</f>
        <v/>
      </c>
      <c r="J978" s="36">
        <f>SUMIFS(рўйхат!K:K,рўйхат!$CX:$CX,$B$998,рўйхат!$D:$D,$C978)</f>
        <v/>
      </c>
      <c r="K978" s="35">
        <f>SUMIFS(рўйхат!L:L,рўйхат!$CX:$CX,$B$998,рўйхат!$D:$D,$C978)</f>
        <v/>
      </c>
      <c r="L978" s="36">
        <f>SUMIFS(рўйхат!M:M,рўйхат!$CX:$CX,$B$998,рўйхат!$D:$D,$C978)</f>
        <v/>
      </c>
      <c r="M978" s="35">
        <f>SUMIFS(рўйхат!N:N,рўйхат!$CX:$CX,$B$998,рўйхат!$D:$D,$C978)</f>
        <v/>
      </c>
      <c r="N978" s="36">
        <f>SUMIFS(рўйхат!O:O,рўйхат!$CX:$CX,$B$998,рўйхат!$D:$D,$C978)</f>
        <v/>
      </c>
      <c r="O978" s="34">
        <f>IFERROR(M978/E978,0)</f>
        <v/>
      </c>
      <c r="P978" s="34">
        <f>IFERROR(N978/F978,0)</f>
        <v/>
      </c>
      <c r="Q978" s="35">
        <f>SUMIFS(рўйхат!P:P,рўйхат!$CX:$CX,$B$998,рўйхат!$D:$D,$C978)</f>
        <v/>
      </c>
      <c r="R978" s="36">
        <f>SUMIFS(рўйхат!Q:Q,рўйхат!$CX:$CX,$B$998,рўйхат!$D:$D,$C978)</f>
        <v/>
      </c>
      <c r="S978" s="35">
        <f>SUMIFS(рўйхат!R:R,рўйхат!$CX:$CX,$B$998,рўйхат!$D:$D,$C978)</f>
        <v/>
      </c>
      <c r="T978" s="36">
        <f>SUMIFS(рўйхат!S:S,рўйхат!$CX:$CX,$B$998,рўйхат!$D:$D,$C978)</f>
        <v/>
      </c>
      <c r="U978" s="35">
        <f>SUMIFS(рўйхат!T:T,рўйхат!$CX:$CX,$B$998,рўйхат!$D:$D,$C978)</f>
        <v/>
      </c>
      <c r="V978" s="36">
        <f>SUMIFS(рўйхат!U:U,рўйхат!$CX:$CX,$B$998,рўйхат!$D:$D,$C978)</f>
        <v/>
      </c>
      <c r="W978" s="35">
        <f>SUMIFS(рўйхат!V:V,рўйхат!$CX:$CX,$B$998,рўйхат!$D:$D,$C978)</f>
        <v/>
      </c>
      <c r="X978" s="36">
        <f>SUMIFS(рўйхат!W:W,рўйхат!$CX:$CX,$B$998,рўйхат!$D:$D,$C978)</f>
        <v/>
      </c>
      <c r="Y978" s="35">
        <f>SUMIFS(рўйхат!X:X,рўйхат!$CX:$CX,$B$998,рўйхат!$D:$D,$C978)</f>
        <v/>
      </c>
      <c r="Z978" s="36">
        <f>SUMIFS(рўйхат!Y:Y,рўйхат!$CX:$CX,$B$998,рўйхат!$D:$D,$C978)</f>
        <v/>
      </c>
      <c r="AA978" s="35">
        <f>SUMIFS(рўйхат!Z:Z,рўйхат!$CX:$CX,$B$998,рўйхат!$D:$D,$C978)</f>
        <v/>
      </c>
      <c r="AB978" s="36">
        <f>SUMIFS(рўйхат!AA:AA,рўйхат!$CX:$CX,$B$998,рўйхат!$D:$D,$C978)</f>
        <v/>
      </c>
      <c r="AC978" s="35">
        <f>SUMIFS(рўйхат!AB:AB,рўйхат!$CX:$CX,$B$998,рўйхат!$D:$D,$C978)</f>
        <v/>
      </c>
      <c r="AD978" s="36">
        <f>SUMIFS(рўйхат!AC:AC,рўйхат!$CX:$CX,$B$998,рўйхат!$D:$D,$C978)</f>
        <v/>
      </c>
      <c r="AE978" s="35">
        <f>SUMIFS(рўйхат!AD:AD,рўйхат!$CX:$CX,$B$998,рўйхат!$D:$D,$C978)</f>
        <v/>
      </c>
      <c r="AF978" s="36">
        <f>SUMIFS(рўйхат!AE:AE,рўйхат!$CX:$CX,$B$998,рўйхат!$D:$D,$C978)</f>
        <v/>
      </c>
      <c r="AG978" s="35">
        <f>SUMIFS(рўйхат!AH:AH,рўйхат!$CX:$CX,$B$998,рўйхат!$D:$D,$C978)</f>
        <v/>
      </c>
      <c r="AH978" s="36">
        <f>SUMIFS(рўйхат!AI:AI,рўйхат!$CX:$CX,$B$998,рўйхат!$D:$D,$C978)</f>
        <v/>
      </c>
      <c r="AI978" s="35">
        <f>SUMIFS(рўйхат!AJ:AJ,рўйхат!$CX:$CX,$B$998,рўйхат!$D:$D,$C978)</f>
        <v/>
      </c>
      <c r="AJ978" s="36">
        <f>SUMIFS(рўйхат!AK:AK,рўйхат!$CX:$CX,$B$998,рўйхат!$D:$D,$C978)</f>
        <v/>
      </c>
      <c r="AK978" s="35">
        <f>SUMIFS(рўйхат!AL:AL,рўйхат!$CX:$CX,$B$998,рўйхат!$D:$D,$C978)</f>
        <v/>
      </c>
      <c r="AL978" s="36">
        <f>SUMIFS(рўйхат!AM:AM,рўйхат!$CX:$CX,$B$998,рўйхат!$D:$D,$C978)</f>
        <v/>
      </c>
      <c r="AM978" s="77">
        <f>IFERROR(Q978/E978,0)</f>
        <v/>
      </c>
      <c r="AN978" s="77">
        <f>IFERROR(R978/F978,0)</f>
        <v/>
      </c>
      <c r="AO978" s="35">
        <f>SUMIFS(рўйхат!AX:AX,рўйхат!$CX:$CX,$B$998,рўйхат!$D:$D,$C978)</f>
        <v/>
      </c>
      <c r="AP978" s="36">
        <f>SUMIFS(рўйхат!AY:AY,рўйхат!$CX:$CX,$B$998,рўйхат!$D:$D,$C978)</f>
        <v/>
      </c>
      <c r="AQ978" s="35">
        <f>SUMIFS(рўйхат!AZ:AZ,рўйхат!$CX:$CX,$B$998,рўйхат!$D:$D,$C978)</f>
        <v/>
      </c>
      <c r="AR978" s="36">
        <f>SUMIFS(рўйхат!BA:BA,рўйхат!$CX:$CX,$B$998,рўйхат!$D:$D,$C978)</f>
        <v/>
      </c>
      <c r="AS978" s="35">
        <f>SUMIFS(рўйхат!BB:BB,рўйхат!$CX:$CX,$B$998,рўйхат!$D:$D,$C978)</f>
        <v/>
      </c>
      <c r="AT978" s="36">
        <f>SUMIFS(рўйхат!BC:BC,рўйхат!$CX:$CX,$B$998,рўйхат!$D:$D,$C978)</f>
        <v/>
      </c>
      <c r="AU978" s="35">
        <f>SUMIFS(рўйхат!BD:BD,рўйхат!$CX:$CX,$B$998,рўйхат!$D:$D,$C978)</f>
        <v/>
      </c>
      <c r="AV978" s="36">
        <f>SUMIFS(рўйхат!BE:BE,рўйхат!$CX:$CX,$B$998,рўйхат!$D:$D,$C978)</f>
        <v/>
      </c>
      <c r="AW978" s="35">
        <f>SUMIFS(рўйхат!BF:BF,рўйхат!$CX:$CX,$B$998,рўйхат!$D:$D,$C978)</f>
        <v/>
      </c>
      <c r="AX978" s="36">
        <f>SUMIFS(рўйхат!BG:BG,рўйхат!$CX:$CX,$B$998,рўйхат!$D:$D,$C978)</f>
        <v/>
      </c>
      <c r="AY978" s="35">
        <f>SUMIFS(рўйхат!BH:BH,рўйхат!$CX:$CX,$B$998,рўйхат!$D:$D,$C978)</f>
        <v/>
      </c>
      <c r="AZ978" s="36">
        <f>SUMIFS(рўйхат!BI:BI,рўйхат!$CX:$CX,$B$998,рўйхат!$D:$D,$C978)</f>
        <v/>
      </c>
      <c r="BA978" s="35">
        <f>SUMIFS(рўйхат!BJ:BJ,рўйхат!$CX:$CX,$B$998,рўйхат!$D:$D,$C978)</f>
        <v/>
      </c>
      <c r="BB978" s="36">
        <f>SUMIFS(рўйхат!BK:BK,рўйхат!$CX:$CX,$B$998,рўйхат!$D:$D,$C978)</f>
        <v/>
      </c>
      <c r="BC978" s="77">
        <f>IFERROR(AO978/E978,0)</f>
        <v/>
      </c>
      <c r="BD978" s="77">
        <f>IFERROR(AP978/F978,0)</f>
        <v/>
      </c>
      <c r="BE978" s="35">
        <f>SUMIFS(рўйхат!BL:BL,рўйхат!$CX:$CX,$B$998,рўйхат!$D:$D,$C978)</f>
        <v/>
      </c>
      <c r="BF978" s="36">
        <f>SUMIFS(рўйхат!BM:BM,рўйхат!$CX:$CX,$B$998,рўйхат!$D:$D,$C978)</f>
        <v/>
      </c>
      <c r="BG978" s="35">
        <f>SUMIFS(рўйхат!BN:BN,рўйхат!$CX:$CX,$B$998,рўйхат!$D:$D,$C978)</f>
        <v/>
      </c>
      <c r="BH978" s="36">
        <f>SUMIFS(рўйхат!BO:BO,рўйхат!$CX:$CX,$B$998,рўйхат!$D:$D,$C978)</f>
        <v/>
      </c>
      <c r="BI978" s="35">
        <f>SUMIFS(рўйхат!BP:BP,рўйхат!$CX:$CX,$B$998,рўйхат!$D:$D,$C978)</f>
        <v/>
      </c>
      <c r="BJ978" s="36">
        <f>SUMIFS(рўйхат!BQ:BQ,рўйхат!$CX:$CX,$B$998,рўйхат!$D:$D,$C978)</f>
        <v/>
      </c>
      <c r="BK978" s="35">
        <f>SUMIFS(рўйхат!BR:BR,рўйхат!$CX:$CX,$B$998,рўйхат!$D:$D,$C978)</f>
        <v/>
      </c>
      <c r="BL978" s="36">
        <f>SUMIFS(рўйхат!BS:BS,рўйхат!$CX:$CX,$B$998,рўйхат!$D:$D,$C978)</f>
        <v/>
      </c>
      <c r="BM978" s="35">
        <f>SUMIFS(рўйхат!BT:BT,рўйхат!$CX:$CX,$B$998,рўйхат!$D:$D,$C978)</f>
        <v/>
      </c>
      <c r="BN978" s="36">
        <f>SUMIFS(рўйхат!BU:BU,рўйхат!$CX:$CX,$B$998,рўйхат!$D:$D,$C978)</f>
        <v/>
      </c>
      <c r="BO978" s="35">
        <f>SUMIFS(рўйхат!BX:BX,рўйхат!$CX:$CX,$B$998,рўйхат!$D:$D,$C978)</f>
        <v/>
      </c>
      <c r="BP978" s="36">
        <f>SUMIFS(рўйхат!BY:BY,рўйхат!$CX:$CX,$B$998,рўйхат!$D:$D,$C978)</f>
        <v/>
      </c>
      <c r="BQ978" s="35">
        <f>SUMIFS(рўйхат!BZ:BZ,рўйхат!$CX:$CX,$B$998,рўйхат!$D:$D,$C978)</f>
        <v/>
      </c>
      <c r="BR978" s="36">
        <f>SUMIFS(рўйхат!CA:CA,рўйхат!$CX:$CX,$B$998,рўйхат!$D:$D,$C978)</f>
        <v/>
      </c>
      <c r="BS978" s="35">
        <f>SUMIFS(рўйхат!CB:CB,рўйхат!$CX:$CX,$B$998,рўйхат!$D:$D,$C978)</f>
        <v/>
      </c>
      <c r="BT978" s="36">
        <f>SUMIFS(рўйхат!CC:CC,рўйхат!$CX:$CX,$B$998,рўйхат!$D:$D,$C978)</f>
        <v/>
      </c>
      <c r="BU978" s="35">
        <f>SUMIFS(рўйхат!CD:CD,рўйхат!$CX:$CX,$B$998,рўйхат!$D:$D,$C978)</f>
        <v/>
      </c>
      <c r="BV978" s="36">
        <f>SUMIFS(рўйхат!CE:CE,рўйхат!$CX:$CX,$B$998,рўйхат!$D:$D,$C978)</f>
        <v/>
      </c>
      <c r="BW978" s="35">
        <f>SUMIFS(рўйхат!CH:CH,рўйхат!$CX:$CX,$B$998,рўйхат!$D:$D,$C978)</f>
        <v/>
      </c>
      <c r="BX978" s="36">
        <f>SUMIFS(рўйхат!CI:CI,рўйхат!$CX:$CX,$B$998,рўйхат!$D:$D,$C978)</f>
        <v/>
      </c>
      <c r="BY978" s="35">
        <f>SUMIFS(рўйхат!CJ:CJ,рўйхат!$CX:$CX,$B$998,рўйхат!$D:$D,$C978)</f>
        <v/>
      </c>
      <c r="BZ978" s="36">
        <f>SUMIFS(рўйхат!CK:CK,рўйхат!$CX:$CX,$B$998,рўйхат!$D:$D,$C978)</f>
        <v/>
      </c>
      <c r="CA978" s="35">
        <f>SUMIFS(рўйхат!CL:CL,рўйхат!$CX:$CX,$B$998,рўйхат!$D:$D,$C978)</f>
        <v/>
      </c>
      <c r="CB978" s="36">
        <f>SUMIFS(рўйхат!CM:CM,рўйхат!$CX:$CX,$B$998,рўйхат!$D:$D,$C978)</f>
        <v/>
      </c>
      <c r="CC978" s="35">
        <f>SUMIFS(рўйхат!CN:CN,рўйхат!$CX:$CX,$B$998,рўйхат!$D:$D,$C978)</f>
        <v/>
      </c>
      <c r="CD978" s="36">
        <f>SUMIFS(рўйхат!CO:CO,рўйхат!$CX:$CX,$B$998,рўйхат!$D:$D,$C978)</f>
        <v/>
      </c>
      <c r="CE978" s="77">
        <f>IFERROR(BE978/(Q978+BE978),0)</f>
        <v/>
      </c>
      <c r="CF978" s="78">
        <f>IFERROR(BF978/(R978+BF978),0)</f>
        <v/>
      </c>
    </row>
    <row r="979" hidden="1" outlineLevel="1" ht="30" customFormat="1" customHeight="1" s="8">
      <c r="A979" s="39" t="n"/>
      <c r="B979" s="50" t="n">
        <v>47</v>
      </c>
      <c r="C979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979" s="51" t="n"/>
      <c r="E979" s="35">
        <f>SUMIFS(рўйхат!F:F,рўйхат!$CX:$CX,$B$998,рўйхат!$D:$D,$C979)</f>
        <v/>
      </c>
      <c r="F979" s="36">
        <f>SUMIFS(рўйхат!G:G,рўйхат!$CX:$CX,$B$998,рўйхат!$D:$D,$C979)</f>
        <v/>
      </c>
      <c r="G979" s="35">
        <f>SUMIFS(рўйхат!H:H,рўйхат!$CX:$CX,$B$998,рўйхат!$D:$D,$C979)</f>
        <v/>
      </c>
      <c r="H979" s="36">
        <f>SUMIFS(рўйхат!I:I,рўйхат!$CX:$CX,$B$998,рўйхат!$D:$D,$C979)</f>
        <v/>
      </c>
      <c r="I979" s="35">
        <f>SUMIFS(рўйхат!J:J,рўйхат!$CX:$CX,$B$998,рўйхат!$D:$D,$C979)</f>
        <v/>
      </c>
      <c r="J979" s="36">
        <f>SUMIFS(рўйхат!K:K,рўйхат!$CX:$CX,$B$998,рўйхат!$D:$D,$C979)</f>
        <v/>
      </c>
      <c r="K979" s="35">
        <f>SUMIFS(рўйхат!L:L,рўйхат!$CX:$CX,$B$998,рўйхат!$D:$D,$C979)</f>
        <v/>
      </c>
      <c r="L979" s="36">
        <f>SUMIFS(рўйхат!M:M,рўйхат!$CX:$CX,$B$998,рўйхат!$D:$D,$C979)</f>
        <v/>
      </c>
      <c r="M979" s="35">
        <f>SUMIFS(рўйхат!N:N,рўйхат!$CX:$CX,$B$998,рўйхат!$D:$D,$C979)</f>
        <v/>
      </c>
      <c r="N979" s="36">
        <f>SUMIFS(рўйхат!O:O,рўйхат!$CX:$CX,$B$998,рўйхат!$D:$D,$C979)</f>
        <v/>
      </c>
      <c r="O979" s="34">
        <f>IFERROR(M979/E979,0)</f>
        <v/>
      </c>
      <c r="P979" s="34">
        <f>IFERROR(N979/F979,0)</f>
        <v/>
      </c>
      <c r="Q979" s="35">
        <f>SUMIFS(рўйхат!P:P,рўйхат!$CX:$CX,$B$998,рўйхат!$D:$D,$C979)</f>
        <v/>
      </c>
      <c r="R979" s="36">
        <f>SUMIFS(рўйхат!Q:Q,рўйхат!$CX:$CX,$B$998,рўйхат!$D:$D,$C979)</f>
        <v/>
      </c>
      <c r="S979" s="35">
        <f>SUMIFS(рўйхат!R:R,рўйхат!$CX:$CX,$B$998,рўйхат!$D:$D,$C979)</f>
        <v/>
      </c>
      <c r="T979" s="36">
        <f>SUMIFS(рўйхат!S:S,рўйхат!$CX:$CX,$B$998,рўйхат!$D:$D,$C979)</f>
        <v/>
      </c>
      <c r="U979" s="35">
        <f>SUMIFS(рўйхат!T:T,рўйхат!$CX:$CX,$B$998,рўйхат!$D:$D,$C979)</f>
        <v/>
      </c>
      <c r="V979" s="36">
        <f>SUMIFS(рўйхат!U:U,рўйхат!$CX:$CX,$B$998,рўйхат!$D:$D,$C979)</f>
        <v/>
      </c>
      <c r="W979" s="35">
        <f>SUMIFS(рўйхат!V:V,рўйхат!$CX:$CX,$B$998,рўйхат!$D:$D,$C979)</f>
        <v/>
      </c>
      <c r="X979" s="36">
        <f>SUMIFS(рўйхат!W:W,рўйхат!$CX:$CX,$B$998,рўйхат!$D:$D,$C979)</f>
        <v/>
      </c>
      <c r="Y979" s="35">
        <f>SUMIFS(рўйхат!X:X,рўйхат!$CX:$CX,$B$998,рўйхат!$D:$D,$C979)</f>
        <v/>
      </c>
      <c r="Z979" s="36">
        <f>SUMIFS(рўйхат!Y:Y,рўйхат!$CX:$CX,$B$998,рўйхат!$D:$D,$C979)</f>
        <v/>
      </c>
      <c r="AA979" s="35">
        <f>SUMIFS(рўйхат!Z:Z,рўйхат!$CX:$CX,$B$998,рўйхат!$D:$D,$C979)</f>
        <v/>
      </c>
      <c r="AB979" s="36">
        <f>SUMIFS(рўйхат!AA:AA,рўйхат!$CX:$CX,$B$998,рўйхат!$D:$D,$C979)</f>
        <v/>
      </c>
      <c r="AC979" s="35">
        <f>SUMIFS(рўйхат!AB:AB,рўйхат!$CX:$CX,$B$998,рўйхат!$D:$D,$C979)</f>
        <v/>
      </c>
      <c r="AD979" s="36">
        <f>SUMIFS(рўйхат!AC:AC,рўйхат!$CX:$CX,$B$998,рўйхат!$D:$D,$C979)</f>
        <v/>
      </c>
      <c r="AE979" s="35">
        <f>SUMIFS(рўйхат!AD:AD,рўйхат!$CX:$CX,$B$998,рўйхат!$D:$D,$C979)</f>
        <v/>
      </c>
      <c r="AF979" s="36">
        <f>SUMIFS(рўйхат!AE:AE,рўйхат!$CX:$CX,$B$998,рўйхат!$D:$D,$C979)</f>
        <v/>
      </c>
      <c r="AG979" s="35">
        <f>SUMIFS(рўйхат!AH:AH,рўйхат!$CX:$CX,$B$998,рўйхат!$D:$D,$C979)</f>
        <v/>
      </c>
      <c r="AH979" s="36">
        <f>SUMIFS(рўйхат!AI:AI,рўйхат!$CX:$CX,$B$998,рўйхат!$D:$D,$C979)</f>
        <v/>
      </c>
      <c r="AI979" s="35">
        <f>SUMIFS(рўйхат!AJ:AJ,рўйхат!$CX:$CX,$B$998,рўйхат!$D:$D,$C979)</f>
        <v/>
      </c>
      <c r="AJ979" s="36">
        <f>SUMIFS(рўйхат!AK:AK,рўйхат!$CX:$CX,$B$998,рўйхат!$D:$D,$C979)</f>
        <v/>
      </c>
      <c r="AK979" s="35">
        <f>SUMIFS(рўйхат!AL:AL,рўйхат!$CX:$CX,$B$998,рўйхат!$D:$D,$C979)</f>
        <v/>
      </c>
      <c r="AL979" s="36">
        <f>SUMIFS(рўйхат!AM:AM,рўйхат!$CX:$CX,$B$998,рўйхат!$D:$D,$C979)</f>
        <v/>
      </c>
      <c r="AM979" s="77">
        <f>IFERROR(Q979/E979,0)</f>
        <v/>
      </c>
      <c r="AN979" s="77">
        <f>IFERROR(R979/F979,0)</f>
        <v/>
      </c>
      <c r="AO979" s="35">
        <f>SUMIFS(рўйхат!AX:AX,рўйхат!$CX:$CX,$B$998,рўйхат!$D:$D,$C979)</f>
        <v/>
      </c>
      <c r="AP979" s="36">
        <f>SUMIFS(рўйхат!AY:AY,рўйхат!$CX:$CX,$B$998,рўйхат!$D:$D,$C979)</f>
        <v/>
      </c>
      <c r="AQ979" s="35">
        <f>SUMIFS(рўйхат!AZ:AZ,рўйхат!$CX:$CX,$B$998,рўйхат!$D:$D,$C979)</f>
        <v/>
      </c>
      <c r="AR979" s="36">
        <f>SUMIFS(рўйхат!BA:BA,рўйхат!$CX:$CX,$B$998,рўйхат!$D:$D,$C979)</f>
        <v/>
      </c>
      <c r="AS979" s="35">
        <f>SUMIFS(рўйхат!BB:BB,рўйхат!$CX:$CX,$B$998,рўйхат!$D:$D,$C979)</f>
        <v/>
      </c>
      <c r="AT979" s="36">
        <f>SUMIFS(рўйхат!BC:BC,рўйхат!$CX:$CX,$B$998,рўйхат!$D:$D,$C979)</f>
        <v/>
      </c>
      <c r="AU979" s="35">
        <f>SUMIFS(рўйхат!BD:BD,рўйхат!$CX:$CX,$B$998,рўйхат!$D:$D,$C979)</f>
        <v/>
      </c>
      <c r="AV979" s="36">
        <f>SUMIFS(рўйхат!BE:BE,рўйхат!$CX:$CX,$B$998,рўйхат!$D:$D,$C979)</f>
        <v/>
      </c>
      <c r="AW979" s="35">
        <f>SUMIFS(рўйхат!BF:BF,рўйхат!$CX:$CX,$B$998,рўйхат!$D:$D,$C979)</f>
        <v/>
      </c>
      <c r="AX979" s="36">
        <f>SUMIFS(рўйхат!BG:BG,рўйхат!$CX:$CX,$B$998,рўйхат!$D:$D,$C979)</f>
        <v/>
      </c>
      <c r="AY979" s="35">
        <f>SUMIFS(рўйхат!BH:BH,рўйхат!$CX:$CX,$B$998,рўйхат!$D:$D,$C979)</f>
        <v/>
      </c>
      <c r="AZ979" s="36">
        <f>SUMIFS(рўйхат!BI:BI,рўйхат!$CX:$CX,$B$998,рўйхат!$D:$D,$C979)</f>
        <v/>
      </c>
      <c r="BA979" s="35">
        <f>SUMIFS(рўйхат!BJ:BJ,рўйхат!$CX:$CX,$B$998,рўйхат!$D:$D,$C979)</f>
        <v/>
      </c>
      <c r="BB979" s="36">
        <f>SUMIFS(рўйхат!BK:BK,рўйхат!$CX:$CX,$B$998,рўйхат!$D:$D,$C979)</f>
        <v/>
      </c>
      <c r="BC979" s="77">
        <f>IFERROR(AO979/E979,0)</f>
        <v/>
      </c>
      <c r="BD979" s="77">
        <f>IFERROR(AP979/F979,0)</f>
        <v/>
      </c>
      <c r="BE979" s="35">
        <f>SUMIFS(рўйхат!BL:BL,рўйхат!$CX:$CX,$B$998,рўйхат!$D:$D,$C979)</f>
        <v/>
      </c>
      <c r="BF979" s="36">
        <f>SUMIFS(рўйхат!BM:BM,рўйхат!$CX:$CX,$B$998,рўйхат!$D:$D,$C979)</f>
        <v/>
      </c>
      <c r="BG979" s="35">
        <f>SUMIFS(рўйхат!BN:BN,рўйхат!$CX:$CX,$B$998,рўйхат!$D:$D,$C979)</f>
        <v/>
      </c>
      <c r="BH979" s="36">
        <f>SUMIFS(рўйхат!BO:BO,рўйхат!$CX:$CX,$B$998,рўйхат!$D:$D,$C979)</f>
        <v/>
      </c>
      <c r="BI979" s="35">
        <f>SUMIFS(рўйхат!BP:BP,рўйхат!$CX:$CX,$B$998,рўйхат!$D:$D,$C979)</f>
        <v/>
      </c>
      <c r="BJ979" s="36">
        <f>SUMIFS(рўйхат!BQ:BQ,рўйхат!$CX:$CX,$B$998,рўйхат!$D:$D,$C979)</f>
        <v/>
      </c>
      <c r="BK979" s="35">
        <f>SUMIFS(рўйхат!BR:BR,рўйхат!$CX:$CX,$B$998,рўйхат!$D:$D,$C979)</f>
        <v/>
      </c>
      <c r="BL979" s="36">
        <f>SUMIFS(рўйхат!BS:BS,рўйхат!$CX:$CX,$B$998,рўйхат!$D:$D,$C979)</f>
        <v/>
      </c>
      <c r="BM979" s="35">
        <f>SUMIFS(рўйхат!BT:BT,рўйхат!$CX:$CX,$B$998,рўйхат!$D:$D,$C979)</f>
        <v/>
      </c>
      <c r="BN979" s="36">
        <f>SUMIFS(рўйхат!BU:BU,рўйхат!$CX:$CX,$B$998,рўйхат!$D:$D,$C979)</f>
        <v/>
      </c>
      <c r="BO979" s="35">
        <f>SUMIFS(рўйхат!BX:BX,рўйхат!$CX:$CX,$B$998,рўйхат!$D:$D,$C979)</f>
        <v/>
      </c>
      <c r="BP979" s="36">
        <f>SUMIFS(рўйхат!BY:BY,рўйхат!$CX:$CX,$B$998,рўйхат!$D:$D,$C979)</f>
        <v/>
      </c>
      <c r="BQ979" s="35">
        <f>SUMIFS(рўйхат!BZ:BZ,рўйхат!$CX:$CX,$B$998,рўйхат!$D:$D,$C979)</f>
        <v/>
      </c>
      <c r="BR979" s="36">
        <f>SUMIFS(рўйхат!CA:CA,рўйхат!$CX:$CX,$B$998,рўйхат!$D:$D,$C979)</f>
        <v/>
      </c>
      <c r="BS979" s="35">
        <f>SUMIFS(рўйхат!CB:CB,рўйхат!$CX:$CX,$B$998,рўйхат!$D:$D,$C979)</f>
        <v/>
      </c>
      <c r="BT979" s="36">
        <f>SUMIFS(рўйхат!CC:CC,рўйхат!$CX:$CX,$B$998,рўйхат!$D:$D,$C979)</f>
        <v/>
      </c>
      <c r="BU979" s="35">
        <f>SUMIFS(рўйхат!CD:CD,рўйхат!$CX:$CX,$B$998,рўйхат!$D:$D,$C979)</f>
        <v/>
      </c>
      <c r="BV979" s="36">
        <f>SUMIFS(рўйхат!CE:CE,рўйхат!$CX:$CX,$B$998,рўйхат!$D:$D,$C979)</f>
        <v/>
      </c>
      <c r="BW979" s="35">
        <f>SUMIFS(рўйхат!CH:CH,рўйхат!$CX:$CX,$B$998,рўйхат!$D:$D,$C979)</f>
        <v/>
      </c>
      <c r="BX979" s="36">
        <f>SUMIFS(рўйхат!CI:CI,рўйхат!$CX:$CX,$B$998,рўйхат!$D:$D,$C979)</f>
        <v/>
      </c>
      <c r="BY979" s="35">
        <f>SUMIFS(рўйхат!CJ:CJ,рўйхат!$CX:$CX,$B$998,рўйхат!$D:$D,$C979)</f>
        <v/>
      </c>
      <c r="BZ979" s="36">
        <f>SUMIFS(рўйхат!CK:CK,рўйхат!$CX:$CX,$B$998,рўйхат!$D:$D,$C979)</f>
        <v/>
      </c>
      <c r="CA979" s="35">
        <f>SUMIFS(рўйхат!CL:CL,рўйхат!$CX:$CX,$B$998,рўйхат!$D:$D,$C979)</f>
        <v/>
      </c>
      <c r="CB979" s="36">
        <f>SUMIFS(рўйхат!CM:CM,рўйхат!$CX:$CX,$B$998,рўйхат!$D:$D,$C979)</f>
        <v/>
      </c>
      <c r="CC979" s="35">
        <f>SUMIFS(рўйхат!CN:CN,рўйхат!$CX:$CX,$B$998,рўйхат!$D:$D,$C979)</f>
        <v/>
      </c>
      <c r="CD979" s="36">
        <f>SUMIFS(рўйхат!CO:CO,рўйхат!$CX:$CX,$B$998,рўйхат!$D:$D,$C979)</f>
        <v/>
      </c>
      <c r="CE979" s="77">
        <f>IFERROR(BE979/(Q979+BE979),0)</f>
        <v/>
      </c>
      <c r="CF979" s="78">
        <f>IFERROR(BF979/(R979+BF979),0)</f>
        <v/>
      </c>
    </row>
    <row r="980" hidden="1" outlineLevel="1" ht="30" customFormat="1" customHeight="1" s="8">
      <c r="A980" s="39" t="n"/>
      <c r="B980" s="50" t="n">
        <v>48</v>
      </c>
      <c r="C980" s="131" t="inlineStr">
        <is>
          <t>Тўғридан-тўғри шартномалар мониторинги</t>
        </is>
      </c>
      <c r="D980" s="51" t="n"/>
      <c r="E980" s="35">
        <f>SUMIFS(рўйхат!F:F,рўйхат!$CX:$CX,$B$998,рўйхат!$D:$D,$C980)</f>
        <v/>
      </c>
      <c r="F980" s="36">
        <f>SUMIFS(рўйхат!G:G,рўйхат!$CX:$CX,$B$998,рўйхат!$D:$D,$C980)</f>
        <v/>
      </c>
      <c r="G980" s="35">
        <f>SUMIFS(рўйхат!H:H,рўйхат!$CX:$CX,$B$998,рўйхат!$D:$D,$C980)</f>
        <v/>
      </c>
      <c r="H980" s="36">
        <f>SUMIFS(рўйхат!I:I,рўйхат!$CX:$CX,$B$998,рўйхат!$D:$D,$C980)</f>
        <v/>
      </c>
      <c r="I980" s="35">
        <f>SUMIFS(рўйхат!J:J,рўйхат!$CX:$CX,$B$998,рўйхат!$D:$D,$C980)</f>
        <v/>
      </c>
      <c r="J980" s="36">
        <f>SUMIFS(рўйхат!K:K,рўйхат!$CX:$CX,$B$998,рўйхат!$D:$D,$C980)</f>
        <v/>
      </c>
      <c r="K980" s="35">
        <f>SUMIFS(рўйхат!L:L,рўйхат!$CX:$CX,$B$998,рўйхат!$D:$D,$C980)</f>
        <v/>
      </c>
      <c r="L980" s="36">
        <f>SUMIFS(рўйхат!M:M,рўйхат!$CX:$CX,$B$998,рўйхат!$D:$D,$C980)</f>
        <v/>
      </c>
      <c r="M980" s="35">
        <f>SUMIFS(рўйхат!N:N,рўйхат!$CX:$CX,$B$998,рўйхат!$D:$D,$C980)</f>
        <v/>
      </c>
      <c r="N980" s="36">
        <f>SUMIFS(рўйхат!O:O,рўйхат!$CX:$CX,$B$998,рўйхат!$D:$D,$C980)</f>
        <v/>
      </c>
      <c r="O980" s="34">
        <f>IFERROR(M980/E980,0)</f>
        <v/>
      </c>
      <c r="P980" s="34">
        <f>IFERROR(N980/F980,0)</f>
        <v/>
      </c>
      <c r="Q980" s="35">
        <f>SUMIFS(рўйхат!P:P,рўйхат!$CX:$CX,$B$998,рўйхат!$D:$D,$C980)</f>
        <v/>
      </c>
      <c r="R980" s="36">
        <f>SUMIFS(рўйхат!Q:Q,рўйхат!$CX:$CX,$B$998,рўйхат!$D:$D,$C980)</f>
        <v/>
      </c>
      <c r="S980" s="35">
        <f>SUMIFS(рўйхат!R:R,рўйхат!$CX:$CX,$B$998,рўйхат!$D:$D,$C980)</f>
        <v/>
      </c>
      <c r="T980" s="36">
        <f>SUMIFS(рўйхат!S:S,рўйхат!$CX:$CX,$B$998,рўйхат!$D:$D,$C980)</f>
        <v/>
      </c>
      <c r="U980" s="35">
        <f>SUMIFS(рўйхат!T:T,рўйхат!$CX:$CX,$B$998,рўйхат!$D:$D,$C980)</f>
        <v/>
      </c>
      <c r="V980" s="36">
        <f>SUMIFS(рўйхат!U:U,рўйхат!$CX:$CX,$B$998,рўйхат!$D:$D,$C980)</f>
        <v/>
      </c>
      <c r="W980" s="35">
        <f>SUMIFS(рўйхат!V:V,рўйхат!$CX:$CX,$B$998,рўйхат!$D:$D,$C980)</f>
        <v/>
      </c>
      <c r="X980" s="36">
        <f>SUMIFS(рўйхат!W:W,рўйхат!$CX:$CX,$B$998,рўйхат!$D:$D,$C980)</f>
        <v/>
      </c>
      <c r="Y980" s="35">
        <f>SUMIFS(рўйхат!X:X,рўйхат!$CX:$CX,$B$998,рўйхат!$D:$D,$C980)</f>
        <v/>
      </c>
      <c r="Z980" s="36">
        <f>SUMIFS(рўйхат!Y:Y,рўйхат!$CX:$CX,$B$998,рўйхат!$D:$D,$C980)</f>
        <v/>
      </c>
      <c r="AA980" s="35">
        <f>SUMIFS(рўйхат!Z:Z,рўйхат!$CX:$CX,$B$998,рўйхат!$D:$D,$C980)</f>
        <v/>
      </c>
      <c r="AB980" s="36">
        <f>SUMIFS(рўйхат!AA:AA,рўйхат!$CX:$CX,$B$998,рўйхат!$D:$D,$C980)</f>
        <v/>
      </c>
      <c r="AC980" s="35">
        <f>SUMIFS(рўйхат!AB:AB,рўйхат!$CX:$CX,$B$998,рўйхат!$D:$D,$C980)</f>
        <v/>
      </c>
      <c r="AD980" s="36">
        <f>SUMIFS(рўйхат!AC:AC,рўйхат!$CX:$CX,$B$998,рўйхат!$D:$D,$C980)</f>
        <v/>
      </c>
      <c r="AE980" s="35">
        <f>SUMIFS(рўйхат!AD:AD,рўйхат!$CX:$CX,$B$998,рўйхат!$D:$D,$C980)</f>
        <v/>
      </c>
      <c r="AF980" s="36">
        <f>SUMIFS(рўйхат!AE:AE,рўйхат!$CX:$CX,$B$998,рўйхат!$D:$D,$C980)</f>
        <v/>
      </c>
      <c r="AG980" s="35">
        <f>SUMIFS(рўйхат!AH:AH,рўйхат!$CX:$CX,$B$998,рўйхат!$D:$D,$C980)</f>
        <v/>
      </c>
      <c r="AH980" s="36">
        <f>SUMIFS(рўйхат!AI:AI,рўйхат!$CX:$CX,$B$998,рўйхат!$D:$D,$C980)</f>
        <v/>
      </c>
      <c r="AI980" s="35">
        <f>SUMIFS(рўйхат!AJ:AJ,рўйхат!$CX:$CX,$B$998,рўйхат!$D:$D,$C980)</f>
        <v/>
      </c>
      <c r="AJ980" s="36">
        <f>SUMIFS(рўйхат!AK:AK,рўйхат!$CX:$CX,$B$998,рўйхат!$D:$D,$C980)</f>
        <v/>
      </c>
      <c r="AK980" s="35">
        <f>SUMIFS(рўйхат!AL:AL,рўйхат!$CX:$CX,$B$998,рўйхат!$D:$D,$C980)</f>
        <v/>
      </c>
      <c r="AL980" s="36">
        <f>SUMIFS(рўйхат!AM:AM,рўйхат!$CX:$CX,$B$998,рўйхат!$D:$D,$C980)</f>
        <v/>
      </c>
      <c r="AM980" s="77">
        <f>IFERROR(Q980/E980,0)</f>
        <v/>
      </c>
      <c r="AN980" s="77">
        <f>IFERROR(R980/F980,0)</f>
        <v/>
      </c>
      <c r="AO980" s="35">
        <f>SUMIFS(рўйхат!AX:AX,рўйхат!$CX:$CX,$B$998,рўйхат!$D:$D,$C980)</f>
        <v/>
      </c>
      <c r="AP980" s="36">
        <f>SUMIFS(рўйхат!AY:AY,рўйхат!$CX:$CX,$B$998,рўйхат!$D:$D,$C980)</f>
        <v/>
      </c>
      <c r="AQ980" s="35">
        <f>SUMIFS(рўйхат!AZ:AZ,рўйхат!$CX:$CX,$B$998,рўйхат!$D:$D,$C980)</f>
        <v/>
      </c>
      <c r="AR980" s="36">
        <f>SUMIFS(рўйхат!BA:BA,рўйхат!$CX:$CX,$B$998,рўйхат!$D:$D,$C980)</f>
        <v/>
      </c>
      <c r="AS980" s="35">
        <f>SUMIFS(рўйхат!BB:BB,рўйхат!$CX:$CX,$B$998,рўйхат!$D:$D,$C980)</f>
        <v/>
      </c>
      <c r="AT980" s="36">
        <f>SUMIFS(рўйхат!BC:BC,рўйхат!$CX:$CX,$B$998,рўйхат!$D:$D,$C980)</f>
        <v/>
      </c>
      <c r="AU980" s="35">
        <f>SUMIFS(рўйхат!BD:BD,рўйхат!$CX:$CX,$B$998,рўйхат!$D:$D,$C980)</f>
        <v/>
      </c>
      <c r="AV980" s="36">
        <f>SUMIFS(рўйхат!BE:BE,рўйхат!$CX:$CX,$B$998,рўйхат!$D:$D,$C980)</f>
        <v/>
      </c>
      <c r="AW980" s="35">
        <f>SUMIFS(рўйхат!BF:BF,рўйхат!$CX:$CX,$B$998,рўйхат!$D:$D,$C980)</f>
        <v/>
      </c>
      <c r="AX980" s="36">
        <f>SUMIFS(рўйхат!BG:BG,рўйхат!$CX:$CX,$B$998,рўйхат!$D:$D,$C980)</f>
        <v/>
      </c>
      <c r="AY980" s="35">
        <f>SUMIFS(рўйхат!BH:BH,рўйхат!$CX:$CX,$B$998,рўйхат!$D:$D,$C980)</f>
        <v/>
      </c>
      <c r="AZ980" s="36">
        <f>SUMIFS(рўйхат!BI:BI,рўйхат!$CX:$CX,$B$998,рўйхат!$D:$D,$C980)</f>
        <v/>
      </c>
      <c r="BA980" s="35">
        <f>SUMIFS(рўйхат!BJ:BJ,рўйхат!$CX:$CX,$B$998,рўйхат!$D:$D,$C980)</f>
        <v/>
      </c>
      <c r="BB980" s="36">
        <f>SUMIFS(рўйхат!BK:BK,рўйхат!$CX:$CX,$B$998,рўйхат!$D:$D,$C980)</f>
        <v/>
      </c>
      <c r="BC980" s="77">
        <f>IFERROR(AO980/E980,0)</f>
        <v/>
      </c>
      <c r="BD980" s="77">
        <f>IFERROR(AP980/F980,0)</f>
        <v/>
      </c>
      <c r="BE980" s="35">
        <f>SUMIFS(рўйхат!BL:BL,рўйхат!$CX:$CX,$B$998,рўйхат!$D:$D,$C980)</f>
        <v/>
      </c>
      <c r="BF980" s="36">
        <f>SUMIFS(рўйхат!BM:BM,рўйхат!$CX:$CX,$B$998,рўйхат!$D:$D,$C980)</f>
        <v/>
      </c>
      <c r="BG980" s="35">
        <f>SUMIFS(рўйхат!BN:BN,рўйхат!$CX:$CX,$B$998,рўйхат!$D:$D,$C980)</f>
        <v/>
      </c>
      <c r="BH980" s="36">
        <f>SUMIFS(рўйхат!BO:BO,рўйхат!$CX:$CX,$B$998,рўйхат!$D:$D,$C980)</f>
        <v/>
      </c>
      <c r="BI980" s="35">
        <f>SUMIFS(рўйхат!BP:BP,рўйхат!$CX:$CX,$B$998,рўйхат!$D:$D,$C980)</f>
        <v/>
      </c>
      <c r="BJ980" s="36">
        <f>SUMIFS(рўйхат!BQ:BQ,рўйхат!$CX:$CX,$B$998,рўйхат!$D:$D,$C980)</f>
        <v/>
      </c>
      <c r="BK980" s="35">
        <f>SUMIFS(рўйхат!BR:BR,рўйхат!$CX:$CX,$B$998,рўйхат!$D:$D,$C980)</f>
        <v/>
      </c>
      <c r="BL980" s="36">
        <f>SUMIFS(рўйхат!BS:BS,рўйхат!$CX:$CX,$B$998,рўйхат!$D:$D,$C980)</f>
        <v/>
      </c>
      <c r="BM980" s="35">
        <f>SUMIFS(рўйхат!BT:BT,рўйхат!$CX:$CX,$B$998,рўйхат!$D:$D,$C980)</f>
        <v/>
      </c>
      <c r="BN980" s="36">
        <f>SUMIFS(рўйхат!BU:BU,рўйхат!$CX:$CX,$B$998,рўйхат!$D:$D,$C980)</f>
        <v/>
      </c>
      <c r="BO980" s="35">
        <f>SUMIFS(рўйхат!BX:BX,рўйхат!$CX:$CX,$B$998,рўйхат!$D:$D,$C980)</f>
        <v/>
      </c>
      <c r="BP980" s="36">
        <f>SUMIFS(рўйхат!BY:BY,рўйхат!$CX:$CX,$B$998,рўйхат!$D:$D,$C980)</f>
        <v/>
      </c>
      <c r="BQ980" s="35">
        <f>SUMIFS(рўйхат!BZ:BZ,рўйхат!$CX:$CX,$B$998,рўйхат!$D:$D,$C980)</f>
        <v/>
      </c>
      <c r="BR980" s="36">
        <f>SUMIFS(рўйхат!CA:CA,рўйхат!$CX:$CX,$B$998,рўйхат!$D:$D,$C980)</f>
        <v/>
      </c>
      <c r="BS980" s="35">
        <f>SUMIFS(рўйхат!CB:CB,рўйхат!$CX:$CX,$B$998,рўйхат!$D:$D,$C980)</f>
        <v/>
      </c>
      <c r="BT980" s="36">
        <f>SUMIFS(рўйхат!CC:CC,рўйхат!$CX:$CX,$B$998,рўйхат!$D:$D,$C980)</f>
        <v/>
      </c>
      <c r="BU980" s="35">
        <f>SUMIFS(рўйхат!CD:CD,рўйхат!$CX:$CX,$B$998,рўйхат!$D:$D,$C980)</f>
        <v/>
      </c>
      <c r="BV980" s="36">
        <f>SUMIFS(рўйхат!CE:CE,рўйхат!$CX:$CX,$B$998,рўйхат!$D:$D,$C980)</f>
        <v/>
      </c>
      <c r="BW980" s="35">
        <f>SUMIFS(рўйхат!CH:CH,рўйхат!$CX:$CX,$B$998,рўйхат!$D:$D,$C980)</f>
        <v/>
      </c>
      <c r="BX980" s="36">
        <f>SUMIFS(рўйхат!CI:CI,рўйхат!$CX:$CX,$B$998,рўйхат!$D:$D,$C980)</f>
        <v/>
      </c>
      <c r="BY980" s="35">
        <f>SUMIFS(рўйхат!CJ:CJ,рўйхат!$CX:$CX,$B$998,рўйхат!$D:$D,$C980)</f>
        <v/>
      </c>
      <c r="BZ980" s="36">
        <f>SUMIFS(рўйхат!CK:CK,рўйхат!$CX:$CX,$B$998,рўйхат!$D:$D,$C980)</f>
        <v/>
      </c>
      <c r="CA980" s="35">
        <f>SUMIFS(рўйхат!CL:CL,рўйхат!$CX:$CX,$B$998,рўйхат!$D:$D,$C980)</f>
        <v/>
      </c>
      <c r="CB980" s="36">
        <f>SUMIFS(рўйхат!CM:CM,рўйхат!$CX:$CX,$B$998,рўйхат!$D:$D,$C980)</f>
        <v/>
      </c>
      <c r="CC980" s="35">
        <f>SUMIFS(рўйхат!CN:CN,рўйхат!$CX:$CX,$B$998,рўйхат!$D:$D,$C980)</f>
        <v/>
      </c>
      <c r="CD980" s="36">
        <f>SUMIFS(рўйхат!CO:CO,рўйхат!$CX:$CX,$B$998,рўйхат!$D:$D,$C980)</f>
        <v/>
      </c>
      <c r="CE980" s="77">
        <f>IFERROR(BE980/(Q980+BE980),0)</f>
        <v/>
      </c>
      <c r="CF980" s="78">
        <f>IFERROR(BF980/(R980+BF980),0)</f>
        <v/>
      </c>
    </row>
    <row r="981" hidden="1" outlineLevel="1" ht="30" customFormat="1" customHeight="1" s="8">
      <c r="A981" s="39" t="n"/>
      <c r="B981" s="50" t="n">
        <v>49</v>
      </c>
      <c r="C981" s="131" t="inlineStr">
        <is>
          <t>Тузатиш киритилган ЭҲФлар бўйича ҚҚСга қайта ҳисобот олинмаган ҳолатлар таҳлили</t>
        </is>
      </c>
      <c r="D981" s="51" t="n"/>
      <c r="E981" s="35">
        <f>SUMIFS(рўйхат!F:F,рўйхат!$CX:$CX,$B$998,рўйхат!$D:$D,$C981)</f>
        <v/>
      </c>
      <c r="F981" s="36">
        <f>SUMIFS(рўйхат!G:G,рўйхат!$CX:$CX,$B$998,рўйхат!$D:$D,$C981)</f>
        <v/>
      </c>
      <c r="G981" s="35">
        <f>SUMIFS(рўйхат!H:H,рўйхат!$CX:$CX,$B$998,рўйхат!$D:$D,$C981)</f>
        <v/>
      </c>
      <c r="H981" s="36">
        <f>SUMIFS(рўйхат!I:I,рўйхат!$CX:$CX,$B$998,рўйхат!$D:$D,$C981)</f>
        <v/>
      </c>
      <c r="I981" s="35">
        <f>SUMIFS(рўйхат!J:J,рўйхат!$CX:$CX,$B$998,рўйхат!$D:$D,$C981)</f>
        <v/>
      </c>
      <c r="J981" s="36">
        <f>SUMIFS(рўйхат!K:K,рўйхат!$CX:$CX,$B$998,рўйхат!$D:$D,$C981)</f>
        <v/>
      </c>
      <c r="K981" s="35">
        <f>SUMIFS(рўйхат!L:L,рўйхат!$CX:$CX,$B$998,рўйхат!$D:$D,$C981)</f>
        <v/>
      </c>
      <c r="L981" s="36">
        <f>SUMIFS(рўйхат!M:M,рўйхат!$CX:$CX,$B$998,рўйхат!$D:$D,$C981)</f>
        <v/>
      </c>
      <c r="M981" s="35">
        <f>SUMIFS(рўйхат!N:N,рўйхат!$CX:$CX,$B$998,рўйхат!$D:$D,$C981)</f>
        <v/>
      </c>
      <c r="N981" s="36">
        <f>SUMIFS(рўйхат!O:O,рўйхат!$CX:$CX,$B$998,рўйхат!$D:$D,$C981)</f>
        <v/>
      </c>
      <c r="O981" s="34">
        <f>IFERROR(M981/E981,0)</f>
        <v/>
      </c>
      <c r="P981" s="34">
        <f>IFERROR(N981/F981,0)</f>
        <v/>
      </c>
      <c r="Q981" s="35">
        <f>SUMIFS(рўйхат!P:P,рўйхат!$CX:$CX,$B$998,рўйхат!$D:$D,$C981)</f>
        <v/>
      </c>
      <c r="R981" s="36">
        <f>SUMIFS(рўйхат!Q:Q,рўйхат!$CX:$CX,$B$998,рўйхат!$D:$D,$C981)</f>
        <v/>
      </c>
      <c r="S981" s="35">
        <f>SUMIFS(рўйхат!R:R,рўйхат!$CX:$CX,$B$998,рўйхат!$D:$D,$C981)</f>
        <v/>
      </c>
      <c r="T981" s="36">
        <f>SUMIFS(рўйхат!S:S,рўйхат!$CX:$CX,$B$998,рўйхат!$D:$D,$C981)</f>
        <v/>
      </c>
      <c r="U981" s="35">
        <f>SUMIFS(рўйхат!T:T,рўйхат!$CX:$CX,$B$998,рўйхат!$D:$D,$C981)</f>
        <v/>
      </c>
      <c r="V981" s="36">
        <f>SUMIFS(рўйхат!U:U,рўйхат!$CX:$CX,$B$998,рўйхат!$D:$D,$C981)</f>
        <v/>
      </c>
      <c r="W981" s="35">
        <f>SUMIFS(рўйхат!V:V,рўйхат!$CX:$CX,$B$998,рўйхат!$D:$D,$C981)</f>
        <v/>
      </c>
      <c r="X981" s="36">
        <f>SUMIFS(рўйхат!W:W,рўйхат!$CX:$CX,$B$998,рўйхат!$D:$D,$C981)</f>
        <v/>
      </c>
      <c r="Y981" s="35">
        <f>SUMIFS(рўйхат!X:X,рўйхат!$CX:$CX,$B$998,рўйхат!$D:$D,$C981)</f>
        <v/>
      </c>
      <c r="Z981" s="36">
        <f>SUMIFS(рўйхат!Y:Y,рўйхат!$CX:$CX,$B$998,рўйхат!$D:$D,$C981)</f>
        <v/>
      </c>
      <c r="AA981" s="35">
        <f>SUMIFS(рўйхат!Z:Z,рўйхат!$CX:$CX,$B$998,рўйхат!$D:$D,$C981)</f>
        <v/>
      </c>
      <c r="AB981" s="36">
        <f>SUMIFS(рўйхат!AA:AA,рўйхат!$CX:$CX,$B$998,рўйхат!$D:$D,$C981)</f>
        <v/>
      </c>
      <c r="AC981" s="35">
        <f>SUMIFS(рўйхат!AB:AB,рўйхат!$CX:$CX,$B$998,рўйхат!$D:$D,$C981)</f>
        <v/>
      </c>
      <c r="AD981" s="36">
        <f>SUMIFS(рўйхат!AC:AC,рўйхат!$CX:$CX,$B$998,рўйхат!$D:$D,$C981)</f>
        <v/>
      </c>
      <c r="AE981" s="35">
        <f>SUMIFS(рўйхат!AD:AD,рўйхат!$CX:$CX,$B$998,рўйхат!$D:$D,$C981)</f>
        <v/>
      </c>
      <c r="AF981" s="36">
        <f>SUMIFS(рўйхат!AE:AE,рўйхат!$CX:$CX,$B$998,рўйхат!$D:$D,$C981)</f>
        <v/>
      </c>
      <c r="AG981" s="35">
        <f>SUMIFS(рўйхат!AH:AH,рўйхат!$CX:$CX,$B$998,рўйхат!$D:$D,$C981)</f>
        <v/>
      </c>
      <c r="AH981" s="36">
        <f>SUMIFS(рўйхат!AI:AI,рўйхат!$CX:$CX,$B$998,рўйхат!$D:$D,$C981)</f>
        <v/>
      </c>
      <c r="AI981" s="35">
        <f>SUMIFS(рўйхат!AJ:AJ,рўйхат!$CX:$CX,$B$998,рўйхат!$D:$D,$C981)</f>
        <v/>
      </c>
      <c r="AJ981" s="36">
        <f>SUMIFS(рўйхат!AK:AK,рўйхат!$CX:$CX,$B$998,рўйхат!$D:$D,$C981)</f>
        <v/>
      </c>
      <c r="AK981" s="35">
        <f>SUMIFS(рўйхат!AL:AL,рўйхат!$CX:$CX,$B$998,рўйхат!$D:$D,$C981)</f>
        <v/>
      </c>
      <c r="AL981" s="36">
        <f>SUMIFS(рўйхат!AM:AM,рўйхат!$CX:$CX,$B$998,рўйхат!$D:$D,$C981)</f>
        <v/>
      </c>
      <c r="AM981" s="77">
        <f>IFERROR(Q981/E981,0)</f>
        <v/>
      </c>
      <c r="AN981" s="77">
        <f>IFERROR(R981/F981,0)</f>
        <v/>
      </c>
      <c r="AO981" s="35">
        <f>SUMIFS(рўйхат!AX:AX,рўйхат!$CX:$CX,$B$998,рўйхат!$D:$D,$C981)</f>
        <v/>
      </c>
      <c r="AP981" s="36">
        <f>SUMIFS(рўйхат!AY:AY,рўйхат!$CX:$CX,$B$998,рўйхат!$D:$D,$C981)</f>
        <v/>
      </c>
      <c r="AQ981" s="35">
        <f>SUMIFS(рўйхат!AZ:AZ,рўйхат!$CX:$CX,$B$998,рўйхат!$D:$D,$C981)</f>
        <v/>
      </c>
      <c r="AR981" s="36">
        <f>SUMIFS(рўйхат!BA:BA,рўйхат!$CX:$CX,$B$998,рўйхат!$D:$D,$C981)</f>
        <v/>
      </c>
      <c r="AS981" s="35">
        <f>SUMIFS(рўйхат!BB:BB,рўйхат!$CX:$CX,$B$998,рўйхат!$D:$D,$C981)</f>
        <v/>
      </c>
      <c r="AT981" s="36">
        <f>SUMIFS(рўйхат!BC:BC,рўйхат!$CX:$CX,$B$998,рўйхат!$D:$D,$C981)</f>
        <v/>
      </c>
      <c r="AU981" s="35">
        <f>SUMIFS(рўйхат!BD:BD,рўйхат!$CX:$CX,$B$998,рўйхат!$D:$D,$C981)</f>
        <v/>
      </c>
      <c r="AV981" s="36">
        <f>SUMIFS(рўйхат!BE:BE,рўйхат!$CX:$CX,$B$998,рўйхат!$D:$D,$C981)</f>
        <v/>
      </c>
      <c r="AW981" s="35">
        <f>SUMIFS(рўйхат!BF:BF,рўйхат!$CX:$CX,$B$998,рўйхат!$D:$D,$C981)</f>
        <v/>
      </c>
      <c r="AX981" s="36">
        <f>SUMIFS(рўйхат!BG:BG,рўйхат!$CX:$CX,$B$998,рўйхат!$D:$D,$C981)</f>
        <v/>
      </c>
      <c r="AY981" s="35">
        <f>SUMIFS(рўйхат!BH:BH,рўйхат!$CX:$CX,$B$998,рўйхат!$D:$D,$C981)</f>
        <v/>
      </c>
      <c r="AZ981" s="36">
        <f>SUMIFS(рўйхат!BI:BI,рўйхат!$CX:$CX,$B$998,рўйхат!$D:$D,$C981)</f>
        <v/>
      </c>
      <c r="BA981" s="35">
        <f>SUMIFS(рўйхат!BJ:BJ,рўйхат!$CX:$CX,$B$998,рўйхат!$D:$D,$C981)</f>
        <v/>
      </c>
      <c r="BB981" s="36">
        <f>SUMIFS(рўйхат!BK:BK,рўйхат!$CX:$CX,$B$998,рўйхат!$D:$D,$C981)</f>
        <v/>
      </c>
      <c r="BC981" s="77">
        <f>IFERROR(AO981/E981,0)</f>
        <v/>
      </c>
      <c r="BD981" s="77">
        <f>IFERROR(AP981/F981,0)</f>
        <v/>
      </c>
      <c r="BE981" s="35">
        <f>SUMIFS(рўйхат!BL:BL,рўйхат!$CX:$CX,$B$998,рўйхат!$D:$D,$C981)</f>
        <v/>
      </c>
      <c r="BF981" s="36">
        <f>SUMIFS(рўйхат!BM:BM,рўйхат!$CX:$CX,$B$998,рўйхат!$D:$D,$C981)</f>
        <v/>
      </c>
      <c r="BG981" s="35">
        <f>SUMIFS(рўйхат!BN:BN,рўйхат!$CX:$CX,$B$998,рўйхат!$D:$D,$C981)</f>
        <v/>
      </c>
      <c r="BH981" s="36">
        <f>SUMIFS(рўйхат!BO:BO,рўйхат!$CX:$CX,$B$998,рўйхат!$D:$D,$C981)</f>
        <v/>
      </c>
      <c r="BI981" s="35">
        <f>SUMIFS(рўйхат!BP:BP,рўйхат!$CX:$CX,$B$998,рўйхат!$D:$D,$C981)</f>
        <v/>
      </c>
      <c r="BJ981" s="36">
        <f>SUMIFS(рўйхат!BQ:BQ,рўйхат!$CX:$CX,$B$998,рўйхат!$D:$D,$C981)</f>
        <v/>
      </c>
      <c r="BK981" s="35">
        <f>SUMIFS(рўйхат!BR:BR,рўйхат!$CX:$CX,$B$998,рўйхат!$D:$D,$C981)</f>
        <v/>
      </c>
      <c r="BL981" s="36">
        <f>SUMIFS(рўйхат!BS:BS,рўйхат!$CX:$CX,$B$998,рўйхат!$D:$D,$C981)</f>
        <v/>
      </c>
      <c r="BM981" s="35">
        <f>SUMIFS(рўйхат!BT:BT,рўйхат!$CX:$CX,$B$998,рўйхат!$D:$D,$C981)</f>
        <v/>
      </c>
      <c r="BN981" s="36">
        <f>SUMIFS(рўйхат!BU:BU,рўйхат!$CX:$CX,$B$998,рўйхат!$D:$D,$C981)</f>
        <v/>
      </c>
      <c r="BO981" s="35">
        <f>SUMIFS(рўйхат!BX:BX,рўйхат!$CX:$CX,$B$998,рўйхат!$D:$D,$C981)</f>
        <v/>
      </c>
      <c r="BP981" s="36">
        <f>SUMIFS(рўйхат!BY:BY,рўйхат!$CX:$CX,$B$998,рўйхат!$D:$D,$C981)</f>
        <v/>
      </c>
      <c r="BQ981" s="35">
        <f>SUMIFS(рўйхат!BZ:BZ,рўйхат!$CX:$CX,$B$998,рўйхат!$D:$D,$C981)</f>
        <v/>
      </c>
      <c r="BR981" s="36">
        <f>SUMIFS(рўйхат!CA:CA,рўйхат!$CX:$CX,$B$998,рўйхат!$D:$D,$C981)</f>
        <v/>
      </c>
      <c r="BS981" s="35">
        <f>SUMIFS(рўйхат!CB:CB,рўйхат!$CX:$CX,$B$998,рўйхат!$D:$D,$C981)</f>
        <v/>
      </c>
      <c r="BT981" s="36">
        <f>SUMIFS(рўйхат!CC:CC,рўйхат!$CX:$CX,$B$998,рўйхат!$D:$D,$C981)</f>
        <v/>
      </c>
      <c r="BU981" s="35">
        <f>SUMIFS(рўйхат!CD:CD,рўйхат!$CX:$CX,$B$998,рўйхат!$D:$D,$C981)</f>
        <v/>
      </c>
      <c r="BV981" s="36">
        <f>SUMIFS(рўйхат!CE:CE,рўйхат!$CX:$CX,$B$998,рўйхат!$D:$D,$C981)</f>
        <v/>
      </c>
      <c r="BW981" s="35">
        <f>SUMIFS(рўйхат!CH:CH,рўйхат!$CX:$CX,$B$998,рўйхат!$D:$D,$C981)</f>
        <v/>
      </c>
      <c r="BX981" s="36">
        <f>SUMIFS(рўйхат!CI:CI,рўйхат!$CX:$CX,$B$998,рўйхат!$D:$D,$C981)</f>
        <v/>
      </c>
      <c r="BY981" s="35">
        <f>SUMIFS(рўйхат!CJ:CJ,рўйхат!$CX:$CX,$B$998,рўйхат!$D:$D,$C981)</f>
        <v/>
      </c>
      <c r="BZ981" s="36">
        <f>SUMIFS(рўйхат!CK:CK,рўйхат!$CX:$CX,$B$998,рўйхат!$D:$D,$C981)</f>
        <v/>
      </c>
      <c r="CA981" s="35">
        <f>SUMIFS(рўйхат!CL:CL,рўйхат!$CX:$CX,$B$998,рўйхат!$D:$D,$C981)</f>
        <v/>
      </c>
      <c r="CB981" s="36">
        <f>SUMIFS(рўйхат!CM:CM,рўйхат!$CX:$CX,$B$998,рўйхат!$D:$D,$C981)</f>
        <v/>
      </c>
      <c r="CC981" s="35">
        <f>SUMIFS(рўйхат!CN:CN,рўйхат!$CX:$CX,$B$998,рўйхат!$D:$D,$C981)</f>
        <v/>
      </c>
      <c r="CD981" s="36">
        <f>SUMIFS(рўйхат!CO:CO,рўйхат!$CX:$CX,$B$998,рўйхат!$D:$D,$C981)</f>
        <v/>
      </c>
      <c r="CE981" s="77">
        <f>IFERROR(BE981/(Q981+BE981),0)</f>
        <v/>
      </c>
      <c r="CF981" s="78">
        <f>IFERROR(BF981/(R981+BF981),0)</f>
        <v/>
      </c>
    </row>
    <row r="982" hidden="1" outlineLevel="1" ht="30" customFormat="1" customHeight="1" s="8">
      <c r="A982" s="39" t="n"/>
      <c r="B982" s="50" t="n">
        <v>50</v>
      </c>
      <c r="C982" s="131" t="inlineStr">
        <is>
          <t>ундириш имкони мавжуд бўлган муаммолик кредитлар таҳлили (жисмоний шахс)</t>
        </is>
      </c>
      <c r="D982" s="51" t="n"/>
      <c r="E982" s="35">
        <f>SUMIFS(рўйхат!F:F,рўйхат!$CX:$CX,$B$998,рўйхат!$D:$D,$C982)</f>
        <v/>
      </c>
      <c r="F982" s="36">
        <f>SUMIFS(рўйхат!G:G,рўйхат!$CX:$CX,$B$998,рўйхат!$D:$D,$C982)</f>
        <v/>
      </c>
      <c r="G982" s="35">
        <f>SUMIFS(рўйхат!H:H,рўйхат!$CX:$CX,$B$998,рўйхат!$D:$D,$C982)</f>
        <v/>
      </c>
      <c r="H982" s="36">
        <f>SUMIFS(рўйхат!I:I,рўйхат!$CX:$CX,$B$998,рўйхат!$D:$D,$C982)</f>
        <v/>
      </c>
      <c r="I982" s="35">
        <f>SUMIFS(рўйхат!J:J,рўйхат!$CX:$CX,$B$998,рўйхат!$D:$D,$C982)</f>
        <v/>
      </c>
      <c r="J982" s="36">
        <f>SUMIFS(рўйхат!K:K,рўйхат!$CX:$CX,$B$998,рўйхат!$D:$D,$C982)</f>
        <v/>
      </c>
      <c r="K982" s="35">
        <f>SUMIFS(рўйхат!L:L,рўйхат!$CX:$CX,$B$998,рўйхат!$D:$D,$C982)</f>
        <v/>
      </c>
      <c r="L982" s="36">
        <f>SUMIFS(рўйхат!M:M,рўйхат!$CX:$CX,$B$998,рўйхат!$D:$D,$C982)</f>
        <v/>
      </c>
      <c r="M982" s="35">
        <f>SUMIFS(рўйхат!N:N,рўйхат!$CX:$CX,$B$998,рўйхат!$D:$D,$C982)</f>
        <v/>
      </c>
      <c r="N982" s="36">
        <f>SUMIFS(рўйхат!O:O,рўйхат!$CX:$CX,$B$998,рўйхат!$D:$D,$C982)</f>
        <v/>
      </c>
      <c r="O982" s="34">
        <f>IFERROR(M982/E982,0)</f>
        <v/>
      </c>
      <c r="P982" s="34">
        <f>IFERROR(N982/F982,0)</f>
        <v/>
      </c>
      <c r="Q982" s="35">
        <f>SUMIFS(рўйхат!P:P,рўйхат!$CX:$CX,$B$998,рўйхат!$D:$D,$C982)</f>
        <v/>
      </c>
      <c r="R982" s="36">
        <f>SUMIFS(рўйхат!Q:Q,рўйхат!$CX:$CX,$B$998,рўйхат!$D:$D,$C982)</f>
        <v/>
      </c>
      <c r="S982" s="35">
        <f>SUMIFS(рўйхат!R:R,рўйхат!$CX:$CX,$B$998,рўйхат!$D:$D,$C982)</f>
        <v/>
      </c>
      <c r="T982" s="36">
        <f>SUMIFS(рўйхат!S:S,рўйхат!$CX:$CX,$B$998,рўйхат!$D:$D,$C982)</f>
        <v/>
      </c>
      <c r="U982" s="35">
        <f>SUMIFS(рўйхат!T:T,рўйхат!$CX:$CX,$B$998,рўйхат!$D:$D,$C982)</f>
        <v/>
      </c>
      <c r="V982" s="36">
        <f>SUMIFS(рўйхат!U:U,рўйхат!$CX:$CX,$B$998,рўйхат!$D:$D,$C982)</f>
        <v/>
      </c>
      <c r="W982" s="35">
        <f>SUMIFS(рўйхат!V:V,рўйхат!$CX:$CX,$B$998,рўйхат!$D:$D,$C982)</f>
        <v/>
      </c>
      <c r="X982" s="36">
        <f>SUMIFS(рўйхат!W:W,рўйхат!$CX:$CX,$B$998,рўйхат!$D:$D,$C982)</f>
        <v/>
      </c>
      <c r="Y982" s="35">
        <f>SUMIFS(рўйхат!X:X,рўйхат!$CX:$CX,$B$998,рўйхат!$D:$D,$C982)</f>
        <v/>
      </c>
      <c r="Z982" s="36">
        <f>SUMIFS(рўйхат!Y:Y,рўйхат!$CX:$CX,$B$998,рўйхат!$D:$D,$C982)</f>
        <v/>
      </c>
      <c r="AA982" s="35">
        <f>SUMIFS(рўйхат!Z:Z,рўйхат!$CX:$CX,$B$998,рўйхат!$D:$D,$C982)</f>
        <v/>
      </c>
      <c r="AB982" s="36">
        <f>SUMIFS(рўйхат!AA:AA,рўйхат!$CX:$CX,$B$998,рўйхат!$D:$D,$C982)</f>
        <v/>
      </c>
      <c r="AC982" s="35">
        <f>SUMIFS(рўйхат!AB:AB,рўйхат!$CX:$CX,$B$998,рўйхат!$D:$D,$C982)</f>
        <v/>
      </c>
      <c r="AD982" s="36">
        <f>SUMIFS(рўйхат!AC:AC,рўйхат!$CX:$CX,$B$998,рўйхат!$D:$D,$C982)</f>
        <v/>
      </c>
      <c r="AE982" s="35">
        <f>SUMIFS(рўйхат!AD:AD,рўйхат!$CX:$CX,$B$998,рўйхат!$D:$D,$C982)</f>
        <v/>
      </c>
      <c r="AF982" s="36">
        <f>SUMIFS(рўйхат!AE:AE,рўйхат!$CX:$CX,$B$998,рўйхат!$D:$D,$C982)</f>
        <v/>
      </c>
      <c r="AG982" s="35">
        <f>SUMIFS(рўйхат!AH:AH,рўйхат!$CX:$CX,$B$998,рўйхат!$D:$D,$C982)</f>
        <v/>
      </c>
      <c r="AH982" s="36">
        <f>SUMIFS(рўйхат!AI:AI,рўйхат!$CX:$CX,$B$998,рўйхат!$D:$D,$C982)</f>
        <v/>
      </c>
      <c r="AI982" s="35">
        <f>SUMIFS(рўйхат!AJ:AJ,рўйхат!$CX:$CX,$B$998,рўйхат!$D:$D,$C982)</f>
        <v/>
      </c>
      <c r="AJ982" s="36">
        <f>SUMIFS(рўйхат!AK:AK,рўйхат!$CX:$CX,$B$998,рўйхат!$D:$D,$C982)</f>
        <v/>
      </c>
      <c r="AK982" s="35">
        <f>SUMIFS(рўйхат!AL:AL,рўйхат!$CX:$CX,$B$998,рўйхат!$D:$D,$C982)</f>
        <v/>
      </c>
      <c r="AL982" s="36">
        <f>SUMIFS(рўйхат!AM:AM,рўйхат!$CX:$CX,$B$998,рўйхат!$D:$D,$C982)</f>
        <v/>
      </c>
      <c r="AM982" s="77">
        <f>IFERROR(Q982/E982,0)</f>
        <v/>
      </c>
      <c r="AN982" s="77">
        <f>IFERROR(R982/F982,0)</f>
        <v/>
      </c>
      <c r="AO982" s="35">
        <f>SUMIFS(рўйхат!AX:AX,рўйхат!$CX:$CX,$B$998,рўйхат!$D:$D,$C982)</f>
        <v/>
      </c>
      <c r="AP982" s="36">
        <f>SUMIFS(рўйхат!AY:AY,рўйхат!$CX:$CX,$B$998,рўйхат!$D:$D,$C982)</f>
        <v/>
      </c>
      <c r="AQ982" s="35">
        <f>SUMIFS(рўйхат!AZ:AZ,рўйхат!$CX:$CX,$B$998,рўйхат!$D:$D,$C982)</f>
        <v/>
      </c>
      <c r="AR982" s="36">
        <f>SUMIFS(рўйхат!BA:BA,рўйхат!$CX:$CX,$B$998,рўйхат!$D:$D,$C982)</f>
        <v/>
      </c>
      <c r="AS982" s="35">
        <f>SUMIFS(рўйхат!BB:BB,рўйхат!$CX:$CX,$B$998,рўйхат!$D:$D,$C982)</f>
        <v/>
      </c>
      <c r="AT982" s="36">
        <f>SUMIFS(рўйхат!BC:BC,рўйхат!$CX:$CX,$B$998,рўйхат!$D:$D,$C982)</f>
        <v/>
      </c>
      <c r="AU982" s="35">
        <f>SUMIFS(рўйхат!BD:BD,рўйхат!$CX:$CX,$B$998,рўйхат!$D:$D,$C982)</f>
        <v/>
      </c>
      <c r="AV982" s="36">
        <f>SUMIFS(рўйхат!BE:BE,рўйхат!$CX:$CX,$B$998,рўйхат!$D:$D,$C982)</f>
        <v/>
      </c>
      <c r="AW982" s="35">
        <f>SUMIFS(рўйхат!BF:BF,рўйхат!$CX:$CX,$B$998,рўйхат!$D:$D,$C982)</f>
        <v/>
      </c>
      <c r="AX982" s="36">
        <f>SUMIFS(рўйхат!BG:BG,рўйхат!$CX:$CX,$B$998,рўйхат!$D:$D,$C982)</f>
        <v/>
      </c>
      <c r="AY982" s="35">
        <f>SUMIFS(рўйхат!BH:BH,рўйхат!$CX:$CX,$B$998,рўйхат!$D:$D,$C982)</f>
        <v/>
      </c>
      <c r="AZ982" s="36">
        <f>SUMIFS(рўйхат!BI:BI,рўйхат!$CX:$CX,$B$998,рўйхат!$D:$D,$C982)</f>
        <v/>
      </c>
      <c r="BA982" s="35">
        <f>SUMIFS(рўйхат!BJ:BJ,рўйхат!$CX:$CX,$B$998,рўйхат!$D:$D,$C982)</f>
        <v/>
      </c>
      <c r="BB982" s="36">
        <f>SUMIFS(рўйхат!BK:BK,рўйхат!$CX:$CX,$B$998,рўйхат!$D:$D,$C982)</f>
        <v/>
      </c>
      <c r="BC982" s="77">
        <f>IFERROR(AO982/E982,0)</f>
        <v/>
      </c>
      <c r="BD982" s="77">
        <f>IFERROR(AP982/F982,0)</f>
        <v/>
      </c>
      <c r="BE982" s="35">
        <f>SUMIFS(рўйхат!BL:BL,рўйхат!$CX:$CX,$B$998,рўйхат!$D:$D,$C982)</f>
        <v/>
      </c>
      <c r="BF982" s="36">
        <f>SUMIFS(рўйхат!BM:BM,рўйхат!$CX:$CX,$B$998,рўйхат!$D:$D,$C982)</f>
        <v/>
      </c>
      <c r="BG982" s="35">
        <f>SUMIFS(рўйхат!BN:BN,рўйхат!$CX:$CX,$B$998,рўйхат!$D:$D,$C982)</f>
        <v/>
      </c>
      <c r="BH982" s="36">
        <f>SUMIFS(рўйхат!BO:BO,рўйхат!$CX:$CX,$B$998,рўйхат!$D:$D,$C982)</f>
        <v/>
      </c>
      <c r="BI982" s="35">
        <f>SUMIFS(рўйхат!BP:BP,рўйхат!$CX:$CX,$B$998,рўйхат!$D:$D,$C982)</f>
        <v/>
      </c>
      <c r="BJ982" s="36">
        <f>SUMIFS(рўйхат!BQ:BQ,рўйхат!$CX:$CX,$B$998,рўйхат!$D:$D,$C982)</f>
        <v/>
      </c>
      <c r="BK982" s="35">
        <f>SUMIFS(рўйхат!BR:BR,рўйхат!$CX:$CX,$B$998,рўйхат!$D:$D,$C982)</f>
        <v/>
      </c>
      <c r="BL982" s="36">
        <f>SUMIFS(рўйхат!BS:BS,рўйхат!$CX:$CX,$B$998,рўйхат!$D:$D,$C982)</f>
        <v/>
      </c>
      <c r="BM982" s="35">
        <f>SUMIFS(рўйхат!BT:BT,рўйхат!$CX:$CX,$B$998,рўйхат!$D:$D,$C982)</f>
        <v/>
      </c>
      <c r="BN982" s="36">
        <f>SUMIFS(рўйхат!BU:BU,рўйхат!$CX:$CX,$B$998,рўйхат!$D:$D,$C982)</f>
        <v/>
      </c>
      <c r="BO982" s="35">
        <f>SUMIFS(рўйхат!BX:BX,рўйхат!$CX:$CX,$B$998,рўйхат!$D:$D,$C982)</f>
        <v/>
      </c>
      <c r="BP982" s="36">
        <f>SUMIFS(рўйхат!BY:BY,рўйхат!$CX:$CX,$B$998,рўйхат!$D:$D,$C982)</f>
        <v/>
      </c>
      <c r="BQ982" s="35">
        <f>SUMIFS(рўйхат!BZ:BZ,рўйхат!$CX:$CX,$B$998,рўйхат!$D:$D,$C982)</f>
        <v/>
      </c>
      <c r="BR982" s="36">
        <f>SUMIFS(рўйхат!CA:CA,рўйхат!$CX:$CX,$B$998,рўйхат!$D:$D,$C982)</f>
        <v/>
      </c>
      <c r="BS982" s="35">
        <f>SUMIFS(рўйхат!CB:CB,рўйхат!$CX:$CX,$B$998,рўйхат!$D:$D,$C982)</f>
        <v/>
      </c>
      <c r="BT982" s="36">
        <f>SUMIFS(рўйхат!CC:CC,рўйхат!$CX:$CX,$B$998,рўйхат!$D:$D,$C982)</f>
        <v/>
      </c>
      <c r="BU982" s="35">
        <f>SUMIFS(рўйхат!CD:CD,рўйхат!$CX:$CX,$B$998,рўйхат!$D:$D,$C982)</f>
        <v/>
      </c>
      <c r="BV982" s="36">
        <f>SUMIFS(рўйхат!CE:CE,рўйхат!$CX:$CX,$B$998,рўйхат!$D:$D,$C982)</f>
        <v/>
      </c>
      <c r="BW982" s="35">
        <f>SUMIFS(рўйхат!CH:CH,рўйхат!$CX:$CX,$B$998,рўйхат!$D:$D,$C982)</f>
        <v/>
      </c>
      <c r="BX982" s="36">
        <f>SUMIFS(рўйхат!CI:CI,рўйхат!$CX:$CX,$B$998,рўйхат!$D:$D,$C982)</f>
        <v/>
      </c>
      <c r="BY982" s="35">
        <f>SUMIFS(рўйхат!CJ:CJ,рўйхат!$CX:$CX,$B$998,рўйхат!$D:$D,$C982)</f>
        <v/>
      </c>
      <c r="BZ982" s="36">
        <f>SUMIFS(рўйхат!CK:CK,рўйхат!$CX:$CX,$B$998,рўйхат!$D:$D,$C982)</f>
        <v/>
      </c>
      <c r="CA982" s="35">
        <f>SUMIFS(рўйхат!CL:CL,рўйхат!$CX:$CX,$B$998,рўйхат!$D:$D,$C982)</f>
        <v/>
      </c>
      <c r="CB982" s="36">
        <f>SUMIFS(рўйхат!CM:CM,рўйхат!$CX:$CX,$B$998,рўйхат!$D:$D,$C982)</f>
        <v/>
      </c>
      <c r="CC982" s="35">
        <f>SUMIFS(рўйхат!CN:CN,рўйхат!$CX:$CX,$B$998,рўйхат!$D:$D,$C982)</f>
        <v/>
      </c>
      <c r="CD982" s="36">
        <f>SUMIFS(рўйхат!CO:CO,рўйхат!$CX:$CX,$B$998,рўйхат!$D:$D,$C982)</f>
        <v/>
      </c>
      <c r="CE982" s="77">
        <f>IFERROR(BE982/(Q982+BE982),0)</f>
        <v/>
      </c>
      <c r="CF982" s="78">
        <f>IFERROR(BF982/(R982+BF982),0)</f>
        <v/>
      </c>
    </row>
    <row r="983" hidden="1" outlineLevel="1" ht="30" customFormat="1" customHeight="1" s="8">
      <c r="A983" s="39" t="n"/>
      <c r="B983" s="50" t="n">
        <v>51</v>
      </c>
      <c r="C983" s="131" t="inlineStr">
        <is>
          <t>ундириш имкони мавжуд бўлган муаммолик кредитлар таҳлили (забаланс жисмоний шахс)</t>
        </is>
      </c>
      <c r="D983" s="51" t="n"/>
      <c r="E983" s="35">
        <f>SUMIFS(рўйхат!F:F,рўйхат!$CX:$CX,$B$998,рўйхат!$D:$D,$C983)</f>
        <v/>
      </c>
      <c r="F983" s="36">
        <f>SUMIFS(рўйхат!G:G,рўйхат!$CX:$CX,$B$998,рўйхат!$D:$D,$C983)</f>
        <v/>
      </c>
      <c r="G983" s="35">
        <f>SUMIFS(рўйхат!H:H,рўйхат!$CX:$CX,$B$998,рўйхат!$D:$D,$C983)</f>
        <v/>
      </c>
      <c r="H983" s="36">
        <f>SUMIFS(рўйхат!I:I,рўйхат!$CX:$CX,$B$998,рўйхат!$D:$D,$C983)</f>
        <v/>
      </c>
      <c r="I983" s="35">
        <f>SUMIFS(рўйхат!J:J,рўйхат!$CX:$CX,$B$998,рўйхат!$D:$D,$C983)</f>
        <v/>
      </c>
      <c r="J983" s="36">
        <f>SUMIFS(рўйхат!K:K,рўйхат!$CX:$CX,$B$998,рўйхат!$D:$D,$C983)</f>
        <v/>
      </c>
      <c r="K983" s="35">
        <f>SUMIFS(рўйхат!L:L,рўйхат!$CX:$CX,$B$998,рўйхат!$D:$D,$C983)</f>
        <v/>
      </c>
      <c r="L983" s="36">
        <f>SUMIFS(рўйхат!M:M,рўйхат!$CX:$CX,$B$998,рўйхат!$D:$D,$C983)</f>
        <v/>
      </c>
      <c r="M983" s="35">
        <f>SUMIFS(рўйхат!N:N,рўйхат!$CX:$CX,$B$998,рўйхат!$D:$D,$C983)</f>
        <v/>
      </c>
      <c r="N983" s="36">
        <f>SUMIFS(рўйхат!O:O,рўйхат!$CX:$CX,$B$998,рўйхат!$D:$D,$C983)</f>
        <v/>
      </c>
      <c r="O983" s="34">
        <f>IFERROR(M983/E983,0)</f>
        <v/>
      </c>
      <c r="P983" s="34">
        <f>IFERROR(N983/F983,0)</f>
        <v/>
      </c>
      <c r="Q983" s="35">
        <f>SUMIFS(рўйхат!P:P,рўйхат!$CX:$CX,$B$998,рўйхат!$D:$D,$C983)</f>
        <v/>
      </c>
      <c r="R983" s="36">
        <f>SUMIFS(рўйхат!Q:Q,рўйхат!$CX:$CX,$B$998,рўйхат!$D:$D,$C983)</f>
        <v/>
      </c>
      <c r="S983" s="35">
        <f>SUMIFS(рўйхат!R:R,рўйхат!$CX:$CX,$B$998,рўйхат!$D:$D,$C983)</f>
        <v/>
      </c>
      <c r="T983" s="36">
        <f>SUMIFS(рўйхат!S:S,рўйхат!$CX:$CX,$B$998,рўйхат!$D:$D,$C983)</f>
        <v/>
      </c>
      <c r="U983" s="35">
        <f>SUMIFS(рўйхат!T:T,рўйхат!$CX:$CX,$B$998,рўйхат!$D:$D,$C983)</f>
        <v/>
      </c>
      <c r="V983" s="36">
        <f>SUMIFS(рўйхат!U:U,рўйхат!$CX:$CX,$B$998,рўйхат!$D:$D,$C983)</f>
        <v/>
      </c>
      <c r="W983" s="35">
        <f>SUMIFS(рўйхат!V:V,рўйхат!$CX:$CX,$B$998,рўйхат!$D:$D,$C983)</f>
        <v/>
      </c>
      <c r="X983" s="36">
        <f>SUMIFS(рўйхат!W:W,рўйхат!$CX:$CX,$B$998,рўйхат!$D:$D,$C983)</f>
        <v/>
      </c>
      <c r="Y983" s="35">
        <f>SUMIFS(рўйхат!X:X,рўйхат!$CX:$CX,$B$998,рўйхат!$D:$D,$C983)</f>
        <v/>
      </c>
      <c r="Z983" s="36">
        <f>SUMIFS(рўйхат!Y:Y,рўйхат!$CX:$CX,$B$998,рўйхат!$D:$D,$C983)</f>
        <v/>
      </c>
      <c r="AA983" s="35">
        <f>SUMIFS(рўйхат!Z:Z,рўйхат!$CX:$CX,$B$998,рўйхат!$D:$D,$C983)</f>
        <v/>
      </c>
      <c r="AB983" s="36">
        <f>SUMIFS(рўйхат!AA:AA,рўйхат!$CX:$CX,$B$998,рўйхат!$D:$D,$C983)</f>
        <v/>
      </c>
      <c r="AC983" s="35">
        <f>SUMIFS(рўйхат!AB:AB,рўйхат!$CX:$CX,$B$998,рўйхат!$D:$D,$C983)</f>
        <v/>
      </c>
      <c r="AD983" s="36">
        <f>SUMIFS(рўйхат!AC:AC,рўйхат!$CX:$CX,$B$998,рўйхат!$D:$D,$C983)</f>
        <v/>
      </c>
      <c r="AE983" s="35">
        <f>SUMIFS(рўйхат!AD:AD,рўйхат!$CX:$CX,$B$998,рўйхат!$D:$D,$C983)</f>
        <v/>
      </c>
      <c r="AF983" s="36">
        <f>SUMIFS(рўйхат!AE:AE,рўйхат!$CX:$CX,$B$998,рўйхат!$D:$D,$C983)</f>
        <v/>
      </c>
      <c r="AG983" s="35">
        <f>SUMIFS(рўйхат!AH:AH,рўйхат!$CX:$CX,$B$998,рўйхат!$D:$D,$C983)</f>
        <v/>
      </c>
      <c r="AH983" s="36">
        <f>SUMIFS(рўйхат!AI:AI,рўйхат!$CX:$CX,$B$998,рўйхат!$D:$D,$C983)</f>
        <v/>
      </c>
      <c r="AI983" s="35">
        <f>SUMIFS(рўйхат!AJ:AJ,рўйхат!$CX:$CX,$B$998,рўйхат!$D:$D,$C983)</f>
        <v/>
      </c>
      <c r="AJ983" s="36">
        <f>SUMIFS(рўйхат!AK:AK,рўйхат!$CX:$CX,$B$998,рўйхат!$D:$D,$C983)</f>
        <v/>
      </c>
      <c r="AK983" s="35">
        <f>SUMIFS(рўйхат!AL:AL,рўйхат!$CX:$CX,$B$998,рўйхат!$D:$D,$C983)</f>
        <v/>
      </c>
      <c r="AL983" s="36">
        <f>SUMIFS(рўйхат!AM:AM,рўйхат!$CX:$CX,$B$998,рўйхат!$D:$D,$C983)</f>
        <v/>
      </c>
      <c r="AM983" s="77">
        <f>IFERROR(Q983/E983,0)</f>
        <v/>
      </c>
      <c r="AN983" s="77">
        <f>IFERROR(R983/F983,0)</f>
        <v/>
      </c>
      <c r="AO983" s="35">
        <f>SUMIFS(рўйхат!AX:AX,рўйхат!$CX:$CX,$B$998,рўйхат!$D:$D,$C983)</f>
        <v/>
      </c>
      <c r="AP983" s="36">
        <f>SUMIFS(рўйхат!AY:AY,рўйхат!$CX:$CX,$B$998,рўйхат!$D:$D,$C983)</f>
        <v/>
      </c>
      <c r="AQ983" s="35">
        <f>SUMIFS(рўйхат!AZ:AZ,рўйхат!$CX:$CX,$B$998,рўйхат!$D:$D,$C983)</f>
        <v/>
      </c>
      <c r="AR983" s="36">
        <f>SUMIFS(рўйхат!BA:BA,рўйхат!$CX:$CX,$B$998,рўйхат!$D:$D,$C983)</f>
        <v/>
      </c>
      <c r="AS983" s="35">
        <f>SUMIFS(рўйхат!BB:BB,рўйхат!$CX:$CX,$B$998,рўйхат!$D:$D,$C983)</f>
        <v/>
      </c>
      <c r="AT983" s="36">
        <f>SUMIFS(рўйхат!BC:BC,рўйхат!$CX:$CX,$B$998,рўйхат!$D:$D,$C983)</f>
        <v/>
      </c>
      <c r="AU983" s="35">
        <f>SUMIFS(рўйхат!BD:BD,рўйхат!$CX:$CX,$B$998,рўйхат!$D:$D,$C983)</f>
        <v/>
      </c>
      <c r="AV983" s="36">
        <f>SUMIFS(рўйхат!BE:BE,рўйхат!$CX:$CX,$B$998,рўйхат!$D:$D,$C983)</f>
        <v/>
      </c>
      <c r="AW983" s="35">
        <f>SUMIFS(рўйхат!BF:BF,рўйхат!$CX:$CX,$B$998,рўйхат!$D:$D,$C983)</f>
        <v/>
      </c>
      <c r="AX983" s="36">
        <f>SUMIFS(рўйхат!BG:BG,рўйхат!$CX:$CX,$B$998,рўйхат!$D:$D,$C983)</f>
        <v/>
      </c>
      <c r="AY983" s="35">
        <f>SUMIFS(рўйхат!BH:BH,рўйхат!$CX:$CX,$B$998,рўйхат!$D:$D,$C983)</f>
        <v/>
      </c>
      <c r="AZ983" s="36">
        <f>SUMIFS(рўйхат!BI:BI,рўйхат!$CX:$CX,$B$998,рўйхат!$D:$D,$C983)</f>
        <v/>
      </c>
      <c r="BA983" s="35">
        <f>SUMIFS(рўйхат!BJ:BJ,рўйхат!$CX:$CX,$B$998,рўйхат!$D:$D,$C983)</f>
        <v/>
      </c>
      <c r="BB983" s="36">
        <f>SUMIFS(рўйхат!BK:BK,рўйхат!$CX:$CX,$B$998,рўйхат!$D:$D,$C983)</f>
        <v/>
      </c>
      <c r="BC983" s="77">
        <f>IFERROR(AO983/E983,0)</f>
        <v/>
      </c>
      <c r="BD983" s="77">
        <f>IFERROR(AP983/F983,0)</f>
        <v/>
      </c>
      <c r="BE983" s="35">
        <f>SUMIFS(рўйхат!BL:BL,рўйхат!$CX:$CX,$B$998,рўйхат!$D:$D,$C983)</f>
        <v/>
      </c>
      <c r="BF983" s="36">
        <f>SUMIFS(рўйхат!BM:BM,рўйхат!$CX:$CX,$B$998,рўйхат!$D:$D,$C983)</f>
        <v/>
      </c>
      <c r="BG983" s="35">
        <f>SUMIFS(рўйхат!BN:BN,рўйхат!$CX:$CX,$B$998,рўйхат!$D:$D,$C983)</f>
        <v/>
      </c>
      <c r="BH983" s="36">
        <f>SUMIFS(рўйхат!BO:BO,рўйхат!$CX:$CX,$B$998,рўйхат!$D:$D,$C983)</f>
        <v/>
      </c>
      <c r="BI983" s="35">
        <f>SUMIFS(рўйхат!BP:BP,рўйхат!$CX:$CX,$B$998,рўйхат!$D:$D,$C983)</f>
        <v/>
      </c>
      <c r="BJ983" s="36">
        <f>SUMIFS(рўйхат!BQ:BQ,рўйхат!$CX:$CX,$B$998,рўйхат!$D:$D,$C983)</f>
        <v/>
      </c>
      <c r="BK983" s="35">
        <f>SUMIFS(рўйхат!BR:BR,рўйхат!$CX:$CX,$B$998,рўйхат!$D:$D,$C983)</f>
        <v/>
      </c>
      <c r="BL983" s="36">
        <f>SUMIFS(рўйхат!BS:BS,рўйхат!$CX:$CX,$B$998,рўйхат!$D:$D,$C983)</f>
        <v/>
      </c>
      <c r="BM983" s="35">
        <f>SUMIFS(рўйхат!BT:BT,рўйхат!$CX:$CX,$B$998,рўйхат!$D:$D,$C983)</f>
        <v/>
      </c>
      <c r="BN983" s="36">
        <f>SUMIFS(рўйхат!BU:BU,рўйхат!$CX:$CX,$B$998,рўйхат!$D:$D,$C983)</f>
        <v/>
      </c>
      <c r="BO983" s="35">
        <f>SUMIFS(рўйхат!BX:BX,рўйхат!$CX:$CX,$B$998,рўйхат!$D:$D,$C983)</f>
        <v/>
      </c>
      <c r="BP983" s="36">
        <f>SUMIFS(рўйхат!BY:BY,рўйхат!$CX:$CX,$B$998,рўйхат!$D:$D,$C983)</f>
        <v/>
      </c>
      <c r="BQ983" s="35">
        <f>SUMIFS(рўйхат!BZ:BZ,рўйхат!$CX:$CX,$B$998,рўйхат!$D:$D,$C983)</f>
        <v/>
      </c>
      <c r="BR983" s="36">
        <f>SUMIFS(рўйхат!CA:CA,рўйхат!$CX:$CX,$B$998,рўйхат!$D:$D,$C983)</f>
        <v/>
      </c>
      <c r="BS983" s="35">
        <f>SUMIFS(рўйхат!CB:CB,рўйхат!$CX:$CX,$B$998,рўйхат!$D:$D,$C983)</f>
        <v/>
      </c>
      <c r="BT983" s="36">
        <f>SUMIFS(рўйхат!CC:CC,рўйхат!$CX:$CX,$B$998,рўйхат!$D:$D,$C983)</f>
        <v/>
      </c>
      <c r="BU983" s="35">
        <f>SUMIFS(рўйхат!CD:CD,рўйхат!$CX:$CX,$B$998,рўйхат!$D:$D,$C983)</f>
        <v/>
      </c>
      <c r="BV983" s="36">
        <f>SUMIFS(рўйхат!CE:CE,рўйхат!$CX:$CX,$B$998,рўйхат!$D:$D,$C983)</f>
        <v/>
      </c>
      <c r="BW983" s="35">
        <f>SUMIFS(рўйхат!CH:CH,рўйхат!$CX:$CX,$B$998,рўйхат!$D:$D,$C983)</f>
        <v/>
      </c>
      <c r="BX983" s="36">
        <f>SUMIFS(рўйхат!CI:CI,рўйхат!$CX:$CX,$B$998,рўйхат!$D:$D,$C983)</f>
        <v/>
      </c>
      <c r="BY983" s="35">
        <f>SUMIFS(рўйхат!CJ:CJ,рўйхат!$CX:$CX,$B$998,рўйхат!$D:$D,$C983)</f>
        <v/>
      </c>
      <c r="BZ983" s="36">
        <f>SUMIFS(рўйхат!CK:CK,рўйхат!$CX:$CX,$B$998,рўйхат!$D:$D,$C983)</f>
        <v/>
      </c>
      <c r="CA983" s="35">
        <f>SUMIFS(рўйхат!CL:CL,рўйхат!$CX:$CX,$B$998,рўйхат!$D:$D,$C983)</f>
        <v/>
      </c>
      <c r="CB983" s="36">
        <f>SUMIFS(рўйхат!CM:CM,рўйхат!$CX:$CX,$B$998,рўйхат!$D:$D,$C983)</f>
        <v/>
      </c>
      <c r="CC983" s="35">
        <f>SUMIFS(рўйхат!CN:CN,рўйхат!$CX:$CX,$B$998,рўйхат!$D:$D,$C983)</f>
        <v/>
      </c>
      <c r="CD983" s="36">
        <f>SUMIFS(рўйхат!CO:CO,рўйхат!$CX:$CX,$B$998,рўйхат!$D:$D,$C983)</f>
        <v/>
      </c>
      <c r="CE983" s="77">
        <f>IFERROR(BE983/(Q983+BE983),0)</f>
        <v/>
      </c>
      <c r="CF983" s="78">
        <f>IFERROR(BF983/(R983+BF983),0)</f>
        <v/>
      </c>
    </row>
    <row r="984" hidden="1" outlineLevel="1" ht="30" customFormat="1" customHeight="1" s="8">
      <c r="A984" s="39" t="n"/>
      <c r="B984" s="50" t="n">
        <v>52</v>
      </c>
      <c r="C984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984" s="51" t="n"/>
      <c r="E984" s="35">
        <f>SUMIFS(рўйхат!F:F,рўйхат!$CX:$CX,$B$998,рўйхат!$D:$D,$C984)</f>
        <v/>
      </c>
      <c r="F984" s="36">
        <f>SUMIFS(рўйхат!G:G,рўйхат!$CX:$CX,$B$998,рўйхат!$D:$D,$C984)</f>
        <v/>
      </c>
      <c r="G984" s="35">
        <f>SUMIFS(рўйхат!H:H,рўйхат!$CX:$CX,$B$998,рўйхат!$D:$D,$C984)</f>
        <v/>
      </c>
      <c r="H984" s="36">
        <f>SUMIFS(рўйхат!I:I,рўйхат!$CX:$CX,$B$998,рўйхат!$D:$D,$C984)</f>
        <v/>
      </c>
      <c r="I984" s="35">
        <f>SUMIFS(рўйхат!J:J,рўйхат!$CX:$CX,$B$998,рўйхат!$D:$D,$C984)</f>
        <v/>
      </c>
      <c r="J984" s="36">
        <f>SUMIFS(рўйхат!K:K,рўйхат!$CX:$CX,$B$998,рўйхат!$D:$D,$C984)</f>
        <v/>
      </c>
      <c r="K984" s="35">
        <f>SUMIFS(рўйхат!L:L,рўйхат!$CX:$CX,$B$998,рўйхат!$D:$D,$C984)</f>
        <v/>
      </c>
      <c r="L984" s="36">
        <f>SUMIFS(рўйхат!M:M,рўйхат!$CX:$CX,$B$998,рўйхат!$D:$D,$C984)</f>
        <v/>
      </c>
      <c r="M984" s="35">
        <f>SUMIFS(рўйхат!N:N,рўйхат!$CX:$CX,$B$998,рўйхат!$D:$D,$C984)</f>
        <v/>
      </c>
      <c r="N984" s="36">
        <f>SUMIFS(рўйхат!O:O,рўйхат!$CX:$CX,$B$998,рўйхат!$D:$D,$C984)</f>
        <v/>
      </c>
      <c r="O984" s="34">
        <f>IFERROR(M984/E984,0)</f>
        <v/>
      </c>
      <c r="P984" s="34">
        <f>IFERROR(N984/F984,0)</f>
        <v/>
      </c>
      <c r="Q984" s="35">
        <f>SUMIFS(рўйхат!P:P,рўйхат!$CX:$CX,$B$998,рўйхат!$D:$D,$C984)</f>
        <v/>
      </c>
      <c r="R984" s="36">
        <f>SUMIFS(рўйхат!Q:Q,рўйхат!$CX:$CX,$B$998,рўйхат!$D:$D,$C984)</f>
        <v/>
      </c>
      <c r="S984" s="35">
        <f>SUMIFS(рўйхат!R:R,рўйхат!$CX:$CX,$B$998,рўйхат!$D:$D,$C984)</f>
        <v/>
      </c>
      <c r="T984" s="36">
        <f>SUMIFS(рўйхат!S:S,рўйхат!$CX:$CX,$B$998,рўйхат!$D:$D,$C984)</f>
        <v/>
      </c>
      <c r="U984" s="35">
        <f>SUMIFS(рўйхат!T:T,рўйхат!$CX:$CX,$B$998,рўйхат!$D:$D,$C984)</f>
        <v/>
      </c>
      <c r="V984" s="36">
        <f>SUMIFS(рўйхат!U:U,рўйхат!$CX:$CX,$B$998,рўйхат!$D:$D,$C984)</f>
        <v/>
      </c>
      <c r="W984" s="35">
        <f>SUMIFS(рўйхат!V:V,рўйхат!$CX:$CX,$B$998,рўйхат!$D:$D,$C984)</f>
        <v/>
      </c>
      <c r="X984" s="36">
        <f>SUMIFS(рўйхат!W:W,рўйхат!$CX:$CX,$B$998,рўйхат!$D:$D,$C984)</f>
        <v/>
      </c>
      <c r="Y984" s="35">
        <f>SUMIFS(рўйхат!X:X,рўйхат!$CX:$CX,$B$998,рўйхат!$D:$D,$C984)</f>
        <v/>
      </c>
      <c r="Z984" s="36">
        <f>SUMIFS(рўйхат!Y:Y,рўйхат!$CX:$CX,$B$998,рўйхат!$D:$D,$C984)</f>
        <v/>
      </c>
      <c r="AA984" s="35">
        <f>SUMIFS(рўйхат!Z:Z,рўйхат!$CX:$CX,$B$998,рўйхат!$D:$D,$C984)</f>
        <v/>
      </c>
      <c r="AB984" s="36">
        <f>SUMIFS(рўйхат!AA:AA,рўйхат!$CX:$CX,$B$998,рўйхат!$D:$D,$C984)</f>
        <v/>
      </c>
      <c r="AC984" s="35">
        <f>SUMIFS(рўйхат!AB:AB,рўйхат!$CX:$CX,$B$998,рўйхат!$D:$D,$C984)</f>
        <v/>
      </c>
      <c r="AD984" s="36">
        <f>SUMIFS(рўйхат!AC:AC,рўйхат!$CX:$CX,$B$998,рўйхат!$D:$D,$C984)</f>
        <v/>
      </c>
      <c r="AE984" s="35">
        <f>SUMIFS(рўйхат!AD:AD,рўйхат!$CX:$CX,$B$998,рўйхат!$D:$D,$C984)</f>
        <v/>
      </c>
      <c r="AF984" s="36">
        <f>SUMIFS(рўйхат!AE:AE,рўйхат!$CX:$CX,$B$998,рўйхат!$D:$D,$C984)</f>
        <v/>
      </c>
      <c r="AG984" s="35">
        <f>SUMIFS(рўйхат!AH:AH,рўйхат!$CX:$CX,$B$998,рўйхат!$D:$D,$C984)</f>
        <v/>
      </c>
      <c r="AH984" s="36">
        <f>SUMIFS(рўйхат!AI:AI,рўйхат!$CX:$CX,$B$998,рўйхат!$D:$D,$C984)</f>
        <v/>
      </c>
      <c r="AI984" s="35">
        <f>SUMIFS(рўйхат!AJ:AJ,рўйхат!$CX:$CX,$B$998,рўйхат!$D:$D,$C984)</f>
        <v/>
      </c>
      <c r="AJ984" s="36">
        <f>SUMIFS(рўйхат!AK:AK,рўйхат!$CX:$CX,$B$998,рўйхат!$D:$D,$C984)</f>
        <v/>
      </c>
      <c r="AK984" s="35">
        <f>SUMIFS(рўйхат!AL:AL,рўйхат!$CX:$CX,$B$998,рўйхат!$D:$D,$C984)</f>
        <v/>
      </c>
      <c r="AL984" s="36">
        <f>SUMIFS(рўйхат!AM:AM,рўйхат!$CX:$CX,$B$998,рўйхат!$D:$D,$C984)</f>
        <v/>
      </c>
      <c r="AM984" s="77">
        <f>IFERROR(Q984/E984,0)</f>
        <v/>
      </c>
      <c r="AN984" s="77">
        <f>IFERROR(R984/F984,0)</f>
        <v/>
      </c>
      <c r="AO984" s="35">
        <f>SUMIFS(рўйхат!AX:AX,рўйхат!$CX:$CX,$B$998,рўйхат!$D:$D,$C984)</f>
        <v/>
      </c>
      <c r="AP984" s="36">
        <f>SUMIFS(рўйхат!AY:AY,рўйхат!$CX:$CX,$B$998,рўйхат!$D:$D,$C984)</f>
        <v/>
      </c>
      <c r="AQ984" s="35">
        <f>SUMIFS(рўйхат!AZ:AZ,рўйхат!$CX:$CX,$B$998,рўйхат!$D:$D,$C984)</f>
        <v/>
      </c>
      <c r="AR984" s="36">
        <f>SUMIFS(рўйхат!BA:BA,рўйхат!$CX:$CX,$B$998,рўйхат!$D:$D,$C984)</f>
        <v/>
      </c>
      <c r="AS984" s="35">
        <f>SUMIFS(рўйхат!BB:BB,рўйхат!$CX:$CX,$B$998,рўйхат!$D:$D,$C984)</f>
        <v/>
      </c>
      <c r="AT984" s="36">
        <f>SUMIFS(рўйхат!BC:BC,рўйхат!$CX:$CX,$B$998,рўйхат!$D:$D,$C984)</f>
        <v/>
      </c>
      <c r="AU984" s="35">
        <f>SUMIFS(рўйхат!BD:BD,рўйхат!$CX:$CX,$B$998,рўйхат!$D:$D,$C984)</f>
        <v/>
      </c>
      <c r="AV984" s="36">
        <f>SUMIFS(рўйхат!BE:BE,рўйхат!$CX:$CX,$B$998,рўйхат!$D:$D,$C984)</f>
        <v/>
      </c>
      <c r="AW984" s="35">
        <f>SUMIFS(рўйхат!BF:BF,рўйхат!$CX:$CX,$B$998,рўйхат!$D:$D,$C984)</f>
        <v/>
      </c>
      <c r="AX984" s="36">
        <f>SUMIFS(рўйхат!BG:BG,рўйхат!$CX:$CX,$B$998,рўйхат!$D:$D,$C984)</f>
        <v/>
      </c>
      <c r="AY984" s="35">
        <f>SUMIFS(рўйхат!BH:BH,рўйхат!$CX:$CX,$B$998,рўйхат!$D:$D,$C984)</f>
        <v/>
      </c>
      <c r="AZ984" s="36">
        <f>SUMIFS(рўйхат!BI:BI,рўйхат!$CX:$CX,$B$998,рўйхат!$D:$D,$C984)</f>
        <v/>
      </c>
      <c r="BA984" s="35">
        <f>SUMIFS(рўйхат!BJ:BJ,рўйхат!$CX:$CX,$B$998,рўйхат!$D:$D,$C984)</f>
        <v/>
      </c>
      <c r="BB984" s="36">
        <f>SUMIFS(рўйхат!BK:BK,рўйхат!$CX:$CX,$B$998,рўйхат!$D:$D,$C984)</f>
        <v/>
      </c>
      <c r="BC984" s="77">
        <f>IFERROR(AO984/E984,0)</f>
        <v/>
      </c>
      <c r="BD984" s="77">
        <f>IFERROR(AP984/F984,0)</f>
        <v/>
      </c>
      <c r="BE984" s="35">
        <f>SUMIFS(рўйхат!BL:BL,рўйхат!$CX:$CX,$B$998,рўйхат!$D:$D,$C984)</f>
        <v/>
      </c>
      <c r="BF984" s="36">
        <f>SUMIFS(рўйхат!BM:BM,рўйхат!$CX:$CX,$B$998,рўйхат!$D:$D,$C984)</f>
        <v/>
      </c>
      <c r="BG984" s="35">
        <f>SUMIFS(рўйхат!BN:BN,рўйхат!$CX:$CX,$B$998,рўйхат!$D:$D,$C984)</f>
        <v/>
      </c>
      <c r="BH984" s="36">
        <f>SUMIFS(рўйхат!BO:BO,рўйхат!$CX:$CX,$B$998,рўйхат!$D:$D,$C984)</f>
        <v/>
      </c>
      <c r="BI984" s="35">
        <f>SUMIFS(рўйхат!BP:BP,рўйхат!$CX:$CX,$B$998,рўйхат!$D:$D,$C984)</f>
        <v/>
      </c>
      <c r="BJ984" s="36">
        <f>SUMIFS(рўйхат!BQ:BQ,рўйхат!$CX:$CX,$B$998,рўйхат!$D:$D,$C984)</f>
        <v/>
      </c>
      <c r="BK984" s="35">
        <f>SUMIFS(рўйхат!BR:BR,рўйхат!$CX:$CX,$B$998,рўйхат!$D:$D,$C984)</f>
        <v/>
      </c>
      <c r="BL984" s="36">
        <f>SUMIFS(рўйхат!BS:BS,рўйхат!$CX:$CX,$B$998,рўйхат!$D:$D,$C984)</f>
        <v/>
      </c>
      <c r="BM984" s="35">
        <f>SUMIFS(рўйхат!BT:BT,рўйхат!$CX:$CX,$B$998,рўйхат!$D:$D,$C984)</f>
        <v/>
      </c>
      <c r="BN984" s="36">
        <f>SUMIFS(рўйхат!BU:BU,рўйхат!$CX:$CX,$B$998,рўйхат!$D:$D,$C984)</f>
        <v/>
      </c>
      <c r="BO984" s="35">
        <f>SUMIFS(рўйхат!BX:BX,рўйхат!$CX:$CX,$B$998,рўйхат!$D:$D,$C984)</f>
        <v/>
      </c>
      <c r="BP984" s="36">
        <f>SUMIFS(рўйхат!BY:BY,рўйхат!$CX:$CX,$B$998,рўйхат!$D:$D,$C984)</f>
        <v/>
      </c>
      <c r="BQ984" s="35">
        <f>SUMIFS(рўйхат!BZ:BZ,рўйхат!$CX:$CX,$B$998,рўйхат!$D:$D,$C984)</f>
        <v/>
      </c>
      <c r="BR984" s="36">
        <f>SUMIFS(рўйхат!CA:CA,рўйхат!$CX:$CX,$B$998,рўйхат!$D:$D,$C984)</f>
        <v/>
      </c>
      <c r="BS984" s="35">
        <f>SUMIFS(рўйхат!CB:CB,рўйхат!$CX:$CX,$B$998,рўйхат!$D:$D,$C984)</f>
        <v/>
      </c>
      <c r="BT984" s="36">
        <f>SUMIFS(рўйхат!CC:CC,рўйхат!$CX:$CX,$B$998,рўйхат!$D:$D,$C984)</f>
        <v/>
      </c>
      <c r="BU984" s="35">
        <f>SUMIFS(рўйхат!CD:CD,рўйхат!$CX:$CX,$B$998,рўйхат!$D:$D,$C984)</f>
        <v/>
      </c>
      <c r="BV984" s="36">
        <f>SUMIFS(рўйхат!CE:CE,рўйхат!$CX:$CX,$B$998,рўйхат!$D:$D,$C984)</f>
        <v/>
      </c>
      <c r="BW984" s="35">
        <f>SUMIFS(рўйхат!CH:CH,рўйхат!$CX:$CX,$B$998,рўйхат!$D:$D,$C984)</f>
        <v/>
      </c>
      <c r="BX984" s="36">
        <f>SUMIFS(рўйхат!CI:CI,рўйхат!$CX:$CX,$B$998,рўйхат!$D:$D,$C984)</f>
        <v/>
      </c>
      <c r="BY984" s="35">
        <f>SUMIFS(рўйхат!CJ:CJ,рўйхат!$CX:$CX,$B$998,рўйхат!$D:$D,$C984)</f>
        <v/>
      </c>
      <c r="BZ984" s="36">
        <f>SUMIFS(рўйхат!CK:CK,рўйхат!$CX:$CX,$B$998,рўйхат!$D:$D,$C984)</f>
        <v/>
      </c>
      <c r="CA984" s="35">
        <f>SUMIFS(рўйхат!CL:CL,рўйхат!$CX:$CX,$B$998,рўйхат!$D:$D,$C984)</f>
        <v/>
      </c>
      <c r="CB984" s="36">
        <f>SUMIFS(рўйхат!CM:CM,рўйхат!$CX:$CX,$B$998,рўйхат!$D:$D,$C984)</f>
        <v/>
      </c>
      <c r="CC984" s="35">
        <f>SUMIFS(рўйхат!CN:CN,рўйхат!$CX:$CX,$B$998,рўйхат!$D:$D,$C984)</f>
        <v/>
      </c>
      <c r="CD984" s="36">
        <f>SUMIFS(рўйхат!CO:CO,рўйхат!$CX:$CX,$B$998,рўйхат!$D:$D,$C984)</f>
        <v/>
      </c>
      <c r="CE984" s="77">
        <f>IFERROR(BE984/(Q984+BE984),0)</f>
        <v/>
      </c>
      <c r="CF984" s="78">
        <f>IFERROR(BF984/(R984+BF984),0)</f>
        <v/>
      </c>
    </row>
    <row r="985" hidden="1" outlineLevel="1" ht="30" customFormat="1" customHeight="1" s="8">
      <c r="A985" s="39" t="n"/>
      <c r="B985" s="50" t="n">
        <v>53</v>
      </c>
      <c r="C985" s="131" t="inlineStr">
        <is>
          <t>Харид комиссия аъзоларида манфаалар тўқнашуви (Ғазначилик маълумотига асосан)</t>
        </is>
      </c>
      <c r="D985" s="51" t="n"/>
      <c r="E985" s="35">
        <f>SUMIFS(рўйхат!F:F,рўйхат!$CX:$CX,$B$998,рўйхат!$D:$D,$C985)</f>
        <v/>
      </c>
      <c r="F985" s="36">
        <f>SUMIFS(рўйхат!G:G,рўйхат!$CX:$CX,$B$998,рўйхат!$D:$D,$C985)</f>
        <v/>
      </c>
      <c r="G985" s="35">
        <f>SUMIFS(рўйхат!H:H,рўйхат!$CX:$CX,$B$998,рўйхат!$D:$D,$C985)</f>
        <v/>
      </c>
      <c r="H985" s="36">
        <f>SUMIFS(рўйхат!I:I,рўйхат!$CX:$CX,$B$998,рўйхат!$D:$D,$C985)</f>
        <v/>
      </c>
      <c r="I985" s="35">
        <f>SUMIFS(рўйхат!J:J,рўйхат!$CX:$CX,$B$998,рўйхат!$D:$D,$C985)</f>
        <v/>
      </c>
      <c r="J985" s="36">
        <f>SUMIFS(рўйхат!K:K,рўйхат!$CX:$CX,$B$998,рўйхат!$D:$D,$C985)</f>
        <v/>
      </c>
      <c r="K985" s="35">
        <f>SUMIFS(рўйхат!L:L,рўйхат!$CX:$CX,$B$998,рўйхат!$D:$D,$C985)</f>
        <v/>
      </c>
      <c r="L985" s="36">
        <f>SUMIFS(рўйхат!M:M,рўйхат!$CX:$CX,$B$998,рўйхат!$D:$D,$C985)</f>
        <v/>
      </c>
      <c r="M985" s="35">
        <f>SUMIFS(рўйхат!N:N,рўйхат!$CX:$CX,$B$998,рўйхат!$D:$D,$C985)</f>
        <v/>
      </c>
      <c r="N985" s="36">
        <f>SUMIFS(рўйхат!O:O,рўйхат!$CX:$CX,$B$998,рўйхат!$D:$D,$C985)</f>
        <v/>
      </c>
      <c r="O985" s="34">
        <f>IFERROR(M985/E985,0)</f>
        <v/>
      </c>
      <c r="P985" s="34">
        <f>IFERROR(N985/F985,0)</f>
        <v/>
      </c>
      <c r="Q985" s="35">
        <f>SUMIFS(рўйхат!P:P,рўйхат!$CX:$CX,$B$998,рўйхат!$D:$D,$C985)</f>
        <v/>
      </c>
      <c r="R985" s="36">
        <f>SUMIFS(рўйхат!Q:Q,рўйхат!$CX:$CX,$B$998,рўйхат!$D:$D,$C985)</f>
        <v/>
      </c>
      <c r="S985" s="35">
        <f>SUMIFS(рўйхат!R:R,рўйхат!$CX:$CX,$B$998,рўйхат!$D:$D,$C985)</f>
        <v/>
      </c>
      <c r="T985" s="36">
        <f>SUMIFS(рўйхат!S:S,рўйхат!$CX:$CX,$B$998,рўйхат!$D:$D,$C985)</f>
        <v/>
      </c>
      <c r="U985" s="35">
        <f>SUMIFS(рўйхат!T:T,рўйхат!$CX:$CX,$B$998,рўйхат!$D:$D,$C985)</f>
        <v/>
      </c>
      <c r="V985" s="36">
        <f>SUMIFS(рўйхат!U:U,рўйхат!$CX:$CX,$B$998,рўйхат!$D:$D,$C985)</f>
        <v/>
      </c>
      <c r="W985" s="35">
        <f>SUMIFS(рўйхат!V:V,рўйхат!$CX:$CX,$B$998,рўйхат!$D:$D,$C985)</f>
        <v/>
      </c>
      <c r="X985" s="36">
        <f>SUMIFS(рўйхат!W:W,рўйхат!$CX:$CX,$B$998,рўйхат!$D:$D,$C985)</f>
        <v/>
      </c>
      <c r="Y985" s="35">
        <f>SUMIFS(рўйхат!X:X,рўйхат!$CX:$CX,$B$998,рўйхат!$D:$D,$C985)</f>
        <v/>
      </c>
      <c r="Z985" s="36">
        <f>SUMIFS(рўйхат!Y:Y,рўйхат!$CX:$CX,$B$998,рўйхат!$D:$D,$C985)</f>
        <v/>
      </c>
      <c r="AA985" s="35">
        <f>SUMIFS(рўйхат!Z:Z,рўйхат!$CX:$CX,$B$998,рўйхат!$D:$D,$C985)</f>
        <v/>
      </c>
      <c r="AB985" s="36">
        <f>SUMIFS(рўйхат!AA:AA,рўйхат!$CX:$CX,$B$998,рўйхат!$D:$D,$C985)</f>
        <v/>
      </c>
      <c r="AC985" s="35">
        <f>SUMIFS(рўйхат!AB:AB,рўйхат!$CX:$CX,$B$998,рўйхат!$D:$D,$C985)</f>
        <v/>
      </c>
      <c r="AD985" s="36">
        <f>SUMIFS(рўйхат!AC:AC,рўйхат!$CX:$CX,$B$998,рўйхат!$D:$D,$C985)</f>
        <v/>
      </c>
      <c r="AE985" s="35">
        <f>SUMIFS(рўйхат!AD:AD,рўйхат!$CX:$CX,$B$998,рўйхат!$D:$D,$C985)</f>
        <v/>
      </c>
      <c r="AF985" s="36">
        <f>SUMIFS(рўйхат!AE:AE,рўйхат!$CX:$CX,$B$998,рўйхат!$D:$D,$C985)</f>
        <v/>
      </c>
      <c r="AG985" s="35">
        <f>SUMIFS(рўйхат!AH:AH,рўйхат!$CX:$CX,$B$998,рўйхат!$D:$D,$C985)</f>
        <v/>
      </c>
      <c r="AH985" s="36">
        <f>SUMIFS(рўйхат!AI:AI,рўйхат!$CX:$CX,$B$998,рўйхат!$D:$D,$C985)</f>
        <v/>
      </c>
      <c r="AI985" s="35">
        <f>SUMIFS(рўйхат!AJ:AJ,рўйхат!$CX:$CX,$B$998,рўйхат!$D:$D,$C985)</f>
        <v/>
      </c>
      <c r="AJ985" s="36">
        <f>SUMIFS(рўйхат!AK:AK,рўйхат!$CX:$CX,$B$998,рўйхат!$D:$D,$C985)</f>
        <v/>
      </c>
      <c r="AK985" s="35">
        <f>SUMIFS(рўйхат!AL:AL,рўйхат!$CX:$CX,$B$998,рўйхат!$D:$D,$C985)</f>
        <v/>
      </c>
      <c r="AL985" s="36">
        <f>SUMIFS(рўйхат!AM:AM,рўйхат!$CX:$CX,$B$998,рўйхат!$D:$D,$C985)</f>
        <v/>
      </c>
      <c r="AM985" s="77">
        <f>IFERROR(Q985/E985,0)</f>
        <v/>
      </c>
      <c r="AN985" s="77">
        <f>IFERROR(R985/F985,0)</f>
        <v/>
      </c>
      <c r="AO985" s="35">
        <f>SUMIFS(рўйхат!AX:AX,рўйхат!$CX:$CX,$B$998,рўйхат!$D:$D,$C985)</f>
        <v/>
      </c>
      <c r="AP985" s="36">
        <f>SUMIFS(рўйхат!AY:AY,рўйхат!$CX:$CX,$B$998,рўйхат!$D:$D,$C985)</f>
        <v/>
      </c>
      <c r="AQ985" s="35">
        <f>SUMIFS(рўйхат!AZ:AZ,рўйхат!$CX:$CX,$B$998,рўйхат!$D:$D,$C985)</f>
        <v/>
      </c>
      <c r="AR985" s="36">
        <f>SUMIFS(рўйхат!BA:BA,рўйхат!$CX:$CX,$B$998,рўйхат!$D:$D,$C985)</f>
        <v/>
      </c>
      <c r="AS985" s="35">
        <f>SUMIFS(рўйхат!BB:BB,рўйхат!$CX:$CX,$B$998,рўйхат!$D:$D,$C985)</f>
        <v/>
      </c>
      <c r="AT985" s="36">
        <f>SUMIFS(рўйхат!BC:BC,рўйхат!$CX:$CX,$B$998,рўйхат!$D:$D,$C985)</f>
        <v/>
      </c>
      <c r="AU985" s="35">
        <f>SUMIFS(рўйхат!BD:BD,рўйхат!$CX:$CX,$B$998,рўйхат!$D:$D,$C985)</f>
        <v/>
      </c>
      <c r="AV985" s="36">
        <f>SUMIFS(рўйхат!BE:BE,рўйхат!$CX:$CX,$B$998,рўйхат!$D:$D,$C985)</f>
        <v/>
      </c>
      <c r="AW985" s="35">
        <f>SUMIFS(рўйхат!BF:BF,рўйхат!$CX:$CX,$B$998,рўйхат!$D:$D,$C985)</f>
        <v/>
      </c>
      <c r="AX985" s="36">
        <f>SUMIFS(рўйхат!BG:BG,рўйхат!$CX:$CX,$B$998,рўйхат!$D:$D,$C985)</f>
        <v/>
      </c>
      <c r="AY985" s="35">
        <f>SUMIFS(рўйхат!BH:BH,рўйхат!$CX:$CX,$B$998,рўйхат!$D:$D,$C985)</f>
        <v/>
      </c>
      <c r="AZ985" s="36">
        <f>SUMIFS(рўйхат!BI:BI,рўйхат!$CX:$CX,$B$998,рўйхат!$D:$D,$C985)</f>
        <v/>
      </c>
      <c r="BA985" s="35">
        <f>SUMIFS(рўйхат!BJ:BJ,рўйхат!$CX:$CX,$B$998,рўйхат!$D:$D,$C985)</f>
        <v/>
      </c>
      <c r="BB985" s="36">
        <f>SUMIFS(рўйхат!BK:BK,рўйхат!$CX:$CX,$B$998,рўйхат!$D:$D,$C985)</f>
        <v/>
      </c>
      <c r="BC985" s="77">
        <f>IFERROR(AO985/E985,0)</f>
        <v/>
      </c>
      <c r="BD985" s="77">
        <f>IFERROR(AP985/F985,0)</f>
        <v/>
      </c>
      <c r="BE985" s="35">
        <f>SUMIFS(рўйхат!BL:BL,рўйхат!$CX:$CX,$B$998,рўйхат!$D:$D,$C985)</f>
        <v/>
      </c>
      <c r="BF985" s="36">
        <f>SUMIFS(рўйхат!BM:BM,рўйхат!$CX:$CX,$B$998,рўйхат!$D:$D,$C985)</f>
        <v/>
      </c>
      <c r="BG985" s="35">
        <f>SUMIFS(рўйхат!BN:BN,рўйхат!$CX:$CX,$B$998,рўйхат!$D:$D,$C985)</f>
        <v/>
      </c>
      <c r="BH985" s="36">
        <f>SUMIFS(рўйхат!BO:BO,рўйхат!$CX:$CX,$B$998,рўйхат!$D:$D,$C985)</f>
        <v/>
      </c>
      <c r="BI985" s="35">
        <f>SUMIFS(рўйхат!BP:BP,рўйхат!$CX:$CX,$B$998,рўйхат!$D:$D,$C985)</f>
        <v/>
      </c>
      <c r="BJ985" s="36">
        <f>SUMIFS(рўйхат!BQ:BQ,рўйхат!$CX:$CX,$B$998,рўйхат!$D:$D,$C985)</f>
        <v/>
      </c>
      <c r="BK985" s="35">
        <f>SUMIFS(рўйхат!BR:BR,рўйхат!$CX:$CX,$B$998,рўйхат!$D:$D,$C985)</f>
        <v/>
      </c>
      <c r="BL985" s="36">
        <f>SUMIFS(рўйхат!BS:BS,рўйхат!$CX:$CX,$B$998,рўйхат!$D:$D,$C985)</f>
        <v/>
      </c>
      <c r="BM985" s="35">
        <f>SUMIFS(рўйхат!BT:BT,рўйхат!$CX:$CX,$B$998,рўйхат!$D:$D,$C985)</f>
        <v/>
      </c>
      <c r="BN985" s="36">
        <f>SUMIFS(рўйхат!BU:BU,рўйхат!$CX:$CX,$B$998,рўйхат!$D:$D,$C985)</f>
        <v/>
      </c>
      <c r="BO985" s="35">
        <f>SUMIFS(рўйхат!BX:BX,рўйхат!$CX:$CX,$B$998,рўйхат!$D:$D,$C985)</f>
        <v/>
      </c>
      <c r="BP985" s="36">
        <f>SUMIFS(рўйхат!BY:BY,рўйхат!$CX:$CX,$B$998,рўйхат!$D:$D,$C985)</f>
        <v/>
      </c>
      <c r="BQ985" s="35">
        <f>SUMIFS(рўйхат!BZ:BZ,рўйхат!$CX:$CX,$B$998,рўйхат!$D:$D,$C985)</f>
        <v/>
      </c>
      <c r="BR985" s="36">
        <f>SUMIFS(рўйхат!CA:CA,рўйхат!$CX:$CX,$B$998,рўйхат!$D:$D,$C985)</f>
        <v/>
      </c>
      <c r="BS985" s="35">
        <f>SUMIFS(рўйхат!CB:CB,рўйхат!$CX:$CX,$B$998,рўйхат!$D:$D,$C985)</f>
        <v/>
      </c>
      <c r="BT985" s="36">
        <f>SUMIFS(рўйхат!CC:CC,рўйхат!$CX:$CX,$B$998,рўйхат!$D:$D,$C985)</f>
        <v/>
      </c>
      <c r="BU985" s="35">
        <f>SUMIFS(рўйхат!CD:CD,рўйхат!$CX:$CX,$B$998,рўйхат!$D:$D,$C985)</f>
        <v/>
      </c>
      <c r="BV985" s="36">
        <f>SUMIFS(рўйхат!CE:CE,рўйхат!$CX:$CX,$B$998,рўйхат!$D:$D,$C985)</f>
        <v/>
      </c>
      <c r="BW985" s="35">
        <f>SUMIFS(рўйхат!CH:CH,рўйхат!$CX:$CX,$B$998,рўйхат!$D:$D,$C985)</f>
        <v/>
      </c>
      <c r="BX985" s="36">
        <f>SUMIFS(рўйхат!CI:CI,рўйхат!$CX:$CX,$B$998,рўйхат!$D:$D,$C985)</f>
        <v/>
      </c>
      <c r="BY985" s="35">
        <f>SUMIFS(рўйхат!CJ:CJ,рўйхат!$CX:$CX,$B$998,рўйхат!$D:$D,$C985)</f>
        <v/>
      </c>
      <c r="BZ985" s="36">
        <f>SUMIFS(рўйхат!CK:CK,рўйхат!$CX:$CX,$B$998,рўйхат!$D:$D,$C985)</f>
        <v/>
      </c>
      <c r="CA985" s="35">
        <f>SUMIFS(рўйхат!CL:CL,рўйхат!$CX:$CX,$B$998,рўйхат!$D:$D,$C985)</f>
        <v/>
      </c>
      <c r="CB985" s="36">
        <f>SUMIFS(рўйхат!CM:CM,рўйхат!$CX:$CX,$B$998,рўйхат!$D:$D,$C985)</f>
        <v/>
      </c>
      <c r="CC985" s="35">
        <f>SUMIFS(рўйхат!CN:CN,рўйхат!$CX:$CX,$B$998,рўйхат!$D:$D,$C985)</f>
        <v/>
      </c>
      <c r="CD985" s="36">
        <f>SUMIFS(рўйхат!CO:CO,рўйхат!$CX:$CX,$B$998,рўйхат!$D:$D,$C985)</f>
        <v/>
      </c>
      <c r="CE985" s="77">
        <f>IFERROR(BE985/(Q985+BE985),0)</f>
        <v/>
      </c>
      <c r="CF985" s="78">
        <f>IFERROR(BF985/(R985+BF985),0)</f>
        <v/>
      </c>
    </row>
    <row r="986" hidden="1" outlineLevel="1" ht="30" customFormat="1" customHeight="1" s="8">
      <c r="A986" s="39" t="n"/>
      <c r="B986" s="50" t="n">
        <v>54</v>
      </c>
      <c r="C986" s="131" t="inlineStr">
        <is>
          <t>Харид комиссия аъзоларида манфаалар тўқнашуви (Uzex)</t>
        </is>
      </c>
      <c r="D986" s="51" t="n"/>
      <c r="E986" s="35">
        <f>SUMIFS(рўйхат!F:F,рўйхат!$CX:$CX,$B$998,рўйхат!$D:$D,$C986)</f>
        <v/>
      </c>
      <c r="F986" s="36">
        <f>SUMIFS(рўйхат!G:G,рўйхат!$CX:$CX,$B$998,рўйхат!$D:$D,$C986)</f>
        <v/>
      </c>
      <c r="G986" s="35">
        <f>SUMIFS(рўйхат!H:H,рўйхат!$CX:$CX,$B$998,рўйхат!$D:$D,$C986)</f>
        <v/>
      </c>
      <c r="H986" s="36">
        <f>SUMIFS(рўйхат!I:I,рўйхат!$CX:$CX,$B$998,рўйхат!$D:$D,$C986)</f>
        <v/>
      </c>
      <c r="I986" s="35">
        <f>SUMIFS(рўйхат!J:J,рўйхат!$CX:$CX,$B$998,рўйхат!$D:$D,$C986)</f>
        <v/>
      </c>
      <c r="J986" s="36">
        <f>SUMIFS(рўйхат!K:K,рўйхат!$CX:$CX,$B$998,рўйхат!$D:$D,$C986)</f>
        <v/>
      </c>
      <c r="K986" s="35">
        <f>SUMIFS(рўйхат!L:L,рўйхат!$CX:$CX,$B$998,рўйхат!$D:$D,$C986)</f>
        <v/>
      </c>
      <c r="L986" s="36">
        <f>SUMIFS(рўйхат!M:M,рўйхат!$CX:$CX,$B$998,рўйхат!$D:$D,$C986)</f>
        <v/>
      </c>
      <c r="M986" s="35">
        <f>SUMIFS(рўйхат!N:N,рўйхат!$CX:$CX,$B$998,рўйхат!$D:$D,$C986)</f>
        <v/>
      </c>
      <c r="N986" s="36">
        <f>SUMIFS(рўйхат!O:O,рўйхат!$CX:$CX,$B$998,рўйхат!$D:$D,$C986)</f>
        <v/>
      </c>
      <c r="O986" s="34">
        <f>IFERROR(M986/E986,0)</f>
        <v/>
      </c>
      <c r="P986" s="34">
        <f>IFERROR(N986/F986,0)</f>
        <v/>
      </c>
      <c r="Q986" s="35">
        <f>SUMIFS(рўйхат!P:P,рўйхат!$CX:$CX,$B$998,рўйхат!$D:$D,$C986)</f>
        <v/>
      </c>
      <c r="R986" s="36">
        <f>SUMIFS(рўйхат!Q:Q,рўйхат!$CX:$CX,$B$998,рўйхат!$D:$D,$C986)</f>
        <v/>
      </c>
      <c r="S986" s="35">
        <f>SUMIFS(рўйхат!R:R,рўйхат!$CX:$CX,$B$998,рўйхат!$D:$D,$C986)</f>
        <v/>
      </c>
      <c r="T986" s="36">
        <f>SUMIFS(рўйхат!S:S,рўйхат!$CX:$CX,$B$998,рўйхат!$D:$D,$C986)</f>
        <v/>
      </c>
      <c r="U986" s="35">
        <f>SUMIFS(рўйхат!T:T,рўйхат!$CX:$CX,$B$998,рўйхат!$D:$D,$C986)</f>
        <v/>
      </c>
      <c r="V986" s="36">
        <f>SUMIFS(рўйхат!U:U,рўйхат!$CX:$CX,$B$998,рўйхат!$D:$D,$C986)</f>
        <v/>
      </c>
      <c r="W986" s="35">
        <f>SUMIFS(рўйхат!V:V,рўйхат!$CX:$CX,$B$998,рўйхат!$D:$D,$C986)</f>
        <v/>
      </c>
      <c r="X986" s="36">
        <f>SUMIFS(рўйхат!W:W,рўйхат!$CX:$CX,$B$998,рўйхат!$D:$D,$C986)</f>
        <v/>
      </c>
      <c r="Y986" s="35">
        <f>SUMIFS(рўйхат!X:X,рўйхат!$CX:$CX,$B$998,рўйхат!$D:$D,$C986)</f>
        <v/>
      </c>
      <c r="Z986" s="36">
        <f>SUMIFS(рўйхат!Y:Y,рўйхат!$CX:$CX,$B$998,рўйхат!$D:$D,$C986)</f>
        <v/>
      </c>
      <c r="AA986" s="35">
        <f>SUMIFS(рўйхат!Z:Z,рўйхат!$CX:$CX,$B$998,рўйхат!$D:$D,$C986)</f>
        <v/>
      </c>
      <c r="AB986" s="36">
        <f>SUMIFS(рўйхат!AA:AA,рўйхат!$CX:$CX,$B$998,рўйхат!$D:$D,$C986)</f>
        <v/>
      </c>
      <c r="AC986" s="35">
        <f>SUMIFS(рўйхат!AB:AB,рўйхат!$CX:$CX,$B$998,рўйхат!$D:$D,$C986)</f>
        <v/>
      </c>
      <c r="AD986" s="36">
        <f>SUMIFS(рўйхат!AC:AC,рўйхат!$CX:$CX,$B$998,рўйхат!$D:$D,$C986)</f>
        <v/>
      </c>
      <c r="AE986" s="35">
        <f>SUMIFS(рўйхат!AD:AD,рўйхат!$CX:$CX,$B$998,рўйхат!$D:$D,$C986)</f>
        <v/>
      </c>
      <c r="AF986" s="36">
        <f>SUMIFS(рўйхат!AE:AE,рўйхат!$CX:$CX,$B$998,рўйхат!$D:$D,$C986)</f>
        <v/>
      </c>
      <c r="AG986" s="35">
        <f>SUMIFS(рўйхат!AH:AH,рўйхат!$CX:$CX,$B$998,рўйхат!$D:$D,$C986)</f>
        <v/>
      </c>
      <c r="AH986" s="36">
        <f>SUMIFS(рўйхат!AI:AI,рўйхат!$CX:$CX,$B$998,рўйхат!$D:$D,$C986)</f>
        <v/>
      </c>
      <c r="AI986" s="35">
        <f>SUMIFS(рўйхат!AJ:AJ,рўйхат!$CX:$CX,$B$998,рўйхат!$D:$D,$C986)</f>
        <v/>
      </c>
      <c r="AJ986" s="36">
        <f>SUMIFS(рўйхат!AK:AK,рўйхат!$CX:$CX,$B$998,рўйхат!$D:$D,$C986)</f>
        <v/>
      </c>
      <c r="AK986" s="35">
        <f>SUMIFS(рўйхат!AL:AL,рўйхат!$CX:$CX,$B$998,рўйхат!$D:$D,$C986)</f>
        <v/>
      </c>
      <c r="AL986" s="36">
        <f>SUMIFS(рўйхат!AM:AM,рўйхат!$CX:$CX,$B$998,рўйхат!$D:$D,$C986)</f>
        <v/>
      </c>
      <c r="AM986" s="77">
        <f>IFERROR(Q986/E986,0)</f>
        <v/>
      </c>
      <c r="AN986" s="77">
        <f>IFERROR(R986/F986,0)</f>
        <v/>
      </c>
      <c r="AO986" s="35">
        <f>SUMIFS(рўйхат!AX:AX,рўйхат!$CX:$CX,$B$998,рўйхат!$D:$D,$C986)</f>
        <v/>
      </c>
      <c r="AP986" s="36">
        <f>SUMIFS(рўйхат!AY:AY,рўйхат!$CX:$CX,$B$998,рўйхат!$D:$D,$C986)</f>
        <v/>
      </c>
      <c r="AQ986" s="35">
        <f>SUMIFS(рўйхат!AZ:AZ,рўйхат!$CX:$CX,$B$998,рўйхат!$D:$D,$C986)</f>
        <v/>
      </c>
      <c r="AR986" s="36">
        <f>SUMIFS(рўйхат!BA:BA,рўйхат!$CX:$CX,$B$998,рўйхат!$D:$D,$C986)</f>
        <v/>
      </c>
      <c r="AS986" s="35">
        <f>SUMIFS(рўйхат!BB:BB,рўйхат!$CX:$CX,$B$998,рўйхат!$D:$D,$C986)</f>
        <v/>
      </c>
      <c r="AT986" s="36">
        <f>SUMIFS(рўйхат!BC:BC,рўйхат!$CX:$CX,$B$998,рўйхат!$D:$D,$C986)</f>
        <v/>
      </c>
      <c r="AU986" s="35">
        <f>SUMIFS(рўйхат!BD:BD,рўйхат!$CX:$CX,$B$998,рўйхат!$D:$D,$C986)</f>
        <v/>
      </c>
      <c r="AV986" s="36">
        <f>SUMIFS(рўйхат!BE:BE,рўйхат!$CX:$CX,$B$998,рўйхат!$D:$D,$C986)</f>
        <v/>
      </c>
      <c r="AW986" s="35">
        <f>SUMIFS(рўйхат!BF:BF,рўйхат!$CX:$CX,$B$998,рўйхат!$D:$D,$C986)</f>
        <v/>
      </c>
      <c r="AX986" s="36">
        <f>SUMIFS(рўйхат!BG:BG,рўйхат!$CX:$CX,$B$998,рўйхат!$D:$D,$C986)</f>
        <v/>
      </c>
      <c r="AY986" s="35">
        <f>SUMIFS(рўйхат!BH:BH,рўйхат!$CX:$CX,$B$998,рўйхат!$D:$D,$C986)</f>
        <v/>
      </c>
      <c r="AZ986" s="36">
        <f>SUMIFS(рўйхат!BI:BI,рўйхат!$CX:$CX,$B$998,рўйхат!$D:$D,$C986)</f>
        <v/>
      </c>
      <c r="BA986" s="35">
        <f>SUMIFS(рўйхат!BJ:BJ,рўйхат!$CX:$CX,$B$998,рўйхат!$D:$D,$C986)</f>
        <v/>
      </c>
      <c r="BB986" s="36">
        <f>SUMIFS(рўйхат!BK:BK,рўйхат!$CX:$CX,$B$998,рўйхат!$D:$D,$C986)</f>
        <v/>
      </c>
      <c r="BC986" s="77">
        <f>IFERROR(AO986/E986,0)</f>
        <v/>
      </c>
      <c r="BD986" s="77">
        <f>IFERROR(AP986/F986,0)</f>
        <v/>
      </c>
      <c r="BE986" s="35">
        <f>SUMIFS(рўйхат!BL:BL,рўйхат!$CX:$CX,$B$998,рўйхат!$D:$D,$C986)</f>
        <v/>
      </c>
      <c r="BF986" s="36">
        <f>SUMIFS(рўйхат!BM:BM,рўйхат!$CX:$CX,$B$998,рўйхат!$D:$D,$C986)</f>
        <v/>
      </c>
      <c r="BG986" s="35">
        <f>SUMIFS(рўйхат!BN:BN,рўйхат!$CX:$CX,$B$998,рўйхат!$D:$D,$C986)</f>
        <v/>
      </c>
      <c r="BH986" s="36">
        <f>SUMIFS(рўйхат!BO:BO,рўйхат!$CX:$CX,$B$998,рўйхат!$D:$D,$C986)</f>
        <v/>
      </c>
      <c r="BI986" s="35">
        <f>SUMIFS(рўйхат!BP:BP,рўйхат!$CX:$CX,$B$998,рўйхат!$D:$D,$C986)</f>
        <v/>
      </c>
      <c r="BJ986" s="36">
        <f>SUMIFS(рўйхат!BQ:BQ,рўйхат!$CX:$CX,$B$998,рўйхат!$D:$D,$C986)</f>
        <v/>
      </c>
      <c r="BK986" s="35">
        <f>SUMIFS(рўйхат!BR:BR,рўйхат!$CX:$CX,$B$998,рўйхат!$D:$D,$C986)</f>
        <v/>
      </c>
      <c r="BL986" s="36">
        <f>SUMIFS(рўйхат!BS:BS,рўйхат!$CX:$CX,$B$998,рўйхат!$D:$D,$C986)</f>
        <v/>
      </c>
      <c r="BM986" s="35">
        <f>SUMIFS(рўйхат!BT:BT,рўйхат!$CX:$CX,$B$998,рўйхат!$D:$D,$C986)</f>
        <v/>
      </c>
      <c r="BN986" s="36">
        <f>SUMIFS(рўйхат!BU:BU,рўйхат!$CX:$CX,$B$998,рўйхат!$D:$D,$C986)</f>
        <v/>
      </c>
      <c r="BO986" s="35">
        <f>SUMIFS(рўйхат!BX:BX,рўйхат!$CX:$CX,$B$998,рўйхат!$D:$D,$C986)</f>
        <v/>
      </c>
      <c r="BP986" s="36">
        <f>SUMIFS(рўйхат!BY:BY,рўйхат!$CX:$CX,$B$998,рўйхат!$D:$D,$C986)</f>
        <v/>
      </c>
      <c r="BQ986" s="35">
        <f>SUMIFS(рўйхат!BZ:BZ,рўйхат!$CX:$CX,$B$998,рўйхат!$D:$D,$C986)</f>
        <v/>
      </c>
      <c r="BR986" s="36">
        <f>SUMIFS(рўйхат!CA:CA,рўйхат!$CX:$CX,$B$998,рўйхат!$D:$D,$C986)</f>
        <v/>
      </c>
      <c r="BS986" s="35">
        <f>SUMIFS(рўйхат!CB:CB,рўйхат!$CX:$CX,$B$998,рўйхат!$D:$D,$C986)</f>
        <v/>
      </c>
      <c r="BT986" s="36">
        <f>SUMIFS(рўйхат!CC:CC,рўйхат!$CX:$CX,$B$998,рўйхат!$D:$D,$C986)</f>
        <v/>
      </c>
      <c r="BU986" s="35">
        <f>SUMIFS(рўйхат!CD:CD,рўйхат!$CX:$CX,$B$998,рўйхат!$D:$D,$C986)</f>
        <v/>
      </c>
      <c r="BV986" s="36">
        <f>SUMIFS(рўйхат!CE:CE,рўйхат!$CX:$CX,$B$998,рўйхат!$D:$D,$C986)</f>
        <v/>
      </c>
      <c r="BW986" s="35">
        <f>SUMIFS(рўйхат!CH:CH,рўйхат!$CX:$CX,$B$998,рўйхат!$D:$D,$C986)</f>
        <v/>
      </c>
      <c r="BX986" s="36">
        <f>SUMIFS(рўйхат!CI:CI,рўйхат!$CX:$CX,$B$998,рўйхат!$D:$D,$C986)</f>
        <v/>
      </c>
      <c r="BY986" s="35">
        <f>SUMIFS(рўйхат!CJ:CJ,рўйхат!$CX:$CX,$B$998,рўйхат!$D:$D,$C986)</f>
        <v/>
      </c>
      <c r="BZ986" s="36">
        <f>SUMIFS(рўйхат!CK:CK,рўйхат!$CX:$CX,$B$998,рўйхат!$D:$D,$C986)</f>
        <v/>
      </c>
      <c r="CA986" s="35">
        <f>SUMIFS(рўйхат!CL:CL,рўйхат!$CX:$CX,$B$998,рўйхат!$D:$D,$C986)</f>
        <v/>
      </c>
      <c r="CB986" s="36">
        <f>SUMIFS(рўйхат!CM:CM,рўйхат!$CX:$CX,$B$998,рўйхат!$D:$D,$C986)</f>
        <v/>
      </c>
      <c r="CC986" s="35">
        <f>SUMIFS(рўйхат!CN:CN,рўйхат!$CX:$CX,$B$998,рўйхат!$D:$D,$C986)</f>
        <v/>
      </c>
      <c r="CD986" s="36">
        <f>SUMIFS(рўйхат!CO:CO,рўйхат!$CX:$CX,$B$998,рўйхат!$D:$D,$C986)</f>
        <v/>
      </c>
      <c r="CE986" s="77">
        <f>IFERROR(BE986/(Q986+BE986),0)</f>
        <v/>
      </c>
      <c r="CF986" s="78">
        <f>IFERROR(BF986/(R986+BF986),0)</f>
        <v/>
      </c>
    </row>
    <row r="987" hidden="1" outlineLevel="1" ht="30" customFormat="1" customHeight="1" s="8">
      <c r="A987" s="39" t="n"/>
      <c r="B987" s="50" t="n">
        <v>55</v>
      </c>
      <c r="C987" s="131" t="inlineStr">
        <is>
          <t>Харид комиссиясида манфаатлар тўқнашуви (UZEX)</t>
        </is>
      </c>
      <c r="D987" s="51" t="n"/>
      <c r="E987" s="35">
        <f>SUMIFS(рўйхат!F:F,рўйхат!$CX:$CX,$B$998,рўйхат!$D:$D,$C987)</f>
        <v/>
      </c>
      <c r="F987" s="36">
        <f>SUMIFS(рўйхат!G:G,рўйхат!$CX:$CX,$B$998,рўйхат!$D:$D,$C987)</f>
        <v/>
      </c>
      <c r="G987" s="35">
        <f>SUMIFS(рўйхат!H:H,рўйхат!$CX:$CX,$B$998,рўйхат!$D:$D,$C987)</f>
        <v/>
      </c>
      <c r="H987" s="36">
        <f>SUMIFS(рўйхат!I:I,рўйхат!$CX:$CX,$B$998,рўйхат!$D:$D,$C987)</f>
        <v/>
      </c>
      <c r="I987" s="35">
        <f>SUMIFS(рўйхат!J:J,рўйхат!$CX:$CX,$B$998,рўйхат!$D:$D,$C987)</f>
        <v/>
      </c>
      <c r="J987" s="36">
        <f>SUMIFS(рўйхат!K:K,рўйхат!$CX:$CX,$B$998,рўйхат!$D:$D,$C987)</f>
        <v/>
      </c>
      <c r="K987" s="35">
        <f>SUMIFS(рўйхат!L:L,рўйхат!$CX:$CX,$B$998,рўйхат!$D:$D,$C987)</f>
        <v/>
      </c>
      <c r="L987" s="36">
        <f>SUMIFS(рўйхат!M:M,рўйхат!$CX:$CX,$B$998,рўйхат!$D:$D,$C987)</f>
        <v/>
      </c>
      <c r="M987" s="35">
        <f>SUMIFS(рўйхат!N:N,рўйхат!$CX:$CX,$B$998,рўйхат!$D:$D,$C987)</f>
        <v/>
      </c>
      <c r="N987" s="36">
        <f>SUMIFS(рўйхат!O:O,рўйхат!$CX:$CX,$B$998,рўйхат!$D:$D,$C987)</f>
        <v/>
      </c>
      <c r="O987" s="34">
        <f>IFERROR(M987/E987,0)</f>
        <v/>
      </c>
      <c r="P987" s="34">
        <f>IFERROR(N987/F987,0)</f>
        <v/>
      </c>
      <c r="Q987" s="35">
        <f>SUMIFS(рўйхат!P:P,рўйхат!$CX:$CX,$B$998,рўйхат!$D:$D,$C987)</f>
        <v/>
      </c>
      <c r="R987" s="36">
        <f>SUMIFS(рўйхат!Q:Q,рўйхат!$CX:$CX,$B$998,рўйхат!$D:$D,$C987)</f>
        <v/>
      </c>
      <c r="S987" s="35">
        <f>SUMIFS(рўйхат!R:R,рўйхат!$CX:$CX,$B$998,рўйхат!$D:$D,$C987)</f>
        <v/>
      </c>
      <c r="T987" s="36">
        <f>SUMIFS(рўйхат!S:S,рўйхат!$CX:$CX,$B$998,рўйхат!$D:$D,$C987)</f>
        <v/>
      </c>
      <c r="U987" s="35">
        <f>SUMIFS(рўйхат!T:T,рўйхат!$CX:$CX,$B$998,рўйхат!$D:$D,$C987)</f>
        <v/>
      </c>
      <c r="V987" s="36">
        <f>SUMIFS(рўйхат!U:U,рўйхат!$CX:$CX,$B$998,рўйхат!$D:$D,$C987)</f>
        <v/>
      </c>
      <c r="W987" s="35">
        <f>SUMIFS(рўйхат!V:V,рўйхат!$CX:$CX,$B$998,рўйхат!$D:$D,$C987)</f>
        <v/>
      </c>
      <c r="X987" s="36">
        <f>SUMIFS(рўйхат!W:W,рўйхат!$CX:$CX,$B$998,рўйхат!$D:$D,$C987)</f>
        <v/>
      </c>
      <c r="Y987" s="35">
        <f>SUMIFS(рўйхат!X:X,рўйхат!$CX:$CX,$B$998,рўйхат!$D:$D,$C987)</f>
        <v/>
      </c>
      <c r="Z987" s="36">
        <f>SUMIFS(рўйхат!Y:Y,рўйхат!$CX:$CX,$B$998,рўйхат!$D:$D,$C987)</f>
        <v/>
      </c>
      <c r="AA987" s="35">
        <f>SUMIFS(рўйхат!Z:Z,рўйхат!$CX:$CX,$B$998,рўйхат!$D:$D,$C987)</f>
        <v/>
      </c>
      <c r="AB987" s="36">
        <f>SUMIFS(рўйхат!AA:AA,рўйхат!$CX:$CX,$B$998,рўйхат!$D:$D,$C987)</f>
        <v/>
      </c>
      <c r="AC987" s="35">
        <f>SUMIFS(рўйхат!AB:AB,рўйхат!$CX:$CX,$B$998,рўйхат!$D:$D,$C987)</f>
        <v/>
      </c>
      <c r="AD987" s="36">
        <f>SUMIFS(рўйхат!AC:AC,рўйхат!$CX:$CX,$B$998,рўйхат!$D:$D,$C987)</f>
        <v/>
      </c>
      <c r="AE987" s="35">
        <f>SUMIFS(рўйхат!AD:AD,рўйхат!$CX:$CX,$B$998,рўйхат!$D:$D,$C987)</f>
        <v/>
      </c>
      <c r="AF987" s="36">
        <f>SUMIFS(рўйхат!AE:AE,рўйхат!$CX:$CX,$B$998,рўйхат!$D:$D,$C987)</f>
        <v/>
      </c>
      <c r="AG987" s="35">
        <f>SUMIFS(рўйхат!AH:AH,рўйхат!$CX:$CX,$B$998,рўйхат!$D:$D,$C987)</f>
        <v/>
      </c>
      <c r="AH987" s="36">
        <f>SUMIFS(рўйхат!AI:AI,рўйхат!$CX:$CX,$B$998,рўйхат!$D:$D,$C987)</f>
        <v/>
      </c>
      <c r="AI987" s="35">
        <f>SUMIFS(рўйхат!AJ:AJ,рўйхат!$CX:$CX,$B$998,рўйхат!$D:$D,$C987)</f>
        <v/>
      </c>
      <c r="AJ987" s="36">
        <f>SUMIFS(рўйхат!AK:AK,рўйхат!$CX:$CX,$B$998,рўйхат!$D:$D,$C987)</f>
        <v/>
      </c>
      <c r="AK987" s="35">
        <f>SUMIFS(рўйхат!AL:AL,рўйхат!$CX:$CX,$B$998,рўйхат!$D:$D,$C987)</f>
        <v/>
      </c>
      <c r="AL987" s="36">
        <f>SUMIFS(рўйхат!AM:AM,рўйхат!$CX:$CX,$B$998,рўйхат!$D:$D,$C987)</f>
        <v/>
      </c>
      <c r="AM987" s="77">
        <f>IFERROR(Q987/E987,0)</f>
        <v/>
      </c>
      <c r="AN987" s="77">
        <f>IFERROR(R987/F987,0)</f>
        <v/>
      </c>
      <c r="AO987" s="35">
        <f>SUMIFS(рўйхат!AX:AX,рўйхат!$CX:$CX,$B$998,рўйхат!$D:$D,$C987)</f>
        <v/>
      </c>
      <c r="AP987" s="36">
        <f>SUMIFS(рўйхат!AY:AY,рўйхат!$CX:$CX,$B$998,рўйхат!$D:$D,$C987)</f>
        <v/>
      </c>
      <c r="AQ987" s="35">
        <f>SUMIFS(рўйхат!AZ:AZ,рўйхат!$CX:$CX,$B$998,рўйхат!$D:$D,$C987)</f>
        <v/>
      </c>
      <c r="AR987" s="36">
        <f>SUMIFS(рўйхат!BA:BA,рўйхат!$CX:$CX,$B$998,рўйхат!$D:$D,$C987)</f>
        <v/>
      </c>
      <c r="AS987" s="35">
        <f>SUMIFS(рўйхат!BB:BB,рўйхат!$CX:$CX,$B$998,рўйхат!$D:$D,$C987)</f>
        <v/>
      </c>
      <c r="AT987" s="36">
        <f>SUMIFS(рўйхат!BC:BC,рўйхат!$CX:$CX,$B$998,рўйхат!$D:$D,$C987)</f>
        <v/>
      </c>
      <c r="AU987" s="35">
        <f>SUMIFS(рўйхат!BD:BD,рўйхат!$CX:$CX,$B$998,рўйхат!$D:$D,$C987)</f>
        <v/>
      </c>
      <c r="AV987" s="36">
        <f>SUMIFS(рўйхат!BE:BE,рўйхат!$CX:$CX,$B$998,рўйхат!$D:$D,$C987)</f>
        <v/>
      </c>
      <c r="AW987" s="35">
        <f>SUMIFS(рўйхат!BF:BF,рўйхат!$CX:$CX,$B$998,рўйхат!$D:$D,$C987)</f>
        <v/>
      </c>
      <c r="AX987" s="36">
        <f>SUMIFS(рўйхат!BG:BG,рўйхат!$CX:$CX,$B$998,рўйхат!$D:$D,$C987)</f>
        <v/>
      </c>
      <c r="AY987" s="35">
        <f>SUMIFS(рўйхат!BH:BH,рўйхат!$CX:$CX,$B$998,рўйхат!$D:$D,$C987)</f>
        <v/>
      </c>
      <c r="AZ987" s="36">
        <f>SUMIFS(рўйхат!BI:BI,рўйхат!$CX:$CX,$B$998,рўйхат!$D:$D,$C987)</f>
        <v/>
      </c>
      <c r="BA987" s="35">
        <f>SUMIFS(рўйхат!BJ:BJ,рўйхат!$CX:$CX,$B$998,рўйхат!$D:$D,$C987)</f>
        <v/>
      </c>
      <c r="BB987" s="36">
        <f>SUMIFS(рўйхат!BK:BK,рўйхат!$CX:$CX,$B$998,рўйхат!$D:$D,$C987)</f>
        <v/>
      </c>
      <c r="BC987" s="77">
        <f>IFERROR(AO987/E987,0)</f>
        <v/>
      </c>
      <c r="BD987" s="77">
        <f>IFERROR(AP987/F987,0)</f>
        <v/>
      </c>
      <c r="BE987" s="35">
        <f>SUMIFS(рўйхат!BL:BL,рўйхат!$CX:$CX,$B$998,рўйхат!$D:$D,$C987)</f>
        <v/>
      </c>
      <c r="BF987" s="36">
        <f>SUMIFS(рўйхат!BM:BM,рўйхат!$CX:$CX,$B$998,рўйхат!$D:$D,$C987)</f>
        <v/>
      </c>
      <c r="BG987" s="35">
        <f>SUMIFS(рўйхат!BN:BN,рўйхат!$CX:$CX,$B$998,рўйхат!$D:$D,$C987)</f>
        <v/>
      </c>
      <c r="BH987" s="36">
        <f>SUMIFS(рўйхат!BO:BO,рўйхат!$CX:$CX,$B$998,рўйхат!$D:$D,$C987)</f>
        <v/>
      </c>
      <c r="BI987" s="35">
        <f>SUMIFS(рўйхат!BP:BP,рўйхат!$CX:$CX,$B$998,рўйхат!$D:$D,$C987)</f>
        <v/>
      </c>
      <c r="BJ987" s="36">
        <f>SUMIFS(рўйхат!BQ:BQ,рўйхат!$CX:$CX,$B$998,рўйхат!$D:$D,$C987)</f>
        <v/>
      </c>
      <c r="BK987" s="35">
        <f>SUMIFS(рўйхат!BR:BR,рўйхат!$CX:$CX,$B$998,рўйхат!$D:$D,$C987)</f>
        <v/>
      </c>
      <c r="BL987" s="36">
        <f>SUMIFS(рўйхат!BS:BS,рўйхат!$CX:$CX,$B$998,рўйхат!$D:$D,$C987)</f>
        <v/>
      </c>
      <c r="BM987" s="35">
        <f>SUMIFS(рўйхат!BT:BT,рўйхат!$CX:$CX,$B$998,рўйхат!$D:$D,$C987)</f>
        <v/>
      </c>
      <c r="BN987" s="36">
        <f>SUMIFS(рўйхат!BU:BU,рўйхат!$CX:$CX,$B$998,рўйхат!$D:$D,$C987)</f>
        <v/>
      </c>
      <c r="BO987" s="35">
        <f>SUMIFS(рўйхат!BX:BX,рўйхат!$CX:$CX,$B$998,рўйхат!$D:$D,$C987)</f>
        <v/>
      </c>
      <c r="BP987" s="36">
        <f>SUMIFS(рўйхат!BY:BY,рўйхат!$CX:$CX,$B$998,рўйхат!$D:$D,$C987)</f>
        <v/>
      </c>
      <c r="BQ987" s="35">
        <f>SUMIFS(рўйхат!BZ:BZ,рўйхат!$CX:$CX,$B$998,рўйхат!$D:$D,$C987)</f>
        <v/>
      </c>
      <c r="BR987" s="36">
        <f>SUMIFS(рўйхат!CA:CA,рўйхат!$CX:$CX,$B$998,рўйхат!$D:$D,$C987)</f>
        <v/>
      </c>
      <c r="BS987" s="35">
        <f>SUMIFS(рўйхат!CB:CB,рўйхат!$CX:$CX,$B$998,рўйхат!$D:$D,$C987)</f>
        <v/>
      </c>
      <c r="BT987" s="36">
        <f>SUMIFS(рўйхат!CC:CC,рўйхат!$CX:$CX,$B$998,рўйхат!$D:$D,$C987)</f>
        <v/>
      </c>
      <c r="BU987" s="35">
        <f>SUMIFS(рўйхат!CD:CD,рўйхат!$CX:$CX,$B$998,рўйхат!$D:$D,$C987)</f>
        <v/>
      </c>
      <c r="BV987" s="36">
        <f>SUMIFS(рўйхат!CE:CE,рўйхат!$CX:$CX,$B$998,рўйхат!$D:$D,$C987)</f>
        <v/>
      </c>
      <c r="BW987" s="35">
        <f>SUMIFS(рўйхат!CH:CH,рўйхат!$CX:$CX,$B$998,рўйхат!$D:$D,$C987)</f>
        <v/>
      </c>
      <c r="BX987" s="36">
        <f>SUMIFS(рўйхат!CI:CI,рўйхат!$CX:$CX,$B$998,рўйхат!$D:$D,$C987)</f>
        <v/>
      </c>
      <c r="BY987" s="35">
        <f>SUMIFS(рўйхат!CJ:CJ,рўйхат!$CX:$CX,$B$998,рўйхат!$D:$D,$C987)</f>
        <v/>
      </c>
      <c r="BZ987" s="36">
        <f>SUMIFS(рўйхат!CK:CK,рўйхат!$CX:$CX,$B$998,рўйхат!$D:$D,$C987)</f>
        <v/>
      </c>
      <c r="CA987" s="35">
        <f>SUMIFS(рўйхат!CL:CL,рўйхат!$CX:$CX,$B$998,рўйхат!$D:$D,$C987)</f>
        <v/>
      </c>
      <c r="CB987" s="36">
        <f>SUMIFS(рўйхат!CM:CM,рўйхат!$CX:$CX,$B$998,рўйхат!$D:$D,$C987)</f>
        <v/>
      </c>
      <c r="CC987" s="35">
        <f>SUMIFS(рўйхат!CN:CN,рўйхат!$CX:$CX,$B$998,рўйхат!$D:$D,$C987)</f>
        <v/>
      </c>
      <c r="CD987" s="36">
        <f>SUMIFS(рўйхат!CO:CO,рўйхат!$CX:$CX,$B$998,рўйхат!$D:$D,$C987)</f>
        <v/>
      </c>
      <c r="CE987" s="77">
        <f>IFERROR(BE987/(Q987+BE987),0)</f>
        <v/>
      </c>
      <c r="CF987" s="78">
        <f>IFERROR(BF987/(R987+BF987),0)</f>
        <v/>
      </c>
    </row>
    <row r="988" hidden="1" outlineLevel="1" ht="30" customFormat="1" customHeight="1" s="8">
      <c r="A988" s="39" t="n"/>
      <c r="B988" s="50" t="n">
        <v>56</v>
      </c>
      <c r="C988" s="131" t="inlineStr">
        <is>
          <t>Харид комиссиясида манфаатлар тўқнашуви (XT xarid)</t>
        </is>
      </c>
      <c r="D988" s="51" t="n"/>
      <c r="E988" s="35">
        <f>SUMIFS(рўйхат!F:F,рўйхат!$CX:$CX,$B$998,рўйхат!$D:$D,$C988)</f>
        <v/>
      </c>
      <c r="F988" s="36">
        <f>SUMIFS(рўйхат!G:G,рўйхат!$CX:$CX,$B$998,рўйхат!$D:$D,$C988)</f>
        <v/>
      </c>
      <c r="G988" s="35">
        <f>SUMIFS(рўйхат!H:H,рўйхат!$CX:$CX,$B$998,рўйхат!$D:$D,$C988)</f>
        <v/>
      </c>
      <c r="H988" s="36">
        <f>SUMIFS(рўйхат!I:I,рўйхат!$CX:$CX,$B$998,рўйхат!$D:$D,$C988)</f>
        <v/>
      </c>
      <c r="I988" s="35">
        <f>SUMIFS(рўйхат!J:J,рўйхат!$CX:$CX,$B$998,рўйхат!$D:$D,$C988)</f>
        <v/>
      </c>
      <c r="J988" s="36">
        <f>SUMIFS(рўйхат!K:K,рўйхат!$CX:$CX,$B$998,рўйхат!$D:$D,$C988)</f>
        <v/>
      </c>
      <c r="K988" s="35">
        <f>SUMIFS(рўйхат!L:L,рўйхат!$CX:$CX,$B$998,рўйхат!$D:$D,$C988)</f>
        <v/>
      </c>
      <c r="L988" s="36">
        <f>SUMIFS(рўйхат!M:M,рўйхат!$CX:$CX,$B$998,рўйхат!$D:$D,$C988)</f>
        <v/>
      </c>
      <c r="M988" s="35">
        <f>SUMIFS(рўйхат!N:N,рўйхат!$CX:$CX,$B$998,рўйхат!$D:$D,$C988)</f>
        <v/>
      </c>
      <c r="N988" s="36">
        <f>SUMIFS(рўйхат!O:O,рўйхат!$CX:$CX,$B$998,рўйхат!$D:$D,$C988)</f>
        <v/>
      </c>
      <c r="O988" s="34">
        <f>IFERROR(M988/E988,0)</f>
        <v/>
      </c>
      <c r="P988" s="34">
        <f>IFERROR(N988/F988,0)</f>
        <v/>
      </c>
      <c r="Q988" s="35">
        <f>SUMIFS(рўйхат!P:P,рўйхат!$CX:$CX,$B$998,рўйхат!$D:$D,$C988)</f>
        <v/>
      </c>
      <c r="R988" s="36">
        <f>SUMIFS(рўйхат!Q:Q,рўйхат!$CX:$CX,$B$998,рўйхат!$D:$D,$C988)</f>
        <v/>
      </c>
      <c r="S988" s="35">
        <f>SUMIFS(рўйхат!R:R,рўйхат!$CX:$CX,$B$998,рўйхат!$D:$D,$C988)</f>
        <v/>
      </c>
      <c r="T988" s="36">
        <f>SUMIFS(рўйхат!S:S,рўйхат!$CX:$CX,$B$998,рўйхат!$D:$D,$C988)</f>
        <v/>
      </c>
      <c r="U988" s="35">
        <f>SUMIFS(рўйхат!T:T,рўйхат!$CX:$CX,$B$998,рўйхат!$D:$D,$C988)</f>
        <v/>
      </c>
      <c r="V988" s="36">
        <f>SUMIFS(рўйхат!U:U,рўйхат!$CX:$CX,$B$998,рўйхат!$D:$D,$C988)</f>
        <v/>
      </c>
      <c r="W988" s="35">
        <f>SUMIFS(рўйхат!V:V,рўйхат!$CX:$CX,$B$998,рўйхат!$D:$D,$C988)</f>
        <v/>
      </c>
      <c r="X988" s="36">
        <f>SUMIFS(рўйхат!W:W,рўйхат!$CX:$CX,$B$998,рўйхат!$D:$D,$C988)</f>
        <v/>
      </c>
      <c r="Y988" s="35">
        <f>SUMIFS(рўйхат!X:X,рўйхат!$CX:$CX,$B$998,рўйхат!$D:$D,$C988)</f>
        <v/>
      </c>
      <c r="Z988" s="36">
        <f>SUMIFS(рўйхат!Y:Y,рўйхат!$CX:$CX,$B$998,рўйхат!$D:$D,$C988)</f>
        <v/>
      </c>
      <c r="AA988" s="35">
        <f>SUMIFS(рўйхат!Z:Z,рўйхат!$CX:$CX,$B$998,рўйхат!$D:$D,$C988)</f>
        <v/>
      </c>
      <c r="AB988" s="36">
        <f>SUMIFS(рўйхат!AA:AA,рўйхат!$CX:$CX,$B$998,рўйхат!$D:$D,$C988)</f>
        <v/>
      </c>
      <c r="AC988" s="35">
        <f>SUMIFS(рўйхат!AB:AB,рўйхат!$CX:$CX,$B$998,рўйхат!$D:$D,$C988)</f>
        <v/>
      </c>
      <c r="AD988" s="36">
        <f>SUMIFS(рўйхат!AC:AC,рўйхат!$CX:$CX,$B$998,рўйхат!$D:$D,$C988)</f>
        <v/>
      </c>
      <c r="AE988" s="35">
        <f>SUMIFS(рўйхат!AD:AD,рўйхат!$CX:$CX,$B$998,рўйхат!$D:$D,$C988)</f>
        <v/>
      </c>
      <c r="AF988" s="36">
        <f>SUMIFS(рўйхат!AE:AE,рўйхат!$CX:$CX,$B$998,рўйхат!$D:$D,$C988)</f>
        <v/>
      </c>
      <c r="AG988" s="35">
        <f>SUMIFS(рўйхат!AH:AH,рўйхат!$CX:$CX,$B$998,рўйхат!$D:$D,$C988)</f>
        <v/>
      </c>
      <c r="AH988" s="36">
        <f>SUMIFS(рўйхат!AI:AI,рўйхат!$CX:$CX,$B$998,рўйхат!$D:$D,$C988)</f>
        <v/>
      </c>
      <c r="AI988" s="35">
        <f>SUMIFS(рўйхат!AJ:AJ,рўйхат!$CX:$CX,$B$998,рўйхат!$D:$D,$C988)</f>
        <v/>
      </c>
      <c r="AJ988" s="36">
        <f>SUMIFS(рўйхат!AK:AK,рўйхат!$CX:$CX,$B$998,рўйхат!$D:$D,$C988)</f>
        <v/>
      </c>
      <c r="AK988" s="35">
        <f>SUMIFS(рўйхат!AL:AL,рўйхат!$CX:$CX,$B$998,рўйхат!$D:$D,$C988)</f>
        <v/>
      </c>
      <c r="AL988" s="36">
        <f>SUMIFS(рўйхат!AM:AM,рўйхат!$CX:$CX,$B$998,рўйхат!$D:$D,$C988)</f>
        <v/>
      </c>
      <c r="AM988" s="77">
        <f>IFERROR(Q988/E988,0)</f>
        <v/>
      </c>
      <c r="AN988" s="77">
        <f>IFERROR(R988/F988,0)</f>
        <v/>
      </c>
      <c r="AO988" s="35">
        <f>SUMIFS(рўйхат!AX:AX,рўйхат!$CX:$CX,$B$998,рўйхат!$D:$D,$C988)</f>
        <v/>
      </c>
      <c r="AP988" s="36">
        <f>SUMIFS(рўйхат!AY:AY,рўйхат!$CX:$CX,$B$998,рўйхат!$D:$D,$C988)</f>
        <v/>
      </c>
      <c r="AQ988" s="35">
        <f>SUMIFS(рўйхат!AZ:AZ,рўйхат!$CX:$CX,$B$998,рўйхат!$D:$D,$C988)</f>
        <v/>
      </c>
      <c r="AR988" s="36">
        <f>SUMIFS(рўйхат!BA:BA,рўйхат!$CX:$CX,$B$998,рўйхат!$D:$D,$C988)</f>
        <v/>
      </c>
      <c r="AS988" s="35">
        <f>SUMIFS(рўйхат!BB:BB,рўйхат!$CX:$CX,$B$998,рўйхат!$D:$D,$C988)</f>
        <v/>
      </c>
      <c r="AT988" s="36">
        <f>SUMIFS(рўйхат!BC:BC,рўйхат!$CX:$CX,$B$998,рўйхат!$D:$D,$C988)</f>
        <v/>
      </c>
      <c r="AU988" s="35">
        <f>SUMIFS(рўйхат!BD:BD,рўйхат!$CX:$CX,$B$998,рўйхат!$D:$D,$C988)</f>
        <v/>
      </c>
      <c r="AV988" s="36">
        <f>SUMIFS(рўйхат!BE:BE,рўйхат!$CX:$CX,$B$998,рўйхат!$D:$D,$C988)</f>
        <v/>
      </c>
      <c r="AW988" s="35">
        <f>SUMIFS(рўйхат!BF:BF,рўйхат!$CX:$CX,$B$998,рўйхат!$D:$D,$C988)</f>
        <v/>
      </c>
      <c r="AX988" s="36">
        <f>SUMIFS(рўйхат!BG:BG,рўйхат!$CX:$CX,$B$998,рўйхат!$D:$D,$C988)</f>
        <v/>
      </c>
      <c r="AY988" s="35">
        <f>SUMIFS(рўйхат!BH:BH,рўйхат!$CX:$CX,$B$998,рўйхат!$D:$D,$C988)</f>
        <v/>
      </c>
      <c r="AZ988" s="36">
        <f>SUMIFS(рўйхат!BI:BI,рўйхат!$CX:$CX,$B$998,рўйхат!$D:$D,$C988)</f>
        <v/>
      </c>
      <c r="BA988" s="35">
        <f>SUMIFS(рўйхат!BJ:BJ,рўйхат!$CX:$CX,$B$998,рўйхат!$D:$D,$C988)</f>
        <v/>
      </c>
      <c r="BB988" s="36">
        <f>SUMIFS(рўйхат!BK:BK,рўйхат!$CX:$CX,$B$998,рўйхат!$D:$D,$C988)</f>
        <v/>
      </c>
      <c r="BC988" s="77">
        <f>IFERROR(AO988/E988,0)</f>
        <v/>
      </c>
      <c r="BD988" s="77">
        <f>IFERROR(AP988/F988,0)</f>
        <v/>
      </c>
      <c r="BE988" s="35">
        <f>SUMIFS(рўйхат!BL:BL,рўйхат!$CX:$CX,$B$998,рўйхат!$D:$D,$C988)</f>
        <v/>
      </c>
      <c r="BF988" s="36">
        <f>SUMIFS(рўйхат!BM:BM,рўйхат!$CX:$CX,$B$998,рўйхат!$D:$D,$C988)</f>
        <v/>
      </c>
      <c r="BG988" s="35">
        <f>SUMIFS(рўйхат!BN:BN,рўйхат!$CX:$CX,$B$998,рўйхат!$D:$D,$C988)</f>
        <v/>
      </c>
      <c r="BH988" s="36">
        <f>SUMIFS(рўйхат!BO:BO,рўйхат!$CX:$CX,$B$998,рўйхат!$D:$D,$C988)</f>
        <v/>
      </c>
      <c r="BI988" s="35">
        <f>SUMIFS(рўйхат!BP:BP,рўйхат!$CX:$CX,$B$998,рўйхат!$D:$D,$C988)</f>
        <v/>
      </c>
      <c r="BJ988" s="36">
        <f>SUMIFS(рўйхат!BQ:BQ,рўйхат!$CX:$CX,$B$998,рўйхат!$D:$D,$C988)</f>
        <v/>
      </c>
      <c r="BK988" s="35">
        <f>SUMIFS(рўйхат!BR:BR,рўйхат!$CX:$CX,$B$998,рўйхат!$D:$D,$C988)</f>
        <v/>
      </c>
      <c r="BL988" s="36">
        <f>SUMIFS(рўйхат!BS:BS,рўйхат!$CX:$CX,$B$998,рўйхат!$D:$D,$C988)</f>
        <v/>
      </c>
      <c r="BM988" s="35">
        <f>SUMIFS(рўйхат!BT:BT,рўйхат!$CX:$CX,$B$998,рўйхат!$D:$D,$C988)</f>
        <v/>
      </c>
      <c r="BN988" s="36">
        <f>SUMIFS(рўйхат!BU:BU,рўйхат!$CX:$CX,$B$998,рўйхат!$D:$D,$C988)</f>
        <v/>
      </c>
      <c r="BO988" s="35">
        <f>SUMIFS(рўйхат!BX:BX,рўйхат!$CX:$CX,$B$998,рўйхат!$D:$D,$C988)</f>
        <v/>
      </c>
      <c r="BP988" s="36">
        <f>SUMIFS(рўйхат!BY:BY,рўйхат!$CX:$CX,$B$998,рўйхат!$D:$D,$C988)</f>
        <v/>
      </c>
      <c r="BQ988" s="35">
        <f>SUMIFS(рўйхат!BZ:BZ,рўйхат!$CX:$CX,$B$998,рўйхат!$D:$D,$C988)</f>
        <v/>
      </c>
      <c r="BR988" s="36">
        <f>SUMIFS(рўйхат!CA:CA,рўйхат!$CX:$CX,$B$998,рўйхат!$D:$D,$C988)</f>
        <v/>
      </c>
      <c r="BS988" s="35">
        <f>SUMIFS(рўйхат!CB:CB,рўйхат!$CX:$CX,$B$998,рўйхат!$D:$D,$C988)</f>
        <v/>
      </c>
      <c r="BT988" s="36">
        <f>SUMIFS(рўйхат!CC:CC,рўйхат!$CX:$CX,$B$998,рўйхат!$D:$D,$C988)</f>
        <v/>
      </c>
      <c r="BU988" s="35">
        <f>SUMIFS(рўйхат!CD:CD,рўйхат!$CX:$CX,$B$998,рўйхат!$D:$D,$C988)</f>
        <v/>
      </c>
      <c r="BV988" s="36">
        <f>SUMIFS(рўйхат!CE:CE,рўйхат!$CX:$CX,$B$998,рўйхат!$D:$D,$C988)</f>
        <v/>
      </c>
      <c r="BW988" s="35">
        <f>SUMIFS(рўйхат!CH:CH,рўйхат!$CX:$CX,$B$998,рўйхат!$D:$D,$C988)</f>
        <v/>
      </c>
      <c r="BX988" s="36">
        <f>SUMIFS(рўйхат!CI:CI,рўйхат!$CX:$CX,$B$998,рўйхат!$D:$D,$C988)</f>
        <v/>
      </c>
      <c r="BY988" s="35">
        <f>SUMIFS(рўйхат!CJ:CJ,рўйхат!$CX:$CX,$B$998,рўйхат!$D:$D,$C988)</f>
        <v/>
      </c>
      <c r="BZ988" s="36">
        <f>SUMIFS(рўйхат!CK:CK,рўйхат!$CX:$CX,$B$998,рўйхат!$D:$D,$C988)</f>
        <v/>
      </c>
      <c r="CA988" s="35">
        <f>SUMIFS(рўйхат!CL:CL,рўйхат!$CX:$CX,$B$998,рўйхат!$D:$D,$C988)</f>
        <v/>
      </c>
      <c r="CB988" s="36">
        <f>SUMIFS(рўйхат!CM:CM,рўйхат!$CX:$CX,$B$998,рўйхат!$D:$D,$C988)</f>
        <v/>
      </c>
      <c r="CC988" s="35">
        <f>SUMIFS(рўйхат!CN:CN,рўйхат!$CX:$CX,$B$998,рўйхат!$D:$D,$C988)</f>
        <v/>
      </c>
      <c r="CD988" s="36">
        <f>SUMIFS(рўйхат!CO:CO,рўйхат!$CX:$CX,$B$998,рўйхат!$D:$D,$C988)</f>
        <v/>
      </c>
      <c r="CE988" s="77">
        <f>IFERROR(BE988/(Q988+BE988),0)</f>
        <v/>
      </c>
      <c r="CF988" s="78">
        <f>IFERROR(BF988/(R988+BF988),0)</f>
        <v/>
      </c>
    </row>
    <row r="989" hidden="1" outlineLevel="1" ht="30" customFormat="1" customHeight="1" s="8">
      <c r="A989" s="39" t="n"/>
      <c r="B989" s="50" t="n">
        <v>57</v>
      </c>
      <c r="C989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989" s="51" t="n"/>
      <c r="E989" s="35">
        <f>SUMIFS(рўйхат!F:F,рўйхат!$CX:$CX,$B$998,рўйхат!$D:$D,$C989)</f>
        <v/>
      </c>
      <c r="F989" s="36">
        <f>SUMIFS(рўйхат!G:G,рўйхат!$CX:$CX,$B$998,рўйхат!$D:$D,$C989)</f>
        <v/>
      </c>
      <c r="G989" s="35">
        <f>SUMIFS(рўйхат!H:H,рўйхат!$CX:$CX,$B$998,рўйхат!$D:$D,$C989)</f>
        <v/>
      </c>
      <c r="H989" s="36">
        <f>SUMIFS(рўйхат!I:I,рўйхат!$CX:$CX,$B$998,рўйхат!$D:$D,$C989)</f>
        <v/>
      </c>
      <c r="I989" s="35">
        <f>SUMIFS(рўйхат!J:J,рўйхат!$CX:$CX,$B$998,рўйхат!$D:$D,$C989)</f>
        <v/>
      </c>
      <c r="J989" s="36">
        <f>SUMIFS(рўйхат!K:K,рўйхат!$CX:$CX,$B$998,рўйхат!$D:$D,$C989)</f>
        <v/>
      </c>
      <c r="K989" s="35">
        <f>SUMIFS(рўйхат!L:L,рўйхат!$CX:$CX,$B$998,рўйхат!$D:$D,$C989)</f>
        <v/>
      </c>
      <c r="L989" s="36">
        <f>SUMIFS(рўйхат!M:M,рўйхат!$CX:$CX,$B$998,рўйхат!$D:$D,$C989)</f>
        <v/>
      </c>
      <c r="M989" s="35">
        <f>SUMIFS(рўйхат!N:N,рўйхат!$CX:$CX,$B$998,рўйхат!$D:$D,$C989)</f>
        <v/>
      </c>
      <c r="N989" s="36">
        <f>SUMIFS(рўйхат!O:O,рўйхат!$CX:$CX,$B$998,рўйхат!$D:$D,$C989)</f>
        <v/>
      </c>
      <c r="O989" s="34">
        <f>IFERROR(M989/E989,0)</f>
        <v/>
      </c>
      <c r="P989" s="34">
        <f>IFERROR(N989/F989,0)</f>
        <v/>
      </c>
      <c r="Q989" s="35">
        <f>SUMIFS(рўйхат!P:P,рўйхат!$CX:$CX,$B$998,рўйхат!$D:$D,$C989)</f>
        <v/>
      </c>
      <c r="R989" s="36">
        <f>SUMIFS(рўйхат!Q:Q,рўйхат!$CX:$CX,$B$998,рўйхат!$D:$D,$C989)</f>
        <v/>
      </c>
      <c r="S989" s="35">
        <f>SUMIFS(рўйхат!R:R,рўйхат!$CX:$CX,$B$998,рўйхат!$D:$D,$C989)</f>
        <v/>
      </c>
      <c r="T989" s="36">
        <f>SUMIFS(рўйхат!S:S,рўйхат!$CX:$CX,$B$998,рўйхат!$D:$D,$C989)</f>
        <v/>
      </c>
      <c r="U989" s="35">
        <f>SUMIFS(рўйхат!T:T,рўйхат!$CX:$CX,$B$998,рўйхат!$D:$D,$C989)</f>
        <v/>
      </c>
      <c r="V989" s="36">
        <f>SUMIFS(рўйхат!U:U,рўйхат!$CX:$CX,$B$998,рўйхат!$D:$D,$C989)</f>
        <v/>
      </c>
      <c r="W989" s="35">
        <f>SUMIFS(рўйхат!V:V,рўйхат!$CX:$CX,$B$998,рўйхат!$D:$D,$C989)</f>
        <v/>
      </c>
      <c r="X989" s="36">
        <f>SUMIFS(рўйхат!W:W,рўйхат!$CX:$CX,$B$998,рўйхат!$D:$D,$C989)</f>
        <v/>
      </c>
      <c r="Y989" s="35">
        <f>SUMIFS(рўйхат!X:X,рўйхат!$CX:$CX,$B$998,рўйхат!$D:$D,$C989)</f>
        <v/>
      </c>
      <c r="Z989" s="36">
        <f>SUMIFS(рўйхат!Y:Y,рўйхат!$CX:$CX,$B$998,рўйхат!$D:$D,$C989)</f>
        <v/>
      </c>
      <c r="AA989" s="35">
        <f>SUMIFS(рўйхат!Z:Z,рўйхат!$CX:$CX,$B$998,рўйхат!$D:$D,$C989)</f>
        <v/>
      </c>
      <c r="AB989" s="36">
        <f>SUMIFS(рўйхат!AA:AA,рўйхат!$CX:$CX,$B$998,рўйхат!$D:$D,$C989)</f>
        <v/>
      </c>
      <c r="AC989" s="35">
        <f>SUMIFS(рўйхат!AB:AB,рўйхат!$CX:$CX,$B$998,рўйхат!$D:$D,$C989)</f>
        <v/>
      </c>
      <c r="AD989" s="36">
        <f>SUMIFS(рўйхат!AC:AC,рўйхат!$CX:$CX,$B$998,рўйхат!$D:$D,$C989)</f>
        <v/>
      </c>
      <c r="AE989" s="35">
        <f>SUMIFS(рўйхат!AD:AD,рўйхат!$CX:$CX,$B$998,рўйхат!$D:$D,$C989)</f>
        <v/>
      </c>
      <c r="AF989" s="36">
        <f>SUMIFS(рўйхат!AE:AE,рўйхат!$CX:$CX,$B$998,рўйхат!$D:$D,$C989)</f>
        <v/>
      </c>
      <c r="AG989" s="35">
        <f>SUMIFS(рўйхат!AH:AH,рўйхат!$CX:$CX,$B$998,рўйхат!$D:$D,$C989)</f>
        <v/>
      </c>
      <c r="AH989" s="36">
        <f>SUMIFS(рўйхат!AI:AI,рўйхат!$CX:$CX,$B$998,рўйхат!$D:$D,$C989)</f>
        <v/>
      </c>
      <c r="AI989" s="35">
        <f>SUMIFS(рўйхат!AJ:AJ,рўйхат!$CX:$CX,$B$998,рўйхат!$D:$D,$C989)</f>
        <v/>
      </c>
      <c r="AJ989" s="36">
        <f>SUMIFS(рўйхат!AK:AK,рўйхат!$CX:$CX,$B$998,рўйхат!$D:$D,$C989)</f>
        <v/>
      </c>
      <c r="AK989" s="35">
        <f>SUMIFS(рўйхат!AL:AL,рўйхат!$CX:$CX,$B$998,рўйхат!$D:$D,$C989)</f>
        <v/>
      </c>
      <c r="AL989" s="36">
        <f>SUMIFS(рўйхат!AM:AM,рўйхат!$CX:$CX,$B$998,рўйхат!$D:$D,$C989)</f>
        <v/>
      </c>
      <c r="AM989" s="77">
        <f>IFERROR(Q989/E989,0)</f>
        <v/>
      </c>
      <c r="AN989" s="77">
        <f>IFERROR(R989/F989,0)</f>
        <v/>
      </c>
      <c r="AO989" s="35">
        <f>SUMIFS(рўйхат!AX:AX,рўйхат!$CX:$CX,$B$998,рўйхат!$D:$D,$C989)</f>
        <v/>
      </c>
      <c r="AP989" s="36">
        <f>SUMIFS(рўйхат!AY:AY,рўйхат!$CX:$CX,$B$998,рўйхат!$D:$D,$C989)</f>
        <v/>
      </c>
      <c r="AQ989" s="35">
        <f>SUMIFS(рўйхат!AZ:AZ,рўйхат!$CX:$CX,$B$998,рўйхат!$D:$D,$C989)</f>
        <v/>
      </c>
      <c r="AR989" s="36">
        <f>SUMIFS(рўйхат!BA:BA,рўйхат!$CX:$CX,$B$998,рўйхат!$D:$D,$C989)</f>
        <v/>
      </c>
      <c r="AS989" s="35">
        <f>SUMIFS(рўйхат!BB:BB,рўйхат!$CX:$CX,$B$998,рўйхат!$D:$D,$C989)</f>
        <v/>
      </c>
      <c r="AT989" s="36">
        <f>SUMIFS(рўйхат!BC:BC,рўйхат!$CX:$CX,$B$998,рўйхат!$D:$D,$C989)</f>
        <v/>
      </c>
      <c r="AU989" s="35">
        <f>SUMIFS(рўйхат!BD:BD,рўйхат!$CX:$CX,$B$998,рўйхат!$D:$D,$C989)</f>
        <v/>
      </c>
      <c r="AV989" s="36">
        <f>SUMIFS(рўйхат!BE:BE,рўйхат!$CX:$CX,$B$998,рўйхат!$D:$D,$C989)</f>
        <v/>
      </c>
      <c r="AW989" s="35">
        <f>SUMIFS(рўйхат!BF:BF,рўйхат!$CX:$CX,$B$998,рўйхат!$D:$D,$C989)</f>
        <v/>
      </c>
      <c r="AX989" s="36">
        <f>SUMIFS(рўйхат!BG:BG,рўйхат!$CX:$CX,$B$998,рўйхат!$D:$D,$C989)</f>
        <v/>
      </c>
      <c r="AY989" s="35">
        <f>SUMIFS(рўйхат!BH:BH,рўйхат!$CX:$CX,$B$998,рўйхат!$D:$D,$C989)</f>
        <v/>
      </c>
      <c r="AZ989" s="36">
        <f>SUMIFS(рўйхат!BI:BI,рўйхат!$CX:$CX,$B$998,рўйхат!$D:$D,$C989)</f>
        <v/>
      </c>
      <c r="BA989" s="35">
        <f>SUMIFS(рўйхат!BJ:BJ,рўйхат!$CX:$CX,$B$998,рўйхат!$D:$D,$C989)</f>
        <v/>
      </c>
      <c r="BB989" s="36">
        <f>SUMIFS(рўйхат!BK:BK,рўйхат!$CX:$CX,$B$998,рўйхат!$D:$D,$C989)</f>
        <v/>
      </c>
      <c r="BC989" s="77">
        <f>IFERROR(AO989/E989,0)</f>
        <v/>
      </c>
      <c r="BD989" s="77">
        <f>IFERROR(AP989/F989,0)</f>
        <v/>
      </c>
      <c r="BE989" s="35">
        <f>SUMIFS(рўйхат!BL:BL,рўйхат!$CX:$CX,$B$998,рўйхат!$D:$D,$C989)</f>
        <v/>
      </c>
      <c r="BF989" s="36">
        <f>SUMIFS(рўйхат!BM:BM,рўйхат!$CX:$CX,$B$998,рўйхат!$D:$D,$C989)</f>
        <v/>
      </c>
      <c r="BG989" s="35">
        <f>SUMIFS(рўйхат!BN:BN,рўйхат!$CX:$CX,$B$998,рўйхат!$D:$D,$C989)</f>
        <v/>
      </c>
      <c r="BH989" s="36">
        <f>SUMIFS(рўйхат!BO:BO,рўйхат!$CX:$CX,$B$998,рўйхат!$D:$D,$C989)</f>
        <v/>
      </c>
      <c r="BI989" s="35">
        <f>SUMIFS(рўйхат!BP:BP,рўйхат!$CX:$CX,$B$998,рўйхат!$D:$D,$C989)</f>
        <v/>
      </c>
      <c r="BJ989" s="36">
        <f>SUMIFS(рўйхат!BQ:BQ,рўйхат!$CX:$CX,$B$998,рўйхат!$D:$D,$C989)</f>
        <v/>
      </c>
      <c r="BK989" s="35">
        <f>SUMIFS(рўйхат!BR:BR,рўйхат!$CX:$CX,$B$998,рўйхат!$D:$D,$C989)</f>
        <v/>
      </c>
      <c r="BL989" s="36">
        <f>SUMIFS(рўйхат!BS:BS,рўйхат!$CX:$CX,$B$998,рўйхат!$D:$D,$C989)</f>
        <v/>
      </c>
      <c r="BM989" s="35">
        <f>SUMIFS(рўйхат!BT:BT,рўйхат!$CX:$CX,$B$998,рўйхат!$D:$D,$C989)</f>
        <v/>
      </c>
      <c r="BN989" s="36">
        <f>SUMIFS(рўйхат!BU:BU,рўйхат!$CX:$CX,$B$998,рўйхат!$D:$D,$C989)</f>
        <v/>
      </c>
      <c r="BO989" s="35">
        <f>SUMIFS(рўйхат!BX:BX,рўйхат!$CX:$CX,$B$998,рўйхат!$D:$D,$C989)</f>
        <v/>
      </c>
      <c r="BP989" s="36">
        <f>SUMIFS(рўйхат!BY:BY,рўйхат!$CX:$CX,$B$998,рўйхат!$D:$D,$C989)</f>
        <v/>
      </c>
      <c r="BQ989" s="35">
        <f>SUMIFS(рўйхат!BZ:BZ,рўйхат!$CX:$CX,$B$998,рўйхат!$D:$D,$C989)</f>
        <v/>
      </c>
      <c r="BR989" s="36">
        <f>SUMIFS(рўйхат!CA:CA,рўйхат!$CX:$CX,$B$998,рўйхат!$D:$D,$C989)</f>
        <v/>
      </c>
      <c r="BS989" s="35">
        <f>SUMIFS(рўйхат!CB:CB,рўйхат!$CX:$CX,$B$998,рўйхат!$D:$D,$C989)</f>
        <v/>
      </c>
      <c r="BT989" s="36">
        <f>SUMIFS(рўйхат!CC:CC,рўйхат!$CX:$CX,$B$998,рўйхат!$D:$D,$C989)</f>
        <v/>
      </c>
      <c r="BU989" s="35">
        <f>SUMIFS(рўйхат!CD:CD,рўйхат!$CX:$CX,$B$998,рўйхат!$D:$D,$C989)</f>
        <v/>
      </c>
      <c r="BV989" s="36">
        <f>SUMIFS(рўйхат!CE:CE,рўйхат!$CX:$CX,$B$998,рўйхат!$D:$D,$C989)</f>
        <v/>
      </c>
      <c r="BW989" s="35">
        <f>SUMIFS(рўйхат!CH:CH,рўйхат!$CX:$CX,$B$998,рўйхат!$D:$D,$C989)</f>
        <v/>
      </c>
      <c r="BX989" s="36">
        <f>SUMIFS(рўйхат!CI:CI,рўйхат!$CX:$CX,$B$998,рўйхат!$D:$D,$C989)</f>
        <v/>
      </c>
      <c r="BY989" s="35">
        <f>SUMIFS(рўйхат!CJ:CJ,рўйхат!$CX:$CX,$B$998,рўйхат!$D:$D,$C989)</f>
        <v/>
      </c>
      <c r="BZ989" s="36">
        <f>SUMIFS(рўйхат!CK:CK,рўйхат!$CX:$CX,$B$998,рўйхат!$D:$D,$C989)</f>
        <v/>
      </c>
      <c r="CA989" s="35">
        <f>SUMIFS(рўйхат!CL:CL,рўйхат!$CX:$CX,$B$998,рўйхат!$D:$D,$C989)</f>
        <v/>
      </c>
      <c r="CB989" s="36">
        <f>SUMIFS(рўйхат!CM:CM,рўйхат!$CX:$CX,$B$998,рўйхат!$D:$D,$C989)</f>
        <v/>
      </c>
      <c r="CC989" s="35">
        <f>SUMIFS(рўйхат!CN:CN,рўйхат!$CX:$CX,$B$998,рўйхат!$D:$D,$C989)</f>
        <v/>
      </c>
      <c r="CD989" s="36">
        <f>SUMIFS(рўйхат!CO:CO,рўйхат!$CX:$CX,$B$998,рўйхат!$D:$D,$C989)</f>
        <v/>
      </c>
      <c r="CE989" s="77">
        <f>IFERROR(BE989/(Q989+BE989),0)</f>
        <v/>
      </c>
      <c r="CF989" s="78">
        <f>IFERROR(BF989/(R989+BF989),0)</f>
        <v/>
      </c>
    </row>
    <row r="990" hidden="1" outlineLevel="1" ht="30" customFormat="1" customHeight="1" s="8">
      <c r="A990" s="39" t="n"/>
      <c r="B990" s="50" t="n">
        <v>58</v>
      </c>
      <c r="C990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990" s="51" t="n"/>
      <c r="E990" s="35">
        <f>SUMIFS(рўйхат!F:F,рўйхат!$CX:$CX,$B$998,рўйхат!$D:$D,$C990)</f>
        <v/>
      </c>
      <c r="F990" s="36">
        <f>SUMIFS(рўйхат!G:G,рўйхат!$CX:$CX,$B$998,рўйхат!$D:$D,$C990)</f>
        <v/>
      </c>
      <c r="G990" s="35">
        <f>SUMIFS(рўйхат!H:H,рўйхат!$CX:$CX,$B$998,рўйхат!$D:$D,$C990)</f>
        <v/>
      </c>
      <c r="H990" s="36">
        <f>SUMIFS(рўйхат!I:I,рўйхат!$CX:$CX,$B$998,рўйхат!$D:$D,$C990)</f>
        <v/>
      </c>
      <c r="I990" s="35">
        <f>SUMIFS(рўйхат!J:J,рўйхат!$CX:$CX,$B$998,рўйхат!$D:$D,$C990)</f>
        <v/>
      </c>
      <c r="J990" s="36">
        <f>SUMIFS(рўйхат!K:K,рўйхат!$CX:$CX,$B$998,рўйхат!$D:$D,$C990)</f>
        <v/>
      </c>
      <c r="K990" s="35">
        <f>SUMIFS(рўйхат!L:L,рўйхат!$CX:$CX,$B$998,рўйхат!$D:$D,$C990)</f>
        <v/>
      </c>
      <c r="L990" s="36">
        <f>SUMIFS(рўйхат!M:M,рўйхат!$CX:$CX,$B$998,рўйхат!$D:$D,$C990)</f>
        <v/>
      </c>
      <c r="M990" s="35">
        <f>SUMIFS(рўйхат!N:N,рўйхат!$CX:$CX,$B$998,рўйхат!$D:$D,$C990)</f>
        <v/>
      </c>
      <c r="N990" s="36">
        <f>SUMIFS(рўйхат!O:O,рўйхат!$CX:$CX,$B$998,рўйхат!$D:$D,$C990)</f>
        <v/>
      </c>
      <c r="O990" s="34">
        <f>IFERROR(M990/E990,0)</f>
        <v/>
      </c>
      <c r="P990" s="34">
        <f>IFERROR(N990/F990,0)</f>
        <v/>
      </c>
      <c r="Q990" s="35">
        <f>SUMIFS(рўйхат!P:P,рўйхат!$CX:$CX,$B$998,рўйхат!$D:$D,$C990)</f>
        <v/>
      </c>
      <c r="R990" s="36">
        <f>SUMIFS(рўйхат!Q:Q,рўйхат!$CX:$CX,$B$998,рўйхат!$D:$D,$C990)</f>
        <v/>
      </c>
      <c r="S990" s="35">
        <f>SUMIFS(рўйхат!R:R,рўйхат!$CX:$CX,$B$998,рўйхат!$D:$D,$C990)</f>
        <v/>
      </c>
      <c r="T990" s="36">
        <f>SUMIFS(рўйхат!S:S,рўйхат!$CX:$CX,$B$998,рўйхат!$D:$D,$C990)</f>
        <v/>
      </c>
      <c r="U990" s="35">
        <f>SUMIFS(рўйхат!T:T,рўйхат!$CX:$CX,$B$998,рўйхат!$D:$D,$C990)</f>
        <v/>
      </c>
      <c r="V990" s="36">
        <f>SUMIFS(рўйхат!U:U,рўйхат!$CX:$CX,$B$998,рўйхат!$D:$D,$C990)</f>
        <v/>
      </c>
      <c r="W990" s="35">
        <f>SUMIFS(рўйхат!V:V,рўйхат!$CX:$CX,$B$998,рўйхат!$D:$D,$C990)</f>
        <v/>
      </c>
      <c r="X990" s="36">
        <f>SUMIFS(рўйхат!W:W,рўйхат!$CX:$CX,$B$998,рўйхат!$D:$D,$C990)</f>
        <v/>
      </c>
      <c r="Y990" s="35">
        <f>SUMIFS(рўйхат!X:X,рўйхат!$CX:$CX,$B$998,рўйхат!$D:$D,$C990)</f>
        <v/>
      </c>
      <c r="Z990" s="36">
        <f>SUMIFS(рўйхат!Y:Y,рўйхат!$CX:$CX,$B$998,рўйхат!$D:$D,$C990)</f>
        <v/>
      </c>
      <c r="AA990" s="35">
        <f>SUMIFS(рўйхат!Z:Z,рўйхат!$CX:$CX,$B$998,рўйхат!$D:$D,$C990)</f>
        <v/>
      </c>
      <c r="AB990" s="36">
        <f>SUMIFS(рўйхат!AA:AA,рўйхат!$CX:$CX,$B$998,рўйхат!$D:$D,$C990)</f>
        <v/>
      </c>
      <c r="AC990" s="35">
        <f>SUMIFS(рўйхат!AB:AB,рўйхат!$CX:$CX,$B$998,рўйхат!$D:$D,$C990)</f>
        <v/>
      </c>
      <c r="AD990" s="36">
        <f>SUMIFS(рўйхат!AC:AC,рўйхат!$CX:$CX,$B$998,рўйхат!$D:$D,$C990)</f>
        <v/>
      </c>
      <c r="AE990" s="35">
        <f>SUMIFS(рўйхат!AD:AD,рўйхат!$CX:$CX,$B$998,рўйхат!$D:$D,$C990)</f>
        <v/>
      </c>
      <c r="AF990" s="36">
        <f>SUMIFS(рўйхат!AE:AE,рўйхат!$CX:$CX,$B$998,рўйхат!$D:$D,$C990)</f>
        <v/>
      </c>
      <c r="AG990" s="35">
        <f>SUMIFS(рўйхат!AH:AH,рўйхат!$CX:$CX,$B$998,рўйхат!$D:$D,$C990)</f>
        <v/>
      </c>
      <c r="AH990" s="36">
        <f>SUMIFS(рўйхат!AI:AI,рўйхат!$CX:$CX,$B$998,рўйхат!$D:$D,$C990)</f>
        <v/>
      </c>
      <c r="AI990" s="35">
        <f>SUMIFS(рўйхат!AJ:AJ,рўйхат!$CX:$CX,$B$998,рўйхат!$D:$D,$C990)</f>
        <v/>
      </c>
      <c r="AJ990" s="36">
        <f>SUMIFS(рўйхат!AK:AK,рўйхат!$CX:$CX,$B$998,рўйхат!$D:$D,$C990)</f>
        <v/>
      </c>
      <c r="AK990" s="35">
        <f>SUMIFS(рўйхат!AL:AL,рўйхат!$CX:$CX,$B$998,рўйхат!$D:$D,$C990)</f>
        <v/>
      </c>
      <c r="AL990" s="36">
        <f>SUMIFS(рўйхат!AM:AM,рўйхат!$CX:$CX,$B$998,рўйхат!$D:$D,$C990)</f>
        <v/>
      </c>
      <c r="AM990" s="77">
        <f>IFERROR(Q990/E990,0)</f>
        <v/>
      </c>
      <c r="AN990" s="77">
        <f>IFERROR(R990/F990,0)</f>
        <v/>
      </c>
      <c r="AO990" s="35">
        <f>SUMIFS(рўйхат!AX:AX,рўйхат!$CX:$CX,$B$998,рўйхат!$D:$D,$C990)</f>
        <v/>
      </c>
      <c r="AP990" s="36">
        <f>SUMIFS(рўйхат!AY:AY,рўйхат!$CX:$CX,$B$998,рўйхат!$D:$D,$C990)</f>
        <v/>
      </c>
      <c r="AQ990" s="35">
        <f>SUMIFS(рўйхат!AZ:AZ,рўйхат!$CX:$CX,$B$998,рўйхат!$D:$D,$C990)</f>
        <v/>
      </c>
      <c r="AR990" s="36">
        <f>SUMIFS(рўйхат!BA:BA,рўйхат!$CX:$CX,$B$998,рўйхат!$D:$D,$C990)</f>
        <v/>
      </c>
      <c r="AS990" s="35">
        <f>SUMIFS(рўйхат!BB:BB,рўйхат!$CX:$CX,$B$998,рўйхат!$D:$D,$C990)</f>
        <v/>
      </c>
      <c r="AT990" s="36">
        <f>SUMIFS(рўйхат!BC:BC,рўйхат!$CX:$CX,$B$998,рўйхат!$D:$D,$C990)</f>
        <v/>
      </c>
      <c r="AU990" s="35">
        <f>SUMIFS(рўйхат!BD:BD,рўйхат!$CX:$CX,$B$998,рўйхат!$D:$D,$C990)</f>
        <v/>
      </c>
      <c r="AV990" s="36">
        <f>SUMIFS(рўйхат!BE:BE,рўйхат!$CX:$CX,$B$998,рўйхат!$D:$D,$C990)</f>
        <v/>
      </c>
      <c r="AW990" s="35">
        <f>SUMIFS(рўйхат!BF:BF,рўйхат!$CX:$CX,$B$998,рўйхат!$D:$D,$C990)</f>
        <v/>
      </c>
      <c r="AX990" s="36">
        <f>SUMIFS(рўйхат!BG:BG,рўйхат!$CX:$CX,$B$998,рўйхат!$D:$D,$C990)</f>
        <v/>
      </c>
      <c r="AY990" s="35">
        <f>SUMIFS(рўйхат!BH:BH,рўйхат!$CX:$CX,$B$998,рўйхат!$D:$D,$C990)</f>
        <v/>
      </c>
      <c r="AZ990" s="36">
        <f>SUMIFS(рўйхат!BI:BI,рўйхат!$CX:$CX,$B$998,рўйхат!$D:$D,$C990)</f>
        <v/>
      </c>
      <c r="BA990" s="35">
        <f>SUMIFS(рўйхат!BJ:BJ,рўйхат!$CX:$CX,$B$998,рўйхат!$D:$D,$C990)</f>
        <v/>
      </c>
      <c r="BB990" s="36">
        <f>SUMIFS(рўйхат!BK:BK,рўйхат!$CX:$CX,$B$998,рўйхат!$D:$D,$C990)</f>
        <v/>
      </c>
      <c r="BC990" s="77">
        <f>IFERROR(AO990/E990,0)</f>
        <v/>
      </c>
      <c r="BD990" s="77">
        <f>IFERROR(AP990/F990,0)</f>
        <v/>
      </c>
      <c r="BE990" s="35">
        <f>SUMIFS(рўйхат!BL:BL,рўйхат!$CX:$CX,$B$998,рўйхат!$D:$D,$C990)</f>
        <v/>
      </c>
      <c r="BF990" s="36">
        <f>SUMIFS(рўйхат!BM:BM,рўйхат!$CX:$CX,$B$998,рўйхат!$D:$D,$C990)</f>
        <v/>
      </c>
      <c r="BG990" s="35">
        <f>SUMIFS(рўйхат!BN:BN,рўйхат!$CX:$CX,$B$998,рўйхат!$D:$D,$C990)</f>
        <v/>
      </c>
      <c r="BH990" s="36">
        <f>SUMIFS(рўйхат!BO:BO,рўйхат!$CX:$CX,$B$998,рўйхат!$D:$D,$C990)</f>
        <v/>
      </c>
      <c r="BI990" s="35">
        <f>SUMIFS(рўйхат!BP:BP,рўйхат!$CX:$CX,$B$998,рўйхат!$D:$D,$C990)</f>
        <v/>
      </c>
      <c r="BJ990" s="36">
        <f>SUMIFS(рўйхат!BQ:BQ,рўйхат!$CX:$CX,$B$998,рўйхат!$D:$D,$C990)</f>
        <v/>
      </c>
      <c r="BK990" s="35">
        <f>SUMIFS(рўйхат!BR:BR,рўйхат!$CX:$CX,$B$998,рўйхат!$D:$D,$C990)</f>
        <v/>
      </c>
      <c r="BL990" s="36">
        <f>SUMIFS(рўйхат!BS:BS,рўйхат!$CX:$CX,$B$998,рўйхат!$D:$D,$C990)</f>
        <v/>
      </c>
      <c r="BM990" s="35">
        <f>SUMIFS(рўйхат!BT:BT,рўйхат!$CX:$CX,$B$998,рўйхат!$D:$D,$C990)</f>
        <v/>
      </c>
      <c r="BN990" s="36">
        <f>SUMIFS(рўйхат!BU:BU,рўйхат!$CX:$CX,$B$998,рўйхат!$D:$D,$C990)</f>
        <v/>
      </c>
      <c r="BO990" s="35">
        <f>SUMIFS(рўйхат!BX:BX,рўйхат!$CX:$CX,$B$998,рўйхат!$D:$D,$C990)</f>
        <v/>
      </c>
      <c r="BP990" s="36">
        <f>SUMIFS(рўйхат!BY:BY,рўйхат!$CX:$CX,$B$998,рўйхат!$D:$D,$C990)</f>
        <v/>
      </c>
      <c r="BQ990" s="35">
        <f>SUMIFS(рўйхат!BZ:BZ,рўйхат!$CX:$CX,$B$998,рўйхат!$D:$D,$C990)</f>
        <v/>
      </c>
      <c r="BR990" s="36">
        <f>SUMIFS(рўйхат!CA:CA,рўйхат!$CX:$CX,$B$998,рўйхат!$D:$D,$C990)</f>
        <v/>
      </c>
      <c r="BS990" s="35">
        <f>SUMIFS(рўйхат!CB:CB,рўйхат!$CX:$CX,$B$998,рўйхат!$D:$D,$C990)</f>
        <v/>
      </c>
      <c r="BT990" s="36">
        <f>SUMIFS(рўйхат!CC:CC,рўйхат!$CX:$CX,$B$998,рўйхат!$D:$D,$C990)</f>
        <v/>
      </c>
      <c r="BU990" s="35">
        <f>SUMIFS(рўйхат!CD:CD,рўйхат!$CX:$CX,$B$998,рўйхат!$D:$D,$C990)</f>
        <v/>
      </c>
      <c r="BV990" s="36">
        <f>SUMIFS(рўйхат!CE:CE,рўйхат!$CX:$CX,$B$998,рўйхат!$D:$D,$C990)</f>
        <v/>
      </c>
      <c r="BW990" s="35">
        <f>SUMIFS(рўйхат!CH:CH,рўйхат!$CX:$CX,$B$998,рўйхат!$D:$D,$C990)</f>
        <v/>
      </c>
      <c r="BX990" s="36">
        <f>SUMIFS(рўйхат!CI:CI,рўйхат!$CX:$CX,$B$998,рўйхат!$D:$D,$C990)</f>
        <v/>
      </c>
      <c r="BY990" s="35">
        <f>SUMIFS(рўйхат!CJ:CJ,рўйхат!$CX:$CX,$B$998,рўйхат!$D:$D,$C990)</f>
        <v/>
      </c>
      <c r="BZ990" s="36">
        <f>SUMIFS(рўйхат!CK:CK,рўйхат!$CX:$CX,$B$998,рўйхат!$D:$D,$C990)</f>
        <v/>
      </c>
      <c r="CA990" s="35">
        <f>SUMIFS(рўйхат!CL:CL,рўйхат!$CX:$CX,$B$998,рўйхат!$D:$D,$C990)</f>
        <v/>
      </c>
      <c r="CB990" s="36">
        <f>SUMIFS(рўйхат!CM:CM,рўйхат!$CX:$CX,$B$998,рўйхат!$D:$D,$C990)</f>
        <v/>
      </c>
      <c r="CC990" s="35">
        <f>SUMIFS(рўйхат!CN:CN,рўйхат!$CX:$CX,$B$998,рўйхат!$D:$D,$C990)</f>
        <v/>
      </c>
      <c r="CD990" s="36">
        <f>SUMIFS(рўйхат!CO:CO,рўйхат!$CX:$CX,$B$998,рўйхат!$D:$D,$C990)</f>
        <v/>
      </c>
      <c r="CE990" s="77">
        <f>IFERROR(BE990/(Q990+BE990),0)</f>
        <v/>
      </c>
      <c r="CF990" s="78">
        <f>IFERROR(BF990/(R990+BF990),0)</f>
        <v/>
      </c>
    </row>
    <row r="991" hidden="1" outlineLevel="1" ht="30" customFormat="1" customHeight="1" s="8">
      <c r="A991" s="39" t="n"/>
      <c r="B991" s="50" t="n">
        <v>59</v>
      </c>
      <c r="C991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991" s="51" t="n"/>
      <c r="E991" s="35">
        <f>SUMIFS(рўйхат!F:F,рўйхат!$CX:$CX,$B$998,рўйхат!$D:$D,$C991)</f>
        <v/>
      </c>
      <c r="F991" s="36">
        <f>SUMIFS(рўйхат!G:G,рўйхат!$CX:$CX,$B$998,рўйхат!$D:$D,$C991)</f>
        <v/>
      </c>
      <c r="G991" s="35">
        <f>SUMIFS(рўйхат!H:H,рўйхат!$CX:$CX,$B$998,рўйхат!$D:$D,$C991)</f>
        <v/>
      </c>
      <c r="H991" s="36">
        <f>SUMIFS(рўйхат!I:I,рўйхат!$CX:$CX,$B$998,рўйхат!$D:$D,$C991)</f>
        <v/>
      </c>
      <c r="I991" s="35">
        <f>SUMIFS(рўйхат!J:J,рўйхат!$CX:$CX,$B$998,рўйхат!$D:$D,$C991)</f>
        <v/>
      </c>
      <c r="J991" s="36">
        <f>SUMIFS(рўйхат!K:K,рўйхат!$CX:$CX,$B$998,рўйхат!$D:$D,$C991)</f>
        <v/>
      </c>
      <c r="K991" s="35">
        <f>SUMIFS(рўйхат!L:L,рўйхат!$CX:$CX,$B$998,рўйхат!$D:$D,$C991)</f>
        <v/>
      </c>
      <c r="L991" s="36">
        <f>SUMIFS(рўйхат!M:M,рўйхат!$CX:$CX,$B$998,рўйхат!$D:$D,$C991)</f>
        <v/>
      </c>
      <c r="M991" s="35">
        <f>SUMIFS(рўйхат!N:N,рўйхат!$CX:$CX,$B$998,рўйхат!$D:$D,$C991)</f>
        <v/>
      </c>
      <c r="N991" s="36">
        <f>SUMIFS(рўйхат!O:O,рўйхат!$CX:$CX,$B$998,рўйхат!$D:$D,$C991)</f>
        <v/>
      </c>
      <c r="O991" s="34">
        <f>IFERROR(M991/E991,0)</f>
        <v/>
      </c>
      <c r="P991" s="34">
        <f>IFERROR(N991/F991,0)</f>
        <v/>
      </c>
      <c r="Q991" s="35">
        <f>SUMIFS(рўйхат!P:P,рўйхат!$CX:$CX,$B$998,рўйхат!$D:$D,$C991)</f>
        <v/>
      </c>
      <c r="R991" s="36">
        <f>SUMIFS(рўйхат!Q:Q,рўйхат!$CX:$CX,$B$998,рўйхат!$D:$D,$C991)</f>
        <v/>
      </c>
      <c r="S991" s="35">
        <f>SUMIFS(рўйхат!R:R,рўйхат!$CX:$CX,$B$998,рўйхат!$D:$D,$C991)</f>
        <v/>
      </c>
      <c r="T991" s="36">
        <f>SUMIFS(рўйхат!S:S,рўйхат!$CX:$CX,$B$998,рўйхат!$D:$D,$C991)</f>
        <v/>
      </c>
      <c r="U991" s="35">
        <f>SUMIFS(рўйхат!T:T,рўйхат!$CX:$CX,$B$998,рўйхат!$D:$D,$C991)</f>
        <v/>
      </c>
      <c r="V991" s="36">
        <f>SUMIFS(рўйхат!U:U,рўйхат!$CX:$CX,$B$998,рўйхат!$D:$D,$C991)</f>
        <v/>
      </c>
      <c r="W991" s="35">
        <f>SUMIFS(рўйхат!V:V,рўйхат!$CX:$CX,$B$998,рўйхат!$D:$D,$C991)</f>
        <v/>
      </c>
      <c r="X991" s="36">
        <f>SUMIFS(рўйхат!W:W,рўйхат!$CX:$CX,$B$998,рўйхат!$D:$D,$C991)</f>
        <v/>
      </c>
      <c r="Y991" s="35">
        <f>SUMIFS(рўйхат!X:X,рўйхат!$CX:$CX,$B$998,рўйхат!$D:$D,$C991)</f>
        <v/>
      </c>
      <c r="Z991" s="36">
        <f>SUMIFS(рўйхат!Y:Y,рўйхат!$CX:$CX,$B$998,рўйхат!$D:$D,$C991)</f>
        <v/>
      </c>
      <c r="AA991" s="35">
        <f>SUMIFS(рўйхат!Z:Z,рўйхат!$CX:$CX,$B$998,рўйхат!$D:$D,$C991)</f>
        <v/>
      </c>
      <c r="AB991" s="36">
        <f>SUMIFS(рўйхат!AA:AA,рўйхат!$CX:$CX,$B$998,рўйхат!$D:$D,$C991)</f>
        <v/>
      </c>
      <c r="AC991" s="35">
        <f>SUMIFS(рўйхат!AB:AB,рўйхат!$CX:$CX,$B$998,рўйхат!$D:$D,$C991)</f>
        <v/>
      </c>
      <c r="AD991" s="36">
        <f>SUMIFS(рўйхат!AC:AC,рўйхат!$CX:$CX,$B$998,рўйхат!$D:$D,$C991)</f>
        <v/>
      </c>
      <c r="AE991" s="35">
        <f>SUMIFS(рўйхат!AD:AD,рўйхат!$CX:$CX,$B$998,рўйхат!$D:$D,$C991)</f>
        <v/>
      </c>
      <c r="AF991" s="36">
        <f>SUMIFS(рўйхат!AE:AE,рўйхат!$CX:$CX,$B$998,рўйхат!$D:$D,$C991)</f>
        <v/>
      </c>
      <c r="AG991" s="35">
        <f>SUMIFS(рўйхат!AH:AH,рўйхат!$CX:$CX,$B$998,рўйхат!$D:$D,$C991)</f>
        <v/>
      </c>
      <c r="AH991" s="36">
        <f>SUMIFS(рўйхат!AI:AI,рўйхат!$CX:$CX,$B$998,рўйхат!$D:$D,$C991)</f>
        <v/>
      </c>
      <c r="AI991" s="35">
        <f>SUMIFS(рўйхат!AJ:AJ,рўйхат!$CX:$CX,$B$998,рўйхат!$D:$D,$C991)</f>
        <v/>
      </c>
      <c r="AJ991" s="36">
        <f>SUMIFS(рўйхат!AK:AK,рўйхат!$CX:$CX,$B$998,рўйхат!$D:$D,$C991)</f>
        <v/>
      </c>
      <c r="AK991" s="35">
        <f>SUMIFS(рўйхат!AL:AL,рўйхат!$CX:$CX,$B$998,рўйхат!$D:$D,$C991)</f>
        <v/>
      </c>
      <c r="AL991" s="36">
        <f>SUMIFS(рўйхат!AM:AM,рўйхат!$CX:$CX,$B$998,рўйхат!$D:$D,$C991)</f>
        <v/>
      </c>
      <c r="AM991" s="77">
        <f>IFERROR(Q991/E991,0)</f>
        <v/>
      </c>
      <c r="AN991" s="77">
        <f>IFERROR(R991/F991,0)</f>
        <v/>
      </c>
      <c r="AO991" s="35">
        <f>SUMIFS(рўйхат!AX:AX,рўйхат!$CX:$CX,$B$998,рўйхат!$D:$D,$C991)</f>
        <v/>
      </c>
      <c r="AP991" s="36">
        <f>SUMIFS(рўйхат!AY:AY,рўйхат!$CX:$CX,$B$998,рўйхат!$D:$D,$C991)</f>
        <v/>
      </c>
      <c r="AQ991" s="35">
        <f>SUMIFS(рўйхат!AZ:AZ,рўйхат!$CX:$CX,$B$998,рўйхат!$D:$D,$C991)</f>
        <v/>
      </c>
      <c r="AR991" s="36">
        <f>SUMIFS(рўйхат!BA:BA,рўйхат!$CX:$CX,$B$998,рўйхат!$D:$D,$C991)</f>
        <v/>
      </c>
      <c r="AS991" s="35">
        <f>SUMIFS(рўйхат!BB:BB,рўйхат!$CX:$CX,$B$998,рўйхат!$D:$D,$C991)</f>
        <v/>
      </c>
      <c r="AT991" s="36">
        <f>SUMIFS(рўйхат!BC:BC,рўйхат!$CX:$CX,$B$998,рўйхат!$D:$D,$C991)</f>
        <v/>
      </c>
      <c r="AU991" s="35">
        <f>SUMIFS(рўйхат!BD:BD,рўйхат!$CX:$CX,$B$998,рўйхат!$D:$D,$C991)</f>
        <v/>
      </c>
      <c r="AV991" s="36">
        <f>SUMIFS(рўйхат!BE:BE,рўйхат!$CX:$CX,$B$998,рўйхат!$D:$D,$C991)</f>
        <v/>
      </c>
      <c r="AW991" s="35">
        <f>SUMIFS(рўйхат!BF:BF,рўйхат!$CX:$CX,$B$998,рўйхат!$D:$D,$C991)</f>
        <v/>
      </c>
      <c r="AX991" s="36">
        <f>SUMIFS(рўйхат!BG:BG,рўйхат!$CX:$CX,$B$998,рўйхат!$D:$D,$C991)</f>
        <v/>
      </c>
      <c r="AY991" s="35">
        <f>SUMIFS(рўйхат!BH:BH,рўйхат!$CX:$CX,$B$998,рўйхат!$D:$D,$C991)</f>
        <v/>
      </c>
      <c r="AZ991" s="36">
        <f>SUMIFS(рўйхат!BI:BI,рўйхат!$CX:$CX,$B$998,рўйхат!$D:$D,$C991)</f>
        <v/>
      </c>
      <c r="BA991" s="35">
        <f>SUMIFS(рўйхат!BJ:BJ,рўйхат!$CX:$CX,$B$998,рўйхат!$D:$D,$C991)</f>
        <v/>
      </c>
      <c r="BB991" s="36">
        <f>SUMIFS(рўйхат!BK:BK,рўйхат!$CX:$CX,$B$998,рўйхат!$D:$D,$C991)</f>
        <v/>
      </c>
      <c r="BC991" s="77">
        <f>IFERROR(AO991/E991,0)</f>
        <v/>
      </c>
      <c r="BD991" s="77">
        <f>IFERROR(AP991/F991,0)</f>
        <v/>
      </c>
      <c r="BE991" s="35">
        <f>SUMIFS(рўйхат!BL:BL,рўйхат!$CX:$CX,$B$998,рўйхат!$D:$D,$C991)</f>
        <v/>
      </c>
      <c r="BF991" s="36">
        <f>SUMIFS(рўйхат!BM:BM,рўйхат!$CX:$CX,$B$998,рўйхат!$D:$D,$C991)</f>
        <v/>
      </c>
      <c r="BG991" s="35">
        <f>SUMIFS(рўйхат!BN:BN,рўйхат!$CX:$CX,$B$998,рўйхат!$D:$D,$C991)</f>
        <v/>
      </c>
      <c r="BH991" s="36">
        <f>SUMIFS(рўйхат!BO:BO,рўйхат!$CX:$CX,$B$998,рўйхат!$D:$D,$C991)</f>
        <v/>
      </c>
      <c r="BI991" s="35">
        <f>SUMIFS(рўйхат!BP:BP,рўйхат!$CX:$CX,$B$998,рўйхат!$D:$D,$C991)</f>
        <v/>
      </c>
      <c r="BJ991" s="36">
        <f>SUMIFS(рўйхат!BQ:BQ,рўйхат!$CX:$CX,$B$998,рўйхат!$D:$D,$C991)</f>
        <v/>
      </c>
      <c r="BK991" s="35">
        <f>SUMIFS(рўйхат!BR:BR,рўйхат!$CX:$CX,$B$998,рўйхат!$D:$D,$C991)</f>
        <v/>
      </c>
      <c r="BL991" s="36">
        <f>SUMIFS(рўйхат!BS:BS,рўйхат!$CX:$CX,$B$998,рўйхат!$D:$D,$C991)</f>
        <v/>
      </c>
      <c r="BM991" s="35">
        <f>SUMIFS(рўйхат!BT:BT,рўйхат!$CX:$CX,$B$998,рўйхат!$D:$D,$C991)</f>
        <v/>
      </c>
      <c r="BN991" s="36">
        <f>SUMIFS(рўйхат!BU:BU,рўйхат!$CX:$CX,$B$998,рўйхат!$D:$D,$C991)</f>
        <v/>
      </c>
      <c r="BO991" s="35">
        <f>SUMIFS(рўйхат!BX:BX,рўйхат!$CX:$CX,$B$998,рўйхат!$D:$D,$C991)</f>
        <v/>
      </c>
      <c r="BP991" s="36">
        <f>SUMIFS(рўйхат!BY:BY,рўйхат!$CX:$CX,$B$998,рўйхат!$D:$D,$C991)</f>
        <v/>
      </c>
      <c r="BQ991" s="35">
        <f>SUMIFS(рўйхат!BZ:BZ,рўйхат!$CX:$CX,$B$998,рўйхат!$D:$D,$C991)</f>
        <v/>
      </c>
      <c r="BR991" s="36">
        <f>SUMIFS(рўйхат!CA:CA,рўйхат!$CX:$CX,$B$998,рўйхат!$D:$D,$C991)</f>
        <v/>
      </c>
      <c r="BS991" s="35">
        <f>SUMIFS(рўйхат!CB:CB,рўйхат!$CX:$CX,$B$998,рўйхат!$D:$D,$C991)</f>
        <v/>
      </c>
      <c r="BT991" s="36">
        <f>SUMIFS(рўйхат!CC:CC,рўйхат!$CX:$CX,$B$998,рўйхат!$D:$D,$C991)</f>
        <v/>
      </c>
      <c r="BU991" s="35">
        <f>SUMIFS(рўйхат!CD:CD,рўйхат!$CX:$CX,$B$998,рўйхат!$D:$D,$C991)</f>
        <v/>
      </c>
      <c r="BV991" s="36">
        <f>SUMIFS(рўйхат!CE:CE,рўйхат!$CX:$CX,$B$998,рўйхат!$D:$D,$C991)</f>
        <v/>
      </c>
      <c r="BW991" s="35">
        <f>SUMIFS(рўйхат!CH:CH,рўйхат!$CX:$CX,$B$998,рўйхат!$D:$D,$C991)</f>
        <v/>
      </c>
      <c r="BX991" s="36">
        <f>SUMIFS(рўйхат!CI:CI,рўйхат!$CX:$CX,$B$998,рўйхат!$D:$D,$C991)</f>
        <v/>
      </c>
      <c r="BY991" s="35">
        <f>SUMIFS(рўйхат!CJ:CJ,рўйхат!$CX:$CX,$B$998,рўйхат!$D:$D,$C991)</f>
        <v/>
      </c>
      <c r="BZ991" s="36">
        <f>SUMIFS(рўйхат!CK:CK,рўйхат!$CX:$CX,$B$998,рўйхат!$D:$D,$C991)</f>
        <v/>
      </c>
      <c r="CA991" s="35">
        <f>SUMIFS(рўйхат!CL:CL,рўйхат!$CX:$CX,$B$998,рўйхат!$D:$D,$C991)</f>
        <v/>
      </c>
      <c r="CB991" s="36">
        <f>SUMIFS(рўйхат!CM:CM,рўйхат!$CX:$CX,$B$998,рўйхат!$D:$D,$C991)</f>
        <v/>
      </c>
      <c r="CC991" s="35">
        <f>SUMIFS(рўйхат!CN:CN,рўйхат!$CX:$CX,$B$998,рўйхат!$D:$D,$C991)</f>
        <v/>
      </c>
      <c r="CD991" s="36">
        <f>SUMIFS(рўйхат!CO:CO,рўйхат!$CX:$CX,$B$998,рўйхат!$D:$D,$C991)</f>
        <v/>
      </c>
      <c r="CE991" s="77">
        <f>IFERROR(BE991/(Q991+BE991),0)</f>
        <v/>
      </c>
      <c r="CF991" s="78">
        <f>IFERROR(BF991/(R991+BF991),0)</f>
        <v/>
      </c>
    </row>
    <row r="992" hidden="1" outlineLevel="1" ht="30" customFormat="1" customHeight="1" s="8">
      <c r="A992" s="39" t="n"/>
      <c r="B992" s="50" t="n">
        <v>60</v>
      </c>
      <c r="C992" s="131" t="inlineStr">
        <is>
          <t>Хорижда бўлган фуқароларга иш ҳақи тўланиши</t>
        </is>
      </c>
      <c r="D992" s="51" t="n"/>
      <c r="E992" s="35">
        <f>SUMIFS(рўйхат!F:F,рўйхат!$CX:$CX,$B$998,рўйхат!$D:$D,$C992)</f>
        <v/>
      </c>
      <c r="F992" s="36">
        <f>SUMIFS(рўйхат!G:G,рўйхат!$CX:$CX,$B$998,рўйхат!$D:$D,$C992)</f>
        <v/>
      </c>
      <c r="G992" s="35">
        <f>SUMIFS(рўйхат!H:H,рўйхат!$CX:$CX,$B$998,рўйхат!$D:$D,$C992)</f>
        <v/>
      </c>
      <c r="H992" s="36">
        <f>SUMIFS(рўйхат!I:I,рўйхат!$CX:$CX,$B$998,рўйхат!$D:$D,$C992)</f>
        <v/>
      </c>
      <c r="I992" s="35">
        <f>SUMIFS(рўйхат!J:J,рўйхат!$CX:$CX,$B$998,рўйхат!$D:$D,$C992)</f>
        <v/>
      </c>
      <c r="J992" s="36">
        <f>SUMIFS(рўйхат!K:K,рўйхат!$CX:$CX,$B$998,рўйхат!$D:$D,$C992)</f>
        <v/>
      </c>
      <c r="K992" s="35">
        <f>SUMIFS(рўйхат!L:L,рўйхат!$CX:$CX,$B$998,рўйхат!$D:$D,$C992)</f>
        <v/>
      </c>
      <c r="L992" s="36">
        <f>SUMIFS(рўйхат!M:M,рўйхат!$CX:$CX,$B$998,рўйхат!$D:$D,$C992)</f>
        <v/>
      </c>
      <c r="M992" s="35">
        <f>SUMIFS(рўйхат!N:N,рўйхат!$CX:$CX,$B$998,рўйхат!$D:$D,$C992)</f>
        <v/>
      </c>
      <c r="N992" s="36">
        <f>SUMIFS(рўйхат!O:O,рўйхат!$CX:$CX,$B$998,рўйхат!$D:$D,$C992)</f>
        <v/>
      </c>
      <c r="O992" s="34">
        <f>IFERROR(M992/E992,0)</f>
        <v/>
      </c>
      <c r="P992" s="34">
        <f>IFERROR(N992/F992,0)</f>
        <v/>
      </c>
      <c r="Q992" s="35">
        <f>SUMIFS(рўйхат!P:P,рўйхат!$CX:$CX,$B$998,рўйхат!$D:$D,$C992)</f>
        <v/>
      </c>
      <c r="R992" s="36">
        <f>SUMIFS(рўйхат!Q:Q,рўйхат!$CX:$CX,$B$998,рўйхат!$D:$D,$C992)</f>
        <v/>
      </c>
      <c r="S992" s="35">
        <f>SUMIFS(рўйхат!R:R,рўйхат!$CX:$CX,$B$998,рўйхат!$D:$D,$C992)</f>
        <v/>
      </c>
      <c r="T992" s="36">
        <f>SUMIFS(рўйхат!S:S,рўйхат!$CX:$CX,$B$998,рўйхат!$D:$D,$C992)</f>
        <v/>
      </c>
      <c r="U992" s="35">
        <f>SUMIFS(рўйхат!T:T,рўйхат!$CX:$CX,$B$998,рўйхат!$D:$D,$C992)</f>
        <v/>
      </c>
      <c r="V992" s="36">
        <f>SUMIFS(рўйхат!U:U,рўйхат!$CX:$CX,$B$998,рўйхат!$D:$D,$C992)</f>
        <v/>
      </c>
      <c r="W992" s="35">
        <f>SUMIFS(рўйхат!V:V,рўйхат!$CX:$CX,$B$998,рўйхат!$D:$D,$C992)</f>
        <v/>
      </c>
      <c r="X992" s="36">
        <f>SUMIFS(рўйхат!W:W,рўйхат!$CX:$CX,$B$998,рўйхат!$D:$D,$C992)</f>
        <v/>
      </c>
      <c r="Y992" s="35">
        <f>SUMIFS(рўйхат!X:X,рўйхат!$CX:$CX,$B$998,рўйхат!$D:$D,$C992)</f>
        <v/>
      </c>
      <c r="Z992" s="36">
        <f>SUMIFS(рўйхат!Y:Y,рўйхат!$CX:$CX,$B$998,рўйхат!$D:$D,$C992)</f>
        <v/>
      </c>
      <c r="AA992" s="35">
        <f>SUMIFS(рўйхат!Z:Z,рўйхат!$CX:$CX,$B$998,рўйхат!$D:$D,$C992)</f>
        <v/>
      </c>
      <c r="AB992" s="36">
        <f>SUMIFS(рўйхат!AA:AA,рўйхат!$CX:$CX,$B$998,рўйхат!$D:$D,$C992)</f>
        <v/>
      </c>
      <c r="AC992" s="35">
        <f>SUMIFS(рўйхат!AB:AB,рўйхат!$CX:$CX,$B$998,рўйхат!$D:$D,$C992)</f>
        <v/>
      </c>
      <c r="AD992" s="36">
        <f>SUMIFS(рўйхат!AC:AC,рўйхат!$CX:$CX,$B$998,рўйхат!$D:$D,$C992)</f>
        <v/>
      </c>
      <c r="AE992" s="35">
        <f>SUMIFS(рўйхат!AD:AD,рўйхат!$CX:$CX,$B$998,рўйхат!$D:$D,$C992)</f>
        <v/>
      </c>
      <c r="AF992" s="36">
        <f>SUMIFS(рўйхат!AE:AE,рўйхат!$CX:$CX,$B$998,рўйхат!$D:$D,$C992)</f>
        <v/>
      </c>
      <c r="AG992" s="35">
        <f>SUMIFS(рўйхат!AH:AH,рўйхат!$CX:$CX,$B$998,рўйхат!$D:$D,$C992)</f>
        <v/>
      </c>
      <c r="AH992" s="36">
        <f>SUMIFS(рўйхат!AI:AI,рўйхат!$CX:$CX,$B$998,рўйхат!$D:$D,$C992)</f>
        <v/>
      </c>
      <c r="AI992" s="35">
        <f>SUMIFS(рўйхат!AJ:AJ,рўйхат!$CX:$CX,$B$998,рўйхат!$D:$D,$C992)</f>
        <v/>
      </c>
      <c r="AJ992" s="36">
        <f>SUMIFS(рўйхат!AK:AK,рўйхат!$CX:$CX,$B$998,рўйхат!$D:$D,$C992)</f>
        <v/>
      </c>
      <c r="AK992" s="35">
        <f>SUMIFS(рўйхат!AL:AL,рўйхат!$CX:$CX,$B$998,рўйхат!$D:$D,$C992)</f>
        <v/>
      </c>
      <c r="AL992" s="36">
        <f>SUMIFS(рўйхат!AM:AM,рўйхат!$CX:$CX,$B$998,рўйхат!$D:$D,$C992)</f>
        <v/>
      </c>
      <c r="AM992" s="77">
        <f>IFERROR(Q992/E992,0)</f>
        <v/>
      </c>
      <c r="AN992" s="77">
        <f>IFERROR(R992/F992,0)</f>
        <v/>
      </c>
      <c r="AO992" s="35">
        <f>SUMIFS(рўйхат!AX:AX,рўйхат!$CX:$CX,$B$998,рўйхат!$D:$D,$C992)</f>
        <v/>
      </c>
      <c r="AP992" s="36">
        <f>SUMIFS(рўйхат!AY:AY,рўйхат!$CX:$CX,$B$998,рўйхат!$D:$D,$C992)</f>
        <v/>
      </c>
      <c r="AQ992" s="35">
        <f>SUMIFS(рўйхат!AZ:AZ,рўйхат!$CX:$CX,$B$998,рўйхат!$D:$D,$C992)</f>
        <v/>
      </c>
      <c r="AR992" s="36">
        <f>SUMIFS(рўйхат!BA:BA,рўйхат!$CX:$CX,$B$998,рўйхат!$D:$D,$C992)</f>
        <v/>
      </c>
      <c r="AS992" s="35">
        <f>SUMIFS(рўйхат!BB:BB,рўйхат!$CX:$CX,$B$998,рўйхат!$D:$D,$C992)</f>
        <v/>
      </c>
      <c r="AT992" s="36">
        <f>SUMIFS(рўйхат!BC:BC,рўйхат!$CX:$CX,$B$998,рўйхат!$D:$D,$C992)</f>
        <v/>
      </c>
      <c r="AU992" s="35">
        <f>SUMIFS(рўйхат!BD:BD,рўйхат!$CX:$CX,$B$998,рўйхат!$D:$D,$C992)</f>
        <v/>
      </c>
      <c r="AV992" s="36">
        <f>SUMIFS(рўйхат!BE:BE,рўйхат!$CX:$CX,$B$998,рўйхат!$D:$D,$C992)</f>
        <v/>
      </c>
      <c r="AW992" s="35">
        <f>SUMIFS(рўйхат!BF:BF,рўйхат!$CX:$CX,$B$998,рўйхат!$D:$D,$C992)</f>
        <v/>
      </c>
      <c r="AX992" s="36">
        <f>SUMIFS(рўйхат!BG:BG,рўйхат!$CX:$CX,$B$998,рўйхат!$D:$D,$C992)</f>
        <v/>
      </c>
      <c r="AY992" s="35">
        <f>SUMIFS(рўйхат!BH:BH,рўйхат!$CX:$CX,$B$998,рўйхат!$D:$D,$C992)</f>
        <v/>
      </c>
      <c r="AZ992" s="36">
        <f>SUMIFS(рўйхат!BI:BI,рўйхат!$CX:$CX,$B$998,рўйхат!$D:$D,$C992)</f>
        <v/>
      </c>
      <c r="BA992" s="35">
        <f>SUMIFS(рўйхат!BJ:BJ,рўйхат!$CX:$CX,$B$998,рўйхат!$D:$D,$C992)</f>
        <v/>
      </c>
      <c r="BB992" s="36">
        <f>SUMIFS(рўйхат!BK:BK,рўйхат!$CX:$CX,$B$998,рўйхат!$D:$D,$C992)</f>
        <v/>
      </c>
      <c r="BC992" s="77">
        <f>IFERROR(AO992/E992,0)</f>
        <v/>
      </c>
      <c r="BD992" s="77">
        <f>IFERROR(AP992/F992,0)</f>
        <v/>
      </c>
      <c r="BE992" s="35">
        <f>SUMIFS(рўйхат!BL:BL,рўйхат!$CX:$CX,$B$998,рўйхат!$D:$D,$C992)</f>
        <v/>
      </c>
      <c r="BF992" s="36">
        <f>SUMIFS(рўйхат!BM:BM,рўйхат!$CX:$CX,$B$998,рўйхат!$D:$D,$C992)</f>
        <v/>
      </c>
      <c r="BG992" s="35">
        <f>SUMIFS(рўйхат!BN:BN,рўйхат!$CX:$CX,$B$998,рўйхат!$D:$D,$C992)</f>
        <v/>
      </c>
      <c r="BH992" s="36">
        <f>SUMIFS(рўйхат!BO:BO,рўйхат!$CX:$CX,$B$998,рўйхат!$D:$D,$C992)</f>
        <v/>
      </c>
      <c r="BI992" s="35">
        <f>SUMIFS(рўйхат!BP:BP,рўйхат!$CX:$CX,$B$998,рўйхат!$D:$D,$C992)</f>
        <v/>
      </c>
      <c r="BJ992" s="36">
        <f>SUMIFS(рўйхат!BQ:BQ,рўйхат!$CX:$CX,$B$998,рўйхат!$D:$D,$C992)</f>
        <v/>
      </c>
      <c r="BK992" s="35">
        <f>SUMIFS(рўйхат!BR:BR,рўйхат!$CX:$CX,$B$998,рўйхат!$D:$D,$C992)</f>
        <v/>
      </c>
      <c r="BL992" s="36">
        <f>SUMIFS(рўйхат!BS:BS,рўйхат!$CX:$CX,$B$998,рўйхат!$D:$D,$C992)</f>
        <v/>
      </c>
      <c r="BM992" s="35">
        <f>SUMIFS(рўйхат!BT:BT,рўйхат!$CX:$CX,$B$998,рўйхат!$D:$D,$C992)</f>
        <v/>
      </c>
      <c r="BN992" s="36">
        <f>SUMIFS(рўйхат!BU:BU,рўйхат!$CX:$CX,$B$998,рўйхат!$D:$D,$C992)</f>
        <v/>
      </c>
      <c r="BO992" s="35">
        <f>SUMIFS(рўйхат!BX:BX,рўйхат!$CX:$CX,$B$998,рўйхат!$D:$D,$C992)</f>
        <v/>
      </c>
      <c r="BP992" s="36">
        <f>SUMIFS(рўйхат!BY:BY,рўйхат!$CX:$CX,$B$998,рўйхат!$D:$D,$C992)</f>
        <v/>
      </c>
      <c r="BQ992" s="35">
        <f>SUMIFS(рўйхат!BZ:BZ,рўйхат!$CX:$CX,$B$998,рўйхат!$D:$D,$C992)</f>
        <v/>
      </c>
      <c r="BR992" s="36">
        <f>SUMIFS(рўйхат!CA:CA,рўйхат!$CX:$CX,$B$998,рўйхат!$D:$D,$C992)</f>
        <v/>
      </c>
      <c r="BS992" s="35">
        <f>SUMIFS(рўйхат!CB:CB,рўйхат!$CX:$CX,$B$998,рўйхат!$D:$D,$C992)</f>
        <v/>
      </c>
      <c r="BT992" s="36">
        <f>SUMIFS(рўйхат!CC:CC,рўйхат!$CX:$CX,$B$998,рўйхат!$D:$D,$C992)</f>
        <v/>
      </c>
      <c r="BU992" s="35">
        <f>SUMIFS(рўйхат!CD:CD,рўйхат!$CX:$CX,$B$998,рўйхат!$D:$D,$C992)</f>
        <v/>
      </c>
      <c r="BV992" s="36">
        <f>SUMIFS(рўйхат!CE:CE,рўйхат!$CX:$CX,$B$998,рўйхат!$D:$D,$C992)</f>
        <v/>
      </c>
      <c r="BW992" s="35">
        <f>SUMIFS(рўйхат!CH:CH,рўйхат!$CX:$CX,$B$998,рўйхат!$D:$D,$C992)</f>
        <v/>
      </c>
      <c r="BX992" s="36">
        <f>SUMIFS(рўйхат!CI:CI,рўйхат!$CX:$CX,$B$998,рўйхат!$D:$D,$C992)</f>
        <v/>
      </c>
      <c r="BY992" s="35">
        <f>SUMIFS(рўйхат!CJ:CJ,рўйхат!$CX:$CX,$B$998,рўйхат!$D:$D,$C992)</f>
        <v/>
      </c>
      <c r="BZ992" s="36">
        <f>SUMIFS(рўйхат!CK:CK,рўйхат!$CX:$CX,$B$998,рўйхат!$D:$D,$C992)</f>
        <v/>
      </c>
      <c r="CA992" s="35">
        <f>SUMIFS(рўйхат!CL:CL,рўйхат!$CX:$CX,$B$998,рўйхат!$D:$D,$C992)</f>
        <v/>
      </c>
      <c r="CB992" s="36">
        <f>SUMIFS(рўйхат!CM:CM,рўйхат!$CX:$CX,$B$998,рўйхат!$D:$D,$C992)</f>
        <v/>
      </c>
      <c r="CC992" s="35">
        <f>SUMIFS(рўйхат!CN:CN,рўйхат!$CX:$CX,$B$998,рўйхат!$D:$D,$C992)</f>
        <v/>
      </c>
      <c r="CD992" s="36">
        <f>SUMIFS(рўйхат!CO:CO,рўйхат!$CX:$CX,$B$998,рўйхат!$D:$D,$C992)</f>
        <v/>
      </c>
      <c r="CE992" s="77">
        <f>IFERROR(BE992/(Q992+BE992),0)</f>
        <v/>
      </c>
      <c r="CF992" s="78">
        <f>IFERROR(BF992/(R992+BF992),0)</f>
        <v/>
      </c>
    </row>
    <row r="993" hidden="1" outlineLevel="1" ht="30" customFormat="1" customHeight="1" s="8">
      <c r="A993" s="39" t="n"/>
      <c r="B993" s="50" t="n">
        <v>61</v>
      </c>
      <c r="C993" s="131" t="inlineStr">
        <is>
          <t>Якунига етмаган харидларда нархларни ошириб кўрсатилиш ҳолатлари таҳлили (UZEX)</t>
        </is>
      </c>
      <c r="D993" s="51" t="n"/>
      <c r="E993" s="35">
        <f>SUMIFS(рўйхат!F:F,рўйхат!$CX:$CX,$B$998,рўйхат!$D:$D,$C993)</f>
        <v/>
      </c>
      <c r="F993" s="36">
        <f>SUMIFS(рўйхат!G:G,рўйхат!$CX:$CX,$B$998,рўйхат!$D:$D,$C993)</f>
        <v/>
      </c>
      <c r="G993" s="35">
        <f>SUMIFS(рўйхат!H:H,рўйхат!$CX:$CX,$B$998,рўйхат!$D:$D,$C993)</f>
        <v/>
      </c>
      <c r="H993" s="36">
        <f>SUMIFS(рўйхат!I:I,рўйхат!$CX:$CX,$B$998,рўйхат!$D:$D,$C993)</f>
        <v/>
      </c>
      <c r="I993" s="35">
        <f>SUMIFS(рўйхат!J:J,рўйхат!$CX:$CX,$B$998,рўйхат!$D:$D,$C993)</f>
        <v/>
      </c>
      <c r="J993" s="36">
        <f>SUMIFS(рўйхат!K:K,рўйхат!$CX:$CX,$B$998,рўйхат!$D:$D,$C993)</f>
        <v/>
      </c>
      <c r="K993" s="35">
        <f>SUMIFS(рўйхат!L:L,рўйхат!$CX:$CX,$B$998,рўйхат!$D:$D,$C993)</f>
        <v/>
      </c>
      <c r="L993" s="36">
        <f>SUMIFS(рўйхат!M:M,рўйхат!$CX:$CX,$B$998,рўйхат!$D:$D,$C993)</f>
        <v/>
      </c>
      <c r="M993" s="35">
        <f>SUMIFS(рўйхат!N:N,рўйхат!$CX:$CX,$B$998,рўйхат!$D:$D,$C993)</f>
        <v/>
      </c>
      <c r="N993" s="36">
        <f>SUMIFS(рўйхат!O:O,рўйхат!$CX:$CX,$B$998,рўйхат!$D:$D,$C993)</f>
        <v/>
      </c>
      <c r="O993" s="34">
        <f>IFERROR(M993/E993,0)</f>
        <v/>
      </c>
      <c r="P993" s="34">
        <f>IFERROR(N993/F993,0)</f>
        <v/>
      </c>
      <c r="Q993" s="35">
        <f>SUMIFS(рўйхат!P:P,рўйхат!$CX:$CX,$B$998,рўйхат!$D:$D,$C993)</f>
        <v/>
      </c>
      <c r="R993" s="36">
        <f>SUMIFS(рўйхат!Q:Q,рўйхат!$CX:$CX,$B$998,рўйхат!$D:$D,$C993)</f>
        <v/>
      </c>
      <c r="S993" s="35">
        <f>SUMIFS(рўйхат!R:R,рўйхат!$CX:$CX,$B$998,рўйхат!$D:$D,$C993)</f>
        <v/>
      </c>
      <c r="T993" s="36">
        <f>SUMIFS(рўйхат!S:S,рўйхат!$CX:$CX,$B$998,рўйхат!$D:$D,$C993)</f>
        <v/>
      </c>
      <c r="U993" s="35">
        <f>SUMIFS(рўйхат!T:T,рўйхат!$CX:$CX,$B$998,рўйхат!$D:$D,$C993)</f>
        <v/>
      </c>
      <c r="V993" s="36">
        <f>SUMIFS(рўйхат!U:U,рўйхат!$CX:$CX,$B$998,рўйхат!$D:$D,$C993)</f>
        <v/>
      </c>
      <c r="W993" s="35">
        <f>SUMIFS(рўйхат!V:V,рўйхат!$CX:$CX,$B$998,рўйхат!$D:$D,$C993)</f>
        <v/>
      </c>
      <c r="X993" s="36">
        <f>SUMIFS(рўйхат!W:W,рўйхат!$CX:$CX,$B$998,рўйхат!$D:$D,$C993)</f>
        <v/>
      </c>
      <c r="Y993" s="35">
        <f>SUMIFS(рўйхат!X:X,рўйхат!$CX:$CX,$B$998,рўйхат!$D:$D,$C993)</f>
        <v/>
      </c>
      <c r="Z993" s="36">
        <f>SUMIFS(рўйхат!Y:Y,рўйхат!$CX:$CX,$B$998,рўйхат!$D:$D,$C993)</f>
        <v/>
      </c>
      <c r="AA993" s="35">
        <f>SUMIFS(рўйхат!Z:Z,рўйхат!$CX:$CX,$B$998,рўйхат!$D:$D,$C993)</f>
        <v/>
      </c>
      <c r="AB993" s="36">
        <f>SUMIFS(рўйхат!AA:AA,рўйхат!$CX:$CX,$B$998,рўйхат!$D:$D,$C993)</f>
        <v/>
      </c>
      <c r="AC993" s="35">
        <f>SUMIFS(рўйхат!AB:AB,рўйхат!$CX:$CX,$B$998,рўйхат!$D:$D,$C993)</f>
        <v/>
      </c>
      <c r="AD993" s="36">
        <f>SUMIFS(рўйхат!AC:AC,рўйхат!$CX:$CX,$B$998,рўйхат!$D:$D,$C993)</f>
        <v/>
      </c>
      <c r="AE993" s="35">
        <f>SUMIFS(рўйхат!AD:AD,рўйхат!$CX:$CX,$B$998,рўйхат!$D:$D,$C993)</f>
        <v/>
      </c>
      <c r="AF993" s="36">
        <f>SUMIFS(рўйхат!AE:AE,рўйхат!$CX:$CX,$B$998,рўйхат!$D:$D,$C993)</f>
        <v/>
      </c>
      <c r="AG993" s="35">
        <f>SUMIFS(рўйхат!AH:AH,рўйхат!$CX:$CX,$B$998,рўйхат!$D:$D,$C993)</f>
        <v/>
      </c>
      <c r="AH993" s="36">
        <f>SUMIFS(рўйхат!AI:AI,рўйхат!$CX:$CX,$B$998,рўйхат!$D:$D,$C993)</f>
        <v/>
      </c>
      <c r="AI993" s="35">
        <f>SUMIFS(рўйхат!AJ:AJ,рўйхат!$CX:$CX,$B$998,рўйхат!$D:$D,$C993)</f>
        <v/>
      </c>
      <c r="AJ993" s="36">
        <f>SUMIFS(рўйхат!AK:AK,рўйхат!$CX:$CX,$B$998,рўйхат!$D:$D,$C993)</f>
        <v/>
      </c>
      <c r="AK993" s="35">
        <f>SUMIFS(рўйхат!AL:AL,рўйхат!$CX:$CX,$B$998,рўйхат!$D:$D,$C993)</f>
        <v/>
      </c>
      <c r="AL993" s="36">
        <f>SUMIFS(рўйхат!AM:AM,рўйхат!$CX:$CX,$B$998,рўйхат!$D:$D,$C993)</f>
        <v/>
      </c>
      <c r="AM993" s="77">
        <f>IFERROR(Q993/E993,0)</f>
        <v/>
      </c>
      <c r="AN993" s="77">
        <f>IFERROR(R993/F993,0)</f>
        <v/>
      </c>
      <c r="AO993" s="35">
        <f>SUMIFS(рўйхат!AX:AX,рўйхат!$CX:$CX,$B$998,рўйхат!$D:$D,$C993)</f>
        <v/>
      </c>
      <c r="AP993" s="36">
        <f>SUMIFS(рўйхат!AY:AY,рўйхат!$CX:$CX,$B$998,рўйхат!$D:$D,$C993)</f>
        <v/>
      </c>
      <c r="AQ993" s="35">
        <f>SUMIFS(рўйхат!AZ:AZ,рўйхат!$CX:$CX,$B$998,рўйхат!$D:$D,$C993)</f>
        <v/>
      </c>
      <c r="AR993" s="36">
        <f>SUMIFS(рўйхат!BA:BA,рўйхат!$CX:$CX,$B$998,рўйхат!$D:$D,$C993)</f>
        <v/>
      </c>
      <c r="AS993" s="35">
        <f>SUMIFS(рўйхат!BB:BB,рўйхат!$CX:$CX,$B$998,рўйхат!$D:$D,$C993)</f>
        <v/>
      </c>
      <c r="AT993" s="36">
        <f>SUMIFS(рўйхат!BC:BC,рўйхат!$CX:$CX,$B$998,рўйхат!$D:$D,$C993)</f>
        <v/>
      </c>
      <c r="AU993" s="35">
        <f>SUMIFS(рўйхат!BD:BD,рўйхат!$CX:$CX,$B$998,рўйхат!$D:$D,$C993)</f>
        <v/>
      </c>
      <c r="AV993" s="36">
        <f>SUMIFS(рўйхат!BE:BE,рўйхат!$CX:$CX,$B$998,рўйхат!$D:$D,$C993)</f>
        <v/>
      </c>
      <c r="AW993" s="35">
        <f>SUMIFS(рўйхат!BF:BF,рўйхат!$CX:$CX,$B$998,рўйхат!$D:$D,$C993)</f>
        <v/>
      </c>
      <c r="AX993" s="36">
        <f>SUMIFS(рўйхат!BG:BG,рўйхат!$CX:$CX,$B$998,рўйхат!$D:$D,$C993)</f>
        <v/>
      </c>
      <c r="AY993" s="35">
        <f>SUMIFS(рўйхат!BH:BH,рўйхат!$CX:$CX,$B$998,рўйхат!$D:$D,$C993)</f>
        <v/>
      </c>
      <c r="AZ993" s="36">
        <f>SUMIFS(рўйхат!BI:BI,рўйхат!$CX:$CX,$B$998,рўйхат!$D:$D,$C993)</f>
        <v/>
      </c>
      <c r="BA993" s="35">
        <f>SUMIFS(рўйхат!BJ:BJ,рўйхат!$CX:$CX,$B$998,рўйхат!$D:$D,$C993)</f>
        <v/>
      </c>
      <c r="BB993" s="36">
        <f>SUMIFS(рўйхат!BK:BK,рўйхат!$CX:$CX,$B$998,рўйхат!$D:$D,$C993)</f>
        <v/>
      </c>
      <c r="BC993" s="77">
        <f>IFERROR(AO993/E993,0)</f>
        <v/>
      </c>
      <c r="BD993" s="77">
        <f>IFERROR(AP993/F993,0)</f>
        <v/>
      </c>
      <c r="BE993" s="35">
        <f>SUMIFS(рўйхат!BL:BL,рўйхат!$CX:$CX,$B$998,рўйхат!$D:$D,$C993)</f>
        <v/>
      </c>
      <c r="BF993" s="36">
        <f>SUMIFS(рўйхат!BM:BM,рўйхат!$CX:$CX,$B$998,рўйхат!$D:$D,$C993)</f>
        <v/>
      </c>
      <c r="BG993" s="35">
        <f>SUMIFS(рўйхат!BN:BN,рўйхат!$CX:$CX,$B$998,рўйхат!$D:$D,$C993)</f>
        <v/>
      </c>
      <c r="BH993" s="36">
        <f>SUMIFS(рўйхат!BO:BO,рўйхат!$CX:$CX,$B$998,рўйхат!$D:$D,$C993)</f>
        <v/>
      </c>
      <c r="BI993" s="35">
        <f>SUMIFS(рўйхат!BP:BP,рўйхат!$CX:$CX,$B$998,рўйхат!$D:$D,$C993)</f>
        <v/>
      </c>
      <c r="BJ993" s="36">
        <f>SUMIFS(рўйхат!BQ:BQ,рўйхат!$CX:$CX,$B$998,рўйхат!$D:$D,$C993)</f>
        <v/>
      </c>
      <c r="BK993" s="35">
        <f>SUMIFS(рўйхат!BR:BR,рўйхат!$CX:$CX,$B$998,рўйхат!$D:$D,$C993)</f>
        <v/>
      </c>
      <c r="BL993" s="36">
        <f>SUMIFS(рўйхат!BS:BS,рўйхат!$CX:$CX,$B$998,рўйхат!$D:$D,$C993)</f>
        <v/>
      </c>
      <c r="BM993" s="35">
        <f>SUMIFS(рўйхат!BT:BT,рўйхат!$CX:$CX,$B$998,рўйхат!$D:$D,$C993)</f>
        <v/>
      </c>
      <c r="BN993" s="36">
        <f>SUMIFS(рўйхат!BU:BU,рўйхат!$CX:$CX,$B$998,рўйхат!$D:$D,$C993)</f>
        <v/>
      </c>
      <c r="BO993" s="35">
        <f>SUMIFS(рўйхат!BX:BX,рўйхат!$CX:$CX,$B$998,рўйхат!$D:$D,$C993)</f>
        <v/>
      </c>
      <c r="BP993" s="36">
        <f>SUMIFS(рўйхат!BY:BY,рўйхат!$CX:$CX,$B$998,рўйхат!$D:$D,$C993)</f>
        <v/>
      </c>
      <c r="BQ993" s="35">
        <f>SUMIFS(рўйхат!BZ:BZ,рўйхат!$CX:$CX,$B$998,рўйхат!$D:$D,$C993)</f>
        <v/>
      </c>
      <c r="BR993" s="36">
        <f>SUMIFS(рўйхат!CA:CA,рўйхат!$CX:$CX,$B$998,рўйхат!$D:$D,$C993)</f>
        <v/>
      </c>
      <c r="BS993" s="35">
        <f>SUMIFS(рўйхат!CB:CB,рўйхат!$CX:$CX,$B$998,рўйхат!$D:$D,$C993)</f>
        <v/>
      </c>
      <c r="BT993" s="36">
        <f>SUMIFS(рўйхат!CC:CC,рўйхат!$CX:$CX,$B$998,рўйхат!$D:$D,$C993)</f>
        <v/>
      </c>
      <c r="BU993" s="35">
        <f>SUMIFS(рўйхат!CD:CD,рўйхат!$CX:$CX,$B$998,рўйхат!$D:$D,$C993)</f>
        <v/>
      </c>
      <c r="BV993" s="36">
        <f>SUMIFS(рўйхат!CE:CE,рўйхат!$CX:$CX,$B$998,рўйхат!$D:$D,$C993)</f>
        <v/>
      </c>
      <c r="BW993" s="35">
        <f>SUMIFS(рўйхат!CH:CH,рўйхат!$CX:$CX,$B$998,рўйхат!$D:$D,$C993)</f>
        <v/>
      </c>
      <c r="BX993" s="36">
        <f>SUMIFS(рўйхат!CI:CI,рўйхат!$CX:$CX,$B$998,рўйхат!$D:$D,$C993)</f>
        <v/>
      </c>
      <c r="BY993" s="35">
        <f>SUMIFS(рўйхат!CJ:CJ,рўйхат!$CX:$CX,$B$998,рўйхат!$D:$D,$C993)</f>
        <v/>
      </c>
      <c r="BZ993" s="36">
        <f>SUMIFS(рўйхат!CK:CK,рўйхат!$CX:$CX,$B$998,рўйхат!$D:$D,$C993)</f>
        <v/>
      </c>
      <c r="CA993" s="35">
        <f>SUMIFS(рўйхат!CL:CL,рўйхат!$CX:$CX,$B$998,рўйхат!$D:$D,$C993)</f>
        <v/>
      </c>
      <c r="CB993" s="36">
        <f>SUMIFS(рўйхат!CM:CM,рўйхат!$CX:$CX,$B$998,рўйхат!$D:$D,$C993)</f>
        <v/>
      </c>
      <c r="CC993" s="35">
        <f>SUMIFS(рўйхат!CN:CN,рўйхат!$CX:$CX,$B$998,рўйхат!$D:$D,$C993)</f>
        <v/>
      </c>
      <c r="CD993" s="36">
        <f>SUMIFS(рўйхат!CO:CO,рўйхат!$CX:$CX,$B$998,рўйхат!$D:$D,$C993)</f>
        <v/>
      </c>
      <c r="CE993" s="77">
        <f>IFERROR(BE993/(Q993+BE993),0)</f>
        <v/>
      </c>
      <c r="CF993" s="78">
        <f>IFERROR(BF993/(R993+BF993),0)</f>
        <v/>
      </c>
    </row>
    <row r="994" hidden="1" outlineLevel="1" ht="30" customFormat="1" customHeight="1" s="8">
      <c r="A994" s="39" t="n"/>
      <c r="B994" s="50" t="n">
        <v>62</v>
      </c>
      <c r="C994" s="131" t="inlineStr">
        <is>
          <t>Manfaatlar to'qnashuvi (COOPERATION)</t>
        </is>
      </c>
      <c r="D994" s="51" t="n"/>
      <c r="E994" s="35">
        <f>SUMIFS(рўйхат!F:F,рўйхат!$CX:$CX,$B$998,рўйхат!$D:$D,$C994)</f>
        <v/>
      </c>
      <c r="F994" s="36">
        <f>SUMIFS(рўйхат!G:G,рўйхат!$CX:$CX,$B$998,рўйхат!$D:$D,$C994)</f>
        <v/>
      </c>
      <c r="G994" s="35">
        <f>SUMIFS(рўйхат!H:H,рўйхат!$CX:$CX,$B$998,рўйхат!$D:$D,$C994)</f>
        <v/>
      </c>
      <c r="H994" s="36">
        <f>SUMIFS(рўйхат!I:I,рўйхат!$CX:$CX,$B$998,рўйхат!$D:$D,$C994)</f>
        <v/>
      </c>
      <c r="I994" s="35">
        <f>SUMIFS(рўйхат!J:J,рўйхат!$CX:$CX,$B$998,рўйхат!$D:$D,$C994)</f>
        <v/>
      </c>
      <c r="J994" s="36">
        <f>SUMIFS(рўйхат!K:K,рўйхат!$CX:$CX,$B$998,рўйхат!$D:$D,$C994)</f>
        <v/>
      </c>
      <c r="K994" s="35">
        <f>SUMIFS(рўйхат!L:L,рўйхат!$CX:$CX,$B$998,рўйхат!$D:$D,$C994)</f>
        <v/>
      </c>
      <c r="L994" s="36">
        <f>SUMIFS(рўйхат!M:M,рўйхат!$CX:$CX,$B$998,рўйхат!$D:$D,$C994)</f>
        <v/>
      </c>
      <c r="M994" s="35">
        <f>SUMIFS(рўйхат!N:N,рўйхат!$CX:$CX,$B$998,рўйхат!$D:$D,$C994)</f>
        <v/>
      </c>
      <c r="N994" s="36">
        <f>SUMIFS(рўйхат!O:O,рўйхат!$CX:$CX,$B$998,рўйхат!$D:$D,$C994)</f>
        <v/>
      </c>
      <c r="O994" s="34">
        <f>IFERROR(M994/E994,0)</f>
        <v/>
      </c>
      <c r="P994" s="34">
        <f>IFERROR(N994/F994,0)</f>
        <v/>
      </c>
      <c r="Q994" s="35">
        <f>SUMIFS(рўйхат!P:P,рўйхат!$CX:$CX,$B$998,рўйхат!$D:$D,$C994)</f>
        <v/>
      </c>
      <c r="R994" s="36">
        <f>SUMIFS(рўйхат!Q:Q,рўйхат!$CX:$CX,$B$998,рўйхат!$D:$D,$C994)</f>
        <v/>
      </c>
      <c r="S994" s="35">
        <f>SUMIFS(рўйхат!R:R,рўйхат!$CX:$CX,$B$998,рўйхат!$D:$D,$C994)</f>
        <v/>
      </c>
      <c r="T994" s="36">
        <f>SUMIFS(рўйхат!S:S,рўйхат!$CX:$CX,$B$998,рўйхат!$D:$D,$C994)</f>
        <v/>
      </c>
      <c r="U994" s="35">
        <f>SUMIFS(рўйхат!T:T,рўйхат!$CX:$CX,$B$998,рўйхат!$D:$D,$C994)</f>
        <v/>
      </c>
      <c r="V994" s="36">
        <f>SUMIFS(рўйхат!U:U,рўйхат!$CX:$CX,$B$998,рўйхат!$D:$D,$C994)</f>
        <v/>
      </c>
      <c r="W994" s="35">
        <f>SUMIFS(рўйхат!V:V,рўйхат!$CX:$CX,$B$998,рўйхат!$D:$D,$C994)</f>
        <v/>
      </c>
      <c r="X994" s="36">
        <f>SUMIFS(рўйхат!W:W,рўйхат!$CX:$CX,$B$998,рўйхат!$D:$D,$C994)</f>
        <v/>
      </c>
      <c r="Y994" s="35">
        <f>SUMIFS(рўйхат!X:X,рўйхат!$CX:$CX,$B$998,рўйхат!$D:$D,$C994)</f>
        <v/>
      </c>
      <c r="Z994" s="36">
        <f>SUMIFS(рўйхат!Y:Y,рўйхат!$CX:$CX,$B$998,рўйхат!$D:$D,$C994)</f>
        <v/>
      </c>
      <c r="AA994" s="35">
        <f>SUMIFS(рўйхат!Z:Z,рўйхат!$CX:$CX,$B$998,рўйхат!$D:$D,$C994)</f>
        <v/>
      </c>
      <c r="AB994" s="36">
        <f>SUMIFS(рўйхат!AA:AA,рўйхат!$CX:$CX,$B$998,рўйхат!$D:$D,$C994)</f>
        <v/>
      </c>
      <c r="AC994" s="35">
        <f>SUMIFS(рўйхат!AB:AB,рўйхат!$CX:$CX,$B$998,рўйхат!$D:$D,$C994)</f>
        <v/>
      </c>
      <c r="AD994" s="36">
        <f>SUMIFS(рўйхат!AC:AC,рўйхат!$CX:$CX,$B$998,рўйхат!$D:$D,$C994)</f>
        <v/>
      </c>
      <c r="AE994" s="35">
        <f>SUMIFS(рўйхат!AD:AD,рўйхат!$CX:$CX,$B$998,рўйхат!$D:$D,$C994)</f>
        <v/>
      </c>
      <c r="AF994" s="36">
        <f>SUMIFS(рўйхат!AE:AE,рўйхат!$CX:$CX,$B$998,рўйхат!$D:$D,$C994)</f>
        <v/>
      </c>
      <c r="AG994" s="35">
        <f>SUMIFS(рўйхат!AH:AH,рўйхат!$CX:$CX,$B$998,рўйхат!$D:$D,$C994)</f>
        <v/>
      </c>
      <c r="AH994" s="36">
        <f>SUMIFS(рўйхат!AI:AI,рўйхат!$CX:$CX,$B$998,рўйхат!$D:$D,$C994)</f>
        <v/>
      </c>
      <c r="AI994" s="35">
        <f>SUMIFS(рўйхат!AJ:AJ,рўйхат!$CX:$CX,$B$998,рўйхат!$D:$D,$C994)</f>
        <v/>
      </c>
      <c r="AJ994" s="36">
        <f>SUMIFS(рўйхат!AK:AK,рўйхат!$CX:$CX,$B$998,рўйхат!$D:$D,$C994)</f>
        <v/>
      </c>
      <c r="AK994" s="35">
        <f>SUMIFS(рўйхат!AL:AL,рўйхат!$CX:$CX,$B$998,рўйхат!$D:$D,$C994)</f>
        <v/>
      </c>
      <c r="AL994" s="36">
        <f>SUMIFS(рўйхат!AM:AM,рўйхат!$CX:$CX,$B$998,рўйхат!$D:$D,$C994)</f>
        <v/>
      </c>
      <c r="AM994" s="77">
        <f>IFERROR(Q994/E994,0)</f>
        <v/>
      </c>
      <c r="AN994" s="77">
        <f>IFERROR(R994/F994,0)</f>
        <v/>
      </c>
      <c r="AO994" s="35">
        <f>SUMIFS(рўйхат!AX:AX,рўйхат!$CX:$CX,$B$998,рўйхат!$D:$D,$C994)</f>
        <v/>
      </c>
      <c r="AP994" s="36">
        <f>SUMIFS(рўйхат!AY:AY,рўйхат!$CX:$CX,$B$998,рўйхат!$D:$D,$C994)</f>
        <v/>
      </c>
      <c r="AQ994" s="35">
        <f>SUMIFS(рўйхат!AZ:AZ,рўйхат!$CX:$CX,$B$998,рўйхат!$D:$D,$C994)</f>
        <v/>
      </c>
      <c r="AR994" s="36">
        <f>SUMIFS(рўйхат!BA:BA,рўйхат!$CX:$CX,$B$998,рўйхат!$D:$D,$C994)</f>
        <v/>
      </c>
      <c r="AS994" s="35">
        <f>SUMIFS(рўйхат!BB:BB,рўйхат!$CX:$CX,$B$998,рўйхат!$D:$D,$C994)</f>
        <v/>
      </c>
      <c r="AT994" s="36">
        <f>SUMIFS(рўйхат!BC:BC,рўйхат!$CX:$CX,$B$998,рўйхат!$D:$D,$C994)</f>
        <v/>
      </c>
      <c r="AU994" s="35">
        <f>SUMIFS(рўйхат!BD:BD,рўйхат!$CX:$CX,$B$998,рўйхат!$D:$D,$C994)</f>
        <v/>
      </c>
      <c r="AV994" s="36">
        <f>SUMIFS(рўйхат!BE:BE,рўйхат!$CX:$CX,$B$998,рўйхат!$D:$D,$C994)</f>
        <v/>
      </c>
      <c r="AW994" s="35">
        <f>SUMIFS(рўйхат!BF:BF,рўйхат!$CX:$CX,$B$998,рўйхат!$D:$D,$C994)</f>
        <v/>
      </c>
      <c r="AX994" s="36">
        <f>SUMIFS(рўйхат!BG:BG,рўйхат!$CX:$CX,$B$998,рўйхат!$D:$D,$C994)</f>
        <v/>
      </c>
      <c r="AY994" s="35">
        <f>SUMIFS(рўйхат!BH:BH,рўйхат!$CX:$CX,$B$998,рўйхат!$D:$D,$C994)</f>
        <v/>
      </c>
      <c r="AZ994" s="36">
        <f>SUMIFS(рўйхат!BI:BI,рўйхат!$CX:$CX,$B$998,рўйхат!$D:$D,$C994)</f>
        <v/>
      </c>
      <c r="BA994" s="35">
        <f>SUMIFS(рўйхат!BJ:BJ,рўйхат!$CX:$CX,$B$998,рўйхат!$D:$D,$C994)</f>
        <v/>
      </c>
      <c r="BB994" s="36">
        <f>SUMIFS(рўйхат!BK:BK,рўйхат!$CX:$CX,$B$998,рўйхат!$D:$D,$C994)</f>
        <v/>
      </c>
      <c r="BC994" s="77">
        <f>IFERROR(AO994/E994,0)</f>
        <v/>
      </c>
      <c r="BD994" s="77">
        <f>IFERROR(AP994/F994,0)</f>
        <v/>
      </c>
      <c r="BE994" s="35">
        <f>SUMIFS(рўйхат!BL:BL,рўйхат!$CX:$CX,$B$998,рўйхат!$D:$D,$C994)</f>
        <v/>
      </c>
      <c r="BF994" s="36">
        <f>SUMIFS(рўйхат!BM:BM,рўйхат!$CX:$CX,$B$998,рўйхат!$D:$D,$C994)</f>
        <v/>
      </c>
      <c r="BG994" s="35">
        <f>SUMIFS(рўйхат!BN:BN,рўйхат!$CX:$CX,$B$998,рўйхат!$D:$D,$C994)</f>
        <v/>
      </c>
      <c r="BH994" s="36">
        <f>SUMIFS(рўйхат!BO:BO,рўйхат!$CX:$CX,$B$998,рўйхат!$D:$D,$C994)</f>
        <v/>
      </c>
      <c r="BI994" s="35">
        <f>SUMIFS(рўйхат!BP:BP,рўйхат!$CX:$CX,$B$998,рўйхат!$D:$D,$C994)</f>
        <v/>
      </c>
      <c r="BJ994" s="36">
        <f>SUMIFS(рўйхат!BQ:BQ,рўйхат!$CX:$CX,$B$998,рўйхат!$D:$D,$C994)</f>
        <v/>
      </c>
      <c r="BK994" s="35">
        <f>SUMIFS(рўйхат!BR:BR,рўйхат!$CX:$CX,$B$998,рўйхат!$D:$D,$C994)</f>
        <v/>
      </c>
      <c r="BL994" s="36">
        <f>SUMIFS(рўйхат!BS:BS,рўйхат!$CX:$CX,$B$998,рўйхат!$D:$D,$C994)</f>
        <v/>
      </c>
      <c r="BM994" s="35">
        <f>SUMIFS(рўйхат!BT:BT,рўйхат!$CX:$CX,$B$998,рўйхат!$D:$D,$C994)</f>
        <v/>
      </c>
      <c r="BN994" s="36">
        <f>SUMIFS(рўйхат!BU:BU,рўйхат!$CX:$CX,$B$998,рўйхат!$D:$D,$C994)</f>
        <v/>
      </c>
      <c r="BO994" s="35">
        <f>SUMIFS(рўйхат!BX:BX,рўйхат!$CX:$CX,$B$998,рўйхат!$D:$D,$C994)</f>
        <v/>
      </c>
      <c r="BP994" s="36">
        <f>SUMIFS(рўйхат!BY:BY,рўйхат!$CX:$CX,$B$998,рўйхат!$D:$D,$C994)</f>
        <v/>
      </c>
      <c r="BQ994" s="35">
        <f>SUMIFS(рўйхат!BZ:BZ,рўйхат!$CX:$CX,$B$998,рўйхат!$D:$D,$C994)</f>
        <v/>
      </c>
      <c r="BR994" s="36">
        <f>SUMIFS(рўйхат!CA:CA,рўйхат!$CX:$CX,$B$998,рўйхат!$D:$D,$C994)</f>
        <v/>
      </c>
      <c r="BS994" s="35">
        <f>SUMIFS(рўйхат!CB:CB,рўйхат!$CX:$CX,$B$998,рўйхат!$D:$D,$C994)</f>
        <v/>
      </c>
      <c r="BT994" s="36">
        <f>SUMIFS(рўйхат!CC:CC,рўйхат!$CX:$CX,$B$998,рўйхат!$D:$D,$C994)</f>
        <v/>
      </c>
      <c r="BU994" s="35">
        <f>SUMIFS(рўйхат!CD:CD,рўйхат!$CX:$CX,$B$998,рўйхат!$D:$D,$C994)</f>
        <v/>
      </c>
      <c r="BV994" s="36">
        <f>SUMIFS(рўйхат!CE:CE,рўйхат!$CX:$CX,$B$998,рўйхат!$D:$D,$C994)</f>
        <v/>
      </c>
      <c r="BW994" s="35">
        <f>SUMIFS(рўйхат!CH:CH,рўйхат!$CX:$CX,$B$998,рўйхат!$D:$D,$C994)</f>
        <v/>
      </c>
      <c r="BX994" s="36">
        <f>SUMIFS(рўйхат!CI:CI,рўйхат!$CX:$CX,$B$998,рўйхат!$D:$D,$C994)</f>
        <v/>
      </c>
      <c r="BY994" s="35">
        <f>SUMIFS(рўйхат!CJ:CJ,рўйхат!$CX:$CX,$B$998,рўйхат!$D:$D,$C994)</f>
        <v/>
      </c>
      <c r="BZ994" s="36">
        <f>SUMIFS(рўйхат!CK:CK,рўйхат!$CX:$CX,$B$998,рўйхат!$D:$D,$C994)</f>
        <v/>
      </c>
      <c r="CA994" s="35">
        <f>SUMIFS(рўйхат!CL:CL,рўйхат!$CX:$CX,$B$998,рўйхат!$D:$D,$C994)</f>
        <v/>
      </c>
      <c r="CB994" s="36">
        <f>SUMIFS(рўйхат!CM:CM,рўйхат!$CX:$CX,$B$998,рўйхат!$D:$D,$C994)</f>
        <v/>
      </c>
      <c r="CC994" s="35">
        <f>SUMIFS(рўйхат!CN:CN,рўйхат!$CX:$CX,$B$998,рўйхат!$D:$D,$C994)</f>
        <v/>
      </c>
      <c r="CD994" s="36">
        <f>SUMIFS(рўйхат!CO:CO,рўйхат!$CX:$CX,$B$998,рўйхат!$D:$D,$C994)</f>
        <v/>
      </c>
      <c r="CE994" s="77">
        <f>IFERROR(BE994/(Q994+BE994),0)</f>
        <v/>
      </c>
      <c r="CF994" s="78">
        <f>IFERROR(BF994/(R994+BF994),0)</f>
        <v/>
      </c>
    </row>
    <row r="995" hidden="1" outlineLevel="1" ht="30" customFormat="1" customHeight="1" s="8">
      <c r="A995" s="39" t="n"/>
      <c r="B995" s="50" t="n">
        <v>63</v>
      </c>
      <c r="C995" s="131" t="inlineStr">
        <is>
          <t>Manfaatlar to'qnashuvi (UZEX)</t>
        </is>
      </c>
      <c r="D995" s="51" t="n"/>
      <c r="E995" s="35">
        <f>SUMIFS(рўйхат!F:F,рўйхат!$CX:$CX,$B$998,рўйхат!$D:$D,$C995)</f>
        <v/>
      </c>
      <c r="F995" s="36">
        <f>SUMIFS(рўйхат!G:G,рўйхат!$CX:$CX,$B$998,рўйхат!$D:$D,$C995)</f>
        <v/>
      </c>
      <c r="G995" s="35">
        <f>SUMIFS(рўйхат!H:H,рўйхат!$CX:$CX,$B$998,рўйхат!$D:$D,$C995)</f>
        <v/>
      </c>
      <c r="H995" s="36">
        <f>SUMIFS(рўйхат!I:I,рўйхат!$CX:$CX,$B$998,рўйхат!$D:$D,$C995)</f>
        <v/>
      </c>
      <c r="I995" s="35">
        <f>SUMIFS(рўйхат!J:J,рўйхат!$CX:$CX,$B$998,рўйхат!$D:$D,$C995)</f>
        <v/>
      </c>
      <c r="J995" s="36">
        <f>SUMIFS(рўйхат!K:K,рўйхат!$CX:$CX,$B$998,рўйхат!$D:$D,$C995)</f>
        <v/>
      </c>
      <c r="K995" s="35">
        <f>SUMIFS(рўйхат!L:L,рўйхат!$CX:$CX,$B$998,рўйхат!$D:$D,$C995)</f>
        <v/>
      </c>
      <c r="L995" s="36">
        <f>SUMIFS(рўйхат!M:M,рўйхат!$CX:$CX,$B$998,рўйхат!$D:$D,$C995)</f>
        <v/>
      </c>
      <c r="M995" s="35">
        <f>SUMIFS(рўйхат!N:N,рўйхат!$CX:$CX,$B$998,рўйхат!$D:$D,$C995)</f>
        <v/>
      </c>
      <c r="N995" s="36">
        <f>SUMIFS(рўйхат!O:O,рўйхат!$CX:$CX,$B$998,рўйхат!$D:$D,$C995)</f>
        <v/>
      </c>
      <c r="O995" s="34">
        <f>IFERROR(M995/E995,0)</f>
        <v/>
      </c>
      <c r="P995" s="34">
        <f>IFERROR(N995/F995,0)</f>
        <v/>
      </c>
      <c r="Q995" s="35">
        <f>SUMIFS(рўйхат!P:P,рўйхат!$CX:$CX,$B$998,рўйхат!$D:$D,$C995)</f>
        <v/>
      </c>
      <c r="R995" s="36">
        <f>SUMIFS(рўйхат!Q:Q,рўйхат!$CX:$CX,$B$998,рўйхат!$D:$D,$C995)</f>
        <v/>
      </c>
      <c r="S995" s="35">
        <f>SUMIFS(рўйхат!R:R,рўйхат!$CX:$CX,$B$998,рўйхат!$D:$D,$C995)</f>
        <v/>
      </c>
      <c r="T995" s="36">
        <f>SUMIFS(рўйхат!S:S,рўйхат!$CX:$CX,$B$998,рўйхат!$D:$D,$C995)</f>
        <v/>
      </c>
      <c r="U995" s="35">
        <f>SUMIFS(рўйхат!T:T,рўйхат!$CX:$CX,$B$998,рўйхат!$D:$D,$C995)</f>
        <v/>
      </c>
      <c r="V995" s="36">
        <f>SUMIFS(рўйхат!U:U,рўйхат!$CX:$CX,$B$998,рўйхат!$D:$D,$C995)</f>
        <v/>
      </c>
      <c r="W995" s="35">
        <f>SUMIFS(рўйхат!V:V,рўйхат!$CX:$CX,$B$998,рўйхат!$D:$D,$C995)</f>
        <v/>
      </c>
      <c r="X995" s="36">
        <f>SUMIFS(рўйхат!W:W,рўйхат!$CX:$CX,$B$998,рўйхат!$D:$D,$C995)</f>
        <v/>
      </c>
      <c r="Y995" s="35">
        <f>SUMIFS(рўйхат!X:X,рўйхат!$CX:$CX,$B$998,рўйхат!$D:$D,$C995)</f>
        <v/>
      </c>
      <c r="Z995" s="36">
        <f>SUMIFS(рўйхат!Y:Y,рўйхат!$CX:$CX,$B$998,рўйхат!$D:$D,$C995)</f>
        <v/>
      </c>
      <c r="AA995" s="35">
        <f>SUMIFS(рўйхат!Z:Z,рўйхат!$CX:$CX,$B$998,рўйхат!$D:$D,$C995)</f>
        <v/>
      </c>
      <c r="AB995" s="36">
        <f>SUMIFS(рўйхат!AA:AA,рўйхат!$CX:$CX,$B$998,рўйхат!$D:$D,$C995)</f>
        <v/>
      </c>
      <c r="AC995" s="35">
        <f>SUMIFS(рўйхат!AB:AB,рўйхат!$CX:$CX,$B$998,рўйхат!$D:$D,$C995)</f>
        <v/>
      </c>
      <c r="AD995" s="36">
        <f>SUMIFS(рўйхат!AC:AC,рўйхат!$CX:$CX,$B$998,рўйхат!$D:$D,$C995)</f>
        <v/>
      </c>
      <c r="AE995" s="35">
        <f>SUMIFS(рўйхат!AD:AD,рўйхат!$CX:$CX,$B$998,рўйхат!$D:$D,$C995)</f>
        <v/>
      </c>
      <c r="AF995" s="36">
        <f>SUMIFS(рўйхат!AE:AE,рўйхат!$CX:$CX,$B$998,рўйхат!$D:$D,$C995)</f>
        <v/>
      </c>
      <c r="AG995" s="35">
        <f>SUMIFS(рўйхат!AH:AH,рўйхат!$CX:$CX,$B$998,рўйхат!$D:$D,$C995)</f>
        <v/>
      </c>
      <c r="AH995" s="36">
        <f>SUMIFS(рўйхат!AI:AI,рўйхат!$CX:$CX,$B$998,рўйхат!$D:$D,$C995)</f>
        <v/>
      </c>
      <c r="AI995" s="35">
        <f>SUMIFS(рўйхат!AJ:AJ,рўйхат!$CX:$CX,$B$998,рўйхат!$D:$D,$C995)</f>
        <v/>
      </c>
      <c r="AJ995" s="36">
        <f>SUMIFS(рўйхат!AK:AK,рўйхат!$CX:$CX,$B$998,рўйхат!$D:$D,$C995)</f>
        <v/>
      </c>
      <c r="AK995" s="35">
        <f>SUMIFS(рўйхат!AL:AL,рўйхат!$CX:$CX,$B$998,рўйхат!$D:$D,$C995)</f>
        <v/>
      </c>
      <c r="AL995" s="36">
        <f>SUMIFS(рўйхат!AM:AM,рўйхат!$CX:$CX,$B$998,рўйхат!$D:$D,$C995)</f>
        <v/>
      </c>
      <c r="AM995" s="77">
        <f>IFERROR(Q995/E995,0)</f>
        <v/>
      </c>
      <c r="AN995" s="77">
        <f>IFERROR(R995/F995,0)</f>
        <v/>
      </c>
      <c r="AO995" s="35">
        <f>SUMIFS(рўйхат!AX:AX,рўйхат!$CX:$CX,$B$998,рўйхат!$D:$D,$C995)</f>
        <v/>
      </c>
      <c r="AP995" s="36">
        <f>SUMIFS(рўйхат!AY:AY,рўйхат!$CX:$CX,$B$998,рўйхат!$D:$D,$C995)</f>
        <v/>
      </c>
      <c r="AQ995" s="35">
        <f>SUMIFS(рўйхат!AZ:AZ,рўйхат!$CX:$CX,$B$998,рўйхат!$D:$D,$C995)</f>
        <v/>
      </c>
      <c r="AR995" s="36">
        <f>SUMIFS(рўйхат!BA:BA,рўйхат!$CX:$CX,$B$998,рўйхат!$D:$D,$C995)</f>
        <v/>
      </c>
      <c r="AS995" s="35">
        <f>SUMIFS(рўйхат!BB:BB,рўйхат!$CX:$CX,$B$998,рўйхат!$D:$D,$C995)</f>
        <v/>
      </c>
      <c r="AT995" s="36">
        <f>SUMIFS(рўйхат!BC:BC,рўйхат!$CX:$CX,$B$998,рўйхат!$D:$D,$C995)</f>
        <v/>
      </c>
      <c r="AU995" s="35">
        <f>SUMIFS(рўйхат!BD:BD,рўйхат!$CX:$CX,$B$998,рўйхат!$D:$D,$C995)</f>
        <v/>
      </c>
      <c r="AV995" s="36">
        <f>SUMIFS(рўйхат!BE:BE,рўйхат!$CX:$CX,$B$998,рўйхат!$D:$D,$C995)</f>
        <v/>
      </c>
      <c r="AW995" s="35">
        <f>SUMIFS(рўйхат!BF:BF,рўйхат!$CX:$CX,$B$998,рўйхат!$D:$D,$C995)</f>
        <v/>
      </c>
      <c r="AX995" s="36">
        <f>SUMIFS(рўйхат!BG:BG,рўйхат!$CX:$CX,$B$998,рўйхат!$D:$D,$C995)</f>
        <v/>
      </c>
      <c r="AY995" s="35">
        <f>SUMIFS(рўйхат!BH:BH,рўйхат!$CX:$CX,$B$998,рўйхат!$D:$D,$C995)</f>
        <v/>
      </c>
      <c r="AZ995" s="36">
        <f>SUMIFS(рўйхат!BI:BI,рўйхат!$CX:$CX,$B$998,рўйхат!$D:$D,$C995)</f>
        <v/>
      </c>
      <c r="BA995" s="35">
        <f>SUMIFS(рўйхат!BJ:BJ,рўйхат!$CX:$CX,$B$998,рўйхат!$D:$D,$C995)</f>
        <v/>
      </c>
      <c r="BB995" s="36">
        <f>SUMIFS(рўйхат!BK:BK,рўйхат!$CX:$CX,$B$998,рўйхат!$D:$D,$C995)</f>
        <v/>
      </c>
      <c r="BC995" s="77">
        <f>IFERROR(AO995/E995,0)</f>
        <v/>
      </c>
      <c r="BD995" s="77">
        <f>IFERROR(AP995/F995,0)</f>
        <v/>
      </c>
      <c r="BE995" s="35">
        <f>SUMIFS(рўйхат!BL:BL,рўйхат!$CX:$CX,$B$998,рўйхат!$D:$D,$C995)</f>
        <v/>
      </c>
      <c r="BF995" s="36">
        <f>SUMIFS(рўйхат!BM:BM,рўйхат!$CX:$CX,$B$998,рўйхат!$D:$D,$C995)</f>
        <v/>
      </c>
      <c r="BG995" s="35">
        <f>SUMIFS(рўйхат!BN:BN,рўйхат!$CX:$CX,$B$998,рўйхат!$D:$D,$C995)</f>
        <v/>
      </c>
      <c r="BH995" s="36">
        <f>SUMIFS(рўйхат!BO:BO,рўйхат!$CX:$CX,$B$998,рўйхат!$D:$D,$C995)</f>
        <v/>
      </c>
      <c r="BI995" s="35">
        <f>SUMIFS(рўйхат!BP:BP,рўйхат!$CX:$CX,$B$998,рўйхат!$D:$D,$C995)</f>
        <v/>
      </c>
      <c r="BJ995" s="36">
        <f>SUMIFS(рўйхат!BQ:BQ,рўйхат!$CX:$CX,$B$998,рўйхат!$D:$D,$C995)</f>
        <v/>
      </c>
      <c r="BK995" s="35">
        <f>SUMIFS(рўйхат!BR:BR,рўйхат!$CX:$CX,$B$998,рўйхат!$D:$D,$C995)</f>
        <v/>
      </c>
      <c r="BL995" s="36">
        <f>SUMIFS(рўйхат!BS:BS,рўйхат!$CX:$CX,$B$998,рўйхат!$D:$D,$C995)</f>
        <v/>
      </c>
      <c r="BM995" s="35">
        <f>SUMIFS(рўйхат!BT:BT,рўйхат!$CX:$CX,$B$998,рўйхат!$D:$D,$C995)</f>
        <v/>
      </c>
      <c r="BN995" s="36">
        <f>SUMIFS(рўйхат!BU:BU,рўйхат!$CX:$CX,$B$998,рўйхат!$D:$D,$C995)</f>
        <v/>
      </c>
      <c r="BO995" s="35">
        <f>SUMIFS(рўйхат!BX:BX,рўйхат!$CX:$CX,$B$998,рўйхат!$D:$D,$C995)</f>
        <v/>
      </c>
      <c r="BP995" s="36">
        <f>SUMIFS(рўйхат!BY:BY,рўйхат!$CX:$CX,$B$998,рўйхат!$D:$D,$C995)</f>
        <v/>
      </c>
      <c r="BQ995" s="35">
        <f>SUMIFS(рўйхат!BZ:BZ,рўйхат!$CX:$CX,$B$998,рўйхат!$D:$D,$C995)</f>
        <v/>
      </c>
      <c r="BR995" s="36">
        <f>SUMIFS(рўйхат!CA:CA,рўйхат!$CX:$CX,$B$998,рўйхат!$D:$D,$C995)</f>
        <v/>
      </c>
      <c r="BS995" s="35">
        <f>SUMIFS(рўйхат!CB:CB,рўйхат!$CX:$CX,$B$998,рўйхат!$D:$D,$C995)</f>
        <v/>
      </c>
      <c r="BT995" s="36">
        <f>SUMIFS(рўйхат!CC:CC,рўйхат!$CX:$CX,$B$998,рўйхат!$D:$D,$C995)</f>
        <v/>
      </c>
      <c r="BU995" s="35">
        <f>SUMIFS(рўйхат!CD:CD,рўйхат!$CX:$CX,$B$998,рўйхат!$D:$D,$C995)</f>
        <v/>
      </c>
      <c r="BV995" s="36">
        <f>SUMIFS(рўйхат!CE:CE,рўйхат!$CX:$CX,$B$998,рўйхат!$D:$D,$C995)</f>
        <v/>
      </c>
      <c r="BW995" s="35">
        <f>SUMIFS(рўйхат!CH:CH,рўйхат!$CX:$CX,$B$998,рўйхат!$D:$D,$C995)</f>
        <v/>
      </c>
      <c r="BX995" s="36">
        <f>SUMIFS(рўйхат!CI:CI,рўйхат!$CX:$CX,$B$998,рўйхат!$D:$D,$C995)</f>
        <v/>
      </c>
      <c r="BY995" s="35">
        <f>SUMIFS(рўйхат!CJ:CJ,рўйхат!$CX:$CX,$B$998,рўйхат!$D:$D,$C995)</f>
        <v/>
      </c>
      <c r="BZ995" s="36">
        <f>SUMIFS(рўйхат!CK:CK,рўйхат!$CX:$CX,$B$998,рўйхат!$D:$D,$C995)</f>
        <v/>
      </c>
      <c r="CA995" s="35">
        <f>SUMIFS(рўйхат!CL:CL,рўйхат!$CX:$CX,$B$998,рўйхат!$D:$D,$C995)</f>
        <v/>
      </c>
      <c r="CB995" s="36">
        <f>SUMIFS(рўйхат!CM:CM,рўйхат!$CX:$CX,$B$998,рўйхат!$D:$D,$C995)</f>
        <v/>
      </c>
      <c r="CC995" s="35">
        <f>SUMIFS(рўйхат!CN:CN,рўйхат!$CX:$CX,$B$998,рўйхат!$D:$D,$C995)</f>
        <v/>
      </c>
      <c r="CD995" s="36">
        <f>SUMIFS(рўйхат!CO:CO,рўйхат!$CX:$CX,$B$998,рўйхат!$D:$D,$C995)</f>
        <v/>
      </c>
      <c r="CE995" s="77">
        <f>IFERROR(BE995/(Q995+BE995),0)</f>
        <v/>
      </c>
      <c r="CF995" s="78">
        <f>IFERROR(BF995/(R995+BF995),0)</f>
        <v/>
      </c>
    </row>
    <row r="996" hidden="1" outlineLevel="1" ht="30" customFormat="1" customHeight="1" s="8">
      <c r="A996" s="39" t="n"/>
      <c r="B996" s="50" t="n">
        <v>64</v>
      </c>
      <c r="C996" s="131" t="inlineStr">
        <is>
          <t>Manfaatlar to'qnashuvi (Xt Xarid)</t>
        </is>
      </c>
      <c r="D996" s="51" t="n"/>
      <c r="E996" s="35">
        <f>SUMIFS(рўйхат!F:F,рўйхат!$CX:$CX,$B$998,рўйхат!$D:$D,$C996)</f>
        <v/>
      </c>
      <c r="F996" s="36">
        <f>SUMIFS(рўйхат!G:G,рўйхат!$CX:$CX,$B$998,рўйхат!$D:$D,$C996)</f>
        <v/>
      </c>
      <c r="G996" s="35">
        <f>SUMIFS(рўйхат!H:H,рўйхат!$CX:$CX,$B$998,рўйхат!$D:$D,$C996)</f>
        <v/>
      </c>
      <c r="H996" s="36">
        <f>SUMIFS(рўйхат!I:I,рўйхат!$CX:$CX,$B$998,рўйхат!$D:$D,$C996)</f>
        <v/>
      </c>
      <c r="I996" s="35">
        <f>SUMIFS(рўйхат!J:J,рўйхат!$CX:$CX,$B$998,рўйхат!$D:$D,$C996)</f>
        <v/>
      </c>
      <c r="J996" s="36">
        <f>SUMIFS(рўйхат!K:K,рўйхат!$CX:$CX,$B$998,рўйхат!$D:$D,$C996)</f>
        <v/>
      </c>
      <c r="K996" s="35">
        <f>SUMIFS(рўйхат!L:L,рўйхат!$CX:$CX,$B$998,рўйхат!$D:$D,$C996)</f>
        <v/>
      </c>
      <c r="L996" s="36">
        <f>SUMIFS(рўйхат!M:M,рўйхат!$CX:$CX,$B$998,рўйхат!$D:$D,$C996)</f>
        <v/>
      </c>
      <c r="M996" s="35">
        <f>SUMIFS(рўйхат!N:N,рўйхат!$CX:$CX,$B$998,рўйхат!$D:$D,$C996)</f>
        <v/>
      </c>
      <c r="N996" s="36">
        <f>SUMIFS(рўйхат!O:O,рўйхат!$CX:$CX,$B$998,рўйхат!$D:$D,$C996)</f>
        <v/>
      </c>
      <c r="O996" s="34">
        <f>IFERROR(M996/E996,0)</f>
        <v/>
      </c>
      <c r="P996" s="34">
        <f>IFERROR(N996/F996,0)</f>
        <v/>
      </c>
      <c r="Q996" s="35">
        <f>SUMIFS(рўйхат!P:P,рўйхат!$CX:$CX,$B$998,рўйхат!$D:$D,$C996)</f>
        <v/>
      </c>
      <c r="R996" s="36">
        <f>SUMIFS(рўйхат!Q:Q,рўйхат!$CX:$CX,$B$998,рўйхат!$D:$D,$C996)</f>
        <v/>
      </c>
      <c r="S996" s="35">
        <f>SUMIFS(рўйхат!R:R,рўйхат!$CX:$CX,$B$998,рўйхат!$D:$D,$C996)</f>
        <v/>
      </c>
      <c r="T996" s="36">
        <f>SUMIFS(рўйхат!S:S,рўйхат!$CX:$CX,$B$998,рўйхат!$D:$D,$C996)</f>
        <v/>
      </c>
      <c r="U996" s="35">
        <f>SUMIFS(рўйхат!T:T,рўйхат!$CX:$CX,$B$998,рўйхат!$D:$D,$C996)</f>
        <v/>
      </c>
      <c r="V996" s="36">
        <f>SUMIFS(рўйхат!U:U,рўйхат!$CX:$CX,$B$998,рўйхат!$D:$D,$C996)</f>
        <v/>
      </c>
      <c r="W996" s="35">
        <f>SUMIFS(рўйхат!V:V,рўйхат!$CX:$CX,$B$998,рўйхат!$D:$D,$C996)</f>
        <v/>
      </c>
      <c r="X996" s="36">
        <f>SUMIFS(рўйхат!W:W,рўйхат!$CX:$CX,$B$998,рўйхат!$D:$D,$C996)</f>
        <v/>
      </c>
      <c r="Y996" s="35">
        <f>SUMIFS(рўйхат!X:X,рўйхат!$CX:$CX,$B$998,рўйхат!$D:$D,$C996)</f>
        <v/>
      </c>
      <c r="Z996" s="36">
        <f>SUMIFS(рўйхат!Y:Y,рўйхат!$CX:$CX,$B$998,рўйхат!$D:$D,$C996)</f>
        <v/>
      </c>
      <c r="AA996" s="35">
        <f>SUMIFS(рўйхат!Z:Z,рўйхат!$CX:$CX,$B$998,рўйхат!$D:$D,$C996)</f>
        <v/>
      </c>
      <c r="AB996" s="36">
        <f>SUMIFS(рўйхат!AA:AA,рўйхат!$CX:$CX,$B$998,рўйхат!$D:$D,$C996)</f>
        <v/>
      </c>
      <c r="AC996" s="35">
        <f>SUMIFS(рўйхат!AB:AB,рўйхат!$CX:$CX,$B$998,рўйхат!$D:$D,$C996)</f>
        <v/>
      </c>
      <c r="AD996" s="36">
        <f>SUMIFS(рўйхат!AC:AC,рўйхат!$CX:$CX,$B$998,рўйхат!$D:$D,$C996)</f>
        <v/>
      </c>
      <c r="AE996" s="35">
        <f>SUMIFS(рўйхат!AD:AD,рўйхат!$CX:$CX,$B$998,рўйхат!$D:$D,$C996)</f>
        <v/>
      </c>
      <c r="AF996" s="36">
        <f>SUMIFS(рўйхат!AE:AE,рўйхат!$CX:$CX,$B$998,рўйхат!$D:$D,$C996)</f>
        <v/>
      </c>
      <c r="AG996" s="35">
        <f>SUMIFS(рўйхат!AH:AH,рўйхат!$CX:$CX,$B$998,рўйхат!$D:$D,$C996)</f>
        <v/>
      </c>
      <c r="AH996" s="36">
        <f>SUMIFS(рўйхат!AI:AI,рўйхат!$CX:$CX,$B$998,рўйхат!$D:$D,$C996)</f>
        <v/>
      </c>
      <c r="AI996" s="35">
        <f>SUMIFS(рўйхат!AJ:AJ,рўйхат!$CX:$CX,$B$998,рўйхат!$D:$D,$C996)</f>
        <v/>
      </c>
      <c r="AJ996" s="36">
        <f>SUMIFS(рўйхат!AK:AK,рўйхат!$CX:$CX,$B$998,рўйхат!$D:$D,$C996)</f>
        <v/>
      </c>
      <c r="AK996" s="35">
        <f>SUMIFS(рўйхат!AL:AL,рўйхат!$CX:$CX,$B$998,рўйхат!$D:$D,$C996)</f>
        <v/>
      </c>
      <c r="AL996" s="36">
        <f>SUMIFS(рўйхат!AM:AM,рўйхат!$CX:$CX,$B$998,рўйхат!$D:$D,$C996)</f>
        <v/>
      </c>
      <c r="AM996" s="77">
        <f>IFERROR(Q996/E996,0)</f>
        <v/>
      </c>
      <c r="AN996" s="77">
        <f>IFERROR(R996/F996,0)</f>
        <v/>
      </c>
      <c r="AO996" s="35">
        <f>SUMIFS(рўйхат!AX:AX,рўйхат!$CX:$CX,$B$998,рўйхат!$D:$D,$C996)</f>
        <v/>
      </c>
      <c r="AP996" s="36">
        <f>SUMIFS(рўйхат!AY:AY,рўйхат!$CX:$CX,$B$998,рўйхат!$D:$D,$C996)</f>
        <v/>
      </c>
      <c r="AQ996" s="35">
        <f>SUMIFS(рўйхат!AZ:AZ,рўйхат!$CX:$CX,$B$998,рўйхат!$D:$D,$C996)</f>
        <v/>
      </c>
      <c r="AR996" s="36">
        <f>SUMIFS(рўйхат!BA:BA,рўйхат!$CX:$CX,$B$998,рўйхат!$D:$D,$C996)</f>
        <v/>
      </c>
      <c r="AS996" s="35">
        <f>SUMIFS(рўйхат!BB:BB,рўйхат!$CX:$CX,$B$998,рўйхат!$D:$D,$C996)</f>
        <v/>
      </c>
      <c r="AT996" s="36">
        <f>SUMIFS(рўйхат!BC:BC,рўйхат!$CX:$CX,$B$998,рўйхат!$D:$D,$C996)</f>
        <v/>
      </c>
      <c r="AU996" s="35">
        <f>SUMIFS(рўйхат!BD:BD,рўйхат!$CX:$CX,$B$998,рўйхат!$D:$D,$C996)</f>
        <v/>
      </c>
      <c r="AV996" s="36">
        <f>SUMIFS(рўйхат!BE:BE,рўйхат!$CX:$CX,$B$998,рўйхат!$D:$D,$C996)</f>
        <v/>
      </c>
      <c r="AW996" s="35">
        <f>SUMIFS(рўйхат!BF:BF,рўйхат!$CX:$CX,$B$998,рўйхат!$D:$D,$C996)</f>
        <v/>
      </c>
      <c r="AX996" s="36">
        <f>SUMIFS(рўйхат!BG:BG,рўйхат!$CX:$CX,$B$998,рўйхат!$D:$D,$C996)</f>
        <v/>
      </c>
      <c r="AY996" s="35">
        <f>SUMIFS(рўйхат!BH:BH,рўйхат!$CX:$CX,$B$998,рўйхат!$D:$D,$C996)</f>
        <v/>
      </c>
      <c r="AZ996" s="36">
        <f>SUMIFS(рўйхат!BI:BI,рўйхат!$CX:$CX,$B$998,рўйхат!$D:$D,$C996)</f>
        <v/>
      </c>
      <c r="BA996" s="35">
        <f>SUMIFS(рўйхат!BJ:BJ,рўйхат!$CX:$CX,$B$998,рўйхат!$D:$D,$C996)</f>
        <v/>
      </c>
      <c r="BB996" s="36">
        <f>SUMIFS(рўйхат!BK:BK,рўйхат!$CX:$CX,$B$998,рўйхат!$D:$D,$C996)</f>
        <v/>
      </c>
      <c r="BC996" s="77">
        <f>IFERROR(AO996/E996,0)</f>
        <v/>
      </c>
      <c r="BD996" s="77">
        <f>IFERROR(AP996/F996,0)</f>
        <v/>
      </c>
      <c r="BE996" s="35">
        <f>SUMIFS(рўйхат!BL:BL,рўйхат!$CX:$CX,$B$998,рўйхат!$D:$D,$C996)</f>
        <v/>
      </c>
      <c r="BF996" s="36">
        <f>SUMIFS(рўйхат!BM:BM,рўйхат!$CX:$CX,$B$998,рўйхат!$D:$D,$C996)</f>
        <v/>
      </c>
      <c r="BG996" s="35">
        <f>SUMIFS(рўйхат!BN:BN,рўйхат!$CX:$CX,$B$998,рўйхат!$D:$D,$C996)</f>
        <v/>
      </c>
      <c r="BH996" s="36">
        <f>SUMIFS(рўйхат!BO:BO,рўйхат!$CX:$CX,$B$998,рўйхат!$D:$D,$C996)</f>
        <v/>
      </c>
      <c r="BI996" s="35">
        <f>SUMIFS(рўйхат!BP:BP,рўйхат!$CX:$CX,$B$998,рўйхат!$D:$D,$C996)</f>
        <v/>
      </c>
      <c r="BJ996" s="36">
        <f>SUMIFS(рўйхат!BQ:BQ,рўйхат!$CX:$CX,$B$998,рўйхат!$D:$D,$C996)</f>
        <v/>
      </c>
      <c r="BK996" s="35">
        <f>SUMIFS(рўйхат!BR:BR,рўйхат!$CX:$CX,$B$998,рўйхат!$D:$D,$C996)</f>
        <v/>
      </c>
      <c r="BL996" s="36">
        <f>SUMIFS(рўйхат!BS:BS,рўйхат!$CX:$CX,$B$998,рўйхат!$D:$D,$C996)</f>
        <v/>
      </c>
      <c r="BM996" s="35">
        <f>SUMIFS(рўйхат!BT:BT,рўйхат!$CX:$CX,$B$998,рўйхат!$D:$D,$C996)</f>
        <v/>
      </c>
      <c r="BN996" s="36">
        <f>SUMIFS(рўйхат!BU:BU,рўйхат!$CX:$CX,$B$998,рўйхат!$D:$D,$C996)</f>
        <v/>
      </c>
      <c r="BO996" s="35">
        <f>SUMIFS(рўйхат!BX:BX,рўйхат!$CX:$CX,$B$998,рўйхат!$D:$D,$C996)</f>
        <v/>
      </c>
      <c r="BP996" s="36">
        <f>SUMIFS(рўйхат!BY:BY,рўйхат!$CX:$CX,$B$998,рўйхат!$D:$D,$C996)</f>
        <v/>
      </c>
      <c r="BQ996" s="35">
        <f>SUMIFS(рўйхат!BZ:BZ,рўйхат!$CX:$CX,$B$998,рўйхат!$D:$D,$C996)</f>
        <v/>
      </c>
      <c r="BR996" s="36">
        <f>SUMIFS(рўйхат!CA:CA,рўйхат!$CX:$CX,$B$998,рўйхат!$D:$D,$C996)</f>
        <v/>
      </c>
      <c r="BS996" s="35">
        <f>SUMIFS(рўйхат!CB:CB,рўйхат!$CX:$CX,$B$998,рўйхат!$D:$D,$C996)</f>
        <v/>
      </c>
      <c r="BT996" s="36">
        <f>SUMIFS(рўйхат!CC:CC,рўйхат!$CX:$CX,$B$998,рўйхат!$D:$D,$C996)</f>
        <v/>
      </c>
      <c r="BU996" s="35">
        <f>SUMIFS(рўйхат!CD:CD,рўйхат!$CX:$CX,$B$998,рўйхат!$D:$D,$C996)</f>
        <v/>
      </c>
      <c r="BV996" s="36">
        <f>SUMIFS(рўйхат!CE:CE,рўйхат!$CX:$CX,$B$998,рўйхат!$D:$D,$C996)</f>
        <v/>
      </c>
      <c r="BW996" s="35">
        <f>SUMIFS(рўйхат!CH:CH,рўйхат!$CX:$CX,$B$998,рўйхат!$D:$D,$C996)</f>
        <v/>
      </c>
      <c r="BX996" s="36">
        <f>SUMIFS(рўйхат!CI:CI,рўйхат!$CX:$CX,$B$998,рўйхат!$D:$D,$C996)</f>
        <v/>
      </c>
      <c r="BY996" s="35">
        <f>SUMIFS(рўйхат!CJ:CJ,рўйхат!$CX:$CX,$B$998,рўйхат!$D:$D,$C996)</f>
        <v/>
      </c>
      <c r="BZ996" s="36">
        <f>SUMIFS(рўйхат!CK:CK,рўйхат!$CX:$CX,$B$998,рўйхат!$D:$D,$C996)</f>
        <v/>
      </c>
      <c r="CA996" s="35">
        <f>SUMIFS(рўйхат!CL:CL,рўйхат!$CX:$CX,$B$998,рўйхат!$D:$D,$C996)</f>
        <v/>
      </c>
      <c r="CB996" s="36">
        <f>SUMIFS(рўйхат!CM:CM,рўйхат!$CX:$CX,$B$998,рўйхат!$D:$D,$C996)</f>
        <v/>
      </c>
      <c r="CC996" s="35">
        <f>SUMIFS(рўйхат!CN:CN,рўйхат!$CX:$CX,$B$998,рўйхат!$D:$D,$C996)</f>
        <v/>
      </c>
      <c r="CD996" s="36">
        <f>SUMIFS(рўйхат!CO:CO,рўйхат!$CX:$CX,$B$998,рўйхат!$D:$D,$C996)</f>
        <v/>
      </c>
      <c r="CE996" s="77">
        <f>IFERROR(BE996/(Q996+BE996),0)</f>
        <v/>
      </c>
      <c r="CF996" s="78">
        <f>IFERROR(BF996/(R996+BF996),0)</f>
        <v/>
      </c>
    </row>
    <row r="997" hidden="1" outlineLevel="1" ht="30" customFormat="1" customHeight="1" s="8">
      <c r="A997" s="39" t="n"/>
      <c r="B997" s="50" t="n">
        <v>65</v>
      </c>
      <c r="C997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997" s="51" t="n"/>
      <c r="E997" s="35">
        <f>SUMIFS(рўйхат!F:F,рўйхат!$CX:$CX,$B$998,рўйхат!$D:$D,$C997)</f>
        <v/>
      </c>
      <c r="F997" s="36">
        <f>SUMIFS(рўйхат!G:G,рўйхат!$CX:$CX,$B$998,рўйхат!$D:$D,$C997)</f>
        <v/>
      </c>
      <c r="G997" s="35">
        <f>SUMIFS(рўйхат!H:H,рўйхат!$CX:$CX,$B$998,рўйхат!$D:$D,$C997)</f>
        <v/>
      </c>
      <c r="H997" s="36">
        <f>SUMIFS(рўйхат!I:I,рўйхат!$CX:$CX,$B$998,рўйхат!$D:$D,$C997)</f>
        <v/>
      </c>
      <c r="I997" s="35">
        <f>SUMIFS(рўйхат!J:J,рўйхат!$CX:$CX,$B$998,рўйхат!$D:$D,$C997)</f>
        <v/>
      </c>
      <c r="J997" s="36">
        <f>SUMIFS(рўйхат!K:K,рўйхат!$CX:$CX,$B$998,рўйхат!$D:$D,$C997)</f>
        <v/>
      </c>
      <c r="K997" s="35">
        <f>SUMIFS(рўйхат!L:L,рўйхат!$CX:$CX,$B$998,рўйхат!$D:$D,$C997)</f>
        <v/>
      </c>
      <c r="L997" s="36">
        <f>SUMIFS(рўйхат!M:M,рўйхат!$CX:$CX,$B$998,рўйхат!$D:$D,$C997)</f>
        <v/>
      </c>
      <c r="M997" s="35">
        <f>SUMIFS(рўйхат!N:N,рўйхат!$CX:$CX,$B$998,рўйхат!$D:$D,$C997)</f>
        <v/>
      </c>
      <c r="N997" s="36">
        <f>SUMIFS(рўйхат!O:O,рўйхат!$CX:$CX,$B$998,рўйхат!$D:$D,$C997)</f>
        <v/>
      </c>
      <c r="O997" s="34">
        <f>IFERROR(M997/E997,0)</f>
        <v/>
      </c>
      <c r="P997" s="34">
        <f>IFERROR(N997/F997,0)</f>
        <v/>
      </c>
      <c r="Q997" s="35">
        <f>SUMIFS(рўйхат!P:P,рўйхат!$CX:$CX,$B$998,рўйхат!$D:$D,$C997)</f>
        <v/>
      </c>
      <c r="R997" s="36">
        <f>SUMIFS(рўйхат!Q:Q,рўйхат!$CX:$CX,$B$998,рўйхат!$D:$D,$C997)</f>
        <v/>
      </c>
      <c r="S997" s="35">
        <f>SUMIFS(рўйхат!R:R,рўйхат!$CX:$CX,$B$998,рўйхат!$D:$D,$C997)</f>
        <v/>
      </c>
      <c r="T997" s="36">
        <f>SUMIFS(рўйхат!S:S,рўйхат!$CX:$CX,$B$998,рўйхат!$D:$D,$C997)</f>
        <v/>
      </c>
      <c r="U997" s="35">
        <f>SUMIFS(рўйхат!T:T,рўйхат!$CX:$CX,$B$998,рўйхат!$D:$D,$C997)</f>
        <v/>
      </c>
      <c r="V997" s="36">
        <f>SUMIFS(рўйхат!U:U,рўйхат!$CX:$CX,$B$998,рўйхат!$D:$D,$C997)</f>
        <v/>
      </c>
      <c r="W997" s="35">
        <f>SUMIFS(рўйхат!V:V,рўйхат!$CX:$CX,$B$998,рўйхат!$D:$D,$C997)</f>
        <v/>
      </c>
      <c r="X997" s="36">
        <f>SUMIFS(рўйхат!W:W,рўйхат!$CX:$CX,$B$998,рўйхат!$D:$D,$C997)</f>
        <v/>
      </c>
      <c r="Y997" s="35">
        <f>SUMIFS(рўйхат!X:X,рўйхат!$CX:$CX,$B$998,рўйхат!$D:$D,$C997)</f>
        <v/>
      </c>
      <c r="Z997" s="36">
        <f>SUMIFS(рўйхат!Y:Y,рўйхат!$CX:$CX,$B$998,рўйхат!$D:$D,$C997)</f>
        <v/>
      </c>
      <c r="AA997" s="35">
        <f>SUMIFS(рўйхат!Z:Z,рўйхат!$CX:$CX,$B$998,рўйхат!$D:$D,$C997)</f>
        <v/>
      </c>
      <c r="AB997" s="36">
        <f>SUMIFS(рўйхат!AA:AA,рўйхат!$CX:$CX,$B$998,рўйхат!$D:$D,$C997)</f>
        <v/>
      </c>
      <c r="AC997" s="35">
        <f>SUMIFS(рўйхат!AB:AB,рўйхат!$CX:$CX,$B$998,рўйхат!$D:$D,$C997)</f>
        <v/>
      </c>
      <c r="AD997" s="36">
        <f>SUMIFS(рўйхат!AC:AC,рўйхат!$CX:$CX,$B$998,рўйхат!$D:$D,$C997)</f>
        <v/>
      </c>
      <c r="AE997" s="35">
        <f>SUMIFS(рўйхат!AD:AD,рўйхат!$CX:$CX,$B$998,рўйхат!$D:$D,$C997)</f>
        <v/>
      </c>
      <c r="AF997" s="36">
        <f>SUMIFS(рўйхат!AE:AE,рўйхат!$CX:$CX,$B$998,рўйхат!$D:$D,$C997)</f>
        <v/>
      </c>
      <c r="AG997" s="35">
        <f>SUMIFS(рўйхат!AH:AH,рўйхат!$CX:$CX,$B$998,рўйхат!$D:$D,$C997)</f>
        <v/>
      </c>
      <c r="AH997" s="36">
        <f>SUMIFS(рўйхат!AI:AI,рўйхат!$CX:$CX,$B$998,рўйхат!$D:$D,$C997)</f>
        <v/>
      </c>
      <c r="AI997" s="35">
        <f>SUMIFS(рўйхат!AJ:AJ,рўйхат!$CX:$CX,$B$998,рўйхат!$D:$D,$C997)</f>
        <v/>
      </c>
      <c r="AJ997" s="36">
        <f>SUMIFS(рўйхат!AK:AK,рўйхат!$CX:$CX,$B$998,рўйхат!$D:$D,$C997)</f>
        <v/>
      </c>
      <c r="AK997" s="35">
        <f>SUMIFS(рўйхат!AL:AL,рўйхат!$CX:$CX,$B$998,рўйхат!$D:$D,$C997)</f>
        <v/>
      </c>
      <c r="AL997" s="36">
        <f>SUMIFS(рўйхат!AM:AM,рўйхат!$CX:$CX,$B$998,рўйхат!$D:$D,$C997)</f>
        <v/>
      </c>
      <c r="AM997" s="77">
        <f>IFERROR(Q997/E997,0)</f>
        <v/>
      </c>
      <c r="AN997" s="77">
        <f>IFERROR(R997/F997,0)</f>
        <v/>
      </c>
      <c r="AO997" s="35">
        <f>SUMIFS(рўйхат!AX:AX,рўйхат!$CX:$CX,$B$998,рўйхат!$D:$D,$C997)</f>
        <v/>
      </c>
      <c r="AP997" s="36">
        <f>SUMIFS(рўйхат!AY:AY,рўйхат!$CX:$CX,$B$998,рўйхат!$D:$D,$C997)</f>
        <v/>
      </c>
      <c r="AQ997" s="35">
        <f>SUMIFS(рўйхат!AZ:AZ,рўйхат!$CX:$CX,$B$998,рўйхат!$D:$D,$C997)</f>
        <v/>
      </c>
      <c r="AR997" s="36">
        <f>SUMIFS(рўйхат!BA:BA,рўйхат!$CX:$CX,$B$998,рўйхат!$D:$D,$C997)</f>
        <v/>
      </c>
      <c r="AS997" s="35">
        <f>SUMIFS(рўйхат!BB:BB,рўйхат!$CX:$CX,$B$998,рўйхат!$D:$D,$C997)</f>
        <v/>
      </c>
      <c r="AT997" s="36">
        <f>SUMIFS(рўйхат!BC:BC,рўйхат!$CX:$CX,$B$998,рўйхат!$D:$D,$C997)</f>
        <v/>
      </c>
      <c r="AU997" s="35">
        <f>SUMIFS(рўйхат!BD:BD,рўйхат!$CX:$CX,$B$998,рўйхат!$D:$D,$C997)</f>
        <v/>
      </c>
      <c r="AV997" s="36">
        <f>SUMIFS(рўйхат!BE:BE,рўйхат!$CX:$CX,$B$998,рўйхат!$D:$D,$C997)</f>
        <v/>
      </c>
      <c r="AW997" s="35">
        <f>SUMIFS(рўйхат!BF:BF,рўйхат!$CX:$CX,$B$998,рўйхат!$D:$D,$C997)</f>
        <v/>
      </c>
      <c r="AX997" s="36">
        <f>SUMIFS(рўйхат!BG:BG,рўйхат!$CX:$CX,$B$998,рўйхат!$D:$D,$C997)</f>
        <v/>
      </c>
      <c r="AY997" s="35">
        <f>SUMIFS(рўйхат!BH:BH,рўйхат!$CX:$CX,$B$998,рўйхат!$D:$D,$C997)</f>
        <v/>
      </c>
      <c r="AZ997" s="36">
        <f>SUMIFS(рўйхат!BI:BI,рўйхат!$CX:$CX,$B$998,рўйхат!$D:$D,$C997)</f>
        <v/>
      </c>
      <c r="BA997" s="35">
        <f>SUMIFS(рўйхат!BJ:BJ,рўйхат!$CX:$CX,$B$998,рўйхат!$D:$D,$C997)</f>
        <v/>
      </c>
      <c r="BB997" s="36">
        <f>SUMIFS(рўйхат!BK:BK,рўйхат!$CX:$CX,$B$998,рўйхат!$D:$D,$C997)</f>
        <v/>
      </c>
      <c r="BC997" s="77">
        <f>IFERROR(AO997/E997,0)</f>
        <v/>
      </c>
      <c r="BD997" s="77">
        <f>IFERROR(AP997/F997,0)</f>
        <v/>
      </c>
      <c r="BE997" s="35">
        <f>SUMIFS(рўйхат!BL:BL,рўйхат!$CX:$CX,$B$998,рўйхат!$D:$D,$C997)</f>
        <v/>
      </c>
      <c r="BF997" s="36">
        <f>SUMIFS(рўйхат!BM:BM,рўйхат!$CX:$CX,$B$998,рўйхат!$D:$D,$C997)</f>
        <v/>
      </c>
      <c r="BG997" s="35">
        <f>SUMIFS(рўйхат!BN:BN,рўйхат!$CX:$CX,$B$998,рўйхат!$D:$D,$C997)</f>
        <v/>
      </c>
      <c r="BH997" s="36">
        <f>SUMIFS(рўйхат!BO:BO,рўйхат!$CX:$CX,$B$998,рўйхат!$D:$D,$C997)</f>
        <v/>
      </c>
      <c r="BI997" s="35">
        <f>SUMIFS(рўйхат!BP:BP,рўйхат!$CX:$CX,$B$998,рўйхат!$D:$D,$C997)</f>
        <v/>
      </c>
      <c r="BJ997" s="36">
        <f>SUMIFS(рўйхат!BQ:BQ,рўйхат!$CX:$CX,$B$998,рўйхат!$D:$D,$C997)</f>
        <v/>
      </c>
      <c r="BK997" s="35">
        <f>SUMIFS(рўйхат!BR:BR,рўйхат!$CX:$CX,$B$998,рўйхат!$D:$D,$C997)</f>
        <v/>
      </c>
      <c r="BL997" s="36">
        <f>SUMIFS(рўйхат!BS:BS,рўйхат!$CX:$CX,$B$998,рўйхат!$D:$D,$C997)</f>
        <v/>
      </c>
      <c r="BM997" s="35">
        <f>SUMIFS(рўйхат!BT:BT,рўйхат!$CX:$CX,$B$998,рўйхат!$D:$D,$C997)</f>
        <v/>
      </c>
      <c r="BN997" s="36">
        <f>SUMIFS(рўйхат!BU:BU,рўйхат!$CX:$CX,$B$998,рўйхат!$D:$D,$C997)</f>
        <v/>
      </c>
      <c r="BO997" s="35">
        <f>SUMIFS(рўйхат!BX:BX,рўйхат!$CX:$CX,$B$998,рўйхат!$D:$D,$C997)</f>
        <v/>
      </c>
      <c r="BP997" s="36">
        <f>SUMIFS(рўйхат!BY:BY,рўйхат!$CX:$CX,$B$998,рўйхат!$D:$D,$C997)</f>
        <v/>
      </c>
      <c r="BQ997" s="35">
        <f>SUMIFS(рўйхат!BZ:BZ,рўйхат!$CX:$CX,$B$998,рўйхат!$D:$D,$C997)</f>
        <v/>
      </c>
      <c r="BR997" s="36">
        <f>SUMIFS(рўйхат!CA:CA,рўйхат!$CX:$CX,$B$998,рўйхат!$D:$D,$C997)</f>
        <v/>
      </c>
      <c r="BS997" s="35">
        <f>SUMIFS(рўйхат!CB:CB,рўйхат!$CX:$CX,$B$998,рўйхат!$D:$D,$C997)</f>
        <v/>
      </c>
      <c r="BT997" s="36">
        <f>SUMIFS(рўйхат!CC:CC,рўйхат!$CX:$CX,$B$998,рўйхат!$D:$D,$C997)</f>
        <v/>
      </c>
      <c r="BU997" s="35">
        <f>SUMIFS(рўйхат!CD:CD,рўйхат!$CX:$CX,$B$998,рўйхат!$D:$D,$C997)</f>
        <v/>
      </c>
      <c r="BV997" s="36">
        <f>SUMIFS(рўйхат!CE:CE,рўйхат!$CX:$CX,$B$998,рўйхат!$D:$D,$C997)</f>
        <v/>
      </c>
      <c r="BW997" s="35">
        <f>SUMIFS(рўйхат!CH:CH,рўйхат!$CX:$CX,$B$998,рўйхат!$D:$D,$C997)</f>
        <v/>
      </c>
      <c r="BX997" s="36">
        <f>SUMIFS(рўйхат!CI:CI,рўйхат!$CX:$CX,$B$998,рўйхат!$D:$D,$C997)</f>
        <v/>
      </c>
      <c r="BY997" s="35">
        <f>SUMIFS(рўйхат!CJ:CJ,рўйхат!$CX:$CX,$B$998,рўйхат!$D:$D,$C997)</f>
        <v/>
      </c>
      <c r="BZ997" s="36">
        <f>SUMIFS(рўйхат!CK:CK,рўйхат!$CX:$CX,$B$998,рўйхат!$D:$D,$C997)</f>
        <v/>
      </c>
      <c r="CA997" s="35">
        <f>SUMIFS(рўйхат!CL:CL,рўйхат!$CX:$CX,$B$998,рўйхат!$D:$D,$C997)</f>
        <v/>
      </c>
      <c r="CB997" s="36">
        <f>SUMIFS(рўйхат!CM:CM,рўйхат!$CX:$CX,$B$998,рўйхат!$D:$D,$C997)</f>
        <v/>
      </c>
      <c r="CC997" s="35">
        <f>SUMIFS(рўйхат!CN:CN,рўйхат!$CX:$CX,$B$998,рўйхат!$D:$D,$C997)</f>
        <v/>
      </c>
      <c r="CD997" s="36">
        <f>SUMIFS(рўйхат!CO:CO,рўйхат!$CX:$CX,$B$998,рўйхат!$D:$D,$C997)</f>
        <v/>
      </c>
      <c r="CE997" s="77">
        <f>IFERROR(BE997/(Q997+BE997),0)</f>
        <v/>
      </c>
      <c r="CF997" s="78">
        <f>IFERROR(BF997/(R997+BF997),0)</f>
        <v/>
      </c>
    </row>
    <row r="998" collapsed="1" ht="30" customFormat="1" customHeight="1" s="8">
      <c r="A998" s="31" t="n">
        <v>15</v>
      </c>
      <c r="B998" s="198" t="inlineStr">
        <is>
          <t>Энергетика вазирлиги</t>
        </is>
      </c>
      <c r="C998" s="199" t="n"/>
      <c r="D998" s="16" t="inlineStr">
        <is>
          <t>М.Қосимов</t>
        </is>
      </c>
      <c r="E998" s="17">
        <f>SUMIF(рўйхат!$CX:$CX,$B998,рўйхат!F:F)</f>
        <v/>
      </c>
      <c r="F998" s="18">
        <f>SUMIF(рўйхат!$CX:$CX,$B998,рўйхат!G:G)</f>
        <v/>
      </c>
      <c r="G998" s="17">
        <f>SUMIF(рўйхат!$CX:$CX,$B998,рўйхат!H:H)</f>
        <v/>
      </c>
      <c r="H998" s="18">
        <f>SUMIF(рўйхат!$CX:$CX,$B998,рўйхат!I:I)</f>
        <v/>
      </c>
      <c r="I998" s="17">
        <f>SUMIF(рўйхат!$CX:$CX,$B998,рўйхат!J:J)</f>
        <v/>
      </c>
      <c r="J998" s="18">
        <f>SUMIF(рўйхат!$CX:$CX,$B998,рўйхат!K:K)</f>
        <v/>
      </c>
      <c r="K998" s="17">
        <f>SUMIF(рўйхат!$CX:$CX,$B998,рўйхат!L:L)</f>
        <v/>
      </c>
      <c r="L998" s="18">
        <f>SUMIF(рўйхат!$CX:$CX,$B998,рўйхат!M:M)</f>
        <v/>
      </c>
      <c r="M998" s="17">
        <f>SUMIF(рўйхат!$CX:$CX,$B998,рўйхат!N:N)</f>
        <v/>
      </c>
      <c r="N998" s="18">
        <f>SUMIF(рўйхат!$CX:$CX,$B998,рўйхат!O:O)</f>
        <v/>
      </c>
      <c r="O998" s="75">
        <f>IFERROR(M998/E998,0)</f>
        <v/>
      </c>
      <c r="P998" s="75">
        <f>IFERROR(N998/F998,0)</f>
        <v/>
      </c>
      <c r="Q998" s="19">
        <f>SUMIF(рўйхат!$CX:$CX,$B998,рўйхат!P:P)</f>
        <v/>
      </c>
      <c r="R998" s="20">
        <f>SUMIF(рўйхат!$CX:$CX,$B998,рўйхат!Q:Q)</f>
        <v/>
      </c>
      <c r="S998" s="19">
        <f>SUMIF(рўйхат!$CX:$CX,$B998,рўйхат!R:R)</f>
        <v/>
      </c>
      <c r="T998" s="20">
        <f>SUMIF(рўйхат!$CX:$CX,$B998,рўйхат!S:S)</f>
        <v/>
      </c>
      <c r="U998" s="19">
        <f>SUMIF(рўйхат!$CX:$CX,$B998,рўйхат!T:T)</f>
        <v/>
      </c>
      <c r="V998" s="20">
        <f>SUMIF(рўйхат!$CX:$CX,$B998,рўйхат!U:U)</f>
        <v/>
      </c>
      <c r="W998" s="19">
        <f>SUMIF(рўйхат!$CX:$CX,$B998,рўйхат!V:V)</f>
        <v/>
      </c>
      <c r="X998" s="20">
        <f>SUMIF(рўйхат!$CX:$CX,$B998,рўйхат!W:W)</f>
        <v/>
      </c>
      <c r="Y998" s="19">
        <f>SUMIF(рўйхат!$CX:$CX,$B998,рўйхат!X:X)</f>
        <v/>
      </c>
      <c r="Z998" s="20">
        <f>SUMIF(рўйхат!$CX:$CX,$B998,рўйхат!Y:Y)</f>
        <v/>
      </c>
      <c r="AA998" s="19">
        <f>SUMIF(рўйхат!$CX:$CX,$B998,рўйхат!Z:Z)</f>
        <v/>
      </c>
      <c r="AB998" s="20">
        <f>SUMIF(рўйхат!$CX:$CX,$B998,рўйхат!AA:AA)</f>
        <v/>
      </c>
      <c r="AC998" s="19">
        <f>SUMIF(рўйхат!$CX:$CX,$B998,рўйхат!AB:AB)</f>
        <v/>
      </c>
      <c r="AD998" s="20">
        <f>SUMIF(рўйхат!$CX:$CX,$B998,рўйхат!AC:AC)</f>
        <v/>
      </c>
      <c r="AE998" s="19">
        <f>SUMIF(рўйхат!$CX:$CX,$B998,рўйхат!AD:AD)</f>
        <v/>
      </c>
      <c r="AF998" s="20">
        <f>SUMIF(рўйхат!$CX:$CX,$B998,рўйхат!AE:AE)</f>
        <v/>
      </c>
      <c r="AG998" s="19">
        <f>SUMIF(рўйхат!$CX:$CX,$B998,рўйхат!AH:AH)</f>
        <v/>
      </c>
      <c r="AH998" s="20">
        <f>SUMIF(рўйхат!$CX:$CX,$B998,рўйхат!AI:AI)</f>
        <v/>
      </c>
      <c r="AI998" s="19">
        <f>SUMIF(рўйхат!$CX:$CX,$B998,рўйхат!AJ:AJ)</f>
        <v/>
      </c>
      <c r="AJ998" s="20">
        <f>SUMIF(рўйхат!$CX:$CX,$B998,рўйхат!AK:AK)</f>
        <v/>
      </c>
      <c r="AK998" s="19">
        <f>SUMIF(рўйхат!$CX:$CX,$B998,рўйхат!AL:AL)</f>
        <v/>
      </c>
      <c r="AL998" s="20">
        <f>SUMIF(рўйхат!$CX:$CX,$B998,рўйхат!AM:AM)</f>
        <v/>
      </c>
      <c r="AM998" s="76">
        <f>IFERROR(Q998/E998,0)</f>
        <v/>
      </c>
      <c r="AN998" s="76">
        <f>IFERROR(R998/F998,0)</f>
        <v/>
      </c>
      <c r="AO998" s="19">
        <f>SUMIF(рўйхат!$CX:$CX,$B998,рўйхат!AX:AX)</f>
        <v/>
      </c>
      <c r="AP998" s="20">
        <f>SUMIF(рўйхат!$CX:$CX,$B998,рўйхат!AY:AY)</f>
        <v/>
      </c>
      <c r="AQ998" s="19">
        <f>SUMIF(рўйхат!$CX:$CX,$B998,рўйхат!AZ:AZ)</f>
        <v/>
      </c>
      <c r="AR998" s="20">
        <f>SUMIF(рўйхат!$CX:$CX,$B998,рўйхат!BA:BA)</f>
        <v/>
      </c>
      <c r="AS998" s="19">
        <f>SUMIF(рўйхат!$CX:$CX,$B998,рўйхат!BB:BB)</f>
        <v/>
      </c>
      <c r="AT998" s="20">
        <f>SUMIF(рўйхат!$CX:$CX,$B998,рўйхат!BC:BC)</f>
        <v/>
      </c>
      <c r="AU998" s="19">
        <f>SUMIF(рўйхат!$CX:$CX,$B998,рўйхат!BD:BD)</f>
        <v/>
      </c>
      <c r="AV998" s="20">
        <f>SUMIF(рўйхат!$CX:$CX,$B998,рўйхат!BE:BE)</f>
        <v/>
      </c>
      <c r="AW998" s="19">
        <f>SUMIF(рўйхат!$CX:$CX,$B998,рўйхат!BF:BF)</f>
        <v/>
      </c>
      <c r="AX998" s="20">
        <f>SUMIF(рўйхат!$CX:$CX,$B998,рўйхат!BG:BG)</f>
        <v/>
      </c>
      <c r="AY998" s="19">
        <f>SUMIF(рўйхат!$CX:$CX,$B998,рўйхат!BH:BH)</f>
        <v/>
      </c>
      <c r="AZ998" s="20">
        <f>SUMIF(рўйхат!$CX:$CX,$B998,рўйхат!BI:BI)</f>
        <v/>
      </c>
      <c r="BA998" s="19">
        <f>SUMIF(рўйхат!$CX:$CX,$B998,рўйхат!BJ:BJ)</f>
        <v/>
      </c>
      <c r="BB998" s="20">
        <f>SUMIF(рўйхат!$CX:$CX,$B998,рўйхат!BK:BK)</f>
        <v/>
      </c>
      <c r="BC998" s="76">
        <f>IFERROR(AO998/E998,0)</f>
        <v/>
      </c>
      <c r="BD998" s="76">
        <f>IFERROR(AP998/F998,0)</f>
        <v/>
      </c>
      <c r="BE998" s="19">
        <f>SUMIF(рўйхат!$CX:$CX,$B998,рўйхат!BL:BL)</f>
        <v/>
      </c>
      <c r="BF998" s="20">
        <f>SUMIF(рўйхат!$CX:$CX,$B998,рўйхат!BM:BM)</f>
        <v/>
      </c>
      <c r="BG998" s="19">
        <f>SUMIF(рўйхат!$CX:$CX,$B998,рўйхат!BN:BN)</f>
        <v/>
      </c>
      <c r="BH998" s="20">
        <f>SUMIF(рўйхат!$CX:$CX,$B998,рўйхат!BO:BO)</f>
        <v/>
      </c>
      <c r="BI998" s="19">
        <f>SUMIF(рўйхат!$CX:$CX,$B998,рўйхат!BP:BP)</f>
        <v/>
      </c>
      <c r="BJ998" s="20">
        <f>SUMIF(рўйхат!$CX:$CX,$B998,рўйхат!BQ:BQ)</f>
        <v/>
      </c>
      <c r="BK998" s="19">
        <f>SUMIF(рўйхат!$CX:$CX,$B998,рўйхат!BR:BR)</f>
        <v/>
      </c>
      <c r="BL998" s="20">
        <f>SUMIF(рўйхат!$CX:$CX,$B998,рўйхат!BS:BS)</f>
        <v/>
      </c>
      <c r="BM998" s="19">
        <f>SUMIF(рўйхат!$CX:$CX,$B998,рўйхат!BT:BT)</f>
        <v/>
      </c>
      <c r="BN998" s="20">
        <f>SUMIF(рўйхат!$CX:$CX,$B998,рўйхат!BU:BU)</f>
        <v/>
      </c>
      <c r="BO998" s="19">
        <f>SUMIF(рўйхат!$CX:$CX,$B998,рўйхат!BX:BX)</f>
        <v/>
      </c>
      <c r="BP998" s="20">
        <f>SUMIF(рўйхат!$CX:$CX,$B998,рўйхат!BY:BY)</f>
        <v/>
      </c>
      <c r="BQ998" s="19">
        <f>SUMIF(рўйхат!$CX:$CX,$B998,рўйхат!BZ:BZ)</f>
        <v/>
      </c>
      <c r="BR998" s="20">
        <f>SUMIF(рўйхат!$CX:$CX,$B998,рўйхат!CA:CA)</f>
        <v/>
      </c>
      <c r="BS998" s="19">
        <f>SUMIF(рўйхат!$CX:$CX,$B998,рўйхат!CB:CB)</f>
        <v/>
      </c>
      <c r="BT998" s="20">
        <f>SUMIF(рўйхат!$CX:$CX,$B998,рўйхат!CC:CC)</f>
        <v/>
      </c>
      <c r="BU998" s="19">
        <f>SUMIF(рўйхат!$CX:$CX,$B998,рўйхат!CD:CD)</f>
        <v/>
      </c>
      <c r="BV998" s="20">
        <f>SUMIF(рўйхат!$CX:$CX,$B998,рўйхат!CE:CE)</f>
        <v/>
      </c>
      <c r="BW998" s="19">
        <f>SUMIF(рўйхат!$CX:$CX,$B998,рўйхат!CH:CH)</f>
        <v/>
      </c>
      <c r="BX998" s="20">
        <f>SUMIF(рўйхат!$CX:$CX,$B998,рўйхат!CI:CI)</f>
        <v/>
      </c>
      <c r="BY998" s="19">
        <f>SUMIF(рўйхат!$CX:$CX,$B998,рўйхат!CJ:CJ)</f>
        <v/>
      </c>
      <c r="BZ998" s="20">
        <f>SUMIF(рўйхат!$CX:$CX,$B998,рўйхат!CK:CK)</f>
        <v/>
      </c>
      <c r="CA998" s="19">
        <f>SUMIF(рўйхат!$CX:$CX,$B998,рўйхат!CL:CL)</f>
        <v/>
      </c>
      <c r="CB998" s="20">
        <f>SUMIF(рўйхат!$CX:$CX,$B998,рўйхат!CM:CM)</f>
        <v/>
      </c>
      <c r="CC998" s="19">
        <f>SUMIF(рўйхат!$CX:$CX,$B998,рўйхат!CN:CN)</f>
        <v/>
      </c>
      <c r="CD998" s="20">
        <f>SUMIF(рўйхат!$CX:$CX,$B998,рўйхат!CO:CO)</f>
        <v/>
      </c>
      <c r="CE998" s="77">
        <f>IFERROR(BE998/(Q998+BE998),0)</f>
        <v/>
      </c>
      <c r="CF998" s="78">
        <f>IFERROR(BF998/(R998+BF998),0)</f>
        <v/>
      </c>
    </row>
    <row r="999" hidden="1" outlineLevel="1" ht="30" customFormat="1" customHeight="1" s="8">
      <c r="A999" s="39" t="n"/>
      <c r="B999" s="50" t="n">
        <v>1</v>
      </c>
      <c r="C999" s="37" t="inlineStr">
        <is>
          <t>Автомобилларга ёқилғи қуйиш шахобчалари томонидан сотилган газ (метан) миқдори таҳлили</t>
        </is>
      </c>
      <c r="D999" s="16" t="n"/>
      <c r="E999" s="35">
        <f>SUMIFS(рўйхат!F:F,рўйхат!$CX:$CX,$B$1064,рўйхат!$D:$D,$C999)</f>
        <v/>
      </c>
      <c r="F999" s="36">
        <f>SUMIFS(рўйхат!G:G,рўйхат!$CX:$CX,$B$1064,рўйхат!$D:$D,$C999)</f>
        <v/>
      </c>
      <c r="G999" s="35">
        <f>SUMIFS(рўйхат!H:H,рўйхат!$CX:$CX,$B$1064,рўйхат!$D:$D,$C999)</f>
        <v/>
      </c>
      <c r="H999" s="36">
        <f>SUMIFS(рўйхат!I:I,рўйхат!$CX:$CX,$B$1064,рўйхат!$D:$D,$C999)</f>
        <v/>
      </c>
      <c r="I999" s="35">
        <f>SUMIFS(рўйхат!J:J,рўйхат!$CX:$CX,$B$1064,рўйхат!$D:$D,$C999)</f>
        <v/>
      </c>
      <c r="J999" s="36">
        <f>SUMIFS(рўйхат!K:K,рўйхат!$CX:$CX,$B$1064,рўйхат!$D:$D,$C999)</f>
        <v/>
      </c>
      <c r="K999" s="35">
        <f>SUMIFS(рўйхат!L:L,рўйхат!$CX:$CX,$B$1064,рўйхат!$D:$D,$C999)</f>
        <v/>
      </c>
      <c r="L999" s="36">
        <f>SUMIFS(рўйхат!M:M,рўйхат!$CX:$CX,$B$1064,рўйхат!$D:$D,$C999)</f>
        <v/>
      </c>
      <c r="M999" s="35">
        <f>SUMIFS(рўйхат!N:N,рўйхат!$CX:$CX,$B$1064,рўйхат!$D:$D,$C999)</f>
        <v/>
      </c>
      <c r="N999" s="36">
        <f>SUMIFS(рўйхат!O:O,рўйхат!$CX:$CX,$B$1064,рўйхат!$D:$D,$C999)</f>
        <v/>
      </c>
      <c r="O999" s="34">
        <f>IFERROR(M999/E999,0)</f>
        <v/>
      </c>
      <c r="P999" s="34">
        <f>IFERROR(N999/F999,0)</f>
        <v/>
      </c>
      <c r="Q999" s="35">
        <f>SUMIFS(рўйхат!P:P,рўйхат!$CX:$CX,$B$1064,рўйхат!$D:$D,$C999)</f>
        <v/>
      </c>
      <c r="R999" s="36">
        <f>SUMIFS(рўйхат!Q:Q,рўйхат!$CX:$CX,$B$1064,рўйхат!$D:$D,$C999)</f>
        <v/>
      </c>
      <c r="S999" s="35">
        <f>SUMIFS(рўйхат!R:R,рўйхат!$CX:$CX,$B$1064,рўйхат!$D:$D,$C999)</f>
        <v/>
      </c>
      <c r="T999" s="36">
        <f>SUMIFS(рўйхат!S:S,рўйхат!$CX:$CX,$B$1064,рўйхат!$D:$D,$C999)</f>
        <v/>
      </c>
      <c r="U999" s="35">
        <f>SUMIFS(рўйхат!T:T,рўйхат!$CX:$CX,$B$1064,рўйхат!$D:$D,$C999)</f>
        <v/>
      </c>
      <c r="V999" s="36">
        <f>SUMIFS(рўйхат!U:U,рўйхат!$CX:$CX,$B$1064,рўйхат!$D:$D,$C999)</f>
        <v/>
      </c>
      <c r="W999" s="35">
        <f>SUMIFS(рўйхат!V:V,рўйхат!$CX:$CX,$B$1064,рўйхат!$D:$D,$C999)</f>
        <v/>
      </c>
      <c r="X999" s="36">
        <f>SUMIFS(рўйхат!W:W,рўйхат!$CX:$CX,$B$1064,рўйхат!$D:$D,$C999)</f>
        <v/>
      </c>
      <c r="Y999" s="35">
        <f>SUMIFS(рўйхат!X:X,рўйхат!$CX:$CX,$B$1064,рўйхат!$D:$D,$C999)</f>
        <v/>
      </c>
      <c r="Z999" s="36">
        <f>SUMIFS(рўйхат!Y:Y,рўйхат!$CX:$CX,$B$1064,рўйхат!$D:$D,$C999)</f>
        <v/>
      </c>
      <c r="AA999" s="35">
        <f>SUMIFS(рўйхат!Z:Z,рўйхат!$CX:$CX,$B$1064,рўйхат!$D:$D,$C999)</f>
        <v/>
      </c>
      <c r="AB999" s="36">
        <f>SUMIFS(рўйхат!AA:AA,рўйхат!$CX:$CX,$B$1064,рўйхат!$D:$D,$C999)</f>
        <v/>
      </c>
      <c r="AC999" s="35">
        <f>SUMIFS(рўйхат!AB:AB,рўйхат!$CX:$CX,$B$1064,рўйхат!$D:$D,$C999)</f>
        <v/>
      </c>
      <c r="AD999" s="36">
        <f>SUMIFS(рўйхат!AC:AC,рўйхат!$CX:$CX,$B$1064,рўйхат!$D:$D,$C999)</f>
        <v/>
      </c>
      <c r="AE999" s="35">
        <f>SUMIFS(рўйхат!AD:AD,рўйхат!$CX:$CX,$B$1064,рўйхат!$D:$D,$C999)</f>
        <v/>
      </c>
      <c r="AF999" s="36">
        <f>SUMIFS(рўйхат!AE:AE,рўйхат!$CX:$CX,$B$1064,рўйхат!$D:$D,$C999)</f>
        <v/>
      </c>
      <c r="AG999" s="35">
        <f>SUMIFS(рўйхат!AH:AH,рўйхат!$CX:$CX,$B$1064,рўйхат!$D:$D,$C999)</f>
        <v/>
      </c>
      <c r="AH999" s="36">
        <f>SUMIFS(рўйхат!AI:AI,рўйхат!$CX:$CX,$B$1064,рўйхат!$D:$D,$C999)</f>
        <v/>
      </c>
      <c r="AI999" s="35">
        <f>SUMIFS(рўйхат!AJ:AJ,рўйхат!$CX:$CX,$B$1064,рўйхат!$D:$D,$C999)</f>
        <v/>
      </c>
      <c r="AJ999" s="36">
        <f>SUMIFS(рўйхат!AK:AK,рўйхат!$CX:$CX,$B$1064,рўйхат!$D:$D,$C999)</f>
        <v/>
      </c>
      <c r="AK999" s="35">
        <f>SUMIFS(рўйхат!AL:AL,рўйхат!$CX:$CX,$B$1064,рўйхат!$D:$D,$C999)</f>
        <v/>
      </c>
      <c r="AL999" s="36">
        <f>SUMIFS(рўйхат!AM:AM,рўйхат!$CX:$CX,$B$1064,рўйхат!$D:$D,$C999)</f>
        <v/>
      </c>
      <c r="AM999" s="77">
        <f>IFERROR(Q999/E999,0)</f>
        <v/>
      </c>
      <c r="AN999" s="77">
        <f>IFERROR(R999/F999,0)</f>
        <v/>
      </c>
      <c r="AO999" s="35">
        <f>SUMIFS(рўйхат!AX:AX,рўйхат!$CX:$CX,$B$1064,рўйхат!$D:$D,$C999)</f>
        <v/>
      </c>
      <c r="AP999" s="36">
        <f>SUMIFS(рўйхат!AY:AY,рўйхат!$CX:$CX,$B$1064,рўйхат!$D:$D,$C999)</f>
        <v/>
      </c>
      <c r="AQ999" s="35">
        <f>SUMIFS(рўйхат!AZ:AZ,рўйхат!$CX:$CX,$B$1064,рўйхат!$D:$D,$C999)</f>
        <v/>
      </c>
      <c r="AR999" s="36">
        <f>SUMIFS(рўйхат!BA:BA,рўйхат!$CX:$CX,$B$1064,рўйхат!$D:$D,$C999)</f>
        <v/>
      </c>
      <c r="AS999" s="35">
        <f>SUMIFS(рўйхат!BB:BB,рўйхат!$CX:$CX,$B$1064,рўйхат!$D:$D,$C999)</f>
        <v/>
      </c>
      <c r="AT999" s="36">
        <f>SUMIFS(рўйхат!BC:BC,рўйхат!$CX:$CX,$B$1064,рўйхат!$D:$D,$C999)</f>
        <v/>
      </c>
      <c r="AU999" s="35">
        <f>SUMIFS(рўйхат!BD:BD,рўйхат!$CX:$CX,$B$1064,рўйхат!$D:$D,$C999)</f>
        <v/>
      </c>
      <c r="AV999" s="36">
        <f>SUMIFS(рўйхат!BE:BE,рўйхат!$CX:$CX,$B$1064,рўйхат!$D:$D,$C999)</f>
        <v/>
      </c>
      <c r="AW999" s="35">
        <f>SUMIFS(рўйхат!BF:BF,рўйхат!$CX:$CX,$B$1064,рўйхат!$D:$D,$C999)</f>
        <v/>
      </c>
      <c r="AX999" s="36">
        <f>SUMIFS(рўйхат!BG:BG,рўйхат!$CX:$CX,$B$1064,рўйхат!$D:$D,$C999)</f>
        <v/>
      </c>
      <c r="AY999" s="35">
        <f>SUMIFS(рўйхат!BH:BH,рўйхат!$CX:$CX,$B$1064,рўйхат!$D:$D,$C999)</f>
        <v/>
      </c>
      <c r="AZ999" s="36">
        <f>SUMIFS(рўйхат!BI:BI,рўйхат!$CX:$CX,$B$1064,рўйхат!$D:$D,$C999)</f>
        <v/>
      </c>
      <c r="BA999" s="35">
        <f>SUMIFS(рўйхат!BJ:BJ,рўйхат!$CX:$CX,$B$1064,рўйхат!$D:$D,$C999)</f>
        <v/>
      </c>
      <c r="BB999" s="36">
        <f>SUMIFS(рўйхат!BK:BK,рўйхат!$CX:$CX,$B$1064,рўйхат!$D:$D,$C999)</f>
        <v/>
      </c>
      <c r="BC999" s="77">
        <f>IFERROR(AO999/E999,0)</f>
        <v/>
      </c>
      <c r="BD999" s="77">
        <f>IFERROR(AP999/F999,0)</f>
        <v/>
      </c>
      <c r="BE999" s="35">
        <f>SUMIFS(рўйхат!BL:BL,рўйхат!$CX:$CX,$B$1064,рўйхат!$D:$D,$C999)</f>
        <v/>
      </c>
      <c r="BF999" s="36">
        <f>SUMIFS(рўйхат!BM:BM,рўйхат!$CX:$CX,$B$1064,рўйхат!$D:$D,$C999)</f>
        <v/>
      </c>
      <c r="BG999" s="35">
        <f>SUMIFS(рўйхат!BN:BN,рўйхат!$CX:$CX,$B$1064,рўйхат!$D:$D,$C999)</f>
        <v/>
      </c>
      <c r="BH999" s="36">
        <f>SUMIFS(рўйхат!BO:BO,рўйхат!$CX:$CX,$B$1064,рўйхат!$D:$D,$C999)</f>
        <v/>
      </c>
      <c r="BI999" s="35">
        <f>SUMIFS(рўйхат!BP:BP,рўйхат!$CX:$CX,$B$1064,рўйхат!$D:$D,$C999)</f>
        <v/>
      </c>
      <c r="BJ999" s="36">
        <f>SUMIFS(рўйхат!BQ:BQ,рўйхат!$CX:$CX,$B$1064,рўйхат!$D:$D,$C999)</f>
        <v/>
      </c>
      <c r="BK999" s="35">
        <f>SUMIFS(рўйхат!BR:BR,рўйхат!$CX:$CX,$B$1064,рўйхат!$D:$D,$C999)</f>
        <v/>
      </c>
      <c r="BL999" s="36">
        <f>SUMIFS(рўйхат!BS:BS,рўйхат!$CX:$CX,$B$1064,рўйхат!$D:$D,$C999)</f>
        <v/>
      </c>
      <c r="BM999" s="35">
        <f>SUMIFS(рўйхат!BT:BT,рўйхат!$CX:$CX,$B$1064,рўйхат!$D:$D,$C999)</f>
        <v/>
      </c>
      <c r="BN999" s="36">
        <f>SUMIFS(рўйхат!BU:BU,рўйхат!$CX:$CX,$B$1064,рўйхат!$D:$D,$C999)</f>
        <v/>
      </c>
      <c r="BO999" s="35">
        <f>SUMIFS(рўйхат!BX:BX,рўйхат!$CX:$CX,$B$1064,рўйхат!$D:$D,$C999)</f>
        <v/>
      </c>
      <c r="BP999" s="36">
        <f>SUMIFS(рўйхат!BY:BY,рўйхат!$CX:$CX,$B$1064,рўйхат!$D:$D,$C999)</f>
        <v/>
      </c>
      <c r="BQ999" s="35">
        <f>SUMIFS(рўйхат!BZ:BZ,рўйхат!$CX:$CX,$B$1064,рўйхат!$D:$D,$C999)</f>
        <v/>
      </c>
      <c r="BR999" s="36">
        <f>SUMIFS(рўйхат!CA:CA,рўйхат!$CX:$CX,$B$1064,рўйхат!$D:$D,$C999)</f>
        <v/>
      </c>
      <c r="BS999" s="35">
        <f>SUMIFS(рўйхат!CB:CB,рўйхат!$CX:$CX,$B$1064,рўйхат!$D:$D,$C999)</f>
        <v/>
      </c>
      <c r="BT999" s="36">
        <f>SUMIFS(рўйхат!CC:CC,рўйхат!$CX:$CX,$B$1064,рўйхат!$D:$D,$C999)</f>
        <v/>
      </c>
      <c r="BU999" s="35">
        <f>SUMIFS(рўйхат!CD:CD,рўйхат!$CX:$CX,$B$1064,рўйхат!$D:$D,$C999)</f>
        <v/>
      </c>
      <c r="BV999" s="36">
        <f>SUMIFS(рўйхат!CE:CE,рўйхат!$CX:$CX,$B$1064,рўйхат!$D:$D,$C999)</f>
        <v/>
      </c>
      <c r="BW999" s="35">
        <f>SUMIFS(рўйхат!CH:CH,рўйхат!$CX:$CX,$B$1064,рўйхат!$D:$D,$C999)</f>
        <v/>
      </c>
      <c r="BX999" s="36">
        <f>SUMIFS(рўйхат!CI:CI,рўйхат!$CX:$CX,$B$1064,рўйхат!$D:$D,$C999)</f>
        <v/>
      </c>
      <c r="BY999" s="35">
        <f>SUMIFS(рўйхат!CJ:CJ,рўйхат!$CX:$CX,$B$1064,рўйхат!$D:$D,$C999)</f>
        <v/>
      </c>
      <c r="BZ999" s="36">
        <f>SUMIFS(рўйхат!CK:CK,рўйхат!$CX:$CX,$B$1064,рўйхат!$D:$D,$C999)</f>
        <v/>
      </c>
      <c r="CA999" s="35">
        <f>SUMIFS(рўйхат!CL:CL,рўйхат!$CX:$CX,$B$1064,рўйхат!$D:$D,$C999)</f>
        <v/>
      </c>
      <c r="CB999" s="36">
        <f>SUMIFS(рўйхат!CM:CM,рўйхат!$CX:$CX,$B$1064,рўйхат!$D:$D,$C999)</f>
        <v/>
      </c>
      <c r="CC999" s="35">
        <f>SUMIFS(рўйхат!CN:CN,рўйхат!$CX:$CX,$B$1064,рўйхат!$D:$D,$C999)</f>
        <v/>
      </c>
      <c r="CD999" s="36">
        <f>SUMIFS(рўйхат!CO:CO,рўйхат!$CX:$CX,$B$1064,рўйхат!$D:$D,$C999)</f>
        <v/>
      </c>
      <c r="CE999" s="77">
        <f>IFERROR(BE999/(Q999+BE999),0)</f>
        <v/>
      </c>
      <c r="CF999" s="78">
        <f>IFERROR(BF999/(R999+BF999),0)</f>
        <v/>
      </c>
    </row>
    <row r="1000" hidden="1" outlineLevel="1" ht="30" customFormat="1" customHeight="1" s="8">
      <c r="A1000" s="39" t="n"/>
      <c r="B1000" s="50" t="n">
        <v>2</v>
      </c>
      <c r="C1000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000" s="16" t="n"/>
      <c r="E1000" s="35">
        <f>SUMIFS(рўйхат!F:F,рўйхат!$CX:$CX,$B$1064,рўйхат!$D:$D,$C1000)</f>
        <v/>
      </c>
      <c r="F1000" s="36">
        <f>SUMIFS(рўйхат!G:G,рўйхат!$CX:$CX,$B$1064,рўйхат!$D:$D,$C1000)</f>
        <v/>
      </c>
      <c r="G1000" s="35">
        <f>SUMIFS(рўйхат!H:H,рўйхат!$CX:$CX,$B$1064,рўйхат!$D:$D,$C1000)</f>
        <v/>
      </c>
      <c r="H1000" s="36">
        <f>SUMIFS(рўйхат!I:I,рўйхат!$CX:$CX,$B$1064,рўйхат!$D:$D,$C1000)</f>
        <v/>
      </c>
      <c r="I1000" s="35">
        <f>SUMIFS(рўйхат!J:J,рўйхат!$CX:$CX,$B$1064,рўйхат!$D:$D,$C1000)</f>
        <v/>
      </c>
      <c r="J1000" s="36">
        <f>SUMIFS(рўйхат!K:K,рўйхат!$CX:$CX,$B$1064,рўйхат!$D:$D,$C1000)</f>
        <v/>
      </c>
      <c r="K1000" s="35">
        <f>SUMIFS(рўйхат!L:L,рўйхат!$CX:$CX,$B$1064,рўйхат!$D:$D,$C1000)</f>
        <v/>
      </c>
      <c r="L1000" s="36">
        <f>SUMIFS(рўйхат!M:M,рўйхат!$CX:$CX,$B$1064,рўйхат!$D:$D,$C1000)</f>
        <v/>
      </c>
      <c r="M1000" s="35">
        <f>SUMIFS(рўйхат!N:N,рўйхат!$CX:$CX,$B$1064,рўйхат!$D:$D,$C1000)</f>
        <v/>
      </c>
      <c r="N1000" s="36">
        <f>SUMIFS(рўйхат!O:O,рўйхат!$CX:$CX,$B$1064,рўйхат!$D:$D,$C1000)</f>
        <v/>
      </c>
      <c r="O1000" s="34">
        <f>IFERROR(M1000/E1000,0)</f>
        <v/>
      </c>
      <c r="P1000" s="34">
        <f>IFERROR(N1000/F1000,0)</f>
        <v/>
      </c>
      <c r="Q1000" s="35">
        <f>SUMIFS(рўйхат!P:P,рўйхат!$CX:$CX,$B$1064,рўйхат!$D:$D,$C1000)</f>
        <v/>
      </c>
      <c r="R1000" s="36">
        <f>SUMIFS(рўйхат!Q:Q,рўйхат!$CX:$CX,$B$1064,рўйхат!$D:$D,$C1000)</f>
        <v/>
      </c>
      <c r="S1000" s="35">
        <f>SUMIFS(рўйхат!R:R,рўйхат!$CX:$CX,$B$1064,рўйхат!$D:$D,$C1000)</f>
        <v/>
      </c>
      <c r="T1000" s="36">
        <f>SUMIFS(рўйхат!S:S,рўйхат!$CX:$CX,$B$1064,рўйхат!$D:$D,$C1000)</f>
        <v/>
      </c>
      <c r="U1000" s="35">
        <f>SUMIFS(рўйхат!T:T,рўйхат!$CX:$CX,$B$1064,рўйхат!$D:$D,$C1000)</f>
        <v/>
      </c>
      <c r="V1000" s="36">
        <f>SUMIFS(рўйхат!U:U,рўйхат!$CX:$CX,$B$1064,рўйхат!$D:$D,$C1000)</f>
        <v/>
      </c>
      <c r="W1000" s="35">
        <f>SUMIFS(рўйхат!V:V,рўйхат!$CX:$CX,$B$1064,рўйхат!$D:$D,$C1000)</f>
        <v/>
      </c>
      <c r="X1000" s="36">
        <f>SUMIFS(рўйхат!W:W,рўйхат!$CX:$CX,$B$1064,рўйхат!$D:$D,$C1000)</f>
        <v/>
      </c>
      <c r="Y1000" s="35">
        <f>SUMIFS(рўйхат!X:X,рўйхат!$CX:$CX,$B$1064,рўйхат!$D:$D,$C1000)</f>
        <v/>
      </c>
      <c r="Z1000" s="36">
        <f>SUMIFS(рўйхат!Y:Y,рўйхат!$CX:$CX,$B$1064,рўйхат!$D:$D,$C1000)</f>
        <v/>
      </c>
      <c r="AA1000" s="35">
        <f>SUMIFS(рўйхат!Z:Z,рўйхат!$CX:$CX,$B$1064,рўйхат!$D:$D,$C1000)</f>
        <v/>
      </c>
      <c r="AB1000" s="36">
        <f>SUMIFS(рўйхат!AA:AA,рўйхат!$CX:$CX,$B$1064,рўйхат!$D:$D,$C1000)</f>
        <v/>
      </c>
      <c r="AC1000" s="35">
        <f>SUMIFS(рўйхат!AB:AB,рўйхат!$CX:$CX,$B$1064,рўйхат!$D:$D,$C1000)</f>
        <v/>
      </c>
      <c r="AD1000" s="36">
        <f>SUMIFS(рўйхат!AC:AC,рўйхат!$CX:$CX,$B$1064,рўйхат!$D:$D,$C1000)</f>
        <v/>
      </c>
      <c r="AE1000" s="35">
        <f>SUMIFS(рўйхат!AD:AD,рўйхат!$CX:$CX,$B$1064,рўйхат!$D:$D,$C1000)</f>
        <v/>
      </c>
      <c r="AF1000" s="36">
        <f>SUMIFS(рўйхат!AE:AE,рўйхат!$CX:$CX,$B$1064,рўйхат!$D:$D,$C1000)</f>
        <v/>
      </c>
      <c r="AG1000" s="35">
        <f>SUMIFS(рўйхат!AH:AH,рўйхат!$CX:$CX,$B$1064,рўйхат!$D:$D,$C1000)</f>
        <v/>
      </c>
      <c r="AH1000" s="36">
        <f>SUMIFS(рўйхат!AI:AI,рўйхат!$CX:$CX,$B$1064,рўйхат!$D:$D,$C1000)</f>
        <v/>
      </c>
      <c r="AI1000" s="35">
        <f>SUMIFS(рўйхат!AJ:AJ,рўйхат!$CX:$CX,$B$1064,рўйхат!$D:$D,$C1000)</f>
        <v/>
      </c>
      <c r="AJ1000" s="36">
        <f>SUMIFS(рўйхат!AK:AK,рўйхат!$CX:$CX,$B$1064,рўйхат!$D:$D,$C1000)</f>
        <v/>
      </c>
      <c r="AK1000" s="35">
        <f>SUMIFS(рўйхат!AL:AL,рўйхат!$CX:$CX,$B$1064,рўйхат!$D:$D,$C1000)</f>
        <v/>
      </c>
      <c r="AL1000" s="36">
        <f>SUMIFS(рўйхат!AM:AM,рўйхат!$CX:$CX,$B$1064,рўйхат!$D:$D,$C1000)</f>
        <v/>
      </c>
      <c r="AM1000" s="77">
        <f>IFERROR(Q1000/E1000,0)</f>
        <v/>
      </c>
      <c r="AN1000" s="77">
        <f>IFERROR(R1000/F1000,0)</f>
        <v/>
      </c>
      <c r="AO1000" s="35">
        <f>SUMIFS(рўйхат!AX:AX,рўйхат!$CX:$CX,$B$1064,рўйхат!$D:$D,$C1000)</f>
        <v/>
      </c>
      <c r="AP1000" s="36">
        <f>SUMIFS(рўйхат!AY:AY,рўйхат!$CX:$CX,$B$1064,рўйхат!$D:$D,$C1000)</f>
        <v/>
      </c>
      <c r="AQ1000" s="35">
        <f>SUMIFS(рўйхат!AZ:AZ,рўйхат!$CX:$CX,$B$1064,рўйхат!$D:$D,$C1000)</f>
        <v/>
      </c>
      <c r="AR1000" s="36">
        <f>SUMIFS(рўйхат!BA:BA,рўйхат!$CX:$CX,$B$1064,рўйхат!$D:$D,$C1000)</f>
        <v/>
      </c>
      <c r="AS1000" s="35">
        <f>SUMIFS(рўйхат!BB:BB,рўйхат!$CX:$CX,$B$1064,рўйхат!$D:$D,$C1000)</f>
        <v/>
      </c>
      <c r="AT1000" s="36">
        <f>SUMIFS(рўйхат!BC:BC,рўйхат!$CX:$CX,$B$1064,рўйхат!$D:$D,$C1000)</f>
        <v/>
      </c>
      <c r="AU1000" s="35">
        <f>SUMIFS(рўйхат!BD:BD,рўйхат!$CX:$CX,$B$1064,рўйхат!$D:$D,$C1000)</f>
        <v/>
      </c>
      <c r="AV1000" s="36">
        <f>SUMIFS(рўйхат!BE:BE,рўйхат!$CX:$CX,$B$1064,рўйхат!$D:$D,$C1000)</f>
        <v/>
      </c>
      <c r="AW1000" s="35">
        <f>SUMIFS(рўйхат!BF:BF,рўйхат!$CX:$CX,$B$1064,рўйхат!$D:$D,$C1000)</f>
        <v/>
      </c>
      <c r="AX1000" s="36">
        <f>SUMIFS(рўйхат!BG:BG,рўйхат!$CX:$CX,$B$1064,рўйхат!$D:$D,$C1000)</f>
        <v/>
      </c>
      <c r="AY1000" s="35">
        <f>SUMIFS(рўйхат!BH:BH,рўйхат!$CX:$CX,$B$1064,рўйхат!$D:$D,$C1000)</f>
        <v/>
      </c>
      <c r="AZ1000" s="36">
        <f>SUMIFS(рўйхат!BI:BI,рўйхат!$CX:$CX,$B$1064,рўйхат!$D:$D,$C1000)</f>
        <v/>
      </c>
      <c r="BA1000" s="35">
        <f>SUMIFS(рўйхат!BJ:BJ,рўйхат!$CX:$CX,$B$1064,рўйхат!$D:$D,$C1000)</f>
        <v/>
      </c>
      <c r="BB1000" s="36">
        <f>SUMIFS(рўйхат!BK:BK,рўйхат!$CX:$CX,$B$1064,рўйхат!$D:$D,$C1000)</f>
        <v/>
      </c>
      <c r="BC1000" s="77">
        <f>IFERROR(AO1000/E1000,0)</f>
        <v/>
      </c>
      <c r="BD1000" s="77">
        <f>IFERROR(AP1000/F1000,0)</f>
        <v/>
      </c>
      <c r="BE1000" s="35">
        <f>SUMIFS(рўйхат!BL:BL,рўйхат!$CX:$CX,$B$1064,рўйхат!$D:$D,$C1000)</f>
        <v/>
      </c>
      <c r="BF1000" s="36">
        <f>SUMIFS(рўйхат!BM:BM,рўйхат!$CX:$CX,$B$1064,рўйхат!$D:$D,$C1000)</f>
        <v/>
      </c>
      <c r="BG1000" s="35">
        <f>SUMIFS(рўйхат!BN:BN,рўйхат!$CX:$CX,$B$1064,рўйхат!$D:$D,$C1000)</f>
        <v/>
      </c>
      <c r="BH1000" s="36">
        <f>SUMIFS(рўйхат!BO:BO,рўйхат!$CX:$CX,$B$1064,рўйхат!$D:$D,$C1000)</f>
        <v/>
      </c>
      <c r="BI1000" s="35">
        <f>SUMIFS(рўйхат!BP:BP,рўйхат!$CX:$CX,$B$1064,рўйхат!$D:$D,$C1000)</f>
        <v/>
      </c>
      <c r="BJ1000" s="36">
        <f>SUMIFS(рўйхат!BQ:BQ,рўйхат!$CX:$CX,$B$1064,рўйхат!$D:$D,$C1000)</f>
        <v/>
      </c>
      <c r="BK1000" s="35">
        <f>SUMIFS(рўйхат!BR:BR,рўйхат!$CX:$CX,$B$1064,рўйхат!$D:$D,$C1000)</f>
        <v/>
      </c>
      <c r="BL1000" s="36">
        <f>SUMIFS(рўйхат!BS:BS,рўйхат!$CX:$CX,$B$1064,рўйхат!$D:$D,$C1000)</f>
        <v/>
      </c>
      <c r="BM1000" s="35">
        <f>SUMIFS(рўйхат!BT:BT,рўйхат!$CX:$CX,$B$1064,рўйхат!$D:$D,$C1000)</f>
        <v/>
      </c>
      <c r="BN1000" s="36">
        <f>SUMIFS(рўйхат!BU:BU,рўйхат!$CX:$CX,$B$1064,рўйхат!$D:$D,$C1000)</f>
        <v/>
      </c>
      <c r="BO1000" s="35">
        <f>SUMIFS(рўйхат!BX:BX,рўйхат!$CX:$CX,$B$1064,рўйхат!$D:$D,$C1000)</f>
        <v/>
      </c>
      <c r="BP1000" s="36">
        <f>SUMIFS(рўйхат!BY:BY,рўйхат!$CX:$CX,$B$1064,рўйхат!$D:$D,$C1000)</f>
        <v/>
      </c>
      <c r="BQ1000" s="35">
        <f>SUMIFS(рўйхат!BZ:BZ,рўйхат!$CX:$CX,$B$1064,рўйхат!$D:$D,$C1000)</f>
        <v/>
      </c>
      <c r="BR1000" s="36">
        <f>SUMIFS(рўйхат!CA:CA,рўйхат!$CX:$CX,$B$1064,рўйхат!$D:$D,$C1000)</f>
        <v/>
      </c>
      <c r="BS1000" s="35">
        <f>SUMIFS(рўйхат!CB:CB,рўйхат!$CX:$CX,$B$1064,рўйхат!$D:$D,$C1000)</f>
        <v/>
      </c>
      <c r="BT1000" s="36">
        <f>SUMIFS(рўйхат!CC:CC,рўйхат!$CX:$CX,$B$1064,рўйхат!$D:$D,$C1000)</f>
        <v/>
      </c>
      <c r="BU1000" s="35">
        <f>SUMIFS(рўйхат!CD:CD,рўйхат!$CX:$CX,$B$1064,рўйхат!$D:$D,$C1000)</f>
        <v/>
      </c>
      <c r="BV1000" s="36">
        <f>SUMIFS(рўйхат!CE:CE,рўйхат!$CX:$CX,$B$1064,рўйхат!$D:$D,$C1000)</f>
        <v/>
      </c>
      <c r="BW1000" s="35">
        <f>SUMIFS(рўйхат!CH:CH,рўйхат!$CX:$CX,$B$1064,рўйхат!$D:$D,$C1000)</f>
        <v/>
      </c>
      <c r="BX1000" s="36">
        <f>SUMIFS(рўйхат!CI:CI,рўйхат!$CX:$CX,$B$1064,рўйхат!$D:$D,$C1000)</f>
        <v/>
      </c>
      <c r="BY1000" s="35">
        <f>SUMIFS(рўйхат!CJ:CJ,рўйхат!$CX:$CX,$B$1064,рўйхат!$D:$D,$C1000)</f>
        <v/>
      </c>
      <c r="BZ1000" s="36">
        <f>SUMIFS(рўйхат!CK:CK,рўйхат!$CX:$CX,$B$1064,рўйхат!$D:$D,$C1000)</f>
        <v/>
      </c>
      <c r="CA1000" s="35">
        <f>SUMIFS(рўйхат!CL:CL,рўйхат!$CX:$CX,$B$1064,рўйхат!$D:$D,$C1000)</f>
        <v/>
      </c>
      <c r="CB1000" s="36">
        <f>SUMIFS(рўйхат!CM:CM,рўйхат!$CX:$CX,$B$1064,рўйхат!$D:$D,$C1000)</f>
        <v/>
      </c>
      <c r="CC1000" s="35">
        <f>SUMIFS(рўйхат!CN:CN,рўйхат!$CX:$CX,$B$1064,рўйхат!$D:$D,$C1000)</f>
        <v/>
      </c>
      <c r="CD1000" s="36">
        <f>SUMIFS(рўйхат!CO:CO,рўйхат!$CX:$CX,$B$1064,рўйхат!$D:$D,$C1000)</f>
        <v/>
      </c>
      <c r="CE1000" s="77">
        <f>IFERROR(BE1000/(Q1000+BE1000),0)</f>
        <v/>
      </c>
      <c r="CF1000" s="78">
        <f>IFERROR(BF1000/(R1000+BF1000),0)</f>
        <v/>
      </c>
    </row>
    <row r="1001" hidden="1" outlineLevel="1" ht="30" customFormat="1" customHeight="1" s="8">
      <c r="A1001" s="39" t="n"/>
      <c r="B1001" s="50" t="n">
        <v>3</v>
      </c>
      <c r="C1001" s="38" t="inlineStr">
        <is>
          <t>Аффилланганлик таҳлили</t>
        </is>
      </c>
      <c r="D1001" s="16" t="n"/>
      <c r="E1001" s="35">
        <f>SUMIFS(рўйхат!F:F,рўйхат!$CX:$CX,$B$1064,рўйхат!$D:$D,$C1001)</f>
        <v/>
      </c>
      <c r="F1001" s="36">
        <f>SUMIFS(рўйхат!G:G,рўйхат!$CX:$CX,$B$1064,рўйхат!$D:$D,$C1001)</f>
        <v/>
      </c>
      <c r="G1001" s="35">
        <f>SUMIFS(рўйхат!H:H,рўйхат!$CX:$CX,$B$1064,рўйхат!$D:$D,$C1001)</f>
        <v/>
      </c>
      <c r="H1001" s="36">
        <f>SUMIFS(рўйхат!I:I,рўйхат!$CX:$CX,$B$1064,рўйхат!$D:$D,$C1001)</f>
        <v/>
      </c>
      <c r="I1001" s="35">
        <f>SUMIFS(рўйхат!J:J,рўйхат!$CX:$CX,$B$1064,рўйхат!$D:$D,$C1001)</f>
        <v/>
      </c>
      <c r="J1001" s="36">
        <f>SUMIFS(рўйхат!K:K,рўйхат!$CX:$CX,$B$1064,рўйхат!$D:$D,$C1001)</f>
        <v/>
      </c>
      <c r="K1001" s="35">
        <f>SUMIFS(рўйхат!L:L,рўйхат!$CX:$CX,$B$1064,рўйхат!$D:$D,$C1001)</f>
        <v/>
      </c>
      <c r="L1001" s="36">
        <f>SUMIFS(рўйхат!M:M,рўйхат!$CX:$CX,$B$1064,рўйхат!$D:$D,$C1001)</f>
        <v/>
      </c>
      <c r="M1001" s="35">
        <f>SUMIFS(рўйхат!N:N,рўйхат!$CX:$CX,$B$1064,рўйхат!$D:$D,$C1001)</f>
        <v/>
      </c>
      <c r="N1001" s="36">
        <f>SUMIFS(рўйхат!O:O,рўйхат!$CX:$CX,$B$1064,рўйхат!$D:$D,$C1001)</f>
        <v/>
      </c>
      <c r="O1001" s="34">
        <f>IFERROR(M1001/E1001,0)</f>
        <v/>
      </c>
      <c r="P1001" s="34">
        <f>IFERROR(N1001/F1001,0)</f>
        <v/>
      </c>
      <c r="Q1001" s="35">
        <f>SUMIFS(рўйхат!P:P,рўйхат!$CX:$CX,$B$1064,рўйхат!$D:$D,$C1001)</f>
        <v/>
      </c>
      <c r="R1001" s="36">
        <f>SUMIFS(рўйхат!Q:Q,рўйхат!$CX:$CX,$B$1064,рўйхат!$D:$D,$C1001)</f>
        <v/>
      </c>
      <c r="S1001" s="35">
        <f>SUMIFS(рўйхат!R:R,рўйхат!$CX:$CX,$B$1064,рўйхат!$D:$D,$C1001)</f>
        <v/>
      </c>
      <c r="T1001" s="36">
        <f>SUMIFS(рўйхат!S:S,рўйхат!$CX:$CX,$B$1064,рўйхат!$D:$D,$C1001)</f>
        <v/>
      </c>
      <c r="U1001" s="35">
        <f>SUMIFS(рўйхат!T:T,рўйхат!$CX:$CX,$B$1064,рўйхат!$D:$D,$C1001)</f>
        <v/>
      </c>
      <c r="V1001" s="36">
        <f>SUMIFS(рўйхат!U:U,рўйхат!$CX:$CX,$B$1064,рўйхат!$D:$D,$C1001)</f>
        <v/>
      </c>
      <c r="W1001" s="35">
        <f>SUMIFS(рўйхат!V:V,рўйхат!$CX:$CX,$B$1064,рўйхат!$D:$D,$C1001)</f>
        <v/>
      </c>
      <c r="X1001" s="36">
        <f>SUMIFS(рўйхат!W:W,рўйхат!$CX:$CX,$B$1064,рўйхат!$D:$D,$C1001)</f>
        <v/>
      </c>
      <c r="Y1001" s="35">
        <f>SUMIFS(рўйхат!X:X,рўйхат!$CX:$CX,$B$1064,рўйхат!$D:$D,$C1001)</f>
        <v/>
      </c>
      <c r="Z1001" s="36">
        <f>SUMIFS(рўйхат!Y:Y,рўйхат!$CX:$CX,$B$1064,рўйхат!$D:$D,$C1001)</f>
        <v/>
      </c>
      <c r="AA1001" s="35">
        <f>SUMIFS(рўйхат!Z:Z,рўйхат!$CX:$CX,$B$1064,рўйхат!$D:$D,$C1001)</f>
        <v/>
      </c>
      <c r="AB1001" s="36">
        <f>SUMIFS(рўйхат!AA:AA,рўйхат!$CX:$CX,$B$1064,рўйхат!$D:$D,$C1001)</f>
        <v/>
      </c>
      <c r="AC1001" s="35">
        <f>SUMIFS(рўйхат!AB:AB,рўйхат!$CX:$CX,$B$1064,рўйхат!$D:$D,$C1001)</f>
        <v/>
      </c>
      <c r="AD1001" s="36">
        <f>SUMIFS(рўйхат!AC:AC,рўйхат!$CX:$CX,$B$1064,рўйхат!$D:$D,$C1001)</f>
        <v/>
      </c>
      <c r="AE1001" s="35">
        <f>SUMIFS(рўйхат!AD:AD,рўйхат!$CX:$CX,$B$1064,рўйхат!$D:$D,$C1001)</f>
        <v/>
      </c>
      <c r="AF1001" s="36">
        <f>SUMIFS(рўйхат!AE:AE,рўйхат!$CX:$CX,$B$1064,рўйхат!$D:$D,$C1001)</f>
        <v/>
      </c>
      <c r="AG1001" s="35">
        <f>SUMIFS(рўйхат!AH:AH,рўйхат!$CX:$CX,$B$1064,рўйхат!$D:$D,$C1001)</f>
        <v/>
      </c>
      <c r="AH1001" s="36">
        <f>SUMIFS(рўйхат!AI:AI,рўйхат!$CX:$CX,$B$1064,рўйхат!$D:$D,$C1001)</f>
        <v/>
      </c>
      <c r="AI1001" s="35">
        <f>SUMIFS(рўйхат!AJ:AJ,рўйхат!$CX:$CX,$B$1064,рўйхат!$D:$D,$C1001)</f>
        <v/>
      </c>
      <c r="AJ1001" s="36">
        <f>SUMIFS(рўйхат!AK:AK,рўйхат!$CX:$CX,$B$1064,рўйхат!$D:$D,$C1001)</f>
        <v/>
      </c>
      <c r="AK1001" s="35">
        <f>SUMIFS(рўйхат!AL:AL,рўйхат!$CX:$CX,$B$1064,рўйхат!$D:$D,$C1001)</f>
        <v/>
      </c>
      <c r="AL1001" s="36">
        <f>SUMIFS(рўйхат!AM:AM,рўйхат!$CX:$CX,$B$1064,рўйхат!$D:$D,$C1001)</f>
        <v/>
      </c>
      <c r="AM1001" s="77">
        <f>IFERROR(Q1001/E1001,0)</f>
        <v/>
      </c>
      <c r="AN1001" s="77">
        <f>IFERROR(R1001/F1001,0)</f>
        <v/>
      </c>
      <c r="AO1001" s="35">
        <f>SUMIFS(рўйхат!AX:AX,рўйхат!$CX:$CX,$B$1064,рўйхат!$D:$D,$C1001)</f>
        <v/>
      </c>
      <c r="AP1001" s="36">
        <f>SUMIFS(рўйхат!AY:AY,рўйхат!$CX:$CX,$B$1064,рўйхат!$D:$D,$C1001)</f>
        <v/>
      </c>
      <c r="AQ1001" s="35">
        <f>SUMIFS(рўйхат!AZ:AZ,рўйхат!$CX:$CX,$B$1064,рўйхат!$D:$D,$C1001)</f>
        <v/>
      </c>
      <c r="AR1001" s="36">
        <f>SUMIFS(рўйхат!BA:BA,рўйхат!$CX:$CX,$B$1064,рўйхат!$D:$D,$C1001)</f>
        <v/>
      </c>
      <c r="AS1001" s="35">
        <f>SUMIFS(рўйхат!BB:BB,рўйхат!$CX:$CX,$B$1064,рўйхат!$D:$D,$C1001)</f>
        <v/>
      </c>
      <c r="AT1001" s="36">
        <f>SUMIFS(рўйхат!BC:BC,рўйхат!$CX:$CX,$B$1064,рўйхат!$D:$D,$C1001)</f>
        <v/>
      </c>
      <c r="AU1001" s="35">
        <f>SUMIFS(рўйхат!BD:BD,рўйхат!$CX:$CX,$B$1064,рўйхат!$D:$D,$C1001)</f>
        <v/>
      </c>
      <c r="AV1001" s="36">
        <f>SUMIFS(рўйхат!BE:BE,рўйхат!$CX:$CX,$B$1064,рўйхат!$D:$D,$C1001)</f>
        <v/>
      </c>
      <c r="AW1001" s="35">
        <f>SUMIFS(рўйхат!BF:BF,рўйхат!$CX:$CX,$B$1064,рўйхат!$D:$D,$C1001)</f>
        <v/>
      </c>
      <c r="AX1001" s="36">
        <f>SUMIFS(рўйхат!BG:BG,рўйхат!$CX:$CX,$B$1064,рўйхат!$D:$D,$C1001)</f>
        <v/>
      </c>
      <c r="AY1001" s="35">
        <f>SUMIFS(рўйхат!BH:BH,рўйхат!$CX:$CX,$B$1064,рўйхат!$D:$D,$C1001)</f>
        <v/>
      </c>
      <c r="AZ1001" s="36">
        <f>SUMIFS(рўйхат!BI:BI,рўйхат!$CX:$CX,$B$1064,рўйхат!$D:$D,$C1001)</f>
        <v/>
      </c>
      <c r="BA1001" s="35">
        <f>SUMIFS(рўйхат!BJ:BJ,рўйхат!$CX:$CX,$B$1064,рўйхат!$D:$D,$C1001)</f>
        <v/>
      </c>
      <c r="BB1001" s="36">
        <f>SUMIFS(рўйхат!BK:BK,рўйхат!$CX:$CX,$B$1064,рўйхат!$D:$D,$C1001)</f>
        <v/>
      </c>
      <c r="BC1001" s="77">
        <f>IFERROR(AO1001/E1001,0)</f>
        <v/>
      </c>
      <c r="BD1001" s="77">
        <f>IFERROR(AP1001/F1001,0)</f>
        <v/>
      </c>
      <c r="BE1001" s="35">
        <f>SUMIFS(рўйхат!BL:BL,рўйхат!$CX:$CX,$B$1064,рўйхат!$D:$D,$C1001)</f>
        <v/>
      </c>
      <c r="BF1001" s="36">
        <f>SUMIFS(рўйхат!BM:BM,рўйхат!$CX:$CX,$B$1064,рўйхат!$D:$D,$C1001)</f>
        <v/>
      </c>
      <c r="BG1001" s="35">
        <f>SUMIFS(рўйхат!BN:BN,рўйхат!$CX:$CX,$B$1064,рўйхат!$D:$D,$C1001)</f>
        <v/>
      </c>
      <c r="BH1001" s="36">
        <f>SUMIFS(рўйхат!BO:BO,рўйхат!$CX:$CX,$B$1064,рўйхат!$D:$D,$C1001)</f>
        <v/>
      </c>
      <c r="BI1001" s="35">
        <f>SUMIFS(рўйхат!BP:BP,рўйхат!$CX:$CX,$B$1064,рўйхат!$D:$D,$C1001)</f>
        <v/>
      </c>
      <c r="BJ1001" s="36">
        <f>SUMIFS(рўйхат!BQ:BQ,рўйхат!$CX:$CX,$B$1064,рўйхат!$D:$D,$C1001)</f>
        <v/>
      </c>
      <c r="BK1001" s="35">
        <f>SUMIFS(рўйхат!BR:BR,рўйхат!$CX:$CX,$B$1064,рўйхат!$D:$D,$C1001)</f>
        <v/>
      </c>
      <c r="BL1001" s="36">
        <f>SUMIFS(рўйхат!BS:BS,рўйхат!$CX:$CX,$B$1064,рўйхат!$D:$D,$C1001)</f>
        <v/>
      </c>
      <c r="BM1001" s="35">
        <f>SUMIFS(рўйхат!BT:BT,рўйхат!$CX:$CX,$B$1064,рўйхат!$D:$D,$C1001)</f>
        <v/>
      </c>
      <c r="BN1001" s="36">
        <f>SUMIFS(рўйхат!BU:BU,рўйхат!$CX:$CX,$B$1064,рўйхат!$D:$D,$C1001)</f>
        <v/>
      </c>
      <c r="BO1001" s="35">
        <f>SUMIFS(рўйхат!BX:BX,рўйхат!$CX:$CX,$B$1064,рўйхат!$D:$D,$C1001)</f>
        <v/>
      </c>
      <c r="BP1001" s="36">
        <f>SUMIFS(рўйхат!BY:BY,рўйхат!$CX:$CX,$B$1064,рўйхат!$D:$D,$C1001)</f>
        <v/>
      </c>
      <c r="BQ1001" s="35">
        <f>SUMIFS(рўйхат!BZ:BZ,рўйхат!$CX:$CX,$B$1064,рўйхат!$D:$D,$C1001)</f>
        <v/>
      </c>
      <c r="BR1001" s="36">
        <f>SUMIFS(рўйхат!CA:CA,рўйхат!$CX:$CX,$B$1064,рўйхат!$D:$D,$C1001)</f>
        <v/>
      </c>
      <c r="BS1001" s="35">
        <f>SUMIFS(рўйхат!CB:CB,рўйхат!$CX:$CX,$B$1064,рўйхат!$D:$D,$C1001)</f>
        <v/>
      </c>
      <c r="BT1001" s="36">
        <f>SUMIFS(рўйхат!CC:CC,рўйхат!$CX:$CX,$B$1064,рўйхат!$D:$D,$C1001)</f>
        <v/>
      </c>
      <c r="BU1001" s="35">
        <f>SUMIFS(рўйхат!CD:CD,рўйхат!$CX:$CX,$B$1064,рўйхат!$D:$D,$C1001)</f>
        <v/>
      </c>
      <c r="BV1001" s="36">
        <f>SUMIFS(рўйхат!CE:CE,рўйхат!$CX:$CX,$B$1064,рўйхат!$D:$D,$C1001)</f>
        <v/>
      </c>
      <c r="BW1001" s="35">
        <f>SUMIFS(рўйхат!CH:CH,рўйхат!$CX:$CX,$B$1064,рўйхат!$D:$D,$C1001)</f>
        <v/>
      </c>
      <c r="BX1001" s="36">
        <f>SUMIFS(рўйхат!CI:CI,рўйхат!$CX:$CX,$B$1064,рўйхат!$D:$D,$C1001)</f>
        <v/>
      </c>
      <c r="BY1001" s="35">
        <f>SUMIFS(рўйхат!CJ:CJ,рўйхат!$CX:$CX,$B$1064,рўйхат!$D:$D,$C1001)</f>
        <v/>
      </c>
      <c r="BZ1001" s="36">
        <f>SUMIFS(рўйхат!CK:CK,рўйхат!$CX:$CX,$B$1064,рўйхат!$D:$D,$C1001)</f>
        <v/>
      </c>
      <c r="CA1001" s="35">
        <f>SUMIFS(рўйхат!CL:CL,рўйхат!$CX:$CX,$B$1064,рўйхат!$D:$D,$C1001)</f>
        <v/>
      </c>
      <c r="CB1001" s="36">
        <f>SUMIFS(рўйхат!CM:CM,рўйхат!$CX:$CX,$B$1064,рўйхат!$D:$D,$C1001)</f>
        <v/>
      </c>
      <c r="CC1001" s="35">
        <f>SUMIFS(рўйхат!CN:CN,рўйхат!$CX:$CX,$B$1064,рўйхат!$D:$D,$C1001)</f>
        <v/>
      </c>
      <c r="CD1001" s="36">
        <f>SUMIFS(рўйхат!CO:CO,рўйхат!$CX:$CX,$B$1064,рўйхат!$D:$D,$C1001)</f>
        <v/>
      </c>
      <c r="CE1001" s="77">
        <f>IFERROR(BE1001/(Q1001+BE1001),0)</f>
        <v/>
      </c>
      <c r="CF1001" s="78">
        <f>IFERROR(BF1001/(R1001+BF1001),0)</f>
        <v/>
      </c>
    </row>
    <row r="1002" hidden="1" outlineLevel="1" ht="30" customFormat="1" customHeight="1" s="8">
      <c r="A1002" s="39" t="n"/>
      <c r="B1002" s="50" t="n">
        <v>4</v>
      </c>
      <c r="C1002" s="38" t="inlineStr">
        <is>
          <t>Аффилланганлик таҳлили (AI)</t>
        </is>
      </c>
      <c r="D1002" s="16" t="n"/>
      <c r="E1002" s="35">
        <f>SUMIFS(рўйхат!F:F,рўйхат!$CX:$CX,$B$1064,рўйхат!$D:$D,$C1002)</f>
        <v/>
      </c>
      <c r="F1002" s="36">
        <f>SUMIFS(рўйхат!G:G,рўйхат!$CX:$CX,$B$1064,рўйхат!$D:$D,$C1002)</f>
        <v/>
      </c>
      <c r="G1002" s="35">
        <f>SUMIFS(рўйхат!H:H,рўйхат!$CX:$CX,$B$1064,рўйхат!$D:$D,$C1002)</f>
        <v/>
      </c>
      <c r="H1002" s="36">
        <f>SUMIFS(рўйхат!I:I,рўйхат!$CX:$CX,$B$1064,рўйхат!$D:$D,$C1002)</f>
        <v/>
      </c>
      <c r="I1002" s="35">
        <f>SUMIFS(рўйхат!J:J,рўйхат!$CX:$CX,$B$1064,рўйхат!$D:$D,$C1002)</f>
        <v/>
      </c>
      <c r="J1002" s="36">
        <f>SUMIFS(рўйхат!K:K,рўйхат!$CX:$CX,$B$1064,рўйхат!$D:$D,$C1002)</f>
        <v/>
      </c>
      <c r="K1002" s="35">
        <f>SUMIFS(рўйхат!L:L,рўйхат!$CX:$CX,$B$1064,рўйхат!$D:$D,$C1002)</f>
        <v/>
      </c>
      <c r="L1002" s="36">
        <f>SUMIFS(рўйхат!M:M,рўйхат!$CX:$CX,$B$1064,рўйхат!$D:$D,$C1002)</f>
        <v/>
      </c>
      <c r="M1002" s="35">
        <f>SUMIFS(рўйхат!N:N,рўйхат!$CX:$CX,$B$1064,рўйхат!$D:$D,$C1002)</f>
        <v/>
      </c>
      <c r="N1002" s="36">
        <f>SUMIFS(рўйхат!O:O,рўйхат!$CX:$CX,$B$1064,рўйхат!$D:$D,$C1002)</f>
        <v/>
      </c>
      <c r="O1002" s="34">
        <f>IFERROR(M1002/E1002,0)</f>
        <v/>
      </c>
      <c r="P1002" s="34">
        <f>IFERROR(N1002/F1002,0)</f>
        <v/>
      </c>
      <c r="Q1002" s="35">
        <f>SUMIFS(рўйхат!P:P,рўйхат!$CX:$CX,$B$1064,рўйхат!$D:$D,$C1002)</f>
        <v/>
      </c>
      <c r="R1002" s="36">
        <f>SUMIFS(рўйхат!Q:Q,рўйхат!$CX:$CX,$B$1064,рўйхат!$D:$D,$C1002)</f>
        <v/>
      </c>
      <c r="S1002" s="35">
        <f>SUMIFS(рўйхат!R:R,рўйхат!$CX:$CX,$B$1064,рўйхат!$D:$D,$C1002)</f>
        <v/>
      </c>
      <c r="T1002" s="36">
        <f>SUMIFS(рўйхат!S:S,рўйхат!$CX:$CX,$B$1064,рўйхат!$D:$D,$C1002)</f>
        <v/>
      </c>
      <c r="U1002" s="35">
        <f>SUMIFS(рўйхат!T:T,рўйхат!$CX:$CX,$B$1064,рўйхат!$D:$D,$C1002)</f>
        <v/>
      </c>
      <c r="V1002" s="36">
        <f>SUMIFS(рўйхат!U:U,рўйхат!$CX:$CX,$B$1064,рўйхат!$D:$D,$C1002)</f>
        <v/>
      </c>
      <c r="W1002" s="35">
        <f>SUMIFS(рўйхат!V:V,рўйхат!$CX:$CX,$B$1064,рўйхат!$D:$D,$C1002)</f>
        <v/>
      </c>
      <c r="X1002" s="36">
        <f>SUMIFS(рўйхат!W:W,рўйхат!$CX:$CX,$B$1064,рўйхат!$D:$D,$C1002)</f>
        <v/>
      </c>
      <c r="Y1002" s="35">
        <f>SUMIFS(рўйхат!X:X,рўйхат!$CX:$CX,$B$1064,рўйхат!$D:$D,$C1002)</f>
        <v/>
      </c>
      <c r="Z1002" s="36">
        <f>SUMIFS(рўйхат!Y:Y,рўйхат!$CX:$CX,$B$1064,рўйхат!$D:$D,$C1002)</f>
        <v/>
      </c>
      <c r="AA1002" s="35">
        <f>SUMIFS(рўйхат!Z:Z,рўйхат!$CX:$CX,$B$1064,рўйхат!$D:$D,$C1002)</f>
        <v/>
      </c>
      <c r="AB1002" s="36">
        <f>SUMIFS(рўйхат!AA:AA,рўйхат!$CX:$CX,$B$1064,рўйхат!$D:$D,$C1002)</f>
        <v/>
      </c>
      <c r="AC1002" s="35">
        <f>SUMIFS(рўйхат!AB:AB,рўйхат!$CX:$CX,$B$1064,рўйхат!$D:$D,$C1002)</f>
        <v/>
      </c>
      <c r="AD1002" s="36">
        <f>SUMIFS(рўйхат!AC:AC,рўйхат!$CX:$CX,$B$1064,рўйхат!$D:$D,$C1002)</f>
        <v/>
      </c>
      <c r="AE1002" s="35">
        <f>SUMIFS(рўйхат!AD:AD,рўйхат!$CX:$CX,$B$1064,рўйхат!$D:$D,$C1002)</f>
        <v/>
      </c>
      <c r="AF1002" s="36">
        <f>SUMIFS(рўйхат!AE:AE,рўйхат!$CX:$CX,$B$1064,рўйхат!$D:$D,$C1002)</f>
        <v/>
      </c>
      <c r="AG1002" s="35">
        <f>SUMIFS(рўйхат!AH:AH,рўйхат!$CX:$CX,$B$1064,рўйхат!$D:$D,$C1002)</f>
        <v/>
      </c>
      <c r="AH1002" s="36">
        <f>SUMIFS(рўйхат!AI:AI,рўйхат!$CX:$CX,$B$1064,рўйхат!$D:$D,$C1002)</f>
        <v/>
      </c>
      <c r="AI1002" s="35">
        <f>SUMIFS(рўйхат!AJ:AJ,рўйхат!$CX:$CX,$B$1064,рўйхат!$D:$D,$C1002)</f>
        <v/>
      </c>
      <c r="AJ1002" s="36">
        <f>SUMIFS(рўйхат!AK:AK,рўйхат!$CX:$CX,$B$1064,рўйхат!$D:$D,$C1002)</f>
        <v/>
      </c>
      <c r="AK1002" s="35">
        <f>SUMIFS(рўйхат!AL:AL,рўйхат!$CX:$CX,$B$1064,рўйхат!$D:$D,$C1002)</f>
        <v/>
      </c>
      <c r="AL1002" s="36">
        <f>SUMIFS(рўйхат!AM:AM,рўйхат!$CX:$CX,$B$1064,рўйхат!$D:$D,$C1002)</f>
        <v/>
      </c>
      <c r="AM1002" s="77">
        <f>IFERROR(Q1002/E1002,0)</f>
        <v/>
      </c>
      <c r="AN1002" s="77">
        <f>IFERROR(R1002/F1002,0)</f>
        <v/>
      </c>
      <c r="AO1002" s="35">
        <f>SUMIFS(рўйхат!AX:AX,рўйхат!$CX:$CX,$B$1064,рўйхат!$D:$D,$C1002)</f>
        <v/>
      </c>
      <c r="AP1002" s="36">
        <f>SUMIFS(рўйхат!AY:AY,рўйхат!$CX:$CX,$B$1064,рўйхат!$D:$D,$C1002)</f>
        <v/>
      </c>
      <c r="AQ1002" s="35">
        <f>SUMIFS(рўйхат!AZ:AZ,рўйхат!$CX:$CX,$B$1064,рўйхат!$D:$D,$C1002)</f>
        <v/>
      </c>
      <c r="AR1002" s="36">
        <f>SUMIFS(рўйхат!BA:BA,рўйхат!$CX:$CX,$B$1064,рўйхат!$D:$D,$C1002)</f>
        <v/>
      </c>
      <c r="AS1002" s="35">
        <f>SUMIFS(рўйхат!BB:BB,рўйхат!$CX:$CX,$B$1064,рўйхат!$D:$D,$C1002)</f>
        <v/>
      </c>
      <c r="AT1002" s="36">
        <f>SUMIFS(рўйхат!BC:BC,рўйхат!$CX:$CX,$B$1064,рўйхат!$D:$D,$C1002)</f>
        <v/>
      </c>
      <c r="AU1002" s="35">
        <f>SUMIFS(рўйхат!BD:BD,рўйхат!$CX:$CX,$B$1064,рўйхат!$D:$D,$C1002)</f>
        <v/>
      </c>
      <c r="AV1002" s="36">
        <f>SUMIFS(рўйхат!BE:BE,рўйхат!$CX:$CX,$B$1064,рўйхат!$D:$D,$C1002)</f>
        <v/>
      </c>
      <c r="AW1002" s="35">
        <f>SUMIFS(рўйхат!BF:BF,рўйхат!$CX:$CX,$B$1064,рўйхат!$D:$D,$C1002)</f>
        <v/>
      </c>
      <c r="AX1002" s="36">
        <f>SUMIFS(рўйхат!BG:BG,рўйхат!$CX:$CX,$B$1064,рўйхат!$D:$D,$C1002)</f>
        <v/>
      </c>
      <c r="AY1002" s="35">
        <f>SUMIFS(рўйхат!BH:BH,рўйхат!$CX:$CX,$B$1064,рўйхат!$D:$D,$C1002)</f>
        <v/>
      </c>
      <c r="AZ1002" s="36">
        <f>SUMIFS(рўйхат!BI:BI,рўйхат!$CX:$CX,$B$1064,рўйхат!$D:$D,$C1002)</f>
        <v/>
      </c>
      <c r="BA1002" s="35">
        <f>SUMIFS(рўйхат!BJ:BJ,рўйхат!$CX:$CX,$B$1064,рўйхат!$D:$D,$C1002)</f>
        <v/>
      </c>
      <c r="BB1002" s="36">
        <f>SUMIFS(рўйхат!BK:BK,рўйхат!$CX:$CX,$B$1064,рўйхат!$D:$D,$C1002)</f>
        <v/>
      </c>
      <c r="BC1002" s="77">
        <f>IFERROR(AO1002/E1002,0)</f>
        <v/>
      </c>
      <c r="BD1002" s="77">
        <f>IFERROR(AP1002/F1002,0)</f>
        <v/>
      </c>
      <c r="BE1002" s="35">
        <f>SUMIFS(рўйхат!BL:BL,рўйхат!$CX:$CX,$B$1064,рўйхат!$D:$D,$C1002)</f>
        <v/>
      </c>
      <c r="BF1002" s="36">
        <f>SUMIFS(рўйхат!BM:BM,рўйхат!$CX:$CX,$B$1064,рўйхат!$D:$D,$C1002)</f>
        <v/>
      </c>
      <c r="BG1002" s="35">
        <f>SUMIFS(рўйхат!BN:BN,рўйхат!$CX:$CX,$B$1064,рўйхат!$D:$D,$C1002)</f>
        <v/>
      </c>
      <c r="BH1002" s="36">
        <f>SUMIFS(рўйхат!BO:BO,рўйхат!$CX:$CX,$B$1064,рўйхат!$D:$D,$C1002)</f>
        <v/>
      </c>
      <c r="BI1002" s="35">
        <f>SUMIFS(рўйхат!BP:BP,рўйхат!$CX:$CX,$B$1064,рўйхат!$D:$D,$C1002)</f>
        <v/>
      </c>
      <c r="BJ1002" s="36">
        <f>SUMIFS(рўйхат!BQ:BQ,рўйхат!$CX:$CX,$B$1064,рўйхат!$D:$D,$C1002)</f>
        <v/>
      </c>
      <c r="BK1002" s="35">
        <f>SUMIFS(рўйхат!BR:BR,рўйхат!$CX:$CX,$B$1064,рўйхат!$D:$D,$C1002)</f>
        <v/>
      </c>
      <c r="BL1002" s="36">
        <f>SUMIFS(рўйхат!BS:BS,рўйхат!$CX:$CX,$B$1064,рўйхат!$D:$D,$C1002)</f>
        <v/>
      </c>
      <c r="BM1002" s="35">
        <f>SUMIFS(рўйхат!BT:BT,рўйхат!$CX:$CX,$B$1064,рўйхат!$D:$D,$C1002)</f>
        <v/>
      </c>
      <c r="BN1002" s="36">
        <f>SUMIFS(рўйхат!BU:BU,рўйхат!$CX:$CX,$B$1064,рўйхат!$D:$D,$C1002)</f>
        <v/>
      </c>
      <c r="BO1002" s="35">
        <f>SUMIFS(рўйхат!BX:BX,рўйхат!$CX:$CX,$B$1064,рўйхат!$D:$D,$C1002)</f>
        <v/>
      </c>
      <c r="BP1002" s="36">
        <f>SUMIFS(рўйхат!BY:BY,рўйхат!$CX:$CX,$B$1064,рўйхат!$D:$D,$C1002)</f>
        <v/>
      </c>
      <c r="BQ1002" s="35">
        <f>SUMIFS(рўйхат!BZ:BZ,рўйхат!$CX:$CX,$B$1064,рўйхат!$D:$D,$C1002)</f>
        <v/>
      </c>
      <c r="BR1002" s="36">
        <f>SUMIFS(рўйхат!CA:CA,рўйхат!$CX:$CX,$B$1064,рўйхат!$D:$D,$C1002)</f>
        <v/>
      </c>
      <c r="BS1002" s="35">
        <f>SUMIFS(рўйхат!CB:CB,рўйхат!$CX:$CX,$B$1064,рўйхат!$D:$D,$C1002)</f>
        <v/>
      </c>
      <c r="BT1002" s="36">
        <f>SUMIFS(рўйхат!CC:CC,рўйхат!$CX:$CX,$B$1064,рўйхат!$D:$D,$C1002)</f>
        <v/>
      </c>
      <c r="BU1002" s="35">
        <f>SUMIFS(рўйхат!CD:CD,рўйхат!$CX:$CX,$B$1064,рўйхат!$D:$D,$C1002)</f>
        <v/>
      </c>
      <c r="BV1002" s="36">
        <f>SUMIFS(рўйхат!CE:CE,рўйхат!$CX:$CX,$B$1064,рўйхат!$D:$D,$C1002)</f>
        <v/>
      </c>
      <c r="BW1002" s="35">
        <f>SUMIFS(рўйхат!CH:CH,рўйхат!$CX:$CX,$B$1064,рўйхат!$D:$D,$C1002)</f>
        <v/>
      </c>
      <c r="BX1002" s="36">
        <f>SUMIFS(рўйхат!CI:CI,рўйхат!$CX:$CX,$B$1064,рўйхат!$D:$D,$C1002)</f>
        <v/>
      </c>
      <c r="BY1002" s="35">
        <f>SUMIFS(рўйхат!CJ:CJ,рўйхат!$CX:$CX,$B$1064,рўйхат!$D:$D,$C1002)</f>
        <v/>
      </c>
      <c r="BZ1002" s="36">
        <f>SUMIFS(рўйхат!CK:CK,рўйхат!$CX:$CX,$B$1064,рўйхат!$D:$D,$C1002)</f>
        <v/>
      </c>
      <c r="CA1002" s="35">
        <f>SUMIFS(рўйхат!CL:CL,рўйхат!$CX:$CX,$B$1064,рўйхат!$D:$D,$C1002)</f>
        <v/>
      </c>
      <c r="CB1002" s="36">
        <f>SUMIFS(рўйхат!CM:CM,рўйхат!$CX:$CX,$B$1064,рўйхат!$D:$D,$C1002)</f>
        <v/>
      </c>
      <c r="CC1002" s="35">
        <f>SUMIFS(рўйхат!CN:CN,рўйхат!$CX:$CX,$B$1064,рўйхат!$D:$D,$C1002)</f>
        <v/>
      </c>
      <c r="CD1002" s="36">
        <f>SUMIFS(рўйхат!CO:CO,рўйхат!$CX:$CX,$B$1064,рўйхат!$D:$D,$C1002)</f>
        <v/>
      </c>
      <c r="CE1002" s="77">
        <f>IFERROR(BE1002/(Q1002+BE1002),0)</f>
        <v/>
      </c>
      <c r="CF1002" s="78">
        <f>IFERROR(BF1002/(R1002+BF1002),0)</f>
        <v/>
      </c>
    </row>
    <row r="1003" hidden="1" outlineLevel="1" ht="30" customFormat="1" customHeight="1" s="8">
      <c r="A1003" s="39" t="n"/>
      <c r="B1003" s="50" t="n">
        <v>5</v>
      </c>
      <c r="C1003" s="38" t="inlineStr">
        <is>
          <t>Аффилланганлик таҳлили (Xt Xarid AI)</t>
        </is>
      </c>
      <c r="D1003" s="16" t="n"/>
      <c r="E1003" s="35">
        <f>SUMIFS(рўйхат!F:F,рўйхат!$CX:$CX,$B$1064,рўйхат!$D:$D,$C1003)</f>
        <v/>
      </c>
      <c r="F1003" s="36">
        <f>SUMIFS(рўйхат!G:G,рўйхат!$CX:$CX,$B$1064,рўйхат!$D:$D,$C1003)</f>
        <v/>
      </c>
      <c r="G1003" s="35">
        <f>SUMIFS(рўйхат!H:H,рўйхат!$CX:$CX,$B$1064,рўйхат!$D:$D,$C1003)</f>
        <v/>
      </c>
      <c r="H1003" s="36">
        <f>SUMIFS(рўйхат!I:I,рўйхат!$CX:$CX,$B$1064,рўйхат!$D:$D,$C1003)</f>
        <v/>
      </c>
      <c r="I1003" s="35">
        <f>SUMIFS(рўйхат!J:J,рўйхат!$CX:$CX,$B$1064,рўйхат!$D:$D,$C1003)</f>
        <v/>
      </c>
      <c r="J1003" s="36">
        <f>SUMIFS(рўйхат!K:K,рўйхат!$CX:$CX,$B$1064,рўйхат!$D:$D,$C1003)</f>
        <v/>
      </c>
      <c r="K1003" s="35">
        <f>SUMIFS(рўйхат!L:L,рўйхат!$CX:$CX,$B$1064,рўйхат!$D:$D,$C1003)</f>
        <v/>
      </c>
      <c r="L1003" s="36">
        <f>SUMIFS(рўйхат!M:M,рўйхат!$CX:$CX,$B$1064,рўйхат!$D:$D,$C1003)</f>
        <v/>
      </c>
      <c r="M1003" s="35">
        <f>SUMIFS(рўйхат!N:N,рўйхат!$CX:$CX,$B$1064,рўйхат!$D:$D,$C1003)</f>
        <v/>
      </c>
      <c r="N1003" s="36">
        <f>SUMIFS(рўйхат!O:O,рўйхат!$CX:$CX,$B$1064,рўйхат!$D:$D,$C1003)</f>
        <v/>
      </c>
      <c r="O1003" s="34">
        <f>IFERROR(M1003/E1003,0)</f>
        <v/>
      </c>
      <c r="P1003" s="34">
        <f>IFERROR(N1003/F1003,0)</f>
        <v/>
      </c>
      <c r="Q1003" s="35">
        <f>SUMIFS(рўйхат!P:P,рўйхат!$CX:$CX,$B$1064,рўйхат!$D:$D,$C1003)</f>
        <v/>
      </c>
      <c r="R1003" s="36">
        <f>SUMIFS(рўйхат!Q:Q,рўйхат!$CX:$CX,$B$1064,рўйхат!$D:$D,$C1003)</f>
        <v/>
      </c>
      <c r="S1003" s="35">
        <f>SUMIFS(рўйхат!R:R,рўйхат!$CX:$CX,$B$1064,рўйхат!$D:$D,$C1003)</f>
        <v/>
      </c>
      <c r="T1003" s="36">
        <f>SUMIFS(рўйхат!S:S,рўйхат!$CX:$CX,$B$1064,рўйхат!$D:$D,$C1003)</f>
        <v/>
      </c>
      <c r="U1003" s="35">
        <f>SUMIFS(рўйхат!T:T,рўйхат!$CX:$CX,$B$1064,рўйхат!$D:$D,$C1003)</f>
        <v/>
      </c>
      <c r="V1003" s="36">
        <f>SUMIFS(рўйхат!U:U,рўйхат!$CX:$CX,$B$1064,рўйхат!$D:$D,$C1003)</f>
        <v/>
      </c>
      <c r="W1003" s="35">
        <f>SUMIFS(рўйхат!V:V,рўйхат!$CX:$CX,$B$1064,рўйхат!$D:$D,$C1003)</f>
        <v/>
      </c>
      <c r="X1003" s="36">
        <f>SUMIFS(рўйхат!W:W,рўйхат!$CX:$CX,$B$1064,рўйхат!$D:$D,$C1003)</f>
        <v/>
      </c>
      <c r="Y1003" s="35">
        <f>SUMIFS(рўйхат!X:X,рўйхат!$CX:$CX,$B$1064,рўйхат!$D:$D,$C1003)</f>
        <v/>
      </c>
      <c r="Z1003" s="36">
        <f>SUMIFS(рўйхат!Y:Y,рўйхат!$CX:$CX,$B$1064,рўйхат!$D:$D,$C1003)</f>
        <v/>
      </c>
      <c r="AA1003" s="35">
        <f>SUMIFS(рўйхат!Z:Z,рўйхат!$CX:$CX,$B$1064,рўйхат!$D:$D,$C1003)</f>
        <v/>
      </c>
      <c r="AB1003" s="36">
        <f>SUMIFS(рўйхат!AA:AA,рўйхат!$CX:$CX,$B$1064,рўйхат!$D:$D,$C1003)</f>
        <v/>
      </c>
      <c r="AC1003" s="35">
        <f>SUMIFS(рўйхат!AB:AB,рўйхат!$CX:$CX,$B$1064,рўйхат!$D:$D,$C1003)</f>
        <v/>
      </c>
      <c r="AD1003" s="36">
        <f>SUMIFS(рўйхат!AC:AC,рўйхат!$CX:$CX,$B$1064,рўйхат!$D:$D,$C1003)</f>
        <v/>
      </c>
      <c r="AE1003" s="35">
        <f>SUMIFS(рўйхат!AD:AD,рўйхат!$CX:$CX,$B$1064,рўйхат!$D:$D,$C1003)</f>
        <v/>
      </c>
      <c r="AF1003" s="36">
        <f>SUMIFS(рўйхат!AE:AE,рўйхат!$CX:$CX,$B$1064,рўйхат!$D:$D,$C1003)</f>
        <v/>
      </c>
      <c r="AG1003" s="35">
        <f>SUMIFS(рўйхат!AH:AH,рўйхат!$CX:$CX,$B$1064,рўйхат!$D:$D,$C1003)</f>
        <v/>
      </c>
      <c r="AH1003" s="36">
        <f>SUMIFS(рўйхат!AI:AI,рўйхат!$CX:$CX,$B$1064,рўйхат!$D:$D,$C1003)</f>
        <v/>
      </c>
      <c r="AI1003" s="35">
        <f>SUMIFS(рўйхат!AJ:AJ,рўйхат!$CX:$CX,$B$1064,рўйхат!$D:$D,$C1003)</f>
        <v/>
      </c>
      <c r="AJ1003" s="36">
        <f>SUMIFS(рўйхат!AK:AK,рўйхат!$CX:$CX,$B$1064,рўйхат!$D:$D,$C1003)</f>
        <v/>
      </c>
      <c r="AK1003" s="35">
        <f>SUMIFS(рўйхат!AL:AL,рўйхат!$CX:$CX,$B$1064,рўйхат!$D:$D,$C1003)</f>
        <v/>
      </c>
      <c r="AL1003" s="36">
        <f>SUMIFS(рўйхат!AM:AM,рўйхат!$CX:$CX,$B$1064,рўйхат!$D:$D,$C1003)</f>
        <v/>
      </c>
      <c r="AM1003" s="77">
        <f>IFERROR(Q1003/E1003,0)</f>
        <v/>
      </c>
      <c r="AN1003" s="77">
        <f>IFERROR(R1003/F1003,0)</f>
        <v/>
      </c>
      <c r="AO1003" s="35">
        <f>SUMIFS(рўйхат!AX:AX,рўйхат!$CX:$CX,$B$1064,рўйхат!$D:$D,$C1003)</f>
        <v/>
      </c>
      <c r="AP1003" s="36">
        <f>SUMIFS(рўйхат!AY:AY,рўйхат!$CX:$CX,$B$1064,рўйхат!$D:$D,$C1003)</f>
        <v/>
      </c>
      <c r="AQ1003" s="35">
        <f>SUMIFS(рўйхат!AZ:AZ,рўйхат!$CX:$CX,$B$1064,рўйхат!$D:$D,$C1003)</f>
        <v/>
      </c>
      <c r="AR1003" s="36">
        <f>SUMIFS(рўйхат!BA:BA,рўйхат!$CX:$CX,$B$1064,рўйхат!$D:$D,$C1003)</f>
        <v/>
      </c>
      <c r="AS1003" s="35">
        <f>SUMIFS(рўйхат!BB:BB,рўйхат!$CX:$CX,$B$1064,рўйхат!$D:$D,$C1003)</f>
        <v/>
      </c>
      <c r="AT1003" s="36">
        <f>SUMIFS(рўйхат!BC:BC,рўйхат!$CX:$CX,$B$1064,рўйхат!$D:$D,$C1003)</f>
        <v/>
      </c>
      <c r="AU1003" s="35">
        <f>SUMIFS(рўйхат!BD:BD,рўйхат!$CX:$CX,$B$1064,рўйхат!$D:$D,$C1003)</f>
        <v/>
      </c>
      <c r="AV1003" s="36">
        <f>SUMIFS(рўйхат!BE:BE,рўйхат!$CX:$CX,$B$1064,рўйхат!$D:$D,$C1003)</f>
        <v/>
      </c>
      <c r="AW1003" s="35">
        <f>SUMIFS(рўйхат!BF:BF,рўйхат!$CX:$CX,$B$1064,рўйхат!$D:$D,$C1003)</f>
        <v/>
      </c>
      <c r="AX1003" s="36">
        <f>SUMIFS(рўйхат!BG:BG,рўйхат!$CX:$CX,$B$1064,рўйхат!$D:$D,$C1003)</f>
        <v/>
      </c>
      <c r="AY1003" s="35">
        <f>SUMIFS(рўйхат!BH:BH,рўйхат!$CX:$CX,$B$1064,рўйхат!$D:$D,$C1003)</f>
        <v/>
      </c>
      <c r="AZ1003" s="36">
        <f>SUMIFS(рўйхат!BI:BI,рўйхат!$CX:$CX,$B$1064,рўйхат!$D:$D,$C1003)</f>
        <v/>
      </c>
      <c r="BA1003" s="35">
        <f>SUMIFS(рўйхат!BJ:BJ,рўйхат!$CX:$CX,$B$1064,рўйхат!$D:$D,$C1003)</f>
        <v/>
      </c>
      <c r="BB1003" s="36">
        <f>SUMIFS(рўйхат!BK:BK,рўйхат!$CX:$CX,$B$1064,рўйхат!$D:$D,$C1003)</f>
        <v/>
      </c>
      <c r="BC1003" s="77">
        <f>IFERROR(AO1003/E1003,0)</f>
        <v/>
      </c>
      <c r="BD1003" s="77">
        <f>IFERROR(AP1003/F1003,0)</f>
        <v/>
      </c>
      <c r="BE1003" s="35">
        <f>SUMIFS(рўйхат!BL:BL,рўйхат!$CX:$CX,$B$1064,рўйхат!$D:$D,$C1003)</f>
        <v/>
      </c>
      <c r="BF1003" s="36">
        <f>SUMIFS(рўйхат!BM:BM,рўйхат!$CX:$CX,$B$1064,рўйхат!$D:$D,$C1003)</f>
        <v/>
      </c>
      <c r="BG1003" s="35">
        <f>SUMIFS(рўйхат!BN:BN,рўйхат!$CX:$CX,$B$1064,рўйхат!$D:$D,$C1003)</f>
        <v/>
      </c>
      <c r="BH1003" s="36">
        <f>SUMIFS(рўйхат!BO:BO,рўйхат!$CX:$CX,$B$1064,рўйхат!$D:$D,$C1003)</f>
        <v/>
      </c>
      <c r="BI1003" s="35">
        <f>SUMIFS(рўйхат!BP:BP,рўйхат!$CX:$CX,$B$1064,рўйхат!$D:$D,$C1003)</f>
        <v/>
      </c>
      <c r="BJ1003" s="36">
        <f>SUMIFS(рўйхат!BQ:BQ,рўйхат!$CX:$CX,$B$1064,рўйхат!$D:$D,$C1003)</f>
        <v/>
      </c>
      <c r="BK1003" s="35">
        <f>SUMIFS(рўйхат!BR:BR,рўйхат!$CX:$CX,$B$1064,рўйхат!$D:$D,$C1003)</f>
        <v/>
      </c>
      <c r="BL1003" s="36">
        <f>SUMIFS(рўйхат!BS:BS,рўйхат!$CX:$CX,$B$1064,рўйхат!$D:$D,$C1003)</f>
        <v/>
      </c>
      <c r="BM1003" s="35">
        <f>SUMIFS(рўйхат!BT:BT,рўйхат!$CX:$CX,$B$1064,рўйхат!$D:$D,$C1003)</f>
        <v/>
      </c>
      <c r="BN1003" s="36">
        <f>SUMIFS(рўйхат!BU:BU,рўйхат!$CX:$CX,$B$1064,рўйхат!$D:$D,$C1003)</f>
        <v/>
      </c>
      <c r="BO1003" s="35">
        <f>SUMIFS(рўйхат!BX:BX,рўйхат!$CX:$CX,$B$1064,рўйхат!$D:$D,$C1003)</f>
        <v/>
      </c>
      <c r="BP1003" s="36">
        <f>SUMIFS(рўйхат!BY:BY,рўйхат!$CX:$CX,$B$1064,рўйхат!$D:$D,$C1003)</f>
        <v/>
      </c>
      <c r="BQ1003" s="35">
        <f>SUMIFS(рўйхат!BZ:BZ,рўйхат!$CX:$CX,$B$1064,рўйхат!$D:$D,$C1003)</f>
        <v/>
      </c>
      <c r="BR1003" s="36">
        <f>SUMIFS(рўйхат!CA:CA,рўйхат!$CX:$CX,$B$1064,рўйхат!$D:$D,$C1003)</f>
        <v/>
      </c>
      <c r="BS1003" s="35">
        <f>SUMIFS(рўйхат!CB:CB,рўйхат!$CX:$CX,$B$1064,рўйхат!$D:$D,$C1003)</f>
        <v/>
      </c>
      <c r="BT1003" s="36">
        <f>SUMIFS(рўйхат!CC:CC,рўйхат!$CX:$CX,$B$1064,рўйхат!$D:$D,$C1003)</f>
        <v/>
      </c>
      <c r="BU1003" s="35">
        <f>SUMIFS(рўйхат!CD:CD,рўйхат!$CX:$CX,$B$1064,рўйхат!$D:$D,$C1003)</f>
        <v/>
      </c>
      <c r="BV1003" s="36">
        <f>SUMIFS(рўйхат!CE:CE,рўйхат!$CX:$CX,$B$1064,рўйхат!$D:$D,$C1003)</f>
        <v/>
      </c>
      <c r="BW1003" s="35">
        <f>SUMIFS(рўйхат!CH:CH,рўйхат!$CX:$CX,$B$1064,рўйхат!$D:$D,$C1003)</f>
        <v/>
      </c>
      <c r="BX1003" s="36">
        <f>SUMIFS(рўйхат!CI:CI,рўйхат!$CX:$CX,$B$1064,рўйхат!$D:$D,$C1003)</f>
        <v/>
      </c>
      <c r="BY1003" s="35">
        <f>SUMIFS(рўйхат!CJ:CJ,рўйхат!$CX:$CX,$B$1064,рўйхат!$D:$D,$C1003)</f>
        <v/>
      </c>
      <c r="BZ1003" s="36">
        <f>SUMIFS(рўйхат!CK:CK,рўйхат!$CX:$CX,$B$1064,рўйхат!$D:$D,$C1003)</f>
        <v/>
      </c>
      <c r="CA1003" s="35">
        <f>SUMIFS(рўйхат!CL:CL,рўйхат!$CX:$CX,$B$1064,рўйхат!$D:$D,$C1003)</f>
        <v/>
      </c>
      <c r="CB1003" s="36">
        <f>SUMIFS(рўйхат!CM:CM,рўйхат!$CX:$CX,$B$1064,рўйхат!$D:$D,$C1003)</f>
        <v/>
      </c>
      <c r="CC1003" s="35">
        <f>SUMIFS(рўйхат!CN:CN,рўйхат!$CX:$CX,$B$1064,рўйхат!$D:$D,$C1003)</f>
        <v/>
      </c>
      <c r="CD1003" s="36">
        <f>SUMIFS(рўйхат!CO:CO,рўйхат!$CX:$CX,$B$1064,рўйхат!$D:$D,$C1003)</f>
        <v/>
      </c>
      <c r="CE1003" s="77">
        <f>IFERROR(BE1003/(Q1003+BE1003),0)</f>
        <v/>
      </c>
      <c r="CF1003" s="78">
        <f>IFERROR(BF1003/(R1003+BF1003),0)</f>
        <v/>
      </c>
    </row>
    <row r="1004" hidden="1" outlineLevel="1" ht="30" customFormat="1" customHeight="1" s="8">
      <c r="A1004" s="39" t="n"/>
      <c r="B1004" s="50" t="n">
        <v>6</v>
      </c>
      <c r="C1004" s="38" t="inlineStr">
        <is>
          <t>Банк ходимлари ҳамда уларнинг яқин қариндошларининг муаммолик кредит маблағлари (баланс)</t>
        </is>
      </c>
      <c r="D1004" s="16" t="n"/>
      <c r="E1004" s="35">
        <f>SUMIFS(рўйхат!F:F,рўйхат!$CX:$CX,$B$1064,рўйхат!$D:$D,$C1004)</f>
        <v/>
      </c>
      <c r="F1004" s="36">
        <f>SUMIFS(рўйхат!G:G,рўйхат!$CX:$CX,$B$1064,рўйхат!$D:$D,$C1004)</f>
        <v/>
      </c>
      <c r="G1004" s="35">
        <f>SUMIFS(рўйхат!H:H,рўйхат!$CX:$CX,$B$1064,рўйхат!$D:$D,$C1004)</f>
        <v/>
      </c>
      <c r="H1004" s="36">
        <f>SUMIFS(рўйхат!I:I,рўйхат!$CX:$CX,$B$1064,рўйхат!$D:$D,$C1004)</f>
        <v/>
      </c>
      <c r="I1004" s="35">
        <f>SUMIFS(рўйхат!J:J,рўйхат!$CX:$CX,$B$1064,рўйхат!$D:$D,$C1004)</f>
        <v/>
      </c>
      <c r="J1004" s="36">
        <f>SUMIFS(рўйхат!K:K,рўйхат!$CX:$CX,$B$1064,рўйхат!$D:$D,$C1004)</f>
        <v/>
      </c>
      <c r="K1004" s="35">
        <f>SUMIFS(рўйхат!L:L,рўйхат!$CX:$CX,$B$1064,рўйхат!$D:$D,$C1004)</f>
        <v/>
      </c>
      <c r="L1004" s="36">
        <f>SUMIFS(рўйхат!M:M,рўйхат!$CX:$CX,$B$1064,рўйхат!$D:$D,$C1004)</f>
        <v/>
      </c>
      <c r="M1004" s="35">
        <f>SUMIFS(рўйхат!N:N,рўйхат!$CX:$CX,$B$1064,рўйхат!$D:$D,$C1004)</f>
        <v/>
      </c>
      <c r="N1004" s="36">
        <f>SUMIFS(рўйхат!O:O,рўйхат!$CX:$CX,$B$1064,рўйхат!$D:$D,$C1004)</f>
        <v/>
      </c>
      <c r="O1004" s="34">
        <f>IFERROR(M1004/E1004,0)</f>
        <v/>
      </c>
      <c r="P1004" s="34">
        <f>IFERROR(N1004/F1004,0)</f>
        <v/>
      </c>
      <c r="Q1004" s="35">
        <f>SUMIFS(рўйхат!P:P,рўйхат!$CX:$CX,$B$1064,рўйхат!$D:$D,$C1004)</f>
        <v/>
      </c>
      <c r="R1004" s="36">
        <f>SUMIFS(рўйхат!Q:Q,рўйхат!$CX:$CX,$B$1064,рўйхат!$D:$D,$C1004)</f>
        <v/>
      </c>
      <c r="S1004" s="35">
        <f>SUMIFS(рўйхат!R:R,рўйхат!$CX:$CX,$B$1064,рўйхат!$D:$D,$C1004)</f>
        <v/>
      </c>
      <c r="T1004" s="36">
        <f>SUMIFS(рўйхат!S:S,рўйхат!$CX:$CX,$B$1064,рўйхат!$D:$D,$C1004)</f>
        <v/>
      </c>
      <c r="U1004" s="35">
        <f>SUMIFS(рўйхат!T:T,рўйхат!$CX:$CX,$B$1064,рўйхат!$D:$D,$C1004)</f>
        <v/>
      </c>
      <c r="V1004" s="36">
        <f>SUMIFS(рўйхат!U:U,рўйхат!$CX:$CX,$B$1064,рўйхат!$D:$D,$C1004)</f>
        <v/>
      </c>
      <c r="W1004" s="35">
        <f>SUMIFS(рўйхат!V:V,рўйхат!$CX:$CX,$B$1064,рўйхат!$D:$D,$C1004)</f>
        <v/>
      </c>
      <c r="X1004" s="36">
        <f>SUMIFS(рўйхат!W:W,рўйхат!$CX:$CX,$B$1064,рўйхат!$D:$D,$C1004)</f>
        <v/>
      </c>
      <c r="Y1004" s="35">
        <f>SUMIFS(рўйхат!X:X,рўйхат!$CX:$CX,$B$1064,рўйхат!$D:$D,$C1004)</f>
        <v/>
      </c>
      <c r="Z1004" s="36">
        <f>SUMIFS(рўйхат!Y:Y,рўйхат!$CX:$CX,$B$1064,рўйхат!$D:$D,$C1004)</f>
        <v/>
      </c>
      <c r="AA1004" s="35">
        <f>SUMIFS(рўйхат!Z:Z,рўйхат!$CX:$CX,$B$1064,рўйхат!$D:$D,$C1004)</f>
        <v/>
      </c>
      <c r="AB1004" s="36">
        <f>SUMIFS(рўйхат!AA:AA,рўйхат!$CX:$CX,$B$1064,рўйхат!$D:$D,$C1004)</f>
        <v/>
      </c>
      <c r="AC1004" s="35">
        <f>SUMIFS(рўйхат!AB:AB,рўйхат!$CX:$CX,$B$1064,рўйхат!$D:$D,$C1004)</f>
        <v/>
      </c>
      <c r="AD1004" s="36">
        <f>SUMIFS(рўйхат!AC:AC,рўйхат!$CX:$CX,$B$1064,рўйхат!$D:$D,$C1004)</f>
        <v/>
      </c>
      <c r="AE1004" s="35">
        <f>SUMIFS(рўйхат!AD:AD,рўйхат!$CX:$CX,$B$1064,рўйхат!$D:$D,$C1004)</f>
        <v/>
      </c>
      <c r="AF1004" s="36">
        <f>SUMIFS(рўйхат!AE:AE,рўйхат!$CX:$CX,$B$1064,рўйхат!$D:$D,$C1004)</f>
        <v/>
      </c>
      <c r="AG1004" s="35">
        <f>SUMIFS(рўйхат!AH:AH,рўйхат!$CX:$CX,$B$1064,рўйхат!$D:$D,$C1004)</f>
        <v/>
      </c>
      <c r="AH1004" s="36">
        <f>SUMIFS(рўйхат!AI:AI,рўйхат!$CX:$CX,$B$1064,рўйхат!$D:$D,$C1004)</f>
        <v/>
      </c>
      <c r="AI1004" s="35">
        <f>SUMIFS(рўйхат!AJ:AJ,рўйхат!$CX:$CX,$B$1064,рўйхат!$D:$D,$C1004)</f>
        <v/>
      </c>
      <c r="AJ1004" s="36">
        <f>SUMIFS(рўйхат!AK:AK,рўйхат!$CX:$CX,$B$1064,рўйхат!$D:$D,$C1004)</f>
        <v/>
      </c>
      <c r="AK1004" s="35">
        <f>SUMIFS(рўйхат!AL:AL,рўйхат!$CX:$CX,$B$1064,рўйхат!$D:$D,$C1004)</f>
        <v/>
      </c>
      <c r="AL1004" s="36">
        <f>SUMIFS(рўйхат!AM:AM,рўйхат!$CX:$CX,$B$1064,рўйхат!$D:$D,$C1004)</f>
        <v/>
      </c>
      <c r="AM1004" s="77">
        <f>IFERROR(Q1004/E1004,0)</f>
        <v/>
      </c>
      <c r="AN1004" s="77">
        <f>IFERROR(R1004/F1004,0)</f>
        <v/>
      </c>
      <c r="AO1004" s="35">
        <f>SUMIFS(рўйхат!AX:AX,рўйхат!$CX:$CX,$B$1064,рўйхат!$D:$D,$C1004)</f>
        <v/>
      </c>
      <c r="AP1004" s="36">
        <f>SUMIFS(рўйхат!AY:AY,рўйхат!$CX:$CX,$B$1064,рўйхат!$D:$D,$C1004)</f>
        <v/>
      </c>
      <c r="AQ1004" s="35">
        <f>SUMIFS(рўйхат!AZ:AZ,рўйхат!$CX:$CX,$B$1064,рўйхат!$D:$D,$C1004)</f>
        <v/>
      </c>
      <c r="AR1004" s="36">
        <f>SUMIFS(рўйхат!BA:BA,рўйхат!$CX:$CX,$B$1064,рўйхат!$D:$D,$C1004)</f>
        <v/>
      </c>
      <c r="AS1004" s="35">
        <f>SUMIFS(рўйхат!BB:BB,рўйхат!$CX:$CX,$B$1064,рўйхат!$D:$D,$C1004)</f>
        <v/>
      </c>
      <c r="AT1004" s="36">
        <f>SUMIFS(рўйхат!BC:BC,рўйхат!$CX:$CX,$B$1064,рўйхат!$D:$D,$C1004)</f>
        <v/>
      </c>
      <c r="AU1004" s="35">
        <f>SUMIFS(рўйхат!BD:BD,рўйхат!$CX:$CX,$B$1064,рўйхат!$D:$D,$C1004)</f>
        <v/>
      </c>
      <c r="AV1004" s="36">
        <f>SUMIFS(рўйхат!BE:BE,рўйхат!$CX:$CX,$B$1064,рўйхат!$D:$D,$C1004)</f>
        <v/>
      </c>
      <c r="AW1004" s="35">
        <f>SUMIFS(рўйхат!BF:BF,рўйхат!$CX:$CX,$B$1064,рўйхат!$D:$D,$C1004)</f>
        <v/>
      </c>
      <c r="AX1004" s="36">
        <f>SUMIFS(рўйхат!BG:BG,рўйхат!$CX:$CX,$B$1064,рўйхат!$D:$D,$C1004)</f>
        <v/>
      </c>
      <c r="AY1004" s="35">
        <f>SUMIFS(рўйхат!BH:BH,рўйхат!$CX:$CX,$B$1064,рўйхат!$D:$D,$C1004)</f>
        <v/>
      </c>
      <c r="AZ1004" s="36">
        <f>SUMIFS(рўйхат!BI:BI,рўйхат!$CX:$CX,$B$1064,рўйхат!$D:$D,$C1004)</f>
        <v/>
      </c>
      <c r="BA1004" s="35">
        <f>SUMIFS(рўйхат!BJ:BJ,рўйхат!$CX:$CX,$B$1064,рўйхат!$D:$D,$C1004)</f>
        <v/>
      </c>
      <c r="BB1004" s="36">
        <f>SUMIFS(рўйхат!BK:BK,рўйхат!$CX:$CX,$B$1064,рўйхат!$D:$D,$C1004)</f>
        <v/>
      </c>
      <c r="BC1004" s="77">
        <f>IFERROR(AO1004/E1004,0)</f>
        <v/>
      </c>
      <c r="BD1004" s="77">
        <f>IFERROR(AP1004/F1004,0)</f>
        <v/>
      </c>
      <c r="BE1004" s="35">
        <f>SUMIFS(рўйхат!BL:BL,рўйхат!$CX:$CX,$B$1064,рўйхат!$D:$D,$C1004)</f>
        <v/>
      </c>
      <c r="BF1004" s="36">
        <f>SUMIFS(рўйхат!BM:BM,рўйхат!$CX:$CX,$B$1064,рўйхат!$D:$D,$C1004)</f>
        <v/>
      </c>
      <c r="BG1004" s="35">
        <f>SUMIFS(рўйхат!BN:BN,рўйхат!$CX:$CX,$B$1064,рўйхат!$D:$D,$C1004)</f>
        <v/>
      </c>
      <c r="BH1004" s="36">
        <f>SUMIFS(рўйхат!BO:BO,рўйхат!$CX:$CX,$B$1064,рўйхат!$D:$D,$C1004)</f>
        <v/>
      </c>
      <c r="BI1004" s="35">
        <f>SUMIFS(рўйхат!BP:BP,рўйхат!$CX:$CX,$B$1064,рўйхат!$D:$D,$C1004)</f>
        <v/>
      </c>
      <c r="BJ1004" s="36">
        <f>SUMIFS(рўйхат!BQ:BQ,рўйхат!$CX:$CX,$B$1064,рўйхат!$D:$D,$C1004)</f>
        <v/>
      </c>
      <c r="BK1004" s="35">
        <f>SUMIFS(рўйхат!BR:BR,рўйхат!$CX:$CX,$B$1064,рўйхат!$D:$D,$C1004)</f>
        <v/>
      </c>
      <c r="BL1004" s="36">
        <f>SUMIFS(рўйхат!BS:BS,рўйхат!$CX:$CX,$B$1064,рўйхат!$D:$D,$C1004)</f>
        <v/>
      </c>
      <c r="BM1004" s="35">
        <f>SUMIFS(рўйхат!BT:BT,рўйхат!$CX:$CX,$B$1064,рўйхат!$D:$D,$C1004)</f>
        <v/>
      </c>
      <c r="BN1004" s="36">
        <f>SUMIFS(рўйхат!BU:BU,рўйхат!$CX:$CX,$B$1064,рўйхат!$D:$D,$C1004)</f>
        <v/>
      </c>
      <c r="BO1004" s="35">
        <f>SUMIFS(рўйхат!BX:BX,рўйхат!$CX:$CX,$B$1064,рўйхат!$D:$D,$C1004)</f>
        <v/>
      </c>
      <c r="BP1004" s="36">
        <f>SUMIFS(рўйхат!BY:BY,рўйхат!$CX:$CX,$B$1064,рўйхат!$D:$D,$C1004)</f>
        <v/>
      </c>
      <c r="BQ1004" s="35">
        <f>SUMIFS(рўйхат!BZ:BZ,рўйхат!$CX:$CX,$B$1064,рўйхат!$D:$D,$C1004)</f>
        <v/>
      </c>
      <c r="BR1004" s="36">
        <f>SUMIFS(рўйхат!CA:CA,рўйхат!$CX:$CX,$B$1064,рўйхат!$D:$D,$C1004)</f>
        <v/>
      </c>
      <c r="BS1004" s="35">
        <f>SUMIFS(рўйхат!CB:CB,рўйхат!$CX:$CX,$B$1064,рўйхат!$D:$D,$C1004)</f>
        <v/>
      </c>
      <c r="BT1004" s="36">
        <f>SUMIFS(рўйхат!CC:CC,рўйхат!$CX:$CX,$B$1064,рўйхат!$D:$D,$C1004)</f>
        <v/>
      </c>
      <c r="BU1004" s="35">
        <f>SUMIFS(рўйхат!CD:CD,рўйхат!$CX:$CX,$B$1064,рўйхат!$D:$D,$C1004)</f>
        <v/>
      </c>
      <c r="BV1004" s="36">
        <f>SUMIFS(рўйхат!CE:CE,рўйхат!$CX:$CX,$B$1064,рўйхат!$D:$D,$C1004)</f>
        <v/>
      </c>
      <c r="BW1004" s="35">
        <f>SUMIFS(рўйхат!CH:CH,рўйхат!$CX:$CX,$B$1064,рўйхат!$D:$D,$C1004)</f>
        <v/>
      </c>
      <c r="BX1004" s="36">
        <f>SUMIFS(рўйхат!CI:CI,рўйхат!$CX:$CX,$B$1064,рўйхат!$D:$D,$C1004)</f>
        <v/>
      </c>
      <c r="BY1004" s="35">
        <f>SUMIFS(рўйхат!CJ:CJ,рўйхат!$CX:$CX,$B$1064,рўйхат!$D:$D,$C1004)</f>
        <v/>
      </c>
      <c r="BZ1004" s="36">
        <f>SUMIFS(рўйхат!CK:CK,рўйхат!$CX:$CX,$B$1064,рўйхат!$D:$D,$C1004)</f>
        <v/>
      </c>
      <c r="CA1004" s="35">
        <f>SUMIFS(рўйхат!CL:CL,рўйхат!$CX:$CX,$B$1064,рўйхат!$D:$D,$C1004)</f>
        <v/>
      </c>
      <c r="CB1004" s="36">
        <f>SUMIFS(рўйхат!CM:CM,рўйхат!$CX:$CX,$B$1064,рўйхат!$D:$D,$C1004)</f>
        <v/>
      </c>
      <c r="CC1004" s="35">
        <f>SUMIFS(рўйхат!CN:CN,рўйхат!$CX:$CX,$B$1064,рўйхат!$D:$D,$C1004)</f>
        <v/>
      </c>
      <c r="CD1004" s="36">
        <f>SUMIFS(рўйхат!CO:CO,рўйхат!$CX:$CX,$B$1064,рўйхат!$D:$D,$C1004)</f>
        <v/>
      </c>
      <c r="CE1004" s="77">
        <f>IFERROR(BE1004/(Q1004+BE1004),0)</f>
        <v/>
      </c>
      <c r="CF1004" s="78">
        <f>IFERROR(BF1004/(R1004+BF1004),0)</f>
        <v/>
      </c>
    </row>
    <row r="1005" hidden="1" outlineLevel="1" ht="30" customFormat="1" customHeight="1" s="8">
      <c r="A1005" s="39" t="n"/>
      <c r="B1005" s="50" t="n">
        <v>7</v>
      </c>
      <c r="C1005" s="38" t="inlineStr">
        <is>
          <t>Буюртмачилар томонидан салохиятсиз корхоналар билан тузилган шартномалар</t>
        </is>
      </c>
      <c r="D1005" s="16" t="n"/>
      <c r="E1005" s="35">
        <f>SUMIFS(рўйхат!F:F,рўйхат!$CX:$CX,$B$1064,рўйхат!$D:$D,$C1005)</f>
        <v/>
      </c>
      <c r="F1005" s="36">
        <f>SUMIFS(рўйхат!G:G,рўйхат!$CX:$CX,$B$1064,рўйхат!$D:$D,$C1005)</f>
        <v/>
      </c>
      <c r="G1005" s="35">
        <f>SUMIFS(рўйхат!H:H,рўйхат!$CX:$CX,$B$1064,рўйхат!$D:$D,$C1005)</f>
        <v/>
      </c>
      <c r="H1005" s="36">
        <f>SUMIFS(рўйхат!I:I,рўйхат!$CX:$CX,$B$1064,рўйхат!$D:$D,$C1005)</f>
        <v/>
      </c>
      <c r="I1005" s="35">
        <f>SUMIFS(рўйхат!J:J,рўйхат!$CX:$CX,$B$1064,рўйхат!$D:$D,$C1005)</f>
        <v/>
      </c>
      <c r="J1005" s="36">
        <f>SUMIFS(рўйхат!K:K,рўйхат!$CX:$CX,$B$1064,рўйхат!$D:$D,$C1005)</f>
        <v/>
      </c>
      <c r="K1005" s="35">
        <f>SUMIFS(рўйхат!L:L,рўйхат!$CX:$CX,$B$1064,рўйхат!$D:$D,$C1005)</f>
        <v/>
      </c>
      <c r="L1005" s="36">
        <f>SUMIFS(рўйхат!M:M,рўйхат!$CX:$CX,$B$1064,рўйхат!$D:$D,$C1005)</f>
        <v/>
      </c>
      <c r="M1005" s="35">
        <f>SUMIFS(рўйхат!N:N,рўйхат!$CX:$CX,$B$1064,рўйхат!$D:$D,$C1005)</f>
        <v/>
      </c>
      <c r="N1005" s="36">
        <f>SUMIFS(рўйхат!O:O,рўйхат!$CX:$CX,$B$1064,рўйхат!$D:$D,$C1005)</f>
        <v/>
      </c>
      <c r="O1005" s="34">
        <f>IFERROR(M1005/E1005,0)</f>
        <v/>
      </c>
      <c r="P1005" s="34">
        <f>IFERROR(N1005/F1005,0)</f>
        <v/>
      </c>
      <c r="Q1005" s="35">
        <f>SUMIFS(рўйхат!P:P,рўйхат!$CX:$CX,$B$1064,рўйхат!$D:$D,$C1005)</f>
        <v/>
      </c>
      <c r="R1005" s="36">
        <f>SUMIFS(рўйхат!Q:Q,рўйхат!$CX:$CX,$B$1064,рўйхат!$D:$D,$C1005)</f>
        <v/>
      </c>
      <c r="S1005" s="35">
        <f>SUMIFS(рўйхат!R:R,рўйхат!$CX:$CX,$B$1064,рўйхат!$D:$D,$C1005)</f>
        <v/>
      </c>
      <c r="T1005" s="36">
        <f>SUMIFS(рўйхат!S:S,рўйхат!$CX:$CX,$B$1064,рўйхат!$D:$D,$C1005)</f>
        <v/>
      </c>
      <c r="U1005" s="35">
        <f>SUMIFS(рўйхат!T:T,рўйхат!$CX:$CX,$B$1064,рўйхат!$D:$D,$C1005)</f>
        <v/>
      </c>
      <c r="V1005" s="36">
        <f>SUMIFS(рўйхат!U:U,рўйхат!$CX:$CX,$B$1064,рўйхат!$D:$D,$C1005)</f>
        <v/>
      </c>
      <c r="W1005" s="35">
        <f>SUMIFS(рўйхат!V:V,рўйхат!$CX:$CX,$B$1064,рўйхат!$D:$D,$C1005)</f>
        <v/>
      </c>
      <c r="X1005" s="36">
        <f>SUMIFS(рўйхат!W:W,рўйхат!$CX:$CX,$B$1064,рўйхат!$D:$D,$C1005)</f>
        <v/>
      </c>
      <c r="Y1005" s="35">
        <f>SUMIFS(рўйхат!X:X,рўйхат!$CX:$CX,$B$1064,рўйхат!$D:$D,$C1005)</f>
        <v/>
      </c>
      <c r="Z1005" s="36">
        <f>SUMIFS(рўйхат!Y:Y,рўйхат!$CX:$CX,$B$1064,рўйхат!$D:$D,$C1005)</f>
        <v/>
      </c>
      <c r="AA1005" s="35">
        <f>SUMIFS(рўйхат!Z:Z,рўйхат!$CX:$CX,$B$1064,рўйхат!$D:$D,$C1005)</f>
        <v/>
      </c>
      <c r="AB1005" s="36">
        <f>SUMIFS(рўйхат!AA:AA,рўйхат!$CX:$CX,$B$1064,рўйхат!$D:$D,$C1005)</f>
        <v/>
      </c>
      <c r="AC1005" s="35">
        <f>SUMIFS(рўйхат!AB:AB,рўйхат!$CX:$CX,$B$1064,рўйхат!$D:$D,$C1005)</f>
        <v/>
      </c>
      <c r="AD1005" s="36">
        <f>SUMIFS(рўйхат!AC:AC,рўйхат!$CX:$CX,$B$1064,рўйхат!$D:$D,$C1005)</f>
        <v/>
      </c>
      <c r="AE1005" s="35">
        <f>SUMIFS(рўйхат!AD:AD,рўйхат!$CX:$CX,$B$1064,рўйхат!$D:$D,$C1005)</f>
        <v/>
      </c>
      <c r="AF1005" s="36">
        <f>SUMIFS(рўйхат!AE:AE,рўйхат!$CX:$CX,$B$1064,рўйхат!$D:$D,$C1005)</f>
        <v/>
      </c>
      <c r="AG1005" s="35">
        <f>SUMIFS(рўйхат!AH:AH,рўйхат!$CX:$CX,$B$1064,рўйхат!$D:$D,$C1005)</f>
        <v/>
      </c>
      <c r="AH1005" s="36">
        <f>SUMIFS(рўйхат!AI:AI,рўйхат!$CX:$CX,$B$1064,рўйхат!$D:$D,$C1005)</f>
        <v/>
      </c>
      <c r="AI1005" s="35">
        <f>SUMIFS(рўйхат!AJ:AJ,рўйхат!$CX:$CX,$B$1064,рўйхат!$D:$D,$C1005)</f>
        <v/>
      </c>
      <c r="AJ1005" s="36">
        <f>SUMIFS(рўйхат!AK:AK,рўйхат!$CX:$CX,$B$1064,рўйхат!$D:$D,$C1005)</f>
        <v/>
      </c>
      <c r="AK1005" s="35">
        <f>SUMIFS(рўйхат!AL:AL,рўйхат!$CX:$CX,$B$1064,рўйхат!$D:$D,$C1005)</f>
        <v/>
      </c>
      <c r="AL1005" s="36">
        <f>SUMIFS(рўйхат!AM:AM,рўйхат!$CX:$CX,$B$1064,рўйхат!$D:$D,$C1005)</f>
        <v/>
      </c>
      <c r="AM1005" s="77">
        <f>IFERROR(Q1005/E1005,0)</f>
        <v/>
      </c>
      <c r="AN1005" s="77">
        <f>IFERROR(R1005/F1005,0)</f>
        <v/>
      </c>
      <c r="AO1005" s="35">
        <f>SUMIFS(рўйхат!AX:AX,рўйхат!$CX:$CX,$B$1064,рўйхат!$D:$D,$C1005)</f>
        <v/>
      </c>
      <c r="AP1005" s="36">
        <f>SUMIFS(рўйхат!AY:AY,рўйхат!$CX:$CX,$B$1064,рўйхат!$D:$D,$C1005)</f>
        <v/>
      </c>
      <c r="AQ1005" s="35">
        <f>SUMIFS(рўйхат!AZ:AZ,рўйхат!$CX:$CX,$B$1064,рўйхат!$D:$D,$C1005)</f>
        <v/>
      </c>
      <c r="AR1005" s="36">
        <f>SUMIFS(рўйхат!BA:BA,рўйхат!$CX:$CX,$B$1064,рўйхат!$D:$D,$C1005)</f>
        <v/>
      </c>
      <c r="AS1005" s="35">
        <f>SUMIFS(рўйхат!BB:BB,рўйхат!$CX:$CX,$B$1064,рўйхат!$D:$D,$C1005)</f>
        <v/>
      </c>
      <c r="AT1005" s="36">
        <f>SUMIFS(рўйхат!BC:BC,рўйхат!$CX:$CX,$B$1064,рўйхат!$D:$D,$C1005)</f>
        <v/>
      </c>
      <c r="AU1005" s="35">
        <f>SUMIFS(рўйхат!BD:BD,рўйхат!$CX:$CX,$B$1064,рўйхат!$D:$D,$C1005)</f>
        <v/>
      </c>
      <c r="AV1005" s="36">
        <f>SUMIFS(рўйхат!BE:BE,рўйхат!$CX:$CX,$B$1064,рўйхат!$D:$D,$C1005)</f>
        <v/>
      </c>
      <c r="AW1005" s="35">
        <f>SUMIFS(рўйхат!BF:BF,рўйхат!$CX:$CX,$B$1064,рўйхат!$D:$D,$C1005)</f>
        <v/>
      </c>
      <c r="AX1005" s="36">
        <f>SUMIFS(рўйхат!BG:BG,рўйхат!$CX:$CX,$B$1064,рўйхат!$D:$D,$C1005)</f>
        <v/>
      </c>
      <c r="AY1005" s="35">
        <f>SUMIFS(рўйхат!BH:BH,рўйхат!$CX:$CX,$B$1064,рўйхат!$D:$D,$C1005)</f>
        <v/>
      </c>
      <c r="AZ1005" s="36">
        <f>SUMIFS(рўйхат!BI:BI,рўйхат!$CX:$CX,$B$1064,рўйхат!$D:$D,$C1005)</f>
        <v/>
      </c>
      <c r="BA1005" s="35">
        <f>SUMIFS(рўйхат!BJ:BJ,рўйхат!$CX:$CX,$B$1064,рўйхат!$D:$D,$C1005)</f>
        <v/>
      </c>
      <c r="BB1005" s="36">
        <f>SUMIFS(рўйхат!BK:BK,рўйхат!$CX:$CX,$B$1064,рўйхат!$D:$D,$C1005)</f>
        <v/>
      </c>
      <c r="BC1005" s="77">
        <f>IFERROR(AO1005/E1005,0)</f>
        <v/>
      </c>
      <c r="BD1005" s="77">
        <f>IFERROR(AP1005/F1005,0)</f>
        <v/>
      </c>
      <c r="BE1005" s="35">
        <f>SUMIFS(рўйхат!BL:BL,рўйхат!$CX:$CX,$B$1064,рўйхат!$D:$D,$C1005)</f>
        <v/>
      </c>
      <c r="BF1005" s="36">
        <f>SUMIFS(рўйхат!BM:BM,рўйхат!$CX:$CX,$B$1064,рўйхат!$D:$D,$C1005)</f>
        <v/>
      </c>
      <c r="BG1005" s="35">
        <f>SUMIFS(рўйхат!BN:BN,рўйхат!$CX:$CX,$B$1064,рўйхат!$D:$D,$C1005)</f>
        <v/>
      </c>
      <c r="BH1005" s="36">
        <f>SUMIFS(рўйхат!BO:BO,рўйхат!$CX:$CX,$B$1064,рўйхат!$D:$D,$C1005)</f>
        <v/>
      </c>
      <c r="BI1005" s="35">
        <f>SUMIFS(рўйхат!BP:BP,рўйхат!$CX:$CX,$B$1064,рўйхат!$D:$D,$C1005)</f>
        <v/>
      </c>
      <c r="BJ1005" s="36">
        <f>SUMIFS(рўйхат!BQ:BQ,рўйхат!$CX:$CX,$B$1064,рўйхат!$D:$D,$C1005)</f>
        <v/>
      </c>
      <c r="BK1005" s="35">
        <f>SUMIFS(рўйхат!BR:BR,рўйхат!$CX:$CX,$B$1064,рўйхат!$D:$D,$C1005)</f>
        <v/>
      </c>
      <c r="BL1005" s="36">
        <f>SUMIFS(рўйхат!BS:BS,рўйхат!$CX:$CX,$B$1064,рўйхат!$D:$D,$C1005)</f>
        <v/>
      </c>
      <c r="BM1005" s="35">
        <f>SUMIFS(рўйхат!BT:BT,рўйхат!$CX:$CX,$B$1064,рўйхат!$D:$D,$C1005)</f>
        <v/>
      </c>
      <c r="BN1005" s="36">
        <f>SUMIFS(рўйхат!BU:BU,рўйхат!$CX:$CX,$B$1064,рўйхат!$D:$D,$C1005)</f>
        <v/>
      </c>
      <c r="BO1005" s="35">
        <f>SUMIFS(рўйхат!BX:BX,рўйхат!$CX:$CX,$B$1064,рўйхат!$D:$D,$C1005)</f>
        <v/>
      </c>
      <c r="BP1005" s="36">
        <f>SUMIFS(рўйхат!BY:BY,рўйхат!$CX:$CX,$B$1064,рўйхат!$D:$D,$C1005)</f>
        <v/>
      </c>
      <c r="BQ1005" s="35">
        <f>SUMIFS(рўйхат!BZ:BZ,рўйхат!$CX:$CX,$B$1064,рўйхат!$D:$D,$C1005)</f>
        <v/>
      </c>
      <c r="BR1005" s="36">
        <f>SUMIFS(рўйхат!CA:CA,рўйхат!$CX:$CX,$B$1064,рўйхат!$D:$D,$C1005)</f>
        <v/>
      </c>
      <c r="BS1005" s="35">
        <f>SUMIFS(рўйхат!CB:CB,рўйхат!$CX:$CX,$B$1064,рўйхат!$D:$D,$C1005)</f>
        <v/>
      </c>
      <c r="BT1005" s="36">
        <f>SUMIFS(рўйхат!CC:CC,рўйхат!$CX:$CX,$B$1064,рўйхат!$D:$D,$C1005)</f>
        <v/>
      </c>
      <c r="BU1005" s="35">
        <f>SUMIFS(рўйхат!CD:CD,рўйхат!$CX:$CX,$B$1064,рўйхат!$D:$D,$C1005)</f>
        <v/>
      </c>
      <c r="BV1005" s="36">
        <f>SUMIFS(рўйхат!CE:CE,рўйхат!$CX:$CX,$B$1064,рўйхат!$D:$D,$C1005)</f>
        <v/>
      </c>
      <c r="BW1005" s="35">
        <f>SUMIFS(рўйхат!CH:CH,рўйхат!$CX:$CX,$B$1064,рўйхат!$D:$D,$C1005)</f>
        <v/>
      </c>
      <c r="BX1005" s="36">
        <f>SUMIFS(рўйхат!CI:CI,рўйхат!$CX:$CX,$B$1064,рўйхат!$D:$D,$C1005)</f>
        <v/>
      </c>
      <c r="BY1005" s="35">
        <f>SUMIFS(рўйхат!CJ:CJ,рўйхат!$CX:$CX,$B$1064,рўйхат!$D:$D,$C1005)</f>
        <v/>
      </c>
      <c r="BZ1005" s="36">
        <f>SUMIFS(рўйхат!CK:CK,рўйхат!$CX:$CX,$B$1064,рўйхат!$D:$D,$C1005)</f>
        <v/>
      </c>
      <c r="CA1005" s="35">
        <f>SUMIFS(рўйхат!CL:CL,рўйхат!$CX:$CX,$B$1064,рўйхат!$D:$D,$C1005)</f>
        <v/>
      </c>
      <c r="CB1005" s="36">
        <f>SUMIFS(рўйхат!CM:CM,рўйхат!$CX:$CX,$B$1064,рўйхат!$D:$D,$C1005)</f>
        <v/>
      </c>
      <c r="CC1005" s="35">
        <f>SUMIFS(рўйхат!CN:CN,рўйхат!$CX:$CX,$B$1064,рўйхат!$D:$D,$C1005)</f>
        <v/>
      </c>
      <c r="CD1005" s="36">
        <f>SUMIFS(рўйхат!CO:CO,рўйхат!$CX:$CX,$B$1064,рўйхат!$D:$D,$C1005)</f>
        <v/>
      </c>
      <c r="CE1005" s="77">
        <f>IFERROR(BE1005/(Q1005+BE1005),0)</f>
        <v/>
      </c>
      <c r="CF1005" s="78">
        <f>IFERROR(BF1005/(R1005+BF1005),0)</f>
        <v/>
      </c>
    </row>
    <row r="1006" hidden="1" outlineLevel="1" ht="30" customFormat="1" customHeight="1" s="8">
      <c r="A1006" s="39" t="n"/>
      <c r="B1006" s="50" t="n">
        <v>8</v>
      </c>
      <c r="C1006" s="38" t="inlineStr">
        <is>
          <t>Бюджет ташкилотда энг кўп ҳисобланган иш ҳақи тўғрисида</t>
        </is>
      </c>
      <c r="D1006" s="16" t="n"/>
      <c r="E1006" s="35">
        <f>SUMIFS(рўйхат!F:F,рўйхат!$CX:$CX,$B$1064,рўйхат!$D:$D,$C1006)</f>
        <v/>
      </c>
      <c r="F1006" s="36">
        <f>SUMIFS(рўйхат!G:G,рўйхат!$CX:$CX,$B$1064,рўйхат!$D:$D,$C1006)</f>
        <v/>
      </c>
      <c r="G1006" s="35">
        <f>SUMIFS(рўйхат!H:H,рўйхат!$CX:$CX,$B$1064,рўйхат!$D:$D,$C1006)</f>
        <v/>
      </c>
      <c r="H1006" s="36">
        <f>SUMIFS(рўйхат!I:I,рўйхат!$CX:$CX,$B$1064,рўйхат!$D:$D,$C1006)</f>
        <v/>
      </c>
      <c r="I1006" s="35">
        <f>SUMIFS(рўйхат!J:J,рўйхат!$CX:$CX,$B$1064,рўйхат!$D:$D,$C1006)</f>
        <v/>
      </c>
      <c r="J1006" s="36">
        <f>SUMIFS(рўйхат!K:K,рўйхат!$CX:$CX,$B$1064,рўйхат!$D:$D,$C1006)</f>
        <v/>
      </c>
      <c r="K1006" s="35">
        <f>SUMIFS(рўйхат!L:L,рўйхат!$CX:$CX,$B$1064,рўйхат!$D:$D,$C1006)</f>
        <v/>
      </c>
      <c r="L1006" s="36">
        <f>SUMIFS(рўйхат!M:M,рўйхат!$CX:$CX,$B$1064,рўйхат!$D:$D,$C1006)</f>
        <v/>
      </c>
      <c r="M1006" s="35">
        <f>SUMIFS(рўйхат!N:N,рўйхат!$CX:$CX,$B$1064,рўйхат!$D:$D,$C1006)</f>
        <v/>
      </c>
      <c r="N1006" s="36">
        <f>SUMIFS(рўйхат!O:O,рўйхат!$CX:$CX,$B$1064,рўйхат!$D:$D,$C1006)</f>
        <v/>
      </c>
      <c r="O1006" s="34">
        <f>IFERROR(M1006/E1006,0)</f>
        <v/>
      </c>
      <c r="P1006" s="34">
        <f>IFERROR(N1006/F1006,0)</f>
        <v/>
      </c>
      <c r="Q1006" s="35">
        <f>SUMIFS(рўйхат!P:P,рўйхат!$CX:$CX,$B$1064,рўйхат!$D:$D,$C1006)</f>
        <v/>
      </c>
      <c r="R1006" s="36">
        <f>SUMIFS(рўйхат!Q:Q,рўйхат!$CX:$CX,$B$1064,рўйхат!$D:$D,$C1006)</f>
        <v/>
      </c>
      <c r="S1006" s="35">
        <f>SUMIFS(рўйхат!R:R,рўйхат!$CX:$CX,$B$1064,рўйхат!$D:$D,$C1006)</f>
        <v/>
      </c>
      <c r="T1006" s="36">
        <f>SUMIFS(рўйхат!S:S,рўйхат!$CX:$CX,$B$1064,рўйхат!$D:$D,$C1006)</f>
        <v/>
      </c>
      <c r="U1006" s="35">
        <f>SUMIFS(рўйхат!T:T,рўйхат!$CX:$CX,$B$1064,рўйхат!$D:$D,$C1006)</f>
        <v/>
      </c>
      <c r="V1006" s="36">
        <f>SUMIFS(рўйхат!U:U,рўйхат!$CX:$CX,$B$1064,рўйхат!$D:$D,$C1006)</f>
        <v/>
      </c>
      <c r="W1006" s="35">
        <f>SUMIFS(рўйхат!V:V,рўйхат!$CX:$CX,$B$1064,рўйхат!$D:$D,$C1006)</f>
        <v/>
      </c>
      <c r="X1006" s="36">
        <f>SUMIFS(рўйхат!W:W,рўйхат!$CX:$CX,$B$1064,рўйхат!$D:$D,$C1006)</f>
        <v/>
      </c>
      <c r="Y1006" s="35">
        <f>SUMIFS(рўйхат!X:X,рўйхат!$CX:$CX,$B$1064,рўйхат!$D:$D,$C1006)</f>
        <v/>
      </c>
      <c r="Z1006" s="36">
        <f>SUMIFS(рўйхат!Y:Y,рўйхат!$CX:$CX,$B$1064,рўйхат!$D:$D,$C1006)</f>
        <v/>
      </c>
      <c r="AA1006" s="35">
        <f>SUMIFS(рўйхат!Z:Z,рўйхат!$CX:$CX,$B$1064,рўйхат!$D:$D,$C1006)</f>
        <v/>
      </c>
      <c r="AB1006" s="36">
        <f>SUMIFS(рўйхат!AA:AA,рўйхат!$CX:$CX,$B$1064,рўйхат!$D:$D,$C1006)</f>
        <v/>
      </c>
      <c r="AC1006" s="35">
        <f>SUMIFS(рўйхат!AB:AB,рўйхат!$CX:$CX,$B$1064,рўйхат!$D:$D,$C1006)</f>
        <v/>
      </c>
      <c r="AD1006" s="36">
        <f>SUMIFS(рўйхат!AC:AC,рўйхат!$CX:$CX,$B$1064,рўйхат!$D:$D,$C1006)</f>
        <v/>
      </c>
      <c r="AE1006" s="35">
        <f>SUMIFS(рўйхат!AD:AD,рўйхат!$CX:$CX,$B$1064,рўйхат!$D:$D,$C1006)</f>
        <v/>
      </c>
      <c r="AF1006" s="36">
        <f>SUMIFS(рўйхат!AE:AE,рўйхат!$CX:$CX,$B$1064,рўйхат!$D:$D,$C1006)</f>
        <v/>
      </c>
      <c r="AG1006" s="35">
        <f>SUMIFS(рўйхат!AH:AH,рўйхат!$CX:$CX,$B$1064,рўйхат!$D:$D,$C1006)</f>
        <v/>
      </c>
      <c r="AH1006" s="36">
        <f>SUMIFS(рўйхат!AI:AI,рўйхат!$CX:$CX,$B$1064,рўйхат!$D:$D,$C1006)</f>
        <v/>
      </c>
      <c r="AI1006" s="35">
        <f>SUMIFS(рўйхат!AJ:AJ,рўйхат!$CX:$CX,$B$1064,рўйхат!$D:$D,$C1006)</f>
        <v/>
      </c>
      <c r="AJ1006" s="36">
        <f>SUMIFS(рўйхат!AK:AK,рўйхат!$CX:$CX,$B$1064,рўйхат!$D:$D,$C1006)</f>
        <v/>
      </c>
      <c r="AK1006" s="35">
        <f>SUMIFS(рўйхат!AL:AL,рўйхат!$CX:$CX,$B$1064,рўйхат!$D:$D,$C1006)</f>
        <v/>
      </c>
      <c r="AL1006" s="36">
        <f>SUMIFS(рўйхат!AM:AM,рўйхат!$CX:$CX,$B$1064,рўйхат!$D:$D,$C1006)</f>
        <v/>
      </c>
      <c r="AM1006" s="77">
        <f>IFERROR(Q1006/E1006,0)</f>
        <v/>
      </c>
      <c r="AN1006" s="77">
        <f>IFERROR(R1006/F1006,0)</f>
        <v/>
      </c>
      <c r="AO1006" s="35">
        <f>SUMIFS(рўйхат!AX:AX,рўйхат!$CX:$CX,$B$1064,рўйхат!$D:$D,$C1006)</f>
        <v/>
      </c>
      <c r="AP1006" s="36">
        <f>SUMIFS(рўйхат!AY:AY,рўйхат!$CX:$CX,$B$1064,рўйхат!$D:$D,$C1006)</f>
        <v/>
      </c>
      <c r="AQ1006" s="35">
        <f>SUMIFS(рўйхат!AZ:AZ,рўйхат!$CX:$CX,$B$1064,рўйхат!$D:$D,$C1006)</f>
        <v/>
      </c>
      <c r="AR1006" s="36">
        <f>SUMIFS(рўйхат!BA:BA,рўйхат!$CX:$CX,$B$1064,рўйхат!$D:$D,$C1006)</f>
        <v/>
      </c>
      <c r="AS1006" s="35">
        <f>SUMIFS(рўйхат!BB:BB,рўйхат!$CX:$CX,$B$1064,рўйхат!$D:$D,$C1006)</f>
        <v/>
      </c>
      <c r="AT1006" s="36">
        <f>SUMIFS(рўйхат!BC:BC,рўйхат!$CX:$CX,$B$1064,рўйхат!$D:$D,$C1006)</f>
        <v/>
      </c>
      <c r="AU1006" s="35">
        <f>SUMIFS(рўйхат!BD:BD,рўйхат!$CX:$CX,$B$1064,рўйхат!$D:$D,$C1006)</f>
        <v/>
      </c>
      <c r="AV1006" s="36">
        <f>SUMIFS(рўйхат!BE:BE,рўйхат!$CX:$CX,$B$1064,рўйхат!$D:$D,$C1006)</f>
        <v/>
      </c>
      <c r="AW1006" s="35">
        <f>SUMIFS(рўйхат!BF:BF,рўйхат!$CX:$CX,$B$1064,рўйхат!$D:$D,$C1006)</f>
        <v/>
      </c>
      <c r="AX1006" s="36">
        <f>SUMIFS(рўйхат!BG:BG,рўйхат!$CX:$CX,$B$1064,рўйхат!$D:$D,$C1006)</f>
        <v/>
      </c>
      <c r="AY1006" s="35">
        <f>SUMIFS(рўйхат!BH:BH,рўйхат!$CX:$CX,$B$1064,рўйхат!$D:$D,$C1006)</f>
        <v/>
      </c>
      <c r="AZ1006" s="36">
        <f>SUMIFS(рўйхат!BI:BI,рўйхат!$CX:$CX,$B$1064,рўйхат!$D:$D,$C1006)</f>
        <v/>
      </c>
      <c r="BA1006" s="35">
        <f>SUMIFS(рўйхат!BJ:BJ,рўйхат!$CX:$CX,$B$1064,рўйхат!$D:$D,$C1006)</f>
        <v/>
      </c>
      <c r="BB1006" s="36">
        <f>SUMIFS(рўйхат!BK:BK,рўйхат!$CX:$CX,$B$1064,рўйхат!$D:$D,$C1006)</f>
        <v/>
      </c>
      <c r="BC1006" s="77">
        <f>IFERROR(AO1006/E1006,0)</f>
        <v/>
      </c>
      <c r="BD1006" s="77">
        <f>IFERROR(AP1006/F1006,0)</f>
        <v/>
      </c>
      <c r="BE1006" s="35">
        <f>SUMIFS(рўйхат!BL:BL,рўйхат!$CX:$CX,$B$1064,рўйхат!$D:$D,$C1006)</f>
        <v/>
      </c>
      <c r="BF1006" s="36">
        <f>SUMIFS(рўйхат!BM:BM,рўйхат!$CX:$CX,$B$1064,рўйхат!$D:$D,$C1006)</f>
        <v/>
      </c>
      <c r="BG1006" s="35">
        <f>SUMIFS(рўйхат!BN:BN,рўйхат!$CX:$CX,$B$1064,рўйхат!$D:$D,$C1006)</f>
        <v/>
      </c>
      <c r="BH1006" s="36">
        <f>SUMIFS(рўйхат!BO:BO,рўйхат!$CX:$CX,$B$1064,рўйхат!$D:$D,$C1006)</f>
        <v/>
      </c>
      <c r="BI1006" s="35">
        <f>SUMIFS(рўйхат!BP:BP,рўйхат!$CX:$CX,$B$1064,рўйхат!$D:$D,$C1006)</f>
        <v/>
      </c>
      <c r="BJ1006" s="36">
        <f>SUMIFS(рўйхат!BQ:BQ,рўйхат!$CX:$CX,$B$1064,рўйхат!$D:$D,$C1006)</f>
        <v/>
      </c>
      <c r="BK1006" s="35">
        <f>SUMIFS(рўйхат!BR:BR,рўйхат!$CX:$CX,$B$1064,рўйхат!$D:$D,$C1006)</f>
        <v/>
      </c>
      <c r="BL1006" s="36">
        <f>SUMIFS(рўйхат!BS:BS,рўйхат!$CX:$CX,$B$1064,рўйхат!$D:$D,$C1006)</f>
        <v/>
      </c>
      <c r="BM1006" s="35">
        <f>SUMIFS(рўйхат!BT:BT,рўйхат!$CX:$CX,$B$1064,рўйхат!$D:$D,$C1006)</f>
        <v/>
      </c>
      <c r="BN1006" s="36">
        <f>SUMIFS(рўйхат!BU:BU,рўйхат!$CX:$CX,$B$1064,рўйхат!$D:$D,$C1006)</f>
        <v/>
      </c>
      <c r="BO1006" s="35">
        <f>SUMIFS(рўйхат!BX:BX,рўйхат!$CX:$CX,$B$1064,рўйхат!$D:$D,$C1006)</f>
        <v/>
      </c>
      <c r="BP1006" s="36">
        <f>SUMIFS(рўйхат!BY:BY,рўйхат!$CX:$CX,$B$1064,рўйхат!$D:$D,$C1006)</f>
        <v/>
      </c>
      <c r="BQ1006" s="35">
        <f>SUMIFS(рўйхат!BZ:BZ,рўйхат!$CX:$CX,$B$1064,рўйхат!$D:$D,$C1006)</f>
        <v/>
      </c>
      <c r="BR1006" s="36">
        <f>SUMIFS(рўйхат!CA:CA,рўйхат!$CX:$CX,$B$1064,рўйхат!$D:$D,$C1006)</f>
        <v/>
      </c>
      <c r="BS1006" s="35">
        <f>SUMIFS(рўйхат!CB:CB,рўйхат!$CX:$CX,$B$1064,рўйхат!$D:$D,$C1006)</f>
        <v/>
      </c>
      <c r="BT1006" s="36">
        <f>SUMIFS(рўйхат!CC:CC,рўйхат!$CX:$CX,$B$1064,рўйхат!$D:$D,$C1006)</f>
        <v/>
      </c>
      <c r="BU1006" s="35">
        <f>SUMIFS(рўйхат!CD:CD,рўйхат!$CX:$CX,$B$1064,рўйхат!$D:$D,$C1006)</f>
        <v/>
      </c>
      <c r="BV1006" s="36">
        <f>SUMIFS(рўйхат!CE:CE,рўйхат!$CX:$CX,$B$1064,рўйхат!$D:$D,$C1006)</f>
        <v/>
      </c>
      <c r="BW1006" s="35">
        <f>SUMIFS(рўйхат!CH:CH,рўйхат!$CX:$CX,$B$1064,рўйхат!$D:$D,$C1006)</f>
        <v/>
      </c>
      <c r="BX1006" s="36">
        <f>SUMIFS(рўйхат!CI:CI,рўйхат!$CX:$CX,$B$1064,рўйхат!$D:$D,$C1006)</f>
        <v/>
      </c>
      <c r="BY1006" s="35">
        <f>SUMIFS(рўйхат!CJ:CJ,рўйхат!$CX:$CX,$B$1064,рўйхат!$D:$D,$C1006)</f>
        <v/>
      </c>
      <c r="BZ1006" s="36">
        <f>SUMIFS(рўйхат!CK:CK,рўйхат!$CX:$CX,$B$1064,рўйхат!$D:$D,$C1006)</f>
        <v/>
      </c>
      <c r="CA1006" s="35">
        <f>SUMIFS(рўйхат!CL:CL,рўйхат!$CX:$CX,$B$1064,рўйхат!$D:$D,$C1006)</f>
        <v/>
      </c>
      <c r="CB1006" s="36">
        <f>SUMIFS(рўйхат!CM:CM,рўйхат!$CX:$CX,$B$1064,рўйхат!$D:$D,$C1006)</f>
        <v/>
      </c>
      <c r="CC1006" s="35">
        <f>SUMIFS(рўйхат!CN:CN,рўйхат!$CX:$CX,$B$1064,рўйхат!$D:$D,$C1006)</f>
        <v/>
      </c>
      <c r="CD1006" s="36">
        <f>SUMIFS(рўйхат!CO:CO,рўйхат!$CX:$CX,$B$1064,рўйхат!$D:$D,$C1006)</f>
        <v/>
      </c>
      <c r="CE1006" s="77">
        <f>IFERROR(BE1006/(Q1006+BE1006),0)</f>
        <v/>
      </c>
      <c r="CF1006" s="78">
        <f>IFERROR(BF1006/(R1006+BF1006),0)</f>
        <v/>
      </c>
    </row>
    <row r="1007" hidden="1" outlineLevel="1" ht="30" customFormat="1" customHeight="1" s="8">
      <c r="A1007" s="39" t="n"/>
      <c r="B1007" s="50" t="n">
        <v>9</v>
      </c>
      <c r="C1007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007" s="16" t="n"/>
      <c r="E1007" s="35">
        <f>SUMIFS(рўйхат!F:F,рўйхат!$CX:$CX,$B$1064,рўйхат!$D:$D,$C1007)</f>
        <v/>
      </c>
      <c r="F1007" s="36">
        <f>SUMIFS(рўйхат!G:G,рўйхат!$CX:$CX,$B$1064,рўйхат!$D:$D,$C1007)</f>
        <v/>
      </c>
      <c r="G1007" s="35">
        <f>SUMIFS(рўйхат!H:H,рўйхат!$CX:$CX,$B$1064,рўйхат!$D:$D,$C1007)</f>
        <v/>
      </c>
      <c r="H1007" s="36">
        <f>SUMIFS(рўйхат!I:I,рўйхат!$CX:$CX,$B$1064,рўйхат!$D:$D,$C1007)</f>
        <v/>
      </c>
      <c r="I1007" s="35">
        <f>SUMIFS(рўйхат!J:J,рўйхат!$CX:$CX,$B$1064,рўйхат!$D:$D,$C1007)</f>
        <v/>
      </c>
      <c r="J1007" s="36">
        <f>SUMIFS(рўйхат!K:K,рўйхат!$CX:$CX,$B$1064,рўйхат!$D:$D,$C1007)</f>
        <v/>
      </c>
      <c r="K1007" s="35">
        <f>SUMIFS(рўйхат!L:L,рўйхат!$CX:$CX,$B$1064,рўйхат!$D:$D,$C1007)</f>
        <v/>
      </c>
      <c r="L1007" s="36">
        <f>SUMIFS(рўйхат!M:M,рўйхат!$CX:$CX,$B$1064,рўйхат!$D:$D,$C1007)</f>
        <v/>
      </c>
      <c r="M1007" s="35">
        <f>SUMIFS(рўйхат!N:N,рўйхат!$CX:$CX,$B$1064,рўйхат!$D:$D,$C1007)</f>
        <v/>
      </c>
      <c r="N1007" s="36">
        <f>SUMIFS(рўйхат!O:O,рўйхат!$CX:$CX,$B$1064,рўйхат!$D:$D,$C1007)</f>
        <v/>
      </c>
      <c r="O1007" s="34">
        <f>IFERROR(M1007/E1007,0)</f>
        <v/>
      </c>
      <c r="P1007" s="34">
        <f>IFERROR(N1007/F1007,0)</f>
        <v/>
      </c>
      <c r="Q1007" s="35">
        <f>SUMIFS(рўйхат!P:P,рўйхат!$CX:$CX,$B$1064,рўйхат!$D:$D,$C1007)</f>
        <v/>
      </c>
      <c r="R1007" s="36">
        <f>SUMIFS(рўйхат!Q:Q,рўйхат!$CX:$CX,$B$1064,рўйхат!$D:$D,$C1007)</f>
        <v/>
      </c>
      <c r="S1007" s="35">
        <f>SUMIFS(рўйхат!R:R,рўйхат!$CX:$CX,$B$1064,рўйхат!$D:$D,$C1007)</f>
        <v/>
      </c>
      <c r="T1007" s="36">
        <f>SUMIFS(рўйхат!S:S,рўйхат!$CX:$CX,$B$1064,рўйхат!$D:$D,$C1007)</f>
        <v/>
      </c>
      <c r="U1007" s="35">
        <f>SUMIFS(рўйхат!T:T,рўйхат!$CX:$CX,$B$1064,рўйхат!$D:$D,$C1007)</f>
        <v/>
      </c>
      <c r="V1007" s="36">
        <f>SUMIFS(рўйхат!U:U,рўйхат!$CX:$CX,$B$1064,рўйхат!$D:$D,$C1007)</f>
        <v/>
      </c>
      <c r="W1007" s="35">
        <f>SUMIFS(рўйхат!V:V,рўйхат!$CX:$CX,$B$1064,рўйхат!$D:$D,$C1007)</f>
        <v/>
      </c>
      <c r="X1007" s="36">
        <f>SUMIFS(рўйхат!W:W,рўйхат!$CX:$CX,$B$1064,рўйхат!$D:$D,$C1007)</f>
        <v/>
      </c>
      <c r="Y1007" s="35">
        <f>SUMIFS(рўйхат!X:X,рўйхат!$CX:$CX,$B$1064,рўйхат!$D:$D,$C1007)</f>
        <v/>
      </c>
      <c r="Z1007" s="36">
        <f>SUMIFS(рўйхат!Y:Y,рўйхат!$CX:$CX,$B$1064,рўйхат!$D:$D,$C1007)</f>
        <v/>
      </c>
      <c r="AA1007" s="35">
        <f>SUMIFS(рўйхат!Z:Z,рўйхат!$CX:$CX,$B$1064,рўйхат!$D:$D,$C1007)</f>
        <v/>
      </c>
      <c r="AB1007" s="36">
        <f>SUMIFS(рўйхат!AA:AA,рўйхат!$CX:$CX,$B$1064,рўйхат!$D:$D,$C1007)</f>
        <v/>
      </c>
      <c r="AC1007" s="35">
        <f>SUMIFS(рўйхат!AB:AB,рўйхат!$CX:$CX,$B$1064,рўйхат!$D:$D,$C1007)</f>
        <v/>
      </c>
      <c r="AD1007" s="36">
        <f>SUMIFS(рўйхат!AC:AC,рўйхат!$CX:$CX,$B$1064,рўйхат!$D:$D,$C1007)</f>
        <v/>
      </c>
      <c r="AE1007" s="35">
        <f>SUMIFS(рўйхат!AD:AD,рўйхат!$CX:$CX,$B$1064,рўйхат!$D:$D,$C1007)</f>
        <v/>
      </c>
      <c r="AF1007" s="36">
        <f>SUMIFS(рўйхат!AE:AE,рўйхат!$CX:$CX,$B$1064,рўйхат!$D:$D,$C1007)</f>
        <v/>
      </c>
      <c r="AG1007" s="35">
        <f>SUMIFS(рўйхат!AH:AH,рўйхат!$CX:$CX,$B$1064,рўйхат!$D:$D,$C1007)</f>
        <v/>
      </c>
      <c r="AH1007" s="36">
        <f>SUMIFS(рўйхат!AI:AI,рўйхат!$CX:$CX,$B$1064,рўйхат!$D:$D,$C1007)</f>
        <v/>
      </c>
      <c r="AI1007" s="35">
        <f>SUMIFS(рўйхат!AJ:AJ,рўйхат!$CX:$CX,$B$1064,рўйхат!$D:$D,$C1007)</f>
        <v/>
      </c>
      <c r="AJ1007" s="36">
        <f>SUMIFS(рўйхат!AK:AK,рўйхат!$CX:$CX,$B$1064,рўйхат!$D:$D,$C1007)</f>
        <v/>
      </c>
      <c r="AK1007" s="35">
        <f>SUMIFS(рўйхат!AL:AL,рўйхат!$CX:$CX,$B$1064,рўйхат!$D:$D,$C1007)</f>
        <v/>
      </c>
      <c r="AL1007" s="36">
        <f>SUMIFS(рўйхат!AM:AM,рўйхат!$CX:$CX,$B$1064,рўйхат!$D:$D,$C1007)</f>
        <v/>
      </c>
      <c r="AM1007" s="77">
        <f>IFERROR(Q1007/E1007,0)</f>
        <v/>
      </c>
      <c r="AN1007" s="77">
        <f>IFERROR(R1007/F1007,0)</f>
        <v/>
      </c>
      <c r="AO1007" s="35">
        <f>SUMIFS(рўйхат!AX:AX,рўйхат!$CX:$CX,$B$1064,рўйхат!$D:$D,$C1007)</f>
        <v/>
      </c>
      <c r="AP1007" s="36">
        <f>SUMIFS(рўйхат!AY:AY,рўйхат!$CX:$CX,$B$1064,рўйхат!$D:$D,$C1007)</f>
        <v/>
      </c>
      <c r="AQ1007" s="35">
        <f>SUMIFS(рўйхат!AZ:AZ,рўйхат!$CX:$CX,$B$1064,рўйхат!$D:$D,$C1007)</f>
        <v/>
      </c>
      <c r="AR1007" s="36">
        <f>SUMIFS(рўйхат!BA:BA,рўйхат!$CX:$CX,$B$1064,рўйхат!$D:$D,$C1007)</f>
        <v/>
      </c>
      <c r="AS1007" s="35">
        <f>SUMIFS(рўйхат!BB:BB,рўйхат!$CX:$CX,$B$1064,рўйхат!$D:$D,$C1007)</f>
        <v/>
      </c>
      <c r="AT1007" s="36">
        <f>SUMIFS(рўйхат!BC:BC,рўйхат!$CX:$CX,$B$1064,рўйхат!$D:$D,$C1007)</f>
        <v/>
      </c>
      <c r="AU1007" s="35">
        <f>SUMIFS(рўйхат!BD:BD,рўйхат!$CX:$CX,$B$1064,рўйхат!$D:$D,$C1007)</f>
        <v/>
      </c>
      <c r="AV1007" s="36">
        <f>SUMIFS(рўйхат!BE:BE,рўйхат!$CX:$CX,$B$1064,рўйхат!$D:$D,$C1007)</f>
        <v/>
      </c>
      <c r="AW1007" s="35">
        <f>SUMIFS(рўйхат!BF:BF,рўйхат!$CX:$CX,$B$1064,рўйхат!$D:$D,$C1007)</f>
        <v/>
      </c>
      <c r="AX1007" s="36">
        <f>SUMIFS(рўйхат!BG:BG,рўйхат!$CX:$CX,$B$1064,рўйхат!$D:$D,$C1007)</f>
        <v/>
      </c>
      <c r="AY1007" s="35">
        <f>SUMIFS(рўйхат!BH:BH,рўйхат!$CX:$CX,$B$1064,рўйхат!$D:$D,$C1007)</f>
        <v/>
      </c>
      <c r="AZ1007" s="36">
        <f>SUMIFS(рўйхат!BI:BI,рўйхат!$CX:$CX,$B$1064,рўйхат!$D:$D,$C1007)</f>
        <v/>
      </c>
      <c r="BA1007" s="35">
        <f>SUMIFS(рўйхат!BJ:BJ,рўйхат!$CX:$CX,$B$1064,рўйхат!$D:$D,$C1007)</f>
        <v/>
      </c>
      <c r="BB1007" s="36">
        <f>SUMIFS(рўйхат!BK:BK,рўйхат!$CX:$CX,$B$1064,рўйхат!$D:$D,$C1007)</f>
        <v/>
      </c>
      <c r="BC1007" s="77">
        <f>IFERROR(AO1007/E1007,0)</f>
        <v/>
      </c>
      <c r="BD1007" s="77">
        <f>IFERROR(AP1007/F1007,0)</f>
        <v/>
      </c>
      <c r="BE1007" s="35">
        <f>SUMIFS(рўйхат!BL:BL,рўйхат!$CX:$CX,$B$1064,рўйхат!$D:$D,$C1007)</f>
        <v/>
      </c>
      <c r="BF1007" s="36">
        <f>SUMIFS(рўйхат!BM:BM,рўйхат!$CX:$CX,$B$1064,рўйхат!$D:$D,$C1007)</f>
        <v/>
      </c>
      <c r="BG1007" s="35">
        <f>SUMIFS(рўйхат!BN:BN,рўйхат!$CX:$CX,$B$1064,рўйхат!$D:$D,$C1007)</f>
        <v/>
      </c>
      <c r="BH1007" s="36">
        <f>SUMIFS(рўйхат!BO:BO,рўйхат!$CX:$CX,$B$1064,рўйхат!$D:$D,$C1007)</f>
        <v/>
      </c>
      <c r="BI1007" s="35">
        <f>SUMIFS(рўйхат!BP:BP,рўйхат!$CX:$CX,$B$1064,рўйхат!$D:$D,$C1007)</f>
        <v/>
      </c>
      <c r="BJ1007" s="36">
        <f>SUMIFS(рўйхат!BQ:BQ,рўйхат!$CX:$CX,$B$1064,рўйхат!$D:$D,$C1007)</f>
        <v/>
      </c>
      <c r="BK1007" s="35">
        <f>SUMIFS(рўйхат!BR:BR,рўйхат!$CX:$CX,$B$1064,рўйхат!$D:$D,$C1007)</f>
        <v/>
      </c>
      <c r="BL1007" s="36">
        <f>SUMIFS(рўйхат!BS:BS,рўйхат!$CX:$CX,$B$1064,рўйхат!$D:$D,$C1007)</f>
        <v/>
      </c>
      <c r="BM1007" s="35">
        <f>SUMIFS(рўйхат!BT:BT,рўйхат!$CX:$CX,$B$1064,рўйхат!$D:$D,$C1007)</f>
        <v/>
      </c>
      <c r="BN1007" s="36">
        <f>SUMIFS(рўйхат!BU:BU,рўйхат!$CX:$CX,$B$1064,рўйхат!$D:$D,$C1007)</f>
        <v/>
      </c>
      <c r="BO1007" s="35">
        <f>SUMIFS(рўйхат!BX:BX,рўйхат!$CX:$CX,$B$1064,рўйхат!$D:$D,$C1007)</f>
        <v/>
      </c>
      <c r="BP1007" s="36">
        <f>SUMIFS(рўйхат!BY:BY,рўйхат!$CX:$CX,$B$1064,рўйхат!$D:$D,$C1007)</f>
        <v/>
      </c>
      <c r="BQ1007" s="35">
        <f>SUMIFS(рўйхат!BZ:BZ,рўйхат!$CX:$CX,$B$1064,рўйхат!$D:$D,$C1007)</f>
        <v/>
      </c>
      <c r="BR1007" s="36">
        <f>SUMIFS(рўйхат!CA:CA,рўйхат!$CX:$CX,$B$1064,рўйхат!$D:$D,$C1007)</f>
        <v/>
      </c>
      <c r="BS1007" s="35">
        <f>SUMIFS(рўйхат!CB:CB,рўйхат!$CX:$CX,$B$1064,рўйхат!$D:$D,$C1007)</f>
        <v/>
      </c>
      <c r="BT1007" s="36">
        <f>SUMIFS(рўйхат!CC:CC,рўйхат!$CX:$CX,$B$1064,рўйхат!$D:$D,$C1007)</f>
        <v/>
      </c>
      <c r="BU1007" s="35">
        <f>SUMIFS(рўйхат!CD:CD,рўйхат!$CX:$CX,$B$1064,рўйхат!$D:$D,$C1007)</f>
        <v/>
      </c>
      <c r="BV1007" s="36">
        <f>SUMIFS(рўйхат!CE:CE,рўйхат!$CX:$CX,$B$1064,рўйхат!$D:$D,$C1007)</f>
        <v/>
      </c>
      <c r="BW1007" s="35">
        <f>SUMIFS(рўйхат!CH:CH,рўйхат!$CX:$CX,$B$1064,рўйхат!$D:$D,$C1007)</f>
        <v/>
      </c>
      <c r="BX1007" s="36">
        <f>SUMIFS(рўйхат!CI:CI,рўйхат!$CX:$CX,$B$1064,рўйхат!$D:$D,$C1007)</f>
        <v/>
      </c>
      <c r="BY1007" s="35">
        <f>SUMIFS(рўйхат!CJ:CJ,рўйхат!$CX:$CX,$B$1064,рўйхат!$D:$D,$C1007)</f>
        <v/>
      </c>
      <c r="BZ1007" s="36">
        <f>SUMIFS(рўйхат!CK:CK,рўйхат!$CX:$CX,$B$1064,рўйхат!$D:$D,$C1007)</f>
        <v/>
      </c>
      <c r="CA1007" s="35">
        <f>SUMIFS(рўйхат!CL:CL,рўйхат!$CX:$CX,$B$1064,рўйхат!$D:$D,$C1007)</f>
        <v/>
      </c>
      <c r="CB1007" s="36">
        <f>SUMIFS(рўйхат!CM:CM,рўйхат!$CX:$CX,$B$1064,рўйхат!$D:$D,$C1007)</f>
        <v/>
      </c>
      <c r="CC1007" s="35">
        <f>SUMIFS(рўйхат!CN:CN,рўйхат!$CX:$CX,$B$1064,рўйхат!$D:$D,$C1007)</f>
        <v/>
      </c>
      <c r="CD1007" s="36">
        <f>SUMIFS(рўйхат!CO:CO,рўйхат!$CX:$CX,$B$1064,рўйхат!$D:$D,$C1007)</f>
        <v/>
      </c>
      <c r="CE1007" s="77">
        <f>IFERROR(BE1007/(Q1007+BE1007),0)</f>
        <v/>
      </c>
      <c r="CF1007" s="78">
        <f>IFERROR(BF1007/(R1007+BF1007),0)</f>
        <v/>
      </c>
    </row>
    <row r="1008" hidden="1" outlineLevel="1" ht="30" customFormat="1" customHeight="1" s="8">
      <c r="A1008" s="39" t="n"/>
      <c r="B1008" s="50" t="n">
        <v>10</v>
      </c>
      <c r="C1008" s="38" t="inlineStr">
        <is>
          <t>Бюджет ташкилотларида ишловчиларнинг 4 ва ундан ортиқ даромад манбаига эга фуқаролар</t>
        </is>
      </c>
      <c r="D1008" s="16" t="n"/>
      <c r="E1008" s="35">
        <f>SUMIFS(рўйхат!F:F,рўйхат!$CX:$CX,$B$1064,рўйхат!$D:$D,$C1008)</f>
        <v/>
      </c>
      <c r="F1008" s="36">
        <f>SUMIFS(рўйхат!G:G,рўйхат!$CX:$CX,$B$1064,рўйхат!$D:$D,$C1008)</f>
        <v/>
      </c>
      <c r="G1008" s="35">
        <f>SUMIFS(рўйхат!H:H,рўйхат!$CX:$CX,$B$1064,рўйхат!$D:$D,$C1008)</f>
        <v/>
      </c>
      <c r="H1008" s="36">
        <f>SUMIFS(рўйхат!I:I,рўйхат!$CX:$CX,$B$1064,рўйхат!$D:$D,$C1008)</f>
        <v/>
      </c>
      <c r="I1008" s="35">
        <f>SUMIFS(рўйхат!J:J,рўйхат!$CX:$CX,$B$1064,рўйхат!$D:$D,$C1008)</f>
        <v/>
      </c>
      <c r="J1008" s="36">
        <f>SUMIFS(рўйхат!K:K,рўйхат!$CX:$CX,$B$1064,рўйхат!$D:$D,$C1008)</f>
        <v/>
      </c>
      <c r="K1008" s="35">
        <f>SUMIFS(рўйхат!L:L,рўйхат!$CX:$CX,$B$1064,рўйхат!$D:$D,$C1008)</f>
        <v/>
      </c>
      <c r="L1008" s="36">
        <f>SUMIFS(рўйхат!M:M,рўйхат!$CX:$CX,$B$1064,рўйхат!$D:$D,$C1008)</f>
        <v/>
      </c>
      <c r="M1008" s="35">
        <f>SUMIFS(рўйхат!N:N,рўйхат!$CX:$CX,$B$1064,рўйхат!$D:$D,$C1008)</f>
        <v/>
      </c>
      <c r="N1008" s="36">
        <f>SUMIFS(рўйхат!O:O,рўйхат!$CX:$CX,$B$1064,рўйхат!$D:$D,$C1008)</f>
        <v/>
      </c>
      <c r="O1008" s="34">
        <f>IFERROR(M1008/E1008,0)</f>
        <v/>
      </c>
      <c r="P1008" s="34">
        <f>IFERROR(N1008/F1008,0)</f>
        <v/>
      </c>
      <c r="Q1008" s="35">
        <f>SUMIFS(рўйхат!P:P,рўйхат!$CX:$CX,$B$1064,рўйхат!$D:$D,$C1008)</f>
        <v/>
      </c>
      <c r="R1008" s="36">
        <f>SUMIFS(рўйхат!Q:Q,рўйхат!$CX:$CX,$B$1064,рўйхат!$D:$D,$C1008)</f>
        <v/>
      </c>
      <c r="S1008" s="35">
        <f>SUMIFS(рўйхат!R:R,рўйхат!$CX:$CX,$B$1064,рўйхат!$D:$D,$C1008)</f>
        <v/>
      </c>
      <c r="T1008" s="36">
        <f>SUMIFS(рўйхат!S:S,рўйхат!$CX:$CX,$B$1064,рўйхат!$D:$D,$C1008)</f>
        <v/>
      </c>
      <c r="U1008" s="35">
        <f>SUMIFS(рўйхат!T:T,рўйхат!$CX:$CX,$B$1064,рўйхат!$D:$D,$C1008)</f>
        <v/>
      </c>
      <c r="V1008" s="36">
        <f>SUMIFS(рўйхат!U:U,рўйхат!$CX:$CX,$B$1064,рўйхат!$D:$D,$C1008)</f>
        <v/>
      </c>
      <c r="W1008" s="35">
        <f>SUMIFS(рўйхат!V:V,рўйхат!$CX:$CX,$B$1064,рўйхат!$D:$D,$C1008)</f>
        <v/>
      </c>
      <c r="X1008" s="36">
        <f>SUMIFS(рўйхат!W:W,рўйхат!$CX:$CX,$B$1064,рўйхат!$D:$D,$C1008)</f>
        <v/>
      </c>
      <c r="Y1008" s="35">
        <f>SUMIFS(рўйхат!X:X,рўйхат!$CX:$CX,$B$1064,рўйхат!$D:$D,$C1008)</f>
        <v/>
      </c>
      <c r="Z1008" s="36">
        <f>SUMIFS(рўйхат!Y:Y,рўйхат!$CX:$CX,$B$1064,рўйхат!$D:$D,$C1008)</f>
        <v/>
      </c>
      <c r="AA1008" s="35">
        <f>SUMIFS(рўйхат!Z:Z,рўйхат!$CX:$CX,$B$1064,рўйхат!$D:$D,$C1008)</f>
        <v/>
      </c>
      <c r="AB1008" s="36">
        <f>SUMIFS(рўйхат!AA:AA,рўйхат!$CX:$CX,$B$1064,рўйхат!$D:$D,$C1008)</f>
        <v/>
      </c>
      <c r="AC1008" s="35">
        <f>SUMIFS(рўйхат!AB:AB,рўйхат!$CX:$CX,$B$1064,рўйхат!$D:$D,$C1008)</f>
        <v/>
      </c>
      <c r="AD1008" s="36">
        <f>SUMIFS(рўйхат!AC:AC,рўйхат!$CX:$CX,$B$1064,рўйхат!$D:$D,$C1008)</f>
        <v/>
      </c>
      <c r="AE1008" s="35">
        <f>SUMIFS(рўйхат!AD:AD,рўйхат!$CX:$CX,$B$1064,рўйхат!$D:$D,$C1008)</f>
        <v/>
      </c>
      <c r="AF1008" s="36">
        <f>SUMIFS(рўйхат!AE:AE,рўйхат!$CX:$CX,$B$1064,рўйхат!$D:$D,$C1008)</f>
        <v/>
      </c>
      <c r="AG1008" s="35">
        <f>SUMIFS(рўйхат!AH:AH,рўйхат!$CX:$CX,$B$1064,рўйхат!$D:$D,$C1008)</f>
        <v/>
      </c>
      <c r="AH1008" s="36">
        <f>SUMIFS(рўйхат!AI:AI,рўйхат!$CX:$CX,$B$1064,рўйхат!$D:$D,$C1008)</f>
        <v/>
      </c>
      <c r="AI1008" s="35">
        <f>SUMIFS(рўйхат!AJ:AJ,рўйхат!$CX:$CX,$B$1064,рўйхат!$D:$D,$C1008)</f>
        <v/>
      </c>
      <c r="AJ1008" s="36">
        <f>SUMIFS(рўйхат!AK:AK,рўйхат!$CX:$CX,$B$1064,рўйхат!$D:$D,$C1008)</f>
        <v/>
      </c>
      <c r="AK1008" s="35">
        <f>SUMIFS(рўйхат!AL:AL,рўйхат!$CX:$CX,$B$1064,рўйхат!$D:$D,$C1008)</f>
        <v/>
      </c>
      <c r="AL1008" s="36">
        <f>SUMIFS(рўйхат!AM:AM,рўйхат!$CX:$CX,$B$1064,рўйхат!$D:$D,$C1008)</f>
        <v/>
      </c>
      <c r="AM1008" s="77">
        <f>IFERROR(Q1008/E1008,0)</f>
        <v/>
      </c>
      <c r="AN1008" s="77">
        <f>IFERROR(R1008/F1008,0)</f>
        <v/>
      </c>
      <c r="AO1008" s="35">
        <f>SUMIFS(рўйхат!AX:AX,рўйхат!$CX:$CX,$B$1064,рўйхат!$D:$D,$C1008)</f>
        <v/>
      </c>
      <c r="AP1008" s="36">
        <f>SUMIFS(рўйхат!AY:AY,рўйхат!$CX:$CX,$B$1064,рўйхат!$D:$D,$C1008)</f>
        <v/>
      </c>
      <c r="AQ1008" s="35">
        <f>SUMIFS(рўйхат!AZ:AZ,рўйхат!$CX:$CX,$B$1064,рўйхат!$D:$D,$C1008)</f>
        <v/>
      </c>
      <c r="AR1008" s="36">
        <f>SUMIFS(рўйхат!BA:BA,рўйхат!$CX:$CX,$B$1064,рўйхат!$D:$D,$C1008)</f>
        <v/>
      </c>
      <c r="AS1008" s="35">
        <f>SUMIFS(рўйхат!BB:BB,рўйхат!$CX:$CX,$B$1064,рўйхат!$D:$D,$C1008)</f>
        <v/>
      </c>
      <c r="AT1008" s="36">
        <f>SUMIFS(рўйхат!BC:BC,рўйхат!$CX:$CX,$B$1064,рўйхат!$D:$D,$C1008)</f>
        <v/>
      </c>
      <c r="AU1008" s="35">
        <f>SUMIFS(рўйхат!BD:BD,рўйхат!$CX:$CX,$B$1064,рўйхат!$D:$D,$C1008)</f>
        <v/>
      </c>
      <c r="AV1008" s="36">
        <f>SUMIFS(рўйхат!BE:BE,рўйхат!$CX:$CX,$B$1064,рўйхат!$D:$D,$C1008)</f>
        <v/>
      </c>
      <c r="AW1008" s="35">
        <f>SUMIFS(рўйхат!BF:BF,рўйхат!$CX:$CX,$B$1064,рўйхат!$D:$D,$C1008)</f>
        <v/>
      </c>
      <c r="AX1008" s="36">
        <f>SUMIFS(рўйхат!BG:BG,рўйхат!$CX:$CX,$B$1064,рўйхат!$D:$D,$C1008)</f>
        <v/>
      </c>
      <c r="AY1008" s="35">
        <f>SUMIFS(рўйхат!BH:BH,рўйхат!$CX:$CX,$B$1064,рўйхат!$D:$D,$C1008)</f>
        <v/>
      </c>
      <c r="AZ1008" s="36">
        <f>SUMIFS(рўйхат!BI:BI,рўйхат!$CX:$CX,$B$1064,рўйхат!$D:$D,$C1008)</f>
        <v/>
      </c>
      <c r="BA1008" s="35">
        <f>SUMIFS(рўйхат!BJ:BJ,рўйхат!$CX:$CX,$B$1064,рўйхат!$D:$D,$C1008)</f>
        <v/>
      </c>
      <c r="BB1008" s="36">
        <f>SUMIFS(рўйхат!BK:BK,рўйхат!$CX:$CX,$B$1064,рўйхат!$D:$D,$C1008)</f>
        <v/>
      </c>
      <c r="BC1008" s="77">
        <f>IFERROR(AO1008/E1008,0)</f>
        <v/>
      </c>
      <c r="BD1008" s="77">
        <f>IFERROR(AP1008/F1008,0)</f>
        <v/>
      </c>
      <c r="BE1008" s="35">
        <f>SUMIFS(рўйхат!BL:BL,рўйхат!$CX:$CX,$B$1064,рўйхат!$D:$D,$C1008)</f>
        <v/>
      </c>
      <c r="BF1008" s="36">
        <f>SUMIFS(рўйхат!BM:BM,рўйхат!$CX:$CX,$B$1064,рўйхат!$D:$D,$C1008)</f>
        <v/>
      </c>
      <c r="BG1008" s="35">
        <f>SUMIFS(рўйхат!BN:BN,рўйхат!$CX:$CX,$B$1064,рўйхат!$D:$D,$C1008)</f>
        <v/>
      </c>
      <c r="BH1008" s="36">
        <f>SUMIFS(рўйхат!BO:BO,рўйхат!$CX:$CX,$B$1064,рўйхат!$D:$D,$C1008)</f>
        <v/>
      </c>
      <c r="BI1008" s="35">
        <f>SUMIFS(рўйхат!BP:BP,рўйхат!$CX:$CX,$B$1064,рўйхат!$D:$D,$C1008)</f>
        <v/>
      </c>
      <c r="BJ1008" s="36">
        <f>SUMIFS(рўйхат!BQ:BQ,рўйхат!$CX:$CX,$B$1064,рўйхат!$D:$D,$C1008)</f>
        <v/>
      </c>
      <c r="BK1008" s="35">
        <f>SUMIFS(рўйхат!BR:BR,рўйхат!$CX:$CX,$B$1064,рўйхат!$D:$D,$C1008)</f>
        <v/>
      </c>
      <c r="BL1008" s="36">
        <f>SUMIFS(рўйхат!BS:BS,рўйхат!$CX:$CX,$B$1064,рўйхат!$D:$D,$C1008)</f>
        <v/>
      </c>
      <c r="BM1008" s="35">
        <f>SUMIFS(рўйхат!BT:BT,рўйхат!$CX:$CX,$B$1064,рўйхат!$D:$D,$C1008)</f>
        <v/>
      </c>
      <c r="BN1008" s="36">
        <f>SUMIFS(рўйхат!BU:BU,рўйхат!$CX:$CX,$B$1064,рўйхат!$D:$D,$C1008)</f>
        <v/>
      </c>
      <c r="BO1008" s="35">
        <f>SUMIFS(рўйхат!BX:BX,рўйхат!$CX:$CX,$B$1064,рўйхат!$D:$D,$C1008)</f>
        <v/>
      </c>
      <c r="BP1008" s="36">
        <f>SUMIFS(рўйхат!BY:BY,рўйхат!$CX:$CX,$B$1064,рўйхат!$D:$D,$C1008)</f>
        <v/>
      </c>
      <c r="BQ1008" s="35">
        <f>SUMIFS(рўйхат!BZ:BZ,рўйхат!$CX:$CX,$B$1064,рўйхат!$D:$D,$C1008)</f>
        <v/>
      </c>
      <c r="BR1008" s="36">
        <f>SUMIFS(рўйхат!CA:CA,рўйхат!$CX:$CX,$B$1064,рўйхат!$D:$D,$C1008)</f>
        <v/>
      </c>
      <c r="BS1008" s="35">
        <f>SUMIFS(рўйхат!CB:CB,рўйхат!$CX:$CX,$B$1064,рўйхат!$D:$D,$C1008)</f>
        <v/>
      </c>
      <c r="BT1008" s="36">
        <f>SUMIFS(рўйхат!CC:CC,рўйхат!$CX:$CX,$B$1064,рўйхат!$D:$D,$C1008)</f>
        <v/>
      </c>
      <c r="BU1008" s="35">
        <f>SUMIFS(рўйхат!CD:CD,рўйхат!$CX:$CX,$B$1064,рўйхат!$D:$D,$C1008)</f>
        <v/>
      </c>
      <c r="BV1008" s="36">
        <f>SUMIFS(рўйхат!CE:CE,рўйхат!$CX:$CX,$B$1064,рўйхат!$D:$D,$C1008)</f>
        <v/>
      </c>
      <c r="BW1008" s="35">
        <f>SUMIFS(рўйхат!CH:CH,рўйхат!$CX:$CX,$B$1064,рўйхат!$D:$D,$C1008)</f>
        <v/>
      </c>
      <c r="BX1008" s="36">
        <f>SUMIFS(рўйхат!CI:CI,рўйхат!$CX:$CX,$B$1064,рўйхат!$D:$D,$C1008)</f>
        <v/>
      </c>
      <c r="BY1008" s="35">
        <f>SUMIFS(рўйхат!CJ:CJ,рўйхат!$CX:$CX,$B$1064,рўйхат!$D:$D,$C1008)</f>
        <v/>
      </c>
      <c r="BZ1008" s="36">
        <f>SUMIFS(рўйхат!CK:CK,рўйхат!$CX:$CX,$B$1064,рўйхат!$D:$D,$C1008)</f>
        <v/>
      </c>
      <c r="CA1008" s="35">
        <f>SUMIFS(рўйхат!CL:CL,рўйхат!$CX:$CX,$B$1064,рўйхат!$D:$D,$C1008)</f>
        <v/>
      </c>
      <c r="CB1008" s="36">
        <f>SUMIFS(рўйхат!CM:CM,рўйхат!$CX:$CX,$B$1064,рўйхат!$D:$D,$C1008)</f>
        <v/>
      </c>
      <c r="CC1008" s="35">
        <f>SUMIFS(рўйхат!CN:CN,рўйхат!$CX:$CX,$B$1064,рўйхат!$D:$D,$C1008)</f>
        <v/>
      </c>
      <c r="CD1008" s="36">
        <f>SUMIFS(рўйхат!CO:CO,рўйхат!$CX:$CX,$B$1064,рўйхат!$D:$D,$C1008)</f>
        <v/>
      </c>
      <c r="CE1008" s="77">
        <f>IFERROR(BE1008/(Q1008+BE1008),0)</f>
        <v/>
      </c>
      <c r="CF1008" s="78">
        <f>IFERROR(BF1008/(R1008+BF1008),0)</f>
        <v/>
      </c>
    </row>
    <row r="1009" hidden="1" outlineLevel="1" ht="30" customFormat="1" customHeight="1" s="8">
      <c r="A1009" s="39" t="n"/>
      <c r="B1009" s="50" t="n">
        <v>11</v>
      </c>
      <c r="C1009" s="38" t="inlineStr">
        <is>
          <t>Вафот этган фуқароларга ойлик иш ҳақи ҳисобланганлиги (V2)</t>
        </is>
      </c>
      <c r="D1009" s="16" t="n"/>
      <c r="E1009" s="35">
        <f>SUMIFS(рўйхат!F:F,рўйхат!$CX:$CX,$B$1064,рўйхат!$D:$D,$C1009)</f>
        <v/>
      </c>
      <c r="F1009" s="36">
        <f>SUMIFS(рўйхат!G:G,рўйхат!$CX:$CX,$B$1064,рўйхат!$D:$D,$C1009)</f>
        <v/>
      </c>
      <c r="G1009" s="35">
        <f>SUMIFS(рўйхат!H:H,рўйхат!$CX:$CX,$B$1064,рўйхат!$D:$D,$C1009)</f>
        <v/>
      </c>
      <c r="H1009" s="36">
        <f>SUMIFS(рўйхат!I:I,рўйхат!$CX:$CX,$B$1064,рўйхат!$D:$D,$C1009)</f>
        <v/>
      </c>
      <c r="I1009" s="35">
        <f>SUMIFS(рўйхат!J:J,рўйхат!$CX:$CX,$B$1064,рўйхат!$D:$D,$C1009)</f>
        <v/>
      </c>
      <c r="J1009" s="36">
        <f>SUMIFS(рўйхат!K:K,рўйхат!$CX:$CX,$B$1064,рўйхат!$D:$D,$C1009)</f>
        <v/>
      </c>
      <c r="K1009" s="35">
        <f>SUMIFS(рўйхат!L:L,рўйхат!$CX:$CX,$B$1064,рўйхат!$D:$D,$C1009)</f>
        <v/>
      </c>
      <c r="L1009" s="36">
        <f>SUMIFS(рўйхат!M:M,рўйхат!$CX:$CX,$B$1064,рўйхат!$D:$D,$C1009)</f>
        <v/>
      </c>
      <c r="M1009" s="35">
        <f>SUMIFS(рўйхат!N:N,рўйхат!$CX:$CX,$B$1064,рўйхат!$D:$D,$C1009)</f>
        <v/>
      </c>
      <c r="N1009" s="36">
        <f>SUMIFS(рўйхат!O:O,рўйхат!$CX:$CX,$B$1064,рўйхат!$D:$D,$C1009)</f>
        <v/>
      </c>
      <c r="O1009" s="34">
        <f>IFERROR(M1009/E1009,0)</f>
        <v/>
      </c>
      <c r="P1009" s="34">
        <f>IFERROR(N1009/F1009,0)</f>
        <v/>
      </c>
      <c r="Q1009" s="35">
        <f>SUMIFS(рўйхат!P:P,рўйхат!$CX:$CX,$B$1064,рўйхат!$D:$D,$C1009)</f>
        <v/>
      </c>
      <c r="R1009" s="36">
        <f>SUMIFS(рўйхат!Q:Q,рўйхат!$CX:$CX,$B$1064,рўйхат!$D:$D,$C1009)</f>
        <v/>
      </c>
      <c r="S1009" s="35">
        <f>SUMIFS(рўйхат!R:R,рўйхат!$CX:$CX,$B$1064,рўйхат!$D:$D,$C1009)</f>
        <v/>
      </c>
      <c r="T1009" s="36">
        <f>SUMIFS(рўйхат!S:S,рўйхат!$CX:$CX,$B$1064,рўйхат!$D:$D,$C1009)</f>
        <v/>
      </c>
      <c r="U1009" s="35">
        <f>SUMIFS(рўйхат!T:T,рўйхат!$CX:$CX,$B$1064,рўйхат!$D:$D,$C1009)</f>
        <v/>
      </c>
      <c r="V1009" s="36">
        <f>SUMIFS(рўйхат!U:U,рўйхат!$CX:$CX,$B$1064,рўйхат!$D:$D,$C1009)</f>
        <v/>
      </c>
      <c r="W1009" s="35">
        <f>SUMIFS(рўйхат!V:V,рўйхат!$CX:$CX,$B$1064,рўйхат!$D:$D,$C1009)</f>
        <v/>
      </c>
      <c r="X1009" s="36">
        <f>SUMIFS(рўйхат!W:W,рўйхат!$CX:$CX,$B$1064,рўйхат!$D:$D,$C1009)</f>
        <v/>
      </c>
      <c r="Y1009" s="35">
        <f>SUMIFS(рўйхат!X:X,рўйхат!$CX:$CX,$B$1064,рўйхат!$D:$D,$C1009)</f>
        <v/>
      </c>
      <c r="Z1009" s="36">
        <f>SUMIFS(рўйхат!Y:Y,рўйхат!$CX:$CX,$B$1064,рўйхат!$D:$D,$C1009)</f>
        <v/>
      </c>
      <c r="AA1009" s="35">
        <f>SUMIFS(рўйхат!Z:Z,рўйхат!$CX:$CX,$B$1064,рўйхат!$D:$D,$C1009)</f>
        <v/>
      </c>
      <c r="AB1009" s="36">
        <f>SUMIFS(рўйхат!AA:AA,рўйхат!$CX:$CX,$B$1064,рўйхат!$D:$D,$C1009)</f>
        <v/>
      </c>
      <c r="AC1009" s="35">
        <f>SUMIFS(рўйхат!AB:AB,рўйхат!$CX:$CX,$B$1064,рўйхат!$D:$D,$C1009)</f>
        <v/>
      </c>
      <c r="AD1009" s="36">
        <f>SUMIFS(рўйхат!AC:AC,рўйхат!$CX:$CX,$B$1064,рўйхат!$D:$D,$C1009)</f>
        <v/>
      </c>
      <c r="AE1009" s="35">
        <f>SUMIFS(рўйхат!AD:AD,рўйхат!$CX:$CX,$B$1064,рўйхат!$D:$D,$C1009)</f>
        <v/>
      </c>
      <c r="AF1009" s="36">
        <f>SUMIFS(рўйхат!AE:AE,рўйхат!$CX:$CX,$B$1064,рўйхат!$D:$D,$C1009)</f>
        <v/>
      </c>
      <c r="AG1009" s="35">
        <f>SUMIFS(рўйхат!AH:AH,рўйхат!$CX:$CX,$B$1064,рўйхат!$D:$D,$C1009)</f>
        <v/>
      </c>
      <c r="AH1009" s="36">
        <f>SUMIFS(рўйхат!AI:AI,рўйхат!$CX:$CX,$B$1064,рўйхат!$D:$D,$C1009)</f>
        <v/>
      </c>
      <c r="AI1009" s="35">
        <f>SUMIFS(рўйхат!AJ:AJ,рўйхат!$CX:$CX,$B$1064,рўйхат!$D:$D,$C1009)</f>
        <v/>
      </c>
      <c r="AJ1009" s="36">
        <f>SUMIFS(рўйхат!AK:AK,рўйхат!$CX:$CX,$B$1064,рўйхат!$D:$D,$C1009)</f>
        <v/>
      </c>
      <c r="AK1009" s="35">
        <f>SUMIFS(рўйхат!AL:AL,рўйхат!$CX:$CX,$B$1064,рўйхат!$D:$D,$C1009)</f>
        <v/>
      </c>
      <c r="AL1009" s="36">
        <f>SUMIFS(рўйхат!AM:AM,рўйхат!$CX:$CX,$B$1064,рўйхат!$D:$D,$C1009)</f>
        <v/>
      </c>
      <c r="AM1009" s="77">
        <f>IFERROR(Q1009/E1009,0)</f>
        <v/>
      </c>
      <c r="AN1009" s="77">
        <f>IFERROR(R1009/F1009,0)</f>
        <v/>
      </c>
      <c r="AO1009" s="35">
        <f>SUMIFS(рўйхат!AX:AX,рўйхат!$CX:$CX,$B$1064,рўйхат!$D:$D,$C1009)</f>
        <v/>
      </c>
      <c r="AP1009" s="36">
        <f>SUMIFS(рўйхат!AY:AY,рўйхат!$CX:$CX,$B$1064,рўйхат!$D:$D,$C1009)</f>
        <v/>
      </c>
      <c r="AQ1009" s="35">
        <f>SUMIFS(рўйхат!AZ:AZ,рўйхат!$CX:$CX,$B$1064,рўйхат!$D:$D,$C1009)</f>
        <v/>
      </c>
      <c r="AR1009" s="36">
        <f>SUMIFS(рўйхат!BA:BA,рўйхат!$CX:$CX,$B$1064,рўйхат!$D:$D,$C1009)</f>
        <v/>
      </c>
      <c r="AS1009" s="35">
        <f>SUMIFS(рўйхат!BB:BB,рўйхат!$CX:$CX,$B$1064,рўйхат!$D:$D,$C1009)</f>
        <v/>
      </c>
      <c r="AT1009" s="36">
        <f>SUMIFS(рўйхат!BC:BC,рўйхат!$CX:$CX,$B$1064,рўйхат!$D:$D,$C1009)</f>
        <v/>
      </c>
      <c r="AU1009" s="35">
        <f>SUMIFS(рўйхат!BD:BD,рўйхат!$CX:$CX,$B$1064,рўйхат!$D:$D,$C1009)</f>
        <v/>
      </c>
      <c r="AV1009" s="36">
        <f>SUMIFS(рўйхат!BE:BE,рўйхат!$CX:$CX,$B$1064,рўйхат!$D:$D,$C1009)</f>
        <v/>
      </c>
      <c r="AW1009" s="35">
        <f>SUMIFS(рўйхат!BF:BF,рўйхат!$CX:$CX,$B$1064,рўйхат!$D:$D,$C1009)</f>
        <v/>
      </c>
      <c r="AX1009" s="36">
        <f>SUMIFS(рўйхат!BG:BG,рўйхат!$CX:$CX,$B$1064,рўйхат!$D:$D,$C1009)</f>
        <v/>
      </c>
      <c r="AY1009" s="35">
        <f>SUMIFS(рўйхат!BH:BH,рўйхат!$CX:$CX,$B$1064,рўйхат!$D:$D,$C1009)</f>
        <v/>
      </c>
      <c r="AZ1009" s="36">
        <f>SUMIFS(рўйхат!BI:BI,рўйхат!$CX:$CX,$B$1064,рўйхат!$D:$D,$C1009)</f>
        <v/>
      </c>
      <c r="BA1009" s="35">
        <f>SUMIFS(рўйхат!BJ:BJ,рўйхат!$CX:$CX,$B$1064,рўйхат!$D:$D,$C1009)</f>
        <v/>
      </c>
      <c r="BB1009" s="36">
        <f>SUMIFS(рўйхат!BK:BK,рўйхат!$CX:$CX,$B$1064,рўйхат!$D:$D,$C1009)</f>
        <v/>
      </c>
      <c r="BC1009" s="77">
        <f>IFERROR(AO1009/E1009,0)</f>
        <v/>
      </c>
      <c r="BD1009" s="77">
        <f>IFERROR(AP1009/F1009,0)</f>
        <v/>
      </c>
      <c r="BE1009" s="35">
        <f>SUMIFS(рўйхат!BL:BL,рўйхат!$CX:$CX,$B$1064,рўйхат!$D:$D,$C1009)</f>
        <v/>
      </c>
      <c r="BF1009" s="36">
        <f>SUMIFS(рўйхат!BM:BM,рўйхат!$CX:$CX,$B$1064,рўйхат!$D:$D,$C1009)</f>
        <v/>
      </c>
      <c r="BG1009" s="35">
        <f>SUMIFS(рўйхат!BN:BN,рўйхат!$CX:$CX,$B$1064,рўйхат!$D:$D,$C1009)</f>
        <v/>
      </c>
      <c r="BH1009" s="36">
        <f>SUMIFS(рўйхат!BO:BO,рўйхат!$CX:$CX,$B$1064,рўйхат!$D:$D,$C1009)</f>
        <v/>
      </c>
      <c r="BI1009" s="35">
        <f>SUMIFS(рўйхат!BP:BP,рўйхат!$CX:$CX,$B$1064,рўйхат!$D:$D,$C1009)</f>
        <v/>
      </c>
      <c r="BJ1009" s="36">
        <f>SUMIFS(рўйхат!BQ:BQ,рўйхат!$CX:$CX,$B$1064,рўйхат!$D:$D,$C1009)</f>
        <v/>
      </c>
      <c r="BK1009" s="35">
        <f>SUMIFS(рўйхат!BR:BR,рўйхат!$CX:$CX,$B$1064,рўйхат!$D:$D,$C1009)</f>
        <v/>
      </c>
      <c r="BL1009" s="36">
        <f>SUMIFS(рўйхат!BS:BS,рўйхат!$CX:$CX,$B$1064,рўйхат!$D:$D,$C1009)</f>
        <v/>
      </c>
      <c r="BM1009" s="35">
        <f>SUMIFS(рўйхат!BT:BT,рўйхат!$CX:$CX,$B$1064,рўйхат!$D:$D,$C1009)</f>
        <v/>
      </c>
      <c r="BN1009" s="36">
        <f>SUMIFS(рўйхат!BU:BU,рўйхат!$CX:$CX,$B$1064,рўйхат!$D:$D,$C1009)</f>
        <v/>
      </c>
      <c r="BO1009" s="35">
        <f>SUMIFS(рўйхат!BX:BX,рўйхат!$CX:$CX,$B$1064,рўйхат!$D:$D,$C1009)</f>
        <v/>
      </c>
      <c r="BP1009" s="36">
        <f>SUMIFS(рўйхат!BY:BY,рўйхат!$CX:$CX,$B$1064,рўйхат!$D:$D,$C1009)</f>
        <v/>
      </c>
      <c r="BQ1009" s="35">
        <f>SUMIFS(рўйхат!BZ:BZ,рўйхат!$CX:$CX,$B$1064,рўйхат!$D:$D,$C1009)</f>
        <v/>
      </c>
      <c r="BR1009" s="36">
        <f>SUMIFS(рўйхат!CA:CA,рўйхат!$CX:$CX,$B$1064,рўйхат!$D:$D,$C1009)</f>
        <v/>
      </c>
      <c r="BS1009" s="35">
        <f>SUMIFS(рўйхат!CB:CB,рўйхат!$CX:$CX,$B$1064,рўйхат!$D:$D,$C1009)</f>
        <v/>
      </c>
      <c r="BT1009" s="36">
        <f>SUMIFS(рўйхат!CC:CC,рўйхат!$CX:$CX,$B$1064,рўйхат!$D:$D,$C1009)</f>
        <v/>
      </c>
      <c r="BU1009" s="35">
        <f>SUMIFS(рўйхат!CD:CD,рўйхат!$CX:$CX,$B$1064,рўйхат!$D:$D,$C1009)</f>
        <v/>
      </c>
      <c r="BV1009" s="36">
        <f>SUMIFS(рўйхат!CE:CE,рўйхат!$CX:$CX,$B$1064,рўйхат!$D:$D,$C1009)</f>
        <v/>
      </c>
      <c r="BW1009" s="35">
        <f>SUMIFS(рўйхат!CH:CH,рўйхат!$CX:$CX,$B$1064,рўйхат!$D:$D,$C1009)</f>
        <v/>
      </c>
      <c r="BX1009" s="36">
        <f>SUMIFS(рўйхат!CI:CI,рўйхат!$CX:$CX,$B$1064,рўйхат!$D:$D,$C1009)</f>
        <v/>
      </c>
      <c r="BY1009" s="35">
        <f>SUMIFS(рўйхат!CJ:CJ,рўйхат!$CX:$CX,$B$1064,рўйхат!$D:$D,$C1009)</f>
        <v/>
      </c>
      <c r="BZ1009" s="36">
        <f>SUMIFS(рўйхат!CK:CK,рўйхат!$CX:$CX,$B$1064,рўйхат!$D:$D,$C1009)</f>
        <v/>
      </c>
      <c r="CA1009" s="35">
        <f>SUMIFS(рўйхат!CL:CL,рўйхат!$CX:$CX,$B$1064,рўйхат!$D:$D,$C1009)</f>
        <v/>
      </c>
      <c r="CB1009" s="36">
        <f>SUMIFS(рўйхат!CM:CM,рўйхат!$CX:$CX,$B$1064,рўйхат!$D:$D,$C1009)</f>
        <v/>
      </c>
      <c r="CC1009" s="35">
        <f>SUMIFS(рўйхат!CN:CN,рўйхат!$CX:$CX,$B$1064,рўйхат!$D:$D,$C1009)</f>
        <v/>
      </c>
      <c r="CD1009" s="36">
        <f>SUMIFS(рўйхат!CO:CO,рўйхат!$CX:$CX,$B$1064,рўйхат!$D:$D,$C1009)</f>
        <v/>
      </c>
      <c r="CE1009" s="77">
        <f>IFERROR(BE1009/(Q1009+BE1009),0)</f>
        <v/>
      </c>
      <c r="CF1009" s="78">
        <f>IFERROR(BF1009/(R1009+BF1009),0)</f>
        <v/>
      </c>
    </row>
    <row r="1010" hidden="1" outlineLevel="1" ht="30" customFormat="1" customHeight="1" s="8">
      <c r="A1010" s="39" t="n"/>
      <c r="B1010" s="50" t="n">
        <v>12</v>
      </c>
      <c r="C1010" s="38" t="inlineStr">
        <is>
          <t>Вафот этган фуқароларга УзАСБОдан ойлик иш ҳақи ҳисобланганлиги</t>
        </is>
      </c>
      <c r="D1010" s="16" t="n"/>
      <c r="E1010" s="35">
        <f>SUMIFS(рўйхат!F:F,рўйхат!$CX:$CX,$B$1064,рўйхат!$D:$D,$C1010)</f>
        <v/>
      </c>
      <c r="F1010" s="36">
        <f>SUMIFS(рўйхат!G:G,рўйхат!$CX:$CX,$B$1064,рўйхат!$D:$D,$C1010)</f>
        <v/>
      </c>
      <c r="G1010" s="35">
        <f>SUMIFS(рўйхат!H:H,рўйхат!$CX:$CX,$B$1064,рўйхат!$D:$D,$C1010)</f>
        <v/>
      </c>
      <c r="H1010" s="36">
        <f>SUMIFS(рўйхат!I:I,рўйхат!$CX:$CX,$B$1064,рўйхат!$D:$D,$C1010)</f>
        <v/>
      </c>
      <c r="I1010" s="35">
        <f>SUMIFS(рўйхат!J:J,рўйхат!$CX:$CX,$B$1064,рўйхат!$D:$D,$C1010)</f>
        <v/>
      </c>
      <c r="J1010" s="36">
        <f>SUMIFS(рўйхат!K:K,рўйхат!$CX:$CX,$B$1064,рўйхат!$D:$D,$C1010)</f>
        <v/>
      </c>
      <c r="K1010" s="35">
        <f>SUMIFS(рўйхат!L:L,рўйхат!$CX:$CX,$B$1064,рўйхат!$D:$D,$C1010)</f>
        <v/>
      </c>
      <c r="L1010" s="36">
        <f>SUMIFS(рўйхат!M:M,рўйхат!$CX:$CX,$B$1064,рўйхат!$D:$D,$C1010)</f>
        <v/>
      </c>
      <c r="M1010" s="35">
        <f>SUMIFS(рўйхат!N:N,рўйхат!$CX:$CX,$B$1064,рўйхат!$D:$D,$C1010)</f>
        <v/>
      </c>
      <c r="N1010" s="36">
        <f>SUMIFS(рўйхат!O:O,рўйхат!$CX:$CX,$B$1064,рўйхат!$D:$D,$C1010)</f>
        <v/>
      </c>
      <c r="O1010" s="34">
        <f>IFERROR(M1010/E1010,0)</f>
        <v/>
      </c>
      <c r="P1010" s="34">
        <f>IFERROR(N1010/F1010,0)</f>
        <v/>
      </c>
      <c r="Q1010" s="35">
        <f>SUMIFS(рўйхат!P:P,рўйхат!$CX:$CX,$B$1064,рўйхат!$D:$D,$C1010)</f>
        <v/>
      </c>
      <c r="R1010" s="36">
        <f>SUMIFS(рўйхат!Q:Q,рўйхат!$CX:$CX,$B$1064,рўйхат!$D:$D,$C1010)</f>
        <v/>
      </c>
      <c r="S1010" s="35">
        <f>SUMIFS(рўйхат!R:R,рўйхат!$CX:$CX,$B$1064,рўйхат!$D:$D,$C1010)</f>
        <v/>
      </c>
      <c r="T1010" s="36">
        <f>SUMIFS(рўйхат!S:S,рўйхат!$CX:$CX,$B$1064,рўйхат!$D:$D,$C1010)</f>
        <v/>
      </c>
      <c r="U1010" s="35">
        <f>SUMIFS(рўйхат!T:T,рўйхат!$CX:$CX,$B$1064,рўйхат!$D:$D,$C1010)</f>
        <v/>
      </c>
      <c r="V1010" s="36">
        <f>SUMIFS(рўйхат!U:U,рўйхат!$CX:$CX,$B$1064,рўйхат!$D:$D,$C1010)</f>
        <v/>
      </c>
      <c r="W1010" s="35">
        <f>SUMIFS(рўйхат!V:V,рўйхат!$CX:$CX,$B$1064,рўйхат!$D:$D,$C1010)</f>
        <v/>
      </c>
      <c r="X1010" s="36">
        <f>SUMIFS(рўйхат!W:W,рўйхат!$CX:$CX,$B$1064,рўйхат!$D:$D,$C1010)</f>
        <v/>
      </c>
      <c r="Y1010" s="35">
        <f>SUMIFS(рўйхат!X:X,рўйхат!$CX:$CX,$B$1064,рўйхат!$D:$D,$C1010)</f>
        <v/>
      </c>
      <c r="Z1010" s="36">
        <f>SUMIFS(рўйхат!Y:Y,рўйхат!$CX:$CX,$B$1064,рўйхат!$D:$D,$C1010)</f>
        <v/>
      </c>
      <c r="AA1010" s="35">
        <f>SUMIFS(рўйхат!Z:Z,рўйхат!$CX:$CX,$B$1064,рўйхат!$D:$D,$C1010)</f>
        <v/>
      </c>
      <c r="AB1010" s="36">
        <f>SUMIFS(рўйхат!AA:AA,рўйхат!$CX:$CX,$B$1064,рўйхат!$D:$D,$C1010)</f>
        <v/>
      </c>
      <c r="AC1010" s="35">
        <f>SUMIFS(рўйхат!AB:AB,рўйхат!$CX:$CX,$B$1064,рўйхат!$D:$D,$C1010)</f>
        <v/>
      </c>
      <c r="AD1010" s="36">
        <f>SUMIFS(рўйхат!AC:AC,рўйхат!$CX:$CX,$B$1064,рўйхат!$D:$D,$C1010)</f>
        <v/>
      </c>
      <c r="AE1010" s="35">
        <f>SUMIFS(рўйхат!AD:AD,рўйхат!$CX:$CX,$B$1064,рўйхат!$D:$D,$C1010)</f>
        <v/>
      </c>
      <c r="AF1010" s="36">
        <f>SUMIFS(рўйхат!AE:AE,рўйхат!$CX:$CX,$B$1064,рўйхат!$D:$D,$C1010)</f>
        <v/>
      </c>
      <c r="AG1010" s="35">
        <f>SUMIFS(рўйхат!AH:AH,рўйхат!$CX:$CX,$B$1064,рўйхат!$D:$D,$C1010)</f>
        <v/>
      </c>
      <c r="AH1010" s="36">
        <f>SUMIFS(рўйхат!AI:AI,рўйхат!$CX:$CX,$B$1064,рўйхат!$D:$D,$C1010)</f>
        <v/>
      </c>
      <c r="AI1010" s="35">
        <f>SUMIFS(рўйхат!AJ:AJ,рўйхат!$CX:$CX,$B$1064,рўйхат!$D:$D,$C1010)</f>
        <v/>
      </c>
      <c r="AJ1010" s="36">
        <f>SUMIFS(рўйхат!AK:AK,рўйхат!$CX:$CX,$B$1064,рўйхат!$D:$D,$C1010)</f>
        <v/>
      </c>
      <c r="AK1010" s="35">
        <f>SUMIFS(рўйхат!AL:AL,рўйхат!$CX:$CX,$B$1064,рўйхат!$D:$D,$C1010)</f>
        <v/>
      </c>
      <c r="AL1010" s="36">
        <f>SUMIFS(рўйхат!AM:AM,рўйхат!$CX:$CX,$B$1064,рўйхат!$D:$D,$C1010)</f>
        <v/>
      </c>
      <c r="AM1010" s="77">
        <f>IFERROR(Q1010/E1010,0)</f>
        <v/>
      </c>
      <c r="AN1010" s="77">
        <f>IFERROR(R1010/F1010,0)</f>
        <v/>
      </c>
      <c r="AO1010" s="35">
        <f>SUMIFS(рўйхат!AX:AX,рўйхат!$CX:$CX,$B$1064,рўйхат!$D:$D,$C1010)</f>
        <v/>
      </c>
      <c r="AP1010" s="36">
        <f>SUMIFS(рўйхат!AY:AY,рўйхат!$CX:$CX,$B$1064,рўйхат!$D:$D,$C1010)</f>
        <v/>
      </c>
      <c r="AQ1010" s="35">
        <f>SUMIFS(рўйхат!AZ:AZ,рўйхат!$CX:$CX,$B$1064,рўйхат!$D:$D,$C1010)</f>
        <v/>
      </c>
      <c r="AR1010" s="36">
        <f>SUMIFS(рўйхат!BA:BA,рўйхат!$CX:$CX,$B$1064,рўйхат!$D:$D,$C1010)</f>
        <v/>
      </c>
      <c r="AS1010" s="35">
        <f>SUMIFS(рўйхат!BB:BB,рўйхат!$CX:$CX,$B$1064,рўйхат!$D:$D,$C1010)</f>
        <v/>
      </c>
      <c r="AT1010" s="36">
        <f>SUMIFS(рўйхат!BC:BC,рўйхат!$CX:$CX,$B$1064,рўйхат!$D:$D,$C1010)</f>
        <v/>
      </c>
      <c r="AU1010" s="35">
        <f>SUMIFS(рўйхат!BD:BD,рўйхат!$CX:$CX,$B$1064,рўйхат!$D:$D,$C1010)</f>
        <v/>
      </c>
      <c r="AV1010" s="36">
        <f>SUMIFS(рўйхат!BE:BE,рўйхат!$CX:$CX,$B$1064,рўйхат!$D:$D,$C1010)</f>
        <v/>
      </c>
      <c r="AW1010" s="35">
        <f>SUMIFS(рўйхат!BF:BF,рўйхат!$CX:$CX,$B$1064,рўйхат!$D:$D,$C1010)</f>
        <v/>
      </c>
      <c r="AX1010" s="36">
        <f>SUMIFS(рўйхат!BG:BG,рўйхат!$CX:$CX,$B$1064,рўйхат!$D:$D,$C1010)</f>
        <v/>
      </c>
      <c r="AY1010" s="35">
        <f>SUMIFS(рўйхат!BH:BH,рўйхат!$CX:$CX,$B$1064,рўйхат!$D:$D,$C1010)</f>
        <v/>
      </c>
      <c r="AZ1010" s="36">
        <f>SUMIFS(рўйхат!BI:BI,рўйхат!$CX:$CX,$B$1064,рўйхат!$D:$D,$C1010)</f>
        <v/>
      </c>
      <c r="BA1010" s="35">
        <f>SUMIFS(рўйхат!BJ:BJ,рўйхат!$CX:$CX,$B$1064,рўйхат!$D:$D,$C1010)</f>
        <v/>
      </c>
      <c r="BB1010" s="36">
        <f>SUMIFS(рўйхат!BK:BK,рўйхат!$CX:$CX,$B$1064,рўйхат!$D:$D,$C1010)</f>
        <v/>
      </c>
      <c r="BC1010" s="77">
        <f>IFERROR(AO1010/E1010,0)</f>
        <v/>
      </c>
      <c r="BD1010" s="77">
        <f>IFERROR(AP1010/F1010,0)</f>
        <v/>
      </c>
      <c r="BE1010" s="35">
        <f>SUMIFS(рўйхат!BL:BL,рўйхат!$CX:$CX,$B$1064,рўйхат!$D:$D,$C1010)</f>
        <v/>
      </c>
      <c r="BF1010" s="36">
        <f>SUMIFS(рўйхат!BM:BM,рўйхат!$CX:$CX,$B$1064,рўйхат!$D:$D,$C1010)</f>
        <v/>
      </c>
      <c r="BG1010" s="35">
        <f>SUMIFS(рўйхат!BN:BN,рўйхат!$CX:$CX,$B$1064,рўйхат!$D:$D,$C1010)</f>
        <v/>
      </c>
      <c r="BH1010" s="36">
        <f>SUMIFS(рўйхат!BO:BO,рўйхат!$CX:$CX,$B$1064,рўйхат!$D:$D,$C1010)</f>
        <v/>
      </c>
      <c r="BI1010" s="35">
        <f>SUMIFS(рўйхат!BP:BP,рўйхат!$CX:$CX,$B$1064,рўйхат!$D:$D,$C1010)</f>
        <v/>
      </c>
      <c r="BJ1010" s="36">
        <f>SUMIFS(рўйхат!BQ:BQ,рўйхат!$CX:$CX,$B$1064,рўйхат!$D:$D,$C1010)</f>
        <v/>
      </c>
      <c r="BK1010" s="35">
        <f>SUMIFS(рўйхат!BR:BR,рўйхат!$CX:$CX,$B$1064,рўйхат!$D:$D,$C1010)</f>
        <v/>
      </c>
      <c r="BL1010" s="36">
        <f>SUMIFS(рўйхат!BS:BS,рўйхат!$CX:$CX,$B$1064,рўйхат!$D:$D,$C1010)</f>
        <v/>
      </c>
      <c r="BM1010" s="35">
        <f>SUMIFS(рўйхат!BT:BT,рўйхат!$CX:$CX,$B$1064,рўйхат!$D:$D,$C1010)</f>
        <v/>
      </c>
      <c r="BN1010" s="36">
        <f>SUMIFS(рўйхат!BU:BU,рўйхат!$CX:$CX,$B$1064,рўйхат!$D:$D,$C1010)</f>
        <v/>
      </c>
      <c r="BO1010" s="35">
        <f>SUMIFS(рўйхат!BX:BX,рўйхат!$CX:$CX,$B$1064,рўйхат!$D:$D,$C1010)</f>
        <v/>
      </c>
      <c r="BP1010" s="36">
        <f>SUMIFS(рўйхат!BY:BY,рўйхат!$CX:$CX,$B$1064,рўйхат!$D:$D,$C1010)</f>
        <v/>
      </c>
      <c r="BQ1010" s="35">
        <f>SUMIFS(рўйхат!BZ:BZ,рўйхат!$CX:$CX,$B$1064,рўйхат!$D:$D,$C1010)</f>
        <v/>
      </c>
      <c r="BR1010" s="36">
        <f>SUMIFS(рўйхат!CA:CA,рўйхат!$CX:$CX,$B$1064,рўйхат!$D:$D,$C1010)</f>
        <v/>
      </c>
      <c r="BS1010" s="35">
        <f>SUMIFS(рўйхат!CB:CB,рўйхат!$CX:$CX,$B$1064,рўйхат!$D:$D,$C1010)</f>
        <v/>
      </c>
      <c r="BT1010" s="36">
        <f>SUMIFS(рўйхат!CC:CC,рўйхат!$CX:$CX,$B$1064,рўйхат!$D:$D,$C1010)</f>
        <v/>
      </c>
      <c r="BU1010" s="35">
        <f>SUMIFS(рўйхат!CD:CD,рўйхат!$CX:$CX,$B$1064,рўйхат!$D:$D,$C1010)</f>
        <v/>
      </c>
      <c r="BV1010" s="36">
        <f>SUMIFS(рўйхат!CE:CE,рўйхат!$CX:$CX,$B$1064,рўйхат!$D:$D,$C1010)</f>
        <v/>
      </c>
      <c r="BW1010" s="35">
        <f>SUMIFS(рўйхат!CH:CH,рўйхат!$CX:$CX,$B$1064,рўйхат!$D:$D,$C1010)</f>
        <v/>
      </c>
      <c r="BX1010" s="36">
        <f>SUMIFS(рўйхат!CI:CI,рўйхат!$CX:$CX,$B$1064,рўйхат!$D:$D,$C1010)</f>
        <v/>
      </c>
      <c r="BY1010" s="35">
        <f>SUMIFS(рўйхат!CJ:CJ,рўйхат!$CX:$CX,$B$1064,рўйхат!$D:$D,$C1010)</f>
        <v/>
      </c>
      <c r="BZ1010" s="36">
        <f>SUMIFS(рўйхат!CK:CK,рўйхат!$CX:$CX,$B$1064,рўйхат!$D:$D,$C1010)</f>
        <v/>
      </c>
      <c r="CA1010" s="35">
        <f>SUMIFS(рўйхат!CL:CL,рўйхат!$CX:$CX,$B$1064,рўйхат!$D:$D,$C1010)</f>
        <v/>
      </c>
      <c r="CB1010" s="36">
        <f>SUMIFS(рўйхат!CM:CM,рўйхат!$CX:$CX,$B$1064,рўйхат!$D:$D,$C1010)</f>
        <v/>
      </c>
      <c r="CC1010" s="35">
        <f>SUMIFS(рўйхат!CN:CN,рўйхат!$CX:$CX,$B$1064,рўйхат!$D:$D,$C1010)</f>
        <v/>
      </c>
      <c r="CD1010" s="36">
        <f>SUMIFS(рўйхат!CO:CO,рўйхат!$CX:$CX,$B$1064,рўйхат!$D:$D,$C1010)</f>
        <v/>
      </c>
      <c r="CE1010" s="77">
        <f>IFERROR(BE1010/(Q1010+BE1010),0)</f>
        <v/>
      </c>
      <c r="CF1010" s="78">
        <f>IFERROR(BF1010/(R1010+BF1010),0)</f>
        <v/>
      </c>
    </row>
    <row r="1011" hidden="1" outlineLevel="1" ht="30" customFormat="1" customHeight="1" s="8">
      <c r="A1011" s="39" t="n"/>
      <c r="B1011" s="50" t="n">
        <v>13</v>
      </c>
      <c r="C1011" s="38" t="inlineStr">
        <is>
          <t>Давлат улуши мавжуд корхоналарда непотизм таҳлил</t>
        </is>
      </c>
      <c r="D1011" s="16" t="n"/>
      <c r="E1011" s="35">
        <f>SUMIFS(рўйхат!F:F,рўйхат!$CX:$CX,$B$1064,рўйхат!$D:$D,$C1011)</f>
        <v/>
      </c>
      <c r="F1011" s="36">
        <f>SUMIFS(рўйхат!G:G,рўйхат!$CX:$CX,$B$1064,рўйхат!$D:$D,$C1011)</f>
        <v/>
      </c>
      <c r="G1011" s="35">
        <f>SUMIFS(рўйхат!H:H,рўйхат!$CX:$CX,$B$1064,рўйхат!$D:$D,$C1011)</f>
        <v/>
      </c>
      <c r="H1011" s="36">
        <f>SUMIFS(рўйхат!I:I,рўйхат!$CX:$CX,$B$1064,рўйхат!$D:$D,$C1011)</f>
        <v/>
      </c>
      <c r="I1011" s="35">
        <f>SUMIFS(рўйхат!J:J,рўйхат!$CX:$CX,$B$1064,рўйхат!$D:$D,$C1011)</f>
        <v/>
      </c>
      <c r="J1011" s="36">
        <f>SUMIFS(рўйхат!K:K,рўйхат!$CX:$CX,$B$1064,рўйхат!$D:$D,$C1011)</f>
        <v/>
      </c>
      <c r="K1011" s="35">
        <f>SUMIFS(рўйхат!L:L,рўйхат!$CX:$CX,$B$1064,рўйхат!$D:$D,$C1011)</f>
        <v/>
      </c>
      <c r="L1011" s="36">
        <f>SUMIFS(рўйхат!M:M,рўйхат!$CX:$CX,$B$1064,рўйхат!$D:$D,$C1011)</f>
        <v/>
      </c>
      <c r="M1011" s="35">
        <f>SUMIFS(рўйхат!N:N,рўйхат!$CX:$CX,$B$1064,рўйхат!$D:$D,$C1011)</f>
        <v/>
      </c>
      <c r="N1011" s="36">
        <f>SUMIFS(рўйхат!O:O,рўйхат!$CX:$CX,$B$1064,рўйхат!$D:$D,$C1011)</f>
        <v/>
      </c>
      <c r="O1011" s="34">
        <f>IFERROR(M1011/E1011,0)</f>
        <v/>
      </c>
      <c r="P1011" s="34">
        <f>IFERROR(N1011/F1011,0)</f>
        <v/>
      </c>
      <c r="Q1011" s="35">
        <f>SUMIFS(рўйхат!P:P,рўйхат!$CX:$CX,$B$1064,рўйхат!$D:$D,$C1011)</f>
        <v/>
      </c>
      <c r="R1011" s="36">
        <f>SUMIFS(рўйхат!Q:Q,рўйхат!$CX:$CX,$B$1064,рўйхат!$D:$D,$C1011)</f>
        <v/>
      </c>
      <c r="S1011" s="35">
        <f>SUMIFS(рўйхат!R:R,рўйхат!$CX:$CX,$B$1064,рўйхат!$D:$D,$C1011)</f>
        <v/>
      </c>
      <c r="T1011" s="36">
        <f>SUMIFS(рўйхат!S:S,рўйхат!$CX:$CX,$B$1064,рўйхат!$D:$D,$C1011)</f>
        <v/>
      </c>
      <c r="U1011" s="35">
        <f>SUMIFS(рўйхат!T:T,рўйхат!$CX:$CX,$B$1064,рўйхат!$D:$D,$C1011)</f>
        <v/>
      </c>
      <c r="V1011" s="36">
        <f>SUMIFS(рўйхат!U:U,рўйхат!$CX:$CX,$B$1064,рўйхат!$D:$D,$C1011)</f>
        <v/>
      </c>
      <c r="W1011" s="35">
        <f>SUMIFS(рўйхат!V:V,рўйхат!$CX:$CX,$B$1064,рўйхат!$D:$D,$C1011)</f>
        <v/>
      </c>
      <c r="X1011" s="36">
        <f>SUMIFS(рўйхат!W:W,рўйхат!$CX:$CX,$B$1064,рўйхат!$D:$D,$C1011)</f>
        <v/>
      </c>
      <c r="Y1011" s="35">
        <f>SUMIFS(рўйхат!X:X,рўйхат!$CX:$CX,$B$1064,рўйхат!$D:$D,$C1011)</f>
        <v/>
      </c>
      <c r="Z1011" s="36">
        <f>SUMIFS(рўйхат!Y:Y,рўйхат!$CX:$CX,$B$1064,рўйхат!$D:$D,$C1011)</f>
        <v/>
      </c>
      <c r="AA1011" s="35">
        <f>SUMIFS(рўйхат!Z:Z,рўйхат!$CX:$CX,$B$1064,рўйхат!$D:$D,$C1011)</f>
        <v/>
      </c>
      <c r="AB1011" s="36">
        <f>SUMIFS(рўйхат!AA:AA,рўйхат!$CX:$CX,$B$1064,рўйхат!$D:$D,$C1011)</f>
        <v/>
      </c>
      <c r="AC1011" s="35">
        <f>SUMIFS(рўйхат!AB:AB,рўйхат!$CX:$CX,$B$1064,рўйхат!$D:$D,$C1011)</f>
        <v/>
      </c>
      <c r="AD1011" s="36">
        <f>SUMIFS(рўйхат!AC:AC,рўйхат!$CX:$CX,$B$1064,рўйхат!$D:$D,$C1011)</f>
        <v/>
      </c>
      <c r="AE1011" s="35">
        <f>SUMIFS(рўйхат!AD:AD,рўйхат!$CX:$CX,$B$1064,рўйхат!$D:$D,$C1011)</f>
        <v/>
      </c>
      <c r="AF1011" s="36">
        <f>SUMIFS(рўйхат!AE:AE,рўйхат!$CX:$CX,$B$1064,рўйхат!$D:$D,$C1011)</f>
        <v/>
      </c>
      <c r="AG1011" s="35">
        <f>SUMIFS(рўйхат!AH:AH,рўйхат!$CX:$CX,$B$1064,рўйхат!$D:$D,$C1011)</f>
        <v/>
      </c>
      <c r="AH1011" s="36">
        <f>SUMIFS(рўйхат!AI:AI,рўйхат!$CX:$CX,$B$1064,рўйхат!$D:$D,$C1011)</f>
        <v/>
      </c>
      <c r="AI1011" s="35">
        <f>SUMIFS(рўйхат!AJ:AJ,рўйхат!$CX:$CX,$B$1064,рўйхат!$D:$D,$C1011)</f>
        <v/>
      </c>
      <c r="AJ1011" s="36">
        <f>SUMIFS(рўйхат!AK:AK,рўйхат!$CX:$CX,$B$1064,рўйхат!$D:$D,$C1011)</f>
        <v/>
      </c>
      <c r="AK1011" s="35">
        <f>SUMIFS(рўйхат!AL:AL,рўйхат!$CX:$CX,$B$1064,рўйхат!$D:$D,$C1011)</f>
        <v/>
      </c>
      <c r="AL1011" s="36">
        <f>SUMIFS(рўйхат!AM:AM,рўйхат!$CX:$CX,$B$1064,рўйхат!$D:$D,$C1011)</f>
        <v/>
      </c>
      <c r="AM1011" s="77">
        <f>IFERROR(Q1011/E1011,0)</f>
        <v/>
      </c>
      <c r="AN1011" s="77">
        <f>IFERROR(R1011/F1011,0)</f>
        <v/>
      </c>
      <c r="AO1011" s="35">
        <f>SUMIFS(рўйхат!AX:AX,рўйхат!$CX:$CX,$B$1064,рўйхат!$D:$D,$C1011)</f>
        <v/>
      </c>
      <c r="AP1011" s="36">
        <f>SUMIFS(рўйхат!AY:AY,рўйхат!$CX:$CX,$B$1064,рўйхат!$D:$D,$C1011)</f>
        <v/>
      </c>
      <c r="AQ1011" s="35">
        <f>SUMIFS(рўйхат!AZ:AZ,рўйхат!$CX:$CX,$B$1064,рўйхат!$D:$D,$C1011)</f>
        <v/>
      </c>
      <c r="AR1011" s="36">
        <f>SUMIFS(рўйхат!BA:BA,рўйхат!$CX:$CX,$B$1064,рўйхат!$D:$D,$C1011)</f>
        <v/>
      </c>
      <c r="AS1011" s="35">
        <f>SUMIFS(рўйхат!BB:BB,рўйхат!$CX:$CX,$B$1064,рўйхат!$D:$D,$C1011)</f>
        <v/>
      </c>
      <c r="AT1011" s="36">
        <f>SUMIFS(рўйхат!BC:BC,рўйхат!$CX:$CX,$B$1064,рўйхат!$D:$D,$C1011)</f>
        <v/>
      </c>
      <c r="AU1011" s="35">
        <f>SUMIFS(рўйхат!BD:BD,рўйхат!$CX:$CX,$B$1064,рўйхат!$D:$D,$C1011)</f>
        <v/>
      </c>
      <c r="AV1011" s="36">
        <f>SUMIFS(рўйхат!BE:BE,рўйхат!$CX:$CX,$B$1064,рўйхат!$D:$D,$C1011)</f>
        <v/>
      </c>
      <c r="AW1011" s="35">
        <f>SUMIFS(рўйхат!BF:BF,рўйхат!$CX:$CX,$B$1064,рўйхат!$D:$D,$C1011)</f>
        <v/>
      </c>
      <c r="AX1011" s="36">
        <f>SUMIFS(рўйхат!BG:BG,рўйхат!$CX:$CX,$B$1064,рўйхат!$D:$D,$C1011)</f>
        <v/>
      </c>
      <c r="AY1011" s="35">
        <f>SUMIFS(рўйхат!BH:BH,рўйхат!$CX:$CX,$B$1064,рўйхат!$D:$D,$C1011)</f>
        <v/>
      </c>
      <c r="AZ1011" s="36">
        <f>SUMIFS(рўйхат!BI:BI,рўйхат!$CX:$CX,$B$1064,рўйхат!$D:$D,$C1011)</f>
        <v/>
      </c>
      <c r="BA1011" s="35">
        <f>SUMIFS(рўйхат!BJ:BJ,рўйхат!$CX:$CX,$B$1064,рўйхат!$D:$D,$C1011)</f>
        <v/>
      </c>
      <c r="BB1011" s="36">
        <f>SUMIFS(рўйхат!BK:BK,рўйхат!$CX:$CX,$B$1064,рўйхат!$D:$D,$C1011)</f>
        <v/>
      </c>
      <c r="BC1011" s="77">
        <f>IFERROR(AO1011/E1011,0)</f>
        <v/>
      </c>
      <c r="BD1011" s="77">
        <f>IFERROR(AP1011/F1011,0)</f>
        <v/>
      </c>
      <c r="BE1011" s="35">
        <f>SUMIFS(рўйхат!BL:BL,рўйхат!$CX:$CX,$B$1064,рўйхат!$D:$D,$C1011)</f>
        <v/>
      </c>
      <c r="BF1011" s="36">
        <f>SUMIFS(рўйхат!BM:BM,рўйхат!$CX:$CX,$B$1064,рўйхат!$D:$D,$C1011)</f>
        <v/>
      </c>
      <c r="BG1011" s="35">
        <f>SUMIFS(рўйхат!BN:BN,рўйхат!$CX:$CX,$B$1064,рўйхат!$D:$D,$C1011)</f>
        <v/>
      </c>
      <c r="BH1011" s="36">
        <f>SUMIFS(рўйхат!BO:BO,рўйхат!$CX:$CX,$B$1064,рўйхат!$D:$D,$C1011)</f>
        <v/>
      </c>
      <c r="BI1011" s="35">
        <f>SUMIFS(рўйхат!BP:BP,рўйхат!$CX:$CX,$B$1064,рўйхат!$D:$D,$C1011)</f>
        <v/>
      </c>
      <c r="BJ1011" s="36">
        <f>SUMIFS(рўйхат!BQ:BQ,рўйхат!$CX:$CX,$B$1064,рўйхат!$D:$D,$C1011)</f>
        <v/>
      </c>
      <c r="BK1011" s="35">
        <f>SUMIFS(рўйхат!BR:BR,рўйхат!$CX:$CX,$B$1064,рўйхат!$D:$D,$C1011)</f>
        <v/>
      </c>
      <c r="BL1011" s="36">
        <f>SUMIFS(рўйхат!BS:BS,рўйхат!$CX:$CX,$B$1064,рўйхат!$D:$D,$C1011)</f>
        <v/>
      </c>
      <c r="BM1011" s="35">
        <f>SUMIFS(рўйхат!BT:BT,рўйхат!$CX:$CX,$B$1064,рўйхат!$D:$D,$C1011)</f>
        <v/>
      </c>
      <c r="BN1011" s="36">
        <f>SUMIFS(рўйхат!BU:BU,рўйхат!$CX:$CX,$B$1064,рўйхат!$D:$D,$C1011)</f>
        <v/>
      </c>
      <c r="BO1011" s="35">
        <f>SUMIFS(рўйхат!BX:BX,рўйхат!$CX:$CX,$B$1064,рўйхат!$D:$D,$C1011)</f>
        <v/>
      </c>
      <c r="BP1011" s="36">
        <f>SUMIFS(рўйхат!BY:BY,рўйхат!$CX:$CX,$B$1064,рўйхат!$D:$D,$C1011)</f>
        <v/>
      </c>
      <c r="BQ1011" s="35">
        <f>SUMIFS(рўйхат!BZ:BZ,рўйхат!$CX:$CX,$B$1064,рўйхат!$D:$D,$C1011)</f>
        <v/>
      </c>
      <c r="BR1011" s="36">
        <f>SUMIFS(рўйхат!CA:CA,рўйхат!$CX:$CX,$B$1064,рўйхат!$D:$D,$C1011)</f>
        <v/>
      </c>
      <c r="BS1011" s="35">
        <f>SUMIFS(рўйхат!CB:CB,рўйхат!$CX:$CX,$B$1064,рўйхат!$D:$D,$C1011)</f>
        <v/>
      </c>
      <c r="BT1011" s="36">
        <f>SUMIFS(рўйхат!CC:CC,рўйхат!$CX:$CX,$B$1064,рўйхат!$D:$D,$C1011)</f>
        <v/>
      </c>
      <c r="BU1011" s="35">
        <f>SUMIFS(рўйхат!CD:CD,рўйхат!$CX:$CX,$B$1064,рўйхат!$D:$D,$C1011)</f>
        <v/>
      </c>
      <c r="BV1011" s="36">
        <f>SUMIFS(рўйхат!CE:CE,рўйхат!$CX:$CX,$B$1064,рўйхат!$D:$D,$C1011)</f>
        <v/>
      </c>
      <c r="BW1011" s="35">
        <f>SUMIFS(рўйхат!CH:CH,рўйхат!$CX:$CX,$B$1064,рўйхат!$D:$D,$C1011)</f>
        <v/>
      </c>
      <c r="BX1011" s="36">
        <f>SUMIFS(рўйхат!CI:CI,рўйхат!$CX:$CX,$B$1064,рўйхат!$D:$D,$C1011)</f>
        <v/>
      </c>
      <c r="BY1011" s="35">
        <f>SUMIFS(рўйхат!CJ:CJ,рўйхат!$CX:$CX,$B$1064,рўйхат!$D:$D,$C1011)</f>
        <v/>
      </c>
      <c r="BZ1011" s="36">
        <f>SUMIFS(рўйхат!CK:CK,рўйхат!$CX:$CX,$B$1064,рўйхат!$D:$D,$C1011)</f>
        <v/>
      </c>
      <c r="CA1011" s="35">
        <f>SUMIFS(рўйхат!CL:CL,рўйхат!$CX:$CX,$B$1064,рўйхат!$D:$D,$C1011)</f>
        <v/>
      </c>
      <c r="CB1011" s="36">
        <f>SUMIFS(рўйхат!CM:CM,рўйхат!$CX:$CX,$B$1064,рўйхат!$D:$D,$C1011)</f>
        <v/>
      </c>
      <c r="CC1011" s="35">
        <f>SUMIFS(рўйхат!CN:CN,рўйхат!$CX:$CX,$B$1064,рўйхат!$D:$D,$C1011)</f>
        <v/>
      </c>
      <c r="CD1011" s="36">
        <f>SUMIFS(рўйхат!CO:CO,рўйхат!$CX:$CX,$B$1064,рўйхат!$D:$D,$C1011)</f>
        <v/>
      </c>
      <c r="CE1011" s="77">
        <f>IFERROR(BE1011/(Q1011+BE1011),0)</f>
        <v/>
      </c>
      <c r="CF1011" s="78">
        <f>IFERROR(BF1011/(R1011+BF1011),0)</f>
        <v/>
      </c>
    </row>
    <row r="1012" hidden="1" outlineLevel="1" ht="30" customFormat="1" customHeight="1" s="8">
      <c r="A1012" s="39" t="n"/>
      <c r="B1012" s="50" t="n">
        <v>14</v>
      </c>
      <c r="C1012" s="38" t="inlineStr">
        <is>
          <t>Давлат улуши мавжуд ташкилотларида ишловчиларнинг 4 ва ундан ортиқ даромад манбаига эга фуқаролар</t>
        </is>
      </c>
      <c r="D1012" s="16" t="n"/>
      <c r="E1012" s="35">
        <f>SUMIFS(рўйхат!F:F,рўйхат!$CX:$CX,$B$1064,рўйхат!$D:$D,$C1012)</f>
        <v/>
      </c>
      <c r="F1012" s="36">
        <f>SUMIFS(рўйхат!G:G,рўйхат!$CX:$CX,$B$1064,рўйхат!$D:$D,$C1012)</f>
        <v/>
      </c>
      <c r="G1012" s="35">
        <f>SUMIFS(рўйхат!H:H,рўйхат!$CX:$CX,$B$1064,рўйхат!$D:$D,$C1012)</f>
        <v/>
      </c>
      <c r="H1012" s="36">
        <f>SUMIFS(рўйхат!I:I,рўйхат!$CX:$CX,$B$1064,рўйхат!$D:$D,$C1012)</f>
        <v/>
      </c>
      <c r="I1012" s="35">
        <f>SUMIFS(рўйхат!J:J,рўйхат!$CX:$CX,$B$1064,рўйхат!$D:$D,$C1012)</f>
        <v/>
      </c>
      <c r="J1012" s="36">
        <f>SUMIFS(рўйхат!K:K,рўйхат!$CX:$CX,$B$1064,рўйхат!$D:$D,$C1012)</f>
        <v/>
      </c>
      <c r="K1012" s="35">
        <f>SUMIFS(рўйхат!L:L,рўйхат!$CX:$CX,$B$1064,рўйхат!$D:$D,$C1012)</f>
        <v/>
      </c>
      <c r="L1012" s="36">
        <f>SUMIFS(рўйхат!M:M,рўйхат!$CX:$CX,$B$1064,рўйхат!$D:$D,$C1012)</f>
        <v/>
      </c>
      <c r="M1012" s="35">
        <f>SUMIFS(рўйхат!N:N,рўйхат!$CX:$CX,$B$1064,рўйхат!$D:$D,$C1012)</f>
        <v/>
      </c>
      <c r="N1012" s="36">
        <f>SUMIFS(рўйхат!O:O,рўйхат!$CX:$CX,$B$1064,рўйхат!$D:$D,$C1012)</f>
        <v/>
      </c>
      <c r="O1012" s="34">
        <f>IFERROR(M1012/E1012,0)</f>
        <v/>
      </c>
      <c r="P1012" s="34">
        <f>IFERROR(N1012/F1012,0)</f>
        <v/>
      </c>
      <c r="Q1012" s="35">
        <f>SUMIFS(рўйхат!P:P,рўйхат!$CX:$CX,$B$1064,рўйхат!$D:$D,$C1012)</f>
        <v/>
      </c>
      <c r="R1012" s="36">
        <f>SUMIFS(рўйхат!Q:Q,рўйхат!$CX:$CX,$B$1064,рўйхат!$D:$D,$C1012)</f>
        <v/>
      </c>
      <c r="S1012" s="35">
        <f>SUMIFS(рўйхат!R:R,рўйхат!$CX:$CX,$B$1064,рўйхат!$D:$D,$C1012)</f>
        <v/>
      </c>
      <c r="T1012" s="36">
        <f>SUMIFS(рўйхат!S:S,рўйхат!$CX:$CX,$B$1064,рўйхат!$D:$D,$C1012)</f>
        <v/>
      </c>
      <c r="U1012" s="35">
        <f>SUMIFS(рўйхат!T:T,рўйхат!$CX:$CX,$B$1064,рўйхат!$D:$D,$C1012)</f>
        <v/>
      </c>
      <c r="V1012" s="36">
        <f>SUMIFS(рўйхат!U:U,рўйхат!$CX:$CX,$B$1064,рўйхат!$D:$D,$C1012)</f>
        <v/>
      </c>
      <c r="W1012" s="35">
        <f>SUMIFS(рўйхат!V:V,рўйхат!$CX:$CX,$B$1064,рўйхат!$D:$D,$C1012)</f>
        <v/>
      </c>
      <c r="X1012" s="36">
        <f>SUMIFS(рўйхат!W:W,рўйхат!$CX:$CX,$B$1064,рўйхат!$D:$D,$C1012)</f>
        <v/>
      </c>
      <c r="Y1012" s="35">
        <f>SUMIFS(рўйхат!X:X,рўйхат!$CX:$CX,$B$1064,рўйхат!$D:$D,$C1012)</f>
        <v/>
      </c>
      <c r="Z1012" s="36">
        <f>SUMIFS(рўйхат!Y:Y,рўйхат!$CX:$CX,$B$1064,рўйхат!$D:$D,$C1012)</f>
        <v/>
      </c>
      <c r="AA1012" s="35">
        <f>SUMIFS(рўйхат!Z:Z,рўйхат!$CX:$CX,$B$1064,рўйхат!$D:$D,$C1012)</f>
        <v/>
      </c>
      <c r="AB1012" s="36">
        <f>SUMIFS(рўйхат!AA:AA,рўйхат!$CX:$CX,$B$1064,рўйхат!$D:$D,$C1012)</f>
        <v/>
      </c>
      <c r="AC1012" s="35">
        <f>SUMIFS(рўйхат!AB:AB,рўйхат!$CX:$CX,$B$1064,рўйхат!$D:$D,$C1012)</f>
        <v/>
      </c>
      <c r="AD1012" s="36">
        <f>SUMIFS(рўйхат!AC:AC,рўйхат!$CX:$CX,$B$1064,рўйхат!$D:$D,$C1012)</f>
        <v/>
      </c>
      <c r="AE1012" s="35">
        <f>SUMIFS(рўйхат!AD:AD,рўйхат!$CX:$CX,$B$1064,рўйхат!$D:$D,$C1012)</f>
        <v/>
      </c>
      <c r="AF1012" s="36">
        <f>SUMIFS(рўйхат!AE:AE,рўйхат!$CX:$CX,$B$1064,рўйхат!$D:$D,$C1012)</f>
        <v/>
      </c>
      <c r="AG1012" s="35">
        <f>SUMIFS(рўйхат!AH:AH,рўйхат!$CX:$CX,$B$1064,рўйхат!$D:$D,$C1012)</f>
        <v/>
      </c>
      <c r="AH1012" s="36">
        <f>SUMIFS(рўйхат!AI:AI,рўйхат!$CX:$CX,$B$1064,рўйхат!$D:$D,$C1012)</f>
        <v/>
      </c>
      <c r="AI1012" s="35">
        <f>SUMIFS(рўйхат!AJ:AJ,рўйхат!$CX:$CX,$B$1064,рўйхат!$D:$D,$C1012)</f>
        <v/>
      </c>
      <c r="AJ1012" s="36">
        <f>SUMIFS(рўйхат!AK:AK,рўйхат!$CX:$CX,$B$1064,рўйхат!$D:$D,$C1012)</f>
        <v/>
      </c>
      <c r="AK1012" s="35">
        <f>SUMIFS(рўйхат!AL:AL,рўйхат!$CX:$CX,$B$1064,рўйхат!$D:$D,$C1012)</f>
        <v/>
      </c>
      <c r="AL1012" s="36">
        <f>SUMIFS(рўйхат!AM:AM,рўйхат!$CX:$CX,$B$1064,рўйхат!$D:$D,$C1012)</f>
        <v/>
      </c>
      <c r="AM1012" s="77">
        <f>IFERROR(Q1012/E1012,0)</f>
        <v/>
      </c>
      <c r="AN1012" s="77">
        <f>IFERROR(R1012/F1012,0)</f>
        <v/>
      </c>
      <c r="AO1012" s="35">
        <f>SUMIFS(рўйхат!AX:AX,рўйхат!$CX:$CX,$B$1064,рўйхат!$D:$D,$C1012)</f>
        <v/>
      </c>
      <c r="AP1012" s="36">
        <f>SUMIFS(рўйхат!AY:AY,рўйхат!$CX:$CX,$B$1064,рўйхат!$D:$D,$C1012)</f>
        <v/>
      </c>
      <c r="AQ1012" s="35">
        <f>SUMIFS(рўйхат!AZ:AZ,рўйхат!$CX:$CX,$B$1064,рўйхат!$D:$D,$C1012)</f>
        <v/>
      </c>
      <c r="AR1012" s="36">
        <f>SUMIFS(рўйхат!BA:BA,рўйхат!$CX:$CX,$B$1064,рўйхат!$D:$D,$C1012)</f>
        <v/>
      </c>
      <c r="AS1012" s="35">
        <f>SUMIFS(рўйхат!BB:BB,рўйхат!$CX:$CX,$B$1064,рўйхат!$D:$D,$C1012)</f>
        <v/>
      </c>
      <c r="AT1012" s="36">
        <f>SUMIFS(рўйхат!BC:BC,рўйхат!$CX:$CX,$B$1064,рўйхат!$D:$D,$C1012)</f>
        <v/>
      </c>
      <c r="AU1012" s="35">
        <f>SUMIFS(рўйхат!BD:BD,рўйхат!$CX:$CX,$B$1064,рўйхат!$D:$D,$C1012)</f>
        <v/>
      </c>
      <c r="AV1012" s="36">
        <f>SUMIFS(рўйхат!BE:BE,рўйхат!$CX:$CX,$B$1064,рўйхат!$D:$D,$C1012)</f>
        <v/>
      </c>
      <c r="AW1012" s="35">
        <f>SUMIFS(рўйхат!BF:BF,рўйхат!$CX:$CX,$B$1064,рўйхат!$D:$D,$C1012)</f>
        <v/>
      </c>
      <c r="AX1012" s="36">
        <f>SUMIFS(рўйхат!BG:BG,рўйхат!$CX:$CX,$B$1064,рўйхат!$D:$D,$C1012)</f>
        <v/>
      </c>
      <c r="AY1012" s="35">
        <f>SUMIFS(рўйхат!BH:BH,рўйхат!$CX:$CX,$B$1064,рўйхат!$D:$D,$C1012)</f>
        <v/>
      </c>
      <c r="AZ1012" s="36">
        <f>SUMIFS(рўйхат!BI:BI,рўйхат!$CX:$CX,$B$1064,рўйхат!$D:$D,$C1012)</f>
        <v/>
      </c>
      <c r="BA1012" s="35">
        <f>SUMIFS(рўйхат!BJ:BJ,рўйхат!$CX:$CX,$B$1064,рўйхат!$D:$D,$C1012)</f>
        <v/>
      </c>
      <c r="BB1012" s="36">
        <f>SUMIFS(рўйхат!BK:BK,рўйхат!$CX:$CX,$B$1064,рўйхат!$D:$D,$C1012)</f>
        <v/>
      </c>
      <c r="BC1012" s="77">
        <f>IFERROR(AO1012/E1012,0)</f>
        <v/>
      </c>
      <c r="BD1012" s="77">
        <f>IFERROR(AP1012/F1012,0)</f>
        <v/>
      </c>
      <c r="BE1012" s="35">
        <f>SUMIFS(рўйхат!BL:BL,рўйхат!$CX:$CX,$B$1064,рўйхат!$D:$D,$C1012)</f>
        <v/>
      </c>
      <c r="BF1012" s="36">
        <f>SUMIFS(рўйхат!BM:BM,рўйхат!$CX:$CX,$B$1064,рўйхат!$D:$D,$C1012)</f>
        <v/>
      </c>
      <c r="BG1012" s="35">
        <f>SUMIFS(рўйхат!BN:BN,рўйхат!$CX:$CX,$B$1064,рўйхат!$D:$D,$C1012)</f>
        <v/>
      </c>
      <c r="BH1012" s="36">
        <f>SUMIFS(рўйхат!BO:BO,рўйхат!$CX:$CX,$B$1064,рўйхат!$D:$D,$C1012)</f>
        <v/>
      </c>
      <c r="BI1012" s="35">
        <f>SUMIFS(рўйхат!BP:BP,рўйхат!$CX:$CX,$B$1064,рўйхат!$D:$D,$C1012)</f>
        <v/>
      </c>
      <c r="BJ1012" s="36">
        <f>SUMIFS(рўйхат!BQ:BQ,рўйхат!$CX:$CX,$B$1064,рўйхат!$D:$D,$C1012)</f>
        <v/>
      </c>
      <c r="BK1012" s="35">
        <f>SUMIFS(рўйхат!BR:BR,рўйхат!$CX:$CX,$B$1064,рўйхат!$D:$D,$C1012)</f>
        <v/>
      </c>
      <c r="BL1012" s="36">
        <f>SUMIFS(рўйхат!BS:BS,рўйхат!$CX:$CX,$B$1064,рўйхат!$D:$D,$C1012)</f>
        <v/>
      </c>
      <c r="BM1012" s="35">
        <f>SUMIFS(рўйхат!BT:BT,рўйхат!$CX:$CX,$B$1064,рўйхат!$D:$D,$C1012)</f>
        <v/>
      </c>
      <c r="BN1012" s="36">
        <f>SUMIFS(рўйхат!BU:BU,рўйхат!$CX:$CX,$B$1064,рўйхат!$D:$D,$C1012)</f>
        <v/>
      </c>
      <c r="BO1012" s="35">
        <f>SUMIFS(рўйхат!BX:BX,рўйхат!$CX:$CX,$B$1064,рўйхат!$D:$D,$C1012)</f>
        <v/>
      </c>
      <c r="BP1012" s="36">
        <f>SUMIFS(рўйхат!BY:BY,рўйхат!$CX:$CX,$B$1064,рўйхат!$D:$D,$C1012)</f>
        <v/>
      </c>
      <c r="BQ1012" s="35">
        <f>SUMIFS(рўйхат!BZ:BZ,рўйхат!$CX:$CX,$B$1064,рўйхат!$D:$D,$C1012)</f>
        <v/>
      </c>
      <c r="BR1012" s="36">
        <f>SUMIFS(рўйхат!CA:CA,рўйхат!$CX:$CX,$B$1064,рўйхат!$D:$D,$C1012)</f>
        <v/>
      </c>
      <c r="BS1012" s="35">
        <f>SUMIFS(рўйхат!CB:CB,рўйхат!$CX:$CX,$B$1064,рўйхат!$D:$D,$C1012)</f>
        <v/>
      </c>
      <c r="BT1012" s="36">
        <f>SUMIFS(рўйхат!CC:CC,рўйхат!$CX:$CX,$B$1064,рўйхат!$D:$D,$C1012)</f>
        <v/>
      </c>
      <c r="BU1012" s="35">
        <f>SUMIFS(рўйхат!CD:CD,рўйхат!$CX:$CX,$B$1064,рўйхат!$D:$D,$C1012)</f>
        <v/>
      </c>
      <c r="BV1012" s="36">
        <f>SUMIFS(рўйхат!CE:CE,рўйхат!$CX:$CX,$B$1064,рўйхат!$D:$D,$C1012)</f>
        <v/>
      </c>
      <c r="BW1012" s="35">
        <f>SUMIFS(рўйхат!CH:CH,рўйхат!$CX:$CX,$B$1064,рўйхат!$D:$D,$C1012)</f>
        <v/>
      </c>
      <c r="BX1012" s="36">
        <f>SUMIFS(рўйхат!CI:CI,рўйхат!$CX:$CX,$B$1064,рўйхат!$D:$D,$C1012)</f>
        <v/>
      </c>
      <c r="BY1012" s="35">
        <f>SUMIFS(рўйхат!CJ:CJ,рўйхат!$CX:$CX,$B$1064,рўйхат!$D:$D,$C1012)</f>
        <v/>
      </c>
      <c r="BZ1012" s="36">
        <f>SUMIFS(рўйхат!CK:CK,рўйхат!$CX:$CX,$B$1064,рўйхат!$D:$D,$C1012)</f>
        <v/>
      </c>
      <c r="CA1012" s="35">
        <f>SUMIFS(рўйхат!CL:CL,рўйхат!$CX:$CX,$B$1064,рўйхат!$D:$D,$C1012)</f>
        <v/>
      </c>
      <c r="CB1012" s="36">
        <f>SUMIFS(рўйхат!CM:CM,рўйхат!$CX:$CX,$B$1064,рўйхат!$D:$D,$C1012)</f>
        <v/>
      </c>
      <c r="CC1012" s="35">
        <f>SUMIFS(рўйхат!CN:CN,рўйхат!$CX:$CX,$B$1064,рўйхат!$D:$D,$C1012)</f>
        <v/>
      </c>
      <c r="CD1012" s="36">
        <f>SUMIFS(рўйхат!CO:CO,рўйхат!$CX:$CX,$B$1064,рўйхат!$D:$D,$C1012)</f>
        <v/>
      </c>
      <c r="CE1012" s="77">
        <f>IFERROR(BE1012/(Q1012+BE1012),0)</f>
        <v/>
      </c>
      <c r="CF1012" s="78">
        <f>IFERROR(BF1012/(R1012+BF1012),0)</f>
        <v/>
      </c>
    </row>
    <row r="1013" hidden="1" outlineLevel="1" ht="30" customFormat="1" customHeight="1" s="8">
      <c r="A1013" s="39" t="n"/>
      <c r="B1013" s="50" t="n">
        <v>15</v>
      </c>
      <c r="C1013" s="38" t="inlineStr">
        <is>
          <t>Давлат харидларида нарх таҳлили</t>
        </is>
      </c>
      <c r="D1013" s="16" t="n"/>
      <c r="E1013" s="35">
        <f>SUMIFS(рўйхат!F:F,рўйхат!$CX:$CX,$B$1064,рўйхат!$D:$D,$C1013)</f>
        <v/>
      </c>
      <c r="F1013" s="36">
        <f>SUMIFS(рўйхат!G:G,рўйхат!$CX:$CX,$B$1064,рўйхат!$D:$D,$C1013)</f>
        <v/>
      </c>
      <c r="G1013" s="35">
        <f>SUMIFS(рўйхат!H:H,рўйхат!$CX:$CX,$B$1064,рўйхат!$D:$D,$C1013)</f>
        <v/>
      </c>
      <c r="H1013" s="36">
        <f>SUMIFS(рўйхат!I:I,рўйхат!$CX:$CX,$B$1064,рўйхат!$D:$D,$C1013)</f>
        <v/>
      </c>
      <c r="I1013" s="35">
        <f>SUMIFS(рўйхат!J:J,рўйхат!$CX:$CX,$B$1064,рўйхат!$D:$D,$C1013)</f>
        <v/>
      </c>
      <c r="J1013" s="36">
        <f>SUMIFS(рўйхат!K:K,рўйхат!$CX:$CX,$B$1064,рўйхат!$D:$D,$C1013)</f>
        <v/>
      </c>
      <c r="K1013" s="35">
        <f>SUMIFS(рўйхат!L:L,рўйхат!$CX:$CX,$B$1064,рўйхат!$D:$D,$C1013)</f>
        <v/>
      </c>
      <c r="L1013" s="36">
        <f>SUMIFS(рўйхат!M:M,рўйхат!$CX:$CX,$B$1064,рўйхат!$D:$D,$C1013)</f>
        <v/>
      </c>
      <c r="M1013" s="35">
        <f>SUMIFS(рўйхат!N:N,рўйхат!$CX:$CX,$B$1064,рўйхат!$D:$D,$C1013)</f>
        <v/>
      </c>
      <c r="N1013" s="36">
        <f>SUMIFS(рўйхат!O:O,рўйхат!$CX:$CX,$B$1064,рўйхат!$D:$D,$C1013)</f>
        <v/>
      </c>
      <c r="O1013" s="34">
        <f>IFERROR(M1013/E1013,0)</f>
        <v/>
      </c>
      <c r="P1013" s="34">
        <f>IFERROR(N1013/F1013,0)</f>
        <v/>
      </c>
      <c r="Q1013" s="35">
        <f>SUMIFS(рўйхат!P:P,рўйхат!$CX:$CX,$B$1064,рўйхат!$D:$D,$C1013)</f>
        <v/>
      </c>
      <c r="R1013" s="36">
        <f>SUMIFS(рўйхат!Q:Q,рўйхат!$CX:$CX,$B$1064,рўйхат!$D:$D,$C1013)</f>
        <v/>
      </c>
      <c r="S1013" s="35">
        <f>SUMIFS(рўйхат!R:R,рўйхат!$CX:$CX,$B$1064,рўйхат!$D:$D,$C1013)</f>
        <v/>
      </c>
      <c r="T1013" s="36">
        <f>SUMIFS(рўйхат!S:S,рўйхат!$CX:$CX,$B$1064,рўйхат!$D:$D,$C1013)</f>
        <v/>
      </c>
      <c r="U1013" s="35">
        <f>SUMIFS(рўйхат!T:T,рўйхат!$CX:$CX,$B$1064,рўйхат!$D:$D,$C1013)</f>
        <v/>
      </c>
      <c r="V1013" s="36">
        <f>SUMIFS(рўйхат!U:U,рўйхат!$CX:$CX,$B$1064,рўйхат!$D:$D,$C1013)</f>
        <v/>
      </c>
      <c r="W1013" s="35">
        <f>SUMIFS(рўйхат!V:V,рўйхат!$CX:$CX,$B$1064,рўйхат!$D:$D,$C1013)</f>
        <v/>
      </c>
      <c r="X1013" s="36">
        <f>SUMIFS(рўйхат!W:W,рўйхат!$CX:$CX,$B$1064,рўйхат!$D:$D,$C1013)</f>
        <v/>
      </c>
      <c r="Y1013" s="35">
        <f>SUMIFS(рўйхат!X:X,рўйхат!$CX:$CX,$B$1064,рўйхат!$D:$D,$C1013)</f>
        <v/>
      </c>
      <c r="Z1013" s="36">
        <f>SUMIFS(рўйхат!Y:Y,рўйхат!$CX:$CX,$B$1064,рўйхат!$D:$D,$C1013)</f>
        <v/>
      </c>
      <c r="AA1013" s="35">
        <f>SUMIFS(рўйхат!Z:Z,рўйхат!$CX:$CX,$B$1064,рўйхат!$D:$D,$C1013)</f>
        <v/>
      </c>
      <c r="AB1013" s="36">
        <f>SUMIFS(рўйхат!AA:AA,рўйхат!$CX:$CX,$B$1064,рўйхат!$D:$D,$C1013)</f>
        <v/>
      </c>
      <c r="AC1013" s="35">
        <f>SUMIFS(рўйхат!AB:AB,рўйхат!$CX:$CX,$B$1064,рўйхат!$D:$D,$C1013)</f>
        <v/>
      </c>
      <c r="AD1013" s="36">
        <f>SUMIFS(рўйхат!AC:AC,рўйхат!$CX:$CX,$B$1064,рўйхат!$D:$D,$C1013)</f>
        <v/>
      </c>
      <c r="AE1013" s="35">
        <f>SUMIFS(рўйхат!AD:AD,рўйхат!$CX:$CX,$B$1064,рўйхат!$D:$D,$C1013)</f>
        <v/>
      </c>
      <c r="AF1013" s="36">
        <f>SUMIFS(рўйхат!AE:AE,рўйхат!$CX:$CX,$B$1064,рўйхат!$D:$D,$C1013)</f>
        <v/>
      </c>
      <c r="AG1013" s="35">
        <f>SUMIFS(рўйхат!AH:AH,рўйхат!$CX:$CX,$B$1064,рўйхат!$D:$D,$C1013)</f>
        <v/>
      </c>
      <c r="AH1013" s="36">
        <f>SUMIFS(рўйхат!AI:AI,рўйхат!$CX:$CX,$B$1064,рўйхат!$D:$D,$C1013)</f>
        <v/>
      </c>
      <c r="AI1013" s="35">
        <f>SUMIFS(рўйхат!AJ:AJ,рўйхат!$CX:$CX,$B$1064,рўйхат!$D:$D,$C1013)</f>
        <v/>
      </c>
      <c r="AJ1013" s="36">
        <f>SUMIFS(рўйхат!AK:AK,рўйхат!$CX:$CX,$B$1064,рўйхат!$D:$D,$C1013)</f>
        <v/>
      </c>
      <c r="AK1013" s="35">
        <f>SUMIFS(рўйхат!AL:AL,рўйхат!$CX:$CX,$B$1064,рўйхат!$D:$D,$C1013)</f>
        <v/>
      </c>
      <c r="AL1013" s="36">
        <f>SUMIFS(рўйхат!AM:AM,рўйхат!$CX:$CX,$B$1064,рўйхат!$D:$D,$C1013)</f>
        <v/>
      </c>
      <c r="AM1013" s="77">
        <f>IFERROR(Q1013/E1013,0)</f>
        <v/>
      </c>
      <c r="AN1013" s="77">
        <f>IFERROR(R1013/F1013,0)</f>
        <v/>
      </c>
      <c r="AO1013" s="35">
        <f>SUMIFS(рўйхат!AX:AX,рўйхат!$CX:$CX,$B$1064,рўйхат!$D:$D,$C1013)</f>
        <v/>
      </c>
      <c r="AP1013" s="36">
        <f>SUMIFS(рўйхат!AY:AY,рўйхат!$CX:$CX,$B$1064,рўйхат!$D:$D,$C1013)</f>
        <v/>
      </c>
      <c r="AQ1013" s="35">
        <f>SUMIFS(рўйхат!AZ:AZ,рўйхат!$CX:$CX,$B$1064,рўйхат!$D:$D,$C1013)</f>
        <v/>
      </c>
      <c r="AR1013" s="36">
        <f>SUMIFS(рўйхат!BA:BA,рўйхат!$CX:$CX,$B$1064,рўйхат!$D:$D,$C1013)</f>
        <v/>
      </c>
      <c r="AS1013" s="35">
        <f>SUMIFS(рўйхат!BB:BB,рўйхат!$CX:$CX,$B$1064,рўйхат!$D:$D,$C1013)</f>
        <v/>
      </c>
      <c r="AT1013" s="36">
        <f>SUMIFS(рўйхат!BC:BC,рўйхат!$CX:$CX,$B$1064,рўйхат!$D:$D,$C1013)</f>
        <v/>
      </c>
      <c r="AU1013" s="35">
        <f>SUMIFS(рўйхат!BD:BD,рўйхат!$CX:$CX,$B$1064,рўйхат!$D:$D,$C1013)</f>
        <v/>
      </c>
      <c r="AV1013" s="36">
        <f>SUMIFS(рўйхат!BE:BE,рўйхат!$CX:$CX,$B$1064,рўйхат!$D:$D,$C1013)</f>
        <v/>
      </c>
      <c r="AW1013" s="35">
        <f>SUMIFS(рўйхат!BF:BF,рўйхат!$CX:$CX,$B$1064,рўйхат!$D:$D,$C1013)</f>
        <v/>
      </c>
      <c r="AX1013" s="36">
        <f>SUMIFS(рўйхат!BG:BG,рўйхат!$CX:$CX,$B$1064,рўйхат!$D:$D,$C1013)</f>
        <v/>
      </c>
      <c r="AY1013" s="35">
        <f>SUMIFS(рўйхат!BH:BH,рўйхат!$CX:$CX,$B$1064,рўйхат!$D:$D,$C1013)</f>
        <v/>
      </c>
      <c r="AZ1013" s="36">
        <f>SUMIFS(рўйхат!BI:BI,рўйхат!$CX:$CX,$B$1064,рўйхат!$D:$D,$C1013)</f>
        <v/>
      </c>
      <c r="BA1013" s="35">
        <f>SUMIFS(рўйхат!BJ:BJ,рўйхат!$CX:$CX,$B$1064,рўйхат!$D:$D,$C1013)</f>
        <v/>
      </c>
      <c r="BB1013" s="36">
        <f>SUMIFS(рўйхат!BK:BK,рўйхат!$CX:$CX,$B$1064,рўйхат!$D:$D,$C1013)</f>
        <v/>
      </c>
      <c r="BC1013" s="77">
        <f>IFERROR(AO1013/E1013,0)</f>
        <v/>
      </c>
      <c r="BD1013" s="77">
        <f>IFERROR(AP1013/F1013,0)</f>
        <v/>
      </c>
      <c r="BE1013" s="35">
        <f>SUMIFS(рўйхат!BL:BL,рўйхат!$CX:$CX,$B$1064,рўйхат!$D:$D,$C1013)</f>
        <v/>
      </c>
      <c r="BF1013" s="36">
        <f>SUMIFS(рўйхат!BM:BM,рўйхат!$CX:$CX,$B$1064,рўйхат!$D:$D,$C1013)</f>
        <v/>
      </c>
      <c r="BG1013" s="35">
        <f>SUMIFS(рўйхат!BN:BN,рўйхат!$CX:$CX,$B$1064,рўйхат!$D:$D,$C1013)</f>
        <v/>
      </c>
      <c r="BH1013" s="36">
        <f>SUMIFS(рўйхат!BO:BO,рўйхат!$CX:$CX,$B$1064,рўйхат!$D:$D,$C1013)</f>
        <v/>
      </c>
      <c r="BI1013" s="35">
        <f>SUMIFS(рўйхат!BP:BP,рўйхат!$CX:$CX,$B$1064,рўйхат!$D:$D,$C1013)</f>
        <v/>
      </c>
      <c r="BJ1013" s="36">
        <f>SUMIFS(рўйхат!BQ:BQ,рўйхат!$CX:$CX,$B$1064,рўйхат!$D:$D,$C1013)</f>
        <v/>
      </c>
      <c r="BK1013" s="35">
        <f>SUMIFS(рўйхат!BR:BR,рўйхат!$CX:$CX,$B$1064,рўйхат!$D:$D,$C1013)</f>
        <v/>
      </c>
      <c r="BL1013" s="36">
        <f>SUMIFS(рўйхат!BS:BS,рўйхат!$CX:$CX,$B$1064,рўйхат!$D:$D,$C1013)</f>
        <v/>
      </c>
      <c r="BM1013" s="35">
        <f>SUMIFS(рўйхат!BT:BT,рўйхат!$CX:$CX,$B$1064,рўйхат!$D:$D,$C1013)</f>
        <v/>
      </c>
      <c r="BN1013" s="36">
        <f>SUMIFS(рўйхат!BU:BU,рўйхат!$CX:$CX,$B$1064,рўйхат!$D:$D,$C1013)</f>
        <v/>
      </c>
      <c r="BO1013" s="35">
        <f>SUMIFS(рўйхат!BX:BX,рўйхат!$CX:$CX,$B$1064,рўйхат!$D:$D,$C1013)</f>
        <v/>
      </c>
      <c r="BP1013" s="36">
        <f>SUMIFS(рўйхат!BY:BY,рўйхат!$CX:$CX,$B$1064,рўйхат!$D:$D,$C1013)</f>
        <v/>
      </c>
      <c r="BQ1013" s="35">
        <f>SUMIFS(рўйхат!BZ:BZ,рўйхат!$CX:$CX,$B$1064,рўйхат!$D:$D,$C1013)</f>
        <v/>
      </c>
      <c r="BR1013" s="36">
        <f>SUMIFS(рўйхат!CA:CA,рўйхат!$CX:$CX,$B$1064,рўйхат!$D:$D,$C1013)</f>
        <v/>
      </c>
      <c r="BS1013" s="35">
        <f>SUMIFS(рўйхат!CB:CB,рўйхат!$CX:$CX,$B$1064,рўйхат!$D:$D,$C1013)</f>
        <v/>
      </c>
      <c r="BT1013" s="36">
        <f>SUMIFS(рўйхат!CC:CC,рўйхат!$CX:$CX,$B$1064,рўйхат!$D:$D,$C1013)</f>
        <v/>
      </c>
      <c r="BU1013" s="35">
        <f>SUMIFS(рўйхат!CD:CD,рўйхат!$CX:$CX,$B$1064,рўйхат!$D:$D,$C1013)</f>
        <v/>
      </c>
      <c r="BV1013" s="36">
        <f>SUMIFS(рўйхат!CE:CE,рўйхат!$CX:$CX,$B$1064,рўйхат!$D:$D,$C1013)</f>
        <v/>
      </c>
      <c r="BW1013" s="35">
        <f>SUMIFS(рўйхат!CH:CH,рўйхат!$CX:$CX,$B$1064,рўйхат!$D:$D,$C1013)</f>
        <v/>
      </c>
      <c r="BX1013" s="36">
        <f>SUMIFS(рўйхат!CI:CI,рўйхат!$CX:$CX,$B$1064,рўйхат!$D:$D,$C1013)</f>
        <v/>
      </c>
      <c r="BY1013" s="35">
        <f>SUMIFS(рўйхат!CJ:CJ,рўйхат!$CX:$CX,$B$1064,рўйхат!$D:$D,$C1013)</f>
        <v/>
      </c>
      <c r="BZ1013" s="36">
        <f>SUMIFS(рўйхат!CK:CK,рўйхат!$CX:$CX,$B$1064,рўйхат!$D:$D,$C1013)</f>
        <v/>
      </c>
      <c r="CA1013" s="35">
        <f>SUMIFS(рўйхат!CL:CL,рўйхат!$CX:$CX,$B$1064,рўйхат!$D:$D,$C1013)</f>
        <v/>
      </c>
      <c r="CB1013" s="36">
        <f>SUMIFS(рўйхат!CM:CM,рўйхат!$CX:$CX,$B$1064,рўйхат!$D:$D,$C1013)</f>
        <v/>
      </c>
      <c r="CC1013" s="35">
        <f>SUMIFS(рўйхат!CN:CN,рўйхат!$CX:$CX,$B$1064,рўйхат!$D:$D,$C1013)</f>
        <v/>
      </c>
      <c r="CD1013" s="36">
        <f>SUMIFS(рўйхат!CO:CO,рўйхат!$CX:$CX,$B$1064,рўйхат!$D:$D,$C1013)</f>
        <v/>
      </c>
      <c r="CE1013" s="77">
        <f>IFERROR(BE1013/(Q1013+BE1013),0)</f>
        <v/>
      </c>
      <c r="CF1013" s="78">
        <f>IFERROR(BF1013/(R1013+BF1013),0)</f>
        <v/>
      </c>
    </row>
    <row r="1014" hidden="1" outlineLevel="1" ht="30" customFormat="1" customHeight="1" s="8">
      <c r="A1014" s="39" t="n"/>
      <c r="B1014" s="50" t="n">
        <v>16</v>
      </c>
      <c r="C1014" s="38" t="inlineStr">
        <is>
          <t>Давлат харидларида нарх таҳлили V2</t>
        </is>
      </c>
      <c r="D1014" s="16" t="n"/>
      <c r="E1014" s="35">
        <f>SUMIFS(рўйхат!F:F,рўйхат!$CX:$CX,$B$1064,рўйхат!$D:$D,$C1014)</f>
        <v/>
      </c>
      <c r="F1014" s="36">
        <f>SUMIFS(рўйхат!G:G,рўйхат!$CX:$CX,$B$1064,рўйхат!$D:$D,$C1014)</f>
        <v/>
      </c>
      <c r="G1014" s="35">
        <f>SUMIFS(рўйхат!H:H,рўйхат!$CX:$CX,$B$1064,рўйхат!$D:$D,$C1014)</f>
        <v/>
      </c>
      <c r="H1014" s="36">
        <f>SUMIFS(рўйхат!I:I,рўйхат!$CX:$CX,$B$1064,рўйхат!$D:$D,$C1014)</f>
        <v/>
      </c>
      <c r="I1014" s="35">
        <f>SUMIFS(рўйхат!J:J,рўйхат!$CX:$CX,$B$1064,рўйхат!$D:$D,$C1014)</f>
        <v/>
      </c>
      <c r="J1014" s="36">
        <f>SUMIFS(рўйхат!K:K,рўйхат!$CX:$CX,$B$1064,рўйхат!$D:$D,$C1014)</f>
        <v/>
      </c>
      <c r="K1014" s="35">
        <f>SUMIFS(рўйхат!L:L,рўйхат!$CX:$CX,$B$1064,рўйхат!$D:$D,$C1014)</f>
        <v/>
      </c>
      <c r="L1014" s="36">
        <f>SUMIFS(рўйхат!M:M,рўйхат!$CX:$CX,$B$1064,рўйхат!$D:$D,$C1014)</f>
        <v/>
      </c>
      <c r="M1014" s="35">
        <f>SUMIFS(рўйхат!N:N,рўйхат!$CX:$CX,$B$1064,рўйхат!$D:$D,$C1014)</f>
        <v/>
      </c>
      <c r="N1014" s="36">
        <f>SUMIFS(рўйхат!O:O,рўйхат!$CX:$CX,$B$1064,рўйхат!$D:$D,$C1014)</f>
        <v/>
      </c>
      <c r="O1014" s="34">
        <f>IFERROR(M1014/E1014,0)</f>
        <v/>
      </c>
      <c r="P1014" s="34">
        <f>IFERROR(N1014/F1014,0)</f>
        <v/>
      </c>
      <c r="Q1014" s="35">
        <f>SUMIFS(рўйхат!P:P,рўйхат!$CX:$CX,$B$1064,рўйхат!$D:$D,$C1014)</f>
        <v/>
      </c>
      <c r="R1014" s="36">
        <f>SUMIFS(рўйхат!Q:Q,рўйхат!$CX:$CX,$B$1064,рўйхат!$D:$D,$C1014)</f>
        <v/>
      </c>
      <c r="S1014" s="35">
        <f>SUMIFS(рўйхат!R:R,рўйхат!$CX:$CX,$B$1064,рўйхат!$D:$D,$C1014)</f>
        <v/>
      </c>
      <c r="T1014" s="36">
        <f>SUMIFS(рўйхат!S:S,рўйхат!$CX:$CX,$B$1064,рўйхат!$D:$D,$C1014)</f>
        <v/>
      </c>
      <c r="U1014" s="35">
        <f>SUMIFS(рўйхат!T:T,рўйхат!$CX:$CX,$B$1064,рўйхат!$D:$D,$C1014)</f>
        <v/>
      </c>
      <c r="V1014" s="36">
        <f>SUMIFS(рўйхат!U:U,рўйхат!$CX:$CX,$B$1064,рўйхат!$D:$D,$C1014)</f>
        <v/>
      </c>
      <c r="W1014" s="35">
        <f>SUMIFS(рўйхат!V:V,рўйхат!$CX:$CX,$B$1064,рўйхат!$D:$D,$C1014)</f>
        <v/>
      </c>
      <c r="X1014" s="36">
        <f>SUMIFS(рўйхат!W:W,рўйхат!$CX:$CX,$B$1064,рўйхат!$D:$D,$C1014)</f>
        <v/>
      </c>
      <c r="Y1014" s="35">
        <f>SUMIFS(рўйхат!X:X,рўйхат!$CX:$CX,$B$1064,рўйхат!$D:$D,$C1014)</f>
        <v/>
      </c>
      <c r="Z1014" s="36">
        <f>SUMIFS(рўйхат!Y:Y,рўйхат!$CX:$CX,$B$1064,рўйхат!$D:$D,$C1014)</f>
        <v/>
      </c>
      <c r="AA1014" s="35">
        <f>SUMIFS(рўйхат!Z:Z,рўйхат!$CX:$CX,$B$1064,рўйхат!$D:$D,$C1014)</f>
        <v/>
      </c>
      <c r="AB1014" s="36">
        <f>SUMIFS(рўйхат!AA:AA,рўйхат!$CX:$CX,$B$1064,рўйхат!$D:$D,$C1014)</f>
        <v/>
      </c>
      <c r="AC1014" s="35">
        <f>SUMIFS(рўйхат!AB:AB,рўйхат!$CX:$CX,$B$1064,рўйхат!$D:$D,$C1014)</f>
        <v/>
      </c>
      <c r="AD1014" s="36">
        <f>SUMIFS(рўйхат!AC:AC,рўйхат!$CX:$CX,$B$1064,рўйхат!$D:$D,$C1014)</f>
        <v/>
      </c>
      <c r="AE1014" s="35">
        <f>SUMIFS(рўйхат!AD:AD,рўйхат!$CX:$CX,$B$1064,рўйхат!$D:$D,$C1014)</f>
        <v/>
      </c>
      <c r="AF1014" s="36">
        <f>SUMIFS(рўйхат!AE:AE,рўйхат!$CX:$CX,$B$1064,рўйхат!$D:$D,$C1014)</f>
        <v/>
      </c>
      <c r="AG1014" s="35">
        <f>SUMIFS(рўйхат!AH:AH,рўйхат!$CX:$CX,$B$1064,рўйхат!$D:$D,$C1014)</f>
        <v/>
      </c>
      <c r="AH1014" s="36">
        <f>SUMIFS(рўйхат!AI:AI,рўйхат!$CX:$CX,$B$1064,рўйхат!$D:$D,$C1014)</f>
        <v/>
      </c>
      <c r="AI1014" s="35">
        <f>SUMIFS(рўйхат!AJ:AJ,рўйхат!$CX:$CX,$B$1064,рўйхат!$D:$D,$C1014)</f>
        <v/>
      </c>
      <c r="AJ1014" s="36">
        <f>SUMIFS(рўйхат!AK:AK,рўйхат!$CX:$CX,$B$1064,рўйхат!$D:$D,$C1014)</f>
        <v/>
      </c>
      <c r="AK1014" s="35">
        <f>SUMIFS(рўйхат!AL:AL,рўйхат!$CX:$CX,$B$1064,рўйхат!$D:$D,$C1014)</f>
        <v/>
      </c>
      <c r="AL1014" s="36">
        <f>SUMIFS(рўйхат!AM:AM,рўйхат!$CX:$CX,$B$1064,рўйхат!$D:$D,$C1014)</f>
        <v/>
      </c>
      <c r="AM1014" s="77">
        <f>IFERROR(Q1014/E1014,0)</f>
        <v/>
      </c>
      <c r="AN1014" s="77">
        <f>IFERROR(R1014/F1014,0)</f>
        <v/>
      </c>
      <c r="AO1014" s="35">
        <f>SUMIFS(рўйхат!AX:AX,рўйхат!$CX:$CX,$B$1064,рўйхат!$D:$D,$C1014)</f>
        <v/>
      </c>
      <c r="AP1014" s="36">
        <f>SUMIFS(рўйхат!AY:AY,рўйхат!$CX:$CX,$B$1064,рўйхат!$D:$D,$C1014)</f>
        <v/>
      </c>
      <c r="AQ1014" s="35">
        <f>SUMIFS(рўйхат!AZ:AZ,рўйхат!$CX:$CX,$B$1064,рўйхат!$D:$D,$C1014)</f>
        <v/>
      </c>
      <c r="AR1014" s="36">
        <f>SUMIFS(рўйхат!BA:BA,рўйхат!$CX:$CX,$B$1064,рўйхат!$D:$D,$C1014)</f>
        <v/>
      </c>
      <c r="AS1014" s="35">
        <f>SUMIFS(рўйхат!BB:BB,рўйхат!$CX:$CX,$B$1064,рўйхат!$D:$D,$C1014)</f>
        <v/>
      </c>
      <c r="AT1014" s="36">
        <f>SUMIFS(рўйхат!BC:BC,рўйхат!$CX:$CX,$B$1064,рўйхат!$D:$D,$C1014)</f>
        <v/>
      </c>
      <c r="AU1014" s="35">
        <f>SUMIFS(рўйхат!BD:BD,рўйхат!$CX:$CX,$B$1064,рўйхат!$D:$D,$C1014)</f>
        <v/>
      </c>
      <c r="AV1014" s="36">
        <f>SUMIFS(рўйхат!BE:BE,рўйхат!$CX:$CX,$B$1064,рўйхат!$D:$D,$C1014)</f>
        <v/>
      </c>
      <c r="AW1014" s="35">
        <f>SUMIFS(рўйхат!BF:BF,рўйхат!$CX:$CX,$B$1064,рўйхат!$D:$D,$C1014)</f>
        <v/>
      </c>
      <c r="AX1014" s="36">
        <f>SUMIFS(рўйхат!BG:BG,рўйхат!$CX:$CX,$B$1064,рўйхат!$D:$D,$C1014)</f>
        <v/>
      </c>
      <c r="AY1014" s="35">
        <f>SUMIFS(рўйхат!BH:BH,рўйхат!$CX:$CX,$B$1064,рўйхат!$D:$D,$C1014)</f>
        <v/>
      </c>
      <c r="AZ1014" s="36">
        <f>SUMIFS(рўйхат!BI:BI,рўйхат!$CX:$CX,$B$1064,рўйхат!$D:$D,$C1014)</f>
        <v/>
      </c>
      <c r="BA1014" s="35">
        <f>SUMIFS(рўйхат!BJ:BJ,рўйхат!$CX:$CX,$B$1064,рўйхат!$D:$D,$C1014)</f>
        <v/>
      </c>
      <c r="BB1014" s="36">
        <f>SUMIFS(рўйхат!BK:BK,рўйхат!$CX:$CX,$B$1064,рўйхат!$D:$D,$C1014)</f>
        <v/>
      </c>
      <c r="BC1014" s="77">
        <f>IFERROR(AO1014/E1014,0)</f>
        <v/>
      </c>
      <c r="BD1014" s="77">
        <f>IFERROR(AP1014/F1014,0)</f>
        <v/>
      </c>
      <c r="BE1014" s="35">
        <f>SUMIFS(рўйхат!BL:BL,рўйхат!$CX:$CX,$B$1064,рўйхат!$D:$D,$C1014)</f>
        <v/>
      </c>
      <c r="BF1014" s="36">
        <f>SUMIFS(рўйхат!BM:BM,рўйхат!$CX:$CX,$B$1064,рўйхат!$D:$D,$C1014)</f>
        <v/>
      </c>
      <c r="BG1014" s="35">
        <f>SUMIFS(рўйхат!BN:BN,рўйхат!$CX:$CX,$B$1064,рўйхат!$D:$D,$C1014)</f>
        <v/>
      </c>
      <c r="BH1014" s="36">
        <f>SUMIFS(рўйхат!BO:BO,рўйхат!$CX:$CX,$B$1064,рўйхат!$D:$D,$C1014)</f>
        <v/>
      </c>
      <c r="BI1014" s="35">
        <f>SUMIFS(рўйхат!BP:BP,рўйхат!$CX:$CX,$B$1064,рўйхат!$D:$D,$C1014)</f>
        <v/>
      </c>
      <c r="BJ1014" s="36">
        <f>SUMIFS(рўйхат!BQ:BQ,рўйхат!$CX:$CX,$B$1064,рўйхат!$D:$D,$C1014)</f>
        <v/>
      </c>
      <c r="BK1014" s="35">
        <f>SUMIFS(рўйхат!BR:BR,рўйхат!$CX:$CX,$B$1064,рўйхат!$D:$D,$C1014)</f>
        <v/>
      </c>
      <c r="BL1014" s="36">
        <f>SUMIFS(рўйхат!BS:BS,рўйхат!$CX:$CX,$B$1064,рўйхат!$D:$D,$C1014)</f>
        <v/>
      </c>
      <c r="BM1014" s="35">
        <f>SUMIFS(рўйхат!BT:BT,рўйхат!$CX:$CX,$B$1064,рўйхат!$D:$D,$C1014)</f>
        <v/>
      </c>
      <c r="BN1014" s="36">
        <f>SUMIFS(рўйхат!BU:BU,рўйхат!$CX:$CX,$B$1064,рўйхат!$D:$D,$C1014)</f>
        <v/>
      </c>
      <c r="BO1014" s="35">
        <f>SUMIFS(рўйхат!BX:BX,рўйхат!$CX:$CX,$B$1064,рўйхат!$D:$D,$C1014)</f>
        <v/>
      </c>
      <c r="BP1014" s="36">
        <f>SUMIFS(рўйхат!BY:BY,рўйхат!$CX:$CX,$B$1064,рўйхат!$D:$D,$C1014)</f>
        <v/>
      </c>
      <c r="BQ1014" s="35">
        <f>SUMIFS(рўйхат!BZ:BZ,рўйхат!$CX:$CX,$B$1064,рўйхат!$D:$D,$C1014)</f>
        <v/>
      </c>
      <c r="BR1014" s="36">
        <f>SUMIFS(рўйхат!CA:CA,рўйхат!$CX:$CX,$B$1064,рўйхат!$D:$D,$C1014)</f>
        <v/>
      </c>
      <c r="BS1014" s="35">
        <f>SUMIFS(рўйхат!CB:CB,рўйхат!$CX:$CX,$B$1064,рўйхат!$D:$D,$C1014)</f>
        <v/>
      </c>
      <c r="BT1014" s="36">
        <f>SUMIFS(рўйхат!CC:CC,рўйхат!$CX:$CX,$B$1064,рўйхат!$D:$D,$C1014)</f>
        <v/>
      </c>
      <c r="BU1014" s="35">
        <f>SUMIFS(рўйхат!CD:CD,рўйхат!$CX:$CX,$B$1064,рўйхат!$D:$D,$C1014)</f>
        <v/>
      </c>
      <c r="BV1014" s="36">
        <f>SUMIFS(рўйхат!CE:CE,рўйхат!$CX:$CX,$B$1064,рўйхат!$D:$D,$C1014)</f>
        <v/>
      </c>
      <c r="BW1014" s="35">
        <f>SUMIFS(рўйхат!CH:CH,рўйхат!$CX:$CX,$B$1064,рўйхат!$D:$D,$C1014)</f>
        <v/>
      </c>
      <c r="BX1014" s="36">
        <f>SUMIFS(рўйхат!CI:CI,рўйхат!$CX:$CX,$B$1064,рўйхат!$D:$D,$C1014)</f>
        <v/>
      </c>
      <c r="BY1014" s="35">
        <f>SUMIFS(рўйхат!CJ:CJ,рўйхат!$CX:$CX,$B$1064,рўйхат!$D:$D,$C1014)</f>
        <v/>
      </c>
      <c r="BZ1014" s="36">
        <f>SUMIFS(рўйхат!CK:CK,рўйхат!$CX:$CX,$B$1064,рўйхат!$D:$D,$C1014)</f>
        <v/>
      </c>
      <c r="CA1014" s="35">
        <f>SUMIFS(рўйхат!CL:CL,рўйхат!$CX:$CX,$B$1064,рўйхат!$D:$D,$C1014)</f>
        <v/>
      </c>
      <c r="CB1014" s="36">
        <f>SUMIFS(рўйхат!CM:CM,рўйхат!$CX:$CX,$B$1064,рўйхат!$D:$D,$C1014)</f>
        <v/>
      </c>
      <c r="CC1014" s="35">
        <f>SUMIFS(рўйхат!CN:CN,рўйхат!$CX:$CX,$B$1064,рўйхат!$D:$D,$C1014)</f>
        <v/>
      </c>
      <c r="CD1014" s="36">
        <f>SUMIFS(рўйхат!CO:CO,рўйхат!$CX:$CX,$B$1064,рўйхат!$D:$D,$C1014)</f>
        <v/>
      </c>
      <c r="CE1014" s="77">
        <f>IFERROR(BE1014/(Q1014+BE1014),0)</f>
        <v/>
      </c>
      <c r="CF1014" s="78">
        <f>IFERROR(BF1014/(R1014+BF1014),0)</f>
        <v/>
      </c>
    </row>
    <row r="1015" hidden="1" outlineLevel="1" ht="30" customFormat="1" customHeight="1" s="8">
      <c r="A1015" s="39" t="n"/>
      <c r="B1015" s="50" t="n">
        <v>17</v>
      </c>
      <c r="C1015" s="38" t="inlineStr">
        <is>
          <t>Давлат ҳизматчилари корхоналари</t>
        </is>
      </c>
      <c r="D1015" s="16" t="n"/>
      <c r="E1015" s="35">
        <f>SUMIFS(рўйхат!F:F,рўйхат!$CX:$CX,$B$1064,рўйхат!$D:$D,$C1015)</f>
        <v/>
      </c>
      <c r="F1015" s="36">
        <f>SUMIFS(рўйхат!G:G,рўйхат!$CX:$CX,$B$1064,рўйхат!$D:$D,$C1015)</f>
        <v/>
      </c>
      <c r="G1015" s="35">
        <f>SUMIFS(рўйхат!H:H,рўйхат!$CX:$CX,$B$1064,рўйхат!$D:$D,$C1015)</f>
        <v/>
      </c>
      <c r="H1015" s="36">
        <f>SUMIFS(рўйхат!I:I,рўйхат!$CX:$CX,$B$1064,рўйхат!$D:$D,$C1015)</f>
        <v/>
      </c>
      <c r="I1015" s="35">
        <f>SUMIFS(рўйхат!J:J,рўйхат!$CX:$CX,$B$1064,рўйхат!$D:$D,$C1015)</f>
        <v/>
      </c>
      <c r="J1015" s="36">
        <f>SUMIFS(рўйхат!K:K,рўйхат!$CX:$CX,$B$1064,рўйхат!$D:$D,$C1015)</f>
        <v/>
      </c>
      <c r="K1015" s="35">
        <f>SUMIFS(рўйхат!L:L,рўйхат!$CX:$CX,$B$1064,рўйхат!$D:$D,$C1015)</f>
        <v/>
      </c>
      <c r="L1015" s="36">
        <f>SUMIFS(рўйхат!M:M,рўйхат!$CX:$CX,$B$1064,рўйхат!$D:$D,$C1015)</f>
        <v/>
      </c>
      <c r="M1015" s="35">
        <f>SUMIFS(рўйхат!N:N,рўйхат!$CX:$CX,$B$1064,рўйхат!$D:$D,$C1015)</f>
        <v/>
      </c>
      <c r="N1015" s="36">
        <f>SUMIFS(рўйхат!O:O,рўйхат!$CX:$CX,$B$1064,рўйхат!$D:$D,$C1015)</f>
        <v/>
      </c>
      <c r="O1015" s="34">
        <f>IFERROR(M1015/E1015,0)</f>
        <v/>
      </c>
      <c r="P1015" s="34">
        <f>IFERROR(N1015/F1015,0)</f>
        <v/>
      </c>
      <c r="Q1015" s="35">
        <f>SUMIFS(рўйхат!P:P,рўйхат!$CX:$CX,$B$1064,рўйхат!$D:$D,$C1015)</f>
        <v/>
      </c>
      <c r="R1015" s="36">
        <f>SUMIFS(рўйхат!Q:Q,рўйхат!$CX:$CX,$B$1064,рўйхат!$D:$D,$C1015)</f>
        <v/>
      </c>
      <c r="S1015" s="35">
        <f>SUMIFS(рўйхат!R:R,рўйхат!$CX:$CX,$B$1064,рўйхат!$D:$D,$C1015)</f>
        <v/>
      </c>
      <c r="T1015" s="36">
        <f>SUMIFS(рўйхат!S:S,рўйхат!$CX:$CX,$B$1064,рўйхат!$D:$D,$C1015)</f>
        <v/>
      </c>
      <c r="U1015" s="35">
        <f>SUMIFS(рўйхат!T:T,рўйхат!$CX:$CX,$B$1064,рўйхат!$D:$D,$C1015)</f>
        <v/>
      </c>
      <c r="V1015" s="36">
        <f>SUMIFS(рўйхат!U:U,рўйхат!$CX:$CX,$B$1064,рўйхат!$D:$D,$C1015)</f>
        <v/>
      </c>
      <c r="W1015" s="35">
        <f>SUMIFS(рўйхат!V:V,рўйхат!$CX:$CX,$B$1064,рўйхат!$D:$D,$C1015)</f>
        <v/>
      </c>
      <c r="X1015" s="36">
        <f>SUMIFS(рўйхат!W:W,рўйхат!$CX:$CX,$B$1064,рўйхат!$D:$D,$C1015)</f>
        <v/>
      </c>
      <c r="Y1015" s="35">
        <f>SUMIFS(рўйхат!X:X,рўйхат!$CX:$CX,$B$1064,рўйхат!$D:$D,$C1015)</f>
        <v/>
      </c>
      <c r="Z1015" s="36">
        <f>SUMIFS(рўйхат!Y:Y,рўйхат!$CX:$CX,$B$1064,рўйхат!$D:$D,$C1015)</f>
        <v/>
      </c>
      <c r="AA1015" s="35">
        <f>SUMIFS(рўйхат!Z:Z,рўйхат!$CX:$CX,$B$1064,рўйхат!$D:$D,$C1015)</f>
        <v/>
      </c>
      <c r="AB1015" s="36">
        <f>SUMIFS(рўйхат!AA:AA,рўйхат!$CX:$CX,$B$1064,рўйхат!$D:$D,$C1015)</f>
        <v/>
      </c>
      <c r="AC1015" s="35">
        <f>SUMIFS(рўйхат!AB:AB,рўйхат!$CX:$CX,$B$1064,рўйхат!$D:$D,$C1015)</f>
        <v/>
      </c>
      <c r="AD1015" s="36">
        <f>SUMIFS(рўйхат!AC:AC,рўйхат!$CX:$CX,$B$1064,рўйхат!$D:$D,$C1015)</f>
        <v/>
      </c>
      <c r="AE1015" s="35">
        <f>SUMIFS(рўйхат!AD:AD,рўйхат!$CX:$CX,$B$1064,рўйхат!$D:$D,$C1015)</f>
        <v/>
      </c>
      <c r="AF1015" s="36">
        <f>SUMIFS(рўйхат!AE:AE,рўйхат!$CX:$CX,$B$1064,рўйхат!$D:$D,$C1015)</f>
        <v/>
      </c>
      <c r="AG1015" s="35">
        <f>SUMIFS(рўйхат!AH:AH,рўйхат!$CX:$CX,$B$1064,рўйхат!$D:$D,$C1015)</f>
        <v/>
      </c>
      <c r="AH1015" s="36">
        <f>SUMIFS(рўйхат!AI:AI,рўйхат!$CX:$CX,$B$1064,рўйхат!$D:$D,$C1015)</f>
        <v/>
      </c>
      <c r="AI1015" s="35">
        <f>SUMIFS(рўйхат!AJ:AJ,рўйхат!$CX:$CX,$B$1064,рўйхат!$D:$D,$C1015)</f>
        <v/>
      </c>
      <c r="AJ1015" s="36">
        <f>SUMIFS(рўйхат!AK:AK,рўйхат!$CX:$CX,$B$1064,рўйхат!$D:$D,$C1015)</f>
        <v/>
      </c>
      <c r="AK1015" s="35">
        <f>SUMIFS(рўйхат!AL:AL,рўйхат!$CX:$CX,$B$1064,рўйхат!$D:$D,$C1015)</f>
        <v/>
      </c>
      <c r="AL1015" s="36">
        <f>SUMIFS(рўйхат!AM:AM,рўйхат!$CX:$CX,$B$1064,рўйхат!$D:$D,$C1015)</f>
        <v/>
      </c>
      <c r="AM1015" s="77">
        <f>IFERROR(Q1015/E1015,0)</f>
        <v/>
      </c>
      <c r="AN1015" s="77">
        <f>IFERROR(R1015/F1015,0)</f>
        <v/>
      </c>
      <c r="AO1015" s="35">
        <f>SUMIFS(рўйхат!AX:AX,рўйхат!$CX:$CX,$B$1064,рўйхат!$D:$D,$C1015)</f>
        <v/>
      </c>
      <c r="AP1015" s="36">
        <f>SUMIFS(рўйхат!AY:AY,рўйхат!$CX:$CX,$B$1064,рўйхат!$D:$D,$C1015)</f>
        <v/>
      </c>
      <c r="AQ1015" s="35">
        <f>SUMIFS(рўйхат!AZ:AZ,рўйхат!$CX:$CX,$B$1064,рўйхат!$D:$D,$C1015)</f>
        <v/>
      </c>
      <c r="AR1015" s="36">
        <f>SUMIFS(рўйхат!BA:BA,рўйхат!$CX:$CX,$B$1064,рўйхат!$D:$D,$C1015)</f>
        <v/>
      </c>
      <c r="AS1015" s="35">
        <f>SUMIFS(рўйхат!BB:BB,рўйхат!$CX:$CX,$B$1064,рўйхат!$D:$D,$C1015)</f>
        <v/>
      </c>
      <c r="AT1015" s="36">
        <f>SUMIFS(рўйхат!BC:BC,рўйхат!$CX:$CX,$B$1064,рўйхат!$D:$D,$C1015)</f>
        <v/>
      </c>
      <c r="AU1015" s="35">
        <f>SUMIFS(рўйхат!BD:BD,рўйхат!$CX:$CX,$B$1064,рўйхат!$D:$D,$C1015)</f>
        <v/>
      </c>
      <c r="AV1015" s="36">
        <f>SUMIFS(рўйхат!BE:BE,рўйхат!$CX:$CX,$B$1064,рўйхат!$D:$D,$C1015)</f>
        <v/>
      </c>
      <c r="AW1015" s="35">
        <f>SUMIFS(рўйхат!BF:BF,рўйхат!$CX:$CX,$B$1064,рўйхат!$D:$D,$C1015)</f>
        <v/>
      </c>
      <c r="AX1015" s="36">
        <f>SUMIFS(рўйхат!BG:BG,рўйхат!$CX:$CX,$B$1064,рўйхат!$D:$D,$C1015)</f>
        <v/>
      </c>
      <c r="AY1015" s="35">
        <f>SUMIFS(рўйхат!BH:BH,рўйхат!$CX:$CX,$B$1064,рўйхат!$D:$D,$C1015)</f>
        <v/>
      </c>
      <c r="AZ1015" s="36">
        <f>SUMIFS(рўйхат!BI:BI,рўйхат!$CX:$CX,$B$1064,рўйхат!$D:$D,$C1015)</f>
        <v/>
      </c>
      <c r="BA1015" s="35">
        <f>SUMIFS(рўйхат!BJ:BJ,рўйхат!$CX:$CX,$B$1064,рўйхат!$D:$D,$C1015)</f>
        <v/>
      </c>
      <c r="BB1015" s="36">
        <f>SUMIFS(рўйхат!BK:BK,рўйхат!$CX:$CX,$B$1064,рўйхат!$D:$D,$C1015)</f>
        <v/>
      </c>
      <c r="BC1015" s="77">
        <f>IFERROR(AO1015/E1015,0)</f>
        <v/>
      </c>
      <c r="BD1015" s="77">
        <f>IFERROR(AP1015/F1015,0)</f>
        <v/>
      </c>
      <c r="BE1015" s="35">
        <f>SUMIFS(рўйхат!BL:BL,рўйхат!$CX:$CX,$B$1064,рўйхат!$D:$D,$C1015)</f>
        <v/>
      </c>
      <c r="BF1015" s="36">
        <f>SUMIFS(рўйхат!BM:BM,рўйхат!$CX:$CX,$B$1064,рўйхат!$D:$D,$C1015)</f>
        <v/>
      </c>
      <c r="BG1015" s="35">
        <f>SUMIFS(рўйхат!BN:BN,рўйхат!$CX:$CX,$B$1064,рўйхат!$D:$D,$C1015)</f>
        <v/>
      </c>
      <c r="BH1015" s="36">
        <f>SUMIFS(рўйхат!BO:BO,рўйхат!$CX:$CX,$B$1064,рўйхат!$D:$D,$C1015)</f>
        <v/>
      </c>
      <c r="BI1015" s="35">
        <f>SUMIFS(рўйхат!BP:BP,рўйхат!$CX:$CX,$B$1064,рўйхат!$D:$D,$C1015)</f>
        <v/>
      </c>
      <c r="BJ1015" s="36">
        <f>SUMIFS(рўйхат!BQ:BQ,рўйхат!$CX:$CX,$B$1064,рўйхат!$D:$D,$C1015)</f>
        <v/>
      </c>
      <c r="BK1015" s="35">
        <f>SUMIFS(рўйхат!BR:BR,рўйхат!$CX:$CX,$B$1064,рўйхат!$D:$D,$C1015)</f>
        <v/>
      </c>
      <c r="BL1015" s="36">
        <f>SUMIFS(рўйхат!BS:BS,рўйхат!$CX:$CX,$B$1064,рўйхат!$D:$D,$C1015)</f>
        <v/>
      </c>
      <c r="BM1015" s="35">
        <f>SUMIFS(рўйхат!BT:BT,рўйхат!$CX:$CX,$B$1064,рўйхат!$D:$D,$C1015)</f>
        <v/>
      </c>
      <c r="BN1015" s="36">
        <f>SUMIFS(рўйхат!BU:BU,рўйхат!$CX:$CX,$B$1064,рўйхат!$D:$D,$C1015)</f>
        <v/>
      </c>
      <c r="BO1015" s="35">
        <f>SUMIFS(рўйхат!BX:BX,рўйхат!$CX:$CX,$B$1064,рўйхат!$D:$D,$C1015)</f>
        <v/>
      </c>
      <c r="BP1015" s="36">
        <f>SUMIFS(рўйхат!BY:BY,рўйхат!$CX:$CX,$B$1064,рўйхат!$D:$D,$C1015)</f>
        <v/>
      </c>
      <c r="BQ1015" s="35">
        <f>SUMIFS(рўйхат!BZ:BZ,рўйхат!$CX:$CX,$B$1064,рўйхат!$D:$D,$C1015)</f>
        <v/>
      </c>
      <c r="BR1015" s="36">
        <f>SUMIFS(рўйхат!CA:CA,рўйхат!$CX:$CX,$B$1064,рўйхат!$D:$D,$C1015)</f>
        <v/>
      </c>
      <c r="BS1015" s="35">
        <f>SUMIFS(рўйхат!CB:CB,рўйхат!$CX:$CX,$B$1064,рўйхат!$D:$D,$C1015)</f>
        <v/>
      </c>
      <c r="BT1015" s="36">
        <f>SUMIFS(рўйхат!CC:CC,рўйхат!$CX:$CX,$B$1064,рўйхат!$D:$D,$C1015)</f>
        <v/>
      </c>
      <c r="BU1015" s="35">
        <f>SUMIFS(рўйхат!CD:CD,рўйхат!$CX:$CX,$B$1064,рўйхат!$D:$D,$C1015)</f>
        <v/>
      </c>
      <c r="BV1015" s="36">
        <f>SUMIFS(рўйхат!CE:CE,рўйхат!$CX:$CX,$B$1064,рўйхат!$D:$D,$C1015)</f>
        <v/>
      </c>
      <c r="BW1015" s="35">
        <f>SUMIFS(рўйхат!CH:CH,рўйхат!$CX:$CX,$B$1064,рўйхат!$D:$D,$C1015)</f>
        <v/>
      </c>
      <c r="BX1015" s="36">
        <f>SUMIFS(рўйхат!CI:CI,рўйхат!$CX:$CX,$B$1064,рўйхат!$D:$D,$C1015)</f>
        <v/>
      </c>
      <c r="BY1015" s="35">
        <f>SUMIFS(рўйхат!CJ:CJ,рўйхат!$CX:$CX,$B$1064,рўйхат!$D:$D,$C1015)</f>
        <v/>
      </c>
      <c r="BZ1015" s="36">
        <f>SUMIFS(рўйхат!CK:CK,рўйхат!$CX:$CX,$B$1064,рўйхат!$D:$D,$C1015)</f>
        <v/>
      </c>
      <c r="CA1015" s="35">
        <f>SUMIFS(рўйхат!CL:CL,рўйхат!$CX:$CX,$B$1064,рўйхат!$D:$D,$C1015)</f>
        <v/>
      </c>
      <c r="CB1015" s="36">
        <f>SUMIFS(рўйхат!CM:CM,рўйхат!$CX:$CX,$B$1064,рўйхат!$D:$D,$C1015)</f>
        <v/>
      </c>
      <c r="CC1015" s="35">
        <f>SUMIFS(рўйхат!CN:CN,рўйхат!$CX:$CX,$B$1064,рўйхат!$D:$D,$C1015)</f>
        <v/>
      </c>
      <c r="CD1015" s="36">
        <f>SUMIFS(рўйхат!CO:CO,рўйхат!$CX:$CX,$B$1064,рўйхат!$D:$D,$C1015)</f>
        <v/>
      </c>
      <c r="CE1015" s="77">
        <f>IFERROR(BE1015/(Q1015+BE1015),0)</f>
        <v/>
      </c>
      <c r="CF1015" s="78">
        <f>IFERROR(BF1015/(R1015+BF1015),0)</f>
        <v/>
      </c>
    </row>
    <row r="1016" hidden="1" outlineLevel="1" ht="30" customFormat="1" customHeight="1" s="8">
      <c r="A1016" s="39" t="n"/>
      <c r="B1016" s="50" t="n">
        <v>18</v>
      </c>
      <c r="C1016" s="131" t="inlineStr">
        <is>
          <t>Ер қаридан фойдаланувчи субъектларнинг таҳлили</t>
        </is>
      </c>
      <c r="D1016" s="16" t="n"/>
      <c r="E1016" s="35">
        <f>SUMIFS(рўйхат!F:F,рўйхат!$CX:$CX,$B$1064,рўйхат!$D:$D,$C1016)</f>
        <v/>
      </c>
      <c r="F1016" s="36">
        <f>SUMIFS(рўйхат!G:G,рўйхат!$CX:$CX,$B$1064,рўйхат!$D:$D,$C1016)</f>
        <v/>
      </c>
      <c r="G1016" s="35">
        <f>SUMIFS(рўйхат!H:H,рўйхат!$CX:$CX,$B$1064,рўйхат!$D:$D,$C1016)</f>
        <v/>
      </c>
      <c r="H1016" s="36">
        <f>SUMIFS(рўйхат!I:I,рўйхат!$CX:$CX,$B$1064,рўйхат!$D:$D,$C1016)</f>
        <v/>
      </c>
      <c r="I1016" s="35">
        <f>SUMIFS(рўйхат!J:J,рўйхат!$CX:$CX,$B$1064,рўйхат!$D:$D,$C1016)</f>
        <v/>
      </c>
      <c r="J1016" s="36">
        <f>SUMIFS(рўйхат!K:K,рўйхат!$CX:$CX,$B$1064,рўйхат!$D:$D,$C1016)</f>
        <v/>
      </c>
      <c r="K1016" s="35">
        <f>SUMIFS(рўйхат!L:L,рўйхат!$CX:$CX,$B$1064,рўйхат!$D:$D,$C1016)</f>
        <v/>
      </c>
      <c r="L1016" s="36">
        <f>SUMIFS(рўйхат!M:M,рўйхат!$CX:$CX,$B$1064,рўйхат!$D:$D,$C1016)</f>
        <v/>
      </c>
      <c r="M1016" s="35">
        <f>SUMIFS(рўйхат!N:N,рўйхат!$CX:$CX,$B$1064,рўйхат!$D:$D,$C1016)</f>
        <v/>
      </c>
      <c r="N1016" s="36">
        <f>SUMIFS(рўйхат!O:O,рўйхат!$CX:$CX,$B$1064,рўйхат!$D:$D,$C1016)</f>
        <v/>
      </c>
      <c r="O1016" s="34">
        <f>IFERROR(M1016/E1016,0)</f>
        <v/>
      </c>
      <c r="P1016" s="34">
        <f>IFERROR(N1016/F1016,0)</f>
        <v/>
      </c>
      <c r="Q1016" s="35">
        <f>SUMIFS(рўйхат!P:P,рўйхат!$CX:$CX,$B$1064,рўйхат!$D:$D,$C1016)</f>
        <v/>
      </c>
      <c r="R1016" s="36">
        <f>SUMIFS(рўйхат!Q:Q,рўйхат!$CX:$CX,$B$1064,рўйхат!$D:$D,$C1016)</f>
        <v/>
      </c>
      <c r="S1016" s="35">
        <f>SUMIFS(рўйхат!R:R,рўйхат!$CX:$CX,$B$1064,рўйхат!$D:$D,$C1016)</f>
        <v/>
      </c>
      <c r="T1016" s="36">
        <f>SUMIFS(рўйхат!S:S,рўйхат!$CX:$CX,$B$1064,рўйхат!$D:$D,$C1016)</f>
        <v/>
      </c>
      <c r="U1016" s="35">
        <f>SUMIFS(рўйхат!T:T,рўйхат!$CX:$CX,$B$1064,рўйхат!$D:$D,$C1016)</f>
        <v/>
      </c>
      <c r="V1016" s="36">
        <f>SUMIFS(рўйхат!U:U,рўйхат!$CX:$CX,$B$1064,рўйхат!$D:$D,$C1016)</f>
        <v/>
      </c>
      <c r="W1016" s="35">
        <f>SUMIFS(рўйхат!V:V,рўйхат!$CX:$CX,$B$1064,рўйхат!$D:$D,$C1016)</f>
        <v/>
      </c>
      <c r="X1016" s="36">
        <f>SUMIFS(рўйхат!W:W,рўйхат!$CX:$CX,$B$1064,рўйхат!$D:$D,$C1016)</f>
        <v/>
      </c>
      <c r="Y1016" s="35">
        <f>SUMIFS(рўйхат!X:X,рўйхат!$CX:$CX,$B$1064,рўйхат!$D:$D,$C1016)</f>
        <v/>
      </c>
      <c r="Z1016" s="36">
        <f>SUMIFS(рўйхат!Y:Y,рўйхат!$CX:$CX,$B$1064,рўйхат!$D:$D,$C1016)</f>
        <v/>
      </c>
      <c r="AA1016" s="35">
        <f>SUMIFS(рўйхат!Z:Z,рўйхат!$CX:$CX,$B$1064,рўйхат!$D:$D,$C1016)</f>
        <v/>
      </c>
      <c r="AB1016" s="36">
        <f>SUMIFS(рўйхат!AA:AA,рўйхат!$CX:$CX,$B$1064,рўйхат!$D:$D,$C1016)</f>
        <v/>
      </c>
      <c r="AC1016" s="35">
        <f>SUMIFS(рўйхат!AB:AB,рўйхат!$CX:$CX,$B$1064,рўйхат!$D:$D,$C1016)</f>
        <v/>
      </c>
      <c r="AD1016" s="36">
        <f>SUMIFS(рўйхат!AC:AC,рўйхат!$CX:$CX,$B$1064,рўйхат!$D:$D,$C1016)</f>
        <v/>
      </c>
      <c r="AE1016" s="35">
        <f>SUMIFS(рўйхат!AD:AD,рўйхат!$CX:$CX,$B$1064,рўйхат!$D:$D,$C1016)</f>
        <v/>
      </c>
      <c r="AF1016" s="36">
        <f>SUMIFS(рўйхат!AE:AE,рўйхат!$CX:$CX,$B$1064,рўйхат!$D:$D,$C1016)</f>
        <v/>
      </c>
      <c r="AG1016" s="35">
        <f>SUMIFS(рўйхат!AH:AH,рўйхат!$CX:$CX,$B$1064,рўйхат!$D:$D,$C1016)</f>
        <v/>
      </c>
      <c r="AH1016" s="36">
        <f>SUMIFS(рўйхат!AI:AI,рўйхат!$CX:$CX,$B$1064,рўйхат!$D:$D,$C1016)</f>
        <v/>
      </c>
      <c r="AI1016" s="35">
        <f>SUMIFS(рўйхат!AJ:AJ,рўйхат!$CX:$CX,$B$1064,рўйхат!$D:$D,$C1016)</f>
        <v/>
      </c>
      <c r="AJ1016" s="36">
        <f>SUMIFS(рўйхат!AK:AK,рўйхат!$CX:$CX,$B$1064,рўйхат!$D:$D,$C1016)</f>
        <v/>
      </c>
      <c r="AK1016" s="35">
        <f>SUMIFS(рўйхат!AL:AL,рўйхат!$CX:$CX,$B$1064,рўйхат!$D:$D,$C1016)</f>
        <v/>
      </c>
      <c r="AL1016" s="36">
        <f>SUMIFS(рўйхат!AM:AM,рўйхат!$CX:$CX,$B$1064,рўйхат!$D:$D,$C1016)</f>
        <v/>
      </c>
      <c r="AM1016" s="77">
        <f>IFERROR(Q1016/E1016,0)</f>
        <v/>
      </c>
      <c r="AN1016" s="77">
        <f>IFERROR(R1016/F1016,0)</f>
        <v/>
      </c>
      <c r="AO1016" s="35">
        <f>SUMIFS(рўйхат!AX:AX,рўйхат!$CX:$CX,$B$1064,рўйхат!$D:$D,$C1016)</f>
        <v/>
      </c>
      <c r="AP1016" s="36">
        <f>SUMIFS(рўйхат!AY:AY,рўйхат!$CX:$CX,$B$1064,рўйхат!$D:$D,$C1016)</f>
        <v/>
      </c>
      <c r="AQ1016" s="35">
        <f>SUMIFS(рўйхат!AZ:AZ,рўйхат!$CX:$CX,$B$1064,рўйхат!$D:$D,$C1016)</f>
        <v/>
      </c>
      <c r="AR1016" s="36">
        <f>SUMIFS(рўйхат!BA:BA,рўйхат!$CX:$CX,$B$1064,рўйхат!$D:$D,$C1016)</f>
        <v/>
      </c>
      <c r="AS1016" s="35">
        <f>SUMIFS(рўйхат!BB:BB,рўйхат!$CX:$CX,$B$1064,рўйхат!$D:$D,$C1016)</f>
        <v/>
      </c>
      <c r="AT1016" s="36">
        <f>SUMIFS(рўйхат!BC:BC,рўйхат!$CX:$CX,$B$1064,рўйхат!$D:$D,$C1016)</f>
        <v/>
      </c>
      <c r="AU1016" s="35">
        <f>SUMIFS(рўйхат!BD:BD,рўйхат!$CX:$CX,$B$1064,рўйхат!$D:$D,$C1016)</f>
        <v/>
      </c>
      <c r="AV1016" s="36">
        <f>SUMIFS(рўйхат!BE:BE,рўйхат!$CX:$CX,$B$1064,рўйхат!$D:$D,$C1016)</f>
        <v/>
      </c>
      <c r="AW1016" s="35">
        <f>SUMIFS(рўйхат!BF:BF,рўйхат!$CX:$CX,$B$1064,рўйхат!$D:$D,$C1016)</f>
        <v/>
      </c>
      <c r="AX1016" s="36">
        <f>SUMIFS(рўйхат!BG:BG,рўйхат!$CX:$CX,$B$1064,рўйхат!$D:$D,$C1016)</f>
        <v/>
      </c>
      <c r="AY1016" s="35">
        <f>SUMIFS(рўйхат!BH:BH,рўйхат!$CX:$CX,$B$1064,рўйхат!$D:$D,$C1016)</f>
        <v/>
      </c>
      <c r="AZ1016" s="36">
        <f>SUMIFS(рўйхат!BI:BI,рўйхат!$CX:$CX,$B$1064,рўйхат!$D:$D,$C1016)</f>
        <v/>
      </c>
      <c r="BA1016" s="35">
        <f>SUMIFS(рўйхат!BJ:BJ,рўйхат!$CX:$CX,$B$1064,рўйхат!$D:$D,$C1016)</f>
        <v/>
      </c>
      <c r="BB1016" s="36">
        <f>SUMIFS(рўйхат!BK:BK,рўйхат!$CX:$CX,$B$1064,рўйхат!$D:$D,$C1016)</f>
        <v/>
      </c>
      <c r="BC1016" s="77">
        <f>IFERROR(AO1016/E1016,0)</f>
        <v/>
      </c>
      <c r="BD1016" s="77">
        <f>IFERROR(AP1016/F1016,0)</f>
        <v/>
      </c>
      <c r="BE1016" s="35">
        <f>SUMIFS(рўйхат!BL:BL,рўйхат!$CX:$CX,$B$1064,рўйхат!$D:$D,$C1016)</f>
        <v/>
      </c>
      <c r="BF1016" s="36">
        <f>SUMIFS(рўйхат!BM:BM,рўйхат!$CX:$CX,$B$1064,рўйхат!$D:$D,$C1016)</f>
        <v/>
      </c>
      <c r="BG1016" s="35">
        <f>SUMIFS(рўйхат!BN:BN,рўйхат!$CX:$CX,$B$1064,рўйхат!$D:$D,$C1016)</f>
        <v/>
      </c>
      <c r="BH1016" s="36">
        <f>SUMIFS(рўйхат!BO:BO,рўйхат!$CX:$CX,$B$1064,рўйхат!$D:$D,$C1016)</f>
        <v/>
      </c>
      <c r="BI1016" s="35">
        <f>SUMIFS(рўйхат!BP:BP,рўйхат!$CX:$CX,$B$1064,рўйхат!$D:$D,$C1016)</f>
        <v/>
      </c>
      <c r="BJ1016" s="36">
        <f>SUMIFS(рўйхат!BQ:BQ,рўйхат!$CX:$CX,$B$1064,рўйхат!$D:$D,$C1016)</f>
        <v/>
      </c>
      <c r="BK1016" s="35">
        <f>SUMIFS(рўйхат!BR:BR,рўйхат!$CX:$CX,$B$1064,рўйхат!$D:$D,$C1016)</f>
        <v/>
      </c>
      <c r="BL1016" s="36">
        <f>SUMIFS(рўйхат!BS:BS,рўйхат!$CX:$CX,$B$1064,рўйхат!$D:$D,$C1016)</f>
        <v/>
      </c>
      <c r="BM1016" s="35">
        <f>SUMIFS(рўйхат!BT:BT,рўйхат!$CX:$CX,$B$1064,рўйхат!$D:$D,$C1016)</f>
        <v/>
      </c>
      <c r="BN1016" s="36">
        <f>SUMIFS(рўйхат!BU:BU,рўйхат!$CX:$CX,$B$1064,рўйхат!$D:$D,$C1016)</f>
        <v/>
      </c>
      <c r="BO1016" s="35">
        <f>SUMIFS(рўйхат!BX:BX,рўйхат!$CX:$CX,$B$1064,рўйхат!$D:$D,$C1016)</f>
        <v/>
      </c>
      <c r="BP1016" s="36">
        <f>SUMIFS(рўйхат!BY:BY,рўйхат!$CX:$CX,$B$1064,рўйхат!$D:$D,$C1016)</f>
        <v/>
      </c>
      <c r="BQ1016" s="35">
        <f>SUMIFS(рўйхат!BZ:BZ,рўйхат!$CX:$CX,$B$1064,рўйхат!$D:$D,$C1016)</f>
        <v/>
      </c>
      <c r="BR1016" s="36">
        <f>SUMIFS(рўйхат!CA:CA,рўйхат!$CX:$CX,$B$1064,рўйхат!$D:$D,$C1016)</f>
        <v/>
      </c>
      <c r="BS1016" s="35">
        <f>SUMIFS(рўйхат!CB:CB,рўйхат!$CX:$CX,$B$1064,рўйхат!$D:$D,$C1016)</f>
        <v/>
      </c>
      <c r="BT1016" s="36">
        <f>SUMIFS(рўйхат!CC:CC,рўйхат!$CX:$CX,$B$1064,рўйхат!$D:$D,$C1016)</f>
        <v/>
      </c>
      <c r="BU1016" s="35">
        <f>SUMIFS(рўйхат!CD:CD,рўйхат!$CX:$CX,$B$1064,рўйхат!$D:$D,$C1016)</f>
        <v/>
      </c>
      <c r="BV1016" s="36">
        <f>SUMIFS(рўйхат!CE:CE,рўйхат!$CX:$CX,$B$1064,рўйхат!$D:$D,$C1016)</f>
        <v/>
      </c>
      <c r="BW1016" s="35">
        <f>SUMIFS(рўйхат!CH:CH,рўйхат!$CX:$CX,$B$1064,рўйхат!$D:$D,$C1016)</f>
        <v/>
      </c>
      <c r="BX1016" s="36">
        <f>SUMIFS(рўйхат!CI:CI,рўйхат!$CX:$CX,$B$1064,рўйхат!$D:$D,$C1016)</f>
        <v/>
      </c>
      <c r="BY1016" s="35">
        <f>SUMIFS(рўйхат!CJ:CJ,рўйхат!$CX:$CX,$B$1064,рўйхат!$D:$D,$C1016)</f>
        <v/>
      </c>
      <c r="BZ1016" s="36">
        <f>SUMIFS(рўйхат!CK:CK,рўйхат!$CX:$CX,$B$1064,рўйхат!$D:$D,$C1016)</f>
        <v/>
      </c>
      <c r="CA1016" s="35">
        <f>SUMIFS(рўйхат!CL:CL,рўйхат!$CX:$CX,$B$1064,рўйхат!$D:$D,$C1016)</f>
        <v/>
      </c>
      <c r="CB1016" s="36">
        <f>SUMIFS(рўйхат!CM:CM,рўйхат!$CX:$CX,$B$1064,рўйхат!$D:$D,$C1016)</f>
        <v/>
      </c>
      <c r="CC1016" s="35">
        <f>SUMIFS(рўйхат!CN:CN,рўйхат!$CX:$CX,$B$1064,рўйхат!$D:$D,$C1016)</f>
        <v/>
      </c>
      <c r="CD1016" s="36">
        <f>SUMIFS(рўйхат!CO:CO,рўйхат!$CX:$CX,$B$1064,рўйхат!$D:$D,$C1016)</f>
        <v/>
      </c>
      <c r="CE1016" s="77">
        <f>IFERROR(BE1016/(Q1016+BE1016),0)</f>
        <v/>
      </c>
      <c r="CF1016" s="78">
        <f>IFERROR(BF1016/(R1016+BF1016),0)</f>
        <v/>
      </c>
    </row>
    <row r="1017" hidden="1" outlineLevel="1" ht="30" customFormat="1" customHeight="1" s="8">
      <c r="A1017" s="39" t="n"/>
      <c r="B1017" s="50" t="n">
        <v>19</v>
      </c>
      <c r="C1017" s="131" t="inlineStr">
        <is>
          <t>Ер қаъридан фойдаланувчи субъектларнинг таҳлили (2024 й)</t>
        </is>
      </c>
      <c r="D1017" s="16" t="n"/>
      <c r="E1017" s="35">
        <f>SUMIFS(рўйхат!F:F,рўйхат!$CX:$CX,$B$1064,рўйхат!$D:$D,$C1017)</f>
        <v/>
      </c>
      <c r="F1017" s="36">
        <f>SUMIFS(рўйхат!G:G,рўйхат!$CX:$CX,$B$1064,рўйхат!$D:$D,$C1017)</f>
        <v/>
      </c>
      <c r="G1017" s="35">
        <f>SUMIFS(рўйхат!H:H,рўйхат!$CX:$CX,$B$1064,рўйхат!$D:$D,$C1017)</f>
        <v/>
      </c>
      <c r="H1017" s="36">
        <f>SUMIFS(рўйхат!I:I,рўйхат!$CX:$CX,$B$1064,рўйхат!$D:$D,$C1017)</f>
        <v/>
      </c>
      <c r="I1017" s="35">
        <f>SUMIFS(рўйхат!J:J,рўйхат!$CX:$CX,$B$1064,рўйхат!$D:$D,$C1017)</f>
        <v/>
      </c>
      <c r="J1017" s="36">
        <f>SUMIFS(рўйхат!K:K,рўйхат!$CX:$CX,$B$1064,рўйхат!$D:$D,$C1017)</f>
        <v/>
      </c>
      <c r="K1017" s="35">
        <f>SUMIFS(рўйхат!L:L,рўйхат!$CX:$CX,$B$1064,рўйхат!$D:$D,$C1017)</f>
        <v/>
      </c>
      <c r="L1017" s="36">
        <f>SUMIFS(рўйхат!M:M,рўйхат!$CX:$CX,$B$1064,рўйхат!$D:$D,$C1017)</f>
        <v/>
      </c>
      <c r="M1017" s="35">
        <f>SUMIFS(рўйхат!N:N,рўйхат!$CX:$CX,$B$1064,рўйхат!$D:$D,$C1017)</f>
        <v/>
      </c>
      <c r="N1017" s="36">
        <f>SUMIFS(рўйхат!O:O,рўйхат!$CX:$CX,$B$1064,рўйхат!$D:$D,$C1017)</f>
        <v/>
      </c>
      <c r="O1017" s="34">
        <f>IFERROR(M1017/E1017,0)</f>
        <v/>
      </c>
      <c r="P1017" s="34">
        <f>IFERROR(N1017/F1017,0)</f>
        <v/>
      </c>
      <c r="Q1017" s="35">
        <f>SUMIFS(рўйхат!P:P,рўйхат!$CX:$CX,$B$1064,рўйхат!$D:$D,$C1017)</f>
        <v/>
      </c>
      <c r="R1017" s="36">
        <f>SUMIFS(рўйхат!Q:Q,рўйхат!$CX:$CX,$B$1064,рўйхат!$D:$D,$C1017)</f>
        <v/>
      </c>
      <c r="S1017" s="35">
        <f>SUMIFS(рўйхат!R:R,рўйхат!$CX:$CX,$B$1064,рўйхат!$D:$D,$C1017)</f>
        <v/>
      </c>
      <c r="T1017" s="36">
        <f>SUMIFS(рўйхат!S:S,рўйхат!$CX:$CX,$B$1064,рўйхат!$D:$D,$C1017)</f>
        <v/>
      </c>
      <c r="U1017" s="35">
        <f>SUMIFS(рўйхат!T:T,рўйхат!$CX:$CX,$B$1064,рўйхат!$D:$D,$C1017)</f>
        <v/>
      </c>
      <c r="V1017" s="36">
        <f>SUMIFS(рўйхат!U:U,рўйхат!$CX:$CX,$B$1064,рўйхат!$D:$D,$C1017)</f>
        <v/>
      </c>
      <c r="W1017" s="35">
        <f>SUMIFS(рўйхат!V:V,рўйхат!$CX:$CX,$B$1064,рўйхат!$D:$D,$C1017)</f>
        <v/>
      </c>
      <c r="X1017" s="36">
        <f>SUMIFS(рўйхат!W:W,рўйхат!$CX:$CX,$B$1064,рўйхат!$D:$D,$C1017)</f>
        <v/>
      </c>
      <c r="Y1017" s="35">
        <f>SUMIFS(рўйхат!X:X,рўйхат!$CX:$CX,$B$1064,рўйхат!$D:$D,$C1017)</f>
        <v/>
      </c>
      <c r="Z1017" s="36">
        <f>SUMIFS(рўйхат!Y:Y,рўйхат!$CX:$CX,$B$1064,рўйхат!$D:$D,$C1017)</f>
        <v/>
      </c>
      <c r="AA1017" s="35">
        <f>SUMIFS(рўйхат!Z:Z,рўйхат!$CX:$CX,$B$1064,рўйхат!$D:$D,$C1017)</f>
        <v/>
      </c>
      <c r="AB1017" s="36">
        <f>SUMIFS(рўйхат!AA:AA,рўйхат!$CX:$CX,$B$1064,рўйхат!$D:$D,$C1017)</f>
        <v/>
      </c>
      <c r="AC1017" s="35">
        <f>SUMIFS(рўйхат!AB:AB,рўйхат!$CX:$CX,$B$1064,рўйхат!$D:$D,$C1017)</f>
        <v/>
      </c>
      <c r="AD1017" s="36">
        <f>SUMIFS(рўйхат!AC:AC,рўйхат!$CX:$CX,$B$1064,рўйхат!$D:$D,$C1017)</f>
        <v/>
      </c>
      <c r="AE1017" s="35">
        <f>SUMIFS(рўйхат!AD:AD,рўйхат!$CX:$CX,$B$1064,рўйхат!$D:$D,$C1017)</f>
        <v/>
      </c>
      <c r="AF1017" s="36">
        <f>SUMIFS(рўйхат!AE:AE,рўйхат!$CX:$CX,$B$1064,рўйхат!$D:$D,$C1017)</f>
        <v/>
      </c>
      <c r="AG1017" s="35">
        <f>SUMIFS(рўйхат!AH:AH,рўйхат!$CX:$CX,$B$1064,рўйхат!$D:$D,$C1017)</f>
        <v/>
      </c>
      <c r="AH1017" s="36">
        <f>SUMIFS(рўйхат!AI:AI,рўйхат!$CX:$CX,$B$1064,рўйхат!$D:$D,$C1017)</f>
        <v/>
      </c>
      <c r="AI1017" s="35">
        <f>SUMIFS(рўйхат!AJ:AJ,рўйхат!$CX:$CX,$B$1064,рўйхат!$D:$D,$C1017)</f>
        <v/>
      </c>
      <c r="AJ1017" s="36">
        <f>SUMIFS(рўйхат!AK:AK,рўйхат!$CX:$CX,$B$1064,рўйхат!$D:$D,$C1017)</f>
        <v/>
      </c>
      <c r="AK1017" s="35">
        <f>SUMIFS(рўйхат!AL:AL,рўйхат!$CX:$CX,$B$1064,рўйхат!$D:$D,$C1017)</f>
        <v/>
      </c>
      <c r="AL1017" s="36">
        <f>SUMIFS(рўйхат!AM:AM,рўйхат!$CX:$CX,$B$1064,рўйхат!$D:$D,$C1017)</f>
        <v/>
      </c>
      <c r="AM1017" s="77">
        <f>IFERROR(Q1017/E1017,0)</f>
        <v/>
      </c>
      <c r="AN1017" s="77">
        <f>IFERROR(R1017/F1017,0)</f>
        <v/>
      </c>
      <c r="AO1017" s="35">
        <f>SUMIFS(рўйхат!AX:AX,рўйхат!$CX:$CX,$B$1064,рўйхат!$D:$D,$C1017)</f>
        <v/>
      </c>
      <c r="AP1017" s="36">
        <f>SUMIFS(рўйхат!AY:AY,рўйхат!$CX:$CX,$B$1064,рўйхат!$D:$D,$C1017)</f>
        <v/>
      </c>
      <c r="AQ1017" s="35">
        <f>SUMIFS(рўйхат!AZ:AZ,рўйхат!$CX:$CX,$B$1064,рўйхат!$D:$D,$C1017)</f>
        <v/>
      </c>
      <c r="AR1017" s="36">
        <f>SUMIFS(рўйхат!BA:BA,рўйхат!$CX:$CX,$B$1064,рўйхат!$D:$D,$C1017)</f>
        <v/>
      </c>
      <c r="AS1017" s="35">
        <f>SUMIFS(рўйхат!BB:BB,рўйхат!$CX:$CX,$B$1064,рўйхат!$D:$D,$C1017)</f>
        <v/>
      </c>
      <c r="AT1017" s="36">
        <f>SUMIFS(рўйхат!BC:BC,рўйхат!$CX:$CX,$B$1064,рўйхат!$D:$D,$C1017)</f>
        <v/>
      </c>
      <c r="AU1017" s="35">
        <f>SUMIFS(рўйхат!BD:BD,рўйхат!$CX:$CX,$B$1064,рўйхат!$D:$D,$C1017)</f>
        <v/>
      </c>
      <c r="AV1017" s="36">
        <f>SUMIFS(рўйхат!BE:BE,рўйхат!$CX:$CX,$B$1064,рўйхат!$D:$D,$C1017)</f>
        <v/>
      </c>
      <c r="AW1017" s="35">
        <f>SUMIFS(рўйхат!BF:BF,рўйхат!$CX:$CX,$B$1064,рўйхат!$D:$D,$C1017)</f>
        <v/>
      </c>
      <c r="AX1017" s="36">
        <f>SUMIFS(рўйхат!BG:BG,рўйхат!$CX:$CX,$B$1064,рўйхат!$D:$D,$C1017)</f>
        <v/>
      </c>
      <c r="AY1017" s="35">
        <f>SUMIFS(рўйхат!BH:BH,рўйхат!$CX:$CX,$B$1064,рўйхат!$D:$D,$C1017)</f>
        <v/>
      </c>
      <c r="AZ1017" s="36">
        <f>SUMIFS(рўйхат!BI:BI,рўйхат!$CX:$CX,$B$1064,рўйхат!$D:$D,$C1017)</f>
        <v/>
      </c>
      <c r="BA1017" s="35">
        <f>SUMIFS(рўйхат!BJ:BJ,рўйхат!$CX:$CX,$B$1064,рўйхат!$D:$D,$C1017)</f>
        <v/>
      </c>
      <c r="BB1017" s="36">
        <f>SUMIFS(рўйхат!BK:BK,рўйхат!$CX:$CX,$B$1064,рўйхат!$D:$D,$C1017)</f>
        <v/>
      </c>
      <c r="BC1017" s="77">
        <f>IFERROR(AO1017/E1017,0)</f>
        <v/>
      </c>
      <c r="BD1017" s="77">
        <f>IFERROR(AP1017/F1017,0)</f>
        <v/>
      </c>
      <c r="BE1017" s="35">
        <f>SUMIFS(рўйхат!BL:BL,рўйхат!$CX:$CX,$B$1064,рўйхат!$D:$D,$C1017)</f>
        <v/>
      </c>
      <c r="BF1017" s="36">
        <f>SUMIFS(рўйхат!BM:BM,рўйхат!$CX:$CX,$B$1064,рўйхат!$D:$D,$C1017)</f>
        <v/>
      </c>
      <c r="BG1017" s="35">
        <f>SUMIFS(рўйхат!BN:BN,рўйхат!$CX:$CX,$B$1064,рўйхат!$D:$D,$C1017)</f>
        <v/>
      </c>
      <c r="BH1017" s="36">
        <f>SUMIFS(рўйхат!BO:BO,рўйхат!$CX:$CX,$B$1064,рўйхат!$D:$D,$C1017)</f>
        <v/>
      </c>
      <c r="BI1017" s="35">
        <f>SUMIFS(рўйхат!BP:BP,рўйхат!$CX:$CX,$B$1064,рўйхат!$D:$D,$C1017)</f>
        <v/>
      </c>
      <c r="BJ1017" s="36">
        <f>SUMIFS(рўйхат!BQ:BQ,рўйхат!$CX:$CX,$B$1064,рўйхат!$D:$D,$C1017)</f>
        <v/>
      </c>
      <c r="BK1017" s="35">
        <f>SUMIFS(рўйхат!BR:BR,рўйхат!$CX:$CX,$B$1064,рўйхат!$D:$D,$C1017)</f>
        <v/>
      </c>
      <c r="BL1017" s="36">
        <f>SUMIFS(рўйхат!BS:BS,рўйхат!$CX:$CX,$B$1064,рўйхат!$D:$D,$C1017)</f>
        <v/>
      </c>
      <c r="BM1017" s="35">
        <f>SUMIFS(рўйхат!BT:BT,рўйхат!$CX:$CX,$B$1064,рўйхат!$D:$D,$C1017)</f>
        <v/>
      </c>
      <c r="BN1017" s="36">
        <f>SUMIFS(рўйхат!BU:BU,рўйхат!$CX:$CX,$B$1064,рўйхат!$D:$D,$C1017)</f>
        <v/>
      </c>
      <c r="BO1017" s="35">
        <f>SUMIFS(рўйхат!BX:BX,рўйхат!$CX:$CX,$B$1064,рўйхат!$D:$D,$C1017)</f>
        <v/>
      </c>
      <c r="BP1017" s="36">
        <f>SUMIFS(рўйхат!BY:BY,рўйхат!$CX:$CX,$B$1064,рўйхат!$D:$D,$C1017)</f>
        <v/>
      </c>
      <c r="BQ1017" s="35">
        <f>SUMIFS(рўйхат!BZ:BZ,рўйхат!$CX:$CX,$B$1064,рўйхат!$D:$D,$C1017)</f>
        <v/>
      </c>
      <c r="BR1017" s="36">
        <f>SUMIFS(рўйхат!CA:CA,рўйхат!$CX:$CX,$B$1064,рўйхат!$D:$D,$C1017)</f>
        <v/>
      </c>
      <c r="BS1017" s="35">
        <f>SUMIFS(рўйхат!CB:CB,рўйхат!$CX:$CX,$B$1064,рўйхат!$D:$D,$C1017)</f>
        <v/>
      </c>
      <c r="BT1017" s="36">
        <f>SUMIFS(рўйхат!CC:CC,рўйхат!$CX:$CX,$B$1064,рўйхат!$D:$D,$C1017)</f>
        <v/>
      </c>
      <c r="BU1017" s="35">
        <f>SUMIFS(рўйхат!CD:CD,рўйхат!$CX:$CX,$B$1064,рўйхат!$D:$D,$C1017)</f>
        <v/>
      </c>
      <c r="BV1017" s="36">
        <f>SUMIFS(рўйхат!CE:CE,рўйхат!$CX:$CX,$B$1064,рўйхат!$D:$D,$C1017)</f>
        <v/>
      </c>
      <c r="BW1017" s="35">
        <f>SUMIFS(рўйхат!CH:CH,рўйхат!$CX:$CX,$B$1064,рўйхат!$D:$D,$C1017)</f>
        <v/>
      </c>
      <c r="BX1017" s="36">
        <f>SUMIFS(рўйхат!CI:CI,рўйхат!$CX:$CX,$B$1064,рўйхат!$D:$D,$C1017)</f>
        <v/>
      </c>
      <c r="BY1017" s="35">
        <f>SUMIFS(рўйхат!CJ:CJ,рўйхат!$CX:$CX,$B$1064,рўйхат!$D:$D,$C1017)</f>
        <v/>
      </c>
      <c r="BZ1017" s="36">
        <f>SUMIFS(рўйхат!CK:CK,рўйхат!$CX:$CX,$B$1064,рўйхат!$D:$D,$C1017)</f>
        <v/>
      </c>
      <c r="CA1017" s="35">
        <f>SUMIFS(рўйхат!CL:CL,рўйхат!$CX:$CX,$B$1064,рўйхат!$D:$D,$C1017)</f>
        <v/>
      </c>
      <c r="CB1017" s="36">
        <f>SUMIFS(рўйхат!CM:CM,рўйхат!$CX:$CX,$B$1064,рўйхат!$D:$D,$C1017)</f>
        <v/>
      </c>
      <c r="CC1017" s="35">
        <f>SUMIFS(рўйхат!CN:CN,рўйхат!$CX:$CX,$B$1064,рўйхат!$D:$D,$C1017)</f>
        <v/>
      </c>
      <c r="CD1017" s="36">
        <f>SUMIFS(рўйхат!CO:CO,рўйхат!$CX:$CX,$B$1064,рўйхат!$D:$D,$C1017)</f>
        <v/>
      </c>
      <c r="CE1017" s="77">
        <f>IFERROR(BE1017/(Q1017+BE1017),0)</f>
        <v/>
      </c>
      <c r="CF1017" s="78">
        <f>IFERROR(BF1017/(R1017+BF1017),0)</f>
        <v/>
      </c>
    </row>
    <row r="1018" hidden="1" outlineLevel="1" ht="30" customFormat="1" customHeight="1" s="8">
      <c r="A1018" s="39" t="n"/>
      <c r="B1018" s="50" t="n">
        <v>20</v>
      </c>
      <c r="C1018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018" s="16" t="n"/>
      <c r="E1018" s="35">
        <f>SUMIFS(рўйхат!F:F,рўйхат!$CX:$CX,$B$1064,рўйхат!$D:$D,$C1018)</f>
        <v/>
      </c>
      <c r="F1018" s="36">
        <f>SUMIFS(рўйхат!G:G,рўйхат!$CX:$CX,$B$1064,рўйхат!$D:$D,$C1018)</f>
        <v/>
      </c>
      <c r="G1018" s="35">
        <f>SUMIFS(рўйхат!H:H,рўйхат!$CX:$CX,$B$1064,рўйхат!$D:$D,$C1018)</f>
        <v/>
      </c>
      <c r="H1018" s="36">
        <f>SUMIFS(рўйхат!I:I,рўйхат!$CX:$CX,$B$1064,рўйхат!$D:$D,$C1018)</f>
        <v/>
      </c>
      <c r="I1018" s="35">
        <f>SUMIFS(рўйхат!J:J,рўйхат!$CX:$CX,$B$1064,рўйхат!$D:$D,$C1018)</f>
        <v/>
      </c>
      <c r="J1018" s="36">
        <f>SUMIFS(рўйхат!K:K,рўйхат!$CX:$CX,$B$1064,рўйхат!$D:$D,$C1018)</f>
        <v/>
      </c>
      <c r="K1018" s="35">
        <f>SUMIFS(рўйхат!L:L,рўйхат!$CX:$CX,$B$1064,рўйхат!$D:$D,$C1018)</f>
        <v/>
      </c>
      <c r="L1018" s="36">
        <f>SUMIFS(рўйхат!M:M,рўйхат!$CX:$CX,$B$1064,рўйхат!$D:$D,$C1018)</f>
        <v/>
      </c>
      <c r="M1018" s="35">
        <f>SUMIFS(рўйхат!N:N,рўйхат!$CX:$CX,$B$1064,рўйхат!$D:$D,$C1018)</f>
        <v/>
      </c>
      <c r="N1018" s="36">
        <f>SUMIFS(рўйхат!O:O,рўйхат!$CX:$CX,$B$1064,рўйхат!$D:$D,$C1018)</f>
        <v/>
      </c>
      <c r="O1018" s="34">
        <f>IFERROR(M1018/E1018,0)</f>
        <v/>
      </c>
      <c r="P1018" s="34">
        <f>IFERROR(N1018/F1018,0)</f>
        <v/>
      </c>
      <c r="Q1018" s="35">
        <f>SUMIFS(рўйхат!P:P,рўйхат!$CX:$CX,$B$1064,рўйхат!$D:$D,$C1018)</f>
        <v/>
      </c>
      <c r="R1018" s="36">
        <f>SUMIFS(рўйхат!Q:Q,рўйхат!$CX:$CX,$B$1064,рўйхат!$D:$D,$C1018)</f>
        <v/>
      </c>
      <c r="S1018" s="35">
        <f>SUMIFS(рўйхат!R:R,рўйхат!$CX:$CX,$B$1064,рўйхат!$D:$D,$C1018)</f>
        <v/>
      </c>
      <c r="T1018" s="36">
        <f>SUMIFS(рўйхат!S:S,рўйхат!$CX:$CX,$B$1064,рўйхат!$D:$D,$C1018)</f>
        <v/>
      </c>
      <c r="U1018" s="35">
        <f>SUMIFS(рўйхат!T:T,рўйхат!$CX:$CX,$B$1064,рўйхат!$D:$D,$C1018)</f>
        <v/>
      </c>
      <c r="V1018" s="36">
        <f>SUMIFS(рўйхат!U:U,рўйхат!$CX:$CX,$B$1064,рўйхат!$D:$D,$C1018)</f>
        <v/>
      </c>
      <c r="W1018" s="35">
        <f>SUMIFS(рўйхат!V:V,рўйхат!$CX:$CX,$B$1064,рўйхат!$D:$D,$C1018)</f>
        <v/>
      </c>
      <c r="X1018" s="36">
        <f>SUMIFS(рўйхат!W:W,рўйхат!$CX:$CX,$B$1064,рўйхат!$D:$D,$C1018)</f>
        <v/>
      </c>
      <c r="Y1018" s="35">
        <f>SUMIFS(рўйхат!X:X,рўйхат!$CX:$CX,$B$1064,рўйхат!$D:$D,$C1018)</f>
        <v/>
      </c>
      <c r="Z1018" s="36">
        <f>SUMIFS(рўйхат!Y:Y,рўйхат!$CX:$CX,$B$1064,рўйхат!$D:$D,$C1018)</f>
        <v/>
      </c>
      <c r="AA1018" s="35">
        <f>SUMIFS(рўйхат!Z:Z,рўйхат!$CX:$CX,$B$1064,рўйхат!$D:$D,$C1018)</f>
        <v/>
      </c>
      <c r="AB1018" s="36">
        <f>SUMIFS(рўйхат!AA:AA,рўйхат!$CX:$CX,$B$1064,рўйхат!$D:$D,$C1018)</f>
        <v/>
      </c>
      <c r="AC1018" s="35">
        <f>SUMIFS(рўйхат!AB:AB,рўйхат!$CX:$CX,$B$1064,рўйхат!$D:$D,$C1018)</f>
        <v/>
      </c>
      <c r="AD1018" s="36">
        <f>SUMIFS(рўйхат!AC:AC,рўйхат!$CX:$CX,$B$1064,рўйхат!$D:$D,$C1018)</f>
        <v/>
      </c>
      <c r="AE1018" s="35">
        <f>SUMIFS(рўйхат!AD:AD,рўйхат!$CX:$CX,$B$1064,рўйхат!$D:$D,$C1018)</f>
        <v/>
      </c>
      <c r="AF1018" s="36">
        <f>SUMIFS(рўйхат!AE:AE,рўйхат!$CX:$CX,$B$1064,рўйхат!$D:$D,$C1018)</f>
        <v/>
      </c>
      <c r="AG1018" s="35">
        <f>SUMIFS(рўйхат!AH:AH,рўйхат!$CX:$CX,$B$1064,рўйхат!$D:$D,$C1018)</f>
        <v/>
      </c>
      <c r="AH1018" s="36">
        <f>SUMIFS(рўйхат!AI:AI,рўйхат!$CX:$CX,$B$1064,рўйхат!$D:$D,$C1018)</f>
        <v/>
      </c>
      <c r="AI1018" s="35">
        <f>SUMIFS(рўйхат!AJ:AJ,рўйхат!$CX:$CX,$B$1064,рўйхат!$D:$D,$C1018)</f>
        <v/>
      </c>
      <c r="AJ1018" s="36">
        <f>SUMIFS(рўйхат!AK:AK,рўйхат!$CX:$CX,$B$1064,рўйхат!$D:$D,$C1018)</f>
        <v/>
      </c>
      <c r="AK1018" s="35">
        <f>SUMIFS(рўйхат!AL:AL,рўйхат!$CX:$CX,$B$1064,рўйхат!$D:$D,$C1018)</f>
        <v/>
      </c>
      <c r="AL1018" s="36">
        <f>SUMIFS(рўйхат!AM:AM,рўйхат!$CX:$CX,$B$1064,рўйхат!$D:$D,$C1018)</f>
        <v/>
      </c>
      <c r="AM1018" s="77">
        <f>IFERROR(Q1018/E1018,0)</f>
        <v/>
      </c>
      <c r="AN1018" s="77">
        <f>IFERROR(R1018/F1018,0)</f>
        <v/>
      </c>
      <c r="AO1018" s="35">
        <f>SUMIFS(рўйхат!AX:AX,рўйхат!$CX:$CX,$B$1064,рўйхат!$D:$D,$C1018)</f>
        <v/>
      </c>
      <c r="AP1018" s="36">
        <f>SUMIFS(рўйхат!AY:AY,рўйхат!$CX:$CX,$B$1064,рўйхат!$D:$D,$C1018)</f>
        <v/>
      </c>
      <c r="AQ1018" s="35">
        <f>SUMIFS(рўйхат!AZ:AZ,рўйхат!$CX:$CX,$B$1064,рўйхат!$D:$D,$C1018)</f>
        <v/>
      </c>
      <c r="AR1018" s="36">
        <f>SUMIFS(рўйхат!BA:BA,рўйхат!$CX:$CX,$B$1064,рўйхат!$D:$D,$C1018)</f>
        <v/>
      </c>
      <c r="AS1018" s="35">
        <f>SUMIFS(рўйхат!BB:BB,рўйхат!$CX:$CX,$B$1064,рўйхат!$D:$D,$C1018)</f>
        <v/>
      </c>
      <c r="AT1018" s="36">
        <f>SUMIFS(рўйхат!BC:BC,рўйхат!$CX:$CX,$B$1064,рўйхат!$D:$D,$C1018)</f>
        <v/>
      </c>
      <c r="AU1018" s="35">
        <f>SUMIFS(рўйхат!BD:BD,рўйхат!$CX:$CX,$B$1064,рўйхат!$D:$D,$C1018)</f>
        <v/>
      </c>
      <c r="AV1018" s="36">
        <f>SUMIFS(рўйхат!BE:BE,рўйхат!$CX:$CX,$B$1064,рўйхат!$D:$D,$C1018)</f>
        <v/>
      </c>
      <c r="AW1018" s="35">
        <f>SUMIFS(рўйхат!BF:BF,рўйхат!$CX:$CX,$B$1064,рўйхат!$D:$D,$C1018)</f>
        <v/>
      </c>
      <c r="AX1018" s="36">
        <f>SUMIFS(рўйхат!BG:BG,рўйхат!$CX:$CX,$B$1064,рўйхат!$D:$D,$C1018)</f>
        <v/>
      </c>
      <c r="AY1018" s="35">
        <f>SUMIFS(рўйхат!BH:BH,рўйхат!$CX:$CX,$B$1064,рўйхат!$D:$D,$C1018)</f>
        <v/>
      </c>
      <c r="AZ1018" s="36">
        <f>SUMIFS(рўйхат!BI:BI,рўйхат!$CX:$CX,$B$1064,рўйхат!$D:$D,$C1018)</f>
        <v/>
      </c>
      <c r="BA1018" s="35">
        <f>SUMIFS(рўйхат!BJ:BJ,рўйхат!$CX:$CX,$B$1064,рўйхат!$D:$D,$C1018)</f>
        <v/>
      </c>
      <c r="BB1018" s="36">
        <f>SUMIFS(рўйхат!BK:BK,рўйхат!$CX:$CX,$B$1064,рўйхат!$D:$D,$C1018)</f>
        <v/>
      </c>
      <c r="BC1018" s="77">
        <f>IFERROR(AO1018/E1018,0)</f>
        <v/>
      </c>
      <c r="BD1018" s="77">
        <f>IFERROR(AP1018/F1018,0)</f>
        <v/>
      </c>
      <c r="BE1018" s="35">
        <f>SUMIFS(рўйхат!BL:BL,рўйхат!$CX:$CX,$B$1064,рўйхат!$D:$D,$C1018)</f>
        <v/>
      </c>
      <c r="BF1018" s="36">
        <f>SUMIFS(рўйхат!BM:BM,рўйхат!$CX:$CX,$B$1064,рўйхат!$D:$D,$C1018)</f>
        <v/>
      </c>
      <c r="BG1018" s="35">
        <f>SUMIFS(рўйхат!BN:BN,рўйхат!$CX:$CX,$B$1064,рўйхат!$D:$D,$C1018)</f>
        <v/>
      </c>
      <c r="BH1018" s="36">
        <f>SUMIFS(рўйхат!BO:BO,рўйхат!$CX:$CX,$B$1064,рўйхат!$D:$D,$C1018)</f>
        <v/>
      </c>
      <c r="BI1018" s="35">
        <f>SUMIFS(рўйхат!BP:BP,рўйхат!$CX:$CX,$B$1064,рўйхат!$D:$D,$C1018)</f>
        <v/>
      </c>
      <c r="BJ1018" s="36">
        <f>SUMIFS(рўйхат!BQ:BQ,рўйхат!$CX:$CX,$B$1064,рўйхат!$D:$D,$C1018)</f>
        <v/>
      </c>
      <c r="BK1018" s="35">
        <f>SUMIFS(рўйхат!BR:BR,рўйхат!$CX:$CX,$B$1064,рўйхат!$D:$D,$C1018)</f>
        <v/>
      </c>
      <c r="BL1018" s="36">
        <f>SUMIFS(рўйхат!BS:BS,рўйхат!$CX:$CX,$B$1064,рўйхат!$D:$D,$C1018)</f>
        <v/>
      </c>
      <c r="BM1018" s="35">
        <f>SUMIFS(рўйхат!BT:BT,рўйхат!$CX:$CX,$B$1064,рўйхат!$D:$D,$C1018)</f>
        <v/>
      </c>
      <c r="BN1018" s="36">
        <f>SUMIFS(рўйхат!BU:BU,рўйхат!$CX:$CX,$B$1064,рўйхат!$D:$D,$C1018)</f>
        <v/>
      </c>
      <c r="BO1018" s="35">
        <f>SUMIFS(рўйхат!BX:BX,рўйхат!$CX:$CX,$B$1064,рўйхат!$D:$D,$C1018)</f>
        <v/>
      </c>
      <c r="BP1018" s="36">
        <f>SUMIFS(рўйхат!BY:BY,рўйхат!$CX:$CX,$B$1064,рўйхат!$D:$D,$C1018)</f>
        <v/>
      </c>
      <c r="BQ1018" s="35">
        <f>SUMIFS(рўйхат!BZ:BZ,рўйхат!$CX:$CX,$B$1064,рўйхат!$D:$D,$C1018)</f>
        <v/>
      </c>
      <c r="BR1018" s="36">
        <f>SUMIFS(рўйхат!CA:CA,рўйхат!$CX:$CX,$B$1064,рўйхат!$D:$D,$C1018)</f>
        <v/>
      </c>
      <c r="BS1018" s="35">
        <f>SUMIFS(рўйхат!CB:CB,рўйхат!$CX:$CX,$B$1064,рўйхат!$D:$D,$C1018)</f>
        <v/>
      </c>
      <c r="BT1018" s="36">
        <f>SUMIFS(рўйхат!CC:CC,рўйхат!$CX:$CX,$B$1064,рўйхат!$D:$D,$C1018)</f>
        <v/>
      </c>
      <c r="BU1018" s="35">
        <f>SUMIFS(рўйхат!CD:CD,рўйхат!$CX:$CX,$B$1064,рўйхат!$D:$D,$C1018)</f>
        <v/>
      </c>
      <c r="BV1018" s="36">
        <f>SUMIFS(рўйхат!CE:CE,рўйхат!$CX:$CX,$B$1064,рўйхат!$D:$D,$C1018)</f>
        <v/>
      </c>
      <c r="BW1018" s="35">
        <f>SUMIFS(рўйхат!CH:CH,рўйхат!$CX:$CX,$B$1064,рўйхат!$D:$D,$C1018)</f>
        <v/>
      </c>
      <c r="BX1018" s="36">
        <f>SUMIFS(рўйхат!CI:CI,рўйхат!$CX:$CX,$B$1064,рўйхат!$D:$D,$C1018)</f>
        <v/>
      </c>
      <c r="BY1018" s="35">
        <f>SUMIFS(рўйхат!CJ:CJ,рўйхат!$CX:$CX,$B$1064,рўйхат!$D:$D,$C1018)</f>
        <v/>
      </c>
      <c r="BZ1018" s="36">
        <f>SUMIFS(рўйхат!CK:CK,рўйхат!$CX:$CX,$B$1064,рўйхат!$D:$D,$C1018)</f>
        <v/>
      </c>
      <c r="CA1018" s="35">
        <f>SUMIFS(рўйхат!CL:CL,рўйхат!$CX:$CX,$B$1064,рўйхат!$D:$D,$C1018)</f>
        <v/>
      </c>
      <c r="CB1018" s="36">
        <f>SUMIFS(рўйхат!CM:CM,рўйхат!$CX:$CX,$B$1064,рўйхат!$D:$D,$C1018)</f>
        <v/>
      </c>
      <c r="CC1018" s="35">
        <f>SUMIFS(рўйхат!CN:CN,рўйхат!$CX:$CX,$B$1064,рўйхат!$D:$D,$C1018)</f>
        <v/>
      </c>
      <c r="CD1018" s="36">
        <f>SUMIFS(рўйхат!CO:CO,рўйхат!$CX:$CX,$B$1064,рўйхат!$D:$D,$C1018)</f>
        <v/>
      </c>
      <c r="CE1018" s="77">
        <f>IFERROR(BE1018/(Q1018+BE1018),0)</f>
        <v/>
      </c>
      <c r="CF1018" s="78">
        <f>IFERROR(BF1018/(R1018+BF1018),0)</f>
        <v/>
      </c>
    </row>
    <row r="1019" hidden="1" outlineLevel="1" ht="30" customFormat="1" customHeight="1" s="8">
      <c r="A1019" s="39" t="n"/>
      <c r="B1019" s="50" t="n">
        <v>21</v>
      </c>
      <c r="C1019" s="131" t="inlineStr">
        <is>
          <t>Импорт маҳсулотлари таҳлили</t>
        </is>
      </c>
      <c r="D1019" s="16" t="n"/>
      <c r="E1019" s="35">
        <f>SUMIFS(рўйхат!F:F,рўйхат!$CX:$CX,$B$1064,рўйхат!$D:$D,$C1019)</f>
        <v/>
      </c>
      <c r="F1019" s="36">
        <f>SUMIFS(рўйхат!G:G,рўйхат!$CX:$CX,$B$1064,рўйхат!$D:$D,$C1019)</f>
        <v/>
      </c>
      <c r="G1019" s="35">
        <f>SUMIFS(рўйхат!H:H,рўйхат!$CX:$CX,$B$1064,рўйхат!$D:$D,$C1019)</f>
        <v/>
      </c>
      <c r="H1019" s="36">
        <f>SUMIFS(рўйхат!I:I,рўйхат!$CX:$CX,$B$1064,рўйхат!$D:$D,$C1019)</f>
        <v/>
      </c>
      <c r="I1019" s="35">
        <f>SUMIFS(рўйхат!J:J,рўйхат!$CX:$CX,$B$1064,рўйхат!$D:$D,$C1019)</f>
        <v/>
      </c>
      <c r="J1019" s="36">
        <f>SUMIFS(рўйхат!K:K,рўйхат!$CX:$CX,$B$1064,рўйхат!$D:$D,$C1019)</f>
        <v/>
      </c>
      <c r="K1019" s="35">
        <f>SUMIFS(рўйхат!L:L,рўйхат!$CX:$CX,$B$1064,рўйхат!$D:$D,$C1019)</f>
        <v/>
      </c>
      <c r="L1019" s="36">
        <f>SUMIFS(рўйхат!M:M,рўйхат!$CX:$CX,$B$1064,рўйхат!$D:$D,$C1019)</f>
        <v/>
      </c>
      <c r="M1019" s="35">
        <f>SUMIFS(рўйхат!N:N,рўйхат!$CX:$CX,$B$1064,рўйхат!$D:$D,$C1019)</f>
        <v/>
      </c>
      <c r="N1019" s="36">
        <f>SUMIFS(рўйхат!O:O,рўйхат!$CX:$CX,$B$1064,рўйхат!$D:$D,$C1019)</f>
        <v/>
      </c>
      <c r="O1019" s="34">
        <f>IFERROR(M1019/E1019,0)</f>
        <v/>
      </c>
      <c r="P1019" s="34">
        <f>IFERROR(N1019/F1019,0)</f>
        <v/>
      </c>
      <c r="Q1019" s="35">
        <f>SUMIFS(рўйхат!P:P,рўйхат!$CX:$CX,$B$1064,рўйхат!$D:$D,$C1019)</f>
        <v/>
      </c>
      <c r="R1019" s="36">
        <f>SUMIFS(рўйхат!Q:Q,рўйхат!$CX:$CX,$B$1064,рўйхат!$D:$D,$C1019)</f>
        <v/>
      </c>
      <c r="S1019" s="35">
        <f>SUMIFS(рўйхат!R:R,рўйхат!$CX:$CX,$B$1064,рўйхат!$D:$D,$C1019)</f>
        <v/>
      </c>
      <c r="T1019" s="36">
        <f>SUMIFS(рўйхат!S:S,рўйхат!$CX:$CX,$B$1064,рўйхат!$D:$D,$C1019)</f>
        <v/>
      </c>
      <c r="U1019" s="35">
        <f>SUMIFS(рўйхат!T:T,рўйхат!$CX:$CX,$B$1064,рўйхат!$D:$D,$C1019)</f>
        <v/>
      </c>
      <c r="V1019" s="36">
        <f>SUMIFS(рўйхат!U:U,рўйхат!$CX:$CX,$B$1064,рўйхат!$D:$D,$C1019)</f>
        <v/>
      </c>
      <c r="W1019" s="35">
        <f>SUMIFS(рўйхат!V:V,рўйхат!$CX:$CX,$B$1064,рўйхат!$D:$D,$C1019)</f>
        <v/>
      </c>
      <c r="X1019" s="36">
        <f>SUMIFS(рўйхат!W:W,рўйхат!$CX:$CX,$B$1064,рўйхат!$D:$D,$C1019)</f>
        <v/>
      </c>
      <c r="Y1019" s="35">
        <f>SUMIFS(рўйхат!X:X,рўйхат!$CX:$CX,$B$1064,рўйхат!$D:$D,$C1019)</f>
        <v/>
      </c>
      <c r="Z1019" s="36">
        <f>SUMIFS(рўйхат!Y:Y,рўйхат!$CX:$CX,$B$1064,рўйхат!$D:$D,$C1019)</f>
        <v/>
      </c>
      <c r="AA1019" s="35">
        <f>SUMIFS(рўйхат!Z:Z,рўйхат!$CX:$CX,$B$1064,рўйхат!$D:$D,$C1019)</f>
        <v/>
      </c>
      <c r="AB1019" s="36">
        <f>SUMIFS(рўйхат!AA:AA,рўйхат!$CX:$CX,$B$1064,рўйхат!$D:$D,$C1019)</f>
        <v/>
      </c>
      <c r="AC1019" s="35">
        <f>SUMIFS(рўйхат!AB:AB,рўйхат!$CX:$CX,$B$1064,рўйхат!$D:$D,$C1019)</f>
        <v/>
      </c>
      <c r="AD1019" s="36">
        <f>SUMIFS(рўйхат!AC:AC,рўйхат!$CX:$CX,$B$1064,рўйхат!$D:$D,$C1019)</f>
        <v/>
      </c>
      <c r="AE1019" s="35">
        <f>SUMIFS(рўйхат!AD:AD,рўйхат!$CX:$CX,$B$1064,рўйхат!$D:$D,$C1019)</f>
        <v/>
      </c>
      <c r="AF1019" s="36">
        <f>SUMIFS(рўйхат!AE:AE,рўйхат!$CX:$CX,$B$1064,рўйхат!$D:$D,$C1019)</f>
        <v/>
      </c>
      <c r="AG1019" s="35">
        <f>SUMIFS(рўйхат!AH:AH,рўйхат!$CX:$CX,$B$1064,рўйхат!$D:$D,$C1019)</f>
        <v/>
      </c>
      <c r="AH1019" s="36">
        <f>SUMIFS(рўйхат!AI:AI,рўйхат!$CX:$CX,$B$1064,рўйхат!$D:$D,$C1019)</f>
        <v/>
      </c>
      <c r="AI1019" s="35">
        <f>SUMIFS(рўйхат!AJ:AJ,рўйхат!$CX:$CX,$B$1064,рўйхат!$D:$D,$C1019)</f>
        <v/>
      </c>
      <c r="AJ1019" s="36">
        <f>SUMIFS(рўйхат!AK:AK,рўйхат!$CX:$CX,$B$1064,рўйхат!$D:$D,$C1019)</f>
        <v/>
      </c>
      <c r="AK1019" s="35">
        <f>SUMIFS(рўйхат!AL:AL,рўйхат!$CX:$CX,$B$1064,рўйхат!$D:$D,$C1019)</f>
        <v/>
      </c>
      <c r="AL1019" s="36">
        <f>SUMIFS(рўйхат!AM:AM,рўйхат!$CX:$CX,$B$1064,рўйхат!$D:$D,$C1019)</f>
        <v/>
      </c>
      <c r="AM1019" s="77">
        <f>IFERROR(Q1019/E1019,0)</f>
        <v/>
      </c>
      <c r="AN1019" s="77">
        <f>IFERROR(R1019/F1019,0)</f>
        <v/>
      </c>
      <c r="AO1019" s="35">
        <f>SUMIFS(рўйхат!AX:AX,рўйхат!$CX:$CX,$B$1064,рўйхат!$D:$D,$C1019)</f>
        <v/>
      </c>
      <c r="AP1019" s="36">
        <f>SUMIFS(рўйхат!AY:AY,рўйхат!$CX:$CX,$B$1064,рўйхат!$D:$D,$C1019)</f>
        <v/>
      </c>
      <c r="AQ1019" s="35">
        <f>SUMIFS(рўйхат!AZ:AZ,рўйхат!$CX:$CX,$B$1064,рўйхат!$D:$D,$C1019)</f>
        <v/>
      </c>
      <c r="AR1019" s="36">
        <f>SUMIFS(рўйхат!BA:BA,рўйхат!$CX:$CX,$B$1064,рўйхат!$D:$D,$C1019)</f>
        <v/>
      </c>
      <c r="AS1019" s="35">
        <f>SUMIFS(рўйхат!BB:BB,рўйхат!$CX:$CX,$B$1064,рўйхат!$D:$D,$C1019)</f>
        <v/>
      </c>
      <c r="AT1019" s="36">
        <f>SUMIFS(рўйхат!BC:BC,рўйхат!$CX:$CX,$B$1064,рўйхат!$D:$D,$C1019)</f>
        <v/>
      </c>
      <c r="AU1019" s="35">
        <f>SUMIFS(рўйхат!BD:BD,рўйхат!$CX:$CX,$B$1064,рўйхат!$D:$D,$C1019)</f>
        <v/>
      </c>
      <c r="AV1019" s="36">
        <f>SUMIFS(рўйхат!BE:BE,рўйхат!$CX:$CX,$B$1064,рўйхат!$D:$D,$C1019)</f>
        <v/>
      </c>
      <c r="AW1019" s="35">
        <f>SUMIFS(рўйхат!BF:BF,рўйхат!$CX:$CX,$B$1064,рўйхат!$D:$D,$C1019)</f>
        <v/>
      </c>
      <c r="AX1019" s="36">
        <f>SUMIFS(рўйхат!BG:BG,рўйхат!$CX:$CX,$B$1064,рўйхат!$D:$D,$C1019)</f>
        <v/>
      </c>
      <c r="AY1019" s="35">
        <f>SUMIFS(рўйхат!BH:BH,рўйхат!$CX:$CX,$B$1064,рўйхат!$D:$D,$C1019)</f>
        <v/>
      </c>
      <c r="AZ1019" s="36">
        <f>SUMIFS(рўйхат!BI:BI,рўйхат!$CX:$CX,$B$1064,рўйхат!$D:$D,$C1019)</f>
        <v/>
      </c>
      <c r="BA1019" s="35">
        <f>SUMIFS(рўйхат!BJ:BJ,рўйхат!$CX:$CX,$B$1064,рўйхат!$D:$D,$C1019)</f>
        <v/>
      </c>
      <c r="BB1019" s="36">
        <f>SUMIFS(рўйхат!BK:BK,рўйхат!$CX:$CX,$B$1064,рўйхат!$D:$D,$C1019)</f>
        <v/>
      </c>
      <c r="BC1019" s="77">
        <f>IFERROR(AO1019/E1019,0)</f>
        <v/>
      </c>
      <c r="BD1019" s="77">
        <f>IFERROR(AP1019/F1019,0)</f>
        <v/>
      </c>
      <c r="BE1019" s="35">
        <f>SUMIFS(рўйхат!BL:BL,рўйхат!$CX:$CX,$B$1064,рўйхат!$D:$D,$C1019)</f>
        <v/>
      </c>
      <c r="BF1019" s="36">
        <f>SUMIFS(рўйхат!BM:BM,рўйхат!$CX:$CX,$B$1064,рўйхат!$D:$D,$C1019)</f>
        <v/>
      </c>
      <c r="BG1019" s="35">
        <f>SUMIFS(рўйхат!BN:BN,рўйхат!$CX:$CX,$B$1064,рўйхат!$D:$D,$C1019)</f>
        <v/>
      </c>
      <c r="BH1019" s="36">
        <f>SUMIFS(рўйхат!BO:BO,рўйхат!$CX:$CX,$B$1064,рўйхат!$D:$D,$C1019)</f>
        <v/>
      </c>
      <c r="BI1019" s="35">
        <f>SUMIFS(рўйхат!BP:BP,рўйхат!$CX:$CX,$B$1064,рўйхат!$D:$D,$C1019)</f>
        <v/>
      </c>
      <c r="BJ1019" s="36">
        <f>SUMIFS(рўйхат!BQ:BQ,рўйхат!$CX:$CX,$B$1064,рўйхат!$D:$D,$C1019)</f>
        <v/>
      </c>
      <c r="BK1019" s="35">
        <f>SUMIFS(рўйхат!BR:BR,рўйхат!$CX:$CX,$B$1064,рўйхат!$D:$D,$C1019)</f>
        <v/>
      </c>
      <c r="BL1019" s="36">
        <f>SUMIFS(рўйхат!BS:BS,рўйхат!$CX:$CX,$B$1064,рўйхат!$D:$D,$C1019)</f>
        <v/>
      </c>
      <c r="BM1019" s="35">
        <f>SUMIFS(рўйхат!BT:BT,рўйхат!$CX:$CX,$B$1064,рўйхат!$D:$D,$C1019)</f>
        <v/>
      </c>
      <c r="BN1019" s="36">
        <f>SUMIFS(рўйхат!BU:BU,рўйхат!$CX:$CX,$B$1064,рўйхат!$D:$D,$C1019)</f>
        <v/>
      </c>
      <c r="BO1019" s="35">
        <f>SUMIFS(рўйхат!BX:BX,рўйхат!$CX:$CX,$B$1064,рўйхат!$D:$D,$C1019)</f>
        <v/>
      </c>
      <c r="BP1019" s="36">
        <f>SUMIFS(рўйхат!BY:BY,рўйхат!$CX:$CX,$B$1064,рўйхат!$D:$D,$C1019)</f>
        <v/>
      </c>
      <c r="BQ1019" s="35">
        <f>SUMIFS(рўйхат!BZ:BZ,рўйхат!$CX:$CX,$B$1064,рўйхат!$D:$D,$C1019)</f>
        <v/>
      </c>
      <c r="BR1019" s="36">
        <f>SUMIFS(рўйхат!CA:CA,рўйхат!$CX:$CX,$B$1064,рўйхат!$D:$D,$C1019)</f>
        <v/>
      </c>
      <c r="BS1019" s="35">
        <f>SUMIFS(рўйхат!CB:CB,рўйхат!$CX:$CX,$B$1064,рўйхат!$D:$D,$C1019)</f>
        <v/>
      </c>
      <c r="BT1019" s="36">
        <f>SUMIFS(рўйхат!CC:CC,рўйхат!$CX:$CX,$B$1064,рўйхат!$D:$D,$C1019)</f>
        <v/>
      </c>
      <c r="BU1019" s="35">
        <f>SUMIFS(рўйхат!CD:CD,рўйхат!$CX:$CX,$B$1064,рўйхат!$D:$D,$C1019)</f>
        <v/>
      </c>
      <c r="BV1019" s="36">
        <f>SUMIFS(рўйхат!CE:CE,рўйхат!$CX:$CX,$B$1064,рўйхат!$D:$D,$C1019)</f>
        <v/>
      </c>
      <c r="BW1019" s="35">
        <f>SUMIFS(рўйхат!CH:CH,рўйхат!$CX:$CX,$B$1064,рўйхат!$D:$D,$C1019)</f>
        <v/>
      </c>
      <c r="BX1019" s="36">
        <f>SUMIFS(рўйхат!CI:CI,рўйхат!$CX:$CX,$B$1064,рўйхат!$D:$D,$C1019)</f>
        <v/>
      </c>
      <c r="BY1019" s="35">
        <f>SUMIFS(рўйхат!CJ:CJ,рўйхат!$CX:$CX,$B$1064,рўйхат!$D:$D,$C1019)</f>
        <v/>
      </c>
      <c r="BZ1019" s="36">
        <f>SUMIFS(рўйхат!CK:CK,рўйхат!$CX:$CX,$B$1064,рўйхат!$D:$D,$C1019)</f>
        <v/>
      </c>
      <c r="CA1019" s="35">
        <f>SUMIFS(рўйхат!CL:CL,рўйхат!$CX:$CX,$B$1064,рўйхат!$D:$D,$C1019)</f>
        <v/>
      </c>
      <c r="CB1019" s="36">
        <f>SUMIFS(рўйхат!CM:CM,рўйхат!$CX:$CX,$B$1064,рўйхат!$D:$D,$C1019)</f>
        <v/>
      </c>
      <c r="CC1019" s="35">
        <f>SUMIFS(рўйхат!CN:CN,рўйхат!$CX:$CX,$B$1064,рўйхат!$D:$D,$C1019)</f>
        <v/>
      </c>
      <c r="CD1019" s="36">
        <f>SUMIFS(рўйхат!CO:CO,рўйхат!$CX:$CX,$B$1064,рўйхат!$D:$D,$C1019)</f>
        <v/>
      </c>
      <c r="CE1019" s="77">
        <f>IFERROR(BE1019/(Q1019+BE1019),0)</f>
        <v/>
      </c>
      <c r="CF1019" s="78">
        <f>IFERROR(BF1019/(R1019+BF1019),0)</f>
        <v/>
      </c>
    </row>
    <row r="1020" hidden="1" outlineLevel="1" ht="30" customFormat="1" customHeight="1" s="8">
      <c r="A1020" s="39" t="n"/>
      <c r="B1020" s="50" t="n">
        <v>22</v>
      </c>
      <c r="C1020" s="131" t="inlineStr">
        <is>
          <t>Иш жойига эга бўлган фуқароларга "Жамоат ишлари жамғармаси"дан маблағлар  тўланиши</t>
        </is>
      </c>
      <c r="D1020" s="16" t="n"/>
      <c r="E1020" s="35">
        <f>SUMIFS(рўйхат!F:F,рўйхат!$CX:$CX,$B$1064,рўйхат!$D:$D,$C1020)</f>
        <v/>
      </c>
      <c r="F1020" s="36">
        <f>SUMIFS(рўйхат!G:G,рўйхат!$CX:$CX,$B$1064,рўйхат!$D:$D,$C1020)</f>
        <v/>
      </c>
      <c r="G1020" s="35">
        <f>SUMIFS(рўйхат!H:H,рўйхат!$CX:$CX,$B$1064,рўйхат!$D:$D,$C1020)</f>
        <v/>
      </c>
      <c r="H1020" s="36">
        <f>SUMIFS(рўйхат!I:I,рўйхат!$CX:$CX,$B$1064,рўйхат!$D:$D,$C1020)</f>
        <v/>
      </c>
      <c r="I1020" s="35">
        <f>SUMIFS(рўйхат!J:J,рўйхат!$CX:$CX,$B$1064,рўйхат!$D:$D,$C1020)</f>
        <v/>
      </c>
      <c r="J1020" s="36">
        <f>SUMIFS(рўйхат!K:K,рўйхат!$CX:$CX,$B$1064,рўйхат!$D:$D,$C1020)</f>
        <v/>
      </c>
      <c r="K1020" s="35">
        <f>SUMIFS(рўйхат!L:L,рўйхат!$CX:$CX,$B$1064,рўйхат!$D:$D,$C1020)</f>
        <v/>
      </c>
      <c r="L1020" s="36">
        <f>SUMIFS(рўйхат!M:M,рўйхат!$CX:$CX,$B$1064,рўйхат!$D:$D,$C1020)</f>
        <v/>
      </c>
      <c r="M1020" s="35">
        <f>SUMIFS(рўйхат!N:N,рўйхат!$CX:$CX,$B$1064,рўйхат!$D:$D,$C1020)</f>
        <v/>
      </c>
      <c r="N1020" s="36">
        <f>SUMIFS(рўйхат!O:O,рўйхат!$CX:$CX,$B$1064,рўйхат!$D:$D,$C1020)</f>
        <v/>
      </c>
      <c r="O1020" s="34">
        <f>IFERROR(M1020/E1020,0)</f>
        <v/>
      </c>
      <c r="P1020" s="34">
        <f>IFERROR(N1020/F1020,0)</f>
        <v/>
      </c>
      <c r="Q1020" s="35">
        <f>SUMIFS(рўйхат!P:P,рўйхат!$CX:$CX,$B$1064,рўйхат!$D:$D,$C1020)</f>
        <v/>
      </c>
      <c r="R1020" s="36">
        <f>SUMIFS(рўйхат!Q:Q,рўйхат!$CX:$CX,$B$1064,рўйхат!$D:$D,$C1020)</f>
        <v/>
      </c>
      <c r="S1020" s="35">
        <f>SUMIFS(рўйхат!R:R,рўйхат!$CX:$CX,$B$1064,рўйхат!$D:$D,$C1020)</f>
        <v/>
      </c>
      <c r="T1020" s="36">
        <f>SUMIFS(рўйхат!S:S,рўйхат!$CX:$CX,$B$1064,рўйхат!$D:$D,$C1020)</f>
        <v/>
      </c>
      <c r="U1020" s="35">
        <f>SUMIFS(рўйхат!T:T,рўйхат!$CX:$CX,$B$1064,рўйхат!$D:$D,$C1020)</f>
        <v/>
      </c>
      <c r="V1020" s="36">
        <f>SUMIFS(рўйхат!U:U,рўйхат!$CX:$CX,$B$1064,рўйхат!$D:$D,$C1020)</f>
        <v/>
      </c>
      <c r="W1020" s="35">
        <f>SUMIFS(рўйхат!V:V,рўйхат!$CX:$CX,$B$1064,рўйхат!$D:$D,$C1020)</f>
        <v/>
      </c>
      <c r="X1020" s="36">
        <f>SUMIFS(рўйхат!W:W,рўйхат!$CX:$CX,$B$1064,рўйхат!$D:$D,$C1020)</f>
        <v/>
      </c>
      <c r="Y1020" s="35">
        <f>SUMIFS(рўйхат!X:X,рўйхат!$CX:$CX,$B$1064,рўйхат!$D:$D,$C1020)</f>
        <v/>
      </c>
      <c r="Z1020" s="36">
        <f>SUMIFS(рўйхат!Y:Y,рўйхат!$CX:$CX,$B$1064,рўйхат!$D:$D,$C1020)</f>
        <v/>
      </c>
      <c r="AA1020" s="35">
        <f>SUMIFS(рўйхат!Z:Z,рўйхат!$CX:$CX,$B$1064,рўйхат!$D:$D,$C1020)</f>
        <v/>
      </c>
      <c r="AB1020" s="36">
        <f>SUMIFS(рўйхат!AA:AA,рўйхат!$CX:$CX,$B$1064,рўйхат!$D:$D,$C1020)</f>
        <v/>
      </c>
      <c r="AC1020" s="35">
        <f>SUMIFS(рўйхат!AB:AB,рўйхат!$CX:$CX,$B$1064,рўйхат!$D:$D,$C1020)</f>
        <v/>
      </c>
      <c r="AD1020" s="36">
        <f>SUMIFS(рўйхат!AC:AC,рўйхат!$CX:$CX,$B$1064,рўйхат!$D:$D,$C1020)</f>
        <v/>
      </c>
      <c r="AE1020" s="35">
        <f>SUMIFS(рўйхат!AD:AD,рўйхат!$CX:$CX,$B$1064,рўйхат!$D:$D,$C1020)</f>
        <v/>
      </c>
      <c r="AF1020" s="36">
        <f>SUMIFS(рўйхат!AE:AE,рўйхат!$CX:$CX,$B$1064,рўйхат!$D:$D,$C1020)</f>
        <v/>
      </c>
      <c r="AG1020" s="35">
        <f>SUMIFS(рўйхат!AH:AH,рўйхат!$CX:$CX,$B$1064,рўйхат!$D:$D,$C1020)</f>
        <v/>
      </c>
      <c r="AH1020" s="36">
        <f>SUMIFS(рўйхат!AI:AI,рўйхат!$CX:$CX,$B$1064,рўйхат!$D:$D,$C1020)</f>
        <v/>
      </c>
      <c r="AI1020" s="35">
        <f>SUMIFS(рўйхат!AJ:AJ,рўйхат!$CX:$CX,$B$1064,рўйхат!$D:$D,$C1020)</f>
        <v/>
      </c>
      <c r="AJ1020" s="36">
        <f>SUMIFS(рўйхат!AK:AK,рўйхат!$CX:$CX,$B$1064,рўйхат!$D:$D,$C1020)</f>
        <v/>
      </c>
      <c r="AK1020" s="35">
        <f>SUMIFS(рўйхат!AL:AL,рўйхат!$CX:$CX,$B$1064,рўйхат!$D:$D,$C1020)</f>
        <v/>
      </c>
      <c r="AL1020" s="36">
        <f>SUMIFS(рўйхат!AM:AM,рўйхат!$CX:$CX,$B$1064,рўйхат!$D:$D,$C1020)</f>
        <v/>
      </c>
      <c r="AM1020" s="77">
        <f>IFERROR(Q1020/E1020,0)</f>
        <v/>
      </c>
      <c r="AN1020" s="77">
        <f>IFERROR(R1020/F1020,0)</f>
        <v/>
      </c>
      <c r="AO1020" s="35">
        <f>SUMIFS(рўйхат!AX:AX,рўйхат!$CX:$CX,$B$1064,рўйхат!$D:$D,$C1020)</f>
        <v/>
      </c>
      <c r="AP1020" s="36">
        <f>SUMIFS(рўйхат!AY:AY,рўйхат!$CX:$CX,$B$1064,рўйхат!$D:$D,$C1020)</f>
        <v/>
      </c>
      <c r="AQ1020" s="35">
        <f>SUMIFS(рўйхат!AZ:AZ,рўйхат!$CX:$CX,$B$1064,рўйхат!$D:$D,$C1020)</f>
        <v/>
      </c>
      <c r="AR1020" s="36">
        <f>SUMIFS(рўйхат!BA:BA,рўйхат!$CX:$CX,$B$1064,рўйхат!$D:$D,$C1020)</f>
        <v/>
      </c>
      <c r="AS1020" s="35">
        <f>SUMIFS(рўйхат!BB:BB,рўйхат!$CX:$CX,$B$1064,рўйхат!$D:$D,$C1020)</f>
        <v/>
      </c>
      <c r="AT1020" s="36">
        <f>SUMIFS(рўйхат!BC:BC,рўйхат!$CX:$CX,$B$1064,рўйхат!$D:$D,$C1020)</f>
        <v/>
      </c>
      <c r="AU1020" s="35">
        <f>SUMIFS(рўйхат!BD:BD,рўйхат!$CX:$CX,$B$1064,рўйхат!$D:$D,$C1020)</f>
        <v/>
      </c>
      <c r="AV1020" s="36">
        <f>SUMIFS(рўйхат!BE:BE,рўйхат!$CX:$CX,$B$1064,рўйхат!$D:$D,$C1020)</f>
        <v/>
      </c>
      <c r="AW1020" s="35">
        <f>SUMIFS(рўйхат!BF:BF,рўйхат!$CX:$CX,$B$1064,рўйхат!$D:$D,$C1020)</f>
        <v/>
      </c>
      <c r="AX1020" s="36">
        <f>SUMIFS(рўйхат!BG:BG,рўйхат!$CX:$CX,$B$1064,рўйхат!$D:$D,$C1020)</f>
        <v/>
      </c>
      <c r="AY1020" s="35">
        <f>SUMIFS(рўйхат!BH:BH,рўйхат!$CX:$CX,$B$1064,рўйхат!$D:$D,$C1020)</f>
        <v/>
      </c>
      <c r="AZ1020" s="36">
        <f>SUMIFS(рўйхат!BI:BI,рўйхат!$CX:$CX,$B$1064,рўйхат!$D:$D,$C1020)</f>
        <v/>
      </c>
      <c r="BA1020" s="35">
        <f>SUMIFS(рўйхат!BJ:BJ,рўйхат!$CX:$CX,$B$1064,рўйхат!$D:$D,$C1020)</f>
        <v/>
      </c>
      <c r="BB1020" s="36">
        <f>SUMIFS(рўйхат!BK:BK,рўйхат!$CX:$CX,$B$1064,рўйхат!$D:$D,$C1020)</f>
        <v/>
      </c>
      <c r="BC1020" s="77">
        <f>IFERROR(AO1020/E1020,0)</f>
        <v/>
      </c>
      <c r="BD1020" s="77">
        <f>IFERROR(AP1020/F1020,0)</f>
        <v/>
      </c>
      <c r="BE1020" s="35">
        <f>SUMIFS(рўйхат!BL:BL,рўйхат!$CX:$CX,$B$1064,рўйхат!$D:$D,$C1020)</f>
        <v/>
      </c>
      <c r="BF1020" s="36">
        <f>SUMIFS(рўйхат!BM:BM,рўйхат!$CX:$CX,$B$1064,рўйхат!$D:$D,$C1020)</f>
        <v/>
      </c>
      <c r="BG1020" s="35">
        <f>SUMIFS(рўйхат!BN:BN,рўйхат!$CX:$CX,$B$1064,рўйхат!$D:$D,$C1020)</f>
        <v/>
      </c>
      <c r="BH1020" s="36">
        <f>SUMIFS(рўйхат!BO:BO,рўйхат!$CX:$CX,$B$1064,рўйхат!$D:$D,$C1020)</f>
        <v/>
      </c>
      <c r="BI1020" s="35">
        <f>SUMIFS(рўйхат!BP:BP,рўйхат!$CX:$CX,$B$1064,рўйхат!$D:$D,$C1020)</f>
        <v/>
      </c>
      <c r="BJ1020" s="36">
        <f>SUMIFS(рўйхат!BQ:BQ,рўйхат!$CX:$CX,$B$1064,рўйхат!$D:$D,$C1020)</f>
        <v/>
      </c>
      <c r="BK1020" s="35">
        <f>SUMIFS(рўйхат!BR:BR,рўйхат!$CX:$CX,$B$1064,рўйхат!$D:$D,$C1020)</f>
        <v/>
      </c>
      <c r="BL1020" s="36">
        <f>SUMIFS(рўйхат!BS:BS,рўйхат!$CX:$CX,$B$1064,рўйхат!$D:$D,$C1020)</f>
        <v/>
      </c>
      <c r="BM1020" s="35">
        <f>SUMIFS(рўйхат!BT:BT,рўйхат!$CX:$CX,$B$1064,рўйхат!$D:$D,$C1020)</f>
        <v/>
      </c>
      <c r="BN1020" s="36">
        <f>SUMIFS(рўйхат!BU:BU,рўйхат!$CX:$CX,$B$1064,рўйхат!$D:$D,$C1020)</f>
        <v/>
      </c>
      <c r="BO1020" s="35">
        <f>SUMIFS(рўйхат!BX:BX,рўйхат!$CX:$CX,$B$1064,рўйхат!$D:$D,$C1020)</f>
        <v/>
      </c>
      <c r="BP1020" s="36">
        <f>SUMIFS(рўйхат!BY:BY,рўйхат!$CX:$CX,$B$1064,рўйхат!$D:$D,$C1020)</f>
        <v/>
      </c>
      <c r="BQ1020" s="35">
        <f>SUMIFS(рўйхат!BZ:BZ,рўйхат!$CX:$CX,$B$1064,рўйхат!$D:$D,$C1020)</f>
        <v/>
      </c>
      <c r="BR1020" s="36">
        <f>SUMIFS(рўйхат!CA:CA,рўйхат!$CX:$CX,$B$1064,рўйхат!$D:$D,$C1020)</f>
        <v/>
      </c>
      <c r="BS1020" s="35">
        <f>SUMIFS(рўйхат!CB:CB,рўйхат!$CX:$CX,$B$1064,рўйхат!$D:$D,$C1020)</f>
        <v/>
      </c>
      <c r="BT1020" s="36">
        <f>SUMIFS(рўйхат!CC:CC,рўйхат!$CX:$CX,$B$1064,рўйхат!$D:$D,$C1020)</f>
        <v/>
      </c>
      <c r="BU1020" s="35">
        <f>SUMIFS(рўйхат!CD:CD,рўйхат!$CX:$CX,$B$1064,рўйхат!$D:$D,$C1020)</f>
        <v/>
      </c>
      <c r="BV1020" s="36">
        <f>SUMIFS(рўйхат!CE:CE,рўйхат!$CX:$CX,$B$1064,рўйхат!$D:$D,$C1020)</f>
        <v/>
      </c>
      <c r="BW1020" s="35">
        <f>SUMIFS(рўйхат!CH:CH,рўйхат!$CX:$CX,$B$1064,рўйхат!$D:$D,$C1020)</f>
        <v/>
      </c>
      <c r="BX1020" s="36">
        <f>SUMIFS(рўйхат!CI:CI,рўйхат!$CX:$CX,$B$1064,рўйхат!$D:$D,$C1020)</f>
        <v/>
      </c>
      <c r="BY1020" s="35">
        <f>SUMIFS(рўйхат!CJ:CJ,рўйхат!$CX:$CX,$B$1064,рўйхат!$D:$D,$C1020)</f>
        <v/>
      </c>
      <c r="BZ1020" s="36">
        <f>SUMIFS(рўйхат!CK:CK,рўйхат!$CX:$CX,$B$1064,рўйхат!$D:$D,$C1020)</f>
        <v/>
      </c>
      <c r="CA1020" s="35">
        <f>SUMIFS(рўйхат!CL:CL,рўйхат!$CX:$CX,$B$1064,рўйхат!$D:$D,$C1020)</f>
        <v/>
      </c>
      <c r="CB1020" s="36">
        <f>SUMIFS(рўйхат!CM:CM,рўйхат!$CX:$CX,$B$1064,рўйхат!$D:$D,$C1020)</f>
        <v/>
      </c>
      <c r="CC1020" s="35">
        <f>SUMIFS(рўйхат!CN:CN,рўйхат!$CX:$CX,$B$1064,рўйхат!$D:$D,$C1020)</f>
        <v/>
      </c>
      <c r="CD1020" s="36">
        <f>SUMIFS(рўйхат!CO:CO,рўйхат!$CX:$CX,$B$1064,рўйхат!$D:$D,$C1020)</f>
        <v/>
      </c>
      <c r="CE1020" s="77">
        <f>IFERROR(BE1020/(Q1020+BE1020),0)</f>
        <v/>
      </c>
      <c r="CF1020" s="78">
        <f>IFERROR(BF1020/(R1020+BF1020),0)</f>
        <v/>
      </c>
    </row>
    <row r="1021" hidden="1" outlineLevel="1" ht="30" customFormat="1" customHeight="1" s="8">
      <c r="A1021" s="39" t="n"/>
      <c r="B1021" s="50" t="n">
        <v>23</v>
      </c>
      <c r="C1021" s="131" t="inlineStr">
        <is>
          <t>Иш ҳақининг энг кам миқдоридан кам ҳисобланган ойлик иш ҳақлари таҳлили</t>
        </is>
      </c>
      <c r="D1021" s="16" t="n"/>
      <c r="E1021" s="35">
        <f>SUMIFS(рўйхат!F:F,рўйхат!$CX:$CX,$B$1064,рўйхат!$D:$D,$C1021)</f>
        <v/>
      </c>
      <c r="F1021" s="36">
        <f>SUMIFS(рўйхат!G:G,рўйхат!$CX:$CX,$B$1064,рўйхат!$D:$D,$C1021)</f>
        <v/>
      </c>
      <c r="G1021" s="35">
        <f>SUMIFS(рўйхат!H:H,рўйхат!$CX:$CX,$B$1064,рўйхат!$D:$D,$C1021)</f>
        <v/>
      </c>
      <c r="H1021" s="36">
        <f>SUMIFS(рўйхат!I:I,рўйхат!$CX:$CX,$B$1064,рўйхат!$D:$D,$C1021)</f>
        <v/>
      </c>
      <c r="I1021" s="35">
        <f>SUMIFS(рўйхат!J:J,рўйхат!$CX:$CX,$B$1064,рўйхат!$D:$D,$C1021)</f>
        <v/>
      </c>
      <c r="J1021" s="36">
        <f>SUMIFS(рўйхат!K:K,рўйхат!$CX:$CX,$B$1064,рўйхат!$D:$D,$C1021)</f>
        <v/>
      </c>
      <c r="K1021" s="35">
        <f>SUMIFS(рўйхат!L:L,рўйхат!$CX:$CX,$B$1064,рўйхат!$D:$D,$C1021)</f>
        <v/>
      </c>
      <c r="L1021" s="36">
        <f>SUMIFS(рўйхат!M:M,рўйхат!$CX:$CX,$B$1064,рўйхат!$D:$D,$C1021)</f>
        <v/>
      </c>
      <c r="M1021" s="35">
        <f>SUMIFS(рўйхат!N:N,рўйхат!$CX:$CX,$B$1064,рўйхат!$D:$D,$C1021)</f>
        <v/>
      </c>
      <c r="N1021" s="36">
        <f>SUMIFS(рўйхат!O:O,рўйхат!$CX:$CX,$B$1064,рўйхат!$D:$D,$C1021)</f>
        <v/>
      </c>
      <c r="O1021" s="34">
        <f>IFERROR(M1021/E1021,0)</f>
        <v/>
      </c>
      <c r="P1021" s="34">
        <f>IFERROR(N1021/F1021,0)</f>
        <v/>
      </c>
      <c r="Q1021" s="35">
        <f>SUMIFS(рўйхат!P:P,рўйхат!$CX:$CX,$B$1064,рўйхат!$D:$D,$C1021)</f>
        <v/>
      </c>
      <c r="R1021" s="36">
        <f>SUMIFS(рўйхат!Q:Q,рўйхат!$CX:$CX,$B$1064,рўйхат!$D:$D,$C1021)</f>
        <v/>
      </c>
      <c r="S1021" s="35">
        <f>SUMIFS(рўйхат!R:R,рўйхат!$CX:$CX,$B$1064,рўйхат!$D:$D,$C1021)</f>
        <v/>
      </c>
      <c r="T1021" s="36">
        <f>SUMIFS(рўйхат!S:S,рўйхат!$CX:$CX,$B$1064,рўйхат!$D:$D,$C1021)</f>
        <v/>
      </c>
      <c r="U1021" s="35">
        <f>SUMIFS(рўйхат!T:T,рўйхат!$CX:$CX,$B$1064,рўйхат!$D:$D,$C1021)</f>
        <v/>
      </c>
      <c r="V1021" s="36">
        <f>SUMIFS(рўйхат!U:U,рўйхат!$CX:$CX,$B$1064,рўйхат!$D:$D,$C1021)</f>
        <v/>
      </c>
      <c r="W1021" s="35">
        <f>SUMIFS(рўйхат!V:V,рўйхат!$CX:$CX,$B$1064,рўйхат!$D:$D,$C1021)</f>
        <v/>
      </c>
      <c r="X1021" s="36">
        <f>SUMIFS(рўйхат!W:W,рўйхат!$CX:$CX,$B$1064,рўйхат!$D:$D,$C1021)</f>
        <v/>
      </c>
      <c r="Y1021" s="35">
        <f>SUMIFS(рўйхат!X:X,рўйхат!$CX:$CX,$B$1064,рўйхат!$D:$D,$C1021)</f>
        <v/>
      </c>
      <c r="Z1021" s="36">
        <f>SUMIFS(рўйхат!Y:Y,рўйхат!$CX:$CX,$B$1064,рўйхат!$D:$D,$C1021)</f>
        <v/>
      </c>
      <c r="AA1021" s="35">
        <f>SUMIFS(рўйхат!Z:Z,рўйхат!$CX:$CX,$B$1064,рўйхат!$D:$D,$C1021)</f>
        <v/>
      </c>
      <c r="AB1021" s="36">
        <f>SUMIFS(рўйхат!AA:AA,рўйхат!$CX:$CX,$B$1064,рўйхат!$D:$D,$C1021)</f>
        <v/>
      </c>
      <c r="AC1021" s="35">
        <f>SUMIFS(рўйхат!AB:AB,рўйхат!$CX:$CX,$B$1064,рўйхат!$D:$D,$C1021)</f>
        <v/>
      </c>
      <c r="AD1021" s="36">
        <f>SUMIFS(рўйхат!AC:AC,рўйхат!$CX:$CX,$B$1064,рўйхат!$D:$D,$C1021)</f>
        <v/>
      </c>
      <c r="AE1021" s="35">
        <f>SUMIFS(рўйхат!AD:AD,рўйхат!$CX:$CX,$B$1064,рўйхат!$D:$D,$C1021)</f>
        <v/>
      </c>
      <c r="AF1021" s="36">
        <f>SUMIFS(рўйхат!AE:AE,рўйхат!$CX:$CX,$B$1064,рўйхат!$D:$D,$C1021)</f>
        <v/>
      </c>
      <c r="AG1021" s="35">
        <f>SUMIFS(рўйхат!AH:AH,рўйхат!$CX:$CX,$B$1064,рўйхат!$D:$D,$C1021)</f>
        <v/>
      </c>
      <c r="AH1021" s="36">
        <f>SUMIFS(рўйхат!AI:AI,рўйхат!$CX:$CX,$B$1064,рўйхат!$D:$D,$C1021)</f>
        <v/>
      </c>
      <c r="AI1021" s="35">
        <f>SUMIFS(рўйхат!AJ:AJ,рўйхат!$CX:$CX,$B$1064,рўйхат!$D:$D,$C1021)</f>
        <v/>
      </c>
      <c r="AJ1021" s="36">
        <f>SUMIFS(рўйхат!AK:AK,рўйхат!$CX:$CX,$B$1064,рўйхат!$D:$D,$C1021)</f>
        <v/>
      </c>
      <c r="AK1021" s="35">
        <f>SUMIFS(рўйхат!AL:AL,рўйхат!$CX:$CX,$B$1064,рўйхат!$D:$D,$C1021)</f>
        <v/>
      </c>
      <c r="AL1021" s="36">
        <f>SUMIFS(рўйхат!AM:AM,рўйхат!$CX:$CX,$B$1064,рўйхат!$D:$D,$C1021)</f>
        <v/>
      </c>
      <c r="AM1021" s="77">
        <f>IFERROR(Q1021/E1021,0)</f>
        <v/>
      </c>
      <c r="AN1021" s="77">
        <f>IFERROR(R1021/F1021,0)</f>
        <v/>
      </c>
      <c r="AO1021" s="35">
        <f>SUMIFS(рўйхат!AX:AX,рўйхат!$CX:$CX,$B$1064,рўйхат!$D:$D,$C1021)</f>
        <v/>
      </c>
      <c r="AP1021" s="36">
        <f>SUMIFS(рўйхат!AY:AY,рўйхат!$CX:$CX,$B$1064,рўйхат!$D:$D,$C1021)</f>
        <v/>
      </c>
      <c r="AQ1021" s="35">
        <f>SUMIFS(рўйхат!AZ:AZ,рўйхат!$CX:$CX,$B$1064,рўйхат!$D:$D,$C1021)</f>
        <v/>
      </c>
      <c r="AR1021" s="36">
        <f>SUMIFS(рўйхат!BA:BA,рўйхат!$CX:$CX,$B$1064,рўйхат!$D:$D,$C1021)</f>
        <v/>
      </c>
      <c r="AS1021" s="35">
        <f>SUMIFS(рўйхат!BB:BB,рўйхат!$CX:$CX,$B$1064,рўйхат!$D:$D,$C1021)</f>
        <v/>
      </c>
      <c r="AT1021" s="36">
        <f>SUMIFS(рўйхат!BC:BC,рўйхат!$CX:$CX,$B$1064,рўйхат!$D:$D,$C1021)</f>
        <v/>
      </c>
      <c r="AU1021" s="35">
        <f>SUMIFS(рўйхат!BD:BD,рўйхат!$CX:$CX,$B$1064,рўйхат!$D:$D,$C1021)</f>
        <v/>
      </c>
      <c r="AV1021" s="36">
        <f>SUMIFS(рўйхат!BE:BE,рўйхат!$CX:$CX,$B$1064,рўйхат!$D:$D,$C1021)</f>
        <v/>
      </c>
      <c r="AW1021" s="35">
        <f>SUMIFS(рўйхат!BF:BF,рўйхат!$CX:$CX,$B$1064,рўйхат!$D:$D,$C1021)</f>
        <v/>
      </c>
      <c r="AX1021" s="36">
        <f>SUMIFS(рўйхат!BG:BG,рўйхат!$CX:$CX,$B$1064,рўйхат!$D:$D,$C1021)</f>
        <v/>
      </c>
      <c r="AY1021" s="35">
        <f>SUMIFS(рўйхат!BH:BH,рўйхат!$CX:$CX,$B$1064,рўйхат!$D:$D,$C1021)</f>
        <v/>
      </c>
      <c r="AZ1021" s="36">
        <f>SUMIFS(рўйхат!BI:BI,рўйхат!$CX:$CX,$B$1064,рўйхат!$D:$D,$C1021)</f>
        <v/>
      </c>
      <c r="BA1021" s="35">
        <f>SUMIFS(рўйхат!BJ:BJ,рўйхат!$CX:$CX,$B$1064,рўйхат!$D:$D,$C1021)</f>
        <v/>
      </c>
      <c r="BB1021" s="36">
        <f>SUMIFS(рўйхат!BK:BK,рўйхат!$CX:$CX,$B$1064,рўйхат!$D:$D,$C1021)</f>
        <v/>
      </c>
      <c r="BC1021" s="77">
        <f>IFERROR(AO1021/E1021,0)</f>
        <v/>
      </c>
      <c r="BD1021" s="77">
        <f>IFERROR(AP1021/F1021,0)</f>
        <v/>
      </c>
      <c r="BE1021" s="35">
        <f>SUMIFS(рўйхат!BL:BL,рўйхат!$CX:$CX,$B$1064,рўйхат!$D:$D,$C1021)</f>
        <v/>
      </c>
      <c r="BF1021" s="36">
        <f>SUMIFS(рўйхат!BM:BM,рўйхат!$CX:$CX,$B$1064,рўйхат!$D:$D,$C1021)</f>
        <v/>
      </c>
      <c r="BG1021" s="35">
        <f>SUMIFS(рўйхат!BN:BN,рўйхат!$CX:$CX,$B$1064,рўйхат!$D:$D,$C1021)</f>
        <v/>
      </c>
      <c r="BH1021" s="36">
        <f>SUMIFS(рўйхат!BO:BO,рўйхат!$CX:$CX,$B$1064,рўйхат!$D:$D,$C1021)</f>
        <v/>
      </c>
      <c r="BI1021" s="35">
        <f>SUMIFS(рўйхат!BP:BP,рўйхат!$CX:$CX,$B$1064,рўйхат!$D:$D,$C1021)</f>
        <v/>
      </c>
      <c r="BJ1021" s="36">
        <f>SUMIFS(рўйхат!BQ:BQ,рўйхат!$CX:$CX,$B$1064,рўйхат!$D:$D,$C1021)</f>
        <v/>
      </c>
      <c r="BK1021" s="35">
        <f>SUMIFS(рўйхат!BR:BR,рўйхат!$CX:$CX,$B$1064,рўйхат!$D:$D,$C1021)</f>
        <v/>
      </c>
      <c r="BL1021" s="36">
        <f>SUMIFS(рўйхат!BS:BS,рўйхат!$CX:$CX,$B$1064,рўйхат!$D:$D,$C1021)</f>
        <v/>
      </c>
      <c r="BM1021" s="35">
        <f>SUMIFS(рўйхат!BT:BT,рўйхат!$CX:$CX,$B$1064,рўйхат!$D:$D,$C1021)</f>
        <v/>
      </c>
      <c r="BN1021" s="36">
        <f>SUMIFS(рўйхат!BU:BU,рўйхат!$CX:$CX,$B$1064,рўйхат!$D:$D,$C1021)</f>
        <v/>
      </c>
      <c r="BO1021" s="35">
        <f>SUMIFS(рўйхат!BX:BX,рўйхат!$CX:$CX,$B$1064,рўйхат!$D:$D,$C1021)</f>
        <v/>
      </c>
      <c r="BP1021" s="36">
        <f>SUMIFS(рўйхат!BY:BY,рўйхат!$CX:$CX,$B$1064,рўйхат!$D:$D,$C1021)</f>
        <v/>
      </c>
      <c r="BQ1021" s="35">
        <f>SUMIFS(рўйхат!BZ:BZ,рўйхат!$CX:$CX,$B$1064,рўйхат!$D:$D,$C1021)</f>
        <v/>
      </c>
      <c r="BR1021" s="36">
        <f>SUMIFS(рўйхат!CA:CA,рўйхат!$CX:$CX,$B$1064,рўйхат!$D:$D,$C1021)</f>
        <v/>
      </c>
      <c r="BS1021" s="35">
        <f>SUMIFS(рўйхат!CB:CB,рўйхат!$CX:$CX,$B$1064,рўйхат!$D:$D,$C1021)</f>
        <v/>
      </c>
      <c r="BT1021" s="36">
        <f>SUMIFS(рўйхат!CC:CC,рўйхат!$CX:$CX,$B$1064,рўйхат!$D:$D,$C1021)</f>
        <v/>
      </c>
      <c r="BU1021" s="35">
        <f>SUMIFS(рўйхат!CD:CD,рўйхат!$CX:$CX,$B$1064,рўйхат!$D:$D,$C1021)</f>
        <v/>
      </c>
      <c r="BV1021" s="36">
        <f>SUMIFS(рўйхат!CE:CE,рўйхат!$CX:$CX,$B$1064,рўйхат!$D:$D,$C1021)</f>
        <v/>
      </c>
      <c r="BW1021" s="35">
        <f>SUMIFS(рўйхат!CH:CH,рўйхат!$CX:$CX,$B$1064,рўйхат!$D:$D,$C1021)</f>
        <v/>
      </c>
      <c r="BX1021" s="36">
        <f>SUMIFS(рўйхат!CI:CI,рўйхат!$CX:$CX,$B$1064,рўйхат!$D:$D,$C1021)</f>
        <v/>
      </c>
      <c r="BY1021" s="35">
        <f>SUMIFS(рўйхат!CJ:CJ,рўйхат!$CX:$CX,$B$1064,рўйхат!$D:$D,$C1021)</f>
        <v/>
      </c>
      <c r="BZ1021" s="36">
        <f>SUMIFS(рўйхат!CK:CK,рўйхат!$CX:$CX,$B$1064,рўйхат!$D:$D,$C1021)</f>
        <v/>
      </c>
      <c r="CA1021" s="35">
        <f>SUMIFS(рўйхат!CL:CL,рўйхат!$CX:$CX,$B$1064,рўйхат!$D:$D,$C1021)</f>
        <v/>
      </c>
      <c r="CB1021" s="36">
        <f>SUMIFS(рўйхат!CM:CM,рўйхат!$CX:$CX,$B$1064,рўйхат!$D:$D,$C1021)</f>
        <v/>
      </c>
      <c r="CC1021" s="35">
        <f>SUMIFS(рўйхат!CN:CN,рўйхат!$CX:$CX,$B$1064,рўйхат!$D:$D,$C1021)</f>
        <v/>
      </c>
      <c r="CD1021" s="36">
        <f>SUMIFS(рўйхат!CO:CO,рўйхат!$CX:$CX,$B$1064,рўйхат!$D:$D,$C1021)</f>
        <v/>
      </c>
      <c r="CE1021" s="77">
        <f>IFERROR(BE1021/(Q1021+BE1021),0)</f>
        <v/>
      </c>
      <c r="CF1021" s="78">
        <f>IFERROR(BF1021/(R1021+BF1021),0)</f>
        <v/>
      </c>
    </row>
    <row r="1022" hidden="1" outlineLevel="1" ht="30" customFormat="1" customHeight="1" s="8">
      <c r="A1022" s="39" t="n"/>
      <c r="B1022" s="50" t="n">
        <v>24</v>
      </c>
      <c r="C1022" s="131" t="inlineStr">
        <is>
          <t>Қишлоқ хўжалиги ва ўрмон хўжалиги ишлаб чиқариши нобудгарчилигини қоплаш ҳолати таҳлили</t>
        </is>
      </c>
      <c r="D1022" s="16" t="n"/>
      <c r="E1022" s="35">
        <f>SUMIFS(рўйхат!F:F,рўйхат!$CX:$CX,$B$1064,рўйхат!$D:$D,$C1022)</f>
        <v/>
      </c>
      <c r="F1022" s="36">
        <f>SUMIFS(рўйхат!G:G,рўйхат!$CX:$CX,$B$1064,рўйхат!$D:$D,$C1022)</f>
        <v/>
      </c>
      <c r="G1022" s="35">
        <f>SUMIFS(рўйхат!H:H,рўйхат!$CX:$CX,$B$1064,рўйхат!$D:$D,$C1022)</f>
        <v/>
      </c>
      <c r="H1022" s="36">
        <f>SUMIFS(рўйхат!I:I,рўйхат!$CX:$CX,$B$1064,рўйхат!$D:$D,$C1022)</f>
        <v/>
      </c>
      <c r="I1022" s="35">
        <f>SUMIFS(рўйхат!J:J,рўйхат!$CX:$CX,$B$1064,рўйхат!$D:$D,$C1022)</f>
        <v/>
      </c>
      <c r="J1022" s="36">
        <f>SUMIFS(рўйхат!K:K,рўйхат!$CX:$CX,$B$1064,рўйхат!$D:$D,$C1022)</f>
        <v/>
      </c>
      <c r="K1022" s="35">
        <f>SUMIFS(рўйхат!L:L,рўйхат!$CX:$CX,$B$1064,рўйхат!$D:$D,$C1022)</f>
        <v/>
      </c>
      <c r="L1022" s="36">
        <f>SUMIFS(рўйхат!M:M,рўйхат!$CX:$CX,$B$1064,рўйхат!$D:$D,$C1022)</f>
        <v/>
      </c>
      <c r="M1022" s="35">
        <f>SUMIFS(рўйхат!N:N,рўйхат!$CX:$CX,$B$1064,рўйхат!$D:$D,$C1022)</f>
        <v/>
      </c>
      <c r="N1022" s="36">
        <f>SUMIFS(рўйхат!O:O,рўйхат!$CX:$CX,$B$1064,рўйхат!$D:$D,$C1022)</f>
        <v/>
      </c>
      <c r="O1022" s="34">
        <f>IFERROR(M1022/E1022,0)</f>
        <v/>
      </c>
      <c r="P1022" s="34">
        <f>IFERROR(N1022/F1022,0)</f>
        <v/>
      </c>
      <c r="Q1022" s="35">
        <f>SUMIFS(рўйхат!P:P,рўйхат!$CX:$CX,$B$1064,рўйхат!$D:$D,$C1022)</f>
        <v/>
      </c>
      <c r="R1022" s="36">
        <f>SUMIFS(рўйхат!Q:Q,рўйхат!$CX:$CX,$B$1064,рўйхат!$D:$D,$C1022)</f>
        <v/>
      </c>
      <c r="S1022" s="35">
        <f>SUMIFS(рўйхат!R:R,рўйхат!$CX:$CX,$B$1064,рўйхат!$D:$D,$C1022)</f>
        <v/>
      </c>
      <c r="T1022" s="36">
        <f>SUMIFS(рўйхат!S:S,рўйхат!$CX:$CX,$B$1064,рўйхат!$D:$D,$C1022)</f>
        <v/>
      </c>
      <c r="U1022" s="35">
        <f>SUMIFS(рўйхат!T:T,рўйхат!$CX:$CX,$B$1064,рўйхат!$D:$D,$C1022)</f>
        <v/>
      </c>
      <c r="V1022" s="36">
        <f>SUMIFS(рўйхат!U:U,рўйхат!$CX:$CX,$B$1064,рўйхат!$D:$D,$C1022)</f>
        <v/>
      </c>
      <c r="W1022" s="35">
        <f>SUMIFS(рўйхат!V:V,рўйхат!$CX:$CX,$B$1064,рўйхат!$D:$D,$C1022)</f>
        <v/>
      </c>
      <c r="X1022" s="36">
        <f>SUMIFS(рўйхат!W:W,рўйхат!$CX:$CX,$B$1064,рўйхат!$D:$D,$C1022)</f>
        <v/>
      </c>
      <c r="Y1022" s="35">
        <f>SUMIFS(рўйхат!X:X,рўйхат!$CX:$CX,$B$1064,рўйхат!$D:$D,$C1022)</f>
        <v/>
      </c>
      <c r="Z1022" s="36">
        <f>SUMIFS(рўйхат!Y:Y,рўйхат!$CX:$CX,$B$1064,рўйхат!$D:$D,$C1022)</f>
        <v/>
      </c>
      <c r="AA1022" s="35">
        <f>SUMIFS(рўйхат!Z:Z,рўйхат!$CX:$CX,$B$1064,рўйхат!$D:$D,$C1022)</f>
        <v/>
      </c>
      <c r="AB1022" s="36">
        <f>SUMIFS(рўйхат!AA:AA,рўйхат!$CX:$CX,$B$1064,рўйхат!$D:$D,$C1022)</f>
        <v/>
      </c>
      <c r="AC1022" s="35">
        <f>SUMIFS(рўйхат!AB:AB,рўйхат!$CX:$CX,$B$1064,рўйхат!$D:$D,$C1022)</f>
        <v/>
      </c>
      <c r="AD1022" s="36">
        <f>SUMIFS(рўйхат!AC:AC,рўйхат!$CX:$CX,$B$1064,рўйхат!$D:$D,$C1022)</f>
        <v/>
      </c>
      <c r="AE1022" s="35">
        <f>SUMIFS(рўйхат!AD:AD,рўйхат!$CX:$CX,$B$1064,рўйхат!$D:$D,$C1022)</f>
        <v/>
      </c>
      <c r="AF1022" s="36">
        <f>SUMIFS(рўйхат!AE:AE,рўйхат!$CX:$CX,$B$1064,рўйхат!$D:$D,$C1022)</f>
        <v/>
      </c>
      <c r="AG1022" s="35">
        <f>SUMIFS(рўйхат!AH:AH,рўйхат!$CX:$CX,$B$1064,рўйхат!$D:$D,$C1022)</f>
        <v/>
      </c>
      <c r="AH1022" s="36">
        <f>SUMIFS(рўйхат!AI:AI,рўйхат!$CX:$CX,$B$1064,рўйхат!$D:$D,$C1022)</f>
        <v/>
      </c>
      <c r="AI1022" s="35">
        <f>SUMIFS(рўйхат!AJ:AJ,рўйхат!$CX:$CX,$B$1064,рўйхат!$D:$D,$C1022)</f>
        <v/>
      </c>
      <c r="AJ1022" s="36">
        <f>SUMIFS(рўйхат!AK:AK,рўйхат!$CX:$CX,$B$1064,рўйхат!$D:$D,$C1022)</f>
        <v/>
      </c>
      <c r="AK1022" s="35">
        <f>SUMIFS(рўйхат!AL:AL,рўйхат!$CX:$CX,$B$1064,рўйхат!$D:$D,$C1022)</f>
        <v/>
      </c>
      <c r="AL1022" s="36">
        <f>SUMIFS(рўйхат!AM:AM,рўйхат!$CX:$CX,$B$1064,рўйхат!$D:$D,$C1022)</f>
        <v/>
      </c>
      <c r="AM1022" s="77">
        <f>IFERROR(Q1022/E1022,0)</f>
        <v/>
      </c>
      <c r="AN1022" s="77">
        <f>IFERROR(R1022/F1022,0)</f>
        <v/>
      </c>
      <c r="AO1022" s="35">
        <f>SUMIFS(рўйхат!AX:AX,рўйхат!$CX:$CX,$B$1064,рўйхат!$D:$D,$C1022)</f>
        <v/>
      </c>
      <c r="AP1022" s="36">
        <f>SUMIFS(рўйхат!AY:AY,рўйхат!$CX:$CX,$B$1064,рўйхат!$D:$D,$C1022)</f>
        <v/>
      </c>
      <c r="AQ1022" s="35">
        <f>SUMIFS(рўйхат!AZ:AZ,рўйхат!$CX:$CX,$B$1064,рўйхат!$D:$D,$C1022)</f>
        <v/>
      </c>
      <c r="AR1022" s="36">
        <f>SUMIFS(рўйхат!BA:BA,рўйхат!$CX:$CX,$B$1064,рўйхат!$D:$D,$C1022)</f>
        <v/>
      </c>
      <c r="AS1022" s="35">
        <f>SUMIFS(рўйхат!BB:BB,рўйхат!$CX:$CX,$B$1064,рўйхат!$D:$D,$C1022)</f>
        <v/>
      </c>
      <c r="AT1022" s="36">
        <f>SUMIFS(рўйхат!BC:BC,рўйхат!$CX:$CX,$B$1064,рўйхат!$D:$D,$C1022)</f>
        <v/>
      </c>
      <c r="AU1022" s="35">
        <f>SUMIFS(рўйхат!BD:BD,рўйхат!$CX:$CX,$B$1064,рўйхат!$D:$D,$C1022)</f>
        <v/>
      </c>
      <c r="AV1022" s="36">
        <f>SUMIFS(рўйхат!BE:BE,рўйхат!$CX:$CX,$B$1064,рўйхат!$D:$D,$C1022)</f>
        <v/>
      </c>
      <c r="AW1022" s="35">
        <f>SUMIFS(рўйхат!BF:BF,рўйхат!$CX:$CX,$B$1064,рўйхат!$D:$D,$C1022)</f>
        <v/>
      </c>
      <c r="AX1022" s="36">
        <f>SUMIFS(рўйхат!BG:BG,рўйхат!$CX:$CX,$B$1064,рўйхат!$D:$D,$C1022)</f>
        <v/>
      </c>
      <c r="AY1022" s="35">
        <f>SUMIFS(рўйхат!BH:BH,рўйхат!$CX:$CX,$B$1064,рўйхат!$D:$D,$C1022)</f>
        <v/>
      </c>
      <c r="AZ1022" s="36">
        <f>SUMIFS(рўйхат!BI:BI,рўйхат!$CX:$CX,$B$1064,рўйхат!$D:$D,$C1022)</f>
        <v/>
      </c>
      <c r="BA1022" s="35">
        <f>SUMIFS(рўйхат!BJ:BJ,рўйхат!$CX:$CX,$B$1064,рўйхат!$D:$D,$C1022)</f>
        <v/>
      </c>
      <c r="BB1022" s="36">
        <f>SUMIFS(рўйхат!BK:BK,рўйхат!$CX:$CX,$B$1064,рўйхат!$D:$D,$C1022)</f>
        <v/>
      </c>
      <c r="BC1022" s="77">
        <f>IFERROR(AO1022/E1022,0)</f>
        <v/>
      </c>
      <c r="BD1022" s="77">
        <f>IFERROR(AP1022/F1022,0)</f>
        <v/>
      </c>
      <c r="BE1022" s="35">
        <f>SUMIFS(рўйхат!BL:BL,рўйхат!$CX:$CX,$B$1064,рўйхат!$D:$D,$C1022)</f>
        <v/>
      </c>
      <c r="BF1022" s="36">
        <f>SUMIFS(рўйхат!BM:BM,рўйхат!$CX:$CX,$B$1064,рўйхат!$D:$D,$C1022)</f>
        <v/>
      </c>
      <c r="BG1022" s="35">
        <f>SUMIFS(рўйхат!BN:BN,рўйхат!$CX:$CX,$B$1064,рўйхат!$D:$D,$C1022)</f>
        <v/>
      </c>
      <c r="BH1022" s="36">
        <f>SUMIFS(рўйхат!BO:BO,рўйхат!$CX:$CX,$B$1064,рўйхат!$D:$D,$C1022)</f>
        <v/>
      </c>
      <c r="BI1022" s="35">
        <f>SUMIFS(рўйхат!BP:BP,рўйхат!$CX:$CX,$B$1064,рўйхат!$D:$D,$C1022)</f>
        <v/>
      </c>
      <c r="BJ1022" s="36">
        <f>SUMIFS(рўйхат!BQ:BQ,рўйхат!$CX:$CX,$B$1064,рўйхат!$D:$D,$C1022)</f>
        <v/>
      </c>
      <c r="BK1022" s="35">
        <f>SUMIFS(рўйхат!BR:BR,рўйхат!$CX:$CX,$B$1064,рўйхат!$D:$D,$C1022)</f>
        <v/>
      </c>
      <c r="BL1022" s="36">
        <f>SUMIFS(рўйхат!BS:BS,рўйхат!$CX:$CX,$B$1064,рўйхат!$D:$D,$C1022)</f>
        <v/>
      </c>
      <c r="BM1022" s="35">
        <f>SUMIFS(рўйхат!BT:BT,рўйхат!$CX:$CX,$B$1064,рўйхат!$D:$D,$C1022)</f>
        <v/>
      </c>
      <c r="BN1022" s="36">
        <f>SUMIFS(рўйхат!BU:BU,рўйхат!$CX:$CX,$B$1064,рўйхат!$D:$D,$C1022)</f>
        <v/>
      </c>
      <c r="BO1022" s="35">
        <f>SUMIFS(рўйхат!BX:BX,рўйхат!$CX:$CX,$B$1064,рўйхат!$D:$D,$C1022)</f>
        <v/>
      </c>
      <c r="BP1022" s="36">
        <f>SUMIFS(рўйхат!BY:BY,рўйхат!$CX:$CX,$B$1064,рўйхат!$D:$D,$C1022)</f>
        <v/>
      </c>
      <c r="BQ1022" s="35">
        <f>SUMIFS(рўйхат!BZ:BZ,рўйхат!$CX:$CX,$B$1064,рўйхат!$D:$D,$C1022)</f>
        <v/>
      </c>
      <c r="BR1022" s="36">
        <f>SUMIFS(рўйхат!CA:CA,рўйхат!$CX:$CX,$B$1064,рўйхат!$D:$D,$C1022)</f>
        <v/>
      </c>
      <c r="BS1022" s="35">
        <f>SUMIFS(рўйхат!CB:CB,рўйхат!$CX:$CX,$B$1064,рўйхат!$D:$D,$C1022)</f>
        <v/>
      </c>
      <c r="BT1022" s="36">
        <f>SUMIFS(рўйхат!CC:CC,рўйхат!$CX:$CX,$B$1064,рўйхат!$D:$D,$C1022)</f>
        <v/>
      </c>
      <c r="BU1022" s="35">
        <f>SUMIFS(рўйхат!CD:CD,рўйхат!$CX:$CX,$B$1064,рўйхат!$D:$D,$C1022)</f>
        <v/>
      </c>
      <c r="BV1022" s="36">
        <f>SUMIFS(рўйхат!CE:CE,рўйхат!$CX:$CX,$B$1064,рўйхат!$D:$D,$C1022)</f>
        <v/>
      </c>
      <c r="BW1022" s="35">
        <f>SUMIFS(рўйхат!CH:CH,рўйхат!$CX:$CX,$B$1064,рўйхат!$D:$D,$C1022)</f>
        <v/>
      </c>
      <c r="BX1022" s="36">
        <f>SUMIFS(рўйхат!CI:CI,рўйхат!$CX:$CX,$B$1064,рўйхат!$D:$D,$C1022)</f>
        <v/>
      </c>
      <c r="BY1022" s="35">
        <f>SUMIFS(рўйхат!CJ:CJ,рўйхат!$CX:$CX,$B$1064,рўйхат!$D:$D,$C1022)</f>
        <v/>
      </c>
      <c r="BZ1022" s="36">
        <f>SUMIFS(рўйхат!CK:CK,рўйхат!$CX:$CX,$B$1064,рўйхат!$D:$D,$C1022)</f>
        <v/>
      </c>
      <c r="CA1022" s="35">
        <f>SUMIFS(рўйхат!CL:CL,рўйхат!$CX:$CX,$B$1064,рўйхат!$D:$D,$C1022)</f>
        <v/>
      </c>
      <c r="CB1022" s="36">
        <f>SUMIFS(рўйхат!CM:CM,рўйхат!$CX:$CX,$B$1064,рўйхат!$D:$D,$C1022)</f>
        <v/>
      </c>
      <c r="CC1022" s="35">
        <f>SUMIFS(рўйхат!CN:CN,рўйхат!$CX:$CX,$B$1064,рўйхат!$D:$D,$C1022)</f>
        <v/>
      </c>
      <c r="CD1022" s="36">
        <f>SUMIFS(рўйхат!CO:CO,рўйхат!$CX:$CX,$B$1064,рўйхат!$D:$D,$C1022)</f>
        <v/>
      </c>
      <c r="CE1022" s="77">
        <f>IFERROR(BE1022/(Q1022+BE1022),0)</f>
        <v/>
      </c>
      <c r="CF1022" s="78">
        <f>IFERROR(BF1022/(R1022+BF1022),0)</f>
        <v/>
      </c>
    </row>
    <row r="1023" hidden="1" outlineLevel="1" ht="30" customFormat="1" customHeight="1" s="8">
      <c r="A1023" s="39" t="n"/>
      <c r="B1023" s="50" t="n">
        <v>25</v>
      </c>
      <c r="C1023" s="131" t="inlineStr">
        <is>
          <t>Қишлоқ хўжалигида фойдаланилган сув ҳажми таҳлили</t>
        </is>
      </c>
      <c r="D1023" s="16" t="n"/>
      <c r="E1023" s="35">
        <f>SUMIFS(рўйхат!F:F,рўйхат!$CX:$CX,$B$1064,рўйхат!$D:$D,$C1023)</f>
        <v/>
      </c>
      <c r="F1023" s="36">
        <f>SUMIFS(рўйхат!G:G,рўйхат!$CX:$CX,$B$1064,рўйхат!$D:$D,$C1023)</f>
        <v/>
      </c>
      <c r="G1023" s="35">
        <f>SUMIFS(рўйхат!H:H,рўйхат!$CX:$CX,$B$1064,рўйхат!$D:$D,$C1023)</f>
        <v/>
      </c>
      <c r="H1023" s="36">
        <f>SUMIFS(рўйхат!I:I,рўйхат!$CX:$CX,$B$1064,рўйхат!$D:$D,$C1023)</f>
        <v/>
      </c>
      <c r="I1023" s="35">
        <f>SUMIFS(рўйхат!J:J,рўйхат!$CX:$CX,$B$1064,рўйхат!$D:$D,$C1023)</f>
        <v/>
      </c>
      <c r="J1023" s="36">
        <f>SUMIFS(рўйхат!K:K,рўйхат!$CX:$CX,$B$1064,рўйхат!$D:$D,$C1023)</f>
        <v/>
      </c>
      <c r="K1023" s="35">
        <f>SUMIFS(рўйхат!L:L,рўйхат!$CX:$CX,$B$1064,рўйхат!$D:$D,$C1023)</f>
        <v/>
      </c>
      <c r="L1023" s="36">
        <f>SUMIFS(рўйхат!M:M,рўйхат!$CX:$CX,$B$1064,рўйхат!$D:$D,$C1023)</f>
        <v/>
      </c>
      <c r="M1023" s="35">
        <f>SUMIFS(рўйхат!N:N,рўйхат!$CX:$CX,$B$1064,рўйхат!$D:$D,$C1023)</f>
        <v/>
      </c>
      <c r="N1023" s="36">
        <f>SUMIFS(рўйхат!O:O,рўйхат!$CX:$CX,$B$1064,рўйхат!$D:$D,$C1023)</f>
        <v/>
      </c>
      <c r="O1023" s="34">
        <f>IFERROR(M1023/E1023,0)</f>
        <v/>
      </c>
      <c r="P1023" s="34">
        <f>IFERROR(N1023/F1023,0)</f>
        <v/>
      </c>
      <c r="Q1023" s="35">
        <f>SUMIFS(рўйхат!P:P,рўйхат!$CX:$CX,$B$1064,рўйхат!$D:$D,$C1023)</f>
        <v/>
      </c>
      <c r="R1023" s="36">
        <f>SUMIFS(рўйхат!Q:Q,рўйхат!$CX:$CX,$B$1064,рўйхат!$D:$D,$C1023)</f>
        <v/>
      </c>
      <c r="S1023" s="35">
        <f>SUMIFS(рўйхат!R:R,рўйхат!$CX:$CX,$B$1064,рўйхат!$D:$D,$C1023)</f>
        <v/>
      </c>
      <c r="T1023" s="36">
        <f>SUMIFS(рўйхат!S:S,рўйхат!$CX:$CX,$B$1064,рўйхат!$D:$D,$C1023)</f>
        <v/>
      </c>
      <c r="U1023" s="35">
        <f>SUMIFS(рўйхат!T:T,рўйхат!$CX:$CX,$B$1064,рўйхат!$D:$D,$C1023)</f>
        <v/>
      </c>
      <c r="V1023" s="36">
        <f>SUMIFS(рўйхат!U:U,рўйхат!$CX:$CX,$B$1064,рўйхат!$D:$D,$C1023)</f>
        <v/>
      </c>
      <c r="W1023" s="35">
        <f>SUMIFS(рўйхат!V:V,рўйхат!$CX:$CX,$B$1064,рўйхат!$D:$D,$C1023)</f>
        <v/>
      </c>
      <c r="X1023" s="36">
        <f>SUMIFS(рўйхат!W:W,рўйхат!$CX:$CX,$B$1064,рўйхат!$D:$D,$C1023)</f>
        <v/>
      </c>
      <c r="Y1023" s="35">
        <f>SUMIFS(рўйхат!X:X,рўйхат!$CX:$CX,$B$1064,рўйхат!$D:$D,$C1023)</f>
        <v/>
      </c>
      <c r="Z1023" s="36">
        <f>SUMIFS(рўйхат!Y:Y,рўйхат!$CX:$CX,$B$1064,рўйхат!$D:$D,$C1023)</f>
        <v/>
      </c>
      <c r="AA1023" s="35">
        <f>SUMIFS(рўйхат!Z:Z,рўйхат!$CX:$CX,$B$1064,рўйхат!$D:$D,$C1023)</f>
        <v/>
      </c>
      <c r="AB1023" s="36">
        <f>SUMIFS(рўйхат!AA:AA,рўйхат!$CX:$CX,$B$1064,рўйхат!$D:$D,$C1023)</f>
        <v/>
      </c>
      <c r="AC1023" s="35">
        <f>SUMIFS(рўйхат!AB:AB,рўйхат!$CX:$CX,$B$1064,рўйхат!$D:$D,$C1023)</f>
        <v/>
      </c>
      <c r="AD1023" s="36">
        <f>SUMIFS(рўйхат!AC:AC,рўйхат!$CX:$CX,$B$1064,рўйхат!$D:$D,$C1023)</f>
        <v/>
      </c>
      <c r="AE1023" s="35">
        <f>SUMIFS(рўйхат!AD:AD,рўйхат!$CX:$CX,$B$1064,рўйхат!$D:$D,$C1023)</f>
        <v/>
      </c>
      <c r="AF1023" s="36">
        <f>SUMIFS(рўйхат!AE:AE,рўйхат!$CX:$CX,$B$1064,рўйхат!$D:$D,$C1023)</f>
        <v/>
      </c>
      <c r="AG1023" s="35">
        <f>SUMIFS(рўйхат!AH:AH,рўйхат!$CX:$CX,$B$1064,рўйхат!$D:$D,$C1023)</f>
        <v/>
      </c>
      <c r="AH1023" s="36">
        <f>SUMIFS(рўйхат!AI:AI,рўйхат!$CX:$CX,$B$1064,рўйхат!$D:$D,$C1023)</f>
        <v/>
      </c>
      <c r="AI1023" s="35">
        <f>SUMIFS(рўйхат!AJ:AJ,рўйхат!$CX:$CX,$B$1064,рўйхат!$D:$D,$C1023)</f>
        <v/>
      </c>
      <c r="AJ1023" s="36">
        <f>SUMIFS(рўйхат!AK:AK,рўйхат!$CX:$CX,$B$1064,рўйхат!$D:$D,$C1023)</f>
        <v/>
      </c>
      <c r="AK1023" s="35">
        <f>SUMIFS(рўйхат!AL:AL,рўйхат!$CX:$CX,$B$1064,рўйхат!$D:$D,$C1023)</f>
        <v/>
      </c>
      <c r="AL1023" s="36">
        <f>SUMIFS(рўйхат!AM:AM,рўйхат!$CX:$CX,$B$1064,рўйхат!$D:$D,$C1023)</f>
        <v/>
      </c>
      <c r="AM1023" s="77">
        <f>IFERROR(Q1023/E1023,0)</f>
        <v/>
      </c>
      <c r="AN1023" s="77">
        <f>IFERROR(R1023/F1023,0)</f>
        <v/>
      </c>
      <c r="AO1023" s="35">
        <f>SUMIFS(рўйхат!AX:AX,рўйхат!$CX:$CX,$B$1064,рўйхат!$D:$D,$C1023)</f>
        <v/>
      </c>
      <c r="AP1023" s="36">
        <f>SUMIFS(рўйхат!AY:AY,рўйхат!$CX:$CX,$B$1064,рўйхат!$D:$D,$C1023)</f>
        <v/>
      </c>
      <c r="AQ1023" s="35">
        <f>SUMIFS(рўйхат!AZ:AZ,рўйхат!$CX:$CX,$B$1064,рўйхат!$D:$D,$C1023)</f>
        <v/>
      </c>
      <c r="AR1023" s="36">
        <f>SUMIFS(рўйхат!BA:BA,рўйхат!$CX:$CX,$B$1064,рўйхат!$D:$D,$C1023)</f>
        <v/>
      </c>
      <c r="AS1023" s="35">
        <f>SUMIFS(рўйхат!BB:BB,рўйхат!$CX:$CX,$B$1064,рўйхат!$D:$D,$C1023)</f>
        <v/>
      </c>
      <c r="AT1023" s="36">
        <f>SUMIFS(рўйхат!BC:BC,рўйхат!$CX:$CX,$B$1064,рўйхат!$D:$D,$C1023)</f>
        <v/>
      </c>
      <c r="AU1023" s="35">
        <f>SUMIFS(рўйхат!BD:BD,рўйхат!$CX:$CX,$B$1064,рўйхат!$D:$D,$C1023)</f>
        <v/>
      </c>
      <c r="AV1023" s="36">
        <f>SUMIFS(рўйхат!BE:BE,рўйхат!$CX:$CX,$B$1064,рўйхат!$D:$D,$C1023)</f>
        <v/>
      </c>
      <c r="AW1023" s="35">
        <f>SUMIFS(рўйхат!BF:BF,рўйхат!$CX:$CX,$B$1064,рўйхат!$D:$D,$C1023)</f>
        <v/>
      </c>
      <c r="AX1023" s="36">
        <f>SUMIFS(рўйхат!BG:BG,рўйхат!$CX:$CX,$B$1064,рўйхат!$D:$D,$C1023)</f>
        <v/>
      </c>
      <c r="AY1023" s="35">
        <f>SUMIFS(рўйхат!BH:BH,рўйхат!$CX:$CX,$B$1064,рўйхат!$D:$D,$C1023)</f>
        <v/>
      </c>
      <c r="AZ1023" s="36">
        <f>SUMIFS(рўйхат!BI:BI,рўйхат!$CX:$CX,$B$1064,рўйхат!$D:$D,$C1023)</f>
        <v/>
      </c>
      <c r="BA1023" s="35">
        <f>SUMIFS(рўйхат!BJ:BJ,рўйхат!$CX:$CX,$B$1064,рўйхат!$D:$D,$C1023)</f>
        <v/>
      </c>
      <c r="BB1023" s="36">
        <f>SUMIFS(рўйхат!BK:BK,рўйхат!$CX:$CX,$B$1064,рўйхат!$D:$D,$C1023)</f>
        <v/>
      </c>
      <c r="BC1023" s="77">
        <f>IFERROR(AO1023/E1023,0)</f>
        <v/>
      </c>
      <c r="BD1023" s="77">
        <f>IFERROR(AP1023/F1023,0)</f>
        <v/>
      </c>
      <c r="BE1023" s="35">
        <f>SUMIFS(рўйхат!BL:BL,рўйхат!$CX:$CX,$B$1064,рўйхат!$D:$D,$C1023)</f>
        <v/>
      </c>
      <c r="BF1023" s="36">
        <f>SUMIFS(рўйхат!BM:BM,рўйхат!$CX:$CX,$B$1064,рўйхат!$D:$D,$C1023)</f>
        <v/>
      </c>
      <c r="BG1023" s="35">
        <f>SUMIFS(рўйхат!BN:BN,рўйхат!$CX:$CX,$B$1064,рўйхат!$D:$D,$C1023)</f>
        <v/>
      </c>
      <c r="BH1023" s="36">
        <f>SUMIFS(рўйхат!BO:BO,рўйхат!$CX:$CX,$B$1064,рўйхат!$D:$D,$C1023)</f>
        <v/>
      </c>
      <c r="BI1023" s="35">
        <f>SUMIFS(рўйхат!BP:BP,рўйхат!$CX:$CX,$B$1064,рўйхат!$D:$D,$C1023)</f>
        <v/>
      </c>
      <c r="BJ1023" s="36">
        <f>SUMIFS(рўйхат!BQ:BQ,рўйхат!$CX:$CX,$B$1064,рўйхат!$D:$D,$C1023)</f>
        <v/>
      </c>
      <c r="BK1023" s="35">
        <f>SUMIFS(рўйхат!BR:BR,рўйхат!$CX:$CX,$B$1064,рўйхат!$D:$D,$C1023)</f>
        <v/>
      </c>
      <c r="BL1023" s="36">
        <f>SUMIFS(рўйхат!BS:BS,рўйхат!$CX:$CX,$B$1064,рўйхат!$D:$D,$C1023)</f>
        <v/>
      </c>
      <c r="BM1023" s="35">
        <f>SUMIFS(рўйхат!BT:BT,рўйхат!$CX:$CX,$B$1064,рўйхат!$D:$D,$C1023)</f>
        <v/>
      </c>
      <c r="BN1023" s="36">
        <f>SUMIFS(рўйхат!BU:BU,рўйхат!$CX:$CX,$B$1064,рўйхат!$D:$D,$C1023)</f>
        <v/>
      </c>
      <c r="BO1023" s="35">
        <f>SUMIFS(рўйхат!BX:BX,рўйхат!$CX:$CX,$B$1064,рўйхат!$D:$D,$C1023)</f>
        <v/>
      </c>
      <c r="BP1023" s="36">
        <f>SUMIFS(рўйхат!BY:BY,рўйхат!$CX:$CX,$B$1064,рўйхат!$D:$D,$C1023)</f>
        <v/>
      </c>
      <c r="BQ1023" s="35">
        <f>SUMIFS(рўйхат!BZ:BZ,рўйхат!$CX:$CX,$B$1064,рўйхат!$D:$D,$C1023)</f>
        <v/>
      </c>
      <c r="BR1023" s="36">
        <f>SUMIFS(рўйхат!CA:CA,рўйхат!$CX:$CX,$B$1064,рўйхат!$D:$D,$C1023)</f>
        <v/>
      </c>
      <c r="BS1023" s="35">
        <f>SUMIFS(рўйхат!CB:CB,рўйхат!$CX:$CX,$B$1064,рўйхат!$D:$D,$C1023)</f>
        <v/>
      </c>
      <c r="BT1023" s="36">
        <f>SUMIFS(рўйхат!CC:CC,рўйхат!$CX:$CX,$B$1064,рўйхат!$D:$D,$C1023)</f>
        <v/>
      </c>
      <c r="BU1023" s="35">
        <f>SUMIFS(рўйхат!CD:CD,рўйхат!$CX:$CX,$B$1064,рўйхат!$D:$D,$C1023)</f>
        <v/>
      </c>
      <c r="BV1023" s="36">
        <f>SUMIFS(рўйхат!CE:CE,рўйхат!$CX:$CX,$B$1064,рўйхат!$D:$D,$C1023)</f>
        <v/>
      </c>
      <c r="BW1023" s="35">
        <f>SUMIFS(рўйхат!CH:CH,рўйхат!$CX:$CX,$B$1064,рўйхат!$D:$D,$C1023)</f>
        <v/>
      </c>
      <c r="BX1023" s="36">
        <f>SUMIFS(рўйхат!CI:CI,рўйхат!$CX:$CX,$B$1064,рўйхат!$D:$D,$C1023)</f>
        <v/>
      </c>
      <c r="BY1023" s="35">
        <f>SUMIFS(рўйхат!CJ:CJ,рўйхат!$CX:$CX,$B$1064,рўйхат!$D:$D,$C1023)</f>
        <v/>
      </c>
      <c r="BZ1023" s="36">
        <f>SUMIFS(рўйхат!CK:CK,рўйхат!$CX:$CX,$B$1064,рўйхат!$D:$D,$C1023)</f>
        <v/>
      </c>
      <c r="CA1023" s="35">
        <f>SUMIFS(рўйхат!CL:CL,рўйхат!$CX:$CX,$B$1064,рўйхат!$D:$D,$C1023)</f>
        <v/>
      </c>
      <c r="CB1023" s="36">
        <f>SUMIFS(рўйхат!CM:CM,рўйхат!$CX:$CX,$B$1064,рўйхат!$D:$D,$C1023)</f>
        <v/>
      </c>
      <c r="CC1023" s="35">
        <f>SUMIFS(рўйхат!CN:CN,рўйхат!$CX:$CX,$B$1064,рўйхат!$D:$D,$C1023)</f>
        <v/>
      </c>
      <c r="CD1023" s="36">
        <f>SUMIFS(рўйхат!CO:CO,рўйхат!$CX:$CX,$B$1064,рўйхат!$D:$D,$C1023)</f>
        <v/>
      </c>
      <c r="CE1023" s="77">
        <f>IFERROR(BE1023/(Q1023+BE1023),0)</f>
        <v/>
      </c>
      <c r="CF1023" s="78">
        <f>IFERROR(BF1023/(R1023+BF1023),0)</f>
        <v/>
      </c>
    </row>
    <row r="1024" hidden="1" outlineLevel="1" ht="30" customFormat="1" customHeight="1" s="8">
      <c r="A1024" s="39" t="n"/>
      <c r="B1024" s="50" t="n">
        <v>26</v>
      </c>
      <c r="C1024" s="131" t="inlineStr">
        <is>
          <t>Қурилиш муддати бузилганлигига қарамасдан тендерларда қатнашган ташкилотлар</t>
        </is>
      </c>
      <c r="D1024" s="16" t="n"/>
      <c r="E1024" s="35">
        <f>SUMIFS(рўйхат!F:F,рўйхат!$CX:$CX,$B$1064,рўйхат!$D:$D,$C1024)</f>
        <v/>
      </c>
      <c r="F1024" s="36">
        <f>SUMIFS(рўйхат!G:G,рўйхат!$CX:$CX,$B$1064,рўйхат!$D:$D,$C1024)</f>
        <v/>
      </c>
      <c r="G1024" s="35">
        <f>SUMIFS(рўйхат!H:H,рўйхат!$CX:$CX,$B$1064,рўйхат!$D:$D,$C1024)</f>
        <v/>
      </c>
      <c r="H1024" s="36">
        <f>SUMIFS(рўйхат!I:I,рўйхат!$CX:$CX,$B$1064,рўйхат!$D:$D,$C1024)</f>
        <v/>
      </c>
      <c r="I1024" s="35">
        <f>SUMIFS(рўйхат!J:J,рўйхат!$CX:$CX,$B$1064,рўйхат!$D:$D,$C1024)</f>
        <v/>
      </c>
      <c r="J1024" s="36">
        <f>SUMIFS(рўйхат!K:K,рўйхат!$CX:$CX,$B$1064,рўйхат!$D:$D,$C1024)</f>
        <v/>
      </c>
      <c r="K1024" s="35">
        <f>SUMIFS(рўйхат!L:L,рўйхат!$CX:$CX,$B$1064,рўйхат!$D:$D,$C1024)</f>
        <v/>
      </c>
      <c r="L1024" s="36">
        <f>SUMIFS(рўйхат!M:M,рўйхат!$CX:$CX,$B$1064,рўйхат!$D:$D,$C1024)</f>
        <v/>
      </c>
      <c r="M1024" s="35">
        <f>SUMIFS(рўйхат!N:N,рўйхат!$CX:$CX,$B$1064,рўйхат!$D:$D,$C1024)</f>
        <v/>
      </c>
      <c r="N1024" s="36">
        <f>SUMIFS(рўйхат!O:O,рўйхат!$CX:$CX,$B$1064,рўйхат!$D:$D,$C1024)</f>
        <v/>
      </c>
      <c r="O1024" s="34">
        <f>IFERROR(M1024/E1024,0)</f>
        <v/>
      </c>
      <c r="P1024" s="34">
        <f>IFERROR(N1024/F1024,0)</f>
        <v/>
      </c>
      <c r="Q1024" s="35">
        <f>SUMIFS(рўйхат!P:P,рўйхат!$CX:$CX,$B$1064,рўйхат!$D:$D,$C1024)</f>
        <v/>
      </c>
      <c r="R1024" s="36">
        <f>SUMIFS(рўйхат!Q:Q,рўйхат!$CX:$CX,$B$1064,рўйхат!$D:$D,$C1024)</f>
        <v/>
      </c>
      <c r="S1024" s="35">
        <f>SUMIFS(рўйхат!R:R,рўйхат!$CX:$CX,$B$1064,рўйхат!$D:$D,$C1024)</f>
        <v/>
      </c>
      <c r="T1024" s="36">
        <f>SUMIFS(рўйхат!S:S,рўйхат!$CX:$CX,$B$1064,рўйхат!$D:$D,$C1024)</f>
        <v/>
      </c>
      <c r="U1024" s="35">
        <f>SUMIFS(рўйхат!T:T,рўйхат!$CX:$CX,$B$1064,рўйхат!$D:$D,$C1024)</f>
        <v/>
      </c>
      <c r="V1024" s="36">
        <f>SUMIFS(рўйхат!U:U,рўйхат!$CX:$CX,$B$1064,рўйхат!$D:$D,$C1024)</f>
        <v/>
      </c>
      <c r="W1024" s="35">
        <f>SUMIFS(рўйхат!V:V,рўйхат!$CX:$CX,$B$1064,рўйхат!$D:$D,$C1024)</f>
        <v/>
      </c>
      <c r="X1024" s="36">
        <f>SUMIFS(рўйхат!W:W,рўйхат!$CX:$CX,$B$1064,рўйхат!$D:$D,$C1024)</f>
        <v/>
      </c>
      <c r="Y1024" s="35">
        <f>SUMIFS(рўйхат!X:X,рўйхат!$CX:$CX,$B$1064,рўйхат!$D:$D,$C1024)</f>
        <v/>
      </c>
      <c r="Z1024" s="36">
        <f>SUMIFS(рўйхат!Y:Y,рўйхат!$CX:$CX,$B$1064,рўйхат!$D:$D,$C1024)</f>
        <v/>
      </c>
      <c r="AA1024" s="35">
        <f>SUMIFS(рўйхат!Z:Z,рўйхат!$CX:$CX,$B$1064,рўйхат!$D:$D,$C1024)</f>
        <v/>
      </c>
      <c r="AB1024" s="36">
        <f>SUMIFS(рўйхат!AA:AA,рўйхат!$CX:$CX,$B$1064,рўйхат!$D:$D,$C1024)</f>
        <v/>
      </c>
      <c r="AC1024" s="35">
        <f>SUMIFS(рўйхат!AB:AB,рўйхат!$CX:$CX,$B$1064,рўйхат!$D:$D,$C1024)</f>
        <v/>
      </c>
      <c r="AD1024" s="36">
        <f>SUMIFS(рўйхат!AC:AC,рўйхат!$CX:$CX,$B$1064,рўйхат!$D:$D,$C1024)</f>
        <v/>
      </c>
      <c r="AE1024" s="35">
        <f>SUMIFS(рўйхат!AD:AD,рўйхат!$CX:$CX,$B$1064,рўйхат!$D:$D,$C1024)</f>
        <v/>
      </c>
      <c r="AF1024" s="36">
        <f>SUMIFS(рўйхат!AE:AE,рўйхат!$CX:$CX,$B$1064,рўйхат!$D:$D,$C1024)</f>
        <v/>
      </c>
      <c r="AG1024" s="35">
        <f>SUMIFS(рўйхат!AH:AH,рўйхат!$CX:$CX,$B$1064,рўйхат!$D:$D,$C1024)</f>
        <v/>
      </c>
      <c r="AH1024" s="36">
        <f>SUMIFS(рўйхат!AI:AI,рўйхат!$CX:$CX,$B$1064,рўйхат!$D:$D,$C1024)</f>
        <v/>
      </c>
      <c r="AI1024" s="35">
        <f>SUMIFS(рўйхат!AJ:AJ,рўйхат!$CX:$CX,$B$1064,рўйхат!$D:$D,$C1024)</f>
        <v/>
      </c>
      <c r="AJ1024" s="36">
        <f>SUMIFS(рўйхат!AK:AK,рўйхат!$CX:$CX,$B$1064,рўйхат!$D:$D,$C1024)</f>
        <v/>
      </c>
      <c r="AK1024" s="35">
        <f>SUMIFS(рўйхат!AL:AL,рўйхат!$CX:$CX,$B$1064,рўйхат!$D:$D,$C1024)</f>
        <v/>
      </c>
      <c r="AL1024" s="36">
        <f>SUMIFS(рўйхат!AM:AM,рўйхат!$CX:$CX,$B$1064,рўйхат!$D:$D,$C1024)</f>
        <v/>
      </c>
      <c r="AM1024" s="77">
        <f>IFERROR(Q1024/E1024,0)</f>
        <v/>
      </c>
      <c r="AN1024" s="77">
        <f>IFERROR(R1024/F1024,0)</f>
        <v/>
      </c>
      <c r="AO1024" s="35">
        <f>SUMIFS(рўйхат!AX:AX,рўйхат!$CX:$CX,$B$1064,рўйхат!$D:$D,$C1024)</f>
        <v/>
      </c>
      <c r="AP1024" s="36">
        <f>SUMIFS(рўйхат!AY:AY,рўйхат!$CX:$CX,$B$1064,рўйхат!$D:$D,$C1024)</f>
        <v/>
      </c>
      <c r="AQ1024" s="35">
        <f>SUMIFS(рўйхат!AZ:AZ,рўйхат!$CX:$CX,$B$1064,рўйхат!$D:$D,$C1024)</f>
        <v/>
      </c>
      <c r="AR1024" s="36">
        <f>SUMIFS(рўйхат!BA:BA,рўйхат!$CX:$CX,$B$1064,рўйхат!$D:$D,$C1024)</f>
        <v/>
      </c>
      <c r="AS1024" s="35">
        <f>SUMIFS(рўйхат!BB:BB,рўйхат!$CX:$CX,$B$1064,рўйхат!$D:$D,$C1024)</f>
        <v/>
      </c>
      <c r="AT1024" s="36">
        <f>SUMIFS(рўйхат!BC:BC,рўйхат!$CX:$CX,$B$1064,рўйхат!$D:$D,$C1024)</f>
        <v/>
      </c>
      <c r="AU1024" s="35">
        <f>SUMIFS(рўйхат!BD:BD,рўйхат!$CX:$CX,$B$1064,рўйхат!$D:$D,$C1024)</f>
        <v/>
      </c>
      <c r="AV1024" s="36">
        <f>SUMIFS(рўйхат!BE:BE,рўйхат!$CX:$CX,$B$1064,рўйхат!$D:$D,$C1024)</f>
        <v/>
      </c>
      <c r="AW1024" s="35">
        <f>SUMIFS(рўйхат!BF:BF,рўйхат!$CX:$CX,$B$1064,рўйхат!$D:$D,$C1024)</f>
        <v/>
      </c>
      <c r="AX1024" s="36">
        <f>SUMIFS(рўйхат!BG:BG,рўйхат!$CX:$CX,$B$1064,рўйхат!$D:$D,$C1024)</f>
        <v/>
      </c>
      <c r="AY1024" s="35">
        <f>SUMIFS(рўйхат!BH:BH,рўйхат!$CX:$CX,$B$1064,рўйхат!$D:$D,$C1024)</f>
        <v/>
      </c>
      <c r="AZ1024" s="36">
        <f>SUMIFS(рўйхат!BI:BI,рўйхат!$CX:$CX,$B$1064,рўйхат!$D:$D,$C1024)</f>
        <v/>
      </c>
      <c r="BA1024" s="35">
        <f>SUMIFS(рўйхат!BJ:BJ,рўйхат!$CX:$CX,$B$1064,рўйхат!$D:$D,$C1024)</f>
        <v/>
      </c>
      <c r="BB1024" s="36">
        <f>SUMIFS(рўйхат!BK:BK,рўйхат!$CX:$CX,$B$1064,рўйхат!$D:$D,$C1024)</f>
        <v/>
      </c>
      <c r="BC1024" s="77">
        <f>IFERROR(AO1024/E1024,0)</f>
        <v/>
      </c>
      <c r="BD1024" s="77">
        <f>IFERROR(AP1024/F1024,0)</f>
        <v/>
      </c>
      <c r="BE1024" s="35">
        <f>SUMIFS(рўйхат!BL:BL,рўйхат!$CX:$CX,$B$1064,рўйхат!$D:$D,$C1024)</f>
        <v/>
      </c>
      <c r="BF1024" s="36">
        <f>SUMIFS(рўйхат!BM:BM,рўйхат!$CX:$CX,$B$1064,рўйхат!$D:$D,$C1024)</f>
        <v/>
      </c>
      <c r="BG1024" s="35">
        <f>SUMIFS(рўйхат!BN:BN,рўйхат!$CX:$CX,$B$1064,рўйхат!$D:$D,$C1024)</f>
        <v/>
      </c>
      <c r="BH1024" s="36">
        <f>SUMIFS(рўйхат!BO:BO,рўйхат!$CX:$CX,$B$1064,рўйхат!$D:$D,$C1024)</f>
        <v/>
      </c>
      <c r="BI1024" s="35">
        <f>SUMIFS(рўйхат!BP:BP,рўйхат!$CX:$CX,$B$1064,рўйхат!$D:$D,$C1024)</f>
        <v/>
      </c>
      <c r="BJ1024" s="36">
        <f>SUMIFS(рўйхат!BQ:BQ,рўйхат!$CX:$CX,$B$1064,рўйхат!$D:$D,$C1024)</f>
        <v/>
      </c>
      <c r="BK1024" s="35">
        <f>SUMIFS(рўйхат!BR:BR,рўйхат!$CX:$CX,$B$1064,рўйхат!$D:$D,$C1024)</f>
        <v/>
      </c>
      <c r="BL1024" s="36">
        <f>SUMIFS(рўйхат!BS:BS,рўйхат!$CX:$CX,$B$1064,рўйхат!$D:$D,$C1024)</f>
        <v/>
      </c>
      <c r="BM1024" s="35">
        <f>SUMIFS(рўйхат!BT:BT,рўйхат!$CX:$CX,$B$1064,рўйхат!$D:$D,$C1024)</f>
        <v/>
      </c>
      <c r="BN1024" s="36">
        <f>SUMIFS(рўйхат!BU:BU,рўйхат!$CX:$CX,$B$1064,рўйхат!$D:$D,$C1024)</f>
        <v/>
      </c>
      <c r="BO1024" s="35">
        <f>SUMIFS(рўйхат!BX:BX,рўйхат!$CX:$CX,$B$1064,рўйхат!$D:$D,$C1024)</f>
        <v/>
      </c>
      <c r="BP1024" s="36">
        <f>SUMIFS(рўйхат!BY:BY,рўйхат!$CX:$CX,$B$1064,рўйхат!$D:$D,$C1024)</f>
        <v/>
      </c>
      <c r="BQ1024" s="35">
        <f>SUMIFS(рўйхат!BZ:BZ,рўйхат!$CX:$CX,$B$1064,рўйхат!$D:$D,$C1024)</f>
        <v/>
      </c>
      <c r="BR1024" s="36">
        <f>SUMIFS(рўйхат!CA:CA,рўйхат!$CX:$CX,$B$1064,рўйхат!$D:$D,$C1024)</f>
        <v/>
      </c>
      <c r="BS1024" s="35">
        <f>SUMIFS(рўйхат!CB:CB,рўйхат!$CX:$CX,$B$1064,рўйхат!$D:$D,$C1024)</f>
        <v/>
      </c>
      <c r="BT1024" s="36">
        <f>SUMIFS(рўйхат!CC:CC,рўйхат!$CX:$CX,$B$1064,рўйхат!$D:$D,$C1024)</f>
        <v/>
      </c>
      <c r="BU1024" s="35">
        <f>SUMIFS(рўйхат!CD:CD,рўйхат!$CX:$CX,$B$1064,рўйхат!$D:$D,$C1024)</f>
        <v/>
      </c>
      <c r="BV1024" s="36">
        <f>SUMIFS(рўйхат!CE:CE,рўйхат!$CX:$CX,$B$1064,рўйхат!$D:$D,$C1024)</f>
        <v/>
      </c>
      <c r="BW1024" s="35">
        <f>SUMIFS(рўйхат!CH:CH,рўйхат!$CX:$CX,$B$1064,рўйхат!$D:$D,$C1024)</f>
        <v/>
      </c>
      <c r="BX1024" s="36">
        <f>SUMIFS(рўйхат!CI:CI,рўйхат!$CX:$CX,$B$1064,рўйхат!$D:$D,$C1024)</f>
        <v/>
      </c>
      <c r="BY1024" s="35">
        <f>SUMIFS(рўйхат!CJ:CJ,рўйхат!$CX:$CX,$B$1064,рўйхат!$D:$D,$C1024)</f>
        <v/>
      </c>
      <c r="BZ1024" s="36">
        <f>SUMIFS(рўйхат!CK:CK,рўйхат!$CX:$CX,$B$1064,рўйхат!$D:$D,$C1024)</f>
        <v/>
      </c>
      <c r="CA1024" s="35">
        <f>SUMIFS(рўйхат!CL:CL,рўйхат!$CX:$CX,$B$1064,рўйхат!$D:$D,$C1024)</f>
        <v/>
      </c>
      <c r="CB1024" s="36">
        <f>SUMIFS(рўйхат!CM:CM,рўйхат!$CX:$CX,$B$1064,рўйхат!$D:$D,$C1024)</f>
        <v/>
      </c>
      <c r="CC1024" s="35">
        <f>SUMIFS(рўйхат!CN:CN,рўйхат!$CX:$CX,$B$1064,рўйхат!$D:$D,$C1024)</f>
        <v/>
      </c>
      <c r="CD1024" s="36">
        <f>SUMIFS(рўйхат!CO:CO,рўйхат!$CX:$CX,$B$1064,рўйхат!$D:$D,$C1024)</f>
        <v/>
      </c>
      <c r="CE1024" s="77">
        <f>IFERROR(BE1024/(Q1024+BE1024),0)</f>
        <v/>
      </c>
      <c r="CF1024" s="78">
        <f>IFERROR(BF1024/(R1024+BF1024),0)</f>
        <v/>
      </c>
    </row>
    <row r="1025" hidden="1" outlineLevel="1" ht="30" customFormat="1" customHeight="1" s="8">
      <c r="A1025" s="39" t="n"/>
      <c r="B1025" s="50" t="n">
        <v>27</v>
      </c>
      <c r="C1025" s="131" t="inlineStr">
        <is>
          <t>Қурилиш объекти пулларини тўланиши таҳлили</t>
        </is>
      </c>
      <c r="D1025" s="16" t="n"/>
      <c r="E1025" s="35">
        <f>SUMIFS(рўйхат!F:F,рўйхат!$CX:$CX,$B$1064,рўйхат!$D:$D,$C1025)</f>
        <v/>
      </c>
      <c r="F1025" s="36">
        <f>SUMIFS(рўйхат!G:G,рўйхат!$CX:$CX,$B$1064,рўйхат!$D:$D,$C1025)</f>
        <v/>
      </c>
      <c r="G1025" s="35">
        <f>SUMIFS(рўйхат!H:H,рўйхат!$CX:$CX,$B$1064,рўйхат!$D:$D,$C1025)</f>
        <v/>
      </c>
      <c r="H1025" s="36">
        <f>SUMIFS(рўйхат!I:I,рўйхат!$CX:$CX,$B$1064,рўйхат!$D:$D,$C1025)</f>
        <v/>
      </c>
      <c r="I1025" s="35">
        <f>SUMIFS(рўйхат!J:J,рўйхат!$CX:$CX,$B$1064,рўйхат!$D:$D,$C1025)</f>
        <v/>
      </c>
      <c r="J1025" s="36">
        <f>SUMIFS(рўйхат!K:K,рўйхат!$CX:$CX,$B$1064,рўйхат!$D:$D,$C1025)</f>
        <v/>
      </c>
      <c r="K1025" s="35">
        <f>SUMIFS(рўйхат!L:L,рўйхат!$CX:$CX,$B$1064,рўйхат!$D:$D,$C1025)</f>
        <v/>
      </c>
      <c r="L1025" s="36">
        <f>SUMIFS(рўйхат!M:M,рўйхат!$CX:$CX,$B$1064,рўйхат!$D:$D,$C1025)</f>
        <v/>
      </c>
      <c r="M1025" s="35">
        <f>SUMIFS(рўйхат!N:N,рўйхат!$CX:$CX,$B$1064,рўйхат!$D:$D,$C1025)</f>
        <v/>
      </c>
      <c r="N1025" s="36">
        <f>SUMIFS(рўйхат!O:O,рўйхат!$CX:$CX,$B$1064,рўйхат!$D:$D,$C1025)</f>
        <v/>
      </c>
      <c r="O1025" s="34">
        <f>IFERROR(M1025/E1025,0)</f>
        <v/>
      </c>
      <c r="P1025" s="34">
        <f>IFERROR(N1025/F1025,0)</f>
        <v/>
      </c>
      <c r="Q1025" s="35">
        <f>SUMIFS(рўйхат!P:P,рўйхат!$CX:$CX,$B$1064,рўйхат!$D:$D,$C1025)</f>
        <v/>
      </c>
      <c r="R1025" s="36">
        <f>SUMIFS(рўйхат!Q:Q,рўйхат!$CX:$CX,$B$1064,рўйхат!$D:$D,$C1025)</f>
        <v/>
      </c>
      <c r="S1025" s="35">
        <f>SUMIFS(рўйхат!R:R,рўйхат!$CX:$CX,$B$1064,рўйхат!$D:$D,$C1025)</f>
        <v/>
      </c>
      <c r="T1025" s="36">
        <f>SUMIFS(рўйхат!S:S,рўйхат!$CX:$CX,$B$1064,рўйхат!$D:$D,$C1025)</f>
        <v/>
      </c>
      <c r="U1025" s="35">
        <f>SUMIFS(рўйхат!T:T,рўйхат!$CX:$CX,$B$1064,рўйхат!$D:$D,$C1025)</f>
        <v/>
      </c>
      <c r="V1025" s="36">
        <f>SUMIFS(рўйхат!U:U,рўйхат!$CX:$CX,$B$1064,рўйхат!$D:$D,$C1025)</f>
        <v/>
      </c>
      <c r="W1025" s="35">
        <f>SUMIFS(рўйхат!V:V,рўйхат!$CX:$CX,$B$1064,рўйхат!$D:$D,$C1025)</f>
        <v/>
      </c>
      <c r="X1025" s="36">
        <f>SUMIFS(рўйхат!W:W,рўйхат!$CX:$CX,$B$1064,рўйхат!$D:$D,$C1025)</f>
        <v/>
      </c>
      <c r="Y1025" s="35">
        <f>SUMIFS(рўйхат!X:X,рўйхат!$CX:$CX,$B$1064,рўйхат!$D:$D,$C1025)</f>
        <v/>
      </c>
      <c r="Z1025" s="36">
        <f>SUMIFS(рўйхат!Y:Y,рўйхат!$CX:$CX,$B$1064,рўйхат!$D:$D,$C1025)</f>
        <v/>
      </c>
      <c r="AA1025" s="35">
        <f>SUMIFS(рўйхат!Z:Z,рўйхат!$CX:$CX,$B$1064,рўйхат!$D:$D,$C1025)</f>
        <v/>
      </c>
      <c r="AB1025" s="36">
        <f>SUMIFS(рўйхат!AA:AA,рўйхат!$CX:$CX,$B$1064,рўйхат!$D:$D,$C1025)</f>
        <v/>
      </c>
      <c r="AC1025" s="35">
        <f>SUMIFS(рўйхат!AB:AB,рўйхат!$CX:$CX,$B$1064,рўйхат!$D:$D,$C1025)</f>
        <v/>
      </c>
      <c r="AD1025" s="36">
        <f>SUMIFS(рўйхат!AC:AC,рўйхат!$CX:$CX,$B$1064,рўйхат!$D:$D,$C1025)</f>
        <v/>
      </c>
      <c r="AE1025" s="35">
        <f>SUMIFS(рўйхат!AD:AD,рўйхат!$CX:$CX,$B$1064,рўйхат!$D:$D,$C1025)</f>
        <v/>
      </c>
      <c r="AF1025" s="36">
        <f>SUMIFS(рўйхат!AE:AE,рўйхат!$CX:$CX,$B$1064,рўйхат!$D:$D,$C1025)</f>
        <v/>
      </c>
      <c r="AG1025" s="35">
        <f>SUMIFS(рўйхат!AH:AH,рўйхат!$CX:$CX,$B$1064,рўйхат!$D:$D,$C1025)</f>
        <v/>
      </c>
      <c r="AH1025" s="36">
        <f>SUMIFS(рўйхат!AI:AI,рўйхат!$CX:$CX,$B$1064,рўйхат!$D:$D,$C1025)</f>
        <v/>
      </c>
      <c r="AI1025" s="35">
        <f>SUMIFS(рўйхат!AJ:AJ,рўйхат!$CX:$CX,$B$1064,рўйхат!$D:$D,$C1025)</f>
        <v/>
      </c>
      <c r="AJ1025" s="36">
        <f>SUMIFS(рўйхат!AK:AK,рўйхат!$CX:$CX,$B$1064,рўйхат!$D:$D,$C1025)</f>
        <v/>
      </c>
      <c r="AK1025" s="35">
        <f>SUMIFS(рўйхат!AL:AL,рўйхат!$CX:$CX,$B$1064,рўйхат!$D:$D,$C1025)</f>
        <v/>
      </c>
      <c r="AL1025" s="36">
        <f>SUMIFS(рўйхат!AM:AM,рўйхат!$CX:$CX,$B$1064,рўйхат!$D:$D,$C1025)</f>
        <v/>
      </c>
      <c r="AM1025" s="77">
        <f>IFERROR(Q1025/E1025,0)</f>
        <v/>
      </c>
      <c r="AN1025" s="77">
        <f>IFERROR(R1025/F1025,0)</f>
        <v/>
      </c>
      <c r="AO1025" s="35">
        <f>SUMIFS(рўйхат!AX:AX,рўйхат!$CX:$CX,$B$1064,рўйхат!$D:$D,$C1025)</f>
        <v/>
      </c>
      <c r="AP1025" s="36">
        <f>SUMIFS(рўйхат!AY:AY,рўйхат!$CX:$CX,$B$1064,рўйхат!$D:$D,$C1025)</f>
        <v/>
      </c>
      <c r="AQ1025" s="35">
        <f>SUMIFS(рўйхат!AZ:AZ,рўйхат!$CX:$CX,$B$1064,рўйхат!$D:$D,$C1025)</f>
        <v/>
      </c>
      <c r="AR1025" s="36">
        <f>SUMIFS(рўйхат!BA:BA,рўйхат!$CX:$CX,$B$1064,рўйхат!$D:$D,$C1025)</f>
        <v/>
      </c>
      <c r="AS1025" s="35">
        <f>SUMIFS(рўйхат!BB:BB,рўйхат!$CX:$CX,$B$1064,рўйхат!$D:$D,$C1025)</f>
        <v/>
      </c>
      <c r="AT1025" s="36">
        <f>SUMIFS(рўйхат!BC:BC,рўйхат!$CX:$CX,$B$1064,рўйхат!$D:$D,$C1025)</f>
        <v/>
      </c>
      <c r="AU1025" s="35">
        <f>SUMIFS(рўйхат!BD:BD,рўйхат!$CX:$CX,$B$1064,рўйхат!$D:$D,$C1025)</f>
        <v/>
      </c>
      <c r="AV1025" s="36">
        <f>SUMIFS(рўйхат!BE:BE,рўйхат!$CX:$CX,$B$1064,рўйхат!$D:$D,$C1025)</f>
        <v/>
      </c>
      <c r="AW1025" s="35">
        <f>SUMIFS(рўйхат!BF:BF,рўйхат!$CX:$CX,$B$1064,рўйхат!$D:$D,$C1025)</f>
        <v/>
      </c>
      <c r="AX1025" s="36">
        <f>SUMIFS(рўйхат!BG:BG,рўйхат!$CX:$CX,$B$1064,рўйхат!$D:$D,$C1025)</f>
        <v/>
      </c>
      <c r="AY1025" s="35">
        <f>SUMIFS(рўйхат!BH:BH,рўйхат!$CX:$CX,$B$1064,рўйхат!$D:$D,$C1025)</f>
        <v/>
      </c>
      <c r="AZ1025" s="36">
        <f>SUMIFS(рўйхат!BI:BI,рўйхат!$CX:$CX,$B$1064,рўйхат!$D:$D,$C1025)</f>
        <v/>
      </c>
      <c r="BA1025" s="35">
        <f>SUMIFS(рўйхат!BJ:BJ,рўйхат!$CX:$CX,$B$1064,рўйхат!$D:$D,$C1025)</f>
        <v/>
      </c>
      <c r="BB1025" s="36">
        <f>SUMIFS(рўйхат!BK:BK,рўйхат!$CX:$CX,$B$1064,рўйхат!$D:$D,$C1025)</f>
        <v/>
      </c>
      <c r="BC1025" s="77">
        <f>IFERROR(AO1025/E1025,0)</f>
        <v/>
      </c>
      <c r="BD1025" s="77">
        <f>IFERROR(AP1025/F1025,0)</f>
        <v/>
      </c>
      <c r="BE1025" s="35">
        <f>SUMIFS(рўйхат!BL:BL,рўйхат!$CX:$CX,$B$1064,рўйхат!$D:$D,$C1025)</f>
        <v/>
      </c>
      <c r="BF1025" s="36">
        <f>SUMIFS(рўйхат!BM:BM,рўйхат!$CX:$CX,$B$1064,рўйхат!$D:$D,$C1025)</f>
        <v/>
      </c>
      <c r="BG1025" s="35">
        <f>SUMIFS(рўйхат!BN:BN,рўйхат!$CX:$CX,$B$1064,рўйхат!$D:$D,$C1025)</f>
        <v/>
      </c>
      <c r="BH1025" s="36">
        <f>SUMIFS(рўйхат!BO:BO,рўйхат!$CX:$CX,$B$1064,рўйхат!$D:$D,$C1025)</f>
        <v/>
      </c>
      <c r="BI1025" s="35">
        <f>SUMIFS(рўйхат!BP:BP,рўйхат!$CX:$CX,$B$1064,рўйхат!$D:$D,$C1025)</f>
        <v/>
      </c>
      <c r="BJ1025" s="36">
        <f>SUMIFS(рўйхат!BQ:BQ,рўйхат!$CX:$CX,$B$1064,рўйхат!$D:$D,$C1025)</f>
        <v/>
      </c>
      <c r="BK1025" s="35">
        <f>SUMIFS(рўйхат!BR:BR,рўйхат!$CX:$CX,$B$1064,рўйхат!$D:$D,$C1025)</f>
        <v/>
      </c>
      <c r="BL1025" s="36">
        <f>SUMIFS(рўйхат!BS:BS,рўйхат!$CX:$CX,$B$1064,рўйхат!$D:$D,$C1025)</f>
        <v/>
      </c>
      <c r="BM1025" s="35">
        <f>SUMIFS(рўйхат!BT:BT,рўйхат!$CX:$CX,$B$1064,рўйхат!$D:$D,$C1025)</f>
        <v/>
      </c>
      <c r="BN1025" s="36">
        <f>SUMIFS(рўйхат!BU:BU,рўйхат!$CX:$CX,$B$1064,рўйхат!$D:$D,$C1025)</f>
        <v/>
      </c>
      <c r="BO1025" s="35">
        <f>SUMIFS(рўйхат!BX:BX,рўйхат!$CX:$CX,$B$1064,рўйхат!$D:$D,$C1025)</f>
        <v/>
      </c>
      <c r="BP1025" s="36">
        <f>SUMIFS(рўйхат!BY:BY,рўйхат!$CX:$CX,$B$1064,рўйхат!$D:$D,$C1025)</f>
        <v/>
      </c>
      <c r="BQ1025" s="35">
        <f>SUMIFS(рўйхат!BZ:BZ,рўйхат!$CX:$CX,$B$1064,рўйхат!$D:$D,$C1025)</f>
        <v/>
      </c>
      <c r="BR1025" s="36">
        <f>SUMIFS(рўйхат!CA:CA,рўйхат!$CX:$CX,$B$1064,рўйхат!$D:$D,$C1025)</f>
        <v/>
      </c>
      <c r="BS1025" s="35">
        <f>SUMIFS(рўйхат!CB:CB,рўйхат!$CX:$CX,$B$1064,рўйхат!$D:$D,$C1025)</f>
        <v/>
      </c>
      <c r="BT1025" s="36">
        <f>SUMIFS(рўйхат!CC:CC,рўйхат!$CX:$CX,$B$1064,рўйхат!$D:$D,$C1025)</f>
        <v/>
      </c>
      <c r="BU1025" s="35">
        <f>SUMIFS(рўйхат!CD:CD,рўйхат!$CX:$CX,$B$1064,рўйхат!$D:$D,$C1025)</f>
        <v/>
      </c>
      <c r="BV1025" s="36">
        <f>SUMIFS(рўйхат!CE:CE,рўйхат!$CX:$CX,$B$1064,рўйхат!$D:$D,$C1025)</f>
        <v/>
      </c>
      <c r="BW1025" s="35">
        <f>SUMIFS(рўйхат!CH:CH,рўйхат!$CX:$CX,$B$1064,рўйхат!$D:$D,$C1025)</f>
        <v/>
      </c>
      <c r="BX1025" s="36">
        <f>SUMIFS(рўйхат!CI:CI,рўйхат!$CX:$CX,$B$1064,рўйхат!$D:$D,$C1025)</f>
        <v/>
      </c>
      <c r="BY1025" s="35">
        <f>SUMIFS(рўйхат!CJ:CJ,рўйхат!$CX:$CX,$B$1064,рўйхат!$D:$D,$C1025)</f>
        <v/>
      </c>
      <c r="BZ1025" s="36">
        <f>SUMIFS(рўйхат!CK:CK,рўйхат!$CX:$CX,$B$1064,рўйхат!$D:$D,$C1025)</f>
        <v/>
      </c>
      <c r="CA1025" s="35">
        <f>SUMIFS(рўйхат!CL:CL,рўйхат!$CX:$CX,$B$1064,рўйхат!$D:$D,$C1025)</f>
        <v/>
      </c>
      <c r="CB1025" s="36">
        <f>SUMIFS(рўйхат!CM:CM,рўйхат!$CX:$CX,$B$1064,рўйхат!$D:$D,$C1025)</f>
        <v/>
      </c>
      <c r="CC1025" s="35">
        <f>SUMIFS(рўйхат!CN:CN,рўйхат!$CX:$CX,$B$1064,рўйхат!$D:$D,$C1025)</f>
        <v/>
      </c>
      <c r="CD1025" s="36">
        <f>SUMIFS(рўйхат!CO:CO,рўйхат!$CX:$CX,$B$1064,рўйхат!$D:$D,$C1025)</f>
        <v/>
      </c>
      <c r="CE1025" s="77">
        <f>IFERROR(BE1025/(Q1025+BE1025),0)</f>
        <v/>
      </c>
      <c r="CF1025" s="78">
        <f>IFERROR(BF1025/(R1025+BF1025),0)</f>
        <v/>
      </c>
    </row>
    <row r="1026" hidden="1" outlineLevel="1" ht="30" customFormat="1" customHeight="1" s="8">
      <c r="A1026" s="39" t="n"/>
      <c r="B1026" s="50" t="n">
        <v>28</v>
      </c>
      <c r="C1026" s="131" t="inlineStr">
        <is>
          <t>Қурилиши белгиланган муддатда якунланмаган объектлар</t>
        </is>
      </c>
      <c r="D1026" s="16" t="n"/>
      <c r="E1026" s="35">
        <f>SUMIFS(рўйхат!F:F,рўйхат!$CX:$CX,$B$1064,рўйхат!$D:$D,$C1026)</f>
        <v/>
      </c>
      <c r="F1026" s="36">
        <f>SUMIFS(рўйхат!G:G,рўйхат!$CX:$CX,$B$1064,рўйхат!$D:$D,$C1026)</f>
        <v/>
      </c>
      <c r="G1026" s="35">
        <f>SUMIFS(рўйхат!H:H,рўйхат!$CX:$CX,$B$1064,рўйхат!$D:$D,$C1026)</f>
        <v/>
      </c>
      <c r="H1026" s="36">
        <f>SUMIFS(рўйхат!I:I,рўйхат!$CX:$CX,$B$1064,рўйхат!$D:$D,$C1026)</f>
        <v/>
      </c>
      <c r="I1026" s="35">
        <f>SUMIFS(рўйхат!J:J,рўйхат!$CX:$CX,$B$1064,рўйхат!$D:$D,$C1026)</f>
        <v/>
      </c>
      <c r="J1026" s="36">
        <f>SUMIFS(рўйхат!K:K,рўйхат!$CX:$CX,$B$1064,рўйхат!$D:$D,$C1026)</f>
        <v/>
      </c>
      <c r="K1026" s="35">
        <f>SUMIFS(рўйхат!L:L,рўйхат!$CX:$CX,$B$1064,рўйхат!$D:$D,$C1026)</f>
        <v/>
      </c>
      <c r="L1026" s="36">
        <f>SUMIFS(рўйхат!M:M,рўйхат!$CX:$CX,$B$1064,рўйхат!$D:$D,$C1026)</f>
        <v/>
      </c>
      <c r="M1026" s="35">
        <f>SUMIFS(рўйхат!N:N,рўйхат!$CX:$CX,$B$1064,рўйхат!$D:$D,$C1026)</f>
        <v/>
      </c>
      <c r="N1026" s="36">
        <f>SUMIFS(рўйхат!O:O,рўйхат!$CX:$CX,$B$1064,рўйхат!$D:$D,$C1026)</f>
        <v/>
      </c>
      <c r="O1026" s="34">
        <f>IFERROR(M1026/E1026,0)</f>
        <v/>
      </c>
      <c r="P1026" s="34">
        <f>IFERROR(N1026/F1026,0)</f>
        <v/>
      </c>
      <c r="Q1026" s="35">
        <f>SUMIFS(рўйхат!P:P,рўйхат!$CX:$CX,$B$1064,рўйхат!$D:$D,$C1026)</f>
        <v/>
      </c>
      <c r="R1026" s="36">
        <f>SUMIFS(рўйхат!Q:Q,рўйхат!$CX:$CX,$B$1064,рўйхат!$D:$D,$C1026)</f>
        <v/>
      </c>
      <c r="S1026" s="35">
        <f>SUMIFS(рўйхат!R:R,рўйхат!$CX:$CX,$B$1064,рўйхат!$D:$D,$C1026)</f>
        <v/>
      </c>
      <c r="T1026" s="36">
        <f>SUMIFS(рўйхат!S:S,рўйхат!$CX:$CX,$B$1064,рўйхат!$D:$D,$C1026)</f>
        <v/>
      </c>
      <c r="U1026" s="35">
        <f>SUMIFS(рўйхат!T:T,рўйхат!$CX:$CX,$B$1064,рўйхат!$D:$D,$C1026)</f>
        <v/>
      </c>
      <c r="V1026" s="36">
        <f>SUMIFS(рўйхат!U:U,рўйхат!$CX:$CX,$B$1064,рўйхат!$D:$D,$C1026)</f>
        <v/>
      </c>
      <c r="W1026" s="35">
        <f>SUMIFS(рўйхат!V:V,рўйхат!$CX:$CX,$B$1064,рўйхат!$D:$D,$C1026)</f>
        <v/>
      </c>
      <c r="X1026" s="36">
        <f>SUMIFS(рўйхат!W:W,рўйхат!$CX:$CX,$B$1064,рўйхат!$D:$D,$C1026)</f>
        <v/>
      </c>
      <c r="Y1026" s="35">
        <f>SUMIFS(рўйхат!X:X,рўйхат!$CX:$CX,$B$1064,рўйхат!$D:$D,$C1026)</f>
        <v/>
      </c>
      <c r="Z1026" s="36">
        <f>SUMIFS(рўйхат!Y:Y,рўйхат!$CX:$CX,$B$1064,рўйхат!$D:$D,$C1026)</f>
        <v/>
      </c>
      <c r="AA1026" s="35">
        <f>SUMIFS(рўйхат!Z:Z,рўйхат!$CX:$CX,$B$1064,рўйхат!$D:$D,$C1026)</f>
        <v/>
      </c>
      <c r="AB1026" s="36">
        <f>SUMIFS(рўйхат!AA:AA,рўйхат!$CX:$CX,$B$1064,рўйхат!$D:$D,$C1026)</f>
        <v/>
      </c>
      <c r="AC1026" s="35">
        <f>SUMIFS(рўйхат!AB:AB,рўйхат!$CX:$CX,$B$1064,рўйхат!$D:$D,$C1026)</f>
        <v/>
      </c>
      <c r="AD1026" s="36">
        <f>SUMIFS(рўйхат!AC:AC,рўйхат!$CX:$CX,$B$1064,рўйхат!$D:$D,$C1026)</f>
        <v/>
      </c>
      <c r="AE1026" s="35">
        <f>SUMIFS(рўйхат!AD:AD,рўйхат!$CX:$CX,$B$1064,рўйхат!$D:$D,$C1026)</f>
        <v/>
      </c>
      <c r="AF1026" s="36">
        <f>SUMIFS(рўйхат!AE:AE,рўйхат!$CX:$CX,$B$1064,рўйхат!$D:$D,$C1026)</f>
        <v/>
      </c>
      <c r="AG1026" s="35">
        <f>SUMIFS(рўйхат!AH:AH,рўйхат!$CX:$CX,$B$1064,рўйхат!$D:$D,$C1026)</f>
        <v/>
      </c>
      <c r="AH1026" s="36">
        <f>SUMIFS(рўйхат!AI:AI,рўйхат!$CX:$CX,$B$1064,рўйхат!$D:$D,$C1026)</f>
        <v/>
      </c>
      <c r="AI1026" s="35">
        <f>SUMIFS(рўйхат!AJ:AJ,рўйхат!$CX:$CX,$B$1064,рўйхат!$D:$D,$C1026)</f>
        <v/>
      </c>
      <c r="AJ1026" s="36">
        <f>SUMIFS(рўйхат!AK:AK,рўйхат!$CX:$CX,$B$1064,рўйхат!$D:$D,$C1026)</f>
        <v/>
      </c>
      <c r="AK1026" s="35">
        <f>SUMIFS(рўйхат!AL:AL,рўйхат!$CX:$CX,$B$1064,рўйхат!$D:$D,$C1026)</f>
        <v/>
      </c>
      <c r="AL1026" s="36">
        <f>SUMIFS(рўйхат!AM:AM,рўйхат!$CX:$CX,$B$1064,рўйхат!$D:$D,$C1026)</f>
        <v/>
      </c>
      <c r="AM1026" s="77">
        <f>IFERROR(Q1026/E1026,0)</f>
        <v/>
      </c>
      <c r="AN1026" s="77">
        <f>IFERROR(R1026/F1026,0)</f>
        <v/>
      </c>
      <c r="AO1026" s="35">
        <f>SUMIFS(рўйхат!AX:AX,рўйхат!$CX:$CX,$B$1064,рўйхат!$D:$D,$C1026)</f>
        <v/>
      </c>
      <c r="AP1026" s="36">
        <f>SUMIFS(рўйхат!AY:AY,рўйхат!$CX:$CX,$B$1064,рўйхат!$D:$D,$C1026)</f>
        <v/>
      </c>
      <c r="AQ1026" s="35">
        <f>SUMIFS(рўйхат!AZ:AZ,рўйхат!$CX:$CX,$B$1064,рўйхат!$D:$D,$C1026)</f>
        <v/>
      </c>
      <c r="AR1026" s="36">
        <f>SUMIFS(рўйхат!BA:BA,рўйхат!$CX:$CX,$B$1064,рўйхат!$D:$D,$C1026)</f>
        <v/>
      </c>
      <c r="AS1026" s="35">
        <f>SUMIFS(рўйхат!BB:BB,рўйхат!$CX:$CX,$B$1064,рўйхат!$D:$D,$C1026)</f>
        <v/>
      </c>
      <c r="AT1026" s="36">
        <f>SUMIFS(рўйхат!BC:BC,рўйхат!$CX:$CX,$B$1064,рўйхат!$D:$D,$C1026)</f>
        <v/>
      </c>
      <c r="AU1026" s="35">
        <f>SUMIFS(рўйхат!BD:BD,рўйхат!$CX:$CX,$B$1064,рўйхат!$D:$D,$C1026)</f>
        <v/>
      </c>
      <c r="AV1026" s="36">
        <f>SUMIFS(рўйхат!BE:BE,рўйхат!$CX:$CX,$B$1064,рўйхат!$D:$D,$C1026)</f>
        <v/>
      </c>
      <c r="AW1026" s="35">
        <f>SUMIFS(рўйхат!BF:BF,рўйхат!$CX:$CX,$B$1064,рўйхат!$D:$D,$C1026)</f>
        <v/>
      </c>
      <c r="AX1026" s="36">
        <f>SUMIFS(рўйхат!BG:BG,рўйхат!$CX:$CX,$B$1064,рўйхат!$D:$D,$C1026)</f>
        <v/>
      </c>
      <c r="AY1026" s="35">
        <f>SUMIFS(рўйхат!BH:BH,рўйхат!$CX:$CX,$B$1064,рўйхат!$D:$D,$C1026)</f>
        <v/>
      </c>
      <c r="AZ1026" s="36">
        <f>SUMIFS(рўйхат!BI:BI,рўйхат!$CX:$CX,$B$1064,рўйхат!$D:$D,$C1026)</f>
        <v/>
      </c>
      <c r="BA1026" s="35">
        <f>SUMIFS(рўйхат!BJ:BJ,рўйхат!$CX:$CX,$B$1064,рўйхат!$D:$D,$C1026)</f>
        <v/>
      </c>
      <c r="BB1026" s="36">
        <f>SUMIFS(рўйхат!BK:BK,рўйхат!$CX:$CX,$B$1064,рўйхат!$D:$D,$C1026)</f>
        <v/>
      </c>
      <c r="BC1026" s="77">
        <f>IFERROR(AO1026/E1026,0)</f>
        <v/>
      </c>
      <c r="BD1026" s="77">
        <f>IFERROR(AP1026/F1026,0)</f>
        <v/>
      </c>
      <c r="BE1026" s="35">
        <f>SUMIFS(рўйхат!BL:BL,рўйхат!$CX:$CX,$B$1064,рўйхат!$D:$D,$C1026)</f>
        <v/>
      </c>
      <c r="BF1026" s="36">
        <f>SUMIFS(рўйхат!BM:BM,рўйхат!$CX:$CX,$B$1064,рўйхат!$D:$D,$C1026)</f>
        <v/>
      </c>
      <c r="BG1026" s="35">
        <f>SUMIFS(рўйхат!BN:BN,рўйхат!$CX:$CX,$B$1064,рўйхат!$D:$D,$C1026)</f>
        <v/>
      </c>
      <c r="BH1026" s="36">
        <f>SUMIFS(рўйхат!BO:BO,рўйхат!$CX:$CX,$B$1064,рўйхат!$D:$D,$C1026)</f>
        <v/>
      </c>
      <c r="BI1026" s="35">
        <f>SUMIFS(рўйхат!BP:BP,рўйхат!$CX:$CX,$B$1064,рўйхат!$D:$D,$C1026)</f>
        <v/>
      </c>
      <c r="BJ1026" s="36">
        <f>SUMIFS(рўйхат!BQ:BQ,рўйхат!$CX:$CX,$B$1064,рўйхат!$D:$D,$C1026)</f>
        <v/>
      </c>
      <c r="BK1026" s="35">
        <f>SUMIFS(рўйхат!BR:BR,рўйхат!$CX:$CX,$B$1064,рўйхат!$D:$D,$C1026)</f>
        <v/>
      </c>
      <c r="BL1026" s="36">
        <f>SUMIFS(рўйхат!BS:BS,рўйхат!$CX:$CX,$B$1064,рўйхат!$D:$D,$C1026)</f>
        <v/>
      </c>
      <c r="BM1026" s="35">
        <f>SUMIFS(рўйхат!BT:BT,рўйхат!$CX:$CX,$B$1064,рўйхат!$D:$D,$C1026)</f>
        <v/>
      </c>
      <c r="BN1026" s="36">
        <f>SUMIFS(рўйхат!BU:BU,рўйхат!$CX:$CX,$B$1064,рўйхат!$D:$D,$C1026)</f>
        <v/>
      </c>
      <c r="BO1026" s="35">
        <f>SUMIFS(рўйхат!BX:BX,рўйхат!$CX:$CX,$B$1064,рўйхат!$D:$D,$C1026)</f>
        <v/>
      </c>
      <c r="BP1026" s="36">
        <f>SUMIFS(рўйхат!BY:BY,рўйхат!$CX:$CX,$B$1064,рўйхат!$D:$D,$C1026)</f>
        <v/>
      </c>
      <c r="BQ1026" s="35">
        <f>SUMIFS(рўйхат!BZ:BZ,рўйхат!$CX:$CX,$B$1064,рўйхат!$D:$D,$C1026)</f>
        <v/>
      </c>
      <c r="BR1026" s="36">
        <f>SUMIFS(рўйхат!CA:CA,рўйхат!$CX:$CX,$B$1064,рўйхат!$D:$D,$C1026)</f>
        <v/>
      </c>
      <c r="BS1026" s="35">
        <f>SUMIFS(рўйхат!CB:CB,рўйхат!$CX:$CX,$B$1064,рўйхат!$D:$D,$C1026)</f>
        <v/>
      </c>
      <c r="BT1026" s="36">
        <f>SUMIFS(рўйхат!CC:CC,рўйхат!$CX:$CX,$B$1064,рўйхат!$D:$D,$C1026)</f>
        <v/>
      </c>
      <c r="BU1026" s="35">
        <f>SUMIFS(рўйхат!CD:CD,рўйхат!$CX:$CX,$B$1064,рўйхат!$D:$D,$C1026)</f>
        <v/>
      </c>
      <c r="BV1026" s="36">
        <f>SUMIFS(рўйхат!CE:CE,рўйхат!$CX:$CX,$B$1064,рўйхат!$D:$D,$C1026)</f>
        <v/>
      </c>
      <c r="BW1026" s="35">
        <f>SUMIFS(рўйхат!CH:CH,рўйхат!$CX:$CX,$B$1064,рўйхат!$D:$D,$C1026)</f>
        <v/>
      </c>
      <c r="BX1026" s="36">
        <f>SUMIFS(рўйхат!CI:CI,рўйхат!$CX:$CX,$B$1064,рўйхат!$D:$D,$C1026)</f>
        <v/>
      </c>
      <c r="BY1026" s="35">
        <f>SUMIFS(рўйхат!CJ:CJ,рўйхат!$CX:$CX,$B$1064,рўйхат!$D:$D,$C1026)</f>
        <v/>
      </c>
      <c r="BZ1026" s="36">
        <f>SUMIFS(рўйхат!CK:CK,рўйхат!$CX:$CX,$B$1064,рўйхат!$D:$D,$C1026)</f>
        <v/>
      </c>
      <c r="CA1026" s="35">
        <f>SUMIFS(рўйхат!CL:CL,рўйхат!$CX:$CX,$B$1064,рўйхат!$D:$D,$C1026)</f>
        <v/>
      </c>
      <c r="CB1026" s="36">
        <f>SUMIFS(рўйхат!CM:CM,рўйхат!$CX:$CX,$B$1064,рўйхат!$D:$D,$C1026)</f>
        <v/>
      </c>
      <c r="CC1026" s="35">
        <f>SUMIFS(рўйхат!CN:CN,рўйхат!$CX:$CX,$B$1064,рўйхат!$D:$D,$C1026)</f>
        <v/>
      </c>
      <c r="CD1026" s="36">
        <f>SUMIFS(рўйхат!CO:CO,рўйхат!$CX:$CX,$B$1064,рўйхат!$D:$D,$C1026)</f>
        <v/>
      </c>
      <c r="CE1026" s="77">
        <f>IFERROR(BE1026/(Q1026+BE1026),0)</f>
        <v/>
      </c>
      <c r="CF1026" s="78">
        <f>IFERROR(BF1026/(R1026+BF1026),0)</f>
        <v/>
      </c>
    </row>
    <row r="1027" hidden="1" outlineLevel="1" ht="30" customFormat="1" customHeight="1" s="8">
      <c r="A1027" s="39" t="n"/>
      <c r="B1027" s="50" t="n">
        <v>29</v>
      </c>
      <c r="C1027" s="131" t="inlineStr">
        <is>
          <t>Лицензияга эга бўлмаган етказиб берувчилардан дори воситаларининг хариди</t>
        </is>
      </c>
      <c r="D1027" s="16" t="n"/>
      <c r="E1027" s="35">
        <f>SUMIFS(рўйхат!F:F,рўйхат!$CX:$CX,$B$1064,рўйхат!$D:$D,$C1027)</f>
        <v/>
      </c>
      <c r="F1027" s="36">
        <f>SUMIFS(рўйхат!G:G,рўйхат!$CX:$CX,$B$1064,рўйхат!$D:$D,$C1027)</f>
        <v/>
      </c>
      <c r="G1027" s="35">
        <f>SUMIFS(рўйхат!H:H,рўйхат!$CX:$CX,$B$1064,рўйхат!$D:$D,$C1027)</f>
        <v/>
      </c>
      <c r="H1027" s="36">
        <f>SUMIFS(рўйхат!I:I,рўйхат!$CX:$CX,$B$1064,рўйхат!$D:$D,$C1027)</f>
        <v/>
      </c>
      <c r="I1027" s="35">
        <f>SUMIFS(рўйхат!J:J,рўйхат!$CX:$CX,$B$1064,рўйхат!$D:$D,$C1027)</f>
        <v/>
      </c>
      <c r="J1027" s="36">
        <f>SUMIFS(рўйхат!K:K,рўйхат!$CX:$CX,$B$1064,рўйхат!$D:$D,$C1027)</f>
        <v/>
      </c>
      <c r="K1027" s="35">
        <f>SUMIFS(рўйхат!L:L,рўйхат!$CX:$CX,$B$1064,рўйхат!$D:$D,$C1027)</f>
        <v/>
      </c>
      <c r="L1027" s="36">
        <f>SUMIFS(рўйхат!M:M,рўйхат!$CX:$CX,$B$1064,рўйхат!$D:$D,$C1027)</f>
        <v/>
      </c>
      <c r="M1027" s="35">
        <f>SUMIFS(рўйхат!N:N,рўйхат!$CX:$CX,$B$1064,рўйхат!$D:$D,$C1027)</f>
        <v/>
      </c>
      <c r="N1027" s="36">
        <f>SUMIFS(рўйхат!O:O,рўйхат!$CX:$CX,$B$1064,рўйхат!$D:$D,$C1027)</f>
        <v/>
      </c>
      <c r="O1027" s="34">
        <f>IFERROR(M1027/E1027,0)</f>
        <v/>
      </c>
      <c r="P1027" s="34">
        <f>IFERROR(N1027/F1027,0)</f>
        <v/>
      </c>
      <c r="Q1027" s="35">
        <f>SUMIFS(рўйхат!P:P,рўйхат!$CX:$CX,$B$1064,рўйхат!$D:$D,$C1027)</f>
        <v/>
      </c>
      <c r="R1027" s="36">
        <f>SUMIFS(рўйхат!Q:Q,рўйхат!$CX:$CX,$B$1064,рўйхат!$D:$D,$C1027)</f>
        <v/>
      </c>
      <c r="S1027" s="35">
        <f>SUMIFS(рўйхат!R:R,рўйхат!$CX:$CX,$B$1064,рўйхат!$D:$D,$C1027)</f>
        <v/>
      </c>
      <c r="T1027" s="36">
        <f>SUMIFS(рўйхат!S:S,рўйхат!$CX:$CX,$B$1064,рўйхат!$D:$D,$C1027)</f>
        <v/>
      </c>
      <c r="U1027" s="35">
        <f>SUMIFS(рўйхат!T:T,рўйхат!$CX:$CX,$B$1064,рўйхат!$D:$D,$C1027)</f>
        <v/>
      </c>
      <c r="V1027" s="36">
        <f>SUMIFS(рўйхат!U:U,рўйхат!$CX:$CX,$B$1064,рўйхат!$D:$D,$C1027)</f>
        <v/>
      </c>
      <c r="W1027" s="35">
        <f>SUMIFS(рўйхат!V:V,рўйхат!$CX:$CX,$B$1064,рўйхат!$D:$D,$C1027)</f>
        <v/>
      </c>
      <c r="X1027" s="36">
        <f>SUMIFS(рўйхат!W:W,рўйхат!$CX:$CX,$B$1064,рўйхат!$D:$D,$C1027)</f>
        <v/>
      </c>
      <c r="Y1027" s="35">
        <f>SUMIFS(рўйхат!X:X,рўйхат!$CX:$CX,$B$1064,рўйхат!$D:$D,$C1027)</f>
        <v/>
      </c>
      <c r="Z1027" s="36">
        <f>SUMIFS(рўйхат!Y:Y,рўйхат!$CX:$CX,$B$1064,рўйхат!$D:$D,$C1027)</f>
        <v/>
      </c>
      <c r="AA1027" s="35">
        <f>SUMIFS(рўйхат!Z:Z,рўйхат!$CX:$CX,$B$1064,рўйхат!$D:$D,$C1027)</f>
        <v/>
      </c>
      <c r="AB1027" s="36">
        <f>SUMIFS(рўйхат!AA:AA,рўйхат!$CX:$CX,$B$1064,рўйхат!$D:$D,$C1027)</f>
        <v/>
      </c>
      <c r="AC1027" s="35">
        <f>SUMIFS(рўйхат!AB:AB,рўйхат!$CX:$CX,$B$1064,рўйхат!$D:$D,$C1027)</f>
        <v/>
      </c>
      <c r="AD1027" s="36">
        <f>SUMIFS(рўйхат!AC:AC,рўйхат!$CX:$CX,$B$1064,рўйхат!$D:$D,$C1027)</f>
        <v/>
      </c>
      <c r="AE1027" s="35">
        <f>SUMIFS(рўйхат!AD:AD,рўйхат!$CX:$CX,$B$1064,рўйхат!$D:$D,$C1027)</f>
        <v/>
      </c>
      <c r="AF1027" s="36">
        <f>SUMIFS(рўйхат!AE:AE,рўйхат!$CX:$CX,$B$1064,рўйхат!$D:$D,$C1027)</f>
        <v/>
      </c>
      <c r="AG1027" s="35">
        <f>SUMIFS(рўйхат!AH:AH,рўйхат!$CX:$CX,$B$1064,рўйхат!$D:$D,$C1027)</f>
        <v/>
      </c>
      <c r="AH1027" s="36">
        <f>SUMIFS(рўйхат!AI:AI,рўйхат!$CX:$CX,$B$1064,рўйхат!$D:$D,$C1027)</f>
        <v/>
      </c>
      <c r="AI1027" s="35">
        <f>SUMIFS(рўйхат!AJ:AJ,рўйхат!$CX:$CX,$B$1064,рўйхат!$D:$D,$C1027)</f>
        <v/>
      </c>
      <c r="AJ1027" s="36">
        <f>SUMIFS(рўйхат!AK:AK,рўйхат!$CX:$CX,$B$1064,рўйхат!$D:$D,$C1027)</f>
        <v/>
      </c>
      <c r="AK1027" s="35">
        <f>SUMIFS(рўйхат!AL:AL,рўйхат!$CX:$CX,$B$1064,рўйхат!$D:$D,$C1027)</f>
        <v/>
      </c>
      <c r="AL1027" s="36">
        <f>SUMIFS(рўйхат!AM:AM,рўйхат!$CX:$CX,$B$1064,рўйхат!$D:$D,$C1027)</f>
        <v/>
      </c>
      <c r="AM1027" s="77">
        <f>IFERROR(Q1027/E1027,0)</f>
        <v/>
      </c>
      <c r="AN1027" s="77">
        <f>IFERROR(R1027/F1027,0)</f>
        <v/>
      </c>
      <c r="AO1027" s="35">
        <f>SUMIFS(рўйхат!AX:AX,рўйхат!$CX:$CX,$B$1064,рўйхат!$D:$D,$C1027)</f>
        <v/>
      </c>
      <c r="AP1027" s="36">
        <f>SUMIFS(рўйхат!AY:AY,рўйхат!$CX:$CX,$B$1064,рўйхат!$D:$D,$C1027)</f>
        <v/>
      </c>
      <c r="AQ1027" s="35">
        <f>SUMIFS(рўйхат!AZ:AZ,рўйхат!$CX:$CX,$B$1064,рўйхат!$D:$D,$C1027)</f>
        <v/>
      </c>
      <c r="AR1027" s="36">
        <f>SUMIFS(рўйхат!BA:BA,рўйхат!$CX:$CX,$B$1064,рўйхат!$D:$D,$C1027)</f>
        <v/>
      </c>
      <c r="AS1027" s="35">
        <f>SUMIFS(рўйхат!BB:BB,рўйхат!$CX:$CX,$B$1064,рўйхат!$D:$D,$C1027)</f>
        <v/>
      </c>
      <c r="AT1027" s="36">
        <f>SUMIFS(рўйхат!BC:BC,рўйхат!$CX:$CX,$B$1064,рўйхат!$D:$D,$C1027)</f>
        <v/>
      </c>
      <c r="AU1027" s="35">
        <f>SUMIFS(рўйхат!BD:BD,рўйхат!$CX:$CX,$B$1064,рўйхат!$D:$D,$C1027)</f>
        <v/>
      </c>
      <c r="AV1027" s="36">
        <f>SUMIFS(рўйхат!BE:BE,рўйхат!$CX:$CX,$B$1064,рўйхат!$D:$D,$C1027)</f>
        <v/>
      </c>
      <c r="AW1027" s="35">
        <f>SUMIFS(рўйхат!BF:BF,рўйхат!$CX:$CX,$B$1064,рўйхат!$D:$D,$C1027)</f>
        <v/>
      </c>
      <c r="AX1027" s="36">
        <f>SUMIFS(рўйхат!BG:BG,рўйхат!$CX:$CX,$B$1064,рўйхат!$D:$D,$C1027)</f>
        <v/>
      </c>
      <c r="AY1027" s="35">
        <f>SUMIFS(рўйхат!BH:BH,рўйхат!$CX:$CX,$B$1064,рўйхат!$D:$D,$C1027)</f>
        <v/>
      </c>
      <c r="AZ1027" s="36">
        <f>SUMIFS(рўйхат!BI:BI,рўйхат!$CX:$CX,$B$1064,рўйхат!$D:$D,$C1027)</f>
        <v/>
      </c>
      <c r="BA1027" s="35">
        <f>SUMIFS(рўйхат!BJ:BJ,рўйхат!$CX:$CX,$B$1064,рўйхат!$D:$D,$C1027)</f>
        <v/>
      </c>
      <c r="BB1027" s="36">
        <f>SUMIFS(рўйхат!BK:BK,рўйхат!$CX:$CX,$B$1064,рўйхат!$D:$D,$C1027)</f>
        <v/>
      </c>
      <c r="BC1027" s="77">
        <f>IFERROR(AO1027/E1027,0)</f>
        <v/>
      </c>
      <c r="BD1027" s="77">
        <f>IFERROR(AP1027/F1027,0)</f>
        <v/>
      </c>
      <c r="BE1027" s="35">
        <f>SUMIFS(рўйхат!BL:BL,рўйхат!$CX:$CX,$B$1064,рўйхат!$D:$D,$C1027)</f>
        <v/>
      </c>
      <c r="BF1027" s="36">
        <f>SUMIFS(рўйхат!BM:BM,рўйхат!$CX:$CX,$B$1064,рўйхат!$D:$D,$C1027)</f>
        <v/>
      </c>
      <c r="BG1027" s="35">
        <f>SUMIFS(рўйхат!BN:BN,рўйхат!$CX:$CX,$B$1064,рўйхат!$D:$D,$C1027)</f>
        <v/>
      </c>
      <c r="BH1027" s="36">
        <f>SUMIFS(рўйхат!BO:BO,рўйхат!$CX:$CX,$B$1064,рўйхат!$D:$D,$C1027)</f>
        <v/>
      </c>
      <c r="BI1027" s="35">
        <f>SUMIFS(рўйхат!BP:BP,рўйхат!$CX:$CX,$B$1064,рўйхат!$D:$D,$C1027)</f>
        <v/>
      </c>
      <c r="BJ1027" s="36">
        <f>SUMIFS(рўйхат!BQ:BQ,рўйхат!$CX:$CX,$B$1064,рўйхат!$D:$D,$C1027)</f>
        <v/>
      </c>
      <c r="BK1027" s="35">
        <f>SUMIFS(рўйхат!BR:BR,рўйхат!$CX:$CX,$B$1064,рўйхат!$D:$D,$C1027)</f>
        <v/>
      </c>
      <c r="BL1027" s="36">
        <f>SUMIFS(рўйхат!BS:BS,рўйхат!$CX:$CX,$B$1064,рўйхат!$D:$D,$C1027)</f>
        <v/>
      </c>
      <c r="BM1027" s="35">
        <f>SUMIFS(рўйхат!BT:BT,рўйхат!$CX:$CX,$B$1064,рўйхат!$D:$D,$C1027)</f>
        <v/>
      </c>
      <c r="BN1027" s="36">
        <f>SUMIFS(рўйхат!BU:BU,рўйхат!$CX:$CX,$B$1064,рўйхат!$D:$D,$C1027)</f>
        <v/>
      </c>
      <c r="BO1027" s="35">
        <f>SUMIFS(рўйхат!BX:BX,рўйхат!$CX:$CX,$B$1064,рўйхат!$D:$D,$C1027)</f>
        <v/>
      </c>
      <c r="BP1027" s="36">
        <f>SUMIFS(рўйхат!BY:BY,рўйхат!$CX:$CX,$B$1064,рўйхат!$D:$D,$C1027)</f>
        <v/>
      </c>
      <c r="BQ1027" s="35">
        <f>SUMIFS(рўйхат!BZ:BZ,рўйхат!$CX:$CX,$B$1064,рўйхат!$D:$D,$C1027)</f>
        <v/>
      </c>
      <c r="BR1027" s="36">
        <f>SUMIFS(рўйхат!CA:CA,рўйхат!$CX:$CX,$B$1064,рўйхат!$D:$D,$C1027)</f>
        <v/>
      </c>
      <c r="BS1027" s="35">
        <f>SUMIFS(рўйхат!CB:CB,рўйхат!$CX:$CX,$B$1064,рўйхат!$D:$D,$C1027)</f>
        <v/>
      </c>
      <c r="BT1027" s="36">
        <f>SUMIFS(рўйхат!CC:CC,рўйхат!$CX:$CX,$B$1064,рўйхат!$D:$D,$C1027)</f>
        <v/>
      </c>
      <c r="BU1027" s="35">
        <f>SUMIFS(рўйхат!CD:CD,рўйхат!$CX:$CX,$B$1064,рўйхат!$D:$D,$C1027)</f>
        <v/>
      </c>
      <c r="BV1027" s="36">
        <f>SUMIFS(рўйхат!CE:CE,рўйхат!$CX:$CX,$B$1064,рўйхат!$D:$D,$C1027)</f>
        <v/>
      </c>
      <c r="BW1027" s="35">
        <f>SUMIFS(рўйхат!CH:CH,рўйхат!$CX:$CX,$B$1064,рўйхат!$D:$D,$C1027)</f>
        <v/>
      </c>
      <c r="BX1027" s="36">
        <f>SUMIFS(рўйхат!CI:CI,рўйхат!$CX:$CX,$B$1064,рўйхат!$D:$D,$C1027)</f>
        <v/>
      </c>
      <c r="BY1027" s="35">
        <f>SUMIFS(рўйхат!CJ:CJ,рўйхат!$CX:$CX,$B$1064,рўйхат!$D:$D,$C1027)</f>
        <v/>
      </c>
      <c r="BZ1027" s="36">
        <f>SUMIFS(рўйхат!CK:CK,рўйхат!$CX:$CX,$B$1064,рўйхат!$D:$D,$C1027)</f>
        <v/>
      </c>
      <c r="CA1027" s="35">
        <f>SUMIFS(рўйхат!CL:CL,рўйхат!$CX:$CX,$B$1064,рўйхат!$D:$D,$C1027)</f>
        <v/>
      </c>
      <c r="CB1027" s="36">
        <f>SUMIFS(рўйхат!CM:CM,рўйхат!$CX:$CX,$B$1064,рўйхат!$D:$D,$C1027)</f>
        <v/>
      </c>
      <c r="CC1027" s="35">
        <f>SUMIFS(рўйхат!CN:CN,рўйхат!$CX:$CX,$B$1064,рўйхат!$D:$D,$C1027)</f>
        <v/>
      </c>
      <c r="CD1027" s="36">
        <f>SUMIFS(рўйхат!CO:CO,рўйхат!$CX:$CX,$B$1064,рўйхат!$D:$D,$C1027)</f>
        <v/>
      </c>
      <c r="CE1027" s="77">
        <f>IFERROR(BE1027/(Q1027+BE1027),0)</f>
        <v/>
      </c>
      <c r="CF1027" s="78">
        <f>IFERROR(BF1027/(R1027+BF1027),0)</f>
        <v/>
      </c>
    </row>
    <row r="1028" hidden="1" outlineLevel="1" ht="30" customFormat="1" customHeight="1" s="8">
      <c r="A1028" s="39" t="n"/>
      <c r="B1028" s="50" t="n">
        <v>30</v>
      </c>
      <c r="C1028" s="131" t="inlineStr">
        <is>
          <t>Мансабдор шахсларга боғлиқ етказиб берувчилар билан тузилган шартномалар</t>
        </is>
      </c>
      <c r="D1028" s="16" t="n"/>
      <c r="E1028" s="35">
        <f>SUMIFS(рўйхат!F:F,рўйхат!$CX:$CX,$B$1064,рўйхат!$D:$D,$C1028)</f>
        <v/>
      </c>
      <c r="F1028" s="36">
        <f>SUMIFS(рўйхат!G:G,рўйхат!$CX:$CX,$B$1064,рўйхат!$D:$D,$C1028)</f>
        <v/>
      </c>
      <c r="G1028" s="35">
        <f>SUMIFS(рўйхат!H:H,рўйхат!$CX:$CX,$B$1064,рўйхат!$D:$D,$C1028)</f>
        <v/>
      </c>
      <c r="H1028" s="36">
        <f>SUMIFS(рўйхат!I:I,рўйхат!$CX:$CX,$B$1064,рўйхат!$D:$D,$C1028)</f>
        <v/>
      </c>
      <c r="I1028" s="35">
        <f>SUMIFS(рўйхат!J:J,рўйхат!$CX:$CX,$B$1064,рўйхат!$D:$D,$C1028)</f>
        <v/>
      </c>
      <c r="J1028" s="36">
        <f>SUMIFS(рўйхат!K:K,рўйхат!$CX:$CX,$B$1064,рўйхат!$D:$D,$C1028)</f>
        <v/>
      </c>
      <c r="K1028" s="35">
        <f>SUMIFS(рўйхат!L:L,рўйхат!$CX:$CX,$B$1064,рўйхат!$D:$D,$C1028)</f>
        <v/>
      </c>
      <c r="L1028" s="36">
        <f>SUMIFS(рўйхат!M:M,рўйхат!$CX:$CX,$B$1064,рўйхат!$D:$D,$C1028)</f>
        <v/>
      </c>
      <c r="M1028" s="35">
        <f>SUMIFS(рўйхат!N:N,рўйхат!$CX:$CX,$B$1064,рўйхат!$D:$D,$C1028)</f>
        <v/>
      </c>
      <c r="N1028" s="36">
        <f>SUMIFS(рўйхат!O:O,рўйхат!$CX:$CX,$B$1064,рўйхат!$D:$D,$C1028)</f>
        <v/>
      </c>
      <c r="O1028" s="34">
        <f>IFERROR(M1028/E1028,0)</f>
        <v/>
      </c>
      <c r="P1028" s="34">
        <f>IFERROR(N1028/F1028,0)</f>
        <v/>
      </c>
      <c r="Q1028" s="35">
        <f>SUMIFS(рўйхат!P:P,рўйхат!$CX:$CX,$B$1064,рўйхат!$D:$D,$C1028)</f>
        <v/>
      </c>
      <c r="R1028" s="36">
        <f>SUMIFS(рўйхат!Q:Q,рўйхат!$CX:$CX,$B$1064,рўйхат!$D:$D,$C1028)</f>
        <v/>
      </c>
      <c r="S1028" s="35">
        <f>SUMIFS(рўйхат!R:R,рўйхат!$CX:$CX,$B$1064,рўйхат!$D:$D,$C1028)</f>
        <v/>
      </c>
      <c r="T1028" s="36">
        <f>SUMIFS(рўйхат!S:S,рўйхат!$CX:$CX,$B$1064,рўйхат!$D:$D,$C1028)</f>
        <v/>
      </c>
      <c r="U1028" s="35">
        <f>SUMIFS(рўйхат!T:T,рўйхат!$CX:$CX,$B$1064,рўйхат!$D:$D,$C1028)</f>
        <v/>
      </c>
      <c r="V1028" s="36">
        <f>SUMIFS(рўйхат!U:U,рўйхат!$CX:$CX,$B$1064,рўйхат!$D:$D,$C1028)</f>
        <v/>
      </c>
      <c r="W1028" s="35">
        <f>SUMIFS(рўйхат!V:V,рўйхат!$CX:$CX,$B$1064,рўйхат!$D:$D,$C1028)</f>
        <v/>
      </c>
      <c r="X1028" s="36">
        <f>SUMIFS(рўйхат!W:W,рўйхат!$CX:$CX,$B$1064,рўйхат!$D:$D,$C1028)</f>
        <v/>
      </c>
      <c r="Y1028" s="35">
        <f>SUMIFS(рўйхат!X:X,рўйхат!$CX:$CX,$B$1064,рўйхат!$D:$D,$C1028)</f>
        <v/>
      </c>
      <c r="Z1028" s="36">
        <f>SUMIFS(рўйхат!Y:Y,рўйхат!$CX:$CX,$B$1064,рўйхат!$D:$D,$C1028)</f>
        <v/>
      </c>
      <c r="AA1028" s="35">
        <f>SUMIFS(рўйхат!Z:Z,рўйхат!$CX:$CX,$B$1064,рўйхат!$D:$D,$C1028)</f>
        <v/>
      </c>
      <c r="AB1028" s="36">
        <f>SUMIFS(рўйхат!AA:AA,рўйхат!$CX:$CX,$B$1064,рўйхат!$D:$D,$C1028)</f>
        <v/>
      </c>
      <c r="AC1028" s="35">
        <f>SUMIFS(рўйхат!AB:AB,рўйхат!$CX:$CX,$B$1064,рўйхат!$D:$D,$C1028)</f>
        <v/>
      </c>
      <c r="AD1028" s="36">
        <f>SUMIFS(рўйхат!AC:AC,рўйхат!$CX:$CX,$B$1064,рўйхат!$D:$D,$C1028)</f>
        <v/>
      </c>
      <c r="AE1028" s="35">
        <f>SUMIFS(рўйхат!AD:AD,рўйхат!$CX:$CX,$B$1064,рўйхат!$D:$D,$C1028)</f>
        <v/>
      </c>
      <c r="AF1028" s="36">
        <f>SUMIFS(рўйхат!AE:AE,рўйхат!$CX:$CX,$B$1064,рўйхат!$D:$D,$C1028)</f>
        <v/>
      </c>
      <c r="AG1028" s="35">
        <f>SUMIFS(рўйхат!AH:AH,рўйхат!$CX:$CX,$B$1064,рўйхат!$D:$D,$C1028)</f>
        <v/>
      </c>
      <c r="AH1028" s="36">
        <f>SUMIFS(рўйхат!AI:AI,рўйхат!$CX:$CX,$B$1064,рўйхат!$D:$D,$C1028)</f>
        <v/>
      </c>
      <c r="AI1028" s="35">
        <f>SUMIFS(рўйхат!AJ:AJ,рўйхат!$CX:$CX,$B$1064,рўйхат!$D:$D,$C1028)</f>
        <v/>
      </c>
      <c r="AJ1028" s="36">
        <f>SUMIFS(рўйхат!AK:AK,рўйхат!$CX:$CX,$B$1064,рўйхат!$D:$D,$C1028)</f>
        <v/>
      </c>
      <c r="AK1028" s="35">
        <f>SUMIFS(рўйхат!AL:AL,рўйхат!$CX:$CX,$B$1064,рўйхат!$D:$D,$C1028)</f>
        <v/>
      </c>
      <c r="AL1028" s="36">
        <f>SUMIFS(рўйхат!AM:AM,рўйхат!$CX:$CX,$B$1064,рўйхат!$D:$D,$C1028)</f>
        <v/>
      </c>
      <c r="AM1028" s="77">
        <f>IFERROR(Q1028/E1028,0)</f>
        <v/>
      </c>
      <c r="AN1028" s="77">
        <f>IFERROR(R1028/F1028,0)</f>
        <v/>
      </c>
      <c r="AO1028" s="35">
        <f>SUMIFS(рўйхат!AX:AX,рўйхат!$CX:$CX,$B$1064,рўйхат!$D:$D,$C1028)</f>
        <v/>
      </c>
      <c r="AP1028" s="36">
        <f>SUMIFS(рўйхат!AY:AY,рўйхат!$CX:$CX,$B$1064,рўйхат!$D:$D,$C1028)</f>
        <v/>
      </c>
      <c r="AQ1028" s="35">
        <f>SUMIFS(рўйхат!AZ:AZ,рўйхат!$CX:$CX,$B$1064,рўйхат!$D:$D,$C1028)</f>
        <v/>
      </c>
      <c r="AR1028" s="36">
        <f>SUMIFS(рўйхат!BA:BA,рўйхат!$CX:$CX,$B$1064,рўйхат!$D:$D,$C1028)</f>
        <v/>
      </c>
      <c r="AS1028" s="35">
        <f>SUMIFS(рўйхат!BB:BB,рўйхат!$CX:$CX,$B$1064,рўйхат!$D:$D,$C1028)</f>
        <v/>
      </c>
      <c r="AT1028" s="36">
        <f>SUMIFS(рўйхат!BC:BC,рўйхат!$CX:$CX,$B$1064,рўйхат!$D:$D,$C1028)</f>
        <v/>
      </c>
      <c r="AU1028" s="35">
        <f>SUMIFS(рўйхат!BD:BD,рўйхат!$CX:$CX,$B$1064,рўйхат!$D:$D,$C1028)</f>
        <v/>
      </c>
      <c r="AV1028" s="36">
        <f>SUMIFS(рўйхат!BE:BE,рўйхат!$CX:$CX,$B$1064,рўйхат!$D:$D,$C1028)</f>
        <v/>
      </c>
      <c r="AW1028" s="35">
        <f>SUMIFS(рўйхат!BF:BF,рўйхат!$CX:$CX,$B$1064,рўйхат!$D:$D,$C1028)</f>
        <v/>
      </c>
      <c r="AX1028" s="36">
        <f>SUMIFS(рўйхат!BG:BG,рўйхат!$CX:$CX,$B$1064,рўйхат!$D:$D,$C1028)</f>
        <v/>
      </c>
      <c r="AY1028" s="35">
        <f>SUMIFS(рўйхат!BH:BH,рўйхат!$CX:$CX,$B$1064,рўйхат!$D:$D,$C1028)</f>
        <v/>
      </c>
      <c r="AZ1028" s="36">
        <f>SUMIFS(рўйхат!BI:BI,рўйхат!$CX:$CX,$B$1064,рўйхат!$D:$D,$C1028)</f>
        <v/>
      </c>
      <c r="BA1028" s="35">
        <f>SUMIFS(рўйхат!BJ:BJ,рўйхат!$CX:$CX,$B$1064,рўйхат!$D:$D,$C1028)</f>
        <v/>
      </c>
      <c r="BB1028" s="36">
        <f>SUMIFS(рўйхат!BK:BK,рўйхат!$CX:$CX,$B$1064,рўйхат!$D:$D,$C1028)</f>
        <v/>
      </c>
      <c r="BC1028" s="77">
        <f>IFERROR(AO1028/E1028,0)</f>
        <v/>
      </c>
      <c r="BD1028" s="77">
        <f>IFERROR(AP1028/F1028,0)</f>
        <v/>
      </c>
      <c r="BE1028" s="35">
        <f>SUMIFS(рўйхат!BL:BL,рўйхат!$CX:$CX,$B$1064,рўйхат!$D:$D,$C1028)</f>
        <v/>
      </c>
      <c r="BF1028" s="36">
        <f>SUMIFS(рўйхат!BM:BM,рўйхат!$CX:$CX,$B$1064,рўйхат!$D:$D,$C1028)</f>
        <v/>
      </c>
      <c r="BG1028" s="35">
        <f>SUMIFS(рўйхат!BN:BN,рўйхат!$CX:$CX,$B$1064,рўйхат!$D:$D,$C1028)</f>
        <v/>
      </c>
      <c r="BH1028" s="36">
        <f>SUMIFS(рўйхат!BO:BO,рўйхат!$CX:$CX,$B$1064,рўйхат!$D:$D,$C1028)</f>
        <v/>
      </c>
      <c r="BI1028" s="35">
        <f>SUMIFS(рўйхат!BP:BP,рўйхат!$CX:$CX,$B$1064,рўйхат!$D:$D,$C1028)</f>
        <v/>
      </c>
      <c r="BJ1028" s="36">
        <f>SUMIFS(рўйхат!BQ:BQ,рўйхат!$CX:$CX,$B$1064,рўйхат!$D:$D,$C1028)</f>
        <v/>
      </c>
      <c r="BK1028" s="35">
        <f>SUMIFS(рўйхат!BR:BR,рўйхат!$CX:$CX,$B$1064,рўйхат!$D:$D,$C1028)</f>
        <v/>
      </c>
      <c r="BL1028" s="36">
        <f>SUMIFS(рўйхат!BS:BS,рўйхат!$CX:$CX,$B$1064,рўйхат!$D:$D,$C1028)</f>
        <v/>
      </c>
      <c r="BM1028" s="35">
        <f>SUMIFS(рўйхат!BT:BT,рўйхат!$CX:$CX,$B$1064,рўйхат!$D:$D,$C1028)</f>
        <v/>
      </c>
      <c r="BN1028" s="36">
        <f>SUMIFS(рўйхат!BU:BU,рўйхат!$CX:$CX,$B$1064,рўйхат!$D:$D,$C1028)</f>
        <v/>
      </c>
      <c r="BO1028" s="35">
        <f>SUMIFS(рўйхат!BX:BX,рўйхат!$CX:$CX,$B$1064,рўйхат!$D:$D,$C1028)</f>
        <v/>
      </c>
      <c r="BP1028" s="36">
        <f>SUMIFS(рўйхат!BY:BY,рўйхат!$CX:$CX,$B$1064,рўйхат!$D:$D,$C1028)</f>
        <v/>
      </c>
      <c r="BQ1028" s="35">
        <f>SUMIFS(рўйхат!BZ:BZ,рўйхат!$CX:$CX,$B$1064,рўйхат!$D:$D,$C1028)</f>
        <v/>
      </c>
      <c r="BR1028" s="36">
        <f>SUMIFS(рўйхат!CA:CA,рўйхат!$CX:$CX,$B$1064,рўйхат!$D:$D,$C1028)</f>
        <v/>
      </c>
      <c r="BS1028" s="35">
        <f>SUMIFS(рўйхат!CB:CB,рўйхат!$CX:$CX,$B$1064,рўйхат!$D:$D,$C1028)</f>
        <v/>
      </c>
      <c r="BT1028" s="36">
        <f>SUMIFS(рўйхат!CC:CC,рўйхат!$CX:$CX,$B$1064,рўйхат!$D:$D,$C1028)</f>
        <v/>
      </c>
      <c r="BU1028" s="35">
        <f>SUMIFS(рўйхат!CD:CD,рўйхат!$CX:$CX,$B$1064,рўйхат!$D:$D,$C1028)</f>
        <v/>
      </c>
      <c r="BV1028" s="36">
        <f>SUMIFS(рўйхат!CE:CE,рўйхат!$CX:$CX,$B$1064,рўйхат!$D:$D,$C1028)</f>
        <v/>
      </c>
      <c r="BW1028" s="35">
        <f>SUMIFS(рўйхат!CH:CH,рўйхат!$CX:$CX,$B$1064,рўйхат!$D:$D,$C1028)</f>
        <v/>
      </c>
      <c r="BX1028" s="36">
        <f>SUMIFS(рўйхат!CI:CI,рўйхат!$CX:$CX,$B$1064,рўйхат!$D:$D,$C1028)</f>
        <v/>
      </c>
      <c r="BY1028" s="35">
        <f>SUMIFS(рўйхат!CJ:CJ,рўйхат!$CX:$CX,$B$1064,рўйхат!$D:$D,$C1028)</f>
        <v/>
      </c>
      <c r="BZ1028" s="36">
        <f>SUMIFS(рўйхат!CK:CK,рўйхат!$CX:$CX,$B$1064,рўйхат!$D:$D,$C1028)</f>
        <v/>
      </c>
      <c r="CA1028" s="35">
        <f>SUMIFS(рўйхат!CL:CL,рўйхат!$CX:$CX,$B$1064,рўйхат!$D:$D,$C1028)</f>
        <v/>
      </c>
      <c r="CB1028" s="36">
        <f>SUMIFS(рўйхат!CM:CM,рўйхат!$CX:$CX,$B$1064,рўйхат!$D:$D,$C1028)</f>
        <v/>
      </c>
      <c r="CC1028" s="35">
        <f>SUMIFS(рўйхат!CN:CN,рўйхат!$CX:$CX,$B$1064,рўйхат!$D:$D,$C1028)</f>
        <v/>
      </c>
      <c r="CD1028" s="36">
        <f>SUMIFS(рўйхат!CO:CO,рўйхат!$CX:$CX,$B$1064,рўйхат!$D:$D,$C1028)</f>
        <v/>
      </c>
      <c r="CE1028" s="77">
        <f>IFERROR(BE1028/(Q1028+BE1028),0)</f>
        <v/>
      </c>
      <c r="CF1028" s="78">
        <f>IFERROR(BF1028/(R1028+BF1028),0)</f>
        <v/>
      </c>
    </row>
    <row r="1029" hidden="1" outlineLevel="1" ht="30" customFormat="1" customHeight="1" s="8">
      <c r="A1029" s="39" t="n"/>
      <c r="B1029" s="50" t="n">
        <v>31</v>
      </c>
      <c r="C1029" s="131" t="inlineStr">
        <is>
          <t>Мансабдор шахсларга боғлиқ етказиб берувчилар билан тузилган шартномалар (COOPERATION)</t>
        </is>
      </c>
      <c r="D1029" s="16" t="n"/>
      <c r="E1029" s="35">
        <f>SUMIFS(рўйхат!F:F,рўйхат!$CX:$CX,$B$1064,рўйхат!$D:$D,$C1029)</f>
        <v/>
      </c>
      <c r="F1029" s="36">
        <f>SUMIFS(рўйхат!G:G,рўйхат!$CX:$CX,$B$1064,рўйхат!$D:$D,$C1029)</f>
        <v/>
      </c>
      <c r="G1029" s="35">
        <f>SUMIFS(рўйхат!H:H,рўйхат!$CX:$CX,$B$1064,рўйхат!$D:$D,$C1029)</f>
        <v/>
      </c>
      <c r="H1029" s="36">
        <f>SUMIFS(рўйхат!I:I,рўйхат!$CX:$CX,$B$1064,рўйхат!$D:$D,$C1029)</f>
        <v/>
      </c>
      <c r="I1029" s="35">
        <f>SUMIFS(рўйхат!J:J,рўйхат!$CX:$CX,$B$1064,рўйхат!$D:$D,$C1029)</f>
        <v/>
      </c>
      <c r="J1029" s="36">
        <f>SUMIFS(рўйхат!K:K,рўйхат!$CX:$CX,$B$1064,рўйхат!$D:$D,$C1029)</f>
        <v/>
      </c>
      <c r="K1029" s="35">
        <f>SUMIFS(рўйхат!L:L,рўйхат!$CX:$CX,$B$1064,рўйхат!$D:$D,$C1029)</f>
        <v/>
      </c>
      <c r="L1029" s="36">
        <f>SUMIFS(рўйхат!M:M,рўйхат!$CX:$CX,$B$1064,рўйхат!$D:$D,$C1029)</f>
        <v/>
      </c>
      <c r="M1029" s="35">
        <f>SUMIFS(рўйхат!N:N,рўйхат!$CX:$CX,$B$1064,рўйхат!$D:$D,$C1029)</f>
        <v/>
      </c>
      <c r="N1029" s="36">
        <f>SUMIFS(рўйхат!O:O,рўйхат!$CX:$CX,$B$1064,рўйхат!$D:$D,$C1029)</f>
        <v/>
      </c>
      <c r="O1029" s="34">
        <f>IFERROR(M1029/E1029,0)</f>
        <v/>
      </c>
      <c r="P1029" s="34">
        <f>IFERROR(N1029/F1029,0)</f>
        <v/>
      </c>
      <c r="Q1029" s="35">
        <f>SUMIFS(рўйхат!P:P,рўйхат!$CX:$CX,$B$1064,рўйхат!$D:$D,$C1029)</f>
        <v/>
      </c>
      <c r="R1029" s="36">
        <f>SUMIFS(рўйхат!Q:Q,рўйхат!$CX:$CX,$B$1064,рўйхат!$D:$D,$C1029)</f>
        <v/>
      </c>
      <c r="S1029" s="35">
        <f>SUMIFS(рўйхат!R:R,рўйхат!$CX:$CX,$B$1064,рўйхат!$D:$D,$C1029)</f>
        <v/>
      </c>
      <c r="T1029" s="36">
        <f>SUMIFS(рўйхат!S:S,рўйхат!$CX:$CX,$B$1064,рўйхат!$D:$D,$C1029)</f>
        <v/>
      </c>
      <c r="U1029" s="35">
        <f>SUMIFS(рўйхат!T:T,рўйхат!$CX:$CX,$B$1064,рўйхат!$D:$D,$C1029)</f>
        <v/>
      </c>
      <c r="V1029" s="36">
        <f>SUMIFS(рўйхат!U:U,рўйхат!$CX:$CX,$B$1064,рўйхат!$D:$D,$C1029)</f>
        <v/>
      </c>
      <c r="W1029" s="35">
        <f>SUMIFS(рўйхат!V:V,рўйхат!$CX:$CX,$B$1064,рўйхат!$D:$D,$C1029)</f>
        <v/>
      </c>
      <c r="X1029" s="36">
        <f>SUMIFS(рўйхат!W:W,рўйхат!$CX:$CX,$B$1064,рўйхат!$D:$D,$C1029)</f>
        <v/>
      </c>
      <c r="Y1029" s="35">
        <f>SUMIFS(рўйхат!X:X,рўйхат!$CX:$CX,$B$1064,рўйхат!$D:$D,$C1029)</f>
        <v/>
      </c>
      <c r="Z1029" s="36">
        <f>SUMIFS(рўйхат!Y:Y,рўйхат!$CX:$CX,$B$1064,рўйхат!$D:$D,$C1029)</f>
        <v/>
      </c>
      <c r="AA1029" s="35">
        <f>SUMIFS(рўйхат!Z:Z,рўйхат!$CX:$CX,$B$1064,рўйхат!$D:$D,$C1029)</f>
        <v/>
      </c>
      <c r="AB1029" s="36">
        <f>SUMIFS(рўйхат!AA:AA,рўйхат!$CX:$CX,$B$1064,рўйхат!$D:$D,$C1029)</f>
        <v/>
      </c>
      <c r="AC1029" s="35">
        <f>SUMIFS(рўйхат!AB:AB,рўйхат!$CX:$CX,$B$1064,рўйхат!$D:$D,$C1029)</f>
        <v/>
      </c>
      <c r="AD1029" s="36">
        <f>SUMIFS(рўйхат!AC:AC,рўйхат!$CX:$CX,$B$1064,рўйхат!$D:$D,$C1029)</f>
        <v/>
      </c>
      <c r="AE1029" s="35">
        <f>SUMIFS(рўйхат!AD:AD,рўйхат!$CX:$CX,$B$1064,рўйхат!$D:$D,$C1029)</f>
        <v/>
      </c>
      <c r="AF1029" s="36">
        <f>SUMIFS(рўйхат!AE:AE,рўйхат!$CX:$CX,$B$1064,рўйхат!$D:$D,$C1029)</f>
        <v/>
      </c>
      <c r="AG1029" s="35">
        <f>SUMIFS(рўйхат!AH:AH,рўйхат!$CX:$CX,$B$1064,рўйхат!$D:$D,$C1029)</f>
        <v/>
      </c>
      <c r="AH1029" s="36">
        <f>SUMIFS(рўйхат!AI:AI,рўйхат!$CX:$CX,$B$1064,рўйхат!$D:$D,$C1029)</f>
        <v/>
      </c>
      <c r="AI1029" s="35">
        <f>SUMIFS(рўйхат!AJ:AJ,рўйхат!$CX:$CX,$B$1064,рўйхат!$D:$D,$C1029)</f>
        <v/>
      </c>
      <c r="AJ1029" s="36">
        <f>SUMIFS(рўйхат!AK:AK,рўйхат!$CX:$CX,$B$1064,рўйхат!$D:$D,$C1029)</f>
        <v/>
      </c>
      <c r="AK1029" s="35">
        <f>SUMIFS(рўйхат!AL:AL,рўйхат!$CX:$CX,$B$1064,рўйхат!$D:$D,$C1029)</f>
        <v/>
      </c>
      <c r="AL1029" s="36">
        <f>SUMIFS(рўйхат!AM:AM,рўйхат!$CX:$CX,$B$1064,рўйхат!$D:$D,$C1029)</f>
        <v/>
      </c>
      <c r="AM1029" s="77">
        <f>IFERROR(Q1029/E1029,0)</f>
        <v/>
      </c>
      <c r="AN1029" s="77">
        <f>IFERROR(R1029/F1029,0)</f>
        <v/>
      </c>
      <c r="AO1029" s="35">
        <f>SUMIFS(рўйхат!AX:AX,рўйхат!$CX:$CX,$B$1064,рўйхат!$D:$D,$C1029)</f>
        <v/>
      </c>
      <c r="AP1029" s="36">
        <f>SUMIFS(рўйхат!AY:AY,рўйхат!$CX:$CX,$B$1064,рўйхат!$D:$D,$C1029)</f>
        <v/>
      </c>
      <c r="AQ1029" s="35">
        <f>SUMIFS(рўйхат!AZ:AZ,рўйхат!$CX:$CX,$B$1064,рўйхат!$D:$D,$C1029)</f>
        <v/>
      </c>
      <c r="AR1029" s="36">
        <f>SUMIFS(рўйхат!BA:BA,рўйхат!$CX:$CX,$B$1064,рўйхат!$D:$D,$C1029)</f>
        <v/>
      </c>
      <c r="AS1029" s="35">
        <f>SUMIFS(рўйхат!BB:BB,рўйхат!$CX:$CX,$B$1064,рўйхат!$D:$D,$C1029)</f>
        <v/>
      </c>
      <c r="AT1029" s="36">
        <f>SUMIFS(рўйхат!BC:BC,рўйхат!$CX:$CX,$B$1064,рўйхат!$D:$D,$C1029)</f>
        <v/>
      </c>
      <c r="AU1029" s="35">
        <f>SUMIFS(рўйхат!BD:BD,рўйхат!$CX:$CX,$B$1064,рўйхат!$D:$D,$C1029)</f>
        <v/>
      </c>
      <c r="AV1029" s="36">
        <f>SUMIFS(рўйхат!BE:BE,рўйхат!$CX:$CX,$B$1064,рўйхат!$D:$D,$C1029)</f>
        <v/>
      </c>
      <c r="AW1029" s="35">
        <f>SUMIFS(рўйхат!BF:BF,рўйхат!$CX:$CX,$B$1064,рўйхат!$D:$D,$C1029)</f>
        <v/>
      </c>
      <c r="AX1029" s="36">
        <f>SUMIFS(рўйхат!BG:BG,рўйхат!$CX:$CX,$B$1064,рўйхат!$D:$D,$C1029)</f>
        <v/>
      </c>
      <c r="AY1029" s="35">
        <f>SUMIFS(рўйхат!BH:BH,рўйхат!$CX:$CX,$B$1064,рўйхат!$D:$D,$C1029)</f>
        <v/>
      </c>
      <c r="AZ1029" s="36">
        <f>SUMIFS(рўйхат!BI:BI,рўйхат!$CX:$CX,$B$1064,рўйхат!$D:$D,$C1029)</f>
        <v/>
      </c>
      <c r="BA1029" s="35">
        <f>SUMIFS(рўйхат!BJ:BJ,рўйхат!$CX:$CX,$B$1064,рўйхат!$D:$D,$C1029)</f>
        <v/>
      </c>
      <c r="BB1029" s="36">
        <f>SUMIFS(рўйхат!BK:BK,рўйхат!$CX:$CX,$B$1064,рўйхат!$D:$D,$C1029)</f>
        <v/>
      </c>
      <c r="BC1029" s="77">
        <f>IFERROR(AO1029/E1029,0)</f>
        <v/>
      </c>
      <c r="BD1029" s="77">
        <f>IFERROR(AP1029/F1029,0)</f>
        <v/>
      </c>
      <c r="BE1029" s="35">
        <f>SUMIFS(рўйхат!BL:BL,рўйхат!$CX:$CX,$B$1064,рўйхат!$D:$D,$C1029)</f>
        <v/>
      </c>
      <c r="BF1029" s="36">
        <f>SUMIFS(рўйхат!BM:BM,рўйхат!$CX:$CX,$B$1064,рўйхат!$D:$D,$C1029)</f>
        <v/>
      </c>
      <c r="BG1029" s="35">
        <f>SUMIFS(рўйхат!BN:BN,рўйхат!$CX:$CX,$B$1064,рўйхат!$D:$D,$C1029)</f>
        <v/>
      </c>
      <c r="BH1029" s="36">
        <f>SUMIFS(рўйхат!BO:BO,рўйхат!$CX:$CX,$B$1064,рўйхат!$D:$D,$C1029)</f>
        <v/>
      </c>
      <c r="BI1029" s="35">
        <f>SUMIFS(рўйхат!BP:BP,рўйхат!$CX:$CX,$B$1064,рўйхат!$D:$D,$C1029)</f>
        <v/>
      </c>
      <c r="BJ1029" s="36">
        <f>SUMIFS(рўйхат!BQ:BQ,рўйхат!$CX:$CX,$B$1064,рўйхат!$D:$D,$C1029)</f>
        <v/>
      </c>
      <c r="BK1029" s="35">
        <f>SUMIFS(рўйхат!BR:BR,рўйхат!$CX:$CX,$B$1064,рўйхат!$D:$D,$C1029)</f>
        <v/>
      </c>
      <c r="BL1029" s="36">
        <f>SUMIFS(рўйхат!BS:BS,рўйхат!$CX:$CX,$B$1064,рўйхат!$D:$D,$C1029)</f>
        <v/>
      </c>
      <c r="BM1029" s="35">
        <f>SUMIFS(рўйхат!BT:BT,рўйхат!$CX:$CX,$B$1064,рўйхат!$D:$D,$C1029)</f>
        <v/>
      </c>
      <c r="BN1029" s="36">
        <f>SUMIFS(рўйхат!BU:BU,рўйхат!$CX:$CX,$B$1064,рўйхат!$D:$D,$C1029)</f>
        <v/>
      </c>
      <c r="BO1029" s="35">
        <f>SUMIFS(рўйхат!BX:BX,рўйхат!$CX:$CX,$B$1064,рўйхат!$D:$D,$C1029)</f>
        <v/>
      </c>
      <c r="BP1029" s="36">
        <f>SUMIFS(рўйхат!BY:BY,рўйхат!$CX:$CX,$B$1064,рўйхат!$D:$D,$C1029)</f>
        <v/>
      </c>
      <c r="BQ1029" s="35">
        <f>SUMIFS(рўйхат!BZ:BZ,рўйхат!$CX:$CX,$B$1064,рўйхат!$D:$D,$C1029)</f>
        <v/>
      </c>
      <c r="BR1029" s="36">
        <f>SUMIFS(рўйхат!CA:CA,рўйхат!$CX:$CX,$B$1064,рўйхат!$D:$D,$C1029)</f>
        <v/>
      </c>
      <c r="BS1029" s="35">
        <f>SUMIFS(рўйхат!CB:CB,рўйхат!$CX:$CX,$B$1064,рўйхат!$D:$D,$C1029)</f>
        <v/>
      </c>
      <c r="BT1029" s="36">
        <f>SUMIFS(рўйхат!CC:CC,рўйхат!$CX:$CX,$B$1064,рўйхат!$D:$D,$C1029)</f>
        <v/>
      </c>
      <c r="BU1029" s="35">
        <f>SUMIFS(рўйхат!CD:CD,рўйхат!$CX:$CX,$B$1064,рўйхат!$D:$D,$C1029)</f>
        <v/>
      </c>
      <c r="BV1029" s="36">
        <f>SUMIFS(рўйхат!CE:CE,рўйхат!$CX:$CX,$B$1064,рўйхат!$D:$D,$C1029)</f>
        <v/>
      </c>
      <c r="BW1029" s="35">
        <f>SUMIFS(рўйхат!CH:CH,рўйхат!$CX:$CX,$B$1064,рўйхат!$D:$D,$C1029)</f>
        <v/>
      </c>
      <c r="BX1029" s="36">
        <f>SUMIFS(рўйхат!CI:CI,рўйхат!$CX:$CX,$B$1064,рўйхат!$D:$D,$C1029)</f>
        <v/>
      </c>
      <c r="BY1029" s="35">
        <f>SUMIFS(рўйхат!CJ:CJ,рўйхат!$CX:$CX,$B$1064,рўйхат!$D:$D,$C1029)</f>
        <v/>
      </c>
      <c r="BZ1029" s="36">
        <f>SUMIFS(рўйхат!CK:CK,рўйхат!$CX:$CX,$B$1064,рўйхат!$D:$D,$C1029)</f>
        <v/>
      </c>
      <c r="CA1029" s="35">
        <f>SUMIFS(рўйхат!CL:CL,рўйхат!$CX:$CX,$B$1064,рўйхат!$D:$D,$C1029)</f>
        <v/>
      </c>
      <c r="CB1029" s="36">
        <f>SUMIFS(рўйхат!CM:CM,рўйхат!$CX:$CX,$B$1064,рўйхат!$D:$D,$C1029)</f>
        <v/>
      </c>
      <c r="CC1029" s="35">
        <f>SUMIFS(рўйхат!CN:CN,рўйхат!$CX:$CX,$B$1064,рўйхат!$D:$D,$C1029)</f>
        <v/>
      </c>
      <c r="CD1029" s="36">
        <f>SUMIFS(рўйхат!CO:CO,рўйхат!$CX:$CX,$B$1064,рўйхат!$D:$D,$C1029)</f>
        <v/>
      </c>
      <c r="CE1029" s="77">
        <f>IFERROR(BE1029/(Q1029+BE1029),0)</f>
        <v/>
      </c>
      <c r="CF1029" s="78">
        <f>IFERROR(BF1029/(R1029+BF1029),0)</f>
        <v/>
      </c>
    </row>
    <row r="1030" hidden="1" outlineLevel="1" ht="30" customFormat="1" customHeight="1" s="8">
      <c r="A1030" s="39" t="n"/>
      <c r="B1030" s="50" t="n">
        <v>32</v>
      </c>
      <c r="C1030" s="131" t="inlineStr">
        <is>
          <t>Мансабдор шахсларга боғлиқ етказиб берувчилар билан тузилган шартномалар (UZEX)</t>
        </is>
      </c>
      <c r="D1030" s="51" t="n"/>
      <c r="E1030" s="35">
        <f>SUMIFS(рўйхат!F:F,рўйхат!$CX:$CX,$B$1064,рўйхат!$D:$D,$C1030)</f>
        <v/>
      </c>
      <c r="F1030" s="36">
        <f>SUMIFS(рўйхат!G:G,рўйхат!$CX:$CX,$B$1064,рўйхат!$D:$D,$C1030)</f>
        <v/>
      </c>
      <c r="G1030" s="35">
        <f>SUMIFS(рўйхат!H:H,рўйхат!$CX:$CX,$B$1064,рўйхат!$D:$D,$C1030)</f>
        <v/>
      </c>
      <c r="H1030" s="36">
        <f>SUMIFS(рўйхат!I:I,рўйхат!$CX:$CX,$B$1064,рўйхат!$D:$D,$C1030)</f>
        <v/>
      </c>
      <c r="I1030" s="35">
        <f>SUMIFS(рўйхат!J:J,рўйхат!$CX:$CX,$B$1064,рўйхат!$D:$D,$C1030)</f>
        <v/>
      </c>
      <c r="J1030" s="36">
        <f>SUMIFS(рўйхат!K:K,рўйхат!$CX:$CX,$B$1064,рўйхат!$D:$D,$C1030)</f>
        <v/>
      </c>
      <c r="K1030" s="35">
        <f>SUMIFS(рўйхат!L:L,рўйхат!$CX:$CX,$B$1064,рўйхат!$D:$D,$C1030)</f>
        <v/>
      </c>
      <c r="L1030" s="36">
        <f>SUMIFS(рўйхат!M:M,рўйхат!$CX:$CX,$B$1064,рўйхат!$D:$D,$C1030)</f>
        <v/>
      </c>
      <c r="M1030" s="35">
        <f>SUMIFS(рўйхат!N:N,рўйхат!$CX:$CX,$B$1064,рўйхат!$D:$D,$C1030)</f>
        <v/>
      </c>
      <c r="N1030" s="36">
        <f>SUMIFS(рўйхат!O:O,рўйхат!$CX:$CX,$B$1064,рўйхат!$D:$D,$C1030)</f>
        <v/>
      </c>
      <c r="O1030" s="34">
        <f>IFERROR(M1030/E1030,0)</f>
        <v/>
      </c>
      <c r="P1030" s="34">
        <f>IFERROR(N1030/F1030,0)</f>
        <v/>
      </c>
      <c r="Q1030" s="35">
        <f>SUMIFS(рўйхат!P:P,рўйхат!$CX:$CX,$B$1064,рўйхат!$D:$D,$C1030)</f>
        <v/>
      </c>
      <c r="R1030" s="36">
        <f>SUMIFS(рўйхат!Q:Q,рўйхат!$CX:$CX,$B$1064,рўйхат!$D:$D,$C1030)</f>
        <v/>
      </c>
      <c r="S1030" s="35">
        <f>SUMIFS(рўйхат!R:R,рўйхат!$CX:$CX,$B$1064,рўйхат!$D:$D,$C1030)</f>
        <v/>
      </c>
      <c r="T1030" s="36">
        <f>SUMIFS(рўйхат!S:S,рўйхат!$CX:$CX,$B$1064,рўйхат!$D:$D,$C1030)</f>
        <v/>
      </c>
      <c r="U1030" s="35">
        <f>SUMIFS(рўйхат!T:T,рўйхат!$CX:$CX,$B$1064,рўйхат!$D:$D,$C1030)</f>
        <v/>
      </c>
      <c r="V1030" s="36">
        <f>SUMIFS(рўйхат!U:U,рўйхат!$CX:$CX,$B$1064,рўйхат!$D:$D,$C1030)</f>
        <v/>
      </c>
      <c r="W1030" s="35">
        <f>SUMIFS(рўйхат!V:V,рўйхат!$CX:$CX,$B$1064,рўйхат!$D:$D,$C1030)</f>
        <v/>
      </c>
      <c r="X1030" s="36">
        <f>SUMIFS(рўйхат!W:W,рўйхат!$CX:$CX,$B$1064,рўйхат!$D:$D,$C1030)</f>
        <v/>
      </c>
      <c r="Y1030" s="35">
        <f>SUMIFS(рўйхат!X:X,рўйхат!$CX:$CX,$B$1064,рўйхат!$D:$D,$C1030)</f>
        <v/>
      </c>
      <c r="Z1030" s="36">
        <f>SUMIFS(рўйхат!Y:Y,рўйхат!$CX:$CX,$B$1064,рўйхат!$D:$D,$C1030)</f>
        <v/>
      </c>
      <c r="AA1030" s="35">
        <f>SUMIFS(рўйхат!Z:Z,рўйхат!$CX:$CX,$B$1064,рўйхат!$D:$D,$C1030)</f>
        <v/>
      </c>
      <c r="AB1030" s="36">
        <f>SUMIFS(рўйхат!AA:AA,рўйхат!$CX:$CX,$B$1064,рўйхат!$D:$D,$C1030)</f>
        <v/>
      </c>
      <c r="AC1030" s="35">
        <f>SUMIFS(рўйхат!AB:AB,рўйхат!$CX:$CX,$B$1064,рўйхат!$D:$D,$C1030)</f>
        <v/>
      </c>
      <c r="AD1030" s="36">
        <f>SUMIFS(рўйхат!AC:AC,рўйхат!$CX:$CX,$B$1064,рўйхат!$D:$D,$C1030)</f>
        <v/>
      </c>
      <c r="AE1030" s="35">
        <f>SUMIFS(рўйхат!AD:AD,рўйхат!$CX:$CX,$B$1064,рўйхат!$D:$D,$C1030)</f>
        <v/>
      </c>
      <c r="AF1030" s="36">
        <f>SUMIFS(рўйхат!AE:AE,рўйхат!$CX:$CX,$B$1064,рўйхат!$D:$D,$C1030)</f>
        <v/>
      </c>
      <c r="AG1030" s="35">
        <f>SUMIFS(рўйхат!AH:AH,рўйхат!$CX:$CX,$B$1064,рўйхат!$D:$D,$C1030)</f>
        <v/>
      </c>
      <c r="AH1030" s="36">
        <f>SUMIFS(рўйхат!AI:AI,рўйхат!$CX:$CX,$B$1064,рўйхат!$D:$D,$C1030)</f>
        <v/>
      </c>
      <c r="AI1030" s="35">
        <f>SUMIFS(рўйхат!AJ:AJ,рўйхат!$CX:$CX,$B$1064,рўйхат!$D:$D,$C1030)</f>
        <v/>
      </c>
      <c r="AJ1030" s="36">
        <f>SUMIFS(рўйхат!AK:AK,рўйхат!$CX:$CX,$B$1064,рўйхат!$D:$D,$C1030)</f>
        <v/>
      </c>
      <c r="AK1030" s="35">
        <f>SUMIFS(рўйхат!AL:AL,рўйхат!$CX:$CX,$B$1064,рўйхат!$D:$D,$C1030)</f>
        <v/>
      </c>
      <c r="AL1030" s="36">
        <f>SUMIFS(рўйхат!AM:AM,рўйхат!$CX:$CX,$B$1064,рўйхат!$D:$D,$C1030)</f>
        <v/>
      </c>
      <c r="AM1030" s="77">
        <f>IFERROR(Q1030/E1030,0)</f>
        <v/>
      </c>
      <c r="AN1030" s="77">
        <f>IFERROR(R1030/F1030,0)</f>
        <v/>
      </c>
      <c r="AO1030" s="35">
        <f>SUMIFS(рўйхат!AX:AX,рўйхат!$CX:$CX,$B$1064,рўйхат!$D:$D,$C1030)</f>
        <v/>
      </c>
      <c r="AP1030" s="36">
        <f>SUMIFS(рўйхат!AY:AY,рўйхат!$CX:$CX,$B$1064,рўйхат!$D:$D,$C1030)</f>
        <v/>
      </c>
      <c r="AQ1030" s="35">
        <f>SUMIFS(рўйхат!AZ:AZ,рўйхат!$CX:$CX,$B$1064,рўйхат!$D:$D,$C1030)</f>
        <v/>
      </c>
      <c r="AR1030" s="36">
        <f>SUMIFS(рўйхат!BA:BA,рўйхат!$CX:$CX,$B$1064,рўйхат!$D:$D,$C1030)</f>
        <v/>
      </c>
      <c r="AS1030" s="35">
        <f>SUMIFS(рўйхат!BB:BB,рўйхат!$CX:$CX,$B$1064,рўйхат!$D:$D,$C1030)</f>
        <v/>
      </c>
      <c r="AT1030" s="36">
        <f>SUMIFS(рўйхат!BC:BC,рўйхат!$CX:$CX,$B$1064,рўйхат!$D:$D,$C1030)</f>
        <v/>
      </c>
      <c r="AU1030" s="35">
        <f>SUMIFS(рўйхат!BD:BD,рўйхат!$CX:$CX,$B$1064,рўйхат!$D:$D,$C1030)</f>
        <v/>
      </c>
      <c r="AV1030" s="36">
        <f>SUMIFS(рўйхат!BE:BE,рўйхат!$CX:$CX,$B$1064,рўйхат!$D:$D,$C1030)</f>
        <v/>
      </c>
      <c r="AW1030" s="35">
        <f>SUMIFS(рўйхат!BF:BF,рўйхат!$CX:$CX,$B$1064,рўйхат!$D:$D,$C1030)</f>
        <v/>
      </c>
      <c r="AX1030" s="36">
        <f>SUMIFS(рўйхат!BG:BG,рўйхат!$CX:$CX,$B$1064,рўйхат!$D:$D,$C1030)</f>
        <v/>
      </c>
      <c r="AY1030" s="35">
        <f>SUMIFS(рўйхат!BH:BH,рўйхат!$CX:$CX,$B$1064,рўйхат!$D:$D,$C1030)</f>
        <v/>
      </c>
      <c r="AZ1030" s="36">
        <f>SUMIFS(рўйхат!BI:BI,рўйхат!$CX:$CX,$B$1064,рўйхат!$D:$D,$C1030)</f>
        <v/>
      </c>
      <c r="BA1030" s="35">
        <f>SUMIFS(рўйхат!BJ:BJ,рўйхат!$CX:$CX,$B$1064,рўйхат!$D:$D,$C1030)</f>
        <v/>
      </c>
      <c r="BB1030" s="36">
        <f>SUMIFS(рўйхат!BK:BK,рўйхат!$CX:$CX,$B$1064,рўйхат!$D:$D,$C1030)</f>
        <v/>
      </c>
      <c r="BC1030" s="77">
        <f>IFERROR(AO1030/E1030,0)</f>
        <v/>
      </c>
      <c r="BD1030" s="77">
        <f>IFERROR(AP1030/F1030,0)</f>
        <v/>
      </c>
      <c r="BE1030" s="35">
        <f>SUMIFS(рўйхат!BL:BL,рўйхат!$CX:$CX,$B$1064,рўйхат!$D:$D,$C1030)</f>
        <v/>
      </c>
      <c r="BF1030" s="36">
        <f>SUMIFS(рўйхат!BM:BM,рўйхат!$CX:$CX,$B$1064,рўйхат!$D:$D,$C1030)</f>
        <v/>
      </c>
      <c r="BG1030" s="35">
        <f>SUMIFS(рўйхат!BN:BN,рўйхат!$CX:$CX,$B$1064,рўйхат!$D:$D,$C1030)</f>
        <v/>
      </c>
      <c r="BH1030" s="36">
        <f>SUMIFS(рўйхат!BO:BO,рўйхат!$CX:$CX,$B$1064,рўйхат!$D:$D,$C1030)</f>
        <v/>
      </c>
      <c r="BI1030" s="35">
        <f>SUMIFS(рўйхат!BP:BP,рўйхат!$CX:$CX,$B$1064,рўйхат!$D:$D,$C1030)</f>
        <v/>
      </c>
      <c r="BJ1030" s="36">
        <f>SUMIFS(рўйхат!BQ:BQ,рўйхат!$CX:$CX,$B$1064,рўйхат!$D:$D,$C1030)</f>
        <v/>
      </c>
      <c r="BK1030" s="35">
        <f>SUMIFS(рўйхат!BR:BR,рўйхат!$CX:$CX,$B$1064,рўйхат!$D:$D,$C1030)</f>
        <v/>
      </c>
      <c r="BL1030" s="36">
        <f>SUMIFS(рўйхат!BS:BS,рўйхат!$CX:$CX,$B$1064,рўйхат!$D:$D,$C1030)</f>
        <v/>
      </c>
      <c r="BM1030" s="35">
        <f>SUMIFS(рўйхат!BT:BT,рўйхат!$CX:$CX,$B$1064,рўйхат!$D:$D,$C1030)</f>
        <v/>
      </c>
      <c r="BN1030" s="36">
        <f>SUMIFS(рўйхат!BU:BU,рўйхат!$CX:$CX,$B$1064,рўйхат!$D:$D,$C1030)</f>
        <v/>
      </c>
      <c r="BO1030" s="35">
        <f>SUMIFS(рўйхат!BX:BX,рўйхат!$CX:$CX,$B$1064,рўйхат!$D:$D,$C1030)</f>
        <v/>
      </c>
      <c r="BP1030" s="36">
        <f>SUMIFS(рўйхат!BY:BY,рўйхат!$CX:$CX,$B$1064,рўйхат!$D:$D,$C1030)</f>
        <v/>
      </c>
      <c r="BQ1030" s="35">
        <f>SUMIFS(рўйхат!BZ:BZ,рўйхат!$CX:$CX,$B$1064,рўйхат!$D:$D,$C1030)</f>
        <v/>
      </c>
      <c r="BR1030" s="36">
        <f>SUMIFS(рўйхат!CA:CA,рўйхат!$CX:$CX,$B$1064,рўйхат!$D:$D,$C1030)</f>
        <v/>
      </c>
      <c r="BS1030" s="35">
        <f>SUMIFS(рўйхат!CB:CB,рўйхат!$CX:$CX,$B$1064,рўйхат!$D:$D,$C1030)</f>
        <v/>
      </c>
      <c r="BT1030" s="36">
        <f>SUMIFS(рўйхат!CC:CC,рўйхат!$CX:$CX,$B$1064,рўйхат!$D:$D,$C1030)</f>
        <v/>
      </c>
      <c r="BU1030" s="35">
        <f>SUMIFS(рўйхат!CD:CD,рўйхат!$CX:$CX,$B$1064,рўйхат!$D:$D,$C1030)</f>
        <v/>
      </c>
      <c r="BV1030" s="36">
        <f>SUMIFS(рўйхат!CE:CE,рўйхат!$CX:$CX,$B$1064,рўйхат!$D:$D,$C1030)</f>
        <v/>
      </c>
      <c r="BW1030" s="35">
        <f>SUMIFS(рўйхат!CH:CH,рўйхат!$CX:$CX,$B$1064,рўйхат!$D:$D,$C1030)</f>
        <v/>
      </c>
      <c r="BX1030" s="36">
        <f>SUMIFS(рўйхат!CI:CI,рўйхат!$CX:$CX,$B$1064,рўйхат!$D:$D,$C1030)</f>
        <v/>
      </c>
      <c r="BY1030" s="35">
        <f>SUMIFS(рўйхат!CJ:CJ,рўйхат!$CX:$CX,$B$1064,рўйхат!$D:$D,$C1030)</f>
        <v/>
      </c>
      <c r="BZ1030" s="36">
        <f>SUMIFS(рўйхат!CK:CK,рўйхат!$CX:$CX,$B$1064,рўйхат!$D:$D,$C1030)</f>
        <v/>
      </c>
      <c r="CA1030" s="35">
        <f>SUMIFS(рўйхат!CL:CL,рўйхат!$CX:$CX,$B$1064,рўйхат!$D:$D,$C1030)</f>
        <v/>
      </c>
      <c r="CB1030" s="36">
        <f>SUMIFS(рўйхат!CM:CM,рўйхат!$CX:$CX,$B$1064,рўйхат!$D:$D,$C1030)</f>
        <v/>
      </c>
      <c r="CC1030" s="35">
        <f>SUMIFS(рўйхат!CN:CN,рўйхат!$CX:$CX,$B$1064,рўйхат!$D:$D,$C1030)</f>
        <v/>
      </c>
      <c r="CD1030" s="36">
        <f>SUMIFS(рўйхат!CO:CO,рўйхат!$CX:$CX,$B$1064,рўйхат!$D:$D,$C1030)</f>
        <v/>
      </c>
      <c r="CE1030" s="77">
        <f>IFERROR(BE1030/(Q1030+BE1030),0)</f>
        <v/>
      </c>
      <c r="CF1030" s="78">
        <f>IFERROR(BF1030/(R1030+BF1030),0)</f>
        <v/>
      </c>
    </row>
    <row r="1031" hidden="1" outlineLevel="1" ht="30" customFormat="1" customHeight="1" s="8">
      <c r="A1031" s="39" t="n"/>
      <c r="B1031" s="50" t="n">
        <v>33</v>
      </c>
      <c r="C1031" s="131" t="inlineStr">
        <is>
          <t>Мансабдор шахсларга боғлиқ етказиб берувчилар билан тузилган шартномалар (XT XARID)</t>
        </is>
      </c>
      <c r="D1031" s="51" t="n"/>
      <c r="E1031" s="35">
        <f>SUMIFS(рўйхат!F:F,рўйхат!$CX:$CX,$B$1064,рўйхат!$D:$D,$C1031)</f>
        <v/>
      </c>
      <c r="F1031" s="36">
        <f>SUMIFS(рўйхат!G:G,рўйхат!$CX:$CX,$B$1064,рўйхат!$D:$D,$C1031)</f>
        <v/>
      </c>
      <c r="G1031" s="35">
        <f>SUMIFS(рўйхат!H:H,рўйхат!$CX:$CX,$B$1064,рўйхат!$D:$D,$C1031)</f>
        <v/>
      </c>
      <c r="H1031" s="36">
        <f>SUMIFS(рўйхат!I:I,рўйхат!$CX:$CX,$B$1064,рўйхат!$D:$D,$C1031)</f>
        <v/>
      </c>
      <c r="I1031" s="35">
        <f>SUMIFS(рўйхат!J:J,рўйхат!$CX:$CX,$B$1064,рўйхат!$D:$D,$C1031)</f>
        <v/>
      </c>
      <c r="J1031" s="36">
        <f>SUMIFS(рўйхат!K:K,рўйхат!$CX:$CX,$B$1064,рўйхат!$D:$D,$C1031)</f>
        <v/>
      </c>
      <c r="K1031" s="35">
        <f>SUMIFS(рўйхат!L:L,рўйхат!$CX:$CX,$B$1064,рўйхат!$D:$D,$C1031)</f>
        <v/>
      </c>
      <c r="L1031" s="36">
        <f>SUMIFS(рўйхат!M:M,рўйхат!$CX:$CX,$B$1064,рўйхат!$D:$D,$C1031)</f>
        <v/>
      </c>
      <c r="M1031" s="35">
        <f>SUMIFS(рўйхат!N:N,рўйхат!$CX:$CX,$B$1064,рўйхат!$D:$D,$C1031)</f>
        <v/>
      </c>
      <c r="N1031" s="36">
        <f>SUMIFS(рўйхат!O:O,рўйхат!$CX:$CX,$B$1064,рўйхат!$D:$D,$C1031)</f>
        <v/>
      </c>
      <c r="O1031" s="34">
        <f>IFERROR(M1031/E1031,0)</f>
        <v/>
      </c>
      <c r="P1031" s="34">
        <f>IFERROR(N1031/F1031,0)</f>
        <v/>
      </c>
      <c r="Q1031" s="35">
        <f>SUMIFS(рўйхат!P:P,рўйхат!$CX:$CX,$B$1064,рўйхат!$D:$D,$C1031)</f>
        <v/>
      </c>
      <c r="R1031" s="36">
        <f>SUMIFS(рўйхат!Q:Q,рўйхат!$CX:$CX,$B$1064,рўйхат!$D:$D,$C1031)</f>
        <v/>
      </c>
      <c r="S1031" s="35">
        <f>SUMIFS(рўйхат!R:R,рўйхат!$CX:$CX,$B$1064,рўйхат!$D:$D,$C1031)</f>
        <v/>
      </c>
      <c r="T1031" s="36">
        <f>SUMIFS(рўйхат!S:S,рўйхат!$CX:$CX,$B$1064,рўйхат!$D:$D,$C1031)</f>
        <v/>
      </c>
      <c r="U1031" s="35">
        <f>SUMIFS(рўйхат!T:T,рўйхат!$CX:$CX,$B$1064,рўйхат!$D:$D,$C1031)</f>
        <v/>
      </c>
      <c r="V1031" s="36">
        <f>SUMIFS(рўйхат!U:U,рўйхат!$CX:$CX,$B$1064,рўйхат!$D:$D,$C1031)</f>
        <v/>
      </c>
      <c r="W1031" s="35">
        <f>SUMIFS(рўйхат!V:V,рўйхат!$CX:$CX,$B$1064,рўйхат!$D:$D,$C1031)</f>
        <v/>
      </c>
      <c r="X1031" s="36">
        <f>SUMIFS(рўйхат!W:W,рўйхат!$CX:$CX,$B$1064,рўйхат!$D:$D,$C1031)</f>
        <v/>
      </c>
      <c r="Y1031" s="35">
        <f>SUMIFS(рўйхат!X:X,рўйхат!$CX:$CX,$B$1064,рўйхат!$D:$D,$C1031)</f>
        <v/>
      </c>
      <c r="Z1031" s="36">
        <f>SUMIFS(рўйхат!Y:Y,рўйхат!$CX:$CX,$B$1064,рўйхат!$D:$D,$C1031)</f>
        <v/>
      </c>
      <c r="AA1031" s="35">
        <f>SUMIFS(рўйхат!Z:Z,рўйхат!$CX:$CX,$B$1064,рўйхат!$D:$D,$C1031)</f>
        <v/>
      </c>
      <c r="AB1031" s="36">
        <f>SUMIFS(рўйхат!AA:AA,рўйхат!$CX:$CX,$B$1064,рўйхат!$D:$D,$C1031)</f>
        <v/>
      </c>
      <c r="AC1031" s="35">
        <f>SUMIFS(рўйхат!AB:AB,рўйхат!$CX:$CX,$B$1064,рўйхат!$D:$D,$C1031)</f>
        <v/>
      </c>
      <c r="AD1031" s="36">
        <f>SUMIFS(рўйхат!AC:AC,рўйхат!$CX:$CX,$B$1064,рўйхат!$D:$D,$C1031)</f>
        <v/>
      </c>
      <c r="AE1031" s="35">
        <f>SUMIFS(рўйхат!AD:AD,рўйхат!$CX:$CX,$B$1064,рўйхат!$D:$D,$C1031)</f>
        <v/>
      </c>
      <c r="AF1031" s="36">
        <f>SUMIFS(рўйхат!AE:AE,рўйхат!$CX:$CX,$B$1064,рўйхат!$D:$D,$C1031)</f>
        <v/>
      </c>
      <c r="AG1031" s="35">
        <f>SUMIFS(рўйхат!AH:AH,рўйхат!$CX:$CX,$B$1064,рўйхат!$D:$D,$C1031)</f>
        <v/>
      </c>
      <c r="AH1031" s="36">
        <f>SUMIFS(рўйхат!AI:AI,рўйхат!$CX:$CX,$B$1064,рўйхат!$D:$D,$C1031)</f>
        <v/>
      </c>
      <c r="AI1031" s="35">
        <f>SUMIFS(рўйхат!AJ:AJ,рўйхат!$CX:$CX,$B$1064,рўйхат!$D:$D,$C1031)</f>
        <v/>
      </c>
      <c r="AJ1031" s="36">
        <f>SUMIFS(рўйхат!AK:AK,рўйхат!$CX:$CX,$B$1064,рўйхат!$D:$D,$C1031)</f>
        <v/>
      </c>
      <c r="AK1031" s="35">
        <f>SUMIFS(рўйхат!AL:AL,рўйхат!$CX:$CX,$B$1064,рўйхат!$D:$D,$C1031)</f>
        <v/>
      </c>
      <c r="AL1031" s="36">
        <f>SUMIFS(рўйхат!AM:AM,рўйхат!$CX:$CX,$B$1064,рўйхат!$D:$D,$C1031)</f>
        <v/>
      </c>
      <c r="AM1031" s="77">
        <f>IFERROR(Q1031/E1031,0)</f>
        <v/>
      </c>
      <c r="AN1031" s="77">
        <f>IFERROR(R1031/F1031,0)</f>
        <v/>
      </c>
      <c r="AO1031" s="35">
        <f>SUMIFS(рўйхат!AX:AX,рўйхат!$CX:$CX,$B$1064,рўйхат!$D:$D,$C1031)</f>
        <v/>
      </c>
      <c r="AP1031" s="36">
        <f>SUMIFS(рўйхат!AY:AY,рўйхат!$CX:$CX,$B$1064,рўйхат!$D:$D,$C1031)</f>
        <v/>
      </c>
      <c r="AQ1031" s="35">
        <f>SUMIFS(рўйхат!AZ:AZ,рўйхат!$CX:$CX,$B$1064,рўйхат!$D:$D,$C1031)</f>
        <v/>
      </c>
      <c r="AR1031" s="36">
        <f>SUMIFS(рўйхат!BA:BA,рўйхат!$CX:$CX,$B$1064,рўйхат!$D:$D,$C1031)</f>
        <v/>
      </c>
      <c r="AS1031" s="35">
        <f>SUMIFS(рўйхат!BB:BB,рўйхат!$CX:$CX,$B$1064,рўйхат!$D:$D,$C1031)</f>
        <v/>
      </c>
      <c r="AT1031" s="36">
        <f>SUMIFS(рўйхат!BC:BC,рўйхат!$CX:$CX,$B$1064,рўйхат!$D:$D,$C1031)</f>
        <v/>
      </c>
      <c r="AU1031" s="35">
        <f>SUMIFS(рўйхат!BD:BD,рўйхат!$CX:$CX,$B$1064,рўйхат!$D:$D,$C1031)</f>
        <v/>
      </c>
      <c r="AV1031" s="36">
        <f>SUMIFS(рўйхат!BE:BE,рўйхат!$CX:$CX,$B$1064,рўйхат!$D:$D,$C1031)</f>
        <v/>
      </c>
      <c r="AW1031" s="35">
        <f>SUMIFS(рўйхат!BF:BF,рўйхат!$CX:$CX,$B$1064,рўйхат!$D:$D,$C1031)</f>
        <v/>
      </c>
      <c r="AX1031" s="36">
        <f>SUMIFS(рўйхат!BG:BG,рўйхат!$CX:$CX,$B$1064,рўйхат!$D:$D,$C1031)</f>
        <v/>
      </c>
      <c r="AY1031" s="35">
        <f>SUMIFS(рўйхат!BH:BH,рўйхат!$CX:$CX,$B$1064,рўйхат!$D:$D,$C1031)</f>
        <v/>
      </c>
      <c r="AZ1031" s="36">
        <f>SUMIFS(рўйхат!BI:BI,рўйхат!$CX:$CX,$B$1064,рўйхат!$D:$D,$C1031)</f>
        <v/>
      </c>
      <c r="BA1031" s="35">
        <f>SUMIFS(рўйхат!BJ:BJ,рўйхат!$CX:$CX,$B$1064,рўйхат!$D:$D,$C1031)</f>
        <v/>
      </c>
      <c r="BB1031" s="36">
        <f>SUMIFS(рўйхат!BK:BK,рўйхат!$CX:$CX,$B$1064,рўйхат!$D:$D,$C1031)</f>
        <v/>
      </c>
      <c r="BC1031" s="77">
        <f>IFERROR(AO1031/E1031,0)</f>
        <v/>
      </c>
      <c r="BD1031" s="77">
        <f>IFERROR(AP1031/F1031,0)</f>
        <v/>
      </c>
      <c r="BE1031" s="35">
        <f>SUMIFS(рўйхат!BL:BL,рўйхат!$CX:$CX,$B$1064,рўйхат!$D:$D,$C1031)</f>
        <v/>
      </c>
      <c r="BF1031" s="36">
        <f>SUMIFS(рўйхат!BM:BM,рўйхат!$CX:$CX,$B$1064,рўйхат!$D:$D,$C1031)</f>
        <v/>
      </c>
      <c r="BG1031" s="35">
        <f>SUMIFS(рўйхат!BN:BN,рўйхат!$CX:$CX,$B$1064,рўйхат!$D:$D,$C1031)</f>
        <v/>
      </c>
      <c r="BH1031" s="36">
        <f>SUMIFS(рўйхат!BO:BO,рўйхат!$CX:$CX,$B$1064,рўйхат!$D:$D,$C1031)</f>
        <v/>
      </c>
      <c r="BI1031" s="35">
        <f>SUMIFS(рўйхат!BP:BP,рўйхат!$CX:$CX,$B$1064,рўйхат!$D:$D,$C1031)</f>
        <v/>
      </c>
      <c r="BJ1031" s="36">
        <f>SUMIFS(рўйхат!BQ:BQ,рўйхат!$CX:$CX,$B$1064,рўйхат!$D:$D,$C1031)</f>
        <v/>
      </c>
      <c r="BK1031" s="35">
        <f>SUMIFS(рўйхат!BR:BR,рўйхат!$CX:$CX,$B$1064,рўйхат!$D:$D,$C1031)</f>
        <v/>
      </c>
      <c r="BL1031" s="36">
        <f>SUMIFS(рўйхат!BS:BS,рўйхат!$CX:$CX,$B$1064,рўйхат!$D:$D,$C1031)</f>
        <v/>
      </c>
      <c r="BM1031" s="35">
        <f>SUMIFS(рўйхат!BT:BT,рўйхат!$CX:$CX,$B$1064,рўйхат!$D:$D,$C1031)</f>
        <v/>
      </c>
      <c r="BN1031" s="36">
        <f>SUMIFS(рўйхат!BU:BU,рўйхат!$CX:$CX,$B$1064,рўйхат!$D:$D,$C1031)</f>
        <v/>
      </c>
      <c r="BO1031" s="35">
        <f>SUMIFS(рўйхат!BX:BX,рўйхат!$CX:$CX,$B$1064,рўйхат!$D:$D,$C1031)</f>
        <v/>
      </c>
      <c r="BP1031" s="36">
        <f>SUMIFS(рўйхат!BY:BY,рўйхат!$CX:$CX,$B$1064,рўйхат!$D:$D,$C1031)</f>
        <v/>
      </c>
      <c r="BQ1031" s="35">
        <f>SUMIFS(рўйхат!BZ:BZ,рўйхат!$CX:$CX,$B$1064,рўйхат!$D:$D,$C1031)</f>
        <v/>
      </c>
      <c r="BR1031" s="36">
        <f>SUMIFS(рўйхат!CA:CA,рўйхат!$CX:$CX,$B$1064,рўйхат!$D:$D,$C1031)</f>
        <v/>
      </c>
      <c r="BS1031" s="35">
        <f>SUMIFS(рўйхат!CB:CB,рўйхат!$CX:$CX,$B$1064,рўйхат!$D:$D,$C1031)</f>
        <v/>
      </c>
      <c r="BT1031" s="36">
        <f>SUMIFS(рўйхат!CC:CC,рўйхат!$CX:$CX,$B$1064,рўйхат!$D:$D,$C1031)</f>
        <v/>
      </c>
      <c r="BU1031" s="35">
        <f>SUMIFS(рўйхат!CD:CD,рўйхат!$CX:$CX,$B$1064,рўйхат!$D:$D,$C1031)</f>
        <v/>
      </c>
      <c r="BV1031" s="36">
        <f>SUMIFS(рўйхат!CE:CE,рўйхат!$CX:$CX,$B$1064,рўйхат!$D:$D,$C1031)</f>
        <v/>
      </c>
      <c r="BW1031" s="35">
        <f>SUMIFS(рўйхат!CH:CH,рўйхат!$CX:$CX,$B$1064,рўйхат!$D:$D,$C1031)</f>
        <v/>
      </c>
      <c r="BX1031" s="36">
        <f>SUMIFS(рўйхат!CI:CI,рўйхат!$CX:$CX,$B$1064,рўйхат!$D:$D,$C1031)</f>
        <v/>
      </c>
      <c r="BY1031" s="35">
        <f>SUMIFS(рўйхат!CJ:CJ,рўйхат!$CX:$CX,$B$1064,рўйхат!$D:$D,$C1031)</f>
        <v/>
      </c>
      <c r="BZ1031" s="36">
        <f>SUMIFS(рўйхат!CK:CK,рўйхат!$CX:$CX,$B$1064,рўйхат!$D:$D,$C1031)</f>
        <v/>
      </c>
      <c r="CA1031" s="35">
        <f>SUMIFS(рўйхат!CL:CL,рўйхат!$CX:$CX,$B$1064,рўйхат!$D:$D,$C1031)</f>
        <v/>
      </c>
      <c r="CB1031" s="36">
        <f>SUMIFS(рўйхат!CM:CM,рўйхат!$CX:$CX,$B$1064,рўйхат!$D:$D,$C1031)</f>
        <v/>
      </c>
      <c r="CC1031" s="35">
        <f>SUMIFS(рўйхат!CN:CN,рўйхат!$CX:$CX,$B$1064,рўйхат!$D:$D,$C1031)</f>
        <v/>
      </c>
      <c r="CD1031" s="36">
        <f>SUMIFS(рўйхат!CO:CO,рўйхат!$CX:$CX,$B$1064,рўйхат!$D:$D,$C1031)</f>
        <v/>
      </c>
      <c r="CE1031" s="77">
        <f>IFERROR(BE1031/(Q1031+BE1031),0)</f>
        <v/>
      </c>
      <c r="CF1031" s="78">
        <f>IFERROR(BF1031/(R1031+BF1031),0)</f>
        <v/>
      </c>
    </row>
    <row r="1032" hidden="1" outlineLevel="1" ht="30" customFormat="1" customHeight="1" s="8">
      <c r="A1032" s="39" t="n"/>
      <c r="B1032" s="50" t="n">
        <v>34</v>
      </c>
      <c r="C1032" s="131" t="inlineStr">
        <is>
          <t>Мансабдор шахсларнинг нотурар объектлари</t>
        </is>
      </c>
      <c r="D1032" s="51" t="n"/>
      <c r="E1032" s="35">
        <f>SUMIFS(рўйхат!F:F,рўйхат!$CX:$CX,$B$1064,рўйхат!$D:$D,$C1032)</f>
        <v/>
      </c>
      <c r="F1032" s="36">
        <f>SUMIFS(рўйхат!G:G,рўйхат!$CX:$CX,$B$1064,рўйхат!$D:$D,$C1032)</f>
        <v/>
      </c>
      <c r="G1032" s="35">
        <f>SUMIFS(рўйхат!H:H,рўйхат!$CX:$CX,$B$1064,рўйхат!$D:$D,$C1032)</f>
        <v/>
      </c>
      <c r="H1032" s="36">
        <f>SUMIFS(рўйхат!I:I,рўйхат!$CX:$CX,$B$1064,рўйхат!$D:$D,$C1032)</f>
        <v/>
      </c>
      <c r="I1032" s="35">
        <f>SUMIFS(рўйхат!J:J,рўйхат!$CX:$CX,$B$1064,рўйхат!$D:$D,$C1032)</f>
        <v/>
      </c>
      <c r="J1032" s="36">
        <f>SUMIFS(рўйхат!K:K,рўйхат!$CX:$CX,$B$1064,рўйхат!$D:$D,$C1032)</f>
        <v/>
      </c>
      <c r="K1032" s="35">
        <f>SUMIFS(рўйхат!L:L,рўйхат!$CX:$CX,$B$1064,рўйхат!$D:$D,$C1032)</f>
        <v/>
      </c>
      <c r="L1032" s="36">
        <f>SUMIFS(рўйхат!M:M,рўйхат!$CX:$CX,$B$1064,рўйхат!$D:$D,$C1032)</f>
        <v/>
      </c>
      <c r="M1032" s="35">
        <f>SUMIFS(рўйхат!N:N,рўйхат!$CX:$CX,$B$1064,рўйхат!$D:$D,$C1032)</f>
        <v/>
      </c>
      <c r="N1032" s="36">
        <f>SUMIFS(рўйхат!O:O,рўйхат!$CX:$CX,$B$1064,рўйхат!$D:$D,$C1032)</f>
        <v/>
      </c>
      <c r="O1032" s="34">
        <f>IFERROR(M1032/E1032,0)</f>
        <v/>
      </c>
      <c r="P1032" s="34">
        <f>IFERROR(N1032/F1032,0)</f>
        <v/>
      </c>
      <c r="Q1032" s="35">
        <f>SUMIFS(рўйхат!P:P,рўйхат!$CX:$CX,$B$1064,рўйхат!$D:$D,$C1032)</f>
        <v/>
      </c>
      <c r="R1032" s="36">
        <f>SUMIFS(рўйхат!Q:Q,рўйхат!$CX:$CX,$B$1064,рўйхат!$D:$D,$C1032)</f>
        <v/>
      </c>
      <c r="S1032" s="35">
        <f>SUMIFS(рўйхат!R:R,рўйхат!$CX:$CX,$B$1064,рўйхат!$D:$D,$C1032)</f>
        <v/>
      </c>
      <c r="T1032" s="36">
        <f>SUMIFS(рўйхат!S:S,рўйхат!$CX:$CX,$B$1064,рўйхат!$D:$D,$C1032)</f>
        <v/>
      </c>
      <c r="U1032" s="35">
        <f>SUMIFS(рўйхат!T:T,рўйхат!$CX:$CX,$B$1064,рўйхат!$D:$D,$C1032)</f>
        <v/>
      </c>
      <c r="V1032" s="36">
        <f>SUMIFS(рўйхат!U:U,рўйхат!$CX:$CX,$B$1064,рўйхат!$D:$D,$C1032)</f>
        <v/>
      </c>
      <c r="W1032" s="35">
        <f>SUMIFS(рўйхат!V:V,рўйхат!$CX:$CX,$B$1064,рўйхат!$D:$D,$C1032)</f>
        <v/>
      </c>
      <c r="X1032" s="36">
        <f>SUMIFS(рўйхат!W:W,рўйхат!$CX:$CX,$B$1064,рўйхат!$D:$D,$C1032)</f>
        <v/>
      </c>
      <c r="Y1032" s="35">
        <f>SUMIFS(рўйхат!X:X,рўйхат!$CX:$CX,$B$1064,рўйхат!$D:$D,$C1032)</f>
        <v/>
      </c>
      <c r="Z1032" s="36">
        <f>SUMIFS(рўйхат!Y:Y,рўйхат!$CX:$CX,$B$1064,рўйхат!$D:$D,$C1032)</f>
        <v/>
      </c>
      <c r="AA1032" s="35">
        <f>SUMIFS(рўйхат!Z:Z,рўйхат!$CX:$CX,$B$1064,рўйхат!$D:$D,$C1032)</f>
        <v/>
      </c>
      <c r="AB1032" s="36">
        <f>SUMIFS(рўйхат!AA:AA,рўйхат!$CX:$CX,$B$1064,рўйхат!$D:$D,$C1032)</f>
        <v/>
      </c>
      <c r="AC1032" s="35">
        <f>SUMIFS(рўйхат!AB:AB,рўйхат!$CX:$CX,$B$1064,рўйхат!$D:$D,$C1032)</f>
        <v/>
      </c>
      <c r="AD1032" s="36">
        <f>SUMIFS(рўйхат!AC:AC,рўйхат!$CX:$CX,$B$1064,рўйхат!$D:$D,$C1032)</f>
        <v/>
      </c>
      <c r="AE1032" s="35">
        <f>SUMIFS(рўйхат!AD:AD,рўйхат!$CX:$CX,$B$1064,рўйхат!$D:$D,$C1032)</f>
        <v/>
      </c>
      <c r="AF1032" s="36">
        <f>SUMIFS(рўйхат!AE:AE,рўйхат!$CX:$CX,$B$1064,рўйхат!$D:$D,$C1032)</f>
        <v/>
      </c>
      <c r="AG1032" s="35">
        <f>SUMIFS(рўйхат!AH:AH,рўйхат!$CX:$CX,$B$1064,рўйхат!$D:$D,$C1032)</f>
        <v/>
      </c>
      <c r="AH1032" s="36">
        <f>SUMIFS(рўйхат!AI:AI,рўйхат!$CX:$CX,$B$1064,рўйхат!$D:$D,$C1032)</f>
        <v/>
      </c>
      <c r="AI1032" s="35">
        <f>SUMIFS(рўйхат!AJ:AJ,рўйхат!$CX:$CX,$B$1064,рўйхат!$D:$D,$C1032)</f>
        <v/>
      </c>
      <c r="AJ1032" s="36">
        <f>SUMIFS(рўйхат!AK:AK,рўйхат!$CX:$CX,$B$1064,рўйхат!$D:$D,$C1032)</f>
        <v/>
      </c>
      <c r="AK1032" s="35">
        <f>SUMIFS(рўйхат!AL:AL,рўйхат!$CX:$CX,$B$1064,рўйхат!$D:$D,$C1032)</f>
        <v/>
      </c>
      <c r="AL1032" s="36">
        <f>SUMIFS(рўйхат!AM:AM,рўйхат!$CX:$CX,$B$1064,рўйхат!$D:$D,$C1032)</f>
        <v/>
      </c>
      <c r="AM1032" s="77">
        <f>IFERROR(Q1032/E1032,0)</f>
        <v/>
      </c>
      <c r="AN1032" s="77">
        <f>IFERROR(R1032/F1032,0)</f>
        <v/>
      </c>
      <c r="AO1032" s="35">
        <f>SUMIFS(рўйхат!AX:AX,рўйхат!$CX:$CX,$B$1064,рўйхат!$D:$D,$C1032)</f>
        <v/>
      </c>
      <c r="AP1032" s="36">
        <f>SUMIFS(рўйхат!AY:AY,рўйхат!$CX:$CX,$B$1064,рўйхат!$D:$D,$C1032)</f>
        <v/>
      </c>
      <c r="AQ1032" s="35">
        <f>SUMIFS(рўйхат!AZ:AZ,рўйхат!$CX:$CX,$B$1064,рўйхат!$D:$D,$C1032)</f>
        <v/>
      </c>
      <c r="AR1032" s="36">
        <f>SUMIFS(рўйхат!BA:BA,рўйхат!$CX:$CX,$B$1064,рўйхат!$D:$D,$C1032)</f>
        <v/>
      </c>
      <c r="AS1032" s="35">
        <f>SUMIFS(рўйхат!BB:BB,рўйхат!$CX:$CX,$B$1064,рўйхат!$D:$D,$C1032)</f>
        <v/>
      </c>
      <c r="AT1032" s="36">
        <f>SUMIFS(рўйхат!BC:BC,рўйхат!$CX:$CX,$B$1064,рўйхат!$D:$D,$C1032)</f>
        <v/>
      </c>
      <c r="AU1032" s="35">
        <f>SUMIFS(рўйхат!BD:BD,рўйхат!$CX:$CX,$B$1064,рўйхат!$D:$D,$C1032)</f>
        <v/>
      </c>
      <c r="AV1032" s="36">
        <f>SUMIFS(рўйхат!BE:BE,рўйхат!$CX:$CX,$B$1064,рўйхат!$D:$D,$C1032)</f>
        <v/>
      </c>
      <c r="AW1032" s="35">
        <f>SUMIFS(рўйхат!BF:BF,рўйхат!$CX:$CX,$B$1064,рўйхат!$D:$D,$C1032)</f>
        <v/>
      </c>
      <c r="AX1032" s="36">
        <f>SUMIFS(рўйхат!BG:BG,рўйхат!$CX:$CX,$B$1064,рўйхат!$D:$D,$C1032)</f>
        <v/>
      </c>
      <c r="AY1032" s="35">
        <f>SUMIFS(рўйхат!BH:BH,рўйхат!$CX:$CX,$B$1064,рўйхат!$D:$D,$C1032)</f>
        <v/>
      </c>
      <c r="AZ1032" s="36">
        <f>SUMIFS(рўйхат!BI:BI,рўйхат!$CX:$CX,$B$1064,рўйхат!$D:$D,$C1032)</f>
        <v/>
      </c>
      <c r="BA1032" s="35">
        <f>SUMIFS(рўйхат!BJ:BJ,рўйхат!$CX:$CX,$B$1064,рўйхат!$D:$D,$C1032)</f>
        <v/>
      </c>
      <c r="BB1032" s="36">
        <f>SUMIFS(рўйхат!BK:BK,рўйхат!$CX:$CX,$B$1064,рўйхат!$D:$D,$C1032)</f>
        <v/>
      </c>
      <c r="BC1032" s="77">
        <f>IFERROR(AO1032/E1032,0)</f>
        <v/>
      </c>
      <c r="BD1032" s="77">
        <f>IFERROR(AP1032/F1032,0)</f>
        <v/>
      </c>
      <c r="BE1032" s="35">
        <f>SUMIFS(рўйхат!BL:BL,рўйхат!$CX:$CX,$B$1064,рўйхат!$D:$D,$C1032)</f>
        <v/>
      </c>
      <c r="BF1032" s="36">
        <f>SUMIFS(рўйхат!BM:BM,рўйхат!$CX:$CX,$B$1064,рўйхат!$D:$D,$C1032)</f>
        <v/>
      </c>
      <c r="BG1032" s="35">
        <f>SUMIFS(рўйхат!BN:BN,рўйхат!$CX:$CX,$B$1064,рўйхат!$D:$D,$C1032)</f>
        <v/>
      </c>
      <c r="BH1032" s="36">
        <f>SUMIFS(рўйхат!BO:BO,рўйхат!$CX:$CX,$B$1064,рўйхат!$D:$D,$C1032)</f>
        <v/>
      </c>
      <c r="BI1032" s="35">
        <f>SUMIFS(рўйхат!BP:BP,рўйхат!$CX:$CX,$B$1064,рўйхат!$D:$D,$C1032)</f>
        <v/>
      </c>
      <c r="BJ1032" s="36">
        <f>SUMIFS(рўйхат!BQ:BQ,рўйхат!$CX:$CX,$B$1064,рўйхат!$D:$D,$C1032)</f>
        <v/>
      </c>
      <c r="BK1032" s="35">
        <f>SUMIFS(рўйхат!BR:BR,рўйхат!$CX:$CX,$B$1064,рўйхат!$D:$D,$C1032)</f>
        <v/>
      </c>
      <c r="BL1032" s="36">
        <f>SUMIFS(рўйхат!BS:BS,рўйхат!$CX:$CX,$B$1064,рўйхат!$D:$D,$C1032)</f>
        <v/>
      </c>
      <c r="BM1032" s="35">
        <f>SUMIFS(рўйхат!BT:BT,рўйхат!$CX:$CX,$B$1064,рўйхат!$D:$D,$C1032)</f>
        <v/>
      </c>
      <c r="BN1032" s="36">
        <f>SUMIFS(рўйхат!BU:BU,рўйхат!$CX:$CX,$B$1064,рўйхат!$D:$D,$C1032)</f>
        <v/>
      </c>
      <c r="BO1032" s="35">
        <f>SUMIFS(рўйхат!BX:BX,рўйхат!$CX:$CX,$B$1064,рўйхат!$D:$D,$C1032)</f>
        <v/>
      </c>
      <c r="BP1032" s="36">
        <f>SUMIFS(рўйхат!BY:BY,рўйхат!$CX:$CX,$B$1064,рўйхат!$D:$D,$C1032)</f>
        <v/>
      </c>
      <c r="BQ1032" s="35">
        <f>SUMIFS(рўйхат!BZ:BZ,рўйхат!$CX:$CX,$B$1064,рўйхат!$D:$D,$C1032)</f>
        <v/>
      </c>
      <c r="BR1032" s="36">
        <f>SUMIFS(рўйхат!CA:CA,рўйхат!$CX:$CX,$B$1064,рўйхат!$D:$D,$C1032)</f>
        <v/>
      </c>
      <c r="BS1032" s="35">
        <f>SUMIFS(рўйхат!CB:CB,рўйхат!$CX:$CX,$B$1064,рўйхат!$D:$D,$C1032)</f>
        <v/>
      </c>
      <c r="BT1032" s="36">
        <f>SUMIFS(рўйхат!CC:CC,рўйхат!$CX:$CX,$B$1064,рўйхат!$D:$D,$C1032)</f>
        <v/>
      </c>
      <c r="BU1032" s="35">
        <f>SUMIFS(рўйхат!CD:CD,рўйхат!$CX:$CX,$B$1064,рўйхат!$D:$D,$C1032)</f>
        <v/>
      </c>
      <c r="BV1032" s="36">
        <f>SUMIFS(рўйхат!CE:CE,рўйхат!$CX:$CX,$B$1064,рўйхат!$D:$D,$C1032)</f>
        <v/>
      </c>
      <c r="BW1032" s="35">
        <f>SUMIFS(рўйхат!CH:CH,рўйхат!$CX:$CX,$B$1064,рўйхат!$D:$D,$C1032)</f>
        <v/>
      </c>
      <c r="BX1032" s="36">
        <f>SUMIFS(рўйхат!CI:CI,рўйхат!$CX:$CX,$B$1064,рўйхат!$D:$D,$C1032)</f>
        <v/>
      </c>
      <c r="BY1032" s="35">
        <f>SUMIFS(рўйхат!CJ:CJ,рўйхат!$CX:$CX,$B$1064,рўйхат!$D:$D,$C1032)</f>
        <v/>
      </c>
      <c r="BZ1032" s="36">
        <f>SUMIFS(рўйхат!CK:CK,рўйхат!$CX:$CX,$B$1064,рўйхат!$D:$D,$C1032)</f>
        <v/>
      </c>
      <c r="CA1032" s="35">
        <f>SUMIFS(рўйхат!CL:CL,рўйхат!$CX:$CX,$B$1064,рўйхат!$D:$D,$C1032)</f>
        <v/>
      </c>
      <c r="CB1032" s="36">
        <f>SUMIFS(рўйхат!CM:CM,рўйхат!$CX:$CX,$B$1064,рўйхат!$D:$D,$C1032)</f>
        <v/>
      </c>
      <c r="CC1032" s="35">
        <f>SUMIFS(рўйхат!CN:CN,рўйхат!$CX:$CX,$B$1064,рўйхат!$D:$D,$C1032)</f>
        <v/>
      </c>
      <c r="CD1032" s="36">
        <f>SUMIFS(рўйхат!CO:CO,рўйхат!$CX:$CX,$B$1064,рўйхат!$D:$D,$C1032)</f>
        <v/>
      </c>
      <c r="CE1032" s="77">
        <f>IFERROR(BE1032/(Q1032+BE1032),0)</f>
        <v/>
      </c>
      <c r="CF1032" s="78">
        <f>IFERROR(BF1032/(R1032+BF1032),0)</f>
        <v/>
      </c>
    </row>
    <row r="1033" hidden="1" outlineLevel="1" ht="30" customFormat="1" customHeight="1" s="8">
      <c r="A1033" s="39" t="n"/>
      <c r="B1033" s="50" t="n">
        <v>35</v>
      </c>
      <c r="C1033" s="131" t="inlineStr">
        <is>
          <t>Манфаатлар тўқнашуви (тўғридан-тўғри, COOPERATION)</t>
        </is>
      </c>
      <c r="D1033" s="51" t="n"/>
      <c r="E1033" s="35">
        <f>SUMIFS(рўйхат!F:F,рўйхат!$CX:$CX,$B$1064,рўйхат!$D:$D,$C1033)</f>
        <v/>
      </c>
      <c r="F1033" s="36">
        <f>SUMIFS(рўйхат!G:G,рўйхат!$CX:$CX,$B$1064,рўйхат!$D:$D,$C1033)</f>
        <v/>
      </c>
      <c r="G1033" s="35">
        <f>SUMIFS(рўйхат!H:H,рўйхат!$CX:$CX,$B$1064,рўйхат!$D:$D,$C1033)</f>
        <v/>
      </c>
      <c r="H1033" s="36">
        <f>SUMIFS(рўйхат!I:I,рўйхат!$CX:$CX,$B$1064,рўйхат!$D:$D,$C1033)</f>
        <v/>
      </c>
      <c r="I1033" s="35">
        <f>SUMIFS(рўйхат!J:J,рўйхат!$CX:$CX,$B$1064,рўйхат!$D:$D,$C1033)</f>
        <v/>
      </c>
      <c r="J1033" s="36">
        <f>SUMIFS(рўйхат!K:K,рўйхат!$CX:$CX,$B$1064,рўйхат!$D:$D,$C1033)</f>
        <v/>
      </c>
      <c r="K1033" s="35">
        <f>SUMIFS(рўйхат!L:L,рўйхат!$CX:$CX,$B$1064,рўйхат!$D:$D,$C1033)</f>
        <v/>
      </c>
      <c r="L1033" s="36">
        <f>SUMIFS(рўйхат!M:M,рўйхат!$CX:$CX,$B$1064,рўйхат!$D:$D,$C1033)</f>
        <v/>
      </c>
      <c r="M1033" s="35">
        <f>SUMIFS(рўйхат!N:N,рўйхат!$CX:$CX,$B$1064,рўйхат!$D:$D,$C1033)</f>
        <v/>
      </c>
      <c r="N1033" s="36">
        <f>SUMIFS(рўйхат!O:O,рўйхат!$CX:$CX,$B$1064,рўйхат!$D:$D,$C1033)</f>
        <v/>
      </c>
      <c r="O1033" s="34">
        <f>IFERROR(M1033/E1033,0)</f>
        <v/>
      </c>
      <c r="P1033" s="34">
        <f>IFERROR(N1033/F1033,0)</f>
        <v/>
      </c>
      <c r="Q1033" s="35">
        <f>SUMIFS(рўйхат!P:P,рўйхат!$CX:$CX,$B$1064,рўйхат!$D:$D,$C1033)</f>
        <v/>
      </c>
      <c r="R1033" s="36">
        <f>SUMIFS(рўйхат!Q:Q,рўйхат!$CX:$CX,$B$1064,рўйхат!$D:$D,$C1033)</f>
        <v/>
      </c>
      <c r="S1033" s="35">
        <f>SUMIFS(рўйхат!R:R,рўйхат!$CX:$CX,$B$1064,рўйхат!$D:$D,$C1033)</f>
        <v/>
      </c>
      <c r="T1033" s="36">
        <f>SUMIFS(рўйхат!S:S,рўйхат!$CX:$CX,$B$1064,рўйхат!$D:$D,$C1033)</f>
        <v/>
      </c>
      <c r="U1033" s="35">
        <f>SUMIFS(рўйхат!T:T,рўйхат!$CX:$CX,$B$1064,рўйхат!$D:$D,$C1033)</f>
        <v/>
      </c>
      <c r="V1033" s="36">
        <f>SUMIFS(рўйхат!U:U,рўйхат!$CX:$CX,$B$1064,рўйхат!$D:$D,$C1033)</f>
        <v/>
      </c>
      <c r="W1033" s="35">
        <f>SUMIFS(рўйхат!V:V,рўйхат!$CX:$CX,$B$1064,рўйхат!$D:$D,$C1033)</f>
        <v/>
      </c>
      <c r="X1033" s="36">
        <f>SUMIFS(рўйхат!W:W,рўйхат!$CX:$CX,$B$1064,рўйхат!$D:$D,$C1033)</f>
        <v/>
      </c>
      <c r="Y1033" s="35">
        <f>SUMIFS(рўйхат!X:X,рўйхат!$CX:$CX,$B$1064,рўйхат!$D:$D,$C1033)</f>
        <v/>
      </c>
      <c r="Z1033" s="36">
        <f>SUMIFS(рўйхат!Y:Y,рўйхат!$CX:$CX,$B$1064,рўйхат!$D:$D,$C1033)</f>
        <v/>
      </c>
      <c r="AA1033" s="35">
        <f>SUMIFS(рўйхат!Z:Z,рўйхат!$CX:$CX,$B$1064,рўйхат!$D:$D,$C1033)</f>
        <v/>
      </c>
      <c r="AB1033" s="36">
        <f>SUMIFS(рўйхат!AA:AA,рўйхат!$CX:$CX,$B$1064,рўйхат!$D:$D,$C1033)</f>
        <v/>
      </c>
      <c r="AC1033" s="35">
        <f>SUMIFS(рўйхат!AB:AB,рўйхат!$CX:$CX,$B$1064,рўйхат!$D:$D,$C1033)</f>
        <v/>
      </c>
      <c r="AD1033" s="36">
        <f>SUMIFS(рўйхат!AC:AC,рўйхат!$CX:$CX,$B$1064,рўйхат!$D:$D,$C1033)</f>
        <v/>
      </c>
      <c r="AE1033" s="35">
        <f>SUMIFS(рўйхат!AD:AD,рўйхат!$CX:$CX,$B$1064,рўйхат!$D:$D,$C1033)</f>
        <v/>
      </c>
      <c r="AF1033" s="36">
        <f>SUMIFS(рўйхат!AE:AE,рўйхат!$CX:$CX,$B$1064,рўйхат!$D:$D,$C1033)</f>
        <v/>
      </c>
      <c r="AG1033" s="35">
        <f>SUMIFS(рўйхат!AH:AH,рўйхат!$CX:$CX,$B$1064,рўйхат!$D:$D,$C1033)</f>
        <v/>
      </c>
      <c r="AH1033" s="36">
        <f>SUMIFS(рўйхат!AI:AI,рўйхат!$CX:$CX,$B$1064,рўйхат!$D:$D,$C1033)</f>
        <v/>
      </c>
      <c r="AI1033" s="35">
        <f>SUMIFS(рўйхат!AJ:AJ,рўйхат!$CX:$CX,$B$1064,рўйхат!$D:$D,$C1033)</f>
        <v/>
      </c>
      <c r="AJ1033" s="36">
        <f>SUMIFS(рўйхат!AK:AK,рўйхат!$CX:$CX,$B$1064,рўйхат!$D:$D,$C1033)</f>
        <v/>
      </c>
      <c r="AK1033" s="35">
        <f>SUMIFS(рўйхат!AL:AL,рўйхат!$CX:$CX,$B$1064,рўйхат!$D:$D,$C1033)</f>
        <v/>
      </c>
      <c r="AL1033" s="36">
        <f>SUMIFS(рўйхат!AM:AM,рўйхат!$CX:$CX,$B$1064,рўйхат!$D:$D,$C1033)</f>
        <v/>
      </c>
      <c r="AM1033" s="77">
        <f>IFERROR(Q1033/E1033,0)</f>
        <v/>
      </c>
      <c r="AN1033" s="77">
        <f>IFERROR(R1033/F1033,0)</f>
        <v/>
      </c>
      <c r="AO1033" s="35">
        <f>SUMIFS(рўйхат!AX:AX,рўйхат!$CX:$CX,$B$1064,рўйхат!$D:$D,$C1033)</f>
        <v/>
      </c>
      <c r="AP1033" s="36">
        <f>SUMIFS(рўйхат!AY:AY,рўйхат!$CX:$CX,$B$1064,рўйхат!$D:$D,$C1033)</f>
        <v/>
      </c>
      <c r="AQ1033" s="35">
        <f>SUMIFS(рўйхат!AZ:AZ,рўйхат!$CX:$CX,$B$1064,рўйхат!$D:$D,$C1033)</f>
        <v/>
      </c>
      <c r="AR1033" s="36">
        <f>SUMIFS(рўйхат!BA:BA,рўйхат!$CX:$CX,$B$1064,рўйхат!$D:$D,$C1033)</f>
        <v/>
      </c>
      <c r="AS1033" s="35">
        <f>SUMIFS(рўйхат!BB:BB,рўйхат!$CX:$CX,$B$1064,рўйхат!$D:$D,$C1033)</f>
        <v/>
      </c>
      <c r="AT1033" s="36">
        <f>SUMIFS(рўйхат!BC:BC,рўйхат!$CX:$CX,$B$1064,рўйхат!$D:$D,$C1033)</f>
        <v/>
      </c>
      <c r="AU1033" s="35">
        <f>SUMIFS(рўйхат!BD:BD,рўйхат!$CX:$CX,$B$1064,рўйхат!$D:$D,$C1033)</f>
        <v/>
      </c>
      <c r="AV1033" s="36">
        <f>SUMIFS(рўйхат!BE:BE,рўйхат!$CX:$CX,$B$1064,рўйхат!$D:$D,$C1033)</f>
        <v/>
      </c>
      <c r="AW1033" s="35">
        <f>SUMIFS(рўйхат!BF:BF,рўйхат!$CX:$CX,$B$1064,рўйхат!$D:$D,$C1033)</f>
        <v/>
      </c>
      <c r="AX1033" s="36">
        <f>SUMIFS(рўйхат!BG:BG,рўйхат!$CX:$CX,$B$1064,рўйхат!$D:$D,$C1033)</f>
        <v/>
      </c>
      <c r="AY1033" s="35">
        <f>SUMIFS(рўйхат!BH:BH,рўйхат!$CX:$CX,$B$1064,рўйхат!$D:$D,$C1033)</f>
        <v/>
      </c>
      <c r="AZ1033" s="36">
        <f>SUMIFS(рўйхат!BI:BI,рўйхат!$CX:$CX,$B$1064,рўйхат!$D:$D,$C1033)</f>
        <v/>
      </c>
      <c r="BA1033" s="35">
        <f>SUMIFS(рўйхат!BJ:BJ,рўйхат!$CX:$CX,$B$1064,рўйхат!$D:$D,$C1033)</f>
        <v/>
      </c>
      <c r="BB1033" s="36">
        <f>SUMIFS(рўйхат!BK:BK,рўйхат!$CX:$CX,$B$1064,рўйхат!$D:$D,$C1033)</f>
        <v/>
      </c>
      <c r="BC1033" s="77">
        <f>IFERROR(AO1033/E1033,0)</f>
        <v/>
      </c>
      <c r="BD1033" s="77">
        <f>IFERROR(AP1033/F1033,0)</f>
        <v/>
      </c>
      <c r="BE1033" s="35">
        <f>SUMIFS(рўйхат!BL:BL,рўйхат!$CX:$CX,$B$1064,рўйхат!$D:$D,$C1033)</f>
        <v/>
      </c>
      <c r="BF1033" s="36">
        <f>SUMIFS(рўйхат!BM:BM,рўйхат!$CX:$CX,$B$1064,рўйхат!$D:$D,$C1033)</f>
        <v/>
      </c>
      <c r="BG1033" s="35">
        <f>SUMIFS(рўйхат!BN:BN,рўйхат!$CX:$CX,$B$1064,рўйхат!$D:$D,$C1033)</f>
        <v/>
      </c>
      <c r="BH1033" s="36">
        <f>SUMIFS(рўйхат!BO:BO,рўйхат!$CX:$CX,$B$1064,рўйхат!$D:$D,$C1033)</f>
        <v/>
      </c>
      <c r="BI1033" s="35">
        <f>SUMIFS(рўйхат!BP:BP,рўйхат!$CX:$CX,$B$1064,рўйхат!$D:$D,$C1033)</f>
        <v/>
      </c>
      <c r="BJ1033" s="36">
        <f>SUMIFS(рўйхат!BQ:BQ,рўйхат!$CX:$CX,$B$1064,рўйхат!$D:$D,$C1033)</f>
        <v/>
      </c>
      <c r="BK1033" s="35">
        <f>SUMIFS(рўйхат!BR:BR,рўйхат!$CX:$CX,$B$1064,рўйхат!$D:$D,$C1033)</f>
        <v/>
      </c>
      <c r="BL1033" s="36">
        <f>SUMIFS(рўйхат!BS:BS,рўйхат!$CX:$CX,$B$1064,рўйхат!$D:$D,$C1033)</f>
        <v/>
      </c>
      <c r="BM1033" s="35">
        <f>SUMIFS(рўйхат!BT:BT,рўйхат!$CX:$CX,$B$1064,рўйхат!$D:$D,$C1033)</f>
        <v/>
      </c>
      <c r="BN1033" s="36">
        <f>SUMIFS(рўйхат!BU:BU,рўйхат!$CX:$CX,$B$1064,рўйхат!$D:$D,$C1033)</f>
        <v/>
      </c>
      <c r="BO1033" s="35">
        <f>SUMIFS(рўйхат!BX:BX,рўйхат!$CX:$CX,$B$1064,рўйхат!$D:$D,$C1033)</f>
        <v/>
      </c>
      <c r="BP1033" s="36">
        <f>SUMIFS(рўйхат!BY:BY,рўйхат!$CX:$CX,$B$1064,рўйхат!$D:$D,$C1033)</f>
        <v/>
      </c>
      <c r="BQ1033" s="35">
        <f>SUMIFS(рўйхат!BZ:BZ,рўйхат!$CX:$CX,$B$1064,рўйхат!$D:$D,$C1033)</f>
        <v/>
      </c>
      <c r="BR1033" s="36">
        <f>SUMIFS(рўйхат!CA:CA,рўйхат!$CX:$CX,$B$1064,рўйхат!$D:$D,$C1033)</f>
        <v/>
      </c>
      <c r="BS1033" s="35">
        <f>SUMIFS(рўйхат!CB:CB,рўйхат!$CX:$CX,$B$1064,рўйхат!$D:$D,$C1033)</f>
        <v/>
      </c>
      <c r="BT1033" s="36">
        <f>SUMIFS(рўйхат!CC:CC,рўйхат!$CX:$CX,$B$1064,рўйхат!$D:$D,$C1033)</f>
        <v/>
      </c>
      <c r="BU1033" s="35">
        <f>SUMIFS(рўйхат!CD:CD,рўйхат!$CX:$CX,$B$1064,рўйхат!$D:$D,$C1033)</f>
        <v/>
      </c>
      <c r="BV1033" s="36">
        <f>SUMIFS(рўйхат!CE:CE,рўйхат!$CX:$CX,$B$1064,рўйхат!$D:$D,$C1033)</f>
        <v/>
      </c>
      <c r="BW1033" s="35">
        <f>SUMIFS(рўйхат!CH:CH,рўйхат!$CX:$CX,$B$1064,рўйхат!$D:$D,$C1033)</f>
        <v/>
      </c>
      <c r="BX1033" s="36">
        <f>SUMIFS(рўйхат!CI:CI,рўйхат!$CX:$CX,$B$1064,рўйхат!$D:$D,$C1033)</f>
        <v/>
      </c>
      <c r="BY1033" s="35">
        <f>SUMIFS(рўйхат!CJ:CJ,рўйхат!$CX:$CX,$B$1064,рўйхат!$D:$D,$C1033)</f>
        <v/>
      </c>
      <c r="BZ1033" s="36">
        <f>SUMIFS(рўйхат!CK:CK,рўйхат!$CX:$CX,$B$1064,рўйхат!$D:$D,$C1033)</f>
        <v/>
      </c>
      <c r="CA1033" s="35">
        <f>SUMIFS(рўйхат!CL:CL,рўйхат!$CX:$CX,$B$1064,рўйхат!$D:$D,$C1033)</f>
        <v/>
      </c>
      <c r="CB1033" s="36">
        <f>SUMIFS(рўйхат!CM:CM,рўйхат!$CX:$CX,$B$1064,рўйхат!$D:$D,$C1033)</f>
        <v/>
      </c>
      <c r="CC1033" s="35">
        <f>SUMIFS(рўйхат!CN:CN,рўйхат!$CX:$CX,$B$1064,рўйхат!$D:$D,$C1033)</f>
        <v/>
      </c>
      <c r="CD1033" s="36">
        <f>SUMIFS(рўйхат!CO:CO,рўйхат!$CX:$CX,$B$1064,рўйхат!$D:$D,$C1033)</f>
        <v/>
      </c>
      <c r="CE1033" s="77">
        <f>IFERROR(BE1033/(Q1033+BE1033),0)</f>
        <v/>
      </c>
      <c r="CF1033" s="78">
        <f>IFERROR(BF1033/(R1033+BF1033),0)</f>
        <v/>
      </c>
    </row>
    <row r="1034" hidden="1" outlineLevel="1" ht="30" customFormat="1" customHeight="1" s="8">
      <c r="A1034" s="39" t="n"/>
      <c r="B1034" s="50" t="n">
        <v>36</v>
      </c>
      <c r="C1034" s="131" t="inlineStr">
        <is>
          <t>Манфаатлар тўқнашуви (тўғридан-тўғри, UZEX)</t>
        </is>
      </c>
      <c r="D1034" s="51" t="n"/>
      <c r="E1034" s="35">
        <f>SUMIFS(рўйхат!F:F,рўйхат!$CX:$CX,$B$1064,рўйхат!$D:$D,$C1034)</f>
        <v/>
      </c>
      <c r="F1034" s="36">
        <f>SUMIFS(рўйхат!G:G,рўйхат!$CX:$CX,$B$1064,рўйхат!$D:$D,$C1034)</f>
        <v/>
      </c>
      <c r="G1034" s="35">
        <f>SUMIFS(рўйхат!H:H,рўйхат!$CX:$CX,$B$1064,рўйхат!$D:$D,$C1034)</f>
        <v/>
      </c>
      <c r="H1034" s="36">
        <f>SUMIFS(рўйхат!I:I,рўйхат!$CX:$CX,$B$1064,рўйхат!$D:$D,$C1034)</f>
        <v/>
      </c>
      <c r="I1034" s="35">
        <f>SUMIFS(рўйхат!J:J,рўйхат!$CX:$CX,$B$1064,рўйхат!$D:$D,$C1034)</f>
        <v/>
      </c>
      <c r="J1034" s="36">
        <f>SUMIFS(рўйхат!K:K,рўйхат!$CX:$CX,$B$1064,рўйхат!$D:$D,$C1034)</f>
        <v/>
      </c>
      <c r="K1034" s="35">
        <f>SUMIFS(рўйхат!L:L,рўйхат!$CX:$CX,$B$1064,рўйхат!$D:$D,$C1034)</f>
        <v/>
      </c>
      <c r="L1034" s="36">
        <f>SUMIFS(рўйхат!M:M,рўйхат!$CX:$CX,$B$1064,рўйхат!$D:$D,$C1034)</f>
        <v/>
      </c>
      <c r="M1034" s="35">
        <f>SUMIFS(рўйхат!N:N,рўйхат!$CX:$CX,$B$1064,рўйхат!$D:$D,$C1034)</f>
        <v/>
      </c>
      <c r="N1034" s="36">
        <f>SUMIFS(рўйхат!O:O,рўйхат!$CX:$CX,$B$1064,рўйхат!$D:$D,$C1034)</f>
        <v/>
      </c>
      <c r="O1034" s="34">
        <f>IFERROR(M1034/E1034,0)</f>
        <v/>
      </c>
      <c r="P1034" s="34">
        <f>IFERROR(N1034/F1034,0)</f>
        <v/>
      </c>
      <c r="Q1034" s="35">
        <f>SUMIFS(рўйхат!P:P,рўйхат!$CX:$CX,$B$1064,рўйхат!$D:$D,$C1034)</f>
        <v/>
      </c>
      <c r="R1034" s="36">
        <f>SUMIFS(рўйхат!Q:Q,рўйхат!$CX:$CX,$B$1064,рўйхат!$D:$D,$C1034)</f>
        <v/>
      </c>
      <c r="S1034" s="35">
        <f>SUMIFS(рўйхат!R:R,рўйхат!$CX:$CX,$B$1064,рўйхат!$D:$D,$C1034)</f>
        <v/>
      </c>
      <c r="T1034" s="36">
        <f>SUMIFS(рўйхат!S:S,рўйхат!$CX:$CX,$B$1064,рўйхат!$D:$D,$C1034)</f>
        <v/>
      </c>
      <c r="U1034" s="35">
        <f>SUMIFS(рўйхат!T:T,рўйхат!$CX:$CX,$B$1064,рўйхат!$D:$D,$C1034)</f>
        <v/>
      </c>
      <c r="V1034" s="36">
        <f>SUMIFS(рўйхат!U:U,рўйхат!$CX:$CX,$B$1064,рўйхат!$D:$D,$C1034)</f>
        <v/>
      </c>
      <c r="W1034" s="35">
        <f>SUMIFS(рўйхат!V:V,рўйхат!$CX:$CX,$B$1064,рўйхат!$D:$D,$C1034)</f>
        <v/>
      </c>
      <c r="X1034" s="36">
        <f>SUMIFS(рўйхат!W:W,рўйхат!$CX:$CX,$B$1064,рўйхат!$D:$D,$C1034)</f>
        <v/>
      </c>
      <c r="Y1034" s="35">
        <f>SUMIFS(рўйхат!X:X,рўйхат!$CX:$CX,$B$1064,рўйхат!$D:$D,$C1034)</f>
        <v/>
      </c>
      <c r="Z1034" s="36">
        <f>SUMIFS(рўйхат!Y:Y,рўйхат!$CX:$CX,$B$1064,рўйхат!$D:$D,$C1034)</f>
        <v/>
      </c>
      <c r="AA1034" s="35">
        <f>SUMIFS(рўйхат!Z:Z,рўйхат!$CX:$CX,$B$1064,рўйхат!$D:$D,$C1034)</f>
        <v/>
      </c>
      <c r="AB1034" s="36">
        <f>SUMIFS(рўйхат!AA:AA,рўйхат!$CX:$CX,$B$1064,рўйхат!$D:$D,$C1034)</f>
        <v/>
      </c>
      <c r="AC1034" s="35">
        <f>SUMIFS(рўйхат!AB:AB,рўйхат!$CX:$CX,$B$1064,рўйхат!$D:$D,$C1034)</f>
        <v/>
      </c>
      <c r="AD1034" s="36">
        <f>SUMIFS(рўйхат!AC:AC,рўйхат!$CX:$CX,$B$1064,рўйхат!$D:$D,$C1034)</f>
        <v/>
      </c>
      <c r="AE1034" s="35">
        <f>SUMIFS(рўйхат!AD:AD,рўйхат!$CX:$CX,$B$1064,рўйхат!$D:$D,$C1034)</f>
        <v/>
      </c>
      <c r="AF1034" s="36">
        <f>SUMIFS(рўйхат!AE:AE,рўйхат!$CX:$CX,$B$1064,рўйхат!$D:$D,$C1034)</f>
        <v/>
      </c>
      <c r="AG1034" s="35">
        <f>SUMIFS(рўйхат!AH:AH,рўйхат!$CX:$CX,$B$1064,рўйхат!$D:$D,$C1034)</f>
        <v/>
      </c>
      <c r="AH1034" s="36">
        <f>SUMIFS(рўйхат!AI:AI,рўйхат!$CX:$CX,$B$1064,рўйхат!$D:$D,$C1034)</f>
        <v/>
      </c>
      <c r="AI1034" s="35">
        <f>SUMIFS(рўйхат!AJ:AJ,рўйхат!$CX:$CX,$B$1064,рўйхат!$D:$D,$C1034)</f>
        <v/>
      </c>
      <c r="AJ1034" s="36">
        <f>SUMIFS(рўйхат!AK:AK,рўйхат!$CX:$CX,$B$1064,рўйхат!$D:$D,$C1034)</f>
        <v/>
      </c>
      <c r="AK1034" s="35">
        <f>SUMIFS(рўйхат!AL:AL,рўйхат!$CX:$CX,$B$1064,рўйхат!$D:$D,$C1034)</f>
        <v/>
      </c>
      <c r="AL1034" s="36">
        <f>SUMIFS(рўйхат!AM:AM,рўйхат!$CX:$CX,$B$1064,рўйхат!$D:$D,$C1034)</f>
        <v/>
      </c>
      <c r="AM1034" s="77">
        <f>IFERROR(Q1034/E1034,0)</f>
        <v/>
      </c>
      <c r="AN1034" s="77">
        <f>IFERROR(R1034/F1034,0)</f>
        <v/>
      </c>
      <c r="AO1034" s="35">
        <f>SUMIFS(рўйхат!AX:AX,рўйхат!$CX:$CX,$B$1064,рўйхат!$D:$D,$C1034)</f>
        <v/>
      </c>
      <c r="AP1034" s="36">
        <f>SUMIFS(рўйхат!AY:AY,рўйхат!$CX:$CX,$B$1064,рўйхат!$D:$D,$C1034)</f>
        <v/>
      </c>
      <c r="AQ1034" s="35">
        <f>SUMIFS(рўйхат!AZ:AZ,рўйхат!$CX:$CX,$B$1064,рўйхат!$D:$D,$C1034)</f>
        <v/>
      </c>
      <c r="AR1034" s="36">
        <f>SUMIFS(рўйхат!BA:BA,рўйхат!$CX:$CX,$B$1064,рўйхат!$D:$D,$C1034)</f>
        <v/>
      </c>
      <c r="AS1034" s="35">
        <f>SUMIFS(рўйхат!BB:BB,рўйхат!$CX:$CX,$B$1064,рўйхат!$D:$D,$C1034)</f>
        <v/>
      </c>
      <c r="AT1034" s="36">
        <f>SUMIFS(рўйхат!BC:BC,рўйхат!$CX:$CX,$B$1064,рўйхат!$D:$D,$C1034)</f>
        <v/>
      </c>
      <c r="AU1034" s="35">
        <f>SUMIFS(рўйхат!BD:BD,рўйхат!$CX:$CX,$B$1064,рўйхат!$D:$D,$C1034)</f>
        <v/>
      </c>
      <c r="AV1034" s="36">
        <f>SUMIFS(рўйхат!BE:BE,рўйхат!$CX:$CX,$B$1064,рўйхат!$D:$D,$C1034)</f>
        <v/>
      </c>
      <c r="AW1034" s="35">
        <f>SUMIFS(рўйхат!BF:BF,рўйхат!$CX:$CX,$B$1064,рўйхат!$D:$D,$C1034)</f>
        <v/>
      </c>
      <c r="AX1034" s="36">
        <f>SUMIFS(рўйхат!BG:BG,рўйхат!$CX:$CX,$B$1064,рўйхат!$D:$D,$C1034)</f>
        <v/>
      </c>
      <c r="AY1034" s="35">
        <f>SUMIFS(рўйхат!BH:BH,рўйхат!$CX:$CX,$B$1064,рўйхат!$D:$D,$C1034)</f>
        <v/>
      </c>
      <c r="AZ1034" s="36">
        <f>SUMIFS(рўйхат!BI:BI,рўйхат!$CX:$CX,$B$1064,рўйхат!$D:$D,$C1034)</f>
        <v/>
      </c>
      <c r="BA1034" s="35">
        <f>SUMIFS(рўйхат!BJ:BJ,рўйхат!$CX:$CX,$B$1064,рўйхат!$D:$D,$C1034)</f>
        <v/>
      </c>
      <c r="BB1034" s="36">
        <f>SUMIFS(рўйхат!BK:BK,рўйхат!$CX:$CX,$B$1064,рўйхат!$D:$D,$C1034)</f>
        <v/>
      </c>
      <c r="BC1034" s="77">
        <f>IFERROR(AO1034/E1034,0)</f>
        <v/>
      </c>
      <c r="BD1034" s="77">
        <f>IFERROR(AP1034/F1034,0)</f>
        <v/>
      </c>
      <c r="BE1034" s="35">
        <f>SUMIFS(рўйхат!BL:BL,рўйхат!$CX:$CX,$B$1064,рўйхат!$D:$D,$C1034)</f>
        <v/>
      </c>
      <c r="BF1034" s="36">
        <f>SUMIFS(рўйхат!BM:BM,рўйхат!$CX:$CX,$B$1064,рўйхат!$D:$D,$C1034)</f>
        <v/>
      </c>
      <c r="BG1034" s="35">
        <f>SUMIFS(рўйхат!BN:BN,рўйхат!$CX:$CX,$B$1064,рўйхат!$D:$D,$C1034)</f>
        <v/>
      </c>
      <c r="BH1034" s="36">
        <f>SUMIFS(рўйхат!BO:BO,рўйхат!$CX:$CX,$B$1064,рўйхат!$D:$D,$C1034)</f>
        <v/>
      </c>
      <c r="BI1034" s="35">
        <f>SUMIFS(рўйхат!BP:BP,рўйхат!$CX:$CX,$B$1064,рўйхат!$D:$D,$C1034)</f>
        <v/>
      </c>
      <c r="BJ1034" s="36">
        <f>SUMIFS(рўйхат!BQ:BQ,рўйхат!$CX:$CX,$B$1064,рўйхат!$D:$D,$C1034)</f>
        <v/>
      </c>
      <c r="BK1034" s="35">
        <f>SUMIFS(рўйхат!BR:BR,рўйхат!$CX:$CX,$B$1064,рўйхат!$D:$D,$C1034)</f>
        <v/>
      </c>
      <c r="BL1034" s="36">
        <f>SUMIFS(рўйхат!BS:BS,рўйхат!$CX:$CX,$B$1064,рўйхат!$D:$D,$C1034)</f>
        <v/>
      </c>
      <c r="BM1034" s="35">
        <f>SUMIFS(рўйхат!BT:BT,рўйхат!$CX:$CX,$B$1064,рўйхат!$D:$D,$C1034)</f>
        <v/>
      </c>
      <c r="BN1034" s="36">
        <f>SUMIFS(рўйхат!BU:BU,рўйхат!$CX:$CX,$B$1064,рўйхат!$D:$D,$C1034)</f>
        <v/>
      </c>
      <c r="BO1034" s="35">
        <f>SUMIFS(рўйхат!BX:BX,рўйхат!$CX:$CX,$B$1064,рўйхат!$D:$D,$C1034)</f>
        <v/>
      </c>
      <c r="BP1034" s="36">
        <f>SUMIFS(рўйхат!BY:BY,рўйхат!$CX:$CX,$B$1064,рўйхат!$D:$D,$C1034)</f>
        <v/>
      </c>
      <c r="BQ1034" s="35">
        <f>SUMIFS(рўйхат!BZ:BZ,рўйхат!$CX:$CX,$B$1064,рўйхат!$D:$D,$C1034)</f>
        <v/>
      </c>
      <c r="BR1034" s="36">
        <f>SUMIFS(рўйхат!CA:CA,рўйхат!$CX:$CX,$B$1064,рўйхат!$D:$D,$C1034)</f>
        <v/>
      </c>
      <c r="BS1034" s="35">
        <f>SUMIFS(рўйхат!CB:CB,рўйхат!$CX:$CX,$B$1064,рўйхат!$D:$D,$C1034)</f>
        <v/>
      </c>
      <c r="BT1034" s="36">
        <f>SUMIFS(рўйхат!CC:CC,рўйхат!$CX:$CX,$B$1064,рўйхат!$D:$D,$C1034)</f>
        <v/>
      </c>
      <c r="BU1034" s="35">
        <f>SUMIFS(рўйхат!CD:CD,рўйхат!$CX:$CX,$B$1064,рўйхат!$D:$D,$C1034)</f>
        <v/>
      </c>
      <c r="BV1034" s="36">
        <f>SUMIFS(рўйхат!CE:CE,рўйхат!$CX:$CX,$B$1064,рўйхат!$D:$D,$C1034)</f>
        <v/>
      </c>
      <c r="BW1034" s="35">
        <f>SUMIFS(рўйхат!CH:CH,рўйхат!$CX:$CX,$B$1064,рўйхат!$D:$D,$C1034)</f>
        <v/>
      </c>
      <c r="BX1034" s="36">
        <f>SUMIFS(рўйхат!CI:CI,рўйхат!$CX:$CX,$B$1064,рўйхат!$D:$D,$C1034)</f>
        <v/>
      </c>
      <c r="BY1034" s="35">
        <f>SUMIFS(рўйхат!CJ:CJ,рўйхат!$CX:$CX,$B$1064,рўйхат!$D:$D,$C1034)</f>
        <v/>
      </c>
      <c r="BZ1034" s="36">
        <f>SUMIFS(рўйхат!CK:CK,рўйхат!$CX:$CX,$B$1064,рўйхат!$D:$D,$C1034)</f>
        <v/>
      </c>
      <c r="CA1034" s="35">
        <f>SUMIFS(рўйхат!CL:CL,рўйхат!$CX:$CX,$B$1064,рўйхат!$D:$D,$C1034)</f>
        <v/>
      </c>
      <c r="CB1034" s="36">
        <f>SUMIFS(рўйхат!CM:CM,рўйхат!$CX:$CX,$B$1064,рўйхат!$D:$D,$C1034)</f>
        <v/>
      </c>
      <c r="CC1034" s="35">
        <f>SUMIFS(рўйхат!CN:CN,рўйхат!$CX:$CX,$B$1064,рўйхат!$D:$D,$C1034)</f>
        <v/>
      </c>
      <c r="CD1034" s="36">
        <f>SUMIFS(рўйхат!CO:CO,рўйхат!$CX:$CX,$B$1064,рўйхат!$D:$D,$C1034)</f>
        <v/>
      </c>
      <c r="CE1034" s="77">
        <f>IFERROR(BE1034/(Q1034+BE1034),0)</f>
        <v/>
      </c>
      <c r="CF1034" s="78">
        <f>IFERROR(BF1034/(R1034+BF1034),0)</f>
        <v/>
      </c>
    </row>
    <row r="1035" hidden="1" outlineLevel="1" ht="30" customFormat="1" customHeight="1" s="8">
      <c r="A1035" s="39" t="n"/>
      <c r="B1035" s="50" t="n">
        <v>37</v>
      </c>
      <c r="C1035" s="131" t="inlineStr">
        <is>
          <t>Манфаатлар тўқнашуви (тўғридан-тўғри, XT XARID)</t>
        </is>
      </c>
      <c r="D1035" s="51" t="n"/>
      <c r="E1035" s="35">
        <f>SUMIFS(рўйхат!F:F,рўйхат!$CX:$CX,$B$1064,рўйхат!$D:$D,$C1035)</f>
        <v/>
      </c>
      <c r="F1035" s="36">
        <f>SUMIFS(рўйхат!G:G,рўйхат!$CX:$CX,$B$1064,рўйхат!$D:$D,$C1035)</f>
        <v/>
      </c>
      <c r="G1035" s="35">
        <f>SUMIFS(рўйхат!H:H,рўйхат!$CX:$CX,$B$1064,рўйхат!$D:$D,$C1035)</f>
        <v/>
      </c>
      <c r="H1035" s="36">
        <f>SUMIFS(рўйхат!I:I,рўйхат!$CX:$CX,$B$1064,рўйхат!$D:$D,$C1035)</f>
        <v/>
      </c>
      <c r="I1035" s="35">
        <f>SUMIFS(рўйхат!J:J,рўйхат!$CX:$CX,$B$1064,рўйхат!$D:$D,$C1035)</f>
        <v/>
      </c>
      <c r="J1035" s="36">
        <f>SUMIFS(рўйхат!K:K,рўйхат!$CX:$CX,$B$1064,рўйхат!$D:$D,$C1035)</f>
        <v/>
      </c>
      <c r="K1035" s="35">
        <f>SUMIFS(рўйхат!L:L,рўйхат!$CX:$CX,$B$1064,рўйхат!$D:$D,$C1035)</f>
        <v/>
      </c>
      <c r="L1035" s="36">
        <f>SUMIFS(рўйхат!M:M,рўйхат!$CX:$CX,$B$1064,рўйхат!$D:$D,$C1035)</f>
        <v/>
      </c>
      <c r="M1035" s="35">
        <f>SUMIFS(рўйхат!N:N,рўйхат!$CX:$CX,$B$1064,рўйхат!$D:$D,$C1035)</f>
        <v/>
      </c>
      <c r="N1035" s="36">
        <f>SUMIFS(рўйхат!O:O,рўйхат!$CX:$CX,$B$1064,рўйхат!$D:$D,$C1035)</f>
        <v/>
      </c>
      <c r="O1035" s="34">
        <f>IFERROR(M1035/E1035,0)</f>
        <v/>
      </c>
      <c r="P1035" s="34">
        <f>IFERROR(N1035/F1035,0)</f>
        <v/>
      </c>
      <c r="Q1035" s="35">
        <f>SUMIFS(рўйхат!P:P,рўйхат!$CX:$CX,$B$1064,рўйхат!$D:$D,$C1035)</f>
        <v/>
      </c>
      <c r="R1035" s="36">
        <f>SUMIFS(рўйхат!Q:Q,рўйхат!$CX:$CX,$B$1064,рўйхат!$D:$D,$C1035)</f>
        <v/>
      </c>
      <c r="S1035" s="35">
        <f>SUMIFS(рўйхат!R:R,рўйхат!$CX:$CX,$B$1064,рўйхат!$D:$D,$C1035)</f>
        <v/>
      </c>
      <c r="T1035" s="36">
        <f>SUMIFS(рўйхат!S:S,рўйхат!$CX:$CX,$B$1064,рўйхат!$D:$D,$C1035)</f>
        <v/>
      </c>
      <c r="U1035" s="35">
        <f>SUMIFS(рўйхат!T:T,рўйхат!$CX:$CX,$B$1064,рўйхат!$D:$D,$C1035)</f>
        <v/>
      </c>
      <c r="V1035" s="36">
        <f>SUMIFS(рўйхат!U:U,рўйхат!$CX:$CX,$B$1064,рўйхат!$D:$D,$C1035)</f>
        <v/>
      </c>
      <c r="W1035" s="35">
        <f>SUMIFS(рўйхат!V:V,рўйхат!$CX:$CX,$B$1064,рўйхат!$D:$D,$C1035)</f>
        <v/>
      </c>
      <c r="X1035" s="36">
        <f>SUMIFS(рўйхат!W:W,рўйхат!$CX:$CX,$B$1064,рўйхат!$D:$D,$C1035)</f>
        <v/>
      </c>
      <c r="Y1035" s="35">
        <f>SUMIFS(рўйхат!X:X,рўйхат!$CX:$CX,$B$1064,рўйхат!$D:$D,$C1035)</f>
        <v/>
      </c>
      <c r="Z1035" s="36">
        <f>SUMIFS(рўйхат!Y:Y,рўйхат!$CX:$CX,$B$1064,рўйхат!$D:$D,$C1035)</f>
        <v/>
      </c>
      <c r="AA1035" s="35">
        <f>SUMIFS(рўйхат!Z:Z,рўйхат!$CX:$CX,$B$1064,рўйхат!$D:$D,$C1035)</f>
        <v/>
      </c>
      <c r="AB1035" s="36">
        <f>SUMIFS(рўйхат!AA:AA,рўйхат!$CX:$CX,$B$1064,рўйхат!$D:$D,$C1035)</f>
        <v/>
      </c>
      <c r="AC1035" s="35">
        <f>SUMIFS(рўйхат!AB:AB,рўйхат!$CX:$CX,$B$1064,рўйхат!$D:$D,$C1035)</f>
        <v/>
      </c>
      <c r="AD1035" s="36">
        <f>SUMIFS(рўйхат!AC:AC,рўйхат!$CX:$CX,$B$1064,рўйхат!$D:$D,$C1035)</f>
        <v/>
      </c>
      <c r="AE1035" s="35">
        <f>SUMIFS(рўйхат!AD:AD,рўйхат!$CX:$CX,$B$1064,рўйхат!$D:$D,$C1035)</f>
        <v/>
      </c>
      <c r="AF1035" s="36">
        <f>SUMIFS(рўйхат!AE:AE,рўйхат!$CX:$CX,$B$1064,рўйхат!$D:$D,$C1035)</f>
        <v/>
      </c>
      <c r="AG1035" s="35">
        <f>SUMIFS(рўйхат!AH:AH,рўйхат!$CX:$CX,$B$1064,рўйхат!$D:$D,$C1035)</f>
        <v/>
      </c>
      <c r="AH1035" s="36">
        <f>SUMIFS(рўйхат!AI:AI,рўйхат!$CX:$CX,$B$1064,рўйхат!$D:$D,$C1035)</f>
        <v/>
      </c>
      <c r="AI1035" s="35">
        <f>SUMIFS(рўйхат!AJ:AJ,рўйхат!$CX:$CX,$B$1064,рўйхат!$D:$D,$C1035)</f>
        <v/>
      </c>
      <c r="AJ1035" s="36">
        <f>SUMIFS(рўйхат!AK:AK,рўйхат!$CX:$CX,$B$1064,рўйхат!$D:$D,$C1035)</f>
        <v/>
      </c>
      <c r="AK1035" s="35">
        <f>SUMIFS(рўйхат!AL:AL,рўйхат!$CX:$CX,$B$1064,рўйхат!$D:$D,$C1035)</f>
        <v/>
      </c>
      <c r="AL1035" s="36">
        <f>SUMIFS(рўйхат!AM:AM,рўйхат!$CX:$CX,$B$1064,рўйхат!$D:$D,$C1035)</f>
        <v/>
      </c>
      <c r="AM1035" s="77">
        <f>IFERROR(Q1035/E1035,0)</f>
        <v/>
      </c>
      <c r="AN1035" s="77">
        <f>IFERROR(R1035/F1035,0)</f>
        <v/>
      </c>
      <c r="AO1035" s="35">
        <f>SUMIFS(рўйхат!AX:AX,рўйхат!$CX:$CX,$B$1064,рўйхат!$D:$D,$C1035)</f>
        <v/>
      </c>
      <c r="AP1035" s="36">
        <f>SUMIFS(рўйхат!AY:AY,рўйхат!$CX:$CX,$B$1064,рўйхат!$D:$D,$C1035)</f>
        <v/>
      </c>
      <c r="AQ1035" s="35">
        <f>SUMIFS(рўйхат!AZ:AZ,рўйхат!$CX:$CX,$B$1064,рўйхат!$D:$D,$C1035)</f>
        <v/>
      </c>
      <c r="AR1035" s="36">
        <f>SUMIFS(рўйхат!BA:BA,рўйхат!$CX:$CX,$B$1064,рўйхат!$D:$D,$C1035)</f>
        <v/>
      </c>
      <c r="AS1035" s="35">
        <f>SUMIFS(рўйхат!BB:BB,рўйхат!$CX:$CX,$B$1064,рўйхат!$D:$D,$C1035)</f>
        <v/>
      </c>
      <c r="AT1035" s="36">
        <f>SUMIFS(рўйхат!BC:BC,рўйхат!$CX:$CX,$B$1064,рўйхат!$D:$D,$C1035)</f>
        <v/>
      </c>
      <c r="AU1035" s="35">
        <f>SUMIFS(рўйхат!BD:BD,рўйхат!$CX:$CX,$B$1064,рўйхат!$D:$D,$C1035)</f>
        <v/>
      </c>
      <c r="AV1035" s="36">
        <f>SUMIFS(рўйхат!BE:BE,рўйхат!$CX:$CX,$B$1064,рўйхат!$D:$D,$C1035)</f>
        <v/>
      </c>
      <c r="AW1035" s="35">
        <f>SUMIFS(рўйхат!BF:BF,рўйхат!$CX:$CX,$B$1064,рўйхат!$D:$D,$C1035)</f>
        <v/>
      </c>
      <c r="AX1035" s="36">
        <f>SUMIFS(рўйхат!BG:BG,рўйхат!$CX:$CX,$B$1064,рўйхат!$D:$D,$C1035)</f>
        <v/>
      </c>
      <c r="AY1035" s="35">
        <f>SUMIFS(рўйхат!BH:BH,рўйхат!$CX:$CX,$B$1064,рўйхат!$D:$D,$C1035)</f>
        <v/>
      </c>
      <c r="AZ1035" s="36">
        <f>SUMIFS(рўйхат!BI:BI,рўйхат!$CX:$CX,$B$1064,рўйхат!$D:$D,$C1035)</f>
        <v/>
      </c>
      <c r="BA1035" s="35">
        <f>SUMIFS(рўйхат!BJ:BJ,рўйхат!$CX:$CX,$B$1064,рўйхат!$D:$D,$C1035)</f>
        <v/>
      </c>
      <c r="BB1035" s="36">
        <f>SUMIFS(рўйхат!BK:BK,рўйхат!$CX:$CX,$B$1064,рўйхат!$D:$D,$C1035)</f>
        <v/>
      </c>
      <c r="BC1035" s="77">
        <f>IFERROR(AO1035/E1035,0)</f>
        <v/>
      </c>
      <c r="BD1035" s="77">
        <f>IFERROR(AP1035/F1035,0)</f>
        <v/>
      </c>
      <c r="BE1035" s="35">
        <f>SUMIFS(рўйхат!BL:BL,рўйхат!$CX:$CX,$B$1064,рўйхат!$D:$D,$C1035)</f>
        <v/>
      </c>
      <c r="BF1035" s="36">
        <f>SUMIFS(рўйхат!BM:BM,рўйхат!$CX:$CX,$B$1064,рўйхат!$D:$D,$C1035)</f>
        <v/>
      </c>
      <c r="BG1035" s="35">
        <f>SUMIFS(рўйхат!BN:BN,рўйхат!$CX:$CX,$B$1064,рўйхат!$D:$D,$C1035)</f>
        <v/>
      </c>
      <c r="BH1035" s="36">
        <f>SUMIFS(рўйхат!BO:BO,рўйхат!$CX:$CX,$B$1064,рўйхат!$D:$D,$C1035)</f>
        <v/>
      </c>
      <c r="BI1035" s="35">
        <f>SUMIFS(рўйхат!BP:BP,рўйхат!$CX:$CX,$B$1064,рўйхат!$D:$D,$C1035)</f>
        <v/>
      </c>
      <c r="BJ1035" s="36">
        <f>SUMIFS(рўйхат!BQ:BQ,рўйхат!$CX:$CX,$B$1064,рўйхат!$D:$D,$C1035)</f>
        <v/>
      </c>
      <c r="BK1035" s="35">
        <f>SUMIFS(рўйхат!BR:BR,рўйхат!$CX:$CX,$B$1064,рўйхат!$D:$D,$C1035)</f>
        <v/>
      </c>
      <c r="BL1035" s="36">
        <f>SUMIFS(рўйхат!BS:BS,рўйхат!$CX:$CX,$B$1064,рўйхат!$D:$D,$C1035)</f>
        <v/>
      </c>
      <c r="BM1035" s="35">
        <f>SUMIFS(рўйхат!BT:BT,рўйхат!$CX:$CX,$B$1064,рўйхат!$D:$D,$C1035)</f>
        <v/>
      </c>
      <c r="BN1035" s="36">
        <f>SUMIFS(рўйхат!BU:BU,рўйхат!$CX:$CX,$B$1064,рўйхат!$D:$D,$C1035)</f>
        <v/>
      </c>
      <c r="BO1035" s="35">
        <f>SUMIFS(рўйхат!BX:BX,рўйхат!$CX:$CX,$B$1064,рўйхат!$D:$D,$C1035)</f>
        <v/>
      </c>
      <c r="BP1035" s="36">
        <f>SUMIFS(рўйхат!BY:BY,рўйхат!$CX:$CX,$B$1064,рўйхат!$D:$D,$C1035)</f>
        <v/>
      </c>
      <c r="BQ1035" s="35">
        <f>SUMIFS(рўйхат!BZ:BZ,рўйхат!$CX:$CX,$B$1064,рўйхат!$D:$D,$C1035)</f>
        <v/>
      </c>
      <c r="BR1035" s="36">
        <f>SUMIFS(рўйхат!CA:CA,рўйхат!$CX:$CX,$B$1064,рўйхат!$D:$D,$C1035)</f>
        <v/>
      </c>
      <c r="BS1035" s="35">
        <f>SUMIFS(рўйхат!CB:CB,рўйхат!$CX:$CX,$B$1064,рўйхат!$D:$D,$C1035)</f>
        <v/>
      </c>
      <c r="BT1035" s="36">
        <f>SUMIFS(рўйхат!CC:CC,рўйхат!$CX:$CX,$B$1064,рўйхат!$D:$D,$C1035)</f>
        <v/>
      </c>
      <c r="BU1035" s="35">
        <f>SUMIFS(рўйхат!CD:CD,рўйхат!$CX:$CX,$B$1064,рўйхат!$D:$D,$C1035)</f>
        <v/>
      </c>
      <c r="BV1035" s="36">
        <f>SUMIFS(рўйхат!CE:CE,рўйхат!$CX:$CX,$B$1064,рўйхат!$D:$D,$C1035)</f>
        <v/>
      </c>
      <c r="BW1035" s="35">
        <f>SUMIFS(рўйхат!CH:CH,рўйхат!$CX:$CX,$B$1064,рўйхат!$D:$D,$C1035)</f>
        <v/>
      </c>
      <c r="BX1035" s="36">
        <f>SUMIFS(рўйхат!CI:CI,рўйхат!$CX:$CX,$B$1064,рўйхат!$D:$D,$C1035)</f>
        <v/>
      </c>
      <c r="BY1035" s="35">
        <f>SUMIFS(рўйхат!CJ:CJ,рўйхат!$CX:$CX,$B$1064,рўйхат!$D:$D,$C1035)</f>
        <v/>
      </c>
      <c r="BZ1035" s="36">
        <f>SUMIFS(рўйхат!CK:CK,рўйхат!$CX:$CX,$B$1064,рўйхат!$D:$D,$C1035)</f>
        <v/>
      </c>
      <c r="CA1035" s="35">
        <f>SUMIFS(рўйхат!CL:CL,рўйхат!$CX:$CX,$B$1064,рўйхат!$D:$D,$C1035)</f>
        <v/>
      </c>
      <c r="CB1035" s="36">
        <f>SUMIFS(рўйхат!CM:CM,рўйхат!$CX:$CX,$B$1064,рўйхат!$D:$D,$C1035)</f>
        <v/>
      </c>
      <c r="CC1035" s="35">
        <f>SUMIFS(рўйхат!CN:CN,рўйхат!$CX:$CX,$B$1064,рўйхат!$D:$D,$C1035)</f>
        <v/>
      </c>
      <c r="CD1035" s="36">
        <f>SUMIFS(рўйхат!CO:CO,рўйхат!$CX:$CX,$B$1064,рўйхат!$D:$D,$C1035)</f>
        <v/>
      </c>
      <c r="CE1035" s="77">
        <f>IFERROR(BE1035/(Q1035+BE1035),0)</f>
        <v/>
      </c>
      <c r="CF1035" s="78">
        <f>IFERROR(BF1035/(R1035+BF1035),0)</f>
        <v/>
      </c>
    </row>
    <row r="1036" hidden="1" outlineLevel="1" ht="30" customFormat="1" customHeight="1" s="8">
      <c r="A1036" s="39" t="n"/>
      <c r="B1036" s="50" t="n">
        <v>38</v>
      </c>
      <c r="C1036" s="131" t="inlineStr">
        <is>
          <t>Манфаатлар тўқнашуви (тўғридан-тўғри)</t>
        </is>
      </c>
      <c r="D1036" s="51" t="n"/>
      <c r="E1036" s="35">
        <f>SUMIFS(рўйхат!F:F,рўйхат!$CX:$CX,$B$1064,рўйхат!$D:$D,$C1036)</f>
        <v/>
      </c>
      <c r="F1036" s="36">
        <f>SUMIFS(рўйхат!G:G,рўйхат!$CX:$CX,$B$1064,рўйхат!$D:$D,$C1036)</f>
        <v/>
      </c>
      <c r="G1036" s="35">
        <f>SUMIFS(рўйхат!H:H,рўйхат!$CX:$CX,$B$1064,рўйхат!$D:$D,$C1036)</f>
        <v/>
      </c>
      <c r="H1036" s="36">
        <f>SUMIFS(рўйхат!I:I,рўйхат!$CX:$CX,$B$1064,рўйхат!$D:$D,$C1036)</f>
        <v/>
      </c>
      <c r="I1036" s="35">
        <f>SUMIFS(рўйхат!J:J,рўйхат!$CX:$CX,$B$1064,рўйхат!$D:$D,$C1036)</f>
        <v/>
      </c>
      <c r="J1036" s="36">
        <f>SUMIFS(рўйхат!K:K,рўйхат!$CX:$CX,$B$1064,рўйхат!$D:$D,$C1036)</f>
        <v/>
      </c>
      <c r="K1036" s="35">
        <f>SUMIFS(рўйхат!L:L,рўйхат!$CX:$CX,$B$1064,рўйхат!$D:$D,$C1036)</f>
        <v/>
      </c>
      <c r="L1036" s="36">
        <f>SUMIFS(рўйхат!M:M,рўйхат!$CX:$CX,$B$1064,рўйхат!$D:$D,$C1036)</f>
        <v/>
      </c>
      <c r="M1036" s="35">
        <f>SUMIFS(рўйхат!N:N,рўйхат!$CX:$CX,$B$1064,рўйхат!$D:$D,$C1036)</f>
        <v/>
      </c>
      <c r="N1036" s="36">
        <f>SUMIFS(рўйхат!O:O,рўйхат!$CX:$CX,$B$1064,рўйхат!$D:$D,$C1036)</f>
        <v/>
      </c>
      <c r="O1036" s="34">
        <f>IFERROR(M1036/E1036,0)</f>
        <v/>
      </c>
      <c r="P1036" s="34">
        <f>IFERROR(N1036/F1036,0)</f>
        <v/>
      </c>
      <c r="Q1036" s="35">
        <f>SUMIFS(рўйхат!P:P,рўйхат!$CX:$CX,$B$1064,рўйхат!$D:$D,$C1036)</f>
        <v/>
      </c>
      <c r="R1036" s="36">
        <f>SUMIFS(рўйхат!Q:Q,рўйхат!$CX:$CX,$B$1064,рўйхат!$D:$D,$C1036)</f>
        <v/>
      </c>
      <c r="S1036" s="35">
        <f>SUMIFS(рўйхат!R:R,рўйхат!$CX:$CX,$B$1064,рўйхат!$D:$D,$C1036)</f>
        <v/>
      </c>
      <c r="T1036" s="36">
        <f>SUMIFS(рўйхат!S:S,рўйхат!$CX:$CX,$B$1064,рўйхат!$D:$D,$C1036)</f>
        <v/>
      </c>
      <c r="U1036" s="35">
        <f>SUMIFS(рўйхат!T:T,рўйхат!$CX:$CX,$B$1064,рўйхат!$D:$D,$C1036)</f>
        <v/>
      </c>
      <c r="V1036" s="36">
        <f>SUMIFS(рўйхат!U:U,рўйхат!$CX:$CX,$B$1064,рўйхат!$D:$D,$C1036)</f>
        <v/>
      </c>
      <c r="W1036" s="35">
        <f>SUMIFS(рўйхат!V:V,рўйхат!$CX:$CX,$B$1064,рўйхат!$D:$D,$C1036)</f>
        <v/>
      </c>
      <c r="X1036" s="36">
        <f>SUMIFS(рўйхат!W:W,рўйхат!$CX:$CX,$B$1064,рўйхат!$D:$D,$C1036)</f>
        <v/>
      </c>
      <c r="Y1036" s="35">
        <f>SUMIFS(рўйхат!X:X,рўйхат!$CX:$CX,$B$1064,рўйхат!$D:$D,$C1036)</f>
        <v/>
      </c>
      <c r="Z1036" s="36">
        <f>SUMIFS(рўйхат!Y:Y,рўйхат!$CX:$CX,$B$1064,рўйхат!$D:$D,$C1036)</f>
        <v/>
      </c>
      <c r="AA1036" s="35">
        <f>SUMIFS(рўйхат!Z:Z,рўйхат!$CX:$CX,$B$1064,рўйхат!$D:$D,$C1036)</f>
        <v/>
      </c>
      <c r="AB1036" s="36">
        <f>SUMIFS(рўйхат!AA:AA,рўйхат!$CX:$CX,$B$1064,рўйхат!$D:$D,$C1036)</f>
        <v/>
      </c>
      <c r="AC1036" s="35">
        <f>SUMIFS(рўйхат!AB:AB,рўйхат!$CX:$CX,$B$1064,рўйхат!$D:$D,$C1036)</f>
        <v/>
      </c>
      <c r="AD1036" s="36">
        <f>SUMIFS(рўйхат!AC:AC,рўйхат!$CX:$CX,$B$1064,рўйхат!$D:$D,$C1036)</f>
        <v/>
      </c>
      <c r="AE1036" s="35">
        <f>SUMIFS(рўйхат!AD:AD,рўйхат!$CX:$CX,$B$1064,рўйхат!$D:$D,$C1036)</f>
        <v/>
      </c>
      <c r="AF1036" s="36">
        <f>SUMIFS(рўйхат!AE:AE,рўйхат!$CX:$CX,$B$1064,рўйхат!$D:$D,$C1036)</f>
        <v/>
      </c>
      <c r="AG1036" s="35">
        <f>SUMIFS(рўйхат!AH:AH,рўйхат!$CX:$CX,$B$1064,рўйхат!$D:$D,$C1036)</f>
        <v/>
      </c>
      <c r="AH1036" s="36">
        <f>SUMIFS(рўйхат!AI:AI,рўйхат!$CX:$CX,$B$1064,рўйхат!$D:$D,$C1036)</f>
        <v/>
      </c>
      <c r="AI1036" s="35">
        <f>SUMIFS(рўйхат!AJ:AJ,рўйхат!$CX:$CX,$B$1064,рўйхат!$D:$D,$C1036)</f>
        <v/>
      </c>
      <c r="AJ1036" s="36">
        <f>SUMIFS(рўйхат!AK:AK,рўйхат!$CX:$CX,$B$1064,рўйхат!$D:$D,$C1036)</f>
        <v/>
      </c>
      <c r="AK1036" s="35">
        <f>SUMIFS(рўйхат!AL:AL,рўйхат!$CX:$CX,$B$1064,рўйхат!$D:$D,$C1036)</f>
        <v/>
      </c>
      <c r="AL1036" s="36">
        <f>SUMIFS(рўйхат!AM:AM,рўйхат!$CX:$CX,$B$1064,рўйхат!$D:$D,$C1036)</f>
        <v/>
      </c>
      <c r="AM1036" s="77">
        <f>IFERROR(Q1036/E1036,0)</f>
        <v/>
      </c>
      <c r="AN1036" s="77">
        <f>IFERROR(R1036/F1036,0)</f>
        <v/>
      </c>
      <c r="AO1036" s="35">
        <f>SUMIFS(рўйхат!AX:AX,рўйхат!$CX:$CX,$B$1064,рўйхат!$D:$D,$C1036)</f>
        <v/>
      </c>
      <c r="AP1036" s="36">
        <f>SUMIFS(рўйхат!AY:AY,рўйхат!$CX:$CX,$B$1064,рўйхат!$D:$D,$C1036)</f>
        <v/>
      </c>
      <c r="AQ1036" s="35">
        <f>SUMIFS(рўйхат!AZ:AZ,рўйхат!$CX:$CX,$B$1064,рўйхат!$D:$D,$C1036)</f>
        <v/>
      </c>
      <c r="AR1036" s="36">
        <f>SUMIFS(рўйхат!BA:BA,рўйхат!$CX:$CX,$B$1064,рўйхат!$D:$D,$C1036)</f>
        <v/>
      </c>
      <c r="AS1036" s="35">
        <f>SUMIFS(рўйхат!BB:BB,рўйхат!$CX:$CX,$B$1064,рўйхат!$D:$D,$C1036)</f>
        <v/>
      </c>
      <c r="AT1036" s="36">
        <f>SUMIFS(рўйхат!BC:BC,рўйхат!$CX:$CX,$B$1064,рўйхат!$D:$D,$C1036)</f>
        <v/>
      </c>
      <c r="AU1036" s="35">
        <f>SUMIFS(рўйхат!BD:BD,рўйхат!$CX:$CX,$B$1064,рўйхат!$D:$D,$C1036)</f>
        <v/>
      </c>
      <c r="AV1036" s="36">
        <f>SUMIFS(рўйхат!BE:BE,рўйхат!$CX:$CX,$B$1064,рўйхат!$D:$D,$C1036)</f>
        <v/>
      </c>
      <c r="AW1036" s="35">
        <f>SUMIFS(рўйхат!BF:BF,рўйхат!$CX:$CX,$B$1064,рўйхат!$D:$D,$C1036)</f>
        <v/>
      </c>
      <c r="AX1036" s="36">
        <f>SUMIFS(рўйхат!BG:BG,рўйхат!$CX:$CX,$B$1064,рўйхат!$D:$D,$C1036)</f>
        <v/>
      </c>
      <c r="AY1036" s="35">
        <f>SUMIFS(рўйхат!BH:BH,рўйхат!$CX:$CX,$B$1064,рўйхат!$D:$D,$C1036)</f>
        <v/>
      </c>
      <c r="AZ1036" s="36">
        <f>SUMIFS(рўйхат!BI:BI,рўйхат!$CX:$CX,$B$1064,рўйхат!$D:$D,$C1036)</f>
        <v/>
      </c>
      <c r="BA1036" s="35">
        <f>SUMIFS(рўйхат!BJ:BJ,рўйхат!$CX:$CX,$B$1064,рўйхат!$D:$D,$C1036)</f>
        <v/>
      </c>
      <c r="BB1036" s="36">
        <f>SUMIFS(рўйхат!BK:BK,рўйхат!$CX:$CX,$B$1064,рўйхат!$D:$D,$C1036)</f>
        <v/>
      </c>
      <c r="BC1036" s="77">
        <f>IFERROR(AO1036/E1036,0)</f>
        <v/>
      </c>
      <c r="BD1036" s="77">
        <f>IFERROR(AP1036/F1036,0)</f>
        <v/>
      </c>
      <c r="BE1036" s="35">
        <f>SUMIFS(рўйхат!BL:BL,рўйхат!$CX:$CX,$B$1064,рўйхат!$D:$D,$C1036)</f>
        <v/>
      </c>
      <c r="BF1036" s="36">
        <f>SUMIFS(рўйхат!BM:BM,рўйхат!$CX:$CX,$B$1064,рўйхат!$D:$D,$C1036)</f>
        <v/>
      </c>
      <c r="BG1036" s="35">
        <f>SUMIFS(рўйхат!BN:BN,рўйхат!$CX:$CX,$B$1064,рўйхат!$D:$D,$C1036)</f>
        <v/>
      </c>
      <c r="BH1036" s="36">
        <f>SUMIFS(рўйхат!BO:BO,рўйхат!$CX:$CX,$B$1064,рўйхат!$D:$D,$C1036)</f>
        <v/>
      </c>
      <c r="BI1036" s="35">
        <f>SUMIFS(рўйхат!BP:BP,рўйхат!$CX:$CX,$B$1064,рўйхат!$D:$D,$C1036)</f>
        <v/>
      </c>
      <c r="BJ1036" s="36">
        <f>SUMIFS(рўйхат!BQ:BQ,рўйхат!$CX:$CX,$B$1064,рўйхат!$D:$D,$C1036)</f>
        <v/>
      </c>
      <c r="BK1036" s="35">
        <f>SUMIFS(рўйхат!BR:BR,рўйхат!$CX:$CX,$B$1064,рўйхат!$D:$D,$C1036)</f>
        <v/>
      </c>
      <c r="BL1036" s="36">
        <f>SUMIFS(рўйхат!BS:BS,рўйхат!$CX:$CX,$B$1064,рўйхат!$D:$D,$C1036)</f>
        <v/>
      </c>
      <c r="BM1036" s="35">
        <f>SUMIFS(рўйхат!BT:BT,рўйхат!$CX:$CX,$B$1064,рўйхат!$D:$D,$C1036)</f>
        <v/>
      </c>
      <c r="BN1036" s="36">
        <f>SUMIFS(рўйхат!BU:BU,рўйхат!$CX:$CX,$B$1064,рўйхат!$D:$D,$C1036)</f>
        <v/>
      </c>
      <c r="BO1036" s="35">
        <f>SUMIFS(рўйхат!BX:BX,рўйхат!$CX:$CX,$B$1064,рўйхат!$D:$D,$C1036)</f>
        <v/>
      </c>
      <c r="BP1036" s="36">
        <f>SUMIFS(рўйхат!BY:BY,рўйхат!$CX:$CX,$B$1064,рўйхат!$D:$D,$C1036)</f>
        <v/>
      </c>
      <c r="BQ1036" s="35">
        <f>SUMIFS(рўйхат!BZ:BZ,рўйхат!$CX:$CX,$B$1064,рўйхат!$D:$D,$C1036)</f>
        <v/>
      </c>
      <c r="BR1036" s="36">
        <f>SUMIFS(рўйхат!CA:CA,рўйхат!$CX:$CX,$B$1064,рўйхат!$D:$D,$C1036)</f>
        <v/>
      </c>
      <c r="BS1036" s="35">
        <f>SUMIFS(рўйхат!CB:CB,рўйхат!$CX:$CX,$B$1064,рўйхат!$D:$D,$C1036)</f>
        <v/>
      </c>
      <c r="BT1036" s="36">
        <f>SUMIFS(рўйхат!CC:CC,рўйхат!$CX:$CX,$B$1064,рўйхат!$D:$D,$C1036)</f>
        <v/>
      </c>
      <c r="BU1036" s="35">
        <f>SUMIFS(рўйхат!CD:CD,рўйхат!$CX:$CX,$B$1064,рўйхат!$D:$D,$C1036)</f>
        <v/>
      </c>
      <c r="BV1036" s="36">
        <f>SUMIFS(рўйхат!CE:CE,рўйхат!$CX:$CX,$B$1064,рўйхат!$D:$D,$C1036)</f>
        <v/>
      </c>
      <c r="BW1036" s="35">
        <f>SUMIFS(рўйхат!CH:CH,рўйхат!$CX:$CX,$B$1064,рўйхат!$D:$D,$C1036)</f>
        <v/>
      </c>
      <c r="BX1036" s="36">
        <f>SUMIFS(рўйхат!CI:CI,рўйхат!$CX:$CX,$B$1064,рўйхат!$D:$D,$C1036)</f>
        <v/>
      </c>
      <c r="BY1036" s="35">
        <f>SUMIFS(рўйхат!CJ:CJ,рўйхат!$CX:$CX,$B$1064,рўйхат!$D:$D,$C1036)</f>
        <v/>
      </c>
      <c r="BZ1036" s="36">
        <f>SUMIFS(рўйхат!CK:CK,рўйхат!$CX:$CX,$B$1064,рўйхат!$D:$D,$C1036)</f>
        <v/>
      </c>
      <c r="CA1036" s="35">
        <f>SUMIFS(рўйхат!CL:CL,рўйхат!$CX:$CX,$B$1064,рўйхат!$D:$D,$C1036)</f>
        <v/>
      </c>
      <c r="CB1036" s="36">
        <f>SUMIFS(рўйхат!CM:CM,рўйхат!$CX:$CX,$B$1064,рўйхат!$D:$D,$C1036)</f>
        <v/>
      </c>
      <c r="CC1036" s="35">
        <f>SUMIFS(рўйхат!CN:CN,рўйхат!$CX:$CX,$B$1064,рўйхат!$D:$D,$C1036)</f>
        <v/>
      </c>
      <c r="CD1036" s="36">
        <f>SUMIFS(рўйхат!CO:CO,рўйхат!$CX:$CX,$B$1064,рўйхат!$D:$D,$C1036)</f>
        <v/>
      </c>
      <c r="CE1036" s="77">
        <f>IFERROR(BE1036/(Q1036+BE1036),0)</f>
        <v/>
      </c>
      <c r="CF1036" s="78">
        <f>IFERROR(BF1036/(R1036+BF1036),0)</f>
        <v/>
      </c>
    </row>
    <row r="1037" hidden="1" outlineLevel="1" ht="30" customFormat="1" customHeight="1" s="8">
      <c r="A1037" s="39" t="n"/>
      <c r="B1037" s="50" t="n">
        <v>39</v>
      </c>
      <c r="C1037" s="131" t="inlineStr">
        <is>
          <t>Манфаатлар тўқнашуви (Qurilish)</t>
        </is>
      </c>
      <c r="D1037" s="51" t="n"/>
      <c r="E1037" s="35">
        <f>SUMIFS(рўйхат!F:F,рўйхат!$CX:$CX,$B$1064,рўйхат!$D:$D,$C1037)</f>
        <v/>
      </c>
      <c r="F1037" s="36">
        <f>SUMIFS(рўйхат!G:G,рўйхат!$CX:$CX,$B$1064,рўйхат!$D:$D,$C1037)</f>
        <v/>
      </c>
      <c r="G1037" s="35">
        <f>SUMIFS(рўйхат!H:H,рўйхат!$CX:$CX,$B$1064,рўйхат!$D:$D,$C1037)</f>
        <v/>
      </c>
      <c r="H1037" s="36">
        <f>SUMIFS(рўйхат!I:I,рўйхат!$CX:$CX,$B$1064,рўйхат!$D:$D,$C1037)</f>
        <v/>
      </c>
      <c r="I1037" s="35">
        <f>SUMIFS(рўйхат!J:J,рўйхат!$CX:$CX,$B$1064,рўйхат!$D:$D,$C1037)</f>
        <v/>
      </c>
      <c r="J1037" s="36">
        <f>SUMIFS(рўйхат!K:K,рўйхат!$CX:$CX,$B$1064,рўйхат!$D:$D,$C1037)</f>
        <v/>
      </c>
      <c r="K1037" s="35">
        <f>SUMIFS(рўйхат!L:L,рўйхат!$CX:$CX,$B$1064,рўйхат!$D:$D,$C1037)</f>
        <v/>
      </c>
      <c r="L1037" s="36">
        <f>SUMIFS(рўйхат!M:M,рўйхат!$CX:$CX,$B$1064,рўйхат!$D:$D,$C1037)</f>
        <v/>
      </c>
      <c r="M1037" s="35">
        <f>SUMIFS(рўйхат!N:N,рўйхат!$CX:$CX,$B$1064,рўйхат!$D:$D,$C1037)</f>
        <v/>
      </c>
      <c r="N1037" s="36">
        <f>SUMIFS(рўйхат!O:O,рўйхат!$CX:$CX,$B$1064,рўйхат!$D:$D,$C1037)</f>
        <v/>
      </c>
      <c r="O1037" s="34">
        <f>IFERROR(M1037/E1037,0)</f>
        <v/>
      </c>
      <c r="P1037" s="34">
        <f>IFERROR(N1037/F1037,0)</f>
        <v/>
      </c>
      <c r="Q1037" s="35">
        <f>SUMIFS(рўйхат!P:P,рўйхат!$CX:$CX,$B$1064,рўйхат!$D:$D,$C1037)</f>
        <v/>
      </c>
      <c r="R1037" s="36">
        <f>SUMIFS(рўйхат!Q:Q,рўйхат!$CX:$CX,$B$1064,рўйхат!$D:$D,$C1037)</f>
        <v/>
      </c>
      <c r="S1037" s="35">
        <f>SUMIFS(рўйхат!R:R,рўйхат!$CX:$CX,$B$1064,рўйхат!$D:$D,$C1037)</f>
        <v/>
      </c>
      <c r="T1037" s="36">
        <f>SUMIFS(рўйхат!S:S,рўйхат!$CX:$CX,$B$1064,рўйхат!$D:$D,$C1037)</f>
        <v/>
      </c>
      <c r="U1037" s="35">
        <f>SUMIFS(рўйхат!T:T,рўйхат!$CX:$CX,$B$1064,рўйхат!$D:$D,$C1037)</f>
        <v/>
      </c>
      <c r="V1037" s="36">
        <f>SUMIFS(рўйхат!U:U,рўйхат!$CX:$CX,$B$1064,рўйхат!$D:$D,$C1037)</f>
        <v/>
      </c>
      <c r="W1037" s="35">
        <f>SUMIFS(рўйхат!V:V,рўйхат!$CX:$CX,$B$1064,рўйхат!$D:$D,$C1037)</f>
        <v/>
      </c>
      <c r="X1037" s="36">
        <f>SUMIFS(рўйхат!W:W,рўйхат!$CX:$CX,$B$1064,рўйхат!$D:$D,$C1037)</f>
        <v/>
      </c>
      <c r="Y1037" s="35">
        <f>SUMIFS(рўйхат!X:X,рўйхат!$CX:$CX,$B$1064,рўйхат!$D:$D,$C1037)</f>
        <v/>
      </c>
      <c r="Z1037" s="36">
        <f>SUMIFS(рўйхат!Y:Y,рўйхат!$CX:$CX,$B$1064,рўйхат!$D:$D,$C1037)</f>
        <v/>
      </c>
      <c r="AA1037" s="35">
        <f>SUMIFS(рўйхат!Z:Z,рўйхат!$CX:$CX,$B$1064,рўйхат!$D:$D,$C1037)</f>
        <v/>
      </c>
      <c r="AB1037" s="36">
        <f>SUMIFS(рўйхат!AA:AA,рўйхат!$CX:$CX,$B$1064,рўйхат!$D:$D,$C1037)</f>
        <v/>
      </c>
      <c r="AC1037" s="35">
        <f>SUMIFS(рўйхат!AB:AB,рўйхат!$CX:$CX,$B$1064,рўйхат!$D:$D,$C1037)</f>
        <v/>
      </c>
      <c r="AD1037" s="36">
        <f>SUMIFS(рўйхат!AC:AC,рўйхат!$CX:$CX,$B$1064,рўйхат!$D:$D,$C1037)</f>
        <v/>
      </c>
      <c r="AE1037" s="35">
        <f>SUMIFS(рўйхат!AD:AD,рўйхат!$CX:$CX,$B$1064,рўйхат!$D:$D,$C1037)</f>
        <v/>
      </c>
      <c r="AF1037" s="36">
        <f>SUMIFS(рўйхат!AE:AE,рўйхат!$CX:$CX,$B$1064,рўйхат!$D:$D,$C1037)</f>
        <v/>
      </c>
      <c r="AG1037" s="35">
        <f>SUMIFS(рўйхат!AH:AH,рўйхат!$CX:$CX,$B$1064,рўйхат!$D:$D,$C1037)</f>
        <v/>
      </c>
      <c r="AH1037" s="36">
        <f>SUMIFS(рўйхат!AI:AI,рўйхат!$CX:$CX,$B$1064,рўйхат!$D:$D,$C1037)</f>
        <v/>
      </c>
      <c r="AI1037" s="35">
        <f>SUMIFS(рўйхат!AJ:AJ,рўйхат!$CX:$CX,$B$1064,рўйхат!$D:$D,$C1037)</f>
        <v/>
      </c>
      <c r="AJ1037" s="36">
        <f>SUMIFS(рўйхат!AK:AK,рўйхат!$CX:$CX,$B$1064,рўйхат!$D:$D,$C1037)</f>
        <v/>
      </c>
      <c r="AK1037" s="35">
        <f>SUMIFS(рўйхат!AL:AL,рўйхат!$CX:$CX,$B$1064,рўйхат!$D:$D,$C1037)</f>
        <v/>
      </c>
      <c r="AL1037" s="36">
        <f>SUMIFS(рўйхат!AM:AM,рўйхат!$CX:$CX,$B$1064,рўйхат!$D:$D,$C1037)</f>
        <v/>
      </c>
      <c r="AM1037" s="77">
        <f>IFERROR(Q1037/E1037,0)</f>
        <v/>
      </c>
      <c r="AN1037" s="77">
        <f>IFERROR(R1037/F1037,0)</f>
        <v/>
      </c>
      <c r="AO1037" s="35">
        <f>SUMIFS(рўйхат!AX:AX,рўйхат!$CX:$CX,$B$1064,рўйхат!$D:$D,$C1037)</f>
        <v/>
      </c>
      <c r="AP1037" s="36">
        <f>SUMIFS(рўйхат!AY:AY,рўйхат!$CX:$CX,$B$1064,рўйхат!$D:$D,$C1037)</f>
        <v/>
      </c>
      <c r="AQ1037" s="35">
        <f>SUMIFS(рўйхат!AZ:AZ,рўйхат!$CX:$CX,$B$1064,рўйхат!$D:$D,$C1037)</f>
        <v/>
      </c>
      <c r="AR1037" s="36">
        <f>SUMIFS(рўйхат!BA:BA,рўйхат!$CX:$CX,$B$1064,рўйхат!$D:$D,$C1037)</f>
        <v/>
      </c>
      <c r="AS1037" s="35">
        <f>SUMIFS(рўйхат!BB:BB,рўйхат!$CX:$CX,$B$1064,рўйхат!$D:$D,$C1037)</f>
        <v/>
      </c>
      <c r="AT1037" s="36">
        <f>SUMIFS(рўйхат!BC:BC,рўйхат!$CX:$CX,$B$1064,рўйхат!$D:$D,$C1037)</f>
        <v/>
      </c>
      <c r="AU1037" s="35">
        <f>SUMIFS(рўйхат!BD:BD,рўйхат!$CX:$CX,$B$1064,рўйхат!$D:$D,$C1037)</f>
        <v/>
      </c>
      <c r="AV1037" s="36">
        <f>SUMIFS(рўйхат!BE:BE,рўйхат!$CX:$CX,$B$1064,рўйхат!$D:$D,$C1037)</f>
        <v/>
      </c>
      <c r="AW1037" s="35">
        <f>SUMIFS(рўйхат!BF:BF,рўйхат!$CX:$CX,$B$1064,рўйхат!$D:$D,$C1037)</f>
        <v/>
      </c>
      <c r="AX1037" s="36">
        <f>SUMIFS(рўйхат!BG:BG,рўйхат!$CX:$CX,$B$1064,рўйхат!$D:$D,$C1037)</f>
        <v/>
      </c>
      <c r="AY1037" s="35">
        <f>SUMIFS(рўйхат!BH:BH,рўйхат!$CX:$CX,$B$1064,рўйхат!$D:$D,$C1037)</f>
        <v/>
      </c>
      <c r="AZ1037" s="36">
        <f>SUMIFS(рўйхат!BI:BI,рўйхат!$CX:$CX,$B$1064,рўйхат!$D:$D,$C1037)</f>
        <v/>
      </c>
      <c r="BA1037" s="35">
        <f>SUMIFS(рўйхат!BJ:BJ,рўйхат!$CX:$CX,$B$1064,рўйхат!$D:$D,$C1037)</f>
        <v/>
      </c>
      <c r="BB1037" s="36">
        <f>SUMIFS(рўйхат!BK:BK,рўйхат!$CX:$CX,$B$1064,рўйхат!$D:$D,$C1037)</f>
        <v/>
      </c>
      <c r="BC1037" s="77">
        <f>IFERROR(AO1037/E1037,0)</f>
        <v/>
      </c>
      <c r="BD1037" s="77">
        <f>IFERROR(AP1037/F1037,0)</f>
        <v/>
      </c>
      <c r="BE1037" s="35">
        <f>SUMIFS(рўйхат!BL:BL,рўйхат!$CX:$CX,$B$1064,рўйхат!$D:$D,$C1037)</f>
        <v/>
      </c>
      <c r="BF1037" s="36">
        <f>SUMIFS(рўйхат!BM:BM,рўйхат!$CX:$CX,$B$1064,рўйхат!$D:$D,$C1037)</f>
        <v/>
      </c>
      <c r="BG1037" s="35">
        <f>SUMIFS(рўйхат!BN:BN,рўйхат!$CX:$CX,$B$1064,рўйхат!$D:$D,$C1037)</f>
        <v/>
      </c>
      <c r="BH1037" s="36">
        <f>SUMIFS(рўйхат!BO:BO,рўйхат!$CX:$CX,$B$1064,рўйхат!$D:$D,$C1037)</f>
        <v/>
      </c>
      <c r="BI1037" s="35">
        <f>SUMIFS(рўйхат!BP:BP,рўйхат!$CX:$CX,$B$1064,рўйхат!$D:$D,$C1037)</f>
        <v/>
      </c>
      <c r="BJ1037" s="36">
        <f>SUMIFS(рўйхат!BQ:BQ,рўйхат!$CX:$CX,$B$1064,рўйхат!$D:$D,$C1037)</f>
        <v/>
      </c>
      <c r="BK1037" s="35">
        <f>SUMIFS(рўйхат!BR:BR,рўйхат!$CX:$CX,$B$1064,рўйхат!$D:$D,$C1037)</f>
        <v/>
      </c>
      <c r="BL1037" s="36">
        <f>SUMIFS(рўйхат!BS:BS,рўйхат!$CX:$CX,$B$1064,рўйхат!$D:$D,$C1037)</f>
        <v/>
      </c>
      <c r="BM1037" s="35">
        <f>SUMIFS(рўйхат!BT:BT,рўйхат!$CX:$CX,$B$1064,рўйхат!$D:$D,$C1037)</f>
        <v/>
      </c>
      <c r="BN1037" s="36">
        <f>SUMIFS(рўйхат!BU:BU,рўйхат!$CX:$CX,$B$1064,рўйхат!$D:$D,$C1037)</f>
        <v/>
      </c>
      <c r="BO1037" s="35">
        <f>SUMIFS(рўйхат!BX:BX,рўйхат!$CX:$CX,$B$1064,рўйхат!$D:$D,$C1037)</f>
        <v/>
      </c>
      <c r="BP1037" s="36">
        <f>SUMIFS(рўйхат!BY:BY,рўйхат!$CX:$CX,$B$1064,рўйхат!$D:$D,$C1037)</f>
        <v/>
      </c>
      <c r="BQ1037" s="35">
        <f>SUMIFS(рўйхат!BZ:BZ,рўйхат!$CX:$CX,$B$1064,рўйхат!$D:$D,$C1037)</f>
        <v/>
      </c>
      <c r="BR1037" s="36">
        <f>SUMIFS(рўйхат!CA:CA,рўйхат!$CX:$CX,$B$1064,рўйхат!$D:$D,$C1037)</f>
        <v/>
      </c>
      <c r="BS1037" s="35">
        <f>SUMIFS(рўйхат!CB:CB,рўйхат!$CX:$CX,$B$1064,рўйхат!$D:$D,$C1037)</f>
        <v/>
      </c>
      <c r="BT1037" s="36">
        <f>SUMIFS(рўйхат!CC:CC,рўйхат!$CX:$CX,$B$1064,рўйхат!$D:$D,$C1037)</f>
        <v/>
      </c>
      <c r="BU1037" s="35">
        <f>SUMIFS(рўйхат!CD:CD,рўйхат!$CX:$CX,$B$1064,рўйхат!$D:$D,$C1037)</f>
        <v/>
      </c>
      <c r="BV1037" s="36">
        <f>SUMIFS(рўйхат!CE:CE,рўйхат!$CX:$CX,$B$1064,рўйхат!$D:$D,$C1037)</f>
        <v/>
      </c>
      <c r="BW1037" s="35">
        <f>SUMIFS(рўйхат!CH:CH,рўйхат!$CX:$CX,$B$1064,рўйхат!$D:$D,$C1037)</f>
        <v/>
      </c>
      <c r="BX1037" s="36">
        <f>SUMIFS(рўйхат!CI:CI,рўйхат!$CX:$CX,$B$1064,рўйхат!$D:$D,$C1037)</f>
        <v/>
      </c>
      <c r="BY1037" s="35">
        <f>SUMIFS(рўйхат!CJ:CJ,рўйхат!$CX:$CX,$B$1064,рўйхат!$D:$D,$C1037)</f>
        <v/>
      </c>
      <c r="BZ1037" s="36">
        <f>SUMIFS(рўйхат!CK:CK,рўйхат!$CX:$CX,$B$1064,рўйхат!$D:$D,$C1037)</f>
        <v/>
      </c>
      <c r="CA1037" s="35">
        <f>SUMIFS(рўйхат!CL:CL,рўйхат!$CX:$CX,$B$1064,рўйхат!$D:$D,$C1037)</f>
        <v/>
      </c>
      <c r="CB1037" s="36">
        <f>SUMIFS(рўйхат!CM:CM,рўйхат!$CX:$CX,$B$1064,рўйхат!$D:$D,$C1037)</f>
        <v/>
      </c>
      <c r="CC1037" s="35">
        <f>SUMIFS(рўйхат!CN:CN,рўйхат!$CX:$CX,$B$1064,рўйхат!$D:$D,$C1037)</f>
        <v/>
      </c>
      <c r="CD1037" s="36">
        <f>SUMIFS(рўйхат!CO:CO,рўйхат!$CX:$CX,$B$1064,рўйхат!$D:$D,$C1037)</f>
        <v/>
      </c>
      <c r="CE1037" s="77">
        <f>IFERROR(BE1037/(Q1037+BE1037),0)</f>
        <v/>
      </c>
      <c r="CF1037" s="78">
        <f>IFERROR(BF1037/(R1037+BF1037),0)</f>
        <v/>
      </c>
    </row>
    <row r="1038" hidden="1" outlineLevel="1" ht="30" customFormat="1" customHeight="1" s="8">
      <c r="A1038" s="39" t="n"/>
      <c r="B1038" s="50" t="n">
        <v>40</v>
      </c>
      <c r="C1038" s="131" t="inlineStr">
        <is>
          <t>Нақдлаштириш аломатлари мавжуд шубҳали корхоналар билан тузилган шартномалар</t>
        </is>
      </c>
      <c r="D1038" s="51" t="n"/>
      <c r="E1038" s="35">
        <f>SUMIFS(рўйхат!F:F,рўйхат!$CX:$CX,$B$1064,рўйхат!$D:$D,$C1038)</f>
        <v/>
      </c>
      <c r="F1038" s="36">
        <f>SUMIFS(рўйхат!G:G,рўйхат!$CX:$CX,$B$1064,рўйхат!$D:$D,$C1038)</f>
        <v/>
      </c>
      <c r="G1038" s="35">
        <f>SUMIFS(рўйхат!H:H,рўйхат!$CX:$CX,$B$1064,рўйхат!$D:$D,$C1038)</f>
        <v/>
      </c>
      <c r="H1038" s="36">
        <f>SUMIFS(рўйхат!I:I,рўйхат!$CX:$CX,$B$1064,рўйхат!$D:$D,$C1038)</f>
        <v/>
      </c>
      <c r="I1038" s="35">
        <f>SUMIFS(рўйхат!J:J,рўйхат!$CX:$CX,$B$1064,рўйхат!$D:$D,$C1038)</f>
        <v/>
      </c>
      <c r="J1038" s="36">
        <f>SUMIFS(рўйхат!K:K,рўйхат!$CX:$CX,$B$1064,рўйхат!$D:$D,$C1038)</f>
        <v/>
      </c>
      <c r="K1038" s="35">
        <f>SUMIFS(рўйхат!L:L,рўйхат!$CX:$CX,$B$1064,рўйхат!$D:$D,$C1038)</f>
        <v/>
      </c>
      <c r="L1038" s="36">
        <f>SUMIFS(рўйхат!M:M,рўйхат!$CX:$CX,$B$1064,рўйхат!$D:$D,$C1038)</f>
        <v/>
      </c>
      <c r="M1038" s="35">
        <f>SUMIFS(рўйхат!N:N,рўйхат!$CX:$CX,$B$1064,рўйхат!$D:$D,$C1038)</f>
        <v/>
      </c>
      <c r="N1038" s="36">
        <f>SUMIFS(рўйхат!O:O,рўйхат!$CX:$CX,$B$1064,рўйхат!$D:$D,$C1038)</f>
        <v/>
      </c>
      <c r="O1038" s="34">
        <f>IFERROR(M1038/E1038,0)</f>
        <v/>
      </c>
      <c r="P1038" s="34">
        <f>IFERROR(N1038/F1038,0)</f>
        <v/>
      </c>
      <c r="Q1038" s="35">
        <f>SUMIFS(рўйхат!P:P,рўйхат!$CX:$CX,$B$1064,рўйхат!$D:$D,$C1038)</f>
        <v/>
      </c>
      <c r="R1038" s="36">
        <f>SUMIFS(рўйхат!Q:Q,рўйхат!$CX:$CX,$B$1064,рўйхат!$D:$D,$C1038)</f>
        <v/>
      </c>
      <c r="S1038" s="35">
        <f>SUMIFS(рўйхат!R:R,рўйхат!$CX:$CX,$B$1064,рўйхат!$D:$D,$C1038)</f>
        <v/>
      </c>
      <c r="T1038" s="36">
        <f>SUMIFS(рўйхат!S:S,рўйхат!$CX:$CX,$B$1064,рўйхат!$D:$D,$C1038)</f>
        <v/>
      </c>
      <c r="U1038" s="35">
        <f>SUMIFS(рўйхат!T:T,рўйхат!$CX:$CX,$B$1064,рўйхат!$D:$D,$C1038)</f>
        <v/>
      </c>
      <c r="V1038" s="36">
        <f>SUMIFS(рўйхат!U:U,рўйхат!$CX:$CX,$B$1064,рўйхат!$D:$D,$C1038)</f>
        <v/>
      </c>
      <c r="W1038" s="35">
        <f>SUMIFS(рўйхат!V:V,рўйхат!$CX:$CX,$B$1064,рўйхат!$D:$D,$C1038)</f>
        <v/>
      </c>
      <c r="X1038" s="36">
        <f>SUMIFS(рўйхат!W:W,рўйхат!$CX:$CX,$B$1064,рўйхат!$D:$D,$C1038)</f>
        <v/>
      </c>
      <c r="Y1038" s="35">
        <f>SUMIFS(рўйхат!X:X,рўйхат!$CX:$CX,$B$1064,рўйхат!$D:$D,$C1038)</f>
        <v/>
      </c>
      <c r="Z1038" s="36">
        <f>SUMIFS(рўйхат!Y:Y,рўйхат!$CX:$CX,$B$1064,рўйхат!$D:$D,$C1038)</f>
        <v/>
      </c>
      <c r="AA1038" s="35">
        <f>SUMIFS(рўйхат!Z:Z,рўйхат!$CX:$CX,$B$1064,рўйхат!$D:$D,$C1038)</f>
        <v/>
      </c>
      <c r="AB1038" s="36">
        <f>SUMIFS(рўйхат!AA:AA,рўйхат!$CX:$CX,$B$1064,рўйхат!$D:$D,$C1038)</f>
        <v/>
      </c>
      <c r="AC1038" s="35">
        <f>SUMIFS(рўйхат!AB:AB,рўйхат!$CX:$CX,$B$1064,рўйхат!$D:$D,$C1038)</f>
        <v/>
      </c>
      <c r="AD1038" s="36">
        <f>SUMIFS(рўйхат!AC:AC,рўйхат!$CX:$CX,$B$1064,рўйхат!$D:$D,$C1038)</f>
        <v/>
      </c>
      <c r="AE1038" s="35">
        <f>SUMIFS(рўйхат!AD:AD,рўйхат!$CX:$CX,$B$1064,рўйхат!$D:$D,$C1038)</f>
        <v/>
      </c>
      <c r="AF1038" s="36">
        <f>SUMIFS(рўйхат!AE:AE,рўйхат!$CX:$CX,$B$1064,рўйхат!$D:$D,$C1038)</f>
        <v/>
      </c>
      <c r="AG1038" s="35">
        <f>SUMIFS(рўйхат!AH:AH,рўйхат!$CX:$CX,$B$1064,рўйхат!$D:$D,$C1038)</f>
        <v/>
      </c>
      <c r="AH1038" s="36">
        <f>SUMIFS(рўйхат!AI:AI,рўйхат!$CX:$CX,$B$1064,рўйхат!$D:$D,$C1038)</f>
        <v/>
      </c>
      <c r="AI1038" s="35">
        <f>SUMIFS(рўйхат!AJ:AJ,рўйхат!$CX:$CX,$B$1064,рўйхат!$D:$D,$C1038)</f>
        <v/>
      </c>
      <c r="AJ1038" s="36">
        <f>SUMIFS(рўйхат!AK:AK,рўйхат!$CX:$CX,$B$1064,рўйхат!$D:$D,$C1038)</f>
        <v/>
      </c>
      <c r="AK1038" s="35">
        <f>SUMIFS(рўйхат!AL:AL,рўйхат!$CX:$CX,$B$1064,рўйхат!$D:$D,$C1038)</f>
        <v/>
      </c>
      <c r="AL1038" s="36">
        <f>SUMIFS(рўйхат!AM:AM,рўйхат!$CX:$CX,$B$1064,рўйхат!$D:$D,$C1038)</f>
        <v/>
      </c>
      <c r="AM1038" s="77">
        <f>IFERROR(Q1038/E1038,0)</f>
        <v/>
      </c>
      <c r="AN1038" s="77">
        <f>IFERROR(R1038/F1038,0)</f>
        <v/>
      </c>
      <c r="AO1038" s="35">
        <f>SUMIFS(рўйхат!AX:AX,рўйхат!$CX:$CX,$B$1064,рўйхат!$D:$D,$C1038)</f>
        <v/>
      </c>
      <c r="AP1038" s="36">
        <f>SUMIFS(рўйхат!AY:AY,рўйхат!$CX:$CX,$B$1064,рўйхат!$D:$D,$C1038)</f>
        <v/>
      </c>
      <c r="AQ1038" s="35">
        <f>SUMIFS(рўйхат!AZ:AZ,рўйхат!$CX:$CX,$B$1064,рўйхат!$D:$D,$C1038)</f>
        <v/>
      </c>
      <c r="AR1038" s="36">
        <f>SUMIFS(рўйхат!BA:BA,рўйхат!$CX:$CX,$B$1064,рўйхат!$D:$D,$C1038)</f>
        <v/>
      </c>
      <c r="AS1038" s="35">
        <f>SUMIFS(рўйхат!BB:BB,рўйхат!$CX:$CX,$B$1064,рўйхат!$D:$D,$C1038)</f>
        <v/>
      </c>
      <c r="AT1038" s="36">
        <f>SUMIFS(рўйхат!BC:BC,рўйхат!$CX:$CX,$B$1064,рўйхат!$D:$D,$C1038)</f>
        <v/>
      </c>
      <c r="AU1038" s="35">
        <f>SUMIFS(рўйхат!BD:BD,рўйхат!$CX:$CX,$B$1064,рўйхат!$D:$D,$C1038)</f>
        <v/>
      </c>
      <c r="AV1038" s="36">
        <f>SUMIFS(рўйхат!BE:BE,рўйхат!$CX:$CX,$B$1064,рўйхат!$D:$D,$C1038)</f>
        <v/>
      </c>
      <c r="AW1038" s="35">
        <f>SUMIFS(рўйхат!BF:BF,рўйхат!$CX:$CX,$B$1064,рўйхат!$D:$D,$C1038)</f>
        <v/>
      </c>
      <c r="AX1038" s="36">
        <f>SUMIFS(рўйхат!BG:BG,рўйхат!$CX:$CX,$B$1064,рўйхат!$D:$D,$C1038)</f>
        <v/>
      </c>
      <c r="AY1038" s="35">
        <f>SUMIFS(рўйхат!BH:BH,рўйхат!$CX:$CX,$B$1064,рўйхат!$D:$D,$C1038)</f>
        <v/>
      </c>
      <c r="AZ1038" s="36">
        <f>SUMIFS(рўйхат!BI:BI,рўйхат!$CX:$CX,$B$1064,рўйхат!$D:$D,$C1038)</f>
        <v/>
      </c>
      <c r="BA1038" s="35">
        <f>SUMIFS(рўйхат!BJ:BJ,рўйхат!$CX:$CX,$B$1064,рўйхат!$D:$D,$C1038)</f>
        <v/>
      </c>
      <c r="BB1038" s="36">
        <f>SUMIFS(рўйхат!BK:BK,рўйхат!$CX:$CX,$B$1064,рўйхат!$D:$D,$C1038)</f>
        <v/>
      </c>
      <c r="BC1038" s="77">
        <f>IFERROR(AO1038/E1038,0)</f>
        <v/>
      </c>
      <c r="BD1038" s="77">
        <f>IFERROR(AP1038/F1038,0)</f>
        <v/>
      </c>
      <c r="BE1038" s="35">
        <f>SUMIFS(рўйхат!BL:BL,рўйхат!$CX:$CX,$B$1064,рўйхат!$D:$D,$C1038)</f>
        <v/>
      </c>
      <c r="BF1038" s="36">
        <f>SUMIFS(рўйхат!BM:BM,рўйхат!$CX:$CX,$B$1064,рўйхат!$D:$D,$C1038)</f>
        <v/>
      </c>
      <c r="BG1038" s="35">
        <f>SUMIFS(рўйхат!BN:BN,рўйхат!$CX:$CX,$B$1064,рўйхат!$D:$D,$C1038)</f>
        <v/>
      </c>
      <c r="BH1038" s="36">
        <f>SUMIFS(рўйхат!BO:BO,рўйхат!$CX:$CX,$B$1064,рўйхат!$D:$D,$C1038)</f>
        <v/>
      </c>
      <c r="BI1038" s="35">
        <f>SUMIFS(рўйхат!BP:BP,рўйхат!$CX:$CX,$B$1064,рўйхат!$D:$D,$C1038)</f>
        <v/>
      </c>
      <c r="BJ1038" s="36">
        <f>SUMIFS(рўйхат!BQ:BQ,рўйхат!$CX:$CX,$B$1064,рўйхат!$D:$D,$C1038)</f>
        <v/>
      </c>
      <c r="BK1038" s="35">
        <f>SUMIFS(рўйхат!BR:BR,рўйхат!$CX:$CX,$B$1064,рўйхат!$D:$D,$C1038)</f>
        <v/>
      </c>
      <c r="BL1038" s="36">
        <f>SUMIFS(рўйхат!BS:BS,рўйхат!$CX:$CX,$B$1064,рўйхат!$D:$D,$C1038)</f>
        <v/>
      </c>
      <c r="BM1038" s="35">
        <f>SUMIFS(рўйхат!BT:BT,рўйхат!$CX:$CX,$B$1064,рўйхат!$D:$D,$C1038)</f>
        <v/>
      </c>
      <c r="BN1038" s="36">
        <f>SUMIFS(рўйхат!BU:BU,рўйхат!$CX:$CX,$B$1064,рўйхат!$D:$D,$C1038)</f>
        <v/>
      </c>
      <c r="BO1038" s="35">
        <f>SUMIFS(рўйхат!BX:BX,рўйхат!$CX:$CX,$B$1064,рўйхат!$D:$D,$C1038)</f>
        <v/>
      </c>
      <c r="BP1038" s="36">
        <f>SUMIFS(рўйхат!BY:BY,рўйхат!$CX:$CX,$B$1064,рўйхат!$D:$D,$C1038)</f>
        <v/>
      </c>
      <c r="BQ1038" s="35">
        <f>SUMIFS(рўйхат!BZ:BZ,рўйхат!$CX:$CX,$B$1064,рўйхат!$D:$D,$C1038)</f>
        <v/>
      </c>
      <c r="BR1038" s="36">
        <f>SUMIFS(рўйхат!CA:CA,рўйхат!$CX:$CX,$B$1064,рўйхат!$D:$D,$C1038)</f>
        <v/>
      </c>
      <c r="BS1038" s="35">
        <f>SUMIFS(рўйхат!CB:CB,рўйхат!$CX:$CX,$B$1064,рўйхат!$D:$D,$C1038)</f>
        <v/>
      </c>
      <c r="BT1038" s="36">
        <f>SUMIFS(рўйхат!CC:CC,рўйхат!$CX:$CX,$B$1064,рўйхат!$D:$D,$C1038)</f>
        <v/>
      </c>
      <c r="BU1038" s="35">
        <f>SUMIFS(рўйхат!CD:CD,рўйхат!$CX:$CX,$B$1064,рўйхат!$D:$D,$C1038)</f>
        <v/>
      </c>
      <c r="BV1038" s="36">
        <f>SUMIFS(рўйхат!CE:CE,рўйхат!$CX:$CX,$B$1064,рўйхат!$D:$D,$C1038)</f>
        <v/>
      </c>
      <c r="BW1038" s="35">
        <f>SUMIFS(рўйхат!CH:CH,рўйхат!$CX:$CX,$B$1064,рўйхат!$D:$D,$C1038)</f>
        <v/>
      </c>
      <c r="BX1038" s="36">
        <f>SUMIFS(рўйхат!CI:CI,рўйхат!$CX:$CX,$B$1064,рўйхат!$D:$D,$C1038)</f>
        <v/>
      </c>
      <c r="BY1038" s="35">
        <f>SUMIFS(рўйхат!CJ:CJ,рўйхат!$CX:$CX,$B$1064,рўйхат!$D:$D,$C1038)</f>
        <v/>
      </c>
      <c r="BZ1038" s="36">
        <f>SUMIFS(рўйхат!CK:CK,рўйхат!$CX:$CX,$B$1064,рўйхат!$D:$D,$C1038)</f>
        <v/>
      </c>
      <c r="CA1038" s="35">
        <f>SUMIFS(рўйхат!CL:CL,рўйхат!$CX:$CX,$B$1064,рўйхат!$D:$D,$C1038)</f>
        <v/>
      </c>
      <c r="CB1038" s="36">
        <f>SUMIFS(рўйхат!CM:CM,рўйхат!$CX:$CX,$B$1064,рўйхат!$D:$D,$C1038)</f>
        <v/>
      </c>
      <c r="CC1038" s="35">
        <f>SUMIFS(рўйхат!CN:CN,рўйхат!$CX:$CX,$B$1064,рўйхат!$D:$D,$C1038)</f>
        <v/>
      </c>
      <c r="CD1038" s="36">
        <f>SUMIFS(рўйхат!CO:CO,рўйхат!$CX:$CX,$B$1064,рўйхат!$D:$D,$C1038)</f>
        <v/>
      </c>
      <c r="CE1038" s="77">
        <f>IFERROR(BE1038/(Q1038+BE1038),0)</f>
        <v/>
      </c>
      <c r="CF1038" s="78">
        <f>IFERROR(BF1038/(R1038+BF1038),0)</f>
        <v/>
      </c>
    </row>
    <row r="1039" hidden="1" outlineLevel="1" ht="30" customFormat="1" customHeight="1" s="8">
      <c r="A1039" s="39" t="n"/>
      <c r="B1039" s="50" t="n">
        <v>41</v>
      </c>
      <c r="C1039" s="131" t="inlineStr">
        <is>
          <t>Непотизм холатлари таҳлили</t>
        </is>
      </c>
      <c r="D1039" s="51" t="n"/>
      <c r="E1039" s="35">
        <f>SUMIFS(рўйхат!F:F,рўйхат!$CX:$CX,$B$1064,рўйхат!$D:$D,$C1039)</f>
        <v/>
      </c>
      <c r="F1039" s="36">
        <f>SUMIFS(рўйхат!G:G,рўйхат!$CX:$CX,$B$1064,рўйхат!$D:$D,$C1039)</f>
        <v/>
      </c>
      <c r="G1039" s="35">
        <f>SUMIFS(рўйхат!H:H,рўйхат!$CX:$CX,$B$1064,рўйхат!$D:$D,$C1039)</f>
        <v/>
      </c>
      <c r="H1039" s="36">
        <f>SUMIFS(рўйхат!I:I,рўйхат!$CX:$CX,$B$1064,рўйхат!$D:$D,$C1039)</f>
        <v/>
      </c>
      <c r="I1039" s="35">
        <f>SUMIFS(рўйхат!J:J,рўйхат!$CX:$CX,$B$1064,рўйхат!$D:$D,$C1039)</f>
        <v/>
      </c>
      <c r="J1039" s="36">
        <f>SUMIFS(рўйхат!K:K,рўйхат!$CX:$CX,$B$1064,рўйхат!$D:$D,$C1039)</f>
        <v/>
      </c>
      <c r="K1039" s="35">
        <f>SUMIFS(рўйхат!L:L,рўйхат!$CX:$CX,$B$1064,рўйхат!$D:$D,$C1039)</f>
        <v/>
      </c>
      <c r="L1039" s="36">
        <f>SUMIFS(рўйхат!M:M,рўйхат!$CX:$CX,$B$1064,рўйхат!$D:$D,$C1039)</f>
        <v/>
      </c>
      <c r="M1039" s="35">
        <f>SUMIFS(рўйхат!N:N,рўйхат!$CX:$CX,$B$1064,рўйхат!$D:$D,$C1039)</f>
        <v/>
      </c>
      <c r="N1039" s="36">
        <f>SUMIFS(рўйхат!O:O,рўйхат!$CX:$CX,$B$1064,рўйхат!$D:$D,$C1039)</f>
        <v/>
      </c>
      <c r="O1039" s="34">
        <f>IFERROR(M1039/E1039,0)</f>
        <v/>
      </c>
      <c r="P1039" s="34">
        <f>IFERROR(N1039/F1039,0)</f>
        <v/>
      </c>
      <c r="Q1039" s="35">
        <f>SUMIFS(рўйхат!P:P,рўйхат!$CX:$CX,$B$1064,рўйхат!$D:$D,$C1039)</f>
        <v/>
      </c>
      <c r="R1039" s="36">
        <f>SUMIFS(рўйхат!Q:Q,рўйхат!$CX:$CX,$B$1064,рўйхат!$D:$D,$C1039)</f>
        <v/>
      </c>
      <c r="S1039" s="35">
        <f>SUMIFS(рўйхат!R:R,рўйхат!$CX:$CX,$B$1064,рўйхат!$D:$D,$C1039)</f>
        <v/>
      </c>
      <c r="T1039" s="36">
        <f>SUMIFS(рўйхат!S:S,рўйхат!$CX:$CX,$B$1064,рўйхат!$D:$D,$C1039)</f>
        <v/>
      </c>
      <c r="U1039" s="35">
        <f>SUMIFS(рўйхат!T:T,рўйхат!$CX:$CX,$B$1064,рўйхат!$D:$D,$C1039)</f>
        <v/>
      </c>
      <c r="V1039" s="36">
        <f>SUMIFS(рўйхат!U:U,рўйхат!$CX:$CX,$B$1064,рўйхат!$D:$D,$C1039)</f>
        <v/>
      </c>
      <c r="W1039" s="35">
        <f>SUMIFS(рўйхат!V:V,рўйхат!$CX:$CX,$B$1064,рўйхат!$D:$D,$C1039)</f>
        <v/>
      </c>
      <c r="X1039" s="36">
        <f>SUMIFS(рўйхат!W:W,рўйхат!$CX:$CX,$B$1064,рўйхат!$D:$D,$C1039)</f>
        <v/>
      </c>
      <c r="Y1039" s="35">
        <f>SUMIFS(рўйхат!X:X,рўйхат!$CX:$CX,$B$1064,рўйхат!$D:$D,$C1039)</f>
        <v/>
      </c>
      <c r="Z1039" s="36">
        <f>SUMIFS(рўйхат!Y:Y,рўйхат!$CX:$CX,$B$1064,рўйхат!$D:$D,$C1039)</f>
        <v/>
      </c>
      <c r="AA1039" s="35">
        <f>SUMIFS(рўйхат!Z:Z,рўйхат!$CX:$CX,$B$1064,рўйхат!$D:$D,$C1039)</f>
        <v/>
      </c>
      <c r="AB1039" s="36">
        <f>SUMIFS(рўйхат!AA:AA,рўйхат!$CX:$CX,$B$1064,рўйхат!$D:$D,$C1039)</f>
        <v/>
      </c>
      <c r="AC1039" s="35">
        <f>SUMIFS(рўйхат!AB:AB,рўйхат!$CX:$CX,$B$1064,рўйхат!$D:$D,$C1039)</f>
        <v/>
      </c>
      <c r="AD1039" s="36">
        <f>SUMIFS(рўйхат!AC:AC,рўйхат!$CX:$CX,$B$1064,рўйхат!$D:$D,$C1039)</f>
        <v/>
      </c>
      <c r="AE1039" s="35">
        <f>SUMIFS(рўйхат!AD:AD,рўйхат!$CX:$CX,$B$1064,рўйхат!$D:$D,$C1039)</f>
        <v/>
      </c>
      <c r="AF1039" s="36">
        <f>SUMIFS(рўйхат!AE:AE,рўйхат!$CX:$CX,$B$1064,рўйхат!$D:$D,$C1039)</f>
        <v/>
      </c>
      <c r="AG1039" s="35">
        <f>SUMIFS(рўйхат!AH:AH,рўйхат!$CX:$CX,$B$1064,рўйхат!$D:$D,$C1039)</f>
        <v/>
      </c>
      <c r="AH1039" s="36">
        <f>SUMIFS(рўйхат!AI:AI,рўйхат!$CX:$CX,$B$1064,рўйхат!$D:$D,$C1039)</f>
        <v/>
      </c>
      <c r="AI1039" s="35">
        <f>SUMIFS(рўйхат!AJ:AJ,рўйхат!$CX:$CX,$B$1064,рўйхат!$D:$D,$C1039)</f>
        <v/>
      </c>
      <c r="AJ1039" s="36">
        <f>SUMIFS(рўйхат!AK:AK,рўйхат!$CX:$CX,$B$1064,рўйхат!$D:$D,$C1039)</f>
        <v/>
      </c>
      <c r="AK1039" s="35">
        <f>SUMIFS(рўйхат!AL:AL,рўйхат!$CX:$CX,$B$1064,рўйхат!$D:$D,$C1039)</f>
        <v/>
      </c>
      <c r="AL1039" s="36">
        <f>SUMIFS(рўйхат!AM:AM,рўйхат!$CX:$CX,$B$1064,рўйхат!$D:$D,$C1039)</f>
        <v/>
      </c>
      <c r="AM1039" s="77">
        <f>IFERROR(Q1039/E1039,0)</f>
        <v/>
      </c>
      <c r="AN1039" s="77">
        <f>IFERROR(R1039/F1039,0)</f>
        <v/>
      </c>
      <c r="AO1039" s="35">
        <f>SUMIFS(рўйхат!AX:AX,рўйхат!$CX:$CX,$B$1064,рўйхат!$D:$D,$C1039)</f>
        <v/>
      </c>
      <c r="AP1039" s="36">
        <f>SUMIFS(рўйхат!AY:AY,рўйхат!$CX:$CX,$B$1064,рўйхат!$D:$D,$C1039)</f>
        <v/>
      </c>
      <c r="AQ1039" s="35">
        <f>SUMIFS(рўйхат!AZ:AZ,рўйхат!$CX:$CX,$B$1064,рўйхат!$D:$D,$C1039)</f>
        <v/>
      </c>
      <c r="AR1039" s="36">
        <f>SUMIFS(рўйхат!BA:BA,рўйхат!$CX:$CX,$B$1064,рўйхат!$D:$D,$C1039)</f>
        <v/>
      </c>
      <c r="AS1039" s="35">
        <f>SUMIFS(рўйхат!BB:BB,рўйхат!$CX:$CX,$B$1064,рўйхат!$D:$D,$C1039)</f>
        <v/>
      </c>
      <c r="AT1039" s="36">
        <f>SUMIFS(рўйхат!BC:BC,рўйхат!$CX:$CX,$B$1064,рўйхат!$D:$D,$C1039)</f>
        <v/>
      </c>
      <c r="AU1039" s="35">
        <f>SUMIFS(рўйхат!BD:BD,рўйхат!$CX:$CX,$B$1064,рўйхат!$D:$D,$C1039)</f>
        <v/>
      </c>
      <c r="AV1039" s="36">
        <f>SUMIFS(рўйхат!BE:BE,рўйхат!$CX:$CX,$B$1064,рўйхат!$D:$D,$C1039)</f>
        <v/>
      </c>
      <c r="AW1039" s="35">
        <f>SUMIFS(рўйхат!BF:BF,рўйхат!$CX:$CX,$B$1064,рўйхат!$D:$D,$C1039)</f>
        <v/>
      </c>
      <c r="AX1039" s="36">
        <f>SUMIFS(рўйхат!BG:BG,рўйхат!$CX:$CX,$B$1064,рўйхат!$D:$D,$C1039)</f>
        <v/>
      </c>
      <c r="AY1039" s="35">
        <f>SUMIFS(рўйхат!BH:BH,рўйхат!$CX:$CX,$B$1064,рўйхат!$D:$D,$C1039)</f>
        <v/>
      </c>
      <c r="AZ1039" s="36">
        <f>SUMIFS(рўйхат!BI:BI,рўйхат!$CX:$CX,$B$1064,рўйхат!$D:$D,$C1039)</f>
        <v/>
      </c>
      <c r="BA1039" s="35">
        <f>SUMIFS(рўйхат!BJ:BJ,рўйхат!$CX:$CX,$B$1064,рўйхат!$D:$D,$C1039)</f>
        <v/>
      </c>
      <c r="BB1039" s="36">
        <f>SUMIFS(рўйхат!BK:BK,рўйхат!$CX:$CX,$B$1064,рўйхат!$D:$D,$C1039)</f>
        <v/>
      </c>
      <c r="BC1039" s="77">
        <f>IFERROR(AO1039/E1039,0)</f>
        <v/>
      </c>
      <c r="BD1039" s="77">
        <f>IFERROR(AP1039/F1039,0)</f>
        <v/>
      </c>
      <c r="BE1039" s="35">
        <f>SUMIFS(рўйхат!BL:BL,рўйхат!$CX:$CX,$B$1064,рўйхат!$D:$D,$C1039)</f>
        <v/>
      </c>
      <c r="BF1039" s="36">
        <f>SUMIFS(рўйхат!BM:BM,рўйхат!$CX:$CX,$B$1064,рўйхат!$D:$D,$C1039)</f>
        <v/>
      </c>
      <c r="BG1039" s="35">
        <f>SUMIFS(рўйхат!BN:BN,рўйхат!$CX:$CX,$B$1064,рўйхат!$D:$D,$C1039)</f>
        <v/>
      </c>
      <c r="BH1039" s="36">
        <f>SUMIFS(рўйхат!BO:BO,рўйхат!$CX:$CX,$B$1064,рўйхат!$D:$D,$C1039)</f>
        <v/>
      </c>
      <c r="BI1039" s="35">
        <f>SUMIFS(рўйхат!BP:BP,рўйхат!$CX:$CX,$B$1064,рўйхат!$D:$D,$C1039)</f>
        <v/>
      </c>
      <c r="BJ1039" s="36">
        <f>SUMIFS(рўйхат!BQ:BQ,рўйхат!$CX:$CX,$B$1064,рўйхат!$D:$D,$C1039)</f>
        <v/>
      </c>
      <c r="BK1039" s="35">
        <f>SUMIFS(рўйхат!BR:BR,рўйхат!$CX:$CX,$B$1064,рўйхат!$D:$D,$C1039)</f>
        <v/>
      </c>
      <c r="BL1039" s="36">
        <f>SUMIFS(рўйхат!BS:BS,рўйхат!$CX:$CX,$B$1064,рўйхат!$D:$D,$C1039)</f>
        <v/>
      </c>
      <c r="BM1039" s="35">
        <f>SUMIFS(рўйхат!BT:BT,рўйхат!$CX:$CX,$B$1064,рўйхат!$D:$D,$C1039)</f>
        <v/>
      </c>
      <c r="BN1039" s="36">
        <f>SUMIFS(рўйхат!BU:BU,рўйхат!$CX:$CX,$B$1064,рўйхат!$D:$D,$C1039)</f>
        <v/>
      </c>
      <c r="BO1039" s="35">
        <f>SUMIFS(рўйхат!BX:BX,рўйхат!$CX:$CX,$B$1064,рўйхат!$D:$D,$C1039)</f>
        <v/>
      </c>
      <c r="BP1039" s="36">
        <f>SUMIFS(рўйхат!BY:BY,рўйхат!$CX:$CX,$B$1064,рўйхат!$D:$D,$C1039)</f>
        <v/>
      </c>
      <c r="BQ1039" s="35">
        <f>SUMIFS(рўйхат!BZ:BZ,рўйхат!$CX:$CX,$B$1064,рўйхат!$D:$D,$C1039)</f>
        <v/>
      </c>
      <c r="BR1039" s="36">
        <f>SUMIFS(рўйхат!CA:CA,рўйхат!$CX:$CX,$B$1064,рўйхат!$D:$D,$C1039)</f>
        <v/>
      </c>
      <c r="BS1039" s="35">
        <f>SUMIFS(рўйхат!CB:CB,рўйхат!$CX:$CX,$B$1064,рўйхат!$D:$D,$C1039)</f>
        <v/>
      </c>
      <c r="BT1039" s="36">
        <f>SUMIFS(рўйхат!CC:CC,рўйхат!$CX:$CX,$B$1064,рўйхат!$D:$D,$C1039)</f>
        <v/>
      </c>
      <c r="BU1039" s="35">
        <f>SUMIFS(рўйхат!CD:CD,рўйхат!$CX:$CX,$B$1064,рўйхат!$D:$D,$C1039)</f>
        <v/>
      </c>
      <c r="BV1039" s="36">
        <f>SUMIFS(рўйхат!CE:CE,рўйхат!$CX:$CX,$B$1064,рўйхат!$D:$D,$C1039)</f>
        <v/>
      </c>
      <c r="BW1039" s="35">
        <f>SUMIFS(рўйхат!CH:CH,рўйхат!$CX:$CX,$B$1064,рўйхат!$D:$D,$C1039)</f>
        <v/>
      </c>
      <c r="BX1039" s="36">
        <f>SUMIFS(рўйхат!CI:CI,рўйхат!$CX:$CX,$B$1064,рўйхат!$D:$D,$C1039)</f>
        <v/>
      </c>
      <c r="BY1039" s="35">
        <f>SUMIFS(рўйхат!CJ:CJ,рўйхат!$CX:$CX,$B$1064,рўйхат!$D:$D,$C1039)</f>
        <v/>
      </c>
      <c r="BZ1039" s="36">
        <f>SUMIFS(рўйхат!CK:CK,рўйхат!$CX:$CX,$B$1064,рўйхат!$D:$D,$C1039)</f>
        <v/>
      </c>
      <c r="CA1039" s="35">
        <f>SUMIFS(рўйхат!CL:CL,рўйхат!$CX:$CX,$B$1064,рўйхат!$D:$D,$C1039)</f>
        <v/>
      </c>
      <c r="CB1039" s="36">
        <f>SUMIFS(рўйхат!CM:CM,рўйхат!$CX:$CX,$B$1064,рўйхат!$D:$D,$C1039)</f>
        <v/>
      </c>
      <c r="CC1039" s="35">
        <f>SUMIFS(рўйхат!CN:CN,рўйхат!$CX:$CX,$B$1064,рўйхат!$D:$D,$C1039)</f>
        <v/>
      </c>
      <c r="CD1039" s="36">
        <f>SUMIFS(рўйхат!CO:CO,рўйхат!$CX:$CX,$B$1064,рўйхат!$D:$D,$C1039)</f>
        <v/>
      </c>
      <c r="CE1039" s="77">
        <f>IFERROR(BE1039/(Q1039+BE1039),0)</f>
        <v/>
      </c>
      <c r="CF1039" s="78">
        <f>IFERROR(BF1039/(R1039+BF1039),0)</f>
        <v/>
      </c>
    </row>
    <row r="1040" hidden="1" outlineLevel="1" ht="30" customFormat="1" customHeight="1" s="8">
      <c r="A1040" s="39" t="n"/>
      <c r="B1040" s="50" t="n">
        <v>42</v>
      </c>
      <c r="C1040" s="131" t="inlineStr">
        <is>
          <t>Рейтинг бали шаклланишида ишчи ходим сони таҳлили</t>
        </is>
      </c>
      <c r="D1040" s="51" t="n"/>
      <c r="E1040" s="35">
        <f>SUMIFS(рўйхат!F:F,рўйхат!$CX:$CX,$B$1064,рўйхат!$D:$D,$C1040)</f>
        <v/>
      </c>
      <c r="F1040" s="36">
        <f>SUMIFS(рўйхат!G:G,рўйхат!$CX:$CX,$B$1064,рўйхат!$D:$D,$C1040)</f>
        <v/>
      </c>
      <c r="G1040" s="35">
        <f>SUMIFS(рўйхат!H:H,рўйхат!$CX:$CX,$B$1064,рўйхат!$D:$D,$C1040)</f>
        <v/>
      </c>
      <c r="H1040" s="36">
        <f>SUMIFS(рўйхат!I:I,рўйхат!$CX:$CX,$B$1064,рўйхат!$D:$D,$C1040)</f>
        <v/>
      </c>
      <c r="I1040" s="35">
        <f>SUMIFS(рўйхат!J:J,рўйхат!$CX:$CX,$B$1064,рўйхат!$D:$D,$C1040)</f>
        <v/>
      </c>
      <c r="J1040" s="36">
        <f>SUMIFS(рўйхат!K:K,рўйхат!$CX:$CX,$B$1064,рўйхат!$D:$D,$C1040)</f>
        <v/>
      </c>
      <c r="K1040" s="35">
        <f>SUMIFS(рўйхат!L:L,рўйхат!$CX:$CX,$B$1064,рўйхат!$D:$D,$C1040)</f>
        <v/>
      </c>
      <c r="L1040" s="36">
        <f>SUMIFS(рўйхат!M:M,рўйхат!$CX:$CX,$B$1064,рўйхат!$D:$D,$C1040)</f>
        <v/>
      </c>
      <c r="M1040" s="35">
        <f>SUMIFS(рўйхат!N:N,рўйхат!$CX:$CX,$B$1064,рўйхат!$D:$D,$C1040)</f>
        <v/>
      </c>
      <c r="N1040" s="36">
        <f>SUMIFS(рўйхат!O:O,рўйхат!$CX:$CX,$B$1064,рўйхат!$D:$D,$C1040)</f>
        <v/>
      </c>
      <c r="O1040" s="34">
        <f>IFERROR(M1040/E1040,0)</f>
        <v/>
      </c>
      <c r="P1040" s="34">
        <f>IFERROR(N1040/F1040,0)</f>
        <v/>
      </c>
      <c r="Q1040" s="35">
        <f>SUMIFS(рўйхат!P:P,рўйхат!$CX:$CX,$B$1064,рўйхат!$D:$D,$C1040)</f>
        <v/>
      </c>
      <c r="R1040" s="36">
        <f>SUMIFS(рўйхат!Q:Q,рўйхат!$CX:$CX,$B$1064,рўйхат!$D:$D,$C1040)</f>
        <v/>
      </c>
      <c r="S1040" s="35">
        <f>SUMIFS(рўйхат!R:R,рўйхат!$CX:$CX,$B$1064,рўйхат!$D:$D,$C1040)</f>
        <v/>
      </c>
      <c r="T1040" s="36">
        <f>SUMIFS(рўйхат!S:S,рўйхат!$CX:$CX,$B$1064,рўйхат!$D:$D,$C1040)</f>
        <v/>
      </c>
      <c r="U1040" s="35">
        <f>SUMIFS(рўйхат!T:T,рўйхат!$CX:$CX,$B$1064,рўйхат!$D:$D,$C1040)</f>
        <v/>
      </c>
      <c r="V1040" s="36">
        <f>SUMIFS(рўйхат!U:U,рўйхат!$CX:$CX,$B$1064,рўйхат!$D:$D,$C1040)</f>
        <v/>
      </c>
      <c r="W1040" s="35">
        <f>SUMIFS(рўйхат!V:V,рўйхат!$CX:$CX,$B$1064,рўйхат!$D:$D,$C1040)</f>
        <v/>
      </c>
      <c r="X1040" s="36">
        <f>SUMIFS(рўйхат!W:W,рўйхат!$CX:$CX,$B$1064,рўйхат!$D:$D,$C1040)</f>
        <v/>
      </c>
      <c r="Y1040" s="35">
        <f>SUMIFS(рўйхат!X:X,рўйхат!$CX:$CX,$B$1064,рўйхат!$D:$D,$C1040)</f>
        <v/>
      </c>
      <c r="Z1040" s="36">
        <f>SUMIFS(рўйхат!Y:Y,рўйхат!$CX:$CX,$B$1064,рўйхат!$D:$D,$C1040)</f>
        <v/>
      </c>
      <c r="AA1040" s="35">
        <f>SUMIFS(рўйхат!Z:Z,рўйхат!$CX:$CX,$B$1064,рўйхат!$D:$D,$C1040)</f>
        <v/>
      </c>
      <c r="AB1040" s="36">
        <f>SUMIFS(рўйхат!AA:AA,рўйхат!$CX:$CX,$B$1064,рўйхат!$D:$D,$C1040)</f>
        <v/>
      </c>
      <c r="AC1040" s="35">
        <f>SUMIFS(рўйхат!AB:AB,рўйхат!$CX:$CX,$B$1064,рўйхат!$D:$D,$C1040)</f>
        <v/>
      </c>
      <c r="AD1040" s="36">
        <f>SUMIFS(рўйхат!AC:AC,рўйхат!$CX:$CX,$B$1064,рўйхат!$D:$D,$C1040)</f>
        <v/>
      </c>
      <c r="AE1040" s="35">
        <f>SUMIFS(рўйхат!AD:AD,рўйхат!$CX:$CX,$B$1064,рўйхат!$D:$D,$C1040)</f>
        <v/>
      </c>
      <c r="AF1040" s="36">
        <f>SUMIFS(рўйхат!AE:AE,рўйхат!$CX:$CX,$B$1064,рўйхат!$D:$D,$C1040)</f>
        <v/>
      </c>
      <c r="AG1040" s="35">
        <f>SUMIFS(рўйхат!AH:AH,рўйхат!$CX:$CX,$B$1064,рўйхат!$D:$D,$C1040)</f>
        <v/>
      </c>
      <c r="AH1040" s="36">
        <f>SUMIFS(рўйхат!AI:AI,рўйхат!$CX:$CX,$B$1064,рўйхат!$D:$D,$C1040)</f>
        <v/>
      </c>
      <c r="AI1040" s="35">
        <f>SUMIFS(рўйхат!AJ:AJ,рўйхат!$CX:$CX,$B$1064,рўйхат!$D:$D,$C1040)</f>
        <v/>
      </c>
      <c r="AJ1040" s="36">
        <f>SUMIFS(рўйхат!AK:AK,рўйхат!$CX:$CX,$B$1064,рўйхат!$D:$D,$C1040)</f>
        <v/>
      </c>
      <c r="AK1040" s="35">
        <f>SUMIFS(рўйхат!AL:AL,рўйхат!$CX:$CX,$B$1064,рўйхат!$D:$D,$C1040)</f>
        <v/>
      </c>
      <c r="AL1040" s="36">
        <f>SUMIFS(рўйхат!AM:AM,рўйхат!$CX:$CX,$B$1064,рўйхат!$D:$D,$C1040)</f>
        <v/>
      </c>
      <c r="AM1040" s="77">
        <f>IFERROR(Q1040/E1040,0)</f>
        <v/>
      </c>
      <c r="AN1040" s="77">
        <f>IFERROR(R1040/F1040,0)</f>
        <v/>
      </c>
      <c r="AO1040" s="35">
        <f>SUMIFS(рўйхат!AX:AX,рўйхат!$CX:$CX,$B$1064,рўйхат!$D:$D,$C1040)</f>
        <v/>
      </c>
      <c r="AP1040" s="36">
        <f>SUMIFS(рўйхат!AY:AY,рўйхат!$CX:$CX,$B$1064,рўйхат!$D:$D,$C1040)</f>
        <v/>
      </c>
      <c r="AQ1040" s="35">
        <f>SUMIFS(рўйхат!AZ:AZ,рўйхат!$CX:$CX,$B$1064,рўйхат!$D:$D,$C1040)</f>
        <v/>
      </c>
      <c r="AR1040" s="36">
        <f>SUMIFS(рўйхат!BA:BA,рўйхат!$CX:$CX,$B$1064,рўйхат!$D:$D,$C1040)</f>
        <v/>
      </c>
      <c r="AS1040" s="35">
        <f>SUMIFS(рўйхат!BB:BB,рўйхат!$CX:$CX,$B$1064,рўйхат!$D:$D,$C1040)</f>
        <v/>
      </c>
      <c r="AT1040" s="36">
        <f>SUMIFS(рўйхат!BC:BC,рўйхат!$CX:$CX,$B$1064,рўйхат!$D:$D,$C1040)</f>
        <v/>
      </c>
      <c r="AU1040" s="35">
        <f>SUMIFS(рўйхат!BD:BD,рўйхат!$CX:$CX,$B$1064,рўйхат!$D:$D,$C1040)</f>
        <v/>
      </c>
      <c r="AV1040" s="36">
        <f>SUMIFS(рўйхат!BE:BE,рўйхат!$CX:$CX,$B$1064,рўйхат!$D:$D,$C1040)</f>
        <v/>
      </c>
      <c r="AW1040" s="35">
        <f>SUMIFS(рўйхат!BF:BF,рўйхат!$CX:$CX,$B$1064,рўйхат!$D:$D,$C1040)</f>
        <v/>
      </c>
      <c r="AX1040" s="36">
        <f>SUMIFS(рўйхат!BG:BG,рўйхат!$CX:$CX,$B$1064,рўйхат!$D:$D,$C1040)</f>
        <v/>
      </c>
      <c r="AY1040" s="35">
        <f>SUMIFS(рўйхат!BH:BH,рўйхат!$CX:$CX,$B$1064,рўйхат!$D:$D,$C1040)</f>
        <v/>
      </c>
      <c r="AZ1040" s="36">
        <f>SUMIFS(рўйхат!BI:BI,рўйхат!$CX:$CX,$B$1064,рўйхат!$D:$D,$C1040)</f>
        <v/>
      </c>
      <c r="BA1040" s="35">
        <f>SUMIFS(рўйхат!BJ:BJ,рўйхат!$CX:$CX,$B$1064,рўйхат!$D:$D,$C1040)</f>
        <v/>
      </c>
      <c r="BB1040" s="36">
        <f>SUMIFS(рўйхат!BK:BK,рўйхат!$CX:$CX,$B$1064,рўйхат!$D:$D,$C1040)</f>
        <v/>
      </c>
      <c r="BC1040" s="77">
        <f>IFERROR(AO1040/E1040,0)</f>
        <v/>
      </c>
      <c r="BD1040" s="77">
        <f>IFERROR(AP1040/F1040,0)</f>
        <v/>
      </c>
      <c r="BE1040" s="35">
        <f>SUMIFS(рўйхат!BL:BL,рўйхат!$CX:$CX,$B$1064,рўйхат!$D:$D,$C1040)</f>
        <v/>
      </c>
      <c r="BF1040" s="36">
        <f>SUMIFS(рўйхат!BM:BM,рўйхат!$CX:$CX,$B$1064,рўйхат!$D:$D,$C1040)</f>
        <v/>
      </c>
      <c r="BG1040" s="35">
        <f>SUMIFS(рўйхат!BN:BN,рўйхат!$CX:$CX,$B$1064,рўйхат!$D:$D,$C1040)</f>
        <v/>
      </c>
      <c r="BH1040" s="36">
        <f>SUMIFS(рўйхат!BO:BO,рўйхат!$CX:$CX,$B$1064,рўйхат!$D:$D,$C1040)</f>
        <v/>
      </c>
      <c r="BI1040" s="35">
        <f>SUMIFS(рўйхат!BP:BP,рўйхат!$CX:$CX,$B$1064,рўйхат!$D:$D,$C1040)</f>
        <v/>
      </c>
      <c r="BJ1040" s="36">
        <f>SUMIFS(рўйхат!BQ:BQ,рўйхат!$CX:$CX,$B$1064,рўйхат!$D:$D,$C1040)</f>
        <v/>
      </c>
      <c r="BK1040" s="35">
        <f>SUMIFS(рўйхат!BR:BR,рўйхат!$CX:$CX,$B$1064,рўйхат!$D:$D,$C1040)</f>
        <v/>
      </c>
      <c r="BL1040" s="36">
        <f>SUMIFS(рўйхат!BS:BS,рўйхат!$CX:$CX,$B$1064,рўйхат!$D:$D,$C1040)</f>
        <v/>
      </c>
      <c r="BM1040" s="35">
        <f>SUMIFS(рўйхат!BT:BT,рўйхат!$CX:$CX,$B$1064,рўйхат!$D:$D,$C1040)</f>
        <v/>
      </c>
      <c r="BN1040" s="36">
        <f>SUMIFS(рўйхат!BU:BU,рўйхат!$CX:$CX,$B$1064,рўйхат!$D:$D,$C1040)</f>
        <v/>
      </c>
      <c r="BO1040" s="35">
        <f>SUMIFS(рўйхат!BX:BX,рўйхат!$CX:$CX,$B$1064,рўйхат!$D:$D,$C1040)</f>
        <v/>
      </c>
      <c r="BP1040" s="36">
        <f>SUMIFS(рўйхат!BY:BY,рўйхат!$CX:$CX,$B$1064,рўйхат!$D:$D,$C1040)</f>
        <v/>
      </c>
      <c r="BQ1040" s="35">
        <f>SUMIFS(рўйхат!BZ:BZ,рўйхат!$CX:$CX,$B$1064,рўйхат!$D:$D,$C1040)</f>
        <v/>
      </c>
      <c r="BR1040" s="36">
        <f>SUMIFS(рўйхат!CA:CA,рўйхат!$CX:$CX,$B$1064,рўйхат!$D:$D,$C1040)</f>
        <v/>
      </c>
      <c r="BS1040" s="35">
        <f>SUMIFS(рўйхат!CB:CB,рўйхат!$CX:$CX,$B$1064,рўйхат!$D:$D,$C1040)</f>
        <v/>
      </c>
      <c r="BT1040" s="36">
        <f>SUMIFS(рўйхат!CC:CC,рўйхат!$CX:$CX,$B$1064,рўйхат!$D:$D,$C1040)</f>
        <v/>
      </c>
      <c r="BU1040" s="35">
        <f>SUMIFS(рўйхат!CD:CD,рўйхат!$CX:$CX,$B$1064,рўйхат!$D:$D,$C1040)</f>
        <v/>
      </c>
      <c r="BV1040" s="36">
        <f>SUMIFS(рўйхат!CE:CE,рўйхат!$CX:$CX,$B$1064,рўйхат!$D:$D,$C1040)</f>
        <v/>
      </c>
      <c r="BW1040" s="35">
        <f>SUMIFS(рўйхат!CH:CH,рўйхат!$CX:$CX,$B$1064,рўйхат!$D:$D,$C1040)</f>
        <v/>
      </c>
      <c r="BX1040" s="36">
        <f>SUMIFS(рўйхат!CI:CI,рўйхат!$CX:$CX,$B$1064,рўйхат!$D:$D,$C1040)</f>
        <v/>
      </c>
      <c r="BY1040" s="35">
        <f>SUMIFS(рўйхат!CJ:CJ,рўйхат!$CX:$CX,$B$1064,рўйхат!$D:$D,$C1040)</f>
        <v/>
      </c>
      <c r="BZ1040" s="36">
        <f>SUMIFS(рўйхат!CK:CK,рўйхат!$CX:$CX,$B$1064,рўйхат!$D:$D,$C1040)</f>
        <v/>
      </c>
      <c r="CA1040" s="35">
        <f>SUMIFS(рўйхат!CL:CL,рўйхат!$CX:$CX,$B$1064,рўйхат!$D:$D,$C1040)</f>
        <v/>
      </c>
      <c r="CB1040" s="36">
        <f>SUMIFS(рўйхат!CM:CM,рўйхат!$CX:$CX,$B$1064,рўйхат!$D:$D,$C1040)</f>
        <v/>
      </c>
      <c r="CC1040" s="35">
        <f>SUMIFS(рўйхат!CN:CN,рўйхат!$CX:$CX,$B$1064,рўйхат!$D:$D,$C1040)</f>
        <v/>
      </c>
      <c r="CD1040" s="36">
        <f>SUMIFS(рўйхат!CO:CO,рўйхат!$CX:$CX,$B$1064,рўйхат!$D:$D,$C1040)</f>
        <v/>
      </c>
      <c r="CE1040" s="77">
        <f>IFERROR(BE1040/(Q1040+BE1040),0)</f>
        <v/>
      </c>
      <c r="CF1040" s="78">
        <f>IFERROR(BF1040/(R1040+BF1040),0)</f>
        <v/>
      </c>
    </row>
    <row r="1041" hidden="1" outlineLevel="1" ht="30" customFormat="1" customHeight="1" s="8">
      <c r="A1041" s="39" t="n"/>
      <c r="B1041" s="50" t="n">
        <v>43</v>
      </c>
      <c r="C1041" s="131" t="inlineStr">
        <is>
          <t>Рейтинг балига тўғри келмайдиган қурилишлар</t>
        </is>
      </c>
      <c r="D1041" s="51" t="n"/>
      <c r="E1041" s="35">
        <f>SUMIFS(рўйхат!F:F,рўйхат!$CX:$CX,$B$1064,рўйхат!$D:$D,$C1041)</f>
        <v/>
      </c>
      <c r="F1041" s="36">
        <f>SUMIFS(рўйхат!G:G,рўйхат!$CX:$CX,$B$1064,рўйхат!$D:$D,$C1041)</f>
        <v/>
      </c>
      <c r="G1041" s="35">
        <f>SUMIFS(рўйхат!H:H,рўйхат!$CX:$CX,$B$1064,рўйхат!$D:$D,$C1041)</f>
        <v/>
      </c>
      <c r="H1041" s="36">
        <f>SUMIFS(рўйхат!I:I,рўйхат!$CX:$CX,$B$1064,рўйхат!$D:$D,$C1041)</f>
        <v/>
      </c>
      <c r="I1041" s="35">
        <f>SUMIFS(рўйхат!J:J,рўйхат!$CX:$CX,$B$1064,рўйхат!$D:$D,$C1041)</f>
        <v/>
      </c>
      <c r="J1041" s="36">
        <f>SUMIFS(рўйхат!K:K,рўйхат!$CX:$CX,$B$1064,рўйхат!$D:$D,$C1041)</f>
        <v/>
      </c>
      <c r="K1041" s="35">
        <f>SUMIFS(рўйхат!L:L,рўйхат!$CX:$CX,$B$1064,рўйхат!$D:$D,$C1041)</f>
        <v/>
      </c>
      <c r="L1041" s="36">
        <f>SUMIFS(рўйхат!M:M,рўйхат!$CX:$CX,$B$1064,рўйхат!$D:$D,$C1041)</f>
        <v/>
      </c>
      <c r="M1041" s="35">
        <f>SUMIFS(рўйхат!N:N,рўйхат!$CX:$CX,$B$1064,рўйхат!$D:$D,$C1041)</f>
        <v/>
      </c>
      <c r="N1041" s="36">
        <f>SUMIFS(рўйхат!O:O,рўйхат!$CX:$CX,$B$1064,рўйхат!$D:$D,$C1041)</f>
        <v/>
      </c>
      <c r="O1041" s="34">
        <f>IFERROR(M1041/E1041,0)</f>
        <v/>
      </c>
      <c r="P1041" s="34">
        <f>IFERROR(N1041/F1041,0)</f>
        <v/>
      </c>
      <c r="Q1041" s="35">
        <f>SUMIFS(рўйхат!P:P,рўйхат!$CX:$CX,$B$1064,рўйхат!$D:$D,$C1041)</f>
        <v/>
      </c>
      <c r="R1041" s="36">
        <f>SUMIFS(рўйхат!Q:Q,рўйхат!$CX:$CX,$B$1064,рўйхат!$D:$D,$C1041)</f>
        <v/>
      </c>
      <c r="S1041" s="35">
        <f>SUMIFS(рўйхат!R:R,рўйхат!$CX:$CX,$B$1064,рўйхат!$D:$D,$C1041)</f>
        <v/>
      </c>
      <c r="T1041" s="36">
        <f>SUMIFS(рўйхат!S:S,рўйхат!$CX:$CX,$B$1064,рўйхат!$D:$D,$C1041)</f>
        <v/>
      </c>
      <c r="U1041" s="35">
        <f>SUMIFS(рўйхат!T:T,рўйхат!$CX:$CX,$B$1064,рўйхат!$D:$D,$C1041)</f>
        <v/>
      </c>
      <c r="V1041" s="36">
        <f>SUMIFS(рўйхат!U:U,рўйхат!$CX:$CX,$B$1064,рўйхат!$D:$D,$C1041)</f>
        <v/>
      </c>
      <c r="W1041" s="35">
        <f>SUMIFS(рўйхат!V:V,рўйхат!$CX:$CX,$B$1064,рўйхат!$D:$D,$C1041)</f>
        <v/>
      </c>
      <c r="X1041" s="36">
        <f>SUMIFS(рўйхат!W:W,рўйхат!$CX:$CX,$B$1064,рўйхат!$D:$D,$C1041)</f>
        <v/>
      </c>
      <c r="Y1041" s="35">
        <f>SUMIFS(рўйхат!X:X,рўйхат!$CX:$CX,$B$1064,рўйхат!$D:$D,$C1041)</f>
        <v/>
      </c>
      <c r="Z1041" s="36">
        <f>SUMIFS(рўйхат!Y:Y,рўйхат!$CX:$CX,$B$1064,рўйхат!$D:$D,$C1041)</f>
        <v/>
      </c>
      <c r="AA1041" s="35">
        <f>SUMIFS(рўйхат!Z:Z,рўйхат!$CX:$CX,$B$1064,рўйхат!$D:$D,$C1041)</f>
        <v/>
      </c>
      <c r="AB1041" s="36">
        <f>SUMIFS(рўйхат!AA:AA,рўйхат!$CX:$CX,$B$1064,рўйхат!$D:$D,$C1041)</f>
        <v/>
      </c>
      <c r="AC1041" s="35">
        <f>SUMIFS(рўйхат!AB:AB,рўйхат!$CX:$CX,$B$1064,рўйхат!$D:$D,$C1041)</f>
        <v/>
      </c>
      <c r="AD1041" s="36">
        <f>SUMIFS(рўйхат!AC:AC,рўйхат!$CX:$CX,$B$1064,рўйхат!$D:$D,$C1041)</f>
        <v/>
      </c>
      <c r="AE1041" s="35">
        <f>SUMIFS(рўйхат!AD:AD,рўйхат!$CX:$CX,$B$1064,рўйхат!$D:$D,$C1041)</f>
        <v/>
      </c>
      <c r="AF1041" s="36">
        <f>SUMIFS(рўйхат!AE:AE,рўйхат!$CX:$CX,$B$1064,рўйхат!$D:$D,$C1041)</f>
        <v/>
      </c>
      <c r="AG1041" s="35">
        <f>SUMIFS(рўйхат!AH:AH,рўйхат!$CX:$CX,$B$1064,рўйхат!$D:$D,$C1041)</f>
        <v/>
      </c>
      <c r="AH1041" s="36">
        <f>SUMIFS(рўйхат!AI:AI,рўйхат!$CX:$CX,$B$1064,рўйхат!$D:$D,$C1041)</f>
        <v/>
      </c>
      <c r="AI1041" s="35">
        <f>SUMIFS(рўйхат!AJ:AJ,рўйхат!$CX:$CX,$B$1064,рўйхат!$D:$D,$C1041)</f>
        <v/>
      </c>
      <c r="AJ1041" s="36">
        <f>SUMIFS(рўйхат!AK:AK,рўйхат!$CX:$CX,$B$1064,рўйхат!$D:$D,$C1041)</f>
        <v/>
      </c>
      <c r="AK1041" s="35">
        <f>SUMIFS(рўйхат!AL:AL,рўйхат!$CX:$CX,$B$1064,рўйхат!$D:$D,$C1041)</f>
        <v/>
      </c>
      <c r="AL1041" s="36">
        <f>SUMIFS(рўйхат!AM:AM,рўйхат!$CX:$CX,$B$1064,рўйхат!$D:$D,$C1041)</f>
        <v/>
      </c>
      <c r="AM1041" s="77">
        <f>IFERROR(Q1041/E1041,0)</f>
        <v/>
      </c>
      <c r="AN1041" s="77">
        <f>IFERROR(R1041/F1041,0)</f>
        <v/>
      </c>
      <c r="AO1041" s="35">
        <f>SUMIFS(рўйхат!AX:AX,рўйхат!$CX:$CX,$B$1064,рўйхат!$D:$D,$C1041)</f>
        <v/>
      </c>
      <c r="AP1041" s="36">
        <f>SUMIFS(рўйхат!AY:AY,рўйхат!$CX:$CX,$B$1064,рўйхат!$D:$D,$C1041)</f>
        <v/>
      </c>
      <c r="AQ1041" s="35">
        <f>SUMIFS(рўйхат!AZ:AZ,рўйхат!$CX:$CX,$B$1064,рўйхат!$D:$D,$C1041)</f>
        <v/>
      </c>
      <c r="AR1041" s="36">
        <f>SUMIFS(рўйхат!BA:BA,рўйхат!$CX:$CX,$B$1064,рўйхат!$D:$D,$C1041)</f>
        <v/>
      </c>
      <c r="AS1041" s="35">
        <f>SUMIFS(рўйхат!BB:BB,рўйхат!$CX:$CX,$B$1064,рўйхат!$D:$D,$C1041)</f>
        <v/>
      </c>
      <c r="AT1041" s="36">
        <f>SUMIFS(рўйхат!BC:BC,рўйхат!$CX:$CX,$B$1064,рўйхат!$D:$D,$C1041)</f>
        <v/>
      </c>
      <c r="AU1041" s="35">
        <f>SUMIFS(рўйхат!BD:BD,рўйхат!$CX:$CX,$B$1064,рўйхат!$D:$D,$C1041)</f>
        <v/>
      </c>
      <c r="AV1041" s="36">
        <f>SUMIFS(рўйхат!BE:BE,рўйхат!$CX:$CX,$B$1064,рўйхат!$D:$D,$C1041)</f>
        <v/>
      </c>
      <c r="AW1041" s="35">
        <f>SUMIFS(рўйхат!BF:BF,рўйхат!$CX:$CX,$B$1064,рўйхат!$D:$D,$C1041)</f>
        <v/>
      </c>
      <c r="AX1041" s="36">
        <f>SUMIFS(рўйхат!BG:BG,рўйхат!$CX:$CX,$B$1064,рўйхат!$D:$D,$C1041)</f>
        <v/>
      </c>
      <c r="AY1041" s="35">
        <f>SUMIFS(рўйхат!BH:BH,рўйхат!$CX:$CX,$B$1064,рўйхат!$D:$D,$C1041)</f>
        <v/>
      </c>
      <c r="AZ1041" s="36">
        <f>SUMIFS(рўйхат!BI:BI,рўйхат!$CX:$CX,$B$1064,рўйхат!$D:$D,$C1041)</f>
        <v/>
      </c>
      <c r="BA1041" s="35">
        <f>SUMIFS(рўйхат!BJ:BJ,рўйхат!$CX:$CX,$B$1064,рўйхат!$D:$D,$C1041)</f>
        <v/>
      </c>
      <c r="BB1041" s="36">
        <f>SUMIFS(рўйхат!BK:BK,рўйхат!$CX:$CX,$B$1064,рўйхат!$D:$D,$C1041)</f>
        <v/>
      </c>
      <c r="BC1041" s="77">
        <f>IFERROR(AO1041/E1041,0)</f>
        <v/>
      </c>
      <c r="BD1041" s="77">
        <f>IFERROR(AP1041/F1041,0)</f>
        <v/>
      </c>
      <c r="BE1041" s="35">
        <f>SUMIFS(рўйхат!BL:BL,рўйхат!$CX:$CX,$B$1064,рўйхат!$D:$D,$C1041)</f>
        <v/>
      </c>
      <c r="BF1041" s="36">
        <f>SUMIFS(рўйхат!BM:BM,рўйхат!$CX:$CX,$B$1064,рўйхат!$D:$D,$C1041)</f>
        <v/>
      </c>
      <c r="BG1041" s="35">
        <f>SUMIFS(рўйхат!BN:BN,рўйхат!$CX:$CX,$B$1064,рўйхат!$D:$D,$C1041)</f>
        <v/>
      </c>
      <c r="BH1041" s="36">
        <f>SUMIFS(рўйхат!BO:BO,рўйхат!$CX:$CX,$B$1064,рўйхат!$D:$D,$C1041)</f>
        <v/>
      </c>
      <c r="BI1041" s="35">
        <f>SUMIFS(рўйхат!BP:BP,рўйхат!$CX:$CX,$B$1064,рўйхат!$D:$D,$C1041)</f>
        <v/>
      </c>
      <c r="BJ1041" s="36">
        <f>SUMIFS(рўйхат!BQ:BQ,рўйхат!$CX:$CX,$B$1064,рўйхат!$D:$D,$C1041)</f>
        <v/>
      </c>
      <c r="BK1041" s="35">
        <f>SUMIFS(рўйхат!BR:BR,рўйхат!$CX:$CX,$B$1064,рўйхат!$D:$D,$C1041)</f>
        <v/>
      </c>
      <c r="BL1041" s="36">
        <f>SUMIFS(рўйхат!BS:BS,рўйхат!$CX:$CX,$B$1064,рўйхат!$D:$D,$C1041)</f>
        <v/>
      </c>
      <c r="BM1041" s="35">
        <f>SUMIFS(рўйхат!BT:BT,рўйхат!$CX:$CX,$B$1064,рўйхат!$D:$D,$C1041)</f>
        <v/>
      </c>
      <c r="BN1041" s="36">
        <f>SUMIFS(рўйхат!BU:BU,рўйхат!$CX:$CX,$B$1064,рўйхат!$D:$D,$C1041)</f>
        <v/>
      </c>
      <c r="BO1041" s="35">
        <f>SUMIFS(рўйхат!BX:BX,рўйхат!$CX:$CX,$B$1064,рўйхат!$D:$D,$C1041)</f>
        <v/>
      </c>
      <c r="BP1041" s="36">
        <f>SUMIFS(рўйхат!BY:BY,рўйхат!$CX:$CX,$B$1064,рўйхат!$D:$D,$C1041)</f>
        <v/>
      </c>
      <c r="BQ1041" s="35">
        <f>SUMIFS(рўйхат!BZ:BZ,рўйхат!$CX:$CX,$B$1064,рўйхат!$D:$D,$C1041)</f>
        <v/>
      </c>
      <c r="BR1041" s="36">
        <f>SUMIFS(рўйхат!CA:CA,рўйхат!$CX:$CX,$B$1064,рўйхат!$D:$D,$C1041)</f>
        <v/>
      </c>
      <c r="BS1041" s="35">
        <f>SUMIFS(рўйхат!CB:CB,рўйхат!$CX:$CX,$B$1064,рўйхат!$D:$D,$C1041)</f>
        <v/>
      </c>
      <c r="BT1041" s="36">
        <f>SUMIFS(рўйхат!CC:CC,рўйхат!$CX:$CX,$B$1064,рўйхат!$D:$D,$C1041)</f>
        <v/>
      </c>
      <c r="BU1041" s="35">
        <f>SUMIFS(рўйхат!CD:CD,рўйхат!$CX:$CX,$B$1064,рўйхат!$D:$D,$C1041)</f>
        <v/>
      </c>
      <c r="BV1041" s="36">
        <f>SUMIFS(рўйхат!CE:CE,рўйхат!$CX:$CX,$B$1064,рўйхат!$D:$D,$C1041)</f>
        <v/>
      </c>
      <c r="BW1041" s="35">
        <f>SUMIFS(рўйхат!CH:CH,рўйхат!$CX:$CX,$B$1064,рўйхат!$D:$D,$C1041)</f>
        <v/>
      </c>
      <c r="BX1041" s="36">
        <f>SUMIFS(рўйхат!CI:CI,рўйхат!$CX:$CX,$B$1064,рўйхат!$D:$D,$C1041)</f>
        <v/>
      </c>
      <c r="BY1041" s="35">
        <f>SUMIFS(рўйхат!CJ:CJ,рўйхат!$CX:$CX,$B$1064,рўйхат!$D:$D,$C1041)</f>
        <v/>
      </c>
      <c r="BZ1041" s="36">
        <f>SUMIFS(рўйхат!CK:CK,рўйхат!$CX:$CX,$B$1064,рўйхат!$D:$D,$C1041)</f>
        <v/>
      </c>
      <c r="CA1041" s="35">
        <f>SUMIFS(рўйхат!CL:CL,рўйхат!$CX:$CX,$B$1064,рўйхат!$D:$D,$C1041)</f>
        <v/>
      </c>
      <c r="CB1041" s="36">
        <f>SUMIFS(рўйхат!CM:CM,рўйхат!$CX:$CX,$B$1064,рўйхат!$D:$D,$C1041)</f>
        <v/>
      </c>
      <c r="CC1041" s="35">
        <f>SUMIFS(рўйхат!CN:CN,рўйхат!$CX:$CX,$B$1064,рўйхат!$D:$D,$C1041)</f>
        <v/>
      </c>
      <c r="CD1041" s="36">
        <f>SUMIFS(рўйхат!CO:CO,рўйхат!$CX:$CX,$B$1064,рўйхат!$D:$D,$C1041)</f>
        <v/>
      </c>
      <c r="CE1041" s="77">
        <f>IFERROR(BE1041/(Q1041+BE1041),0)</f>
        <v/>
      </c>
      <c r="CF1041" s="78">
        <f>IFERROR(BF1041/(R1041+BF1041),0)</f>
        <v/>
      </c>
    </row>
    <row r="1042" hidden="1" outlineLevel="1" ht="30" customFormat="1" customHeight="1" s="8">
      <c r="A1042" s="39" t="n"/>
      <c r="B1042" s="50" t="n">
        <v>44</v>
      </c>
      <c r="C1042" s="131" t="inlineStr">
        <is>
          <t>Рейтинг бахолашда бир транспорт воситасини 2 ва ундан ортиқ ҳисобга олиш</t>
        </is>
      </c>
      <c r="D1042" s="51" t="n"/>
      <c r="E1042" s="35">
        <f>SUMIFS(рўйхат!F:F,рўйхат!$CX:$CX,$B$1064,рўйхат!$D:$D,$C1042)</f>
        <v/>
      </c>
      <c r="F1042" s="36">
        <f>SUMIFS(рўйхат!G:G,рўйхат!$CX:$CX,$B$1064,рўйхат!$D:$D,$C1042)</f>
        <v/>
      </c>
      <c r="G1042" s="35">
        <f>SUMIFS(рўйхат!H:H,рўйхат!$CX:$CX,$B$1064,рўйхат!$D:$D,$C1042)</f>
        <v/>
      </c>
      <c r="H1042" s="36">
        <f>SUMIFS(рўйхат!I:I,рўйхат!$CX:$CX,$B$1064,рўйхат!$D:$D,$C1042)</f>
        <v/>
      </c>
      <c r="I1042" s="35">
        <f>SUMIFS(рўйхат!J:J,рўйхат!$CX:$CX,$B$1064,рўйхат!$D:$D,$C1042)</f>
        <v/>
      </c>
      <c r="J1042" s="36">
        <f>SUMIFS(рўйхат!K:K,рўйхат!$CX:$CX,$B$1064,рўйхат!$D:$D,$C1042)</f>
        <v/>
      </c>
      <c r="K1042" s="35">
        <f>SUMIFS(рўйхат!L:L,рўйхат!$CX:$CX,$B$1064,рўйхат!$D:$D,$C1042)</f>
        <v/>
      </c>
      <c r="L1042" s="36">
        <f>SUMIFS(рўйхат!M:M,рўйхат!$CX:$CX,$B$1064,рўйхат!$D:$D,$C1042)</f>
        <v/>
      </c>
      <c r="M1042" s="35">
        <f>SUMIFS(рўйхат!N:N,рўйхат!$CX:$CX,$B$1064,рўйхат!$D:$D,$C1042)</f>
        <v/>
      </c>
      <c r="N1042" s="36">
        <f>SUMIFS(рўйхат!O:O,рўйхат!$CX:$CX,$B$1064,рўйхат!$D:$D,$C1042)</f>
        <v/>
      </c>
      <c r="O1042" s="34">
        <f>IFERROR(M1042/E1042,0)</f>
        <v/>
      </c>
      <c r="P1042" s="34">
        <f>IFERROR(N1042/F1042,0)</f>
        <v/>
      </c>
      <c r="Q1042" s="35">
        <f>SUMIFS(рўйхат!P:P,рўйхат!$CX:$CX,$B$1064,рўйхат!$D:$D,$C1042)</f>
        <v/>
      </c>
      <c r="R1042" s="36">
        <f>SUMIFS(рўйхат!Q:Q,рўйхат!$CX:$CX,$B$1064,рўйхат!$D:$D,$C1042)</f>
        <v/>
      </c>
      <c r="S1042" s="35">
        <f>SUMIFS(рўйхат!R:R,рўйхат!$CX:$CX,$B$1064,рўйхат!$D:$D,$C1042)</f>
        <v/>
      </c>
      <c r="T1042" s="36">
        <f>SUMIFS(рўйхат!S:S,рўйхат!$CX:$CX,$B$1064,рўйхат!$D:$D,$C1042)</f>
        <v/>
      </c>
      <c r="U1042" s="35">
        <f>SUMIFS(рўйхат!T:T,рўйхат!$CX:$CX,$B$1064,рўйхат!$D:$D,$C1042)</f>
        <v/>
      </c>
      <c r="V1042" s="36">
        <f>SUMIFS(рўйхат!U:U,рўйхат!$CX:$CX,$B$1064,рўйхат!$D:$D,$C1042)</f>
        <v/>
      </c>
      <c r="W1042" s="35">
        <f>SUMIFS(рўйхат!V:V,рўйхат!$CX:$CX,$B$1064,рўйхат!$D:$D,$C1042)</f>
        <v/>
      </c>
      <c r="X1042" s="36">
        <f>SUMIFS(рўйхат!W:W,рўйхат!$CX:$CX,$B$1064,рўйхат!$D:$D,$C1042)</f>
        <v/>
      </c>
      <c r="Y1042" s="35">
        <f>SUMIFS(рўйхат!X:X,рўйхат!$CX:$CX,$B$1064,рўйхат!$D:$D,$C1042)</f>
        <v/>
      </c>
      <c r="Z1042" s="36">
        <f>SUMIFS(рўйхат!Y:Y,рўйхат!$CX:$CX,$B$1064,рўйхат!$D:$D,$C1042)</f>
        <v/>
      </c>
      <c r="AA1042" s="35">
        <f>SUMIFS(рўйхат!Z:Z,рўйхат!$CX:$CX,$B$1064,рўйхат!$D:$D,$C1042)</f>
        <v/>
      </c>
      <c r="AB1042" s="36">
        <f>SUMIFS(рўйхат!AA:AA,рўйхат!$CX:$CX,$B$1064,рўйхат!$D:$D,$C1042)</f>
        <v/>
      </c>
      <c r="AC1042" s="35">
        <f>SUMIFS(рўйхат!AB:AB,рўйхат!$CX:$CX,$B$1064,рўйхат!$D:$D,$C1042)</f>
        <v/>
      </c>
      <c r="AD1042" s="36">
        <f>SUMIFS(рўйхат!AC:AC,рўйхат!$CX:$CX,$B$1064,рўйхат!$D:$D,$C1042)</f>
        <v/>
      </c>
      <c r="AE1042" s="35">
        <f>SUMIFS(рўйхат!AD:AD,рўйхат!$CX:$CX,$B$1064,рўйхат!$D:$D,$C1042)</f>
        <v/>
      </c>
      <c r="AF1042" s="36">
        <f>SUMIFS(рўйхат!AE:AE,рўйхат!$CX:$CX,$B$1064,рўйхат!$D:$D,$C1042)</f>
        <v/>
      </c>
      <c r="AG1042" s="35">
        <f>SUMIFS(рўйхат!AH:AH,рўйхат!$CX:$CX,$B$1064,рўйхат!$D:$D,$C1042)</f>
        <v/>
      </c>
      <c r="AH1042" s="36">
        <f>SUMIFS(рўйхат!AI:AI,рўйхат!$CX:$CX,$B$1064,рўйхат!$D:$D,$C1042)</f>
        <v/>
      </c>
      <c r="AI1042" s="35">
        <f>SUMIFS(рўйхат!AJ:AJ,рўйхат!$CX:$CX,$B$1064,рўйхат!$D:$D,$C1042)</f>
        <v/>
      </c>
      <c r="AJ1042" s="36">
        <f>SUMIFS(рўйхат!AK:AK,рўйхат!$CX:$CX,$B$1064,рўйхат!$D:$D,$C1042)</f>
        <v/>
      </c>
      <c r="AK1042" s="35">
        <f>SUMIFS(рўйхат!AL:AL,рўйхат!$CX:$CX,$B$1064,рўйхат!$D:$D,$C1042)</f>
        <v/>
      </c>
      <c r="AL1042" s="36">
        <f>SUMIFS(рўйхат!AM:AM,рўйхат!$CX:$CX,$B$1064,рўйхат!$D:$D,$C1042)</f>
        <v/>
      </c>
      <c r="AM1042" s="77">
        <f>IFERROR(Q1042/E1042,0)</f>
        <v/>
      </c>
      <c r="AN1042" s="77">
        <f>IFERROR(R1042/F1042,0)</f>
        <v/>
      </c>
      <c r="AO1042" s="35">
        <f>SUMIFS(рўйхат!AX:AX,рўйхат!$CX:$CX,$B$1064,рўйхат!$D:$D,$C1042)</f>
        <v/>
      </c>
      <c r="AP1042" s="36">
        <f>SUMIFS(рўйхат!AY:AY,рўйхат!$CX:$CX,$B$1064,рўйхат!$D:$D,$C1042)</f>
        <v/>
      </c>
      <c r="AQ1042" s="35">
        <f>SUMIFS(рўйхат!AZ:AZ,рўйхат!$CX:$CX,$B$1064,рўйхат!$D:$D,$C1042)</f>
        <v/>
      </c>
      <c r="AR1042" s="36">
        <f>SUMIFS(рўйхат!BA:BA,рўйхат!$CX:$CX,$B$1064,рўйхат!$D:$D,$C1042)</f>
        <v/>
      </c>
      <c r="AS1042" s="35">
        <f>SUMIFS(рўйхат!BB:BB,рўйхат!$CX:$CX,$B$1064,рўйхат!$D:$D,$C1042)</f>
        <v/>
      </c>
      <c r="AT1042" s="36">
        <f>SUMIFS(рўйхат!BC:BC,рўйхат!$CX:$CX,$B$1064,рўйхат!$D:$D,$C1042)</f>
        <v/>
      </c>
      <c r="AU1042" s="35">
        <f>SUMIFS(рўйхат!BD:BD,рўйхат!$CX:$CX,$B$1064,рўйхат!$D:$D,$C1042)</f>
        <v/>
      </c>
      <c r="AV1042" s="36">
        <f>SUMIFS(рўйхат!BE:BE,рўйхат!$CX:$CX,$B$1064,рўйхат!$D:$D,$C1042)</f>
        <v/>
      </c>
      <c r="AW1042" s="35">
        <f>SUMIFS(рўйхат!BF:BF,рўйхат!$CX:$CX,$B$1064,рўйхат!$D:$D,$C1042)</f>
        <v/>
      </c>
      <c r="AX1042" s="36">
        <f>SUMIFS(рўйхат!BG:BG,рўйхат!$CX:$CX,$B$1064,рўйхат!$D:$D,$C1042)</f>
        <v/>
      </c>
      <c r="AY1042" s="35">
        <f>SUMIFS(рўйхат!BH:BH,рўйхат!$CX:$CX,$B$1064,рўйхат!$D:$D,$C1042)</f>
        <v/>
      </c>
      <c r="AZ1042" s="36">
        <f>SUMIFS(рўйхат!BI:BI,рўйхат!$CX:$CX,$B$1064,рўйхат!$D:$D,$C1042)</f>
        <v/>
      </c>
      <c r="BA1042" s="35">
        <f>SUMIFS(рўйхат!BJ:BJ,рўйхат!$CX:$CX,$B$1064,рўйхат!$D:$D,$C1042)</f>
        <v/>
      </c>
      <c r="BB1042" s="36">
        <f>SUMIFS(рўйхат!BK:BK,рўйхат!$CX:$CX,$B$1064,рўйхат!$D:$D,$C1042)</f>
        <v/>
      </c>
      <c r="BC1042" s="77">
        <f>IFERROR(AO1042/E1042,0)</f>
        <v/>
      </c>
      <c r="BD1042" s="77">
        <f>IFERROR(AP1042/F1042,0)</f>
        <v/>
      </c>
      <c r="BE1042" s="35">
        <f>SUMIFS(рўйхат!BL:BL,рўйхат!$CX:$CX,$B$1064,рўйхат!$D:$D,$C1042)</f>
        <v/>
      </c>
      <c r="BF1042" s="36">
        <f>SUMIFS(рўйхат!BM:BM,рўйхат!$CX:$CX,$B$1064,рўйхат!$D:$D,$C1042)</f>
        <v/>
      </c>
      <c r="BG1042" s="35">
        <f>SUMIFS(рўйхат!BN:BN,рўйхат!$CX:$CX,$B$1064,рўйхат!$D:$D,$C1042)</f>
        <v/>
      </c>
      <c r="BH1042" s="36">
        <f>SUMIFS(рўйхат!BO:BO,рўйхат!$CX:$CX,$B$1064,рўйхат!$D:$D,$C1042)</f>
        <v/>
      </c>
      <c r="BI1042" s="35">
        <f>SUMIFS(рўйхат!BP:BP,рўйхат!$CX:$CX,$B$1064,рўйхат!$D:$D,$C1042)</f>
        <v/>
      </c>
      <c r="BJ1042" s="36">
        <f>SUMIFS(рўйхат!BQ:BQ,рўйхат!$CX:$CX,$B$1064,рўйхат!$D:$D,$C1042)</f>
        <v/>
      </c>
      <c r="BK1042" s="35">
        <f>SUMIFS(рўйхат!BR:BR,рўйхат!$CX:$CX,$B$1064,рўйхат!$D:$D,$C1042)</f>
        <v/>
      </c>
      <c r="BL1042" s="36">
        <f>SUMIFS(рўйхат!BS:BS,рўйхат!$CX:$CX,$B$1064,рўйхат!$D:$D,$C1042)</f>
        <v/>
      </c>
      <c r="BM1042" s="35">
        <f>SUMIFS(рўйхат!BT:BT,рўйхат!$CX:$CX,$B$1064,рўйхат!$D:$D,$C1042)</f>
        <v/>
      </c>
      <c r="BN1042" s="36">
        <f>SUMIFS(рўйхат!BU:BU,рўйхат!$CX:$CX,$B$1064,рўйхат!$D:$D,$C1042)</f>
        <v/>
      </c>
      <c r="BO1042" s="35">
        <f>SUMIFS(рўйхат!BX:BX,рўйхат!$CX:$CX,$B$1064,рўйхат!$D:$D,$C1042)</f>
        <v/>
      </c>
      <c r="BP1042" s="36">
        <f>SUMIFS(рўйхат!BY:BY,рўйхат!$CX:$CX,$B$1064,рўйхат!$D:$D,$C1042)</f>
        <v/>
      </c>
      <c r="BQ1042" s="35">
        <f>SUMIFS(рўйхат!BZ:BZ,рўйхат!$CX:$CX,$B$1064,рўйхат!$D:$D,$C1042)</f>
        <v/>
      </c>
      <c r="BR1042" s="36">
        <f>SUMIFS(рўйхат!CA:CA,рўйхат!$CX:$CX,$B$1064,рўйхат!$D:$D,$C1042)</f>
        <v/>
      </c>
      <c r="BS1042" s="35">
        <f>SUMIFS(рўйхат!CB:CB,рўйхат!$CX:$CX,$B$1064,рўйхат!$D:$D,$C1042)</f>
        <v/>
      </c>
      <c r="BT1042" s="36">
        <f>SUMIFS(рўйхат!CC:CC,рўйхат!$CX:$CX,$B$1064,рўйхат!$D:$D,$C1042)</f>
        <v/>
      </c>
      <c r="BU1042" s="35">
        <f>SUMIFS(рўйхат!CD:CD,рўйхат!$CX:$CX,$B$1064,рўйхат!$D:$D,$C1042)</f>
        <v/>
      </c>
      <c r="BV1042" s="36">
        <f>SUMIFS(рўйхат!CE:CE,рўйхат!$CX:$CX,$B$1064,рўйхат!$D:$D,$C1042)</f>
        <v/>
      </c>
      <c r="BW1042" s="35">
        <f>SUMIFS(рўйхат!CH:CH,рўйхат!$CX:$CX,$B$1064,рўйхат!$D:$D,$C1042)</f>
        <v/>
      </c>
      <c r="BX1042" s="36">
        <f>SUMIFS(рўйхат!CI:CI,рўйхат!$CX:$CX,$B$1064,рўйхат!$D:$D,$C1042)</f>
        <v/>
      </c>
      <c r="BY1042" s="35">
        <f>SUMIFS(рўйхат!CJ:CJ,рўйхат!$CX:$CX,$B$1064,рўйхат!$D:$D,$C1042)</f>
        <v/>
      </c>
      <c r="BZ1042" s="36">
        <f>SUMIFS(рўйхат!CK:CK,рўйхат!$CX:$CX,$B$1064,рўйхат!$D:$D,$C1042)</f>
        <v/>
      </c>
      <c r="CA1042" s="35">
        <f>SUMIFS(рўйхат!CL:CL,рўйхат!$CX:$CX,$B$1064,рўйхат!$D:$D,$C1042)</f>
        <v/>
      </c>
      <c r="CB1042" s="36">
        <f>SUMIFS(рўйхат!CM:CM,рўйхат!$CX:$CX,$B$1064,рўйхат!$D:$D,$C1042)</f>
        <v/>
      </c>
      <c r="CC1042" s="35">
        <f>SUMIFS(рўйхат!CN:CN,рўйхат!$CX:$CX,$B$1064,рўйхат!$D:$D,$C1042)</f>
        <v/>
      </c>
      <c r="CD1042" s="36">
        <f>SUMIFS(рўйхат!CO:CO,рўйхат!$CX:$CX,$B$1064,рўйхат!$D:$D,$C1042)</f>
        <v/>
      </c>
      <c r="CE1042" s="77">
        <f>IFERROR(BE1042/(Q1042+BE1042),0)</f>
        <v/>
      </c>
      <c r="CF1042" s="78">
        <f>IFERROR(BF1042/(R1042+BF1042),0)</f>
        <v/>
      </c>
    </row>
    <row r="1043" hidden="1" outlineLevel="1" ht="30" customFormat="1" customHeight="1" s="8">
      <c r="A1043" s="39" t="n"/>
      <c r="B1043" s="50" t="n">
        <v>45</v>
      </c>
      <c r="C1043" s="131" t="inlineStr">
        <is>
          <t>Рейтинг бахолашда ЯММТ орқали олинган ишчи ходимлар сони солиқ ҳисоботлари билан солиштирмаси</t>
        </is>
      </c>
      <c r="D1043" s="51" t="n"/>
      <c r="E1043" s="35">
        <f>SUMIFS(рўйхат!F:F,рўйхат!$CX:$CX,$B$1064,рўйхат!$D:$D,$C1043)</f>
        <v/>
      </c>
      <c r="F1043" s="36">
        <f>SUMIFS(рўйхат!G:G,рўйхат!$CX:$CX,$B$1064,рўйхат!$D:$D,$C1043)</f>
        <v/>
      </c>
      <c r="G1043" s="35">
        <f>SUMIFS(рўйхат!H:H,рўйхат!$CX:$CX,$B$1064,рўйхат!$D:$D,$C1043)</f>
        <v/>
      </c>
      <c r="H1043" s="36">
        <f>SUMIFS(рўйхат!I:I,рўйхат!$CX:$CX,$B$1064,рўйхат!$D:$D,$C1043)</f>
        <v/>
      </c>
      <c r="I1043" s="35">
        <f>SUMIFS(рўйхат!J:J,рўйхат!$CX:$CX,$B$1064,рўйхат!$D:$D,$C1043)</f>
        <v/>
      </c>
      <c r="J1043" s="36">
        <f>SUMIFS(рўйхат!K:K,рўйхат!$CX:$CX,$B$1064,рўйхат!$D:$D,$C1043)</f>
        <v/>
      </c>
      <c r="K1043" s="35">
        <f>SUMIFS(рўйхат!L:L,рўйхат!$CX:$CX,$B$1064,рўйхат!$D:$D,$C1043)</f>
        <v/>
      </c>
      <c r="L1043" s="36">
        <f>SUMIFS(рўйхат!M:M,рўйхат!$CX:$CX,$B$1064,рўйхат!$D:$D,$C1043)</f>
        <v/>
      </c>
      <c r="M1043" s="35">
        <f>SUMIFS(рўйхат!N:N,рўйхат!$CX:$CX,$B$1064,рўйхат!$D:$D,$C1043)</f>
        <v/>
      </c>
      <c r="N1043" s="36">
        <f>SUMIFS(рўйхат!O:O,рўйхат!$CX:$CX,$B$1064,рўйхат!$D:$D,$C1043)</f>
        <v/>
      </c>
      <c r="O1043" s="34">
        <f>IFERROR(M1043/E1043,0)</f>
        <v/>
      </c>
      <c r="P1043" s="34">
        <f>IFERROR(N1043/F1043,0)</f>
        <v/>
      </c>
      <c r="Q1043" s="35">
        <f>SUMIFS(рўйхат!P:P,рўйхат!$CX:$CX,$B$1064,рўйхат!$D:$D,$C1043)</f>
        <v/>
      </c>
      <c r="R1043" s="36">
        <f>SUMIFS(рўйхат!Q:Q,рўйхат!$CX:$CX,$B$1064,рўйхат!$D:$D,$C1043)</f>
        <v/>
      </c>
      <c r="S1043" s="35">
        <f>SUMIFS(рўйхат!R:R,рўйхат!$CX:$CX,$B$1064,рўйхат!$D:$D,$C1043)</f>
        <v/>
      </c>
      <c r="T1043" s="36">
        <f>SUMIFS(рўйхат!S:S,рўйхат!$CX:$CX,$B$1064,рўйхат!$D:$D,$C1043)</f>
        <v/>
      </c>
      <c r="U1043" s="35">
        <f>SUMIFS(рўйхат!T:T,рўйхат!$CX:$CX,$B$1064,рўйхат!$D:$D,$C1043)</f>
        <v/>
      </c>
      <c r="V1043" s="36">
        <f>SUMIFS(рўйхат!U:U,рўйхат!$CX:$CX,$B$1064,рўйхат!$D:$D,$C1043)</f>
        <v/>
      </c>
      <c r="W1043" s="35">
        <f>SUMIFS(рўйхат!V:V,рўйхат!$CX:$CX,$B$1064,рўйхат!$D:$D,$C1043)</f>
        <v/>
      </c>
      <c r="X1043" s="36">
        <f>SUMIFS(рўйхат!W:W,рўйхат!$CX:$CX,$B$1064,рўйхат!$D:$D,$C1043)</f>
        <v/>
      </c>
      <c r="Y1043" s="35">
        <f>SUMIFS(рўйхат!X:X,рўйхат!$CX:$CX,$B$1064,рўйхат!$D:$D,$C1043)</f>
        <v/>
      </c>
      <c r="Z1043" s="36">
        <f>SUMIFS(рўйхат!Y:Y,рўйхат!$CX:$CX,$B$1064,рўйхат!$D:$D,$C1043)</f>
        <v/>
      </c>
      <c r="AA1043" s="35">
        <f>SUMIFS(рўйхат!Z:Z,рўйхат!$CX:$CX,$B$1064,рўйхат!$D:$D,$C1043)</f>
        <v/>
      </c>
      <c r="AB1043" s="36">
        <f>SUMIFS(рўйхат!AA:AA,рўйхат!$CX:$CX,$B$1064,рўйхат!$D:$D,$C1043)</f>
        <v/>
      </c>
      <c r="AC1043" s="35">
        <f>SUMIFS(рўйхат!AB:AB,рўйхат!$CX:$CX,$B$1064,рўйхат!$D:$D,$C1043)</f>
        <v/>
      </c>
      <c r="AD1043" s="36">
        <f>SUMIFS(рўйхат!AC:AC,рўйхат!$CX:$CX,$B$1064,рўйхат!$D:$D,$C1043)</f>
        <v/>
      </c>
      <c r="AE1043" s="35">
        <f>SUMIFS(рўйхат!AD:AD,рўйхат!$CX:$CX,$B$1064,рўйхат!$D:$D,$C1043)</f>
        <v/>
      </c>
      <c r="AF1043" s="36">
        <f>SUMIFS(рўйхат!AE:AE,рўйхат!$CX:$CX,$B$1064,рўйхат!$D:$D,$C1043)</f>
        <v/>
      </c>
      <c r="AG1043" s="35">
        <f>SUMIFS(рўйхат!AH:AH,рўйхат!$CX:$CX,$B$1064,рўйхат!$D:$D,$C1043)</f>
        <v/>
      </c>
      <c r="AH1043" s="36">
        <f>SUMIFS(рўйхат!AI:AI,рўйхат!$CX:$CX,$B$1064,рўйхат!$D:$D,$C1043)</f>
        <v/>
      </c>
      <c r="AI1043" s="35">
        <f>SUMIFS(рўйхат!AJ:AJ,рўйхат!$CX:$CX,$B$1064,рўйхат!$D:$D,$C1043)</f>
        <v/>
      </c>
      <c r="AJ1043" s="36">
        <f>SUMIFS(рўйхат!AK:AK,рўйхат!$CX:$CX,$B$1064,рўйхат!$D:$D,$C1043)</f>
        <v/>
      </c>
      <c r="AK1043" s="35">
        <f>SUMIFS(рўйхат!AL:AL,рўйхат!$CX:$CX,$B$1064,рўйхат!$D:$D,$C1043)</f>
        <v/>
      </c>
      <c r="AL1043" s="36">
        <f>SUMIFS(рўйхат!AM:AM,рўйхат!$CX:$CX,$B$1064,рўйхат!$D:$D,$C1043)</f>
        <v/>
      </c>
      <c r="AM1043" s="77">
        <f>IFERROR(Q1043/E1043,0)</f>
        <v/>
      </c>
      <c r="AN1043" s="77">
        <f>IFERROR(R1043/F1043,0)</f>
        <v/>
      </c>
      <c r="AO1043" s="35">
        <f>SUMIFS(рўйхат!AX:AX,рўйхат!$CX:$CX,$B$1064,рўйхат!$D:$D,$C1043)</f>
        <v/>
      </c>
      <c r="AP1043" s="36">
        <f>SUMIFS(рўйхат!AY:AY,рўйхат!$CX:$CX,$B$1064,рўйхат!$D:$D,$C1043)</f>
        <v/>
      </c>
      <c r="AQ1043" s="35">
        <f>SUMIFS(рўйхат!AZ:AZ,рўйхат!$CX:$CX,$B$1064,рўйхат!$D:$D,$C1043)</f>
        <v/>
      </c>
      <c r="AR1043" s="36">
        <f>SUMIFS(рўйхат!BA:BA,рўйхат!$CX:$CX,$B$1064,рўйхат!$D:$D,$C1043)</f>
        <v/>
      </c>
      <c r="AS1043" s="35">
        <f>SUMIFS(рўйхат!BB:BB,рўйхат!$CX:$CX,$B$1064,рўйхат!$D:$D,$C1043)</f>
        <v/>
      </c>
      <c r="AT1043" s="36">
        <f>SUMIFS(рўйхат!BC:BC,рўйхат!$CX:$CX,$B$1064,рўйхат!$D:$D,$C1043)</f>
        <v/>
      </c>
      <c r="AU1043" s="35">
        <f>SUMIFS(рўйхат!BD:BD,рўйхат!$CX:$CX,$B$1064,рўйхат!$D:$D,$C1043)</f>
        <v/>
      </c>
      <c r="AV1043" s="36">
        <f>SUMIFS(рўйхат!BE:BE,рўйхат!$CX:$CX,$B$1064,рўйхат!$D:$D,$C1043)</f>
        <v/>
      </c>
      <c r="AW1043" s="35">
        <f>SUMIFS(рўйхат!BF:BF,рўйхат!$CX:$CX,$B$1064,рўйхат!$D:$D,$C1043)</f>
        <v/>
      </c>
      <c r="AX1043" s="36">
        <f>SUMIFS(рўйхат!BG:BG,рўйхат!$CX:$CX,$B$1064,рўйхат!$D:$D,$C1043)</f>
        <v/>
      </c>
      <c r="AY1043" s="35">
        <f>SUMIFS(рўйхат!BH:BH,рўйхат!$CX:$CX,$B$1064,рўйхат!$D:$D,$C1043)</f>
        <v/>
      </c>
      <c r="AZ1043" s="36">
        <f>SUMIFS(рўйхат!BI:BI,рўйхат!$CX:$CX,$B$1064,рўйхат!$D:$D,$C1043)</f>
        <v/>
      </c>
      <c r="BA1043" s="35">
        <f>SUMIFS(рўйхат!BJ:BJ,рўйхат!$CX:$CX,$B$1064,рўйхат!$D:$D,$C1043)</f>
        <v/>
      </c>
      <c r="BB1043" s="36">
        <f>SUMIFS(рўйхат!BK:BK,рўйхат!$CX:$CX,$B$1064,рўйхат!$D:$D,$C1043)</f>
        <v/>
      </c>
      <c r="BC1043" s="77">
        <f>IFERROR(AO1043/E1043,0)</f>
        <v/>
      </c>
      <c r="BD1043" s="77">
        <f>IFERROR(AP1043/F1043,0)</f>
        <v/>
      </c>
      <c r="BE1043" s="35">
        <f>SUMIFS(рўйхат!BL:BL,рўйхат!$CX:$CX,$B$1064,рўйхат!$D:$D,$C1043)</f>
        <v/>
      </c>
      <c r="BF1043" s="36">
        <f>SUMIFS(рўйхат!BM:BM,рўйхат!$CX:$CX,$B$1064,рўйхат!$D:$D,$C1043)</f>
        <v/>
      </c>
      <c r="BG1043" s="35">
        <f>SUMIFS(рўйхат!BN:BN,рўйхат!$CX:$CX,$B$1064,рўйхат!$D:$D,$C1043)</f>
        <v/>
      </c>
      <c r="BH1043" s="36">
        <f>SUMIFS(рўйхат!BO:BO,рўйхат!$CX:$CX,$B$1064,рўйхат!$D:$D,$C1043)</f>
        <v/>
      </c>
      <c r="BI1043" s="35">
        <f>SUMIFS(рўйхат!BP:BP,рўйхат!$CX:$CX,$B$1064,рўйхат!$D:$D,$C1043)</f>
        <v/>
      </c>
      <c r="BJ1043" s="36">
        <f>SUMIFS(рўйхат!BQ:BQ,рўйхат!$CX:$CX,$B$1064,рўйхат!$D:$D,$C1043)</f>
        <v/>
      </c>
      <c r="BK1043" s="35">
        <f>SUMIFS(рўйхат!BR:BR,рўйхат!$CX:$CX,$B$1064,рўйхат!$D:$D,$C1043)</f>
        <v/>
      </c>
      <c r="BL1043" s="36">
        <f>SUMIFS(рўйхат!BS:BS,рўйхат!$CX:$CX,$B$1064,рўйхат!$D:$D,$C1043)</f>
        <v/>
      </c>
      <c r="BM1043" s="35">
        <f>SUMIFS(рўйхат!BT:BT,рўйхат!$CX:$CX,$B$1064,рўйхат!$D:$D,$C1043)</f>
        <v/>
      </c>
      <c r="BN1043" s="36">
        <f>SUMIFS(рўйхат!BU:BU,рўйхат!$CX:$CX,$B$1064,рўйхат!$D:$D,$C1043)</f>
        <v/>
      </c>
      <c r="BO1043" s="35">
        <f>SUMIFS(рўйхат!BX:BX,рўйхат!$CX:$CX,$B$1064,рўйхат!$D:$D,$C1043)</f>
        <v/>
      </c>
      <c r="BP1043" s="36">
        <f>SUMIFS(рўйхат!BY:BY,рўйхат!$CX:$CX,$B$1064,рўйхат!$D:$D,$C1043)</f>
        <v/>
      </c>
      <c r="BQ1043" s="35">
        <f>SUMIFS(рўйхат!BZ:BZ,рўйхат!$CX:$CX,$B$1064,рўйхат!$D:$D,$C1043)</f>
        <v/>
      </c>
      <c r="BR1043" s="36">
        <f>SUMIFS(рўйхат!CA:CA,рўйхат!$CX:$CX,$B$1064,рўйхат!$D:$D,$C1043)</f>
        <v/>
      </c>
      <c r="BS1043" s="35">
        <f>SUMIFS(рўйхат!CB:CB,рўйхат!$CX:$CX,$B$1064,рўйхат!$D:$D,$C1043)</f>
        <v/>
      </c>
      <c r="BT1043" s="36">
        <f>SUMIFS(рўйхат!CC:CC,рўйхат!$CX:$CX,$B$1064,рўйхат!$D:$D,$C1043)</f>
        <v/>
      </c>
      <c r="BU1043" s="35">
        <f>SUMIFS(рўйхат!CD:CD,рўйхат!$CX:$CX,$B$1064,рўйхат!$D:$D,$C1043)</f>
        <v/>
      </c>
      <c r="BV1043" s="36">
        <f>SUMIFS(рўйхат!CE:CE,рўйхат!$CX:$CX,$B$1064,рўйхат!$D:$D,$C1043)</f>
        <v/>
      </c>
      <c r="BW1043" s="35">
        <f>SUMIFS(рўйхат!CH:CH,рўйхат!$CX:$CX,$B$1064,рўйхат!$D:$D,$C1043)</f>
        <v/>
      </c>
      <c r="BX1043" s="36">
        <f>SUMIFS(рўйхат!CI:CI,рўйхат!$CX:$CX,$B$1064,рўйхат!$D:$D,$C1043)</f>
        <v/>
      </c>
      <c r="BY1043" s="35">
        <f>SUMIFS(рўйхат!CJ:CJ,рўйхат!$CX:$CX,$B$1064,рўйхат!$D:$D,$C1043)</f>
        <v/>
      </c>
      <c r="BZ1043" s="36">
        <f>SUMIFS(рўйхат!CK:CK,рўйхат!$CX:$CX,$B$1064,рўйхат!$D:$D,$C1043)</f>
        <v/>
      </c>
      <c r="CA1043" s="35">
        <f>SUMIFS(рўйхат!CL:CL,рўйхат!$CX:$CX,$B$1064,рўйхат!$D:$D,$C1043)</f>
        <v/>
      </c>
      <c r="CB1043" s="36">
        <f>SUMIFS(рўйхат!CM:CM,рўйхат!$CX:$CX,$B$1064,рўйхат!$D:$D,$C1043)</f>
        <v/>
      </c>
      <c r="CC1043" s="35">
        <f>SUMIFS(рўйхат!CN:CN,рўйхат!$CX:$CX,$B$1064,рўйхат!$D:$D,$C1043)</f>
        <v/>
      </c>
      <c r="CD1043" s="36">
        <f>SUMIFS(рўйхат!CO:CO,рўйхат!$CX:$CX,$B$1064,рўйхат!$D:$D,$C1043)</f>
        <v/>
      </c>
      <c r="CE1043" s="77">
        <f>IFERROR(BE1043/(Q1043+BE1043),0)</f>
        <v/>
      </c>
      <c r="CF1043" s="78">
        <f>IFERROR(BF1043/(R1043+BF1043),0)</f>
        <v/>
      </c>
    </row>
    <row r="1044" hidden="1" outlineLevel="1" ht="30" customFormat="1" customHeight="1" s="8">
      <c r="A1044" s="39" t="n"/>
      <c r="B1044" s="50" t="n">
        <v>46</v>
      </c>
      <c r="C1044" s="131" t="inlineStr">
        <is>
          <t>Солиқ ҳисоботларида энг кўп ҳисобланган иш ҳақи тўғрисида</t>
        </is>
      </c>
      <c r="D1044" s="51" t="n"/>
      <c r="E1044" s="35">
        <f>SUMIFS(рўйхат!F:F,рўйхат!$CX:$CX,$B$1064,рўйхат!$D:$D,$C1044)</f>
        <v/>
      </c>
      <c r="F1044" s="36">
        <f>SUMIFS(рўйхат!G:G,рўйхат!$CX:$CX,$B$1064,рўйхат!$D:$D,$C1044)</f>
        <v/>
      </c>
      <c r="G1044" s="35">
        <f>SUMIFS(рўйхат!H:H,рўйхат!$CX:$CX,$B$1064,рўйхат!$D:$D,$C1044)</f>
        <v/>
      </c>
      <c r="H1044" s="36">
        <f>SUMIFS(рўйхат!I:I,рўйхат!$CX:$CX,$B$1064,рўйхат!$D:$D,$C1044)</f>
        <v/>
      </c>
      <c r="I1044" s="35">
        <f>SUMIFS(рўйхат!J:J,рўйхат!$CX:$CX,$B$1064,рўйхат!$D:$D,$C1044)</f>
        <v/>
      </c>
      <c r="J1044" s="36">
        <f>SUMIFS(рўйхат!K:K,рўйхат!$CX:$CX,$B$1064,рўйхат!$D:$D,$C1044)</f>
        <v/>
      </c>
      <c r="K1044" s="35">
        <f>SUMIFS(рўйхат!L:L,рўйхат!$CX:$CX,$B$1064,рўйхат!$D:$D,$C1044)</f>
        <v/>
      </c>
      <c r="L1044" s="36">
        <f>SUMIFS(рўйхат!M:M,рўйхат!$CX:$CX,$B$1064,рўйхат!$D:$D,$C1044)</f>
        <v/>
      </c>
      <c r="M1044" s="35">
        <f>SUMIFS(рўйхат!N:N,рўйхат!$CX:$CX,$B$1064,рўйхат!$D:$D,$C1044)</f>
        <v/>
      </c>
      <c r="N1044" s="36">
        <f>SUMIFS(рўйхат!O:O,рўйхат!$CX:$CX,$B$1064,рўйхат!$D:$D,$C1044)</f>
        <v/>
      </c>
      <c r="O1044" s="34">
        <f>IFERROR(M1044/E1044,0)</f>
        <v/>
      </c>
      <c r="P1044" s="34">
        <f>IFERROR(N1044/F1044,0)</f>
        <v/>
      </c>
      <c r="Q1044" s="35">
        <f>SUMIFS(рўйхат!P:P,рўйхат!$CX:$CX,$B$1064,рўйхат!$D:$D,$C1044)</f>
        <v/>
      </c>
      <c r="R1044" s="36">
        <f>SUMIFS(рўйхат!Q:Q,рўйхат!$CX:$CX,$B$1064,рўйхат!$D:$D,$C1044)</f>
        <v/>
      </c>
      <c r="S1044" s="35">
        <f>SUMIFS(рўйхат!R:R,рўйхат!$CX:$CX,$B$1064,рўйхат!$D:$D,$C1044)</f>
        <v/>
      </c>
      <c r="T1044" s="36">
        <f>SUMIFS(рўйхат!S:S,рўйхат!$CX:$CX,$B$1064,рўйхат!$D:$D,$C1044)</f>
        <v/>
      </c>
      <c r="U1044" s="35">
        <f>SUMIFS(рўйхат!T:T,рўйхат!$CX:$CX,$B$1064,рўйхат!$D:$D,$C1044)</f>
        <v/>
      </c>
      <c r="V1044" s="36">
        <f>SUMIFS(рўйхат!U:U,рўйхат!$CX:$CX,$B$1064,рўйхат!$D:$D,$C1044)</f>
        <v/>
      </c>
      <c r="W1044" s="35">
        <f>SUMIFS(рўйхат!V:V,рўйхат!$CX:$CX,$B$1064,рўйхат!$D:$D,$C1044)</f>
        <v/>
      </c>
      <c r="X1044" s="36">
        <f>SUMIFS(рўйхат!W:W,рўйхат!$CX:$CX,$B$1064,рўйхат!$D:$D,$C1044)</f>
        <v/>
      </c>
      <c r="Y1044" s="35">
        <f>SUMIFS(рўйхат!X:X,рўйхат!$CX:$CX,$B$1064,рўйхат!$D:$D,$C1044)</f>
        <v/>
      </c>
      <c r="Z1044" s="36">
        <f>SUMIFS(рўйхат!Y:Y,рўйхат!$CX:$CX,$B$1064,рўйхат!$D:$D,$C1044)</f>
        <v/>
      </c>
      <c r="AA1044" s="35">
        <f>SUMIFS(рўйхат!Z:Z,рўйхат!$CX:$CX,$B$1064,рўйхат!$D:$D,$C1044)</f>
        <v/>
      </c>
      <c r="AB1044" s="36">
        <f>SUMIFS(рўйхат!AA:AA,рўйхат!$CX:$CX,$B$1064,рўйхат!$D:$D,$C1044)</f>
        <v/>
      </c>
      <c r="AC1044" s="35">
        <f>SUMIFS(рўйхат!AB:AB,рўйхат!$CX:$CX,$B$1064,рўйхат!$D:$D,$C1044)</f>
        <v/>
      </c>
      <c r="AD1044" s="36">
        <f>SUMIFS(рўйхат!AC:AC,рўйхат!$CX:$CX,$B$1064,рўйхат!$D:$D,$C1044)</f>
        <v/>
      </c>
      <c r="AE1044" s="35">
        <f>SUMIFS(рўйхат!AD:AD,рўйхат!$CX:$CX,$B$1064,рўйхат!$D:$D,$C1044)</f>
        <v/>
      </c>
      <c r="AF1044" s="36">
        <f>SUMIFS(рўйхат!AE:AE,рўйхат!$CX:$CX,$B$1064,рўйхат!$D:$D,$C1044)</f>
        <v/>
      </c>
      <c r="AG1044" s="35">
        <f>SUMIFS(рўйхат!AH:AH,рўйхат!$CX:$CX,$B$1064,рўйхат!$D:$D,$C1044)</f>
        <v/>
      </c>
      <c r="AH1044" s="36">
        <f>SUMIFS(рўйхат!AI:AI,рўйхат!$CX:$CX,$B$1064,рўйхат!$D:$D,$C1044)</f>
        <v/>
      </c>
      <c r="AI1044" s="35">
        <f>SUMIFS(рўйхат!AJ:AJ,рўйхат!$CX:$CX,$B$1064,рўйхат!$D:$D,$C1044)</f>
        <v/>
      </c>
      <c r="AJ1044" s="36">
        <f>SUMIFS(рўйхат!AK:AK,рўйхат!$CX:$CX,$B$1064,рўйхат!$D:$D,$C1044)</f>
        <v/>
      </c>
      <c r="AK1044" s="35">
        <f>SUMIFS(рўйхат!AL:AL,рўйхат!$CX:$CX,$B$1064,рўйхат!$D:$D,$C1044)</f>
        <v/>
      </c>
      <c r="AL1044" s="36">
        <f>SUMIFS(рўйхат!AM:AM,рўйхат!$CX:$CX,$B$1064,рўйхат!$D:$D,$C1044)</f>
        <v/>
      </c>
      <c r="AM1044" s="77">
        <f>IFERROR(Q1044/E1044,0)</f>
        <v/>
      </c>
      <c r="AN1044" s="77">
        <f>IFERROR(R1044/F1044,0)</f>
        <v/>
      </c>
      <c r="AO1044" s="35">
        <f>SUMIFS(рўйхат!AX:AX,рўйхат!$CX:$CX,$B$1064,рўйхат!$D:$D,$C1044)</f>
        <v/>
      </c>
      <c r="AP1044" s="36">
        <f>SUMIFS(рўйхат!AY:AY,рўйхат!$CX:$CX,$B$1064,рўйхат!$D:$D,$C1044)</f>
        <v/>
      </c>
      <c r="AQ1044" s="35">
        <f>SUMIFS(рўйхат!AZ:AZ,рўйхат!$CX:$CX,$B$1064,рўйхат!$D:$D,$C1044)</f>
        <v/>
      </c>
      <c r="AR1044" s="36">
        <f>SUMIFS(рўйхат!BA:BA,рўйхат!$CX:$CX,$B$1064,рўйхат!$D:$D,$C1044)</f>
        <v/>
      </c>
      <c r="AS1044" s="35">
        <f>SUMIFS(рўйхат!BB:BB,рўйхат!$CX:$CX,$B$1064,рўйхат!$D:$D,$C1044)</f>
        <v/>
      </c>
      <c r="AT1044" s="36">
        <f>SUMIFS(рўйхат!BC:BC,рўйхат!$CX:$CX,$B$1064,рўйхат!$D:$D,$C1044)</f>
        <v/>
      </c>
      <c r="AU1044" s="35">
        <f>SUMIFS(рўйхат!BD:BD,рўйхат!$CX:$CX,$B$1064,рўйхат!$D:$D,$C1044)</f>
        <v/>
      </c>
      <c r="AV1044" s="36">
        <f>SUMIFS(рўйхат!BE:BE,рўйхат!$CX:$CX,$B$1064,рўйхат!$D:$D,$C1044)</f>
        <v/>
      </c>
      <c r="AW1044" s="35">
        <f>SUMIFS(рўйхат!BF:BF,рўйхат!$CX:$CX,$B$1064,рўйхат!$D:$D,$C1044)</f>
        <v/>
      </c>
      <c r="AX1044" s="36">
        <f>SUMIFS(рўйхат!BG:BG,рўйхат!$CX:$CX,$B$1064,рўйхат!$D:$D,$C1044)</f>
        <v/>
      </c>
      <c r="AY1044" s="35">
        <f>SUMIFS(рўйхат!BH:BH,рўйхат!$CX:$CX,$B$1064,рўйхат!$D:$D,$C1044)</f>
        <v/>
      </c>
      <c r="AZ1044" s="36">
        <f>SUMIFS(рўйхат!BI:BI,рўйхат!$CX:$CX,$B$1064,рўйхат!$D:$D,$C1044)</f>
        <v/>
      </c>
      <c r="BA1044" s="35">
        <f>SUMIFS(рўйхат!BJ:BJ,рўйхат!$CX:$CX,$B$1064,рўйхат!$D:$D,$C1044)</f>
        <v/>
      </c>
      <c r="BB1044" s="36">
        <f>SUMIFS(рўйхат!BK:BK,рўйхат!$CX:$CX,$B$1064,рўйхат!$D:$D,$C1044)</f>
        <v/>
      </c>
      <c r="BC1044" s="77">
        <f>IFERROR(AO1044/E1044,0)</f>
        <v/>
      </c>
      <c r="BD1044" s="77">
        <f>IFERROR(AP1044/F1044,0)</f>
        <v/>
      </c>
      <c r="BE1044" s="35">
        <f>SUMIFS(рўйхат!BL:BL,рўйхат!$CX:$CX,$B$1064,рўйхат!$D:$D,$C1044)</f>
        <v/>
      </c>
      <c r="BF1044" s="36">
        <f>SUMIFS(рўйхат!BM:BM,рўйхат!$CX:$CX,$B$1064,рўйхат!$D:$D,$C1044)</f>
        <v/>
      </c>
      <c r="BG1044" s="35">
        <f>SUMIFS(рўйхат!BN:BN,рўйхат!$CX:$CX,$B$1064,рўйхат!$D:$D,$C1044)</f>
        <v/>
      </c>
      <c r="BH1044" s="36">
        <f>SUMIFS(рўйхат!BO:BO,рўйхат!$CX:$CX,$B$1064,рўйхат!$D:$D,$C1044)</f>
        <v/>
      </c>
      <c r="BI1044" s="35">
        <f>SUMIFS(рўйхат!BP:BP,рўйхат!$CX:$CX,$B$1064,рўйхат!$D:$D,$C1044)</f>
        <v/>
      </c>
      <c r="BJ1044" s="36">
        <f>SUMIFS(рўйхат!BQ:BQ,рўйхат!$CX:$CX,$B$1064,рўйхат!$D:$D,$C1044)</f>
        <v/>
      </c>
      <c r="BK1044" s="35">
        <f>SUMIFS(рўйхат!BR:BR,рўйхат!$CX:$CX,$B$1064,рўйхат!$D:$D,$C1044)</f>
        <v/>
      </c>
      <c r="BL1044" s="36">
        <f>SUMIFS(рўйхат!BS:BS,рўйхат!$CX:$CX,$B$1064,рўйхат!$D:$D,$C1044)</f>
        <v/>
      </c>
      <c r="BM1044" s="35">
        <f>SUMIFS(рўйхат!BT:BT,рўйхат!$CX:$CX,$B$1064,рўйхат!$D:$D,$C1044)</f>
        <v/>
      </c>
      <c r="BN1044" s="36">
        <f>SUMIFS(рўйхат!BU:BU,рўйхат!$CX:$CX,$B$1064,рўйхат!$D:$D,$C1044)</f>
        <v/>
      </c>
      <c r="BO1044" s="35">
        <f>SUMIFS(рўйхат!BX:BX,рўйхат!$CX:$CX,$B$1064,рўйхат!$D:$D,$C1044)</f>
        <v/>
      </c>
      <c r="BP1044" s="36">
        <f>SUMIFS(рўйхат!BY:BY,рўйхат!$CX:$CX,$B$1064,рўйхат!$D:$D,$C1044)</f>
        <v/>
      </c>
      <c r="BQ1044" s="35">
        <f>SUMIFS(рўйхат!BZ:BZ,рўйхат!$CX:$CX,$B$1064,рўйхат!$D:$D,$C1044)</f>
        <v/>
      </c>
      <c r="BR1044" s="36">
        <f>SUMIFS(рўйхат!CA:CA,рўйхат!$CX:$CX,$B$1064,рўйхат!$D:$D,$C1044)</f>
        <v/>
      </c>
      <c r="BS1044" s="35">
        <f>SUMIFS(рўйхат!CB:CB,рўйхат!$CX:$CX,$B$1064,рўйхат!$D:$D,$C1044)</f>
        <v/>
      </c>
      <c r="BT1044" s="36">
        <f>SUMIFS(рўйхат!CC:CC,рўйхат!$CX:$CX,$B$1064,рўйхат!$D:$D,$C1044)</f>
        <v/>
      </c>
      <c r="BU1044" s="35">
        <f>SUMIFS(рўйхат!CD:CD,рўйхат!$CX:$CX,$B$1064,рўйхат!$D:$D,$C1044)</f>
        <v/>
      </c>
      <c r="BV1044" s="36">
        <f>SUMIFS(рўйхат!CE:CE,рўйхат!$CX:$CX,$B$1064,рўйхат!$D:$D,$C1044)</f>
        <v/>
      </c>
      <c r="BW1044" s="35">
        <f>SUMIFS(рўйхат!CH:CH,рўйхат!$CX:$CX,$B$1064,рўйхат!$D:$D,$C1044)</f>
        <v/>
      </c>
      <c r="BX1044" s="36">
        <f>SUMIFS(рўйхат!CI:CI,рўйхат!$CX:$CX,$B$1064,рўйхат!$D:$D,$C1044)</f>
        <v/>
      </c>
      <c r="BY1044" s="35">
        <f>SUMIFS(рўйхат!CJ:CJ,рўйхат!$CX:$CX,$B$1064,рўйхат!$D:$D,$C1044)</f>
        <v/>
      </c>
      <c r="BZ1044" s="36">
        <f>SUMIFS(рўйхат!CK:CK,рўйхат!$CX:$CX,$B$1064,рўйхат!$D:$D,$C1044)</f>
        <v/>
      </c>
      <c r="CA1044" s="35">
        <f>SUMIFS(рўйхат!CL:CL,рўйхат!$CX:$CX,$B$1064,рўйхат!$D:$D,$C1044)</f>
        <v/>
      </c>
      <c r="CB1044" s="36">
        <f>SUMIFS(рўйхат!CM:CM,рўйхат!$CX:$CX,$B$1064,рўйхат!$D:$D,$C1044)</f>
        <v/>
      </c>
      <c r="CC1044" s="35">
        <f>SUMIFS(рўйхат!CN:CN,рўйхат!$CX:$CX,$B$1064,рўйхат!$D:$D,$C1044)</f>
        <v/>
      </c>
      <c r="CD1044" s="36">
        <f>SUMIFS(рўйхат!CO:CO,рўйхат!$CX:$CX,$B$1064,рўйхат!$D:$D,$C1044)</f>
        <v/>
      </c>
      <c r="CE1044" s="77">
        <f>IFERROR(BE1044/(Q1044+BE1044),0)</f>
        <v/>
      </c>
      <c r="CF1044" s="78">
        <f>IFERROR(BF1044/(R1044+BF1044),0)</f>
        <v/>
      </c>
    </row>
    <row r="1045" hidden="1" outlineLevel="1" ht="30" customFormat="1" customHeight="1" s="8">
      <c r="A1045" s="39" t="n"/>
      <c r="B1045" s="50" t="n">
        <v>47</v>
      </c>
      <c r="C1045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045" s="51" t="n"/>
      <c r="E1045" s="35">
        <f>SUMIFS(рўйхат!F:F,рўйхат!$CX:$CX,$B$1064,рўйхат!$D:$D,$C1045)</f>
        <v/>
      </c>
      <c r="F1045" s="36">
        <f>SUMIFS(рўйхат!G:G,рўйхат!$CX:$CX,$B$1064,рўйхат!$D:$D,$C1045)</f>
        <v/>
      </c>
      <c r="G1045" s="35">
        <f>SUMIFS(рўйхат!H:H,рўйхат!$CX:$CX,$B$1064,рўйхат!$D:$D,$C1045)</f>
        <v/>
      </c>
      <c r="H1045" s="36">
        <f>SUMIFS(рўйхат!I:I,рўйхат!$CX:$CX,$B$1064,рўйхат!$D:$D,$C1045)</f>
        <v/>
      </c>
      <c r="I1045" s="35">
        <f>SUMIFS(рўйхат!J:J,рўйхат!$CX:$CX,$B$1064,рўйхат!$D:$D,$C1045)</f>
        <v/>
      </c>
      <c r="J1045" s="36">
        <f>SUMIFS(рўйхат!K:K,рўйхат!$CX:$CX,$B$1064,рўйхат!$D:$D,$C1045)</f>
        <v/>
      </c>
      <c r="K1045" s="35">
        <f>SUMIFS(рўйхат!L:L,рўйхат!$CX:$CX,$B$1064,рўйхат!$D:$D,$C1045)</f>
        <v/>
      </c>
      <c r="L1045" s="36">
        <f>SUMIFS(рўйхат!M:M,рўйхат!$CX:$CX,$B$1064,рўйхат!$D:$D,$C1045)</f>
        <v/>
      </c>
      <c r="M1045" s="35">
        <f>SUMIFS(рўйхат!N:N,рўйхат!$CX:$CX,$B$1064,рўйхат!$D:$D,$C1045)</f>
        <v/>
      </c>
      <c r="N1045" s="36">
        <f>SUMIFS(рўйхат!O:O,рўйхат!$CX:$CX,$B$1064,рўйхат!$D:$D,$C1045)</f>
        <v/>
      </c>
      <c r="O1045" s="34">
        <f>IFERROR(M1045/E1045,0)</f>
        <v/>
      </c>
      <c r="P1045" s="34">
        <f>IFERROR(N1045/F1045,0)</f>
        <v/>
      </c>
      <c r="Q1045" s="35">
        <f>SUMIFS(рўйхат!P:P,рўйхат!$CX:$CX,$B$1064,рўйхат!$D:$D,$C1045)</f>
        <v/>
      </c>
      <c r="R1045" s="36">
        <f>SUMIFS(рўйхат!Q:Q,рўйхат!$CX:$CX,$B$1064,рўйхат!$D:$D,$C1045)</f>
        <v/>
      </c>
      <c r="S1045" s="35">
        <f>SUMIFS(рўйхат!R:R,рўйхат!$CX:$CX,$B$1064,рўйхат!$D:$D,$C1045)</f>
        <v/>
      </c>
      <c r="T1045" s="36">
        <f>SUMIFS(рўйхат!S:S,рўйхат!$CX:$CX,$B$1064,рўйхат!$D:$D,$C1045)</f>
        <v/>
      </c>
      <c r="U1045" s="35">
        <f>SUMIFS(рўйхат!T:T,рўйхат!$CX:$CX,$B$1064,рўйхат!$D:$D,$C1045)</f>
        <v/>
      </c>
      <c r="V1045" s="36">
        <f>SUMIFS(рўйхат!U:U,рўйхат!$CX:$CX,$B$1064,рўйхат!$D:$D,$C1045)</f>
        <v/>
      </c>
      <c r="W1045" s="35">
        <f>SUMIFS(рўйхат!V:V,рўйхат!$CX:$CX,$B$1064,рўйхат!$D:$D,$C1045)</f>
        <v/>
      </c>
      <c r="X1045" s="36">
        <f>SUMIFS(рўйхат!W:W,рўйхат!$CX:$CX,$B$1064,рўйхат!$D:$D,$C1045)</f>
        <v/>
      </c>
      <c r="Y1045" s="35">
        <f>SUMIFS(рўйхат!X:X,рўйхат!$CX:$CX,$B$1064,рўйхат!$D:$D,$C1045)</f>
        <v/>
      </c>
      <c r="Z1045" s="36">
        <f>SUMIFS(рўйхат!Y:Y,рўйхат!$CX:$CX,$B$1064,рўйхат!$D:$D,$C1045)</f>
        <v/>
      </c>
      <c r="AA1045" s="35">
        <f>SUMIFS(рўйхат!Z:Z,рўйхат!$CX:$CX,$B$1064,рўйхат!$D:$D,$C1045)</f>
        <v/>
      </c>
      <c r="AB1045" s="36">
        <f>SUMIFS(рўйхат!AA:AA,рўйхат!$CX:$CX,$B$1064,рўйхат!$D:$D,$C1045)</f>
        <v/>
      </c>
      <c r="AC1045" s="35">
        <f>SUMIFS(рўйхат!AB:AB,рўйхат!$CX:$CX,$B$1064,рўйхат!$D:$D,$C1045)</f>
        <v/>
      </c>
      <c r="AD1045" s="36">
        <f>SUMIFS(рўйхат!AC:AC,рўйхат!$CX:$CX,$B$1064,рўйхат!$D:$D,$C1045)</f>
        <v/>
      </c>
      <c r="AE1045" s="35">
        <f>SUMIFS(рўйхат!AD:AD,рўйхат!$CX:$CX,$B$1064,рўйхат!$D:$D,$C1045)</f>
        <v/>
      </c>
      <c r="AF1045" s="36">
        <f>SUMIFS(рўйхат!AE:AE,рўйхат!$CX:$CX,$B$1064,рўйхат!$D:$D,$C1045)</f>
        <v/>
      </c>
      <c r="AG1045" s="35">
        <f>SUMIFS(рўйхат!AH:AH,рўйхат!$CX:$CX,$B$1064,рўйхат!$D:$D,$C1045)</f>
        <v/>
      </c>
      <c r="AH1045" s="36">
        <f>SUMIFS(рўйхат!AI:AI,рўйхат!$CX:$CX,$B$1064,рўйхат!$D:$D,$C1045)</f>
        <v/>
      </c>
      <c r="AI1045" s="35">
        <f>SUMIFS(рўйхат!AJ:AJ,рўйхат!$CX:$CX,$B$1064,рўйхат!$D:$D,$C1045)</f>
        <v/>
      </c>
      <c r="AJ1045" s="36">
        <f>SUMIFS(рўйхат!AK:AK,рўйхат!$CX:$CX,$B$1064,рўйхат!$D:$D,$C1045)</f>
        <v/>
      </c>
      <c r="AK1045" s="35">
        <f>SUMIFS(рўйхат!AL:AL,рўйхат!$CX:$CX,$B$1064,рўйхат!$D:$D,$C1045)</f>
        <v/>
      </c>
      <c r="AL1045" s="36">
        <f>SUMIFS(рўйхат!AM:AM,рўйхат!$CX:$CX,$B$1064,рўйхат!$D:$D,$C1045)</f>
        <v/>
      </c>
      <c r="AM1045" s="77">
        <f>IFERROR(Q1045/E1045,0)</f>
        <v/>
      </c>
      <c r="AN1045" s="77">
        <f>IFERROR(R1045/F1045,0)</f>
        <v/>
      </c>
      <c r="AO1045" s="35">
        <f>SUMIFS(рўйхат!AX:AX,рўйхат!$CX:$CX,$B$1064,рўйхат!$D:$D,$C1045)</f>
        <v/>
      </c>
      <c r="AP1045" s="36">
        <f>SUMIFS(рўйхат!AY:AY,рўйхат!$CX:$CX,$B$1064,рўйхат!$D:$D,$C1045)</f>
        <v/>
      </c>
      <c r="AQ1045" s="35">
        <f>SUMIFS(рўйхат!AZ:AZ,рўйхат!$CX:$CX,$B$1064,рўйхат!$D:$D,$C1045)</f>
        <v/>
      </c>
      <c r="AR1045" s="36">
        <f>SUMIFS(рўйхат!BA:BA,рўйхат!$CX:$CX,$B$1064,рўйхат!$D:$D,$C1045)</f>
        <v/>
      </c>
      <c r="AS1045" s="35">
        <f>SUMIFS(рўйхат!BB:BB,рўйхат!$CX:$CX,$B$1064,рўйхат!$D:$D,$C1045)</f>
        <v/>
      </c>
      <c r="AT1045" s="36">
        <f>SUMIFS(рўйхат!BC:BC,рўйхат!$CX:$CX,$B$1064,рўйхат!$D:$D,$C1045)</f>
        <v/>
      </c>
      <c r="AU1045" s="35">
        <f>SUMIFS(рўйхат!BD:BD,рўйхат!$CX:$CX,$B$1064,рўйхат!$D:$D,$C1045)</f>
        <v/>
      </c>
      <c r="AV1045" s="36">
        <f>SUMIFS(рўйхат!BE:BE,рўйхат!$CX:$CX,$B$1064,рўйхат!$D:$D,$C1045)</f>
        <v/>
      </c>
      <c r="AW1045" s="35">
        <f>SUMIFS(рўйхат!BF:BF,рўйхат!$CX:$CX,$B$1064,рўйхат!$D:$D,$C1045)</f>
        <v/>
      </c>
      <c r="AX1045" s="36">
        <f>SUMIFS(рўйхат!BG:BG,рўйхат!$CX:$CX,$B$1064,рўйхат!$D:$D,$C1045)</f>
        <v/>
      </c>
      <c r="AY1045" s="35">
        <f>SUMIFS(рўйхат!BH:BH,рўйхат!$CX:$CX,$B$1064,рўйхат!$D:$D,$C1045)</f>
        <v/>
      </c>
      <c r="AZ1045" s="36">
        <f>SUMIFS(рўйхат!BI:BI,рўйхат!$CX:$CX,$B$1064,рўйхат!$D:$D,$C1045)</f>
        <v/>
      </c>
      <c r="BA1045" s="35">
        <f>SUMIFS(рўйхат!BJ:BJ,рўйхат!$CX:$CX,$B$1064,рўйхат!$D:$D,$C1045)</f>
        <v/>
      </c>
      <c r="BB1045" s="36">
        <f>SUMIFS(рўйхат!BK:BK,рўйхат!$CX:$CX,$B$1064,рўйхат!$D:$D,$C1045)</f>
        <v/>
      </c>
      <c r="BC1045" s="77">
        <f>IFERROR(AO1045/E1045,0)</f>
        <v/>
      </c>
      <c r="BD1045" s="77">
        <f>IFERROR(AP1045/F1045,0)</f>
        <v/>
      </c>
      <c r="BE1045" s="35">
        <f>SUMIFS(рўйхат!BL:BL,рўйхат!$CX:$CX,$B$1064,рўйхат!$D:$D,$C1045)</f>
        <v/>
      </c>
      <c r="BF1045" s="36">
        <f>SUMIFS(рўйхат!BM:BM,рўйхат!$CX:$CX,$B$1064,рўйхат!$D:$D,$C1045)</f>
        <v/>
      </c>
      <c r="BG1045" s="35">
        <f>SUMIFS(рўйхат!BN:BN,рўйхат!$CX:$CX,$B$1064,рўйхат!$D:$D,$C1045)</f>
        <v/>
      </c>
      <c r="BH1045" s="36">
        <f>SUMIFS(рўйхат!BO:BO,рўйхат!$CX:$CX,$B$1064,рўйхат!$D:$D,$C1045)</f>
        <v/>
      </c>
      <c r="BI1045" s="35">
        <f>SUMIFS(рўйхат!BP:BP,рўйхат!$CX:$CX,$B$1064,рўйхат!$D:$D,$C1045)</f>
        <v/>
      </c>
      <c r="BJ1045" s="36">
        <f>SUMIFS(рўйхат!BQ:BQ,рўйхат!$CX:$CX,$B$1064,рўйхат!$D:$D,$C1045)</f>
        <v/>
      </c>
      <c r="BK1045" s="35">
        <f>SUMIFS(рўйхат!BR:BR,рўйхат!$CX:$CX,$B$1064,рўйхат!$D:$D,$C1045)</f>
        <v/>
      </c>
      <c r="BL1045" s="36">
        <f>SUMIFS(рўйхат!BS:BS,рўйхат!$CX:$CX,$B$1064,рўйхат!$D:$D,$C1045)</f>
        <v/>
      </c>
      <c r="BM1045" s="35">
        <f>SUMIFS(рўйхат!BT:BT,рўйхат!$CX:$CX,$B$1064,рўйхат!$D:$D,$C1045)</f>
        <v/>
      </c>
      <c r="BN1045" s="36">
        <f>SUMIFS(рўйхат!BU:BU,рўйхат!$CX:$CX,$B$1064,рўйхат!$D:$D,$C1045)</f>
        <v/>
      </c>
      <c r="BO1045" s="35">
        <f>SUMIFS(рўйхат!BX:BX,рўйхат!$CX:$CX,$B$1064,рўйхат!$D:$D,$C1045)</f>
        <v/>
      </c>
      <c r="BP1045" s="36">
        <f>SUMIFS(рўйхат!BY:BY,рўйхат!$CX:$CX,$B$1064,рўйхат!$D:$D,$C1045)</f>
        <v/>
      </c>
      <c r="BQ1045" s="35">
        <f>SUMIFS(рўйхат!BZ:BZ,рўйхат!$CX:$CX,$B$1064,рўйхат!$D:$D,$C1045)</f>
        <v/>
      </c>
      <c r="BR1045" s="36">
        <f>SUMIFS(рўйхат!CA:CA,рўйхат!$CX:$CX,$B$1064,рўйхат!$D:$D,$C1045)</f>
        <v/>
      </c>
      <c r="BS1045" s="35">
        <f>SUMIFS(рўйхат!CB:CB,рўйхат!$CX:$CX,$B$1064,рўйхат!$D:$D,$C1045)</f>
        <v/>
      </c>
      <c r="BT1045" s="36">
        <f>SUMIFS(рўйхат!CC:CC,рўйхат!$CX:$CX,$B$1064,рўйхат!$D:$D,$C1045)</f>
        <v/>
      </c>
      <c r="BU1045" s="35">
        <f>SUMIFS(рўйхат!CD:CD,рўйхат!$CX:$CX,$B$1064,рўйхат!$D:$D,$C1045)</f>
        <v/>
      </c>
      <c r="BV1045" s="36">
        <f>SUMIFS(рўйхат!CE:CE,рўйхат!$CX:$CX,$B$1064,рўйхат!$D:$D,$C1045)</f>
        <v/>
      </c>
      <c r="BW1045" s="35">
        <f>SUMIFS(рўйхат!CH:CH,рўйхат!$CX:$CX,$B$1064,рўйхат!$D:$D,$C1045)</f>
        <v/>
      </c>
      <c r="BX1045" s="36">
        <f>SUMIFS(рўйхат!CI:CI,рўйхат!$CX:$CX,$B$1064,рўйхат!$D:$D,$C1045)</f>
        <v/>
      </c>
      <c r="BY1045" s="35">
        <f>SUMIFS(рўйхат!CJ:CJ,рўйхат!$CX:$CX,$B$1064,рўйхат!$D:$D,$C1045)</f>
        <v/>
      </c>
      <c r="BZ1045" s="36">
        <f>SUMIFS(рўйхат!CK:CK,рўйхат!$CX:$CX,$B$1064,рўйхат!$D:$D,$C1045)</f>
        <v/>
      </c>
      <c r="CA1045" s="35">
        <f>SUMIFS(рўйхат!CL:CL,рўйхат!$CX:$CX,$B$1064,рўйхат!$D:$D,$C1045)</f>
        <v/>
      </c>
      <c r="CB1045" s="36">
        <f>SUMIFS(рўйхат!CM:CM,рўйхат!$CX:$CX,$B$1064,рўйхат!$D:$D,$C1045)</f>
        <v/>
      </c>
      <c r="CC1045" s="35">
        <f>SUMIFS(рўйхат!CN:CN,рўйхат!$CX:$CX,$B$1064,рўйхат!$D:$D,$C1045)</f>
        <v/>
      </c>
      <c r="CD1045" s="36">
        <f>SUMIFS(рўйхат!CO:CO,рўйхат!$CX:$CX,$B$1064,рўйхат!$D:$D,$C1045)</f>
        <v/>
      </c>
      <c r="CE1045" s="77">
        <f>IFERROR(BE1045/(Q1045+BE1045),0)</f>
        <v/>
      </c>
      <c r="CF1045" s="78">
        <f>IFERROR(BF1045/(R1045+BF1045),0)</f>
        <v/>
      </c>
    </row>
    <row r="1046" hidden="1" outlineLevel="1" ht="30" customFormat="1" customHeight="1" s="8">
      <c r="A1046" s="39" t="n"/>
      <c r="B1046" s="50" t="n">
        <v>48</v>
      </c>
      <c r="C1046" s="131" t="inlineStr">
        <is>
          <t>Тўғридан-тўғри шартномалар мониторинги</t>
        </is>
      </c>
      <c r="D1046" s="51" t="n"/>
      <c r="E1046" s="35">
        <f>SUMIFS(рўйхат!F:F,рўйхат!$CX:$CX,$B$1064,рўйхат!$D:$D,$C1046)</f>
        <v/>
      </c>
      <c r="F1046" s="36">
        <f>SUMIFS(рўйхат!G:G,рўйхат!$CX:$CX,$B$1064,рўйхат!$D:$D,$C1046)</f>
        <v/>
      </c>
      <c r="G1046" s="35">
        <f>SUMIFS(рўйхат!H:H,рўйхат!$CX:$CX,$B$1064,рўйхат!$D:$D,$C1046)</f>
        <v/>
      </c>
      <c r="H1046" s="36">
        <f>SUMIFS(рўйхат!I:I,рўйхат!$CX:$CX,$B$1064,рўйхат!$D:$D,$C1046)</f>
        <v/>
      </c>
      <c r="I1046" s="35">
        <f>SUMIFS(рўйхат!J:J,рўйхат!$CX:$CX,$B$1064,рўйхат!$D:$D,$C1046)</f>
        <v/>
      </c>
      <c r="J1046" s="36">
        <f>SUMIFS(рўйхат!K:K,рўйхат!$CX:$CX,$B$1064,рўйхат!$D:$D,$C1046)</f>
        <v/>
      </c>
      <c r="K1046" s="35">
        <f>SUMIFS(рўйхат!L:L,рўйхат!$CX:$CX,$B$1064,рўйхат!$D:$D,$C1046)</f>
        <v/>
      </c>
      <c r="L1046" s="36">
        <f>SUMIFS(рўйхат!M:M,рўйхат!$CX:$CX,$B$1064,рўйхат!$D:$D,$C1046)</f>
        <v/>
      </c>
      <c r="M1046" s="35">
        <f>SUMIFS(рўйхат!N:N,рўйхат!$CX:$CX,$B$1064,рўйхат!$D:$D,$C1046)</f>
        <v/>
      </c>
      <c r="N1046" s="36">
        <f>SUMIFS(рўйхат!O:O,рўйхат!$CX:$CX,$B$1064,рўйхат!$D:$D,$C1046)</f>
        <v/>
      </c>
      <c r="O1046" s="34">
        <f>IFERROR(M1046/E1046,0)</f>
        <v/>
      </c>
      <c r="P1046" s="34">
        <f>IFERROR(N1046/F1046,0)</f>
        <v/>
      </c>
      <c r="Q1046" s="35">
        <f>SUMIFS(рўйхат!P:P,рўйхат!$CX:$CX,$B$1064,рўйхат!$D:$D,$C1046)</f>
        <v/>
      </c>
      <c r="R1046" s="36">
        <f>SUMIFS(рўйхат!Q:Q,рўйхат!$CX:$CX,$B$1064,рўйхат!$D:$D,$C1046)</f>
        <v/>
      </c>
      <c r="S1046" s="35">
        <f>SUMIFS(рўйхат!R:R,рўйхат!$CX:$CX,$B$1064,рўйхат!$D:$D,$C1046)</f>
        <v/>
      </c>
      <c r="T1046" s="36">
        <f>SUMIFS(рўйхат!S:S,рўйхат!$CX:$CX,$B$1064,рўйхат!$D:$D,$C1046)</f>
        <v/>
      </c>
      <c r="U1046" s="35">
        <f>SUMIFS(рўйхат!T:T,рўйхат!$CX:$CX,$B$1064,рўйхат!$D:$D,$C1046)</f>
        <v/>
      </c>
      <c r="V1046" s="36">
        <f>SUMIFS(рўйхат!U:U,рўйхат!$CX:$CX,$B$1064,рўйхат!$D:$D,$C1046)</f>
        <v/>
      </c>
      <c r="W1046" s="35">
        <f>SUMIFS(рўйхат!V:V,рўйхат!$CX:$CX,$B$1064,рўйхат!$D:$D,$C1046)</f>
        <v/>
      </c>
      <c r="X1046" s="36">
        <f>SUMIFS(рўйхат!W:W,рўйхат!$CX:$CX,$B$1064,рўйхат!$D:$D,$C1046)</f>
        <v/>
      </c>
      <c r="Y1046" s="35">
        <f>SUMIFS(рўйхат!X:X,рўйхат!$CX:$CX,$B$1064,рўйхат!$D:$D,$C1046)</f>
        <v/>
      </c>
      <c r="Z1046" s="36">
        <f>SUMIFS(рўйхат!Y:Y,рўйхат!$CX:$CX,$B$1064,рўйхат!$D:$D,$C1046)</f>
        <v/>
      </c>
      <c r="AA1046" s="35">
        <f>SUMIFS(рўйхат!Z:Z,рўйхат!$CX:$CX,$B$1064,рўйхат!$D:$D,$C1046)</f>
        <v/>
      </c>
      <c r="AB1046" s="36">
        <f>SUMIFS(рўйхат!AA:AA,рўйхат!$CX:$CX,$B$1064,рўйхат!$D:$D,$C1046)</f>
        <v/>
      </c>
      <c r="AC1046" s="35">
        <f>SUMIFS(рўйхат!AB:AB,рўйхат!$CX:$CX,$B$1064,рўйхат!$D:$D,$C1046)</f>
        <v/>
      </c>
      <c r="AD1046" s="36">
        <f>SUMIFS(рўйхат!AC:AC,рўйхат!$CX:$CX,$B$1064,рўйхат!$D:$D,$C1046)</f>
        <v/>
      </c>
      <c r="AE1046" s="35">
        <f>SUMIFS(рўйхат!AD:AD,рўйхат!$CX:$CX,$B$1064,рўйхат!$D:$D,$C1046)</f>
        <v/>
      </c>
      <c r="AF1046" s="36">
        <f>SUMIFS(рўйхат!AE:AE,рўйхат!$CX:$CX,$B$1064,рўйхат!$D:$D,$C1046)</f>
        <v/>
      </c>
      <c r="AG1046" s="35">
        <f>SUMIFS(рўйхат!AH:AH,рўйхат!$CX:$CX,$B$1064,рўйхат!$D:$D,$C1046)</f>
        <v/>
      </c>
      <c r="AH1046" s="36">
        <f>SUMIFS(рўйхат!AI:AI,рўйхат!$CX:$CX,$B$1064,рўйхат!$D:$D,$C1046)</f>
        <v/>
      </c>
      <c r="AI1046" s="35">
        <f>SUMIFS(рўйхат!AJ:AJ,рўйхат!$CX:$CX,$B$1064,рўйхат!$D:$D,$C1046)</f>
        <v/>
      </c>
      <c r="AJ1046" s="36">
        <f>SUMIFS(рўйхат!AK:AK,рўйхат!$CX:$CX,$B$1064,рўйхат!$D:$D,$C1046)</f>
        <v/>
      </c>
      <c r="AK1046" s="35">
        <f>SUMIFS(рўйхат!AL:AL,рўйхат!$CX:$CX,$B$1064,рўйхат!$D:$D,$C1046)</f>
        <v/>
      </c>
      <c r="AL1046" s="36">
        <f>SUMIFS(рўйхат!AM:AM,рўйхат!$CX:$CX,$B$1064,рўйхат!$D:$D,$C1046)</f>
        <v/>
      </c>
      <c r="AM1046" s="77">
        <f>IFERROR(Q1046/E1046,0)</f>
        <v/>
      </c>
      <c r="AN1046" s="77">
        <f>IFERROR(R1046/F1046,0)</f>
        <v/>
      </c>
      <c r="AO1046" s="35">
        <f>SUMIFS(рўйхат!AX:AX,рўйхат!$CX:$CX,$B$1064,рўйхат!$D:$D,$C1046)</f>
        <v/>
      </c>
      <c r="AP1046" s="36">
        <f>SUMIFS(рўйхат!AY:AY,рўйхат!$CX:$CX,$B$1064,рўйхат!$D:$D,$C1046)</f>
        <v/>
      </c>
      <c r="AQ1046" s="35">
        <f>SUMIFS(рўйхат!AZ:AZ,рўйхат!$CX:$CX,$B$1064,рўйхат!$D:$D,$C1046)</f>
        <v/>
      </c>
      <c r="AR1046" s="36">
        <f>SUMIFS(рўйхат!BA:BA,рўйхат!$CX:$CX,$B$1064,рўйхат!$D:$D,$C1046)</f>
        <v/>
      </c>
      <c r="AS1046" s="35">
        <f>SUMIFS(рўйхат!BB:BB,рўйхат!$CX:$CX,$B$1064,рўйхат!$D:$D,$C1046)</f>
        <v/>
      </c>
      <c r="AT1046" s="36">
        <f>SUMIFS(рўйхат!BC:BC,рўйхат!$CX:$CX,$B$1064,рўйхат!$D:$D,$C1046)</f>
        <v/>
      </c>
      <c r="AU1046" s="35">
        <f>SUMIFS(рўйхат!BD:BD,рўйхат!$CX:$CX,$B$1064,рўйхат!$D:$D,$C1046)</f>
        <v/>
      </c>
      <c r="AV1046" s="36">
        <f>SUMIFS(рўйхат!BE:BE,рўйхат!$CX:$CX,$B$1064,рўйхат!$D:$D,$C1046)</f>
        <v/>
      </c>
      <c r="AW1046" s="35">
        <f>SUMIFS(рўйхат!BF:BF,рўйхат!$CX:$CX,$B$1064,рўйхат!$D:$D,$C1046)</f>
        <v/>
      </c>
      <c r="AX1046" s="36">
        <f>SUMIFS(рўйхат!BG:BG,рўйхат!$CX:$CX,$B$1064,рўйхат!$D:$D,$C1046)</f>
        <v/>
      </c>
      <c r="AY1046" s="35">
        <f>SUMIFS(рўйхат!BH:BH,рўйхат!$CX:$CX,$B$1064,рўйхат!$D:$D,$C1046)</f>
        <v/>
      </c>
      <c r="AZ1046" s="36">
        <f>SUMIFS(рўйхат!BI:BI,рўйхат!$CX:$CX,$B$1064,рўйхат!$D:$D,$C1046)</f>
        <v/>
      </c>
      <c r="BA1046" s="35">
        <f>SUMIFS(рўйхат!BJ:BJ,рўйхат!$CX:$CX,$B$1064,рўйхат!$D:$D,$C1046)</f>
        <v/>
      </c>
      <c r="BB1046" s="36">
        <f>SUMIFS(рўйхат!BK:BK,рўйхат!$CX:$CX,$B$1064,рўйхат!$D:$D,$C1046)</f>
        <v/>
      </c>
      <c r="BC1046" s="77">
        <f>IFERROR(AO1046/E1046,0)</f>
        <v/>
      </c>
      <c r="BD1046" s="77">
        <f>IFERROR(AP1046/F1046,0)</f>
        <v/>
      </c>
      <c r="BE1046" s="35">
        <f>SUMIFS(рўйхат!BL:BL,рўйхат!$CX:$CX,$B$1064,рўйхат!$D:$D,$C1046)</f>
        <v/>
      </c>
      <c r="BF1046" s="36">
        <f>SUMIFS(рўйхат!BM:BM,рўйхат!$CX:$CX,$B$1064,рўйхат!$D:$D,$C1046)</f>
        <v/>
      </c>
      <c r="BG1046" s="35">
        <f>SUMIFS(рўйхат!BN:BN,рўйхат!$CX:$CX,$B$1064,рўйхат!$D:$D,$C1046)</f>
        <v/>
      </c>
      <c r="BH1046" s="36">
        <f>SUMIFS(рўйхат!BO:BO,рўйхат!$CX:$CX,$B$1064,рўйхат!$D:$D,$C1046)</f>
        <v/>
      </c>
      <c r="BI1046" s="35">
        <f>SUMIFS(рўйхат!BP:BP,рўйхат!$CX:$CX,$B$1064,рўйхат!$D:$D,$C1046)</f>
        <v/>
      </c>
      <c r="BJ1046" s="36">
        <f>SUMIFS(рўйхат!BQ:BQ,рўйхат!$CX:$CX,$B$1064,рўйхат!$D:$D,$C1046)</f>
        <v/>
      </c>
      <c r="BK1046" s="35">
        <f>SUMIFS(рўйхат!BR:BR,рўйхат!$CX:$CX,$B$1064,рўйхат!$D:$D,$C1046)</f>
        <v/>
      </c>
      <c r="BL1046" s="36">
        <f>SUMIFS(рўйхат!BS:BS,рўйхат!$CX:$CX,$B$1064,рўйхат!$D:$D,$C1046)</f>
        <v/>
      </c>
      <c r="BM1046" s="35">
        <f>SUMIFS(рўйхат!BT:BT,рўйхат!$CX:$CX,$B$1064,рўйхат!$D:$D,$C1046)</f>
        <v/>
      </c>
      <c r="BN1046" s="36">
        <f>SUMIFS(рўйхат!BU:BU,рўйхат!$CX:$CX,$B$1064,рўйхат!$D:$D,$C1046)</f>
        <v/>
      </c>
      <c r="BO1046" s="35">
        <f>SUMIFS(рўйхат!BX:BX,рўйхат!$CX:$CX,$B$1064,рўйхат!$D:$D,$C1046)</f>
        <v/>
      </c>
      <c r="BP1046" s="36">
        <f>SUMIFS(рўйхат!BY:BY,рўйхат!$CX:$CX,$B$1064,рўйхат!$D:$D,$C1046)</f>
        <v/>
      </c>
      <c r="BQ1046" s="35">
        <f>SUMIFS(рўйхат!BZ:BZ,рўйхат!$CX:$CX,$B$1064,рўйхат!$D:$D,$C1046)</f>
        <v/>
      </c>
      <c r="BR1046" s="36">
        <f>SUMIFS(рўйхат!CA:CA,рўйхат!$CX:$CX,$B$1064,рўйхат!$D:$D,$C1046)</f>
        <v/>
      </c>
      <c r="BS1046" s="35">
        <f>SUMIFS(рўйхат!CB:CB,рўйхат!$CX:$CX,$B$1064,рўйхат!$D:$D,$C1046)</f>
        <v/>
      </c>
      <c r="BT1046" s="36">
        <f>SUMIFS(рўйхат!CC:CC,рўйхат!$CX:$CX,$B$1064,рўйхат!$D:$D,$C1046)</f>
        <v/>
      </c>
      <c r="BU1046" s="35">
        <f>SUMIFS(рўйхат!CD:CD,рўйхат!$CX:$CX,$B$1064,рўйхат!$D:$D,$C1046)</f>
        <v/>
      </c>
      <c r="BV1046" s="36">
        <f>SUMIFS(рўйхат!CE:CE,рўйхат!$CX:$CX,$B$1064,рўйхат!$D:$D,$C1046)</f>
        <v/>
      </c>
      <c r="BW1046" s="35">
        <f>SUMIFS(рўйхат!CH:CH,рўйхат!$CX:$CX,$B$1064,рўйхат!$D:$D,$C1046)</f>
        <v/>
      </c>
      <c r="BX1046" s="36">
        <f>SUMIFS(рўйхат!CI:CI,рўйхат!$CX:$CX,$B$1064,рўйхат!$D:$D,$C1046)</f>
        <v/>
      </c>
      <c r="BY1046" s="35">
        <f>SUMIFS(рўйхат!CJ:CJ,рўйхат!$CX:$CX,$B$1064,рўйхат!$D:$D,$C1046)</f>
        <v/>
      </c>
      <c r="BZ1046" s="36">
        <f>SUMIFS(рўйхат!CK:CK,рўйхат!$CX:$CX,$B$1064,рўйхат!$D:$D,$C1046)</f>
        <v/>
      </c>
      <c r="CA1046" s="35">
        <f>SUMIFS(рўйхат!CL:CL,рўйхат!$CX:$CX,$B$1064,рўйхат!$D:$D,$C1046)</f>
        <v/>
      </c>
      <c r="CB1046" s="36">
        <f>SUMIFS(рўйхат!CM:CM,рўйхат!$CX:$CX,$B$1064,рўйхат!$D:$D,$C1046)</f>
        <v/>
      </c>
      <c r="CC1046" s="35">
        <f>SUMIFS(рўйхат!CN:CN,рўйхат!$CX:$CX,$B$1064,рўйхат!$D:$D,$C1046)</f>
        <v/>
      </c>
      <c r="CD1046" s="36">
        <f>SUMIFS(рўйхат!CO:CO,рўйхат!$CX:$CX,$B$1064,рўйхат!$D:$D,$C1046)</f>
        <v/>
      </c>
      <c r="CE1046" s="77">
        <f>IFERROR(BE1046/(Q1046+BE1046),0)</f>
        <v/>
      </c>
      <c r="CF1046" s="78">
        <f>IFERROR(BF1046/(R1046+BF1046),0)</f>
        <v/>
      </c>
    </row>
    <row r="1047" hidden="1" outlineLevel="1" ht="30" customFormat="1" customHeight="1" s="8">
      <c r="A1047" s="39" t="n"/>
      <c r="B1047" s="50" t="n">
        <v>49</v>
      </c>
      <c r="C1047" s="131" t="inlineStr">
        <is>
          <t>Тузатиш киритилган ЭҲФлар бўйича ҚҚСга қайта ҳисобот олинмаган ҳолатлар таҳлили</t>
        </is>
      </c>
      <c r="D1047" s="51" t="n"/>
      <c r="E1047" s="35">
        <f>SUMIFS(рўйхат!F:F,рўйхат!$CX:$CX,$B$1064,рўйхат!$D:$D,$C1047)</f>
        <v/>
      </c>
      <c r="F1047" s="36">
        <f>SUMIFS(рўйхат!G:G,рўйхат!$CX:$CX,$B$1064,рўйхат!$D:$D,$C1047)</f>
        <v/>
      </c>
      <c r="G1047" s="35">
        <f>SUMIFS(рўйхат!H:H,рўйхат!$CX:$CX,$B$1064,рўйхат!$D:$D,$C1047)</f>
        <v/>
      </c>
      <c r="H1047" s="36">
        <f>SUMIFS(рўйхат!I:I,рўйхат!$CX:$CX,$B$1064,рўйхат!$D:$D,$C1047)</f>
        <v/>
      </c>
      <c r="I1047" s="35">
        <f>SUMIFS(рўйхат!J:J,рўйхат!$CX:$CX,$B$1064,рўйхат!$D:$D,$C1047)</f>
        <v/>
      </c>
      <c r="J1047" s="36">
        <f>SUMIFS(рўйхат!K:K,рўйхат!$CX:$CX,$B$1064,рўйхат!$D:$D,$C1047)</f>
        <v/>
      </c>
      <c r="K1047" s="35">
        <f>SUMIFS(рўйхат!L:L,рўйхат!$CX:$CX,$B$1064,рўйхат!$D:$D,$C1047)</f>
        <v/>
      </c>
      <c r="L1047" s="36">
        <f>SUMIFS(рўйхат!M:M,рўйхат!$CX:$CX,$B$1064,рўйхат!$D:$D,$C1047)</f>
        <v/>
      </c>
      <c r="M1047" s="35">
        <f>SUMIFS(рўйхат!N:N,рўйхат!$CX:$CX,$B$1064,рўйхат!$D:$D,$C1047)</f>
        <v/>
      </c>
      <c r="N1047" s="36">
        <f>SUMIFS(рўйхат!O:O,рўйхат!$CX:$CX,$B$1064,рўйхат!$D:$D,$C1047)</f>
        <v/>
      </c>
      <c r="O1047" s="34">
        <f>IFERROR(M1047/E1047,0)</f>
        <v/>
      </c>
      <c r="P1047" s="34">
        <f>IFERROR(N1047/F1047,0)</f>
        <v/>
      </c>
      <c r="Q1047" s="35">
        <f>SUMIFS(рўйхат!P:P,рўйхат!$CX:$CX,$B$1064,рўйхат!$D:$D,$C1047)</f>
        <v/>
      </c>
      <c r="R1047" s="36">
        <f>SUMIFS(рўйхат!Q:Q,рўйхат!$CX:$CX,$B$1064,рўйхат!$D:$D,$C1047)</f>
        <v/>
      </c>
      <c r="S1047" s="35">
        <f>SUMIFS(рўйхат!R:R,рўйхат!$CX:$CX,$B$1064,рўйхат!$D:$D,$C1047)</f>
        <v/>
      </c>
      <c r="T1047" s="36">
        <f>SUMIFS(рўйхат!S:S,рўйхат!$CX:$CX,$B$1064,рўйхат!$D:$D,$C1047)</f>
        <v/>
      </c>
      <c r="U1047" s="35">
        <f>SUMIFS(рўйхат!T:T,рўйхат!$CX:$CX,$B$1064,рўйхат!$D:$D,$C1047)</f>
        <v/>
      </c>
      <c r="V1047" s="36">
        <f>SUMIFS(рўйхат!U:U,рўйхат!$CX:$CX,$B$1064,рўйхат!$D:$D,$C1047)</f>
        <v/>
      </c>
      <c r="W1047" s="35">
        <f>SUMIFS(рўйхат!V:V,рўйхат!$CX:$CX,$B$1064,рўйхат!$D:$D,$C1047)</f>
        <v/>
      </c>
      <c r="X1047" s="36">
        <f>SUMIFS(рўйхат!W:W,рўйхат!$CX:$CX,$B$1064,рўйхат!$D:$D,$C1047)</f>
        <v/>
      </c>
      <c r="Y1047" s="35">
        <f>SUMIFS(рўйхат!X:X,рўйхат!$CX:$CX,$B$1064,рўйхат!$D:$D,$C1047)</f>
        <v/>
      </c>
      <c r="Z1047" s="36">
        <f>SUMIFS(рўйхат!Y:Y,рўйхат!$CX:$CX,$B$1064,рўйхат!$D:$D,$C1047)</f>
        <v/>
      </c>
      <c r="AA1047" s="35">
        <f>SUMIFS(рўйхат!Z:Z,рўйхат!$CX:$CX,$B$1064,рўйхат!$D:$D,$C1047)</f>
        <v/>
      </c>
      <c r="AB1047" s="36">
        <f>SUMIFS(рўйхат!AA:AA,рўйхат!$CX:$CX,$B$1064,рўйхат!$D:$D,$C1047)</f>
        <v/>
      </c>
      <c r="AC1047" s="35">
        <f>SUMIFS(рўйхат!AB:AB,рўйхат!$CX:$CX,$B$1064,рўйхат!$D:$D,$C1047)</f>
        <v/>
      </c>
      <c r="AD1047" s="36">
        <f>SUMIFS(рўйхат!AC:AC,рўйхат!$CX:$CX,$B$1064,рўйхат!$D:$D,$C1047)</f>
        <v/>
      </c>
      <c r="AE1047" s="35">
        <f>SUMIFS(рўйхат!AD:AD,рўйхат!$CX:$CX,$B$1064,рўйхат!$D:$D,$C1047)</f>
        <v/>
      </c>
      <c r="AF1047" s="36">
        <f>SUMIFS(рўйхат!AE:AE,рўйхат!$CX:$CX,$B$1064,рўйхат!$D:$D,$C1047)</f>
        <v/>
      </c>
      <c r="AG1047" s="35">
        <f>SUMIFS(рўйхат!AH:AH,рўйхат!$CX:$CX,$B$1064,рўйхат!$D:$D,$C1047)</f>
        <v/>
      </c>
      <c r="AH1047" s="36">
        <f>SUMIFS(рўйхат!AI:AI,рўйхат!$CX:$CX,$B$1064,рўйхат!$D:$D,$C1047)</f>
        <v/>
      </c>
      <c r="AI1047" s="35">
        <f>SUMIFS(рўйхат!AJ:AJ,рўйхат!$CX:$CX,$B$1064,рўйхат!$D:$D,$C1047)</f>
        <v/>
      </c>
      <c r="AJ1047" s="36">
        <f>SUMIFS(рўйхат!AK:AK,рўйхат!$CX:$CX,$B$1064,рўйхат!$D:$D,$C1047)</f>
        <v/>
      </c>
      <c r="AK1047" s="35">
        <f>SUMIFS(рўйхат!AL:AL,рўйхат!$CX:$CX,$B$1064,рўйхат!$D:$D,$C1047)</f>
        <v/>
      </c>
      <c r="AL1047" s="36">
        <f>SUMIFS(рўйхат!AM:AM,рўйхат!$CX:$CX,$B$1064,рўйхат!$D:$D,$C1047)</f>
        <v/>
      </c>
      <c r="AM1047" s="77">
        <f>IFERROR(Q1047/E1047,0)</f>
        <v/>
      </c>
      <c r="AN1047" s="77">
        <f>IFERROR(R1047/F1047,0)</f>
        <v/>
      </c>
      <c r="AO1047" s="35">
        <f>SUMIFS(рўйхат!AX:AX,рўйхат!$CX:$CX,$B$1064,рўйхат!$D:$D,$C1047)</f>
        <v/>
      </c>
      <c r="AP1047" s="36">
        <f>SUMIFS(рўйхат!AY:AY,рўйхат!$CX:$CX,$B$1064,рўйхат!$D:$D,$C1047)</f>
        <v/>
      </c>
      <c r="AQ1047" s="35">
        <f>SUMIFS(рўйхат!AZ:AZ,рўйхат!$CX:$CX,$B$1064,рўйхат!$D:$D,$C1047)</f>
        <v/>
      </c>
      <c r="AR1047" s="36">
        <f>SUMIFS(рўйхат!BA:BA,рўйхат!$CX:$CX,$B$1064,рўйхат!$D:$D,$C1047)</f>
        <v/>
      </c>
      <c r="AS1047" s="35">
        <f>SUMIFS(рўйхат!BB:BB,рўйхат!$CX:$CX,$B$1064,рўйхат!$D:$D,$C1047)</f>
        <v/>
      </c>
      <c r="AT1047" s="36">
        <f>SUMIFS(рўйхат!BC:BC,рўйхат!$CX:$CX,$B$1064,рўйхат!$D:$D,$C1047)</f>
        <v/>
      </c>
      <c r="AU1047" s="35">
        <f>SUMIFS(рўйхат!BD:BD,рўйхат!$CX:$CX,$B$1064,рўйхат!$D:$D,$C1047)</f>
        <v/>
      </c>
      <c r="AV1047" s="36">
        <f>SUMIFS(рўйхат!BE:BE,рўйхат!$CX:$CX,$B$1064,рўйхат!$D:$D,$C1047)</f>
        <v/>
      </c>
      <c r="AW1047" s="35">
        <f>SUMIFS(рўйхат!BF:BF,рўйхат!$CX:$CX,$B$1064,рўйхат!$D:$D,$C1047)</f>
        <v/>
      </c>
      <c r="AX1047" s="36">
        <f>SUMIFS(рўйхат!BG:BG,рўйхат!$CX:$CX,$B$1064,рўйхат!$D:$D,$C1047)</f>
        <v/>
      </c>
      <c r="AY1047" s="35">
        <f>SUMIFS(рўйхат!BH:BH,рўйхат!$CX:$CX,$B$1064,рўйхат!$D:$D,$C1047)</f>
        <v/>
      </c>
      <c r="AZ1047" s="36">
        <f>SUMIFS(рўйхат!BI:BI,рўйхат!$CX:$CX,$B$1064,рўйхат!$D:$D,$C1047)</f>
        <v/>
      </c>
      <c r="BA1047" s="35">
        <f>SUMIFS(рўйхат!BJ:BJ,рўйхат!$CX:$CX,$B$1064,рўйхат!$D:$D,$C1047)</f>
        <v/>
      </c>
      <c r="BB1047" s="36">
        <f>SUMIFS(рўйхат!BK:BK,рўйхат!$CX:$CX,$B$1064,рўйхат!$D:$D,$C1047)</f>
        <v/>
      </c>
      <c r="BC1047" s="77">
        <f>IFERROR(AO1047/E1047,0)</f>
        <v/>
      </c>
      <c r="BD1047" s="77">
        <f>IFERROR(AP1047/F1047,0)</f>
        <v/>
      </c>
      <c r="BE1047" s="35">
        <f>SUMIFS(рўйхат!BL:BL,рўйхат!$CX:$CX,$B$1064,рўйхат!$D:$D,$C1047)</f>
        <v/>
      </c>
      <c r="BF1047" s="36">
        <f>SUMIFS(рўйхат!BM:BM,рўйхат!$CX:$CX,$B$1064,рўйхат!$D:$D,$C1047)</f>
        <v/>
      </c>
      <c r="BG1047" s="35">
        <f>SUMIFS(рўйхат!BN:BN,рўйхат!$CX:$CX,$B$1064,рўйхат!$D:$D,$C1047)</f>
        <v/>
      </c>
      <c r="BH1047" s="36">
        <f>SUMIFS(рўйхат!BO:BO,рўйхат!$CX:$CX,$B$1064,рўйхат!$D:$D,$C1047)</f>
        <v/>
      </c>
      <c r="BI1047" s="35">
        <f>SUMIFS(рўйхат!BP:BP,рўйхат!$CX:$CX,$B$1064,рўйхат!$D:$D,$C1047)</f>
        <v/>
      </c>
      <c r="BJ1047" s="36">
        <f>SUMIFS(рўйхат!BQ:BQ,рўйхат!$CX:$CX,$B$1064,рўйхат!$D:$D,$C1047)</f>
        <v/>
      </c>
      <c r="BK1047" s="35">
        <f>SUMIFS(рўйхат!BR:BR,рўйхат!$CX:$CX,$B$1064,рўйхат!$D:$D,$C1047)</f>
        <v/>
      </c>
      <c r="BL1047" s="36">
        <f>SUMIFS(рўйхат!BS:BS,рўйхат!$CX:$CX,$B$1064,рўйхат!$D:$D,$C1047)</f>
        <v/>
      </c>
      <c r="BM1047" s="35">
        <f>SUMIFS(рўйхат!BT:BT,рўйхат!$CX:$CX,$B$1064,рўйхат!$D:$D,$C1047)</f>
        <v/>
      </c>
      <c r="BN1047" s="36">
        <f>SUMIFS(рўйхат!BU:BU,рўйхат!$CX:$CX,$B$1064,рўйхат!$D:$D,$C1047)</f>
        <v/>
      </c>
      <c r="BO1047" s="35">
        <f>SUMIFS(рўйхат!BX:BX,рўйхат!$CX:$CX,$B$1064,рўйхат!$D:$D,$C1047)</f>
        <v/>
      </c>
      <c r="BP1047" s="36">
        <f>SUMIFS(рўйхат!BY:BY,рўйхат!$CX:$CX,$B$1064,рўйхат!$D:$D,$C1047)</f>
        <v/>
      </c>
      <c r="BQ1047" s="35">
        <f>SUMIFS(рўйхат!BZ:BZ,рўйхат!$CX:$CX,$B$1064,рўйхат!$D:$D,$C1047)</f>
        <v/>
      </c>
      <c r="BR1047" s="36">
        <f>SUMIFS(рўйхат!CA:CA,рўйхат!$CX:$CX,$B$1064,рўйхат!$D:$D,$C1047)</f>
        <v/>
      </c>
      <c r="BS1047" s="35">
        <f>SUMIFS(рўйхат!CB:CB,рўйхат!$CX:$CX,$B$1064,рўйхат!$D:$D,$C1047)</f>
        <v/>
      </c>
      <c r="BT1047" s="36">
        <f>SUMIFS(рўйхат!CC:CC,рўйхат!$CX:$CX,$B$1064,рўйхат!$D:$D,$C1047)</f>
        <v/>
      </c>
      <c r="BU1047" s="35">
        <f>SUMIFS(рўйхат!CD:CD,рўйхат!$CX:$CX,$B$1064,рўйхат!$D:$D,$C1047)</f>
        <v/>
      </c>
      <c r="BV1047" s="36">
        <f>SUMIFS(рўйхат!CE:CE,рўйхат!$CX:$CX,$B$1064,рўйхат!$D:$D,$C1047)</f>
        <v/>
      </c>
      <c r="BW1047" s="35">
        <f>SUMIFS(рўйхат!CH:CH,рўйхат!$CX:$CX,$B$1064,рўйхат!$D:$D,$C1047)</f>
        <v/>
      </c>
      <c r="BX1047" s="36">
        <f>SUMIFS(рўйхат!CI:CI,рўйхат!$CX:$CX,$B$1064,рўйхат!$D:$D,$C1047)</f>
        <v/>
      </c>
      <c r="BY1047" s="35">
        <f>SUMIFS(рўйхат!CJ:CJ,рўйхат!$CX:$CX,$B$1064,рўйхат!$D:$D,$C1047)</f>
        <v/>
      </c>
      <c r="BZ1047" s="36">
        <f>SUMIFS(рўйхат!CK:CK,рўйхат!$CX:$CX,$B$1064,рўйхат!$D:$D,$C1047)</f>
        <v/>
      </c>
      <c r="CA1047" s="35">
        <f>SUMIFS(рўйхат!CL:CL,рўйхат!$CX:$CX,$B$1064,рўйхат!$D:$D,$C1047)</f>
        <v/>
      </c>
      <c r="CB1047" s="36">
        <f>SUMIFS(рўйхат!CM:CM,рўйхат!$CX:$CX,$B$1064,рўйхат!$D:$D,$C1047)</f>
        <v/>
      </c>
      <c r="CC1047" s="35">
        <f>SUMIFS(рўйхат!CN:CN,рўйхат!$CX:$CX,$B$1064,рўйхат!$D:$D,$C1047)</f>
        <v/>
      </c>
      <c r="CD1047" s="36">
        <f>SUMIFS(рўйхат!CO:CO,рўйхат!$CX:$CX,$B$1064,рўйхат!$D:$D,$C1047)</f>
        <v/>
      </c>
      <c r="CE1047" s="77">
        <f>IFERROR(BE1047/(Q1047+BE1047),0)</f>
        <v/>
      </c>
      <c r="CF1047" s="78">
        <f>IFERROR(BF1047/(R1047+BF1047),0)</f>
        <v/>
      </c>
    </row>
    <row r="1048" hidden="1" outlineLevel="1" ht="30" customFormat="1" customHeight="1" s="8">
      <c r="A1048" s="39" t="n"/>
      <c r="B1048" s="50" t="n">
        <v>50</v>
      </c>
      <c r="C1048" s="131" t="inlineStr">
        <is>
          <t>ундириш имкони мавжуд бўлган муаммолик кредитлар таҳлили (жисмоний шахс)</t>
        </is>
      </c>
      <c r="D1048" s="51" t="n"/>
      <c r="E1048" s="35">
        <f>SUMIFS(рўйхат!F:F,рўйхат!$CX:$CX,$B$1064,рўйхат!$D:$D,$C1048)</f>
        <v/>
      </c>
      <c r="F1048" s="36">
        <f>SUMIFS(рўйхат!G:G,рўйхат!$CX:$CX,$B$1064,рўйхат!$D:$D,$C1048)</f>
        <v/>
      </c>
      <c r="G1048" s="35">
        <f>SUMIFS(рўйхат!H:H,рўйхат!$CX:$CX,$B$1064,рўйхат!$D:$D,$C1048)</f>
        <v/>
      </c>
      <c r="H1048" s="36">
        <f>SUMIFS(рўйхат!I:I,рўйхат!$CX:$CX,$B$1064,рўйхат!$D:$D,$C1048)</f>
        <v/>
      </c>
      <c r="I1048" s="35">
        <f>SUMIFS(рўйхат!J:J,рўйхат!$CX:$CX,$B$1064,рўйхат!$D:$D,$C1048)</f>
        <v/>
      </c>
      <c r="J1048" s="36">
        <f>SUMIFS(рўйхат!K:K,рўйхат!$CX:$CX,$B$1064,рўйхат!$D:$D,$C1048)</f>
        <v/>
      </c>
      <c r="K1048" s="35">
        <f>SUMIFS(рўйхат!L:L,рўйхат!$CX:$CX,$B$1064,рўйхат!$D:$D,$C1048)</f>
        <v/>
      </c>
      <c r="L1048" s="36">
        <f>SUMIFS(рўйхат!M:M,рўйхат!$CX:$CX,$B$1064,рўйхат!$D:$D,$C1048)</f>
        <v/>
      </c>
      <c r="M1048" s="35">
        <f>SUMIFS(рўйхат!N:N,рўйхат!$CX:$CX,$B$1064,рўйхат!$D:$D,$C1048)</f>
        <v/>
      </c>
      <c r="N1048" s="36">
        <f>SUMIFS(рўйхат!O:O,рўйхат!$CX:$CX,$B$1064,рўйхат!$D:$D,$C1048)</f>
        <v/>
      </c>
      <c r="O1048" s="34">
        <f>IFERROR(M1048/E1048,0)</f>
        <v/>
      </c>
      <c r="P1048" s="34">
        <f>IFERROR(N1048/F1048,0)</f>
        <v/>
      </c>
      <c r="Q1048" s="35">
        <f>SUMIFS(рўйхат!P:P,рўйхат!$CX:$CX,$B$1064,рўйхат!$D:$D,$C1048)</f>
        <v/>
      </c>
      <c r="R1048" s="36">
        <f>SUMIFS(рўйхат!Q:Q,рўйхат!$CX:$CX,$B$1064,рўйхат!$D:$D,$C1048)</f>
        <v/>
      </c>
      <c r="S1048" s="35">
        <f>SUMIFS(рўйхат!R:R,рўйхат!$CX:$CX,$B$1064,рўйхат!$D:$D,$C1048)</f>
        <v/>
      </c>
      <c r="T1048" s="36">
        <f>SUMIFS(рўйхат!S:S,рўйхат!$CX:$CX,$B$1064,рўйхат!$D:$D,$C1048)</f>
        <v/>
      </c>
      <c r="U1048" s="35">
        <f>SUMIFS(рўйхат!T:T,рўйхат!$CX:$CX,$B$1064,рўйхат!$D:$D,$C1048)</f>
        <v/>
      </c>
      <c r="V1048" s="36">
        <f>SUMIFS(рўйхат!U:U,рўйхат!$CX:$CX,$B$1064,рўйхат!$D:$D,$C1048)</f>
        <v/>
      </c>
      <c r="W1048" s="35">
        <f>SUMIFS(рўйхат!V:V,рўйхат!$CX:$CX,$B$1064,рўйхат!$D:$D,$C1048)</f>
        <v/>
      </c>
      <c r="X1048" s="36">
        <f>SUMIFS(рўйхат!W:W,рўйхат!$CX:$CX,$B$1064,рўйхат!$D:$D,$C1048)</f>
        <v/>
      </c>
      <c r="Y1048" s="35">
        <f>SUMIFS(рўйхат!X:X,рўйхат!$CX:$CX,$B$1064,рўйхат!$D:$D,$C1048)</f>
        <v/>
      </c>
      <c r="Z1048" s="36">
        <f>SUMIFS(рўйхат!Y:Y,рўйхат!$CX:$CX,$B$1064,рўйхат!$D:$D,$C1048)</f>
        <v/>
      </c>
      <c r="AA1048" s="35">
        <f>SUMIFS(рўйхат!Z:Z,рўйхат!$CX:$CX,$B$1064,рўйхат!$D:$D,$C1048)</f>
        <v/>
      </c>
      <c r="AB1048" s="36">
        <f>SUMIFS(рўйхат!AA:AA,рўйхат!$CX:$CX,$B$1064,рўйхат!$D:$D,$C1048)</f>
        <v/>
      </c>
      <c r="AC1048" s="35">
        <f>SUMIFS(рўйхат!AB:AB,рўйхат!$CX:$CX,$B$1064,рўйхат!$D:$D,$C1048)</f>
        <v/>
      </c>
      <c r="AD1048" s="36">
        <f>SUMIFS(рўйхат!AC:AC,рўйхат!$CX:$CX,$B$1064,рўйхат!$D:$D,$C1048)</f>
        <v/>
      </c>
      <c r="AE1048" s="35">
        <f>SUMIFS(рўйхат!AD:AD,рўйхат!$CX:$CX,$B$1064,рўйхат!$D:$D,$C1048)</f>
        <v/>
      </c>
      <c r="AF1048" s="36">
        <f>SUMIFS(рўйхат!AE:AE,рўйхат!$CX:$CX,$B$1064,рўйхат!$D:$D,$C1048)</f>
        <v/>
      </c>
      <c r="AG1048" s="35">
        <f>SUMIFS(рўйхат!AH:AH,рўйхат!$CX:$CX,$B$1064,рўйхат!$D:$D,$C1048)</f>
        <v/>
      </c>
      <c r="AH1048" s="36">
        <f>SUMIFS(рўйхат!AI:AI,рўйхат!$CX:$CX,$B$1064,рўйхат!$D:$D,$C1048)</f>
        <v/>
      </c>
      <c r="AI1048" s="35">
        <f>SUMIFS(рўйхат!AJ:AJ,рўйхат!$CX:$CX,$B$1064,рўйхат!$D:$D,$C1048)</f>
        <v/>
      </c>
      <c r="AJ1048" s="36">
        <f>SUMIFS(рўйхат!AK:AK,рўйхат!$CX:$CX,$B$1064,рўйхат!$D:$D,$C1048)</f>
        <v/>
      </c>
      <c r="AK1048" s="35">
        <f>SUMIFS(рўйхат!AL:AL,рўйхат!$CX:$CX,$B$1064,рўйхат!$D:$D,$C1048)</f>
        <v/>
      </c>
      <c r="AL1048" s="36">
        <f>SUMIFS(рўйхат!AM:AM,рўйхат!$CX:$CX,$B$1064,рўйхат!$D:$D,$C1048)</f>
        <v/>
      </c>
      <c r="AM1048" s="77">
        <f>IFERROR(Q1048/E1048,0)</f>
        <v/>
      </c>
      <c r="AN1048" s="77">
        <f>IFERROR(R1048/F1048,0)</f>
        <v/>
      </c>
      <c r="AO1048" s="35">
        <f>SUMIFS(рўйхат!AX:AX,рўйхат!$CX:$CX,$B$1064,рўйхат!$D:$D,$C1048)</f>
        <v/>
      </c>
      <c r="AP1048" s="36">
        <f>SUMIFS(рўйхат!AY:AY,рўйхат!$CX:$CX,$B$1064,рўйхат!$D:$D,$C1048)</f>
        <v/>
      </c>
      <c r="AQ1048" s="35">
        <f>SUMIFS(рўйхат!AZ:AZ,рўйхат!$CX:$CX,$B$1064,рўйхат!$D:$D,$C1048)</f>
        <v/>
      </c>
      <c r="AR1048" s="36">
        <f>SUMIFS(рўйхат!BA:BA,рўйхат!$CX:$CX,$B$1064,рўйхат!$D:$D,$C1048)</f>
        <v/>
      </c>
      <c r="AS1048" s="35">
        <f>SUMIFS(рўйхат!BB:BB,рўйхат!$CX:$CX,$B$1064,рўйхат!$D:$D,$C1048)</f>
        <v/>
      </c>
      <c r="AT1048" s="36">
        <f>SUMIFS(рўйхат!BC:BC,рўйхат!$CX:$CX,$B$1064,рўйхат!$D:$D,$C1048)</f>
        <v/>
      </c>
      <c r="AU1048" s="35">
        <f>SUMIFS(рўйхат!BD:BD,рўйхат!$CX:$CX,$B$1064,рўйхат!$D:$D,$C1048)</f>
        <v/>
      </c>
      <c r="AV1048" s="36">
        <f>SUMIFS(рўйхат!BE:BE,рўйхат!$CX:$CX,$B$1064,рўйхат!$D:$D,$C1048)</f>
        <v/>
      </c>
      <c r="AW1048" s="35">
        <f>SUMIFS(рўйхат!BF:BF,рўйхат!$CX:$CX,$B$1064,рўйхат!$D:$D,$C1048)</f>
        <v/>
      </c>
      <c r="AX1048" s="36">
        <f>SUMIFS(рўйхат!BG:BG,рўйхат!$CX:$CX,$B$1064,рўйхат!$D:$D,$C1048)</f>
        <v/>
      </c>
      <c r="AY1048" s="35">
        <f>SUMIFS(рўйхат!BH:BH,рўйхат!$CX:$CX,$B$1064,рўйхат!$D:$D,$C1048)</f>
        <v/>
      </c>
      <c r="AZ1048" s="36">
        <f>SUMIFS(рўйхат!BI:BI,рўйхат!$CX:$CX,$B$1064,рўйхат!$D:$D,$C1048)</f>
        <v/>
      </c>
      <c r="BA1048" s="35">
        <f>SUMIFS(рўйхат!BJ:BJ,рўйхат!$CX:$CX,$B$1064,рўйхат!$D:$D,$C1048)</f>
        <v/>
      </c>
      <c r="BB1048" s="36">
        <f>SUMIFS(рўйхат!BK:BK,рўйхат!$CX:$CX,$B$1064,рўйхат!$D:$D,$C1048)</f>
        <v/>
      </c>
      <c r="BC1048" s="77">
        <f>IFERROR(AO1048/E1048,0)</f>
        <v/>
      </c>
      <c r="BD1048" s="77">
        <f>IFERROR(AP1048/F1048,0)</f>
        <v/>
      </c>
      <c r="BE1048" s="35">
        <f>SUMIFS(рўйхат!BL:BL,рўйхат!$CX:$CX,$B$1064,рўйхат!$D:$D,$C1048)</f>
        <v/>
      </c>
      <c r="BF1048" s="36">
        <f>SUMIFS(рўйхат!BM:BM,рўйхат!$CX:$CX,$B$1064,рўйхат!$D:$D,$C1048)</f>
        <v/>
      </c>
      <c r="BG1048" s="35">
        <f>SUMIFS(рўйхат!BN:BN,рўйхат!$CX:$CX,$B$1064,рўйхат!$D:$D,$C1048)</f>
        <v/>
      </c>
      <c r="BH1048" s="36">
        <f>SUMIFS(рўйхат!BO:BO,рўйхат!$CX:$CX,$B$1064,рўйхат!$D:$D,$C1048)</f>
        <v/>
      </c>
      <c r="BI1048" s="35">
        <f>SUMIFS(рўйхат!BP:BP,рўйхат!$CX:$CX,$B$1064,рўйхат!$D:$D,$C1048)</f>
        <v/>
      </c>
      <c r="BJ1048" s="36">
        <f>SUMIFS(рўйхат!BQ:BQ,рўйхат!$CX:$CX,$B$1064,рўйхат!$D:$D,$C1048)</f>
        <v/>
      </c>
      <c r="BK1048" s="35">
        <f>SUMIFS(рўйхат!BR:BR,рўйхат!$CX:$CX,$B$1064,рўйхат!$D:$D,$C1048)</f>
        <v/>
      </c>
      <c r="BL1048" s="36">
        <f>SUMIFS(рўйхат!BS:BS,рўйхат!$CX:$CX,$B$1064,рўйхат!$D:$D,$C1048)</f>
        <v/>
      </c>
      <c r="BM1048" s="35">
        <f>SUMIFS(рўйхат!BT:BT,рўйхат!$CX:$CX,$B$1064,рўйхат!$D:$D,$C1048)</f>
        <v/>
      </c>
      <c r="BN1048" s="36">
        <f>SUMIFS(рўйхат!BU:BU,рўйхат!$CX:$CX,$B$1064,рўйхат!$D:$D,$C1048)</f>
        <v/>
      </c>
      <c r="BO1048" s="35">
        <f>SUMIFS(рўйхат!BX:BX,рўйхат!$CX:$CX,$B$1064,рўйхат!$D:$D,$C1048)</f>
        <v/>
      </c>
      <c r="BP1048" s="36">
        <f>SUMIFS(рўйхат!BY:BY,рўйхат!$CX:$CX,$B$1064,рўйхат!$D:$D,$C1048)</f>
        <v/>
      </c>
      <c r="BQ1048" s="35">
        <f>SUMIFS(рўйхат!BZ:BZ,рўйхат!$CX:$CX,$B$1064,рўйхат!$D:$D,$C1048)</f>
        <v/>
      </c>
      <c r="BR1048" s="36">
        <f>SUMIFS(рўйхат!CA:CA,рўйхат!$CX:$CX,$B$1064,рўйхат!$D:$D,$C1048)</f>
        <v/>
      </c>
      <c r="BS1048" s="35">
        <f>SUMIFS(рўйхат!CB:CB,рўйхат!$CX:$CX,$B$1064,рўйхат!$D:$D,$C1048)</f>
        <v/>
      </c>
      <c r="BT1048" s="36">
        <f>SUMIFS(рўйхат!CC:CC,рўйхат!$CX:$CX,$B$1064,рўйхат!$D:$D,$C1048)</f>
        <v/>
      </c>
      <c r="BU1048" s="35">
        <f>SUMIFS(рўйхат!CD:CD,рўйхат!$CX:$CX,$B$1064,рўйхат!$D:$D,$C1048)</f>
        <v/>
      </c>
      <c r="BV1048" s="36">
        <f>SUMIFS(рўйхат!CE:CE,рўйхат!$CX:$CX,$B$1064,рўйхат!$D:$D,$C1048)</f>
        <v/>
      </c>
      <c r="BW1048" s="35">
        <f>SUMIFS(рўйхат!CH:CH,рўйхат!$CX:$CX,$B$1064,рўйхат!$D:$D,$C1048)</f>
        <v/>
      </c>
      <c r="BX1048" s="36">
        <f>SUMIFS(рўйхат!CI:CI,рўйхат!$CX:$CX,$B$1064,рўйхат!$D:$D,$C1048)</f>
        <v/>
      </c>
      <c r="BY1048" s="35">
        <f>SUMIFS(рўйхат!CJ:CJ,рўйхат!$CX:$CX,$B$1064,рўйхат!$D:$D,$C1048)</f>
        <v/>
      </c>
      <c r="BZ1048" s="36">
        <f>SUMIFS(рўйхат!CK:CK,рўйхат!$CX:$CX,$B$1064,рўйхат!$D:$D,$C1048)</f>
        <v/>
      </c>
      <c r="CA1048" s="35">
        <f>SUMIFS(рўйхат!CL:CL,рўйхат!$CX:$CX,$B$1064,рўйхат!$D:$D,$C1048)</f>
        <v/>
      </c>
      <c r="CB1048" s="36">
        <f>SUMIFS(рўйхат!CM:CM,рўйхат!$CX:$CX,$B$1064,рўйхат!$D:$D,$C1048)</f>
        <v/>
      </c>
      <c r="CC1048" s="35">
        <f>SUMIFS(рўйхат!CN:CN,рўйхат!$CX:$CX,$B$1064,рўйхат!$D:$D,$C1048)</f>
        <v/>
      </c>
      <c r="CD1048" s="36">
        <f>SUMIFS(рўйхат!CO:CO,рўйхат!$CX:$CX,$B$1064,рўйхат!$D:$D,$C1048)</f>
        <v/>
      </c>
      <c r="CE1048" s="77">
        <f>IFERROR(BE1048/(Q1048+BE1048),0)</f>
        <v/>
      </c>
      <c r="CF1048" s="78">
        <f>IFERROR(BF1048/(R1048+BF1048),0)</f>
        <v/>
      </c>
    </row>
    <row r="1049" hidden="1" outlineLevel="1" ht="30" customFormat="1" customHeight="1" s="8">
      <c r="A1049" s="39" t="n"/>
      <c r="B1049" s="50" t="n">
        <v>51</v>
      </c>
      <c r="C1049" s="131" t="inlineStr">
        <is>
          <t>ундириш имкони мавжуд бўлган муаммолик кредитлар таҳлили (забаланс жисмоний шахс)</t>
        </is>
      </c>
      <c r="D1049" s="51" t="n"/>
      <c r="E1049" s="35">
        <f>SUMIFS(рўйхат!F:F,рўйхат!$CX:$CX,$B$1064,рўйхат!$D:$D,$C1049)</f>
        <v/>
      </c>
      <c r="F1049" s="36">
        <f>SUMIFS(рўйхат!G:G,рўйхат!$CX:$CX,$B$1064,рўйхат!$D:$D,$C1049)</f>
        <v/>
      </c>
      <c r="G1049" s="35">
        <f>SUMIFS(рўйхат!H:H,рўйхат!$CX:$CX,$B$1064,рўйхат!$D:$D,$C1049)</f>
        <v/>
      </c>
      <c r="H1049" s="36">
        <f>SUMIFS(рўйхат!I:I,рўйхат!$CX:$CX,$B$1064,рўйхат!$D:$D,$C1049)</f>
        <v/>
      </c>
      <c r="I1049" s="35">
        <f>SUMIFS(рўйхат!J:J,рўйхат!$CX:$CX,$B$1064,рўйхат!$D:$D,$C1049)</f>
        <v/>
      </c>
      <c r="J1049" s="36">
        <f>SUMIFS(рўйхат!K:K,рўйхат!$CX:$CX,$B$1064,рўйхат!$D:$D,$C1049)</f>
        <v/>
      </c>
      <c r="K1049" s="35">
        <f>SUMIFS(рўйхат!L:L,рўйхат!$CX:$CX,$B$1064,рўйхат!$D:$D,$C1049)</f>
        <v/>
      </c>
      <c r="L1049" s="36">
        <f>SUMIFS(рўйхат!M:M,рўйхат!$CX:$CX,$B$1064,рўйхат!$D:$D,$C1049)</f>
        <v/>
      </c>
      <c r="M1049" s="35">
        <f>SUMIFS(рўйхат!N:N,рўйхат!$CX:$CX,$B$1064,рўйхат!$D:$D,$C1049)</f>
        <v/>
      </c>
      <c r="N1049" s="36">
        <f>SUMIFS(рўйхат!O:O,рўйхат!$CX:$CX,$B$1064,рўйхат!$D:$D,$C1049)</f>
        <v/>
      </c>
      <c r="O1049" s="34">
        <f>IFERROR(M1049/E1049,0)</f>
        <v/>
      </c>
      <c r="P1049" s="34">
        <f>IFERROR(N1049/F1049,0)</f>
        <v/>
      </c>
      <c r="Q1049" s="35">
        <f>SUMIFS(рўйхат!P:P,рўйхат!$CX:$CX,$B$1064,рўйхат!$D:$D,$C1049)</f>
        <v/>
      </c>
      <c r="R1049" s="36">
        <f>SUMIFS(рўйхат!Q:Q,рўйхат!$CX:$CX,$B$1064,рўйхат!$D:$D,$C1049)</f>
        <v/>
      </c>
      <c r="S1049" s="35">
        <f>SUMIFS(рўйхат!R:R,рўйхат!$CX:$CX,$B$1064,рўйхат!$D:$D,$C1049)</f>
        <v/>
      </c>
      <c r="T1049" s="36">
        <f>SUMIFS(рўйхат!S:S,рўйхат!$CX:$CX,$B$1064,рўйхат!$D:$D,$C1049)</f>
        <v/>
      </c>
      <c r="U1049" s="35">
        <f>SUMIFS(рўйхат!T:T,рўйхат!$CX:$CX,$B$1064,рўйхат!$D:$D,$C1049)</f>
        <v/>
      </c>
      <c r="V1049" s="36">
        <f>SUMIFS(рўйхат!U:U,рўйхат!$CX:$CX,$B$1064,рўйхат!$D:$D,$C1049)</f>
        <v/>
      </c>
      <c r="W1049" s="35">
        <f>SUMIFS(рўйхат!V:V,рўйхат!$CX:$CX,$B$1064,рўйхат!$D:$D,$C1049)</f>
        <v/>
      </c>
      <c r="X1049" s="36">
        <f>SUMIFS(рўйхат!W:W,рўйхат!$CX:$CX,$B$1064,рўйхат!$D:$D,$C1049)</f>
        <v/>
      </c>
      <c r="Y1049" s="35">
        <f>SUMIFS(рўйхат!X:X,рўйхат!$CX:$CX,$B$1064,рўйхат!$D:$D,$C1049)</f>
        <v/>
      </c>
      <c r="Z1049" s="36">
        <f>SUMIFS(рўйхат!Y:Y,рўйхат!$CX:$CX,$B$1064,рўйхат!$D:$D,$C1049)</f>
        <v/>
      </c>
      <c r="AA1049" s="35">
        <f>SUMIFS(рўйхат!Z:Z,рўйхат!$CX:$CX,$B$1064,рўйхат!$D:$D,$C1049)</f>
        <v/>
      </c>
      <c r="AB1049" s="36">
        <f>SUMIFS(рўйхат!AA:AA,рўйхат!$CX:$CX,$B$1064,рўйхат!$D:$D,$C1049)</f>
        <v/>
      </c>
      <c r="AC1049" s="35">
        <f>SUMIFS(рўйхат!AB:AB,рўйхат!$CX:$CX,$B$1064,рўйхат!$D:$D,$C1049)</f>
        <v/>
      </c>
      <c r="AD1049" s="36">
        <f>SUMIFS(рўйхат!AC:AC,рўйхат!$CX:$CX,$B$1064,рўйхат!$D:$D,$C1049)</f>
        <v/>
      </c>
      <c r="AE1049" s="35">
        <f>SUMIFS(рўйхат!AD:AD,рўйхат!$CX:$CX,$B$1064,рўйхат!$D:$D,$C1049)</f>
        <v/>
      </c>
      <c r="AF1049" s="36">
        <f>SUMIFS(рўйхат!AE:AE,рўйхат!$CX:$CX,$B$1064,рўйхат!$D:$D,$C1049)</f>
        <v/>
      </c>
      <c r="AG1049" s="35">
        <f>SUMIFS(рўйхат!AH:AH,рўйхат!$CX:$CX,$B$1064,рўйхат!$D:$D,$C1049)</f>
        <v/>
      </c>
      <c r="AH1049" s="36">
        <f>SUMIFS(рўйхат!AI:AI,рўйхат!$CX:$CX,$B$1064,рўйхат!$D:$D,$C1049)</f>
        <v/>
      </c>
      <c r="AI1049" s="35">
        <f>SUMIFS(рўйхат!AJ:AJ,рўйхат!$CX:$CX,$B$1064,рўйхат!$D:$D,$C1049)</f>
        <v/>
      </c>
      <c r="AJ1049" s="36">
        <f>SUMIFS(рўйхат!AK:AK,рўйхат!$CX:$CX,$B$1064,рўйхат!$D:$D,$C1049)</f>
        <v/>
      </c>
      <c r="AK1049" s="35">
        <f>SUMIFS(рўйхат!AL:AL,рўйхат!$CX:$CX,$B$1064,рўйхат!$D:$D,$C1049)</f>
        <v/>
      </c>
      <c r="AL1049" s="36">
        <f>SUMIFS(рўйхат!AM:AM,рўйхат!$CX:$CX,$B$1064,рўйхат!$D:$D,$C1049)</f>
        <v/>
      </c>
      <c r="AM1049" s="77">
        <f>IFERROR(Q1049/E1049,0)</f>
        <v/>
      </c>
      <c r="AN1049" s="77">
        <f>IFERROR(R1049/F1049,0)</f>
        <v/>
      </c>
      <c r="AO1049" s="35">
        <f>SUMIFS(рўйхат!AX:AX,рўйхат!$CX:$CX,$B$1064,рўйхат!$D:$D,$C1049)</f>
        <v/>
      </c>
      <c r="AP1049" s="36">
        <f>SUMIFS(рўйхат!AY:AY,рўйхат!$CX:$CX,$B$1064,рўйхат!$D:$D,$C1049)</f>
        <v/>
      </c>
      <c r="AQ1049" s="35">
        <f>SUMIFS(рўйхат!AZ:AZ,рўйхат!$CX:$CX,$B$1064,рўйхат!$D:$D,$C1049)</f>
        <v/>
      </c>
      <c r="AR1049" s="36">
        <f>SUMIFS(рўйхат!BA:BA,рўйхат!$CX:$CX,$B$1064,рўйхат!$D:$D,$C1049)</f>
        <v/>
      </c>
      <c r="AS1049" s="35">
        <f>SUMIFS(рўйхат!BB:BB,рўйхат!$CX:$CX,$B$1064,рўйхат!$D:$D,$C1049)</f>
        <v/>
      </c>
      <c r="AT1049" s="36">
        <f>SUMIFS(рўйхат!BC:BC,рўйхат!$CX:$CX,$B$1064,рўйхат!$D:$D,$C1049)</f>
        <v/>
      </c>
      <c r="AU1049" s="35">
        <f>SUMIFS(рўйхат!BD:BD,рўйхат!$CX:$CX,$B$1064,рўйхат!$D:$D,$C1049)</f>
        <v/>
      </c>
      <c r="AV1049" s="36">
        <f>SUMIFS(рўйхат!BE:BE,рўйхат!$CX:$CX,$B$1064,рўйхат!$D:$D,$C1049)</f>
        <v/>
      </c>
      <c r="AW1049" s="35">
        <f>SUMIFS(рўйхат!BF:BF,рўйхат!$CX:$CX,$B$1064,рўйхат!$D:$D,$C1049)</f>
        <v/>
      </c>
      <c r="AX1049" s="36">
        <f>SUMIFS(рўйхат!BG:BG,рўйхат!$CX:$CX,$B$1064,рўйхат!$D:$D,$C1049)</f>
        <v/>
      </c>
      <c r="AY1049" s="35">
        <f>SUMIFS(рўйхат!BH:BH,рўйхат!$CX:$CX,$B$1064,рўйхат!$D:$D,$C1049)</f>
        <v/>
      </c>
      <c r="AZ1049" s="36">
        <f>SUMIFS(рўйхат!BI:BI,рўйхат!$CX:$CX,$B$1064,рўйхат!$D:$D,$C1049)</f>
        <v/>
      </c>
      <c r="BA1049" s="35">
        <f>SUMIFS(рўйхат!BJ:BJ,рўйхат!$CX:$CX,$B$1064,рўйхат!$D:$D,$C1049)</f>
        <v/>
      </c>
      <c r="BB1049" s="36">
        <f>SUMIFS(рўйхат!BK:BK,рўйхат!$CX:$CX,$B$1064,рўйхат!$D:$D,$C1049)</f>
        <v/>
      </c>
      <c r="BC1049" s="77">
        <f>IFERROR(AO1049/E1049,0)</f>
        <v/>
      </c>
      <c r="BD1049" s="77">
        <f>IFERROR(AP1049/F1049,0)</f>
        <v/>
      </c>
      <c r="BE1049" s="35">
        <f>SUMIFS(рўйхат!BL:BL,рўйхат!$CX:$CX,$B$1064,рўйхат!$D:$D,$C1049)</f>
        <v/>
      </c>
      <c r="BF1049" s="36">
        <f>SUMIFS(рўйхат!BM:BM,рўйхат!$CX:$CX,$B$1064,рўйхат!$D:$D,$C1049)</f>
        <v/>
      </c>
      <c r="BG1049" s="35">
        <f>SUMIFS(рўйхат!BN:BN,рўйхат!$CX:$CX,$B$1064,рўйхат!$D:$D,$C1049)</f>
        <v/>
      </c>
      <c r="BH1049" s="36">
        <f>SUMIFS(рўйхат!BO:BO,рўйхат!$CX:$CX,$B$1064,рўйхат!$D:$D,$C1049)</f>
        <v/>
      </c>
      <c r="BI1049" s="35">
        <f>SUMIFS(рўйхат!BP:BP,рўйхат!$CX:$CX,$B$1064,рўйхат!$D:$D,$C1049)</f>
        <v/>
      </c>
      <c r="BJ1049" s="36">
        <f>SUMIFS(рўйхат!BQ:BQ,рўйхат!$CX:$CX,$B$1064,рўйхат!$D:$D,$C1049)</f>
        <v/>
      </c>
      <c r="BK1049" s="35">
        <f>SUMIFS(рўйхат!BR:BR,рўйхат!$CX:$CX,$B$1064,рўйхат!$D:$D,$C1049)</f>
        <v/>
      </c>
      <c r="BL1049" s="36">
        <f>SUMIFS(рўйхат!BS:BS,рўйхат!$CX:$CX,$B$1064,рўйхат!$D:$D,$C1049)</f>
        <v/>
      </c>
      <c r="BM1049" s="35">
        <f>SUMIFS(рўйхат!BT:BT,рўйхат!$CX:$CX,$B$1064,рўйхат!$D:$D,$C1049)</f>
        <v/>
      </c>
      <c r="BN1049" s="36">
        <f>SUMIFS(рўйхат!BU:BU,рўйхат!$CX:$CX,$B$1064,рўйхат!$D:$D,$C1049)</f>
        <v/>
      </c>
      <c r="BO1049" s="35">
        <f>SUMIFS(рўйхат!BX:BX,рўйхат!$CX:$CX,$B$1064,рўйхат!$D:$D,$C1049)</f>
        <v/>
      </c>
      <c r="BP1049" s="36">
        <f>SUMIFS(рўйхат!BY:BY,рўйхат!$CX:$CX,$B$1064,рўйхат!$D:$D,$C1049)</f>
        <v/>
      </c>
      <c r="BQ1049" s="35">
        <f>SUMIFS(рўйхат!BZ:BZ,рўйхат!$CX:$CX,$B$1064,рўйхат!$D:$D,$C1049)</f>
        <v/>
      </c>
      <c r="BR1049" s="36">
        <f>SUMIFS(рўйхат!CA:CA,рўйхат!$CX:$CX,$B$1064,рўйхат!$D:$D,$C1049)</f>
        <v/>
      </c>
      <c r="BS1049" s="35">
        <f>SUMIFS(рўйхат!CB:CB,рўйхат!$CX:$CX,$B$1064,рўйхат!$D:$D,$C1049)</f>
        <v/>
      </c>
      <c r="BT1049" s="36">
        <f>SUMIFS(рўйхат!CC:CC,рўйхат!$CX:$CX,$B$1064,рўйхат!$D:$D,$C1049)</f>
        <v/>
      </c>
      <c r="BU1049" s="35">
        <f>SUMIFS(рўйхат!CD:CD,рўйхат!$CX:$CX,$B$1064,рўйхат!$D:$D,$C1049)</f>
        <v/>
      </c>
      <c r="BV1049" s="36">
        <f>SUMIFS(рўйхат!CE:CE,рўйхат!$CX:$CX,$B$1064,рўйхат!$D:$D,$C1049)</f>
        <v/>
      </c>
      <c r="BW1049" s="35">
        <f>SUMIFS(рўйхат!CH:CH,рўйхат!$CX:$CX,$B$1064,рўйхат!$D:$D,$C1049)</f>
        <v/>
      </c>
      <c r="BX1049" s="36">
        <f>SUMIFS(рўйхат!CI:CI,рўйхат!$CX:$CX,$B$1064,рўйхат!$D:$D,$C1049)</f>
        <v/>
      </c>
      <c r="BY1049" s="35">
        <f>SUMIFS(рўйхат!CJ:CJ,рўйхат!$CX:$CX,$B$1064,рўйхат!$D:$D,$C1049)</f>
        <v/>
      </c>
      <c r="BZ1049" s="36">
        <f>SUMIFS(рўйхат!CK:CK,рўйхат!$CX:$CX,$B$1064,рўйхат!$D:$D,$C1049)</f>
        <v/>
      </c>
      <c r="CA1049" s="35">
        <f>SUMIFS(рўйхат!CL:CL,рўйхат!$CX:$CX,$B$1064,рўйхат!$D:$D,$C1049)</f>
        <v/>
      </c>
      <c r="CB1049" s="36">
        <f>SUMIFS(рўйхат!CM:CM,рўйхат!$CX:$CX,$B$1064,рўйхат!$D:$D,$C1049)</f>
        <v/>
      </c>
      <c r="CC1049" s="35">
        <f>SUMIFS(рўйхат!CN:CN,рўйхат!$CX:$CX,$B$1064,рўйхат!$D:$D,$C1049)</f>
        <v/>
      </c>
      <c r="CD1049" s="36">
        <f>SUMIFS(рўйхат!CO:CO,рўйхат!$CX:$CX,$B$1064,рўйхат!$D:$D,$C1049)</f>
        <v/>
      </c>
      <c r="CE1049" s="77">
        <f>IFERROR(BE1049/(Q1049+BE1049),0)</f>
        <v/>
      </c>
      <c r="CF1049" s="78">
        <f>IFERROR(BF1049/(R1049+BF1049),0)</f>
        <v/>
      </c>
    </row>
    <row r="1050" hidden="1" outlineLevel="1" ht="30" customFormat="1" customHeight="1" s="8">
      <c r="A1050" s="39" t="n"/>
      <c r="B1050" s="50" t="n">
        <v>52</v>
      </c>
      <c r="C1050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050" s="51" t="n"/>
      <c r="E1050" s="35">
        <f>SUMIFS(рўйхат!F:F,рўйхат!$CX:$CX,$B$1064,рўйхат!$D:$D,$C1050)</f>
        <v/>
      </c>
      <c r="F1050" s="36">
        <f>SUMIFS(рўйхат!G:G,рўйхат!$CX:$CX,$B$1064,рўйхат!$D:$D,$C1050)</f>
        <v/>
      </c>
      <c r="G1050" s="35">
        <f>SUMIFS(рўйхат!H:H,рўйхат!$CX:$CX,$B$1064,рўйхат!$D:$D,$C1050)</f>
        <v/>
      </c>
      <c r="H1050" s="36">
        <f>SUMIFS(рўйхат!I:I,рўйхат!$CX:$CX,$B$1064,рўйхат!$D:$D,$C1050)</f>
        <v/>
      </c>
      <c r="I1050" s="35">
        <f>SUMIFS(рўйхат!J:J,рўйхат!$CX:$CX,$B$1064,рўйхат!$D:$D,$C1050)</f>
        <v/>
      </c>
      <c r="J1050" s="36">
        <f>SUMIFS(рўйхат!K:K,рўйхат!$CX:$CX,$B$1064,рўйхат!$D:$D,$C1050)</f>
        <v/>
      </c>
      <c r="K1050" s="35">
        <f>SUMIFS(рўйхат!L:L,рўйхат!$CX:$CX,$B$1064,рўйхат!$D:$D,$C1050)</f>
        <v/>
      </c>
      <c r="L1050" s="36">
        <f>SUMIFS(рўйхат!M:M,рўйхат!$CX:$CX,$B$1064,рўйхат!$D:$D,$C1050)</f>
        <v/>
      </c>
      <c r="M1050" s="35">
        <f>SUMIFS(рўйхат!N:N,рўйхат!$CX:$CX,$B$1064,рўйхат!$D:$D,$C1050)</f>
        <v/>
      </c>
      <c r="N1050" s="36">
        <f>SUMIFS(рўйхат!O:O,рўйхат!$CX:$CX,$B$1064,рўйхат!$D:$D,$C1050)</f>
        <v/>
      </c>
      <c r="O1050" s="34">
        <f>IFERROR(M1050/E1050,0)</f>
        <v/>
      </c>
      <c r="P1050" s="34">
        <f>IFERROR(N1050/F1050,0)</f>
        <v/>
      </c>
      <c r="Q1050" s="35">
        <f>SUMIFS(рўйхат!P:P,рўйхат!$CX:$CX,$B$1064,рўйхат!$D:$D,$C1050)</f>
        <v/>
      </c>
      <c r="R1050" s="36">
        <f>SUMIFS(рўйхат!Q:Q,рўйхат!$CX:$CX,$B$1064,рўйхат!$D:$D,$C1050)</f>
        <v/>
      </c>
      <c r="S1050" s="35">
        <f>SUMIFS(рўйхат!R:R,рўйхат!$CX:$CX,$B$1064,рўйхат!$D:$D,$C1050)</f>
        <v/>
      </c>
      <c r="T1050" s="36">
        <f>SUMIFS(рўйхат!S:S,рўйхат!$CX:$CX,$B$1064,рўйхат!$D:$D,$C1050)</f>
        <v/>
      </c>
      <c r="U1050" s="35">
        <f>SUMIFS(рўйхат!T:T,рўйхат!$CX:$CX,$B$1064,рўйхат!$D:$D,$C1050)</f>
        <v/>
      </c>
      <c r="V1050" s="36">
        <f>SUMIFS(рўйхат!U:U,рўйхат!$CX:$CX,$B$1064,рўйхат!$D:$D,$C1050)</f>
        <v/>
      </c>
      <c r="W1050" s="35">
        <f>SUMIFS(рўйхат!V:V,рўйхат!$CX:$CX,$B$1064,рўйхат!$D:$D,$C1050)</f>
        <v/>
      </c>
      <c r="X1050" s="36">
        <f>SUMIFS(рўйхат!W:W,рўйхат!$CX:$CX,$B$1064,рўйхат!$D:$D,$C1050)</f>
        <v/>
      </c>
      <c r="Y1050" s="35">
        <f>SUMIFS(рўйхат!X:X,рўйхат!$CX:$CX,$B$1064,рўйхат!$D:$D,$C1050)</f>
        <v/>
      </c>
      <c r="Z1050" s="36">
        <f>SUMIFS(рўйхат!Y:Y,рўйхат!$CX:$CX,$B$1064,рўйхат!$D:$D,$C1050)</f>
        <v/>
      </c>
      <c r="AA1050" s="35">
        <f>SUMIFS(рўйхат!Z:Z,рўйхат!$CX:$CX,$B$1064,рўйхат!$D:$D,$C1050)</f>
        <v/>
      </c>
      <c r="AB1050" s="36">
        <f>SUMIFS(рўйхат!AA:AA,рўйхат!$CX:$CX,$B$1064,рўйхат!$D:$D,$C1050)</f>
        <v/>
      </c>
      <c r="AC1050" s="35">
        <f>SUMIFS(рўйхат!AB:AB,рўйхат!$CX:$CX,$B$1064,рўйхат!$D:$D,$C1050)</f>
        <v/>
      </c>
      <c r="AD1050" s="36">
        <f>SUMIFS(рўйхат!AC:AC,рўйхат!$CX:$CX,$B$1064,рўйхат!$D:$D,$C1050)</f>
        <v/>
      </c>
      <c r="AE1050" s="35">
        <f>SUMIFS(рўйхат!AD:AD,рўйхат!$CX:$CX,$B$1064,рўйхат!$D:$D,$C1050)</f>
        <v/>
      </c>
      <c r="AF1050" s="36">
        <f>SUMIFS(рўйхат!AE:AE,рўйхат!$CX:$CX,$B$1064,рўйхат!$D:$D,$C1050)</f>
        <v/>
      </c>
      <c r="AG1050" s="35">
        <f>SUMIFS(рўйхат!AH:AH,рўйхат!$CX:$CX,$B$1064,рўйхат!$D:$D,$C1050)</f>
        <v/>
      </c>
      <c r="AH1050" s="36">
        <f>SUMIFS(рўйхат!AI:AI,рўйхат!$CX:$CX,$B$1064,рўйхат!$D:$D,$C1050)</f>
        <v/>
      </c>
      <c r="AI1050" s="35">
        <f>SUMIFS(рўйхат!AJ:AJ,рўйхат!$CX:$CX,$B$1064,рўйхат!$D:$D,$C1050)</f>
        <v/>
      </c>
      <c r="AJ1050" s="36">
        <f>SUMIFS(рўйхат!AK:AK,рўйхат!$CX:$CX,$B$1064,рўйхат!$D:$D,$C1050)</f>
        <v/>
      </c>
      <c r="AK1050" s="35">
        <f>SUMIFS(рўйхат!AL:AL,рўйхат!$CX:$CX,$B$1064,рўйхат!$D:$D,$C1050)</f>
        <v/>
      </c>
      <c r="AL1050" s="36">
        <f>SUMIFS(рўйхат!AM:AM,рўйхат!$CX:$CX,$B$1064,рўйхат!$D:$D,$C1050)</f>
        <v/>
      </c>
      <c r="AM1050" s="77">
        <f>IFERROR(Q1050/E1050,0)</f>
        <v/>
      </c>
      <c r="AN1050" s="77">
        <f>IFERROR(R1050/F1050,0)</f>
        <v/>
      </c>
      <c r="AO1050" s="35">
        <f>SUMIFS(рўйхат!AX:AX,рўйхат!$CX:$CX,$B$1064,рўйхат!$D:$D,$C1050)</f>
        <v/>
      </c>
      <c r="AP1050" s="36">
        <f>SUMIFS(рўйхат!AY:AY,рўйхат!$CX:$CX,$B$1064,рўйхат!$D:$D,$C1050)</f>
        <v/>
      </c>
      <c r="AQ1050" s="35">
        <f>SUMIFS(рўйхат!AZ:AZ,рўйхат!$CX:$CX,$B$1064,рўйхат!$D:$D,$C1050)</f>
        <v/>
      </c>
      <c r="AR1050" s="36">
        <f>SUMIFS(рўйхат!BA:BA,рўйхат!$CX:$CX,$B$1064,рўйхат!$D:$D,$C1050)</f>
        <v/>
      </c>
      <c r="AS1050" s="35">
        <f>SUMIFS(рўйхат!BB:BB,рўйхат!$CX:$CX,$B$1064,рўйхат!$D:$D,$C1050)</f>
        <v/>
      </c>
      <c r="AT1050" s="36">
        <f>SUMIFS(рўйхат!BC:BC,рўйхат!$CX:$CX,$B$1064,рўйхат!$D:$D,$C1050)</f>
        <v/>
      </c>
      <c r="AU1050" s="35">
        <f>SUMIFS(рўйхат!BD:BD,рўйхат!$CX:$CX,$B$1064,рўйхат!$D:$D,$C1050)</f>
        <v/>
      </c>
      <c r="AV1050" s="36">
        <f>SUMIFS(рўйхат!BE:BE,рўйхат!$CX:$CX,$B$1064,рўйхат!$D:$D,$C1050)</f>
        <v/>
      </c>
      <c r="AW1050" s="35">
        <f>SUMIFS(рўйхат!BF:BF,рўйхат!$CX:$CX,$B$1064,рўйхат!$D:$D,$C1050)</f>
        <v/>
      </c>
      <c r="AX1050" s="36">
        <f>SUMIFS(рўйхат!BG:BG,рўйхат!$CX:$CX,$B$1064,рўйхат!$D:$D,$C1050)</f>
        <v/>
      </c>
      <c r="AY1050" s="35">
        <f>SUMIFS(рўйхат!BH:BH,рўйхат!$CX:$CX,$B$1064,рўйхат!$D:$D,$C1050)</f>
        <v/>
      </c>
      <c r="AZ1050" s="36">
        <f>SUMIFS(рўйхат!BI:BI,рўйхат!$CX:$CX,$B$1064,рўйхат!$D:$D,$C1050)</f>
        <v/>
      </c>
      <c r="BA1050" s="35">
        <f>SUMIFS(рўйхат!BJ:BJ,рўйхат!$CX:$CX,$B$1064,рўйхат!$D:$D,$C1050)</f>
        <v/>
      </c>
      <c r="BB1050" s="36">
        <f>SUMIFS(рўйхат!BK:BK,рўйхат!$CX:$CX,$B$1064,рўйхат!$D:$D,$C1050)</f>
        <v/>
      </c>
      <c r="BC1050" s="77">
        <f>IFERROR(AO1050/E1050,0)</f>
        <v/>
      </c>
      <c r="BD1050" s="77">
        <f>IFERROR(AP1050/F1050,0)</f>
        <v/>
      </c>
      <c r="BE1050" s="35">
        <f>SUMIFS(рўйхат!BL:BL,рўйхат!$CX:$CX,$B$1064,рўйхат!$D:$D,$C1050)</f>
        <v/>
      </c>
      <c r="BF1050" s="36">
        <f>SUMIFS(рўйхат!BM:BM,рўйхат!$CX:$CX,$B$1064,рўйхат!$D:$D,$C1050)</f>
        <v/>
      </c>
      <c r="BG1050" s="35">
        <f>SUMIFS(рўйхат!BN:BN,рўйхат!$CX:$CX,$B$1064,рўйхат!$D:$D,$C1050)</f>
        <v/>
      </c>
      <c r="BH1050" s="36">
        <f>SUMIFS(рўйхат!BO:BO,рўйхат!$CX:$CX,$B$1064,рўйхат!$D:$D,$C1050)</f>
        <v/>
      </c>
      <c r="BI1050" s="35">
        <f>SUMIFS(рўйхат!BP:BP,рўйхат!$CX:$CX,$B$1064,рўйхат!$D:$D,$C1050)</f>
        <v/>
      </c>
      <c r="BJ1050" s="36">
        <f>SUMIFS(рўйхат!BQ:BQ,рўйхат!$CX:$CX,$B$1064,рўйхат!$D:$D,$C1050)</f>
        <v/>
      </c>
      <c r="BK1050" s="35">
        <f>SUMIFS(рўйхат!BR:BR,рўйхат!$CX:$CX,$B$1064,рўйхат!$D:$D,$C1050)</f>
        <v/>
      </c>
      <c r="BL1050" s="36">
        <f>SUMIFS(рўйхат!BS:BS,рўйхат!$CX:$CX,$B$1064,рўйхат!$D:$D,$C1050)</f>
        <v/>
      </c>
      <c r="BM1050" s="35">
        <f>SUMIFS(рўйхат!BT:BT,рўйхат!$CX:$CX,$B$1064,рўйхат!$D:$D,$C1050)</f>
        <v/>
      </c>
      <c r="BN1050" s="36">
        <f>SUMIFS(рўйхат!BU:BU,рўйхат!$CX:$CX,$B$1064,рўйхат!$D:$D,$C1050)</f>
        <v/>
      </c>
      <c r="BO1050" s="35">
        <f>SUMIFS(рўйхат!BX:BX,рўйхат!$CX:$CX,$B$1064,рўйхат!$D:$D,$C1050)</f>
        <v/>
      </c>
      <c r="BP1050" s="36">
        <f>SUMIFS(рўйхат!BY:BY,рўйхат!$CX:$CX,$B$1064,рўйхат!$D:$D,$C1050)</f>
        <v/>
      </c>
      <c r="BQ1050" s="35">
        <f>SUMIFS(рўйхат!BZ:BZ,рўйхат!$CX:$CX,$B$1064,рўйхат!$D:$D,$C1050)</f>
        <v/>
      </c>
      <c r="BR1050" s="36">
        <f>SUMIFS(рўйхат!CA:CA,рўйхат!$CX:$CX,$B$1064,рўйхат!$D:$D,$C1050)</f>
        <v/>
      </c>
      <c r="BS1050" s="35">
        <f>SUMIFS(рўйхат!CB:CB,рўйхат!$CX:$CX,$B$1064,рўйхат!$D:$D,$C1050)</f>
        <v/>
      </c>
      <c r="BT1050" s="36">
        <f>SUMIFS(рўйхат!CC:CC,рўйхат!$CX:$CX,$B$1064,рўйхат!$D:$D,$C1050)</f>
        <v/>
      </c>
      <c r="BU1050" s="35">
        <f>SUMIFS(рўйхат!CD:CD,рўйхат!$CX:$CX,$B$1064,рўйхат!$D:$D,$C1050)</f>
        <v/>
      </c>
      <c r="BV1050" s="36">
        <f>SUMIFS(рўйхат!CE:CE,рўйхат!$CX:$CX,$B$1064,рўйхат!$D:$D,$C1050)</f>
        <v/>
      </c>
      <c r="BW1050" s="35">
        <f>SUMIFS(рўйхат!CH:CH,рўйхат!$CX:$CX,$B$1064,рўйхат!$D:$D,$C1050)</f>
        <v/>
      </c>
      <c r="BX1050" s="36">
        <f>SUMIFS(рўйхат!CI:CI,рўйхат!$CX:$CX,$B$1064,рўйхат!$D:$D,$C1050)</f>
        <v/>
      </c>
      <c r="BY1050" s="35">
        <f>SUMIFS(рўйхат!CJ:CJ,рўйхат!$CX:$CX,$B$1064,рўйхат!$D:$D,$C1050)</f>
        <v/>
      </c>
      <c r="BZ1050" s="36">
        <f>SUMIFS(рўйхат!CK:CK,рўйхат!$CX:$CX,$B$1064,рўйхат!$D:$D,$C1050)</f>
        <v/>
      </c>
      <c r="CA1050" s="35">
        <f>SUMIFS(рўйхат!CL:CL,рўйхат!$CX:$CX,$B$1064,рўйхат!$D:$D,$C1050)</f>
        <v/>
      </c>
      <c r="CB1050" s="36">
        <f>SUMIFS(рўйхат!CM:CM,рўйхат!$CX:$CX,$B$1064,рўйхат!$D:$D,$C1050)</f>
        <v/>
      </c>
      <c r="CC1050" s="35">
        <f>SUMIFS(рўйхат!CN:CN,рўйхат!$CX:$CX,$B$1064,рўйхат!$D:$D,$C1050)</f>
        <v/>
      </c>
      <c r="CD1050" s="36">
        <f>SUMIFS(рўйхат!CO:CO,рўйхат!$CX:$CX,$B$1064,рўйхат!$D:$D,$C1050)</f>
        <v/>
      </c>
      <c r="CE1050" s="77">
        <f>IFERROR(BE1050/(Q1050+BE1050),0)</f>
        <v/>
      </c>
      <c r="CF1050" s="78">
        <f>IFERROR(BF1050/(R1050+BF1050),0)</f>
        <v/>
      </c>
    </row>
    <row r="1051" hidden="1" outlineLevel="1" ht="30" customFormat="1" customHeight="1" s="8">
      <c r="A1051" s="39" t="n"/>
      <c r="B1051" s="50" t="n">
        <v>53</v>
      </c>
      <c r="C1051" s="131" t="inlineStr">
        <is>
          <t>Харид комиссия аъзоларида манфаалар тўқнашуви (Ғазначилик маълумотига асосан)</t>
        </is>
      </c>
      <c r="D1051" s="51" t="n"/>
      <c r="E1051" s="35">
        <f>SUMIFS(рўйхат!F:F,рўйхат!$CX:$CX,$B$1064,рўйхат!$D:$D,$C1051)</f>
        <v/>
      </c>
      <c r="F1051" s="36">
        <f>SUMIFS(рўйхат!G:G,рўйхат!$CX:$CX,$B$1064,рўйхат!$D:$D,$C1051)</f>
        <v/>
      </c>
      <c r="G1051" s="35">
        <f>SUMIFS(рўйхат!H:H,рўйхат!$CX:$CX,$B$1064,рўйхат!$D:$D,$C1051)</f>
        <v/>
      </c>
      <c r="H1051" s="36">
        <f>SUMIFS(рўйхат!I:I,рўйхат!$CX:$CX,$B$1064,рўйхат!$D:$D,$C1051)</f>
        <v/>
      </c>
      <c r="I1051" s="35">
        <f>SUMIFS(рўйхат!J:J,рўйхат!$CX:$CX,$B$1064,рўйхат!$D:$D,$C1051)</f>
        <v/>
      </c>
      <c r="J1051" s="36">
        <f>SUMIFS(рўйхат!K:K,рўйхат!$CX:$CX,$B$1064,рўйхат!$D:$D,$C1051)</f>
        <v/>
      </c>
      <c r="K1051" s="35">
        <f>SUMIFS(рўйхат!L:L,рўйхат!$CX:$CX,$B$1064,рўйхат!$D:$D,$C1051)</f>
        <v/>
      </c>
      <c r="L1051" s="36">
        <f>SUMIFS(рўйхат!M:M,рўйхат!$CX:$CX,$B$1064,рўйхат!$D:$D,$C1051)</f>
        <v/>
      </c>
      <c r="M1051" s="35">
        <f>SUMIFS(рўйхат!N:N,рўйхат!$CX:$CX,$B$1064,рўйхат!$D:$D,$C1051)</f>
        <v/>
      </c>
      <c r="N1051" s="36">
        <f>SUMIFS(рўйхат!O:O,рўйхат!$CX:$CX,$B$1064,рўйхат!$D:$D,$C1051)</f>
        <v/>
      </c>
      <c r="O1051" s="34">
        <f>IFERROR(M1051/E1051,0)</f>
        <v/>
      </c>
      <c r="P1051" s="34">
        <f>IFERROR(N1051/F1051,0)</f>
        <v/>
      </c>
      <c r="Q1051" s="35">
        <f>SUMIFS(рўйхат!P:P,рўйхат!$CX:$CX,$B$1064,рўйхат!$D:$D,$C1051)</f>
        <v/>
      </c>
      <c r="R1051" s="36">
        <f>SUMIFS(рўйхат!Q:Q,рўйхат!$CX:$CX,$B$1064,рўйхат!$D:$D,$C1051)</f>
        <v/>
      </c>
      <c r="S1051" s="35">
        <f>SUMIFS(рўйхат!R:R,рўйхат!$CX:$CX,$B$1064,рўйхат!$D:$D,$C1051)</f>
        <v/>
      </c>
      <c r="T1051" s="36">
        <f>SUMIFS(рўйхат!S:S,рўйхат!$CX:$CX,$B$1064,рўйхат!$D:$D,$C1051)</f>
        <v/>
      </c>
      <c r="U1051" s="35">
        <f>SUMIFS(рўйхат!T:T,рўйхат!$CX:$CX,$B$1064,рўйхат!$D:$D,$C1051)</f>
        <v/>
      </c>
      <c r="V1051" s="36">
        <f>SUMIFS(рўйхат!U:U,рўйхат!$CX:$CX,$B$1064,рўйхат!$D:$D,$C1051)</f>
        <v/>
      </c>
      <c r="W1051" s="35">
        <f>SUMIFS(рўйхат!V:V,рўйхат!$CX:$CX,$B$1064,рўйхат!$D:$D,$C1051)</f>
        <v/>
      </c>
      <c r="X1051" s="36">
        <f>SUMIFS(рўйхат!W:W,рўйхат!$CX:$CX,$B$1064,рўйхат!$D:$D,$C1051)</f>
        <v/>
      </c>
      <c r="Y1051" s="35">
        <f>SUMIFS(рўйхат!X:X,рўйхат!$CX:$CX,$B$1064,рўйхат!$D:$D,$C1051)</f>
        <v/>
      </c>
      <c r="Z1051" s="36">
        <f>SUMIFS(рўйхат!Y:Y,рўйхат!$CX:$CX,$B$1064,рўйхат!$D:$D,$C1051)</f>
        <v/>
      </c>
      <c r="AA1051" s="35">
        <f>SUMIFS(рўйхат!Z:Z,рўйхат!$CX:$CX,$B$1064,рўйхат!$D:$D,$C1051)</f>
        <v/>
      </c>
      <c r="AB1051" s="36">
        <f>SUMIFS(рўйхат!AA:AA,рўйхат!$CX:$CX,$B$1064,рўйхат!$D:$D,$C1051)</f>
        <v/>
      </c>
      <c r="AC1051" s="35">
        <f>SUMIFS(рўйхат!AB:AB,рўйхат!$CX:$CX,$B$1064,рўйхат!$D:$D,$C1051)</f>
        <v/>
      </c>
      <c r="AD1051" s="36">
        <f>SUMIFS(рўйхат!AC:AC,рўйхат!$CX:$CX,$B$1064,рўйхат!$D:$D,$C1051)</f>
        <v/>
      </c>
      <c r="AE1051" s="35">
        <f>SUMIFS(рўйхат!AD:AD,рўйхат!$CX:$CX,$B$1064,рўйхат!$D:$D,$C1051)</f>
        <v/>
      </c>
      <c r="AF1051" s="36">
        <f>SUMIFS(рўйхат!AE:AE,рўйхат!$CX:$CX,$B$1064,рўйхат!$D:$D,$C1051)</f>
        <v/>
      </c>
      <c r="AG1051" s="35">
        <f>SUMIFS(рўйхат!AH:AH,рўйхат!$CX:$CX,$B$1064,рўйхат!$D:$D,$C1051)</f>
        <v/>
      </c>
      <c r="AH1051" s="36">
        <f>SUMIFS(рўйхат!AI:AI,рўйхат!$CX:$CX,$B$1064,рўйхат!$D:$D,$C1051)</f>
        <v/>
      </c>
      <c r="AI1051" s="35">
        <f>SUMIFS(рўйхат!AJ:AJ,рўйхат!$CX:$CX,$B$1064,рўйхат!$D:$D,$C1051)</f>
        <v/>
      </c>
      <c r="AJ1051" s="36">
        <f>SUMIFS(рўйхат!AK:AK,рўйхат!$CX:$CX,$B$1064,рўйхат!$D:$D,$C1051)</f>
        <v/>
      </c>
      <c r="AK1051" s="35">
        <f>SUMIFS(рўйхат!AL:AL,рўйхат!$CX:$CX,$B$1064,рўйхат!$D:$D,$C1051)</f>
        <v/>
      </c>
      <c r="AL1051" s="36">
        <f>SUMIFS(рўйхат!AM:AM,рўйхат!$CX:$CX,$B$1064,рўйхат!$D:$D,$C1051)</f>
        <v/>
      </c>
      <c r="AM1051" s="77">
        <f>IFERROR(Q1051/E1051,0)</f>
        <v/>
      </c>
      <c r="AN1051" s="77">
        <f>IFERROR(R1051/F1051,0)</f>
        <v/>
      </c>
      <c r="AO1051" s="35">
        <f>SUMIFS(рўйхат!AX:AX,рўйхат!$CX:$CX,$B$1064,рўйхат!$D:$D,$C1051)</f>
        <v/>
      </c>
      <c r="AP1051" s="36">
        <f>SUMIFS(рўйхат!AY:AY,рўйхат!$CX:$CX,$B$1064,рўйхат!$D:$D,$C1051)</f>
        <v/>
      </c>
      <c r="AQ1051" s="35">
        <f>SUMIFS(рўйхат!AZ:AZ,рўйхат!$CX:$CX,$B$1064,рўйхат!$D:$D,$C1051)</f>
        <v/>
      </c>
      <c r="AR1051" s="36">
        <f>SUMIFS(рўйхат!BA:BA,рўйхат!$CX:$CX,$B$1064,рўйхат!$D:$D,$C1051)</f>
        <v/>
      </c>
      <c r="AS1051" s="35">
        <f>SUMIFS(рўйхат!BB:BB,рўйхат!$CX:$CX,$B$1064,рўйхат!$D:$D,$C1051)</f>
        <v/>
      </c>
      <c r="AT1051" s="36">
        <f>SUMIFS(рўйхат!BC:BC,рўйхат!$CX:$CX,$B$1064,рўйхат!$D:$D,$C1051)</f>
        <v/>
      </c>
      <c r="AU1051" s="35">
        <f>SUMIFS(рўйхат!BD:BD,рўйхат!$CX:$CX,$B$1064,рўйхат!$D:$D,$C1051)</f>
        <v/>
      </c>
      <c r="AV1051" s="36">
        <f>SUMIFS(рўйхат!BE:BE,рўйхат!$CX:$CX,$B$1064,рўйхат!$D:$D,$C1051)</f>
        <v/>
      </c>
      <c r="AW1051" s="35">
        <f>SUMIFS(рўйхат!BF:BF,рўйхат!$CX:$CX,$B$1064,рўйхат!$D:$D,$C1051)</f>
        <v/>
      </c>
      <c r="AX1051" s="36">
        <f>SUMIFS(рўйхат!BG:BG,рўйхат!$CX:$CX,$B$1064,рўйхат!$D:$D,$C1051)</f>
        <v/>
      </c>
      <c r="AY1051" s="35">
        <f>SUMIFS(рўйхат!BH:BH,рўйхат!$CX:$CX,$B$1064,рўйхат!$D:$D,$C1051)</f>
        <v/>
      </c>
      <c r="AZ1051" s="36">
        <f>SUMIFS(рўйхат!BI:BI,рўйхат!$CX:$CX,$B$1064,рўйхат!$D:$D,$C1051)</f>
        <v/>
      </c>
      <c r="BA1051" s="35">
        <f>SUMIFS(рўйхат!BJ:BJ,рўйхат!$CX:$CX,$B$1064,рўйхат!$D:$D,$C1051)</f>
        <v/>
      </c>
      <c r="BB1051" s="36">
        <f>SUMIFS(рўйхат!BK:BK,рўйхат!$CX:$CX,$B$1064,рўйхат!$D:$D,$C1051)</f>
        <v/>
      </c>
      <c r="BC1051" s="77">
        <f>IFERROR(AO1051/E1051,0)</f>
        <v/>
      </c>
      <c r="BD1051" s="77">
        <f>IFERROR(AP1051/F1051,0)</f>
        <v/>
      </c>
      <c r="BE1051" s="35">
        <f>SUMIFS(рўйхат!BL:BL,рўйхат!$CX:$CX,$B$1064,рўйхат!$D:$D,$C1051)</f>
        <v/>
      </c>
      <c r="BF1051" s="36">
        <f>SUMIFS(рўйхат!BM:BM,рўйхат!$CX:$CX,$B$1064,рўйхат!$D:$D,$C1051)</f>
        <v/>
      </c>
      <c r="BG1051" s="35">
        <f>SUMIFS(рўйхат!BN:BN,рўйхат!$CX:$CX,$B$1064,рўйхат!$D:$D,$C1051)</f>
        <v/>
      </c>
      <c r="BH1051" s="36">
        <f>SUMIFS(рўйхат!BO:BO,рўйхат!$CX:$CX,$B$1064,рўйхат!$D:$D,$C1051)</f>
        <v/>
      </c>
      <c r="BI1051" s="35">
        <f>SUMIFS(рўйхат!BP:BP,рўйхат!$CX:$CX,$B$1064,рўйхат!$D:$D,$C1051)</f>
        <v/>
      </c>
      <c r="BJ1051" s="36">
        <f>SUMIFS(рўйхат!BQ:BQ,рўйхат!$CX:$CX,$B$1064,рўйхат!$D:$D,$C1051)</f>
        <v/>
      </c>
      <c r="BK1051" s="35">
        <f>SUMIFS(рўйхат!BR:BR,рўйхат!$CX:$CX,$B$1064,рўйхат!$D:$D,$C1051)</f>
        <v/>
      </c>
      <c r="BL1051" s="36">
        <f>SUMIFS(рўйхат!BS:BS,рўйхат!$CX:$CX,$B$1064,рўйхат!$D:$D,$C1051)</f>
        <v/>
      </c>
      <c r="BM1051" s="35">
        <f>SUMIFS(рўйхат!BT:BT,рўйхат!$CX:$CX,$B$1064,рўйхат!$D:$D,$C1051)</f>
        <v/>
      </c>
      <c r="BN1051" s="36">
        <f>SUMIFS(рўйхат!BU:BU,рўйхат!$CX:$CX,$B$1064,рўйхат!$D:$D,$C1051)</f>
        <v/>
      </c>
      <c r="BO1051" s="35">
        <f>SUMIFS(рўйхат!BX:BX,рўйхат!$CX:$CX,$B$1064,рўйхат!$D:$D,$C1051)</f>
        <v/>
      </c>
      <c r="BP1051" s="36">
        <f>SUMIFS(рўйхат!BY:BY,рўйхат!$CX:$CX,$B$1064,рўйхат!$D:$D,$C1051)</f>
        <v/>
      </c>
      <c r="BQ1051" s="35">
        <f>SUMIFS(рўйхат!BZ:BZ,рўйхат!$CX:$CX,$B$1064,рўйхат!$D:$D,$C1051)</f>
        <v/>
      </c>
      <c r="BR1051" s="36">
        <f>SUMIFS(рўйхат!CA:CA,рўйхат!$CX:$CX,$B$1064,рўйхат!$D:$D,$C1051)</f>
        <v/>
      </c>
      <c r="BS1051" s="35">
        <f>SUMIFS(рўйхат!CB:CB,рўйхат!$CX:$CX,$B$1064,рўйхат!$D:$D,$C1051)</f>
        <v/>
      </c>
      <c r="BT1051" s="36">
        <f>SUMIFS(рўйхат!CC:CC,рўйхат!$CX:$CX,$B$1064,рўйхат!$D:$D,$C1051)</f>
        <v/>
      </c>
      <c r="BU1051" s="35">
        <f>SUMIFS(рўйхат!CD:CD,рўйхат!$CX:$CX,$B$1064,рўйхат!$D:$D,$C1051)</f>
        <v/>
      </c>
      <c r="BV1051" s="36">
        <f>SUMIFS(рўйхат!CE:CE,рўйхат!$CX:$CX,$B$1064,рўйхат!$D:$D,$C1051)</f>
        <v/>
      </c>
      <c r="BW1051" s="35">
        <f>SUMIFS(рўйхат!CH:CH,рўйхат!$CX:$CX,$B$1064,рўйхат!$D:$D,$C1051)</f>
        <v/>
      </c>
      <c r="BX1051" s="36">
        <f>SUMIFS(рўйхат!CI:CI,рўйхат!$CX:$CX,$B$1064,рўйхат!$D:$D,$C1051)</f>
        <v/>
      </c>
      <c r="BY1051" s="35">
        <f>SUMIFS(рўйхат!CJ:CJ,рўйхат!$CX:$CX,$B$1064,рўйхат!$D:$D,$C1051)</f>
        <v/>
      </c>
      <c r="BZ1051" s="36">
        <f>SUMIFS(рўйхат!CK:CK,рўйхат!$CX:$CX,$B$1064,рўйхат!$D:$D,$C1051)</f>
        <v/>
      </c>
      <c r="CA1051" s="35">
        <f>SUMIFS(рўйхат!CL:CL,рўйхат!$CX:$CX,$B$1064,рўйхат!$D:$D,$C1051)</f>
        <v/>
      </c>
      <c r="CB1051" s="36">
        <f>SUMIFS(рўйхат!CM:CM,рўйхат!$CX:$CX,$B$1064,рўйхат!$D:$D,$C1051)</f>
        <v/>
      </c>
      <c r="CC1051" s="35">
        <f>SUMIFS(рўйхат!CN:CN,рўйхат!$CX:$CX,$B$1064,рўйхат!$D:$D,$C1051)</f>
        <v/>
      </c>
      <c r="CD1051" s="36">
        <f>SUMIFS(рўйхат!CO:CO,рўйхат!$CX:$CX,$B$1064,рўйхат!$D:$D,$C1051)</f>
        <v/>
      </c>
      <c r="CE1051" s="77">
        <f>IFERROR(BE1051/(Q1051+BE1051),0)</f>
        <v/>
      </c>
      <c r="CF1051" s="78">
        <f>IFERROR(BF1051/(R1051+BF1051),0)</f>
        <v/>
      </c>
    </row>
    <row r="1052" hidden="1" outlineLevel="1" ht="30" customFormat="1" customHeight="1" s="8">
      <c r="A1052" s="39" t="n"/>
      <c r="B1052" s="50" t="n">
        <v>54</v>
      </c>
      <c r="C1052" s="131" t="inlineStr">
        <is>
          <t>Харид комиссия аъзоларида манфаалар тўқнашуви (Uzex)</t>
        </is>
      </c>
      <c r="D1052" s="51" t="n"/>
      <c r="E1052" s="35">
        <f>SUMIFS(рўйхат!F:F,рўйхат!$CX:$CX,$B$1064,рўйхат!$D:$D,$C1052)</f>
        <v/>
      </c>
      <c r="F1052" s="36">
        <f>SUMIFS(рўйхат!G:G,рўйхат!$CX:$CX,$B$1064,рўйхат!$D:$D,$C1052)</f>
        <v/>
      </c>
      <c r="G1052" s="35">
        <f>SUMIFS(рўйхат!H:H,рўйхат!$CX:$CX,$B$1064,рўйхат!$D:$D,$C1052)</f>
        <v/>
      </c>
      <c r="H1052" s="36">
        <f>SUMIFS(рўйхат!I:I,рўйхат!$CX:$CX,$B$1064,рўйхат!$D:$D,$C1052)</f>
        <v/>
      </c>
      <c r="I1052" s="35">
        <f>SUMIFS(рўйхат!J:J,рўйхат!$CX:$CX,$B$1064,рўйхат!$D:$D,$C1052)</f>
        <v/>
      </c>
      <c r="J1052" s="36">
        <f>SUMIFS(рўйхат!K:K,рўйхат!$CX:$CX,$B$1064,рўйхат!$D:$D,$C1052)</f>
        <v/>
      </c>
      <c r="K1052" s="35">
        <f>SUMIFS(рўйхат!L:L,рўйхат!$CX:$CX,$B$1064,рўйхат!$D:$D,$C1052)</f>
        <v/>
      </c>
      <c r="L1052" s="36">
        <f>SUMIFS(рўйхат!M:M,рўйхат!$CX:$CX,$B$1064,рўйхат!$D:$D,$C1052)</f>
        <v/>
      </c>
      <c r="M1052" s="35">
        <f>SUMIFS(рўйхат!N:N,рўйхат!$CX:$CX,$B$1064,рўйхат!$D:$D,$C1052)</f>
        <v/>
      </c>
      <c r="N1052" s="36">
        <f>SUMIFS(рўйхат!O:O,рўйхат!$CX:$CX,$B$1064,рўйхат!$D:$D,$C1052)</f>
        <v/>
      </c>
      <c r="O1052" s="34">
        <f>IFERROR(M1052/E1052,0)</f>
        <v/>
      </c>
      <c r="P1052" s="34">
        <f>IFERROR(N1052/F1052,0)</f>
        <v/>
      </c>
      <c r="Q1052" s="35">
        <f>SUMIFS(рўйхат!P:P,рўйхат!$CX:$CX,$B$1064,рўйхат!$D:$D,$C1052)</f>
        <v/>
      </c>
      <c r="R1052" s="36">
        <f>SUMIFS(рўйхат!Q:Q,рўйхат!$CX:$CX,$B$1064,рўйхат!$D:$D,$C1052)</f>
        <v/>
      </c>
      <c r="S1052" s="35">
        <f>SUMIFS(рўйхат!R:R,рўйхат!$CX:$CX,$B$1064,рўйхат!$D:$D,$C1052)</f>
        <v/>
      </c>
      <c r="T1052" s="36">
        <f>SUMIFS(рўйхат!S:S,рўйхат!$CX:$CX,$B$1064,рўйхат!$D:$D,$C1052)</f>
        <v/>
      </c>
      <c r="U1052" s="35">
        <f>SUMIFS(рўйхат!T:T,рўйхат!$CX:$CX,$B$1064,рўйхат!$D:$D,$C1052)</f>
        <v/>
      </c>
      <c r="V1052" s="36">
        <f>SUMIFS(рўйхат!U:U,рўйхат!$CX:$CX,$B$1064,рўйхат!$D:$D,$C1052)</f>
        <v/>
      </c>
      <c r="W1052" s="35">
        <f>SUMIFS(рўйхат!V:V,рўйхат!$CX:$CX,$B$1064,рўйхат!$D:$D,$C1052)</f>
        <v/>
      </c>
      <c r="X1052" s="36">
        <f>SUMIFS(рўйхат!W:W,рўйхат!$CX:$CX,$B$1064,рўйхат!$D:$D,$C1052)</f>
        <v/>
      </c>
      <c r="Y1052" s="35">
        <f>SUMIFS(рўйхат!X:X,рўйхат!$CX:$CX,$B$1064,рўйхат!$D:$D,$C1052)</f>
        <v/>
      </c>
      <c r="Z1052" s="36">
        <f>SUMIFS(рўйхат!Y:Y,рўйхат!$CX:$CX,$B$1064,рўйхат!$D:$D,$C1052)</f>
        <v/>
      </c>
      <c r="AA1052" s="35">
        <f>SUMIFS(рўйхат!Z:Z,рўйхат!$CX:$CX,$B$1064,рўйхат!$D:$D,$C1052)</f>
        <v/>
      </c>
      <c r="AB1052" s="36">
        <f>SUMIFS(рўйхат!AA:AA,рўйхат!$CX:$CX,$B$1064,рўйхат!$D:$D,$C1052)</f>
        <v/>
      </c>
      <c r="AC1052" s="35">
        <f>SUMIFS(рўйхат!AB:AB,рўйхат!$CX:$CX,$B$1064,рўйхат!$D:$D,$C1052)</f>
        <v/>
      </c>
      <c r="AD1052" s="36">
        <f>SUMIFS(рўйхат!AC:AC,рўйхат!$CX:$CX,$B$1064,рўйхат!$D:$D,$C1052)</f>
        <v/>
      </c>
      <c r="AE1052" s="35">
        <f>SUMIFS(рўйхат!AD:AD,рўйхат!$CX:$CX,$B$1064,рўйхат!$D:$D,$C1052)</f>
        <v/>
      </c>
      <c r="AF1052" s="36">
        <f>SUMIFS(рўйхат!AE:AE,рўйхат!$CX:$CX,$B$1064,рўйхат!$D:$D,$C1052)</f>
        <v/>
      </c>
      <c r="AG1052" s="35">
        <f>SUMIFS(рўйхат!AH:AH,рўйхат!$CX:$CX,$B$1064,рўйхат!$D:$D,$C1052)</f>
        <v/>
      </c>
      <c r="AH1052" s="36">
        <f>SUMIFS(рўйхат!AI:AI,рўйхат!$CX:$CX,$B$1064,рўйхат!$D:$D,$C1052)</f>
        <v/>
      </c>
      <c r="AI1052" s="35">
        <f>SUMIFS(рўйхат!AJ:AJ,рўйхат!$CX:$CX,$B$1064,рўйхат!$D:$D,$C1052)</f>
        <v/>
      </c>
      <c r="AJ1052" s="36">
        <f>SUMIFS(рўйхат!AK:AK,рўйхат!$CX:$CX,$B$1064,рўйхат!$D:$D,$C1052)</f>
        <v/>
      </c>
      <c r="AK1052" s="35">
        <f>SUMIFS(рўйхат!AL:AL,рўйхат!$CX:$CX,$B$1064,рўйхат!$D:$D,$C1052)</f>
        <v/>
      </c>
      <c r="AL1052" s="36">
        <f>SUMIFS(рўйхат!AM:AM,рўйхат!$CX:$CX,$B$1064,рўйхат!$D:$D,$C1052)</f>
        <v/>
      </c>
      <c r="AM1052" s="77">
        <f>IFERROR(Q1052/E1052,0)</f>
        <v/>
      </c>
      <c r="AN1052" s="77">
        <f>IFERROR(R1052/F1052,0)</f>
        <v/>
      </c>
      <c r="AO1052" s="35">
        <f>SUMIFS(рўйхат!AX:AX,рўйхат!$CX:$CX,$B$1064,рўйхат!$D:$D,$C1052)</f>
        <v/>
      </c>
      <c r="AP1052" s="36">
        <f>SUMIFS(рўйхат!AY:AY,рўйхат!$CX:$CX,$B$1064,рўйхат!$D:$D,$C1052)</f>
        <v/>
      </c>
      <c r="AQ1052" s="35">
        <f>SUMIFS(рўйхат!AZ:AZ,рўйхат!$CX:$CX,$B$1064,рўйхат!$D:$D,$C1052)</f>
        <v/>
      </c>
      <c r="AR1052" s="36">
        <f>SUMIFS(рўйхат!BA:BA,рўйхат!$CX:$CX,$B$1064,рўйхат!$D:$D,$C1052)</f>
        <v/>
      </c>
      <c r="AS1052" s="35">
        <f>SUMIFS(рўйхат!BB:BB,рўйхат!$CX:$CX,$B$1064,рўйхат!$D:$D,$C1052)</f>
        <v/>
      </c>
      <c r="AT1052" s="36">
        <f>SUMIFS(рўйхат!BC:BC,рўйхат!$CX:$CX,$B$1064,рўйхат!$D:$D,$C1052)</f>
        <v/>
      </c>
      <c r="AU1052" s="35">
        <f>SUMIFS(рўйхат!BD:BD,рўйхат!$CX:$CX,$B$1064,рўйхат!$D:$D,$C1052)</f>
        <v/>
      </c>
      <c r="AV1052" s="36">
        <f>SUMIFS(рўйхат!BE:BE,рўйхат!$CX:$CX,$B$1064,рўйхат!$D:$D,$C1052)</f>
        <v/>
      </c>
      <c r="AW1052" s="35">
        <f>SUMIFS(рўйхат!BF:BF,рўйхат!$CX:$CX,$B$1064,рўйхат!$D:$D,$C1052)</f>
        <v/>
      </c>
      <c r="AX1052" s="36">
        <f>SUMIFS(рўйхат!BG:BG,рўйхат!$CX:$CX,$B$1064,рўйхат!$D:$D,$C1052)</f>
        <v/>
      </c>
      <c r="AY1052" s="35">
        <f>SUMIFS(рўйхат!BH:BH,рўйхат!$CX:$CX,$B$1064,рўйхат!$D:$D,$C1052)</f>
        <v/>
      </c>
      <c r="AZ1052" s="36">
        <f>SUMIFS(рўйхат!BI:BI,рўйхат!$CX:$CX,$B$1064,рўйхат!$D:$D,$C1052)</f>
        <v/>
      </c>
      <c r="BA1052" s="35">
        <f>SUMIFS(рўйхат!BJ:BJ,рўйхат!$CX:$CX,$B$1064,рўйхат!$D:$D,$C1052)</f>
        <v/>
      </c>
      <c r="BB1052" s="36">
        <f>SUMIFS(рўйхат!BK:BK,рўйхат!$CX:$CX,$B$1064,рўйхат!$D:$D,$C1052)</f>
        <v/>
      </c>
      <c r="BC1052" s="77">
        <f>IFERROR(AO1052/E1052,0)</f>
        <v/>
      </c>
      <c r="BD1052" s="77">
        <f>IFERROR(AP1052/F1052,0)</f>
        <v/>
      </c>
      <c r="BE1052" s="35">
        <f>SUMIFS(рўйхат!BL:BL,рўйхат!$CX:$CX,$B$1064,рўйхат!$D:$D,$C1052)</f>
        <v/>
      </c>
      <c r="BF1052" s="36">
        <f>SUMIFS(рўйхат!BM:BM,рўйхат!$CX:$CX,$B$1064,рўйхат!$D:$D,$C1052)</f>
        <v/>
      </c>
      <c r="BG1052" s="35">
        <f>SUMIFS(рўйхат!BN:BN,рўйхат!$CX:$CX,$B$1064,рўйхат!$D:$D,$C1052)</f>
        <v/>
      </c>
      <c r="BH1052" s="36">
        <f>SUMIFS(рўйхат!BO:BO,рўйхат!$CX:$CX,$B$1064,рўйхат!$D:$D,$C1052)</f>
        <v/>
      </c>
      <c r="BI1052" s="35">
        <f>SUMIFS(рўйхат!BP:BP,рўйхат!$CX:$CX,$B$1064,рўйхат!$D:$D,$C1052)</f>
        <v/>
      </c>
      <c r="BJ1052" s="36">
        <f>SUMIFS(рўйхат!BQ:BQ,рўйхат!$CX:$CX,$B$1064,рўйхат!$D:$D,$C1052)</f>
        <v/>
      </c>
      <c r="BK1052" s="35">
        <f>SUMIFS(рўйхат!BR:BR,рўйхат!$CX:$CX,$B$1064,рўйхат!$D:$D,$C1052)</f>
        <v/>
      </c>
      <c r="BL1052" s="36">
        <f>SUMIFS(рўйхат!BS:BS,рўйхат!$CX:$CX,$B$1064,рўйхат!$D:$D,$C1052)</f>
        <v/>
      </c>
      <c r="BM1052" s="35">
        <f>SUMIFS(рўйхат!BT:BT,рўйхат!$CX:$CX,$B$1064,рўйхат!$D:$D,$C1052)</f>
        <v/>
      </c>
      <c r="BN1052" s="36">
        <f>SUMIFS(рўйхат!BU:BU,рўйхат!$CX:$CX,$B$1064,рўйхат!$D:$D,$C1052)</f>
        <v/>
      </c>
      <c r="BO1052" s="35">
        <f>SUMIFS(рўйхат!BX:BX,рўйхат!$CX:$CX,$B$1064,рўйхат!$D:$D,$C1052)</f>
        <v/>
      </c>
      <c r="BP1052" s="36">
        <f>SUMIFS(рўйхат!BY:BY,рўйхат!$CX:$CX,$B$1064,рўйхат!$D:$D,$C1052)</f>
        <v/>
      </c>
      <c r="BQ1052" s="35">
        <f>SUMIFS(рўйхат!BZ:BZ,рўйхат!$CX:$CX,$B$1064,рўйхат!$D:$D,$C1052)</f>
        <v/>
      </c>
      <c r="BR1052" s="36">
        <f>SUMIFS(рўйхат!CA:CA,рўйхат!$CX:$CX,$B$1064,рўйхат!$D:$D,$C1052)</f>
        <v/>
      </c>
      <c r="BS1052" s="35">
        <f>SUMIFS(рўйхат!CB:CB,рўйхат!$CX:$CX,$B$1064,рўйхат!$D:$D,$C1052)</f>
        <v/>
      </c>
      <c r="BT1052" s="36">
        <f>SUMIFS(рўйхат!CC:CC,рўйхат!$CX:$CX,$B$1064,рўйхат!$D:$D,$C1052)</f>
        <v/>
      </c>
      <c r="BU1052" s="35">
        <f>SUMIFS(рўйхат!CD:CD,рўйхат!$CX:$CX,$B$1064,рўйхат!$D:$D,$C1052)</f>
        <v/>
      </c>
      <c r="BV1052" s="36">
        <f>SUMIFS(рўйхат!CE:CE,рўйхат!$CX:$CX,$B$1064,рўйхат!$D:$D,$C1052)</f>
        <v/>
      </c>
      <c r="BW1052" s="35">
        <f>SUMIFS(рўйхат!CH:CH,рўйхат!$CX:$CX,$B$1064,рўйхат!$D:$D,$C1052)</f>
        <v/>
      </c>
      <c r="BX1052" s="36">
        <f>SUMIFS(рўйхат!CI:CI,рўйхат!$CX:$CX,$B$1064,рўйхат!$D:$D,$C1052)</f>
        <v/>
      </c>
      <c r="BY1052" s="35">
        <f>SUMIFS(рўйхат!CJ:CJ,рўйхат!$CX:$CX,$B$1064,рўйхат!$D:$D,$C1052)</f>
        <v/>
      </c>
      <c r="BZ1052" s="36">
        <f>SUMIFS(рўйхат!CK:CK,рўйхат!$CX:$CX,$B$1064,рўйхат!$D:$D,$C1052)</f>
        <v/>
      </c>
      <c r="CA1052" s="35">
        <f>SUMIFS(рўйхат!CL:CL,рўйхат!$CX:$CX,$B$1064,рўйхат!$D:$D,$C1052)</f>
        <v/>
      </c>
      <c r="CB1052" s="36">
        <f>SUMIFS(рўйхат!CM:CM,рўйхат!$CX:$CX,$B$1064,рўйхат!$D:$D,$C1052)</f>
        <v/>
      </c>
      <c r="CC1052" s="35">
        <f>SUMIFS(рўйхат!CN:CN,рўйхат!$CX:$CX,$B$1064,рўйхат!$D:$D,$C1052)</f>
        <v/>
      </c>
      <c r="CD1052" s="36">
        <f>SUMIFS(рўйхат!CO:CO,рўйхат!$CX:$CX,$B$1064,рўйхат!$D:$D,$C1052)</f>
        <v/>
      </c>
      <c r="CE1052" s="77">
        <f>IFERROR(BE1052/(Q1052+BE1052),0)</f>
        <v/>
      </c>
      <c r="CF1052" s="78">
        <f>IFERROR(BF1052/(R1052+BF1052),0)</f>
        <v/>
      </c>
    </row>
    <row r="1053" hidden="1" outlineLevel="1" ht="30" customFormat="1" customHeight="1" s="8">
      <c r="A1053" s="39" t="n"/>
      <c r="B1053" s="50" t="n">
        <v>55</v>
      </c>
      <c r="C1053" s="131" t="inlineStr">
        <is>
          <t>Харид комиссиясида манфаатлар тўқнашуви (UZEX)</t>
        </is>
      </c>
      <c r="D1053" s="51" t="n"/>
      <c r="E1053" s="35">
        <f>SUMIFS(рўйхат!F:F,рўйхат!$CX:$CX,$B$1064,рўйхат!$D:$D,$C1053)</f>
        <v/>
      </c>
      <c r="F1053" s="36">
        <f>SUMIFS(рўйхат!G:G,рўйхат!$CX:$CX,$B$1064,рўйхат!$D:$D,$C1053)</f>
        <v/>
      </c>
      <c r="G1053" s="35">
        <f>SUMIFS(рўйхат!H:H,рўйхат!$CX:$CX,$B$1064,рўйхат!$D:$D,$C1053)</f>
        <v/>
      </c>
      <c r="H1053" s="36">
        <f>SUMIFS(рўйхат!I:I,рўйхат!$CX:$CX,$B$1064,рўйхат!$D:$D,$C1053)</f>
        <v/>
      </c>
      <c r="I1053" s="35">
        <f>SUMIFS(рўйхат!J:J,рўйхат!$CX:$CX,$B$1064,рўйхат!$D:$D,$C1053)</f>
        <v/>
      </c>
      <c r="J1053" s="36">
        <f>SUMIFS(рўйхат!K:K,рўйхат!$CX:$CX,$B$1064,рўйхат!$D:$D,$C1053)</f>
        <v/>
      </c>
      <c r="K1053" s="35">
        <f>SUMIFS(рўйхат!L:L,рўйхат!$CX:$CX,$B$1064,рўйхат!$D:$D,$C1053)</f>
        <v/>
      </c>
      <c r="L1053" s="36">
        <f>SUMIFS(рўйхат!M:M,рўйхат!$CX:$CX,$B$1064,рўйхат!$D:$D,$C1053)</f>
        <v/>
      </c>
      <c r="M1053" s="35">
        <f>SUMIFS(рўйхат!N:N,рўйхат!$CX:$CX,$B$1064,рўйхат!$D:$D,$C1053)</f>
        <v/>
      </c>
      <c r="N1053" s="36">
        <f>SUMIFS(рўйхат!O:O,рўйхат!$CX:$CX,$B$1064,рўйхат!$D:$D,$C1053)</f>
        <v/>
      </c>
      <c r="O1053" s="34">
        <f>IFERROR(M1053/E1053,0)</f>
        <v/>
      </c>
      <c r="P1053" s="34">
        <f>IFERROR(N1053/F1053,0)</f>
        <v/>
      </c>
      <c r="Q1053" s="35">
        <f>SUMIFS(рўйхат!P:P,рўйхат!$CX:$CX,$B$1064,рўйхат!$D:$D,$C1053)</f>
        <v/>
      </c>
      <c r="R1053" s="36">
        <f>SUMIFS(рўйхат!Q:Q,рўйхат!$CX:$CX,$B$1064,рўйхат!$D:$D,$C1053)</f>
        <v/>
      </c>
      <c r="S1053" s="35">
        <f>SUMIFS(рўйхат!R:R,рўйхат!$CX:$CX,$B$1064,рўйхат!$D:$D,$C1053)</f>
        <v/>
      </c>
      <c r="T1053" s="36">
        <f>SUMIFS(рўйхат!S:S,рўйхат!$CX:$CX,$B$1064,рўйхат!$D:$D,$C1053)</f>
        <v/>
      </c>
      <c r="U1053" s="35">
        <f>SUMIFS(рўйхат!T:T,рўйхат!$CX:$CX,$B$1064,рўйхат!$D:$D,$C1053)</f>
        <v/>
      </c>
      <c r="V1053" s="36">
        <f>SUMIFS(рўйхат!U:U,рўйхат!$CX:$CX,$B$1064,рўйхат!$D:$D,$C1053)</f>
        <v/>
      </c>
      <c r="W1053" s="35">
        <f>SUMIFS(рўйхат!V:V,рўйхат!$CX:$CX,$B$1064,рўйхат!$D:$D,$C1053)</f>
        <v/>
      </c>
      <c r="X1053" s="36">
        <f>SUMIFS(рўйхат!W:W,рўйхат!$CX:$CX,$B$1064,рўйхат!$D:$D,$C1053)</f>
        <v/>
      </c>
      <c r="Y1053" s="35">
        <f>SUMIFS(рўйхат!X:X,рўйхат!$CX:$CX,$B$1064,рўйхат!$D:$D,$C1053)</f>
        <v/>
      </c>
      <c r="Z1053" s="36">
        <f>SUMIFS(рўйхат!Y:Y,рўйхат!$CX:$CX,$B$1064,рўйхат!$D:$D,$C1053)</f>
        <v/>
      </c>
      <c r="AA1053" s="35">
        <f>SUMIFS(рўйхат!Z:Z,рўйхат!$CX:$CX,$B$1064,рўйхат!$D:$D,$C1053)</f>
        <v/>
      </c>
      <c r="AB1053" s="36">
        <f>SUMIFS(рўйхат!AA:AA,рўйхат!$CX:$CX,$B$1064,рўйхат!$D:$D,$C1053)</f>
        <v/>
      </c>
      <c r="AC1053" s="35">
        <f>SUMIFS(рўйхат!AB:AB,рўйхат!$CX:$CX,$B$1064,рўйхат!$D:$D,$C1053)</f>
        <v/>
      </c>
      <c r="AD1053" s="36">
        <f>SUMIFS(рўйхат!AC:AC,рўйхат!$CX:$CX,$B$1064,рўйхат!$D:$D,$C1053)</f>
        <v/>
      </c>
      <c r="AE1053" s="35">
        <f>SUMIFS(рўйхат!AD:AD,рўйхат!$CX:$CX,$B$1064,рўйхат!$D:$D,$C1053)</f>
        <v/>
      </c>
      <c r="AF1053" s="36">
        <f>SUMIFS(рўйхат!AE:AE,рўйхат!$CX:$CX,$B$1064,рўйхат!$D:$D,$C1053)</f>
        <v/>
      </c>
      <c r="AG1053" s="35">
        <f>SUMIFS(рўйхат!AH:AH,рўйхат!$CX:$CX,$B$1064,рўйхат!$D:$D,$C1053)</f>
        <v/>
      </c>
      <c r="AH1053" s="36">
        <f>SUMIFS(рўйхат!AI:AI,рўйхат!$CX:$CX,$B$1064,рўйхат!$D:$D,$C1053)</f>
        <v/>
      </c>
      <c r="AI1053" s="35">
        <f>SUMIFS(рўйхат!AJ:AJ,рўйхат!$CX:$CX,$B$1064,рўйхат!$D:$D,$C1053)</f>
        <v/>
      </c>
      <c r="AJ1053" s="36">
        <f>SUMIFS(рўйхат!AK:AK,рўйхат!$CX:$CX,$B$1064,рўйхат!$D:$D,$C1053)</f>
        <v/>
      </c>
      <c r="AK1053" s="35">
        <f>SUMIFS(рўйхат!AL:AL,рўйхат!$CX:$CX,$B$1064,рўйхат!$D:$D,$C1053)</f>
        <v/>
      </c>
      <c r="AL1053" s="36">
        <f>SUMIFS(рўйхат!AM:AM,рўйхат!$CX:$CX,$B$1064,рўйхат!$D:$D,$C1053)</f>
        <v/>
      </c>
      <c r="AM1053" s="77">
        <f>IFERROR(Q1053/E1053,0)</f>
        <v/>
      </c>
      <c r="AN1053" s="77">
        <f>IFERROR(R1053/F1053,0)</f>
        <v/>
      </c>
      <c r="AO1053" s="35">
        <f>SUMIFS(рўйхат!AX:AX,рўйхат!$CX:$CX,$B$1064,рўйхат!$D:$D,$C1053)</f>
        <v/>
      </c>
      <c r="AP1053" s="36">
        <f>SUMIFS(рўйхат!AY:AY,рўйхат!$CX:$CX,$B$1064,рўйхат!$D:$D,$C1053)</f>
        <v/>
      </c>
      <c r="AQ1053" s="35">
        <f>SUMIFS(рўйхат!AZ:AZ,рўйхат!$CX:$CX,$B$1064,рўйхат!$D:$D,$C1053)</f>
        <v/>
      </c>
      <c r="AR1053" s="36">
        <f>SUMIFS(рўйхат!BA:BA,рўйхат!$CX:$CX,$B$1064,рўйхат!$D:$D,$C1053)</f>
        <v/>
      </c>
      <c r="AS1053" s="35">
        <f>SUMIFS(рўйхат!BB:BB,рўйхат!$CX:$CX,$B$1064,рўйхат!$D:$D,$C1053)</f>
        <v/>
      </c>
      <c r="AT1053" s="36">
        <f>SUMIFS(рўйхат!BC:BC,рўйхат!$CX:$CX,$B$1064,рўйхат!$D:$D,$C1053)</f>
        <v/>
      </c>
      <c r="AU1053" s="35">
        <f>SUMIFS(рўйхат!BD:BD,рўйхат!$CX:$CX,$B$1064,рўйхат!$D:$D,$C1053)</f>
        <v/>
      </c>
      <c r="AV1053" s="36">
        <f>SUMIFS(рўйхат!BE:BE,рўйхат!$CX:$CX,$B$1064,рўйхат!$D:$D,$C1053)</f>
        <v/>
      </c>
      <c r="AW1053" s="35">
        <f>SUMIFS(рўйхат!BF:BF,рўйхат!$CX:$CX,$B$1064,рўйхат!$D:$D,$C1053)</f>
        <v/>
      </c>
      <c r="AX1053" s="36">
        <f>SUMIFS(рўйхат!BG:BG,рўйхат!$CX:$CX,$B$1064,рўйхат!$D:$D,$C1053)</f>
        <v/>
      </c>
      <c r="AY1053" s="35">
        <f>SUMIFS(рўйхат!BH:BH,рўйхат!$CX:$CX,$B$1064,рўйхат!$D:$D,$C1053)</f>
        <v/>
      </c>
      <c r="AZ1053" s="36">
        <f>SUMIFS(рўйхат!BI:BI,рўйхат!$CX:$CX,$B$1064,рўйхат!$D:$D,$C1053)</f>
        <v/>
      </c>
      <c r="BA1053" s="35">
        <f>SUMIFS(рўйхат!BJ:BJ,рўйхат!$CX:$CX,$B$1064,рўйхат!$D:$D,$C1053)</f>
        <v/>
      </c>
      <c r="BB1053" s="36">
        <f>SUMIFS(рўйхат!BK:BK,рўйхат!$CX:$CX,$B$1064,рўйхат!$D:$D,$C1053)</f>
        <v/>
      </c>
      <c r="BC1053" s="77">
        <f>IFERROR(AO1053/E1053,0)</f>
        <v/>
      </c>
      <c r="BD1053" s="77">
        <f>IFERROR(AP1053/F1053,0)</f>
        <v/>
      </c>
      <c r="BE1053" s="35">
        <f>SUMIFS(рўйхат!BL:BL,рўйхат!$CX:$CX,$B$1064,рўйхат!$D:$D,$C1053)</f>
        <v/>
      </c>
      <c r="BF1053" s="36">
        <f>SUMIFS(рўйхат!BM:BM,рўйхат!$CX:$CX,$B$1064,рўйхат!$D:$D,$C1053)</f>
        <v/>
      </c>
      <c r="BG1053" s="35">
        <f>SUMIFS(рўйхат!BN:BN,рўйхат!$CX:$CX,$B$1064,рўйхат!$D:$D,$C1053)</f>
        <v/>
      </c>
      <c r="BH1053" s="36">
        <f>SUMIFS(рўйхат!BO:BO,рўйхат!$CX:$CX,$B$1064,рўйхат!$D:$D,$C1053)</f>
        <v/>
      </c>
      <c r="BI1053" s="35">
        <f>SUMIFS(рўйхат!BP:BP,рўйхат!$CX:$CX,$B$1064,рўйхат!$D:$D,$C1053)</f>
        <v/>
      </c>
      <c r="BJ1053" s="36">
        <f>SUMIFS(рўйхат!BQ:BQ,рўйхат!$CX:$CX,$B$1064,рўйхат!$D:$D,$C1053)</f>
        <v/>
      </c>
      <c r="BK1053" s="35">
        <f>SUMIFS(рўйхат!BR:BR,рўйхат!$CX:$CX,$B$1064,рўйхат!$D:$D,$C1053)</f>
        <v/>
      </c>
      <c r="BL1053" s="36">
        <f>SUMIFS(рўйхат!BS:BS,рўйхат!$CX:$CX,$B$1064,рўйхат!$D:$D,$C1053)</f>
        <v/>
      </c>
      <c r="BM1053" s="35">
        <f>SUMIFS(рўйхат!BT:BT,рўйхат!$CX:$CX,$B$1064,рўйхат!$D:$D,$C1053)</f>
        <v/>
      </c>
      <c r="BN1053" s="36">
        <f>SUMIFS(рўйхат!BU:BU,рўйхат!$CX:$CX,$B$1064,рўйхат!$D:$D,$C1053)</f>
        <v/>
      </c>
      <c r="BO1053" s="35">
        <f>SUMIFS(рўйхат!BX:BX,рўйхат!$CX:$CX,$B$1064,рўйхат!$D:$D,$C1053)</f>
        <v/>
      </c>
      <c r="BP1053" s="36">
        <f>SUMIFS(рўйхат!BY:BY,рўйхат!$CX:$CX,$B$1064,рўйхат!$D:$D,$C1053)</f>
        <v/>
      </c>
      <c r="BQ1053" s="35">
        <f>SUMIFS(рўйхат!BZ:BZ,рўйхат!$CX:$CX,$B$1064,рўйхат!$D:$D,$C1053)</f>
        <v/>
      </c>
      <c r="BR1053" s="36">
        <f>SUMIFS(рўйхат!CA:CA,рўйхат!$CX:$CX,$B$1064,рўйхат!$D:$D,$C1053)</f>
        <v/>
      </c>
      <c r="BS1053" s="35">
        <f>SUMIFS(рўйхат!CB:CB,рўйхат!$CX:$CX,$B$1064,рўйхат!$D:$D,$C1053)</f>
        <v/>
      </c>
      <c r="BT1053" s="36">
        <f>SUMIFS(рўйхат!CC:CC,рўйхат!$CX:$CX,$B$1064,рўйхат!$D:$D,$C1053)</f>
        <v/>
      </c>
      <c r="BU1053" s="35">
        <f>SUMIFS(рўйхат!CD:CD,рўйхат!$CX:$CX,$B$1064,рўйхат!$D:$D,$C1053)</f>
        <v/>
      </c>
      <c r="BV1053" s="36">
        <f>SUMIFS(рўйхат!CE:CE,рўйхат!$CX:$CX,$B$1064,рўйхат!$D:$D,$C1053)</f>
        <v/>
      </c>
      <c r="BW1053" s="35">
        <f>SUMIFS(рўйхат!CH:CH,рўйхат!$CX:$CX,$B$1064,рўйхат!$D:$D,$C1053)</f>
        <v/>
      </c>
      <c r="BX1053" s="36">
        <f>SUMIFS(рўйхат!CI:CI,рўйхат!$CX:$CX,$B$1064,рўйхат!$D:$D,$C1053)</f>
        <v/>
      </c>
      <c r="BY1053" s="35">
        <f>SUMIFS(рўйхат!CJ:CJ,рўйхат!$CX:$CX,$B$1064,рўйхат!$D:$D,$C1053)</f>
        <v/>
      </c>
      <c r="BZ1053" s="36">
        <f>SUMIFS(рўйхат!CK:CK,рўйхат!$CX:$CX,$B$1064,рўйхат!$D:$D,$C1053)</f>
        <v/>
      </c>
      <c r="CA1053" s="35">
        <f>SUMIFS(рўйхат!CL:CL,рўйхат!$CX:$CX,$B$1064,рўйхат!$D:$D,$C1053)</f>
        <v/>
      </c>
      <c r="CB1053" s="36">
        <f>SUMIFS(рўйхат!CM:CM,рўйхат!$CX:$CX,$B$1064,рўйхат!$D:$D,$C1053)</f>
        <v/>
      </c>
      <c r="CC1053" s="35">
        <f>SUMIFS(рўйхат!CN:CN,рўйхат!$CX:$CX,$B$1064,рўйхат!$D:$D,$C1053)</f>
        <v/>
      </c>
      <c r="CD1053" s="36">
        <f>SUMIFS(рўйхат!CO:CO,рўйхат!$CX:$CX,$B$1064,рўйхат!$D:$D,$C1053)</f>
        <v/>
      </c>
      <c r="CE1053" s="77">
        <f>IFERROR(BE1053/(Q1053+BE1053),0)</f>
        <v/>
      </c>
      <c r="CF1053" s="78">
        <f>IFERROR(BF1053/(R1053+BF1053),0)</f>
        <v/>
      </c>
    </row>
    <row r="1054" hidden="1" outlineLevel="1" ht="30" customFormat="1" customHeight="1" s="8">
      <c r="A1054" s="39" t="n"/>
      <c r="B1054" s="50" t="n">
        <v>56</v>
      </c>
      <c r="C1054" s="131" t="inlineStr">
        <is>
          <t>Харид комиссиясида манфаатлар тўқнашуви (XT xarid)</t>
        </is>
      </c>
      <c r="D1054" s="51" t="n"/>
      <c r="E1054" s="35">
        <f>SUMIFS(рўйхат!F:F,рўйхат!$CX:$CX,$B$1064,рўйхат!$D:$D,$C1054)</f>
        <v/>
      </c>
      <c r="F1054" s="36">
        <f>SUMIFS(рўйхат!G:G,рўйхат!$CX:$CX,$B$1064,рўйхат!$D:$D,$C1054)</f>
        <v/>
      </c>
      <c r="G1054" s="35">
        <f>SUMIFS(рўйхат!H:H,рўйхат!$CX:$CX,$B$1064,рўйхат!$D:$D,$C1054)</f>
        <v/>
      </c>
      <c r="H1054" s="36">
        <f>SUMIFS(рўйхат!I:I,рўйхат!$CX:$CX,$B$1064,рўйхат!$D:$D,$C1054)</f>
        <v/>
      </c>
      <c r="I1054" s="35">
        <f>SUMIFS(рўйхат!J:J,рўйхат!$CX:$CX,$B$1064,рўйхат!$D:$D,$C1054)</f>
        <v/>
      </c>
      <c r="J1054" s="36">
        <f>SUMIFS(рўйхат!K:K,рўйхат!$CX:$CX,$B$1064,рўйхат!$D:$D,$C1054)</f>
        <v/>
      </c>
      <c r="K1054" s="35">
        <f>SUMIFS(рўйхат!L:L,рўйхат!$CX:$CX,$B$1064,рўйхат!$D:$D,$C1054)</f>
        <v/>
      </c>
      <c r="L1054" s="36">
        <f>SUMIFS(рўйхат!M:M,рўйхат!$CX:$CX,$B$1064,рўйхат!$D:$D,$C1054)</f>
        <v/>
      </c>
      <c r="M1054" s="35">
        <f>SUMIFS(рўйхат!N:N,рўйхат!$CX:$CX,$B$1064,рўйхат!$D:$D,$C1054)</f>
        <v/>
      </c>
      <c r="N1054" s="36">
        <f>SUMIFS(рўйхат!O:O,рўйхат!$CX:$CX,$B$1064,рўйхат!$D:$D,$C1054)</f>
        <v/>
      </c>
      <c r="O1054" s="34">
        <f>IFERROR(M1054/E1054,0)</f>
        <v/>
      </c>
      <c r="P1054" s="34">
        <f>IFERROR(N1054/F1054,0)</f>
        <v/>
      </c>
      <c r="Q1054" s="35">
        <f>SUMIFS(рўйхат!P:P,рўйхат!$CX:$CX,$B$1064,рўйхат!$D:$D,$C1054)</f>
        <v/>
      </c>
      <c r="R1054" s="36">
        <f>SUMIFS(рўйхат!Q:Q,рўйхат!$CX:$CX,$B$1064,рўйхат!$D:$D,$C1054)</f>
        <v/>
      </c>
      <c r="S1054" s="35">
        <f>SUMIFS(рўйхат!R:R,рўйхат!$CX:$CX,$B$1064,рўйхат!$D:$D,$C1054)</f>
        <v/>
      </c>
      <c r="T1054" s="36">
        <f>SUMIFS(рўйхат!S:S,рўйхат!$CX:$CX,$B$1064,рўйхат!$D:$D,$C1054)</f>
        <v/>
      </c>
      <c r="U1054" s="35">
        <f>SUMIFS(рўйхат!T:T,рўйхат!$CX:$CX,$B$1064,рўйхат!$D:$D,$C1054)</f>
        <v/>
      </c>
      <c r="V1054" s="36">
        <f>SUMIFS(рўйхат!U:U,рўйхат!$CX:$CX,$B$1064,рўйхат!$D:$D,$C1054)</f>
        <v/>
      </c>
      <c r="W1054" s="35">
        <f>SUMIFS(рўйхат!V:V,рўйхат!$CX:$CX,$B$1064,рўйхат!$D:$D,$C1054)</f>
        <v/>
      </c>
      <c r="X1054" s="36">
        <f>SUMIFS(рўйхат!W:W,рўйхат!$CX:$CX,$B$1064,рўйхат!$D:$D,$C1054)</f>
        <v/>
      </c>
      <c r="Y1054" s="35">
        <f>SUMIFS(рўйхат!X:X,рўйхат!$CX:$CX,$B$1064,рўйхат!$D:$D,$C1054)</f>
        <v/>
      </c>
      <c r="Z1054" s="36">
        <f>SUMIFS(рўйхат!Y:Y,рўйхат!$CX:$CX,$B$1064,рўйхат!$D:$D,$C1054)</f>
        <v/>
      </c>
      <c r="AA1054" s="35">
        <f>SUMIFS(рўйхат!Z:Z,рўйхат!$CX:$CX,$B$1064,рўйхат!$D:$D,$C1054)</f>
        <v/>
      </c>
      <c r="AB1054" s="36">
        <f>SUMIFS(рўйхат!AA:AA,рўйхат!$CX:$CX,$B$1064,рўйхат!$D:$D,$C1054)</f>
        <v/>
      </c>
      <c r="AC1054" s="35">
        <f>SUMIFS(рўйхат!AB:AB,рўйхат!$CX:$CX,$B$1064,рўйхат!$D:$D,$C1054)</f>
        <v/>
      </c>
      <c r="AD1054" s="36">
        <f>SUMIFS(рўйхат!AC:AC,рўйхат!$CX:$CX,$B$1064,рўйхат!$D:$D,$C1054)</f>
        <v/>
      </c>
      <c r="AE1054" s="35">
        <f>SUMIFS(рўйхат!AD:AD,рўйхат!$CX:$CX,$B$1064,рўйхат!$D:$D,$C1054)</f>
        <v/>
      </c>
      <c r="AF1054" s="36">
        <f>SUMIFS(рўйхат!AE:AE,рўйхат!$CX:$CX,$B$1064,рўйхат!$D:$D,$C1054)</f>
        <v/>
      </c>
      <c r="AG1054" s="35">
        <f>SUMIFS(рўйхат!AH:AH,рўйхат!$CX:$CX,$B$1064,рўйхат!$D:$D,$C1054)</f>
        <v/>
      </c>
      <c r="AH1054" s="36">
        <f>SUMIFS(рўйхат!AI:AI,рўйхат!$CX:$CX,$B$1064,рўйхат!$D:$D,$C1054)</f>
        <v/>
      </c>
      <c r="AI1054" s="35">
        <f>SUMIFS(рўйхат!AJ:AJ,рўйхат!$CX:$CX,$B$1064,рўйхат!$D:$D,$C1054)</f>
        <v/>
      </c>
      <c r="AJ1054" s="36">
        <f>SUMIFS(рўйхат!AK:AK,рўйхат!$CX:$CX,$B$1064,рўйхат!$D:$D,$C1054)</f>
        <v/>
      </c>
      <c r="AK1054" s="35">
        <f>SUMIFS(рўйхат!AL:AL,рўйхат!$CX:$CX,$B$1064,рўйхат!$D:$D,$C1054)</f>
        <v/>
      </c>
      <c r="AL1054" s="36">
        <f>SUMIFS(рўйхат!AM:AM,рўйхат!$CX:$CX,$B$1064,рўйхат!$D:$D,$C1054)</f>
        <v/>
      </c>
      <c r="AM1054" s="77">
        <f>IFERROR(Q1054/E1054,0)</f>
        <v/>
      </c>
      <c r="AN1054" s="77">
        <f>IFERROR(R1054/F1054,0)</f>
        <v/>
      </c>
      <c r="AO1054" s="35">
        <f>SUMIFS(рўйхат!AX:AX,рўйхат!$CX:$CX,$B$1064,рўйхат!$D:$D,$C1054)</f>
        <v/>
      </c>
      <c r="AP1054" s="36">
        <f>SUMIFS(рўйхат!AY:AY,рўйхат!$CX:$CX,$B$1064,рўйхат!$D:$D,$C1054)</f>
        <v/>
      </c>
      <c r="AQ1054" s="35">
        <f>SUMIFS(рўйхат!AZ:AZ,рўйхат!$CX:$CX,$B$1064,рўйхат!$D:$D,$C1054)</f>
        <v/>
      </c>
      <c r="AR1054" s="36">
        <f>SUMIFS(рўйхат!BA:BA,рўйхат!$CX:$CX,$B$1064,рўйхат!$D:$D,$C1054)</f>
        <v/>
      </c>
      <c r="AS1054" s="35">
        <f>SUMIFS(рўйхат!BB:BB,рўйхат!$CX:$CX,$B$1064,рўйхат!$D:$D,$C1054)</f>
        <v/>
      </c>
      <c r="AT1054" s="36">
        <f>SUMIFS(рўйхат!BC:BC,рўйхат!$CX:$CX,$B$1064,рўйхат!$D:$D,$C1054)</f>
        <v/>
      </c>
      <c r="AU1054" s="35">
        <f>SUMIFS(рўйхат!BD:BD,рўйхат!$CX:$CX,$B$1064,рўйхат!$D:$D,$C1054)</f>
        <v/>
      </c>
      <c r="AV1054" s="36">
        <f>SUMIFS(рўйхат!BE:BE,рўйхат!$CX:$CX,$B$1064,рўйхат!$D:$D,$C1054)</f>
        <v/>
      </c>
      <c r="AW1054" s="35">
        <f>SUMIFS(рўйхат!BF:BF,рўйхат!$CX:$CX,$B$1064,рўйхат!$D:$D,$C1054)</f>
        <v/>
      </c>
      <c r="AX1054" s="36">
        <f>SUMIFS(рўйхат!BG:BG,рўйхат!$CX:$CX,$B$1064,рўйхат!$D:$D,$C1054)</f>
        <v/>
      </c>
      <c r="AY1054" s="35">
        <f>SUMIFS(рўйхат!BH:BH,рўйхат!$CX:$CX,$B$1064,рўйхат!$D:$D,$C1054)</f>
        <v/>
      </c>
      <c r="AZ1054" s="36">
        <f>SUMIFS(рўйхат!BI:BI,рўйхат!$CX:$CX,$B$1064,рўйхат!$D:$D,$C1054)</f>
        <v/>
      </c>
      <c r="BA1054" s="35">
        <f>SUMIFS(рўйхат!BJ:BJ,рўйхат!$CX:$CX,$B$1064,рўйхат!$D:$D,$C1054)</f>
        <v/>
      </c>
      <c r="BB1054" s="36">
        <f>SUMIFS(рўйхат!BK:BK,рўйхат!$CX:$CX,$B$1064,рўйхат!$D:$D,$C1054)</f>
        <v/>
      </c>
      <c r="BC1054" s="77">
        <f>IFERROR(AO1054/E1054,0)</f>
        <v/>
      </c>
      <c r="BD1054" s="77">
        <f>IFERROR(AP1054/F1054,0)</f>
        <v/>
      </c>
      <c r="BE1054" s="35">
        <f>SUMIFS(рўйхат!BL:BL,рўйхат!$CX:$CX,$B$1064,рўйхат!$D:$D,$C1054)</f>
        <v/>
      </c>
      <c r="BF1054" s="36">
        <f>SUMIFS(рўйхат!BM:BM,рўйхат!$CX:$CX,$B$1064,рўйхат!$D:$D,$C1054)</f>
        <v/>
      </c>
      <c r="BG1054" s="35">
        <f>SUMIFS(рўйхат!BN:BN,рўйхат!$CX:$CX,$B$1064,рўйхат!$D:$D,$C1054)</f>
        <v/>
      </c>
      <c r="BH1054" s="36">
        <f>SUMIFS(рўйхат!BO:BO,рўйхат!$CX:$CX,$B$1064,рўйхат!$D:$D,$C1054)</f>
        <v/>
      </c>
      <c r="BI1054" s="35">
        <f>SUMIFS(рўйхат!BP:BP,рўйхат!$CX:$CX,$B$1064,рўйхат!$D:$D,$C1054)</f>
        <v/>
      </c>
      <c r="BJ1054" s="36">
        <f>SUMIFS(рўйхат!BQ:BQ,рўйхат!$CX:$CX,$B$1064,рўйхат!$D:$D,$C1054)</f>
        <v/>
      </c>
      <c r="BK1054" s="35">
        <f>SUMIFS(рўйхат!BR:BR,рўйхат!$CX:$CX,$B$1064,рўйхат!$D:$D,$C1054)</f>
        <v/>
      </c>
      <c r="BL1054" s="36">
        <f>SUMIFS(рўйхат!BS:BS,рўйхат!$CX:$CX,$B$1064,рўйхат!$D:$D,$C1054)</f>
        <v/>
      </c>
      <c r="BM1054" s="35">
        <f>SUMIFS(рўйхат!BT:BT,рўйхат!$CX:$CX,$B$1064,рўйхат!$D:$D,$C1054)</f>
        <v/>
      </c>
      <c r="BN1054" s="36">
        <f>SUMIFS(рўйхат!BU:BU,рўйхат!$CX:$CX,$B$1064,рўйхат!$D:$D,$C1054)</f>
        <v/>
      </c>
      <c r="BO1054" s="35">
        <f>SUMIFS(рўйхат!BX:BX,рўйхат!$CX:$CX,$B$1064,рўйхат!$D:$D,$C1054)</f>
        <v/>
      </c>
      <c r="BP1054" s="36">
        <f>SUMIFS(рўйхат!BY:BY,рўйхат!$CX:$CX,$B$1064,рўйхат!$D:$D,$C1054)</f>
        <v/>
      </c>
      <c r="BQ1054" s="35">
        <f>SUMIFS(рўйхат!BZ:BZ,рўйхат!$CX:$CX,$B$1064,рўйхат!$D:$D,$C1054)</f>
        <v/>
      </c>
      <c r="BR1054" s="36">
        <f>SUMIFS(рўйхат!CA:CA,рўйхат!$CX:$CX,$B$1064,рўйхат!$D:$D,$C1054)</f>
        <v/>
      </c>
      <c r="BS1054" s="35">
        <f>SUMIFS(рўйхат!CB:CB,рўйхат!$CX:$CX,$B$1064,рўйхат!$D:$D,$C1054)</f>
        <v/>
      </c>
      <c r="BT1054" s="36">
        <f>SUMIFS(рўйхат!CC:CC,рўйхат!$CX:$CX,$B$1064,рўйхат!$D:$D,$C1054)</f>
        <v/>
      </c>
      <c r="BU1054" s="35">
        <f>SUMIFS(рўйхат!CD:CD,рўйхат!$CX:$CX,$B$1064,рўйхат!$D:$D,$C1054)</f>
        <v/>
      </c>
      <c r="BV1054" s="36">
        <f>SUMIFS(рўйхат!CE:CE,рўйхат!$CX:$CX,$B$1064,рўйхат!$D:$D,$C1054)</f>
        <v/>
      </c>
      <c r="BW1054" s="35">
        <f>SUMIFS(рўйхат!CH:CH,рўйхат!$CX:$CX,$B$1064,рўйхат!$D:$D,$C1054)</f>
        <v/>
      </c>
      <c r="BX1054" s="36">
        <f>SUMIFS(рўйхат!CI:CI,рўйхат!$CX:$CX,$B$1064,рўйхат!$D:$D,$C1054)</f>
        <v/>
      </c>
      <c r="BY1054" s="35">
        <f>SUMIFS(рўйхат!CJ:CJ,рўйхат!$CX:$CX,$B$1064,рўйхат!$D:$D,$C1054)</f>
        <v/>
      </c>
      <c r="BZ1054" s="36">
        <f>SUMIFS(рўйхат!CK:CK,рўйхат!$CX:$CX,$B$1064,рўйхат!$D:$D,$C1054)</f>
        <v/>
      </c>
      <c r="CA1054" s="35">
        <f>SUMIFS(рўйхат!CL:CL,рўйхат!$CX:$CX,$B$1064,рўйхат!$D:$D,$C1054)</f>
        <v/>
      </c>
      <c r="CB1054" s="36">
        <f>SUMIFS(рўйхат!CM:CM,рўйхат!$CX:$CX,$B$1064,рўйхат!$D:$D,$C1054)</f>
        <v/>
      </c>
      <c r="CC1054" s="35">
        <f>SUMIFS(рўйхат!CN:CN,рўйхат!$CX:$CX,$B$1064,рўйхат!$D:$D,$C1054)</f>
        <v/>
      </c>
      <c r="CD1054" s="36">
        <f>SUMIFS(рўйхат!CO:CO,рўйхат!$CX:$CX,$B$1064,рўйхат!$D:$D,$C1054)</f>
        <v/>
      </c>
      <c r="CE1054" s="77">
        <f>IFERROR(BE1054/(Q1054+BE1054),0)</f>
        <v/>
      </c>
      <c r="CF1054" s="78">
        <f>IFERROR(BF1054/(R1054+BF1054),0)</f>
        <v/>
      </c>
    </row>
    <row r="1055" hidden="1" outlineLevel="1" ht="30" customFormat="1" customHeight="1" s="8">
      <c r="A1055" s="39" t="n"/>
      <c r="B1055" s="50" t="n">
        <v>57</v>
      </c>
      <c r="C1055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055" s="51" t="n"/>
      <c r="E1055" s="35">
        <f>SUMIFS(рўйхат!F:F,рўйхат!$CX:$CX,$B$1064,рўйхат!$D:$D,$C1055)</f>
        <v/>
      </c>
      <c r="F1055" s="36">
        <f>SUMIFS(рўйхат!G:G,рўйхат!$CX:$CX,$B$1064,рўйхат!$D:$D,$C1055)</f>
        <v/>
      </c>
      <c r="G1055" s="35">
        <f>SUMIFS(рўйхат!H:H,рўйхат!$CX:$CX,$B$1064,рўйхат!$D:$D,$C1055)</f>
        <v/>
      </c>
      <c r="H1055" s="36">
        <f>SUMIFS(рўйхат!I:I,рўйхат!$CX:$CX,$B$1064,рўйхат!$D:$D,$C1055)</f>
        <v/>
      </c>
      <c r="I1055" s="35">
        <f>SUMIFS(рўйхат!J:J,рўйхат!$CX:$CX,$B$1064,рўйхат!$D:$D,$C1055)</f>
        <v/>
      </c>
      <c r="J1055" s="36">
        <f>SUMIFS(рўйхат!K:K,рўйхат!$CX:$CX,$B$1064,рўйхат!$D:$D,$C1055)</f>
        <v/>
      </c>
      <c r="K1055" s="35">
        <f>SUMIFS(рўйхат!L:L,рўйхат!$CX:$CX,$B$1064,рўйхат!$D:$D,$C1055)</f>
        <v/>
      </c>
      <c r="L1055" s="36">
        <f>SUMIFS(рўйхат!M:M,рўйхат!$CX:$CX,$B$1064,рўйхат!$D:$D,$C1055)</f>
        <v/>
      </c>
      <c r="M1055" s="35">
        <f>SUMIFS(рўйхат!N:N,рўйхат!$CX:$CX,$B$1064,рўйхат!$D:$D,$C1055)</f>
        <v/>
      </c>
      <c r="N1055" s="36">
        <f>SUMIFS(рўйхат!O:O,рўйхат!$CX:$CX,$B$1064,рўйхат!$D:$D,$C1055)</f>
        <v/>
      </c>
      <c r="O1055" s="34">
        <f>IFERROR(M1055/E1055,0)</f>
        <v/>
      </c>
      <c r="P1055" s="34">
        <f>IFERROR(N1055/F1055,0)</f>
        <v/>
      </c>
      <c r="Q1055" s="35">
        <f>SUMIFS(рўйхат!P:P,рўйхат!$CX:$CX,$B$1064,рўйхат!$D:$D,$C1055)</f>
        <v/>
      </c>
      <c r="R1055" s="36">
        <f>SUMIFS(рўйхат!Q:Q,рўйхат!$CX:$CX,$B$1064,рўйхат!$D:$D,$C1055)</f>
        <v/>
      </c>
      <c r="S1055" s="35">
        <f>SUMIFS(рўйхат!R:R,рўйхат!$CX:$CX,$B$1064,рўйхат!$D:$D,$C1055)</f>
        <v/>
      </c>
      <c r="T1055" s="36">
        <f>SUMIFS(рўйхат!S:S,рўйхат!$CX:$CX,$B$1064,рўйхат!$D:$D,$C1055)</f>
        <v/>
      </c>
      <c r="U1055" s="35">
        <f>SUMIFS(рўйхат!T:T,рўйхат!$CX:$CX,$B$1064,рўйхат!$D:$D,$C1055)</f>
        <v/>
      </c>
      <c r="V1055" s="36">
        <f>SUMIFS(рўйхат!U:U,рўйхат!$CX:$CX,$B$1064,рўйхат!$D:$D,$C1055)</f>
        <v/>
      </c>
      <c r="W1055" s="35">
        <f>SUMIFS(рўйхат!V:V,рўйхат!$CX:$CX,$B$1064,рўйхат!$D:$D,$C1055)</f>
        <v/>
      </c>
      <c r="X1055" s="36">
        <f>SUMIFS(рўйхат!W:W,рўйхат!$CX:$CX,$B$1064,рўйхат!$D:$D,$C1055)</f>
        <v/>
      </c>
      <c r="Y1055" s="35">
        <f>SUMIFS(рўйхат!X:X,рўйхат!$CX:$CX,$B$1064,рўйхат!$D:$D,$C1055)</f>
        <v/>
      </c>
      <c r="Z1055" s="36">
        <f>SUMIFS(рўйхат!Y:Y,рўйхат!$CX:$CX,$B$1064,рўйхат!$D:$D,$C1055)</f>
        <v/>
      </c>
      <c r="AA1055" s="35">
        <f>SUMIFS(рўйхат!Z:Z,рўйхат!$CX:$CX,$B$1064,рўйхат!$D:$D,$C1055)</f>
        <v/>
      </c>
      <c r="AB1055" s="36">
        <f>SUMIFS(рўйхат!AA:AA,рўйхат!$CX:$CX,$B$1064,рўйхат!$D:$D,$C1055)</f>
        <v/>
      </c>
      <c r="AC1055" s="35">
        <f>SUMIFS(рўйхат!AB:AB,рўйхат!$CX:$CX,$B$1064,рўйхат!$D:$D,$C1055)</f>
        <v/>
      </c>
      <c r="AD1055" s="36">
        <f>SUMIFS(рўйхат!AC:AC,рўйхат!$CX:$CX,$B$1064,рўйхат!$D:$D,$C1055)</f>
        <v/>
      </c>
      <c r="AE1055" s="35">
        <f>SUMIFS(рўйхат!AD:AD,рўйхат!$CX:$CX,$B$1064,рўйхат!$D:$D,$C1055)</f>
        <v/>
      </c>
      <c r="AF1055" s="36">
        <f>SUMIFS(рўйхат!AE:AE,рўйхат!$CX:$CX,$B$1064,рўйхат!$D:$D,$C1055)</f>
        <v/>
      </c>
      <c r="AG1055" s="35">
        <f>SUMIFS(рўйхат!AH:AH,рўйхат!$CX:$CX,$B$1064,рўйхат!$D:$D,$C1055)</f>
        <v/>
      </c>
      <c r="AH1055" s="36">
        <f>SUMIFS(рўйхат!AI:AI,рўйхат!$CX:$CX,$B$1064,рўйхат!$D:$D,$C1055)</f>
        <v/>
      </c>
      <c r="AI1055" s="35">
        <f>SUMIFS(рўйхат!AJ:AJ,рўйхат!$CX:$CX,$B$1064,рўйхат!$D:$D,$C1055)</f>
        <v/>
      </c>
      <c r="AJ1055" s="36">
        <f>SUMIFS(рўйхат!AK:AK,рўйхат!$CX:$CX,$B$1064,рўйхат!$D:$D,$C1055)</f>
        <v/>
      </c>
      <c r="AK1055" s="35">
        <f>SUMIFS(рўйхат!AL:AL,рўйхат!$CX:$CX,$B$1064,рўйхат!$D:$D,$C1055)</f>
        <v/>
      </c>
      <c r="AL1055" s="36">
        <f>SUMIFS(рўйхат!AM:AM,рўйхат!$CX:$CX,$B$1064,рўйхат!$D:$D,$C1055)</f>
        <v/>
      </c>
      <c r="AM1055" s="77">
        <f>IFERROR(Q1055/E1055,0)</f>
        <v/>
      </c>
      <c r="AN1055" s="77">
        <f>IFERROR(R1055/F1055,0)</f>
        <v/>
      </c>
      <c r="AO1055" s="35">
        <f>SUMIFS(рўйхат!AX:AX,рўйхат!$CX:$CX,$B$1064,рўйхат!$D:$D,$C1055)</f>
        <v/>
      </c>
      <c r="AP1055" s="36">
        <f>SUMIFS(рўйхат!AY:AY,рўйхат!$CX:$CX,$B$1064,рўйхат!$D:$D,$C1055)</f>
        <v/>
      </c>
      <c r="AQ1055" s="35">
        <f>SUMIFS(рўйхат!AZ:AZ,рўйхат!$CX:$CX,$B$1064,рўйхат!$D:$D,$C1055)</f>
        <v/>
      </c>
      <c r="AR1055" s="36">
        <f>SUMIFS(рўйхат!BA:BA,рўйхат!$CX:$CX,$B$1064,рўйхат!$D:$D,$C1055)</f>
        <v/>
      </c>
      <c r="AS1055" s="35">
        <f>SUMIFS(рўйхат!BB:BB,рўйхат!$CX:$CX,$B$1064,рўйхат!$D:$D,$C1055)</f>
        <v/>
      </c>
      <c r="AT1055" s="36">
        <f>SUMIFS(рўйхат!BC:BC,рўйхат!$CX:$CX,$B$1064,рўйхат!$D:$D,$C1055)</f>
        <v/>
      </c>
      <c r="AU1055" s="35">
        <f>SUMIFS(рўйхат!BD:BD,рўйхат!$CX:$CX,$B$1064,рўйхат!$D:$D,$C1055)</f>
        <v/>
      </c>
      <c r="AV1055" s="36">
        <f>SUMIFS(рўйхат!BE:BE,рўйхат!$CX:$CX,$B$1064,рўйхат!$D:$D,$C1055)</f>
        <v/>
      </c>
      <c r="AW1055" s="35">
        <f>SUMIFS(рўйхат!BF:BF,рўйхат!$CX:$CX,$B$1064,рўйхат!$D:$D,$C1055)</f>
        <v/>
      </c>
      <c r="AX1055" s="36">
        <f>SUMIFS(рўйхат!BG:BG,рўйхат!$CX:$CX,$B$1064,рўйхат!$D:$D,$C1055)</f>
        <v/>
      </c>
      <c r="AY1055" s="35">
        <f>SUMIFS(рўйхат!BH:BH,рўйхат!$CX:$CX,$B$1064,рўйхат!$D:$D,$C1055)</f>
        <v/>
      </c>
      <c r="AZ1055" s="36">
        <f>SUMIFS(рўйхат!BI:BI,рўйхат!$CX:$CX,$B$1064,рўйхат!$D:$D,$C1055)</f>
        <v/>
      </c>
      <c r="BA1055" s="35">
        <f>SUMIFS(рўйхат!BJ:BJ,рўйхат!$CX:$CX,$B$1064,рўйхат!$D:$D,$C1055)</f>
        <v/>
      </c>
      <c r="BB1055" s="36">
        <f>SUMIFS(рўйхат!BK:BK,рўйхат!$CX:$CX,$B$1064,рўйхат!$D:$D,$C1055)</f>
        <v/>
      </c>
      <c r="BC1055" s="77">
        <f>IFERROR(AO1055/E1055,0)</f>
        <v/>
      </c>
      <c r="BD1055" s="77">
        <f>IFERROR(AP1055/F1055,0)</f>
        <v/>
      </c>
      <c r="BE1055" s="35">
        <f>SUMIFS(рўйхат!BL:BL,рўйхат!$CX:$CX,$B$1064,рўйхат!$D:$D,$C1055)</f>
        <v/>
      </c>
      <c r="BF1055" s="36">
        <f>SUMIFS(рўйхат!BM:BM,рўйхат!$CX:$CX,$B$1064,рўйхат!$D:$D,$C1055)</f>
        <v/>
      </c>
      <c r="BG1055" s="35">
        <f>SUMIFS(рўйхат!BN:BN,рўйхат!$CX:$CX,$B$1064,рўйхат!$D:$D,$C1055)</f>
        <v/>
      </c>
      <c r="BH1055" s="36">
        <f>SUMIFS(рўйхат!BO:BO,рўйхат!$CX:$CX,$B$1064,рўйхат!$D:$D,$C1055)</f>
        <v/>
      </c>
      <c r="BI1055" s="35">
        <f>SUMIFS(рўйхат!BP:BP,рўйхат!$CX:$CX,$B$1064,рўйхат!$D:$D,$C1055)</f>
        <v/>
      </c>
      <c r="BJ1055" s="36">
        <f>SUMIFS(рўйхат!BQ:BQ,рўйхат!$CX:$CX,$B$1064,рўйхат!$D:$D,$C1055)</f>
        <v/>
      </c>
      <c r="BK1055" s="35">
        <f>SUMIFS(рўйхат!BR:BR,рўйхат!$CX:$CX,$B$1064,рўйхат!$D:$D,$C1055)</f>
        <v/>
      </c>
      <c r="BL1055" s="36">
        <f>SUMIFS(рўйхат!BS:BS,рўйхат!$CX:$CX,$B$1064,рўйхат!$D:$D,$C1055)</f>
        <v/>
      </c>
      <c r="BM1055" s="35">
        <f>SUMIFS(рўйхат!BT:BT,рўйхат!$CX:$CX,$B$1064,рўйхат!$D:$D,$C1055)</f>
        <v/>
      </c>
      <c r="BN1055" s="36">
        <f>SUMIFS(рўйхат!BU:BU,рўйхат!$CX:$CX,$B$1064,рўйхат!$D:$D,$C1055)</f>
        <v/>
      </c>
      <c r="BO1055" s="35">
        <f>SUMIFS(рўйхат!BX:BX,рўйхат!$CX:$CX,$B$1064,рўйхат!$D:$D,$C1055)</f>
        <v/>
      </c>
      <c r="BP1055" s="36">
        <f>SUMIFS(рўйхат!BY:BY,рўйхат!$CX:$CX,$B$1064,рўйхат!$D:$D,$C1055)</f>
        <v/>
      </c>
      <c r="BQ1055" s="35">
        <f>SUMIFS(рўйхат!BZ:BZ,рўйхат!$CX:$CX,$B$1064,рўйхат!$D:$D,$C1055)</f>
        <v/>
      </c>
      <c r="BR1055" s="36">
        <f>SUMIFS(рўйхат!CA:CA,рўйхат!$CX:$CX,$B$1064,рўйхат!$D:$D,$C1055)</f>
        <v/>
      </c>
      <c r="BS1055" s="35">
        <f>SUMIFS(рўйхат!CB:CB,рўйхат!$CX:$CX,$B$1064,рўйхат!$D:$D,$C1055)</f>
        <v/>
      </c>
      <c r="BT1055" s="36">
        <f>SUMIFS(рўйхат!CC:CC,рўйхат!$CX:$CX,$B$1064,рўйхат!$D:$D,$C1055)</f>
        <v/>
      </c>
      <c r="BU1055" s="35">
        <f>SUMIFS(рўйхат!CD:CD,рўйхат!$CX:$CX,$B$1064,рўйхат!$D:$D,$C1055)</f>
        <v/>
      </c>
      <c r="BV1055" s="36">
        <f>SUMIFS(рўйхат!CE:CE,рўйхат!$CX:$CX,$B$1064,рўйхат!$D:$D,$C1055)</f>
        <v/>
      </c>
      <c r="BW1055" s="35">
        <f>SUMIFS(рўйхат!CH:CH,рўйхат!$CX:$CX,$B$1064,рўйхат!$D:$D,$C1055)</f>
        <v/>
      </c>
      <c r="BX1055" s="36">
        <f>SUMIFS(рўйхат!CI:CI,рўйхат!$CX:$CX,$B$1064,рўйхат!$D:$D,$C1055)</f>
        <v/>
      </c>
      <c r="BY1055" s="35">
        <f>SUMIFS(рўйхат!CJ:CJ,рўйхат!$CX:$CX,$B$1064,рўйхат!$D:$D,$C1055)</f>
        <v/>
      </c>
      <c r="BZ1055" s="36">
        <f>SUMIFS(рўйхат!CK:CK,рўйхат!$CX:$CX,$B$1064,рўйхат!$D:$D,$C1055)</f>
        <v/>
      </c>
      <c r="CA1055" s="35">
        <f>SUMIFS(рўйхат!CL:CL,рўйхат!$CX:$CX,$B$1064,рўйхат!$D:$D,$C1055)</f>
        <v/>
      </c>
      <c r="CB1055" s="36">
        <f>SUMIFS(рўйхат!CM:CM,рўйхат!$CX:$CX,$B$1064,рўйхат!$D:$D,$C1055)</f>
        <v/>
      </c>
      <c r="CC1055" s="35">
        <f>SUMIFS(рўйхат!CN:CN,рўйхат!$CX:$CX,$B$1064,рўйхат!$D:$D,$C1055)</f>
        <v/>
      </c>
      <c r="CD1055" s="36">
        <f>SUMIFS(рўйхат!CO:CO,рўйхат!$CX:$CX,$B$1064,рўйхат!$D:$D,$C1055)</f>
        <v/>
      </c>
      <c r="CE1055" s="77">
        <f>IFERROR(BE1055/(Q1055+BE1055),0)</f>
        <v/>
      </c>
      <c r="CF1055" s="78">
        <f>IFERROR(BF1055/(R1055+BF1055),0)</f>
        <v/>
      </c>
    </row>
    <row r="1056" hidden="1" outlineLevel="1" ht="30" customFormat="1" customHeight="1" s="8">
      <c r="A1056" s="39" t="n"/>
      <c r="B1056" s="50" t="n">
        <v>58</v>
      </c>
      <c r="C1056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056" s="51" t="n"/>
      <c r="E1056" s="35">
        <f>SUMIFS(рўйхат!F:F,рўйхат!$CX:$CX,$B$1064,рўйхат!$D:$D,$C1056)</f>
        <v/>
      </c>
      <c r="F1056" s="36">
        <f>SUMIFS(рўйхат!G:G,рўйхат!$CX:$CX,$B$1064,рўйхат!$D:$D,$C1056)</f>
        <v/>
      </c>
      <c r="G1056" s="35">
        <f>SUMIFS(рўйхат!H:H,рўйхат!$CX:$CX,$B$1064,рўйхат!$D:$D,$C1056)</f>
        <v/>
      </c>
      <c r="H1056" s="36">
        <f>SUMIFS(рўйхат!I:I,рўйхат!$CX:$CX,$B$1064,рўйхат!$D:$D,$C1056)</f>
        <v/>
      </c>
      <c r="I1056" s="35">
        <f>SUMIFS(рўйхат!J:J,рўйхат!$CX:$CX,$B$1064,рўйхат!$D:$D,$C1056)</f>
        <v/>
      </c>
      <c r="J1056" s="36">
        <f>SUMIFS(рўйхат!K:K,рўйхат!$CX:$CX,$B$1064,рўйхат!$D:$D,$C1056)</f>
        <v/>
      </c>
      <c r="K1056" s="35">
        <f>SUMIFS(рўйхат!L:L,рўйхат!$CX:$CX,$B$1064,рўйхат!$D:$D,$C1056)</f>
        <v/>
      </c>
      <c r="L1056" s="36">
        <f>SUMIFS(рўйхат!M:M,рўйхат!$CX:$CX,$B$1064,рўйхат!$D:$D,$C1056)</f>
        <v/>
      </c>
      <c r="M1056" s="35">
        <f>SUMIFS(рўйхат!N:N,рўйхат!$CX:$CX,$B$1064,рўйхат!$D:$D,$C1056)</f>
        <v/>
      </c>
      <c r="N1056" s="36">
        <f>SUMIFS(рўйхат!O:O,рўйхат!$CX:$CX,$B$1064,рўйхат!$D:$D,$C1056)</f>
        <v/>
      </c>
      <c r="O1056" s="34">
        <f>IFERROR(M1056/E1056,0)</f>
        <v/>
      </c>
      <c r="P1056" s="34">
        <f>IFERROR(N1056/F1056,0)</f>
        <v/>
      </c>
      <c r="Q1056" s="35">
        <f>SUMIFS(рўйхат!P:P,рўйхат!$CX:$CX,$B$1064,рўйхат!$D:$D,$C1056)</f>
        <v/>
      </c>
      <c r="R1056" s="36">
        <f>SUMIFS(рўйхат!Q:Q,рўйхат!$CX:$CX,$B$1064,рўйхат!$D:$D,$C1056)</f>
        <v/>
      </c>
      <c r="S1056" s="35">
        <f>SUMIFS(рўйхат!R:R,рўйхат!$CX:$CX,$B$1064,рўйхат!$D:$D,$C1056)</f>
        <v/>
      </c>
      <c r="T1056" s="36">
        <f>SUMIFS(рўйхат!S:S,рўйхат!$CX:$CX,$B$1064,рўйхат!$D:$D,$C1056)</f>
        <v/>
      </c>
      <c r="U1056" s="35">
        <f>SUMIFS(рўйхат!T:T,рўйхат!$CX:$CX,$B$1064,рўйхат!$D:$D,$C1056)</f>
        <v/>
      </c>
      <c r="V1056" s="36">
        <f>SUMIFS(рўйхат!U:U,рўйхат!$CX:$CX,$B$1064,рўйхат!$D:$D,$C1056)</f>
        <v/>
      </c>
      <c r="W1056" s="35">
        <f>SUMIFS(рўйхат!V:V,рўйхат!$CX:$CX,$B$1064,рўйхат!$D:$D,$C1056)</f>
        <v/>
      </c>
      <c r="X1056" s="36">
        <f>SUMIFS(рўйхат!W:W,рўйхат!$CX:$CX,$B$1064,рўйхат!$D:$D,$C1056)</f>
        <v/>
      </c>
      <c r="Y1056" s="35">
        <f>SUMIFS(рўйхат!X:X,рўйхат!$CX:$CX,$B$1064,рўйхат!$D:$D,$C1056)</f>
        <v/>
      </c>
      <c r="Z1056" s="36">
        <f>SUMIFS(рўйхат!Y:Y,рўйхат!$CX:$CX,$B$1064,рўйхат!$D:$D,$C1056)</f>
        <v/>
      </c>
      <c r="AA1056" s="35">
        <f>SUMIFS(рўйхат!Z:Z,рўйхат!$CX:$CX,$B$1064,рўйхат!$D:$D,$C1056)</f>
        <v/>
      </c>
      <c r="AB1056" s="36">
        <f>SUMIFS(рўйхат!AA:AA,рўйхат!$CX:$CX,$B$1064,рўйхат!$D:$D,$C1056)</f>
        <v/>
      </c>
      <c r="AC1056" s="35">
        <f>SUMIFS(рўйхат!AB:AB,рўйхат!$CX:$CX,$B$1064,рўйхат!$D:$D,$C1056)</f>
        <v/>
      </c>
      <c r="AD1056" s="36">
        <f>SUMIFS(рўйхат!AC:AC,рўйхат!$CX:$CX,$B$1064,рўйхат!$D:$D,$C1056)</f>
        <v/>
      </c>
      <c r="AE1056" s="35">
        <f>SUMIFS(рўйхат!AD:AD,рўйхат!$CX:$CX,$B$1064,рўйхат!$D:$D,$C1056)</f>
        <v/>
      </c>
      <c r="AF1056" s="36">
        <f>SUMIFS(рўйхат!AE:AE,рўйхат!$CX:$CX,$B$1064,рўйхат!$D:$D,$C1056)</f>
        <v/>
      </c>
      <c r="AG1056" s="35">
        <f>SUMIFS(рўйхат!AH:AH,рўйхат!$CX:$CX,$B$1064,рўйхат!$D:$D,$C1056)</f>
        <v/>
      </c>
      <c r="AH1056" s="36">
        <f>SUMIFS(рўйхат!AI:AI,рўйхат!$CX:$CX,$B$1064,рўйхат!$D:$D,$C1056)</f>
        <v/>
      </c>
      <c r="AI1056" s="35">
        <f>SUMIFS(рўйхат!AJ:AJ,рўйхат!$CX:$CX,$B$1064,рўйхат!$D:$D,$C1056)</f>
        <v/>
      </c>
      <c r="AJ1056" s="36">
        <f>SUMIFS(рўйхат!AK:AK,рўйхат!$CX:$CX,$B$1064,рўйхат!$D:$D,$C1056)</f>
        <v/>
      </c>
      <c r="AK1056" s="35">
        <f>SUMIFS(рўйхат!AL:AL,рўйхат!$CX:$CX,$B$1064,рўйхат!$D:$D,$C1056)</f>
        <v/>
      </c>
      <c r="AL1056" s="36">
        <f>SUMIFS(рўйхат!AM:AM,рўйхат!$CX:$CX,$B$1064,рўйхат!$D:$D,$C1056)</f>
        <v/>
      </c>
      <c r="AM1056" s="77">
        <f>IFERROR(Q1056/E1056,0)</f>
        <v/>
      </c>
      <c r="AN1056" s="77">
        <f>IFERROR(R1056/F1056,0)</f>
        <v/>
      </c>
      <c r="AO1056" s="35">
        <f>SUMIFS(рўйхат!AX:AX,рўйхат!$CX:$CX,$B$1064,рўйхат!$D:$D,$C1056)</f>
        <v/>
      </c>
      <c r="AP1056" s="36">
        <f>SUMIFS(рўйхат!AY:AY,рўйхат!$CX:$CX,$B$1064,рўйхат!$D:$D,$C1056)</f>
        <v/>
      </c>
      <c r="AQ1056" s="35">
        <f>SUMIFS(рўйхат!AZ:AZ,рўйхат!$CX:$CX,$B$1064,рўйхат!$D:$D,$C1056)</f>
        <v/>
      </c>
      <c r="AR1056" s="36">
        <f>SUMIFS(рўйхат!BA:BA,рўйхат!$CX:$CX,$B$1064,рўйхат!$D:$D,$C1056)</f>
        <v/>
      </c>
      <c r="AS1056" s="35">
        <f>SUMIFS(рўйхат!BB:BB,рўйхат!$CX:$CX,$B$1064,рўйхат!$D:$D,$C1056)</f>
        <v/>
      </c>
      <c r="AT1056" s="36">
        <f>SUMIFS(рўйхат!BC:BC,рўйхат!$CX:$CX,$B$1064,рўйхат!$D:$D,$C1056)</f>
        <v/>
      </c>
      <c r="AU1056" s="35">
        <f>SUMIFS(рўйхат!BD:BD,рўйхат!$CX:$CX,$B$1064,рўйхат!$D:$D,$C1056)</f>
        <v/>
      </c>
      <c r="AV1056" s="36">
        <f>SUMIFS(рўйхат!BE:BE,рўйхат!$CX:$CX,$B$1064,рўйхат!$D:$D,$C1056)</f>
        <v/>
      </c>
      <c r="AW1056" s="35">
        <f>SUMIFS(рўйхат!BF:BF,рўйхат!$CX:$CX,$B$1064,рўйхат!$D:$D,$C1056)</f>
        <v/>
      </c>
      <c r="AX1056" s="36">
        <f>SUMIFS(рўйхат!BG:BG,рўйхат!$CX:$CX,$B$1064,рўйхат!$D:$D,$C1056)</f>
        <v/>
      </c>
      <c r="AY1056" s="35">
        <f>SUMIFS(рўйхат!BH:BH,рўйхат!$CX:$CX,$B$1064,рўйхат!$D:$D,$C1056)</f>
        <v/>
      </c>
      <c r="AZ1056" s="36">
        <f>SUMIFS(рўйхат!BI:BI,рўйхат!$CX:$CX,$B$1064,рўйхат!$D:$D,$C1056)</f>
        <v/>
      </c>
      <c r="BA1056" s="35">
        <f>SUMIFS(рўйхат!BJ:BJ,рўйхат!$CX:$CX,$B$1064,рўйхат!$D:$D,$C1056)</f>
        <v/>
      </c>
      <c r="BB1056" s="36">
        <f>SUMIFS(рўйхат!BK:BK,рўйхат!$CX:$CX,$B$1064,рўйхат!$D:$D,$C1056)</f>
        <v/>
      </c>
      <c r="BC1056" s="77">
        <f>IFERROR(AO1056/E1056,0)</f>
        <v/>
      </c>
      <c r="BD1056" s="77">
        <f>IFERROR(AP1056/F1056,0)</f>
        <v/>
      </c>
      <c r="BE1056" s="35">
        <f>SUMIFS(рўйхат!BL:BL,рўйхат!$CX:$CX,$B$1064,рўйхат!$D:$D,$C1056)</f>
        <v/>
      </c>
      <c r="BF1056" s="36">
        <f>SUMIFS(рўйхат!BM:BM,рўйхат!$CX:$CX,$B$1064,рўйхат!$D:$D,$C1056)</f>
        <v/>
      </c>
      <c r="BG1056" s="35">
        <f>SUMIFS(рўйхат!BN:BN,рўйхат!$CX:$CX,$B$1064,рўйхат!$D:$D,$C1056)</f>
        <v/>
      </c>
      <c r="BH1056" s="36">
        <f>SUMIFS(рўйхат!BO:BO,рўйхат!$CX:$CX,$B$1064,рўйхат!$D:$D,$C1056)</f>
        <v/>
      </c>
      <c r="BI1056" s="35">
        <f>SUMIFS(рўйхат!BP:BP,рўйхат!$CX:$CX,$B$1064,рўйхат!$D:$D,$C1056)</f>
        <v/>
      </c>
      <c r="BJ1056" s="36">
        <f>SUMIFS(рўйхат!BQ:BQ,рўйхат!$CX:$CX,$B$1064,рўйхат!$D:$D,$C1056)</f>
        <v/>
      </c>
      <c r="BK1056" s="35">
        <f>SUMIFS(рўйхат!BR:BR,рўйхат!$CX:$CX,$B$1064,рўйхат!$D:$D,$C1056)</f>
        <v/>
      </c>
      <c r="BL1056" s="36">
        <f>SUMIFS(рўйхат!BS:BS,рўйхат!$CX:$CX,$B$1064,рўйхат!$D:$D,$C1056)</f>
        <v/>
      </c>
      <c r="BM1056" s="35">
        <f>SUMIFS(рўйхат!BT:BT,рўйхат!$CX:$CX,$B$1064,рўйхат!$D:$D,$C1056)</f>
        <v/>
      </c>
      <c r="BN1056" s="36">
        <f>SUMIFS(рўйхат!BU:BU,рўйхат!$CX:$CX,$B$1064,рўйхат!$D:$D,$C1056)</f>
        <v/>
      </c>
      <c r="BO1056" s="35">
        <f>SUMIFS(рўйхат!BX:BX,рўйхат!$CX:$CX,$B$1064,рўйхат!$D:$D,$C1056)</f>
        <v/>
      </c>
      <c r="BP1056" s="36">
        <f>SUMIFS(рўйхат!BY:BY,рўйхат!$CX:$CX,$B$1064,рўйхат!$D:$D,$C1056)</f>
        <v/>
      </c>
      <c r="BQ1056" s="35">
        <f>SUMIFS(рўйхат!BZ:BZ,рўйхат!$CX:$CX,$B$1064,рўйхат!$D:$D,$C1056)</f>
        <v/>
      </c>
      <c r="BR1056" s="36">
        <f>SUMIFS(рўйхат!CA:CA,рўйхат!$CX:$CX,$B$1064,рўйхат!$D:$D,$C1056)</f>
        <v/>
      </c>
      <c r="BS1056" s="35">
        <f>SUMIFS(рўйхат!CB:CB,рўйхат!$CX:$CX,$B$1064,рўйхат!$D:$D,$C1056)</f>
        <v/>
      </c>
      <c r="BT1056" s="36">
        <f>SUMIFS(рўйхат!CC:CC,рўйхат!$CX:$CX,$B$1064,рўйхат!$D:$D,$C1056)</f>
        <v/>
      </c>
      <c r="BU1056" s="35">
        <f>SUMIFS(рўйхат!CD:CD,рўйхат!$CX:$CX,$B$1064,рўйхат!$D:$D,$C1056)</f>
        <v/>
      </c>
      <c r="BV1056" s="36">
        <f>SUMIFS(рўйхат!CE:CE,рўйхат!$CX:$CX,$B$1064,рўйхат!$D:$D,$C1056)</f>
        <v/>
      </c>
      <c r="BW1056" s="35">
        <f>SUMIFS(рўйхат!CH:CH,рўйхат!$CX:$CX,$B$1064,рўйхат!$D:$D,$C1056)</f>
        <v/>
      </c>
      <c r="BX1056" s="36">
        <f>SUMIFS(рўйхат!CI:CI,рўйхат!$CX:$CX,$B$1064,рўйхат!$D:$D,$C1056)</f>
        <v/>
      </c>
      <c r="BY1056" s="35">
        <f>SUMIFS(рўйхат!CJ:CJ,рўйхат!$CX:$CX,$B$1064,рўйхат!$D:$D,$C1056)</f>
        <v/>
      </c>
      <c r="BZ1056" s="36">
        <f>SUMIFS(рўйхат!CK:CK,рўйхат!$CX:$CX,$B$1064,рўйхат!$D:$D,$C1056)</f>
        <v/>
      </c>
      <c r="CA1056" s="35">
        <f>SUMIFS(рўйхат!CL:CL,рўйхат!$CX:$CX,$B$1064,рўйхат!$D:$D,$C1056)</f>
        <v/>
      </c>
      <c r="CB1056" s="36">
        <f>SUMIFS(рўйхат!CM:CM,рўйхат!$CX:$CX,$B$1064,рўйхат!$D:$D,$C1056)</f>
        <v/>
      </c>
      <c r="CC1056" s="35">
        <f>SUMIFS(рўйхат!CN:CN,рўйхат!$CX:$CX,$B$1064,рўйхат!$D:$D,$C1056)</f>
        <v/>
      </c>
      <c r="CD1056" s="36">
        <f>SUMIFS(рўйхат!CO:CO,рўйхат!$CX:$CX,$B$1064,рўйхат!$D:$D,$C1056)</f>
        <v/>
      </c>
      <c r="CE1056" s="77">
        <f>IFERROR(BE1056/(Q1056+BE1056),0)</f>
        <v/>
      </c>
      <c r="CF1056" s="78">
        <f>IFERROR(BF1056/(R1056+BF1056),0)</f>
        <v/>
      </c>
    </row>
    <row r="1057" hidden="1" outlineLevel="1" ht="30" customFormat="1" customHeight="1" s="8">
      <c r="A1057" s="39" t="n"/>
      <c r="B1057" s="50" t="n">
        <v>59</v>
      </c>
      <c r="C1057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057" s="51" t="n"/>
      <c r="E1057" s="35">
        <f>SUMIFS(рўйхат!F:F,рўйхат!$CX:$CX,$B$1064,рўйхат!$D:$D,$C1057)</f>
        <v/>
      </c>
      <c r="F1057" s="36">
        <f>SUMIFS(рўйхат!G:G,рўйхат!$CX:$CX,$B$1064,рўйхат!$D:$D,$C1057)</f>
        <v/>
      </c>
      <c r="G1057" s="35">
        <f>SUMIFS(рўйхат!H:H,рўйхат!$CX:$CX,$B$1064,рўйхат!$D:$D,$C1057)</f>
        <v/>
      </c>
      <c r="H1057" s="36">
        <f>SUMIFS(рўйхат!I:I,рўйхат!$CX:$CX,$B$1064,рўйхат!$D:$D,$C1057)</f>
        <v/>
      </c>
      <c r="I1057" s="35">
        <f>SUMIFS(рўйхат!J:J,рўйхат!$CX:$CX,$B$1064,рўйхат!$D:$D,$C1057)</f>
        <v/>
      </c>
      <c r="J1057" s="36">
        <f>SUMIFS(рўйхат!K:K,рўйхат!$CX:$CX,$B$1064,рўйхат!$D:$D,$C1057)</f>
        <v/>
      </c>
      <c r="K1057" s="35">
        <f>SUMIFS(рўйхат!L:L,рўйхат!$CX:$CX,$B$1064,рўйхат!$D:$D,$C1057)</f>
        <v/>
      </c>
      <c r="L1057" s="36">
        <f>SUMIFS(рўйхат!M:M,рўйхат!$CX:$CX,$B$1064,рўйхат!$D:$D,$C1057)</f>
        <v/>
      </c>
      <c r="M1057" s="35">
        <f>SUMIFS(рўйхат!N:N,рўйхат!$CX:$CX,$B$1064,рўйхат!$D:$D,$C1057)</f>
        <v/>
      </c>
      <c r="N1057" s="36">
        <f>SUMIFS(рўйхат!O:O,рўйхат!$CX:$CX,$B$1064,рўйхат!$D:$D,$C1057)</f>
        <v/>
      </c>
      <c r="O1057" s="34">
        <f>IFERROR(M1057/E1057,0)</f>
        <v/>
      </c>
      <c r="P1057" s="34">
        <f>IFERROR(N1057/F1057,0)</f>
        <v/>
      </c>
      <c r="Q1057" s="35">
        <f>SUMIFS(рўйхат!P:P,рўйхат!$CX:$CX,$B$1064,рўйхат!$D:$D,$C1057)</f>
        <v/>
      </c>
      <c r="R1057" s="36">
        <f>SUMIFS(рўйхат!Q:Q,рўйхат!$CX:$CX,$B$1064,рўйхат!$D:$D,$C1057)</f>
        <v/>
      </c>
      <c r="S1057" s="35">
        <f>SUMIFS(рўйхат!R:R,рўйхат!$CX:$CX,$B$1064,рўйхат!$D:$D,$C1057)</f>
        <v/>
      </c>
      <c r="T1057" s="36">
        <f>SUMIFS(рўйхат!S:S,рўйхат!$CX:$CX,$B$1064,рўйхат!$D:$D,$C1057)</f>
        <v/>
      </c>
      <c r="U1057" s="35">
        <f>SUMIFS(рўйхат!T:T,рўйхат!$CX:$CX,$B$1064,рўйхат!$D:$D,$C1057)</f>
        <v/>
      </c>
      <c r="V1057" s="36">
        <f>SUMIFS(рўйхат!U:U,рўйхат!$CX:$CX,$B$1064,рўйхат!$D:$D,$C1057)</f>
        <v/>
      </c>
      <c r="W1057" s="35">
        <f>SUMIFS(рўйхат!V:V,рўйхат!$CX:$CX,$B$1064,рўйхат!$D:$D,$C1057)</f>
        <v/>
      </c>
      <c r="X1057" s="36">
        <f>SUMIFS(рўйхат!W:W,рўйхат!$CX:$CX,$B$1064,рўйхат!$D:$D,$C1057)</f>
        <v/>
      </c>
      <c r="Y1057" s="35">
        <f>SUMIFS(рўйхат!X:X,рўйхат!$CX:$CX,$B$1064,рўйхат!$D:$D,$C1057)</f>
        <v/>
      </c>
      <c r="Z1057" s="36">
        <f>SUMIFS(рўйхат!Y:Y,рўйхат!$CX:$CX,$B$1064,рўйхат!$D:$D,$C1057)</f>
        <v/>
      </c>
      <c r="AA1057" s="35">
        <f>SUMIFS(рўйхат!Z:Z,рўйхат!$CX:$CX,$B$1064,рўйхат!$D:$D,$C1057)</f>
        <v/>
      </c>
      <c r="AB1057" s="36">
        <f>SUMIFS(рўйхат!AA:AA,рўйхат!$CX:$CX,$B$1064,рўйхат!$D:$D,$C1057)</f>
        <v/>
      </c>
      <c r="AC1057" s="35">
        <f>SUMIFS(рўйхат!AB:AB,рўйхат!$CX:$CX,$B$1064,рўйхат!$D:$D,$C1057)</f>
        <v/>
      </c>
      <c r="AD1057" s="36">
        <f>SUMIFS(рўйхат!AC:AC,рўйхат!$CX:$CX,$B$1064,рўйхат!$D:$D,$C1057)</f>
        <v/>
      </c>
      <c r="AE1057" s="35">
        <f>SUMIFS(рўйхат!AD:AD,рўйхат!$CX:$CX,$B$1064,рўйхат!$D:$D,$C1057)</f>
        <v/>
      </c>
      <c r="AF1057" s="36">
        <f>SUMIFS(рўйхат!AE:AE,рўйхат!$CX:$CX,$B$1064,рўйхат!$D:$D,$C1057)</f>
        <v/>
      </c>
      <c r="AG1057" s="35">
        <f>SUMIFS(рўйхат!AH:AH,рўйхат!$CX:$CX,$B$1064,рўйхат!$D:$D,$C1057)</f>
        <v/>
      </c>
      <c r="AH1057" s="36">
        <f>SUMIFS(рўйхат!AI:AI,рўйхат!$CX:$CX,$B$1064,рўйхат!$D:$D,$C1057)</f>
        <v/>
      </c>
      <c r="AI1057" s="35">
        <f>SUMIFS(рўйхат!AJ:AJ,рўйхат!$CX:$CX,$B$1064,рўйхат!$D:$D,$C1057)</f>
        <v/>
      </c>
      <c r="AJ1057" s="36">
        <f>SUMIFS(рўйхат!AK:AK,рўйхат!$CX:$CX,$B$1064,рўйхат!$D:$D,$C1057)</f>
        <v/>
      </c>
      <c r="AK1057" s="35">
        <f>SUMIFS(рўйхат!AL:AL,рўйхат!$CX:$CX,$B$1064,рўйхат!$D:$D,$C1057)</f>
        <v/>
      </c>
      <c r="AL1057" s="36">
        <f>SUMIFS(рўйхат!AM:AM,рўйхат!$CX:$CX,$B$1064,рўйхат!$D:$D,$C1057)</f>
        <v/>
      </c>
      <c r="AM1057" s="77">
        <f>IFERROR(Q1057/E1057,0)</f>
        <v/>
      </c>
      <c r="AN1057" s="77">
        <f>IFERROR(R1057/F1057,0)</f>
        <v/>
      </c>
      <c r="AO1057" s="35">
        <f>SUMIFS(рўйхат!AX:AX,рўйхат!$CX:$CX,$B$1064,рўйхат!$D:$D,$C1057)</f>
        <v/>
      </c>
      <c r="AP1057" s="36">
        <f>SUMIFS(рўйхат!AY:AY,рўйхат!$CX:$CX,$B$1064,рўйхат!$D:$D,$C1057)</f>
        <v/>
      </c>
      <c r="AQ1057" s="35">
        <f>SUMIFS(рўйхат!AZ:AZ,рўйхат!$CX:$CX,$B$1064,рўйхат!$D:$D,$C1057)</f>
        <v/>
      </c>
      <c r="AR1057" s="36">
        <f>SUMIFS(рўйхат!BA:BA,рўйхат!$CX:$CX,$B$1064,рўйхат!$D:$D,$C1057)</f>
        <v/>
      </c>
      <c r="AS1057" s="35">
        <f>SUMIFS(рўйхат!BB:BB,рўйхат!$CX:$CX,$B$1064,рўйхат!$D:$D,$C1057)</f>
        <v/>
      </c>
      <c r="AT1057" s="36">
        <f>SUMIFS(рўйхат!BC:BC,рўйхат!$CX:$CX,$B$1064,рўйхат!$D:$D,$C1057)</f>
        <v/>
      </c>
      <c r="AU1057" s="35">
        <f>SUMIFS(рўйхат!BD:BD,рўйхат!$CX:$CX,$B$1064,рўйхат!$D:$D,$C1057)</f>
        <v/>
      </c>
      <c r="AV1057" s="36">
        <f>SUMIFS(рўйхат!BE:BE,рўйхат!$CX:$CX,$B$1064,рўйхат!$D:$D,$C1057)</f>
        <v/>
      </c>
      <c r="AW1057" s="35">
        <f>SUMIFS(рўйхат!BF:BF,рўйхат!$CX:$CX,$B$1064,рўйхат!$D:$D,$C1057)</f>
        <v/>
      </c>
      <c r="AX1057" s="36">
        <f>SUMIFS(рўйхат!BG:BG,рўйхат!$CX:$CX,$B$1064,рўйхат!$D:$D,$C1057)</f>
        <v/>
      </c>
      <c r="AY1057" s="35">
        <f>SUMIFS(рўйхат!BH:BH,рўйхат!$CX:$CX,$B$1064,рўйхат!$D:$D,$C1057)</f>
        <v/>
      </c>
      <c r="AZ1057" s="36">
        <f>SUMIFS(рўйхат!BI:BI,рўйхат!$CX:$CX,$B$1064,рўйхат!$D:$D,$C1057)</f>
        <v/>
      </c>
      <c r="BA1057" s="35">
        <f>SUMIFS(рўйхат!BJ:BJ,рўйхат!$CX:$CX,$B$1064,рўйхат!$D:$D,$C1057)</f>
        <v/>
      </c>
      <c r="BB1057" s="36">
        <f>SUMIFS(рўйхат!BK:BK,рўйхат!$CX:$CX,$B$1064,рўйхат!$D:$D,$C1057)</f>
        <v/>
      </c>
      <c r="BC1057" s="77">
        <f>IFERROR(AO1057/E1057,0)</f>
        <v/>
      </c>
      <c r="BD1057" s="77">
        <f>IFERROR(AP1057/F1057,0)</f>
        <v/>
      </c>
      <c r="BE1057" s="35">
        <f>SUMIFS(рўйхат!BL:BL,рўйхат!$CX:$CX,$B$1064,рўйхат!$D:$D,$C1057)</f>
        <v/>
      </c>
      <c r="BF1057" s="36">
        <f>SUMIFS(рўйхат!BM:BM,рўйхат!$CX:$CX,$B$1064,рўйхат!$D:$D,$C1057)</f>
        <v/>
      </c>
      <c r="BG1057" s="35">
        <f>SUMIFS(рўйхат!BN:BN,рўйхат!$CX:$CX,$B$1064,рўйхат!$D:$D,$C1057)</f>
        <v/>
      </c>
      <c r="BH1057" s="36">
        <f>SUMIFS(рўйхат!BO:BO,рўйхат!$CX:$CX,$B$1064,рўйхат!$D:$D,$C1057)</f>
        <v/>
      </c>
      <c r="BI1057" s="35">
        <f>SUMIFS(рўйхат!BP:BP,рўйхат!$CX:$CX,$B$1064,рўйхат!$D:$D,$C1057)</f>
        <v/>
      </c>
      <c r="BJ1057" s="36">
        <f>SUMIFS(рўйхат!BQ:BQ,рўйхат!$CX:$CX,$B$1064,рўйхат!$D:$D,$C1057)</f>
        <v/>
      </c>
      <c r="BK1057" s="35">
        <f>SUMIFS(рўйхат!BR:BR,рўйхат!$CX:$CX,$B$1064,рўйхат!$D:$D,$C1057)</f>
        <v/>
      </c>
      <c r="BL1057" s="36">
        <f>SUMIFS(рўйхат!BS:BS,рўйхат!$CX:$CX,$B$1064,рўйхат!$D:$D,$C1057)</f>
        <v/>
      </c>
      <c r="BM1057" s="35">
        <f>SUMIFS(рўйхат!BT:BT,рўйхат!$CX:$CX,$B$1064,рўйхат!$D:$D,$C1057)</f>
        <v/>
      </c>
      <c r="BN1057" s="36">
        <f>SUMIFS(рўйхат!BU:BU,рўйхат!$CX:$CX,$B$1064,рўйхат!$D:$D,$C1057)</f>
        <v/>
      </c>
      <c r="BO1057" s="35">
        <f>SUMIFS(рўйхат!BX:BX,рўйхат!$CX:$CX,$B$1064,рўйхат!$D:$D,$C1057)</f>
        <v/>
      </c>
      <c r="BP1057" s="36">
        <f>SUMIFS(рўйхат!BY:BY,рўйхат!$CX:$CX,$B$1064,рўйхат!$D:$D,$C1057)</f>
        <v/>
      </c>
      <c r="BQ1057" s="35">
        <f>SUMIFS(рўйхат!BZ:BZ,рўйхат!$CX:$CX,$B$1064,рўйхат!$D:$D,$C1057)</f>
        <v/>
      </c>
      <c r="BR1057" s="36">
        <f>SUMIFS(рўйхат!CA:CA,рўйхат!$CX:$CX,$B$1064,рўйхат!$D:$D,$C1057)</f>
        <v/>
      </c>
      <c r="BS1057" s="35">
        <f>SUMIFS(рўйхат!CB:CB,рўйхат!$CX:$CX,$B$1064,рўйхат!$D:$D,$C1057)</f>
        <v/>
      </c>
      <c r="BT1057" s="36">
        <f>SUMIFS(рўйхат!CC:CC,рўйхат!$CX:$CX,$B$1064,рўйхат!$D:$D,$C1057)</f>
        <v/>
      </c>
      <c r="BU1057" s="35">
        <f>SUMIFS(рўйхат!CD:CD,рўйхат!$CX:$CX,$B$1064,рўйхат!$D:$D,$C1057)</f>
        <v/>
      </c>
      <c r="BV1057" s="36">
        <f>SUMIFS(рўйхат!CE:CE,рўйхат!$CX:$CX,$B$1064,рўйхат!$D:$D,$C1057)</f>
        <v/>
      </c>
      <c r="BW1057" s="35">
        <f>SUMIFS(рўйхат!CH:CH,рўйхат!$CX:$CX,$B$1064,рўйхат!$D:$D,$C1057)</f>
        <v/>
      </c>
      <c r="BX1057" s="36">
        <f>SUMIFS(рўйхат!CI:CI,рўйхат!$CX:$CX,$B$1064,рўйхат!$D:$D,$C1057)</f>
        <v/>
      </c>
      <c r="BY1057" s="35">
        <f>SUMIFS(рўйхат!CJ:CJ,рўйхат!$CX:$CX,$B$1064,рўйхат!$D:$D,$C1057)</f>
        <v/>
      </c>
      <c r="BZ1057" s="36">
        <f>SUMIFS(рўйхат!CK:CK,рўйхат!$CX:$CX,$B$1064,рўйхат!$D:$D,$C1057)</f>
        <v/>
      </c>
      <c r="CA1057" s="35">
        <f>SUMIFS(рўйхат!CL:CL,рўйхат!$CX:$CX,$B$1064,рўйхат!$D:$D,$C1057)</f>
        <v/>
      </c>
      <c r="CB1057" s="36">
        <f>SUMIFS(рўйхат!CM:CM,рўйхат!$CX:$CX,$B$1064,рўйхат!$D:$D,$C1057)</f>
        <v/>
      </c>
      <c r="CC1057" s="35">
        <f>SUMIFS(рўйхат!CN:CN,рўйхат!$CX:$CX,$B$1064,рўйхат!$D:$D,$C1057)</f>
        <v/>
      </c>
      <c r="CD1057" s="36">
        <f>SUMIFS(рўйхат!CO:CO,рўйхат!$CX:$CX,$B$1064,рўйхат!$D:$D,$C1057)</f>
        <v/>
      </c>
      <c r="CE1057" s="77">
        <f>IFERROR(BE1057/(Q1057+BE1057),0)</f>
        <v/>
      </c>
      <c r="CF1057" s="78">
        <f>IFERROR(BF1057/(R1057+BF1057),0)</f>
        <v/>
      </c>
    </row>
    <row r="1058" hidden="1" outlineLevel="1" ht="30" customFormat="1" customHeight="1" s="8">
      <c r="A1058" s="39" t="n"/>
      <c r="B1058" s="50" t="n">
        <v>60</v>
      </c>
      <c r="C1058" s="131" t="inlineStr">
        <is>
          <t>Хорижда бўлган фуқароларга иш ҳақи тўланиши</t>
        </is>
      </c>
      <c r="D1058" s="51" t="n"/>
      <c r="E1058" s="35">
        <f>SUMIFS(рўйхат!F:F,рўйхат!$CX:$CX,$B$1064,рўйхат!$D:$D,$C1058)</f>
        <v/>
      </c>
      <c r="F1058" s="36">
        <f>SUMIFS(рўйхат!G:G,рўйхат!$CX:$CX,$B$1064,рўйхат!$D:$D,$C1058)</f>
        <v/>
      </c>
      <c r="G1058" s="35">
        <f>SUMIFS(рўйхат!H:H,рўйхат!$CX:$CX,$B$1064,рўйхат!$D:$D,$C1058)</f>
        <v/>
      </c>
      <c r="H1058" s="36">
        <f>SUMIFS(рўйхат!I:I,рўйхат!$CX:$CX,$B$1064,рўйхат!$D:$D,$C1058)</f>
        <v/>
      </c>
      <c r="I1058" s="35">
        <f>SUMIFS(рўйхат!J:J,рўйхат!$CX:$CX,$B$1064,рўйхат!$D:$D,$C1058)</f>
        <v/>
      </c>
      <c r="J1058" s="36">
        <f>SUMIFS(рўйхат!K:K,рўйхат!$CX:$CX,$B$1064,рўйхат!$D:$D,$C1058)</f>
        <v/>
      </c>
      <c r="K1058" s="35">
        <f>SUMIFS(рўйхат!L:L,рўйхат!$CX:$CX,$B$1064,рўйхат!$D:$D,$C1058)</f>
        <v/>
      </c>
      <c r="L1058" s="36">
        <f>SUMIFS(рўйхат!M:M,рўйхат!$CX:$CX,$B$1064,рўйхат!$D:$D,$C1058)</f>
        <v/>
      </c>
      <c r="M1058" s="35">
        <f>SUMIFS(рўйхат!N:N,рўйхат!$CX:$CX,$B$1064,рўйхат!$D:$D,$C1058)</f>
        <v/>
      </c>
      <c r="N1058" s="36">
        <f>SUMIFS(рўйхат!O:O,рўйхат!$CX:$CX,$B$1064,рўйхат!$D:$D,$C1058)</f>
        <v/>
      </c>
      <c r="O1058" s="34">
        <f>IFERROR(M1058/E1058,0)</f>
        <v/>
      </c>
      <c r="P1058" s="34">
        <f>IFERROR(N1058/F1058,0)</f>
        <v/>
      </c>
      <c r="Q1058" s="35">
        <f>SUMIFS(рўйхат!P:P,рўйхат!$CX:$CX,$B$1064,рўйхат!$D:$D,$C1058)</f>
        <v/>
      </c>
      <c r="R1058" s="36">
        <f>SUMIFS(рўйхат!Q:Q,рўйхат!$CX:$CX,$B$1064,рўйхат!$D:$D,$C1058)</f>
        <v/>
      </c>
      <c r="S1058" s="35">
        <f>SUMIFS(рўйхат!R:R,рўйхат!$CX:$CX,$B$1064,рўйхат!$D:$D,$C1058)</f>
        <v/>
      </c>
      <c r="T1058" s="36">
        <f>SUMIFS(рўйхат!S:S,рўйхат!$CX:$CX,$B$1064,рўйхат!$D:$D,$C1058)</f>
        <v/>
      </c>
      <c r="U1058" s="35">
        <f>SUMIFS(рўйхат!T:T,рўйхат!$CX:$CX,$B$1064,рўйхат!$D:$D,$C1058)</f>
        <v/>
      </c>
      <c r="V1058" s="36">
        <f>SUMIFS(рўйхат!U:U,рўйхат!$CX:$CX,$B$1064,рўйхат!$D:$D,$C1058)</f>
        <v/>
      </c>
      <c r="W1058" s="35">
        <f>SUMIFS(рўйхат!V:V,рўйхат!$CX:$CX,$B$1064,рўйхат!$D:$D,$C1058)</f>
        <v/>
      </c>
      <c r="X1058" s="36">
        <f>SUMIFS(рўйхат!W:W,рўйхат!$CX:$CX,$B$1064,рўйхат!$D:$D,$C1058)</f>
        <v/>
      </c>
      <c r="Y1058" s="35">
        <f>SUMIFS(рўйхат!X:X,рўйхат!$CX:$CX,$B$1064,рўйхат!$D:$D,$C1058)</f>
        <v/>
      </c>
      <c r="Z1058" s="36">
        <f>SUMIFS(рўйхат!Y:Y,рўйхат!$CX:$CX,$B$1064,рўйхат!$D:$D,$C1058)</f>
        <v/>
      </c>
      <c r="AA1058" s="35">
        <f>SUMIFS(рўйхат!Z:Z,рўйхат!$CX:$CX,$B$1064,рўйхат!$D:$D,$C1058)</f>
        <v/>
      </c>
      <c r="AB1058" s="36">
        <f>SUMIFS(рўйхат!AA:AA,рўйхат!$CX:$CX,$B$1064,рўйхат!$D:$D,$C1058)</f>
        <v/>
      </c>
      <c r="AC1058" s="35">
        <f>SUMIFS(рўйхат!AB:AB,рўйхат!$CX:$CX,$B$1064,рўйхат!$D:$D,$C1058)</f>
        <v/>
      </c>
      <c r="AD1058" s="36">
        <f>SUMIFS(рўйхат!AC:AC,рўйхат!$CX:$CX,$B$1064,рўйхат!$D:$D,$C1058)</f>
        <v/>
      </c>
      <c r="AE1058" s="35">
        <f>SUMIFS(рўйхат!AD:AD,рўйхат!$CX:$CX,$B$1064,рўйхат!$D:$D,$C1058)</f>
        <v/>
      </c>
      <c r="AF1058" s="36">
        <f>SUMIFS(рўйхат!AE:AE,рўйхат!$CX:$CX,$B$1064,рўйхат!$D:$D,$C1058)</f>
        <v/>
      </c>
      <c r="AG1058" s="35">
        <f>SUMIFS(рўйхат!AH:AH,рўйхат!$CX:$CX,$B$1064,рўйхат!$D:$D,$C1058)</f>
        <v/>
      </c>
      <c r="AH1058" s="36">
        <f>SUMIFS(рўйхат!AI:AI,рўйхат!$CX:$CX,$B$1064,рўйхат!$D:$D,$C1058)</f>
        <v/>
      </c>
      <c r="AI1058" s="35">
        <f>SUMIFS(рўйхат!AJ:AJ,рўйхат!$CX:$CX,$B$1064,рўйхат!$D:$D,$C1058)</f>
        <v/>
      </c>
      <c r="AJ1058" s="36">
        <f>SUMIFS(рўйхат!AK:AK,рўйхат!$CX:$CX,$B$1064,рўйхат!$D:$D,$C1058)</f>
        <v/>
      </c>
      <c r="AK1058" s="35">
        <f>SUMIFS(рўйхат!AL:AL,рўйхат!$CX:$CX,$B$1064,рўйхат!$D:$D,$C1058)</f>
        <v/>
      </c>
      <c r="AL1058" s="36">
        <f>SUMIFS(рўйхат!AM:AM,рўйхат!$CX:$CX,$B$1064,рўйхат!$D:$D,$C1058)</f>
        <v/>
      </c>
      <c r="AM1058" s="77">
        <f>IFERROR(Q1058/E1058,0)</f>
        <v/>
      </c>
      <c r="AN1058" s="77">
        <f>IFERROR(R1058/F1058,0)</f>
        <v/>
      </c>
      <c r="AO1058" s="35">
        <f>SUMIFS(рўйхат!AX:AX,рўйхат!$CX:$CX,$B$1064,рўйхат!$D:$D,$C1058)</f>
        <v/>
      </c>
      <c r="AP1058" s="36">
        <f>SUMIFS(рўйхат!AY:AY,рўйхат!$CX:$CX,$B$1064,рўйхат!$D:$D,$C1058)</f>
        <v/>
      </c>
      <c r="AQ1058" s="35">
        <f>SUMIFS(рўйхат!AZ:AZ,рўйхат!$CX:$CX,$B$1064,рўйхат!$D:$D,$C1058)</f>
        <v/>
      </c>
      <c r="AR1058" s="36">
        <f>SUMIFS(рўйхат!BA:BA,рўйхат!$CX:$CX,$B$1064,рўйхат!$D:$D,$C1058)</f>
        <v/>
      </c>
      <c r="AS1058" s="35">
        <f>SUMIFS(рўйхат!BB:BB,рўйхат!$CX:$CX,$B$1064,рўйхат!$D:$D,$C1058)</f>
        <v/>
      </c>
      <c r="AT1058" s="36">
        <f>SUMIFS(рўйхат!BC:BC,рўйхат!$CX:$CX,$B$1064,рўйхат!$D:$D,$C1058)</f>
        <v/>
      </c>
      <c r="AU1058" s="35">
        <f>SUMIFS(рўйхат!BD:BD,рўйхат!$CX:$CX,$B$1064,рўйхат!$D:$D,$C1058)</f>
        <v/>
      </c>
      <c r="AV1058" s="36">
        <f>SUMIFS(рўйхат!BE:BE,рўйхат!$CX:$CX,$B$1064,рўйхат!$D:$D,$C1058)</f>
        <v/>
      </c>
      <c r="AW1058" s="35">
        <f>SUMIFS(рўйхат!BF:BF,рўйхат!$CX:$CX,$B$1064,рўйхат!$D:$D,$C1058)</f>
        <v/>
      </c>
      <c r="AX1058" s="36">
        <f>SUMIFS(рўйхат!BG:BG,рўйхат!$CX:$CX,$B$1064,рўйхат!$D:$D,$C1058)</f>
        <v/>
      </c>
      <c r="AY1058" s="35">
        <f>SUMIFS(рўйхат!BH:BH,рўйхат!$CX:$CX,$B$1064,рўйхат!$D:$D,$C1058)</f>
        <v/>
      </c>
      <c r="AZ1058" s="36">
        <f>SUMIFS(рўйхат!BI:BI,рўйхат!$CX:$CX,$B$1064,рўйхат!$D:$D,$C1058)</f>
        <v/>
      </c>
      <c r="BA1058" s="35">
        <f>SUMIFS(рўйхат!BJ:BJ,рўйхат!$CX:$CX,$B$1064,рўйхат!$D:$D,$C1058)</f>
        <v/>
      </c>
      <c r="BB1058" s="36">
        <f>SUMIFS(рўйхат!BK:BK,рўйхат!$CX:$CX,$B$1064,рўйхат!$D:$D,$C1058)</f>
        <v/>
      </c>
      <c r="BC1058" s="77">
        <f>IFERROR(AO1058/E1058,0)</f>
        <v/>
      </c>
      <c r="BD1058" s="77">
        <f>IFERROR(AP1058/F1058,0)</f>
        <v/>
      </c>
      <c r="BE1058" s="35">
        <f>SUMIFS(рўйхат!BL:BL,рўйхат!$CX:$CX,$B$1064,рўйхат!$D:$D,$C1058)</f>
        <v/>
      </c>
      <c r="BF1058" s="36">
        <f>SUMIFS(рўйхат!BM:BM,рўйхат!$CX:$CX,$B$1064,рўйхат!$D:$D,$C1058)</f>
        <v/>
      </c>
      <c r="BG1058" s="35">
        <f>SUMIFS(рўйхат!BN:BN,рўйхат!$CX:$CX,$B$1064,рўйхат!$D:$D,$C1058)</f>
        <v/>
      </c>
      <c r="BH1058" s="36">
        <f>SUMIFS(рўйхат!BO:BO,рўйхат!$CX:$CX,$B$1064,рўйхат!$D:$D,$C1058)</f>
        <v/>
      </c>
      <c r="BI1058" s="35">
        <f>SUMIFS(рўйхат!BP:BP,рўйхат!$CX:$CX,$B$1064,рўйхат!$D:$D,$C1058)</f>
        <v/>
      </c>
      <c r="BJ1058" s="36">
        <f>SUMIFS(рўйхат!BQ:BQ,рўйхат!$CX:$CX,$B$1064,рўйхат!$D:$D,$C1058)</f>
        <v/>
      </c>
      <c r="BK1058" s="35">
        <f>SUMIFS(рўйхат!BR:BR,рўйхат!$CX:$CX,$B$1064,рўйхат!$D:$D,$C1058)</f>
        <v/>
      </c>
      <c r="BL1058" s="36">
        <f>SUMIFS(рўйхат!BS:BS,рўйхат!$CX:$CX,$B$1064,рўйхат!$D:$D,$C1058)</f>
        <v/>
      </c>
      <c r="BM1058" s="35">
        <f>SUMIFS(рўйхат!BT:BT,рўйхат!$CX:$CX,$B$1064,рўйхат!$D:$D,$C1058)</f>
        <v/>
      </c>
      <c r="BN1058" s="36">
        <f>SUMIFS(рўйхат!BU:BU,рўйхат!$CX:$CX,$B$1064,рўйхат!$D:$D,$C1058)</f>
        <v/>
      </c>
      <c r="BO1058" s="35">
        <f>SUMIFS(рўйхат!BX:BX,рўйхат!$CX:$CX,$B$1064,рўйхат!$D:$D,$C1058)</f>
        <v/>
      </c>
      <c r="BP1058" s="36">
        <f>SUMIFS(рўйхат!BY:BY,рўйхат!$CX:$CX,$B$1064,рўйхат!$D:$D,$C1058)</f>
        <v/>
      </c>
      <c r="BQ1058" s="35">
        <f>SUMIFS(рўйхат!BZ:BZ,рўйхат!$CX:$CX,$B$1064,рўйхат!$D:$D,$C1058)</f>
        <v/>
      </c>
      <c r="BR1058" s="36">
        <f>SUMIFS(рўйхат!CA:CA,рўйхат!$CX:$CX,$B$1064,рўйхат!$D:$D,$C1058)</f>
        <v/>
      </c>
      <c r="BS1058" s="35">
        <f>SUMIFS(рўйхат!CB:CB,рўйхат!$CX:$CX,$B$1064,рўйхат!$D:$D,$C1058)</f>
        <v/>
      </c>
      <c r="BT1058" s="36">
        <f>SUMIFS(рўйхат!CC:CC,рўйхат!$CX:$CX,$B$1064,рўйхат!$D:$D,$C1058)</f>
        <v/>
      </c>
      <c r="BU1058" s="35">
        <f>SUMIFS(рўйхат!CD:CD,рўйхат!$CX:$CX,$B$1064,рўйхат!$D:$D,$C1058)</f>
        <v/>
      </c>
      <c r="BV1058" s="36">
        <f>SUMIFS(рўйхат!CE:CE,рўйхат!$CX:$CX,$B$1064,рўйхат!$D:$D,$C1058)</f>
        <v/>
      </c>
      <c r="BW1058" s="35">
        <f>SUMIFS(рўйхат!CH:CH,рўйхат!$CX:$CX,$B$1064,рўйхат!$D:$D,$C1058)</f>
        <v/>
      </c>
      <c r="BX1058" s="36">
        <f>SUMIFS(рўйхат!CI:CI,рўйхат!$CX:$CX,$B$1064,рўйхат!$D:$D,$C1058)</f>
        <v/>
      </c>
      <c r="BY1058" s="35">
        <f>SUMIFS(рўйхат!CJ:CJ,рўйхат!$CX:$CX,$B$1064,рўйхат!$D:$D,$C1058)</f>
        <v/>
      </c>
      <c r="BZ1058" s="36">
        <f>SUMIFS(рўйхат!CK:CK,рўйхат!$CX:$CX,$B$1064,рўйхат!$D:$D,$C1058)</f>
        <v/>
      </c>
      <c r="CA1058" s="35">
        <f>SUMIFS(рўйхат!CL:CL,рўйхат!$CX:$CX,$B$1064,рўйхат!$D:$D,$C1058)</f>
        <v/>
      </c>
      <c r="CB1058" s="36">
        <f>SUMIFS(рўйхат!CM:CM,рўйхат!$CX:$CX,$B$1064,рўйхат!$D:$D,$C1058)</f>
        <v/>
      </c>
      <c r="CC1058" s="35">
        <f>SUMIFS(рўйхат!CN:CN,рўйхат!$CX:$CX,$B$1064,рўйхат!$D:$D,$C1058)</f>
        <v/>
      </c>
      <c r="CD1058" s="36">
        <f>SUMIFS(рўйхат!CO:CO,рўйхат!$CX:$CX,$B$1064,рўйхат!$D:$D,$C1058)</f>
        <v/>
      </c>
      <c r="CE1058" s="77">
        <f>IFERROR(BE1058/(Q1058+BE1058),0)</f>
        <v/>
      </c>
      <c r="CF1058" s="78">
        <f>IFERROR(BF1058/(R1058+BF1058),0)</f>
        <v/>
      </c>
    </row>
    <row r="1059" hidden="1" outlineLevel="1" ht="30" customFormat="1" customHeight="1" s="8">
      <c r="A1059" s="39" t="n"/>
      <c r="B1059" s="50" t="n">
        <v>61</v>
      </c>
      <c r="C1059" s="131" t="inlineStr">
        <is>
          <t>Якунига етмаган харидларда нархларни ошириб кўрсатилиш ҳолатлари таҳлили (UZEX)</t>
        </is>
      </c>
      <c r="D1059" s="51" t="n"/>
      <c r="E1059" s="35">
        <f>SUMIFS(рўйхат!F:F,рўйхат!$CX:$CX,$B$1064,рўйхат!$D:$D,$C1059)</f>
        <v/>
      </c>
      <c r="F1059" s="36">
        <f>SUMIFS(рўйхат!G:G,рўйхат!$CX:$CX,$B$1064,рўйхат!$D:$D,$C1059)</f>
        <v/>
      </c>
      <c r="G1059" s="35">
        <f>SUMIFS(рўйхат!H:H,рўйхат!$CX:$CX,$B$1064,рўйхат!$D:$D,$C1059)</f>
        <v/>
      </c>
      <c r="H1059" s="36">
        <f>SUMIFS(рўйхат!I:I,рўйхат!$CX:$CX,$B$1064,рўйхат!$D:$D,$C1059)</f>
        <v/>
      </c>
      <c r="I1059" s="35">
        <f>SUMIFS(рўйхат!J:J,рўйхат!$CX:$CX,$B$1064,рўйхат!$D:$D,$C1059)</f>
        <v/>
      </c>
      <c r="J1059" s="36">
        <f>SUMIFS(рўйхат!K:K,рўйхат!$CX:$CX,$B$1064,рўйхат!$D:$D,$C1059)</f>
        <v/>
      </c>
      <c r="K1059" s="35">
        <f>SUMIFS(рўйхат!L:L,рўйхат!$CX:$CX,$B$1064,рўйхат!$D:$D,$C1059)</f>
        <v/>
      </c>
      <c r="L1059" s="36">
        <f>SUMIFS(рўйхат!M:M,рўйхат!$CX:$CX,$B$1064,рўйхат!$D:$D,$C1059)</f>
        <v/>
      </c>
      <c r="M1059" s="35">
        <f>SUMIFS(рўйхат!N:N,рўйхат!$CX:$CX,$B$1064,рўйхат!$D:$D,$C1059)</f>
        <v/>
      </c>
      <c r="N1059" s="36">
        <f>SUMIFS(рўйхат!O:O,рўйхат!$CX:$CX,$B$1064,рўйхат!$D:$D,$C1059)</f>
        <v/>
      </c>
      <c r="O1059" s="34">
        <f>IFERROR(M1059/E1059,0)</f>
        <v/>
      </c>
      <c r="P1059" s="34">
        <f>IFERROR(N1059/F1059,0)</f>
        <v/>
      </c>
      <c r="Q1059" s="35">
        <f>SUMIFS(рўйхат!P:P,рўйхат!$CX:$CX,$B$1064,рўйхат!$D:$D,$C1059)</f>
        <v/>
      </c>
      <c r="R1059" s="36">
        <f>SUMIFS(рўйхат!Q:Q,рўйхат!$CX:$CX,$B$1064,рўйхат!$D:$D,$C1059)</f>
        <v/>
      </c>
      <c r="S1059" s="35">
        <f>SUMIFS(рўйхат!R:R,рўйхат!$CX:$CX,$B$1064,рўйхат!$D:$D,$C1059)</f>
        <v/>
      </c>
      <c r="T1059" s="36">
        <f>SUMIFS(рўйхат!S:S,рўйхат!$CX:$CX,$B$1064,рўйхат!$D:$D,$C1059)</f>
        <v/>
      </c>
      <c r="U1059" s="35">
        <f>SUMIFS(рўйхат!T:T,рўйхат!$CX:$CX,$B$1064,рўйхат!$D:$D,$C1059)</f>
        <v/>
      </c>
      <c r="V1059" s="36">
        <f>SUMIFS(рўйхат!U:U,рўйхат!$CX:$CX,$B$1064,рўйхат!$D:$D,$C1059)</f>
        <v/>
      </c>
      <c r="W1059" s="35">
        <f>SUMIFS(рўйхат!V:V,рўйхат!$CX:$CX,$B$1064,рўйхат!$D:$D,$C1059)</f>
        <v/>
      </c>
      <c r="X1059" s="36">
        <f>SUMIFS(рўйхат!W:W,рўйхат!$CX:$CX,$B$1064,рўйхат!$D:$D,$C1059)</f>
        <v/>
      </c>
      <c r="Y1059" s="35">
        <f>SUMIFS(рўйхат!X:X,рўйхат!$CX:$CX,$B$1064,рўйхат!$D:$D,$C1059)</f>
        <v/>
      </c>
      <c r="Z1059" s="36">
        <f>SUMIFS(рўйхат!Y:Y,рўйхат!$CX:$CX,$B$1064,рўйхат!$D:$D,$C1059)</f>
        <v/>
      </c>
      <c r="AA1059" s="35">
        <f>SUMIFS(рўйхат!Z:Z,рўйхат!$CX:$CX,$B$1064,рўйхат!$D:$D,$C1059)</f>
        <v/>
      </c>
      <c r="AB1059" s="36">
        <f>SUMIFS(рўйхат!AA:AA,рўйхат!$CX:$CX,$B$1064,рўйхат!$D:$D,$C1059)</f>
        <v/>
      </c>
      <c r="AC1059" s="35">
        <f>SUMIFS(рўйхат!AB:AB,рўйхат!$CX:$CX,$B$1064,рўйхат!$D:$D,$C1059)</f>
        <v/>
      </c>
      <c r="AD1059" s="36">
        <f>SUMIFS(рўйхат!AC:AC,рўйхат!$CX:$CX,$B$1064,рўйхат!$D:$D,$C1059)</f>
        <v/>
      </c>
      <c r="AE1059" s="35">
        <f>SUMIFS(рўйхат!AD:AD,рўйхат!$CX:$CX,$B$1064,рўйхат!$D:$D,$C1059)</f>
        <v/>
      </c>
      <c r="AF1059" s="36">
        <f>SUMIFS(рўйхат!AE:AE,рўйхат!$CX:$CX,$B$1064,рўйхат!$D:$D,$C1059)</f>
        <v/>
      </c>
      <c r="AG1059" s="35">
        <f>SUMIFS(рўйхат!AH:AH,рўйхат!$CX:$CX,$B$1064,рўйхат!$D:$D,$C1059)</f>
        <v/>
      </c>
      <c r="AH1059" s="36">
        <f>SUMIFS(рўйхат!AI:AI,рўйхат!$CX:$CX,$B$1064,рўйхат!$D:$D,$C1059)</f>
        <v/>
      </c>
      <c r="AI1059" s="35">
        <f>SUMIFS(рўйхат!AJ:AJ,рўйхат!$CX:$CX,$B$1064,рўйхат!$D:$D,$C1059)</f>
        <v/>
      </c>
      <c r="AJ1059" s="36">
        <f>SUMIFS(рўйхат!AK:AK,рўйхат!$CX:$CX,$B$1064,рўйхат!$D:$D,$C1059)</f>
        <v/>
      </c>
      <c r="AK1059" s="35">
        <f>SUMIFS(рўйхат!AL:AL,рўйхат!$CX:$CX,$B$1064,рўйхат!$D:$D,$C1059)</f>
        <v/>
      </c>
      <c r="AL1059" s="36">
        <f>SUMIFS(рўйхат!AM:AM,рўйхат!$CX:$CX,$B$1064,рўйхат!$D:$D,$C1059)</f>
        <v/>
      </c>
      <c r="AM1059" s="77">
        <f>IFERROR(Q1059/E1059,0)</f>
        <v/>
      </c>
      <c r="AN1059" s="77">
        <f>IFERROR(R1059/F1059,0)</f>
        <v/>
      </c>
      <c r="AO1059" s="35">
        <f>SUMIFS(рўйхат!AX:AX,рўйхат!$CX:$CX,$B$1064,рўйхат!$D:$D,$C1059)</f>
        <v/>
      </c>
      <c r="AP1059" s="36">
        <f>SUMIFS(рўйхат!AY:AY,рўйхат!$CX:$CX,$B$1064,рўйхат!$D:$D,$C1059)</f>
        <v/>
      </c>
      <c r="AQ1059" s="35">
        <f>SUMIFS(рўйхат!AZ:AZ,рўйхат!$CX:$CX,$B$1064,рўйхат!$D:$D,$C1059)</f>
        <v/>
      </c>
      <c r="AR1059" s="36">
        <f>SUMIFS(рўйхат!BA:BA,рўйхат!$CX:$CX,$B$1064,рўйхат!$D:$D,$C1059)</f>
        <v/>
      </c>
      <c r="AS1059" s="35">
        <f>SUMIFS(рўйхат!BB:BB,рўйхат!$CX:$CX,$B$1064,рўйхат!$D:$D,$C1059)</f>
        <v/>
      </c>
      <c r="AT1059" s="36">
        <f>SUMIFS(рўйхат!BC:BC,рўйхат!$CX:$CX,$B$1064,рўйхат!$D:$D,$C1059)</f>
        <v/>
      </c>
      <c r="AU1059" s="35">
        <f>SUMIFS(рўйхат!BD:BD,рўйхат!$CX:$CX,$B$1064,рўйхат!$D:$D,$C1059)</f>
        <v/>
      </c>
      <c r="AV1059" s="36">
        <f>SUMIFS(рўйхат!BE:BE,рўйхат!$CX:$CX,$B$1064,рўйхат!$D:$D,$C1059)</f>
        <v/>
      </c>
      <c r="AW1059" s="35">
        <f>SUMIFS(рўйхат!BF:BF,рўйхат!$CX:$CX,$B$1064,рўйхат!$D:$D,$C1059)</f>
        <v/>
      </c>
      <c r="AX1059" s="36">
        <f>SUMIFS(рўйхат!BG:BG,рўйхат!$CX:$CX,$B$1064,рўйхат!$D:$D,$C1059)</f>
        <v/>
      </c>
      <c r="AY1059" s="35">
        <f>SUMIFS(рўйхат!BH:BH,рўйхат!$CX:$CX,$B$1064,рўйхат!$D:$D,$C1059)</f>
        <v/>
      </c>
      <c r="AZ1059" s="36">
        <f>SUMIFS(рўйхат!BI:BI,рўйхат!$CX:$CX,$B$1064,рўйхат!$D:$D,$C1059)</f>
        <v/>
      </c>
      <c r="BA1059" s="35">
        <f>SUMIFS(рўйхат!BJ:BJ,рўйхат!$CX:$CX,$B$1064,рўйхат!$D:$D,$C1059)</f>
        <v/>
      </c>
      <c r="BB1059" s="36">
        <f>SUMIFS(рўйхат!BK:BK,рўйхат!$CX:$CX,$B$1064,рўйхат!$D:$D,$C1059)</f>
        <v/>
      </c>
      <c r="BC1059" s="77">
        <f>IFERROR(AO1059/E1059,0)</f>
        <v/>
      </c>
      <c r="BD1059" s="77">
        <f>IFERROR(AP1059/F1059,0)</f>
        <v/>
      </c>
      <c r="BE1059" s="35">
        <f>SUMIFS(рўйхат!BL:BL,рўйхат!$CX:$CX,$B$1064,рўйхат!$D:$D,$C1059)</f>
        <v/>
      </c>
      <c r="BF1059" s="36">
        <f>SUMIFS(рўйхат!BM:BM,рўйхат!$CX:$CX,$B$1064,рўйхат!$D:$D,$C1059)</f>
        <v/>
      </c>
      <c r="BG1059" s="35">
        <f>SUMIFS(рўйхат!BN:BN,рўйхат!$CX:$CX,$B$1064,рўйхат!$D:$D,$C1059)</f>
        <v/>
      </c>
      <c r="BH1059" s="36">
        <f>SUMIFS(рўйхат!BO:BO,рўйхат!$CX:$CX,$B$1064,рўйхат!$D:$D,$C1059)</f>
        <v/>
      </c>
      <c r="BI1059" s="35">
        <f>SUMIFS(рўйхат!BP:BP,рўйхат!$CX:$CX,$B$1064,рўйхат!$D:$D,$C1059)</f>
        <v/>
      </c>
      <c r="BJ1059" s="36">
        <f>SUMIFS(рўйхат!BQ:BQ,рўйхат!$CX:$CX,$B$1064,рўйхат!$D:$D,$C1059)</f>
        <v/>
      </c>
      <c r="BK1059" s="35">
        <f>SUMIFS(рўйхат!BR:BR,рўйхат!$CX:$CX,$B$1064,рўйхат!$D:$D,$C1059)</f>
        <v/>
      </c>
      <c r="BL1059" s="36">
        <f>SUMIFS(рўйхат!BS:BS,рўйхат!$CX:$CX,$B$1064,рўйхат!$D:$D,$C1059)</f>
        <v/>
      </c>
      <c r="BM1059" s="35">
        <f>SUMIFS(рўйхат!BT:BT,рўйхат!$CX:$CX,$B$1064,рўйхат!$D:$D,$C1059)</f>
        <v/>
      </c>
      <c r="BN1059" s="36">
        <f>SUMIFS(рўйхат!BU:BU,рўйхат!$CX:$CX,$B$1064,рўйхат!$D:$D,$C1059)</f>
        <v/>
      </c>
      <c r="BO1059" s="35">
        <f>SUMIFS(рўйхат!BX:BX,рўйхат!$CX:$CX,$B$1064,рўйхат!$D:$D,$C1059)</f>
        <v/>
      </c>
      <c r="BP1059" s="36">
        <f>SUMIFS(рўйхат!BY:BY,рўйхат!$CX:$CX,$B$1064,рўйхат!$D:$D,$C1059)</f>
        <v/>
      </c>
      <c r="BQ1059" s="35">
        <f>SUMIFS(рўйхат!BZ:BZ,рўйхат!$CX:$CX,$B$1064,рўйхат!$D:$D,$C1059)</f>
        <v/>
      </c>
      <c r="BR1059" s="36">
        <f>SUMIFS(рўйхат!CA:CA,рўйхат!$CX:$CX,$B$1064,рўйхат!$D:$D,$C1059)</f>
        <v/>
      </c>
      <c r="BS1059" s="35">
        <f>SUMIFS(рўйхат!CB:CB,рўйхат!$CX:$CX,$B$1064,рўйхат!$D:$D,$C1059)</f>
        <v/>
      </c>
      <c r="BT1059" s="36">
        <f>SUMIFS(рўйхат!CC:CC,рўйхат!$CX:$CX,$B$1064,рўйхат!$D:$D,$C1059)</f>
        <v/>
      </c>
      <c r="BU1059" s="35">
        <f>SUMIFS(рўйхат!CD:CD,рўйхат!$CX:$CX,$B$1064,рўйхат!$D:$D,$C1059)</f>
        <v/>
      </c>
      <c r="BV1059" s="36">
        <f>SUMIFS(рўйхат!CE:CE,рўйхат!$CX:$CX,$B$1064,рўйхат!$D:$D,$C1059)</f>
        <v/>
      </c>
      <c r="BW1059" s="35">
        <f>SUMIFS(рўйхат!CH:CH,рўйхат!$CX:$CX,$B$1064,рўйхат!$D:$D,$C1059)</f>
        <v/>
      </c>
      <c r="BX1059" s="36">
        <f>SUMIFS(рўйхат!CI:CI,рўйхат!$CX:$CX,$B$1064,рўйхат!$D:$D,$C1059)</f>
        <v/>
      </c>
      <c r="BY1059" s="35">
        <f>SUMIFS(рўйхат!CJ:CJ,рўйхат!$CX:$CX,$B$1064,рўйхат!$D:$D,$C1059)</f>
        <v/>
      </c>
      <c r="BZ1059" s="36">
        <f>SUMIFS(рўйхат!CK:CK,рўйхат!$CX:$CX,$B$1064,рўйхат!$D:$D,$C1059)</f>
        <v/>
      </c>
      <c r="CA1059" s="35">
        <f>SUMIFS(рўйхат!CL:CL,рўйхат!$CX:$CX,$B$1064,рўйхат!$D:$D,$C1059)</f>
        <v/>
      </c>
      <c r="CB1059" s="36">
        <f>SUMIFS(рўйхат!CM:CM,рўйхат!$CX:$CX,$B$1064,рўйхат!$D:$D,$C1059)</f>
        <v/>
      </c>
      <c r="CC1059" s="35">
        <f>SUMIFS(рўйхат!CN:CN,рўйхат!$CX:$CX,$B$1064,рўйхат!$D:$D,$C1059)</f>
        <v/>
      </c>
      <c r="CD1059" s="36">
        <f>SUMIFS(рўйхат!CO:CO,рўйхат!$CX:$CX,$B$1064,рўйхат!$D:$D,$C1059)</f>
        <v/>
      </c>
      <c r="CE1059" s="77">
        <f>IFERROR(BE1059/(Q1059+BE1059),0)</f>
        <v/>
      </c>
      <c r="CF1059" s="78">
        <f>IFERROR(BF1059/(R1059+BF1059),0)</f>
        <v/>
      </c>
    </row>
    <row r="1060" hidden="1" outlineLevel="1" ht="30" customFormat="1" customHeight="1" s="8">
      <c r="A1060" s="39" t="n"/>
      <c r="B1060" s="50" t="n">
        <v>62</v>
      </c>
      <c r="C1060" s="131" t="inlineStr">
        <is>
          <t>Manfaatlar to'qnashuvi (COOPERATION)</t>
        </is>
      </c>
      <c r="D1060" s="51" t="n"/>
      <c r="E1060" s="35">
        <f>SUMIFS(рўйхат!F:F,рўйхат!$CX:$CX,$B$1064,рўйхат!$D:$D,$C1060)</f>
        <v/>
      </c>
      <c r="F1060" s="36">
        <f>SUMIFS(рўйхат!G:G,рўйхат!$CX:$CX,$B$1064,рўйхат!$D:$D,$C1060)</f>
        <v/>
      </c>
      <c r="G1060" s="35">
        <f>SUMIFS(рўйхат!H:H,рўйхат!$CX:$CX,$B$1064,рўйхат!$D:$D,$C1060)</f>
        <v/>
      </c>
      <c r="H1060" s="36">
        <f>SUMIFS(рўйхат!I:I,рўйхат!$CX:$CX,$B$1064,рўйхат!$D:$D,$C1060)</f>
        <v/>
      </c>
      <c r="I1060" s="35">
        <f>SUMIFS(рўйхат!J:J,рўйхат!$CX:$CX,$B$1064,рўйхат!$D:$D,$C1060)</f>
        <v/>
      </c>
      <c r="J1060" s="36">
        <f>SUMIFS(рўйхат!K:K,рўйхат!$CX:$CX,$B$1064,рўйхат!$D:$D,$C1060)</f>
        <v/>
      </c>
      <c r="K1060" s="35">
        <f>SUMIFS(рўйхат!L:L,рўйхат!$CX:$CX,$B$1064,рўйхат!$D:$D,$C1060)</f>
        <v/>
      </c>
      <c r="L1060" s="36">
        <f>SUMIFS(рўйхат!M:M,рўйхат!$CX:$CX,$B$1064,рўйхат!$D:$D,$C1060)</f>
        <v/>
      </c>
      <c r="M1060" s="35">
        <f>SUMIFS(рўйхат!N:N,рўйхат!$CX:$CX,$B$1064,рўйхат!$D:$D,$C1060)</f>
        <v/>
      </c>
      <c r="N1060" s="36">
        <f>SUMIFS(рўйхат!O:O,рўйхат!$CX:$CX,$B$1064,рўйхат!$D:$D,$C1060)</f>
        <v/>
      </c>
      <c r="O1060" s="34">
        <f>IFERROR(M1060/E1060,0)</f>
        <v/>
      </c>
      <c r="P1060" s="34">
        <f>IFERROR(N1060/F1060,0)</f>
        <v/>
      </c>
      <c r="Q1060" s="35">
        <f>SUMIFS(рўйхат!P:P,рўйхат!$CX:$CX,$B$1064,рўйхат!$D:$D,$C1060)</f>
        <v/>
      </c>
      <c r="R1060" s="36">
        <f>SUMIFS(рўйхат!Q:Q,рўйхат!$CX:$CX,$B$1064,рўйхат!$D:$D,$C1060)</f>
        <v/>
      </c>
      <c r="S1060" s="35">
        <f>SUMIFS(рўйхат!R:R,рўйхат!$CX:$CX,$B$1064,рўйхат!$D:$D,$C1060)</f>
        <v/>
      </c>
      <c r="T1060" s="36">
        <f>SUMIFS(рўйхат!S:S,рўйхат!$CX:$CX,$B$1064,рўйхат!$D:$D,$C1060)</f>
        <v/>
      </c>
      <c r="U1060" s="35">
        <f>SUMIFS(рўйхат!T:T,рўйхат!$CX:$CX,$B$1064,рўйхат!$D:$D,$C1060)</f>
        <v/>
      </c>
      <c r="V1060" s="36">
        <f>SUMIFS(рўйхат!U:U,рўйхат!$CX:$CX,$B$1064,рўйхат!$D:$D,$C1060)</f>
        <v/>
      </c>
      <c r="W1060" s="35">
        <f>SUMIFS(рўйхат!V:V,рўйхат!$CX:$CX,$B$1064,рўйхат!$D:$D,$C1060)</f>
        <v/>
      </c>
      <c r="X1060" s="36">
        <f>SUMIFS(рўйхат!W:W,рўйхат!$CX:$CX,$B$1064,рўйхат!$D:$D,$C1060)</f>
        <v/>
      </c>
      <c r="Y1060" s="35">
        <f>SUMIFS(рўйхат!X:X,рўйхат!$CX:$CX,$B$1064,рўйхат!$D:$D,$C1060)</f>
        <v/>
      </c>
      <c r="Z1060" s="36">
        <f>SUMIFS(рўйхат!Y:Y,рўйхат!$CX:$CX,$B$1064,рўйхат!$D:$D,$C1060)</f>
        <v/>
      </c>
      <c r="AA1060" s="35">
        <f>SUMIFS(рўйхат!Z:Z,рўйхат!$CX:$CX,$B$1064,рўйхат!$D:$D,$C1060)</f>
        <v/>
      </c>
      <c r="AB1060" s="36">
        <f>SUMIFS(рўйхат!AA:AA,рўйхат!$CX:$CX,$B$1064,рўйхат!$D:$D,$C1060)</f>
        <v/>
      </c>
      <c r="AC1060" s="35">
        <f>SUMIFS(рўйхат!AB:AB,рўйхат!$CX:$CX,$B$1064,рўйхат!$D:$D,$C1060)</f>
        <v/>
      </c>
      <c r="AD1060" s="36">
        <f>SUMIFS(рўйхат!AC:AC,рўйхат!$CX:$CX,$B$1064,рўйхат!$D:$D,$C1060)</f>
        <v/>
      </c>
      <c r="AE1060" s="35">
        <f>SUMIFS(рўйхат!AD:AD,рўйхат!$CX:$CX,$B$1064,рўйхат!$D:$D,$C1060)</f>
        <v/>
      </c>
      <c r="AF1060" s="36">
        <f>SUMIFS(рўйхат!AE:AE,рўйхат!$CX:$CX,$B$1064,рўйхат!$D:$D,$C1060)</f>
        <v/>
      </c>
      <c r="AG1060" s="35">
        <f>SUMIFS(рўйхат!AH:AH,рўйхат!$CX:$CX,$B$1064,рўйхат!$D:$D,$C1060)</f>
        <v/>
      </c>
      <c r="AH1060" s="36">
        <f>SUMIFS(рўйхат!AI:AI,рўйхат!$CX:$CX,$B$1064,рўйхат!$D:$D,$C1060)</f>
        <v/>
      </c>
      <c r="AI1060" s="35">
        <f>SUMIFS(рўйхат!AJ:AJ,рўйхат!$CX:$CX,$B$1064,рўйхат!$D:$D,$C1060)</f>
        <v/>
      </c>
      <c r="AJ1060" s="36">
        <f>SUMIFS(рўйхат!AK:AK,рўйхат!$CX:$CX,$B$1064,рўйхат!$D:$D,$C1060)</f>
        <v/>
      </c>
      <c r="AK1060" s="35">
        <f>SUMIFS(рўйхат!AL:AL,рўйхат!$CX:$CX,$B$1064,рўйхат!$D:$D,$C1060)</f>
        <v/>
      </c>
      <c r="AL1060" s="36">
        <f>SUMIFS(рўйхат!AM:AM,рўйхат!$CX:$CX,$B$1064,рўйхат!$D:$D,$C1060)</f>
        <v/>
      </c>
      <c r="AM1060" s="77">
        <f>IFERROR(Q1060/E1060,0)</f>
        <v/>
      </c>
      <c r="AN1060" s="77">
        <f>IFERROR(R1060/F1060,0)</f>
        <v/>
      </c>
      <c r="AO1060" s="35">
        <f>SUMIFS(рўйхат!AX:AX,рўйхат!$CX:$CX,$B$1064,рўйхат!$D:$D,$C1060)</f>
        <v/>
      </c>
      <c r="AP1060" s="36">
        <f>SUMIFS(рўйхат!AY:AY,рўйхат!$CX:$CX,$B$1064,рўйхат!$D:$D,$C1060)</f>
        <v/>
      </c>
      <c r="AQ1060" s="35">
        <f>SUMIFS(рўйхат!AZ:AZ,рўйхат!$CX:$CX,$B$1064,рўйхат!$D:$D,$C1060)</f>
        <v/>
      </c>
      <c r="AR1060" s="36">
        <f>SUMIFS(рўйхат!BA:BA,рўйхат!$CX:$CX,$B$1064,рўйхат!$D:$D,$C1060)</f>
        <v/>
      </c>
      <c r="AS1060" s="35">
        <f>SUMIFS(рўйхат!BB:BB,рўйхат!$CX:$CX,$B$1064,рўйхат!$D:$D,$C1060)</f>
        <v/>
      </c>
      <c r="AT1060" s="36">
        <f>SUMIFS(рўйхат!BC:BC,рўйхат!$CX:$CX,$B$1064,рўйхат!$D:$D,$C1060)</f>
        <v/>
      </c>
      <c r="AU1060" s="35">
        <f>SUMIFS(рўйхат!BD:BD,рўйхат!$CX:$CX,$B$1064,рўйхат!$D:$D,$C1060)</f>
        <v/>
      </c>
      <c r="AV1060" s="36">
        <f>SUMIFS(рўйхат!BE:BE,рўйхат!$CX:$CX,$B$1064,рўйхат!$D:$D,$C1060)</f>
        <v/>
      </c>
      <c r="AW1060" s="35">
        <f>SUMIFS(рўйхат!BF:BF,рўйхат!$CX:$CX,$B$1064,рўйхат!$D:$D,$C1060)</f>
        <v/>
      </c>
      <c r="AX1060" s="36">
        <f>SUMIFS(рўйхат!BG:BG,рўйхат!$CX:$CX,$B$1064,рўйхат!$D:$D,$C1060)</f>
        <v/>
      </c>
      <c r="AY1060" s="35">
        <f>SUMIFS(рўйхат!BH:BH,рўйхат!$CX:$CX,$B$1064,рўйхат!$D:$D,$C1060)</f>
        <v/>
      </c>
      <c r="AZ1060" s="36">
        <f>SUMIFS(рўйхат!BI:BI,рўйхат!$CX:$CX,$B$1064,рўйхат!$D:$D,$C1060)</f>
        <v/>
      </c>
      <c r="BA1060" s="35">
        <f>SUMIFS(рўйхат!BJ:BJ,рўйхат!$CX:$CX,$B$1064,рўйхат!$D:$D,$C1060)</f>
        <v/>
      </c>
      <c r="BB1060" s="36">
        <f>SUMIFS(рўйхат!BK:BK,рўйхат!$CX:$CX,$B$1064,рўйхат!$D:$D,$C1060)</f>
        <v/>
      </c>
      <c r="BC1060" s="77">
        <f>IFERROR(AO1060/E1060,0)</f>
        <v/>
      </c>
      <c r="BD1060" s="77">
        <f>IFERROR(AP1060/F1060,0)</f>
        <v/>
      </c>
      <c r="BE1060" s="35">
        <f>SUMIFS(рўйхат!BL:BL,рўйхат!$CX:$CX,$B$1064,рўйхат!$D:$D,$C1060)</f>
        <v/>
      </c>
      <c r="BF1060" s="36">
        <f>SUMIFS(рўйхат!BM:BM,рўйхат!$CX:$CX,$B$1064,рўйхат!$D:$D,$C1060)</f>
        <v/>
      </c>
      <c r="BG1060" s="35">
        <f>SUMIFS(рўйхат!BN:BN,рўйхат!$CX:$CX,$B$1064,рўйхат!$D:$D,$C1060)</f>
        <v/>
      </c>
      <c r="BH1060" s="36">
        <f>SUMIFS(рўйхат!BO:BO,рўйхат!$CX:$CX,$B$1064,рўйхат!$D:$D,$C1060)</f>
        <v/>
      </c>
      <c r="BI1060" s="35">
        <f>SUMIFS(рўйхат!BP:BP,рўйхат!$CX:$CX,$B$1064,рўйхат!$D:$D,$C1060)</f>
        <v/>
      </c>
      <c r="BJ1060" s="36">
        <f>SUMIFS(рўйхат!BQ:BQ,рўйхат!$CX:$CX,$B$1064,рўйхат!$D:$D,$C1060)</f>
        <v/>
      </c>
      <c r="BK1060" s="35">
        <f>SUMIFS(рўйхат!BR:BR,рўйхат!$CX:$CX,$B$1064,рўйхат!$D:$D,$C1060)</f>
        <v/>
      </c>
      <c r="BL1060" s="36">
        <f>SUMIFS(рўйхат!BS:BS,рўйхат!$CX:$CX,$B$1064,рўйхат!$D:$D,$C1060)</f>
        <v/>
      </c>
      <c r="BM1060" s="35">
        <f>SUMIFS(рўйхат!BT:BT,рўйхат!$CX:$CX,$B$1064,рўйхат!$D:$D,$C1060)</f>
        <v/>
      </c>
      <c r="BN1060" s="36">
        <f>SUMIFS(рўйхат!BU:BU,рўйхат!$CX:$CX,$B$1064,рўйхат!$D:$D,$C1060)</f>
        <v/>
      </c>
      <c r="BO1060" s="35">
        <f>SUMIFS(рўйхат!BX:BX,рўйхат!$CX:$CX,$B$1064,рўйхат!$D:$D,$C1060)</f>
        <v/>
      </c>
      <c r="BP1060" s="36">
        <f>SUMIFS(рўйхат!BY:BY,рўйхат!$CX:$CX,$B$1064,рўйхат!$D:$D,$C1060)</f>
        <v/>
      </c>
      <c r="BQ1060" s="35">
        <f>SUMIFS(рўйхат!BZ:BZ,рўйхат!$CX:$CX,$B$1064,рўйхат!$D:$D,$C1060)</f>
        <v/>
      </c>
      <c r="BR1060" s="36">
        <f>SUMIFS(рўйхат!CA:CA,рўйхат!$CX:$CX,$B$1064,рўйхат!$D:$D,$C1060)</f>
        <v/>
      </c>
      <c r="BS1060" s="35">
        <f>SUMIFS(рўйхат!CB:CB,рўйхат!$CX:$CX,$B$1064,рўйхат!$D:$D,$C1060)</f>
        <v/>
      </c>
      <c r="BT1060" s="36">
        <f>SUMIFS(рўйхат!CC:CC,рўйхат!$CX:$CX,$B$1064,рўйхат!$D:$D,$C1060)</f>
        <v/>
      </c>
      <c r="BU1060" s="35">
        <f>SUMIFS(рўйхат!CD:CD,рўйхат!$CX:$CX,$B$1064,рўйхат!$D:$D,$C1060)</f>
        <v/>
      </c>
      <c r="BV1060" s="36">
        <f>SUMIFS(рўйхат!CE:CE,рўйхат!$CX:$CX,$B$1064,рўйхат!$D:$D,$C1060)</f>
        <v/>
      </c>
      <c r="BW1060" s="35">
        <f>SUMIFS(рўйхат!CH:CH,рўйхат!$CX:$CX,$B$1064,рўйхат!$D:$D,$C1060)</f>
        <v/>
      </c>
      <c r="BX1060" s="36">
        <f>SUMIFS(рўйхат!CI:CI,рўйхат!$CX:$CX,$B$1064,рўйхат!$D:$D,$C1060)</f>
        <v/>
      </c>
      <c r="BY1060" s="35">
        <f>SUMIFS(рўйхат!CJ:CJ,рўйхат!$CX:$CX,$B$1064,рўйхат!$D:$D,$C1060)</f>
        <v/>
      </c>
      <c r="BZ1060" s="36">
        <f>SUMIFS(рўйхат!CK:CK,рўйхат!$CX:$CX,$B$1064,рўйхат!$D:$D,$C1060)</f>
        <v/>
      </c>
      <c r="CA1060" s="35">
        <f>SUMIFS(рўйхат!CL:CL,рўйхат!$CX:$CX,$B$1064,рўйхат!$D:$D,$C1060)</f>
        <v/>
      </c>
      <c r="CB1060" s="36">
        <f>SUMIFS(рўйхат!CM:CM,рўйхат!$CX:$CX,$B$1064,рўйхат!$D:$D,$C1060)</f>
        <v/>
      </c>
      <c r="CC1060" s="35">
        <f>SUMIFS(рўйхат!CN:CN,рўйхат!$CX:$CX,$B$1064,рўйхат!$D:$D,$C1060)</f>
        <v/>
      </c>
      <c r="CD1060" s="36">
        <f>SUMIFS(рўйхат!CO:CO,рўйхат!$CX:$CX,$B$1064,рўйхат!$D:$D,$C1060)</f>
        <v/>
      </c>
      <c r="CE1060" s="77">
        <f>IFERROR(BE1060/(Q1060+BE1060),0)</f>
        <v/>
      </c>
      <c r="CF1060" s="78">
        <f>IFERROR(BF1060/(R1060+BF1060),0)</f>
        <v/>
      </c>
    </row>
    <row r="1061" hidden="1" outlineLevel="1" ht="30" customFormat="1" customHeight="1" s="8">
      <c r="A1061" s="39" t="n"/>
      <c r="B1061" s="50" t="n">
        <v>63</v>
      </c>
      <c r="C1061" s="131" t="inlineStr">
        <is>
          <t>Manfaatlar to'qnashuvi (UZEX)</t>
        </is>
      </c>
      <c r="D1061" s="51" t="n"/>
      <c r="E1061" s="35">
        <f>SUMIFS(рўйхат!F:F,рўйхат!$CX:$CX,$B$1064,рўйхат!$D:$D,$C1061)</f>
        <v/>
      </c>
      <c r="F1061" s="36">
        <f>SUMIFS(рўйхат!G:G,рўйхат!$CX:$CX,$B$1064,рўйхат!$D:$D,$C1061)</f>
        <v/>
      </c>
      <c r="G1061" s="35">
        <f>SUMIFS(рўйхат!H:H,рўйхат!$CX:$CX,$B$1064,рўйхат!$D:$D,$C1061)</f>
        <v/>
      </c>
      <c r="H1061" s="36">
        <f>SUMIFS(рўйхат!I:I,рўйхат!$CX:$CX,$B$1064,рўйхат!$D:$D,$C1061)</f>
        <v/>
      </c>
      <c r="I1061" s="35">
        <f>SUMIFS(рўйхат!J:J,рўйхат!$CX:$CX,$B$1064,рўйхат!$D:$D,$C1061)</f>
        <v/>
      </c>
      <c r="J1061" s="36">
        <f>SUMIFS(рўйхат!K:K,рўйхат!$CX:$CX,$B$1064,рўйхат!$D:$D,$C1061)</f>
        <v/>
      </c>
      <c r="K1061" s="35">
        <f>SUMIFS(рўйхат!L:L,рўйхат!$CX:$CX,$B$1064,рўйхат!$D:$D,$C1061)</f>
        <v/>
      </c>
      <c r="L1061" s="36">
        <f>SUMIFS(рўйхат!M:M,рўйхат!$CX:$CX,$B$1064,рўйхат!$D:$D,$C1061)</f>
        <v/>
      </c>
      <c r="M1061" s="35">
        <f>SUMIFS(рўйхат!N:N,рўйхат!$CX:$CX,$B$1064,рўйхат!$D:$D,$C1061)</f>
        <v/>
      </c>
      <c r="N1061" s="36">
        <f>SUMIFS(рўйхат!O:O,рўйхат!$CX:$CX,$B$1064,рўйхат!$D:$D,$C1061)</f>
        <v/>
      </c>
      <c r="O1061" s="34">
        <f>IFERROR(M1061/E1061,0)</f>
        <v/>
      </c>
      <c r="P1061" s="34">
        <f>IFERROR(N1061/F1061,0)</f>
        <v/>
      </c>
      <c r="Q1061" s="35">
        <f>SUMIFS(рўйхат!P:P,рўйхат!$CX:$CX,$B$1064,рўйхат!$D:$D,$C1061)</f>
        <v/>
      </c>
      <c r="R1061" s="36">
        <f>SUMIFS(рўйхат!Q:Q,рўйхат!$CX:$CX,$B$1064,рўйхат!$D:$D,$C1061)</f>
        <v/>
      </c>
      <c r="S1061" s="35">
        <f>SUMIFS(рўйхат!R:R,рўйхат!$CX:$CX,$B$1064,рўйхат!$D:$D,$C1061)</f>
        <v/>
      </c>
      <c r="T1061" s="36">
        <f>SUMIFS(рўйхат!S:S,рўйхат!$CX:$CX,$B$1064,рўйхат!$D:$D,$C1061)</f>
        <v/>
      </c>
      <c r="U1061" s="35">
        <f>SUMIFS(рўйхат!T:T,рўйхат!$CX:$CX,$B$1064,рўйхат!$D:$D,$C1061)</f>
        <v/>
      </c>
      <c r="V1061" s="36">
        <f>SUMIFS(рўйхат!U:U,рўйхат!$CX:$CX,$B$1064,рўйхат!$D:$D,$C1061)</f>
        <v/>
      </c>
      <c r="W1061" s="35">
        <f>SUMIFS(рўйхат!V:V,рўйхат!$CX:$CX,$B$1064,рўйхат!$D:$D,$C1061)</f>
        <v/>
      </c>
      <c r="X1061" s="36">
        <f>SUMIFS(рўйхат!W:W,рўйхат!$CX:$CX,$B$1064,рўйхат!$D:$D,$C1061)</f>
        <v/>
      </c>
      <c r="Y1061" s="35">
        <f>SUMIFS(рўйхат!X:X,рўйхат!$CX:$CX,$B$1064,рўйхат!$D:$D,$C1061)</f>
        <v/>
      </c>
      <c r="Z1061" s="36">
        <f>SUMIFS(рўйхат!Y:Y,рўйхат!$CX:$CX,$B$1064,рўйхат!$D:$D,$C1061)</f>
        <v/>
      </c>
      <c r="AA1061" s="35">
        <f>SUMIFS(рўйхат!Z:Z,рўйхат!$CX:$CX,$B$1064,рўйхат!$D:$D,$C1061)</f>
        <v/>
      </c>
      <c r="AB1061" s="36">
        <f>SUMIFS(рўйхат!AA:AA,рўйхат!$CX:$CX,$B$1064,рўйхат!$D:$D,$C1061)</f>
        <v/>
      </c>
      <c r="AC1061" s="35">
        <f>SUMIFS(рўйхат!AB:AB,рўйхат!$CX:$CX,$B$1064,рўйхат!$D:$D,$C1061)</f>
        <v/>
      </c>
      <c r="AD1061" s="36">
        <f>SUMIFS(рўйхат!AC:AC,рўйхат!$CX:$CX,$B$1064,рўйхат!$D:$D,$C1061)</f>
        <v/>
      </c>
      <c r="AE1061" s="35">
        <f>SUMIFS(рўйхат!AD:AD,рўйхат!$CX:$CX,$B$1064,рўйхат!$D:$D,$C1061)</f>
        <v/>
      </c>
      <c r="AF1061" s="36">
        <f>SUMIFS(рўйхат!AE:AE,рўйхат!$CX:$CX,$B$1064,рўйхат!$D:$D,$C1061)</f>
        <v/>
      </c>
      <c r="AG1061" s="35">
        <f>SUMIFS(рўйхат!AH:AH,рўйхат!$CX:$CX,$B$1064,рўйхат!$D:$D,$C1061)</f>
        <v/>
      </c>
      <c r="AH1061" s="36">
        <f>SUMIFS(рўйхат!AI:AI,рўйхат!$CX:$CX,$B$1064,рўйхат!$D:$D,$C1061)</f>
        <v/>
      </c>
      <c r="AI1061" s="35">
        <f>SUMIFS(рўйхат!AJ:AJ,рўйхат!$CX:$CX,$B$1064,рўйхат!$D:$D,$C1061)</f>
        <v/>
      </c>
      <c r="AJ1061" s="36">
        <f>SUMIFS(рўйхат!AK:AK,рўйхат!$CX:$CX,$B$1064,рўйхат!$D:$D,$C1061)</f>
        <v/>
      </c>
      <c r="AK1061" s="35">
        <f>SUMIFS(рўйхат!AL:AL,рўйхат!$CX:$CX,$B$1064,рўйхат!$D:$D,$C1061)</f>
        <v/>
      </c>
      <c r="AL1061" s="36">
        <f>SUMIFS(рўйхат!AM:AM,рўйхат!$CX:$CX,$B$1064,рўйхат!$D:$D,$C1061)</f>
        <v/>
      </c>
      <c r="AM1061" s="77">
        <f>IFERROR(Q1061/E1061,0)</f>
        <v/>
      </c>
      <c r="AN1061" s="77">
        <f>IFERROR(R1061/F1061,0)</f>
        <v/>
      </c>
      <c r="AO1061" s="35">
        <f>SUMIFS(рўйхат!AX:AX,рўйхат!$CX:$CX,$B$1064,рўйхат!$D:$D,$C1061)</f>
        <v/>
      </c>
      <c r="AP1061" s="36">
        <f>SUMIFS(рўйхат!AY:AY,рўйхат!$CX:$CX,$B$1064,рўйхат!$D:$D,$C1061)</f>
        <v/>
      </c>
      <c r="AQ1061" s="35">
        <f>SUMIFS(рўйхат!AZ:AZ,рўйхат!$CX:$CX,$B$1064,рўйхат!$D:$D,$C1061)</f>
        <v/>
      </c>
      <c r="AR1061" s="36">
        <f>SUMIFS(рўйхат!BA:BA,рўйхат!$CX:$CX,$B$1064,рўйхат!$D:$D,$C1061)</f>
        <v/>
      </c>
      <c r="AS1061" s="35">
        <f>SUMIFS(рўйхат!BB:BB,рўйхат!$CX:$CX,$B$1064,рўйхат!$D:$D,$C1061)</f>
        <v/>
      </c>
      <c r="AT1061" s="36">
        <f>SUMIFS(рўйхат!BC:BC,рўйхат!$CX:$CX,$B$1064,рўйхат!$D:$D,$C1061)</f>
        <v/>
      </c>
      <c r="AU1061" s="35">
        <f>SUMIFS(рўйхат!BD:BD,рўйхат!$CX:$CX,$B$1064,рўйхат!$D:$D,$C1061)</f>
        <v/>
      </c>
      <c r="AV1061" s="36">
        <f>SUMIFS(рўйхат!BE:BE,рўйхат!$CX:$CX,$B$1064,рўйхат!$D:$D,$C1061)</f>
        <v/>
      </c>
      <c r="AW1061" s="35">
        <f>SUMIFS(рўйхат!BF:BF,рўйхат!$CX:$CX,$B$1064,рўйхат!$D:$D,$C1061)</f>
        <v/>
      </c>
      <c r="AX1061" s="36">
        <f>SUMIFS(рўйхат!BG:BG,рўйхат!$CX:$CX,$B$1064,рўйхат!$D:$D,$C1061)</f>
        <v/>
      </c>
      <c r="AY1061" s="35">
        <f>SUMIFS(рўйхат!BH:BH,рўйхат!$CX:$CX,$B$1064,рўйхат!$D:$D,$C1061)</f>
        <v/>
      </c>
      <c r="AZ1061" s="36">
        <f>SUMIFS(рўйхат!BI:BI,рўйхат!$CX:$CX,$B$1064,рўйхат!$D:$D,$C1061)</f>
        <v/>
      </c>
      <c r="BA1061" s="35">
        <f>SUMIFS(рўйхат!BJ:BJ,рўйхат!$CX:$CX,$B$1064,рўйхат!$D:$D,$C1061)</f>
        <v/>
      </c>
      <c r="BB1061" s="36">
        <f>SUMIFS(рўйхат!BK:BK,рўйхат!$CX:$CX,$B$1064,рўйхат!$D:$D,$C1061)</f>
        <v/>
      </c>
      <c r="BC1061" s="77">
        <f>IFERROR(AO1061/E1061,0)</f>
        <v/>
      </c>
      <c r="BD1061" s="77">
        <f>IFERROR(AP1061/F1061,0)</f>
        <v/>
      </c>
      <c r="BE1061" s="35">
        <f>SUMIFS(рўйхат!BL:BL,рўйхат!$CX:$CX,$B$1064,рўйхат!$D:$D,$C1061)</f>
        <v/>
      </c>
      <c r="BF1061" s="36">
        <f>SUMIFS(рўйхат!BM:BM,рўйхат!$CX:$CX,$B$1064,рўйхат!$D:$D,$C1061)</f>
        <v/>
      </c>
      <c r="BG1061" s="35">
        <f>SUMIFS(рўйхат!BN:BN,рўйхат!$CX:$CX,$B$1064,рўйхат!$D:$D,$C1061)</f>
        <v/>
      </c>
      <c r="BH1061" s="36">
        <f>SUMIFS(рўйхат!BO:BO,рўйхат!$CX:$CX,$B$1064,рўйхат!$D:$D,$C1061)</f>
        <v/>
      </c>
      <c r="BI1061" s="35">
        <f>SUMIFS(рўйхат!BP:BP,рўйхат!$CX:$CX,$B$1064,рўйхат!$D:$D,$C1061)</f>
        <v/>
      </c>
      <c r="BJ1061" s="36">
        <f>SUMIFS(рўйхат!BQ:BQ,рўйхат!$CX:$CX,$B$1064,рўйхат!$D:$D,$C1061)</f>
        <v/>
      </c>
      <c r="BK1061" s="35">
        <f>SUMIFS(рўйхат!BR:BR,рўйхат!$CX:$CX,$B$1064,рўйхат!$D:$D,$C1061)</f>
        <v/>
      </c>
      <c r="BL1061" s="36">
        <f>SUMIFS(рўйхат!BS:BS,рўйхат!$CX:$CX,$B$1064,рўйхат!$D:$D,$C1061)</f>
        <v/>
      </c>
      <c r="BM1061" s="35">
        <f>SUMIFS(рўйхат!BT:BT,рўйхат!$CX:$CX,$B$1064,рўйхат!$D:$D,$C1061)</f>
        <v/>
      </c>
      <c r="BN1061" s="36">
        <f>SUMIFS(рўйхат!BU:BU,рўйхат!$CX:$CX,$B$1064,рўйхат!$D:$D,$C1061)</f>
        <v/>
      </c>
      <c r="BO1061" s="35">
        <f>SUMIFS(рўйхат!BX:BX,рўйхат!$CX:$CX,$B$1064,рўйхат!$D:$D,$C1061)</f>
        <v/>
      </c>
      <c r="BP1061" s="36">
        <f>SUMIFS(рўйхат!BY:BY,рўйхат!$CX:$CX,$B$1064,рўйхат!$D:$D,$C1061)</f>
        <v/>
      </c>
      <c r="BQ1061" s="35">
        <f>SUMIFS(рўйхат!BZ:BZ,рўйхат!$CX:$CX,$B$1064,рўйхат!$D:$D,$C1061)</f>
        <v/>
      </c>
      <c r="BR1061" s="36">
        <f>SUMIFS(рўйхат!CA:CA,рўйхат!$CX:$CX,$B$1064,рўйхат!$D:$D,$C1061)</f>
        <v/>
      </c>
      <c r="BS1061" s="35">
        <f>SUMIFS(рўйхат!CB:CB,рўйхат!$CX:$CX,$B$1064,рўйхат!$D:$D,$C1061)</f>
        <v/>
      </c>
      <c r="BT1061" s="36">
        <f>SUMIFS(рўйхат!CC:CC,рўйхат!$CX:$CX,$B$1064,рўйхат!$D:$D,$C1061)</f>
        <v/>
      </c>
      <c r="BU1061" s="35">
        <f>SUMIFS(рўйхат!CD:CD,рўйхат!$CX:$CX,$B$1064,рўйхат!$D:$D,$C1061)</f>
        <v/>
      </c>
      <c r="BV1061" s="36">
        <f>SUMIFS(рўйхат!CE:CE,рўйхат!$CX:$CX,$B$1064,рўйхат!$D:$D,$C1061)</f>
        <v/>
      </c>
      <c r="BW1061" s="35">
        <f>SUMIFS(рўйхат!CH:CH,рўйхат!$CX:$CX,$B$1064,рўйхат!$D:$D,$C1061)</f>
        <v/>
      </c>
      <c r="BX1061" s="36">
        <f>SUMIFS(рўйхат!CI:CI,рўйхат!$CX:$CX,$B$1064,рўйхат!$D:$D,$C1061)</f>
        <v/>
      </c>
      <c r="BY1061" s="35">
        <f>SUMIFS(рўйхат!CJ:CJ,рўйхат!$CX:$CX,$B$1064,рўйхат!$D:$D,$C1061)</f>
        <v/>
      </c>
      <c r="BZ1061" s="36">
        <f>SUMIFS(рўйхат!CK:CK,рўйхат!$CX:$CX,$B$1064,рўйхат!$D:$D,$C1061)</f>
        <v/>
      </c>
      <c r="CA1061" s="35">
        <f>SUMIFS(рўйхат!CL:CL,рўйхат!$CX:$CX,$B$1064,рўйхат!$D:$D,$C1061)</f>
        <v/>
      </c>
      <c r="CB1061" s="36">
        <f>SUMIFS(рўйхат!CM:CM,рўйхат!$CX:$CX,$B$1064,рўйхат!$D:$D,$C1061)</f>
        <v/>
      </c>
      <c r="CC1061" s="35">
        <f>SUMIFS(рўйхат!CN:CN,рўйхат!$CX:$CX,$B$1064,рўйхат!$D:$D,$C1061)</f>
        <v/>
      </c>
      <c r="CD1061" s="36">
        <f>SUMIFS(рўйхат!CO:CO,рўйхат!$CX:$CX,$B$1064,рўйхат!$D:$D,$C1061)</f>
        <v/>
      </c>
      <c r="CE1061" s="77">
        <f>IFERROR(BE1061/(Q1061+BE1061),0)</f>
        <v/>
      </c>
      <c r="CF1061" s="78">
        <f>IFERROR(BF1061/(R1061+BF1061),0)</f>
        <v/>
      </c>
    </row>
    <row r="1062" hidden="1" outlineLevel="1" ht="30" customFormat="1" customHeight="1" s="8">
      <c r="A1062" s="39" t="n"/>
      <c r="B1062" s="50" t="n">
        <v>64</v>
      </c>
      <c r="C1062" s="131" t="inlineStr">
        <is>
          <t>Manfaatlar to'qnashuvi (Xt Xarid)</t>
        </is>
      </c>
      <c r="D1062" s="51" t="n"/>
      <c r="E1062" s="35">
        <f>SUMIFS(рўйхат!F:F,рўйхат!$CX:$CX,$B$1064,рўйхат!$D:$D,$C1062)</f>
        <v/>
      </c>
      <c r="F1062" s="36">
        <f>SUMIFS(рўйхат!G:G,рўйхат!$CX:$CX,$B$1064,рўйхат!$D:$D,$C1062)</f>
        <v/>
      </c>
      <c r="G1062" s="35">
        <f>SUMIFS(рўйхат!H:H,рўйхат!$CX:$CX,$B$1064,рўйхат!$D:$D,$C1062)</f>
        <v/>
      </c>
      <c r="H1062" s="36">
        <f>SUMIFS(рўйхат!I:I,рўйхат!$CX:$CX,$B$1064,рўйхат!$D:$D,$C1062)</f>
        <v/>
      </c>
      <c r="I1062" s="35">
        <f>SUMIFS(рўйхат!J:J,рўйхат!$CX:$CX,$B$1064,рўйхат!$D:$D,$C1062)</f>
        <v/>
      </c>
      <c r="J1062" s="36">
        <f>SUMIFS(рўйхат!K:K,рўйхат!$CX:$CX,$B$1064,рўйхат!$D:$D,$C1062)</f>
        <v/>
      </c>
      <c r="K1062" s="35">
        <f>SUMIFS(рўйхат!L:L,рўйхат!$CX:$CX,$B$1064,рўйхат!$D:$D,$C1062)</f>
        <v/>
      </c>
      <c r="L1062" s="36">
        <f>SUMIFS(рўйхат!M:M,рўйхат!$CX:$CX,$B$1064,рўйхат!$D:$D,$C1062)</f>
        <v/>
      </c>
      <c r="M1062" s="35">
        <f>SUMIFS(рўйхат!N:N,рўйхат!$CX:$CX,$B$1064,рўйхат!$D:$D,$C1062)</f>
        <v/>
      </c>
      <c r="N1062" s="36">
        <f>SUMIFS(рўйхат!O:O,рўйхат!$CX:$CX,$B$1064,рўйхат!$D:$D,$C1062)</f>
        <v/>
      </c>
      <c r="O1062" s="34">
        <f>IFERROR(M1062/E1062,0)</f>
        <v/>
      </c>
      <c r="P1062" s="34">
        <f>IFERROR(N1062/F1062,0)</f>
        <v/>
      </c>
      <c r="Q1062" s="35">
        <f>SUMIFS(рўйхат!P:P,рўйхат!$CX:$CX,$B$1064,рўйхат!$D:$D,$C1062)</f>
        <v/>
      </c>
      <c r="R1062" s="36">
        <f>SUMIFS(рўйхат!Q:Q,рўйхат!$CX:$CX,$B$1064,рўйхат!$D:$D,$C1062)</f>
        <v/>
      </c>
      <c r="S1062" s="35">
        <f>SUMIFS(рўйхат!R:R,рўйхат!$CX:$CX,$B$1064,рўйхат!$D:$D,$C1062)</f>
        <v/>
      </c>
      <c r="T1062" s="36">
        <f>SUMIFS(рўйхат!S:S,рўйхат!$CX:$CX,$B$1064,рўйхат!$D:$D,$C1062)</f>
        <v/>
      </c>
      <c r="U1062" s="35">
        <f>SUMIFS(рўйхат!T:T,рўйхат!$CX:$CX,$B$1064,рўйхат!$D:$D,$C1062)</f>
        <v/>
      </c>
      <c r="V1062" s="36">
        <f>SUMIFS(рўйхат!U:U,рўйхат!$CX:$CX,$B$1064,рўйхат!$D:$D,$C1062)</f>
        <v/>
      </c>
      <c r="W1062" s="35">
        <f>SUMIFS(рўйхат!V:V,рўйхат!$CX:$CX,$B$1064,рўйхат!$D:$D,$C1062)</f>
        <v/>
      </c>
      <c r="X1062" s="36">
        <f>SUMIFS(рўйхат!W:W,рўйхат!$CX:$CX,$B$1064,рўйхат!$D:$D,$C1062)</f>
        <v/>
      </c>
      <c r="Y1062" s="35">
        <f>SUMIFS(рўйхат!X:X,рўйхат!$CX:$CX,$B$1064,рўйхат!$D:$D,$C1062)</f>
        <v/>
      </c>
      <c r="Z1062" s="36">
        <f>SUMIFS(рўйхат!Y:Y,рўйхат!$CX:$CX,$B$1064,рўйхат!$D:$D,$C1062)</f>
        <v/>
      </c>
      <c r="AA1062" s="35">
        <f>SUMIFS(рўйхат!Z:Z,рўйхат!$CX:$CX,$B$1064,рўйхат!$D:$D,$C1062)</f>
        <v/>
      </c>
      <c r="AB1062" s="36">
        <f>SUMIFS(рўйхат!AA:AA,рўйхат!$CX:$CX,$B$1064,рўйхат!$D:$D,$C1062)</f>
        <v/>
      </c>
      <c r="AC1062" s="35">
        <f>SUMIFS(рўйхат!AB:AB,рўйхат!$CX:$CX,$B$1064,рўйхат!$D:$D,$C1062)</f>
        <v/>
      </c>
      <c r="AD1062" s="36">
        <f>SUMIFS(рўйхат!AC:AC,рўйхат!$CX:$CX,$B$1064,рўйхат!$D:$D,$C1062)</f>
        <v/>
      </c>
      <c r="AE1062" s="35">
        <f>SUMIFS(рўйхат!AD:AD,рўйхат!$CX:$CX,$B$1064,рўйхат!$D:$D,$C1062)</f>
        <v/>
      </c>
      <c r="AF1062" s="36">
        <f>SUMIFS(рўйхат!AE:AE,рўйхат!$CX:$CX,$B$1064,рўйхат!$D:$D,$C1062)</f>
        <v/>
      </c>
      <c r="AG1062" s="35">
        <f>SUMIFS(рўйхат!AH:AH,рўйхат!$CX:$CX,$B$1064,рўйхат!$D:$D,$C1062)</f>
        <v/>
      </c>
      <c r="AH1062" s="36">
        <f>SUMIFS(рўйхат!AI:AI,рўйхат!$CX:$CX,$B$1064,рўйхат!$D:$D,$C1062)</f>
        <v/>
      </c>
      <c r="AI1062" s="35">
        <f>SUMIFS(рўйхат!AJ:AJ,рўйхат!$CX:$CX,$B$1064,рўйхат!$D:$D,$C1062)</f>
        <v/>
      </c>
      <c r="AJ1062" s="36">
        <f>SUMIFS(рўйхат!AK:AK,рўйхат!$CX:$CX,$B$1064,рўйхат!$D:$D,$C1062)</f>
        <v/>
      </c>
      <c r="AK1062" s="35">
        <f>SUMIFS(рўйхат!AL:AL,рўйхат!$CX:$CX,$B$1064,рўйхат!$D:$D,$C1062)</f>
        <v/>
      </c>
      <c r="AL1062" s="36">
        <f>SUMIFS(рўйхат!AM:AM,рўйхат!$CX:$CX,$B$1064,рўйхат!$D:$D,$C1062)</f>
        <v/>
      </c>
      <c r="AM1062" s="77">
        <f>IFERROR(Q1062/E1062,0)</f>
        <v/>
      </c>
      <c r="AN1062" s="77">
        <f>IFERROR(R1062/F1062,0)</f>
        <v/>
      </c>
      <c r="AO1062" s="35">
        <f>SUMIFS(рўйхат!AX:AX,рўйхат!$CX:$CX,$B$1064,рўйхат!$D:$D,$C1062)</f>
        <v/>
      </c>
      <c r="AP1062" s="36">
        <f>SUMIFS(рўйхат!AY:AY,рўйхат!$CX:$CX,$B$1064,рўйхат!$D:$D,$C1062)</f>
        <v/>
      </c>
      <c r="AQ1062" s="35">
        <f>SUMIFS(рўйхат!AZ:AZ,рўйхат!$CX:$CX,$B$1064,рўйхат!$D:$D,$C1062)</f>
        <v/>
      </c>
      <c r="AR1062" s="36">
        <f>SUMIFS(рўйхат!BA:BA,рўйхат!$CX:$CX,$B$1064,рўйхат!$D:$D,$C1062)</f>
        <v/>
      </c>
      <c r="AS1062" s="35">
        <f>SUMIFS(рўйхат!BB:BB,рўйхат!$CX:$CX,$B$1064,рўйхат!$D:$D,$C1062)</f>
        <v/>
      </c>
      <c r="AT1062" s="36">
        <f>SUMIFS(рўйхат!BC:BC,рўйхат!$CX:$CX,$B$1064,рўйхат!$D:$D,$C1062)</f>
        <v/>
      </c>
      <c r="AU1062" s="35">
        <f>SUMIFS(рўйхат!BD:BD,рўйхат!$CX:$CX,$B$1064,рўйхат!$D:$D,$C1062)</f>
        <v/>
      </c>
      <c r="AV1062" s="36">
        <f>SUMIFS(рўйхат!BE:BE,рўйхат!$CX:$CX,$B$1064,рўйхат!$D:$D,$C1062)</f>
        <v/>
      </c>
      <c r="AW1062" s="35">
        <f>SUMIFS(рўйхат!BF:BF,рўйхат!$CX:$CX,$B$1064,рўйхат!$D:$D,$C1062)</f>
        <v/>
      </c>
      <c r="AX1062" s="36">
        <f>SUMIFS(рўйхат!BG:BG,рўйхат!$CX:$CX,$B$1064,рўйхат!$D:$D,$C1062)</f>
        <v/>
      </c>
      <c r="AY1062" s="35">
        <f>SUMIFS(рўйхат!BH:BH,рўйхат!$CX:$CX,$B$1064,рўйхат!$D:$D,$C1062)</f>
        <v/>
      </c>
      <c r="AZ1062" s="36">
        <f>SUMIFS(рўйхат!BI:BI,рўйхат!$CX:$CX,$B$1064,рўйхат!$D:$D,$C1062)</f>
        <v/>
      </c>
      <c r="BA1062" s="35">
        <f>SUMIFS(рўйхат!BJ:BJ,рўйхат!$CX:$CX,$B$1064,рўйхат!$D:$D,$C1062)</f>
        <v/>
      </c>
      <c r="BB1062" s="36">
        <f>SUMIFS(рўйхат!BK:BK,рўйхат!$CX:$CX,$B$1064,рўйхат!$D:$D,$C1062)</f>
        <v/>
      </c>
      <c r="BC1062" s="77">
        <f>IFERROR(AO1062/E1062,0)</f>
        <v/>
      </c>
      <c r="BD1062" s="77">
        <f>IFERROR(AP1062/F1062,0)</f>
        <v/>
      </c>
      <c r="BE1062" s="35">
        <f>SUMIFS(рўйхат!BL:BL,рўйхат!$CX:$CX,$B$1064,рўйхат!$D:$D,$C1062)</f>
        <v/>
      </c>
      <c r="BF1062" s="36">
        <f>SUMIFS(рўйхат!BM:BM,рўйхат!$CX:$CX,$B$1064,рўйхат!$D:$D,$C1062)</f>
        <v/>
      </c>
      <c r="BG1062" s="35">
        <f>SUMIFS(рўйхат!BN:BN,рўйхат!$CX:$CX,$B$1064,рўйхат!$D:$D,$C1062)</f>
        <v/>
      </c>
      <c r="BH1062" s="36">
        <f>SUMIFS(рўйхат!BO:BO,рўйхат!$CX:$CX,$B$1064,рўйхат!$D:$D,$C1062)</f>
        <v/>
      </c>
      <c r="BI1062" s="35">
        <f>SUMIFS(рўйхат!BP:BP,рўйхат!$CX:$CX,$B$1064,рўйхат!$D:$D,$C1062)</f>
        <v/>
      </c>
      <c r="BJ1062" s="36">
        <f>SUMIFS(рўйхат!BQ:BQ,рўйхат!$CX:$CX,$B$1064,рўйхат!$D:$D,$C1062)</f>
        <v/>
      </c>
      <c r="BK1062" s="35">
        <f>SUMIFS(рўйхат!BR:BR,рўйхат!$CX:$CX,$B$1064,рўйхат!$D:$D,$C1062)</f>
        <v/>
      </c>
      <c r="BL1062" s="36">
        <f>SUMIFS(рўйхат!BS:BS,рўйхат!$CX:$CX,$B$1064,рўйхат!$D:$D,$C1062)</f>
        <v/>
      </c>
      <c r="BM1062" s="35">
        <f>SUMIFS(рўйхат!BT:BT,рўйхат!$CX:$CX,$B$1064,рўйхат!$D:$D,$C1062)</f>
        <v/>
      </c>
      <c r="BN1062" s="36">
        <f>SUMIFS(рўйхат!BU:BU,рўйхат!$CX:$CX,$B$1064,рўйхат!$D:$D,$C1062)</f>
        <v/>
      </c>
      <c r="BO1062" s="35">
        <f>SUMIFS(рўйхат!BX:BX,рўйхат!$CX:$CX,$B$1064,рўйхат!$D:$D,$C1062)</f>
        <v/>
      </c>
      <c r="BP1062" s="36">
        <f>SUMIFS(рўйхат!BY:BY,рўйхат!$CX:$CX,$B$1064,рўйхат!$D:$D,$C1062)</f>
        <v/>
      </c>
      <c r="BQ1062" s="35">
        <f>SUMIFS(рўйхат!BZ:BZ,рўйхат!$CX:$CX,$B$1064,рўйхат!$D:$D,$C1062)</f>
        <v/>
      </c>
      <c r="BR1062" s="36">
        <f>SUMIFS(рўйхат!CA:CA,рўйхат!$CX:$CX,$B$1064,рўйхат!$D:$D,$C1062)</f>
        <v/>
      </c>
      <c r="BS1062" s="35">
        <f>SUMIFS(рўйхат!CB:CB,рўйхат!$CX:$CX,$B$1064,рўйхат!$D:$D,$C1062)</f>
        <v/>
      </c>
      <c r="BT1062" s="36">
        <f>SUMIFS(рўйхат!CC:CC,рўйхат!$CX:$CX,$B$1064,рўйхат!$D:$D,$C1062)</f>
        <v/>
      </c>
      <c r="BU1062" s="35">
        <f>SUMIFS(рўйхат!CD:CD,рўйхат!$CX:$CX,$B$1064,рўйхат!$D:$D,$C1062)</f>
        <v/>
      </c>
      <c r="BV1062" s="36">
        <f>SUMIFS(рўйхат!CE:CE,рўйхат!$CX:$CX,$B$1064,рўйхат!$D:$D,$C1062)</f>
        <v/>
      </c>
      <c r="BW1062" s="35">
        <f>SUMIFS(рўйхат!CH:CH,рўйхат!$CX:$CX,$B$1064,рўйхат!$D:$D,$C1062)</f>
        <v/>
      </c>
      <c r="BX1062" s="36">
        <f>SUMIFS(рўйхат!CI:CI,рўйхат!$CX:$CX,$B$1064,рўйхат!$D:$D,$C1062)</f>
        <v/>
      </c>
      <c r="BY1062" s="35">
        <f>SUMIFS(рўйхат!CJ:CJ,рўйхат!$CX:$CX,$B$1064,рўйхат!$D:$D,$C1062)</f>
        <v/>
      </c>
      <c r="BZ1062" s="36">
        <f>SUMIFS(рўйхат!CK:CK,рўйхат!$CX:$CX,$B$1064,рўйхат!$D:$D,$C1062)</f>
        <v/>
      </c>
      <c r="CA1062" s="35">
        <f>SUMIFS(рўйхат!CL:CL,рўйхат!$CX:$CX,$B$1064,рўйхат!$D:$D,$C1062)</f>
        <v/>
      </c>
      <c r="CB1062" s="36">
        <f>SUMIFS(рўйхат!CM:CM,рўйхат!$CX:$CX,$B$1064,рўйхат!$D:$D,$C1062)</f>
        <v/>
      </c>
      <c r="CC1062" s="35">
        <f>SUMIFS(рўйхат!CN:CN,рўйхат!$CX:$CX,$B$1064,рўйхат!$D:$D,$C1062)</f>
        <v/>
      </c>
      <c r="CD1062" s="36">
        <f>SUMIFS(рўйхат!CO:CO,рўйхат!$CX:$CX,$B$1064,рўйхат!$D:$D,$C1062)</f>
        <v/>
      </c>
      <c r="CE1062" s="77">
        <f>IFERROR(BE1062/(Q1062+BE1062),0)</f>
        <v/>
      </c>
      <c r="CF1062" s="78">
        <f>IFERROR(BF1062/(R1062+BF1062),0)</f>
        <v/>
      </c>
    </row>
    <row r="1063" hidden="1" outlineLevel="1" ht="30" customFormat="1" customHeight="1" s="8">
      <c r="A1063" s="39" t="n"/>
      <c r="B1063" s="50" t="n">
        <v>65</v>
      </c>
      <c r="C1063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063" s="51" t="n"/>
      <c r="E1063" s="35">
        <f>SUMIFS(рўйхат!F:F,рўйхат!$CX:$CX,$B$1064,рўйхат!$D:$D,$C1063)</f>
        <v/>
      </c>
      <c r="F1063" s="36">
        <f>SUMIFS(рўйхат!G:G,рўйхат!$CX:$CX,$B$1064,рўйхат!$D:$D,$C1063)</f>
        <v/>
      </c>
      <c r="G1063" s="35">
        <f>SUMIFS(рўйхат!H:H,рўйхат!$CX:$CX,$B$1064,рўйхат!$D:$D,$C1063)</f>
        <v/>
      </c>
      <c r="H1063" s="36">
        <f>SUMIFS(рўйхат!I:I,рўйхат!$CX:$CX,$B$1064,рўйхат!$D:$D,$C1063)</f>
        <v/>
      </c>
      <c r="I1063" s="35">
        <f>SUMIFS(рўйхат!J:J,рўйхат!$CX:$CX,$B$1064,рўйхат!$D:$D,$C1063)</f>
        <v/>
      </c>
      <c r="J1063" s="36">
        <f>SUMIFS(рўйхат!K:K,рўйхат!$CX:$CX,$B$1064,рўйхат!$D:$D,$C1063)</f>
        <v/>
      </c>
      <c r="K1063" s="35">
        <f>SUMIFS(рўйхат!L:L,рўйхат!$CX:$CX,$B$1064,рўйхат!$D:$D,$C1063)</f>
        <v/>
      </c>
      <c r="L1063" s="36">
        <f>SUMIFS(рўйхат!M:M,рўйхат!$CX:$CX,$B$1064,рўйхат!$D:$D,$C1063)</f>
        <v/>
      </c>
      <c r="M1063" s="35">
        <f>SUMIFS(рўйхат!N:N,рўйхат!$CX:$CX,$B$1064,рўйхат!$D:$D,$C1063)</f>
        <v/>
      </c>
      <c r="N1063" s="36">
        <f>SUMIFS(рўйхат!O:O,рўйхат!$CX:$CX,$B$1064,рўйхат!$D:$D,$C1063)</f>
        <v/>
      </c>
      <c r="O1063" s="34">
        <f>IFERROR(M1063/E1063,0)</f>
        <v/>
      </c>
      <c r="P1063" s="34">
        <f>IFERROR(N1063/F1063,0)</f>
        <v/>
      </c>
      <c r="Q1063" s="35">
        <f>SUMIFS(рўйхат!P:P,рўйхат!$CX:$CX,$B$1064,рўйхат!$D:$D,$C1063)</f>
        <v/>
      </c>
      <c r="R1063" s="36">
        <f>SUMIFS(рўйхат!Q:Q,рўйхат!$CX:$CX,$B$1064,рўйхат!$D:$D,$C1063)</f>
        <v/>
      </c>
      <c r="S1063" s="35">
        <f>SUMIFS(рўйхат!R:R,рўйхат!$CX:$CX,$B$1064,рўйхат!$D:$D,$C1063)</f>
        <v/>
      </c>
      <c r="T1063" s="36">
        <f>SUMIFS(рўйхат!S:S,рўйхат!$CX:$CX,$B$1064,рўйхат!$D:$D,$C1063)</f>
        <v/>
      </c>
      <c r="U1063" s="35">
        <f>SUMIFS(рўйхат!T:T,рўйхат!$CX:$CX,$B$1064,рўйхат!$D:$D,$C1063)</f>
        <v/>
      </c>
      <c r="V1063" s="36">
        <f>SUMIFS(рўйхат!U:U,рўйхат!$CX:$CX,$B$1064,рўйхат!$D:$D,$C1063)</f>
        <v/>
      </c>
      <c r="W1063" s="35">
        <f>SUMIFS(рўйхат!V:V,рўйхат!$CX:$CX,$B$1064,рўйхат!$D:$D,$C1063)</f>
        <v/>
      </c>
      <c r="X1063" s="36">
        <f>SUMIFS(рўйхат!W:W,рўйхат!$CX:$CX,$B$1064,рўйхат!$D:$D,$C1063)</f>
        <v/>
      </c>
      <c r="Y1063" s="35">
        <f>SUMIFS(рўйхат!X:X,рўйхат!$CX:$CX,$B$1064,рўйхат!$D:$D,$C1063)</f>
        <v/>
      </c>
      <c r="Z1063" s="36">
        <f>SUMIFS(рўйхат!Y:Y,рўйхат!$CX:$CX,$B$1064,рўйхат!$D:$D,$C1063)</f>
        <v/>
      </c>
      <c r="AA1063" s="35">
        <f>SUMIFS(рўйхат!Z:Z,рўйхат!$CX:$CX,$B$1064,рўйхат!$D:$D,$C1063)</f>
        <v/>
      </c>
      <c r="AB1063" s="36">
        <f>SUMIFS(рўйхат!AA:AA,рўйхат!$CX:$CX,$B$1064,рўйхат!$D:$D,$C1063)</f>
        <v/>
      </c>
      <c r="AC1063" s="35">
        <f>SUMIFS(рўйхат!AB:AB,рўйхат!$CX:$CX,$B$1064,рўйхат!$D:$D,$C1063)</f>
        <v/>
      </c>
      <c r="AD1063" s="36">
        <f>SUMIFS(рўйхат!AC:AC,рўйхат!$CX:$CX,$B$1064,рўйхат!$D:$D,$C1063)</f>
        <v/>
      </c>
      <c r="AE1063" s="35">
        <f>SUMIFS(рўйхат!AD:AD,рўйхат!$CX:$CX,$B$1064,рўйхат!$D:$D,$C1063)</f>
        <v/>
      </c>
      <c r="AF1063" s="36">
        <f>SUMIFS(рўйхат!AE:AE,рўйхат!$CX:$CX,$B$1064,рўйхат!$D:$D,$C1063)</f>
        <v/>
      </c>
      <c r="AG1063" s="35">
        <f>SUMIFS(рўйхат!AH:AH,рўйхат!$CX:$CX,$B$1064,рўйхат!$D:$D,$C1063)</f>
        <v/>
      </c>
      <c r="AH1063" s="36">
        <f>SUMIFS(рўйхат!AI:AI,рўйхат!$CX:$CX,$B$1064,рўйхат!$D:$D,$C1063)</f>
        <v/>
      </c>
      <c r="AI1063" s="35">
        <f>SUMIFS(рўйхат!AJ:AJ,рўйхат!$CX:$CX,$B$1064,рўйхат!$D:$D,$C1063)</f>
        <v/>
      </c>
      <c r="AJ1063" s="36">
        <f>SUMIFS(рўйхат!AK:AK,рўйхат!$CX:$CX,$B$1064,рўйхат!$D:$D,$C1063)</f>
        <v/>
      </c>
      <c r="AK1063" s="35">
        <f>SUMIFS(рўйхат!AL:AL,рўйхат!$CX:$CX,$B$1064,рўйхат!$D:$D,$C1063)</f>
        <v/>
      </c>
      <c r="AL1063" s="36">
        <f>SUMIFS(рўйхат!AM:AM,рўйхат!$CX:$CX,$B$1064,рўйхат!$D:$D,$C1063)</f>
        <v/>
      </c>
      <c r="AM1063" s="77">
        <f>IFERROR(Q1063/E1063,0)</f>
        <v/>
      </c>
      <c r="AN1063" s="77">
        <f>IFERROR(R1063/F1063,0)</f>
        <v/>
      </c>
      <c r="AO1063" s="35">
        <f>SUMIFS(рўйхат!AX:AX,рўйхат!$CX:$CX,$B$1064,рўйхат!$D:$D,$C1063)</f>
        <v/>
      </c>
      <c r="AP1063" s="36">
        <f>SUMIFS(рўйхат!AY:AY,рўйхат!$CX:$CX,$B$1064,рўйхат!$D:$D,$C1063)</f>
        <v/>
      </c>
      <c r="AQ1063" s="35">
        <f>SUMIFS(рўйхат!AZ:AZ,рўйхат!$CX:$CX,$B$1064,рўйхат!$D:$D,$C1063)</f>
        <v/>
      </c>
      <c r="AR1063" s="36">
        <f>SUMIFS(рўйхат!BA:BA,рўйхат!$CX:$CX,$B$1064,рўйхат!$D:$D,$C1063)</f>
        <v/>
      </c>
      <c r="AS1063" s="35">
        <f>SUMIFS(рўйхат!BB:BB,рўйхат!$CX:$CX,$B$1064,рўйхат!$D:$D,$C1063)</f>
        <v/>
      </c>
      <c r="AT1063" s="36">
        <f>SUMIFS(рўйхат!BC:BC,рўйхат!$CX:$CX,$B$1064,рўйхат!$D:$D,$C1063)</f>
        <v/>
      </c>
      <c r="AU1063" s="35">
        <f>SUMIFS(рўйхат!BD:BD,рўйхат!$CX:$CX,$B$1064,рўйхат!$D:$D,$C1063)</f>
        <v/>
      </c>
      <c r="AV1063" s="36">
        <f>SUMIFS(рўйхат!BE:BE,рўйхат!$CX:$CX,$B$1064,рўйхат!$D:$D,$C1063)</f>
        <v/>
      </c>
      <c r="AW1063" s="35">
        <f>SUMIFS(рўйхат!BF:BF,рўйхат!$CX:$CX,$B$1064,рўйхат!$D:$D,$C1063)</f>
        <v/>
      </c>
      <c r="AX1063" s="36">
        <f>SUMIFS(рўйхат!BG:BG,рўйхат!$CX:$CX,$B$1064,рўйхат!$D:$D,$C1063)</f>
        <v/>
      </c>
      <c r="AY1063" s="35">
        <f>SUMIFS(рўйхат!BH:BH,рўйхат!$CX:$CX,$B$1064,рўйхат!$D:$D,$C1063)</f>
        <v/>
      </c>
      <c r="AZ1063" s="36">
        <f>SUMIFS(рўйхат!BI:BI,рўйхат!$CX:$CX,$B$1064,рўйхат!$D:$D,$C1063)</f>
        <v/>
      </c>
      <c r="BA1063" s="35">
        <f>SUMIFS(рўйхат!BJ:BJ,рўйхат!$CX:$CX,$B$1064,рўйхат!$D:$D,$C1063)</f>
        <v/>
      </c>
      <c r="BB1063" s="36">
        <f>SUMIFS(рўйхат!BK:BK,рўйхат!$CX:$CX,$B$1064,рўйхат!$D:$D,$C1063)</f>
        <v/>
      </c>
      <c r="BC1063" s="77">
        <f>IFERROR(AO1063/E1063,0)</f>
        <v/>
      </c>
      <c r="BD1063" s="77">
        <f>IFERROR(AP1063/F1063,0)</f>
        <v/>
      </c>
      <c r="BE1063" s="35">
        <f>SUMIFS(рўйхат!BL:BL,рўйхат!$CX:$CX,$B$1064,рўйхат!$D:$D,$C1063)</f>
        <v/>
      </c>
      <c r="BF1063" s="36">
        <f>SUMIFS(рўйхат!BM:BM,рўйхат!$CX:$CX,$B$1064,рўйхат!$D:$D,$C1063)</f>
        <v/>
      </c>
      <c r="BG1063" s="35">
        <f>SUMIFS(рўйхат!BN:BN,рўйхат!$CX:$CX,$B$1064,рўйхат!$D:$D,$C1063)</f>
        <v/>
      </c>
      <c r="BH1063" s="36">
        <f>SUMIFS(рўйхат!BO:BO,рўйхат!$CX:$CX,$B$1064,рўйхат!$D:$D,$C1063)</f>
        <v/>
      </c>
      <c r="BI1063" s="35">
        <f>SUMIFS(рўйхат!BP:BP,рўйхат!$CX:$CX,$B$1064,рўйхат!$D:$D,$C1063)</f>
        <v/>
      </c>
      <c r="BJ1063" s="36">
        <f>SUMIFS(рўйхат!BQ:BQ,рўйхат!$CX:$CX,$B$1064,рўйхат!$D:$D,$C1063)</f>
        <v/>
      </c>
      <c r="BK1063" s="35">
        <f>SUMIFS(рўйхат!BR:BR,рўйхат!$CX:$CX,$B$1064,рўйхат!$D:$D,$C1063)</f>
        <v/>
      </c>
      <c r="BL1063" s="36">
        <f>SUMIFS(рўйхат!BS:BS,рўйхат!$CX:$CX,$B$1064,рўйхат!$D:$D,$C1063)</f>
        <v/>
      </c>
      <c r="BM1063" s="35">
        <f>SUMIFS(рўйхат!BT:BT,рўйхат!$CX:$CX,$B$1064,рўйхат!$D:$D,$C1063)</f>
        <v/>
      </c>
      <c r="BN1063" s="36">
        <f>SUMIFS(рўйхат!BU:BU,рўйхат!$CX:$CX,$B$1064,рўйхат!$D:$D,$C1063)</f>
        <v/>
      </c>
      <c r="BO1063" s="35">
        <f>SUMIFS(рўйхат!BX:BX,рўйхат!$CX:$CX,$B$1064,рўйхат!$D:$D,$C1063)</f>
        <v/>
      </c>
      <c r="BP1063" s="36">
        <f>SUMIFS(рўйхат!BY:BY,рўйхат!$CX:$CX,$B$1064,рўйхат!$D:$D,$C1063)</f>
        <v/>
      </c>
      <c r="BQ1063" s="35">
        <f>SUMIFS(рўйхат!BZ:BZ,рўйхат!$CX:$CX,$B$1064,рўйхат!$D:$D,$C1063)</f>
        <v/>
      </c>
      <c r="BR1063" s="36">
        <f>SUMIFS(рўйхат!CA:CA,рўйхат!$CX:$CX,$B$1064,рўйхат!$D:$D,$C1063)</f>
        <v/>
      </c>
      <c r="BS1063" s="35">
        <f>SUMIFS(рўйхат!CB:CB,рўйхат!$CX:$CX,$B$1064,рўйхат!$D:$D,$C1063)</f>
        <v/>
      </c>
      <c r="BT1063" s="36">
        <f>SUMIFS(рўйхат!CC:CC,рўйхат!$CX:$CX,$B$1064,рўйхат!$D:$D,$C1063)</f>
        <v/>
      </c>
      <c r="BU1063" s="35">
        <f>SUMIFS(рўйхат!CD:CD,рўйхат!$CX:$CX,$B$1064,рўйхат!$D:$D,$C1063)</f>
        <v/>
      </c>
      <c r="BV1063" s="36">
        <f>SUMIFS(рўйхат!CE:CE,рўйхат!$CX:$CX,$B$1064,рўйхат!$D:$D,$C1063)</f>
        <v/>
      </c>
      <c r="BW1063" s="35">
        <f>SUMIFS(рўйхат!CH:CH,рўйхат!$CX:$CX,$B$1064,рўйхат!$D:$D,$C1063)</f>
        <v/>
      </c>
      <c r="BX1063" s="36">
        <f>SUMIFS(рўйхат!CI:CI,рўйхат!$CX:$CX,$B$1064,рўйхат!$D:$D,$C1063)</f>
        <v/>
      </c>
      <c r="BY1063" s="35">
        <f>SUMIFS(рўйхат!CJ:CJ,рўйхат!$CX:$CX,$B$1064,рўйхат!$D:$D,$C1063)</f>
        <v/>
      </c>
      <c r="BZ1063" s="36">
        <f>SUMIFS(рўйхат!CK:CK,рўйхат!$CX:$CX,$B$1064,рўйхат!$D:$D,$C1063)</f>
        <v/>
      </c>
      <c r="CA1063" s="35">
        <f>SUMIFS(рўйхат!CL:CL,рўйхат!$CX:$CX,$B$1064,рўйхат!$D:$D,$C1063)</f>
        <v/>
      </c>
      <c r="CB1063" s="36">
        <f>SUMIFS(рўйхат!CM:CM,рўйхат!$CX:$CX,$B$1064,рўйхат!$D:$D,$C1063)</f>
        <v/>
      </c>
      <c r="CC1063" s="35">
        <f>SUMIFS(рўйхат!CN:CN,рўйхат!$CX:$CX,$B$1064,рўйхат!$D:$D,$C1063)</f>
        <v/>
      </c>
      <c r="CD1063" s="36">
        <f>SUMIFS(рўйхат!CO:CO,рўйхат!$CX:$CX,$B$1064,рўйхат!$D:$D,$C1063)</f>
        <v/>
      </c>
      <c r="CE1063" s="77">
        <f>IFERROR(BE1063/(Q1063+BE1063),0)</f>
        <v/>
      </c>
      <c r="CF1063" s="78">
        <f>IFERROR(BF1063/(R1063+BF1063),0)</f>
        <v/>
      </c>
    </row>
    <row r="1064" collapsed="1" ht="30" customFormat="1" customHeight="1" s="8">
      <c r="A1064" s="31" t="n">
        <v>16</v>
      </c>
      <c r="B1064" s="198" t="inlineStr">
        <is>
          <t>Рақамли технологиялар вазирлиги</t>
        </is>
      </c>
      <c r="C1064" s="199" t="n"/>
      <c r="D1064" s="16" t="inlineStr">
        <is>
          <t>М.Атаходжаев</t>
        </is>
      </c>
      <c r="E1064" s="17">
        <f>SUMIF(рўйхат!$CX:$CX,$B1064,рўйхат!F:F)</f>
        <v/>
      </c>
      <c r="F1064" s="18">
        <f>SUMIF(рўйхат!$CX:$CX,$B1064,рўйхат!G:G)</f>
        <v/>
      </c>
      <c r="G1064" s="17">
        <f>SUMIF(рўйхат!$CX:$CX,$B1064,рўйхат!H:H)</f>
        <v/>
      </c>
      <c r="H1064" s="18">
        <f>SUMIF(рўйхат!$CX:$CX,$B1064,рўйхат!I:I)</f>
        <v/>
      </c>
      <c r="I1064" s="17">
        <f>SUMIF(рўйхат!$CX:$CX,$B1064,рўйхат!J:J)</f>
        <v/>
      </c>
      <c r="J1064" s="18">
        <f>SUMIF(рўйхат!$CX:$CX,$B1064,рўйхат!K:K)</f>
        <v/>
      </c>
      <c r="K1064" s="17">
        <f>SUMIF(рўйхат!$CX:$CX,$B1064,рўйхат!L:L)</f>
        <v/>
      </c>
      <c r="L1064" s="18">
        <f>SUMIF(рўйхат!$CX:$CX,$B1064,рўйхат!M:M)</f>
        <v/>
      </c>
      <c r="M1064" s="17">
        <f>SUMIF(рўйхат!$CX:$CX,$B1064,рўйхат!N:N)</f>
        <v/>
      </c>
      <c r="N1064" s="18">
        <f>SUMIF(рўйхат!$CX:$CX,$B1064,рўйхат!O:O)</f>
        <v/>
      </c>
      <c r="O1064" s="75">
        <f>IFERROR(M1064/E1064,0)</f>
        <v/>
      </c>
      <c r="P1064" s="75">
        <f>IFERROR(N1064/F1064,0)</f>
        <v/>
      </c>
      <c r="Q1064" s="19">
        <f>SUMIF(рўйхат!$CX:$CX,$B1064,рўйхат!P:P)</f>
        <v/>
      </c>
      <c r="R1064" s="20">
        <f>SUMIF(рўйхат!$CX:$CX,$B1064,рўйхат!Q:Q)</f>
        <v/>
      </c>
      <c r="S1064" s="19">
        <f>SUMIF(рўйхат!$CX:$CX,$B1064,рўйхат!R:R)</f>
        <v/>
      </c>
      <c r="T1064" s="20">
        <f>SUMIF(рўйхат!$CX:$CX,$B1064,рўйхат!S:S)</f>
        <v/>
      </c>
      <c r="U1064" s="19">
        <f>SUMIF(рўйхат!$CX:$CX,$B1064,рўйхат!T:T)</f>
        <v/>
      </c>
      <c r="V1064" s="20">
        <f>SUMIF(рўйхат!$CX:$CX,$B1064,рўйхат!U:U)</f>
        <v/>
      </c>
      <c r="W1064" s="19">
        <f>SUMIF(рўйхат!$CX:$CX,$B1064,рўйхат!V:V)</f>
        <v/>
      </c>
      <c r="X1064" s="20">
        <f>SUMIF(рўйхат!$CX:$CX,$B1064,рўйхат!W:W)</f>
        <v/>
      </c>
      <c r="Y1064" s="19">
        <f>SUMIF(рўйхат!$CX:$CX,$B1064,рўйхат!X:X)</f>
        <v/>
      </c>
      <c r="Z1064" s="20">
        <f>SUMIF(рўйхат!$CX:$CX,$B1064,рўйхат!Y:Y)</f>
        <v/>
      </c>
      <c r="AA1064" s="19">
        <f>SUMIF(рўйхат!$CX:$CX,$B1064,рўйхат!Z:Z)</f>
        <v/>
      </c>
      <c r="AB1064" s="20">
        <f>SUMIF(рўйхат!$CX:$CX,$B1064,рўйхат!AA:AA)</f>
        <v/>
      </c>
      <c r="AC1064" s="19">
        <f>SUMIF(рўйхат!$CX:$CX,$B1064,рўйхат!AB:AB)</f>
        <v/>
      </c>
      <c r="AD1064" s="20">
        <f>SUMIF(рўйхат!$CX:$CX,$B1064,рўйхат!AC:AC)</f>
        <v/>
      </c>
      <c r="AE1064" s="19">
        <f>SUMIF(рўйхат!$CX:$CX,$B1064,рўйхат!AD:AD)</f>
        <v/>
      </c>
      <c r="AF1064" s="20">
        <f>SUMIF(рўйхат!$CX:$CX,$B1064,рўйхат!AE:AE)</f>
        <v/>
      </c>
      <c r="AG1064" s="19">
        <f>SUMIF(рўйхат!$CX:$CX,$B1064,рўйхат!AH:AH)</f>
        <v/>
      </c>
      <c r="AH1064" s="20">
        <f>SUMIF(рўйхат!$CX:$CX,$B1064,рўйхат!AI:AI)</f>
        <v/>
      </c>
      <c r="AI1064" s="19">
        <f>SUMIF(рўйхат!$CX:$CX,$B1064,рўйхат!AJ:AJ)</f>
        <v/>
      </c>
      <c r="AJ1064" s="20">
        <f>SUMIF(рўйхат!$CX:$CX,$B1064,рўйхат!AK:AK)</f>
        <v/>
      </c>
      <c r="AK1064" s="19">
        <f>SUMIF(рўйхат!$CX:$CX,$B1064,рўйхат!AL:AL)</f>
        <v/>
      </c>
      <c r="AL1064" s="20">
        <f>SUMIF(рўйхат!$CX:$CX,$B1064,рўйхат!AM:AM)</f>
        <v/>
      </c>
      <c r="AM1064" s="76">
        <f>IFERROR(Q1064/E1064,0)</f>
        <v/>
      </c>
      <c r="AN1064" s="76">
        <f>IFERROR(R1064/F1064,0)</f>
        <v/>
      </c>
      <c r="AO1064" s="19">
        <f>SUMIF(рўйхат!$CX:$CX,$B1064,рўйхат!AX:AX)</f>
        <v/>
      </c>
      <c r="AP1064" s="20">
        <f>SUMIF(рўйхат!$CX:$CX,$B1064,рўйхат!AY:AY)</f>
        <v/>
      </c>
      <c r="AQ1064" s="19">
        <f>SUMIF(рўйхат!$CX:$CX,$B1064,рўйхат!AZ:AZ)</f>
        <v/>
      </c>
      <c r="AR1064" s="20">
        <f>SUMIF(рўйхат!$CX:$CX,$B1064,рўйхат!BA:BA)</f>
        <v/>
      </c>
      <c r="AS1064" s="19">
        <f>SUMIF(рўйхат!$CX:$CX,$B1064,рўйхат!BB:BB)</f>
        <v/>
      </c>
      <c r="AT1064" s="20">
        <f>SUMIF(рўйхат!$CX:$CX,$B1064,рўйхат!BC:BC)</f>
        <v/>
      </c>
      <c r="AU1064" s="19">
        <f>SUMIF(рўйхат!$CX:$CX,$B1064,рўйхат!BD:BD)</f>
        <v/>
      </c>
      <c r="AV1064" s="20">
        <f>SUMIF(рўйхат!$CX:$CX,$B1064,рўйхат!BE:BE)</f>
        <v/>
      </c>
      <c r="AW1064" s="19">
        <f>SUMIF(рўйхат!$CX:$CX,$B1064,рўйхат!BF:BF)</f>
        <v/>
      </c>
      <c r="AX1064" s="20">
        <f>SUMIF(рўйхат!$CX:$CX,$B1064,рўйхат!BG:BG)</f>
        <v/>
      </c>
      <c r="AY1064" s="19">
        <f>SUMIF(рўйхат!$CX:$CX,$B1064,рўйхат!BH:BH)</f>
        <v/>
      </c>
      <c r="AZ1064" s="20">
        <f>SUMIF(рўйхат!$CX:$CX,$B1064,рўйхат!BI:BI)</f>
        <v/>
      </c>
      <c r="BA1064" s="19">
        <f>SUMIF(рўйхат!$CX:$CX,$B1064,рўйхат!BJ:BJ)</f>
        <v/>
      </c>
      <c r="BB1064" s="20">
        <f>SUMIF(рўйхат!$CX:$CX,$B1064,рўйхат!BK:BK)</f>
        <v/>
      </c>
      <c r="BC1064" s="76">
        <f>IFERROR(AO1064/E1064,0)</f>
        <v/>
      </c>
      <c r="BD1064" s="76">
        <f>IFERROR(AP1064/F1064,0)</f>
        <v/>
      </c>
      <c r="BE1064" s="19">
        <f>SUMIF(рўйхат!$CX:$CX,$B1064,рўйхат!BL:BL)</f>
        <v/>
      </c>
      <c r="BF1064" s="20">
        <f>SUMIF(рўйхат!$CX:$CX,$B1064,рўйхат!BM:BM)</f>
        <v/>
      </c>
      <c r="BG1064" s="19">
        <f>SUMIF(рўйхат!$CX:$CX,$B1064,рўйхат!BN:BN)</f>
        <v/>
      </c>
      <c r="BH1064" s="20">
        <f>SUMIF(рўйхат!$CX:$CX,$B1064,рўйхат!BO:BO)</f>
        <v/>
      </c>
      <c r="BI1064" s="19">
        <f>SUMIF(рўйхат!$CX:$CX,$B1064,рўйхат!BP:BP)</f>
        <v/>
      </c>
      <c r="BJ1064" s="20">
        <f>SUMIF(рўйхат!$CX:$CX,$B1064,рўйхат!BQ:BQ)</f>
        <v/>
      </c>
      <c r="BK1064" s="19">
        <f>SUMIF(рўйхат!$CX:$CX,$B1064,рўйхат!BR:BR)</f>
        <v/>
      </c>
      <c r="BL1064" s="20">
        <f>SUMIF(рўйхат!$CX:$CX,$B1064,рўйхат!BS:BS)</f>
        <v/>
      </c>
      <c r="BM1064" s="19">
        <f>SUMIF(рўйхат!$CX:$CX,$B1064,рўйхат!BT:BT)</f>
        <v/>
      </c>
      <c r="BN1064" s="20">
        <f>SUMIF(рўйхат!$CX:$CX,$B1064,рўйхат!BU:BU)</f>
        <v/>
      </c>
      <c r="BO1064" s="19">
        <f>SUMIF(рўйхат!$CX:$CX,$B1064,рўйхат!BX:BX)</f>
        <v/>
      </c>
      <c r="BP1064" s="20">
        <f>SUMIF(рўйхат!$CX:$CX,$B1064,рўйхат!BY:BY)</f>
        <v/>
      </c>
      <c r="BQ1064" s="19">
        <f>SUMIF(рўйхат!$CX:$CX,$B1064,рўйхат!BZ:BZ)</f>
        <v/>
      </c>
      <c r="BR1064" s="20">
        <f>SUMIF(рўйхат!$CX:$CX,$B1064,рўйхат!CA:CA)</f>
        <v/>
      </c>
      <c r="BS1064" s="19">
        <f>SUMIF(рўйхат!$CX:$CX,$B1064,рўйхат!CB:CB)</f>
        <v/>
      </c>
      <c r="BT1064" s="20">
        <f>SUMIF(рўйхат!$CX:$CX,$B1064,рўйхат!CC:CC)</f>
        <v/>
      </c>
      <c r="BU1064" s="19">
        <f>SUMIF(рўйхат!$CX:$CX,$B1064,рўйхат!CD:CD)</f>
        <v/>
      </c>
      <c r="BV1064" s="20">
        <f>SUMIF(рўйхат!$CX:$CX,$B1064,рўйхат!CE:CE)</f>
        <v/>
      </c>
      <c r="BW1064" s="19">
        <f>SUMIF(рўйхат!$CX:$CX,$B1064,рўйхат!CH:CH)</f>
        <v/>
      </c>
      <c r="BX1064" s="20">
        <f>SUMIF(рўйхат!$CX:$CX,$B1064,рўйхат!CI:CI)</f>
        <v/>
      </c>
      <c r="BY1064" s="19">
        <f>SUMIF(рўйхат!$CX:$CX,$B1064,рўйхат!CJ:CJ)</f>
        <v/>
      </c>
      <c r="BZ1064" s="20">
        <f>SUMIF(рўйхат!$CX:$CX,$B1064,рўйхат!CK:CK)</f>
        <v/>
      </c>
      <c r="CA1064" s="19">
        <f>SUMIF(рўйхат!$CX:$CX,$B1064,рўйхат!CL:CL)</f>
        <v/>
      </c>
      <c r="CB1064" s="20">
        <f>SUMIF(рўйхат!$CX:$CX,$B1064,рўйхат!CM:CM)</f>
        <v/>
      </c>
      <c r="CC1064" s="19">
        <f>SUMIF(рўйхат!$CX:$CX,$B1064,рўйхат!CN:CN)</f>
        <v/>
      </c>
      <c r="CD1064" s="20">
        <f>SUMIF(рўйхат!$CX:$CX,$B1064,рўйхат!CO:CO)</f>
        <v/>
      </c>
      <c r="CE1064" s="77">
        <f>IFERROR(BE1064/(Q1064+BE1064),0)</f>
        <v/>
      </c>
      <c r="CF1064" s="78">
        <f>IFERROR(BF1064/(R1064+BF1064),0)</f>
        <v/>
      </c>
    </row>
    <row r="1065" hidden="1" outlineLevel="1" ht="36.75" customFormat="1" customHeight="1" s="8">
      <c r="A1065" s="39" t="n"/>
      <c r="B1065" s="50" t="n">
        <v>1</v>
      </c>
      <c r="C1065" s="37" t="inlineStr">
        <is>
          <t>Автомобилларга ёқилғи қуйиш шахобчалари томонидан сотилган газ (метан) миқдори таҳлили</t>
        </is>
      </c>
      <c r="D1065" s="16" t="n"/>
      <c r="E1065" s="35">
        <f>SUMIFS(рўйхат!F:F,рўйхат!$CX:$CX,$B$1130,рўйхат!$D:$D,$C1065)</f>
        <v/>
      </c>
      <c r="F1065" s="36">
        <f>SUMIFS(рўйхат!G:G,рўйхат!$CX:$CX,$B$1130,рўйхат!$D:$D,$C1065)</f>
        <v/>
      </c>
      <c r="G1065" s="35">
        <f>SUMIFS(рўйхат!H:H,рўйхат!$CX:$CX,$B$1130,рўйхат!$D:$D,$C1065)</f>
        <v/>
      </c>
      <c r="H1065" s="36">
        <f>SUMIFS(рўйхат!I:I,рўйхат!$CX:$CX,$B$1130,рўйхат!$D:$D,$C1065)</f>
        <v/>
      </c>
      <c r="I1065" s="35">
        <f>SUMIFS(рўйхат!J:J,рўйхат!$CX:$CX,$B$1130,рўйхат!$D:$D,$C1065)</f>
        <v/>
      </c>
      <c r="J1065" s="36">
        <f>SUMIFS(рўйхат!K:K,рўйхат!$CX:$CX,$B$1130,рўйхат!$D:$D,$C1065)</f>
        <v/>
      </c>
      <c r="K1065" s="35">
        <f>SUMIFS(рўйхат!L:L,рўйхат!$CX:$CX,$B$1130,рўйхат!$D:$D,$C1065)</f>
        <v/>
      </c>
      <c r="L1065" s="36">
        <f>SUMIFS(рўйхат!M:M,рўйхат!$CX:$CX,$B$1130,рўйхат!$D:$D,$C1065)</f>
        <v/>
      </c>
      <c r="M1065" s="35">
        <f>SUMIFS(рўйхат!N:N,рўйхат!$CX:$CX,$B$1130,рўйхат!$D:$D,$C1065)</f>
        <v/>
      </c>
      <c r="N1065" s="36">
        <f>SUMIFS(рўйхат!O:O,рўйхат!$CX:$CX,$B$1130,рўйхат!$D:$D,$C1065)</f>
        <v/>
      </c>
      <c r="O1065" s="34">
        <f>IFERROR(M1065/E1065,0)</f>
        <v/>
      </c>
      <c r="P1065" s="34">
        <f>IFERROR(N1065/F1065,0)</f>
        <v/>
      </c>
      <c r="Q1065" s="35">
        <f>SUMIFS(рўйхат!P:P,рўйхат!$CX:$CX,$B$1130,рўйхат!$D:$D,$C1065)</f>
        <v/>
      </c>
      <c r="R1065" s="36">
        <f>SUMIFS(рўйхат!Q:Q,рўйхат!$CX:$CX,$B$1130,рўйхат!$D:$D,$C1065)</f>
        <v/>
      </c>
      <c r="S1065" s="35">
        <f>SUMIFS(рўйхат!R:R,рўйхат!$CX:$CX,$B$1130,рўйхат!$D:$D,$C1065)</f>
        <v/>
      </c>
      <c r="T1065" s="36">
        <f>SUMIFS(рўйхат!S:S,рўйхат!$CX:$CX,$B$1130,рўйхат!$D:$D,$C1065)</f>
        <v/>
      </c>
      <c r="U1065" s="35">
        <f>SUMIFS(рўйхат!T:T,рўйхат!$CX:$CX,$B$1130,рўйхат!$D:$D,$C1065)</f>
        <v/>
      </c>
      <c r="V1065" s="36">
        <f>SUMIFS(рўйхат!U:U,рўйхат!$CX:$CX,$B$1130,рўйхат!$D:$D,$C1065)</f>
        <v/>
      </c>
      <c r="W1065" s="35">
        <f>SUMIFS(рўйхат!V:V,рўйхат!$CX:$CX,$B$1130,рўйхат!$D:$D,$C1065)</f>
        <v/>
      </c>
      <c r="X1065" s="36">
        <f>SUMIFS(рўйхат!W:W,рўйхат!$CX:$CX,$B$1130,рўйхат!$D:$D,$C1065)</f>
        <v/>
      </c>
      <c r="Y1065" s="35">
        <f>SUMIFS(рўйхат!X:X,рўйхат!$CX:$CX,$B$1130,рўйхат!$D:$D,$C1065)</f>
        <v/>
      </c>
      <c r="Z1065" s="36">
        <f>SUMIFS(рўйхат!Y:Y,рўйхат!$CX:$CX,$B$1130,рўйхат!$D:$D,$C1065)</f>
        <v/>
      </c>
      <c r="AA1065" s="35">
        <f>SUMIFS(рўйхат!Z:Z,рўйхат!$CX:$CX,$B$1130,рўйхат!$D:$D,$C1065)</f>
        <v/>
      </c>
      <c r="AB1065" s="36">
        <f>SUMIFS(рўйхат!AA:AA,рўйхат!$CX:$CX,$B$1130,рўйхат!$D:$D,$C1065)</f>
        <v/>
      </c>
      <c r="AC1065" s="35">
        <f>SUMIFS(рўйхат!AB:AB,рўйхат!$CX:$CX,$B$1130,рўйхат!$D:$D,$C1065)</f>
        <v/>
      </c>
      <c r="AD1065" s="36">
        <f>SUMIFS(рўйхат!AC:AC,рўйхат!$CX:$CX,$B$1130,рўйхат!$D:$D,$C1065)</f>
        <v/>
      </c>
      <c r="AE1065" s="35">
        <f>SUMIFS(рўйхат!AD:AD,рўйхат!$CX:$CX,$B$1130,рўйхат!$D:$D,$C1065)</f>
        <v/>
      </c>
      <c r="AF1065" s="36">
        <f>SUMIFS(рўйхат!AE:AE,рўйхат!$CX:$CX,$B$1130,рўйхат!$D:$D,$C1065)</f>
        <v/>
      </c>
      <c r="AG1065" s="35">
        <f>SUMIFS(рўйхат!AH:AH,рўйхат!$CX:$CX,$B$1130,рўйхат!$D:$D,$C1065)</f>
        <v/>
      </c>
      <c r="AH1065" s="36">
        <f>SUMIFS(рўйхат!AI:AI,рўйхат!$CX:$CX,$B$1130,рўйхат!$D:$D,$C1065)</f>
        <v/>
      </c>
      <c r="AI1065" s="35">
        <f>SUMIFS(рўйхат!AJ:AJ,рўйхат!$CX:$CX,$B$1130,рўйхат!$D:$D,$C1065)</f>
        <v/>
      </c>
      <c r="AJ1065" s="36">
        <f>SUMIFS(рўйхат!AK:AK,рўйхат!$CX:$CX,$B$1130,рўйхат!$D:$D,$C1065)</f>
        <v/>
      </c>
      <c r="AK1065" s="35">
        <f>SUMIFS(рўйхат!AL:AL,рўйхат!$CX:$CX,$B$1130,рўйхат!$D:$D,$C1065)</f>
        <v/>
      </c>
      <c r="AL1065" s="36">
        <f>SUMIFS(рўйхат!AM:AM,рўйхат!$CX:$CX,$B$1130,рўйхат!$D:$D,$C1065)</f>
        <v/>
      </c>
      <c r="AM1065" s="77">
        <f>IFERROR(Q1065/E1065,0)</f>
        <v/>
      </c>
      <c r="AN1065" s="77">
        <f>IFERROR(R1065/F1065,0)</f>
        <v/>
      </c>
      <c r="AO1065" s="35">
        <f>SUMIFS(рўйхат!AX:AX,рўйхат!$CX:$CX,$B$1130,рўйхат!$D:$D,$C1065)</f>
        <v/>
      </c>
      <c r="AP1065" s="36">
        <f>SUMIFS(рўйхат!AY:AY,рўйхат!$CX:$CX,$B$1130,рўйхат!$D:$D,$C1065)</f>
        <v/>
      </c>
      <c r="AQ1065" s="35">
        <f>SUMIFS(рўйхат!AZ:AZ,рўйхат!$CX:$CX,$B$1130,рўйхат!$D:$D,$C1065)</f>
        <v/>
      </c>
      <c r="AR1065" s="36">
        <f>SUMIFS(рўйхат!BA:BA,рўйхат!$CX:$CX,$B$1130,рўйхат!$D:$D,$C1065)</f>
        <v/>
      </c>
      <c r="AS1065" s="35">
        <f>SUMIFS(рўйхат!BB:BB,рўйхат!$CX:$CX,$B$1130,рўйхат!$D:$D,$C1065)</f>
        <v/>
      </c>
      <c r="AT1065" s="36">
        <f>SUMIFS(рўйхат!BC:BC,рўйхат!$CX:$CX,$B$1130,рўйхат!$D:$D,$C1065)</f>
        <v/>
      </c>
      <c r="AU1065" s="35">
        <f>SUMIFS(рўйхат!BD:BD,рўйхат!$CX:$CX,$B$1130,рўйхат!$D:$D,$C1065)</f>
        <v/>
      </c>
      <c r="AV1065" s="36">
        <f>SUMIFS(рўйхат!BE:BE,рўйхат!$CX:$CX,$B$1130,рўйхат!$D:$D,$C1065)</f>
        <v/>
      </c>
      <c r="AW1065" s="35">
        <f>SUMIFS(рўйхат!BF:BF,рўйхат!$CX:$CX,$B$1130,рўйхат!$D:$D,$C1065)</f>
        <v/>
      </c>
      <c r="AX1065" s="36">
        <f>SUMIFS(рўйхат!BG:BG,рўйхат!$CX:$CX,$B$1130,рўйхат!$D:$D,$C1065)</f>
        <v/>
      </c>
      <c r="AY1065" s="35">
        <f>SUMIFS(рўйхат!BH:BH,рўйхат!$CX:$CX,$B$1130,рўйхат!$D:$D,$C1065)</f>
        <v/>
      </c>
      <c r="AZ1065" s="36">
        <f>SUMIFS(рўйхат!BI:BI,рўйхат!$CX:$CX,$B$1130,рўйхат!$D:$D,$C1065)</f>
        <v/>
      </c>
      <c r="BA1065" s="35">
        <f>SUMIFS(рўйхат!BJ:BJ,рўйхат!$CX:$CX,$B$1130,рўйхат!$D:$D,$C1065)</f>
        <v/>
      </c>
      <c r="BB1065" s="36">
        <f>SUMIFS(рўйхат!BK:BK,рўйхат!$CX:$CX,$B$1130,рўйхат!$D:$D,$C1065)</f>
        <v/>
      </c>
      <c r="BC1065" s="77">
        <f>IFERROR(AO1065/E1065,0)</f>
        <v/>
      </c>
      <c r="BD1065" s="77">
        <f>IFERROR(AP1065/F1065,0)</f>
        <v/>
      </c>
      <c r="BE1065" s="35">
        <f>SUMIFS(рўйхат!BL:BL,рўйхат!$CX:$CX,$B$1130,рўйхат!$D:$D,$C1065)</f>
        <v/>
      </c>
      <c r="BF1065" s="36">
        <f>SUMIFS(рўйхат!BM:BM,рўйхат!$CX:$CX,$B$1130,рўйхат!$D:$D,$C1065)</f>
        <v/>
      </c>
      <c r="BG1065" s="35">
        <f>SUMIFS(рўйхат!BN:BN,рўйхат!$CX:$CX,$B$1130,рўйхат!$D:$D,$C1065)</f>
        <v/>
      </c>
      <c r="BH1065" s="36">
        <f>SUMIFS(рўйхат!BO:BO,рўйхат!$CX:$CX,$B$1130,рўйхат!$D:$D,$C1065)</f>
        <v/>
      </c>
      <c r="BI1065" s="35">
        <f>SUMIFS(рўйхат!BP:BP,рўйхат!$CX:$CX,$B$1130,рўйхат!$D:$D,$C1065)</f>
        <v/>
      </c>
      <c r="BJ1065" s="36">
        <f>SUMIFS(рўйхат!BQ:BQ,рўйхат!$CX:$CX,$B$1130,рўйхат!$D:$D,$C1065)</f>
        <v/>
      </c>
      <c r="BK1065" s="35">
        <f>SUMIFS(рўйхат!BR:BR,рўйхат!$CX:$CX,$B$1130,рўйхат!$D:$D,$C1065)</f>
        <v/>
      </c>
      <c r="BL1065" s="36">
        <f>SUMIFS(рўйхат!BS:BS,рўйхат!$CX:$CX,$B$1130,рўйхат!$D:$D,$C1065)</f>
        <v/>
      </c>
      <c r="BM1065" s="35">
        <f>SUMIFS(рўйхат!BT:BT,рўйхат!$CX:$CX,$B$1130,рўйхат!$D:$D,$C1065)</f>
        <v/>
      </c>
      <c r="BN1065" s="36">
        <f>SUMIFS(рўйхат!BU:BU,рўйхат!$CX:$CX,$B$1130,рўйхат!$D:$D,$C1065)</f>
        <v/>
      </c>
      <c r="BO1065" s="35">
        <f>SUMIFS(рўйхат!BX:BX,рўйхат!$CX:$CX,$B$1130,рўйхат!$D:$D,$C1065)</f>
        <v/>
      </c>
      <c r="BP1065" s="36">
        <f>SUMIFS(рўйхат!BY:BY,рўйхат!$CX:$CX,$B$1130,рўйхат!$D:$D,$C1065)</f>
        <v/>
      </c>
      <c r="BQ1065" s="35">
        <f>SUMIFS(рўйхат!BZ:BZ,рўйхат!$CX:$CX,$B$1130,рўйхат!$D:$D,$C1065)</f>
        <v/>
      </c>
      <c r="BR1065" s="36">
        <f>SUMIFS(рўйхат!CA:CA,рўйхат!$CX:$CX,$B$1130,рўйхат!$D:$D,$C1065)</f>
        <v/>
      </c>
      <c r="BS1065" s="35">
        <f>SUMIFS(рўйхат!CB:CB,рўйхат!$CX:$CX,$B$1130,рўйхат!$D:$D,$C1065)</f>
        <v/>
      </c>
      <c r="BT1065" s="36">
        <f>SUMIFS(рўйхат!CC:CC,рўйхат!$CX:$CX,$B$1130,рўйхат!$D:$D,$C1065)</f>
        <v/>
      </c>
      <c r="BU1065" s="35">
        <f>SUMIFS(рўйхат!CD:CD,рўйхат!$CX:$CX,$B$1130,рўйхат!$D:$D,$C1065)</f>
        <v/>
      </c>
      <c r="BV1065" s="36">
        <f>SUMIFS(рўйхат!CE:CE,рўйхат!$CX:$CX,$B$1130,рўйхат!$D:$D,$C1065)</f>
        <v/>
      </c>
      <c r="BW1065" s="35">
        <f>SUMIFS(рўйхат!CH:CH,рўйхат!$CX:$CX,$B$1130,рўйхат!$D:$D,$C1065)</f>
        <v/>
      </c>
      <c r="BX1065" s="36">
        <f>SUMIFS(рўйхат!CI:CI,рўйхат!$CX:$CX,$B$1130,рўйхат!$D:$D,$C1065)</f>
        <v/>
      </c>
      <c r="BY1065" s="35">
        <f>SUMIFS(рўйхат!CJ:CJ,рўйхат!$CX:$CX,$B$1130,рўйхат!$D:$D,$C1065)</f>
        <v/>
      </c>
      <c r="BZ1065" s="36">
        <f>SUMIFS(рўйхат!CK:CK,рўйхат!$CX:$CX,$B$1130,рўйхат!$D:$D,$C1065)</f>
        <v/>
      </c>
      <c r="CA1065" s="35">
        <f>SUMIFS(рўйхат!CL:CL,рўйхат!$CX:$CX,$B$1130,рўйхат!$D:$D,$C1065)</f>
        <v/>
      </c>
      <c r="CB1065" s="36">
        <f>SUMIFS(рўйхат!CM:CM,рўйхат!$CX:$CX,$B$1130,рўйхат!$D:$D,$C1065)</f>
        <v/>
      </c>
      <c r="CC1065" s="35">
        <f>SUMIFS(рўйхат!CN:CN,рўйхат!$CX:$CX,$B$1130,рўйхат!$D:$D,$C1065)</f>
        <v/>
      </c>
      <c r="CD1065" s="36">
        <f>SUMIFS(рўйхат!CO:CO,рўйхат!$CX:$CX,$B$1130,рўйхат!$D:$D,$C1065)</f>
        <v/>
      </c>
      <c r="CE1065" s="77">
        <f>IFERROR(BE1065/(Q1065+BE1065),0)</f>
        <v/>
      </c>
      <c r="CF1065" s="78">
        <f>IFERROR(BF1065/(R1065+BF1065),0)</f>
        <v/>
      </c>
    </row>
    <row r="1066" hidden="1" outlineLevel="1" ht="36.75" customFormat="1" customHeight="1" s="8">
      <c r="A1066" s="39" t="n"/>
      <c r="B1066" s="50" t="n">
        <v>2</v>
      </c>
      <c r="C1066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066" s="16" t="n"/>
      <c r="E1066" s="35">
        <f>SUMIFS(рўйхат!F:F,рўйхат!$CX:$CX,$B$1130,рўйхат!$D:$D,$C1066)</f>
        <v/>
      </c>
      <c r="F1066" s="36">
        <f>SUMIFS(рўйхат!G:G,рўйхат!$CX:$CX,$B$1130,рўйхат!$D:$D,$C1066)</f>
        <v/>
      </c>
      <c r="G1066" s="35">
        <f>SUMIFS(рўйхат!H:H,рўйхат!$CX:$CX,$B$1130,рўйхат!$D:$D,$C1066)</f>
        <v/>
      </c>
      <c r="H1066" s="36">
        <f>SUMIFS(рўйхат!I:I,рўйхат!$CX:$CX,$B$1130,рўйхат!$D:$D,$C1066)</f>
        <v/>
      </c>
      <c r="I1066" s="35">
        <f>SUMIFS(рўйхат!J:J,рўйхат!$CX:$CX,$B$1130,рўйхат!$D:$D,$C1066)</f>
        <v/>
      </c>
      <c r="J1066" s="36">
        <f>SUMIFS(рўйхат!K:K,рўйхат!$CX:$CX,$B$1130,рўйхат!$D:$D,$C1066)</f>
        <v/>
      </c>
      <c r="K1066" s="35">
        <f>SUMIFS(рўйхат!L:L,рўйхат!$CX:$CX,$B$1130,рўйхат!$D:$D,$C1066)</f>
        <v/>
      </c>
      <c r="L1066" s="36">
        <f>SUMIFS(рўйхат!M:M,рўйхат!$CX:$CX,$B$1130,рўйхат!$D:$D,$C1066)</f>
        <v/>
      </c>
      <c r="M1066" s="35">
        <f>SUMIFS(рўйхат!N:N,рўйхат!$CX:$CX,$B$1130,рўйхат!$D:$D,$C1066)</f>
        <v/>
      </c>
      <c r="N1066" s="36">
        <f>SUMIFS(рўйхат!O:O,рўйхат!$CX:$CX,$B$1130,рўйхат!$D:$D,$C1066)</f>
        <v/>
      </c>
      <c r="O1066" s="34">
        <f>IFERROR(M1066/E1066,0)</f>
        <v/>
      </c>
      <c r="P1066" s="34">
        <f>IFERROR(N1066/F1066,0)</f>
        <v/>
      </c>
      <c r="Q1066" s="35">
        <f>SUMIFS(рўйхат!P:P,рўйхат!$CX:$CX,$B$1130,рўйхат!$D:$D,$C1066)</f>
        <v/>
      </c>
      <c r="R1066" s="36">
        <f>SUMIFS(рўйхат!Q:Q,рўйхат!$CX:$CX,$B$1130,рўйхат!$D:$D,$C1066)</f>
        <v/>
      </c>
      <c r="S1066" s="35">
        <f>SUMIFS(рўйхат!R:R,рўйхат!$CX:$CX,$B$1130,рўйхат!$D:$D,$C1066)</f>
        <v/>
      </c>
      <c r="T1066" s="36">
        <f>SUMIFS(рўйхат!S:S,рўйхат!$CX:$CX,$B$1130,рўйхат!$D:$D,$C1066)</f>
        <v/>
      </c>
      <c r="U1066" s="35">
        <f>SUMIFS(рўйхат!T:T,рўйхат!$CX:$CX,$B$1130,рўйхат!$D:$D,$C1066)</f>
        <v/>
      </c>
      <c r="V1066" s="36">
        <f>SUMIFS(рўйхат!U:U,рўйхат!$CX:$CX,$B$1130,рўйхат!$D:$D,$C1066)</f>
        <v/>
      </c>
      <c r="W1066" s="35">
        <f>SUMIFS(рўйхат!V:V,рўйхат!$CX:$CX,$B$1130,рўйхат!$D:$D,$C1066)</f>
        <v/>
      </c>
      <c r="X1066" s="36">
        <f>SUMIFS(рўйхат!W:W,рўйхат!$CX:$CX,$B$1130,рўйхат!$D:$D,$C1066)</f>
        <v/>
      </c>
      <c r="Y1066" s="35">
        <f>SUMIFS(рўйхат!X:X,рўйхат!$CX:$CX,$B$1130,рўйхат!$D:$D,$C1066)</f>
        <v/>
      </c>
      <c r="Z1066" s="36">
        <f>SUMIFS(рўйхат!Y:Y,рўйхат!$CX:$CX,$B$1130,рўйхат!$D:$D,$C1066)</f>
        <v/>
      </c>
      <c r="AA1066" s="35">
        <f>SUMIFS(рўйхат!Z:Z,рўйхат!$CX:$CX,$B$1130,рўйхат!$D:$D,$C1066)</f>
        <v/>
      </c>
      <c r="AB1066" s="36">
        <f>SUMIFS(рўйхат!AA:AA,рўйхат!$CX:$CX,$B$1130,рўйхат!$D:$D,$C1066)</f>
        <v/>
      </c>
      <c r="AC1066" s="35">
        <f>SUMIFS(рўйхат!AB:AB,рўйхат!$CX:$CX,$B$1130,рўйхат!$D:$D,$C1066)</f>
        <v/>
      </c>
      <c r="AD1066" s="36">
        <f>SUMIFS(рўйхат!AC:AC,рўйхат!$CX:$CX,$B$1130,рўйхат!$D:$D,$C1066)</f>
        <v/>
      </c>
      <c r="AE1066" s="35">
        <f>SUMIFS(рўйхат!AD:AD,рўйхат!$CX:$CX,$B$1130,рўйхат!$D:$D,$C1066)</f>
        <v/>
      </c>
      <c r="AF1066" s="36">
        <f>SUMIFS(рўйхат!AE:AE,рўйхат!$CX:$CX,$B$1130,рўйхат!$D:$D,$C1066)</f>
        <v/>
      </c>
      <c r="AG1066" s="35">
        <f>SUMIFS(рўйхат!AH:AH,рўйхат!$CX:$CX,$B$1130,рўйхат!$D:$D,$C1066)</f>
        <v/>
      </c>
      <c r="AH1066" s="36">
        <f>SUMIFS(рўйхат!AI:AI,рўйхат!$CX:$CX,$B$1130,рўйхат!$D:$D,$C1066)</f>
        <v/>
      </c>
      <c r="AI1066" s="35">
        <f>SUMIFS(рўйхат!AJ:AJ,рўйхат!$CX:$CX,$B$1130,рўйхат!$D:$D,$C1066)</f>
        <v/>
      </c>
      <c r="AJ1066" s="36">
        <f>SUMIFS(рўйхат!AK:AK,рўйхат!$CX:$CX,$B$1130,рўйхат!$D:$D,$C1066)</f>
        <v/>
      </c>
      <c r="AK1066" s="35">
        <f>SUMIFS(рўйхат!AL:AL,рўйхат!$CX:$CX,$B$1130,рўйхат!$D:$D,$C1066)</f>
        <v/>
      </c>
      <c r="AL1066" s="36">
        <f>SUMIFS(рўйхат!AM:AM,рўйхат!$CX:$CX,$B$1130,рўйхат!$D:$D,$C1066)</f>
        <v/>
      </c>
      <c r="AM1066" s="77">
        <f>IFERROR(Q1066/E1066,0)</f>
        <v/>
      </c>
      <c r="AN1066" s="77">
        <f>IFERROR(R1066/F1066,0)</f>
        <v/>
      </c>
      <c r="AO1066" s="35">
        <f>SUMIFS(рўйхат!AX:AX,рўйхат!$CX:$CX,$B$1130,рўйхат!$D:$D,$C1066)</f>
        <v/>
      </c>
      <c r="AP1066" s="36">
        <f>SUMIFS(рўйхат!AY:AY,рўйхат!$CX:$CX,$B$1130,рўйхат!$D:$D,$C1066)</f>
        <v/>
      </c>
      <c r="AQ1066" s="35">
        <f>SUMIFS(рўйхат!AZ:AZ,рўйхат!$CX:$CX,$B$1130,рўйхат!$D:$D,$C1066)</f>
        <v/>
      </c>
      <c r="AR1066" s="36">
        <f>SUMIFS(рўйхат!BA:BA,рўйхат!$CX:$CX,$B$1130,рўйхат!$D:$D,$C1066)</f>
        <v/>
      </c>
      <c r="AS1066" s="35">
        <f>SUMIFS(рўйхат!BB:BB,рўйхат!$CX:$CX,$B$1130,рўйхат!$D:$D,$C1066)</f>
        <v/>
      </c>
      <c r="AT1066" s="36">
        <f>SUMIFS(рўйхат!BC:BC,рўйхат!$CX:$CX,$B$1130,рўйхат!$D:$D,$C1066)</f>
        <v/>
      </c>
      <c r="AU1066" s="35">
        <f>SUMIFS(рўйхат!BD:BD,рўйхат!$CX:$CX,$B$1130,рўйхат!$D:$D,$C1066)</f>
        <v/>
      </c>
      <c r="AV1066" s="36">
        <f>SUMIFS(рўйхат!BE:BE,рўйхат!$CX:$CX,$B$1130,рўйхат!$D:$D,$C1066)</f>
        <v/>
      </c>
      <c r="AW1066" s="35">
        <f>SUMIFS(рўйхат!BF:BF,рўйхат!$CX:$CX,$B$1130,рўйхат!$D:$D,$C1066)</f>
        <v/>
      </c>
      <c r="AX1066" s="36">
        <f>SUMIFS(рўйхат!BG:BG,рўйхат!$CX:$CX,$B$1130,рўйхат!$D:$D,$C1066)</f>
        <v/>
      </c>
      <c r="AY1066" s="35">
        <f>SUMIFS(рўйхат!BH:BH,рўйхат!$CX:$CX,$B$1130,рўйхат!$D:$D,$C1066)</f>
        <v/>
      </c>
      <c r="AZ1066" s="36">
        <f>SUMIFS(рўйхат!BI:BI,рўйхат!$CX:$CX,$B$1130,рўйхат!$D:$D,$C1066)</f>
        <v/>
      </c>
      <c r="BA1066" s="35">
        <f>SUMIFS(рўйхат!BJ:BJ,рўйхат!$CX:$CX,$B$1130,рўйхат!$D:$D,$C1066)</f>
        <v/>
      </c>
      <c r="BB1066" s="36">
        <f>SUMIFS(рўйхат!BK:BK,рўйхат!$CX:$CX,$B$1130,рўйхат!$D:$D,$C1066)</f>
        <v/>
      </c>
      <c r="BC1066" s="77">
        <f>IFERROR(AO1066/E1066,0)</f>
        <v/>
      </c>
      <c r="BD1066" s="77">
        <f>IFERROR(AP1066/F1066,0)</f>
        <v/>
      </c>
      <c r="BE1066" s="35">
        <f>SUMIFS(рўйхат!BL:BL,рўйхат!$CX:$CX,$B$1130,рўйхат!$D:$D,$C1066)</f>
        <v/>
      </c>
      <c r="BF1066" s="36">
        <f>SUMIFS(рўйхат!BM:BM,рўйхат!$CX:$CX,$B$1130,рўйхат!$D:$D,$C1066)</f>
        <v/>
      </c>
      <c r="BG1066" s="35">
        <f>SUMIFS(рўйхат!BN:BN,рўйхат!$CX:$CX,$B$1130,рўйхат!$D:$D,$C1066)</f>
        <v/>
      </c>
      <c r="BH1066" s="36">
        <f>SUMIFS(рўйхат!BO:BO,рўйхат!$CX:$CX,$B$1130,рўйхат!$D:$D,$C1066)</f>
        <v/>
      </c>
      <c r="BI1066" s="35">
        <f>SUMIFS(рўйхат!BP:BP,рўйхат!$CX:$CX,$B$1130,рўйхат!$D:$D,$C1066)</f>
        <v/>
      </c>
      <c r="BJ1066" s="36">
        <f>SUMIFS(рўйхат!BQ:BQ,рўйхат!$CX:$CX,$B$1130,рўйхат!$D:$D,$C1066)</f>
        <v/>
      </c>
      <c r="BK1066" s="35">
        <f>SUMIFS(рўйхат!BR:BR,рўйхат!$CX:$CX,$B$1130,рўйхат!$D:$D,$C1066)</f>
        <v/>
      </c>
      <c r="BL1066" s="36">
        <f>SUMIFS(рўйхат!BS:BS,рўйхат!$CX:$CX,$B$1130,рўйхат!$D:$D,$C1066)</f>
        <v/>
      </c>
      <c r="BM1066" s="35">
        <f>SUMIFS(рўйхат!BT:BT,рўйхат!$CX:$CX,$B$1130,рўйхат!$D:$D,$C1066)</f>
        <v/>
      </c>
      <c r="BN1066" s="36">
        <f>SUMIFS(рўйхат!BU:BU,рўйхат!$CX:$CX,$B$1130,рўйхат!$D:$D,$C1066)</f>
        <v/>
      </c>
      <c r="BO1066" s="35">
        <f>SUMIFS(рўйхат!BX:BX,рўйхат!$CX:$CX,$B$1130,рўйхат!$D:$D,$C1066)</f>
        <v/>
      </c>
      <c r="BP1066" s="36">
        <f>SUMIFS(рўйхат!BY:BY,рўйхат!$CX:$CX,$B$1130,рўйхат!$D:$D,$C1066)</f>
        <v/>
      </c>
      <c r="BQ1066" s="35">
        <f>SUMIFS(рўйхат!BZ:BZ,рўйхат!$CX:$CX,$B$1130,рўйхат!$D:$D,$C1066)</f>
        <v/>
      </c>
      <c r="BR1066" s="36">
        <f>SUMIFS(рўйхат!CA:CA,рўйхат!$CX:$CX,$B$1130,рўйхат!$D:$D,$C1066)</f>
        <v/>
      </c>
      <c r="BS1066" s="35">
        <f>SUMIFS(рўйхат!CB:CB,рўйхат!$CX:$CX,$B$1130,рўйхат!$D:$D,$C1066)</f>
        <v/>
      </c>
      <c r="BT1066" s="36">
        <f>SUMIFS(рўйхат!CC:CC,рўйхат!$CX:$CX,$B$1130,рўйхат!$D:$D,$C1066)</f>
        <v/>
      </c>
      <c r="BU1066" s="35">
        <f>SUMIFS(рўйхат!CD:CD,рўйхат!$CX:$CX,$B$1130,рўйхат!$D:$D,$C1066)</f>
        <v/>
      </c>
      <c r="BV1066" s="36">
        <f>SUMIFS(рўйхат!CE:CE,рўйхат!$CX:$CX,$B$1130,рўйхат!$D:$D,$C1066)</f>
        <v/>
      </c>
      <c r="BW1066" s="35">
        <f>SUMIFS(рўйхат!CH:CH,рўйхат!$CX:$CX,$B$1130,рўйхат!$D:$D,$C1066)</f>
        <v/>
      </c>
      <c r="BX1066" s="36">
        <f>SUMIFS(рўйхат!CI:CI,рўйхат!$CX:$CX,$B$1130,рўйхат!$D:$D,$C1066)</f>
        <v/>
      </c>
      <c r="BY1066" s="35">
        <f>SUMIFS(рўйхат!CJ:CJ,рўйхат!$CX:$CX,$B$1130,рўйхат!$D:$D,$C1066)</f>
        <v/>
      </c>
      <c r="BZ1066" s="36">
        <f>SUMIFS(рўйхат!CK:CK,рўйхат!$CX:$CX,$B$1130,рўйхат!$D:$D,$C1066)</f>
        <v/>
      </c>
      <c r="CA1066" s="35">
        <f>SUMIFS(рўйхат!CL:CL,рўйхат!$CX:$CX,$B$1130,рўйхат!$D:$D,$C1066)</f>
        <v/>
      </c>
      <c r="CB1066" s="36">
        <f>SUMIFS(рўйхат!CM:CM,рўйхат!$CX:$CX,$B$1130,рўйхат!$D:$D,$C1066)</f>
        <v/>
      </c>
      <c r="CC1066" s="35">
        <f>SUMIFS(рўйхат!CN:CN,рўйхат!$CX:$CX,$B$1130,рўйхат!$D:$D,$C1066)</f>
        <v/>
      </c>
      <c r="CD1066" s="36">
        <f>SUMIFS(рўйхат!CO:CO,рўйхат!$CX:$CX,$B$1130,рўйхат!$D:$D,$C1066)</f>
        <v/>
      </c>
      <c r="CE1066" s="77">
        <f>IFERROR(BE1066/(Q1066+BE1066),0)</f>
        <v/>
      </c>
      <c r="CF1066" s="78">
        <f>IFERROR(BF1066/(R1066+BF1066),0)</f>
        <v/>
      </c>
    </row>
    <row r="1067" hidden="1" outlineLevel="1" ht="36.75" customFormat="1" customHeight="1" s="8">
      <c r="A1067" s="39" t="n"/>
      <c r="B1067" s="50" t="n">
        <v>3</v>
      </c>
      <c r="C1067" s="38" t="inlineStr">
        <is>
          <t>Аффилланганлик таҳлили</t>
        </is>
      </c>
      <c r="D1067" s="16" t="n"/>
      <c r="E1067" s="35">
        <f>SUMIFS(рўйхат!F:F,рўйхат!$CX:$CX,$B$1130,рўйхат!$D:$D,$C1067)</f>
        <v/>
      </c>
      <c r="F1067" s="36">
        <f>SUMIFS(рўйхат!G:G,рўйхат!$CX:$CX,$B$1130,рўйхат!$D:$D,$C1067)</f>
        <v/>
      </c>
      <c r="G1067" s="35">
        <f>SUMIFS(рўйхат!H:H,рўйхат!$CX:$CX,$B$1130,рўйхат!$D:$D,$C1067)</f>
        <v/>
      </c>
      <c r="H1067" s="36">
        <f>SUMIFS(рўйхат!I:I,рўйхат!$CX:$CX,$B$1130,рўйхат!$D:$D,$C1067)</f>
        <v/>
      </c>
      <c r="I1067" s="35">
        <f>SUMIFS(рўйхат!J:J,рўйхат!$CX:$CX,$B$1130,рўйхат!$D:$D,$C1067)</f>
        <v/>
      </c>
      <c r="J1067" s="36">
        <f>SUMIFS(рўйхат!K:K,рўйхат!$CX:$CX,$B$1130,рўйхат!$D:$D,$C1067)</f>
        <v/>
      </c>
      <c r="K1067" s="35">
        <f>SUMIFS(рўйхат!L:L,рўйхат!$CX:$CX,$B$1130,рўйхат!$D:$D,$C1067)</f>
        <v/>
      </c>
      <c r="L1067" s="36">
        <f>SUMIFS(рўйхат!M:M,рўйхат!$CX:$CX,$B$1130,рўйхат!$D:$D,$C1067)</f>
        <v/>
      </c>
      <c r="M1067" s="35">
        <f>SUMIFS(рўйхат!N:N,рўйхат!$CX:$CX,$B$1130,рўйхат!$D:$D,$C1067)</f>
        <v/>
      </c>
      <c r="N1067" s="36">
        <f>SUMIFS(рўйхат!O:O,рўйхат!$CX:$CX,$B$1130,рўйхат!$D:$D,$C1067)</f>
        <v/>
      </c>
      <c r="O1067" s="34">
        <f>IFERROR(M1067/E1067,0)</f>
        <v/>
      </c>
      <c r="P1067" s="34">
        <f>IFERROR(N1067/F1067,0)</f>
        <v/>
      </c>
      <c r="Q1067" s="35">
        <f>SUMIFS(рўйхат!P:P,рўйхат!$CX:$CX,$B$1130,рўйхат!$D:$D,$C1067)</f>
        <v/>
      </c>
      <c r="R1067" s="36">
        <f>SUMIFS(рўйхат!Q:Q,рўйхат!$CX:$CX,$B$1130,рўйхат!$D:$D,$C1067)</f>
        <v/>
      </c>
      <c r="S1067" s="35">
        <f>SUMIFS(рўйхат!R:R,рўйхат!$CX:$CX,$B$1130,рўйхат!$D:$D,$C1067)</f>
        <v/>
      </c>
      <c r="T1067" s="36">
        <f>SUMIFS(рўйхат!S:S,рўйхат!$CX:$CX,$B$1130,рўйхат!$D:$D,$C1067)</f>
        <v/>
      </c>
      <c r="U1067" s="35">
        <f>SUMIFS(рўйхат!T:T,рўйхат!$CX:$CX,$B$1130,рўйхат!$D:$D,$C1067)</f>
        <v/>
      </c>
      <c r="V1067" s="36">
        <f>SUMIFS(рўйхат!U:U,рўйхат!$CX:$CX,$B$1130,рўйхат!$D:$D,$C1067)</f>
        <v/>
      </c>
      <c r="W1067" s="35">
        <f>SUMIFS(рўйхат!V:V,рўйхат!$CX:$CX,$B$1130,рўйхат!$D:$D,$C1067)</f>
        <v/>
      </c>
      <c r="X1067" s="36">
        <f>SUMIFS(рўйхат!W:W,рўйхат!$CX:$CX,$B$1130,рўйхат!$D:$D,$C1067)</f>
        <v/>
      </c>
      <c r="Y1067" s="35">
        <f>SUMIFS(рўйхат!X:X,рўйхат!$CX:$CX,$B$1130,рўйхат!$D:$D,$C1067)</f>
        <v/>
      </c>
      <c r="Z1067" s="36">
        <f>SUMIFS(рўйхат!Y:Y,рўйхат!$CX:$CX,$B$1130,рўйхат!$D:$D,$C1067)</f>
        <v/>
      </c>
      <c r="AA1067" s="35">
        <f>SUMIFS(рўйхат!Z:Z,рўйхат!$CX:$CX,$B$1130,рўйхат!$D:$D,$C1067)</f>
        <v/>
      </c>
      <c r="AB1067" s="36">
        <f>SUMIFS(рўйхат!AA:AA,рўйхат!$CX:$CX,$B$1130,рўйхат!$D:$D,$C1067)</f>
        <v/>
      </c>
      <c r="AC1067" s="35">
        <f>SUMIFS(рўйхат!AB:AB,рўйхат!$CX:$CX,$B$1130,рўйхат!$D:$D,$C1067)</f>
        <v/>
      </c>
      <c r="AD1067" s="36">
        <f>SUMIFS(рўйхат!AC:AC,рўйхат!$CX:$CX,$B$1130,рўйхат!$D:$D,$C1067)</f>
        <v/>
      </c>
      <c r="AE1067" s="35">
        <f>SUMIFS(рўйхат!AD:AD,рўйхат!$CX:$CX,$B$1130,рўйхат!$D:$D,$C1067)</f>
        <v/>
      </c>
      <c r="AF1067" s="36">
        <f>SUMIFS(рўйхат!AE:AE,рўйхат!$CX:$CX,$B$1130,рўйхат!$D:$D,$C1067)</f>
        <v/>
      </c>
      <c r="AG1067" s="35">
        <f>SUMIFS(рўйхат!AH:AH,рўйхат!$CX:$CX,$B$1130,рўйхат!$D:$D,$C1067)</f>
        <v/>
      </c>
      <c r="AH1067" s="36">
        <f>SUMIFS(рўйхат!AI:AI,рўйхат!$CX:$CX,$B$1130,рўйхат!$D:$D,$C1067)</f>
        <v/>
      </c>
      <c r="AI1067" s="35">
        <f>SUMIFS(рўйхат!AJ:AJ,рўйхат!$CX:$CX,$B$1130,рўйхат!$D:$D,$C1067)</f>
        <v/>
      </c>
      <c r="AJ1067" s="36">
        <f>SUMIFS(рўйхат!AK:AK,рўйхат!$CX:$CX,$B$1130,рўйхат!$D:$D,$C1067)</f>
        <v/>
      </c>
      <c r="AK1067" s="35">
        <f>SUMIFS(рўйхат!AL:AL,рўйхат!$CX:$CX,$B$1130,рўйхат!$D:$D,$C1067)</f>
        <v/>
      </c>
      <c r="AL1067" s="36">
        <f>SUMIFS(рўйхат!AM:AM,рўйхат!$CX:$CX,$B$1130,рўйхат!$D:$D,$C1067)</f>
        <v/>
      </c>
      <c r="AM1067" s="77">
        <f>IFERROR(Q1067/E1067,0)</f>
        <v/>
      </c>
      <c r="AN1067" s="77">
        <f>IFERROR(R1067/F1067,0)</f>
        <v/>
      </c>
      <c r="AO1067" s="35">
        <f>SUMIFS(рўйхат!AX:AX,рўйхат!$CX:$CX,$B$1130,рўйхат!$D:$D,$C1067)</f>
        <v/>
      </c>
      <c r="AP1067" s="36">
        <f>SUMIFS(рўйхат!AY:AY,рўйхат!$CX:$CX,$B$1130,рўйхат!$D:$D,$C1067)</f>
        <v/>
      </c>
      <c r="AQ1067" s="35">
        <f>SUMIFS(рўйхат!AZ:AZ,рўйхат!$CX:$CX,$B$1130,рўйхат!$D:$D,$C1067)</f>
        <v/>
      </c>
      <c r="AR1067" s="36">
        <f>SUMIFS(рўйхат!BA:BA,рўйхат!$CX:$CX,$B$1130,рўйхат!$D:$D,$C1067)</f>
        <v/>
      </c>
      <c r="AS1067" s="35">
        <f>SUMIFS(рўйхат!BB:BB,рўйхат!$CX:$CX,$B$1130,рўйхат!$D:$D,$C1067)</f>
        <v/>
      </c>
      <c r="AT1067" s="36">
        <f>SUMIFS(рўйхат!BC:BC,рўйхат!$CX:$CX,$B$1130,рўйхат!$D:$D,$C1067)</f>
        <v/>
      </c>
      <c r="AU1067" s="35">
        <f>SUMIFS(рўйхат!BD:BD,рўйхат!$CX:$CX,$B$1130,рўйхат!$D:$D,$C1067)</f>
        <v/>
      </c>
      <c r="AV1067" s="36">
        <f>SUMIFS(рўйхат!BE:BE,рўйхат!$CX:$CX,$B$1130,рўйхат!$D:$D,$C1067)</f>
        <v/>
      </c>
      <c r="AW1067" s="35">
        <f>SUMIFS(рўйхат!BF:BF,рўйхат!$CX:$CX,$B$1130,рўйхат!$D:$D,$C1067)</f>
        <v/>
      </c>
      <c r="AX1067" s="36">
        <f>SUMIFS(рўйхат!BG:BG,рўйхат!$CX:$CX,$B$1130,рўйхат!$D:$D,$C1067)</f>
        <v/>
      </c>
      <c r="AY1067" s="35">
        <f>SUMIFS(рўйхат!BH:BH,рўйхат!$CX:$CX,$B$1130,рўйхат!$D:$D,$C1067)</f>
        <v/>
      </c>
      <c r="AZ1067" s="36">
        <f>SUMIFS(рўйхат!BI:BI,рўйхат!$CX:$CX,$B$1130,рўйхат!$D:$D,$C1067)</f>
        <v/>
      </c>
      <c r="BA1067" s="35">
        <f>SUMIFS(рўйхат!BJ:BJ,рўйхат!$CX:$CX,$B$1130,рўйхат!$D:$D,$C1067)</f>
        <v/>
      </c>
      <c r="BB1067" s="36">
        <f>SUMIFS(рўйхат!BK:BK,рўйхат!$CX:$CX,$B$1130,рўйхат!$D:$D,$C1067)</f>
        <v/>
      </c>
      <c r="BC1067" s="77">
        <f>IFERROR(AO1067/E1067,0)</f>
        <v/>
      </c>
      <c r="BD1067" s="77">
        <f>IFERROR(AP1067/F1067,0)</f>
        <v/>
      </c>
      <c r="BE1067" s="35">
        <f>SUMIFS(рўйхат!BL:BL,рўйхат!$CX:$CX,$B$1130,рўйхат!$D:$D,$C1067)</f>
        <v/>
      </c>
      <c r="BF1067" s="36">
        <f>SUMIFS(рўйхат!BM:BM,рўйхат!$CX:$CX,$B$1130,рўйхат!$D:$D,$C1067)</f>
        <v/>
      </c>
      <c r="BG1067" s="35">
        <f>SUMIFS(рўйхат!BN:BN,рўйхат!$CX:$CX,$B$1130,рўйхат!$D:$D,$C1067)</f>
        <v/>
      </c>
      <c r="BH1067" s="36">
        <f>SUMIFS(рўйхат!BO:BO,рўйхат!$CX:$CX,$B$1130,рўйхат!$D:$D,$C1067)</f>
        <v/>
      </c>
      <c r="BI1067" s="35">
        <f>SUMIFS(рўйхат!BP:BP,рўйхат!$CX:$CX,$B$1130,рўйхат!$D:$D,$C1067)</f>
        <v/>
      </c>
      <c r="BJ1067" s="36">
        <f>SUMIFS(рўйхат!BQ:BQ,рўйхат!$CX:$CX,$B$1130,рўйхат!$D:$D,$C1067)</f>
        <v/>
      </c>
      <c r="BK1067" s="35">
        <f>SUMIFS(рўйхат!BR:BR,рўйхат!$CX:$CX,$B$1130,рўйхат!$D:$D,$C1067)</f>
        <v/>
      </c>
      <c r="BL1067" s="36">
        <f>SUMIFS(рўйхат!BS:BS,рўйхат!$CX:$CX,$B$1130,рўйхат!$D:$D,$C1067)</f>
        <v/>
      </c>
      <c r="BM1067" s="35">
        <f>SUMIFS(рўйхат!BT:BT,рўйхат!$CX:$CX,$B$1130,рўйхат!$D:$D,$C1067)</f>
        <v/>
      </c>
      <c r="BN1067" s="36">
        <f>SUMIFS(рўйхат!BU:BU,рўйхат!$CX:$CX,$B$1130,рўйхат!$D:$D,$C1067)</f>
        <v/>
      </c>
      <c r="BO1067" s="35">
        <f>SUMIFS(рўйхат!BX:BX,рўйхат!$CX:$CX,$B$1130,рўйхат!$D:$D,$C1067)</f>
        <v/>
      </c>
      <c r="BP1067" s="36">
        <f>SUMIFS(рўйхат!BY:BY,рўйхат!$CX:$CX,$B$1130,рўйхат!$D:$D,$C1067)</f>
        <v/>
      </c>
      <c r="BQ1067" s="35">
        <f>SUMIFS(рўйхат!BZ:BZ,рўйхат!$CX:$CX,$B$1130,рўйхат!$D:$D,$C1067)</f>
        <v/>
      </c>
      <c r="BR1067" s="36">
        <f>SUMIFS(рўйхат!CA:CA,рўйхат!$CX:$CX,$B$1130,рўйхат!$D:$D,$C1067)</f>
        <v/>
      </c>
      <c r="BS1067" s="35">
        <f>SUMIFS(рўйхат!CB:CB,рўйхат!$CX:$CX,$B$1130,рўйхат!$D:$D,$C1067)</f>
        <v/>
      </c>
      <c r="BT1067" s="36">
        <f>SUMIFS(рўйхат!CC:CC,рўйхат!$CX:$CX,$B$1130,рўйхат!$D:$D,$C1067)</f>
        <v/>
      </c>
      <c r="BU1067" s="35">
        <f>SUMIFS(рўйхат!CD:CD,рўйхат!$CX:$CX,$B$1130,рўйхат!$D:$D,$C1067)</f>
        <v/>
      </c>
      <c r="BV1067" s="36">
        <f>SUMIFS(рўйхат!CE:CE,рўйхат!$CX:$CX,$B$1130,рўйхат!$D:$D,$C1067)</f>
        <v/>
      </c>
      <c r="BW1067" s="35">
        <f>SUMIFS(рўйхат!CH:CH,рўйхат!$CX:$CX,$B$1130,рўйхат!$D:$D,$C1067)</f>
        <v/>
      </c>
      <c r="BX1067" s="36">
        <f>SUMIFS(рўйхат!CI:CI,рўйхат!$CX:$CX,$B$1130,рўйхат!$D:$D,$C1067)</f>
        <v/>
      </c>
      <c r="BY1067" s="35">
        <f>SUMIFS(рўйхат!CJ:CJ,рўйхат!$CX:$CX,$B$1130,рўйхат!$D:$D,$C1067)</f>
        <v/>
      </c>
      <c r="BZ1067" s="36">
        <f>SUMIFS(рўйхат!CK:CK,рўйхат!$CX:$CX,$B$1130,рўйхат!$D:$D,$C1067)</f>
        <v/>
      </c>
      <c r="CA1067" s="35">
        <f>SUMIFS(рўйхат!CL:CL,рўйхат!$CX:$CX,$B$1130,рўйхат!$D:$D,$C1067)</f>
        <v/>
      </c>
      <c r="CB1067" s="36">
        <f>SUMIFS(рўйхат!CM:CM,рўйхат!$CX:$CX,$B$1130,рўйхат!$D:$D,$C1067)</f>
        <v/>
      </c>
      <c r="CC1067" s="35">
        <f>SUMIFS(рўйхат!CN:CN,рўйхат!$CX:$CX,$B$1130,рўйхат!$D:$D,$C1067)</f>
        <v/>
      </c>
      <c r="CD1067" s="36">
        <f>SUMIFS(рўйхат!CO:CO,рўйхат!$CX:$CX,$B$1130,рўйхат!$D:$D,$C1067)</f>
        <v/>
      </c>
      <c r="CE1067" s="77">
        <f>IFERROR(BE1067/(Q1067+BE1067),0)</f>
        <v/>
      </c>
      <c r="CF1067" s="78">
        <f>IFERROR(BF1067/(R1067+BF1067),0)</f>
        <v/>
      </c>
    </row>
    <row r="1068" hidden="1" outlineLevel="1" ht="36.75" customFormat="1" customHeight="1" s="8">
      <c r="A1068" s="39" t="n"/>
      <c r="B1068" s="50" t="n">
        <v>4</v>
      </c>
      <c r="C1068" s="38" t="inlineStr">
        <is>
          <t>Аффилланганлик таҳлили (AI)</t>
        </is>
      </c>
      <c r="D1068" s="16" t="n"/>
      <c r="E1068" s="35">
        <f>SUMIFS(рўйхат!F:F,рўйхат!$CX:$CX,$B$1130,рўйхат!$D:$D,$C1068)</f>
        <v/>
      </c>
      <c r="F1068" s="36">
        <f>SUMIFS(рўйхат!G:G,рўйхат!$CX:$CX,$B$1130,рўйхат!$D:$D,$C1068)</f>
        <v/>
      </c>
      <c r="G1068" s="35">
        <f>SUMIFS(рўйхат!H:H,рўйхат!$CX:$CX,$B$1130,рўйхат!$D:$D,$C1068)</f>
        <v/>
      </c>
      <c r="H1068" s="36">
        <f>SUMIFS(рўйхат!I:I,рўйхат!$CX:$CX,$B$1130,рўйхат!$D:$D,$C1068)</f>
        <v/>
      </c>
      <c r="I1068" s="35">
        <f>SUMIFS(рўйхат!J:J,рўйхат!$CX:$CX,$B$1130,рўйхат!$D:$D,$C1068)</f>
        <v/>
      </c>
      <c r="J1068" s="36">
        <f>SUMIFS(рўйхат!K:K,рўйхат!$CX:$CX,$B$1130,рўйхат!$D:$D,$C1068)</f>
        <v/>
      </c>
      <c r="K1068" s="35">
        <f>SUMIFS(рўйхат!L:L,рўйхат!$CX:$CX,$B$1130,рўйхат!$D:$D,$C1068)</f>
        <v/>
      </c>
      <c r="L1068" s="36">
        <f>SUMIFS(рўйхат!M:M,рўйхат!$CX:$CX,$B$1130,рўйхат!$D:$D,$C1068)</f>
        <v/>
      </c>
      <c r="M1068" s="35">
        <f>SUMIFS(рўйхат!N:N,рўйхат!$CX:$CX,$B$1130,рўйхат!$D:$D,$C1068)</f>
        <v/>
      </c>
      <c r="N1068" s="36">
        <f>SUMIFS(рўйхат!O:O,рўйхат!$CX:$CX,$B$1130,рўйхат!$D:$D,$C1068)</f>
        <v/>
      </c>
      <c r="O1068" s="34">
        <f>IFERROR(M1068/E1068,0)</f>
        <v/>
      </c>
      <c r="P1068" s="34">
        <f>IFERROR(N1068/F1068,0)</f>
        <v/>
      </c>
      <c r="Q1068" s="35">
        <f>SUMIFS(рўйхат!P:P,рўйхат!$CX:$CX,$B$1130,рўйхат!$D:$D,$C1068)</f>
        <v/>
      </c>
      <c r="R1068" s="36">
        <f>SUMIFS(рўйхат!Q:Q,рўйхат!$CX:$CX,$B$1130,рўйхат!$D:$D,$C1068)</f>
        <v/>
      </c>
      <c r="S1068" s="35">
        <f>SUMIFS(рўйхат!R:R,рўйхат!$CX:$CX,$B$1130,рўйхат!$D:$D,$C1068)</f>
        <v/>
      </c>
      <c r="T1068" s="36">
        <f>SUMIFS(рўйхат!S:S,рўйхат!$CX:$CX,$B$1130,рўйхат!$D:$D,$C1068)</f>
        <v/>
      </c>
      <c r="U1068" s="35">
        <f>SUMIFS(рўйхат!T:T,рўйхат!$CX:$CX,$B$1130,рўйхат!$D:$D,$C1068)</f>
        <v/>
      </c>
      <c r="V1068" s="36">
        <f>SUMIFS(рўйхат!U:U,рўйхат!$CX:$CX,$B$1130,рўйхат!$D:$D,$C1068)</f>
        <v/>
      </c>
      <c r="W1068" s="35">
        <f>SUMIFS(рўйхат!V:V,рўйхат!$CX:$CX,$B$1130,рўйхат!$D:$D,$C1068)</f>
        <v/>
      </c>
      <c r="X1068" s="36">
        <f>SUMIFS(рўйхат!W:W,рўйхат!$CX:$CX,$B$1130,рўйхат!$D:$D,$C1068)</f>
        <v/>
      </c>
      <c r="Y1068" s="35">
        <f>SUMIFS(рўйхат!X:X,рўйхат!$CX:$CX,$B$1130,рўйхат!$D:$D,$C1068)</f>
        <v/>
      </c>
      <c r="Z1068" s="36">
        <f>SUMIFS(рўйхат!Y:Y,рўйхат!$CX:$CX,$B$1130,рўйхат!$D:$D,$C1068)</f>
        <v/>
      </c>
      <c r="AA1068" s="35">
        <f>SUMIFS(рўйхат!Z:Z,рўйхат!$CX:$CX,$B$1130,рўйхат!$D:$D,$C1068)</f>
        <v/>
      </c>
      <c r="AB1068" s="36">
        <f>SUMIFS(рўйхат!AA:AA,рўйхат!$CX:$CX,$B$1130,рўйхат!$D:$D,$C1068)</f>
        <v/>
      </c>
      <c r="AC1068" s="35">
        <f>SUMIFS(рўйхат!AB:AB,рўйхат!$CX:$CX,$B$1130,рўйхат!$D:$D,$C1068)</f>
        <v/>
      </c>
      <c r="AD1068" s="36">
        <f>SUMIFS(рўйхат!AC:AC,рўйхат!$CX:$CX,$B$1130,рўйхат!$D:$D,$C1068)</f>
        <v/>
      </c>
      <c r="AE1068" s="35">
        <f>SUMIFS(рўйхат!AD:AD,рўйхат!$CX:$CX,$B$1130,рўйхат!$D:$D,$C1068)</f>
        <v/>
      </c>
      <c r="AF1068" s="36">
        <f>SUMIFS(рўйхат!AE:AE,рўйхат!$CX:$CX,$B$1130,рўйхат!$D:$D,$C1068)</f>
        <v/>
      </c>
      <c r="AG1068" s="35">
        <f>SUMIFS(рўйхат!AH:AH,рўйхат!$CX:$CX,$B$1130,рўйхат!$D:$D,$C1068)</f>
        <v/>
      </c>
      <c r="AH1068" s="36">
        <f>SUMIFS(рўйхат!AI:AI,рўйхат!$CX:$CX,$B$1130,рўйхат!$D:$D,$C1068)</f>
        <v/>
      </c>
      <c r="AI1068" s="35">
        <f>SUMIFS(рўйхат!AJ:AJ,рўйхат!$CX:$CX,$B$1130,рўйхат!$D:$D,$C1068)</f>
        <v/>
      </c>
      <c r="AJ1068" s="36">
        <f>SUMIFS(рўйхат!AK:AK,рўйхат!$CX:$CX,$B$1130,рўйхат!$D:$D,$C1068)</f>
        <v/>
      </c>
      <c r="AK1068" s="35">
        <f>SUMIFS(рўйхат!AL:AL,рўйхат!$CX:$CX,$B$1130,рўйхат!$D:$D,$C1068)</f>
        <v/>
      </c>
      <c r="AL1068" s="36">
        <f>SUMIFS(рўйхат!AM:AM,рўйхат!$CX:$CX,$B$1130,рўйхат!$D:$D,$C1068)</f>
        <v/>
      </c>
      <c r="AM1068" s="77">
        <f>IFERROR(Q1068/E1068,0)</f>
        <v/>
      </c>
      <c r="AN1068" s="77">
        <f>IFERROR(R1068/F1068,0)</f>
        <v/>
      </c>
      <c r="AO1068" s="35">
        <f>SUMIFS(рўйхат!AX:AX,рўйхат!$CX:$CX,$B$1130,рўйхат!$D:$D,$C1068)</f>
        <v/>
      </c>
      <c r="AP1068" s="36">
        <f>SUMIFS(рўйхат!AY:AY,рўйхат!$CX:$CX,$B$1130,рўйхат!$D:$D,$C1068)</f>
        <v/>
      </c>
      <c r="AQ1068" s="35">
        <f>SUMIFS(рўйхат!AZ:AZ,рўйхат!$CX:$CX,$B$1130,рўйхат!$D:$D,$C1068)</f>
        <v/>
      </c>
      <c r="AR1068" s="36">
        <f>SUMIFS(рўйхат!BA:BA,рўйхат!$CX:$CX,$B$1130,рўйхат!$D:$D,$C1068)</f>
        <v/>
      </c>
      <c r="AS1068" s="35">
        <f>SUMIFS(рўйхат!BB:BB,рўйхат!$CX:$CX,$B$1130,рўйхат!$D:$D,$C1068)</f>
        <v/>
      </c>
      <c r="AT1068" s="36">
        <f>SUMIFS(рўйхат!BC:BC,рўйхат!$CX:$CX,$B$1130,рўйхат!$D:$D,$C1068)</f>
        <v/>
      </c>
      <c r="AU1068" s="35">
        <f>SUMIFS(рўйхат!BD:BD,рўйхат!$CX:$CX,$B$1130,рўйхат!$D:$D,$C1068)</f>
        <v/>
      </c>
      <c r="AV1068" s="36">
        <f>SUMIFS(рўйхат!BE:BE,рўйхат!$CX:$CX,$B$1130,рўйхат!$D:$D,$C1068)</f>
        <v/>
      </c>
      <c r="AW1068" s="35">
        <f>SUMIFS(рўйхат!BF:BF,рўйхат!$CX:$CX,$B$1130,рўйхат!$D:$D,$C1068)</f>
        <v/>
      </c>
      <c r="AX1068" s="36">
        <f>SUMIFS(рўйхат!BG:BG,рўйхат!$CX:$CX,$B$1130,рўйхат!$D:$D,$C1068)</f>
        <v/>
      </c>
      <c r="AY1068" s="35">
        <f>SUMIFS(рўйхат!BH:BH,рўйхат!$CX:$CX,$B$1130,рўйхат!$D:$D,$C1068)</f>
        <v/>
      </c>
      <c r="AZ1068" s="36">
        <f>SUMIFS(рўйхат!BI:BI,рўйхат!$CX:$CX,$B$1130,рўйхат!$D:$D,$C1068)</f>
        <v/>
      </c>
      <c r="BA1068" s="35">
        <f>SUMIFS(рўйхат!BJ:BJ,рўйхат!$CX:$CX,$B$1130,рўйхат!$D:$D,$C1068)</f>
        <v/>
      </c>
      <c r="BB1068" s="36">
        <f>SUMIFS(рўйхат!BK:BK,рўйхат!$CX:$CX,$B$1130,рўйхат!$D:$D,$C1068)</f>
        <v/>
      </c>
      <c r="BC1068" s="77">
        <f>IFERROR(AO1068/E1068,0)</f>
        <v/>
      </c>
      <c r="BD1068" s="77">
        <f>IFERROR(AP1068/F1068,0)</f>
        <v/>
      </c>
      <c r="BE1068" s="35">
        <f>SUMIFS(рўйхат!BL:BL,рўйхат!$CX:$CX,$B$1130,рўйхат!$D:$D,$C1068)</f>
        <v/>
      </c>
      <c r="BF1068" s="36">
        <f>SUMIFS(рўйхат!BM:BM,рўйхат!$CX:$CX,$B$1130,рўйхат!$D:$D,$C1068)</f>
        <v/>
      </c>
      <c r="BG1068" s="35">
        <f>SUMIFS(рўйхат!BN:BN,рўйхат!$CX:$CX,$B$1130,рўйхат!$D:$D,$C1068)</f>
        <v/>
      </c>
      <c r="BH1068" s="36">
        <f>SUMIFS(рўйхат!BO:BO,рўйхат!$CX:$CX,$B$1130,рўйхат!$D:$D,$C1068)</f>
        <v/>
      </c>
      <c r="BI1068" s="35">
        <f>SUMIFS(рўйхат!BP:BP,рўйхат!$CX:$CX,$B$1130,рўйхат!$D:$D,$C1068)</f>
        <v/>
      </c>
      <c r="BJ1068" s="36">
        <f>SUMIFS(рўйхат!BQ:BQ,рўйхат!$CX:$CX,$B$1130,рўйхат!$D:$D,$C1068)</f>
        <v/>
      </c>
      <c r="BK1068" s="35">
        <f>SUMIFS(рўйхат!BR:BR,рўйхат!$CX:$CX,$B$1130,рўйхат!$D:$D,$C1068)</f>
        <v/>
      </c>
      <c r="BL1068" s="36">
        <f>SUMIFS(рўйхат!BS:BS,рўйхат!$CX:$CX,$B$1130,рўйхат!$D:$D,$C1068)</f>
        <v/>
      </c>
      <c r="BM1068" s="35">
        <f>SUMIFS(рўйхат!BT:BT,рўйхат!$CX:$CX,$B$1130,рўйхат!$D:$D,$C1068)</f>
        <v/>
      </c>
      <c r="BN1068" s="36">
        <f>SUMIFS(рўйхат!BU:BU,рўйхат!$CX:$CX,$B$1130,рўйхат!$D:$D,$C1068)</f>
        <v/>
      </c>
      <c r="BO1068" s="35">
        <f>SUMIFS(рўйхат!BX:BX,рўйхат!$CX:$CX,$B$1130,рўйхат!$D:$D,$C1068)</f>
        <v/>
      </c>
      <c r="BP1068" s="36">
        <f>SUMIFS(рўйхат!BY:BY,рўйхат!$CX:$CX,$B$1130,рўйхат!$D:$D,$C1068)</f>
        <v/>
      </c>
      <c r="BQ1068" s="35">
        <f>SUMIFS(рўйхат!BZ:BZ,рўйхат!$CX:$CX,$B$1130,рўйхат!$D:$D,$C1068)</f>
        <v/>
      </c>
      <c r="BR1068" s="36">
        <f>SUMIFS(рўйхат!CA:CA,рўйхат!$CX:$CX,$B$1130,рўйхат!$D:$D,$C1068)</f>
        <v/>
      </c>
      <c r="BS1068" s="35">
        <f>SUMIFS(рўйхат!CB:CB,рўйхат!$CX:$CX,$B$1130,рўйхат!$D:$D,$C1068)</f>
        <v/>
      </c>
      <c r="BT1068" s="36">
        <f>SUMIFS(рўйхат!CC:CC,рўйхат!$CX:$CX,$B$1130,рўйхат!$D:$D,$C1068)</f>
        <v/>
      </c>
      <c r="BU1068" s="35">
        <f>SUMIFS(рўйхат!CD:CD,рўйхат!$CX:$CX,$B$1130,рўйхат!$D:$D,$C1068)</f>
        <v/>
      </c>
      <c r="BV1068" s="36">
        <f>SUMIFS(рўйхат!CE:CE,рўйхат!$CX:$CX,$B$1130,рўйхат!$D:$D,$C1068)</f>
        <v/>
      </c>
      <c r="BW1068" s="35">
        <f>SUMIFS(рўйхат!CH:CH,рўйхат!$CX:$CX,$B$1130,рўйхат!$D:$D,$C1068)</f>
        <v/>
      </c>
      <c r="BX1068" s="36">
        <f>SUMIFS(рўйхат!CI:CI,рўйхат!$CX:$CX,$B$1130,рўйхат!$D:$D,$C1068)</f>
        <v/>
      </c>
      <c r="BY1068" s="35">
        <f>SUMIFS(рўйхат!CJ:CJ,рўйхат!$CX:$CX,$B$1130,рўйхат!$D:$D,$C1068)</f>
        <v/>
      </c>
      <c r="BZ1068" s="36">
        <f>SUMIFS(рўйхат!CK:CK,рўйхат!$CX:$CX,$B$1130,рўйхат!$D:$D,$C1068)</f>
        <v/>
      </c>
      <c r="CA1068" s="35">
        <f>SUMIFS(рўйхат!CL:CL,рўйхат!$CX:$CX,$B$1130,рўйхат!$D:$D,$C1068)</f>
        <v/>
      </c>
      <c r="CB1068" s="36">
        <f>SUMIFS(рўйхат!CM:CM,рўйхат!$CX:$CX,$B$1130,рўйхат!$D:$D,$C1068)</f>
        <v/>
      </c>
      <c r="CC1068" s="35">
        <f>SUMIFS(рўйхат!CN:CN,рўйхат!$CX:$CX,$B$1130,рўйхат!$D:$D,$C1068)</f>
        <v/>
      </c>
      <c r="CD1068" s="36">
        <f>SUMIFS(рўйхат!CO:CO,рўйхат!$CX:$CX,$B$1130,рўйхат!$D:$D,$C1068)</f>
        <v/>
      </c>
      <c r="CE1068" s="77">
        <f>IFERROR(BE1068/(Q1068+BE1068),0)</f>
        <v/>
      </c>
      <c r="CF1068" s="78">
        <f>IFERROR(BF1068/(R1068+BF1068),0)</f>
        <v/>
      </c>
    </row>
    <row r="1069" hidden="1" outlineLevel="1" ht="36.75" customFormat="1" customHeight="1" s="8">
      <c r="A1069" s="39" t="n"/>
      <c r="B1069" s="50" t="n">
        <v>5</v>
      </c>
      <c r="C1069" s="38" t="inlineStr">
        <is>
          <t>Аффилланганлик таҳлили (Xt Xarid AI)</t>
        </is>
      </c>
      <c r="D1069" s="16" t="n"/>
      <c r="E1069" s="35">
        <f>SUMIFS(рўйхат!F:F,рўйхат!$CX:$CX,$B$1130,рўйхат!$D:$D,$C1069)</f>
        <v/>
      </c>
      <c r="F1069" s="36">
        <f>SUMIFS(рўйхат!G:G,рўйхат!$CX:$CX,$B$1130,рўйхат!$D:$D,$C1069)</f>
        <v/>
      </c>
      <c r="G1069" s="35">
        <f>SUMIFS(рўйхат!H:H,рўйхат!$CX:$CX,$B$1130,рўйхат!$D:$D,$C1069)</f>
        <v/>
      </c>
      <c r="H1069" s="36">
        <f>SUMIFS(рўйхат!I:I,рўйхат!$CX:$CX,$B$1130,рўйхат!$D:$D,$C1069)</f>
        <v/>
      </c>
      <c r="I1069" s="35">
        <f>SUMIFS(рўйхат!J:J,рўйхат!$CX:$CX,$B$1130,рўйхат!$D:$D,$C1069)</f>
        <v/>
      </c>
      <c r="J1069" s="36">
        <f>SUMIFS(рўйхат!K:K,рўйхат!$CX:$CX,$B$1130,рўйхат!$D:$D,$C1069)</f>
        <v/>
      </c>
      <c r="K1069" s="35">
        <f>SUMIFS(рўйхат!L:L,рўйхат!$CX:$CX,$B$1130,рўйхат!$D:$D,$C1069)</f>
        <v/>
      </c>
      <c r="L1069" s="36">
        <f>SUMIFS(рўйхат!M:M,рўйхат!$CX:$CX,$B$1130,рўйхат!$D:$D,$C1069)</f>
        <v/>
      </c>
      <c r="M1069" s="35">
        <f>SUMIFS(рўйхат!N:N,рўйхат!$CX:$CX,$B$1130,рўйхат!$D:$D,$C1069)</f>
        <v/>
      </c>
      <c r="N1069" s="36">
        <f>SUMIFS(рўйхат!O:O,рўйхат!$CX:$CX,$B$1130,рўйхат!$D:$D,$C1069)</f>
        <v/>
      </c>
      <c r="O1069" s="34">
        <f>IFERROR(M1069/E1069,0)</f>
        <v/>
      </c>
      <c r="P1069" s="34">
        <f>IFERROR(N1069/F1069,0)</f>
        <v/>
      </c>
      <c r="Q1069" s="35">
        <f>SUMIFS(рўйхат!P:P,рўйхат!$CX:$CX,$B$1130,рўйхат!$D:$D,$C1069)</f>
        <v/>
      </c>
      <c r="R1069" s="36">
        <f>SUMIFS(рўйхат!Q:Q,рўйхат!$CX:$CX,$B$1130,рўйхат!$D:$D,$C1069)</f>
        <v/>
      </c>
      <c r="S1069" s="35">
        <f>SUMIFS(рўйхат!R:R,рўйхат!$CX:$CX,$B$1130,рўйхат!$D:$D,$C1069)</f>
        <v/>
      </c>
      <c r="T1069" s="36">
        <f>SUMIFS(рўйхат!S:S,рўйхат!$CX:$CX,$B$1130,рўйхат!$D:$D,$C1069)</f>
        <v/>
      </c>
      <c r="U1069" s="35">
        <f>SUMIFS(рўйхат!T:T,рўйхат!$CX:$CX,$B$1130,рўйхат!$D:$D,$C1069)</f>
        <v/>
      </c>
      <c r="V1069" s="36">
        <f>SUMIFS(рўйхат!U:U,рўйхат!$CX:$CX,$B$1130,рўйхат!$D:$D,$C1069)</f>
        <v/>
      </c>
      <c r="W1069" s="35">
        <f>SUMIFS(рўйхат!V:V,рўйхат!$CX:$CX,$B$1130,рўйхат!$D:$D,$C1069)</f>
        <v/>
      </c>
      <c r="X1069" s="36">
        <f>SUMIFS(рўйхат!W:W,рўйхат!$CX:$CX,$B$1130,рўйхат!$D:$D,$C1069)</f>
        <v/>
      </c>
      <c r="Y1069" s="35">
        <f>SUMIFS(рўйхат!X:X,рўйхат!$CX:$CX,$B$1130,рўйхат!$D:$D,$C1069)</f>
        <v/>
      </c>
      <c r="Z1069" s="36">
        <f>SUMIFS(рўйхат!Y:Y,рўйхат!$CX:$CX,$B$1130,рўйхат!$D:$D,$C1069)</f>
        <v/>
      </c>
      <c r="AA1069" s="35">
        <f>SUMIFS(рўйхат!Z:Z,рўйхат!$CX:$CX,$B$1130,рўйхат!$D:$D,$C1069)</f>
        <v/>
      </c>
      <c r="AB1069" s="36">
        <f>SUMIFS(рўйхат!AA:AA,рўйхат!$CX:$CX,$B$1130,рўйхат!$D:$D,$C1069)</f>
        <v/>
      </c>
      <c r="AC1069" s="35">
        <f>SUMIFS(рўйхат!AB:AB,рўйхат!$CX:$CX,$B$1130,рўйхат!$D:$D,$C1069)</f>
        <v/>
      </c>
      <c r="AD1069" s="36">
        <f>SUMIFS(рўйхат!AC:AC,рўйхат!$CX:$CX,$B$1130,рўйхат!$D:$D,$C1069)</f>
        <v/>
      </c>
      <c r="AE1069" s="35">
        <f>SUMIFS(рўйхат!AD:AD,рўйхат!$CX:$CX,$B$1130,рўйхат!$D:$D,$C1069)</f>
        <v/>
      </c>
      <c r="AF1069" s="36">
        <f>SUMIFS(рўйхат!AE:AE,рўйхат!$CX:$CX,$B$1130,рўйхат!$D:$D,$C1069)</f>
        <v/>
      </c>
      <c r="AG1069" s="35">
        <f>SUMIFS(рўйхат!AH:AH,рўйхат!$CX:$CX,$B$1130,рўйхат!$D:$D,$C1069)</f>
        <v/>
      </c>
      <c r="AH1069" s="36">
        <f>SUMIFS(рўйхат!AI:AI,рўйхат!$CX:$CX,$B$1130,рўйхат!$D:$D,$C1069)</f>
        <v/>
      </c>
      <c r="AI1069" s="35">
        <f>SUMIFS(рўйхат!AJ:AJ,рўйхат!$CX:$CX,$B$1130,рўйхат!$D:$D,$C1069)</f>
        <v/>
      </c>
      <c r="AJ1069" s="36">
        <f>SUMIFS(рўйхат!AK:AK,рўйхат!$CX:$CX,$B$1130,рўйхат!$D:$D,$C1069)</f>
        <v/>
      </c>
      <c r="AK1069" s="35">
        <f>SUMIFS(рўйхат!AL:AL,рўйхат!$CX:$CX,$B$1130,рўйхат!$D:$D,$C1069)</f>
        <v/>
      </c>
      <c r="AL1069" s="36">
        <f>SUMIFS(рўйхат!AM:AM,рўйхат!$CX:$CX,$B$1130,рўйхат!$D:$D,$C1069)</f>
        <v/>
      </c>
      <c r="AM1069" s="77">
        <f>IFERROR(Q1069/E1069,0)</f>
        <v/>
      </c>
      <c r="AN1069" s="77">
        <f>IFERROR(R1069/F1069,0)</f>
        <v/>
      </c>
      <c r="AO1069" s="35">
        <f>SUMIFS(рўйхат!AX:AX,рўйхат!$CX:$CX,$B$1130,рўйхат!$D:$D,$C1069)</f>
        <v/>
      </c>
      <c r="AP1069" s="36">
        <f>SUMIFS(рўйхат!AY:AY,рўйхат!$CX:$CX,$B$1130,рўйхат!$D:$D,$C1069)</f>
        <v/>
      </c>
      <c r="AQ1069" s="35">
        <f>SUMIFS(рўйхат!AZ:AZ,рўйхат!$CX:$CX,$B$1130,рўйхат!$D:$D,$C1069)</f>
        <v/>
      </c>
      <c r="AR1069" s="36">
        <f>SUMIFS(рўйхат!BA:BA,рўйхат!$CX:$CX,$B$1130,рўйхат!$D:$D,$C1069)</f>
        <v/>
      </c>
      <c r="AS1069" s="35">
        <f>SUMIFS(рўйхат!BB:BB,рўйхат!$CX:$CX,$B$1130,рўйхат!$D:$D,$C1069)</f>
        <v/>
      </c>
      <c r="AT1069" s="36">
        <f>SUMIFS(рўйхат!BC:BC,рўйхат!$CX:$CX,$B$1130,рўйхат!$D:$D,$C1069)</f>
        <v/>
      </c>
      <c r="AU1069" s="35">
        <f>SUMIFS(рўйхат!BD:BD,рўйхат!$CX:$CX,$B$1130,рўйхат!$D:$D,$C1069)</f>
        <v/>
      </c>
      <c r="AV1069" s="36">
        <f>SUMIFS(рўйхат!BE:BE,рўйхат!$CX:$CX,$B$1130,рўйхат!$D:$D,$C1069)</f>
        <v/>
      </c>
      <c r="AW1069" s="35">
        <f>SUMIFS(рўйхат!BF:BF,рўйхат!$CX:$CX,$B$1130,рўйхат!$D:$D,$C1069)</f>
        <v/>
      </c>
      <c r="AX1069" s="36">
        <f>SUMIFS(рўйхат!BG:BG,рўйхат!$CX:$CX,$B$1130,рўйхат!$D:$D,$C1069)</f>
        <v/>
      </c>
      <c r="AY1069" s="35">
        <f>SUMIFS(рўйхат!BH:BH,рўйхат!$CX:$CX,$B$1130,рўйхат!$D:$D,$C1069)</f>
        <v/>
      </c>
      <c r="AZ1069" s="36">
        <f>SUMIFS(рўйхат!BI:BI,рўйхат!$CX:$CX,$B$1130,рўйхат!$D:$D,$C1069)</f>
        <v/>
      </c>
      <c r="BA1069" s="35">
        <f>SUMIFS(рўйхат!BJ:BJ,рўйхат!$CX:$CX,$B$1130,рўйхат!$D:$D,$C1069)</f>
        <v/>
      </c>
      <c r="BB1069" s="36">
        <f>SUMIFS(рўйхат!BK:BK,рўйхат!$CX:$CX,$B$1130,рўйхат!$D:$D,$C1069)</f>
        <v/>
      </c>
      <c r="BC1069" s="77">
        <f>IFERROR(AO1069/E1069,0)</f>
        <v/>
      </c>
      <c r="BD1069" s="77">
        <f>IFERROR(AP1069/F1069,0)</f>
        <v/>
      </c>
      <c r="BE1069" s="35">
        <f>SUMIFS(рўйхат!BL:BL,рўйхат!$CX:$CX,$B$1130,рўйхат!$D:$D,$C1069)</f>
        <v/>
      </c>
      <c r="BF1069" s="36">
        <f>SUMIFS(рўйхат!BM:BM,рўйхат!$CX:$CX,$B$1130,рўйхат!$D:$D,$C1069)</f>
        <v/>
      </c>
      <c r="BG1069" s="35">
        <f>SUMIFS(рўйхат!BN:BN,рўйхат!$CX:$CX,$B$1130,рўйхат!$D:$D,$C1069)</f>
        <v/>
      </c>
      <c r="BH1069" s="36">
        <f>SUMIFS(рўйхат!BO:BO,рўйхат!$CX:$CX,$B$1130,рўйхат!$D:$D,$C1069)</f>
        <v/>
      </c>
      <c r="BI1069" s="35">
        <f>SUMIFS(рўйхат!BP:BP,рўйхат!$CX:$CX,$B$1130,рўйхат!$D:$D,$C1069)</f>
        <v/>
      </c>
      <c r="BJ1069" s="36">
        <f>SUMIFS(рўйхат!BQ:BQ,рўйхат!$CX:$CX,$B$1130,рўйхат!$D:$D,$C1069)</f>
        <v/>
      </c>
      <c r="BK1069" s="35">
        <f>SUMIFS(рўйхат!BR:BR,рўйхат!$CX:$CX,$B$1130,рўйхат!$D:$D,$C1069)</f>
        <v/>
      </c>
      <c r="BL1069" s="36">
        <f>SUMIFS(рўйхат!BS:BS,рўйхат!$CX:$CX,$B$1130,рўйхат!$D:$D,$C1069)</f>
        <v/>
      </c>
      <c r="BM1069" s="35">
        <f>SUMIFS(рўйхат!BT:BT,рўйхат!$CX:$CX,$B$1130,рўйхат!$D:$D,$C1069)</f>
        <v/>
      </c>
      <c r="BN1069" s="36">
        <f>SUMIFS(рўйхат!BU:BU,рўйхат!$CX:$CX,$B$1130,рўйхат!$D:$D,$C1069)</f>
        <v/>
      </c>
      <c r="BO1069" s="35">
        <f>SUMIFS(рўйхат!BX:BX,рўйхат!$CX:$CX,$B$1130,рўйхат!$D:$D,$C1069)</f>
        <v/>
      </c>
      <c r="BP1069" s="36">
        <f>SUMIFS(рўйхат!BY:BY,рўйхат!$CX:$CX,$B$1130,рўйхат!$D:$D,$C1069)</f>
        <v/>
      </c>
      <c r="BQ1069" s="35">
        <f>SUMIFS(рўйхат!BZ:BZ,рўйхат!$CX:$CX,$B$1130,рўйхат!$D:$D,$C1069)</f>
        <v/>
      </c>
      <c r="BR1069" s="36">
        <f>SUMIFS(рўйхат!CA:CA,рўйхат!$CX:$CX,$B$1130,рўйхат!$D:$D,$C1069)</f>
        <v/>
      </c>
      <c r="BS1069" s="35">
        <f>SUMIFS(рўйхат!CB:CB,рўйхат!$CX:$CX,$B$1130,рўйхат!$D:$D,$C1069)</f>
        <v/>
      </c>
      <c r="BT1069" s="36">
        <f>SUMIFS(рўйхат!CC:CC,рўйхат!$CX:$CX,$B$1130,рўйхат!$D:$D,$C1069)</f>
        <v/>
      </c>
      <c r="BU1069" s="35">
        <f>SUMIFS(рўйхат!CD:CD,рўйхат!$CX:$CX,$B$1130,рўйхат!$D:$D,$C1069)</f>
        <v/>
      </c>
      <c r="BV1069" s="36">
        <f>SUMIFS(рўйхат!CE:CE,рўйхат!$CX:$CX,$B$1130,рўйхат!$D:$D,$C1069)</f>
        <v/>
      </c>
      <c r="BW1069" s="35">
        <f>SUMIFS(рўйхат!CH:CH,рўйхат!$CX:$CX,$B$1130,рўйхат!$D:$D,$C1069)</f>
        <v/>
      </c>
      <c r="BX1069" s="36">
        <f>SUMIFS(рўйхат!CI:CI,рўйхат!$CX:$CX,$B$1130,рўйхат!$D:$D,$C1069)</f>
        <v/>
      </c>
      <c r="BY1069" s="35">
        <f>SUMIFS(рўйхат!CJ:CJ,рўйхат!$CX:$CX,$B$1130,рўйхат!$D:$D,$C1069)</f>
        <v/>
      </c>
      <c r="BZ1069" s="36">
        <f>SUMIFS(рўйхат!CK:CK,рўйхат!$CX:$CX,$B$1130,рўйхат!$D:$D,$C1069)</f>
        <v/>
      </c>
      <c r="CA1069" s="35">
        <f>SUMIFS(рўйхат!CL:CL,рўйхат!$CX:$CX,$B$1130,рўйхат!$D:$D,$C1069)</f>
        <v/>
      </c>
      <c r="CB1069" s="36">
        <f>SUMIFS(рўйхат!CM:CM,рўйхат!$CX:$CX,$B$1130,рўйхат!$D:$D,$C1069)</f>
        <v/>
      </c>
      <c r="CC1069" s="35">
        <f>SUMIFS(рўйхат!CN:CN,рўйхат!$CX:$CX,$B$1130,рўйхат!$D:$D,$C1069)</f>
        <v/>
      </c>
      <c r="CD1069" s="36">
        <f>SUMIFS(рўйхат!CO:CO,рўйхат!$CX:$CX,$B$1130,рўйхат!$D:$D,$C1069)</f>
        <v/>
      </c>
      <c r="CE1069" s="77">
        <f>IFERROR(BE1069/(Q1069+BE1069),0)</f>
        <v/>
      </c>
      <c r="CF1069" s="78">
        <f>IFERROR(BF1069/(R1069+BF1069),0)</f>
        <v/>
      </c>
    </row>
    <row r="1070" hidden="1" outlineLevel="1" ht="36.75" customFormat="1" customHeight="1" s="8">
      <c r="A1070" s="39" t="n"/>
      <c r="B1070" s="50" t="n">
        <v>6</v>
      </c>
      <c r="C1070" s="38" t="inlineStr">
        <is>
          <t>Банк ходимлари ҳамда уларнинг яқин қариндошларининг муаммолик кредит маблағлари (баланс)</t>
        </is>
      </c>
      <c r="D1070" s="16" t="n"/>
      <c r="E1070" s="35">
        <f>SUMIFS(рўйхат!F:F,рўйхат!$CX:$CX,$B$1130,рўйхат!$D:$D,$C1070)</f>
        <v/>
      </c>
      <c r="F1070" s="36">
        <f>SUMIFS(рўйхат!G:G,рўйхат!$CX:$CX,$B$1130,рўйхат!$D:$D,$C1070)</f>
        <v/>
      </c>
      <c r="G1070" s="35">
        <f>SUMIFS(рўйхат!H:H,рўйхат!$CX:$CX,$B$1130,рўйхат!$D:$D,$C1070)</f>
        <v/>
      </c>
      <c r="H1070" s="36">
        <f>SUMIFS(рўйхат!I:I,рўйхат!$CX:$CX,$B$1130,рўйхат!$D:$D,$C1070)</f>
        <v/>
      </c>
      <c r="I1070" s="35">
        <f>SUMIFS(рўйхат!J:J,рўйхат!$CX:$CX,$B$1130,рўйхат!$D:$D,$C1070)</f>
        <v/>
      </c>
      <c r="J1070" s="36">
        <f>SUMIFS(рўйхат!K:K,рўйхат!$CX:$CX,$B$1130,рўйхат!$D:$D,$C1070)</f>
        <v/>
      </c>
      <c r="K1070" s="35">
        <f>SUMIFS(рўйхат!L:L,рўйхат!$CX:$CX,$B$1130,рўйхат!$D:$D,$C1070)</f>
        <v/>
      </c>
      <c r="L1070" s="36">
        <f>SUMIFS(рўйхат!M:M,рўйхат!$CX:$CX,$B$1130,рўйхат!$D:$D,$C1070)</f>
        <v/>
      </c>
      <c r="M1070" s="35">
        <f>SUMIFS(рўйхат!N:N,рўйхат!$CX:$CX,$B$1130,рўйхат!$D:$D,$C1070)</f>
        <v/>
      </c>
      <c r="N1070" s="36">
        <f>SUMIFS(рўйхат!O:O,рўйхат!$CX:$CX,$B$1130,рўйхат!$D:$D,$C1070)</f>
        <v/>
      </c>
      <c r="O1070" s="34">
        <f>IFERROR(M1070/E1070,0)</f>
        <v/>
      </c>
      <c r="P1070" s="34">
        <f>IFERROR(N1070/F1070,0)</f>
        <v/>
      </c>
      <c r="Q1070" s="35">
        <f>SUMIFS(рўйхат!P:P,рўйхат!$CX:$CX,$B$1130,рўйхат!$D:$D,$C1070)</f>
        <v/>
      </c>
      <c r="R1070" s="36">
        <f>SUMIFS(рўйхат!Q:Q,рўйхат!$CX:$CX,$B$1130,рўйхат!$D:$D,$C1070)</f>
        <v/>
      </c>
      <c r="S1070" s="35">
        <f>SUMIFS(рўйхат!R:R,рўйхат!$CX:$CX,$B$1130,рўйхат!$D:$D,$C1070)</f>
        <v/>
      </c>
      <c r="T1070" s="36">
        <f>SUMIFS(рўйхат!S:S,рўйхат!$CX:$CX,$B$1130,рўйхат!$D:$D,$C1070)</f>
        <v/>
      </c>
      <c r="U1070" s="35">
        <f>SUMIFS(рўйхат!T:T,рўйхат!$CX:$CX,$B$1130,рўйхат!$D:$D,$C1070)</f>
        <v/>
      </c>
      <c r="V1070" s="36">
        <f>SUMIFS(рўйхат!U:U,рўйхат!$CX:$CX,$B$1130,рўйхат!$D:$D,$C1070)</f>
        <v/>
      </c>
      <c r="W1070" s="35">
        <f>SUMIFS(рўйхат!V:V,рўйхат!$CX:$CX,$B$1130,рўйхат!$D:$D,$C1070)</f>
        <v/>
      </c>
      <c r="X1070" s="36">
        <f>SUMIFS(рўйхат!W:W,рўйхат!$CX:$CX,$B$1130,рўйхат!$D:$D,$C1070)</f>
        <v/>
      </c>
      <c r="Y1070" s="35">
        <f>SUMIFS(рўйхат!X:X,рўйхат!$CX:$CX,$B$1130,рўйхат!$D:$D,$C1070)</f>
        <v/>
      </c>
      <c r="Z1070" s="36">
        <f>SUMIFS(рўйхат!Y:Y,рўйхат!$CX:$CX,$B$1130,рўйхат!$D:$D,$C1070)</f>
        <v/>
      </c>
      <c r="AA1070" s="35">
        <f>SUMIFS(рўйхат!Z:Z,рўйхат!$CX:$CX,$B$1130,рўйхат!$D:$D,$C1070)</f>
        <v/>
      </c>
      <c r="AB1070" s="36">
        <f>SUMIFS(рўйхат!AA:AA,рўйхат!$CX:$CX,$B$1130,рўйхат!$D:$D,$C1070)</f>
        <v/>
      </c>
      <c r="AC1070" s="35">
        <f>SUMIFS(рўйхат!AB:AB,рўйхат!$CX:$CX,$B$1130,рўйхат!$D:$D,$C1070)</f>
        <v/>
      </c>
      <c r="AD1070" s="36">
        <f>SUMIFS(рўйхат!AC:AC,рўйхат!$CX:$CX,$B$1130,рўйхат!$D:$D,$C1070)</f>
        <v/>
      </c>
      <c r="AE1070" s="35">
        <f>SUMIFS(рўйхат!AD:AD,рўйхат!$CX:$CX,$B$1130,рўйхат!$D:$D,$C1070)</f>
        <v/>
      </c>
      <c r="AF1070" s="36">
        <f>SUMIFS(рўйхат!AE:AE,рўйхат!$CX:$CX,$B$1130,рўйхат!$D:$D,$C1070)</f>
        <v/>
      </c>
      <c r="AG1070" s="35">
        <f>SUMIFS(рўйхат!AH:AH,рўйхат!$CX:$CX,$B$1130,рўйхат!$D:$D,$C1070)</f>
        <v/>
      </c>
      <c r="AH1070" s="36">
        <f>SUMIFS(рўйхат!AI:AI,рўйхат!$CX:$CX,$B$1130,рўйхат!$D:$D,$C1070)</f>
        <v/>
      </c>
      <c r="AI1070" s="35">
        <f>SUMIFS(рўйхат!AJ:AJ,рўйхат!$CX:$CX,$B$1130,рўйхат!$D:$D,$C1070)</f>
        <v/>
      </c>
      <c r="AJ1070" s="36">
        <f>SUMIFS(рўйхат!AK:AK,рўйхат!$CX:$CX,$B$1130,рўйхат!$D:$D,$C1070)</f>
        <v/>
      </c>
      <c r="AK1070" s="35">
        <f>SUMIFS(рўйхат!AL:AL,рўйхат!$CX:$CX,$B$1130,рўйхат!$D:$D,$C1070)</f>
        <v/>
      </c>
      <c r="AL1070" s="36">
        <f>SUMIFS(рўйхат!AM:AM,рўйхат!$CX:$CX,$B$1130,рўйхат!$D:$D,$C1070)</f>
        <v/>
      </c>
      <c r="AM1070" s="77">
        <f>IFERROR(Q1070/E1070,0)</f>
        <v/>
      </c>
      <c r="AN1070" s="77">
        <f>IFERROR(R1070/F1070,0)</f>
        <v/>
      </c>
      <c r="AO1070" s="35">
        <f>SUMIFS(рўйхат!AX:AX,рўйхат!$CX:$CX,$B$1130,рўйхат!$D:$D,$C1070)</f>
        <v/>
      </c>
      <c r="AP1070" s="36">
        <f>SUMIFS(рўйхат!AY:AY,рўйхат!$CX:$CX,$B$1130,рўйхат!$D:$D,$C1070)</f>
        <v/>
      </c>
      <c r="AQ1070" s="35">
        <f>SUMIFS(рўйхат!AZ:AZ,рўйхат!$CX:$CX,$B$1130,рўйхат!$D:$D,$C1070)</f>
        <v/>
      </c>
      <c r="AR1070" s="36">
        <f>SUMIFS(рўйхат!BA:BA,рўйхат!$CX:$CX,$B$1130,рўйхат!$D:$D,$C1070)</f>
        <v/>
      </c>
      <c r="AS1070" s="35">
        <f>SUMIFS(рўйхат!BB:BB,рўйхат!$CX:$CX,$B$1130,рўйхат!$D:$D,$C1070)</f>
        <v/>
      </c>
      <c r="AT1070" s="36">
        <f>SUMIFS(рўйхат!BC:BC,рўйхат!$CX:$CX,$B$1130,рўйхат!$D:$D,$C1070)</f>
        <v/>
      </c>
      <c r="AU1070" s="35">
        <f>SUMIFS(рўйхат!BD:BD,рўйхат!$CX:$CX,$B$1130,рўйхат!$D:$D,$C1070)</f>
        <v/>
      </c>
      <c r="AV1070" s="36">
        <f>SUMIFS(рўйхат!BE:BE,рўйхат!$CX:$CX,$B$1130,рўйхат!$D:$D,$C1070)</f>
        <v/>
      </c>
      <c r="AW1070" s="35">
        <f>SUMIFS(рўйхат!BF:BF,рўйхат!$CX:$CX,$B$1130,рўйхат!$D:$D,$C1070)</f>
        <v/>
      </c>
      <c r="AX1070" s="36">
        <f>SUMIFS(рўйхат!BG:BG,рўйхат!$CX:$CX,$B$1130,рўйхат!$D:$D,$C1070)</f>
        <v/>
      </c>
      <c r="AY1070" s="35">
        <f>SUMIFS(рўйхат!BH:BH,рўйхат!$CX:$CX,$B$1130,рўйхат!$D:$D,$C1070)</f>
        <v/>
      </c>
      <c r="AZ1070" s="36">
        <f>SUMIFS(рўйхат!BI:BI,рўйхат!$CX:$CX,$B$1130,рўйхат!$D:$D,$C1070)</f>
        <v/>
      </c>
      <c r="BA1070" s="35">
        <f>SUMIFS(рўйхат!BJ:BJ,рўйхат!$CX:$CX,$B$1130,рўйхат!$D:$D,$C1070)</f>
        <v/>
      </c>
      <c r="BB1070" s="36">
        <f>SUMIFS(рўйхат!BK:BK,рўйхат!$CX:$CX,$B$1130,рўйхат!$D:$D,$C1070)</f>
        <v/>
      </c>
      <c r="BC1070" s="77">
        <f>IFERROR(AO1070/E1070,0)</f>
        <v/>
      </c>
      <c r="BD1070" s="77">
        <f>IFERROR(AP1070/F1070,0)</f>
        <v/>
      </c>
      <c r="BE1070" s="35">
        <f>SUMIFS(рўйхат!BL:BL,рўйхат!$CX:$CX,$B$1130,рўйхат!$D:$D,$C1070)</f>
        <v/>
      </c>
      <c r="BF1070" s="36">
        <f>SUMIFS(рўйхат!BM:BM,рўйхат!$CX:$CX,$B$1130,рўйхат!$D:$D,$C1070)</f>
        <v/>
      </c>
      <c r="BG1070" s="35">
        <f>SUMIFS(рўйхат!BN:BN,рўйхат!$CX:$CX,$B$1130,рўйхат!$D:$D,$C1070)</f>
        <v/>
      </c>
      <c r="BH1070" s="36">
        <f>SUMIFS(рўйхат!BO:BO,рўйхат!$CX:$CX,$B$1130,рўйхат!$D:$D,$C1070)</f>
        <v/>
      </c>
      <c r="BI1070" s="35">
        <f>SUMIFS(рўйхат!BP:BP,рўйхат!$CX:$CX,$B$1130,рўйхат!$D:$D,$C1070)</f>
        <v/>
      </c>
      <c r="BJ1070" s="36">
        <f>SUMIFS(рўйхат!BQ:BQ,рўйхат!$CX:$CX,$B$1130,рўйхат!$D:$D,$C1070)</f>
        <v/>
      </c>
      <c r="BK1070" s="35">
        <f>SUMIFS(рўйхат!BR:BR,рўйхат!$CX:$CX,$B$1130,рўйхат!$D:$D,$C1070)</f>
        <v/>
      </c>
      <c r="BL1070" s="36">
        <f>SUMIFS(рўйхат!BS:BS,рўйхат!$CX:$CX,$B$1130,рўйхат!$D:$D,$C1070)</f>
        <v/>
      </c>
      <c r="BM1070" s="35">
        <f>SUMIFS(рўйхат!BT:BT,рўйхат!$CX:$CX,$B$1130,рўйхат!$D:$D,$C1070)</f>
        <v/>
      </c>
      <c r="BN1070" s="36">
        <f>SUMIFS(рўйхат!BU:BU,рўйхат!$CX:$CX,$B$1130,рўйхат!$D:$D,$C1070)</f>
        <v/>
      </c>
      <c r="BO1070" s="35">
        <f>SUMIFS(рўйхат!BX:BX,рўйхат!$CX:$CX,$B$1130,рўйхат!$D:$D,$C1070)</f>
        <v/>
      </c>
      <c r="BP1070" s="36">
        <f>SUMIFS(рўйхат!BY:BY,рўйхат!$CX:$CX,$B$1130,рўйхат!$D:$D,$C1070)</f>
        <v/>
      </c>
      <c r="BQ1070" s="35">
        <f>SUMIFS(рўйхат!BZ:BZ,рўйхат!$CX:$CX,$B$1130,рўйхат!$D:$D,$C1070)</f>
        <v/>
      </c>
      <c r="BR1070" s="36">
        <f>SUMIFS(рўйхат!CA:CA,рўйхат!$CX:$CX,$B$1130,рўйхат!$D:$D,$C1070)</f>
        <v/>
      </c>
      <c r="BS1070" s="35">
        <f>SUMIFS(рўйхат!CB:CB,рўйхат!$CX:$CX,$B$1130,рўйхат!$D:$D,$C1070)</f>
        <v/>
      </c>
      <c r="BT1070" s="36">
        <f>SUMIFS(рўйхат!CC:CC,рўйхат!$CX:$CX,$B$1130,рўйхат!$D:$D,$C1070)</f>
        <v/>
      </c>
      <c r="BU1070" s="35">
        <f>SUMIFS(рўйхат!CD:CD,рўйхат!$CX:$CX,$B$1130,рўйхат!$D:$D,$C1070)</f>
        <v/>
      </c>
      <c r="BV1070" s="36">
        <f>SUMIFS(рўйхат!CE:CE,рўйхат!$CX:$CX,$B$1130,рўйхат!$D:$D,$C1070)</f>
        <v/>
      </c>
      <c r="BW1070" s="35">
        <f>SUMIFS(рўйхат!CH:CH,рўйхат!$CX:$CX,$B$1130,рўйхат!$D:$D,$C1070)</f>
        <v/>
      </c>
      <c r="BX1070" s="36">
        <f>SUMIFS(рўйхат!CI:CI,рўйхат!$CX:$CX,$B$1130,рўйхат!$D:$D,$C1070)</f>
        <v/>
      </c>
      <c r="BY1070" s="35">
        <f>SUMIFS(рўйхат!CJ:CJ,рўйхат!$CX:$CX,$B$1130,рўйхат!$D:$D,$C1070)</f>
        <v/>
      </c>
      <c r="BZ1070" s="36">
        <f>SUMIFS(рўйхат!CK:CK,рўйхат!$CX:$CX,$B$1130,рўйхат!$D:$D,$C1070)</f>
        <v/>
      </c>
      <c r="CA1070" s="35">
        <f>SUMIFS(рўйхат!CL:CL,рўйхат!$CX:$CX,$B$1130,рўйхат!$D:$D,$C1070)</f>
        <v/>
      </c>
      <c r="CB1070" s="36">
        <f>SUMIFS(рўйхат!CM:CM,рўйхат!$CX:$CX,$B$1130,рўйхат!$D:$D,$C1070)</f>
        <v/>
      </c>
      <c r="CC1070" s="35">
        <f>SUMIFS(рўйхат!CN:CN,рўйхат!$CX:$CX,$B$1130,рўйхат!$D:$D,$C1070)</f>
        <v/>
      </c>
      <c r="CD1070" s="36">
        <f>SUMIFS(рўйхат!CO:CO,рўйхат!$CX:$CX,$B$1130,рўйхат!$D:$D,$C1070)</f>
        <v/>
      </c>
      <c r="CE1070" s="77">
        <f>IFERROR(BE1070/(Q1070+BE1070),0)</f>
        <v/>
      </c>
      <c r="CF1070" s="78">
        <f>IFERROR(BF1070/(R1070+BF1070),0)</f>
        <v/>
      </c>
    </row>
    <row r="1071" hidden="1" outlineLevel="1" ht="36.75" customFormat="1" customHeight="1" s="8">
      <c r="A1071" s="39" t="n"/>
      <c r="B1071" s="50" t="n">
        <v>7</v>
      </c>
      <c r="C1071" s="38" t="inlineStr">
        <is>
          <t>Буюртмачилар томонидан салохиятсиз корхоналар билан тузилган шартномалар</t>
        </is>
      </c>
      <c r="D1071" s="16" t="n"/>
      <c r="E1071" s="35">
        <f>SUMIFS(рўйхат!F:F,рўйхат!$CX:$CX,$B$1130,рўйхат!$D:$D,$C1071)</f>
        <v/>
      </c>
      <c r="F1071" s="36">
        <f>SUMIFS(рўйхат!G:G,рўйхат!$CX:$CX,$B$1130,рўйхат!$D:$D,$C1071)</f>
        <v/>
      </c>
      <c r="G1071" s="35">
        <f>SUMIFS(рўйхат!H:H,рўйхат!$CX:$CX,$B$1130,рўйхат!$D:$D,$C1071)</f>
        <v/>
      </c>
      <c r="H1071" s="36">
        <f>SUMIFS(рўйхат!I:I,рўйхат!$CX:$CX,$B$1130,рўйхат!$D:$D,$C1071)</f>
        <v/>
      </c>
      <c r="I1071" s="35">
        <f>SUMIFS(рўйхат!J:J,рўйхат!$CX:$CX,$B$1130,рўйхат!$D:$D,$C1071)</f>
        <v/>
      </c>
      <c r="J1071" s="36">
        <f>SUMIFS(рўйхат!K:K,рўйхат!$CX:$CX,$B$1130,рўйхат!$D:$D,$C1071)</f>
        <v/>
      </c>
      <c r="K1071" s="35">
        <f>SUMIFS(рўйхат!L:L,рўйхат!$CX:$CX,$B$1130,рўйхат!$D:$D,$C1071)</f>
        <v/>
      </c>
      <c r="L1071" s="36">
        <f>SUMIFS(рўйхат!M:M,рўйхат!$CX:$CX,$B$1130,рўйхат!$D:$D,$C1071)</f>
        <v/>
      </c>
      <c r="M1071" s="35">
        <f>SUMIFS(рўйхат!N:N,рўйхат!$CX:$CX,$B$1130,рўйхат!$D:$D,$C1071)</f>
        <v/>
      </c>
      <c r="N1071" s="36">
        <f>SUMIFS(рўйхат!O:O,рўйхат!$CX:$CX,$B$1130,рўйхат!$D:$D,$C1071)</f>
        <v/>
      </c>
      <c r="O1071" s="34">
        <f>IFERROR(M1071/E1071,0)</f>
        <v/>
      </c>
      <c r="P1071" s="34">
        <f>IFERROR(N1071/F1071,0)</f>
        <v/>
      </c>
      <c r="Q1071" s="35">
        <f>SUMIFS(рўйхат!P:P,рўйхат!$CX:$CX,$B$1130,рўйхат!$D:$D,$C1071)</f>
        <v/>
      </c>
      <c r="R1071" s="36">
        <f>SUMIFS(рўйхат!Q:Q,рўйхат!$CX:$CX,$B$1130,рўйхат!$D:$D,$C1071)</f>
        <v/>
      </c>
      <c r="S1071" s="35">
        <f>SUMIFS(рўйхат!R:R,рўйхат!$CX:$CX,$B$1130,рўйхат!$D:$D,$C1071)</f>
        <v/>
      </c>
      <c r="T1071" s="36">
        <f>SUMIFS(рўйхат!S:S,рўйхат!$CX:$CX,$B$1130,рўйхат!$D:$D,$C1071)</f>
        <v/>
      </c>
      <c r="U1071" s="35">
        <f>SUMIFS(рўйхат!T:T,рўйхат!$CX:$CX,$B$1130,рўйхат!$D:$D,$C1071)</f>
        <v/>
      </c>
      <c r="V1071" s="36">
        <f>SUMIFS(рўйхат!U:U,рўйхат!$CX:$CX,$B$1130,рўйхат!$D:$D,$C1071)</f>
        <v/>
      </c>
      <c r="W1071" s="35">
        <f>SUMIFS(рўйхат!V:V,рўйхат!$CX:$CX,$B$1130,рўйхат!$D:$D,$C1071)</f>
        <v/>
      </c>
      <c r="X1071" s="36">
        <f>SUMIFS(рўйхат!W:W,рўйхат!$CX:$CX,$B$1130,рўйхат!$D:$D,$C1071)</f>
        <v/>
      </c>
      <c r="Y1071" s="35">
        <f>SUMIFS(рўйхат!X:X,рўйхат!$CX:$CX,$B$1130,рўйхат!$D:$D,$C1071)</f>
        <v/>
      </c>
      <c r="Z1071" s="36">
        <f>SUMIFS(рўйхат!Y:Y,рўйхат!$CX:$CX,$B$1130,рўйхат!$D:$D,$C1071)</f>
        <v/>
      </c>
      <c r="AA1071" s="35">
        <f>SUMIFS(рўйхат!Z:Z,рўйхат!$CX:$CX,$B$1130,рўйхат!$D:$D,$C1071)</f>
        <v/>
      </c>
      <c r="AB1071" s="36">
        <f>SUMIFS(рўйхат!AA:AA,рўйхат!$CX:$CX,$B$1130,рўйхат!$D:$D,$C1071)</f>
        <v/>
      </c>
      <c r="AC1071" s="35">
        <f>SUMIFS(рўйхат!AB:AB,рўйхат!$CX:$CX,$B$1130,рўйхат!$D:$D,$C1071)</f>
        <v/>
      </c>
      <c r="AD1071" s="36">
        <f>SUMIFS(рўйхат!AC:AC,рўйхат!$CX:$CX,$B$1130,рўйхат!$D:$D,$C1071)</f>
        <v/>
      </c>
      <c r="AE1071" s="35">
        <f>SUMIFS(рўйхат!AD:AD,рўйхат!$CX:$CX,$B$1130,рўйхат!$D:$D,$C1071)</f>
        <v/>
      </c>
      <c r="AF1071" s="36">
        <f>SUMIFS(рўйхат!AE:AE,рўйхат!$CX:$CX,$B$1130,рўйхат!$D:$D,$C1071)</f>
        <v/>
      </c>
      <c r="AG1071" s="35">
        <f>SUMIFS(рўйхат!AH:AH,рўйхат!$CX:$CX,$B$1130,рўйхат!$D:$D,$C1071)</f>
        <v/>
      </c>
      <c r="AH1071" s="36">
        <f>SUMIFS(рўйхат!AI:AI,рўйхат!$CX:$CX,$B$1130,рўйхат!$D:$D,$C1071)</f>
        <v/>
      </c>
      <c r="AI1071" s="35">
        <f>SUMIFS(рўйхат!AJ:AJ,рўйхат!$CX:$CX,$B$1130,рўйхат!$D:$D,$C1071)</f>
        <v/>
      </c>
      <c r="AJ1071" s="36">
        <f>SUMIFS(рўйхат!AK:AK,рўйхат!$CX:$CX,$B$1130,рўйхат!$D:$D,$C1071)</f>
        <v/>
      </c>
      <c r="AK1071" s="35">
        <f>SUMIFS(рўйхат!AL:AL,рўйхат!$CX:$CX,$B$1130,рўйхат!$D:$D,$C1071)</f>
        <v/>
      </c>
      <c r="AL1071" s="36">
        <f>SUMIFS(рўйхат!AM:AM,рўйхат!$CX:$CX,$B$1130,рўйхат!$D:$D,$C1071)</f>
        <v/>
      </c>
      <c r="AM1071" s="77">
        <f>IFERROR(Q1071/E1071,0)</f>
        <v/>
      </c>
      <c r="AN1071" s="77">
        <f>IFERROR(R1071/F1071,0)</f>
        <v/>
      </c>
      <c r="AO1071" s="35">
        <f>SUMIFS(рўйхат!AX:AX,рўйхат!$CX:$CX,$B$1130,рўйхат!$D:$D,$C1071)</f>
        <v/>
      </c>
      <c r="AP1071" s="36">
        <f>SUMIFS(рўйхат!AY:AY,рўйхат!$CX:$CX,$B$1130,рўйхат!$D:$D,$C1071)</f>
        <v/>
      </c>
      <c r="AQ1071" s="35">
        <f>SUMIFS(рўйхат!AZ:AZ,рўйхат!$CX:$CX,$B$1130,рўйхат!$D:$D,$C1071)</f>
        <v/>
      </c>
      <c r="AR1071" s="36">
        <f>SUMIFS(рўйхат!BA:BA,рўйхат!$CX:$CX,$B$1130,рўйхат!$D:$D,$C1071)</f>
        <v/>
      </c>
      <c r="AS1071" s="35">
        <f>SUMIFS(рўйхат!BB:BB,рўйхат!$CX:$CX,$B$1130,рўйхат!$D:$D,$C1071)</f>
        <v/>
      </c>
      <c r="AT1071" s="36">
        <f>SUMIFS(рўйхат!BC:BC,рўйхат!$CX:$CX,$B$1130,рўйхат!$D:$D,$C1071)</f>
        <v/>
      </c>
      <c r="AU1071" s="35">
        <f>SUMIFS(рўйхат!BD:BD,рўйхат!$CX:$CX,$B$1130,рўйхат!$D:$D,$C1071)</f>
        <v/>
      </c>
      <c r="AV1071" s="36">
        <f>SUMIFS(рўйхат!BE:BE,рўйхат!$CX:$CX,$B$1130,рўйхат!$D:$D,$C1071)</f>
        <v/>
      </c>
      <c r="AW1071" s="35">
        <f>SUMIFS(рўйхат!BF:BF,рўйхат!$CX:$CX,$B$1130,рўйхат!$D:$D,$C1071)</f>
        <v/>
      </c>
      <c r="AX1071" s="36">
        <f>SUMIFS(рўйхат!BG:BG,рўйхат!$CX:$CX,$B$1130,рўйхат!$D:$D,$C1071)</f>
        <v/>
      </c>
      <c r="AY1071" s="35">
        <f>SUMIFS(рўйхат!BH:BH,рўйхат!$CX:$CX,$B$1130,рўйхат!$D:$D,$C1071)</f>
        <v/>
      </c>
      <c r="AZ1071" s="36">
        <f>SUMIFS(рўйхат!BI:BI,рўйхат!$CX:$CX,$B$1130,рўйхат!$D:$D,$C1071)</f>
        <v/>
      </c>
      <c r="BA1071" s="35">
        <f>SUMIFS(рўйхат!BJ:BJ,рўйхат!$CX:$CX,$B$1130,рўйхат!$D:$D,$C1071)</f>
        <v/>
      </c>
      <c r="BB1071" s="36">
        <f>SUMIFS(рўйхат!BK:BK,рўйхат!$CX:$CX,$B$1130,рўйхат!$D:$D,$C1071)</f>
        <v/>
      </c>
      <c r="BC1071" s="77">
        <f>IFERROR(AO1071/E1071,0)</f>
        <v/>
      </c>
      <c r="BD1071" s="77">
        <f>IFERROR(AP1071/F1071,0)</f>
        <v/>
      </c>
      <c r="BE1071" s="35">
        <f>SUMIFS(рўйхат!BL:BL,рўйхат!$CX:$CX,$B$1130,рўйхат!$D:$D,$C1071)</f>
        <v/>
      </c>
      <c r="BF1071" s="36">
        <f>SUMIFS(рўйхат!BM:BM,рўйхат!$CX:$CX,$B$1130,рўйхат!$D:$D,$C1071)</f>
        <v/>
      </c>
      <c r="BG1071" s="35">
        <f>SUMIFS(рўйхат!BN:BN,рўйхат!$CX:$CX,$B$1130,рўйхат!$D:$D,$C1071)</f>
        <v/>
      </c>
      <c r="BH1071" s="36">
        <f>SUMIFS(рўйхат!BO:BO,рўйхат!$CX:$CX,$B$1130,рўйхат!$D:$D,$C1071)</f>
        <v/>
      </c>
      <c r="BI1071" s="35">
        <f>SUMIFS(рўйхат!BP:BP,рўйхат!$CX:$CX,$B$1130,рўйхат!$D:$D,$C1071)</f>
        <v/>
      </c>
      <c r="BJ1071" s="36">
        <f>SUMIFS(рўйхат!BQ:BQ,рўйхат!$CX:$CX,$B$1130,рўйхат!$D:$D,$C1071)</f>
        <v/>
      </c>
      <c r="BK1071" s="35">
        <f>SUMIFS(рўйхат!BR:BR,рўйхат!$CX:$CX,$B$1130,рўйхат!$D:$D,$C1071)</f>
        <v/>
      </c>
      <c r="BL1071" s="36">
        <f>SUMIFS(рўйхат!BS:BS,рўйхат!$CX:$CX,$B$1130,рўйхат!$D:$D,$C1071)</f>
        <v/>
      </c>
      <c r="BM1071" s="35">
        <f>SUMIFS(рўйхат!BT:BT,рўйхат!$CX:$CX,$B$1130,рўйхат!$D:$D,$C1071)</f>
        <v/>
      </c>
      <c r="BN1071" s="36">
        <f>SUMIFS(рўйхат!BU:BU,рўйхат!$CX:$CX,$B$1130,рўйхат!$D:$D,$C1071)</f>
        <v/>
      </c>
      <c r="BO1071" s="35">
        <f>SUMIFS(рўйхат!BX:BX,рўйхат!$CX:$CX,$B$1130,рўйхат!$D:$D,$C1071)</f>
        <v/>
      </c>
      <c r="BP1071" s="36">
        <f>SUMIFS(рўйхат!BY:BY,рўйхат!$CX:$CX,$B$1130,рўйхат!$D:$D,$C1071)</f>
        <v/>
      </c>
      <c r="BQ1071" s="35">
        <f>SUMIFS(рўйхат!BZ:BZ,рўйхат!$CX:$CX,$B$1130,рўйхат!$D:$D,$C1071)</f>
        <v/>
      </c>
      <c r="BR1071" s="36">
        <f>SUMIFS(рўйхат!CA:CA,рўйхат!$CX:$CX,$B$1130,рўйхат!$D:$D,$C1071)</f>
        <v/>
      </c>
      <c r="BS1071" s="35">
        <f>SUMIFS(рўйхат!CB:CB,рўйхат!$CX:$CX,$B$1130,рўйхат!$D:$D,$C1071)</f>
        <v/>
      </c>
      <c r="BT1071" s="36">
        <f>SUMIFS(рўйхат!CC:CC,рўйхат!$CX:$CX,$B$1130,рўйхат!$D:$D,$C1071)</f>
        <v/>
      </c>
      <c r="BU1071" s="35">
        <f>SUMIFS(рўйхат!CD:CD,рўйхат!$CX:$CX,$B$1130,рўйхат!$D:$D,$C1071)</f>
        <v/>
      </c>
      <c r="BV1071" s="36">
        <f>SUMIFS(рўйхат!CE:CE,рўйхат!$CX:$CX,$B$1130,рўйхат!$D:$D,$C1071)</f>
        <v/>
      </c>
      <c r="BW1071" s="35">
        <f>SUMIFS(рўйхат!CH:CH,рўйхат!$CX:$CX,$B$1130,рўйхат!$D:$D,$C1071)</f>
        <v/>
      </c>
      <c r="BX1071" s="36">
        <f>SUMIFS(рўйхат!CI:CI,рўйхат!$CX:$CX,$B$1130,рўйхат!$D:$D,$C1071)</f>
        <v/>
      </c>
      <c r="BY1071" s="35">
        <f>SUMIFS(рўйхат!CJ:CJ,рўйхат!$CX:$CX,$B$1130,рўйхат!$D:$D,$C1071)</f>
        <v/>
      </c>
      <c r="BZ1071" s="36">
        <f>SUMIFS(рўйхат!CK:CK,рўйхат!$CX:$CX,$B$1130,рўйхат!$D:$D,$C1071)</f>
        <v/>
      </c>
      <c r="CA1071" s="35">
        <f>SUMIFS(рўйхат!CL:CL,рўйхат!$CX:$CX,$B$1130,рўйхат!$D:$D,$C1071)</f>
        <v/>
      </c>
      <c r="CB1071" s="36">
        <f>SUMIFS(рўйхат!CM:CM,рўйхат!$CX:$CX,$B$1130,рўйхат!$D:$D,$C1071)</f>
        <v/>
      </c>
      <c r="CC1071" s="35">
        <f>SUMIFS(рўйхат!CN:CN,рўйхат!$CX:$CX,$B$1130,рўйхат!$D:$D,$C1071)</f>
        <v/>
      </c>
      <c r="CD1071" s="36">
        <f>SUMIFS(рўйхат!CO:CO,рўйхат!$CX:$CX,$B$1130,рўйхат!$D:$D,$C1071)</f>
        <v/>
      </c>
      <c r="CE1071" s="77">
        <f>IFERROR(BE1071/(Q1071+BE1071),0)</f>
        <v/>
      </c>
      <c r="CF1071" s="78">
        <f>IFERROR(BF1071/(R1071+BF1071),0)</f>
        <v/>
      </c>
    </row>
    <row r="1072" hidden="1" outlineLevel="1" ht="36.75" customFormat="1" customHeight="1" s="8">
      <c r="A1072" s="39" t="n"/>
      <c r="B1072" s="50" t="n">
        <v>8</v>
      </c>
      <c r="C1072" s="38" t="inlineStr">
        <is>
          <t>Бюджет ташкилотда энг кўп ҳисобланган иш ҳақи тўғрисида</t>
        </is>
      </c>
      <c r="D1072" s="16" t="n"/>
      <c r="E1072" s="35">
        <f>SUMIFS(рўйхат!F:F,рўйхат!$CX:$CX,$B$1130,рўйхат!$D:$D,$C1072)</f>
        <v/>
      </c>
      <c r="F1072" s="36">
        <f>SUMIFS(рўйхат!G:G,рўйхат!$CX:$CX,$B$1130,рўйхат!$D:$D,$C1072)</f>
        <v/>
      </c>
      <c r="G1072" s="35">
        <f>SUMIFS(рўйхат!H:H,рўйхат!$CX:$CX,$B$1130,рўйхат!$D:$D,$C1072)</f>
        <v/>
      </c>
      <c r="H1072" s="36">
        <f>SUMIFS(рўйхат!I:I,рўйхат!$CX:$CX,$B$1130,рўйхат!$D:$D,$C1072)</f>
        <v/>
      </c>
      <c r="I1072" s="35">
        <f>SUMIFS(рўйхат!J:J,рўйхат!$CX:$CX,$B$1130,рўйхат!$D:$D,$C1072)</f>
        <v/>
      </c>
      <c r="J1072" s="36">
        <f>SUMIFS(рўйхат!K:K,рўйхат!$CX:$CX,$B$1130,рўйхат!$D:$D,$C1072)</f>
        <v/>
      </c>
      <c r="K1072" s="35">
        <f>SUMIFS(рўйхат!L:L,рўйхат!$CX:$CX,$B$1130,рўйхат!$D:$D,$C1072)</f>
        <v/>
      </c>
      <c r="L1072" s="36">
        <f>SUMIFS(рўйхат!M:M,рўйхат!$CX:$CX,$B$1130,рўйхат!$D:$D,$C1072)</f>
        <v/>
      </c>
      <c r="M1072" s="35">
        <f>SUMIFS(рўйхат!N:N,рўйхат!$CX:$CX,$B$1130,рўйхат!$D:$D,$C1072)</f>
        <v/>
      </c>
      <c r="N1072" s="36">
        <f>SUMIFS(рўйхат!O:O,рўйхат!$CX:$CX,$B$1130,рўйхат!$D:$D,$C1072)</f>
        <v/>
      </c>
      <c r="O1072" s="34">
        <f>IFERROR(M1072/E1072,0)</f>
        <v/>
      </c>
      <c r="P1072" s="34">
        <f>IFERROR(N1072/F1072,0)</f>
        <v/>
      </c>
      <c r="Q1072" s="35">
        <f>SUMIFS(рўйхат!P:P,рўйхат!$CX:$CX,$B$1130,рўйхат!$D:$D,$C1072)</f>
        <v/>
      </c>
      <c r="R1072" s="36">
        <f>SUMIFS(рўйхат!Q:Q,рўйхат!$CX:$CX,$B$1130,рўйхат!$D:$D,$C1072)</f>
        <v/>
      </c>
      <c r="S1072" s="35">
        <f>SUMIFS(рўйхат!R:R,рўйхат!$CX:$CX,$B$1130,рўйхат!$D:$D,$C1072)</f>
        <v/>
      </c>
      <c r="T1072" s="36">
        <f>SUMIFS(рўйхат!S:S,рўйхат!$CX:$CX,$B$1130,рўйхат!$D:$D,$C1072)</f>
        <v/>
      </c>
      <c r="U1072" s="35">
        <f>SUMIFS(рўйхат!T:T,рўйхат!$CX:$CX,$B$1130,рўйхат!$D:$D,$C1072)</f>
        <v/>
      </c>
      <c r="V1072" s="36">
        <f>SUMIFS(рўйхат!U:U,рўйхат!$CX:$CX,$B$1130,рўйхат!$D:$D,$C1072)</f>
        <v/>
      </c>
      <c r="W1072" s="35">
        <f>SUMIFS(рўйхат!V:V,рўйхат!$CX:$CX,$B$1130,рўйхат!$D:$D,$C1072)</f>
        <v/>
      </c>
      <c r="X1072" s="36">
        <f>SUMIFS(рўйхат!W:W,рўйхат!$CX:$CX,$B$1130,рўйхат!$D:$D,$C1072)</f>
        <v/>
      </c>
      <c r="Y1072" s="35">
        <f>SUMIFS(рўйхат!X:X,рўйхат!$CX:$CX,$B$1130,рўйхат!$D:$D,$C1072)</f>
        <v/>
      </c>
      <c r="Z1072" s="36">
        <f>SUMIFS(рўйхат!Y:Y,рўйхат!$CX:$CX,$B$1130,рўйхат!$D:$D,$C1072)</f>
        <v/>
      </c>
      <c r="AA1072" s="35">
        <f>SUMIFS(рўйхат!Z:Z,рўйхат!$CX:$CX,$B$1130,рўйхат!$D:$D,$C1072)</f>
        <v/>
      </c>
      <c r="AB1072" s="36">
        <f>SUMIFS(рўйхат!AA:AA,рўйхат!$CX:$CX,$B$1130,рўйхат!$D:$D,$C1072)</f>
        <v/>
      </c>
      <c r="AC1072" s="35">
        <f>SUMIFS(рўйхат!AB:AB,рўйхат!$CX:$CX,$B$1130,рўйхат!$D:$D,$C1072)</f>
        <v/>
      </c>
      <c r="AD1072" s="36">
        <f>SUMIFS(рўйхат!AC:AC,рўйхат!$CX:$CX,$B$1130,рўйхат!$D:$D,$C1072)</f>
        <v/>
      </c>
      <c r="AE1072" s="35">
        <f>SUMIFS(рўйхат!AD:AD,рўйхат!$CX:$CX,$B$1130,рўйхат!$D:$D,$C1072)</f>
        <v/>
      </c>
      <c r="AF1072" s="36">
        <f>SUMIFS(рўйхат!AE:AE,рўйхат!$CX:$CX,$B$1130,рўйхат!$D:$D,$C1072)</f>
        <v/>
      </c>
      <c r="AG1072" s="35">
        <f>SUMIFS(рўйхат!AH:AH,рўйхат!$CX:$CX,$B$1130,рўйхат!$D:$D,$C1072)</f>
        <v/>
      </c>
      <c r="AH1072" s="36">
        <f>SUMIFS(рўйхат!AI:AI,рўйхат!$CX:$CX,$B$1130,рўйхат!$D:$D,$C1072)</f>
        <v/>
      </c>
      <c r="AI1072" s="35">
        <f>SUMIFS(рўйхат!AJ:AJ,рўйхат!$CX:$CX,$B$1130,рўйхат!$D:$D,$C1072)</f>
        <v/>
      </c>
      <c r="AJ1072" s="36">
        <f>SUMIFS(рўйхат!AK:AK,рўйхат!$CX:$CX,$B$1130,рўйхат!$D:$D,$C1072)</f>
        <v/>
      </c>
      <c r="AK1072" s="35">
        <f>SUMIFS(рўйхат!AL:AL,рўйхат!$CX:$CX,$B$1130,рўйхат!$D:$D,$C1072)</f>
        <v/>
      </c>
      <c r="AL1072" s="36">
        <f>SUMIFS(рўйхат!AM:AM,рўйхат!$CX:$CX,$B$1130,рўйхат!$D:$D,$C1072)</f>
        <v/>
      </c>
      <c r="AM1072" s="77">
        <f>IFERROR(Q1072/E1072,0)</f>
        <v/>
      </c>
      <c r="AN1072" s="77">
        <f>IFERROR(R1072/F1072,0)</f>
        <v/>
      </c>
      <c r="AO1072" s="35">
        <f>SUMIFS(рўйхат!AX:AX,рўйхат!$CX:$CX,$B$1130,рўйхат!$D:$D,$C1072)</f>
        <v/>
      </c>
      <c r="AP1072" s="36">
        <f>SUMIFS(рўйхат!AY:AY,рўйхат!$CX:$CX,$B$1130,рўйхат!$D:$D,$C1072)</f>
        <v/>
      </c>
      <c r="AQ1072" s="35">
        <f>SUMIFS(рўйхат!AZ:AZ,рўйхат!$CX:$CX,$B$1130,рўйхат!$D:$D,$C1072)</f>
        <v/>
      </c>
      <c r="AR1072" s="36">
        <f>SUMIFS(рўйхат!BA:BA,рўйхат!$CX:$CX,$B$1130,рўйхат!$D:$D,$C1072)</f>
        <v/>
      </c>
      <c r="AS1072" s="35">
        <f>SUMIFS(рўйхат!BB:BB,рўйхат!$CX:$CX,$B$1130,рўйхат!$D:$D,$C1072)</f>
        <v/>
      </c>
      <c r="AT1072" s="36">
        <f>SUMIFS(рўйхат!BC:BC,рўйхат!$CX:$CX,$B$1130,рўйхат!$D:$D,$C1072)</f>
        <v/>
      </c>
      <c r="AU1072" s="35">
        <f>SUMIFS(рўйхат!BD:BD,рўйхат!$CX:$CX,$B$1130,рўйхат!$D:$D,$C1072)</f>
        <v/>
      </c>
      <c r="AV1072" s="36">
        <f>SUMIFS(рўйхат!BE:BE,рўйхат!$CX:$CX,$B$1130,рўйхат!$D:$D,$C1072)</f>
        <v/>
      </c>
      <c r="AW1072" s="35">
        <f>SUMIFS(рўйхат!BF:BF,рўйхат!$CX:$CX,$B$1130,рўйхат!$D:$D,$C1072)</f>
        <v/>
      </c>
      <c r="AX1072" s="36">
        <f>SUMIFS(рўйхат!BG:BG,рўйхат!$CX:$CX,$B$1130,рўйхат!$D:$D,$C1072)</f>
        <v/>
      </c>
      <c r="AY1072" s="35">
        <f>SUMIFS(рўйхат!BH:BH,рўйхат!$CX:$CX,$B$1130,рўйхат!$D:$D,$C1072)</f>
        <v/>
      </c>
      <c r="AZ1072" s="36">
        <f>SUMIFS(рўйхат!BI:BI,рўйхат!$CX:$CX,$B$1130,рўйхат!$D:$D,$C1072)</f>
        <v/>
      </c>
      <c r="BA1072" s="35">
        <f>SUMIFS(рўйхат!BJ:BJ,рўйхат!$CX:$CX,$B$1130,рўйхат!$D:$D,$C1072)</f>
        <v/>
      </c>
      <c r="BB1072" s="36">
        <f>SUMIFS(рўйхат!BK:BK,рўйхат!$CX:$CX,$B$1130,рўйхат!$D:$D,$C1072)</f>
        <v/>
      </c>
      <c r="BC1072" s="77">
        <f>IFERROR(AO1072/E1072,0)</f>
        <v/>
      </c>
      <c r="BD1072" s="77">
        <f>IFERROR(AP1072/F1072,0)</f>
        <v/>
      </c>
      <c r="BE1072" s="35">
        <f>SUMIFS(рўйхат!BL:BL,рўйхат!$CX:$CX,$B$1130,рўйхат!$D:$D,$C1072)</f>
        <v/>
      </c>
      <c r="BF1072" s="36">
        <f>SUMIFS(рўйхат!BM:BM,рўйхат!$CX:$CX,$B$1130,рўйхат!$D:$D,$C1072)</f>
        <v/>
      </c>
      <c r="BG1072" s="35">
        <f>SUMIFS(рўйхат!BN:BN,рўйхат!$CX:$CX,$B$1130,рўйхат!$D:$D,$C1072)</f>
        <v/>
      </c>
      <c r="BH1072" s="36">
        <f>SUMIFS(рўйхат!BO:BO,рўйхат!$CX:$CX,$B$1130,рўйхат!$D:$D,$C1072)</f>
        <v/>
      </c>
      <c r="BI1072" s="35">
        <f>SUMIFS(рўйхат!BP:BP,рўйхат!$CX:$CX,$B$1130,рўйхат!$D:$D,$C1072)</f>
        <v/>
      </c>
      <c r="BJ1072" s="36">
        <f>SUMIFS(рўйхат!BQ:BQ,рўйхат!$CX:$CX,$B$1130,рўйхат!$D:$D,$C1072)</f>
        <v/>
      </c>
      <c r="BK1072" s="35">
        <f>SUMIFS(рўйхат!BR:BR,рўйхат!$CX:$CX,$B$1130,рўйхат!$D:$D,$C1072)</f>
        <v/>
      </c>
      <c r="BL1072" s="36">
        <f>SUMIFS(рўйхат!BS:BS,рўйхат!$CX:$CX,$B$1130,рўйхат!$D:$D,$C1072)</f>
        <v/>
      </c>
      <c r="BM1072" s="35">
        <f>SUMIFS(рўйхат!BT:BT,рўйхат!$CX:$CX,$B$1130,рўйхат!$D:$D,$C1072)</f>
        <v/>
      </c>
      <c r="BN1072" s="36">
        <f>SUMIFS(рўйхат!BU:BU,рўйхат!$CX:$CX,$B$1130,рўйхат!$D:$D,$C1072)</f>
        <v/>
      </c>
      <c r="BO1072" s="35">
        <f>SUMIFS(рўйхат!BX:BX,рўйхат!$CX:$CX,$B$1130,рўйхат!$D:$D,$C1072)</f>
        <v/>
      </c>
      <c r="BP1072" s="36">
        <f>SUMIFS(рўйхат!BY:BY,рўйхат!$CX:$CX,$B$1130,рўйхат!$D:$D,$C1072)</f>
        <v/>
      </c>
      <c r="BQ1072" s="35">
        <f>SUMIFS(рўйхат!BZ:BZ,рўйхат!$CX:$CX,$B$1130,рўйхат!$D:$D,$C1072)</f>
        <v/>
      </c>
      <c r="BR1072" s="36">
        <f>SUMIFS(рўйхат!CA:CA,рўйхат!$CX:$CX,$B$1130,рўйхат!$D:$D,$C1072)</f>
        <v/>
      </c>
      <c r="BS1072" s="35">
        <f>SUMIFS(рўйхат!CB:CB,рўйхат!$CX:$CX,$B$1130,рўйхат!$D:$D,$C1072)</f>
        <v/>
      </c>
      <c r="BT1072" s="36">
        <f>SUMIFS(рўйхат!CC:CC,рўйхат!$CX:$CX,$B$1130,рўйхат!$D:$D,$C1072)</f>
        <v/>
      </c>
      <c r="BU1072" s="35">
        <f>SUMIFS(рўйхат!CD:CD,рўйхат!$CX:$CX,$B$1130,рўйхат!$D:$D,$C1072)</f>
        <v/>
      </c>
      <c r="BV1072" s="36">
        <f>SUMIFS(рўйхат!CE:CE,рўйхат!$CX:$CX,$B$1130,рўйхат!$D:$D,$C1072)</f>
        <v/>
      </c>
      <c r="BW1072" s="35">
        <f>SUMIFS(рўйхат!CH:CH,рўйхат!$CX:$CX,$B$1130,рўйхат!$D:$D,$C1072)</f>
        <v/>
      </c>
      <c r="BX1072" s="36">
        <f>SUMIFS(рўйхат!CI:CI,рўйхат!$CX:$CX,$B$1130,рўйхат!$D:$D,$C1072)</f>
        <v/>
      </c>
      <c r="BY1072" s="35">
        <f>SUMIFS(рўйхат!CJ:CJ,рўйхат!$CX:$CX,$B$1130,рўйхат!$D:$D,$C1072)</f>
        <v/>
      </c>
      <c r="BZ1072" s="36">
        <f>SUMIFS(рўйхат!CK:CK,рўйхат!$CX:$CX,$B$1130,рўйхат!$D:$D,$C1072)</f>
        <v/>
      </c>
      <c r="CA1072" s="35">
        <f>SUMIFS(рўйхат!CL:CL,рўйхат!$CX:$CX,$B$1130,рўйхат!$D:$D,$C1072)</f>
        <v/>
      </c>
      <c r="CB1072" s="36">
        <f>SUMIFS(рўйхат!CM:CM,рўйхат!$CX:$CX,$B$1130,рўйхат!$D:$D,$C1072)</f>
        <v/>
      </c>
      <c r="CC1072" s="35">
        <f>SUMIFS(рўйхат!CN:CN,рўйхат!$CX:$CX,$B$1130,рўйхат!$D:$D,$C1072)</f>
        <v/>
      </c>
      <c r="CD1072" s="36">
        <f>SUMIFS(рўйхат!CO:CO,рўйхат!$CX:$CX,$B$1130,рўйхат!$D:$D,$C1072)</f>
        <v/>
      </c>
      <c r="CE1072" s="77">
        <f>IFERROR(BE1072/(Q1072+BE1072),0)</f>
        <v/>
      </c>
      <c r="CF1072" s="78">
        <f>IFERROR(BF1072/(R1072+BF1072),0)</f>
        <v/>
      </c>
    </row>
    <row r="1073" hidden="1" outlineLevel="1" ht="36.75" customFormat="1" customHeight="1" s="8">
      <c r="A1073" s="39" t="n"/>
      <c r="B1073" s="50" t="n">
        <v>9</v>
      </c>
      <c r="C1073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073" s="16" t="n"/>
      <c r="E1073" s="35">
        <f>SUMIFS(рўйхат!F:F,рўйхат!$CX:$CX,$B$1130,рўйхат!$D:$D,$C1073)</f>
        <v/>
      </c>
      <c r="F1073" s="36">
        <f>SUMIFS(рўйхат!G:G,рўйхат!$CX:$CX,$B$1130,рўйхат!$D:$D,$C1073)</f>
        <v/>
      </c>
      <c r="G1073" s="35">
        <f>SUMIFS(рўйхат!H:H,рўйхат!$CX:$CX,$B$1130,рўйхат!$D:$D,$C1073)</f>
        <v/>
      </c>
      <c r="H1073" s="36">
        <f>SUMIFS(рўйхат!I:I,рўйхат!$CX:$CX,$B$1130,рўйхат!$D:$D,$C1073)</f>
        <v/>
      </c>
      <c r="I1073" s="35">
        <f>SUMIFS(рўйхат!J:J,рўйхат!$CX:$CX,$B$1130,рўйхат!$D:$D,$C1073)</f>
        <v/>
      </c>
      <c r="J1073" s="36">
        <f>SUMIFS(рўйхат!K:K,рўйхат!$CX:$CX,$B$1130,рўйхат!$D:$D,$C1073)</f>
        <v/>
      </c>
      <c r="K1073" s="35">
        <f>SUMIFS(рўйхат!L:L,рўйхат!$CX:$CX,$B$1130,рўйхат!$D:$D,$C1073)</f>
        <v/>
      </c>
      <c r="L1073" s="36">
        <f>SUMIFS(рўйхат!M:M,рўйхат!$CX:$CX,$B$1130,рўйхат!$D:$D,$C1073)</f>
        <v/>
      </c>
      <c r="M1073" s="35">
        <f>SUMIFS(рўйхат!N:N,рўйхат!$CX:$CX,$B$1130,рўйхат!$D:$D,$C1073)</f>
        <v/>
      </c>
      <c r="N1073" s="36">
        <f>SUMIFS(рўйхат!O:O,рўйхат!$CX:$CX,$B$1130,рўйхат!$D:$D,$C1073)</f>
        <v/>
      </c>
      <c r="O1073" s="34">
        <f>IFERROR(M1073/E1073,0)</f>
        <v/>
      </c>
      <c r="P1073" s="34">
        <f>IFERROR(N1073/F1073,0)</f>
        <v/>
      </c>
      <c r="Q1073" s="35">
        <f>SUMIFS(рўйхат!P:P,рўйхат!$CX:$CX,$B$1130,рўйхат!$D:$D,$C1073)</f>
        <v/>
      </c>
      <c r="R1073" s="36">
        <f>SUMIFS(рўйхат!Q:Q,рўйхат!$CX:$CX,$B$1130,рўйхат!$D:$D,$C1073)</f>
        <v/>
      </c>
      <c r="S1073" s="35">
        <f>SUMIFS(рўйхат!R:R,рўйхат!$CX:$CX,$B$1130,рўйхат!$D:$D,$C1073)</f>
        <v/>
      </c>
      <c r="T1073" s="36">
        <f>SUMIFS(рўйхат!S:S,рўйхат!$CX:$CX,$B$1130,рўйхат!$D:$D,$C1073)</f>
        <v/>
      </c>
      <c r="U1073" s="35">
        <f>SUMIFS(рўйхат!T:T,рўйхат!$CX:$CX,$B$1130,рўйхат!$D:$D,$C1073)</f>
        <v/>
      </c>
      <c r="V1073" s="36">
        <f>SUMIFS(рўйхат!U:U,рўйхат!$CX:$CX,$B$1130,рўйхат!$D:$D,$C1073)</f>
        <v/>
      </c>
      <c r="W1073" s="35">
        <f>SUMIFS(рўйхат!V:V,рўйхат!$CX:$CX,$B$1130,рўйхат!$D:$D,$C1073)</f>
        <v/>
      </c>
      <c r="X1073" s="36">
        <f>SUMIFS(рўйхат!W:W,рўйхат!$CX:$CX,$B$1130,рўйхат!$D:$D,$C1073)</f>
        <v/>
      </c>
      <c r="Y1073" s="35">
        <f>SUMIFS(рўйхат!X:X,рўйхат!$CX:$CX,$B$1130,рўйхат!$D:$D,$C1073)</f>
        <v/>
      </c>
      <c r="Z1073" s="36">
        <f>SUMIFS(рўйхат!Y:Y,рўйхат!$CX:$CX,$B$1130,рўйхат!$D:$D,$C1073)</f>
        <v/>
      </c>
      <c r="AA1073" s="35">
        <f>SUMIFS(рўйхат!Z:Z,рўйхат!$CX:$CX,$B$1130,рўйхат!$D:$D,$C1073)</f>
        <v/>
      </c>
      <c r="AB1073" s="36">
        <f>SUMIFS(рўйхат!AA:AA,рўйхат!$CX:$CX,$B$1130,рўйхат!$D:$D,$C1073)</f>
        <v/>
      </c>
      <c r="AC1073" s="35">
        <f>SUMIFS(рўйхат!AB:AB,рўйхат!$CX:$CX,$B$1130,рўйхат!$D:$D,$C1073)</f>
        <v/>
      </c>
      <c r="AD1073" s="36">
        <f>SUMIFS(рўйхат!AC:AC,рўйхат!$CX:$CX,$B$1130,рўйхат!$D:$D,$C1073)</f>
        <v/>
      </c>
      <c r="AE1073" s="35">
        <f>SUMIFS(рўйхат!AD:AD,рўйхат!$CX:$CX,$B$1130,рўйхат!$D:$D,$C1073)</f>
        <v/>
      </c>
      <c r="AF1073" s="36">
        <f>SUMIFS(рўйхат!AE:AE,рўйхат!$CX:$CX,$B$1130,рўйхат!$D:$D,$C1073)</f>
        <v/>
      </c>
      <c r="AG1073" s="35">
        <f>SUMIFS(рўйхат!AH:AH,рўйхат!$CX:$CX,$B$1130,рўйхат!$D:$D,$C1073)</f>
        <v/>
      </c>
      <c r="AH1073" s="36">
        <f>SUMIFS(рўйхат!AI:AI,рўйхат!$CX:$CX,$B$1130,рўйхат!$D:$D,$C1073)</f>
        <v/>
      </c>
      <c r="AI1073" s="35">
        <f>SUMIFS(рўйхат!AJ:AJ,рўйхат!$CX:$CX,$B$1130,рўйхат!$D:$D,$C1073)</f>
        <v/>
      </c>
      <c r="AJ1073" s="36">
        <f>SUMIFS(рўйхат!AK:AK,рўйхат!$CX:$CX,$B$1130,рўйхат!$D:$D,$C1073)</f>
        <v/>
      </c>
      <c r="AK1073" s="35">
        <f>SUMIFS(рўйхат!AL:AL,рўйхат!$CX:$CX,$B$1130,рўйхат!$D:$D,$C1073)</f>
        <v/>
      </c>
      <c r="AL1073" s="36">
        <f>SUMIFS(рўйхат!AM:AM,рўйхат!$CX:$CX,$B$1130,рўйхат!$D:$D,$C1073)</f>
        <v/>
      </c>
      <c r="AM1073" s="77">
        <f>IFERROR(Q1073/E1073,0)</f>
        <v/>
      </c>
      <c r="AN1073" s="77">
        <f>IFERROR(R1073/F1073,0)</f>
        <v/>
      </c>
      <c r="AO1073" s="35">
        <f>SUMIFS(рўйхат!AX:AX,рўйхат!$CX:$CX,$B$1130,рўйхат!$D:$D,$C1073)</f>
        <v/>
      </c>
      <c r="AP1073" s="36">
        <f>SUMIFS(рўйхат!AY:AY,рўйхат!$CX:$CX,$B$1130,рўйхат!$D:$D,$C1073)</f>
        <v/>
      </c>
      <c r="AQ1073" s="35">
        <f>SUMIFS(рўйхат!AZ:AZ,рўйхат!$CX:$CX,$B$1130,рўйхат!$D:$D,$C1073)</f>
        <v/>
      </c>
      <c r="AR1073" s="36">
        <f>SUMIFS(рўйхат!BA:BA,рўйхат!$CX:$CX,$B$1130,рўйхат!$D:$D,$C1073)</f>
        <v/>
      </c>
      <c r="AS1073" s="35">
        <f>SUMIFS(рўйхат!BB:BB,рўйхат!$CX:$CX,$B$1130,рўйхат!$D:$D,$C1073)</f>
        <v/>
      </c>
      <c r="AT1073" s="36">
        <f>SUMIFS(рўйхат!BC:BC,рўйхат!$CX:$CX,$B$1130,рўйхат!$D:$D,$C1073)</f>
        <v/>
      </c>
      <c r="AU1073" s="35">
        <f>SUMIFS(рўйхат!BD:BD,рўйхат!$CX:$CX,$B$1130,рўйхат!$D:$D,$C1073)</f>
        <v/>
      </c>
      <c r="AV1073" s="36">
        <f>SUMIFS(рўйхат!BE:BE,рўйхат!$CX:$CX,$B$1130,рўйхат!$D:$D,$C1073)</f>
        <v/>
      </c>
      <c r="AW1073" s="35">
        <f>SUMIFS(рўйхат!BF:BF,рўйхат!$CX:$CX,$B$1130,рўйхат!$D:$D,$C1073)</f>
        <v/>
      </c>
      <c r="AX1073" s="36">
        <f>SUMIFS(рўйхат!BG:BG,рўйхат!$CX:$CX,$B$1130,рўйхат!$D:$D,$C1073)</f>
        <v/>
      </c>
      <c r="AY1073" s="35">
        <f>SUMIFS(рўйхат!BH:BH,рўйхат!$CX:$CX,$B$1130,рўйхат!$D:$D,$C1073)</f>
        <v/>
      </c>
      <c r="AZ1073" s="36">
        <f>SUMIFS(рўйхат!BI:BI,рўйхат!$CX:$CX,$B$1130,рўйхат!$D:$D,$C1073)</f>
        <v/>
      </c>
      <c r="BA1073" s="35">
        <f>SUMIFS(рўйхат!BJ:BJ,рўйхат!$CX:$CX,$B$1130,рўйхат!$D:$D,$C1073)</f>
        <v/>
      </c>
      <c r="BB1073" s="36">
        <f>SUMIFS(рўйхат!BK:BK,рўйхат!$CX:$CX,$B$1130,рўйхат!$D:$D,$C1073)</f>
        <v/>
      </c>
      <c r="BC1073" s="77">
        <f>IFERROR(AO1073/E1073,0)</f>
        <v/>
      </c>
      <c r="BD1073" s="77">
        <f>IFERROR(AP1073/F1073,0)</f>
        <v/>
      </c>
      <c r="BE1073" s="35">
        <f>SUMIFS(рўйхат!BL:BL,рўйхат!$CX:$CX,$B$1130,рўйхат!$D:$D,$C1073)</f>
        <v/>
      </c>
      <c r="BF1073" s="36">
        <f>SUMIFS(рўйхат!BM:BM,рўйхат!$CX:$CX,$B$1130,рўйхат!$D:$D,$C1073)</f>
        <v/>
      </c>
      <c r="BG1073" s="35">
        <f>SUMIFS(рўйхат!BN:BN,рўйхат!$CX:$CX,$B$1130,рўйхат!$D:$D,$C1073)</f>
        <v/>
      </c>
      <c r="BH1073" s="36">
        <f>SUMIFS(рўйхат!BO:BO,рўйхат!$CX:$CX,$B$1130,рўйхат!$D:$D,$C1073)</f>
        <v/>
      </c>
      <c r="BI1073" s="35">
        <f>SUMIFS(рўйхат!BP:BP,рўйхат!$CX:$CX,$B$1130,рўйхат!$D:$D,$C1073)</f>
        <v/>
      </c>
      <c r="BJ1073" s="36">
        <f>SUMIFS(рўйхат!BQ:BQ,рўйхат!$CX:$CX,$B$1130,рўйхат!$D:$D,$C1073)</f>
        <v/>
      </c>
      <c r="BK1073" s="35">
        <f>SUMIFS(рўйхат!BR:BR,рўйхат!$CX:$CX,$B$1130,рўйхат!$D:$D,$C1073)</f>
        <v/>
      </c>
      <c r="BL1073" s="36">
        <f>SUMIFS(рўйхат!BS:BS,рўйхат!$CX:$CX,$B$1130,рўйхат!$D:$D,$C1073)</f>
        <v/>
      </c>
      <c r="BM1073" s="35">
        <f>SUMIFS(рўйхат!BT:BT,рўйхат!$CX:$CX,$B$1130,рўйхат!$D:$D,$C1073)</f>
        <v/>
      </c>
      <c r="BN1073" s="36">
        <f>SUMIFS(рўйхат!BU:BU,рўйхат!$CX:$CX,$B$1130,рўйхат!$D:$D,$C1073)</f>
        <v/>
      </c>
      <c r="BO1073" s="35">
        <f>SUMIFS(рўйхат!BX:BX,рўйхат!$CX:$CX,$B$1130,рўйхат!$D:$D,$C1073)</f>
        <v/>
      </c>
      <c r="BP1073" s="36">
        <f>SUMIFS(рўйхат!BY:BY,рўйхат!$CX:$CX,$B$1130,рўйхат!$D:$D,$C1073)</f>
        <v/>
      </c>
      <c r="BQ1073" s="35">
        <f>SUMIFS(рўйхат!BZ:BZ,рўйхат!$CX:$CX,$B$1130,рўйхат!$D:$D,$C1073)</f>
        <v/>
      </c>
      <c r="BR1073" s="36">
        <f>SUMIFS(рўйхат!CA:CA,рўйхат!$CX:$CX,$B$1130,рўйхат!$D:$D,$C1073)</f>
        <v/>
      </c>
      <c r="BS1073" s="35">
        <f>SUMIFS(рўйхат!CB:CB,рўйхат!$CX:$CX,$B$1130,рўйхат!$D:$D,$C1073)</f>
        <v/>
      </c>
      <c r="BT1073" s="36">
        <f>SUMIFS(рўйхат!CC:CC,рўйхат!$CX:$CX,$B$1130,рўйхат!$D:$D,$C1073)</f>
        <v/>
      </c>
      <c r="BU1073" s="35">
        <f>SUMIFS(рўйхат!CD:CD,рўйхат!$CX:$CX,$B$1130,рўйхат!$D:$D,$C1073)</f>
        <v/>
      </c>
      <c r="BV1073" s="36">
        <f>SUMIFS(рўйхат!CE:CE,рўйхат!$CX:$CX,$B$1130,рўйхат!$D:$D,$C1073)</f>
        <v/>
      </c>
      <c r="BW1073" s="35">
        <f>SUMIFS(рўйхат!CH:CH,рўйхат!$CX:$CX,$B$1130,рўйхат!$D:$D,$C1073)</f>
        <v/>
      </c>
      <c r="BX1073" s="36">
        <f>SUMIFS(рўйхат!CI:CI,рўйхат!$CX:$CX,$B$1130,рўйхат!$D:$D,$C1073)</f>
        <v/>
      </c>
      <c r="BY1073" s="35">
        <f>SUMIFS(рўйхат!CJ:CJ,рўйхат!$CX:$CX,$B$1130,рўйхат!$D:$D,$C1073)</f>
        <v/>
      </c>
      <c r="BZ1073" s="36">
        <f>SUMIFS(рўйхат!CK:CK,рўйхат!$CX:$CX,$B$1130,рўйхат!$D:$D,$C1073)</f>
        <v/>
      </c>
      <c r="CA1073" s="35">
        <f>SUMIFS(рўйхат!CL:CL,рўйхат!$CX:$CX,$B$1130,рўйхат!$D:$D,$C1073)</f>
        <v/>
      </c>
      <c r="CB1073" s="36">
        <f>SUMIFS(рўйхат!CM:CM,рўйхат!$CX:$CX,$B$1130,рўйхат!$D:$D,$C1073)</f>
        <v/>
      </c>
      <c r="CC1073" s="35">
        <f>SUMIFS(рўйхат!CN:CN,рўйхат!$CX:$CX,$B$1130,рўйхат!$D:$D,$C1073)</f>
        <v/>
      </c>
      <c r="CD1073" s="36">
        <f>SUMIFS(рўйхат!CO:CO,рўйхат!$CX:$CX,$B$1130,рўйхат!$D:$D,$C1073)</f>
        <v/>
      </c>
      <c r="CE1073" s="77">
        <f>IFERROR(BE1073/(Q1073+BE1073),0)</f>
        <v/>
      </c>
      <c r="CF1073" s="78">
        <f>IFERROR(BF1073/(R1073+BF1073),0)</f>
        <v/>
      </c>
    </row>
    <row r="1074" hidden="1" outlineLevel="1" ht="36.75" customFormat="1" customHeight="1" s="8">
      <c r="A1074" s="39" t="n"/>
      <c r="B1074" s="50" t="n">
        <v>10</v>
      </c>
      <c r="C1074" s="38" t="inlineStr">
        <is>
          <t>Бюджет ташкилотларида ишловчиларнинг 4 ва ундан ортиқ даромад манбаига эга фуқаролар</t>
        </is>
      </c>
      <c r="D1074" s="16" t="n"/>
      <c r="E1074" s="35">
        <f>SUMIFS(рўйхат!F:F,рўйхат!$CX:$CX,$B$1130,рўйхат!$D:$D,$C1074)</f>
        <v/>
      </c>
      <c r="F1074" s="36">
        <f>SUMIFS(рўйхат!G:G,рўйхат!$CX:$CX,$B$1130,рўйхат!$D:$D,$C1074)</f>
        <v/>
      </c>
      <c r="G1074" s="35">
        <f>SUMIFS(рўйхат!H:H,рўйхат!$CX:$CX,$B$1130,рўйхат!$D:$D,$C1074)</f>
        <v/>
      </c>
      <c r="H1074" s="36">
        <f>SUMIFS(рўйхат!I:I,рўйхат!$CX:$CX,$B$1130,рўйхат!$D:$D,$C1074)</f>
        <v/>
      </c>
      <c r="I1074" s="35">
        <f>SUMIFS(рўйхат!J:J,рўйхат!$CX:$CX,$B$1130,рўйхат!$D:$D,$C1074)</f>
        <v/>
      </c>
      <c r="J1074" s="36">
        <f>SUMIFS(рўйхат!K:K,рўйхат!$CX:$CX,$B$1130,рўйхат!$D:$D,$C1074)</f>
        <v/>
      </c>
      <c r="K1074" s="35">
        <f>SUMIFS(рўйхат!L:L,рўйхат!$CX:$CX,$B$1130,рўйхат!$D:$D,$C1074)</f>
        <v/>
      </c>
      <c r="L1074" s="36">
        <f>SUMIFS(рўйхат!M:M,рўйхат!$CX:$CX,$B$1130,рўйхат!$D:$D,$C1074)</f>
        <v/>
      </c>
      <c r="M1074" s="35">
        <f>SUMIFS(рўйхат!N:N,рўйхат!$CX:$CX,$B$1130,рўйхат!$D:$D,$C1074)</f>
        <v/>
      </c>
      <c r="N1074" s="36">
        <f>SUMIFS(рўйхат!O:O,рўйхат!$CX:$CX,$B$1130,рўйхат!$D:$D,$C1074)</f>
        <v/>
      </c>
      <c r="O1074" s="34">
        <f>IFERROR(M1074/E1074,0)</f>
        <v/>
      </c>
      <c r="P1074" s="34">
        <f>IFERROR(N1074/F1074,0)</f>
        <v/>
      </c>
      <c r="Q1074" s="35">
        <f>SUMIFS(рўйхат!P:P,рўйхат!$CX:$CX,$B$1130,рўйхат!$D:$D,$C1074)</f>
        <v/>
      </c>
      <c r="R1074" s="36">
        <f>SUMIFS(рўйхат!Q:Q,рўйхат!$CX:$CX,$B$1130,рўйхат!$D:$D,$C1074)</f>
        <v/>
      </c>
      <c r="S1074" s="35">
        <f>SUMIFS(рўйхат!R:R,рўйхат!$CX:$CX,$B$1130,рўйхат!$D:$D,$C1074)</f>
        <v/>
      </c>
      <c r="T1074" s="36">
        <f>SUMIFS(рўйхат!S:S,рўйхат!$CX:$CX,$B$1130,рўйхат!$D:$D,$C1074)</f>
        <v/>
      </c>
      <c r="U1074" s="35">
        <f>SUMIFS(рўйхат!T:T,рўйхат!$CX:$CX,$B$1130,рўйхат!$D:$D,$C1074)</f>
        <v/>
      </c>
      <c r="V1074" s="36">
        <f>SUMIFS(рўйхат!U:U,рўйхат!$CX:$CX,$B$1130,рўйхат!$D:$D,$C1074)</f>
        <v/>
      </c>
      <c r="W1074" s="35">
        <f>SUMIFS(рўйхат!V:V,рўйхат!$CX:$CX,$B$1130,рўйхат!$D:$D,$C1074)</f>
        <v/>
      </c>
      <c r="X1074" s="36">
        <f>SUMIFS(рўйхат!W:W,рўйхат!$CX:$CX,$B$1130,рўйхат!$D:$D,$C1074)</f>
        <v/>
      </c>
      <c r="Y1074" s="35">
        <f>SUMIFS(рўйхат!X:X,рўйхат!$CX:$CX,$B$1130,рўйхат!$D:$D,$C1074)</f>
        <v/>
      </c>
      <c r="Z1074" s="36">
        <f>SUMIFS(рўйхат!Y:Y,рўйхат!$CX:$CX,$B$1130,рўйхат!$D:$D,$C1074)</f>
        <v/>
      </c>
      <c r="AA1074" s="35">
        <f>SUMIFS(рўйхат!Z:Z,рўйхат!$CX:$CX,$B$1130,рўйхат!$D:$D,$C1074)</f>
        <v/>
      </c>
      <c r="AB1074" s="36">
        <f>SUMIFS(рўйхат!AA:AA,рўйхат!$CX:$CX,$B$1130,рўйхат!$D:$D,$C1074)</f>
        <v/>
      </c>
      <c r="AC1074" s="35">
        <f>SUMIFS(рўйхат!AB:AB,рўйхат!$CX:$CX,$B$1130,рўйхат!$D:$D,$C1074)</f>
        <v/>
      </c>
      <c r="AD1074" s="36">
        <f>SUMIFS(рўйхат!AC:AC,рўйхат!$CX:$CX,$B$1130,рўйхат!$D:$D,$C1074)</f>
        <v/>
      </c>
      <c r="AE1074" s="35">
        <f>SUMIFS(рўйхат!AD:AD,рўйхат!$CX:$CX,$B$1130,рўйхат!$D:$D,$C1074)</f>
        <v/>
      </c>
      <c r="AF1074" s="36">
        <f>SUMIFS(рўйхат!AE:AE,рўйхат!$CX:$CX,$B$1130,рўйхат!$D:$D,$C1074)</f>
        <v/>
      </c>
      <c r="AG1074" s="35">
        <f>SUMIFS(рўйхат!AH:AH,рўйхат!$CX:$CX,$B$1130,рўйхат!$D:$D,$C1074)</f>
        <v/>
      </c>
      <c r="AH1074" s="36">
        <f>SUMIFS(рўйхат!AI:AI,рўйхат!$CX:$CX,$B$1130,рўйхат!$D:$D,$C1074)</f>
        <v/>
      </c>
      <c r="AI1074" s="35">
        <f>SUMIFS(рўйхат!AJ:AJ,рўйхат!$CX:$CX,$B$1130,рўйхат!$D:$D,$C1074)</f>
        <v/>
      </c>
      <c r="AJ1074" s="36">
        <f>SUMIFS(рўйхат!AK:AK,рўйхат!$CX:$CX,$B$1130,рўйхат!$D:$D,$C1074)</f>
        <v/>
      </c>
      <c r="AK1074" s="35">
        <f>SUMIFS(рўйхат!AL:AL,рўйхат!$CX:$CX,$B$1130,рўйхат!$D:$D,$C1074)</f>
        <v/>
      </c>
      <c r="AL1074" s="36">
        <f>SUMIFS(рўйхат!AM:AM,рўйхат!$CX:$CX,$B$1130,рўйхат!$D:$D,$C1074)</f>
        <v/>
      </c>
      <c r="AM1074" s="77">
        <f>IFERROR(Q1074/E1074,0)</f>
        <v/>
      </c>
      <c r="AN1074" s="77">
        <f>IFERROR(R1074/F1074,0)</f>
        <v/>
      </c>
      <c r="AO1074" s="35">
        <f>SUMIFS(рўйхат!AX:AX,рўйхат!$CX:$CX,$B$1130,рўйхат!$D:$D,$C1074)</f>
        <v/>
      </c>
      <c r="AP1074" s="36">
        <f>SUMIFS(рўйхат!AY:AY,рўйхат!$CX:$CX,$B$1130,рўйхат!$D:$D,$C1074)</f>
        <v/>
      </c>
      <c r="AQ1074" s="35">
        <f>SUMIFS(рўйхат!AZ:AZ,рўйхат!$CX:$CX,$B$1130,рўйхат!$D:$D,$C1074)</f>
        <v/>
      </c>
      <c r="AR1074" s="36">
        <f>SUMIFS(рўйхат!BA:BA,рўйхат!$CX:$CX,$B$1130,рўйхат!$D:$D,$C1074)</f>
        <v/>
      </c>
      <c r="AS1074" s="35">
        <f>SUMIFS(рўйхат!BB:BB,рўйхат!$CX:$CX,$B$1130,рўйхат!$D:$D,$C1074)</f>
        <v/>
      </c>
      <c r="AT1074" s="36">
        <f>SUMIFS(рўйхат!BC:BC,рўйхат!$CX:$CX,$B$1130,рўйхат!$D:$D,$C1074)</f>
        <v/>
      </c>
      <c r="AU1074" s="35">
        <f>SUMIFS(рўйхат!BD:BD,рўйхат!$CX:$CX,$B$1130,рўйхат!$D:$D,$C1074)</f>
        <v/>
      </c>
      <c r="AV1074" s="36">
        <f>SUMIFS(рўйхат!BE:BE,рўйхат!$CX:$CX,$B$1130,рўйхат!$D:$D,$C1074)</f>
        <v/>
      </c>
      <c r="AW1074" s="35">
        <f>SUMIFS(рўйхат!BF:BF,рўйхат!$CX:$CX,$B$1130,рўйхат!$D:$D,$C1074)</f>
        <v/>
      </c>
      <c r="AX1074" s="36">
        <f>SUMIFS(рўйхат!BG:BG,рўйхат!$CX:$CX,$B$1130,рўйхат!$D:$D,$C1074)</f>
        <v/>
      </c>
      <c r="AY1074" s="35">
        <f>SUMIFS(рўйхат!BH:BH,рўйхат!$CX:$CX,$B$1130,рўйхат!$D:$D,$C1074)</f>
        <v/>
      </c>
      <c r="AZ1074" s="36">
        <f>SUMIFS(рўйхат!BI:BI,рўйхат!$CX:$CX,$B$1130,рўйхат!$D:$D,$C1074)</f>
        <v/>
      </c>
      <c r="BA1074" s="35">
        <f>SUMIFS(рўйхат!BJ:BJ,рўйхат!$CX:$CX,$B$1130,рўйхат!$D:$D,$C1074)</f>
        <v/>
      </c>
      <c r="BB1074" s="36">
        <f>SUMIFS(рўйхат!BK:BK,рўйхат!$CX:$CX,$B$1130,рўйхат!$D:$D,$C1074)</f>
        <v/>
      </c>
      <c r="BC1074" s="77">
        <f>IFERROR(AO1074/E1074,0)</f>
        <v/>
      </c>
      <c r="BD1074" s="77">
        <f>IFERROR(AP1074/F1074,0)</f>
        <v/>
      </c>
      <c r="BE1074" s="35">
        <f>SUMIFS(рўйхат!BL:BL,рўйхат!$CX:$CX,$B$1130,рўйхат!$D:$D,$C1074)</f>
        <v/>
      </c>
      <c r="BF1074" s="36">
        <f>SUMIFS(рўйхат!BM:BM,рўйхат!$CX:$CX,$B$1130,рўйхат!$D:$D,$C1074)</f>
        <v/>
      </c>
      <c r="BG1074" s="35">
        <f>SUMIFS(рўйхат!BN:BN,рўйхат!$CX:$CX,$B$1130,рўйхат!$D:$D,$C1074)</f>
        <v/>
      </c>
      <c r="BH1074" s="36">
        <f>SUMIFS(рўйхат!BO:BO,рўйхат!$CX:$CX,$B$1130,рўйхат!$D:$D,$C1074)</f>
        <v/>
      </c>
      <c r="BI1074" s="35">
        <f>SUMIFS(рўйхат!BP:BP,рўйхат!$CX:$CX,$B$1130,рўйхат!$D:$D,$C1074)</f>
        <v/>
      </c>
      <c r="BJ1074" s="36">
        <f>SUMIFS(рўйхат!BQ:BQ,рўйхат!$CX:$CX,$B$1130,рўйхат!$D:$D,$C1074)</f>
        <v/>
      </c>
      <c r="BK1074" s="35">
        <f>SUMIFS(рўйхат!BR:BR,рўйхат!$CX:$CX,$B$1130,рўйхат!$D:$D,$C1074)</f>
        <v/>
      </c>
      <c r="BL1074" s="36">
        <f>SUMIFS(рўйхат!BS:BS,рўйхат!$CX:$CX,$B$1130,рўйхат!$D:$D,$C1074)</f>
        <v/>
      </c>
      <c r="BM1074" s="35">
        <f>SUMIFS(рўйхат!BT:BT,рўйхат!$CX:$CX,$B$1130,рўйхат!$D:$D,$C1074)</f>
        <v/>
      </c>
      <c r="BN1074" s="36">
        <f>SUMIFS(рўйхат!BU:BU,рўйхат!$CX:$CX,$B$1130,рўйхат!$D:$D,$C1074)</f>
        <v/>
      </c>
      <c r="BO1074" s="35">
        <f>SUMIFS(рўйхат!BX:BX,рўйхат!$CX:$CX,$B$1130,рўйхат!$D:$D,$C1074)</f>
        <v/>
      </c>
      <c r="BP1074" s="36">
        <f>SUMIFS(рўйхат!BY:BY,рўйхат!$CX:$CX,$B$1130,рўйхат!$D:$D,$C1074)</f>
        <v/>
      </c>
      <c r="BQ1074" s="35">
        <f>SUMIFS(рўйхат!BZ:BZ,рўйхат!$CX:$CX,$B$1130,рўйхат!$D:$D,$C1074)</f>
        <v/>
      </c>
      <c r="BR1074" s="36">
        <f>SUMIFS(рўйхат!CA:CA,рўйхат!$CX:$CX,$B$1130,рўйхат!$D:$D,$C1074)</f>
        <v/>
      </c>
      <c r="BS1074" s="35">
        <f>SUMIFS(рўйхат!CB:CB,рўйхат!$CX:$CX,$B$1130,рўйхат!$D:$D,$C1074)</f>
        <v/>
      </c>
      <c r="BT1074" s="36">
        <f>SUMIFS(рўйхат!CC:CC,рўйхат!$CX:$CX,$B$1130,рўйхат!$D:$D,$C1074)</f>
        <v/>
      </c>
      <c r="BU1074" s="35">
        <f>SUMIFS(рўйхат!CD:CD,рўйхат!$CX:$CX,$B$1130,рўйхат!$D:$D,$C1074)</f>
        <v/>
      </c>
      <c r="BV1074" s="36">
        <f>SUMIFS(рўйхат!CE:CE,рўйхат!$CX:$CX,$B$1130,рўйхат!$D:$D,$C1074)</f>
        <v/>
      </c>
      <c r="BW1074" s="35">
        <f>SUMIFS(рўйхат!CH:CH,рўйхат!$CX:$CX,$B$1130,рўйхат!$D:$D,$C1074)</f>
        <v/>
      </c>
      <c r="BX1074" s="36">
        <f>SUMIFS(рўйхат!CI:CI,рўйхат!$CX:$CX,$B$1130,рўйхат!$D:$D,$C1074)</f>
        <v/>
      </c>
      <c r="BY1074" s="35">
        <f>SUMIFS(рўйхат!CJ:CJ,рўйхат!$CX:$CX,$B$1130,рўйхат!$D:$D,$C1074)</f>
        <v/>
      </c>
      <c r="BZ1074" s="36">
        <f>SUMIFS(рўйхат!CK:CK,рўйхат!$CX:$CX,$B$1130,рўйхат!$D:$D,$C1074)</f>
        <v/>
      </c>
      <c r="CA1074" s="35">
        <f>SUMIFS(рўйхат!CL:CL,рўйхат!$CX:$CX,$B$1130,рўйхат!$D:$D,$C1074)</f>
        <v/>
      </c>
      <c r="CB1074" s="36">
        <f>SUMIFS(рўйхат!CM:CM,рўйхат!$CX:$CX,$B$1130,рўйхат!$D:$D,$C1074)</f>
        <v/>
      </c>
      <c r="CC1074" s="35">
        <f>SUMIFS(рўйхат!CN:CN,рўйхат!$CX:$CX,$B$1130,рўйхат!$D:$D,$C1074)</f>
        <v/>
      </c>
      <c r="CD1074" s="36">
        <f>SUMIFS(рўйхат!CO:CO,рўйхат!$CX:$CX,$B$1130,рўйхат!$D:$D,$C1074)</f>
        <v/>
      </c>
      <c r="CE1074" s="77">
        <f>IFERROR(BE1074/(Q1074+BE1074),0)</f>
        <v/>
      </c>
      <c r="CF1074" s="78">
        <f>IFERROR(BF1074/(R1074+BF1074),0)</f>
        <v/>
      </c>
    </row>
    <row r="1075" hidden="1" outlineLevel="1" ht="36.75" customFormat="1" customHeight="1" s="8">
      <c r="A1075" s="39" t="n"/>
      <c r="B1075" s="50" t="n">
        <v>11</v>
      </c>
      <c r="C1075" s="38" t="inlineStr">
        <is>
          <t>Вафот этган фуқароларга ойлик иш ҳақи ҳисобланганлиги (V2)</t>
        </is>
      </c>
      <c r="D1075" s="16" t="n"/>
      <c r="E1075" s="35">
        <f>SUMIFS(рўйхат!F:F,рўйхат!$CX:$CX,$B$1130,рўйхат!$D:$D,$C1075)</f>
        <v/>
      </c>
      <c r="F1075" s="36">
        <f>SUMIFS(рўйхат!G:G,рўйхат!$CX:$CX,$B$1130,рўйхат!$D:$D,$C1075)</f>
        <v/>
      </c>
      <c r="G1075" s="35">
        <f>SUMIFS(рўйхат!H:H,рўйхат!$CX:$CX,$B$1130,рўйхат!$D:$D,$C1075)</f>
        <v/>
      </c>
      <c r="H1075" s="36">
        <f>SUMIFS(рўйхат!I:I,рўйхат!$CX:$CX,$B$1130,рўйхат!$D:$D,$C1075)</f>
        <v/>
      </c>
      <c r="I1075" s="35">
        <f>SUMIFS(рўйхат!J:J,рўйхат!$CX:$CX,$B$1130,рўйхат!$D:$D,$C1075)</f>
        <v/>
      </c>
      <c r="J1075" s="36">
        <f>SUMIFS(рўйхат!K:K,рўйхат!$CX:$CX,$B$1130,рўйхат!$D:$D,$C1075)</f>
        <v/>
      </c>
      <c r="K1075" s="35">
        <f>SUMIFS(рўйхат!L:L,рўйхат!$CX:$CX,$B$1130,рўйхат!$D:$D,$C1075)</f>
        <v/>
      </c>
      <c r="L1075" s="36">
        <f>SUMIFS(рўйхат!M:M,рўйхат!$CX:$CX,$B$1130,рўйхат!$D:$D,$C1075)</f>
        <v/>
      </c>
      <c r="M1075" s="35">
        <f>SUMIFS(рўйхат!N:N,рўйхат!$CX:$CX,$B$1130,рўйхат!$D:$D,$C1075)</f>
        <v/>
      </c>
      <c r="N1075" s="36">
        <f>SUMIFS(рўйхат!O:O,рўйхат!$CX:$CX,$B$1130,рўйхат!$D:$D,$C1075)</f>
        <v/>
      </c>
      <c r="O1075" s="34">
        <f>IFERROR(M1075/E1075,0)</f>
        <v/>
      </c>
      <c r="P1075" s="34">
        <f>IFERROR(N1075/F1075,0)</f>
        <v/>
      </c>
      <c r="Q1075" s="35">
        <f>SUMIFS(рўйхат!P:P,рўйхат!$CX:$CX,$B$1130,рўйхат!$D:$D,$C1075)</f>
        <v/>
      </c>
      <c r="R1075" s="36">
        <f>SUMIFS(рўйхат!Q:Q,рўйхат!$CX:$CX,$B$1130,рўйхат!$D:$D,$C1075)</f>
        <v/>
      </c>
      <c r="S1075" s="35">
        <f>SUMIFS(рўйхат!R:R,рўйхат!$CX:$CX,$B$1130,рўйхат!$D:$D,$C1075)</f>
        <v/>
      </c>
      <c r="T1075" s="36">
        <f>SUMIFS(рўйхат!S:S,рўйхат!$CX:$CX,$B$1130,рўйхат!$D:$D,$C1075)</f>
        <v/>
      </c>
      <c r="U1075" s="35">
        <f>SUMIFS(рўйхат!T:T,рўйхат!$CX:$CX,$B$1130,рўйхат!$D:$D,$C1075)</f>
        <v/>
      </c>
      <c r="V1075" s="36">
        <f>SUMIFS(рўйхат!U:U,рўйхат!$CX:$CX,$B$1130,рўйхат!$D:$D,$C1075)</f>
        <v/>
      </c>
      <c r="W1075" s="35">
        <f>SUMIFS(рўйхат!V:V,рўйхат!$CX:$CX,$B$1130,рўйхат!$D:$D,$C1075)</f>
        <v/>
      </c>
      <c r="X1075" s="36">
        <f>SUMIFS(рўйхат!W:W,рўйхат!$CX:$CX,$B$1130,рўйхат!$D:$D,$C1075)</f>
        <v/>
      </c>
      <c r="Y1075" s="35">
        <f>SUMIFS(рўйхат!X:X,рўйхат!$CX:$CX,$B$1130,рўйхат!$D:$D,$C1075)</f>
        <v/>
      </c>
      <c r="Z1075" s="36">
        <f>SUMIFS(рўйхат!Y:Y,рўйхат!$CX:$CX,$B$1130,рўйхат!$D:$D,$C1075)</f>
        <v/>
      </c>
      <c r="AA1075" s="35">
        <f>SUMIFS(рўйхат!Z:Z,рўйхат!$CX:$CX,$B$1130,рўйхат!$D:$D,$C1075)</f>
        <v/>
      </c>
      <c r="AB1075" s="36">
        <f>SUMIFS(рўйхат!AA:AA,рўйхат!$CX:$CX,$B$1130,рўйхат!$D:$D,$C1075)</f>
        <v/>
      </c>
      <c r="AC1075" s="35">
        <f>SUMIFS(рўйхат!AB:AB,рўйхат!$CX:$CX,$B$1130,рўйхат!$D:$D,$C1075)</f>
        <v/>
      </c>
      <c r="AD1075" s="36">
        <f>SUMIFS(рўйхат!AC:AC,рўйхат!$CX:$CX,$B$1130,рўйхат!$D:$D,$C1075)</f>
        <v/>
      </c>
      <c r="AE1075" s="35">
        <f>SUMIFS(рўйхат!AD:AD,рўйхат!$CX:$CX,$B$1130,рўйхат!$D:$D,$C1075)</f>
        <v/>
      </c>
      <c r="AF1075" s="36">
        <f>SUMIFS(рўйхат!AE:AE,рўйхат!$CX:$CX,$B$1130,рўйхат!$D:$D,$C1075)</f>
        <v/>
      </c>
      <c r="AG1075" s="35">
        <f>SUMIFS(рўйхат!AH:AH,рўйхат!$CX:$CX,$B$1130,рўйхат!$D:$D,$C1075)</f>
        <v/>
      </c>
      <c r="AH1075" s="36">
        <f>SUMIFS(рўйхат!AI:AI,рўйхат!$CX:$CX,$B$1130,рўйхат!$D:$D,$C1075)</f>
        <v/>
      </c>
      <c r="AI1075" s="35">
        <f>SUMIFS(рўйхат!AJ:AJ,рўйхат!$CX:$CX,$B$1130,рўйхат!$D:$D,$C1075)</f>
        <v/>
      </c>
      <c r="AJ1075" s="36">
        <f>SUMIFS(рўйхат!AK:AK,рўйхат!$CX:$CX,$B$1130,рўйхат!$D:$D,$C1075)</f>
        <v/>
      </c>
      <c r="AK1075" s="35">
        <f>SUMIFS(рўйхат!AL:AL,рўйхат!$CX:$CX,$B$1130,рўйхат!$D:$D,$C1075)</f>
        <v/>
      </c>
      <c r="AL1075" s="36">
        <f>SUMIFS(рўйхат!AM:AM,рўйхат!$CX:$CX,$B$1130,рўйхат!$D:$D,$C1075)</f>
        <v/>
      </c>
      <c r="AM1075" s="77">
        <f>IFERROR(Q1075/E1075,0)</f>
        <v/>
      </c>
      <c r="AN1075" s="77">
        <f>IFERROR(R1075/F1075,0)</f>
        <v/>
      </c>
      <c r="AO1075" s="35">
        <f>SUMIFS(рўйхат!AX:AX,рўйхат!$CX:$CX,$B$1130,рўйхат!$D:$D,$C1075)</f>
        <v/>
      </c>
      <c r="AP1075" s="36">
        <f>SUMIFS(рўйхат!AY:AY,рўйхат!$CX:$CX,$B$1130,рўйхат!$D:$D,$C1075)</f>
        <v/>
      </c>
      <c r="AQ1075" s="35">
        <f>SUMIFS(рўйхат!AZ:AZ,рўйхат!$CX:$CX,$B$1130,рўйхат!$D:$D,$C1075)</f>
        <v/>
      </c>
      <c r="AR1075" s="36">
        <f>SUMIFS(рўйхат!BA:BA,рўйхат!$CX:$CX,$B$1130,рўйхат!$D:$D,$C1075)</f>
        <v/>
      </c>
      <c r="AS1075" s="35">
        <f>SUMIFS(рўйхат!BB:BB,рўйхат!$CX:$CX,$B$1130,рўйхат!$D:$D,$C1075)</f>
        <v/>
      </c>
      <c r="AT1075" s="36">
        <f>SUMIFS(рўйхат!BC:BC,рўйхат!$CX:$CX,$B$1130,рўйхат!$D:$D,$C1075)</f>
        <v/>
      </c>
      <c r="AU1075" s="35">
        <f>SUMIFS(рўйхат!BD:BD,рўйхат!$CX:$CX,$B$1130,рўйхат!$D:$D,$C1075)</f>
        <v/>
      </c>
      <c r="AV1075" s="36">
        <f>SUMIFS(рўйхат!BE:BE,рўйхат!$CX:$CX,$B$1130,рўйхат!$D:$D,$C1075)</f>
        <v/>
      </c>
      <c r="AW1075" s="35">
        <f>SUMIFS(рўйхат!BF:BF,рўйхат!$CX:$CX,$B$1130,рўйхат!$D:$D,$C1075)</f>
        <v/>
      </c>
      <c r="AX1075" s="36">
        <f>SUMIFS(рўйхат!BG:BG,рўйхат!$CX:$CX,$B$1130,рўйхат!$D:$D,$C1075)</f>
        <v/>
      </c>
      <c r="AY1075" s="35">
        <f>SUMIFS(рўйхат!BH:BH,рўйхат!$CX:$CX,$B$1130,рўйхат!$D:$D,$C1075)</f>
        <v/>
      </c>
      <c r="AZ1075" s="36">
        <f>SUMIFS(рўйхат!BI:BI,рўйхат!$CX:$CX,$B$1130,рўйхат!$D:$D,$C1075)</f>
        <v/>
      </c>
      <c r="BA1075" s="35">
        <f>SUMIFS(рўйхат!BJ:BJ,рўйхат!$CX:$CX,$B$1130,рўйхат!$D:$D,$C1075)</f>
        <v/>
      </c>
      <c r="BB1075" s="36">
        <f>SUMIFS(рўйхат!BK:BK,рўйхат!$CX:$CX,$B$1130,рўйхат!$D:$D,$C1075)</f>
        <v/>
      </c>
      <c r="BC1075" s="77">
        <f>IFERROR(AO1075/E1075,0)</f>
        <v/>
      </c>
      <c r="BD1075" s="77">
        <f>IFERROR(AP1075/F1075,0)</f>
        <v/>
      </c>
      <c r="BE1075" s="35">
        <f>SUMIFS(рўйхат!BL:BL,рўйхат!$CX:$CX,$B$1130,рўйхат!$D:$D,$C1075)</f>
        <v/>
      </c>
      <c r="BF1075" s="36">
        <f>SUMIFS(рўйхат!BM:BM,рўйхат!$CX:$CX,$B$1130,рўйхат!$D:$D,$C1075)</f>
        <v/>
      </c>
      <c r="BG1075" s="35">
        <f>SUMIFS(рўйхат!BN:BN,рўйхат!$CX:$CX,$B$1130,рўйхат!$D:$D,$C1075)</f>
        <v/>
      </c>
      <c r="BH1075" s="36">
        <f>SUMIFS(рўйхат!BO:BO,рўйхат!$CX:$CX,$B$1130,рўйхат!$D:$D,$C1075)</f>
        <v/>
      </c>
      <c r="BI1075" s="35">
        <f>SUMIFS(рўйхат!BP:BP,рўйхат!$CX:$CX,$B$1130,рўйхат!$D:$D,$C1075)</f>
        <v/>
      </c>
      <c r="BJ1075" s="36">
        <f>SUMIFS(рўйхат!BQ:BQ,рўйхат!$CX:$CX,$B$1130,рўйхат!$D:$D,$C1075)</f>
        <v/>
      </c>
      <c r="BK1075" s="35">
        <f>SUMIFS(рўйхат!BR:BR,рўйхат!$CX:$CX,$B$1130,рўйхат!$D:$D,$C1075)</f>
        <v/>
      </c>
      <c r="BL1075" s="36">
        <f>SUMIFS(рўйхат!BS:BS,рўйхат!$CX:$CX,$B$1130,рўйхат!$D:$D,$C1075)</f>
        <v/>
      </c>
      <c r="BM1075" s="35">
        <f>SUMIFS(рўйхат!BT:BT,рўйхат!$CX:$CX,$B$1130,рўйхат!$D:$D,$C1075)</f>
        <v/>
      </c>
      <c r="BN1075" s="36">
        <f>SUMIFS(рўйхат!BU:BU,рўйхат!$CX:$CX,$B$1130,рўйхат!$D:$D,$C1075)</f>
        <v/>
      </c>
      <c r="BO1075" s="35">
        <f>SUMIFS(рўйхат!BX:BX,рўйхат!$CX:$CX,$B$1130,рўйхат!$D:$D,$C1075)</f>
        <v/>
      </c>
      <c r="BP1075" s="36">
        <f>SUMIFS(рўйхат!BY:BY,рўйхат!$CX:$CX,$B$1130,рўйхат!$D:$D,$C1075)</f>
        <v/>
      </c>
      <c r="BQ1075" s="35">
        <f>SUMIFS(рўйхат!BZ:BZ,рўйхат!$CX:$CX,$B$1130,рўйхат!$D:$D,$C1075)</f>
        <v/>
      </c>
      <c r="BR1075" s="36">
        <f>SUMIFS(рўйхат!CA:CA,рўйхат!$CX:$CX,$B$1130,рўйхат!$D:$D,$C1075)</f>
        <v/>
      </c>
      <c r="BS1075" s="35">
        <f>SUMIFS(рўйхат!CB:CB,рўйхат!$CX:$CX,$B$1130,рўйхат!$D:$D,$C1075)</f>
        <v/>
      </c>
      <c r="BT1075" s="36">
        <f>SUMIFS(рўйхат!CC:CC,рўйхат!$CX:$CX,$B$1130,рўйхат!$D:$D,$C1075)</f>
        <v/>
      </c>
      <c r="BU1075" s="35">
        <f>SUMIFS(рўйхат!CD:CD,рўйхат!$CX:$CX,$B$1130,рўйхат!$D:$D,$C1075)</f>
        <v/>
      </c>
      <c r="BV1075" s="36">
        <f>SUMIFS(рўйхат!CE:CE,рўйхат!$CX:$CX,$B$1130,рўйхат!$D:$D,$C1075)</f>
        <v/>
      </c>
      <c r="BW1075" s="35">
        <f>SUMIFS(рўйхат!CH:CH,рўйхат!$CX:$CX,$B$1130,рўйхат!$D:$D,$C1075)</f>
        <v/>
      </c>
      <c r="BX1075" s="36">
        <f>SUMIFS(рўйхат!CI:CI,рўйхат!$CX:$CX,$B$1130,рўйхат!$D:$D,$C1075)</f>
        <v/>
      </c>
      <c r="BY1075" s="35">
        <f>SUMIFS(рўйхат!CJ:CJ,рўйхат!$CX:$CX,$B$1130,рўйхат!$D:$D,$C1075)</f>
        <v/>
      </c>
      <c r="BZ1075" s="36">
        <f>SUMIFS(рўйхат!CK:CK,рўйхат!$CX:$CX,$B$1130,рўйхат!$D:$D,$C1075)</f>
        <v/>
      </c>
      <c r="CA1075" s="35">
        <f>SUMIFS(рўйхат!CL:CL,рўйхат!$CX:$CX,$B$1130,рўйхат!$D:$D,$C1075)</f>
        <v/>
      </c>
      <c r="CB1075" s="36">
        <f>SUMIFS(рўйхат!CM:CM,рўйхат!$CX:$CX,$B$1130,рўйхат!$D:$D,$C1075)</f>
        <v/>
      </c>
      <c r="CC1075" s="35">
        <f>SUMIFS(рўйхат!CN:CN,рўйхат!$CX:$CX,$B$1130,рўйхат!$D:$D,$C1075)</f>
        <v/>
      </c>
      <c r="CD1075" s="36">
        <f>SUMIFS(рўйхат!CO:CO,рўйхат!$CX:$CX,$B$1130,рўйхат!$D:$D,$C1075)</f>
        <v/>
      </c>
      <c r="CE1075" s="77">
        <f>IFERROR(BE1075/(Q1075+BE1075),0)</f>
        <v/>
      </c>
      <c r="CF1075" s="78">
        <f>IFERROR(BF1075/(R1075+BF1075),0)</f>
        <v/>
      </c>
    </row>
    <row r="1076" hidden="1" outlineLevel="1" ht="36.75" customFormat="1" customHeight="1" s="8">
      <c r="A1076" s="39" t="n"/>
      <c r="B1076" s="50" t="n">
        <v>12</v>
      </c>
      <c r="C1076" s="38" t="inlineStr">
        <is>
          <t>Вафот этган фуқароларга УзАСБОдан ойлик иш ҳақи ҳисобланганлиги</t>
        </is>
      </c>
      <c r="D1076" s="16" t="n"/>
      <c r="E1076" s="35">
        <f>SUMIFS(рўйхат!F:F,рўйхат!$CX:$CX,$B$1130,рўйхат!$D:$D,$C1076)</f>
        <v/>
      </c>
      <c r="F1076" s="36">
        <f>SUMIFS(рўйхат!G:G,рўйхат!$CX:$CX,$B$1130,рўйхат!$D:$D,$C1076)</f>
        <v/>
      </c>
      <c r="G1076" s="35">
        <f>SUMIFS(рўйхат!H:H,рўйхат!$CX:$CX,$B$1130,рўйхат!$D:$D,$C1076)</f>
        <v/>
      </c>
      <c r="H1076" s="36">
        <f>SUMIFS(рўйхат!I:I,рўйхат!$CX:$CX,$B$1130,рўйхат!$D:$D,$C1076)</f>
        <v/>
      </c>
      <c r="I1076" s="35">
        <f>SUMIFS(рўйхат!J:J,рўйхат!$CX:$CX,$B$1130,рўйхат!$D:$D,$C1076)</f>
        <v/>
      </c>
      <c r="J1076" s="36">
        <f>SUMIFS(рўйхат!K:K,рўйхат!$CX:$CX,$B$1130,рўйхат!$D:$D,$C1076)</f>
        <v/>
      </c>
      <c r="K1076" s="35">
        <f>SUMIFS(рўйхат!L:L,рўйхат!$CX:$CX,$B$1130,рўйхат!$D:$D,$C1076)</f>
        <v/>
      </c>
      <c r="L1076" s="36">
        <f>SUMIFS(рўйхат!M:M,рўйхат!$CX:$CX,$B$1130,рўйхат!$D:$D,$C1076)</f>
        <v/>
      </c>
      <c r="M1076" s="35">
        <f>SUMIFS(рўйхат!N:N,рўйхат!$CX:$CX,$B$1130,рўйхат!$D:$D,$C1076)</f>
        <v/>
      </c>
      <c r="N1076" s="36">
        <f>SUMIFS(рўйхат!O:O,рўйхат!$CX:$CX,$B$1130,рўйхат!$D:$D,$C1076)</f>
        <v/>
      </c>
      <c r="O1076" s="34">
        <f>IFERROR(M1076/E1076,0)</f>
        <v/>
      </c>
      <c r="P1076" s="34">
        <f>IFERROR(N1076/F1076,0)</f>
        <v/>
      </c>
      <c r="Q1076" s="35">
        <f>SUMIFS(рўйхат!P:P,рўйхат!$CX:$CX,$B$1130,рўйхат!$D:$D,$C1076)</f>
        <v/>
      </c>
      <c r="R1076" s="36">
        <f>SUMIFS(рўйхат!Q:Q,рўйхат!$CX:$CX,$B$1130,рўйхат!$D:$D,$C1076)</f>
        <v/>
      </c>
      <c r="S1076" s="35">
        <f>SUMIFS(рўйхат!R:R,рўйхат!$CX:$CX,$B$1130,рўйхат!$D:$D,$C1076)</f>
        <v/>
      </c>
      <c r="T1076" s="36">
        <f>SUMIFS(рўйхат!S:S,рўйхат!$CX:$CX,$B$1130,рўйхат!$D:$D,$C1076)</f>
        <v/>
      </c>
      <c r="U1076" s="35">
        <f>SUMIFS(рўйхат!T:T,рўйхат!$CX:$CX,$B$1130,рўйхат!$D:$D,$C1076)</f>
        <v/>
      </c>
      <c r="V1076" s="36">
        <f>SUMIFS(рўйхат!U:U,рўйхат!$CX:$CX,$B$1130,рўйхат!$D:$D,$C1076)</f>
        <v/>
      </c>
      <c r="W1076" s="35">
        <f>SUMIFS(рўйхат!V:V,рўйхат!$CX:$CX,$B$1130,рўйхат!$D:$D,$C1076)</f>
        <v/>
      </c>
      <c r="X1076" s="36">
        <f>SUMIFS(рўйхат!W:W,рўйхат!$CX:$CX,$B$1130,рўйхат!$D:$D,$C1076)</f>
        <v/>
      </c>
      <c r="Y1076" s="35">
        <f>SUMIFS(рўйхат!X:X,рўйхат!$CX:$CX,$B$1130,рўйхат!$D:$D,$C1076)</f>
        <v/>
      </c>
      <c r="Z1076" s="36">
        <f>SUMIFS(рўйхат!Y:Y,рўйхат!$CX:$CX,$B$1130,рўйхат!$D:$D,$C1076)</f>
        <v/>
      </c>
      <c r="AA1076" s="35">
        <f>SUMIFS(рўйхат!Z:Z,рўйхат!$CX:$CX,$B$1130,рўйхат!$D:$D,$C1076)</f>
        <v/>
      </c>
      <c r="AB1076" s="36">
        <f>SUMIFS(рўйхат!AA:AA,рўйхат!$CX:$CX,$B$1130,рўйхат!$D:$D,$C1076)</f>
        <v/>
      </c>
      <c r="AC1076" s="35">
        <f>SUMIFS(рўйхат!AB:AB,рўйхат!$CX:$CX,$B$1130,рўйхат!$D:$D,$C1076)</f>
        <v/>
      </c>
      <c r="AD1076" s="36">
        <f>SUMIFS(рўйхат!AC:AC,рўйхат!$CX:$CX,$B$1130,рўйхат!$D:$D,$C1076)</f>
        <v/>
      </c>
      <c r="AE1076" s="35">
        <f>SUMIFS(рўйхат!AD:AD,рўйхат!$CX:$CX,$B$1130,рўйхат!$D:$D,$C1076)</f>
        <v/>
      </c>
      <c r="AF1076" s="36">
        <f>SUMIFS(рўйхат!AE:AE,рўйхат!$CX:$CX,$B$1130,рўйхат!$D:$D,$C1076)</f>
        <v/>
      </c>
      <c r="AG1076" s="35">
        <f>SUMIFS(рўйхат!AH:AH,рўйхат!$CX:$CX,$B$1130,рўйхат!$D:$D,$C1076)</f>
        <v/>
      </c>
      <c r="AH1076" s="36">
        <f>SUMIFS(рўйхат!AI:AI,рўйхат!$CX:$CX,$B$1130,рўйхат!$D:$D,$C1076)</f>
        <v/>
      </c>
      <c r="AI1076" s="35">
        <f>SUMIFS(рўйхат!AJ:AJ,рўйхат!$CX:$CX,$B$1130,рўйхат!$D:$D,$C1076)</f>
        <v/>
      </c>
      <c r="AJ1076" s="36">
        <f>SUMIFS(рўйхат!AK:AK,рўйхат!$CX:$CX,$B$1130,рўйхат!$D:$D,$C1076)</f>
        <v/>
      </c>
      <c r="AK1076" s="35">
        <f>SUMIFS(рўйхат!AL:AL,рўйхат!$CX:$CX,$B$1130,рўйхат!$D:$D,$C1076)</f>
        <v/>
      </c>
      <c r="AL1076" s="36">
        <f>SUMIFS(рўйхат!AM:AM,рўйхат!$CX:$CX,$B$1130,рўйхат!$D:$D,$C1076)</f>
        <v/>
      </c>
      <c r="AM1076" s="77">
        <f>IFERROR(Q1076/E1076,0)</f>
        <v/>
      </c>
      <c r="AN1076" s="77">
        <f>IFERROR(R1076/F1076,0)</f>
        <v/>
      </c>
      <c r="AO1076" s="35">
        <f>SUMIFS(рўйхат!AX:AX,рўйхат!$CX:$CX,$B$1130,рўйхат!$D:$D,$C1076)</f>
        <v/>
      </c>
      <c r="AP1076" s="36">
        <f>SUMIFS(рўйхат!AY:AY,рўйхат!$CX:$CX,$B$1130,рўйхат!$D:$D,$C1076)</f>
        <v/>
      </c>
      <c r="AQ1076" s="35">
        <f>SUMIFS(рўйхат!AZ:AZ,рўйхат!$CX:$CX,$B$1130,рўйхат!$D:$D,$C1076)</f>
        <v/>
      </c>
      <c r="AR1076" s="36">
        <f>SUMIFS(рўйхат!BA:BA,рўйхат!$CX:$CX,$B$1130,рўйхат!$D:$D,$C1076)</f>
        <v/>
      </c>
      <c r="AS1076" s="35">
        <f>SUMIFS(рўйхат!BB:BB,рўйхат!$CX:$CX,$B$1130,рўйхат!$D:$D,$C1076)</f>
        <v/>
      </c>
      <c r="AT1076" s="36">
        <f>SUMIFS(рўйхат!BC:BC,рўйхат!$CX:$CX,$B$1130,рўйхат!$D:$D,$C1076)</f>
        <v/>
      </c>
      <c r="AU1076" s="35">
        <f>SUMIFS(рўйхат!BD:BD,рўйхат!$CX:$CX,$B$1130,рўйхат!$D:$D,$C1076)</f>
        <v/>
      </c>
      <c r="AV1076" s="36">
        <f>SUMIFS(рўйхат!BE:BE,рўйхат!$CX:$CX,$B$1130,рўйхат!$D:$D,$C1076)</f>
        <v/>
      </c>
      <c r="AW1076" s="35">
        <f>SUMIFS(рўйхат!BF:BF,рўйхат!$CX:$CX,$B$1130,рўйхат!$D:$D,$C1076)</f>
        <v/>
      </c>
      <c r="AX1076" s="36">
        <f>SUMIFS(рўйхат!BG:BG,рўйхат!$CX:$CX,$B$1130,рўйхат!$D:$D,$C1076)</f>
        <v/>
      </c>
      <c r="AY1076" s="35">
        <f>SUMIFS(рўйхат!BH:BH,рўйхат!$CX:$CX,$B$1130,рўйхат!$D:$D,$C1076)</f>
        <v/>
      </c>
      <c r="AZ1076" s="36">
        <f>SUMIFS(рўйхат!BI:BI,рўйхат!$CX:$CX,$B$1130,рўйхат!$D:$D,$C1076)</f>
        <v/>
      </c>
      <c r="BA1076" s="35">
        <f>SUMIFS(рўйхат!BJ:BJ,рўйхат!$CX:$CX,$B$1130,рўйхат!$D:$D,$C1076)</f>
        <v/>
      </c>
      <c r="BB1076" s="36">
        <f>SUMIFS(рўйхат!BK:BK,рўйхат!$CX:$CX,$B$1130,рўйхат!$D:$D,$C1076)</f>
        <v/>
      </c>
      <c r="BC1076" s="77">
        <f>IFERROR(AO1076/E1076,0)</f>
        <v/>
      </c>
      <c r="BD1076" s="77">
        <f>IFERROR(AP1076/F1076,0)</f>
        <v/>
      </c>
      <c r="BE1076" s="35">
        <f>SUMIFS(рўйхат!BL:BL,рўйхат!$CX:$CX,$B$1130,рўйхат!$D:$D,$C1076)</f>
        <v/>
      </c>
      <c r="BF1076" s="36">
        <f>SUMIFS(рўйхат!BM:BM,рўйхат!$CX:$CX,$B$1130,рўйхат!$D:$D,$C1076)</f>
        <v/>
      </c>
      <c r="BG1076" s="35">
        <f>SUMIFS(рўйхат!BN:BN,рўйхат!$CX:$CX,$B$1130,рўйхат!$D:$D,$C1076)</f>
        <v/>
      </c>
      <c r="BH1076" s="36">
        <f>SUMIFS(рўйхат!BO:BO,рўйхат!$CX:$CX,$B$1130,рўйхат!$D:$D,$C1076)</f>
        <v/>
      </c>
      <c r="BI1076" s="35">
        <f>SUMIFS(рўйхат!BP:BP,рўйхат!$CX:$CX,$B$1130,рўйхат!$D:$D,$C1076)</f>
        <v/>
      </c>
      <c r="BJ1076" s="36">
        <f>SUMIFS(рўйхат!BQ:BQ,рўйхат!$CX:$CX,$B$1130,рўйхат!$D:$D,$C1076)</f>
        <v/>
      </c>
      <c r="BK1076" s="35">
        <f>SUMIFS(рўйхат!BR:BR,рўйхат!$CX:$CX,$B$1130,рўйхат!$D:$D,$C1076)</f>
        <v/>
      </c>
      <c r="BL1076" s="36">
        <f>SUMIFS(рўйхат!BS:BS,рўйхат!$CX:$CX,$B$1130,рўйхат!$D:$D,$C1076)</f>
        <v/>
      </c>
      <c r="BM1076" s="35">
        <f>SUMIFS(рўйхат!BT:BT,рўйхат!$CX:$CX,$B$1130,рўйхат!$D:$D,$C1076)</f>
        <v/>
      </c>
      <c r="BN1076" s="36">
        <f>SUMIFS(рўйхат!BU:BU,рўйхат!$CX:$CX,$B$1130,рўйхат!$D:$D,$C1076)</f>
        <v/>
      </c>
      <c r="BO1076" s="35">
        <f>SUMIFS(рўйхат!BX:BX,рўйхат!$CX:$CX,$B$1130,рўйхат!$D:$D,$C1076)</f>
        <v/>
      </c>
      <c r="BP1076" s="36">
        <f>SUMIFS(рўйхат!BY:BY,рўйхат!$CX:$CX,$B$1130,рўйхат!$D:$D,$C1076)</f>
        <v/>
      </c>
      <c r="BQ1076" s="35">
        <f>SUMIFS(рўйхат!BZ:BZ,рўйхат!$CX:$CX,$B$1130,рўйхат!$D:$D,$C1076)</f>
        <v/>
      </c>
      <c r="BR1076" s="36">
        <f>SUMIFS(рўйхат!CA:CA,рўйхат!$CX:$CX,$B$1130,рўйхат!$D:$D,$C1076)</f>
        <v/>
      </c>
      <c r="BS1076" s="35">
        <f>SUMIFS(рўйхат!CB:CB,рўйхат!$CX:$CX,$B$1130,рўйхат!$D:$D,$C1076)</f>
        <v/>
      </c>
      <c r="BT1076" s="36">
        <f>SUMIFS(рўйхат!CC:CC,рўйхат!$CX:$CX,$B$1130,рўйхат!$D:$D,$C1076)</f>
        <v/>
      </c>
      <c r="BU1076" s="35">
        <f>SUMIFS(рўйхат!CD:CD,рўйхат!$CX:$CX,$B$1130,рўйхат!$D:$D,$C1076)</f>
        <v/>
      </c>
      <c r="BV1076" s="36">
        <f>SUMIFS(рўйхат!CE:CE,рўйхат!$CX:$CX,$B$1130,рўйхат!$D:$D,$C1076)</f>
        <v/>
      </c>
      <c r="BW1076" s="35">
        <f>SUMIFS(рўйхат!CH:CH,рўйхат!$CX:$CX,$B$1130,рўйхат!$D:$D,$C1076)</f>
        <v/>
      </c>
      <c r="BX1076" s="36">
        <f>SUMIFS(рўйхат!CI:CI,рўйхат!$CX:$CX,$B$1130,рўйхат!$D:$D,$C1076)</f>
        <v/>
      </c>
      <c r="BY1076" s="35">
        <f>SUMIFS(рўйхат!CJ:CJ,рўйхат!$CX:$CX,$B$1130,рўйхат!$D:$D,$C1076)</f>
        <v/>
      </c>
      <c r="BZ1076" s="36">
        <f>SUMIFS(рўйхат!CK:CK,рўйхат!$CX:$CX,$B$1130,рўйхат!$D:$D,$C1076)</f>
        <v/>
      </c>
      <c r="CA1076" s="35">
        <f>SUMIFS(рўйхат!CL:CL,рўйхат!$CX:$CX,$B$1130,рўйхат!$D:$D,$C1076)</f>
        <v/>
      </c>
      <c r="CB1076" s="36">
        <f>SUMIFS(рўйхат!CM:CM,рўйхат!$CX:$CX,$B$1130,рўйхат!$D:$D,$C1076)</f>
        <v/>
      </c>
      <c r="CC1076" s="35">
        <f>SUMIFS(рўйхат!CN:CN,рўйхат!$CX:$CX,$B$1130,рўйхат!$D:$D,$C1076)</f>
        <v/>
      </c>
      <c r="CD1076" s="36">
        <f>SUMIFS(рўйхат!CO:CO,рўйхат!$CX:$CX,$B$1130,рўйхат!$D:$D,$C1076)</f>
        <v/>
      </c>
      <c r="CE1076" s="77">
        <f>IFERROR(BE1076/(Q1076+BE1076),0)</f>
        <v/>
      </c>
      <c r="CF1076" s="78">
        <f>IFERROR(BF1076/(R1076+BF1076),0)</f>
        <v/>
      </c>
    </row>
    <row r="1077" hidden="1" outlineLevel="1" ht="36.75" customFormat="1" customHeight="1" s="8">
      <c r="A1077" s="39" t="n"/>
      <c r="B1077" s="50" t="n">
        <v>13</v>
      </c>
      <c r="C1077" s="38" t="inlineStr">
        <is>
          <t>Давлат улуши мавжуд корхоналарда непотизм таҳлил</t>
        </is>
      </c>
      <c r="D1077" s="16" t="n"/>
      <c r="E1077" s="35">
        <f>SUMIFS(рўйхат!F:F,рўйхат!$CX:$CX,$B$1130,рўйхат!$D:$D,$C1077)</f>
        <v/>
      </c>
      <c r="F1077" s="36">
        <f>SUMIFS(рўйхат!G:G,рўйхат!$CX:$CX,$B$1130,рўйхат!$D:$D,$C1077)</f>
        <v/>
      </c>
      <c r="G1077" s="35">
        <f>SUMIFS(рўйхат!H:H,рўйхат!$CX:$CX,$B$1130,рўйхат!$D:$D,$C1077)</f>
        <v/>
      </c>
      <c r="H1077" s="36">
        <f>SUMIFS(рўйхат!I:I,рўйхат!$CX:$CX,$B$1130,рўйхат!$D:$D,$C1077)</f>
        <v/>
      </c>
      <c r="I1077" s="35">
        <f>SUMIFS(рўйхат!J:J,рўйхат!$CX:$CX,$B$1130,рўйхат!$D:$D,$C1077)</f>
        <v/>
      </c>
      <c r="J1077" s="36">
        <f>SUMIFS(рўйхат!K:K,рўйхат!$CX:$CX,$B$1130,рўйхат!$D:$D,$C1077)</f>
        <v/>
      </c>
      <c r="K1077" s="35">
        <f>SUMIFS(рўйхат!L:L,рўйхат!$CX:$CX,$B$1130,рўйхат!$D:$D,$C1077)</f>
        <v/>
      </c>
      <c r="L1077" s="36">
        <f>SUMIFS(рўйхат!M:M,рўйхат!$CX:$CX,$B$1130,рўйхат!$D:$D,$C1077)</f>
        <v/>
      </c>
      <c r="M1077" s="35">
        <f>SUMIFS(рўйхат!N:N,рўйхат!$CX:$CX,$B$1130,рўйхат!$D:$D,$C1077)</f>
        <v/>
      </c>
      <c r="N1077" s="36">
        <f>SUMIFS(рўйхат!O:O,рўйхат!$CX:$CX,$B$1130,рўйхат!$D:$D,$C1077)</f>
        <v/>
      </c>
      <c r="O1077" s="34">
        <f>IFERROR(M1077/E1077,0)</f>
        <v/>
      </c>
      <c r="P1077" s="34">
        <f>IFERROR(N1077/F1077,0)</f>
        <v/>
      </c>
      <c r="Q1077" s="35">
        <f>SUMIFS(рўйхат!P:P,рўйхат!$CX:$CX,$B$1130,рўйхат!$D:$D,$C1077)</f>
        <v/>
      </c>
      <c r="R1077" s="36">
        <f>SUMIFS(рўйхат!Q:Q,рўйхат!$CX:$CX,$B$1130,рўйхат!$D:$D,$C1077)</f>
        <v/>
      </c>
      <c r="S1077" s="35">
        <f>SUMIFS(рўйхат!R:R,рўйхат!$CX:$CX,$B$1130,рўйхат!$D:$D,$C1077)</f>
        <v/>
      </c>
      <c r="T1077" s="36">
        <f>SUMIFS(рўйхат!S:S,рўйхат!$CX:$CX,$B$1130,рўйхат!$D:$D,$C1077)</f>
        <v/>
      </c>
      <c r="U1077" s="35">
        <f>SUMIFS(рўйхат!T:T,рўйхат!$CX:$CX,$B$1130,рўйхат!$D:$D,$C1077)</f>
        <v/>
      </c>
      <c r="V1077" s="36">
        <f>SUMIFS(рўйхат!U:U,рўйхат!$CX:$CX,$B$1130,рўйхат!$D:$D,$C1077)</f>
        <v/>
      </c>
      <c r="W1077" s="35">
        <f>SUMIFS(рўйхат!V:V,рўйхат!$CX:$CX,$B$1130,рўйхат!$D:$D,$C1077)</f>
        <v/>
      </c>
      <c r="X1077" s="36">
        <f>SUMIFS(рўйхат!W:W,рўйхат!$CX:$CX,$B$1130,рўйхат!$D:$D,$C1077)</f>
        <v/>
      </c>
      <c r="Y1077" s="35">
        <f>SUMIFS(рўйхат!X:X,рўйхат!$CX:$CX,$B$1130,рўйхат!$D:$D,$C1077)</f>
        <v/>
      </c>
      <c r="Z1077" s="36">
        <f>SUMIFS(рўйхат!Y:Y,рўйхат!$CX:$CX,$B$1130,рўйхат!$D:$D,$C1077)</f>
        <v/>
      </c>
      <c r="AA1077" s="35">
        <f>SUMIFS(рўйхат!Z:Z,рўйхат!$CX:$CX,$B$1130,рўйхат!$D:$D,$C1077)</f>
        <v/>
      </c>
      <c r="AB1077" s="36">
        <f>SUMIFS(рўйхат!AA:AA,рўйхат!$CX:$CX,$B$1130,рўйхат!$D:$D,$C1077)</f>
        <v/>
      </c>
      <c r="AC1077" s="35">
        <f>SUMIFS(рўйхат!AB:AB,рўйхат!$CX:$CX,$B$1130,рўйхат!$D:$D,$C1077)</f>
        <v/>
      </c>
      <c r="AD1077" s="36">
        <f>SUMIFS(рўйхат!AC:AC,рўйхат!$CX:$CX,$B$1130,рўйхат!$D:$D,$C1077)</f>
        <v/>
      </c>
      <c r="AE1077" s="35">
        <f>SUMIFS(рўйхат!AD:AD,рўйхат!$CX:$CX,$B$1130,рўйхат!$D:$D,$C1077)</f>
        <v/>
      </c>
      <c r="AF1077" s="36">
        <f>SUMIFS(рўйхат!AE:AE,рўйхат!$CX:$CX,$B$1130,рўйхат!$D:$D,$C1077)</f>
        <v/>
      </c>
      <c r="AG1077" s="35">
        <f>SUMIFS(рўйхат!AH:AH,рўйхат!$CX:$CX,$B$1130,рўйхат!$D:$D,$C1077)</f>
        <v/>
      </c>
      <c r="AH1077" s="36">
        <f>SUMIFS(рўйхат!AI:AI,рўйхат!$CX:$CX,$B$1130,рўйхат!$D:$D,$C1077)</f>
        <v/>
      </c>
      <c r="AI1077" s="35">
        <f>SUMIFS(рўйхат!AJ:AJ,рўйхат!$CX:$CX,$B$1130,рўйхат!$D:$D,$C1077)</f>
        <v/>
      </c>
      <c r="AJ1077" s="36">
        <f>SUMIFS(рўйхат!AK:AK,рўйхат!$CX:$CX,$B$1130,рўйхат!$D:$D,$C1077)</f>
        <v/>
      </c>
      <c r="AK1077" s="35">
        <f>SUMIFS(рўйхат!AL:AL,рўйхат!$CX:$CX,$B$1130,рўйхат!$D:$D,$C1077)</f>
        <v/>
      </c>
      <c r="AL1077" s="36">
        <f>SUMIFS(рўйхат!AM:AM,рўйхат!$CX:$CX,$B$1130,рўйхат!$D:$D,$C1077)</f>
        <v/>
      </c>
      <c r="AM1077" s="77">
        <f>IFERROR(Q1077/E1077,0)</f>
        <v/>
      </c>
      <c r="AN1077" s="77">
        <f>IFERROR(R1077/F1077,0)</f>
        <v/>
      </c>
      <c r="AO1077" s="35">
        <f>SUMIFS(рўйхат!AX:AX,рўйхат!$CX:$CX,$B$1130,рўйхат!$D:$D,$C1077)</f>
        <v/>
      </c>
      <c r="AP1077" s="36">
        <f>SUMIFS(рўйхат!AY:AY,рўйхат!$CX:$CX,$B$1130,рўйхат!$D:$D,$C1077)</f>
        <v/>
      </c>
      <c r="AQ1077" s="35">
        <f>SUMIFS(рўйхат!AZ:AZ,рўйхат!$CX:$CX,$B$1130,рўйхат!$D:$D,$C1077)</f>
        <v/>
      </c>
      <c r="AR1077" s="36">
        <f>SUMIFS(рўйхат!BA:BA,рўйхат!$CX:$CX,$B$1130,рўйхат!$D:$D,$C1077)</f>
        <v/>
      </c>
      <c r="AS1077" s="35">
        <f>SUMIFS(рўйхат!BB:BB,рўйхат!$CX:$CX,$B$1130,рўйхат!$D:$D,$C1077)</f>
        <v/>
      </c>
      <c r="AT1077" s="36">
        <f>SUMIFS(рўйхат!BC:BC,рўйхат!$CX:$CX,$B$1130,рўйхат!$D:$D,$C1077)</f>
        <v/>
      </c>
      <c r="AU1077" s="35">
        <f>SUMIFS(рўйхат!BD:BD,рўйхат!$CX:$CX,$B$1130,рўйхат!$D:$D,$C1077)</f>
        <v/>
      </c>
      <c r="AV1077" s="36">
        <f>SUMIFS(рўйхат!BE:BE,рўйхат!$CX:$CX,$B$1130,рўйхат!$D:$D,$C1077)</f>
        <v/>
      </c>
      <c r="AW1077" s="35">
        <f>SUMIFS(рўйхат!BF:BF,рўйхат!$CX:$CX,$B$1130,рўйхат!$D:$D,$C1077)</f>
        <v/>
      </c>
      <c r="AX1077" s="36">
        <f>SUMIFS(рўйхат!BG:BG,рўйхат!$CX:$CX,$B$1130,рўйхат!$D:$D,$C1077)</f>
        <v/>
      </c>
      <c r="AY1077" s="35">
        <f>SUMIFS(рўйхат!BH:BH,рўйхат!$CX:$CX,$B$1130,рўйхат!$D:$D,$C1077)</f>
        <v/>
      </c>
      <c r="AZ1077" s="36">
        <f>SUMIFS(рўйхат!BI:BI,рўйхат!$CX:$CX,$B$1130,рўйхат!$D:$D,$C1077)</f>
        <v/>
      </c>
      <c r="BA1077" s="35">
        <f>SUMIFS(рўйхат!BJ:BJ,рўйхат!$CX:$CX,$B$1130,рўйхат!$D:$D,$C1077)</f>
        <v/>
      </c>
      <c r="BB1077" s="36">
        <f>SUMIFS(рўйхат!BK:BK,рўйхат!$CX:$CX,$B$1130,рўйхат!$D:$D,$C1077)</f>
        <v/>
      </c>
      <c r="BC1077" s="77">
        <f>IFERROR(AO1077/E1077,0)</f>
        <v/>
      </c>
      <c r="BD1077" s="77">
        <f>IFERROR(AP1077/F1077,0)</f>
        <v/>
      </c>
      <c r="BE1077" s="35">
        <f>SUMIFS(рўйхат!BL:BL,рўйхат!$CX:$CX,$B$1130,рўйхат!$D:$D,$C1077)</f>
        <v/>
      </c>
      <c r="BF1077" s="36">
        <f>SUMIFS(рўйхат!BM:BM,рўйхат!$CX:$CX,$B$1130,рўйхат!$D:$D,$C1077)</f>
        <v/>
      </c>
      <c r="BG1077" s="35">
        <f>SUMIFS(рўйхат!BN:BN,рўйхат!$CX:$CX,$B$1130,рўйхат!$D:$D,$C1077)</f>
        <v/>
      </c>
      <c r="BH1077" s="36">
        <f>SUMIFS(рўйхат!BO:BO,рўйхат!$CX:$CX,$B$1130,рўйхат!$D:$D,$C1077)</f>
        <v/>
      </c>
      <c r="BI1077" s="35">
        <f>SUMIFS(рўйхат!BP:BP,рўйхат!$CX:$CX,$B$1130,рўйхат!$D:$D,$C1077)</f>
        <v/>
      </c>
      <c r="BJ1077" s="36">
        <f>SUMIFS(рўйхат!BQ:BQ,рўйхат!$CX:$CX,$B$1130,рўйхат!$D:$D,$C1077)</f>
        <v/>
      </c>
      <c r="BK1077" s="35">
        <f>SUMIFS(рўйхат!BR:BR,рўйхат!$CX:$CX,$B$1130,рўйхат!$D:$D,$C1077)</f>
        <v/>
      </c>
      <c r="BL1077" s="36">
        <f>SUMIFS(рўйхат!BS:BS,рўйхат!$CX:$CX,$B$1130,рўйхат!$D:$D,$C1077)</f>
        <v/>
      </c>
      <c r="BM1077" s="35">
        <f>SUMIFS(рўйхат!BT:BT,рўйхат!$CX:$CX,$B$1130,рўйхат!$D:$D,$C1077)</f>
        <v/>
      </c>
      <c r="BN1077" s="36">
        <f>SUMIFS(рўйхат!BU:BU,рўйхат!$CX:$CX,$B$1130,рўйхат!$D:$D,$C1077)</f>
        <v/>
      </c>
      <c r="BO1077" s="35">
        <f>SUMIFS(рўйхат!BX:BX,рўйхат!$CX:$CX,$B$1130,рўйхат!$D:$D,$C1077)</f>
        <v/>
      </c>
      <c r="BP1077" s="36">
        <f>SUMIFS(рўйхат!BY:BY,рўйхат!$CX:$CX,$B$1130,рўйхат!$D:$D,$C1077)</f>
        <v/>
      </c>
      <c r="BQ1077" s="35">
        <f>SUMIFS(рўйхат!BZ:BZ,рўйхат!$CX:$CX,$B$1130,рўйхат!$D:$D,$C1077)</f>
        <v/>
      </c>
      <c r="BR1077" s="36">
        <f>SUMIFS(рўйхат!CA:CA,рўйхат!$CX:$CX,$B$1130,рўйхат!$D:$D,$C1077)</f>
        <v/>
      </c>
      <c r="BS1077" s="35">
        <f>SUMIFS(рўйхат!CB:CB,рўйхат!$CX:$CX,$B$1130,рўйхат!$D:$D,$C1077)</f>
        <v/>
      </c>
      <c r="BT1077" s="36">
        <f>SUMIFS(рўйхат!CC:CC,рўйхат!$CX:$CX,$B$1130,рўйхат!$D:$D,$C1077)</f>
        <v/>
      </c>
      <c r="BU1077" s="35">
        <f>SUMIFS(рўйхат!CD:CD,рўйхат!$CX:$CX,$B$1130,рўйхат!$D:$D,$C1077)</f>
        <v/>
      </c>
      <c r="BV1077" s="36">
        <f>SUMIFS(рўйхат!CE:CE,рўйхат!$CX:$CX,$B$1130,рўйхат!$D:$D,$C1077)</f>
        <v/>
      </c>
      <c r="BW1077" s="35">
        <f>SUMIFS(рўйхат!CH:CH,рўйхат!$CX:$CX,$B$1130,рўйхат!$D:$D,$C1077)</f>
        <v/>
      </c>
      <c r="BX1077" s="36">
        <f>SUMIFS(рўйхат!CI:CI,рўйхат!$CX:$CX,$B$1130,рўйхат!$D:$D,$C1077)</f>
        <v/>
      </c>
      <c r="BY1077" s="35">
        <f>SUMIFS(рўйхат!CJ:CJ,рўйхат!$CX:$CX,$B$1130,рўйхат!$D:$D,$C1077)</f>
        <v/>
      </c>
      <c r="BZ1077" s="36">
        <f>SUMIFS(рўйхат!CK:CK,рўйхат!$CX:$CX,$B$1130,рўйхат!$D:$D,$C1077)</f>
        <v/>
      </c>
      <c r="CA1077" s="35">
        <f>SUMIFS(рўйхат!CL:CL,рўйхат!$CX:$CX,$B$1130,рўйхат!$D:$D,$C1077)</f>
        <v/>
      </c>
      <c r="CB1077" s="36">
        <f>SUMIFS(рўйхат!CM:CM,рўйхат!$CX:$CX,$B$1130,рўйхат!$D:$D,$C1077)</f>
        <v/>
      </c>
      <c r="CC1077" s="35">
        <f>SUMIFS(рўйхат!CN:CN,рўйхат!$CX:$CX,$B$1130,рўйхат!$D:$D,$C1077)</f>
        <v/>
      </c>
      <c r="CD1077" s="36">
        <f>SUMIFS(рўйхат!CO:CO,рўйхат!$CX:$CX,$B$1130,рўйхат!$D:$D,$C1077)</f>
        <v/>
      </c>
      <c r="CE1077" s="77">
        <f>IFERROR(BE1077/(Q1077+BE1077),0)</f>
        <v/>
      </c>
      <c r="CF1077" s="78">
        <f>IFERROR(BF1077/(R1077+BF1077),0)</f>
        <v/>
      </c>
    </row>
    <row r="1078" hidden="1" outlineLevel="1" ht="36.75" customFormat="1" customHeight="1" s="8">
      <c r="A1078" s="39" t="n"/>
      <c r="B1078" s="50" t="n">
        <v>14</v>
      </c>
      <c r="C1078" s="38" t="inlineStr">
        <is>
          <t>Давлат улуши мавжуд ташкилотларида ишловчиларнинг 4 ва ундан ортиқ даромад манбаига эга фуқаролар</t>
        </is>
      </c>
      <c r="D1078" s="16" t="n"/>
      <c r="E1078" s="35">
        <f>SUMIFS(рўйхат!F:F,рўйхат!$CX:$CX,$B$1130,рўйхат!$D:$D,$C1078)</f>
        <v/>
      </c>
      <c r="F1078" s="36">
        <f>SUMIFS(рўйхат!G:G,рўйхат!$CX:$CX,$B$1130,рўйхат!$D:$D,$C1078)</f>
        <v/>
      </c>
      <c r="G1078" s="35">
        <f>SUMIFS(рўйхат!H:H,рўйхат!$CX:$CX,$B$1130,рўйхат!$D:$D,$C1078)</f>
        <v/>
      </c>
      <c r="H1078" s="36">
        <f>SUMIFS(рўйхат!I:I,рўйхат!$CX:$CX,$B$1130,рўйхат!$D:$D,$C1078)</f>
        <v/>
      </c>
      <c r="I1078" s="35">
        <f>SUMIFS(рўйхат!J:J,рўйхат!$CX:$CX,$B$1130,рўйхат!$D:$D,$C1078)</f>
        <v/>
      </c>
      <c r="J1078" s="36">
        <f>SUMIFS(рўйхат!K:K,рўйхат!$CX:$CX,$B$1130,рўйхат!$D:$D,$C1078)</f>
        <v/>
      </c>
      <c r="K1078" s="35">
        <f>SUMIFS(рўйхат!L:L,рўйхат!$CX:$CX,$B$1130,рўйхат!$D:$D,$C1078)</f>
        <v/>
      </c>
      <c r="L1078" s="36">
        <f>SUMIFS(рўйхат!M:M,рўйхат!$CX:$CX,$B$1130,рўйхат!$D:$D,$C1078)</f>
        <v/>
      </c>
      <c r="M1078" s="35">
        <f>SUMIFS(рўйхат!N:N,рўйхат!$CX:$CX,$B$1130,рўйхат!$D:$D,$C1078)</f>
        <v/>
      </c>
      <c r="N1078" s="36">
        <f>SUMIFS(рўйхат!O:O,рўйхат!$CX:$CX,$B$1130,рўйхат!$D:$D,$C1078)</f>
        <v/>
      </c>
      <c r="O1078" s="34">
        <f>IFERROR(M1078/E1078,0)</f>
        <v/>
      </c>
      <c r="P1078" s="34">
        <f>IFERROR(N1078/F1078,0)</f>
        <v/>
      </c>
      <c r="Q1078" s="35">
        <f>SUMIFS(рўйхат!P:P,рўйхат!$CX:$CX,$B$1130,рўйхат!$D:$D,$C1078)</f>
        <v/>
      </c>
      <c r="R1078" s="36">
        <f>SUMIFS(рўйхат!Q:Q,рўйхат!$CX:$CX,$B$1130,рўйхат!$D:$D,$C1078)</f>
        <v/>
      </c>
      <c r="S1078" s="35">
        <f>SUMIFS(рўйхат!R:R,рўйхат!$CX:$CX,$B$1130,рўйхат!$D:$D,$C1078)</f>
        <v/>
      </c>
      <c r="T1078" s="36">
        <f>SUMIFS(рўйхат!S:S,рўйхат!$CX:$CX,$B$1130,рўйхат!$D:$D,$C1078)</f>
        <v/>
      </c>
      <c r="U1078" s="35">
        <f>SUMIFS(рўйхат!T:T,рўйхат!$CX:$CX,$B$1130,рўйхат!$D:$D,$C1078)</f>
        <v/>
      </c>
      <c r="V1078" s="36">
        <f>SUMIFS(рўйхат!U:U,рўйхат!$CX:$CX,$B$1130,рўйхат!$D:$D,$C1078)</f>
        <v/>
      </c>
      <c r="W1078" s="35">
        <f>SUMIFS(рўйхат!V:V,рўйхат!$CX:$CX,$B$1130,рўйхат!$D:$D,$C1078)</f>
        <v/>
      </c>
      <c r="X1078" s="36">
        <f>SUMIFS(рўйхат!W:W,рўйхат!$CX:$CX,$B$1130,рўйхат!$D:$D,$C1078)</f>
        <v/>
      </c>
      <c r="Y1078" s="35">
        <f>SUMIFS(рўйхат!X:X,рўйхат!$CX:$CX,$B$1130,рўйхат!$D:$D,$C1078)</f>
        <v/>
      </c>
      <c r="Z1078" s="36">
        <f>SUMIFS(рўйхат!Y:Y,рўйхат!$CX:$CX,$B$1130,рўйхат!$D:$D,$C1078)</f>
        <v/>
      </c>
      <c r="AA1078" s="35">
        <f>SUMIFS(рўйхат!Z:Z,рўйхат!$CX:$CX,$B$1130,рўйхат!$D:$D,$C1078)</f>
        <v/>
      </c>
      <c r="AB1078" s="36">
        <f>SUMIFS(рўйхат!AA:AA,рўйхат!$CX:$CX,$B$1130,рўйхат!$D:$D,$C1078)</f>
        <v/>
      </c>
      <c r="AC1078" s="35">
        <f>SUMIFS(рўйхат!AB:AB,рўйхат!$CX:$CX,$B$1130,рўйхат!$D:$D,$C1078)</f>
        <v/>
      </c>
      <c r="AD1078" s="36">
        <f>SUMIFS(рўйхат!AC:AC,рўйхат!$CX:$CX,$B$1130,рўйхат!$D:$D,$C1078)</f>
        <v/>
      </c>
      <c r="AE1078" s="35">
        <f>SUMIFS(рўйхат!AD:AD,рўйхат!$CX:$CX,$B$1130,рўйхат!$D:$D,$C1078)</f>
        <v/>
      </c>
      <c r="AF1078" s="36">
        <f>SUMIFS(рўйхат!AE:AE,рўйхат!$CX:$CX,$B$1130,рўйхат!$D:$D,$C1078)</f>
        <v/>
      </c>
      <c r="AG1078" s="35">
        <f>SUMIFS(рўйхат!AH:AH,рўйхат!$CX:$CX,$B$1130,рўйхат!$D:$D,$C1078)</f>
        <v/>
      </c>
      <c r="AH1078" s="36">
        <f>SUMIFS(рўйхат!AI:AI,рўйхат!$CX:$CX,$B$1130,рўйхат!$D:$D,$C1078)</f>
        <v/>
      </c>
      <c r="AI1078" s="35">
        <f>SUMIFS(рўйхат!AJ:AJ,рўйхат!$CX:$CX,$B$1130,рўйхат!$D:$D,$C1078)</f>
        <v/>
      </c>
      <c r="AJ1078" s="36">
        <f>SUMIFS(рўйхат!AK:AK,рўйхат!$CX:$CX,$B$1130,рўйхат!$D:$D,$C1078)</f>
        <v/>
      </c>
      <c r="AK1078" s="35">
        <f>SUMIFS(рўйхат!AL:AL,рўйхат!$CX:$CX,$B$1130,рўйхат!$D:$D,$C1078)</f>
        <v/>
      </c>
      <c r="AL1078" s="36">
        <f>SUMIFS(рўйхат!AM:AM,рўйхат!$CX:$CX,$B$1130,рўйхат!$D:$D,$C1078)</f>
        <v/>
      </c>
      <c r="AM1078" s="77">
        <f>IFERROR(Q1078/E1078,0)</f>
        <v/>
      </c>
      <c r="AN1078" s="77">
        <f>IFERROR(R1078/F1078,0)</f>
        <v/>
      </c>
      <c r="AO1078" s="35">
        <f>SUMIFS(рўйхат!AX:AX,рўйхат!$CX:$CX,$B$1130,рўйхат!$D:$D,$C1078)</f>
        <v/>
      </c>
      <c r="AP1078" s="36">
        <f>SUMIFS(рўйхат!AY:AY,рўйхат!$CX:$CX,$B$1130,рўйхат!$D:$D,$C1078)</f>
        <v/>
      </c>
      <c r="AQ1078" s="35">
        <f>SUMIFS(рўйхат!AZ:AZ,рўйхат!$CX:$CX,$B$1130,рўйхат!$D:$D,$C1078)</f>
        <v/>
      </c>
      <c r="AR1078" s="36">
        <f>SUMIFS(рўйхат!BA:BA,рўйхат!$CX:$CX,$B$1130,рўйхат!$D:$D,$C1078)</f>
        <v/>
      </c>
      <c r="AS1078" s="35">
        <f>SUMIFS(рўйхат!BB:BB,рўйхат!$CX:$CX,$B$1130,рўйхат!$D:$D,$C1078)</f>
        <v/>
      </c>
      <c r="AT1078" s="36">
        <f>SUMIFS(рўйхат!BC:BC,рўйхат!$CX:$CX,$B$1130,рўйхат!$D:$D,$C1078)</f>
        <v/>
      </c>
      <c r="AU1078" s="35">
        <f>SUMIFS(рўйхат!BD:BD,рўйхат!$CX:$CX,$B$1130,рўйхат!$D:$D,$C1078)</f>
        <v/>
      </c>
      <c r="AV1078" s="36">
        <f>SUMIFS(рўйхат!BE:BE,рўйхат!$CX:$CX,$B$1130,рўйхат!$D:$D,$C1078)</f>
        <v/>
      </c>
      <c r="AW1078" s="35">
        <f>SUMIFS(рўйхат!BF:BF,рўйхат!$CX:$CX,$B$1130,рўйхат!$D:$D,$C1078)</f>
        <v/>
      </c>
      <c r="AX1078" s="36">
        <f>SUMIFS(рўйхат!BG:BG,рўйхат!$CX:$CX,$B$1130,рўйхат!$D:$D,$C1078)</f>
        <v/>
      </c>
      <c r="AY1078" s="35">
        <f>SUMIFS(рўйхат!BH:BH,рўйхат!$CX:$CX,$B$1130,рўйхат!$D:$D,$C1078)</f>
        <v/>
      </c>
      <c r="AZ1078" s="36">
        <f>SUMIFS(рўйхат!BI:BI,рўйхат!$CX:$CX,$B$1130,рўйхат!$D:$D,$C1078)</f>
        <v/>
      </c>
      <c r="BA1078" s="35">
        <f>SUMIFS(рўйхат!BJ:BJ,рўйхат!$CX:$CX,$B$1130,рўйхат!$D:$D,$C1078)</f>
        <v/>
      </c>
      <c r="BB1078" s="36">
        <f>SUMIFS(рўйхат!BK:BK,рўйхат!$CX:$CX,$B$1130,рўйхат!$D:$D,$C1078)</f>
        <v/>
      </c>
      <c r="BC1078" s="77">
        <f>IFERROR(AO1078/E1078,0)</f>
        <v/>
      </c>
      <c r="BD1078" s="77">
        <f>IFERROR(AP1078/F1078,0)</f>
        <v/>
      </c>
      <c r="BE1078" s="35">
        <f>SUMIFS(рўйхат!BL:BL,рўйхат!$CX:$CX,$B$1130,рўйхат!$D:$D,$C1078)</f>
        <v/>
      </c>
      <c r="BF1078" s="36">
        <f>SUMIFS(рўйхат!BM:BM,рўйхат!$CX:$CX,$B$1130,рўйхат!$D:$D,$C1078)</f>
        <v/>
      </c>
      <c r="BG1078" s="35">
        <f>SUMIFS(рўйхат!BN:BN,рўйхат!$CX:$CX,$B$1130,рўйхат!$D:$D,$C1078)</f>
        <v/>
      </c>
      <c r="BH1078" s="36">
        <f>SUMIFS(рўйхат!BO:BO,рўйхат!$CX:$CX,$B$1130,рўйхат!$D:$D,$C1078)</f>
        <v/>
      </c>
      <c r="BI1078" s="35">
        <f>SUMIFS(рўйхат!BP:BP,рўйхат!$CX:$CX,$B$1130,рўйхат!$D:$D,$C1078)</f>
        <v/>
      </c>
      <c r="BJ1078" s="36">
        <f>SUMIFS(рўйхат!BQ:BQ,рўйхат!$CX:$CX,$B$1130,рўйхат!$D:$D,$C1078)</f>
        <v/>
      </c>
      <c r="BK1078" s="35">
        <f>SUMIFS(рўйхат!BR:BR,рўйхат!$CX:$CX,$B$1130,рўйхат!$D:$D,$C1078)</f>
        <v/>
      </c>
      <c r="BL1078" s="36">
        <f>SUMIFS(рўйхат!BS:BS,рўйхат!$CX:$CX,$B$1130,рўйхат!$D:$D,$C1078)</f>
        <v/>
      </c>
      <c r="BM1078" s="35">
        <f>SUMIFS(рўйхат!BT:BT,рўйхат!$CX:$CX,$B$1130,рўйхат!$D:$D,$C1078)</f>
        <v/>
      </c>
      <c r="BN1078" s="36">
        <f>SUMIFS(рўйхат!BU:BU,рўйхат!$CX:$CX,$B$1130,рўйхат!$D:$D,$C1078)</f>
        <v/>
      </c>
      <c r="BO1078" s="35">
        <f>SUMIFS(рўйхат!BX:BX,рўйхат!$CX:$CX,$B$1130,рўйхат!$D:$D,$C1078)</f>
        <v/>
      </c>
      <c r="BP1078" s="36">
        <f>SUMIFS(рўйхат!BY:BY,рўйхат!$CX:$CX,$B$1130,рўйхат!$D:$D,$C1078)</f>
        <v/>
      </c>
      <c r="BQ1078" s="35">
        <f>SUMIFS(рўйхат!BZ:BZ,рўйхат!$CX:$CX,$B$1130,рўйхат!$D:$D,$C1078)</f>
        <v/>
      </c>
      <c r="BR1078" s="36">
        <f>SUMIFS(рўйхат!CA:CA,рўйхат!$CX:$CX,$B$1130,рўйхат!$D:$D,$C1078)</f>
        <v/>
      </c>
      <c r="BS1078" s="35">
        <f>SUMIFS(рўйхат!CB:CB,рўйхат!$CX:$CX,$B$1130,рўйхат!$D:$D,$C1078)</f>
        <v/>
      </c>
      <c r="BT1078" s="36">
        <f>SUMIFS(рўйхат!CC:CC,рўйхат!$CX:$CX,$B$1130,рўйхат!$D:$D,$C1078)</f>
        <v/>
      </c>
      <c r="BU1078" s="35">
        <f>SUMIFS(рўйхат!CD:CD,рўйхат!$CX:$CX,$B$1130,рўйхат!$D:$D,$C1078)</f>
        <v/>
      </c>
      <c r="BV1078" s="36">
        <f>SUMIFS(рўйхат!CE:CE,рўйхат!$CX:$CX,$B$1130,рўйхат!$D:$D,$C1078)</f>
        <v/>
      </c>
      <c r="BW1078" s="35">
        <f>SUMIFS(рўйхат!CH:CH,рўйхат!$CX:$CX,$B$1130,рўйхат!$D:$D,$C1078)</f>
        <v/>
      </c>
      <c r="BX1078" s="36">
        <f>SUMIFS(рўйхат!CI:CI,рўйхат!$CX:$CX,$B$1130,рўйхат!$D:$D,$C1078)</f>
        <v/>
      </c>
      <c r="BY1078" s="35">
        <f>SUMIFS(рўйхат!CJ:CJ,рўйхат!$CX:$CX,$B$1130,рўйхат!$D:$D,$C1078)</f>
        <v/>
      </c>
      <c r="BZ1078" s="36">
        <f>SUMIFS(рўйхат!CK:CK,рўйхат!$CX:$CX,$B$1130,рўйхат!$D:$D,$C1078)</f>
        <v/>
      </c>
      <c r="CA1078" s="35">
        <f>SUMIFS(рўйхат!CL:CL,рўйхат!$CX:$CX,$B$1130,рўйхат!$D:$D,$C1078)</f>
        <v/>
      </c>
      <c r="CB1078" s="36">
        <f>SUMIFS(рўйхат!CM:CM,рўйхат!$CX:$CX,$B$1130,рўйхат!$D:$D,$C1078)</f>
        <v/>
      </c>
      <c r="CC1078" s="35">
        <f>SUMIFS(рўйхат!CN:CN,рўйхат!$CX:$CX,$B$1130,рўйхат!$D:$D,$C1078)</f>
        <v/>
      </c>
      <c r="CD1078" s="36">
        <f>SUMIFS(рўйхат!CO:CO,рўйхат!$CX:$CX,$B$1130,рўйхат!$D:$D,$C1078)</f>
        <v/>
      </c>
      <c r="CE1078" s="77">
        <f>IFERROR(BE1078/(Q1078+BE1078),0)</f>
        <v/>
      </c>
      <c r="CF1078" s="78">
        <f>IFERROR(BF1078/(R1078+BF1078),0)</f>
        <v/>
      </c>
    </row>
    <row r="1079" hidden="1" outlineLevel="1" ht="36.75" customFormat="1" customHeight="1" s="8">
      <c r="A1079" s="39" t="n"/>
      <c r="B1079" s="50" t="n">
        <v>15</v>
      </c>
      <c r="C1079" s="38" t="inlineStr">
        <is>
          <t>Давлат харидларида нарх таҳлили</t>
        </is>
      </c>
      <c r="D1079" s="16" t="n"/>
      <c r="E1079" s="35">
        <f>SUMIFS(рўйхат!F:F,рўйхат!$CX:$CX,$B$1130,рўйхат!$D:$D,$C1079)</f>
        <v/>
      </c>
      <c r="F1079" s="36">
        <f>SUMIFS(рўйхат!G:G,рўйхат!$CX:$CX,$B$1130,рўйхат!$D:$D,$C1079)</f>
        <v/>
      </c>
      <c r="G1079" s="35">
        <f>SUMIFS(рўйхат!H:H,рўйхат!$CX:$CX,$B$1130,рўйхат!$D:$D,$C1079)</f>
        <v/>
      </c>
      <c r="H1079" s="36">
        <f>SUMIFS(рўйхат!I:I,рўйхат!$CX:$CX,$B$1130,рўйхат!$D:$D,$C1079)</f>
        <v/>
      </c>
      <c r="I1079" s="35">
        <f>SUMIFS(рўйхат!J:J,рўйхат!$CX:$CX,$B$1130,рўйхат!$D:$D,$C1079)</f>
        <v/>
      </c>
      <c r="J1079" s="36">
        <f>SUMIFS(рўйхат!K:K,рўйхат!$CX:$CX,$B$1130,рўйхат!$D:$D,$C1079)</f>
        <v/>
      </c>
      <c r="K1079" s="35">
        <f>SUMIFS(рўйхат!L:L,рўйхат!$CX:$CX,$B$1130,рўйхат!$D:$D,$C1079)</f>
        <v/>
      </c>
      <c r="L1079" s="36">
        <f>SUMIFS(рўйхат!M:M,рўйхат!$CX:$CX,$B$1130,рўйхат!$D:$D,$C1079)</f>
        <v/>
      </c>
      <c r="M1079" s="35">
        <f>SUMIFS(рўйхат!N:N,рўйхат!$CX:$CX,$B$1130,рўйхат!$D:$D,$C1079)</f>
        <v/>
      </c>
      <c r="N1079" s="36">
        <f>SUMIFS(рўйхат!O:O,рўйхат!$CX:$CX,$B$1130,рўйхат!$D:$D,$C1079)</f>
        <v/>
      </c>
      <c r="O1079" s="34">
        <f>IFERROR(M1079/E1079,0)</f>
        <v/>
      </c>
      <c r="P1079" s="34">
        <f>IFERROR(N1079/F1079,0)</f>
        <v/>
      </c>
      <c r="Q1079" s="35">
        <f>SUMIFS(рўйхат!P:P,рўйхат!$CX:$CX,$B$1130,рўйхат!$D:$D,$C1079)</f>
        <v/>
      </c>
      <c r="R1079" s="36">
        <f>SUMIFS(рўйхат!Q:Q,рўйхат!$CX:$CX,$B$1130,рўйхат!$D:$D,$C1079)</f>
        <v/>
      </c>
      <c r="S1079" s="35">
        <f>SUMIFS(рўйхат!R:R,рўйхат!$CX:$CX,$B$1130,рўйхат!$D:$D,$C1079)</f>
        <v/>
      </c>
      <c r="T1079" s="36">
        <f>SUMIFS(рўйхат!S:S,рўйхат!$CX:$CX,$B$1130,рўйхат!$D:$D,$C1079)</f>
        <v/>
      </c>
      <c r="U1079" s="35">
        <f>SUMIFS(рўйхат!T:T,рўйхат!$CX:$CX,$B$1130,рўйхат!$D:$D,$C1079)</f>
        <v/>
      </c>
      <c r="V1079" s="36">
        <f>SUMIFS(рўйхат!U:U,рўйхат!$CX:$CX,$B$1130,рўйхат!$D:$D,$C1079)</f>
        <v/>
      </c>
      <c r="W1079" s="35">
        <f>SUMIFS(рўйхат!V:V,рўйхат!$CX:$CX,$B$1130,рўйхат!$D:$D,$C1079)</f>
        <v/>
      </c>
      <c r="X1079" s="36">
        <f>SUMIFS(рўйхат!W:W,рўйхат!$CX:$CX,$B$1130,рўйхат!$D:$D,$C1079)</f>
        <v/>
      </c>
      <c r="Y1079" s="35">
        <f>SUMIFS(рўйхат!X:X,рўйхат!$CX:$CX,$B$1130,рўйхат!$D:$D,$C1079)</f>
        <v/>
      </c>
      <c r="Z1079" s="36">
        <f>SUMIFS(рўйхат!Y:Y,рўйхат!$CX:$CX,$B$1130,рўйхат!$D:$D,$C1079)</f>
        <v/>
      </c>
      <c r="AA1079" s="35">
        <f>SUMIFS(рўйхат!Z:Z,рўйхат!$CX:$CX,$B$1130,рўйхат!$D:$D,$C1079)</f>
        <v/>
      </c>
      <c r="AB1079" s="36">
        <f>SUMIFS(рўйхат!AA:AA,рўйхат!$CX:$CX,$B$1130,рўйхат!$D:$D,$C1079)</f>
        <v/>
      </c>
      <c r="AC1079" s="35">
        <f>SUMIFS(рўйхат!AB:AB,рўйхат!$CX:$CX,$B$1130,рўйхат!$D:$D,$C1079)</f>
        <v/>
      </c>
      <c r="AD1079" s="36">
        <f>SUMIFS(рўйхат!AC:AC,рўйхат!$CX:$CX,$B$1130,рўйхат!$D:$D,$C1079)</f>
        <v/>
      </c>
      <c r="AE1079" s="35">
        <f>SUMIFS(рўйхат!AD:AD,рўйхат!$CX:$CX,$B$1130,рўйхат!$D:$D,$C1079)</f>
        <v/>
      </c>
      <c r="AF1079" s="36">
        <f>SUMIFS(рўйхат!AE:AE,рўйхат!$CX:$CX,$B$1130,рўйхат!$D:$D,$C1079)</f>
        <v/>
      </c>
      <c r="AG1079" s="35">
        <f>SUMIFS(рўйхат!AH:AH,рўйхат!$CX:$CX,$B$1130,рўйхат!$D:$D,$C1079)</f>
        <v/>
      </c>
      <c r="AH1079" s="36">
        <f>SUMIFS(рўйхат!AI:AI,рўйхат!$CX:$CX,$B$1130,рўйхат!$D:$D,$C1079)</f>
        <v/>
      </c>
      <c r="AI1079" s="35">
        <f>SUMIFS(рўйхат!AJ:AJ,рўйхат!$CX:$CX,$B$1130,рўйхат!$D:$D,$C1079)</f>
        <v/>
      </c>
      <c r="AJ1079" s="36">
        <f>SUMIFS(рўйхат!AK:AK,рўйхат!$CX:$CX,$B$1130,рўйхат!$D:$D,$C1079)</f>
        <v/>
      </c>
      <c r="AK1079" s="35">
        <f>SUMIFS(рўйхат!AL:AL,рўйхат!$CX:$CX,$B$1130,рўйхат!$D:$D,$C1079)</f>
        <v/>
      </c>
      <c r="AL1079" s="36">
        <f>SUMIFS(рўйхат!AM:AM,рўйхат!$CX:$CX,$B$1130,рўйхат!$D:$D,$C1079)</f>
        <v/>
      </c>
      <c r="AM1079" s="77">
        <f>IFERROR(Q1079/E1079,0)</f>
        <v/>
      </c>
      <c r="AN1079" s="77">
        <f>IFERROR(R1079/F1079,0)</f>
        <v/>
      </c>
      <c r="AO1079" s="35">
        <f>SUMIFS(рўйхат!AX:AX,рўйхат!$CX:$CX,$B$1130,рўйхат!$D:$D,$C1079)</f>
        <v/>
      </c>
      <c r="AP1079" s="36">
        <f>SUMIFS(рўйхат!AY:AY,рўйхат!$CX:$CX,$B$1130,рўйхат!$D:$D,$C1079)</f>
        <v/>
      </c>
      <c r="AQ1079" s="35">
        <f>SUMIFS(рўйхат!AZ:AZ,рўйхат!$CX:$CX,$B$1130,рўйхат!$D:$D,$C1079)</f>
        <v/>
      </c>
      <c r="AR1079" s="36">
        <f>SUMIFS(рўйхат!BA:BA,рўйхат!$CX:$CX,$B$1130,рўйхат!$D:$D,$C1079)</f>
        <v/>
      </c>
      <c r="AS1079" s="35">
        <f>SUMIFS(рўйхат!BB:BB,рўйхат!$CX:$CX,$B$1130,рўйхат!$D:$D,$C1079)</f>
        <v/>
      </c>
      <c r="AT1079" s="36">
        <f>SUMIFS(рўйхат!BC:BC,рўйхат!$CX:$CX,$B$1130,рўйхат!$D:$D,$C1079)</f>
        <v/>
      </c>
      <c r="AU1079" s="35">
        <f>SUMIFS(рўйхат!BD:BD,рўйхат!$CX:$CX,$B$1130,рўйхат!$D:$D,$C1079)</f>
        <v/>
      </c>
      <c r="AV1079" s="36">
        <f>SUMIFS(рўйхат!BE:BE,рўйхат!$CX:$CX,$B$1130,рўйхат!$D:$D,$C1079)</f>
        <v/>
      </c>
      <c r="AW1079" s="35">
        <f>SUMIFS(рўйхат!BF:BF,рўйхат!$CX:$CX,$B$1130,рўйхат!$D:$D,$C1079)</f>
        <v/>
      </c>
      <c r="AX1079" s="36">
        <f>SUMIFS(рўйхат!BG:BG,рўйхат!$CX:$CX,$B$1130,рўйхат!$D:$D,$C1079)</f>
        <v/>
      </c>
      <c r="AY1079" s="35">
        <f>SUMIFS(рўйхат!BH:BH,рўйхат!$CX:$CX,$B$1130,рўйхат!$D:$D,$C1079)</f>
        <v/>
      </c>
      <c r="AZ1079" s="36">
        <f>SUMIFS(рўйхат!BI:BI,рўйхат!$CX:$CX,$B$1130,рўйхат!$D:$D,$C1079)</f>
        <v/>
      </c>
      <c r="BA1079" s="35">
        <f>SUMIFS(рўйхат!BJ:BJ,рўйхат!$CX:$CX,$B$1130,рўйхат!$D:$D,$C1079)</f>
        <v/>
      </c>
      <c r="BB1079" s="36">
        <f>SUMIFS(рўйхат!BK:BK,рўйхат!$CX:$CX,$B$1130,рўйхат!$D:$D,$C1079)</f>
        <v/>
      </c>
      <c r="BC1079" s="77">
        <f>IFERROR(AO1079/E1079,0)</f>
        <v/>
      </c>
      <c r="BD1079" s="77">
        <f>IFERROR(AP1079/F1079,0)</f>
        <v/>
      </c>
      <c r="BE1079" s="35">
        <f>SUMIFS(рўйхат!BL:BL,рўйхат!$CX:$CX,$B$1130,рўйхат!$D:$D,$C1079)</f>
        <v/>
      </c>
      <c r="BF1079" s="36">
        <f>SUMIFS(рўйхат!BM:BM,рўйхат!$CX:$CX,$B$1130,рўйхат!$D:$D,$C1079)</f>
        <v/>
      </c>
      <c r="BG1079" s="35">
        <f>SUMIFS(рўйхат!BN:BN,рўйхат!$CX:$CX,$B$1130,рўйхат!$D:$D,$C1079)</f>
        <v/>
      </c>
      <c r="BH1079" s="36">
        <f>SUMIFS(рўйхат!BO:BO,рўйхат!$CX:$CX,$B$1130,рўйхат!$D:$D,$C1079)</f>
        <v/>
      </c>
      <c r="BI1079" s="35">
        <f>SUMIFS(рўйхат!BP:BP,рўйхат!$CX:$CX,$B$1130,рўйхат!$D:$D,$C1079)</f>
        <v/>
      </c>
      <c r="BJ1079" s="36">
        <f>SUMIFS(рўйхат!BQ:BQ,рўйхат!$CX:$CX,$B$1130,рўйхат!$D:$D,$C1079)</f>
        <v/>
      </c>
      <c r="BK1079" s="35">
        <f>SUMIFS(рўйхат!BR:BR,рўйхат!$CX:$CX,$B$1130,рўйхат!$D:$D,$C1079)</f>
        <v/>
      </c>
      <c r="BL1079" s="36">
        <f>SUMIFS(рўйхат!BS:BS,рўйхат!$CX:$CX,$B$1130,рўйхат!$D:$D,$C1079)</f>
        <v/>
      </c>
      <c r="BM1079" s="35">
        <f>SUMIFS(рўйхат!BT:BT,рўйхат!$CX:$CX,$B$1130,рўйхат!$D:$D,$C1079)</f>
        <v/>
      </c>
      <c r="BN1079" s="36">
        <f>SUMIFS(рўйхат!BU:BU,рўйхат!$CX:$CX,$B$1130,рўйхат!$D:$D,$C1079)</f>
        <v/>
      </c>
      <c r="BO1079" s="35">
        <f>SUMIFS(рўйхат!BX:BX,рўйхат!$CX:$CX,$B$1130,рўйхат!$D:$D,$C1079)</f>
        <v/>
      </c>
      <c r="BP1079" s="36">
        <f>SUMIFS(рўйхат!BY:BY,рўйхат!$CX:$CX,$B$1130,рўйхат!$D:$D,$C1079)</f>
        <v/>
      </c>
      <c r="BQ1079" s="35">
        <f>SUMIFS(рўйхат!BZ:BZ,рўйхат!$CX:$CX,$B$1130,рўйхат!$D:$D,$C1079)</f>
        <v/>
      </c>
      <c r="BR1079" s="36">
        <f>SUMIFS(рўйхат!CA:CA,рўйхат!$CX:$CX,$B$1130,рўйхат!$D:$D,$C1079)</f>
        <v/>
      </c>
      <c r="BS1079" s="35">
        <f>SUMIFS(рўйхат!CB:CB,рўйхат!$CX:$CX,$B$1130,рўйхат!$D:$D,$C1079)</f>
        <v/>
      </c>
      <c r="BT1079" s="36">
        <f>SUMIFS(рўйхат!CC:CC,рўйхат!$CX:$CX,$B$1130,рўйхат!$D:$D,$C1079)</f>
        <v/>
      </c>
      <c r="BU1079" s="35">
        <f>SUMIFS(рўйхат!CD:CD,рўйхат!$CX:$CX,$B$1130,рўйхат!$D:$D,$C1079)</f>
        <v/>
      </c>
      <c r="BV1079" s="36">
        <f>SUMIFS(рўйхат!CE:CE,рўйхат!$CX:$CX,$B$1130,рўйхат!$D:$D,$C1079)</f>
        <v/>
      </c>
      <c r="BW1079" s="35">
        <f>SUMIFS(рўйхат!CH:CH,рўйхат!$CX:$CX,$B$1130,рўйхат!$D:$D,$C1079)</f>
        <v/>
      </c>
      <c r="BX1079" s="36">
        <f>SUMIFS(рўйхат!CI:CI,рўйхат!$CX:$CX,$B$1130,рўйхат!$D:$D,$C1079)</f>
        <v/>
      </c>
      <c r="BY1079" s="35">
        <f>SUMIFS(рўйхат!CJ:CJ,рўйхат!$CX:$CX,$B$1130,рўйхат!$D:$D,$C1079)</f>
        <v/>
      </c>
      <c r="BZ1079" s="36">
        <f>SUMIFS(рўйхат!CK:CK,рўйхат!$CX:$CX,$B$1130,рўйхат!$D:$D,$C1079)</f>
        <v/>
      </c>
      <c r="CA1079" s="35">
        <f>SUMIFS(рўйхат!CL:CL,рўйхат!$CX:$CX,$B$1130,рўйхат!$D:$D,$C1079)</f>
        <v/>
      </c>
      <c r="CB1079" s="36">
        <f>SUMIFS(рўйхат!CM:CM,рўйхат!$CX:$CX,$B$1130,рўйхат!$D:$D,$C1079)</f>
        <v/>
      </c>
      <c r="CC1079" s="35">
        <f>SUMIFS(рўйхат!CN:CN,рўйхат!$CX:$CX,$B$1130,рўйхат!$D:$D,$C1079)</f>
        <v/>
      </c>
      <c r="CD1079" s="36">
        <f>SUMIFS(рўйхат!CO:CO,рўйхат!$CX:$CX,$B$1130,рўйхат!$D:$D,$C1079)</f>
        <v/>
      </c>
      <c r="CE1079" s="77">
        <f>IFERROR(BE1079/(Q1079+BE1079),0)</f>
        <v/>
      </c>
      <c r="CF1079" s="78">
        <f>IFERROR(BF1079/(R1079+BF1079),0)</f>
        <v/>
      </c>
    </row>
    <row r="1080" hidden="1" outlineLevel="1" ht="36.75" customFormat="1" customHeight="1" s="8">
      <c r="A1080" s="39" t="n"/>
      <c r="B1080" s="50" t="n">
        <v>16</v>
      </c>
      <c r="C1080" s="38" t="inlineStr">
        <is>
          <t>Давлат харидларида нарх таҳлили V2</t>
        </is>
      </c>
      <c r="D1080" s="16" t="n"/>
      <c r="E1080" s="35">
        <f>SUMIFS(рўйхат!F:F,рўйхат!$CX:$CX,$B$1130,рўйхат!$D:$D,$C1080)</f>
        <v/>
      </c>
      <c r="F1080" s="36">
        <f>SUMIFS(рўйхат!G:G,рўйхат!$CX:$CX,$B$1130,рўйхат!$D:$D,$C1080)</f>
        <v/>
      </c>
      <c r="G1080" s="35">
        <f>SUMIFS(рўйхат!H:H,рўйхат!$CX:$CX,$B$1130,рўйхат!$D:$D,$C1080)</f>
        <v/>
      </c>
      <c r="H1080" s="36">
        <f>SUMIFS(рўйхат!I:I,рўйхат!$CX:$CX,$B$1130,рўйхат!$D:$D,$C1080)</f>
        <v/>
      </c>
      <c r="I1080" s="35">
        <f>SUMIFS(рўйхат!J:J,рўйхат!$CX:$CX,$B$1130,рўйхат!$D:$D,$C1080)</f>
        <v/>
      </c>
      <c r="J1080" s="36">
        <f>SUMIFS(рўйхат!K:K,рўйхат!$CX:$CX,$B$1130,рўйхат!$D:$D,$C1080)</f>
        <v/>
      </c>
      <c r="K1080" s="35">
        <f>SUMIFS(рўйхат!L:L,рўйхат!$CX:$CX,$B$1130,рўйхат!$D:$D,$C1080)</f>
        <v/>
      </c>
      <c r="L1080" s="36">
        <f>SUMIFS(рўйхат!M:M,рўйхат!$CX:$CX,$B$1130,рўйхат!$D:$D,$C1080)</f>
        <v/>
      </c>
      <c r="M1080" s="35">
        <f>SUMIFS(рўйхат!N:N,рўйхат!$CX:$CX,$B$1130,рўйхат!$D:$D,$C1080)</f>
        <v/>
      </c>
      <c r="N1080" s="36">
        <f>SUMIFS(рўйхат!O:O,рўйхат!$CX:$CX,$B$1130,рўйхат!$D:$D,$C1080)</f>
        <v/>
      </c>
      <c r="O1080" s="34">
        <f>IFERROR(M1080/E1080,0)</f>
        <v/>
      </c>
      <c r="P1080" s="34">
        <f>IFERROR(N1080/F1080,0)</f>
        <v/>
      </c>
      <c r="Q1080" s="35">
        <f>SUMIFS(рўйхат!P:P,рўйхат!$CX:$CX,$B$1130,рўйхат!$D:$D,$C1080)</f>
        <v/>
      </c>
      <c r="R1080" s="36">
        <f>SUMIFS(рўйхат!Q:Q,рўйхат!$CX:$CX,$B$1130,рўйхат!$D:$D,$C1080)</f>
        <v/>
      </c>
      <c r="S1080" s="35">
        <f>SUMIFS(рўйхат!R:R,рўйхат!$CX:$CX,$B$1130,рўйхат!$D:$D,$C1080)</f>
        <v/>
      </c>
      <c r="T1080" s="36">
        <f>SUMIFS(рўйхат!S:S,рўйхат!$CX:$CX,$B$1130,рўйхат!$D:$D,$C1080)</f>
        <v/>
      </c>
      <c r="U1080" s="35">
        <f>SUMIFS(рўйхат!T:T,рўйхат!$CX:$CX,$B$1130,рўйхат!$D:$D,$C1080)</f>
        <v/>
      </c>
      <c r="V1080" s="36">
        <f>SUMIFS(рўйхат!U:U,рўйхат!$CX:$CX,$B$1130,рўйхат!$D:$D,$C1080)</f>
        <v/>
      </c>
      <c r="W1080" s="35">
        <f>SUMIFS(рўйхат!V:V,рўйхат!$CX:$CX,$B$1130,рўйхат!$D:$D,$C1080)</f>
        <v/>
      </c>
      <c r="X1080" s="36">
        <f>SUMIFS(рўйхат!W:W,рўйхат!$CX:$CX,$B$1130,рўйхат!$D:$D,$C1080)</f>
        <v/>
      </c>
      <c r="Y1080" s="35">
        <f>SUMIFS(рўйхат!X:X,рўйхат!$CX:$CX,$B$1130,рўйхат!$D:$D,$C1080)</f>
        <v/>
      </c>
      <c r="Z1080" s="36">
        <f>SUMIFS(рўйхат!Y:Y,рўйхат!$CX:$CX,$B$1130,рўйхат!$D:$D,$C1080)</f>
        <v/>
      </c>
      <c r="AA1080" s="35">
        <f>SUMIFS(рўйхат!Z:Z,рўйхат!$CX:$CX,$B$1130,рўйхат!$D:$D,$C1080)</f>
        <v/>
      </c>
      <c r="AB1080" s="36">
        <f>SUMIFS(рўйхат!AA:AA,рўйхат!$CX:$CX,$B$1130,рўйхат!$D:$D,$C1080)</f>
        <v/>
      </c>
      <c r="AC1080" s="35">
        <f>SUMIFS(рўйхат!AB:AB,рўйхат!$CX:$CX,$B$1130,рўйхат!$D:$D,$C1080)</f>
        <v/>
      </c>
      <c r="AD1080" s="36">
        <f>SUMIFS(рўйхат!AC:AC,рўйхат!$CX:$CX,$B$1130,рўйхат!$D:$D,$C1080)</f>
        <v/>
      </c>
      <c r="AE1080" s="35">
        <f>SUMIFS(рўйхат!AD:AD,рўйхат!$CX:$CX,$B$1130,рўйхат!$D:$D,$C1080)</f>
        <v/>
      </c>
      <c r="AF1080" s="36">
        <f>SUMIFS(рўйхат!AE:AE,рўйхат!$CX:$CX,$B$1130,рўйхат!$D:$D,$C1080)</f>
        <v/>
      </c>
      <c r="AG1080" s="35">
        <f>SUMIFS(рўйхат!AH:AH,рўйхат!$CX:$CX,$B$1130,рўйхат!$D:$D,$C1080)</f>
        <v/>
      </c>
      <c r="AH1080" s="36">
        <f>SUMIFS(рўйхат!AI:AI,рўйхат!$CX:$CX,$B$1130,рўйхат!$D:$D,$C1080)</f>
        <v/>
      </c>
      <c r="AI1080" s="35">
        <f>SUMIFS(рўйхат!AJ:AJ,рўйхат!$CX:$CX,$B$1130,рўйхат!$D:$D,$C1080)</f>
        <v/>
      </c>
      <c r="AJ1080" s="36">
        <f>SUMIFS(рўйхат!AK:AK,рўйхат!$CX:$CX,$B$1130,рўйхат!$D:$D,$C1080)</f>
        <v/>
      </c>
      <c r="AK1080" s="35">
        <f>SUMIFS(рўйхат!AL:AL,рўйхат!$CX:$CX,$B$1130,рўйхат!$D:$D,$C1080)</f>
        <v/>
      </c>
      <c r="AL1080" s="36">
        <f>SUMIFS(рўйхат!AM:AM,рўйхат!$CX:$CX,$B$1130,рўйхат!$D:$D,$C1080)</f>
        <v/>
      </c>
      <c r="AM1080" s="77">
        <f>IFERROR(Q1080/E1080,0)</f>
        <v/>
      </c>
      <c r="AN1080" s="77">
        <f>IFERROR(R1080/F1080,0)</f>
        <v/>
      </c>
      <c r="AO1080" s="35">
        <f>SUMIFS(рўйхат!AX:AX,рўйхат!$CX:$CX,$B$1130,рўйхат!$D:$D,$C1080)</f>
        <v/>
      </c>
      <c r="AP1080" s="36">
        <f>SUMIFS(рўйхат!AY:AY,рўйхат!$CX:$CX,$B$1130,рўйхат!$D:$D,$C1080)</f>
        <v/>
      </c>
      <c r="AQ1080" s="35">
        <f>SUMIFS(рўйхат!AZ:AZ,рўйхат!$CX:$CX,$B$1130,рўйхат!$D:$D,$C1080)</f>
        <v/>
      </c>
      <c r="AR1080" s="36">
        <f>SUMIFS(рўйхат!BA:BA,рўйхат!$CX:$CX,$B$1130,рўйхат!$D:$D,$C1080)</f>
        <v/>
      </c>
      <c r="AS1080" s="35">
        <f>SUMIFS(рўйхат!BB:BB,рўйхат!$CX:$CX,$B$1130,рўйхат!$D:$D,$C1080)</f>
        <v/>
      </c>
      <c r="AT1080" s="36">
        <f>SUMIFS(рўйхат!BC:BC,рўйхат!$CX:$CX,$B$1130,рўйхат!$D:$D,$C1080)</f>
        <v/>
      </c>
      <c r="AU1080" s="35">
        <f>SUMIFS(рўйхат!BD:BD,рўйхат!$CX:$CX,$B$1130,рўйхат!$D:$D,$C1080)</f>
        <v/>
      </c>
      <c r="AV1080" s="36">
        <f>SUMIFS(рўйхат!BE:BE,рўйхат!$CX:$CX,$B$1130,рўйхат!$D:$D,$C1080)</f>
        <v/>
      </c>
      <c r="AW1080" s="35">
        <f>SUMIFS(рўйхат!BF:BF,рўйхат!$CX:$CX,$B$1130,рўйхат!$D:$D,$C1080)</f>
        <v/>
      </c>
      <c r="AX1080" s="36">
        <f>SUMIFS(рўйхат!BG:BG,рўйхат!$CX:$CX,$B$1130,рўйхат!$D:$D,$C1080)</f>
        <v/>
      </c>
      <c r="AY1080" s="35">
        <f>SUMIFS(рўйхат!BH:BH,рўйхат!$CX:$CX,$B$1130,рўйхат!$D:$D,$C1080)</f>
        <v/>
      </c>
      <c r="AZ1080" s="36">
        <f>SUMIFS(рўйхат!BI:BI,рўйхат!$CX:$CX,$B$1130,рўйхат!$D:$D,$C1080)</f>
        <v/>
      </c>
      <c r="BA1080" s="35">
        <f>SUMIFS(рўйхат!BJ:BJ,рўйхат!$CX:$CX,$B$1130,рўйхат!$D:$D,$C1080)</f>
        <v/>
      </c>
      <c r="BB1080" s="36">
        <f>SUMIFS(рўйхат!BK:BK,рўйхат!$CX:$CX,$B$1130,рўйхат!$D:$D,$C1080)</f>
        <v/>
      </c>
      <c r="BC1080" s="77">
        <f>IFERROR(AO1080/E1080,0)</f>
        <v/>
      </c>
      <c r="BD1080" s="77">
        <f>IFERROR(AP1080/F1080,0)</f>
        <v/>
      </c>
      <c r="BE1080" s="35">
        <f>SUMIFS(рўйхат!BL:BL,рўйхат!$CX:$CX,$B$1130,рўйхат!$D:$D,$C1080)</f>
        <v/>
      </c>
      <c r="BF1080" s="36">
        <f>SUMIFS(рўйхат!BM:BM,рўйхат!$CX:$CX,$B$1130,рўйхат!$D:$D,$C1080)</f>
        <v/>
      </c>
      <c r="BG1080" s="35">
        <f>SUMIFS(рўйхат!BN:BN,рўйхат!$CX:$CX,$B$1130,рўйхат!$D:$D,$C1080)</f>
        <v/>
      </c>
      <c r="BH1080" s="36">
        <f>SUMIFS(рўйхат!BO:BO,рўйхат!$CX:$CX,$B$1130,рўйхат!$D:$D,$C1080)</f>
        <v/>
      </c>
      <c r="BI1080" s="35">
        <f>SUMIFS(рўйхат!BP:BP,рўйхат!$CX:$CX,$B$1130,рўйхат!$D:$D,$C1080)</f>
        <v/>
      </c>
      <c r="BJ1080" s="36">
        <f>SUMIFS(рўйхат!BQ:BQ,рўйхат!$CX:$CX,$B$1130,рўйхат!$D:$D,$C1080)</f>
        <v/>
      </c>
      <c r="BK1080" s="35">
        <f>SUMIFS(рўйхат!BR:BR,рўйхат!$CX:$CX,$B$1130,рўйхат!$D:$D,$C1080)</f>
        <v/>
      </c>
      <c r="BL1080" s="36">
        <f>SUMIFS(рўйхат!BS:BS,рўйхат!$CX:$CX,$B$1130,рўйхат!$D:$D,$C1080)</f>
        <v/>
      </c>
      <c r="BM1080" s="35">
        <f>SUMIFS(рўйхат!BT:BT,рўйхат!$CX:$CX,$B$1130,рўйхат!$D:$D,$C1080)</f>
        <v/>
      </c>
      <c r="BN1080" s="36">
        <f>SUMIFS(рўйхат!BU:BU,рўйхат!$CX:$CX,$B$1130,рўйхат!$D:$D,$C1080)</f>
        <v/>
      </c>
      <c r="BO1080" s="35">
        <f>SUMIFS(рўйхат!BX:BX,рўйхат!$CX:$CX,$B$1130,рўйхат!$D:$D,$C1080)</f>
        <v/>
      </c>
      <c r="BP1080" s="36">
        <f>SUMIFS(рўйхат!BY:BY,рўйхат!$CX:$CX,$B$1130,рўйхат!$D:$D,$C1080)</f>
        <v/>
      </c>
      <c r="BQ1080" s="35">
        <f>SUMIFS(рўйхат!BZ:BZ,рўйхат!$CX:$CX,$B$1130,рўйхат!$D:$D,$C1080)</f>
        <v/>
      </c>
      <c r="BR1080" s="36">
        <f>SUMIFS(рўйхат!CA:CA,рўйхат!$CX:$CX,$B$1130,рўйхат!$D:$D,$C1080)</f>
        <v/>
      </c>
      <c r="BS1080" s="35">
        <f>SUMIFS(рўйхат!CB:CB,рўйхат!$CX:$CX,$B$1130,рўйхат!$D:$D,$C1080)</f>
        <v/>
      </c>
      <c r="BT1080" s="36">
        <f>SUMIFS(рўйхат!CC:CC,рўйхат!$CX:$CX,$B$1130,рўйхат!$D:$D,$C1080)</f>
        <v/>
      </c>
      <c r="BU1080" s="35">
        <f>SUMIFS(рўйхат!CD:CD,рўйхат!$CX:$CX,$B$1130,рўйхат!$D:$D,$C1080)</f>
        <v/>
      </c>
      <c r="BV1080" s="36">
        <f>SUMIFS(рўйхат!CE:CE,рўйхат!$CX:$CX,$B$1130,рўйхат!$D:$D,$C1080)</f>
        <v/>
      </c>
      <c r="BW1080" s="35">
        <f>SUMIFS(рўйхат!CH:CH,рўйхат!$CX:$CX,$B$1130,рўйхат!$D:$D,$C1080)</f>
        <v/>
      </c>
      <c r="BX1080" s="36">
        <f>SUMIFS(рўйхат!CI:CI,рўйхат!$CX:$CX,$B$1130,рўйхат!$D:$D,$C1080)</f>
        <v/>
      </c>
      <c r="BY1080" s="35">
        <f>SUMIFS(рўйхат!CJ:CJ,рўйхат!$CX:$CX,$B$1130,рўйхат!$D:$D,$C1080)</f>
        <v/>
      </c>
      <c r="BZ1080" s="36">
        <f>SUMIFS(рўйхат!CK:CK,рўйхат!$CX:$CX,$B$1130,рўйхат!$D:$D,$C1080)</f>
        <v/>
      </c>
      <c r="CA1080" s="35">
        <f>SUMIFS(рўйхат!CL:CL,рўйхат!$CX:$CX,$B$1130,рўйхат!$D:$D,$C1080)</f>
        <v/>
      </c>
      <c r="CB1080" s="36">
        <f>SUMIFS(рўйхат!CM:CM,рўйхат!$CX:$CX,$B$1130,рўйхат!$D:$D,$C1080)</f>
        <v/>
      </c>
      <c r="CC1080" s="35">
        <f>SUMIFS(рўйхат!CN:CN,рўйхат!$CX:$CX,$B$1130,рўйхат!$D:$D,$C1080)</f>
        <v/>
      </c>
      <c r="CD1080" s="36">
        <f>SUMIFS(рўйхат!CO:CO,рўйхат!$CX:$CX,$B$1130,рўйхат!$D:$D,$C1080)</f>
        <v/>
      </c>
      <c r="CE1080" s="77">
        <f>IFERROR(BE1080/(Q1080+BE1080),0)</f>
        <v/>
      </c>
      <c r="CF1080" s="78">
        <f>IFERROR(BF1080/(R1080+BF1080),0)</f>
        <v/>
      </c>
    </row>
    <row r="1081" hidden="1" outlineLevel="1" ht="36.75" customFormat="1" customHeight="1" s="8">
      <c r="A1081" s="33" t="n"/>
      <c r="B1081" s="50" t="n">
        <v>17</v>
      </c>
      <c r="C1081" s="38" t="inlineStr">
        <is>
          <t>Давлат ҳизматчилари корхоналари</t>
        </is>
      </c>
      <c r="D1081" s="16" t="n"/>
      <c r="E1081" s="35">
        <f>SUMIFS(рўйхат!F:F,рўйхат!$CX:$CX,$B$1130,рўйхат!$D:$D,$C1081)</f>
        <v/>
      </c>
      <c r="F1081" s="36">
        <f>SUMIFS(рўйхат!G:G,рўйхат!$CX:$CX,$B$1130,рўйхат!$D:$D,$C1081)</f>
        <v/>
      </c>
      <c r="G1081" s="35">
        <f>SUMIFS(рўйхат!H:H,рўйхат!$CX:$CX,$B$1130,рўйхат!$D:$D,$C1081)</f>
        <v/>
      </c>
      <c r="H1081" s="36">
        <f>SUMIFS(рўйхат!I:I,рўйхат!$CX:$CX,$B$1130,рўйхат!$D:$D,$C1081)</f>
        <v/>
      </c>
      <c r="I1081" s="35">
        <f>SUMIFS(рўйхат!J:J,рўйхат!$CX:$CX,$B$1130,рўйхат!$D:$D,$C1081)</f>
        <v/>
      </c>
      <c r="J1081" s="36">
        <f>SUMIFS(рўйхат!K:K,рўйхат!$CX:$CX,$B$1130,рўйхат!$D:$D,$C1081)</f>
        <v/>
      </c>
      <c r="K1081" s="35">
        <f>SUMIFS(рўйхат!L:L,рўйхат!$CX:$CX,$B$1130,рўйхат!$D:$D,$C1081)</f>
        <v/>
      </c>
      <c r="L1081" s="36">
        <f>SUMIFS(рўйхат!M:M,рўйхат!$CX:$CX,$B$1130,рўйхат!$D:$D,$C1081)</f>
        <v/>
      </c>
      <c r="M1081" s="35">
        <f>SUMIFS(рўйхат!N:N,рўйхат!$CX:$CX,$B$1130,рўйхат!$D:$D,$C1081)</f>
        <v/>
      </c>
      <c r="N1081" s="36">
        <f>SUMIFS(рўйхат!O:O,рўйхат!$CX:$CX,$B$1130,рўйхат!$D:$D,$C1081)</f>
        <v/>
      </c>
      <c r="O1081" s="34">
        <f>IFERROR(M1081/E1081,0)</f>
        <v/>
      </c>
      <c r="P1081" s="34">
        <f>IFERROR(N1081/F1081,0)</f>
        <v/>
      </c>
      <c r="Q1081" s="35">
        <f>SUMIFS(рўйхат!P:P,рўйхат!$CX:$CX,$B$1130,рўйхат!$D:$D,$C1081)</f>
        <v/>
      </c>
      <c r="R1081" s="36">
        <f>SUMIFS(рўйхат!Q:Q,рўйхат!$CX:$CX,$B$1130,рўйхат!$D:$D,$C1081)</f>
        <v/>
      </c>
      <c r="S1081" s="35">
        <f>SUMIFS(рўйхат!R:R,рўйхат!$CX:$CX,$B$1130,рўйхат!$D:$D,$C1081)</f>
        <v/>
      </c>
      <c r="T1081" s="36">
        <f>SUMIFS(рўйхат!S:S,рўйхат!$CX:$CX,$B$1130,рўйхат!$D:$D,$C1081)</f>
        <v/>
      </c>
      <c r="U1081" s="35">
        <f>SUMIFS(рўйхат!T:T,рўйхат!$CX:$CX,$B$1130,рўйхат!$D:$D,$C1081)</f>
        <v/>
      </c>
      <c r="V1081" s="36">
        <f>SUMIFS(рўйхат!U:U,рўйхат!$CX:$CX,$B$1130,рўйхат!$D:$D,$C1081)</f>
        <v/>
      </c>
      <c r="W1081" s="35">
        <f>SUMIFS(рўйхат!V:V,рўйхат!$CX:$CX,$B$1130,рўйхат!$D:$D,$C1081)</f>
        <v/>
      </c>
      <c r="X1081" s="36">
        <f>SUMIFS(рўйхат!W:W,рўйхат!$CX:$CX,$B$1130,рўйхат!$D:$D,$C1081)</f>
        <v/>
      </c>
      <c r="Y1081" s="35">
        <f>SUMIFS(рўйхат!X:X,рўйхат!$CX:$CX,$B$1130,рўйхат!$D:$D,$C1081)</f>
        <v/>
      </c>
      <c r="Z1081" s="36">
        <f>SUMIFS(рўйхат!Y:Y,рўйхат!$CX:$CX,$B$1130,рўйхат!$D:$D,$C1081)</f>
        <v/>
      </c>
      <c r="AA1081" s="35">
        <f>SUMIFS(рўйхат!Z:Z,рўйхат!$CX:$CX,$B$1130,рўйхат!$D:$D,$C1081)</f>
        <v/>
      </c>
      <c r="AB1081" s="36">
        <f>SUMIFS(рўйхат!AA:AA,рўйхат!$CX:$CX,$B$1130,рўйхат!$D:$D,$C1081)</f>
        <v/>
      </c>
      <c r="AC1081" s="35">
        <f>SUMIFS(рўйхат!AB:AB,рўйхат!$CX:$CX,$B$1130,рўйхат!$D:$D,$C1081)</f>
        <v/>
      </c>
      <c r="AD1081" s="36">
        <f>SUMIFS(рўйхат!AC:AC,рўйхат!$CX:$CX,$B$1130,рўйхат!$D:$D,$C1081)</f>
        <v/>
      </c>
      <c r="AE1081" s="35">
        <f>SUMIFS(рўйхат!AD:AD,рўйхат!$CX:$CX,$B$1130,рўйхат!$D:$D,$C1081)</f>
        <v/>
      </c>
      <c r="AF1081" s="36">
        <f>SUMIFS(рўйхат!AE:AE,рўйхат!$CX:$CX,$B$1130,рўйхат!$D:$D,$C1081)</f>
        <v/>
      </c>
      <c r="AG1081" s="35">
        <f>SUMIFS(рўйхат!AH:AH,рўйхат!$CX:$CX,$B$1130,рўйхат!$D:$D,$C1081)</f>
        <v/>
      </c>
      <c r="AH1081" s="36">
        <f>SUMIFS(рўйхат!AI:AI,рўйхат!$CX:$CX,$B$1130,рўйхат!$D:$D,$C1081)</f>
        <v/>
      </c>
      <c r="AI1081" s="35">
        <f>SUMIFS(рўйхат!AJ:AJ,рўйхат!$CX:$CX,$B$1130,рўйхат!$D:$D,$C1081)</f>
        <v/>
      </c>
      <c r="AJ1081" s="36">
        <f>SUMIFS(рўйхат!AK:AK,рўйхат!$CX:$CX,$B$1130,рўйхат!$D:$D,$C1081)</f>
        <v/>
      </c>
      <c r="AK1081" s="35">
        <f>SUMIFS(рўйхат!AL:AL,рўйхат!$CX:$CX,$B$1130,рўйхат!$D:$D,$C1081)</f>
        <v/>
      </c>
      <c r="AL1081" s="36">
        <f>SUMIFS(рўйхат!AM:AM,рўйхат!$CX:$CX,$B$1130,рўйхат!$D:$D,$C1081)</f>
        <v/>
      </c>
      <c r="AM1081" s="77">
        <f>IFERROR(Q1081/E1081,0)</f>
        <v/>
      </c>
      <c r="AN1081" s="77">
        <f>IFERROR(R1081/F1081,0)</f>
        <v/>
      </c>
      <c r="AO1081" s="35">
        <f>SUMIFS(рўйхат!AX:AX,рўйхат!$CX:$CX,$B$1130,рўйхат!$D:$D,$C1081)</f>
        <v/>
      </c>
      <c r="AP1081" s="36">
        <f>SUMIFS(рўйхат!AY:AY,рўйхат!$CX:$CX,$B$1130,рўйхат!$D:$D,$C1081)</f>
        <v/>
      </c>
      <c r="AQ1081" s="35">
        <f>SUMIFS(рўйхат!AZ:AZ,рўйхат!$CX:$CX,$B$1130,рўйхат!$D:$D,$C1081)</f>
        <v/>
      </c>
      <c r="AR1081" s="36">
        <f>SUMIFS(рўйхат!BA:BA,рўйхат!$CX:$CX,$B$1130,рўйхат!$D:$D,$C1081)</f>
        <v/>
      </c>
      <c r="AS1081" s="35">
        <f>SUMIFS(рўйхат!BB:BB,рўйхат!$CX:$CX,$B$1130,рўйхат!$D:$D,$C1081)</f>
        <v/>
      </c>
      <c r="AT1081" s="36">
        <f>SUMIFS(рўйхат!BC:BC,рўйхат!$CX:$CX,$B$1130,рўйхат!$D:$D,$C1081)</f>
        <v/>
      </c>
      <c r="AU1081" s="35">
        <f>SUMIFS(рўйхат!BD:BD,рўйхат!$CX:$CX,$B$1130,рўйхат!$D:$D,$C1081)</f>
        <v/>
      </c>
      <c r="AV1081" s="36">
        <f>SUMIFS(рўйхат!BE:BE,рўйхат!$CX:$CX,$B$1130,рўйхат!$D:$D,$C1081)</f>
        <v/>
      </c>
      <c r="AW1081" s="35">
        <f>SUMIFS(рўйхат!BF:BF,рўйхат!$CX:$CX,$B$1130,рўйхат!$D:$D,$C1081)</f>
        <v/>
      </c>
      <c r="AX1081" s="36">
        <f>SUMIFS(рўйхат!BG:BG,рўйхат!$CX:$CX,$B$1130,рўйхат!$D:$D,$C1081)</f>
        <v/>
      </c>
      <c r="AY1081" s="35">
        <f>SUMIFS(рўйхат!BH:BH,рўйхат!$CX:$CX,$B$1130,рўйхат!$D:$D,$C1081)</f>
        <v/>
      </c>
      <c r="AZ1081" s="36">
        <f>SUMIFS(рўйхат!BI:BI,рўйхат!$CX:$CX,$B$1130,рўйхат!$D:$D,$C1081)</f>
        <v/>
      </c>
      <c r="BA1081" s="35">
        <f>SUMIFS(рўйхат!BJ:BJ,рўйхат!$CX:$CX,$B$1130,рўйхат!$D:$D,$C1081)</f>
        <v/>
      </c>
      <c r="BB1081" s="36">
        <f>SUMIFS(рўйхат!BK:BK,рўйхат!$CX:$CX,$B$1130,рўйхат!$D:$D,$C1081)</f>
        <v/>
      </c>
      <c r="BC1081" s="77">
        <f>IFERROR(AO1081/E1081,0)</f>
        <v/>
      </c>
      <c r="BD1081" s="77">
        <f>IFERROR(AP1081/F1081,0)</f>
        <v/>
      </c>
      <c r="BE1081" s="35">
        <f>SUMIFS(рўйхат!BL:BL,рўйхат!$CX:$CX,$B$1130,рўйхат!$D:$D,$C1081)</f>
        <v/>
      </c>
      <c r="BF1081" s="36">
        <f>SUMIFS(рўйхат!BM:BM,рўйхат!$CX:$CX,$B$1130,рўйхат!$D:$D,$C1081)</f>
        <v/>
      </c>
      <c r="BG1081" s="35">
        <f>SUMIFS(рўйхат!BN:BN,рўйхат!$CX:$CX,$B$1130,рўйхат!$D:$D,$C1081)</f>
        <v/>
      </c>
      <c r="BH1081" s="36">
        <f>SUMIFS(рўйхат!BO:BO,рўйхат!$CX:$CX,$B$1130,рўйхат!$D:$D,$C1081)</f>
        <v/>
      </c>
      <c r="BI1081" s="35">
        <f>SUMIFS(рўйхат!BP:BP,рўйхат!$CX:$CX,$B$1130,рўйхат!$D:$D,$C1081)</f>
        <v/>
      </c>
      <c r="BJ1081" s="36">
        <f>SUMIFS(рўйхат!BQ:BQ,рўйхат!$CX:$CX,$B$1130,рўйхат!$D:$D,$C1081)</f>
        <v/>
      </c>
      <c r="BK1081" s="35">
        <f>SUMIFS(рўйхат!BR:BR,рўйхат!$CX:$CX,$B$1130,рўйхат!$D:$D,$C1081)</f>
        <v/>
      </c>
      <c r="BL1081" s="36">
        <f>SUMIFS(рўйхат!BS:BS,рўйхат!$CX:$CX,$B$1130,рўйхат!$D:$D,$C1081)</f>
        <v/>
      </c>
      <c r="BM1081" s="35">
        <f>SUMIFS(рўйхат!BT:BT,рўйхат!$CX:$CX,$B$1130,рўйхат!$D:$D,$C1081)</f>
        <v/>
      </c>
      <c r="BN1081" s="36">
        <f>SUMIFS(рўйхат!BU:BU,рўйхат!$CX:$CX,$B$1130,рўйхат!$D:$D,$C1081)</f>
        <v/>
      </c>
      <c r="BO1081" s="35">
        <f>SUMIFS(рўйхат!BX:BX,рўйхат!$CX:$CX,$B$1130,рўйхат!$D:$D,$C1081)</f>
        <v/>
      </c>
      <c r="BP1081" s="36">
        <f>SUMIFS(рўйхат!BY:BY,рўйхат!$CX:$CX,$B$1130,рўйхат!$D:$D,$C1081)</f>
        <v/>
      </c>
      <c r="BQ1081" s="35">
        <f>SUMIFS(рўйхат!BZ:BZ,рўйхат!$CX:$CX,$B$1130,рўйхат!$D:$D,$C1081)</f>
        <v/>
      </c>
      <c r="BR1081" s="36">
        <f>SUMIFS(рўйхат!CA:CA,рўйхат!$CX:$CX,$B$1130,рўйхат!$D:$D,$C1081)</f>
        <v/>
      </c>
      <c r="BS1081" s="35">
        <f>SUMIFS(рўйхат!CB:CB,рўйхат!$CX:$CX,$B$1130,рўйхат!$D:$D,$C1081)</f>
        <v/>
      </c>
      <c r="BT1081" s="36">
        <f>SUMIFS(рўйхат!CC:CC,рўйхат!$CX:$CX,$B$1130,рўйхат!$D:$D,$C1081)</f>
        <v/>
      </c>
      <c r="BU1081" s="35">
        <f>SUMIFS(рўйхат!CD:CD,рўйхат!$CX:$CX,$B$1130,рўйхат!$D:$D,$C1081)</f>
        <v/>
      </c>
      <c r="BV1081" s="36">
        <f>SUMIFS(рўйхат!CE:CE,рўйхат!$CX:$CX,$B$1130,рўйхат!$D:$D,$C1081)</f>
        <v/>
      </c>
      <c r="BW1081" s="35">
        <f>SUMIFS(рўйхат!CH:CH,рўйхат!$CX:$CX,$B$1130,рўйхат!$D:$D,$C1081)</f>
        <v/>
      </c>
      <c r="BX1081" s="36">
        <f>SUMIFS(рўйхат!CI:CI,рўйхат!$CX:$CX,$B$1130,рўйхат!$D:$D,$C1081)</f>
        <v/>
      </c>
      <c r="BY1081" s="35">
        <f>SUMIFS(рўйхат!CJ:CJ,рўйхат!$CX:$CX,$B$1130,рўйхат!$D:$D,$C1081)</f>
        <v/>
      </c>
      <c r="BZ1081" s="36">
        <f>SUMIFS(рўйхат!CK:CK,рўйхат!$CX:$CX,$B$1130,рўйхат!$D:$D,$C1081)</f>
        <v/>
      </c>
      <c r="CA1081" s="35">
        <f>SUMIFS(рўйхат!CL:CL,рўйхат!$CX:$CX,$B$1130,рўйхат!$D:$D,$C1081)</f>
        <v/>
      </c>
      <c r="CB1081" s="36">
        <f>SUMIFS(рўйхат!CM:CM,рўйхат!$CX:$CX,$B$1130,рўйхат!$D:$D,$C1081)</f>
        <v/>
      </c>
      <c r="CC1081" s="35">
        <f>SUMIFS(рўйхат!CN:CN,рўйхат!$CX:$CX,$B$1130,рўйхат!$D:$D,$C1081)</f>
        <v/>
      </c>
      <c r="CD1081" s="36">
        <f>SUMIFS(рўйхат!CO:CO,рўйхат!$CX:$CX,$B$1130,рўйхат!$D:$D,$C1081)</f>
        <v/>
      </c>
      <c r="CE1081" s="77">
        <f>IFERROR(BE1081/(Q1081+BE1081),0)</f>
        <v/>
      </c>
      <c r="CF1081" s="78">
        <f>IFERROR(BF1081/(R1081+BF1081),0)</f>
        <v/>
      </c>
    </row>
    <row r="1082" hidden="1" outlineLevel="1" ht="36.75" customFormat="1" customHeight="1" s="8">
      <c r="A1082" s="39" t="n"/>
      <c r="B1082" s="50" t="n">
        <v>18</v>
      </c>
      <c r="C1082" s="131" t="inlineStr">
        <is>
          <t>Ер қаридан фойдаланувчи субъектларнинг таҳлили</t>
        </is>
      </c>
      <c r="D1082" s="16" t="n"/>
      <c r="E1082" s="35">
        <f>SUMIFS(рўйхат!F:F,рўйхат!$CX:$CX,$B$1130,рўйхат!$D:$D,$C1082)</f>
        <v/>
      </c>
      <c r="F1082" s="36">
        <f>SUMIFS(рўйхат!G:G,рўйхат!$CX:$CX,$B$1130,рўйхат!$D:$D,$C1082)</f>
        <v/>
      </c>
      <c r="G1082" s="35">
        <f>SUMIFS(рўйхат!H:H,рўйхат!$CX:$CX,$B$1130,рўйхат!$D:$D,$C1082)</f>
        <v/>
      </c>
      <c r="H1082" s="36">
        <f>SUMIFS(рўйхат!I:I,рўйхат!$CX:$CX,$B$1130,рўйхат!$D:$D,$C1082)</f>
        <v/>
      </c>
      <c r="I1082" s="35">
        <f>SUMIFS(рўйхат!J:J,рўйхат!$CX:$CX,$B$1130,рўйхат!$D:$D,$C1082)</f>
        <v/>
      </c>
      <c r="J1082" s="36">
        <f>SUMIFS(рўйхат!K:K,рўйхат!$CX:$CX,$B$1130,рўйхат!$D:$D,$C1082)</f>
        <v/>
      </c>
      <c r="K1082" s="35">
        <f>SUMIFS(рўйхат!L:L,рўйхат!$CX:$CX,$B$1130,рўйхат!$D:$D,$C1082)</f>
        <v/>
      </c>
      <c r="L1082" s="36">
        <f>SUMIFS(рўйхат!M:M,рўйхат!$CX:$CX,$B$1130,рўйхат!$D:$D,$C1082)</f>
        <v/>
      </c>
      <c r="M1082" s="35">
        <f>SUMIFS(рўйхат!N:N,рўйхат!$CX:$CX,$B$1130,рўйхат!$D:$D,$C1082)</f>
        <v/>
      </c>
      <c r="N1082" s="36">
        <f>SUMIFS(рўйхат!O:O,рўйхат!$CX:$CX,$B$1130,рўйхат!$D:$D,$C1082)</f>
        <v/>
      </c>
      <c r="O1082" s="34">
        <f>IFERROR(M1082/E1082,0)</f>
        <v/>
      </c>
      <c r="P1082" s="34">
        <f>IFERROR(N1082/F1082,0)</f>
        <v/>
      </c>
      <c r="Q1082" s="35">
        <f>SUMIFS(рўйхат!P:P,рўйхат!$CX:$CX,$B$1130,рўйхат!$D:$D,$C1082)</f>
        <v/>
      </c>
      <c r="R1082" s="36">
        <f>SUMIFS(рўйхат!Q:Q,рўйхат!$CX:$CX,$B$1130,рўйхат!$D:$D,$C1082)</f>
        <v/>
      </c>
      <c r="S1082" s="35">
        <f>SUMIFS(рўйхат!R:R,рўйхат!$CX:$CX,$B$1130,рўйхат!$D:$D,$C1082)</f>
        <v/>
      </c>
      <c r="T1082" s="36">
        <f>SUMIFS(рўйхат!S:S,рўйхат!$CX:$CX,$B$1130,рўйхат!$D:$D,$C1082)</f>
        <v/>
      </c>
      <c r="U1082" s="35">
        <f>SUMIFS(рўйхат!T:T,рўйхат!$CX:$CX,$B$1130,рўйхат!$D:$D,$C1082)</f>
        <v/>
      </c>
      <c r="V1082" s="36">
        <f>SUMIFS(рўйхат!U:U,рўйхат!$CX:$CX,$B$1130,рўйхат!$D:$D,$C1082)</f>
        <v/>
      </c>
      <c r="W1082" s="35">
        <f>SUMIFS(рўйхат!V:V,рўйхат!$CX:$CX,$B$1130,рўйхат!$D:$D,$C1082)</f>
        <v/>
      </c>
      <c r="X1082" s="36">
        <f>SUMIFS(рўйхат!W:W,рўйхат!$CX:$CX,$B$1130,рўйхат!$D:$D,$C1082)</f>
        <v/>
      </c>
      <c r="Y1082" s="35">
        <f>SUMIFS(рўйхат!X:X,рўйхат!$CX:$CX,$B$1130,рўйхат!$D:$D,$C1082)</f>
        <v/>
      </c>
      <c r="Z1082" s="36">
        <f>SUMIFS(рўйхат!Y:Y,рўйхат!$CX:$CX,$B$1130,рўйхат!$D:$D,$C1082)</f>
        <v/>
      </c>
      <c r="AA1082" s="35">
        <f>SUMIFS(рўйхат!Z:Z,рўйхат!$CX:$CX,$B$1130,рўйхат!$D:$D,$C1082)</f>
        <v/>
      </c>
      <c r="AB1082" s="36">
        <f>SUMIFS(рўйхат!AA:AA,рўйхат!$CX:$CX,$B$1130,рўйхат!$D:$D,$C1082)</f>
        <v/>
      </c>
      <c r="AC1082" s="35">
        <f>SUMIFS(рўйхат!AB:AB,рўйхат!$CX:$CX,$B$1130,рўйхат!$D:$D,$C1082)</f>
        <v/>
      </c>
      <c r="AD1082" s="36">
        <f>SUMIFS(рўйхат!AC:AC,рўйхат!$CX:$CX,$B$1130,рўйхат!$D:$D,$C1082)</f>
        <v/>
      </c>
      <c r="AE1082" s="35">
        <f>SUMIFS(рўйхат!AD:AD,рўйхат!$CX:$CX,$B$1130,рўйхат!$D:$D,$C1082)</f>
        <v/>
      </c>
      <c r="AF1082" s="36">
        <f>SUMIFS(рўйхат!AE:AE,рўйхат!$CX:$CX,$B$1130,рўйхат!$D:$D,$C1082)</f>
        <v/>
      </c>
      <c r="AG1082" s="35">
        <f>SUMIFS(рўйхат!AH:AH,рўйхат!$CX:$CX,$B$1130,рўйхат!$D:$D,$C1082)</f>
        <v/>
      </c>
      <c r="AH1082" s="36">
        <f>SUMIFS(рўйхат!AI:AI,рўйхат!$CX:$CX,$B$1130,рўйхат!$D:$D,$C1082)</f>
        <v/>
      </c>
      <c r="AI1082" s="35">
        <f>SUMIFS(рўйхат!AJ:AJ,рўйхат!$CX:$CX,$B$1130,рўйхат!$D:$D,$C1082)</f>
        <v/>
      </c>
      <c r="AJ1082" s="36">
        <f>SUMIFS(рўйхат!AK:AK,рўйхат!$CX:$CX,$B$1130,рўйхат!$D:$D,$C1082)</f>
        <v/>
      </c>
      <c r="AK1082" s="35">
        <f>SUMIFS(рўйхат!AL:AL,рўйхат!$CX:$CX,$B$1130,рўйхат!$D:$D,$C1082)</f>
        <v/>
      </c>
      <c r="AL1082" s="36">
        <f>SUMIFS(рўйхат!AM:AM,рўйхат!$CX:$CX,$B$1130,рўйхат!$D:$D,$C1082)</f>
        <v/>
      </c>
      <c r="AM1082" s="77">
        <f>IFERROR(Q1082/E1082,0)</f>
        <v/>
      </c>
      <c r="AN1082" s="77">
        <f>IFERROR(R1082/F1082,0)</f>
        <v/>
      </c>
      <c r="AO1082" s="35">
        <f>SUMIFS(рўйхат!AX:AX,рўйхат!$CX:$CX,$B$1130,рўйхат!$D:$D,$C1082)</f>
        <v/>
      </c>
      <c r="AP1082" s="36">
        <f>SUMIFS(рўйхат!AY:AY,рўйхат!$CX:$CX,$B$1130,рўйхат!$D:$D,$C1082)</f>
        <v/>
      </c>
      <c r="AQ1082" s="35">
        <f>SUMIFS(рўйхат!AZ:AZ,рўйхат!$CX:$CX,$B$1130,рўйхат!$D:$D,$C1082)</f>
        <v/>
      </c>
      <c r="AR1082" s="36">
        <f>SUMIFS(рўйхат!BA:BA,рўйхат!$CX:$CX,$B$1130,рўйхат!$D:$D,$C1082)</f>
        <v/>
      </c>
      <c r="AS1082" s="35">
        <f>SUMIFS(рўйхат!BB:BB,рўйхат!$CX:$CX,$B$1130,рўйхат!$D:$D,$C1082)</f>
        <v/>
      </c>
      <c r="AT1082" s="36">
        <f>SUMIFS(рўйхат!BC:BC,рўйхат!$CX:$CX,$B$1130,рўйхат!$D:$D,$C1082)</f>
        <v/>
      </c>
      <c r="AU1082" s="35">
        <f>SUMIFS(рўйхат!BD:BD,рўйхат!$CX:$CX,$B$1130,рўйхат!$D:$D,$C1082)</f>
        <v/>
      </c>
      <c r="AV1082" s="36">
        <f>SUMIFS(рўйхат!BE:BE,рўйхат!$CX:$CX,$B$1130,рўйхат!$D:$D,$C1082)</f>
        <v/>
      </c>
      <c r="AW1082" s="35">
        <f>SUMIFS(рўйхат!BF:BF,рўйхат!$CX:$CX,$B$1130,рўйхат!$D:$D,$C1082)</f>
        <v/>
      </c>
      <c r="AX1082" s="36">
        <f>SUMIFS(рўйхат!BG:BG,рўйхат!$CX:$CX,$B$1130,рўйхат!$D:$D,$C1082)</f>
        <v/>
      </c>
      <c r="AY1082" s="35">
        <f>SUMIFS(рўйхат!BH:BH,рўйхат!$CX:$CX,$B$1130,рўйхат!$D:$D,$C1082)</f>
        <v/>
      </c>
      <c r="AZ1082" s="36">
        <f>SUMIFS(рўйхат!BI:BI,рўйхат!$CX:$CX,$B$1130,рўйхат!$D:$D,$C1082)</f>
        <v/>
      </c>
      <c r="BA1082" s="35">
        <f>SUMIFS(рўйхат!BJ:BJ,рўйхат!$CX:$CX,$B$1130,рўйхат!$D:$D,$C1082)</f>
        <v/>
      </c>
      <c r="BB1082" s="36">
        <f>SUMIFS(рўйхат!BK:BK,рўйхат!$CX:$CX,$B$1130,рўйхат!$D:$D,$C1082)</f>
        <v/>
      </c>
      <c r="BC1082" s="77">
        <f>IFERROR(AO1082/E1082,0)</f>
        <v/>
      </c>
      <c r="BD1082" s="77">
        <f>IFERROR(AP1082/F1082,0)</f>
        <v/>
      </c>
      <c r="BE1082" s="35">
        <f>SUMIFS(рўйхат!BL:BL,рўйхат!$CX:$CX,$B$1130,рўйхат!$D:$D,$C1082)</f>
        <v/>
      </c>
      <c r="BF1082" s="36">
        <f>SUMIFS(рўйхат!BM:BM,рўйхат!$CX:$CX,$B$1130,рўйхат!$D:$D,$C1082)</f>
        <v/>
      </c>
      <c r="BG1082" s="35">
        <f>SUMIFS(рўйхат!BN:BN,рўйхат!$CX:$CX,$B$1130,рўйхат!$D:$D,$C1082)</f>
        <v/>
      </c>
      <c r="BH1082" s="36">
        <f>SUMIFS(рўйхат!BO:BO,рўйхат!$CX:$CX,$B$1130,рўйхат!$D:$D,$C1082)</f>
        <v/>
      </c>
      <c r="BI1082" s="35">
        <f>SUMIFS(рўйхат!BP:BP,рўйхат!$CX:$CX,$B$1130,рўйхат!$D:$D,$C1082)</f>
        <v/>
      </c>
      <c r="BJ1082" s="36">
        <f>SUMIFS(рўйхат!BQ:BQ,рўйхат!$CX:$CX,$B$1130,рўйхат!$D:$D,$C1082)</f>
        <v/>
      </c>
      <c r="BK1082" s="35">
        <f>SUMIFS(рўйхат!BR:BR,рўйхат!$CX:$CX,$B$1130,рўйхат!$D:$D,$C1082)</f>
        <v/>
      </c>
      <c r="BL1082" s="36">
        <f>SUMIFS(рўйхат!BS:BS,рўйхат!$CX:$CX,$B$1130,рўйхат!$D:$D,$C1082)</f>
        <v/>
      </c>
      <c r="BM1082" s="35">
        <f>SUMIFS(рўйхат!BT:BT,рўйхат!$CX:$CX,$B$1130,рўйхат!$D:$D,$C1082)</f>
        <v/>
      </c>
      <c r="BN1082" s="36">
        <f>SUMIFS(рўйхат!BU:BU,рўйхат!$CX:$CX,$B$1130,рўйхат!$D:$D,$C1082)</f>
        <v/>
      </c>
      <c r="BO1082" s="35">
        <f>SUMIFS(рўйхат!BX:BX,рўйхат!$CX:$CX,$B$1130,рўйхат!$D:$D,$C1082)</f>
        <v/>
      </c>
      <c r="BP1082" s="36">
        <f>SUMIFS(рўйхат!BY:BY,рўйхат!$CX:$CX,$B$1130,рўйхат!$D:$D,$C1082)</f>
        <v/>
      </c>
      <c r="BQ1082" s="35">
        <f>SUMIFS(рўйхат!BZ:BZ,рўйхат!$CX:$CX,$B$1130,рўйхат!$D:$D,$C1082)</f>
        <v/>
      </c>
      <c r="BR1082" s="36">
        <f>SUMIFS(рўйхат!CA:CA,рўйхат!$CX:$CX,$B$1130,рўйхат!$D:$D,$C1082)</f>
        <v/>
      </c>
      <c r="BS1082" s="35">
        <f>SUMIFS(рўйхат!CB:CB,рўйхат!$CX:$CX,$B$1130,рўйхат!$D:$D,$C1082)</f>
        <v/>
      </c>
      <c r="BT1082" s="36">
        <f>SUMIFS(рўйхат!CC:CC,рўйхат!$CX:$CX,$B$1130,рўйхат!$D:$D,$C1082)</f>
        <v/>
      </c>
      <c r="BU1082" s="35">
        <f>SUMIFS(рўйхат!CD:CD,рўйхат!$CX:$CX,$B$1130,рўйхат!$D:$D,$C1082)</f>
        <v/>
      </c>
      <c r="BV1082" s="36">
        <f>SUMIFS(рўйхат!CE:CE,рўйхат!$CX:$CX,$B$1130,рўйхат!$D:$D,$C1082)</f>
        <v/>
      </c>
      <c r="BW1082" s="35">
        <f>SUMIFS(рўйхат!CH:CH,рўйхат!$CX:$CX,$B$1130,рўйхат!$D:$D,$C1082)</f>
        <v/>
      </c>
      <c r="BX1082" s="36">
        <f>SUMIFS(рўйхат!CI:CI,рўйхат!$CX:$CX,$B$1130,рўйхат!$D:$D,$C1082)</f>
        <v/>
      </c>
      <c r="BY1082" s="35">
        <f>SUMIFS(рўйхат!CJ:CJ,рўйхат!$CX:$CX,$B$1130,рўйхат!$D:$D,$C1082)</f>
        <v/>
      </c>
      <c r="BZ1082" s="36">
        <f>SUMIFS(рўйхат!CK:CK,рўйхат!$CX:$CX,$B$1130,рўйхат!$D:$D,$C1082)</f>
        <v/>
      </c>
      <c r="CA1082" s="35">
        <f>SUMIFS(рўйхат!CL:CL,рўйхат!$CX:$CX,$B$1130,рўйхат!$D:$D,$C1082)</f>
        <v/>
      </c>
      <c r="CB1082" s="36">
        <f>SUMIFS(рўйхат!CM:CM,рўйхат!$CX:$CX,$B$1130,рўйхат!$D:$D,$C1082)</f>
        <v/>
      </c>
      <c r="CC1082" s="35">
        <f>SUMIFS(рўйхат!CN:CN,рўйхат!$CX:$CX,$B$1130,рўйхат!$D:$D,$C1082)</f>
        <v/>
      </c>
      <c r="CD1082" s="36">
        <f>SUMIFS(рўйхат!CO:CO,рўйхат!$CX:$CX,$B$1130,рўйхат!$D:$D,$C1082)</f>
        <v/>
      </c>
      <c r="CE1082" s="77">
        <f>IFERROR(BE1082/(Q1082+BE1082),0)</f>
        <v/>
      </c>
      <c r="CF1082" s="78">
        <f>IFERROR(BF1082/(R1082+BF1082),0)</f>
        <v/>
      </c>
    </row>
    <row r="1083" hidden="1" outlineLevel="1" ht="36.75" customFormat="1" customHeight="1" s="8">
      <c r="A1083" s="39" t="n"/>
      <c r="B1083" s="50" t="n">
        <v>19</v>
      </c>
      <c r="C1083" s="131" t="inlineStr">
        <is>
          <t>Ер қаъридан фойдаланувчи субъектларнинг таҳлили (2024 й)</t>
        </is>
      </c>
      <c r="D1083" s="16" t="n"/>
      <c r="E1083" s="35">
        <f>SUMIFS(рўйхат!F:F,рўйхат!$CX:$CX,$B$1130,рўйхат!$D:$D,$C1083)</f>
        <v/>
      </c>
      <c r="F1083" s="36">
        <f>SUMIFS(рўйхат!G:G,рўйхат!$CX:$CX,$B$1130,рўйхат!$D:$D,$C1083)</f>
        <v/>
      </c>
      <c r="G1083" s="35">
        <f>SUMIFS(рўйхат!H:H,рўйхат!$CX:$CX,$B$1130,рўйхат!$D:$D,$C1083)</f>
        <v/>
      </c>
      <c r="H1083" s="36">
        <f>SUMIFS(рўйхат!I:I,рўйхат!$CX:$CX,$B$1130,рўйхат!$D:$D,$C1083)</f>
        <v/>
      </c>
      <c r="I1083" s="35">
        <f>SUMIFS(рўйхат!J:J,рўйхат!$CX:$CX,$B$1130,рўйхат!$D:$D,$C1083)</f>
        <v/>
      </c>
      <c r="J1083" s="36">
        <f>SUMIFS(рўйхат!K:K,рўйхат!$CX:$CX,$B$1130,рўйхат!$D:$D,$C1083)</f>
        <v/>
      </c>
      <c r="K1083" s="35">
        <f>SUMIFS(рўйхат!L:L,рўйхат!$CX:$CX,$B$1130,рўйхат!$D:$D,$C1083)</f>
        <v/>
      </c>
      <c r="L1083" s="36">
        <f>SUMIFS(рўйхат!M:M,рўйхат!$CX:$CX,$B$1130,рўйхат!$D:$D,$C1083)</f>
        <v/>
      </c>
      <c r="M1083" s="35">
        <f>SUMIFS(рўйхат!N:N,рўйхат!$CX:$CX,$B$1130,рўйхат!$D:$D,$C1083)</f>
        <v/>
      </c>
      <c r="N1083" s="36">
        <f>SUMIFS(рўйхат!O:O,рўйхат!$CX:$CX,$B$1130,рўйхат!$D:$D,$C1083)</f>
        <v/>
      </c>
      <c r="O1083" s="34">
        <f>IFERROR(M1083/E1083,0)</f>
        <v/>
      </c>
      <c r="P1083" s="34">
        <f>IFERROR(N1083/F1083,0)</f>
        <v/>
      </c>
      <c r="Q1083" s="35">
        <f>SUMIFS(рўйхат!P:P,рўйхат!$CX:$CX,$B$1130,рўйхат!$D:$D,$C1083)</f>
        <v/>
      </c>
      <c r="R1083" s="36">
        <f>SUMIFS(рўйхат!Q:Q,рўйхат!$CX:$CX,$B$1130,рўйхат!$D:$D,$C1083)</f>
        <v/>
      </c>
      <c r="S1083" s="35">
        <f>SUMIFS(рўйхат!R:R,рўйхат!$CX:$CX,$B$1130,рўйхат!$D:$D,$C1083)</f>
        <v/>
      </c>
      <c r="T1083" s="36">
        <f>SUMIFS(рўйхат!S:S,рўйхат!$CX:$CX,$B$1130,рўйхат!$D:$D,$C1083)</f>
        <v/>
      </c>
      <c r="U1083" s="35">
        <f>SUMIFS(рўйхат!T:T,рўйхат!$CX:$CX,$B$1130,рўйхат!$D:$D,$C1083)</f>
        <v/>
      </c>
      <c r="V1083" s="36">
        <f>SUMIFS(рўйхат!U:U,рўйхат!$CX:$CX,$B$1130,рўйхат!$D:$D,$C1083)</f>
        <v/>
      </c>
      <c r="W1083" s="35">
        <f>SUMIFS(рўйхат!V:V,рўйхат!$CX:$CX,$B$1130,рўйхат!$D:$D,$C1083)</f>
        <v/>
      </c>
      <c r="X1083" s="36">
        <f>SUMIFS(рўйхат!W:W,рўйхат!$CX:$CX,$B$1130,рўйхат!$D:$D,$C1083)</f>
        <v/>
      </c>
      <c r="Y1083" s="35">
        <f>SUMIFS(рўйхат!X:X,рўйхат!$CX:$CX,$B$1130,рўйхат!$D:$D,$C1083)</f>
        <v/>
      </c>
      <c r="Z1083" s="36">
        <f>SUMIFS(рўйхат!Y:Y,рўйхат!$CX:$CX,$B$1130,рўйхат!$D:$D,$C1083)</f>
        <v/>
      </c>
      <c r="AA1083" s="35">
        <f>SUMIFS(рўйхат!Z:Z,рўйхат!$CX:$CX,$B$1130,рўйхат!$D:$D,$C1083)</f>
        <v/>
      </c>
      <c r="AB1083" s="36">
        <f>SUMIFS(рўйхат!AA:AA,рўйхат!$CX:$CX,$B$1130,рўйхат!$D:$D,$C1083)</f>
        <v/>
      </c>
      <c r="AC1083" s="35">
        <f>SUMIFS(рўйхат!AB:AB,рўйхат!$CX:$CX,$B$1130,рўйхат!$D:$D,$C1083)</f>
        <v/>
      </c>
      <c r="AD1083" s="36">
        <f>SUMIFS(рўйхат!AC:AC,рўйхат!$CX:$CX,$B$1130,рўйхат!$D:$D,$C1083)</f>
        <v/>
      </c>
      <c r="AE1083" s="35">
        <f>SUMIFS(рўйхат!AD:AD,рўйхат!$CX:$CX,$B$1130,рўйхат!$D:$D,$C1083)</f>
        <v/>
      </c>
      <c r="AF1083" s="36">
        <f>SUMIFS(рўйхат!AE:AE,рўйхат!$CX:$CX,$B$1130,рўйхат!$D:$D,$C1083)</f>
        <v/>
      </c>
      <c r="AG1083" s="35">
        <f>SUMIFS(рўйхат!AH:AH,рўйхат!$CX:$CX,$B$1130,рўйхат!$D:$D,$C1083)</f>
        <v/>
      </c>
      <c r="AH1083" s="36">
        <f>SUMIFS(рўйхат!AI:AI,рўйхат!$CX:$CX,$B$1130,рўйхат!$D:$D,$C1083)</f>
        <v/>
      </c>
      <c r="AI1083" s="35">
        <f>SUMIFS(рўйхат!AJ:AJ,рўйхат!$CX:$CX,$B$1130,рўйхат!$D:$D,$C1083)</f>
        <v/>
      </c>
      <c r="AJ1083" s="36">
        <f>SUMIFS(рўйхат!AK:AK,рўйхат!$CX:$CX,$B$1130,рўйхат!$D:$D,$C1083)</f>
        <v/>
      </c>
      <c r="AK1083" s="35">
        <f>SUMIFS(рўйхат!AL:AL,рўйхат!$CX:$CX,$B$1130,рўйхат!$D:$D,$C1083)</f>
        <v/>
      </c>
      <c r="AL1083" s="36">
        <f>SUMIFS(рўйхат!AM:AM,рўйхат!$CX:$CX,$B$1130,рўйхат!$D:$D,$C1083)</f>
        <v/>
      </c>
      <c r="AM1083" s="77">
        <f>IFERROR(Q1083/E1083,0)</f>
        <v/>
      </c>
      <c r="AN1083" s="77">
        <f>IFERROR(R1083/F1083,0)</f>
        <v/>
      </c>
      <c r="AO1083" s="35">
        <f>SUMIFS(рўйхат!AX:AX,рўйхат!$CX:$CX,$B$1130,рўйхат!$D:$D,$C1083)</f>
        <v/>
      </c>
      <c r="AP1083" s="36">
        <f>SUMIFS(рўйхат!AY:AY,рўйхат!$CX:$CX,$B$1130,рўйхат!$D:$D,$C1083)</f>
        <v/>
      </c>
      <c r="AQ1083" s="35">
        <f>SUMIFS(рўйхат!AZ:AZ,рўйхат!$CX:$CX,$B$1130,рўйхат!$D:$D,$C1083)</f>
        <v/>
      </c>
      <c r="AR1083" s="36">
        <f>SUMIFS(рўйхат!BA:BA,рўйхат!$CX:$CX,$B$1130,рўйхат!$D:$D,$C1083)</f>
        <v/>
      </c>
      <c r="AS1083" s="35">
        <f>SUMIFS(рўйхат!BB:BB,рўйхат!$CX:$CX,$B$1130,рўйхат!$D:$D,$C1083)</f>
        <v/>
      </c>
      <c r="AT1083" s="36">
        <f>SUMIFS(рўйхат!BC:BC,рўйхат!$CX:$CX,$B$1130,рўйхат!$D:$D,$C1083)</f>
        <v/>
      </c>
      <c r="AU1083" s="35">
        <f>SUMIFS(рўйхат!BD:BD,рўйхат!$CX:$CX,$B$1130,рўйхат!$D:$D,$C1083)</f>
        <v/>
      </c>
      <c r="AV1083" s="36">
        <f>SUMIFS(рўйхат!BE:BE,рўйхат!$CX:$CX,$B$1130,рўйхат!$D:$D,$C1083)</f>
        <v/>
      </c>
      <c r="AW1083" s="35">
        <f>SUMIFS(рўйхат!BF:BF,рўйхат!$CX:$CX,$B$1130,рўйхат!$D:$D,$C1083)</f>
        <v/>
      </c>
      <c r="AX1083" s="36">
        <f>SUMIFS(рўйхат!BG:BG,рўйхат!$CX:$CX,$B$1130,рўйхат!$D:$D,$C1083)</f>
        <v/>
      </c>
      <c r="AY1083" s="35">
        <f>SUMIFS(рўйхат!BH:BH,рўйхат!$CX:$CX,$B$1130,рўйхат!$D:$D,$C1083)</f>
        <v/>
      </c>
      <c r="AZ1083" s="36">
        <f>SUMIFS(рўйхат!BI:BI,рўйхат!$CX:$CX,$B$1130,рўйхат!$D:$D,$C1083)</f>
        <v/>
      </c>
      <c r="BA1083" s="35">
        <f>SUMIFS(рўйхат!BJ:BJ,рўйхат!$CX:$CX,$B$1130,рўйхат!$D:$D,$C1083)</f>
        <v/>
      </c>
      <c r="BB1083" s="36">
        <f>SUMIFS(рўйхат!BK:BK,рўйхат!$CX:$CX,$B$1130,рўйхат!$D:$D,$C1083)</f>
        <v/>
      </c>
      <c r="BC1083" s="77">
        <f>IFERROR(AO1083/E1083,0)</f>
        <v/>
      </c>
      <c r="BD1083" s="77">
        <f>IFERROR(AP1083/F1083,0)</f>
        <v/>
      </c>
      <c r="BE1083" s="35">
        <f>SUMIFS(рўйхат!BL:BL,рўйхат!$CX:$CX,$B$1130,рўйхат!$D:$D,$C1083)</f>
        <v/>
      </c>
      <c r="BF1083" s="36">
        <f>SUMIFS(рўйхат!BM:BM,рўйхат!$CX:$CX,$B$1130,рўйхат!$D:$D,$C1083)</f>
        <v/>
      </c>
      <c r="BG1083" s="35">
        <f>SUMIFS(рўйхат!BN:BN,рўйхат!$CX:$CX,$B$1130,рўйхат!$D:$D,$C1083)</f>
        <v/>
      </c>
      <c r="BH1083" s="36">
        <f>SUMIFS(рўйхат!BO:BO,рўйхат!$CX:$CX,$B$1130,рўйхат!$D:$D,$C1083)</f>
        <v/>
      </c>
      <c r="BI1083" s="35">
        <f>SUMIFS(рўйхат!BP:BP,рўйхат!$CX:$CX,$B$1130,рўйхат!$D:$D,$C1083)</f>
        <v/>
      </c>
      <c r="BJ1083" s="36">
        <f>SUMIFS(рўйхат!BQ:BQ,рўйхат!$CX:$CX,$B$1130,рўйхат!$D:$D,$C1083)</f>
        <v/>
      </c>
      <c r="BK1083" s="35">
        <f>SUMIFS(рўйхат!BR:BR,рўйхат!$CX:$CX,$B$1130,рўйхат!$D:$D,$C1083)</f>
        <v/>
      </c>
      <c r="BL1083" s="36">
        <f>SUMIFS(рўйхат!BS:BS,рўйхат!$CX:$CX,$B$1130,рўйхат!$D:$D,$C1083)</f>
        <v/>
      </c>
      <c r="BM1083" s="35">
        <f>SUMIFS(рўйхат!BT:BT,рўйхат!$CX:$CX,$B$1130,рўйхат!$D:$D,$C1083)</f>
        <v/>
      </c>
      <c r="BN1083" s="36">
        <f>SUMIFS(рўйхат!BU:BU,рўйхат!$CX:$CX,$B$1130,рўйхат!$D:$D,$C1083)</f>
        <v/>
      </c>
      <c r="BO1083" s="35">
        <f>SUMIFS(рўйхат!BX:BX,рўйхат!$CX:$CX,$B$1130,рўйхат!$D:$D,$C1083)</f>
        <v/>
      </c>
      <c r="BP1083" s="36">
        <f>SUMIFS(рўйхат!BY:BY,рўйхат!$CX:$CX,$B$1130,рўйхат!$D:$D,$C1083)</f>
        <v/>
      </c>
      <c r="BQ1083" s="35">
        <f>SUMIFS(рўйхат!BZ:BZ,рўйхат!$CX:$CX,$B$1130,рўйхат!$D:$D,$C1083)</f>
        <v/>
      </c>
      <c r="BR1083" s="36">
        <f>SUMIFS(рўйхат!CA:CA,рўйхат!$CX:$CX,$B$1130,рўйхат!$D:$D,$C1083)</f>
        <v/>
      </c>
      <c r="BS1083" s="35">
        <f>SUMIFS(рўйхат!CB:CB,рўйхат!$CX:$CX,$B$1130,рўйхат!$D:$D,$C1083)</f>
        <v/>
      </c>
      <c r="BT1083" s="36">
        <f>SUMIFS(рўйхат!CC:CC,рўйхат!$CX:$CX,$B$1130,рўйхат!$D:$D,$C1083)</f>
        <v/>
      </c>
      <c r="BU1083" s="35">
        <f>SUMIFS(рўйхат!CD:CD,рўйхат!$CX:$CX,$B$1130,рўйхат!$D:$D,$C1083)</f>
        <v/>
      </c>
      <c r="BV1083" s="36">
        <f>SUMIFS(рўйхат!CE:CE,рўйхат!$CX:$CX,$B$1130,рўйхат!$D:$D,$C1083)</f>
        <v/>
      </c>
      <c r="BW1083" s="35">
        <f>SUMIFS(рўйхат!CH:CH,рўйхат!$CX:$CX,$B$1130,рўйхат!$D:$D,$C1083)</f>
        <v/>
      </c>
      <c r="BX1083" s="36">
        <f>SUMIFS(рўйхат!CI:CI,рўйхат!$CX:$CX,$B$1130,рўйхат!$D:$D,$C1083)</f>
        <v/>
      </c>
      <c r="BY1083" s="35">
        <f>SUMIFS(рўйхат!CJ:CJ,рўйхат!$CX:$CX,$B$1130,рўйхат!$D:$D,$C1083)</f>
        <v/>
      </c>
      <c r="BZ1083" s="36">
        <f>SUMIFS(рўйхат!CK:CK,рўйхат!$CX:$CX,$B$1130,рўйхат!$D:$D,$C1083)</f>
        <v/>
      </c>
      <c r="CA1083" s="35">
        <f>SUMIFS(рўйхат!CL:CL,рўйхат!$CX:$CX,$B$1130,рўйхат!$D:$D,$C1083)</f>
        <v/>
      </c>
      <c r="CB1083" s="36">
        <f>SUMIFS(рўйхат!CM:CM,рўйхат!$CX:$CX,$B$1130,рўйхат!$D:$D,$C1083)</f>
        <v/>
      </c>
      <c r="CC1083" s="35">
        <f>SUMIFS(рўйхат!CN:CN,рўйхат!$CX:$CX,$B$1130,рўйхат!$D:$D,$C1083)</f>
        <v/>
      </c>
      <c r="CD1083" s="36">
        <f>SUMIFS(рўйхат!CO:CO,рўйхат!$CX:$CX,$B$1130,рўйхат!$D:$D,$C1083)</f>
        <v/>
      </c>
      <c r="CE1083" s="77">
        <f>IFERROR(BE1083/(Q1083+BE1083),0)</f>
        <v/>
      </c>
      <c r="CF1083" s="78">
        <f>IFERROR(BF1083/(R1083+BF1083),0)</f>
        <v/>
      </c>
    </row>
    <row r="1084" hidden="1" outlineLevel="1" ht="36.75" customFormat="1" customHeight="1" s="8">
      <c r="A1084" s="39" t="n"/>
      <c r="B1084" s="50" t="n">
        <v>20</v>
      </c>
      <c r="C1084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084" s="16" t="n"/>
      <c r="E1084" s="35">
        <f>SUMIFS(рўйхат!F:F,рўйхат!$CX:$CX,$B$1130,рўйхат!$D:$D,$C1084)</f>
        <v/>
      </c>
      <c r="F1084" s="36">
        <f>SUMIFS(рўйхат!G:G,рўйхат!$CX:$CX,$B$1130,рўйхат!$D:$D,$C1084)</f>
        <v/>
      </c>
      <c r="G1084" s="35">
        <f>SUMIFS(рўйхат!H:H,рўйхат!$CX:$CX,$B$1130,рўйхат!$D:$D,$C1084)</f>
        <v/>
      </c>
      <c r="H1084" s="36">
        <f>SUMIFS(рўйхат!I:I,рўйхат!$CX:$CX,$B$1130,рўйхат!$D:$D,$C1084)</f>
        <v/>
      </c>
      <c r="I1084" s="35">
        <f>SUMIFS(рўйхат!J:J,рўйхат!$CX:$CX,$B$1130,рўйхат!$D:$D,$C1084)</f>
        <v/>
      </c>
      <c r="J1084" s="36">
        <f>SUMIFS(рўйхат!K:K,рўйхат!$CX:$CX,$B$1130,рўйхат!$D:$D,$C1084)</f>
        <v/>
      </c>
      <c r="K1084" s="35">
        <f>SUMIFS(рўйхат!L:L,рўйхат!$CX:$CX,$B$1130,рўйхат!$D:$D,$C1084)</f>
        <v/>
      </c>
      <c r="L1084" s="36">
        <f>SUMIFS(рўйхат!M:M,рўйхат!$CX:$CX,$B$1130,рўйхат!$D:$D,$C1084)</f>
        <v/>
      </c>
      <c r="M1084" s="35">
        <f>SUMIFS(рўйхат!N:N,рўйхат!$CX:$CX,$B$1130,рўйхат!$D:$D,$C1084)</f>
        <v/>
      </c>
      <c r="N1084" s="36">
        <f>SUMIFS(рўйхат!O:O,рўйхат!$CX:$CX,$B$1130,рўйхат!$D:$D,$C1084)</f>
        <v/>
      </c>
      <c r="O1084" s="34">
        <f>IFERROR(M1084/E1084,0)</f>
        <v/>
      </c>
      <c r="P1084" s="34">
        <f>IFERROR(N1084/F1084,0)</f>
        <v/>
      </c>
      <c r="Q1084" s="35">
        <f>SUMIFS(рўйхат!P:P,рўйхат!$CX:$CX,$B$1130,рўйхат!$D:$D,$C1084)</f>
        <v/>
      </c>
      <c r="R1084" s="36">
        <f>SUMIFS(рўйхат!Q:Q,рўйхат!$CX:$CX,$B$1130,рўйхат!$D:$D,$C1084)</f>
        <v/>
      </c>
      <c r="S1084" s="35">
        <f>SUMIFS(рўйхат!R:R,рўйхат!$CX:$CX,$B$1130,рўйхат!$D:$D,$C1084)</f>
        <v/>
      </c>
      <c r="T1084" s="36">
        <f>SUMIFS(рўйхат!S:S,рўйхат!$CX:$CX,$B$1130,рўйхат!$D:$D,$C1084)</f>
        <v/>
      </c>
      <c r="U1084" s="35">
        <f>SUMIFS(рўйхат!T:T,рўйхат!$CX:$CX,$B$1130,рўйхат!$D:$D,$C1084)</f>
        <v/>
      </c>
      <c r="V1084" s="36">
        <f>SUMIFS(рўйхат!U:U,рўйхат!$CX:$CX,$B$1130,рўйхат!$D:$D,$C1084)</f>
        <v/>
      </c>
      <c r="W1084" s="35">
        <f>SUMIFS(рўйхат!V:V,рўйхат!$CX:$CX,$B$1130,рўйхат!$D:$D,$C1084)</f>
        <v/>
      </c>
      <c r="X1084" s="36">
        <f>SUMIFS(рўйхат!W:W,рўйхат!$CX:$CX,$B$1130,рўйхат!$D:$D,$C1084)</f>
        <v/>
      </c>
      <c r="Y1084" s="35">
        <f>SUMIFS(рўйхат!X:X,рўйхат!$CX:$CX,$B$1130,рўйхат!$D:$D,$C1084)</f>
        <v/>
      </c>
      <c r="Z1084" s="36">
        <f>SUMIFS(рўйхат!Y:Y,рўйхат!$CX:$CX,$B$1130,рўйхат!$D:$D,$C1084)</f>
        <v/>
      </c>
      <c r="AA1084" s="35">
        <f>SUMIFS(рўйхат!Z:Z,рўйхат!$CX:$CX,$B$1130,рўйхат!$D:$D,$C1084)</f>
        <v/>
      </c>
      <c r="AB1084" s="36">
        <f>SUMIFS(рўйхат!AA:AA,рўйхат!$CX:$CX,$B$1130,рўйхат!$D:$D,$C1084)</f>
        <v/>
      </c>
      <c r="AC1084" s="35">
        <f>SUMIFS(рўйхат!AB:AB,рўйхат!$CX:$CX,$B$1130,рўйхат!$D:$D,$C1084)</f>
        <v/>
      </c>
      <c r="AD1084" s="36">
        <f>SUMIFS(рўйхат!AC:AC,рўйхат!$CX:$CX,$B$1130,рўйхат!$D:$D,$C1084)</f>
        <v/>
      </c>
      <c r="AE1084" s="35">
        <f>SUMIFS(рўйхат!AD:AD,рўйхат!$CX:$CX,$B$1130,рўйхат!$D:$D,$C1084)</f>
        <v/>
      </c>
      <c r="AF1084" s="36">
        <f>SUMIFS(рўйхат!AE:AE,рўйхат!$CX:$CX,$B$1130,рўйхат!$D:$D,$C1084)</f>
        <v/>
      </c>
      <c r="AG1084" s="35">
        <f>SUMIFS(рўйхат!AH:AH,рўйхат!$CX:$CX,$B$1130,рўйхат!$D:$D,$C1084)</f>
        <v/>
      </c>
      <c r="AH1084" s="36">
        <f>SUMIFS(рўйхат!AI:AI,рўйхат!$CX:$CX,$B$1130,рўйхат!$D:$D,$C1084)</f>
        <v/>
      </c>
      <c r="AI1084" s="35">
        <f>SUMIFS(рўйхат!AJ:AJ,рўйхат!$CX:$CX,$B$1130,рўйхат!$D:$D,$C1084)</f>
        <v/>
      </c>
      <c r="AJ1084" s="36">
        <f>SUMIFS(рўйхат!AK:AK,рўйхат!$CX:$CX,$B$1130,рўйхат!$D:$D,$C1084)</f>
        <v/>
      </c>
      <c r="AK1084" s="35">
        <f>SUMIFS(рўйхат!AL:AL,рўйхат!$CX:$CX,$B$1130,рўйхат!$D:$D,$C1084)</f>
        <v/>
      </c>
      <c r="AL1084" s="36">
        <f>SUMIFS(рўйхат!AM:AM,рўйхат!$CX:$CX,$B$1130,рўйхат!$D:$D,$C1084)</f>
        <v/>
      </c>
      <c r="AM1084" s="77">
        <f>IFERROR(Q1084/E1084,0)</f>
        <v/>
      </c>
      <c r="AN1084" s="77">
        <f>IFERROR(R1084/F1084,0)</f>
        <v/>
      </c>
      <c r="AO1084" s="35">
        <f>SUMIFS(рўйхат!AX:AX,рўйхат!$CX:$CX,$B$1130,рўйхат!$D:$D,$C1084)</f>
        <v/>
      </c>
      <c r="AP1084" s="36">
        <f>SUMIFS(рўйхат!AY:AY,рўйхат!$CX:$CX,$B$1130,рўйхат!$D:$D,$C1084)</f>
        <v/>
      </c>
      <c r="AQ1084" s="35">
        <f>SUMIFS(рўйхат!AZ:AZ,рўйхат!$CX:$CX,$B$1130,рўйхат!$D:$D,$C1084)</f>
        <v/>
      </c>
      <c r="AR1084" s="36">
        <f>SUMIFS(рўйхат!BA:BA,рўйхат!$CX:$CX,$B$1130,рўйхат!$D:$D,$C1084)</f>
        <v/>
      </c>
      <c r="AS1084" s="35">
        <f>SUMIFS(рўйхат!BB:BB,рўйхат!$CX:$CX,$B$1130,рўйхат!$D:$D,$C1084)</f>
        <v/>
      </c>
      <c r="AT1084" s="36">
        <f>SUMIFS(рўйхат!BC:BC,рўйхат!$CX:$CX,$B$1130,рўйхат!$D:$D,$C1084)</f>
        <v/>
      </c>
      <c r="AU1084" s="35">
        <f>SUMIFS(рўйхат!BD:BD,рўйхат!$CX:$CX,$B$1130,рўйхат!$D:$D,$C1084)</f>
        <v/>
      </c>
      <c r="AV1084" s="36">
        <f>SUMIFS(рўйхат!BE:BE,рўйхат!$CX:$CX,$B$1130,рўйхат!$D:$D,$C1084)</f>
        <v/>
      </c>
      <c r="AW1084" s="35">
        <f>SUMIFS(рўйхат!BF:BF,рўйхат!$CX:$CX,$B$1130,рўйхат!$D:$D,$C1084)</f>
        <v/>
      </c>
      <c r="AX1084" s="36">
        <f>SUMIFS(рўйхат!BG:BG,рўйхат!$CX:$CX,$B$1130,рўйхат!$D:$D,$C1084)</f>
        <v/>
      </c>
      <c r="AY1084" s="35">
        <f>SUMIFS(рўйхат!BH:BH,рўйхат!$CX:$CX,$B$1130,рўйхат!$D:$D,$C1084)</f>
        <v/>
      </c>
      <c r="AZ1084" s="36">
        <f>SUMIFS(рўйхат!BI:BI,рўйхат!$CX:$CX,$B$1130,рўйхат!$D:$D,$C1084)</f>
        <v/>
      </c>
      <c r="BA1084" s="35">
        <f>SUMIFS(рўйхат!BJ:BJ,рўйхат!$CX:$CX,$B$1130,рўйхат!$D:$D,$C1084)</f>
        <v/>
      </c>
      <c r="BB1084" s="36">
        <f>SUMIFS(рўйхат!BK:BK,рўйхат!$CX:$CX,$B$1130,рўйхат!$D:$D,$C1084)</f>
        <v/>
      </c>
      <c r="BC1084" s="77">
        <f>IFERROR(AO1084/E1084,0)</f>
        <v/>
      </c>
      <c r="BD1084" s="77">
        <f>IFERROR(AP1084/F1084,0)</f>
        <v/>
      </c>
      <c r="BE1084" s="35">
        <f>SUMIFS(рўйхат!BL:BL,рўйхат!$CX:$CX,$B$1130,рўйхат!$D:$D,$C1084)</f>
        <v/>
      </c>
      <c r="BF1084" s="36">
        <f>SUMIFS(рўйхат!BM:BM,рўйхат!$CX:$CX,$B$1130,рўйхат!$D:$D,$C1084)</f>
        <v/>
      </c>
      <c r="BG1084" s="35">
        <f>SUMIFS(рўйхат!BN:BN,рўйхат!$CX:$CX,$B$1130,рўйхат!$D:$D,$C1084)</f>
        <v/>
      </c>
      <c r="BH1084" s="36">
        <f>SUMIFS(рўйхат!BO:BO,рўйхат!$CX:$CX,$B$1130,рўйхат!$D:$D,$C1084)</f>
        <v/>
      </c>
      <c r="BI1084" s="35">
        <f>SUMIFS(рўйхат!BP:BP,рўйхат!$CX:$CX,$B$1130,рўйхат!$D:$D,$C1084)</f>
        <v/>
      </c>
      <c r="BJ1084" s="36">
        <f>SUMIFS(рўйхат!BQ:BQ,рўйхат!$CX:$CX,$B$1130,рўйхат!$D:$D,$C1084)</f>
        <v/>
      </c>
      <c r="BK1084" s="35">
        <f>SUMIFS(рўйхат!BR:BR,рўйхат!$CX:$CX,$B$1130,рўйхат!$D:$D,$C1084)</f>
        <v/>
      </c>
      <c r="BL1084" s="36">
        <f>SUMIFS(рўйхат!BS:BS,рўйхат!$CX:$CX,$B$1130,рўйхат!$D:$D,$C1084)</f>
        <v/>
      </c>
      <c r="BM1084" s="35">
        <f>SUMIFS(рўйхат!BT:BT,рўйхат!$CX:$CX,$B$1130,рўйхат!$D:$D,$C1084)</f>
        <v/>
      </c>
      <c r="BN1084" s="36">
        <f>SUMIFS(рўйхат!BU:BU,рўйхат!$CX:$CX,$B$1130,рўйхат!$D:$D,$C1084)</f>
        <v/>
      </c>
      <c r="BO1084" s="35">
        <f>SUMIFS(рўйхат!BX:BX,рўйхат!$CX:$CX,$B$1130,рўйхат!$D:$D,$C1084)</f>
        <v/>
      </c>
      <c r="BP1084" s="36">
        <f>SUMIFS(рўйхат!BY:BY,рўйхат!$CX:$CX,$B$1130,рўйхат!$D:$D,$C1084)</f>
        <v/>
      </c>
      <c r="BQ1084" s="35">
        <f>SUMIFS(рўйхат!BZ:BZ,рўйхат!$CX:$CX,$B$1130,рўйхат!$D:$D,$C1084)</f>
        <v/>
      </c>
      <c r="BR1084" s="36">
        <f>SUMIFS(рўйхат!CA:CA,рўйхат!$CX:$CX,$B$1130,рўйхат!$D:$D,$C1084)</f>
        <v/>
      </c>
      <c r="BS1084" s="35">
        <f>SUMIFS(рўйхат!CB:CB,рўйхат!$CX:$CX,$B$1130,рўйхат!$D:$D,$C1084)</f>
        <v/>
      </c>
      <c r="BT1084" s="36">
        <f>SUMIFS(рўйхат!CC:CC,рўйхат!$CX:$CX,$B$1130,рўйхат!$D:$D,$C1084)</f>
        <v/>
      </c>
      <c r="BU1084" s="35">
        <f>SUMIFS(рўйхат!CD:CD,рўйхат!$CX:$CX,$B$1130,рўйхат!$D:$D,$C1084)</f>
        <v/>
      </c>
      <c r="BV1084" s="36">
        <f>SUMIFS(рўйхат!CE:CE,рўйхат!$CX:$CX,$B$1130,рўйхат!$D:$D,$C1084)</f>
        <v/>
      </c>
      <c r="BW1084" s="35">
        <f>SUMIFS(рўйхат!CH:CH,рўйхат!$CX:$CX,$B$1130,рўйхат!$D:$D,$C1084)</f>
        <v/>
      </c>
      <c r="BX1084" s="36">
        <f>SUMIFS(рўйхат!CI:CI,рўйхат!$CX:$CX,$B$1130,рўйхат!$D:$D,$C1084)</f>
        <v/>
      </c>
      <c r="BY1084" s="35">
        <f>SUMIFS(рўйхат!CJ:CJ,рўйхат!$CX:$CX,$B$1130,рўйхат!$D:$D,$C1084)</f>
        <v/>
      </c>
      <c r="BZ1084" s="36">
        <f>SUMIFS(рўйхат!CK:CK,рўйхат!$CX:$CX,$B$1130,рўйхат!$D:$D,$C1084)</f>
        <v/>
      </c>
      <c r="CA1084" s="35">
        <f>SUMIFS(рўйхат!CL:CL,рўйхат!$CX:$CX,$B$1130,рўйхат!$D:$D,$C1084)</f>
        <v/>
      </c>
      <c r="CB1084" s="36">
        <f>SUMIFS(рўйхат!CM:CM,рўйхат!$CX:$CX,$B$1130,рўйхат!$D:$D,$C1084)</f>
        <v/>
      </c>
      <c r="CC1084" s="35">
        <f>SUMIFS(рўйхат!CN:CN,рўйхат!$CX:$CX,$B$1130,рўйхат!$D:$D,$C1084)</f>
        <v/>
      </c>
      <c r="CD1084" s="36">
        <f>SUMIFS(рўйхат!CO:CO,рўйхат!$CX:$CX,$B$1130,рўйхат!$D:$D,$C1084)</f>
        <v/>
      </c>
      <c r="CE1084" s="77">
        <f>IFERROR(BE1084/(Q1084+BE1084),0)</f>
        <v/>
      </c>
      <c r="CF1084" s="78">
        <f>IFERROR(BF1084/(R1084+BF1084),0)</f>
        <v/>
      </c>
    </row>
    <row r="1085" hidden="1" outlineLevel="1" ht="36.75" customFormat="1" customHeight="1" s="8">
      <c r="A1085" s="39" t="n"/>
      <c r="B1085" s="50" t="n">
        <v>21</v>
      </c>
      <c r="C1085" s="131" t="inlineStr">
        <is>
          <t>Импорт маҳсулотлари таҳлили</t>
        </is>
      </c>
      <c r="D1085" s="16" t="n"/>
      <c r="E1085" s="35">
        <f>SUMIFS(рўйхат!F:F,рўйхат!$CX:$CX,$B$1130,рўйхат!$D:$D,$C1085)</f>
        <v/>
      </c>
      <c r="F1085" s="36">
        <f>SUMIFS(рўйхат!G:G,рўйхат!$CX:$CX,$B$1130,рўйхат!$D:$D,$C1085)</f>
        <v/>
      </c>
      <c r="G1085" s="35">
        <f>SUMIFS(рўйхат!H:H,рўйхат!$CX:$CX,$B$1130,рўйхат!$D:$D,$C1085)</f>
        <v/>
      </c>
      <c r="H1085" s="36">
        <f>SUMIFS(рўйхат!I:I,рўйхат!$CX:$CX,$B$1130,рўйхат!$D:$D,$C1085)</f>
        <v/>
      </c>
      <c r="I1085" s="35">
        <f>SUMIFS(рўйхат!J:J,рўйхат!$CX:$CX,$B$1130,рўйхат!$D:$D,$C1085)</f>
        <v/>
      </c>
      <c r="J1085" s="36">
        <f>SUMIFS(рўйхат!K:K,рўйхат!$CX:$CX,$B$1130,рўйхат!$D:$D,$C1085)</f>
        <v/>
      </c>
      <c r="K1085" s="35">
        <f>SUMIFS(рўйхат!L:L,рўйхат!$CX:$CX,$B$1130,рўйхат!$D:$D,$C1085)</f>
        <v/>
      </c>
      <c r="L1085" s="36">
        <f>SUMIFS(рўйхат!M:M,рўйхат!$CX:$CX,$B$1130,рўйхат!$D:$D,$C1085)</f>
        <v/>
      </c>
      <c r="M1085" s="35">
        <f>SUMIFS(рўйхат!N:N,рўйхат!$CX:$CX,$B$1130,рўйхат!$D:$D,$C1085)</f>
        <v/>
      </c>
      <c r="N1085" s="36">
        <f>SUMIFS(рўйхат!O:O,рўйхат!$CX:$CX,$B$1130,рўйхат!$D:$D,$C1085)</f>
        <v/>
      </c>
      <c r="O1085" s="34">
        <f>IFERROR(M1085/E1085,0)</f>
        <v/>
      </c>
      <c r="P1085" s="34">
        <f>IFERROR(N1085/F1085,0)</f>
        <v/>
      </c>
      <c r="Q1085" s="35">
        <f>SUMIFS(рўйхат!P:P,рўйхат!$CX:$CX,$B$1130,рўйхат!$D:$D,$C1085)</f>
        <v/>
      </c>
      <c r="R1085" s="36">
        <f>SUMIFS(рўйхат!Q:Q,рўйхат!$CX:$CX,$B$1130,рўйхат!$D:$D,$C1085)</f>
        <v/>
      </c>
      <c r="S1085" s="35">
        <f>SUMIFS(рўйхат!R:R,рўйхат!$CX:$CX,$B$1130,рўйхат!$D:$D,$C1085)</f>
        <v/>
      </c>
      <c r="T1085" s="36">
        <f>SUMIFS(рўйхат!S:S,рўйхат!$CX:$CX,$B$1130,рўйхат!$D:$D,$C1085)</f>
        <v/>
      </c>
      <c r="U1085" s="35">
        <f>SUMIFS(рўйхат!T:T,рўйхат!$CX:$CX,$B$1130,рўйхат!$D:$D,$C1085)</f>
        <v/>
      </c>
      <c r="V1085" s="36">
        <f>SUMIFS(рўйхат!U:U,рўйхат!$CX:$CX,$B$1130,рўйхат!$D:$D,$C1085)</f>
        <v/>
      </c>
      <c r="W1085" s="35">
        <f>SUMIFS(рўйхат!V:V,рўйхат!$CX:$CX,$B$1130,рўйхат!$D:$D,$C1085)</f>
        <v/>
      </c>
      <c r="X1085" s="36">
        <f>SUMIFS(рўйхат!W:W,рўйхат!$CX:$CX,$B$1130,рўйхат!$D:$D,$C1085)</f>
        <v/>
      </c>
      <c r="Y1085" s="35">
        <f>SUMIFS(рўйхат!X:X,рўйхат!$CX:$CX,$B$1130,рўйхат!$D:$D,$C1085)</f>
        <v/>
      </c>
      <c r="Z1085" s="36">
        <f>SUMIFS(рўйхат!Y:Y,рўйхат!$CX:$CX,$B$1130,рўйхат!$D:$D,$C1085)</f>
        <v/>
      </c>
      <c r="AA1085" s="35">
        <f>SUMIFS(рўйхат!Z:Z,рўйхат!$CX:$CX,$B$1130,рўйхат!$D:$D,$C1085)</f>
        <v/>
      </c>
      <c r="AB1085" s="36">
        <f>SUMIFS(рўйхат!AA:AA,рўйхат!$CX:$CX,$B$1130,рўйхат!$D:$D,$C1085)</f>
        <v/>
      </c>
      <c r="AC1085" s="35">
        <f>SUMIFS(рўйхат!AB:AB,рўйхат!$CX:$CX,$B$1130,рўйхат!$D:$D,$C1085)</f>
        <v/>
      </c>
      <c r="AD1085" s="36">
        <f>SUMIFS(рўйхат!AC:AC,рўйхат!$CX:$CX,$B$1130,рўйхат!$D:$D,$C1085)</f>
        <v/>
      </c>
      <c r="AE1085" s="35">
        <f>SUMIFS(рўйхат!AD:AD,рўйхат!$CX:$CX,$B$1130,рўйхат!$D:$D,$C1085)</f>
        <v/>
      </c>
      <c r="AF1085" s="36">
        <f>SUMIFS(рўйхат!AE:AE,рўйхат!$CX:$CX,$B$1130,рўйхат!$D:$D,$C1085)</f>
        <v/>
      </c>
      <c r="AG1085" s="35">
        <f>SUMIFS(рўйхат!AH:AH,рўйхат!$CX:$CX,$B$1130,рўйхат!$D:$D,$C1085)</f>
        <v/>
      </c>
      <c r="AH1085" s="36">
        <f>SUMIFS(рўйхат!AI:AI,рўйхат!$CX:$CX,$B$1130,рўйхат!$D:$D,$C1085)</f>
        <v/>
      </c>
      <c r="AI1085" s="35">
        <f>SUMIFS(рўйхат!AJ:AJ,рўйхат!$CX:$CX,$B$1130,рўйхат!$D:$D,$C1085)</f>
        <v/>
      </c>
      <c r="AJ1085" s="36">
        <f>SUMIFS(рўйхат!AK:AK,рўйхат!$CX:$CX,$B$1130,рўйхат!$D:$D,$C1085)</f>
        <v/>
      </c>
      <c r="AK1085" s="35">
        <f>SUMIFS(рўйхат!AL:AL,рўйхат!$CX:$CX,$B$1130,рўйхат!$D:$D,$C1085)</f>
        <v/>
      </c>
      <c r="AL1085" s="36">
        <f>SUMIFS(рўйхат!AM:AM,рўйхат!$CX:$CX,$B$1130,рўйхат!$D:$D,$C1085)</f>
        <v/>
      </c>
      <c r="AM1085" s="77">
        <f>IFERROR(Q1085/E1085,0)</f>
        <v/>
      </c>
      <c r="AN1085" s="77">
        <f>IFERROR(R1085/F1085,0)</f>
        <v/>
      </c>
      <c r="AO1085" s="35">
        <f>SUMIFS(рўйхат!AX:AX,рўйхат!$CX:$CX,$B$1130,рўйхат!$D:$D,$C1085)</f>
        <v/>
      </c>
      <c r="AP1085" s="36">
        <f>SUMIFS(рўйхат!AY:AY,рўйхат!$CX:$CX,$B$1130,рўйхат!$D:$D,$C1085)</f>
        <v/>
      </c>
      <c r="AQ1085" s="35">
        <f>SUMIFS(рўйхат!AZ:AZ,рўйхат!$CX:$CX,$B$1130,рўйхат!$D:$D,$C1085)</f>
        <v/>
      </c>
      <c r="AR1085" s="36">
        <f>SUMIFS(рўйхат!BA:BA,рўйхат!$CX:$CX,$B$1130,рўйхат!$D:$D,$C1085)</f>
        <v/>
      </c>
      <c r="AS1085" s="35">
        <f>SUMIFS(рўйхат!BB:BB,рўйхат!$CX:$CX,$B$1130,рўйхат!$D:$D,$C1085)</f>
        <v/>
      </c>
      <c r="AT1085" s="36">
        <f>SUMIFS(рўйхат!BC:BC,рўйхат!$CX:$CX,$B$1130,рўйхат!$D:$D,$C1085)</f>
        <v/>
      </c>
      <c r="AU1085" s="35">
        <f>SUMIFS(рўйхат!BD:BD,рўйхат!$CX:$CX,$B$1130,рўйхат!$D:$D,$C1085)</f>
        <v/>
      </c>
      <c r="AV1085" s="36">
        <f>SUMIFS(рўйхат!BE:BE,рўйхат!$CX:$CX,$B$1130,рўйхат!$D:$D,$C1085)</f>
        <v/>
      </c>
      <c r="AW1085" s="35">
        <f>SUMIFS(рўйхат!BF:BF,рўйхат!$CX:$CX,$B$1130,рўйхат!$D:$D,$C1085)</f>
        <v/>
      </c>
      <c r="AX1085" s="36">
        <f>SUMIFS(рўйхат!BG:BG,рўйхат!$CX:$CX,$B$1130,рўйхат!$D:$D,$C1085)</f>
        <v/>
      </c>
      <c r="AY1085" s="35">
        <f>SUMIFS(рўйхат!BH:BH,рўйхат!$CX:$CX,$B$1130,рўйхат!$D:$D,$C1085)</f>
        <v/>
      </c>
      <c r="AZ1085" s="36">
        <f>SUMIFS(рўйхат!BI:BI,рўйхат!$CX:$CX,$B$1130,рўйхат!$D:$D,$C1085)</f>
        <v/>
      </c>
      <c r="BA1085" s="35">
        <f>SUMIFS(рўйхат!BJ:BJ,рўйхат!$CX:$CX,$B$1130,рўйхат!$D:$D,$C1085)</f>
        <v/>
      </c>
      <c r="BB1085" s="36">
        <f>SUMIFS(рўйхат!BK:BK,рўйхат!$CX:$CX,$B$1130,рўйхат!$D:$D,$C1085)</f>
        <v/>
      </c>
      <c r="BC1085" s="77">
        <f>IFERROR(AO1085/E1085,0)</f>
        <v/>
      </c>
      <c r="BD1085" s="77">
        <f>IFERROR(AP1085/F1085,0)</f>
        <v/>
      </c>
      <c r="BE1085" s="35">
        <f>SUMIFS(рўйхат!BL:BL,рўйхат!$CX:$CX,$B$1130,рўйхат!$D:$D,$C1085)</f>
        <v/>
      </c>
      <c r="BF1085" s="36">
        <f>SUMIFS(рўйхат!BM:BM,рўйхат!$CX:$CX,$B$1130,рўйхат!$D:$D,$C1085)</f>
        <v/>
      </c>
      <c r="BG1085" s="35">
        <f>SUMIFS(рўйхат!BN:BN,рўйхат!$CX:$CX,$B$1130,рўйхат!$D:$D,$C1085)</f>
        <v/>
      </c>
      <c r="BH1085" s="36">
        <f>SUMIFS(рўйхат!BO:BO,рўйхат!$CX:$CX,$B$1130,рўйхат!$D:$D,$C1085)</f>
        <v/>
      </c>
      <c r="BI1085" s="35">
        <f>SUMIFS(рўйхат!BP:BP,рўйхат!$CX:$CX,$B$1130,рўйхат!$D:$D,$C1085)</f>
        <v/>
      </c>
      <c r="BJ1085" s="36">
        <f>SUMIFS(рўйхат!BQ:BQ,рўйхат!$CX:$CX,$B$1130,рўйхат!$D:$D,$C1085)</f>
        <v/>
      </c>
      <c r="BK1085" s="35">
        <f>SUMIFS(рўйхат!BR:BR,рўйхат!$CX:$CX,$B$1130,рўйхат!$D:$D,$C1085)</f>
        <v/>
      </c>
      <c r="BL1085" s="36">
        <f>SUMIFS(рўйхат!BS:BS,рўйхат!$CX:$CX,$B$1130,рўйхат!$D:$D,$C1085)</f>
        <v/>
      </c>
      <c r="BM1085" s="35">
        <f>SUMIFS(рўйхат!BT:BT,рўйхат!$CX:$CX,$B$1130,рўйхат!$D:$D,$C1085)</f>
        <v/>
      </c>
      <c r="BN1085" s="36">
        <f>SUMIFS(рўйхат!BU:BU,рўйхат!$CX:$CX,$B$1130,рўйхат!$D:$D,$C1085)</f>
        <v/>
      </c>
      <c r="BO1085" s="35">
        <f>SUMIFS(рўйхат!BX:BX,рўйхат!$CX:$CX,$B$1130,рўйхат!$D:$D,$C1085)</f>
        <v/>
      </c>
      <c r="BP1085" s="36">
        <f>SUMIFS(рўйхат!BY:BY,рўйхат!$CX:$CX,$B$1130,рўйхат!$D:$D,$C1085)</f>
        <v/>
      </c>
      <c r="BQ1085" s="35">
        <f>SUMIFS(рўйхат!BZ:BZ,рўйхат!$CX:$CX,$B$1130,рўйхат!$D:$D,$C1085)</f>
        <v/>
      </c>
      <c r="BR1085" s="36">
        <f>SUMIFS(рўйхат!CA:CA,рўйхат!$CX:$CX,$B$1130,рўйхат!$D:$D,$C1085)</f>
        <v/>
      </c>
      <c r="BS1085" s="35">
        <f>SUMIFS(рўйхат!CB:CB,рўйхат!$CX:$CX,$B$1130,рўйхат!$D:$D,$C1085)</f>
        <v/>
      </c>
      <c r="BT1085" s="36">
        <f>SUMIFS(рўйхат!CC:CC,рўйхат!$CX:$CX,$B$1130,рўйхат!$D:$D,$C1085)</f>
        <v/>
      </c>
      <c r="BU1085" s="35">
        <f>SUMIFS(рўйхат!CD:CD,рўйхат!$CX:$CX,$B$1130,рўйхат!$D:$D,$C1085)</f>
        <v/>
      </c>
      <c r="BV1085" s="36">
        <f>SUMIFS(рўйхат!CE:CE,рўйхат!$CX:$CX,$B$1130,рўйхат!$D:$D,$C1085)</f>
        <v/>
      </c>
      <c r="BW1085" s="35">
        <f>SUMIFS(рўйхат!CH:CH,рўйхат!$CX:$CX,$B$1130,рўйхат!$D:$D,$C1085)</f>
        <v/>
      </c>
      <c r="BX1085" s="36">
        <f>SUMIFS(рўйхат!CI:CI,рўйхат!$CX:$CX,$B$1130,рўйхат!$D:$D,$C1085)</f>
        <v/>
      </c>
      <c r="BY1085" s="35">
        <f>SUMIFS(рўйхат!CJ:CJ,рўйхат!$CX:$CX,$B$1130,рўйхат!$D:$D,$C1085)</f>
        <v/>
      </c>
      <c r="BZ1085" s="36">
        <f>SUMIFS(рўйхат!CK:CK,рўйхат!$CX:$CX,$B$1130,рўйхат!$D:$D,$C1085)</f>
        <v/>
      </c>
      <c r="CA1085" s="35">
        <f>SUMIFS(рўйхат!CL:CL,рўйхат!$CX:$CX,$B$1130,рўйхат!$D:$D,$C1085)</f>
        <v/>
      </c>
      <c r="CB1085" s="36">
        <f>SUMIFS(рўйхат!CM:CM,рўйхат!$CX:$CX,$B$1130,рўйхат!$D:$D,$C1085)</f>
        <v/>
      </c>
      <c r="CC1085" s="35">
        <f>SUMIFS(рўйхат!CN:CN,рўйхат!$CX:$CX,$B$1130,рўйхат!$D:$D,$C1085)</f>
        <v/>
      </c>
      <c r="CD1085" s="36">
        <f>SUMIFS(рўйхат!CO:CO,рўйхат!$CX:$CX,$B$1130,рўйхат!$D:$D,$C1085)</f>
        <v/>
      </c>
      <c r="CE1085" s="77">
        <f>IFERROR(BE1085/(Q1085+BE1085),0)</f>
        <v/>
      </c>
      <c r="CF1085" s="78">
        <f>IFERROR(BF1085/(R1085+BF1085),0)</f>
        <v/>
      </c>
    </row>
    <row r="1086" hidden="1" outlineLevel="1" ht="36.75" customFormat="1" customHeight="1" s="8">
      <c r="A1086" s="39" t="n"/>
      <c r="B1086" s="50" t="n">
        <v>22</v>
      </c>
      <c r="C1086" s="131" t="inlineStr">
        <is>
          <t>Иш жойига эга бўлган фуқароларга "Жамоат ишлари жамғармаси"дан маблағлар  тўланиши</t>
        </is>
      </c>
      <c r="D1086" s="16" t="n"/>
      <c r="E1086" s="35">
        <f>SUMIFS(рўйхат!F:F,рўйхат!$CX:$CX,$B$1130,рўйхат!$D:$D,$C1086)</f>
        <v/>
      </c>
      <c r="F1086" s="36">
        <f>SUMIFS(рўйхат!G:G,рўйхат!$CX:$CX,$B$1130,рўйхат!$D:$D,$C1086)</f>
        <v/>
      </c>
      <c r="G1086" s="35">
        <f>SUMIFS(рўйхат!H:H,рўйхат!$CX:$CX,$B$1130,рўйхат!$D:$D,$C1086)</f>
        <v/>
      </c>
      <c r="H1086" s="36">
        <f>SUMIFS(рўйхат!I:I,рўйхат!$CX:$CX,$B$1130,рўйхат!$D:$D,$C1086)</f>
        <v/>
      </c>
      <c r="I1086" s="35">
        <f>SUMIFS(рўйхат!J:J,рўйхат!$CX:$CX,$B$1130,рўйхат!$D:$D,$C1086)</f>
        <v/>
      </c>
      <c r="J1086" s="36">
        <f>SUMIFS(рўйхат!K:K,рўйхат!$CX:$CX,$B$1130,рўйхат!$D:$D,$C1086)</f>
        <v/>
      </c>
      <c r="K1086" s="35">
        <f>SUMIFS(рўйхат!L:L,рўйхат!$CX:$CX,$B$1130,рўйхат!$D:$D,$C1086)</f>
        <v/>
      </c>
      <c r="L1086" s="36">
        <f>SUMIFS(рўйхат!M:M,рўйхат!$CX:$CX,$B$1130,рўйхат!$D:$D,$C1086)</f>
        <v/>
      </c>
      <c r="M1086" s="35">
        <f>SUMIFS(рўйхат!N:N,рўйхат!$CX:$CX,$B$1130,рўйхат!$D:$D,$C1086)</f>
        <v/>
      </c>
      <c r="N1086" s="36">
        <f>SUMIFS(рўйхат!O:O,рўйхат!$CX:$CX,$B$1130,рўйхат!$D:$D,$C1086)</f>
        <v/>
      </c>
      <c r="O1086" s="34">
        <f>IFERROR(M1086/E1086,0)</f>
        <v/>
      </c>
      <c r="P1086" s="34">
        <f>IFERROR(N1086/F1086,0)</f>
        <v/>
      </c>
      <c r="Q1086" s="35">
        <f>SUMIFS(рўйхат!P:P,рўйхат!$CX:$CX,$B$1130,рўйхат!$D:$D,$C1086)</f>
        <v/>
      </c>
      <c r="R1086" s="36">
        <f>SUMIFS(рўйхат!Q:Q,рўйхат!$CX:$CX,$B$1130,рўйхат!$D:$D,$C1086)</f>
        <v/>
      </c>
      <c r="S1086" s="35">
        <f>SUMIFS(рўйхат!R:R,рўйхат!$CX:$CX,$B$1130,рўйхат!$D:$D,$C1086)</f>
        <v/>
      </c>
      <c r="T1086" s="36">
        <f>SUMIFS(рўйхат!S:S,рўйхат!$CX:$CX,$B$1130,рўйхат!$D:$D,$C1086)</f>
        <v/>
      </c>
      <c r="U1086" s="35">
        <f>SUMIFS(рўйхат!T:T,рўйхат!$CX:$CX,$B$1130,рўйхат!$D:$D,$C1086)</f>
        <v/>
      </c>
      <c r="V1086" s="36">
        <f>SUMIFS(рўйхат!U:U,рўйхат!$CX:$CX,$B$1130,рўйхат!$D:$D,$C1086)</f>
        <v/>
      </c>
      <c r="W1086" s="35">
        <f>SUMIFS(рўйхат!V:V,рўйхат!$CX:$CX,$B$1130,рўйхат!$D:$D,$C1086)</f>
        <v/>
      </c>
      <c r="X1086" s="36">
        <f>SUMIFS(рўйхат!W:W,рўйхат!$CX:$CX,$B$1130,рўйхат!$D:$D,$C1086)</f>
        <v/>
      </c>
      <c r="Y1086" s="35">
        <f>SUMIFS(рўйхат!X:X,рўйхат!$CX:$CX,$B$1130,рўйхат!$D:$D,$C1086)</f>
        <v/>
      </c>
      <c r="Z1086" s="36">
        <f>SUMIFS(рўйхат!Y:Y,рўйхат!$CX:$CX,$B$1130,рўйхат!$D:$D,$C1086)</f>
        <v/>
      </c>
      <c r="AA1086" s="35">
        <f>SUMIFS(рўйхат!Z:Z,рўйхат!$CX:$CX,$B$1130,рўйхат!$D:$D,$C1086)</f>
        <v/>
      </c>
      <c r="AB1086" s="36">
        <f>SUMIFS(рўйхат!AA:AA,рўйхат!$CX:$CX,$B$1130,рўйхат!$D:$D,$C1086)</f>
        <v/>
      </c>
      <c r="AC1086" s="35">
        <f>SUMIFS(рўйхат!AB:AB,рўйхат!$CX:$CX,$B$1130,рўйхат!$D:$D,$C1086)</f>
        <v/>
      </c>
      <c r="AD1086" s="36">
        <f>SUMIFS(рўйхат!AC:AC,рўйхат!$CX:$CX,$B$1130,рўйхат!$D:$D,$C1086)</f>
        <v/>
      </c>
      <c r="AE1086" s="35">
        <f>SUMIFS(рўйхат!AD:AD,рўйхат!$CX:$CX,$B$1130,рўйхат!$D:$D,$C1086)</f>
        <v/>
      </c>
      <c r="AF1086" s="36">
        <f>SUMIFS(рўйхат!AE:AE,рўйхат!$CX:$CX,$B$1130,рўйхат!$D:$D,$C1086)</f>
        <v/>
      </c>
      <c r="AG1086" s="35">
        <f>SUMIFS(рўйхат!AH:AH,рўйхат!$CX:$CX,$B$1130,рўйхат!$D:$D,$C1086)</f>
        <v/>
      </c>
      <c r="AH1086" s="36">
        <f>SUMIFS(рўйхат!AI:AI,рўйхат!$CX:$CX,$B$1130,рўйхат!$D:$D,$C1086)</f>
        <v/>
      </c>
      <c r="AI1086" s="35">
        <f>SUMIFS(рўйхат!AJ:AJ,рўйхат!$CX:$CX,$B$1130,рўйхат!$D:$D,$C1086)</f>
        <v/>
      </c>
      <c r="AJ1086" s="36">
        <f>SUMIFS(рўйхат!AK:AK,рўйхат!$CX:$CX,$B$1130,рўйхат!$D:$D,$C1086)</f>
        <v/>
      </c>
      <c r="AK1086" s="35">
        <f>SUMIFS(рўйхат!AL:AL,рўйхат!$CX:$CX,$B$1130,рўйхат!$D:$D,$C1086)</f>
        <v/>
      </c>
      <c r="AL1086" s="36">
        <f>SUMIFS(рўйхат!AM:AM,рўйхат!$CX:$CX,$B$1130,рўйхат!$D:$D,$C1086)</f>
        <v/>
      </c>
      <c r="AM1086" s="77">
        <f>IFERROR(Q1086/E1086,0)</f>
        <v/>
      </c>
      <c r="AN1086" s="77">
        <f>IFERROR(R1086/F1086,0)</f>
        <v/>
      </c>
      <c r="AO1086" s="35">
        <f>SUMIFS(рўйхат!AX:AX,рўйхат!$CX:$CX,$B$1130,рўйхат!$D:$D,$C1086)</f>
        <v/>
      </c>
      <c r="AP1086" s="36">
        <f>SUMIFS(рўйхат!AY:AY,рўйхат!$CX:$CX,$B$1130,рўйхат!$D:$D,$C1086)</f>
        <v/>
      </c>
      <c r="AQ1086" s="35">
        <f>SUMIFS(рўйхат!AZ:AZ,рўйхат!$CX:$CX,$B$1130,рўйхат!$D:$D,$C1086)</f>
        <v/>
      </c>
      <c r="AR1086" s="36">
        <f>SUMIFS(рўйхат!BA:BA,рўйхат!$CX:$CX,$B$1130,рўйхат!$D:$D,$C1086)</f>
        <v/>
      </c>
      <c r="AS1086" s="35">
        <f>SUMIFS(рўйхат!BB:BB,рўйхат!$CX:$CX,$B$1130,рўйхат!$D:$D,$C1086)</f>
        <v/>
      </c>
      <c r="AT1086" s="36">
        <f>SUMIFS(рўйхат!BC:BC,рўйхат!$CX:$CX,$B$1130,рўйхат!$D:$D,$C1086)</f>
        <v/>
      </c>
      <c r="AU1086" s="35">
        <f>SUMIFS(рўйхат!BD:BD,рўйхат!$CX:$CX,$B$1130,рўйхат!$D:$D,$C1086)</f>
        <v/>
      </c>
      <c r="AV1086" s="36">
        <f>SUMIFS(рўйхат!BE:BE,рўйхат!$CX:$CX,$B$1130,рўйхат!$D:$D,$C1086)</f>
        <v/>
      </c>
      <c r="AW1086" s="35">
        <f>SUMIFS(рўйхат!BF:BF,рўйхат!$CX:$CX,$B$1130,рўйхат!$D:$D,$C1086)</f>
        <v/>
      </c>
      <c r="AX1086" s="36">
        <f>SUMIFS(рўйхат!BG:BG,рўйхат!$CX:$CX,$B$1130,рўйхат!$D:$D,$C1086)</f>
        <v/>
      </c>
      <c r="AY1086" s="35">
        <f>SUMIFS(рўйхат!BH:BH,рўйхат!$CX:$CX,$B$1130,рўйхат!$D:$D,$C1086)</f>
        <v/>
      </c>
      <c r="AZ1086" s="36">
        <f>SUMIFS(рўйхат!BI:BI,рўйхат!$CX:$CX,$B$1130,рўйхат!$D:$D,$C1086)</f>
        <v/>
      </c>
      <c r="BA1086" s="35">
        <f>SUMIFS(рўйхат!BJ:BJ,рўйхат!$CX:$CX,$B$1130,рўйхат!$D:$D,$C1086)</f>
        <v/>
      </c>
      <c r="BB1086" s="36">
        <f>SUMIFS(рўйхат!BK:BK,рўйхат!$CX:$CX,$B$1130,рўйхат!$D:$D,$C1086)</f>
        <v/>
      </c>
      <c r="BC1086" s="77">
        <f>IFERROR(AO1086/E1086,0)</f>
        <v/>
      </c>
      <c r="BD1086" s="77">
        <f>IFERROR(AP1086/F1086,0)</f>
        <v/>
      </c>
      <c r="BE1086" s="35">
        <f>SUMIFS(рўйхат!BL:BL,рўйхат!$CX:$CX,$B$1130,рўйхат!$D:$D,$C1086)</f>
        <v/>
      </c>
      <c r="BF1086" s="36">
        <f>SUMIFS(рўйхат!BM:BM,рўйхат!$CX:$CX,$B$1130,рўйхат!$D:$D,$C1086)</f>
        <v/>
      </c>
      <c r="BG1086" s="35">
        <f>SUMIFS(рўйхат!BN:BN,рўйхат!$CX:$CX,$B$1130,рўйхат!$D:$D,$C1086)</f>
        <v/>
      </c>
      <c r="BH1086" s="36">
        <f>SUMIFS(рўйхат!BO:BO,рўйхат!$CX:$CX,$B$1130,рўйхат!$D:$D,$C1086)</f>
        <v/>
      </c>
      <c r="BI1086" s="35">
        <f>SUMIFS(рўйхат!BP:BP,рўйхат!$CX:$CX,$B$1130,рўйхат!$D:$D,$C1086)</f>
        <v/>
      </c>
      <c r="BJ1086" s="36">
        <f>SUMIFS(рўйхат!BQ:BQ,рўйхат!$CX:$CX,$B$1130,рўйхат!$D:$D,$C1086)</f>
        <v/>
      </c>
      <c r="BK1086" s="35">
        <f>SUMIFS(рўйхат!BR:BR,рўйхат!$CX:$CX,$B$1130,рўйхат!$D:$D,$C1086)</f>
        <v/>
      </c>
      <c r="BL1086" s="36">
        <f>SUMIFS(рўйхат!BS:BS,рўйхат!$CX:$CX,$B$1130,рўйхат!$D:$D,$C1086)</f>
        <v/>
      </c>
      <c r="BM1086" s="35">
        <f>SUMIFS(рўйхат!BT:BT,рўйхат!$CX:$CX,$B$1130,рўйхат!$D:$D,$C1086)</f>
        <v/>
      </c>
      <c r="BN1086" s="36">
        <f>SUMIFS(рўйхат!BU:BU,рўйхат!$CX:$CX,$B$1130,рўйхат!$D:$D,$C1086)</f>
        <v/>
      </c>
      <c r="BO1086" s="35">
        <f>SUMIFS(рўйхат!BX:BX,рўйхат!$CX:$CX,$B$1130,рўйхат!$D:$D,$C1086)</f>
        <v/>
      </c>
      <c r="BP1086" s="36">
        <f>SUMIFS(рўйхат!BY:BY,рўйхат!$CX:$CX,$B$1130,рўйхат!$D:$D,$C1086)</f>
        <v/>
      </c>
      <c r="BQ1086" s="35">
        <f>SUMIFS(рўйхат!BZ:BZ,рўйхат!$CX:$CX,$B$1130,рўйхат!$D:$D,$C1086)</f>
        <v/>
      </c>
      <c r="BR1086" s="36">
        <f>SUMIFS(рўйхат!CA:CA,рўйхат!$CX:$CX,$B$1130,рўйхат!$D:$D,$C1086)</f>
        <v/>
      </c>
      <c r="BS1086" s="35">
        <f>SUMIFS(рўйхат!CB:CB,рўйхат!$CX:$CX,$B$1130,рўйхат!$D:$D,$C1086)</f>
        <v/>
      </c>
      <c r="BT1086" s="36">
        <f>SUMIFS(рўйхат!CC:CC,рўйхат!$CX:$CX,$B$1130,рўйхат!$D:$D,$C1086)</f>
        <v/>
      </c>
      <c r="BU1086" s="35">
        <f>SUMIFS(рўйхат!CD:CD,рўйхат!$CX:$CX,$B$1130,рўйхат!$D:$D,$C1086)</f>
        <v/>
      </c>
      <c r="BV1086" s="36">
        <f>SUMIFS(рўйхат!CE:CE,рўйхат!$CX:$CX,$B$1130,рўйхат!$D:$D,$C1086)</f>
        <v/>
      </c>
      <c r="BW1086" s="35">
        <f>SUMIFS(рўйхат!CH:CH,рўйхат!$CX:$CX,$B$1130,рўйхат!$D:$D,$C1086)</f>
        <v/>
      </c>
      <c r="BX1086" s="36">
        <f>SUMIFS(рўйхат!CI:CI,рўйхат!$CX:$CX,$B$1130,рўйхат!$D:$D,$C1086)</f>
        <v/>
      </c>
      <c r="BY1086" s="35">
        <f>SUMIFS(рўйхат!CJ:CJ,рўйхат!$CX:$CX,$B$1130,рўйхат!$D:$D,$C1086)</f>
        <v/>
      </c>
      <c r="BZ1086" s="36">
        <f>SUMIFS(рўйхат!CK:CK,рўйхат!$CX:$CX,$B$1130,рўйхат!$D:$D,$C1086)</f>
        <v/>
      </c>
      <c r="CA1086" s="35">
        <f>SUMIFS(рўйхат!CL:CL,рўйхат!$CX:$CX,$B$1130,рўйхат!$D:$D,$C1086)</f>
        <v/>
      </c>
      <c r="CB1086" s="36">
        <f>SUMIFS(рўйхат!CM:CM,рўйхат!$CX:$CX,$B$1130,рўйхат!$D:$D,$C1086)</f>
        <v/>
      </c>
      <c r="CC1086" s="35">
        <f>SUMIFS(рўйхат!CN:CN,рўйхат!$CX:$CX,$B$1130,рўйхат!$D:$D,$C1086)</f>
        <v/>
      </c>
      <c r="CD1086" s="36">
        <f>SUMIFS(рўйхат!CO:CO,рўйхат!$CX:$CX,$B$1130,рўйхат!$D:$D,$C1086)</f>
        <v/>
      </c>
      <c r="CE1086" s="77">
        <f>IFERROR(BE1086/(Q1086+BE1086),0)</f>
        <v/>
      </c>
      <c r="CF1086" s="78">
        <f>IFERROR(BF1086/(R1086+BF1086),0)</f>
        <v/>
      </c>
    </row>
    <row r="1087" hidden="1" outlineLevel="1" ht="36.75" customFormat="1" customHeight="1" s="8">
      <c r="A1087" s="39" t="n"/>
      <c r="B1087" s="50" t="n">
        <v>23</v>
      </c>
      <c r="C1087" s="131" t="inlineStr">
        <is>
          <t>Иш ҳақининг энг кам миқдоридан кам ҳисобланган ойлик иш ҳақлари таҳлили</t>
        </is>
      </c>
      <c r="D1087" s="16" t="n"/>
      <c r="E1087" s="35">
        <f>SUMIFS(рўйхат!F:F,рўйхат!$CX:$CX,$B$1130,рўйхат!$D:$D,$C1087)</f>
        <v/>
      </c>
      <c r="F1087" s="36">
        <f>SUMIFS(рўйхат!G:G,рўйхат!$CX:$CX,$B$1130,рўйхат!$D:$D,$C1087)</f>
        <v/>
      </c>
      <c r="G1087" s="35">
        <f>SUMIFS(рўйхат!H:H,рўйхат!$CX:$CX,$B$1130,рўйхат!$D:$D,$C1087)</f>
        <v/>
      </c>
      <c r="H1087" s="36">
        <f>SUMIFS(рўйхат!I:I,рўйхат!$CX:$CX,$B$1130,рўйхат!$D:$D,$C1087)</f>
        <v/>
      </c>
      <c r="I1087" s="35">
        <f>SUMIFS(рўйхат!J:J,рўйхат!$CX:$CX,$B$1130,рўйхат!$D:$D,$C1087)</f>
        <v/>
      </c>
      <c r="J1087" s="36">
        <f>SUMIFS(рўйхат!K:K,рўйхат!$CX:$CX,$B$1130,рўйхат!$D:$D,$C1087)</f>
        <v/>
      </c>
      <c r="K1087" s="35">
        <f>SUMIFS(рўйхат!L:L,рўйхат!$CX:$CX,$B$1130,рўйхат!$D:$D,$C1087)</f>
        <v/>
      </c>
      <c r="L1087" s="36">
        <f>SUMIFS(рўйхат!M:M,рўйхат!$CX:$CX,$B$1130,рўйхат!$D:$D,$C1087)</f>
        <v/>
      </c>
      <c r="M1087" s="35">
        <f>SUMIFS(рўйхат!N:N,рўйхат!$CX:$CX,$B$1130,рўйхат!$D:$D,$C1087)</f>
        <v/>
      </c>
      <c r="N1087" s="36">
        <f>SUMIFS(рўйхат!O:O,рўйхат!$CX:$CX,$B$1130,рўйхат!$D:$D,$C1087)</f>
        <v/>
      </c>
      <c r="O1087" s="34">
        <f>IFERROR(M1087/E1087,0)</f>
        <v/>
      </c>
      <c r="P1087" s="34">
        <f>IFERROR(N1087/F1087,0)</f>
        <v/>
      </c>
      <c r="Q1087" s="35">
        <f>SUMIFS(рўйхат!P:P,рўйхат!$CX:$CX,$B$1130,рўйхат!$D:$D,$C1087)</f>
        <v/>
      </c>
      <c r="R1087" s="36">
        <f>SUMIFS(рўйхат!Q:Q,рўйхат!$CX:$CX,$B$1130,рўйхат!$D:$D,$C1087)</f>
        <v/>
      </c>
      <c r="S1087" s="35">
        <f>SUMIFS(рўйхат!R:R,рўйхат!$CX:$CX,$B$1130,рўйхат!$D:$D,$C1087)</f>
        <v/>
      </c>
      <c r="T1087" s="36">
        <f>SUMIFS(рўйхат!S:S,рўйхат!$CX:$CX,$B$1130,рўйхат!$D:$D,$C1087)</f>
        <v/>
      </c>
      <c r="U1087" s="35">
        <f>SUMIFS(рўйхат!T:T,рўйхат!$CX:$CX,$B$1130,рўйхат!$D:$D,$C1087)</f>
        <v/>
      </c>
      <c r="V1087" s="36">
        <f>SUMIFS(рўйхат!U:U,рўйхат!$CX:$CX,$B$1130,рўйхат!$D:$D,$C1087)</f>
        <v/>
      </c>
      <c r="W1087" s="35">
        <f>SUMIFS(рўйхат!V:V,рўйхат!$CX:$CX,$B$1130,рўйхат!$D:$D,$C1087)</f>
        <v/>
      </c>
      <c r="X1087" s="36">
        <f>SUMIFS(рўйхат!W:W,рўйхат!$CX:$CX,$B$1130,рўйхат!$D:$D,$C1087)</f>
        <v/>
      </c>
      <c r="Y1087" s="35">
        <f>SUMIFS(рўйхат!X:X,рўйхат!$CX:$CX,$B$1130,рўйхат!$D:$D,$C1087)</f>
        <v/>
      </c>
      <c r="Z1087" s="36">
        <f>SUMIFS(рўйхат!Y:Y,рўйхат!$CX:$CX,$B$1130,рўйхат!$D:$D,$C1087)</f>
        <v/>
      </c>
      <c r="AA1087" s="35">
        <f>SUMIFS(рўйхат!Z:Z,рўйхат!$CX:$CX,$B$1130,рўйхат!$D:$D,$C1087)</f>
        <v/>
      </c>
      <c r="AB1087" s="36">
        <f>SUMIFS(рўйхат!AA:AA,рўйхат!$CX:$CX,$B$1130,рўйхат!$D:$D,$C1087)</f>
        <v/>
      </c>
      <c r="AC1087" s="35">
        <f>SUMIFS(рўйхат!AB:AB,рўйхат!$CX:$CX,$B$1130,рўйхат!$D:$D,$C1087)</f>
        <v/>
      </c>
      <c r="AD1087" s="36">
        <f>SUMIFS(рўйхат!AC:AC,рўйхат!$CX:$CX,$B$1130,рўйхат!$D:$D,$C1087)</f>
        <v/>
      </c>
      <c r="AE1087" s="35">
        <f>SUMIFS(рўйхат!AD:AD,рўйхат!$CX:$CX,$B$1130,рўйхат!$D:$D,$C1087)</f>
        <v/>
      </c>
      <c r="AF1087" s="36">
        <f>SUMIFS(рўйхат!AE:AE,рўйхат!$CX:$CX,$B$1130,рўйхат!$D:$D,$C1087)</f>
        <v/>
      </c>
      <c r="AG1087" s="35">
        <f>SUMIFS(рўйхат!AH:AH,рўйхат!$CX:$CX,$B$1130,рўйхат!$D:$D,$C1087)</f>
        <v/>
      </c>
      <c r="AH1087" s="36">
        <f>SUMIFS(рўйхат!AI:AI,рўйхат!$CX:$CX,$B$1130,рўйхат!$D:$D,$C1087)</f>
        <v/>
      </c>
      <c r="AI1087" s="35">
        <f>SUMIFS(рўйхат!AJ:AJ,рўйхат!$CX:$CX,$B$1130,рўйхат!$D:$D,$C1087)</f>
        <v/>
      </c>
      <c r="AJ1087" s="36">
        <f>SUMIFS(рўйхат!AK:AK,рўйхат!$CX:$CX,$B$1130,рўйхат!$D:$D,$C1087)</f>
        <v/>
      </c>
      <c r="AK1087" s="35">
        <f>SUMIFS(рўйхат!AL:AL,рўйхат!$CX:$CX,$B$1130,рўйхат!$D:$D,$C1087)</f>
        <v/>
      </c>
      <c r="AL1087" s="36">
        <f>SUMIFS(рўйхат!AM:AM,рўйхат!$CX:$CX,$B$1130,рўйхат!$D:$D,$C1087)</f>
        <v/>
      </c>
      <c r="AM1087" s="77">
        <f>IFERROR(Q1087/E1087,0)</f>
        <v/>
      </c>
      <c r="AN1087" s="77">
        <f>IFERROR(R1087/F1087,0)</f>
        <v/>
      </c>
      <c r="AO1087" s="35">
        <f>SUMIFS(рўйхат!AX:AX,рўйхат!$CX:$CX,$B$1130,рўйхат!$D:$D,$C1087)</f>
        <v/>
      </c>
      <c r="AP1087" s="36">
        <f>SUMIFS(рўйхат!AY:AY,рўйхат!$CX:$CX,$B$1130,рўйхат!$D:$D,$C1087)</f>
        <v/>
      </c>
      <c r="AQ1087" s="35">
        <f>SUMIFS(рўйхат!AZ:AZ,рўйхат!$CX:$CX,$B$1130,рўйхат!$D:$D,$C1087)</f>
        <v/>
      </c>
      <c r="AR1087" s="36">
        <f>SUMIFS(рўйхат!BA:BA,рўйхат!$CX:$CX,$B$1130,рўйхат!$D:$D,$C1087)</f>
        <v/>
      </c>
      <c r="AS1087" s="35">
        <f>SUMIFS(рўйхат!BB:BB,рўйхат!$CX:$CX,$B$1130,рўйхат!$D:$D,$C1087)</f>
        <v/>
      </c>
      <c r="AT1087" s="36">
        <f>SUMIFS(рўйхат!BC:BC,рўйхат!$CX:$CX,$B$1130,рўйхат!$D:$D,$C1087)</f>
        <v/>
      </c>
      <c r="AU1087" s="35">
        <f>SUMIFS(рўйхат!BD:BD,рўйхат!$CX:$CX,$B$1130,рўйхат!$D:$D,$C1087)</f>
        <v/>
      </c>
      <c r="AV1087" s="36">
        <f>SUMIFS(рўйхат!BE:BE,рўйхат!$CX:$CX,$B$1130,рўйхат!$D:$D,$C1087)</f>
        <v/>
      </c>
      <c r="AW1087" s="35">
        <f>SUMIFS(рўйхат!BF:BF,рўйхат!$CX:$CX,$B$1130,рўйхат!$D:$D,$C1087)</f>
        <v/>
      </c>
      <c r="AX1087" s="36">
        <f>SUMIFS(рўйхат!BG:BG,рўйхат!$CX:$CX,$B$1130,рўйхат!$D:$D,$C1087)</f>
        <v/>
      </c>
      <c r="AY1087" s="35">
        <f>SUMIFS(рўйхат!BH:BH,рўйхат!$CX:$CX,$B$1130,рўйхат!$D:$D,$C1087)</f>
        <v/>
      </c>
      <c r="AZ1087" s="36">
        <f>SUMIFS(рўйхат!BI:BI,рўйхат!$CX:$CX,$B$1130,рўйхат!$D:$D,$C1087)</f>
        <v/>
      </c>
      <c r="BA1087" s="35">
        <f>SUMIFS(рўйхат!BJ:BJ,рўйхат!$CX:$CX,$B$1130,рўйхат!$D:$D,$C1087)</f>
        <v/>
      </c>
      <c r="BB1087" s="36">
        <f>SUMIFS(рўйхат!BK:BK,рўйхат!$CX:$CX,$B$1130,рўйхат!$D:$D,$C1087)</f>
        <v/>
      </c>
      <c r="BC1087" s="77">
        <f>IFERROR(AO1087/E1087,0)</f>
        <v/>
      </c>
      <c r="BD1087" s="77">
        <f>IFERROR(AP1087/F1087,0)</f>
        <v/>
      </c>
      <c r="BE1087" s="35">
        <f>SUMIFS(рўйхат!BL:BL,рўйхат!$CX:$CX,$B$1130,рўйхат!$D:$D,$C1087)</f>
        <v/>
      </c>
      <c r="BF1087" s="36">
        <f>SUMIFS(рўйхат!BM:BM,рўйхат!$CX:$CX,$B$1130,рўйхат!$D:$D,$C1087)</f>
        <v/>
      </c>
      <c r="BG1087" s="35">
        <f>SUMIFS(рўйхат!BN:BN,рўйхат!$CX:$CX,$B$1130,рўйхат!$D:$D,$C1087)</f>
        <v/>
      </c>
      <c r="BH1087" s="36">
        <f>SUMIFS(рўйхат!BO:BO,рўйхат!$CX:$CX,$B$1130,рўйхат!$D:$D,$C1087)</f>
        <v/>
      </c>
      <c r="BI1087" s="35">
        <f>SUMIFS(рўйхат!BP:BP,рўйхат!$CX:$CX,$B$1130,рўйхат!$D:$D,$C1087)</f>
        <v/>
      </c>
      <c r="BJ1087" s="36">
        <f>SUMIFS(рўйхат!BQ:BQ,рўйхат!$CX:$CX,$B$1130,рўйхат!$D:$D,$C1087)</f>
        <v/>
      </c>
      <c r="BK1087" s="35">
        <f>SUMIFS(рўйхат!BR:BR,рўйхат!$CX:$CX,$B$1130,рўйхат!$D:$D,$C1087)</f>
        <v/>
      </c>
      <c r="BL1087" s="36">
        <f>SUMIFS(рўйхат!BS:BS,рўйхат!$CX:$CX,$B$1130,рўйхат!$D:$D,$C1087)</f>
        <v/>
      </c>
      <c r="BM1087" s="35">
        <f>SUMIFS(рўйхат!BT:BT,рўйхат!$CX:$CX,$B$1130,рўйхат!$D:$D,$C1087)</f>
        <v/>
      </c>
      <c r="BN1087" s="36">
        <f>SUMIFS(рўйхат!BU:BU,рўйхат!$CX:$CX,$B$1130,рўйхат!$D:$D,$C1087)</f>
        <v/>
      </c>
      <c r="BO1087" s="35">
        <f>SUMIFS(рўйхат!BX:BX,рўйхат!$CX:$CX,$B$1130,рўйхат!$D:$D,$C1087)</f>
        <v/>
      </c>
      <c r="BP1087" s="36">
        <f>SUMIFS(рўйхат!BY:BY,рўйхат!$CX:$CX,$B$1130,рўйхат!$D:$D,$C1087)</f>
        <v/>
      </c>
      <c r="BQ1087" s="35">
        <f>SUMIFS(рўйхат!BZ:BZ,рўйхат!$CX:$CX,$B$1130,рўйхат!$D:$D,$C1087)</f>
        <v/>
      </c>
      <c r="BR1087" s="36">
        <f>SUMIFS(рўйхат!CA:CA,рўйхат!$CX:$CX,$B$1130,рўйхат!$D:$D,$C1087)</f>
        <v/>
      </c>
      <c r="BS1087" s="35">
        <f>SUMIFS(рўйхат!CB:CB,рўйхат!$CX:$CX,$B$1130,рўйхат!$D:$D,$C1087)</f>
        <v/>
      </c>
      <c r="BT1087" s="36">
        <f>SUMIFS(рўйхат!CC:CC,рўйхат!$CX:$CX,$B$1130,рўйхат!$D:$D,$C1087)</f>
        <v/>
      </c>
      <c r="BU1087" s="35">
        <f>SUMIFS(рўйхат!CD:CD,рўйхат!$CX:$CX,$B$1130,рўйхат!$D:$D,$C1087)</f>
        <v/>
      </c>
      <c r="BV1087" s="36">
        <f>SUMIFS(рўйхат!CE:CE,рўйхат!$CX:$CX,$B$1130,рўйхат!$D:$D,$C1087)</f>
        <v/>
      </c>
      <c r="BW1087" s="35">
        <f>SUMIFS(рўйхат!CH:CH,рўйхат!$CX:$CX,$B$1130,рўйхат!$D:$D,$C1087)</f>
        <v/>
      </c>
      <c r="BX1087" s="36">
        <f>SUMIFS(рўйхат!CI:CI,рўйхат!$CX:$CX,$B$1130,рўйхат!$D:$D,$C1087)</f>
        <v/>
      </c>
      <c r="BY1087" s="35">
        <f>SUMIFS(рўйхат!CJ:CJ,рўйхат!$CX:$CX,$B$1130,рўйхат!$D:$D,$C1087)</f>
        <v/>
      </c>
      <c r="BZ1087" s="36">
        <f>SUMIFS(рўйхат!CK:CK,рўйхат!$CX:$CX,$B$1130,рўйхат!$D:$D,$C1087)</f>
        <v/>
      </c>
      <c r="CA1087" s="35">
        <f>SUMIFS(рўйхат!CL:CL,рўйхат!$CX:$CX,$B$1130,рўйхат!$D:$D,$C1087)</f>
        <v/>
      </c>
      <c r="CB1087" s="36">
        <f>SUMIFS(рўйхат!CM:CM,рўйхат!$CX:$CX,$B$1130,рўйхат!$D:$D,$C1087)</f>
        <v/>
      </c>
      <c r="CC1087" s="35">
        <f>SUMIFS(рўйхат!CN:CN,рўйхат!$CX:$CX,$B$1130,рўйхат!$D:$D,$C1087)</f>
        <v/>
      </c>
      <c r="CD1087" s="36">
        <f>SUMIFS(рўйхат!CO:CO,рўйхат!$CX:$CX,$B$1130,рўйхат!$D:$D,$C1087)</f>
        <v/>
      </c>
      <c r="CE1087" s="77">
        <f>IFERROR(BE1087/(Q1087+BE1087),0)</f>
        <v/>
      </c>
      <c r="CF1087" s="78">
        <f>IFERROR(BF1087/(R1087+BF1087),0)</f>
        <v/>
      </c>
    </row>
    <row r="1088" hidden="1" outlineLevel="1" ht="36.75" customFormat="1" customHeight="1" s="8">
      <c r="A1088" s="39" t="n"/>
      <c r="B1088" s="50" t="n">
        <v>24</v>
      </c>
      <c r="C1088" s="131" t="inlineStr">
        <is>
          <t>Қишлоқ хўжалиги ва ўрмон хўжалиги ишлаб чиқариши нобудгарчилигини қоплаш ҳолати таҳлили</t>
        </is>
      </c>
      <c r="D1088" s="16" t="n"/>
      <c r="E1088" s="35">
        <f>SUMIFS(рўйхат!F:F,рўйхат!$CX:$CX,$B$1130,рўйхат!$D:$D,$C1088)</f>
        <v/>
      </c>
      <c r="F1088" s="36">
        <f>SUMIFS(рўйхат!G:G,рўйхат!$CX:$CX,$B$1130,рўйхат!$D:$D,$C1088)</f>
        <v/>
      </c>
      <c r="G1088" s="35">
        <f>SUMIFS(рўйхат!H:H,рўйхат!$CX:$CX,$B$1130,рўйхат!$D:$D,$C1088)</f>
        <v/>
      </c>
      <c r="H1088" s="36">
        <f>SUMIFS(рўйхат!I:I,рўйхат!$CX:$CX,$B$1130,рўйхат!$D:$D,$C1088)</f>
        <v/>
      </c>
      <c r="I1088" s="35">
        <f>SUMIFS(рўйхат!J:J,рўйхат!$CX:$CX,$B$1130,рўйхат!$D:$D,$C1088)</f>
        <v/>
      </c>
      <c r="J1088" s="36">
        <f>SUMIFS(рўйхат!K:K,рўйхат!$CX:$CX,$B$1130,рўйхат!$D:$D,$C1088)</f>
        <v/>
      </c>
      <c r="K1088" s="35">
        <f>SUMIFS(рўйхат!L:L,рўйхат!$CX:$CX,$B$1130,рўйхат!$D:$D,$C1088)</f>
        <v/>
      </c>
      <c r="L1088" s="36">
        <f>SUMIFS(рўйхат!M:M,рўйхат!$CX:$CX,$B$1130,рўйхат!$D:$D,$C1088)</f>
        <v/>
      </c>
      <c r="M1088" s="35">
        <f>SUMIFS(рўйхат!N:N,рўйхат!$CX:$CX,$B$1130,рўйхат!$D:$D,$C1088)</f>
        <v/>
      </c>
      <c r="N1088" s="36">
        <f>SUMIFS(рўйхат!O:O,рўйхат!$CX:$CX,$B$1130,рўйхат!$D:$D,$C1088)</f>
        <v/>
      </c>
      <c r="O1088" s="34">
        <f>IFERROR(M1088/E1088,0)</f>
        <v/>
      </c>
      <c r="P1088" s="34">
        <f>IFERROR(N1088/F1088,0)</f>
        <v/>
      </c>
      <c r="Q1088" s="35">
        <f>SUMIFS(рўйхат!P:P,рўйхат!$CX:$CX,$B$1130,рўйхат!$D:$D,$C1088)</f>
        <v/>
      </c>
      <c r="R1088" s="36">
        <f>SUMIFS(рўйхат!Q:Q,рўйхат!$CX:$CX,$B$1130,рўйхат!$D:$D,$C1088)</f>
        <v/>
      </c>
      <c r="S1088" s="35">
        <f>SUMIFS(рўйхат!R:R,рўйхат!$CX:$CX,$B$1130,рўйхат!$D:$D,$C1088)</f>
        <v/>
      </c>
      <c r="T1088" s="36">
        <f>SUMIFS(рўйхат!S:S,рўйхат!$CX:$CX,$B$1130,рўйхат!$D:$D,$C1088)</f>
        <v/>
      </c>
      <c r="U1088" s="35">
        <f>SUMIFS(рўйхат!T:T,рўйхат!$CX:$CX,$B$1130,рўйхат!$D:$D,$C1088)</f>
        <v/>
      </c>
      <c r="V1088" s="36">
        <f>SUMIFS(рўйхат!U:U,рўйхат!$CX:$CX,$B$1130,рўйхат!$D:$D,$C1088)</f>
        <v/>
      </c>
      <c r="W1088" s="35">
        <f>SUMIFS(рўйхат!V:V,рўйхат!$CX:$CX,$B$1130,рўйхат!$D:$D,$C1088)</f>
        <v/>
      </c>
      <c r="X1088" s="36">
        <f>SUMIFS(рўйхат!W:W,рўйхат!$CX:$CX,$B$1130,рўйхат!$D:$D,$C1088)</f>
        <v/>
      </c>
      <c r="Y1088" s="35">
        <f>SUMIFS(рўйхат!X:X,рўйхат!$CX:$CX,$B$1130,рўйхат!$D:$D,$C1088)</f>
        <v/>
      </c>
      <c r="Z1088" s="36">
        <f>SUMIFS(рўйхат!Y:Y,рўйхат!$CX:$CX,$B$1130,рўйхат!$D:$D,$C1088)</f>
        <v/>
      </c>
      <c r="AA1088" s="35">
        <f>SUMIFS(рўйхат!Z:Z,рўйхат!$CX:$CX,$B$1130,рўйхат!$D:$D,$C1088)</f>
        <v/>
      </c>
      <c r="AB1088" s="36">
        <f>SUMIFS(рўйхат!AA:AA,рўйхат!$CX:$CX,$B$1130,рўйхат!$D:$D,$C1088)</f>
        <v/>
      </c>
      <c r="AC1088" s="35">
        <f>SUMIFS(рўйхат!AB:AB,рўйхат!$CX:$CX,$B$1130,рўйхат!$D:$D,$C1088)</f>
        <v/>
      </c>
      <c r="AD1088" s="36">
        <f>SUMIFS(рўйхат!AC:AC,рўйхат!$CX:$CX,$B$1130,рўйхат!$D:$D,$C1088)</f>
        <v/>
      </c>
      <c r="AE1088" s="35">
        <f>SUMIFS(рўйхат!AD:AD,рўйхат!$CX:$CX,$B$1130,рўйхат!$D:$D,$C1088)</f>
        <v/>
      </c>
      <c r="AF1088" s="36">
        <f>SUMIFS(рўйхат!AE:AE,рўйхат!$CX:$CX,$B$1130,рўйхат!$D:$D,$C1088)</f>
        <v/>
      </c>
      <c r="AG1088" s="35">
        <f>SUMIFS(рўйхат!AH:AH,рўйхат!$CX:$CX,$B$1130,рўйхат!$D:$D,$C1088)</f>
        <v/>
      </c>
      <c r="AH1088" s="36">
        <f>SUMIFS(рўйхат!AI:AI,рўйхат!$CX:$CX,$B$1130,рўйхат!$D:$D,$C1088)</f>
        <v/>
      </c>
      <c r="AI1088" s="35">
        <f>SUMIFS(рўйхат!AJ:AJ,рўйхат!$CX:$CX,$B$1130,рўйхат!$D:$D,$C1088)</f>
        <v/>
      </c>
      <c r="AJ1088" s="36">
        <f>SUMIFS(рўйхат!AK:AK,рўйхат!$CX:$CX,$B$1130,рўйхат!$D:$D,$C1088)</f>
        <v/>
      </c>
      <c r="AK1088" s="35">
        <f>SUMIFS(рўйхат!AL:AL,рўйхат!$CX:$CX,$B$1130,рўйхат!$D:$D,$C1088)</f>
        <v/>
      </c>
      <c r="AL1088" s="36">
        <f>SUMIFS(рўйхат!AM:AM,рўйхат!$CX:$CX,$B$1130,рўйхат!$D:$D,$C1088)</f>
        <v/>
      </c>
      <c r="AM1088" s="77">
        <f>IFERROR(Q1088/E1088,0)</f>
        <v/>
      </c>
      <c r="AN1088" s="77">
        <f>IFERROR(R1088/F1088,0)</f>
        <v/>
      </c>
      <c r="AO1088" s="35">
        <f>SUMIFS(рўйхат!AX:AX,рўйхат!$CX:$CX,$B$1130,рўйхат!$D:$D,$C1088)</f>
        <v/>
      </c>
      <c r="AP1088" s="36">
        <f>SUMIFS(рўйхат!AY:AY,рўйхат!$CX:$CX,$B$1130,рўйхат!$D:$D,$C1088)</f>
        <v/>
      </c>
      <c r="AQ1088" s="35">
        <f>SUMIFS(рўйхат!AZ:AZ,рўйхат!$CX:$CX,$B$1130,рўйхат!$D:$D,$C1088)</f>
        <v/>
      </c>
      <c r="AR1088" s="36">
        <f>SUMIFS(рўйхат!BA:BA,рўйхат!$CX:$CX,$B$1130,рўйхат!$D:$D,$C1088)</f>
        <v/>
      </c>
      <c r="AS1088" s="35">
        <f>SUMIFS(рўйхат!BB:BB,рўйхат!$CX:$CX,$B$1130,рўйхат!$D:$D,$C1088)</f>
        <v/>
      </c>
      <c r="AT1088" s="36">
        <f>SUMIFS(рўйхат!BC:BC,рўйхат!$CX:$CX,$B$1130,рўйхат!$D:$D,$C1088)</f>
        <v/>
      </c>
      <c r="AU1088" s="35">
        <f>SUMIFS(рўйхат!BD:BD,рўйхат!$CX:$CX,$B$1130,рўйхат!$D:$D,$C1088)</f>
        <v/>
      </c>
      <c r="AV1088" s="36">
        <f>SUMIFS(рўйхат!BE:BE,рўйхат!$CX:$CX,$B$1130,рўйхат!$D:$D,$C1088)</f>
        <v/>
      </c>
      <c r="AW1088" s="35">
        <f>SUMIFS(рўйхат!BF:BF,рўйхат!$CX:$CX,$B$1130,рўйхат!$D:$D,$C1088)</f>
        <v/>
      </c>
      <c r="AX1088" s="36">
        <f>SUMIFS(рўйхат!BG:BG,рўйхат!$CX:$CX,$B$1130,рўйхат!$D:$D,$C1088)</f>
        <v/>
      </c>
      <c r="AY1088" s="35">
        <f>SUMIFS(рўйхат!BH:BH,рўйхат!$CX:$CX,$B$1130,рўйхат!$D:$D,$C1088)</f>
        <v/>
      </c>
      <c r="AZ1088" s="36">
        <f>SUMIFS(рўйхат!BI:BI,рўйхат!$CX:$CX,$B$1130,рўйхат!$D:$D,$C1088)</f>
        <v/>
      </c>
      <c r="BA1088" s="35">
        <f>SUMIFS(рўйхат!BJ:BJ,рўйхат!$CX:$CX,$B$1130,рўйхат!$D:$D,$C1088)</f>
        <v/>
      </c>
      <c r="BB1088" s="36">
        <f>SUMIFS(рўйхат!BK:BK,рўйхат!$CX:$CX,$B$1130,рўйхат!$D:$D,$C1088)</f>
        <v/>
      </c>
      <c r="BC1088" s="77">
        <f>IFERROR(AO1088/E1088,0)</f>
        <v/>
      </c>
      <c r="BD1088" s="77">
        <f>IFERROR(AP1088/F1088,0)</f>
        <v/>
      </c>
      <c r="BE1088" s="35">
        <f>SUMIFS(рўйхат!BL:BL,рўйхат!$CX:$CX,$B$1130,рўйхат!$D:$D,$C1088)</f>
        <v/>
      </c>
      <c r="BF1088" s="36">
        <f>SUMIFS(рўйхат!BM:BM,рўйхат!$CX:$CX,$B$1130,рўйхат!$D:$D,$C1088)</f>
        <v/>
      </c>
      <c r="BG1088" s="35">
        <f>SUMIFS(рўйхат!BN:BN,рўйхат!$CX:$CX,$B$1130,рўйхат!$D:$D,$C1088)</f>
        <v/>
      </c>
      <c r="BH1088" s="36">
        <f>SUMIFS(рўйхат!BO:BO,рўйхат!$CX:$CX,$B$1130,рўйхат!$D:$D,$C1088)</f>
        <v/>
      </c>
      <c r="BI1088" s="35">
        <f>SUMIFS(рўйхат!BP:BP,рўйхат!$CX:$CX,$B$1130,рўйхат!$D:$D,$C1088)</f>
        <v/>
      </c>
      <c r="BJ1088" s="36">
        <f>SUMIFS(рўйхат!BQ:BQ,рўйхат!$CX:$CX,$B$1130,рўйхат!$D:$D,$C1088)</f>
        <v/>
      </c>
      <c r="BK1088" s="35">
        <f>SUMIFS(рўйхат!BR:BR,рўйхат!$CX:$CX,$B$1130,рўйхат!$D:$D,$C1088)</f>
        <v/>
      </c>
      <c r="BL1088" s="36">
        <f>SUMIFS(рўйхат!BS:BS,рўйхат!$CX:$CX,$B$1130,рўйхат!$D:$D,$C1088)</f>
        <v/>
      </c>
      <c r="BM1088" s="35">
        <f>SUMIFS(рўйхат!BT:BT,рўйхат!$CX:$CX,$B$1130,рўйхат!$D:$D,$C1088)</f>
        <v/>
      </c>
      <c r="BN1088" s="36">
        <f>SUMIFS(рўйхат!BU:BU,рўйхат!$CX:$CX,$B$1130,рўйхат!$D:$D,$C1088)</f>
        <v/>
      </c>
      <c r="BO1088" s="35">
        <f>SUMIFS(рўйхат!BX:BX,рўйхат!$CX:$CX,$B$1130,рўйхат!$D:$D,$C1088)</f>
        <v/>
      </c>
      <c r="BP1088" s="36">
        <f>SUMIFS(рўйхат!BY:BY,рўйхат!$CX:$CX,$B$1130,рўйхат!$D:$D,$C1088)</f>
        <v/>
      </c>
      <c r="BQ1088" s="35">
        <f>SUMIFS(рўйхат!BZ:BZ,рўйхат!$CX:$CX,$B$1130,рўйхат!$D:$D,$C1088)</f>
        <v/>
      </c>
      <c r="BR1088" s="36">
        <f>SUMIFS(рўйхат!CA:CA,рўйхат!$CX:$CX,$B$1130,рўйхат!$D:$D,$C1088)</f>
        <v/>
      </c>
      <c r="BS1088" s="35">
        <f>SUMIFS(рўйхат!CB:CB,рўйхат!$CX:$CX,$B$1130,рўйхат!$D:$D,$C1088)</f>
        <v/>
      </c>
      <c r="BT1088" s="36">
        <f>SUMIFS(рўйхат!CC:CC,рўйхат!$CX:$CX,$B$1130,рўйхат!$D:$D,$C1088)</f>
        <v/>
      </c>
      <c r="BU1088" s="35">
        <f>SUMIFS(рўйхат!CD:CD,рўйхат!$CX:$CX,$B$1130,рўйхат!$D:$D,$C1088)</f>
        <v/>
      </c>
      <c r="BV1088" s="36">
        <f>SUMIFS(рўйхат!CE:CE,рўйхат!$CX:$CX,$B$1130,рўйхат!$D:$D,$C1088)</f>
        <v/>
      </c>
      <c r="BW1088" s="35">
        <f>SUMIFS(рўйхат!CH:CH,рўйхат!$CX:$CX,$B$1130,рўйхат!$D:$D,$C1088)</f>
        <v/>
      </c>
      <c r="BX1088" s="36">
        <f>SUMIFS(рўйхат!CI:CI,рўйхат!$CX:$CX,$B$1130,рўйхат!$D:$D,$C1088)</f>
        <v/>
      </c>
      <c r="BY1088" s="35">
        <f>SUMIFS(рўйхат!CJ:CJ,рўйхат!$CX:$CX,$B$1130,рўйхат!$D:$D,$C1088)</f>
        <v/>
      </c>
      <c r="BZ1088" s="36">
        <f>SUMIFS(рўйхат!CK:CK,рўйхат!$CX:$CX,$B$1130,рўйхат!$D:$D,$C1088)</f>
        <v/>
      </c>
      <c r="CA1088" s="35">
        <f>SUMIFS(рўйхат!CL:CL,рўйхат!$CX:$CX,$B$1130,рўйхат!$D:$D,$C1088)</f>
        <v/>
      </c>
      <c r="CB1088" s="36">
        <f>SUMIFS(рўйхат!CM:CM,рўйхат!$CX:$CX,$B$1130,рўйхат!$D:$D,$C1088)</f>
        <v/>
      </c>
      <c r="CC1088" s="35">
        <f>SUMIFS(рўйхат!CN:CN,рўйхат!$CX:$CX,$B$1130,рўйхат!$D:$D,$C1088)</f>
        <v/>
      </c>
      <c r="CD1088" s="36">
        <f>SUMIFS(рўйхат!CO:CO,рўйхат!$CX:$CX,$B$1130,рўйхат!$D:$D,$C1088)</f>
        <v/>
      </c>
      <c r="CE1088" s="77">
        <f>IFERROR(BE1088/(Q1088+BE1088),0)</f>
        <v/>
      </c>
      <c r="CF1088" s="78">
        <f>IFERROR(BF1088/(R1088+BF1088),0)</f>
        <v/>
      </c>
    </row>
    <row r="1089" hidden="1" outlineLevel="1" ht="36.75" customFormat="1" customHeight="1" s="8">
      <c r="A1089" s="39" t="n"/>
      <c r="B1089" s="50" t="n">
        <v>25</v>
      </c>
      <c r="C1089" s="131" t="inlineStr">
        <is>
          <t>Қишлоқ хўжалигида фойдаланилган сув ҳажми таҳлили</t>
        </is>
      </c>
      <c r="D1089" s="16" t="n"/>
      <c r="E1089" s="35">
        <f>SUMIFS(рўйхат!F:F,рўйхат!$CX:$CX,$B$1130,рўйхат!$D:$D,$C1089)</f>
        <v/>
      </c>
      <c r="F1089" s="36">
        <f>SUMIFS(рўйхат!G:G,рўйхат!$CX:$CX,$B$1130,рўйхат!$D:$D,$C1089)</f>
        <v/>
      </c>
      <c r="G1089" s="35">
        <f>SUMIFS(рўйхат!H:H,рўйхат!$CX:$CX,$B$1130,рўйхат!$D:$D,$C1089)</f>
        <v/>
      </c>
      <c r="H1089" s="36">
        <f>SUMIFS(рўйхат!I:I,рўйхат!$CX:$CX,$B$1130,рўйхат!$D:$D,$C1089)</f>
        <v/>
      </c>
      <c r="I1089" s="35">
        <f>SUMIFS(рўйхат!J:J,рўйхат!$CX:$CX,$B$1130,рўйхат!$D:$D,$C1089)</f>
        <v/>
      </c>
      <c r="J1089" s="36">
        <f>SUMIFS(рўйхат!K:K,рўйхат!$CX:$CX,$B$1130,рўйхат!$D:$D,$C1089)</f>
        <v/>
      </c>
      <c r="K1089" s="35">
        <f>SUMIFS(рўйхат!L:L,рўйхат!$CX:$CX,$B$1130,рўйхат!$D:$D,$C1089)</f>
        <v/>
      </c>
      <c r="L1089" s="36">
        <f>SUMIFS(рўйхат!M:M,рўйхат!$CX:$CX,$B$1130,рўйхат!$D:$D,$C1089)</f>
        <v/>
      </c>
      <c r="M1089" s="35">
        <f>SUMIFS(рўйхат!N:N,рўйхат!$CX:$CX,$B$1130,рўйхат!$D:$D,$C1089)</f>
        <v/>
      </c>
      <c r="N1089" s="36">
        <f>SUMIFS(рўйхат!O:O,рўйхат!$CX:$CX,$B$1130,рўйхат!$D:$D,$C1089)</f>
        <v/>
      </c>
      <c r="O1089" s="34">
        <f>IFERROR(M1089/E1089,0)</f>
        <v/>
      </c>
      <c r="P1089" s="34">
        <f>IFERROR(N1089/F1089,0)</f>
        <v/>
      </c>
      <c r="Q1089" s="35">
        <f>SUMIFS(рўйхат!P:P,рўйхат!$CX:$CX,$B$1130,рўйхат!$D:$D,$C1089)</f>
        <v/>
      </c>
      <c r="R1089" s="36">
        <f>SUMIFS(рўйхат!Q:Q,рўйхат!$CX:$CX,$B$1130,рўйхат!$D:$D,$C1089)</f>
        <v/>
      </c>
      <c r="S1089" s="35">
        <f>SUMIFS(рўйхат!R:R,рўйхат!$CX:$CX,$B$1130,рўйхат!$D:$D,$C1089)</f>
        <v/>
      </c>
      <c r="T1089" s="36">
        <f>SUMIFS(рўйхат!S:S,рўйхат!$CX:$CX,$B$1130,рўйхат!$D:$D,$C1089)</f>
        <v/>
      </c>
      <c r="U1089" s="35">
        <f>SUMIFS(рўйхат!T:T,рўйхат!$CX:$CX,$B$1130,рўйхат!$D:$D,$C1089)</f>
        <v/>
      </c>
      <c r="V1089" s="36">
        <f>SUMIFS(рўйхат!U:U,рўйхат!$CX:$CX,$B$1130,рўйхат!$D:$D,$C1089)</f>
        <v/>
      </c>
      <c r="W1089" s="35">
        <f>SUMIFS(рўйхат!V:V,рўйхат!$CX:$CX,$B$1130,рўйхат!$D:$D,$C1089)</f>
        <v/>
      </c>
      <c r="X1089" s="36">
        <f>SUMIFS(рўйхат!W:W,рўйхат!$CX:$CX,$B$1130,рўйхат!$D:$D,$C1089)</f>
        <v/>
      </c>
      <c r="Y1089" s="35">
        <f>SUMIFS(рўйхат!X:X,рўйхат!$CX:$CX,$B$1130,рўйхат!$D:$D,$C1089)</f>
        <v/>
      </c>
      <c r="Z1089" s="36">
        <f>SUMIFS(рўйхат!Y:Y,рўйхат!$CX:$CX,$B$1130,рўйхат!$D:$D,$C1089)</f>
        <v/>
      </c>
      <c r="AA1089" s="35">
        <f>SUMIFS(рўйхат!Z:Z,рўйхат!$CX:$CX,$B$1130,рўйхат!$D:$D,$C1089)</f>
        <v/>
      </c>
      <c r="AB1089" s="36">
        <f>SUMIFS(рўйхат!AA:AA,рўйхат!$CX:$CX,$B$1130,рўйхат!$D:$D,$C1089)</f>
        <v/>
      </c>
      <c r="AC1089" s="35">
        <f>SUMIFS(рўйхат!AB:AB,рўйхат!$CX:$CX,$B$1130,рўйхат!$D:$D,$C1089)</f>
        <v/>
      </c>
      <c r="AD1089" s="36">
        <f>SUMIFS(рўйхат!AC:AC,рўйхат!$CX:$CX,$B$1130,рўйхат!$D:$D,$C1089)</f>
        <v/>
      </c>
      <c r="AE1089" s="35">
        <f>SUMIFS(рўйхат!AD:AD,рўйхат!$CX:$CX,$B$1130,рўйхат!$D:$D,$C1089)</f>
        <v/>
      </c>
      <c r="AF1089" s="36">
        <f>SUMIFS(рўйхат!AE:AE,рўйхат!$CX:$CX,$B$1130,рўйхат!$D:$D,$C1089)</f>
        <v/>
      </c>
      <c r="AG1089" s="35">
        <f>SUMIFS(рўйхат!AH:AH,рўйхат!$CX:$CX,$B$1130,рўйхат!$D:$D,$C1089)</f>
        <v/>
      </c>
      <c r="AH1089" s="36">
        <f>SUMIFS(рўйхат!AI:AI,рўйхат!$CX:$CX,$B$1130,рўйхат!$D:$D,$C1089)</f>
        <v/>
      </c>
      <c r="AI1089" s="35">
        <f>SUMIFS(рўйхат!AJ:AJ,рўйхат!$CX:$CX,$B$1130,рўйхат!$D:$D,$C1089)</f>
        <v/>
      </c>
      <c r="AJ1089" s="36">
        <f>SUMIFS(рўйхат!AK:AK,рўйхат!$CX:$CX,$B$1130,рўйхат!$D:$D,$C1089)</f>
        <v/>
      </c>
      <c r="AK1089" s="35">
        <f>SUMIFS(рўйхат!AL:AL,рўйхат!$CX:$CX,$B$1130,рўйхат!$D:$D,$C1089)</f>
        <v/>
      </c>
      <c r="AL1089" s="36">
        <f>SUMIFS(рўйхат!AM:AM,рўйхат!$CX:$CX,$B$1130,рўйхат!$D:$D,$C1089)</f>
        <v/>
      </c>
      <c r="AM1089" s="77">
        <f>IFERROR(Q1089/E1089,0)</f>
        <v/>
      </c>
      <c r="AN1089" s="77">
        <f>IFERROR(R1089/F1089,0)</f>
        <v/>
      </c>
      <c r="AO1089" s="35">
        <f>SUMIFS(рўйхат!AX:AX,рўйхат!$CX:$CX,$B$1130,рўйхат!$D:$D,$C1089)</f>
        <v/>
      </c>
      <c r="AP1089" s="36">
        <f>SUMIFS(рўйхат!AY:AY,рўйхат!$CX:$CX,$B$1130,рўйхат!$D:$D,$C1089)</f>
        <v/>
      </c>
      <c r="AQ1089" s="35">
        <f>SUMIFS(рўйхат!AZ:AZ,рўйхат!$CX:$CX,$B$1130,рўйхат!$D:$D,$C1089)</f>
        <v/>
      </c>
      <c r="AR1089" s="36">
        <f>SUMIFS(рўйхат!BA:BA,рўйхат!$CX:$CX,$B$1130,рўйхат!$D:$D,$C1089)</f>
        <v/>
      </c>
      <c r="AS1089" s="35">
        <f>SUMIFS(рўйхат!BB:BB,рўйхат!$CX:$CX,$B$1130,рўйхат!$D:$D,$C1089)</f>
        <v/>
      </c>
      <c r="AT1089" s="36">
        <f>SUMIFS(рўйхат!BC:BC,рўйхат!$CX:$CX,$B$1130,рўйхат!$D:$D,$C1089)</f>
        <v/>
      </c>
      <c r="AU1089" s="35">
        <f>SUMIFS(рўйхат!BD:BD,рўйхат!$CX:$CX,$B$1130,рўйхат!$D:$D,$C1089)</f>
        <v/>
      </c>
      <c r="AV1089" s="36">
        <f>SUMIFS(рўйхат!BE:BE,рўйхат!$CX:$CX,$B$1130,рўйхат!$D:$D,$C1089)</f>
        <v/>
      </c>
      <c r="AW1089" s="35">
        <f>SUMIFS(рўйхат!BF:BF,рўйхат!$CX:$CX,$B$1130,рўйхат!$D:$D,$C1089)</f>
        <v/>
      </c>
      <c r="AX1089" s="36">
        <f>SUMIFS(рўйхат!BG:BG,рўйхат!$CX:$CX,$B$1130,рўйхат!$D:$D,$C1089)</f>
        <v/>
      </c>
      <c r="AY1089" s="35">
        <f>SUMIFS(рўйхат!BH:BH,рўйхат!$CX:$CX,$B$1130,рўйхат!$D:$D,$C1089)</f>
        <v/>
      </c>
      <c r="AZ1089" s="36">
        <f>SUMIFS(рўйхат!BI:BI,рўйхат!$CX:$CX,$B$1130,рўйхат!$D:$D,$C1089)</f>
        <v/>
      </c>
      <c r="BA1089" s="35">
        <f>SUMIFS(рўйхат!BJ:BJ,рўйхат!$CX:$CX,$B$1130,рўйхат!$D:$D,$C1089)</f>
        <v/>
      </c>
      <c r="BB1089" s="36">
        <f>SUMIFS(рўйхат!BK:BK,рўйхат!$CX:$CX,$B$1130,рўйхат!$D:$D,$C1089)</f>
        <v/>
      </c>
      <c r="BC1089" s="77">
        <f>IFERROR(AO1089/E1089,0)</f>
        <v/>
      </c>
      <c r="BD1089" s="77">
        <f>IFERROR(AP1089/F1089,0)</f>
        <v/>
      </c>
      <c r="BE1089" s="35">
        <f>SUMIFS(рўйхат!BL:BL,рўйхат!$CX:$CX,$B$1130,рўйхат!$D:$D,$C1089)</f>
        <v/>
      </c>
      <c r="BF1089" s="36">
        <f>SUMIFS(рўйхат!BM:BM,рўйхат!$CX:$CX,$B$1130,рўйхат!$D:$D,$C1089)</f>
        <v/>
      </c>
      <c r="BG1089" s="35">
        <f>SUMIFS(рўйхат!BN:BN,рўйхат!$CX:$CX,$B$1130,рўйхат!$D:$D,$C1089)</f>
        <v/>
      </c>
      <c r="BH1089" s="36">
        <f>SUMIFS(рўйхат!BO:BO,рўйхат!$CX:$CX,$B$1130,рўйхат!$D:$D,$C1089)</f>
        <v/>
      </c>
      <c r="BI1089" s="35">
        <f>SUMIFS(рўйхат!BP:BP,рўйхат!$CX:$CX,$B$1130,рўйхат!$D:$D,$C1089)</f>
        <v/>
      </c>
      <c r="BJ1089" s="36">
        <f>SUMIFS(рўйхат!BQ:BQ,рўйхат!$CX:$CX,$B$1130,рўйхат!$D:$D,$C1089)</f>
        <v/>
      </c>
      <c r="BK1089" s="35">
        <f>SUMIFS(рўйхат!BR:BR,рўйхат!$CX:$CX,$B$1130,рўйхат!$D:$D,$C1089)</f>
        <v/>
      </c>
      <c r="BL1089" s="36">
        <f>SUMIFS(рўйхат!BS:BS,рўйхат!$CX:$CX,$B$1130,рўйхат!$D:$D,$C1089)</f>
        <v/>
      </c>
      <c r="BM1089" s="35">
        <f>SUMIFS(рўйхат!BT:BT,рўйхат!$CX:$CX,$B$1130,рўйхат!$D:$D,$C1089)</f>
        <v/>
      </c>
      <c r="BN1089" s="36">
        <f>SUMIFS(рўйхат!BU:BU,рўйхат!$CX:$CX,$B$1130,рўйхат!$D:$D,$C1089)</f>
        <v/>
      </c>
      <c r="BO1089" s="35">
        <f>SUMIFS(рўйхат!BX:BX,рўйхат!$CX:$CX,$B$1130,рўйхат!$D:$D,$C1089)</f>
        <v/>
      </c>
      <c r="BP1089" s="36">
        <f>SUMIFS(рўйхат!BY:BY,рўйхат!$CX:$CX,$B$1130,рўйхат!$D:$D,$C1089)</f>
        <v/>
      </c>
      <c r="BQ1089" s="35">
        <f>SUMIFS(рўйхат!BZ:BZ,рўйхат!$CX:$CX,$B$1130,рўйхат!$D:$D,$C1089)</f>
        <v/>
      </c>
      <c r="BR1089" s="36">
        <f>SUMIFS(рўйхат!CA:CA,рўйхат!$CX:$CX,$B$1130,рўйхат!$D:$D,$C1089)</f>
        <v/>
      </c>
      <c r="BS1089" s="35">
        <f>SUMIFS(рўйхат!CB:CB,рўйхат!$CX:$CX,$B$1130,рўйхат!$D:$D,$C1089)</f>
        <v/>
      </c>
      <c r="BT1089" s="36">
        <f>SUMIFS(рўйхат!CC:CC,рўйхат!$CX:$CX,$B$1130,рўйхат!$D:$D,$C1089)</f>
        <v/>
      </c>
      <c r="BU1089" s="35">
        <f>SUMIFS(рўйхат!CD:CD,рўйхат!$CX:$CX,$B$1130,рўйхат!$D:$D,$C1089)</f>
        <v/>
      </c>
      <c r="BV1089" s="36">
        <f>SUMIFS(рўйхат!CE:CE,рўйхат!$CX:$CX,$B$1130,рўйхат!$D:$D,$C1089)</f>
        <v/>
      </c>
      <c r="BW1089" s="35">
        <f>SUMIFS(рўйхат!CH:CH,рўйхат!$CX:$CX,$B$1130,рўйхат!$D:$D,$C1089)</f>
        <v/>
      </c>
      <c r="BX1089" s="36">
        <f>SUMIFS(рўйхат!CI:CI,рўйхат!$CX:$CX,$B$1130,рўйхат!$D:$D,$C1089)</f>
        <v/>
      </c>
      <c r="BY1089" s="35">
        <f>SUMIFS(рўйхат!CJ:CJ,рўйхат!$CX:$CX,$B$1130,рўйхат!$D:$D,$C1089)</f>
        <v/>
      </c>
      <c r="BZ1089" s="36">
        <f>SUMIFS(рўйхат!CK:CK,рўйхат!$CX:$CX,$B$1130,рўйхат!$D:$D,$C1089)</f>
        <v/>
      </c>
      <c r="CA1089" s="35">
        <f>SUMIFS(рўйхат!CL:CL,рўйхат!$CX:$CX,$B$1130,рўйхат!$D:$D,$C1089)</f>
        <v/>
      </c>
      <c r="CB1089" s="36">
        <f>SUMIFS(рўйхат!CM:CM,рўйхат!$CX:$CX,$B$1130,рўйхат!$D:$D,$C1089)</f>
        <v/>
      </c>
      <c r="CC1089" s="35">
        <f>SUMIFS(рўйхат!CN:CN,рўйхат!$CX:$CX,$B$1130,рўйхат!$D:$D,$C1089)</f>
        <v/>
      </c>
      <c r="CD1089" s="36">
        <f>SUMIFS(рўйхат!CO:CO,рўйхат!$CX:$CX,$B$1130,рўйхат!$D:$D,$C1089)</f>
        <v/>
      </c>
      <c r="CE1089" s="77">
        <f>IFERROR(BE1089/(Q1089+BE1089),0)</f>
        <v/>
      </c>
      <c r="CF1089" s="78">
        <f>IFERROR(BF1089/(R1089+BF1089),0)</f>
        <v/>
      </c>
    </row>
    <row r="1090" hidden="1" outlineLevel="1" ht="36.75" customFormat="1" customHeight="1" s="8">
      <c r="A1090" s="39" t="n"/>
      <c r="B1090" s="50" t="n">
        <v>26</v>
      </c>
      <c r="C1090" s="131" t="inlineStr">
        <is>
          <t>Қурилиш муддати бузилганлигига қарамасдан тендерларда қатнашган ташкилотлар</t>
        </is>
      </c>
      <c r="D1090" s="16" t="n"/>
      <c r="E1090" s="35">
        <f>SUMIFS(рўйхат!F:F,рўйхат!$CX:$CX,$B$1130,рўйхат!$D:$D,$C1090)</f>
        <v/>
      </c>
      <c r="F1090" s="36">
        <f>SUMIFS(рўйхат!G:G,рўйхат!$CX:$CX,$B$1130,рўйхат!$D:$D,$C1090)</f>
        <v/>
      </c>
      <c r="G1090" s="35">
        <f>SUMIFS(рўйхат!H:H,рўйхат!$CX:$CX,$B$1130,рўйхат!$D:$D,$C1090)</f>
        <v/>
      </c>
      <c r="H1090" s="36">
        <f>SUMIFS(рўйхат!I:I,рўйхат!$CX:$CX,$B$1130,рўйхат!$D:$D,$C1090)</f>
        <v/>
      </c>
      <c r="I1090" s="35">
        <f>SUMIFS(рўйхат!J:J,рўйхат!$CX:$CX,$B$1130,рўйхат!$D:$D,$C1090)</f>
        <v/>
      </c>
      <c r="J1090" s="36">
        <f>SUMIFS(рўйхат!K:K,рўйхат!$CX:$CX,$B$1130,рўйхат!$D:$D,$C1090)</f>
        <v/>
      </c>
      <c r="K1090" s="35">
        <f>SUMIFS(рўйхат!L:L,рўйхат!$CX:$CX,$B$1130,рўйхат!$D:$D,$C1090)</f>
        <v/>
      </c>
      <c r="L1090" s="36">
        <f>SUMIFS(рўйхат!M:M,рўйхат!$CX:$CX,$B$1130,рўйхат!$D:$D,$C1090)</f>
        <v/>
      </c>
      <c r="M1090" s="35">
        <f>SUMIFS(рўйхат!N:N,рўйхат!$CX:$CX,$B$1130,рўйхат!$D:$D,$C1090)</f>
        <v/>
      </c>
      <c r="N1090" s="36">
        <f>SUMIFS(рўйхат!O:O,рўйхат!$CX:$CX,$B$1130,рўйхат!$D:$D,$C1090)</f>
        <v/>
      </c>
      <c r="O1090" s="34">
        <f>IFERROR(M1090/E1090,0)</f>
        <v/>
      </c>
      <c r="P1090" s="34">
        <f>IFERROR(N1090/F1090,0)</f>
        <v/>
      </c>
      <c r="Q1090" s="35">
        <f>SUMIFS(рўйхат!P:P,рўйхат!$CX:$CX,$B$1130,рўйхат!$D:$D,$C1090)</f>
        <v/>
      </c>
      <c r="R1090" s="36">
        <f>SUMIFS(рўйхат!Q:Q,рўйхат!$CX:$CX,$B$1130,рўйхат!$D:$D,$C1090)</f>
        <v/>
      </c>
      <c r="S1090" s="35">
        <f>SUMIFS(рўйхат!R:R,рўйхат!$CX:$CX,$B$1130,рўйхат!$D:$D,$C1090)</f>
        <v/>
      </c>
      <c r="T1090" s="36">
        <f>SUMIFS(рўйхат!S:S,рўйхат!$CX:$CX,$B$1130,рўйхат!$D:$D,$C1090)</f>
        <v/>
      </c>
      <c r="U1090" s="35">
        <f>SUMIFS(рўйхат!T:T,рўйхат!$CX:$CX,$B$1130,рўйхат!$D:$D,$C1090)</f>
        <v/>
      </c>
      <c r="V1090" s="36">
        <f>SUMIFS(рўйхат!U:U,рўйхат!$CX:$CX,$B$1130,рўйхат!$D:$D,$C1090)</f>
        <v/>
      </c>
      <c r="W1090" s="35">
        <f>SUMIFS(рўйхат!V:V,рўйхат!$CX:$CX,$B$1130,рўйхат!$D:$D,$C1090)</f>
        <v/>
      </c>
      <c r="X1090" s="36">
        <f>SUMIFS(рўйхат!W:W,рўйхат!$CX:$CX,$B$1130,рўйхат!$D:$D,$C1090)</f>
        <v/>
      </c>
      <c r="Y1090" s="35">
        <f>SUMIFS(рўйхат!X:X,рўйхат!$CX:$CX,$B$1130,рўйхат!$D:$D,$C1090)</f>
        <v/>
      </c>
      <c r="Z1090" s="36">
        <f>SUMIFS(рўйхат!Y:Y,рўйхат!$CX:$CX,$B$1130,рўйхат!$D:$D,$C1090)</f>
        <v/>
      </c>
      <c r="AA1090" s="35">
        <f>SUMIFS(рўйхат!Z:Z,рўйхат!$CX:$CX,$B$1130,рўйхат!$D:$D,$C1090)</f>
        <v/>
      </c>
      <c r="AB1090" s="36">
        <f>SUMIFS(рўйхат!AA:AA,рўйхат!$CX:$CX,$B$1130,рўйхат!$D:$D,$C1090)</f>
        <v/>
      </c>
      <c r="AC1090" s="35">
        <f>SUMIFS(рўйхат!AB:AB,рўйхат!$CX:$CX,$B$1130,рўйхат!$D:$D,$C1090)</f>
        <v/>
      </c>
      <c r="AD1090" s="36">
        <f>SUMIFS(рўйхат!AC:AC,рўйхат!$CX:$CX,$B$1130,рўйхат!$D:$D,$C1090)</f>
        <v/>
      </c>
      <c r="AE1090" s="35">
        <f>SUMIFS(рўйхат!AD:AD,рўйхат!$CX:$CX,$B$1130,рўйхат!$D:$D,$C1090)</f>
        <v/>
      </c>
      <c r="AF1090" s="36">
        <f>SUMIFS(рўйхат!AE:AE,рўйхат!$CX:$CX,$B$1130,рўйхат!$D:$D,$C1090)</f>
        <v/>
      </c>
      <c r="AG1090" s="35">
        <f>SUMIFS(рўйхат!AH:AH,рўйхат!$CX:$CX,$B$1130,рўйхат!$D:$D,$C1090)</f>
        <v/>
      </c>
      <c r="AH1090" s="36">
        <f>SUMIFS(рўйхат!AI:AI,рўйхат!$CX:$CX,$B$1130,рўйхат!$D:$D,$C1090)</f>
        <v/>
      </c>
      <c r="AI1090" s="35">
        <f>SUMIFS(рўйхат!AJ:AJ,рўйхат!$CX:$CX,$B$1130,рўйхат!$D:$D,$C1090)</f>
        <v/>
      </c>
      <c r="AJ1090" s="36">
        <f>SUMIFS(рўйхат!AK:AK,рўйхат!$CX:$CX,$B$1130,рўйхат!$D:$D,$C1090)</f>
        <v/>
      </c>
      <c r="AK1090" s="35">
        <f>SUMIFS(рўйхат!AL:AL,рўйхат!$CX:$CX,$B$1130,рўйхат!$D:$D,$C1090)</f>
        <v/>
      </c>
      <c r="AL1090" s="36">
        <f>SUMIFS(рўйхат!AM:AM,рўйхат!$CX:$CX,$B$1130,рўйхат!$D:$D,$C1090)</f>
        <v/>
      </c>
      <c r="AM1090" s="77">
        <f>IFERROR(Q1090/E1090,0)</f>
        <v/>
      </c>
      <c r="AN1090" s="77">
        <f>IFERROR(R1090/F1090,0)</f>
        <v/>
      </c>
      <c r="AO1090" s="35">
        <f>SUMIFS(рўйхат!AX:AX,рўйхат!$CX:$CX,$B$1130,рўйхат!$D:$D,$C1090)</f>
        <v/>
      </c>
      <c r="AP1090" s="36">
        <f>SUMIFS(рўйхат!AY:AY,рўйхат!$CX:$CX,$B$1130,рўйхат!$D:$D,$C1090)</f>
        <v/>
      </c>
      <c r="AQ1090" s="35">
        <f>SUMIFS(рўйхат!AZ:AZ,рўйхат!$CX:$CX,$B$1130,рўйхат!$D:$D,$C1090)</f>
        <v/>
      </c>
      <c r="AR1090" s="36">
        <f>SUMIFS(рўйхат!BA:BA,рўйхат!$CX:$CX,$B$1130,рўйхат!$D:$D,$C1090)</f>
        <v/>
      </c>
      <c r="AS1090" s="35">
        <f>SUMIFS(рўйхат!BB:BB,рўйхат!$CX:$CX,$B$1130,рўйхат!$D:$D,$C1090)</f>
        <v/>
      </c>
      <c r="AT1090" s="36">
        <f>SUMIFS(рўйхат!BC:BC,рўйхат!$CX:$CX,$B$1130,рўйхат!$D:$D,$C1090)</f>
        <v/>
      </c>
      <c r="AU1090" s="35">
        <f>SUMIFS(рўйхат!BD:BD,рўйхат!$CX:$CX,$B$1130,рўйхат!$D:$D,$C1090)</f>
        <v/>
      </c>
      <c r="AV1090" s="36">
        <f>SUMIFS(рўйхат!BE:BE,рўйхат!$CX:$CX,$B$1130,рўйхат!$D:$D,$C1090)</f>
        <v/>
      </c>
      <c r="AW1090" s="35">
        <f>SUMIFS(рўйхат!BF:BF,рўйхат!$CX:$CX,$B$1130,рўйхат!$D:$D,$C1090)</f>
        <v/>
      </c>
      <c r="AX1090" s="36">
        <f>SUMIFS(рўйхат!BG:BG,рўйхат!$CX:$CX,$B$1130,рўйхат!$D:$D,$C1090)</f>
        <v/>
      </c>
      <c r="AY1090" s="35">
        <f>SUMIFS(рўйхат!BH:BH,рўйхат!$CX:$CX,$B$1130,рўйхат!$D:$D,$C1090)</f>
        <v/>
      </c>
      <c r="AZ1090" s="36">
        <f>SUMIFS(рўйхат!BI:BI,рўйхат!$CX:$CX,$B$1130,рўйхат!$D:$D,$C1090)</f>
        <v/>
      </c>
      <c r="BA1090" s="35">
        <f>SUMIFS(рўйхат!BJ:BJ,рўйхат!$CX:$CX,$B$1130,рўйхат!$D:$D,$C1090)</f>
        <v/>
      </c>
      <c r="BB1090" s="36">
        <f>SUMIFS(рўйхат!BK:BK,рўйхат!$CX:$CX,$B$1130,рўйхат!$D:$D,$C1090)</f>
        <v/>
      </c>
      <c r="BC1090" s="77">
        <f>IFERROR(AO1090/E1090,0)</f>
        <v/>
      </c>
      <c r="BD1090" s="77">
        <f>IFERROR(AP1090/F1090,0)</f>
        <v/>
      </c>
      <c r="BE1090" s="35">
        <f>SUMIFS(рўйхат!BL:BL,рўйхат!$CX:$CX,$B$1130,рўйхат!$D:$D,$C1090)</f>
        <v/>
      </c>
      <c r="BF1090" s="36">
        <f>SUMIFS(рўйхат!BM:BM,рўйхат!$CX:$CX,$B$1130,рўйхат!$D:$D,$C1090)</f>
        <v/>
      </c>
      <c r="BG1090" s="35">
        <f>SUMIFS(рўйхат!BN:BN,рўйхат!$CX:$CX,$B$1130,рўйхат!$D:$D,$C1090)</f>
        <v/>
      </c>
      <c r="BH1090" s="36">
        <f>SUMIFS(рўйхат!BO:BO,рўйхат!$CX:$CX,$B$1130,рўйхат!$D:$D,$C1090)</f>
        <v/>
      </c>
      <c r="BI1090" s="35">
        <f>SUMIFS(рўйхат!BP:BP,рўйхат!$CX:$CX,$B$1130,рўйхат!$D:$D,$C1090)</f>
        <v/>
      </c>
      <c r="BJ1090" s="36">
        <f>SUMIFS(рўйхат!BQ:BQ,рўйхат!$CX:$CX,$B$1130,рўйхат!$D:$D,$C1090)</f>
        <v/>
      </c>
      <c r="BK1090" s="35">
        <f>SUMIFS(рўйхат!BR:BR,рўйхат!$CX:$CX,$B$1130,рўйхат!$D:$D,$C1090)</f>
        <v/>
      </c>
      <c r="BL1090" s="36">
        <f>SUMIFS(рўйхат!BS:BS,рўйхат!$CX:$CX,$B$1130,рўйхат!$D:$D,$C1090)</f>
        <v/>
      </c>
      <c r="BM1090" s="35">
        <f>SUMIFS(рўйхат!BT:BT,рўйхат!$CX:$CX,$B$1130,рўйхат!$D:$D,$C1090)</f>
        <v/>
      </c>
      <c r="BN1090" s="36">
        <f>SUMIFS(рўйхат!BU:BU,рўйхат!$CX:$CX,$B$1130,рўйхат!$D:$D,$C1090)</f>
        <v/>
      </c>
      <c r="BO1090" s="35">
        <f>SUMIFS(рўйхат!BX:BX,рўйхат!$CX:$CX,$B$1130,рўйхат!$D:$D,$C1090)</f>
        <v/>
      </c>
      <c r="BP1090" s="36">
        <f>SUMIFS(рўйхат!BY:BY,рўйхат!$CX:$CX,$B$1130,рўйхат!$D:$D,$C1090)</f>
        <v/>
      </c>
      <c r="BQ1090" s="35">
        <f>SUMIFS(рўйхат!BZ:BZ,рўйхат!$CX:$CX,$B$1130,рўйхат!$D:$D,$C1090)</f>
        <v/>
      </c>
      <c r="BR1090" s="36">
        <f>SUMIFS(рўйхат!CA:CA,рўйхат!$CX:$CX,$B$1130,рўйхат!$D:$D,$C1090)</f>
        <v/>
      </c>
      <c r="BS1090" s="35">
        <f>SUMIFS(рўйхат!CB:CB,рўйхат!$CX:$CX,$B$1130,рўйхат!$D:$D,$C1090)</f>
        <v/>
      </c>
      <c r="BT1090" s="36">
        <f>SUMIFS(рўйхат!CC:CC,рўйхат!$CX:$CX,$B$1130,рўйхат!$D:$D,$C1090)</f>
        <v/>
      </c>
      <c r="BU1090" s="35">
        <f>SUMIFS(рўйхат!CD:CD,рўйхат!$CX:$CX,$B$1130,рўйхат!$D:$D,$C1090)</f>
        <v/>
      </c>
      <c r="BV1090" s="36">
        <f>SUMIFS(рўйхат!CE:CE,рўйхат!$CX:$CX,$B$1130,рўйхат!$D:$D,$C1090)</f>
        <v/>
      </c>
      <c r="BW1090" s="35">
        <f>SUMIFS(рўйхат!CH:CH,рўйхат!$CX:$CX,$B$1130,рўйхат!$D:$D,$C1090)</f>
        <v/>
      </c>
      <c r="BX1090" s="36">
        <f>SUMIFS(рўйхат!CI:CI,рўйхат!$CX:$CX,$B$1130,рўйхат!$D:$D,$C1090)</f>
        <v/>
      </c>
      <c r="BY1090" s="35">
        <f>SUMIFS(рўйхат!CJ:CJ,рўйхат!$CX:$CX,$B$1130,рўйхат!$D:$D,$C1090)</f>
        <v/>
      </c>
      <c r="BZ1090" s="36">
        <f>SUMIFS(рўйхат!CK:CK,рўйхат!$CX:$CX,$B$1130,рўйхат!$D:$D,$C1090)</f>
        <v/>
      </c>
      <c r="CA1090" s="35">
        <f>SUMIFS(рўйхат!CL:CL,рўйхат!$CX:$CX,$B$1130,рўйхат!$D:$D,$C1090)</f>
        <v/>
      </c>
      <c r="CB1090" s="36">
        <f>SUMIFS(рўйхат!CM:CM,рўйхат!$CX:$CX,$B$1130,рўйхат!$D:$D,$C1090)</f>
        <v/>
      </c>
      <c r="CC1090" s="35">
        <f>SUMIFS(рўйхат!CN:CN,рўйхат!$CX:$CX,$B$1130,рўйхат!$D:$D,$C1090)</f>
        <v/>
      </c>
      <c r="CD1090" s="36">
        <f>SUMIFS(рўйхат!CO:CO,рўйхат!$CX:$CX,$B$1130,рўйхат!$D:$D,$C1090)</f>
        <v/>
      </c>
      <c r="CE1090" s="77">
        <f>IFERROR(BE1090/(Q1090+BE1090),0)</f>
        <v/>
      </c>
      <c r="CF1090" s="78">
        <f>IFERROR(BF1090/(R1090+BF1090),0)</f>
        <v/>
      </c>
    </row>
    <row r="1091" hidden="1" outlineLevel="1" ht="36.75" customFormat="1" customHeight="1" s="8">
      <c r="A1091" s="39" t="n"/>
      <c r="B1091" s="50" t="n">
        <v>27</v>
      </c>
      <c r="C1091" s="131" t="inlineStr">
        <is>
          <t>Қурилиш объекти пулларини тўланиши таҳлили</t>
        </is>
      </c>
      <c r="D1091" s="16" t="n"/>
      <c r="E1091" s="35">
        <f>SUMIFS(рўйхат!F:F,рўйхат!$CX:$CX,$B$1130,рўйхат!$D:$D,$C1091)</f>
        <v/>
      </c>
      <c r="F1091" s="36">
        <f>SUMIFS(рўйхат!G:G,рўйхат!$CX:$CX,$B$1130,рўйхат!$D:$D,$C1091)</f>
        <v/>
      </c>
      <c r="G1091" s="35">
        <f>SUMIFS(рўйхат!H:H,рўйхат!$CX:$CX,$B$1130,рўйхат!$D:$D,$C1091)</f>
        <v/>
      </c>
      <c r="H1091" s="36">
        <f>SUMIFS(рўйхат!I:I,рўйхат!$CX:$CX,$B$1130,рўйхат!$D:$D,$C1091)</f>
        <v/>
      </c>
      <c r="I1091" s="35">
        <f>SUMIFS(рўйхат!J:J,рўйхат!$CX:$CX,$B$1130,рўйхат!$D:$D,$C1091)</f>
        <v/>
      </c>
      <c r="J1091" s="36">
        <f>SUMIFS(рўйхат!K:K,рўйхат!$CX:$CX,$B$1130,рўйхат!$D:$D,$C1091)</f>
        <v/>
      </c>
      <c r="K1091" s="35">
        <f>SUMIFS(рўйхат!L:L,рўйхат!$CX:$CX,$B$1130,рўйхат!$D:$D,$C1091)</f>
        <v/>
      </c>
      <c r="L1091" s="36">
        <f>SUMIFS(рўйхат!M:M,рўйхат!$CX:$CX,$B$1130,рўйхат!$D:$D,$C1091)</f>
        <v/>
      </c>
      <c r="M1091" s="35">
        <f>SUMIFS(рўйхат!N:N,рўйхат!$CX:$CX,$B$1130,рўйхат!$D:$D,$C1091)</f>
        <v/>
      </c>
      <c r="N1091" s="36">
        <f>SUMIFS(рўйхат!O:O,рўйхат!$CX:$CX,$B$1130,рўйхат!$D:$D,$C1091)</f>
        <v/>
      </c>
      <c r="O1091" s="34">
        <f>IFERROR(M1091/E1091,0)</f>
        <v/>
      </c>
      <c r="P1091" s="34">
        <f>IFERROR(N1091/F1091,0)</f>
        <v/>
      </c>
      <c r="Q1091" s="35">
        <f>SUMIFS(рўйхат!P:P,рўйхат!$CX:$CX,$B$1130,рўйхат!$D:$D,$C1091)</f>
        <v/>
      </c>
      <c r="R1091" s="36">
        <f>SUMIFS(рўйхат!Q:Q,рўйхат!$CX:$CX,$B$1130,рўйхат!$D:$D,$C1091)</f>
        <v/>
      </c>
      <c r="S1091" s="35">
        <f>SUMIFS(рўйхат!R:R,рўйхат!$CX:$CX,$B$1130,рўйхат!$D:$D,$C1091)</f>
        <v/>
      </c>
      <c r="T1091" s="36">
        <f>SUMIFS(рўйхат!S:S,рўйхат!$CX:$CX,$B$1130,рўйхат!$D:$D,$C1091)</f>
        <v/>
      </c>
      <c r="U1091" s="35">
        <f>SUMIFS(рўйхат!T:T,рўйхат!$CX:$CX,$B$1130,рўйхат!$D:$D,$C1091)</f>
        <v/>
      </c>
      <c r="V1091" s="36">
        <f>SUMIFS(рўйхат!U:U,рўйхат!$CX:$CX,$B$1130,рўйхат!$D:$D,$C1091)</f>
        <v/>
      </c>
      <c r="W1091" s="35">
        <f>SUMIFS(рўйхат!V:V,рўйхат!$CX:$CX,$B$1130,рўйхат!$D:$D,$C1091)</f>
        <v/>
      </c>
      <c r="X1091" s="36">
        <f>SUMIFS(рўйхат!W:W,рўйхат!$CX:$CX,$B$1130,рўйхат!$D:$D,$C1091)</f>
        <v/>
      </c>
      <c r="Y1091" s="35">
        <f>SUMIFS(рўйхат!X:X,рўйхат!$CX:$CX,$B$1130,рўйхат!$D:$D,$C1091)</f>
        <v/>
      </c>
      <c r="Z1091" s="36">
        <f>SUMIFS(рўйхат!Y:Y,рўйхат!$CX:$CX,$B$1130,рўйхат!$D:$D,$C1091)</f>
        <v/>
      </c>
      <c r="AA1091" s="35">
        <f>SUMIFS(рўйхат!Z:Z,рўйхат!$CX:$CX,$B$1130,рўйхат!$D:$D,$C1091)</f>
        <v/>
      </c>
      <c r="AB1091" s="36">
        <f>SUMIFS(рўйхат!AA:AA,рўйхат!$CX:$CX,$B$1130,рўйхат!$D:$D,$C1091)</f>
        <v/>
      </c>
      <c r="AC1091" s="35">
        <f>SUMIFS(рўйхат!AB:AB,рўйхат!$CX:$CX,$B$1130,рўйхат!$D:$D,$C1091)</f>
        <v/>
      </c>
      <c r="AD1091" s="36">
        <f>SUMIFS(рўйхат!AC:AC,рўйхат!$CX:$CX,$B$1130,рўйхат!$D:$D,$C1091)</f>
        <v/>
      </c>
      <c r="AE1091" s="35">
        <f>SUMIFS(рўйхат!AD:AD,рўйхат!$CX:$CX,$B$1130,рўйхат!$D:$D,$C1091)</f>
        <v/>
      </c>
      <c r="AF1091" s="36">
        <f>SUMIFS(рўйхат!AE:AE,рўйхат!$CX:$CX,$B$1130,рўйхат!$D:$D,$C1091)</f>
        <v/>
      </c>
      <c r="AG1091" s="35">
        <f>SUMIFS(рўйхат!AH:AH,рўйхат!$CX:$CX,$B$1130,рўйхат!$D:$D,$C1091)</f>
        <v/>
      </c>
      <c r="AH1091" s="36">
        <f>SUMIFS(рўйхат!AI:AI,рўйхат!$CX:$CX,$B$1130,рўйхат!$D:$D,$C1091)</f>
        <v/>
      </c>
      <c r="AI1091" s="35">
        <f>SUMIFS(рўйхат!AJ:AJ,рўйхат!$CX:$CX,$B$1130,рўйхат!$D:$D,$C1091)</f>
        <v/>
      </c>
      <c r="AJ1091" s="36">
        <f>SUMIFS(рўйхат!AK:AK,рўйхат!$CX:$CX,$B$1130,рўйхат!$D:$D,$C1091)</f>
        <v/>
      </c>
      <c r="AK1091" s="35">
        <f>SUMIFS(рўйхат!AL:AL,рўйхат!$CX:$CX,$B$1130,рўйхат!$D:$D,$C1091)</f>
        <v/>
      </c>
      <c r="AL1091" s="36">
        <f>SUMIFS(рўйхат!AM:AM,рўйхат!$CX:$CX,$B$1130,рўйхат!$D:$D,$C1091)</f>
        <v/>
      </c>
      <c r="AM1091" s="77">
        <f>IFERROR(Q1091/E1091,0)</f>
        <v/>
      </c>
      <c r="AN1091" s="77">
        <f>IFERROR(R1091/F1091,0)</f>
        <v/>
      </c>
      <c r="AO1091" s="35">
        <f>SUMIFS(рўйхат!AX:AX,рўйхат!$CX:$CX,$B$1130,рўйхат!$D:$D,$C1091)</f>
        <v/>
      </c>
      <c r="AP1091" s="36">
        <f>SUMIFS(рўйхат!AY:AY,рўйхат!$CX:$CX,$B$1130,рўйхат!$D:$D,$C1091)</f>
        <v/>
      </c>
      <c r="AQ1091" s="35">
        <f>SUMIFS(рўйхат!AZ:AZ,рўйхат!$CX:$CX,$B$1130,рўйхат!$D:$D,$C1091)</f>
        <v/>
      </c>
      <c r="AR1091" s="36">
        <f>SUMIFS(рўйхат!BA:BA,рўйхат!$CX:$CX,$B$1130,рўйхат!$D:$D,$C1091)</f>
        <v/>
      </c>
      <c r="AS1091" s="35">
        <f>SUMIFS(рўйхат!BB:BB,рўйхат!$CX:$CX,$B$1130,рўйхат!$D:$D,$C1091)</f>
        <v/>
      </c>
      <c r="AT1091" s="36">
        <f>SUMIFS(рўйхат!BC:BC,рўйхат!$CX:$CX,$B$1130,рўйхат!$D:$D,$C1091)</f>
        <v/>
      </c>
      <c r="AU1091" s="35">
        <f>SUMIFS(рўйхат!BD:BD,рўйхат!$CX:$CX,$B$1130,рўйхат!$D:$D,$C1091)</f>
        <v/>
      </c>
      <c r="AV1091" s="36">
        <f>SUMIFS(рўйхат!BE:BE,рўйхат!$CX:$CX,$B$1130,рўйхат!$D:$D,$C1091)</f>
        <v/>
      </c>
      <c r="AW1091" s="35">
        <f>SUMIFS(рўйхат!BF:BF,рўйхат!$CX:$CX,$B$1130,рўйхат!$D:$D,$C1091)</f>
        <v/>
      </c>
      <c r="AX1091" s="36">
        <f>SUMIFS(рўйхат!BG:BG,рўйхат!$CX:$CX,$B$1130,рўйхат!$D:$D,$C1091)</f>
        <v/>
      </c>
      <c r="AY1091" s="35">
        <f>SUMIFS(рўйхат!BH:BH,рўйхат!$CX:$CX,$B$1130,рўйхат!$D:$D,$C1091)</f>
        <v/>
      </c>
      <c r="AZ1091" s="36">
        <f>SUMIFS(рўйхат!BI:BI,рўйхат!$CX:$CX,$B$1130,рўйхат!$D:$D,$C1091)</f>
        <v/>
      </c>
      <c r="BA1091" s="35">
        <f>SUMIFS(рўйхат!BJ:BJ,рўйхат!$CX:$CX,$B$1130,рўйхат!$D:$D,$C1091)</f>
        <v/>
      </c>
      <c r="BB1091" s="36">
        <f>SUMIFS(рўйхат!BK:BK,рўйхат!$CX:$CX,$B$1130,рўйхат!$D:$D,$C1091)</f>
        <v/>
      </c>
      <c r="BC1091" s="77">
        <f>IFERROR(AO1091/E1091,0)</f>
        <v/>
      </c>
      <c r="BD1091" s="77">
        <f>IFERROR(AP1091/F1091,0)</f>
        <v/>
      </c>
      <c r="BE1091" s="35">
        <f>SUMIFS(рўйхат!BL:BL,рўйхат!$CX:$CX,$B$1130,рўйхат!$D:$D,$C1091)</f>
        <v/>
      </c>
      <c r="BF1091" s="36">
        <f>SUMIFS(рўйхат!BM:BM,рўйхат!$CX:$CX,$B$1130,рўйхат!$D:$D,$C1091)</f>
        <v/>
      </c>
      <c r="BG1091" s="35">
        <f>SUMIFS(рўйхат!BN:BN,рўйхат!$CX:$CX,$B$1130,рўйхат!$D:$D,$C1091)</f>
        <v/>
      </c>
      <c r="BH1091" s="36">
        <f>SUMIFS(рўйхат!BO:BO,рўйхат!$CX:$CX,$B$1130,рўйхат!$D:$D,$C1091)</f>
        <v/>
      </c>
      <c r="BI1091" s="35">
        <f>SUMIFS(рўйхат!BP:BP,рўйхат!$CX:$CX,$B$1130,рўйхат!$D:$D,$C1091)</f>
        <v/>
      </c>
      <c r="BJ1091" s="36">
        <f>SUMIFS(рўйхат!BQ:BQ,рўйхат!$CX:$CX,$B$1130,рўйхат!$D:$D,$C1091)</f>
        <v/>
      </c>
      <c r="BK1091" s="35">
        <f>SUMIFS(рўйхат!BR:BR,рўйхат!$CX:$CX,$B$1130,рўйхат!$D:$D,$C1091)</f>
        <v/>
      </c>
      <c r="BL1091" s="36">
        <f>SUMIFS(рўйхат!BS:BS,рўйхат!$CX:$CX,$B$1130,рўйхат!$D:$D,$C1091)</f>
        <v/>
      </c>
      <c r="BM1091" s="35">
        <f>SUMIFS(рўйхат!BT:BT,рўйхат!$CX:$CX,$B$1130,рўйхат!$D:$D,$C1091)</f>
        <v/>
      </c>
      <c r="BN1091" s="36">
        <f>SUMIFS(рўйхат!BU:BU,рўйхат!$CX:$CX,$B$1130,рўйхат!$D:$D,$C1091)</f>
        <v/>
      </c>
      <c r="BO1091" s="35">
        <f>SUMIFS(рўйхат!BX:BX,рўйхат!$CX:$CX,$B$1130,рўйхат!$D:$D,$C1091)</f>
        <v/>
      </c>
      <c r="BP1091" s="36">
        <f>SUMIFS(рўйхат!BY:BY,рўйхат!$CX:$CX,$B$1130,рўйхат!$D:$D,$C1091)</f>
        <v/>
      </c>
      <c r="BQ1091" s="35">
        <f>SUMIFS(рўйхат!BZ:BZ,рўйхат!$CX:$CX,$B$1130,рўйхат!$D:$D,$C1091)</f>
        <v/>
      </c>
      <c r="BR1091" s="36">
        <f>SUMIFS(рўйхат!CA:CA,рўйхат!$CX:$CX,$B$1130,рўйхат!$D:$D,$C1091)</f>
        <v/>
      </c>
      <c r="BS1091" s="35">
        <f>SUMIFS(рўйхат!CB:CB,рўйхат!$CX:$CX,$B$1130,рўйхат!$D:$D,$C1091)</f>
        <v/>
      </c>
      <c r="BT1091" s="36">
        <f>SUMIFS(рўйхат!CC:CC,рўйхат!$CX:$CX,$B$1130,рўйхат!$D:$D,$C1091)</f>
        <v/>
      </c>
      <c r="BU1091" s="35">
        <f>SUMIFS(рўйхат!CD:CD,рўйхат!$CX:$CX,$B$1130,рўйхат!$D:$D,$C1091)</f>
        <v/>
      </c>
      <c r="BV1091" s="36">
        <f>SUMIFS(рўйхат!CE:CE,рўйхат!$CX:$CX,$B$1130,рўйхат!$D:$D,$C1091)</f>
        <v/>
      </c>
      <c r="BW1091" s="35">
        <f>SUMIFS(рўйхат!CH:CH,рўйхат!$CX:$CX,$B$1130,рўйхат!$D:$D,$C1091)</f>
        <v/>
      </c>
      <c r="BX1091" s="36">
        <f>SUMIFS(рўйхат!CI:CI,рўйхат!$CX:$CX,$B$1130,рўйхат!$D:$D,$C1091)</f>
        <v/>
      </c>
      <c r="BY1091" s="35">
        <f>SUMIFS(рўйхат!CJ:CJ,рўйхат!$CX:$CX,$B$1130,рўйхат!$D:$D,$C1091)</f>
        <v/>
      </c>
      <c r="BZ1091" s="36">
        <f>SUMIFS(рўйхат!CK:CK,рўйхат!$CX:$CX,$B$1130,рўйхат!$D:$D,$C1091)</f>
        <v/>
      </c>
      <c r="CA1091" s="35">
        <f>SUMIFS(рўйхат!CL:CL,рўйхат!$CX:$CX,$B$1130,рўйхат!$D:$D,$C1091)</f>
        <v/>
      </c>
      <c r="CB1091" s="36">
        <f>SUMIFS(рўйхат!CM:CM,рўйхат!$CX:$CX,$B$1130,рўйхат!$D:$D,$C1091)</f>
        <v/>
      </c>
      <c r="CC1091" s="35">
        <f>SUMIFS(рўйхат!CN:CN,рўйхат!$CX:$CX,$B$1130,рўйхат!$D:$D,$C1091)</f>
        <v/>
      </c>
      <c r="CD1091" s="36">
        <f>SUMIFS(рўйхат!CO:CO,рўйхат!$CX:$CX,$B$1130,рўйхат!$D:$D,$C1091)</f>
        <v/>
      </c>
      <c r="CE1091" s="77">
        <f>IFERROR(BE1091/(Q1091+BE1091),0)</f>
        <v/>
      </c>
      <c r="CF1091" s="78">
        <f>IFERROR(BF1091/(R1091+BF1091),0)</f>
        <v/>
      </c>
    </row>
    <row r="1092" hidden="1" outlineLevel="1" ht="36.75" customFormat="1" customHeight="1" s="8">
      <c r="A1092" s="39" t="n"/>
      <c r="B1092" s="50" t="n">
        <v>28</v>
      </c>
      <c r="C1092" s="131" t="inlineStr">
        <is>
          <t>Қурилиши белгиланган муддатда якунланмаган объектлар</t>
        </is>
      </c>
      <c r="D1092" s="16" t="n"/>
      <c r="E1092" s="35">
        <f>SUMIFS(рўйхат!F:F,рўйхат!$CX:$CX,$B$1130,рўйхат!$D:$D,$C1092)</f>
        <v/>
      </c>
      <c r="F1092" s="36">
        <f>SUMIFS(рўйхат!G:G,рўйхат!$CX:$CX,$B$1130,рўйхат!$D:$D,$C1092)</f>
        <v/>
      </c>
      <c r="G1092" s="35">
        <f>SUMIFS(рўйхат!H:H,рўйхат!$CX:$CX,$B$1130,рўйхат!$D:$D,$C1092)</f>
        <v/>
      </c>
      <c r="H1092" s="36">
        <f>SUMIFS(рўйхат!I:I,рўйхат!$CX:$CX,$B$1130,рўйхат!$D:$D,$C1092)</f>
        <v/>
      </c>
      <c r="I1092" s="35">
        <f>SUMIFS(рўйхат!J:J,рўйхат!$CX:$CX,$B$1130,рўйхат!$D:$D,$C1092)</f>
        <v/>
      </c>
      <c r="J1092" s="36">
        <f>SUMIFS(рўйхат!K:K,рўйхат!$CX:$CX,$B$1130,рўйхат!$D:$D,$C1092)</f>
        <v/>
      </c>
      <c r="K1092" s="35">
        <f>SUMIFS(рўйхат!L:L,рўйхат!$CX:$CX,$B$1130,рўйхат!$D:$D,$C1092)</f>
        <v/>
      </c>
      <c r="L1092" s="36">
        <f>SUMIFS(рўйхат!M:M,рўйхат!$CX:$CX,$B$1130,рўйхат!$D:$D,$C1092)</f>
        <v/>
      </c>
      <c r="M1092" s="35">
        <f>SUMIFS(рўйхат!N:N,рўйхат!$CX:$CX,$B$1130,рўйхат!$D:$D,$C1092)</f>
        <v/>
      </c>
      <c r="N1092" s="36">
        <f>SUMIFS(рўйхат!O:O,рўйхат!$CX:$CX,$B$1130,рўйхат!$D:$D,$C1092)</f>
        <v/>
      </c>
      <c r="O1092" s="34">
        <f>IFERROR(M1092/E1092,0)</f>
        <v/>
      </c>
      <c r="P1092" s="34">
        <f>IFERROR(N1092/F1092,0)</f>
        <v/>
      </c>
      <c r="Q1092" s="35">
        <f>SUMIFS(рўйхат!P:P,рўйхат!$CX:$CX,$B$1130,рўйхат!$D:$D,$C1092)</f>
        <v/>
      </c>
      <c r="R1092" s="36">
        <f>SUMIFS(рўйхат!Q:Q,рўйхат!$CX:$CX,$B$1130,рўйхат!$D:$D,$C1092)</f>
        <v/>
      </c>
      <c r="S1092" s="35">
        <f>SUMIFS(рўйхат!R:R,рўйхат!$CX:$CX,$B$1130,рўйхат!$D:$D,$C1092)</f>
        <v/>
      </c>
      <c r="T1092" s="36">
        <f>SUMIFS(рўйхат!S:S,рўйхат!$CX:$CX,$B$1130,рўйхат!$D:$D,$C1092)</f>
        <v/>
      </c>
      <c r="U1092" s="35">
        <f>SUMIFS(рўйхат!T:T,рўйхат!$CX:$CX,$B$1130,рўйхат!$D:$D,$C1092)</f>
        <v/>
      </c>
      <c r="V1092" s="36">
        <f>SUMIFS(рўйхат!U:U,рўйхат!$CX:$CX,$B$1130,рўйхат!$D:$D,$C1092)</f>
        <v/>
      </c>
      <c r="W1092" s="35">
        <f>SUMIFS(рўйхат!V:V,рўйхат!$CX:$CX,$B$1130,рўйхат!$D:$D,$C1092)</f>
        <v/>
      </c>
      <c r="X1092" s="36">
        <f>SUMIFS(рўйхат!W:W,рўйхат!$CX:$CX,$B$1130,рўйхат!$D:$D,$C1092)</f>
        <v/>
      </c>
      <c r="Y1092" s="35">
        <f>SUMIFS(рўйхат!X:X,рўйхат!$CX:$CX,$B$1130,рўйхат!$D:$D,$C1092)</f>
        <v/>
      </c>
      <c r="Z1092" s="36">
        <f>SUMIFS(рўйхат!Y:Y,рўйхат!$CX:$CX,$B$1130,рўйхат!$D:$D,$C1092)</f>
        <v/>
      </c>
      <c r="AA1092" s="35">
        <f>SUMIFS(рўйхат!Z:Z,рўйхат!$CX:$CX,$B$1130,рўйхат!$D:$D,$C1092)</f>
        <v/>
      </c>
      <c r="AB1092" s="36">
        <f>SUMIFS(рўйхат!AA:AA,рўйхат!$CX:$CX,$B$1130,рўйхат!$D:$D,$C1092)</f>
        <v/>
      </c>
      <c r="AC1092" s="35">
        <f>SUMIFS(рўйхат!AB:AB,рўйхат!$CX:$CX,$B$1130,рўйхат!$D:$D,$C1092)</f>
        <v/>
      </c>
      <c r="AD1092" s="36">
        <f>SUMIFS(рўйхат!AC:AC,рўйхат!$CX:$CX,$B$1130,рўйхат!$D:$D,$C1092)</f>
        <v/>
      </c>
      <c r="AE1092" s="35">
        <f>SUMIFS(рўйхат!AD:AD,рўйхат!$CX:$CX,$B$1130,рўйхат!$D:$D,$C1092)</f>
        <v/>
      </c>
      <c r="AF1092" s="36">
        <f>SUMIFS(рўйхат!AE:AE,рўйхат!$CX:$CX,$B$1130,рўйхат!$D:$D,$C1092)</f>
        <v/>
      </c>
      <c r="AG1092" s="35">
        <f>SUMIFS(рўйхат!AH:AH,рўйхат!$CX:$CX,$B$1130,рўйхат!$D:$D,$C1092)</f>
        <v/>
      </c>
      <c r="AH1092" s="36">
        <f>SUMIFS(рўйхат!AI:AI,рўйхат!$CX:$CX,$B$1130,рўйхат!$D:$D,$C1092)</f>
        <v/>
      </c>
      <c r="AI1092" s="35">
        <f>SUMIFS(рўйхат!AJ:AJ,рўйхат!$CX:$CX,$B$1130,рўйхат!$D:$D,$C1092)</f>
        <v/>
      </c>
      <c r="AJ1092" s="36">
        <f>SUMIFS(рўйхат!AK:AK,рўйхат!$CX:$CX,$B$1130,рўйхат!$D:$D,$C1092)</f>
        <v/>
      </c>
      <c r="AK1092" s="35">
        <f>SUMIFS(рўйхат!AL:AL,рўйхат!$CX:$CX,$B$1130,рўйхат!$D:$D,$C1092)</f>
        <v/>
      </c>
      <c r="AL1092" s="36">
        <f>SUMIFS(рўйхат!AM:AM,рўйхат!$CX:$CX,$B$1130,рўйхат!$D:$D,$C1092)</f>
        <v/>
      </c>
      <c r="AM1092" s="77">
        <f>IFERROR(Q1092/E1092,0)</f>
        <v/>
      </c>
      <c r="AN1092" s="77">
        <f>IFERROR(R1092/F1092,0)</f>
        <v/>
      </c>
      <c r="AO1092" s="35">
        <f>SUMIFS(рўйхат!AX:AX,рўйхат!$CX:$CX,$B$1130,рўйхат!$D:$D,$C1092)</f>
        <v/>
      </c>
      <c r="AP1092" s="36">
        <f>SUMIFS(рўйхат!AY:AY,рўйхат!$CX:$CX,$B$1130,рўйхат!$D:$D,$C1092)</f>
        <v/>
      </c>
      <c r="AQ1092" s="35">
        <f>SUMIFS(рўйхат!AZ:AZ,рўйхат!$CX:$CX,$B$1130,рўйхат!$D:$D,$C1092)</f>
        <v/>
      </c>
      <c r="AR1092" s="36">
        <f>SUMIFS(рўйхат!BA:BA,рўйхат!$CX:$CX,$B$1130,рўйхат!$D:$D,$C1092)</f>
        <v/>
      </c>
      <c r="AS1092" s="35">
        <f>SUMIFS(рўйхат!BB:BB,рўйхат!$CX:$CX,$B$1130,рўйхат!$D:$D,$C1092)</f>
        <v/>
      </c>
      <c r="AT1092" s="36">
        <f>SUMIFS(рўйхат!BC:BC,рўйхат!$CX:$CX,$B$1130,рўйхат!$D:$D,$C1092)</f>
        <v/>
      </c>
      <c r="AU1092" s="35">
        <f>SUMIFS(рўйхат!BD:BD,рўйхат!$CX:$CX,$B$1130,рўйхат!$D:$D,$C1092)</f>
        <v/>
      </c>
      <c r="AV1092" s="36">
        <f>SUMIFS(рўйхат!BE:BE,рўйхат!$CX:$CX,$B$1130,рўйхат!$D:$D,$C1092)</f>
        <v/>
      </c>
      <c r="AW1092" s="35">
        <f>SUMIFS(рўйхат!BF:BF,рўйхат!$CX:$CX,$B$1130,рўйхат!$D:$D,$C1092)</f>
        <v/>
      </c>
      <c r="AX1092" s="36">
        <f>SUMIFS(рўйхат!BG:BG,рўйхат!$CX:$CX,$B$1130,рўйхат!$D:$D,$C1092)</f>
        <v/>
      </c>
      <c r="AY1092" s="35">
        <f>SUMIFS(рўйхат!BH:BH,рўйхат!$CX:$CX,$B$1130,рўйхат!$D:$D,$C1092)</f>
        <v/>
      </c>
      <c r="AZ1092" s="36">
        <f>SUMIFS(рўйхат!BI:BI,рўйхат!$CX:$CX,$B$1130,рўйхат!$D:$D,$C1092)</f>
        <v/>
      </c>
      <c r="BA1092" s="35">
        <f>SUMIFS(рўйхат!BJ:BJ,рўйхат!$CX:$CX,$B$1130,рўйхат!$D:$D,$C1092)</f>
        <v/>
      </c>
      <c r="BB1092" s="36">
        <f>SUMIFS(рўйхат!BK:BK,рўйхат!$CX:$CX,$B$1130,рўйхат!$D:$D,$C1092)</f>
        <v/>
      </c>
      <c r="BC1092" s="77">
        <f>IFERROR(AO1092/E1092,0)</f>
        <v/>
      </c>
      <c r="BD1092" s="77">
        <f>IFERROR(AP1092/F1092,0)</f>
        <v/>
      </c>
      <c r="BE1092" s="35">
        <f>SUMIFS(рўйхат!BL:BL,рўйхат!$CX:$CX,$B$1130,рўйхат!$D:$D,$C1092)</f>
        <v/>
      </c>
      <c r="BF1092" s="36">
        <f>SUMIFS(рўйхат!BM:BM,рўйхат!$CX:$CX,$B$1130,рўйхат!$D:$D,$C1092)</f>
        <v/>
      </c>
      <c r="BG1092" s="35">
        <f>SUMIFS(рўйхат!BN:BN,рўйхат!$CX:$CX,$B$1130,рўйхат!$D:$D,$C1092)</f>
        <v/>
      </c>
      <c r="BH1092" s="36">
        <f>SUMIFS(рўйхат!BO:BO,рўйхат!$CX:$CX,$B$1130,рўйхат!$D:$D,$C1092)</f>
        <v/>
      </c>
      <c r="BI1092" s="35">
        <f>SUMIFS(рўйхат!BP:BP,рўйхат!$CX:$CX,$B$1130,рўйхат!$D:$D,$C1092)</f>
        <v/>
      </c>
      <c r="BJ1092" s="36">
        <f>SUMIFS(рўйхат!BQ:BQ,рўйхат!$CX:$CX,$B$1130,рўйхат!$D:$D,$C1092)</f>
        <v/>
      </c>
      <c r="BK1092" s="35">
        <f>SUMIFS(рўйхат!BR:BR,рўйхат!$CX:$CX,$B$1130,рўйхат!$D:$D,$C1092)</f>
        <v/>
      </c>
      <c r="BL1092" s="36">
        <f>SUMIFS(рўйхат!BS:BS,рўйхат!$CX:$CX,$B$1130,рўйхат!$D:$D,$C1092)</f>
        <v/>
      </c>
      <c r="BM1092" s="35">
        <f>SUMIFS(рўйхат!BT:BT,рўйхат!$CX:$CX,$B$1130,рўйхат!$D:$D,$C1092)</f>
        <v/>
      </c>
      <c r="BN1092" s="36">
        <f>SUMIFS(рўйхат!BU:BU,рўйхат!$CX:$CX,$B$1130,рўйхат!$D:$D,$C1092)</f>
        <v/>
      </c>
      <c r="BO1092" s="35">
        <f>SUMIFS(рўйхат!BX:BX,рўйхат!$CX:$CX,$B$1130,рўйхат!$D:$D,$C1092)</f>
        <v/>
      </c>
      <c r="BP1092" s="36">
        <f>SUMIFS(рўйхат!BY:BY,рўйхат!$CX:$CX,$B$1130,рўйхат!$D:$D,$C1092)</f>
        <v/>
      </c>
      <c r="BQ1092" s="35">
        <f>SUMIFS(рўйхат!BZ:BZ,рўйхат!$CX:$CX,$B$1130,рўйхат!$D:$D,$C1092)</f>
        <v/>
      </c>
      <c r="BR1092" s="36">
        <f>SUMIFS(рўйхат!CA:CA,рўйхат!$CX:$CX,$B$1130,рўйхат!$D:$D,$C1092)</f>
        <v/>
      </c>
      <c r="BS1092" s="35">
        <f>SUMIFS(рўйхат!CB:CB,рўйхат!$CX:$CX,$B$1130,рўйхат!$D:$D,$C1092)</f>
        <v/>
      </c>
      <c r="BT1092" s="36">
        <f>SUMIFS(рўйхат!CC:CC,рўйхат!$CX:$CX,$B$1130,рўйхат!$D:$D,$C1092)</f>
        <v/>
      </c>
      <c r="BU1092" s="35">
        <f>SUMIFS(рўйхат!CD:CD,рўйхат!$CX:$CX,$B$1130,рўйхат!$D:$D,$C1092)</f>
        <v/>
      </c>
      <c r="BV1092" s="36">
        <f>SUMIFS(рўйхат!CE:CE,рўйхат!$CX:$CX,$B$1130,рўйхат!$D:$D,$C1092)</f>
        <v/>
      </c>
      <c r="BW1092" s="35">
        <f>SUMIFS(рўйхат!CH:CH,рўйхат!$CX:$CX,$B$1130,рўйхат!$D:$D,$C1092)</f>
        <v/>
      </c>
      <c r="BX1092" s="36">
        <f>SUMIFS(рўйхат!CI:CI,рўйхат!$CX:$CX,$B$1130,рўйхат!$D:$D,$C1092)</f>
        <v/>
      </c>
      <c r="BY1092" s="35">
        <f>SUMIFS(рўйхат!CJ:CJ,рўйхат!$CX:$CX,$B$1130,рўйхат!$D:$D,$C1092)</f>
        <v/>
      </c>
      <c r="BZ1092" s="36">
        <f>SUMIFS(рўйхат!CK:CK,рўйхат!$CX:$CX,$B$1130,рўйхат!$D:$D,$C1092)</f>
        <v/>
      </c>
      <c r="CA1092" s="35">
        <f>SUMIFS(рўйхат!CL:CL,рўйхат!$CX:$CX,$B$1130,рўйхат!$D:$D,$C1092)</f>
        <v/>
      </c>
      <c r="CB1092" s="36">
        <f>SUMIFS(рўйхат!CM:CM,рўйхат!$CX:$CX,$B$1130,рўйхат!$D:$D,$C1092)</f>
        <v/>
      </c>
      <c r="CC1092" s="35">
        <f>SUMIFS(рўйхат!CN:CN,рўйхат!$CX:$CX,$B$1130,рўйхат!$D:$D,$C1092)</f>
        <v/>
      </c>
      <c r="CD1092" s="36">
        <f>SUMIFS(рўйхат!CO:CO,рўйхат!$CX:$CX,$B$1130,рўйхат!$D:$D,$C1092)</f>
        <v/>
      </c>
      <c r="CE1092" s="77">
        <f>IFERROR(BE1092/(Q1092+BE1092),0)</f>
        <v/>
      </c>
      <c r="CF1092" s="78">
        <f>IFERROR(BF1092/(R1092+BF1092),0)</f>
        <v/>
      </c>
    </row>
    <row r="1093" hidden="1" outlineLevel="1" ht="36.75" customFormat="1" customHeight="1" s="8">
      <c r="A1093" s="39" t="n"/>
      <c r="B1093" s="50" t="n">
        <v>29</v>
      </c>
      <c r="C1093" s="131" t="inlineStr">
        <is>
          <t>Лицензияга эга бўлмаган етказиб берувчилардан дори воситаларининг хариди</t>
        </is>
      </c>
      <c r="D1093" s="16" t="n"/>
      <c r="E1093" s="35">
        <f>SUMIFS(рўйхат!F:F,рўйхат!$CX:$CX,$B$1130,рўйхат!$D:$D,$C1093)</f>
        <v/>
      </c>
      <c r="F1093" s="36">
        <f>SUMIFS(рўйхат!G:G,рўйхат!$CX:$CX,$B$1130,рўйхат!$D:$D,$C1093)</f>
        <v/>
      </c>
      <c r="G1093" s="35">
        <f>SUMIFS(рўйхат!H:H,рўйхат!$CX:$CX,$B$1130,рўйхат!$D:$D,$C1093)</f>
        <v/>
      </c>
      <c r="H1093" s="36">
        <f>SUMIFS(рўйхат!I:I,рўйхат!$CX:$CX,$B$1130,рўйхат!$D:$D,$C1093)</f>
        <v/>
      </c>
      <c r="I1093" s="35">
        <f>SUMIFS(рўйхат!J:J,рўйхат!$CX:$CX,$B$1130,рўйхат!$D:$D,$C1093)</f>
        <v/>
      </c>
      <c r="J1093" s="36">
        <f>SUMIFS(рўйхат!K:K,рўйхат!$CX:$CX,$B$1130,рўйхат!$D:$D,$C1093)</f>
        <v/>
      </c>
      <c r="K1093" s="35">
        <f>SUMIFS(рўйхат!L:L,рўйхат!$CX:$CX,$B$1130,рўйхат!$D:$D,$C1093)</f>
        <v/>
      </c>
      <c r="L1093" s="36">
        <f>SUMIFS(рўйхат!M:M,рўйхат!$CX:$CX,$B$1130,рўйхат!$D:$D,$C1093)</f>
        <v/>
      </c>
      <c r="M1093" s="35">
        <f>SUMIFS(рўйхат!N:N,рўйхат!$CX:$CX,$B$1130,рўйхат!$D:$D,$C1093)</f>
        <v/>
      </c>
      <c r="N1093" s="36">
        <f>SUMIFS(рўйхат!O:O,рўйхат!$CX:$CX,$B$1130,рўйхат!$D:$D,$C1093)</f>
        <v/>
      </c>
      <c r="O1093" s="34">
        <f>IFERROR(M1093/E1093,0)</f>
        <v/>
      </c>
      <c r="P1093" s="34">
        <f>IFERROR(N1093/F1093,0)</f>
        <v/>
      </c>
      <c r="Q1093" s="35">
        <f>SUMIFS(рўйхат!P:P,рўйхат!$CX:$CX,$B$1130,рўйхат!$D:$D,$C1093)</f>
        <v/>
      </c>
      <c r="R1093" s="36">
        <f>SUMIFS(рўйхат!Q:Q,рўйхат!$CX:$CX,$B$1130,рўйхат!$D:$D,$C1093)</f>
        <v/>
      </c>
      <c r="S1093" s="35">
        <f>SUMIFS(рўйхат!R:R,рўйхат!$CX:$CX,$B$1130,рўйхат!$D:$D,$C1093)</f>
        <v/>
      </c>
      <c r="T1093" s="36">
        <f>SUMIFS(рўйхат!S:S,рўйхат!$CX:$CX,$B$1130,рўйхат!$D:$D,$C1093)</f>
        <v/>
      </c>
      <c r="U1093" s="35">
        <f>SUMIFS(рўйхат!T:T,рўйхат!$CX:$CX,$B$1130,рўйхат!$D:$D,$C1093)</f>
        <v/>
      </c>
      <c r="V1093" s="36">
        <f>SUMIFS(рўйхат!U:U,рўйхат!$CX:$CX,$B$1130,рўйхат!$D:$D,$C1093)</f>
        <v/>
      </c>
      <c r="W1093" s="35">
        <f>SUMIFS(рўйхат!V:V,рўйхат!$CX:$CX,$B$1130,рўйхат!$D:$D,$C1093)</f>
        <v/>
      </c>
      <c r="X1093" s="36">
        <f>SUMIFS(рўйхат!W:W,рўйхат!$CX:$CX,$B$1130,рўйхат!$D:$D,$C1093)</f>
        <v/>
      </c>
      <c r="Y1093" s="35">
        <f>SUMIFS(рўйхат!X:X,рўйхат!$CX:$CX,$B$1130,рўйхат!$D:$D,$C1093)</f>
        <v/>
      </c>
      <c r="Z1093" s="36">
        <f>SUMIFS(рўйхат!Y:Y,рўйхат!$CX:$CX,$B$1130,рўйхат!$D:$D,$C1093)</f>
        <v/>
      </c>
      <c r="AA1093" s="35">
        <f>SUMIFS(рўйхат!Z:Z,рўйхат!$CX:$CX,$B$1130,рўйхат!$D:$D,$C1093)</f>
        <v/>
      </c>
      <c r="AB1093" s="36">
        <f>SUMIFS(рўйхат!AA:AA,рўйхат!$CX:$CX,$B$1130,рўйхат!$D:$D,$C1093)</f>
        <v/>
      </c>
      <c r="AC1093" s="35">
        <f>SUMIFS(рўйхат!AB:AB,рўйхат!$CX:$CX,$B$1130,рўйхат!$D:$D,$C1093)</f>
        <v/>
      </c>
      <c r="AD1093" s="36">
        <f>SUMIFS(рўйхат!AC:AC,рўйхат!$CX:$CX,$B$1130,рўйхат!$D:$D,$C1093)</f>
        <v/>
      </c>
      <c r="AE1093" s="35">
        <f>SUMIFS(рўйхат!AD:AD,рўйхат!$CX:$CX,$B$1130,рўйхат!$D:$D,$C1093)</f>
        <v/>
      </c>
      <c r="AF1093" s="36">
        <f>SUMIFS(рўйхат!AE:AE,рўйхат!$CX:$CX,$B$1130,рўйхат!$D:$D,$C1093)</f>
        <v/>
      </c>
      <c r="AG1093" s="35">
        <f>SUMIFS(рўйхат!AH:AH,рўйхат!$CX:$CX,$B$1130,рўйхат!$D:$D,$C1093)</f>
        <v/>
      </c>
      <c r="AH1093" s="36">
        <f>SUMIFS(рўйхат!AI:AI,рўйхат!$CX:$CX,$B$1130,рўйхат!$D:$D,$C1093)</f>
        <v/>
      </c>
      <c r="AI1093" s="35">
        <f>SUMIFS(рўйхат!AJ:AJ,рўйхат!$CX:$CX,$B$1130,рўйхат!$D:$D,$C1093)</f>
        <v/>
      </c>
      <c r="AJ1093" s="36">
        <f>SUMIFS(рўйхат!AK:AK,рўйхат!$CX:$CX,$B$1130,рўйхат!$D:$D,$C1093)</f>
        <v/>
      </c>
      <c r="AK1093" s="35">
        <f>SUMIFS(рўйхат!AL:AL,рўйхат!$CX:$CX,$B$1130,рўйхат!$D:$D,$C1093)</f>
        <v/>
      </c>
      <c r="AL1093" s="36">
        <f>SUMIFS(рўйхат!AM:AM,рўйхат!$CX:$CX,$B$1130,рўйхат!$D:$D,$C1093)</f>
        <v/>
      </c>
      <c r="AM1093" s="77">
        <f>IFERROR(Q1093/E1093,0)</f>
        <v/>
      </c>
      <c r="AN1093" s="77">
        <f>IFERROR(R1093/F1093,0)</f>
        <v/>
      </c>
      <c r="AO1093" s="35">
        <f>SUMIFS(рўйхат!AX:AX,рўйхат!$CX:$CX,$B$1130,рўйхат!$D:$D,$C1093)</f>
        <v/>
      </c>
      <c r="AP1093" s="36">
        <f>SUMIFS(рўйхат!AY:AY,рўйхат!$CX:$CX,$B$1130,рўйхат!$D:$D,$C1093)</f>
        <v/>
      </c>
      <c r="AQ1093" s="35">
        <f>SUMIFS(рўйхат!AZ:AZ,рўйхат!$CX:$CX,$B$1130,рўйхат!$D:$D,$C1093)</f>
        <v/>
      </c>
      <c r="AR1093" s="36">
        <f>SUMIFS(рўйхат!BA:BA,рўйхат!$CX:$CX,$B$1130,рўйхат!$D:$D,$C1093)</f>
        <v/>
      </c>
      <c r="AS1093" s="35">
        <f>SUMIFS(рўйхат!BB:BB,рўйхат!$CX:$CX,$B$1130,рўйхат!$D:$D,$C1093)</f>
        <v/>
      </c>
      <c r="AT1093" s="36">
        <f>SUMIFS(рўйхат!BC:BC,рўйхат!$CX:$CX,$B$1130,рўйхат!$D:$D,$C1093)</f>
        <v/>
      </c>
      <c r="AU1093" s="35">
        <f>SUMIFS(рўйхат!BD:BD,рўйхат!$CX:$CX,$B$1130,рўйхат!$D:$D,$C1093)</f>
        <v/>
      </c>
      <c r="AV1093" s="36">
        <f>SUMIFS(рўйхат!BE:BE,рўйхат!$CX:$CX,$B$1130,рўйхат!$D:$D,$C1093)</f>
        <v/>
      </c>
      <c r="AW1093" s="35">
        <f>SUMIFS(рўйхат!BF:BF,рўйхат!$CX:$CX,$B$1130,рўйхат!$D:$D,$C1093)</f>
        <v/>
      </c>
      <c r="AX1093" s="36">
        <f>SUMIFS(рўйхат!BG:BG,рўйхат!$CX:$CX,$B$1130,рўйхат!$D:$D,$C1093)</f>
        <v/>
      </c>
      <c r="AY1093" s="35">
        <f>SUMIFS(рўйхат!BH:BH,рўйхат!$CX:$CX,$B$1130,рўйхат!$D:$D,$C1093)</f>
        <v/>
      </c>
      <c r="AZ1093" s="36">
        <f>SUMIFS(рўйхат!BI:BI,рўйхат!$CX:$CX,$B$1130,рўйхат!$D:$D,$C1093)</f>
        <v/>
      </c>
      <c r="BA1093" s="35">
        <f>SUMIFS(рўйхат!BJ:BJ,рўйхат!$CX:$CX,$B$1130,рўйхат!$D:$D,$C1093)</f>
        <v/>
      </c>
      <c r="BB1093" s="36">
        <f>SUMIFS(рўйхат!BK:BK,рўйхат!$CX:$CX,$B$1130,рўйхат!$D:$D,$C1093)</f>
        <v/>
      </c>
      <c r="BC1093" s="77">
        <f>IFERROR(AO1093/E1093,0)</f>
        <v/>
      </c>
      <c r="BD1093" s="77">
        <f>IFERROR(AP1093/F1093,0)</f>
        <v/>
      </c>
      <c r="BE1093" s="35">
        <f>SUMIFS(рўйхат!BL:BL,рўйхат!$CX:$CX,$B$1130,рўйхат!$D:$D,$C1093)</f>
        <v/>
      </c>
      <c r="BF1093" s="36">
        <f>SUMIFS(рўйхат!BM:BM,рўйхат!$CX:$CX,$B$1130,рўйхат!$D:$D,$C1093)</f>
        <v/>
      </c>
      <c r="BG1093" s="35">
        <f>SUMIFS(рўйхат!BN:BN,рўйхат!$CX:$CX,$B$1130,рўйхат!$D:$D,$C1093)</f>
        <v/>
      </c>
      <c r="BH1093" s="36">
        <f>SUMIFS(рўйхат!BO:BO,рўйхат!$CX:$CX,$B$1130,рўйхат!$D:$D,$C1093)</f>
        <v/>
      </c>
      <c r="BI1093" s="35">
        <f>SUMIFS(рўйхат!BP:BP,рўйхат!$CX:$CX,$B$1130,рўйхат!$D:$D,$C1093)</f>
        <v/>
      </c>
      <c r="BJ1093" s="36">
        <f>SUMIFS(рўйхат!BQ:BQ,рўйхат!$CX:$CX,$B$1130,рўйхат!$D:$D,$C1093)</f>
        <v/>
      </c>
      <c r="BK1093" s="35">
        <f>SUMIFS(рўйхат!BR:BR,рўйхат!$CX:$CX,$B$1130,рўйхат!$D:$D,$C1093)</f>
        <v/>
      </c>
      <c r="BL1093" s="36">
        <f>SUMIFS(рўйхат!BS:BS,рўйхат!$CX:$CX,$B$1130,рўйхат!$D:$D,$C1093)</f>
        <v/>
      </c>
      <c r="BM1093" s="35">
        <f>SUMIFS(рўйхат!BT:BT,рўйхат!$CX:$CX,$B$1130,рўйхат!$D:$D,$C1093)</f>
        <v/>
      </c>
      <c r="BN1093" s="36">
        <f>SUMIFS(рўйхат!BU:BU,рўйхат!$CX:$CX,$B$1130,рўйхат!$D:$D,$C1093)</f>
        <v/>
      </c>
      <c r="BO1093" s="35">
        <f>SUMIFS(рўйхат!BX:BX,рўйхат!$CX:$CX,$B$1130,рўйхат!$D:$D,$C1093)</f>
        <v/>
      </c>
      <c r="BP1093" s="36">
        <f>SUMIFS(рўйхат!BY:BY,рўйхат!$CX:$CX,$B$1130,рўйхат!$D:$D,$C1093)</f>
        <v/>
      </c>
      <c r="BQ1093" s="35">
        <f>SUMIFS(рўйхат!BZ:BZ,рўйхат!$CX:$CX,$B$1130,рўйхат!$D:$D,$C1093)</f>
        <v/>
      </c>
      <c r="BR1093" s="36">
        <f>SUMIFS(рўйхат!CA:CA,рўйхат!$CX:$CX,$B$1130,рўйхат!$D:$D,$C1093)</f>
        <v/>
      </c>
      <c r="BS1093" s="35">
        <f>SUMIFS(рўйхат!CB:CB,рўйхат!$CX:$CX,$B$1130,рўйхат!$D:$D,$C1093)</f>
        <v/>
      </c>
      <c r="BT1093" s="36">
        <f>SUMIFS(рўйхат!CC:CC,рўйхат!$CX:$CX,$B$1130,рўйхат!$D:$D,$C1093)</f>
        <v/>
      </c>
      <c r="BU1093" s="35">
        <f>SUMIFS(рўйхат!CD:CD,рўйхат!$CX:$CX,$B$1130,рўйхат!$D:$D,$C1093)</f>
        <v/>
      </c>
      <c r="BV1093" s="36">
        <f>SUMIFS(рўйхат!CE:CE,рўйхат!$CX:$CX,$B$1130,рўйхат!$D:$D,$C1093)</f>
        <v/>
      </c>
      <c r="BW1093" s="35">
        <f>SUMIFS(рўйхат!CH:CH,рўйхат!$CX:$CX,$B$1130,рўйхат!$D:$D,$C1093)</f>
        <v/>
      </c>
      <c r="BX1093" s="36">
        <f>SUMIFS(рўйхат!CI:CI,рўйхат!$CX:$CX,$B$1130,рўйхат!$D:$D,$C1093)</f>
        <v/>
      </c>
      <c r="BY1093" s="35">
        <f>SUMIFS(рўйхат!CJ:CJ,рўйхат!$CX:$CX,$B$1130,рўйхат!$D:$D,$C1093)</f>
        <v/>
      </c>
      <c r="BZ1093" s="36">
        <f>SUMIFS(рўйхат!CK:CK,рўйхат!$CX:$CX,$B$1130,рўйхат!$D:$D,$C1093)</f>
        <v/>
      </c>
      <c r="CA1093" s="35">
        <f>SUMIFS(рўйхат!CL:CL,рўйхат!$CX:$CX,$B$1130,рўйхат!$D:$D,$C1093)</f>
        <v/>
      </c>
      <c r="CB1093" s="36">
        <f>SUMIFS(рўйхат!CM:CM,рўйхат!$CX:$CX,$B$1130,рўйхат!$D:$D,$C1093)</f>
        <v/>
      </c>
      <c r="CC1093" s="35">
        <f>SUMIFS(рўйхат!CN:CN,рўйхат!$CX:$CX,$B$1130,рўйхат!$D:$D,$C1093)</f>
        <v/>
      </c>
      <c r="CD1093" s="36">
        <f>SUMIFS(рўйхат!CO:CO,рўйхат!$CX:$CX,$B$1130,рўйхат!$D:$D,$C1093)</f>
        <v/>
      </c>
      <c r="CE1093" s="77">
        <f>IFERROR(BE1093/(Q1093+BE1093),0)</f>
        <v/>
      </c>
      <c r="CF1093" s="78">
        <f>IFERROR(BF1093/(R1093+BF1093),0)</f>
        <v/>
      </c>
    </row>
    <row r="1094" hidden="1" outlineLevel="1" ht="36.75" customFormat="1" customHeight="1" s="8">
      <c r="A1094" s="39" t="n"/>
      <c r="B1094" s="50" t="n">
        <v>30</v>
      </c>
      <c r="C1094" s="131" t="inlineStr">
        <is>
          <t>Мансабдор шахсларга боғлиқ етказиб берувчилар билан тузилган шартномалар</t>
        </is>
      </c>
      <c r="D1094" s="16" t="n"/>
      <c r="E1094" s="35">
        <f>SUMIFS(рўйхат!F:F,рўйхат!$CX:$CX,$B$1130,рўйхат!$D:$D,$C1094)</f>
        <v/>
      </c>
      <c r="F1094" s="36">
        <f>SUMIFS(рўйхат!G:G,рўйхат!$CX:$CX,$B$1130,рўйхат!$D:$D,$C1094)</f>
        <v/>
      </c>
      <c r="G1094" s="35">
        <f>SUMIFS(рўйхат!H:H,рўйхат!$CX:$CX,$B$1130,рўйхат!$D:$D,$C1094)</f>
        <v/>
      </c>
      <c r="H1094" s="36">
        <f>SUMIFS(рўйхат!I:I,рўйхат!$CX:$CX,$B$1130,рўйхат!$D:$D,$C1094)</f>
        <v/>
      </c>
      <c r="I1094" s="35">
        <f>SUMIFS(рўйхат!J:J,рўйхат!$CX:$CX,$B$1130,рўйхат!$D:$D,$C1094)</f>
        <v/>
      </c>
      <c r="J1094" s="36">
        <f>SUMIFS(рўйхат!K:K,рўйхат!$CX:$CX,$B$1130,рўйхат!$D:$D,$C1094)</f>
        <v/>
      </c>
      <c r="K1094" s="35">
        <f>SUMIFS(рўйхат!L:L,рўйхат!$CX:$CX,$B$1130,рўйхат!$D:$D,$C1094)</f>
        <v/>
      </c>
      <c r="L1094" s="36">
        <f>SUMIFS(рўйхат!M:M,рўйхат!$CX:$CX,$B$1130,рўйхат!$D:$D,$C1094)</f>
        <v/>
      </c>
      <c r="M1094" s="35">
        <f>SUMIFS(рўйхат!N:N,рўйхат!$CX:$CX,$B$1130,рўйхат!$D:$D,$C1094)</f>
        <v/>
      </c>
      <c r="N1094" s="36">
        <f>SUMIFS(рўйхат!O:O,рўйхат!$CX:$CX,$B$1130,рўйхат!$D:$D,$C1094)</f>
        <v/>
      </c>
      <c r="O1094" s="34">
        <f>IFERROR(M1094/E1094,0)</f>
        <v/>
      </c>
      <c r="P1094" s="34">
        <f>IFERROR(N1094/F1094,0)</f>
        <v/>
      </c>
      <c r="Q1094" s="35">
        <f>SUMIFS(рўйхат!P:P,рўйхат!$CX:$CX,$B$1130,рўйхат!$D:$D,$C1094)</f>
        <v/>
      </c>
      <c r="R1094" s="36">
        <f>SUMIFS(рўйхат!Q:Q,рўйхат!$CX:$CX,$B$1130,рўйхат!$D:$D,$C1094)</f>
        <v/>
      </c>
      <c r="S1094" s="35">
        <f>SUMIFS(рўйхат!R:R,рўйхат!$CX:$CX,$B$1130,рўйхат!$D:$D,$C1094)</f>
        <v/>
      </c>
      <c r="T1094" s="36">
        <f>SUMIFS(рўйхат!S:S,рўйхат!$CX:$CX,$B$1130,рўйхат!$D:$D,$C1094)</f>
        <v/>
      </c>
      <c r="U1094" s="35">
        <f>SUMIFS(рўйхат!T:T,рўйхат!$CX:$CX,$B$1130,рўйхат!$D:$D,$C1094)</f>
        <v/>
      </c>
      <c r="V1094" s="36">
        <f>SUMIFS(рўйхат!U:U,рўйхат!$CX:$CX,$B$1130,рўйхат!$D:$D,$C1094)</f>
        <v/>
      </c>
      <c r="W1094" s="35">
        <f>SUMIFS(рўйхат!V:V,рўйхат!$CX:$CX,$B$1130,рўйхат!$D:$D,$C1094)</f>
        <v/>
      </c>
      <c r="X1094" s="36">
        <f>SUMIFS(рўйхат!W:W,рўйхат!$CX:$CX,$B$1130,рўйхат!$D:$D,$C1094)</f>
        <v/>
      </c>
      <c r="Y1094" s="35">
        <f>SUMIFS(рўйхат!X:X,рўйхат!$CX:$CX,$B$1130,рўйхат!$D:$D,$C1094)</f>
        <v/>
      </c>
      <c r="Z1094" s="36">
        <f>SUMIFS(рўйхат!Y:Y,рўйхат!$CX:$CX,$B$1130,рўйхат!$D:$D,$C1094)</f>
        <v/>
      </c>
      <c r="AA1094" s="35">
        <f>SUMIFS(рўйхат!Z:Z,рўйхат!$CX:$CX,$B$1130,рўйхат!$D:$D,$C1094)</f>
        <v/>
      </c>
      <c r="AB1094" s="36">
        <f>SUMIFS(рўйхат!AA:AA,рўйхат!$CX:$CX,$B$1130,рўйхат!$D:$D,$C1094)</f>
        <v/>
      </c>
      <c r="AC1094" s="35">
        <f>SUMIFS(рўйхат!AB:AB,рўйхат!$CX:$CX,$B$1130,рўйхат!$D:$D,$C1094)</f>
        <v/>
      </c>
      <c r="AD1094" s="36">
        <f>SUMIFS(рўйхат!AC:AC,рўйхат!$CX:$CX,$B$1130,рўйхат!$D:$D,$C1094)</f>
        <v/>
      </c>
      <c r="AE1094" s="35">
        <f>SUMIFS(рўйхат!AD:AD,рўйхат!$CX:$CX,$B$1130,рўйхат!$D:$D,$C1094)</f>
        <v/>
      </c>
      <c r="AF1094" s="36">
        <f>SUMIFS(рўйхат!AE:AE,рўйхат!$CX:$CX,$B$1130,рўйхат!$D:$D,$C1094)</f>
        <v/>
      </c>
      <c r="AG1094" s="35">
        <f>SUMIFS(рўйхат!AH:AH,рўйхат!$CX:$CX,$B$1130,рўйхат!$D:$D,$C1094)</f>
        <v/>
      </c>
      <c r="AH1094" s="36">
        <f>SUMIFS(рўйхат!AI:AI,рўйхат!$CX:$CX,$B$1130,рўйхат!$D:$D,$C1094)</f>
        <v/>
      </c>
      <c r="AI1094" s="35">
        <f>SUMIFS(рўйхат!AJ:AJ,рўйхат!$CX:$CX,$B$1130,рўйхат!$D:$D,$C1094)</f>
        <v/>
      </c>
      <c r="AJ1094" s="36">
        <f>SUMIFS(рўйхат!AK:AK,рўйхат!$CX:$CX,$B$1130,рўйхат!$D:$D,$C1094)</f>
        <v/>
      </c>
      <c r="AK1094" s="35">
        <f>SUMIFS(рўйхат!AL:AL,рўйхат!$CX:$CX,$B$1130,рўйхат!$D:$D,$C1094)</f>
        <v/>
      </c>
      <c r="AL1094" s="36">
        <f>SUMIFS(рўйхат!AM:AM,рўйхат!$CX:$CX,$B$1130,рўйхат!$D:$D,$C1094)</f>
        <v/>
      </c>
      <c r="AM1094" s="77">
        <f>IFERROR(Q1094/E1094,0)</f>
        <v/>
      </c>
      <c r="AN1094" s="77">
        <f>IFERROR(R1094/F1094,0)</f>
        <v/>
      </c>
      <c r="AO1094" s="35">
        <f>SUMIFS(рўйхат!AX:AX,рўйхат!$CX:$CX,$B$1130,рўйхат!$D:$D,$C1094)</f>
        <v/>
      </c>
      <c r="AP1094" s="36">
        <f>SUMIFS(рўйхат!AY:AY,рўйхат!$CX:$CX,$B$1130,рўйхат!$D:$D,$C1094)</f>
        <v/>
      </c>
      <c r="AQ1094" s="35">
        <f>SUMIFS(рўйхат!AZ:AZ,рўйхат!$CX:$CX,$B$1130,рўйхат!$D:$D,$C1094)</f>
        <v/>
      </c>
      <c r="AR1094" s="36">
        <f>SUMIFS(рўйхат!BA:BA,рўйхат!$CX:$CX,$B$1130,рўйхат!$D:$D,$C1094)</f>
        <v/>
      </c>
      <c r="AS1094" s="35">
        <f>SUMIFS(рўйхат!BB:BB,рўйхат!$CX:$CX,$B$1130,рўйхат!$D:$D,$C1094)</f>
        <v/>
      </c>
      <c r="AT1094" s="36">
        <f>SUMIFS(рўйхат!BC:BC,рўйхат!$CX:$CX,$B$1130,рўйхат!$D:$D,$C1094)</f>
        <v/>
      </c>
      <c r="AU1094" s="35">
        <f>SUMIFS(рўйхат!BD:BD,рўйхат!$CX:$CX,$B$1130,рўйхат!$D:$D,$C1094)</f>
        <v/>
      </c>
      <c r="AV1094" s="36">
        <f>SUMIFS(рўйхат!BE:BE,рўйхат!$CX:$CX,$B$1130,рўйхат!$D:$D,$C1094)</f>
        <v/>
      </c>
      <c r="AW1094" s="35">
        <f>SUMIFS(рўйхат!BF:BF,рўйхат!$CX:$CX,$B$1130,рўйхат!$D:$D,$C1094)</f>
        <v/>
      </c>
      <c r="AX1094" s="36">
        <f>SUMIFS(рўйхат!BG:BG,рўйхат!$CX:$CX,$B$1130,рўйхат!$D:$D,$C1094)</f>
        <v/>
      </c>
      <c r="AY1094" s="35">
        <f>SUMIFS(рўйхат!BH:BH,рўйхат!$CX:$CX,$B$1130,рўйхат!$D:$D,$C1094)</f>
        <v/>
      </c>
      <c r="AZ1094" s="36">
        <f>SUMIFS(рўйхат!BI:BI,рўйхат!$CX:$CX,$B$1130,рўйхат!$D:$D,$C1094)</f>
        <v/>
      </c>
      <c r="BA1094" s="35">
        <f>SUMIFS(рўйхат!BJ:BJ,рўйхат!$CX:$CX,$B$1130,рўйхат!$D:$D,$C1094)</f>
        <v/>
      </c>
      <c r="BB1094" s="36">
        <f>SUMIFS(рўйхат!BK:BK,рўйхат!$CX:$CX,$B$1130,рўйхат!$D:$D,$C1094)</f>
        <v/>
      </c>
      <c r="BC1094" s="77">
        <f>IFERROR(AO1094/E1094,0)</f>
        <v/>
      </c>
      <c r="BD1094" s="77">
        <f>IFERROR(AP1094/F1094,0)</f>
        <v/>
      </c>
      <c r="BE1094" s="35">
        <f>SUMIFS(рўйхат!BL:BL,рўйхат!$CX:$CX,$B$1130,рўйхат!$D:$D,$C1094)</f>
        <v/>
      </c>
      <c r="BF1094" s="36">
        <f>SUMIFS(рўйхат!BM:BM,рўйхат!$CX:$CX,$B$1130,рўйхат!$D:$D,$C1094)</f>
        <v/>
      </c>
      <c r="BG1094" s="35">
        <f>SUMIFS(рўйхат!BN:BN,рўйхат!$CX:$CX,$B$1130,рўйхат!$D:$D,$C1094)</f>
        <v/>
      </c>
      <c r="BH1094" s="36">
        <f>SUMIFS(рўйхат!BO:BO,рўйхат!$CX:$CX,$B$1130,рўйхат!$D:$D,$C1094)</f>
        <v/>
      </c>
      <c r="BI1094" s="35">
        <f>SUMIFS(рўйхат!BP:BP,рўйхат!$CX:$CX,$B$1130,рўйхат!$D:$D,$C1094)</f>
        <v/>
      </c>
      <c r="BJ1094" s="36">
        <f>SUMIFS(рўйхат!BQ:BQ,рўйхат!$CX:$CX,$B$1130,рўйхат!$D:$D,$C1094)</f>
        <v/>
      </c>
      <c r="BK1094" s="35">
        <f>SUMIFS(рўйхат!BR:BR,рўйхат!$CX:$CX,$B$1130,рўйхат!$D:$D,$C1094)</f>
        <v/>
      </c>
      <c r="BL1094" s="36">
        <f>SUMIFS(рўйхат!BS:BS,рўйхат!$CX:$CX,$B$1130,рўйхат!$D:$D,$C1094)</f>
        <v/>
      </c>
      <c r="BM1094" s="35">
        <f>SUMIFS(рўйхат!BT:BT,рўйхат!$CX:$CX,$B$1130,рўйхат!$D:$D,$C1094)</f>
        <v/>
      </c>
      <c r="BN1094" s="36">
        <f>SUMIFS(рўйхат!BU:BU,рўйхат!$CX:$CX,$B$1130,рўйхат!$D:$D,$C1094)</f>
        <v/>
      </c>
      <c r="BO1094" s="35">
        <f>SUMIFS(рўйхат!BX:BX,рўйхат!$CX:$CX,$B$1130,рўйхат!$D:$D,$C1094)</f>
        <v/>
      </c>
      <c r="BP1094" s="36">
        <f>SUMIFS(рўйхат!BY:BY,рўйхат!$CX:$CX,$B$1130,рўйхат!$D:$D,$C1094)</f>
        <v/>
      </c>
      <c r="BQ1094" s="35">
        <f>SUMIFS(рўйхат!BZ:BZ,рўйхат!$CX:$CX,$B$1130,рўйхат!$D:$D,$C1094)</f>
        <v/>
      </c>
      <c r="BR1094" s="36">
        <f>SUMIFS(рўйхат!CA:CA,рўйхат!$CX:$CX,$B$1130,рўйхат!$D:$D,$C1094)</f>
        <v/>
      </c>
      <c r="BS1094" s="35">
        <f>SUMIFS(рўйхат!CB:CB,рўйхат!$CX:$CX,$B$1130,рўйхат!$D:$D,$C1094)</f>
        <v/>
      </c>
      <c r="BT1094" s="36">
        <f>SUMIFS(рўйхат!CC:CC,рўйхат!$CX:$CX,$B$1130,рўйхат!$D:$D,$C1094)</f>
        <v/>
      </c>
      <c r="BU1094" s="35">
        <f>SUMIFS(рўйхат!CD:CD,рўйхат!$CX:$CX,$B$1130,рўйхат!$D:$D,$C1094)</f>
        <v/>
      </c>
      <c r="BV1094" s="36">
        <f>SUMIFS(рўйхат!CE:CE,рўйхат!$CX:$CX,$B$1130,рўйхат!$D:$D,$C1094)</f>
        <v/>
      </c>
      <c r="BW1094" s="35">
        <f>SUMIFS(рўйхат!CH:CH,рўйхат!$CX:$CX,$B$1130,рўйхат!$D:$D,$C1094)</f>
        <v/>
      </c>
      <c r="BX1094" s="36">
        <f>SUMIFS(рўйхат!CI:CI,рўйхат!$CX:$CX,$B$1130,рўйхат!$D:$D,$C1094)</f>
        <v/>
      </c>
      <c r="BY1094" s="35">
        <f>SUMIFS(рўйхат!CJ:CJ,рўйхат!$CX:$CX,$B$1130,рўйхат!$D:$D,$C1094)</f>
        <v/>
      </c>
      <c r="BZ1094" s="36">
        <f>SUMIFS(рўйхат!CK:CK,рўйхат!$CX:$CX,$B$1130,рўйхат!$D:$D,$C1094)</f>
        <v/>
      </c>
      <c r="CA1094" s="35">
        <f>SUMIFS(рўйхат!CL:CL,рўйхат!$CX:$CX,$B$1130,рўйхат!$D:$D,$C1094)</f>
        <v/>
      </c>
      <c r="CB1094" s="36">
        <f>SUMIFS(рўйхат!CM:CM,рўйхат!$CX:$CX,$B$1130,рўйхат!$D:$D,$C1094)</f>
        <v/>
      </c>
      <c r="CC1094" s="35">
        <f>SUMIFS(рўйхат!CN:CN,рўйхат!$CX:$CX,$B$1130,рўйхат!$D:$D,$C1094)</f>
        <v/>
      </c>
      <c r="CD1094" s="36">
        <f>SUMIFS(рўйхат!CO:CO,рўйхат!$CX:$CX,$B$1130,рўйхат!$D:$D,$C1094)</f>
        <v/>
      </c>
      <c r="CE1094" s="77">
        <f>IFERROR(BE1094/(Q1094+BE1094),0)</f>
        <v/>
      </c>
      <c r="CF1094" s="78">
        <f>IFERROR(BF1094/(R1094+BF1094),0)</f>
        <v/>
      </c>
    </row>
    <row r="1095" hidden="1" outlineLevel="1" ht="36.75" customFormat="1" customHeight="1" s="8">
      <c r="A1095" s="39" t="n"/>
      <c r="B1095" s="50" t="n">
        <v>31</v>
      </c>
      <c r="C1095" s="131" t="inlineStr">
        <is>
          <t>Мансабдор шахсларга боғлиқ етказиб берувчилар билан тузилган шартномалар (COOPERATION)</t>
        </is>
      </c>
      <c r="D1095" s="16" t="n"/>
      <c r="E1095" s="35">
        <f>SUMIFS(рўйхат!F:F,рўйхат!$CX:$CX,$B$1130,рўйхат!$D:$D,$C1095)</f>
        <v/>
      </c>
      <c r="F1095" s="36">
        <f>SUMIFS(рўйхат!G:G,рўйхат!$CX:$CX,$B$1130,рўйхат!$D:$D,$C1095)</f>
        <v/>
      </c>
      <c r="G1095" s="35">
        <f>SUMIFS(рўйхат!H:H,рўйхат!$CX:$CX,$B$1130,рўйхат!$D:$D,$C1095)</f>
        <v/>
      </c>
      <c r="H1095" s="36">
        <f>SUMIFS(рўйхат!I:I,рўйхат!$CX:$CX,$B$1130,рўйхат!$D:$D,$C1095)</f>
        <v/>
      </c>
      <c r="I1095" s="35">
        <f>SUMIFS(рўйхат!J:J,рўйхат!$CX:$CX,$B$1130,рўйхат!$D:$D,$C1095)</f>
        <v/>
      </c>
      <c r="J1095" s="36">
        <f>SUMIFS(рўйхат!K:K,рўйхат!$CX:$CX,$B$1130,рўйхат!$D:$D,$C1095)</f>
        <v/>
      </c>
      <c r="K1095" s="35">
        <f>SUMIFS(рўйхат!L:L,рўйхат!$CX:$CX,$B$1130,рўйхат!$D:$D,$C1095)</f>
        <v/>
      </c>
      <c r="L1095" s="36">
        <f>SUMIFS(рўйхат!M:M,рўйхат!$CX:$CX,$B$1130,рўйхат!$D:$D,$C1095)</f>
        <v/>
      </c>
      <c r="M1095" s="35">
        <f>SUMIFS(рўйхат!N:N,рўйхат!$CX:$CX,$B$1130,рўйхат!$D:$D,$C1095)</f>
        <v/>
      </c>
      <c r="N1095" s="36">
        <f>SUMIFS(рўйхат!O:O,рўйхат!$CX:$CX,$B$1130,рўйхат!$D:$D,$C1095)</f>
        <v/>
      </c>
      <c r="O1095" s="34">
        <f>IFERROR(M1095/E1095,0)</f>
        <v/>
      </c>
      <c r="P1095" s="34">
        <f>IFERROR(N1095/F1095,0)</f>
        <v/>
      </c>
      <c r="Q1095" s="35">
        <f>SUMIFS(рўйхат!P:P,рўйхат!$CX:$CX,$B$1130,рўйхат!$D:$D,$C1095)</f>
        <v/>
      </c>
      <c r="R1095" s="36">
        <f>SUMIFS(рўйхат!Q:Q,рўйхат!$CX:$CX,$B$1130,рўйхат!$D:$D,$C1095)</f>
        <v/>
      </c>
      <c r="S1095" s="35">
        <f>SUMIFS(рўйхат!R:R,рўйхат!$CX:$CX,$B$1130,рўйхат!$D:$D,$C1095)</f>
        <v/>
      </c>
      <c r="T1095" s="36">
        <f>SUMIFS(рўйхат!S:S,рўйхат!$CX:$CX,$B$1130,рўйхат!$D:$D,$C1095)</f>
        <v/>
      </c>
      <c r="U1095" s="35">
        <f>SUMIFS(рўйхат!T:T,рўйхат!$CX:$CX,$B$1130,рўйхат!$D:$D,$C1095)</f>
        <v/>
      </c>
      <c r="V1095" s="36">
        <f>SUMIFS(рўйхат!U:U,рўйхат!$CX:$CX,$B$1130,рўйхат!$D:$D,$C1095)</f>
        <v/>
      </c>
      <c r="W1095" s="35">
        <f>SUMIFS(рўйхат!V:V,рўйхат!$CX:$CX,$B$1130,рўйхат!$D:$D,$C1095)</f>
        <v/>
      </c>
      <c r="X1095" s="36">
        <f>SUMIFS(рўйхат!W:W,рўйхат!$CX:$CX,$B$1130,рўйхат!$D:$D,$C1095)</f>
        <v/>
      </c>
      <c r="Y1095" s="35">
        <f>SUMIFS(рўйхат!X:X,рўйхат!$CX:$CX,$B$1130,рўйхат!$D:$D,$C1095)</f>
        <v/>
      </c>
      <c r="Z1095" s="36">
        <f>SUMIFS(рўйхат!Y:Y,рўйхат!$CX:$CX,$B$1130,рўйхат!$D:$D,$C1095)</f>
        <v/>
      </c>
      <c r="AA1095" s="35">
        <f>SUMIFS(рўйхат!Z:Z,рўйхат!$CX:$CX,$B$1130,рўйхат!$D:$D,$C1095)</f>
        <v/>
      </c>
      <c r="AB1095" s="36">
        <f>SUMIFS(рўйхат!AA:AA,рўйхат!$CX:$CX,$B$1130,рўйхат!$D:$D,$C1095)</f>
        <v/>
      </c>
      <c r="AC1095" s="35">
        <f>SUMIFS(рўйхат!AB:AB,рўйхат!$CX:$CX,$B$1130,рўйхат!$D:$D,$C1095)</f>
        <v/>
      </c>
      <c r="AD1095" s="36">
        <f>SUMIFS(рўйхат!AC:AC,рўйхат!$CX:$CX,$B$1130,рўйхат!$D:$D,$C1095)</f>
        <v/>
      </c>
      <c r="AE1095" s="35">
        <f>SUMIFS(рўйхат!AD:AD,рўйхат!$CX:$CX,$B$1130,рўйхат!$D:$D,$C1095)</f>
        <v/>
      </c>
      <c r="AF1095" s="36">
        <f>SUMIFS(рўйхат!AE:AE,рўйхат!$CX:$CX,$B$1130,рўйхат!$D:$D,$C1095)</f>
        <v/>
      </c>
      <c r="AG1095" s="35">
        <f>SUMIFS(рўйхат!AH:AH,рўйхат!$CX:$CX,$B$1130,рўйхат!$D:$D,$C1095)</f>
        <v/>
      </c>
      <c r="AH1095" s="36">
        <f>SUMIFS(рўйхат!AI:AI,рўйхат!$CX:$CX,$B$1130,рўйхат!$D:$D,$C1095)</f>
        <v/>
      </c>
      <c r="AI1095" s="35">
        <f>SUMIFS(рўйхат!AJ:AJ,рўйхат!$CX:$CX,$B$1130,рўйхат!$D:$D,$C1095)</f>
        <v/>
      </c>
      <c r="AJ1095" s="36">
        <f>SUMIFS(рўйхат!AK:AK,рўйхат!$CX:$CX,$B$1130,рўйхат!$D:$D,$C1095)</f>
        <v/>
      </c>
      <c r="AK1095" s="35">
        <f>SUMIFS(рўйхат!AL:AL,рўйхат!$CX:$CX,$B$1130,рўйхат!$D:$D,$C1095)</f>
        <v/>
      </c>
      <c r="AL1095" s="36">
        <f>SUMIFS(рўйхат!AM:AM,рўйхат!$CX:$CX,$B$1130,рўйхат!$D:$D,$C1095)</f>
        <v/>
      </c>
      <c r="AM1095" s="77">
        <f>IFERROR(Q1095/E1095,0)</f>
        <v/>
      </c>
      <c r="AN1095" s="77">
        <f>IFERROR(R1095/F1095,0)</f>
        <v/>
      </c>
      <c r="AO1095" s="35">
        <f>SUMIFS(рўйхат!AX:AX,рўйхат!$CX:$CX,$B$1130,рўйхат!$D:$D,$C1095)</f>
        <v/>
      </c>
      <c r="AP1095" s="36">
        <f>SUMIFS(рўйхат!AY:AY,рўйхат!$CX:$CX,$B$1130,рўйхат!$D:$D,$C1095)</f>
        <v/>
      </c>
      <c r="AQ1095" s="35">
        <f>SUMIFS(рўйхат!AZ:AZ,рўйхат!$CX:$CX,$B$1130,рўйхат!$D:$D,$C1095)</f>
        <v/>
      </c>
      <c r="AR1095" s="36">
        <f>SUMIFS(рўйхат!BA:BA,рўйхат!$CX:$CX,$B$1130,рўйхат!$D:$D,$C1095)</f>
        <v/>
      </c>
      <c r="AS1095" s="35">
        <f>SUMIFS(рўйхат!BB:BB,рўйхат!$CX:$CX,$B$1130,рўйхат!$D:$D,$C1095)</f>
        <v/>
      </c>
      <c r="AT1095" s="36">
        <f>SUMIFS(рўйхат!BC:BC,рўйхат!$CX:$CX,$B$1130,рўйхат!$D:$D,$C1095)</f>
        <v/>
      </c>
      <c r="AU1095" s="35">
        <f>SUMIFS(рўйхат!BD:BD,рўйхат!$CX:$CX,$B$1130,рўйхат!$D:$D,$C1095)</f>
        <v/>
      </c>
      <c r="AV1095" s="36">
        <f>SUMIFS(рўйхат!BE:BE,рўйхат!$CX:$CX,$B$1130,рўйхат!$D:$D,$C1095)</f>
        <v/>
      </c>
      <c r="AW1095" s="35">
        <f>SUMIFS(рўйхат!BF:BF,рўйхат!$CX:$CX,$B$1130,рўйхат!$D:$D,$C1095)</f>
        <v/>
      </c>
      <c r="AX1095" s="36">
        <f>SUMIFS(рўйхат!BG:BG,рўйхат!$CX:$CX,$B$1130,рўйхат!$D:$D,$C1095)</f>
        <v/>
      </c>
      <c r="AY1095" s="35">
        <f>SUMIFS(рўйхат!BH:BH,рўйхат!$CX:$CX,$B$1130,рўйхат!$D:$D,$C1095)</f>
        <v/>
      </c>
      <c r="AZ1095" s="36">
        <f>SUMIFS(рўйхат!BI:BI,рўйхат!$CX:$CX,$B$1130,рўйхат!$D:$D,$C1095)</f>
        <v/>
      </c>
      <c r="BA1095" s="35">
        <f>SUMIFS(рўйхат!BJ:BJ,рўйхат!$CX:$CX,$B$1130,рўйхат!$D:$D,$C1095)</f>
        <v/>
      </c>
      <c r="BB1095" s="36">
        <f>SUMIFS(рўйхат!BK:BK,рўйхат!$CX:$CX,$B$1130,рўйхат!$D:$D,$C1095)</f>
        <v/>
      </c>
      <c r="BC1095" s="77">
        <f>IFERROR(AO1095/E1095,0)</f>
        <v/>
      </c>
      <c r="BD1095" s="77">
        <f>IFERROR(AP1095/F1095,0)</f>
        <v/>
      </c>
      <c r="BE1095" s="35">
        <f>SUMIFS(рўйхат!BL:BL,рўйхат!$CX:$CX,$B$1130,рўйхат!$D:$D,$C1095)</f>
        <v/>
      </c>
      <c r="BF1095" s="36">
        <f>SUMIFS(рўйхат!BM:BM,рўйхат!$CX:$CX,$B$1130,рўйхат!$D:$D,$C1095)</f>
        <v/>
      </c>
      <c r="BG1095" s="35">
        <f>SUMIFS(рўйхат!BN:BN,рўйхат!$CX:$CX,$B$1130,рўйхат!$D:$D,$C1095)</f>
        <v/>
      </c>
      <c r="BH1095" s="36">
        <f>SUMIFS(рўйхат!BO:BO,рўйхат!$CX:$CX,$B$1130,рўйхат!$D:$D,$C1095)</f>
        <v/>
      </c>
      <c r="BI1095" s="35">
        <f>SUMIFS(рўйхат!BP:BP,рўйхат!$CX:$CX,$B$1130,рўйхат!$D:$D,$C1095)</f>
        <v/>
      </c>
      <c r="BJ1095" s="36">
        <f>SUMIFS(рўйхат!BQ:BQ,рўйхат!$CX:$CX,$B$1130,рўйхат!$D:$D,$C1095)</f>
        <v/>
      </c>
      <c r="BK1095" s="35">
        <f>SUMIFS(рўйхат!BR:BR,рўйхат!$CX:$CX,$B$1130,рўйхат!$D:$D,$C1095)</f>
        <v/>
      </c>
      <c r="BL1095" s="36">
        <f>SUMIFS(рўйхат!BS:BS,рўйхат!$CX:$CX,$B$1130,рўйхат!$D:$D,$C1095)</f>
        <v/>
      </c>
      <c r="BM1095" s="35">
        <f>SUMIFS(рўйхат!BT:BT,рўйхат!$CX:$CX,$B$1130,рўйхат!$D:$D,$C1095)</f>
        <v/>
      </c>
      <c r="BN1095" s="36">
        <f>SUMIFS(рўйхат!BU:BU,рўйхат!$CX:$CX,$B$1130,рўйхат!$D:$D,$C1095)</f>
        <v/>
      </c>
      <c r="BO1095" s="35">
        <f>SUMIFS(рўйхат!BX:BX,рўйхат!$CX:$CX,$B$1130,рўйхат!$D:$D,$C1095)</f>
        <v/>
      </c>
      <c r="BP1095" s="36">
        <f>SUMIFS(рўйхат!BY:BY,рўйхат!$CX:$CX,$B$1130,рўйхат!$D:$D,$C1095)</f>
        <v/>
      </c>
      <c r="BQ1095" s="35">
        <f>SUMIFS(рўйхат!BZ:BZ,рўйхат!$CX:$CX,$B$1130,рўйхат!$D:$D,$C1095)</f>
        <v/>
      </c>
      <c r="BR1095" s="36">
        <f>SUMIFS(рўйхат!CA:CA,рўйхат!$CX:$CX,$B$1130,рўйхат!$D:$D,$C1095)</f>
        <v/>
      </c>
      <c r="BS1095" s="35">
        <f>SUMIFS(рўйхат!CB:CB,рўйхат!$CX:$CX,$B$1130,рўйхат!$D:$D,$C1095)</f>
        <v/>
      </c>
      <c r="BT1095" s="36">
        <f>SUMIFS(рўйхат!CC:CC,рўйхат!$CX:$CX,$B$1130,рўйхат!$D:$D,$C1095)</f>
        <v/>
      </c>
      <c r="BU1095" s="35">
        <f>SUMIFS(рўйхат!CD:CD,рўйхат!$CX:$CX,$B$1130,рўйхат!$D:$D,$C1095)</f>
        <v/>
      </c>
      <c r="BV1095" s="36">
        <f>SUMIFS(рўйхат!CE:CE,рўйхат!$CX:$CX,$B$1130,рўйхат!$D:$D,$C1095)</f>
        <v/>
      </c>
      <c r="BW1095" s="35">
        <f>SUMIFS(рўйхат!CH:CH,рўйхат!$CX:$CX,$B$1130,рўйхат!$D:$D,$C1095)</f>
        <v/>
      </c>
      <c r="BX1095" s="36">
        <f>SUMIFS(рўйхат!CI:CI,рўйхат!$CX:$CX,$B$1130,рўйхат!$D:$D,$C1095)</f>
        <v/>
      </c>
      <c r="BY1095" s="35">
        <f>SUMIFS(рўйхат!CJ:CJ,рўйхат!$CX:$CX,$B$1130,рўйхат!$D:$D,$C1095)</f>
        <v/>
      </c>
      <c r="BZ1095" s="36">
        <f>SUMIFS(рўйхат!CK:CK,рўйхат!$CX:$CX,$B$1130,рўйхат!$D:$D,$C1095)</f>
        <v/>
      </c>
      <c r="CA1095" s="35">
        <f>SUMIFS(рўйхат!CL:CL,рўйхат!$CX:$CX,$B$1130,рўйхат!$D:$D,$C1095)</f>
        <v/>
      </c>
      <c r="CB1095" s="36">
        <f>SUMIFS(рўйхат!CM:CM,рўйхат!$CX:$CX,$B$1130,рўйхат!$D:$D,$C1095)</f>
        <v/>
      </c>
      <c r="CC1095" s="35">
        <f>SUMIFS(рўйхат!CN:CN,рўйхат!$CX:$CX,$B$1130,рўйхат!$D:$D,$C1095)</f>
        <v/>
      </c>
      <c r="CD1095" s="36">
        <f>SUMIFS(рўйхат!CO:CO,рўйхат!$CX:$CX,$B$1130,рўйхат!$D:$D,$C1095)</f>
        <v/>
      </c>
      <c r="CE1095" s="77">
        <f>IFERROR(BE1095/(Q1095+BE1095),0)</f>
        <v/>
      </c>
      <c r="CF1095" s="78">
        <f>IFERROR(BF1095/(R1095+BF1095),0)</f>
        <v/>
      </c>
    </row>
    <row r="1096" hidden="1" outlineLevel="1" ht="30" customFormat="1" customHeight="1" s="8">
      <c r="A1096" s="39" t="n"/>
      <c r="B1096" s="50" t="n">
        <v>32</v>
      </c>
      <c r="C1096" s="131" t="inlineStr">
        <is>
          <t>Мансабдор шахсларга боғлиқ етказиб берувчилар билан тузилган шартномалар (UZEX)</t>
        </is>
      </c>
      <c r="D1096" s="51" t="n"/>
      <c r="E1096" s="35">
        <f>SUMIFS(рўйхат!F:F,рўйхат!$CX:$CX,$B$1130,рўйхат!$D:$D,$C1096)</f>
        <v/>
      </c>
      <c r="F1096" s="36">
        <f>SUMIFS(рўйхат!G:G,рўйхат!$CX:$CX,$B$1130,рўйхат!$D:$D,$C1096)</f>
        <v/>
      </c>
      <c r="G1096" s="35">
        <f>SUMIFS(рўйхат!H:H,рўйхат!$CX:$CX,$B$1130,рўйхат!$D:$D,$C1096)</f>
        <v/>
      </c>
      <c r="H1096" s="36">
        <f>SUMIFS(рўйхат!I:I,рўйхат!$CX:$CX,$B$1130,рўйхат!$D:$D,$C1096)</f>
        <v/>
      </c>
      <c r="I1096" s="35">
        <f>SUMIFS(рўйхат!J:J,рўйхат!$CX:$CX,$B$1130,рўйхат!$D:$D,$C1096)</f>
        <v/>
      </c>
      <c r="J1096" s="36">
        <f>SUMIFS(рўйхат!K:K,рўйхат!$CX:$CX,$B$1130,рўйхат!$D:$D,$C1096)</f>
        <v/>
      </c>
      <c r="K1096" s="35">
        <f>SUMIFS(рўйхат!L:L,рўйхат!$CX:$CX,$B$1130,рўйхат!$D:$D,$C1096)</f>
        <v/>
      </c>
      <c r="L1096" s="36">
        <f>SUMIFS(рўйхат!M:M,рўйхат!$CX:$CX,$B$1130,рўйхат!$D:$D,$C1096)</f>
        <v/>
      </c>
      <c r="M1096" s="35">
        <f>SUMIFS(рўйхат!N:N,рўйхат!$CX:$CX,$B$1130,рўйхат!$D:$D,$C1096)</f>
        <v/>
      </c>
      <c r="N1096" s="36">
        <f>SUMIFS(рўйхат!O:O,рўйхат!$CX:$CX,$B$1130,рўйхат!$D:$D,$C1096)</f>
        <v/>
      </c>
      <c r="O1096" s="34">
        <f>IFERROR(M1096/E1096,0)</f>
        <v/>
      </c>
      <c r="P1096" s="34">
        <f>IFERROR(N1096/F1096,0)</f>
        <v/>
      </c>
      <c r="Q1096" s="35">
        <f>SUMIFS(рўйхат!P:P,рўйхат!$CX:$CX,$B$1130,рўйхат!$D:$D,$C1096)</f>
        <v/>
      </c>
      <c r="R1096" s="36">
        <f>SUMIFS(рўйхат!Q:Q,рўйхат!$CX:$CX,$B$1130,рўйхат!$D:$D,$C1096)</f>
        <v/>
      </c>
      <c r="S1096" s="35">
        <f>SUMIFS(рўйхат!R:R,рўйхат!$CX:$CX,$B$1130,рўйхат!$D:$D,$C1096)</f>
        <v/>
      </c>
      <c r="T1096" s="36">
        <f>SUMIFS(рўйхат!S:S,рўйхат!$CX:$CX,$B$1130,рўйхат!$D:$D,$C1096)</f>
        <v/>
      </c>
      <c r="U1096" s="35">
        <f>SUMIFS(рўйхат!T:T,рўйхат!$CX:$CX,$B$1130,рўйхат!$D:$D,$C1096)</f>
        <v/>
      </c>
      <c r="V1096" s="36">
        <f>SUMIFS(рўйхат!U:U,рўйхат!$CX:$CX,$B$1130,рўйхат!$D:$D,$C1096)</f>
        <v/>
      </c>
      <c r="W1096" s="35">
        <f>SUMIFS(рўйхат!V:V,рўйхат!$CX:$CX,$B$1130,рўйхат!$D:$D,$C1096)</f>
        <v/>
      </c>
      <c r="X1096" s="36">
        <f>SUMIFS(рўйхат!W:W,рўйхат!$CX:$CX,$B$1130,рўйхат!$D:$D,$C1096)</f>
        <v/>
      </c>
      <c r="Y1096" s="35">
        <f>SUMIFS(рўйхат!X:X,рўйхат!$CX:$CX,$B$1130,рўйхат!$D:$D,$C1096)</f>
        <v/>
      </c>
      <c r="Z1096" s="36">
        <f>SUMIFS(рўйхат!Y:Y,рўйхат!$CX:$CX,$B$1130,рўйхат!$D:$D,$C1096)</f>
        <v/>
      </c>
      <c r="AA1096" s="35">
        <f>SUMIFS(рўйхат!Z:Z,рўйхат!$CX:$CX,$B$1130,рўйхат!$D:$D,$C1096)</f>
        <v/>
      </c>
      <c r="AB1096" s="36">
        <f>SUMIFS(рўйхат!AA:AA,рўйхат!$CX:$CX,$B$1130,рўйхат!$D:$D,$C1096)</f>
        <v/>
      </c>
      <c r="AC1096" s="35">
        <f>SUMIFS(рўйхат!AB:AB,рўйхат!$CX:$CX,$B$1130,рўйхат!$D:$D,$C1096)</f>
        <v/>
      </c>
      <c r="AD1096" s="36">
        <f>SUMIFS(рўйхат!AC:AC,рўйхат!$CX:$CX,$B$1130,рўйхат!$D:$D,$C1096)</f>
        <v/>
      </c>
      <c r="AE1096" s="35">
        <f>SUMIFS(рўйхат!AD:AD,рўйхат!$CX:$CX,$B$1130,рўйхат!$D:$D,$C1096)</f>
        <v/>
      </c>
      <c r="AF1096" s="36">
        <f>SUMIFS(рўйхат!AE:AE,рўйхат!$CX:$CX,$B$1130,рўйхат!$D:$D,$C1096)</f>
        <v/>
      </c>
      <c r="AG1096" s="35">
        <f>SUMIFS(рўйхат!AH:AH,рўйхат!$CX:$CX,$B$1130,рўйхат!$D:$D,$C1096)</f>
        <v/>
      </c>
      <c r="AH1096" s="36">
        <f>SUMIFS(рўйхат!AI:AI,рўйхат!$CX:$CX,$B$1130,рўйхат!$D:$D,$C1096)</f>
        <v/>
      </c>
      <c r="AI1096" s="35">
        <f>SUMIFS(рўйхат!AJ:AJ,рўйхат!$CX:$CX,$B$1130,рўйхат!$D:$D,$C1096)</f>
        <v/>
      </c>
      <c r="AJ1096" s="36">
        <f>SUMIFS(рўйхат!AK:AK,рўйхат!$CX:$CX,$B$1130,рўйхат!$D:$D,$C1096)</f>
        <v/>
      </c>
      <c r="AK1096" s="35">
        <f>SUMIFS(рўйхат!AL:AL,рўйхат!$CX:$CX,$B$1130,рўйхат!$D:$D,$C1096)</f>
        <v/>
      </c>
      <c r="AL1096" s="36">
        <f>SUMIFS(рўйхат!AM:AM,рўйхат!$CX:$CX,$B$1130,рўйхат!$D:$D,$C1096)</f>
        <v/>
      </c>
      <c r="AM1096" s="77">
        <f>IFERROR(Q1096/E1096,0)</f>
        <v/>
      </c>
      <c r="AN1096" s="77">
        <f>IFERROR(R1096/F1096,0)</f>
        <v/>
      </c>
      <c r="AO1096" s="35">
        <f>SUMIFS(рўйхат!AX:AX,рўйхат!$CX:$CX,$B$1130,рўйхат!$D:$D,$C1096)</f>
        <v/>
      </c>
      <c r="AP1096" s="36">
        <f>SUMIFS(рўйхат!AY:AY,рўйхат!$CX:$CX,$B$1130,рўйхат!$D:$D,$C1096)</f>
        <v/>
      </c>
      <c r="AQ1096" s="35">
        <f>SUMIFS(рўйхат!AZ:AZ,рўйхат!$CX:$CX,$B$1130,рўйхат!$D:$D,$C1096)</f>
        <v/>
      </c>
      <c r="AR1096" s="36">
        <f>SUMIFS(рўйхат!BA:BA,рўйхат!$CX:$CX,$B$1130,рўйхат!$D:$D,$C1096)</f>
        <v/>
      </c>
      <c r="AS1096" s="35">
        <f>SUMIFS(рўйхат!BB:BB,рўйхат!$CX:$CX,$B$1130,рўйхат!$D:$D,$C1096)</f>
        <v/>
      </c>
      <c r="AT1096" s="36">
        <f>SUMIFS(рўйхат!BC:BC,рўйхат!$CX:$CX,$B$1130,рўйхат!$D:$D,$C1096)</f>
        <v/>
      </c>
      <c r="AU1096" s="35">
        <f>SUMIFS(рўйхат!BD:BD,рўйхат!$CX:$CX,$B$1130,рўйхат!$D:$D,$C1096)</f>
        <v/>
      </c>
      <c r="AV1096" s="36">
        <f>SUMIFS(рўйхат!BE:BE,рўйхат!$CX:$CX,$B$1130,рўйхат!$D:$D,$C1096)</f>
        <v/>
      </c>
      <c r="AW1096" s="35">
        <f>SUMIFS(рўйхат!BF:BF,рўйхат!$CX:$CX,$B$1130,рўйхат!$D:$D,$C1096)</f>
        <v/>
      </c>
      <c r="AX1096" s="36">
        <f>SUMIFS(рўйхат!BG:BG,рўйхат!$CX:$CX,$B$1130,рўйхат!$D:$D,$C1096)</f>
        <v/>
      </c>
      <c r="AY1096" s="35">
        <f>SUMIFS(рўйхат!BH:BH,рўйхат!$CX:$CX,$B$1130,рўйхат!$D:$D,$C1096)</f>
        <v/>
      </c>
      <c r="AZ1096" s="36">
        <f>SUMIFS(рўйхат!BI:BI,рўйхат!$CX:$CX,$B$1130,рўйхат!$D:$D,$C1096)</f>
        <v/>
      </c>
      <c r="BA1096" s="35">
        <f>SUMIFS(рўйхат!BJ:BJ,рўйхат!$CX:$CX,$B$1130,рўйхат!$D:$D,$C1096)</f>
        <v/>
      </c>
      <c r="BB1096" s="36">
        <f>SUMIFS(рўйхат!BK:BK,рўйхат!$CX:$CX,$B$1130,рўйхат!$D:$D,$C1096)</f>
        <v/>
      </c>
      <c r="BC1096" s="77">
        <f>IFERROR(AO1096/E1096,0)</f>
        <v/>
      </c>
      <c r="BD1096" s="77">
        <f>IFERROR(AP1096/F1096,0)</f>
        <v/>
      </c>
      <c r="BE1096" s="35">
        <f>SUMIFS(рўйхат!BL:BL,рўйхат!$CX:$CX,$B$1130,рўйхат!$D:$D,$C1096)</f>
        <v/>
      </c>
      <c r="BF1096" s="36">
        <f>SUMIFS(рўйхат!BM:BM,рўйхат!$CX:$CX,$B$1130,рўйхат!$D:$D,$C1096)</f>
        <v/>
      </c>
      <c r="BG1096" s="35">
        <f>SUMIFS(рўйхат!BN:BN,рўйхат!$CX:$CX,$B$1130,рўйхат!$D:$D,$C1096)</f>
        <v/>
      </c>
      <c r="BH1096" s="36">
        <f>SUMIFS(рўйхат!BO:BO,рўйхат!$CX:$CX,$B$1130,рўйхат!$D:$D,$C1096)</f>
        <v/>
      </c>
      <c r="BI1096" s="35">
        <f>SUMIFS(рўйхат!BP:BP,рўйхат!$CX:$CX,$B$1130,рўйхат!$D:$D,$C1096)</f>
        <v/>
      </c>
      <c r="BJ1096" s="36">
        <f>SUMIFS(рўйхат!BQ:BQ,рўйхат!$CX:$CX,$B$1130,рўйхат!$D:$D,$C1096)</f>
        <v/>
      </c>
      <c r="BK1096" s="35">
        <f>SUMIFS(рўйхат!BR:BR,рўйхат!$CX:$CX,$B$1130,рўйхат!$D:$D,$C1096)</f>
        <v/>
      </c>
      <c r="BL1096" s="36">
        <f>SUMIFS(рўйхат!BS:BS,рўйхат!$CX:$CX,$B$1130,рўйхат!$D:$D,$C1096)</f>
        <v/>
      </c>
      <c r="BM1096" s="35">
        <f>SUMIFS(рўйхат!BT:BT,рўйхат!$CX:$CX,$B$1130,рўйхат!$D:$D,$C1096)</f>
        <v/>
      </c>
      <c r="BN1096" s="36">
        <f>SUMIFS(рўйхат!BU:BU,рўйхат!$CX:$CX,$B$1130,рўйхат!$D:$D,$C1096)</f>
        <v/>
      </c>
      <c r="BO1096" s="35">
        <f>SUMIFS(рўйхат!BX:BX,рўйхат!$CX:$CX,$B$1130,рўйхат!$D:$D,$C1096)</f>
        <v/>
      </c>
      <c r="BP1096" s="36">
        <f>SUMIFS(рўйхат!BY:BY,рўйхат!$CX:$CX,$B$1130,рўйхат!$D:$D,$C1096)</f>
        <v/>
      </c>
      <c r="BQ1096" s="35">
        <f>SUMIFS(рўйхат!BZ:BZ,рўйхат!$CX:$CX,$B$1130,рўйхат!$D:$D,$C1096)</f>
        <v/>
      </c>
      <c r="BR1096" s="36">
        <f>SUMIFS(рўйхат!CA:CA,рўйхат!$CX:$CX,$B$1130,рўйхат!$D:$D,$C1096)</f>
        <v/>
      </c>
      <c r="BS1096" s="35">
        <f>SUMIFS(рўйхат!CB:CB,рўйхат!$CX:$CX,$B$1130,рўйхат!$D:$D,$C1096)</f>
        <v/>
      </c>
      <c r="BT1096" s="36">
        <f>SUMIFS(рўйхат!CC:CC,рўйхат!$CX:$CX,$B$1130,рўйхат!$D:$D,$C1096)</f>
        <v/>
      </c>
      <c r="BU1096" s="35">
        <f>SUMIFS(рўйхат!CD:CD,рўйхат!$CX:$CX,$B$1130,рўйхат!$D:$D,$C1096)</f>
        <v/>
      </c>
      <c r="BV1096" s="36">
        <f>SUMIFS(рўйхат!CE:CE,рўйхат!$CX:$CX,$B$1130,рўйхат!$D:$D,$C1096)</f>
        <v/>
      </c>
      <c r="BW1096" s="35">
        <f>SUMIFS(рўйхат!CH:CH,рўйхат!$CX:$CX,$B$1130,рўйхат!$D:$D,$C1096)</f>
        <v/>
      </c>
      <c r="BX1096" s="36">
        <f>SUMIFS(рўйхат!CI:CI,рўйхат!$CX:$CX,$B$1130,рўйхат!$D:$D,$C1096)</f>
        <v/>
      </c>
      <c r="BY1096" s="35">
        <f>SUMIFS(рўйхат!CJ:CJ,рўйхат!$CX:$CX,$B$1130,рўйхат!$D:$D,$C1096)</f>
        <v/>
      </c>
      <c r="BZ1096" s="36">
        <f>SUMIFS(рўйхат!CK:CK,рўйхат!$CX:$CX,$B$1130,рўйхат!$D:$D,$C1096)</f>
        <v/>
      </c>
      <c r="CA1096" s="35">
        <f>SUMIFS(рўйхат!CL:CL,рўйхат!$CX:$CX,$B$1130,рўйхат!$D:$D,$C1096)</f>
        <v/>
      </c>
      <c r="CB1096" s="36">
        <f>SUMIFS(рўйхат!CM:CM,рўйхат!$CX:$CX,$B$1130,рўйхат!$D:$D,$C1096)</f>
        <v/>
      </c>
      <c r="CC1096" s="35">
        <f>SUMIFS(рўйхат!CN:CN,рўйхат!$CX:$CX,$B$1130,рўйхат!$D:$D,$C1096)</f>
        <v/>
      </c>
      <c r="CD1096" s="36">
        <f>SUMIFS(рўйхат!CO:CO,рўйхат!$CX:$CX,$B$1130,рўйхат!$D:$D,$C1096)</f>
        <v/>
      </c>
      <c r="CE1096" s="77">
        <f>IFERROR(BE1096/(Q1096+BE1096),0)</f>
        <v/>
      </c>
      <c r="CF1096" s="78">
        <f>IFERROR(BF1096/(R1096+BF1096),0)</f>
        <v/>
      </c>
    </row>
    <row r="1097" hidden="1" outlineLevel="1" ht="30" customFormat="1" customHeight="1" s="8">
      <c r="A1097" s="39" t="n"/>
      <c r="B1097" s="50" t="n">
        <v>33</v>
      </c>
      <c r="C1097" s="131" t="inlineStr">
        <is>
          <t>Мансабдор шахсларга боғлиқ етказиб берувчилар билан тузилган шартномалар (XT XARID)</t>
        </is>
      </c>
      <c r="D1097" s="51" t="n"/>
      <c r="E1097" s="35">
        <f>SUMIFS(рўйхат!F:F,рўйхат!$CX:$CX,$B$1130,рўйхат!$D:$D,$C1097)</f>
        <v/>
      </c>
      <c r="F1097" s="36">
        <f>SUMIFS(рўйхат!G:G,рўйхат!$CX:$CX,$B$1130,рўйхат!$D:$D,$C1097)</f>
        <v/>
      </c>
      <c r="G1097" s="35">
        <f>SUMIFS(рўйхат!H:H,рўйхат!$CX:$CX,$B$1130,рўйхат!$D:$D,$C1097)</f>
        <v/>
      </c>
      <c r="H1097" s="36">
        <f>SUMIFS(рўйхат!I:I,рўйхат!$CX:$CX,$B$1130,рўйхат!$D:$D,$C1097)</f>
        <v/>
      </c>
      <c r="I1097" s="35">
        <f>SUMIFS(рўйхат!J:J,рўйхат!$CX:$CX,$B$1130,рўйхат!$D:$D,$C1097)</f>
        <v/>
      </c>
      <c r="J1097" s="36">
        <f>SUMIFS(рўйхат!K:K,рўйхат!$CX:$CX,$B$1130,рўйхат!$D:$D,$C1097)</f>
        <v/>
      </c>
      <c r="K1097" s="35">
        <f>SUMIFS(рўйхат!L:L,рўйхат!$CX:$CX,$B$1130,рўйхат!$D:$D,$C1097)</f>
        <v/>
      </c>
      <c r="L1097" s="36">
        <f>SUMIFS(рўйхат!M:M,рўйхат!$CX:$CX,$B$1130,рўйхат!$D:$D,$C1097)</f>
        <v/>
      </c>
      <c r="M1097" s="35">
        <f>SUMIFS(рўйхат!N:N,рўйхат!$CX:$CX,$B$1130,рўйхат!$D:$D,$C1097)</f>
        <v/>
      </c>
      <c r="N1097" s="36">
        <f>SUMIFS(рўйхат!O:O,рўйхат!$CX:$CX,$B$1130,рўйхат!$D:$D,$C1097)</f>
        <v/>
      </c>
      <c r="O1097" s="34">
        <f>IFERROR(M1097/E1097,0)</f>
        <v/>
      </c>
      <c r="P1097" s="34">
        <f>IFERROR(N1097/F1097,0)</f>
        <v/>
      </c>
      <c r="Q1097" s="35">
        <f>SUMIFS(рўйхат!P:P,рўйхат!$CX:$CX,$B$1130,рўйхат!$D:$D,$C1097)</f>
        <v/>
      </c>
      <c r="R1097" s="36">
        <f>SUMIFS(рўйхат!Q:Q,рўйхат!$CX:$CX,$B$1130,рўйхат!$D:$D,$C1097)</f>
        <v/>
      </c>
      <c r="S1097" s="35">
        <f>SUMIFS(рўйхат!R:R,рўйхат!$CX:$CX,$B$1130,рўйхат!$D:$D,$C1097)</f>
        <v/>
      </c>
      <c r="T1097" s="36">
        <f>SUMIFS(рўйхат!S:S,рўйхат!$CX:$CX,$B$1130,рўйхат!$D:$D,$C1097)</f>
        <v/>
      </c>
      <c r="U1097" s="35">
        <f>SUMIFS(рўйхат!T:T,рўйхат!$CX:$CX,$B$1130,рўйхат!$D:$D,$C1097)</f>
        <v/>
      </c>
      <c r="V1097" s="36">
        <f>SUMIFS(рўйхат!U:U,рўйхат!$CX:$CX,$B$1130,рўйхат!$D:$D,$C1097)</f>
        <v/>
      </c>
      <c r="W1097" s="35">
        <f>SUMIFS(рўйхат!V:V,рўйхат!$CX:$CX,$B$1130,рўйхат!$D:$D,$C1097)</f>
        <v/>
      </c>
      <c r="X1097" s="36">
        <f>SUMIFS(рўйхат!W:W,рўйхат!$CX:$CX,$B$1130,рўйхат!$D:$D,$C1097)</f>
        <v/>
      </c>
      <c r="Y1097" s="35">
        <f>SUMIFS(рўйхат!X:X,рўйхат!$CX:$CX,$B$1130,рўйхат!$D:$D,$C1097)</f>
        <v/>
      </c>
      <c r="Z1097" s="36">
        <f>SUMIFS(рўйхат!Y:Y,рўйхат!$CX:$CX,$B$1130,рўйхат!$D:$D,$C1097)</f>
        <v/>
      </c>
      <c r="AA1097" s="35">
        <f>SUMIFS(рўйхат!Z:Z,рўйхат!$CX:$CX,$B$1130,рўйхат!$D:$D,$C1097)</f>
        <v/>
      </c>
      <c r="AB1097" s="36">
        <f>SUMIFS(рўйхат!AA:AA,рўйхат!$CX:$CX,$B$1130,рўйхат!$D:$D,$C1097)</f>
        <v/>
      </c>
      <c r="AC1097" s="35">
        <f>SUMIFS(рўйхат!AB:AB,рўйхат!$CX:$CX,$B$1130,рўйхат!$D:$D,$C1097)</f>
        <v/>
      </c>
      <c r="AD1097" s="36">
        <f>SUMIFS(рўйхат!AC:AC,рўйхат!$CX:$CX,$B$1130,рўйхат!$D:$D,$C1097)</f>
        <v/>
      </c>
      <c r="AE1097" s="35">
        <f>SUMIFS(рўйхат!AD:AD,рўйхат!$CX:$CX,$B$1130,рўйхат!$D:$D,$C1097)</f>
        <v/>
      </c>
      <c r="AF1097" s="36">
        <f>SUMIFS(рўйхат!AE:AE,рўйхат!$CX:$CX,$B$1130,рўйхат!$D:$D,$C1097)</f>
        <v/>
      </c>
      <c r="AG1097" s="35">
        <f>SUMIFS(рўйхат!AH:AH,рўйхат!$CX:$CX,$B$1130,рўйхат!$D:$D,$C1097)</f>
        <v/>
      </c>
      <c r="AH1097" s="36">
        <f>SUMIFS(рўйхат!AI:AI,рўйхат!$CX:$CX,$B$1130,рўйхат!$D:$D,$C1097)</f>
        <v/>
      </c>
      <c r="AI1097" s="35">
        <f>SUMIFS(рўйхат!AJ:AJ,рўйхат!$CX:$CX,$B$1130,рўйхат!$D:$D,$C1097)</f>
        <v/>
      </c>
      <c r="AJ1097" s="36">
        <f>SUMIFS(рўйхат!AK:AK,рўйхат!$CX:$CX,$B$1130,рўйхат!$D:$D,$C1097)</f>
        <v/>
      </c>
      <c r="AK1097" s="35">
        <f>SUMIFS(рўйхат!AL:AL,рўйхат!$CX:$CX,$B$1130,рўйхат!$D:$D,$C1097)</f>
        <v/>
      </c>
      <c r="AL1097" s="36">
        <f>SUMIFS(рўйхат!AM:AM,рўйхат!$CX:$CX,$B$1130,рўйхат!$D:$D,$C1097)</f>
        <v/>
      </c>
      <c r="AM1097" s="77">
        <f>IFERROR(Q1097/E1097,0)</f>
        <v/>
      </c>
      <c r="AN1097" s="77">
        <f>IFERROR(R1097/F1097,0)</f>
        <v/>
      </c>
      <c r="AO1097" s="35">
        <f>SUMIFS(рўйхат!AX:AX,рўйхат!$CX:$CX,$B$1130,рўйхат!$D:$D,$C1097)</f>
        <v/>
      </c>
      <c r="AP1097" s="36">
        <f>SUMIFS(рўйхат!AY:AY,рўйхат!$CX:$CX,$B$1130,рўйхат!$D:$D,$C1097)</f>
        <v/>
      </c>
      <c r="AQ1097" s="35">
        <f>SUMIFS(рўйхат!AZ:AZ,рўйхат!$CX:$CX,$B$1130,рўйхат!$D:$D,$C1097)</f>
        <v/>
      </c>
      <c r="AR1097" s="36">
        <f>SUMIFS(рўйхат!BA:BA,рўйхат!$CX:$CX,$B$1130,рўйхат!$D:$D,$C1097)</f>
        <v/>
      </c>
      <c r="AS1097" s="35">
        <f>SUMIFS(рўйхат!BB:BB,рўйхат!$CX:$CX,$B$1130,рўйхат!$D:$D,$C1097)</f>
        <v/>
      </c>
      <c r="AT1097" s="36">
        <f>SUMIFS(рўйхат!BC:BC,рўйхат!$CX:$CX,$B$1130,рўйхат!$D:$D,$C1097)</f>
        <v/>
      </c>
      <c r="AU1097" s="35">
        <f>SUMIFS(рўйхат!BD:BD,рўйхат!$CX:$CX,$B$1130,рўйхат!$D:$D,$C1097)</f>
        <v/>
      </c>
      <c r="AV1097" s="36">
        <f>SUMIFS(рўйхат!BE:BE,рўйхат!$CX:$CX,$B$1130,рўйхат!$D:$D,$C1097)</f>
        <v/>
      </c>
      <c r="AW1097" s="35">
        <f>SUMIFS(рўйхат!BF:BF,рўйхат!$CX:$CX,$B$1130,рўйхат!$D:$D,$C1097)</f>
        <v/>
      </c>
      <c r="AX1097" s="36">
        <f>SUMIFS(рўйхат!BG:BG,рўйхат!$CX:$CX,$B$1130,рўйхат!$D:$D,$C1097)</f>
        <v/>
      </c>
      <c r="AY1097" s="35">
        <f>SUMIFS(рўйхат!BH:BH,рўйхат!$CX:$CX,$B$1130,рўйхат!$D:$D,$C1097)</f>
        <v/>
      </c>
      <c r="AZ1097" s="36">
        <f>SUMIFS(рўйхат!BI:BI,рўйхат!$CX:$CX,$B$1130,рўйхат!$D:$D,$C1097)</f>
        <v/>
      </c>
      <c r="BA1097" s="35">
        <f>SUMIFS(рўйхат!BJ:BJ,рўйхат!$CX:$CX,$B$1130,рўйхат!$D:$D,$C1097)</f>
        <v/>
      </c>
      <c r="BB1097" s="36">
        <f>SUMIFS(рўйхат!BK:BK,рўйхат!$CX:$CX,$B$1130,рўйхат!$D:$D,$C1097)</f>
        <v/>
      </c>
      <c r="BC1097" s="77">
        <f>IFERROR(AO1097/E1097,0)</f>
        <v/>
      </c>
      <c r="BD1097" s="77">
        <f>IFERROR(AP1097/F1097,0)</f>
        <v/>
      </c>
      <c r="BE1097" s="35">
        <f>SUMIFS(рўйхат!BL:BL,рўйхат!$CX:$CX,$B$1130,рўйхат!$D:$D,$C1097)</f>
        <v/>
      </c>
      <c r="BF1097" s="36">
        <f>SUMIFS(рўйхат!BM:BM,рўйхат!$CX:$CX,$B$1130,рўйхат!$D:$D,$C1097)</f>
        <v/>
      </c>
      <c r="BG1097" s="35">
        <f>SUMIFS(рўйхат!BN:BN,рўйхат!$CX:$CX,$B$1130,рўйхат!$D:$D,$C1097)</f>
        <v/>
      </c>
      <c r="BH1097" s="36">
        <f>SUMIFS(рўйхат!BO:BO,рўйхат!$CX:$CX,$B$1130,рўйхат!$D:$D,$C1097)</f>
        <v/>
      </c>
      <c r="BI1097" s="35">
        <f>SUMIFS(рўйхат!BP:BP,рўйхат!$CX:$CX,$B$1130,рўйхат!$D:$D,$C1097)</f>
        <v/>
      </c>
      <c r="BJ1097" s="36">
        <f>SUMIFS(рўйхат!BQ:BQ,рўйхат!$CX:$CX,$B$1130,рўйхат!$D:$D,$C1097)</f>
        <v/>
      </c>
      <c r="BK1097" s="35">
        <f>SUMIFS(рўйхат!BR:BR,рўйхат!$CX:$CX,$B$1130,рўйхат!$D:$D,$C1097)</f>
        <v/>
      </c>
      <c r="BL1097" s="36">
        <f>SUMIFS(рўйхат!BS:BS,рўйхат!$CX:$CX,$B$1130,рўйхат!$D:$D,$C1097)</f>
        <v/>
      </c>
      <c r="BM1097" s="35">
        <f>SUMIFS(рўйхат!BT:BT,рўйхат!$CX:$CX,$B$1130,рўйхат!$D:$D,$C1097)</f>
        <v/>
      </c>
      <c r="BN1097" s="36">
        <f>SUMIFS(рўйхат!BU:BU,рўйхат!$CX:$CX,$B$1130,рўйхат!$D:$D,$C1097)</f>
        <v/>
      </c>
      <c r="BO1097" s="35">
        <f>SUMIFS(рўйхат!BX:BX,рўйхат!$CX:$CX,$B$1130,рўйхат!$D:$D,$C1097)</f>
        <v/>
      </c>
      <c r="BP1097" s="36">
        <f>SUMIFS(рўйхат!BY:BY,рўйхат!$CX:$CX,$B$1130,рўйхат!$D:$D,$C1097)</f>
        <v/>
      </c>
      <c r="BQ1097" s="35">
        <f>SUMIFS(рўйхат!BZ:BZ,рўйхат!$CX:$CX,$B$1130,рўйхат!$D:$D,$C1097)</f>
        <v/>
      </c>
      <c r="BR1097" s="36">
        <f>SUMIFS(рўйхат!CA:CA,рўйхат!$CX:$CX,$B$1130,рўйхат!$D:$D,$C1097)</f>
        <v/>
      </c>
      <c r="BS1097" s="35">
        <f>SUMIFS(рўйхат!CB:CB,рўйхат!$CX:$CX,$B$1130,рўйхат!$D:$D,$C1097)</f>
        <v/>
      </c>
      <c r="BT1097" s="36">
        <f>SUMIFS(рўйхат!CC:CC,рўйхат!$CX:$CX,$B$1130,рўйхат!$D:$D,$C1097)</f>
        <v/>
      </c>
      <c r="BU1097" s="35">
        <f>SUMIFS(рўйхат!CD:CD,рўйхат!$CX:$CX,$B$1130,рўйхат!$D:$D,$C1097)</f>
        <v/>
      </c>
      <c r="BV1097" s="36">
        <f>SUMIFS(рўйхат!CE:CE,рўйхат!$CX:$CX,$B$1130,рўйхат!$D:$D,$C1097)</f>
        <v/>
      </c>
      <c r="BW1097" s="35">
        <f>SUMIFS(рўйхат!CH:CH,рўйхат!$CX:$CX,$B$1130,рўйхат!$D:$D,$C1097)</f>
        <v/>
      </c>
      <c r="BX1097" s="36">
        <f>SUMIFS(рўйхат!CI:CI,рўйхат!$CX:$CX,$B$1130,рўйхат!$D:$D,$C1097)</f>
        <v/>
      </c>
      <c r="BY1097" s="35">
        <f>SUMIFS(рўйхат!CJ:CJ,рўйхат!$CX:$CX,$B$1130,рўйхат!$D:$D,$C1097)</f>
        <v/>
      </c>
      <c r="BZ1097" s="36">
        <f>SUMIFS(рўйхат!CK:CK,рўйхат!$CX:$CX,$B$1130,рўйхат!$D:$D,$C1097)</f>
        <v/>
      </c>
      <c r="CA1097" s="35">
        <f>SUMIFS(рўйхат!CL:CL,рўйхат!$CX:$CX,$B$1130,рўйхат!$D:$D,$C1097)</f>
        <v/>
      </c>
      <c r="CB1097" s="36">
        <f>SUMIFS(рўйхат!CM:CM,рўйхат!$CX:$CX,$B$1130,рўйхат!$D:$D,$C1097)</f>
        <v/>
      </c>
      <c r="CC1097" s="35">
        <f>SUMIFS(рўйхат!CN:CN,рўйхат!$CX:$CX,$B$1130,рўйхат!$D:$D,$C1097)</f>
        <v/>
      </c>
      <c r="CD1097" s="36">
        <f>SUMIFS(рўйхат!CO:CO,рўйхат!$CX:$CX,$B$1130,рўйхат!$D:$D,$C1097)</f>
        <v/>
      </c>
      <c r="CE1097" s="77">
        <f>IFERROR(BE1097/(Q1097+BE1097),0)</f>
        <v/>
      </c>
      <c r="CF1097" s="78">
        <f>IFERROR(BF1097/(R1097+BF1097),0)</f>
        <v/>
      </c>
    </row>
    <row r="1098" hidden="1" outlineLevel="1" ht="30" customFormat="1" customHeight="1" s="8">
      <c r="A1098" s="39" t="n"/>
      <c r="B1098" s="50" t="n">
        <v>34</v>
      </c>
      <c r="C1098" s="131" t="inlineStr">
        <is>
          <t>Мансабдор шахсларнинг нотурар объектлари</t>
        </is>
      </c>
      <c r="D1098" s="51" t="n"/>
      <c r="E1098" s="35">
        <f>SUMIFS(рўйхат!F:F,рўйхат!$CX:$CX,$B$1130,рўйхат!$D:$D,$C1098)</f>
        <v/>
      </c>
      <c r="F1098" s="36">
        <f>SUMIFS(рўйхат!G:G,рўйхат!$CX:$CX,$B$1130,рўйхат!$D:$D,$C1098)</f>
        <v/>
      </c>
      <c r="G1098" s="35">
        <f>SUMIFS(рўйхат!H:H,рўйхат!$CX:$CX,$B$1130,рўйхат!$D:$D,$C1098)</f>
        <v/>
      </c>
      <c r="H1098" s="36">
        <f>SUMIFS(рўйхат!I:I,рўйхат!$CX:$CX,$B$1130,рўйхат!$D:$D,$C1098)</f>
        <v/>
      </c>
      <c r="I1098" s="35">
        <f>SUMIFS(рўйхат!J:J,рўйхат!$CX:$CX,$B$1130,рўйхат!$D:$D,$C1098)</f>
        <v/>
      </c>
      <c r="J1098" s="36">
        <f>SUMIFS(рўйхат!K:K,рўйхат!$CX:$CX,$B$1130,рўйхат!$D:$D,$C1098)</f>
        <v/>
      </c>
      <c r="K1098" s="35">
        <f>SUMIFS(рўйхат!L:L,рўйхат!$CX:$CX,$B$1130,рўйхат!$D:$D,$C1098)</f>
        <v/>
      </c>
      <c r="L1098" s="36">
        <f>SUMIFS(рўйхат!M:M,рўйхат!$CX:$CX,$B$1130,рўйхат!$D:$D,$C1098)</f>
        <v/>
      </c>
      <c r="M1098" s="35">
        <f>SUMIFS(рўйхат!N:N,рўйхат!$CX:$CX,$B$1130,рўйхат!$D:$D,$C1098)</f>
        <v/>
      </c>
      <c r="N1098" s="36">
        <f>SUMIFS(рўйхат!O:O,рўйхат!$CX:$CX,$B$1130,рўйхат!$D:$D,$C1098)</f>
        <v/>
      </c>
      <c r="O1098" s="34">
        <f>IFERROR(M1098/E1098,0)</f>
        <v/>
      </c>
      <c r="P1098" s="34">
        <f>IFERROR(N1098/F1098,0)</f>
        <v/>
      </c>
      <c r="Q1098" s="35">
        <f>SUMIFS(рўйхат!P:P,рўйхат!$CX:$CX,$B$1130,рўйхат!$D:$D,$C1098)</f>
        <v/>
      </c>
      <c r="R1098" s="36">
        <f>SUMIFS(рўйхат!Q:Q,рўйхат!$CX:$CX,$B$1130,рўйхат!$D:$D,$C1098)</f>
        <v/>
      </c>
      <c r="S1098" s="35">
        <f>SUMIFS(рўйхат!R:R,рўйхат!$CX:$CX,$B$1130,рўйхат!$D:$D,$C1098)</f>
        <v/>
      </c>
      <c r="T1098" s="36">
        <f>SUMIFS(рўйхат!S:S,рўйхат!$CX:$CX,$B$1130,рўйхат!$D:$D,$C1098)</f>
        <v/>
      </c>
      <c r="U1098" s="35">
        <f>SUMIFS(рўйхат!T:T,рўйхат!$CX:$CX,$B$1130,рўйхат!$D:$D,$C1098)</f>
        <v/>
      </c>
      <c r="V1098" s="36">
        <f>SUMIFS(рўйхат!U:U,рўйхат!$CX:$CX,$B$1130,рўйхат!$D:$D,$C1098)</f>
        <v/>
      </c>
      <c r="W1098" s="35">
        <f>SUMIFS(рўйхат!V:V,рўйхат!$CX:$CX,$B$1130,рўйхат!$D:$D,$C1098)</f>
        <v/>
      </c>
      <c r="X1098" s="36">
        <f>SUMIFS(рўйхат!W:W,рўйхат!$CX:$CX,$B$1130,рўйхат!$D:$D,$C1098)</f>
        <v/>
      </c>
      <c r="Y1098" s="35">
        <f>SUMIFS(рўйхат!X:X,рўйхат!$CX:$CX,$B$1130,рўйхат!$D:$D,$C1098)</f>
        <v/>
      </c>
      <c r="Z1098" s="36">
        <f>SUMIFS(рўйхат!Y:Y,рўйхат!$CX:$CX,$B$1130,рўйхат!$D:$D,$C1098)</f>
        <v/>
      </c>
      <c r="AA1098" s="35">
        <f>SUMIFS(рўйхат!Z:Z,рўйхат!$CX:$CX,$B$1130,рўйхат!$D:$D,$C1098)</f>
        <v/>
      </c>
      <c r="AB1098" s="36">
        <f>SUMIFS(рўйхат!AA:AA,рўйхат!$CX:$CX,$B$1130,рўйхат!$D:$D,$C1098)</f>
        <v/>
      </c>
      <c r="AC1098" s="35">
        <f>SUMIFS(рўйхат!AB:AB,рўйхат!$CX:$CX,$B$1130,рўйхат!$D:$D,$C1098)</f>
        <v/>
      </c>
      <c r="AD1098" s="36">
        <f>SUMIFS(рўйхат!AC:AC,рўйхат!$CX:$CX,$B$1130,рўйхат!$D:$D,$C1098)</f>
        <v/>
      </c>
      <c r="AE1098" s="35">
        <f>SUMIFS(рўйхат!AD:AD,рўйхат!$CX:$CX,$B$1130,рўйхат!$D:$D,$C1098)</f>
        <v/>
      </c>
      <c r="AF1098" s="36">
        <f>SUMIFS(рўйхат!AE:AE,рўйхат!$CX:$CX,$B$1130,рўйхат!$D:$D,$C1098)</f>
        <v/>
      </c>
      <c r="AG1098" s="35">
        <f>SUMIFS(рўйхат!AH:AH,рўйхат!$CX:$CX,$B$1130,рўйхат!$D:$D,$C1098)</f>
        <v/>
      </c>
      <c r="AH1098" s="36">
        <f>SUMIFS(рўйхат!AI:AI,рўйхат!$CX:$CX,$B$1130,рўйхат!$D:$D,$C1098)</f>
        <v/>
      </c>
      <c r="AI1098" s="35">
        <f>SUMIFS(рўйхат!AJ:AJ,рўйхат!$CX:$CX,$B$1130,рўйхат!$D:$D,$C1098)</f>
        <v/>
      </c>
      <c r="AJ1098" s="36">
        <f>SUMIFS(рўйхат!AK:AK,рўйхат!$CX:$CX,$B$1130,рўйхат!$D:$D,$C1098)</f>
        <v/>
      </c>
      <c r="AK1098" s="35">
        <f>SUMIFS(рўйхат!AL:AL,рўйхат!$CX:$CX,$B$1130,рўйхат!$D:$D,$C1098)</f>
        <v/>
      </c>
      <c r="AL1098" s="36">
        <f>SUMIFS(рўйхат!AM:AM,рўйхат!$CX:$CX,$B$1130,рўйхат!$D:$D,$C1098)</f>
        <v/>
      </c>
      <c r="AM1098" s="77">
        <f>IFERROR(Q1098/E1098,0)</f>
        <v/>
      </c>
      <c r="AN1098" s="77">
        <f>IFERROR(R1098/F1098,0)</f>
        <v/>
      </c>
      <c r="AO1098" s="35">
        <f>SUMIFS(рўйхат!AX:AX,рўйхат!$CX:$CX,$B$1130,рўйхат!$D:$D,$C1098)</f>
        <v/>
      </c>
      <c r="AP1098" s="36">
        <f>SUMIFS(рўйхат!AY:AY,рўйхат!$CX:$CX,$B$1130,рўйхат!$D:$D,$C1098)</f>
        <v/>
      </c>
      <c r="AQ1098" s="35">
        <f>SUMIFS(рўйхат!AZ:AZ,рўйхат!$CX:$CX,$B$1130,рўйхат!$D:$D,$C1098)</f>
        <v/>
      </c>
      <c r="AR1098" s="36">
        <f>SUMIFS(рўйхат!BA:BA,рўйхат!$CX:$CX,$B$1130,рўйхат!$D:$D,$C1098)</f>
        <v/>
      </c>
      <c r="AS1098" s="35">
        <f>SUMIFS(рўйхат!BB:BB,рўйхат!$CX:$CX,$B$1130,рўйхат!$D:$D,$C1098)</f>
        <v/>
      </c>
      <c r="AT1098" s="36">
        <f>SUMIFS(рўйхат!BC:BC,рўйхат!$CX:$CX,$B$1130,рўйхат!$D:$D,$C1098)</f>
        <v/>
      </c>
      <c r="AU1098" s="35">
        <f>SUMIFS(рўйхат!BD:BD,рўйхат!$CX:$CX,$B$1130,рўйхат!$D:$D,$C1098)</f>
        <v/>
      </c>
      <c r="AV1098" s="36">
        <f>SUMIFS(рўйхат!BE:BE,рўйхат!$CX:$CX,$B$1130,рўйхат!$D:$D,$C1098)</f>
        <v/>
      </c>
      <c r="AW1098" s="35">
        <f>SUMIFS(рўйхат!BF:BF,рўйхат!$CX:$CX,$B$1130,рўйхат!$D:$D,$C1098)</f>
        <v/>
      </c>
      <c r="AX1098" s="36">
        <f>SUMIFS(рўйхат!BG:BG,рўйхат!$CX:$CX,$B$1130,рўйхат!$D:$D,$C1098)</f>
        <v/>
      </c>
      <c r="AY1098" s="35">
        <f>SUMIFS(рўйхат!BH:BH,рўйхат!$CX:$CX,$B$1130,рўйхат!$D:$D,$C1098)</f>
        <v/>
      </c>
      <c r="AZ1098" s="36">
        <f>SUMIFS(рўйхат!BI:BI,рўйхат!$CX:$CX,$B$1130,рўйхат!$D:$D,$C1098)</f>
        <v/>
      </c>
      <c r="BA1098" s="35">
        <f>SUMIFS(рўйхат!BJ:BJ,рўйхат!$CX:$CX,$B$1130,рўйхат!$D:$D,$C1098)</f>
        <v/>
      </c>
      <c r="BB1098" s="36">
        <f>SUMIFS(рўйхат!BK:BK,рўйхат!$CX:$CX,$B$1130,рўйхат!$D:$D,$C1098)</f>
        <v/>
      </c>
      <c r="BC1098" s="77">
        <f>IFERROR(AO1098/E1098,0)</f>
        <v/>
      </c>
      <c r="BD1098" s="77">
        <f>IFERROR(AP1098/F1098,0)</f>
        <v/>
      </c>
      <c r="BE1098" s="35">
        <f>SUMIFS(рўйхат!BL:BL,рўйхат!$CX:$CX,$B$1130,рўйхат!$D:$D,$C1098)</f>
        <v/>
      </c>
      <c r="BF1098" s="36">
        <f>SUMIFS(рўйхат!BM:BM,рўйхат!$CX:$CX,$B$1130,рўйхат!$D:$D,$C1098)</f>
        <v/>
      </c>
      <c r="BG1098" s="35">
        <f>SUMIFS(рўйхат!BN:BN,рўйхат!$CX:$CX,$B$1130,рўйхат!$D:$D,$C1098)</f>
        <v/>
      </c>
      <c r="BH1098" s="36">
        <f>SUMIFS(рўйхат!BO:BO,рўйхат!$CX:$CX,$B$1130,рўйхат!$D:$D,$C1098)</f>
        <v/>
      </c>
      <c r="BI1098" s="35">
        <f>SUMIFS(рўйхат!BP:BP,рўйхат!$CX:$CX,$B$1130,рўйхат!$D:$D,$C1098)</f>
        <v/>
      </c>
      <c r="BJ1098" s="36">
        <f>SUMIFS(рўйхат!BQ:BQ,рўйхат!$CX:$CX,$B$1130,рўйхат!$D:$D,$C1098)</f>
        <v/>
      </c>
      <c r="BK1098" s="35">
        <f>SUMIFS(рўйхат!BR:BR,рўйхат!$CX:$CX,$B$1130,рўйхат!$D:$D,$C1098)</f>
        <v/>
      </c>
      <c r="BL1098" s="36">
        <f>SUMIFS(рўйхат!BS:BS,рўйхат!$CX:$CX,$B$1130,рўйхат!$D:$D,$C1098)</f>
        <v/>
      </c>
      <c r="BM1098" s="35">
        <f>SUMIFS(рўйхат!BT:BT,рўйхат!$CX:$CX,$B$1130,рўйхат!$D:$D,$C1098)</f>
        <v/>
      </c>
      <c r="BN1098" s="36">
        <f>SUMIFS(рўйхат!BU:BU,рўйхат!$CX:$CX,$B$1130,рўйхат!$D:$D,$C1098)</f>
        <v/>
      </c>
      <c r="BO1098" s="35">
        <f>SUMIFS(рўйхат!BX:BX,рўйхат!$CX:$CX,$B$1130,рўйхат!$D:$D,$C1098)</f>
        <v/>
      </c>
      <c r="BP1098" s="36">
        <f>SUMIFS(рўйхат!BY:BY,рўйхат!$CX:$CX,$B$1130,рўйхат!$D:$D,$C1098)</f>
        <v/>
      </c>
      <c r="BQ1098" s="35">
        <f>SUMIFS(рўйхат!BZ:BZ,рўйхат!$CX:$CX,$B$1130,рўйхат!$D:$D,$C1098)</f>
        <v/>
      </c>
      <c r="BR1098" s="36">
        <f>SUMIFS(рўйхат!CA:CA,рўйхат!$CX:$CX,$B$1130,рўйхат!$D:$D,$C1098)</f>
        <v/>
      </c>
      <c r="BS1098" s="35">
        <f>SUMIFS(рўйхат!CB:CB,рўйхат!$CX:$CX,$B$1130,рўйхат!$D:$D,$C1098)</f>
        <v/>
      </c>
      <c r="BT1098" s="36">
        <f>SUMIFS(рўйхат!CC:CC,рўйхат!$CX:$CX,$B$1130,рўйхат!$D:$D,$C1098)</f>
        <v/>
      </c>
      <c r="BU1098" s="35">
        <f>SUMIFS(рўйхат!CD:CD,рўйхат!$CX:$CX,$B$1130,рўйхат!$D:$D,$C1098)</f>
        <v/>
      </c>
      <c r="BV1098" s="36">
        <f>SUMIFS(рўйхат!CE:CE,рўйхат!$CX:$CX,$B$1130,рўйхат!$D:$D,$C1098)</f>
        <v/>
      </c>
      <c r="BW1098" s="35">
        <f>SUMIFS(рўйхат!CH:CH,рўйхат!$CX:$CX,$B$1130,рўйхат!$D:$D,$C1098)</f>
        <v/>
      </c>
      <c r="BX1098" s="36">
        <f>SUMIFS(рўйхат!CI:CI,рўйхат!$CX:$CX,$B$1130,рўйхат!$D:$D,$C1098)</f>
        <v/>
      </c>
      <c r="BY1098" s="35">
        <f>SUMIFS(рўйхат!CJ:CJ,рўйхат!$CX:$CX,$B$1130,рўйхат!$D:$D,$C1098)</f>
        <v/>
      </c>
      <c r="BZ1098" s="36">
        <f>SUMIFS(рўйхат!CK:CK,рўйхат!$CX:$CX,$B$1130,рўйхат!$D:$D,$C1098)</f>
        <v/>
      </c>
      <c r="CA1098" s="35">
        <f>SUMIFS(рўйхат!CL:CL,рўйхат!$CX:$CX,$B$1130,рўйхат!$D:$D,$C1098)</f>
        <v/>
      </c>
      <c r="CB1098" s="36">
        <f>SUMIFS(рўйхат!CM:CM,рўйхат!$CX:$CX,$B$1130,рўйхат!$D:$D,$C1098)</f>
        <v/>
      </c>
      <c r="CC1098" s="35">
        <f>SUMIFS(рўйхат!CN:CN,рўйхат!$CX:$CX,$B$1130,рўйхат!$D:$D,$C1098)</f>
        <v/>
      </c>
      <c r="CD1098" s="36">
        <f>SUMIFS(рўйхат!CO:CO,рўйхат!$CX:$CX,$B$1130,рўйхат!$D:$D,$C1098)</f>
        <v/>
      </c>
      <c r="CE1098" s="77">
        <f>IFERROR(BE1098/(Q1098+BE1098),0)</f>
        <v/>
      </c>
      <c r="CF1098" s="78">
        <f>IFERROR(BF1098/(R1098+BF1098),0)</f>
        <v/>
      </c>
    </row>
    <row r="1099" hidden="1" outlineLevel="1" ht="30" customFormat="1" customHeight="1" s="8">
      <c r="A1099" s="39" t="n"/>
      <c r="B1099" s="50" t="n">
        <v>35</v>
      </c>
      <c r="C1099" s="131" t="inlineStr">
        <is>
          <t>Манфаатлар тўқнашуви (тўғридан-тўғри, COOPERATION)</t>
        </is>
      </c>
      <c r="D1099" s="51" t="n"/>
      <c r="E1099" s="35">
        <f>SUMIFS(рўйхат!F:F,рўйхат!$CX:$CX,$B$1130,рўйхат!$D:$D,$C1099)</f>
        <v/>
      </c>
      <c r="F1099" s="36">
        <f>SUMIFS(рўйхат!G:G,рўйхат!$CX:$CX,$B$1130,рўйхат!$D:$D,$C1099)</f>
        <v/>
      </c>
      <c r="G1099" s="35">
        <f>SUMIFS(рўйхат!H:H,рўйхат!$CX:$CX,$B$1130,рўйхат!$D:$D,$C1099)</f>
        <v/>
      </c>
      <c r="H1099" s="36">
        <f>SUMIFS(рўйхат!I:I,рўйхат!$CX:$CX,$B$1130,рўйхат!$D:$D,$C1099)</f>
        <v/>
      </c>
      <c r="I1099" s="35">
        <f>SUMIFS(рўйхат!J:J,рўйхат!$CX:$CX,$B$1130,рўйхат!$D:$D,$C1099)</f>
        <v/>
      </c>
      <c r="J1099" s="36">
        <f>SUMIFS(рўйхат!K:K,рўйхат!$CX:$CX,$B$1130,рўйхат!$D:$D,$C1099)</f>
        <v/>
      </c>
      <c r="K1099" s="35">
        <f>SUMIFS(рўйхат!L:L,рўйхат!$CX:$CX,$B$1130,рўйхат!$D:$D,$C1099)</f>
        <v/>
      </c>
      <c r="L1099" s="36">
        <f>SUMIFS(рўйхат!M:M,рўйхат!$CX:$CX,$B$1130,рўйхат!$D:$D,$C1099)</f>
        <v/>
      </c>
      <c r="M1099" s="35">
        <f>SUMIFS(рўйхат!N:N,рўйхат!$CX:$CX,$B$1130,рўйхат!$D:$D,$C1099)</f>
        <v/>
      </c>
      <c r="N1099" s="36">
        <f>SUMIFS(рўйхат!O:O,рўйхат!$CX:$CX,$B$1130,рўйхат!$D:$D,$C1099)</f>
        <v/>
      </c>
      <c r="O1099" s="34">
        <f>IFERROR(M1099/E1099,0)</f>
        <v/>
      </c>
      <c r="P1099" s="34">
        <f>IFERROR(N1099/F1099,0)</f>
        <v/>
      </c>
      <c r="Q1099" s="35">
        <f>SUMIFS(рўйхат!P:P,рўйхат!$CX:$CX,$B$1130,рўйхат!$D:$D,$C1099)</f>
        <v/>
      </c>
      <c r="R1099" s="36">
        <f>SUMIFS(рўйхат!Q:Q,рўйхат!$CX:$CX,$B$1130,рўйхат!$D:$D,$C1099)</f>
        <v/>
      </c>
      <c r="S1099" s="35">
        <f>SUMIFS(рўйхат!R:R,рўйхат!$CX:$CX,$B$1130,рўйхат!$D:$D,$C1099)</f>
        <v/>
      </c>
      <c r="T1099" s="36">
        <f>SUMIFS(рўйхат!S:S,рўйхат!$CX:$CX,$B$1130,рўйхат!$D:$D,$C1099)</f>
        <v/>
      </c>
      <c r="U1099" s="35">
        <f>SUMIFS(рўйхат!T:T,рўйхат!$CX:$CX,$B$1130,рўйхат!$D:$D,$C1099)</f>
        <v/>
      </c>
      <c r="V1099" s="36">
        <f>SUMIFS(рўйхат!U:U,рўйхат!$CX:$CX,$B$1130,рўйхат!$D:$D,$C1099)</f>
        <v/>
      </c>
      <c r="W1099" s="35">
        <f>SUMIFS(рўйхат!V:V,рўйхат!$CX:$CX,$B$1130,рўйхат!$D:$D,$C1099)</f>
        <v/>
      </c>
      <c r="X1099" s="36">
        <f>SUMIFS(рўйхат!W:W,рўйхат!$CX:$CX,$B$1130,рўйхат!$D:$D,$C1099)</f>
        <v/>
      </c>
      <c r="Y1099" s="35">
        <f>SUMIFS(рўйхат!X:X,рўйхат!$CX:$CX,$B$1130,рўйхат!$D:$D,$C1099)</f>
        <v/>
      </c>
      <c r="Z1099" s="36">
        <f>SUMIFS(рўйхат!Y:Y,рўйхат!$CX:$CX,$B$1130,рўйхат!$D:$D,$C1099)</f>
        <v/>
      </c>
      <c r="AA1099" s="35">
        <f>SUMIFS(рўйхат!Z:Z,рўйхат!$CX:$CX,$B$1130,рўйхат!$D:$D,$C1099)</f>
        <v/>
      </c>
      <c r="AB1099" s="36">
        <f>SUMIFS(рўйхат!AA:AA,рўйхат!$CX:$CX,$B$1130,рўйхат!$D:$D,$C1099)</f>
        <v/>
      </c>
      <c r="AC1099" s="35">
        <f>SUMIFS(рўйхат!AB:AB,рўйхат!$CX:$CX,$B$1130,рўйхат!$D:$D,$C1099)</f>
        <v/>
      </c>
      <c r="AD1099" s="36">
        <f>SUMIFS(рўйхат!AC:AC,рўйхат!$CX:$CX,$B$1130,рўйхат!$D:$D,$C1099)</f>
        <v/>
      </c>
      <c r="AE1099" s="35">
        <f>SUMIFS(рўйхат!AD:AD,рўйхат!$CX:$CX,$B$1130,рўйхат!$D:$D,$C1099)</f>
        <v/>
      </c>
      <c r="AF1099" s="36">
        <f>SUMIFS(рўйхат!AE:AE,рўйхат!$CX:$CX,$B$1130,рўйхат!$D:$D,$C1099)</f>
        <v/>
      </c>
      <c r="AG1099" s="35">
        <f>SUMIFS(рўйхат!AH:AH,рўйхат!$CX:$CX,$B$1130,рўйхат!$D:$D,$C1099)</f>
        <v/>
      </c>
      <c r="AH1099" s="36">
        <f>SUMIFS(рўйхат!AI:AI,рўйхат!$CX:$CX,$B$1130,рўйхат!$D:$D,$C1099)</f>
        <v/>
      </c>
      <c r="AI1099" s="35">
        <f>SUMIFS(рўйхат!AJ:AJ,рўйхат!$CX:$CX,$B$1130,рўйхат!$D:$D,$C1099)</f>
        <v/>
      </c>
      <c r="AJ1099" s="36">
        <f>SUMIFS(рўйхат!AK:AK,рўйхат!$CX:$CX,$B$1130,рўйхат!$D:$D,$C1099)</f>
        <v/>
      </c>
      <c r="AK1099" s="35">
        <f>SUMIFS(рўйхат!AL:AL,рўйхат!$CX:$CX,$B$1130,рўйхат!$D:$D,$C1099)</f>
        <v/>
      </c>
      <c r="AL1099" s="36">
        <f>SUMIFS(рўйхат!AM:AM,рўйхат!$CX:$CX,$B$1130,рўйхат!$D:$D,$C1099)</f>
        <v/>
      </c>
      <c r="AM1099" s="77">
        <f>IFERROR(Q1099/E1099,0)</f>
        <v/>
      </c>
      <c r="AN1099" s="77">
        <f>IFERROR(R1099/F1099,0)</f>
        <v/>
      </c>
      <c r="AO1099" s="35">
        <f>SUMIFS(рўйхат!AX:AX,рўйхат!$CX:$CX,$B$1130,рўйхат!$D:$D,$C1099)</f>
        <v/>
      </c>
      <c r="AP1099" s="36">
        <f>SUMIFS(рўйхат!AY:AY,рўйхат!$CX:$CX,$B$1130,рўйхат!$D:$D,$C1099)</f>
        <v/>
      </c>
      <c r="AQ1099" s="35">
        <f>SUMIFS(рўйхат!AZ:AZ,рўйхат!$CX:$CX,$B$1130,рўйхат!$D:$D,$C1099)</f>
        <v/>
      </c>
      <c r="AR1099" s="36">
        <f>SUMIFS(рўйхат!BA:BA,рўйхат!$CX:$CX,$B$1130,рўйхат!$D:$D,$C1099)</f>
        <v/>
      </c>
      <c r="AS1099" s="35">
        <f>SUMIFS(рўйхат!BB:BB,рўйхат!$CX:$CX,$B$1130,рўйхат!$D:$D,$C1099)</f>
        <v/>
      </c>
      <c r="AT1099" s="36">
        <f>SUMIFS(рўйхат!BC:BC,рўйхат!$CX:$CX,$B$1130,рўйхат!$D:$D,$C1099)</f>
        <v/>
      </c>
      <c r="AU1099" s="35">
        <f>SUMIFS(рўйхат!BD:BD,рўйхат!$CX:$CX,$B$1130,рўйхат!$D:$D,$C1099)</f>
        <v/>
      </c>
      <c r="AV1099" s="36">
        <f>SUMIFS(рўйхат!BE:BE,рўйхат!$CX:$CX,$B$1130,рўйхат!$D:$D,$C1099)</f>
        <v/>
      </c>
      <c r="AW1099" s="35">
        <f>SUMIFS(рўйхат!BF:BF,рўйхат!$CX:$CX,$B$1130,рўйхат!$D:$D,$C1099)</f>
        <v/>
      </c>
      <c r="AX1099" s="36">
        <f>SUMIFS(рўйхат!BG:BG,рўйхат!$CX:$CX,$B$1130,рўйхат!$D:$D,$C1099)</f>
        <v/>
      </c>
      <c r="AY1099" s="35">
        <f>SUMIFS(рўйхат!BH:BH,рўйхат!$CX:$CX,$B$1130,рўйхат!$D:$D,$C1099)</f>
        <v/>
      </c>
      <c r="AZ1099" s="36">
        <f>SUMIFS(рўйхат!BI:BI,рўйхат!$CX:$CX,$B$1130,рўйхат!$D:$D,$C1099)</f>
        <v/>
      </c>
      <c r="BA1099" s="35">
        <f>SUMIFS(рўйхат!BJ:BJ,рўйхат!$CX:$CX,$B$1130,рўйхат!$D:$D,$C1099)</f>
        <v/>
      </c>
      <c r="BB1099" s="36">
        <f>SUMIFS(рўйхат!BK:BK,рўйхат!$CX:$CX,$B$1130,рўйхат!$D:$D,$C1099)</f>
        <v/>
      </c>
      <c r="BC1099" s="77">
        <f>IFERROR(AO1099/E1099,0)</f>
        <v/>
      </c>
      <c r="BD1099" s="77">
        <f>IFERROR(AP1099/F1099,0)</f>
        <v/>
      </c>
      <c r="BE1099" s="35">
        <f>SUMIFS(рўйхат!BL:BL,рўйхат!$CX:$CX,$B$1130,рўйхат!$D:$D,$C1099)</f>
        <v/>
      </c>
      <c r="BF1099" s="36">
        <f>SUMIFS(рўйхат!BM:BM,рўйхат!$CX:$CX,$B$1130,рўйхат!$D:$D,$C1099)</f>
        <v/>
      </c>
      <c r="BG1099" s="35">
        <f>SUMIFS(рўйхат!BN:BN,рўйхат!$CX:$CX,$B$1130,рўйхат!$D:$D,$C1099)</f>
        <v/>
      </c>
      <c r="BH1099" s="36">
        <f>SUMIFS(рўйхат!BO:BO,рўйхат!$CX:$CX,$B$1130,рўйхат!$D:$D,$C1099)</f>
        <v/>
      </c>
      <c r="BI1099" s="35">
        <f>SUMIFS(рўйхат!BP:BP,рўйхат!$CX:$CX,$B$1130,рўйхат!$D:$D,$C1099)</f>
        <v/>
      </c>
      <c r="BJ1099" s="36">
        <f>SUMIFS(рўйхат!BQ:BQ,рўйхат!$CX:$CX,$B$1130,рўйхат!$D:$D,$C1099)</f>
        <v/>
      </c>
      <c r="BK1099" s="35">
        <f>SUMIFS(рўйхат!BR:BR,рўйхат!$CX:$CX,$B$1130,рўйхат!$D:$D,$C1099)</f>
        <v/>
      </c>
      <c r="BL1099" s="36">
        <f>SUMIFS(рўйхат!BS:BS,рўйхат!$CX:$CX,$B$1130,рўйхат!$D:$D,$C1099)</f>
        <v/>
      </c>
      <c r="BM1099" s="35">
        <f>SUMIFS(рўйхат!BT:BT,рўйхат!$CX:$CX,$B$1130,рўйхат!$D:$D,$C1099)</f>
        <v/>
      </c>
      <c r="BN1099" s="36">
        <f>SUMIFS(рўйхат!BU:BU,рўйхат!$CX:$CX,$B$1130,рўйхат!$D:$D,$C1099)</f>
        <v/>
      </c>
      <c r="BO1099" s="35">
        <f>SUMIFS(рўйхат!BX:BX,рўйхат!$CX:$CX,$B$1130,рўйхат!$D:$D,$C1099)</f>
        <v/>
      </c>
      <c r="BP1099" s="36">
        <f>SUMIFS(рўйхат!BY:BY,рўйхат!$CX:$CX,$B$1130,рўйхат!$D:$D,$C1099)</f>
        <v/>
      </c>
      <c r="BQ1099" s="35">
        <f>SUMIFS(рўйхат!BZ:BZ,рўйхат!$CX:$CX,$B$1130,рўйхат!$D:$D,$C1099)</f>
        <v/>
      </c>
      <c r="BR1099" s="36">
        <f>SUMIFS(рўйхат!CA:CA,рўйхат!$CX:$CX,$B$1130,рўйхат!$D:$D,$C1099)</f>
        <v/>
      </c>
      <c r="BS1099" s="35">
        <f>SUMIFS(рўйхат!CB:CB,рўйхат!$CX:$CX,$B$1130,рўйхат!$D:$D,$C1099)</f>
        <v/>
      </c>
      <c r="BT1099" s="36">
        <f>SUMIFS(рўйхат!CC:CC,рўйхат!$CX:$CX,$B$1130,рўйхат!$D:$D,$C1099)</f>
        <v/>
      </c>
      <c r="BU1099" s="35">
        <f>SUMIFS(рўйхат!CD:CD,рўйхат!$CX:$CX,$B$1130,рўйхат!$D:$D,$C1099)</f>
        <v/>
      </c>
      <c r="BV1099" s="36">
        <f>SUMIFS(рўйхат!CE:CE,рўйхат!$CX:$CX,$B$1130,рўйхат!$D:$D,$C1099)</f>
        <v/>
      </c>
      <c r="BW1099" s="35">
        <f>SUMIFS(рўйхат!CH:CH,рўйхат!$CX:$CX,$B$1130,рўйхат!$D:$D,$C1099)</f>
        <v/>
      </c>
      <c r="BX1099" s="36">
        <f>SUMIFS(рўйхат!CI:CI,рўйхат!$CX:$CX,$B$1130,рўйхат!$D:$D,$C1099)</f>
        <v/>
      </c>
      <c r="BY1099" s="35">
        <f>SUMIFS(рўйхат!CJ:CJ,рўйхат!$CX:$CX,$B$1130,рўйхат!$D:$D,$C1099)</f>
        <v/>
      </c>
      <c r="BZ1099" s="36">
        <f>SUMIFS(рўйхат!CK:CK,рўйхат!$CX:$CX,$B$1130,рўйхат!$D:$D,$C1099)</f>
        <v/>
      </c>
      <c r="CA1099" s="35">
        <f>SUMIFS(рўйхат!CL:CL,рўйхат!$CX:$CX,$B$1130,рўйхат!$D:$D,$C1099)</f>
        <v/>
      </c>
      <c r="CB1099" s="36">
        <f>SUMIFS(рўйхат!CM:CM,рўйхат!$CX:$CX,$B$1130,рўйхат!$D:$D,$C1099)</f>
        <v/>
      </c>
      <c r="CC1099" s="35">
        <f>SUMIFS(рўйхат!CN:CN,рўйхат!$CX:$CX,$B$1130,рўйхат!$D:$D,$C1099)</f>
        <v/>
      </c>
      <c r="CD1099" s="36">
        <f>SUMIFS(рўйхат!CO:CO,рўйхат!$CX:$CX,$B$1130,рўйхат!$D:$D,$C1099)</f>
        <v/>
      </c>
      <c r="CE1099" s="77">
        <f>IFERROR(BE1099/(Q1099+BE1099),0)</f>
        <v/>
      </c>
      <c r="CF1099" s="78">
        <f>IFERROR(BF1099/(R1099+BF1099),0)</f>
        <v/>
      </c>
    </row>
    <row r="1100" hidden="1" outlineLevel="1" ht="30" customFormat="1" customHeight="1" s="8">
      <c r="A1100" s="39" t="n"/>
      <c r="B1100" s="50" t="n">
        <v>36</v>
      </c>
      <c r="C1100" s="131" t="inlineStr">
        <is>
          <t>Манфаатлар тўқнашуви (тўғридан-тўғри, UZEX)</t>
        </is>
      </c>
      <c r="D1100" s="51" t="n"/>
      <c r="E1100" s="35">
        <f>SUMIFS(рўйхат!F:F,рўйхат!$CX:$CX,$B$1130,рўйхат!$D:$D,$C1100)</f>
        <v/>
      </c>
      <c r="F1100" s="36">
        <f>SUMIFS(рўйхат!G:G,рўйхат!$CX:$CX,$B$1130,рўйхат!$D:$D,$C1100)</f>
        <v/>
      </c>
      <c r="G1100" s="35">
        <f>SUMIFS(рўйхат!H:H,рўйхат!$CX:$CX,$B$1130,рўйхат!$D:$D,$C1100)</f>
        <v/>
      </c>
      <c r="H1100" s="36">
        <f>SUMIFS(рўйхат!I:I,рўйхат!$CX:$CX,$B$1130,рўйхат!$D:$D,$C1100)</f>
        <v/>
      </c>
      <c r="I1100" s="35">
        <f>SUMIFS(рўйхат!J:J,рўйхат!$CX:$CX,$B$1130,рўйхат!$D:$D,$C1100)</f>
        <v/>
      </c>
      <c r="J1100" s="36">
        <f>SUMIFS(рўйхат!K:K,рўйхат!$CX:$CX,$B$1130,рўйхат!$D:$D,$C1100)</f>
        <v/>
      </c>
      <c r="K1100" s="35">
        <f>SUMIFS(рўйхат!L:L,рўйхат!$CX:$CX,$B$1130,рўйхат!$D:$D,$C1100)</f>
        <v/>
      </c>
      <c r="L1100" s="36">
        <f>SUMIFS(рўйхат!M:M,рўйхат!$CX:$CX,$B$1130,рўйхат!$D:$D,$C1100)</f>
        <v/>
      </c>
      <c r="M1100" s="35">
        <f>SUMIFS(рўйхат!N:N,рўйхат!$CX:$CX,$B$1130,рўйхат!$D:$D,$C1100)</f>
        <v/>
      </c>
      <c r="N1100" s="36">
        <f>SUMIFS(рўйхат!O:O,рўйхат!$CX:$CX,$B$1130,рўйхат!$D:$D,$C1100)</f>
        <v/>
      </c>
      <c r="O1100" s="34">
        <f>IFERROR(M1100/E1100,0)</f>
        <v/>
      </c>
      <c r="P1100" s="34">
        <f>IFERROR(N1100/F1100,0)</f>
        <v/>
      </c>
      <c r="Q1100" s="35">
        <f>SUMIFS(рўйхат!P:P,рўйхат!$CX:$CX,$B$1130,рўйхат!$D:$D,$C1100)</f>
        <v/>
      </c>
      <c r="R1100" s="36">
        <f>SUMIFS(рўйхат!Q:Q,рўйхат!$CX:$CX,$B$1130,рўйхат!$D:$D,$C1100)</f>
        <v/>
      </c>
      <c r="S1100" s="35">
        <f>SUMIFS(рўйхат!R:R,рўйхат!$CX:$CX,$B$1130,рўйхат!$D:$D,$C1100)</f>
        <v/>
      </c>
      <c r="T1100" s="36">
        <f>SUMIFS(рўйхат!S:S,рўйхат!$CX:$CX,$B$1130,рўйхат!$D:$D,$C1100)</f>
        <v/>
      </c>
      <c r="U1100" s="35">
        <f>SUMIFS(рўйхат!T:T,рўйхат!$CX:$CX,$B$1130,рўйхат!$D:$D,$C1100)</f>
        <v/>
      </c>
      <c r="V1100" s="36">
        <f>SUMIFS(рўйхат!U:U,рўйхат!$CX:$CX,$B$1130,рўйхат!$D:$D,$C1100)</f>
        <v/>
      </c>
      <c r="W1100" s="35">
        <f>SUMIFS(рўйхат!V:V,рўйхат!$CX:$CX,$B$1130,рўйхат!$D:$D,$C1100)</f>
        <v/>
      </c>
      <c r="X1100" s="36">
        <f>SUMIFS(рўйхат!W:W,рўйхат!$CX:$CX,$B$1130,рўйхат!$D:$D,$C1100)</f>
        <v/>
      </c>
      <c r="Y1100" s="35">
        <f>SUMIFS(рўйхат!X:X,рўйхат!$CX:$CX,$B$1130,рўйхат!$D:$D,$C1100)</f>
        <v/>
      </c>
      <c r="Z1100" s="36">
        <f>SUMIFS(рўйхат!Y:Y,рўйхат!$CX:$CX,$B$1130,рўйхат!$D:$D,$C1100)</f>
        <v/>
      </c>
      <c r="AA1100" s="35">
        <f>SUMIFS(рўйхат!Z:Z,рўйхат!$CX:$CX,$B$1130,рўйхат!$D:$D,$C1100)</f>
        <v/>
      </c>
      <c r="AB1100" s="36">
        <f>SUMIFS(рўйхат!AA:AA,рўйхат!$CX:$CX,$B$1130,рўйхат!$D:$D,$C1100)</f>
        <v/>
      </c>
      <c r="AC1100" s="35">
        <f>SUMIFS(рўйхат!AB:AB,рўйхат!$CX:$CX,$B$1130,рўйхат!$D:$D,$C1100)</f>
        <v/>
      </c>
      <c r="AD1100" s="36">
        <f>SUMIFS(рўйхат!AC:AC,рўйхат!$CX:$CX,$B$1130,рўйхат!$D:$D,$C1100)</f>
        <v/>
      </c>
      <c r="AE1100" s="35">
        <f>SUMIFS(рўйхат!AD:AD,рўйхат!$CX:$CX,$B$1130,рўйхат!$D:$D,$C1100)</f>
        <v/>
      </c>
      <c r="AF1100" s="36">
        <f>SUMIFS(рўйхат!AE:AE,рўйхат!$CX:$CX,$B$1130,рўйхат!$D:$D,$C1100)</f>
        <v/>
      </c>
      <c r="AG1100" s="35">
        <f>SUMIFS(рўйхат!AH:AH,рўйхат!$CX:$CX,$B$1130,рўйхат!$D:$D,$C1100)</f>
        <v/>
      </c>
      <c r="AH1100" s="36">
        <f>SUMIFS(рўйхат!AI:AI,рўйхат!$CX:$CX,$B$1130,рўйхат!$D:$D,$C1100)</f>
        <v/>
      </c>
      <c r="AI1100" s="35">
        <f>SUMIFS(рўйхат!AJ:AJ,рўйхат!$CX:$CX,$B$1130,рўйхат!$D:$D,$C1100)</f>
        <v/>
      </c>
      <c r="AJ1100" s="36">
        <f>SUMIFS(рўйхат!AK:AK,рўйхат!$CX:$CX,$B$1130,рўйхат!$D:$D,$C1100)</f>
        <v/>
      </c>
      <c r="AK1100" s="35">
        <f>SUMIFS(рўйхат!AL:AL,рўйхат!$CX:$CX,$B$1130,рўйхат!$D:$D,$C1100)</f>
        <v/>
      </c>
      <c r="AL1100" s="36">
        <f>SUMIFS(рўйхат!AM:AM,рўйхат!$CX:$CX,$B$1130,рўйхат!$D:$D,$C1100)</f>
        <v/>
      </c>
      <c r="AM1100" s="77">
        <f>IFERROR(Q1100/E1100,0)</f>
        <v/>
      </c>
      <c r="AN1100" s="77">
        <f>IFERROR(R1100/F1100,0)</f>
        <v/>
      </c>
      <c r="AO1100" s="35">
        <f>SUMIFS(рўйхат!AX:AX,рўйхат!$CX:$CX,$B$1130,рўйхат!$D:$D,$C1100)</f>
        <v/>
      </c>
      <c r="AP1100" s="36">
        <f>SUMIFS(рўйхат!AY:AY,рўйхат!$CX:$CX,$B$1130,рўйхат!$D:$D,$C1100)</f>
        <v/>
      </c>
      <c r="AQ1100" s="35">
        <f>SUMIFS(рўйхат!AZ:AZ,рўйхат!$CX:$CX,$B$1130,рўйхат!$D:$D,$C1100)</f>
        <v/>
      </c>
      <c r="AR1100" s="36">
        <f>SUMIFS(рўйхат!BA:BA,рўйхат!$CX:$CX,$B$1130,рўйхат!$D:$D,$C1100)</f>
        <v/>
      </c>
      <c r="AS1100" s="35">
        <f>SUMIFS(рўйхат!BB:BB,рўйхат!$CX:$CX,$B$1130,рўйхат!$D:$D,$C1100)</f>
        <v/>
      </c>
      <c r="AT1100" s="36">
        <f>SUMIFS(рўйхат!BC:BC,рўйхат!$CX:$CX,$B$1130,рўйхат!$D:$D,$C1100)</f>
        <v/>
      </c>
      <c r="AU1100" s="35">
        <f>SUMIFS(рўйхат!BD:BD,рўйхат!$CX:$CX,$B$1130,рўйхат!$D:$D,$C1100)</f>
        <v/>
      </c>
      <c r="AV1100" s="36">
        <f>SUMIFS(рўйхат!BE:BE,рўйхат!$CX:$CX,$B$1130,рўйхат!$D:$D,$C1100)</f>
        <v/>
      </c>
      <c r="AW1100" s="35">
        <f>SUMIFS(рўйхат!BF:BF,рўйхат!$CX:$CX,$B$1130,рўйхат!$D:$D,$C1100)</f>
        <v/>
      </c>
      <c r="AX1100" s="36">
        <f>SUMIFS(рўйхат!BG:BG,рўйхат!$CX:$CX,$B$1130,рўйхат!$D:$D,$C1100)</f>
        <v/>
      </c>
      <c r="AY1100" s="35">
        <f>SUMIFS(рўйхат!BH:BH,рўйхат!$CX:$CX,$B$1130,рўйхат!$D:$D,$C1100)</f>
        <v/>
      </c>
      <c r="AZ1100" s="36">
        <f>SUMIFS(рўйхат!BI:BI,рўйхат!$CX:$CX,$B$1130,рўйхат!$D:$D,$C1100)</f>
        <v/>
      </c>
      <c r="BA1100" s="35">
        <f>SUMIFS(рўйхат!BJ:BJ,рўйхат!$CX:$CX,$B$1130,рўйхат!$D:$D,$C1100)</f>
        <v/>
      </c>
      <c r="BB1100" s="36">
        <f>SUMIFS(рўйхат!BK:BK,рўйхат!$CX:$CX,$B$1130,рўйхат!$D:$D,$C1100)</f>
        <v/>
      </c>
      <c r="BC1100" s="77">
        <f>IFERROR(AO1100/E1100,0)</f>
        <v/>
      </c>
      <c r="BD1100" s="77">
        <f>IFERROR(AP1100/F1100,0)</f>
        <v/>
      </c>
      <c r="BE1100" s="35">
        <f>SUMIFS(рўйхат!BL:BL,рўйхат!$CX:$CX,$B$1130,рўйхат!$D:$D,$C1100)</f>
        <v/>
      </c>
      <c r="BF1100" s="36">
        <f>SUMIFS(рўйхат!BM:BM,рўйхат!$CX:$CX,$B$1130,рўйхат!$D:$D,$C1100)</f>
        <v/>
      </c>
      <c r="BG1100" s="35">
        <f>SUMIFS(рўйхат!BN:BN,рўйхат!$CX:$CX,$B$1130,рўйхат!$D:$D,$C1100)</f>
        <v/>
      </c>
      <c r="BH1100" s="36">
        <f>SUMIFS(рўйхат!BO:BO,рўйхат!$CX:$CX,$B$1130,рўйхат!$D:$D,$C1100)</f>
        <v/>
      </c>
      <c r="BI1100" s="35">
        <f>SUMIFS(рўйхат!BP:BP,рўйхат!$CX:$CX,$B$1130,рўйхат!$D:$D,$C1100)</f>
        <v/>
      </c>
      <c r="BJ1100" s="36">
        <f>SUMIFS(рўйхат!BQ:BQ,рўйхат!$CX:$CX,$B$1130,рўйхат!$D:$D,$C1100)</f>
        <v/>
      </c>
      <c r="BK1100" s="35">
        <f>SUMIFS(рўйхат!BR:BR,рўйхат!$CX:$CX,$B$1130,рўйхат!$D:$D,$C1100)</f>
        <v/>
      </c>
      <c r="BL1100" s="36">
        <f>SUMIFS(рўйхат!BS:BS,рўйхат!$CX:$CX,$B$1130,рўйхат!$D:$D,$C1100)</f>
        <v/>
      </c>
      <c r="BM1100" s="35">
        <f>SUMIFS(рўйхат!BT:BT,рўйхат!$CX:$CX,$B$1130,рўйхат!$D:$D,$C1100)</f>
        <v/>
      </c>
      <c r="BN1100" s="36">
        <f>SUMIFS(рўйхат!BU:BU,рўйхат!$CX:$CX,$B$1130,рўйхат!$D:$D,$C1100)</f>
        <v/>
      </c>
      <c r="BO1100" s="35">
        <f>SUMIFS(рўйхат!BX:BX,рўйхат!$CX:$CX,$B$1130,рўйхат!$D:$D,$C1100)</f>
        <v/>
      </c>
      <c r="BP1100" s="36">
        <f>SUMIFS(рўйхат!BY:BY,рўйхат!$CX:$CX,$B$1130,рўйхат!$D:$D,$C1100)</f>
        <v/>
      </c>
      <c r="BQ1100" s="35">
        <f>SUMIFS(рўйхат!BZ:BZ,рўйхат!$CX:$CX,$B$1130,рўйхат!$D:$D,$C1100)</f>
        <v/>
      </c>
      <c r="BR1100" s="36">
        <f>SUMIFS(рўйхат!CA:CA,рўйхат!$CX:$CX,$B$1130,рўйхат!$D:$D,$C1100)</f>
        <v/>
      </c>
      <c r="BS1100" s="35">
        <f>SUMIFS(рўйхат!CB:CB,рўйхат!$CX:$CX,$B$1130,рўйхат!$D:$D,$C1100)</f>
        <v/>
      </c>
      <c r="BT1100" s="36">
        <f>SUMIFS(рўйхат!CC:CC,рўйхат!$CX:$CX,$B$1130,рўйхат!$D:$D,$C1100)</f>
        <v/>
      </c>
      <c r="BU1100" s="35">
        <f>SUMIFS(рўйхат!CD:CD,рўйхат!$CX:$CX,$B$1130,рўйхат!$D:$D,$C1100)</f>
        <v/>
      </c>
      <c r="BV1100" s="36">
        <f>SUMIFS(рўйхат!CE:CE,рўйхат!$CX:$CX,$B$1130,рўйхат!$D:$D,$C1100)</f>
        <v/>
      </c>
      <c r="BW1100" s="35">
        <f>SUMIFS(рўйхат!CH:CH,рўйхат!$CX:$CX,$B$1130,рўйхат!$D:$D,$C1100)</f>
        <v/>
      </c>
      <c r="BX1100" s="36">
        <f>SUMIFS(рўйхат!CI:CI,рўйхат!$CX:$CX,$B$1130,рўйхат!$D:$D,$C1100)</f>
        <v/>
      </c>
      <c r="BY1100" s="35">
        <f>SUMIFS(рўйхат!CJ:CJ,рўйхат!$CX:$CX,$B$1130,рўйхат!$D:$D,$C1100)</f>
        <v/>
      </c>
      <c r="BZ1100" s="36">
        <f>SUMIFS(рўйхат!CK:CK,рўйхат!$CX:$CX,$B$1130,рўйхат!$D:$D,$C1100)</f>
        <v/>
      </c>
      <c r="CA1100" s="35">
        <f>SUMIFS(рўйхат!CL:CL,рўйхат!$CX:$CX,$B$1130,рўйхат!$D:$D,$C1100)</f>
        <v/>
      </c>
      <c r="CB1100" s="36">
        <f>SUMIFS(рўйхат!CM:CM,рўйхат!$CX:$CX,$B$1130,рўйхат!$D:$D,$C1100)</f>
        <v/>
      </c>
      <c r="CC1100" s="35">
        <f>SUMIFS(рўйхат!CN:CN,рўйхат!$CX:$CX,$B$1130,рўйхат!$D:$D,$C1100)</f>
        <v/>
      </c>
      <c r="CD1100" s="36">
        <f>SUMIFS(рўйхат!CO:CO,рўйхат!$CX:$CX,$B$1130,рўйхат!$D:$D,$C1100)</f>
        <v/>
      </c>
      <c r="CE1100" s="77">
        <f>IFERROR(BE1100/(Q1100+BE1100),0)</f>
        <v/>
      </c>
      <c r="CF1100" s="78">
        <f>IFERROR(BF1100/(R1100+BF1100),0)</f>
        <v/>
      </c>
    </row>
    <row r="1101" hidden="1" outlineLevel="1" ht="30" customFormat="1" customHeight="1" s="8">
      <c r="A1101" s="39" t="n"/>
      <c r="B1101" s="50" t="n">
        <v>37</v>
      </c>
      <c r="C1101" s="131" t="inlineStr">
        <is>
          <t>Манфаатлар тўқнашуви (тўғридан-тўғри, XT XARID)</t>
        </is>
      </c>
      <c r="D1101" s="51" t="n"/>
      <c r="E1101" s="35">
        <f>SUMIFS(рўйхат!F:F,рўйхат!$CX:$CX,$B$1130,рўйхат!$D:$D,$C1101)</f>
        <v/>
      </c>
      <c r="F1101" s="36">
        <f>SUMIFS(рўйхат!G:G,рўйхат!$CX:$CX,$B$1130,рўйхат!$D:$D,$C1101)</f>
        <v/>
      </c>
      <c r="G1101" s="35">
        <f>SUMIFS(рўйхат!H:H,рўйхат!$CX:$CX,$B$1130,рўйхат!$D:$D,$C1101)</f>
        <v/>
      </c>
      <c r="H1101" s="36">
        <f>SUMIFS(рўйхат!I:I,рўйхат!$CX:$CX,$B$1130,рўйхат!$D:$D,$C1101)</f>
        <v/>
      </c>
      <c r="I1101" s="35">
        <f>SUMIFS(рўйхат!J:J,рўйхат!$CX:$CX,$B$1130,рўйхат!$D:$D,$C1101)</f>
        <v/>
      </c>
      <c r="J1101" s="36">
        <f>SUMIFS(рўйхат!K:K,рўйхат!$CX:$CX,$B$1130,рўйхат!$D:$D,$C1101)</f>
        <v/>
      </c>
      <c r="K1101" s="35">
        <f>SUMIFS(рўйхат!L:L,рўйхат!$CX:$CX,$B$1130,рўйхат!$D:$D,$C1101)</f>
        <v/>
      </c>
      <c r="L1101" s="36">
        <f>SUMIFS(рўйхат!M:M,рўйхат!$CX:$CX,$B$1130,рўйхат!$D:$D,$C1101)</f>
        <v/>
      </c>
      <c r="M1101" s="35">
        <f>SUMIFS(рўйхат!N:N,рўйхат!$CX:$CX,$B$1130,рўйхат!$D:$D,$C1101)</f>
        <v/>
      </c>
      <c r="N1101" s="36">
        <f>SUMIFS(рўйхат!O:O,рўйхат!$CX:$CX,$B$1130,рўйхат!$D:$D,$C1101)</f>
        <v/>
      </c>
      <c r="O1101" s="34">
        <f>IFERROR(M1101/E1101,0)</f>
        <v/>
      </c>
      <c r="P1101" s="34">
        <f>IFERROR(N1101/F1101,0)</f>
        <v/>
      </c>
      <c r="Q1101" s="35">
        <f>SUMIFS(рўйхат!P:P,рўйхат!$CX:$CX,$B$1130,рўйхат!$D:$D,$C1101)</f>
        <v/>
      </c>
      <c r="R1101" s="36">
        <f>SUMIFS(рўйхат!Q:Q,рўйхат!$CX:$CX,$B$1130,рўйхат!$D:$D,$C1101)</f>
        <v/>
      </c>
      <c r="S1101" s="35">
        <f>SUMIFS(рўйхат!R:R,рўйхат!$CX:$CX,$B$1130,рўйхат!$D:$D,$C1101)</f>
        <v/>
      </c>
      <c r="T1101" s="36">
        <f>SUMIFS(рўйхат!S:S,рўйхат!$CX:$CX,$B$1130,рўйхат!$D:$D,$C1101)</f>
        <v/>
      </c>
      <c r="U1101" s="35">
        <f>SUMIFS(рўйхат!T:T,рўйхат!$CX:$CX,$B$1130,рўйхат!$D:$D,$C1101)</f>
        <v/>
      </c>
      <c r="V1101" s="36">
        <f>SUMIFS(рўйхат!U:U,рўйхат!$CX:$CX,$B$1130,рўйхат!$D:$D,$C1101)</f>
        <v/>
      </c>
      <c r="W1101" s="35">
        <f>SUMIFS(рўйхат!V:V,рўйхат!$CX:$CX,$B$1130,рўйхат!$D:$D,$C1101)</f>
        <v/>
      </c>
      <c r="X1101" s="36">
        <f>SUMIFS(рўйхат!W:W,рўйхат!$CX:$CX,$B$1130,рўйхат!$D:$D,$C1101)</f>
        <v/>
      </c>
      <c r="Y1101" s="35">
        <f>SUMIFS(рўйхат!X:X,рўйхат!$CX:$CX,$B$1130,рўйхат!$D:$D,$C1101)</f>
        <v/>
      </c>
      <c r="Z1101" s="36">
        <f>SUMIFS(рўйхат!Y:Y,рўйхат!$CX:$CX,$B$1130,рўйхат!$D:$D,$C1101)</f>
        <v/>
      </c>
      <c r="AA1101" s="35">
        <f>SUMIFS(рўйхат!Z:Z,рўйхат!$CX:$CX,$B$1130,рўйхат!$D:$D,$C1101)</f>
        <v/>
      </c>
      <c r="AB1101" s="36">
        <f>SUMIFS(рўйхат!AA:AA,рўйхат!$CX:$CX,$B$1130,рўйхат!$D:$D,$C1101)</f>
        <v/>
      </c>
      <c r="AC1101" s="35">
        <f>SUMIFS(рўйхат!AB:AB,рўйхат!$CX:$CX,$B$1130,рўйхат!$D:$D,$C1101)</f>
        <v/>
      </c>
      <c r="AD1101" s="36">
        <f>SUMIFS(рўйхат!AC:AC,рўйхат!$CX:$CX,$B$1130,рўйхат!$D:$D,$C1101)</f>
        <v/>
      </c>
      <c r="AE1101" s="35">
        <f>SUMIFS(рўйхат!AD:AD,рўйхат!$CX:$CX,$B$1130,рўйхат!$D:$D,$C1101)</f>
        <v/>
      </c>
      <c r="AF1101" s="36">
        <f>SUMIFS(рўйхат!AE:AE,рўйхат!$CX:$CX,$B$1130,рўйхат!$D:$D,$C1101)</f>
        <v/>
      </c>
      <c r="AG1101" s="35">
        <f>SUMIFS(рўйхат!AH:AH,рўйхат!$CX:$CX,$B$1130,рўйхат!$D:$D,$C1101)</f>
        <v/>
      </c>
      <c r="AH1101" s="36">
        <f>SUMIFS(рўйхат!AI:AI,рўйхат!$CX:$CX,$B$1130,рўйхат!$D:$D,$C1101)</f>
        <v/>
      </c>
      <c r="AI1101" s="35">
        <f>SUMIFS(рўйхат!AJ:AJ,рўйхат!$CX:$CX,$B$1130,рўйхат!$D:$D,$C1101)</f>
        <v/>
      </c>
      <c r="AJ1101" s="36">
        <f>SUMIFS(рўйхат!AK:AK,рўйхат!$CX:$CX,$B$1130,рўйхат!$D:$D,$C1101)</f>
        <v/>
      </c>
      <c r="AK1101" s="35">
        <f>SUMIFS(рўйхат!AL:AL,рўйхат!$CX:$CX,$B$1130,рўйхат!$D:$D,$C1101)</f>
        <v/>
      </c>
      <c r="AL1101" s="36">
        <f>SUMIFS(рўйхат!AM:AM,рўйхат!$CX:$CX,$B$1130,рўйхат!$D:$D,$C1101)</f>
        <v/>
      </c>
      <c r="AM1101" s="77">
        <f>IFERROR(Q1101/E1101,0)</f>
        <v/>
      </c>
      <c r="AN1101" s="77">
        <f>IFERROR(R1101/F1101,0)</f>
        <v/>
      </c>
      <c r="AO1101" s="35">
        <f>SUMIFS(рўйхат!AX:AX,рўйхат!$CX:$CX,$B$1130,рўйхат!$D:$D,$C1101)</f>
        <v/>
      </c>
      <c r="AP1101" s="36">
        <f>SUMIFS(рўйхат!AY:AY,рўйхат!$CX:$CX,$B$1130,рўйхат!$D:$D,$C1101)</f>
        <v/>
      </c>
      <c r="AQ1101" s="35">
        <f>SUMIFS(рўйхат!AZ:AZ,рўйхат!$CX:$CX,$B$1130,рўйхат!$D:$D,$C1101)</f>
        <v/>
      </c>
      <c r="AR1101" s="36">
        <f>SUMIFS(рўйхат!BA:BA,рўйхат!$CX:$CX,$B$1130,рўйхат!$D:$D,$C1101)</f>
        <v/>
      </c>
      <c r="AS1101" s="35">
        <f>SUMIFS(рўйхат!BB:BB,рўйхат!$CX:$CX,$B$1130,рўйхат!$D:$D,$C1101)</f>
        <v/>
      </c>
      <c r="AT1101" s="36">
        <f>SUMIFS(рўйхат!BC:BC,рўйхат!$CX:$CX,$B$1130,рўйхат!$D:$D,$C1101)</f>
        <v/>
      </c>
      <c r="AU1101" s="35">
        <f>SUMIFS(рўйхат!BD:BD,рўйхат!$CX:$CX,$B$1130,рўйхат!$D:$D,$C1101)</f>
        <v/>
      </c>
      <c r="AV1101" s="36">
        <f>SUMIFS(рўйхат!BE:BE,рўйхат!$CX:$CX,$B$1130,рўйхат!$D:$D,$C1101)</f>
        <v/>
      </c>
      <c r="AW1101" s="35">
        <f>SUMIFS(рўйхат!BF:BF,рўйхат!$CX:$CX,$B$1130,рўйхат!$D:$D,$C1101)</f>
        <v/>
      </c>
      <c r="AX1101" s="36">
        <f>SUMIFS(рўйхат!BG:BG,рўйхат!$CX:$CX,$B$1130,рўйхат!$D:$D,$C1101)</f>
        <v/>
      </c>
      <c r="AY1101" s="35">
        <f>SUMIFS(рўйхат!BH:BH,рўйхат!$CX:$CX,$B$1130,рўйхат!$D:$D,$C1101)</f>
        <v/>
      </c>
      <c r="AZ1101" s="36">
        <f>SUMIFS(рўйхат!BI:BI,рўйхат!$CX:$CX,$B$1130,рўйхат!$D:$D,$C1101)</f>
        <v/>
      </c>
      <c r="BA1101" s="35">
        <f>SUMIFS(рўйхат!BJ:BJ,рўйхат!$CX:$CX,$B$1130,рўйхат!$D:$D,$C1101)</f>
        <v/>
      </c>
      <c r="BB1101" s="36">
        <f>SUMIFS(рўйхат!BK:BK,рўйхат!$CX:$CX,$B$1130,рўйхат!$D:$D,$C1101)</f>
        <v/>
      </c>
      <c r="BC1101" s="77">
        <f>IFERROR(AO1101/E1101,0)</f>
        <v/>
      </c>
      <c r="BD1101" s="77">
        <f>IFERROR(AP1101/F1101,0)</f>
        <v/>
      </c>
      <c r="BE1101" s="35">
        <f>SUMIFS(рўйхат!BL:BL,рўйхат!$CX:$CX,$B$1130,рўйхат!$D:$D,$C1101)</f>
        <v/>
      </c>
      <c r="BF1101" s="36">
        <f>SUMIFS(рўйхат!BM:BM,рўйхат!$CX:$CX,$B$1130,рўйхат!$D:$D,$C1101)</f>
        <v/>
      </c>
      <c r="BG1101" s="35">
        <f>SUMIFS(рўйхат!BN:BN,рўйхат!$CX:$CX,$B$1130,рўйхат!$D:$D,$C1101)</f>
        <v/>
      </c>
      <c r="BH1101" s="36">
        <f>SUMIFS(рўйхат!BO:BO,рўйхат!$CX:$CX,$B$1130,рўйхат!$D:$D,$C1101)</f>
        <v/>
      </c>
      <c r="BI1101" s="35">
        <f>SUMIFS(рўйхат!BP:BP,рўйхат!$CX:$CX,$B$1130,рўйхат!$D:$D,$C1101)</f>
        <v/>
      </c>
      <c r="BJ1101" s="36">
        <f>SUMIFS(рўйхат!BQ:BQ,рўйхат!$CX:$CX,$B$1130,рўйхат!$D:$D,$C1101)</f>
        <v/>
      </c>
      <c r="BK1101" s="35">
        <f>SUMIFS(рўйхат!BR:BR,рўйхат!$CX:$CX,$B$1130,рўйхат!$D:$D,$C1101)</f>
        <v/>
      </c>
      <c r="BL1101" s="36">
        <f>SUMIFS(рўйхат!BS:BS,рўйхат!$CX:$CX,$B$1130,рўйхат!$D:$D,$C1101)</f>
        <v/>
      </c>
      <c r="BM1101" s="35">
        <f>SUMIFS(рўйхат!BT:BT,рўйхат!$CX:$CX,$B$1130,рўйхат!$D:$D,$C1101)</f>
        <v/>
      </c>
      <c r="BN1101" s="36">
        <f>SUMIFS(рўйхат!BU:BU,рўйхат!$CX:$CX,$B$1130,рўйхат!$D:$D,$C1101)</f>
        <v/>
      </c>
      <c r="BO1101" s="35">
        <f>SUMIFS(рўйхат!BX:BX,рўйхат!$CX:$CX,$B$1130,рўйхат!$D:$D,$C1101)</f>
        <v/>
      </c>
      <c r="BP1101" s="36">
        <f>SUMIFS(рўйхат!BY:BY,рўйхат!$CX:$CX,$B$1130,рўйхат!$D:$D,$C1101)</f>
        <v/>
      </c>
      <c r="BQ1101" s="35">
        <f>SUMIFS(рўйхат!BZ:BZ,рўйхат!$CX:$CX,$B$1130,рўйхат!$D:$D,$C1101)</f>
        <v/>
      </c>
      <c r="BR1101" s="36">
        <f>SUMIFS(рўйхат!CA:CA,рўйхат!$CX:$CX,$B$1130,рўйхат!$D:$D,$C1101)</f>
        <v/>
      </c>
      <c r="BS1101" s="35">
        <f>SUMIFS(рўйхат!CB:CB,рўйхат!$CX:$CX,$B$1130,рўйхат!$D:$D,$C1101)</f>
        <v/>
      </c>
      <c r="BT1101" s="36">
        <f>SUMIFS(рўйхат!CC:CC,рўйхат!$CX:$CX,$B$1130,рўйхат!$D:$D,$C1101)</f>
        <v/>
      </c>
      <c r="BU1101" s="35">
        <f>SUMIFS(рўйхат!CD:CD,рўйхат!$CX:$CX,$B$1130,рўйхат!$D:$D,$C1101)</f>
        <v/>
      </c>
      <c r="BV1101" s="36">
        <f>SUMIFS(рўйхат!CE:CE,рўйхат!$CX:$CX,$B$1130,рўйхат!$D:$D,$C1101)</f>
        <v/>
      </c>
      <c r="BW1101" s="35">
        <f>SUMIFS(рўйхат!CH:CH,рўйхат!$CX:$CX,$B$1130,рўйхат!$D:$D,$C1101)</f>
        <v/>
      </c>
      <c r="BX1101" s="36">
        <f>SUMIFS(рўйхат!CI:CI,рўйхат!$CX:$CX,$B$1130,рўйхат!$D:$D,$C1101)</f>
        <v/>
      </c>
      <c r="BY1101" s="35">
        <f>SUMIFS(рўйхат!CJ:CJ,рўйхат!$CX:$CX,$B$1130,рўйхат!$D:$D,$C1101)</f>
        <v/>
      </c>
      <c r="BZ1101" s="36">
        <f>SUMIFS(рўйхат!CK:CK,рўйхат!$CX:$CX,$B$1130,рўйхат!$D:$D,$C1101)</f>
        <v/>
      </c>
      <c r="CA1101" s="35">
        <f>SUMIFS(рўйхат!CL:CL,рўйхат!$CX:$CX,$B$1130,рўйхат!$D:$D,$C1101)</f>
        <v/>
      </c>
      <c r="CB1101" s="36">
        <f>SUMIFS(рўйхат!CM:CM,рўйхат!$CX:$CX,$B$1130,рўйхат!$D:$D,$C1101)</f>
        <v/>
      </c>
      <c r="CC1101" s="35">
        <f>SUMIFS(рўйхат!CN:CN,рўйхат!$CX:$CX,$B$1130,рўйхат!$D:$D,$C1101)</f>
        <v/>
      </c>
      <c r="CD1101" s="36">
        <f>SUMIFS(рўйхат!CO:CO,рўйхат!$CX:$CX,$B$1130,рўйхат!$D:$D,$C1101)</f>
        <v/>
      </c>
      <c r="CE1101" s="77">
        <f>IFERROR(BE1101/(Q1101+BE1101),0)</f>
        <v/>
      </c>
      <c r="CF1101" s="78">
        <f>IFERROR(BF1101/(R1101+BF1101),0)</f>
        <v/>
      </c>
    </row>
    <row r="1102" hidden="1" outlineLevel="1" ht="30" customFormat="1" customHeight="1" s="8">
      <c r="A1102" s="39" t="n"/>
      <c r="B1102" s="50" t="n">
        <v>38</v>
      </c>
      <c r="C1102" s="131" t="inlineStr">
        <is>
          <t>Манфаатлар тўқнашуви (тўғридан-тўғри)</t>
        </is>
      </c>
      <c r="D1102" s="51" t="n"/>
      <c r="E1102" s="35">
        <f>SUMIFS(рўйхат!F:F,рўйхат!$CX:$CX,$B$1130,рўйхат!$D:$D,$C1102)</f>
        <v/>
      </c>
      <c r="F1102" s="36">
        <f>SUMIFS(рўйхат!G:G,рўйхат!$CX:$CX,$B$1130,рўйхат!$D:$D,$C1102)</f>
        <v/>
      </c>
      <c r="G1102" s="35">
        <f>SUMIFS(рўйхат!H:H,рўйхат!$CX:$CX,$B$1130,рўйхат!$D:$D,$C1102)</f>
        <v/>
      </c>
      <c r="H1102" s="36">
        <f>SUMIFS(рўйхат!I:I,рўйхат!$CX:$CX,$B$1130,рўйхат!$D:$D,$C1102)</f>
        <v/>
      </c>
      <c r="I1102" s="35">
        <f>SUMIFS(рўйхат!J:J,рўйхат!$CX:$CX,$B$1130,рўйхат!$D:$D,$C1102)</f>
        <v/>
      </c>
      <c r="J1102" s="36">
        <f>SUMIFS(рўйхат!K:K,рўйхат!$CX:$CX,$B$1130,рўйхат!$D:$D,$C1102)</f>
        <v/>
      </c>
      <c r="K1102" s="35">
        <f>SUMIFS(рўйхат!L:L,рўйхат!$CX:$CX,$B$1130,рўйхат!$D:$D,$C1102)</f>
        <v/>
      </c>
      <c r="L1102" s="36">
        <f>SUMIFS(рўйхат!M:M,рўйхат!$CX:$CX,$B$1130,рўйхат!$D:$D,$C1102)</f>
        <v/>
      </c>
      <c r="M1102" s="35">
        <f>SUMIFS(рўйхат!N:N,рўйхат!$CX:$CX,$B$1130,рўйхат!$D:$D,$C1102)</f>
        <v/>
      </c>
      <c r="N1102" s="36">
        <f>SUMIFS(рўйхат!O:O,рўйхат!$CX:$CX,$B$1130,рўйхат!$D:$D,$C1102)</f>
        <v/>
      </c>
      <c r="O1102" s="34">
        <f>IFERROR(M1102/E1102,0)</f>
        <v/>
      </c>
      <c r="P1102" s="34">
        <f>IFERROR(N1102/F1102,0)</f>
        <v/>
      </c>
      <c r="Q1102" s="35">
        <f>SUMIFS(рўйхат!P:P,рўйхат!$CX:$CX,$B$1130,рўйхат!$D:$D,$C1102)</f>
        <v/>
      </c>
      <c r="R1102" s="36">
        <f>SUMIFS(рўйхат!Q:Q,рўйхат!$CX:$CX,$B$1130,рўйхат!$D:$D,$C1102)</f>
        <v/>
      </c>
      <c r="S1102" s="35">
        <f>SUMIFS(рўйхат!R:R,рўйхат!$CX:$CX,$B$1130,рўйхат!$D:$D,$C1102)</f>
        <v/>
      </c>
      <c r="T1102" s="36">
        <f>SUMIFS(рўйхат!S:S,рўйхат!$CX:$CX,$B$1130,рўйхат!$D:$D,$C1102)</f>
        <v/>
      </c>
      <c r="U1102" s="35">
        <f>SUMIFS(рўйхат!T:T,рўйхат!$CX:$CX,$B$1130,рўйхат!$D:$D,$C1102)</f>
        <v/>
      </c>
      <c r="V1102" s="36">
        <f>SUMIFS(рўйхат!U:U,рўйхат!$CX:$CX,$B$1130,рўйхат!$D:$D,$C1102)</f>
        <v/>
      </c>
      <c r="W1102" s="35">
        <f>SUMIFS(рўйхат!V:V,рўйхат!$CX:$CX,$B$1130,рўйхат!$D:$D,$C1102)</f>
        <v/>
      </c>
      <c r="X1102" s="36">
        <f>SUMIFS(рўйхат!W:W,рўйхат!$CX:$CX,$B$1130,рўйхат!$D:$D,$C1102)</f>
        <v/>
      </c>
      <c r="Y1102" s="35">
        <f>SUMIFS(рўйхат!X:X,рўйхат!$CX:$CX,$B$1130,рўйхат!$D:$D,$C1102)</f>
        <v/>
      </c>
      <c r="Z1102" s="36">
        <f>SUMIFS(рўйхат!Y:Y,рўйхат!$CX:$CX,$B$1130,рўйхат!$D:$D,$C1102)</f>
        <v/>
      </c>
      <c r="AA1102" s="35">
        <f>SUMIFS(рўйхат!Z:Z,рўйхат!$CX:$CX,$B$1130,рўйхат!$D:$D,$C1102)</f>
        <v/>
      </c>
      <c r="AB1102" s="36">
        <f>SUMIFS(рўйхат!AA:AA,рўйхат!$CX:$CX,$B$1130,рўйхат!$D:$D,$C1102)</f>
        <v/>
      </c>
      <c r="AC1102" s="35">
        <f>SUMIFS(рўйхат!AB:AB,рўйхат!$CX:$CX,$B$1130,рўйхат!$D:$D,$C1102)</f>
        <v/>
      </c>
      <c r="AD1102" s="36">
        <f>SUMIFS(рўйхат!AC:AC,рўйхат!$CX:$CX,$B$1130,рўйхат!$D:$D,$C1102)</f>
        <v/>
      </c>
      <c r="AE1102" s="35">
        <f>SUMIFS(рўйхат!AD:AD,рўйхат!$CX:$CX,$B$1130,рўйхат!$D:$D,$C1102)</f>
        <v/>
      </c>
      <c r="AF1102" s="36">
        <f>SUMIFS(рўйхат!AE:AE,рўйхат!$CX:$CX,$B$1130,рўйхат!$D:$D,$C1102)</f>
        <v/>
      </c>
      <c r="AG1102" s="35">
        <f>SUMIFS(рўйхат!AH:AH,рўйхат!$CX:$CX,$B$1130,рўйхат!$D:$D,$C1102)</f>
        <v/>
      </c>
      <c r="AH1102" s="36">
        <f>SUMIFS(рўйхат!AI:AI,рўйхат!$CX:$CX,$B$1130,рўйхат!$D:$D,$C1102)</f>
        <v/>
      </c>
      <c r="AI1102" s="35">
        <f>SUMIFS(рўйхат!AJ:AJ,рўйхат!$CX:$CX,$B$1130,рўйхат!$D:$D,$C1102)</f>
        <v/>
      </c>
      <c r="AJ1102" s="36">
        <f>SUMIFS(рўйхат!AK:AK,рўйхат!$CX:$CX,$B$1130,рўйхат!$D:$D,$C1102)</f>
        <v/>
      </c>
      <c r="AK1102" s="35">
        <f>SUMIFS(рўйхат!AL:AL,рўйхат!$CX:$CX,$B$1130,рўйхат!$D:$D,$C1102)</f>
        <v/>
      </c>
      <c r="AL1102" s="36">
        <f>SUMIFS(рўйхат!AM:AM,рўйхат!$CX:$CX,$B$1130,рўйхат!$D:$D,$C1102)</f>
        <v/>
      </c>
      <c r="AM1102" s="77">
        <f>IFERROR(Q1102/E1102,0)</f>
        <v/>
      </c>
      <c r="AN1102" s="77">
        <f>IFERROR(R1102/F1102,0)</f>
        <v/>
      </c>
      <c r="AO1102" s="35">
        <f>SUMIFS(рўйхат!AX:AX,рўйхат!$CX:$CX,$B$1130,рўйхат!$D:$D,$C1102)</f>
        <v/>
      </c>
      <c r="AP1102" s="36">
        <f>SUMIFS(рўйхат!AY:AY,рўйхат!$CX:$CX,$B$1130,рўйхат!$D:$D,$C1102)</f>
        <v/>
      </c>
      <c r="AQ1102" s="35">
        <f>SUMIFS(рўйхат!AZ:AZ,рўйхат!$CX:$CX,$B$1130,рўйхат!$D:$D,$C1102)</f>
        <v/>
      </c>
      <c r="AR1102" s="36">
        <f>SUMIFS(рўйхат!BA:BA,рўйхат!$CX:$CX,$B$1130,рўйхат!$D:$D,$C1102)</f>
        <v/>
      </c>
      <c r="AS1102" s="35">
        <f>SUMIFS(рўйхат!BB:BB,рўйхат!$CX:$CX,$B$1130,рўйхат!$D:$D,$C1102)</f>
        <v/>
      </c>
      <c r="AT1102" s="36">
        <f>SUMIFS(рўйхат!BC:BC,рўйхат!$CX:$CX,$B$1130,рўйхат!$D:$D,$C1102)</f>
        <v/>
      </c>
      <c r="AU1102" s="35">
        <f>SUMIFS(рўйхат!BD:BD,рўйхат!$CX:$CX,$B$1130,рўйхат!$D:$D,$C1102)</f>
        <v/>
      </c>
      <c r="AV1102" s="36">
        <f>SUMIFS(рўйхат!BE:BE,рўйхат!$CX:$CX,$B$1130,рўйхат!$D:$D,$C1102)</f>
        <v/>
      </c>
      <c r="AW1102" s="35">
        <f>SUMIFS(рўйхат!BF:BF,рўйхат!$CX:$CX,$B$1130,рўйхат!$D:$D,$C1102)</f>
        <v/>
      </c>
      <c r="AX1102" s="36">
        <f>SUMIFS(рўйхат!BG:BG,рўйхат!$CX:$CX,$B$1130,рўйхат!$D:$D,$C1102)</f>
        <v/>
      </c>
      <c r="AY1102" s="35">
        <f>SUMIFS(рўйхат!BH:BH,рўйхат!$CX:$CX,$B$1130,рўйхат!$D:$D,$C1102)</f>
        <v/>
      </c>
      <c r="AZ1102" s="36">
        <f>SUMIFS(рўйхат!BI:BI,рўйхат!$CX:$CX,$B$1130,рўйхат!$D:$D,$C1102)</f>
        <v/>
      </c>
      <c r="BA1102" s="35">
        <f>SUMIFS(рўйхат!BJ:BJ,рўйхат!$CX:$CX,$B$1130,рўйхат!$D:$D,$C1102)</f>
        <v/>
      </c>
      <c r="BB1102" s="36">
        <f>SUMIFS(рўйхат!BK:BK,рўйхат!$CX:$CX,$B$1130,рўйхат!$D:$D,$C1102)</f>
        <v/>
      </c>
      <c r="BC1102" s="77">
        <f>IFERROR(AO1102/E1102,0)</f>
        <v/>
      </c>
      <c r="BD1102" s="77">
        <f>IFERROR(AP1102/F1102,0)</f>
        <v/>
      </c>
      <c r="BE1102" s="35">
        <f>SUMIFS(рўйхат!BL:BL,рўйхат!$CX:$CX,$B$1130,рўйхат!$D:$D,$C1102)</f>
        <v/>
      </c>
      <c r="BF1102" s="36">
        <f>SUMIFS(рўйхат!BM:BM,рўйхат!$CX:$CX,$B$1130,рўйхат!$D:$D,$C1102)</f>
        <v/>
      </c>
      <c r="BG1102" s="35">
        <f>SUMIFS(рўйхат!BN:BN,рўйхат!$CX:$CX,$B$1130,рўйхат!$D:$D,$C1102)</f>
        <v/>
      </c>
      <c r="BH1102" s="36">
        <f>SUMIFS(рўйхат!BO:BO,рўйхат!$CX:$CX,$B$1130,рўйхат!$D:$D,$C1102)</f>
        <v/>
      </c>
      <c r="BI1102" s="35">
        <f>SUMIFS(рўйхат!BP:BP,рўйхат!$CX:$CX,$B$1130,рўйхат!$D:$D,$C1102)</f>
        <v/>
      </c>
      <c r="BJ1102" s="36">
        <f>SUMIFS(рўйхат!BQ:BQ,рўйхат!$CX:$CX,$B$1130,рўйхат!$D:$D,$C1102)</f>
        <v/>
      </c>
      <c r="BK1102" s="35">
        <f>SUMIFS(рўйхат!BR:BR,рўйхат!$CX:$CX,$B$1130,рўйхат!$D:$D,$C1102)</f>
        <v/>
      </c>
      <c r="BL1102" s="36">
        <f>SUMIFS(рўйхат!BS:BS,рўйхат!$CX:$CX,$B$1130,рўйхат!$D:$D,$C1102)</f>
        <v/>
      </c>
      <c r="BM1102" s="35">
        <f>SUMIFS(рўйхат!BT:BT,рўйхат!$CX:$CX,$B$1130,рўйхат!$D:$D,$C1102)</f>
        <v/>
      </c>
      <c r="BN1102" s="36">
        <f>SUMIFS(рўйхат!BU:BU,рўйхат!$CX:$CX,$B$1130,рўйхат!$D:$D,$C1102)</f>
        <v/>
      </c>
      <c r="BO1102" s="35">
        <f>SUMIFS(рўйхат!BX:BX,рўйхат!$CX:$CX,$B$1130,рўйхат!$D:$D,$C1102)</f>
        <v/>
      </c>
      <c r="BP1102" s="36">
        <f>SUMIFS(рўйхат!BY:BY,рўйхат!$CX:$CX,$B$1130,рўйхат!$D:$D,$C1102)</f>
        <v/>
      </c>
      <c r="BQ1102" s="35">
        <f>SUMIFS(рўйхат!BZ:BZ,рўйхат!$CX:$CX,$B$1130,рўйхат!$D:$D,$C1102)</f>
        <v/>
      </c>
      <c r="BR1102" s="36">
        <f>SUMIFS(рўйхат!CA:CA,рўйхат!$CX:$CX,$B$1130,рўйхат!$D:$D,$C1102)</f>
        <v/>
      </c>
      <c r="BS1102" s="35">
        <f>SUMIFS(рўйхат!CB:CB,рўйхат!$CX:$CX,$B$1130,рўйхат!$D:$D,$C1102)</f>
        <v/>
      </c>
      <c r="BT1102" s="36">
        <f>SUMIFS(рўйхат!CC:CC,рўйхат!$CX:$CX,$B$1130,рўйхат!$D:$D,$C1102)</f>
        <v/>
      </c>
      <c r="BU1102" s="35">
        <f>SUMIFS(рўйхат!CD:CD,рўйхат!$CX:$CX,$B$1130,рўйхат!$D:$D,$C1102)</f>
        <v/>
      </c>
      <c r="BV1102" s="36">
        <f>SUMIFS(рўйхат!CE:CE,рўйхат!$CX:$CX,$B$1130,рўйхат!$D:$D,$C1102)</f>
        <v/>
      </c>
      <c r="BW1102" s="35">
        <f>SUMIFS(рўйхат!CH:CH,рўйхат!$CX:$CX,$B$1130,рўйхат!$D:$D,$C1102)</f>
        <v/>
      </c>
      <c r="BX1102" s="36">
        <f>SUMIFS(рўйхат!CI:CI,рўйхат!$CX:$CX,$B$1130,рўйхат!$D:$D,$C1102)</f>
        <v/>
      </c>
      <c r="BY1102" s="35">
        <f>SUMIFS(рўйхат!CJ:CJ,рўйхат!$CX:$CX,$B$1130,рўйхат!$D:$D,$C1102)</f>
        <v/>
      </c>
      <c r="BZ1102" s="36">
        <f>SUMIFS(рўйхат!CK:CK,рўйхат!$CX:$CX,$B$1130,рўйхат!$D:$D,$C1102)</f>
        <v/>
      </c>
      <c r="CA1102" s="35">
        <f>SUMIFS(рўйхат!CL:CL,рўйхат!$CX:$CX,$B$1130,рўйхат!$D:$D,$C1102)</f>
        <v/>
      </c>
      <c r="CB1102" s="36">
        <f>SUMIFS(рўйхат!CM:CM,рўйхат!$CX:$CX,$B$1130,рўйхат!$D:$D,$C1102)</f>
        <v/>
      </c>
      <c r="CC1102" s="35">
        <f>SUMIFS(рўйхат!CN:CN,рўйхат!$CX:$CX,$B$1130,рўйхат!$D:$D,$C1102)</f>
        <v/>
      </c>
      <c r="CD1102" s="36">
        <f>SUMIFS(рўйхат!CO:CO,рўйхат!$CX:$CX,$B$1130,рўйхат!$D:$D,$C1102)</f>
        <v/>
      </c>
      <c r="CE1102" s="77">
        <f>IFERROR(BE1102/(Q1102+BE1102),0)</f>
        <v/>
      </c>
      <c r="CF1102" s="78">
        <f>IFERROR(BF1102/(R1102+BF1102),0)</f>
        <v/>
      </c>
    </row>
    <row r="1103" hidden="1" outlineLevel="1" ht="30" customFormat="1" customHeight="1" s="8">
      <c r="A1103" s="39" t="n"/>
      <c r="B1103" s="50" t="n">
        <v>39</v>
      </c>
      <c r="C1103" s="131" t="inlineStr">
        <is>
          <t>Манфаатлар тўқнашуви (Qurilish)</t>
        </is>
      </c>
      <c r="D1103" s="51" t="n"/>
      <c r="E1103" s="35">
        <f>SUMIFS(рўйхат!F:F,рўйхат!$CX:$CX,$B$1130,рўйхат!$D:$D,$C1103)</f>
        <v/>
      </c>
      <c r="F1103" s="36">
        <f>SUMIFS(рўйхат!G:G,рўйхат!$CX:$CX,$B$1130,рўйхат!$D:$D,$C1103)</f>
        <v/>
      </c>
      <c r="G1103" s="35">
        <f>SUMIFS(рўйхат!H:H,рўйхат!$CX:$CX,$B$1130,рўйхат!$D:$D,$C1103)</f>
        <v/>
      </c>
      <c r="H1103" s="36">
        <f>SUMIFS(рўйхат!I:I,рўйхат!$CX:$CX,$B$1130,рўйхат!$D:$D,$C1103)</f>
        <v/>
      </c>
      <c r="I1103" s="35">
        <f>SUMIFS(рўйхат!J:J,рўйхат!$CX:$CX,$B$1130,рўйхат!$D:$D,$C1103)</f>
        <v/>
      </c>
      <c r="J1103" s="36">
        <f>SUMIFS(рўйхат!K:K,рўйхат!$CX:$CX,$B$1130,рўйхат!$D:$D,$C1103)</f>
        <v/>
      </c>
      <c r="K1103" s="35">
        <f>SUMIFS(рўйхат!L:L,рўйхат!$CX:$CX,$B$1130,рўйхат!$D:$D,$C1103)</f>
        <v/>
      </c>
      <c r="L1103" s="36">
        <f>SUMIFS(рўйхат!M:M,рўйхат!$CX:$CX,$B$1130,рўйхат!$D:$D,$C1103)</f>
        <v/>
      </c>
      <c r="M1103" s="35">
        <f>SUMIFS(рўйхат!N:N,рўйхат!$CX:$CX,$B$1130,рўйхат!$D:$D,$C1103)</f>
        <v/>
      </c>
      <c r="N1103" s="36">
        <f>SUMIFS(рўйхат!O:O,рўйхат!$CX:$CX,$B$1130,рўйхат!$D:$D,$C1103)</f>
        <v/>
      </c>
      <c r="O1103" s="34">
        <f>IFERROR(M1103/E1103,0)</f>
        <v/>
      </c>
      <c r="P1103" s="34">
        <f>IFERROR(N1103/F1103,0)</f>
        <v/>
      </c>
      <c r="Q1103" s="35">
        <f>SUMIFS(рўйхат!P:P,рўйхат!$CX:$CX,$B$1130,рўйхат!$D:$D,$C1103)</f>
        <v/>
      </c>
      <c r="R1103" s="36">
        <f>SUMIFS(рўйхат!Q:Q,рўйхат!$CX:$CX,$B$1130,рўйхат!$D:$D,$C1103)</f>
        <v/>
      </c>
      <c r="S1103" s="35">
        <f>SUMIFS(рўйхат!R:R,рўйхат!$CX:$CX,$B$1130,рўйхат!$D:$D,$C1103)</f>
        <v/>
      </c>
      <c r="T1103" s="36">
        <f>SUMIFS(рўйхат!S:S,рўйхат!$CX:$CX,$B$1130,рўйхат!$D:$D,$C1103)</f>
        <v/>
      </c>
      <c r="U1103" s="35">
        <f>SUMIFS(рўйхат!T:T,рўйхат!$CX:$CX,$B$1130,рўйхат!$D:$D,$C1103)</f>
        <v/>
      </c>
      <c r="V1103" s="36">
        <f>SUMIFS(рўйхат!U:U,рўйхат!$CX:$CX,$B$1130,рўйхат!$D:$D,$C1103)</f>
        <v/>
      </c>
      <c r="W1103" s="35">
        <f>SUMIFS(рўйхат!V:V,рўйхат!$CX:$CX,$B$1130,рўйхат!$D:$D,$C1103)</f>
        <v/>
      </c>
      <c r="X1103" s="36">
        <f>SUMIFS(рўйхат!W:W,рўйхат!$CX:$CX,$B$1130,рўйхат!$D:$D,$C1103)</f>
        <v/>
      </c>
      <c r="Y1103" s="35">
        <f>SUMIFS(рўйхат!X:X,рўйхат!$CX:$CX,$B$1130,рўйхат!$D:$D,$C1103)</f>
        <v/>
      </c>
      <c r="Z1103" s="36">
        <f>SUMIFS(рўйхат!Y:Y,рўйхат!$CX:$CX,$B$1130,рўйхат!$D:$D,$C1103)</f>
        <v/>
      </c>
      <c r="AA1103" s="35">
        <f>SUMIFS(рўйхат!Z:Z,рўйхат!$CX:$CX,$B$1130,рўйхат!$D:$D,$C1103)</f>
        <v/>
      </c>
      <c r="AB1103" s="36">
        <f>SUMIFS(рўйхат!AA:AA,рўйхат!$CX:$CX,$B$1130,рўйхат!$D:$D,$C1103)</f>
        <v/>
      </c>
      <c r="AC1103" s="35">
        <f>SUMIFS(рўйхат!AB:AB,рўйхат!$CX:$CX,$B$1130,рўйхат!$D:$D,$C1103)</f>
        <v/>
      </c>
      <c r="AD1103" s="36">
        <f>SUMIFS(рўйхат!AC:AC,рўйхат!$CX:$CX,$B$1130,рўйхат!$D:$D,$C1103)</f>
        <v/>
      </c>
      <c r="AE1103" s="35">
        <f>SUMIFS(рўйхат!AD:AD,рўйхат!$CX:$CX,$B$1130,рўйхат!$D:$D,$C1103)</f>
        <v/>
      </c>
      <c r="AF1103" s="36">
        <f>SUMIFS(рўйхат!AE:AE,рўйхат!$CX:$CX,$B$1130,рўйхат!$D:$D,$C1103)</f>
        <v/>
      </c>
      <c r="AG1103" s="35">
        <f>SUMIFS(рўйхат!AH:AH,рўйхат!$CX:$CX,$B$1130,рўйхат!$D:$D,$C1103)</f>
        <v/>
      </c>
      <c r="AH1103" s="36">
        <f>SUMIFS(рўйхат!AI:AI,рўйхат!$CX:$CX,$B$1130,рўйхат!$D:$D,$C1103)</f>
        <v/>
      </c>
      <c r="AI1103" s="35">
        <f>SUMIFS(рўйхат!AJ:AJ,рўйхат!$CX:$CX,$B$1130,рўйхат!$D:$D,$C1103)</f>
        <v/>
      </c>
      <c r="AJ1103" s="36">
        <f>SUMIFS(рўйхат!AK:AK,рўйхат!$CX:$CX,$B$1130,рўйхат!$D:$D,$C1103)</f>
        <v/>
      </c>
      <c r="AK1103" s="35">
        <f>SUMIFS(рўйхат!AL:AL,рўйхат!$CX:$CX,$B$1130,рўйхат!$D:$D,$C1103)</f>
        <v/>
      </c>
      <c r="AL1103" s="36">
        <f>SUMIFS(рўйхат!AM:AM,рўйхат!$CX:$CX,$B$1130,рўйхат!$D:$D,$C1103)</f>
        <v/>
      </c>
      <c r="AM1103" s="77">
        <f>IFERROR(Q1103/E1103,0)</f>
        <v/>
      </c>
      <c r="AN1103" s="77">
        <f>IFERROR(R1103/F1103,0)</f>
        <v/>
      </c>
      <c r="AO1103" s="35">
        <f>SUMIFS(рўйхат!AX:AX,рўйхат!$CX:$CX,$B$1130,рўйхат!$D:$D,$C1103)</f>
        <v/>
      </c>
      <c r="AP1103" s="36">
        <f>SUMIFS(рўйхат!AY:AY,рўйхат!$CX:$CX,$B$1130,рўйхат!$D:$D,$C1103)</f>
        <v/>
      </c>
      <c r="AQ1103" s="35">
        <f>SUMIFS(рўйхат!AZ:AZ,рўйхат!$CX:$CX,$B$1130,рўйхат!$D:$D,$C1103)</f>
        <v/>
      </c>
      <c r="AR1103" s="36">
        <f>SUMIFS(рўйхат!BA:BA,рўйхат!$CX:$CX,$B$1130,рўйхат!$D:$D,$C1103)</f>
        <v/>
      </c>
      <c r="AS1103" s="35">
        <f>SUMIFS(рўйхат!BB:BB,рўйхат!$CX:$CX,$B$1130,рўйхат!$D:$D,$C1103)</f>
        <v/>
      </c>
      <c r="AT1103" s="36">
        <f>SUMIFS(рўйхат!BC:BC,рўйхат!$CX:$CX,$B$1130,рўйхат!$D:$D,$C1103)</f>
        <v/>
      </c>
      <c r="AU1103" s="35">
        <f>SUMIFS(рўйхат!BD:BD,рўйхат!$CX:$CX,$B$1130,рўйхат!$D:$D,$C1103)</f>
        <v/>
      </c>
      <c r="AV1103" s="36">
        <f>SUMIFS(рўйхат!BE:BE,рўйхат!$CX:$CX,$B$1130,рўйхат!$D:$D,$C1103)</f>
        <v/>
      </c>
      <c r="AW1103" s="35">
        <f>SUMIFS(рўйхат!BF:BF,рўйхат!$CX:$CX,$B$1130,рўйхат!$D:$D,$C1103)</f>
        <v/>
      </c>
      <c r="AX1103" s="36">
        <f>SUMIFS(рўйхат!BG:BG,рўйхат!$CX:$CX,$B$1130,рўйхат!$D:$D,$C1103)</f>
        <v/>
      </c>
      <c r="AY1103" s="35">
        <f>SUMIFS(рўйхат!BH:BH,рўйхат!$CX:$CX,$B$1130,рўйхат!$D:$D,$C1103)</f>
        <v/>
      </c>
      <c r="AZ1103" s="36">
        <f>SUMIFS(рўйхат!BI:BI,рўйхат!$CX:$CX,$B$1130,рўйхат!$D:$D,$C1103)</f>
        <v/>
      </c>
      <c r="BA1103" s="35">
        <f>SUMIFS(рўйхат!BJ:BJ,рўйхат!$CX:$CX,$B$1130,рўйхат!$D:$D,$C1103)</f>
        <v/>
      </c>
      <c r="BB1103" s="36">
        <f>SUMIFS(рўйхат!BK:BK,рўйхат!$CX:$CX,$B$1130,рўйхат!$D:$D,$C1103)</f>
        <v/>
      </c>
      <c r="BC1103" s="77">
        <f>IFERROR(AO1103/E1103,0)</f>
        <v/>
      </c>
      <c r="BD1103" s="77">
        <f>IFERROR(AP1103/F1103,0)</f>
        <v/>
      </c>
      <c r="BE1103" s="35">
        <f>SUMIFS(рўйхат!BL:BL,рўйхат!$CX:$CX,$B$1130,рўйхат!$D:$D,$C1103)</f>
        <v/>
      </c>
      <c r="BF1103" s="36">
        <f>SUMIFS(рўйхат!BM:BM,рўйхат!$CX:$CX,$B$1130,рўйхат!$D:$D,$C1103)</f>
        <v/>
      </c>
      <c r="BG1103" s="35">
        <f>SUMIFS(рўйхат!BN:BN,рўйхат!$CX:$CX,$B$1130,рўйхат!$D:$D,$C1103)</f>
        <v/>
      </c>
      <c r="BH1103" s="36">
        <f>SUMIFS(рўйхат!BO:BO,рўйхат!$CX:$CX,$B$1130,рўйхат!$D:$D,$C1103)</f>
        <v/>
      </c>
      <c r="BI1103" s="35">
        <f>SUMIFS(рўйхат!BP:BP,рўйхат!$CX:$CX,$B$1130,рўйхат!$D:$D,$C1103)</f>
        <v/>
      </c>
      <c r="BJ1103" s="36">
        <f>SUMIFS(рўйхат!BQ:BQ,рўйхат!$CX:$CX,$B$1130,рўйхат!$D:$D,$C1103)</f>
        <v/>
      </c>
      <c r="BK1103" s="35">
        <f>SUMIFS(рўйхат!BR:BR,рўйхат!$CX:$CX,$B$1130,рўйхат!$D:$D,$C1103)</f>
        <v/>
      </c>
      <c r="BL1103" s="36">
        <f>SUMIFS(рўйхат!BS:BS,рўйхат!$CX:$CX,$B$1130,рўйхат!$D:$D,$C1103)</f>
        <v/>
      </c>
      <c r="BM1103" s="35">
        <f>SUMIFS(рўйхат!BT:BT,рўйхат!$CX:$CX,$B$1130,рўйхат!$D:$D,$C1103)</f>
        <v/>
      </c>
      <c r="BN1103" s="36">
        <f>SUMIFS(рўйхат!BU:BU,рўйхат!$CX:$CX,$B$1130,рўйхат!$D:$D,$C1103)</f>
        <v/>
      </c>
      <c r="BO1103" s="35">
        <f>SUMIFS(рўйхат!BX:BX,рўйхат!$CX:$CX,$B$1130,рўйхат!$D:$D,$C1103)</f>
        <v/>
      </c>
      <c r="BP1103" s="36">
        <f>SUMIFS(рўйхат!BY:BY,рўйхат!$CX:$CX,$B$1130,рўйхат!$D:$D,$C1103)</f>
        <v/>
      </c>
      <c r="BQ1103" s="35">
        <f>SUMIFS(рўйхат!BZ:BZ,рўйхат!$CX:$CX,$B$1130,рўйхат!$D:$D,$C1103)</f>
        <v/>
      </c>
      <c r="BR1103" s="36">
        <f>SUMIFS(рўйхат!CA:CA,рўйхат!$CX:$CX,$B$1130,рўйхат!$D:$D,$C1103)</f>
        <v/>
      </c>
      <c r="BS1103" s="35">
        <f>SUMIFS(рўйхат!CB:CB,рўйхат!$CX:$CX,$B$1130,рўйхат!$D:$D,$C1103)</f>
        <v/>
      </c>
      <c r="BT1103" s="36">
        <f>SUMIFS(рўйхат!CC:CC,рўйхат!$CX:$CX,$B$1130,рўйхат!$D:$D,$C1103)</f>
        <v/>
      </c>
      <c r="BU1103" s="35">
        <f>SUMIFS(рўйхат!CD:CD,рўйхат!$CX:$CX,$B$1130,рўйхат!$D:$D,$C1103)</f>
        <v/>
      </c>
      <c r="BV1103" s="36">
        <f>SUMIFS(рўйхат!CE:CE,рўйхат!$CX:$CX,$B$1130,рўйхат!$D:$D,$C1103)</f>
        <v/>
      </c>
      <c r="BW1103" s="35">
        <f>SUMIFS(рўйхат!CH:CH,рўйхат!$CX:$CX,$B$1130,рўйхат!$D:$D,$C1103)</f>
        <v/>
      </c>
      <c r="BX1103" s="36">
        <f>SUMIFS(рўйхат!CI:CI,рўйхат!$CX:$CX,$B$1130,рўйхат!$D:$D,$C1103)</f>
        <v/>
      </c>
      <c r="BY1103" s="35">
        <f>SUMIFS(рўйхат!CJ:CJ,рўйхат!$CX:$CX,$B$1130,рўйхат!$D:$D,$C1103)</f>
        <v/>
      </c>
      <c r="BZ1103" s="36">
        <f>SUMIFS(рўйхат!CK:CK,рўйхат!$CX:$CX,$B$1130,рўйхат!$D:$D,$C1103)</f>
        <v/>
      </c>
      <c r="CA1103" s="35">
        <f>SUMIFS(рўйхат!CL:CL,рўйхат!$CX:$CX,$B$1130,рўйхат!$D:$D,$C1103)</f>
        <v/>
      </c>
      <c r="CB1103" s="36">
        <f>SUMIFS(рўйхат!CM:CM,рўйхат!$CX:$CX,$B$1130,рўйхат!$D:$D,$C1103)</f>
        <v/>
      </c>
      <c r="CC1103" s="35">
        <f>SUMIFS(рўйхат!CN:CN,рўйхат!$CX:$CX,$B$1130,рўйхат!$D:$D,$C1103)</f>
        <v/>
      </c>
      <c r="CD1103" s="36">
        <f>SUMIFS(рўйхат!CO:CO,рўйхат!$CX:$CX,$B$1130,рўйхат!$D:$D,$C1103)</f>
        <v/>
      </c>
      <c r="CE1103" s="77">
        <f>IFERROR(BE1103/(Q1103+BE1103),0)</f>
        <v/>
      </c>
      <c r="CF1103" s="78">
        <f>IFERROR(BF1103/(R1103+BF1103),0)</f>
        <v/>
      </c>
    </row>
    <row r="1104" hidden="1" outlineLevel="1" ht="30" customFormat="1" customHeight="1" s="8">
      <c r="A1104" s="39" t="n"/>
      <c r="B1104" s="50" t="n">
        <v>40</v>
      </c>
      <c r="C1104" s="131" t="inlineStr">
        <is>
          <t>Нақдлаштириш аломатлари мавжуд шубҳали корхоналар билан тузилган шартномалар</t>
        </is>
      </c>
      <c r="D1104" s="51" t="n"/>
      <c r="E1104" s="35">
        <f>SUMIFS(рўйхат!F:F,рўйхат!$CX:$CX,$B$1130,рўйхат!$D:$D,$C1104)</f>
        <v/>
      </c>
      <c r="F1104" s="36">
        <f>SUMIFS(рўйхат!G:G,рўйхат!$CX:$CX,$B$1130,рўйхат!$D:$D,$C1104)</f>
        <v/>
      </c>
      <c r="G1104" s="35">
        <f>SUMIFS(рўйхат!H:H,рўйхат!$CX:$CX,$B$1130,рўйхат!$D:$D,$C1104)</f>
        <v/>
      </c>
      <c r="H1104" s="36">
        <f>SUMIFS(рўйхат!I:I,рўйхат!$CX:$CX,$B$1130,рўйхат!$D:$D,$C1104)</f>
        <v/>
      </c>
      <c r="I1104" s="35">
        <f>SUMIFS(рўйхат!J:J,рўйхат!$CX:$CX,$B$1130,рўйхат!$D:$D,$C1104)</f>
        <v/>
      </c>
      <c r="J1104" s="36">
        <f>SUMIFS(рўйхат!K:K,рўйхат!$CX:$CX,$B$1130,рўйхат!$D:$D,$C1104)</f>
        <v/>
      </c>
      <c r="K1104" s="35">
        <f>SUMIFS(рўйхат!L:L,рўйхат!$CX:$CX,$B$1130,рўйхат!$D:$D,$C1104)</f>
        <v/>
      </c>
      <c r="L1104" s="36">
        <f>SUMIFS(рўйхат!M:M,рўйхат!$CX:$CX,$B$1130,рўйхат!$D:$D,$C1104)</f>
        <v/>
      </c>
      <c r="M1104" s="35">
        <f>SUMIFS(рўйхат!N:N,рўйхат!$CX:$CX,$B$1130,рўйхат!$D:$D,$C1104)</f>
        <v/>
      </c>
      <c r="N1104" s="36">
        <f>SUMIFS(рўйхат!O:O,рўйхат!$CX:$CX,$B$1130,рўйхат!$D:$D,$C1104)</f>
        <v/>
      </c>
      <c r="O1104" s="34">
        <f>IFERROR(M1104/E1104,0)</f>
        <v/>
      </c>
      <c r="P1104" s="34">
        <f>IFERROR(N1104/F1104,0)</f>
        <v/>
      </c>
      <c r="Q1104" s="35">
        <f>SUMIFS(рўйхат!P:P,рўйхат!$CX:$CX,$B$1130,рўйхат!$D:$D,$C1104)</f>
        <v/>
      </c>
      <c r="R1104" s="36">
        <f>SUMIFS(рўйхат!Q:Q,рўйхат!$CX:$CX,$B$1130,рўйхат!$D:$D,$C1104)</f>
        <v/>
      </c>
      <c r="S1104" s="35">
        <f>SUMIFS(рўйхат!R:R,рўйхат!$CX:$CX,$B$1130,рўйхат!$D:$D,$C1104)</f>
        <v/>
      </c>
      <c r="T1104" s="36">
        <f>SUMIFS(рўйхат!S:S,рўйхат!$CX:$CX,$B$1130,рўйхат!$D:$D,$C1104)</f>
        <v/>
      </c>
      <c r="U1104" s="35">
        <f>SUMIFS(рўйхат!T:T,рўйхат!$CX:$CX,$B$1130,рўйхат!$D:$D,$C1104)</f>
        <v/>
      </c>
      <c r="V1104" s="36">
        <f>SUMIFS(рўйхат!U:U,рўйхат!$CX:$CX,$B$1130,рўйхат!$D:$D,$C1104)</f>
        <v/>
      </c>
      <c r="W1104" s="35">
        <f>SUMIFS(рўйхат!V:V,рўйхат!$CX:$CX,$B$1130,рўйхат!$D:$D,$C1104)</f>
        <v/>
      </c>
      <c r="X1104" s="36">
        <f>SUMIFS(рўйхат!W:W,рўйхат!$CX:$CX,$B$1130,рўйхат!$D:$D,$C1104)</f>
        <v/>
      </c>
      <c r="Y1104" s="35">
        <f>SUMIFS(рўйхат!X:X,рўйхат!$CX:$CX,$B$1130,рўйхат!$D:$D,$C1104)</f>
        <v/>
      </c>
      <c r="Z1104" s="36">
        <f>SUMIFS(рўйхат!Y:Y,рўйхат!$CX:$CX,$B$1130,рўйхат!$D:$D,$C1104)</f>
        <v/>
      </c>
      <c r="AA1104" s="35">
        <f>SUMIFS(рўйхат!Z:Z,рўйхат!$CX:$CX,$B$1130,рўйхат!$D:$D,$C1104)</f>
        <v/>
      </c>
      <c r="AB1104" s="36">
        <f>SUMIFS(рўйхат!AA:AA,рўйхат!$CX:$CX,$B$1130,рўйхат!$D:$D,$C1104)</f>
        <v/>
      </c>
      <c r="AC1104" s="35">
        <f>SUMIFS(рўйхат!AB:AB,рўйхат!$CX:$CX,$B$1130,рўйхат!$D:$D,$C1104)</f>
        <v/>
      </c>
      <c r="AD1104" s="36">
        <f>SUMIFS(рўйхат!AC:AC,рўйхат!$CX:$CX,$B$1130,рўйхат!$D:$D,$C1104)</f>
        <v/>
      </c>
      <c r="AE1104" s="35">
        <f>SUMIFS(рўйхат!AD:AD,рўйхат!$CX:$CX,$B$1130,рўйхат!$D:$D,$C1104)</f>
        <v/>
      </c>
      <c r="AF1104" s="36">
        <f>SUMIFS(рўйхат!AE:AE,рўйхат!$CX:$CX,$B$1130,рўйхат!$D:$D,$C1104)</f>
        <v/>
      </c>
      <c r="AG1104" s="35">
        <f>SUMIFS(рўйхат!AH:AH,рўйхат!$CX:$CX,$B$1130,рўйхат!$D:$D,$C1104)</f>
        <v/>
      </c>
      <c r="AH1104" s="36">
        <f>SUMIFS(рўйхат!AI:AI,рўйхат!$CX:$CX,$B$1130,рўйхат!$D:$D,$C1104)</f>
        <v/>
      </c>
      <c r="AI1104" s="35">
        <f>SUMIFS(рўйхат!AJ:AJ,рўйхат!$CX:$CX,$B$1130,рўйхат!$D:$D,$C1104)</f>
        <v/>
      </c>
      <c r="AJ1104" s="36">
        <f>SUMIFS(рўйхат!AK:AK,рўйхат!$CX:$CX,$B$1130,рўйхат!$D:$D,$C1104)</f>
        <v/>
      </c>
      <c r="AK1104" s="35">
        <f>SUMIFS(рўйхат!AL:AL,рўйхат!$CX:$CX,$B$1130,рўйхат!$D:$D,$C1104)</f>
        <v/>
      </c>
      <c r="AL1104" s="36">
        <f>SUMIFS(рўйхат!AM:AM,рўйхат!$CX:$CX,$B$1130,рўйхат!$D:$D,$C1104)</f>
        <v/>
      </c>
      <c r="AM1104" s="77">
        <f>IFERROR(Q1104/E1104,0)</f>
        <v/>
      </c>
      <c r="AN1104" s="77">
        <f>IFERROR(R1104/F1104,0)</f>
        <v/>
      </c>
      <c r="AO1104" s="35">
        <f>SUMIFS(рўйхат!AX:AX,рўйхат!$CX:$CX,$B$1130,рўйхат!$D:$D,$C1104)</f>
        <v/>
      </c>
      <c r="AP1104" s="36">
        <f>SUMIFS(рўйхат!AY:AY,рўйхат!$CX:$CX,$B$1130,рўйхат!$D:$D,$C1104)</f>
        <v/>
      </c>
      <c r="AQ1104" s="35">
        <f>SUMIFS(рўйхат!AZ:AZ,рўйхат!$CX:$CX,$B$1130,рўйхат!$D:$D,$C1104)</f>
        <v/>
      </c>
      <c r="AR1104" s="36">
        <f>SUMIFS(рўйхат!BA:BA,рўйхат!$CX:$CX,$B$1130,рўйхат!$D:$D,$C1104)</f>
        <v/>
      </c>
      <c r="AS1104" s="35">
        <f>SUMIFS(рўйхат!BB:BB,рўйхат!$CX:$CX,$B$1130,рўйхат!$D:$D,$C1104)</f>
        <v/>
      </c>
      <c r="AT1104" s="36">
        <f>SUMIFS(рўйхат!BC:BC,рўйхат!$CX:$CX,$B$1130,рўйхат!$D:$D,$C1104)</f>
        <v/>
      </c>
      <c r="AU1104" s="35">
        <f>SUMIFS(рўйхат!BD:BD,рўйхат!$CX:$CX,$B$1130,рўйхат!$D:$D,$C1104)</f>
        <v/>
      </c>
      <c r="AV1104" s="36">
        <f>SUMIFS(рўйхат!BE:BE,рўйхат!$CX:$CX,$B$1130,рўйхат!$D:$D,$C1104)</f>
        <v/>
      </c>
      <c r="AW1104" s="35">
        <f>SUMIFS(рўйхат!BF:BF,рўйхат!$CX:$CX,$B$1130,рўйхат!$D:$D,$C1104)</f>
        <v/>
      </c>
      <c r="AX1104" s="36">
        <f>SUMIFS(рўйхат!BG:BG,рўйхат!$CX:$CX,$B$1130,рўйхат!$D:$D,$C1104)</f>
        <v/>
      </c>
      <c r="AY1104" s="35">
        <f>SUMIFS(рўйхат!BH:BH,рўйхат!$CX:$CX,$B$1130,рўйхат!$D:$D,$C1104)</f>
        <v/>
      </c>
      <c r="AZ1104" s="36">
        <f>SUMIFS(рўйхат!BI:BI,рўйхат!$CX:$CX,$B$1130,рўйхат!$D:$D,$C1104)</f>
        <v/>
      </c>
      <c r="BA1104" s="35">
        <f>SUMIFS(рўйхат!BJ:BJ,рўйхат!$CX:$CX,$B$1130,рўйхат!$D:$D,$C1104)</f>
        <v/>
      </c>
      <c r="BB1104" s="36">
        <f>SUMIFS(рўйхат!BK:BK,рўйхат!$CX:$CX,$B$1130,рўйхат!$D:$D,$C1104)</f>
        <v/>
      </c>
      <c r="BC1104" s="77">
        <f>IFERROR(AO1104/E1104,0)</f>
        <v/>
      </c>
      <c r="BD1104" s="77">
        <f>IFERROR(AP1104/F1104,0)</f>
        <v/>
      </c>
      <c r="BE1104" s="35">
        <f>SUMIFS(рўйхат!BL:BL,рўйхат!$CX:$CX,$B$1130,рўйхат!$D:$D,$C1104)</f>
        <v/>
      </c>
      <c r="BF1104" s="36">
        <f>SUMIFS(рўйхат!BM:BM,рўйхат!$CX:$CX,$B$1130,рўйхат!$D:$D,$C1104)</f>
        <v/>
      </c>
      <c r="BG1104" s="35">
        <f>SUMIFS(рўйхат!BN:BN,рўйхат!$CX:$CX,$B$1130,рўйхат!$D:$D,$C1104)</f>
        <v/>
      </c>
      <c r="BH1104" s="36">
        <f>SUMIFS(рўйхат!BO:BO,рўйхат!$CX:$CX,$B$1130,рўйхат!$D:$D,$C1104)</f>
        <v/>
      </c>
      <c r="BI1104" s="35">
        <f>SUMIFS(рўйхат!BP:BP,рўйхат!$CX:$CX,$B$1130,рўйхат!$D:$D,$C1104)</f>
        <v/>
      </c>
      <c r="BJ1104" s="36">
        <f>SUMIFS(рўйхат!BQ:BQ,рўйхат!$CX:$CX,$B$1130,рўйхат!$D:$D,$C1104)</f>
        <v/>
      </c>
      <c r="BK1104" s="35">
        <f>SUMIFS(рўйхат!BR:BR,рўйхат!$CX:$CX,$B$1130,рўйхат!$D:$D,$C1104)</f>
        <v/>
      </c>
      <c r="BL1104" s="36">
        <f>SUMIFS(рўйхат!BS:BS,рўйхат!$CX:$CX,$B$1130,рўйхат!$D:$D,$C1104)</f>
        <v/>
      </c>
      <c r="BM1104" s="35">
        <f>SUMIFS(рўйхат!BT:BT,рўйхат!$CX:$CX,$B$1130,рўйхат!$D:$D,$C1104)</f>
        <v/>
      </c>
      <c r="BN1104" s="36">
        <f>SUMIFS(рўйхат!BU:BU,рўйхат!$CX:$CX,$B$1130,рўйхат!$D:$D,$C1104)</f>
        <v/>
      </c>
      <c r="BO1104" s="35">
        <f>SUMIFS(рўйхат!BX:BX,рўйхат!$CX:$CX,$B$1130,рўйхат!$D:$D,$C1104)</f>
        <v/>
      </c>
      <c r="BP1104" s="36">
        <f>SUMIFS(рўйхат!BY:BY,рўйхат!$CX:$CX,$B$1130,рўйхат!$D:$D,$C1104)</f>
        <v/>
      </c>
      <c r="BQ1104" s="35">
        <f>SUMIFS(рўйхат!BZ:BZ,рўйхат!$CX:$CX,$B$1130,рўйхат!$D:$D,$C1104)</f>
        <v/>
      </c>
      <c r="BR1104" s="36">
        <f>SUMIFS(рўйхат!CA:CA,рўйхат!$CX:$CX,$B$1130,рўйхат!$D:$D,$C1104)</f>
        <v/>
      </c>
      <c r="BS1104" s="35">
        <f>SUMIFS(рўйхат!CB:CB,рўйхат!$CX:$CX,$B$1130,рўйхат!$D:$D,$C1104)</f>
        <v/>
      </c>
      <c r="BT1104" s="36">
        <f>SUMIFS(рўйхат!CC:CC,рўйхат!$CX:$CX,$B$1130,рўйхат!$D:$D,$C1104)</f>
        <v/>
      </c>
      <c r="BU1104" s="35">
        <f>SUMIFS(рўйхат!CD:CD,рўйхат!$CX:$CX,$B$1130,рўйхат!$D:$D,$C1104)</f>
        <v/>
      </c>
      <c r="BV1104" s="36">
        <f>SUMIFS(рўйхат!CE:CE,рўйхат!$CX:$CX,$B$1130,рўйхат!$D:$D,$C1104)</f>
        <v/>
      </c>
      <c r="BW1104" s="35">
        <f>SUMIFS(рўйхат!CH:CH,рўйхат!$CX:$CX,$B$1130,рўйхат!$D:$D,$C1104)</f>
        <v/>
      </c>
      <c r="BX1104" s="36">
        <f>SUMIFS(рўйхат!CI:CI,рўйхат!$CX:$CX,$B$1130,рўйхат!$D:$D,$C1104)</f>
        <v/>
      </c>
      <c r="BY1104" s="35">
        <f>SUMIFS(рўйхат!CJ:CJ,рўйхат!$CX:$CX,$B$1130,рўйхат!$D:$D,$C1104)</f>
        <v/>
      </c>
      <c r="BZ1104" s="36">
        <f>SUMIFS(рўйхат!CK:CK,рўйхат!$CX:$CX,$B$1130,рўйхат!$D:$D,$C1104)</f>
        <v/>
      </c>
      <c r="CA1104" s="35">
        <f>SUMIFS(рўйхат!CL:CL,рўйхат!$CX:$CX,$B$1130,рўйхат!$D:$D,$C1104)</f>
        <v/>
      </c>
      <c r="CB1104" s="36">
        <f>SUMIFS(рўйхат!CM:CM,рўйхат!$CX:$CX,$B$1130,рўйхат!$D:$D,$C1104)</f>
        <v/>
      </c>
      <c r="CC1104" s="35">
        <f>SUMIFS(рўйхат!CN:CN,рўйхат!$CX:$CX,$B$1130,рўйхат!$D:$D,$C1104)</f>
        <v/>
      </c>
      <c r="CD1104" s="36">
        <f>SUMIFS(рўйхат!CO:CO,рўйхат!$CX:$CX,$B$1130,рўйхат!$D:$D,$C1104)</f>
        <v/>
      </c>
      <c r="CE1104" s="77">
        <f>IFERROR(BE1104/(Q1104+BE1104),0)</f>
        <v/>
      </c>
      <c r="CF1104" s="78">
        <f>IFERROR(BF1104/(R1104+BF1104),0)</f>
        <v/>
      </c>
    </row>
    <row r="1105" hidden="1" outlineLevel="1" ht="30" customFormat="1" customHeight="1" s="8">
      <c r="A1105" s="39" t="n"/>
      <c r="B1105" s="50" t="n">
        <v>41</v>
      </c>
      <c r="C1105" s="131" t="inlineStr">
        <is>
          <t>Непотизм холатлари таҳлили</t>
        </is>
      </c>
      <c r="D1105" s="51" t="n"/>
      <c r="E1105" s="35">
        <f>SUMIFS(рўйхат!F:F,рўйхат!$CX:$CX,$B$1130,рўйхат!$D:$D,$C1105)</f>
        <v/>
      </c>
      <c r="F1105" s="36">
        <f>SUMIFS(рўйхат!G:G,рўйхат!$CX:$CX,$B$1130,рўйхат!$D:$D,$C1105)</f>
        <v/>
      </c>
      <c r="G1105" s="35">
        <f>SUMIFS(рўйхат!H:H,рўйхат!$CX:$CX,$B$1130,рўйхат!$D:$D,$C1105)</f>
        <v/>
      </c>
      <c r="H1105" s="36">
        <f>SUMIFS(рўйхат!I:I,рўйхат!$CX:$CX,$B$1130,рўйхат!$D:$D,$C1105)</f>
        <v/>
      </c>
      <c r="I1105" s="35">
        <f>SUMIFS(рўйхат!J:J,рўйхат!$CX:$CX,$B$1130,рўйхат!$D:$D,$C1105)</f>
        <v/>
      </c>
      <c r="J1105" s="36">
        <f>SUMIFS(рўйхат!K:K,рўйхат!$CX:$CX,$B$1130,рўйхат!$D:$D,$C1105)</f>
        <v/>
      </c>
      <c r="K1105" s="35">
        <f>SUMIFS(рўйхат!L:L,рўйхат!$CX:$CX,$B$1130,рўйхат!$D:$D,$C1105)</f>
        <v/>
      </c>
      <c r="L1105" s="36">
        <f>SUMIFS(рўйхат!M:M,рўйхат!$CX:$CX,$B$1130,рўйхат!$D:$D,$C1105)</f>
        <v/>
      </c>
      <c r="M1105" s="35">
        <f>SUMIFS(рўйхат!N:N,рўйхат!$CX:$CX,$B$1130,рўйхат!$D:$D,$C1105)</f>
        <v/>
      </c>
      <c r="N1105" s="36">
        <f>SUMIFS(рўйхат!O:O,рўйхат!$CX:$CX,$B$1130,рўйхат!$D:$D,$C1105)</f>
        <v/>
      </c>
      <c r="O1105" s="34">
        <f>IFERROR(M1105/E1105,0)</f>
        <v/>
      </c>
      <c r="P1105" s="34">
        <f>IFERROR(N1105/F1105,0)</f>
        <v/>
      </c>
      <c r="Q1105" s="35">
        <f>SUMIFS(рўйхат!P:P,рўйхат!$CX:$CX,$B$1130,рўйхат!$D:$D,$C1105)</f>
        <v/>
      </c>
      <c r="R1105" s="36">
        <f>SUMIFS(рўйхат!Q:Q,рўйхат!$CX:$CX,$B$1130,рўйхат!$D:$D,$C1105)</f>
        <v/>
      </c>
      <c r="S1105" s="35">
        <f>SUMIFS(рўйхат!R:R,рўйхат!$CX:$CX,$B$1130,рўйхат!$D:$D,$C1105)</f>
        <v/>
      </c>
      <c r="T1105" s="36">
        <f>SUMIFS(рўйхат!S:S,рўйхат!$CX:$CX,$B$1130,рўйхат!$D:$D,$C1105)</f>
        <v/>
      </c>
      <c r="U1105" s="35">
        <f>SUMIFS(рўйхат!T:T,рўйхат!$CX:$CX,$B$1130,рўйхат!$D:$D,$C1105)</f>
        <v/>
      </c>
      <c r="V1105" s="36">
        <f>SUMIFS(рўйхат!U:U,рўйхат!$CX:$CX,$B$1130,рўйхат!$D:$D,$C1105)</f>
        <v/>
      </c>
      <c r="W1105" s="35">
        <f>SUMIFS(рўйхат!V:V,рўйхат!$CX:$CX,$B$1130,рўйхат!$D:$D,$C1105)</f>
        <v/>
      </c>
      <c r="X1105" s="36">
        <f>SUMIFS(рўйхат!W:W,рўйхат!$CX:$CX,$B$1130,рўйхат!$D:$D,$C1105)</f>
        <v/>
      </c>
      <c r="Y1105" s="35">
        <f>SUMIFS(рўйхат!X:X,рўйхат!$CX:$CX,$B$1130,рўйхат!$D:$D,$C1105)</f>
        <v/>
      </c>
      <c r="Z1105" s="36">
        <f>SUMIFS(рўйхат!Y:Y,рўйхат!$CX:$CX,$B$1130,рўйхат!$D:$D,$C1105)</f>
        <v/>
      </c>
      <c r="AA1105" s="35">
        <f>SUMIFS(рўйхат!Z:Z,рўйхат!$CX:$CX,$B$1130,рўйхат!$D:$D,$C1105)</f>
        <v/>
      </c>
      <c r="AB1105" s="36">
        <f>SUMIFS(рўйхат!AA:AA,рўйхат!$CX:$CX,$B$1130,рўйхат!$D:$D,$C1105)</f>
        <v/>
      </c>
      <c r="AC1105" s="35">
        <f>SUMIFS(рўйхат!AB:AB,рўйхат!$CX:$CX,$B$1130,рўйхат!$D:$D,$C1105)</f>
        <v/>
      </c>
      <c r="AD1105" s="36">
        <f>SUMIFS(рўйхат!AC:AC,рўйхат!$CX:$CX,$B$1130,рўйхат!$D:$D,$C1105)</f>
        <v/>
      </c>
      <c r="AE1105" s="35">
        <f>SUMIFS(рўйхат!AD:AD,рўйхат!$CX:$CX,$B$1130,рўйхат!$D:$D,$C1105)</f>
        <v/>
      </c>
      <c r="AF1105" s="36">
        <f>SUMIFS(рўйхат!AE:AE,рўйхат!$CX:$CX,$B$1130,рўйхат!$D:$D,$C1105)</f>
        <v/>
      </c>
      <c r="AG1105" s="35">
        <f>SUMIFS(рўйхат!AH:AH,рўйхат!$CX:$CX,$B$1130,рўйхат!$D:$D,$C1105)</f>
        <v/>
      </c>
      <c r="AH1105" s="36">
        <f>SUMIFS(рўйхат!AI:AI,рўйхат!$CX:$CX,$B$1130,рўйхат!$D:$D,$C1105)</f>
        <v/>
      </c>
      <c r="AI1105" s="35">
        <f>SUMIFS(рўйхат!AJ:AJ,рўйхат!$CX:$CX,$B$1130,рўйхат!$D:$D,$C1105)</f>
        <v/>
      </c>
      <c r="AJ1105" s="36">
        <f>SUMIFS(рўйхат!AK:AK,рўйхат!$CX:$CX,$B$1130,рўйхат!$D:$D,$C1105)</f>
        <v/>
      </c>
      <c r="AK1105" s="35">
        <f>SUMIFS(рўйхат!AL:AL,рўйхат!$CX:$CX,$B$1130,рўйхат!$D:$D,$C1105)</f>
        <v/>
      </c>
      <c r="AL1105" s="36">
        <f>SUMIFS(рўйхат!AM:AM,рўйхат!$CX:$CX,$B$1130,рўйхат!$D:$D,$C1105)</f>
        <v/>
      </c>
      <c r="AM1105" s="77">
        <f>IFERROR(Q1105/E1105,0)</f>
        <v/>
      </c>
      <c r="AN1105" s="77">
        <f>IFERROR(R1105/F1105,0)</f>
        <v/>
      </c>
      <c r="AO1105" s="35">
        <f>SUMIFS(рўйхат!AX:AX,рўйхат!$CX:$CX,$B$1130,рўйхат!$D:$D,$C1105)</f>
        <v/>
      </c>
      <c r="AP1105" s="36">
        <f>SUMIFS(рўйхат!AY:AY,рўйхат!$CX:$CX,$B$1130,рўйхат!$D:$D,$C1105)</f>
        <v/>
      </c>
      <c r="AQ1105" s="35">
        <f>SUMIFS(рўйхат!AZ:AZ,рўйхат!$CX:$CX,$B$1130,рўйхат!$D:$D,$C1105)</f>
        <v/>
      </c>
      <c r="AR1105" s="36">
        <f>SUMIFS(рўйхат!BA:BA,рўйхат!$CX:$CX,$B$1130,рўйхат!$D:$D,$C1105)</f>
        <v/>
      </c>
      <c r="AS1105" s="35">
        <f>SUMIFS(рўйхат!BB:BB,рўйхат!$CX:$CX,$B$1130,рўйхат!$D:$D,$C1105)</f>
        <v/>
      </c>
      <c r="AT1105" s="36">
        <f>SUMIFS(рўйхат!BC:BC,рўйхат!$CX:$CX,$B$1130,рўйхат!$D:$D,$C1105)</f>
        <v/>
      </c>
      <c r="AU1105" s="35">
        <f>SUMIFS(рўйхат!BD:BD,рўйхат!$CX:$CX,$B$1130,рўйхат!$D:$D,$C1105)</f>
        <v/>
      </c>
      <c r="AV1105" s="36">
        <f>SUMIFS(рўйхат!BE:BE,рўйхат!$CX:$CX,$B$1130,рўйхат!$D:$D,$C1105)</f>
        <v/>
      </c>
      <c r="AW1105" s="35">
        <f>SUMIFS(рўйхат!BF:BF,рўйхат!$CX:$CX,$B$1130,рўйхат!$D:$D,$C1105)</f>
        <v/>
      </c>
      <c r="AX1105" s="36">
        <f>SUMIFS(рўйхат!BG:BG,рўйхат!$CX:$CX,$B$1130,рўйхат!$D:$D,$C1105)</f>
        <v/>
      </c>
      <c r="AY1105" s="35">
        <f>SUMIFS(рўйхат!BH:BH,рўйхат!$CX:$CX,$B$1130,рўйхат!$D:$D,$C1105)</f>
        <v/>
      </c>
      <c r="AZ1105" s="36">
        <f>SUMIFS(рўйхат!BI:BI,рўйхат!$CX:$CX,$B$1130,рўйхат!$D:$D,$C1105)</f>
        <v/>
      </c>
      <c r="BA1105" s="35">
        <f>SUMIFS(рўйхат!BJ:BJ,рўйхат!$CX:$CX,$B$1130,рўйхат!$D:$D,$C1105)</f>
        <v/>
      </c>
      <c r="BB1105" s="36">
        <f>SUMIFS(рўйхат!BK:BK,рўйхат!$CX:$CX,$B$1130,рўйхат!$D:$D,$C1105)</f>
        <v/>
      </c>
      <c r="BC1105" s="77">
        <f>IFERROR(AO1105/E1105,0)</f>
        <v/>
      </c>
      <c r="BD1105" s="77">
        <f>IFERROR(AP1105/F1105,0)</f>
        <v/>
      </c>
      <c r="BE1105" s="35">
        <f>SUMIFS(рўйхат!BL:BL,рўйхат!$CX:$CX,$B$1130,рўйхат!$D:$D,$C1105)</f>
        <v/>
      </c>
      <c r="BF1105" s="36">
        <f>SUMIFS(рўйхат!BM:BM,рўйхат!$CX:$CX,$B$1130,рўйхат!$D:$D,$C1105)</f>
        <v/>
      </c>
      <c r="BG1105" s="35">
        <f>SUMIFS(рўйхат!BN:BN,рўйхат!$CX:$CX,$B$1130,рўйхат!$D:$D,$C1105)</f>
        <v/>
      </c>
      <c r="BH1105" s="36">
        <f>SUMIFS(рўйхат!BO:BO,рўйхат!$CX:$CX,$B$1130,рўйхат!$D:$D,$C1105)</f>
        <v/>
      </c>
      <c r="BI1105" s="35">
        <f>SUMIFS(рўйхат!BP:BP,рўйхат!$CX:$CX,$B$1130,рўйхат!$D:$D,$C1105)</f>
        <v/>
      </c>
      <c r="BJ1105" s="36">
        <f>SUMIFS(рўйхат!BQ:BQ,рўйхат!$CX:$CX,$B$1130,рўйхат!$D:$D,$C1105)</f>
        <v/>
      </c>
      <c r="BK1105" s="35">
        <f>SUMIFS(рўйхат!BR:BR,рўйхат!$CX:$CX,$B$1130,рўйхат!$D:$D,$C1105)</f>
        <v/>
      </c>
      <c r="BL1105" s="36">
        <f>SUMIFS(рўйхат!BS:BS,рўйхат!$CX:$CX,$B$1130,рўйхат!$D:$D,$C1105)</f>
        <v/>
      </c>
      <c r="BM1105" s="35">
        <f>SUMIFS(рўйхат!BT:BT,рўйхат!$CX:$CX,$B$1130,рўйхат!$D:$D,$C1105)</f>
        <v/>
      </c>
      <c r="BN1105" s="36">
        <f>SUMIFS(рўйхат!BU:BU,рўйхат!$CX:$CX,$B$1130,рўйхат!$D:$D,$C1105)</f>
        <v/>
      </c>
      <c r="BO1105" s="35">
        <f>SUMIFS(рўйхат!BX:BX,рўйхат!$CX:$CX,$B$1130,рўйхат!$D:$D,$C1105)</f>
        <v/>
      </c>
      <c r="BP1105" s="36">
        <f>SUMIFS(рўйхат!BY:BY,рўйхат!$CX:$CX,$B$1130,рўйхат!$D:$D,$C1105)</f>
        <v/>
      </c>
      <c r="BQ1105" s="35">
        <f>SUMIFS(рўйхат!BZ:BZ,рўйхат!$CX:$CX,$B$1130,рўйхат!$D:$D,$C1105)</f>
        <v/>
      </c>
      <c r="BR1105" s="36">
        <f>SUMIFS(рўйхат!CA:CA,рўйхат!$CX:$CX,$B$1130,рўйхат!$D:$D,$C1105)</f>
        <v/>
      </c>
      <c r="BS1105" s="35">
        <f>SUMIFS(рўйхат!CB:CB,рўйхат!$CX:$CX,$B$1130,рўйхат!$D:$D,$C1105)</f>
        <v/>
      </c>
      <c r="BT1105" s="36">
        <f>SUMIFS(рўйхат!CC:CC,рўйхат!$CX:$CX,$B$1130,рўйхат!$D:$D,$C1105)</f>
        <v/>
      </c>
      <c r="BU1105" s="35">
        <f>SUMIFS(рўйхат!CD:CD,рўйхат!$CX:$CX,$B$1130,рўйхат!$D:$D,$C1105)</f>
        <v/>
      </c>
      <c r="BV1105" s="36">
        <f>SUMIFS(рўйхат!CE:CE,рўйхат!$CX:$CX,$B$1130,рўйхат!$D:$D,$C1105)</f>
        <v/>
      </c>
      <c r="BW1105" s="35">
        <f>SUMIFS(рўйхат!CH:CH,рўйхат!$CX:$CX,$B$1130,рўйхат!$D:$D,$C1105)</f>
        <v/>
      </c>
      <c r="BX1105" s="36">
        <f>SUMIFS(рўйхат!CI:CI,рўйхат!$CX:$CX,$B$1130,рўйхат!$D:$D,$C1105)</f>
        <v/>
      </c>
      <c r="BY1105" s="35">
        <f>SUMIFS(рўйхат!CJ:CJ,рўйхат!$CX:$CX,$B$1130,рўйхат!$D:$D,$C1105)</f>
        <v/>
      </c>
      <c r="BZ1105" s="36">
        <f>SUMIFS(рўйхат!CK:CK,рўйхат!$CX:$CX,$B$1130,рўйхат!$D:$D,$C1105)</f>
        <v/>
      </c>
      <c r="CA1105" s="35">
        <f>SUMIFS(рўйхат!CL:CL,рўйхат!$CX:$CX,$B$1130,рўйхат!$D:$D,$C1105)</f>
        <v/>
      </c>
      <c r="CB1105" s="36">
        <f>SUMIFS(рўйхат!CM:CM,рўйхат!$CX:$CX,$B$1130,рўйхат!$D:$D,$C1105)</f>
        <v/>
      </c>
      <c r="CC1105" s="35">
        <f>SUMIFS(рўйхат!CN:CN,рўйхат!$CX:$CX,$B$1130,рўйхат!$D:$D,$C1105)</f>
        <v/>
      </c>
      <c r="CD1105" s="36">
        <f>SUMIFS(рўйхат!CO:CO,рўйхат!$CX:$CX,$B$1130,рўйхат!$D:$D,$C1105)</f>
        <v/>
      </c>
      <c r="CE1105" s="77">
        <f>IFERROR(BE1105/(Q1105+BE1105),0)</f>
        <v/>
      </c>
      <c r="CF1105" s="78">
        <f>IFERROR(BF1105/(R1105+BF1105),0)</f>
        <v/>
      </c>
    </row>
    <row r="1106" hidden="1" outlineLevel="1" ht="30" customFormat="1" customHeight="1" s="8">
      <c r="A1106" s="39" t="n"/>
      <c r="B1106" s="50" t="n">
        <v>42</v>
      </c>
      <c r="C1106" s="131" t="inlineStr">
        <is>
          <t>Рейтинг бали шаклланишида ишчи ходим сони таҳлили</t>
        </is>
      </c>
      <c r="D1106" s="51" t="n"/>
      <c r="E1106" s="35">
        <f>SUMIFS(рўйхат!F:F,рўйхат!$CX:$CX,$B$1130,рўйхат!$D:$D,$C1106)</f>
        <v/>
      </c>
      <c r="F1106" s="36">
        <f>SUMIFS(рўйхат!G:G,рўйхат!$CX:$CX,$B$1130,рўйхат!$D:$D,$C1106)</f>
        <v/>
      </c>
      <c r="G1106" s="35">
        <f>SUMIFS(рўйхат!H:H,рўйхат!$CX:$CX,$B$1130,рўйхат!$D:$D,$C1106)</f>
        <v/>
      </c>
      <c r="H1106" s="36">
        <f>SUMIFS(рўйхат!I:I,рўйхат!$CX:$CX,$B$1130,рўйхат!$D:$D,$C1106)</f>
        <v/>
      </c>
      <c r="I1106" s="35">
        <f>SUMIFS(рўйхат!J:J,рўйхат!$CX:$CX,$B$1130,рўйхат!$D:$D,$C1106)</f>
        <v/>
      </c>
      <c r="J1106" s="36">
        <f>SUMIFS(рўйхат!K:K,рўйхат!$CX:$CX,$B$1130,рўйхат!$D:$D,$C1106)</f>
        <v/>
      </c>
      <c r="K1106" s="35">
        <f>SUMIFS(рўйхат!L:L,рўйхат!$CX:$CX,$B$1130,рўйхат!$D:$D,$C1106)</f>
        <v/>
      </c>
      <c r="L1106" s="36">
        <f>SUMIFS(рўйхат!M:M,рўйхат!$CX:$CX,$B$1130,рўйхат!$D:$D,$C1106)</f>
        <v/>
      </c>
      <c r="M1106" s="35">
        <f>SUMIFS(рўйхат!N:N,рўйхат!$CX:$CX,$B$1130,рўйхат!$D:$D,$C1106)</f>
        <v/>
      </c>
      <c r="N1106" s="36">
        <f>SUMIFS(рўйхат!O:O,рўйхат!$CX:$CX,$B$1130,рўйхат!$D:$D,$C1106)</f>
        <v/>
      </c>
      <c r="O1106" s="34">
        <f>IFERROR(M1106/E1106,0)</f>
        <v/>
      </c>
      <c r="P1106" s="34">
        <f>IFERROR(N1106/F1106,0)</f>
        <v/>
      </c>
      <c r="Q1106" s="35">
        <f>SUMIFS(рўйхат!P:P,рўйхат!$CX:$CX,$B$1130,рўйхат!$D:$D,$C1106)</f>
        <v/>
      </c>
      <c r="R1106" s="36">
        <f>SUMIFS(рўйхат!Q:Q,рўйхат!$CX:$CX,$B$1130,рўйхат!$D:$D,$C1106)</f>
        <v/>
      </c>
      <c r="S1106" s="35">
        <f>SUMIFS(рўйхат!R:R,рўйхат!$CX:$CX,$B$1130,рўйхат!$D:$D,$C1106)</f>
        <v/>
      </c>
      <c r="T1106" s="36">
        <f>SUMIFS(рўйхат!S:S,рўйхат!$CX:$CX,$B$1130,рўйхат!$D:$D,$C1106)</f>
        <v/>
      </c>
      <c r="U1106" s="35">
        <f>SUMIFS(рўйхат!T:T,рўйхат!$CX:$CX,$B$1130,рўйхат!$D:$D,$C1106)</f>
        <v/>
      </c>
      <c r="V1106" s="36">
        <f>SUMIFS(рўйхат!U:U,рўйхат!$CX:$CX,$B$1130,рўйхат!$D:$D,$C1106)</f>
        <v/>
      </c>
      <c r="W1106" s="35">
        <f>SUMIFS(рўйхат!V:V,рўйхат!$CX:$CX,$B$1130,рўйхат!$D:$D,$C1106)</f>
        <v/>
      </c>
      <c r="X1106" s="36">
        <f>SUMIFS(рўйхат!W:W,рўйхат!$CX:$CX,$B$1130,рўйхат!$D:$D,$C1106)</f>
        <v/>
      </c>
      <c r="Y1106" s="35">
        <f>SUMIFS(рўйхат!X:X,рўйхат!$CX:$CX,$B$1130,рўйхат!$D:$D,$C1106)</f>
        <v/>
      </c>
      <c r="Z1106" s="36">
        <f>SUMIFS(рўйхат!Y:Y,рўйхат!$CX:$CX,$B$1130,рўйхат!$D:$D,$C1106)</f>
        <v/>
      </c>
      <c r="AA1106" s="35">
        <f>SUMIFS(рўйхат!Z:Z,рўйхат!$CX:$CX,$B$1130,рўйхат!$D:$D,$C1106)</f>
        <v/>
      </c>
      <c r="AB1106" s="36">
        <f>SUMIFS(рўйхат!AA:AA,рўйхат!$CX:$CX,$B$1130,рўйхат!$D:$D,$C1106)</f>
        <v/>
      </c>
      <c r="AC1106" s="35">
        <f>SUMIFS(рўйхат!AB:AB,рўйхат!$CX:$CX,$B$1130,рўйхат!$D:$D,$C1106)</f>
        <v/>
      </c>
      <c r="AD1106" s="36">
        <f>SUMIFS(рўйхат!AC:AC,рўйхат!$CX:$CX,$B$1130,рўйхат!$D:$D,$C1106)</f>
        <v/>
      </c>
      <c r="AE1106" s="35">
        <f>SUMIFS(рўйхат!AD:AD,рўйхат!$CX:$CX,$B$1130,рўйхат!$D:$D,$C1106)</f>
        <v/>
      </c>
      <c r="AF1106" s="36">
        <f>SUMIFS(рўйхат!AE:AE,рўйхат!$CX:$CX,$B$1130,рўйхат!$D:$D,$C1106)</f>
        <v/>
      </c>
      <c r="AG1106" s="35">
        <f>SUMIFS(рўйхат!AH:AH,рўйхат!$CX:$CX,$B$1130,рўйхат!$D:$D,$C1106)</f>
        <v/>
      </c>
      <c r="AH1106" s="36">
        <f>SUMIFS(рўйхат!AI:AI,рўйхат!$CX:$CX,$B$1130,рўйхат!$D:$D,$C1106)</f>
        <v/>
      </c>
      <c r="AI1106" s="35">
        <f>SUMIFS(рўйхат!AJ:AJ,рўйхат!$CX:$CX,$B$1130,рўйхат!$D:$D,$C1106)</f>
        <v/>
      </c>
      <c r="AJ1106" s="36">
        <f>SUMIFS(рўйхат!AK:AK,рўйхат!$CX:$CX,$B$1130,рўйхат!$D:$D,$C1106)</f>
        <v/>
      </c>
      <c r="AK1106" s="35">
        <f>SUMIFS(рўйхат!AL:AL,рўйхат!$CX:$CX,$B$1130,рўйхат!$D:$D,$C1106)</f>
        <v/>
      </c>
      <c r="AL1106" s="36">
        <f>SUMIFS(рўйхат!AM:AM,рўйхат!$CX:$CX,$B$1130,рўйхат!$D:$D,$C1106)</f>
        <v/>
      </c>
      <c r="AM1106" s="77">
        <f>IFERROR(Q1106/E1106,0)</f>
        <v/>
      </c>
      <c r="AN1106" s="77">
        <f>IFERROR(R1106/F1106,0)</f>
        <v/>
      </c>
      <c r="AO1106" s="35">
        <f>SUMIFS(рўйхат!AX:AX,рўйхат!$CX:$CX,$B$1130,рўйхат!$D:$D,$C1106)</f>
        <v/>
      </c>
      <c r="AP1106" s="36">
        <f>SUMIFS(рўйхат!AY:AY,рўйхат!$CX:$CX,$B$1130,рўйхат!$D:$D,$C1106)</f>
        <v/>
      </c>
      <c r="AQ1106" s="35">
        <f>SUMIFS(рўйхат!AZ:AZ,рўйхат!$CX:$CX,$B$1130,рўйхат!$D:$D,$C1106)</f>
        <v/>
      </c>
      <c r="AR1106" s="36">
        <f>SUMIFS(рўйхат!BA:BA,рўйхат!$CX:$CX,$B$1130,рўйхат!$D:$D,$C1106)</f>
        <v/>
      </c>
      <c r="AS1106" s="35">
        <f>SUMIFS(рўйхат!BB:BB,рўйхат!$CX:$CX,$B$1130,рўйхат!$D:$D,$C1106)</f>
        <v/>
      </c>
      <c r="AT1106" s="36">
        <f>SUMIFS(рўйхат!BC:BC,рўйхат!$CX:$CX,$B$1130,рўйхат!$D:$D,$C1106)</f>
        <v/>
      </c>
      <c r="AU1106" s="35">
        <f>SUMIFS(рўйхат!BD:BD,рўйхат!$CX:$CX,$B$1130,рўйхат!$D:$D,$C1106)</f>
        <v/>
      </c>
      <c r="AV1106" s="36">
        <f>SUMIFS(рўйхат!BE:BE,рўйхат!$CX:$CX,$B$1130,рўйхат!$D:$D,$C1106)</f>
        <v/>
      </c>
      <c r="AW1106" s="35">
        <f>SUMIFS(рўйхат!BF:BF,рўйхат!$CX:$CX,$B$1130,рўйхат!$D:$D,$C1106)</f>
        <v/>
      </c>
      <c r="AX1106" s="36">
        <f>SUMIFS(рўйхат!BG:BG,рўйхат!$CX:$CX,$B$1130,рўйхат!$D:$D,$C1106)</f>
        <v/>
      </c>
      <c r="AY1106" s="35">
        <f>SUMIFS(рўйхат!BH:BH,рўйхат!$CX:$CX,$B$1130,рўйхат!$D:$D,$C1106)</f>
        <v/>
      </c>
      <c r="AZ1106" s="36">
        <f>SUMIFS(рўйхат!BI:BI,рўйхат!$CX:$CX,$B$1130,рўйхат!$D:$D,$C1106)</f>
        <v/>
      </c>
      <c r="BA1106" s="35">
        <f>SUMIFS(рўйхат!BJ:BJ,рўйхат!$CX:$CX,$B$1130,рўйхат!$D:$D,$C1106)</f>
        <v/>
      </c>
      <c r="BB1106" s="36">
        <f>SUMIFS(рўйхат!BK:BK,рўйхат!$CX:$CX,$B$1130,рўйхат!$D:$D,$C1106)</f>
        <v/>
      </c>
      <c r="BC1106" s="77">
        <f>IFERROR(AO1106/E1106,0)</f>
        <v/>
      </c>
      <c r="BD1106" s="77">
        <f>IFERROR(AP1106/F1106,0)</f>
        <v/>
      </c>
      <c r="BE1106" s="35">
        <f>SUMIFS(рўйхат!BL:BL,рўйхат!$CX:$CX,$B$1130,рўйхат!$D:$D,$C1106)</f>
        <v/>
      </c>
      <c r="BF1106" s="36">
        <f>SUMIFS(рўйхат!BM:BM,рўйхат!$CX:$CX,$B$1130,рўйхат!$D:$D,$C1106)</f>
        <v/>
      </c>
      <c r="BG1106" s="35">
        <f>SUMIFS(рўйхат!BN:BN,рўйхат!$CX:$CX,$B$1130,рўйхат!$D:$D,$C1106)</f>
        <v/>
      </c>
      <c r="BH1106" s="36">
        <f>SUMIFS(рўйхат!BO:BO,рўйхат!$CX:$CX,$B$1130,рўйхат!$D:$D,$C1106)</f>
        <v/>
      </c>
      <c r="BI1106" s="35">
        <f>SUMIFS(рўйхат!BP:BP,рўйхат!$CX:$CX,$B$1130,рўйхат!$D:$D,$C1106)</f>
        <v/>
      </c>
      <c r="BJ1106" s="36">
        <f>SUMIFS(рўйхат!BQ:BQ,рўйхат!$CX:$CX,$B$1130,рўйхат!$D:$D,$C1106)</f>
        <v/>
      </c>
      <c r="BK1106" s="35">
        <f>SUMIFS(рўйхат!BR:BR,рўйхат!$CX:$CX,$B$1130,рўйхат!$D:$D,$C1106)</f>
        <v/>
      </c>
      <c r="BL1106" s="36">
        <f>SUMIFS(рўйхат!BS:BS,рўйхат!$CX:$CX,$B$1130,рўйхат!$D:$D,$C1106)</f>
        <v/>
      </c>
      <c r="BM1106" s="35">
        <f>SUMIFS(рўйхат!BT:BT,рўйхат!$CX:$CX,$B$1130,рўйхат!$D:$D,$C1106)</f>
        <v/>
      </c>
      <c r="BN1106" s="36">
        <f>SUMIFS(рўйхат!BU:BU,рўйхат!$CX:$CX,$B$1130,рўйхат!$D:$D,$C1106)</f>
        <v/>
      </c>
      <c r="BO1106" s="35">
        <f>SUMIFS(рўйхат!BX:BX,рўйхат!$CX:$CX,$B$1130,рўйхат!$D:$D,$C1106)</f>
        <v/>
      </c>
      <c r="BP1106" s="36">
        <f>SUMIFS(рўйхат!BY:BY,рўйхат!$CX:$CX,$B$1130,рўйхат!$D:$D,$C1106)</f>
        <v/>
      </c>
      <c r="BQ1106" s="35">
        <f>SUMIFS(рўйхат!BZ:BZ,рўйхат!$CX:$CX,$B$1130,рўйхат!$D:$D,$C1106)</f>
        <v/>
      </c>
      <c r="BR1106" s="36">
        <f>SUMIFS(рўйхат!CA:CA,рўйхат!$CX:$CX,$B$1130,рўйхат!$D:$D,$C1106)</f>
        <v/>
      </c>
      <c r="BS1106" s="35">
        <f>SUMIFS(рўйхат!CB:CB,рўйхат!$CX:$CX,$B$1130,рўйхат!$D:$D,$C1106)</f>
        <v/>
      </c>
      <c r="BT1106" s="36">
        <f>SUMIFS(рўйхат!CC:CC,рўйхат!$CX:$CX,$B$1130,рўйхат!$D:$D,$C1106)</f>
        <v/>
      </c>
      <c r="BU1106" s="35">
        <f>SUMIFS(рўйхат!CD:CD,рўйхат!$CX:$CX,$B$1130,рўйхат!$D:$D,$C1106)</f>
        <v/>
      </c>
      <c r="BV1106" s="36">
        <f>SUMIFS(рўйхат!CE:CE,рўйхат!$CX:$CX,$B$1130,рўйхат!$D:$D,$C1106)</f>
        <v/>
      </c>
      <c r="BW1106" s="35">
        <f>SUMIFS(рўйхат!CH:CH,рўйхат!$CX:$CX,$B$1130,рўйхат!$D:$D,$C1106)</f>
        <v/>
      </c>
      <c r="BX1106" s="36">
        <f>SUMIFS(рўйхат!CI:CI,рўйхат!$CX:$CX,$B$1130,рўйхат!$D:$D,$C1106)</f>
        <v/>
      </c>
      <c r="BY1106" s="35">
        <f>SUMIFS(рўйхат!CJ:CJ,рўйхат!$CX:$CX,$B$1130,рўйхат!$D:$D,$C1106)</f>
        <v/>
      </c>
      <c r="BZ1106" s="36">
        <f>SUMIFS(рўйхат!CK:CK,рўйхат!$CX:$CX,$B$1130,рўйхат!$D:$D,$C1106)</f>
        <v/>
      </c>
      <c r="CA1106" s="35">
        <f>SUMIFS(рўйхат!CL:CL,рўйхат!$CX:$CX,$B$1130,рўйхат!$D:$D,$C1106)</f>
        <v/>
      </c>
      <c r="CB1106" s="36">
        <f>SUMIFS(рўйхат!CM:CM,рўйхат!$CX:$CX,$B$1130,рўйхат!$D:$D,$C1106)</f>
        <v/>
      </c>
      <c r="CC1106" s="35">
        <f>SUMIFS(рўйхат!CN:CN,рўйхат!$CX:$CX,$B$1130,рўйхат!$D:$D,$C1106)</f>
        <v/>
      </c>
      <c r="CD1106" s="36">
        <f>SUMIFS(рўйхат!CO:CO,рўйхат!$CX:$CX,$B$1130,рўйхат!$D:$D,$C1106)</f>
        <v/>
      </c>
      <c r="CE1106" s="77">
        <f>IFERROR(BE1106/(Q1106+BE1106),0)</f>
        <v/>
      </c>
      <c r="CF1106" s="78">
        <f>IFERROR(BF1106/(R1106+BF1106),0)</f>
        <v/>
      </c>
    </row>
    <row r="1107" hidden="1" outlineLevel="1" ht="30" customFormat="1" customHeight="1" s="8">
      <c r="A1107" s="39" t="n"/>
      <c r="B1107" s="50" t="n">
        <v>43</v>
      </c>
      <c r="C1107" s="131" t="inlineStr">
        <is>
          <t>Рейтинг балига тўғри келмайдиган қурилишлар</t>
        </is>
      </c>
      <c r="D1107" s="51" t="n"/>
      <c r="E1107" s="35">
        <f>SUMIFS(рўйхат!F:F,рўйхат!$CX:$CX,$B$1130,рўйхат!$D:$D,$C1107)</f>
        <v/>
      </c>
      <c r="F1107" s="36">
        <f>SUMIFS(рўйхат!G:G,рўйхат!$CX:$CX,$B$1130,рўйхат!$D:$D,$C1107)</f>
        <v/>
      </c>
      <c r="G1107" s="35">
        <f>SUMIFS(рўйхат!H:H,рўйхат!$CX:$CX,$B$1130,рўйхат!$D:$D,$C1107)</f>
        <v/>
      </c>
      <c r="H1107" s="36">
        <f>SUMIFS(рўйхат!I:I,рўйхат!$CX:$CX,$B$1130,рўйхат!$D:$D,$C1107)</f>
        <v/>
      </c>
      <c r="I1107" s="35">
        <f>SUMIFS(рўйхат!J:J,рўйхат!$CX:$CX,$B$1130,рўйхат!$D:$D,$C1107)</f>
        <v/>
      </c>
      <c r="J1107" s="36">
        <f>SUMIFS(рўйхат!K:K,рўйхат!$CX:$CX,$B$1130,рўйхат!$D:$D,$C1107)</f>
        <v/>
      </c>
      <c r="K1107" s="35">
        <f>SUMIFS(рўйхат!L:L,рўйхат!$CX:$CX,$B$1130,рўйхат!$D:$D,$C1107)</f>
        <v/>
      </c>
      <c r="L1107" s="36">
        <f>SUMIFS(рўйхат!M:M,рўйхат!$CX:$CX,$B$1130,рўйхат!$D:$D,$C1107)</f>
        <v/>
      </c>
      <c r="M1107" s="35">
        <f>SUMIFS(рўйхат!N:N,рўйхат!$CX:$CX,$B$1130,рўйхат!$D:$D,$C1107)</f>
        <v/>
      </c>
      <c r="N1107" s="36">
        <f>SUMIFS(рўйхат!O:O,рўйхат!$CX:$CX,$B$1130,рўйхат!$D:$D,$C1107)</f>
        <v/>
      </c>
      <c r="O1107" s="34">
        <f>IFERROR(M1107/E1107,0)</f>
        <v/>
      </c>
      <c r="P1107" s="34">
        <f>IFERROR(N1107/F1107,0)</f>
        <v/>
      </c>
      <c r="Q1107" s="35">
        <f>SUMIFS(рўйхат!P:P,рўйхат!$CX:$CX,$B$1130,рўйхат!$D:$D,$C1107)</f>
        <v/>
      </c>
      <c r="R1107" s="36">
        <f>SUMIFS(рўйхат!Q:Q,рўйхат!$CX:$CX,$B$1130,рўйхат!$D:$D,$C1107)</f>
        <v/>
      </c>
      <c r="S1107" s="35">
        <f>SUMIFS(рўйхат!R:R,рўйхат!$CX:$CX,$B$1130,рўйхат!$D:$D,$C1107)</f>
        <v/>
      </c>
      <c r="T1107" s="36">
        <f>SUMIFS(рўйхат!S:S,рўйхат!$CX:$CX,$B$1130,рўйхат!$D:$D,$C1107)</f>
        <v/>
      </c>
      <c r="U1107" s="35">
        <f>SUMIFS(рўйхат!T:T,рўйхат!$CX:$CX,$B$1130,рўйхат!$D:$D,$C1107)</f>
        <v/>
      </c>
      <c r="V1107" s="36">
        <f>SUMIFS(рўйхат!U:U,рўйхат!$CX:$CX,$B$1130,рўйхат!$D:$D,$C1107)</f>
        <v/>
      </c>
      <c r="W1107" s="35">
        <f>SUMIFS(рўйхат!V:V,рўйхат!$CX:$CX,$B$1130,рўйхат!$D:$D,$C1107)</f>
        <v/>
      </c>
      <c r="X1107" s="36">
        <f>SUMIFS(рўйхат!W:W,рўйхат!$CX:$CX,$B$1130,рўйхат!$D:$D,$C1107)</f>
        <v/>
      </c>
      <c r="Y1107" s="35">
        <f>SUMIFS(рўйхат!X:X,рўйхат!$CX:$CX,$B$1130,рўйхат!$D:$D,$C1107)</f>
        <v/>
      </c>
      <c r="Z1107" s="36">
        <f>SUMIFS(рўйхат!Y:Y,рўйхат!$CX:$CX,$B$1130,рўйхат!$D:$D,$C1107)</f>
        <v/>
      </c>
      <c r="AA1107" s="35">
        <f>SUMIFS(рўйхат!Z:Z,рўйхат!$CX:$CX,$B$1130,рўйхат!$D:$D,$C1107)</f>
        <v/>
      </c>
      <c r="AB1107" s="36">
        <f>SUMIFS(рўйхат!AA:AA,рўйхат!$CX:$CX,$B$1130,рўйхат!$D:$D,$C1107)</f>
        <v/>
      </c>
      <c r="AC1107" s="35">
        <f>SUMIFS(рўйхат!AB:AB,рўйхат!$CX:$CX,$B$1130,рўйхат!$D:$D,$C1107)</f>
        <v/>
      </c>
      <c r="AD1107" s="36">
        <f>SUMIFS(рўйхат!AC:AC,рўйхат!$CX:$CX,$B$1130,рўйхат!$D:$D,$C1107)</f>
        <v/>
      </c>
      <c r="AE1107" s="35">
        <f>SUMIFS(рўйхат!AD:AD,рўйхат!$CX:$CX,$B$1130,рўйхат!$D:$D,$C1107)</f>
        <v/>
      </c>
      <c r="AF1107" s="36">
        <f>SUMIFS(рўйхат!AE:AE,рўйхат!$CX:$CX,$B$1130,рўйхат!$D:$D,$C1107)</f>
        <v/>
      </c>
      <c r="AG1107" s="35">
        <f>SUMIFS(рўйхат!AH:AH,рўйхат!$CX:$CX,$B$1130,рўйхат!$D:$D,$C1107)</f>
        <v/>
      </c>
      <c r="AH1107" s="36">
        <f>SUMIFS(рўйхат!AI:AI,рўйхат!$CX:$CX,$B$1130,рўйхат!$D:$D,$C1107)</f>
        <v/>
      </c>
      <c r="AI1107" s="35">
        <f>SUMIFS(рўйхат!AJ:AJ,рўйхат!$CX:$CX,$B$1130,рўйхат!$D:$D,$C1107)</f>
        <v/>
      </c>
      <c r="AJ1107" s="36">
        <f>SUMIFS(рўйхат!AK:AK,рўйхат!$CX:$CX,$B$1130,рўйхат!$D:$D,$C1107)</f>
        <v/>
      </c>
      <c r="AK1107" s="35">
        <f>SUMIFS(рўйхат!AL:AL,рўйхат!$CX:$CX,$B$1130,рўйхат!$D:$D,$C1107)</f>
        <v/>
      </c>
      <c r="AL1107" s="36">
        <f>SUMIFS(рўйхат!AM:AM,рўйхат!$CX:$CX,$B$1130,рўйхат!$D:$D,$C1107)</f>
        <v/>
      </c>
      <c r="AM1107" s="77">
        <f>IFERROR(Q1107/E1107,0)</f>
        <v/>
      </c>
      <c r="AN1107" s="77">
        <f>IFERROR(R1107/F1107,0)</f>
        <v/>
      </c>
      <c r="AO1107" s="35">
        <f>SUMIFS(рўйхат!AX:AX,рўйхат!$CX:$CX,$B$1130,рўйхат!$D:$D,$C1107)</f>
        <v/>
      </c>
      <c r="AP1107" s="36">
        <f>SUMIFS(рўйхат!AY:AY,рўйхат!$CX:$CX,$B$1130,рўйхат!$D:$D,$C1107)</f>
        <v/>
      </c>
      <c r="AQ1107" s="35">
        <f>SUMIFS(рўйхат!AZ:AZ,рўйхат!$CX:$CX,$B$1130,рўйхат!$D:$D,$C1107)</f>
        <v/>
      </c>
      <c r="AR1107" s="36">
        <f>SUMIFS(рўйхат!BA:BA,рўйхат!$CX:$CX,$B$1130,рўйхат!$D:$D,$C1107)</f>
        <v/>
      </c>
      <c r="AS1107" s="35">
        <f>SUMIFS(рўйхат!BB:BB,рўйхат!$CX:$CX,$B$1130,рўйхат!$D:$D,$C1107)</f>
        <v/>
      </c>
      <c r="AT1107" s="36">
        <f>SUMIFS(рўйхат!BC:BC,рўйхат!$CX:$CX,$B$1130,рўйхат!$D:$D,$C1107)</f>
        <v/>
      </c>
      <c r="AU1107" s="35">
        <f>SUMIFS(рўйхат!BD:BD,рўйхат!$CX:$CX,$B$1130,рўйхат!$D:$D,$C1107)</f>
        <v/>
      </c>
      <c r="AV1107" s="36">
        <f>SUMIFS(рўйхат!BE:BE,рўйхат!$CX:$CX,$B$1130,рўйхат!$D:$D,$C1107)</f>
        <v/>
      </c>
      <c r="AW1107" s="35">
        <f>SUMIFS(рўйхат!BF:BF,рўйхат!$CX:$CX,$B$1130,рўйхат!$D:$D,$C1107)</f>
        <v/>
      </c>
      <c r="AX1107" s="36">
        <f>SUMIFS(рўйхат!BG:BG,рўйхат!$CX:$CX,$B$1130,рўйхат!$D:$D,$C1107)</f>
        <v/>
      </c>
      <c r="AY1107" s="35">
        <f>SUMIFS(рўйхат!BH:BH,рўйхат!$CX:$CX,$B$1130,рўйхат!$D:$D,$C1107)</f>
        <v/>
      </c>
      <c r="AZ1107" s="36">
        <f>SUMIFS(рўйхат!BI:BI,рўйхат!$CX:$CX,$B$1130,рўйхат!$D:$D,$C1107)</f>
        <v/>
      </c>
      <c r="BA1107" s="35">
        <f>SUMIFS(рўйхат!BJ:BJ,рўйхат!$CX:$CX,$B$1130,рўйхат!$D:$D,$C1107)</f>
        <v/>
      </c>
      <c r="BB1107" s="36">
        <f>SUMIFS(рўйхат!BK:BK,рўйхат!$CX:$CX,$B$1130,рўйхат!$D:$D,$C1107)</f>
        <v/>
      </c>
      <c r="BC1107" s="77">
        <f>IFERROR(AO1107/E1107,0)</f>
        <v/>
      </c>
      <c r="BD1107" s="77">
        <f>IFERROR(AP1107/F1107,0)</f>
        <v/>
      </c>
      <c r="BE1107" s="35">
        <f>SUMIFS(рўйхат!BL:BL,рўйхат!$CX:$CX,$B$1130,рўйхат!$D:$D,$C1107)</f>
        <v/>
      </c>
      <c r="BF1107" s="36">
        <f>SUMIFS(рўйхат!BM:BM,рўйхат!$CX:$CX,$B$1130,рўйхат!$D:$D,$C1107)</f>
        <v/>
      </c>
      <c r="BG1107" s="35">
        <f>SUMIFS(рўйхат!BN:BN,рўйхат!$CX:$CX,$B$1130,рўйхат!$D:$D,$C1107)</f>
        <v/>
      </c>
      <c r="BH1107" s="36">
        <f>SUMIFS(рўйхат!BO:BO,рўйхат!$CX:$CX,$B$1130,рўйхат!$D:$D,$C1107)</f>
        <v/>
      </c>
      <c r="BI1107" s="35">
        <f>SUMIFS(рўйхат!BP:BP,рўйхат!$CX:$CX,$B$1130,рўйхат!$D:$D,$C1107)</f>
        <v/>
      </c>
      <c r="BJ1107" s="36">
        <f>SUMIFS(рўйхат!BQ:BQ,рўйхат!$CX:$CX,$B$1130,рўйхат!$D:$D,$C1107)</f>
        <v/>
      </c>
      <c r="BK1107" s="35">
        <f>SUMIFS(рўйхат!BR:BR,рўйхат!$CX:$CX,$B$1130,рўйхат!$D:$D,$C1107)</f>
        <v/>
      </c>
      <c r="BL1107" s="36">
        <f>SUMIFS(рўйхат!BS:BS,рўйхат!$CX:$CX,$B$1130,рўйхат!$D:$D,$C1107)</f>
        <v/>
      </c>
      <c r="BM1107" s="35">
        <f>SUMIFS(рўйхат!BT:BT,рўйхат!$CX:$CX,$B$1130,рўйхат!$D:$D,$C1107)</f>
        <v/>
      </c>
      <c r="BN1107" s="36">
        <f>SUMIFS(рўйхат!BU:BU,рўйхат!$CX:$CX,$B$1130,рўйхат!$D:$D,$C1107)</f>
        <v/>
      </c>
      <c r="BO1107" s="35">
        <f>SUMIFS(рўйхат!BX:BX,рўйхат!$CX:$CX,$B$1130,рўйхат!$D:$D,$C1107)</f>
        <v/>
      </c>
      <c r="BP1107" s="36">
        <f>SUMIFS(рўйхат!BY:BY,рўйхат!$CX:$CX,$B$1130,рўйхат!$D:$D,$C1107)</f>
        <v/>
      </c>
      <c r="BQ1107" s="35">
        <f>SUMIFS(рўйхат!BZ:BZ,рўйхат!$CX:$CX,$B$1130,рўйхат!$D:$D,$C1107)</f>
        <v/>
      </c>
      <c r="BR1107" s="36">
        <f>SUMIFS(рўйхат!CA:CA,рўйхат!$CX:$CX,$B$1130,рўйхат!$D:$D,$C1107)</f>
        <v/>
      </c>
      <c r="BS1107" s="35">
        <f>SUMIFS(рўйхат!CB:CB,рўйхат!$CX:$CX,$B$1130,рўйхат!$D:$D,$C1107)</f>
        <v/>
      </c>
      <c r="BT1107" s="36">
        <f>SUMIFS(рўйхат!CC:CC,рўйхат!$CX:$CX,$B$1130,рўйхат!$D:$D,$C1107)</f>
        <v/>
      </c>
      <c r="BU1107" s="35">
        <f>SUMIFS(рўйхат!CD:CD,рўйхат!$CX:$CX,$B$1130,рўйхат!$D:$D,$C1107)</f>
        <v/>
      </c>
      <c r="BV1107" s="36">
        <f>SUMIFS(рўйхат!CE:CE,рўйхат!$CX:$CX,$B$1130,рўйхат!$D:$D,$C1107)</f>
        <v/>
      </c>
      <c r="BW1107" s="35">
        <f>SUMIFS(рўйхат!CH:CH,рўйхат!$CX:$CX,$B$1130,рўйхат!$D:$D,$C1107)</f>
        <v/>
      </c>
      <c r="BX1107" s="36">
        <f>SUMIFS(рўйхат!CI:CI,рўйхат!$CX:$CX,$B$1130,рўйхат!$D:$D,$C1107)</f>
        <v/>
      </c>
      <c r="BY1107" s="35">
        <f>SUMIFS(рўйхат!CJ:CJ,рўйхат!$CX:$CX,$B$1130,рўйхат!$D:$D,$C1107)</f>
        <v/>
      </c>
      <c r="BZ1107" s="36">
        <f>SUMIFS(рўйхат!CK:CK,рўйхат!$CX:$CX,$B$1130,рўйхат!$D:$D,$C1107)</f>
        <v/>
      </c>
      <c r="CA1107" s="35">
        <f>SUMIFS(рўйхат!CL:CL,рўйхат!$CX:$CX,$B$1130,рўйхат!$D:$D,$C1107)</f>
        <v/>
      </c>
      <c r="CB1107" s="36">
        <f>SUMIFS(рўйхат!CM:CM,рўйхат!$CX:$CX,$B$1130,рўйхат!$D:$D,$C1107)</f>
        <v/>
      </c>
      <c r="CC1107" s="35">
        <f>SUMIFS(рўйхат!CN:CN,рўйхат!$CX:$CX,$B$1130,рўйхат!$D:$D,$C1107)</f>
        <v/>
      </c>
      <c r="CD1107" s="36">
        <f>SUMIFS(рўйхат!CO:CO,рўйхат!$CX:$CX,$B$1130,рўйхат!$D:$D,$C1107)</f>
        <v/>
      </c>
      <c r="CE1107" s="77">
        <f>IFERROR(BE1107/(Q1107+BE1107),0)</f>
        <v/>
      </c>
      <c r="CF1107" s="78">
        <f>IFERROR(BF1107/(R1107+BF1107),0)</f>
        <v/>
      </c>
    </row>
    <row r="1108" hidden="1" outlineLevel="1" ht="30" customFormat="1" customHeight="1" s="8">
      <c r="A1108" s="39" t="n"/>
      <c r="B1108" s="50" t="n">
        <v>44</v>
      </c>
      <c r="C1108" s="131" t="inlineStr">
        <is>
          <t>Рейтинг бахолашда бир транспорт воситасини 2 ва ундан ортиқ ҳисобга олиш</t>
        </is>
      </c>
      <c r="D1108" s="51" t="n"/>
      <c r="E1108" s="35">
        <f>SUMIFS(рўйхат!F:F,рўйхат!$CX:$CX,$B$1130,рўйхат!$D:$D,$C1108)</f>
        <v/>
      </c>
      <c r="F1108" s="36">
        <f>SUMIFS(рўйхат!G:G,рўйхат!$CX:$CX,$B$1130,рўйхат!$D:$D,$C1108)</f>
        <v/>
      </c>
      <c r="G1108" s="35">
        <f>SUMIFS(рўйхат!H:H,рўйхат!$CX:$CX,$B$1130,рўйхат!$D:$D,$C1108)</f>
        <v/>
      </c>
      <c r="H1108" s="36">
        <f>SUMIFS(рўйхат!I:I,рўйхат!$CX:$CX,$B$1130,рўйхат!$D:$D,$C1108)</f>
        <v/>
      </c>
      <c r="I1108" s="35">
        <f>SUMIFS(рўйхат!J:J,рўйхат!$CX:$CX,$B$1130,рўйхат!$D:$D,$C1108)</f>
        <v/>
      </c>
      <c r="J1108" s="36">
        <f>SUMIFS(рўйхат!K:K,рўйхат!$CX:$CX,$B$1130,рўйхат!$D:$D,$C1108)</f>
        <v/>
      </c>
      <c r="K1108" s="35">
        <f>SUMIFS(рўйхат!L:L,рўйхат!$CX:$CX,$B$1130,рўйхат!$D:$D,$C1108)</f>
        <v/>
      </c>
      <c r="L1108" s="36">
        <f>SUMIFS(рўйхат!M:M,рўйхат!$CX:$CX,$B$1130,рўйхат!$D:$D,$C1108)</f>
        <v/>
      </c>
      <c r="M1108" s="35">
        <f>SUMIFS(рўйхат!N:N,рўйхат!$CX:$CX,$B$1130,рўйхат!$D:$D,$C1108)</f>
        <v/>
      </c>
      <c r="N1108" s="36">
        <f>SUMIFS(рўйхат!O:O,рўйхат!$CX:$CX,$B$1130,рўйхат!$D:$D,$C1108)</f>
        <v/>
      </c>
      <c r="O1108" s="34">
        <f>IFERROR(M1108/E1108,0)</f>
        <v/>
      </c>
      <c r="P1108" s="34">
        <f>IFERROR(N1108/F1108,0)</f>
        <v/>
      </c>
      <c r="Q1108" s="35">
        <f>SUMIFS(рўйхат!P:P,рўйхат!$CX:$CX,$B$1130,рўйхат!$D:$D,$C1108)</f>
        <v/>
      </c>
      <c r="R1108" s="36">
        <f>SUMIFS(рўйхат!Q:Q,рўйхат!$CX:$CX,$B$1130,рўйхат!$D:$D,$C1108)</f>
        <v/>
      </c>
      <c r="S1108" s="35">
        <f>SUMIFS(рўйхат!R:R,рўйхат!$CX:$CX,$B$1130,рўйхат!$D:$D,$C1108)</f>
        <v/>
      </c>
      <c r="T1108" s="36">
        <f>SUMIFS(рўйхат!S:S,рўйхат!$CX:$CX,$B$1130,рўйхат!$D:$D,$C1108)</f>
        <v/>
      </c>
      <c r="U1108" s="35">
        <f>SUMIFS(рўйхат!T:T,рўйхат!$CX:$CX,$B$1130,рўйхат!$D:$D,$C1108)</f>
        <v/>
      </c>
      <c r="V1108" s="36">
        <f>SUMIFS(рўйхат!U:U,рўйхат!$CX:$CX,$B$1130,рўйхат!$D:$D,$C1108)</f>
        <v/>
      </c>
      <c r="W1108" s="35">
        <f>SUMIFS(рўйхат!V:V,рўйхат!$CX:$CX,$B$1130,рўйхат!$D:$D,$C1108)</f>
        <v/>
      </c>
      <c r="X1108" s="36">
        <f>SUMIFS(рўйхат!W:W,рўйхат!$CX:$CX,$B$1130,рўйхат!$D:$D,$C1108)</f>
        <v/>
      </c>
      <c r="Y1108" s="35">
        <f>SUMIFS(рўйхат!X:X,рўйхат!$CX:$CX,$B$1130,рўйхат!$D:$D,$C1108)</f>
        <v/>
      </c>
      <c r="Z1108" s="36">
        <f>SUMIFS(рўйхат!Y:Y,рўйхат!$CX:$CX,$B$1130,рўйхат!$D:$D,$C1108)</f>
        <v/>
      </c>
      <c r="AA1108" s="35">
        <f>SUMIFS(рўйхат!Z:Z,рўйхат!$CX:$CX,$B$1130,рўйхат!$D:$D,$C1108)</f>
        <v/>
      </c>
      <c r="AB1108" s="36">
        <f>SUMIFS(рўйхат!AA:AA,рўйхат!$CX:$CX,$B$1130,рўйхат!$D:$D,$C1108)</f>
        <v/>
      </c>
      <c r="AC1108" s="35">
        <f>SUMIFS(рўйхат!AB:AB,рўйхат!$CX:$CX,$B$1130,рўйхат!$D:$D,$C1108)</f>
        <v/>
      </c>
      <c r="AD1108" s="36">
        <f>SUMIFS(рўйхат!AC:AC,рўйхат!$CX:$CX,$B$1130,рўйхат!$D:$D,$C1108)</f>
        <v/>
      </c>
      <c r="AE1108" s="35">
        <f>SUMIFS(рўйхат!AD:AD,рўйхат!$CX:$CX,$B$1130,рўйхат!$D:$D,$C1108)</f>
        <v/>
      </c>
      <c r="AF1108" s="36">
        <f>SUMIFS(рўйхат!AE:AE,рўйхат!$CX:$CX,$B$1130,рўйхат!$D:$D,$C1108)</f>
        <v/>
      </c>
      <c r="AG1108" s="35">
        <f>SUMIFS(рўйхат!AH:AH,рўйхат!$CX:$CX,$B$1130,рўйхат!$D:$D,$C1108)</f>
        <v/>
      </c>
      <c r="AH1108" s="36">
        <f>SUMIFS(рўйхат!AI:AI,рўйхат!$CX:$CX,$B$1130,рўйхат!$D:$D,$C1108)</f>
        <v/>
      </c>
      <c r="AI1108" s="35">
        <f>SUMIFS(рўйхат!AJ:AJ,рўйхат!$CX:$CX,$B$1130,рўйхат!$D:$D,$C1108)</f>
        <v/>
      </c>
      <c r="AJ1108" s="36">
        <f>SUMIFS(рўйхат!AK:AK,рўйхат!$CX:$CX,$B$1130,рўйхат!$D:$D,$C1108)</f>
        <v/>
      </c>
      <c r="AK1108" s="35">
        <f>SUMIFS(рўйхат!AL:AL,рўйхат!$CX:$CX,$B$1130,рўйхат!$D:$D,$C1108)</f>
        <v/>
      </c>
      <c r="AL1108" s="36">
        <f>SUMIFS(рўйхат!AM:AM,рўйхат!$CX:$CX,$B$1130,рўйхат!$D:$D,$C1108)</f>
        <v/>
      </c>
      <c r="AM1108" s="77">
        <f>IFERROR(Q1108/E1108,0)</f>
        <v/>
      </c>
      <c r="AN1108" s="77">
        <f>IFERROR(R1108/F1108,0)</f>
        <v/>
      </c>
      <c r="AO1108" s="35">
        <f>SUMIFS(рўйхат!AX:AX,рўйхат!$CX:$CX,$B$1130,рўйхат!$D:$D,$C1108)</f>
        <v/>
      </c>
      <c r="AP1108" s="36">
        <f>SUMIFS(рўйхат!AY:AY,рўйхат!$CX:$CX,$B$1130,рўйхат!$D:$D,$C1108)</f>
        <v/>
      </c>
      <c r="AQ1108" s="35">
        <f>SUMIFS(рўйхат!AZ:AZ,рўйхат!$CX:$CX,$B$1130,рўйхат!$D:$D,$C1108)</f>
        <v/>
      </c>
      <c r="AR1108" s="36">
        <f>SUMIFS(рўйхат!BA:BA,рўйхат!$CX:$CX,$B$1130,рўйхат!$D:$D,$C1108)</f>
        <v/>
      </c>
      <c r="AS1108" s="35">
        <f>SUMIFS(рўйхат!BB:BB,рўйхат!$CX:$CX,$B$1130,рўйхат!$D:$D,$C1108)</f>
        <v/>
      </c>
      <c r="AT1108" s="36">
        <f>SUMIFS(рўйхат!BC:BC,рўйхат!$CX:$CX,$B$1130,рўйхат!$D:$D,$C1108)</f>
        <v/>
      </c>
      <c r="AU1108" s="35">
        <f>SUMIFS(рўйхат!BD:BD,рўйхат!$CX:$CX,$B$1130,рўйхат!$D:$D,$C1108)</f>
        <v/>
      </c>
      <c r="AV1108" s="36">
        <f>SUMIFS(рўйхат!BE:BE,рўйхат!$CX:$CX,$B$1130,рўйхат!$D:$D,$C1108)</f>
        <v/>
      </c>
      <c r="AW1108" s="35">
        <f>SUMIFS(рўйхат!BF:BF,рўйхат!$CX:$CX,$B$1130,рўйхат!$D:$D,$C1108)</f>
        <v/>
      </c>
      <c r="AX1108" s="36">
        <f>SUMIFS(рўйхат!BG:BG,рўйхат!$CX:$CX,$B$1130,рўйхат!$D:$D,$C1108)</f>
        <v/>
      </c>
      <c r="AY1108" s="35">
        <f>SUMIFS(рўйхат!BH:BH,рўйхат!$CX:$CX,$B$1130,рўйхат!$D:$D,$C1108)</f>
        <v/>
      </c>
      <c r="AZ1108" s="36">
        <f>SUMIFS(рўйхат!BI:BI,рўйхат!$CX:$CX,$B$1130,рўйхат!$D:$D,$C1108)</f>
        <v/>
      </c>
      <c r="BA1108" s="35">
        <f>SUMIFS(рўйхат!BJ:BJ,рўйхат!$CX:$CX,$B$1130,рўйхат!$D:$D,$C1108)</f>
        <v/>
      </c>
      <c r="BB1108" s="36">
        <f>SUMIFS(рўйхат!BK:BK,рўйхат!$CX:$CX,$B$1130,рўйхат!$D:$D,$C1108)</f>
        <v/>
      </c>
      <c r="BC1108" s="77">
        <f>IFERROR(AO1108/E1108,0)</f>
        <v/>
      </c>
      <c r="BD1108" s="77">
        <f>IFERROR(AP1108/F1108,0)</f>
        <v/>
      </c>
      <c r="BE1108" s="35">
        <f>SUMIFS(рўйхат!BL:BL,рўйхат!$CX:$CX,$B$1130,рўйхат!$D:$D,$C1108)</f>
        <v/>
      </c>
      <c r="BF1108" s="36">
        <f>SUMIFS(рўйхат!BM:BM,рўйхат!$CX:$CX,$B$1130,рўйхат!$D:$D,$C1108)</f>
        <v/>
      </c>
      <c r="BG1108" s="35">
        <f>SUMIFS(рўйхат!BN:BN,рўйхат!$CX:$CX,$B$1130,рўйхат!$D:$D,$C1108)</f>
        <v/>
      </c>
      <c r="BH1108" s="36">
        <f>SUMIFS(рўйхат!BO:BO,рўйхат!$CX:$CX,$B$1130,рўйхат!$D:$D,$C1108)</f>
        <v/>
      </c>
      <c r="BI1108" s="35">
        <f>SUMIFS(рўйхат!BP:BP,рўйхат!$CX:$CX,$B$1130,рўйхат!$D:$D,$C1108)</f>
        <v/>
      </c>
      <c r="BJ1108" s="36">
        <f>SUMIFS(рўйхат!BQ:BQ,рўйхат!$CX:$CX,$B$1130,рўйхат!$D:$D,$C1108)</f>
        <v/>
      </c>
      <c r="BK1108" s="35">
        <f>SUMIFS(рўйхат!BR:BR,рўйхат!$CX:$CX,$B$1130,рўйхат!$D:$D,$C1108)</f>
        <v/>
      </c>
      <c r="BL1108" s="36">
        <f>SUMIFS(рўйхат!BS:BS,рўйхат!$CX:$CX,$B$1130,рўйхат!$D:$D,$C1108)</f>
        <v/>
      </c>
      <c r="BM1108" s="35">
        <f>SUMIFS(рўйхат!BT:BT,рўйхат!$CX:$CX,$B$1130,рўйхат!$D:$D,$C1108)</f>
        <v/>
      </c>
      <c r="BN1108" s="36">
        <f>SUMIFS(рўйхат!BU:BU,рўйхат!$CX:$CX,$B$1130,рўйхат!$D:$D,$C1108)</f>
        <v/>
      </c>
      <c r="BO1108" s="35">
        <f>SUMIFS(рўйхат!BX:BX,рўйхат!$CX:$CX,$B$1130,рўйхат!$D:$D,$C1108)</f>
        <v/>
      </c>
      <c r="BP1108" s="36">
        <f>SUMIFS(рўйхат!BY:BY,рўйхат!$CX:$CX,$B$1130,рўйхат!$D:$D,$C1108)</f>
        <v/>
      </c>
      <c r="BQ1108" s="35">
        <f>SUMIFS(рўйхат!BZ:BZ,рўйхат!$CX:$CX,$B$1130,рўйхат!$D:$D,$C1108)</f>
        <v/>
      </c>
      <c r="BR1108" s="36">
        <f>SUMIFS(рўйхат!CA:CA,рўйхат!$CX:$CX,$B$1130,рўйхат!$D:$D,$C1108)</f>
        <v/>
      </c>
      <c r="BS1108" s="35">
        <f>SUMIFS(рўйхат!CB:CB,рўйхат!$CX:$CX,$B$1130,рўйхат!$D:$D,$C1108)</f>
        <v/>
      </c>
      <c r="BT1108" s="36">
        <f>SUMIFS(рўйхат!CC:CC,рўйхат!$CX:$CX,$B$1130,рўйхат!$D:$D,$C1108)</f>
        <v/>
      </c>
      <c r="BU1108" s="35">
        <f>SUMIFS(рўйхат!CD:CD,рўйхат!$CX:$CX,$B$1130,рўйхат!$D:$D,$C1108)</f>
        <v/>
      </c>
      <c r="BV1108" s="36">
        <f>SUMIFS(рўйхат!CE:CE,рўйхат!$CX:$CX,$B$1130,рўйхат!$D:$D,$C1108)</f>
        <v/>
      </c>
      <c r="BW1108" s="35">
        <f>SUMIFS(рўйхат!CH:CH,рўйхат!$CX:$CX,$B$1130,рўйхат!$D:$D,$C1108)</f>
        <v/>
      </c>
      <c r="BX1108" s="36">
        <f>SUMIFS(рўйхат!CI:CI,рўйхат!$CX:$CX,$B$1130,рўйхат!$D:$D,$C1108)</f>
        <v/>
      </c>
      <c r="BY1108" s="35">
        <f>SUMIFS(рўйхат!CJ:CJ,рўйхат!$CX:$CX,$B$1130,рўйхат!$D:$D,$C1108)</f>
        <v/>
      </c>
      <c r="BZ1108" s="36">
        <f>SUMIFS(рўйхат!CK:CK,рўйхат!$CX:$CX,$B$1130,рўйхат!$D:$D,$C1108)</f>
        <v/>
      </c>
      <c r="CA1108" s="35">
        <f>SUMIFS(рўйхат!CL:CL,рўйхат!$CX:$CX,$B$1130,рўйхат!$D:$D,$C1108)</f>
        <v/>
      </c>
      <c r="CB1108" s="36">
        <f>SUMIFS(рўйхат!CM:CM,рўйхат!$CX:$CX,$B$1130,рўйхат!$D:$D,$C1108)</f>
        <v/>
      </c>
      <c r="CC1108" s="35">
        <f>SUMIFS(рўйхат!CN:CN,рўйхат!$CX:$CX,$B$1130,рўйхат!$D:$D,$C1108)</f>
        <v/>
      </c>
      <c r="CD1108" s="36">
        <f>SUMIFS(рўйхат!CO:CO,рўйхат!$CX:$CX,$B$1130,рўйхат!$D:$D,$C1108)</f>
        <v/>
      </c>
      <c r="CE1108" s="77">
        <f>IFERROR(BE1108/(Q1108+BE1108),0)</f>
        <v/>
      </c>
      <c r="CF1108" s="78">
        <f>IFERROR(BF1108/(R1108+BF1108),0)</f>
        <v/>
      </c>
    </row>
    <row r="1109" hidden="1" outlineLevel="1" ht="30" customFormat="1" customHeight="1" s="8">
      <c r="A1109" s="39" t="n"/>
      <c r="B1109" s="50" t="n">
        <v>45</v>
      </c>
      <c r="C1109" s="131" t="inlineStr">
        <is>
          <t>Рейтинг бахолашда ЯММТ орқали олинган ишчи ходимлар сони солиқ ҳисоботлари билан солиштирмаси</t>
        </is>
      </c>
      <c r="D1109" s="51" t="n"/>
      <c r="E1109" s="35">
        <f>SUMIFS(рўйхат!F:F,рўйхат!$CX:$CX,$B$1130,рўйхат!$D:$D,$C1109)</f>
        <v/>
      </c>
      <c r="F1109" s="36">
        <f>SUMIFS(рўйхат!G:G,рўйхат!$CX:$CX,$B$1130,рўйхат!$D:$D,$C1109)</f>
        <v/>
      </c>
      <c r="G1109" s="35">
        <f>SUMIFS(рўйхат!H:H,рўйхат!$CX:$CX,$B$1130,рўйхат!$D:$D,$C1109)</f>
        <v/>
      </c>
      <c r="H1109" s="36">
        <f>SUMIFS(рўйхат!I:I,рўйхат!$CX:$CX,$B$1130,рўйхат!$D:$D,$C1109)</f>
        <v/>
      </c>
      <c r="I1109" s="35">
        <f>SUMIFS(рўйхат!J:J,рўйхат!$CX:$CX,$B$1130,рўйхат!$D:$D,$C1109)</f>
        <v/>
      </c>
      <c r="J1109" s="36">
        <f>SUMIFS(рўйхат!K:K,рўйхат!$CX:$CX,$B$1130,рўйхат!$D:$D,$C1109)</f>
        <v/>
      </c>
      <c r="K1109" s="35">
        <f>SUMIFS(рўйхат!L:L,рўйхат!$CX:$CX,$B$1130,рўйхат!$D:$D,$C1109)</f>
        <v/>
      </c>
      <c r="L1109" s="36">
        <f>SUMIFS(рўйхат!M:M,рўйхат!$CX:$CX,$B$1130,рўйхат!$D:$D,$C1109)</f>
        <v/>
      </c>
      <c r="M1109" s="35">
        <f>SUMIFS(рўйхат!N:N,рўйхат!$CX:$CX,$B$1130,рўйхат!$D:$D,$C1109)</f>
        <v/>
      </c>
      <c r="N1109" s="36">
        <f>SUMIFS(рўйхат!O:O,рўйхат!$CX:$CX,$B$1130,рўйхат!$D:$D,$C1109)</f>
        <v/>
      </c>
      <c r="O1109" s="34">
        <f>IFERROR(M1109/E1109,0)</f>
        <v/>
      </c>
      <c r="P1109" s="34">
        <f>IFERROR(N1109/F1109,0)</f>
        <v/>
      </c>
      <c r="Q1109" s="35">
        <f>SUMIFS(рўйхат!P:P,рўйхат!$CX:$CX,$B$1130,рўйхат!$D:$D,$C1109)</f>
        <v/>
      </c>
      <c r="R1109" s="36">
        <f>SUMIFS(рўйхат!Q:Q,рўйхат!$CX:$CX,$B$1130,рўйхат!$D:$D,$C1109)</f>
        <v/>
      </c>
      <c r="S1109" s="35">
        <f>SUMIFS(рўйхат!R:R,рўйхат!$CX:$CX,$B$1130,рўйхат!$D:$D,$C1109)</f>
        <v/>
      </c>
      <c r="T1109" s="36">
        <f>SUMIFS(рўйхат!S:S,рўйхат!$CX:$CX,$B$1130,рўйхат!$D:$D,$C1109)</f>
        <v/>
      </c>
      <c r="U1109" s="35">
        <f>SUMIFS(рўйхат!T:T,рўйхат!$CX:$CX,$B$1130,рўйхат!$D:$D,$C1109)</f>
        <v/>
      </c>
      <c r="V1109" s="36">
        <f>SUMIFS(рўйхат!U:U,рўйхат!$CX:$CX,$B$1130,рўйхат!$D:$D,$C1109)</f>
        <v/>
      </c>
      <c r="W1109" s="35">
        <f>SUMIFS(рўйхат!V:V,рўйхат!$CX:$CX,$B$1130,рўйхат!$D:$D,$C1109)</f>
        <v/>
      </c>
      <c r="X1109" s="36">
        <f>SUMIFS(рўйхат!W:W,рўйхат!$CX:$CX,$B$1130,рўйхат!$D:$D,$C1109)</f>
        <v/>
      </c>
      <c r="Y1109" s="35">
        <f>SUMIFS(рўйхат!X:X,рўйхат!$CX:$CX,$B$1130,рўйхат!$D:$D,$C1109)</f>
        <v/>
      </c>
      <c r="Z1109" s="36">
        <f>SUMIFS(рўйхат!Y:Y,рўйхат!$CX:$CX,$B$1130,рўйхат!$D:$D,$C1109)</f>
        <v/>
      </c>
      <c r="AA1109" s="35">
        <f>SUMIFS(рўйхат!Z:Z,рўйхат!$CX:$CX,$B$1130,рўйхат!$D:$D,$C1109)</f>
        <v/>
      </c>
      <c r="AB1109" s="36">
        <f>SUMIFS(рўйхат!AA:AA,рўйхат!$CX:$CX,$B$1130,рўйхат!$D:$D,$C1109)</f>
        <v/>
      </c>
      <c r="AC1109" s="35">
        <f>SUMIFS(рўйхат!AB:AB,рўйхат!$CX:$CX,$B$1130,рўйхат!$D:$D,$C1109)</f>
        <v/>
      </c>
      <c r="AD1109" s="36">
        <f>SUMIFS(рўйхат!AC:AC,рўйхат!$CX:$CX,$B$1130,рўйхат!$D:$D,$C1109)</f>
        <v/>
      </c>
      <c r="AE1109" s="35">
        <f>SUMIFS(рўйхат!AD:AD,рўйхат!$CX:$CX,$B$1130,рўйхат!$D:$D,$C1109)</f>
        <v/>
      </c>
      <c r="AF1109" s="36">
        <f>SUMIFS(рўйхат!AE:AE,рўйхат!$CX:$CX,$B$1130,рўйхат!$D:$D,$C1109)</f>
        <v/>
      </c>
      <c r="AG1109" s="35">
        <f>SUMIFS(рўйхат!AH:AH,рўйхат!$CX:$CX,$B$1130,рўйхат!$D:$D,$C1109)</f>
        <v/>
      </c>
      <c r="AH1109" s="36">
        <f>SUMIFS(рўйхат!AI:AI,рўйхат!$CX:$CX,$B$1130,рўйхат!$D:$D,$C1109)</f>
        <v/>
      </c>
      <c r="AI1109" s="35">
        <f>SUMIFS(рўйхат!AJ:AJ,рўйхат!$CX:$CX,$B$1130,рўйхат!$D:$D,$C1109)</f>
        <v/>
      </c>
      <c r="AJ1109" s="36">
        <f>SUMIFS(рўйхат!AK:AK,рўйхат!$CX:$CX,$B$1130,рўйхат!$D:$D,$C1109)</f>
        <v/>
      </c>
      <c r="AK1109" s="35">
        <f>SUMIFS(рўйхат!AL:AL,рўйхат!$CX:$CX,$B$1130,рўйхат!$D:$D,$C1109)</f>
        <v/>
      </c>
      <c r="AL1109" s="36">
        <f>SUMIFS(рўйхат!AM:AM,рўйхат!$CX:$CX,$B$1130,рўйхат!$D:$D,$C1109)</f>
        <v/>
      </c>
      <c r="AM1109" s="77">
        <f>IFERROR(Q1109/E1109,0)</f>
        <v/>
      </c>
      <c r="AN1109" s="77">
        <f>IFERROR(R1109/F1109,0)</f>
        <v/>
      </c>
      <c r="AO1109" s="35">
        <f>SUMIFS(рўйхат!AX:AX,рўйхат!$CX:$CX,$B$1130,рўйхат!$D:$D,$C1109)</f>
        <v/>
      </c>
      <c r="AP1109" s="36">
        <f>SUMIFS(рўйхат!AY:AY,рўйхат!$CX:$CX,$B$1130,рўйхат!$D:$D,$C1109)</f>
        <v/>
      </c>
      <c r="AQ1109" s="35">
        <f>SUMIFS(рўйхат!AZ:AZ,рўйхат!$CX:$CX,$B$1130,рўйхат!$D:$D,$C1109)</f>
        <v/>
      </c>
      <c r="AR1109" s="36">
        <f>SUMIFS(рўйхат!BA:BA,рўйхат!$CX:$CX,$B$1130,рўйхат!$D:$D,$C1109)</f>
        <v/>
      </c>
      <c r="AS1109" s="35">
        <f>SUMIFS(рўйхат!BB:BB,рўйхат!$CX:$CX,$B$1130,рўйхат!$D:$D,$C1109)</f>
        <v/>
      </c>
      <c r="AT1109" s="36">
        <f>SUMIFS(рўйхат!BC:BC,рўйхат!$CX:$CX,$B$1130,рўйхат!$D:$D,$C1109)</f>
        <v/>
      </c>
      <c r="AU1109" s="35">
        <f>SUMIFS(рўйхат!BD:BD,рўйхат!$CX:$CX,$B$1130,рўйхат!$D:$D,$C1109)</f>
        <v/>
      </c>
      <c r="AV1109" s="36">
        <f>SUMIFS(рўйхат!BE:BE,рўйхат!$CX:$CX,$B$1130,рўйхат!$D:$D,$C1109)</f>
        <v/>
      </c>
      <c r="AW1109" s="35">
        <f>SUMIFS(рўйхат!BF:BF,рўйхат!$CX:$CX,$B$1130,рўйхат!$D:$D,$C1109)</f>
        <v/>
      </c>
      <c r="AX1109" s="36">
        <f>SUMIFS(рўйхат!BG:BG,рўйхат!$CX:$CX,$B$1130,рўйхат!$D:$D,$C1109)</f>
        <v/>
      </c>
      <c r="AY1109" s="35">
        <f>SUMIFS(рўйхат!BH:BH,рўйхат!$CX:$CX,$B$1130,рўйхат!$D:$D,$C1109)</f>
        <v/>
      </c>
      <c r="AZ1109" s="36">
        <f>SUMIFS(рўйхат!BI:BI,рўйхат!$CX:$CX,$B$1130,рўйхат!$D:$D,$C1109)</f>
        <v/>
      </c>
      <c r="BA1109" s="35">
        <f>SUMIFS(рўйхат!BJ:BJ,рўйхат!$CX:$CX,$B$1130,рўйхат!$D:$D,$C1109)</f>
        <v/>
      </c>
      <c r="BB1109" s="36">
        <f>SUMIFS(рўйхат!BK:BK,рўйхат!$CX:$CX,$B$1130,рўйхат!$D:$D,$C1109)</f>
        <v/>
      </c>
      <c r="BC1109" s="77">
        <f>IFERROR(AO1109/E1109,0)</f>
        <v/>
      </c>
      <c r="BD1109" s="77">
        <f>IFERROR(AP1109/F1109,0)</f>
        <v/>
      </c>
      <c r="BE1109" s="35">
        <f>SUMIFS(рўйхат!BL:BL,рўйхат!$CX:$CX,$B$1130,рўйхат!$D:$D,$C1109)</f>
        <v/>
      </c>
      <c r="BF1109" s="36">
        <f>SUMIFS(рўйхат!BM:BM,рўйхат!$CX:$CX,$B$1130,рўйхат!$D:$D,$C1109)</f>
        <v/>
      </c>
      <c r="BG1109" s="35">
        <f>SUMIFS(рўйхат!BN:BN,рўйхат!$CX:$CX,$B$1130,рўйхат!$D:$D,$C1109)</f>
        <v/>
      </c>
      <c r="BH1109" s="36">
        <f>SUMIFS(рўйхат!BO:BO,рўйхат!$CX:$CX,$B$1130,рўйхат!$D:$D,$C1109)</f>
        <v/>
      </c>
      <c r="BI1109" s="35">
        <f>SUMIFS(рўйхат!BP:BP,рўйхат!$CX:$CX,$B$1130,рўйхат!$D:$D,$C1109)</f>
        <v/>
      </c>
      <c r="BJ1109" s="36">
        <f>SUMIFS(рўйхат!BQ:BQ,рўйхат!$CX:$CX,$B$1130,рўйхат!$D:$D,$C1109)</f>
        <v/>
      </c>
      <c r="BK1109" s="35">
        <f>SUMIFS(рўйхат!BR:BR,рўйхат!$CX:$CX,$B$1130,рўйхат!$D:$D,$C1109)</f>
        <v/>
      </c>
      <c r="BL1109" s="36">
        <f>SUMIFS(рўйхат!BS:BS,рўйхат!$CX:$CX,$B$1130,рўйхат!$D:$D,$C1109)</f>
        <v/>
      </c>
      <c r="BM1109" s="35">
        <f>SUMIFS(рўйхат!BT:BT,рўйхат!$CX:$CX,$B$1130,рўйхат!$D:$D,$C1109)</f>
        <v/>
      </c>
      <c r="BN1109" s="36">
        <f>SUMIFS(рўйхат!BU:BU,рўйхат!$CX:$CX,$B$1130,рўйхат!$D:$D,$C1109)</f>
        <v/>
      </c>
      <c r="BO1109" s="35">
        <f>SUMIFS(рўйхат!BX:BX,рўйхат!$CX:$CX,$B$1130,рўйхат!$D:$D,$C1109)</f>
        <v/>
      </c>
      <c r="BP1109" s="36">
        <f>SUMIFS(рўйхат!BY:BY,рўйхат!$CX:$CX,$B$1130,рўйхат!$D:$D,$C1109)</f>
        <v/>
      </c>
      <c r="BQ1109" s="35">
        <f>SUMIFS(рўйхат!BZ:BZ,рўйхат!$CX:$CX,$B$1130,рўйхат!$D:$D,$C1109)</f>
        <v/>
      </c>
      <c r="BR1109" s="36">
        <f>SUMIFS(рўйхат!CA:CA,рўйхат!$CX:$CX,$B$1130,рўйхат!$D:$D,$C1109)</f>
        <v/>
      </c>
      <c r="BS1109" s="35">
        <f>SUMIFS(рўйхат!CB:CB,рўйхат!$CX:$CX,$B$1130,рўйхат!$D:$D,$C1109)</f>
        <v/>
      </c>
      <c r="BT1109" s="36">
        <f>SUMIFS(рўйхат!CC:CC,рўйхат!$CX:$CX,$B$1130,рўйхат!$D:$D,$C1109)</f>
        <v/>
      </c>
      <c r="BU1109" s="35">
        <f>SUMIFS(рўйхат!CD:CD,рўйхат!$CX:$CX,$B$1130,рўйхат!$D:$D,$C1109)</f>
        <v/>
      </c>
      <c r="BV1109" s="36">
        <f>SUMIFS(рўйхат!CE:CE,рўйхат!$CX:$CX,$B$1130,рўйхат!$D:$D,$C1109)</f>
        <v/>
      </c>
      <c r="BW1109" s="35">
        <f>SUMIFS(рўйхат!CH:CH,рўйхат!$CX:$CX,$B$1130,рўйхат!$D:$D,$C1109)</f>
        <v/>
      </c>
      <c r="BX1109" s="36">
        <f>SUMIFS(рўйхат!CI:CI,рўйхат!$CX:$CX,$B$1130,рўйхат!$D:$D,$C1109)</f>
        <v/>
      </c>
      <c r="BY1109" s="35">
        <f>SUMIFS(рўйхат!CJ:CJ,рўйхат!$CX:$CX,$B$1130,рўйхат!$D:$D,$C1109)</f>
        <v/>
      </c>
      <c r="BZ1109" s="36">
        <f>SUMIFS(рўйхат!CK:CK,рўйхат!$CX:$CX,$B$1130,рўйхат!$D:$D,$C1109)</f>
        <v/>
      </c>
      <c r="CA1109" s="35">
        <f>SUMIFS(рўйхат!CL:CL,рўйхат!$CX:$CX,$B$1130,рўйхат!$D:$D,$C1109)</f>
        <v/>
      </c>
      <c r="CB1109" s="36">
        <f>SUMIFS(рўйхат!CM:CM,рўйхат!$CX:$CX,$B$1130,рўйхат!$D:$D,$C1109)</f>
        <v/>
      </c>
      <c r="CC1109" s="35">
        <f>SUMIFS(рўйхат!CN:CN,рўйхат!$CX:$CX,$B$1130,рўйхат!$D:$D,$C1109)</f>
        <v/>
      </c>
      <c r="CD1109" s="36">
        <f>SUMIFS(рўйхат!CO:CO,рўйхат!$CX:$CX,$B$1130,рўйхат!$D:$D,$C1109)</f>
        <v/>
      </c>
      <c r="CE1109" s="77">
        <f>IFERROR(BE1109/(Q1109+BE1109),0)</f>
        <v/>
      </c>
      <c r="CF1109" s="78">
        <f>IFERROR(BF1109/(R1109+BF1109),0)</f>
        <v/>
      </c>
    </row>
    <row r="1110" hidden="1" outlineLevel="1" ht="30" customFormat="1" customHeight="1" s="8">
      <c r="A1110" s="39" t="n"/>
      <c r="B1110" s="50" t="n">
        <v>46</v>
      </c>
      <c r="C1110" s="131" t="inlineStr">
        <is>
          <t>Солиқ ҳисоботларида энг кўп ҳисобланган иш ҳақи тўғрисида</t>
        </is>
      </c>
      <c r="D1110" s="51" t="n"/>
      <c r="E1110" s="35">
        <f>SUMIFS(рўйхат!F:F,рўйхат!$CX:$CX,$B$1130,рўйхат!$D:$D,$C1110)</f>
        <v/>
      </c>
      <c r="F1110" s="36">
        <f>SUMIFS(рўйхат!G:G,рўйхат!$CX:$CX,$B$1130,рўйхат!$D:$D,$C1110)</f>
        <v/>
      </c>
      <c r="G1110" s="35">
        <f>SUMIFS(рўйхат!H:H,рўйхат!$CX:$CX,$B$1130,рўйхат!$D:$D,$C1110)</f>
        <v/>
      </c>
      <c r="H1110" s="36">
        <f>SUMIFS(рўйхат!I:I,рўйхат!$CX:$CX,$B$1130,рўйхат!$D:$D,$C1110)</f>
        <v/>
      </c>
      <c r="I1110" s="35">
        <f>SUMIFS(рўйхат!J:J,рўйхат!$CX:$CX,$B$1130,рўйхат!$D:$D,$C1110)</f>
        <v/>
      </c>
      <c r="J1110" s="36">
        <f>SUMIFS(рўйхат!K:K,рўйхат!$CX:$CX,$B$1130,рўйхат!$D:$D,$C1110)</f>
        <v/>
      </c>
      <c r="K1110" s="35">
        <f>SUMIFS(рўйхат!L:L,рўйхат!$CX:$CX,$B$1130,рўйхат!$D:$D,$C1110)</f>
        <v/>
      </c>
      <c r="L1110" s="36">
        <f>SUMIFS(рўйхат!M:M,рўйхат!$CX:$CX,$B$1130,рўйхат!$D:$D,$C1110)</f>
        <v/>
      </c>
      <c r="M1110" s="35">
        <f>SUMIFS(рўйхат!N:N,рўйхат!$CX:$CX,$B$1130,рўйхат!$D:$D,$C1110)</f>
        <v/>
      </c>
      <c r="N1110" s="36">
        <f>SUMIFS(рўйхат!O:O,рўйхат!$CX:$CX,$B$1130,рўйхат!$D:$D,$C1110)</f>
        <v/>
      </c>
      <c r="O1110" s="34">
        <f>IFERROR(M1110/E1110,0)</f>
        <v/>
      </c>
      <c r="P1110" s="34">
        <f>IFERROR(N1110/F1110,0)</f>
        <v/>
      </c>
      <c r="Q1110" s="35">
        <f>SUMIFS(рўйхат!P:P,рўйхат!$CX:$CX,$B$1130,рўйхат!$D:$D,$C1110)</f>
        <v/>
      </c>
      <c r="R1110" s="36">
        <f>SUMIFS(рўйхат!Q:Q,рўйхат!$CX:$CX,$B$1130,рўйхат!$D:$D,$C1110)</f>
        <v/>
      </c>
      <c r="S1110" s="35">
        <f>SUMIFS(рўйхат!R:R,рўйхат!$CX:$CX,$B$1130,рўйхат!$D:$D,$C1110)</f>
        <v/>
      </c>
      <c r="T1110" s="36">
        <f>SUMIFS(рўйхат!S:S,рўйхат!$CX:$CX,$B$1130,рўйхат!$D:$D,$C1110)</f>
        <v/>
      </c>
      <c r="U1110" s="35">
        <f>SUMIFS(рўйхат!T:T,рўйхат!$CX:$CX,$B$1130,рўйхат!$D:$D,$C1110)</f>
        <v/>
      </c>
      <c r="V1110" s="36">
        <f>SUMIFS(рўйхат!U:U,рўйхат!$CX:$CX,$B$1130,рўйхат!$D:$D,$C1110)</f>
        <v/>
      </c>
      <c r="W1110" s="35">
        <f>SUMIFS(рўйхат!V:V,рўйхат!$CX:$CX,$B$1130,рўйхат!$D:$D,$C1110)</f>
        <v/>
      </c>
      <c r="X1110" s="36">
        <f>SUMIFS(рўйхат!W:W,рўйхат!$CX:$CX,$B$1130,рўйхат!$D:$D,$C1110)</f>
        <v/>
      </c>
      <c r="Y1110" s="35">
        <f>SUMIFS(рўйхат!X:X,рўйхат!$CX:$CX,$B$1130,рўйхат!$D:$D,$C1110)</f>
        <v/>
      </c>
      <c r="Z1110" s="36">
        <f>SUMIFS(рўйхат!Y:Y,рўйхат!$CX:$CX,$B$1130,рўйхат!$D:$D,$C1110)</f>
        <v/>
      </c>
      <c r="AA1110" s="35">
        <f>SUMIFS(рўйхат!Z:Z,рўйхат!$CX:$CX,$B$1130,рўйхат!$D:$D,$C1110)</f>
        <v/>
      </c>
      <c r="AB1110" s="36">
        <f>SUMIFS(рўйхат!AA:AA,рўйхат!$CX:$CX,$B$1130,рўйхат!$D:$D,$C1110)</f>
        <v/>
      </c>
      <c r="AC1110" s="35">
        <f>SUMIFS(рўйхат!AB:AB,рўйхат!$CX:$CX,$B$1130,рўйхат!$D:$D,$C1110)</f>
        <v/>
      </c>
      <c r="AD1110" s="36">
        <f>SUMIFS(рўйхат!AC:AC,рўйхат!$CX:$CX,$B$1130,рўйхат!$D:$D,$C1110)</f>
        <v/>
      </c>
      <c r="AE1110" s="35">
        <f>SUMIFS(рўйхат!AD:AD,рўйхат!$CX:$CX,$B$1130,рўйхат!$D:$D,$C1110)</f>
        <v/>
      </c>
      <c r="AF1110" s="36">
        <f>SUMIFS(рўйхат!AE:AE,рўйхат!$CX:$CX,$B$1130,рўйхат!$D:$D,$C1110)</f>
        <v/>
      </c>
      <c r="AG1110" s="35">
        <f>SUMIFS(рўйхат!AH:AH,рўйхат!$CX:$CX,$B$1130,рўйхат!$D:$D,$C1110)</f>
        <v/>
      </c>
      <c r="AH1110" s="36">
        <f>SUMIFS(рўйхат!AI:AI,рўйхат!$CX:$CX,$B$1130,рўйхат!$D:$D,$C1110)</f>
        <v/>
      </c>
      <c r="AI1110" s="35">
        <f>SUMIFS(рўйхат!AJ:AJ,рўйхат!$CX:$CX,$B$1130,рўйхат!$D:$D,$C1110)</f>
        <v/>
      </c>
      <c r="AJ1110" s="36">
        <f>SUMIFS(рўйхат!AK:AK,рўйхат!$CX:$CX,$B$1130,рўйхат!$D:$D,$C1110)</f>
        <v/>
      </c>
      <c r="AK1110" s="35">
        <f>SUMIFS(рўйхат!AL:AL,рўйхат!$CX:$CX,$B$1130,рўйхат!$D:$D,$C1110)</f>
        <v/>
      </c>
      <c r="AL1110" s="36">
        <f>SUMIFS(рўйхат!AM:AM,рўйхат!$CX:$CX,$B$1130,рўйхат!$D:$D,$C1110)</f>
        <v/>
      </c>
      <c r="AM1110" s="77">
        <f>IFERROR(Q1110/E1110,0)</f>
        <v/>
      </c>
      <c r="AN1110" s="77">
        <f>IFERROR(R1110/F1110,0)</f>
        <v/>
      </c>
      <c r="AO1110" s="35">
        <f>SUMIFS(рўйхат!AX:AX,рўйхат!$CX:$CX,$B$1130,рўйхат!$D:$D,$C1110)</f>
        <v/>
      </c>
      <c r="AP1110" s="36">
        <f>SUMIFS(рўйхат!AY:AY,рўйхат!$CX:$CX,$B$1130,рўйхат!$D:$D,$C1110)</f>
        <v/>
      </c>
      <c r="AQ1110" s="35">
        <f>SUMIFS(рўйхат!AZ:AZ,рўйхат!$CX:$CX,$B$1130,рўйхат!$D:$D,$C1110)</f>
        <v/>
      </c>
      <c r="AR1110" s="36">
        <f>SUMIFS(рўйхат!BA:BA,рўйхат!$CX:$CX,$B$1130,рўйхат!$D:$D,$C1110)</f>
        <v/>
      </c>
      <c r="AS1110" s="35">
        <f>SUMIFS(рўйхат!BB:BB,рўйхат!$CX:$CX,$B$1130,рўйхат!$D:$D,$C1110)</f>
        <v/>
      </c>
      <c r="AT1110" s="36">
        <f>SUMIFS(рўйхат!BC:BC,рўйхат!$CX:$CX,$B$1130,рўйхат!$D:$D,$C1110)</f>
        <v/>
      </c>
      <c r="AU1110" s="35">
        <f>SUMIFS(рўйхат!BD:BD,рўйхат!$CX:$CX,$B$1130,рўйхат!$D:$D,$C1110)</f>
        <v/>
      </c>
      <c r="AV1110" s="36">
        <f>SUMIFS(рўйхат!BE:BE,рўйхат!$CX:$CX,$B$1130,рўйхат!$D:$D,$C1110)</f>
        <v/>
      </c>
      <c r="AW1110" s="35">
        <f>SUMIFS(рўйхат!BF:BF,рўйхат!$CX:$CX,$B$1130,рўйхат!$D:$D,$C1110)</f>
        <v/>
      </c>
      <c r="AX1110" s="36">
        <f>SUMIFS(рўйхат!BG:BG,рўйхат!$CX:$CX,$B$1130,рўйхат!$D:$D,$C1110)</f>
        <v/>
      </c>
      <c r="AY1110" s="35">
        <f>SUMIFS(рўйхат!BH:BH,рўйхат!$CX:$CX,$B$1130,рўйхат!$D:$D,$C1110)</f>
        <v/>
      </c>
      <c r="AZ1110" s="36">
        <f>SUMIFS(рўйхат!BI:BI,рўйхат!$CX:$CX,$B$1130,рўйхат!$D:$D,$C1110)</f>
        <v/>
      </c>
      <c r="BA1110" s="35">
        <f>SUMIFS(рўйхат!BJ:BJ,рўйхат!$CX:$CX,$B$1130,рўйхат!$D:$D,$C1110)</f>
        <v/>
      </c>
      <c r="BB1110" s="36">
        <f>SUMIFS(рўйхат!BK:BK,рўйхат!$CX:$CX,$B$1130,рўйхат!$D:$D,$C1110)</f>
        <v/>
      </c>
      <c r="BC1110" s="77">
        <f>IFERROR(AO1110/E1110,0)</f>
        <v/>
      </c>
      <c r="BD1110" s="77">
        <f>IFERROR(AP1110/F1110,0)</f>
        <v/>
      </c>
      <c r="BE1110" s="35">
        <f>SUMIFS(рўйхат!BL:BL,рўйхат!$CX:$CX,$B$1130,рўйхат!$D:$D,$C1110)</f>
        <v/>
      </c>
      <c r="BF1110" s="36">
        <f>SUMIFS(рўйхат!BM:BM,рўйхат!$CX:$CX,$B$1130,рўйхат!$D:$D,$C1110)</f>
        <v/>
      </c>
      <c r="BG1110" s="35">
        <f>SUMIFS(рўйхат!BN:BN,рўйхат!$CX:$CX,$B$1130,рўйхат!$D:$D,$C1110)</f>
        <v/>
      </c>
      <c r="BH1110" s="36">
        <f>SUMIFS(рўйхат!BO:BO,рўйхат!$CX:$CX,$B$1130,рўйхат!$D:$D,$C1110)</f>
        <v/>
      </c>
      <c r="BI1110" s="35">
        <f>SUMIFS(рўйхат!BP:BP,рўйхат!$CX:$CX,$B$1130,рўйхат!$D:$D,$C1110)</f>
        <v/>
      </c>
      <c r="BJ1110" s="36">
        <f>SUMIFS(рўйхат!BQ:BQ,рўйхат!$CX:$CX,$B$1130,рўйхат!$D:$D,$C1110)</f>
        <v/>
      </c>
      <c r="BK1110" s="35">
        <f>SUMIFS(рўйхат!BR:BR,рўйхат!$CX:$CX,$B$1130,рўйхат!$D:$D,$C1110)</f>
        <v/>
      </c>
      <c r="BL1110" s="36">
        <f>SUMIFS(рўйхат!BS:BS,рўйхат!$CX:$CX,$B$1130,рўйхат!$D:$D,$C1110)</f>
        <v/>
      </c>
      <c r="BM1110" s="35">
        <f>SUMIFS(рўйхат!BT:BT,рўйхат!$CX:$CX,$B$1130,рўйхат!$D:$D,$C1110)</f>
        <v/>
      </c>
      <c r="BN1110" s="36">
        <f>SUMIFS(рўйхат!BU:BU,рўйхат!$CX:$CX,$B$1130,рўйхат!$D:$D,$C1110)</f>
        <v/>
      </c>
      <c r="BO1110" s="35">
        <f>SUMIFS(рўйхат!BX:BX,рўйхат!$CX:$CX,$B$1130,рўйхат!$D:$D,$C1110)</f>
        <v/>
      </c>
      <c r="BP1110" s="36">
        <f>SUMIFS(рўйхат!BY:BY,рўйхат!$CX:$CX,$B$1130,рўйхат!$D:$D,$C1110)</f>
        <v/>
      </c>
      <c r="BQ1110" s="35">
        <f>SUMIFS(рўйхат!BZ:BZ,рўйхат!$CX:$CX,$B$1130,рўйхат!$D:$D,$C1110)</f>
        <v/>
      </c>
      <c r="BR1110" s="36">
        <f>SUMIFS(рўйхат!CA:CA,рўйхат!$CX:$CX,$B$1130,рўйхат!$D:$D,$C1110)</f>
        <v/>
      </c>
      <c r="BS1110" s="35">
        <f>SUMIFS(рўйхат!CB:CB,рўйхат!$CX:$CX,$B$1130,рўйхат!$D:$D,$C1110)</f>
        <v/>
      </c>
      <c r="BT1110" s="36">
        <f>SUMIFS(рўйхат!CC:CC,рўйхат!$CX:$CX,$B$1130,рўйхат!$D:$D,$C1110)</f>
        <v/>
      </c>
      <c r="BU1110" s="35">
        <f>SUMIFS(рўйхат!CD:CD,рўйхат!$CX:$CX,$B$1130,рўйхат!$D:$D,$C1110)</f>
        <v/>
      </c>
      <c r="BV1110" s="36">
        <f>SUMIFS(рўйхат!CE:CE,рўйхат!$CX:$CX,$B$1130,рўйхат!$D:$D,$C1110)</f>
        <v/>
      </c>
      <c r="BW1110" s="35">
        <f>SUMIFS(рўйхат!CH:CH,рўйхат!$CX:$CX,$B$1130,рўйхат!$D:$D,$C1110)</f>
        <v/>
      </c>
      <c r="BX1110" s="36">
        <f>SUMIFS(рўйхат!CI:CI,рўйхат!$CX:$CX,$B$1130,рўйхат!$D:$D,$C1110)</f>
        <v/>
      </c>
      <c r="BY1110" s="35">
        <f>SUMIFS(рўйхат!CJ:CJ,рўйхат!$CX:$CX,$B$1130,рўйхат!$D:$D,$C1110)</f>
        <v/>
      </c>
      <c r="BZ1110" s="36">
        <f>SUMIFS(рўйхат!CK:CK,рўйхат!$CX:$CX,$B$1130,рўйхат!$D:$D,$C1110)</f>
        <v/>
      </c>
      <c r="CA1110" s="35">
        <f>SUMIFS(рўйхат!CL:CL,рўйхат!$CX:$CX,$B$1130,рўйхат!$D:$D,$C1110)</f>
        <v/>
      </c>
      <c r="CB1110" s="36">
        <f>SUMIFS(рўйхат!CM:CM,рўйхат!$CX:$CX,$B$1130,рўйхат!$D:$D,$C1110)</f>
        <v/>
      </c>
      <c r="CC1110" s="35">
        <f>SUMIFS(рўйхат!CN:CN,рўйхат!$CX:$CX,$B$1130,рўйхат!$D:$D,$C1110)</f>
        <v/>
      </c>
      <c r="CD1110" s="36">
        <f>SUMIFS(рўйхат!CO:CO,рўйхат!$CX:$CX,$B$1130,рўйхат!$D:$D,$C1110)</f>
        <v/>
      </c>
      <c r="CE1110" s="77">
        <f>IFERROR(BE1110/(Q1110+BE1110),0)</f>
        <v/>
      </c>
      <c r="CF1110" s="78">
        <f>IFERROR(BF1110/(R1110+BF1110),0)</f>
        <v/>
      </c>
    </row>
    <row r="1111" hidden="1" outlineLevel="1" ht="30" customFormat="1" customHeight="1" s="8">
      <c r="A1111" s="39" t="n"/>
      <c r="B1111" s="50" t="n">
        <v>47</v>
      </c>
      <c r="C1111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111" s="51" t="n"/>
      <c r="E1111" s="35">
        <f>SUMIFS(рўйхат!F:F,рўйхат!$CX:$CX,$B$1130,рўйхат!$D:$D,$C1111)</f>
        <v/>
      </c>
      <c r="F1111" s="36">
        <f>SUMIFS(рўйхат!G:G,рўйхат!$CX:$CX,$B$1130,рўйхат!$D:$D,$C1111)</f>
        <v/>
      </c>
      <c r="G1111" s="35">
        <f>SUMIFS(рўйхат!H:H,рўйхат!$CX:$CX,$B$1130,рўйхат!$D:$D,$C1111)</f>
        <v/>
      </c>
      <c r="H1111" s="36">
        <f>SUMIFS(рўйхат!I:I,рўйхат!$CX:$CX,$B$1130,рўйхат!$D:$D,$C1111)</f>
        <v/>
      </c>
      <c r="I1111" s="35">
        <f>SUMIFS(рўйхат!J:J,рўйхат!$CX:$CX,$B$1130,рўйхат!$D:$D,$C1111)</f>
        <v/>
      </c>
      <c r="J1111" s="36">
        <f>SUMIFS(рўйхат!K:K,рўйхат!$CX:$CX,$B$1130,рўйхат!$D:$D,$C1111)</f>
        <v/>
      </c>
      <c r="K1111" s="35">
        <f>SUMIFS(рўйхат!L:L,рўйхат!$CX:$CX,$B$1130,рўйхат!$D:$D,$C1111)</f>
        <v/>
      </c>
      <c r="L1111" s="36">
        <f>SUMIFS(рўйхат!M:M,рўйхат!$CX:$CX,$B$1130,рўйхат!$D:$D,$C1111)</f>
        <v/>
      </c>
      <c r="M1111" s="35">
        <f>SUMIFS(рўйхат!N:N,рўйхат!$CX:$CX,$B$1130,рўйхат!$D:$D,$C1111)</f>
        <v/>
      </c>
      <c r="N1111" s="36">
        <f>SUMIFS(рўйхат!O:O,рўйхат!$CX:$CX,$B$1130,рўйхат!$D:$D,$C1111)</f>
        <v/>
      </c>
      <c r="O1111" s="34">
        <f>IFERROR(M1111/E1111,0)</f>
        <v/>
      </c>
      <c r="P1111" s="34">
        <f>IFERROR(N1111/F1111,0)</f>
        <v/>
      </c>
      <c r="Q1111" s="35">
        <f>SUMIFS(рўйхат!P:P,рўйхат!$CX:$CX,$B$1130,рўйхат!$D:$D,$C1111)</f>
        <v/>
      </c>
      <c r="R1111" s="36">
        <f>SUMIFS(рўйхат!Q:Q,рўйхат!$CX:$CX,$B$1130,рўйхат!$D:$D,$C1111)</f>
        <v/>
      </c>
      <c r="S1111" s="35">
        <f>SUMIFS(рўйхат!R:R,рўйхат!$CX:$CX,$B$1130,рўйхат!$D:$D,$C1111)</f>
        <v/>
      </c>
      <c r="T1111" s="36">
        <f>SUMIFS(рўйхат!S:S,рўйхат!$CX:$CX,$B$1130,рўйхат!$D:$D,$C1111)</f>
        <v/>
      </c>
      <c r="U1111" s="35">
        <f>SUMIFS(рўйхат!T:T,рўйхат!$CX:$CX,$B$1130,рўйхат!$D:$D,$C1111)</f>
        <v/>
      </c>
      <c r="V1111" s="36">
        <f>SUMIFS(рўйхат!U:U,рўйхат!$CX:$CX,$B$1130,рўйхат!$D:$D,$C1111)</f>
        <v/>
      </c>
      <c r="W1111" s="35">
        <f>SUMIFS(рўйхат!V:V,рўйхат!$CX:$CX,$B$1130,рўйхат!$D:$D,$C1111)</f>
        <v/>
      </c>
      <c r="X1111" s="36">
        <f>SUMIFS(рўйхат!W:W,рўйхат!$CX:$CX,$B$1130,рўйхат!$D:$D,$C1111)</f>
        <v/>
      </c>
      <c r="Y1111" s="35">
        <f>SUMIFS(рўйхат!X:X,рўйхат!$CX:$CX,$B$1130,рўйхат!$D:$D,$C1111)</f>
        <v/>
      </c>
      <c r="Z1111" s="36">
        <f>SUMIFS(рўйхат!Y:Y,рўйхат!$CX:$CX,$B$1130,рўйхат!$D:$D,$C1111)</f>
        <v/>
      </c>
      <c r="AA1111" s="35">
        <f>SUMIFS(рўйхат!Z:Z,рўйхат!$CX:$CX,$B$1130,рўйхат!$D:$D,$C1111)</f>
        <v/>
      </c>
      <c r="AB1111" s="36">
        <f>SUMIFS(рўйхат!AA:AA,рўйхат!$CX:$CX,$B$1130,рўйхат!$D:$D,$C1111)</f>
        <v/>
      </c>
      <c r="AC1111" s="35">
        <f>SUMIFS(рўйхат!AB:AB,рўйхат!$CX:$CX,$B$1130,рўйхат!$D:$D,$C1111)</f>
        <v/>
      </c>
      <c r="AD1111" s="36">
        <f>SUMIFS(рўйхат!AC:AC,рўйхат!$CX:$CX,$B$1130,рўйхат!$D:$D,$C1111)</f>
        <v/>
      </c>
      <c r="AE1111" s="35">
        <f>SUMIFS(рўйхат!AD:AD,рўйхат!$CX:$CX,$B$1130,рўйхат!$D:$D,$C1111)</f>
        <v/>
      </c>
      <c r="AF1111" s="36">
        <f>SUMIFS(рўйхат!AE:AE,рўйхат!$CX:$CX,$B$1130,рўйхат!$D:$D,$C1111)</f>
        <v/>
      </c>
      <c r="AG1111" s="35">
        <f>SUMIFS(рўйхат!AH:AH,рўйхат!$CX:$CX,$B$1130,рўйхат!$D:$D,$C1111)</f>
        <v/>
      </c>
      <c r="AH1111" s="36">
        <f>SUMIFS(рўйхат!AI:AI,рўйхат!$CX:$CX,$B$1130,рўйхат!$D:$D,$C1111)</f>
        <v/>
      </c>
      <c r="AI1111" s="35">
        <f>SUMIFS(рўйхат!AJ:AJ,рўйхат!$CX:$CX,$B$1130,рўйхат!$D:$D,$C1111)</f>
        <v/>
      </c>
      <c r="AJ1111" s="36">
        <f>SUMIFS(рўйхат!AK:AK,рўйхат!$CX:$CX,$B$1130,рўйхат!$D:$D,$C1111)</f>
        <v/>
      </c>
      <c r="AK1111" s="35">
        <f>SUMIFS(рўйхат!AL:AL,рўйхат!$CX:$CX,$B$1130,рўйхат!$D:$D,$C1111)</f>
        <v/>
      </c>
      <c r="AL1111" s="36">
        <f>SUMIFS(рўйхат!AM:AM,рўйхат!$CX:$CX,$B$1130,рўйхат!$D:$D,$C1111)</f>
        <v/>
      </c>
      <c r="AM1111" s="77">
        <f>IFERROR(Q1111/E1111,0)</f>
        <v/>
      </c>
      <c r="AN1111" s="77">
        <f>IFERROR(R1111/F1111,0)</f>
        <v/>
      </c>
      <c r="AO1111" s="35">
        <f>SUMIFS(рўйхат!AX:AX,рўйхат!$CX:$CX,$B$1130,рўйхат!$D:$D,$C1111)</f>
        <v/>
      </c>
      <c r="AP1111" s="36">
        <f>SUMIFS(рўйхат!AY:AY,рўйхат!$CX:$CX,$B$1130,рўйхат!$D:$D,$C1111)</f>
        <v/>
      </c>
      <c r="AQ1111" s="35">
        <f>SUMIFS(рўйхат!AZ:AZ,рўйхат!$CX:$CX,$B$1130,рўйхат!$D:$D,$C1111)</f>
        <v/>
      </c>
      <c r="AR1111" s="36">
        <f>SUMIFS(рўйхат!BA:BA,рўйхат!$CX:$CX,$B$1130,рўйхат!$D:$D,$C1111)</f>
        <v/>
      </c>
      <c r="AS1111" s="35">
        <f>SUMIFS(рўйхат!BB:BB,рўйхат!$CX:$CX,$B$1130,рўйхат!$D:$D,$C1111)</f>
        <v/>
      </c>
      <c r="AT1111" s="36">
        <f>SUMIFS(рўйхат!BC:BC,рўйхат!$CX:$CX,$B$1130,рўйхат!$D:$D,$C1111)</f>
        <v/>
      </c>
      <c r="AU1111" s="35">
        <f>SUMIFS(рўйхат!BD:BD,рўйхат!$CX:$CX,$B$1130,рўйхат!$D:$D,$C1111)</f>
        <v/>
      </c>
      <c r="AV1111" s="36">
        <f>SUMIFS(рўйхат!BE:BE,рўйхат!$CX:$CX,$B$1130,рўйхат!$D:$D,$C1111)</f>
        <v/>
      </c>
      <c r="AW1111" s="35">
        <f>SUMIFS(рўйхат!BF:BF,рўйхат!$CX:$CX,$B$1130,рўйхат!$D:$D,$C1111)</f>
        <v/>
      </c>
      <c r="AX1111" s="36">
        <f>SUMIFS(рўйхат!BG:BG,рўйхат!$CX:$CX,$B$1130,рўйхат!$D:$D,$C1111)</f>
        <v/>
      </c>
      <c r="AY1111" s="35">
        <f>SUMIFS(рўйхат!BH:BH,рўйхат!$CX:$CX,$B$1130,рўйхат!$D:$D,$C1111)</f>
        <v/>
      </c>
      <c r="AZ1111" s="36">
        <f>SUMIFS(рўйхат!BI:BI,рўйхат!$CX:$CX,$B$1130,рўйхат!$D:$D,$C1111)</f>
        <v/>
      </c>
      <c r="BA1111" s="35">
        <f>SUMIFS(рўйхат!BJ:BJ,рўйхат!$CX:$CX,$B$1130,рўйхат!$D:$D,$C1111)</f>
        <v/>
      </c>
      <c r="BB1111" s="36">
        <f>SUMIFS(рўйхат!BK:BK,рўйхат!$CX:$CX,$B$1130,рўйхат!$D:$D,$C1111)</f>
        <v/>
      </c>
      <c r="BC1111" s="77">
        <f>IFERROR(AO1111/E1111,0)</f>
        <v/>
      </c>
      <c r="BD1111" s="77">
        <f>IFERROR(AP1111/F1111,0)</f>
        <v/>
      </c>
      <c r="BE1111" s="35">
        <f>SUMIFS(рўйхат!BL:BL,рўйхат!$CX:$CX,$B$1130,рўйхат!$D:$D,$C1111)</f>
        <v/>
      </c>
      <c r="BF1111" s="36">
        <f>SUMIFS(рўйхат!BM:BM,рўйхат!$CX:$CX,$B$1130,рўйхат!$D:$D,$C1111)</f>
        <v/>
      </c>
      <c r="BG1111" s="35">
        <f>SUMIFS(рўйхат!BN:BN,рўйхат!$CX:$CX,$B$1130,рўйхат!$D:$D,$C1111)</f>
        <v/>
      </c>
      <c r="BH1111" s="36">
        <f>SUMIFS(рўйхат!BO:BO,рўйхат!$CX:$CX,$B$1130,рўйхат!$D:$D,$C1111)</f>
        <v/>
      </c>
      <c r="BI1111" s="35">
        <f>SUMIFS(рўйхат!BP:BP,рўйхат!$CX:$CX,$B$1130,рўйхат!$D:$D,$C1111)</f>
        <v/>
      </c>
      <c r="BJ1111" s="36">
        <f>SUMIFS(рўйхат!BQ:BQ,рўйхат!$CX:$CX,$B$1130,рўйхат!$D:$D,$C1111)</f>
        <v/>
      </c>
      <c r="BK1111" s="35">
        <f>SUMIFS(рўйхат!BR:BR,рўйхат!$CX:$CX,$B$1130,рўйхат!$D:$D,$C1111)</f>
        <v/>
      </c>
      <c r="BL1111" s="36">
        <f>SUMIFS(рўйхат!BS:BS,рўйхат!$CX:$CX,$B$1130,рўйхат!$D:$D,$C1111)</f>
        <v/>
      </c>
      <c r="BM1111" s="35">
        <f>SUMIFS(рўйхат!BT:BT,рўйхат!$CX:$CX,$B$1130,рўйхат!$D:$D,$C1111)</f>
        <v/>
      </c>
      <c r="BN1111" s="36">
        <f>SUMIFS(рўйхат!BU:BU,рўйхат!$CX:$CX,$B$1130,рўйхат!$D:$D,$C1111)</f>
        <v/>
      </c>
      <c r="BO1111" s="35">
        <f>SUMIFS(рўйхат!BX:BX,рўйхат!$CX:$CX,$B$1130,рўйхат!$D:$D,$C1111)</f>
        <v/>
      </c>
      <c r="BP1111" s="36">
        <f>SUMIFS(рўйхат!BY:BY,рўйхат!$CX:$CX,$B$1130,рўйхат!$D:$D,$C1111)</f>
        <v/>
      </c>
      <c r="BQ1111" s="35">
        <f>SUMIFS(рўйхат!BZ:BZ,рўйхат!$CX:$CX,$B$1130,рўйхат!$D:$D,$C1111)</f>
        <v/>
      </c>
      <c r="BR1111" s="36">
        <f>SUMIFS(рўйхат!CA:CA,рўйхат!$CX:$CX,$B$1130,рўйхат!$D:$D,$C1111)</f>
        <v/>
      </c>
      <c r="BS1111" s="35">
        <f>SUMIFS(рўйхат!CB:CB,рўйхат!$CX:$CX,$B$1130,рўйхат!$D:$D,$C1111)</f>
        <v/>
      </c>
      <c r="BT1111" s="36">
        <f>SUMIFS(рўйхат!CC:CC,рўйхат!$CX:$CX,$B$1130,рўйхат!$D:$D,$C1111)</f>
        <v/>
      </c>
      <c r="BU1111" s="35">
        <f>SUMIFS(рўйхат!CD:CD,рўйхат!$CX:$CX,$B$1130,рўйхат!$D:$D,$C1111)</f>
        <v/>
      </c>
      <c r="BV1111" s="36">
        <f>SUMIFS(рўйхат!CE:CE,рўйхат!$CX:$CX,$B$1130,рўйхат!$D:$D,$C1111)</f>
        <v/>
      </c>
      <c r="BW1111" s="35">
        <f>SUMIFS(рўйхат!CH:CH,рўйхат!$CX:$CX,$B$1130,рўйхат!$D:$D,$C1111)</f>
        <v/>
      </c>
      <c r="BX1111" s="36">
        <f>SUMIFS(рўйхат!CI:CI,рўйхат!$CX:$CX,$B$1130,рўйхат!$D:$D,$C1111)</f>
        <v/>
      </c>
      <c r="BY1111" s="35">
        <f>SUMIFS(рўйхат!CJ:CJ,рўйхат!$CX:$CX,$B$1130,рўйхат!$D:$D,$C1111)</f>
        <v/>
      </c>
      <c r="BZ1111" s="36">
        <f>SUMIFS(рўйхат!CK:CK,рўйхат!$CX:$CX,$B$1130,рўйхат!$D:$D,$C1111)</f>
        <v/>
      </c>
      <c r="CA1111" s="35">
        <f>SUMIFS(рўйхат!CL:CL,рўйхат!$CX:$CX,$B$1130,рўйхат!$D:$D,$C1111)</f>
        <v/>
      </c>
      <c r="CB1111" s="36">
        <f>SUMIFS(рўйхат!CM:CM,рўйхат!$CX:$CX,$B$1130,рўйхат!$D:$D,$C1111)</f>
        <v/>
      </c>
      <c r="CC1111" s="35">
        <f>SUMIFS(рўйхат!CN:CN,рўйхат!$CX:$CX,$B$1130,рўйхат!$D:$D,$C1111)</f>
        <v/>
      </c>
      <c r="CD1111" s="36">
        <f>SUMIFS(рўйхат!CO:CO,рўйхат!$CX:$CX,$B$1130,рўйхат!$D:$D,$C1111)</f>
        <v/>
      </c>
      <c r="CE1111" s="77">
        <f>IFERROR(BE1111/(Q1111+BE1111),0)</f>
        <v/>
      </c>
      <c r="CF1111" s="78">
        <f>IFERROR(BF1111/(R1111+BF1111),0)</f>
        <v/>
      </c>
    </row>
    <row r="1112" hidden="1" outlineLevel="1" ht="30" customFormat="1" customHeight="1" s="8">
      <c r="A1112" s="39" t="n"/>
      <c r="B1112" s="50" t="n">
        <v>48</v>
      </c>
      <c r="C1112" s="131" t="inlineStr">
        <is>
          <t>Тўғридан-тўғри шартномалар мониторинги</t>
        </is>
      </c>
      <c r="D1112" s="51" t="n"/>
      <c r="E1112" s="35">
        <f>SUMIFS(рўйхат!F:F,рўйхат!$CX:$CX,$B$1130,рўйхат!$D:$D,$C1112)</f>
        <v/>
      </c>
      <c r="F1112" s="36">
        <f>SUMIFS(рўйхат!G:G,рўйхат!$CX:$CX,$B$1130,рўйхат!$D:$D,$C1112)</f>
        <v/>
      </c>
      <c r="G1112" s="35">
        <f>SUMIFS(рўйхат!H:H,рўйхат!$CX:$CX,$B$1130,рўйхат!$D:$D,$C1112)</f>
        <v/>
      </c>
      <c r="H1112" s="36">
        <f>SUMIFS(рўйхат!I:I,рўйхат!$CX:$CX,$B$1130,рўйхат!$D:$D,$C1112)</f>
        <v/>
      </c>
      <c r="I1112" s="35">
        <f>SUMIFS(рўйхат!J:J,рўйхат!$CX:$CX,$B$1130,рўйхат!$D:$D,$C1112)</f>
        <v/>
      </c>
      <c r="J1112" s="36">
        <f>SUMIFS(рўйхат!K:K,рўйхат!$CX:$CX,$B$1130,рўйхат!$D:$D,$C1112)</f>
        <v/>
      </c>
      <c r="K1112" s="35">
        <f>SUMIFS(рўйхат!L:L,рўйхат!$CX:$CX,$B$1130,рўйхат!$D:$D,$C1112)</f>
        <v/>
      </c>
      <c r="L1112" s="36">
        <f>SUMIFS(рўйхат!M:M,рўйхат!$CX:$CX,$B$1130,рўйхат!$D:$D,$C1112)</f>
        <v/>
      </c>
      <c r="M1112" s="35">
        <f>SUMIFS(рўйхат!N:N,рўйхат!$CX:$CX,$B$1130,рўйхат!$D:$D,$C1112)</f>
        <v/>
      </c>
      <c r="N1112" s="36">
        <f>SUMIFS(рўйхат!O:O,рўйхат!$CX:$CX,$B$1130,рўйхат!$D:$D,$C1112)</f>
        <v/>
      </c>
      <c r="O1112" s="34">
        <f>IFERROR(M1112/E1112,0)</f>
        <v/>
      </c>
      <c r="P1112" s="34">
        <f>IFERROR(N1112/F1112,0)</f>
        <v/>
      </c>
      <c r="Q1112" s="35">
        <f>SUMIFS(рўйхат!P:P,рўйхат!$CX:$CX,$B$1130,рўйхат!$D:$D,$C1112)</f>
        <v/>
      </c>
      <c r="R1112" s="36">
        <f>SUMIFS(рўйхат!Q:Q,рўйхат!$CX:$CX,$B$1130,рўйхат!$D:$D,$C1112)</f>
        <v/>
      </c>
      <c r="S1112" s="35">
        <f>SUMIFS(рўйхат!R:R,рўйхат!$CX:$CX,$B$1130,рўйхат!$D:$D,$C1112)</f>
        <v/>
      </c>
      <c r="T1112" s="36">
        <f>SUMIFS(рўйхат!S:S,рўйхат!$CX:$CX,$B$1130,рўйхат!$D:$D,$C1112)</f>
        <v/>
      </c>
      <c r="U1112" s="35">
        <f>SUMIFS(рўйхат!T:T,рўйхат!$CX:$CX,$B$1130,рўйхат!$D:$D,$C1112)</f>
        <v/>
      </c>
      <c r="V1112" s="36">
        <f>SUMIFS(рўйхат!U:U,рўйхат!$CX:$CX,$B$1130,рўйхат!$D:$D,$C1112)</f>
        <v/>
      </c>
      <c r="W1112" s="35">
        <f>SUMIFS(рўйхат!V:V,рўйхат!$CX:$CX,$B$1130,рўйхат!$D:$D,$C1112)</f>
        <v/>
      </c>
      <c r="X1112" s="36">
        <f>SUMIFS(рўйхат!W:W,рўйхат!$CX:$CX,$B$1130,рўйхат!$D:$D,$C1112)</f>
        <v/>
      </c>
      <c r="Y1112" s="35">
        <f>SUMIFS(рўйхат!X:X,рўйхат!$CX:$CX,$B$1130,рўйхат!$D:$D,$C1112)</f>
        <v/>
      </c>
      <c r="Z1112" s="36">
        <f>SUMIFS(рўйхат!Y:Y,рўйхат!$CX:$CX,$B$1130,рўйхат!$D:$D,$C1112)</f>
        <v/>
      </c>
      <c r="AA1112" s="35">
        <f>SUMIFS(рўйхат!Z:Z,рўйхат!$CX:$CX,$B$1130,рўйхат!$D:$D,$C1112)</f>
        <v/>
      </c>
      <c r="AB1112" s="36">
        <f>SUMIFS(рўйхат!AA:AA,рўйхат!$CX:$CX,$B$1130,рўйхат!$D:$D,$C1112)</f>
        <v/>
      </c>
      <c r="AC1112" s="35">
        <f>SUMIFS(рўйхат!AB:AB,рўйхат!$CX:$CX,$B$1130,рўйхат!$D:$D,$C1112)</f>
        <v/>
      </c>
      <c r="AD1112" s="36">
        <f>SUMIFS(рўйхат!AC:AC,рўйхат!$CX:$CX,$B$1130,рўйхат!$D:$D,$C1112)</f>
        <v/>
      </c>
      <c r="AE1112" s="35">
        <f>SUMIFS(рўйхат!AD:AD,рўйхат!$CX:$CX,$B$1130,рўйхат!$D:$D,$C1112)</f>
        <v/>
      </c>
      <c r="AF1112" s="36">
        <f>SUMIFS(рўйхат!AE:AE,рўйхат!$CX:$CX,$B$1130,рўйхат!$D:$D,$C1112)</f>
        <v/>
      </c>
      <c r="AG1112" s="35">
        <f>SUMIFS(рўйхат!AH:AH,рўйхат!$CX:$CX,$B$1130,рўйхат!$D:$D,$C1112)</f>
        <v/>
      </c>
      <c r="AH1112" s="36">
        <f>SUMIFS(рўйхат!AI:AI,рўйхат!$CX:$CX,$B$1130,рўйхат!$D:$D,$C1112)</f>
        <v/>
      </c>
      <c r="AI1112" s="35">
        <f>SUMIFS(рўйхат!AJ:AJ,рўйхат!$CX:$CX,$B$1130,рўйхат!$D:$D,$C1112)</f>
        <v/>
      </c>
      <c r="AJ1112" s="36">
        <f>SUMIFS(рўйхат!AK:AK,рўйхат!$CX:$CX,$B$1130,рўйхат!$D:$D,$C1112)</f>
        <v/>
      </c>
      <c r="AK1112" s="35">
        <f>SUMIFS(рўйхат!AL:AL,рўйхат!$CX:$CX,$B$1130,рўйхат!$D:$D,$C1112)</f>
        <v/>
      </c>
      <c r="AL1112" s="36">
        <f>SUMIFS(рўйхат!AM:AM,рўйхат!$CX:$CX,$B$1130,рўйхат!$D:$D,$C1112)</f>
        <v/>
      </c>
      <c r="AM1112" s="77">
        <f>IFERROR(Q1112/E1112,0)</f>
        <v/>
      </c>
      <c r="AN1112" s="77">
        <f>IFERROR(R1112/F1112,0)</f>
        <v/>
      </c>
      <c r="AO1112" s="35">
        <f>SUMIFS(рўйхат!AX:AX,рўйхат!$CX:$CX,$B$1130,рўйхат!$D:$D,$C1112)</f>
        <v/>
      </c>
      <c r="AP1112" s="36">
        <f>SUMIFS(рўйхат!AY:AY,рўйхат!$CX:$CX,$B$1130,рўйхат!$D:$D,$C1112)</f>
        <v/>
      </c>
      <c r="AQ1112" s="35">
        <f>SUMIFS(рўйхат!AZ:AZ,рўйхат!$CX:$CX,$B$1130,рўйхат!$D:$D,$C1112)</f>
        <v/>
      </c>
      <c r="AR1112" s="36">
        <f>SUMIFS(рўйхат!BA:BA,рўйхат!$CX:$CX,$B$1130,рўйхат!$D:$D,$C1112)</f>
        <v/>
      </c>
      <c r="AS1112" s="35">
        <f>SUMIFS(рўйхат!BB:BB,рўйхат!$CX:$CX,$B$1130,рўйхат!$D:$D,$C1112)</f>
        <v/>
      </c>
      <c r="AT1112" s="36">
        <f>SUMIFS(рўйхат!BC:BC,рўйхат!$CX:$CX,$B$1130,рўйхат!$D:$D,$C1112)</f>
        <v/>
      </c>
      <c r="AU1112" s="35">
        <f>SUMIFS(рўйхат!BD:BD,рўйхат!$CX:$CX,$B$1130,рўйхат!$D:$D,$C1112)</f>
        <v/>
      </c>
      <c r="AV1112" s="36">
        <f>SUMIFS(рўйхат!BE:BE,рўйхат!$CX:$CX,$B$1130,рўйхат!$D:$D,$C1112)</f>
        <v/>
      </c>
      <c r="AW1112" s="35">
        <f>SUMIFS(рўйхат!BF:BF,рўйхат!$CX:$CX,$B$1130,рўйхат!$D:$D,$C1112)</f>
        <v/>
      </c>
      <c r="AX1112" s="36">
        <f>SUMIFS(рўйхат!BG:BG,рўйхат!$CX:$CX,$B$1130,рўйхат!$D:$D,$C1112)</f>
        <v/>
      </c>
      <c r="AY1112" s="35">
        <f>SUMIFS(рўйхат!BH:BH,рўйхат!$CX:$CX,$B$1130,рўйхат!$D:$D,$C1112)</f>
        <v/>
      </c>
      <c r="AZ1112" s="36">
        <f>SUMIFS(рўйхат!BI:BI,рўйхат!$CX:$CX,$B$1130,рўйхат!$D:$D,$C1112)</f>
        <v/>
      </c>
      <c r="BA1112" s="35">
        <f>SUMIFS(рўйхат!BJ:BJ,рўйхат!$CX:$CX,$B$1130,рўйхат!$D:$D,$C1112)</f>
        <v/>
      </c>
      <c r="BB1112" s="36">
        <f>SUMIFS(рўйхат!BK:BK,рўйхат!$CX:$CX,$B$1130,рўйхат!$D:$D,$C1112)</f>
        <v/>
      </c>
      <c r="BC1112" s="77">
        <f>IFERROR(AO1112/E1112,0)</f>
        <v/>
      </c>
      <c r="BD1112" s="77">
        <f>IFERROR(AP1112/F1112,0)</f>
        <v/>
      </c>
      <c r="BE1112" s="35">
        <f>SUMIFS(рўйхат!BL:BL,рўйхат!$CX:$CX,$B$1130,рўйхат!$D:$D,$C1112)</f>
        <v/>
      </c>
      <c r="BF1112" s="36">
        <f>SUMIFS(рўйхат!BM:BM,рўйхат!$CX:$CX,$B$1130,рўйхат!$D:$D,$C1112)</f>
        <v/>
      </c>
      <c r="BG1112" s="35">
        <f>SUMIFS(рўйхат!BN:BN,рўйхат!$CX:$CX,$B$1130,рўйхат!$D:$D,$C1112)</f>
        <v/>
      </c>
      <c r="BH1112" s="36">
        <f>SUMIFS(рўйхат!BO:BO,рўйхат!$CX:$CX,$B$1130,рўйхат!$D:$D,$C1112)</f>
        <v/>
      </c>
      <c r="BI1112" s="35">
        <f>SUMIFS(рўйхат!BP:BP,рўйхат!$CX:$CX,$B$1130,рўйхат!$D:$D,$C1112)</f>
        <v/>
      </c>
      <c r="BJ1112" s="36">
        <f>SUMIFS(рўйхат!BQ:BQ,рўйхат!$CX:$CX,$B$1130,рўйхат!$D:$D,$C1112)</f>
        <v/>
      </c>
      <c r="BK1112" s="35">
        <f>SUMIFS(рўйхат!BR:BR,рўйхат!$CX:$CX,$B$1130,рўйхат!$D:$D,$C1112)</f>
        <v/>
      </c>
      <c r="BL1112" s="36">
        <f>SUMIFS(рўйхат!BS:BS,рўйхат!$CX:$CX,$B$1130,рўйхат!$D:$D,$C1112)</f>
        <v/>
      </c>
      <c r="BM1112" s="35">
        <f>SUMIFS(рўйхат!BT:BT,рўйхат!$CX:$CX,$B$1130,рўйхат!$D:$D,$C1112)</f>
        <v/>
      </c>
      <c r="BN1112" s="36">
        <f>SUMIFS(рўйхат!BU:BU,рўйхат!$CX:$CX,$B$1130,рўйхат!$D:$D,$C1112)</f>
        <v/>
      </c>
      <c r="BO1112" s="35">
        <f>SUMIFS(рўйхат!BX:BX,рўйхат!$CX:$CX,$B$1130,рўйхат!$D:$D,$C1112)</f>
        <v/>
      </c>
      <c r="BP1112" s="36">
        <f>SUMIFS(рўйхат!BY:BY,рўйхат!$CX:$CX,$B$1130,рўйхат!$D:$D,$C1112)</f>
        <v/>
      </c>
      <c r="BQ1112" s="35">
        <f>SUMIFS(рўйхат!BZ:BZ,рўйхат!$CX:$CX,$B$1130,рўйхат!$D:$D,$C1112)</f>
        <v/>
      </c>
      <c r="BR1112" s="36">
        <f>SUMIFS(рўйхат!CA:CA,рўйхат!$CX:$CX,$B$1130,рўйхат!$D:$D,$C1112)</f>
        <v/>
      </c>
      <c r="BS1112" s="35">
        <f>SUMIFS(рўйхат!CB:CB,рўйхат!$CX:$CX,$B$1130,рўйхат!$D:$D,$C1112)</f>
        <v/>
      </c>
      <c r="BT1112" s="36">
        <f>SUMIFS(рўйхат!CC:CC,рўйхат!$CX:$CX,$B$1130,рўйхат!$D:$D,$C1112)</f>
        <v/>
      </c>
      <c r="BU1112" s="35">
        <f>SUMIFS(рўйхат!CD:CD,рўйхат!$CX:$CX,$B$1130,рўйхат!$D:$D,$C1112)</f>
        <v/>
      </c>
      <c r="BV1112" s="36">
        <f>SUMIFS(рўйхат!CE:CE,рўйхат!$CX:$CX,$B$1130,рўйхат!$D:$D,$C1112)</f>
        <v/>
      </c>
      <c r="BW1112" s="35">
        <f>SUMIFS(рўйхат!CH:CH,рўйхат!$CX:$CX,$B$1130,рўйхат!$D:$D,$C1112)</f>
        <v/>
      </c>
      <c r="BX1112" s="36">
        <f>SUMIFS(рўйхат!CI:CI,рўйхат!$CX:$CX,$B$1130,рўйхат!$D:$D,$C1112)</f>
        <v/>
      </c>
      <c r="BY1112" s="35">
        <f>SUMIFS(рўйхат!CJ:CJ,рўйхат!$CX:$CX,$B$1130,рўйхат!$D:$D,$C1112)</f>
        <v/>
      </c>
      <c r="BZ1112" s="36">
        <f>SUMIFS(рўйхат!CK:CK,рўйхат!$CX:$CX,$B$1130,рўйхат!$D:$D,$C1112)</f>
        <v/>
      </c>
      <c r="CA1112" s="35">
        <f>SUMIFS(рўйхат!CL:CL,рўйхат!$CX:$CX,$B$1130,рўйхат!$D:$D,$C1112)</f>
        <v/>
      </c>
      <c r="CB1112" s="36">
        <f>SUMIFS(рўйхат!CM:CM,рўйхат!$CX:$CX,$B$1130,рўйхат!$D:$D,$C1112)</f>
        <v/>
      </c>
      <c r="CC1112" s="35">
        <f>SUMIFS(рўйхат!CN:CN,рўйхат!$CX:$CX,$B$1130,рўйхат!$D:$D,$C1112)</f>
        <v/>
      </c>
      <c r="CD1112" s="36">
        <f>SUMIFS(рўйхат!CO:CO,рўйхат!$CX:$CX,$B$1130,рўйхат!$D:$D,$C1112)</f>
        <v/>
      </c>
      <c r="CE1112" s="77">
        <f>IFERROR(BE1112/(Q1112+BE1112),0)</f>
        <v/>
      </c>
      <c r="CF1112" s="78">
        <f>IFERROR(BF1112/(R1112+BF1112),0)</f>
        <v/>
      </c>
    </row>
    <row r="1113" hidden="1" outlineLevel="1" ht="30" customFormat="1" customHeight="1" s="8">
      <c r="A1113" s="39" t="n"/>
      <c r="B1113" s="50" t="n">
        <v>49</v>
      </c>
      <c r="C1113" s="131" t="inlineStr">
        <is>
          <t>Тузатиш киритилган ЭҲФлар бўйича ҚҚСга қайта ҳисобот олинмаган ҳолатлар таҳлили</t>
        </is>
      </c>
      <c r="D1113" s="51" t="n"/>
      <c r="E1113" s="35">
        <f>SUMIFS(рўйхат!F:F,рўйхат!$CX:$CX,$B$1130,рўйхат!$D:$D,$C1113)</f>
        <v/>
      </c>
      <c r="F1113" s="36">
        <f>SUMIFS(рўйхат!G:G,рўйхат!$CX:$CX,$B$1130,рўйхат!$D:$D,$C1113)</f>
        <v/>
      </c>
      <c r="G1113" s="35">
        <f>SUMIFS(рўйхат!H:H,рўйхат!$CX:$CX,$B$1130,рўйхат!$D:$D,$C1113)</f>
        <v/>
      </c>
      <c r="H1113" s="36">
        <f>SUMIFS(рўйхат!I:I,рўйхат!$CX:$CX,$B$1130,рўйхат!$D:$D,$C1113)</f>
        <v/>
      </c>
      <c r="I1113" s="35">
        <f>SUMIFS(рўйхат!J:J,рўйхат!$CX:$CX,$B$1130,рўйхат!$D:$D,$C1113)</f>
        <v/>
      </c>
      <c r="J1113" s="36">
        <f>SUMIFS(рўйхат!K:K,рўйхат!$CX:$CX,$B$1130,рўйхат!$D:$D,$C1113)</f>
        <v/>
      </c>
      <c r="K1113" s="35">
        <f>SUMIFS(рўйхат!L:L,рўйхат!$CX:$CX,$B$1130,рўйхат!$D:$D,$C1113)</f>
        <v/>
      </c>
      <c r="L1113" s="36">
        <f>SUMIFS(рўйхат!M:M,рўйхат!$CX:$CX,$B$1130,рўйхат!$D:$D,$C1113)</f>
        <v/>
      </c>
      <c r="M1113" s="35">
        <f>SUMIFS(рўйхат!N:N,рўйхат!$CX:$CX,$B$1130,рўйхат!$D:$D,$C1113)</f>
        <v/>
      </c>
      <c r="N1113" s="36">
        <f>SUMIFS(рўйхат!O:O,рўйхат!$CX:$CX,$B$1130,рўйхат!$D:$D,$C1113)</f>
        <v/>
      </c>
      <c r="O1113" s="34">
        <f>IFERROR(M1113/E1113,0)</f>
        <v/>
      </c>
      <c r="P1113" s="34">
        <f>IFERROR(N1113/F1113,0)</f>
        <v/>
      </c>
      <c r="Q1113" s="35">
        <f>SUMIFS(рўйхат!P:P,рўйхат!$CX:$CX,$B$1130,рўйхат!$D:$D,$C1113)</f>
        <v/>
      </c>
      <c r="R1113" s="36">
        <f>SUMIFS(рўйхат!Q:Q,рўйхат!$CX:$CX,$B$1130,рўйхат!$D:$D,$C1113)</f>
        <v/>
      </c>
      <c r="S1113" s="35">
        <f>SUMIFS(рўйхат!R:R,рўйхат!$CX:$CX,$B$1130,рўйхат!$D:$D,$C1113)</f>
        <v/>
      </c>
      <c r="T1113" s="36">
        <f>SUMIFS(рўйхат!S:S,рўйхат!$CX:$CX,$B$1130,рўйхат!$D:$D,$C1113)</f>
        <v/>
      </c>
      <c r="U1113" s="35">
        <f>SUMIFS(рўйхат!T:T,рўйхат!$CX:$CX,$B$1130,рўйхат!$D:$D,$C1113)</f>
        <v/>
      </c>
      <c r="V1113" s="36">
        <f>SUMIFS(рўйхат!U:U,рўйхат!$CX:$CX,$B$1130,рўйхат!$D:$D,$C1113)</f>
        <v/>
      </c>
      <c r="W1113" s="35">
        <f>SUMIFS(рўйхат!V:V,рўйхат!$CX:$CX,$B$1130,рўйхат!$D:$D,$C1113)</f>
        <v/>
      </c>
      <c r="X1113" s="36">
        <f>SUMIFS(рўйхат!W:W,рўйхат!$CX:$CX,$B$1130,рўйхат!$D:$D,$C1113)</f>
        <v/>
      </c>
      <c r="Y1113" s="35">
        <f>SUMIFS(рўйхат!X:X,рўйхат!$CX:$CX,$B$1130,рўйхат!$D:$D,$C1113)</f>
        <v/>
      </c>
      <c r="Z1113" s="36">
        <f>SUMIFS(рўйхат!Y:Y,рўйхат!$CX:$CX,$B$1130,рўйхат!$D:$D,$C1113)</f>
        <v/>
      </c>
      <c r="AA1113" s="35">
        <f>SUMIFS(рўйхат!Z:Z,рўйхат!$CX:$CX,$B$1130,рўйхат!$D:$D,$C1113)</f>
        <v/>
      </c>
      <c r="AB1113" s="36">
        <f>SUMIFS(рўйхат!AA:AA,рўйхат!$CX:$CX,$B$1130,рўйхат!$D:$D,$C1113)</f>
        <v/>
      </c>
      <c r="AC1113" s="35">
        <f>SUMIFS(рўйхат!AB:AB,рўйхат!$CX:$CX,$B$1130,рўйхат!$D:$D,$C1113)</f>
        <v/>
      </c>
      <c r="AD1113" s="36">
        <f>SUMIFS(рўйхат!AC:AC,рўйхат!$CX:$CX,$B$1130,рўйхат!$D:$D,$C1113)</f>
        <v/>
      </c>
      <c r="AE1113" s="35">
        <f>SUMIFS(рўйхат!AD:AD,рўйхат!$CX:$CX,$B$1130,рўйхат!$D:$D,$C1113)</f>
        <v/>
      </c>
      <c r="AF1113" s="36">
        <f>SUMIFS(рўйхат!AE:AE,рўйхат!$CX:$CX,$B$1130,рўйхат!$D:$D,$C1113)</f>
        <v/>
      </c>
      <c r="AG1113" s="35">
        <f>SUMIFS(рўйхат!AH:AH,рўйхат!$CX:$CX,$B$1130,рўйхат!$D:$D,$C1113)</f>
        <v/>
      </c>
      <c r="AH1113" s="36">
        <f>SUMIFS(рўйхат!AI:AI,рўйхат!$CX:$CX,$B$1130,рўйхат!$D:$D,$C1113)</f>
        <v/>
      </c>
      <c r="AI1113" s="35">
        <f>SUMIFS(рўйхат!AJ:AJ,рўйхат!$CX:$CX,$B$1130,рўйхат!$D:$D,$C1113)</f>
        <v/>
      </c>
      <c r="AJ1113" s="36">
        <f>SUMIFS(рўйхат!AK:AK,рўйхат!$CX:$CX,$B$1130,рўйхат!$D:$D,$C1113)</f>
        <v/>
      </c>
      <c r="AK1113" s="35">
        <f>SUMIFS(рўйхат!AL:AL,рўйхат!$CX:$CX,$B$1130,рўйхат!$D:$D,$C1113)</f>
        <v/>
      </c>
      <c r="AL1113" s="36">
        <f>SUMIFS(рўйхат!AM:AM,рўйхат!$CX:$CX,$B$1130,рўйхат!$D:$D,$C1113)</f>
        <v/>
      </c>
      <c r="AM1113" s="77">
        <f>IFERROR(Q1113/E1113,0)</f>
        <v/>
      </c>
      <c r="AN1113" s="77">
        <f>IFERROR(R1113/F1113,0)</f>
        <v/>
      </c>
      <c r="AO1113" s="35">
        <f>SUMIFS(рўйхат!AX:AX,рўйхат!$CX:$CX,$B$1130,рўйхат!$D:$D,$C1113)</f>
        <v/>
      </c>
      <c r="AP1113" s="36">
        <f>SUMIFS(рўйхат!AY:AY,рўйхат!$CX:$CX,$B$1130,рўйхат!$D:$D,$C1113)</f>
        <v/>
      </c>
      <c r="AQ1113" s="35">
        <f>SUMIFS(рўйхат!AZ:AZ,рўйхат!$CX:$CX,$B$1130,рўйхат!$D:$D,$C1113)</f>
        <v/>
      </c>
      <c r="AR1113" s="36">
        <f>SUMIFS(рўйхат!BA:BA,рўйхат!$CX:$CX,$B$1130,рўйхат!$D:$D,$C1113)</f>
        <v/>
      </c>
      <c r="AS1113" s="35">
        <f>SUMIFS(рўйхат!BB:BB,рўйхат!$CX:$CX,$B$1130,рўйхат!$D:$D,$C1113)</f>
        <v/>
      </c>
      <c r="AT1113" s="36">
        <f>SUMIFS(рўйхат!BC:BC,рўйхат!$CX:$CX,$B$1130,рўйхат!$D:$D,$C1113)</f>
        <v/>
      </c>
      <c r="AU1113" s="35">
        <f>SUMIFS(рўйхат!BD:BD,рўйхат!$CX:$CX,$B$1130,рўйхат!$D:$D,$C1113)</f>
        <v/>
      </c>
      <c r="AV1113" s="36">
        <f>SUMIFS(рўйхат!BE:BE,рўйхат!$CX:$CX,$B$1130,рўйхат!$D:$D,$C1113)</f>
        <v/>
      </c>
      <c r="AW1113" s="35">
        <f>SUMIFS(рўйхат!BF:BF,рўйхат!$CX:$CX,$B$1130,рўйхат!$D:$D,$C1113)</f>
        <v/>
      </c>
      <c r="AX1113" s="36">
        <f>SUMIFS(рўйхат!BG:BG,рўйхат!$CX:$CX,$B$1130,рўйхат!$D:$D,$C1113)</f>
        <v/>
      </c>
      <c r="AY1113" s="35">
        <f>SUMIFS(рўйхат!BH:BH,рўйхат!$CX:$CX,$B$1130,рўйхат!$D:$D,$C1113)</f>
        <v/>
      </c>
      <c r="AZ1113" s="36">
        <f>SUMIFS(рўйхат!BI:BI,рўйхат!$CX:$CX,$B$1130,рўйхат!$D:$D,$C1113)</f>
        <v/>
      </c>
      <c r="BA1113" s="35">
        <f>SUMIFS(рўйхат!BJ:BJ,рўйхат!$CX:$CX,$B$1130,рўйхат!$D:$D,$C1113)</f>
        <v/>
      </c>
      <c r="BB1113" s="36">
        <f>SUMIFS(рўйхат!BK:BK,рўйхат!$CX:$CX,$B$1130,рўйхат!$D:$D,$C1113)</f>
        <v/>
      </c>
      <c r="BC1113" s="77">
        <f>IFERROR(AO1113/E1113,0)</f>
        <v/>
      </c>
      <c r="BD1113" s="77">
        <f>IFERROR(AP1113/F1113,0)</f>
        <v/>
      </c>
      <c r="BE1113" s="35">
        <f>SUMIFS(рўйхат!BL:BL,рўйхат!$CX:$CX,$B$1130,рўйхат!$D:$D,$C1113)</f>
        <v/>
      </c>
      <c r="BF1113" s="36">
        <f>SUMIFS(рўйхат!BM:BM,рўйхат!$CX:$CX,$B$1130,рўйхат!$D:$D,$C1113)</f>
        <v/>
      </c>
      <c r="BG1113" s="35">
        <f>SUMIFS(рўйхат!BN:BN,рўйхат!$CX:$CX,$B$1130,рўйхат!$D:$D,$C1113)</f>
        <v/>
      </c>
      <c r="BH1113" s="36">
        <f>SUMIFS(рўйхат!BO:BO,рўйхат!$CX:$CX,$B$1130,рўйхат!$D:$D,$C1113)</f>
        <v/>
      </c>
      <c r="BI1113" s="35">
        <f>SUMIFS(рўйхат!BP:BP,рўйхат!$CX:$CX,$B$1130,рўйхат!$D:$D,$C1113)</f>
        <v/>
      </c>
      <c r="BJ1113" s="36">
        <f>SUMIFS(рўйхат!BQ:BQ,рўйхат!$CX:$CX,$B$1130,рўйхат!$D:$D,$C1113)</f>
        <v/>
      </c>
      <c r="BK1113" s="35">
        <f>SUMIFS(рўйхат!BR:BR,рўйхат!$CX:$CX,$B$1130,рўйхат!$D:$D,$C1113)</f>
        <v/>
      </c>
      <c r="BL1113" s="36">
        <f>SUMIFS(рўйхат!BS:BS,рўйхат!$CX:$CX,$B$1130,рўйхат!$D:$D,$C1113)</f>
        <v/>
      </c>
      <c r="BM1113" s="35">
        <f>SUMIFS(рўйхат!BT:BT,рўйхат!$CX:$CX,$B$1130,рўйхат!$D:$D,$C1113)</f>
        <v/>
      </c>
      <c r="BN1113" s="36">
        <f>SUMIFS(рўйхат!BU:BU,рўйхат!$CX:$CX,$B$1130,рўйхат!$D:$D,$C1113)</f>
        <v/>
      </c>
      <c r="BO1113" s="35">
        <f>SUMIFS(рўйхат!BX:BX,рўйхат!$CX:$CX,$B$1130,рўйхат!$D:$D,$C1113)</f>
        <v/>
      </c>
      <c r="BP1113" s="36">
        <f>SUMIFS(рўйхат!BY:BY,рўйхат!$CX:$CX,$B$1130,рўйхат!$D:$D,$C1113)</f>
        <v/>
      </c>
      <c r="BQ1113" s="35">
        <f>SUMIFS(рўйхат!BZ:BZ,рўйхат!$CX:$CX,$B$1130,рўйхат!$D:$D,$C1113)</f>
        <v/>
      </c>
      <c r="BR1113" s="36">
        <f>SUMIFS(рўйхат!CA:CA,рўйхат!$CX:$CX,$B$1130,рўйхат!$D:$D,$C1113)</f>
        <v/>
      </c>
      <c r="BS1113" s="35">
        <f>SUMIFS(рўйхат!CB:CB,рўйхат!$CX:$CX,$B$1130,рўйхат!$D:$D,$C1113)</f>
        <v/>
      </c>
      <c r="BT1113" s="36">
        <f>SUMIFS(рўйхат!CC:CC,рўйхат!$CX:$CX,$B$1130,рўйхат!$D:$D,$C1113)</f>
        <v/>
      </c>
      <c r="BU1113" s="35">
        <f>SUMIFS(рўйхат!CD:CD,рўйхат!$CX:$CX,$B$1130,рўйхат!$D:$D,$C1113)</f>
        <v/>
      </c>
      <c r="BV1113" s="36">
        <f>SUMIFS(рўйхат!CE:CE,рўйхат!$CX:$CX,$B$1130,рўйхат!$D:$D,$C1113)</f>
        <v/>
      </c>
      <c r="BW1113" s="35">
        <f>SUMIFS(рўйхат!CH:CH,рўйхат!$CX:$CX,$B$1130,рўйхат!$D:$D,$C1113)</f>
        <v/>
      </c>
      <c r="BX1113" s="36">
        <f>SUMIFS(рўйхат!CI:CI,рўйхат!$CX:$CX,$B$1130,рўйхат!$D:$D,$C1113)</f>
        <v/>
      </c>
      <c r="BY1113" s="35">
        <f>SUMIFS(рўйхат!CJ:CJ,рўйхат!$CX:$CX,$B$1130,рўйхат!$D:$D,$C1113)</f>
        <v/>
      </c>
      <c r="BZ1113" s="36">
        <f>SUMIFS(рўйхат!CK:CK,рўйхат!$CX:$CX,$B$1130,рўйхат!$D:$D,$C1113)</f>
        <v/>
      </c>
      <c r="CA1113" s="35">
        <f>SUMIFS(рўйхат!CL:CL,рўйхат!$CX:$CX,$B$1130,рўйхат!$D:$D,$C1113)</f>
        <v/>
      </c>
      <c r="CB1113" s="36">
        <f>SUMIFS(рўйхат!CM:CM,рўйхат!$CX:$CX,$B$1130,рўйхат!$D:$D,$C1113)</f>
        <v/>
      </c>
      <c r="CC1113" s="35">
        <f>SUMIFS(рўйхат!CN:CN,рўйхат!$CX:$CX,$B$1130,рўйхат!$D:$D,$C1113)</f>
        <v/>
      </c>
      <c r="CD1113" s="36">
        <f>SUMIFS(рўйхат!CO:CO,рўйхат!$CX:$CX,$B$1130,рўйхат!$D:$D,$C1113)</f>
        <v/>
      </c>
      <c r="CE1113" s="77">
        <f>IFERROR(BE1113/(Q1113+BE1113),0)</f>
        <v/>
      </c>
      <c r="CF1113" s="78">
        <f>IFERROR(BF1113/(R1113+BF1113),0)</f>
        <v/>
      </c>
    </row>
    <row r="1114" hidden="1" outlineLevel="1" ht="30" customFormat="1" customHeight="1" s="8">
      <c r="A1114" s="39" t="n"/>
      <c r="B1114" s="50" t="n">
        <v>50</v>
      </c>
      <c r="C1114" s="131" t="inlineStr">
        <is>
          <t>ундириш имкони мавжуд бўлган муаммолик кредитлар таҳлили (жисмоний шахс)</t>
        </is>
      </c>
      <c r="D1114" s="51" t="n"/>
      <c r="E1114" s="35">
        <f>SUMIFS(рўйхат!F:F,рўйхат!$CX:$CX,$B$1130,рўйхат!$D:$D,$C1114)</f>
        <v/>
      </c>
      <c r="F1114" s="36">
        <f>SUMIFS(рўйхат!G:G,рўйхат!$CX:$CX,$B$1130,рўйхат!$D:$D,$C1114)</f>
        <v/>
      </c>
      <c r="G1114" s="35">
        <f>SUMIFS(рўйхат!H:H,рўйхат!$CX:$CX,$B$1130,рўйхат!$D:$D,$C1114)</f>
        <v/>
      </c>
      <c r="H1114" s="36">
        <f>SUMIFS(рўйхат!I:I,рўйхат!$CX:$CX,$B$1130,рўйхат!$D:$D,$C1114)</f>
        <v/>
      </c>
      <c r="I1114" s="35">
        <f>SUMIFS(рўйхат!J:J,рўйхат!$CX:$CX,$B$1130,рўйхат!$D:$D,$C1114)</f>
        <v/>
      </c>
      <c r="J1114" s="36">
        <f>SUMIFS(рўйхат!K:K,рўйхат!$CX:$CX,$B$1130,рўйхат!$D:$D,$C1114)</f>
        <v/>
      </c>
      <c r="K1114" s="35">
        <f>SUMIFS(рўйхат!L:L,рўйхат!$CX:$CX,$B$1130,рўйхат!$D:$D,$C1114)</f>
        <v/>
      </c>
      <c r="L1114" s="36">
        <f>SUMIFS(рўйхат!M:M,рўйхат!$CX:$CX,$B$1130,рўйхат!$D:$D,$C1114)</f>
        <v/>
      </c>
      <c r="M1114" s="35">
        <f>SUMIFS(рўйхат!N:N,рўйхат!$CX:$CX,$B$1130,рўйхат!$D:$D,$C1114)</f>
        <v/>
      </c>
      <c r="N1114" s="36">
        <f>SUMIFS(рўйхат!O:O,рўйхат!$CX:$CX,$B$1130,рўйхат!$D:$D,$C1114)</f>
        <v/>
      </c>
      <c r="O1114" s="34">
        <f>IFERROR(M1114/E1114,0)</f>
        <v/>
      </c>
      <c r="P1114" s="34">
        <f>IFERROR(N1114/F1114,0)</f>
        <v/>
      </c>
      <c r="Q1114" s="35">
        <f>SUMIFS(рўйхат!P:P,рўйхат!$CX:$CX,$B$1130,рўйхат!$D:$D,$C1114)</f>
        <v/>
      </c>
      <c r="R1114" s="36">
        <f>SUMIFS(рўйхат!Q:Q,рўйхат!$CX:$CX,$B$1130,рўйхат!$D:$D,$C1114)</f>
        <v/>
      </c>
      <c r="S1114" s="35">
        <f>SUMIFS(рўйхат!R:R,рўйхат!$CX:$CX,$B$1130,рўйхат!$D:$D,$C1114)</f>
        <v/>
      </c>
      <c r="T1114" s="36">
        <f>SUMIFS(рўйхат!S:S,рўйхат!$CX:$CX,$B$1130,рўйхат!$D:$D,$C1114)</f>
        <v/>
      </c>
      <c r="U1114" s="35">
        <f>SUMIFS(рўйхат!T:T,рўйхат!$CX:$CX,$B$1130,рўйхат!$D:$D,$C1114)</f>
        <v/>
      </c>
      <c r="V1114" s="36">
        <f>SUMIFS(рўйхат!U:U,рўйхат!$CX:$CX,$B$1130,рўйхат!$D:$D,$C1114)</f>
        <v/>
      </c>
      <c r="W1114" s="35">
        <f>SUMIFS(рўйхат!V:V,рўйхат!$CX:$CX,$B$1130,рўйхат!$D:$D,$C1114)</f>
        <v/>
      </c>
      <c r="X1114" s="36">
        <f>SUMIFS(рўйхат!W:W,рўйхат!$CX:$CX,$B$1130,рўйхат!$D:$D,$C1114)</f>
        <v/>
      </c>
      <c r="Y1114" s="35">
        <f>SUMIFS(рўйхат!X:X,рўйхат!$CX:$CX,$B$1130,рўйхат!$D:$D,$C1114)</f>
        <v/>
      </c>
      <c r="Z1114" s="36">
        <f>SUMIFS(рўйхат!Y:Y,рўйхат!$CX:$CX,$B$1130,рўйхат!$D:$D,$C1114)</f>
        <v/>
      </c>
      <c r="AA1114" s="35">
        <f>SUMIFS(рўйхат!Z:Z,рўйхат!$CX:$CX,$B$1130,рўйхат!$D:$D,$C1114)</f>
        <v/>
      </c>
      <c r="AB1114" s="36">
        <f>SUMIFS(рўйхат!AA:AA,рўйхат!$CX:$CX,$B$1130,рўйхат!$D:$D,$C1114)</f>
        <v/>
      </c>
      <c r="AC1114" s="35">
        <f>SUMIFS(рўйхат!AB:AB,рўйхат!$CX:$CX,$B$1130,рўйхат!$D:$D,$C1114)</f>
        <v/>
      </c>
      <c r="AD1114" s="36">
        <f>SUMIFS(рўйхат!AC:AC,рўйхат!$CX:$CX,$B$1130,рўйхат!$D:$D,$C1114)</f>
        <v/>
      </c>
      <c r="AE1114" s="35">
        <f>SUMIFS(рўйхат!AD:AD,рўйхат!$CX:$CX,$B$1130,рўйхат!$D:$D,$C1114)</f>
        <v/>
      </c>
      <c r="AF1114" s="36">
        <f>SUMIFS(рўйхат!AE:AE,рўйхат!$CX:$CX,$B$1130,рўйхат!$D:$D,$C1114)</f>
        <v/>
      </c>
      <c r="AG1114" s="35">
        <f>SUMIFS(рўйхат!AH:AH,рўйхат!$CX:$CX,$B$1130,рўйхат!$D:$D,$C1114)</f>
        <v/>
      </c>
      <c r="AH1114" s="36">
        <f>SUMIFS(рўйхат!AI:AI,рўйхат!$CX:$CX,$B$1130,рўйхат!$D:$D,$C1114)</f>
        <v/>
      </c>
      <c r="AI1114" s="35">
        <f>SUMIFS(рўйхат!AJ:AJ,рўйхат!$CX:$CX,$B$1130,рўйхат!$D:$D,$C1114)</f>
        <v/>
      </c>
      <c r="AJ1114" s="36">
        <f>SUMIFS(рўйхат!AK:AK,рўйхат!$CX:$CX,$B$1130,рўйхат!$D:$D,$C1114)</f>
        <v/>
      </c>
      <c r="AK1114" s="35">
        <f>SUMIFS(рўйхат!AL:AL,рўйхат!$CX:$CX,$B$1130,рўйхат!$D:$D,$C1114)</f>
        <v/>
      </c>
      <c r="AL1114" s="36">
        <f>SUMIFS(рўйхат!AM:AM,рўйхат!$CX:$CX,$B$1130,рўйхат!$D:$D,$C1114)</f>
        <v/>
      </c>
      <c r="AM1114" s="77">
        <f>IFERROR(Q1114/E1114,0)</f>
        <v/>
      </c>
      <c r="AN1114" s="77">
        <f>IFERROR(R1114/F1114,0)</f>
        <v/>
      </c>
      <c r="AO1114" s="35">
        <f>SUMIFS(рўйхат!AX:AX,рўйхат!$CX:$CX,$B$1130,рўйхат!$D:$D,$C1114)</f>
        <v/>
      </c>
      <c r="AP1114" s="36">
        <f>SUMIFS(рўйхат!AY:AY,рўйхат!$CX:$CX,$B$1130,рўйхат!$D:$D,$C1114)</f>
        <v/>
      </c>
      <c r="AQ1114" s="35">
        <f>SUMIFS(рўйхат!AZ:AZ,рўйхат!$CX:$CX,$B$1130,рўйхат!$D:$D,$C1114)</f>
        <v/>
      </c>
      <c r="AR1114" s="36">
        <f>SUMIFS(рўйхат!BA:BA,рўйхат!$CX:$CX,$B$1130,рўйхат!$D:$D,$C1114)</f>
        <v/>
      </c>
      <c r="AS1114" s="35">
        <f>SUMIFS(рўйхат!BB:BB,рўйхат!$CX:$CX,$B$1130,рўйхат!$D:$D,$C1114)</f>
        <v/>
      </c>
      <c r="AT1114" s="36">
        <f>SUMIFS(рўйхат!BC:BC,рўйхат!$CX:$CX,$B$1130,рўйхат!$D:$D,$C1114)</f>
        <v/>
      </c>
      <c r="AU1114" s="35">
        <f>SUMIFS(рўйхат!BD:BD,рўйхат!$CX:$CX,$B$1130,рўйхат!$D:$D,$C1114)</f>
        <v/>
      </c>
      <c r="AV1114" s="36">
        <f>SUMIFS(рўйхат!BE:BE,рўйхат!$CX:$CX,$B$1130,рўйхат!$D:$D,$C1114)</f>
        <v/>
      </c>
      <c r="AW1114" s="35">
        <f>SUMIFS(рўйхат!BF:BF,рўйхат!$CX:$CX,$B$1130,рўйхат!$D:$D,$C1114)</f>
        <v/>
      </c>
      <c r="AX1114" s="36">
        <f>SUMIFS(рўйхат!BG:BG,рўйхат!$CX:$CX,$B$1130,рўйхат!$D:$D,$C1114)</f>
        <v/>
      </c>
      <c r="AY1114" s="35">
        <f>SUMIFS(рўйхат!BH:BH,рўйхат!$CX:$CX,$B$1130,рўйхат!$D:$D,$C1114)</f>
        <v/>
      </c>
      <c r="AZ1114" s="36">
        <f>SUMIFS(рўйхат!BI:BI,рўйхат!$CX:$CX,$B$1130,рўйхат!$D:$D,$C1114)</f>
        <v/>
      </c>
      <c r="BA1114" s="35">
        <f>SUMIFS(рўйхат!BJ:BJ,рўйхат!$CX:$CX,$B$1130,рўйхат!$D:$D,$C1114)</f>
        <v/>
      </c>
      <c r="BB1114" s="36">
        <f>SUMIFS(рўйхат!BK:BK,рўйхат!$CX:$CX,$B$1130,рўйхат!$D:$D,$C1114)</f>
        <v/>
      </c>
      <c r="BC1114" s="77">
        <f>IFERROR(AO1114/E1114,0)</f>
        <v/>
      </c>
      <c r="BD1114" s="77">
        <f>IFERROR(AP1114/F1114,0)</f>
        <v/>
      </c>
      <c r="BE1114" s="35">
        <f>SUMIFS(рўйхат!BL:BL,рўйхат!$CX:$CX,$B$1130,рўйхат!$D:$D,$C1114)</f>
        <v/>
      </c>
      <c r="BF1114" s="36">
        <f>SUMIFS(рўйхат!BM:BM,рўйхат!$CX:$CX,$B$1130,рўйхат!$D:$D,$C1114)</f>
        <v/>
      </c>
      <c r="BG1114" s="35">
        <f>SUMIFS(рўйхат!BN:BN,рўйхат!$CX:$CX,$B$1130,рўйхат!$D:$D,$C1114)</f>
        <v/>
      </c>
      <c r="BH1114" s="36">
        <f>SUMIFS(рўйхат!BO:BO,рўйхат!$CX:$CX,$B$1130,рўйхат!$D:$D,$C1114)</f>
        <v/>
      </c>
      <c r="BI1114" s="35">
        <f>SUMIFS(рўйхат!BP:BP,рўйхат!$CX:$CX,$B$1130,рўйхат!$D:$D,$C1114)</f>
        <v/>
      </c>
      <c r="BJ1114" s="36">
        <f>SUMIFS(рўйхат!BQ:BQ,рўйхат!$CX:$CX,$B$1130,рўйхат!$D:$D,$C1114)</f>
        <v/>
      </c>
      <c r="BK1114" s="35">
        <f>SUMIFS(рўйхат!BR:BR,рўйхат!$CX:$CX,$B$1130,рўйхат!$D:$D,$C1114)</f>
        <v/>
      </c>
      <c r="BL1114" s="36">
        <f>SUMIFS(рўйхат!BS:BS,рўйхат!$CX:$CX,$B$1130,рўйхат!$D:$D,$C1114)</f>
        <v/>
      </c>
      <c r="BM1114" s="35">
        <f>SUMIFS(рўйхат!BT:BT,рўйхат!$CX:$CX,$B$1130,рўйхат!$D:$D,$C1114)</f>
        <v/>
      </c>
      <c r="BN1114" s="36">
        <f>SUMIFS(рўйхат!BU:BU,рўйхат!$CX:$CX,$B$1130,рўйхат!$D:$D,$C1114)</f>
        <v/>
      </c>
      <c r="BO1114" s="35">
        <f>SUMIFS(рўйхат!BX:BX,рўйхат!$CX:$CX,$B$1130,рўйхат!$D:$D,$C1114)</f>
        <v/>
      </c>
      <c r="BP1114" s="36">
        <f>SUMIFS(рўйхат!BY:BY,рўйхат!$CX:$CX,$B$1130,рўйхат!$D:$D,$C1114)</f>
        <v/>
      </c>
      <c r="BQ1114" s="35">
        <f>SUMIFS(рўйхат!BZ:BZ,рўйхат!$CX:$CX,$B$1130,рўйхат!$D:$D,$C1114)</f>
        <v/>
      </c>
      <c r="BR1114" s="36">
        <f>SUMIFS(рўйхат!CA:CA,рўйхат!$CX:$CX,$B$1130,рўйхат!$D:$D,$C1114)</f>
        <v/>
      </c>
      <c r="BS1114" s="35">
        <f>SUMIFS(рўйхат!CB:CB,рўйхат!$CX:$CX,$B$1130,рўйхат!$D:$D,$C1114)</f>
        <v/>
      </c>
      <c r="BT1114" s="36">
        <f>SUMIFS(рўйхат!CC:CC,рўйхат!$CX:$CX,$B$1130,рўйхат!$D:$D,$C1114)</f>
        <v/>
      </c>
      <c r="BU1114" s="35">
        <f>SUMIFS(рўйхат!CD:CD,рўйхат!$CX:$CX,$B$1130,рўйхат!$D:$D,$C1114)</f>
        <v/>
      </c>
      <c r="BV1114" s="36">
        <f>SUMIFS(рўйхат!CE:CE,рўйхат!$CX:$CX,$B$1130,рўйхат!$D:$D,$C1114)</f>
        <v/>
      </c>
      <c r="BW1114" s="35">
        <f>SUMIFS(рўйхат!CH:CH,рўйхат!$CX:$CX,$B$1130,рўйхат!$D:$D,$C1114)</f>
        <v/>
      </c>
      <c r="BX1114" s="36">
        <f>SUMIFS(рўйхат!CI:CI,рўйхат!$CX:$CX,$B$1130,рўйхат!$D:$D,$C1114)</f>
        <v/>
      </c>
      <c r="BY1114" s="35">
        <f>SUMIFS(рўйхат!CJ:CJ,рўйхат!$CX:$CX,$B$1130,рўйхат!$D:$D,$C1114)</f>
        <v/>
      </c>
      <c r="BZ1114" s="36">
        <f>SUMIFS(рўйхат!CK:CK,рўйхат!$CX:$CX,$B$1130,рўйхат!$D:$D,$C1114)</f>
        <v/>
      </c>
      <c r="CA1114" s="35">
        <f>SUMIFS(рўйхат!CL:CL,рўйхат!$CX:$CX,$B$1130,рўйхат!$D:$D,$C1114)</f>
        <v/>
      </c>
      <c r="CB1114" s="36">
        <f>SUMIFS(рўйхат!CM:CM,рўйхат!$CX:$CX,$B$1130,рўйхат!$D:$D,$C1114)</f>
        <v/>
      </c>
      <c r="CC1114" s="35">
        <f>SUMIFS(рўйхат!CN:CN,рўйхат!$CX:$CX,$B$1130,рўйхат!$D:$D,$C1114)</f>
        <v/>
      </c>
      <c r="CD1114" s="36">
        <f>SUMIFS(рўйхат!CO:CO,рўйхат!$CX:$CX,$B$1130,рўйхат!$D:$D,$C1114)</f>
        <v/>
      </c>
      <c r="CE1114" s="77">
        <f>IFERROR(BE1114/(Q1114+BE1114),0)</f>
        <v/>
      </c>
      <c r="CF1114" s="78">
        <f>IFERROR(BF1114/(R1114+BF1114),0)</f>
        <v/>
      </c>
    </row>
    <row r="1115" hidden="1" outlineLevel="1" ht="30" customFormat="1" customHeight="1" s="8">
      <c r="A1115" s="39" t="n"/>
      <c r="B1115" s="50" t="n">
        <v>51</v>
      </c>
      <c r="C1115" s="131" t="inlineStr">
        <is>
          <t>ундириш имкони мавжуд бўлган муаммолик кредитлар таҳлили (забаланс жисмоний шахс)</t>
        </is>
      </c>
      <c r="D1115" s="51" t="n"/>
      <c r="E1115" s="35">
        <f>SUMIFS(рўйхат!F:F,рўйхат!$CX:$CX,$B$1130,рўйхат!$D:$D,$C1115)</f>
        <v/>
      </c>
      <c r="F1115" s="36">
        <f>SUMIFS(рўйхат!G:G,рўйхат!$CX:$CX,$B$1130,рўйхат!$D:$D,$C1115)</f>
        <v/>
      </c>
      <c r="G1115" s="35">
        <f>SUMIFS(рўйхат!H:H,рўйхат!$CX:$CX,$B$1130,рўйхат!$D:$D,$C1115)</f>
        <v/>
      </c>
      <c r="H1115" s="36">
        <f>SUMIFS(рўйхат!I:I,рўйхат!$CX:$CX,$B$1130,рўйхат!$D:$D,$C1115)</f>
        <v/>
      </c>
      <c r="I1115" s="35">
        <f>SUMIFS(рўйхат!J:J,рўйхат!$CX:$CX,$B$1130,рўйхат!$D:$D,$C1115)</f>
        <v/>
      </c>
      <c r="J1115" s="36">
        <f>SUMIFS(рўйхат!K:K,рўйхат!$CX:$CX,$B$1130,рўйхат!$D:$D,$C1115)</f>
        <v/>
      </c>
      <c r="K1115" s="35">
        <f>SUMIFS(рўйхат!L:L,рўйхат!$CX:$CX,$B$1130,рўйхат!$D:$D,$C1115)</f>
        <v/>
      </c>
      <c r="L1115" s="36">
        <f>SUMIFS(рўйхат!M:M,рўйхат!$CX:$CX,$B$1130,рўйхат!$D:$D,$C1115)</f>
        <v/>
      </c>
      <c r="M1115" s="35">
        <f>SUMIFS(рўйхат!N:N,рўйхат!$CX:$CX,$B$1130,рўйхат!$D:$D,$C1115)</f>
        <v/>
      </c>
      <c r="N1115" s="36">
        <f>SUMIFS(рўйхат!O:O,рўйхат!$CX:$CX,$B$1130,рўйхат!$D:$D,$C1115)</f>
        <v/>
      </c>
      <c r="O1115" s="34">
        <f>IFERROR(M1115/E1115,0)</f>
        <v/>
      </c>
      <c r="P1115" s="34">
        <f>IFERROR(N1115/F1115,0)</f>
        <v/>
      </c>
      <c r="Q1115" s="35">
        <f>SUMIFS(рўйхат!P:P,рўйхат!$CX:$CX,$B$1130,рўйхат!$D:$D,$C1115)</f>
        <v/>
      </c>
      <c r="R1115" s="36">
        <f>SUMIFS(рўйхат!Q:Q,рўйхат!$CX:$CX,$B$1130,рўйхат!$D:$D,$C1115)</f>
        <v/>
      </c>
      <c r="S1115" s="35">
        <f>SUMIFS(рўйхат!R:R,рўйхат!$CX:$CX,$B$1130,рўйхат!$D:$D,$C1115)</f>
        <v/>
      </c>
      <c r="T1115" s="36">
        <f>SUMIFS(рўйхат!S:S,рўйхат!$CX:$CX,$B$1130,рўйхат!$D:$D,$C1115)</f>
        <v/>
      </c>
      <c r="U1115" s="35">
        <f>SUMIFS(рўйхат!T:T,рўйхат!$CX:$CX,$B$1130,рўйхат!$D:$D,$C1115)</f>
        <v/>
      </c>
      <c r="V1115" s="36">
        <f>SUMIFS(рўйхат!U:U,рўйхат!$CX:$CX,$B$1130,рўйхат!$D:$D,$C1115)</f>
        <v/>
      </c>
      <c r="W1115" s="35">
        <f>SUMIFS(рўйхат!V:V,рўйхат!$CX:$CX,$B$1130,рўйхат!$D:$D,$C1115)</f>
        <v/>
      </c>
      <c r="X1115" s="36">
        <f>SUMIFS(рўйхат!W:W,рўйхат!$CX:$CX,$B$1130,рўйхат!$D:$D,$C1115)</f>
        <v/>
      </c>
      <c r="Y1115" s="35">
        <f>SUMIFS(рўйхат!X:X,рўйхат!$CX:$CX,$B$1130,рўйхат!$D:$D,$C1115)</f>
        <v/>
      </c>
      <c r="Z1115" s="36">
        <f>SUMIFS(рўйхат!Y:Y,рўйхат!$CX:$CX,$B$1130,рўйхат!$D:$D,$C1115)</f>
        <v/>
      </c>
      <c r="AA1115" s="35">
        <f>SUMIFS(рўйхат!Z:Z,рўйхат!$CX:$CX,$B$1130,рўйхат!$D:$D,$C1115)</f>
        <v/>
      </c>
      <c r="AB1115" s="36">
        <f>SUMIFS(рўйхат!AA:AA,рўйхат!$CX:$CX,$B$1130,рўйхат!$D:$D,$C1115)</f>
        <v/>
      </c>
      <c r="AC1115" s="35">
        <f>SUMIFS(рўйхат!AB:AB,рўйхат!$CX:$CX,$B$1130,рўйхат!$D:$D,$C1115)</f>
        <v/>
      </c>
      <c r="AD1115" s="36">
        <f>SUMIFS(рўйхат!AC:AC,рўйхат!$CX:$CX,$B$1130,рўйхат!$D:$D,$C1115)</f>
        <v/>
      </c>
      <c r="AE1115" s="35">
        <f>SUMIFS(рўйхат!AD:AD,рўйхат!$CX:$CX,$B$1130,рўйхат!$D:$D,$C1115)</f>
        <v/>
      </c>
      <c r="AF1115" s="36">
        <f>SUMIFS(рўйхат!AE:AE,рўйхат!$CX:$CX,$B$1130,рўйхат!$D:$D,$C1115)</f>
        <v/>
      </c>
      <c r="AG1115" s="35">
        <f>SUMIFS(рўйхат!AH:AH,рўйхат!$CX:$CX,$B$1130,рўйхат!$D:$D,$C1115)</f>
        <v/>
      </c>
      <c r="AH1115" s="36">
        <f>SUMIFS(рўйхат!AI:AI,рўйхат!$CX:$CX,$B$1130,рўйхат!$D:$D,$C1115)</f>
        <v/>
      </c>
      <c r="AI1115" s="35">
        <f>SUMIFS(рўйхат!AJ:AJ,рўйхат!$CX:$CX,$B$1130,рўйхат!$D:$D,$C1115)</f>
        <v/>
      </c>
      <c r="AJ1115" s="36">
        <f>SUMIFS(рўйхат!AK:AK,рўйхат!$CX:$CX,$B$1130,рўйхат!$D:$D,$C1115)</f>
        <v/>
      </c>
      <c r="AK1115" s="35">
        <f>SUMIFS(рўйхат!AL:AL,рўйхат!$CX:$CX,$B$1130,рўйхат!$D:$D,$C1115)</f>
        <v/>
      </c>
      <c r="AL1115" s="36">
        <f>SUMIFS(рўйхат!AM:AM,рўйхат!$CX:$CX,$B$1130,рўйхат!$D:$D,$C1115)</f>
        <v/>
      </c>
      <c r="AM1115" s="77">
        <f>IFERROR(Q1115/E1115,0)</f>
        <v/>
      </c>
      <c r="AN1115" s="77">
        <f>IFERROR(R1115/F1115,0)</f>
        <v/>
      </c>
      <c r="AO1115" s="35">
        <f>SUMIFS(рўйхат!AX:AX,рўйхат!$CX:$CX,$B$1130,рўйхат!$D:$D,$C1115)</f>
        <v/>
      </c>
      <c r="AP1115" s="36">
        <f>SUMIFS(рўйхат!AY:AY,рўйхат!$CX:$CX,$B$1130,рўйхат!$D:$D,$C1115)</f>
        <v/>
      </c>
      <c r="AQ1115" s="35">
        <f>SUMIFS(рўйхат!AZ:AZ,рўйхат!$CX:$CX,$B$1130,рўйхат!$D:$D,$C1115)</f>
        <v/>
      </c>
      <c r="AR1115" s="36">
        <f>SUMIFS(рўйхат!BA:BA,рўйхат!$CX:$CX,$B$1130,рўйхат!$D:$D,$C1115)</f>
        <v/>
      </c>
      <c r="AS1115" s="35">
        <f>SUMIFS(рўйхат!BB:BB,рўйхат!$CX:$CX,$B$1130,рўйхат!$D:$D,$C1115)</f>
        <v/>
      </c>
      <c r="AT1115" s="36">
        <f>SUMIFS(рўйхат!BC:BC,рўйхат!$CX:$CX,$B$1130,рўйхат!$D:$D,$C1115)</f>
        <v/>
      </c>
      <c r="AU1115" s="35">
        <f>SUMIFS(рўйхат!BD:BD,рўйхат!$CX:$CX,$B$1130,рўйхат!$D:$D,$C1115)</f>
        <v/>
      </c>
      <c r="AV1115" s="36">
        <f>SUMIFS(рўйхат!BE:BE,рўйхат!$CX:$CX,$B$1130,рўйхат!$D:$D,$C1115)</f>
        <v/>
      </c>
      <c r="AW1115" s="35">
        <f>SUMIFS(рўйхат!BF:BF,рўйхат!$CX:$CX,$B$1130,рўйхат!$D:$D,$C1115)</f>
        <v/>
      </c>
      <c r="AX1115" s="36">
        <f>SUMIFS(рўйхат!BG:BG,рўйхат!$CX:$CX,$B$1130,рўйхат!$D:$D,$C1115)</f>
        <v/>
      </c>
      <c r="AY1115" s="35">
        <f>SUMIFS(рўйхат!BH:BH,рўйхат!$CX:$CX,$B$1130,рўйхат!$D:$D,$C1115)</f>
        <v/>
      </c>
      <c r="AZ1115" s="36">
        <f>SUMIFS(рўйхат!BI:BI,рўйхат!$CX:$CX,$B$1130,рўйхат!$D:$D,$C1115)</f>
        <v/>
      </c>
      <c r="BA1115" s="35">
        <f>SUMIFS(рўйхат!BJ:BJ,рўйхат!$CX:$CX,$B$1130,рўйхат!$D:$D,$C1115)</f>
        <v/>
      </c>
      <c r="BB1115" s="36">
        <f>SUMIFS(рўйхат!BK:BK,рўйхат!$CX:$CX,$B$1130,рўйхат!$D:$D,$C1115)</f>
        <v/>
      </c>
      <c r="BC1115" s="77">
        <f>IFERROR(AO1115/E1115,0)</f>
        <v/>
      </c>
      <c r="BD1115" s="77">
        <f>IFERROR(AP1115/F1115,0)</f>
        <v/>
      </c>
      <c r="BE1115" s="35">
        <f>SUMIFS(рўйхат!BL:BL,рўйхат!$CX:$CX,$B$1130,рўйхат!$D:$D,$C1115)</f>
        <v/>
      </c>
      <c r="BF1115" s="36">
        <f>SUMIFS(рўйхат!BM:BM,рўйхат!$CX:$CX,$B$1130,рўйхат!$D:$D,$C1115)</f>
        <v/>
      </c>
      <c r="BG1115" s="35">
        <f>SUMIFS(рўйхат!BN:BN,рўйхат!$CX:$CX,$B$1130,рўйхат!$D:$D,$C1115)</f>
        <v/>
      </c>
      <c r="BH1115" s="36">
        <f>SUMIFS(рўйхат!BO:BO,рўйхат!$CX:$CX,$B$1130,рўйхат!$D:$D,$C1115)</f>
        <v/>
      </c>
      <c r="BI1115" s="35">
        <f>SUMIFS(рўйхат!BP:BP,рўйхат!$CX:$CX,$B$1130,рўйхат!$D:$D,$C1115)</f>
        <v/>
      </c>
      <c r="BJ1115" s="36">
        <f>SUMIFS(рўйхат!BQ:BQ,рўйхат!$CX:$CX,$B$1130,рўйхат!$D:$D,$C1115)</f>
        <v/>
      </c>
      <c r="BK1115" s="35">
        <f>SUMIFS(рўйхат!BR:BR,рўйхат!$CX:$CX,$B$1130,рўйхат!$D:$D,$C1115)</f>
        <v/>
      </c>
      <c r="BL1115" s="36">
        <f>SUMIFS(рўйхат!BS:BS,рўйхат!$CX:$CX,$B$1130,рўйхат!$D:$D,$C1115)</f>
        <v/>
      </c>
      <c r="BM1115" s="35">
        <f>SUMIFS(рўйхат!BT:BT,рўйхат!$CX:$CX,$B$1130,рўйхат!$D:$D,$C1115)</f>
        <v/>
      </c>
      <c r="BN1115" s="36">
        <f>SUMIFS(рўйхат!BU:BU,рўйхат!$CX:$CX,$B$1130,рўйхат!$D:$D,$C1115)</f>
        <v/>
      </c>
      <c r="BO1115" s="35">
        <f>SUMIFS(рўйхат!BX:BX,рўйхат!$CX:$CX,$B$1130,рўйхат!$D:$D,$C1115)</f>
        <v/>
      </c>
      <c r="BP1115" s="36">
        <f>SUMIFS(рўйхат!BY:BY,рўйхат!$CX:$CX,$B$1130,рўйхат!$D:$D,$C1115)</f>
        <v/>
      </c>
      <c r="BQ1115" s="35">
        <f>SUMIFS(рўйхат!BZ:BZ,рўйхат!$CX:$CX,$B$1130,рўйхат!$D:$D,$C1115)</f>
        <v/>
      </c>
      <c r="BR1115" s="36">
        <f>SUMIFS(рўйхат!CA:CA,рўйхат!$CX:$CX,$B$1130,рўйхат!$D:$D,$C1115)</f>
        <v/>
      </c>
      <c r="BS1115" s="35">
        <f>SUMIFS(рўйхат!CB:CB,рўйхат!$CX:$CX,$B$1130,рўйхат!$D:$D,$C1115)</f>
        <v/>
      </c>
      <c r="BT1115" s="36">
        <f>SUMIFS(рўйхат!CC:CC,рўйхат!$CX:$CX,$B$1130,рўйхат!$D:$D,$C1115)</f>
        <v/>
      </c>
      <c r="BU1115" s="35">
        <f>SUMIFS(рўйхат!CD:CD,рўйхат!$CX:$CX,$B$1130,рўйхат!$D:$D,$C1115)</f>
        <v/>
      </c>
      <c r="BV1115" s="36">
        <f>SUMIFS(рўйхат!CE:CE,рўйхат!$CX:$CX,$B$1130,рўйхат!$D:$D,$C1115)</f>
        <v/>
      </c>
      <c r="BW1115" s="35">
        <f>SUMIFS(рўйхат!CH:CH,рўйхат!$CX:$CX,$B$1130,рўйхат!$D:$D,$C1115)</f>
        <v/>
      </c>
      <c r="BX1115" s="36">
        <f>SUMIFS(рўйхат!CI:CI,рўйхат!$CX:$CX,$B$1130,рўйхат!$D:$D,$C1115)</f>
        <v/>
      </c>
      <c r="BY1115" s="35">
        <f>SUMIFS(рўйхат!CJ:CJ,рўйхат!$CX:$CX,$B$1130,рўйхат!$D:$D,$C1115)</f>
        <v/>
      </c>
      <c r="BZ1115" s="36">
        <f>SUMIFS(рўйхат!CK:CK,рўйхат!$CX:$CX,$B$1130,рўйхат!$D:$D,$C1115)</f>
        <v/>
      </c>
      <c r="CA1115" s="35">
        <f>SUMIFS(рўйхат!CL:CL,рўйхат!$CX:$CX,$B$1130,рўйхат!$D:$D,$C1115)</f>
        <v/>
      </c>
      <c r="CB1115" s="36">
        <f>SUMIFS(рўйхат!CM:CM,рўйхат!$CX:$CX,$B$1130,рўйхат!$D:$D,$C1115)</f>
        <v/>
      </c>
      <c r="CC1115" s="35">
        <f>SUMIFS(рўйхат!CN:CN,рўйхат!$CX:$CX,$B$1130,рўйхат!$D:$D,$C1115)</f>
        <v/>
      </c>
      <c r="CD1115" s="36">
        <f>SUMIFS(рўйхат!CO:CO,рўйхат!$CX:$CX,$B$1130,рўйхат!$D:$D,$C1115)</f>
        <v/>
      </c>
      <c r="CE1115" s="77">
        <f>IFERROR(BE1115/(Q1115+BE1115),0)</f>
        <v/>
      </c>
      <c r="CF1115" s="78">
        <f>IFERROR(BF1115/(R1115+BF1115),0)</f>
        <v/>
      </c>
    </row>
    <row r="1116" hidden="1" outlineLevel="1" ht="30" customFormat="1" customHeight="1" s="8">
      <c r="A1116" s="39" t="n"/>
      <c r="B1116" s="50" t="n">
        <v>52</v>
      </c>
      <c r="C1116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116" s="51" t="n"/>
      <c r="E1116" s="35">
        <f>SUMIFS(рўйхат!F:F,рўйхат!$CX:$CX,$B$1130,рўйхат!$D:$D,$C1116)</f>
        <v/>
      </c>
      <c r="F1116" s="36">
        <f>SUMIFS(рўйхат!G:G,рўйхат!$CX:$CX,$B$1130,рўйхат!$D:$D,$C1116)</f>
        <v/>
      </c>
      <c r="G1116" s="35">
        <f>SUMIFS(рўйхат!H:H,рўйхат!$CX:$CX,$B$1130,рўйхат!$D:$D,$C1116)</f>
        <v/>
      </c>
      <c r="H1116" s="36">
        <f>SUMIFS(рўйхат!I:I,рўйхат!$CX:$CX,$B$1130,рўйхат!$D:$D,$C1116)</f>
        <v/>
      </c>
      <c r="I1116" s="35">
        <f>SUMIFS(рўйхат!J:J,рўйхат!$CX:$CX,$B$1130,рўйхат!$D:$D,$C1116)</f>
        <v/>
      </c>
      <c r="J1116" s="36">
        <f>SUMIFS(рўйхат!K:K,рўйхат!$CX:$CX,$B$1130,рўйхат!$D:$D,$C1116)</f>
        <v/>
      </c>
      <c r="K1116" s="35">
        <f>SUMIFS(рўйхат!L:L,рўйхат!$CX:$CX,$B$1130,рўйхат!$D:$D,$C1116)</f>
        <v/>
      </c>
      <c r="L1116" s="36">
        <f>SUMIFS(рўйхат!M:M,рўйхат!$CX:$CX,$B$1130,рўйхат!$D:$D,$C1116)</f>
        <v/>
      </c>
      <c r="M1116" s="35">
        <f>SUMIFS(рўйхат!N:N,рўйхат!$CX:$CX,$B$1130,рўйхат!$D:$D,$C1116)</f>
        <v/>
      </c>
      <c r="N1116" s="36">
        <f>SUMIFS(рўйхат!O:O,рўйхат!$CX:$CX,$B$1130,рўйхат!$D:$D,$C1116)</f>
        <v/>
      </c>
      <c r="O1116" s="34">
        <f>IFERROR(M1116/E1116,0)</f>
        <v/>
      </c>
      <c r="P1116" s="34">
        <f>IFERROR(N1116/F1116,0)</f>
        <v/>
      </c>
      <c r="Q1116" s="35">
        <f>SUMIFS(рўйхат!P:P,рўйхат!$CX:$CX,$B$1130,рўйхат!$D:$D,$C1116)</f>
        <v/>
      </c>
      <c r="R1116" s="36">
        <f>SUMIFS(рўйхат!Q:Q,рўйхат!$CX:$CX,$B$1130,рўйхат!$D:$D,$C1116)</f>
        <v/>
      </c>
      <c r="S1116" s="35">
        <f>SUMIFS(рўйхат!R:R,рўйхат!$CX:$CX,$B$1130,рўйхат!$D:$D,$C1116)</f>
        <v/>
      </c>
      <c r="T1116" s="36">
        <f>SUMIFS(рўйхат!S:S,рўйхат!$CX:$CX,$B$1130,рўйхат!$D:$D,$C1116)</f>
        <v/>
      </c>
      <c r="U1116" s="35">
        <f>SUMIFS(рўйхат!T:T,рўйхат!$CX:$CX,$B$1130,рўйхат!$D:$D,$C1116)</f>
        <v/>
      </c>
      <c r="V1116" s="36">
        <f>SUMIFS(рўйхат!U:U,рўйхат!$CX:$CX,$B$1130,рўйхат!$D:$D,$C1116)</f>
        <v/>
      </c>
      <c r="W1116" s="35">
        <f>SUMIFS(рўйхат!V:V,рўйхат!$CX:$CX,$B$1130,рўйхат!$D:$D,$C1116)</f>
        <v/>
      </c>
      <c r="X1116" s="36">
        <f>SUMIFS(рўйхат!W:W,рўйхат!$CX:$CX,$B$1130,рўйхат!$D:$D,$C1116)</f>
        <v/>
      </c>
      <c r="Y1116" s="35">
        <f>SUMIFS(рўйхат!X:X,рўйхат!$CX:$CX,$B$1130,рўйхат!$D:$D,$C1116)</f>
        <v/>
      </c>
      <c r="Z1116" s="36">
        <f>SUMIFS(рўйхат!Y:Y,рўйхат!$CX:$CX,$B$1130,рўйхат!$D:$D,$C1116)</f>
        <v/>
      </c>
      <c r="AA1116" s="35">
        <f>SUMIFS(рўйхат!Z:Z,рўйхат!$CX:$CX,$B$1130,рўйхат!$D:$D,$C1116)</f>
        <v/>
      </c>
      <c r="AB1116" s="36">
        <f>SUMIFS(рўйхат!AA:AA,рўйхат!$CX:$CX,$B$1130,рўйхат!$D:$D,$C1116)</f>
        <v/>
      </c>
      <c r="AC1116" s="35">
        <f>SUMIFS(рўйхат!AB:AB,рўйхат!$CX:$CX,$B$1130,рўйхат!$D:$D,$C1116)</f>
        <v/>
      </c>
      <c r="AD1116" s="36">
        <f>SUMIFS(рўйхат!AC:AC,рўйхат!$CX:$CX,$B$1130,рўйхат!$D:$D,$C1116)</f>
        <v/>
      </c>
      <c r="AE1116" s="35">
        <f>SUMIFS(рўйхат!AD:AD,рўйхат!$CX:$CX,$B$1130,рўйхат!$D:$D,$C1116)</f>
        <v/>
      </c>
      <c r="AF1116" s="36">
        <f>SUMIFS(рўйхат!AE:AE,рўйхат!$CX:$CX,$B$1130,рўйхат!$D:$D,$C1116)</f>
        <v/>
      </c>
      <c r="AG1116" s="35">
        <f>SUMIFS(рўйхат!AH:AH,рўйхат!$CX:$CX,$B$1130,рўйхат!$D:$D,$C1116)</f>
        <v/>
      </c>
      <c r="AH1116" s="36">
        <f>SUMIFS(рўйхат!AI:AI,рўйхат!$CX:$CX,$B$1130,рўйхат!$D:$D,$C1116)</f>
        <v/>
      </c>
      <c r="AI1116" s="35">
        <f>SUMIFS(рўйхат!AJ:AJ,рўйхат!$CX:$CX,$B$1130,рўйхат!$D:$D,$C1116)</f>
        <v/>
      </c>
      <c r="AJ1116" s="36">
        <f>SUMIFS(рўйхат!AK:AK,рўйхат!$CX:$CX,$B$1130,рўйхат!$D:$D,$C1116)</f>
        <v/>
      </c>
      <c r="AK1116" s="35">
        <f>SUMIFS(рўйхат!AL:AL,рўйхат!$CX:$CX,$B$1130,рўйхат!$D:$D,$C1116)</f>
        <v/>
      </c>
      <c r="AL1116" s="36">
        <f>SUMIFS(рўйхат!AM:AM,рўйхат!$CX:$CX,$B$1130,рўйхат!$D:$D,$C1116)</f>
        <v/>
      </c>
      <c r="AM1116" s="77">
        <f>IFERROR(Q1116/E1116,0)</f>
        <v/>
      </c>
      <c r="AN1116" s="77">
        <f>IFERROR(R1116/F1116,0)</f>
        <v/>
      </c>
      <c r="AO1116" s="35">
        <f>SUMIFS(рўйхат!AX:AX,рўйхат!$CX:$CX,$B$1130,рўйхат!$D:$D,$C1116)</f>
        <v/>
      </c>
      <c r="AP1116" s="36">
        <f>SUMIFS(рўйхат!AY:AY,рўйхат!$CX:$CX,$B$1130,рўйхат!$D:$D,$C1116)</f>
        <v/>
      </c>
      <c r="AQ1116" s="35">
        <f>SUMIFS(рўйхат!AZ:AZ,рўйхат!$CX:$CX,$B$1130,рўйхат!$D:$D,$C1116)</f>
        <v/>
      </c>
      <c r="AR1116" s="36">
        <f>SUMIFS(рўйхат!BA:BA,рўйхат!$CX:$CX,$B$1130,рўйхат!$D:$D,$C1116)</f>
        <v/>
      </c>
      <c r="AS1116" s="35">
        <f>SUMIFS(рўйхат!BB:BB,рўйхат!$CX:$CX,$B$1130,рўйхат!$D:$D,$C1116)</f>
        <v/>
      </c>
      <c r="AT1116" s="36">
        <f>SUMIFS(рўйхат!BC:BC,рўйхат!$CX:$CX,$B$1130,рўйхат!$D:$D,$C1116)</f>
        <v/>
      </c>
      <c r="AU1116" s="35">
        <f>SUMIFS(рўйхат!BD:BD,рўйхат!$CX:$CX,$B$1130,рўйхат!$D:$D,$C1116)</f>
        <v/>
      </c>
      <c r="AV1116" s="36">
        <f>SUMIFS(рўйхат!BE:BE,рўйхат!$CX:$CX,$B$1130,рўйхат!$D:$D,$C1116)</f>
        <v/>
      </c>
      <c r="AW1116" s="35">
        <f>SUMIFS(рўйхат!BF:BF,рўйхат!$CX:$CX,$B$1130,рўйхат!$D:$D,$C1116)</f>
        <v/>
      </c>
      <c r="AX1116" s="36">
        <f>SUMIFS(рўйхат!BG:BG,рўйхат!$CX:$CX,$B$1130,рўйхат!$D:$D,$C1116)</f>
        <v/>
      </c>
      <c r="AY1116" s="35">
        <f>SUMIFS(рўйхат!BH:BH,рўйхат!$CX:$CX,$B$1130,рўйхат!$D:$D,$C1116)</f>
        <v/>
      </c>
      <c r="AZ1116" s="36">
        <f>SUMIFS(рўйхат!BI:BI,рўйхат!$CX:$CX,$B$1130,рўйхат!$D:$D,$C1116)</f>
        <v/>
      </c>
      <c r="BA1116" s="35">
        <f>SUMIFS(рўйхат!BJ:BJ,рўйхат!$CX:$CX,$B$1130,рўйхат!$D:$D,$C1116)</f>
        <v/>
      </c>
      <c r="BB1116" s="36">
        <f>SUMIFS(рўйхат!BK:BK,рўйхат!$CX:$CX,$B$1130,рўйхат!$D:$D,$C1116)</f>
        <v/>
      </c>
      <c r="BC1116" s="77">
        <f>IFERROR(AO1116/E1116,0)</f>
        <v/>
      </c>
      <c r="BD1116" s="77">
        <f>IFERROR(AP1116/F1116,0)</f>
        <v/>
      </c>
      <c r="BE1116" s="35">
        <f>SUMIFS(рўйхат!BL:BL,рўйхат!$CX:$CX,$B$1130,рўйхат!$D:$D,$C1116)</f>
        <v/>
      </c>
      <c r="BF1116" s="36">
        <f>SUMIFS(рўйхат!BM:BM,рўйхат!$CX:$CX,$B$1130,рўйхат!$D:$D,$C1116)</f>
        <v/>
      </c>
      <c r="BG1116" s="35">
        <f>SUMIFS(рўйхат!BN:BN,рўйхат!$CX:$CX,$B$1130,рўйхат!$D:$D,$C1116)</f>
        <v/>
      </c>
      <c r="BH1116" s="36">
        <f>SUMIFS(рўйхат!BO:BO,рўйхат!$CX:$CX,$B$1130,рўйхат!$D:$D,$C1116)</f>
        <v/>
      </c>
      <c r="BI1116" s="35">
        <f>SUMIFS(рўйхат!BP:BP,рўйхат!$CX:$CX,$B$1130,рўйхат!$D:$D,$C1116)</f>
        <v/>
      </c>
      <c r="BJ1116" s="36">
        <f>SUMIFS(рўйхат!BQ:BQ,рўйхат!$CX:$CX,$B$1130,рўйхат!$D:$D,$C1116)</f>
        <v/>
      </c>
      <c r="BK1116" s="35">
        <f>SUMIFS(рўйхат!BR:BR,рўйхат!$CX:$CX,$B$1130,рўйхат!$D:$D,$C1116)</f>
        <v/>
      </c>
      <c r="BL1116" s="36">
        <f>SUMIFS(рўйхат!BS:BS,рўйхат!$CX:$CX,$B$1130,рўйхат!$D:$D,$C1116)</f>
        <v/>
      </c>
      <c r="BM1116" s="35">
        <f>SUMIFS(рўйхат!BT:BT,рўйхат!$CX:$CX,$B$1130,рўйхат!$D:$D,$C1116)</f>
        <v/>
      </c>
      <c r="BN1116" s="36">
        <f>SUMIFS(рўйхат!BU:BU,рўйхат!$CX:$CX,$B$1130,рўйхат!$D:$D,$C1116)</f>
        <v/>
      </c>
      <c r="BO1116" s="35">
        <f>SUMIFS(рўйхат!BX:BX,рўйхат!$CX:$CX,$B$1130,рўйхат!$D:$D,$C1116)</f>
        <v/>
      </c>
      <c r="BP1116" s="36">
        <f>SUMIFS(рўйхат!BY:BY,рўйхат!$CX:$CX,$B$1130,рўйхат!$D:$D,$C1116)</f>
        <v/>
      </c>
      <c r="BQ1116" s="35">
        <f>SUMIFS(рўйхат!BZ:BZ,рўйхат!$CX:$CX,$B$1130,рўйхат!$D:$D,$C1116)</f>
        <v/>
      </c>
      <c r="BR1116" s="36">
        <f>SUMIFS(рўйхат!CA:CA,рўйхат!$CX:$CX,$B$1130,рўйхат!$D:$D,$C1116)</f>
        <v/>
      </c>
      <c r="BS1116" s="35">
        <f>SUMIFS(рўйхат!CB:CB,рўйхат!$CX:$CX,$B$1130,рўйхат!$D:$D,$C1116)</f>
        <v/>
      </c>
      <c r="BT1116" s="36">
        <f>SUMIFS(рўйхат!CC:CC,рўйхат!$CX:$CX,$B$1130,рўйхат!$D:$D,$C1116)</f>
        <v/>
      </c>
      <c r="BU1116" s="35">
        <f>SUMIFS(рўйхат!CD:CD,рўйхат!$CX:$CX,$B$1130,рўйхат!$D:$D,$C1116)</f>
        <v/>
      </c>
      <c r="BV1116" s="36">
        <f>SUMIFS(рўйхат!CE:CE,рўйхат!$CX:$CX,$B$1130,рўйхат!$D:$D,$C1116)</f>
        <v/>
      </c>
      <c r="BW1116" s="35">
        <f>SUMIFS(рўйхат!CH:CH,рўйхат!$CX:$CX,$B$1130,рўйхат!$D:$D,$C1116)</f>
        <v/>
      </c>
      <c r="BX1116" s="36">
        <f>SUMIFS(рўйхат!CI:CI,рўйхат!$CX:$CX,$B$1130,рўйхат!$D:$D,$C1116)</f>
        <v/>
      </c>
      <c r="BY1116" s="35">
        <f>SUMIFS(рўйхат!CJ:CJ,рўйхат!$CX:$CX,$B$1130,рўйхат!$D:$D,$C1116)</f>
        <v/>
      </c>
      <c r="BZ1116" s="36">
        <f>SUMIFS(рўйхат!CK:CK,рўйхат!$CX:$CX,$B$1130,рўйхат!$D:$D,$C1116)</f>
        <v/>
      </c>
      <c r="CA1116" s="35">
        <f>SUMIFS(рўйхат!CL:CL,рўйхат!$CX:$CX,$B$1130,рўйхат!$D:$D,$C1116)</f>
        <v/>
      </c>
      <c r="CB1116" s="36">
        <f>SUMIFS(рўйхат!CM:CM,рўйхат!$CX:$CX,$B$1130,рўйхат!$D:$D,$C1116)</f>
        <v/>
      </c>
      <c r="CC1116" s="35">
        <f>SUMIFS(рўйхат!CN:CN,рўйхат!$CX:$CX,$B$1130,рўйхат!$D:$D,$C1116)</f>
        <v/>
      </c>
      <c r="CD1116" s="36">
        <f>SUMIFS(рўйхат!CO:CO,рўйхат!$CX:$CX,$B$1130,рўйхат!$D:$D,$C1116)</f>
        <v/>
      </c>
      <c r="CE1116" s="77">
        <f>IFERROR(BE1116/(Q1116+BE1116),0)</f>
        <v/>
      </c>
      <c r="CF1116" s="78">
        <f>IFERROR(BF1116/(R1116+BF1116),0)</f>
        <v/>
      </c>
    </row>
    <row r="1117" hidden="1" outlineLevel="1" ht="30" customFormat="1" customHeight="1" s="8">
      <c r="A1117" s="39" t="n"/>
      <c r="B1117" s="50" t="n">
        <v>53</v>
      </c>
      <c r="C1117" s="131" t="inlineStr">
        <is>
          <t>Харид комиссия аъзоларида манфаалар тўқнашуви (Ғазначилик маълумотига асосан)</t>
        </is>
      </c>
      <c r="D1117" s="51" t="n"/>
      <c r="E1117" s="35">
        <f>SUMIFS(рўйхат!F:F,рўйхат!$CX:$CX,$B$1130,рўйхат!$D:$D,$C1117)</f>
        <v/>
      </c>
      <c r="F1117" s="36">
        <f>SUMIFS(рўйхат!G:G,рўйхат!$CX:$CX,$B$1130,рўйхат!$D:$D,$C1117)</f>
        <v/>
      </c>
      <c r="G1117" s="35">
        <f>SUMIFS(рўйхат!H:H,рўйхат!$CX:$CX,$B$1130,рўйхат!$D:$D,$C1117)</f>
        <v/>
      </c>
      <c r="H1117" s="36">
        <f>SUMIFS(рўйхат!I:I,рўйхат!$CX:$CX,$B$1130,рўйхат!$D:$D,$C1117)</f>
        <v/>
      </c>
      <c r="I1117" s="35">
        <f>SUMIFS(рўйхат!J:J,рўйхат!$CX:$CX,$B$1130,рўйхат!$D:$D,$C1117)</f>
        <v/>
      </c>
      <c r="J1117" s="36">
        <f>SUMIFS(рўйхат!K:K,рўйхат!$CX:$CX,$B$1130,рўйхат!$D:$D,$C1117)</f>
        <v/>
      </c>
      <c r="K1117" s="35">
        <f>SUMIFS(рўйхат!L:L,рўйхат!$CX:$CX,$B$1130,рўйхат!$D:$D,$C1117)</f>
        <v/>
      </c>
      <c r="L1117" s="36">
        <f>SUMIFS(рўйхат!M:M,рўйхат!$CX:$CX,$B$1130,рўйхат!$D:$D,$C1117)</f>
        <v/>
      </c>
      <c r="M1117" s="35">
        <f>SUMIFS(рўйхат!N:N,рўйхат!$CX:$CX,$B$1130,рўйхат!$D:$D,$C1117)</f>
        <v/>
      </c>
      <c r="N1117" s="36">
        <f>SUMIFS(рўйхат!O:O,рўйхат!$CX:$CX,$B$1130,рўйхат!$D:$D,$C1117)</f>
        <v/>
      </c>
      <c r="O1117" s="34">
        <f>IFERROR(M1117/E1117,0)</f>
        <v/>
      </c>
      <c r="P1117" s="34">
        <f>IFERROR(N1117/F1117,0)</f>
        <v/>
      </c>
      <c r="Q1117" s="35">
        <f>SUMIFS(рўйхат!P:P,рўйхат!$CX:$CX,$B$1130,рўйхат!$D:$D,$C1117)</f>
        <v/>
      </c>
      <c r="R1117" s="36">
        <f>SUMIFS(рўйхат!Q:Q,рўйхат!$CX:$CX,$B$1130,рўйхат!$D:$D,$C1117)</f>
        <v/>
      </c>
      <c r="S1117" s="35">
        <f>SUMIFS(рўйхат!R:R,рўйхат!$CX:$CX,$B$1130,рўйхат!$D:$D,$C1117)</f>
        <v/>
      </c>
      <c r="T1117" s="36">
        <f>SUMIFS(рўйхат!S:S,рўйхат!$CX:$CX,$B$1130,рўйхат!$D:$D,$C1117)</f>
        <v/>
      </c>
      <c r="U1117" s="35">
        <f>SUMIFS(рўйхат!T:T,рўйхат!$CX:$CX,$B$1130,рўйхат!$D:$D,$C1117)</f>
        <v/>
      </c>
      <c r="V1117" s="36">
        <f>SUMIFS(рўйхат!U:U,рўйхат!$CX:$CX,$B$1130,рўйхат!$D:$D,$C1117)</f>
        <v/>
      </c>
      <c r="W1117" s="35">
        <f>SUMIFS(рўйхат!V:V,рўйхат!$CX:$CX,$B$1130,рўйхат!$D:$D,$C1117)</f>
        <v/>
      </c>
      <c r="X1117" s="36">
        <f>SUMIFS(рўйхат!W:W,рўйхат!$CX:$CX,$B$1130,рўйхат!$D:$D,$C1117)</f>
        <v/>
      </c>
      <c r="Y1117" s="35">
        <f>SUMIFS(рўйхат!X:X,рўйхат!$CX:$CX,$B$1130,рўйхат!$D:$D,$C1117)</f>
        <v/>
      </c>
      <c r="Z1117" s="36">
        <f>SUMIFS(рўйхат!Y:Y,рўйхат!$CX:$CX,$B$1130,рўйхат!$D:$D,$C1117)</f>
        <v/>
      </c>
      <c r="AA1117" s="35">
        <f>SUMIFS(рўйхат!Z:Z,рўйхат!$CX:$CX,$B$1130,рўйхат!$D:$D,$C1117)</f>
        <v/>
      </c>
      <c r="AB1117" s="36">
        <f>SUMIFS(рўйхат!AA:AA,рўйхат!$CX:$CX,$B$1130,рўйхат!$D:$D,$C1117)</f>
        <v/>
      </c>
      <c r="AC1117" s="35">
        <f>SUMIFS(рўйхат!AB:AB,рўйхат!$CX:$CX,$B$1130,рўйхат!$D:$D,$C1117)</f>
        <v/>
      </c>
      <c r="AD1117" s="36">
        <f>SUMIFS(рўйхат!AC:AC,рўйхат!$CX:$CX,$B$1130,рўйхат!$D:$D,$C1117)</f>
        <v/>
      </c>
      <c r="AE1117" s="35">
        <f>SUMIFS(рўйхат!AD:AD,рўйхат!$CX:$CX,$B$1130,рўйхат!$D:$D,$C1117)</f>
        <v/>
      </c>
      <c r="AF1117" s="36">
        <f>SUMIFS(рўйхат!AE:AE,рўйхат!$CX:$CX,$B$1130,рўйхат!$D:$D,$C1117)</f>
        <v/>
      </c>
      <c r="AG1117" s="35">
        <f>SUMIFS(рўйхат!AH:AH,рўйхат!$CX:$CX,$B$1130,рўйхат!$D:$D,$C1117)</f>
        <v/>
      </c>
      <c r="AH1117" s="36">
        <f>SUMIFS(рўйхат!AI:AI,рўйхат!$CX:$CX,$B$1130,рўйхат!$D:$D,$C1117)</f>
        <v/>
      </c>
      <c r="AI1117" s="35">
        <f>SUMIFS(рўйхат!AJ:AJ,рўйхат!$CX:$CX,$B$1130,рўйхат!$D:$D,$C1117)</f>
        <v/>
      </c>
      <c r="AJ1117" s="36">
        <f>SUMIFS(рўйхат!AK:AK,рўйхат!$CX:$CX,$B$1130,рўйхат!$D:$D,$C1117)</f>
        <v/>
      </c>
      <c r="AK1117" s="35">
        <f>SUMIFS(рўйхат!AL:AL,рўйхат!$CX:$CX,$B$1130,рўйхат!$D:$D,$C1117)</f>
        <v/>
      </c>
      <c r="AL1117" s="36">
        <f>SUMIFS(рўйхат!AM:AM,рўйхат!$CX:$CX,$B$1130,рўйхат!$D:$D,$C1117)</f>
        <v/>
      </c>
      <c r="AM1117" s="77">
        <f>IFERROR(Q1117/E1117,0)</f>
        <v/>
      </c>
      <c r="AN1117" s="77">
        <f>IFERROR(R1117/F1117,0)</f>
        <v/>
      </c>
      <c r="AO1117" s="35">
        <f>SUMIFS(рўйхат!AX:AX,рўйхат!$CX:$CX,$B$1130,рўйхат!$D:$D,$C1117)</f>
        <v/>
      </c>
      <c r="AP1117" s="36">
        <f>SUMIFS(рўйхат!AY:AY,рўйхат!$CX:$CX,$B$1130,рўйхат!$D:$D,$C1117)</f>
        <v/>
      </c>
      <c r="AQ1117" s="35">
        <f>SUMIFS(рўйхат!AZ:AZ,рўйхат!$CX:$CX,$B$1130,рўйхат!$D:$D,$C1117)</f>
        <v/>
      </c>
      <c r="AR1117" s="36">
        <f>SUMIFS(рўйхат!BA:BA,рўйхат!$CX:$CX,$B$1130,рўйхат!$D:$D,$C1117)</f>
        <v/>
      </c>
      <c r="AS1117" s="35">
        <f>SUMIFS(рўйхат!BB:BB,рўйхат!$CX:$CX,$B$1130,рўйхат!$D:$D,$C1117)</f>
        <v/>
      </c>
      <c r="AT1117" s="36">
        <f>SUMIFS(рўйхат!BC:BC,рўйхат!$CX:$CX,$B$1130,рўйхат!$D:$D,$C1117)</f>
        <v/>
      </c>
      <c r="AU1117" s="35">
        <f>SUMIFS(рўйхат!BD:BD,рўйхат!$CX:$CX,$B$1130,рўйхат!$D:$D,$C1117)</f>
        <v/>
      </c>
      <c r="AV1117" s="36">
        <f>SUMIFS(рўйхат!BE:BE,рўйхат!$CX:$CX,$B$1130,рўйхат!$D:$D,$C1117)</f>
        <v/>
      </c>
      <c r="AW1117" s="35">
        <f>SUMIFS(рўйхат!BF:BF,рўйхат!$CX:$CX,$B$1130,рўйхат!$D:$D,$C1117)</f>
        <v/>
      </c>
      <c r="AX1117" s="36">
        <f>SUMIFS(рўйхат!BG:BG,рўйхат!$CX:$CX,$B$1130,рўйхат!$D:$D,$C1117)</f>
        <v/>
      </c>
      <c r="AY1117" s="35">
        <f>SUMIFS(рўйхат!BH:BH,рўйхат!$CX:$CX,$B$1130,рўйхат!$D:$D,$C1117)</f>
        <v/>
      </c>
      <c r="AZ1117" s="36">
        <f>SUMIFS(рўйхат!BI:BI,рўйхат!$CX:$CX,$B$1130,рўйхат!$D:$D,$C1117)</f>
        <v/>
      </c>
      <c r="BA1117" s="35">
        <f>SUMIFS(рўйхат!BJ:BJ,рўйхат!$CX:$CX,$B$1130,рўйхат!$D:$D,$C1117)</f>
        <v/>
      </c>
      <c r="BB1117" s="36">
        <f>SUMIFS(рўйхат!BK:BK,рўйхат!$CX:$CX,$B$1130,рўйхат!$D:$D,$C1117)</f>
        <v/>
      </c>
      <c r="BC1117" s="77">
        <f>IFERROR(AO1117/E1117,0)</f>
        <v/>
      </c>
      <c r="BD1117" s="77">
        <f>IFERROR(AP1117/F1117,0)</f>
        <v/>
      </c>
      <c r="BE1117" s="35">
        <f>SUMIFS(рўйхат!BL:BL,рўйхат!$CX:$CX,$B$1130,рўйхат!$D:$D,$C1117)</f>
        <v/>
      </c>
      <c r="BF1117" s="36">
        <f>SUMIFS(рўйхат!BM:BM,рўйхат!$CX:$CX,$B$1130,рўйхат!$D:$D,$C1117)</f>
        <v/>
      </c>
      <c r="BG1117" s="35">
        <f>SUMIFS(рўйхат!BN:BN,рўйхат!$CX:$CX,$B$1130,рўйхат!$D:$D,$C1117)</f>
        <v/>
      </c>
      <c r="BH1117" s="36">
        <f>SUMIFS(рўйхат!BO:BO,рўйхат!$CX:$CX,$B$1130,рўйхат!$D:$D,$C1117)</f>
        <v/>
      </c>
      <c r="BI1117" s="35">
        <f>SUMIFS(рўйхат!BP:BP,рўйхат!$CX:$CX,$B$1130,рўйхат!$D:$D,$C1117)</f>
        <v/>
      </c>
      <c r="BJ1117" s="36">
        <f>SUMIFS(рўйхат!BQ:BQ,рўйхат!$CX:$CX,$B$1130,рўйхат!$D:$D,$C1117)</f>
        <v/>
      </c>
      <c r="BK1117" s="35">
        <f>SUMIFS(рўйхат!BR:BR,рўйхат!$CX:$CX,$B$1130,рўйхат!$D:$D,$C1117)</f>
        <v/>
      </c>
      <c r="BL1117" s="36">
        <f>SUMIFS(рўйхат!BS:BS,рўйхат!$CX:$CX,$B$1130,рўйхат!$D:$D,$C1117)</f>
        <v/>
      </c>
      <c r="BM1117" s="35">
        <f>SUMIFS(рўйхат!BT:BT,рўйхат!$CX:$CX,$B$1130,рўйхат!$D:$D,$C1117)</f>
        <v/>
      </c>
      <c r="BN1117" s="36">
        <f>SUMIFS(рўйхат!BU:BU,рўйхат!$CX:$CX,$B$1130,рўйхат!$D:$D,$C1117)</f>
        <v/>
      </c>
      <c r="BO1117" s="35">
        <f>SUMIFS(рўйхат!BX:BX,рўйхат!$CX:$CX,$B$1130,рўйхат!$D:$D,$C1117)</f>
        <v/>
      </c>
      <c r="BP1117" s="36">
        <f>SUMIFS(рўйхат!BY:BY,рўйхат!$CX:$CX,$B$1130,рўйхат!$D:$D,$C1117)</f>
        <v/>
      </c>
      <c r="BQ1117" s="35">
        <f>SUMIFS(рўйхат!BZ:BZ,рўйхат!$CX:$CX,$B$1130,рўйхат!$D:$D,$C1117)</f>
        <v/>
      </c>
      <c r="BR1117" s="36">
        <f>SUMIFS(рўйхат!CA:CA,рўйхат!$CX:$CX,$B$1130,рўйхат!$D:$D,$C1117)</f>
        <v/>
      </c>
      <c r="BS1117" s="35">
        <f>SUMIFS(рўйхат!CB:CB,рўйхат!$CX:$CX,$B$1130,рўйхат!$D:$D,$C1117)</f>
        <v/>
      </c>
      <c r="BT1117" s="36">
        <f>SUMIFS(рўйхат!CC:CC,рўйхат!$CX:$CX,$B$1130,рўйхат!$D:$D,$C1117)</f>
        <v/>
      </c>
      <c r="BU1117" s="35">
        <f>SUMIFS(рўйхат!CD:CD,рўйхат!$CX:$CX,$B$1130,рўйхат!$D:$D,$C1117)</f>
        <v/>
      </c>
      <c r="BV1117" s="36">
        <f>SUMIFS(рўйхат!CE:CE,рўйхат!$CX:$CX,$B$1130,рўйхат!$D:$D,$C1117)</f>
        <v/>
      </c>
      <c r="BW1117" s="35">
        <f>SUMIFS(рўйхат!CH:CH,рўйхат!$CX:$CX,$B$1130,рўйхат!$D:$D,$C1117)</f>
        <v/>
      </c>
      <c r="BX1117" s="36">
        <f>SUMIFS(рўйхат!CI:CI,рўйхат!$CX:$CX,$B$1130,рўйхат!$D:$D,$C1117)</f>
        <v/>
      </c>
      <c r="BY1117" s="35">
        <f>SUMIFS(рўйхат!CJ:CJ,рўйхат!$CX:$CX,$B$1130,рўйхат!$D:$D,$C1117)</f>
        <v/>
      </c>
      <c r="BZ1117" s="36">
        <f>SUMIFS(рўйхат!CK:CK,рўйхат!$CX:$CX,$B$1130,рўйхат!$D:$D,$C1117)</f>
        <v/>
      </c>
      <c r="CA1117" s="35">
        <f>SUMIFS(рўйхат!CL:CL,рўйхат!$CX:$CX,$B$1130,рўйхат!$D:$D,$C1117)</f>
        <v/>
      </c>
      <c r="CB1117" s="36">
        <f>SUMIFS(рўйхат!CM:CM,рўйхат!$CX:$CX,$B$1130,рўйхат!$D:$D,$C1117)</f>
        <v/>
      </c>
      <c r="CC1117" s="35">
        <f>SUMIFS(рўйхат!CN:CN,рўйхат!$CX:$CX,$B$1130,рўйхат!$D:$D,$C1117)</f>
        <v/>
      </c>
      <c r="CD1117" s="36">
        <f>SUMIFS(рўйхат!CO:CO,рўйхат!$CX:$CX,$B$1130,рўйхат!$D:$D,$C1117)</f>
        <v/>
      </c>
      <c r="CE1117" s="77">
        <f>IFERROR(BE1117/(Q1117+BE1117),0)</f>
        <v/>
      </c>
      <c r="CF1117" s="78">
        <f>IFERROR(BF1117/(R1117+BF1117),0)</f>
        <v/>
      </c>
    </row>
    <row r="1118" hidden="1" outlineLevel="1" ht="30" customFormat="1" customHeight="1" s="8">
      <c r="A1118" s="39" t="n"/>
      <c r="B1118" s="50" t="n">
        <v>54</v>
      </c>
      <c r="C1118" s="131" t="inlineStr">
        <is>
          <t>Харид комиссия аъзоларида манфаалар тўқнашуви (Uzex)</t>
        </is>
      </c>
      <c r="D1118" s="51" t="n"/>
      <c r="E1118" s="35">
        <f>SUMIFS(рўйхат!F:F,рўйхат!$CX:$CX,$B$1130,рўйхат!$D:$D,$C1118)</f>
        <v/>
      </c>
      <c r="F1118" s="36">
        <f>SUMIFS(рўйхат!G:G,рўйхат!$CX:$CX,$B$1130,рўйхат!$D:$D,$C1118)</f>
        <v/>
      </c>
      <c r="G1118" s="35">
        <f>SUMIFS(рўйхат!H:H,рўйхат!$CX:$CX,$B$1130,рўйхат!$D:$D,$C1118)</f>
        <v/>
      </c>
      <c r="H1118" s="36">
        <f>SUMIFS(рўйхат!I:I,рўйхат!$CX:$CX,$B$1130,рўйхат!$D:$D,$C1118)</f>
        <v/>
      </c>
      <c r="I1118" s="35">
        <f>SUMIFS(рўйхат!J:J,рўйхат!$CX:$CX,$B$1130,рўйхат!$D:$D,$C1118)</f>
        <v/>
      </c>
      <c r="J1118" s="36">
        <f>SUMIFS(рўйхат!K:K,рўйхат!$CX:$CX,$B$1130,рўйхат!$D:$D,$C1118)</f>
        <v/>
      </c>
      <c r="K1118" s="35">
        <f>SUMIFS(рўйхат!L:L,рўйхат!$CX:$CX,$B$1130,рўйхат!$D:$D,$C1118)</f>
        <v/>
      </c>
      <c r="L1118" s="36">
        <f>SUMIFS(рўйхат!M:M,рўйхат!$CX:$CX,$B$1130,рўйхат!$D:$D,$C1118)</f>
        <v/>
      </c>
      <c r="M1118" s="35">
        <f>SUMIFS(рўйхат!N:N,рўйхат!$CX:$CX,$B$1130,рўйхат!$D:$D,$C1118)</f>
        <v/>
      </c>
      <c r="N1118" s="36">
        <f>SUMIFS(рўйхат!O:O,рўйхат!$CX:$CX,$B$1130,рўйхат!$D:$D,$C1118)</f>
        <v/>
      </c>
      <c r="O1118" s="34">
        <f>IFERROR(M1118/E1118,0)</f>
        <v/>
      </c>
      <c r="P1118" s="34">
        <f>IFERROR(N1118/F1118,0)</f>
        <v/>
      </c>
      <c r="Q1118" s="35">
        <f>SUMIFS(рўйхат!P:P,рўйхат!$CX:$CX,$B$1130,рўйхат!$D:$D,$C1118)</f>
        <v/>
      </c>
      <c r="R1118" s="36">
        <f>SUMIFS(рўйхат!Q:Q,рўйхат!$CX:$CX,$B$1130,рўйхат!$D:$D,$C1118)</f>
        <v/>
      </c>
      <c r="S1118" s="35">
        <f>SUMIFS(рўйхат!R:R,рўйхат!$CX:$CX,$B$1130,рўйхат!$D:$D,$C1118)</f>
        <v/>
      </c>
      <c r="T1118" s="36">
        <f>SUMIFS(рўйхат!S:S,рўйхат!$CX:$CX,$B$1130,рўйхат!$D:$D,$C1118)</f>
        <v/>
      </c>
      <c r="U1118" s="35">
        <f>SUMIFS(рўйхат!T:T,рўйхат!$CX:$CX,$B$1130,рўйхат!$D:$D,$C1118)</f>
        <v/>
      </c>
      <c r="V1118" s="36">
        <f>SUMIFS(рўйхат!U:U,рўйхат!$CX:$CX,$B$1130,рўйхат!$D:$D,$C1118)</f>
        <v/>
      </c>
      <c r="W1118" s="35">
        <f>SUMIFS(рўйхат!V:V,рўйхат!$CX:$CX,$B$1130,рўйхат!$D:$D,$C1118)</f>
        <v/>
      </c>
      <c r="X1118" s="36">
        <f>SUMIFS(рўйхат!W:W,рўйхат!$CX:$CX,$B$1130,рўйхат!$D:$D,$C1118)</f>
        <v/>
      </c>
      <c r="Y1118" s="35">
        <f>SUMIFS(рўйхат!X:X,рўйхат!$CX:$CX,$B$1130,рўйхат!$D:$D,$C1118)</f>
        <v/>
      </c>
      <c r="Z1118" s="36">
        <f>SUMIFS(рўйхат!Y:Y,рўйхат!$CX:$CX,$B$1130,рўйхат!$D:$D,$C1118)</f>
        <v/>
      </c>
      <c r="AA1118" s="35">
        <f>SUMIFS(рўйхат!Z:Z,рўйхат!$CX:$CX,$B$1130,рўйхат!$D:$D,$C1118)</f>
        <v/>
      </c>
      <c r="AB1118" s="36">
        <f>SUMIFS(рўйхат!AA:AA,рўйхат!$CX:$CX,$B$1130,рўйхат!$D:$D,$C1118)</f>
        <v/>
      </c>
      <c r="AC1118" s="35">
        <f>SUMIFS(рўйхат!AB:AB,рўйхат!$CX:$CX,$B$1130,рўйхат!$D:$D,$C1118)</f>
        <v/>
      </c>
      <c r="AD1118" s="36">
        <f>SUMIFS(рўйхат!AC:AC,рўйхат!$CX:$CX,$B$1130,рўйхат!$D:$D,$C1118)</f>
        <v/>
      </c>
      <c r="AE1118" s="35">
        <f>SUMIFS(рўйхат!AD:AD,рўйхат!$CX:$CX,$B$1130,рўйхат!$D:$D,$C1118)</f>
        <v/>
      </c>
      <c r="AF1118" s="36">
        <f>SUMIFS(рўйхат!AE:AE,рўйхат!$CX:$CX,$B$1130,рўйхат!$D:$D,$C1118)</f>
        <v/>
      </c>
      <c r="AG1118" s="35">
        <f>SUMIFS(рўйхат!AH:AH,рўйхат!$CX:$CX,$B$1130,рўйхат!$D:$D,$C1118)</f>
        <v/>
      </c>
      <c r="AH1118" s="36">
        <f>SUMIFS(рўйхат!AI:AI,рўйхат!$CX:$CX,$B$1130,рўйхат!$D:$D,$C1118)</f>
        <v/>
      </c>
      <c r="AI1118" s="35">
        <f>SUMIFS(рўйхат!AJ:AJ,рўйхат!$CX:$CX,$B$1130,рўйхат!$D:$D,$C1118)</f>
        <v/>
      </c>
      <c r="AJ1118" s="36">
        <f>SUMIFS(рўйхат!AK:AK,рўйхат!$CX:$CX,$B$1130,рўйхат!$D:$D,$C1118)</f>
        <v/>
      </c>
      <c r="AK1118" s="35">
        <f>SUMIFS(рўйхат!AL:AL,рўйхат!$CX:$CX,$B$1130,рўйхат!$D:$D,$C1118)</f>
        <v/>
      </c>
      <c r="AL1118" s="36">
        <f>SUMIFS(рўйхат!AM:AM,рўйхат!$CX:$CX,$B$1130,рўйхат!$D:$D,$C1118)</f>
        <v/>
      </c>
      <c r="AM1118" s="77">
        <f>IFERROR(Q1118/E1118,0)</f>
        <v/>
      </c>
      <c r="AN1118" s="77">
        <f>IFERROR(R1118/F1118,0)</f>
        <v/>
      </c>
      <c r="AO1118" s="35">
        <f>SUMIFS(рўйхат!AX:AX,рўйхат!$CX:$CX,$B$1130,рўйхат!$D:$D,$C1118)</f>
        <v/>
      </c>
      <c r="AP1118" s="36">
        <f>SUMIFS(рўйхат!AY:AY,рўйхат!$CX:$CX,$B$1130,рўйхат!$D:$D,$C1118)</f>
        <v/>
      </c>
      <c r="AQ1118" s="35">
        <f>SUMIFS(рўйхат!AZ:AZ,рўйхат!$CX:$CX,$B$1130,рўйхат!$D:$D,$C1118)</f>
        <v/>
      </c>
      <c r="AR1118" s="36">
        <f>SUMIFS(рўйхат!BA:BA,рўйхат!$CX:$CX,$B$1130,рўйхат!$D:$D,$C1118)</f>
        <v/>
      </c>
      <c r="AS1118" s="35">
        <f>SUMIFS(рўйхат!BB:BB,рўйхат!$CX:$CX,$B$1130,рўйхат!$D:$D,$C1118)</f>
        <v/>
      </c>
      <c r="AT1118" s="36">
        <f>SUMIFS(рўйхат!BC:BC,рўйхат!$CX:$CX,$B$1130,рўйхат!$D:$D,$C1118)</f>
        <v/>
      </c>
      <c r="AU1118" s="35">
        <f>SUMIFS(рўйхат!BD:BD,рўйхат!$CX:$CX,$B$1130,рўйхат!$D:$D,$C1118)</f>
        <v/>
      </c>
      <c r="AV1118" s="36">
        <f>SUMIFS(рўйхат!BE:BE,рўйхат!$CX:$CX,$B$1130,рўйхат!$D:$D,$C1118)</f>
        <v/>
      </c>
      <c r="AW1118" s="35">
        <f>SUMIFS(рўйхат!BF:BF,рўйхат!$CX:$CX,$B$1130,рўйхат!$D:$D,$C1118)</f>
        <v/>
      </c>
      <c r="AX1118" s="36">
        <f>SUMIFS(рўйхат!BG:BG,рўйхат!$CX:$CX,$B$1130,рўйхат!$D:$D,$C1118)</f>
        <v/>
      </c>
      <c r="AY1118" s="35">
        <f>SUMIFS(рўйхат!BH:BH,рўйхат!$CX:$CX,$B$1130,рўйхат!$D:$D,$C1118)</f>
        <v/>
      </c>
      <c r="AZ1118" s="36">
        <f>SUMIFS(рўйхат!BI:BI,рўйхат!$CX:$CX,$B$1130,рўйхат!$D:$D,$C1118)</f>
        <v/>
      </c>
      <c r="BA1118" s="35">
        <f>SUMIFS(рўйхат!BJ:BJ,рўйхат!$CX:$CX,$B$1130,рўйхат!$D:$D,$C1118)</f>
        <v/>
      </c>
      <c r="BB1118" s="36">
        <f>SUMIFS(рўйхат!BK:BK,рўйхат!$CX:$CX,$B$1130,рўйхат!$D:$D,$C1118)</f>
        <v/>
      </c>
      <c r="BC1118" s="77">
        <f>IFERROR(AO1118/E1118,0)</f>
        <v/>
      </c>
      <c r="BD1118" s="77">
        <f>IFERROR(AP1118/F1118,0)</f>
        <v/>
      </c>
      <c r="BE1118" s="35">
        <f>SUMIFS(рўйхат!BL:BL,рўйхат!$CX:$CX,$B$1130,рўйхат!$D:$D,$C1118)</f>
        <v/>
      </c>
      <c r="BF1118" s="36">
        <f>SUMIFS(рўйхат!BM:BM,рўйхат!$CX:$CX,$B$1130,рўйхат!$D:$D,$C1118)</f>
        <v/>
      </c>
      <c r="BG1118" s="35">
        <f>SUMIFS(рўйхат!BN:BN,рўйхат!$CX:$CX,$B$1130,рўйхат!$D:$D,$C1118)</f>
        <v/>
      </c>
      <c r="BH1118" s="36">
        <f>SUMIFS(рўйхат!BO:BO,рўйхат!$CX:$CX,$B$1130,рўйхат!$D:$D,$C1118)</f>
        <v/>
      </c>
      <c r="BI1118" s="35">
        <f>SUMIFS(рўйхат!BP:BP,рўйхат!$CX:$CX,$B$1130,рўйхат!$D:$D,$C1118)</f>
        <v/>
      </c>
      <c r="BJ1118" s="36">
        <f>SUMIFS(рўйхат!BQ:BQ,рўйхат!$CX:$CX,$B$1130,рўйхат!$D:$D,$C1118)</f>
        <v/>
      </c>
      <c r="BK1118" s="35">
        <f>SUMIFS(рўйхат!BR:BR,рўйхат!$CX:$CX,$B$1130,рўйхат!$D:$D,$C1118)</f>
        <v/>
      </c>
      <c r="BL1118" s="36">
        <f>SUMIFS(рўйхат!BS:BS,рўйхат!$CX:$CX,$B$1130,рўйхат!$D:$D,$C1118)</f>
        <v/>
      </c>
      <c r="BM1118" s="35">
        <f>SUMIFS(рўйхат!BT:BT,рўйхат!$CX:$CX,$B$1130,рўйхат!$D:$D,$C1118)</f>
        <v/>
      </c>
      <c r="BN1118" s="36">
        <f>SUMIFS(рўйхат!BU:BU,рўйхат!$CX:$CX,$B$1130,рўйхат!$D:$D,$C1118)</f>
        <v/>
      </c>
      <c r="BO1118" s="35">
        <f>SUMIFS(рўйхат!BX:BX,рўйхат!$CX:$CX,$B$1130,рўйхат!$D:$D,$C1118)</f>
        <v/>
      </c>
      <c r="BP1118" s="36">
        <f>SUMIFS(рўйхат!BY:BY,рўйхат!$CX:$CX,$B$1130,рўйхат!$D:$D,$C1118)</f>
        <v/>
      </c>
      <c r="BQ1118" s="35">
        <f>SUMIFS(рўйхат!BZ:BZ,рўйхат!$CX:$CX,$B$1130,рўйхат!$D:$D,$C1118)</f>
        <v/>
      </c>
      <c r="BR1118" s="36">
        <f>SUMIFS(рўйхат!CA:CA,рўйхат!$CX:$CX,$B$1130,рўйхат!$D:$D,$C1118)</f>
        <v/>
      </c>
      <c r="BS1118" s="35">
        <f>SUMIFS(рўйхат!CB:CB,рўйхат!$CX:$CX,$B$1130,рўйхат!$D:$D,$C1118)</f>
        <v/>
      </c>
      <c r="BT1118" s="36">
        <f>SUMIFS(рўйхат!CC:CC,рўйхат!$CX:$CX,$B$1130,рўйхат!$D:$D,$C1118)</f>
        <v/>
      </c>
      <c r="BU1118" s="35">
        <f>SUMIFS(рўйхат!CD:CD,рўйхат!$CX:$CX,$B$1130,рўйхат!$D:$D,$C1118)</f>
        <v/>
      </c>
      <c r="BV1118" s="36">
        <f>SUMIFS(рўйхат!CE:CE,рўйхат!$CX:$CX,$B$1130,рўйхат!$D:$D,$C1118)</f>
        <v/>
      </c>
      <c r="BW1118" s="35">
        <f>SUMIFS(рўйхат!CH:CH,рўйхат!$CX:$CX,$B$1130,рўйхат!$D:$D,$C1118)</f>
        <v/>
      </c>
      <c r="BX1118" s="36">
        <f>SUMIFS(рўйхат!CI:CI,рўйхат!$CX:$CX,$B$1130,рўйхат!$D:$D,$C1118)</f>
        <v/>
      </c>
      <c r="BY1118" s="35">
        <f>SUMIFS(рўйхат!CJ:CJ,рўйхат!$CX:$CX,$B$1130,рўйхат!$D:$D,$C1118)</f>
        <v/>
      </c>
      <c r="BZ1118" s="36">
        <f>SUMIFS(рўйхат!CK:CK,рўйхат!$CX:$CX,$B$1130,рўйхат!$D:$D,$C1118)</f>
        <v/>
      </c>
      <c r="CA1118" s="35">
        <f>SUMIFS(рўйхат!CL:CL,рўйхат!$CX:$CX,$B$1130,рўйхат!$D:$D,$C1118)</f>
        <v/>
      </c>
      <c r="CB1118" s="36">
        <f>SUMIFS(рўйхат!CM:CM,рўйхат!$CX:$CX,$B$1130,рўйхат!$D:$D,$C1118)</f>
        <v/>
      </c>
      <c r="CC1118" s="35">
        <f>SUMIFS(рўйхат!CN:CN,рўйхат!$CX:$CX,$B$1130,рўйхат!$D:$D,$C1118)</f>
        <v/>
      </c>
      <c r="CD1118" s="36">
        <f>SUMIFS(рўйхат!CO:CO,рўйхат!$CX:$CX,$B$1130,рўйхат!$D:$D,$C1118)</f>
        <v/>
      </c>
      <c r="CE1118" s="77">
        <f>IFERROR(BE1118/(Q1118+BE1118),0)</f>
        <v/>
      </c>
      <c r="CF1118" s="78">
        <f>IFERROR(BF1118/(R1118+BF1118),0)</f>
        <v/>
      </c>
    </row>
    <row r="1119" hidden="1" outlineLevel="1" ht="30" customFormat="1" customHeight="1" s="8">
      <c r="A1119" s="39" t="n"/>
      <c r="B1119" s="50" t="n">
        <v>55</v>
      </c>
      <c r="C1119" s="131" t="inlineStr">
        <is>
          <t>Харид комиссиясида манфаатлар тўқнашуви (UZEX)</t>
        </is>
      </c>
      <c r="D1119" s="51" t="n"/>
      <c r="E1119" s="35">
        <f>SUMIFS(рўйхат!F:F,рўйхат!$CX:$CX,$B$1130,рўйхат!$D:$D,$C1119)</f>
        <v/>
      </c>
      <c r="F1119" s="36">
        <f>SUMIFS(рўйхат!G:G,рўйхат!$CX:$CX,$B$1130,рўйхат!$D:$D,$C1119)</f>
        <v/>
      </c>
      <c r="G1119" s="35">
        <f>SUMIFS(рўйхат!H:H,рўйхат!$CX:$CX,$B$1130,рўйхат!$D:$D,$C1119)</f>
        <v/>
      </c>
      <c r="H1119" s="36">
        <f>SUMIFS(рўйхат!I:I,рўйхат!$CX:$CX,$B$1130,рўйхат!$D:$D,$C1119)</f>
        <v/>
      </c>
      <c r="I1119" s="35">
        <f>SUMIFS(рўйхат!J:J,рўйхат!$CX:$CX,$B$1130,рўйхат!$D:$D,$C1119)</f>
        <v/>
      </c>
      <c r="J1119" s="36">
        <f>SUMIFS(рўйхат!K:K,рўйхат!$CX:$CX,$B$1130,рўйхат!$D:$D,$C1119)</f>
        <v/>
      </c>
      <c r="K1119" s="35">
        <f>SUMIFS(рўйхат!L:L,рўйхат!$CX:$CX,$B$1130,рўйхат!$D:$D,$C1119)</f>
        <v/>
      </c>
      <c r="L1119" s="36">
        <f>SUMIFS(рўйхат!M:M,рўйхат!$CX:$CX,$B$1130,рўйхат!$D:$D,$C1119)</f>
        <v/>
      </c>
      <c r="M1119" s="35">
        <f>SUMIFS(рўйхат!N:N,рўйхат!$CX:$CX,$B$1130,рўйхат!$D:$D,$C1119)</f>
        <v/>
      </c>
      <c r="N1119" s="36">
        <f>SUMIFS(рўйхат!O:O,рўйхат!$CX:$CX,$B$1130,рўйхат!$D:$D,$C1119)</f>
        <v/>
      </c>
      <c r="O1119" s="34">
        <f>IFERROR(M1119/E1119,0)</f>
        <v/>
      </c>
      <c r="P1119" s="34">
        <f>IFERROR(N1119/F1119,0)</f>
        <v/>
      </c>
      <c r="Q1119" s="35">
        <f>SUMIFS(рўйхат!P:P,рўйхат!$CX:$CX,$B$1130,рўйхат!$D:$D,$C1119)</f>
        <v/>
      </c>
      <c r="R1119" s="36">
        <f>SUMIFS(рўйхат!Q:Q,рўйхат!$CX:$CX,$B$1130,рўйхат!$D:$D,$C1119)</f>
        <v/>
      </c>
      <c r="S1119" s="35">
        <f>SUMIFS(рўйхат!R:R,рўйхат!$CX:$CX,$B$1130,рўйхат!$D:$D,$C1119)</f>
        <v/>
      </c>
      <c r="T1119" s="36">
        <f>SUMIFS(рўйхат!S:S,рўйхат!$CX:$CX,$B$1130,рўйхат!$D:$D,$C1119)</f>
        <v/>
      </c>
      <c r="U1119" s="35">
        <f>SUMIFS(рўйхат!T:T,рўйхат!$CX:$CX,$B$1130,рўйхат!$D:$D,$C1119)</f>
        <v/>
      </c>
      <c r="V1119" s="36">
        <f>SUMIFS(рўйхат!U:U,рўйхат!$CX:$CX,$B$1130,рўйхат!$D:$D,$C1119)</f>
        <v/>
      </c>
      <c r="W1119" s="35">
        <f>SUMIFS(рўйхат!V:V,рўйхат!$CX:$CX,$B$1130,рўйхат!$D:$D,$C1119)</f>
        <v/>
      </c>
      <c r="X1119" s="36">
        <f>SUMIFS(рўйхат!W:W,рўйхат!$CX:$CX,$B$1130,рўйхат!$D:$D,$C1119)</f>
        <v/>
      </c>
      <c r="Y1119" s="35">
        <f>SUMIFS(рўйхат!X:X,рўйхат!$CX:$CX,$B$1130,рўйхат!$D:$D,$C1119)</f>
        <v/>
      </c>
      <c r="Z1119" s="36">
        <f>SUMIFS(рўйхат!Y:Y,рўйхат!$CX:$CX,$B$1130,рўйхат!$D:$D,$C1119)</f>
        <v/>
      </c>
      <c r="AA1119" s="35">
        <f>SUMIFS(рўйхат!Z:Z,рўйхат!$CX:$CX,$B$1130,рўйхат!$D:$D,$C1119)</f>
        <v/>
      </c>
      <c r="AB1119" s="36">
        <f>SUMIFS(рўйхат!AA:AA,рўйхат!$CX:$CX,$B$1130,рўйхат!$D:$D,$C1119)</f>
        <v/>
      </c>
      <c r="AC1119" s="35">
        <f>SUMIFS(рўйхат!AB:AB,рўйхат!$CX:$CX,$B$1130,рўйхат!$D:$D,$C1119)</f>
        <v/>
      </c>
      <c r="AD1119" s="36">
        <f>SUMIFS(рўйхат!AC:AC,рўйхат!$CX:$CX,$B$1130,рўйхат!$D:$D,$C1119)</f>
        <v/>
      </c>
      <c r="AE1119" s="35">
        <f>SUMIFS(рўйхат!AD:AD,рўйхат!$CX:$CX,$B$1130,рўйхат!$D:$D,$C1119)</f>
        <v/>
      </c>
      <c r="AF1119" s="36">
        <f>SUMIFS(рўйхат!AE:AE,рўйхат!$CX:$CX,$B$1130,рўйхат!$D:$D,$C1119)</f>
        <v/>
      </c>
      <c r="AG1119" s="35">
        <f>SUMIFS(рўйхат!AH:AH,рўйхат!$CX:$CX,$B$1130,рўйхат!$D:$D,$C1119)</f>
        <v/>
      </c>
      <c r="AH1119" s="36">
        <f>SUMIFS(рўйхат!AI:AI,рўйхат!$CX:$CX,$B$1130,рўйхат!$D:$D,$C1119)</f>
        <v/>
      </c>
      <c r="AI1119" s="35">
        <f>SUMIFS(рўйхат!AJ:AJ,рўйхат!$CX:$CX,$B$1130,рўйхат!$D:$D,$C1119)</f>
        <v/>
      </c>
      <c r="AJ1119" s="36">
        <f>SUMIFS(рўйхат!AK:AK,рўйхат!$CX:$CX,$B$1130,рўйхат!$D:$D,$C1119)</f>
        <v/>
      </c>
      <c r="AK1119" s="35">
        <f>SUMIFS(рўйхат!AL:AL,рўйхат!$CX:$CX,$B$1130,рўйхат!$D:$D,$C1119)</f>
        <v/>
      </c>
      <c r="AL1119" s="36">
        <f>SUMIFS(рўйхат!AM:AM,рўйхат!$CX:$CX,$B$1130,рўйхат!$D:$D,$C1119)</f>
        <v/>
      </c>
      <c r="AM1119" s="77">
        <f>IFERROR(Q1119/E1119,0)</f>
        <v/>
      </c>
      <c r="AN1119" s="77">
        <f>IFERROR(R1119/F1119,0)</f>
        <v/>
      </c>
      <c r="AO1119" s="35">
        <f>SUMIFS(рўйхат!AX:AX,рўйхат!$CX:$CX,$B$1130,рўйхат!$D:$D,$C1119)</f>
        <v/>
      </c>
      <c r="AP1119" s="36">
        <f>SUMIFS(рўйхат!AY:AY,рўйхат!$CX:$CX,$B$1130,рўйхат!$D:$D,$C1119)</f>
        <v/>
      </c>
      <c r="AQ1119" s="35">
        <f>SUMIFS(рўйхат!AZ:AZ,рўйхат!$CX:$CX,$B$1130,рўйхат!$D:$D,$C1119)</f>
        <v/>
      </c>
      <c r="AR1119" s="36">
        <f>SUMIFS(рўйхат!BA:BA,рўйхат!$CX:$CX,$B$1130,рўйхат!$D:$D,$C1119)</f>
        <v/>
      </c>
      <c r="AS1119" s="35">
        <f>SUMIFS(рўйхат!BB:BB,рўйхат!$CX:$CX,$B$1130,рўйхат!$D:$D,$C1119)</f>
        <v/>
      </c>
      <c r="AT1119" s="36">
        <f>SUMIFS(рўйхат!BC:BC,рўйхат!$CX:$CX,$B$1130,рўйхат!$D:$D,$C1119)</f>
        <v/>
      </c>
      <c r="AU1119" s="35">
        <f>SUMIFS(рўйхат!BD:BD,рўйхат!$CX:$CX,$B$1130,рўйхат!$D:$D,$C1119)</f>
        <v/>
      </c>
      <c r="AV1119" s="36">
        <f>SUMIFS(рўйхат!BE:BE,рўйхат!$CX:$CX,$B$1130,рўйхат!$D:$D,$C1119)</f>
        <v/>
      </c>
      <c r="AW1119" s="35">
        <f>SUMIFS(рўйхат!BF:BF,рўйхат!$CX:$CX,$B$1130,рўйхат!$D:$D,$C1119)</f>
        <v/>
      </c>
      <c r="AX1119" s="36">
        <f>SUMIFS(рўйхат!BG:BG,рўйхат!$CX:$CX,$B$1130,рўйхат!$D:$D,$C1119)</f>
        <v/>
      </c>
      <c r="AY1119" s="35">
        <f>SUMIFS(рўйхат!BH:BH,рўйхат!$CX:$CX,$B$1130,рўйхат!$D:$D,$C1119)</f>
        <v/>
      </c>
      <c r="AZ1119" s="36">
        <f>SUMIFS(рўйхат!BI:BI,рўйхат!$CX:$CX,$B$1130,рўйхат!$D:$D,$C1119)</f>
        <v/>
      </c>
      <c r="BA1119" s="35">
        <f>SUMIFS(рўйхат!BJ:BJ,рўйхат!$CX:$CX,$B$1130,рўйхат!$D:$D,$C1119)</f>
        <v/>
      </c>
      <c r="BB1119" s="36">
        <f>SUMIFS(рўйхат!BK:BK,рўйхат!$CX:$CX,$B$1130,рўйхат!$D:$D,$C1119)</f>
        <v/>
      </c>
      <c r="BC1119" s="77">
        <f>IFERROR(AO1119/E1119,0)</f>
        <v/>
      </c>
      <c r="BD1119" s="77">
        <f>IFERROR(AP1119/F1119,0)</f>
        <v/>
      </c>
      <c r="BE1119" s="35">
        <f>SUMIFS(рўйхат!BL:BL,рўйхат!$CX:$CX,$B$1130,рўйхат!$D:$D,$C1119)</f>
        <v/>
      </c>
      <c r="BF1119" s="36">
        <f>SUMIFS(рўйхат!BM:BM,рўйхат!$CX:$CX,$B$1130,рўйхат!$D:$D,$C1119)</f>
        <v/>
      </c>
      <c r="BG1119" s="35">
        <f>SUMIFS(рўйхат!BN:BN,рўйхат!$CX:$CX,$B$1130,рўйхат!$D:$D,$C1119)</f>
        <v/>
      </c>
      <c r="BH1119" s="36">
        <f>SUMIFS(рўйхат!BO:BO,рўйхат!$CX:$CX,$B$1130,рўйхат!$D:$D,$C1119)</f>
        <v/>
      </c>
      <c r="BI1119" s="35">
        <f>SUMIFS(рўйхат!BP:BP,рўйхат!$CX:$CX,$B$1130,рўйхат!$D:$D,$C1119)</f>
        <v/>
      </c>
      <c r="BJ1119" s="36">
        <f>SUMIFS(рўйхат!BQ:BQ,рўйхат!$CX:$CX,$B$1130,рўйхат!$D:$D,$C1119)</f>
        <v/>
      </c>
      <c r="BK1119" s="35">
        <f>SUMIFS(рўйхат!BR:BR,рўйхат!$CX:$CX,$B$1130,рўйхат!$D:$D,$C1119)</f>
        <v/>
      </c>
      <c r="BL1119" s="36">
        <f>SUMIFS(рўйхат!BS:BS,рўйхат!$CX:$CX,$B$1130,рўйхат!$D:$D,$C1119)</f>
        <v/>
      </c>
      <c r="BM1119" s="35">
        <f>SUMIFS(рўйхат!BT:BT,рўйхат!$CX:$CX,$B$1130,рўйхат!$D:$D,$C1119)</f>
        <v/>
      </c>
      <c r="BN1119" s="36">
        <f>SUMIFS(рўйхат!BU:BU,рўйхат!$CX:$CX,$B$1130,рўйхат!$D:$D,$C1119)</f>
        <v/>
      </c>
      <c r="BO1119" s="35">
        <f>SUMIFS(рўйхат!BX:BX,рўйхат!$CX:$CX,$B$1130,рўйхат!$D:$D,$C1119)</f>
        <v/>
      </c>
      <c r="BP1119" s="36">
        <f>SUMIFS(рўйхат!BY:BY,рўйхат!$CX:$CX,$B$1130,рўйхат!$D:$D,$C1119)</f>
        <v/>
      </c>
      <c r="BQ1119" s="35">
        <f>SUMIFS(рўйхат!BZ:BZ,рўйхат!$CX:$CX,$B$1130,рўйхат!$D:$D,$C1119)</f>
        <v/>
      </c>
      <c r="BR1119" s="36">
        <f>SUMIFS(рўйхат!CA:CA,рўйхат!$CX:$CX,$B$1130,рўйхат!$D:$D,$C1119)</f>
        <v/>
      </c>
      <c r="BS1119" s="35">
        <f>SUMIFS(рўйхат!CB:CB,рўйхат!$CX:$CX,$B$1130,рўйхат!$D:$D,$C1119)</f>
        <v/>
      </c>
      <c r="BT1119" s="36">
        <f>SUMIFS(рўйхат!CC:CC,рўйхат!$CX:$CX,$B$1130,рўйхат!$D:$D,$C1119)</f>
        <v/>
      </c>
      <c r="BU1119" s="35">
        <f>SUMIFS(рўйхат!CD:CD,рўйхат!$CX:$CX,$B$1130,рўйхат!$D:$D,$C1119)</f>
        <v/>
      </c>
      <c r="BV1119" s="36">
        <f>SUMIFS(рўйхат!CE:CE,рўйхат!$CX:$CX,$B$1130,рўйхат!$D:$D,$C1119)</f>
        <v/>
      </c>
      <c r="BW1119" s="35">
        <f>SUMIFS(рўйхат!CH:CH,рўйхат!$CX:$CX,$B$1130,рўйхат!$D:$D,$C1119)</f>
        <v/>
      </c>
      <c r="BX1119" s="36">
        <f>SUMIFS(рўйхат!CI:CI,рўйхат!$CX:$CX,$B$1130,рўйхат!$D:$D,$C1119)</f>
        <v/>
      </c>
      <c r="BY1119" s="35">
        <f>SUMIFS(рўйхат!CJ:CJ,рўйхат!$CX:$CX,$B$1130,рўйхат!$D:$D,$C1119)</f>
        <v/>
      </c>
      <c r="BZ1119" s="36">
        <f>SUMIFS(рўйхат!CK:CK,рўйхат!$CX:$CX,$B$1130,рўйхат!$D:$D,$C1119)</f>
        <v/>
      </c>
      <c r="CA1119" s="35">
        <f>SUMIFS(рўйхат!CL:CL,рўйхат!$CX:$CX,$B$1130,рўйхат!$D:$D,$C1119)</f>
        <v/>
      </c>
      <c r="CB1119" s="36">
        <f>SUMIFS(рўйхат!CM:CM,рўйхат!$CX:$CX,$B$1130,рўйхат!$D:$D,$C1119)</f>
        <v/>
      </c>
      <c r="CC1119" s="35">
        <f>SUMIFS(рўйхат!CN:CN,рўйхат!$CX:$CX,$B$1130,рўйхат!$D:$D,$C1119)</f>
        <v/>
      </c>
      <c r="CD1119" s="36">
        <f>SUMIFS(рўйхат!CO:CO,рўйхат!$CX:$CX,$B$1130,рўйхат!$D:$D,$C1119)</f>
        <v/>
      </c>
      <c r="CE1119" s="77">
        <f>IFERROR(BE1119/(Q1119+BE1119),0)</f>
        <v/>
      </c>
      <c r="CF1119" s="78">
        <f>IFERROR(BF1119/(R1119+BF1119),0)</f>
        <v/>
      </c>
    </row>
    <row r="1120" hidden="1" outlineLevel="1" ht="30" customFormat="1" customHeight="1" s="8">
      <c r="A1120" s="39" t="n"/>
      <c r="B1120" s="50" t="n">
        <v>56</v>
      </c>
      <c r="C1120" s="131" t="inlineStr">
        <is>
          <t>Харид комиссиясида манфаатлар тўқнашуви (XT xarid)</t>
        </is>
      </c>
      <c r="D1120" s="51" t="n"/>
      <c r="E1120" s="35">
        <f>SUMIFS(рўйхат!F:F,рўйхат!$CX:$CX,$B$1130,рўйхат!$D:$D,$C1120)</f>
        <v/>
      </c>
      <c r="F1120" s="36">
        <f>SUMIFS(рўйхат!G:G,рўйхат!$CX:$CX,$B$1130,рўйхат!$D:$D,$C1120)</f>
        <v/>
      </c>
      <c r="G1120" s="35">
        <f>SUMIFS(рўйхат!H:H,рўйхат!$CX:$CX,$B$1130,рўйхат!$D:$D,$C1120)</f>
        <v/>
      </c>
      <c r="H1120" s="36">
        <f>SUMIFS(рўйхат!I:I,рўйхат!$CX:$CX,$B$1130,рўйхат!$D:$D,$C1120)</f>
        <v/>
      </c>
      <c r="I1120" s="35">
        <f>SUMIFS(рўйхат!J:J,рўйхат!$CX:$CX,$B$1130,рўйхат!$D:$D,$C1120)</f>
        <v/>
      </c>
      <c r="J1120" s="36">
        <f>SUMIFS(рўйхат!K:K,рўйхат!$CX:$CX,$B$1130,рўйхат!$D:$D,$C1120)</f>
        <v/>
      </c>
      <c r="K1120" s="35">
        <f>SUMIFS(рўйхат!L:L,рўйхат!$CX:$CX,$B$1130,рўйхат!$D:$D,$C1120)</f>
        <v/>
      </c>
      <c r="L1120" s="36">
        <f>SUMIFS(рўйхат!M:M,рўйхат!$CX:$CX,$B$1130,рўйхат!$D:$D,$C1120)</f>
        <v/>
      </c>
      <c r="M1120" s="35">
        <f>SUMIFS(рўйхат!N:N,рўйхат!$CX:$CX,$B$1130,рўйхат!$D:$D,$C1120)</f>
        <v/>
      </c>
      <c r="N1120" s="36">
        <f>SUMIFS(рўйхат!O:O,рўйхат!$CX:$CX,$B$1130,рўйхат!$D:$D,$C1120)</f>
        <v/>
      </c>
      <c r="O1120" s="34">
        <f>IFERROR(M1120/E1120,0)</f>
        <v/>
      </c>
      <c r="P1120" s="34">
        <f>IFERROR(N1120/F1120,0)</f>
        <v/>
      </c>
      <c r="Q1120" s="35">
        <f>SUMIFS(рўйхат!P:P,рўйхат!$CX:$CX,$B$1130,рўйхат!$D:$D,$C1120)</f>
        <v/>
      </c>
      <c r="R1120" s="36">
        <f>SUMIFS(рўйхат!Q:Q,рўйхат!$CX:$CX,$B$1130,рўйхат!$D:$D,$C1120)</f>
        <v/>
      </c>
      <c r="S1120" s="35">
        <f>SUMIFS(рўйхат!R:R,рўйхат!$CX:$CX,$B$1130,рўйхат!$D:$D,$C1120)</f>
        <v/>
      </c>
      <c r="T1120" s="36">
        <f>SUMIFS(рўйхат!S:S,рўйхат!$CX:$CX,$B$1130,рўйхат!$D:$D,$C1120)</f>
        <v/>
      </c>
      <c r="U1120" s="35">
        <f>SUMIFS(рўйхат!T:T,рўйхат!$CX:$CX,$B$1130,рўйхат!$D:$D,$C1120)</f>
        <v/>
      </c>
      <c r="V1120" s="36">
        <f>SUMIFS(рўйхат!U:U,рўйхат!$CX:$CX,$B$1130,рўйхат!$D:$D,$C1120)</f>
        <v/>
      </c>
      <c r="W1120" s="35">
        <f>SUMIFS(рўйхат!V:V,рўйхат!$CX:$CX,$B$1130,рўйхат!$D:$D,$C1120)</f>
        <v/>
      </c>
      <c r="X1120" s="36">
        <f>SUMIFS(рўйхат!W:W,рўйхат!$CX:$CX,$B$1130,рўйхат!$D:$D,$C1120)</f>
        <v/>
      </c>
      <c r="Y1120" s="35">
        <f>SUMIFS(рўйхат!X:X,рўйхат!$CX:$CX,$B$1130,рўйхат!$D:$D,$C1120)</f>
        <v/>
      </c>
      <c r="Z1120" s="36">
        <f>SUMIFS(рўйхат!Y:Y,рўйхат!$CX:$CX,$B$1130,рўйхат!$D:$D,$C1120)</f>
        <v/>
      </c>
      <c r="AA1120" s="35">
        <f>SUMIFS(рўйхат!Z:Z,рўйхат!$CX:$CX,$B$1130,рўйхат!$D:$D,$C1120)</f>
        <v/>
      </c>
      <c r="AB1120" s="36">
        <f>SUMIFS(рўйхат!AA:AA,рўйхат!$CX:$CX,$B$1130,рўйхат!$D:$D,$C1120)</f>
        <v/>
      </c>
      <c r="AC1120" s="35">
        <f>SUMIFS(рўйхат!AB:AB,рўйхат!$CX:$CX,$B$1130,рўйхат!$D:$D,$C1120)</f>
        <v/>
      </c>
      <c r="AD1120" s="36">
        <f>SUMIFS(рўйхат!AC:AC,рўйхат!$CX:$CX,$B$1130,рўйхат!$D:$D,$C1120)</f>
        <v/>
      </c>
      <c r="AE1120" s="35">
        <f>SUMIFS(рўйхат!AD:AD,рўйхат!$CX:$CX,$B$1130,рўйхат!$D:$D,$C1120)</f>
        <v/>
      </c>
      <c r="AF1120" s="36">
        <f>SUMIFS(рўйхат!AE:AE,рўйхат!$CX:$CX,$B$1130,рўйхат!$D:$D,$C1120)</f>
        <v/>
      </c>
      <c r="AG1120" s="35">
        <f>SUMIFS(рўйхат!AH:AH,рўйхат!$CX:$CX,$B$1130,рўйхат!$D:$D,$C1120)</f>
        <v/>
      </c>
      <c r="AH1120" s="36">
        <f>SUMIFS(рўйхат!AI:AI,рўйхат!$CX:$CX,$B$1130,рўйхат!$D:$D,$C1120)</f>
        <v/>
      </c>
      <c r="AI1120" s="35">
        <f>SUMIFS(рўйхат!AJ:AJ,рўйхат!$CX:$CX,$B$1130,рўйхат!$D:$D,$C1120)</f>
        <v/>
      </c>
      <c r="AJ1120" s="36">
        <f>SUMIFS(рўйхат!AK:AK,рўйхат!$CX:$CX,$B$1130,рўйхат!$D:$D,$C1120)</f>
        <v/>
      </c>
      <c r="AK1120" s="35">
        <f>SUMIFS(рўйхат!AL:AL,рўйхат!$CX:$CX,$B$1130,рўйхат!$D:$D,$C1120)</f>
        <v/>
      </c>
      <c r="AL1120" s="36">
        <f>SUMIFS(рўйхат!AM:AM,рўйхат!$CX:$CX,$B$1130,рўйхат!$D:$D,$C1120)</f>
        <v/>
      </c>
      <c r="AM1120" s="77">
        <f>IFERROR(Q1120/E1120,0)</f>
        <v/>
      </c>
      <c r="AN1120" s="77">
        <f>IFERROR(R1120/F1120,0)</f>
        <v/>
      </c>
      <c r="AO1120" s="35">
        <f>SUMIFS(рўйхат!AX:AX,рўйхат!$CX:$CX,$B$1130,рўйхат!$D:$D,$C1120)</f>
        <v/>
      </c>
      <c r="AP1120" s="36">
        <f>SUMIFS(рўйхат!AY:AY,рўйхат!$CX:$CX,$B$1130,рўйхат!$D:$D,$C1120)</f>
        <v/>
      </c>
      <c r="AQ1120" s="35">
        <f>SUMIFS(рўйхат!AZ:AZ,рўйхат!$CX:$CX,$B$1130,рўйхат!$D:$D,$C1120)</f>
        <v/>
      </c>
      <c r="AR1120" s="36">
        <f>SUMIFS(рўйхат!BA:BA,рўйхат!$CX:$CX,$B$1130,рўйхат!$D:$D,$C1120)</f>
        <v/>
      </c>
      <c r="AS1120" s="35">
        <f>SUMIFS(рўйхат!BB:BB,рўйхат!$CX:$CX,$B$1130,рўйхат!$D:$D,$C1120)</f>
        <v/>
      </c>
      <c r="AT1120" s="36">
        <f>SUMIFS(рўйхат!BC:BC,рўйхат!$CX:$CX,$B$1130,рўйхат!$D:$D,$C1120)</f>
        <v/>
      </c>
      <c r="AU1120" s="35">
        <f>SUMIFS(рўйхат!BD:BD,рўйхат!$CX:$CX,$B$1130,рўйхат!$D:$D,$C1120)</f>
        <v/>
      </c>
      <c r="AV1120" s="36">
        <f>SUMIFS(рўйхат!BE:BE,рўйхат!$CX:$CX,$B$1130,рўйхат!$D:$D,$C1120)</f>
        <v/>
      </c>
      <c r="AW1120" s="35">
        <f>SUMIFS(рўйхат!BF:BF,рўйхат!$CX:$CX,$B$1130,рўйхат!$D:$D,$C1120)</f>
        <v/>
      </c>
      <c r="AX1120" s="36">
        <f>SUMIFS(рўйхат!BG:BG,рўйхат!$CX:$CX,$B$1130,рўйхат!$D:$D,$C1120)</f>
        <v/>
      </c>
      <c r="AY1120" s="35">
        <f>SUMIFS(рўйхат!BH:BH,рўйхат!$CX:$CX,$B$1130,рўйхат!$D:$D,$C1120)</f>
        <v/>
      </c>
      <c r="AZ1120" s="36">
        <f>SUMIFS(рўйхат!BI:BI,рўйхат!$CX:$CX,$B$1130,рўйхат!$D:$D,$C1120)</f>
        <v/>
      </c>
      <c r="BA1120" s="35">
        <f>SUMIFS(рўйхат!BJ:BJ,рўйхат!$CX:$CX,$B$1130,рўйхат!$D:$D,$C1120)</f>
        <v/>
      </c>
      <c r="BB1120" s="36">
        <f>SUMIFS(рўйхат!BK:BK,рўйхат!$CX:$CX,$B$1130,рўйхат!$D:$D,$C1120)</f>
        <v/>
      </c>
      <c r="BC1120" s="77">
        <f>IFERROR(AO1120/E1120,0)</f>
        <v/>
      </c>
      <c r="BD1120" s="77">
        <f>IFERROR(AP1120/F1120,0)</f>
        <v/>
      </c>
      <c r="BE1120" s="35">
        <f>SUMIFS(рўйхат!BL:BL,рўйхат!$CX:$CX,$B$1130,рўйхат!$D:$D,$C1120)</f>
        <v/>
      </c>
      <c r="BF1120" s="36">
        <f>SUMIFS(рўйхат!BM:BM,рўйхат!$CX:$CX,$B$1130,рўйхат!$D:$D,$C1120)</f>
        <v/>
      </c>
      <c r="BG1120" s="35">
        <f>SUMIFS(рўйхат!BN:BN,рўйхат!$CX:$CX,$B$1130,рўйхат!$D:$D,$C1120)</f>
        <v/>
      </c>
      <c r="BH1120" s="36">
        <f>SUMIFS(рўйхат!BO:BO,рўйхат!$CX:$CX,$B$1130,рўйхат!$D:$D,$C1120)</f>
        <v/>
      </c>
      <c r="BI1120" s="35">
        <f>SUMIFS(рўйхат!BP:BP,рўйхат!$CX:$CX,$B$1130,рўйхат!$D:$D,$C1120)</f>
        <v/>
      </c>
      <c r="BJ1120" s="36">
        <f>SUMIFS(рўйхат!BQ:BQ,рўйхат!$CX:$CX,$B$1130,рўйхат!$D:$D,$C1120)</f>
        <v/>
      </c>
      <c r="BK1120" s="35">
        <f>SUMIFS(рўйхат!BR:BR,рўйхат!$CX:$CX,$B$1130,рўйхат!$D:$D,$C1120)</f>
        <v/>
      </c>
      <c r="BL1120" s="36">
        <f>SUMIFS(рўйхат!BS:BS,рўйхат!$CX:$CX,$B$1130,рўйхат!$D:$D,$C1120)</f>
        <v/>
      </c>
      <c r="BM1120" s="35">
        <f>SUMIFS(рўйхат!BT:BT,рўйхат!$CX:$CX,$B$1130,рўйхат!$D:$D,$C1120)</f>
        <v/>
      </c>
      <c r="BN1120" s="36">
        <f>SUMIFS(рўйхат!BU:BU,рўйхат!$CX:$CX,$B$1130,рўйхат!$D:$D,$C1120)</f>
        <v/>
      </c>
      <c r="BO1120" s="35">
        <f>SUMIFS(рўйхат!BX:BX,рўйхат!$CX:$CX,$B$1130,рўйхат!$D:$D,$C1120)</f>
        <v/>
      </c>
      <c r="BP1120" s="36">
        <f>SUMIFS(рўйхат!BY:BY,рўйхат!$CX:$CX,$B$1130,рўйхат!$D:$D,$C1120)</f>
        <v/>
      </c>
      <c r="BQ1120" s="35">
        <f>SUMIFS(рўйхат!BZ:BZ,рўйхат!$CX:$CX,$B$1130,рўйхат!$D:$D,$C1120)</f>
        <v/>
      </c>
      <c r="BR1120" s="36">
        <f>SUMIFS(рўйхат!CA:CA,рўйхат!$CX:$CX,$B$1130,рўйхат!$D:$D,$C1120)</f>
        <v/>
      </c>
      <c r="BS1120" s="35">
        <f>SUMIFS(рўйхат!CB:CB,рўйхат!$CX:$CX,$B$1130,рўйхат!$D:$D,$C1120)</f>
        <v/>
      </c>
      <c r="BT1120" s="36">
        <f>SUMIFS(рўйхат!CC:CC,рўйхат!$CX:$CX,$B$1130,рўйхат!$D:$D,$C1120)</f>
        <v/>
      </c>
      <c r="BU1120" s="35">
        <f>SUMIFS(рўйхат!CD:CD,рўйхат!$CX:$CX,$B$1130,рўйхат!$D:$D,$C1120)</f>
        <v/>
      </c>
      <c r="BV1120" s="36">
        <f>SUMIFS(рўйхат!CE:CE,рўйхат!$CX:$CX,$B$1130,рўйхат!$D:$D,$C1120)</f>
        <v/>
      </c>
      <c r="BW1120" s="35">
        <f>SUMIFS(рўйхат!CH:CH,рўйхат!$CX:$CX,$B$1130,рўйхат!$D:$D,$C1120)</f>
        <v/>
      </c>
      <c r="BX1120" s="36">
        <f>SUMIFS(рўйхат!CI:CI,рўйхат!$CX:$CX,$B$1130,рўйхат!$D:$D,$C1120)</f>
        <v/>
      </c>
      <c r="BY1120" s="35">
        <f>SUMIFS(рўйхат!CJ:CJ,рўйхат!$CX:$CX,$B$1130,рўйхат!$D:$D,$C1120)</f>
        <v/>
      </c>
      <c r="BZ1120" s="36">
        <f>SUMIFS(рўйхат!CK:CK,рўйхат!$CX:$CX,$B$1130,рўйхат!$D:$D,$C1120)</f>
        <v/>
      </c>
      <c r="CA1120" s="35">
        <f>SUMIFS(рўйхат!CL:CL,рўйхат!$CX:$CX,$B$1130,рўйхат!$D:$D,$C1120)</f>
        <v/>
      </c>
      <c r="CB1120" s="36">
        <f>SUMIFS(рўйхат!CM:CM,рўйхат!$CX:$CX,$B$1130,рўйхат!$D:$D,$C1120)</f>
        <v/>
      </c>
      <c r="CC1120" s="35">
        <f>SUMIFS(рўйхат!CN:CN,рўйхат!$CX:$CX,$B$1130,рўйхат!$D:$D,$C1120)</f>
        <v/>
      </c>
      <c r="CD1120" s="36">
        <f>SUMIFS(рўйхат!CO:CO,рўйхат!$CX:$CX,$B$1130,рўйхат!$D:$D,$C1120)</f>
        <v/>
      </c>
      <c r="CE1120" s="77">
        <f>IFERROR(BE1120/(Q1120+BE1120),0)</f>
        <v/>
      </c>
      <c r="CF1120" s="78">
        <f>IFERROR(BF1120/(R1120+BF1120),0)</f>
        <v/>
      </c>
    </row>
    <row r="1121" hidden="1" outlineLevel="1" ht="30" customFormat="1" customHeight="1" s="8">
      <c r="A1121" s="39" t="n"/>
      <c r="B1121" s="50" t="n">
        <v>57</v>
      </c>
      <c r="C1121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121" s="51" t="n"/>
      <c r="E1121" s="35">
        <f>SUMIFS(рўйхат!F:F,рўйхат!$CX:$CX,$B$1130,рўйхат!$D:$D,$C1121)</f>
        <v/>
      </c>
      <c r="F1121" s="36">
        <f>SUMIFS(рўйхат!G:G,рўйхат!$CX:$CX,$B$1130,рўйхат!$D:$D,$C1121)</f>
        <v/>
      </c>
      <c r="G1121" s="35">
        <f>SUMIFS(рўйхат!H:H,рўйхат!$CX:$CX,$B$1130,рўйхат!$D:$D,$C1121)</f>
        <v/>
      </c>
      <c r="H1121" s="36">
        <f>SUMIFS(рўйхат!I:I,рўйхат!$CX:$CX,$B$1130,рўйхат!$D:$D,$C1121)</f>
        <v/>
      </c>
      <c r="I1121" s="35">
        <f>SUMIFS(рўйхат!J:J,рўйхат!$CX:$CX,$B$1130,рўйхат!$D:$D,$C1121)</f>
        <v/>
      </c>
      <c r="J1121" s="36">
        <f>SUMIFS(рўйхат!K:K,рўйхат!$CX:$CX,$B$1130,рўйхат!$D:$D,$C1121)</f>
        <v/>
      </c>
      <c r="K1121" s="35">
        <f>SUMIFS(рўйхат!L:L,рўйхат!$CX:$CX,$B$1130,рўйхат!$D:$D,$C1121)</f>
        <v/>
      </c>
      <c r="L1121" s="36">
        <f>SUMIFS(рўйхат!M:M,рўйхат!$CX:$CX,$B$1130,рўйхат!$D:$D,$C1121)</f>
        <v/>
      </c>
      <c r="M1121" s="35">
        <f>SUMIFS(рўйхат!N:N,рўйхат!$CX:$CX,$B$1130,рўйхат!$D:$D,$C1121)</f>
        <v/>
      </c>
      <c r="N1121" s="36">
        <f>SUMIFS(рўйхат!O:O,рўйхат!$CX:$CX,$B$1130,рўйхат!$D:$D,$C1121)</f>
        <v/>
      </c>
      <c r="O1121" s="34">
        <f>IFERROR(M1121/E1121,0)</f>
        <v/>
      </c>
      <c r="P1121" s="34">
        <f>IFERROR(N1121/F1121,0)</f>
        <v/>
      </c>
      <c r="Q1121" s="35">
        <f>SUMIFS(рўйхат!P:P,рўйхат!$CX:$CX,$B$1130,рўйхат!$D:$D,$C1121)</f>
        <v/>
      </c>
      <c r="R1121" s="36">
        <f>SUMIFS(рўйхат!Q:Q,рўйхат!$CX:$CX,$B$1130,рўйхат!$D:$D,$C1121)</f>
        <v/>
      </c>
      <c r="S1121" s="35">
        <f>SUMIFS(рўйхат!R:R,рўйхат!$CX:$CX,$B$1130,рўйхат!$D:$D,$C1121)</f>
        <v/>
      </c>
      <c r="T1121" s="36">
        <f>SUMIFS(рўйхат!S:S,рўйхат!$CX:$CX,$B$1130,рўйхат!$D:$D,$C1121)</f>
        <v/>
      </c>
      <c r="U1121" s="35">
        <f>SUMIFS(рўйхат!T:T,рўйхат!$CX:$CX,$B$1130,рўйхат!$D:$D,$C1121)</f>
        <v/>
      </c>
      <c r="V1121" s="36">
        <f>SUMIFS(рўйхат!U:U,рўйхат!$CX:$CX,$B$1130,рўйхат!$D:$D,$C1121)</f>
        <v/>
      </c>
      <c r="W1121" s="35">
        <f>SUMIFS(рўйхат!V:V,рўйхат!$CX:$CX,$B$1130,рўйхат!$D:$D,$C1121)</f>
        <v/>
      </c>
      <c r="X1121" s="36">
        <f>SUMIFS(рўйхат!W:W,рўйхат!$CX:$CX,$B$1130,рўйхат!$D:$D,$C1121)</f>
        <v/>
      </c>
      <c r="Y1121" s="35">
        <f>SUMIFS(рўйхат!X:X,рўйхат!$CX:$CX,$B$1130,рўйхат!$D:$D,$C1121)</f>
        <v/>
      </c>
      <c r="Z1121" s="36">
        <f>SUMIFS(рўйхат!Y:Y,рўйхат!$CX:$CX,$B$1130,рўйхат!$D:$D,$C1121)</f>
        <v/>
      </c>
      <c r="AA1121" s="35">
        <f>SUMIFS(рўйхат!Z:Z,рўйхат!$CX:$CX,$B$1130,рўйхат!$D:$D,$C1121)</f>
        <v/>
      </c>
      <c r="AB1121" s="36">
        <f>SUMIFS(рўйхат!AA:AA,рўйхат!$CX:$CX,$B$1130,рўйхат!$D:$D,$C1121)</f>
        <v/>
      </c>
      <c r="AC1121" s="35">
        <f>SUMIFS(рўйхат!AB:AB,рўйхат!$CX:$CX,$B$1130,рўйхат!$D:$D,$C1121)</f>
        <v/>
      </c>
      <c r="AD1121" s="36">
        <f>SUMIFS(рўйхат!AC:AC,рўйхат!$CX:$CX,$B$1130,рўйхат!$D:$D,$C1121)</f>
        <v/>
      </c>
      <c r="AE1121" s="35">
        <f>SUMIFS(рўйхат!AD:AD,рўйхат!$CX:$CX,$B$1130,рўйхат!$D:$D,$C1121)</f>
        <v/>
      </c>
      <c r="AF1121" s="36">
        <f>SUMIFS(рўйхат!AE:AE,рўйхат!$CX:$CX,$B$1130,рўйхат!$D:$D,$C1121)</f>
        <v/>
      </c>
      <c r="AG1121" s="35">
        <f>SUMIFS(рўйхат!AH:AH,рўйхат!$CX:$CX,$B$1130,рўйхат!$D:$D,$C1121)</f>
        <v/>
      </c>
      <c r="AH1121" s="36">
        <f>SUMIFS(рўйхат!AI:AI,рўйхат!$CX:$CX,$B$1130,рўйхат!$D:$D,$C1121)</f>
        <v/>
      </c>
      <c r="AI1121" s="35">
        <f>SUMIFS(рўйхат!AJ:AJ,рўйхат!$CX:$CX,$B$1130,рўйхат!$D:$D,$C1121)</f>
        <v/>
      </c>
      <c r="AJ1121" s="36">
        <f>SUMIFS(рўйхат!AK:AK,рўйхат!$CX:$CX,$B$1130,рўйхат!$D:$D,$C1121)</f>
        <v/>
      </c>
      <c r="AK1121" s="35">
        <f>SUMIFS(рўйхат!AL:AL,рўйхат!$CX:$CX,$B$1130,рўйхат!$D:$D,$C1121)</f>
        <v/>
      </c>
      <c r="AL1121" s="36">
        <f>SUMIFS(рўйхат!AM:AM,рўйхат!$CX:$CX,$B$1130,рўйхат!$D:$D,$C1121)</f>
        <v/>
      </c>
      <c r="AM1121" s="77">
        <f>IFERROR(Q1121/E1121,0)</f>
        <v/>
      </c>
      <c r="AN1121" s="77">
        <f>IFERROR(R1121/F1121,0)</f>
        <v/>
      </c>
      <c r="AO1121" s="35">
        <f>SUMIFS(рўйхат!AX:AX,рўйхат!$CX:$CX,$B$1130,рўйхат!$D:$D,$C1121)</f>
        <v/>
      </c>
      <c r="AP1121" s="36">
        <f>SUMIFS(рўйхат!AY:AY,рўйхат!$CX:$CX,$B$1130,рўйхат!$D:$D,$C1121)</f>
        <v/>
      </c>
      <c r="AQ1121" s="35">
        <f>SUMIFS(рўйхат!AZ:AZ,рўйхат!$CX:$CX,$B$1130,рўйхат!$D:$D,$C1121)</f>
        <v/>
      </c>
      <c r="AR1121" s="36">
        <f>SUMIFS(рўйхат!BA:BA,рўйхат!$CX:$CX,$B$1130,рўйхат!$D:$D,$C1121)</f>
        <v/>
      </c>
      <c r="AS1121" s="35">
        <f>SUMIFS(рўйхат!BB:BB,рўйхат!$CX:$CX,$B$1130,рўйхат!$D:$D,$C1121)</f>
        <v/>
      </c>
      <c r="AT1121" s="36">
        <f>SUMIFS(рўйхат!BC:BC,рўйхат!$CX:$CX,$B$1130,рўйхат!$D:$D,$C1121)</f>
        <v/>
      </c>
      <c r="AU1121" s="35">
        <f>SUMIFS(рўйхат!BD:BD,рўйхат!$CX:$CX,$B$1130,рўйхат!$D:$D,$C1121)</f>
        <v/>
      </c>
      <c r="AV1121" s="36">
        <f>SUMIFS(рўйхат!BE:BE,рўйхат!$CX:$CX,$B$1130,рўйхат!$D:$D,$C1121)</f>
        <v/>
      </c>
      <c r="AW1121" s="35">
        <f>SUMIFS(рўйхат!BF:BF,рўйхат!$CX:$CX,$B$1130,рўйхат!$D:$D,$C1121)</f>
        <v/>
      </c>
      <c r="AX1121" s="36">
        <f>SUMIFS(рўйхат!BG:BG,рўйхат!$CX:$CX,$B$1130,рўйхат!$D:$D,$C1121)</f>
        <v/>
      </c>
      <c r="AY1121" s="35">
        <f>SUMIFS(рўйхат!BH:BH,рўйхат!$CX:$CX,$B$1130,рўйхат!$D:$D,$C1121)</f>
        <v/>
      </c>
      <c r="AZ1121" s="36">
        <f>SUMIFS(рўйхат!BI:BI,рўйхат!$CX:$CX,$B$1130,рўйхат!$D:$D,$C1121)</f>
        <v/>
      </c>
      <c r="BA1121" s="35">
        <f>SUMIFS(рўйхат!BJ:BJ,рўйхат!$CX:$CX,$B$1130,рўйхат!$D:$D,$C1121)</f>
        <v/>
      </c>
      <c r="BB1121" s="36">
        <f>SUMIFS(рўйхат!BK:BK,рўйхат!$CX:$CX,$B$1130,рўйхат!$D:$D,$C1121)</f>
        <v/>
      </c>
      <c r="BC1121" s="77">
        <f>IFERROR(AO1121/E1121,0)</f>
        <v/>
      </c>
      <c r="BD1121" s="77">
        <f>IFERROR(AP1121/F1121,0)</f>
        <v/>
      </c>
      <c r="BE1121" s="35">
        <f>SUMIFS(рўйхат!BL:BL,рўйхат!$CX:$CX,$B$1130,рўйхат!$D:$D,$C1121)</f>
        <v/>
      </c>
      <c r="BF1121" s="36">
        <f>SUMIFS(рўйхат!BM:BM,рўйхат!$CX:$CX,$B$1130,рўйхат!$D:$D,$C1121)</f>
        <v/>
      </c>
      <c r="BG1121" s="35">
        <f>SUMIFS(рўйхат!BN:BN,рўйхат!$CX:$CX,$B$1130,рўйхат!$D:$D,$C1121)</f>
        <v/>
      </c>
      <c r="BH1121" s="36">
        <f>SUMIFS(рўйхат!BO:BO,рўйхат!$CX:$CX,$B$1130,рўйхат!$D:$D,$C1121)</f>
        <v/>
      </c>
      <c r="BI1121" s="35">
        <f>SUMIFS(рўйхат!BP:BP,рўйхат!$CX:$CX,$B$1130,рўйхат!$D:$D,$C1121)</f>
        <v/>
      </c>
      <c r="BJ1121" s="36">
        <f>SUMIFS(рўйхат!BQ:BQ,рўйхат!$CX:$CX,$B$1130,рўйхат!$D:$D,$C1121)</f>
        <v/>
      </c>
      <c r="BK1121" s="35">
        <f>SUMIFS(рўйхат!BR:BR,рўйхат!$CX:$CX,$B$1130,рўйхат!$D:$D,$C1121)</f>
        <v/>
      </c>
      <c r="BL1121" s="36">
        <f>SUMIFS(рўйхат!BS:BS,рўйхат!$CX:$CX,$B$1130,рўйхат!$D:$D,$C1121)</f>
        <v/>
      </c>
      <c r="BM1121" s="35">
        <f>SUMIFS(рўйхат!BT:BT,рўйхат!$CX:$CX,$B$1130,рўйхат!$D:$D,$C1121)</f>
        <v/>
      </c>
      <c r="BN1121" s="36">
        <f>SUMIFS(рўйхат!BU:BU,рўйхат!$CX:$CX,$B$1130,рўйхат!$D:$D,$C1121)</f>
        <v/>
      </c>
      <c r="BO1121" s="35">
        <f>SUMIFS(рўйхат!BX:BX,рўйхат!$CX:$CX,$B$1130,рўйхат!$D:$D,$C1121)</f>
        <v/>
      </c>
      <c r="BP1121" s="36">
        <f>SUMIFS(рўйхат!BY:BY,рўйхат!$CX:$CX,$B$1130,рўйхат!$D:$D,$C1121)</f>
        <v/>
      </c>
      <c r="BQ1121" s="35">
        <f>SUMIFS(рўйхат!BZ:BZ,рўйхат!$CX:$CX,$B$1130,рўйхат!$D:$D,$C1121)</f>
        <v/>
      </c>
      <c r="BR1121" s="36">
        <f>SUMIFS(рўйхат!CA:CA,рўйхат!$CX:$CX,$B$1130,рўйхат!$D:$D,$C1121)</f>
        <v/>
      </c>
      <c r="BS1121" s="35">
        <f>SUMIFS(рўйхат!CB:CB,рўйхат!$CX:$CX,$B$1130,рўйхат!$D:$D,$C1121)</f>
        <v/>
      </c>
      <c r="BT1121" s="36">
        <f>SUMIFS(рўйхат!CC:CC,рўйхат!$CX:$CX,$B$1130,рўйхат!$D:$D,$C1121)</f>
        <v/>
      </c>
      <c r="BU1121" s="35">
        <f>SUMIFS(рўйхат!CD:CD,рўйхат!$CX:$CX,$B$1130,рўйхат!$D:$D,$C1121)</f>
        <v/>
      </c>
      <c r="BV1121" s="36">
        <f>SUMIFS(рўйхат!CE:CE,рўйхат!$CX:$CX,$B$1130,рўйхат!$D:$D,$C1121)</f>
        <v/>
      </c>
      <c r="BW1121" s="35">
        <f>SUMIFS(рўйхат!CH:CH,рўйхат!$CX:$CX,$B$1130,рўйхат!$D:$D,$C1121)</f>
        <v/>
      </c>
      <c r="BX1121" s="36">
        <f>SUMIFS(рўйхат!CI:CI,рўйхат!$CX:$CX,$B$1130,рўйхат!$D:$D,$C1121)</f>
        <v/>
      </c>
      <c r="BY1121" s="35">
        <f>SUMIFS(рўйхат!CJ:CJ,рўйхат!$CX:$CX,$B$1130,рўйхат!$D:$D,$C1121)</f>
        <v/>
      </c>
      <c r="BZ1121" s="36">
        <f>SUMIFS(рўйхат!CK:CK,рўйхат!$CX:$CX,$B$1130,рўйхат!$D:$D,$C1121)</f>
        <v/>
      </c>
      <c r="CA1121" s="35">
        <f>SUMIFS(рўйхат!CL:CL,рўйхат!$CX:$CX,$B$1130,рўйхат!$D:$D,$C1121)</f>
        <v/>
      </c>
      <c r="CB1121" s="36">
        <f>SUMIFS(рўйхат!CM:CM,рўйхат!$CX:$CX,$B$1130,рўйхат!$D:$D,$C1121)</f>
        <v/>
      </c>
      <c r="CC1121" s="35">
        <f>SUMIFS(рўйхат!CN:CN,рўйхат!$CX:$CX,$B$1130,рўйхат!$D:$D,$C1121)</f>
        <v/>
      </c>
      <c r="CD1121" s="36">
        <f>SUMIFS(рўйхат!CO:CO,рўйхат!$CX:$CX,$B$1130,рўйхат!$D:$D,$C1121)</f>
        <v/>
      </c>
      <c r="CE1121" s="77">
        <f>IFERROR(BE1121/(Q1121+BE1121),0)</f>
        <v/>
      </c>
      <c r="CF1121" s="78">
        <f>IFERROR(BF1121/(R1121+BF1121),0)</f>
        <v/>
      </c>
    </row>
    <row r="1122" hidden="1" outlineLevel="1" ht="30" customFormat="1" customHeight="1" s="8">
      <c r="A1122" s="39" t="n"/>
      <c r="B1122" s="50" t="n">
        <v>58</v>
      </c>
      <c r="C1122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122" s="51" t="n"/>
      <c r="E1122" s="35">
        <f>SUMIFS(рўйхат!F:F,рўйхат!$CX:$CX,$B$1130,рўйхат!$D:$D,$C1122)</f>
        <v/>
      </c>
      <c r="F1122" s="36">
        <f>SUMIFS(рўйхат!G:G,рўйхат!$CX:$CX,$B$1130,рўйхат!$D:$D,$C1122)</f>
        <v/>
      </c>
      <c r="G1122" s="35">
        <f>SUMIFS(рўйхат!H:H,рўйхат!$CX:$CX,$B$1130,рўйхат!$D:$D,$C1122)</f>
        <v/>
      </c>
      <c r="H1122" s="36">
        <f>SUMIFS(рўйхат!I:I,рўйхат!$CX:$CX,$B$1130,рўйхат!$D:$D,$C1122)</f>
        <v/>
      </c>
      <c r="I1122" s="35">
        <f>SUMIFS(рўйхат!J:J,рўйхат!$CX:$CX,$B$1130,рўйхат!$D:$D,$C1122)</f>
        <v/>
      </c>
      <c r="J1122" s="36">
        <f>SUMIFS(рўйхат!K:K,рўйхат!$CX:$CX,$B$1130,рўйхат!$D:$D,$C1122)</f>
        <v/>
      </c>
      <c r="K1122" s="35">
        <f>SUMIFS(рўйхат!L:L,рўйхат!$CX:$CX,$B$1130,рўйхат!$D:$D,$C1122)</f>
        <v/>
      </c>
      <c r="L1122" s="36">
        <f>SUMIFS(рўйхат!M:M,рўйхат!$CX:$CX,$B$1130,рўйхат!$D:$D,$C1122)</f>
        <v/>
      </c>
      <c r="M1122" s="35">
        <f>SUMIFS(рўйхат!N:N,рўйхат!$CX:$CX,$B$1130,рўйхат!$D:$D,$C1122)</f>
        <v/>
      </c>
      <c r="N1122" s="36">
        <f>SUMIFS(рўйхат!O:O,рўйхат!$CX:$CX,$B$1130,рўйхат!$D:$D,$C1122)</f>
        <v/>
      </c>
      <c r="O1122" s="34">
        <f>IFERROR(M1122/E1122,0)</f>
        <v/>
      </c>
      <c r="P1122" s="34">
        <f>IFERROR(N1122/F1122,0)</f>
        <v/>
      </c>
      <c r="Q1122" s="35">
        <f>SUMIFS(рўйхат!P:P,рўйхат!$CX:$CX,$B$1130,рўйхат!$D:$D,$C1122)</f>
        <v/>
      </c>
      <c r="R1122" s="36">
        <f>SUMIFS(рўйхат!Q:Q,рўйхат!$CX:$CX,$B$1130,рўйхат!$D:$D,$C1122)</f>
        <v/>
      </c>
      <c r="S1122" s="35">
        <f>SUMIFS(рўйхат!R:R,рўйхат!$CX:$CX,$B$1130,рўйхат!$D:$D,$C1122)</f>
        <v/>
      </c>
      <c r="T1122" s="36">
        <f>SUMIFS(рўйхат!S:S,рўйхат!$CX:$CX,$B$1130,рўйхат!$D:$D,$C1122)</f>
        <v/>
      </c>
      <c r="U1122" s="35">
        <f>SUMIFS(рўйхат!T:T,рўйхат!$CX:$CX,$B$1130,рўйхат!$D:$D,$C1122)</f>
        <v/>
      </c>
      <c r="V1122" s="36">
        <f>SUMIFS(рўйхат!U:U,рўйхат!$CX:$CX,$B$1130,рўйхат!$D:$D,$C1122)</f>
        <v/>
      </c>
      <c r="W1122" s="35">
        <f>SUMIFS(рўйхат!V:V,рўйхат!$CX:$CX,$B$1130,рўйхат!$D:$D,$C1122)</f>
        <v/>
      </c>
      <c r="X1122" s="36">
        <f>SUMIFS(рўйхат!W:W,рўйхат!$CX:$CX,$B$1130,рўйхат!$D:$D,$C1122)</f>
        <v/>
      </c>
      <c r="Y1122" s="35">
        <f>SUMIFS(рўйхат!X:X,рўйхат!$CX:$CX,$B$1130,рўйхат!$D:$D,$C1122)</f>
        <v/>
      </c>
      <c r="Z1122" s="36">
        <f>SUMIFS(рўйхат!Y:Y,рўйхат!$CX:$CX,$B$1130,рўйхат!$D:$D,$C1122)</f>
        <v/>
      </c>
      <c r="AA1122" s="35">
        <f>SUMIFS(рўйхат!Z:Z,рўйхат!$CX:$CX,$B$1130,рўйхат!$D:$D,$C1122)</f>
        <v/>
      </c>
      <c r="AB1122" s="36">
        <f>SUMIFS(рўйхат!AA:AA,рўйхат!$CX:$CX,$B$1130,рўйхат!$D:$D,$C1122)</f>
        <v/>
      </c>
      <c r="AC1122" s="35">
        <f>SUMIFS(рўйхат!AB:AB,рўйхат!$CX:$CX,$B$1130,рўйхат!$D:$D,$C1122)</f>
        <v/>
      </c>
      <c r="AD1122" s="36">
        <f>SUMIFS(рўйхат!AC:AC,рўйхат!$CX:$CX,$B$1130,рўйхат!$D:$D,$C1122)</f>
        <v/>
      </c>
      <c r="AE1122" s="35">
        <f>SUMIFS(рўйхат!AD:AD,рўйхат!$CX:$CX,$B$1130,рўйхат!$D:$D,$C1122)</f>
        <v/>
      </c>
      <c r="AF1122" s="36">
        <f>SUMIFS(рўйхат!AE:AE,рўйхат!$CX:$CX,$B$1130,рўйхат!$D:$D,$C1122)</f>
        <v/>
      </c>
      <c r="AG1122" s="35">
        <f>SUMIFS(рўйхат!AH:AH,рўйхат!$CX:$CX,$B$1130,рўйхат!$D:$D,$C1122)</f>
        <v/>
      </c>
      <c r="AH1122" s="36">
        <f>SUMIFS(рўйхат!AI:AI,рўйхат!$CX:$CX,$B$1130,рўйхат!$D:$D,$C1122)</f>
        <v/>
      </c>
      <c r="AI1122" s="35">
        <f>SUMIFS(рўйхат!AJ:AJ,рўйхат!$CX:$CX,$B$1130,рўйхат!$D:$D,$C1122)</f>
        <v/>
      </c>
      <c r="AJ1122" s="36">
        <f>SUMIFS(рўйхат!AK:AK,рўйхат!$CX:$CX,$B$1130,рўйхат!$D:$D,$C1122)</f>
        <v/>
      </c>
      <c r="AK1122" s="35">
        <f>SUMIFS(рўйхат!AL:AL,рўйхат!$CX:$CX,$B$1130,рўйхат!$D:$D,$C1122)</f>
        <v/>
      </c>
      <c r="AL1122" s="36">
        <f>SUMIFS(рўйхат!AM:AM,рўйхат!$CX:$CX,$B$1130,рўйхат!$D:$D,$C1122)</f>
        <v/>
      </c>
      <c r="AM1122" s="77">
        <f>IFERROR(Q1122/E1122,0)</f>
        <v/>
      </c>
      <c r="AN1122" s="77">
        <f>IFERROR(R1122/F1122,0)</f>
        <v/>
      </c>
      <c r="AO1122" s="35">
        <f>SUMIFS(рўйхат!AX:AX,рўйхат!$CX:$CX,$B$1130,рўйхат!$D:$D,$C1122)</f>
        <v/>
      </c>
      <c r="AP1122" s="36">
        <f>SUMIFS(рўйхат!AY:AY,рўйхат!$CX:$CX,$B$1130,рўйхат!$D:$D,$C1122)</f>
        <v/>
      </c>
      <c r="AQ1122" s="35">
        <f>SUMIFS(рўйхат!AZ:AZ,рўйхат!$CX:$CX,$B$1130,рўйхат!$D:$D,$C1122)</f>
        <v/>
      </c>
      <c r="AR1122" s="36">
        <f>SUMIFS(рўйхат!BA:BA,рўйхат!$CX:$CX,$B$1130,рўйхат!$D:$D,$C1122)</f>
        <v/>
      </c>
      <c r="AS1122" s="35">
        <f>SUMIFS(рўйхат!BB:BB,рўйхат!$CX:$CX,$B$1130,рўйхат!$D:$D,$C1122)</f>
        <v/>
      </c>
      <c r="AT1122" s="36">
        <f>SUMIFS(рўйхат!BC:BC,рўйхат!$CX:$CX,$B$1130,рўйхат!$D:$D,$C1122)</f>
        <v/>
      </c>
      <c r="AU1122" s="35">
        <f>SUMIFS(рўйхат!BD:BD,рўйхат!$CX:$CX,$B$1130,рўйхат!$D:$D,$C1122)</f>
        <v/>
      </c>
      <c r="AV1122" s="36">
        <f>SUMIFS(рўйхат!BE:BE,рўйхат!$CX:$CX,$B$1130,рўйхат!$D:$D,$C1122)</f>
        <v/>
      </c>
      <c r="AW1122" s="35">
        <f>SUMIFS(рўйхат!BF:BF,рўйхат!$CX:$CX,$B$1130,рўйхат!$D:$D,$C1122)</f>
        <v/>
      </c>
      <c r="AX1122" s="36">
        <f>SUMIFS(рўйхат!BG:BG,рўйхат!$CX:$CX,$B$1130,рўйхат!$D:$D,$C1122)</f>
        <v/>
      </c>
      <c r="AY1122" s="35">
        <f>SUMIFS(рўйхат!BH:BH,рўйхат!$CX:$CX,$B$1130,рўйхат!$D:$D,$C1122)</f>
        <v/>
      </c>
      <c r="AZ1122" s="36">
        <f>SUMIFS(рўйхат!BI:BI,рўйхат!$CX:$CX,$B$1130,рўйхат!$D:$D,$C1122)</f>
        <v/>
      </c>
      <c r="BA1122" s="35">
        <f>SUMIFS(рўйхат!BJ:BJ,рўйхат!$CX:$CX,$B$1130,рўйхат!$D:$D,$C1122)</f>
        <v/>
      </c>
      <c r="BB1122" s="36">
        <f>SUMIFS(рўйхат!BK:BK,рўйхат!$CX:$CX,$B$1130,рўйхат!$D:$D,$C1122)</f>
        <v/>
      </c>
      <c r="BC1122" s="77">
        <f>IFERROR(AO1122/E1122,0)</f>
        <v/>
      </c>
      <c r="BD1122" s="77">
        <f>IFERROR(AP1122/F1122,0)</f>
        <v/>
      </c>
      <c r="BE1122" s="35">
        <f>SUMIFS(рўйхат!BL:BL,рўйхат!$CX:$CX,$B$1130,рўйхат!$D:$D,$C1122)</f>
        <v/>
      </c>
      <c r="BF1122" s="36">
        <f>SUMIFS(рўйхат!BM:BM,рўйхат!$CX:$CX,$B$1130,рўйхат!$D:$D,$C1122)</f>
        <v/>
      </c>
      <c r="BG1122" s="35">
        <f>SUMIFS(рўйхат!BN:BN,рўйхат!$CX:$CX,$B$1130,рўйхат!$D:$D,$C1122)</f>
        <v/>
      </c>
      <c r="BH1122" s="36">
        <f>SUMIFS(рўйхат!BO:BO,рўйхат!$CX:$CX,$B$1130,рўйхат!$D:$D,$C1122)</f>
        <v/>
      </c>
      <c r="BI1122" s="35">
        <f>SUMIFS(рўйхат!BP:BP,рўйхат!$CX:$CX,$B$1130,рўйхат!$D:$D,$C1122)</f>
        <v/>
      </c>
      <c r="BJ1122" s="36">
        <f>SUMIFS(рўйхат!BQ:BQ,рўйхат!$CX:$CX,$B$1130,рўйхат!$D:$D,$C1122)</f>
        <v/>
      </c>
      <c r="BK1122" s="35">
        <f>SUMIFS(рўйхат!BR:BR,рўйхат!$CX:$CX,$B$1130,рўйхат!$D:$D,$C1122)</f>
        <v/>
      </c>
      <c r="BL1122" s="36">
        <f>SUMIFS(рўйхат!BS:BS,рўйхат!$CX:$CX,$B$1130,рўйхат!$D:$D,$C1122)</f>
        <v/>
      </c>
      <c r="BM1122" s="35">
        <f>SUMIFS(рўйхат!BT:BT,рўйхат!$CX:$CX,$B$1130,рўйхат!$D:$D,$C1122)</f>
        <v/>
      </c>
      <c r="BN1122" s="36">
        <f>SUMIFS(рўйхат!BU:BU,рўйхат!$CX:$CX,$B$1130,рўйхат!$D:$D,$C1122)</f>
        <v/>
      </c>
      <c r="BO1122" s="35">
        <f>SUMIFS(рўйхат!BX:BX,рўйхат!$CX:$CX,$B$1130,рўйхат!$D:$D,$C1122)</f>
        <v/>
      </c>
      <c r="BP1122" s="36">
        <f>SUMIFS(рўйхат!BY:BY,рўйхат!$CX:$CX,$B$1130,рўйхат!$D:$D,$C1122)</f>
        <v/>
      </c>
      <c r="BQ1122" s="35">
        <f>SUMIFS(рўйхат!BZ:BZ,рўйхат!$CX:$CX,$B$1130,рўйхат!$D:$D,$C1122)</f>
        <v/>
      </c>
      <c r="BR1122" s="36">
        <f>SUMIFS(рўйхат!CA:CA,рўйхат!$CX:$CX,$B$1130,рўйхат!$D:$D,$C1122)</f>
        <v/>
      </c>
      <c r="BS1122" s="35">
        <f>SUMIFS(рўйхат!CB:CB,рўйхат!$CX:$CX,$B$1130,рўйхат!$D:$D,$C1122)</f>
        <v/>
      </c>
      <c r="BT1122" s="36">
        <f>SUMIFS(рўйхат!CC:CC,рўйхат!$CX:$CX,$B$1130,рўйхат!$D:$D,$C1122)</f>
        <v/>
      </c>
      <c r="BU1122" s="35">
        <f>SUMIFS(рўйхат!CD:CD,рўйхат!$CX:$CX,$B$1130,рўйхат!$D:$D,$C1122)</f>
        <v/>
      </c>
      <c r="BV1122" s="36">
        <f>SUMIFS(рўйхат!CE:CE,рўйхат!$CX:$CX,$B$1130,рўйхат!$D:$D,$C1122)</f>
        <v/>
      </c>
      <c r="BW1122" s="35">
        <f>SUMIFS(рўйхат!CH:CH,рўйхат!$CX:$CX,$B$1130,рўйхат!$D:$D,$C1122)</f>
        <v/>
      </c>
      <c r="BX1122" s="36">
        <f>SUMIFS(рўйхат!CI:CI,рўйхат!$CX:$CX,$B$1130,рўйхат!$D:$D,$C1122)</f>
        <v/>
      </c>
      <c r="BY1122" s="35">
        <f>SUMIFS(рўйхат!CJ:CJ,рўйхат!$CX:$CX,$B$1130,рўйхат!$D:$D,$C1122)</f>
        <v/>
      </c>
      <c r="BZ1122" s="36">
        <f>SUMIFS(рўйхат!CK:CK,рўйхат!$CX:$CX,$B$1130,рўйхат!$D:$D,$C1122)</f>
        <v/>
      </c>
      <c r="CA1122" s="35">
        <f>SUMIFS(рўйхат!CL:CL,рўйхат!$CX:$CX,$B$1130,рўйхат!$D:$D,$C1122)</f>
        <v/>
      </c>
      <c r="CB1122" s="36">
        <f>SUMIFS(рўйхат!CM:CM,рўйхат!$CX:$CX,$B$1130,рўйхат!$D:$D,$C1122)</f>
        <v/>
      </c>
      <c r="CC1122" s="35">
        <f>SUMIFS(рўйхат!CN:CN,рўйхат!$CX:$CX,$B$1130,рўйхат!$D:$D,$C1122)</f>
        <v/>
      </c>
      <c r="CD1122" s="36">
        <f>SUMIFS(рўйхат!CO:CO,рўйхат!$CX:$CX,$B$1130,рўйхат!$D:$D,$C1122)</f>
        <v/>
      </c>
      <c r="CE1122" s="77">
        <f>IFERROR(BE1122/(Q1122+BE1122),0)</f>
        <v/>
      </c>
      <c r="CF1122" s="78">
        <f>IFERROR(BF1122/(R1122+BF1122),0)</f>
        <v/>
      </c>
    </row>
    <row r="1123" hidden="1" outlineLevel="1" ht="30" customFormat="1" customHeight="1" s="8">
      <c r="A1123" s="39" t="n"/>
      <c r="B1123" s="50" t="n">
        <v>59</v>
      </c>
      <c r="C1123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123" s="51" t="n"/>
      <c r="E1123" s="35">
        <f>SUMIFS(рўйхат!F:F,рўйхат!$CX:$CX,$B$1130,рўйхат!$D:$D,$C1123)</f>
        <v/>
      </c>
      <c r="F1123" s="36">
        <f>SUMIFS(рўйхат!G:G,рўйхат!$CX:$CX,$B$1130,рўйхат!$D:$D,$C1123)</f>
        <v/>
      </c>
      <c r="G1123" s="35">
        <f>SUMIFS(рўйхат!H:H,рўйхат!$CX:$CX,$B$1130,рўйхат!$D:$D,$C1123)</f>
        <v/>
      </c>
      <c r="H1123" s="36">
        <f>SUMIFS(рўйхат!I:I,рўйхат!$CX:$CX,$B$1130,рўйхат!$D:$D,$C1123)</f>
        <v/>
      </c>
      <c r="I1123" s="35">
        <f>SUMIFS(рўйхат!J:J,рўйхат!$CX:$CX,$B$1130,рўйхат!$D:$D,$C1123)</f>
        <v/>
      </c>
      <c r="J1123" s="36">
        <f>SUMIFS(рўйхат!K:K,рўйхат!$CX:$CX,$B$1130,рўйхат!$D:$D,$C1123)</f>
        <v/>
      </c>
      <c r="K1123" s="35">
        <f>SUMIFS(рўйхат!L:L,рўйхат!$CX:$CX,$B$1130,рўйхат!$D:$D,$C1123)</f>
        <v/>
      </c>
      <c r="L1123" s="36">
        <f>SUMIFS(рўйхат!M:M,рўйхат!$CX:$CX,$B$1130,рўйхат!$D:$D,$C1123)</f>
        <v/>
      </c>
      <c r="M1123" s="35">
        <f>SUMIFS(рўйхат!N:N,рўйхат!$CX:$CX,$B$1130,рўйхат!$D:$D,$C1123)</f>
        <v/>
      </c>
      <c r="N1123" s="36">
        <f>SUMIFS(рўйхат!O:O,рўйхат!$CX:$CX,$B$1130,рўйхат!$D:$D,$C1123)</f>
        <v/>
      </c>
      <c r="O1123" s="34">
        <f>IFERROR(M1123/E1123,0)</f>
        <v/>
      </c>
      <c r="P1123" s="34">
        <f>IFERROR(N1123/F1123,0)</f>
        <v/>
      </c>
      <c r="Q1123" s="35">
        <f>SUMIFS(рўйхат!P:P,рўйхат!$CX:$CX,$B$1130,рўйхат!$D:$D,$C1123)</f>
        <v/>
      </c>
      <c r="R1123" s="36">
        <f>SUMIFS(рўйхат!Q:Q,рўйхат!$CX:$CX,$B$1130,рўйхат!$D:$D,$C1123)</f>
        <v/>
      </c>
      <c r="S1123" s="35">
        <f>SUMIFS(рўйхат!R:R,рўйхат!$CX:$CX,$B$1130,рўйхат!$D:$D,$C1123)</f>
        <v/>
      </c>
      <c r="T1123" s="36">
        <f>SUMIFS(рўйхат!S:S,рўйхат!$CX:$CX,$B$1130,рўйхат!$D:$D,$C1123)</f>
        <v/>
      </c>
      <c r="U1123" s="35">
        <f>SUMIFS(рўйхат!T:T,рўйхат!$CX:$CX,$B$1130,рўйхат!$D:$D,$C1123)</f>
        <v/>
      </c>
      <c r="V1123" s="36">
        <f>SUMIFS(рўйхат!U:U,рўйхат!$CX:$CX,$B$1130,рўйхат!$D:$D,$C1123)</f>
        <v/>
      </c>
      <c r="W1123" s="35">
        <f>SUMIFS(рўйхат!V:V,рўйхат!$CX:$CX,$B$1130,рўйхат!$D:$D,$C1123)</f>
        <v/>
      </c>
      <c r="X1123" s="36">
        <f>SUMIFS(рўйхат!W:W,рўйхат!$CX:$CX,$B$1130,рўйхат!$D:$D,$C1123)</f>
        <v/>
      </c>
      <c r="Y1123" s="35">
        <f>SUMIFS(рўйхат!X:X,рўйхат!$CX:$CX,$B$1130,рўйхат!$D:$D,$C1123)</f>
        <v/>
      </c>
      <c r="Z1123" s="36">
        <f>SUMIFS(рўйхат!Y:Y,рўйхат!$CX:$CX,$B$1130,рўйхат!$D:$D,$C1123)</f>
        <v/>
      </c>
      <c r="AA1123" s="35">
        <f>SUMIFS(рўйхат!Z:Z,рўйхат!$CX:$CX,$B$1130,рўйхат!$D:$D,$C1123)</f>
        <v/>
      </c>
      <c r="AB1123" s="36">
        <f>SUMIFS(рўйхат!AA:AA,рўйхат!$CX:$CX,$B$1130,рўйхат!$D:$D,$C1123)</f>
        <v/>
      </c>
      <c r="AC1123" s="35">
        <f>SUMIFS(рўйхат!AB:AB,рўйхат!$CX:$CX,$B$1130,рўйхат!$D:$D,$C1123)</f>
        <v/>
      </c>
      <c r="AD1123" s="36">
        <f>SUMIFS(рўйхат!AC:AC,рўйхат!$CX:$CX,$B$1130,рўйхат!$D:$D,$C1123)</f>
        <v/>
      </c>
      <c r="AE1123" s="35">
        <f>SUMIFS(рўйхат!AD:AD,рўйхат!$CX:$CX,$B$1130,рўйхат!$D:$D,$C1123)</f>
        <v/>
      </c>
      <c r="AF1123" s="36">
        <f>SUMIFS(рўйхат!AE:AE,рўйхат!$CX:$CX,$B$1130,рўйхат!$D:$D,$C1123)</f>
        <v/>
      </c>
      <c r="AG1123" s="35">
        <f>SUMIFS(рўйхат!AH:AH,рўйхат!$CX:$CX,$B$1130,рўйхат!$D:$D,$C1123)</f>
        <v/>
      </c>
      <c r="AH1123" s="36">
        <f>SUMIFS(рўйхат!AI:AI,рўйхат!$CX:$CX,$B$1130,рўйхат!$D:$D,$C1123)</f>
        <v/>
      </c>
      <c r="AI1123" s="35">
        <f>SUMIFS(рўйхат!AJ:AJ,рўйхат!$CX:$CX,$B$1130,рўйхат!$D:$D,$C1123)</f>
        <v/>
      </c>
      <c r="AJ1123" s="36">
        <f>SUMIFS(рўйхат!AK:AK,рўйхат!$CX:$CX,$B$1130,рўйхат!$D:$D,$C1123)</f>
        <v/>
      </c>
      <c r="AK1123" s="35">
        <f>SUMIFS(рўйхат!AL:AL,рўйхат!$CX:$CX,$B$1130,рўйхат!$D:$D,$C1123)</f>
        <v/>
      </c>
      <c r="AL1123" s="36">
        <f>SUMIFS(рўйхат!AM:AM,рўйхат!$CX:$CX,$B$1130,рўйхат!$D:$D,$C1123)</f>
        <v/>
      </c>
      <c r="AM1123" s="77">
        <f>IFERROR(Q1123/E1123,0)</f>
        <v/>
      </c>
      <c r="AN1123" s="77">
        <f>IFERROR(R1123/F1123,0)</f>
        <v/>
      </c>
      <c r="AO1123" s="35">
        <f>SUMIFS(рўйхат!AX:AX,рўйхат!$CX:$CX,$B$1130,рўйхат!$D:$D,$C1123)</f>
        <v/>
      </c>
      <c r="AP1123" s="36">
        <f>SUMIFS(рўйхат!AY:AY,рўйхат!$CX:$CX,$B$1130,рўйхат!$D:$D,$C1123)</f>
        <v/>
      </c>
      <c r="AQ1123" s="35">
        <f>SUMIFS(рўйхат!AZ:AZ,рўйхат!$CX:$CX,$B$1130,рўйхат!$D:$D,$C1123)</f>
        <v/>
      </c>
      <c r="AR1123" s="36">
        <f>SUMIFS(рўйхат!BA:BA,рўйхат!$CX:$CX,$B$1130,рўйхат!$D:$D,$C1123)</f>
        <v/>
      </c>
      <c r="AS1123" s="35">
        <f>SUMIFS(рўйхат!BB:BB,рўйхат!$CX:$CX,$B$1130,рўйхат!$D:$D,$C1123)</f>
        <v/>
      </c>
      <c r="AT1123" s="36">
        <f>SUMIFS(рўйхат!BC:BC,рўйхат!$CX:$CX,$B$1130,рўйхат!$D:$D,$C1123)</f>
        <v/>
      </c>
      <c r="AU1123" s="35">
        <f>SUMIFS(рўйхат!BD:BD,рўйхат!$CX:$CX,$B$1130,рўйхат!$D:$D,$C1123)</f>
        <v/>
      </c>
      <c r="AV1123" s="36">
        <f>SUMIFS(рўйхат!BE:BE,рўйхат!$CX:$CX,$B$1130,рўйхат!$D:$D,$C1123)</f>
        <v/>
      </c>
      <c r="AW1123" s="35">
        <f>SUMIFS(рўйхат!BF:BF,рўйхат!$CX:$CX,$B$1130,рўйхат!$D:$D,$C1123)</f>
        <v/>
      </c>
      <c r="AX1123" s="36">
        <f>SUMIFS(рўйхат!BG:BG,рўйхат!$CX:$CX,$B$1130,рўйхат!$D:$D,$C1123)</f>
        <v/>
      </c>
      <c r="AY1123" s="35">
        <f>SUMIFS(рўйхат!BH:BH,рўйхат!$CX:$CX,$B$1130,рўйхат!$D:$D,$C1123)</f>
        <v/>
      </c>
      <c r="AZ1123" s="36">
        <f>SUMIFS(рўйхат!BI:BI,рўйхат!$CX:$CX,$B$1130,рўйхат!$D:$D,$C1123)</f>
        <v/>
      </c>
      <c r="BA1123" s="35">
        <f>SUMIFS(рўйхат!BJ:BJ,рўйхат!$CX:$CX,$B$1130,рўйхат!$D:$D,$C1123)</f>
        <v/>
      </c>
      <c r="BB1123" s="36">
        <f>SUMIFS(рўйхат!BK:BK,рўйхат!$CX:$CX,$B$1130,рўйхат!$D:$D,$C1123)</f>
        <v/>
      </c>
      <c r="BC1123" s="77">
        <f>IFERROR(AO1123/E1123,0)</f>
        <v/>
      </c>
      <c r="BD1123" s="77">
        <f>IFERROR(AP1123/F1123,0)</f>
        <v/>
      </c>
      <c r="BE1123" s="35">
        <f>SUMIFS(рўйхат!BL:BL,рўйхат!$CX:$CX,$B$1130,рўйхат!$D:$D,$C1123)</f>
        <v/>
      </c>
      <c r="BF1123" s="36">
        <f>SUMIFS(рўйхат!BM:BM,рўйхат!$CX:$CX,$B$1130,рўйхат!$D:$D,$C1123)</f>
        <v/>
      </c>
      <c r="BG1123" s="35">
        <f>SUMIFS(рўйхат!BN:BN,рўйхат!$CX:$CX,$B$1130,рўйхат!$D:$D,$C1123)</f>
        <v/>
      </c>
      <c r="BH1123" s="36">
        <f>SUMIFS(рўйхат!BO:BO,рўйхат!$CX:$CX,$B$1130,рўйхат!$D:$D,$C1123)</f>
        <v/>
      </c>
      <c r="BI1123" s="35">
        <f>SUMIFS(рўйхат!BP:BP,рўйхат!$CX:$CX,$B$1130,рўйхат!$D:$D,$C1123)</f>
        <v/>
      </c>
      <c r="BJ1123" s="36">
        <f>SUMIFS(рўйхат!BQ:BQ,рўйхат!$CX:$CX,$B$1130,рўйхат!$D:$D,$C1123)</f>
        <v/>
      </c>
      <c r="BK1123" s="35">
        <f>SUMIFS(рўйхат!BR:BR,рўйхат!$CX:$CX,$B$1130,рўйхат!$D:$D,$C1123)</f>
        <v/>
      </c>
      <c r="BL1123" s="36">
        <f>SUMIFS(рўйхат!BS:BS,рўйхат!$CX:$CX,$B$1130,рўйхат!$D:$D,$C1123)</f>
        <v/>
      </c>
      <c r="BM1123" s="35">
        <f>SUMIFS(рўйхат!BT:BT,рўйхат!$CX:$CX,$B$1130,рўйхат!$D:$D,$C1123)</f>
        <v/>
      </c>
      <c r="BN1123" s="36">
        <f>SUMIFS(рўйхат!BU:BU,рўйхат!$CX:$CX,$B$1130,рўйхат!$D:$D,$C1123)</f>
        <v/>
      </c>
      <c r="BO1123" s="35">
        <f>SUMIFS(рўйхат!BX:BX,рўйхат!$CX:$CX,$B$1130,рўйхат!$D:$D,$C1123)</f>
        <v/>
      </c>
      <c r="BP1123" s="36">
        <f>SUMIFS(рўйхат!BY:BY,рўйхат!$CX:$CX,$B$1130,рўйхат!$D:$D,$C1123)</f>
        <v/>
      </c>
      <c r="BQ1123" s="35">
        <f>SUMIFS(рўйхат!BZ:BZ,рўйхат!$CX:$CX,$B$1130,рўйхат!$D:$D,$C1123)</f>
        <v/>
      </c>
      <c r="BR1123" s="36">
        <f>SUMIFS(рўйхат!CA:CA,рўйхат!$CX:$CX,$B$1130,рўйхат!$D:$D,$C1123)</f>
        <v/>
      </c>
      <c r="BS1123" s="35">
        <f>SUMIFS(рўйхат!CB:CB,рўйхат!$CX:$CX,$B$1130,рўйхат!$D:$D,$C1123)</f>
        <v/>
      </c>
      <c r="BT1123" s="36">
        <f>SUMIFS(рўйхат!CC:CC,рўйхат!$CX:$CX,$B$1130,рўйхат!$D:$D,$C1123)</f>
        <v/>
      </c>
      <c r="BU1123" s="35">
        <f>SUMIFS(рўйхат!CD:CD,рўйхат!$CX:$CX,$B$1130,рўйхат!$D:$D,$C1123)</f>
        <v/>
      </c>
      <c r="BV1123" s="36">
        <f>SUMIFS(рўйхат!CE:CE,рўйхат!$CX:$CX,$B$1130,рўйхат!$D:$D,$C1123)</f>
        <v/>
      </c>
      <c r="BW1123" s="35">
        <f>SUMIFS(рўйхат!CH:CH,рўйхат!$CX:$CX,$B$1130,рўйхат!$D:$D,$C1123)</f>
        <v/>
      </c>
      <c r="BX1123" s="36">
        <f>SUMIFS(рўйхат!CI:CI,рўйхат!$CX:$CX,$B$1130,рўйхат!$D:$D,$C1123)</f>
        <v/>
      </c>
      <c r="BY1123" s="35">
        <f>SUMIFS(рўйхат!CJ:CJ,рўйхат!$CX:$CX,$B$1130,рўйхат!$D:$D,$C1123)</f>
        <v/>
      </c>
      <c r="BZ1123" s="36">
        <f>SUMIFS(рўйхат!CK:CK,рўйхат!$CX:$CX,$B$1130,рўйхат!$D:$D,$C1123)</f>
        <v/>
      </c>
      <c r="CA1123" s="35">
        <f>SUMIFS(рўйхат!CL:CL,рўйхат!$CX:$CX,$B$1130,рўйхат!$D:$D,$C1123)</f>
        <v/>
      </c>
      <c r="CB1123" s="36">
        <f>SUMIFS(рўйхат!CM:CM,рўйхат!$CX:$CX,$B$1130,рўйхат!$D:$D,$C1123)</f>
        <v/>
      </c>
      <c r="CC1123" s="35">
        <f>SUMIFS(рўйхат!CN:CN,рўйхат!$CX:$CX,$B$1130,рўйхат!$D:$D,$C1123)</f>
        <v/>
      </c>
      <c r="CD1123" s="36">
        <f>SUMIFS(рўйхат!CO:CO,рўйхат!$CX:$CX,$B$1130,рўйхат!$D:$D,$C1123)</f>
        <v/>
      </c>
      <c r="CE1123" s="77">
        <f>IFERROR(BE1123/(Q1123+BE1123),0)</f>
        <v/>
      </c>
      <c r="CF1123" s="78">
        <f>IFERROR(BF1123/(R1123+BF1123),0)</f>
        <v/>
      </c>
    </row>
    <row r="1124" hidden="1" outlineLevel="1" ht="30" customFormat="1" customHeight="1" s="8">
      <c r="A1124" s="39" t="n"/>
      <c r="B1124" s="50" t="n">
        <v>60</v>
      </c>
      <c r="C1124" s="131" t="inlineStr">
        <is>
          <t>Хорижда бўлган фуқароларга иш ҳақи тўланиши</t>
        </is>
      </c>
      <c r="D1124" s="51" t="n"/>
      <c r="E1124" s="35">
        <f>SUMIFS(рўйхат!F:F,рўйхат!$CX:$CX,$B$1130,рўйхат!$D:$D,$C1124)</f>
        <v/>
      </c>
      <c r="F1124" s="36">
        <f>SUMIFS(рўйхат!G:G,рўйхат!$CX:$CX,$B$1130,рўйхат!$D:$D,$C1124)</f>
        <v/>
      </c>
      <c r="G1124" s="35">
        <f>SUMIFS(рўйхат!H:H,рўйхат!$CX:$CX,$B$1130,рўйхат!$D:$D,$C1124)</f>
        <v/>
      </c>
      <c r="H1124" s="36">
        <f>SUMIFS(рўйхат!I:I,рўйхат!$CX:$CX,$B$1130,рўйхат!$D:$D,$C1124)</f>
        <v/>
      </c>
      <c r="I1124" s="35">
        <f>SUMIFS(рўйхат!J:J,рўйхат!$CX:$CX,$B$1130,рўйхат!$D:$D,$C1124)</f>
        <v/>
      </c>
      <c r="J1124" s="36">
        <f>SUMIFS(рўйхат!K:K,рўйхат!$CX:$CX,$B$1130,рўйхат!$D:$D,$C1124)</f>
        <v/>
      </c>
      <c r="K1124" s="35">
        <f>SUMIFS(рўйхат!L:L,рўйхат!$CX:$CX,$B$1130,рўйхат!$D:$D,$C1124)</f>
        <v/>
      </c>
      <c r="L1124" s="36">
        <f>SUMIFS(рўйхат!M:M,рўйхат!$CX:$CX,$B$1130,рўйхат!$D:$D,$C1124)</f>
        <v/>
      </c>
      <c r="M1124" s="35">
        <f>SUMIFS(рўйхат!N:N,рўйхат!$CX:$CX,$B$1130,рўйхат!$D:$D,$C1124)</f>
        <v/>
      </c>
      <c r="N1124" s="36">
        <f>SUMIFS(рўйхат!O:O,рўйхат!$CX:$CX,$B$1130,рўйхат!$D:$D,$C1124)</f>
        <v/>
      </c>
      <c r="O1124" s="34">
        <f>IFERROR(M1124/E1124,0)</f>
        <v/>
      </c>
      <c r="P1124" s="34">
        <f>IFERROR(N1124/F1124,0)</f>
        <v/>
      </c>
      <c r="Q1124" s="35">
        <f>SUMIFS(рўйхат!P:P,рўйхат!$CX:$CX,$B$1130,рўйхат!$D:$D,$C1124)</f>
        <v/>
      </c>
      <c r="R1124" s="36">
        <f>SUMIFS(рўйхат!Q:Q,рўйхат!$CX:$CX,$B$1130,рўйхат!$D:$D,$C1124)</f>
        <v/>
      </c>
      <c r="S1124" s="35">
        <f>SUMIFS(рўйхат!R:R,рўйхат!$CX:$CX,$B$1130,рўйхат!$D:$D,$C1124)</f>
        <v/>
      </c>
      <c r="T1124" s="36">
        <f>SUMIFS(рўйхат!S:S,рўйхат!$CX:$CX,$B$1130,рўйхат!$D:$D,$C1124)</f>
        <v/>
      </c>
      <c r="U1124" s="35">
        <f>SUMIFS(рўйхат!T:T,рўйхат!$CX:$CX,$B$1130,рўйхат!$D:$D,$C1124)</f>
        <v/>
      </c>
      <c r="V1124" s="36">
        <f>SUMIFS(рўйхат!U:U,рўйхат!$CX:$CX,$B$1130,рўйхат!$D:$D,$C1124)</f>
        <v/>
      </c>
      <c r="W1124" s="35">
        <f>SUMIFS(рўйхат!V:V,рўйхат!$CX:$CX,$B$1130,рўйхат!$D:$D,$C1124)</f>
        <v/>
      </c>
      <c r="X1124" s="36">
        <f>SUMIFS(рўйхат!W:W,рўйхат!$CX:$CX,$B$1130,рўйхат!$D:$D,$C1124)</f>
        <v/>
      </c>
      <c r="Y1124" s="35">
        <f>SUMIFS(рўйхат!X:X,рўйхат!$CX:$CX,$B$1130,рўйхат!$D:$D,$C1124)</f>
        <v/>
      </c>
      <c r="Z1124" s="36">
        <f>SUMIFS(рўйхат!Y:Y,рўйхат!$CX:$CX,$B$1130,рўйхат!$D:$D,$C1124)</f>
        <v/>
      </c>
      <c r="AA1124" s="35">
        <f>SUMIFS(рўйхат!Z:Z,рўйхат!$CX:$CX,$B$1130,рўйхат!$D:$D,$C1124)</f>
        <v/>
      </c>
      <c r="AB1124" s="36">
        <f>SUMIFS(рўйхат!AA:AA,рўйхат!$CX:$CX,$B$1130,рўйхат!$D:$D,$C1124)</f>
        <v/>
      </c>
      <c r="AC1124" s="35">
        <f>SUMIFS(рўйхат!AB:AB,рўйхат!$CX:$CX,$B$1130,рўйхат!$D:$D,$C1124)</f>
        <v/>
      </c>
      <c r="AD1124" s="36">
        <f>SUMIFS(рўйхат!AC:AC,рўйхат!$CX:$CX,$B$1130,рўйхат!$D:$D,$C1124)</f>
        <v/>
      </c>
      <c r="AE1124" s="35">
        <f>SUMIFS(рўйхат!AD:AD,рўйхат!$CX:$CX,$B$1130,рўйхат!$D:$D,$C1124)</f>
        <v/>
      </c>
      <c r="AF1124" s="36">
        <f>SUMIFS(рўйхат!AE:AE,рўйхат!$CX:$CX,$B$1130,рўйхат!$D:$D,$C1124)</f>
        <v/>
      </c>
      <c r="AG1124" s="35">
        <f>SUMIFS(рўйхат!AH:AH,рўйхат!$CX:$CX,$B$1130,рўйхат!$D:$D,$C1124)</f>
        <v/>
      </c>
      <c r="AH1124" s="36">
        <f>SUMIFS(рўйхат!AI:AI,рўйхат!$CX:$CX,$B$1130,рўйхат!$D:$D,$C1124)</f>
        <v/>
      </c>
      <c r="AI1124" s="35">
        <f>SUMIFS(рўйхат!AJ:AJ,рўйхат!$CX:$CX,$B$1130,рўйхат!$D:$D,$C1124)</f>
        <v/>
      </c>
      <c r="AJ1124" s="36">
        <f>SUMIFS(рўйхат!AK:AK,рўйхат!$CX:$CX,$B$1130,рўйхат!$D:$D,$C1124)</f>
        <v/>
      </c>
      <c r="AK1124" s="35">
        <f>SUMIFS(рўйхат!AL:AL,рўйхат!$CX:$CX,$B$1130,рўйхат!$D:$D,$C1124)</f>
        <v/>
      </c>
      <c r="AL1124" s="36">
        <f>SUMIFS(рўйхат!AM:AM,рўйхат!$CX:$CX,$B$1130,рўйхат!$D:$D,$C1124)</f>
        <v/>
      </c>
      <c r="AM1124" s="77">
        <f>IFERROR(Q1124/E1124,0)</f>
        <v/>
      </c>
      <c r="AN1124" s="77">
        <f>IFERROR(R1124/F1124,0)</f>
        <v/>
      </c>
      <c r="AO1124" s="35">
        <f>SUMIFS(рўйхат!AX:AX,рўйхат!$CX:$CX,$B$1130,рўйхат!$D:$D,$C1124)</f>
        <v/>
      </c>
      <c r="AP1124" s="36">
        <f>SUMIFS(рўйхат!AY:AY,рўйхат!$CX:$CX,$B$1130,рўйхат!$D:$D,$C1124)</f>
        <v/>
      </c>
      <c r="AQ1124" s="35">
        <f>SUMIFS(рўйхат!AZ:AZ,рўйхат!$CX:$CX,$B$1130,рўйхат!$D:$D,$C1124)</f>
        <v/>
      </c>
      <c r="AR1124" s="36">
        <f>SUMIFS(рўйхат!BA:BA,рўйхат!$CX:$CX,$B$1130,рўйхат!$D:$D,$C1124)</f>
        <v/>
      </c>
      <c r="AS1124" s="35">
        <f>SUMIFS(рўйхат!BB:BB,рўйхат!$CX:$CX,$B$1130,рўйхат!$D:$D,$C1124)</f>
        <v/>
      </c>
      <c r="AT1124" s="36">
        <f>SUMIFS(рўйхат!BC:BC,рўйхат!$CX:$CX,$B$1130,рўйхат!$D:$D,$C1124)</f>
        <v/>
      </c>
      <c r="AU1124" s="35">
        <f>SUMIFS(рўйхат!BD:BD,рўйхат!$CX:$CX,$B$1130,рўйхат!$D:$D,$C1124)</f>
        <v/>
      </c>
      <c r="AV1124" s="36">
        <f>SUMIFS(рўйхат!BE:BE,рўйхат!$CX:$CX,$B$1130,рўйхат!$D:$D,$C1124)</f>
        <v/>
      </c>
      <c r="AW1124" s="35">
        <f>SUMIFS(рўйхат!BF:BF,рўйхат!$CX:$CX,$B$1130,рўйхат!$D:$D,$C1124)</f>
        <v/>
      </c>
      <c r="AX1124" s="36">
        <f>SUMIFS(рўйхат!BG:BG,рўйхат!$CX:$CX,$B$1130,рўйхат!$D:$D,$C1124)</f>
        <v/>
      </c>
      <c r="AY1124" s="35">
        <f>SUMIFS(рўйхат!BH:BH,рўйхат!$CX:$CX,$B$1130,рўйхат!$D:$D,$C1124)</f>
        <v/>
      </c>
      <c r="AZ1124" s="36">
        <f>SUMIFS(рўйхат!BI:BI,рўйхат!$CX:$CX,$B$1130,рўйхат!$D:$D,$C1124)</f>
        <v/>
      </c>
      <c r="BA1124" s="35">
        <f>SUMIFS(рўйхат!BJ:BJ,рўйхат!$CX:$CX,$B$1130,рўйхат!$D:$D,$C1124)</f>
        <v/>
      </c>
      <c r="BB1124" s="36">
        <f>SUMIFS(рўйхат!BK:BK,рўйхат!$CX:$CX,$B$1130,рўйхат!$D:$D,$C1124)</f>
        <v/>
      </c>
      <c r="BC1124" s="77">
        <f>IFERROR(AO1124/E1124,0)</f>
        <v/>
      </c>
      <c r="BD1124" s="77">
        <f>IFERROR(AP1124/F1124,0)</f>
        <v/>
      </c>
      <c r="BE1124" s="35">
        <f>SUMIFS(рўйхат!BL:BL,рўйхат!$CX:$CX,$B$1130,рўйхат!$D:$D,$C1124)</f>
        <v/>
      </c>
      <c r="BF1124" s="36">
        <f>SUMIFS(рўйхат!BM:BM,рўйхат!$CX:$CX,$B$1130,рўйхат!$D:$D,$C1124)</f>
        <v/>
      </c>
      <c r="BG1124" s="35">
        <f>SUMIFS(рўйхат!BN:BN,рўйхат!$CX:$CX,$B$1130,рўйхат!$D:$D,$C1124)</f>
        <v/>
      </c>
      <c r="BH1124" s="36">
        <f>SUMIFS(рўйхат!BO:BO,рўйхат!$CX:$CX,$B$1130,рўйхат!$D:$D,$C1124)</f>
        <v/>
      </c>
      <c r="BI1124" s="35">
        <f>SUMIFS(рўйхат!BP:BP,рўйхат!$CX:$CX,$B$1130,рўйхат!$D:$D,$C1124)</f>
        <v/>
      </c>
      <c r="BJ1124" s="36">
        <f>SUMIFS(рўйхат!BQ:BQ,рўйхат!$CX:$CX,$B$1130,рўйхат!$D:$D,$C1124)</f>
        <v/>
      </c>
      <c r="BK1124" s="35">
        <f>SUMIFS(рўйхат!BR:BR,рўйхат!$CX:$CX,$B$1130,рўйхат!$D:$D,$C1124)</f>
        <v/>
      </c>
      <c r="BL1124" s="36">
        <f>SUMIFS(рўйхат!BS:BS,рўйхат!$CX:$CX,$B$1130,рўйхат!$D:$D,$C1124)</f>
        <v/>
      </c>
      <c r="BM1124" s="35">
        <f>SUMIFS(рўйхат!BT:BT,рўйхат!$CX:$CX,$B$1130,рўйхат!$D:$D,$C1124)</f>
        <v/>
      </c>
      <c r="BN1124" s="36">
        <f>SUMIFS(рўйхат!BU:BU,рўйхат!$CX:$CX,$B$1130,рўйхат!$D:$D,$C1124)</f>
        <v/>
      </c>
      <c r="BO1124" s="35">
        <f>SUMIFS(рўйхат!BX:BX,рўйхат!$CX:$CX,$B$1130,рўйхат!$D:$D,$C1124)</f>
        <v/>
      </c>
      <c r="BP1124" s="36">
        <f>SUMIFS(рўйхат!BY:BY,рўйхат!$CX:$CX,$B$1130,рўйхат!$D:$D,$C1124)</f>
        <v/>
      </c>
      <c r="BQ1124" s="35">
        <f>SUMIFS(рўйхат!BZ:BZ,рўйхат!$CX:$CX,$B$1130,рўйхат!$D:$D,$C1124)</f>
        <v/>
      </c>
      <c r="BR1124" s="36">
        <f>SUMIFS(рўйхат!CA:CA,рўйхат!$CX:$CX,$B$1130,рўйхат!$D:$D,$C1124)</f>
        <v/>
      </c>
      <c r="BS1124" s="35">
        <f>SUMIFS(рўйхат!CB:CB,рўйхат!$CX:$CX,$B$1130,рўйхат!$D:$D,$C1124)</f>
        <v/>
      </c>
      <c r="BT1124" s="36">
        <f>SUMIFS(рўйхат!CC:CC,рўйхат!$CX:$CX,$B$1130,рўйхат!$D:$D,$C1124)</f>
        <v/>
      </c>
      <c r="BU1124" s="35">
        <f>SUMIFS(рўйхат!CD:CD,рўйхат!$CX:$CX,$B$1130,рўйхат!$D:$D,$C1124)</f>
        <v/>
      </c>
      <c r="BV1124" s="36">
        <f>SUMIFS(рўйхат!CE:CE,рўйхат!$CX:$CX,$B$1130,рўйхат!$D:$D,$C1124)</f>
        <v/>
      </c>
      <c r="BW1124" s="35">
        <f>SUMIFS(рўйхат!CH:CH,рўйхат!$CX:$CX,$B$1130,рўйхат!$D:$D,$C1124)</f>
        <v/>
      </c>
      <c r="BX1124" s="36">
        <f>SUMIFS(рўйхат!CI:CI,рўйхат!$CX:$CX,$B$1130,рўйхат!$D:$D,$C1124)</f>
        <v/>
      </c>
      <c r="BY1124" s="35">
        <f>SUMIFS(рўйхат!CJ:CJ,рўйхат!$CX:$CX,$B$1130,рўйхат!$D:$D,$C1124)</f>
        <v/>
      </c>
      <c r="BZ1124" s="36">
        <f>SUMIFS(рўйхат!CK:CK,рўйхат!$CX:$CX,$B$1130,рўйхат!$D:$D,$C1124)</f>
        <v/>
      </c>
      <c r="CA1124" s="35">
        <f>SUMIFS(рўйхат!CL:CL,рўйхат!$CX:$CX,$B$1130,рўйхат!$D:$D,$C1124)</f>
        <v/>
      </c>
      <c r="CB1124" s="36">
        <f>SUMIFS(рўйхат!CM:CM,рўйхат!$CX:$CX,$B$1130,рўйхат!$D:$D,$C1124)</f>
        <v/>
      </c>
      <c r="CC1124" s="35">
        <f>SUMIFS(рўйхат!CN:CN,рўйхат!$CX:$CX,$B$1130,рўйхат!$D:$D,$C1124)</f>
        <v/>
      </c>
      <c r="CD1124" s="36">
        <f>SUMIFS(рўйхат!CO:CO,рўйхат!$CX:$CX,$B$1130,рўйхат!$D:$D,$C1124)</f>
        <v/>
      </c>
      <c r="CE1124" s="77">
        <f>IFERROR(BE1124/(Q1124+BE1124),0)</f>
        <v/>
      </c>
      <c r="CF1124" s="78">
        <f>IFERROR(BF1124/(R1124+BF1124),0)</f>
        <v/>
      </c>
    </row>
    <row r="1125" hidden="1" outlineLevel="1" ht="30" customFormat="1" customHeight="1" s="8">
      <c r="A1125" s="39" t="n"/>
      <c r="B1125" s="50" t="n">
        <v>61</v>
      </c>
      <c r="C1125" s="131" t="inlineStr">
        <is>
          <t>Якунига етмаган харидларда нархларни ошириб кўрсатилиш ҳолатлари таҳлили (UZEX)</t>
        </is>
      </c>
      <c r="D1125" s="51" t="n"/>
      <c r="E1125" s="35">
        <f>SUMIFS(рўйхат!F:F,рўйхат!$CX:$CX,$B$1130,рўйхат!$D:$D,$C1125)</f>
        <v/>
      </c>
      <c r="F1125" s="36">
        <f>SUMIFS(рўйхат!G:G,рўйхат!$CX:$CX,$B$1130,рўйхат!$D:$D,$C1125)</f>
        <v/>
      </c>
      <c r="G1125" s="35">
        <f>SUMIFS(рўйхат!H:H,рўйхат!$CX:$CX,$B$1130,рўйхат!$D:$D,$C1125)</f>
        <v/>
      </c>
      <c r="H1125" s="36">
        <f>SUMIFS(рўйхат!I:I,рўйхат!$CX:$CX,$B$1130,рўйхат!$D:$D,$C1125)</f>
        <v/>
      </c>
      <c r="I1125" s="35">
        <f>SUMIFS(рўйхат!J:J,рўйхат!$CX:$CX,$B$1130,рўйхат!$D:$D,$C1125)</f>
        <v/>
      </c>
      <c r="J1125" s="36">
        <f>SUMIFS(рўйхат!K:K,рўйхат!$CX:$CX,$B$1130,рўйхат!$D:$D,$C1125)</f>
        <v/>
      </c>
      <c r="K1125" s="35">
        <f>SUMIFS(рўйхат!L:L,рўйхат!$CX:$CX,$B$1130,рўйхат!$D:$D,$C1125)</f>
        <v/>
      </c>
      <c r="L1125" s="36">
        <f>SUMIFS(рўйхат!M:M,рўйхат!$CX:$CX,$B$1130,рўйхат!$D:$D,$C1125)</f>
        <v/>
      </c>
      <c r="M1125" s="35">
        <f>SUMIFS(рўйхат!N:N,рўйхат!$CX:$CX,$B$1130,рўйхат!$D:$D,$C1125)</f>
        <v/>
      </c>
      <c r="N1125" s="36">
        <f>SUMIFS(рўйхат!O:O,рўйхат!$CX:$CX,$B$1130,рўйхат!$D:$D,$C1125)</f>
        <v/>
      </c>
      <c r="O1125" s="34">
        <f>IFERROR(M1125/E1125,0)</f>
        <v/>
      </c>
      <c r="P1125" s="34">
        <f>IFERROR(N1125/F1125,0)</f>
        <v/>
      </c>
      <c r="Q1125" s="35">
        <f>SUMIFS(рўйхат!P:P,рўйхат!$CX:$CX,$B$1130,рўйхат!$D:$D,$C1125)</f>
        <v/>
      </c>
      <c r="R1125" s="36">
        <f>SUMIFS(рўйхат!Q:Q,рўйхат!$CX:$CX,$B$1130,рўйхат!$D:$D,$C1125)</f>
        <v/>
      </c>
      <c r="S1125" s="35">
        <f>SUMIFS(рўйхат!R:R,рўйхат!$CX:$CX,$B$1130,рўйхат!$D:$D,$C1125)</f>
        <v/>
      </c>
      <c r="T1125" s="36">
        <f>SUMIFS(рўйхат!S:S,рўйхат!$CX:$CX,$B$1130,рўйхат!$D:$D,$C1125)</f>
        <v/>
      </c>
      <c r="U1125" s="35">
        <f>SUMIFS(рўйхат!T:T,рўйхат!$CX:$CX,$B$1130,рўйхат!$D:$D,$C1125)</f>
        <v/>
      </c>
      <c r="V1125" s="36">
        <f>SUMIFS(рўйхат!U:U,рўйхат!$CX:$CX,$B$1130,рўйхат!$D:$D,$C1125)</f>
        <v/>
      </c>
      <c r="W1125" s="35">
        <f>SUMIFS(рўйхат!V:V,рўйхат!$CX:$CX,$B$1130,рўйхат!$D:$D,$C1125)</f>
        <v/>
      </c>
      <c r="X1125" s="36">
        <f>SUMIFS(рўйхат!W:W,рўйхат!$CX:$CX,$B$1130,рўйхат!$D:$D,$C1125)</f>
        <v/>
      </c>
      <c r="Y1125" s="35">
        <f>SUMIFS(рўйхат!X:X,рўйхат!$CX:$CX,$B$1130,рўйхат!$D:$D,$C1125)</f>
        <v/>
      </c>
      <c r="Z1125" s="36">
        <f>SUMIFS(рўйхат!Y:Y,рўйхат!$CX:$CX,$B$1130,рўйхат!$D:$D,$C1125)</f>
        <v/>
      </c>
      <c r="AA1125" s="35">
        <f>SUMIFS(рўйхат!Z:Z,рўйхат!$CX:$CX,$B$1130,рўйхат!$D:$D,$C1125)</f>
        <v/>
      </c>
      <c r="AB1125" s="36">
        <f>SUMIFS(рўйхат!AA:AA,рўйхат!$CX:$CX,$B$1130,рўйхат!$D:$D,$C1125)</f>
        <v/>
      </c>
      <c r="AC1125" s="35">
        <f>SUMIFS(рўйхат!AB:AB,рўйхат!$CX:$CX,$B$1130,рўйхат!$D:$D,$C1125)</f>
        <v/>
      </c>
      <c r="AD1125" s="36">
        <f>SUMIFS(рўйхат!AC:AC,рўйхат!$CX:$CX,$B$1130,рўйхат!$D:$D,$C1125)</f>
        <v/>
      </c>
      <c r="AE1125" s="35">
        <f>SUMIFS(рўйхат!AD:AD,рўйхат!$CX:$CX,$B$1130,рўйхат!$D:$D,$C1125)</f>
        <v/>
      </c>
      <c r="AF1125" s="36">
        <f>SUMIFS(рўйхат!AE:AE,рўйхат!$CX:$CX,$B$1130,рўйхат!$D:$D,$C1125)</f>
        <v/>
      </c>
      <c r="AG1125" s="35">
        <f>SUMIFS(рўйхат!AH:AH,рўйхат!$CX:$CX,$B$1130,рўйхат!$D:$D,$C1125)</f>
        <v/>
      </c>
      <c r="AH1125" s="36">
        <f>SUMIFS(рўйхат!AI:AI,рўйхат!$CX:$CX,$B$1130,рўйхат!$D:$D,$C1125)</f>
        <v/>
      </c>
      <c r="AI1125" s="35">
        <f>SUMIFS(рўйхат!AJ:AJ,рўйхат!$CX:$CX,$B$1130,рўйхат!$D:$D,$C1125)</f>
        <v/>
      </c>
      <c r="AJ1125" s="36">
        <f>SUMIFS(рўйхат!AK:AK,рўйхат!$CX:$CX,$B$1130,рўйхат!$D:$D,$C1125)</f>
        <v/>
      </c>
      <c r="AK1125" s="35">
        <f>SUMIFS(рўйхат!AL:AL,рўйхат!$CX:$CX,$B$1130,рўйхат!$D:$D,$C1125)</f>
        <v/>
      </c>
      <c r="AL1125" s="36">
        <f>SUMIFS(рўйхат!AM:AM,рўйхат!$CX:$CX,$B$1130,рўйхат!$D:$D,$C1125)</f>
        <v/>
      </c>
      <c r="AM1125" s="77">
        <f>IFERROR(Q1125/E1125,0)</f>
        <v/>
      </c>
      <c r="AN1125" s="77">
        <f>IFERROR(R1125/F1125,0)</f>
        <v/>
      </c>
      <c r="AO1125" s="35">
        <f>SUMIFS(рўйхат!AX:AX,рўйхат!$CX:$CX,$B$1130,рўйхат!$D:$D,$C1125)</f>
        <v/>
      </c>
      <c r="AP1125" s="36">
        <f>SUMIFS(рўйхат!AY:AY,рўйхат!$CX:$CX,$B$1130,рўйхат!$D:$D,$C1125)</f>
        <v/>
      </c>
      <c r="AQ1125" s="35">
        <f>SUMIFS(рўйхат!AZ:AZ,рўйхат!$CX:$CX,$B$1130,рўйхат!$D:$D,$C1125)</f>
        <v/>
      </c>
      <c r="AR1125" s="36">
        <f>SUMIFS(рўйхат!BA:BA,рўйхат!$CX:$CX,$B$1130,рўйхат!$D:$D,$C1125)</f>
        <v/>
      </c>
      <c r="AS1125" s="35">
        <f>SUMIFS(рўйхат!BB:BB,рўйхат!$CX:$CX,$B$1130,рўйхат!$D:$D,$C1125)</f>
        <v/>
      </c>
      <c r="AT1125" s="36">
        <f>SUMIFS(рўйхат!BC:BC,рўйхат!$CX:$CX,$B$1130,рўйхат!$D:$D,$C1125)</f>
        <v/>
      </c>
      <c r="AU1125" s="35">
        <f>SUMIFS(рўйхат!BD:BD,рўйхат!$CX:$CX,$B$1130,рўйхат!$D:$D,$C1125)</f>
        <v/>
      </c>
      <c r="AV1125" s="36">
        <f>SUMIFS(рўйхат!BE:BE,рўйхат!$CX:$CX,$B$1130,рўйхат!$D:$D,$C1125)</f>
        <v/>
      </c>
      <c r="AW1125" s="35">
        <f>SUMIFS(рўйхат!BF:BF,рўйхат!$CX:$CX,$B$1130,рўйхат!$D:$D,$C1125)</f>
        <v/>
      </c>
      <c r="AX1125" s="36">
        <f>SUMIFS(рўйхат!BG:BG,рўйхат!$CX:$CX,$B$1130,рўйхат!$D:$D,$C1125)</f>
        <v/>
      </c>
      <c r="AY1125" s="35">
        <f>SUMIFS(рўйхат!BH:BH,рўйхат!$CX:$CX,$B$1130,рўйхат!$D:$D,$C1125)</f>
        <v/>
      </c>
      <c r="AZ1125" s="36">
        <f>SUMIFS(рўйхат!BI:BI,рўйхат!$CX:$CX,$B$1130,рўйхат!$D:$D,$C1125)</f>
        <v/>
      </c>
      <c r="BA1125" s="35">
        <f>SUMIFS(рўйхат!BJ:BJ,рўйхат!$CX:$CX,$B$1130,рўйхат!$D:$D,$C1125)</f>
        <v/>
      </c>
      <c r="BB1125" s="36">
        <f>SUMIFS(рўйхат!BK:BK,рўйхат!$CX:$CX,$B$1130,рўйхат!$D:$D,$C1125)</f>
        <v/>
      </c>
      <c r="BC1125" s="77">
        <f>IFERROR(AO1125/E1125,0)</f>
        <v/>
      </c>
      <c r="BD1125" s="77">
        <f>IFERROR(AP1125/F1125,0)</f>
        <v/>
      </c>
      <c r="BE1125" s="35">
        <f>SUMIFS(рўйхат!BL:BL,рўйхат!$CX:$CX,$B$1130,рўйхат!$D:$D,$C1125)</f>
        <v/>
      </c>
      <c r="BF1125" s="36">
        <f>SUMIFS(рўйхат!BM:BM,рўйхат!$CX:$CX,$B$1130,рўйхат!$D:$D,$C1125)</f>
        <v/>
      </c>
      <c r="BG1125" s="35">
        <f>SUMIFS(рўйхат!BN:BN,рўйхат!$CX:$CX,$B$1130,рўйхат!$D:$D,$C1125)</f>
        <v/>
      </c>
      <c r="BH1125" s="36">
        <f>SUMIFS(рўйхат!BO:BO,рўйхат!$CX:$CX,$B$1130,рўйхат!$D:$D,$C1125)</f>
        <v/>
      </c>
      <c r="BI1125" s="35">
        <f>SUMIFS(рўйхат!BP:BP,рўйхат!$CX:$CX,$B$1130,рўйхат!$D:$D,$C1125)</f>
        <v/>
      </c>
      <c r="BJ1125" s="36">
        <f>SUMIFS(рўйхат!BQ:BQ,рўйхат!$CX:$CX,$B$1130,рўйхат!$D:$D,$C1125)</f>
        <v/>
      </c>
      <c r="BK1125" s="35">
        <f>SUMIFS(рўйхат!BR:BR,рўйхат!$CX:$CX,$B$1130,рўйхат!$D:$D,$C1125)</f>
        <v/>
      </c>
      <c r="BL1125" s="36">
        <f>SUMIFS(рўйхат!BS:BS,рўйхат!$CX:$CX,$B$1130,рўйхат!$D:$D,$C1125)</f>
        <v/>
      </c>
      <c r="BM1125" s="35">
        <f>SUMIFS(рўйхат!BT:BT,рўйхат!$CX:$CX,$B$1130,рўйхат!$D:$D,$C1125)</f>
        <v/>
      </c>
      <c r="BN1125" s="36">
        <f>SUMIFS(рўйхат!BU:BU,рўйхат!$CX:$CX,$B$1130,рўйхат!$D:$D,$C1125)</f>
        <v/>
      </c>
      <c r="BO1125" s="35">
        <f>SUMIFS(рўйхат!BX:BX,рўйхат!$CX:$CX,$B$1130,рўйхат!$D:$D,$C1125)</f>
        <v/>
      </c>
      <c r="BP1125" s="36">
        <f>SUMIFS(рўйхат!BY:BY,рўйхат!$CX:$CX,$B$1130,рўйхат!$D:$D,$C1125)</f>
        <v/>
      </c>
      <c r="BQ1125" s="35">
        <f>SUMIFS(рўйхат!BZ:BZ,рўйхат!$CX:$CX,$B$1130,рўйхат!$D:$D,$C1125)</f>
        <v/>
      </c>
      <c r="BR1125" s="36">
        <f>SUMIFS(рўйхат!CA:CA,рўйхат!$CX:$CX,$B$1130,рўйхат!$D:$D,$C1125)</f>
        <v/>
      </c>
      <c r="BS1125" s="35">
        <f>SUMIFS(рўйхат!CB:CB,рўйхат!$CX:$CX,$B$1130,рўйхат!$D:$D,$C1125)</f>
        <v/>
      </c>
      <c r="BT1125" s="36">
        <f>SUMIFS(рўйхат!CC:CC,рўйхат!$CX:$CX,$B$1130,рўйхат!$D:$D,$C1125)</f>
        <v/>
      </c>
      <c r="BU1125" s="35">
        <f>SUMIFS(рўйхат!CD:CD,рўйхат!$CX:$CX,$B$1130,рўйхат!$D:$D,$C1125)</f>
        <v/>
      </c>
      <c r="BV1125" s="36">
        <f>SUMIFS(рўйхат!CE:CE,рўйхат!$CX:$CX,$B$1130,рўйхат!$D:$D,$C1125)</f>
        <v/>
      </c>
      <c r="BW1125" s="35">
        <f>SUMIFS(рўйхат!CH:CH,рўйхат!$CX:$CX,$B$1130,рўйхат!$D:$D,$C1125)</f>
        <v/>
      </c>
      <c r="BX1125" s="36">
        <f>SUMIFS(рўйхат!CI:CI,рўйхат!$CX:$CX,$B$1130,рўйхат!$D:$D,$C1125)</f>
        <v/>
      </c>
      <c r="BY1125" s="35">
        <f>SUMIFS(рўйхат!CJ:CJ,рўйхат!$CX:$CX,$B$1130,рўйхат!$D:$D,$C1125)</f>
        <v/>
      </c>
      <c r="BZ1125" s="36">
        <f>SUMIFS(рўйхат!CK:CK,рўйхат!$CX:$CX,$B$1130,рўйхат!$D:$D,$C1125)</f>
        <v/>
      </c>
      <c r="CA1125" s="35">
        <f>SUMIFS(рўйхат!CL:CL,рўйхат!$CX:$CX,$B$1130,рўйхат!$D:$D,$C1125)</f>
        <v/>
      </c>
      <c r="CB1125" s="36">
        <f>SUMIFS(рўйхат!CM:CM,рўйхат!$CX:$CX,$B$1130,рўйхат!$D:$D,$C1125)</f>
        <v/>
      </c>
      <c r="CC1125" s="35">
        <f>SUMIFS(рўйхат!CN:CN,рўйхат!$CX:$CX,$B$1130,рўйхат!$D:$D,$C1125)</f>
        <v/>
      </c>
      <c r="CD1125" s="36">
        <f>SUMIFS(рўйхат!CO:CO,рўйхат!$CX:$CX,$B$1130,рўйхат!$D:$D,$C1125)</f>
        <v/>
      </c>
      <c r="CE1125" s="77">
        <f>IFERROR(BE1125/(Q1125+BE1125),0)</f>
        <v/>
      </c>
      <c r="CF1125" s="78">
        <f>IFERROR(BF1125/(R1125+BF1125),0)</f>
        <v/>
      </c>
    </row>
    <row r="1126" hidden="1" outlineLevel="1" ht="30" customFormat="1" customHeight="1" s="8">
      <c r="A1126" s="39" t="n"/>
      <c r="B1126" s="50" t="n">
        <v>62</v>
      </c>
      <c r="C1126" s="131" t="inlineStr">
        <is>
          <t>Manfaatlar to'qnashuvi (COOPERATION)</t>
        </is>
      </c>
      <c r="D1126" s="51" t="n"/>
      <c r="E1126" s="35">
        <f>SUMIFS(рўйхат!F:F,рўйхат!$CX:$CX,$B$1130,рўйхат!$D:$D,$C1126)</f>
        <v/>
      </c>
      <c r="F1126" s="36">
        <f>SUMIFS(рўйхат!G:G,рўйхат!$CX:$CX,$B$1130,рўйхат!$D:$D,$C1126)</f>
        <v/>
      </c>
      <c r="G1126" s="35">
        <f>SUMIFS(рўйхат!H:H,рўйхат!$CX:$CX,$B$1130,рўйхат!$D:$D,$C1126)</f>
        <v/>
      </c>
      <c r="H1126" s="36">
        <f>SUMIFS(рўйхат!I:I,рўйхат!$CX:$CX,$B$1130,рўйхат!$D:$D,$C1126)</f>
        <v/>
      </c>
      <c r="I1126" s="35">
        <f>SUMIFS(рўйхат!J:J,рўйхат!$CX:$CX,$B$1130,рўйхат!$D:$D,$C1126)</f>
        <v/>
      </c>
      <c r="J1126" s="36">
        <f>SUMIFS(рўйхат!K:K,рўйхат!$CX:$CX,$B$1130,рўйхат!$D:$D,$C1126)</f>
        <v/>
      </c>
      <c r="K1126" s="35">
        <f>SUMIFS(рўйхат!L:L,рўйхат!$CX:$CX,$B$1130,рўйхат!$D:$D,$C1126)</f>
        <v/>
      </c>
      <c r="L1126" s="36">
        <f>SUMIFS(рўйхат!M:M,рўйхат!$CX:$CX,$B$1130,рўйхат!$D:$D,$C1126)</f>
        <v/>
      </c>
      <c r="M1126" s="35">
        <f>SUMIFS(рўйхат!N:N,рўйхат!$CX:$CX,$B$1130,рўйхат!$D:$D,$C1126)</f>
        <v/>
      </c>
      <c r="N1126" s="36">
        <f>SUMIFS(рўйхат!O:O,рўйхат!$CX:$CX,$B$1130,рўйхат!$D:$D,$C1126)</f>
        <v/>
      </c>
      <c r="O1126" s="34">
        <f>IFERROR(M1126/E1126,0)</f>
        <v/>
      </c>
      <c r="P1126" s="34">
        <f>IFERROR(N1126/F1126,0)</f>
        <v/>
      </c>
      <c r="Q1126" s="35">
        <f>SUMIFS(рўйхат!P:P,рўйхат!$CX:$CX,$B$1130,рўйхат!$D:$D,$C1126)</f>
        <v/>
      </c>
      <c r="R1126" s="36">
        <f>SUMIFS(рўйхат!Q:Q,рўйхат!$CX:$CX,$B$1130,рўйхат!$D:$D,$C1126)</f>
        <v/>
      </c>
      <c r="S1126" s="35">
        <f>SUMIFS(рўйхат!R:R,рўйхат!$CX:$CX,$B$1130,рўйхат!$D:$D,$C1126)</f>
        <v/>
      </c>
      <c r="T1126" s="36">
        <f>SUMIFS(рўйхат!S:S,рўйхат!$CX:$CX,$B$1130,рўйхат!$D:$D,$C1126)</f>
        <v/>
      </c>
      <c r="U1126" s="35">
        <f>SUMIFS(рўйхат!T:T,рўйхат!$CX:$CX,$B$1130,рўйхат!$D:$D,$C1126)</f>
        <v/>
      </c>
      <c r="V1126" s="36">
        <f>SUMIFS(рўйхат!U:U,рўйхат!$CX:$CX,$B$1130,рўйхат!$D:$D,$C1126)</f>
        <v/>
      </c>
      <c r="W1126" s="35">
        <f>SUMIFS(рўйхат!V:V,рўйхат!$CX:$CX,$B$1130,рўйхат!$D:$D,$C1126)</f>
        <v/>
      </c>
      <c r="X1126" s="36">
        <f>SUMIFS(рўйхат!W:W,рўйхат!$CX:$CX,$B$1130,рўйхат!$D:$D,$C1126)</f>
        <v/>
      </c>
      <c r="Y1126" s="35">
        <f>SUMIFS(рўйхат!X:X,рўйхат!$CX:$CX,$B$1130,рўйхат!$D:$D,$C1126)</f>
        <v/>
      </c>
      <c r="Z1126" s="36">
        <f>SUMIFS(рўйхат!Y:Y,рўйхат!$CX:$CX,$B$1130,рўйхат!$D:$D,$C1126)</f>
        <v/>
      </c>
      <c r="AA1126" s="35">
        <f>SUMIFS(рўйхат!Z:Z,рўйхат!$CX:$CX,$B$1130,рўйхат!$D:$D,$C1126)</f>
        <v/>
      </c>
      <c r="AB1126" s="36">
        <f>SUMIFS(рўйхат!AA:AA,рўйхат!$CX:$CX,$B$1130,рўйхат!$D:$D,$C1126)</f>
        <v/>
      </c>
      <c r="AC1126" s="35">
        <f>SUMIFS(рўйхат!AB:AB,рўйхат!$CX:$CX,$B$1130,рўйхат!$D:$D,$C1126)</f>
        <v/>
      </c>
      <c r="AD1126" s="36">
        <f>SUMIFS(рўйхат!AC:AC,рўйхат!$CX:$CX,$B$1130,рўйхат!$D:$D,$C1126)</f>
        <v/>
      </c>
      <c r="AE1126" s="35">
        <f>SUMIFS(рўйхат!AD:AD,рўйхат!$CX:$CX,$B$1130,рўйхат!$D:$D,$C1126)</f>
        <v/>
      </c>
      <c r="AF1126" s="36">
        <f>SUMIFS(рўйхат!AE:AE,рўйхат!$CX:$CX,$B$1130,рўйхат!$D:$D,$C1126)</f>
        <v/>
      </c>
      <c r="AG1126" s="35">
        <f>SUMIFS(рўйхат!AH:AH,рўйхат!$CX:$CX,$B$1130,рўйхат!$D:$D,$C1126)</f>
        <v/>
      </c>
      <c r="AH1126" s="36">
        <f>SUMIFS(рўйхат!AI:AI,рўйхат!$CX:$CX,$B$1130,рўйхат!$D:$D,$C1126)</f>
        <v/>
      </c>
      <c r="AI1126" s="35">
        <f>SUMIFS(рўйхат!AJ:AJ,рўйхат!$CX:$CX,$B$1130,рўйхат!$D:$D,$C1126)</f>
        <v/>
      </c>
      <c r="AJ1126" s="36">
        <f>SUMIFS(рўйхат!AK:AK,рўйхат!$CX:$CX,$B$1130,рўйхат!$D:$D,$C1126)</f>
        <v/>
      </c>
      <c r="AK1126" s="35">
        <f>SUMIFS(рўйхат!AL:AL,рўйхат!$CX:$CX,$B$1130,рўйхат!$D:$D,$C1126)</f>
        <v/>
      </c>
      <c r="AL1126" s="36">
        <f>SUMIFS(рўйхат!AM:AM,рўйхат!$CX:$CX,$B$1130,рўйхат!$D:$D,$C1126)</f>
        <v/>
      </c>
      <c r="AM1126" s="77">
        <f>IFERROR(Q1126/E1126,0)</f>
        <v/>
      </c>
      <c r="AN1126" s="77">
        <f>IFERROR(R1126/F1126,0)</f>
        <v/>
      </c>
      <c r="AO1126" s="35">
        <f>SUMIFS(рўйхат!AX:AX,рўйхат!$CX:$CX,$B$1130,рўйхат!$D:$D,$C1126)</f>
        <v/>
      </c>
      <c r="AP1126" s="36">
        <f>SUMIFS(рўйхат!AY:AY,рўйхат!$CX:$CX,$B$1130,рўйхат!$D:$D,$C1126)</f>
        <v/>
      </c>
      <c r="AQ1126" s="35">
        <f>SUMIFS(рўйхат!AZ:AZ,рўйхат!$CX:$CX,$B$1130,рўйхат!$D:$D,$C1126)</f>
        <v/>
      </c>
      <c r="AR1126" s="36">
        <f>SUMIFS(рўйхат!BA:BA,рўйхат!$CX:$CX,$B$1130,рўйхат!$D:$D,$C1126)</f>
        <v/>
      </c>
      <c r="AS1126" s="35">
        <f>SUMIFS(рўйхат!BB:BB,рўйхат!$CX:$CX,$B$1130,рўйхат!$D:$D,$C1126)</f>
        <v/>
      </c>
      <c r="AT1126" s="36">
        <f>SUMIFS(рўйхат!BC:BC,рўйхат!$CX:$CX,$B$1130,рўйхат!$D:$D,$C1126)</f>
        <v/>
      </c>
      <c r="AU1126" s="35">
        <f>SUMIFS(рўйхат!BD:BD,рўйхат!$CX:$CX,$B$1130,рўйхат!$D:$D,$C1126)</f>
        <v/>
      </c>
      <c r="AV1126" s="36">
        <f>SUMIFS(рўйхат!BE:BE,рўйхат!$CX:$CX,$B$1130,рўйхат!$D:$D,$C1126)</f>
        <v/>
      </c>
      <c r="AW1126" s="35">
        <f>SUMIFS(рўйхат!BF:BF,рўйхат!$CX:$CX,$B$1130,рўйхат!$D:$D,$C1126)</f>
        <v/>
      </c>
      <c r="AX1126" s="36">
        <f>SUMIFS(рўйхат!BG:BG,рўйхат!$CX:$CX,$B$1130,рўйхат!$D:$D,$C1126)</f>
        <v/>
      </c>
      <c r="AY1126" s="35">
        <f>SUMIFS(рўйхат!BH:BH,рўйхат!$CX:$CX,$B$1130,рўйхат!$D:$D,$C1126)</f>
        <v/>
      </c>
      <c r="AZ1126" s="36">
        <f>SUMIFS(рўйхат!BI:BI,рўйхат!$CX:$CX,$B$1130,рўйхат!$D:$D,$C1126)</f>
        <v/>
      </c>
      <c r="BA1126" s="35">
        <f>SUMIFS(рўйхат!BJ:BJ,рўйхат!$CX:$CX,$B$1130,рўйхат!$D:$D,$C1126)</f>
        <v/>
      </c>
      <c r="BB1126" s="36">
        <f>SUMIFS(рўйхат!BK:BK,рўйхат!$CX:$CX,$B$1130,рўйхат!$D:$D,$C1126)</f>
        <v/>
      </c>
      <c r="BC1126" s="77">
        <f>IFERROR(AO1126/E1126,0)</f>
        <v/>
      </c>
      <c r="BD1126" s="77">
        <f>IFERROR(AP1126/F1126,0)</f>
        <v/>
      </c>
      <c r="BE1126" s="35">
        <f>SUMIFS(рўйхат!BL:BL,рўйхат!$CX:$CX,$B$1130,рўйхат!$D:$D,$C1126)</f>
        <v/>
      </c>
      <c r="BF1126" s="36">
        <f>SUMIFS(рўйхат!BM:BM,рўйхат!$CX:$CX,$B$1130,рўйхат!$D:$D,$C1126)</f>
        <v/>
      </c>
      <c r="BG1126" s="35">
        <f>SUMIFS(рўйхат!BN:BN,рўйхат!$CX:$CX,$B$1130,рўйхат!$D:$D,$C1126)</f>
        <v/>
      </c>
      <c r="BH1126" s="36">
        <f>SUMIFS(рўйхат!BO:BO,рўйхат!$CX:$CX,$B$1130,рўйхат!$D:$D,$C1126)</f>
        <v/>
      </c>
      <c r="BI1126" s="35">
        <f>SUMIFS(рўйхат!BP:BP,рўйхат!$CX:$CX,$B$1130,рўйхат!$D:$D,$C1126)</f>
        <v/>
      </c>
      <c r="BJ1126" s="36">
        <f>SUMIFS(рўйхат!BQ:BQ,рўйхат!$CX:$CX,$B$1130,рўйхат!$D:$D,$C1126)</f>
        <v/>
      </c>
      <c r="BK1126" s="35">
        <f>SUMIFS(рўйхат!BR:BR,рўйхат!$CX:$CX,$B$1130,рўйхат!$D:$D,$C1126)</f>
        <v/>
      </c>
      <c r="BL1126" s="36">
        <f>SUMIFS(рўйхат!BS:BS,рўйхат!$CX:$CX,$B$1130,рўйхат!$D:$D,$C1126)</f>
        <v/>
      </c>
      <c r="BM1126" s="35">
        <f>SUMIFS(рўйхат!BT:BT,рўйхат!$CX:$CX,$B$1130,рўйхат!$D:$D,$C1126)</f>
        <v/>
      </c>
      <c r="BN1126" s="36">
        <f>SUMIFS(рўйхат!BU:BU,рўйхат!$CX:$CX,$B$1130,рўйхат!$D:$D,$C1126)</f>
        <v/>
      </c>
      <c r="BO1126" s="35">
        <f>SUMIFS(рўйхат!BX:BX,рўйхат!$CX:$CX,$B$1130,рўйхат!$D:$D,$C1126)</f>
        <v/>
      </c>
      <c r="BP1126" s="36">
        <f>SUMIFS(рўйхат!BY:BY,рўйхат!$CX:$CX,$B$1130,рўйхат!$D:$D,$C1126)</f>
        <v/>
      </c>
      <c r="BQ1126" s="35">
        <f>SUMIFS(рўйхат!BZ:BZ,рўйхат!$CX:$CX,$B$1130,рўйхат!$D:$D,$C1126)</f>
        <v/>
      </c>
      <c r="BR1126" s="36">
        <f>SUMIFS(рўйхат!CA:CA,рўйхат!$CX:$CX,$B$1130,рўйхат!$D:$D,$C1126)</f>
        <v/>
      </c>
      <c r="BS1126" s="35">
        <f>SUMIFS(рўйхат!CB:CB,рўйхат!$CX:$CX,$B$1130,рўйхат!$D:$D,$C1126)</f>
        <v/>
      </c>
      <c r="BT1126" s="36">
        <f>SUMIFS(рўйхат!CC:CC,рўйхат!$CX:$CX,$B$1130,рўйхат!$D:$D,$C1126)</f>
        <v/>
      </c>
      <c r="BU1126" s="35">
        <f>SUMIFS(рўйхат!CD:CD,рўйхат!$CX:$CX,$B$1130,рўйхат!$D:$D,$C1126)</f>
        <v/>
      </c>
      <c r="BV1126" s="36">
        <f>SUMIFS(рўйхат!CE:CE,рўйхат!$CX:$CX,$B$1130,рўйхат!$D:$D,$C1126)</f>
        <v/>
      </c>
      <c r="BW1126" s="35">
        <f>SUMIFS(рўйхат!CH:CH,рўйхат!$CX:$CX,$B$1130,рўйхат!$D:$D,$C1126)</f>
        <v/>
      </c>
      <c r="BX1126" s="36">
        <f>SUMIFS(рўйхат!CI:CI,рўйхат!$CX:$CX,$B$1130,рўйхат!$D:$D,$C1126)</f>
        <v/>
      </c>
      <c r="BY1126" s="35">
        <f>SUMIFS(рўйхат!CJ:CJ,рўйхат!$CX:$CX,$B$1130,рўйхат!$D:$D,$C1126)</f>
        <v/>
      </c>
      <c r="BZ1126" s="36">
        <f>SUMIFS(рўйхат!CK:CK,рўйхат!$CX:$CX,$B$1130,рўйхат!$D:$D,$C1126)</f>
        <v/>
      </c>
      <c r="CA1126" s="35">
        <f>SUMIFS(рўйхат!CL:CL,рўйхат!$CX:$CX,$B$1130,рўйхат!$D:$D,$C1126)</f>
        <v/>
      </c>
      <c r="CB1126" s="36">
        <f>SUMIFS(рўйхат!CM:CM,рўйхат!$CX:$CX,$B$1130,рўйхат!$D:$D,$C1126)</f>
        <v/>
      </c>
      <c r="CC1126" s="35">
        <f>SUMIFS(рўйхат!CN:CN,рўйхат!$CX:$CX,$B$1130,рўйхат!$D:$D,$C1126)</f>
        <v/>
      </c>
      <c r="CD1126" s="36">
        <f>SUMIFS(рўйхат!CO:CO,рўйхат!$CX:$CX,$B$1130,рўйхат!$D:$D,$C1126)</f>
        <v/>
      </c>
      <c r="CE1126" s="77">
        <f>IFERROR(BE1126/(Q1126+BE1126),0)</f>
        <v/>
      </c>
      <c r="CF1126" s="78">
        <f>IFERROR(BF1126/(R1126+BF1126),0)</f>
        <v/>
      </c>
    </row>
    <row r="1127" hidden="1" outlineLevel="1" ht="30" customFormat="1" customHeight="1" s="8">
      <c r="A1127" s="39" t="n"/>
      <c r="B1127" s="50" t="n">
        <v>63</v>
      </c>
      <c r="C1127" s="131" t="inlineStr">
        <is>
          <t>Manfaatlar to'qnashuvi (UZEX)</t>
        </is>
      </c>
      <c r="D1127" s="51" t="n"/>
      <c r="E1127" s="35">
        <f>SUMIFS(рўйхат!F:F,рўйхат!$CX:$CX,$B$1130,рўйхат!$D:$D,$C1127)</f>
        <v/>
      </c>
      <c r="F1127" s="36">
        <f>SUMIFS(рўйхат!G:G,рўйхат!$CX:$CX,$B$1130,рўйхат!$D:$D,$C1127)</f>
        <v/>
      </c>
      <c r="G1127" s="35">
        <f>SUMIFS(рўйхат!H:H,рўйхат!$CX:$CX,$B$1130,рўйхат!$D:$D,$C1127)</f>
        <v/>
      </c>
      <c r="H1127" s="36">
        <f>SUMIFS(рўйхат!I:I,рўйхат!$CX:$CX,$B$1130,рўйхат!$D:$D,$C1127)</f>
        <v/>
      </c>
      <c r="I1127" s="35">
        <f>SUMIFS(рўйхат!J:J,рўйхат!$CX:$CX,$B$1130,рўйхат!$D:$D,$C1127)</f>
        <v/>
      </c>
      <c r="J1127" s="36">
        <f>SUMIFS(рўйхат!K:K,рўйхат!$CX:$CX,$B$1130,рўйхат!$D:$D,$C1127)</f>
        <v/>
      </c>
      <c r="K1127" s="35">
        <f>SUMIFS(рўйхат!L:L,рўйхат!$CX:$CX,$B$1130,рўйхат!$D:$D,$C1127)</f>
        <v/>
      </c>
      <c r="L1127" s="36">
        <f>SUMIFS(рўйхат!M:M,рўйхат!$CX:$CX,$B$1130,рўйхат!$D:$D,$C1127)</f>
        <v/>
      </c>
      <c r="M1127" s="35">
        <f>SUMIFS(рўйхат!N:N,рўйхат!$CX:$CX,$B$1130,рўйхат!$D:$D,$C1127)</f>
        <v/>
      </c>
      <c r="N1127" s="36">
        <f>SUMIFS(рўйхат!O:O,рўйхат!$CX:$CX,$B$1130,рўйхат!$D:$D,$C1127)</f>
        <v/>
      </c>
      <c r="O1127" s="34">
        <f>IFERROR(M1127/E1127,0)</f>
        <v/>
      </c>
      <c r="P1127" s="34">
        <f>IFERROR(N1127/F1127,0)</f>
        <v/>
      </c>
      <c r="Q1127" s="35">
        <f>SUMIFS(рўйхат!P:P,рўйхат!$CX:$CX,$B$1130,рўйхат!$D:$D,$C1127)</f>
        <v/>
      </c>
      <c r="R1127" s="36">
        <f>SUMIFS(рўйхат!Q:Q,рўйхат!$CX:$CX,$B$1130,рўйхат!$D:$D,$C1127)</f>
        <v/>
      </c>
      <c r="S1127" s="35">
        <f>SUMIFS(рўйхат!R:R,рўйхат!$CX:$CX,$B$1130,рўйхат!$D:$D,$C1127)</f>
        <v/>
      </c>
      <c r="T1127" s="36">
        <f>SUMIFS(рўйхат!S:S,рўйхат!$CX:$CX,$B$1130,рўйхат!$D:$D,$C1127)</f>
        <v/>
      </c>
      <c r="U1127" s="35">
        <f>SUMIFS(рўйхат!T:T,рўйхат!$CX:$CX,$B$1130,рўйхат!$D:$D,$C1127)</f>
        <v/>
      </c>
      <c r="V1127" s="36">
        <f>SUMIFS(рўйхат!U:U,рўйхат!$CX:$CX,$B$1130,рўйхат!$D:$D,$C1127)</f>
        <v/>
      </c>
      <c r="W1127" s="35">
        <f>SUMIFS(рўйхат!V:V,рўйхат!$CX:$CX,$B$1130,рўйхат!$D:$D,$C1127)</f>
        <v/>
      </c>
      <c r="X1127" s="36">
        <f>SUMIFS(рўйхат!W:W,рўйхат!$CX:$CX,$B$1130,рўйхат!$D:$D,$C1127)</f>
        <v/>
      </c>
      <c r="Y1127" s="35">
        <f>SUMIFS(рўйхат!X:X,рўйхат!$CX:$CX,$B$1130,рўйхат!$D:$D,$C1127)</f>
        <v/>
      </c>
      <c r="Z1127" s="36">
        <f>SUMIFS(рўйхат!Y:Y,рўйхат!$CX:$CX,$B$1130,рўйхат!$D:$D,$C1127)</f>
        <v/>
      </c>
      <c r="AA1127" s="35">
        <f>SUMIFS(рўйхат!Z:Z,рўйхат!$CX:$CX,$B$1130,рўйхат!$D:$D,$C1127)</f>
        <v/>
      </c>
      <c r="AB1127" s="36">
        <f>SUMIFS(рўйхат!AA:AA,рўйхат!$CX:$CX,$B$1130,рўйхат!$D:$D,$C1127)</f>
        <v/>
      </c>
      <c r="AC1127" s="35">
        <f>SUMIFS(рўйхат!AB:AB,рўйхат!$CX:$CX,$B$1130,рўйхат!$D:$D,$C1127)</f>
        <v/>
      </c>
      <c r="AD1127" s="36">
        <f>SUMIFS(рўйхат!AC:AC,рўйхат!$CX:$CX,$B$1130,рўйхат!$D:$D,$C1127)</f>
        <v/>
      </c>
      <c r="AE1127" s="35">
        <f>SUMIFS(рўйхат!AD:AD,рўйхат!$CX:$CX,$B$1130,рўйхат!$D:$D,$C1127)</f>
        <v/>
      </c>
      <c r="AF1127" s="36">
        <f>SUMIFS(рўйхат!AE:AE,рўйхат!$CX:$CX,$B$1130,рўйхат!$D:$D,$C1127)</f>
        <v/>
      </c>
      <c r="AG1127" s="35">
        <f>SUMIFS(рўйхат!AH:AH,рўйхат!$CX:$CX,$B$1130,рўйхат!$D:$D,$C1127)</f>
        <v/>
      </c>
      <c r="AH1127" s="36">
        <f>SUMIFS(рўйхат!AI:AI,рўйхат!$CX:$CX,$B$1130,рўйхат!$D:$D,$C1127)</f>
        <v/>
      </c>
      <c r="AI1127" s="35">
        <f>SUMIFS(рўйхат!AJ:AJ,рўйхат!$CX:$CX,$B$1130,рўйхат!$D:$D,$C1127)</f>
        <v/>
      </c>
      <c r="AJ1127" s="36">
        <f>SUMIFS(рўйхат!AK:AK,рўйхат!$CX:$CX,$B$1130,рўйхат!$D:$D,$C1127)</f>
        <v/>
      </c>
      <c r="AK1127" s="35">
        <f>SUMIFS(рўйхат!AL:AL,рўйхат!$CX:$CX,$B$1130,рўйхат!$D:$D,$C1127)</f>
        <v/>
      </c>
      <c r="AL1127" s="36">
        <f>SUMIFS(рўйхат!AM:AM,рўйхат!$CX:$CX,$B$1130,рўйхат!$D:$D,$C1127)</f>
        <v/>
      </c>
      <c r="AM1127" s="77">
        <f>IFERROR(Q1127/E1127,0)</f>
        <v/>
      </c>
      <c r="AN1127" s="77">
        <f>IFERROR(R1127/F1127,0)</f>
        <v/>
      </c>
      <c r="AO1127" s="35">
        <f>SUMIFS(рўйхат!AX:AX,рўйхат!$CX:$CX,$B$1130,рўйхат!$D:$D,$C1127)</f>
        <v/>
      </c>
      <c r="AP1127" s="36">
        <f>SUMIFS(рўйхат!AY:AY,рўйхат!$CX:$CX,$B$1130,рўйхат!$D:$D,$C1127)</f>
        <v/>
      </c>
      <c r="AQ1127" s="35">
        <f>SUMIFS(рўйхат!AZ:AZ,рўйхат!$CX:$CX,$B$1130,рўйхат!$D:$D,$C1127)</f>
        <v/>
      </c>
      <c r="AR1127" s="36">
        <f>SUMIFS(рўйхат!BA:BA,рўйхат!$CX:$CX,$B$1130,рўйхат!$D:$D,$C1127)</f>
        <v/>
      </c>
      <c r="AS1127" s="35">
        <f>SUMIFS(рўйхат!BB:BB,рўйхат!$CX:$CX,$B$1130,рўйхат!$D:$D,$C1127)</f>
        <v/>
      </c>
      <c r="AT1127" s="36">
        <f>SUMIFS(рўйхат!BC:BC,рўйхат!$CX:$CX,$B$1130,рўйхат!$D:$D,$C1127)</f>
        <v/>
      </c>
      <c r="AU1127" s="35">
        <f>SUMIFS(рўйхат!BD:BD,рўйхат!$CX:$CX,$B$1130,рўйхат!$D:$D,$C1127)</f>
        <v/>
      </c>
      <c r="AV1127" s="36">
        <f>SUMIFS(рўйхат!BE:BE,рўйхат!$CX:$CX,$B$1130,рўйхат!$D:$D,$C1127)</f>
        <v/>
      </c>
      <c r="AW1127" s="35">
        <f>SUMIFS(рўйхат!BF:BF,рўйхат!$CX:$CX,$B$1130,рўйхат!$D:$D,$C1127)</f>
        <v/>
      </c>
      <c r="AX1127" s="36">
        <f>SUMIFS(рўйхат!BG:BG,рўйхат!$CX:$CX,$B$1130,рўйхат!$D:$D,$C1127)</f>
        <v/>
      </c>
      <c r="AY1127" s="35">
        <f>SUMIFS(рўйхат!BH:BH,рўйхат!$CX:$CX,$B$1130,рўйхат!$D:$D,$C1127)</f>
        <v/>
      </c>
      <c r="AZ1127" s="36">
        <f>SUMIFS(рўйхат!BI:BI,рўйхат!$CX:$CX,$B$1130,рўйхат!$D:$D,$C1127)</f>
        <v/>
      </c>
      <c r="BA1127" s="35">
        <f>SUMIFS(рўйхат!BJ:BJ,рўйхат!$CX:$CX,$B$1130,рўйхат!$D:$D,$C1127)</f>
        <v/>
      </c>
      <c r="BB1127" s="36">
        <f>SUMIFS(рўйхат!BK:BK,рўйхат!$CX:$CX,$B$1130,рўйхат!$D:$D,$C1127)</f>
        <v/>
      </c>
      <c r="BC1127" s="77">
        <f>IFERROR(AO1127/E1127,0)</f>
        <v/>
      </c>
      <c r="BD1127" s="77">
        <f>IFERROR(AP1127/F1127,0)</f>
        <v/>
      </c>
      <c r="BE1127" s="35">
        <f>SUMIFS(рўйхат!BL:BL,рўйхат!$CX:$CX,$B$1130,рўйхат!$D:$D,$C1127)</f>
        <v/>
      </c>
      <c r="BF1127" s="36">
        <f>SUMIFS(рўйхат!BM:BM,рўйхат!$CX:$CX,$B$1130,рўйхат!$D:$D,$C1127)</f>
        <v/>
      </c>
      <c r="BG1127" s="35">
        <f>SUMIFS(рўйхат!BN:BN,рўйхат!$CX:$CX,$B$1130,рўйхат!$D:$D,$C1127)</f>
        <v/>
      </c>
      <c r="BH1127" s="36">
        <f>SUMIFS(рўйхат!BO:BO,рўйхат!$CX:$CX,$B$1130,рўйхат!$D:$D,$C1127)</f>
        <v/>
      </c>
      <c r="BI1127" s="35">
        <f>SUMIFS(рўйхат!BP:BP,рўйхат!$CX:$CX,$B$1130,рўйхат!$D:$D,$C1127)</f>
        <v/>
      </c>
      <c r="BJ1127" s="36">
        <f>SUMIFS(рўйхат!BQ:BQ,рўйхат!$CX:$CX,$B$1130,рўйхат!$D:$D,$C1127)</f>
        <v/>
      </c>
      <c r="BK1127" s="35">
        <f>SUMIFS(рўйхат!BR:BR,рўйхат!$CX:$CX,$B$1130,рўйхат!$D:$D,$C1127)</f>
        <v/>
      </c>
      <c r="BL1127" s="36">
        <f>SUMIFS(рўйхат!BS:BS,рўйхат!$CX:$CX,$B$1130,рўйхат!$D:$D,$C1127)</f>
        <v/>
      </c>
      <c r="BM1127" s="35">
        <f>SUMIFS(рўйхат!BT:BT,рўйхат!$CX:$CX,$B$1130,рўйхат!$D:$D,$C1127)</f>
        <v/>
      </c>
      <c r="BN1127" s="36">
        <f>SUMIFS(рўйхат!BU:BU,рўйхат!$CX:$CX,$B$1130,рўйхат!$D:$D,$C1127)</f>
        <v/>
      </c>
      <c r="BO1127" s="35">
        <f>SUMIFS(рўйхат!BX:BX,рўйхат!$CX:$CX,$B$1130,рўйхат!$D:$D,$C1127)</f>
        <v/>
      </c>
      <c r="BP1127" s="36">
        <f>SUMIFS(рўйхат!BY:BY,рўйхат!$CX:$CX,$B$1130,рўйхат!$D:$D,$C1127)</f>
        <v/>
      </c>
      <c r="BQ1127" s="35">
        <f>SUMIFS(рўйхат!BZ:BZ,рўйхат!$CX:$CX,$B$1130,рўйхат!$D:$D,$C1127)</f>
        <v/>
      </c>
      <c r="BR1127" s="36">
        <f>SUMIFS(рўйхат!CA:CA,рўйхат!$CX:$CX,$B$1130,рўйхат!$D:$D,$C1127)</f>
        <v/>
      </c>
      <c r="BS1127" s="35">
        <f>SUMIFS(рўйхат!CB:CB,рўйхат!$CX:$CX,$B$1130,рўйхат!$D:$D,$C1127)</f>
        <v/>
      </c>
      <c r="BT1127" s="36">
        <f>SUMIFS(рўйхат!CC:CC,рўйхат!$CX:$CX,$B$1130,рўйхат!$D:$D,$C1127)</f>
        <v/>
      </c>
      <c r="BU1127" s="35">
        <f>SUMIFS(рўйхат!CD:CD,рўйхат!$CX:$CX,$B$1130,рўйхат!$D:$D,$C1127)</f>
        <v/>
      </c>
      <c r="BV1127" s="36">
        <f>SUMIFS(рўйхат!CE:CE,рўйхат!$CX:$CX,$B$1130,рўйхат!$D:$D,$C1127)</f>
        <v/>
      </c>
      <c r="BW1127" s="35">
        <f>SUMIFS(рўйхат!CH:CH,рўйхат!$CX:$CX,$B$1130,рўйхат!$D:$D,$C1127)</f>
        <v/>
      </c>
      <c r="BX1127" s="36">
        <f>SUMIFS(рўйхат!CI:CI,рўйхат!$CX:$CX,$B$1130,рўйхат!$D:$D,$C1127)</f>
        <v/>
      </c>
      <c r="BY1127" s="35">
        <f>SUMIFS(рўйхат!CJ:CJ,рўйхат!$CX:$CX,$B$1130,рўйхат!$D:$D,$C1127)</f>
        <v/>
      </c>
      <c r="BZ1127" s="36">
        <f>SUMIFS(рўйхат!CK:CK,рўйхат!$CX:$CX,$B$1130,рўйхат!$D:$D,$C1127)</f>
        <v/>
      </c>
      <c r="CA1127" s="35">
        <f>SUMIFS(рўйхат!CL:CL,рўйхат!$CX:$CX,$B$1130,рўйхат!$D:$D,$C1127)</f>
        <v/>
      </c>
      <c r="CB1127" s="36">
        <f>SUMIFS(рўйхат!CM:CM,рўйхат!$CX:$CX,$B$1130,рўйхат!$D:$D,$C1127)</f>
        <v/>
      </c>
      <c r="CC1127" s="35">
        <f>SUMIFS(рўйхат!CN:CN,рўйхат!$CX:$CX,$B$1130,рўйхат!$D:$D,$C1127)</f>
        <v/>
      </c>
      <c r="CD1127" s="36">
        <f>SUMIFS(рўйхат!CO:CO,рўйхат!$CX:$CX,$B$1130,рўйхат!$D:$D,$C1127)</f>
        <v/>
      </c>
      <c r="CE1127" s="77">
        <f>IFERROR(BE1127/(Q1127+BE1127),0)</f>
        <v/>
      </c>
      <c r="CF1127" s="78">
        <f>IFERROR(BF1127/(R1127+BF1127),0)</f>
        <v/>
      </c>
    </row>
    <row r="1128" hidden="1" outlineLevel="1" ht="30" customFormat="1" customHeight="1" s="8">
      <c r="A1128" s="39" t="n"/>
      <c r="B1128" s="50" t="n">
        <v>64</v>
      </c>
      <c r="C1128" s="131" t="inlineStr">
        <is>
          <t>Manfaatlar to'qnashuvi (Xt Xarid)</t>
        </is>
      </c>
      <c r="D1128" s="51" t="n"/>
      <c r="E1128" s="35">
        <f>SUMIFS(рўйхат!F:F,рўйхат!$CX:$CX,$B$1130,рўйхат!$D:$D,$C1128)</f>
        <v/>
      </c>
      <c r="F1128" s="36">
        <f>SUMIFS(рўйхат!G:G,рўйхат!$CX:$CX,$B$1130,рўйхат!$D:$D,$C1128)</f>
        <v/>
      </c>
      <c r="G1128" s="35">
        <f>SUMIFS(рўйхат!H:H,рўйхат!$CX:$CX,$B$1130,рўйхат!$D:$D,$C1128)</f>
        <v/>
      </c>
      <c r="H1128" s="36">
        <f>SUMIFS(рўйхат!I:I,рўйхат!$CX:$CX,$B$1130,рўйхат!$D:$D,$C1128)</f>
        <v/>
      </c>
      <c r="I1128" s="35">
        <f>SUMIFS(рўйхат!J:J,рўйхат!$CX:$CX,$B$1130,рўйхат!$D:$D,$C1128)</f>
        <v/>
      </c>
      <c r="J1128" s="36">
        <f>SUMIFS(рўйхат!K:K,рўйхат!$CX:$CX,$B$1130,рўйхат!$D:$D,$C1128)</f>
        <v/>
      </c>
      <c r="K1128" s="35">
        <f>SUMIFS(рўйхат!L:L,рўйхат!$CX:$CX,$B$1130,рўйхат!$D:$D,$C1128)</f>
        <v/>
      </c>
      <c r="L1128" s="36">
        <f>SUMIFS(рўйхат!M:M,рўйхат!$CX:$CX,$B$1130,рўйхат!$D:$D,$C1128)</f>
        <v/>
      </c>
      <c r="M1128" s="35">
        <f>SUMIFS(рўйхат!N:N,рўйхат!$CX:$CX,$B$1130,рўйхат!$D:$D,$C1128)</f>
        <v/>
      </c>
      <c r="N1128" s="36">
        <f>SUMIFS(рўйхат!O:O,рўйхат!$CX:$CX,$B$1130,рўйхат!$D:$D,$C1128)</f>
        <v/>
      </c>
      <c r="O1128" s="34">
        <f>IFERROR(M1128/E1128,0)</f>
        <v/>
      </c>
      <c r="P1128" s="34">
        <f>IFERROR(N1128/F1128,0)</f>
        <v/>
      </c>
      <c r="Q1128" s="35">
        <f>SUMIFS(рўйхат!P:P,рўйхат!$CX:$CX,$B$1130,рўйхат!$D:$D,$C1128)</f>
        <v/>
      </c>
      <c r="R1128" s="36">
        <f>SUMIFS(рўйхат!Q:Q,рўйхат!$CX:$CX,$B$1130,рўйхат!$D:$D,$C1128)</f>
        <v/>
      </c>
      <c r="S1128" s="35">
        <f>SUMIFS(рўйхат!R:R,рўйхат!$CX:$CX,$B$1130,рўйхат!$D:$D,$C1128)</f>
        <v/>
      </c>
      <c r="T1128" s="36">
        <f>SUMIFS(рўйхат!S:S,рўйхат!$CX:$CX,$B$1130,рўйхат!$D:$D,$C1128)</f>
        <v/>
      </c>
      <c r="U1128" s="35">
        <f>SUMIFS(рўйхат!T:T,рўйхат!$CX:$CX,$B$1130,рўйхат!$D:$D,$C1128)</f>
        <v/>
      </c>
      <c r="V1128" s="36">
        <f>SUMIFS(рўйхат!U:U,рўйхат!$CX:$CX,$B$1130,рўйхат!$D:$D,$C1128)</f>
        <v/>
      </c>
      <c r="W1128" s="35">
        <f>SUMIFS(рўйхат!V:V,рўйхат!$CX:$CX,$B$1130,рўйхат!$D:$D,$C1128)</f>
        <v/>
      </c>
      <c r="X1128" s="36">
        <f>SUMIFS(рўйхат!W:W,рўйхат!$CX:$CX,$B$1130,рўйхат!$D:$D,$C1128)</f>
        <v/>
      </c>
      <c r="Y1128" s="35">
        <f>SUMIFS(рўйхат!X:X,рўйхат!$CX:$CX,$B$1130,рўйхат!$D:$D,$C1128)</f>
        <v/>
      </c>
      <c r="Z1128" s="36">
        <f>SUMIFS(рўйхат!Y:Y,рўйхат!$CX:$CX,$B$1130,рўйхат!$D:$D,$C1128)</f>
        <v/>
      </c>
      <c r="AA1128" s="35">
        <f>SUMIFS(рўйхат!Z:Z,рўйхат!$CX:$CX,$B$1130,рўйхат!$D:$D,$C1128)</f>
        <v/>
      </c>
      <c r="AB1128" s="36">
        <f>SUMIFS(рўйхат!AA:AA,рўйхат!$CX:$CX,$B$1130,рўйхат!$D:$D,$C1128)</f>
        <v/>
      </c>
      <c r="AC1128" s="35">
        <f>SUMIFS(рўйхат!AB:AB,рўйхат!$CX:$CX,$B$1130,рўйхат!$D:$D,$C1128)</f>
        <v/>
      </c>
      <c r="AD1128" s="36">
        <f>SUMIFS(рўйхат!AC:AC,рўйхат!$CX:$CX,$B$1130,рўйхат!$D:$D,$C1128)</f>
        <v/>
      </c>
      <c r="AE1128" s="35">
        <f>SUMIFS(рўйхат!AD:AD,рўйхат!$CX:$CX,$B$1130,рўйхат!$D:$D,$C1128)</f>
        <v/>
      </c>
      <c r="AF1128" s="36">
        <f>SUMIFS(рўйхат!AE:AE,рўйхат!$CX:$CX,$B$1130,рўйхат!$D:$D,$C1128)</f>
        <v/>
      </c>
      <c r="AG1128" s="35">
        <f>SUMIFS(рўйхат!AH:AH,рўйхат!$CX:$CX,$B$1130,рўйхат!$D:$D,$C1128)</f>
        <v/>
      </c>
      <c r="AH1128" s="36">
        <f>SUMIFS(рўйхат!AI:AI,рўйхат!$CX:$CX,$B$1130,рўйхат!$D:$D,$C1128)</f>
        <v/>
      </c>
      <c r="AI1128" s="35">
        <f>SUMIFS(рўйхат!AJ:AJ,рўйхат!$CX:$CX,$B$1130,рўйхат!$D:$D,$C1128)</f>
        <v/>
      </c>
      <c r="AJ1128" s="36">
        <f>SUMIFS(рўйхат!AK:AK,рўйхат!$CX:$CX,$B$1130,рўйхат!$D:$D,$C1128)</f>
        <v/>
      </c>
      <c r="AK1128" s="35">
        <f>SUMIFS(рўйхат!AL:AL,рўйхат!$CX:$CX,$B$1130,рўйхат!$D:$D,$C1128)</f>
        <v/>
      </c>
      <c r="AL1128" s="36">
        <f>SUMIFS(рўйхат!AM:AM,рўйхат!$CX:$CX,$B$1130,рўйхат!$D:$D,$C1128)</f>
        <v/>
      </c>
      <c r="AM1128" s="77">
        <f>IFERROR(Q1128/E1128,0)</f>
        <v/>
      </c>
      <c r="AN1128" s="77">
        <f>IFERROR(R1128/F1128,0)</f>
        <v/>
      </c>
      <c r="AO1128" s="35">
        <f>SUMIFS(рўйхат!AX:AX,рўйхат!$CX:$CX,$B$1130,рўйхат!$D:$D,$C1128)</f>
        <v/>
      </c>
      <c r="AP1128" s="36">
        <f>SUMIFS(рўйхат!AY:AY,рўйхат!$CX:$CX,$B$1130,рўйхат!$D:$D,$C1128)</f>
        <v/>
      </c>
      <c r="AQ1128" s="35">
        <f>SUMIFS(рўйхат!AZ:AZ,рўйхат!$CX:$CX,$B$1130,рўйхат!$D:$D,$C1128)</f>
        <v/>
      </c>
      <c r="AR1128" s="36">
        <f>SUMIFS(рўйхат!BA:BA,рўйхат!$CX:$CX,$B$1130,рўйхат!$D:$D,$C1128)</f>
        <v/>
      </c>
      <c r="AS1128" s="35">
        <f>SUMIFS(рўйхат!BB:BB,рўйхат!$CX:$CX,$B$1130,рўйхат!$D:$D,$C1128)</f>
        <v/>
      </c>
      <c r="AT1128" s="36">
        <f>SUMIFS(рўйхат!BC:BC,рўйхат!$CX:$CX,$B$1130,рўйхат!$D:$D,$C1128)</f>
        <v/>
      </c>
      <c r="AU1128" s="35">
        <f>SUMIFS(рўйхат!BD:BD,рўйхат!$CX:$CX,$B$1130,рўйхат!$D:$D,$C1128)</f>
        <v/>
      </c>
      <c r="AV1128" s="36">
        <f>SUMIFS(рўйхат!BE:BE,рўйхат!$CX:$CX,$B$1130,рўйхат!$D:$D,$C1128)</f>
        <v/>
      </c>
      <c r="AW1128" s="35">
        <f>SUMIFS(рўйхат!BF:BF,рўйхат!$CX:$CX,$B$1130,рўйхат!$D:$D,$C1128)</f>
        <v/>
      </c>
      <c r="AX1128" s="36">
        <f>SUMIFS(рўйхат!BG:BG,рўйхат!$CX:$CX,$B$1130,рўйхат!$D:$D,$C1128)</f>
        <v/>
      </c>
      <c r="AY1128" s="35">
        <f>SUMIFS(рўйхат!BH:BH,рўйхат!$CX:$CX,$B$1130,рўйхат!$D:$D,$C1128)</f>
        <v/>
      </c>
      <c r="AZ1128" s="36">
        <f>SUMIFS(рўйхат!BI:BI,рўйхат!$CX:$CX,$B$1130,рўйхат!$D:$D,$C1128)</f>
        <v/>
      </c>
      <c r="BA1128" s="35">
        <f>SUMIFS(рўйхат!BJ:BJ,рўйхат!$CX:$CX,$B$1130,рўйхат!$D:$D,$C1128)</f>
        <v/>
      </c>
      <c r="BB1128" s="36">
        <f>SUMIFS(рўйхат!BK:BK,рўйхат!$CX:$CX,$B$1130,рўйхат!$D:$D,$C1128)</f>
        <v/>
      </c>
      <c r="BC1128" s="77">
        <f>IFERROR(AO1128/E1128,0)</f>
        <v/>
      </c>
      <c r="BD1128" s="77">
        <f>IFERROR(AP1128/F1128,0)</f>
        <v/>
      </c>
      <c r="BE1128" s="35">
        <f>SUMIFS(рўйхат!BL:BL,рўйхат!$CX:$CX,$B$1130,рўйхат!$D:$D,$C1128)</f>
        <v/>
      </c>
      <c r="BF1128" s="36">
        <f>SUMIFS(рўйхат!BM:BM,рўйхат!$CX:$CX,$B$1130,рўйхат!$D:$D,$C1128)</f>
        <v/>
      </c>
      <c r="BG1128" s="35">
        <f>SUMIFS(рўйхат!BN:BN,рўйхат!$CX:$CX,$B$1130,рўйхат!$D:$D,$C1128)</f>
        <v/>
      </c>
      <c r="BH1128" s="36">
        <f>SUMIFS(рўйхат!BO:BO,рўйхат!$CX:$CX,$B$1130,рўйхат!$D:$D,$C1128)</f>
        <v/>
      </c>
      <c r="BI1128" s="35">
        <f>SUMIFS(рўйхат!BP:BP,рўйхат!$CX:$CX,$B$1130,рўйхат!$D:$D,$C1128)</f>
        <v/>
      </c>
      <c r="BJ1128" s="36">
        <f>SUMIFS(рўйхат!BQ:BQ,рўйхат!$CX:$CX,$B$1130,рўйхат!$D:$D,$C1128)</f>
        <v/>
      </c>
      <c r="BK1128" s="35">
        <f>SUMIFS(рўйхат!BR:BR,рўйхат!$CX:$CX,$B$1130,рўйхат!$D:$D,$C1128)</f>
        <v/>
      </c>
      <c r="BL1128" s="36">
        <f>SUMIFS(рўйхат!BS:BS,рўйхат!$CX:$CX,$B$1130,рўйхат!$D:$D,$C1128)</f>
        <v/>
      </c>
      <c r="BM1128" s="35">
        <f>SUMIFS(рўйхат!BT:BT,рўйхат!$CX:$CX,$B$1130,рўйхат!$D:$D,$C1128)</f>
        <v/>
      </c>
      <c r="BN1128" s="36">
        <f>SUMIFS(рўйхат!BU:BU,рўйхат!$CX:$CX,$B$1130,рўйхат!$D:$D,$C1128)</f>
        <v/>
      </c>
      <c r="BO1128" s="35">
        <f>SUMIFS(рўйхат!BX:BX,рўйхат!$CX:$CX,$B$1130,рўйхат!$D:$D,$C1128)</f>
        <v/>
      </c>
      <c r="BP1128" s="36">
        <f>SUMIFS(рўйхат!BY:BY,рўйхат!$CX:$CX,$B$1130,рўйхат!$D:$D,$C1128)</f>
        <v/>
      </c>
      <c r="BQ1128" s="35">
        <f>SUMIFS(рўйхат!BZ:BZ,рўйхат!$CX:$CX,$B$1130,рўйхат!$D:$D,$C1128)</f>
        <v/>
      </c>
      <c r="BR1128" s="36">
        <f>SUMIFS(рўйхат!CA:CA,рўйхат!$CX:$CX,$B$1130,рўйхат!$D:$D,$C1128)</f>
        <v/>
      </c>
      <c r="BS1128" s="35">
        <f>SUMIFS(рўйхат!CB:CB,рўйхат!$CX:$CX,$B$1130,рўйхат!$D:$D,$C1128)</f>
        <v/>
      </c>
      <c r="BT1128" s="36">
        <f>SUMIFS(рўйхат!CC:CC,рўйхат!$CX:$CX,$B$1130,рўйхат!$D:$D,$C1128)</f>
        <v/>
      </c>
      <c r="BU1128" s="35">
        <f>SUMIFS(рўйхат!CD:CD,рўйхат!$CX:$CX,$B$1130,рўйхат!$D:$D,$C1128)</f>
        <v/>
      </c>
      <c r="BV1128" s="36">
        <f>SUMIFS(рўйхат!CE:CE,рўйхат!$CX:$CX,$B$1130,рўйхат!$D:$D,$C1128)</f>
        <v/>
      </c>
      <c r="BW1128" s="35">
        <f>SUMIFS(рўйхат!CH:CH,рўйхат!$CX:$CX,$B$1130,рўйхат!$D:$D,$C1128)</f>
        <v/>
      </c>
      <c r="BX1128" s="36">
        <f>SUMIFS(рўйхат!CI:CI,рўйхат!$CX:$CX,$B$1130,рўйхат!$D:$D,$C1128)</f>
        <v/>
      </c>
      <c r="BY1128" s="35">
        <f>SUMIFS(рўйхат!CJ:CJ,рўйхат!$CX:$CX,$B$1130,рўйхат!$D:$D,$C1128)</f>
        <v/>
      </c>
      <c r="BZ1128" s="36">
        <f>SUMIFS(рўйхат!CK:CK,рўйхат!$CX:$CX,$B$1130,рўйхат!$D:$D,$C1128)</f>
        <v/>
      </c>
      <c r="CA1128" s="35">
        <f>SUMIFS(рўйхат!CL:CL,рўйхат!$CX:$CX,$B$1130,рўйхат!$D:$D,$C1128)</f>
        <v/>
      </c>
      <c r="CB1128" s="36">
        <f>SUMIFS(рўйхат!CM:CM,рўйхат!$CX:$CX,$B$1130,рўйхат!$D:$D,$C1128)</f>
        <v/>
      </c>
      <c r="CC1128" s="35">
        <f>SUMIFS(рўйхат!CN:CN,рўйхат!$CX:$CX,$B$1130,рўйхат!$D:$D,$C1128)</f>
        <v/>
      </c>
      <c r="CD1128" s="36">
        <f>SUMIFS(рўйхат!CO:CO,рўйхат!$CX:$CX,$B$1130,рўйхат!$D:$D,$C1128)</f>
        <v/>
      </c>
      <c r="CE1128" s="77">
        <f>IFERROR(BE1128/(Q1128+BE1128),0)</f>
        <v/>
      </c>
      <c r="CF1128" s="78">
        <f>IFERROR(BF1128/(R1128+BF1128),0)</f>
        <v/>
      </c>
    </row>
    <row r="1129" hidden="1" outlineLevel="1" ht="30" customFormat="1" customHeight="1" s="8">
      <c r="A1129" s="39" t="n"/>
      <c r="B1129" s="50" t="n">
        <v>65</v>
      </c>
      <c r="C1129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129" s="51" t="n"/>
      <c r="E1129" s="35">
        <f>SUMIFS(рўйхат!F:F,рўйхат!$CX:$CX,$B$1130,рўйхат!$D:$D,$C1129)</f>
        <v/>
      </c>
      <c r="F1129" s="36">
        <f>SUMIFS(рўйхат!G:G,рўйхат!$CX:$CX,$B$1130,рўйхат!$D:$D,$C1129)</f>
        <v/>
      </c>
      <c r="G1129" s="35">
        <f>SUMIFS(рўйхат!H:H,рўйхат!$CX:$CX,$B$1130,рўйхат!$D:$D,$C1129)</f>
        <v/>
      </c>
      <c r="H1129" s="36">
        <f>SUMIFS(рўйхат!I:I,рўйхат!$CX:$CX,$B$1130,рўйхат!$D:$D,$C1129)</f>
        <v/>
      </c>
      <c r="I1129" s="35">
        <f>SUMIFS(рўйхат!J:J,рўйхат!$CX:$CX,$B$1130,рўйхат!$D:$D,$C1129)</f>
        <v/>
      </c>
      <c r="J1129" s="36">
        <f>SUMIFS(рўйхат!K:K,рўйхат!$CX:$CX,$B$1130,рўйхат!$D:$D,$C1129)</f>
        <v/>
      </c>
      <c r="K1129" s="35">
        <f>SUMIFS(рўйхат!L:L,рўйхат!$CX:$CX,$B$1130,рўйхат!$D:$D,$C1129)</f>
        <v/>
      </c>
      <c r="L1129" s="36">
        <f>SUMIFS(рўйхат!M:M,рўйхат!$CX:$CX,$B$1130,рўйхат!$D:$D,$C1129)</f>
        <v/>
      </c>
      <c r="M1129" s="35">
        <f>SUMIFS(рўйхат!N:N,рўйхат!$CX:$CX,$B$1130,рўйхат!$D:$D,$C1129)</f>
        <v/>
      </c>
      <c r="N1129" s="36">
        <f>SUMIFS(рўйхат!O:O,рўйхат!$CX:$CX,$B$1130,рўйхат!$D:$D,$C1129)</f>
        <v/>
      </c>
      <c r="O1129" s="34">
        <f>IFERROR(M1129/E1129,0)</f>
        <v/>
      </c>
      <c r="P1129" s="34">
        <f>IFERROR(N1129/F1129,0)</f>
        <v/>
      </c>
      <c r="Q1129" s="35">
        <f>SUMIFS(рўйхат!P:P,рўйхат!$CX:$CX,$B$1130,рўйхат!$D:$D,$C1129)</f>
        <v/>
      </c>
      <c r="R1129" s="36">
        <f>SUMIFS(рўйхат!Q:Q,рўйхат!$CX:$CX,$B$1130,рўйхат!$D:$D,$C1129)</f>
        <v/>
      </c>
      <c r="S1129" s="35">
        <f>SUMIFS(рўйхат!R:R,рўйхат!$CX:$CX,$B$1130,рўйхат!$D:$D,$C1129)</f>
        <v/>
      </c>
      <c r="T1129" s="36">
        <f>SUMIFS(рўйхат!S:S,рўйхат!$CX:$CX,$B$1130,рўйхат!$D:$D,$C1129)</f>
        <v/>
      </c>
      <c r="U1129" s="35">
        <f>SUMIFS(рўйхат!T:T,рўйхат!$CX:$CX,$B$1130,рўйхат!$D:$D,$C1129)</f>
        <v/>
      </c>
      <c r="V1129" s="36">
        <f>SUMIFS(рўйхат!U:U,рўйхат!$CX:$CX,$B$1130,рўйхат!$D:$D,$C1129)</f>
        <v/>
      </c>
      <c r="W1129" s="35">
        <f>SUMIFS(рўйхат!V:V,рўйхат!$CX:$CX,$B$1130,рўйхат!$D:$D,$C1129)</f>
        <v/>
      </c>
      <c r="X1129" s="36">
        <f>SUMIFS(рўйхат!W:W,рўйхат!$CX:$CX,$B$1130,рўйхат!$D:$D,$C1129)</f>
        <v/>
      </c>
      <c r="Y1129" s="35">
        <f>SUMIFS(рўйхат!X:X,рўйхат!$CX:$CX,$B$1130,рўйхат!$D:$D,$C1129)</f>
        <v/>
      </c>
      <c r="Z1129" s="36">
        <f>SUMIFS(рўйхат!Y:Y,рўйхат!$CX:$CX,$B$1130,рўйхат!$D:$D,$C1129)</f>
        <v/>
      </c>
      <c r="AA1129" s="35">
        <f>SUMIFS(рўйхат!Z:Z,рўйхат!$CX:$CX,$B$1130,рўйхат!$D:$D,$C1129)</f>
        <v/>
      </c>
      <c r="AB1129" s="36">
        <f>SUMIFS(рўйхат!AA:AA,рўйхат!$CX:$CX,$B$1130,рўйхат!$D:$D,$C1129)</f>
        <v/>
      </c>
      <c r="AC1129" s="35">
        <f>SUMIFS(рўйхат!AB:AB,рўйхат!$CX:$CX,$B$1130,рўйхат!$D:$D,$C1129)</f>
        <v/>
      </c>
      <c r="AD1129" s="36">
        <f>SUMIFS(рўйхат!AC:AC,рўйхат!$CX:$CX,$B$1130,рўйхат!$D:$D,$C1129)</f>
        <v/>
      </c>
      <c r="AE1129" s="35">
        <f>SUMIFS(рўйхат!AD:AD,рўйхат!$CX:$CX,$B$1130,рўйхат!$D:$D,$C1129)</f>
        <v/>
      </c>
      <c r="AF1129" s="36">
        <f>SUMIFS(рўйхат!AE:AE,рўйхат!$CX:$CX,$B$1130,рўйхат!$D:$D,$C1129)</f>
        <v/>
      </c>
      <c r="AG1129" s="35">
        <f>SUMIFS(рўйхат!AH:AH,рўйхат!$CX:$CX,$B$1130,рўйхат!$D:$D,$C1129)</f>
        <v/>
      </c>
      <c r="AH1129" s="36">
        <f>SUMIFS(рўйхат!AI:AI,рўйхат!$CX:$CX,$B$1130,рўйхат!$D:$D,$C1129)</f>
        <v/>
      </c>
      <c r="AI1129" s="35">
        <f>SUMIFS(рўйхат!AJ:AJ,рўйхат!$CX:$CX,$B$1130,рўйхат!$D:$D,$C1129)</f>
        <v/>
      </c>
      <c r="AJ1129" s="36">
        <f>SUMIFS(рўйхат!AK:AK,рўйхат!$CX:$CX,$B$1130,рўйхат!$D:$D,$C1129)</f>
        <v/>
      </c>
      <c r="AK1129" s="35">
        <f>SUMIFS(рўйхат!AL:AL,рўйхат!$CX:$CX,$B$1130,рўйхат!$D:$D,$C1129)</f>
        <v/>
      </c>
      <c r="AL1129" s="36">
        <f>SUMIFS(рўйхат!AM:AM,рўйхат!$CX:$CX,$B$1130,рўйхат!$D:$D,$C1129)</f>
        <v/>
      </c>
      <c r="AM1129" s="77">
        <f>IFERROR(Q1129/E1129,0)</f>
        <v/>
      </c>
      <c r="AN1129" s="77">
        <f>IFERROR(R1129/F1129,0)</f>
        <v/>
      </c>
      <c r="AO1129" s="35">
        <f>SUMIFS(рўйхат!AX:AX,рўйхат!$CX:$CX,$B$1130,рўйхат!$D:$D,$C1129)</f>
        <v/>
      </c>
      <c r="AP1129" s="36">
        <f>SUMIFS(рўйхат!AY:AY,рўйхат!$CX:$CX,$B$1130,рўйхат!$D:$D,$C1129)</f>
        <v/>
      </c>
      <c r="AQ1129" s="35">
        <f>SUMIFS(рўйхат!AZ:AZ,рўйхат!$CX:$CX,$B$1130,рўйхат!$D:$D,$C1129)</f>
        <v/>
      </c>
      <c r="AR1129" s="36">
        <f>SUMIFS(рўйхат!BA:BA,рўйхат!$CX:$CX,$B$1130,рўйхат!$D:$D,$C1129)</f>
        <v/>
      </c>
      <c r="AS1129" s="35">
        <f>SUMIFS(рўйхат!BB:BB,рўйхат!$CX:$CX,$B$1130,рўйхат!$D:$D,$C1129)</f>
        <v/>
      </c>
      <c r="AT1129" s="36">
        <f>SUMIFS(рўйхат!BC:BC,рўйхат!$CX:$CX,$B$1130,рўйхат!$D:$D,$C1129)</f>
        <v/>
      </c>
      <c r="AU1129" s="35">
        <f>SUMIFS(рўйхат!BD:BD,рўйхат!$CX:$CX,$B$1130,рўйхат!$D:$D,$C1129)</f>
        <v/>
      </c>
      <c r="AV1129" s="36">
        <f>SUMIFS(рўйхат!BE:BE,рўйхат!$CX:$CX,$B$1130,рўйхат!$D:$D,$C1129)</f>
        <v/>
      </c>
      <c r="AW1129" s="35">
        <f>SUMIFS(рўйхат!BF:BF,рўйхат!$CX:$CX,$B$1130,рўйхат!$D:$D,$C1129)</f>
        <v/>
      </c>
      <c r="AX1129" s="36">
        <f>SUMIFS(рўйхат!BG:BG,рўйхат!$CX:$CX,$B$1130,рўйхат!$D:$D,$C1129)</f>
        <v/>
      </c>
      <c r="AY1129" s="35">
        <f>SUMIFS(рўйхат!BH:BH,рўйхат!$CX:$CX,$B$1130,рўйхат!$D:$D,$C1129)</f>
        <v/>
      </c>
      <c r="AZ1129" s="36">
        <f>SUMIFS(рўйхат!BI:BI,рўйхат!$CX:$CX,$B$1130,рўйхат!$D:$D,$C1129)</f>
        <v/>
      </c>
      <c r="BA1129" s="35">
        <f>SUMIFS(рўйхат!BJ:BJ,рўйхат!$CX:$CX,$B$1130,рўйхат!$D:$D,$C1129)</f>
        <v/>
      </c>
      <c r="BB1129" s="36">
        <f>SUMIFS(рўйхат!BK:BK,рўйхат!$CX:$CX,$B$1130,рўйхат!$D:$D,$C1129)</f>
        <v/>
      </c>
      <c r="BC1129" s="77">
        <f>IFERROR(AO1129/E1129,0)</f>
        <v/>
      </c>
      <c r="BD1129" s="77">
        <f>IFERROR(AP1129/F1129,0)</f>
        <v/>
      </c>
      <c r="BE1129" s="35">
        <f>SUMIFS(рўйхат!BL:BL,рўйхат!$CX:$CX,$B$1130,рўйхат!$D:$D,$C1129)</f>
        <v/>
      </c>
      <c r="BF1129" s="36">
        <f>SUMIFS(рўйхат!BM:BM,рўйхат!$CX:$CX,$B$1130,рўйхат!$D:$D,$C1129)</f>
        <v/>
      </c>
      <c r="BG1129" s="35">
        <f>SUMIFS(рўйхат!BN:BN,рўйхат!$CX:$CX,$B$1130,рўйхат!$D:$D,$C1129)</f>
        <v/>
      </c>
      <c r="BH1129" s="36">
        <f>SUMIFS(рўйхат!BO:BO,рўйхат!$CX:$CX,$B$1130,рўйхат!$D:$D,$C1129)</f>
        <v/>
      </c>
      <c r="BI1129" s="35">
        <f>SUMIFS(рўйхат!BP:BP,рўйхат!$CX:$CX,$B$1130,рўйхат!$D:$D,$C1129)</f>
        <v/>
      </c>
      <c r="BJ1129" s="36">
        <f>SUMIFS(рўйхат!BQ:BQ,рўйхат!$CX:$CX,$B$1130,рўйхат!$D:$D,$C1129)</f>
        <v/>
      </c>
      <c r="BK1129" s="35">
        <f>SUMIFS(рўйхат!BR:BR,рўйхат!$CX:$CX,$B$1130,рўйхат!$D:$D,$C1129)</f>
        <v/>
      </c>
      <c r="BL1129" s="36">
        <f>SUMIFS(рўйхат!BS:BS,рўйхат!$CX:$CX,$B$1130,рўйхат!$D:$D,$C1129)</f>
        <v/>
      </c>
      <c r="BM1129" s="35">
        <f>SUMIFS(рўйхат!BT:BT,рўйхат!$CX:$CX,$B$1130,рўйхат!$D:$D,$C1129)</f>
        <v/>
      </c>
      <c r="BN1129" s="36">
        <f>SUMIFS(рўйхат!BU:BU,рўйхат!$CX:$CX,$B$1130,рўйхат!$D:$D,$C1129)</f>
        <v/>
      </c>
      <c r="BO1129" s="35">
        <f>SUMIFS(рўйхат!BX:BX,рўйхат!$CX:$CX,$B$1130,рўйхат!$D:$D,$C1129)</f>
        <v/>
      </c>
      <c r="BP1129" s="36">
        <f>SUMIFS(рўйхат!BY:BY,рўйхат!$CX:$CX,$B$1130,рўйхат!$D:$D,$C1129)</f>
        <v/>
      </c>
      <c r="BQ1129" s="35">
        <f>SUMIFS(рўйхат!BZ:BZ,рўйхат!$CX:$CX,$B$1130,рўйхат!$D:$D,$C1129)</f>
        <v/>
      </c>
      <c r="BR1129" s="36">
        <f>SUMIFS(рўйхат!CA:CA,рўйхат!$CX:$CX,$B$1130,рўйхат!$D:$D,$C1129)</f>
        <v/>
      </c>
      <c r="BS1129" s="35">
        <f>SUMIFS(рўйхат!CB:CB,рўйхат!$CX:$CX,$B$1130,рўйхат!$D:$D,$C1129)</f>
        <v/>
      </c>
      <c r="BT1129" s="36">
        <f>SUMIFS(рўйхат!CC:CC,рўйхат!$CX:$CX,$B$1130,рўйхат!$D:$D,$C1129)</f>
        <v/>
      </c>
      <c r="BU1129" s="35">
        <f>SUMIFS(рўйхат!CD:CD,рўйхат!$CX:$CX,$B$1130,рўйхат!$D:$D,$C1129)</f>
        <v/>
      </c>
      <c r="BV1129" s="36">
        <f>SUMIFS(рўйхат!CE:CE,рўйхат!$CX:$CX,$B$1130,рўйхат!$D:$D,$C1129)</f>
        <v/>
      </c>
      <c r="BW1129" s="35">
        <f>SUMIFS(рўйхат!CH:CH,рўйхат!$CX:$CX,$B$1130,рўйхат!$D:$D,$C1129)</f>
        <v/>
      </c>
      <c r="BX1129" s="36">
        <f>SUMIFS(рўйхат!CI:CI,рўйхат!$CX:$CX,$B$1130,рўйхат!$D:$D,$C1129)</f>
        <v/>
      </c>
      <c r="BY1129" s="35">
        <f>SUMIFS(рўйхат!CJ:CJ,рўйхат!$CX:$CX,$B$1130,рўйхат!$D:$D,$C1129)</f>
        <v/>
      </c>
      <c r="BZ1129" s="36">
        <f>SUMIFS(рўйхат!CK:CK,рўйхат!$CX:$CX,$B$1130,рўйхат!$D:$D,$C1129)</f>
        <v/>
      </c>
      <c r="CA1129" s="35">
        <f>SUMIFS(рўйхат!CL:CL,рўйхат!$CX:$CX,$B$1130,рўйхат!$D:$D,$C1129)</f>
        <v/>
      </c>
      <c r="CB1129" s="36">
        <f>SUMIFS(рўйхат!CM:CM,рўйхат!$CX:$CX,$B$1130,рўйхат!$D:$D,$C1129)</f>
        <v/>
      </c>
      <c r="CC1129" s="35">
        <f>SUMIFS(рўйхат!CN:CN,рўйхат!$CX:$CX,$B$1130,рўйхат!$D:$D,$C1129)</f>
        <v/>
      </c>
      <c r="CD1129" s="36">
        <f>SUMIFS(рўйхат!CO:CO,рўйхат!$CX:$CX,$B$1130,рўйхат!$D:$D,$C1129)</f>
        <v/>
      </c>
      <c r="CE1129" s="77">
        <f>IFERROR(BE1129/(Q1129+BE1129),0)</f>
        <v/>
      </c>
      <c r="CF1129" s="78">
        <f>IFERROR(BF1129/(R1129+BF1129),0)</f>
        <v/>
      </c>
    </row>
    <row r="1130" collapsed="1" ht="36.75" customFormat="1" customHeight="1" s="8">
      <c r="A1130" s="31" t="n">
        <v>17</v>
      </c>
      <c r="B1130" s="198" t="inlineStr">
        <is>
          <t>Камбағалликни қисқартириш ва бандлик вазирлиги</t>
        </is>
      </c>
      <c r="C1130" s="199" t="n"/>
      <c r="D1130" s="16" t="inlineStr">
        <is>
          <t>Х.Саттаров</t>
        </is>
      </c>
      <c r="E1130" s="17">
        <f>SUMIF(рўйхат!$CX:$CX,$B1130,рўйхат!F:F)</f>
        <v/>
      </c>
      <c r="F1130" s="18">
        <f>SUMIF(рўйхат!$CX:$CX,$B1130,рўйхат!G:G)</f>
        <v/>
      </c>
      <c r="G1130" s="17">
        <f>SUMIF(рўйхат!$CX:$CX,$B1130,рўйхат!H:H)</f>
        <v/>
      </c>
      <c r="H1130" s="18">
        <f>SUMIF(рўйхат!$CX:$CX,$B1130,рўйхат!I:I)</f>
        <v/>
      </c>
      <c r="I1130" s="17">
        <f>SUMIF(рўйхат!$CX:$CX,$B1130,рўйхат!J:J)</f>
        <v/>
      </c>
      <c r="J1130" s="18">
        <f>SUMIF(рўйхат!$CX:$CX,$B1130,рўйхат!K:K)</f>
        <v/>
      </c>
      <c r="K1130" s="17">
        <f>SUMIF(рўйхат!$CX:$CX,$B1130,рўйхат!L:L)</f>
        <v/>
      </c>
      <c r="L1130" s="18">
        <f>SUMIF(рўйхат!$CX:$CX,$B1130,рўйхат!M:M)</f>
        <v/>
      </c>
      <c r="M1130" s="17">
        <f>SUMIF(рўйхат!$CX:$CX,$B1130,рўйхат!N:N)</f>
        <v/>
      </c>
      <c r="N1130" s="18">
        <f>SUMIF(рўйхат!$CX:$CX,$B1130,рўйхат!O:O)</f>
        <v/>
      </c>
      <c r="O1130" s="75">
        <f>IFERROR(M1130/E1130,0)</f>
        <v/>
      </c>
      <c r="P1130" s="75">
        <f>IFERROR(N1130/F1130,0)</f>
        <v/>
      </c>
      <c r="Q1130" s="19">
        <f>SUMIF(рўйхат!$CX:$CX,$B1130,рўйхат!P:P)</f>
        <v/>
      </c>
      <c r="R1130" s="20">
        <f>SUMIF(рўйхат!$CX:$CX,$B1130,рўйхат!Q:Q)</f>
        <v/>
      </c>
      <c r="S1130" s="19">
        <f>SUMIF(рўйхат!$CX:$CX,$B1130,рўйхат!R:R)</f>
        <v/>
      </c>
      <c r="T1130" s="20">
        <f>SUMIF(рўйхат!$CX:$CX,$B1130,рўйхат!S:S)</f>
        <v/>
      </c>
      <c r="U1130" s="19">
        <f>SUMIF(рўйхат!$CX:$CX,$B1130,рўйхат!T:T)</f>
        <v/>
      </c>
      <c r="V1130" s="20">
        <f>SUMIF(рўйхат!$CX:$CX,$B1130,рўйхат!U:U)</f>
        <v/>
      </c>
      <c r="W1130" s="19">
        <f>SUMIF(рўйхат!$CX:$CX,$B1130,рўйхат!V:V)</f>
        <v/>
      </c>
      <c r="X1130" s="20">
        <f>SUMIF(рўйхат!$CX:$CX,$B1130,рўйхат!W:W)</f>
        <v/>
      </c>
      <c r="Y1130" s="19">
        <f>SUMIF(рўйхат!$CX:$CX,$B1130,рўйхат!X:X)</f>
        <v/>
      </c>
      <c r="Z1130" s="20">
        <f>SUMIF(рўйхат!$CX:$CX,$B1130,рўйхат!Y:Y)</f>
        <v/>
      </c>
      <c r="AA1130" s="19">
        <f>SUMIF(рўйхат!$CX:$CX,$B1130,рўйхат!Z:Z)</f>
        <v/>
      </c>
      <c r="AB1130" s="20">
        <f>SUMIF(рўйхат!$CX:$CX,$B1130,рўйхат!AA:AA)</f>
        <v/>
      </c>
      <c r="AC1130" s="19">
        <f>SUMIF(рўйхат!$CX:$CX,$B1130,рўйхат!AB:AB)</f>
        <v/>
      </c>
      <c r="AD1130" s="20">
        <f>SUMIF(рўйхат!$CX:$CX,$B1130,рўйхат!AC:AC)</f>
        <v/>
      </c>
      <c r="AE1130" s="19">
        <f>SUMIF(рўйхат!$CX:$CX,$B1130,рўйхат!AD:AD)</f>
        <v/>
      </c>
      <c r="AF1130" s="20">
        <f>SUMIF(рўйхат!$CX:$CX,$B1130,рўйхат!AE:AE)</f>
        <v/>
      </c>
      <c r="AG1130" s="19">
        <f>SUMIF(рўйхат!$CX:$CX,$B1130,рўйхат!AH:AH)</f>
        <v/>
      </c>
      <c r="AH1130" s="20">
        <f>SUMIF(рўйхат!$CX:$CX,$B1130,рўйхат!AI:AI)</f>
        <v/>
      </c>
      <c r="AI1130" s="19">
        <f>SUMIF(рўйхат!$CX:$CX,$B1130,рўйхат!AJ:AJ)</f>
        <v/>
      </c>
      <c r="AJ1130" s="20">
        <f>SUMIF(рўйхат!$CX:$CX,$B1130,рўйхат!AK:AK)</f>
        <v/>
      </c>
      <c r="AK1130" s="19">
        <f>SUMIF(рўйхат!$CX:$CX,$B1130,рўйхат!AL:AL)</f>
        <v/>
      </c>
      <c r="AL1130" s="20">
        <f>SUMIF(рўйхат!$CX:$CX,$B1130,рўйхат!AM:AM)</f>
        <v/>
      </c>
      <c r="AM1130" s="76">
        <f>IFERROR(Q1130/E1130,0)</f>
        <v/>
      </c>
      <c r="AN1130" s="76">
        <f>IFERROR(R1130/F1130,0)</f>
        <v/>
      </c>
      <c r="AO1130" s="19">
        <f>SUMIF(рўйхат!$CX:$CX,$B1130,рўйхат!AX:AX)</f>
        <v/>
      </c>
      <c r="AP1130" s="20">
        <f>SUMIF(рўйхат!$CX:$CX,$B1130,рўйхат!AY:AY)</f>
        <v/>
      </c>
      <c r="AQ1130" s="19">
        <f>SUMIF(рўйхат!$CX:$CX,$B1130,рўйхат!AZ:AZ)</f>
        <v/>
      </c>
      <c r="AR1130" s="20">
        <f>SUMIF(рўйхат!$CX:$CX,$B1130,рўйхат!BA:BA)</f>
        <v/>
      </c>
      <c r="AS1130" s="19">
        <f>SUMIF(рўйхат!$CX:$CX,$B1130,рўйхат!BB:BB)</f>
        <v/>
      </c>
      <c r="AT1130" s="20">
        <f>SUMIF(рўйхат!$CX:$CX,$B1130,рўйхат!BC:BC)</f>
        <v/>
      </c>
      <c r="AU1130" s="19">
        <f>SUMIF(рўйхат!$CX:$CX,$B1130,рўйхат!BD:BD)</f>
        <v/>
      </c>
      <c r="AV1130" s="20">
        <f>SUMIF(рўйхат!$CX:$CX,$B1130,рўйхат!BE:BE)</f>
        <v/>
      </c>
      <c r="AW1130" s="19">
        <f>SUMIF(рўйхат!$CX:$CX,$B1130,рўйхат!BF:BF)</f>
        <v/>
      </c>
      <c r="AX1130" s="20">
        <f>SUMIF(рўйхат!$CX:$CX,$B1130,рўйхат!BG:BG)</f>
        <v/>
      </c>
      <c r="AY1130" s="19">
        <f>SUMIF(рўйхат!$CX:$CX,$B1130,рўйхат!BH:BH)</f>
        <v/>
      </c>
      <c r="AZ1130" s="20">
        <f>SUMIF(рўйхат!$CX:$CX,$B1130,рўйхат!BI:BI)</f>
        <v/>
      </c>
      <c r="BA1130" s="19">
        <f>SUMIF(рўйхат!$CX:$CX,$B1130,рўйхат!BJ:BJ)</f>
        <v/>
      </c>
      <c r="BB1130" s="20">
        <f>SUMIF(рўйхат!$CX:$CX,$B1130,рўйхат!BK:BK)</f>
        <v/>
      </c>
      <c r="BC1130" s="76">
        <f>IFERROR(AO1130/E1130,0)</f>
        <v/>
      </c>
      <c r="BD1130" s="76">
        <f>IFERROR(AP1130/F1130,0)</f>
        <v/>
      </c>
      <c r="BE1130" s="19">
        <f>SUMIF(рўйхат!$CX:$CX,$B1130,рўйхат!BL:BL)</f>
        <v/>
      </c>
      <c r="BF1130" s="20">
        <f>SUMIF(рўйхат!$CX:$CX,$B1130,рўйхат!BM:BM)</f>
        <v/>
      </c>
      <c r="BG1130" s="19">
        <f>SUMIF(рўйхат!$CX:$CX,$B1130,рўйхат!BN:BN)</f>
        <v/>
      </c>
      <c r="BH1130" s="20">
        <f>SUMIF(рўйхат!$CX:$CX,$B1130,рўйхат!BO:BO)</f>
        <v/>
      </c>
      <c r="BI1130" s="19">
        <f>SUMIF(рўйхат!$CX:$CX,$B1130,рўйхат!BP:BP)</f>
        <v/>
      </c>
      <c r="BJ1130" s="20">
        <f>SUMIF(рўйхат!$CX:$CX,$B1130,рўйхат!BQ:BQ)</f>
        <v/>
      </c>
      <c r="BK1130" s="19">
        <f>SUMIF(рўйхат!$CX:$CX,$B1130,рўйхат!BR:BR)</f>
        <v/>
      </c>
      <c r="BL1130" s="20">
        <f>SUMIF(рўйхат!$CX:$CX,$B1130,рўйхат!BS:BS)</f>
        <v/>
      </c>
      <c r="BM1130" s="19">
        <f>SUMIF(рўйхат!$CX:$CX,$B1130,рўйхат!BT:BT)</f>
        <v/>
      </c>
      <c r="BN1130" s="20">
        <f>SUMIF(рўйхат!$CX:$CX,$B1130,рўйхат!BU:BU)</f>
        <v/>
      </c>
      <c r="BO1130" s="19">
        <f>SUMIF(рўйхат!$CX:$CX,$B1130,рўйхат!BX:BX)</f>
        <v/>
      </c>
      <c r="BP1130" s="20">
        <f>SUMIF(рўйхат!$CX:$CX,$B1130,рўйхат!BY:BY)</f>
        <v/>
      </c>
      <c r="BQ1130" s="19">
        <f>SUMIF(рўйхат!$CX:$CX,$B1130,рўйхат!BZ:BZ)</f>
        <v/>
      </c>
      <c r="BR1130" s="20">
        <f>SUMIF(рўйхат!$CX:$CX,$B1130,рўйхат!CA:CA)</f>
        <v/>
      </c>
      <c r="BS1130" s="19">
        <f>SUMIF(рўйхат!$CX:$CX,$B1130,рўйхат!CB:CB)</f>
        <v/>
      </c>
      <c r="BT1130" s="20">
        <f>SUMIF(рўйхат!$CX:$CX,$B1130,рўйхат!CC:CC)</f>
        <v/>
      </c>
      <c r="BU1130" s="19">
        <f>SUMIF(рўйхат!$CX:$CX,$B1130,рўйхат!CD:CD)</f>
        <v/>
      </c>
      <c r="BV1130" s="20">
        <f>SUMIF(рўйхат!$CX:$CX,$B1130,рўйхат!CE:CE)</f>
        <v/>
      </c>
      <c r="BW1130" s="19">
        <f>SUMIF(рўйхат!$CX:$CX,$B1130,рўйхат!CH:CH)</f>
        <v/>
      </c>
      <c r="BX1130" s="20">
        <f>SUMIF(рўйхат!$CX:$CX,$B1130,рўйхат!CI:CI)</f>
        <v/>
      </c>
      <c r="BY1130" s="19">
        <f>SUMIF(рўйхат!$CX:$CX,$B1130,рўйхат!CJ:CJ)</f>
        <v/>
      </c>
      <c r="BZ1130" s="20">
        <f>SUMIF(рўйхат!$CX:$CX,$B1130,рўйхат!CK:CK)</f>
        <v/>
      </c>
      <c r="CA1130" s="19">
        <f>SUMIF(рўйхат!$CX:$CX,$B1130,рўйхат!CL:CL)</f>
        <v/>
      </c>
      <c r="CB1130" s="20">
        <f>SUMIF(рўйхат!$CX:$CX,$B1130,рўйхат!CM:CM)</f>
        <v/>
      </c>
      <c r="CC1130" s="19">
        <f>SUMIF(рўйхат!$CX:$CX,$B1130,рўйхат!CN:CN)</f>
        <v/>
      </c>
      <c r="CD1130" s="20">
        <f>SUMIF(рўйхат!$CX:$CX,$B1130,рўйхат!CO:CO)</f>
        <v/>
      </c>
      <c r="CE1130" s="77">
        <f>IFERROR(BE1130/(Q1130+BE1130),0)</f>
        <v/>
      </c>
      <c r="CF1130" s="78">
        <f>IFERROR(BF1130/(R1130+BF1130),0)</f>
        <v/>
      </c>
    </row>
    <row r="1131" hidden="1" outlineLevel="1" ht="36.75" customFormat="1" customHeight="1" s="8">
      <c r="A1131" s="39" t="n"/>
      <c r="B1131" s="50" t="n">
        <v>1</v>
      </c>
      <c r="C1131" s="37" t="inlineStr">
        <is>
          <t>Автомобилларга ёқилғи қуйиш шахобчалари томонидан сотилган газ (метан) миқдори таҳлили</t>
        </is>
      </c>
      <c r="D1131" s="16" t="n"/>
      <c r="E1131" s="35">
        <f>SUMIFS(рўйхат!F:F,рўйхат!$CX:$CX,$B$1196,рўйхат!$D:$D,$C1131)</f>
        <v/>
      </c>
      <c r="F1131" s="36">
        <f>SUMIFS(рўйхат!G:G,рўйхат!$CX:$CX,$B$1196,рўйхат!$D:$D,$C1131)</f>
        <v/>
      </c>
      <c r="G1131" s="35">
        <f>SUMIFS(рўйхат!H:H,рўйхат!$CX:$CX,$B$1196,рўйхат!$D:$D,$C1131)</f>
        <v/>
      </c>
      <c r="H1131" s="36">
        <f>SUMIFS(рўйхат!I:I,рўйхат!$CX:$CX,$B$1196,рўйхат!$D:$D,$C1131)</f>
        <v/>
      </c>
      <c r="I1131" s="35">
        <f>SUMIFS(рўйхат!J:J,рўйхат!$CX:$CX,$B$1196,рўйхат!$D:$D,$C1131)</f>
        <v/>
      </c>
      <c r="J1131" s="36">
        <f>SUMIFS(рўйхат!K:K,рўйхат!$CX:$CX,$B$1196,рўйхат!$D:$D,$C1131)</f>
        <v/>
      </c>
      <c r="K1131" s="35">
        <f>SUMIFS(рўйхат!L:L,рўйхат!$CX:$CX,$B$1196,рўйхат!$D:$D,$C1131)</f>
        <v/>
      </c>
      <c r="L1131" s="36">
        <f>SUMIFS(рўйхат!M:M,рўйхат!$CX:$CX,$B$1196,рўйхат!$D:$D,$C1131)</f>
        <v/>
      </c>
      <c r="M1131" s="35">
        <f>SUMIFS(рўйхат!N:N,рўйхат!$CX:$CX,$B$1196,рўйхат!$D:$D,$C1131)</f>
        <v/>
      </c>
      <c r="N1131" s="36">
        <f>SUMIFS(рўйхат!O:O,рўйхат!$CX:$CX,$B$1196,рўйхат!$D:$D,$C1131)</f>
        <v/>
      </c>
      <c r="O1131" s="34">
        <f>IFERROR(M1131/E1131,0)</f>
        <v/>
      </c>
      <c r="P1131" s="34">
        <f>IFERROR(N1131/F1131,0)</f>
        <v/>
      </c>
      <c r="Q1131" s="35">
        <f>SUMIFS(рўйхат!P:P,рўйхат!$CX:$CX,$B$1196,рўйхат!$D:$D,$C1131)</f>
        <v/>
      </c>
      <c r="R1131" s="36">
        <f>SUMIFS(рўйхат!Q:Q,рўйхат!$CX:$CX,$B$1196,рўйхат!$D:$D,$C1131)</f>
        <v/>
      </c>
      <c r="S1131" s="35">
        <f>SUMIFS(рўйхат!R:R,рўйхат!$CX:$CX,$B$1196,рўйхат!$D:$D,$C1131)</f>
        <v/>
      </c>
      <c r="T1131" s="36">
        <f>SUMIFS(рўйхат!S:S,рўйхат!$CX:$CX,$B$1196,рўйхат!$D:$D,$C1131)</f>
        <v/>
      </c>
      <c r="U1131" s="35">
        <f>SUMIFS(рўйхат!T:T,рўйхат!$CX:$CX,$B$1196,рўйхат!$D:$D,$C1131)</f>
        <v/>
      </c>
      <c r="V1131" s="36">
        <f>SUMIFS(рўйхат!U:U,рўйхат!$CX:$CX,$B$1196,рўйхат!$D:$D,$C1131)</f>
        <v/>
      </c>
      <c r="W1131" s="35">
        <f>SUMIFS(рўйхат!V:V,рўйхат!$CX:$CX,$B$1196,рўйхат!$D:$D,$C1131)</f>
        <v/>
      </c>
      <c r="X1131" s="36">
        <f>SUMIFS(рўйхат!W:W,рўйхат!$CX:$CX,$B$1196,рўйхат!$D:$D,$C1131)</f>
        <v/>
      </c>
      <c r="Y1131" s="35">
        <f>SUMIFS(рўйхат!X:X,рўйхат!$CX:$CX,$B$1196,рўйхат!$D:$D,$C1131)</f>
        <v/>
      </c>
      <c r="Z1131" s="36">
        <f>SUMIFS(рўйхат!Y:Y,рўйхат!$CX:$CX,$B$1196,рўйхат!$D:$D,$C1131)</f>
        <v/>
      </c>
      <c r="AA1131" s="35">
        <f>SUMIFS(рўйхат!Z:Z,рўйхат!$CX:$CX,$B$1196,рўйхат!$D:$D,$C1131)</f>
        <v/>
      </c>
      <c r="AB1131" s="36">
        <f>SUMIFS(рўйхат!AA:AA,рўйхат!$CX:$CX,$B$1196,рўйхат!$D:$D,$C1131)</f>
        <v/>
      </c>
      <c r="AC1131" s="35">
        <f>SUMIFS(рўйхат!AB:AB,рўйхат!$CX:$CX,$B$1196,рўйхат!$D:$D,$C1131)</f>
        <v/>
      </c>
      <c r="AD1131" s="36">
        <f>SUMIFS(рўйхат!AC:AC,рўйхат!$CX:$CX,$B$1196,рўйхат!$D:$D,$C1131)</f>
        <v/>
      </c>
      <c r="AE1131" s="35">
        <f>SUMIFS(рўйхат!AD:AD,рўйхат!$CX:$CX,$B$1196,рўйхат!$D:$D,$C1131)</f>
        <v/>
      </c>
      <c r="AF1131" s="36">
        <f>SUMIFS(рўйхат!AE:AE,рўйхат!$CX:$CX,$B$1196,рўйхат!$D:$D,$C1131)</f>
        <v/>
      </c>
      <c r="AG1131" s="35">
        <f>SUMIFS(рўйхат!AH:AH,рўйхат!$CX:$CX,$B$1196,рўйхат!$D:$D,$C1131)</f>
        <v/>
      </c>
      <c r="AH1131" s="36">
        <f>SUMIFS(рўйхат!AI:AI,рўйхат!$CX:$CX,$B$1196,рўйхат!$D:$D,$C1131)</f>
        <v/>
      </c>
      <c r="AI1131" s="35">
        <f>SUMIFS(рўйхат!AJ:AJ,рўйхат!$CX:$CX,$B$1196,рўйхат!$D:$D,$C1131)</f>
        <v/>
      </c>
      <c r="AJ1131" s="36">
        <f>SUMIFS(рўйхат!AK:AK,рўйхат!$CX:$CX,$B$1196,рўйхат!$D:$D,$C1131)</f>
        <v/>
      </c>
      <c r="AK1131" s="35">
        <f>SUMIFS(рўйхат!AL:AL,рўйхат!$CX:$CX,$B$1196,рўйхат!$D:$D,$C1131)</f>
        <v/>
      </c>
      <c r="AL1131" s="36">
        <f>SUMIFS(рўйхат!AM:AM,рўйхат!$CX:$CX,$B$1196,рўйхат!$D:$D,$C1131)</f>
        <v/>
      </c>
      <c r="AM1131" s="77">
        <f>IFERROR(Q1131/E1131,0)</f>
        <v/>
      </c>
      <c r="AN1131" s="77">
        <f>IFERROR(R1131/F1131,0)</f>
        <v/>
      </c>
      <c r="AO1131" s="35">
        <f>SUMIFS(рўйхат!AX:AX,рўйхат!$CX:$CX,$B$1196,рўйхат!$D:$D,$C1131)</f>
        <v/>
      </c>
      <c r="AP1131" s="36">
        <f>SUMIFS(рўйхат!AY:AY,рўйхат!$CX:$CX,$B$1196,рўйхат!$D:$D,$C1131)</f>
        <v/>
      </c>
      <c r="AQ1131" s="35">
        <f>SUMIFS(рўйхат!AZ:AZ,рўйхат!$CX:$CX,$B$1196,рўйхат!$D:$D,$C1131)</f>
        <v/>
      </c>
      <c r="AR1131" s="36">
        <f>SUMIFS(рўйхат!BA:BA,рўйхат!$CX:$CX,$B$1196,рўйхат!$D:$D,$C1131)</f>
        <v/>
      </c>
      <c r="AS1131" s="35">
        <f>SUMIFS(рўйхат!BB:BB,рўйхат!$CX:$CX,$B$1196,рўйхат!$D:$D,$C1131)</f>
        <v/>
      </c>
      <c r="AT1131" s="36">
        <f>SUMIFS(рўйхат!BC:BC,рўйхат!$CX:$CX,$B$1196,рўйхат!$D:$D,$C1131)</f>
        <v/>
      </c>
      <c r="AU1131" s="35">
        <f>SUMIFS(рўйхат!BD:BD,рўйхат!$CX:$CX,$B$1196,рўйхат!$D:$D,$C1131)</f>
        <v/>
      </c>
      <c r="AV1131" s="36">
        <f>SUMIFS(рўйхат!BE:BE,рўйхат!$CX:$CX,$B$1196,рўйхат!$D:$D,$C1131)</f>
        <v/>
      </c>
      <c r="AW1131" s="35">
        <f>SUMIFS(рўйхат!BF:BF,рўйхат!$CX:$CX,$B$1196,рўйхат!$D:$D,$C1131)</f>
        <v/>
      </c>
      <c r="AX1131" s="36">
        <f>SUMIFS(рўйхат!BG:BG,рўйхат!$CX:$CX,$B$1196,рўйхат!$D:$D,$C1131)</f>
        <v/>
      </c>
      <c r="AY1131" s="35">
        <f>SUMIFS(рўйхат!BH:BH,рўйхат!$CX:$CX,$B$1196,рўйхат!$D:$D,$C1131)</f>
        <v/>
      </c>
      <c r="AZ1131" s="36">
        <f>SUMIFS(рўйхат!BI:BI,рўйхат!$CX:$CX,$B$1196,рўйхат!$D:$D,$C1131)</f>
        <v/>
      </c>
      <c r="BA1131" s="35">
        <f>SUMIFS(рўйхат!BJ:BJ,рўйхат!$CX:$CX,$B$1196,рўйхат!$D:$D,$C1131)</f>
        <v/>
      </c>
      <c r="BB1131" s="36">
        <f>SUMIFS(рўйхат!BK:BK,рўйхат!$CX:$CX,$B$1196,рўйхат!$D:$D,$C1131)</f>
        <v/>
      </c>
      <c r="BC1131" s="77">
        <f>IFERROR(AO1131/E1131,0)</f>
        <v/>
      </c>
      <c r="BD1131" s="77">
        <f>IFERROR(AP1131/F1131,0)</f>
        <v/>
      </c>
      <c r="BE1131" s="35">
        <f>SUMIFS(рўйхат!BL:BL,рўйхат!$CX:$CX,$B$1196,рўйхат!$D:$D,$C1131)</f>
        <v/>
      </c>
      <c r="BF1131" s="36">
        <f>SUMIFS(рўйхат!BM:BM,рўйхат!$CX:$CX,$B$1196,рўйхат!$D:$D,$C1131)</f>
        <v/>
      </c>
      <c r="BG1131" s="35">
        <f>SUMIFS(рўйхат!BN:BN,рўйхат!$CX:$CX,$B$1196,рўйхат!$D:$D,$C1131)</f>
        <v/>
      </c>
      <c r="BH1131" s="36">
        <f>SUMIFS(рўйхат!BO:BO,рўйхат!$CX:$CX,$B$1196,рўйхат!$D:$D,$C1131)</f>
        <v/>
      </c>
      <c r="BI1131" s="35">
        <f>SUMIFS(рўйхат!BP:BP,рўйхат!$CX:$CX,$B$1196,рўйхат!$D:$D,$C1131)</f>
        <v/>
      </c>
      <c r="BJ1131" s="36">
        <f>SUMIFS(рўйхат!BQ:BQ,рўйхат!$CX:$CX,$B$1196,рўйхат!$D:$D,$C1131)</f>
        <v/>
      </c>
      <c r="BK1131" s="35">
        <f>SUMIFS(рўйхат!BR:BR,рўйхат!$CX:$CX,$B$1196,рўйхат!$D:$D,$C1131)</f>
        <v/>
      </c>
      <c r="BL1131" s="36">
        <f>SUMIFS(рўйхат!BS:BS,рўйхат!$CX:$CX,$B$1196,рўйхат!$D:$D,$C1131)</f>
        <v/>
      </c>
      <c r="BM1131" s="35">
        <f>SUMIFS(рўйхат!BT:BT,рўйхат!$CX:$CX,$B$1196,рўйхат!$D:$D,$C1131)</f>
        <v/>
      </c>
      <c r="BN1131" s="36">
        <f>SUMIFS(рўйхат!BU:BU,рўйхат!$CX:$CX,$B$1196,рўйхат!$D:$D,$C1131)</f>
        <v/>
      </c>
      <c r="BO1131" s="35">
        <f>SUMIFS(рўйхат!BX:BX,рўйхат!$CX:$CX,$B$1196,рўйхат!$D:$D,$C1131)</f>
        <v/>
      </c>
      <c r="BP1131" s="36">
        <f>SUMIFS(рўйхат!BY:BY,рўйхат!$CX:$CX,$B$1196,рўйхат!$D:$D,$C1131)</f>
        <v/>
      </c>
      <c r="BQ1131" s="35">
        <f>SUMIFS(рўйхат!BZ:BZ,рўйхат!$CX:$CX,$B$1196,рўйхат!$D:$D,$C1131)</f>
        <v/>
      </c>
      <c r="BR1131" s="36">
        <f>SUMIFS(рўйхат!CA:CA,рўйхат!$CX:$CX,$B$1196,рўйхат!$D:$D,$C1131)</f>
        <v/>
      </c>
      <c r="BS1131" s="35">
        <f>SUMIFS(рўйхат!CB:CB,рўйхат!$CX:$CX,$B$1196,рўйхат!$D:$D,$C1131)</f>
        <v/>
      </c>
      <c r="BT1131" s="36">
        <f>SUMIFS(рўйхат!CC:CC,рўйхат!$CX:$CX,$B$1196,рўйхат!$D:$D,$C1131)</f>
        <v/>
      </c>
      <c r="BU1131" s="35">
        <f>SUMIFS(рўйхат!CD:CD,рўйхат!$CX:$CX,$B$1196,рўйхат!$D:$D,$C1131)</f>
        <v/>
      </c>
      <c r="BV1131" s="36">
        <f>SUMIFS(рўйхат!CE:CE,рўйхат!$CX:$CX,$B$1196,рўйхат!$D:$D,$C1131)</f>
        <v/>
      </c>
      <c r="BW1131" s="35">
        <f>SUMIFS(рўйхат!CH:CH,рўйхат!$CX:$CX,$B$1196,рўйхат!$D:$D,$C1131)</f>
        <v/>
      </c>
      <c r="BX1131" s="36">
        <f>SUMIFS(рўйхат!CI:CI,рўйхат!$CX:$CX,$B$1196,рўйхат!$D:$D,$C1131)</f>
        <v/>
      </c>
      <c r="BY1131" s="35">
        <f>SUMIFS(рўйхат!CJ:CJ,рўйхат!$CX:$CX,$B$1196,рўйхат!$D:$D,$C1131)</f>
        <v/>
      </c>
      <c r="BZ1131" s="36">
        <f>SUMIFS(рўйхат!CK:CK,рўйхат!$CX:$CX,$B$1196,рўйхат!$D:$D,$C1131)</f>
        <v/>
      </c>
      <c r="CA1131" s="35">
        <f>SUMIFS(рўйхат!CL:CL,рўйхат!$CX:$CX,$B$1196,рўйхат!$D:$D,$C1131)</f>
        <v/>
      </c>
      <c r="CB1131" s="36">
        <f>SUMIFS(рўйхат!CM:CM,рўйхат!$CX:$CX,$B$1196,рўйхат!$D:$D,$C1131)</f>
        <v/>
      </c>
      <c r="CC1131" s="35">
        <f>SUMIFS(рўйхат!CN:CN,рўйхат!$CX:$CX,$B$1196,рўйхат!$D:$D,$C1131)</f>
        <v/>
      </c>
      <c r="CD1131" s="36">
        <f>SUMIFS(рўйхат!CO:CO,рўйхат!$CX:$CX,$B$1196,рўйхат!$D:$D,$C1131)</f>
        <v/>
      </c>
      <c r="CE1131" s="77">
        <f>IFERROR(BE1131/(Q1131+BE1131),0)</f>
        <v/>
      </c>
      <c r="CF1131" s="78">
        <f>IFERROR(BF1131/(R1131+BF1131),0)</f>
        <v/>
      </c>
    </row>
    <row r="1132" hidden="1" outlineLevel="1" ht="36.75" customFormat="1" customHeight="1" s="8">
      <c r="A1132" s="39" t="n"/>
      <c r="B1132" s="50" t="n">
        <v>2</v>
      </c>
      <c r="C1132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132" s="16" t="n"/>
      <c r="E1132" s="35">
        <f>SUMIFS(рўйхат!F:F,рўйхат!$CX:$CX,$B$1196,рўйхат!$D:$D,$C1132)</f>
        <v/>
      </c>
      <c r="F1132" s="36">
        <f>SUMIFS(рўйхат!G:G,рўйхат!$CX:$CX,$B$1196,рўйхат!$D:$D,$C1132)</f>
        <v/>
      </c>
      <c r="G1132" s="35">
        <f>SUMIFS(рўйхат!H:H,рўйхат!$CX:$CX,$B$1196,рўйхат!$D:$D,$C1132)</f>
        <v/>
      </c>
      <c r="H1132" s="36">
        <f>SUMIFS(рўйхат!I:I,рўйхат!$CX:$CX,$B$1196,рўйхат!$D:$D,$C1132)</f>
        <v/>
      </c>
      <c r="I1132" s="35">
        <f>SUMIFS(рўйхат!J:J,рўйхат!$CX:$CX,$B$1196,рўйхат!$D:$D,$C1132)</f>
        <v/>
      </c>
      <c r="J1132" s="36">
        <f>SUMIFS(рўйхат!K:K,рўйхат!$CX:$CX,$B$1196,рўйхат!$D:$D,$C1132)</f>
        <v/>
      </c>
      <c r="K1132" s="35">
        <f>SUMIFS(рўйхат!L:L,рўйхат!$CX:$CX,$B$1196,рўйхат!$D:$D,$C1132)</f>
        <v/>
      </c>
      <c r="L1132" s="36">
        <f>SUMIFS(рўйхат!M:M,рўйхат!$CX:$CX,$B$1196,рўйхат!$D:$D,$C1132)</f>
        <v/>
      </c>
      <c r="M1132" s="35">
        <f>SUMIFS(рўйхат!N:N,рўйхат!$CX:$CX,$B$1196,рўйхат!$D:$D,$C1132)</f>
        <v/>
      </c>
      <c r="N1132" s="36">
        <f>SUMIFS(рўйхат!O:O,рўйхат!$CX:$CX,$B$1196,рўйхат!$D:$D,$C1132)</f>
        <v/>
      </c>
      <c r="O1132" s="34">
        <f>IFERROR(M1132/E1132,0)</f>
        <v/>
      </c>
      <c r="P1132" s="34">
        <f>IFERROR(N1132/F1132,0)</f>
        <v/>
      </c>
      <c r="Q1132" s="35">
        <f>SUMIFS(рўйхат!P:P,рўйхат!$CX:$CX,$B$1196,рўйхат!$D:$D,$C1132)</f>
        <v/>
      </c>
      <c r="R1132" s="36">
        <f>SUMIFS(рўйхат!Q:Q,рўйхат!$CX:$CX,$B$1196,рўйхат!$D:$D,$C1132)</f>
        <v/>
      </c>
      <c r="S1132" s="35">
        <f>SUMIFS(рўйхат!R:R,рўйхат!$CX:$CX,$B$1196,рўйхат!$D:$D,$C1132)</f>
        <v/>
      </c>
      <c r="T1132" s="36">
        <f>SUMIFS(рўйхат!S:S,рўйхат!$CX:$CX,$B$1196,рўйхат!$D:$D,$C1132)</f>
        <v/>
      </c>
      <c r="U1132" s="35">
        <f>SUMIFS(рўйхат!T:T,рўйхат!$CX:$CX,$B$1196,рўйхат!$D:$D,$C1132)</f>
        <v/>
      </c>
      <c r="V1132" s="36">
        <f>SUMIFS(рўйхат!U:U,рўйхат!$CX:$CX,$B$1196,рўйхат!$D:$D,$C1132)</f>
        <v/>
      </c>
      <c r="W1132" s="35">
        <f>SUMIFS(рўйхат!V:V,рўйхат!$CX:$CX,$B$1196,рўйхат!$D:$D,$C1132)</f>
        <v/>
      </c>
      <c r="X1132" s="36">
        <f>SUMIFS(рўйхат!W:W,рўйхат!$CX:$CX,$B$1196,рўйхат!$D:$D,$C1132)</f>
        <v/>
      </c>
      <c r="Y1132" s="35">
        <f>SUMIFS(рўйхат!X:X,рўйхат!$CX:$CX,$B$1196,рўйхат!$D:$D,$C1132)</f>
        <v/>
      </c>
      <c r="Z1132" s="36">
        <f>SUMIFS(рўйхат!Y:Y,рўйхат!$CX:$CX,$B$1196,рўйхат!$D:$D,$C1132)</f>
        <v/>
      </c>
      <c r="AA1132" s="35">
        <f>SUMIFS(рўйхат!Z:Z,рўйхат!$CX:$CX,$B$1196,рўйхат!$D:$D,$C1132)</f>
        <v/>
      </c>
      <c r="AB1132" s="36">
        <f>SUMIFS(рўйхат!AA:AA,рўйхат!$CX:$CX,$B$1196,рўйхат!$D:$D,$C1132)</f>
        <v/>
      </c>
      <c r="AC1132" s="35">
        <f>SUMIFS(рўйхат!AB:AB,рўйхат!$CX:$CX,$B$1196,рўйхат!$D:$D,$C1132)</f>
        <v/>
      </c>
      <c r="AD1132" s="36">
        <f>SUMIFS(рўйхат!AC:AC,рўйхат!$CX:$CX,$B$1196,рўйхат!$D:$D,$C1132)</f>
        <v/>
      </c>
      <c r="AE1132" s="35">
        <f>SUMIFS(рўйхат!AD:AD,рўйхат!$CX:$CX,$B$1196,рўйхат!$D:$D,$C1132)</f>
        <v/>
      </c>
      <c r="AF1132" s="36">
        <f>SUMIFS(рўйхат!AE:AE,рўйхат!$CX:$CX,$B$1196,рўйхат!$D:$D,$C1132)</f>
        <v/>
      </c>
      <c r="AG1132" s="35">
        <f>SUMIFS(рўйхат!AH:AH,рўйхат!$CX:$CX,$B$1196,рўйхат!$D:$D,$C1132)</f>
        <v/>
      </c>
      <c r="AH1132" s="36">
        <f>SUMIFS(рўйхат!AI:AI,рўйхат!$CX:$CX,$B$1196,рўйхат!$D:$D,$C1132)</f>
        <v/>
      </c>
      <c r="AI1132" s="35">
        <f>SUMIFS(рўйхат!AJ:AJ,рўйхат!$CX:$CX,$B$1196,рўйхат!$D:$D,$C1132)</f>
        <v/>
      </c>
      <c r="AJ1132" s="36">
        <f>SUMIFS(рўйхат!AK:AK,рўйхат!$CX:$CX,$B$1196,рўйхат!$D:$D,$C1132)</f>
        <v/>
      </c>
      <c r="AK1132" s="35">
        <f>SUMIFS(рўйхат!AL:AL,рўйхат!$CX:$CX,$B$1196,рўйхат!$D:$D,$C1132)</f>
        <v/>
      </c>
      <c r="AL1132" s="36">
        <f>SUMIFS(рўйхат!AM:AM,рўйхат!$CX:$CX,$B$1196,рўйхат!$D:$D,$C1132)</f>
        <v/>
      </c>
      <c r="AM1132" s="77">
        <f>IFERROR(Q1132/E1132,0)</f>
        <v/>
      </c>
      <c r="AN1132" s="77">
        <f>IFERROR(R1132/F1132,0)</f>
        <v/>
      </c>
      <c r="AO1132" s="35">
        <f>SUMIFS(рўйхат!AX:AX,рўйхат!$CX:$CX,$B$1196,рўйхат!$D:$D,$C1132)</f>
        <v/>
      </c>
      <c r="AP1132" s="36">
        <f>SUMIFS(рўйхат!AY:AY,рўйхат!$CX:$CX,$B$1196,рўйхат!$D:$D,$C1132)</f>
        <v/>
      </c>
      <c r="AQ1132" s="35">
        <f>SUMIFS(рўйхат!AZ:AZ,рўйхат!$CX:$CX,$B$1196,рўйхат!$D:$D,$C1132)</f>
        <v/>
      </c>
      <c r="AR1132" s="36">
        <f>SUMIFS(рўйхат!BA:BA,рўйхат!$CX:$CX,$B$1196,рўйхат!$D:$D,$C1132)</f>
        <v/>
      </c>
      <c r="AS1132" s="35">
        <f>SUMIFS(рўйхат!BB:BB,рўйхат!$CX:$CX,$B$1196,рўйхат!$D:$D,$C1132)</f>
        <v/>
      </c>
      <c r="AT1132" s="36">
        <f>SUMIFS(рўйхат!BC:BC,рўйхат!$CX:$CX,$B$1196,рўйхат!$D:$D,$C1132)</f>
        <v/>
      </c>
      <c r="AU1132" s="35">
        <f>SUMIFS(рўйхат!BD:BD,рўйхат!$CX:$CX,$B$1196,рўйхат!$D:$D,$C1132)</f>
        <v/>
      </c>
      <c r="AV1132" s="36">
        <f>SUMIFS(рўйхат!BE:BE,рўйхат!$CX:$CX,$B$1196,рўйхат!$D:$D,$C1132)</f>
        <v/>
      </c>
      <c r="AW1132" s="35">
        <f>SUMIFS(рўйхат!BF:BF,рўйхат!$CX:$CX,$B$1196,рўйхат!$D:$D,$C1132)</f>
        <v/>
      </c>
      <c r="AX1132" s="36">
        <f>SUMIFS(рўйхат!BG:BG,рўйхат!$CX:$CX,$B$1196,рўйхат!$D:$D,$C1132)</f>
        <v/>
      </c>
      <c r="AY1132" s="35">
        <f>SUMIFS(рўйхат!BH:BH,рўйхат!$CX:$CX,$B$1196,рўйхат!$D:$D,$C1132)</f>
        <v/>
      </c>
      <c r="AZ1132" s="36">
        <f>SUMIFS(рўйхат!BI:BI,рўйхат!$CX:$CX,$B$1196,рўйхат!$D:$D,$C1132)</f>
        <v/>
      </c>
      <c r="BA1132" s="35">
        <f>SUMIFS(рўйхат!BJ:BJ,рўйхат!$CX:$CX,$B$1196,рўйхат!$D:$D,$C1132)</f>
        <v/>
      </c>
      <c r="BB1132" s="36">
        <f>SUMIFS(рўйхат!BK:BK,рўйхат!$CX:$CX,$B$1196,рўйхат!$D:$D,$C1132)</f>
        <v/>
      </c>
      <c r="BC1132" s="77">
        <f>IFERROR(AO1132/E1132,0)</f>
        <v/>
      </c>
      <c r="BD1132" s="77">
        <f>IFERROR(AP1132/F1132,0)</f>
        <v/>
      </c>
      <c r="BE1132" s="35">
        <f>SUMIFS(рўйхат!BL:BL,рўйхат!$CX:$CX,$B$1196,рўйхат!$D:$D,$C1132)</f>
        <v/>
      </c>
      <c r="BF1132" s="36">
        <f>SUMIFS(рўйхат!BM:BM,рўйхат!$CX:$CX,$B$1196,рўйхат!$D:$D,$C1132)</f>
        <v/>
      </c>
      <c r="BG1132" s="35">
        <f>SUMIFS(рўйхат!BN:BN,рўйхат!$CX:$CX,$B$1196,рўйхат!$D:$D,$C1132)</f>
        <v/>
      </c>
      <c r="BH1132" s="36">
        <f>SUMIFS(рўйхат!BO:BO,рўйхат!$CX:$CX,$B$1196,рўйхат!$D:$D,$C1132)</f>
        <v/>
      </c>
      <c r="BI1132" s="35">
        <f>SUMIFS(рўйхат!BP:BP,рўйхат!$CX:$CX,$B$1196,рўйхат!$D:$D,$C1132)</f>
        <v/>
      </c>
      <c r="BJ1132" s="36">
        <f>SUMIFS(рўйхат!BQ:BQ,рўйхат!$CX:$CX,$B$1196,рўйхат!$D:$D,$C1132)</f>
        <v/>
      </c>
      <c r="BK1132" s="35">
        <f>SUMIFS(рўйхат!BR:BR,рўйхат!$CX:$CX,$B$1196,рўйхат!$D:$D,$C1132)</f>
        <v/>
      </c>
      <c r="BL1132" s="36">
        <f>SUMIFS(рўйхат!BS:BS,рўйхат!$CX:$CX,$B$1196,рўйхат!$D:$D,$C1132)</f>
        <v/>
      </c>
      <c r="BM1132" s="35">
        <f>SUMIFS(рўйхат!BT:BT,рўйхат!$CX:$CX,$B$1196,рўйхат!$D:$D,$C1132)</f>
        <v/>
      </c>
      <c r="BN1132" s="36">
        <f>SUMIFS(рўйхат!BU:BU,рўйхат!$CX:$CX,$B$1196,рўйхат!$D:$D,$C1132)</f>
        <v/>
      </c>
      <c r="BO1132" s="35">
        <f>SUMIFS(рўйхат!BX:BX,рўйхат!$CX:$CX,$B$1196,рўйхат!$D:$D,$C1132)</f>
        <v/>
      </c>
      <c r="BP1132" s="36">
        <f>SUMIFS(рўйхат!BY:BY,рўйхат!$CX:$CX,$B$1196,рўйхат!$D:$D,$C1132)</f>
        <v/>
      </c>
      <c r="BQ1132" s="35">
        <f>SUMIFS(рўйхат!BZ:BZ,рўйхат!$CX:$CX,$B$1196,рўйхат!$D:$D,$C1132)</f>
        <v/>
      </c>
      <c r="BR1132" s="36">
        <f>SUMIFS(рўйхат!CA:CA,рўйхат!$CX:$CX,$B$1196,рўйхат!$D:$D,$C1132)</f>
        <v/>
      </c>
      <c r="BS1132" s="35">
        <f>SUMIFS(рўйхат!CB:CB,рўйхат!$CX:$CX,$B$1196,рўйхат!$D:$D,$C1132)</f>
        <v/>
      </c>
      <c r="BT1132" s="36">
        <f>SUMIFS(рўйхат!CC:CC,рўйхат!$CX:$CX,$B$1196,рўйхат!$D:$D,$C1132)</f>
        <v/>
      </c>
      <c r="BU1132" s="35">
        <f>SUMIFS(рўйхат!CD:CD,рўйхат!$CX:$CX,$B$1196,рўйхат!$D:$D,$C1132)</f>
        <v/>
      </c>
      <c r="BV1132" s="36">
        <f>SUMIFS(рўйхат!CE:CE,рўйхат!$CX:$CX,$B$1196,рўйхат!$D:$D,$C1132)</f>
        <v/>
      </c>
      <c r="BW1132" s="35">
        <f>SUMIFS(рўйхат!CH:CH,рўйхат!$CX:$CX,$B$1196,рўйхат!$D:$D,$C1132)</f>
        <v/>
      </c>
      <c r="BX1132" s="36">
        <f>SUMIFS(рўйхат!CI:CI,рўйхат!$CX:$CX,$B$1196,рўйхат!$D:$D,$C1132)</f>
        <v/>
      </c>
      <c r="BY1132" s="35">
        <f>SUMIFS(рўйхат!CJ:CJ,рўйхат!$CX:$CX,$B$1196,рўйхат!$D:$D,$C1132)</f>
        <v/>
      </c>
      <c r="BZ1132" s="36">
        <f>SUMIFS(рўйхат!CK:CK,рўйхат!$CX:$CX,$B$1196,рўйхат!$D:$D,$C1132)</f>
        <v/>
      </c>
      <c r="CA1132" s="35">
        <f>SUMIFS(рўйхат!CL:CL,рўйхат!$CX:$CX,$B$1196,рўйхат!$D:$D,$C1132)</f>
        <v/>
      </c>
      <c r="CB1132" s="36">
        <f>SUMIFS(рўйхат!CM:CM,рўйхат!$CX:$CX,$B$1196,рўйхат!$D:$D,$C1132)</f>
        <v/>
      </c>
      <c r="CC1132" s="35">
        <f>SUMIFS(рўйхат!CN:CN,рўйхат!$CX:$CX,$B$1196,рўйхат!$D:$D,$C1132)</f>
        <v/>
      </c>
      <c r="CD1132" s="36">
        <f>SUMIFS(рўйхат!CO:CO,рўйхат!$CX:$CX,$B$1196,рўйхат!$D:$D,$C1132)</f>
        <v/>
      </c>
      <c r="CE1132" s="77">
        <f>IFERROR(BE1132/(Q1132+BE1132),0)</f>
        <v/>
      </c>
      <c r="CF1132" s="78">
        <f>IFERROR(BF1132/(R1132+BF1132),0)</f>
        <v/>
      </c>
    </row>
    <row r="1133" hidden="1" outlineLevel="1" ht="36.75" customFormat="1" customHeight="1" s="8">
      <c r="A1133" s="39" t="n"/>
      <c r="B1133" s="50" t="n">
        <v>3</v>
      </c>
      <c r="C1133" s="38" t="inlineStr">
        <is>
          <t>Аффилланганлик таҳлили</t>
        </is>
      </c>
      <c r="D1133" s="16" t="n"/>
      <c r="E1133" s="35">
        <f>SUMIFS(рўйхат!F:F,рўйхат!$CX:$CX,$B$1196,рўйхат!$D:$D,$C1133)</f>
        <v/>
      </c>
      <c r="F1133" s="36">
        <f>SUMIFS(рўйхат!G:G,рўйхат!$CX:$CX,$B$1196,рўйхат!$D:$D,$C1133)</f>
        <v/>
      </c>
      <c r="G1133" s="35">
        <f>SUMIFS(рўйхат!H:H,рўйхат!$CX:$CX,$B$1196,рўйхат!$D:$D,$C1133)</f>
        <v/>
      </c>
      <c r="H1133" s="36">
        <f>SUMIFS(рўйхат!I:I,рўйхат!$CX:$CX,$B$1196,рўйхат!$D:$D,$C1133)</f>
        <v/>
      </c>
      <c r="I1133" s="35">
        <f>SUMIFS(рўйхат!J:J,рўйхат!$CX:$CX,$B$1196,рўйхат!$D:$D,$C1133)</f>
        <v/>
      </c>
      <c r="J1133" s="36">
        <f>SUMIFS(рўйхат!K:K,рўйхат!$CX:$CX,$B$1196,рўйхат!$D:$D,$C1133)</f>
        <v/>
      </c>
      <c r="K1133" s="35">
        <f>SUMIFS(рўйхат!L:L,рўйхат!$CX:$CX,$B$1196,рўйхат!$D:$D,$C1133)</f>
        <v/>
      </c>
      <c r="L1133" s="36">
        <f>SUMIFS(рўйхат!M:M,рўйхат!$CX:$CX,$B$1196,рўйхат!$D:$D,$C1133)</f>
        <v/>
      </c>
      <c r="M1133" s="35">
        <f>SUMIFS(рўйхат!N:N,рўйхат!$CX:$CX,$B$1196,рўйхат!$D:$D,$C1133)</f>
        <v/>
      </c>
      <c r="N1133" s="36">
        <f>SUMIFS(рўйхат!O:O,рўйхат!$CX:$CX,$B$1196,рўйхат!$D:$D,$C1133)</f>
        <v/>
      </c>
      <c r="O1133" s="34">
        <f>IFERROR(M1133/E1133,0)</f>
        <v/>
      </c>
      <c r="P1133" s="34">
        <f>IFERROR(N1133/F1133,0)</f>
        <v/>
      </c>
      <c r="Q1133" s="35">
        <f>SUMIFS(рўйхат!P:P,рўйхат!$CX:$CX,$B$1196,рўйхат!$D:$D,$C1133)</f>
        <v/>
      </c>
      <c r="R1133" s="36">
        <f>SUMIFS(рўйхат!Q:Q,рўйхат!$CX:$CX,$B$1196,рўйхат!$D:$D,$C1133)</f>
        <v/>
      </c>
      <c r="S1133" s="35">
        <f>SUMIFS(рўйхат!R:R,рўйхат!$CX:$CX,$B$1196,рўйхат!$D:$D,$C1133)</f>
        <v/>
      </c>
      <c r="T1133" s="36">
        <f>SUMIFS(рўйхат!S:S,рўйхат!$CX:$CX,$B$1196,рўйхат!$D:$D,$C1133)</f>
        <v/>
      </c>
      <c r="U1133" s="35">
        <f>SUMIFS(рўйхат!T:T,рўйхат!$CX:$CX,$B$1196,рўйхат!$D:$D,$C1133)</f>
        <v/>
      </c>
      <c r="V1133" s="36">
        <f>SUMIFS(рўйхат!U:U,рўйхат!$CX:$CX,$B$1196,рўйхат!$D:$D,$C1133)</f>
        <v/>
      </c>
      <c r="W1133" s="35">
        <f>SUMIFS(рўйхат!V:V,рўйхат!$CX:$CX,$B$1196,рўйхат!$D:$D,$C1133)</f>
        <v/>
      </c>
      <c r="X1133" s="36">
        <f>SUMIFS(рўйхат!W:W,рўйхат!$CX:$CX,$B$1196,рўйхат!$D:$D,$C1133)</f>
        <v/>
      </c>
      <c r="Y1133" s="35">
        <f>SUMIFS(рўйхат!X:X,рўйхат!$CX:$CX,$B$1196,рўйхат!$D:$D,$C1133)</f>
        <v/>
      </c>
      <c r="Z1133" s="36">
        <f>SUMIFS(рўйхат!Y:Y,рўйхат!$CX:$CX,$B$1196,рўйхат!$D:$D,$C1133)</f>
        <v/>
      </c>
      <c r="AA1133" s="35">
        <f>SUMIFS(рўйхат!Z:Z,рўйхат!$CX:$CX,$B$1196,рўйхат!$D:$D,$C1133)</f>
        <v/>
      </c>
      <c r="AB1133" s="36">
        <f>SUMIFS(рўйхат!AA:AA,рўйхат!$CX:$CX,$B$1196,рўйхат!$D:$D,$C1133)</f>
        <v/>
      </c>
      <c r="AC1133" s="35">
        <f>SUMIFS(рўйхат!AB:AB,рўйхат!$CX:$CX,$B$1196,рўйхат!$D:$D,$C1133)</f>
        <v/>
      </c>
      <c r="AD1133" s="36">
        <f>SUMIFS(рўйхат!AC:AC,рўйхат!$CX:$CX,$B$1196,рўйхат!$D:$D,$C1133)</f>
        <v/>
      </c>
      <c r="AE1133" s="35">
        <f>SUMIFS(рўйхат!AD:AD,рўйхат!$CX:$CX,$B$1196,рўйхат!$D:$D,$C1133)</f>
        <v/>
      </c>
      <c r="AF1133" s="36">
        <f>SUMIFS(рўйхат!AE:AE,рўйхат!$CX:$CX,$B$1196,рўйхат!$D:$D,$C1133)</f>
        <v/>
      </c>
      <c r="AG1133" s="35">
        <f>SUMIFS(рўйхат!AH:AH,рўйхат!$CX:$CX,$B$1196,рўйхат!$D:$D,$C1133)</f>
        <v/>
      </c>
      <c r="AH1133" s="36">
        <f>SUMIFS(рўйхат!AI:AI,рўйхат!$CX:$CX,$B$1196,рўйхат!$D:$D,$C1133)</f>
        <v/>
      </c>
      <c r="AI1133" s="35">
        <f>SUMIFS(рўйхат!AJ:AJ,рўйхат!$CX:$CX,$B$1196,рўйхат!$D:$D,$C1133)</f>
        <v/>
      </c>
      <c r="AJ1133" s="36">
        <f>SUMIFS(рўйхат!AK:AK,рўйхат!$CX:$CX,$B$1196,рўйхат!$D:$D,$C1133)</f>
        <v/>
      </c>
      <c r="AK1133" s="35">
        <f>SUMIFS(рўйхат!AL:AL,рўйхат!$CX:$CX,$B$1196,рўйхат!$D:$D,$C1133)</f>
        <v/>
      </c>
      <c r="AL1133" s="36">
        <f>SUMIFS(рўйхат!AM:AM,рўйхат!$CX:$CX,$B$1196,рўйхат!$D:$D,$C1133)</f>
        <v/>
      </c>
      <c r="AM1133" s="77">
        <f>IFERROR(Q1133/E1133,0)</f>
        <v/>
      </c>
      <c r="AN1133" s="77">
        <f>IFERROR(R1133/F1133,0)</f>
        <v/>
      </c>
      <c r="AO1133" s="35">
        <f>SUMIFS(рўйхат!AX:AX,рўйхат!$CX:$CX,$B$1196,рўйхат!$D:$D,$C1133)</f>
        <v/>
      </c>
      <c r="AP1133" s="36">
        <f>SUMIFS(рўйхат!AY:AY,рўйхат!$CX:$CX,$B$1196,рўйхат!$D:$D,$C1133)</f>
        <v/>
      </c>
      <c r="AQ1133" s="35">
        <f>SUMIFS(рўйхат!AZ:AZ,рўйхат!$CX:$CX,$B$1196,рўйхат!$D:$D,$C1133)</f>
        <v/>
      </c>
      <c r="AR1133" s="36">
        <f>SUMIFS(рўйхат!BA:BA,рўйхат!$CX:$CX,$B$1196,рўйхат!$D:$D,$C1133)</f>
        <v/>
      </c>
      <c r="AS1133" s="35">
        <f>SUMIFS(рўйхат!BB:BB,рўйхат!$CX:$CX,$B$1196,рўйхат!$D:$D,$C1133)</f>
        <v/>
      </c>
      <c r="AT1133" s="36">
        <f>SUMIFS(рўйхат!BC:BC,рўйхат!$CX:$CX,$B$1196,рўйхат!$D:$D,$C1133)</f>
        <v/>
      </c>
      <c r="AU1133" s="35">
        <f>SUMIFS(рўйхат!BD:BD,рўйхат!$CX:$CX,$B$1196,рўйхат!$D:$D,$C1133)</f>
        <v/>
      </c>
      <c r="AV1133" s="36">
        <f>SUMIFS(рўйхат!BE:BE,рўйхат!$CX:$CX,$B$1196,рўйхат!$D:$D,$C1133)</f>
        <v/>
      </c>
      <c r="AW1133" s="35">
        <f>SUMIFS(рўйхат!BF:BF,рўйхат!$CX:$CX,$B$1196,рўйхат!$D:$D,$C1133)</f>
        <v/>
      </c>
      <c r="AX1133" s="36">
        <f>SUMIFS(рўйхат!BG:BG,рўйхат!$CX:$CX,$B$1196,рўйхат!$D:$D,$C1133)</f>
        <v/>
      </c>
      <c r="AY1133" s="35">
        <f>SUMIFS(рўйхат!BH:BH,рўйхат!$CX:$CX,$B$1196,рўйхат!$D:$D,$C1133)</f>
        <v/>
      </c>
      <c r="AZ1133" s="36">
        <f>SUMIFS(рўйхат!BI:BI,рўйхат!$CX:$CX,$B$1196,рўйхат!$D:$D,$C1133)</f>
        <v/>
      </c>
      <c r="BA1133" s="35">
        <f>SUMIFS(рўйхат!BJ:BJ,рўйхат!$CX:$CX,$B$1196,рўйхат!$D:$D,$C1133)</f>
        <v/>
      </c>
      <c r="BB1133" s="36">
        <f>SUMIFS(рўйхат!BK:BK,рўйхат!$CX:$CX,$B$1196,рўйхат!$D:$D,$C1133)</f>
        <v/>
      </c>
      <c r="BC1133" s="77">
        <f>IFERROR(AO1133/E1133,0)</f>
        <v/>
      </c>
      <c r="BD1133" s="77">
        <f>IFERROR(AP1133/F1133,0)</f>
        <v/>
      </c>
      <c r="BE1133" s="35">
        <f>SUMIFS(рўйхат!BL:BL,рўйхат!$CX:$CX,$B$1196,рўйхат!$D:$D,$C1133)</f>
        <v/>
      </c>
      <c r="BF1133" s="36">
        <f>SUMIFS(рўйхат!BM:BM,рўйхат!$CX:$CX,$B$1196,рўйхат!$D:$D,$C1133)</f>
        <v/>
      </c>
      <c r="BG1133" s="35">
        <f>SUMIFS(рўйхат!BN:BN,рўйхат!$CX:$CX,$B$1196,рўйхат!$D:$D,$C1133)</f>
        <v/>
      </c>
      <c r="BH1133" s="36">
        <f>SUMIFS(рўйхат!BO:BO,рўйхат!$CX:$CX,$B$1196,рўйхат!$D:$D,$C1133)</f>
        <v/>
      </c>
      <c r="BI1133" s="35">
        <f>SUMIFS(рўйхат!BP:BP,рўйхат!$CX:$CX,$B$1196,рўйхат!$D:$D,$C1133)</f>
        <v/>
      </c>
      <c r="BJ1133" s="36">
        <f>SUMIFS(рўйхат!BQ:BQ,рўйхат!$CX:$CX,$B$1196,рўйхат!$D:$D,$C1133)</f>
        <v/>
      </c>
      <c r="BK1133" s="35">
        <f>SUMIFS(рўйхат!BR:BR,рўйхат!$CX:$CX,$B$1196,рўйхат!$D:$D,$C1133)</f>
        <v/>
      </c>
      <c r="BL1133" s="36">
        <f>SUMIFS(рўйхат!BS:BS,рўйхат!$CX:$CX,$B$1196,рўйхат!$D:$D,$C1133)</f>
        <v/>
      </c>
      <c r="BM1133" s="35">
        <f>SUMIFS(рўйхат!BT:BT,рўйхат!$CX:$CX,$B$1196,рўйхат!$D:$D,$C1133)</f>
        <v/>
      </c>
      <c r="BN1133" s="36">
        <f>SUMIFS(рўйхат!BU:BU,рўйхат!$CX:$CX,$B$1196,рўйхат!$D:$D,$C1133)</f>
        <v/>
      </c>
      <c r="BO1133" s="35">
        <f>SUMIFS(рўйхат!BX:BX,рўйхат!$CX:$CX,$B$1196,рўйхат!$D:$D,$C1133)</f>
        <v/>
      </c>
      <c r="BP1133" s="36">
        <f>SUMIFS(рўйхат!BY:BY,рўйхат!$CX:$CX,$B$1196,рўйхат!$D:$D,$C1133)</f>
        <v/>
      </c>
      <c r="BQ1133" s="35">
        <f>SUMIFS(рўйхат!BZ:BZ,рўйхат!$CX:$CX,$B$1196,рўйхат!$D:$D,$C1133)</f>
        <v/>
      </c>
      <c r="BR1133" s="36">
        <f>SUMIFS(рўйхат!CA:CA,рўйхат!$CX:$CX,$B$1196,рўйхат!$D:$D,$C1133)</f>
        <v/>
      </c>
      <c r="BS1133" s="35">
        <f>SUMIFS(рўйхат!CB:CB,рўйхат!$CX:$CX,$B$1196,рўйхат!$D:$D,$C1133)</f>
        <v/>
      </c>
      <c r="BT1133" s="36">
        <f>SUMIFS(рўйхат!CC:CC,рўйхат!$CX:$CX,$B$1196,рўйхат!$D:$D,$C1133)</f>
        <v/>
      </c>
      <c r="BU1133" s="35">
        <f>SUMIFS(рўйхат!CD:CD,рўйхат!$CX:$CX,$B$1196,рўйхат!$D:$D,$C1133)</f>
        <v/>
      </c>
      <c r="BV1133" s="36">
        <f>SUMIFS(рўйхат!CE:CE,рўйхат!$CX:$CX,$B$1196,рўйхат!$D:$D,$C1133)</f>
        <v/>
      </c>
      <c r="BW1133" s="35">
        <f>SUMIFS(рўйхат!CH:CH,рўйхат!$CX:$CX,$B$1196,рўйхат!$D:$D,$C1133)</f>
        <v/>
      </c>
      <c r="BX1133" s="36">
        <f>SUMIFS(рўйхат!CI:CI,рўйхат!$CX:$CX,$B$1196,рўйхат!$D:$D,$C1133)</f>
        <v/>
      </c>
      <c r="BY1133" s="35">
        <f>SUMIFS(рўйхат!CJ:CJ,рўйхат!$CX:$CX,$B$1196,рўйхат!$D:$D,$C1133)</f>
        <v/>
      </c>
      <c r="BZ1133" s="36">
        <f>SUMIFS(рўйхат!CK:CK,рўйхат!$CX:$CX,$B$1196,рўйхат!$D:$D,$C1133)</f>
        <v/>
      </c>
      <c r="CA1133" s="35">
        <f>SUMIFS(рўйхат!CL:CL,рўйхат!$CX:$CX,$B$1196,рўйхат!$D:$D,$C1133)</f>
        <v/>
      </c>
      <c r="CB1133" s="36">
        <f>SUMIFS(рўйхат!CM:CM,рўйхат!$CX:$CX,$B$1196,рўйхат!$D:$D,$C1133)</f>
        <v/>
      </c>
      <c r="CC1133" s="35">
        <f>SUMIFS(рўйхат!CN:CN,рўйхат!$CX:$CX,$B$1196,рўйхат!$D:$D,$C1133)</f>
        <v/>
      </c>
      <c r="CD1133" s="36">
        <f>SUMIFS(рўйхат!CO:CO,рўйхат!$CX:$CX,$B$1196,рўйхат!$D:$D,$C1133)</f>
        <v/>
      </c>
      <c r="CE1133" s="77">
        <f>IFERROR(BE1133/(Q1133+BE1133),0)</f>
        <v/>
      </c>
      <c r="CF1133" s="78">
        <f>IFERROR(BF1133/(R1133+BF1133),0)</f>
        <v/>
      </c>
    </row>
    <row r="1134" hidden="1" outlineLevel="1" ht="36.75" customFormat="1" customHeight="1" s="8">
      <c r="A1134" s="39" t="n"/>
      <c r="B1134" s="50" t="n">
        <v>4</v>
      </c>
      <c r="C1134" s="38" t="inlineStr">
        <is>
          <t>Аффилланганлик таҳлили (AI)</t>
        </is>
      </c>
      <c r="D1134" s="16" t="n"/>
      <c r="E1134" s="35">
        <f>SUMIFS(рўйхат!F:F,рўйхат!$CX:$CX,$B$1196,рўйхат!$D:$D,$C1134)</f>
        <v/>
      </c>
      <c r="F1134" s="36">
        <f>SUMIFS(рўйхат!G:G,рўйхат!$CX:$CX,$B$1196,рўйхат!$D:$D,$C1134)</f>
        <v/>
      </c>
      <c r="G1134" s="35">
        <f>SUMIFS(рўйхат!H:H,рўйхат!$CX:$CX,$B$1196,рўйхат!$D:$D,$C1134)</f>
        <v/>
      </c>
      <c r="H1134" s="36">
        <f>SUMIFS(рўйхат!I:I,рўйхат!$CX:$CX,$B$1196,рўйхат!$D:$D,$C1134)</f>
        <v/>
      </c>
      <c r="I1134" s="35">
        <f>SUMIFS(рўйхат!J:J,рўйхат!$CX:$CX,$B$1196,рўйхат!$D:$D,$C1134)</f>
        <v/>
      </c>
      <c r="J1134" s="36">
        <f>SUMIFS(рўйхат!K:K,рўйхат!$CX:$CX,$B$1196,рўйхат!$D:$D,$C1134)</f>
        <v/>
      </c>
      <c r="K1134" s="35">
        <f>SUMIFS(рўйхат!L:L,рўйхат!$CX:$CX,$B$1196,рўйхат!$D:$D,$C1134)</f>
        <v/>
      </c>
      <c r="L1134" s="36">
        <f>SUMIFS(рўйхат!M:M,рўйхат!$CX:$CX,$B$1196,рўйхат!$D:$D,$C1134)</f>
        <v/>
      </c>
      <c r="M1134" s="35">
        <f>SUMIFS(рўйхат!N:N,рўйхат!$CX:$CX,$B$1196,рўйхат!$D:$D,$C1134)</f>
        <v/>
      </c>
      <c r="N1134" s="36">
        <f>SUMIFS(рўйхат!O:O,рўйхат!$CX:$CX,$B$1196,рўйхат!$D:$D,$C1134)</f>
        <v/>
      </c>
      <c r="O1134" s="34">
        <f>IFERROR(M1134/E1134,0)</f>
        <v/>
      </c>
      <c r="P1134" s="34">
        <f>IFERROR(N1134/F1134,0)</f>
        <v/>
      </c>
      <c r="Q1134" s="35">
        <f>SUMIFS(рўйхат!P:P,рўйхат!$CX:$CX,$B$1196,рўйхат!$D:$D,$C1134)</f>
        <v/>
      </c>
      <c r="R1134" s="36">
        <f>SUMIFS(рўйхат!Q:Q,рўйхат!$CX:$CX,$B$1196,рўйхат!$D:$D,$C1134)</f>
        <v/>
      </c>
      <c r="S1134" s="35">
        <f>SUMIFS(рўйхат!R:R,рўйхат!$CX:$CX,$B$1196,рўйхат!$D:$D,$C1134)</f>
        <v/>
      </c>
      <c r="T1134" s="36">
        <f>SUMIFS(рўйхат!S:S,рўйхат!$CX:$CX,$B$1196,рўйхат!$D:$D,$C1134)</f>
        <v/>
      </c>
      <c r="U1134" s="35">
        <f>SUMIFS(рўйхат!T:T,рўйхат!$CX:$CX,$B$1196,рўйхат!$D:$D,$C1134)</f>
        <v/>
      </c>
      <c r="V1134" s="36">
        <f>SUMIFS(рўйхат!U:U,рўйхат!$CX:$CX,$B$1196,рўйхат!$D:$D,$C1134)</f>
        <v/>
      </c>
      <c r="W1134" s="35">
        <f>SUMIFS(рўйхат!V:V,рўйхат!$CX:$CX,$B$1196,рўйхат!$D:$D,$C1134)</f>
        <v/>
      </c>
      <c r="X1134" s="36">
        <f>SUMIFS(рўйхат!W:W,рўйхат!$CX:$CX,$B$1196,рўйхат!$D:$D,$C1134)</f>
        <v/>
      </c>
      <c r="Y1134" s="35">
        <f>SUMIFS(рўйхат!X:X,рўйхат!$CX:$CX,$B$1196,рўйхат!$D:$D,$C1134)</f>
        <v/>
      </c>
      <c r="Z1134" s="36">
        <f>SUMIFS(рўйхат!Y:Y,рўйхат!$CX:$CX,$B$1196,рўйхат!$D:$D,$C1134)</f>
        <v/>
      </c>
      <c r="AA1134" s="35">
        <f>SUMIFS(рўйхат!Z:Z,рўйхат!$CX:$CX,$B$1196,рўйхат!$D:$D,$C1134)</f>
        <v/>
      </c>
      <c r="AB1134" s="36">
        <f>SUMIFS(рўйхат!AA:AA,рўйхат!$CX:$CX,$B$1196,рўйхат!$D:$D,$C1134)</f>
        <v/>
      </c>
      <c r="AC1134" s="35">
        <f>SUMIFS(рўйхат!AB:AB,рўйхат!$CX:$CX,$B$1196,рўйхат!$D:$D,$C1134)</f>
        <v/>
      </c>
      <c r="AD1134" s="36">
        <f>SUMIFS(рўйхат!AC:AC,рўйхат!$CX:$CX,$B$1196,рўйхат!$D:$D,$C1134)</f>
        <v/>
      </c>
      <c r="AE1134" s="35">
        <f>SUMIFS(рўйхат!AD:AD,рўйхат!$CX:$CX,$B$1196,рўйхат!$D:$D,$C1134)</f>
        <v/>
      </c>
      <c r="AF1134" s="36">
        <f>SUMIFS(рўйхат!AE:AE,рўйхат!$CX:$CX,$B$1196,рўйхат!$D:$D,$C1134)</f>
        <v/>
      </c>
      <c r="AG1134" s="35">
        <f>SUMIFS(рўйхат!AH:AH,рўйхат!$CX:$CX,$B$1196,рўйхат!$D:$D,$C1134)</f>
        <v/>
      </c>
      <c r="AH1134" s="36">
        <f>SUMIFS(рўйхат!AI:AI,рўйхат!$CX:$CX,$B$1196,рўйхат!$D:$D,$C1134)</f>
        <v/>
      </c>
      <c r="AI1134" s="35">
        <f>SUMIFS(рўйхат!AJ:AJ,рўйхат!$CX:$CX,$B$1196,рўйхат!$D:$D,$C1134)</f>
        <v/>
      </c>
      <c r="AJ1134" s="36">
        <f>SUMIFS(рўйхат!AK:AK,рўйхат!$CX:$CX,$B$1196,рўйхат!$D:$D,$C1134)</f>
        <v/>
      </c>
      <c r="AK1134" s="35">
        <f>SUMIFS(рўйхат!AL:AL,рўйхат!$CX:$CX,$B$1196,рўйхат!$D:$D,$C1134)</f>
        <v/>
      </c>
      <c r="AL1134" s="36">
        <f>SUMIFS(рўйхат!AM:AM,рўйхат!$CX:$CX,$B$1196,рўйхат!$D:$D,$C1134)</f>
        <v/>
      </c>
      <c r="AM1134" s="77">
        <f>IFERROR(Q1134/E1134,0)</f>
        <v/>
      </c>
      <c r="AN1134" s="77">
        <f>IFERROR(R1134/F1134,0)</f>
        <v/>
      </c>
      <c r="AO1134" s="35">
        <f>SUMIFS(рўйхат!AX:AX,рўйхат!$CX:$CX,$B$1196,рўйхат!$D:$D,$C1134)</f>
        <v/>
      </c>
      <c r="AP1134" s="36">
        <f>SUMIFS(рўйхат!AY:AY,рўйхат!$CX:$CX,$B$1196,рўйхат!$D:$D,$C1134)</f>
        <v/>
      </c>
      <c r="AQ1134" s="35">
        <f>SUMIFS(рўйхат!AZ:AZ,рўйхат!$CX:$CX,$B$1196,рўйхат!$D:$D,$C1134)</f>
        <v/>
      </c>
      <c r="AR1134" s="36">
        <f>SUMIFS(рўйхат!BA:BA,рўйхат!$CX:$CX,$B$1196,рўйхат!$D:$D,$C1134)</f>
        <v/>
      </c>
      <c r="AS1134" s="35">
        <f>SUMIFS(рўйхат!BB:BB,рўйхат!$CX:$CX,$B$1196,рўйхат!$D:$D,$C1134)</f>
        <v/>
      </c>
      <c r="AT1134" s="36">
        <f>SUMIFS(рўйхат!BC:BC,рўйхат!$CX:$CX,$B$1196,рўйхат!$D:$D,$C1134)</f>
        <v/>
      </c>
      <c r="AU1134" s="35">
        <f>SUMIFS(рўйхат!BD:BD,рўйхат!$CX:$CX,$B$1196,рўйхат!$D:$D,$C1134)</f>
        <v/>
      </c>
      <c r="AV1134" s="36">
        <f>SUMIFS(рўйхат!BE:BE,рўйхат!$CX:$CX,$B$1196,рўйхат!$D:$D,$C1134)</f>
        <v/>
      </c>
      <c r="AW1134" s="35">
        <f>SUMIFS(рўйхат!BF:BF,рўйхат!$CX:$CX,$B$1196,рўйхат!$D:$D,$C1134)</f>
        <v/>
      </c>
      <c r="AX1134" s="36">
        <f>SUMIFS(рўйхат!BG:BG,рўйхат!$CX:$CX,$B$1196,рўйхат!$D:$D,$C1134)</f>
        <v/>
      </c>
      <c r="AY1134" s="35">
        <f>SUMIFS(рўйхат!BH:BH,рўйхат!$CX:$CX,$B$1196,рўйхат!$D:$D,$C1134)</f>
        <v/>
      </c>
      <c r="AZ1134" s="36">
        <f>SUMIFS(рўйхат!BI:BI,рўйхат!$CX:$CX,$B$1196,рўйхат!$D:$D,$C1134)</f>
        <v/>
      </c>
      <c r="BA1134" s="35">
        <f>SUMIFS(рўйхат!BJ:BJ,рўйхат!$CX:$CX,$B$1196,рўйхат!$D:$D,$C1134)</f>
        <v/>
      </c>
      <c r="BB1134" s="36">
        <f>SUMIFS(рўйхат!BK:BK,рўйхат!$CX:$CX,$B$1196,рўйхат!$D:$D,$C1134)</f>
        <v/>
      </c>
      <c r="BC1134" s="77">
        <f>IFERROR(AO1134/E1134,0)</f>
        <v/>
      </c>
      <c r="BD1134" s="77">
        <f>IFERROR(AP1134/F1134,0)</f>
        <v/>
      </c>
      <c r="BE1134" s="35">
        <f>SUMIFS(рўйхат!BL:BL,рўйхат!$CX:$CX,$B$1196,рўйхат!$D:$D,$C1134)</f>
        <v/>
      </c>
      <c r="BF1134" s="36">
        <f>SUMIFS(рўйхат!BM:BM,рўйхат!$CX:$CX,$B$1196,рўйхат!$D:$D,$C1134)</f>
        <v/>
      </c>
      <c r="BG1134" s="35">
        <f>SUMIFS(рўйхат!BN:BN,рўйхат!$CX:$CX,$B$1196,рўйхат!$D:$D,$C1134)</f>
        <v/>
      </c>
      <c r="BH1134" s="36">
        <f>SUMIFS(рўйхат!BO:BO,рўйхат!$CX:$CX,$B$1196,рўйхат!$D:$D,$C1134)</f>
        <v/>
      </c>
      <c r="BI1134" s="35">
        <f>SUMIFS(рўйхат!BP:BP,рўйхат!$CX:$CX,$B$1196,рўйхат!$D:$D,$C1134)</f>
        <v/>
      </c>
      <c r="BJ1134" s="36">
        <f>SUMIFS(рўйхат!BQ:BQ,рўйхат!$CX:$CX,$B$1196,рўйхат!$D:$D,$C1134)</f>
        <v/>
      </c>
      <c r="BK1134" s="35">
        <f>SUMIFS(рўйхат!BR:BR,рўйхат!$CX:$CX,$B$1196,рўйхат!$D:$D,$C1134)</f>
        <v/>
      </c>
      <c r="BL1134" s="36">
        <f>SUMIFS(рўйхат!BS:BS,рўйхат!$CX:$CX,$B$1196,рўйхат!$D:$D,$C1134)</f>
        <v/>
      </c>
      <c r="BM1134" s="35">
        <f>SUMIFS(рўйхат!BT:BT,рўйхат!$CX:$CX,$B$1196,рўйхат!$D:$D,$C1134)</f>
        <v/>
      </c>
      <c r="BN1134" s="36">
        <f>SUMIFS(рўйхат!BU:BU,рўйхат!$CX:$CX,$B$1196,рўйхат!$D:$D,$C1134)</f>
        <v/>
      </c>
      <c r="BO1134" s="35">
        <f>SUMIFS(рўйхат!BX:BX,рўйхат!$CX:$CX,$B$1196,рўйхат!$D:$D,$C1134)</f>
        <v/>
      </c>
      <c r="BP1134" s="36">
        <f>SUMIFS(рўйхат!BY:BY,рўйхат!$CX:$CX,$B$1196,рўйхат!$D:$D,$C1134)</f>
        <v/>
      </c>
      <c r="BQ1134" s="35">
        <f>SUMIFS(рўйхат!BZ:BZ,рўйхат!$CX:$CX,$B$1196,рўйхат!$D:$D,$C1134)</f>
        <v/>
      </c>
      <c r="BR1134" s="36">
        <f>SUMIFS(рўйхат!CA:CA,рўйхат!$CX:$CX,$B$1196,рўйхат!$D:$D,$C1134)</f>
        <v/>
      </c>
      <c r="BS1134" s="35">
        <f>SUMIFS(рўйхат!CB:CB,рўйхат!$CX:$CX,$B$1196,рўйхат!$D:$D,$C1134)</f>
        <v/>
      </c>
      <c r="BT1134" s="36">
        <f>SUMIFS(рўйхат!CC:CC,рўйхат!$CX:$CX,$B$1196,рўйхат!$D:$D,$C1134)</f>
        <v/>
      </c>
      <c r="BU1134" s="35">
        <f>SUMIFS(рўйхат!CD:CD,рўйхат!$CX:$CX,$B$1196,рўйхат!$D:$D,$C1134)</f>
        <v/>
      </c>
      <c r="BV1134" s="36">
        <f>SUMIFS(рўйхат!CE:CE,рўйхат!$CX:$CX,$B$1196,рўйхат!$D:$D,$C1134)</f>
        <v/>
      </c>
      <c r="BW1134" s="35">
        <f>SUMIFS(рўйхат!CH:CH,рўйхат!$CX:$CX,$B$1196,рўйхат!$D:$D,$C1134)</f>
        <v/>
      </c>
      <c r="BX1134" s="36">
        <f>SUMIFS(рўйхат!CI:CI,рўйхат!$CX:$CX,$B$1196,рўйхат!$D:$D,$C1134)</f>
        <v/>
      </c>
      <c r="BY1134" s="35">
        <f>SUMIFS(рўйхат!CJ:CJ,рўйхат!$CX:$CX,$B$1196,рўйхат!$D:$D,$C1134)</f>
        <v/>
      </c>
      <c r="BZ1134" s="36">
        <f>SUMIFS(рўйхат!CK:CK,рўйхат!$CX:$CX,$B$1196,рўйхат!$D:$D,$C1134)</f>
        <v/>
      </c>
      <c r="CA1134" s="35">
        <f>SUMIFS(рўйхат!CL:CL,рўйхат!$CX:$CX,$B$1196,рўйхат!$D:$D,$C1134)</f>
        <v/>
      </c>
      <c r="CB1134" s="36">
        <f>SUMIFS(рўйхат!CM:CM,рўйхат!$CX:$CX,$B$1196,рўйхат!$D:$D,$C1134)</f>
        <v/>
      </c>
      <c r="CC1134" s="35">
        <f>SUMIFS(рўйхат!CN:CN,рўйхат!$CX:$CX,$B$1196,рўйхат!$D:$D,$C1134)</f>
        <v/>
      </c>
      <c r="CD1134" s="36">
        <f>SUMIFS(рўйхат!CO:CO,рўйхат!$CX:$CX,$B$1196,рўйхат!$D:$D,$C1134)</f>
        <v/>
      </c>
      <c r="CE1134" s="77">
        <f>IFERROR(BE1134/(Q1134+BE1134),0)</f>
        <v/>
      </c>
      <c r="CF1134" s="78">
        <f>IFERROR(BF1134/(R1134+BF1134),0)</f>
        <v/>
      </c>
    </row>
    <row r="1135" hidden="1" outlineLevel="1" ht="36.75" customFormat="1" customHeight="1" s="8">
      <c r="A1135" s="39" t="n"/>
      <c r="B1135" s="50" t="n">
        <v>5</v>
      </c>
      <c r="C1135" s="38" t="inlineStr">
        <is>
          <t>Аффилланганлик таҳлили (Xt Xarid AI)</t>
        </is>
      </c>
      <c r="D1135" s="16" t="n"/>
      <c r="E1135" s="35">
        <f>SUMIFS(рўйхат!F:F,рўйхат!$CX:$CX,$B$1196,рўйхат!$D:$D,$C1135)</f>
        <v/>
      </c>
      <c r="F1135" s="36">
        <f>SUMIFS(рўйхат!G:G,рўйхат!$CX:$CX,$B$1196,рўйхат!$D:$D,$C1135)</f>
        <v/>
      </c>
      <c r="G1135" s="35">
        <f>SUMIFS(рўйхат!H:H,рўйхат!$CX:$CX,$B$1196,рўйхат!$D:$D,$C1135)</f>
        <v/>
      </c>
      <c r="H1135" s="36">
        <f>SUMIFS(рўйхат!I:I,рўйхат!$CX:$CX,$B$1196,рўйхат!$D:$D,$C1135)</f>
        <v/>
      </c>
      <c r="I1135" s="35">
        <f>SUMIFS(рўйхат!J:J,рўйхат!$CX:$CX,$B$1196,рўйхат!$D:$D,$C1135)</f>
        <v/>
      </c>
      <c r="J1135" s="36">
        <f>SUMIFS(рўйхат!K:K,рўйхат!$CX:$CX,$B$1196,рўйхат!$D:$D,$C1135)</f>
        <v/>
      </c>
      <c r="K1135" s="35">
        <f>SUMIFS(рўйхат!L:L,рўйхат!$CX:$CX,$B$1196,рўйхат!$D:$D,$C1135)</f>
        <v/>
      </c>
      <c r="L1135" s="36">
        <f>SUMIFS(рўйхат!M:M,рўйхат!$CX:$CX,$B$1196,рўйхат!$D:$D,$C1135)</f>
        <v/>
      </c>
      <c r="M1135" s="35">
        <f>SUMIFS(рўйхат!N:N,рўйхат!$CX:$CX,$B$1196,рўйхат!$D:$D,$C1135)</f>
        <v/>
      </c>
      <c r="N1135" s="36">
        <f>SUMIFS(рўйхат!O:O,рўйхат!$CX:$CX,$B$1196,рўйхат!$D:$D,$C1135)</f>
        <v/>
      </c>
      <c r="O1135" s="34">
        <f>IFERROR(M1135/E1135,0)</f>
        <v/>
      </c>
      <c r="P1135" s="34">
        <f>IFERROR(N1135/F1135,0)</f>
        <v/>
      </c>
      <c r="Q1135" s="35">
        <f>SUMIFS(рўйхат!P:P,рўйхат!$CX:$CX,$B$1196,рўйхат!$D:$D,$C1135)</f>
        <v/>
      </c>
      <c r="R1135" s="36">
        <f>SUMIFS(рўйхат!Q:Q,рўйхат!$CX:$CX,$B$1196,рўйхат!$D:$D,$C1135)</f>
        <v/>
      </c>
      <c r="S1135" s="35">
        <f>SUMIFS(рўйхат!R:R,рўйхат!$CX:$CX,$B$1196,рўйхат!$D:$D,$C1135)</f>
        <v/>
      </c>
      <c r="T1135" s="36">
        <f>SUMIFS(рўйхат!S:S,рўйхат!$CX:$CX,$B$1196,рўйхат!$D:$D,$C1135)</f>
        <v/>
      </c>
      <c r="U1135" s="35">
        <f>SUMIFS(рўйхат!T:T,рўйхат!$CX:$CX,$B$1196,рўйхат!$D:$D,$C1135)</f>
        <v/>
      </c>
      <c r="V1135" s="36">
        <f>SUMIFS(рўйхат!U:U,рўйхат!$CX:$CX,$B$1196,рўйхат!$D:$D,$C1135)</f>
        <v/>
      </c>
      <c r="W1135" s="35">
        <f>SUMIFS(рўйхат!V:V,рўйхат!$CX:$CX,$B$1196,рўйхат!$D:$D,$C1135)</f>
        <v/>
      </c>
      <c r="X1135" s="36">
        <f>SUMIFS(рўйхат!W:W,рўйхат!$CX:$CX,$B$1196,рўйхат!$D:$D,$C1135)</f>
        <v/>
      </c>
      <c r="Y1135" s="35">
        <f>SUMIFS(рўйхат!X:X,рўйхат!$CX:$CX,$B$1196,рўйхат!$D:$D,$C1135)</f>
        <v/>
      </c>
      <c r="Z1135" s="36">
        <f>SUMIFS(рўйхат!Y:Y,рўйхат!$CX:$CX,$B$1196,рўйхат!$D:$D,$C1135)</f>
        <v/>
      </c>
      <c r="AA1135" s="35">
        <f>SUMIFS(рўйхат!Z:Z,рўйхат!$CX:$CX,$B$1196,рўйхат!$D:$D,$C1135)</f>
        <v/>
      </c>
      <c r="AB1135" s="36">
        <f>SUMIFS(рўйхат!AA:AA,рўйхат!$CX:$CX,$B$1196,рўйхат!$D:$D,$C1135)</f>
        <v/>
      </c>
      <c r="AC1135" s="35">
        <f>SUMIFS(рўйхат!AB:AB,рўйхат!$CX:$CX,$B$1196,рўйхат!$D:$D,$C1135)</f>
        <v/>
      </c>
      <c r="AD1135" s="36">
        <f>SUMIFS(рўйхат!AC:AC,рўйхат!$CX:$CX,$B$1196,рўйхат!$D:$D,$C1135)</f>
        <v/>
      </c>
      <c r="AE1135" s="35">
        <f>SUMIFS(рўйхат!AD:AD,рўйхат!$CX:$CX,$B$1196,рўйхат!$D:$D,$C1135)</f>
        <v/>
      </c>
      <c r="AF1135" s="36">
        <f>SUMIFS(рўйхат!AE:AE,рўйхат!$CX:$CX,$B$1196,рўйхат!$D:$D,$C1135)</f>
        <v/>
      </c>
      <c r="AG1135" s="35">
        <f>SUMIFS(рўйхат!AH:AH,рўйхат!$CX:$CX,$B$1196,рўйхат!$D:$D,$C1135)</f>
        <v/>
      </c>
      <c r="AH1135" s="36">
        <f>SUMIFS(рўйхат!AI:AI,рўйхат!$CX:$CX,$B$1196,рўйхат!$D:$D,$C1135)</f>
        <v/>
      </c>
      <c r="AI1135" s="35">
        <f>SUMIFS(рўйхат!AJ:AJ,рўйхат!$CX:$CX,$B$1196,рўйхат!$D:$D,$C1135)</f>
        <v/>
      </c>
      <c r="AJ1135" s="36">
        <f>SUMIFS(рўйхат!AK:AK,рўйхат!$CX:$CX,$B$1196,рўйхат!$D:$D,$C1135)</f>
        <v/>
      </c>
      <c r="AK1135" s="35">
        <f>SUMIFS(рўйхат!AL:AL,рўйхат!$CX:$CX,$B$1196,рўйхат!$D:$D,$C1135)</f>
        <v/>
      </c>
      <c r="AL1135" s="36">
        <f>SUMIFS(рўйхат!AM:AM,рўйхат!$CX:$CX,$B$1196,рўйхат!$D:$D,$C1135)</f>
        <v/>
      </c>
      <c r="AM1135" s="77">
        <f>IFERROR(Q1135/E1135,0)</f>
        <v/>
      </c>
      <c r="AN1135" s="77">
        <f>IFERROR(R1135/F1135,0)</f>
        <v/>
      </c>
      <c r="AO1135" s="35">
        <f>SUMIFS(рўйхат!AX:AX,рўйхат!$CX:$CX,$B$1196,рўйхат!$D:$D,$C1135)</f>
        <v/>
      </c>
      <c r="AP1135" s="36">
        <f>SUMIFS(рўйхат!AY:AY,рўйхат!$CX:$CX,$B$1196,рўйхат!$D:$D,$C1135)</f>
        <v/>
      </c>
      <c r="AQ1135" s="35">
        <f>SUMIFS(рўйхат!AZ:AZ,рўйхат!$CX:$CX,$B$1196,рўйхат!$D:$D,$C1135)</f>
        <v/>
      </c>
      <c r="AR1135" s="36">
        <f>SUMIFS(рўйхат!BA:BA,рўйхат!$CX:$CX,$B$1196,рўйхат!$D:$D,$C1135)</f>
        <v/>
      </c>
      <c r="AS1135" s="35">
        <f>SUMIFS(рўйхат!BB:BB,рўйхат!$CX:$CX,$B$1196,рўйхат!$D:$D,$C1135)</f>
        <v/>
      </c>
      <c r="AT1135" s="36">
        <f>SUMIFS(рўйхат!BC:BC,рўйхат!$CX:$CX,$B$1196,рўйхат!$D:$D,$C1135)</f>
        <v/>
      </c>
      <c r="AU1135" s="35">
        <f>SUMIFS(рўйхат!BD:BD,рўйхат!$CX:$CX,$B$1196,рўйхат!$D:$D,$C1135)</f>
        <v/>
      </c>
      <c r="AV1135" s="36">
        <f>SUMIFS(рўйхат!BE:BE,рўйхат!$CX:$CX,$B$1196,рўйхат!$D:$D,$C1135)</f>
        <v/>
      </c>
      <c r="AW1135" s="35">
        <f>SUMIFS(рўйхат!BF:BF,рўйхат!$CX:$CX,$B$1196,рўйхат!$D:$D,$C1135)</f>
        <v/>
      </c>
      <c r="AX1135" s="36">
        <f>SUMIFS(рўйхат!BG:BG,рўйхат!$CX:$CX,$B$1196,рўйхат!$D:$D,$C1135)</f>
        <v/>
      </c>
      <c r="AY1135" s="35">
        <f>SUMIFS(рўйхат!BH:BH,рўйхат!$CX:$CX,$B$1196,рўйхат!$D:$D,$C1135)</f>
        <v/>
      </c>
      <c r="AZ1135" s="36">
        <f>SUMIFS(рўйхат!BI:BI,рўйхат!$CX:$CX,$B$1196,рўйхат!$D:$D,$C1135)</f>
        <v/>
      </c>
      <c r="BA1135" s="35">
        <f>SUMIFS(рўйхат!BJ:BJ,рўйхат!$CX:$CX,$B$1196,рўйхат!$D:$D,$C1135)</f>
        <v/>
      </c>
      <c r="BB1135" s="36">
        <f>SUMIFS(рўйхат!BK:BK,рўйхат!$CX:$CX,$B$1196,рўйхат!$D:$D,$C1135)</f>
        <v/>
      </c>
      <c r="BC1135" s="77">
        <f>IFERROR(AO1135/E1135,0)</f>
        <v/>
      </c>
      <c r="BD1135" s="77">
        <f>IFERROR(AP1135/F1135,0)</f>
        <v/>
      </c>
      <c r="BE1135" s="35">
        <f>SUMIFS(рўйхат!BL:BL,рўйхат!$CX:$CX,$B$1196,рўйхат!$D:$D,$C1135)</f>
        <v/>
      </c>
      <c r="BF1135" s="36">
        <f>SUMIFS(рўйхат!BM:BM,рўйхат!$CX:$CX,$B$1196,рўйхат!$D:$D,$C1135)</f>
        <v/>
      </c>
      <c r="BG1135" s="35">
        <f>SUMIFS(рўйхат!BN:BN,рўйхат!$CX:$CX,$B$1196,рўйхат!$D:$D,$C1135)</f>
        <v/>
      </c>
      <c r="BH1135" s="36">
        <f>SUMIFS(рўйхат!BO:BO,рўйхат!$CX:$CX,$B$1196,рўйхат!$D:$D,$C1135)</f>
        <v/>
      </c>
      <c r="BI1135" s="35">
        <f>SUMIFS(рўйхат!BP:BP,рўйхат!$CX:$CX,$B$1196,рўйхат!$D:$D,$C1135)</f>
        <v/>
      </c>
      <c r="BJ1135" s="36">
        <f>SUMIFS(рўйхат!BQ:BQ,рўйхат!$CX:$CX,$B$1196,рўйхат!$D:$D,$C1135)</f>
        <v/>
      </c>
      <c r="BK1135" s="35">
        <f>SUMIFS(рўйхат!BR:BR,рўйхат!$CX:$CX,$B$1196,рўйхат!$D:$D,$C1135)</f>
        <v/>
      </c>
      <c r="BL1135" s="36">
        <f>SUMIFS(рўйхат!BS:BS,рўйхат!$CX:$CX,$B$1196,рўйхат!$D:$D,$C1135)</f>
        <v/>
      </c>
      <c r="BM1135" s="35">
        <f>SUMIFS(рўйхат!BT:BT,рўйхат!$CX:$CX,$B$1196,рўйхат!$D:$D,$C1135)</f>
        <v/>
      </c>
      <c r="BN1135" s="36">
        <f>SUMIFS(рўйхат!BU:BU,рўйхат!$CX:$CX,$B$1196,рўйхат!$D:$D,$C1135)</f>
        <v/>
      </c>
      <c r="BO1135" s="35">
        <f>SUMIFS(рўйхат!BX:BX,рўйхат!$CX:$CX,$B$1196,рўйхат!$D:$D,$C1135)</f>
        <v/>
      </c>
      <c r="BP1135" s="36">
        <f>SUMIFS(рўйхат!BY:BY,рўйхат!$CX:$CX,$B$1196,рўйхат!$D:$D,$C1135)</f>
        <v/>
      </c>
      <c r="BQ1135" s="35">
        <f>SUMIFS(рўйхат!BZ:BZ,рўйхат!$CX:$CX,$B$1196,рўйхат!$D:$D,$C1135)</f>
        <v/>
      </c>
      <c r="BR1135" s="36">
        <f>SUMIFS(рўйхат!CA:CA,рўйхат!$CX:$CX,$B$1196,рўйхат!$D:$D,$C1135)</f>
        <v/>
      </c>
      <c r="BS1135" s="35">
        <f>SUMIFS(рўйхат!CB:CB,рўйхат!$CX:$CX,$B$1196,рўйхат!$D:$D,$C1135)</f>
        <v/>
      </c>
      <c r="BT1135" s="36">
        <f>SUMIFS(рўйхат!CC:CC,рўйхат!$CX:$CX,$B$1196,рўйхат!$D:$D,$C1135)</f>
        <v/>
      </c>
      <c r="BU1135" s="35">
        <f>SUMIFS(рўйхат!CD:CD,рўйхат!$CX:$CX,$B$1196,рўйхат!$D:$D,$C1135)</f>
        <v/>
      </c>
      <c r="BV1135" s="36">
        <f>SUMIFS(рўйхат!CE:CE,рўйхат!$CX:$CX,$B$1196,рўйхат!$D:$D,$C1135)</f>
        <v/>
      </c>
      <c r="BW1135" s="35">
        <f>SUMIFS(рўйхат!CH:CH,рўйхат!$CX:$CX,$B$1196,рўйхат!$D:$D,$C1135)</f>
        <v/>
      </c>
      <c r="BX1135" s="36">
        <f>SUMIFS(рўйхат!CI:CI,рўйхат!$CX:$CX,$B$1196,рўйхат!$D:$D,$C1135)</f>
        <v/>
      </c>
      <c r="BY1135" s="35">
        <f>SUMIFS(рўйхат!CJ:CJ,рўйхат!$CX:$CX,$B$1196,рўйхат!$D:$D,$C1135)</f>
        <v/>
      </c>
      <c r="BZ1135" s="36">
        <f>SUMIFS(рўйхат!CK:CK,рўйхат!$CX:$CX,$B$1196,рўйхат!$D:$D,$C1135)</f>
        <v/>
      </c>
      <c r="CA1135" s="35">
        <f>SUMIFS(рўйхат!CL:CL,рўйхат!$CX:$CX,$B$1196,рўйхат!$D:$D,$C1135)</f>
        <v/>
      </c>
      <c r="CB1135" s="36">
        <f>SUMIFS(рўйхат!CM:CM,рўйхат!$CX:$CX,$B$1196,рўйхат!$D:$D,$C1135)</f>
        <v/>
      </c>
      <c r="CC1135" s="35">
        <f>SUMIFS(рўйхат!CN:CN,рўйхат!$CX:$CX,$B$1196,рўйхат!$D:$D,$C1135)</f>
        <v/>
      </c>
      <c r="CD1135" s="36">
        <f>SUMIFS(рўйхат!CO:CO,рўйхат!$CX:$CX,$B$1196,рўйхат!$D:$D,$C1135)</f>
        <v/>
      </c>
      <c r="CE1135" s="77">
        <f>IFERROR(BE1135/(Q1135+BE1135),0)</f>
        <v/>
      </c>
      <c r="CF1135" s="78">
        <f>IFERROR(BF1135/(R1135+BF1135),0)</f>
        <v/>
      </c>
    </row>
    <row r="1136" hidden="1" outlineLevel="1" ht="36.75" customFormat="1" customHeight="1" s="8">
      <c r="A1136" s="39" t="n"/>
      <c r="B1136" s="50" t="n">
        <v>6</v>
      </c>
      <c r="C1136" s="38" t="inlineStr">
        <is>
          <t>Банк ходимлари ҳамда уларнинг яқин қариндошларининг муаммолик кредит маблағлари (баланс)</t>
        </is>
      </c>
      <c r="D1136" s="16" t="n"/>
      <c r="E1136" s="35">
        <f>SUMIFS(рўйхат!F:F,рўйхат!$CX:$CX,$B$1196,рўйхат!$D:$D,$C1136)</f>
        <v/>
      </c>
      <c r="F1136" s="36">
        <f>SUMIFS(рўйхат!G:G,рўйхат!$CX:$CX,$B$1196,рўйхат!$D:$D,$C1136)</f>
        <v/>
      </c>
      <c r="G1136" s="35">
        <f>SUMIFS(рўйхат!H:H,рўйхат!$CX:$CX,$B$1196,рўйхат!$D:$D,$C1136)</f>
        <v/>
      </c>
      <c r="H1136" s="36">
        <f>SUMIFS(рўйхат!I:I,рўйхат!$CX:$CX,$B$1196,рўйхат!$D:$D,$C1136)</f>
        <v/>
      </c>
      <c r="I1136" s="35">
        <f>SUMIFS(рўйхат!J:J,рўйхат!$CX:$CX,$B$1196,рўйхат!$D:$D,$C1136)</f>
        <v/>
      </c>
      <c r="J1136" s="36">
        <f>SUMIFS(рўйхат!K:K,рўйхат!$CX:$CX,$B$1196,рўйхат!$D:$D,$C1136)</f>
        <v/>
      </c>
      <c r="K1136" s="35">
        <f>SUMIFS(рўйхат!L:L,рўйхат!$CX:$CX,$B$1196,рўйхат!$D:$D,$C1136)</f>
        <v/>
      </c>
      <c r="L1136" s="36">
        <f>SUMIFS(рўйхат!M:M,рўйхат!$CX:$CX,$B$1196,рўйхат!$D:$D,$C1136)</f>
        <v/>
      </c>
      <c r="M1136" s="35">
        <f>SUMIFS(рўйхат!N:N,рўйхат!$CX:$CX,$B$1196,рўйхат!$D:$D,$C1136)</f>
        <v/>
      </c>
      <c r="N1136" s="36">
        <f>SUMIFS(рўйхат!O:O,рўйхат!$CX:$CX,$B$1196,рўйхат!$D:$D,$C1136)</f>
        <v/>
      </c>
      <c r="O1136" s="34">
        <f>IFERROR(M1136/E1136,0)</f>
        <v/>
      </c>
      <c r="P1136" s="34">
        <f>IFERROR(N1136/F1136,0)</f>
        <v/>
      </c>
      <c r="Q1136" s="35">
        <f>SUMIFS(рўйхат!P:P,рўйхат!$CX:$CX,$B$1196,рўйхат!$D:$D,$C1136)</f>
        <v/>
      </c>
      <c r="R1136" s="36">
        <f>SUMIFS(рўйхат!Q:Q,рўйхат!$CX:$CX,$B$1196,рўйхат!$D:$D,$C1136)</f>
        <v/>
      </c>
      <c r="S1136" s="35">
        <f>SUMIFS(рўйхат!R:R,рўйхат!$CX:$CX,$B$1196,рўйхат!$D:$D,$C1136)</f>
        <v/>
      </c>
      <c r="T1136" s="36">
        <f>SUMIFS(рўйхат!S:S,рўйхат!$CX:$CX,$B$1196,рўйхат!$D:$D,$C1136)</f>
        <v/>
      </c>
      <c r="U1136" s="35">
        <f>SUMIFS(рўйхат!T:T,рўйхат!$CX:$CX,$B$1196,рўйхат!$D:$D,$C1136)</f>
        <v/>
      </c>
      <c r="V1136" s="36">
        <f>SUMIFS(рўйхат!U:U,рўйхат!$CX:$CX,$B$1196,рўйхат!$D:$D,$C1136)</f>
        <v/>
      </c>
      <c r="W1136" s="35">
        <f>SUMIFS(рўйхат!V:V,рўйхат!$CX:$CX,$B$1196,рўйхат!$D:$D,$C1136)</f>
        <v/>
      </c>
      <c r="X1136" s="36">
        <f>SUMIFS(рўйхат!W:W,рўйхат!$CX:$CX,$B$1196,рўйхат!$D:$D,$C1136)</f>
        <v/>
      </c>
      <c r="Y1136" s="35">
        <f>SUMIFS(рўйхат!X:X,рўйхат!$CX:$CX,$B$1196,рўйхат!$D:$D,$C1136)</f>
        <v/>
      </c>
      <c r="Z1136" s="36">
        <f>SUMIFS(рўйхат!Y:Y,рўйхат!$CX:$CX,$B$1196,рўйхат!$D:$D,$C1136)</f>
        <v/>
      </c>
      <c r="AA1136" s="35">
        <f>SUMIFS(рўйхат!Z:Z,рўйхат!$CX:$CX,$B$1196,рўйхат!$D:$D,$C1136)</f>
        <v/>
      </c>
      <c r="AB1136" s="36">
        <f>SUMIFS(рўйхат!AA:AA,рўйхат!$CX:$CX,$B$1196,рўйхат!$D:$D,$C1136)</f>
        <v/>
      </c>
      <c r="AC1136" s="35">
        <f>SUMIFS(рўйхат!AB:AB,рўйхат!$CX:$CX,$B$1196,рўйхат!$D:$D,$C1136)</f>
        <v/>
      </c>
      <c r="AD1136" s="36">
        <f>SUMIFS(рўйхат!AC:AC,рўйхат!$CX:$CX,$B$1196,рўйхат!$D:$D,$C1136)</f>
        <v/>
      </c>
      <c r="AE1136" s="35">
        <f>SUMIFS(рўйхат!AD:AD,рўйхат!$CX:$CX,$B$1196,рўйхат!$D:$D,$C1136)</f>
        <v/>
      </c>
      <c r="AF1136" s="36">
        <f>SUMIFS(рўйхат!AE:AE,рўйхат!$CX:$CX,$B$1196,рўйхат!$D:$D,$C1136)</f>
        <v/>
      </c>
      <c r="AG1136" s="35">
        <f>SUMIFS(рўйхат!AH:AH,рўйхат!$CX:$CX,$B$1196,рўйхат!$D:$D,$C1136)</f>
        <v/>
      </c>
      <c r="AH1136" s="36">
        <f>SUMIFS(рўйхат!AI:AI,рўйхат!$CX:$CX,$B$1196,рўйхат!$D:$D,$C1136)</f>
        <v/>
      </c>
      <c r="AI1136" s="35">
        <f>SUMIFS(рўйхат!AJ:AJ,рўйхат!$CX:$CX,$B$1196,рўйхат!$D:$D,$C1136)</f>
        <v/>
      </c>
      <c r="AJ1136" s="36">
        <f>SUMIFS(рўйхат!AK:AK,рўйхат!$CX:$CX,$B$1196,рўйхат!$D:$D,$C1136)</f>
        <v/>
      </c>
      <c r="AK1136" s="35">
        <f>SUMIFS(рўйхат!AL:AL,рўйхат!$CX:$CX,$B$1196,рўйхат!$D:$D,$C1136)</f>
        <v/>
      </c>
      <c r="AL1136" s="36">
        <f>SUMIFS(рўйхат!AM:AM,рўйхат!$CX:$CX,$B$1196,рўйхат!$D:$D,$C1136)</f>
        <v/>
      </c>
      <c r="AM1136" s="77">
        <f>IFERROR(Q1136/E1136,0)</f>
        <v/>
      </c>
      <c r="AN1136" s="77">
        <f>IFERROR(R1136/F1136,0)</f>
        <v/>
      </c>
      <c r="AO1136" s="35">
        <f>SUMIFS(рўйхат!AX:AX,рўйхат!$CX:$CX,$B$1196,рўйхат!$D:$D,$C1136)</f>
        <v/>
      </c>
      <c r="AP1136" s="36">
        <f>SUMIFS(рўйхат!AY:AY,рўйхат!$CX:$CX,$B$1196,рўйхат!$D:$D,$C1136)</f>
        <v/>
      </c>
      <c r="AQ1136" s="35">
        <f>SUMIFS(рўйхат!AZ:AZ,рўйхат!$CX:$CX,$B$1196,рўйхат!$D:$D,$C1136)</f>
        <v/>
      </c>
      <c r="AR1136" s="36">
        <f>SUMIFS(рўйхат!BA:BA,рўйхат!$CX:$CX,$B$1196,рўйхат!$D:$D,$C1136)</f>
        <v/>
      </c>
      <c r="AS1136" s="35">
        <f>SUMIFS(рўйхат!BB:BB,рўйхат!$CX:$CX,$B$1196,рўйхат!$D:$D,$C1136)</f>
        <v/>
      </c>
      <c r="AT1136" s="36">
        <f>SUMIFS(рўйхат!BC:BC,рўйхат!$CX:$CX,$B$1196,рўйхат!$D:$D,$C1136)</f>
        <v/>
      </c>
      <c r="AU1136" s="35">
        <f>SUMIFS(рўйхат!BD:BD,рўйхат!$CX:$CX,$B$1196,рўйхат!$D:$D,$C1136)</f>
        <v/>
      </c>
      <c r="AV1136" s="36">
        <f>SUMIFS(рўйхат!BE:BE,рўйхат!$CX:$CX,$B$1196,рўйхат!$D:$D,$C1136)</f>
        <v/>
      </c>
      <c r="AW1136" s="35">
        <f>SUMIFS(рўйхат!BF:BF,рўйхат!$CX:$CX,$B$1196,рўйхат!$D:$D,$C1136)</f>
        <v/>
      </c>
      <c r="AX1136" s="36">
        <f>SUMIFS(рўйхат!BG:BG,рўйхат!$CX:$CX,$B$1196,рўйхат!$D:$D,$C1136)</f>
        <v/>
      </c>
      <c r="AY1136" s="35">
        <f>SUMIFS(рўйхат!BH:BH,рўйхат!$CX:$CX,$B$1196,рўйхат!$D:$D,$C1136)</f>
        <v/>
      </c>
      <c r="AZ1136" s="36">
        <f>SUMIFS(рўйхат!BI:BI,рўйхат!$CX:$CX,$B$1196,рўйхат!$D:$D,$C1136)</f>
        <v/>
      </c>
      <c r="BA1136" s="35">
        <f>SUMIFS(рўйхат!BJ:BJ,рўйхат!$CX:$CX,$B$1196,рўйхат!$D:$D,$C1136)</f>
        <v/>
      </c>
      <c r="BB1136" s="36">
        <f>SUMIFS(рўйхат!BK:BK,рўйхат!$CX:$CX,$B$1196,рўйхат!$D:$D,$C1136)</f>
        <v/>
      </c>
      <c r="BC1136" s="77">
        <f>IFERROR(AO1136/E1136,0)</f>
        <v/>
      </c>
      <c r="BD1136" s="77">
        <f>IFERROR(AP1136/F1136,0)</f>
        <v/>
      </c>
      <c r="BE1136" s="35">
        <f>SUMIFS(рўйхат!BL:BL,рўйхат!$CX:$CX,$B$1196,рўйхат!$D:$D,$C1136)</f>
        <v/>
      </c>
      <c r="BF1136" s="36">
        <f>SUMIFS(рўйхат!BM:BM,рўйхат!$CX:$CX,$B$1196,рўйхат!$D:$D,$C1136)</f>
        <v/>
      </c>
      <c r="BG1136" s="35">
        <f>SUMIFS(рўйхат!BN:BN,рўйхат!$CX:$CX,$B$1196,рўйхат!$D:$D,$C1136)</f>
        <v/>
      </c>
      <c r="BH1136" s="36">
        <f>SUMIFS(рўйхат!BO:BO,рўйхат!$CX:$CX,$B$1196,рўйхат!$D:$D,$C1136)</f>
        <v/>
      </c>
      <c r="BI1136" s="35">
        <f>SUMIFS(рўйхат!BP:BP,рўйхат!$CX:$CX,$B$1196,рўйхат!$D:$D,$C1136)</f>
        <v/>
      </c>
      <c r="BJ1136" s="36">
        <f>SUMIFS(рўйхат!BQ:BQ,рўйхат!$CX:$CX,$B$1196,рўйхат!$D:$D,$C1136)</f>
        <v/>
      </c>
      <c r="BK1136" s="35">
        <f>SUMIFS(рўйхат!BR:BR,рўйхат!$CX:$CX,$B$1196,рўйхат!$D:$D,$C1136)</f>
        <v/>
      </c>
      <c r="BL1136" s="36">
        <f>SUMIFS(рўйхат!BS:BS,рўйхат!$CX:$CX,$B$1196,рўйхат!$D:$D,$C1136)</f>
        <v/>
      </c>
      <c r="BM1136" s="35">
        <f>SUMIFS(рўйхат!BT:BT,рўйхат!$CX:$CX,$B$1196,рўйхат!$D:$D,$C1136)</f>
        <v/>
      </c>
      <c r="BN1136" s="36">
        <f>SUMIFS(рўйхат!BU:BU,рўйхат!$CX:$CX,$B$1196,рўйхат!$D:$D,$C1136)</f>
        <v/>
      </c>
      <c r="BO1136" s="35">
        <f>SUMIFS(рўйхат!BX:BX,рўйхат!$CX:$CX,$B$1196,рўйхат!$D:$D,$C1136)</f>
        <v/>
      </c>
      <c r="BP1136" s="36">
        <f>SUMIFS(рўйхат!BY:BY,рўйхат!$CX:$CX,$B$1196,рўйхат!$D:$D,$C1136)</f>
        <v/>
      </c>
      <c r="BQ1136" s="35">
        <f>SUMIFS(рўйхат!BZ:BZ,рўйхат!$CX:$CX,$B$1196,рўйхат!$D:$D,$C1136)</f>
        <v/>
      </c>
      <c r="BR1136" s="36">
        <f>SUMIFS(рўйхат!CA:CA,рўйхат!$CX:$CX,$B$1196,рўйхат!$D:$D,$C1136)</f>
        <v/>
      </c>
      <c r="BS1136" s="35">
        <f>SUMIFS(рўйхат!CB:CB,рўйхат!$CX:$CX,$B$1196,рўйхат!$D:$D,$C1136)</f>
        <v/>
      </c>
      <c r="BT1136" s="36">
        <f>SUMIFS(рўйхат!CC:CC,рўйхат!$CX:$CX,$B$1196,рўйхат!$D:$D,$C1136)</f>
        <v/>
      </c>
      <c r="BU1136" s="35">
        <f>SUMIFS(рўйхат!CD:CD,рўйхат!$CX:$CX,$B$1196,рўйхат!$D:$D,$C1136)</f>
        <v/>
      </c>
      <c r="BV1136" s="36">
        <f>SUMIFS(рўйхат!CE:CE,рўйхат!$CX:$CX,$B$1196,рўйхат!$D:$D,$C1136)</f>
        <v/>
      </c>
      <c r="BW1136" s="35">
        <f>SUMIFS(рўйхат!CH:CH,рўйхат!$CX:$CX,$B$1196,рўйхат!$D:$D,$C1136)</f>
        <v/>
      </c>
      <c r="BX1136" s="36">
        <f>SUMIFS(рўйхат!CI:CI,рўйхат!$CX:$CX,$B$1196,рўйхат!$D:$D,$C1136)</f>
        <v/>
      </c>
      <c r="BY1136" s="35">
        <f>SUMIFS(рўйхат!CJ:CJ,рўйхат!$CX:$CX,$B$1196,рўйхат!$D:$D,$C1136)</f>
        <v/>
      </c>
      <c r="BZ1136" s="36">
        <f>SUMIFS(рўйхат!CK:CK,рўйхат!$CX:$CX,$B$1196,рўйхат!$D:$D,$C1136)</f>
        <v/>
      </c>
      <c r="CA1136" s="35">
        <f>SUMIFS(рўйхат!CL:CL,рўйхат!$CX:$CX,$B$1196,рўйхат!$D:$D,$C1136)</f>
        <v/>
      </c>
      <c r="CB1136" s="36">
        <f>SUMIFS(рўйхат!CM:CM,рўйхат!$CX:$CX,$B$1196,рўйхат!$D:$D,$C1136)</f>
        <v/>
      </c>
      <c r="CC1136" s="35">
        <f>SUMIFS(рўйхат!CN:CN,рўйхат!$CX:$CX,$B$1196,рўйхат!$D:$D,$C1136)</f>
        <v/>
      </c>
      <c r="CD1136" s="36">
        <f>SUMIFS(рўйхат!CO:CO,рўйхат!$CX:$CX,$B$1196,рўйхат!$D:$D,$C1136)</f>
        <v/>
      </c>
      <c r="CE1136" s="77">
        <f>IFERROR(BE1136/(Q1136+BE1136),0)</f>
        <v/>
      </c>
      <c r="CF1136" s="78">
        <f>IFERROR(BF1136/(R1136+BF1136),0)</f>
        <v/>
      </c>
    </row>
    <row r="1137" hidden="1" outlineLevel="1" ht="36.75" customFormat="1" customHeight="1" s="8">
      <c r="A1137" s="39" t="n"/>
      <c r="B1137" s="50" t="n">
        <v>7</v>
      </c>
      <c r="C1137" s="38" t="inlineStr">
        <is>
          <t>Буюртмачилар томонидан салохиятсиз корхоналар билан тузилган шартномалар</t>
        </is>
      </c>
      <c r="D1137" s="16" t="n"/>
      <c r="E1137" s="35">
        <f>SUMIFS(рўйхат!F:F,рўйхат!$CX:$CX,$B$1196,рўйхат!$D:$D,$C1137)</f>
        <v/>
      </c>
      <c r="F1137" s="36">
        <f>SUMIFS(рўйхат!G:G,рўйхат!$CX:$CX,$B$1196,рўйхат!$D:$D,$C1137)</f>
        <v/>
      </c>
      <c r="G1137" s="35">
        <f>SUMIFS(рўйхат!H:H,рўйхат!$CX:$CX,$B$1196,рўйхат!$D:$D,$C1137)</f>
        <v/>
      </c>
      <c r="H1137" s="36">
        <f>SUMIFS(рўйхат!I:I,рўйхат!$CX:$CX,$B$1196,рўйхат!$D:$D,$C1137)</f>
        <v/>
      </c>
      <c r="I1137" s="35">
        <f>SUMIFS(рўйхат!J:J,рўйхат!$CX:$CX,$B$1196,рўйхат!$D:$D,$C1137)</f>
        <v/>
      </c>
      <c r="J1137" s="36">
        <f>SUMIFS(рўйхат!K:K,рўйхат!$CX:$CX,$B$1196,рўйхат!$D:$D,$C1137)</f>
        <v/>
      </c>
      <c r="K1137" s="35">
        <f>SUMIFS(рўйхат!L:L,рўйхат!$CX:$CX,$B$1196,рўйхат!$D:$D,$C1137)</f>
        <v/>
      </c>
      <c r="L1137" s="36">
        <f>SUMIFS(рўйхат!M:M,рўйхат!$CX:$CX,$B$1196,рўйхат!$D:$D,$C1137)</f>
        <v/>
      </c>
      <c r="M1137" s="35">
        <f>SUMIFS(рўйхат!N:N,рўйхат!$CX:$CX,$B$1196,рўйхат!$D:$D,$C1137)</f>
        <v/>
      </c>
      <c r="N1137" s="36">
        <f>SUMIFS(рўйхат!O:O,рўйхат!$CX:$CX,$B$1196,рўйхат!$D:$D,$C1137)</f>
        <v/>
      </c>
      <c r="O1137" s="34">
        <f>IFERROR(M1137/E1137,0)</f>
        <v/>
      </c>
      <c r="P1137" s="34">
        <f>IFERROR(N1137/F1137,0)</f>
        <v/>
      </c>
      <c r="Q1137" s="35">
        <f>SUMIFS(рўйхат!P:P,рўйхат!$CX:$CX,$B$1196,рўйхат!$D:$D,$C1137)</f>
        <v/>
      </c>
      <c r="R1137" s="36">
        <f>SUMIFS(рўйхат!Q:Q,рўйхат!$CX:$CX,$B$1196,рўйхат!$D:$D,$C1137)</f>
        <v/>
      </c>
      <c r="S1137" s="35">
        <f>SUMIFS(рўйхат!R:R,рўйхат!$CX:$CX,$B$1196,рўйхат!$D:$D,$C1137)</f>
        <v/>
      </c>
      <c r="T1137" s="36">
        <f>SUMIFS(рўйхат!S:S,рўйхат!$CX:$CX,$B$1196,рўйхат!$D:$D,$C1137)</f>
        <v/>
      </c>
      <c r="U1137" s="35">
        <f>SUMIFS(рўйхат!T:T,рўйхат!$CX:$CX,$B$1196,рўйхат!$D:$D,$C1137)</f>
        <v/>
      </c>
      <c r="V1137" s="36">
        <f>SUMIFS(рўйхат!U:U,рўйхат!$CX:$CX,$B$1196,рўйхат!$D:$D,$C1137)</f>
        <v/>
      </c>
      <c r="W1137" s="35">
        <f>SUMIFS(рўйхат!V:V,рўйхат!$CX:$CX,$B$1196,рўйхат!$D:$D,$C1137)</f>
        <v/>
      </c>
      <c r="X1137" s="36">
        <f>SUMIFS(рўйхат!W:W,рўйхат!$CX:$CX,$B$1196,рўйхат!$D:$D,$C1137)</f>
        <v/>
      </c>
      <c r="Y1137" s="35">
        <f>SUMIFS(рўйхат!X:X,рўйхат!$CX:$CX,$B$1196,рўйхат!$D:$D,$C1137)</f>
        <v/>
      </c>
      <c r="Z1137" s="36">
        <f>SUMIFS(рўйхат!Y:Y,рўйхат!$CX:$CX,$B$1196,рўйхат!$D:$D,$C1137)</f>
        <v/>
      </c>
      <c r="AA1137" s="35">
        <f>SUMIFS(рўйхат!Z:Z,рўйхат!$CX:$CX,$B$1196,рўйхат!$D:$D,$C1137)</f>
        <v/>
      </c>
      <c r="AB1137" s="36">
        <f>SUMIFS(рўйхат!AA:AA,рўйхат!$CX:$CX,$B$1196,рўйхат!$D:$D,$C1137)</f>
        <v/>
      </c>
      <c r="AC1137" s="35">
        <f>SUMIFS(рўйхат!AB:AB,рўйхат!$CX:$CX,$B$1196,рўйхат!$D:$D,$C1137)</f>
        <v/>
      </c>
      <c r="AD1137" s="36">
        <f>SUMIFS(рўйхат!AC:AC,рўйхат!$CX:$CX,$B$1196,рўйхат!$D:$D,$C1137)</f>
        <v/>
      </c>
      <c r="AE1137" s="35">
        <f>SUMIFS(рўйхат!AD:AD,рўйхат!$CX:$CX,$B$1196,рўйхат!$D:$D,$C1137)</f>
        <v/>
      </c>
      <c r="AF1137" s="36">
        <f>SUMIFS(рўйхат!AE:AE,рўйхат!$CX:$CX,$B$1196,рўйхат!$D:$D,$C1137)</f>
        <v/>
      </c>
      <c r="AG1137" s="35">
        <f>SUMIFS(рўйхат!AH:AH,рўйхат!$CX:$CX,$B$1196,рўйхат!$D:$D,$C1137)</f>
        <v/>
      </c>
      <c r="AH1137" s="36">
        <f>SUMIFS(рўйхат!AI:AI,рўйхат!$CX:$CX,$B$1196,рўйхат!$D:$D,$C1137)</f>
        <v/>
      </c>
      <c r="AI1137" s="35">
        <f>SUMIFS(рўйхат!AJ:AJ,рўйхат!$CX:$CX,$B$1196,рўйхат!$D:$D,$C1137)</f>
        <v/>
      </c>
      <c r="AJ1137" s="36">
        <f>SUMIFS(рўйхат!AK:AK,рўйхат!$CX:$CX,$B$1196,рўйхат!$D:$D,$C1137)</f>
        <v/>
      </c>
      <c r="AK1137" s="35">
        <f>SUMIFS(рўйхат!AL:AL,рўйхат!$CX:$CX,$B$1196,рўйхат!$D:$D,$C1137)</f>
        <v/>
      </c>
      <c r="AL1137" s="36">
        <f>SUMIFS(рўйхат!AM:AM,рўйхат!$CX:$CX,$B$1196,рўйхат!$D:$D,$C1137)</f>
        <v/>
      </c>
      <c r="AM1137" s="77">
        <f>IFERROR(Q1137/E1137,0)</f>
        <v/>
      </c>
      <c r="AN1137" s="77">
        <f>IFERROR(R1137/F1137,0)</f>
        <v/>
      </c>
      <c r="AO1137" s="35">
        <f>SUMIFS(рўйхат!AX:AX,рўйхат!$CX:$CX,$B$1196,рўйхат!$D:$D,$C1137)</f>
        <v/>
      </c>
      <c r="AP1137" s="36">
        <f>SUMIFS(рўйхат!AY:AY,рўйхат!$CX:$CX,$B$1196,рўйхат!$D:$D,$C1137)</f>
        <v/>
      </c>
      <c r="AQ1137" s="35">
        <f>SUMIFS(рўйхат!AZ:AZ,рўйхат!$CX:$CX,$B$1196,рўйхат!$D:$D,$C1137)</f>
        <v/>
      </c>
      <c r="AR1137" s="36">
        <f>SUMIFS(рўйхат!BA:BA,рўйхат!$CX:$CX,$B$1196,рўйхат!$D:$D,$C1137)</f>
        <v/>
      </c>
      <c r="AS1137" s="35">
        <f>SUMIFS(рўйхат!BB:BB,рўйхат!$CX:$CX,$B$1196,рўйхат!$D:$D,$C1137)</f>
        <v/>
      </c>
      <c r="AT1137" s="36">
        <f>SUMIFS(рўйхат!BC:BC,рўйхат!$CX:$CX,$B$1196,рўйхат!$D:$D,$C1137)</f>
        <v/>
      </c>
      <c r="AU1137" s="35">
        <f>SUMIFS(рўйхат!BD:BD,рўйхат!$CX:$CX,$B$1196,рўйхат!$D:$D,$C1137)</f>
        <v/>
      </c>
      <c r="AV1137" s="36">
        <f>SUMIFS(рўйхат!BE:BE,рўйхат!$CX:$CX,$B$1196,рўйхат!$D:$D,$C1137)</f>
        <v/>
      </c>
      <c r="AW1137" s="35">
        <f>SUMIFS(рўйхат!BF:BF,рўйхат!$CX:$CX,$B$1196,рўйхат!$D:$D,$C1137)</f>
        <v/>
      </c>
      <c r="AX1137" s="36">
        <f>SUMIFS(рўйхат!BG:BG,рўйхат!$CX:$CX,$B$1196,рўйхат!$D:$D,$C1137)</f>
        <v/>
      </c>
      <c r="AY1137" s="35">
        <f>SUMIFS(рўйхат!BH:BH,рўйхат!$CX:$CX,$B$1196,рўйхат!$D:$D,$C1137)</f>
        <v/>
      </c>
      <c r="AZ1137" s="36">
        <f>SUMIFS(рўйхат!BI:BI,рўйхат!$CX:$CX,$B$1196,рўйхат!$D:$D,$C1137)</f>
        <v/>
      </c>
      <c r="BA1137" s="35">
        <f>SUMIFS(рўйхат!BJ:BJ,рўйхат!$CX:$CX,$B$1196,рўйхат!$D:$D,$C1137)</f>
        <v/>
      </c>
      <c r="BB1137" s="36">
        <f>SUMIFS(рўйхат!BK:BK,рўйхат!$CX:$CX,$B$1196,рўйхат!$D:$D,$C1137)</f>
        <v/>
      </c>
      <c r="BC1137" s="77">
        <f>IFERROR(AO1137/E1137,0)</f>
        <v/>
      </c>
      <c r="BD1137" s="77">
        <f>IFERROR(AP1137/F1137,0)</f>
        <v/>
      </c>
      <c r="BE1137" s="35">
        <f>SUMIFS(рўйхат!BL:BL,рўйхат!$CX:$CX,$B$1196,рўйхат!$D:$D,$C1137)</f>
        <v/>
      </c>
      <c r="BF1137" s="36">
        <f>SUMIFS(рўйхат!BM:BM,рўйхат!$CX:$CX,$B$1196,рўйхат!$D:$D,$C1137)</f>
        <v/>
      </c>
      <c r="BG1137" s="35">
        <f>SUMIFS(рўйхат!BN:BN,рўйхат!$CX:$CX,$B$1196,рўйхат!$D:$D,$C1137)</f>
        <v/>
      </c>
      <c r="BH1137" s="36">
        <f>SUMIFS(рўйхат!BO:BO,рўйхат!$CX:$CX,$B$1196,рўйхат!$D:$D,$C1137)</f>
        <v/>
      </c>
      <c r="BI1137" s="35">
        <f>SUMIFS(рўйхат!BP:BP,рўйхат!$CX:$CX,$B$1196,рўйхат!$D:$D,$C1137)</f>
        <v/>
      </c>
      <c r="BJ1137" s="36">
        <f>SUMIFS(рўйхат!BQ:BQ,рўйхат!$CX:$CX,$B$1196,рўйхат!$D:$D,$C1137)</f>
        <v/>
      </c>
      <c r="BK1137" s="35">
        <f>SUMIFS(рўйхат!BR:BR,рўйхат!$CX:$CX,$B$1196,рўйхат!$D:$D,$C1137)</f>
        <v/>
      </c>
      <c r="BL1137" s="36">
        <f>SUMIFS(рўйхат!BS:BS,рўйхат!$CX:$CX,$B$1196,рўйхат!$D:$D,$C1137)</f>
        <v/>
      </c>
      <c r="BM1137" s="35">
        <f>SUMIFS(рўйхат!BT:BT,рўйхат!$CX:$CX,$B$1196,рўйхат!$D:$D,$C1137)</f>
        <v/>
      </c>
      <c r="BN1137" s="36">
        <f>SUMIFS(рўйхат!BU:BU,рўйхат!$CX:$CX,$B$1196,рўйхат!$D:$D,$C1137)</f>
        <v/>
      </c>
      <c r="BO1137" s="35">
        <f>SUMIFS(рўйхат!BX:BX,рўйхат!$CX:$CX,$B$1196,рўйхат!$D:$D,$C1137)</f>
        <v/>
      </c>
      <c r="BP1137" s="36">
        <f>SUMIFS(рўйхат!BY:BY,рўйхат!$CX:$CX,$B$1196,рўйхат!$D:$D,$C1137)</f>
        <v/>
      </c>
      <c r="BQ1137" s="35">
        <f>SUMIFS(рўйхат!BZ:BZ,рўйхат!$CX:$CX,$B$1196,рўйхат!$D:$D,$C1137)</f>
        <v/>
      </c>
      <c r="BR1137" s="36">
        <f>SUMIFS(рўйхат!CA:CA,рўйхат!$CX:$CX,$B$1196,рўйхат!$D:$D,$C1137)</f>
        <v/>
      </c>
      <c r="BS1137" s="35">
        <f>SUMIFS(рўйхат!CB:CB,рўйхат!$CX:$CX,$B$1196,рўйхат!$D:$D,$C1137)</f>
        <v/>
      </c>
      <c r="BT1137" s="36">
        <f>SUMIFS(рўйхат!CC:CC,рўйхат!$CX:$CX,$B$1196,рўйхат!$D:$D,$C1137)</f>
        <v/>
      </c>
      <c r="BU1137" s="35">
        <f>SUMIFS(рўйхат!CD:CD,рўйхат!$CX:$CX,$B$1196,рўйхат!$D:$D,$C1137)</f>
        <v/>
      </c>
      <c r="BV1137" s="36">
        <f>SUMIFS(рўйхат!CE:CE,рўйхат!$CX:$CX,$B$1196,рўйхат!$D:$D,$C1137)</f>
        <v/>
      </c>
      <c r="BW1137" s="35">
        <f>SUMIFS(рўйхат!CH:CH,рўйхат!$CX:$CX,$B$1196,рўйхат!$D:$D,$C1137)</f>
        <v/>
      </c>
      <c r="BX1137" s="36">
        <f>SUMIFS(рўйхат!CI:CI,рўйхат!$CX:$CX,$B$1196,рўйхат!$D:$D,$C1137)</f>
        <v/>
      </c>
      <c r="BY1137" s="35">
        <f>SUMIFS(рўйхат!CJ:CJ,рўйхат!$CX:$CX,$B$1196,рўйхат!$D:$D,$C1137)</f>
        <v/>
      </c>
      <c r="BZ1137" s="36">
        <f>SUMIFS(рўйхат!CK:CK,рўйхат!$CX:$CX,$B$1196,рўйхат!$D:$D,$C1137)</f>
        <v/>
      </c>
      <c r="CA1137" s="35">
        <f>SUMIFS(рўйхат!CL:CL,рўйхат!$CX:$CX,$B$1196,рўйхат!$D:$D,$C1137)</f>
        <v/>
      </c>
      <c r="CB1137" s="36">
        <f>SUMIFS(рўйхат!CM:CM,рўйхат!$CX:$CX,$B$1196,рўйхат!$D:$D,$C1137)</f>
        <v/>
      </c>
      <c r="CC1137" s="35">
        <f>SUMIFS(рўйхат!CN:CN,рўйхат!$CX:$CX,$B$1196,рўйхат!$D:$D,$C1137)</f>
        <v/>
      </c>
      <c r="CD1137" s="36">
        <f>SUMIFS(рўйхат!CO:CO,рўйхат!$CX:$CX,$B$1196,рўйхат!$D:$D,$C1137)</f>
        <v/>
      </c>
      <c r="CE1137" s="77">
        <f>IFERROR(BE1137/(Q1137+BE1137),0)</f>
        <v/>
      </c>
      <c r="CF1137" s="78">
        <f>IFERROR(BF1137/(R1137+BF1137),0)</f>
        <v/>
      </c>
    </row>
    <row r="1138" hidden="1" outlineLevel="1" ht="36.75" customFormat="1" customHeight="1" s="8">
      <c r="A1138" s="39" t="n"/>
      <c r="B1138" s="50" t="n">
        <v>8</v>
      </c>
      <c r="C1138" s="38" t="inlineStr">
        <is>
          <t>Бюджет ташкилотда энг кўп ҳисобланган иш ҳақи тўғрисида</t>
        </is>
      </c>
      <c r="D1138" s="16" t="n"/>
      <c r="E1138" s="35">
        <f>SUMIFS(рўйхат!F:F,рўйхат!$CX:$CX,$B$1196,рўйхат!$D:$D,$C1138)</f>
        <v/>
      </c>
      <c r="F1138" s="36">
        <f>SUMIFS(рўйхат!G:G,рўйхат!$CX:$CX,$B$1196,рўйхат!$D:$D,$C1138)</f>
        <v/>
      </c>
      <c r="G1138" s="35">
        <f>SUMIFS(рўйхат!H:H,рўйхат!$CX:$CX,$B$1196,рўйхат!$D:$D,$C1138)</f>
        <v/>
      </c>
      <c r="H1138" s="36">
        <f>SUMIFS(рўйхат!I:I,рўйхат!$CX:$CX,$B$1196,рўйхат!$D:$D,$C1138)</f>
        <v/>
      </c>
      <c r="I1138" s="35">
        <f>SUMIFS(рўйхат!J:J,рўйхат!$CX:$CX,$B$1196,рўйхат!$D:$D,$C1138)</f>
        <v/>
      </c>
      <c r="J1138" s="36">
        <f>SUMIFS(рўйхат!K:K,рўйхат!$CX:$CX,$B$1196,рўйхат!$D:$D,$C1138)</f>
        <v/>
      </c>
      <c r="K1138" s="35">
        <f>SUMIFS(рўйхат!L:L,рўйхат!$CX:$CX,$B$1196,рўйхат!$D:$D,$C1138)</f>
        <v/>
      </c>
      <c r="L1138" s="36">
        <f>SUMIFS(рўйхат!M:M,рўйхат!$CX:$CX,$B$1196,рўйхат!$D:$D,$C1138)</f>
        <v/>
      </c>
      <c r="M1138" s="35">
        <f>SUMIFS(рўйхат!N:N,рўйхат!$CX:$CX,$B$1196,рўйхат!$D:$D,$C1138)</f>
        <v/>
      </c>
      <c r="N1138" s="36">
        <f>SUMIFS(рўйхат!O:O,рўйхат!$CX:$CX,$B$1196,рўйхат!$D:$D,$C1138)</f>
        <v/>
      </c>
      <c r="O1138" s="34">
        <f>IFERROR(M1138/E1138,0)</f>
        <v/>
      </c>
      <c r="P1138" s="34">
        <f>IFERROR(N1138/F1138,0)</f>
        <v/>
      </c>
      <c r="Q1138" s="35">
        <f>SUMIFS(рўйхат!P:P,рўйхат!$CX:$CX,$B$1196,рўйхат!$D:$D,$C1138)</f>
        <v/>
      </c>
      <c r="R1138" s="36">
        <f>SUMIFS(рўйхат!Q:Q,рўйхат!$CX:$CX,$B$1196,рўйхат!$D:$D,$C1138)</f>
        <v/>
      </c>
      <c r="S1138" s="35">
        <f>SUMIFS(рўйхат!R:R,рўйхат!$CX:$CX,$B$1196,рўйхат!$D:$D,$C1138)</f>
        <v/>
      </c>
      <c r="T1138" s="36">
        <f>SUMIFS(рўйхат!S:S,рўйхат!$CX:$CX,$B$1196,рўйхат!$D:$D,$C1138)</f>
        <v/>
      </c>
      <c r="U1138" s="35">
        <f>SUMIFS(рўйхат!T:T,рўйхат!$CX:$CX,$B$1196,рўйхат!$D:$D,$C1138)</f>
        <v/>
      </c>
      <c r="V1138" s="36">
        <f>SUMIFS(рўйхат!U:U,рўйхат!$CX:$CX,$B$1196,рўйхат!$D:$D,$C1138)</f>
        <v/>
      </c>
      <c r="W1138" s="35">
        <f>SUMIFS(рўйхат!V:V,рўйхат!$CX:$CX,$B$1196,рўйхат!$D:$D,$C1138)</f>
        <v/>
      </c>
      <c r="X1138" s="36">
        <f>SUMIFS(рўйхат!W:W,рўйхат!$CX:$CX,$B$1196,рўйхат!$D:$D,$C1138)</f>
        <v/>
      </c>
      <c r="Y1138" s="35">
        <f>SUMIFS(рўйхат!X:X,рўйхат!$CX:$CX,$B$1196,рўйхат!$D:$D,$C1138)</f>
        <v/>
      </c>
      <c r="Z1138" s="36">
        <f>SUMIFS(рўйхат!Y:Y,рўйхат!$CX:$CX,$B$1196,рўйхат!$D:$D,$C1138)</f>
        <v/>
      </c>
      <c r="AA1138" s="35">
        <f>SUMIFS(рўйхат!Z:Z,рўйхат!$CX:$CX,$B$1196,рўйхат!$D:$D,$C1138)</f>
        <v/>
      </c>
      <c r="AB1138" s="36">
        <f>SUMIFS(рўйхат!AA:AA,рўйхат!$CX:$CX,$B$1196,рўйхат!$D:$D,$C1138)</f>
        <v/>
      </c>
      <c r="AC1138" s="35">
        <f>SUMIFS(рўйхат!AB:AB,рўйхат!$CX:$CX,$B$1196,рўйхат!$D:$D,$C1138)</f>
        <v/>
      </c>
      <c r="AD1138" s="36">
        <f>SUMIFS(рўйхат!AC:AC,рўйхат!$CX:$CX,$B$1196,рўйхат!$D:$D,$C1138)</f>
        <v/>
      </c>
      <c r="AE1138" s="35">
        <f>SUMIFS(рўйхат!AD:AD,рўйхат!$CX:$CX,$B$1196,рўйхат!$D:$D,$C1138)</f>
        <v/>
      </c>
      <c r="AF1138" s="36">
        <f>SUMIFS(рўйхат!AE:AE,рўйхат!$CX:$CX,$B$1196,рўйхат!$D:$D,$C1138)</f>
        <v/>
      </c>
      <c r="AG1138" s="35">
        <f>SUMIFS(рўйхат!AH:AH,рўйхат!$CX:$CX,$B$1196,рўйхат!$D:$D,$C1138)</f>
        <v/>
      </c>
      <c r="AH1138" s="36">
        <f>SUMIFS(рўйхат!AI:AI,рўйхат!$CX:$CX,$B$1196,рўйхат!$D:$D,$C1138)</f>
        <v/>
      </c>
      <c r="AI1138" s="35">
        <f>SUMIFS(рўйхат!AJ:AJ,рўйхат!$CX:$CX,$B$1196,рўйхат!$D:$D,$C1138)</f>
        <v/>
      </c>
      <c r="AJ1138" s="36">
        <f>SUMIFS(рўйхат!AK:AK,рўйхат!$CX:$CX,$B$1196,рўйхат!$D:$D,$C1138)</f>
        <v/>
      </c>
      <c r="AK1138" s="35">
        <f>SUMIFS(рўйхат!AL:AL,рўйхат!$CX:$CX,$B$1196,рўйхат!$D:$D,$C1138)</f>
        <v/>
      </c>
      <c r="AL1138" s="36">
        <f>SUMIFS(рўйхат!AM:AM,рўйхат!$CX:$CX,$B$1196,рўйхат!$D:$D,$C1138)</f>
        <v/>
      </c>
      <c r="AM1138" s="77">
        <f>IFERROR(Q1138/E1138,0)</f>
        <v/>
      </c>
      <c r="AN1138" s="77">
        <f>IFERROR(R1138/F1138,0)</f>
        <v/>
      </c>
      <c r="AO1138" s="35">
        <f>SUMIFS(рўйхат!AX:AX,рўйхат!$CX:$CX,$B$1196,рўйхат!$D:$D,$C1138)</f>
        <v/>
      </c>
      <c r="AP1138" s="36">
        <f>SUMIFS(рўйхат!AY:AY,рўйхат!$CX:$CX,$B$1196,рўйхат!$D:$D,$C1138)</f>
        <v/>
      </c>
      <c r="AQ1138" s="35">
        <f>SUMIFS(рўйхат!AZ:AZ,рўйхат!$CX:$CX,$B$1196,рўйхат!$D:$D,$C1138)</f>
        <v/>
      </c>
      <c r="AR1138" s="36">
        <f>SUMIFS(рўйхат!BA:BA,рўйхат!$CX:$CX,$B$1196,рўйхат!$D:$D,$C1138)</f>
        <v/>
      </c>
      <c r="AS1138" s="35">
        <f>SUMIFS(рўйхат!BB:BB,рўйхат!$CX:$CX,$B$1196,рўйхат!$D:$D,$C1138)</f>
        <v/>
      </c>
      <c r="AT1138" s="36">
        <f>SUMIFS(рўйхат!BC:BC,рўйхат!$CX:$CX,$B$1196,рўйхат!$D:$D,$C1138)</f>
        <v/>
      </c>
      <c r="AU1138" s="35">
        <f>SUMIFS(рўйхат!BD:BD,рўйхат!$CX:$CX,$B$1196,рўйхат!$D:$D,$C1138)</f>
        <v/>
      </c>
      <c r="AV1138" s="36">
        <f>SUMIFS(рўйхат!BE:BE,рўйхат!$CX:$CX,$B$1196,рўйхат!$D:$D,$C1138)</f>
        <v/>
      </c>
      <c r="AW1138" s="35">
        <f>SUMIFS(рўйхат!BF:BF,рўйхат!$CX:$CX,$B$1196,рўйхат!$D:$D,$C1138)</f>
        <v/>
      </c>
      <c r="AX1138" s="36">
        <f>SUMIFS(рўйхат!BG:BG,рўйхат!$CX:$CX,$B$1196,рўйхат!$D:$D,$C1138)</f>
        <v/>
      </c>
      <c r="AY1138" s="35">
        <f>SUMIFS(рўйхат!BH:BH,рўйхат!$CX:$CX,$B$1196,рўйхат!$D:$D,$C1138)</f>
        <v/>
      </c>
      <c r="AZ1138" s="36">
        <f>SUMIFS(рўйхат!BI:BI,рўйхат!$CX:$CX,$B$1196,рўйхат!$D:$D,$C1138)</f>
        <v/>
      </c>
      <c r="BA1138" s="35">
        <f>SUMIFS(рўйхат!BJ:BJ,рўйхат!$CX:$CX,$B$1196,рўйхат!$D:$D,$C1138)</f>
        <v/>
      </c>
      <c r="BB1138" s="36">
        <f>SUMIFS(рўйхат!BK:BK,рўйхат!$CX:$CX,$B$1196,рўйхат!$D:$D,$C1138)</f>
        <v/>
      </c>
      <c r="BC1138" s="77">
        <f>IFERROR(AO1138/E1138,0)</f>
        <v/>
      </c>
      <c r="BD1138" s="77">
        <f>IFERROR(AP1138/F1138,0)</f>
        <v/>
      </c>
      <c r="BE1138" s="35">
        <f>SUMIFS(рўйхат!BL:BL,рўйхат!$CX:$CX,$B$1196,рўйхат!$D:$D,$C1138)</f>
        <v/>
      </c>
      <c r="BF1138" s="36">
        <f>SUMIFS(рўйхат!BM:BM,рўйхат!$CX:$CX,$B$1196,рўйхат!$D:$D,$C1138)</f>
        <v/>
      </c>
      <c r="BG1138" s="35">
        <f>SUMIFS(рўйхат!BN:BN,рўйхат!$CX:$CX,$B$1196,рўйхат!$D:$D,$C1138)</f>
        <v/>
      </c>
      <c r="BH1138" s="36">
        <f>SUMIFS(рўйхат!BO:BO,рўйхат!$CX:$CX,$B$1196,рўйхат!$D:$D,$C1138)</f>
        <v/>
      </c>
      <c r="BI1138" s="35">
        <f>SUMIFS(рўйхат!BP:BP,рўйхат!$CX:$CX,$B$1196,рўйхат!$D:$D,$C1138)</f>
        <v/>
      </c>
      <c r="BJ1138" s="36">
        <f>SUMIFS(рўйхат!BQ:BQ,рўйхат!$CX:$CX,$B$1196,рўйхат!$D:$D,$C1138)</f>
        <v/>
      </c>
      <c r="BK1138" s="35">
        <f>SUMIFS(рўйхат!BR:BR,рўйхат!$CX:$CX,$B$1196,рўйхат!$D:$D,$C1138)</f>
        <v/>
      </c>
      <c r="BL1138" s="36">
        <f>SUMIFS(рўйхат!BS:BS,рўйхат!$CX:$CX,$B$1196,рўйхат!$D:$D,$C1138)</f>
        <v/>
      </c>
      <c r="BM1138" s="35">
        <f>SUMIFS(рўйхат!BT:BT,рўйхат!$CX:$CX,$B$1196,рўйхат!$D:$D,$C1138)</f>
        <v/>
      </c>
      <c r="BN1138" s="36">
        <f>SUMIFS(рўйхат!BU:BU,рўйхат!$CX:$CX,$B$1196,рўйхат!$D:$D,$C1138)</f>
        <v/>
      </c>
      <c r="BO1138" s="35">
        <f>SUMIFS(рўйхат!BX:BX,рўйхат!$CX:$CX,$B$1196,рўйхат!$D:$D,$C1138)</f>
        <v/>
      </c>
      <c r="BP1138" s="36">
        <f>SUMIFS(рўйхат!BY:BY,рўйхат!$CX:$CX,$B$1196,рўйхат!$D:$D,$C1138)</f>
        <v/>
      </c>
      <c r="BQ1138" s="35">
        <f>SUMIFS(рўйхат!BZ:BZ,рўйхат!$CX:$CX,$B$1196,рўйхат!$D:$D,$C1138)</f>
        <v/>
      </c>
      <c r="BR1138" s="36">
        <f>SUMIFS(рўйхат!CA:CA,рўйхат!$CX:$CX,$B$1196,рўйхат!$D:$D,$C1138)</f>
        <v/>
      </c>
      <c r="BS1138" s="35">
        <f>SUMIFS(рўйхат!CB:CB,рўйхат!$CX:$CX,$B$1196,рўйхат!$D:$D,$C1138)</f>
        <v/>
      </c>
      <c r="BT1138" s="36">
        <f>SUMIFS(рўйхат!CC:CC,рўйхат!$CX:$CX,$B$1196,рўйхат!$D:$D,$C1138)</f>
        <v/>
      </c>
      <c r="BU1138" s="35">
        <f>SUMIFS(рўйхат!CD:CD,рўйхат!$CX:$CX,$B$1196,рўйхат!$D:$D,$C1138)</f>
        <v/>
      </c>
      <c r="BV1138" s="36">
        <f>SUMIFS(рўйхат!CE:CE,рўйхат!$CX:$CX,$B$1196,рўйхат!$D:$D,$C1138)</f>
        <v/>
      </c>
      <c r="BW1138" s="35">
        <f>SUMIFS(рўйхат!CH:CH,рўйхат!$CX:$CX,$B$1196,рўйхат!$D:$D,$C1138)</f>
        <v/>
      </c>
      <c r="BX1138" s="36">
        <f>SUMIFS(рўйхат!CI:CI,рўйхат!$CX:$CX,$B$1196,рўйхат!$D:$D,$C1138)</f>
        <v/>
      </c>
      <c r="BY1138" s="35">
        <f>SUMIFS(рўйхат!CJ:CJ,рўйхат!$CX:$CX,$B$1196,рўйхат!$D:$D,$C1138)</f>
        <v/>
      </c>
      <c r="BZ1138" s="36">
        <f>SUMIFS(рўйхат!CK:CK,рўйхат!$CX:$CX,$B$1196,рўйхат!$D:$D,$C1138)</f>
        <v/>
      </c>
      <c r="CA1138" s="35">
        <f>SUMIFS(рўйхат!CL:CL,рўйхат!$CX:$CX,$B$1196,рўйхат!$D:$D,$C1138)</f>
        <v/>
      </c>
      <c r="CB1138" s="36">
        <f>SUMIFS(рўйхат!CM:CM,рўйхат!$CX:$CX,$B$1196,рўйхат!$D:$D,$C1138)</f>
        <v/>
      </c>
      <c r="CC1138" s="35">
        <f>SUMIFS(рўйхат!CN:CN,рўйхат!$CX:$CX,$B$1196,рўйхат!$D:$D,$C1138)</f>
        <v/>
      </c>
      <c r="CD1138" s="36">
        <f>SUMIFS(рўйхат!CO:CO,рўйхат!$CX:$CX,$B$1196,рўйхат!$D:$D,$C1138)</f>
        <v/>
      </c>
      <c r="CE1138" s="77">
        <f>IFERROR(BE1138/(Q1138+BE1138),0)</f>
        <v/>
      </c>
      <c r="CF1138" s="78">
        <f>IFERROR(BF1138/(R1138+BF1138),0)</f>
        <v/>
      </c>
    </row>
    <row r="1139" hidden="1" outlineLevel="1" ht="36.75" customFormat="1" customHeight="1" s="8">
      <c r="A1139" s="39" t="n"/>
      <c r="B1139" s="50" t="n">
        <v>9</v>
      </c>
      <c r="C1139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139" s="16" t="n"/>
      <c r="E1139" s="35">
        <f>SUMIFS(рўйхат!F:F,рўйхат!$CX:$CX,$B$1196,рўйхат!$D:$D,$C1139)</f>
        <v/>
      </c>
      <c r="F1139" s="36">
        <f>SUMIFS(рўйхат!G:G,рўйхат!$CX:$CX,$B$1196,рўйхат!$D:$D,$C1139)</f>
        <v/>
      </c>
      <c r="G1139" s="35">
        <f>SUMIFS(рўйхат!H:H,рўйхат!$CX:$CX,$B$1196,рўйхат!$D:$D,$C1139)</f>
        <v/>
      </c>
      <c r="H1139" s="36">
        <f>SUMIFS(рўйхат!I:I,рўйхат!$CX:$CX,$B$1196,рўйхат!$D:$D,$C1139)</f>
        <v/>
      </c>
      <c r="I1139" s="35">
        <f>SUMIFS(рўйхат!J:J,рўйхат!$CX:$CX,$B$1196,рўйхат!$D:$D,$C1139)</f>
        <v/>
      </c>
      <c r="J1139" s="36">
        <f>SUMIFS(рўйхат!K:K,рўйхат!$CX:$CX,$B$1196,рўйхат!$D:$D,$C1139)</f>
        <v/>
      </c>
      <c r="K1139" s="35">
        <f>SUMIFS(рўйхат!L:L,рўйхат!$CX:$CX,$B$1196,рўйхат!$D:$D,$C1139)</f>
        <v/>
      </c>
      <c r="L1139" s="36">
        <f>SUMIFS(рўйхат!M:M,рўйхат!$CX:$CX,$B$1196,рўйхат!$D:$D,$C1139)</f>
        <v/>
      </c>
      <c r="M1139" s="35">
        <f>SUMIFS(рўйхат!N:N,рўйхат!$CX:$CX,$B$1196,рўйхат!$D:$D,$C1139)</f>
        <v/>
      </c>
      <c r="N1139" s="36">
        <f>SUMIFS(рўйхат!O:O,рўйхат!$CX:$CX,$B$1196,рўйхат!$D:$D,$C1139)</f>
        <v/>
      </c>
      <c r="O1139" s="34">
        <f>IFERROR(M1139/E1139,0)</f>
        <v/>
      </c>
      <c r="P1139" s="34">
        <f>IFERROR(N1139/F1139,0)</f>
        <v/>
      </c>
      <c r="Q1139" s="35">
        <f>SUMIFS(рўйхат!P:P,рўйхат!$CX:$CX,$B$1196,рўйхат!$D:$D,$C1139)</f>
        <v/>
      </c>
      <c r="R1139" s="36">
        <f>SUMIFS(рўйхат!Q:Q,рўйхат!$CX:$CX,$B$1196,рўйхат!$D:$D,$C1139)</f>
        <v/>
      </c>
      <c r="S1139" s="35">
        <f>SUMIFS(рўйхат!R:R,рўйхат!$CX:$CX,$B$1196,рўйхат!$D:$D,$C1139)</f>
        <v/>
      </c>
      <c r="T1139" s="36">
        <f>SUMIFS(рўйхат!S:S,рўйхат!$CX:$CX,$B$1196,рўйхат!$D:$D,$C1139)</f>
        <v/>
      </c>
      <c r="U1139" s="35">
        <f>SUMIFS(рўйхат!T:T,рўйхат!$CX:$CX,$B$1196,рўйхат!$D:$D,$C1139)</f>
        <v/>
      </c>
      <c r="V1139" s="36">
        <f>SUMIFS(рўйхат!U:U,рўйхат!$CX:$CX,$B$1196,рўйхат!$D:$D,$C1139)</f>
        <v/>
      </c>
      <c r="W1139" s="35">
        <f>SUMIFS(рўйхат!V:V,рўйхат!$CX:$CX,$B$1196,рўйхат!$D:$D,$C1139)</f>
        <v/>
      </c>
      <c r="X1139" s="36">
        <f>SUMIFS(рўйхат!W:W,рўйхат!$CX:$CX,$B$1196,рўйхат!$D:$D,$C1139)</f>
        <v/>
      </c>
      <c r="Y1139" s="35">
        <f>SUMIFS(рўйхат!X:X,рўйхат!$CX:$CX,$B$1196,рўйхат!$D:$D,$C1139)</f>
        <v/>
      </c>
      <c r="Z1139" s="36">
        <f>SUMIFS(рўйхат!Y:Y,рўйхат!$CX:$CX,$B$1196,рўйхат!$D:$D,$C1139)</f>
        <v/>
      </c>
      <c r="AA1139" s="35">
        <f>SUMIFS(рўйхат!Z:Z,рўйхат!$CX:$CX,$B$1196,рўйхат!$D:$D,$C1139)</f>
        <v/>
      </c>
      <c r="AB1139" s="36">
        <f>SUMIFS(рўйхат!AA:AA,рўйхат!$CX:$CX,$B$1196,рўйхат!$D:$D,$C1139)</f>
        <v/>
      </c>
      <c r="AC1139" s="35">
        <f>SUMIFS(рўйхат!AB:AB,рўйхат!$CX:$CX,$B$1196,рўйхат!$D:$D,$C1139)</f>
        <v/>
      </c>
      <c r="AD1139" s="36">
        <f>SUMIFS(рўйхат!AC:AC,рўйхат!$CX:$CX,$B$1196,рўйхат!$D:$D,$C1139)</f>
        <v/>
      </c>
      <c r="AE1139" s="35">
        <f>SUMIFS(рўйхат!AD:AD,рўйхат!$CX:$CX,$B$1196,рўйхат!$D:$D,$C1139)</f>
        <v/>
      </c>
      <c r="AF1139" s="36">
        <f>SUMIFS(рўйхат!AE:AE,рўйхат!$CX:$CX,$B$1196,рўйхат!$D:$D,$C1139)</f>
        <v/>
      </c>
      <c r="AG1139" s="35">
        <f>SUMIFS(рўйхат!AH:AH,рўйхат!$CX:$CX,$B$1196,рўйхат!$D:$D,$C1139)</f>
        <v/>
      </c>
      <c r="AH1139" s="36">
        <f>SUMIFS(рўйхат!AI:AI,рўйхат!$CX:$CX,$B$1196,рўйхат!$D:$D,$C1139)</f>
        <v/>
      </c>
      <c r="AI1139" s="35">
        <f>SUMIFS(рўйхат!AJ:AJ,рўйхат!$CX:$CX,$B$1196,рўйхат!$D:$D,$C1139)</f>
        <v/>
      </c>
      <c r="AJ1139" s="36">
        <f>SUMIFS(рўйхат!AK:AK,рўйхат!$CX:$CX,$B$1196,рўйхат!$D:$D,$C1139)</f>
        <v/>
      </c>
      <c r="AK1139" s="35">
        <f>SUMIFS(рўйхат!AL:AL,рўйхат!$CX:$CX,$B$1196,рўйхат!$D:$D,$C1139)</f>
        <v/>
      </c>
      <c r="AL1139" s="36">
        <f>SUMIFS(рўйхат!AM:AM,рўйхат!$CX:$CX,$B$1196,рўйхат!$D:$D,$C1139)</f>
        <v/>
      </c>
      <c r="AM1139" s="77">
        <f>IFERROR(Q1139/E1139,0)</f>
        <v/>
      </c>
      <c r="AN1139" s="77">
        <f>IFERROR(R1139/F1139,0)</f>
        <v/>
      </c>
      <c r="AO1139" s="35">
        <f>SUMIFS(рўйхат!AX:AX,рўйхат!$CX:$CX,$B$1196,рўйхат!$D:$D,$C1139)</f>
        <v/>
      </c>
      <c r="AP1139" s="36">
        <f>SUMIFS(рўйхат!AY:AY,рўйхат!$CX:$CX,$B$1196,рўйхат!$D:$D,$C1139)</f>
        <v/>
      </c>
      <c r="AQ1139" s="35">
        <f>SUMIFS(рўйхат!AZ:AZ,рўйхат!$CX:$CX,$B$1196,рўйхат!$D:$D,$C1139)</f>
        <v/>
      </c>
      <c r="AR1139" s="36">
        <f>SUMIFS(рўйхат!BA:BA,рўйхат!$CX:$CX,$B$1196,рўйхат!$D:$D,$C1139)</f>
        <v/>
      </c>
      <c r="AS1139" s="35">
        <f>SUMIFS(рўйхат!BB:BB,рўйхат!$CX:$CX,$B$1196,рўйхат!$D:$D,$C1139)</f>
        <v/>
      </c>
      <c r="AT1139" s="36">
        <f>SUMIFS(рўйхат!BC:BC,рўйхат!$CX:$CX,$B$1196,рўйхат!$D:$D,$C1139)</f>
        <v/>
      </c>
      <c r="AU1139" s="35">
        <f>SUMIFS(рўйхат!BD:BD,рўйхат!$CX:$CX,$B$1196,рўйхат!$D:$D,$C1139)</f>
        <v/>
      </c>
      <c r="AV1139" s="36">
        <f>SUMIFS(рўйхат!BE:BE,рўйхат!$CX:$CX,$B$1196,рўйхат!$D:$D,$C1139)</f>
        <v/>
      </c>
      <c r="AW1139" s="35">
        <f>SUMIFS(рўйхат!BF:BF,рўйхат!$CX:$CX,$B$1196,рўйхат!$D:$D,$C1139)</f>
        <v/>
      </c>
      <c r="AX1139" s="36">
        <f>SUMIFS(рўйхат!BG:BG,рўйхат!$CX:$CX,$B$1196,рўйхат!$D:$D,$C1139)</f>
        <v/>
      </c>
      <c r="AY1139" s="35">
        <f>SUMIFS(рўйхат!BH:BH,рўйхат!$CX:$CX,$B$1196,рўйхат!$D:$D,$C1139)</f>
        <v/>
      </c>
      <c r="AZ1139" s="36">
        <f>SUMIFS(рўйхат!BI:BI,рўйхат!$CX:$CX,$B$1196,рўйхат!$D:$D,$C1139)</f>
        <v/>
      </c>
      <c r="BA1139" s="35">
        <f>SUMIFS(рўйхат!BJ:BJ,рўйхат!$CX:$CX,$B$1196,рўйхат!$D:$D,$C1139)</f>
        <v/>
      </c>
      <c r="BB1139" s="36">
        <f>SUMIFS(рўйхат!BK:BK,рўйхат!$CX:$CX,$B$1196,рўйхат!$D:$D,$C1139)</f>
        <v/>
      </c>
      <c r="BC1139" s="77">
        <f>IFERROR(AO1139/E1139,0)</f>
        <v/>
      </c>
      <c r="BD1139" s="77">
        <f>IFERROR(AP1139/F1139,0)</f>
        <v/>
      </c>
      <c r="BE1139" s="35">
        <f>SUMIFS(рўйхат!BL:BL,рўйхат!$CX:$CX,$B$1196,рўйхат!$D:$D,$C1139)</f>
        <v/>
      </c>
      <c r="BF1139" s="36">
        <f>SUMIFS(рўйхат!BM:BM,рўйхат!$CX:$CX,$B$1196,рўйхат!$D:$D,$C1139)</f>
        <v/>
      </c>
      <c r="BG1139" s="35">
        <f>SUMIFS(рўйхат!BN:BN,рўйхат!$CX:$CX,$B$1196,рўйхат!$D:$D,$C1139)</f>
        <v/>
      </c>
      <c r="BH1139" s="36">
        <f>SUMIFS(рўйхат!BO:BO,рўйхат!$CX:$CX,$B$1196,рўйхат!$D:$D,$C1139)</f>
        <v/>
      </c>
      <c r="BI1139" s="35">
        <f>SUMIFS(рўйхат!BP:BP,рўйхат!$CX:$CX,$B$1196,рўйхат!$D:$D,$C1139)</f>
        <v/>
      </c>
      <c r="BJ1139" s="36">
        <f>SUMIFS(рўйхат!BQ:BQ,рўйхат!$CX:$CX,$B$1196,рўйхат!$D:$D,$C1139)</f>
        <v/>
      </c>
      <c r="BK1139" s="35">
        <f>SUMIFS(рўйхат!BR:BR,рўйхат!$CX:$CX,$B$1196,рўйхат!$D:$D,$C1139)</f>
        <v/>
      </c>
      <c r="BL1139" s="36">
        <f>SUMIFS(рўйхат!BS:BS,рўйхат!$CX:$CX,$B$1196,рўйхат!$D:$D,$C1139)</f>
        <v/>
      </c>
      <c r="BM1139" s="35">
        <f>SUMIFS(рўйхат!BT:BT,рўйхат!$CX:$CX,$B$1196,рўйхат!$D:$D,$C1139)</f>
        <v/>
      </c>
      <c r="BN1139" s="36">
        <f>SUMIFS(рўйхат!BU:BU,рўйхат!$CX:$CX,$B$1196,рўйхат!$D:$D,$C1139)</f>
        <v/>
      </c>
      <c r="BO1139" s="35">
        <f>SUMIFS(рўйхат!BX:BX,рўйхат!$CX:$CX,$B$1196,рўйхат!$D:$D,$C1139)</f>
        <v/>
      </c>
      <c r="BP1139" s="36">
        <f>SUMIFS(рўйхат!BY:BY,рўйхат!$CX:$CX,$B$1196,рўйхат!$D:$D,$C1139)</f>
        <v/>
      </c>
      <c r="BQ1139" s="35">
        <f>SUMIFS(рўйхат!BZ:BZ,рўйхат!$CX:$CX,$B$1196,рўйхат!$D:$D,$C1139)</f>
        <v/>
      </c>
      <c r="BR1139" s="36">
        <f>SUMIFS(рўйхат!CA:CA,рўйхат!$CX:$CX,$B$1196,рўйхат!$D:$D,$C1139)</f>
        <v/>
      </c>
      <c r="BS1139" s="35">
        <f>SUMIFS(рўйхат!CB:CB,рўйхат!$CX:$CX,$B$1196,рўйхат!$D:$D,$C1139)</f>
        <v/>
      </c>
      <c r="BT1139" s="36">
        <f>SUMIFS(рўйхат!CC:CC,рўйхат!$CX:$CX,$B$1196,рўйхат!$D:$D,$C1139)</f>
        <v/>
      </c>
      <c r="BU1139" s="35">
        <f>SUMIFS(рўйхат!CD:CD,рўйхат!$CX:$CX,$B$1196,рўйхат!$D:$D,$C1139)</f>
        <v/>
      </c>
      <c r="BV1139" s="36">
        <f>SUMIFS(рўйхат!CE:CE,рўйхат!$CX:$CX,$B$1196,рўйхат!$D:$D,$C1139)</f>
        <v/>
      </c>
      <c r="BW1139" s="35">
        <f>SUMIFS(рўйхат!CH:CH,рўйхат!$CX:$CX,$B$1196,рўйхат!$D:$D,$C1139)</f>
        <v/>
      </c>
      <c r="BX1139" s="36">
        <f>SUMIFS(рўйхат!CI:CI,рўйхат!$CX:$CX,$B$1196,рўйхат!$D:$D,$C1139)</f>
        <v/>
      </c>
      <c r="BY1139" s="35">
        <f>SUMIFS(рўйхат!CJ:CJ,рўйхат!$CX:$CX,$B$1196,рўйхат!$D:$D,$C1139)</f>
        <v/>
      </c>
      <c r="BZ1139" s="36">
        <f>SUMIFS(рўйхат!CK:CK,рўйхат!$CX:$CX,$B$1196,рўйхат!$D:$D,$C1139)</f>
        <v/>
      </c>
      <c r="CA1139" s="35">
        <f>SUMIFS(рўйхат!CL:CL,рўйхат!$CX:$CX,$B$1196,рўйхат!$D:$D,$C1139)</f>
        <v/>
      </c>
      <c r="CB1139" s="36">
        <f>SUMIFS(рўйхат!CM:CM,рўйхат!$CX:$CX,$B$1196,рўйхат!$D:$D,$C1139)</f>
        <v/>
      </c>
      <c r="CC1139" s="35">
        <f>SUMIFS(рўйхат!CN:CN,рўйхат!$CX:$CX,$B$1196,рўйхат!$D:$D,$C1139)</f>
        <v/>
      </c>
      <c r="CD1139" s="36">
        <f>SUMIFS(рўйхат!CO:CO,рўйхат!$CX:$CX,$B$1196,рўйхат!$D:$D,$C1139)</f>
        <v/>
      </c>
      <c r="CE1139" s="77">
        <f>IFERROR(BE1139/(Q1139+BE1139),0)</f>
        <v/>
      </c>
      <c r="CF1139" s="78">
        <f>IFERROR(BF1139/(R1139+BF1139),0)</f>
        <v/>
      </c>
    </row>
    <row r="1140" hidden="1" outlineLevel="1" ht="36.75" customFormat="1" customHeight="1" s="8">
      <c r="A1140" s="39" t="n"/>
      <c r="B1140" s="50" t="n">
        <v>10</v>
      </c>
      <c r="C1140" s="38" t="inlineStr">
        <is>
          <t>Бюджет ташкилотларида ишловчиларнинг 4 ва ундан ортиқ даромад манбаига эга фуқаролар</t>
        </is>
      </c>
      <c r="D1140" s="16" t="n"/>
      <c r="E1140" s="35">
        <f>SUMIFS(рўйхат!F:F,рўйхат!$CX:$CX,$B$1196,рўйхат!$D:$D,$C1140)</f>
        <v/>
      </c>
      <c r="F1140" s="36">
        <f>SUMIFS(рўйхат!G:G,рўйхат!$CX:$CX,$B$1196,рўйхат!$D:$D,$C1140)</f>
        <v/>
      </c>
      <c r="G1140" s="35">
        <f>SUMIFS(рўйхат!H:H,рўйхат!$CX:$CX,$B$1196,рўйхат!$D:$D,$C1140)</f>
        <v/>
      </c>
      <c r="H1140" s="36">
        <f>SUMIFS(рўйхат!I:I,рўйхат!$CX:$CX,$B$1196,рўйхат!$D:$D,$C1140)</f>
        <v/>
      </c>
      <c r="I1140" s="35">
        <f>SUMIFS(рўйхат!J:J,рўйхат!$CX:$CX,$B$1196,рўйхат!$D:$D,$C1140)</f>
        <v/>
      </c>
      <c r="J1140" s="36">
        <f>SUMIFS(рўйхат!K:K,рўйхат!$CX:$CX,$B$1196,рўйхат!$D:$D,$C1140)</f>
        <v/>
      </c>
      <c r="K1140" s="35">
        <f>SUMIFS(рўйхат!L:L,рўйхат!$CX:$CX,$B$1196,рўйхат!$D:$D,$C1140)</f>
        <v/>
      </c>
      <c r="L1140" s="36">
        <f>SUMIFS(рўйхат!M:M,рўйхат!$CX:$CX,$B$1196,рўйхат!$D:$D,$C1140)</f>
        <v/>
      </c>
      <c r="M1140" s="35">
        <f>SUMIFS(рўйхат!N:N,рўйхат!$CX:$CX,$B$1196,рўйхат!$D:$D,$C1140)</f>
        <v/>
      </c>
      <c r="N1140" s="36">
        <f>SUMIFS(рўйхат!O:O,рўйхат!$CX:$CX,$B$1196,рўйхат!$D:$D,$C1140)</f>
        <v/>
      </c>
      <c r="O1140" s="34">
        <f>IFERROR(M1140/E1140,0)</f>
        <v/>
      </c>
      <c r="P1140" s="34">
        <f>IFERROR(N1140/F1140,0)</f>
        <v/>
      </c>
      <c r="Q1140" s="35">
        <f>SUMIFS(рўйхат!P:P,рўйхат!$CX:$CX,$B$1196,рўйхат!$D:$D,$C1140)</f>
        <v/>
      </c>
      <c r="R1140" s="36">
        <f>SUMIFS(рўйхат!Q:Q,рўйхат!$CX:$CX,$B$1196,рўйхат!$D:$D,$C1140)</f>
        <v/>
      </c>
      <c r="S1140" s="35">
        <f>SUMIFS(рўйхат!R:R,рўйхат!$CX:$CX,$B$1196,рўйхат!$D:$D,$C1140)</f>
        <v/>
      </c>
      <c r="T1140" s="36">
        <f>SUMIFS(рўйхат!S:S,рўйхат!$CX:$CX,$B$1196,рўйхат!$D:$D,$C1140)</f>
        <v/>
      </c>
      <c r="U1140" s="35">
        <f>SUMIFS(рўйхат!T:T,рўйхат!$CX:$CX,$B$1196,рўйхат!$D:$D,$C1140)</f>
        <v/>
      </c>
      <c r="V1140" s="36">
        <f>SUMIFS(рўйхат!U:U,рўйхат!$CX:$CX,$B$1196,рўйхат!$D:$D,$C1140)</f>
        <v/>
      </c>
      <c r="W1140" s="35">
        <f>SUMIFS(рўйхат!V:V,рўйхат!$CX:$CX,$B$1196,рўйхат!$D:$D,$C1140)</f>
        <v/>
      </c>
      <c r="X1140" s="36">
        <f>SUMIFS(рўйхат!W:W,рўйхат!$CX:$CX,$B$1196,рўйхат!$D:$D,$C1140)</f>
        <v/>
      </c>
      <c r="Y1140" s="35">
        <f>SUMIFS(рўйхат!X:X,рўйхат!$CX:$CX,$B$1196,рўйхат!$D:$D,$C1140)</f>
        <v/>
      </c>
      <c r="Z1140" s="36">
        <f>SUMIFS(рўйхат!Y:Y,рўйхат!$CX:$CX,$B$1196,рўйхат!$D:$D,$C1140)</f>
        <v/>
      </c>
      <c r="AA1140" s="35">
        <f>SUMIFS(рўйхат!Z:Z,рўйхат!$CX:$CX,$B$1196,рўйхат!$D:$D,$C1140)</f>
        <v/>
      </c>
      <c r="AB1140" s="36">
        <f>SUMIFS(рўйхат!AA:AA,рўйхат!$CX:$CX,$B$1196,рўйхат!$D:$D,$C1140)</f>
        <v/>
      </c>
      <c r="AC1140" s="35">
        <f>SUMIFS(рўйхат!AB:AB,рўйхат!$CX:$CX,$B$1196,рўйхат!$D:$D,$C1140)</f>
        <v/>
      </c>
      <c r="AD1140" s="36">
        <f>SUMIFS(рўйхат!AC:AC,рўйхат!$CX:$CX,$B$1196,рўйхат!$D:$D,$C1140)</f>
        <v/>
      </c>
      <c r="AE1140" s="35">
        <f>SUMIFS(рўйхат!AD:AD,рўйхат!$CX:$CX,$B$1196,рўйхат!$D:$D,$C1140)</f>
        <v/>
      </c>
      <c r="AF1140" s="36">
        <f>SUMIFS(рўйхат!AE:AE,рўйхат!$CX:$CX,$B$1196,рўйхат!$D:$D,$C1140)</f>
        <v/>
      </c>
      <c r="AG1140" s="35">
        <f>SUMIFS(рўйхат!AH:AH,рўйхат!$CX:$CX,$B$1196,рўйхат!$D:$D,$C1140)</f>
        <v/>
      </c>
      <c r="AH1140" s="36">
        <f>SUMIFS(рўйхат!AI:AI,рўйхат!$CX:$CX,$B$1196,рўйхат!$D:$D,$C1140)</f>
        <v/>
      </c>
      <c r="AI1140" s="35">
        <f>SUMIFS(рўйхат!AJ:AJ,рўйхат!$CX:$CX,$B$1196,рўйхат!$D:$D,$C1140)</f>
        <v/>
      </c>
      <c r="AJ1140" s="36">
        <f>SUMIFS(рўйхат!AK:AK,рўйхат!$CX:$CX,$B$1196,рўйхат!$D:$D,$C1140)</f>
        <v/>
      </c>
      <c r="AK1140" s="35">
        <f>SUMIFS(рўйхат!AL:AL,рўйхат!$CX:$CX,$B$1196,рўйхат!$D:$D,$C1140)</f>
        <v/>
      </c>
      <c r="AL1140" s="36">
        <f>SUMIFS(рўйхат!AM:AM,рўйхат!$CX:$CX,$B$1196,рўйхат!$D:$D,$C1140)</f>
        <v/>
      </c>
      <c r="AM1140" s="77">
        <f>IFERROR(Q1140/E1140,0)</f>
        <v/>
      </c>
      <c r="AN1140" s="77">
        <f>IFERROR(R1140/F1140,0)</f>
        <v/>
      </c>
      <c r="AO1140" s="35">
        <f>SUMIFS(рўйхат!AX:AX,рўйхат!$CX:$CX,$B$1196,рўйхат!$D:$D,$C1140)</f>
        <v/>
      </c>
      <c r="AP1140" s="36">
        <f>SUMIFS(рўйхат!AY:AY,рўйхат!$CX:$CX,$B$1196,рўйхат!$D:$D,$C1140)</f>
        <v/>
      </c>
      <c r="AQ1140" s="35">
        <f>SUMIFS(рўйхат!AZ:AZ,рўйхат!$CX:$CX,$B$1196,рўйхат!$D:$D,$C1140)</f>
        <v/>
      </c>
      <c r="AR1140" s="36">
        <f>SUMIFS(рўйхат!BA:BA,рўйхат!$CX:$CX,$B$1196,рўйхат!$D:$D,$C1140)</f>
        <v/>
      </c>
      <c r="AS1140" s="35">
        <f>SUMIFS(рўйхат!BB:BB,рўйхат!$CX:$CX,$B$1196,рўйхат!$D:$D,$C1140)</f>
        <v/>
      </c>
      <c r="AT1140" s="36">
        <f>SUMIFS(рўйхат!BC:BC,рўйхат!$CX:$CX,$B$1196,рўйхат!$D:$D,$C1140)</f>
        <v/>
      </c>
      <c r="AU1140" s="35">
        <f>SUMIFS(рўйхат!BD:BD,рўйхат!$CX:$CX,$B$1196,рўйхат!$D:$D,$C1140)</f>
        <v/>
      </c>
      <c r="AV1140" s="36">
        <f>SUMIFS(рўйхат!BE:BE,рўйхат!$CX:$CX,$B$1196,рўйхат!$D:$D,$C1140)</f>
        <v/>
      </c>
      <c r="AW1140" s="35">
        <f>SUMIFS(рўйхат!BF:BF,рўйхат!$CX:$CX,$B$1196,рўйхат!$D:$D,$C1140)</f>
        <v/>
      </c>
      <c r="AX1140" s="36">
        <f>SUMIFS(рўйхат!BG:BG,рўйхат!$CX:$CX,$B$1196,рўйхат!$D:$D,$C1140)</f>
        <v/>
      </c>
      <c r="AY1140" s="35">
        <f>SUMIFS(рўйхат!BH:BH,рўйхат!$CX:$CX,$B$1196,рўйхат!$D:$D,$C1140)</f>
        <v/>
      </c>
      <c r="AZ1140" s="36">
        <f>SUMIFS(рўйхат!BI:BI,рўйхат!$CX:$CX,$B$1196,рўйхат!$D:$D,$C1140)</f>
        <v/>
      </c>
      <c r="BA1140" s="35">
        <f>SUMIFS(рўйхат!BJ:BJ,рўйхат!$CX:$CX,$B$1196,рўйхат!$D:$D,$C1140)</f>
        <v/>
      </c>
      <c r="BB1140" s="36">
        <f>SUMIFS(рўйхат!BK:BK,рўйхат!$CX:$CX,$B$1196,рўйхат!$D:$D,$C1140)</f>
        <v/>
      </c>
      <c r="BC1140" s="77">
        <f>IFERROR(AO1140/E1140,0)</f>
        <v/>
      </c>
      <c r="BD1140" s="77">
        <f>IFERROR(AP1140/F1140,0)</f>
        <v/>
      </c>
      <c r="BE1140" s="35">
        <f>SUMIFS(рўйхат!BL:BL,рўйхат!$CX:$CX,$B$1196,рўйхат!$D:$D,$C1140)</f>
        <v/>
      </c>
      <c r="BF1140" s="36">
        <f>SUMIFS(рўйхат!BM:BM,рўйхат!$CX:$CX,$B$1196,рўйхат!$D:$D,$C1140)</f>
        <v/>
      </c>
      <c r="BG1140" s="35">
        <f>SUMIFS(рўйхат!BN:BN,рўйхат!$CX:$CX,$B$1196,рўйхат!$D:$D,$C1140)</f>
        <v/>
      </c>
      <c r="BH1140" s="36">
        <f>SUMIFS(рўйхат!BO:BO,рўйхат!$CX:$CX,$B$1196,рўйхат!$D:$D,$C1140)</f>
        <v/>
      </c>
      <c r="BI1140" s="35">
        <f>SUMIFS(рўйхат!BP:BP,рўйхат!$CX:$CX,$B$1196,рўйхат!$D:$D,$C1140)</f>
        <v/>
      </c>
      <c r="BJ1140" s="36">
        <f>SUMIFS(рўйхат!BQ:BQ,рўйхат!$CX:$CX,$B$1196,рўйхат!$D:$D,$C1140)</f>
        <v/>
      </c>
      <c r="BK1140" s="35">
        <f>SUMIFS(рўйхат!BR:BR,рўйхат!$CX:$CX,$B$1196,рўйхат!$D:$D,$C1140)</f>
        <v/>
      </c>
      <c r="BL1140" s="36">
        <f>SUMIFS(рўйхат!BS:BS,рўйхат!$CX:$CX,$B$1196,рўйхат!$D:$D,$C1140)</f>
        <v/>
      </c>
      <c r="BM1140" s="35">
        <f>SUMIFS(рўйхат!BT:BT,рўйхат!$CX:$CX,$B$1196,рўйхат!$D:$D,$C1140)</f>
        <v/>
      </c>
      <c r="BN1140" s="36">
        <f>SUMIFS(рўйхат!BU:BU,рўйхат!$CX:$CX,$B$1196,рўйхат!$D:$D,$C1140)</f>
        <v/>
      </c>
      <c r="BO1140" s="35">
        <f>SUMIFS(рўйхат!BX:BX,рўйхат!$CX:$CX,$B$1196,рўйхат!$D:$D,$C1140)</f>
        <v/>
      </c>
      <c r="BP1140" s="36">
        <f>SUMIFS(рўйхат!BY:BY,рўйхат!$CX:$CX,$B$1196,рўйхат!$D:$D,$C1140)</f>
        <v/>
      </c>
      <c r="BQ1140" s="35">
        <f>SUMIFS(рўйхат!BZ:BZ,рўйхат!$CX:$CX,$B$1196,рўйхат!$D:$D,$C1140)</f>
        <v/>
      </c>
      <c r="BR1140" s="36">
        <f>SUMIFS(рўйхат!CA:CA,рўйхат!$CX:$CX,$B$1196,рўйхат!$D:$D,$C1140)</f>
        <v/>
      </c>
      <c r="BS1140" s="35">
        <f>SUMIFS(рўйхат!CB:CB,рўйхат!$CX:$CX,$B$1196,рўйхат!$D:$D,$C1140)</f>
        <v/>
      </c>
      <c r="BT1140" s="36">
        <f>SUMIFS(рўйхат!CC:CC,рўйхат!$CX:$CX,$B$1196,рўйхат!$D:$D,$C1140)</f>
        <v/>
      </c>
      <c r="BU1140" s="35">
        <f>SUMIFS(рўйхат!CD:CD,рўйхат!$CX:$CX,$B$1196,рўйхат!$D:$D,$C1140)</f>
        <v/>
      </c>
      <c r="BV1140" s="36">
        <f>SUMIFS(рўйхат!CE:CE,рўйхат!$CX:$CX,$B$1196,рўйхат!$D:$D,$C1140)</f>
        <v/>
      </c>
      <c r="BW1140" s="35">
        <f>SUMIFS(рўйхат!CH:CH,рўйхат!$CX:$CX,$B$1196,рўйхат!$D:$D,$C1140)</f>
        <v/>
      </c>
      <c r="BX1140" s="36">
        <f>SUMIFS(рўйхат!CI:CI,рўйхат!$CX:$CX,$B$1196,рўйхат!$D:$D,$C1140)</f>
        <v/>
      </c>
      <c r="BY1140" s="35">
        <f>SUMIFS(рўйхат!CJ:CJ,рўйхат!$CX:$CX,$B$1196,рўйхат!$D:$D,$C1140)</f>
        <v/>
      </c>
      <c r="BZ1140" s="36">
        <f>SUMIFS(рўйхат!CK:CK,рўйхат!$CX:$CX,$B$1196,рўйхат!$D:$D,$C1140)</f>
        <v/>
      </c>
      <c r="CA1140" s="35">
        <f>SUMIFS(рўйхат!CL:CL,рўйхат!$CX:$CX,$B$1196,рўйхат!$D:$D,$C1140)</f>
        <v/>
      </c>
      <c r="CB1140" s="36">
        <f>SUMIFS(рўйхат!CM:CM,рўйхат!$CX:$CX,$B$1196,рўйхат!$D:$D,$C1140)</f>
        <v/>
      </c>
      <c r="CC1140" s="35">
        <f>SUMIFS(рўйхат!CN:CN,рўйхат!$CX:$CX,$B$1196,рўйхат!$D:$D,$C1140)</f>
        <v/>
      </c>
      <c r="CD1140" s="36">
        <f>SUMIFS(рўйхат!CO:CO,рўйхат!$CX:$CX,$B$1196,рўйхат!$D:$D,$C1140)</f>
        <v/>
      </c>
      <c r="CE1140" s="77">
        <f>IFERROR(BE1140/(Q1140+BE1140),0)</f>
        <v/>
      </c>
      <c r="CF1140" s="78">
        <f>IFERROR(BF1140/(R1140+BF1140),0)</f>
        <v/>
      </c>
    </row>
    <row r="1141" hidden="1" outlineLevel="1" ht="36.75" customFormat="1" customHeight="1" s="8">
      <c r="A1141" s="39" t="n"/>
      <c r="B1141" s="50" t="n">
        <v>11</v>
      </c>
      <c r="C1141" s="38" t="inlineStr">
        <is>
          <t>Вафот этган фуқароларга ойлик иш ҳақи ҳисобланганлиги (V2)</t>
        </is>
      </c>
      <c r="D1141" s="16" t="n"/>
      <c r="E1141" s="35">
        <f>SUMIFS(рўйхат!F:F,рўйхат!$CX:$CX,$B$1196,рўйхат!$D:$D,$C1141)</f>
        <v/>
      </c>
      <c r="F1141" s="36">
        <f>SUMIFS(рўйхат!G:G,рўйхат!$CX:$CX,$B$1196,рўйхат!$D:$D,$C1141)</f>
        <v/>
      </c>
      <c r="G1141" s="35">
        <f>SUMIFS(рўйхат!H:H,рўйхат!$CX:$CX,$B$1196,рўйхат!$D:$D,$C1141)</f>
        <v/>
      </c>
      <c r="H1141" s="36">
        <f>SUMIFS(рўйхат!I:I,рўйхат!$CX:$CX,$B$1196,рўйхат!$D:$D,$C1141)</f>
        <v/>
      </c>
      <c r="I1141" s="35">
        <f>SUMIFS(рўйхат!J:J,рўйхат!$CX:$CX,$B$1196,рўйхат!$D:$D,$C1141)</f>
        <v/>
      </c>
      <c r="J1141" s="36">
        <f>SUMIFS(рўйхат!K:K,рўйхат!$CX:$CX,$B$1196,рўйхат!$D:$D,$C1141)</f>
        <v/>
      </c>
      <c r="K1141" s="35">
        <f>SUMIFS(рўйхат!L:L,рўйхат!$CX:$CX,$B$1196,рўйхат!$D:$D,$C1141)</f>
        <v/>
      </c>
      <c r="L1141" s="36">
        <f>SUMIFS(рўйхат!M:M,рўйхат!$CX:$CX,$B$1196,рўйхат!$D:$D,$C1141)</f>
        <v/>
      </c>
      <c r="M1141" s="35">
        <f>SUMIFS(рўйхат!N:N,рўйхат!$CX:$CX,$B$1196,рўйхат!$D:$D,$C1141)</f>
        <v/>
      </c>
      <c r="N1141" s="36">
        <f>SUMIFS(рўйхат!O:O,рўйхат!$CX:$CX,$B$1196,рўйхат!$D:$D,$C1141)</f>
        <v/>
      </c>
      <c r="O1141" s="34">
        <f>IFERROR(M1141/E1141,0)</f>
        <v/>
      </c>
      <c r="P1141" s="34">
        <f>IFERROR(N1141/F1141,0)</f>
        <v/>
      </c>
      <c r="Q1141" s="35">
        <f>SUMIFS(рўйхат!P:P,рўйхат!$CX:$CX,$B$1196,рўйхат!$D:$D,$C1141)</f>
        <v/>
      </c>
      <c r="R1141" s="36">
        <f>SUMIFS(рўйхат!Q:Q,рўйхат!$CX:$CX,$B$1196,рўйхат!$D:$D,$C1141)</f>
        <v/>
      </c>
      <c r="S1141" s="35">
        <f>SUMIFS(рўйхат!R:R,рўйхат!$CX:$CX,$B$1196,рўйхат!$D:$D,$C1141)</f>
        <v/>
      </c>
      <c r="T1141" s="36">
        <f>SUMIFS(рўйхат!S:S,рўйхат!$CX:$CX,$B$1196,рўйхат!$D:$D,$C1141)</f>
        <v/>
      </c>
      <c r="U1141" s="35">
        <f>SUMIFS(рўйхат!T:T,рўйхат!$CX:$CX,$B$1196,рўйхат!$D:$D,$C1141)</f>
        <v/>
      </c>
      <c r="V1141" s="36">
        <f>SUMIFS(рўйхат!U:U,рўйхат!$CX:$CX,$B$1196,рўйхат!$D:$D,$C1141)</f>
        <v/>
      </c>
      <c r="W1141" s="35">
        <f>SUMIFS(рўйхат!V:V,рўйхат!$CX:$CX,$B$1196,рўйхат!$D:$D,$C1141)</f>
        <v/>
      </c>
      <c r="X1141" s="36">
        <f>SUMIFS(рўйхат!W:W,рўйхат!$CX:$CX,$B$1196,рўйхат!$D:$D,$C1141)</f>
        <v/>
      </c>
      <c r="Y1141" s="35">
        <f>SUMIFS(рўйхат!X:X,рўйхат!$CX:$CX,$B$1196,рўйхат!$D:$D,$C1141)</f>
        <v/>
      </c>
      <c r="Z1141" s="36">
        <f>SUMIFS(рўйхат!Y:Y,рўйхат!$CX:$CX,$B$1196,рўйхат!$D:$D,$C1141)</f>
        <v/>
      </c>
      <c r="AA1141" s="35">
        <f>SUMIFS(рўйхат!Z:Z,рўйхат!$CX:$CX,$B$1196,рўйхат!$D:$D,$C1141)</f>
        <v/>
      </c>
      <c r="AB1141" s="36">
        <f>SUMIFS(рўйхат!AA:AA,рўйхат!$CX:$CX,$B$1196,рўйхат!$D:$D,$C1141)</f>
        <v/>
      </c>
      <c r="AC1141" s="35">
        <f>SUMIFS(рўйхат!AB:AB,рўйхат!$CX:$CX,$B$1196,рўйхат!$D:$D,$C1141)</f>
        <v/>
      </c>
      <c r="AD1141" s="36">
        <f>SUMIFS(рўйхат!AC:AC,рўйхат!$CX:$CX,$B$1196,рўйхат!$D:$D,$C1141)</f>
        <v/>
      </c>
      <c r="AE1141" s="35">
        <f>SUMIFS(рўйхат!AD:AD,рўйхат!$CX:$CX,$B$1196,рўйхат!$D:$D,$C1141)</f>
        <v/>
      </c>
      <c r="AF1141" s="36">
        <f>SUMIFS(рўйхат!AE:AE,рўйхат!$CX:$CX,$B$1196,рўйхат!$D:$D,$C1141)</f>
        <v/>
      </c>
      <c r="AG1141" s="35">
        <f>SUMIFS(рўйхат!AH:AH,рўйхат!$CX:$CX,$B$1196,рўйхат!$D:$D,$C1141)</f>
        <v/>
      </c>
      <c r="AH1141" s="36">
        <f>SUMIFS(рўйхат!AI:AI,рўйхат!$CX:$CX,$B$1196,рўйхат!$D:$D,$C1141)</f>
        <v/>
      </c>
      <c r="AI1141" s="35">
        <f>SUMIFS(рўйхат!AJ:AJ,рўйхат!$CX:$CX,$B$1196,рўйхат!$D:$D,$C1141)</f>
        <v/>
      </c>
      <c r="AJ1141" s="36">
        <f>SUMIFS(рўйхат!AK:AK,рўйхат!$CX:$CX,$B$1196,рўйхат!$D:$D,$C1141)</f>
        <v/>
      </c>
      <c r="AK1141" s="35">
        <f>SUMIFS(рўйхат!AL:AL,рўйхат!$CX:$CX,$B$1196,рўйхат!$D:$D,$C1141)</f>
        <v/>
      </c>
      <c r="AL1141" s="36">
        <f>SUMIFS(рўйхат!AM:AM,рўйхат!$CX:$CX,$B$1196,рўйхат!$D:$D,$C1141)</f>
        <v/>
      </c>
      <c r="AM1141" s="77">
        <f>IFERROR(Q1141/E1141,0)</f>
        <v/>
      </c>
      <c r="AN1141" s="77">
        <f>IFERROR(R1141/F1141,0)</f>
        <v/>
      </c>
      <c r="AO1141" s="35">
        <f>SUMIFS(рўйхат!AX:AX,рўйхат!$CX:$CX,$B$1196,рўйхат!$D:$D,$C1141)</f>
        <v/>
      </c>
      <c r="AP1141" s="36">
        <f>SUMIFS(рўйхат!AY:AY,рўйхат!$CX:$CX,$B$1196,рўйхат!$D:$D,$C1141)</f>
        <v/>
      </c>
      <c r="AQ1141" s="35">
        <f>SUMIFS(рўйхат!AZ:AZ,рўйхат!$CX:$CX,$B$1196,рўйхат!$D:$D,$C1141)</f>
        <v/>
      </c>
      <c r="AR1141" s="36">
        <f>SUMIFS(рўйхат!BA:BA,рўйхат!$CX:$CX,$B$1196,рўйхат!$D:$D,$C1141)</f>
        <v/>
      </c>
      <c r="AS1141" s="35">
        <f>SUMIFS(рўйхат!BB:BB,рўйхат!$CX:$CX,$B$1196,рўйхат!$D:$D,$C1141)</f>
        <v/>
      </c>
      <c r="AT1141" s="36">
        <f>SUMIFS(рўйхат!BC:BC,рўйхат!$CX:$CX,$B$1196,рўйхат!$D:$D,$C1141)</f>
        <v/>
      </c>
      <c r="AU1141" s="35">
        <f>SUMIFS(рўйхат!BD:BD,рўйхат!$CX:$CX,$B$1196,рўйхат!$D:$D,$C1141)</f>
        <v/>
      </c>
      <c r="AV1141" s="36">
        <f>SUMIFS(рўйхат!BE:BE,рўйхат!$CX:$CX,$B$1196,рўйхат!$D:$D,$C1141)</f>
        <v/>
      </c>
      <c r="AW1141" s="35">
        <f>SUMIFS(рўйхат!BF:BF,рўйхат!$CX:$CX,$B$1196,рўйхат!$D:$D,$C1141)</f>
        <v/>
      </c>
      <c r="AX1141" s="36">
        <f>SUMIFS(рўйхат!BG:BG,рўйхат!$CX:$CX,$B$1196,рўйхат!$D:$D,$C1141)</f>
        <v/>
      </c>
      <c r="AY1141" s="35">
        <f>SUMIFS(рўйхат!BH:BH,рўйхат!$CX:$CX,$B$1196,рўйхат!$D:$D,$C1141)</f>
        <v/>
      </c>
      <c r="AZ1141" s="36">
        <f>SUMIFS(рўйхат!BI:BI,рўйхат!$CX:$CX,$B$1196,рўйхат!$D:$D,$C1141)</f>
        <v/>
      </c>
      <c r="BA1141" s="35">
        <f>SUMIFS(рўйхат!BJ:BJ,рўйхат!$CX:$CX,$B$1196,рўйхат!$D:$D,$C1141)</f>
        <v/>
      </c>
      <c r="BB1141" s="36">
        <f>SUMIFS(рўйхат!BK:BK,рўйхат!$CX:$CX,$B$1196,рўйхат!$D:$D,$C1141)</f>
        <v/>
      </c>
      <c r="BC1141" s="77">
        <f>IFERROR(AO1141/E1141,0)</f>
        <v/>
      </c>
      <c r="BD1141" s="77">
        <f>IFERROR(AP1141/F1141,0)</f>
        <v/>
      </c>
      <c r="BE1141" s="35">
        <f>SUMIFS(рўйхат!BL:BL,рўйхат!$CX:$CX,$B$1196,рўйхат!$D:$D,$C1141)</f>
        <v/>
      </c>
      <c r="BF1141" s="36">
        <f>SUMIFS(рўйхат!BM:BM,рўйхат!$CX:$CX,$B$1196,рўйхат!$D:$D,$C1141)</f>
        <v/>
      </c>
      <c r="BG1141" s="35">
        <f>SUMIFS(рўйхат!BN:BN,рўйхат!$CX:$CX,$B$1196,рўйхат!$D:$D,$C1141)</f>
        <v/>
      </c>
      <c r="BH1141" s="36">
        <f>SUMIFS(рўйхат!BO:BO,рўйхат!$CX:$CX,$B$1196,рўйхат!$D:$D,$C1141)</f>
        <v/>
      </c>
      <c r="BI1141" s="35">
        <f>SUMIFS(рўйхат!BP:BP,рўйхат!$CX:$CX,$B$1196,рўйхат!$D:$D,$C1141)</f>
        <v/>
      </c>
      <c r="BJ1141" s="36">
        <f>SUMIFS(рўйхат!BQ:BQ,рўйхат!$CX:$CX,$B$1196,рўйхат!$D:$D,$C1141)</f>
        <v/>
      </c>
      <c r="BK1141" s="35">
        <f>SUMIFS(рўйхат!BR:BR,рўйхат!$CX:$CX,$B$1196,рўйхат!$D:$D,$C1141)</f>
        <v/>
      </c>
      <c r="BL1141" s="36">
        <f>SUMIFS(рўйхат!BS:BS,рўйхат!$CX:$CX,$B$1196,рўйхат!$D:$D,$C1141)</f>
        <v/>
      </c>
      <c r="BM1141" s="35">
        <f>SUMIFS(рўйхат!BT:BT,рўйхат!$CX:$CX,$B$1196,рўйхат!$D:$D,$C1141)</f>
        <v/>
      </c>
      <c r="BN1141" s="36">
        <f>SUMIFS(рўйхат!BU:BU,рўйхат!$CX:$CX,$B$1196,рўйхат!$D:$D,$C1141)</f>
        <v/>
      </c>
      <c r="BO1141" s="35">
        <f>SUMIFS(рўйхат!BX:BX,рўйхат!$CX:$CX,$B$1196,рўйхат!$D:$D,$C1141)</f>
        <v/>
      </c>
      <c r="BP1141" s="36">
        <f>SUMIFS(рўйхат!BY:BY,рўйхат!$CX:$CX,$B$1196,рўйхат!$D:$D,$C1141)</f>
        <v/>
      </c>
      <c r="BQ1141" s="35">
        <f>SUMIFS(рўйхат!BZ:BZ,рўйхат!$CX:$CX,$B$1196,рўйхат!$D:$D,$C1141)</f>
        <v/>
      </c>
      <c r="BR1141" s="36">
        <f>SUMIFS(рўйхат!CA:CA,рўйхат!$CX:$CX,$B$1196,рўйхат!$D:$D,$C1141)</f>
        <v/>
      </c>
      <c r="BS1141" s="35">
        <f>SUMIFS(рўйхат!CB:CB,рўйхат!$CX:$CX,$B$1196,рўйхат!$D:$D,$C1141)</f>
        <v/>
      </c>
      <c r="BT1141" s="36">
        <f>SUMIFS(рўйхат!CC:CC,рўйхат!$CX:$CX,$B$1196,рўйхат!$D:$D,$C1141)</f>
        <v/>
      </c>
      <c r="BU1141" s="35">
        <f>SUMIFS(рўйхат!CD:CD,рўйхат!$CX:$CX,$B$1196,рўйхат!$D:$D,$C1141)</f>
        <v/>
      </c>
      <c r="BV1141" s="36">
        <f>SUMIFS(рўйхат!CE:CE,рўйхат!$CX:$CX,$B$1196,рўйхат!$D:$D,$C1141)</f>
        <v/>
      </c>
      <c r="BW1141" s="35">
        <f>SUMIFS(рўйхат!CH:CH,рўйхат!$CX:$CX,$B$1196,рўйхат!$D:$D,$C1141)</f>
        <v/>
      </c>
      <c r="BX1141" s="36">
        <f>SUMIFS(рўйхат!CI:CI,рўйхат!$CX:$CX,$B$1196,рўйхат!$D:$D,$C1141)</f>
        <v/>
      </c>
      <c r="BY1141" s="35">
        <f>SUMIFS(рўйхат!CJ:CJ,рўйхат!$CX:$CX,$B$1196,рўйхат!$D:$D,$C1141)</f>
        <v/>
      </c>
      <c r="BZ1141" s="36">
        <f>SUMIFS(рўйхат!CK:CK,рўйхат!$CX:$CX,$B$1196,рўйхат!$D:$D,$C1141)</f>
        <v/>
      </c>
      <c r="CA1141" s="35">
        <f>SUMIFS(рўйхат!CL:CL,рўйхат!$CX:$CX,$B$1196,рўйхат!$D:$D,$C1141)</f>
        <v/>
      </c>
      <c r="CB1141" s="36">
        <f>SUMIFS(рўйхат!CM:CM,рўйхат!$CX:$CX,$B$1196,рўйхат!$D:$D,$C1141)</f>
        <v/>
      </c>
      <c r="CC1141" s="35">
        <f>SUMIFS(рўйхат!CN:CN,рўйхат!$CX:$CX,$B$1196,рўйхат!$D:$D,$C1141)</f>
        <v/>
      </c>
      <c r="CD1141" s="36">
        <f>SUMIFS(рўйхат!CO:CO,рўйхат!$CX:$CX,$B$1196,рўйхат!$D:$D,$C1141)</f>
        <v/>
      </c>
      <c r="CE1141" s="77">
        <f>IFERROR(BE1141/(Q1141+BE1141),0)</f>
        <v/>
      </c>
      <c r="CF1141" s="78">
        <f>IFERROR(BF1141/(R1141+BF1141),0)</f>
        <v/>
      </c>
    </row>
    <row r="1142" hidden="1" outlineLevel="1" ht="36.75" customFormat="1" customHeight="1" s="8">
      <c r="A1142" s="39" t="n"/>
      <c r="B1142" s="50" t="n">
        <v>12</v>
      </c>
      <c r="C1142" s="38" t="inlineStr">
        <is>
          <t>Вафот этган фуқароларга УзАСБОдан ойлик иш ҳақи ҳисобланганлиги</t>
        </is>
      </c>
      <c r="D1142" s="16" t="n"/>
      <c r="E1142" s="35">
        <f>SUMIFS(рўйхат!F:F,рўйхат!$CX:$CX,$B$1196,рўйхат!$D:$D,$C1142)</f>
        <v/>
      </c>
      <c r="F1142" s="36">
        <f>SUMIFS(рўйхат!G:G,рўйхат!$CX:$CX,$B$1196,рўйхат!$D:$D,$C1142)</f>
        <v/>
      </c>
      <c r="G1142" s="35">
        <f>SUMIFS(рўйхат!H:H,рўйхат!$CX:$CX,$B$1196,рўйхат!$D:$D,$C1142)</f>
        <v/>
      </c>
      <c r="H1142" s="36">
        <f>SUMIFS(рўйхат!I:I,рўйхат!$CX:$CX,$B$1196,рўйхат!$D:$D,$C1142)</f>
        <v/>
      </c>
      <c r="I1142" s="35">
        <f>SUMIFS(рўйхат!J:J,рўйхат!$CX:$CX,$B$1196,рўйхат!$D:$D,$C1142)</f>
        <v/>
      </c>
      <c r="J1142" s="36">
        <f>SUMIFS(рўйхат!K:K,рўйхат!$CX:$CX,$B$1196,рўйхат!$D:$D,$C1142)</f>
        <v/>
      </c>
      <c r="K1142" s="35">
        <f>SUMIFS(рўйхат!L:L,рўйхат!$CX:$CX,$B$1196,рўйхат!$D:$D,$C1142)</f>
        <v/>
      </c>
      <c r="L1142" s="36">
        <f>SUMIFS(рўйхат!M:M,рўйхат!$CX:$CX,$B$1196,рўйхат!$D:$D,$C1142)</f>
        <v/>
      </c>
      <c r="M1142" s="35">
        <f>SUMIFS(рўйхат!N:N,рўйхат!$CX:$CX,$B$1196,рўйхат!$D:$D,$C1142)</f>
        <v/>
      </c>
      <c r="N1142" s="36">
        <f>SUMIFS(рўйхат!O:O,рўйхат!$CX:$CX,$B$1196,рўйхат!$D:$D,$C1142)</f>
        <v/>
      </c>
      <c r="O1142" s="34">
        <f>IFERROR(M1142/E1142,0)</f>
        <v/>
      </c>
      <c r="P1142" s="34">
        <f>IFERROR(N1142/F1142,0)</f>
        <v/>
      </c>
      <c r="Q1142" s="35">
        <f>SUMIFS(рўйхат!P:P,рўйхат!$CX:$CX,$B$1196,рўйхат!$D:$D,$C1142)</f>
        <v/>
      </c>
      <c r="R1142" s="36">
        <f>SUMIFS(рўйхат!Q:Q,рўйхат!$CX:$CX,$B$1196,рўйхат!$D:$D,$C1142)</f>
        <v/>
      </c>
      <c r="S1142" s="35">
        <f>SUMIFS(рўйхат!R:R,рўйхат!$CX:$CX,$B$1196,рўйхат!$D:$D,$C1142)</f>
        <v/>
      </c>
      <c r="T1142" s="36">
        <f>SUMIFS(рўйхат!S:S,рўйхат!$CX:$CX,$B$1196,рўйхат!$D:$D,$C1142)</f>
        <v/>
      </c>
      <c r="U1142" s="35">
        <f>SUMIFS(рўйхат!T:T,рўйхат!$CX:$CX,$B$1196,рўйхат!$D:$D,$C1142)</f>
        <v/>
      </c>
      <c r="V1142" s="36">
        <f>SUMIFS(рўйхат!U:U,рўйхат!$CX:$CX,$B$1196,рўйхат!$D:$D,$C1142)</f>
        <v/>
      </c>
      <c r="W1142" s="35">
        <f>SUMIFS(рўйхат!V:V,рўйхат!$CX:$CX,$B$1196,рўйхат!$D:$D,$C1142)</f>
        <v/>
      </c>
      <c r="X1142" s="36">
        <f>SUMIFS(рўйхат!W:W,рўйхат!$CX:$CX,$B$1196,рўйхат!$D:$D,$C1142)</f>
        <v/>
      </c>
      <c r="Y1142" s="35">
        <f>SUMIFS(рўйхат!X:X,рўйхат!$CX:$CX,$B$1196,рўйхат!$D:$D,$C1142)</f>
        <v/>
      </c>
      <c r="Z1142" s="36">
        <f>SUMIFS(рўйхат!Y:Y,рўйхат!$CX:$CX,$B$1196,рўйхат!$D:$D,$C1142)</f>
        <v/>
      </c>
      <c r="AA1142" s="35">
        <f>SUMIFS(рўйхат!Z:Z,рўйхат!$CX:$CX,$B$1196,рўйхат!$D:$D,$C1142)</f>
        <v/>
      </c>
      <c r="AB1142" s="36">
        <f>SUMIFS(рўйхат!AA:AA,рўйхат!$CX:$CX,$B$1196,рўйхат!$D:$D,$C1142)</f>
        <v/>
      </c>
      <c r="AC1142" s="35">
        <f>SUMIFS(рўйхат!AB:AB,рўйхат!$CX:$CX,$B$1196,рўйхат!$D:$D,$C1142)</f>
        <v/>
      </c>
      <c r="AD1142" s="36">
        <f>SUMIFS(рўйхат!AC:AC,рўйхат!$CX:$CX,$B$1196,рўйхат!$D:$D,$C1142)</f>
        <v/>
      </c>
      <c r="AE1142" s="35">
        <f>SUMIFS(рўйхат!AD:AD,рўйхат!$CX:$CX,$B$1196,рўйхат!$D:$D,$C1142)</f>
        <v/>
      </c>
      <c r="AF1142" s="36">
        <f>SUMIFS(рўйхат!AE:AE,рўйхат!$CX:$CX,$B$1196,рўйхат!$D:$D,$C1142)</f>
        <v/>
      </c>
      <c r="AG1142" s="35">
        <f>SUMIFS(рўйхат!AH:AH,рўйхат!$CX:$CX,$B$1196,рўйхат!$D:$D,$C1142)</f>
        <v/>
      </c>
      <c r="AH1142" s="36">
        <f>SUMIFS(рўйхат!AI:AI,рўйхат!$CX:$CX,$B$1196,рўйхат!$D:$D,$C1142)</f>
        <v/>
      </c>
      <c r="AI1142" s="35">
        <f>SUMIFS(рўйхат!AJ:AJ,рўйхат!$CX:$CX,$B$1196,рўйхат!$D:$D,$C1142)</f>
        <v/>
      </c>
      <c r="AJ1142" s="36">
        <f>SUMIFS(рўйхат!AK:AK,рўйхат!$CX:$CX,$B$1196,рўйхат!$D:$D,$C1142)</f>
        <v/>
      </c>
      <c r="AK1142" s="35">
        <f>SUMIFS(рўйхат!AL:AL,рўйхат!$CX:$CX,$B$1196,рўйхат!$D:$D,$C1142)</f>
        <v/>
      </c>
      <c r="AL1142" s="36">
        <f>SUMIFS(рўйхат!AM:AM,рўйхат!$CX:$CX,$B$1196,рўйхат!$D:$D,$C1142)</f>
        <v/>
      </c>
      <c r="AM1142" s="77">
        <f>IFERROR(Q1142/E1142,0)</f>
        <v/>
      </c>
      <c r="AN1142" s="77">
        <f>IFERROR(R1142/F1142,0)</f>
        <v/>
      </c>
      <c r="AO1142" s="35">
        <f>SUMIFS(рўйхат!AX:AX,рўйхат!$CX:$CX,$B$1196,рўйхат!$D:$D,$C1142)</f>
        <v/>
      </c>
      <c r="AP1142" s="36">
        <f>SUMIFS(рўйхат!AY:AY,рўйхат!$CX:$CX,$B$1196,рўйхат!$D:$D,$C1142)</f>
        <v/>
      </c>
      <c r="AQ1142" s="35">
        <f>SUMIFS(рўйхат!AZ:AZ,рўйхат!$CX:$CX,$B$1196,рўйхат!$D:$D,$C1142)</f>
        <v/>
      </c>
      <c r="AR1142" s="36">
        <f>SUMIFS(рўйхат!BA:BA,рўйхат!$CX:$CX,$B$1196,рўйхат!$D:$D,$C1142)</f>
        <v/>
      </c>
      <c r="AS1142" s="35">
        <f>SUMIFS(рўйхат!BB:BB,рўйхат!$CX:$CX,$B$1196,рўйхат!$D:$D,$C1142)</f>
        <v/>
      </c>
      <c r="AT1142" s="36">
        <f>SUMIFS(рўйхат!BC:BC,рўйхат!$CX:$CX,$B$1196,рўйхат!$D:$D,$C1142)</f>
        <v/>
      </c>
      <c r="AU1142" s="35">
        <f>SUMIFS(рўйхат!BD:BD,рўйхат!$CX:$CX,$B$1196,рўйхат!$D:$D,$C1142)</f>
        <v/>
      </c>
      <c r="AV1142" s="36">
        <f>SUMIFS(рўйхат!BE:BE,рўйхат!$CX:$CX,$B$1196,рўйхат!$D:$D,$C1142)</f>
        <v/>
      </c>
      <c r="AW1142" s="35">
        <f>SUMIFS(рўйхат!BF:BF,рўйхат!$CX:$CX,$B$1196,рўйхат!$D:$D,$C1142)</f>
        <v/>
      </c>
      <c r="AX1142" s="36">
        <f>SUMIFS(рўйхат!BG:BG,рўйхат!$CX:$CX,$B$1196,рўйхат!$D:$D,$C1142)</f>
        <v/>
      </c>
      <c r="AY1142" s="35">
        <f>SUMIFS(рўйхат!BH:BH,рўйхат!$CX:$CX,$B$1196,рўйхат!$D:$D,$C1142)</f>
        <v/>
      </c>
      <c r="AZ1142" s="36">
        <f>SUMIFS(рўйхат!BI:BI,рўйхат!$CX:$CX,$B$1196,рўйхат!$D:$D,$C1142)</f>
        <v/>
      </c>
      <c r="BA1142" s="35">
        <f>SUMIFS(рўйхат!BJ:BJ,рўйхат!$CX:$CX,$B$1196,рўйхат!$D:$D,$C1142)</f>
        <v/>
      </c>
      <c r="BB1142" s="36">
        <f>SUMIFS(рўйхат!BK:BK,рўйхат!$CX:$CX,$B$1196,рўйхат!$D:$D,$C1142)</f>
        <v/>
      </c>
      <c r="BC1142" s="77">
        <f>IFERROR(AO1142/E1142,0)</f>
        <v/>
      </c>
      <c r="BD1142" s="77">
        <f>IFERROR(AP1142/F1142,0)</f>
        <v/>
      </c>
      <c r="BE1142" s="35">
        <f>SUMIFS(рўйхат!BL:BL,рўйхат!$CX:$CX,$B$1196,рўйхат!$D:$D,$C1142)</f>
        <v/>
      </c>
      <c r="BF1142" s="36">
        <f>SUMIFS(рўйхат!BM:BM,рўйхат!$CX:$CX,$B$1196,рўйхат!$D:$D,$C1142)</f>
        <v/>
      </c>
      <c r="BG1142" s="35">
        <f>SUMIFS(рўйхат!BN:BN,рўйхат!$CX:$CX,$B$1196,рўйхат!$D:$D,$C1142)</f>
        <v/>
      </c>
      <c r="BH1142" s="36">
        <f>SUMIFS(рўйхат!BO:BO,рўйхат!$CX:$CX,$B$1196,рўйхат!$D:$D,$C1142)</f>
        <v/>
      </c>
      <c r="BI1142" s="35">
        <f>SUMIFS(рўйхат!BP:BP,рўйхат!$CX:$CX,$B$1196,рўйхат!$D:$D,$C1142)</f>
        <v/>
      </c>
      <c r="BJ1142" s="36">
        <f>SUMIFS(рўйхат!BQ:BQ,рўйхат!$CX:$CX,$B$1196,рўйхат!$D:$D,$C1142)</f>
        <v/>
      </c>
      <c r="BK1142" s="35">
        <f>SUMIFS(рўйхат!BR:BR,рўйхат!$CX:$CX,$B$1196,рўйхат!$D:$D,$C1142)</f>
        <v/>
      </c>
      <c r="BL1142" s="36">
        <f>SUMIFS(рўйхат!BS:BS,рўйхат!$CX:$CX,$B$1196,рўйхат!$D:$D,$C1142)</f>
        <v/>
      </c>
      <c r="BM1142" s="35">
        <f>SUMIFS(рўйхат!BT:BT,рўйхат!$CX:$CX,$B$1196,рўйхат!$D:$D,$C1142)</f>
        <v/>
      </c>
      <c r="BN1142" s="36">
        <f>SUMIFS(рўйхат!BU:BU,рўйхат!$CX:$CX,$B$1196,рўйхат!$D:$D,$C1142)</f>
        <v/>
      </c>
      <c r="BO1142" s="35">
        <f>SUMIFS(рўйхат!BX:BX,рўйхат!$CX:$CX,$B$1196,рўйхат!$D:$D,$C1142)</f>
        <v/>
      </c>
      <c r="BP1142" s="36">
        <f>SUMIFS(рўйхат!BY:BY,рўйхат!$CX:$CX,$B$1196,рўйхат!$D:$D,$C1142)</f>
        <v/>
      </c>
      <c r="BQ1142" s="35">
        <f>SUMIFS(рўйхат!BZ:BZ,рўйхат!$CX:$CX,$B$1196,рўйхат!$D:$D,$C1142)</f>
        <v/>
      </c>
      <c r="BR1142" s="36">
        <f>SUMIFS(рўйхат!CA:CA,рўйхат!$CX:$CX,$B$1196,рўйхат!$D:$D,$C1142)</f>
        <v/>
      </c>
      <c r="BS1142" s="35">
        <f>SUMIFS(рўйхат!CB:CB,рўйхат!$CX:$CX,$B$1196,рўйхат!$D:$D,$C1142)</f>
        <v/>
      </c>
      <c r="BT1142" s="36">
        <f>SUMIFS(рўйхат!CC:CC,рўйхат!$CX:$CX,$B$1196,рўйхат!$D:$D,$C1142)</f>
        <v/>
      </c>
      <c r="BU1142" s="35">
        <f>SUMIFS(рўйхат!CD:CD,рўйхат!$CX:$CX,$B$1196,рўйхат!$D:$D,$C1142)</f>
        <v/>
      </c>
      <c r="BV1142" s="36">
        <f>SUMIFS(рўйхат!CE:CE,рўйхат!$CX:$CX,$B$1196,рўйхат!$D:$D,$C1142)</f>
        <v/>
      </c>
      <c r="BW1142" s="35">
        <f>SUMIFS(рўйхат!CH:CH,рўйхат!$CX:$CX,$B$1196,рўйхат!$D:$D,$C1142)</f>
        <v/>
      </c>
      <c r="BX1142" s="36">
        <f>SUMIFS(рўйхат!CI:CI,рўйхат!$CX:$CX,$B$1196,рўйхат!$D:$D,$C1142)</f>
        <v/>
      </c>
      <c r="BY1142" s="35">
        <f>SUMIFS(рўйхат!CJ:CJ,рўйхат!$CX:$CX,$B$1196,рўйхат!$D:$D,$C1142)</f>
        <v/>
      </c>
      <c r="BZ1142" s="36">
        <f>SUMIFS(рўйхат!CK:CK,рўйхат!$CX:$CX,$B$1196,рўйхат!$D:$D,$C1142)</f>
        <v/>
      </c>
      <c r="CA1142" s="35">
        <f>SUMIFS(рўйхат!CL:CL,рўйхат!$CX:$CX,$B$1196,рўйхат!$D:$D,$C1142)</f>
        <v/>
      </c>
      <c r="CB1142" s="36">
        <f>SUMIFS(рўйхат!CM:CM,рўйхат!$CX:$CX,$B$1196,рўйхат!$D:$D,$C1142)</f>
        <v/>
      </c>
      <c r="CC1142" s="35">
        <f>SUMIFS(рўйхат!CN:CN,рўйхат!$CX:$CX,$B$1196,рўйхат!$D:$D,$C1142)</f>
        <v/>
      </c>
      <c r="CD1142" s="36">
        <f>SUMIFS(рўйхат!CO:CO,рўйхат!$CX:$CX,$B$1196,рўйхат!$D:$D,$C1142)</f>
        <v/>
      </c>
      <c r="CE1142" s="77">
        <f>IFERROR(BE1142/(Q1142+BE1142),0)</f>
        <v/>
      </c>
      <c r="CF1142" s="78">
        <f>IFERROR(BF1142/(R1142+BF1142),0)</f>
        <v/>
      </c>
    </row>
    <row r="1143" hidden="1" outlineLevel="1" ht="36.75" customFormat="1" customHeight="1" s="8">
      <c r="A1143" s="39" t="n"/>
      <c r="B1143" s="50" t="n">
        <v>13</v>
      </c>
      <c r="C1143" s="38" t="inlineStr">
        <is>
          <t>Давлат улуши мавжуд корхоналарда непотизм таҳлил</t>
        </is>
      </c>
      <c r="D1143" s="16" t="n"/>
      <c r="E1143" s="35">
        <f>SUMIFS(рўйхат!F:F,рўйхат!$CX:$CX,$B$1196,рўйхат!$D:$D,$C1143)</f>
        <v/>
      </c>
      <c r="F1143" s="36">
        <f>SUMIFS(рўйхат!G:G,рўйхат!$CX:$CX,$B$1196,рўйхат!$D:$D,$C1143)</f>
        <v/>
      </c>
      <c r="G1143" s="35">
        <f>SUMIFS(рўйхат!H:H,рўйхат!$CX:$CX,$B$1196,рўйхат!$D:$D,$C1143)</f>
        <v/>
      </c>
      <c r="H1143" s="36">
        <f>SUMIFS(рўйхат!I:I,рўйхат!$CX:$CX,$B$1196,рўйхат!$D:$D,$C1143)</f>
        <v/>
      </c>
      <c r="I1143" s="35">
        <f>SUMIFS(рўйхат!J:J,рўйхат!$CX:$CX,$B$1196,рўйхат!$D:$D,$C1143)</f>
        <v/>
      </c>
      <c r="J1143" s="36">
        <f>SUMIFS(рўйхат!K:K,рўйхат!$CX:$CX,$B$1196,рўйхат!$D:$D,$C1143)</f>
        <v/>
      </c>
      <c r="K1143" s="35">
        <f>SUMIFS(рўйхат!L:L,рўйхат!$CX:$CX,$B$1196,рўйхат!$D:$D,$C1143)</f>
        <v/>
      </c>
      <c r="L1143" s="36">
        <f>SUMIFS(рўйхат!M:M,рўйхат!$CX:$CX,$B$1196,рўйхат!$D:$D,$C1143)</f>
        <v/>
      </c>
      <c r="M1143" s="35">
        <f>SUMIFS(рўйхат!N:N,рўйхат!$CX:$CX,$B$1196,рўйхат!$D:$D,$C1143)</f>
        <v/>
      </c>
      <c r="N1143" s="36">
        <f>SUMIFS(рўйхат!O:O,рўйхат!$CX:$CX,$B$1196,рўйхат!$D:$D,$C1143)</f>
        <v/>
      </c>
      <c r="O1143" s="34">
        <f>IFERROR(M1143/E1143,0)</f>
        <v/>
      </c>
      <c r="P1143" s="34">
        <f>IFERROR(N1143/F1143,0)</f>
        <v/>
      </c>
      <c r="Q1143" s="35">
        <f>SUMIFS(рўйхат!P:P,рўйхат!$CX:$CX,$B$1196,рўйхат!$D:$D,$C1143)</f>
        <v/>
      </c>
      <c r="R1143" s="36">
        <f>SUMIFS(рўйхат!Q:Q,рўйхат!$CX:$CX,$B$1196,рўйхат!$D:$D,$C1143)</f>
        <v/>
      </c>
      <c r="S1143" s="35">
        <f>SUMIFS(рўйхат!R:R,рўйхат!$CX:$CX,$B$1196,рўйхат!$D:$D,$C1143)</f>
        <v/>
      </c>
      <c r="T1143" s="36">
        <f>SUMIFS(рўйхат!S:S,рўйхат!$CX:$CX,$B$1196,рўйхат!$D:$D,$C1143)</f>
        <v/>
      </c>
      <c r="U1143" s="35">
        <f>SUMIFS(рўйхат!T:T,рўйхат!$CX:$CX,$B$1196,рўйхат!$D:$D,$C1143)</f>
        <v/>
      </c>
      <c r="V1143" s="36">
        <f>SUMIFS(рўйхат!U:U,рўйхат!$CX:$CX,$B$1196,рўйхат!$D:$D,$C1143)</f>
        <v/>
      </c>
      <c r="W1143" s="35">
        <f>SUMIFS(рўйхат!V:V,рўйхат!$CX:$CX,$B$1196,рўйхат!$D:$D,$C1143)</f>
        <v/>
      </c>
      <c r="X1143" s="36">
        <f>SUMIFS(рўйхат!W:W,рўйхат!$CX:$CX,$B$1196,рўйхат!$D:$D,$C1143)</f>
        <v/>
      </c>
      <c r="Y1143" s="35">
        <f>SUMIFS(рўйхат!X:X,рўйхат!$CX:$CX,$B$1196,рўйхат!$D:$D,$C1143)</f>
        <v/>
      </c>
      <c r="Z1143" s="36">
        <f>SUMIFS(рўйхат!Y:Y,рўйхат!$CX:$CX,$B$1196,рўйхат!$D:$D,$C1143)</f>
        <v/>
      </c>
      <c r="AA1143" s="35">
        <f>SUMIFS(рўйхат!Z:Z,рўйхат!$CX:$CX,$B$1196,рўйхат!$D:$D,$C1143)</f>
        <v/>
      </c>
      <c r="AB1143" s="36">
        <f>SUMIFS(рўйхат!AA:AA,рўйхат!$CX:$CX,$B$1196,рўйхат!$D:$D,$C1143)</f>
        <v/>
      </c>
      <c r="AC1143" s="35">
        <f>SUMIFS(рўйхат!AB:AB,рўйхат!$CX:$CX,$B$1196,рўйхат!$D:$D,$C1143)</f>
        <v/>
      </c>
      <c r="AD1143" s="36">
        <f>SUMIFS(рўйхат!AC:AC,рўйхат!$CX:$CX,$B$1196,рўйхат!$D:$D,$C1143)</f>
        <v/>
      </c>
      <c r="AE1143" s="35">
        <f>SUMIFS(рўйхат!AD:AD,рўйхат!$CX:$CX,$B$1196,рўйхат!$D:$D,$C1143)</f>
        <v/>
      </c>
      <c r="AF1143" s="36">
        <f>SUMIFS(рўйхат!AE:AE,рўйхат!$CX:$CX,$B$1196,рўйхат!$D:$D,$C1143)</f>
        <v/>
      </c>
      <c r="AG1143" s="35">
        <f>SUMIFS(рўйхат!AH:AH,рўйхат!$CX:$CX,$B$1196,рўйхат!$D:$D,$C1143)</f>
        <v/>
      </c>
      <c r="AH1143" s="36">
        <f>SUMIFS(рўйхат!AI:AI,рўйхат!$CX:$CX,$B$1196,рўйхат!$D:$D,$C1143)</f>
        <v/>
      </c>
      <c r="AI1143" s="35">
        <f>SUMIFS(рўйхат!AJ:AJ,рўйхат!$CX:$CX,$B$1196,рўйхат!$D:$D,$C1143)</f>
        <v/>
      </c>
      <c r="AJ1143" s="36">
        <f>SUMIFS(рўйхат!AK:AK,рўйхат!$CX:$CX,$B$1196,рўйхат!$D:$D,$C1143)</f>
        <v/>
      </c>
      <c r="AK1143" s="35">
        <f>SUMIFS(рўйхат!AL:AL,рўйхат!$CX:$CX,$B$1196,рўйхат!$D:$D,$C1143)</f>
        <v/>
      </c>
      <c r="AL1143" s="36">
        <f>SUMIFS(рўйхат!AM:AM,рўйхат!$CX:$CX,$B$1196,рўйхат!$D:$D,$C1143)</f>
        <v/>
      </c>
      <c r="AM1143" s="77">
        <f>IFERROR(Q1143/E1143,0)</f>
        <v/>
      </c>
      <c r="AN1143" s="77">
        <f>IFERROR(R1143/F1143,0)</f>
        <v/>
      </c>
      <c r="AO1143" s="35">
        <f>SUMIFS(рўйхат!AX:AX,рўйхат!$CX:$CX,$B$1196,рўйхат!$D:$D,$C1143)</f>
        <v/>
      </c>
      <c r="AP1143" s="36">
        <f>SUMIFS(рўйхат!AY:AY,рўйхат!$CX:$CX,$B$1196,рўйхат!$D:$D,$C1143)</f>
        <v/>
      </c>
      <c r="AQ1143" s="35">
        <f>SUMIFS(рўйхат!AZ:AZ,рўйхат!$CX:$CX,$B$1196,рўйхат!$D:$D,$C1143)</f>
        <v/>
      </c>
      <c r="AR1143" s="36">
        <f>SUMIFS(рўйхат!BA:BA,рўйхат!$CX:$CX,$B$1196,рўйхат!$D:$D,$C1143)</f>
        <v/>
      </c>
      <c r="AS1143" s="35">
        <f>SUMIFS(рўйхат!BB:BB,рўйхат!$CX:$CX,$B$1196,рўйхат!$D:$D,$C1143)</f>
        <v/>
      </c>
      <c r="AT1143" s="36">
        <f>SUMIFS(рўйхат!BC:BC,рўйхат!$CX:$CX,$B$1196,рўйхат!$D:$D,$C1143)</f>
        <v/>
      </c>
      <c r="AU1143" s="35">
        <f>SUMIFS(рўйхат!BD:BD,рўйхат!$CX:$CX,$B$1196,рўйхат!$D:$D,$C1143)</f>
        <v/>
      </c>
      <c r="AV1143" s="36">
        <f>SUMIFS(рўйхат!BE:BE,рўйхат!$CX:$CX,$B$1196,рўйхат!$D:$D,$C1143)</f>
        <v/>
      </c>
      <c r="AW1143" s="35">
        <f>SUMIFS(рўйхат!BF:BF,рўйхат!$CX:$CX,$B$1196,рўйхат!$D:$D,$C1143)</f>
        <v/>
      </c>
      <c r="AX1143" s="36">
        <f>SUMIFS(рўйхат!BG:BG,рўйхат!$CX:$CX,$B$1196,рўйхат!$D:$D,$C1143)</f>
        <v/>
      </c>
      <c r="AY1143" s="35">
        <f>SUMIFS(рўйхат!BH:BH,рўйхат!$CX:$CX,$B$1196,рўйхат!$D:$D,$C1143)</f>
        <v/>
      </c>
      <c r="AZ1143" s="36">
        <f>SUMIFS(рўйхат!BI:BI,рўйхат!$CX:$CX,$B$1196,рўйхат!$D:$D,$C1143)</f>
        <v/>
      </c>
      <c r="BA1143" s="35">
        <f>SUMIFS(рўйхат!BJ:BJ,рўйхат!$CX:$CX,$B$1196,рўйхат!$D:$D,$C1143)</f>
        <v/>
      </c>
      <c r="BB1143" s="36">
        <f>SUMIFS(рўйхат!BK:BK,рўйхат!$CX:$CX,$B$1196,рўйхат!$D:$D,$C1143)</f>
        <v/>
      </c>
      <c r="BC1143" s="77">
        <f>IFERROR(AO1143/E1143,0)</f>
        <v/>
      </c>
      <c r="BD1143" s="77">
        <f>IFERROR(AP1143/F1143,0)</f>
        <v/>
      </c>
      <c r="BE1143" s="35">
        <f>SUMIFS(рўйхат!BL:BL,рўйхат!$CX:$CX,$B$1196,рўйхат!$D:$D,$C1143)</f>
        <v/>
      </c>
      <c r="BF1143" s="36">
        <f>SUMIFS(рўйхат!BM:BM,рўйхат!$CX:$CX,$B$1196,рўйхат!$D:$D,$C1143)</f>
        <v/>
      </c>
      <c r="BG1143" s="35">
        <f>SUMIFS(рўйхат!BN:BN,рўйхат!$CX:$CX,$B$1196,рўйхат!$D:$D,$C1143)</f>
        <v/>
      </c>
      <c r="BH1143" s="36">
        <f>SUMIFS(рўйхат!BO:BO,рўйхат!$CX:$CX,$B$1196,рўйхат!$D:$D,$C1143)</f>
        <v/>
      </c>
      <c r="BI1143" s="35">
        <f>SUMIFS(рўйхат!BP:BP,рўйхат!$CX:$CX,$B$1196,рўйхат!$D:$D,$C1143)</f>
        <v/>
      </c>
      <c r="BJ1143" s="36">
        <f>SUMIFS(рўйхат!BQ:BQ,рўйхат!$CX:$CX,$B$1196,рўйхат!$D:$D,$C1143)</f>
        <v/>
      </c>
      <c r="BK1143" s="35">
        <f>SUMIFS(рўйхат!BR:BR,рўйхат!$CX:$CX,$B$1196,рўйхат!$D:$D,$C1143)</f>
        <v/>
      </c>
      <c r="BL1143" s="36">
        <f>SUMIFS(рўйхат!BS:BS,рўйхат!$CX:$CX,$B$1196,рўйхат!$D:$D,$C1143)</f>
        <v/>
      </c>
      <c r="BM1143" s="35">
        <f>SUMIFS(рўйхат!BT:BT,рўйхат!$CX:$CX,$B$1196,рўйхат!$D:$D,$C1143)</f>
        <v/>
      </c>
      <c r="BN1143" s="36">
        <f>SUMIFS(рўйхат!BU:BU,рўйхат!$CX:$CX,$B$1196,рўйхат!$D:$D,$C1143)</f>
        <v/>
      </c>
      <c r="BO1143" s="35">
        <f>SUMIFS(рўйхат!BX:BX,рўйхат!$CX:$CX,$B$1196,рўйхат!$D:$D,$C1143)</f>
        <v/>
      </c>
      <c r="BP1143" s="36">
        <f>SUMIFS(рўйхат!BY:BY,рўйхат!$CX:$CX,$B$1196,рўйхат!$D:$D,$C1143)</f>
        <v/>
      </c>
      <c r="BQ1143" s="35">
        <f>SUMIFS(рўйхат!BZ:BZ,рўйхат!$CX:$CX,$B$1196,рўйхат!$D:$D,$C1143)</f>
        <v/>
      </c>
      <c r="BR1143" s="36">
        <f>SUMIFS(рўйхат!CA:CA,рўйхат!$CX:$CX,$B$1196,рўйхат!$D:$D,$C1143)</f>
        <v/>
      </c>
      <c r="BS1143" s="35">
        <f>SUMIFS(рўйхат!CB:CB,рўйхат!$CX:$CX,$B$1196,рўйхат!$D:$D,$C1143)</f>
        <v/>
      </c>
      <c r="BT1143" s="36">
        <f>SUMIFS(рўйхат!CC:CC,рўйхат!$CX:$CX,$B$1196,рўйхат!$D:$D,$C1143)</f>
        <v/>
      </c>
      <c r="BU1143" s="35">
        <f>SUMIFS(рўйхат!CD:CD,рўйхат!$CX:$CX,$B$1196,рўйхат!$D:$D,$C1143)</f>
        <v/>
      </c>
      <c r="BV1143" s="36">
        <f>SUMIFS(рўйхат!CE:CE,рўйхат!$CX:$CX,$B$1196,рўйхат!$D:$D,$C1143)</f>
        <v/>
      </c>
      <c r="BW1143" s="35">
        <f>SUMIFS(рўйхат!CH:CH,рўйхат!$CX:$CX,$B$1196,рўйхат!$D:$D,$C1143)</f>
        <v/>
      </c>
      <c r="BX1143" s="36">
        <f>SUMIFS(рўйхат!CI:CI,рўйхат!$CX:$CX,$B$1196,рўйхат!$D:$D,$C1143)</f>
        <v/>
      </c>
      <c r="BY1143" s="35">
        <f>SUMIFS(рўйхат!CJ:CJ,рўйхат!$CX:$CX,$B$1196,рўйхат!$D:$D,$C1143)</f>
        <v/>
      </c>
      <c r="BZ1143" s="36">
        <f>SUMIFS(рўйхат!CK:CK,рўйхат!$CX:$CX,$B$1196,рўйхат!$D:$D,$C1143)</f>
        <v/>
      </c>
      <c r="CA1143" s="35">
        <f>SUMIFS(рўйхат!CL:CL,рўйхат!$CX:$CX,$B$1196,рўйхат!$D:$D,$C1143)</f>
        <v/>
      </c>
      <c r="CB1143" s="36">
        <f>SUMIFS(рўйхат!CM:CM,рўйхат!$CX:$CX,$B$1196,рўйхат!$D:$D,$C1143)</f>
        <v/>
      </c>
      <c r="CC1143" s="35">
        <f>SUMIFS(рўйхат!CN:CN,рўйхат!$CX:$CX,$B$1196,рўйхат!$D:$D,$C1143)</f>
        <v/>
      </c>
      <c r="CD1143" s="36">
        <f>SUMIFS(рўйхат!CO:CO,рўйхат!$CX:$CX,$B$1196,рўйхат!$D:$D,$C1143)</f>
        <v/>
      </c>
      <c r="CE1143" s="77">
        <f>IFERROR(BE1143/(Q1143+BE1143),0)</f>
        <v/>
      </c>
      <c r="CF1143" s="78">
        <f>IFERROR(BF1143/(R1143+BF1143),0)</f>
        <v/>
      </c>
    </row>
    <row r="1144" hidden="1" outlineLevel="1" ht="36.75" customFormat="1" customHeight="1" s="8">
      <c r="A1144" s="39" t="n"/>
      <c r="B1144" s="50" t="n">
        <v>14</v>
      </c>
      <c r="C1144" s="38" t="inlineStr">
        <is>
          <t>Давлат улуши мавжуд ташкилотларида ишловчиларнинг 4 ва ундан ортиқ даромад манбаига эга фуқаролар</t>
        </is>
      </c>
      <c r="D1144" s="16" t="n"/>
      <c r="E1144" s="35">
        <f>SUMIFS(рўйхат!F:F,рўйхат!$CX:$CX,$B$1196,рўйхат!$D:$D,$C1144)</f>
        <v/>
      </c>
      <c r="F1144" s="36">
        <f>SUMIFS(рўйхат!G:G,рўйхат!$CX:$CX,$B$1196,рўйхат!$D:$D,$C1144)</f>
        <v/>
      </c>
      <c r="G1144" s="35">
        <f>SUMIFS(рўйхат!H:H,рўйхат!$CX:$CX,$B$1196,рўйхат!$D:$D,$C1144)</f>
        <v/>
      </c>
      <c r="H1144" s="36">
        <f>SUMIFS(рўйхат!I:I,рўйхат!$CX:$CX,$B$1196,рўйхат!$D:$D,$C1144)</f>
        <v/>
      </c>
      <c r="I1144" s="35">
        <f>SUMIFS(рўйхат!J:J,рўйхат!$CX:$CX,$B$1196,рўйхат!$D:$D,$C1144)</f>
        <v/>
      </c>
      <c r="J1144" s="36">
        <f>SUMIFS(рўйхат!K:K,рўйхат!$CX:$CX,$B$1196,рўйхат!$D:$D,$C1144)</f>
        <v/>
      </c>
      <c r="K1144" s="35">
        <f>SUMIFS(рўйхат!L:L,рўйхат!$CX:$CX,$B$1196,рўйхат!$D:$D,$C1144)</f>
        <v/>
      </c>
      <c r="L1144" s="36">
        <f>SUMIFS(рўйхат!M:M,рўйхат!$CX:$CX,$B$1196,рўйхат!$D:$D,$C1144)</f>
        <v/>
      </c>
      <c r="M1144" s="35">
        <f>SUMIFS(рўйхат!N:N,рўйхат!$CX:$CX,$B$1196,рўйхат!$D:$D,$C1144)</f>
        <v/>
      </c>
      <c r="N1144" s="36">
        <f>SUMIFS(рўйхат!O:O,рўйхат!$CX:$CX,$B$1196,рўйхат!$D:$D,$C1144)</f>
        <v/>
      </c>
      <c r="O1144" s="34">
        <f>IFERROR(M1144/E1144,0)</f>
        <v/>
      </c>
      <c r="P1144" s="34">
        <f>IFERROR(N1144/F1144,0)</f>
        <v/>
      </c>
      <c r="Q1144" s="35">
        <f>SUMIFS(рўйхат!P:P,рўйхат!$CX:$CX,$B$1196,рўйхат!$D:$D,$C1144)</f>
        <v/>
      </c>
      <c r="R1144" s="36">
        <f>SUMIFS(рўйхат!Q:Q,рўйхат!$CX:$CX,$B$1196,рўйхат!$D:$D,$C1144)</f>
        <v/>
      </c>
      <c r="S1144" s="35">
        <f>SUMIFS(рўйхат!R:R,рўйхат!$CX:$CX,$B$1196,рўйхат!$D:$D,$C1144)</f>
        <v/>
      </c>
      <c r="T1144" s="36">
        <f>SUMIFS(рўйхат!S:S,рўйхат!$CX:$CX,$B$1196,рўйхат!$D:$D,$C1144)</f>
        <v/>
      </c>
      <c r="U1144" s="35">
        <f>SUMIFS(рўйхат!T:T,рўйхат!$CX:$CX,$B$1196,рўйхат!$D:$D,$C1144)</f>
        <v/>
      </c>
      <c r="V1144" s="36">
        <f>SUMIFS(рўйхат!U:U,рўйхат!$CX:$CX,$B$1196,рўйхат!$D:$D,$C1144)</f>
        <v/>
      </c>
      <c r="W1144" s="35">
        <f>SUMIFS(рўйхат!V:V,рўйхат!$CX:$CX,$B$1196,рўйхат!$D:$D,$C1144)</f>
        <v/>
      </c>
      <c r="X1144" s="36">
        <f>SUMIFS(рўйхат!W:W,рўйхат!$CX:$CX,$B$1196,рўйхат!$D:$D,$C1144)</f>
        <v/>
      </c>
      <c r="Y1144" s="35">
        <f>SUMIFS(рўйхат!X:X,рўйхат!$CX:$CX,$B$1196,рўйхат!$D:$D,$C1144)</f>
        <v/>
      </c>
      <c r="Z1144" s="36">
        <f>SUMIFS(рўйхат!Y:Y,рўйхат!$CX:$CX,$B$1196,рўйхат!$D:$D,$C1144)</f>
        <v/>
      </c>
      <c r="AA1144" s="35">
        <f>SUMIFS(рўйхат!Z:Z,рўйхат!$CX:$CX,$B$1196,рўйхат!$D:$D,$C1144)</f>
        <v/>
      </c>
      <c r="AB1144" s="36">
        <f>SUMIFS(рўйхат!AA:AA,рўйхат!$CX:$CX,$B$1196,рўйхат!$D:$D,$C1144)</f>
        <v/>
      </c>
      <c r="AC1144" s="35">
        <f>SUMIFS(рўйхат!AB:AB,рўйхат!$CX:$CX,$B$1196,рўйхат!$D:$D,$C1144)</f>
        <v/>
      </c>
      <c r="AD1144" s="36">
        <f>SUMIFS(рўйхат!AC:AC,рўйхат!$CX:$CX,$B$1196,рўйхат!$D:$D,$C1144)</f>
        <v/>
      </c>
      <c r="AE1144" s="35">
        <f>SUMIFS(рўйхат!AD:AD,рўйхат!$CX:$CX,$B$1196,рўйхат!$D:$D,$C1144)</f>
        <v/>
      </c>
      <c r="AF1144" s="36">
        <f>SUMIFS(рўйхат!AE:AE,рўйхат!$CX:$CX,$B$1196,рўйхат!$D:$D,$C1144)</f>
        <v/>
      </c>
      <c r="AG1144" s="35">
        <f>SUMIFS(рўйхат!AH:AH,рўйхат!$CX:$CX,$B$1196,рўйхат!$D:$D,$C1144)</f>
        <v/>
      </c>
      <c r="AH1144" s="36">
        <f>SUMIFS(рўйхат!AI:AI,рўйхат!$CX:$CX,$B$1196,рўйхат!$D:$D,$C1144)</f>
        <v/>
      </c>
      <c r="AI1144" s="35">
        <f>SUMIFS(рўйхат!AJ:AJ,рўйхат!$CX:$CX,$B$1196,рўйхат!$D:$D,$C1144)</f>
        <v/>
      </c>
      <c r="AJ1144" s="36">
        <f>SUMIFS(рўйхат!AK:AK,рўйхат!$CX:$CX,$B$1196,рўйхат!$D:$D,$C1144)</f>
        <v/>
      </c>
      <c r="AK1144" s="35">
        <f>SUMIFS(рўйхат!AL:AL,рўйхат!$CX:$CX,$B$1196,рўйхат!$D:$D,$C1144)</f>
        <v/>
      </c>
      <c r="AL1144" s="36">
        <f>SUMIFS(рўйхат!AM:AM,рўйхат!$CX:$CX,$B$1196,рўйхат!$D:$D,$C1144)</f>
        <v/>
      </c>
      <c r="AM1144" s="77">
        <f>IFERROR(Q1144/E1144,0)</f>
        <v/>
      </c>
      <c r="AN1144" s="77">
        <f>IFERROR(R1144/F1144,0)</f>
        <v/>
      </c>
      <c r="AO1144" s="35">
        <f>SUMIFS(рўйхат!AX:AX,рўйхат!$CX:$CX,$B$1196,рўйхат!$D:$D,$C1144)</f>
        <v/>
      </c>
      <c r="AP1144" s="36">
        <f>SUMIFS(рўйхат!AY:AY,рўйхат!$CX:$CX,$B$1196,рўйхат!$D:$D,$C1144)</f>
        <v/>
      </c>
      <c r="AQ1144" s="35">
        <f>SUMIFS(рўйхат!AZ:AZ,рўйхат!$CX:$CX,$B$1196,рўйхат!$D:$D,$C1144)</f>
        <v/>
      </c>
      <c r="AR1144" s="36">
        <f>SUMIFS(рўйхат!BA:BA,рўйхат!$CX:$CX,$B$1196,рўйхат!$D:$D,$C1144)</f>
        <v/>
      </c>
      <c r="AS1144" s="35">
        <f>SUMIFS(рўйхат!BB:BB,рўйхат!$CX:$CX,$B$1196,рўйхат!$D:$D,$C1144)</f>
        <v/>
      </c>
      <c r="AT1144" s="36">
        <f>SUMIFS(рўйхат!BC:BC,рўйхат!$CX:$CX,$B$1196,рўйхат!$D:$D,$C1144)</f>
        <v/>
      </c>
      <c r="AU1144" s="35">
        <f>SUMIFS(рўйхат!BD:BD,рўйхат!$CX:$CX,$B$1196,рўйхат!$D:$D,$C1144)</f>
        <v/>
      </c>
      <c r="AV1144" s="36">
        <f>SUMIFS(рўйхат!BE:BE,рўйхат!$CX:$CX,$B$1196,рўйхат!$D:$D,$C1144)</f>
        <v/>
      </c>
      <c r="AW1144" s="35">
        <f>SUMIFS(рўйхат!BF:BF,рўйхат!$CX:$CX,$B$1196,рўйхат!$D:$D,$C1144)</f>
        <v/>
      </c>
      <c r="AX1144" s="36">
        <f>SUMIFS(рўйхат!BG:BG,рўйхат!$CX:$CX,$B$1196,рўйхат!$D:$D,$C1144)</f>
        <v/>
      </c>
      <c r="AY1144" s="35">
        <f>SUMIFS(рўйхат!BH:BH,рўйхат!$CX:$CX,$B$1196,рўйхат!$D:$D,$C1144)</f>
        <v/>
      </c>
      <c r="AZ1144" s="36">
        <f>SUMIFS(рўйхат!BI:BI,рўйхат!$CX:$CX,$B$1196,рўйхат!$D:$D,$C1144)</f>
        <v/>
      </c>
      <c r="BA1144" s="35">
        <f>SUMIFS(рўйхат!BJ:BJ,рўйхат!$CX:$CX,$B$1196,рўйхат!$D:$D,$C1144)</f>
        <v/>
      </c>
      <c r="BB1144" s="36">
        <f>SUMIFS(рўйхат!BK:BK,рўйхат!$CX:$CX,$B$1196,рўйхат!$D:$D,$C1144)</f>
        <v/>
      </c>
      <c r="BC1144" s="77">
        <f>IFERROR(AO1144/E1144,0)</f>
        <v/>
      </c>
      <c r="BD1144" s="77">
        <f>IFERROR(AP1144/F1144,0)</f>
        <v/>
      </c>
      <c r="BE1144" s="35">
        <f>SUMIFS(рўйхат!BL:BL,рўйхат!$CX:$CX,$B$1196,рўйхат!$D:$D,$C1144)</f>
        <v/>
      </c>
      <c r="BF1144" s="36">
        <f>SUMIFS(рўйхат!BM:BM,рўйхат!$CX:$CX,$B$1196,рўйхат!$D:$D,$C1144)</f>
        <v/>
      </c>
      <c r="BG1144" s="35">
        <f>SUMIFS(рўйхат!BN:BN,рўйхат!$CX:$CX,$B$1196,рўйхат!$D:$D,$C1144)</f>
        <v/>
      </c>
      <c r="BH1144" s="36">
        <f>SUMIFS(рўйхат!BO:BO,рўйхат!$CX:$CX,$B$1196,рўйхат!$D:$D,$C1144)</f>
        <v/>
      </c>
      <c r="BI1144" s="35">
        <f>SUMIFS(рўйхат!BP:BP,рўйхат!$CX:$CX,$B$1196,рўйхат!$D:$D,$C1144)</f>
        <v/>
      </c>
      <c r="BJ1144" s="36">
        <f>SUMIFS(рўйхат!BQ:BQ,рўйхат!$CX:$CX,$B$1196,рўйхат!$D:$D,$C1144)</f>
        <v/>
      </c>
      <c r="BK1144" s="35">
        <f>SUMIFS(рўйхат!BR:BR,рўйхат!$CX:$CX,$B$1196,рўйхат!$D:$D,$C1144)</f>
        <v/>
      </c>
      <c r="BL1144" s="36">
        <f>SUMIFS(рўйхат!BS:BS,рўйхат!$CX:$CX,$B$1196,рўйхат!$D:$D,$C1144)</f>
        <v/>
      </c>
      <c r="BM1144" s="35">
        <f>SUMIFS(рўйхат!BT:BT,рўйхат!$CX:$CX,$B$1196,рўйхат!$D:$D,$C1144)</f>
        <v/>
      </c>
      <c r="BN1144" s="36">
        <f>SUMIFS(рўйхат!BU:BU,рўйхат!$CX:$CX,$B$1196,рўйхат!$D:$D,$C1144)</f>
        <v/>
      </c>
      <c r="BO1144" s="35">
        <f>SUMIFS(рўйхат!BX:BX,рўйхат!$CX:$CX,$B$1196,рўйхат!$D:$D,$C1144)</f>
        <v/>
      </c>
      <c r="BP1144" s="36">
        <f>SUMIFS(рўйхат!BY:BY,рўйхат!$CX:$CX,$B$1196,рўйхат!$D:$D,$C1144)</f>
        <v/>
      </c>
      <c r="BQ1144" s="35">
        <f>SUMIFS(рўйхат!BZ:BZ,рўйхат!$CX:$CX,$B$1196,рўйхат!$D:$D,$C1144)</f>
        <v/>
      </c>
      <c r="BR1144" s="36">
        <f>SUMIFS(рўйхат!CA:CA,рўйхат!$CX:$CX,$B$1196,рўйхат!$D:$D,$C1144)</f>
        <v/>
      </c>
      <c r="BS1144" s="35">
        <f>SUMIFS(рўйхат!CB:CB,рўйхат!$CX:$CX,$B$1196,рўйхат!$D:$D,$C1144)</f>
        <v/>
      </c>
      <c r="BT1144" s="36">
        <f>SUMIFS(рўйхат!CC:CC,рўйхат!$CX:$CX,$B$1196,рўйхат!$D:$D,$C1144)</f>
        <v/>
      </c>
      <c r="BU1144" s="35">
        <f>SUMIFS(рўйхат!CD:CD,рўйхат!$CX:$CX,$B$1196,рўйхат!$D:$D,$C1144)</f>
        <v/>
      </c>
      <c r="BV1144" s="36">
        <f>SUMIFS(рўйхат!CE:CE,рўйхат!$CX:$CX,$B$1196,рўйхат!$D:$D,$C1144)</f>
        <v/>
      </c>
      <c r="BW1144" s="35">
        <f>SUMIFS(рўйхат!CH:CH,рўйхат!$CX:$CX,$B$1196,рўйхат!$D:$D,$C1144)</f>
        <v/>
      </c>
      <c r="BX1144" s="36">
        <f>SUMIFS(рўйхат!CI:CI,рўйхат!$CX:$CX,$B$1196,рўйхат!$D:$D,$C1144)</f>
        <v/>
      </c>
      <c r="BY1144" s="35">
        <f>SUMIFS(рўйхат!CJ:CJ,рўйхат!$CX:$CX,$B$1196,рўйхат!$D:$D,$C1144)</f>
        <v/>
      </c>
      <c r="BZ1144" s="36">
        <f>SUMIFS(рўйхат!CK:CK,рўйхат!$CX:$CX,$B$1196,рўйхат!$D:$D,$C1144)</f>
        <v/>
      </c>
      <c r="CA1144" s="35">
        <f>SUMIFS(рўйхат!CL:CL,рўйхат!$CX:$CX,$B$1196,рўйхат!$D:$D,$C1144)</f>
        <v/>
      </c>
      <c r="CB1144" s="36">
        <f>SUMIFS(рўйхат!CM:CM,рўйхат!$CX:$CX,$B$1196,рўйхат!$D:$D,$C1144)</f>
        <v/>
      </c>
      <c r="CC1144" s="35">
        <f>SUMIFS(рўйхат!CN:CN,рўйхат!$CX:$CX,$B$1196,рўйхат!$D:$D,$C1144)</f>
        <v/>
      </c>
      <c r="CD1144" s="36">
        <f>SUMIFS(рўйхат!CO:CO,рўйхат!$CX:$CX,$B$1196,рўйхат!$D:$D,$C1144)</f>
        <v/>
      </c>
      <c r="CE1144" s="77">
        <f>IFERROR(BE1144/(Q1144+BE1144),0)</f>
        <v/>
      </c>
      <c r="CF1144" s="78">
        <f>IFERROR(BF1144/(R1144+BF1144),0)</f>
        <v/>
      </c>
    </row>
    <row r="1145" hidden="1" outlineLevel="1" ht="36.75" customFormat="1" customHeight="1" s="8">
      <c r="A1145" s="39" t="n"/>
      <c r="B1145" s="50" t="n">
        <v>15</v>
      </c>
      <c r="C1145" s="38" t="inlineStr">
        <is>
          <t>Давлат харидларида нарх таҳлили</t>
        </is>
      </c>
      <c r="D1145" s="16" t="n"/>
      <c r="E1145" s="35">
        <f>SUMIFS(рўйхат!F:F,рўйхат!$CX:$CX,$B$1196,рўйхат!$D:$D,$C1145)</f>
        <v/>
      </c>
      <c r="F1145" s="36">
        <f>SUMIFS(рўйхат!G:G,рўйхат!$CX:$CX,$B$1196,рўйхат!$D:$D,$C1145)</f>
        <v/>
      </c>
      <c r="G1145" s="35">
        <f>SUMIFS(рўйхат!H:H,рўйхат!$CX:$CX,$B$1196,рўйхат!$D:$D,$C1145)</f>
        <v/>
      </c>
      <c r="H1145" s="36">
        <f>SUMIFS(рўйхат!I:I,рўйхат!$CX:$CX,$B$1196,рўйхат!$D:$D,$C1145)</f>
        <v/>
      </c>
      <c r="I1145" s="35">
        <f>SUMIFS(рўйхат!J:J,рўйхат!$CX:$CX,$B$1196,рўйхат!$D:$D,$C1145)</f>
        <v/>
      </c>
      <c r="J1145" s="36">
        <f>SUMIFS(рўйхат!K:K,рўйхат!$CX:$CX,$B$1196,рўйхат!$D:$D,$C1145)</f>
        <v/>
      </c>
      <c r="K1145" s="35">
        <f>SUMIFS(рўйхат!L:L,рўйхат!$CX:$CX,$B$1196,рўйхат!$D:$D,$C1145)</f>
        <v/>
      </c>
      <c r="L1145" s="36">
        <f>SUMIFS(рўйхат!M:M,рўйхат!$CX:$CX,$B$1196,рўйхат!$D:$D,$C1145)</f>
        <v/>
      </c>
      <c r="M1145" s="35">
        <f>SUMIFS(рўйхат!N:N,рўйхат!$CX:$CX,$B$1196,рўйхат!$D:$D,$C1145)</f>
        <v/>
      </c>
      <c r="N1145" s="36">
        <f>SUMIFS(рўйхат!O:O,рўйхат!$CX:$CX,$B$1196,рўйхат!$D:$D,$C1145)</f>
        <v/>
      </c>
      <c r="O1145" s="34">
        <f>IFERROR(M1145/E1145,0)</f>
        <v/>
      </c>
      <c r="P1145" s="34">
        <f>IFERROR(N1145/F1145,0)</f>
        <v/>
      </c>
      <c r="Q1145" s="35">
        <f>SUMIFS(рўйхат!P:P,рўйхат!$CX:$CX,$B$1196,рўйхат!$D:$D,$C1145)</f>
        <v/>
      </c>
      <c r="R1145" s="36">
        <f>SUMIFS(рўйхат!Q:Q,рўйхат!$CX:$CX,$B$1196,рўйхат!$D:$D,$C1145)</f>
        <v/>
      </c>
      <c r="S1145" s="35">
        <f>SUMIFS(рўйхат!R:R,рўйхат!$CX:$CX,$B$1196,рўйхат!$D:$D,$C1145)</f>
        <v/>
      </c>
      <c r="T1145" s="36">
        <f>SUMIFS(рўйхат!S:S,рўйхат!$CX:$CX,$B$1196,рўйхат!$D:$D,$C1145)</f>
        <v/>
      </c>
      <c r="U1145" s="35">
        <f>SUMIFS(рўйхат!T:T,рўйхат!$CX:$CX,$B$1196,рўйхат!$D:$D,$C1145)</f>
        <v/>
      </c>
      <c r="V1145" s="36">
        <f>SUMIFS(рўйхат!U:U,рўйхат!$CX:$CX,$B$1196,рўйхат!$D:$D,$C1145)</f>
        <v/>
      </c>
      <c r="W1145" s="35">
        <f>SUMIFS(рўйхат!V:V,рўйхат!$CX:$CX,$B$1196,рўйхат!$D:$D,$C1145)</f>
        <v/>
      </c>
      <c r="X1145" s="36">
        <f>SUMIFS(рўйхат!W:W,рўйхат!$CX:$CX,$B$1196,рўйхат!$D:$D,$C1145)</f>
        <v/>
      </c>
      <c r="Y1145" s="35">
        <f>SUMIFS(рўйхат!X:X,рўйхат!$CX:$CX,$B$1196,рўйхат!$D:$D,$C1145)</f>
        <v/>
      </c>
      <c r="Z1145" s="36">
        <f>SUMIFS(рўйхат!Y:Y,рўйхат!$CX:$CX,$B$1196,рўйхат!$D:$D,$C1145)</f>
        <v/>
      </c>
      <c r="AA1145" s="35">
        <f>SUMIFS(рўйхат!Z:Z,рўйхат!$CX:$CX,$B$1196,рўйхат!$D:$D,$C1145)</f>
        <v/>
      </c>
      <c r="AB1145" s="36">
        <f>SUMIFS(рўйхат!AA:AA,рўйхат!$CX:$CX,$B$1196,рўйхат!$D:$D,$C1145)</f>
        <v/>
      </c>
      <c r="AC1145" s="35">
        <f>SUMIFS(рўйхат!AB:AB,рўйхат!$CX:$CX,$B$1196,рўйхат!$D:$D,$C1145)</f>
        <v/>
      </c>
      <c r="AD1145" s="36">
        <f>SUMIFS(рўйхат!AC:AC,рўйхат!$CX:$CX,$B$1196,рўйхат!$D:$D,$C1145)</f>
        <v/>
      </c>
      <c r="AE1145" s="35">
        <f>SUMIFS(рўйхат!AD:AD,рўйхат!$CX:$CX,$B$1196,рўйхат!$D:$D,$C1145)</f>
        <v/>
      </c>
      <c r="AF1145" s="36">
        <f>SUMIFS(рўйхат!AE:AE,рўйхат!$CX:$CX,$B$1196,рўйхат!$D:$D,$C1145)</f>
        <v/>
      </c>
      <c r="AG1145" s="35">
        <f>SUMIFS(рўйхат!AH:AH,рўйхат!$CX:$CX,$B$1196,рўйхат!$D:$D,$C1145)</f>
        <v/>
      </c>
      <c r="AH1145" s="36">
        <f>SUMIFS(рўйхат!AI:AI,рўйхат!$CX:$CX,$B$1196,рўйхат!$D:$D,$C1145)</f>
        <v/>
      </c>
      <c r="AI1145" s="35">
        <f>SUMIFS(рўйхат!AJ:AJ,рўйхат!$CX:$CX,$B$1196,рўйхат!$D:$D,$C1145)</f>
        <v/>
      </c>
      <c r="AJ1145" s="36">
        <f>SUMIFS(рўйхат!AK:AK,рўйхат!$CX:$CX,$B$1196,рўйхат!$D:$D,$C1145)</f>
        <v/>
      </c>
      <c r="AK1145" s="35">
        <f>SUMIFS(рўйхат!AL:AL,рўйхат!$CX:$CX,$B$1196,рўйхат!$D:$D,$C1145)</f>
        <v/>
      </c>
      <c r="AL1145" s="36">
        <f>SUMIFS(рўйхат!AM:AM,рўйхат!$CX:$CX,$B$1196,рўйхат!$D:$D,$C1145)</f>
        <v/>
      </c>
      <c r="AM1145" s="77">
        <f>IFERROR(Q1145/E1145,0)</f>
        <v/>
      </c>
      <c r="AN1145" s="77">
        <f>IFERROR(R1145/F1145,0)</f>
        <v/>
      </c>
      <c r="AO1145" s="35">
        <f>SUMIFS(рўйхат!AX:AX,рўйхат!$CX:$CX,$B$1196,рўйхат!$D:$D,$C1145)</f>
        <v/>
      </c>
      <c r="AP1145" s="36">
        <f>SUMIFS(рўйхат!AY:AY,рўйхат!$CX:$CX,$B$1196,рўйхат!$D:$D,$C1145)</f>
        <v/>
      </c>
      <c r="AQ1145" s="35">
        <f>SUMIFS(рўйхат!AZ:AZ,рўйхат!$CX:$CX,$B$1196,рўйхат!$D:$D,$C1145)</f>
        <v/>
      </c>
      <c r="AR1145" s="36">
        <f>SUMIFS(рўйхат!BA:BA,рўйхат!$CX:$CX,$B$1196,рўйхат!$D:$D,$C1145)</f>
        <v/>
      </c>
      <c r="AS1145" s="35">
        <f>SUMIFS(рўйхат!BB:BB,рўйхат!$CX:$CX,$B$1196,рўйхат!$D:$D,$C1145)</f>
        <v/>
      </c>
      <c r="AT1145" s="36">
        <f>SUMIFS(рўйхат!BC:BC,рўйхат!$CX:$CX,$B$1196,рўйхат!$D:$D,$C1145)</f>
        <v/>
      </c>
      <c r="AU1145" s="35">
        <f>SUMIFS(рўйхат!BD:BD,рўйхат!$CX:$CX,$B$1196,рўйхат!$D:$D,$C1145)</f>
        <v/>
      </c>
      <c r="AV1145" s="36">
        <f>SUMIFS(рўйхат!BE:BE,рўйхат!$CX:$CX,$B$1196,рўйхат!$D:$D,$C1145)</f>
        <v/>
      </c>
      <c r="AW1145" s="35">
        <f>SUMIFS(рўйхат!BF:BF,рўйхат!$CX:$CX,$B$1196,рўйхат!$D:$D,$C1145)</f>
        <v/>
      </c>
      <c r="AX1145" s="36">
        <f>SUMIFS(рўйхат!BG:BG,рўйхат!$CX:$CX,$B$1196,рўйхат!$D:$D,$C1145)</f>
        <v/>
      </c>
      <c r="AY1145" s="35">
        <f>SUMIFS(рўйхат!BH:BH,рўйхат!$CX:$CX,$B$1196,рўйхат!$D:$D,$C1145)</f>
        <v/>
      </c>
      <c r="AZ1145" s="36">
        <f>SUMIFS(рўйхат!BI:BI,рўйхат!$CX:$CX,$B$1196,рўйхат!$D:$D,$C1145)</f>
        <v/>
      </c>
      <c r="BA1145" s="35">
        <f>SUMIFS(рўйхат!BJ:BJ,рўйхат!$CX:$CX,$B$1196,рўйхат!$D:$D,$C1145)</f>
        <v/>
      </c>
      <c r="BB1145" s="36">
        <f>SUMIFS(рўйхат!BK:BK,рўйхат!$CX:$CX,$B$1196,рўйхат!$D:$D,$C1145)</f>
        <v/>
      </c>
      <c r="BC1145" s="77">
        <f>IFERROR(AO1145/E1145,0)</f>
        <v/>
      </c>
      <c r="BD1145" s="77">
        <f>IFERROR(AP1145/F1145,0)</f>
        <v/>
      </c>
      <c r="BE1145" s="35">
        <f>SUMIFS(рўйхат!BL:BL,рўйхат!$CX:$CX,$B$1196,рўйхат!$D:$D,$C1145)</f>
        <v/>
      </c>
      <c r="BF1145" s="36">
        <f>SUMIFS(рўйхат!BM:BM,рўйхат!$CX:$CX,$B$1196,рўйхат!$D:$D,$C1145)</f>
        <v/>
      </c>
      <c r="BG1145" s="35">
        <f>SUMIFS(рўйхат!BN:BN,рўйхат!$CX:$CX,$B$1196,рўйхат!$D:$D,$C1145)</f>
        <v/>
      </c>
      <c r="BH1145" s="36">
        <f>SUMIFS(рўйхат!BO:BO,рўйхат!$CX:$CX,$B$1196,рўйхат!$D:$D,$C1145)</f>
        <v/>
      </c>
      <c r="BI1145" s="35">
        <f>SUMIFS(рўйхат!BP:BP,рўйхат!$CX:$CX,$B$1196,рўйхат!$D:$D,$C1145)</f>
        <v/>
      </c>
      <c r="BJ1145" s="36">
        <f>SUMIFS(рўйхат!BQ:BQ,рўйхат!$CX:$CX,$B$1196,рўйхат!$D:$D,$C1145)</f>
        <v/>
      </c>
      <c r="BK1145" s="35">
        <f>SUMIFS(рўйхат!BR:BR,рўйхат!$CX:$CX,$B$1196,рўйхат!$D:$D,$C1145)</f>
        <v/>
      </c>
      <c r="BL1145" s="36">
        <f>SUMIFS(рўйхат!BS:BS,рўйхат!$CX:$CX,$B$1196,рўйхат!$D:$D,$C1145)</f>
        <v/>
      </c>
      <c r="BM1145" s="35">
        <f>SUMIFS(рўйхат!BT:BT,рўйхат!$CX:$CX,$B$1196,рўйхат!$D:$D,$C1145)</f>
        <v/>
      </c>
      <c r="BN1145" s="36">
        <f>SUMIFS(рўйхат!BU:BU,рўйхат!$CX:$CX,$B$1196,рўйхат!$D:$D,$C1145)</f>
        <v/>
      </c>
      <c r="BO1145" s="35">
        <f>SUMIFS(рўйхат!BX:BX,рўйхат!$CX:$CX,$B$1196,рўйхат!$D:$D,$C1145)</f>
        <v/>
      </c>
      <c r="BP1145" s="36">
        <f>SUMIFS(рўйхат!BY:BY,рўйхат!$CX:$CX,$B$1196,рўйхат!$D:$D,$C1145)</f>
        <v/>
      </c>
      <c r="BQ1145" s="35">
        <f>SUMIFS(рўйхат!BZ:BZ,рўйхат!$CX:$CX,$B$1196,рўйхат!$D:$D,$C1145)</f>
        <v/>
      </c>
      <c r="BR1145" s="36">
        <f>SUMIFS(рўйхат!CA:CA,рўйхат!$CX:$CX,$B$1196,рўйхат!$D:$D,$C1145)</f>
        <v/>
      </c>
      <c r="BS1145" s="35">
        <f>SUMIFS(рўйхат!CB:CB,рўйхат!$CX:$CX,$B$1196,рўйхат!$D:$D,$C1145)</f>
        <v/>
      </c>
      <c r="BT1145" s="36">
        <f>SUMIFS(рўйхат!CC:CC,рўйхат!$CX:$CX,$B$1196,рўйхат!$D:$D,$C1145)</f>
        <v/>
      </c>
      <c r="BU1145" s="35">
        <f>SUMIFS(рўйхат!CD:CD,рўйхат!$CX:$CX,$B$1196,рўйхат!$D:$D,$C1145)</f>
        <v/>
      </c>
      <c r="BV1145" s="36">
        <f>SUMIFS(рўйхат!CE:CE,рўйхат!$CX:$CX,$B$1196,рўйхат!$D:$D,$C1145)</f>
        <v/>
      </c>
      <c r="BW1145" s="35">
        <f>SUMIFS(рўйхат!CH:CH,рўйхат!$CX:$CX,$B$1196,рўйхат!$D:$D,$C1145)</f>
        <v/>
      </c>
      <c r="BX1145" s="36">
        <f>SUMIFS(рўйхат!CI:CI,рўйхат!$CX:$CX,$B$1196,рўйхат!$D:$D,$C1145)</f>
        <v/>
      </c>
      <c r="BY1145" s="35">
        <f>SUMIFS(рўйхат!CJ:CJ,рўйхат!$CX:$CX,$B$1196,рўйхат!$D:$D,$C1145)</f>
        <v/>
      </c>
      <c r="BZ1145" s="36">
        <f>SUMIFS(рўйхат!CK:CK,рўйхат!$CX:$CX,$B$1196,рўйхат!$D:$D,$C1145)</f>
        <v/>
      </c>
      <c r="CA1145" s="35">
        <f>SUMIFS(рўйхат!CL:CL,рўйхат!$CX:$CX,$B$1196,рўйхат!$D:$D,$C1145)</f>
        <v/>
      </c>
      <c r="CB1145" s="36">
        <f>SUMIFS(рўйхат!CM:CM,рўйхат!$CX:$CX,$B$1196,рўйхат!$D:$D,$C1145)</f>
        <v/>
      </c>
      <c r="CC1145" s="35">
        <f>SUMIFS(рўйхат!CN:CN,рўйхат!$CX:$CX,$B$1196,рўйхат!$D:$D,$C1145)</f>
        <v/>
      </c>
      <c r="CD1145" s="36">
        <f>SUMIFS(рўйхат!CO:CO,рўйхат!$CX:$CX,$B$1196,рўйхат!$D:$D,$C1145)</f>
        <v/>
      </c>
      <c r="CE1145" s="77">
        <f>IFERROR(BE1145/(Q1145+BE1145),0)</f>
        <v/>
      </c>
      <c r="CF1145" s="78">
        <f>IFERROR(BF1145/(R1145+BF1145),0)</f>
        <v/>
      </c>
    </row>
    <row r="1146" hidden="1" outlineLevel="1" ht="36.75" customFormat="1" customHeight="1" s="8">
      <c r="A1146" s="39" t="n"/>
      <c r="B1146" s="50" t="n">
        <v>16</v>
      </c>
      <c r="C1146" s="38" t="inlineStr">
        <is>
          <t>Давлат харидларида нарх таҳлили V2</t>
        </is>
      </c>
      <c r="D1146" s="16" t="n"/>
      <c r="E1146" s="35">
        <f>SUMIFS(рўйхат!F:F,рўйхат!$CX:$CX,$B$1196,рўйхат!$D:$D,$C1146)</f>
        <v/>
      </c>
      <c r="F1146" s="36">
        <f>SUMIFS(рўйхат!G:G,рўйхат!$CX:$CX,$B$1196,рўйхат!$D:$D,$C1146)</f>
        <v/>
      </c>
      <c r="G1146" s="35">
        <f>SUMIFS(рўйхат!H:H,рўйхат!$CX:$CX,$B$1196,рўйхат!$D:$D,$C1146)</f>
        <v/>
      </c>
      <c r="H1146" s="36">
        <f>SUMIFS(рўйхат!I:I,рўйхат!$CX:$CX,$B$1196,рўйхат!$D:$D,$C1146)</f>
        <v/>
      </c>
      <c r="I1146" s="35">
        <f>SUMIFS(рўйхат!J:J,рўйхат!$CX:$CX,$B$1196,рўйхат!$D:$D,$C1146)</f>
        <v/>
      </c>
      <c r="J1146" s="36">
        <f>SUMIFS(рўйхат!K:K,рўйхат!$CX:$CX,$B$1196,рўйхат!$D:$D,$C1146)</f>
        <v/>
      </c>
      <c r="K1146" s="35">
        <f>SUMIFS(рўйхат!L:L,рўйхат!$CX:$CX,$B$1196,рўйхат!$D:$D,$C1146)</f>
        <v/>
      </c>
      <c r="L1146" s="36">
        <f>SUMIFS(рўйхат!M:M,рўйхат!$CX:$CX,$B$1196,рўйхат!$D:$D,$C1146)</f>
        <v/>
      </c>
      <c r="M1146" s="35">
        <f>SUMIFS(рўйхат!N:N,рўйхат!$CX:$CX,$B$1196,рўйхат!$D:$D,$C1146)</f>
        <v/>
      </c>
      <c r="N1146" s="36">
        <f>SUMIFS(рўйхат!O:O,рўйхат!$CX:$CX,$B$1196,рўйхат!$D:$D,$C1146)</f>
        <v/>
      </c>
      <c r="O1146" s="34">
        <f>IFERROR(M1146/E1146,0)</f>
        <v/>
      </c>
      <c r="P1146" s="34">
        <f>IFERROR(N1146/F1146,0)</f>
        <v/>
      </c>
      <c r="Q1146" s="35">
        <f>SUMIFS(рўйхат!P:P,рўйхат!$CX:$CX,$B$1196,рўйхат!$D:$D,$C1146)</f>
        <v/>
      </c>
      <c r="R1146" s="36">
        <f>SUMIFS(рўйхат!Q:Q,рўйхат!$CX:$CX,$B$1196,рўйхат!$D:$D,$C1146)</f>
        <v/>
      </c>
      <c r="S1146" s="35">
        <f>SUMIFS(рўйхат!R:R,рўйхат!$CX:$CX,$B$1196,рўйхат!$D:$D,$C1146)</f>
        <v/>
      </c>
      <c r="T1146" s="36">
        <f>SUMIFS(рўйхат!S:S,рўйхат!$CX:$CX,$B$1196,рўйхат!$D:$D,$C1146)</f>
        <v/>
      </c>
      <c r="U1146" s="35">
        <f>SUMIFS(рўйхат!T:T,рўйхат!$CX:$CX,$B$1196,рўйхат!$D:$D,$C1146)</f>
        <v/>
      </c>
      <c r="V1146" s="36">
        <f>SUMIFS(рўйхат!U:U,рўйхат!$CX:$CX,$B$1196,рўйхат!$D:$D,$C1146)</f>
        <v/>
      </c>
      <c r="W1146" s="35">
        <f>SUMIFS(рўйхат!V:V,рўйхат!$CX:$CX,$B$1196,рўйхат!$D:$D,$C1146)</f>
        <v/>
      </c>
      <c r="X1146" s="36">
        <f>SUMIFS(рўйхат!W:W,рўйхат!$CX:$CX,$B$1196,рўйхат!$D:$D,$C1146)</f>
        <v/>
      </c>
      <c r="Y1146" s="35">
        <f>SUMIFS(рўйхат!X:X,рўйхат!$CX:$CX,$B$1196,рўйхат!$D:$D,$C1146)</f>
        <v/>
      </c>
      <c r="Z1146" s="36">
        <f>SUMIFS(рўйхат!Y:Y,рўйхат!$CX:$CX,$B$1196,рўйхат!$D:$D,$C1146)</f>
        <v/>
      </c>
      <c r="AA1146" s="35">
        <f>SUMIFS(рўйхат!Z:Z,рўйхат!$CX:$CX,$B$1196,рўйхат!$D:$D,$C1146)</f>
        <v/>
      </c>
      <c r="AB1146" s="36">
        <f>SUMIFS(рўйхат!AA:AA,рўйхат!$CX:$CX,$B$1196,рўйхат!$D:$D,$C1146)</f>
        <v/>
      </c>
      <c r="AC1146" s="35">
        <f>SUMIFS(рўйхат!AB:AB,рўйхат!$CX:$CX,$B$1196,рўйхат!$D:$D,$C1146)</f>
        <v/>
      </c>
      <c r="AD1146" s="36">
        <f>SUMIFS(рўйхат!AC:AC,рўйхат!$CX:$CX,$B$1196,рўйхат!$D:$D,$C1146)</f>
        <v/>
      </c>
      <c r="AE1146" s="35">
        <f>SUMIFS(рўйхат!AD:AD,рўйхат!$CX:$CX,$B$1196,рўйхат!$D:$D,$C1146)</f>
        <v/>
      </c>
      <c r="AF1146" s="36">
        <f>SUMIFS(рўйхат!AE:AE,рўйхат!$CX:$CX,$B$1196,рўйхат!$D:$D,$C1146)</f>
        <v/>
      </c>
      <c r="AG1146" s="35">
        <f>SUMIFS(рўйхат!AH:AH,рўйхат!$CX:$CX,$B$1196,рўйхат!$D:$D,$C1146)</f>
        <v/>
      </c>
      <c r="AH1146" s="36">
        <f>SUMIFS(рўйхат!AI:AI,рўйхат!$CX:$CX,$B$1196,рўйхат!$D:$D,$C1146)</f>
        <v/>
      </c>
      <c r="AI1146" s="35">
        <f>SUMIFS(рўйхат!AJ:AJ,рўйхат!$CX:$CX,$B$1196,рўйхат!$D:$D,$C1146)</f>
        <v/>
      </c>
      <c r="AJ1146" s="36">
        <f>SUMIFS(рўйхат!AK:AK,рўйхат!$CX:$CX,$B$1196,рўйхат!$D:$D,$C1146)</f>
        <v/>
      </c>
      <c r="AK1146" s="35">
        <f>SUMIFS(рўйхат!AL:AL,рўйхат!$CX:$CX,$B$1196,рўйхат!$D:$D,$C1146)</f>
        <v/>
      </c>
      <c r="AL1146" s="36">
        <f>SUMIFS(рўйхат!AM:AM,рўйхат!$CX:$CX,$B$1196,рўйхат!$D:$D,$C1146)</f>
        <v/>
      </c>
      <c r="AM1146" s="77">
        <f>IFERROR(Q1146/E1146,0)</f>
        <v/>
      </c>
      <c r="AN1146" s="77">
        <f>IFERROR(R1146/F1146,0)</f>
        <v/>
      </c>
      <c r="AO1146" s="35">
        <f>SUMIFS(рўйхат!AX:AX,рўйхат!$CX:$CX,$B$1196,рўйхат!$D:$D,$C1146)</f>
        <v/>
      </c>
      <c r="AP1146" s="36">
        <f>SUMIFS(рўйхат!AY:AY,рўйхат!$CX:$CX,$B$1196,рўйхат!$D:$D,$C1146)</f>
        <v/>
      </c>
      <c r="AQ1146" s="35">
        <f>SUMIFS(рўйхат!AZ:AZ,рўйхат!$CX:$CX,$B$1196,рўйхат!$D:$D,$C1146)</f>
        <v/>
      </c>
      <c r="AR1146" s="36">
        <f>SUMIFS(рўйхат!BA:BA,рўйхат!$CX:$CX,$B$1196,рўйхат!$D:$D,$C1146)</f>
        <v/>
      </c>
      <c r="AS1146" s="35">
        <f>SUMIFS(рўйхат!BB:BB,рўйхат!$CX:$CX,$B$1196,рўйхат!$D:$D,$C1146)</f>
        <v/>
      </c>
      <c r="AT1146" s="36">
        <f>SUMIFS(рўйхат!BC:BC,рўйхат!$CX:$CX,$B$1196,рўйхат!$D:$D,$C1146)</f>
        <v/>
      </c>
      <c r="AU1146" s="35">
        <f>SUMIFS(рўйхат!BD:BD,рўйхат!$CX:$CX,$B$1196,рўйхат!$D:$D,$C1146)</f>
        <v/>
      </c>
      <c r="AV1146" s="36">
        <f>SUMIFS(рўйхат!BE:BE,рўйхат!$CX:$CX,$B$1196,рўйхат!$D:$D,$C1146)</f>
        <v/>
      </c>
      <c r="AW1146" s="35">
        <f>SUMIFS(рўйхат!BF:BF,рўйхат!$CX:$CX,$B$1196,рўйхат!$D:$D,$C1146)</f>
        <v/>
      </c>
      <c r="AX1146" s="36">
        <f>SUMIFS(рўйхат!BG:BG,рўйхат!$CX:$CX,$B$1196,рўйхат!$D:$D,$C1146)</f>
        <v/>
      </c>
      <c r="AY1146" s="35">
        <f>SUMIFS(рўйхат!BH:BH,рўйхат!$CX:$CX,$B$1196,рўйхат!$D:$D,$C1146)</f>
        <v/>
      </c>
      <c r="AZ1146" s="36">
        <f>SUMIFS(рўйхат!BI:BI,рўйхат!$CX:$CX,$B$1196,рўйхат!$D:$D,$C1146)</f>
        <v/>
      </c>
      <c r="BA1146" s="35">
        <f>SUMIFS(рўйхат!BJ:BJ,рўйхат!$CX:$CX,$B$1196,рўйхат!$D:$D,$C1146)</f>
        <v/>
      </c>
      <c r="BB1146" s="36">
        <f>SUMIFS(рўйхат!BK:BK,рўйхат!$CX:$CX,$B$1196,рўйхат!$D:$D,$C1146)</f>
        <v/>
      </c>
      <c r="BC1146" s="77">
        <f>IFERROR(AO1146/E1146,0)</f>
        <v/>
      </c>
      <c r="BD1146" s="77">
        <f>IFERROR(AP1146/F1146,0)</f>
        <v/>
      </c>
      <c r="BE1146" s="35">
        <f>SUMIFS(рўйхат!BL:BL,рўйхат!$CX:$CX,$B$1196,рўйхат!$D:$D,$C1146)</f>
        <v/>
      </c>
      <c r="BF1146" s="36">
        <f>SUMIFS(рўйхат!BM:BM,рўйхат!$CX:$CX,$B$1196,рўйхат!$D:$D,$C1146)</f>
        <v/>
      </c>
      <c r="BG1146" s="35">
        <f>SUMIFS(рўйхат!BN:BN,рўйхат!$CX:$CX,$B$1196,рўйхат!$D:$D,$C1146)</f>
        <v/>
      </c>
      <c r="BH1146" s="36">
        <f>SUMIFS(рўйхат!BO:BO,рўйхат!$CX:$CX,$B$1196,рўйхат!$D:$D,$C1146)</f>
        <v/>
      </c>
      <c r="BI1146" s="35">
        <f>SUMIFS(рўйхат!BP:BP,рўйхат!$CX:$CX,$B$1196,рўйхат!$D:$D,$C1146)</f>
        <v/>
      </c>
      <c r="BJ1146" s="36">
        <f>SUMIFS(рўйхат!BQ:BQ,рўйхат!$CX:$CX,$B$1196,рўйхат!$D:$D,$C1146)</f>
        <v/>
      </c>
      <c r="BK1146" s="35">
        <f>SUMIFS(рўйхат!BR:BR,рўйхат!$CX:$CX,$B$1196,рўйхат!$D:$D,$C1146)</f>
        <v/>
      </c>
      <c r="BL1146" s="36">
        <f>SUMIFS(рўйхат!BS:BS,рўйхат!$CX:$CX,$B$1196,рўйхат!$D:$D,$C1146)</f>
        <v/>
      </c>
      <c r="BM1146" s="35">
        <f>SUMIFS(рўйхат!BT:BT,рўйхат!$CX:$CX,$B$1196,рўйхат!$D:$D,$C1146)</f>
        <v/>
      </c>
      <c r="BN1146" s="36">
        <f>SUMIFS(рўйхат!BU:BU,рўйхат!$CX:$CX,$B$1196,рўйхат!$D:$D,$C1146)</f>
        <v/>
      </c>
      <c r="BO1146" s="35">
        <f>SUMIFS(рўйхат!BX:BX,рўйхат!$CX:$CX,$B$1196,рўйхат!$D:$D,$C1146)</f>
        <v/>
      </c>
      <c r="BP1146" s="36">
        <f>SUMIFS(рўйхат!BY:BY,рўйхат!$CX:$CX,$B$1196,рўйхат!$D:$D,$C1146)</f>
        <v/>
      </c>
      <c r="BQ1146" s="35">
        <f>SUMIFS(рўйхат!BZ:BZ,рўйхат!$CX:$CX,$B$1196,рўйхат!$D:$D,$C1146)</f>
        <v/>
      </c>
      <c r="BR1146" s="36">
        <f>SUMIFS(рўйхат!CA:CA,рўйхат!$CX:$CX,$B$1196,рўйхат!$D:$D,$C1146)</f>
        <v/>
      </c>
      <c r="BS1146" s="35">
        <f>SUMIFS(рўйхат!CB:CB,рўйхат!$CX:$CX,$B$1196,рўйхат!$D:$D,$C1146)</f>
        <v/>
      </c>
      <c r="BT1146" s="36">
        <f>SUMIFS(рўйхат!CC:CC,рўйхат!$CX:$CX,$B$1196,рўйхат!$D:$D,$C1146)</f>
        <v/>
      </c>
      <c r="BU1146" s="35">
        <f>SUMIFS(рўйхат!CD:CD,рўйхат!$CX:$CX,$B$1196,рўйхат!$D:$D,$C1146)</f>
        <v/>
      </c>
      <c r="BV1146" s="36">
        <f>SUMIFS(рўйхат!CE:CE,рўйхат!$CX:$CX,$B$1196,рўйхат!$D:$D,$C1146)</f>
        <v/>
      </c>
      <c r="BW1146" s="35">
        <f>SUMIFS(рўйхат!CH:CH,рўйхат!$CX:$CX,$B$1196,рўйхат!$D:$D,$C1146)</f>
        <v/>
      </c>
      <c r="BX1146" s="36">
        <f>SUMIFS(рўйхат!CI:CI,рўйхат!$CX:$CX,$B$1196,рўйхат!$D:$D,$C1146)</f>
        <v/>
      </c>
      <c r="BY1146" s="35">
        <f>SUMIFS(рўйхат!CJ:CJ,рўйхат!$CX:$CX,$B$1196,рўйхат!$D:$D,$C1146)</f>
        <v/>
      </c>
      <c r="BZ1146" s="36">
        <f>SUMIFS(рўйхат!CK:CK,рўйхат!$CX:$CX,$B$1196,рўйхат!$D:$D,$C1146)</f>
        <v/>
      </c>
      <c r="CA1146" s="35">
        <f>SUMIFS(рўйхат!CL:CL,рўйхат!$CX:$CX,$B$1196,рўйхат!$D:$D,$C1146)</f>
        <v/>
      </c>
      <c r="CB1146" s="36">
        <f>SUMIFS(рўйхат!CM:CM,рўйхат!$CX:$CX,$B$1196,рўйхат!$D:$D,$C1146)</f>
        <v/>
      </c>
      <c r="CC1146" s="35">
        <f>SUMIFS(рўйхат!CN:CN,рўйхат!$CX:$CX,$B$1196,рўйхат!$D:$D,$C1146)</f>
        <v/>
      </c>
      <c r="CD1146" s="36">
        <f>SUMIFS(рўйхат!CO:CO,рўйхат!$CX:$CX,$B$1196,рўйхат!$D:$D,$C1146)</f>
        <v/>
      </c>
      <c r="CE1146" s="77">
        <f>IFERROR(BE1146/(Q1146+BE1146),0)</f>
        <v/>
      </c>
      <c r="CF1146" s="78">
        <f>IFERROR(BF1146/(R1146+BF1146),0)</f>
        <v/>
      </c>
    </row>
    <row r="1147" hidden="1" outlineLevel="1" ht="36.75" customFormat="1" customHeight="1" s="8">
      <c r="A1147" s="33" t="n"/>
      <c r="B1147" s="50" t="n">
        <v>17</v>
      </c>
      <c r="C1147" s="38" t="inlineStr">
        <is>
          <t>Давлат ҳизматчилари корхоналари</t>
        </is>
      </c>
      <c r="D1147" s="16" t="n"/>
      <c r="E1147" s="35">
        <f>SUMIFS(рўйхат!F:F,рўйхат!$CX:$CX,$B$1196,рўйхат!$D:$D,$C1147)</f>
        <v/>
      </c>
      <c r="F1147" s="36">
        <f>SUMIFS(рўйхат!G:G,рўйхат!$CX:$CX,$B$1196,рўйхат!$D:$D,$C1147)</f>
        <v/>
      </c>
      <c r="G1147" s="35">
        <f>SUMIFS(рўйхат!H:H,рўйхат!$CX:$CX,$B$1196,рўйхат!$D:$D,$C1147)</f>
        <v/>
      </c>
      <c r="H1147" s="36">
        <f>SUMIFS(рўйхат!I:I,рўйхат!$CX:$CX,$B$1196,рўйхат!$D:$D,$C1147)</f>
        <v/>
      </c>
      <c r="I1147" s="35">
        <f>SUMIFS(рўйхат!J:J,рўйхат!$CX:$CX,$B$1196,рўйхат!$D:$D,$C1147)</f>
        <v/>
      </c>
      <c r="J1147" s="36">
        <f>SUMIFS(рўйхат!K:K,рўйхат!$CX:$CX,$B$1196,рўйхат!$D:$D,$C1147)</f>
        <v/>
      </c>
      <c r="K1147" s="35">
        <f>SUMIFS(рўйхат!L:L,рўйхат!$CX:$CX,$B$1196,рўйхат!$D:$D,$C1147)</f>
        <v/>
      </c>
      <c r="L1147" s="36">
        <f>SUMIFS(рўйхат!M:M,рўйхат!$CX:$CX,$B$1196,рўйхат!$D:$D,$C1147)</f>
        <v/>
      </c>
      <c r="M1147" s="35">
        <f>SUMIFS(рўйхат!N:N,рўйхат!$CX:$CX,$B$1196,рўйхат!$D:$D,$C1147)</f>
        <v/>
      </c>
      <c r="N1147" s="36">
        <f>SUMIFS(рўйхат!O:O,рўйхат!$CX:$CX,$B$1196,рўйхат!$D:$D,$C1147)</f>
        <v/>
      </c>
      <c r="O1147" s="34">
        <f>IFERROR(M1147/E1147,0)</f>
        <v/>
      </c>
      <c r="P1147" s="34">
        <f>IFERROR(N1147/F1147,0)</f>
        <v/>
      </c>
      <c r="Q1147" s="35">
        <f>SUMIFS(рўйхат!P:P,рўйхат!$CX:$CX,$B$1196,рўйхат!$D:$D,$C1147)</f>
        <v/>
      </c>
      <c r="R1147" s="36">
        <f>SUMIFS(рўйхат!Q:Q,рўйхат!$CX:$CX,$B$1196,рўйхат!$D:$D,$C1147)</f>
        <v/>
      </c>
      <c r="S1147" s="35">
        <f>SUMIFS(рўйхат!R:R,рўйхат!$CX:$CX,$B$1196,рўйхат!$D:$D,$C1147)</f>
        <v/>
      </c>
      <c r="T1147" s="36">
        <f>SUMIFS(рўйхат!S:S,рўйхат!$CX:$CX,$B$1196,рўйхат!$D:$D,$C1147)</f>
        <v/>
      </c>
      <c r="U1147" s="35">
        <f>SUMIFS(рўйхат!T:T,рўйхат!$CX:$CX,$B$1196,рўйхат!$D:$D,$C1147)</f>
        <v/>
      </c>
      <c r="V1147" s="36">
        <f>SUMIFS(рўйхат!U:U,рўйхат!$CX:$CX,$B$1196,рўйхат!$D:$D,$C1147)</f>
        <v/>
      </c>
      <c r="W1147" s="35">
        <f>SUMIFS(рўйхат!V:V,рўйхат!$CX:$CX,$B$1196,рўйхат!$D:$D,$C1147)</f>
        <v/>
      </c>
      <c r="X1147" s="36">
        <f>SUMIFS(рўйхат!W:W,рўйхат!$CX:$CX,$B$1196,рўйхат!$D:$D,$C1147)</f>
        <v/>
      </c>
      <c r="Y1147" s="35">
        <f>SUMIFS(рўйхат!X:X,рўйхат!$CX:$CX,$B$1196,рўйхат!$D:$D,$C1147)</f>
        <v/>
      </c>
      <c r="Z1147" s="36">
        <f>SUMIFS(рўйхат!Y:Y,рўйхат!$CX:$CX,$B$1196,рўйхат!$D:$D,$C1147)</f>
        <v/>
      </c>
      <c r="AA1147" s="35">
        <f>SUMIFS(рўйхат!Z:Z,рўйхат!$CX:$CX,$B$1196,рўйхат!$D:$D,$C1147)</f>
        <v/>
      </c>
      <c r="AB1147" s="36">
        <f>SUMIFS(рўйхат!AA:AA,рўйхат!$CX:$CX,$B$1196,рўйхат!$D:$D,$C1147)</f>
        <v/>
      </c>
      <c r="AC1147" s="35">
        <f>SUMIFS(рўйхат!AB:AB,рўйхат!$CX:$CX,$B$1196,рўйхат!$D:$D,$C1147)</f>
        <v/>
      </c>
      <c r="AD1147" s="36">
        <f>SUMIFS(рўйхат!AC:AC,рўйхат!$CX:$CX,$B$1196,рўйхат!$D:$D,$C1147)</f>
        <v/>
      </c>
      <c r="AE1147" s="35">
        <f>SUMIFS(рўйхат!AD:AD,рўйхат!$CX:$CX,$B$1196,рўйхат!$D:$D,$C1147)</f>
        <v/>
      </c>
      <c r="AF1147" s="36">
        <f>SUMIFS(рўйхат!AE:AE,рўйхат!$CX:$CX,$B$1196,рўйхат!$D:$D,$C1147)</f>
        <v/>
      </c>
      <c r="AG1147" s="35">
        <f>SUMIFS(рўйхат!AH:AH,рўйхат!$CX:$CX,$B$1196,рўйхат!$D:$D,$C1147)</f>
        <v/>
      </c>
      <c r="AH1147" s="36">
        <f>SUMIFS(рўйхат!AI:AI,рўйхат!$CX:$CX,$B$1196,рўйхат!$D:$D,$C1147)</f>
        <v/>
      </c>
      <c r="AI1147" s="35">
        <f>SUMIFS(рўйхат!AJ:AJ,рўйхат!$CX:$CX,$B$1196,рўйхат!$D:$D,$C1147)</f>
        <v/>
      </c>
      <c r="AJ1147" s="36">
        <f>SUMIFS(рўйхат!AK:AK,рўйхат!$CX:$CX,$B$1196,рўйхат!$D:$D,$C1147)</f>
        <v/>
      </c>
      <c r="AK1147" s="35">
        <f>SUMIFS(рўйхат!AL:AL,рўйхат!$CX:$CX,$B$1196,рўйхат!$D:$D,$C1147)</f>
        <v/>
      </c>
      <c r="AL1147" s="36">
        <f>SUMIFS(рўйхат!AM:AM,рўйхат!$CX:$CX,$B$1196,рўйхат!$D:$D,$C1147)</f>
        <v/>
      </c>
      <c r="AM1147" s="77">
        <f>IFERROR(Q1147/E1147,0)</f>
        <v/>
      </c>
      <c r="AN1147" s="77">
        <f>IFERROR(R1147/F1147,0)</f>
        <v/>
      </c>
      <c r="AO1147" s="35">
        <f>SUMIFS(рўйхат!AX:AX,рўйхат!$CX:$CX,$B$1196,рўйхат!$D:$D,$C1147)</f>
        <v/>
      </c>
      <c r="AP1147" s="36">
        <f>SUMIFS(рўйхат!AY:AY,рўйхат!$CX:$CX,$B$1196,рўйхат!$D:$D,$C1147)</f>
        <v/>
      </c>
      <c r="AQ1147" s="35">
        <f>SUMIFS(рўйхат!AZ:AZ,рўйхат!$CX:$CX,$B$1196,рўйхат!$D:$D,$C1147)</f>
        <v/>
      </c>
      <c r="AR1147" s="36">
        <f>SUMIFS(рўйхат!BA:BA,рўйхат!$CX:$CX,$B$1196,рўйхат!$D:$D,$C1147)</f>
        <v/>
      </c>
      <c r="AS1147" s="35">
        <f>SUMIFS(рўйхат!BB:BB,рўйхат!$CX:$CX,$B$1196,рўйхат!$D:$D,$C1147)</f>
        <v/>
      </c>
      <c r="AT1147" s="36">
        <f>SUMIFS(рўйхат!BC:BC,рўйхат!$CX:$CX,$B$1196,рўйхат!$D:$D,$C1147)</f>
        <v/>
      </c>
      <c r="AU1147" s="35">
        <f>SUMIFS(рўйхат!BD:BD,рўйхат!$CX:$CX,$B$1196,рўйхат!$D:$D,$C1147)</f>
        <v/>
      </c>
      <c r="AV1147" s="36">
        <f>SUMIFS(рўйхат!BE:BE,рўйхат!$CX:$CX,$B$1196,рўйхат!$D:$D,$C1147)</f>
        <v/>
      </c>
      <c r="AW1147" s="35">
        <f>SUMIFS(рўйхат!BF:BF,рўйхат!$CX:$CX,$B$1196,рўйхат!$D:$D,$C1147)</f>
        <v/>
      </c>
      <c r="AX1147" s="36">
        <f>SUMIFS(рўйхат!BG:BG,рўйхат!$CX:$CX,$B$1196,рўйхат!$D:$D,$C1147)</f>
        <v/>
      </c>
      <c r="AY1147" s="35">
        <f>SUMIFS(рўйхат!BH:BH,рўйхат!$CX:$CX,$B$1196,рўйхат!$D:$D,$C1147)</f>
        <v/>
      </c>
      <c r="AZ1147" s="36">
        <f>SUMIFS(рўйхат!BI:BI,рўйхат!$CX:$CX,$B$1196,рўйхат!$D:$D,$C1147)</f>
        <v/>
      </c>
      <c r="BA1147" s="35">
        <f>SUMIFS(рўйхат!BJ:BJ,рўйхат!$CX:$CX,$B$1196,рўйхат!$D:$D,$C1147)</f>
        <v/>
      </c>
      <c r="BB1147" s="36">
        <f>SUMIFS(рўйхат!BK:BK,рўйхат!$CX:$CX,$B$1196,рўйхат!$D:$D,$C1147)</f>
        <v/>
      </c>
      <c r="BC1147" s="77">
        <f>IFERROR(AO1147/E1147,0)</f>
        <v/>
      </c>
      <c r="BD1147" s="77">
        <f>IFERROR(AP1147/F1147,0)</f>
        <v/>
      </c>
      <c r="BE1147" s="35">
        <f>SUMIFS(рўйхат!BL:BL,рўйхат!$CX:$CX,$B$1196,рўйхат!$D:$D,$C1147)</f>
        <v/>
      </c>
      <c r="BF1147" s="36">
        <f>SUMIFS(рўйхат!BM:BM,рўйхат!$CX:$CX,$B$1196,рўйхат!$D:$D,$C1147)</f>
        <v/>
      </c>
      <c r="BG1147" s="35">
        <f>SUMIFS(рўйхат!BN:BN,рўйхат!$CX:$CX,$B$1196,рўйхат!$D:$D,$C1147)</f>
        <v/>
      </c>
      <c r="BH1147" s="36">
        <f>SUMIFS(рўйхат!BO:BO,рўйхат!$CX:$CX,$B$1196,рўйхат!$D:$D,$C1147)</f>
        <v/>
      </c>
      <c r="BI1147" s="35">
        <f>SUMIFS(рўйхат!BP:BP,рўйхат!$CX:$CX,$B$1196,рўйхат!$D:$D,$C1147)</f>
        <v/>
      </c>
      <c r="BJ1147" s="36">
        <f>SUMIFS(рўйхат!BQ:BQ,рўйхат!$CX:$CX,$B$1196,рўйхат!$D:$D,$C1147)</f>
        <v/>
      </c>
      <c r="BK1147" s="35">
        <f>SUMIFS(рўйхат!BR:BR,рўйхат!$CX:$CX,$B$1196,рўйхат!$D:$D,$C1147)</f>
        <v/>
      </c>
      <c r="BL1147" s="36">
        <f>SUMIFS(рўйхат!BS:BS,рўйхат!$CX:$CX,$B$1196,рўйхат!$D:$D,$C1147)</f>
        <v/>
      </c>
      <c r="BM1147" s="35">
        <f>SUMIFS(рўйхат!BT:BT,рўйхат!$CX:$CX,$B$1196,рўйхат!$D:$D,$C1147)</f>
        <v/>
      </c>
      <c r="BN1147" s="36">
        <f>SUMIFS(рўйхат!BU:BU,рўйхат!$CX:$CX,$B$1196,рўйхат!$D:$D,$C1147)</f>
        <v/>
      </c>
      <c r="BO1147" s="35">
        <f>SUMIFS(рўйхат!BX:BX,рўйхат!$CX:$CX,$B$1196,рўйхат!$D:$D,$C1147)</f>
        <v/>
      </c>
      <c r="BP1147" s="36">
        <f>SUMIFS(рўйхат!BY:BY,рўйхат!$CX:$CX,$B$1196,рўйхат!$D:$D,$C1147)</f>
        <v/>
      </c>
      <c r="BQ1147" s="35">
        <f>SUMIFS(рўйхат!BZ:BZ,рўйхат!$CX:$CX,$B$1196,рўйхат!$D:$D,$C1147)</f>
        <v/>
      </c>
      <c r="BR1147" s="36">
        <f>SUMIFS(рўйхат!CA:CA,рўйхат!$CX:$CX,$B$1196,рўйхат!$D:$D,$C1147)</f>
        <v/>
      </c>
      <c r="BS1147" s="35">
        <f>SUMIFS(рўйхат!CB:CB,рўйхат!$CX:$CX,$B$1196,рўйхат!$D:$D,$C1147)</f>
        <v/>
      </c>
      <c r="BT1147" s="36">
        <f>SUMIFS(рўйхат!CC:CC,рўйхат!$CX:$CX,$B$1196,рўйхат!$D:$D,$C1147)</f>
        <v/>
      </c>
      <c r="BU1147" s="35">
        <f>SUMIFS(рўйхат!CD:CD,рўйхат!$CX:$CX,$B$1196,рўйхат!$D:$D,$C1147)</f>
        <v/>
      </c>
      <c r="BV1147" s="36">
        <f>SUMIFS(рўйхат!CE:CE,рўйхат!$CX:$CX,$B$1196,рўйхат!$D:$D,$C1147)</f>
        <v/>
      </c>
      <c r="BW1147" s="35">
        <f>SUMIFS(рўйхат!CH:CH,рўйхат!$CX:$CX,$B$1196,рўйхат!$D:$D,$C1147)</f>
        <v/>
      </c>
      <c r="BX1147" s="36">
        <f>SUMIFS(рўйхат!CI:CI,рўйхат!$CX:$CX,$B$1196,рўйхат!$D:$D,$C1147)</f>
        <v/>
      </c>
      <c r="BY1147" s="35">
        <f>SUMIFS(рўйхат!CJ:CJ,рўйхат!$CX:$CX,$B$1196,рўйхат!$D:$D,$C1147)</f>
        <v/>
      </c>
      <c r="BZ1147" s="36">
        <f>SUMIFS(рўйхат!CK:CK,рўйхат!$CX:$CX,$B$1196,рўйхат!$D:$D,$C1147)</f>
        <v/>
      </c>
      <c r="CA1147" s="35">
        <f>SUMIFS(рўйхат!CL:CL,рўйхат!$CX:$CX,$B$1196,рўйхат!$D:$D,$C1147)</f>
        <v/>
      </c>
      <c r="CB1147" s="36">
        <f>SUMIFS(рўйхат!CM:CM,рўйхат!$CX:$CX,$B$1196,рўйхат!$D:$D,$C1147)</f>
        <v/>
      </c>
      <c r="CC1147" s="35">
        <f>SUMIFS(рўйхат!CN:CN,рўйхат!$CX:$CX,$B$1196,рўйхат!$D:$D,$C1147)</f>
        <v/>
      </c>
      <c r="CD1147" s="36">
        <f>SUMIFS(рўйхат!CO:CO,рўйхат!$CX:$CX,$B$1196,рўйхат!$D:$D,$C1147)</f>
        <v/>
      </c>
      <c r="CE1147" s="77">
        <f>IFERROR(BE1147/(Q1147+BE1147),0)</f>
        <v/>
      </c>
      <c r="CF1147" s="78">
        <f>IFERROR(BF1147/(R1147+BF1147),0)</f>
        <v/>
      </c>
    </row>
    <row r="1148" hidden="1" outlineLevel="1" ht="36.75" customFormat="1" customHeight="1" s="8">
      <c r="A1148" s="39" t="n"/>
      <c r="B1148" s="50" t="n">
        <v>18</v>
      </c>
      <c r="C1148" s="131" t="inlineStr">
        <is>
          <t>Ер қаридан фойдаланувчи субъектларнинг таҳлили</t>
        </is>
      </c>
      <c r="D1148" s="16" t="n"/>
      <c r="E1148" s="35">
        <f>SUMIFS(рўйхат!F:F,рўйхат!$CX:$CX,$B$1196,рўйхат!$D:$D,$C1148)</f>
        <v/>
      </c>
      <c r="F1148" s="36">
        <f>SUMIFS(рўйхат!G:G,рўйхат!$CX:$CX,$B$1196,рўйхат!$D:$D,$C1148)</f>
        <v/>
      </c>
      <c r="G1148" s="35">
        <f>SUMIFS(рўйхат!H:H,рўйхат!$CX:$CX,$B$1196,рўйхат!$D:$D,$C1148)</f>
        <v/>
      </c>
      <c r="H1148" s="36">
        <f>SUMIFS(рўйхат!I:I,рўйхат!$CX:$CX,$B$1196,рўйхат!$D:$D,$C1148)</f>
        <v/>
      </c>
      <c r="I1148" s="35">
        <f>SUMIFS(рўйхат!J:J,рўйхат!$CX:$CX,$B$1196,рўйхат!$D:$D,$C1148)</f>
        <v/>
      </c>
      <c r="J1148" s="36">
        <f>SUMIFS(рўйхат!K:K,рўйхат!$CX:$CX,$B$1196,рўйхат!$D:$D,$C1148)</f>
        <v/>
      </c>
      <c r="K1148" s="35">
        <f>SUMIFS(рўйхат!L:L,рўйхат!$CX:$CX,$B$1196,рўйхат!$D:$D,$C1148)</f>
        <v/>
      </c>
      <c r="L1148" s="36">
        <f>SUMIFS(рўйхат!M:M,рўйхат!$CX:$CX,$B$1196,рўйхат!$D:$D,$C1148)</f>
        <v/>
      </c>
      <c r="M1148" s="35">
        <f>SUMIFS(рўйхат!N:N,рўйхат!$CX:$CX,$B$1196,рўйхат!$D:$D,$C1148)</f>
        <v/>
      </c>
      <c r="N1148" s="36">
        <f>SUMIFS(рўйхат!O:O,рўйхат!$CX:$CX,$B$1196,рўйхат!$D:$D,$C1148)</f>
        <v/>
      </c>
      <c r="O1148" s="34">
        <f>IFERROR(M1148/E1148,0)</f>
        <v/>
      </c>
      <c r="P1148" s="34">
        <f>IFERROR(N1148/F1148,0)</f>
        <v/>
      </c>
      <c r="Q1148" s="35">
        <f>SUMIFS(рўйхат!P:P,рўйхат!$CX:$CX,$B$1196,рўйхат!$D:$D,$C1148)</f>
        <v/>
      </c>
      <c r="R1148" s="36">
        <f>SUMIFS(рўйхат!Q:Q,рўйхат!$CX:$CX,$B$1196,рўйхат!$D:$D,$C1148)</f>
        <v/>
      </c>
      <c r="S1148" s="35">
        <f>SUMIFS(рўйхат!R:R,рўйхат!$CX:$CX,$B$1196,рўйхат!$D:$D,$C1148)</f>
        <v/>
      </c>
      <c r="T1148" s="36">
        <f>SUMIFS(рўйхат!S:S,рўйхат!$CX:$CX,$B$1196,рўйхат!$D:$D,$C1148)</f>
        <v/>
      </c>
      <c r="U1148" s="35">
        <f>SUMIFS(рўйхат!T:T,рўйхат!$CX:$CX,$B$1196,рўйхат!$D:$D,$C1148)</f>
        <v/>
      </c>
      <c r="V1148" s="36">
        <f>SUMIFS(рўйхат!U:U,рўйхат!$CX:$CX,$B$1196,рўйхат!$D:$D,$C1148)</f>
        <v/>
      </c>
      <c r="W1148" s="35">
        <f>SUMIFS(рўйхат!V:V,рўйхат!$CX:$CX,$B$1196,рўйхат!$D:$D,$C1148)</f>
        <v/>
      </c>
      <c r="X1148" s="36">
        <f>SUMIFS(рўйхат!W:W,рўйхат!$CX:$CX,$B$1196,рўйхат!$D:$D,$C1148)</f>
        <v/>
      </c>
      <c r="Y1148" s="35">
        <f>SUMIFS(рўйхат!X:X,рўйхат!$CX:$CX,$B$1196,рўйхат!$D:$D,$C1148)</f>
        <v/>
      </c>
      <c r="Z1148" s="36">
        <f>SUMIFS(рўйхат!Y:Y,рўйхат!$CX:$CX,$B$1196,рўйхат!$D:$D,$C1148)</f>
        <v/>
      </c>
      <c r="AA1148" s="35">
        <f>SUMIFS(рўйхат!Z:Z,рўйхат!$CX:$CX,$B$1196,рўйхат!$D:$D,$C1148)</f>
        <v/>
      </c>
      <c r="AB1148" s="36">
        <f>SUMIFS(рўйхат!AA:AA,рўйхат!$CX:$CX,$B$1196,рўйхат!$D:$D,$C1148)</f>
        <v/>
      </c>
      <c r="AC1148" s="35">
        <f>SUMIFS(рўйхат!AB:AB,рўйхат!$CX:$CX,$B$1196,рўйхат!$D:$D,$C1148)</f>
        <v/>
      </c>
      <c r="AD1148" s="36">
        <f>SUMIFS(рўйхат!AC:AC,рўйхат!$CX:$CX,$B$1196,рўйхат!$D:$D,$C1148)</f>
        <v/>
      </c>
      <c r="AE1148" s="35">
        <f>SUMIFS(рўйхат!AD:AD,рўйхат!$CX:$CX,$B$1196,рўйхат!$D:$D,$C1148)</f>
        <v/>
      </c>
      <c r="AF1148" s="36">
        <f>SUMIFS(рўйхат!AE:AE,рўйхат!$CX:$CX,$B$1196,рўйхат!$D:$D,$C1148)</f>
        <v/>
      </c>
      <c r="AG1148" s="35">
        <f>SUMIFS(рўйхат!AH:AH,рўйхат!$CX:$CX,$B$1196,рўйхат!$D:$D,$C1148)</f>
        <v/>
      </c>
      <c r="AH1148" s="36">
        <f>SUMIFS(рўйхат!AI:AI,рўйхат!$CX:$CX,$B$1196,рўйхат!$D:$D,$C1148)</f>
        <v/>
      </c>
      <c r="AI1148" s="35">
        <f>SUMIFS(рўйхат!AJ:AJ,рўйхат!$CX:$CX,$B$1196,рўйхат!$D:$D,$C1148)</f>
        <v/>
      </c>
      <c r="AJ1148" s="36">
        <f>SUMIFS(рўйхат!AK:AK,рўйхат!$CX:$CX,$B$1196,рўйхат!$D:$D,$C1148)</f>
        <v/>
      </c>
      <c r="AK1148" s="35">
        <f>SUMIFS(рўйхат!AL:AL,рўйхат!$CX:$CX,$B$1196,рўйхат!$D:$D,$C1148)</f>
        <v/>
      </c>
      <c r="AL1148" s="36">
        <f>SUMIFS(рўйхат!AM:AM,рўйхат!$CX:$CX,$B$1196,рўйхат!$D:$D,$C1148)</f>
        <v/>
      </c>
      <c r="AM1148" s="77">
        <f>IFERROR(Q1148/E1148,0)</f>
        <v/>
      </c>
      <c r="AN1148" s="77">
        <f>IFERROR(R1148/F1148,0)</f>
        <v/>
      </c>
      <c r="AO1148" s="35">
        <f>SUMIFS(рўйхат!AX:AX,рўйхат!$CX:$CX,$B$1196,рўйхат!$D:$D,$C1148)</f>
        <v/>
      </c>
      <c r="AP1148" s="36">
        <f>SUMIFS(рўйхат!AY:AY,рўйхат!$CX:$CX,$B$1196,рўйхат!$D:$D,$C1148)</f>
        <v/>
      </c>
      <c r="AQ1148" s="35">
        <f>SUMIFS(рўйхат!AZ:AZ,рўйхат!$CX:$CX,$B$1196,рўйхат!$D:$D,$C1148)</f>
        <v/>
      </c>
      <c r="AR1148" s="36">
        <f>SUMIFS(рўйхат!BA:BA,рўйхат!$CX:$CX,$B$1196,рўйхат!$D:$D,$C1148)</f>
        <v/>
      </c>
      <c r="AS1148" s="35">
        <f>SUMIFS(рўйхат!BB:BB,рўйхат!$CX:$CX,$B$1196,рўйхат!$D:$D,$C1148)</f>
        <v/>
      </c>
      <c r="AT1148" s="36">
        <f>SUMIFS(рўйхат!BC:BC,рўйхат!$CX:$CX,$B$1196,рўйхат!$D:$D,$C1148)</f>
        <v/>
      </c>
      <c r="AU1148" s="35">
        <f>SUMIFS(рўйхат!BD:BD,рўйхат!$CX:$CX,$B$1196,рўйхат!$D:$D,$C1148)</f>
        <v/>
      </c>
      <c r="AV1148" s="36">
        <f>SUMIFS(рўйхат!BE:BE,рўйхат!$CX:$CX,$B$1196,рўйхат!$D:$D,$C1148)</f>
        <v/>
      </c>
      <c r="AW1148" s="35">
        <f>SUMIFS(рўйхат!BF:BF,рўйхат!$CX:$CX,$B$1196,рўйхат!$D:$D,$C1148)</f>
        <v/>
      </c>
      <c r="AX1148" s="36">
        <f>SUMIFS(рўйхат!BG:BG,рўйхат!$CX:$CX,$B$1196,рўйхат!$D:$D,$C1148)</f>
        <v/>
      </c>
      <c r="AY1148" s="35">
        <f>SUMIFS(рўйхат!BH:BH,рўйхат!$CX:$CX,$B$1196,рўйхат!$D:$D,$C1148)</f>
        <v/>
      </c>
      <c r="AZ1148" s="36">
        <f>SUMIFS(рўйхат!BI:BI,рўйхат!$CX:$CX,$B$1196,рўйхат!$D:$D,$C1148)</f>
        <v/>
      </c>
      <c r="BA1148" s="35">
        <f>SUMIFS(рўйхат!BJ:BJ,рўйхат!$CX:$CX,$B$1196,рўйхат!$D:$D,$C1148)</f>
        <v/>
      </c>
      <c r="BB1148" s="36">
        <f>SUMIFS(рўйхат!BK:BK,рўйхат!$CX:$CX,$B$1196,рўйхат!$D:$D,$C1148)</f>
        <v/>
      </c>
      <c r="BC1148" s="77">
        <f>IFERROR(AO1148/E1148,0)</f>
        <v/>
      </c>
      <c r="BD1148" s="77">
        <f>IFERROR(AP1148/F1148,0)</f>
        <v/>
      </c>
      <c r="BE1148" s="35">
        <f>SUMIFS(рўйхат!BL:BL,рўйхат!$CX:$CX,$B$1196,рўйхат!$D:$D,$C1148)</f>
        <v/>
      </c>
      <c r="BF1148" s="36">
        <f>SUMIFS(рўйхат!BM:BM,рўйхат!$CX:$CX,$B$1196,рўйхат!$D:$D,$C1148)</f>
        <v/>
      </c>
      <c r="BG1148" s="35">
        <f>SUMIFS(рўйхат!BN:BN,рўйхат!$CX:$CX,$B$1196,рўйхат!$D:$D,$C1148)</f>
        <v/>
      </c>
      <c r="BH1148" s="36">
        <f>SUMIFS(рўйхат!BO:BO,рўйхат!$CX:$CX,$B$1196,рўйхат!$D:$D,$C1148)</f>
        <v/>
      </c>
      <c r="BI1148" s="35">
        <f>SUMIFS(рўйхат!BP:BP,рўйхат!$CX:$CX,$B$1196,рўйхат!$D:$D,$C1148)</f>
        <v/>
      </c>
      <c r="BJ1148" s="36">
        <f>SUMIFS(рўйхат!BQ:BQ,рўйхат!$CX:$CX,$B$1196,рўйхат!$D:$D,$C1148)</f>
        <v/>
      </c>
      <c r="BK1148" s="35">
        <f>SUMIFS(рўйхат!BR:BR,рўйхат!$CX:$CX,$B$1196,рўйхат!$D:$D,$C1148)</f>
        <v/>
      </c>
      <c r="BL1148" s="36">
        <f>SUMIFS(рўйхат!BS:BS,рўйхат!$CX:$CX,$B$1196,рўйхат!$D:$D,$C1148)</f>
        <v/>
      </c>
      <c r="BM1148" s="35">
        <f>SUMIFS(рўйхат!BT:BT,рўйхат!$CX:$CX,$B$1196,рўйхат!$D:$D,$C1148)</f>
        <v/>
      </c>
      <c r="BN1148" s="36">
        <f>SUMIFS(рўйхат!BU:BU,рўйхат!$CX:$CX,$B$1196,рўйхат!$D:$D,$C1148)</f>
        <v/>
      </c>
      <c r="BO1148" s="35">
        <f>SUMIFS(рўйхат!BX:BX,рўйхат!$CX:$CX,$B$1196,рўйхат!$D:$D,$C1148)</f>
        <v/>
      </c>
      <c r="BP1148" s="36">
        <f>SUMIFS(рўйхат!BY:BY,рўйхат!$CX:$CX,$B$1196,рўйхат!$D:$D,$C1148)</f>
        <v/>
      </c>
      <c r="BQ1148" s="35">
        <f>SUMIFS(рўйхат!BZ:BZ,рўйхат!$CX:$CX,$B$1196,рўйхат!$D:$D,$C1148)</f>
        <v/>
      </c>
      <c r="BR1148" s="36">
        <f>SUMIFS(рўйхат!CA:CA,рўйхат!$CX:$CX,$B$1196,рўйхат!$D:$D,$C1148)</f>
        <v/>
      </c>
      <c r="BS1148" s="35">
        <f>SUMIFS(рўйхат!CB:CB,рўйхат!$CX:$CX,$B$1196,рўйхат!$D:$D,$C1148)</f>
        <v/>
      </c>
      <c r="BT1148" s="36">
        <f>SUMIFS(рўйхат!CC:CC,рўйхат!$CX:$CX,$B$1196,рўйхат!$D:$D,$C1148)</f>
        <v/>
      </c>
      <c r="BU1148" s="35">
        <f>SUMIFS(рўйхат!CD:CD,рўйхат!$CX:$CX,$B$1196,рўйхат!$D:$D,$C1148)</f>
        <v/>
      </c>
      <c r="BV1148" s="36">
        <f>SUMIFS(рўйхат!CE:CE,рўйхат!$CX:$CX,$B$1196,рўйхат!$D:$D,$C1148)</f>
        <v/>
      </c>
      <c r="BW1148" s="35">
        <f>SUMIFS(рўйхат!CH:CH,рўйхат!$CX:$CX,$B$1196,рўйхат!$D:$D,$C1148)</f>
        <v/>
      </c>
      <c r="BX1148" s="36">
        <f>SUMIFS(рўйхат!CI:CI,рўйхат!$CX:$CX,$B$1196,рўйхат!$D:$D,$C1148)</f>
        <v/>
      </c>
      <c r="BY1148" s="35">
        <f>SUMIFS(рўйхат!CJ:CJ,рўйхат!$CX:$CX,$B$1196,рўйхат!$D:$D,$C1148)</f>
        <v/>
      </c>
      <c r="BZ1148" s="36">
        <f>SUMIFS(рўйхат!CK:CK,рўйхат!$CX:$CX,$B$1196,рўйхат!$D:$D,$C1148)</f>
        <v/>
      </c>
      <c r="CA1148" s="35">
        <f>SUMIFS(рўйхат!CL:CL,рўйхат!$CX:$CX,$B$1196,рўйхат!$D:$D,$C1148)</f>
        <v/>
      </c>
      <c r="CB1148" s="36">
        <f>SUMIFS(рўйхат!CM:CM,рўйхат!$CX:$CX,$B$1196,рўйхат!$D:$D,$C1148)</f>
        <v/>
      </c>
      <c r="CC1148" s="35">
        <f>SUMIFS(рўйхат!CN:CN,рўйхат!$CX:$CX,$B$1196,рўйхат!$D:$D,$C1148)</f>
        <v/>
      </c>
      <c r="CD1148" s="36">
        <f>SUMIFS(рўйхат!CO:CO,рўйхат!$CX:$CX,$B$1196,рўйхат!$D:$D,$C1148)</f>
        <v/>
      </c>
      <c r="CE1148" s="77">
        <f>IFERROR(BE1148/(Q1148+BE1148),0)</f>
        <v/>
      </c>
      <c r="CF1148" s="78">
        <f>IFERROR(BF1148/(R1148+BF1148),0)</f>
        <v/>
      </c>
    </row>
    <row r="1149" hidden="1" outlineLevel="1" ht="36.75" customFormat="1" customHeight="1" s="8">
      <c r="A1149" s="39" t="n"/>
      <c r="B1149" s="50" t="n">
        <v>19</v>
      </c>
      <c r="C1149" s="131" t="inlineStr">
        <is>
          <t>Ер қаъридан фойдаланувчи субъектларнинг таҳлили (2024 й)</t>
        </is>
      </c>
      <c r="D1149" s="16" t="n"/>
      <c r="E1149" s="35">
        <f>SUMIFS(рўйхат!F:F,рўйхат!$CX:$CX,$B$1196,рўйхат!$D:$D,$C1149)</f>
        <v/>
      </c>
      <c r="F1149" s="36">
        <f>SUMIFS(рўйхат!G:G,рўйхат!$CX:$CX,$B$1196,рўйхат!$D:$D,$C1149)</f>
        <v/>
      </c>
      <c r="G1149" s="35">
        <f>SUMIFS(рўйхат!H:H,рўйхат!$CX:$CX,$B$1196,рўйхат!$D:$D,$C1149)</f>
        <v/>
      </c>
      <c r="H1149" s="36">
        <f>SUMIFS(рўйхат!I:I,рўйхат!$CX:$CX,$B$1196,рўйхат!$D:$D,$C1149)</f>
        <v/>
      </c>
      <c r="I1149" s="35">
        <f>SUMIFS(рўйхат!J:J,рўйхат!$CX:$CX,$B$1196,рўйхат!$D:$D,$C1149)</f>
        <v/>
      </c>
      <c r="J1149" s="36">
        <f>SUMIFS(рўйхат!K:K,рўйхат!$CX:$CX,$B$1196,рўйхат!$D:$D,$C1149)</f>
        <v/>
      </c>
      <c r="K1149" s="35">
        <f>SUMIFS(рўйхат!L:L,рўйхат!$CX:$CX,$B$1196,рўйхат!$D:$D,$C1149)</f>
        <v/>
      </c>
      <c r="L1149" s="36">
        <f>SUMIFS(рўйхат!M:M,рўйхат!$CX:$CX,$B$1196,рўйхат!$D:$D,$C1149)</f>
        <v/>
      </c>
      <c r="M1149" s="35">
        <f>SUMIFS(рўйхат!N:N,рўйхат!$CX:$CX,$B$1196,рўйхат!$D:$D,$C1149)</f>
        <v/>
      </c>
      <c r="N1149" s="36">
        <f>SUMIFS(рўйхат!O:O,рўйхат!$CX:$CX,$B$1196,рўйхат!$D:$D,$C1149)</f>
        <v/>
      </c>
      <c r="O1149" s="34">
        <f>IFERROR(M1149/E1149,0)</f>
        <v/>
      </c>
      <c r="P1149" s="34">
        <f>IFERROR(N1149/F1149,0)</f>
        <v/>
      </c>
      <c r="Q1149" s="35">
        <f>SUMIFS(рўйхат!P:P,рўйхат!$CX:$CX,$B$1196,рўйхат!$D:$D,$C1149)</f>
        <v/>
      </c>
      <c r="R1149" s="36">
        <f>SUMIFS(рўйхат!Q:Q,рўйхат!$CX:$CX,$B$1196,рўйхат!$D:$D,$C1149)</f>
        <v/>
      </c>
      <c r="S1149" s="35">
        <f>SUMIFS(рўйхат!R:R,рўйхат!$CX:$CX,$B$1196,рўйхат!$D:$D,$C1149)</f>
        <v/>
      </c>
      <c r="T1149" s="36">
        <f>SUMIFS(рўйхат!S:S,рўйхат!$CX:$CX,$B$1196,рўйхат!$D:$D,$C1149)</f>
        <v/>
      </c>
      <c r="U1149" s="35">
        <f>SUMIFS(рўйхат!T:T,рўйхат!$CX:$CX,$B$1196,рўйхат!$D:$D,$C1149)</f>
        <v/>
      </c>
      <c r="V1149" s="36">
        <f>SUMIFS(рўйхат!U:U,рўйхат!$CX:$CX,$B$1196,рўйхат!$D:$D,$C1149)</f>
        <v/>
      </c>
      <c r="W1149" s="35">
        <f>SUMIFS(рўйхат!V:V,рўйхат!$CX:$CX,$B$1196,рўйхат!$D:$D,$C1149)</f>
        <v/>
      </c>
      <c r="X1149" s="36">
        <f>SUMIFS(рўйхат!W:W,рўйхат!$CX:$CX,$B$1196,рўйхат!$D:$D,$C1149)</f>
        <v/>
      </c>
      <c r="Y1149" s="35">
        <f>SUMIFS(рўйхат!X:X,рўйхат!$CX:$CX,$B$1196,рўйхат!$D:$D,$C1149)</f>
        <v/>
      </c>
      <c r="Z1149" s="36">
        <f>SUMIFS(рўйхат!Y:Y,рўйхат!$CX:$CX,$B$1196,рўйхат!$D:$D,$C1149)</f>
        <v/>
      </c>
      <c r="AA1149" s="35">
        <f>SUMIFS(рўйхат!Z:Z,рўйхат!$CX:$CX,$B$1196,рўйхат!$D:$D,$C1149)</f>
        <v/>
      </c>
      <c r="AB1149" s="36">
        <f>SUMIFS(рўйхат!AA:AA,рўйхат!$CX:$CX,$B$1196,рўйхат!$D:$D,$C1149)</f>
        <v/>
      </c>
      <c r="AC1149" s="35">
        <f>SUMIFS(рўйхат!AB:AB,рўйхат!$CX:$CX,$B$1196,рўйхат!$D:$D,$C1149)</f>
        <v/>
      </c>
      <c r="AD1149" s="36">
        <f>SUMIFS(рўйхат!AC:AC,рўйхат!$CX:$CX,$B$1196,рўйхат!$D:$D,$C1149)</f>
        <v/>
      </c>
      <c r="AE1149" s="35">
        <f>SUMIFS(рўйхат!AD:AD,рўйхат!$CX:$CX,$B$1196,рўйхат!$D:$D,$C1149)</f>
        <v/>
      </c>
      <c r="AF1149" s="36">
        <f>SUMIFS(рўйхат!AE:AE,рўйхат!$CX:$CX,$B$1196,рўйхат!$D:$D,$C1149)</f>
        <v/>
      </c>
      <c r="AG1149" s="35">
        <f>SUMIFS(рўйхат!AH:AH,рўйхат!$CX:$CX,$B$1196,рўйхат!$D:$D,$C1149)</f>
        <v/>
      </c>
      <c r="AH1149" s="36">
        <f>SUMIFS(рўйхат!AI:AI,рўйхат!$CX:$CX,$B$1196,рўйхат!$D:$D,$C1149)</f>
        <v/>
      </c>
      <c r="AI1149" s="35">
        <f>SUMIFS(рўйхат!AJ:AJ,рўйхат!$CX:$CX,$B$1196,рўйхат!$D:$D,$C1149)</f>
        <v/>
      </c>
      <c r="AJ1149" s="36">
        <f>SUMIFS(рўйхат!AK:AK,рўйхат!$CX:$CX,$B$1196,рўйхат!$D:$D,$C1149)</f>
        <v/>
      </c>
      <c r="AK1149" s="35">
        <f>SUMIFS(рўйхат!AL:AL,рўйхат!$CX:$CX,$B$1196,рўйхат!$D:$D,$C1149)</f>
        <v/>
      </c>
      <c r="AL1149" s="36">
        <f>SUMIFS(рўйхат!AM:AM,рўйхат!$CX:$CX,$B$1196,рўйхат!$D:$D,$C1149)</f>
        <v/>
      </c>
      <c r="AM1149" s="77">
        <f>IFERROR(Q1149/E1149,0)</f>
        <v/>
      </c>
      <c r="AN1149" s="77">
        <f>IFERROR(R1149/F1149,0)</f>
        <v/>
      </c>
      <c r="AO1149" s="35">
        <f>SUMIFS(рўйхат!AX:AX,рўйхат!$CX:$CX,$B$1196,рўйхат!$D:$D,$C1149)</f>
        <v/>
      </c>
      <c r="AP1149" s="36">
        <f>SUMIFS(рўйхат!AY:AY,рўйхат!$CX:$CX,$B$1196,рўйхат!$D:$D,$C1149)</f>
        <v/>
      </c>
      <c r="AQ1149" s="35">
        <f>SUMIFS(рўйхат!AZ:AZ,рўйхат!$CX:$CX,$B$1196,рўйхат!$D:$D,$C1149)</f>
        <v/>
      </c>
      <c r="AR1149" s="36">
        <f>SUMIFS(рўйхат!BA:BA,рўйхат!$CX:$CX,$B$1196,рўйхат!$D:$D,$C1149)</f>
        <v/>
      </c>
      <c r="AS1149" s="35">
        <f>SUMIFS(рўйхат!BB:BB,рўйхат!$CX:$CX,$B$1196,рўйхат!$D:$D,$C1149)</f>
        <v/>
      </c>
      <c r="AT1149" s="36">
        <f>SUMIFS(рўйхат!BC:BC,рўйхат!$CX:$CX,$B$1196,рўйхат!$D:$D,$C1149)</f>
        <v/>
      </c>
      <c r="AU1149" s="35">
        <f>SUMIFS(рўйхат!BD:BD,рўйхат!$CX:$CX,$B$1196,рўйхат!$D:$D,$C1149)</f>
        <v/>
      </c>
      <c r="AV1149" s="36">
        <f>SUMIFS(рўйхат!BE:BE,рўйхат!$CX:$CX,$B$1196,рўйхат!$D:$D,$C1149)</f>
        <v/>
      </c>
      <c r="AW1149" s="35">
        <f>SUMIFS(рўйхат!BF:BF,рўйхат!$CX:$CX,$B$1196,рўйхат!$D:$D,$C1149)</f>
        <v/>
      </c>
      <c r="AX1149" s="36">
        <f>SUMIFS(рўйхат!BG:BG,рўйхат!$CX:$CX,$B$1196,рўйхат!$D:$D,$C1149)</f>
        <v/>
      </c>
      <c r="AY1149" s="35">
        <f>SUMIFS(рўйхат!BH:BH,рўйхат!$CX:$CX,$B$1196,рўйхат!$D:$D,$C1149)</f>
        <v/>
      </c>
      <c r="AZ1149" s="36">
        <f>SUMIFS(рўйхат!BI:BI,рўйхат!$CX:$CX,$B$1196,рўйхат!$D:$D,$C1149)</f>
        <v/>
      </c>
      <c r="BA1149" s="35">
        <f>SUMIFS(рўйхат!BJ:BJ,рўйхат!$CX:$CX,$B$1196,рўйхат!$D:$D,$C1149)</f>
        <v/>
      </c>
      <c r="BB1149" s="36">
        <f>SUMIFS(рўйхат!BK:BK,рўйхат!$CX:$CX,$B$1196,рўйхат!$D:$D,$C1149)</f>
        <v/>
      </c>
      <c r="BC1149" s="77">
        <f>IFERROR(AO1149/E1149,0)</f>
        <v/>
      </c>
      <c r="BD1149" s="77">
        <f>IFERROR(AP1149/F1149,0)</f>
        <v/>
      </c>
      <c r="BE1149" s="35">
        <f>SUMIFS(рўйхат!BL:BL,рўйхат!$CX:$CX,$B$1196,рўйхат!$D:$D,$C1149)</f>
        <v/>
      </c>
      <c r="BF1149" s="36">
        <f>SUMIFS(рўйхат!BM:BM,рўйхат!$CX:$CX,$B$1196,рўйхат!$D:$D,$C1149)</f>
        <v/>
      </c>
      <c r="BG1149" s="35">
        <f>SUMIFS(рўйхат!BN:BN,рўйхат!$CX:$CX,$B$1196,рўйхат!$D:$D,$C1149)</f>
        <v/>
      </c>
      <c r="BH1149" s="36">
        <f>SUMIFS(рўйхат!BO:BO,рўйхат!$CX:$CX,$B$1196,рўйхат!$D:$D,$C1149)</f>
        <v/>
      </c>
      <c r="BI1149" s="35">
        <f>SUMIFS(рўйхат!BP:BP,рўйхат!$CX:$CX,$B$1196,рўйхат!$D:$D,$C1149)</f>
        <v/>
      </c>
      <c r="BJ1149" s="36">
        <f>SUMIFS(рўйхат!BQ:BQ,рўйхат!$CX:$CX,$B$1196,рўйхат!$D:$D,$C1149)</f>
        <v/>
      </c>
      <c r="BK1149" s="35">
        <f>SUMIFS(рўйхат!BR:BR,рўйхат!$CX:$CX,$B$1196,рўйхат!$D:$D,$C1149)</f>
        <v/>
      </c>
      <c r="BL1149" s="36">
        <f>SUMIFS(рўйхат!BS:BS,рўйхат!$CX:$CX,$B$1196,рўйхат!$D:$D,$C1149)</f>
        <v/>
      </c>
      <c r="BM1149" s="35">
        <f>SUMIFS(рўйхат!BT:BT,рўйхат!$CX:$CX,$B$1196,рўйхат!$D:$D,$C1149)</f>
        <v/>
      </c>
      <c r="BN1149" s="36">
        <f>SUMIFS(рўйхат!BU:BU,рўйхат!$CX:$CX,$B$1196,рўйхат!$D:$D,$C1149)</f>
        <v/>
      </c>
      <c r="BO1149" s="35">
        <f>SUMIFS(рўйхат!BX:BX,рўйхат!$CX:$CX,$B$1196,рўйхат!$D:$D,$C1149)</f>
        <v/>
      </c>
      <c r="BP1149" s="36">
        <f>SUMIFS(рўйхат!BY:BY,рўйхат!$CX:$CX,$B$1196,рўйхат!$D:$D,$C1149)</f>
        <v/>
      </c>
      <c r="BQ1149" s="35">
        <f>SUMIFS(рўйхат!BZ:BZ,рўйхат!$CX:$CX,$B$1196,рўйхат!$D:$D,$C1149)</f>
        <v/>
      </c>
      <c r="BR1149" s="36">
        <f>SUMIFS(рўйхат!CA:CA,рўйхат!$CX:$CX,$B$1196,рўйхат!$D:$D,$C1149)</f>
        <v/>
      </c>
      <c r="BS1149" s="35">
        <f>SUMIFS(рўйхат!CB:CB,рўйхат!$CX:$CX,$B$1196,рўйхат!$D:$D,$C1149)</f>
        <v/>
      </c>
      <c r="BT1149" s="36">
        <f>SUMIFS(рўйхат!CC:CC,рўйхат!$CX:$CX,$B$1196,рўйхат!$D:$D,$C1149)</f>
        <v/>
      </c>
      <c r="BU1149" s="35">
        <f>SUMIFS(рўйхат!CD:CD,рўйхат!$CX:$CX,$B$1196,рўйхат!$D:$D,$C1149)</f>
        <v/>
      </c>
      <c r="BV1149" s="36">
        <f>SUMIFS(рўйхат!CE:CE,рўйхат!$CX:$CX,$B$1196,рўйхат!$D:$D,$C1149)</f>
        <v/>
      </c>
      <c r="BW1149" s="35">
        <f>SUMIFS(рўйхат!CH:CH,рўйхат!$CX:$CX,$B$1196,рўйхат!$D:$D,$C1149)</f>
        <v/>
      </c>
      <c r="BX1149" s="36">
        <f>SUMIFS(рўйхат!CI:CI,рўйхат!$CX:$CX,$B$1196,рўйхат!$D:$D,$C1149)</f>
        <v/>
      </c>
      <c r="BY1149" s="35">
        <f>SUMIFS(рўйхат!CJ:CJ,рўйхат!$CX:$CX,$B$1196,рўйхат!$D:$D,$C1149)</f>
        <v/>
      </c>
      <c r="BZ1149" s="36">
        <f>SUMIFS(рўйхат!CK:CK,рўйхат!$CX:$CX,$B$1196,рўйхат!$D:$D,$C1149)</f>
        <v/>
      </c>
      <c r="CA1149" s="35">
        <f>SUMIFS(рўйхат!CL:CL,рўйхат!$CX:$CX,$B$1196,рўйхат!$D:$D,$C1149)</f>
        <v/>
      </c>
      <c r="CB1149" s="36">
        <f>SUMIFS(рўйхат!CM:CM,рўйхат!$CX:$CX,$B$1196,рўйхат!$D:$D,$C1149)</f>
        <v/>
      </c>
      <c r="CC1149" s="35">
        <f>SUMIFS(рўйхат!CN:CN,рўйхат!$CX:$CX,$B$1196,рўйхат!$D:$D,$C1149)</f>
        <v/>
      </c>
      <c r="CD1149" s="36">
        <f>SUMIFS(рўйхат!CO:CO,рўйхат!$CX:$CX,$B$1196,рўйхат!$D:$D,$C1149)</f>
        <v/>
      </c>
      <c r="CE1149" s="77">
        <f>IFERROR(BE1149/(Q1149+BE1149),0)</f>
        <v/>
      </c>
      <c r="CF1149" s="78">
        <f>IFERROR(BF1149/(R1149+BF1149),0)</f>
        <v/>
      </c>
    </row>
    <row r="1150" hidden="1" outlineLevel="1" ht="36.75" customFormat="1" customHeight="1" s="8">
      <c r="A1150" s="39" t="n"/>
      <c r="B1150" s="50" t="n">
        <v>20</v>
      </c>
      <c r="C1150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150" s="16" t="n"/>
      <c r="E1150" s="35">
        <f>SUMIFS(рўйхат!F:F,рўйхат!$CX:$CX,$B$1196,рўйхат!$D:$D,$C1150)</f>
        <v/>
      </c>
      <c r="F1150" s="36">
        <f>SUMIFS(рўйхат!G:G,рўйхат!$CX:$CX,$B$1196,рўйхат!$D:$D,$C1150)</f>
        <v/>
      </c>
      <c r="G1150" s="35">
        <f>SUMIFS(рўйхат!H:H,рўйхат!$CX:$CX,$B$1196,рўйхат!$D:$D,$C1150)</f>
        <v/>
      </c>
      <c r="H1150" s="36">
        <f>SUMIFS(рўйхат!I:I,рўйхат!$CX:$CX,$B$1196,рўйхат!$D:$D,$C1150)</f>
        <v/>
      </c>
      <c r="I1150" s="35">
        <f>SUMIFS(рўйхат!J:J,рўйхат!$CX:$CX,$B$1196,рўйхат!$D:$D,$C1150)</f>
        <v/>
      </c>
      <c r="J1150" s="36">
        <f>SUMIFS(рўйхат!K:K,рўйхат!$CX:$CX,$B$1196,рўйхат!$D:$D,$C1150)</f>
        <v/>
      </c>
      <c r="K1150" s="35">
        <f>SUMIFS(рўйхат!L:L,рўйхат!$CX:$CX,$B$1196,рўйхат!$D:$D,$C1150)</f>
        <v/>
      </c>
      <c r="L1150" s="36">
        <f>SUMIFS(рўйхат!M:M,рўйхат!$CX:$CX,$B$1196,рўйхат!$D:$D,$C1150)</f>
        <v/>
      </c>
      <c r="M1150" s="35">
        <f>SUMIFS(рўйхат!N:N,рўйхат!$CX:$CX,$B$1196,рўйхат!$D:$D,$C1150)</f>
        <v/>
      </c>
      <c r="N1150" s="36">
        <f>SUMIFS(рўйхат!O:O,рўйхат!$CX:$CX,$B$1196,рўйхат!$D:$D,$C1150)</f>
        <v/>
      </c>
      <c r="O1150" s="34">
        <f>IFERROR(M1150/E1150,0)</f>
        <v/>
      </c>
      <c r="P1150" s="34">
        <f>IFERROR(N1150/F1150,0)</f>
        <v/>
      </c>
      <c r="Q1150" s="35">
        <f>SUMIFS(рўйхат!P:P,рўйхат!$CX:$CX,$B$1196,рўйхат!$D:$D,$C1150)</f>
        <v/>
      </c>
      <c r="R1150" s="36">
        <f>SUMIFS(рўйхат!Q:Q,рўйхат!$CX:$CX,$B$1196,рўйхат!$D:$D,$C1150)</f>
        <v/>
      </c>
      <c r="S1150" s="35">
        <f>SUMIFS(рўйхат!R:R,рўйхат!$CX:$CX,$B$1196,рўйхат!$D:$D,$C1150)</f>
        <v/>
      </c>
      <c r="T1150" s="36">
        <f>SUMIFS(рўйхат!S:S,рўйхат!$CX:$CX,$B$1196,рўйхат!$D:$D,$C1150)</f>
        <v/>
      </c>
      <c r="U1150" s="35">
        <f>SUMIFS(рўйхат!T:T,рўйхат!$CX:$CX,$B$1196,рўйхат!$D:$D,$C1150)</f>
        <v/>
      </c>
      <c r="V1150" s="36">
        <f>SUMIFS(рўйхат!U:U,рўйхат!$CX:$CX,$B$1196,рўйхат!$D:$D,$C1150)</f>
        <v/>
      </c>
      <c r="W1150" s="35">
        <f>SUMIFS(рўйхат!V:V,рўйхат!$CX:$CX,$B$1196,рўйхат!$D:$D,$C1150)</f>
        <v/>
      </c>
      <c r="X1150" s="36">
        <f>SUMIFS(рўйхат!W:W,рўйхат!$CX:$CX,$B$1196,рўйхат!$D:$D,$C1150)</f>
        <v/>
      </c>
      <c r="Y1150" s="35">
        <f>SUMIFS(рўйхат!X:X,рўйхат!$CX:$CX,$B$1196,рўйхат!$D:$D,$C1150)</f>
        <v/>
      </c>
      <c r="Z1150" s="36">
        <f>SUMIFS(рўйхат!Y:Y,рўйхат!$CX:$CX,$B$1196,рўйхат!$D:$D,$C1150)</f>
        <v/>
      </c>
      <c r="AA1150" s="35">
        <f>SUMIFS(рўйхат!Z:Z,рўйхат!$CX:$CX,$B$1196,рўйхат!$D:$D,$C1150)</f>
        <v/>
      </c>
      <c r="AB1150" s="36">
        <f>SUMIFS(рўйхат!AA:AA,рўйхат!$CX:$CX,$B$1196,рўйхат!$D:$D,$C1150)</f>
        <v/>
      </c>
      <c r="AC1150" s="35">
        <f>SUMIFS(рўйхат!AB:AB,рўйхат!$CX:$CX,$B$1196,рўйхат!$D:$D,$C1150)</f>
        <v/>
      </c>
      <c r="AD1150" s="36">
        <f>SUMIFS(рўйхат!AC:AC,рўйхат!$CX:$CX,$B$1196,рўйхат!$D:$D,$C1150)</f>
        <v/>
      </c>
      <c r="AE1150" s="35">
        <f>SUMIFS(рўйхат!AD:AD,рўйхат!$CX:$CX,$B$1196,рўйхат!$D:$D,$C1150)</f>
        <v/>
      </c>
      <c r="AF1150" s="36">
        <f>SUMIFS(рўйхат!AE:AE,рўйхат!$CX:$CX,$B$1196,рўйхат!$D:$D,$C1150)</f>
        <v/>
      </c>
      <c r="AG1150" s="35">
        <f>SUMIFS(рўйхат!AH:AH,рўйхат!$CX:$CX,$B$1196,рўйхат!$D:$D,$C1150)</f>
        <v/>
      </c>
      <c r="AH1150" s="36">
        <f>SUMIFS(рўйхат!AI:AI,рўйхат!$CX:$CX,$B$1196,рўйхат!$D:$D,$C1150)</f>
        <v/>
      </c>
      <c r="AI1150" s="35">
        <f>SUMIFS(рўйхат!AJ:AJ,рўйхат!$CX:$CX,$B$1196,рўйхат!$D:$D,$C1150)</f>
        <v/>
      </c>
      <c r="AJ1150" s="36">
        <f>SUMIFS(рўйхат!AK:AK,рўйхат!$CX:$CX,$B$1196,рўйхат!$D:$D,$C1150)</f>
        <v/>
      </c>
      <c r="AK1150" s="35">
        <f>SUMIFS(рўйхат!AL:AL,рўйхат!$CX:$CX,$B$1196,рўйхат!$D:$D,$C1150)</f>
        <v/>
      </c>
      <c r="AL1150" s="36">
        <f>SUMIFS(рўйхат!AM:AM,рўйхат!$CX:$CX,$B$1196,рўйхат!$D:$D,$C1150)</f>
        <v/>
      </c>
      <c r="AM1150" s="77">
        <f>IFERROR(Q1150/E1150,0)</f>
        <v/>
      </c>
      <c r="AN1150" s="77">
        <f>IFERROR(R1150/F1150,0)</f>
        <v/>
      </c>
      <c r="AO1150" s="35">
        <f>SUMIFS(рўйхат!AX:AX,рўйхат!$CX:$CX,$B$1196,рўйхат!$D:$D,$C1150)</f>
        <v/>
      </c>
      <c r="AP1150" s="36">
        <f>SUMIFS(рўйхат!AY:AY,рўйхат!$CX:$CX,$B$1196,рўйхат!$D:$D,$C1150)</f>
        <v/>
      </c>
      <c r="AQ1150" s="35">
        <f>SUMIFS(рўйхат!AZ:AZ,рўйхат!$CX:$CX,$B$1196,рўйхат!$D:$D,$C1150)</f>
        <v/>
      </c>
      <c r="AR1150" s="36">
        <f>SUMIFS(рўйхат!BA:BA,рўйхат!$CX:$CX,$B$1196,рўйхат!$D:$D,$C1150)</f>
        <v/>
      </c>
      <c r="AS1150" s="35">
        <f>SUMIFS(рўйхат!BB:BB,рўйхат!$CX:$CX,$B$1196,рўйхат!$D:$D,$C1150)</f>
        <v/>
      </c>
      <c r="AT1150" s="36">
        <f>SUMIFS(рўйхат!BC:BC,рўйхат!$CX:$CX,$B$1196,рўйхат!$D:$D,$C1150)</f>
        <v/>
      </c>
      <c r="AU1150" s="35">
        <f>SUMIFS(рўйхат!BD:BD,рўйхат!$CX:$CX,$B$1196,рўйхат!$D:$D,$C1150)</f>
        <v/>
      </c>
      <c r="AV1150" s="36">
        <f>SUMIFS(рўйхат!BE:BE,рўйхат!$CX:$CX,$B$1196,рўйхат!$D:$D,$C1150)</f>
        <v/>
      </c>
      <c r="AW1150" s="35">
        <f>SUMIFS(рўйхат!BF:BF,рўйхат!$CX:$CX,$B$1196,рўйхат!$D:$D,$C1150)</f>
        <v/>
      </c>
      <c r="AX1150" s="36">
        <f>SUMIFS(рўйхат!BG:BG,рўйхат!$CX:$CX,$B$1196,рўйхат!$D:$D,$C1150)</f>
        <v/>
      </c>
      <c r="AY1150" s="35">
        <f>SUMIFS(рўйхат!BH:BH,рўйхат!$CX:$CX,$B$1196,рўйхат!$D:$D,$C1150)</f>
        <v/>
      </c>
      <c r="AZ1150" s="36">
        <f>SUMIFS(рўйхат!BI:BI,рўйхат!$CX:$CX,$B$1196,рўйхат!$D:$D,$C1150)</f>
        <v/>
      </c>
      <c r="BA1150" s="35">
        <f>SUMIFS(рўйхат!BJ:BJ,рўйхат!$CX:$CX,$B$1196,рўйхат!$D:$D,$C1150)</f>
        <v/>
      </c>
      <c r="BB1150" s="36">
        <f>SUMIFS(рўйхат!BK:BK,рўйхат!$CX:$CX,$B$1196,рўйхат!$D:$D,$C1150)</f>
        <v/>
      </c>
      <c r="BC1150" s="77">
        <f>IFERROR(AO1150/E1150,0)</f>
        <v/>
      </c>
      <c r="BD1150" s="77">
        <f>IFERROR(AP1150/F1150,0)</f>
        <v/>
      </c>
      <c r="BE1150" s="35">
        <f>SUMIFS(рўйхат!BL:BL,рўйхат!$CX:$CX,$B$1196,рўйхат!$D:$D,$C1150)</f>
        <v/>
      </c>
      <c r="BF1150" s="36">
        <f>SUMIFS(рўйхат!BM:BM,рўйхат!$CX:$CX,$B$1196,рўйхат!$D:$D,$C1150)</f>
        <v/>
      </c>
      <c r="BG1150" s="35">
        <f>SUMIFS(рўйхат!BN:BN,рўйхат!$CX:$CX,$B$1196,рўйхат!$D:$D,$C1150)</f>
        <v/>
      </c>
      <c r="BH1150" s="36">
        <f>SUMIFS(рўйхат!BO:BO,рўйхат!$CX:$CX,$B$1196,рўйхат!$D:$D,$C1150)</f>
        <v/>
      </c>
      <c r="BI1150" s="35">
        <f>SUMIFS(рўйхат!BP:BP,рўйхат!$CX:$CX,$B$1196,рўйхат!$D:$D,$C1150)</f>
        <v/>
      </c>
      <c r="BJ1150" s="36">
        <f>SUMIFS(рўйхат!BQ:BQ,рўйхат!$CX:$CX,$B$1196,рўйхат!$D:$D,$C1150)</f>
        <v/>
      </c>
      <c r="BK1150" s="35">
        <f>SUMIFS(рўйхат!BR:BR,рўйхат!$CX:$CX,$B$1196,рўйхат!$D:$D,$C1150)</f>
        <v/>
      </c>
      <c r="BL1150" s="36">
        <f>SUMIFS(рўйхат!BS:BS,рўйхат!$CX:$CX,$B$1196,рўйхат!$D:$D,$C1150)</f>
        <v/>
      </c>
      <c r="BM1150" s="35">
        <f>SUMIFS(рўйхат!BT:BT,рўйхат!$CX:$CX,$B$1196,рўйхат!$D:$D,$C1150)</f>
        <v/>
      </c>
      <c r="BN1150" s="36">
        <f>SUMIFS(рўйхат!BU:BU,рўйхат!$CX:$CX,$B$1196,рўйхат!$D:$D,$C1150)</f>
        <v/>
      </c>
      <c r="BO1150" s="35">
        <f>SUMIFS(рўйхат!BX:BX,рўйхат!$CX:$CX,$B$1196,рўйхат!$D:$D,$C1150)</f>
        <v/>
      </c>
      <c r="BP1150" s="36">
        <f>SUMIFS(рўйхат!BY:BY,рўйхат!$CX:$CX,$B$1196,рўйхат!$D:$D,$C1150)</f>
        <v/>
      </c>
      <c r="BQ1150" s="35">
        <f>SUMIFS(рўйхат!BZ:BZ,рўйхат!$CX:$CX,$B$1196,рўйхат!$D:$D,$C1150)</f>
        <v/>
      </c>
      <c r="BR1150" s="36">
        <f>SUMIFS(рўйхат!CA:CA,рўйхат!$CX:$CX,$B$1196,рўйхат!$D:$D,$C1150)</f>
        <v/>
      </c>
      <c r="BS1150" s="35">
        <f>SUMIFS(рўйхат!CB:CB,рўйхат!$CX:$CX,$B$1196,рўйхат!$D:$D,$C1150)</f>
        <v/>
      </c>
      <c r="BT1150" s="36">
        <f>SUMIFS(рўйхат!CC:CC,рўйхат!$CX:$CX,$B$1196,рўйхат!$D:$D,$C1150)</f>
        <v/>
      </c>
      <c r="BU1150" s="35">
        <f>SUMIFS(рўйхат!CD:CD,рўйхат!$CX:$CX,$B$1196,рўйхат!$D:$D,$C1150)</f>
        <v/>
      </c>
      <c r="BV1150" s="36">
        <f>SUMIFS(рўйхат!CE:CE,рўйхат!$CX:$CX,$B$1196,рўйхат!$D:$D,$C1150)</f>
        <v/>
      </c>
      <c r="BW1150" s="35">
        <f>SUMIFS(рўйхат!CH:CH,рўйхат!$CX:$CX,$B$1196,рўйхат!$D:$D,$C1150)</f>
        <v/>
      </c>
      <c r="BX1150" s="36">
        <f>SUMIFS(рўйхат!CI:CI,рўйхат!$CX:$CX,$B$1196,рўйхат!$D:$D,$C1150)</f>
        <v/>
      </c>
      <c r="BY1150" s="35">
        <f>SUMIFS(рўйхат!CJ:CJ,рўйхат!$CX:$CX,$B$1196,рўйхат!$D:$D,$C1150)</f>
        <v/>
      </c>
      <c r="BZ1150" s="36">
        <f>SUMIFS(рўйхат!CK:CK,рўйхат!$CX:$CX,$B$1196,рўйхат!$D:$D,$C1150)</f>
        <v/>
      </c>
      <c r="CA1150" s="35">
        <f>SUMIFS(рўйхат!CL:CL,рўйхат!$CX:$CX,$B$1196,рўйхат!$D:$D,$C1150)</f>
        <v/>
      </c>
      <c r="CB1150" s="36">
        <f>SUMIFS(рўйхат!CM:CM,рўйхат!$CX:$CX,$B$1196,рўйхат!$D:$D,$C1150)</f>
        <v/>
      </c>
      <c r="CC1150" s="35">
        <f>SUMIFS(рўйхат!CN:CN,рўйхат!$CX:$CX,$B$1196,рўйхат!$D:$D,$C1150)</f>
        <v/>
      </c>
      <c r="CD1150" s="36">
        <f>SUMIFS(рўйхат!CO:CO,рўйхат!$CX:$CX,$B$1196,рўйхат!$D:$D,$C1150)</f>
        <v/>
      </c>
      <c r="CE1150" s="77">
        <f>IFERROR(BE1150/(Q1150+BE1150),0)</f>
        <v/>
      </c>
      <c r="CF1150" s="78">
        <f>IFERROR(BF1150/(R1150+BF1150),0)</f>
        <v/>
      </c>
    </row>
    <row r="1151" hidden="1" outlineLevel="1" ht="36.75" customFormat="1" customHeight="1" s="8">
      <c r="A1151" s="39" t="n"/>
      <c r="B1151" s="50" t="n">
        <v>21</v>
      </c>
      <c r="C1151" s="131" t="inlineStr">
        <is>
          <t>Импорт маҳсулотлари таҳлили</t>
        </is>
      </c>
      <c r="D1151" s="16" t="n"/>
      <c r="E1151" s="35">
        <f>SUMIFS(рўйхат!F:F,рўйхат!$CX:$CX,$B$1196,рўйхат!$D:$D,$C1151)</f>
        <v/>
      </c>
      <c r="F1151" s="36">
        <f>SUMIFS(рўйхат!G:G,рўйхат!$CX:$CX,$B$1196,рўйхат!$D:$D,$C1151)</f>
        <v/>
      </c>
      <c r="G1151" s="35">
        <f>SUMIFS(рўйхат!H:H,рўйхат!$CX:$CX,$B$1196,рўйхат!$D:$D,$C1151)</f>
        <v/>
      </c>
      <c r="H1151" s="36">
        <f>SUMIFS(рўйхат!I:I,рўйхат!$CX:$CX,$B$1196,рўйхат!$D:$D,$C1151)</f>
        <v/>
      </c>
      <c r="I1151" s="35">
        <f>SUMIFS(рўйхат!J:J,рўйхат!$CX:$CX,$B$1196,рўйхат!$D:$D,$C1151)</f>
        <v/>
      </c>
      <c r="J1151" s="36">
        <f>SUMIFS(рўйхат!K:K,рўйхат!$CX:$CX,$B$1196,рўйхат!$D:$D,$C1151)</f>
        <v/>
      </c>
      <c r="K1151" s="35">
        <f>SUMIFS(рўйхат!L:L,рўйхат!$CX:$CX,$B$1196,рўйхат!$D:$D,$C1151)</f>
        <v/>
      </c>
      <c r="L1151" s="36">
        <f>SUMIFS(рўйхат!M:M,рўйхат!$CX:$CX,$B$1196,рўйхат!$D:$D,$C1151)</f>
        <v/>
      </c>
      <c r="M1151" s="35">
        <f>SUMIFS(рўйхат!N:N,рўйхат!$CX:$CX,$B$1196,рўйхат!$D:$D,$C1151)</f>
        <v/>
      </c>
      <c r="N1151" s="36">
        <f>SUMIFS(рўйхат!O:O,рўйхат!$CX:$CX,$B$1196,рўйхат!$D:$D,$C1151)</f>
        <v/>
      </c>
      <c r="O1151" s="34">
        <f>IFERROR(M1151/E1151,0)</f>
        <v/>
      </c>
      <c r="P1151" s="34">
        <f>IFERROR(N1151/F1151,0)</f>
        <v/>
      </c>
      <c r="Q1151" s="35">
        <f>SUMIFS(рўйхат!P:P,рўйхат!$CX:$CX,$B$1196,рўйхат!$D:$D,$C1151)</f>
        <v/>
      </c>
      <c r="R1151" s="36">
        <f>SUMIFS(рўйхат!Q:Q,рўйхат!$CX:$CX,$B$1196,рўйхат!$D:$D,$C1151)</f>
        <v/>
      </c>
      <c r="S1151" s="35">
        <f>SUMIFS(рўйхат!R:R,рўйхат!$CX:$CX,$B$1196,рўйхат!$D:$D,$C1151)</f>
        <v/>
      </c>
      <c r="T1151" s="36">
        <f>SUMIFS(рўйхат!S:S,рўйхат!$CX:$CX,$B$1196,рўйхат!$D:$D,$C1151)</f>
        <v/>
      </c>
      <c r="U1151" s="35">
        <f>SUMIFS(рўйхат!T:T,рўйхат!$CX:$CX,$B$1196,рўйхат!$D:$D,$C1151)</f>
        <v/>
      </c>
      <c r="V1151" s="36">
        <f>SUMIFS(рўйхат!U:U,рўйхат!$CX:$CX,$B$1196,рўйхат!$D:$D,$C1151)</f>
        <v/>
      </c>
      <c r="W1151" s="35">
        <f>SUMIFS(рўйхат!V:V,рўйхат!$CX:$CX,$B$1196,рўйхат!$D:$D,$C1151)</f>
        <v/>
      </c>
      <c r="X1151" s="36">
        <f>SUMIFS(рўйхат!W:W,рўйхат!$CX:$CX,$B$1196,рўйхат!$D:$D,$C1151)</f>
        <v/>
      </c>
      <c r="Y1151" s="35">
        <f>SUMIFS(рўйхат!X:X,рўйхат!$CX:$CX,$B$1196,рўйхат!$D:$D,$C1151)</f>
        <v/>
      </c>
      <c r="Z1151" s="36">
        <f>SUMIFS(рўйхат!Y:Y,рўйхат!$CX:$CX,$B$1196,рўйхат!$D:$D,$C1151)</f>
        <v/>
      </c>
      <c r="AA1151" s="35">
        <f>SUMIFS(рўйхат!Z:Z,рўйхат!$CX:$CX,$B$1196,рўйхат!$D:$D,$C1151)</f>
        <v/>
      </c>
      <c r="AB1151" s="36">
        <f>SUMIFS(рўйхат!AA:AA,рўйхат!$CX:$CX,$B$1196,рўйхат!$D:$D,$C1151)</f>
        <v/>
      </c>
      <c r="AC1151" s="35">
        <f>SUMIFS(рўйхат!AB:AB,рўйхат!$CX:$CX,$B$1196,рўйхат!$D:$D,$C1151)</f>
        <v/>
      </c>
      <c r="AD1151" s="36">
        <f>SUMIFS(рўйхат!AC:AC,рўйхат!$CX:$CX,$B$1196,рўйхат!$D:$D,$C1151)</f>
        <v/>
      </c>
      <c r="AE1151" s="35">
        <f>SUMIFS(рўйхат!AD:AD,рўйхат!$CX:$CX,$B$1196,рўйхат!$D:$D,$C1151)</f>
        <v/>
      </c>
      <c r="AF1151" s="36">
        <f>SUMIFS(рўйхат!AE:AE,рўйхат!$CX:$CX,$B$1196,рўйхат!$D:$D,$C1151)</f>
        <v/>
      </c>
      <c r="AG1151" s="35">
        <f>SUMIFS(рўйхат!AH:AH,рўйхат!$CX:$CX,$B$1196,рўйхат!$D:$D,$C1151)</f>
        <v/>
      </c>
      <c r="AH1151" s="36">
        <f>SUMIFS(рўйхат!AI:AI,рўйхат!$CX:$CX,$B$1196,рўйхат!$D:$D,$C1151)</f>
        <v/>
      </c>
      <c r="AI1151" s="35">
        <f>SUMIFS(рўйхат!AJ:AJ,рўйхат!$CX:$CX,$B$1196,рўйхат!$D:$D,$C1151)</f>
        <v/>
      </c>
      <c r="AJ1151" s="36">
        <f>SUMIFS(рўйхат!AK:AK,рўйхат!$CX:$CX,$B$1196,рўйхат!$D:$D,$C1151)</f>
        <v/>
      </c>
      <c r="AK1151" s="35">
        <f>SUMIFS(рўйхат!AL:AL,рўйхат!$CX:$CX,$B$1196,рўйхат!$D:$D,$C1151)</f>
        <v/>
      </c>
      <c r="AL1151" s="36">
        <f>SUMIFS(рўйхат!AM:AM,рўйхат!$CX:$CX,$B$1196,рўйхат!$D:$D,$C1151)</f>
        <v/>
      </c>
      <c r="AM1151" s="77">
        <f>IFERROR(Q1151/E1151,0)</f>
        <v/>
      </c>
      <c r="AN1151" s="77">
        <f>IFERROR(R1151/F1151,0)</f>
        <v/>
      </c>
      <c r="AO1151" s="35">
        <f>SUMIFS(рўйхат!AX:AX,рўйхат!$CX:$CX,$B$1196,рўйхат!$D:$D,$C1151)</f>
        <v/>
      </c>
      <c r="AP1151" s="36">
        <f>SUMIFS(рўйхат!AY:AY,рўйхат!$CX:$CX,$B$1196,рўйхат!$D:$D,$C1151)</f>
        <v/>
      </c>
      <c r="AQ1151" s="35">
        <f>SUMIFS(рўйхат!AZ:AZ,рўйхат!$CX:$CX,$B$1196,рўйхат!$D:$D,$C1151)</f>
        <v/>
      </c>
      <c r="AR1151" s="36">
        <f>SUMIFS(рўйхат!BA:BA,рўйхат!$CX:$CX,$B$1196,рўйхат!$D:$D,$C1151)</f>
        <v/>
      </c>
      <c r="AS1151" s="35">
        <f>SUMIFS(рўйхат!BB:BB,рўйхат!$CX:$CX,$B$1196,рўйхат!$D:$D,$C1151)</f>
        <v/>
      </c>
      <c r="AT1151" s="36">
        <f>SUMIFS(рўйхат!BC:BC,рўйхат!$CX:$CX,$B$1196,рўйхат!$D:$D,$C1151)</f>
        <v/>
      </c>
      <c r="AU1151" s="35">
        <f>SUMIFS(рўйхат!BD:BD,рўйхат!$CX:$CX,$B$1196,рўйхат!$D:$D,$C1151)</f>
        <v/>
      </c>
      <c r="AV1151" s="36">
        <f>SUMIFS(рўйхат!BE:BE,рўйхат!$CX:$CX,$B$1196,рўйхат!$D:$D,$C1151)</f>
        <v/>
      </c>
      <c r="AW1151" s="35">
        <f>SUMIFS(рўйхат!BF:BF,рўйхат!$CX:$CX,$B$1196,рўйхат!$D:$D,$C1151)</f>
        <v/>
      </c>
      <c r="AX1151" s="36">
        <f>SUMIFS(рўйхат!BG:BG,рўйхат!$CX:$CX,$B$1196,рўйхат!$D:$D,$C1151)</f>
        <v/>
      </c>
      <c r="AY1151" s="35">
        <f>SUMIFS(рўйхат!BH:BH,рўйхат!$CX:$CX,$B$1196,рўйхат!$D:$D,$C1151)</f>
        <v/>
      </c>
      <c r="AZ1151" s="36">
        <f>SUMIFS(рўйхат!BI:BI,рўйхат!$CX:$CX,$B$1196,рўйхат!$D:$D,$C1151)</f>
        <v/>
      </c>
      <c r="BA1151" s="35">
        <f>SUMIFS(рўйхат!BJ:BJ,рўйхат!$CX:$CX,$B$1196,рўйхат!$D:$D,$C1151)</f>
        <v/>
      </c>
      <c r="BB1151" s="36">
        <f>SUMIFS(рўйхат!BK:BK,рўйхат!$CX:$CX,$B$1196,рўйхат!$D:$D,$C1151)</f>
        <v/>
      </c>
      <c r="BC1151" s="77">
        <f>IFERROR(AO1151/E1151,0)</f>
        <v/>
      </c>
      <c r="BD1151" s="77">
        <f>IFERROR(AP1151/F1151,0)</f>
        <v/>
      </c>
      <c r="BE1151" s="35">
        <f>SUMIFS(рўйхат!BL:BL,рўйхат!$CX:$CX,$B$1196,рўйхат!$D:$D,$C1151)</f>
        <v/>
      </c>
      <c r="BF1151" s="36">
        <f>SUMIFS(рўйхат!BM:BM,рўйхат!$CX:$CX,$B$1196,рўйхат!$D:$D,$C1151)</f>
        <v/>
      </c>
      <c r="BG1151" s="35">
        <f>SUMIFS(рўйхат!BN:BN,рўйхат!$CX:$CX,$B$1196,рўйхат!$D:$D,$C1151)</f>
        <v/>
      </c>
      <c r="BH1151" s="36">
        <f>SUMIFS(рўйхат!BO:BO,рўйхат!$CX:$CX,$B$1196,рўйхат!$D:$D,$C1151)</f>
        <v/>
      </c>
      <c r="BI1151" s="35">
        <f>SUMIFS(рўйхат!BP:BP,рўйхат!$CX:$CX,$B$1196,рўйхат!$D:$D,$C1151)</f>
        <v/>
      </c>
      <c r="BJ1151" s="36">
        <f>SUMIFS(рўйхат!BQ:BQ,рўйхат!$CX:$CX,$B$1196,рўйхат!$D:$D,$C1151)</f>
        <v/>
      </c>
      <c r="BK1151" s="35">
        <f>SUMIFS(рўйхат!BR:BR,рўйхат!$CX:$CX,$B$1196,рўйхат!$D:$D,$C1151)</f>
        <v/>
      </c>
      <c r="BL1151" s="36">
        <f>SUMIFS(рўйхат!BS:BS,рўйхат!$CX:$CX,$B$1196,рўйхат!$D:$D,$C1151)</f>
        <v/>
      </c>
      <c r="BM1151" s="35">
        <f>SUMIFS(рўйхат!BT:BT,рўйхат!$CX:$CX,$B$1196,рўйхат!$D:$D,$C1151)</f>
        <v/>
      </c>
      <c r="BN1151" s="36">
        <f>SUMIFS(рўйхат!BU:BU,рўйхат!$CX:$CX,$B$1196,рўйхат!$D:$D,$C1151)</f>
        <v/>
      </c>
      <c r="BO1151" s="35">
        <f>SUMIFS(рўйхат!BX:BX,рўйхат!$CX:$CX,$B$1196,рўйхат!$D:$D,$C1151)</f>
        <v/>
      </c>
      <c r="BP1151" s="36">
        <f>SUMIFS(рўйхат!BY:BY,рўйхат!$CX:$CX,$B$1196,рўйхат!$D:$D,$C1151)</f>
        <v/>
      </c>
      <c r="BQ1151" s="35">
        <f>SUMIFS(рўйхат!BZ:BZ,рўйхат!$CX:$CX,$B$1196,рўйхат!$D:$D,$C1151)</f>
        <v/>
      </c>
      <c r="BR1151" s="36">
        <f>SUMIFS(рўйхат!CA:CA,рўйхат!$CX:$CX,$B$1196,рўйхат!$D:$D,$C1151)</f>
        <v/>
      </c>
      <c r="BS1151" s="35">
        <f>SUMIFS(рўйхат!CB:CB,рўйхат!$CX:$CX,$B$1196,рўйхат!$D:$D,$C1151)</f>
        <v/>
      </c>
      <c r="BT1151" s="36">
        <f>SUMIFS(рўйхат!CC:CC,рўйхат!$CX:$CX,$B$1196,рўйхат!$D:$D,$C1151)</f>
        <v/>
      </c>
      <c r="BU1151" s="35">
        <f>SUMIFS(рўйхат!CD:CD,рўйхат!$CX:$CX,$B$1196,рўйхат!$D:$D,$C1151)</f>
        <v/>
      </c>
      <c r="BV1151" s="36">
        <f>SUMIFS(рўйхат!CE:CE,рўйхат!$CX:$CX,$B$1196,рўйхат!$D:$D,$C1151)</f>
        <v/>
      </c>
      <c r="BW1151" s="35">
        <f>SUMIFS(рўйхат!CH:CH,рўйхат!$CX:$CX,$B$1196,рўйхат!$D:$D,$C1151)</f>
        <v/>
      </c>
      <c r="BX1151" s="36">
        <f>SUMIFS(рўйхат!CI:CI,рўйхат!$CX:$CX,$B$1196,рўйхат!$D:$D,$C1151)</f>
        <v/>
      </c>
      <c r="BY1151" s="35">
        <f>SUMIFS(рўйхат!CJ:CJ,рўйхат!$CX:$CX,$B$1196,рўйхат!$D:$D,$C1151)</f>
        <v/>
      </c>
      <c r="BZ1151" s="36">
        <f>SUMIFS(рўйхат!CK:CK,рўйхат!$CX:$CX,$B$1196,рўйхат!$D:$D,$C1151)</f>
        <v/>
      </c>
      <c r="CA1151" s="35">
        <f>SUMIFS(рўйхат!CL:CL,рўйхат!$CX:$CX,$B$1196,рўйхат!$D:$D,$C1151)</f>
        <v/>
      </c>
      <c r="CB1151" s="36">
        <f>SUMIFS(рўйхат!CM:CM,рўйхат!$CX:$CX,$B$1196,рўйхат!$D:$D,$C1151)</f>
        <v/>
      </c>
      <c r="CC1151" s="35">
        <f>SUMIFS(рўйхат!CN:CN,рўйхат!$CX:$CX,$B$1196,рўйхат!$D:$D,$C1151)</f>
        <v/>
      </c>
      <c r="CD1151" s="36">
        <f>SUMIFS(рўйхат!CO:CO,рўйхат!$CX:$CX,$B$1196,рўйхат!$D:$D,$C1151)</f>
        <v/>
      </c>
      <c r="CE1151" s="77">
        <f>IFERROR(BE1151/(Q1151+BE1151),0)</f>
        <v/>
      </c>
      <c r="CF1151" s="78">
        <f>IFERROR(BF1151/(R1151+BF1151),0)</f>
        <v/>
      </c>
    </row>
    <row r="1152" hidden="1" outlineLevel="1" ht="36.75" customFormat="1" customHeight="1" s="8">
      <c r="A1152" s="39" t="n"/>
      <c r="B1152" s="50" t="n">
        <v>22</v>
      </c>
      <c r="C1152" s="131" t="inlineStr">
        <is>
          <t>Иш жойига эга бўлган фуқароларга "Жамоат ишлари жамғармаси"дан маблағлар  тўланиши</t>
        </is>
      </c>
      <c r="D1152" s="16" t="n"/>
      <c r="E1152" s="35">
        <f>SUMIFS(рўйхат!F:F,рўйхат!$CX:$CX,$B$1196,рўйхат!$D:$D,$C1152)</f>
        <v/>
      </c>
      <c r="F1152" s="36">
        <f>SUMIFS(рўйхат!G:G,рўйхат!$CX:$CX,$B$1196,рўйхат!$D:$D,$C1152)</f>
        <v/>
      </c>
      <c r="G1152" s="35">
        <f>SUMIFS(рўйхат!H:H,рўйхат!$CX:$CX,$B$1196,рўйхат!$D:$D,$C1152)</f>
        <v/>
      </c>
      <c r="H1152" s="36">
        <f>SUMIFS(рўйхат!I:I,рўйхат!$CX:$CX,$B$1196,рўйхат!$D:$D,$C1152)</f>
        <v/>
      </c>
      <c r="I1152" s="35">
        <f>SUMIFS(рўйхат!J:J,рўйхат!$CX:$CX,$B$1196,рўйхат!$D:$D,$C1152)</f>
        <v/>
      </c>
      <c r="J1152" s="36">
        <f>SUMIFS(рўйхат!K:K,рўйхат!$CX:$CX,$B$1196,рўйхат!$D:$D,$C1152)</f>
        <v/>
      </c>
      <c r="K1152" s="35">
        <f>SUMIFS(рўйхат!L:L,рўйхат!$CX:$CX,$B$1196,рўйхат!$D:$D,$C1152)</f>
        <v/>
      </c>
      <c r="L1152" s="36">
        <f>SUMIFS(рўйхат!M:M,рўйхат!$CX:$CX,$B$1196,рўйхат!$D:$D,$C1152)</f>
        <v/>
      </c>
      <c r="M1152" s="35">
        <f>SUMIFS(рўйхат!N:N,рўйхат!$CX:$CX,$B$1196,рўйхат!$D:$D,$C1152)</f>
        <v/>
      </c>
      <c r="N1152" s="36">
        <f>SUMIFS(рўйхат!O:O,рўйхат!$CX:$CX,$B$1196,рўйхат!$D:$D,$C1152)</f>
        <v/>
      </c>
      <c r="O1152" s="34">
        <f>IFERROR(M1152/E1152,0)</f>
        <v/>
      </c>
      <c r="P1152" s="34">
        <f>IFERROR(N1152/F1152,0)</f>
        <v/>
      </c>
      <c r="Q1152" s="35">
        <f>SUMIFS(рўйхат!P:P,рўйхат!$CX:$CX,$B$1196,рўйхат!$D:$D,$C1152)</f>
        <v/>
      </c>
      <c r="R1152" s="36">
        <f>SUMIFS(рўйхат!Q:Q,рўйхат!$CX:$CX,$B$1196,рўйхат!$D:$D,$C1152)</f>
        <v/>
      </c>
      <c r="S1152" s="35">
        <f>SUMIFS(рўйхат!R:R,рўйхат!$CX:$CX,$B$1196,рўйхат!$D:$D,$C1152)</f>
        <v/>
      </c>
      <c r="T1152" s="36">
        <f>SUMIFS(рўйхат!S:S,рўйхат!$CX:$CX,$B$1196,рўйхат!$D:$D,$C1152)</f>
        <v/>
      </c>
      <c r="U1152" s="35">
        <f>SUMIFS(рўйхат!T:T,рўйхат!$CX:$CX,$B$1196,рўйхат!$D:$D,$C1152)</f>
        <v/>
      </c>
      <c r="V1152" s="36">
        <f>SUMIFS(рўйхат!U:U,рўйхат!$CX:$CX,$B$1196,рўйхат!$D:$D,$C1152)</f>
        <v/>
      </c>
      <c r="W1152" s="35">
        <f>SUMIFS(рўйхат!V:V,рўйхат!$CX:$CX,$B$1196,рўйхат!$D:$D,$C1152)</f>
        <v/>
      </c>
      <c r="X1152" s="36">
        <f>SUMIFS(рўйхат!W:W,рўйхат!$CX:$CX,$B$1196,рўйхат!$D:$D,$C1152)</f>
        <v/>
      </c>
      <c r="Y1152" s="35">
        <f>SUMIFS(рўйхат!X:X,рўйхат!$CX:$CX,$B$1196,рўйхат!$D:$D,$C1152)</f>
        <v/>
      </c>
      <c r="Z1152" s="36">
        <f>SUMIFS(рўйхат!Y:Y,рўйхат!$CX:$CX,$B$1196,рўйхат!$D:$D,$C1152)</f>
        <v/>
      </c>
      <c r="AA1152" s="35">
        <f>SUMIFS(рўйхат!Z:Z,рўйхат!$CX:$CX,$B$1196,рўйхат!$D:$D,$C1152)</f>
        <v/>
      </c>
      <c r="AB1152" s="36">
        <f>SUMIFS(рўйхат!AA:AA,рўйхат!$CX:$CX,$B$1196,рўйхат!$D:$D,$C1152)</f>
        <v/>
      </c>
      <c r="AC1152" s="35">
        <f>SUMIFS(рўйхат!AB:AB,рўйхат!$CX:$CX,$B$1196,рўйхат!$D:$D,$C1152)</f>
        <v/>
      </c>
      <c r="AD1152" s="36">
        <f>SUMIFS(рўйхат!AC:AC,рўйхат!$CX:$CX,$B$1196,рўйхат!$D:$D,$C1152)</f>
        <v/>
      </c>
      <c r="AE1152" s="35">
        <f>SUMIFS(рўйхат!AD:AD,рўйхат!$CX:$CX,$B$1196,рўйхат!$D:$D,$C1152)</f>
        <v/>
      </c>
      <c r="AF1152" s="36">
        <f>SUMIFS(рўйхат!AE:AE,рўйхат!$CX:$CX,$B$1196,рўйхат!$D:$D,$C1152)</f>
        <v/>
      </c>
      <c r="AG1152" s="35">
        <f>SUMIFS(рўйхат!AH:AH,рўйхат!$CX:$CX,$B$1196,рўйхат!$D:$D,$C1152)</f>
        <v/>
      </c>
      <c r="AH1152" s="36">
        <f>SUMIFS(рўйхат!AI:AI,рўйхат!$CX:$CX,$B$1196,рўйхат!$D:$D,$C1152)</f>
        <v/>
      </c>
      <c r="AI1152" s="35">
        <f>SUMIFS(рўйхат!AJ:AJ,рўйхат!$CX:$CX,$B$1196,рўйхат!$D:$D,$C1152)</f>
        <v/>
      </c>
      <c r="AJ1152" s="36">
        <f>SUMIFS(рўйхат!AK:AK,рўйхат!$CX:$CX,$B$1196,рўйхат!$D:$D,$C1152)</f>
        <v/>
      </c>
      <c r="AK1152" s="35">
        <f>SUMIFS(рўйхат!AL:AL,рўйхат!$CX:$CX,$B$1196,рўйхат!$D:$D,$C1152)</f>
        <v/>
      </c>
      <c r="AL1152" s="36">
        <f>SUMIFS(рўйхат!AM:AM,рўйхат!$CX:$CX,$B$1196,рўйхат!$D:$D,$C1152)</f>
        <v/>
      </c>
      <c r="AM1152" s="77">
        <f>IFERROR(Q1152/E1152,0)</f>
        <v/>
      </c>
      <c r="AN1152" s="77">
        <f>IFERROR(R1152/F1152,0)</f>
        <v/>
      </c>
      <c r="AO1152" s="35">
        <f>SUMIFS(рўйхат!AX:AX,рўйхат!$CX:$CX,$B$1196,рўйхат!$D:$D,$C1152)</f>
        <v/>
      </c>
      <c r="AP1152" s="36">
        <f>SUMIFS(рўйхат!AY:AY,рўйхат!$CX:$CX,$B$1196,рўйхат!$D:$D,$C1152)</f>
        <v/>
      </c>
      <c r="AQ1152" s="35">
        <f>SUMIFS(рўйхат!AZ:AZ,рўйхат!$CX:$CX,$B$1196,рўйхат!$D:$D,$C1152)</f>
        <v/>
      </c>
      <c r="AR1152" s="36">
        <f>SUMIFS(рўйхат!BA:BA,рўйхат!$CX:$CX,$B$1196,рўйхат!$D:$D,$C1152)</f>
        <v/>
      </c>
      <c r="AS1152" s="35">
        <f>SUMIFS(рўйхат!BB:BB,рўйхат!$CX:$CX,$B$1196,рўйхат!$D:$D,$C1152)</f>
        <v/>
      </c>
      <c r="AT1152" s="36">
        <f>SUMIFS(рўйхат!BC:BC,рўйхат!$CX:$CX,$B$1196,рўйхат!$D:$D,$C1152)</f>
        <v/>
      </c>
      <c r="AU1152" s="35">
        <f>SUMIFS(рўйхат!BD:BD,рўйхат!$CX:$CX,$B$1196,рўйхат!$D:$D,$C1152)</f>
        <v/>
      </c>
      <c r="AV1152" s="36">
        <f>SUMIFS(рўйхат!BE:BE,рўйхат!$CX:$CX,$B$1196,рўйхат!$D:$D,$C1152)</f>
        <v/>
      </c>
      <c r="AW1152" s="35">
        <f>SUMIFS(рўйхат!BF:BF,рўйхат!$CX:$CX,$B$1196,рўйхат!$D:$D,$C1152)</f>
        <v/>
      </c>
      <c r="AX1152" s="36">
        <f>SUMIFS(рўйхат!BG:BG,рўйхат!$CX:$CX,$B$1196,рўйхат!$D:$D,$C1152)</f>
        <v/>
      </c>
      <c r="AY1152" s="35">
        <f>SUMIFS(рўйхат!BH:BH,рўйхат!$CX:$CX,$B$1196,рўйхат!$D:$D,$C1152)</f>
        <v/>
      </c>
      <c r="AZ1152" s="36">
        <f>SUMIFS(рўйхат!BI:BI,рўйхат!$CX:$CX,$B$1196,рўйхат!$D:$D,$C1152)</f>
        <v/>
      </c>
      <c r="BA1152" s="35">
        <f>SUMIFS(рўйхат!BJ:BJ,рўйхат!$CX:$CX,$B$1196,рўйхат!$D:$D,$C1152)</f>
        <v/>
      </c>
      <c r="BB1152" s="36">
        <f>SUMIFS(рўйхат!BK:BK,рўйхат!$CX:$CX,$B$1196,рўйхат!$D:$D,$C1152)</f>
        <v/>
      </c>
      <c r="BC1152" s="77">
        <f>IFERROR(AO1152/E1152,0)</f>
        <v/>
      </c>
      <c r="BD1152" s="77">
        <f>IFERROR(AP1152/F1152,0)</f>
        <v/>
      </c>
      <c r="BE1152" s="35">
        <f>SUMIFS(рўйхат!BL:BL,рўйхат!$CX:$CX,$B$1196,рўйхат!$D:$D,$C1152)</f>
        <v/>
      </c>
      <c r="BF1152" s="36">
        <f>SUMIFS(рўйхат!BM:BM,рўйхат!$CX:$CX,$B$1196,рўйхат!$D:$D,$C1152)</f>
        <v/>
      </c>
      <c r="BG1152" s="35">
        <f>SUMIFS(рўйхат!BN:BN,рўйхат!$CX:$CX,$B$1196,рўйхат!$D:$D,$C1152)</f>
        <v/>
      </c>
      <c r="BH1152" s="36">
        <f>SUMIFS(рўйхат!BO:BO,рўйхат!$CX:$CX,$B$1196,рўйхат!$D:$D,$C1152)</f>
        <v/>
      </c>
      <c r="BI1152" s="35">
        <f>SUMIFS(рўйхат!BP:BP,рўйхат!$CX:$CX,$B$1196,рўйхат!$D:$D,$C1152)</f>
        <v/>
      </c>
      <c r="BJ1152" s="36">
        <f>SUMIFS(рўйхат!BQ:BQ,рўйхат!$CX:$CX,$B$1196,рўйхат!$D:$D,$C1152)</f>
        <v/>
      </c>
      <c r="BK1152" s="35">
        <f>SUMIFS(рўйхат!BR:BR,рўйхат!$CX:$CX,$B$1196,рўйхат!$D:$D,$C1152)</f>
        <v/>
      </c>
      <c r="BL1152" s="36">
        <f>SUMIFS(рўйхат!BS:BS,рўйхат!$CX:$CX,$B$1196,рўйхат!$D:$D,$C1152)</f>
        <v/>
      </c>
      <c r="BM1152" s="35">
        <f>SUMIFS(рўйхат!BT:BT,рўйхат!$CX:$CX,$B$1196,рўйхат!$D:$D,$C1152)</f>
        <v/>
      </c>
      <c r="BN1152" s="36">
        <f>SUMIFS(рўйхат!BU:BU,рўйхат!$CX:$CX,$B$1196,рўйхат!$D:$D,$C1152)</f>
        <v/>
      </c>
      <c r="BO1152" s="35">
        <f>SUMIFS(рўйхат!BX:BX,рўйхат!$CX:$CX,$B$1196,рўйхат!$D:$D,$C1152)</f>
        <v/>
      </c>
      <c r="BP1152" s="36">
        <f>SUMIFS(рўйхат!BY:BY,рўйхат!$CX:$CX,$B$1196,рўйхат!$D:$D,$C1152)</f>
        <v/>
      </c>
      <c r="BQ1152" s="35">
        <f>SUMIFS(рўйхат!BZ:BZ,рўйхат!$CX:$CX,$B$1196,рўйхат!$D:$D,$C1152)</f>
        <v/>
      </c>
      <c r="BR1152" s="36">
        <f>SUMIFS(рўйхат!CA:CA,рўйхат!$CX:$CX,$B$1196,рўйхат!$D:$D,$C1152)</f>
        <v/>
      </c>
      <c r="BS1152" s="35">
        <f>SUMIFS(рўйхат!CB:CB,рўйхат!$CX:$CX,$B$1196,рўйхат!$D:$D,$C1152)</f>
        <v/>
      </c>
      <c r="BT1152" s="36">
        <f>SUMIFS(рўйхат!CC:CC,рўйхат!$CX:$CX,$B$1196,рўйхат!$D:$D,$C1152)</f>
        <v/>
      </c>
      <c r="BU1152" s="35">
        <f>SUMIFS(рўйхат!CD:CD,рўйхат!$CX:$CX,$B$1196,рўйхат!$D:$D,$C1152)</f>
        <v/>
      </c>
      <c r="BV1152" s="36">
        <f>SUMIFS(рўйхат!CE:CE,рўйхат!$CX:$CX,$B$1196,рўйхат!$D:$D,$C1152)</f>
        <v/>
      </c>
      <c r="BW1152" s="35">
        <f>SUMIFS(рўйхат!CH:CH,рўйхат!$CX:$CX,$B$1196,рўйхат!$D:$D,$C1152)</f>
        <v/>
      </c>
      <c r="BX1152" s="36">
        <f>SUMIFS(рўйхат!CI:CI,рўйхат!$CX:$CX,$B$1196,рўйхат!$D:$D,$C1152)</f>
        <v/>
      </c>
      <c r="BY1152" s="35">
        <f>SUMIFS(рўйхат!CJ:CJ,рўйхат!$CX:$CX,$B$1196,рўйхат!$D:$D,$C1152)</f>
        <v/>
      </c>
      <c r="BZ1152" s="36">
        <f>SUMIFS(рўйхат!CK:CK,рўйхат!$CX:$CX,$B$1196,рўйхат!$D:$D,$C1152)</f>
        <v/>
      </c>
      <c r="CA1152" s="35">
        <f>SUMIFS(рўйхат!CL:CL,рўйхат!$CX:$CX,$B$1196,рўйхат!$D:$D,$C1152)</f>
        <v/>
      </c>
      <c r="CB1152" s="36">
        <f>SUMIFS(рўйхат!CM:CM,рўйхат!$CX:$CX,$B$1196,рўйхат!$D:$D,$C1152)</f>
        <v/>
      </c>
      <c r="CC1152" s="35">
        <f>SUMIFS(рўйхат!CN:CN,рўйхат!$CX:$CX,$B$1196,рўйхат!$D:$D,$C1152)</f>
        <v/>
      </c>
      <c r="CD1152" s="36">
        <f>SUMIFS(рўйхат!CO:CO,рўйхат!$CX:$CX,$B$1196,рўйхат!$D:$D,$C1152)</f>
        <v/>
      </c>
      <c r="CE1152" s="77">
        <f>IFERROR(BE1152/(Q1152+BE1152),0)</f>
        <v/>
      </c>
      <c r="CF1152" s="78">
        <f>IFERROR(BF1152/(R1152+BF1152),0)</f>
        <v/>
      </c>
    </row>
    <row r="1153" hidden="1" outlineLevel="1" ht="36.75" customFormat="1" customHeight="1" s="8">
      <c r="A1153" s="39" t="n"/>
      <c r="B1153" s="50" t="n">
        <v>23</v>
      </c>
      <c r="C1153" s="131" t="inlineStr">
        <is>
          <t>Иш ҳақининг энг кам миқдоридан кам ҳисобланган ойлик иш ҳақлари таҳлили</t>
        </is>
      </c>
      <c r="D1153" s="16" t="n"/>
      <c r="E1153" s="35">
        <f>SUMIFS(рўйхат!F:F,рўйхат!$CX:$CX,$B$1196,рўйхат!$D:$D,$C1153)</f>
        <v/>
      </c>
      <c r="F1153" s="36">
        <f>SUMIFS(рўйхат!G:G,рўйхат!$CX:$CX,$B$1196,рўйхат!$D:$D,$C1153)</f>
        <v/>
      </c>
      <c r="G1153" s="35">
        <f>SUMIFS(рўйхат!H:H,рўйхат!$CX:$CX,$B$1196,рўйхат!$D:$D,$C1153)</f>
        <v/>
      </c>
      <c r="H1153" s="36">
        <f>SUMIFS(рўйхат!I:I,рўйхат!$CX:$CX,$B$1196,рўйхат!$D:$D,$C1153)</f>
        <v/>
      </c>
      <c r="I1153" s="35">
        <f>SUMIFS(рўйхат!J:J,рўйхат!$CX:$CX,$B$1196,рўйхат!$D:$D,$C1153)</f>
        <v/>
      </c>
      <c r="J1153" s="36">
        <f>SUMIFS(рўйхат!K:K,рўйхат!$CX:$CX,$B$1196,рўйхат!$D:$D,$C1153)</f>
        <v/>
      </c>
      <c r="K1153" s="35">
        <f>SUMIFS(рўйхат!L:L,рўйхат!$CX:$CX,$B$1196,рўйхат!$D:$D,$C1153)</f>
        <v/>
      </c>
      <c r="L1153" s="36">
        <f>SUMIFS(рўйхат!M:M,рўйхат!$CX:$CX,$B$1196,рўйхат!$D:$D,$C1153)</f>
        <v/>
      </c>
      <c r="M1153" s="35">
        <f>SUMIFS(рўйхат!N:N,рўйхат!$CX:$CX,$B$1196,рўйхат!$D:$D,$C1153)</f>
        <v/>
      </c>
      <c r="N1153" s="36">
        <f>SUMIFS(рўйхат!O:O,рўйхат!$CX:$CX,$B$1196,рўйхат!$D:$D,$C1153)</f>
        <v/>
      </c>
      <c r="O1153" s="34">
        <f>IFERROR(M1153/E1153,0)</f>
        <v/>
      </c>
      <c r="P1153" s="34">
        <f>IFERROR(N1153/F1153,0)</f>
        <v/>
      </c>
      <c r="Q1153" s="35">
        <f>SUMIFS(рўйхат!P:P,рўйхат!$CX:$CX,$B$1196,рўйхат!$D:$D,$C1153)</f>
        <v/>
      </c>
      <c r="R1153" s="36">
        <f>SUMIFS(рўйхат!Q:Q,рўйхат!$CX:$CX,$B$1196,рўйхат!$D:$D,$C1153)</f>
        <v/>
      </c>
      <c r="S1153" s="35">
        <f>SUMIFS(рўйхат!R:R,рўйхат!$CX:$CX,$B$1196,рўйхат!$D:$D,$C1153)</f>
        <v/>
      </c>
      <c r="T1153" s="36">
        <f>SUMIFS(рўйхат!S:S,рўйхат!$CX:$CX,$B$1196,рўйхат!$D:$D,$C1153)</f>
        <v/>
      </c>
      <c r="U1153" s="35">
        <f>SUMIFS(рўйхат!T:T,рўйхат!$CX:$CX,$B$1196,рўйхат!$D:$D,$C1153)</f>
        <v/>
      </c>
      <c r="V1153" s="36">
        <f>SUMIFS(рўйхат!U:U,рўйхат!$CX:$CX,$B$1196,рўйхат!$D:$D,$C1153)</f>
        <v/>
      </c>
      <c r="W1153" s="35">
        <f>SUMIFS(рўйхат!V:V,рўйхат!$CX:$CX,$B$1196,рўйхат!$D:$D,$C1153)</f>
        <v/>
      </c>
      <c r="X1153" s="36">
        <f>SUMIFS(рўйхат!W:W,рўйхат!$CX:$CX,$B$1196,рўйхат!$D:$D,$C1153)</f>
        <v/>
      </c>
      <c r="Y1153" s="35">
        <f>SUMIFS(рўйхат!X:X,рўйхат!$CX:$CX,$B$1196,рўйхат!$D:$D,$C1153)</f>
        <v/>
      </c>
      <c r="Z1153" s="36">
        <f>SUMIFS(рўйхат!Y:Y,рўйхат!$CX:$CX,$B$1196,рўйхат!$D:$D,$C1153)</f>
        <v/>
      </c>
      <c r="AA1153" s="35">
        <f>SUMIFS(рўйхат!Z:Z,рўйхат!$CX:$CX,$B$1196,рўйхат!$D:$D,$C1153)</f>
        <v/>
      </c>
      <c r="AB1153" s="36">
        <f>SUMIFS(рўйхат!AA:AA,рўйхат!$CX:$CX,$B$1196,рўйхат!$D:$D,$C1153)</f>
        <v/>
      </c>
      <c r="AC1153" s="35">
        <f>SUMIFS(рўйхат!AB:AB,рўйхат!$CX:$CX,$B$1196,рўйхат!$D:$D,$C1153)</f>
        <v/>
      </c>
      <c r="AD1153" s="36">
        <f>SUMIFS(рўйхат!AC:AC,рўйхат!$CX:$CX,$B$1196,рўйхат!$D:$D,$C1153)</f>
        <v/>
      </c>
      <c r="AE1153" s="35">
        <f>SUMIFS(рўйхат!AD:AD,рўйхат!$CX:$CX,$B$1196,рўйхат!$D:$D,$C1153)</f>
        <v/>
      </c>
      <c r="AF1153" s="36">
        <f>SUMIFS(рўйхат!AE:AE,рўйхат!$CX:$CX,$B$1196,рўйхат!$D:$D,$C1153)</f>
        <v/>
      </c>
      <c r="AG1153" s="35">
        <f>SUMIFS(рўйхат!AH:AH,рўйхат!$CX:$CX,$B$1196,рўйхат!$D:$D,$C1153)</f>
        <v/>
      </c>
      <c r="AH1153" s="36">
        <f>SUMIFS(рўйхат!AI:AI,рўйхат!$CX:$CX,$B$1196,рўйхат!$D:$D,$C1153)</f>
        <v/>
      </c>
      <c r="AI1153" s="35">
        <f>SUMIFS(рўйхат!AJ:AJ,рўйхат!$CX:$CX,$B$1196,рўйхат!$D:$D,$C1153)</f>
        <v/>
      </c>
      <c r="AJ1153" s="36">
        <f>SUMIFS(рўйхат!AK:AK,рўйхат!$CX:$CX,$B$1196,рўйхат!$D:$D,$C1153)</f>
        <v/>
      </c>
      <c r="AK1153" s="35">
        <f>SUMIFS(рўйхат!AL:AL,рўйхат!$CX:$CX,$B$1196,рўйхат!$D:$D,$C1153)</f>
        <v/>
      </c>
      <c r="AL1153" s="36">
        <f>SUMIFS(рўйхат!AM:AM,рўйхат!$CX:$CX,$B$1196,рўйхат!$D:$D,$C1153)</f>
        <v/>
      </c>
      <c r="AM1153" s="77">
        <f>IFERROR(Q1153/E1153,0)</f>
        <v/>
      </c>
      <c r="AN1153" s="77">
        <f>IFERROR(R1153/F1153,0)</f>
        <v/>
      </c>
      <c r="AO1153" s="35">
        <f>SUMIFS(рўйхат!AX:AX,рўйхат!$CX:$CX,$B$1196,рўйхат!$D:$D,$C1153)</f>
        <v/>
      </c>
      <c r="AP1153" s="36">
        <f>SUMIFS(рўйхат!AY:AY,рўйхат!$CX:$CX,$B$1196,рўйхат!$D:$D,$C1153)</f>
        <v/>
      </c>
      <c r="AQ1153" s="35">
        <f>SUMIFS(рўйхат!AZ:AZ,рўйхат!$CX:$CX,$B$1196,рўйхат!$D:$D,$C1153)</f>
        <v/>
      </c>
      <c r="AR1153" s="36">
        <f>SUMIFS(рўйхат!BA:BA,рўйхат!$CX:$CX,$B$1196,рўйхат!$D:$D,$C1153)</f>
        <v/>
      </c>
      <c r="AS1153" s="35">
        <f>SUMIFS(рўйхат!BB:BB,рўйхат!$CX:$CX,$B$1196,рўйхат!$D:$D,$C1153)</f>
        <v/>
      </c>
      <c r="AT1153" s="36">
        <f>SUMIFS(рўйхат!BC:BC,рўйхат!$CX:$CX,$B$1196,рўйхат!$D:$D,$C1153)</f>
        <v/>
      </c>
      <c r="AU1153" s="35">
        <f>SUMIFS(рўйхат!BD:BD,рўйхат!$CX:$CX,$B$1196,рўйхат!$D:$D,$C1153)</f>
        <v/>
      </c>
      <c r="AV1153" s="36">
        <f>SUMIFS(рўйхат!BE:BE,рўйхат!$CX:$CX,$B$1196,рўйхат!$D:$D,$C1153)</f>
        <v/>
      </c>
      <c r="AW1153" s="35">
        <f>SUMIFS(рўйхат!BF:BF,рўйхат!$CX:$CX,$B$1196,рўйхат!$D:$D,$C1153)</f>
        <v/>
      </c>
      <c r="AX1153" s="36">
        <f>SUMIFS(рўйхат!BG:BG,рўйхат!$CX:$CX,$B$1196,рўйхат!$D:$D,$C1153)</f>
        <v/>
      </c>
      <c r="AY1153" s="35">
        <f>SUMIFS(рўйхат!BH:BH,рўйхат!$CX:$CX,$B$1196,рўйхат!$D:$D,$C1153)</f>
        <v/>
      </c>
      <c r="AZ1153" s="36">
        <f>SUMIFS(рўйхат!BI:BI,рўйхат!$CX:$CX,$B$1196,рўйхат!$D:$D,$C1153)</f>
        <v/>
      </c>
      <c r="BA1153" s="35">
        <f>SUMIFS(рўйхат!BJ:BJ,рўйхат!$CX:$CX,$B$1196,рўйхат!$D:$D,$C1153)</f>
        <v/>
      </c>
      <c r="BB1153" s="36">
        <f>SUMIFS(рўйхат!BK:BK,рўйхат!$CX:$CX,$B$1196,рўйхат!$D:$D,$C1153)</f>
        <v/>
      </c>
      <c r="BC1153" s="77">
        <f>IFERROR(AO1153/E1153,0)</f>
        <v/>
      </c>
      <c r="BD1153" s="77">
        <f>IFERROR(AP1153/F1153,0)</f>
        <v/>
      </c>
      <c r="BE1153" s="35">
        <f>SUMIFS(рўйхат!BL:BL,рўйхат!$CX:$CX,$B$1196,рўйхат!$D:$D,$C1153)</f>
        <v/>
      </c>
      <c r="BF1153" s="36">
        <f>SUMIFS(рўйхат!BM:BM,рўйхат!$CX:$CX,$B$1196,рўйхат!$D:$D,$C1153)</f>
        <v/>
      </c>
      <c r="BG1153" s="35">
        <f>SUMIFS(рўйхат!BN:BN,рўйхат!$CX:$CX,$B$1196,рўйхат!$D:$D,$C1153)</f>
        <v/>
      </c>
      <c r="BH1153" s="36">
        <f>SUMIFS(рўйхат!BO:BO,рўйхат!$CX:$CX,$B$1196,рўйхат!$D:$D,$C1153)</f>
        <v/>
      </c>
      <c r="BI1153" s="35">
        <f>SUMIFS(рўйхат!BP:BP,рўйхат!$CX:$CX,$B$1196,рўйхат!$D:$D,$C1153)</f>
        <v/>
      </c>
      <c r="BJ1153" s="36">
        <f>SUMIFS(рўйхат!BQ:BQ,рўйхат!$CX:$CX,$B$1196,рўйхат!$D:$D,$C1153)</f>
        <v/>
      </c>
      <c r="BK1153" s="35">
        <f>SUMIFS(рўйхат!BR:BR,рўйхат!$CX:$CX,$B$1196,рўйхат!$D:$D,$C1153)</f>
        <v/>
      </c>
      <c r="BL1153" s="36">
        <f>SUMIFS(рўйхат!BS:BS,рўйхат!$CX:$CX,$B$1196,рўйхат!$D:$D,$C1153)</f>
        <v/>
      </c>
      <c r="BM1153" s="35">
        <f>SUMIFS(рўйхат!BT:BT,рўйхат!$CX:$CX,$B$1196,рўйхат!$D:$D,$C1153)</f>
        <v/>
      </c>
      <c r="BN1153" s="36">
        <f>SUMIFS(рўйхат!BU:BU,рўйхат!$CX:$CX,$B$1196,рўйхат!$D:$D,$C1153)</f>
        <v/>
      </c>
      <c r="BO1153" s="35">
        <f>SUMIFS(рўйхат!BX:BX,рўйхат!$CX:$CX,$B$1196,рўйхат!$D:$D,$C1153)</f>
        <v/>
      </c>
      <c r="BP1153" s="36">
        <f>SUMIFS(рўйхат!BY:BY,рўйхат!$CX:$CX,$B$1196,рўйхат!$D:$D,$C1153)</f>
        <v/>
      </c>
      <c r="BQ1153" s="35">
        <f>SUMIFS(рўйхат!BZ:BZ,рўйхат!$CX:$CX,$B$1196,рўйхат!$D:$D,$C1153)</f>
        <v/>
      </c>
      <c r="BR1153" s="36">
        <f>SUMIFS(рўйхат!CA:CA,рўйхат!$CX:$CX,$B$1196,рўйхат!$D:$D,$C1153)</f>
        <v/>
      </c>
      <c r="BS1153" s="35">
        <f>SUMIFS(рўйхат!CB:CB,рўйхат!$CX:$CX,$B$1196,рўйхат!$D:$D,$C1153)</f>
        <v/>
      </c>
      <c r="BT1153" s="36">
        <f>SUMIFS(рўйхат!CC:CC,рўйхат!$CX:$CX,$B$1196,рўйхат!$D:$D,$C1153)</f>
        <v/>
      </c>
      <c r="BU1153" s="35">
        <f>SUMIFS(рўйхат!CD:CD,рўйхат!$CX:$CX,$B$1196,рўйхат!$D:$D,$C1153)</f>
        <v/>
      </c>
      <c r="BV1153" s="36">
        <f>SUMIFS(рўйхат!CE:CE,рўйхат!$CX:$CX,$B$1196,рўйхат!$D:$D,$C1153)</f>
        <v/>
      </c>
      <c r="BW1153" s="35">
        <f>SUMIFS(рўйхат!CH:CH,рўйхат!$CX:$CX,$B$1196,рўйхат!$D:$D,$C1153)</f>
        <v/>
      </c>
      <c r="BX1153" s="36">
        <f>SUMIFS(рўйхат!CI:CI,рўйхат!$CX:$CX,$B$1196,рўйхат!$D:$D,$C1153)</f>
        <v/>
      </c>
      <c r="BY1153" s="35">
        <f>SUMIFS(рўйхат!CJ:CJ,рўйхат!$CX:$CX,$B$1196,рўйхат!$D:$D,$C1153)</f>
        <v/>
      </c>
      <c r="BZ1153" s="36">
        <f>SUMIFS(рўйхат!CK:CK,рўйхат!$CX:$CX,$B$1196,рўйхат!$D:$D,$C1153)</f>
        <v/>
      </c>
      <c r="CA1153" s="35">
        <f>SUMIFS(рўйхат!CL:CL,рўйхат!$CX:$CX,$B$1196,рўйхат!$D:$D,$C1153)</f>
        <v/>
      </c>
      <c r="CB1153" s="36">
        <f>SUMIFS(рўйхат!CM:CM,рўйхат!$CX:$CX,$B$1196,рўйхат!$D:$D,$C1153)</f>
        <v/>
      </c>
      <c r="CC1153" s="35">
        <f>SUMIFS(рўйхат!CN:CN,рўйхат!$CX:$CX,$B$1196,рўйхат!$D:$D,$C1153)</f>
        <v/>
      </c>
      <c r="CD1153" s="36">
        <f>SUMIFS(рўйхат!CO:CO,рўйхат!$CX:$CX,$B$1196,рўйхат!$D:$D,$C1153)</f>
        <v/>
      </c>
      <c r="CE1153" s="77">
        <f>IFERROR(BE1153/(Q1153+BE1153),0)</f>
        <v/>
      </c>
      <c r="CF1153" s="78">
        <f>IFERROR(BF1153/(R1153+BF1153),0)</f>
        <v/>
      </c>
    </row>
    <row r="1154" hidden="1" outlineLevel="1" ht="36.75" customFormat="1" customHeight="1" s="8">
      <c r="A1154" s="39" t="n"/>
      <c r="B1154" s="50" t="n">
        <v>24</v>
      </c>
      <c r="C1154" s="131" t="inlineStr">
        <is>
          <t>Қишлоқ хўжалиги ва ўрмон хўжалиги ишлаб чиқариши нобудгарчилигини қоплаш ҳолати таҳлили</t>
        </is>
      </c>
      <c r="D1154" s="16" t="n"/>
      <c r="E1154" s="35">
        <f>SUMIFS(рўйхат!F:F,рўйхат!$CX:$CX,$B$1196,рўйхат!$D:$D,$C1154)</f>
        <v/>
      </c>
      <c r="F1154" s="36">
        <f>SUMIFS(рўйхат!G:G,рўйхат!$CX:$CX,$B$1196,рўйхат!$D:$D,$C1154)</f>
        <v/>
      </c>
      <c r="G1154" s="35">
        <f>SUMIFS(рўйхат!H:H,рўйхат!$CX:$CX,$B$1196,рўйхат!$D:$D,$C1154)</f>
        <v/>
      </c>
      <c r="H1154" s="36">
        <f>SUMIFS(рўйхат!I:I,рўйхат!$CX:$CX,$B$1196,рўйхат!$D:$D,$C1154)</f>
        <v/>
      </c>
      <c r="I1154" s="35">
        <f>SUMIFS(рўйхат!J:J,рўйхат!$CX:$CX,$B$1196,рўйхат!$D:$D,$C1154)</f>
        <v/>
      </c>
      <c r="J1154" s="36">
        <f>SUMIFS(рўйхат!K:K,рўйхат!$CX:$CX,$B$1196,рўйхат!$D:$D,$C1154)</f>
        <v/>
      </c>
      <c r="K1154" s="35">
        <f>SUMIFS(рўйхат!L:L,рўйхат!$CX:$CX,$B$1196,рўйхат!$D:$D,$C1154)</f>
        <v/>
      </c>
      <c r="L1154" s="36">
        <f>SUMIFS(рўйхат!M:M,рўйхат!$CX:$CX,$B$1196,рўйхат!$D:$D,$C1154)</f>
        <v/>
      </c>
      <c r="M1154" s="35">
        <f>SUMIFS(рўйхат!N:N,рўйхат!$CX:$CX,$B$1196,рўйхат!$D:$D,$C1154)</f>
        <v/>
      </c>
      <c r="N1154" s="36">
        <f>SUMIFS(рўйхат!O:O,рўйхат!$CX:$CX,$B$1196,рўйхат!$D:$D,$C1154)</f>
        <v/>
      </c>
      <c r="O1154" s="34">
        <f>IFERROR(M1154/E1154,0)</f>
        <v/>
      </c>
      <c r="P1154" s="34">
        <f>IFERROR(N1154/F1154,0)</f>
        <v/>
      </c>
      <c r="Q1154" s="35">
        <f>SUMIFS(рўйхат!P:P,рўйхат!$CX:$CX,$B$1196,рўйхат!$D:$D,$C1154)</f>
        <v/>
      </c>
      <c r="R1154" s="36">
        <f>SUMIFS(рўйхат!Q:Q,рўйхат!$CX:$CX,$B$1196,рўйхат!$D:$D,$C1154)</f>
        <v/>
      </c>
      <c r="S1154" s="35">
        <f>SUMIFS(рўйхат!R:R,рўйхат!$CX:$CX,$B$1196,рўйхат!$D:$D,$C1154)</f>
        <v/>
      </c>
      <c r="T1154" s="36">
        <f>SUMIFS(рўйхат!S:S,рўйхат!$CX:$CX,$B$1196,рўйхат!$D:$D,$C1154)</f>
        <v/>
      </c>
      <c r="U1154" s="35">
        <f>SUMIFS(рўйхат!T:T,рўйхат!$CX:$CX,$B$1196,рўйхат!$D:$D,$C1154)</f>
        <v/>
      </c>
      <c r="V1154" s="36">
        <f>SUMIFS(рўйхат!U:U,рўйхат!$CX:$CX,$B$1196,рўйхат!$D:$D,$C1154)</f>
        <v/>
      </c>
      <c r="W1154" s="35">
        <f>SUMIFS(рўйхат!V:V,рўйхат!$CX:$CX,$B$1196,рўйхат!$D:$D,$C1154)</f>
        <v/>
      </c>
      <c r="X1154" s="36">
        <f>SUMIFS(рўйхат!W:W,рўйхат!$CX:$CX,$B$1196,рўйхат!$D:$D,$C1154)</f>
        <v/>
      </c>
      <c r="Y1154" s="35">
        <f>SUMIFS(рўйхат!X:X,рўйхат!$CX:$CX,$B$1196,рўйхат!$D:$D,$C1154)</f>
        <v/>
      </c>
      <c r="Z1154" s="36">
        <f>SUMIFS(рўйхат!Y:Y,рўйхат!$CX:$CX,$B$1196,рўйхат!$D:$D,$C1154)</f>
        <v/>
      </c>
      <c r="AA1154" s="35">
        <f>SUMIFS(рўйхат!Z:Z,рўйхат!$CX:$CX,$B$1196,рўйхат!$D:$D,$C1154)</f>
        <v/>
      </c>
      <c r="AB1154" s="36">
        <f>SUMIFS(рўйхат!AA:AA,рўйхат!$CX:$CX,$B$1196,рўйхат!$D:$D,$C1154)</f>
        <v/>
      </c>
      <c r="AC1154" s="35">
        <f>SUMIFS(рўйхат!AB:AB,рўйхат!$CX:$CX,$B$1196,рўйхат!$D:$D,$C1154)</f>
        <v/>
      </c>
      <c r="AD1154" s="36">
        <f>SUMIFS(рўйхат!AC:AC,рўйхат!$CX:$CX,$B$1196,рўйхат!$D:$D,$C1154)</f>
        <v/>
      </c>
      <c r="AE1154" s="35">
        <f>SUMIFS(рўйхат!AD:AD,рўйхат!$CX:$CX,$B$1196,рўйхат!$D:$D,$C1154)</f>
        <v/>
      </c>
      <c r="AF1154" s="36">
        <f>SUMIFS(рўйхат!AE:AE,рўйхат!$CX:$CX,$B$1196,рўйхат!$D:$D,$C1154)</f>
        <v/>
      </c>
      <c r="AG1154" s="35">
        <f>SUMIFS(рўйхат!AH:AH,рўйхат!$CX:$CX,$B$1196,рўйхат!$D:$D,$C1154)</f>
        <v/>
      </c>
      <c r="AH1154" s="36">
        <f>SUMIFS(рўйхат!AI:AI,рўйхат!$CX:$CX,$B$1196,рўйхат!$D:$D,$C1154)</f>
        <v/>
      </c>
      <c r="AI1154" s="35">
        <f>SUMIFS(рўйхат!AJ:AJ,рўйхат!$CX:$CX,$B$1196,рўйхат!$D:$D,$C1154)</f>
        <v/>
      </c>
      <c r="AJ1154" s="36">
        <f>SUMIFS(рўйхат!AK:AK,рўйхат!$CX:$CX,$B$1196,рўйхат!$D:$D,$C1154)</f>
        <v/>
      </c>
      <c r="AK1154" s="35">
        <f>SUMIFS(рўйхат!AL:AL,рўйхат!$CX:$CX,$B$1196,рўйхат!$D:$D,$C1154)</f>
        <v/>
      </c>
      <c r="AL1154" s="36">
        <f>SUMIFS(рўйхат!AM:AM,рўйхат!$CX:$CX,$B$1196,рўйхат!$D:$D,$C1154)</f>
        <v/>
      </c>
      <c r="AM1154" s="77">
        <f>IFERROR(Q1154/E1154,0)</f>
        <v/>
      </c>
      <c r="AN1154" s="77">
        <f>IFERROR(R1154/F1154,0)</f>
        <v/>
      </c>
      <c r="AO1154" s="35">
        <f>SUMIFS(рўйхат!AX:AX,рўйхат!$CX:$CX,$B$1196,рўйхат!$D:$D,$C1154)</f>
        <v/>
      </c>
      <c r="AP1154" s="36">
        <f>SUMIFS(рўйхат!AY:AY,рўйхат!$CX:$CX,$B$1196,рўйхат!$D:$D,$C1154)</f>
        <v/>
      </c>
      <c r="AQ1154" s="35">
        <f>SUMIFS(рўйхат!AZ:AZ,рўйхат!$CX:$CX,$B$1196,рўйхат!$D:$D,$C1154)</f>
        <v/>
      </c>
      <c r="AR1154" s="36">
        <f>SUMIFS(рўйхат!BA:BA,рўйхат!$CX:$CX,$B$1196,рўйхат!$D:$D,$C1154)</f>
        <v/>
      </c>
      <c r="AS1154" s="35">
        <f>SUMIFS(рўйхат!BB:BB,рўйхат!$CX:$CX,$B$1196,рўйхат!$D:$D,$C1154)</f>
        <v/>
      </c>
      <c r="AT1154" s="36">
        <f>SUMIFS(рўйхат!BC:BC,рўйхат!$CX:$CX,$B$1196,рўйхат!$D:$D,$C1154)</f>
        <v/>
      </c>
      <c r="AU1154" s="35">
        <f>SUMIFS(рўйхат!BD:BD,рўйхат!$CX:$CX,$B$1196,рўйхат!$D:$D,$C1154)</f>
        <v/>
      </c>
      <c r="AV1154" s="36">
        <f>SUMIFS(рўйхат!BE:BE,рўйхат!$CX:$CX,$B$1196,рўйхат!$D:$D,$C1154)</f>
        <v/>
      </c>
      <c r="AW1154" s="35">
        <f>SUMIFS(рўйхат!BF:BF,рўйхат!$CX:$CX,$B$1196,рўйхат!$D:$D,$C1154)</f>
        <v/>
      </c>
      <c r="AX1154" s="36">
        <f>SUMIFS(рўйхат!BG:BG,рўйхат!$CX:$CX,$B$1196,рўйхат!$D:$D,$C1154)</f>
        <v/>
      </c>
      <c r="AY1154" s="35">
        <f>SUMIFS(рўйхат!BH:BH,рўйхат!$CX:$CX,$B$1196,рўйхат!$D:$D,$C1154)</f>
        <v/>
      </c>
      <c r="AZ1154" s="36">
        <f>SUMIFS(рўйхат!BI:BI,рўйхат!$CX:$CX,$B$1196,рўйхат!$D:$D,$C1154)</f>
        <v/>
      </c>
      <c r="BA1154" s="35">
        <f>SUMIFS(рўйхат!BJ:BJ,рўйхат!$CX:$CX,$B$1196,рўйхат!$D:$D,$C1154)</f>
        <v/>
      </c>
      <c r="BB1154" s="36">
        <f>SUMIFS(рўйхат!BK:BK,рўйхат!$CX:$CX,$B$1196,рўйхат!$D:$D,$C1154)</f>
        <v/>
      </c>
      <c r="BC1154" s="77">
        <f>IFERROR(AO1154/E1154,0)</f>
        <v/>
      </c>
      <c r="BD1154" s="77">
        <f>IFERROR(AP1154/F1154,0)</f>
        <v/>
      </c>
      <c r="BE1154" s="35">
        <f>SUMIFS(рўйхат!BL:BL,рўйхат!$CX:$CX,$B$1196,рўйхат!$D:$D,$C1154)</f>
        <v/>
      </c>
      <c r="BF1154" s="36">
        <f>SUMIFS(рўйхат!BM:BM,рўйхат!$CX:$CX,$B$1196,рўйхат!$D:$D,$C1154)</f>
        <v/>
      </c>
      <c r="BG1154" s="35">
        <f>SUMIFS(рўйхат!BN:BN,рўйхат!$CX:$CX,$B$1196,рўйхат!$D:$D,$C1154)</f>
        <v/>
      </c>
      <c r="BH1154" s="36">
        <f>SUMIFS(рўйхат!BO:BO,рўйхат!$CX:$CX,$B$1196,рўйхат!$D:$D,$C1154)</f>
        <v/>
      </c>
      <c r="BI1154" s="35">
        <f>SUMIFS(рўйхат!BP:BP,рўйхат!$CX:$CX,$B$1196,рўйхат!$D:$D,$C1154)</f>
        <v/>
      </c>
      <c r="BJ1154" s="36">
        <f>SUMIFS(рўйхат!BQ:BQ,рўйхат!$CX:$CX,$B$1196,рўйхат!$D:$D,$C1154)</f>
        <v/>
      </c>
      <c r="BK1154" s="35">
        <f>SUMIFS(рўйхат!BR:BR,рўйхат!$CX:$CX,$B$1196,рўйхат!$D:$D,$C1154)</f>
        <v/>
      </c>
      <c r="BL1154" s="36">
        <f>SUMIFS(рўйхат!BS:BS,рўйхат!$CX:$CX,$B$1196,рўйхат!$D:$D,$C1154)</f>
        <v/>
      </c>
      <c r="BM1154" s="35">
        <f>SUMIFS(рўйхат!BT:BT,рўйхат!$CX:$CX,$B$1196,рўйхат!$D:$D,$C1154)</f>
        <v/>
      </c>
      <c r="BN1154" s="36">
        <f>SUMIFS(рўйхат!BU:BU,рўйхат!$CX:$CX,$B$1196,рўйхат!$D:$D,$C1154)</f>
        <v/>
      </c>
      <c r="BO1154" s="35">
        <f>SUMIFS(рўйхат!BX:BX,рўйхат!$CX:$CX,$B$1196,рўйхат!$D:$D,$C1154)</f>
        <v/>
      </c>
      <c r="BP1154" s="36">
        <f>SUMIFS(рўйхат!BY:BY,рўйхат!$CX:$CX,$B$1196,рўйхат!$D:$D,$C1154)</f>
        <v/>
      </c>
      <c r="BQ1154" s="35">
        <f>SUMIFS(рўйхат!BZ:BZ,рўйхат!$CX:$CX,$B$1196,рўйхат!$D:$D,$C1154)</f>
        <v/>
      </c>
      <c r="BR1154" s="36">
        <f>SUMIFS(рўйхат!CA:CA,рўйхат!$CX:$CX,$B$1196,рўйхат!$D:$D,$C1154)</f>
        <v/>
      </c>
      <c r="BS1154" s="35">
        <f>SUMIFS(рўйхат!CB:CB,рўйхат!$CX:$CX,$B$1196,рўйхат!$D:$D,$C1154)</f>
        <v/>
      </c>
      <c r="BT1154" s="36">
        <f>SUMIFS(рўйхат!CC:CC,рўйхат!$CX:$CX,$B$1196,рўйхат!$D:$D,$C1154)</f>
        <v/>
      </c>
      <c r="BU1154" s="35">
        <f>SUMIFS(рўйхат!CD:CD,рўйхат!$CX:$CX,$B$1196,рўйхат!$D:$D,$C1154)</f>
        <v/>
      </c>
      <c r="BV1154" s="36">
        <f>SUMIFS(рўйхат!CE:CE,рўйхат!$CX:$CX,$B$1196,рўйхат!$D:$D,$C1154)</f>
        <v/>
      </c>
      <c r="BW1154" s="35">
        <f>SUMIFS(рўйхат!CH:CH,рўйхат!$CX:$CX,$B$1196,рўйхат!$D:$D,$C1154)</f>
        <v/>
      </c>
      <c r="BX1154" s="36">
        <f>SUMIFS(рўйхат!CI:CI,рўйхат!$CX:$CX,$B$1196,рўйхат!$D:$D,$C1154)</f>
        <v/>
      </c>
      <c r="BY1154" s="35">
        <f>SUMIFS(рўйхат!CJ:CJ,рўйхат!$CX:$CX,$B$1196,рўйхат!$D:$D,$C1154)</f>
        <v/>
      </c>
      <c r="BZ1154" s="36">
        <f>SUMIFS(рўйхат!CK:CK,рўйхат!$CX:$CX,$B$1196,рўйхат!$D:$D,$C1154)</f>
        <v/>
      </c>
      <c r="CA1154" s="35">
        <f>SUMIFS(рўйхат!CL:CL,рўйхат!$CX:$CX,$B$1196,рўйхат!$D:$D,$C1154)</f>
        <v/>
      </c>
      <c r="CB1154" s="36">
        <f>SUMIFS(рўйхат!CM:CM,рўйхат!$CX:$CX,$B$1196,рўйхат!$D:$D,$C1154)</f>
        <v/>
      </c>
      <c r="CC1154" s="35">
        <f>SUMIFS(рўйхат!CN:CN,рўйхат!$CX:$CX,$B$1196,рўйхат!$D:$D,$C1154)</f>
        <v/>
      </c>
      <c r="CD1154" s="36">
        <f>SUMIFS(рўйхат!CO:CO,рўйхат!$CX:$CX,$B$1196,рўйхат!$D:$D,$C1154)</f>
        <v/>
      </c>
      <c r="CE1154" s="77">
        <f>IFERROR(BE1154/(Q1154+BE1154),0)</f>
        <v/>
      </c>
      <c r="CF1154" s="78">
        <f>IFERROR(BF1154/(R1154+BF1154),0)</f>
        <v/>
      </c>
    </row>
    <row r="1155" hidden="1" outlineLevel="1" ht="36.75" customFormat="1" customHeight="1" s="8">
      <c r="A1155" s="39" t="n"/>
      <c r="B1155" s="50" t="n">
        <v>25</v>
      </c>
      <c r="C1155" s="131" t="inlineStr">
        <is>
          <t>Қишлоқ хўжалигида фойдаланилган сув ҳажми таҳлили</t>
        </is>
      </c>
      <c r="D1155" s="16" t="n"/>
      <c r="E1155" s="35">
        <f>SUMIFS(рўйхат!F:F,рўйхат!$CX:$CX,$B$1196,рўйхат!$D:$D,$C1155)</f>
        <v/>
      </c>
      <c r="F1155" s="36">
        <f>SUMIFS(рўйхат!G:G,рўйхат!$CX:$CX,$B$1196,рўйхат!$D:$D,$C1155)</f>
        <v/>
      </c>
      <c r="G1155" s="35">
        <f>SUMIFS(рўйхат!H:H,рўйхат!$CX:$CX,$B$1196,рўйхат!$D:$D,$C1155)</f>
        <v/>
      </c>
      <c r="H1155" s="36">
        <f>SUMIFS(рўйхат!I:I,рўйхат!$CX:$CX,$B$1196,рўйхат!$D:$D,$C1155)</f>
        <v/>
      </c>
      <c r="I1155" s="35">
        <f>SUMIFS(рўйхат!J:J,рўйхат!$CX:$CX,$B$1196,рўйхат!$D:$D,$C1155)</f>
        <v/>
      </c>
      <c r="J1155" s="36">
        <f>SUMIFS(рўйхат!K:K,рўйхат!$CX:$CX,$B$1196,рўйхат!$D:$D,$C1155)</f>
        <v/>
      </c>
      <c r="K1155" s="35">
        <f>SUMIFS(рўйхат!L:L,рўйхат!$CX:$CX,$B$1196,рўйхат!$D:$D,$C1155)</f>
        <v/>
      </c>
      <c r="L1155" s="36">
        <f>SUMIFS(рўйхат!M:M,рўйхат!$CX:$CX,$B$1196,рўйхат!$D:$D,$C1155)</f>
        <v/>
      </c>
      <c r="M1155" s="35">
        <f>SUMIFS(рўйхат!N:N,рўйхат!$CX:$CX,$B$1196,рўйхат!$D:$D,$C1155)</f>
        <v/>
      </c>
      <c r="N1155" s="36">
        <f>SUMIFS(рўйхат!O:O,рўйхат!$CX:$CX,$B$1196,рўйхат!$D:$D,$C1155)</f>
        <v/>
      </c>
      <c r="O1155" s="34">
        <f>IFERROR(M1155/E1155,0)</f>
        <v/>
      </c>
      <c r="P1155" s="34">
        <f>IFERROR(N1155/F1155,0)</f>
        <v/>
      </c>
      <c r="Q1155" s="35">
        <f>SUMIFS(рўйхат!P:P,рўйхат!$CX:$CX,$B$1196,рўйхат!$D:$D,$C1155)</f>
        <v/>
      </c>
      <c r="R1155" s="36">
        <f>SUMIFS(рўйхат!Q:Q,рўйхат!$CX:$CX,$B$1196,рўйхат!$D:$D,$C1155)</f>
        <v/>
      </c>
      <c r="S1155" s="35">
        <f>SUMIFS(рўйхат!R:R,рўйхат!$CX:$CX,$B$1196,рўйхат!$D:$D,$C1155)</f>
        <v/>
      </c>
      <c r="T1155" s="36">
        <f>SUMIFS(рўйхат!S:S,рўйхат!$CX:$CX,$B$1196,рўйхат!$D:$D,$C1155)</f>
        <v/>
      </c>
      <c r="U1155" s="35">
        <f>SUMIFS(рўйхат!T:T,рўйхат!$CX:$CX,$B$1196,рўйхат!$D:$D,$C1155)</f>
        <v/>
      </c>
      <c r="V1155" s="36">
        <f>SUMIFS(рўйхат!U:U,рўйхат!$CX:$CX,$B$1196,рўйхат!$D:$D,$C1155)</f>
        <v/>
      </c>
      <c r="W1155" s="35">
        <f>SUMIFS(рўйхат!V:V,рўйхат!$CX:$CX,$B$1196,рўйхат!$D:$D,$C1155)</f>
        <v/>
      </c>
      <c r="X1155" s="36">
        <f>SUMIFS(рўйхат!W:W,рўйхат!$CX:$CX,$B$1196,рўйхат!$D:$D,$C1155)</f>
        <v/>
      </c>
      <c r="Y1155" s="35">
        <f>SUMIFS(рўйхат!X:X,рўйхат!$CX:$CX,$B$1196,рўйхат!$D:$D,$C1155)</f>
        <v/>
      </c>
      <c r="Z1155" s="36">
        <f>SUMIFS(рўйхат!Y:Y,рўйхат!$CX:$CX,$B$1196,рўйхат!$D:$D,$C1155)</f>
        <v/>
      </c>
      <c r="AA1155" s="35">
        <f>SUMIFS(рўйхат!Z:Z,рўйхат!$CX:$CX,$B$1196,рўйхат!$D:$D,$C1155)</f>
        <v/>
      </c>
      <c r="AB1155" s="36">
        <f>SUMIFS(рўйхат!AA:AA,рўйхат!$CX:$CX,$B$1196,рўйхат!$D:$D,$C1155)</f>
        <v/>
      </c>
      <c r="AC1155" s="35">
        <f>SUMIFS(рўйхат!AB:AB,рўйхат!$CX:$CX,$B$1196,рўйхат!$D:$D,$C1155)</f>
        <v/>
      </c>
      <c r="AD1155" s="36">
        <f>SUMIFS(рўйхат!AC:AC,рўйхат!$CX:$CX,$B$1196,рўйхат!$D:$D,$C1155)</f>
        <v/>
      </c>
      <c r="AE1155" s="35">
        <f>SUMIFS(рўйхат!AD:AD,рўйхат!$CX:$CX,$B$1196,рўйхат!$D:$D,$C1155)</f>
        <v/>
      </c>
      <c r="AF1155" s="36">
        <f>SUMIFS(рўйхат!AE:AE,рўйхат!$CX:$CX,$B$1196,рўйхат!$D:$D,$C1155)</f>
        <v/>
      </c>
      <c r="AG1155" s="35">
        <f>SUMIFS(рўйхат!AH:AH,рўйхат!$CX:$CX,$B$1196,рўйхат!$D:$D,$C1155)</f>
        <v/>
      </c>
      <c r="AH1155" s="36">
        <f>SUMIFS(рўйхат!AI:AI,рўйхат!$CX:$CX,$B$1196,рўйхат!$D:$D,$C1155)</f>
        <v/>
      </c>
      <c r="AI1155" s="35">
        <f>SUMIFS(рўйхат!AJ:AJ,рўйхат!$CX:$CX,$B$1196,рўйхат!$D:$D,$C1155)</f>
        <v/>
      </c>
      <c r="AJ1155" s="36">
        <f>SUMIFS(рўйхат!AK:AK,рўйхат!$CX:$CX,$B$1196,рўйхат!$D:$D,$C1155)</f>
        <v/>
      </c>
      <c r="AK1155" s="35">
        <f>SUMIFS(рўйхат!AL:AL,рўйхат!$CX:$CX,$B$1196,рўйхат!$D:$D,$C1155)</f>
        <v/>
      </c>
      <c r="AL1155" s="36">
        <f>SUMIFS(рўйхат!AM:AM,рўйхат!$CX:$CX,$B$1196,рўйхат!$D:$D,$C1155)</f>
        <v/>
      </c>
      <c r="AM1155" s="77">
        <f>IFERROR(Q1155/E1155,0)</f>
        <v/>
      </c>
      <c r="AN1155" s="77">
        <f>IFERROR(R1155/F1155,0)</f>
        <v/>
      </c>
      <c r="AO1155" s="35">
        <f>SUMIFS(рўйхат!AX:AX,рўйхат!$CX:$CX,$B$1196,рўйхат!$D:$D,$C1155)</f>
        <v/>
      </c>
      <c r="AP1155" s="36">
        <f>SUMIFS(рўйхат!AY:AY,рўйхат!$CX:$CX,$B$1196,рўйхат!$D:$D,$C1155)</f>
        <v/>
      </c>
      <c r="AQ1155" s="35">
        <f>SUMIFS(рўйхат!AZ:AZ,рўйхат!$CX:$CX,$B$1196,рўйхат!$D:$D,$C1155)</f>
        <v/>
      </c>
      <c r="AR1155" s="36">
        <f>SUMIFS(рўйхат!BA:BA,рўйхат!$CX:$CX,$B$1196,рўйхат!$D:$D,$C1155)</f>
        <v/>
      </c>
      <c r="AS1155" s="35">
        <f>SUMIFS(рўйхат!BB:BB,рўйхат!$CX:$CX,$B$1196,рўйхат!$D:$D,$C1155)</f>
        <v/>
      </c>
      <c r="AT1155" s="36">
        <f>SUMIFS(рўйхат!BC:BC,рўйхат!$CX:$CX,$B$1196,рўйхат!$D:$D,$C1155)</f>
        <v/>
      </c>
      <c r="AU1155" s="35">
        <f>SUMIFS(рўйхат!BD:BD,рўйхат!$CX:$CX,$B$1196,рўйхат!$D:$D,$C1155)</f>
        <v/>
      </c>
      <c r="AV1155" s="36">
        <f>SUMIFS(рўйхат!BE:BE,рўйхат!$CX:$CX,$B$1196,рўйхат!$D:$D,$C1155)</f>
        <v/>
      </c>
      <c r="AW1155" s="35">
        <f>SUMIFS(рўйхат!BF:BF,рўйхат!$CX:$CX,$B$1196,рўйхат!$D:$D,$C1155)</f>
        <v/>
      </c>
      <c r="AX1155" s="36">
        <f>SUMIFS(рўйхат!BG:BG,рўйхат!$CX:$CX,$B$1196,рўйхат!$D:$D,$C1155)</f>
        <v/>
      </c>
      <c r="AY1155" s="35">
        <f>SUMIFS(рўйхат!BH:BH,рўйхат!$CX:$CX,$B$1196,рўйхат!$D:$D,$C1155)</f>
        <v/>
      </c>
      <c r="AZ1155" s="36">
        <f>SUMIFS(рўйхат!BI:BI,рўйхат!$CX:$CX,$B$1196,рўйхат!$D:$D,$C1155)</f>
        <v/>
      </c>
      <c r="BA1155" s="35">
        <f>SUMIFS(рўйхат!BJ:BJ,рўйхат!$CX:$CX,$B$1196,рўйхат!$D:$D,$C1155)</f>
        <v/>
      </c>
      <c r="BB1155" s="36">
        <f>SUMIFS(рўйхат!BK:BK,рўйхат!$CX:$CX,$B$1196,рўйхат!$D:$D,$C1155)</f>
        <v/>
      </c>
      <c r="BC1155" s="77">
        <f>IFERROR(AO1155/E1155,0)</f>
        <v/>
      </c>
      <c r="BD1155" s="77">
        <f>IFERROR(AP1155/F1155,0)</f>
        <v/>
      </c>
      <c r="BE1155" s="35">
        <f>SUMIFS(рўйхат!BL:BL,рўйхат!$CX:$CX,$B$1196,рўйхат!$D:$D,$C1155)</f>
        <v/>
      </c>
      <c r="BF1155" s="36">
        <f>SUMIFS(рўйхат!BM:BM,рўйхат!$CX:$CX,$B$1196,рўйхат!$D:$D,$C1155)</f>
        <v/>
      </c>
      <c r="BG1155" s="35">
        <f>SUMIFS(рўйхат!BN:BN,рўйхат!$CX:$CX,$B$1196,рўйхат!$D:$D,$C1155)</f>
        <v/>
      </c>
      <c r="BH1155" s="36">
        <f>SUMIFS(рўйхат!BO:BO,рўйхат!$CX:$CX,$B$1196,рўйхат!$D:$D,$C1155)</f>
        <v/>
      </c>
      <c r="BI1155" s="35">
        <f>SUMIFS(рўйхат!BP:BP,рўйхат!$CX:$CX,$B$1196,рўйхат!$D:$D,$C1155)</f>
        <v/>
      </c>
      <c r="BJ1155" s="36">
        <f>SUMIFS(рўйхат!BQ:BQ,рўйхат!$CX:$CX,$B$1196,рўйхат!$D:$D,$C1155)</f>
        <v/>
      </c>
      <c r="BK1155" s="35">
        <f>SUMIFS(рўйхат!BR:BR,рўйхат!$CX:$CX,$B$1196,рўйхат!$D:$D,$C1155)</f>
        <v/>
      </c>
      <c r="BL1155" s="36">
        <f>SUMIFS(рўйхат!BS:BS,рўйхат!$CX:$CX,$B$1196,рўйхат!$D:$D,$C1155)</f>
        <v/>
      </c>
      <c r="BM1155" s="35">
        <f>SUMIFS(рўйхат!BT:BT,рўйхат!$CX:$CX,$B$1196,рўйхат!$D:$D,$C1155)</f>
        <v/>
      </c>
      <c r="BN1155" s="36">
        <f>SUMIFS(рўйхат!BU:BU,рўйхат!$CX:$CX,$B$1196,рўйхат!$D:$D,$C1155)</f>
        <v/>
      </c>
      <c r="BO1155" s="35">
        <f>SUMIFS(рўйхат!BX:BX,рўйхат!$CX:$CX,$B$1196,рўйхат!$D:$D,$C1155)</f>
        <v/>
      </c>
      <c r="BP1155" s="36">
        <f>SUMIFS(рўйхат!BY:BY,рўйхат!$CX:$CX,$B$1196,рўйхат!$D:$D,$C1155)</f>
        <v/>
      </c>
      <c r="BQ1155" s="35">
        <f>SUMIFS(рўйхат!BZ:BZ,рўйхат!$CX:$CX,$B$1196,рўйхат!$D:$D,$C1155)</f>
        <v/>
      </c>
      <c r="BR1155" s="36">
        <f>SUMIFS(рўйхат!CA:CA,рўйхат!$CX:$CX,$B$1196,рўйхат!$D:$D,$C1155)</f>
        <v/>
      </c>
      <c r="BS1155" s="35">
        <f>SUMIFS(рўйхат!CB:CB,рўйхат!$CX:$CX,$B$1196,рўйхат!$D:$D,$C1155)</f>
        <v/>
      </c>
      <c r="BT1155" s="36">
        <f>SUMIFS(рўйхат!CC:CC,рўйхат!$CX:$CX,$B$1196,рўйхат!$D:$D,$C1155)</f>
        <v/>
      </c>
      <c r="BU1155" s="35">
        <f>SUMIFS(рўйхат!CD:CD,рўйхат!$CX:$CX,$B$1196,рўйхат!$D:$D,$C1155)</f>
        <v/>
      </c>
      <c r="BV1155" s="36">
        <f>SUMIFS(рўйхат!CE:CE,рўйхат!$CX:$CX,$B$1196,рўйхат!$D:$D,$C1155)</f>
        <v/>
      </c>
      <c r="BW1155" s="35">
        <f>SUMIFS(рўйхат!CH:CH,рўйхат!$CX:$CX,$B$1196,рўйхат!$D:$D,$C1155)</f>
        <v/>
      </c>
      <c r="BX1155" s="36">
        <f>SUMIFS(рўйхат!CI:CI,рўйхат!$CX:$CX,$B$1196,рўйхат!$D:$D,$C1155)</f>
        <v/>
      </c>
      <c r="BY1155" s="35">
        <f>SUMIFS(рўйхат!CJ:CJ,рўйхат!$CX:$CX,$B$1196,рўйхат!$D:$D,$C1155)</f>
        <v/>
      </c>
      <c r="BZ1155" s="36">
        <f>SUMIFS(рўйхат!CK:CK,рўйхат!$CX:$CX,$B$1196,рўйхат!$D:$D,$C1155)</f>
        <v/>
      </c>
      <c r="CA1155" s="35">
        <f>SUMIFS(рўйхат!CL:CL,рўйхат!$CX:$CX,$B$1196,рўйхат!$D:$D,$C1155)</f>
        <v/>
      </c>
      <c r="CB1155" s="36">
        <f>SUMIFS(рўйхат!CM:CM,рўйхат!$CX:$CX,$B$1196,рўйхат!$D:$D,$C1155)</f>
        <v/>
      </c>
      <c r="CC1155" s="35">
        <f>SUMIFS(рўйхат!CN:CN,рўйхат!$CX:$CX,$B$1196,рўйхат!$D:$D,$C1155)</f>
        <v/>
      </c>
      <c r="CD1155" s="36">
        <f>SUMIFS(рўйхат!CO:CO,рўйхат!$CX:$CX,$B$1196,рўйхат!$D:$D,$C1155)</f>
        <v/>
      </c>
      <c r="CE1155" s="77">
        <f>IFERROR(BE1155/(Q1155+BE1155),0)</f>
        <v/>
      </c>
      <c r="CF1155" s="78">
        <f>IFERROR(BF1155/(R1155+BF1155),0)</f>
        <v/>
      </c>
    </row>
    <row r="1156" hidden="1" outlineLevel="1" ht="36.75" customFormat="1" customHeight="1" s="8">
      <c r="A1156" s="39" t="n"/>
      <c r="B1156" s="50" t="n">
        <v>26</v>
      </c>
      <c r="C1156" s="131" t="inlineStr">
        <is>
          <t>Қурилиш муддати бузилганлигига қарамасдан тендерларда қатнашган ташкилотлар</t>
        </is>
      </c>
      <c r="D1156" s="16" t="n"/>
      <c r="E1156" s="35">
        <f>SUMIFS(рўйхат!F:F,рўйхат!$CX:$CX,$B$1196,рўйхат!$D:$D,$C1156)</f>
        <v/>
      </c>
      <c r="F1156" s="36">
        <f>SUMIFS(рўйхат!G:G,рўйхат!$CX:$CX,$B$1196,рўйхат!$D:$D,$C1156)</f>
        <v/>
      </c>
      <c r="G1156" s="35">
        <f>SUMIFS(рўйхат!H:H,рўйхат!$CX:$CX,$B$1196,рўйхат!$D:$D,$C1156)</f>
        <v/>
      </c>
      <c r="H1156" s="36">
        <f>SUMIFS(рўйхат!I:I,рўйхат!$CX:$CX,$B$1196,рўйхат!$D:$D,$C1156)</f>
        <v/>
      </c>
      <c r="I1156" s="35">
        <f>SUMIFS(рўйхат!J:J,рўйхат!$CX:$CX,$B$1196,рўйхат!$D:$D,$C1156)</f>
        <v/>
      </c>
      <c r="J1156" s="36">
        <f>SUMIFS(рўйхат!K:K,рўйхат!$CX:$CX,$B$1196,рўйхат!$D:$D,$C1156)</f>
        <v/>
      </c>
      <c r="K1156" s="35">
        <f>SUMIFS(рўйхат!L:L,рўйхат!$CX:$CX,$B$1196,рўйхат!$D:$D,$C1156)</f>
        <v/>
      </c>
      <c r="L1156" s="36">
        <f>SUMIFS(рўйхат!M:M,рўйхат!$CX:$CX,$B$1196,рўйхат!$D:$D,$C1156)</f>
        <v/>
      </c>
      <c r="M1156" s="35">
        <f>SUMIFS(рўйхат!N:N,рўйхат!$CX:$CX,$B$1196,рўйхат!$D:$D,$C1156)</f>
        <v/>
      </c>
      <c r="N1156" s="36">
        <f>SUMIFS(рўйхат!O:O,рўйхат!$CX:$CX,$B$1196,рўйхат!$D:$D,$C1156)</f>
        <v/>
      </c>
      <c r="O1156" s="34">
        <f>IFERROR(M1156/E1156,0)</f>
        <v/>
      </c>
      <c r="P1156" s="34">
        <f>IFERROR(N1156/F1156,0)</f>
        <v/>
      </c>
      <c r="Q1156" s="35">
        <f>SUMIFS(рўйхат!P:P,рўйхат!$CX:$CX,$B$1196,рўйхат!$D:$D,$C1156)</f>
        <v/>
      </c>
      <c r="R1156" s="36">
        <f>SUMIFS(рўйхат!Q:Q,рўйхат!$CX:$CX,$B$1196,рўйхат!$D:$D,$C1156)</f>
        <v/>
      </c>
      <c r="S1156" s="35">
        <f>SUMIFS(рўйхат!R:R,рўйхат!$CX:$CX,$B$1196,рўйхат!$D:$D,$C1156)</f>
        <v/>
      </c>
      <c r="T1156" s="36">
        <f>SUMIFS(рўйхат!S:S,рўйхат!$CX:$CX,$B$1196,рўйхат!$D:$D,$C1156)</f>
        <v/>
      </c>
      <c r="U1156" s="35">
        <f>SUMIFS(рўйхат!T:T,рўйхат!$CX:$CX,$B$1196,рўйхат!$D:$D,$C1156)</f>
        <v/>
      </c>
      <c r="V1156" s="36">
        <f>SUMIFS(рўйхат!U:U,рўйхат!$CX:$CX,$B$1196,рўйхат!$D:$D,$C1156)</f>
        <v/>
      </c>
      <c r="W1156" s="35">
        <f>SUMIFS(рўйхат!V:V,рўйхат!$CX:$CX,$B$1196,рўйхат!$D:$D,$C1156)</f>
        <v/>
      </c>
      <c r="X1156" s="36">
        <f>SUMIFS(рўйхат!W:W,рўйхат!$CX:$CX,$B$1196,рўйхат!$D:$D,$C1156)</f>
        <v/>
      </c>
      <c r="Y1156" s="35">
        <f>SUMIFS(рўйхат!X:X,рўйхат!$CX:$CX,$B$1196,рўйхат!$D:$D,$C1156)</f>
        <v/>
      </c>
      <c r="Z1156" s="36">
        <f>SUMIFS(рўйхат!Y:Y,рўйхат!$CX:$CX,$B$1196,рўйхат!$D:$D,$C1156)</f>
        <v/>
      </c>
      <c r="AA1156" s="35">
        <f>SUMIFS(рўйхат!Z:Z,рўйхат!$CX:$CX,$B$1196,рўйхат!$D:$D,$C1156)</f>
        <v/>
      </c>
      <c r="AB1156" s="36">
        <f>SUMIFS(рўйхат!AA:AA,рўйхат!$CX:$CX,$B$1196,рўйхат!$D:$D,$C1156)</f>
        <v/>
      </c>
      <c r="AC1156" s="35">
        <f>SUMIFS(рўйхат!AB:AB,рўйхат!$CX:$CX,$B$1196,рўйхат!$D:$D,$C1156)</f>
        <v/>
      </c>
      <c r="AD1156" s="36">
        <f>SUMIFS(рўйхат!AC:AC,рўйхат!$CX:$CX,$B$1196,рўйхат!$D:$D,$C1156)</f>
        <v/>
      </c>
      <c r="AE1156" s="35">
        <f>SUMIFS(рўйхат!AD:AD,рўйхат!$CX:$CX,$B$1196,рўйхат!$D:$D,$C1156)</f>
        <v/>
      </c>
      <c r="AF1156" s="36">
        <f>SUMIFS(рўйхат!AE:AE,рўйхат!$CX:$CX,$B$1196,рўйхат!$D:$D,$C1156)</f>
        <v/>
      </c>
      <c r="AG1156" s="35">
        <f>SUMIFS(рўйхат!AH:AH,рўйхат!$CX:$CX,$B$1196,рўйхат!$D:$D,$C1156)</f>
        <v/>
      </c>
      <c r="AH1156" s="36">
        <f>SUMIFS(рўйхат!AI:AI,рўйхат!$CX:$CX,$B$1196,рўйхат!$D:$D,$C1156)</f>
        <v/>
      </c>
      <c r="AI1156" s="35">
        <f>SUMIFS(рўйхат!AJ:AJ,рўйхат!$CX:$CX,$B$1196,рўйхат!$D:$D,$C1156)</f>
        <v/>
      </c>
      <c r="AJ1156" s="36">
        <f>SUMIFS(рўйхат!AK:AK,рўйхат!$CX:$CX,$B$1196,рўйхат!$D:$D,$C1156)</f>
        <v/>
      </c>
      <c r="AK1156" s="35">
        <f>SUMIFS(рўйхат!AL:AL,рўйхат!$CX:$CX,$B$1196,рўйхат!$D:$D,$C1156)</f>
        <v/>
      </c>
      <c r="AL1156" s="36">
        <f>SUMIFS(рўйхат!AM:AM,рўйхат!$CX:$CX,$B$1196,рўйхат!$D:$D,$C1156)</f>
        <v/>
      </c>
      <c r="AM1156" s="77">
        <f>IFERROR(Q1156/E1156,0)</f>
        <v/>
      </c>
      <c r="AN1156" s="77">
        <f>IFERROR(R1156/F1156,0)</f>
        <v/>
      </c>
      <c r="AO1156" s="35">
        <f>SUMIFS(рўйхат!AX:AX,рўйхат!$CX:$CX,$B$1196,рўйхат!$D:$D,$C1156)</f>
        <v/>
      </c>
      <c r="AP1156" s="36">
        <f>SUMIFS(рўйхат!AY:AY,рўйхат!$CX:$CX,$B$1196,рўйхат!$D:$D,$C1156)</f>
        <v/>
      </c>
      <c r="AQ1156" s="35">
        <f>SUMIFS(рўйхат!AZ:AZ,рўйхат!$CX:$CX,$B$1196,рўйхат!$D:$D,$C1156)</f>
        <v/>
      </c>
      <c r="AR1156" s="36">
        <f>SUMIFS(рўйхат!BA:BA,рўйхат!$CX:$CX,$B$1196,рўйхат!$D:$D,$C1156)</f>
        <v/>
      </c>
      <c r="AS1156" s="35">
        <f>SUMIFS(рўйхат!BB:BB,рўйхат!$CX:$CX,$B$1196,рўйхат!$D:$D,$C1156)</f>
        <v/>
      </c>
      <c r="AT1156" s="36">
        <f>SUMIFS(рўйхат!BC:BC,рўйхат!$CX:$CX,$B$1196,рўйхат!$D:$D,$C1156)</f>
        <v/>
      </c>
      <c r="AU1156" s="35">
        <f>SUMIFS(рўйхат!BD:BD,рўйхат!$CX:$CX,$B$1196,рўйхат!$D:$D,$C1156)</f>
        <v/>
      </c>
      <c r="AV1156" s="36">
        <f>SUMIFS(рўйхат!BE:BE,рўйхат!$CX:$CX,$B$1196,рўйхат!$D:$D,$C1156)</f>
        <v/>
      </c>
      <c r="AW1156" s="35">
        <f>SUMIFS(рўйхат!BF:BF,рўйхат!$CX:$CX,$B$1196,рўйхат!$D:$D,$C1156)</f>
        <v/>
      </c>
      <c r="AX1156" s="36">
        <f>SUMIFS(рўйхат!BG:BG,рўйхат!$CX:$CX,$B$1196,рўйхат!$D:$D,$C1156)</f>
        <v/>
      </c>
      <c r="AY1156" s="35">
        <f>SUMIFS(рўйхат!BH:BH,рўйхат!$CX:$CX,$B$1196,рўйхат!$D:$D,$C1156)</f>
        <v/>
      </c>
      <c r="AZ1156" s="36">
        <f>SUMIFS(рўйхат!BI:BI,рўйхат!$CX:$CX,$B$1196,рўйхат!$D:$D,$C1156)</f>
        <v/>
      </c>
      <c r="BA1156" s="35">
        <f>SUMIFS(рўйхат!BJ:BJ,рўйхат!$CX:$CX,$B$1196,рўйхат!$D:$D,$C1156)</f>
        <v/>
      </c>
      <c r="BB1156" s="36">
        <f>SUMIFS(рўйхат!BK:BK,рўйхат!$CX:$CX,$B$1196,рўйхат!$D:$D,$C1156)</f>
        <v/>
      </c>
      <c r="BC1156" s="77">
        <f>IFERROR(AO1156/E1156,0)</f>
        <v/>
      </c>
      <c r="BD1156" s="77">
        <f>IFERROR(AP1156/F1156,0)</f>
        <v/>
      </c>
      <c r="BE1156" s="35">
        <f>SUMIFS(рўйхат!BL:BL,рўйхат!$CX:$CX,$B$1196,рўйхат!$D:$D,$C1156)</f>
        <v/>
      </c>
      <c r="BF1156" s="36">
        <f>SUMIFS(рўйхат!BM:BM,рўйхат!$CX:$CX,$B$1196,рўйхат!$D:$D,$C1156)</f>
        <v/>
      </c>
      <c r="BG1156" s="35">
        <f>SUMIFS(рўйхат!BN:BN,рўйхат!$CX:$CX,$B$1196,рўйхат!$D:$D,$C1156)</f>
        <v/>
      </c>
      <c r="BH1156" s="36">
        <f>SUMIFS(рўйхат!BO:BO,рўйхат!$CX:$CX,$B$1196,рўйхат!$D:$D,$C1156)</f>
        <v/>
      </c>
      <c r="BI1156" s="35">
        <f>SUMIFS(рўйхат!BP:BP,рўйхат!$CX:$CX,$B$1196,рўйхат!$D:$D,$C1156)</f>
        <v/>
      </c>
      <c r="BJ1156" s="36">
        <f>SUMIFS(рўйхат!BQ:BQ,рўйхат!$CX:$CX,$B$1196,рўйхат!$D:$D,$C1156)</f>
        <v/>
      </c>
      <c r="BK1156" s="35">
        <f>SUMIFS(рўйхат!BR:BR,рўйхат!$CX:$CX,$B$1196,рўйхат!$D:$D,$C1156)</f>
        <v/>
      </c>
      <c r="BL1156" s="36">
        <f>SUMIFS(рўйхат!BS:BS,рўйхат!$CX:$CX,$B$1196,рўйхат!$D:$D,$C1156)</f>
        <v/>
      </c>
      <c r="BM1156" s="35">
        <f>SUMIFS(рўйхат!BT:BT,рўйхат!$CX:$CX,$B$1196,рўйхат!$D:$D,$C1156)</f>
        <v/>
      </c>
      <c r="BN1156" s="36">
        <f>SUMIFS(рўйхат!BU:BU,рўйхат!$CX:$CX,$B$1196,рўйхат!$D:$D,$C1156)</f>
        <v/>
      </c>
      <c r="BO1156" s="35">
        <f>SUMIFS(рўйхат!BX:BX,рўйхат!$CX:$CX,$B$1196,рўйхат!$D:$D,$C1156)</f>
        <v/>
      </c>
      <c r="BP1156" s="36">
        <f>SUMIFS(рўйхат!BY:BY,рўйхат!$CX:$CX,$B$1196,рўйхат!$D:$D,$C1156)</f>
        <v/>
      </c>
      <c r="BQ1156" s="35">
        <f>SUMIFS(рўйхат!BZ:BZ,рўйхат!$CX:$CX,$B$1196,рўйхат!$D:$D,$C1156)</f>
        <v/>
      </c>
      <c r="BR1156" s="36">
        <f>SUMIFS(рўйхат!CA:CA,рўйхат!$CX:$CX,$B$1196,рўйхат!$D:$D,$C1156)</f>
        <v/>
      </c>
      <c r="BS1156" s="35">
        <f>SUMIFS(рўйхат!CB:CB,рўйхат!$CX:$CX,$B$1196,рўйхат!$D:$D,$C1156)</f>
        <v/>
      </c>
      <c r="BT1156" s="36">
        <f>SUMIFS(рўйхат!CC:CC,рўйхат!$CX:$CX,$B$1196,рўйхат!$D:$D,$C1156)</f>
        <v/>
      </c>
      <c r="BU1156" s="35">
        <f>SUMIFS(рўйхат!CD:CD,рўйхат!$CX:$CX,$B$1196,рўйхат!$D:$D,$C1156)</f>
        <v/>
      </c>
      <c r="BV1156" s="36">
        <f>SUMIFS(рўйхат!CE:CE,рўйхат!$CX:$CX,$B$1196,рўйхат!$D:$D,$C1156)</f>
        <v/>
      </c>
      <c r="BW1156" s="35">
        <f>SUMIFS(рўйхат!CH:CH,рўйхат!$CX:$CX,$B$1196,рўйхат!$D:$D,$C1156)</f>
        <v/>
      </c>
      <c r="BX1156" s="36">
        <f>SUMIFS(рўйхат!CI:CI,рўйхат!$CX:$CX,$B$1196,рўйхат!$D:$D,$C1156)</f>
        <v/>
      </c>
      <c r="BY1156" s="35">
        <f>SUMIFS(рўйхат!CJ:CJ,рўйхат!$CX:$CX,$B$1196,рўйхат!$D:$D,$C1156)</f>
        <v/>
      </c>
      <c r="BZ1156" s="36">
        <f>SUMIFS(рўйхат!CK:CK,рўйхат!$CX:$CX,$B$1196,рўйхат!$D:$D,$C1156)</f>
        <v/>
      </c>
      <c r="CA1156" s="35">
        <f>SUMIFS(рўйхат!CL:CL,рўйхат!$CX:$CX,$B$1196,рўйхат!$D:$D,$C1156)</f>
        <v/>
      </c>
      <c r="CB1156" s="36">
        <f>SUMIFS(рўйхат!CM:CM,рўйхат!$CX:$CX,$B$1196,рўйхат!$D:$D,$C1156)</f>
        <v/>
      </c>
      <c r="CC1156" s="35">
        <f>SUMIFS(рўйхат!CN:CN,рўйхат!$CX:$CX,$B$1196,рўйхат!$D:$D,$C1156)</f>
        <v/>
      </c>
      <c r="CD1156" s="36">
        <f>SUMIFS(рўйхат!CO:CO,рўйхат!$CX:$CX,$B$1196,рўйхат!$D:$D,$C1156)</f>
        <v/>
      </c>
      <c r="CE1156" s="77">
        <f>IFERROR(BE1156/(Q1156+BE1156),0)</f>
        <v/>
      </c>
      <c r="CF1156" s="78">
        <f>IFERROR(BF1156/(R1156+BF1156),0)</f>
        <v/>
      </c>
    </row>
    <row r="1157" hidden="1" outlineLevel="1" ht="36.75" customFormat="1" customHeight="1" s="8">
      <c r="A1157" s="39" t="n"/>
      <c r="B1157" s="50" t="n">
        <v>27</v>
      </c>
      <c r="C1157" s="131" t="inlineStr">
        <is>
          <t>Қурилиш объекти пулларини тўланиши таҳлили</t>
        </is>
      </c>
      <c r="D1157" s="16" t="n"/>
      <c r="E1157" s="35">
        <f>SUMIFS(рўйхат!F:F,рўйхат!$CX:$CX,$B$1196,рўйхат!$D:$D,$C1157)</f>
        <v/>
      </c>
      <c r="F1157" s="36">
        <f>SUMIFS(рўйхат!G:G,рўйхат!$CX:$CX,$B$1196,рўйхат!$D:$D,$C1157)</f>
        <v/>
      </c>
      <c r="G1157" s="35">
        <f>SUMIFS(рўйхат!H:H,рўйхат!$CX:$CX,$B$1196,рўйхат!$D:$D,$C1157)</f>
        <v/>
      </c>
      <c r="H1157" s="36">
        <f>SUMIFS(рўйхат!I:I,рўйхат!$CX:$CX,$B$1196,рўйхат!$D:$D,$C1157)</f>
        <v/>
      </c>
      <c r="I1157" s="35">
        <f>SUMIFS(рўйхат!J:J,рўйхат!$CX:$CX,$B$1196,рўйхат!$D:$D,$C1157)</f>
        <v/>
      </c>
      <c r="J1157" s="36">
        <f>SUMIFS(рўйхат!K:K,рўйхат!$CX:$CX,$B$1196,рўйхат!$D:$D,$C1157)</f>
        <v/>
      </c>
      <c r="K1157" s="35">
        <f>SUMIFS(рўйхат!L:L,рўйхат!$CX:$CX,$B$1196,рўйхат!$D:$D,$C1157)</f>
        <v/>
      </c>
      <c r="L1157" s="36">
        <f>SUMIFS(рўйхат!M:M,рўйхат!$CX:$CX,$B$1196,рўйхат!$D:$D,$C1157)</f>
        <v/>
      </c>
      <c r="M1157" s="35">
        <f>SUMIFS(рўйхат!N:N,рўйхат!$CX:$CX,$B$1196,рўйхат!$D:$D,$C1157)</f>
        <v/>
      </c>
      <c r="N1157" s="36">
        <f>SUMIFS(рўйхат!O:O,рўйхат!$CX:$CX,$B$1196,рўйхат!$D:$D,$C1157)</f>
        <v/>
      </c>
      <c r="O1157" s="34">
        <f>IFERROR(M1157/E1157,0)</f>
        <v/>
      </c>
      <c r="P1157" s="34">
        <f>IFERROR(N1157/F1157,0)</f>
        <v/>
      </c>
      <c r="Q1157" s="35">
        <f>SUMIFS(рўйхат!P:P,рўйхат!$CX:$CX,$B$1196,рўйхат!$D:$D,$C1157)</f>
        <v/>
      </c>
      <c r="R1157" s="36">
        <f>SUMIFS(рўйхат!Q:Q,рўйхат!$CX:$CX,$B$1196,рўйхат!$D:$D,$C1157)</f>
        <v/>
      </c>
      <c r="S1157" s="35">
        <f>SUMIFS(рўйхат!R:R,рўйхат!$CX:$CX,$B$1196,рўйхат!$D:$D,$C1157)</f>
        <v/>
      </c>
      <c r="T1157" s="36">
        <f>SUMIFS(рўйхат!S:S,рўйхат!$CX:$CX,$B$1196,рўйхат!$D:$D,$C1157)</f>
        <v/>
      </c>
      <c r="U1157" s="35">
        <f>SUMIFS(рўйхат!T:T,рўйхат!$CX:$CX,$B$1196,рўйхат!$D:$D,$C1157)</f>
        <v/>
      </c>
      <c r="V1157" s="36">
        <f>SUMIFS(рўйхат!U:U,рўйхат!$CX:$CX,$B$1196,рўйхат!$D:$D,$C1157)</f>
        <v/>
      </c>
      <c r="W1157" s="35">
        <f>SUMIFS(рўйхат!V:V,рўйхат!$CX:$CX,$B$1196,рўйхат!$D:$D,$C1157)</f>
        <v/>
      </c>
      <c r="X1157" s="36">
        <f>SUMIFS(рўйхат!W:W,рўйхат!$CX:$CX,$B$1196,рўйхат!$D:$D,$C1157)</f>
        <v/>
      </c>
      <c r="Y1157" s="35">
        <f>SUMIFS(рўйхат!X:X,рўйхат!$CX:$CX,$B$1196,рўйхат!$D:$D,$C1157)</f>
        <v/>
      </c>
      <c r="Z1157" s="36">
        <f>SUMIFS(рўйхат!Y:Y,рўйхат!$CX:$CX,$B$1196,рўйхат!$D:$D,$C1157)</f>
        <v/>
      </c>
      <c r="AA1157" s="35">
        <f>SUMIFS(рўйхат!Z:Z,рўйхат!$CX:$CX,$B$1196,рўйхат!$D:$D,$C1157)</f>
        <v/>
      </c>
      <c r="AB1157" s="36">
        <f>SUMIFS(рўйхат!AA:AA,рўйхат!$CX:$CX,$B$1196,рўйхат!$D:$D,$C1157)</f>
        <v/>
      </c>
      <c r="AC1157" s="35">
        <f>SUMIFS(рўйхат!AB:AB,рўйхат!$CX:$CX,$B$1196,рўйхат!$D:$D,$C1157)</f>
        <v/>
      </c>
      <c r="AD1157" s="36">
        <f>SUMIFS(рўйхат!AC:AC,рўйхат!$CX:$CX,$B$1196,рўйхат!$D:$D,$C1157)</f>
        <v/>
      </c>
      <c r="AE1157" s="35">
        <f>SUMIFS(рўйхат!AD:AD,рўйхат!$CX:$CX,$B$1196,рўйхат!$D:$D,$C1157)</f>
        <v/>
      </c>
      <c r="AF1157" s="36">
        <f>SUMIFS(рўйхат!AE:AE,рўйхат!$CX:$CX,$B$1196,рўйхат!$D:$D,$C1157)</f>
        <v/>
      </c>
      <c r="AG1157" s="35">
        <f>SUMIFS(рўйхат!AH:AH,рўйхат!$CX:$CX,$B$1196,рўйхат!$D:$D,$C1157)</f>
        <v/>
      </c>
      <c r="AH1157" s="36">
        <f>SUMIFS(рўйхат!AI:AI,рўйхат!$CX:$CX,$B$1196,рўйхат!$D:$D,$C1157)</f>
        <v/>
      </c>
      <c r="AI1157" s="35">
        <f>SUMIFS(рўйхат!AJ:AJ,рўйхат!$CX:$CX,$B$1196,рўйхат!$D:$D,$C1157)</f>
        <v/>
      </c>
      <c r="AJ1157" s="36">
        <f>SUMIFS(рўйхат!AK:AK,рўйхат!$CX:$CX,$B$1196,рўйхат!$D:$D,$C1157)</f>
        <v/>
      </c>
      <c r="AK1157" s="35">
        <f>SUMIFS(рўйхат!AL:AL,рўйхат!$CX:$CX,$B$1196,рўйхат!$D:$D,$C1157)</f>
        <v/>
      </c>
      <c r="AL1157" s="36">
        <f>SUMIFS(рўйхат!AM:AM,рўйхат!$CX:$CX,$B$1196,рўйхат!$D:$D,$C1157)</f>
        <v/>
      </c>
      <c r="AM1157" s="77">
        <f>IFERROR(Q1157/E1157,0)</f>
        <v/>
      </c>
      <c r="AN1157" s="77">
        <f>IFERROR(R1157/F1157,0)</f>
        <v/>
      </c>
      <c r="AO1157" s="35">
        <f>SUMIFS(рўйхат!AX:AX,рўйхат!$CX:$CX,$B$1196,рўйхат!$D:$D,$C1157)</f>
        <v/>
      </c>
      <c r="AP1157" s="36">
        <f>SUMIFS(рўйхат!AY:AY,рўйхат!$CX:$CX,$B$1196,рўйхат!$D:$D,$C1157)</f>
        <v/>
      </c>
      <c r="AQ1157" s="35">
        <f>SUMIFS(рўйхат!AZ:AZ,рўйхат!$CX:$CX,$B$1196,рўйхат!$D:$D,$C1157)</f>
        <v/>
      </c>
      <c r="AR1157" s="36">
        <f>SUMIFS(рўйхат!BA:BA,рўйхат!$CX:$CX,$B$1196,рўйхат!$D:$D,$C1157)</f>
        <v/>
      </c>
      <c r="AS1157" s="35">
        <f>SUMIFS(рўйхат!BB:BB,рўйхат!$CX:$CX,$B$1196,рўйхат!$D:$D,$C1157)</f>
        <v/>
      </c>
      <c r="AT1157" s="36">
        <f>SUMIFS(рўйхат!BC:BC,рўйхат!$CX:$CX,$B$1196,рўйхат!$D:$D,$C1157)</f>
        <v/>
      </c>
      <c r="AU1157" s="35">
        <f>SUMIFS(рўйхат!BD:BD,рўйхат!$CX:$CX,$B$1196,рўйхат!$D:$D,$C1157)</f>
        <v/>
      </c>
      <c r="AV1157" s="36">
        <f>SUMIFS(рўйхат!BE:BE,рўйхат!$CX:$CX,$B$1196,рўйхат!$D:$D,$C1157)</f>
        <v/>
      </c>
      <c r="AW1157" s="35">
        <f>SUMIFS(рўйхат!BF:BF,рўйхат!$CX:$CX,$B$1196,рўйхат!$D:$D,$C1157)</f>
        <v/>
      </c>
      <c r="AX1157" s="36">
        <f>SUMIFS(рўйхат!BG:BG,рўйхат!$CX:$CX,$B$1196,рўйхат!$D:$D,$C1157)</f>
        <v/>
      </c>
      <c r="AY1157" s="35">
        <f>SUMIFS(рўйхат!BH:BH,рўйхат!$CX:$CX,$B$1196,рўйхат!$D:$D,$C1157)</f>
        <v/>
      </c>
      <c r="AZ1157" s="36">
        <f>SUMIFS(рўйхат!BI:BI,рўйхат!$CX:$CX,$B$1196,рўйхат!$D:$D,$C1157)</f>
        <v/>
      </c>
      <c r="BA1157" s="35">
        <f>SUMIFS(рўйхат!BJ:BJ,рўйхат!$CX:$CX,$B$1196,рўйхат!$D:$D,$C1157)</f>
        <v/>
      </c>
      <c r="BB1157" s="36">
        <f>SUMIFS(рўйхат!BK:BK,рўйхат!$CX:$CX,$B$1196,рўйхат!$D:$D,$C1157)</f>
        <v/>
      </c>
      <c r="BC1157" s="77">
        <f>IFERROR(AO1157/E1157,0)</f>
        <v/>
      </c>
      <c r="BD1157" s="77">
        <f>IFERROR(AP1157/F1157,0)</f>
        <v/>
      </c>
      <c r="BE1157" s="35">
        <f>SUMIFS(рўйхат!BL:BL,рўйхат!$CX:$CX,$B$1196,рўйхат!$D:$D,$C1157)</f>
        <v/>
      </c>
      <c r="BF1157" s="36">
        <f>SUMIFS(рўйхат!BM:BM,рўйхат!$CX:$CX,$B$1196,рўйхат!$D:$D,$C1157)</f>
        <v/>
      </c>
      <c r="BG1157" s="35">
        <f>SUMIFS(рўйхат!BN:BN,рўйхат!$CX:$CX,$B$1196,рўйхат!$D:$D,$C1157)</f>
        <v/>
      </c>
      <c r="BH1157" s="36">
        <f>SUMIFS(рўйхат!BO:BO,рўйхат!$CX:$CX,$B$1196,рўйхат!$D:$D,$C1157)</f>
        <v/>
      </c>
      <c r="BI1157" s="35">
        <f>SUMIFS(рўйхат!BP:BP,рўйхат!$CX:$CX,$B$1196,рўйхат!$D:$D,$C1157)</f>
        <v/>
      </c>
      <c r="BJ1157" s="36">
        <f>SUMIFS(рўйхат!BQ:BQ,рўйхат!$CX:$CX,$B$1196,рўйхат!$D:$D,$C1157)</f>
        <v/>
      </c>
      <c r="BK1157" s="35">
        <f>SUMIFS(рўйхат!BR:BR,рўйхат!$CX:$CX,$B$1196,рўйхат!$D:$D,$C1157)</f>
        <v/>
      </c>
      <c r="BL1157" s="36">
        <f>SUMIFS(рўйхат!BS:BS,рўйхат!$CX:$CX,$B$1196,рўйхат!$D:$D,$C1157)</f>
        <v/>
      </c>
      <c r="BM1157" s="35">
        <f>SUMIFS(рўйхат!BT:BT,рўйхат!$CX:$CX,$B$1196,рўйхат!$D:$D,$C1157)</f>
        <v/>
      </c>
      <c r="BN1157" s="36">
        <f>SUMIFS(рўйхат!BU:BU,рўйхат!$CX:$CX,$B$1196,рўйхат!$D:$D,$C1157)</f>
        <v/>
      </c>
      <c r="BO1157" s="35">
        <f>SUMIFS(рўйхат!BX:BX,рўйхат!$CX:$CX,$B$1196,рўйхат!$D:$D,$C1157)</f>
        <v/>
      </c>
      <c r="BP1157" s="36">
        <f>SUMIFS(рўйхат!BY:BY,рўйхат!$CX:$CX,$B$1196,рўйхат!$D:$D,$C1157)</f>
        <v/>
      </c>
      <c r="BQ1157" s="35">
        <f>SUMIFS(рўйхат!BZ:BZ,рўйхат!$CX:$CX,$B$1196,рўйхат!$D:$D,$C1157)</f>
        <v/>
      </c>
      <c r="BR1157" s="36">
        <f>SUMIFS(рўйхат!CA:CA,рўйхат!$CX:$CX,$B$1196,рўйхат!$D:$D,$C1157)</f>
        <v/>
      </c>
      <c r="BS1157" s="35">
        <f>SUMIFS(рўйхат!CB:CB,рўйхат!$CX:$CX,$B$1196,рўйхат!$D:$D,$C1157)</f>
        <v/>
      </c>
      <c r="BT1157" s="36">
        <f>SUMIFS(рўйхат!CC:CC,рўйхат!$CX:$CX,$B$1196,рўйхат!$D:$D,$C1157)</f>
        <v/>
      </c>
      <c r="BU1157" s="35">
        <f>SUMIFS(рўйхат!CD:CD,рўйхат!$CX:$CX,$B$1196,рўйхат!$D:$D,$C1157)</f>
        <v/>
      </c>
      <c r="BV1157" s="36">
        <f>SUMIFS(рўйхат!CE:CE,рўйхат!$CX:$CX,$B$1196,рўйхат!$D:$D,$C1157)</f>
        <v/>
      </c>
      <c r="BW1157" s="35">
        <f>SUMIFS(рўйхат!CH:CH,рўйхат!$CX:$CX,$B$1196,рўйхат!$D:$D,$C1157)</f>
        <v/>
      </c>
      <c r="BX1157" s="36">
        <f>SUMIFS(рўйхат!CI:CI,рўйхат!$CX:$CX,$B$1196,рўйхат!$D:$D,$C1157)</f>
        <v/>
      </c>
      <c r="BY1157" s="35">
        <f>SUMIFS(рўйхат!CJ:CJ,рўйхат!$CX:$CX,$B$1196,рўйхат!$D:$D,$C1157)</f>
        <v/>
      </c>
      <c r="BZ1157" s="36">
        <f>SUMIFS(рўйхат!CK:CK,рўйхат!$CX:$CX,$B$1196,рўйхат!$D:$D,$C1157)</f>
        <v/>
      </c>
      <c r="CA1157" s="35">
        <f>SUMIFS(рўйхат!CL:CL,рўйхат!$CX:$CX,$B$1196,рўйхат!$D:$D,$C1157)</f>
        <v/>
      </c>
      <c r="CB1157" s="36">
        <f>SUMIFS(рўйхат!CM:CM,рўйхат!$CX:$CX,$B$1196,рўйхат!$D:$D,$C1157)</f>
        <v/>
      </c>
      <c r="CC1157" s="35">
        <f>SUMIFS(рўйхат!CN:CN,рўйхат!$CX:$CX,$B$1196,рўйхат!$D:$D,$C1157)</f>
        <v/>
      </c>
      <c r="CD1157" s="36">
        <f>SUMIFS(рўйхат!CO:CO,рўйхат!$CX:$CX,$B$1196,рўйхат!$D:$D,$C1157)</f>
        <v/>
      </c>
      <c r="CE1157" s="77">
        <f>IFERROR(BE1157/(Q1157+BE1157),0)</f>
        <v/>
      </c>
      <c r="CF1157" s="78">
        <f>IFERROR(BF1157/(R1157+BF1157),0)</f>
        <v/>
      </c>
    </row>
    <row r="1158" hidden="1" outlineLevel="1" ht="36.75" customFormat="1" customHeight="1" s="8">
      <c r="A1158" s="39" t="n"/>
      <c r="B1158" s="50" t="n">
        <v>28</v>
      </c>
      <c r="C1158" s="131" t="inlineStr">
        <is>
          <t>Қурилиши белгиланган муддатда якунланмаган объектлар</t>
        </is>
      </c>
      <c r="D1158" s="16" t="n"/>
      <c r="E1158" s="35">
        <f>SUMIFS(рўйхат!F:F,рўйхат!$CX:$CX,$B$1196,рўйхат!$D:$D,$C1158)</f>
        <v/>
      </c>
      <c r="F1158" s="36">
        <f>SUMIFS(рўйхат!G:G,рўйхат!$CX:$CX,$B$1196,рўйхат!$D:$D,$C1158)</f>
        <v/>
      </c>
      <c r="G1158" s="35">
        <f>SUMIFS(рўйхат!H:H,рўйхат!$CX:$CX,$B$1196,рўйхат!$D:$D,$C1158)</f>
        <v/>
      </c>
      <c r="H1158" s="36">
        <f>SUMIFS(рўйхат!I:I,рўйхат!$CX:$CX,$B$1196,рўйхат!$D:$D,$C1158)</f>
        <v/>
      </c>
      <c r="I1158" s="35">
        <f>SUMIFS(рўйхат!J:J,рўйхат!$CX:$CX,$B$1196,рўйхат!$D:$D,$C1158)</f>
        <v/>
      </c>
      <c r="J1158" s="36">
        <f>SUMIFS(рўйхат!K:K,рўйхат!$CX:$CX,$B$1196,рўйхат!$D:$D,$C1158)</f>
        <v/>
      </c>
      <c r="K1158" s="35">
        <f>SUMIFS(рўйхат!L:L,рўйхат!$CX:$CX,$B$1196,рўйхат!$D:$D,$C1158)</f>
        <v/>
      </c>
      <c r="L1158" s="36">
        <f>SUMIFS(рўйхат!M:M,рўйхат!$CX:$CX,$B$1196,рўйхат!$D:$D,$C1158)</f>
        <v/>
      </c>
      <c r="M1158" s="35">
        <f>SUMIFS(рўйхат!N:N,рўйхат!$CX:$CX,$B$1196,рўйхат!$D:$D,$C1158)</f>
        <v/>
      </c>
      <c r="N1158" s="36">
        <f>SUMIFS(рўйхат!O:O,рўйхат!$CX:$CX,$B$1196,рўйхат!$D:$D,$C1158)</f>
        <v/>
      </c>
      <c r="O1158" s="34">
        <f>IFERROR(M1158/E1158,0)</f>
        <v/>
      </c>
      <c r="P1158" s="34">
        <f>IFERROR(N1158/F1158,0)</f>
        <v/>
      </c>
      <c r="Q1158" s="35">
        <f>SUMIFS(рўйхат!P:P,рўйхат!$CX:$CX,$B$1196,рўйхат!$D:$D,$C1158)</f>
        <v/>
      </c>
      <c r="R1158" s="36">
        <f>SUMIFS(рўйхат!Q:Q,рўйхат!$CX:$CX,$B$1196,рўйхат!$D:$D,$C1158)</f>
        <v/>
      </c>
      <c r="S1158" s="35">
        <f>SUMIFS(рўйхат!R:R,рўйхат!$CX:$CX,$B$1196,рўйхат!$D:$D,$C1158)</f>
        <v/>
      </c>
      <c r="T1158" s="36">
        <f>SUMIFS(рўйхат!S:S,рўйхат!$CX:$CX,$B$1196,рўйхат!$D:$D,$C1158)</f>
        <v/>
      </c>
      <c r="U1158" s="35">
        <f>SUMIFS(рўйхат!T:T,рўйхат!$CX:$CX,$B$1196,рўйхат!$D:$D,$C1158)</f>
        <v/>
      </c>
      <c r="V1158" s="36">
        <f>SUMIFS(рўйхат!U:U,рўйхат!$CX:$CX,$B$1196,рўйхат!$D:$D,$C1158)</f>
        <v/>
      </c>
      <c r="W1158" s="35">
        <f>SUMIFS(рўйхат!V:V,рўйхат!$CX:$CX,$B$1196,рўйхат!$D:$D,$C1158)</f>
        <v/>
      </c>
      <c r="X1158" s="36">
        <f>SUMIFS(рўйхат!W:W,рўйхат!$CX:$CX,$B$1196,рўйхат!$D:$D,$C1158)</f>
        <v/>
      </c>
      <c r="Y1158" s="35">
        <f>SUMIFS(рўйхат!X:X,рўйхат!$CX:$CX,$B$1196,рўйхат!$D:$D,$C1158)</f>
        <v/>
      </c>
      <c r="Z1158" s="36">
        <f>SUMIFS(рўйхат!Y:Y,рўйхат!$CX:$CX,$B$1196,рўйхат!$D:$D,$C1158)</f>
        <v/>
      </c>
      <c r="AA1158" s="35">
        <f>SUMIFS(рўйхат!Z:Z,рўйхат!$CX:$CX,$B$1196,рўйхат!$D:$D,$C1158)</f>
        <v/>
      </c>
      <c r="AB1158" s="36">
        <f>SUMIFS(рўйхат!AA:AA,рўйхат!$CX:$CX,$B$1196,рўйхат!$D:$D,$C1158)</f>
        <v/>
      </c>
      <c r="AC1158" s="35">
        <f>SUMIFS(рўйхат!AB:AB,рўйхат!$CX:$CX,$B$1196,рўйхат!$D:$D,$C1158)</f>
        <v/>
      </c>
      <c r="AD1158" s="36">
        <f>SUMIFS(рўйхат!AC:AC,рўйхат!$CX:$CX,$B$1196,рўйхат!$D:$D,$C1158)</f>
        <v/>
      </c>
      <c r="AE1158" s="35">
        <f>SUMIFS(рўйхат!AD:AD,рўйхат!$CX:$CX,$B$1196,рўйхат!$D:$D,$C1158)</f>
        <v/>
      </c>
      <c r="AF1158" s="36">
        <f>SUMIFS(рўйхат!AE:AE,рўйхат!$CX:$CX,$B$1196,рўйхат!$D:$D,$C1158)</f>
        <v/>
      </c>
      <c r="AG1158" s="35">
        <f>SUMIFS(рўйхат!AH:AH,рўйхат!$CX:$CX,$B$1196,рўйхат!$D:$D,$C1158)</f>
        <v/>
      </c>
      <c r="AH1158" s="36">
        <f>SUMIFS(рўйхат!AI:AI,рўйхат!$CX:$CX,$B$1196,рўйхат!$D:$D,$C1158)</f>
        <v/>
      </c>
      <c r="AI1158" s="35">
        <f>SUMIFS(рўйхат!AJ:AJ,рўйхат!$CX:$CX,$B$1196,рўйхат!$D:$D,$C1158)</f>
        <v/>
      </c>
      <c r="AJ1158" s="36">
        <f>SUMIFS(рўйхат!AK:AK,рўйхат!$CX:$CX,$B$1196,рўйхат!$D:$D,$C1158)</f>
        <v/>
      </c>
      <c r="AK1158" s="35">
        <f>SUMIFS(рўйхат!AL:AL,рўйхат!$CX:$CX,$B$1196,рўйхат!$D:$D,$C1158)</f>
        <v/>
      </c>
      <c r="AL1158" s="36">
        <f>SUMIFS(рўйхат!AM:AM,рўйхат!$CX:$CX,$B$1196,рўйхат!$D:$D,$C1158)</f>
        <v/>
      </c>
      <c r="AM1158" s="77">
        <f>IFERROR(Q1158/E1158,0)</f>
        <v/>
      </c>
      <c r="AN1158" s="77">
        <f>IFERROR(R1158/F1158,0)</f>
        <v/>
      </c>
      <c r="AO1158" s="35">
        <f>SUMIFS(рўйхат!AX:AX,рўйхат!$CX:$CX,$B$1196,рўйхат!$D:$D,$C1158)</f>
        <v/>
      </c>
      <c r="AP1158" s="36">
        <f>SUMIFS(рўйхат!AY:AY,рўйхат!$CX:$CX,$B$1196,рўйхат!$D:$D,$C1158)</f>
        <v/>
      </c>
      <c r="AQ1158" s="35">
        <f>SUMIFS(рўйхат!AZ:AZ,рўйхат!$CX:$CX,$B$1196,рўйхат!$D:$D,$C1158)</f>
        <v/>
      </c>
      <c r="AR1158" s="36">
        <f>SUMIFS(рўйхат!BA:BA,рўйхат!$CX:$CX,$B$1196,рўйхат!$D:$D,$C1158)</f>
        <v/>
      </c>
      <c r="AS1158" s="35">
        <f>SUMIFS(рўйхат!BB:BB,рўйхат!$CX:$CX,$B$1196,рўйхат!$D:$D,$C1158)</f>
        <v/>
      </c>
      <c r="AT1158" s="36">
        <f>SUMIFS(рўйхат!BC:BC,рўйхат!$CX:$CX,$B$1196,рўйхат!$D:$D,$C1158)</f>
        <v/>
      </c>
      <c r="AU1158" s="35">
        <f>SUMIFS(рўйхат!BD:BD,рўйхат!$CX:$CX,$B$1196,рўйхат!$D:$D,$C1158)</f>
        <v/>
      </c>
      <c r="AV1158" s="36">
        <f>SUMIFS(рўйхат!BE:BE,рўйхат!$CX:$CX,$B$1196,рўйхат!$D:$D,$C1158)</f>
        <v/>
      </c>
      <c r="AW1158" s="35">
        <f>SUMIFS(рўйхат!BF:BF,рўйхат!$CX:$CX,$B$1196,рўйхат!$D:$D,$C1158)</f>
        <v/>
      </c>
      <c r="AX1158" s="36">
        <f>SUMIFS(рўйхат!BG:BG,рўйхат!$CX:$CX,$B$1196,рўйхат!$D:$D,$C1158)</f>
        <v/>
      </c>
      <c r="AY1158" s="35">
        <f>SUMIFS(рўйхат!BH:BH,рўйхат!$CX:$CX,$B$1196,рўйхат!$D:$D,$C1158)</f>
        <v/>
      </c>
      <c r="AZ1158" s="36">
        <f>SUMIFS(рўйхат!BI:BI,рўйхат!$CX:$CX,$B$1196,рўйхат!$D:$D,$C1158)</f>
        <v/>
      </c>
      <c r="BA1158" s="35">
        <f>SUMIFS(рўйхат!BJ:BJ,рўйхат!$CX:$CX,$B$1196,рўйхат!$D:$D,$C1158)</f>
        <v/>
      </c>
      <c r="BB1158" s="36">
        <f>SUMIFS(рўйхат!BK:BK,рўйхат!$CX:$CX,$B$1196,рўйхат!$D:$D,$C1158)</f>
        <v/>
      </c>
      <c r="BC1158" s="77">
        <f>IFERROR(AO1158/E1158,0)</f>
        <v/>
      </c>
      <c r="BD1158" s="77">
        <f>IFERROR(AP1158/F1158,0)</f>
        <v/>
      </c>
      <c r="BE1158" s="35">
        <f>SUMIFS(рўйхат!BL:BL,рўйхат!$CX:$CX,$B$1196,рўйхат!$D:$D,$C1158)</f>
        <v/>
      </c>
      <c r="BF1158" s="36">
        <f>SUMIFS(рўйхат!BM:BM,рўйхат!$CX:$CX,$B$1196,рўйхат!$D:$D,$C1158)</f>
        <v/>
      </c>
      <c r="BG1158" s="35">
        <f>SUMIFS(рўйхат!BN:BN,рўйхат!$CX:$CX,$B$1196,рўйхат!$D:$D,$C1158)</f>
        <v/>
      </c>
      <c r="BH1158" s="36">
        <f>SUMIFS(рўйхат!BO:BO,рўйхат!$CX:$CX,$B$1196,рўйхат!$D:$D,$C1158)</f>
        <v/>
      </c>
      <c r="BI1158" s="35">
        <f>SUMIFS(рўйхат!BP:BP,рўйхат!$CX:$CX,$B$1196,рўйхат!$D:$D,$C1158)</f>
        <v/>
      </c>
      <c r="BJ1158" s="36">
        <f>SUMIFS(рўйхат!BQ:BQ,рўйхат!$CX:$CX,$B$1196,рўйхат!$D:$D,$C1158)</f>
        <v/>
      </c>
      <c r="BK1158" s="35">
        <f>SUMIFS(рўйхат!BR:BR,рўйхат!$CX:$CX,$B$1196,рўйхат!$D:$D,$C1158)</f>
        <v/>
      </c>
      <c r="BL1158" s="36">
        <f>SUMIFS(рўйхат!BS:BS,рўйхат!$CX:$CX,$B$1196,рўйхат!$D:$D,$C1158)</f>
        <v/>
      </c>
      <c r="BM1158" s="35">
        <f>SUMIFS(рўйхат!BT:BT,рўйхат!$CX:$CX,$B$1196,рўйхат!$D:$D,$C1158)</f>
        <v/>
      </c>
      <c r="BN1158" s="36">
        <f>SUMIFS(рўйхат!BU:BU,рўйхат!$CX:$CX,$B$1196,рўйхат!$D:$D,$C1158)</f>
        <v/>
      </c>
      <c r="BO1158" s="35">
        <f>SUMIFS(рўйхат!BX:BX,рўйхат!$CX:$CX,$B$1196,рўйхат!$D:$D,$C1158)</f>
        <v/>
      </c>
      <c r="BP1158" s="36">
        <f>SUMIFS(рўйхат!BY:BY,рўйхат!$CX:$CX,$B$1196,рўйхат!$D:$D,$C1158)</f>
        <v/>
      </c>
      <c r="BQ1158" s="35">
        <f>SUMIFS(рўйхат!BZ:BZ,рўйхат!$CX:$CX,$B$1196,рўйхат!$D:$D,$C1158)</f>
        <v/>
      </c>
      <c r="BR1158" s="36">
        <f>SUMIFS(рўйхат!CA:CA,рўйхат!$CX:$CX,$B$1196,рўйхат!$D:$D,$C1158)</f>
        <v/>
      </c>
      <c r="BS1158" s="35">
        <f>SUMIFS(рўйхат!CB:CB,рўйхат!$CX:$CX,$B$1196,рўйхат!$D:$D,$C1158)</f>
        <v/>
      </c>
      <c r="BT1158" s="36">
        <f>SUMIFS(рўйхат!CC:CC,рўйхат!$CX:$CX,$B$1196,рўйхат!$D:$D,$C1158)</f>
        <v/>
      </c>
      <c r="BU1158" s="35">
        <f>SUMIFS(рўйхат!CD:CD,рўйхат!$CX:$CX,$B$1196,рўйхат!$D:$D,$C1158)</f>
        <v/>
      </c>
      <c r="BV1158" s="36">
        <f>SUMIFS(рўйхат!CE:CE,рўйхат!$CX:$CX,$B$1196,рўйхат!$D:$D,$C1158)</f>
        <v/>
      </c>
      <c r="BW1158" s="35">
        <f>SUMIFS(рўйхат!CH:CH,рўйхат!$CX:$CX,$B$1196,рўйхат!$D:$D,$C1158)</f>
        <v/>
      </c>
      <c r="BX1158" s="36">
        <f>SUMIFS(рўйхат!CI:CI,рўйхат!$CX:$CX,$B$1196,рўйхат!$D:$D,$C1158)</f>
        <v/>
      </c>
      <c r="BY1158" s="35">
        <f>SUMIFS(рўйхат!CJ:CJ,рўйхат!$CX:$CX,$B$1196,рўйхат!$D:$D,$C1158)</f>
        <v/>
      </c>
      <c r="BZ1158" s="36">
        <f>SUMIFS(рўйхат!CK:CK,рўйхат!$CX:$CX,$B$1196,рўйхат!$D:$D,$C1158)</f>
        <v/>
      </c>
      <c r="CA1158" s="35">
        <f>SUMIFS(рўйхат!CL:CL,рўйхат!$CX:$CX,$B$1196,рўйхат!$D:$D,$C1158)</f>
        <v/>
      </c>
      <c r="CB1158" s="36">
        <f>SUMIFS(рўйхат!CM:CM,рўйхат!$CX:$CX,$B$1196,рўйхат!$D:$D,$C1158)</f>
        <v/>
      </c>
      <c r="CC1158" s="35">
        <f>SUMIFS(рўйхат!CN:CN,рўйхат!$CX:$CX,$B$1196,рўйхат!$D:$D,$C1158)</f>
        <v/>
      </c>
      <c r="CD1158" s="36">
        <f>SUMIFS(рўйхат!CO:CO,рўйхат!$CX:$CX,$B$1196,рўйхат!$D:$D,$C1158)</f>
        <v/>
      </c>
      <c r="CE1158" s="77">
        <f>IFERROR(BE1158/(Q1158+BE1158),0)</f>
        <v/>
      </c>
      <c r="CF1158" s="78">
        <f>IFERROR(BF1158/(R1158+BF1158),0)</f>
        <v/>
      </c>
    </row>
    <row r="1159" hidden="1" outlineLevel="1" ht="36.75" customFormat="1" customHeight="1" s="8">
      <c r="A1159" s="39" t="n"/>
      <c r="B1159" s="50" t="n">
        <v>29</v>
      </c>
      <c r="C1159" s="131" t="inlineStr">
        <is>
          <t>Лицензияга эга бўлмаган етказиб берувчилардан дори воситаларининг хариди</t>
        </is>
      </c>
      <c r="D1159" s="16" t="n"/>
      <c r="E1159" s="35">
        <f>SUMIFS(рўйхат!F:F,рўйхат!$CX:$CX,$B$1196,рўйхат!$D:$D,$C1159)</f>
        <v/>
      </c>
      <c r="F1159" s="36">
        <f>SUMIFS(рўйхат!G:G,рўйхат!$CX:$CX,$B$1196,рўйхат!$D:$D,$C1159)</f>
        <v/>
      </c>
      <c r="G1159" s="35">
        <f>SUMIFS(рўйхат!H:H,рўйхат!$CX:$CX,$B$1196,рўйхат!$D:$D,$C1159)</f>
        <v/>
      </c>
      <c r="H1159" s="36">
        <f>SUMIFS(рўйхат!I:I,рўйхат!$CX:$CX,$B$1196,рўйхат!$D:$D,$C1159)</f>
        <v/>
      </c>
      <c r="I1159" s="35">
        <f>SUMIFS(рўйхат!J:J,рўйхат!$CX:$CX,$B$1196,рўйхат!$D:$D,$C1159)</f>
        <v/>
      </c>
      <c r="J1159" s="36">
        <f>SUMIFS(рўйхат!K:K,рўйхат!$CX:$CX,$B$1196,рўйхат!$D:$D,$C1159)</f>
        <v/>
      </c>
      <c r="K1159" s="35">
        <f>SUMIFS(рўйхат!L:L,рўйхат!$CX:$CX,$B$1196,рўйхат!$D:$D,$C1159)</f>
        <v/>
      </c>
      <c r="L1159" s="36">
        <f>SUMIFS(рўйхат!M:M,рўйхат!$CX:$CX,$B$1196,рўйхат!$D:$D,$C1159)</f>
        <v/>
      </c>
      <c r="M1159" s="35">
        <f>SUMIFS(рўйхат!N:N,рўйхат!$CX:$CX,$B$1196,рўйхат!$D:$D,$C1159)</f>
        <v/>
      </c>
      <c r="N1159" s="36">
        <f>SUMIFS(рўйхат!O:O,рўйхат!$CX:$CX,$B$1196,рўйхат!$D:$D,$C1159)</f>
        <v/>
      </c>
      <c r="O1159" s="34">
        <f>IFERROR(M1159/E1159,0)</f>
        <v/>
      </c>
      <c r="P1159" s="34">
        <f>IFERROR(N1159/F1159,0)</f>
        <v/>
      </c>
      <c r="Q1159" s="35">
        <f>SUMIFS(рўйхат!P:P,рўйхат!$CX:$CX,$B$1196,рўйхат!$D:$D,$C1159)</f>
        <v/>
      </c>
      <c r="R1159" s="36">
        <f>SUMIFS(рўйхат!Q:Q,рўйхат!$CX:$CX,$B$1196,рўйхат!$D:$D,$C1159)</f>
        <v/>
      </c>
      <c r="S1159" s="35">
        <f>SUMIFS(рўйхат!R:R,рўйхат!$CX:$CX,$B$1196,рўйхат!$D:$D,$C1159)</f>
        <v/>
      </c>
      <c r="T1159" s="36">
        <f>SUMIFS(рўйхат!S:S,рўйхат!$CX:$CX,$B$1196,рўйхат!$D:$D,$C1159)</f>
        <v/>
      </c>
      <c r="U1159" s="35">
        <f>SUMIFS(рўйхат!T:T,рўйхат!$CX:$CX,$B$1196,рўйхат!$D:$D,$C1159)</f>
        <v/>
      </c>
      <c r="V1159" s="36">
        <f>SUMIFS(рўйхат!U:U,рўйхат!$CX:$CX,$B$1196,рўйхат!$D:$D,$C1159)</f>
        <v/>
      </c>
      <c r="W1159" s="35">
        <f>SUMIFS(рўйхат!V:V,рўйхат!$CX:$CX,$B$1196,рўйхат!$D:$D,$C1159)</f>
        <v/>
      </c>
      <c r="X1159" s="36">
        <f>SUMIFS(рўйхат!W:W,рўйхат!$CX:$CX,$B$1196,рўйхат!$D:$D,$C1159)</f>
        <v/>
      </c>
      <c r="Y1159" s="35">
        <f>SUMIFS(рўйхат!X:X,рўйхат!$CX:$CX,$B$1196,рўйхат!$D:$D,$C1159)</f>
        <v/>
      </c>
      <c r="Z1159" s="36">
        <f>SUMIFS(рўйхат!Y:Y,рўйхат!$CX:$CX,$B$1196,рўйхат!$D:$D,$C1159)</f>
        <v/>
      </c>
      <c r="AA1159" s="35">
        <f>SUMIFS(рўйхат!Z:Z,рўйхат!$CX:$CX,$B$1196,рўйхат!$D:$D,$C1159)</f>
        <v/>
      </c>
      <c r="AB1159" s="36">
        <f>SUMIFS(рўйхат!AA:AA,рўйхат!$CX:$CX,$B$1196,рўйхат!$D:$D,$C1159)</f>
        <v/>
      </c>
      <c r="AC1159" s="35">
        <f>SUMIFS(рўйхат!AB:AB,рўйхат!$CX:$CX,$B$1196,рўйхат!$D:$D,$C1159)</f>
        <v/>
      </c>
      <c r="AD1159" s="36">
        <f>SUMIFS(рўйхат!AC:AC,рўйхат!$CX:$CX,$B$1196,рўйхат!$D:$D,$C1159)</f>
        <v/>
      </c>
      <c r="AE1159" s="35">
        <f>SUMIFS(рўйхат!AD:AD,рўйхат!$CX:$CX,$B$1196,рўйхат!$D:$D,$C1159)</f>
        <v/>
      </c>
      <c r="AF1159" s="36">
        <f>SUMIFS(рўйхат!AE:AE,рўйхат!$CX:$CX,$B$1196,рўйхат!$D:$D,$C1159)</f>
        <v/>
      </c>
      <c r="AG1159" s="35">
        <f>SUMIFS(рўйхат!AH:AH,рўйхат!$CX:$CX,$B$1196,рўйхат!$D:$D,$C1159)</f>
        <v/>
      </c>
      <c r="AH1159" s="36">
        <f>SUMIFS(рўйхат!AI:AI,рўйхат!$CX:$CX,$B$1196,рўйхат!$D:$D,$C1159)</f>
        <v/>
      </c>
      <c r="AI1159" s="35">
        <f>SUMIFS(рўйхат!AJ:AJ,рўйхат!$CX:$CX,$B$1196,рўйхат!$D:$D,$C1159)</f>
        <v/>
      </c>
      <c r="AJ1159" s="36">
        <f>SUMIFS(рўйхат!AK:AK,рўйхат!$CX:$CX,$B$1196,рўйхат!$D:$D,$C1159)</f>
        <v/>
      </c>
      <c r="AK1159" s="35">
        <f>SUMIFS(рўйхат!AL:AL,рўйхат!$CX:$CX,$B$1196,рўйхат!$D:$D,$C1159)</f>
        <v/>
      </c>
      <c r="AL1159" s="36">
        <f>SUMIFS(рўйхат!AM:AM,рўйхат!$CX:$CX,$B$1196,рўйхат!$D:$D,$C1159)</f>
        <v/>
      </c>
      <c r="AM1159" s="77">
        <f>IFERROR(Q1159/E1159,0)</f>
        <v/>
      </c>
      <c r="AN1159" s="77">
        <f>IFERROR(R1159/F1159,0)</f>
        <v/>
      </c>
      <c r="AO1159" s="35">
        <f>SUMIFS(рўйхат!AX:AX,рўйхат!$CX:$CX,$B$1196,рўйхат!$D:$D,$C1159)</f>
        <v/>
      </c>
      <c r="AP1159" s="36">
        <f>SUMIFS(рўйхат!AY:AY,рўйхат!$CX:$CX,$B$1196,рўйхат!$D:$D,$C1159)</f>
        <v/>
      </c>
      <c r="AQ1159" s="35">
        <f>SUMIFS(рўйхат!AZ:AZ,рўйхат!$CX:$CX,$B$1196,рўйхат!$D:$D,$C1159)</f>
        <v/>
      </c>
      <c r="AR1159" s="36">
        <f>SUMIFS(рўйхат!BA:BA,рўйхат!$CX:$CX,$B$1196,рўйхат!$D:$D,$C1159)</f>
        <v/>
      </c>
      <c r="AS1159" s="35">
        <f>SUMIFS(рўйхат!BB:BB,рўйхат!$CX:$CX,$B$1196,рўйхат!$D:$D,$C1159)</f>
        <v/>
      </c>
      <c r="AT1159" s="36">
        <f>SUMIFS(рўйхат!BC:BC,рўйхат!$CX:$CX,$B$1196,рўйхат!$D:$D,$C1159)</f>
        <v/>
      </c>
      <c r="AU1159" s="35">
        <f>SUMIFS(рўйхат!BD:BD,рўйхат!$CX:$CX,$B$1196,рўйхат!$D:$D,$C1159)</f>
        <v/>
      </c>
      <c r="AV1159" s="36">
        <f>SUMIFS(рўйхат!BE:BE,рўйхат!$CX:$CX,$B$1196,рўйхат!$D:$D,$C1159)</f>
        <v/>
      </c>
      <c r="AW1159" s="35">
        <f>SUMIFS(рўйхат!BF:BF,рўйхат!$CX:$CX,$B$1196,рўйхат!$D:$D,$C1159)</f>
        <v/>
      </c>
      <c r="AX1159" s="36">
        <f>SUMIFS(рўйхат!BG:BG,рўйхат!$CX:$CX,$B$1196,рўйхат!$D:$D,$C1159)</f>
        <v/>
      </c>
      <c r="AY1159" s="35">
        <f>SUMIFS(рўйхат!BH:BH,рўйхат!$CX:$CX,$B$1196,рўйхат!$D:$D,$C1159)</f>
        <v/>
      </c>
      <c r="AZ1159" s="36">
        <f>SUMIFS(рўйхат!BI:BI,рўйхат!$CX:$CX,$B$1196,рўйхат!$D:$D,$C1159)</f>
        <v/>
      </c>
      <c r="BA1159" s="35">
        <f>SUMIFS(рўйхат!BJ:BJ,рўйхат!$CX:$CX,$B$1196,рўйхат!$D:$D,$C1159)</f>
        <v/>
      </c>
      <c r="BB1159" s="36">
        <f>SUMIFS(рўйхат!BK:BK,рўйхат!$CX:$CX,$B$1196,рўйхат!$D:$D,$C1159)</f>
        <v/>
      </c>
      <c r="BC1159" s="77">
        <f>IFERROR(AO1159/E1159,0)</f>
        <v/>
      </c>
      <c r="BD1159" s="77">
        <f>IFERROR(AP1159/F1159,0)</f>
        <v/>
      </c>
      <c r="BE1159" s="35">
        <f>SUMIFS(рўйхат!BL:BL,рўйхат!$CX:$CX,$B$1196,рўйхат!$D:$D,$C1159)</f>
        <v/>
      </c>
      <c r="BF1159" s="36">
        <f>SUMIFS(рўйхат!BM:BM,рўйхат!$CX:$CX,$B$1196,рўйхат!$D:$D,$C1159)</f>
        <v/>
      </c>
      <c r="BG1159" s="35">
        <f>SUMIFS(рўйхат!BN:BN,рўйхат!$CX:$CX,$B$1196,рўйхат!$D:$D,$C1159)</f>
        <v/>
      </c>
      <c r="BH1159" s="36">
        <f>SUMIFS(рўйхат!BO:BO,рўйхат!$CX:$CX,$B$1196,рўйхат!$D:$D,$C1159)</f>
        <v/>
      </c>
      <c r="BI1159" s="35">
        <f>SUMIFS(рўйхат!BP:BP,рўйхат!$CX:$CX,$B$1196,рўйхат!$D:$D,$C1159)</f>
        <v/>
      </c>
      <c r="BJ1159" s="36">
        <f>SUMIFS(рўйхат!BQ:BQ,рўйхат!$CX:$CX,$B$1196,рўйхат!$D:$D,$C1159)</f>
        <v/>
      </c>
      <c r="BK1159" s="35">
        <f>SUMIFS(рўйхат!BR:BR,рўйхат!$CX:$CX,$B$1196,рўйхат!$D:$D,$C1159)</f>
        <v/>
      </c>
      <c r="BL1159" s="36">
        <f>SUMIFS(рўйхат!BS:BS,рўйхат!$CX:$CX,$B$1196,рўйхат!$D:$D,$C1159)</f>
        <v/>
      </c>
      <c r="BM1159" s="35">
        <f>SUMIFS(рўйхат!BT:BT,рўйхат!$CX:$CX,$B$1196,рўйхат!$D:$D,$C1159)</f>
        <v/>
      </c>
      <c r="BN1159" s="36">
        <f>SUMIFS(рўйхат!BU:BU,рўйхат!$CX:$CX,$B$1196,рўйхат!$D:$D,$C1159)</f>
        <v/>
      </c>
      <c r="BO1159" s="35">
        <f>SUMIFS(рўйхат!BX:BX,рўйхат!$CX:$CX,$B$1196,рўйхат!$D:$D,$C1159)</f>
        <v/>
      </c>
      <c r="BP1159" s="36">
        <f>SUMIFS(рўйхат!BY:BY,рўйхат!$CX:$CX,$B$1196,рўйхат!$D:$D,$C1159)</f>
        <v/>
      </c>
      <c r="BQ1159" s="35">
        <f>SUMIFS(рўйхат!BZ:BZ,рўйхат!$CX:$CX,$B$1196,рўйхат!$D:$D,$C1159)</f>
        <v/>
      </c>
      <c r="BR1159" s="36">
        <f>SUMIFS(рўйхат!CA:CA,рўйхат!$CX:$CX,$B$1196,рўйхат!$D:$D,$C1159)</f>
        <v/>
      </c>
      <c r="BS1159" s="35">
        <f>SUMIFS(рўйхат!CB:CB,рўйхат!$CX:$CX,$B$1196,рўйхат!$D:$D,$C1159)</f>
        <v/>
      </c>
      <c r="BT1159" s="36">
        <f>SUMIFS(рўйхат!CC:CC,рўйхат!$CX:$CX,$B$1196,рўйхат!$D:$D,$C1159)</f>
        <v/>
      </c>
      <c r="BU1159" s="35">
        <f>SUMIFS(рўйхат!CD:CD,рўйхат!$CX:$CX,$B$1196,рўйхат!$D:$D,$C1159)</f>
        <v/>
      </c>
      <c r="BV1159" s="36">
        <f>SUMIFS(рўйхат!CE:CE,рўйхат!$CX:$CX,$B$1196,рўйхат!$D:$D,$C1159)</f>
        <v/>
      </c>
      <c r="BW1159" s="35">
        <f>SUMIFS(рўйхат!CH:CH,рўйхат!$CX:$CX,$B$1196,рўйхат!$D:$D,$C1159)</f>
        <v/>
      </c>
      <c r="BX1159" s="36">
        <f>SUMIFS(рўйхат!CI:CI,рўйхат!$CX:$CX,$B$1196,рўйхат!$D:$D,$C1159)</f>
        <v/>
      </c>
      <c r="BY1159" s="35">
        <f>SUMIFS(рўйхат!CJ:CJ,рўйхат!$CX:$CX,$B$1196,рўйхат!$D:$D,$C1159)</f>
        <v/>
      </c>
      <c r="BZ1159" s="36">
        <f>SUMIFS(рўйхат!CK:CK,рўйхат!$CX:$CX,$B$1196,рўйхат!$D:$D,$C1159)</f>
        <v/>
      </c>
      <c r="CA1159" s="35">
        <f>SUMIFS(рўйхат!CL:CL,рўйхат!$CX:$CX,$B$1196,рўйхат!$D:$D,$C1159)</f>
        <v/>
      </c>
      <c r="CB1159" s="36">
        <f>SUMIFS(рўйхат!CM:CM,рўйхат!$CX:$CX,$B$1196,рўйхат!$D:$D,$C1159)</f>
        <v/>
      </c>
      <c r="CC1159" s="35">
        <f>SUMIFS(рўйхат!CN:CN,рўйхат!$CX:$CX,$B$1196,рўйхат!$D:$D,$C1159)</f>
        <v/>
      </c>
      <c r="CD1159" s="36">
        <f>SUMIFS(рўйхат!CO:CO,рўйхат!$CX:$CX,$B$1196,рўйхат!$D:$D,$C1159)</f>
        <v/>
      </c>
      <c r="CE1159" s="77">
        <f>IFERROR(BE1159/(Q1159+BE1159),0)</f>
        <v/>
      </c>
      <c r="CF1159" s="78">
        <f>IFERROR(BF1159/(R1159+BF1159),0)</f>
        <v/>
      </c>
    </row>
    <row r="1160" hidden="1" outlineLevel="1" ht="36.75" customFormat="1" customHeight="1" s="8">
      <c r="A1160" s="39" t="n"/>
      <c r="B1160" s="50" t="n">
        <v>30</v>
      </c>
      <c r="C1160" s="131" t="inlineStr">
        <is>
          <t>Мансабдор шахсларга боғлиқ етказиб берувчилар билан тузилган шартномалар</t>
        </is>
      </c>
      <c r="D1160" s="16" t="n"/>
      <c r="E1160" s="35">
        <f>SUMIFS(рўйхат!F:F,рўйхат!$CX:$CX,$B$1196,рўйхат!$D:$D,$C1160)</f>
        <v/>
      </c>
      <c r="F1160" s="36">
        <f>SUMIFS(рўйхат!G:G,рўйхат!$CX:$CX,$B$1196,рўйхат!$D:$D,$C1160)</f>
        <v/>
      </c>
      <c r="G1160" s="35">
        <f>SUMIFS(рўйхат!H:H,рўйхат!$CX:$CX,$B$1196,рўйхат!$D:$D,$C1160)</f>
        <v/>
      </c>
      <c r="H1160" s="36">
        <f>SUMIFS(рўйхат!I:I,рўйхат!$CX:$CX,$B$1196,рўйхат!$D:$D,$C1160)</f>
        <v/>
      </c>
      <c r="I1160" s="35">
        <f>SUMIFS(рўйхат!J:J,рўйхат!$CX:$CX,$B$1196,рўйхат!$D:$D,$C1160)</f>
        <v/>
      </c>
      <c r="J1160" s="36">
        <f>SUMIFS(рўйхат!K:K,рўйхат!$CX:$CX,$B$1196,рўйхат!$D:$D,$C1160)</f>
        <v/>
      </c>
      <c r="K1160" s="35">
        <f>SUMIFS(рўйхат!L:L,рўйхат!$CX:$CX,$B$1196,рўйхат!$D:$D,$C1160)</f>
        <v/>
      </c>
      <c r="L1160" s="36">
        <f>SUMIFS(рўйхат!M:M,рўйхат!$CX:$CX,$B$1196,рўйхат!$D:$D,$C1160)</f>
        <v/>
      </c>
      <c r="M1160" s="35">
        <f>SUMIFS(рўйхат!N:N,рўйхат!$CX:$CX,$B$1196,рўйхат!$D:$D,$C1160)</f>
        <v/>
      </c>
      <c r="N1160" s="36">
        <f>SUMIFS(рўйхат!O:O,рўйхат!$CX:$CX,$B$1196,рўйхат!$D:$D,$C1160)</f>
        <v/>
      </c>
      <c r="O1160" s="34">
        <f>IFERROR(M1160/E1160,0)</f>
        <v/>
      </c>
      <c r="P1160" s="34">
        <f>IFERROR(N1160/F1160,0)</f>
        <v/>
      </c>
      <c r="Q1160" s="35">
        <f>SUMIFS(рўйхат!P:P,рўйхат!$CX:$CX,$B$1196,рўйхат!$D:$D,$C1160)</f>
        <v/>
      </c>
      <c r="R1160" s="36">
        <f>SUMIFS(рўйхат!Q:Q,рўйхат!$CX:$CX,$B$1196,рўйхат!$D:$D,$C1160)</f>
        <v/>
      </c>
      <c r="S1160" s="35">
        <f>SUMIFS(рўйхат!R:R,рўйхат!$CX:$CX,$B$1196,рўйхат!$D:$D,$C1160)</f>
        <v/>
      </c>
      <c r="T1160" s="36">
        <f>SUMIFS(рўйхат!S:S,рўйхат!$CX:$CX,$B$1196,рўйхат!$D:$D,$C1160)</f>
        <v/>
      </c>
      <c r="U1160" s="35">
        <f>SUMIFS(рўйхат!T:T,рўйхат!$CX:$CX,$B$1196,рўйхат!$D:$D,$C1160)</f>
        <v/>
      </c>
      <c r="V1160" s="36">
        <f>SUMIFS(рўйхат!U:U,рўйхат!$CX:$CX,$B$1196,рўйхат!$D:$D,$C1160)</f>
        <v/>
      </c>
      <c r="W1160" s="35">
        <f>SUMIFS(рўйхат!V:V,рўйхат!$CX:$CX,$B$1196,рўйхат!$D:$D,$C1160)</f>
        <v/>
      </c>
      <c r="X1160" s="36">
        <f>SUMIFS(рўйхат!W:W,рўйхат!$CX:$CX,$B$1196,рўйхат!$D:$D,$C1160)</f>
        <v/>
      </c>
      <c r="Y1160" s="35">
        <f>SUMIFS(рўйхат!X:X,рўйхат!$CX:$CX,$B$1196,рўйхат!$D:$D,$C1160)</f>
        <v/>
      </c>
      <c r="Z1160" s="36">
        <f>SUMIFS(рўйхат!Y:Y,рўйхат!$CX:$CX,$B$1196,рўйхат!$D:$D,$C1160)</f>
        <v/>
      </c>
      <c r="AA1160" s="35">
        <f>SUMIFS(рўйхат!Z:Z,рўйхат!$CX:$CX,$B$1196,рўйхат!$D:$D,$C1160)</f>
        <v/>
      </c>
      <c r="AB1160" s="36">
        <f>SUMIFS(рўйхат!AA:AA,рўйхат!$CX:$CX,$B$1196,рўйхат!$D:$D,$C1160)</f>
        <v/>
      </c>
      <c r="AC1160" s="35">
        <f>SUMIFS(рўйхат!AB:AB,рўйхат!$CX:$CX,$B$1196,рўйхат!$D:$D,$C1160)</f>
        <v/>
      </c>
      <c r="AD1160" s="36">
        <f>SUMIFS(рўйхат!AC:AC,рўйхат!$CX:$CX,$B$1196,рўйхат!$D:$D,$C1160)</f>
        <v/>
      </c>
      <c r="AE1160" s="35">
        <f>SUMIFS(рўйхат!AD:AD,рўйхат!$CX:$CX,$B$1196,рўйхат!$D:$D,$C1160)</f>
        <v/>
      </c>
      <c r="AF1160" s="36">
        <f>SUMIFS(рўйхат!AE:AE,рўйхат!$CX:$CX,$B$1196,рўйхат!$D:$D,$C1160)</f>
        <v/>
      </c>
      <c r="AG1160" s="35">
        <f>SUMIFS(рўйхат!AH:AH,рўйхат!$CX:$CX,$B$1196,рўйхат!$D:$D,$C1160)</f>
        <v/>
      </c>
      <c r="AH1160" s="36">
        <f>SUMIFS(рўйхат!AI:AI,рўйхат!$CX:$CX,$B$1196,рўйхат!$D:$D,$C1160)</f>
        <v/>
      </c>
      <c r="AI1160" s="35">
        <f>SUMIFS(рўйхат!AJ:AJ,рўйхат!$CX:$CX,$B$1196,рўйхат!$D:$D,$C1160)</f>
        <v/>
      </c>
      <c r="AJ1160" s="36">
        <f>SUMIFS(рўйхат!AK:AK,рўйхат!$CX:$CX,$B$1196,рўйхат!$D:$D,$C1160)</f>
        <v/>
      </c>
      <c r="AK1160" s="35">
        <f>SUMIFS(рўйхат!AL:AL,рўйхат!$CX:$CX,$B$1196,рўйхат!$D:$D,$C1160)</f>
        <v/>
      </c>
      <c r="AL1160" s="36">
        <f>SUMIFS(рўйхат!AM:AM,рўйхат!$CX:$CX,$B$1196,рўйхат!$D:$D,$C1160)</f>
        <v/>
      </c>
      <c r="AM1160" s="77">
        <f>IFERROR(Q1160/E1160,0)</f>
        <v/>
      </c>
      <c r="AN1160" s="77">
        <f>IFERROR(R1160/F1160,0)</f>
        <v/>
      </c>
      <c r="AO1160" s="35">
        <f>SUMIFS(рўйхат!AX:AX,рўйхат!$CX:$CX,$B$1196,рўйхат!$D:$D,$C1160)</f>
        <v/>
      </c>
      <c r="AP1160" s="36">
        <f>SUMIFS(рўйхат!AY:AY,рўйхат!$CX:$CX,$B$1196,рўйхат!$D:$D,$C1160)</f>
        <v/>
      </c>
      <c r="AQ1160" s="35">
        <f>SUMIFS(рўйхат!AZ:AZ,рўйхат!$CX:$CX,$B$1196,рўйхат!$D:$D,$C1160)</f>
        <v/>
      </c>
      <c r="AR1160" s="36">
        <f>SUMIFS(рўйхат!BA:BA,рўйхат!$CX:$CX,$B$1196,рўйхат!$D:$D,$C1160)</f>
        <v/>
      </c>
      <c r="AS1160" s="35">
        <f>SUMIFS(рўйхат!BB:BB,рўйхат!$CX:$CX,$B$1196,рўйхат!$D:$D,$C1160)</f>
        <v/>
      </c>
      <c r="AT1160" s="36">
        <f>SUMIFS(рўйхат!BC:BC,рўйхат!$CX:$CX,$B$1196,рўйхат!$D:$D,$C1160)</f>
        <v/>
      </c>
      <c r="AU1160" s="35">
        <f>SUMIFS(рўйхат!BD:BD,рўйхат!$CX:$CX,$B$1196,рўйхат!$D:$D,$C1160)</f>
        <v/>
      </c>
      <c r="AV1160" s="36">
        <f>SUMIFS(рўйхат!BE:BE,рўйхат!$CX:$CX,$B$1196,рўйхат!$D:$D,$C1160)</f>
        <v/>
      </c>
      <c r="AW1160" s="35">
        <f>SUMIFS(рўйхат!BF:BF,рўйхат!$CX:$CX,$B$1196,рўйхат!$D:$D,$C1160)</f>
        <v/>
      </c>
      <c r="AX1160" s="36">
        <f>SUMIFS(рўйхат!BG:BG,рўйхат!$CX:$CX,$B$1196,рўйхат!$D:$D,$C1160)</f>
        <v/>
      </c>
      <c r="AY1160" s="35">
        <f>SUMIFS(рўйхат!BH:BH,рўйхат!$CX:$CX,$B$1196,рўйхат!$D:$D,$C1160)</f>
        <v/>
      </c>
      <c r="AZ1160" s="36">
        <f>SUMIFS(рўйхат!BI:BI,рўйхат!$CX:$CX,$B$1196,рўйхат!$D:$D,$C1160)</f>
        <v/>
      </c>
      <c r="BA1160" s="35">
        <f>SUMIFS(рўйхат!BJ:BJ,рўйхат!$CX:$CX,$B$1196,рўйхат!$D:$D,$C1160)</f>
        <v/>
      </c>
      <c r="BB1160" s="36">
        <f>SUMIFS(рўйхат!BK:BK,рўйхат!$CX:$CX,$B$1196,рўйхат!$D:$D,$C1160)</f>
        <v/>
      </c>
      <c r="BC1160" s="77">
        <f>IFERROR(AO1160/E1160,0)</f>
        <v/>
      </c>
      <c r="BD1160" s="77">
        <f>IFERROR(AP1160/F1160,0)</f>
        <v/>
      </c>
      <c r="BE1160" s="35">
        <f>SUMIFS(рўйхат!BL:BL,рўйхат!$CX:$CX,$B$1196,рўйхат!$D:$D,$C1160)</f>
        <v/>
      </c>
      <c r="BF1160" s="36">
        <f>SUMIFS(рўйхат!BM:BM,рўйхат!$CX:$CX,$B$1196,рўйхат!$D:$D,$C1160)</f>
        <v/>
      </c>
      <c r="BG1160" s="35">
        <f>SUMIFS(рўйхат!BN:BN,рўйхат!$CX:$CX,$B$1196,рўйхат!$D:$D,$C1160)</f>
        <v/>
      </c>
      <c r="BH1160" s="36">
        <f>SUMIFS(рўйхат!BO:BO,рўйхат!$CX:$CX,$B$1196,рўйхат!$D:$D,$C1160)</f>
        <v/>
      </c>
      <c r="BI1160" s="35">
        <f>SUMIFS(рўйхат!BP:BP,рўйхат!$CX:$CX,$B$1196,рўйхат!$D:$D,$C1160)</f>
        <v/>
      </c>
      <c r="BJ1160" s="36">
        <f>SUMIFS(рўйхат!BQ:BQ,рўйхат!$CX:$CX,$B$1196,рўйхат!$D:$D,$C1160)</f>
        <v/>
      </c>
      <c r="BK1160" s="35">
        <f>SUMIFS(рўйхат!BR:BR,рўйхат!$CX:$CX,$B$1196,рўйхат!$D:$D,$C1160)</f>
        <v/>
      </c>
      <c r="BL1160" s="36">
        <f>SUMIFS(рўйхат!BS:BS,рўйхат!$CX:$CX,$B$1196,рўйхат!$D:$D,$C1160)</f>
        <v/>
      </c>
      <c r="BM1160" s="35">
        <f>SUMIFS(рўйхат!BT:BT,рўйхат!$CX:$CX,$B$1196,рўйхат!$D:$D,$C1160)</f>
        <v/>
      </c>
      <c r="BN1160" s="36">
        <f>SUMIFS(рўйхат!BU:BU,рўйхат!$CX:$CX,$B$1196,рўйхат!$D:$D,$C1160)</f>
        <v/>
      </c>
      <c r="BO1160" s="35">
        <f>SUMIFS(рўйхат!BX:BX,рўйхат!$CX:$CX,$B$1196,рўйхат!$D:$D,$C1160)</f>
        <v/>
      </c>
      <c r="BP1160" s="36">
        <f>SUMIFS(рўйхат!BY:BY,рўйхат!$CX:$CX,$B$1196,рўйхат!$D:$D,$C1160)</f>
        <v/>
      </c>
      <c r="BQ1160" s="35">
        <f>SUMIFS(рўйхат!BZ:BZ,рўйхат!$CX:$CX,$B$1196,рўйхат!$D:$D,$C1160)</f>
        <v/>
      </c>
      <c r="BR1160" s="36">
        <f>SUMIFS(рўйхат!CA:CA,рўйхат!$CX:$CX,$B$1196,рўйхат!$D:$D,$C1160)</f>
        <v/>
      </c>
      <c r="BS1160" s="35">
        <f>SUMIFS(рўйхат!CB:CB,рўйхат!$CX:$CX,$B$1196,рўйхат!$D:$D,$C1160)</f>
        <v/>
      </c>
      <c r="BT1160" s="36">
        <f>SUMIFS(рўйхат!CC:CC,рўйхат!$CX:$CX,$B$1196,рўйхат!$D:$D,$C1160)</f>
        <v/>
      </c>
      <c r="BU1160" s="35">
        <f>SUMIFS(рўйхат!CD:CD,рўйхат!$CX:$CX,$B$1196,рўйхат!$D:$D,$C1160)</f>
        <v/>
      </c>
      <c r="BV1160" s="36">
        <f>SUMIFS(рўйхат!CE:CE,рўйхат!$CX:$CX,$B$1196,рўйхат!$D:$D,$C1160)</f>
        <v/>
      </c>
      <c r="BW1160" s="35">
        <f>SUMIFS(рўйхат!CH:CH,рўйхат!$CX:$CX,$B$1196,рўйхат!$D:$D,$C1160)</f>
        <v/>
      </c>
      <c r="BX1160" s="36">
        <f>SUMIFS(рўйхат!CI:CI,рўйхат!$CX:$CX,$B$1196,рўйхат!$D:$D,$C1160)</f>
        <v/>
      </c>
      <c r="BY1160" s="35">
        <f>SUMIFS(рўйхат!CJ:CJ,рўйхат!$CX:$CX,$B$1196,рўйхат!$D:$D,$C1160)</f>
        <v/>
      </c>
      <c r="BZ1160" s="36">
        <f>SUMIFS(рўйхат!CK:CK,рўйхат!$CX:$CX,$B$1196,рўйхат!$D:$D,$C1160)</f>
        <v/>
      </c>
      <c r="CA1160" s="35">
        <f>SUMIFS(рўйхат!CL:CL,рўйхат!$CX:$CX,$B$1196,рўйхат!$D:$D,$C1160)</f>
        <v/>
      </c>
      <c r="CB1160" s="36">
        <f>SUMIFS(рўйхат!CM:CM,рўйхат!$CX:$CX,$B$1196,рўйхат!$D:$D,$C1160)</f>
        <v/>
      </c>
      <c r="CC1160" s="35">
        <f>SUMIFS(рўйхат!CN:CN,рўйхат!$CX:$CX,$B$1196,рўйхат!$D:$D,$C1160)</f>
        <v/>
      </c>
      <c r="CD1160" s="36">
        <f>SUMIFS(рўйхат!CO:CO,рўйхат!$CX:$CX,$B$1196,рўйхат!$D:$D,$C1160)</f>
        <v/>
      </c>
      <c r="CE1160" s="77">
        <f>IFERROR(BE1160/(Q1160+BE1160),0)</f>
        <v/>
      </c>
      <c r="CF1160" s="78">
        <f>IFERROR(BF1160/(R1160+BF1160),0)</f>
        <v/>
      </c>
    </row>
    <row r="1161" hidden="1" outlineLevel="1" ht="36.75" customFormat="1" customHeight="1" s="8">
      <c r="A1161" s="39" t="n"/>
      <c r="B1161" s="50" t="n">
        <v>31</v>
      </c>
      <c r="C1161" s="131" t="inlineStr">
        <is>
          <t>Мансабдор шахсларга боғлиқ етказиб берувчилар билан тузилган шартномалар (COOPERATION)</t>
        </is>
      </c>
      <c r="D1161" s="16" t="n"/>
      <c r="E1161" s="35">
        <f>SUMIFS(рўйхат!F:F,рўйхат!$CX:$CX,$B$1196,рўйхат!$D:$D,$C1161)</f>
        <v/>
      </c>
      <c r="F1161" s="36">
        <f>SUMIFS(рўйхат!G:G,рўйхат!$CX:$CX,$B$1196,рўйхат!$D:$D,$C1161)</f>
        <v/>
      </c>
      <c r="G1161" s="35">
        <f>SUMIFS(рўйхат!H:H,рўйхат!$CX:$CX,$B$1196,рўйхат!$D:$D,$C1161)</f>
        <v/>
      </c>
      <c r="H1161" s="36">
        <f>SUMIFS(рўйхат!I:I,рўйхат!$CX:$CX,$B$1196,рўйхат!$D:$D,$C1161)</f>
        <v/>
      </c>
      <c r="I1161" s="35">
        <f>SUMIFS(рўйхат!J:J,рўйхат!$CX:$CX,$B$1196,рўйхат!$D:$D,$C1161)</f>
        <v/>
      </c>
      <c r="J1161" s="36">
        <f>SUMIFS(рўйхат!K:K,рўйхат!$CX:$CX,$B$1196,рўйхат!$D:$D,$C1161)</f>
        <v/>
      </c>
      <c r="K1161" s="35">
        <f>SUMIFS(рўйхат!L:L,рўйхат!$CX:$CX,$B$1196,рўйхат!$D:$D,$C1161)</f>
        <v/>
      </c>
      <c r="L1161" s="36">
        <f>SUMIFS(рўйхат!M:M,рўйхат!$CX:$CX,$B$1196,рўйхат!$D:$D,$C1161)</f>
        <v/>
      </c>
      <c r="M1161" s="35">
        <f>SUMIFS(рўйхат!N:N,рўйхат!$CX:$CX,$B$1196,рўйхат!$D:$D,$C1161)</f>
        <v/>
      </c>
      <c r="N1161" s="36">
        <f>SUMIFS(рўйхат!O:O,рўйхат!$CX:$CX,$B$1196,рўйхат!$D:$D,$C1161)</f>
        <v/>
      </c>
      <c r="O1161" s="34">
        <f>IFERROR(M1161/E1161,0)</f>
        <v/>
      </c>
      <c r="P1161" s="34">
        <f>IFERROR(N1161/F1161,0)</f>
        <v/>
      </c>
      <c r="Q1161" s="35">
        <f>SUMIFS(рўйхат!P:P,рўйхат!$CX:$CX,$B$1196,рўйхат!$D:$D,$C1161)</f>
        <v/>
      </c>
      <c r="R1161" s="36">
        <f>SUMIFS(рўйхат!Q:Q,рўйхат!$CX:$CX,$B$1196,рўйхат!$D:$D,$C1161)</f>
        <v/>
      </c>
      <c r="S1161" s="35">
        <f>SUMIFS(рўйхат!R:R,рўйхат!$CX:$CX,$B$1196,рўйхат!$D:$D,$C1161)</f>
        <v/>
      </c>
      <c r="T1161" s="36">
        <f>SUMIFS(рўйхат!S:S,рўйхат!$CX:$CX,$B$1196,рўйхат!$D:$D,$C1161)</f>
        <v/>
      </c>
      <c r="U1161" s="35">
        <f>SUMIFS(рўйхат!T:T,рўйхат!$CX:$CX,$B$1196,рўйхат!$D:$D,$C1161)</f>
        <v/>
      </c>
      <c r="V1161" s="36">
        <f>SUMIFS(рўйхат!U:U,рўйхат!$CX:$CX,$B$1196,рўйхат!$D:$D,$C1161)</f>
        <v/>
      </c>
      <c r="W1161" s="35">
        <f>SUMIFS(рўйхат!V:V,рўйхат!$CX:$CX,$B$1196,рўйхат!$D:$D,$C1161)</f>
        <v/>
      </c>
      <c r="X1161" s="36">
        <f>SUMIFS(рўйхат!W:W,рўйхат!$CX:$CX,$B$1196,рўйхат!$D:$D,$C1161)</f>
        <v/>
      </c>
      <c r="Y1161" s="35">
        <f>SUMIFS(рўйхат!X:X,рўйхат!$CX:$CX,$B$1196,рўйхат!$D:$D,$C1161)</f>
        <v/>
      </c>
      <c r="Z1161" s="36">
        <f>SUMIFS(рўйхат!Y:Y,рўйхат!$CX:$CX,$B$1196,рўйхат!$D:$D,$C1161)</f>
        <v/>
      </c>
      <c r="AA1161" s="35">
        <f>SUMIFS(рўйхат!Z:Z,рўйхат!$CX:$CX,$B$1196,рўйхат!$D:$D,$C1161)</f>
        <v/>
      </c>
      <c r="AB1161" s="36">
        <f>SUMIFS(рўйхат!AA:AA,рўйхат!$CX:$CX,$B$1196,рўйхат!$D:$D,$C1161)</f>
        <v/>
      </c>
      <c r="AC1161" s="35">
        <f>SUMIFS(рўйхат!AB:AB,рўйхат!$CX:$CX,$B$1196,рўйхат!$D:$D,$C1161)</f>
        <v/>
      </c>
      <c r="AD1161" s="36">
        <f>SUMIFS(рўйхат!AC:AC,рўйхат!$CX:$CX,$B$1196,рўйхат!$D:$D,$C1161)</f>
        <v/>
      </c>
      <c r="AE1161" s="35">
        <f>SUMIFS(рўйхат!AD:AD,рўйхат!$CX:$CX,$B$1196,рўйхат!$D:$D,$C1161)</f>
        <v/>
      </c>
      <c r="AF1161" s="36">
        <f>SUMIFS(рўйхат!AE:AE,рўйхат!$CX:$CX,$B$1196,рўйхат!$D:$D,$C1161)</f>
        <v/>
      </c>
      <c r="AG1161" s="35">
        <f>SUMIFS(рўйхат!AH:AH,рўйхат!$CX:$CX,$B$1196,рўйхат!$D:$D,$C1161)</f>
        <v/>
      </c>
      <c r="AH1161" s="36">
        <f>SUMIFS(рўйхат!AI:AI,рўйхат!$CX:$CX,$B$1196,рўйхат!$D:$D,$C1161)</f>
        <v/>
      </c>
      <c r="AI1161" s="35">
        <f>SUMIFS(рўйхат!AJ:AJ,рўйхат!$CX:$CX,$B$1196,рўйхат!$D:$D,$C1161)</f>
        <v/>
      </c>
      <c r="AJ1161" s="36">
        <f>SUMIFS(рўйхат!AK:AK,рўйхат!$CX:$CX,$B$1196,рўйхат!$D:$D,$C1161)</f>
        <v/>
      </c>
      <c r="AK1161" s="35">
        <f>SUMIFS(рўйхат!AL:AL,рўйхат!$CX:$CX,$B$1196,рўйхат!$D:$D,$C1161)</f>
        <v/>
      </c>
      <c r="AL1161" s="36">
        <f>SUMIFS(рўйхат!AM:AM,рўйхат!$CX:$CX,$B$1196,рўйхат!$D:$D,$C1161)</f>
        <v/>
      </c>
      <c r="AM1161" s="77">
        <f>IFERROR(Q1161/E1161,0)</f>
        <v/>
      </c>
      <c r="AN1161" s="77">
        <f>IFERROR(R1161/F1161,0)</f>
        <v/>
      </c>
      <c r="AO1161" s="35">
        <f>SUMIFS(рўйхат!AX:AX,рўйхат!$CX:$CX,$B$1196,рўйхат!$D:$D,$C1161)</f>
        <v/>
      </c>
      <c r="AP1161" s="36">
        <f>SUMIFS(рўйхат!AY:AY,рўйхат!$CX:$CX,$B$1196,рўйхат!$D:$D,$C1161)</f>
        <v/>
      </c>
      <c r="AQ1161" s="35">
        <f>SUMIFS(рўйхат!AZ:AZ,рўйхат!$CX:$CX,$B$1196,рўйхат!$D:$D,$C1161)</f>
        <v/>
      </c>
      <c r="AR1161" s="36">
        <f>SUMIFS(рўйхат!BA:BA,рўйхат!$CX:$CX,$B$1196,рўйхат!$D:$D,$C1161)</f>
        <v/>
      </c>
      <c r="AS1161" s="35">
        <f>SUMIFS(рўйхат!BB:BB,рўйхат!$CX:$CX,$B$1196,рўйхат!$D:$D,$C1161)</f>
        <v/>
      </c>
      <c r="AT1161" s="36">
        <f>SUMIFS(рўйхат!BC:BC,рўйхат!$CX:$CX,$B$1196,рўйхат!$D:$D,$C1161)</f>
        <v/>
      </c>
      <c r="AU1161" s="35">
        <f>SUMIFS(рўйхат!BD:BD,рўйхат!$CX:$CX,$B$1196,рўйхат!$D:$D,$C1161)</f>
        <v/>
      </c>
      <c r="AV1161" s="36">
        <f>SUMIFS(рўйхат!BE:BE,рўйхат!$CX:$CX,$B$1196,рўйхат!$D:$D,$C1161)</f>
        <v/>
      </c>
      <c r="AW1161" s="35">
        <f>SUMIFS(рўйхат!BF:BF,рўйхат!$CX:$CX,$B$1196,рўйхат!$D:$D,$C1161)</f>
        <v/>
      </c>
      <c r="AX1161" s="36">
        <f>SUMIFS(рўйхат!BG:BG,рўйхат!$CX:$CX,$B$1196,рўйхат!$D:$D,$C1161)</f>
        <v/>
      </c>
      <c r="AY1161" s="35">
        <f>SUMIFS(рўйхат!BH:BH,рўйхат!$CX:$CX,$B$1196,рўйхат!$D:$D,$C1161)</f>
        <v/>
      </c>
      <c r="AZ1161" s="36">
        <f>SUMIFS(рўйхат!BI:BI,рўйхат!$CX:$CX,$B$1196,рўйхат!$D:$D,$C1161)</f>
        <v/>
      </c>
      <c r="BA1161" s="35">
        <f>SUMIFS(рўйхат!BJ:BJ,рўйхат!$CX:$CX,$B$1196,рўйхат!$D:$D,$C1161)</f>
        <v/>
      </c>
      <c r="BB1161" s="36">
        <f>SUMIFS(рўйхат!BK:BK,рўйхат!$CX:$CX,$B$1196,рўйхат!$D:$D,$C1161)</f>
        <v/>
      </c>
      <c r="BC1161" s="77">
        <f>IFERROR(AO1161/E1161,0)</f>
        <v/>
      </c>
      <c r="BD1161" s="77">
        <f>IFERROR(AP1161/F1161,0)</f>
        <v/>
      </c>
      <c r="BE1161" s="35">
        <f>SUMIFS(рўйхат!BL:BL,рўйхат!$CX:$CX,$B$1196,рўйхат!$D:$D,$C1161)</f>
        <v/>
      </c>
      <c r="BF1161" s="36">
        <f>SUMIFS(рўйхат!BM:BM,рўйхат!$CX:$CX,$B$1196,рўйхат!$D:$D,$C1161)</f>
        <v/>
      </c>
      <c r="BG1161" s="35">
        <f>SUMIFS(рўйхат!BN:BN,рўйхат!$CX:$CX,$B$1196,рўйхат!$D:$D,$C1161)</f>
        <v/>
      </c>
      <c r="BH1161" s="36">
        <f>SUMIFS(рўйхат!BO:BO,рўйхат!$CX:$CX,$B$1196,рўйхат!$D:$D,$C1161)</f>
        <v/>
      </c>
      <c r="BI1161" s="35">
        <f>SUMIFS(рўйхат!BP:BP,рўйхат!$CX:$CX,$B$1196,рўйхат!$D:$D,$C1161)</f>
        <v/>
      </c>
      <c r="BJ1161" s="36">
        <f>SUMIFS(рўйхат!BQ:BQ,рўйхат!$CX:$CX,$B$1196,рўйхат!$D:$D,$C1161)</f>
        <v/>
      </c>
      <c r="BK1161" s="35">
        <f>SUMIFS(рўйхат!BR:BR,рўйхат!$CX:$CX,$B$1196,рўйхат!$D:$D,$C1161)</f>
        <v/>
      </c>
      <c r="BL1161" s="36">
        <f>SUMIFS(рўйхат!BS:BS,рўйхат!$CX:$CX,$B$1196,рўйхат!$D:$D,$C1161)</f>
        <v/>
      </c>
      <c r="BM1161" s="35">
        <f>SUMIFS(рўйхат!BT:BT,рўйхат!$CX:$CX,$B$1196,рўйхат!$D:$D,$C1161)</f>
        <v/>
      </c>
      <c r="BN1161" s="36">
        <f>SUMIFS(рўйхат!BU:BU,рўйхат!$CX:$CX,$B$1196,рўйхат!$D:$D,$C1161)</f>
        <v/>
      </c>
      <c r="BO1161" s="35">
        <f>SUMIFS(рўйхат!BX:BX,рўйхат!$CX:$CX,$B$1196,рўйхат!$D:$D,$C1161)</f>
        <v/>
      </c>
      <c r="BP1161" s="36">
        <f>SUMIFS(рўйхат!BY:BY,рўйхат!$CX:$CX,$B$1196,рўйхат!$D:$D,$C1161)</f>
        <v/>
      </c>
      <c r="BQ1161" s="35">
        <f>SUMIFS(рўйхат!BZ:BZ,рўйхат!$CX:$CX,$B$1196,рўйхат!$D:$D,$C1161)</f>
        <v/>
      </c>
      <c r="BR1161" s="36">
        <f>SUMIFS(рўйхат!CA:CA,рўйхат!$CX:$CX,$B$1196,рўйхат!$D:$D,$C1161)</f>
        <v/>
      </c>
      <c r="BS1161" s="35">
        <f>SUMIFS(рўйхат!CB:CB,рўйхат!$CX:$CX,$B$1196,рўйхат!$D:$D,$C1161)</f>
        <v/>
      </c>
      <c r="BT1161" s="36">
        <f>SUMIFS(рўйхат!CC:CC,рўйхат!$CX:$CX,$B$1196,рўйхат!$D:$D,$C1161)</f>
        <v/>
      </c>
      <c r="BU1161" s="35">
        <f>SUMIFS(рўйхат!CD:CD,рўйхат!$CX:$CX,$B$1196,рўйхат!$D:$D,$C1161)</f>
        <v/>
      </c>
      <c r="BV1161" s="36">
        <f>SUMIFS(рўйхат!CE:CE,рўйхат!$CX:$CX,$B$1196,рўйхат!$D:$D,$C1161)</f>
        <v/>
      </c>
      <c r="BW1161" s="35">
        <f>SUMIFS(рўйхат!CH:CH,рўйхат!$CX:$CX,$B$1196,рўйхат!$D:$D,$C1161)</f>
        <v/>
      </c>
      <c r="BX1161" s="36">
        <f>SUMIFS(рўйхат!CI:CI,рўйхат!$CX:$CX,$B$1196,рўйхат!$D:$D,$C1161)</f>
        <v/>
      </c>
      <c r="BY1161" s="35">
        <f>SUMIFS(рўйхат!CJ:CJ,рўйхат!$CX:$CX,$B$1196,рўйхат!$D:$D,$C1161)</f>
        <v/>
      </c>
      <c r="BZ1161" s="36">
        <f>SUMIFS(рўйхат!CK:CK,рўйхат!$CX:$CX,$B$1196,рўйхат!$D:$D,$C1161)</f>
        <v/>
      </c>
      <c r="CA1161" s="35">
        <f>SUMIFS(рўйхат!CL:CL,рўйхат!$CX:$CX,$B$1196,рўйхат!$D:$D,$C1161)</f>
        <v/>
      </c>
      <c r="CB1161" s="36">
        <f>SUMIFS(рўйхат!CM:CM,рўйхат!$CX:$CX,$B$1196,рўйхат!$D:$D,$C1161)</f>
        <v/>
      </c>
      <c r="CC1161" s="35">
        <f>SUMIFS(рўйхат!CN:CN,рўйхат!$CX:$CX,$B$1196,рўйхат!$D:$D,$C1161)</f>
        <v/>
      </c>
      <c r="CD1161" s="36">
        <f>SUMIFS(рўйхат!CO:CO,рўйхат!$CX:$CX,$B$1196,рўйхат!$D:$D,$C1161)</f>
        <v/>
      </c>
      <c r="CE1161" s="77">
        <f>IFERROR(BE1161/(Q1161+BE1161),0)</f>
        <v/>
      </c>
      <c r="CF1161" s="78">
        <f>IFERROR(BF1161/(R1161+BF1161),0)</f>
        <v/>
      </c>
    </row>
    <row r="1162" hidden="1" outlineLevel="1" ht="30" customFormat="1" customHeight="1" s="8">
      <c r="A1162" s="39" t="n"/>
      <c r="B1162" s="50" t="n">
        <v>32</v>
      </c>
      <c r="C1162" s="131" t="inlineStr">
        <is>
          <t>Мансабдор шахсларга боғлиқ етказиб берувчилар билан тузилган шартномалар (UZEX)</t>
        </is>
      </c>
      <c r="D1162" s="51" t="n"/>
      <c r="E1162" s="35">
        <f>SUMIFS(рўйхат!F:F,рўйхат!$CX:$CX,$B$1196,рўйхат!$D:$D,$C1162)</f>
        <v/>
      </c>
      <c r="F1162" s="36">
        <f>SUMIFS(рўйхат!G:G,рўйхат!$CX:$CX,$B$1196,рўйхат!$D:$D,$C1162)</f>
        <v/>
      </c>
      <c r="G1162" s="35">
        <f>SUMIFS(рўйхат!H:H,рўйхат!$CX:$CX,$B$1196,рўйхат!$D:$D,$C1162)</f>
        <v/>
      </c>
      <c r="H1162" s="36">
        <f>SUMIFS(рўйхат!I:I,рўйхат!$CX:$CX,$B$1196,рўйхат!$D:$D,$C1162)</f>
        <v/>
      </c>
      <c r="I1162" s="35">
        <f>SUMIFS(рўйхат!J:J,рўйхат!$CX:$CX,$B$1196,рўйхат!$D:$D,$C1162)</f>
        <v/>
      </c>
      <c r="J1162" s="36">
        <f>SUMIFS(рўйхат!K:K,рўйхат!$CX:$CX,$B$1196,рўйхат!$D:$D,$C1162)</f>
        <v/>
      </c>
      <c r="K1162" s="35">
        <f>SUMIFS(рўйхат!L:L,рўйхат!$CX:$CX,$B$1196,рўйхат!$D:$D,$C1162)</f>
        <v/>
      </c>
      <c r="L1162" s="36">
        <f>SUMIFS(рўйхат!M:M,рўйхат!$CX:$CX,$B$1196,рўйхат!$D:$D,$C1162)</f>
        <v/>
      </c>
      <c r="M1162" s="35">
        <f>SUMIFS(рўйхат!N:N,рўйхат!$CX:$CX,$B$1196,рўйхат!$D:$D,$C1162)</f>
        <v/>
      </c>
      <c r="N1162" s="36">
        <f>SUMIFS(рўйхат!O:O,рўйхат!$CX:$CX,$B$1196,рўйхат!$D:$D,$C1162)</f>
        <v/>
      </c>
      <c r="O1162" s="34">
        <f>IFERROR(M1162/E1162,0)</f>
        <v/>
      </c>
      <c r="P1162" s="34">
        <f>IFERROR(N1162/F1162,0)</f>
        <v/>
      </c>
      <c r="Q1162" s="35">
        <f>SUMIFS(рўйхат!P:P,рўйхат!$CX:$CX,$B$1196,рўйхат!$D:$D,$C1162)</f>
        <v/>
      </c>
      <c r="R1162" s="36">
        <f>SUMIFS(рўйхат!Q:Q,рўйхат!$CX:$CX,$B$1196,рўйхат!$D:$D,$C1162)</f>
        <v/>
      </c>
      <c r="S1162" s="35">
        <f>SUMIFS(рўйхат!R:R,рўйхат!$CX:$CX,$B$1196,рўйхат!$D:$D,$C1162)</f>
        <v/>
      </c>
      <c r="T1162" s="36">
        <f>SUMIFS(рўйхат!S:S,рўйхат!$CX:$CX,$B$1196,рўйхат!$D:$D,$C1162)</f>
        <v/>
      </c>
      <c r="U1162" s="35">
        <f>SUMIFS(рўйхат!T:T,рўйхат!$CX:$CX,$B$1196,рўйхат!$D:$D,$C1162)</f>
        <v/>
      </c>
      <c r="V1162" s="36">
        <f>SUMIFS(рўйхат!U:U,рўйхат!$CX:$CX,$B$1196,рўйхат!$D:$D,$C1162)</f>
        <v/>
      </c>
      <c r="W1162" s="35">
        <f>SUMIFS(рўйхат!V:V,рўйхат!$CX:$CX,$B$1196,рўйхат!$D:$D,$C1162)</f>
        <v/>
      </c>
      <c r="X1162" s="36">
        <f>SUMIFS(рўйхат!W:W,рўйхат!$CX:$CX,$B$1196,рўйхат!$D:$D,$C1162)</f>
        <v/>
      </c>
      <c r="Y1162" s="35">
        <f>SUMIFS(рўйхат!X:X,рўйхат!$CX:$CX,$B$1196,рўйхат!$D:$D,$C1162)</f>
        <v/>
      </c>
      <c r="Z1162" s="36">
        <f>SUMIFS(рўйхат!Y:Y,рўйхат!$CX:$CX,$B$1196,рўйхат!$D:$D,$C1162)</f>
        <v/>
      </c>
      <c r="AA1162" s="35">
        <f>SUMIFS(рўйхат!Z:Z,рўйхат!$CX:$CX,$B$1196,рўйхат!$D:$D,$C1162)</f>
        <v/>
      </c>
      <c r="AB1162" s="36">
        <f>SUMIFS(рўйхат!AA:AA,рўйхат!$CX:$CX,$B$1196,рўйхат!$D:$D,$C1162)</f>
        <v/>
      </c>
      <c r="AC1162" s="35">
        <f>SUMIFS(рўйхат!AB:AB,рўйхат!$CX:$CX,$B$1196,рўйхат!$D:$D,$C1162)</f>
        <v/>
      </c>
      <c r="AD1162" s="36">
        <f>SUMIFS(рўйхат!AC:AC,рўйхат!$CX:$CX,$B$1196,рўйхат!$D:$D,$C1162)</f>
        <v/>
      </c>
      <c r="AE1162" s="35">
        <f>SUMIFS(рўйхат!AD:AD,рўйхат!$CX:$CX,$B$1196,рўйхат!$D:$D,$C1162)</f>
        <v/>
      </c>
      <c r="AF1162" s="36">
        <f>SUMIFS(рўйхат!AE:AE,рўйхат!$CX:$CX,$B$1196,рўйхат!$D:$D,$C1162)</f>
        <v/>
      </c>
      <c r="AG1162" s="35">
        <f>SUMIFS(рўйхат!AH:AH,рўйхат!$CX:$CX,$B$1196,рўйхат!$D:$D,$C1162)</f>
        <v/>
      </c>
      <c r="AH1162" s="36">
        <f>SUMIFS(рўйхат!AI:AI,рўйхат!$CX:$CX,$B$1196,рўйхат!$D:$D,$C1162)</f>
        <v/>
      </c>
      <c r="AI1162" s="35">
        <f>SUMIFS(рўйхат!AJ:AJ,рўйхат!$CX:$CX,$B$1196,рўйхат!$D:$D,$C1162)</f>
        <v/>
      </c>
      <c r="AJ1162" s="36">
        <f>SUMIFS(рўйхат!AK:AK,рўйхат!$CX:$CX,$B$1196,рўйхат!$D:$D,$C1162)</f>
        <v/>
      </c>
      <c r="AK1162" s="35">
        <f>SUMIFS(рўйхат!AL:AL,рўйхат!$CX:$CX,$B$1196,рўйхат!$D:$D,$C1162)</f>
        <v/>
      </c>
      <c r="AL1162" s="36">
        <f>SUMIFS(рўйхат!AM:AM,рўйхат!$CX:$CX,$B$1196,рўйхат!$D:$D,$C1162)</f>
        <v/>
      </c>
      <c r="AM1162" s="77">
        <f>IFERROR(Q1162/E1162,0)</f>
        <v/>
      </c>
      <c r="AN1162" s="77">
        <f>IFERROR(R1162/F1162,0)</f>
        <v/>
      </c>
      <c r="AO1162" s="35">
        <f>SUMIFS(рўйхат!AX:AX,рўйхат!$CX:$CX,$B$1196,рўйхат!$D:$D,$C1162)</f>
        <v/>
      </c>
      <c r="AP1162" s="36">
        <f>SUMIFS(рўйхат!AY:AY,рўйхат!$CX:$CX,$B$1196,рўйхат!$D:$D,$C1162)</f>
        <v/>
      </c>
      <c r="AQ1162" s="35">
        <f>SUMIFS(рўйхат!AZ:AZ,рўйхат!$CX:$CX,$B$1196,рўйхат!$D:$D,$C1162)</f>
        <v/>
      </c>
      <c r="AR1162" s="36">
        <f>SUMIFS(рўйхат!BA:BA,рўйхат!$CX:$CX,$B$1196,рўйхат!$D:$D,$C1162)</f>
        <v/>
      </c>
      <c r="AS1162" s="35">
        <f>SUMIFS(рўйхат!BB:BB,рўйхат!$CX:$CX,$B$1196,рўйхат!$D:$D,$C1162)</f>
        <v/>
      </c>
      <c r="AT1162" s="36">
        <f>SUMIFS(рўйхат!BC:BC,рўйхат!$CX:$CX,$B$1196,рўйхат!$D:$D,$C1162)</f>
        <v/>
      </c>
      <c r="AU1162" s="35">
        <f>SUMIFS(рўйхат!BD:BD,рўйхат!$CX:$CX,$B$1196,рўйхат!$D:$D,$C1162)</f>
        <v/>
      </c>
      <c r="AV1162" s="36">
        <f>SUMIFS(рўйхат!BE:BE,рўйхат!$CX:$CX,$B$1196,рўйхат!$D:$D,$C1162)</f>
        <v/>
      </c>
      <c r="AW1162" s="35">
        <f>SUMIFS(рўйхат!BF:BF,рўйхат!$CX:$CX,$B$1196,рўйхат!$D:$D,$C1162)</f>
        <v/>
      </c>
      <c r="AX1162" s="36">
        <f>SUMIFS(рўйхат!BG:BG,рўйхат!$CX:$CX,$B$1196,рўйхат!$D:$D,$C1162)</f>
        <v/>
      </c>
      <c r="AY1162" s="35">
        <f>SUMIFS(рўйхат!BH:BH,рўйхат!$CX:$CX,$B$1196,рўйхат!$D:$D,$C1162)</f>
        <v/>
      </c>
      <c r="AZ1162" s="36">
        <f>SUMIFS(рўйхат!BI:BI,рўйхат!$CX:$CX,$B$1196,рўйхат!$D:$D,$C1162)</f>
        <v/>
      </c>
      <c r="BA1162" s="35">
        <f>SUMIFS(рўйхат!BJ:BJ,рўйхат!$CX:$CX,$B$1196,рўйхат!$D:$D,$C1162)</f>
        <v/>
      </c>
      <c r="BB1162" s="36">
        <f>SUMIFS(рўйхат!BK:BK,рўйхат!$CX:$CX,$B$1196,рўйхат!$D:$D,$C1162)</f>
        <v/>
      </c>
      <c r="BC1162" s="77">
        <f>IFERROR(AO1162/E1162,0)</f>
        <v/>
      </c>
      <c r="BD1162" s="77">
        <f>IFERROR(AP1162/F1162,0)</f>
        <v/>
      </c>
      <c r="BE1162" s="35">
        <f>SUMIFS(рўйхат!BL:BL,рўйхат!$CX:$CX,$B$1196,рўйхат!$D:$D,$C1162)</f>
        <v/>
      </c>
      <c r="BF1162" s="36">
        <f>SUMIFS(рўйхат!BM:BM,рўйхат!$CX:$CX,$B$1196,рўйхат!$D:$D,$C1162)</f>
        <v/>
      </c>
      <c r="BG1162" s="35">
        <f>SUMIFS(рўйхат!BN:BN,рўйхат!$CX:$CX,$B$1196,рўйхат!$D:$D,$C1162)</f>
        <v/>
      </c>
      <c r="BH1162" s="36">
        <f>SUMIFS(рўйхат!BO:BO,рўйхат!$CX:$CX,$B$1196,рўйхат!$D:$D,$C1162)</f>
        <v/>
      </c>
      <c r="BI1162" s="35">
        <f>SUMIFS(рўйхат!BP:BP,рўйхат!$CX:$CX,$B$1196,рўйхат!$D:$D,$C1162)</f>
        <v/>
      </c>
      <c r="BJ1162" s="36">
        <f>SUMIFS(рўйхат!BQ:BQ,рўйхат!$CX:$CX,$B$1196,рўйхат!$D:$D,$C1162)</f>
        <v/>
      </c>
      <c r="BK1162" s="35">
        <f>SUMIFS(рўйхат!BR:BR,рўйхат!$CX:$CX,$B$1196,рўйхат!$D:$D,$C1162)</f>
        <v/>
      </c>
      <c r="BL1162" s="36">
        <f>SUMIFS(рўйхат!BS:BS,рўйхат!$CX:$CX,$B$1196,рўйхат!$D:$D,$C1162)</f>
        <v/>
      </c>
      <c r="BM1162" s="35">
        <f>SUMIFS(рўйхат!BT:BT,рўйхат!$CX:$CX,$B$1196,рўйхат!$D:$D,$C1162)</f>
        <v/>
      </c>
      <c r="BN1162" s="36">
        <f>SUMIFS(рўйхат!BU:BU,рўйхат!$CX:$CX,$B$1196,рўйхат!$D:$D,$C1162)</f>
        <v/>
      </c>
      <c r="BO1162" s="35">
        <f>SUMIFS(рўйхат!BX:BX,рўйхат!$CX:$CX,$B$1196,рўйхат!$D:$D,$C1162)</f>
        <v/>
      </c>
      <c r="BP1162" s="36">
        <f>SUMIFS(рўйхат!BY:BY,рўйхат!$CX:$CX,$B$1196,рўйхат!$D:$D,$C1162)</f>
        <v/>
      </c>
      <c r="BQ1162" s="35">
        <f>SUMIFS(рўйхат!BZ:BZ,рўйхат!$CX:$CX,$B$1196,рўйхат!$D:$D,$C1162)</f>
        <v/>
      </c>
      <c r="BR1162" s="36">
        <f>SUMIFS(рўйхат!CA:CA,рўйхат!$CX:$CX,$B$1196,рўйхат!$D:$D,$C1162)</f>
        <v/>
      </c>
      <c r="BS1162" s="35">
        <f>SUMIFS(рўйхат!CB:CB,рўйхат!$CX:$CX,$B$1196,рўйхат!$D:$D,$C1162)</f>
        <v/>
      </c>
      <c r="BT1162" s="36">
        <f>SUMIFS(рўйхат!CC:CC,рўйхат!$CX:$CX,$B$1196,рўйхат!$D:$D,$C1162)</f>
        <v/>
      </c>
      <c r="BU1162" s="35">
        <f>SUMIFS(рўйхат!CD:CD,рўйхат!$CX:$CX,$B$1196,рўйхат!$D:$D,$C1162)</f>
        <v/>
      </c>
      <c r="BV1162" s="36">
        <f>SUMIFS(рўйхат!CE:CE,рўйхат!$CX:$CX,$B$1196,рўйхат!$D:$D,$C1162)</f>
        <v/>
      </c>
      <c r="BW1162" s="35">
        <f>SUMIFS(рўйхат!CH:CH,рўйхат!$CX:$CX,$B$1196,рўйхат!$D:$D,$C1162)</f>
        <v/>
      </c>
      <c r="BX1162" s="36">
        <f>SUMIFS(рўйхат!CI:CI,рўйхат!$CX:$CX,$B$1196,рўйхат!$D:$D,$C1162)</f>
        <v/>
      </c>
      <c r="BY1162" s="35">
        <f>SUMIFS(рўйхат!CJ:CJ,рўйхат!$CX:$CX,$B$1196,рўйхат!$D:$D,$C1162)</f>
        <v/>
      </c>
      <c r="BZ1162" s="36">
        <f>SUMIFS(рўйхат!CK:CK,рўйхат!$CX:$CX,$B$1196,рўйхат!$D:$D,$C1162)</f>
        <v/>
      </c>
      <c r="CA1162" s="35">
        <f>SUMIFS(рўйхат!CL:CL,рўйхат!$CX:$CX,$B$1196,рўйхат!$D:$D,$C1162)</f>
        <v/>
      </c>
      <c r="CB1162" s="36">
        <f>SUMIFS(рўйхат!CM:CM,рўйхат!$CX:$CX,$B$1196,рўйхат!$D:$D,$C1162)</f>
        <v/>
      </c>
      <c r="CC1162" s="35">
        <f>SUMIFS(рўйхат!CN:CN,рўйхат!$CX:$CX,$B$1196,рўйхат!$D:$D,$C1162)</f>
        <v/>
      </c>
      <c r="CD1162" s="36">
        <f>SUMIFS(рўйхат!CO:CO,рўйхат!$CX:$CX,$B$1196,рўйхат!$D:$D,$C1162)</f>
        <v/>
      </c>
      <c r="CE1162" s="77">
        <f>IFERROR(BE1162/(Q1162+BE1162),0)</f>
        <v/>
      </c>
      <c r="CF1162" s="78">
        <f>IFERROR(BF1162/(R1162+BF1162),0)</f>
        <v/>
      </c>
    </row>
    <row r="1163" hidden="1" outlineLevel="1" ht="30" customFormat="1" customHeight="1" s="8">
      <c r="A1163" s="39" t="n"/>
      <c r="B1163" s="50" t="n">
        <v>33</v>
      </c>
      <c r="C1163" s="131" t="inlineStr">
        <is>
          <t>Мансабдор шахсларга боғлиқ етказиб берувчилар билан тузилган шартномалар (XT XARID)</t>
        </is>
      </c>
      <c r="D1163" s="51" t="n"/>
      <c r="E1163" s="35">
        <f>SUMIFS(рўйхат!F:F,рўйхат!$CX:$CX,$B$1196,рўйхат!$D:$D,$C1163)</f>
        <v/>
      </c>
      <c r="F1163" s="36">
        <f>SUMIFS(рўйхат!G:G,рўйхат!$CX:$CX,$B$1196,рўйхат!$D:$D,$C1163)</f>
        <v/>
      </c>
      <c r="G1163" s="35">
        <f>SUMIFS(рўйхат!H:H,рўйхат!$CX:$CX,$B$1196,рўйхат!$D:$D,$C1163)</f>
        <v/>
      </c>
      <c r="H1163" s="36">
        <f>SUMIFS(рўйхат!I:I,рўйхат!$CX:$CX,$B$1196,рўйхат!$D:$D,$C1163)</f>
        <v/>
      </c>
      <c r="I1163" s="35">
        <f>SUMIFS(рўйхат!J:J,рўйхат!$CX:$CX,$B$1196,рўйхат!$D:$D,$C1163)</f>
        <v/>
      </c>
      <c r="J1163" s="36">
        <f>SUMIFS(рўйхат!K:K,рўйхат!$CX:$CX,$B$1196,рўйхат!$D:$D,$C1163)</f>
        <v/>
      </c>
      <c r="K1163" s="35">
        <f>SUMIFS(рўйхат!L:L,рўйхат!$CX:$CX,$B$1196,рўйхат!$D:$D,$C1163)</f>
        <v/>
      </c>
      <c r="L1163" s="36">
        <f>SUMIFS(рўйхат!M:M,рўйхат!$CX:$CX,$B$1196,рўйхат!$D:$D,$C1163)</f>
        <v/>
      </c>
      <c r="M1163" s="35">
        <f>SUMIFS(рўйхат!N:N,рўйхат!$CX:$CX,$B$1196,рўйхат!$D:$D,$C1163)</f>
        <v/>
      </c>
      <c r="N1163" s="36">
        <f>SUMIFS(рўйхат!O:O,рўйхат!$CX:$CX,$B$1196,рўйхат!$D:$D,$C1163)</f>
        <v/>
      </c>
      <c r="O1163" s="34">
        <f>IFERROR(M1163/E1163,0)</f>
        <v/>
      </c>
      <c r="P1163" s="34">
        <f>IFERROR(N1163/F1163,0)</f>
        <v/>
      </c>
      <c r="Q1163" s="35">
        <f>SUMIFS(рўйхат!P:P,рўйхат!$CX:$CX,$B$1196,рўйхат!$D:$D,$C1163)</f>
        <v/>
      </c>
      <c r="R1163" s="36">
        <f>SUMIFS(рўйхат!Q:Q,рўйхат!$CX:$CX,$B$1196,рўйхат!$D:$D,$C1163)</f>
        <v/>
      </c>
      <c r="S1163" s="35">
        <f>SUMIFS(рўйхат!R:R,рўйхат!$CX:$CX,$B$1196,рўйхат!$D:$D,$C1163)</f>
        <v/>
      </c>
      <c r="T1163" s="36">
        <f>SUMIFS(рўйхат!S:S,рўйхат!$CX:$CX,$B$1196,рўйхат!$D:$D,$C1163)</f>
        <v/>
      </c>
      <c r="U1163" s="35">
        <f>SUMIFS(рўйхат!T:T,рўйхат!$CX:$CX,$B$1196,рўйхат!$D:$D,$C1163)</f>
        <v/>
      </c>
      <c r="V1163" s="36">
        <f>SUMIFS(рўйхат!U:U,рўйхат!$CX:$CX,$B$1196,рўйхат!$D:$D,$C1163)</f>
        <v/>
      </c>
      <c r="W1163" s="35">
        <f>SUMIFS(рўйхат!V:V,рўйхат!$CX:$CX,$B$1196,рўйхат!$D:$D,$C1163)</f>
        <v/>
      </c>
      <c r="X1163" s="36">
        <f>SUMIFS(рўйхат!W:W,рўйхат!$CX:$CX,$B$1196,рўйхат!$D:$D,$C1163)</f>
        <v/>
      </c>
      <c r="Y1163" s="35">
        <f>SUMIFS(рўйхат!X:X,рўйхат!$CX:$CX,$B$1196,рўйхат!$D:$D,$C1163)</f>
        <v/>
      </c>
      <c r="Z1163" s="36">
        <f>SUMIFS(рўйхат!Y:Y,рўйхат!$CX:$CX,$B$1196,рўйхат!$D:$D,$C1163)</f>
        <v/>
      </c>
      <c r="AA1163" s="35">
        <f>SUMIFS(рўйхат!Z:Z,рўйхат!$CX:$CX,$B$1196,рўйхат!$D:$D,$C1163)</f>
        <v/>
      </c>
      <c r="AB1163" s="36">
        <f>SUMIFS(рўйхат!AA:AA,рўйхат!$CX:$CX,$B$1196,рўйхат!$D:$D,$C1163)</f>
        <v/>
      </c>
      <c r="AC1163" s="35">
        <f>SUMIFS(рўйхат!AB:AB,рўйхат!$CX:$CX,$B$1196,рўйхат!$D:$D,$C1163)</f>
        <v/>
      </c>
      <c r="AD1163" s="36">
        <f>SUMIFS(рўйхат!AC:AC,рўйхат!$CX:$CX,$B$1196,рўйхат!$D:$D,$C1163)</f>
        <v/>
      </c>
      <c r="AE1163" s="35">
        <f>SUMIFS(рўйхат!AD:AD,рўйхат!$CX:$CX,$B$1196,рўйхат!$D:$D,$C1163)</f>
        <v/>
      </c>
      <c r="AF1163" s="36">
        <f>SUMIFS(рўйхат!AE:AE,рўйхат!$CX:$CX,$B$1196,рўйхат!$D:$D,$C1163)</f>
        <v/>
      </c>
      <c r="AG1163" s="35">
        <f>SUMIFS(рўйхат!AH:AH,рўйхат!$CX:$CX,$B$1196,рўйхат!$D:$D,$C1163)</f>
        <v/>
      </c>
      <c r="AH1163" s="36">
        <f>SUMIFS(рўйхат!AI:AI,рўйхат!$CX:$CX,$B$1196,рўйхат!$D:$D,$C1163)</f>
        <v/>
      </c>
      <c r="AI1163" s="35">
        <f>SUMIFS(рўйхат!AJ:AJ,рўйхат!$CX:$CX,$B$1196,рўйхат!$D:$D,$C1163)</f>
        <v/>
      </c>
      <c r="AJ1163" s="36">
        <f>SUMIFS(рўйхат!AK:AK,рўйхат!$CX:$CX,$B$1196,рўйхат!$D:$D,$C1163)</f>
        <v/>
      </c>
      <c r="AK1163" s="35">
        <f>SUMIFS(рўйхат!AL:AL,рўйхат!$CX:$CX,$B$1196,рўйхат!$D:$D,$C1163)</f>
        <v/>
      </c>
      <c r="AL1163" s="36">
        <f>SUMIFS(рўйхат!AM:AM,рўйхат!$CX:$CX,$B$1196,рўйхат!$D:$D,$C1163)</f>
        <v/>
      </c>
      <c r="AM1163" s="77">
        <f>IFERROR(Q1163/E1163,0)</f>
        <v/>
      </c>
      <c r="AN1163" s="77">
        <f>IFERROR(R1163/F1163,0)</f>
        <v/>
      </c>
      <c r="AO1163" s="35">
        <f>SUMIFS(рўйхат!AX:AX,рўйхат!$CX:$CX,$B$1196,рўйхат!$D:$D,$C1163)</f>
        <v/>
      </c>
      <c r="AP1163" s="36">
        <f>SUMIFS(рўйхат!AY:AY,рўйхат!$CX:$CX,$B$1196,рўйхат!$D:$D,$C1163)</f>
        <v/>
      </c>
      <c r="AQ1163" s="35">
        <f>SUMIFS(рўйхат!AZ:AZ,рўйхат!$CX:$CX,$B$1196,рўйхат!$D:$D,$C1163)</f>
        <v/>
      </c>
      <c r="AR1163" s="36">
        <f>SUMIFS(рўйхат!BA:BA,рўйхат!$CX:$CX,$B$1196,рўйхат!$D:$D,$C1163)</f>
        <v/>
      </c>
      <c r="AS1163" s="35">
        <f>SUMIFS(рўйхат!BB:BB,рўйхат!$CX:$CX,$B$1196,рўйхат!$D:$D,$C1163)</f>
        <v/>
      </c>
      <c r="AT1163" s="36">
        <f>SUMIFS(рўйхат!BC:BC,рўйхат!$CX:$CX,$B$1196,рўйхат!$D:$D,$C1163)</f>
        <v/>
      </c>
      <c r="AU1163" s="35">
        <f>SUMIFS(рўйхат!BD:BD,рўйхат!$CX:$CX,$B$1196,рўйхат!$D:$D,$C1163)</f>
        <v/>
      </c>
      <c r="AV1163" s="36">
        <f>SUMIFS(рўйхат!BE:BE,рўйхат!$CX:$CX,$B$1196,рўйхат!$D:$D,$C1163)</f>
        <v/>
      </c>
      <c r="AW1163" s="35">
        <f>SUMIFS(рўйхат!BF:BF,рўйхат!$CX:$CX,$B$1196,рўйхат!$D:$D,$C1163)</f>
        <v/>
      </c>
      <c r="AX1163" s="36">
        <f>SUMIFS(рўйхат!BG:BG,рўйхат!$CX:$CX,$B$1196,рўйхат!$D:$D,$C1163)</f>
        <v/>
      </c>
      <c r="AY1163" s="35">
        <f>SUMIFS(рўйхат!BH:BH,рўйхат!$CX:$CX,$B$1196,рўйхат!$D:$D,$C1163)</f>
        <v/>
      </c>
      <c r="AZ1163" s="36">
        <f>SUMIFS(рўйхат!BI:BI,рўйхат!$CX:$CX,$B$1196,рўйхат!$D:$D,$C1163)</f>
        <v/>
      </c>
      <c r="BA1163" s="35">
        <f>SUMIFS(рўйхат!BJ:BJ,рўйхат!$CX:$CX,$B$1196,рўйхат!$D:$D,$C1163)</f>
        <v/>
      </c>
      <c r="BB1163" s="36">
        <f>SUMIFS(рўйхат!BK:BK,рўйхат!$CX:$CX,$B$1196,рўйхат!$D:$D,$C1163)</f>
        <v/>
      </c>
      <c r="BC1163" s="77">
        <f>IFERROR(AO1163/E1163,0)</f>
        <v/>
      </c>
      <c r="BD1163" s="77">
        <f>IFERROR(AP1163/F1163,0)</f>
        <v/>
      </c>
      <c r="BE1163" s="35">
        <f>SUMIFS(рўйхат!BL:BL,рўйхат!$CX:$CX,$B$1196,рўйхат!$D:$D,$C1163)</f>
        <v/>
      </c>
      <c r="BF1163" s="36">
        <f>SUMIFS(рўйхат!BM:BM,рўйхат!$CX:$CX,$B$1196,рўйхат!$D:$D,$C1163)</f>
        <v/>
      </c>
      <c r="BG1163" s="35">
        <f>SUMIFS(рўйхат!BN:BN,рўйхат!$CX:$CX,$B$1196,рўйхат!$D:$D,$C1163)</f>
        <v/>
      </c>
      <c r="BH1163" s="36">
        <f>SUMIFS(рўйхат!BO:BO,рўйхат!$CX:$CX,$B$1196,рўйхат!$D:$D,$C1163)</f>
        <v/>
      </c>
      <c r="BI1163" s="35">
        <f>SUMIFS(рўйхат!BP:BP,рўйхат!$CX:$CX,$B$1196,рўйхат!$D:$D,$C1163)</f>
        <v/>
      </c>
      <c r="BJ1163" s="36">
        <f>SUMIFS(рўйхат!BQ:BQ,рўйхат!$CX:$CX,$B$1196,рўйхат!$D:$D,$C1163)</f>
        <v/>
      </c>
      <c r="BK1163" s="35">
        <f>SUMIFS(рўйхат!BR:BR,рўйхат!$CX:$CX,$B$1196,рўйхат!$D:$D,$C1163)</f>
        <v/>
      </c>
      <c r="BL1163" s="36">
        <f>SUMIFS(рўйхат!BS:BS,рўйхат!$CX:$CX,$B$1196,рўйхат!$D:$D,$C1163)</f>
        <v/>
      </c>
      <c r="BM1163" s="35">
        <f>SUMIFS(рўйхат!BT:BT,рўйхат!$CX:$CX,$B$1196,рўйхат!$D:$D,$C1163)</f>
        <v/>
      </c>
      <c r="BN1163" s="36">
        <f>SUMIFS(рўйхат!BU:BU,рўйхат!$CX:$CX,$B$1196,рўйхат!$D:$D,$C1163)</f>
        <v/>
      </c>
      <c r="BO1163" s="35">
        <f>SUMIFS(рўйхат!BX:BX,рўйхат!$CX:$CX,$B$1196,рўйхат!$D:$D,$C1163)</f>
        <v/>
      </c>
      <c r="BP1163" s="36">
        <f>SUMIFS(рўйхат!BY:BY,рўйхат!$CX:$CX,$B$1196,рўйхат!$D:$D,$C1163)</f>
        <v/>
      </c>
      <c r="BQ1163" s="35">
        <f>SUMIFS(рўйхат!BZ:BZ,рўйхат!$CX:$CX,$B$1196,рўйхат!$D:$D,$C1163)</f>
        <v/>
      </c>
      <c r="BR1163" s="36">
        <f>SUMIFS(рўйхат!CA:CA,рўйхат!$CX:$CX,$B$1196,рўйхат!$D:$D,$C1163)</f>
        <v/>
      </c>
      <c r="BS1163" s="35">
        <f>SUMIFS(рўйхат!CB:CB,рўйхат!$CX:$CX,$B$1196,рўйхат!$D:$D,$C1163)</f>
        <v/>
      </c>
      <c r="BT1163" s="36">
        <f>SUMIFS(рўйхат!CC:CC,рўйхат!$CX:$CX,$B$1196,рўйхат!$D:$D,$C1163)</f>
        <v/>
      </c>
      <c r="BU1163" s="35">
        <f>SUMIFS(рўйхат!CD:CD,рўйхат!$CX:$CX,$B$1196,рўйхат!$D:$D,$C1163)</f>
        <v/>
      </c>
      <c r="BV1163" s="36">
        <f>SUMIFS(рўйхат!CE:CE,рўйхат!$CX:$CX,$B$1196,рўйхат!$D:$D,$C1163)</f>
        <v/>
      </c>
      <c r="BW1163" s="35">
        <f>SUMIFS(рўйхат!CH:CH,рўйхат!$CX:$CX,$B$1196,рўйхат!$D:$D,$C1163)</f>
        <v/>
      </c>
      <c r="BX1163" s="36">
        <f>SUMIFS(рўйхат!CI:CI,рўйхат!$CX:$CX,$B$1196,рўйхат!$D:$D,$C1163)</f>
        <v/>
      </c>
      <c r="BY1163" s="35">
        <f>SUMIFS(рўйхат!CJ:CJ,рўйхат!$CX:$CX,$B$1196,рўйхат!$D:$D,$C1163)</f>
        <v/>
      </c>
      <c r="BZ1163" s="36">
        <f>SUMIFS(рўйхат!CK:CK,рўйхат!$CX:$CX,$B$1196,рўйхат!$D:$D,$C1163)</f>
        <v/>
      </c>
      <c r="CA1163" s="35">
        <f>SUMIFS(рўйхат!CL:CL,рўйхат!$CX:$CX,$B$1196,рўйхат!$D:$D,$C1163)</f>
        <v/>
      </c>
      <c r="CB1163" s="36">
        <f>SUMIFS(рўйхат!CM:CM,рўйхат!$CX:$CX,$B$1196,рўйхат!$D:$D,$C1163)</f>
        <v/>
      </c>
      <c r="CC1163" s="35">
        <f>SUMIFS(рўйхат!CN:CN,рўйхат!$CX:$CX,$B$1196,рўйхат!$D:$D,$C1163)</f>
        <v/>
      </c>
      <c r="CD1163" s="36">
        <f>SUMIFS(рўйхат!CO:CO,рўйхат!$CX:$CX,$B$1196,рўйхат!$D:$D,$C1163)</f>
        <v/>
      </c>
      <c r="CE1163" s="77">
        <f>IFERROR(BE1163/(Q1163+BE1163),0)</f>
        <v/>
      </c>
      <c r="CF1163" s="78">
        <f>IFERROR(BF1163/(R1163+BF1163),0)</f>
        <v/>
      </c>
    </row>
    <row r="1164" hidden="1" outlineLevel="1" ht="30" customFormat="1" customHeight="1" s="8">
      <c r="A1164" s="39" t="n"/>
      <c r="B1164" s="50" t="n">
        <v>34</v>
      </c>
      <c r="C1164" s="131" t="inlineStr">
        <is>
          <t>Мансабдор шахсларнинг нотурар объектлари</t>
        </is>
      </c>
      <c r="D1164" s="51" t="n"/>
      <c r="E1164" s="35">
        <f>SUMIFS(рўйхат!F:F,рўйхат!$CX:$CX,$B$1196,рўйхат!$D:$D,$C1164)</f>
        <v/>
      </c>
      <c r="F1164" s="36">
        <f>SUMIFS(рўйхат!G:G,рўйхат!$CX:$CX,$B$1196,рўйхат!$D:$D,$C1164)</f>
        <v/>
      </c>
      <c r="G1164" s="35">
        <f>SUMIFS(рўйхат!H:H,рўйхат!$CX:$CX,$B$1196,рўйхат!$D:$D,$C1164)</f>
        <v/>
      </c>
      <c r="H1164" s="36">
        <f>SUMIFS(рўйхат!I:I,рўйхат!$CX:$CX,$B$1196,рўйхат!$D:$D,$C1164)</f>
        <v/>
      </c>
      <c r="I1164" s="35">
        <f>SUMIFS(рўйхат!J:J,рўйхат!$CX:$CX,$B$1196,рўйхат!$D:$D,$C1164)</f>
        <v/>
      </c>
      <c r="J1164" s="36">
        <f>SUMIFS(рўйхат!K:K,рўйхат!$CX:$CX,$B$1196,рўйхат!$D:$D,$C1164)</f>
        <v/>
      </c>
      <c r="K1164" s="35">
        <f>SUMIFS(рўйхат!L:L,рўйхат!$CX:$CX,$B$1196,рўйхат!$D:$D,$C1164)</f>
        <v/>
      </c>
      <c r="L1164" s="36">
        <f>SUMIFS(рўйхат!M:M,рўйхат!$CX:$CX,$B$1196,рўйхат!$D:$D,$C1164)</f>
        <v/>
      </c>
      <c r="M1164" s="35">
        <f>SUMIFS(рўйхат!N:N,рўйхат!$CX:$CX,$B$1196,рўйхат!$D:$D,$C1164)</f>
        <v/>
      </c>
      <c r="N1164" s="36">
        <f>SUMIFS(рўйхат!O:O,рўйхат!$CX:$CX,$B$1196,рўйхат!$D:$D,$C1164)</f>
        <v/>
      </c>
      <c r="O1164" s="34">
        <f>IFERROR(M1164/E1164,0)</f>
        <v/>
      </c>
      <c r="P1164" s="34">
        <f>IFERROR(N1164/F1164,0)</f>
        <v/>
      </c>
      <c r="Q1164" s="35">
        <f>SUMIFS(рўйхат!P:P,рўйхат!$CX:$CX,$B$1196,рўйхат!$D:$D,$C1164)</f>
        <v/>
      </c>
      <c r="R1164" s="36">
        <f>SUMIFS(рўйхат!Q:Q,рўйхат!$CX:$CX,$B$1196,рўйхат!$D:$D,$C1164)</f>
        <v/>
      </c>
      <c r="S1164" s="35">
        <f>SUMIFS(рўйхат!R:R,рўйхат!$CX:$CX,$B$1196,рўйхат!$D:$D,$C1164)</f>
        <v/>
      </c>
      <c r="T1164" s="36">
        <f>SUMIFS(рўйхат!S:S,рўйхат!$CX:$CX,$B$1196,рўйхат!$D:$D,$C1164)</f>
        <v/>
      </c>
      <c r="U1164" s="35">
        <f>SUMIFS(рўйхат!T:T,рўйхат!$CX:$CX,$B$1196,рўйхат!$D:$D,$C1164)</f>
        <v/>
      </c>
      <c r="V1164" s="36">
        <f>SUMIFS(рўйхат!U:U,рўйхат!$CX:$CX,$B$1196,рўйхат!$D:$D,$C1164)</f>
        <v/>
      </c>
      <c r="W1164" s="35">
        <f>SUMIFS(рўйхат!V:V,рўйхат!$CX:$CX,$B$1196,рўйхат!$D:$D,$C1164)</f>
        <v/>
      </c>
      <c r="X1164" s="36">
        <f>SUMIFS(рўйхат!W:W,рўйхат!$CX:$CX,$B$1196,рўйхат!$D:$D,$C1164)</f>
        <v/>
      </c>
      <c r="Y1164" s="35">
        <f>SUMIFS(рўйхат!X:X,рўйхат!$CX:$CX,$B$1196,рўйхат!$D:$D,$C1164)</f>
        <v/>
      </c>
      <c r="Z1164" s="36">
        <f>SUMIFS(рўйхат!Y:Y,рўйхат!$CX:$CX,$B$1196,рўйхат!$D:$D,$C1164)</f>
        <v/>
      </c>
      <c r="AA1164" s="35">
        <f>SUMIFS(рўйхат!Z:Z,рўйхат!$CX:$CX,$B$1196,рўйхат!$D:$D,$C1164)</f>
        <v/>
      </c>
      <c r="AB1164" s="36">
        <f>SUMIFS(рўйхат!AA:AA,рўйхат!$CX:$CX,$B$1196,рўйхат!$D:$D,$C1164)</f>
        <v/>
      </c>
      <c r="AC1164" s="35">
        <f>SUMIFS(рўйхат!AB:AB,рўйхат!$CX:$CX,$B$1196,рўйхат!$D:$D,$C1164)</f>
        <v/>
      </c>
      <c r="AD1164" s="36">
        <f>SUMIFS(рўйхат!AC:AC,рўйхат!$CX:$CX,$B$1196,рўйхат!$D:$D,$C1164)</f>
        <v/>
      </c>
      <c r="AE1164" s="35">
        <f>SUMIFS(рўйхат!AD:AD,рўйхат!$CX:$CX,$B$1196,рўйхат!$D:$D,$C1164)</f>
        <v/>
      </c>
      <c r="AF1164" s="36">
        <f>SUMIFS(рўйхат!AE:AE,рўйхат!$CX:$CX,$B$1196,рўйхат!$D:$D,$C1164)</f>
        <v/>
      </c>
      <c r="AG1164" s="35">
        <f>SUMIFS(рўйхат!AH:AH,рўйхат!$CX:$CX,$B$1196,рўйхат!$D:$D,$C1164)</f>
        <v/>
      </c>
      <c r="AH1164" s="36">
        <f>SUMIFS(рўйхат!AI:AI,рўйхат!$CX:$CX,$B$1196,рўйхат!$D:$D,$C1164)</f>
        <v/>
      </c>
      <c r="AI1164" s="35">
        <f>SUMIFS(рўйхат!AJ:AJ,рўйхат!$CX:$CX,$B$1196,рўйхат!$D:$D,$C1164)</f>
        <v/>
      </c>
      <c r="AJ1164" s="36">
        <f>SUMIFS(рўйхат!AK:AK,рўйхат!$CX:$CX,$B$1196,рўйхат!$D:$D,$C1164)</f>
        <v/>
      </c>
      <c r="AK1164" s="35">
        <f>SUMIFS(рўйхат!AL:AL,рўйхат!$CX:$CX,$B$1196,рўйхат!$D:$D,$C1164)</f>
        <v/>
      </c>
      <c r="AL1164" s="36">
        <f>SUMIFS(рўйхат!AM:AM,рўйхат!$CX:$CX,$B$1196,рўйхат!$D:$D,$C1164)</f>
        <v/>
      </c>
      <c r="AM1164" s="77">
        <f>IFERROR(Q1164/E1164,0)</f>
        <v/>
      </c>
      <c r="AN1164" s="77">
        <f>IFERROR(R1164/F1164,0)</f>
        <v/>
      </c>
      <c r="AO1164" s="35">
        <f>SUMIFS(рўйхат!AX:AX,рўйхат!$CX:$CX,$B$1196,рўйхат!$D:$D,$C1164)</f>
        <v/>
      </c>
      <c r="AP1164" s="36">
        <f>SUMIFS(рўйхат!AY:AY,рўйхат!$CX:$CX,$B$1196,рўйхат!$D:$D,$C1164)</f>
        <v/>
      </c>
      <c r="AQ1164" s="35">
        <f>SUMIFS(рўйхат!AZ:AZ,рўйхат!$CX:$CX,$B$1196,рўйхат!$D:$D,$C1164)</f>
        <v/>
      </c>
      <c r="AR1164" s="36">
        <f>SUMIFS(рўйхат!BA:BA,рўйхат!$CX:$CX,$B$1196,рўйхат!$D:$D,$C1164)</f>
        <v/>
      </c>
      <c r="AS1164" s="35">
        <f>SUMIFS(рўйхат!BB:BB,рўйхат!$CX:$CX,$B$1196,рўйхат!$D:$D,$C1164)</f>
        <v/>
      </c>
      <c r="AT1164" s="36">
        <f>SUMIFS(рўйхат!BC:BC,рўйхат!$CX:$CX,$B$1196,рўйхат!$D:$D,$C1164)</f>
        <v/>
      </c>
      <c r="AU1164" s="35">
        <f>SUMIFS(рўйхат!BD:BD,рўйхат!$CX:$CX,$B$1196,рўйхат!$D:$D,$C1164)</f>
        <v/>
      </c>
      <c r="AV1164" s="36">
        <f>SUMIFS(рўйхат!BE:BE,рўйхат!$CX:$CX,$B$1196,рўйхат!$D:$D,$C1164)</f>
        <v/>
      </c>
      <c r="AW1164" s="35">
        <f>SUMIFS(рўйхат!BF:BF,рўйхат!$CX:$CX,$B$1196,рўйхат!$D:$D,$C1164)</f>
        <v/>
      </c>
      <c r="AX1164" s="36">
        <f>SUMIFS(рўйхат!BG:BG,рўйхат!$CX:$CX,$B$1196,рўйхат!$D:$D,$C1164)</f>
        <v/>
      </c>
      <c r="AY1164" s="35">
        <f>SUMIFS(рўйхат!BH:BH,рўйхат!$CX:$CX,$B$1196,рўйхат!$D:$D,$C1164)</f>
        <v/>
      </c>
      <c r="AZ1164" s="36">
        <f>SUMIFS(рўйхат!BI:BI,рўйхат!$CX:$CX,$B$1196,рўйхат!$D:$D,$C1164)</f>
        <v/>
      </c>
      <c r="BA1164" s="35">
        <f>SUMIFS(рўйхат!BJ:BJ,рўйхат!$CX:$CX,$B$1196,рўйхат!$D:$D,$C1164)</f>
        <v/>
      </c>
      <c r="BB1164" s="36">
        <f>SUMIFS(рўйхат!BK:BK,рўйхат!$CX:$CX,$B$1196,рўйхат!$D:$D,$C1164)</f>
        <v/>
      </c>
      <c r="BC1164" s="77">
        <f>IFERROR(AO1164/E1164,0)</f>
        <v/>
      </c>
      <c r="BD1164" s="77">
        <f>IFERROR(AP1164/F1164,0)</f>
        <v/>
      </c>
      <c r="BE1164" s="35">
        <f>SUMIFS(рўйхат!BL:BL,рўйхат!$CX:$CX,$B$1196,рўйхат!$D:$D,$C1164)</f>
        <v/>
      </c>
      <c r="BF1164" s="36">
        <f>SUMIFS(рўйхат!BM:BM,рўйхат!$CX:$CX,$B$1196,рўйхат!$D:$D,$C1164)</f>
        <v/>
      </c>
      <c r="BG1164" s="35">
        <f>SUMIFS(рўйхат!BN:BN,рўйхат!$CX:$CX,$B$1196,рўйхат!$D:$D,$C1164)</f>
        <v/>
      </c>
      <c r="BH1164" s="36">
        <f>SUMIFS(рўйхат!BO:BO,рўйхат!$CX:$CX,$B$1196,рўйхат!$D:$D,$C1164)</f>
        <v/>
      </c>
      <c r="BI1164" s="35">
        <f>SUMIFS(рўйхат!BP:BP,рўйхат!$CX:$CX,$B$1196,рўйхат!$D:$D,$C1164)</f>
        <v/>
      </c>
      <c r="BJ1164" s="36">
        <f>SUMIFS(рўйхат!BQ:BQ,рўйхат!$CX:$CX,$B$1196,рўйхат!$D:$D,$C1164)</f>
        <v/>
      </c>
      <c r="BK1164" s="35">
        <f>SUMIFS(рўйхат!BR:BR,рўйхат!$CX:$CX,$B$1196,рўйхат!$D:$D,$C1164)</f>
        <v/>
      </c>
      <c r="BL1164" s="36">
        <f>SUMIFS(рўйхат!BS:BS,рўйхат!$CX:$CX,$B$1196,рўйхат!$D:$D,$C1164)</f>
        <v/>
      </c>
      <c r="BM1164" s="35">
        <f>SUMIFS(рўйхат!BT:BT,рўйхат!$CX:$CX,$B$1196,рўйхат!$D:$D,$C1164)</f>
        <v/>
      </c>
      <c r="BN1164" s="36">
        <f>SUMIFS(рўйхат!BU:BU,рўйхат!$CX:$CX,$B$1196,рўйхат!$D:$D,$C1164)</f>
        <v/>
      </c>
      <c r="BO1164" s="35">
        <f>SUMIFS(рўйхат!BX:BX,рўйхат!$CX:$CX,$B$1196,рўйхат!$D:$D,$C1164)</f>
        <v/>
      </c>
      <c r="BP1164" s="36">
        <f>SUMIFS(рўйхат!BY:BY,рўйхат!$CX:$CX,$B$1196,рўйхат!$D:$D,$C1164)</f>
        <v/>
      </c>
      <c r="BQ1164" s="35">
        <f>SUMIFS(рўйхат!BZ:BZ,рўйхат!$CX:$CX,$B$1196,рўйхат!$D:$D,$C1164)</f>
        <v/>
      </c>
      <c r="BR1164" s="36">
        <f>SUMIFS(рўйхат!CA:CA,рўйхат!$CX:$CX,$B$1196,рўйхат!$D:$D,$C1164)</f>
        <v/>
      </c>
      <c r="BS1164" s="35">
        <f>SUMIFS(рўйхат!CB:CB,рўйхат!$CX:$CX,$B$1196,рўйхат!$D:$D,$C1164)</f>
        <v/>
      </c>
      <c r="BT1164" s="36">
        <f>SUMIFS(рўйхат!CC:CC,рўйхат!$CX:$CX,$B$1196,рўйхат!$D:$D,$C1164)</f>
        <v/>
      </c>
      <c r="BU1164" s="35">
        <f>SUMIFS(рўйхат!CD:CD,рўйхат!$CX:$CX,$B$1196,рўйхат!$D:$D,$C1164)</f>
        <v/>
      </c>
      <c r="BV1164" s="36">
        <f>SUMIFS(рўйхат!CE:CE,рўйхат!$CX:$CX,$B$1196,рўйхат!$D:$D,$C1164)</f>
        <v/>
      </c>
      <c r="BW1164" s="35">
        <f>SUMIFS(рўйхат!CH:CH,рўйхат!$CX:$CX,$B$1196,рўйхат!$D:$D,$C1164)</f>
        <v/>
      </c>
      <c r="BX1164" s="36">
        <f>SUMIFS(рўйхат!CI:CI,рўйхат!$CX:$CX,$B$1196,рўйхат!$D:$D,$C1164)</f>
        <v/>
      </c>
      <c r="BY1164" s="35">
        <f>SUMIFS(рўйхат!CJ:CJ,рўйхат!$CX:$CX,$B$1196,рўйхат!$D:$D,$C1164)</f>
        <v/>
      </c>
      <c r="BZ1164" s="36">
        <f>SUMIFS(рўйхат!CK:CK,рўйхат!$CX:$CX,$B$1196,рўйхат!$D:$D,$C1164)</f>
        <v/>
      </c>
      <c r="CA1164" s="35">
        <f>SUMIFS(рўйхат!CL:CL,рўйхат!$CX:$CX,$B$1196,рўйхат!$D:$D,$C1164)</f>
        <v/>
      </c>
      <c r="CB1164" s="36">
        <f>SUMIFS(рўйхат!CM:CM,рўйхат!$CX:$CX,$B$1196,рўйхат!$D:$D,$C1164)</f>
        <v/>
      </c>
      <c r="CC1164" s="35">
        <f>SUMIFS(рўйхат!CN:CN,рўйхат!$CX:$CX,$B$1196,рўйхат!$D:$D,$C1164)</f>
        <v/>
      </c>
      <c r="CD1164" s="36">
        <f>SUMIFS(рўйхат!CO:CO,рўйхат!$CX:$CX,$B$1196,рўйхат!$D:$D,$C1164)</f>
        <v/>
      </c>
      <c r="CE1164" s="77">
        <f>IFERROR(BE1164/(Q1164+BE1164),0)</f>
        <v/>
      </c>
      <c r="CF1164" s="78">
        <f>IFERROR(BF1164/(R1164+BF1164),0)</f>
        <v/>
      </c>
    </row>
    <row r="1165" hidden="1" outlineLevel="1" ht="30" customFormat="1" customHeight="1" s="8">
      <c r="A1165" s="39" t="n"/>
      <c r="B1165" s="50" t="n">
        <v>35</v>
      </c>
      <c r="C1165" s="131" t="inlineStr">
        <is>
          <t>Манфаатлар тўқнашуви (тўғридан-тўғри, COOPERATION)</t>
        </is>
      </c>
      <c r="D1165" s="51" t="n"/>
      <c r="E1165" s="35">
        <f>SUMIFS(рўйхат!F:F,рўйхат!$CX:$CX,$B$1196,рўйхат!$D:$D,$C1165)</f>
        <v/>
      </c>
      <c r="F1165" s="36">
        <f>SUMIFS(рўйхат!G:G,рўйхат!$CX:$CX,$B$1196,рўйхат!$D:$D,$C1165)</f>
        <v/>
      </c>
      <c r="G1165" s="35">
        <f>SUMIFS(рўйхат!H:H,рўйхат!$CX:$CX,$B$1196,рўйхат!$D:$D,$C1165)</f>
        <v/>
      </c>
      <c r="H1165" s="36">
        <f>SUMIFS(рўйхат!I:I,рўйхат!$CX:$CX,$B$1196,рўйхат!$D:$D,$C1165)</f>
        <v/>
      </c>
      <c r="I1165" s="35">
        <f>SUMIFS(рўйхат!J:J,рўйхат!$CX:$CX,$B$1196,рўйхат!$D:$D,$C1165)</f>
        <v/>
      </c>
      <c r="J1165" s="36">
        <f>SUMIFS(рўйхат!K:K,рўйхат!$CX:$CX,$B$1196,рўйхат!$D:$D,$C1165)</f>
        <v/>
      </c>
      <c r="K1165" s="35">
        <f>SUMIFS(рўйхат!L:L,рўйхат!$CX:$CX,$B$1196,рўйхат!$D:$D,$C1165)</f>
        <v/>
      </c>
      <c r="L1165" s="36">
        <f>SUMIFS(рўйхат!M:M,рўйхат!$CX:$CX,$B$1196,рўйхат!$D:$D,$C1165)</f>
        <v/>
      </c>
      <c r="M1165" s="35">
        <f>SUMIFS(рўйхат!N:N,рўйхат!$CX:$CX,$B$1196,рўйхат!$D:$D,$C1165)</f>
        <v/>
      </c>
      <c r="N1165" s="36">
        <f>SUMIFS(рўйхат!O:O,рўйхат!$CX:$CX,$B$1196,рўйхат!$D:$D,$C1165)</f>
        <v/>
      </c>
      <c r="O1165" s="34">
        <f>IFERROR(M1165/E1165,0)</f>
        <v/>
      </c>
      <c r="P1165" s="34">
        <f>IFERROR(N1165/F1165,0)</f>
        <v/>
      </c>
      <c r="Q1165" s="35">
        <f>SUMIFS(рўйхат!P:P,рўйхат!$CX:$CX,$B$1196,рўйхат!$D:$D,$C1165)</f>
        <v/>
      </c>
      <c r="R1165" s="36">
        <f>SUMIFS(рўйхат!Q:Q,рўйхат!$CX:$CX,$B$1196,рўйхат!$D:$D,$C1165)</f>
        <v/>
      </c>
      <c r="S1165" s="35">
        <f>SUMIFS(рўйхат!R:R,рўйхат!$CX:$CX,$B$1196,рўйхат!$D:$D,$C1165)</f>
        <v/>
      </c>
      <c r="T1165" s="36">
        <f>SUMIFS(рўйхат!S:S,рўйхат!$CX:$CX,$B$1196,рўйхат!$D:$D,$C1165)</f>
        <v/>
      </c>
      <c r="U1165" s="35">
        <f>SUMIFS(рўйхат!T:T,рўйхат!$CX:$CX,$B$1196,рўйхат!$D:$D,$C1165)</f>
        <v/>
      </c>
      <c r="V1165" s="36">
        <f>SUMIFS(рўйхат!U:U,рўйхат!$CX:$CX,$B$1196,рўйхат!$D:$D,$C1165)</f>
        <v/>
      </c>
      <c r="W1165" s="35">
        <f>SUMIFS(рўйхат!V:V,рўйхат!$CX:$CX,$B$1196,рўйхат!$D:$D,$C1165)</f>
        <v/>
      </c>
      <c r="X1165" s="36">
        <f>SUMIFS(рўйхат!W:W,рўйхат!$CX:$CX,$B$1196,рўйхат!$D:$D,$C1165)</f>
        <v/>
      </c>
      <c r="Y1165" s="35">
        <f>SUMIFS(рўйхат!X:X,рўйхат!$CX:$CX,$B$1196,рўйхат!$D:$D,$C1165)</f>
        <v/>
      </c>
      <c r="Z1165" s="36">
        <f>SUMIFS(рўйхат!Y:Y,рўйхат!$CX:$CX,$B$1196,рўйхат!$D:$D,$C1165)</f>
        <v/>
      </c>
      <c r="AA1165" s="35">
        <f>SUMIFS(рўйхат!Z:Z,рўйхат!$CX:$CX,$B$1196,рўйхат!$D:$D,$C1165)</f>
        <v/>
      </c>
      <c r="AB1165" s="36">
        <f>SUMIFS(рўйхат!AA:AA,рўйхат!$CX:$CX,$B$1196,рўйхат!$D:$D,$C1165)</f>
        <v/>
      </c>
      <c r="AC1165" s="35">
        <f>SUMIFS(рўйхат!AB:AB,рўйхат!$CX:$CX,$B$1196,рўйхат!$D:$D,$C1165)</f>
        <v/>
      </c>
      <c r="AD1165" s="36">
        <f>SUMIFS(рўйхат!AC:AC,рўйхат!$CX:$CX,$B$1196,рўйхат!$D:$D,$C1165)</f>
        <v/>
      </c>
      <c r="AE1165" s="35">
        <f>SUMIFS(рўйхат!AD:AD,рўйхат!$CX:$CX,$B$1196,рўйхат!$D:$D,$C1165)</f>
        <v/>
      </c>
      <c r="AF1165" s="36">
        <f>SUMIFS(рўйхат!AE:AE,рўйхат!$CX:$CX,$B$1196,рўйхат!$D:$D,$C1165)</f>
        <v/>
      </c>
      <c r="AG1165" s="35">
        <f>SUMIFS(рўйхат!AH:AH,рўйхат!$CX:$CX,$B$1196,рўйхат!$D:$D,$C1165)</f>
        <v/>
      </c>
      <c r="AH1165" s="36">
        <f>SUMIFS(рўйхат!AI:AI,рўйхат!$CX:$CX,$B$1196,рўйхат!$D:$D,$C1165)</f>
        <v/>
      </c>
      <c r="AI1165" s="35">
        <f>SUMIFS(рўйхат!AJ:AJ,рўйхат!$CX:$CX,$B$1196,рўйхат!$D:$D,$C1165)</f>
        <v/>
      </c>
      <c r="AJ1165" s="36">
        <f>SUMIFS(рўйхат!AK:AK,рўйхат!$CX:$CX,$B$1196,рўйхат!$D:$D,$C1165)</f>
        <v/>
      </c>
      <c r="AK1165" s="35">
        <f>SUMIFS(рўйхат!AL:AL,рўйхат!$CX:$CX,$B$1196,рўйхат!$D:$D,$C1165)</f>
        <v/>
      </c>
      <c r="AL1165" s="36">
        <f>SUMIFS(рўйхат!AM:AM,рўйхат!$CX:$CX,$B$1196,рўйхат!$D:$D,$C1165)</f>
        <v/>
      </c>
      <c r="AM1165" s="77">
        <f>IFERROR(Q1165/E1165,0)</f>
        <v/>
      </c>
      <c r="AN1165" s="77">
        <f>IFERROR(R1165/F1165,0)</f>
        <v/>
      </c>
      <c r="AO1165" s="35">
        <f>SUMIFS(рўйхат!AX:AX,рўйхат!$CX:$CX,$B$1196,рўйхат!$D:$D,$C1165)</f>
        <v/>
      </c>
      <c r="AP1165" s="36">
        <f>SUMIFS(рўйхат!AY:AY,рўйхат!$CX:$CX,$B$1196,рўйхат!$D:$D,$C1165)</f>
        <v/>
      </c>
      <c r="AQ1165" s="35">
        <f>SUMIFS(рўйхат!AZ:AZ,рўйхат!$CX:$CX,$B$1196,рўйхат!$D:$D,$C1165)</f>
        <v/>
      </c>
      <c r="AR1165" s="36">
        <f>SUMIFS(рўйхат!BA:BA,рўйхат!$CX:$CX,$B$1196,рўйхат!$D:$D,$C1165)</f>
        <v/>
      </c>
      <c r="AS1165" s="35">
        <f>SUMIFS(рўйхат!BB:BB,рўйхат!$CX:$CX,$B$1196,рўйхат!$D:$D,$C1165)</f>
        <v/>
      </c>
      <c r="AT1165" s="36">
        <f>SUMIFS(рўйхат!BC:BC,рўйхат!$CX:$CX,$B$1196,рўйхат!$D:$D,$C1165)</f>
        <v/>
      </c>
      <c r="AU1165" s="35">
        <f>SUMIFS(рўйхат!BD:BD,рўйхат!$CX:$CX,$B$1196,рўйхат!$D:$D,$C1165)</f>
        <v/>
      </c>
      <c r="AV1165" s="36">
        <f>SUMIFS(рўйхат!BE:BE,рўйхат!$CX:$CX,$B$1196,рўйхат!$D:$D,$C1165)</f>
        <v/>
      </c>
      <c r="AW1165" s="35">
        <f>SUMIFS(рўйхат!BF:BF,рўйхат!$CX:$CX,$B$1196,рўйхат!$D:$D,$C1165)</f>
        <v/>
      </c>
      <c r="AX1165" s="36">
        <f>SUMIFS(рўйхат!BG:BG,рўйхат!$CX:$CX,$B$1196,рўйхат!$D:$D,$C1165)</f>
        <v/>
      </c>
      <c r="AY1165" s="35">
        <f>SUMIFS(рўйхат!BH:BH,рўйхат!$CX:$CX,$B$1196,рўйхат!$D:$D,$C1165)</f>
        <v/>
      </c>
      <c r="AZ1165" s="36">
        <f>SUMIFS(рўйхат!BI:BI,рўйхат!$CX:$CX,$B$1196,рўйхат!$D:$D,$C1165)</f>
        <v/>
      </c>
      <c r="BA1165" s="35">
        <f>SUMIFS(рўйхат!BJ:BJ,рўйхат!$CX:$CX,$B$1196,рўйхат!$D:$D,$C1165)</f>
        <v/>
      </c>
      <c r="BB1165" s="36">
        <f>SUMIFS(рўйхат!BK:BK,рўйхат!$CX:$CX,$B$1196,рўйхат!$D:$D,$C1165)</f>
        <v/>
      </c>
      <c r="BC1165" s="77">
        <f>IFERROR(AO1165/E1165,0)</f>
        <v/>
      </c>
      <c r="BD1165" s="77">
        <f>IFERROR(AP1165/F1165,0)</f>
        <v/>
      </c>
      <c r="BE1165" s="35">
        <f>SUMIFS(рўйхат!BL:BL,рўйхат!$CX:$CX,$B$1196,рўйхат!$D:$D,$C1165)</f>
        <v/>
      </c>
      <c r="BF1165" s="36">
        <f>SUMIFS(рўйхат!BM:BM,рўйхат!$CX:$CX,$B$1196,рўйхат!$D:$D,$C1165)</f>
        <v/>
      </c>
      <c r="BG1165" s="35">
        <f>SUMIFS(рўйхат!BN:BN,рўйхат!$CX:$CX,$B$1196,рўйхат!$D:$D,$C1165)</f>
        <v/>
      </c>
      <c r="BH1165" s="36">
        <f>SUMIFS(рўйхат!BO:BO,рўйхат!$CX:$CX,$B$1196,рўйхат!$D:$D,$C1165)</f>
        <v/>
      </c>
      <c r="BI1165" s="35">
        <f>SUMIFS(рўйхат!BP:BP,рўйхат!$CX:$CX,$B$1196,рўйхат!$D:$D,$C1165)</f>
        <v/>
      </c>
      <c r="BJ1165" s="36">
        <f>SUMIFS(рўйхат!BQ:BQ,рўйхат!$CX:$CX,$B$1196,рўйхат!$D:$D,$C1165)</f>
        <v/>
      </c>
      <c r="BK1165" s="35">
        <f>SUMIFS(рўйхат!BR:BR,рўйхат!$CX:$CX,$B$1196,рўйхат!$D:$D,$C1165)</f>
        <v/>
      </c>
      <c r="BL1165" s="36">
        <f>SUMIFS(рўйхат!BS:BS,рўйхат!$CX:$CX,$B$1196,рўйхат!$D:$D,$C1165)</f>
        <v/>
      </c>
      <c r="BM1165" s="35">
        <f>SUMIFS(рўйхат!BT:BT,рўйхат!$CX:$CX,$B$1196,рўйхат!$D:$D,$C1165)</f>
        <v/>
      </c>
      <c r="BN1165" s="36">
        <f>SUMIFS(рўйхат!BU:BU,рўйхат!$CX:$CX,$B$1196,рўйхат!$D:$D,$C1165)</f>
        <v/>
      </c>
      <c r="BO1165" s="35">
        <f>SUMIFS(рўйхат!BX:BX,рўйхат!$CX:$CX,$B$1196,рўйхат!$D:$D,$C1165)</f>
        <v/>
      </c>
      <c r="BP1165" s="36">
        <f>SUMIFS(рўйхат!BY:BY,рўйхат!$CX:$CX,$B$1196,рўйхат!$D:$D,$C1165)</f>
        <v/>
      </c>
      <c r="BQ1165" s="35">
        <f>SUMIFS(рўйхат!BZ:BZ,рўйхат!$CX:$CX,$B$1196,рўйхат!$D:$D,$C1165)</f>
        <v/>
      </c>
      <c r="BR1165" s="36">
        <f>SUMIFS(рўйхат!CA:CA,рўйхат!$CX:$CX,$B$1196,рўйхат!$D:$D,$C1165)</f>
        <v/>
      </c>
      <c r="BS1165" s="35">
        <f>SUMIFS(рўйхат!CB:CB,рўйхат!$CX:$CX,$B$1196,рўйхат!$D:$D,$C1165)</f>
        <v/>
      </c>
      <c r="BT1165" s="36">
        <f>SUMIFS(рўйхат!CC:CC,рўйхат!$CX:$CX,$B$1196,рўйхат!$D:$D,$C1165)</f>
        <v/>
      </c>
      <c r="BU1165" s="35">
        <f>SUMIFS(рўйхат!CD:CD,рўйхат!$CX:$CX,$B$1196,рўйхат!$D:$D,$C1165)</f>
        <v/>
      </c>
      <c r="BV1165" s="36">
        <f>SUMIFS(рўйхат!CE:CE,рўйхат!$CX:$CX,$B$1196,рўйхат!$D:$D,$C1165)</f>
        <v/>
      </c>
      <c r="BW1165" s="35">
        <f>SUMIFS(рўйхат!CH:CH,рўйхат!$CX:$CX,$B$1196,рўйхат!$D:$D,$C1165)</f>
        <v/>
      </c>
      <c r="BX1165" s="36">
        <f>SUMIFS(рўйхат!CI:CI,рўйхат!$CX:$CX,$B$1196,рўйхат!$D:$D,$C1165)</f>
        <v/>
      </c>
      <c r="BY1165" s="35">
        <f>SUMIFS(рўйхат!CJ:CJ,рўйхат!$CX:$CX,$B$1196,рўйхат!$D:$D,$C1165)</f>
        <v/>
      </c>
      <c r="BZ1165" s="36">
        <f>SUMIFS(рўйхат!CK:CK,рўйхат!$CX:$CX,$B$1196,рўйхат!$D:$D,$C1165)</f>
        <v/>
      </c>
      <c r="CA1165" s="35">
        <f>SUMIFS(рўйхат!CL:CL,рўйхат!$CX:$CX,$B$1196,рўйхат!$D:$D,$C1165)</f>
        <v/>
      </c>
      <c r="CB1165" s="36">
        <f>SUMIFS(рўйхат!CM:CM,рўйхат!$CX:$CX,$B$1196,рўйхат!$D:$D,$C1165)</f>
        <v/>
      </c>
      <c r="CC1165" s="35">
        <f>SUMIFS(рўйхат!CN:CN,рўйхат!$CX:$CX,$B$1196,рўйхат!$D:$D,$C1165)</f>
        <v/>
      </c>
      <c r="CD1165" s="36">
        <f>SUMIFS(рўйхат!CO:CO,рўйхат!$CX:$CX,$B$1196,рўйхат!$D:$D,$C1165)</f>
        <v/>
      </c>
      <c r="CE1165" s="77">
        <f>IFERROR(BE1165/(Q1165+BE1165),0)</f>
        <v/>
      </c>
      <c r="CF1165" s="78">
        <f>IFERROR(BF1165/(R1165+BF1165),0)</f>
        <v/>
      </c>
    </row>
    <row r="1166" hidden="1" outlineLevel="1" ht="30" customFormat="1" customHeight="1" s="8">
      <c r="A1166" s="39" t="n"/>
      <c r="B1166" s="50" t="n">
        <v>36</v>
      </c>
      <c r="C1166" s="131" t="inlineStr">
        <is>
          <t>Манфаатлар тўқнашуви (тўғридан-тўғри, UZEX)</t>
        </is>
      </c>
      <c r="D1166" s="51" t="n"/>
      <c r="E1166" s="35">
        <f>SUMIFS(рўйхат!F:F,рўйхат!$CX:$CX,$B$1196,рўйхат!$D:$D,$C1166)</f>
        <v/>
      </c>
      <c r="F1166" s="36">
        <f>SUMIFS(рўйхат!G:G,рўйхат!$CX:$CX,$B$1196,рўйхат!$D:$D,$C1166)</f>
        <v/>
      </c>
      <c r="G1166" s="35">
        <f>SUMIFS(рўйхат!H:H,рўйхат!$CX:$CX,$B$1196,рўйхат!$D:$D,$C1166)</f>
        <v/>
      </c>
      <c r="H1166" s="36">
        <f>SUMIFS(рўйхат!I:I,рўйхат!$CX:$CX,$B$1196,рўйхат!$D:$D,$C1166)</f>
        <v/>
      </c>
      <c r="I1166" s="35">
        <f>SUMIFS(рўйхат!J:J,рўйхат!$CX:$CX,$B$1196,рўйхат!$D:$D,$C1166)</f>
        <v/>
      </c>
      <c r="J1166" s="36">
        <f>SUMIFS(рўйхат!K:K,рўйхат!$CX:$CX,$B$1196,рўйхат!$D:$D,$C1166)</f>
        <v/>
      </c>
      <c r="K1166" s="35">
        <f>SUMIFS(рўйхат!L:L,рўйхат!$CX:$CX,$B$1196,рўйхат!$D:$D,$C1166)</f>
        <v/>
      </c>
      <c r="L1166" s="36">
        <f>SUMIFS(рўйхат!M:M,рўйхат!$CX:$CX,$B$1196,рўйхат!$D:$D,$C1166)</f>
        <v/>
      </c>
      <c r="M1166" s="35">
        <f>SUMIFS(рўйхат!N:N,рўйхат!$CX:$CX,$B$1196,рўйхат!$D:$D,$C1166)</f>
        <v/>
      </c>
      <c r="N1166" s="36">
        <f>SUMIFS(рўйхат!O:O,рўйхат!$CX:$CX,$B$1196,рўйхат!$D:$D,$C1166)</f>
        <v/>
      </c>
      <c r="O1166" s="34">
        <f>IFERROR(M1166/E1166,0)</f>
        <v/>
      </c>
      <c r="P1166" s="34">
        <f>IFERROR(N1166/F1166,0)</f>
        <v/>
      </c>
      <c r="Q1166" s="35">
        <f>SUMIFS(рўйхат!P:P,рўйхат!$CX:$CX,$B$1196,рўйхат!$D:$D,$C1166)</f>
        <v/>
      </c>
      <c r="R1166" s="36">
        <f>SUMIFS(рўйхат!Q:Q,рўйхат!$CX:$CX,$B$1196,рўйхат!$D:$D,$C1166)</f>
        <v/>
      </c>
      <c r="S1166" s="35">
        <f>SUMIFS(рўйхат!R:R,рўйхат!$CX:$CX,$B$1196,рўйхат!$D:$D,$C1166)</f>
        <v/>
      </c>
      <c r="T1166" s="36">
        <f>SUMIFS(рўйхат!S:S,рўйхат!$CX:$CX,$B$1196,рўйхат!$D:$D,$C1166)</f>
        <v/>
      </c>
      <c r="U1166" s="35">
        <f>SUMIFS(рўйхат!T:T,рўйхат!$CX:$CX,$B$1196,рўйхат!$D:$D,$C1166)</f>
        <v/>
      </c>
      <c r="V1166" s="36">
        <f>SUMIFS(рўйхат!U:U,рўйхат!$CX:$CX,$B$1196,рўйхат!$D:$D,$C1166)</f>
        <v/>
      </c>
      <c r="W1166" s="35">
        <f>SUMIFS(рўйхат!V:V,рўйхат!$CX:$CX,$B$1196,рўйхат!$D:$D,$C1166)</f>
        <v/>
      </c>
      <c r="X1166" s="36">
        <f>SUMIFS(рўйхат!W:W,рўйхат!$CX:$CX,$B$1196,рўйхат!$D:$D,$C1166)</f>
        <v/>
      </c>
      <c r="Y1166" s="35">
        <f>SUMIFS(рўйхат!X:X,рўйхат!$CX:$CX,$B$1196,рўйхат!$D:$D,$C1166)</f>
        <v/>
      </c>
      <c r="Z1166" s="36">
        <f>SUMIFS(рўйхат!Y:Y,рўйхат!$CX:$CX,$B$1196,рўйхат!$D:$D,$C1166)</f>
        <v/>
      </c>
      <c r="AA1166" s="35">
        <f>SUMIFS(рўйхат!Z:Z,рўйхат!$CX:$CX,$B$1196,рўйхат!$D:$D,$C1166)</f>
        <v/>
      </c>
      <c r="AB1166" s="36">
        <f>SUMIFS(рўйхат!AA:AA,рўйхат!$CX:$CX,$B$1196,рўйхат!$D:$D,$C1166)</f>
        <v/>
      </c>
      <c r="AC1166" s="35">
        <f>SUMIFS(рўйхат!AB:AB,рўйхат!$CX:$CX,$B$1196,рўйхат!$D:$D,$C1166)</f>
        <v/>
      </c>
      <c r="AD1166" s="36">
        <f>SUMIFS(рўйхат!AC:AC,рўйхат!$CX:$CX,$B$1196,рўйхат!$D:$D,$C1166)</f>
        <v/>
      </c>
      <c r="AE1166" s="35">
        <f>SUMIFS(рўйхат!AD:AD,рўйхат!$CX:$CX,$B$1196,рўйхат!$D:$D,$C1166)</f>
        <v/>
      </c>
      <c r="AF1166" s="36">
        <f>SUMIFS(рўйхат!AE:AE,рўйхат!$CX:$CX,$B$1196,рўйхат!$D:$D,$C1166)</f>
        <v/>
      </c>
      <c r="AG1166" s="35">
        <f>SUMIFS(рўйхат!AH:AH,рўйхат!$CX:$CX,$B$1196,рўйхат!$D:$D,$C1166)</f>
        <v/>
      </c>
      <c r="AH1166" s="36">
        <f>SUMIFS(рўйхат!AI:AI,рўйхат!$CX:$CX,$B$1196,рўйхат!$D:$D,$C1166)</f>
        <v/>
      </c>
      <c r="AI1166" s="35">
        <f>SUMIFS(рўйхат!AJ:AJ,рўйхат!$CX:$CX,$B$1196,рўйхат!$D:$D,$C1166)</f>
        <v/>
      </c>
      <c r="AJ1166" s="36">
        <f>SUMIFS(рўйхат!AK:AK,рўйхат!$CX:$CX,$B$1196,рўйхат!$D:$D,$C1166)</f>
        <v/>
      </c>
      <c r="AK1166" s="35">
        <f>SUMIFS(рўйхат!AL:AL,рўйхат!$CX:$CX,$B$1196,рўйхат!$D:$D,$C1166)</f>
        <v/>
      </c>
      <c r="AL1166" s="36">
        <f>SUMIFS(рўйхат!AM:AM,рўйхат!$CX:$CX,$B$1196,рўйхат!$D:$D,$C1166)</f>
        <v/>
      </c>
      <c r="AM1166" s="77">
        <f>IFERROR(Q1166/E1166,0)</f>
        <v/>
      </c>
      <c r="AN1166" s="77">
        <f>IFERROR(R1166/F1166,0)</f>
        <v/>
      </c>
      <c r="AO1166" s="35">
        <f>SUMIFS(рўйхат!AX:AX,рўйхат!$CX:$CX,$B$1196,рўйхат!$D:$D,$C1166)</f>
        <v/>
      </c>
      <c r="AP1166" s="36">
        <f>SUMIFS(рўйхат!AY:AY,рўйхат!$CX:$CX,$B$1196,рўйхат!$D:$D,$C1166)</f>
        <v/>
      </c>
      <c r="AQ1166" s="35">
        <f>SUMIFS(рўйхат!AZ:AZ,рўйхат!$CX:$CX,$B$1196,рўйхат!$D:$D,$C1166)</f>
        <v/>
      </c>
      <c r="AR1166" s="36">
        <f>SUMIFS(рўйхат!BA:BA,рўйхат!$CX:$CX,$B$1196,рўйхат!$D:$D,$C1166)</f>
        <v/>
      </c>
      <c r="AS1166" s="35">
        <f>SUMIFS(рўйхат!BB:BB,рўйхат!$CX:$CX,$B$1196,рўйхат!$D:$D,$C1166)</f>
        <v/>
      </c>
      <c r="AT1166" s="36">
        <f>SUMIFS(рўйхат!BC:BC,рўйхат!$CX:$CX,$B$1196,рўйхат!$D:$D,$C1166)</f>
        <v/>
      </c>
      <c r="AU1166" s="35">
        <f>SUMIFS(рўйхат!BD:BD,рўйхат!$CX:$CX,$B$1196,рўйхат!$D:$D,$C1166)</f>
        <v/>
      </c>
      <c r="AV1166" s="36">
        <f>SUMIFS(рўйхат!BE:BE,рўйхат!$CX:$CX,$B$1196,рўйхат!$D:$D,$C1166)</f>
        <v/>
      </c>
      <c r="AW1166" s="35">
        <f>SUMIFS(рўйхат!BF:BF,рўйхат!$CX:$CX,$B$1196,рўйхат!$D:$D,$C1166)</f>
        <v/>
      </c>
      <c r="AX1166" s="36">
        <f>SUMIFS(рўйхат!BG:BG,рўйхат!$CX:$CX,$B$1196,рўйхат!$D:$D,$C1166)</f>
        <v/>
      </c>
      <c r="AY1166" s="35">
        <f>SUMIFS(рўйхат!BH:BH,рўйхат!$CX:$CX,$B$1196,рўйхат!$D:$D,$C1166)</f>
        <v/>
      </c>
      <c r="AZ1166" s="36">
        <f>SUMIFS(рўйхат!BI:BI,рўйхат!$CX:$CX,$B$1196,рўйхат!$D:$D,$C1166)</f>
        <v/>
      </c>
      <c r="BA1166" s="35">
        <f>SUMIFS(рўйхат!BJ:BJ,рўйхат!$CX:$CX,$B$1196,рўйхат!$D:$D,$C1166)</f>
        <v/>
      </c>
      <c r="BB1166" s="36">
        <f>SUMIFS(рўйхат!BK:BK,рўйхат!$CX:$CX,$B$1196,рўйхат!$D:$D,$C1166)</f>
        <v/>
      </c>
      <c r="BC1166" s="77">
        <f>IFERROR(AO1166/E1166,0)</f>
        <v/>
      </c>
      <c r="BD1166" s="77">
        <f>IFERROR(AP1166/F1166,0)</f>
        <v/>
      </c>
      <c r="BE1166" s="35">
        <f>SUMIFS(рўйхат!BL:BL,рўйхат!$CX:$CX,$B$1196,рўйхат!$D:$D,$C1166)</f>
        <v/>
      </c>
      <c r="BF1166" s="36">
        <f>SUMIFS(рўйхат!BM:BM,рўйхат!$CX:$CX,$B$1196,рўйхат!$D:$D,$C1166)</f>
        <v/>
      </c>
      <c r="BG1166" s="35">
        <f>SUMIFS(рўйхат!BN:BN,рўйхат!$CX:$CX,$B$1196,рўйхат!$D:$D,$C1166)</f>
        <v/>
      </c>
      <c r="BH1166" s="36">
        <f>SUMIFS(рўйхат!BO:BO,рўйхат!$CX:$CX,$B$1196,рўйхат!$D:$D,$C1166)</f>
        <v/>
      </c>
      <c r="BI1166" s="35">
        <f>SUMIFS(рўйхат!BP:BP,рўйхат!$CX:$CX,$B$1196,рўйхат!$D:$D,$C1166)</f>
        <v/>
      </c>
      <c r="BJ1166" s="36">
        <f>SUMIFS(рўйхат!BQ:BQ,рўйхат!$CX:$CX,$B$1196,рўйхат!$D:$D,$C1166)</f>
        <v/>
      </c>
      <c r="BK1166" s="35">
        <f>SUMIFS(рўйхат!BR:BR,рўйхат!$CX:$CX,$B$1196,рўйхат!$D:$D,$C1166)</f>
        <v/>
      </c>
      <c r="BL1166" s="36">
        <f>SUMIFS(рўйхат!BS:BS,рўйхат!$CX:$CX,$B$1196,рўйхат!$D:$D,$C1166)</f>
        <v/>
      </c>
      <c r="BM1166" s="35">
        <f>SUMIFS(рўйхат!BT:BT,рўйхат!$CX:$CX,$B$1196,рўйхат!$D:$D,$C1166)</f>
        <v/>
      </c>
      <c r="BN1166" s="36">
        <f>SUMIFS(рўйхат!BU:BU,рўйхат!$CX:$CX,$B$1196,рўйхат!$D:$D,$C1166)</f>
        <v/>
      </c>
      <c r="BO1166" s="35">
        <f>SUMIFS(рўйхат!BX:BX,рўйхат!$CX:$CX,$B$1196,рўйхат!$D:$D,$C1166)</f>
        <v/>
      </c>
      <c r="BP1166" s="36">
        <f>SUMIFS(рўйхат!BY:BY,рўйхат!$CX:$CX,$B$1196,рўйхат!$D:$D,$C1166)</f>
        <v/>
      </c>
      <c r="BQ1166" s="35">
        <f>SUMIFS(рўйхат!BZ:BZ,рўйхат!$CX:$CX,$B$1196,рўйхат!$D:$D,$C1166)</f>
        <v/>
      </c>
      <c r="BR1166" s="36">
        <f>SUMIFS(рўйхат!CA:CA,рўйхат!$CX:$CX,$B$1196,рўйхат!$D:$D,$C1166)</f>
        <v/>
      </c>
      <c r="BS1166" s="35">
        <f>SUMIFS(рўйхат!CB:CB,рўйхат!$CX:$CX,$B$1196,рўйхат!$D:$D,$C1166)</f>
        <v/>
      </c>
      <c r="BT1166" s="36">
        <f>SUMIFS(рўйхат!CC:CC,рўйхат!$CX:$CX,$B$1196,рўйхат!$D:$D,$C1166)</f>
        <v/>
      </c>
      <c r="BU1166" s="35">
        <f>SUMIFS(рўйхат!CD:CD,рўйхат!$CX:$CX,$B$1196,рўйхат!$D:$D,$C1166)</f>
        <v/>
      </c>
      <c r="BV1166" s="36">
        <f>SUMIFS(рўйхат!CE:CE,рўйхат!$CX:$CX,$B$1196,рўйхат!$D:$D,$C1166)</f>
        <v/>
      </c>
      <c r="BW1166" s="35">
        <f>SUMIFS(рўйхат!CH:CH,рўйхат!$CX:$CX,$B$1196,рўйхат!$D:$D,$C1166)</f>
        <v/>
      </c>
      <c r="BX1166" s="36">
        <f>SUMIFS(рўйхат!CI:CI,рўйхат!$CX:$CX,$B$1196,рўйхат!$D:$D,$C1166)</f>
        <v/>
      </c>
      <c r="BY1166" s="35">
        <f>SUMIFS(рўйхат!CJ:CJ,рўйхат!$CX:$CX,$B$1196,рўйхат!$D:$D,$C1166)</f>
        <v/>
      </c>
      <c r="BZ1166" s="36">
        <f>SUMIFS(рўйхат!CK:CK,рўйхат!$CX:$CX,$B$1196,рўйхат!$D:$D,$C1166)</f>
        <v/>
      </c>
      <c r="CA1166" s="35">
        <f>SUMIFS(рўйхат!CL:CL,рўйхат!$CX:$CX,$B$1196,рўйхат!$D:$D,$C1166)</f>
        <v/>
      </c>
      <c r="CB1166" s="36">
        <f>SUMIFS(рўйхат!CM:CM,рўйхат!$CX:$CX,$B$1196,рўйхат!$D:$D,$C1166)</f>
        <v/>
      </c>
      <c r="CC1166" s="35">
        <f>SUMIFS(рўйхат!CN:CN,рўйхат!$CX:$CX,$B$1196,рўйхат!$D:$D,$C1166)</f>
        <v/>
      </c>
      <c r="CD1166" s="36">
        <f>SUMIFS(рўйхат!CO:CO,рўйхат!$CX:$CX,$B$1196,рўйхат!$D:$D,$C1166)</f>
        <v/>
      </c>
      <c r="CE1166" s="77">
        <f>IFERROR(BE1166/(Q1166+BE1166),0)</f>
        <v/>
      </c>
      <c r="CF1166" s="78">
        <f>IFERROR(BF1166/(R1166+BF1166),0)</f>
        <v/>
      </c>
    </row>
    <row r="1167" hidden="1" outlineLevel="1" ht="30" customFormat="1" customHeight="1" s="8">
      <c r="A1167" s="39" t="n"/>
      <c r="B1167" s="50" t="n">
        <v>37</v>
      </c>
      <c r="C1167" s="131" t="inlineStr">
        <is>
          <t>Манфаатлар тўқнашуви (тўғридан-тўғри, XT XARID)</t>
        </is>
      </c>
      <c r="D1167" s="51" t="n"/>
      <c r="E1167" s="35">
        <f>SUMIFS(рўйхат!F:F,рўйхат!$CX:$CX,$B$1196,рўйхат!$D:$D,$C1167)</f>
        <v/>
      </c>
      <c r="F1167" s="36">
        <f>SUMIFS(рўйхат!G:G,рўйхат!$CX:$CX,$B$1196,рўйхат!$D:$D,$C1167)</f>
        <v/>
      </c>
      <c r="G1167" s="35">
        <f>SUMIFS(рўйхат!H:H,рўйхат!$CX:$CX,$B$1196,рўйхат!$D:$D,$C1167)</f>
        <v/>
      </c>
      <c r="H1167" s="36">
        <f>SUMIFS(рўйхат!I:I,рўйхат!$CX:$CX,$B$1196,рўйхат!$D:$D,$C1167)</f>
        <v/>
      </c>
      <c r="I1167" s="35">
        <f>SUMIFS(рўйхат!J:J,рўйхат!$CX:$CX,$B$1196,рўйхат!$D:$D,$C1167)</f>
        <v/>
      </c>
      <c r="J1167" s="36">
        <f>SUMIFS(рўйхат!K:K,рўйхат!$CX:$CX,$B$1196,рўйхат!$D:$D,$C1167)</f>
        <v/>
      </c>
      <c r="K1167" s="35">
        <f>SUMIFS(рўйхат!L:L,рўйхат!$CX:$CX,$B$1196,рўйхат!$D:$D,$C1167)</f>
        <v/>
      </c>
      <c r="L1167" s="36">
        <f>SUMIFS(рўйхат!M:M,рўйхат!$CX:$CX,$B$1196,рўйхат!$D:$D,$C1167)</f>
        <v/>
      </c>
      <c r="M1167" s="35">
        <f>SUMIFS(рўйхат!N:N,рўйхат!$CX:$CX,$B$1196,рўйхат!$D:$D,$C1167)</f>
        <v/>
      </c>
      <c r="N1167" s="36">
        <f>SUMIFS(рўйхат!O:O,рўйхат!$CX:$CX,$B$1196,рўйхат!$D:$D,$C1167)</f>
        <v/>
      </c>
      <c r="O1167" s="34">
        <f>IFERROR(M1167/E1167,0)</f>
        <v/>
      </c>
      <c r="P1167" s="34">
        <f>IFERROR(N1167/F1167,0)</f>
        <v/>
      </c>
      <c r="Q1167" s="35">
        <f>SUMIFS(рўйхат!P:P,рўйхат!$CX:$CX,$B$1196,рўйхат!$D:$D,$C1167)</f>
        <v/>
      </c>
      <c r="R1167" s="36">
        <f>SUMIFS(рўйхат!Q:Q,рўйхат!$CX:$CX,$B$1196,рўйхат!$D:$D,$C1167)</f>
        <v/>
      </c>
      <c r="S1167" s="35">
        <f>SUMIFS(рўйхат!R:R,рўйхат!$CX:$CX,$B$1196,рўйхат!$D:$D,$C1167)</f>
        <v/>
      </c>
      <c r="T1167" s="36">
        <f>SUMIFS(рўйхат!S:S,рўйхат!$CX:$CX,$B$1196,рўйхат!$D:$D,$C1167)</f>
        <v/>
      </c>
      <c r="U1167" s="35">
        <f>SUMIFS(рўйхат!T:T,рўйхат!$CX:$CX,$B$1196,рўйхат!$D:$D,$C1167)</f>
        <v/>
      </c>
      <c r="V1167" s="36">
        <f>SUMIFS(рўйхат!U:U,рўйхат!$CX:$CX,$B$1196,рўйхат!$D:$D,$C1167)</f>
        <v/>
      </c>
      <c r="W1167" s="35">
        <f>SUMIFS(рўйхат!V:V,рўйхат!$CX:$CX,$B$1196,рўйхат!$D:$D,$C1167)</f>
        <v/>
      </c>
      <c r="X1167" s="36">
        <f>SUMIFS(рўйхат!W:W,рўйхат!$CX:$CX,$B$1196,рўйхат!$D:$D,$C1167)</f>
        <v/>
      </c>
      <c r="Y1167" s="35">
        <f>SUMIFS(рўйхат!X:X,рўйхат!$CX:$CX,$B$1196,рўйхат!$D:$D,$C1167)</f>
        <v/>
      </c>
      <c r="Z1167" s="36">
        <f>SUMIFS(рўйхат!Y:Y,рўйхат!$CX:$CX,$B$1196,рўйхат!$D:$D,$C1167)</f>
        <v/>
      </c>
      <c r="AA1167" s="35">
        <f>SUMIFS(рўйхат!Z:Z,рўйхат!$CX:$CX,$B$1196,рўйхат!$D:$D,$C1167)</f>
        <v/>
      </c>
      <c r="AB1167" s="36">
        <f>SUMIFS(рўйхат!AA:AA,рўйхат!$CX:$CX,$B$1196,рўйхат!$D:$D,$C1167)</f>
        <v/>
      </c>
      <c r="AC1167" s="35">
        <f>SUMIFS(рўйхат!AB:AB,рўйхат!$CX:$CX,$B$1196,рўйхат!$D:$D,$C1167)</f>
        <v/>
      </c>
      <c r="AD1167" s="36">
        <f>SUMIFS(рўйхат!AC:AC,рўйхат!$CX:$CX,$B$1196,рўйхат!$D:$D,$C1167)</f>
        <v/>
      </c>
      <c r="AE1167" s="35">
        <f>SUMIFS(рўйхат!AD:AD,рўйхат!$CX:$CX,$B$1196,рўйхат!$D:$D,$C1167)</f>
        <v/>
      </c>
      <c r="AF1167" s="36">
        <f>SUMIFS(рўйхат!AE:AE,рўйхат!$CX:$CX,$B$1196,рўйхат!$D:$D,$C1167)</f>
        <v/>
      </c>
      <c r="AG1167" s="35">
        <f>SUMIFS(рўйхат!AH:AH,рўйхат!$CX:$CX,$B$1196,рўйхат!$D:$D,$C1167)</f>
        <v/>
      </c>
      <c r="AH1167" s="36">
        <f>SUMIFS(рўйхат!AI:AI,рўйхат!$CX:$CX,$B$1196,рўйхат!$D:$D,$C1167)</f>
        <v/>
      </c>
      <c r="AI1167" s="35">
        <f>SUMIFS(рўйхат!AJ:AJ,рўйхат!$CX:$CX,$B$1196,рўйхат!$D:$D,$C1167)</f>
        <v/>
      </c>
      <c r="AJ1167" s="36">
        <f>SUMIFS(рўйхат!AK:AK,рўйхат!$CX:$CX,$B$1196,рўйхат!$D:$D,$C1167)</f>
        <v/>
      </c>
      <c r="AK1167" s="35">
        <f>SUMIFS(рўйхат!AL:AL,рўйхат!$CX:$CX,$B$1196,рўйхат!$D:$D,$C1167)</f>
        <v/>
      </c>
      <c r="AL1167" s="36">
        <f>SUMIFS(рўйхат!AM:AM,рўйхат!$CX:$CX,$B$1196,рўйхат!$D:$D,$C1167)</f>
        <v/>
      </c>
      <c r="AM1167" s="77">
        <f>IFERROR(Q1167/E1167,0)</f>
        <v/>
      </c>
      <c r="AN1167" s="77">
        <f>IFERROR(R1167/F1167,0)</f>
        <v/>
      </c>
      <c r="AO1167" s="35">
        <f>SUMIFS(рўйхат!AX:AX,рўйхат!$CX:$CX,$B$1196,рўйхат!$D:$D,$C1167)</f>
        <v/>
      </c>
      <c r="AP1167" s="36">
        <f>SUMIFS(рўйхат!AY:AY,рўйхат!$CX:$CX,$B$1196,рўйхат!$D:$D,$C1167)</f>
        <v/>
      </c>
      <c r="AQ1167" s="35">
        <f>SUMIFS(рўйхат!AZ:AZ,рўйхат!$CX:$CX,$B$1196,рўйхат!$D:$D,$C1167)</f>
        <v/>
      </c>
      <c r="AR1167" s="36">
        <f>SUMIFS(рўйхат!BA:BA,рўйхат!$CX:$CX,$B$1196,рўйхат!$D:$D,$C1167)</f>
        <v/>
      </c>
      <c r="AS1167" s="35">
        <f>SUMIFS(рўйхат!BB:BB,рўйхат!$CX:$CX,$B$1196,рўйхат!$D:$D,$C1167)</f>
        <v/>
      </c>
      <c r="AT1167" s="36">
        <f>SUMIFS(рўйхат!BC:BC,рўйхат!$CX:$CX,$B$1196,рўйхат!$D:$D,$C1167)</f>
        <v/>
      </c>
      <c r="AU1167" s="35">
        <f>SUMIFS(рўйхат!BD:BD,рўйхат!$CX:$CX,$B$1196,рўйхат!$D:$D,$C1167)</f>
        <v/>
      </c>
      <c r="AV1167" s="36">
        <f>SUMIFS(рўйхат!BE:BE,рўйхат!$CX:$CX,$B$1196,рўйхат!$D:$D,$C1167)</f>
        <v/>
      </c>
      <c r="AW1167" s="35">
        <f>SUMIFS(рўйхат!BF:BF,рўйхат!$CX:$CX,$B$1196,рўйхат!$D:$D,$C1167)</f>
        <v/>
      </c>
      <c r="AX1167" s="36">
        <f>SUMIFS(рўйхат!BG:BG,рўйхат!$CX:$CX,$B$1196,рўйхат!$D:$D,$C1167)</f>
        <v/>
      </c>
      <c r="AY1167" s="35">
        <f>SUMIFS(рўйхат!BH:BH,рўйхат!$CX:$CX,$B$1196,рўйхат!$D:$D,$C1167)</f>
        <v/>
      </c>
      <c r="AZ1167" s="36">
        <f>SUMIFS(рўйхат!BI:BI,рўйхат!$CX:$CX,$B$1196,рўйхат!$D:$D,$C1167)</f>
        <v/>
      </c>
      <c r="BA1167" s="35">
        <f>SUMIFS(рўйхат!BJ:BJ,рўйхат!$CX:$CX,$B$1196,рўйхат!$D:$D,$C1167)</f>
        <v/>
      </c>
      <c r="BB1167" s="36">
        <f>SUMIFS(рўйхат!BK:BK,рўйхат!$CX:$CX,$B$1196,рўйхат!$D:$D,$C1167)</f>
        <v/>
      </c>
      <c r="BC1167" s="77">
        <f>IFERROR(AO1167/E1167,0)</f>
        <v/>
      </c>
      <c r="BD1167" s="77">
        <f>IFERROR(AP1167/F1167,0)</f>
        <v/>
      </c>
      <c r="BE1167" s="35">
        <f>SUMIFS(рўйхат!BL:BL,рўйхат!$CX:$CX,$B$1196,рўйхат!$D:$D,$C1167)</f>
        <v/>
      </c>
      <c r="BF1167" s="36">
        <f>SUMIFS(рўйхат!BM:BM,рўйхат!$CX:$CX,$B$1196,рўйхат!$D:$D,$C1167)</f>
        <v/>
      </c>
      <c r="BG1167" s="35">
        <f>SUMIFS(рўйхат!BN:BN,рўйхат!$CX:$CX,$B$1196,рўйхат!$D:$D,$C1167)</f>
        <v/>
      </c>
      <c r="BH1167" s="36">
        <f>SUMIFS(рўйхат!BO:BO,рўйхат!$CX:$CX,$B$1196,рўйхат!$D:$D,$C1167)</f>
        <v/>
      </c>
      <c r="BI1167" s="35">
        <f>SUMIFS(рўйхат!BP:BP,рўйхат!$CX:$CX,$B$1196,рўйхат!$D:$D,$C1167)</f>
        <v/>
      </c>
      <c r="BJ1167" s="36">
        <f>SUMIFS(рўйхат!BQ:BQ,рўйхат!$CX:$CX,$B$1196,рўйхат!$D:$D,$C1167)</f>
        <v/>
      </c>
      <c r="BK1167" s="35">
        <f>SUMIFS(рўйхат!BR:BR,рўйхат!$CX:$CX,$B$1196,рўйхат!$D:$D,$C1167)</f>
        <v/>
      </c>
      <c r="BL1167" s="36">
        <f>SUMIFS(рўйхат!BS:BS,рўйхат!$CX:$CX,$B$1196,рўйхат!$D:$D,$C1167)</f>
        <v/>
      </c>
      <c r="BM1167" s="35">
        <f>SUMIFS(рўйхат!BT:BT,рўйхат!$CX:$CX,$B$1196,рўйхат!$D:$D,$C1167)</f>
        <v/>
      </c>
      <c r="BN1167" s="36">
        <f>SUMIFS(рўйхат!BU:BU,рўйхат!$CX:$CX,$B$1196,рўйхат!$D:$D,$C1167)</f>
        <v/>
      </c>
      <c r="BO1167" s="35">
        <f>SUMIFS(рўйхат!BX:BX,рўйхат!$CX:$CX,$B$1196,рўйхат!$D:$D,$C1167)</f>
        <v/>
      </c>
      <c r="BP1167" s="36">
        <f>SUMIFS(рўйхат!BY:BY,рўйхат!$CX:$CX,$B$1196,рўйхат!$D:$D,$C1167)</f>
        <v/>
      </c>
      <c r="BQ1167" s="35">
        <f>SUMIFS(рўйхат!BZ:BZ,рўйхат!$CX:$CX,$B$1196,рўйхат!$D:$D,$C1167)</f>
        <v/>
      </c>
      <c r="BR1167" s="36">
        <f>SUMIFS(рўйхат!CA:CA,рўйхат!$CX:$CX,$B$1196,рўйхат!$D:$D,$C1167)</f>
        <v/>
      </c>
      <c r="BS1167" s="35">
        <f>SUMIFS(рўйхат!CB:CB,рўйхат!$CX:$CX,$B$1196,рўйхат!$D:$D,$C1167)</f>
        <v/>
      </c>
      <c r="BT1167" s="36">
        <f>SUMIFS(рўйхат!CC:CC,рўйхат!$CX:$CX,$B$1196,рўйхат!$D:$D,$C1167)</f>
        <v/>
      </c>
      <c r="BU1167" s="35">
        <f>SUMIFS(рўйхат!CD:CD,рўйхат!$CX:$CX,$B$1196,рўйхат!$D:$D,$C1167)</f>
        <v/>
      </c>
      <c r="BV1167" s="36">
        <f>SUMIFS(рўйхат!CE:CE,рўйхат!$CX:$CX,$B$1196,рўйхат!$D:$D,$C1167)</f>
        <v/>
      </c>
      <c r="BW1167" s="35">
        <f>SUMIFS(рўйхат!CH:CH,рўйхат!$CX:$CX,$B$1196,рўйхат!$D:$D,$C1167)</f>
        <v/>
      </c>
      <c r="BX1167" s="36">
        <f>SUMIFS(рўйхат!CI:CI,рўйхат!$CX:$CX,$B$1196,рўйхат!$D:$D,$C1167)</f>
        <v/>
      </c>
      <c r="BY1167" s="35">
        <f>SUMIFS(рўйхат!CJ:CJ,рўйхат!$CX:$CX,$B$1196,рўйхат!$D:$D,$C1167)</f>
        <v/>
      </c>
      <c r="BZ1167" s="36">
        <f>SUMIFS(рўйхат!CK:CK,рўйхат!$CX:$CX,$B$1196,рўйхат!$D:$D,$C1167)</f>
        <v/>
      </c>
      <c r="CA1167" s="35">
        <f>SUMIFS(рўйхат!CL:CL,рўйхат!$CX:$CX,$B$1196,рўйхат!$D:$D,$C1167)</f>
        <v/>
      </c>
      <c r="CB1167" s="36">
        <f>SUMIFS(рўйхат!CM:CM,рўйхат!$CX:$CX,$B$1196,рўйхат!$D:$D,$C1167)</f>
        <v/>
      </c>
      <c r="CC1167" s="35">
        <f>SUMIFS(рўйхат!CN:CN,рўйхат!$CX:$CX,$B$1196,рўйхат!$D:$D,$C1167)</f>
        <v/>
      </c>
      <c r="CD1167" s="36">
        <f>SUMIFS(рўйхат!CO:CO,рўйхат!$CX:$CX,$B$1196,рўйхат!$D:$D,$C1167)</f>
        <v/>
      </c>
      <c r="CE1167" s="77">
        <f>IFERROR(BE1167/(Q1167+BE1167),0)</f>
        <v/>
      </c>
      <c r="CF1167" s="78">
        <f>IFERROR(BF1167/(R1167+BF1167),0)</f>
        <v/>
      </c>
    </row>
    <row r="1168" hidden="1" outlineLevel="1" ht="30" customFormat="1" customHeight="1" s="8">
      <c r="A1168" s="39" t="n"/>
      <c r="B1168" s="50" t="n">
        <v>38</v>
      </c>
      <c r="C1168" s="131" t="inlineStr">
        <is>
          <t>Манфаатлар тўқнашуви (тўғридан-тўғри)</t>
        </is>
      </c>
      <c r="D1168" s="51" t="n"/>
      <c r="E1168" s="35">
        <f>SUMIFS(рўйхат!F:F,рўйхат!$CX:$CX,$B$1196,рўйхат!$D:$D,$C1168)</f>
        <v/>
      </c>
      <c r="F1168" s="36">
        <f>SUMIFS(рўйхат!G:G,рўйхат!$CX:$CX,$B$1196,рўйхат!$D:$D,$C1168)</f>
        <v/>
      </c>
      <c r="G1168" s="35">
        <f>SUMIFS(рўйхат!H:H,рўйхат!$CX:$CX,$B$1196,рўйхат!$D:$D,$C1168)</f>
        <v/>
      </c>
      <c r="H1168" s="36">
        <f>SUMIFS(рўйхат!I:I,рўйхат!$CX:$CX,$B$1196,рўйхат!$D:$D,$C1168)</f>
        <v/>
      </c>
      <c r="I1168" s="35">
        <f>SUMIFS(рўйхат!J:J,рўйхат!$CX:$CX,$B$1196,рўйхат!$D:$D,$C1168)</f>
        <v/>
      </c>
      <c r="J1168" s="36">
        <f>SUMIFS(рўйхат!K:K,рўйхат!$CX:$CX,$B$1196,рўйхат!$D:$D,$C1168)</f>
        <v/>
      </c>
      <c r="K1168" s="35">
        <f>SUMIFS(рўйхат!L:L,рўйхат!$CX:$CX,$B$1196,рўйхат!$D:$D,$C1168)</f>
        <v/>
      </c>
      <c r="L1168" s="36">
        <f>SUMIFS(рўйхат!M:M,рўйхат!$CX:$CX,$B$1196,рўйхат!$D:$D,$C1168)</f>
        <v/>
      </c>
      <c r="M1168" s="35">
        <f>SUMIFS(рўйхат!N:N,рўйхат!$CX:$CX,$B$1196,рўйхат!$D:$D,$C1168)</f>
        <v/>
      </c>
      <c r="N1168" s="36">
        <f>SUMIFS(рўйхат!O:O,рўйхат!$CX:$CX,$B$1196,рўйхат!$D:$D,$C1168)</f>
        <v/>
      </c>
      <c r="O1168" s="34">
        <f>IFERROR(M1168/E1168,0)</f>
        <v/>
      </c>
      <c r="P1168" s="34">
        <f>IFERROR(N1168/F1168,0)</f>
        <v/>
      </c>
      <c r="Q1168" s="35">
        <f>SUMIFS(рўйхат!P:P,рўйхат!$CX:$CX,$B$1196,рўйхат!$D:$D,$C1168)</f>
        <v/>
      </c>
      <c r="R1168" s="36">
        <f>SUMIFS(рўйхат!Q:Q,рўйхат!$CX:$CX,$B$1196,рўйхат!$D:$D,$C1168)</f>
        <v/>
      </c>
      <c r="S1168" s="35">
        <f>SUMIFS(рўйхат!R:R,рўйхат!$CX:$CX,$B$1196,рўйхат!$D:$D,$C1168)</f>
        <v/>
      </c>
      <c r="T1168" s="36">
        <f>SUMIFS(рўйхат!S:S,рўйхат!$CX:$CX,$B$1196,рўйхат!$D:$D,$C1168)</f>
        <v/>
      </c>
      <c r="U1168" s="35">
        <f>SUMIFS(рўйхат!T:T,рўйхат!$CX:$CX,$B$1196,рўйхат!$D:$D,$C1168)</f>
        <v/>
      </c>
      <c r="V1168" s="36">
        <f>SUMIFS(рўйхат!U:U,рўйхат!$CX:$CX,$B$1196,рўйхат!$D:$D,$C1168)</f>
        <v/>
      </c>
      <c r="W1168" s="35">
        <f>SUMIFS(рўйхат!V:V,рўйхат!$CX:$CX,$B$1196,рўйхат!$D:$D,$C1168)</f>
        <v/>
      </c>
      <c r="X1168" s="36">
        <f>SUMIFS(рўйхат!W:W,рўйхат!$CX:$CX,$B$1196,рўйхат!$D:$D,$C1168)</f>
        <v/>
      </c>
      <c r="Y1168" s="35">
        <f>SUMIFS(рўйхат!X:X,рўйхат!$CX:$CX,$B$1196,рўйхат!$D:$D,$C1168)</f>
        <v/>
      </c>
      <c r="Z1168" s="36">
        <f>SUMIFS(рўйхат!Y:Y,рўйхат!$CX:$CX,$B$1196,рўйхат!$D:$D,$C1168)</f>
        <v/>
      </c>
      <c r="AA1168" s="35">
        <f>SUMIFS(рўйхат!Z:Z,рўйхат!$CX:$CX,$B$1196,рўйхат!$D:$D,$C1168)</f>
        <v/>
      </c>
      <c r="AB1168" s="36">
        <f>SUMIFS(рўйхат!AA:AA,рўйхат!$CX:$CX,$B$1196,рўйхат!$D:$D,$C1168)</f>
        <v/>
      </c>
      <c r="AC1168" s="35">
        <f>SUMIFS(рўйхат!AB:AB,рўйхат!$CX:$CX,$B$1196,рўйхат!$D:$D,$C1168)</f>
        <v/>
      </c>
      <c r="AD1168" s="36">
        <f>SUMIFS(рўйхат!AC:AC,рўйхат!$CX:$CX,$B$1196,рўйхат!$D:$D,$C1168)</f>
        <v/>
      </c>
      <c r="AE1168" s="35">
        <f>SUMIFS(рўйхат!AD:AD,рўйхат!$CX:$CX,$B$1196,рўйхат!$D:$D,$C1168)</f>
        <v/>
      </c>
      <c r="AF1168" s="36">
        <f>SUMIFS(рўйхат!AE:AE,рўйхат!$CX:$CX,$B$1196,рўйхат!$D:$D,$C1168)</f>
        <v/>
      </c>
      <c r="AG1168" s="35">
        <f>SUMIFS(рўйхат!AH:AH,рўйхат!$CX:$CX,$B$1196,рўйхат!$D:$D,$C1168)</f>
        <v/>
      </c>
      <c r="AH1168" s="36">
        <f>SUMIFS(рўйхат!AI:AI,рўйхат!$CX:$CX,$B$1196,рўйхат!$D:$D,$C1168)</f>
        <v/>
      </c>
      <c r="AI1168" s="35">
        <f>SUMIFS(рўйхат!AJ:AJ,рўйхат!$CX:$CX,$B$1196,рўйхат!$D:$D,$C1168)</f>
        <v/>
      </c>
      <c r="AJ1168" s="36">
        <f>SUMIFS(рўйхат!AK:AK,рўйхат!$CX:$CX,$B$1196,рўйхат!$D:$D,$C1168)</f>
        <v/>
      </c>
      <c r="AK1168" s="35">
        <f>SUMIFS(рўйхат!AL:AL,рўйхат!$CX:$CX,$B$1196,рўйхат!$D:$D,$C1168)</f>
        <v/>
      </c>
      <c r="AL1168" s="36">
        <f>SUMIFS(рўйхат!AM:AM,рўйхат!$CX:$CX,$B$1196,рўйхат!$D:$D,$C1168)</f>
        <v/>
      </c>
      <c r="AM1168" s="77">
        <f>IFERROR(Q1168/E1168,0)</f>
        <v/>
      </c>
      <c r="AN1168" s="77">
        <f>IFERROR(R1168/F1168,0)</f>
        <v/>
      </c>
      <c r="AO1168" s="35">
        <f>SUMIFS(рўйхат!AX:AX,рўйхат!$CX:$CX,$B$1196,рўйхат!$D:$D,$C1168)</f>
        <v/>
      </c>
      <c r="AP1168" s="36">
        <f>SUMIFS(рўйхат!AY:AY,рўйхат!$CX:$CX,$B$1196,рўйхат!$D:$D,$C1168)</f>
        <v/>
      </c>
      <c r="AQ1168" s="35">
        <f>SUMIFS(рўйхат!AZ:AZ,рўйхат!$CX:$CX,$B$1196,рўйхат!$D:$D,$C1168)</f>
        <v/>
      </c>
      <c r="AR1168" s="36">
        <f>SUMIFS(рўйхат!BA:BA,рўйхат!$CX:$CX,$B$1196,рўйхат!$D:$D,$C1168)</f>
        <v/>
      </c>
      <c r="AS1168" s="35">
        <f>SUMIFS(рўйхат!BB:BB,рўйхат!$CX:$CX,$B$1196,рўйхат!$D:$D,$C1168)</f>
        <v/>
      </c>
      <c r="AT1168" s="36">
        <f>SUMIFS(рўйхат!BC:BC,рўйхат!$CX:$CX,$B$1196,рўйхат!$D:$D,$C1168)</f>
        <v/>
      </c>
      <c r="AU1168" s="35">
        <f>SUMIFS(рўйхат!BD:BD,рўйхат!$CX:$CX,$B$1196,рўйхат!$D:$D,$C1168)</f>
        <v/>
      </c>
      <c r="AV1168" s="36">
        <f>SUMIFS(рўйхат!BE:BE,рўйхат!$CX:$CX,$B$1196,рўйхат!$D:$D,$C1168)</f>
        <v/>
      </c>
      <c r="AW1168" s="35">
        <f>SUMIFS(рўйхат!BF:BF,рўйхат!$CX:$CX,$B$1196,рўйхат!$D:$D,$C1168)</f>
        <v/>
      </c>
      <c r="AX1168" s="36">
        <f>SUMIFS(рўйхат!BG:BG,рўйхат!$CX:$CX,$B$1196,рўйхат!$D:$D,$C1168)</f>
        <v/>
      </c>
      <c r="AY1168" s="35">
        <f>SUMIFS(рўйхат!BH:BH,рўйхат!$CX:$CX,$B$1196,рўйхат!$D:$D,$C1168)</f>
        <v/>
      </c>
      <c r="AZ1168" s="36">
        <f>SUMIFS(рўйхат!BI:BI,рўйхат!$CX:$CX,$B$1196,рўйхат!$D:$D,$C1168)</f>
        <v/>
      </c>
      <c r="BA1168" s="35">
        <f>SUMIFS(рўйхат!BJ:BJ,рўйхат!$CX:$CX,$B$1196,рўйхат!$D:$D,$C1168)</f>
        <v/>
      </c>
      <c r="BB1168" s="36">
        <f>SUMIFS(рўйхат!BK:BK,рўйхат!$CX:$CX,$B$1196,рўйхат!$D:$D,$C1168)</f>
        <v/>
      </c>
      <c r="BC1168" s="77">
        <f>IFERROR(AO1168/E1168,0)</f>
        <v/>
      </c>
      <c r="BD1168" s="77">
        <f>IFERROR(AP1168/F1168,0)</f>
        <v/>
      </c>
      <c r="BE1168" s="35">
        <f>SUMIFS(рўйхат!BL:BL,рўйхат!$CX:$CX,$B$1196,рўйхат!$D:$D,$C1168)</f>
        <v/>
      </c>
      <c r="BF1168" s="36">
        <f>SUMIFS(рўйхат!BM:BM,рўйхат!$CX:$CX,$B$1196,рўйхат!$D:$D,$C1168)</f>
        <v/>
      </c>
      <c r="BG1168" s="35">
        <f>SUMIFS(рўйхат!BN:BN,рўйхат!$CX:$CX,$B$1196,рўйхат!$D:$D,$C1168)</f>
        <v/>
      </c>
      <c r="BH1168" s="36">
        <f>SUMIFS(рўйхат!BO:BO,рўйхат!$CX:$CX,$B$1196,рўйхат!$D:$D,$C1168)</f>
        <v/>
      </c>
      <c r="BI1168" s="35">
        <f>SUMIFS(рўйхат!BP:BP,рўйхат!$CX:$CX,$B$1196,рўйхат!$D:$D,$C1168)</f>
        <v/>
      </c>
      <c r="BJ1168" s="36">
        <f>SUMIFS(рўйхат!BQ:BQ,рўйхат!$CX:$CX,$B$1196,рўйхат!$D:$D,$C1168)</f>
        <v/>
      </c>
      <c r="BK1168" s="35">
        <f>SUMIFS(рўйхат!BR:BR,рўйхат!$CX:$CX,$B$1196,рўйхат!$D:$D,$C1168)</f>
        <v/>
      </c>
      <c r="BL1168" s="36">
        <f>SUMIFS(рўйхат!BS:BS,рўйхат!$CX:$CX,$B$1196,рўйхат!$D:$D,$C1168)</f>
        <v/>
      </c>
      <c r="BM1168" s="35">
        <f>SUMIFS(рўйхат!BT:BT,рўйхат!$CX:$CX,$B$1196,рўйхат!$D:$D,$C1168)</f>
        <v/>
      </c>
      <c r="BN1168" s="36">
        <f>SUMIFS(рўйхат!BU:BU,рўйхат!$CX:$CX,$B$1196,рўйхат!$D:$D,$C1168)</f>
        <v/>
      </c>
      <c r="BO1168" s="35">
        <f>SUMIFS(рўйхат!BX:BX,рўйхат!$CX:$CX,$B$1196,рўйхат!$D:$D,$C1168)</f>
        <v/>
      </c>
      <c r="BP1168" s="36">
        <f>SUMIFS(рўйхат!BY:BY,рўйхат!$CX:$CX,$B$1196,рўйхат!$D:$D,$C1168)</f>
        <v/>
      </c>
      <c r="BQ1168" s="35">
        <f>SUMIFS(рўйхат!BZ:BZ,рўйхат!$CX:$CX,$B$1196,рўйхат!$D:$D,$C1168)</f>
        <v/>
      </c>
      <c r="BR1168" s="36">
        <f>SUMIFS(рўйхат!CA:CA,рўйхат!$CX:$CX,$B$1196,рўйхат!$D:$D,$C1168)</f>
        <v/>
      </c>
      <c r="BS1168" s="35">
        <f>SUMIFS(рўйхат!CB:CB,рўйхат!$CX:$CX,$B$1196,рўйхат!$D:$D,$C1168)</f>
        <v/>
      </c>
      <c r="BT1168" s="36">
        <f>SUMIFS(рўйхат!CC:CC,рўйхат!$CX:$CX,$B$1196,рўйхат!$D:$D,$C1168)</f>
        <v/>
      </c>
      <c r="BU1168" s="35">
        <f>SUMIFS(рўйхат!CD:CD,рўйхат!$CX:$CX,$B$1196,рўйхат!$D:$D,$C1168)</f>
        <v/>
      </c>
      <c r="BV1168" s="36">
        <f>SUMIFS(рўйхат!CE:CE,рўйхат!$CX:$CX,$B$1196,рўйхат!$D:$D,$C1168)</f>
        <v/>
      </c>
      <c r="BW1168" s="35">
        <f>SUMIFS(рўйхат!CH:CH,рўйхат!$CX:$CX,$B$1196,рўйхат!$D:$D,$C1168)</f>
        <v/>
      </c>
      <c r="BX1168" s="36">
        <f>SUMIFS(рўйхат!CI:CI,рўйхат!$CX:$CX,$B$1196,рўйхат!$D:$D,$C1168)</f>
        <v/>
      </c>
      <c r="BY1168" s="35">
        <f>SUMIFS(рўйхат!CJ:CJ,рўйхат!$CX:$CX,$B$1196,рўйхат!$D:$D,$C1168)</f>
        <v/>
      </c>
      <c r="BZ1168" s="36">
        <f>SUMIFS(рўйхат!CK:CK,рўйхат!$CX:$CX,$B$1196,рўйхат!$D:$D,$C1168)</f>
        <v/>
      </c>
      <c r="CA1168" s="35">
        <f>SUMIFS(рўйхат!CL:CL,рўйхат!$CX:$CX,$B$1196,рўйхат!$D:$D,$C1168)</f>
        <v/>
      </c>
      <c r="CB1168" s="36">
        <f>SUMIFS(рўйхат!CM:CM,рўйхат!$CX:$CX,$B$1196,рўйхат!$D:$D,$C1168)</f>
        <v/>
      </c>
      <c r="CC1168" s="35">
        <f>SUMIFS(рўйхат!CN:CN,рўйхат!$CX:$CX,$B$1196,рўйхат!$D:$D,$C1168)</f>
        <v/>
      </c>
      <c r="CD1168" s="36">
        <f>SUMIFS(рўйхат!CO:CO,рўйхат!$CX:$CX,$B$1196,рўйхат!$D:$D,$C1168)</f>
        <v/>
      </c>
      <c r="CE1168" s="77">
        <f>IFERROR(BE1168/(Q1168+BE1168),0)</f>
        <v/>
      </c>
      <c r="CF1168" s="78">
        <f>IFERROR(BF1168/(R1168+BF1168),0)</f>
        <v/>
      </c>
    </row>
    <row r="1169" hidden="1" outlineLevel="1" ht="30" customFormat="1" customHeight="1" s="8">
      <c r="A1169" s="39" t="n"/>
      <c r="B1169" s="50" t="n">
        <v>39</v>
      </c>
      <c r="C1169" s="131" t="inlineStr">
        <is>
          <t>Манфаатлар тўқнашуви (Qurilish)</t>
        </is>
      </c>
      <c r="D1169" s="51" t="n"/>
      <c r="E1169" s="35">
        <f>SUMIFS(рўйхат!F:F,рўйхат!$CX:$CX,$B$1196,рўйхат!$D:$D,$C1169)</f>
        <v/>
      </c>
      <c r="F1169" s="36">
        <f>SUMIFS(рўйхат!G:G,рўйхат!$CX:$CX,$B$1196,рўйхат!$D:$D,$C1169)</f>
        <v/>
      </c>
      <c r="G1169" s="35">
        <f>SUMIFS(рўйхат!H:H,рўйхат!$CX:$CX,$B$1196,рўйхат!$D:$D,$C1169)</f>
        <v/>
      </c>
      <c r="H1169" s="36">
        <f>SUMIFS(рўйхат!I:I,рўйхат!$CX:$CX,$B$1196,рўйхат!$D:$D,$C1169)</f>
        <v/>
      </c>
      <c r="I1169" s="35">
        <f>SUMIFS(рўйхат!J:J,рўйхат!$CX:$CX,$B$1196,рўйхат!$D:$D,$C1169)</f>
        <v/>
      </c>
      <c r="J1169" s="36">
        <f>SUMIFS(рўйхат!K:K,рўйхат!$CX:$CX,$B$1196,рўйхат!$D:$D,$C1169)</f>
        <v/>
      </c>
      <c r="K1169" s="35">
        <f>SUMIFS(рўйхат!L:L,рўйхат!$CX:$CX,$B$1196,рўйхат!$D:$D,$C1169)</f>
        <v/>
      </c>
      <c r="L1169" s="36">
        <f>SUMIFS(рўйхат!M:M,рўйхат!$CX:$CX,$B$1196,рўйхат!$D:$D,$C1169)</f>
        <v/>
      </c>
      <c r="M1169" s="35">
        <f>SUMIFS(рўйхат!N:N,рўйхат!$CX:$CX,$B$1196,рўйхат!$D:$D,$C1169)</f>
        <v/>
      </c>
      <c r="N1169" s="36">
        <f>SUMIFS(рўйхат!O:O,рўйхат!$CX:$CX,$B$1196,рўйхат!$D:$D,$C1169)</f>
        <v/>
      </c>
      <c r="O1169" s="34">
        <f>IFERROR(M1169/E1169,0)</f>
        <v/>
      </c>
      <c r="P1169" s="34">
        <f>IFERROR(N1169/F1169,0)</f>
        <v/>
      </c>
      <c r="Q1169" s="35">
        <f>SUMIFS(рўйхат!P:P,рўйхат!$CX:$CX,$B$1196,рўйхат!$D:$D,$C1169)</f>
        <v/>
      </c>
      <c r="R1169" s="36">
        <f>SUMIFS(рўйхат!Q:Q,рўйхат!$CX:$CX,$B$1196,рўйхат!$D:$D,$C1169)</f>
        <v/>
      </c>
      <c r="S1169" s="35">
        <f>SUMIFS(рўйхат!R:R,рўйхат!$CX:$CX,$B$1196,рўйхат!$D:$D,$C1169)</f>
        <v/>
      </c>
      <c r="T1169" s="36">
        <f>SUMIFS(рўйхат!S:S,рўйхат!$CX:$CX,$B$1196,рўйхат!$D:$D,$C1169)</f>
        <v/>
      </c>
      <c r="U1169" s="35">
        <f>SUMIFS(рўйхат!T:T,рўйхат!$CX:$CX,$B$1196,рўйхат!$D:$D,$C1169)</f>
        <v/>
      </c>
      <c r="V1169" s="36">
        <f>SUMIFS(рўйхат!U:U,рўйхат!$CX:$CX,$B$1196,рўйхат!$D:$D,$C1169)</f>
        <v/>
      </c>
      <c r="W1169" s="35">
        <f>SUMIFS(рўйхат!V:V,рўйхат!$CX:$CX,$B$1196,рўйхат!$D:$D,$C1169)</f>
        <v/>
      </c>
      <c r="X1169" s="36">
        <f>SUMIFS(рўйхат!W:W,рўйхат!$CX:$CX,$B$1196,рўйхат!$D:$D,$C1169)</f>
        <v/>
      </c>
      <c r="Y1169" s="35">
        <f>SUMIFS(рўйхат!X:X,рўйхат!$CX:$CX,$B$1196,рўйхат!$D:$D,$C1169)</f>
        <v/>
      </c>
      <c r="Z1169" s="36">
        <f>SUMIFS(рўйхат!Y:Y,рўйхат!$CX:$CX,$B$1196,рўйхат!$D:$D,$C1169)</f>
        <v/>
      </c>
      <c r="AA1169" s="35">
        <f>SUMIFS(рўйхат!Z:Z,рўйхат!$CX:$CX,$B$1196,рўйхат!$D:$D,$C1169)</f>
        <v/>
      </c>
      <c r="AB1169" s="36">
        <f>SUMIFS(рўйхат!AA:AA,рўйхат!$CX:$CX,$B$1196,рўйхат!$D:$D,$C1169)</f>
        <v/>
      </c>
      <c r="AC1169" s="35">
        <f>SUMIFS(рўйхат!AB:AB,рўйхат!$CX:$CX,$B$1196,рўйхат!$D:$D,$C1169)</f>
        <v/>
      </c>
      <c r="AD1169" s="36">
        <f>SUMIFS(рўйхат!AC:AC,рўйхат!$CX:$CX,$B$1196,рўйхат!$D:$D,$C1169)</f>
        <v/>
      </c>
      <c r="AE1169" s="35">
        <f>SUMIFS(рўйхат!AD:AD,рўйхат!$CX:$CX,$B$1196,рўйхат!$D:$D,$C1169)</f>
        <v/>
      </c>
      <c r="AF1169" s="36">
        <f>SUMIFS(рўйхат!AE:AE,рўйхат!$CX:$CX,$B$1196,рўйхат!$D:$D,$C1169)</f>
        <v/>
      </c>
      <c r="AG1169" s="35">
        <f>SUMIFS(рўйхат!AH:AH,рўйхат!$CX:$CX,$B$1196,рўйхат!$D:$D,$C1169)</f>
        <v/>
      </c>
      <c r="AH1169" s="36">
        <f>SUMIFS(рўйхат!AI:AI,рўйхат!$CX:$CX,$B$1196,рўйхат!$D:$D,$C1169)</f>
        <v/>
      </c>
      <c r="AI1169" s="35">
        <f>SUMIFS(рўйхат!AJ:AJ,рўйхат!$CX:$CX,$B$1196,рўйхат!$D:$D,$C1169)</f>
        <v/>
      </c>
      <c r="AJ1169" s="36">
        <f>SUMIFS(рўйхат!AK:AK,рўйхат!$CX:$CX,$B$1196,рўйхат!$D:$D,$C1169)</f>
        <v/>
      </c>
      <c r="AK1169" s="35">
        <f>SUMIFS(рўйхат!AL:AL,рўйхат!$CX:$CX,$B$1196,рўйхат!$D:$D,$C1169)</f>
        <v/>
      </c>
      <c r="AL1169" s="36">
        <f>SUMIFS(рўйхат!AM:AM,рўйхат!$CX:$CX,$B$1196,рўйхат!$D:$D,$C1169)</f>
        <v/>
      </c>
      <c r="AM1169" s="77">
        <f>IFERROR(Q1169/E1169,0)</f>
        <v/>
      </c>
      <c r="AN1169" s="77">
        <f>IFERROR(R1169/F1169,0)</f>
        <v/>
      </c>
      <c r="AO1169" s="35">
        <f>SUMIFS(рўйхат!AX:AX,рўйхат!$CX:$CX,$B$1196,рўйхат!$D:$D,$C1169)</f>
        <v/>
      </c>
      <c r="AP1169" s="36">
        <f>SUMIFS(рўйхат!AY:AY,рўйхат!$CX:$CX,$B$1196,рўйхат!$D:$D,$C1169)</f>
        <v/>
      </c>
      <c r="AQ1169" s="35">
        <f>SUMIFS(рўйхат!AZ:AZ,рўйхат!$CX:$CX,$B$1196,рўйхат!$D:$D,$C1169)</f>
        <v/>
      </c>
      <c r="AR1169" s="36">
        <f>SUMIFS(рўйхат!BA:BA,рўйхат!$CX:$CX,$B$1196,рўйхат!$D:$D,$C1169)</f>
        <v/>
      </c>
      <c r="AS1169" s="35">
        <f>SUMIFS(рўйхат!BB:BB,рўйхат!$CX:$CX,$B$1196,рўйхат!$D:$D,$C1169)</f>
        <v/>
      </c>
      <c r="AT1169" s="36">
        <f>SUMIFS(рўйхат!BC:BC,рўйхат!$CX:$CX,$B$1196,рўйхат!$D:$D,$C1169)</f>
        <v/>
      </c>
      <c r="AU1169" s="35">
        <f>SUMIFS(рўйхат!BD:BD,рўйхат!$CX:$CX,$B$1196,рўйхат!$D:$D,$C1169)</f>
        <v/>
      </c>
      <c r="AV1169" s="36">
        <f>SUMIFS(рўйхат!BE:BE,рўйхат!$CX:$CX,$B$1196,рўйхат!$D:$D,$C1169)</f>
        <v/>
      </c>
      <c r="AW1169" s="35">
        <f>SUMIFS(рўйхат!BF:BF,рўйхат!$CX:$CX,$B$1196,рўйхат!$D:$D,$C1169)</f>
        <v/>
      </c>
      <c r="AX1169" s="36">
        <f>SUMIFS(рўйхат!BG:BG,рўйхат!$CX:$CX,$B$1196,рўйхат!$D:$D,$C1169)</f>
        <v/>
      </c>
      <c r="AY1169" s="35">
        <f>SUMIFS(рўйхат!BH:BH,рўйхат!$CX:$CX,$B$1196,рўйхат!$D:$D,$C1169)</f>
        <v/>
      </c>
      <c r="AZ1169" s="36">
        <f>SUMIFS(рўйхат!BI:BI,рўйхат!$CX:$CX,$B$1196,рўйхат!$D:$D,$C1169)</f>
        <v/>
      </c>
      <c r="BA1169" s="35">
        <f>SUMIFS(рўйхат!BJ:BJ,рўйхат!$CX:$CX,$B$1196,рўйхат!$D:$D,$C1169)</f>
        <v/>
      </c>
      <c r="BB1169" s="36">
        <f>SUMIFS(рўйхат!BK:BK,рўйхат!$CX:$CX,$B$1196,рўйхат!$D:$D,$C1169)</f>
        <v/>
      </c>
      <c r="BC1169" s="77">
        <f>IFERROR(AO1169/E1169,0)</f>
        <v/>
      </c>
      <c r="BD1169" s="77">
        <f>IFERROR(AP1169/F1169,0)</f>
        <v/>
      </c>
      <c r="BE1169" s="35">
        <f>SUMIFS(рўйхат!BL:BL,рўйхат!$CX:$CX,$B$1196,рўйхат!$D:$D,$C1169)</f>
        <v/>
      </c>
      <c r="BF1169" s="36">
        <f>SUMIFS(рўйхат!BM:BM,рўйхат!$CX:$CX,$B$1196,рўйхат!$D:$D,$C1169)</f>
        <v/>
      </c>
      <c r="BG1169" s="35">
        <f>SUMIFS(рўйхат!BN:BN,рўйхат!$CX:$CX,$B$1196,рўйхат!$D:$D,$C1169)</f>
        <v/>
      </c>
      <c r="BH1169" s="36">
        <f>SUMIFS(рўйхат!BO:BO,рўйхат!$CX:$CX,$B$1196,рўйхат!$D:$D,$C1169)</f>
        <v/>
      </c>
      <c r="BI1169" s="35">
        <f>SUMIFS(рўйхат!BP:BP,рўйхат!$CX:$CX,$B$1196,рўйхат!$D:$D,$C1169)</f>
        <v/>
      </c>
      <c r="BJ1169" s="36">
        <f>SUMIFS(рўйхат!BQ:BQ,рўйхат!$CX:$CX,$B$1196,рўйхат!$D:$D,$C1169)</f>
        <v/>
      </c>
      <c r="BK1169" s="35">
        <f>SUMIFS(рўйхат!BR:BR,рўйхат!$CX:$CX,$B$1196,рўйхат!$D:$D,$C1169)</f>
        <v/>
      </c>
      <c r="BL1169" s="36">
        <f>SUMIFS(рўйхат!BS:BS,рўйхат!$CX:$CX,$B$1196,рўйхат!$D:$D,$C1169)</f>
        <v/>
      </c>
      <c r="BM1169" s="35">
        <f>SUMIFS(рўйхат!BT:BT,рўйхат!$CX:$CX,$B$1196,рўйхат!$D:$D,$C1169)</f>
        <v/>
      </c>
      <c r="BN1169" s="36">
        <f>SUMIFS(рўйхат!BU:BU,рўйхат!$CX:$CX,$B$1196,рўйхат!$D:$D,$C1169)</f>
        <v/>
      </c>
      <c r="BO1169" s="35">
        <f>SUMIFS(рўйхат!BX:BX,рўйхат!$CX:$CX,$B$1196,рўйхат!$D:$D,$C1169)</f>
        <v/>
      </c>
      <c r="BP1169" s="36">
        <f>SUMIFS(рўйхат!BY:BY,рўйхат!$CX:$CX,$B$1196,рўйхат!$D:$D,$C1169)</f>
        <v/>
      </c>
      <c r="BQ1169" s="35">
        <f>SUMIFS(рўйхат!BZ:BZ,рўйхат!$CX:$CX,$B$1196,рўйхат!$D:$D,$C1169)</f>
        <v/>
      </c>
      <c r="BR1169" s="36">
        <f>SUMIFS(рўйхат!CA:CA,рўйхат!$CX:$CX,$B$1196,рўйхат!$D:$D,$C1169)</f>
        <v/>
      </c>
      <c r="BS1169" s="35">
        <f>SUMIFS(рўйхат!CB:CB,рўйхат!$CX:$CX,$B$1196,рўйхат!$D:$D,$C1169)</f>
        <v/>
      </c>
      <c r="BT1169" s="36">
        <f>SUMIFS(рўйхат!CC:CC,рўйхат!$CX:$CX,$B$1196,рўйхат!$D:$D,$C1169)</f>
        <v/>
      </c>
      <c r="BU1169" s="35">
        <f>SUMIFS(рўйхат!CD:CD,рўйхат!$CX:$CX,$B$1196,рўйхат!$D:$D,$C1169)</f>
        <v/>
      </c>
      <c r="BV1169" s="36">
        <f>SUMIFS(рўйхат!CE:CE,рўйхат!$CX:$CX,$B$1196,рўйхат!$D:$D,$C1169)</f>
        <v/>
      </c>
      <c r="BW1169" s="35">
        <f>SUMIFS(рўйхат!CH:CH,рўйхат!$CX:$CX,$B$1196,рўйхат!$D:$D,$C1169)</f>
        <v/>
      </c>
      <c r="BX1169" s="36">
        <f>SUMIFS(рўйхат!CI:CI,рўйхат!$CX:$CX,$B$1196,рўйхат!$D:$D,$C1169)</f>
        <v/>
      </c>
      <c r="BY1169" s="35">
        <f>SUMIFS(рўйхат!CJ:CJ,рўйхат!$CX:$CX,$B$1196,рўйхат!$D:$D,$C1169)</f>
        <v/>
      </c>
      <c r="BZ1169" s="36">
        <f>SUMIFS(рўйхат!CK:CK,рўйхат!$CX:$CX,$B$1196,рўйхат!$D:$D,$C1169)</f>
        <v/>
      </c>
      <c r="CA1169" s="35">
        <f>SUMIFS(рўйхат!CL:CL,рўйхат!$CX:$CX,$B$1196,рўйхат!$D:$D,$C1169)</f>
        <v/>
      </c>
      <c r="CB1169" s="36">
        <f>SUMIFS(рўйхат!CM:CM,рўйхат!$CX:$CX,$B$1196,рўйхат!$D:$D,$C1169)</f>
        <v/>
      </c>
      <c r="CC1169" s="35">
        <f>SUMIFS(рўйхат!CN:CN,рўйхат!$CX:$CX,$B$1196,рўйхат!$D:$D,$C1169)</f>
        <v/>
      </c>
      <c r="CD1169" s="36">
        <f>SUMIFS(рўйхат!CO:CO,рўйхат!$CX:$CX,$B$1196,рўйхат!$D:$D,$C1169)</f>
        <v/>
      </c>
      <c r="CE1169" s="77">
        <f>IFERROR(BE1169/(Q1169+BE1169),0)</f>
        <v/>
      </c>
      <c r="CF1169" s="78">
        <f>IFERROR(BF1169/(R1169+BF1169),0)</f>
        <v/>
      </c>
    </row>
    <row r="1170" hidden="1" outlineLevel="1" ht="30" customFormat="1" customHeight="1" s="8">
      <c r="A1170" s="39" t="n"/>
      <c r="B1170" s="50" t="n">
        <v>40</v>
      </c>
      <c r="C1170" s="131" t="inlineStr">
        <is>
          <t>Нақдлаштириш аломатлари мавжуд шубҳали корхоналар билан тузилган шартномалар</t>
        </is>
      </c>
      <c r="D1170" s="51" t="n"/>
      <c r="E1170" s="35">
        <f>SUMIFS(рўйхат!F:F,рўйхат!$CX:$CX,$B$1196,рўйхат!$D:$D,$C1170)</f>
        <v/>
      </c>
      <c r="F1170" s="36">
        <f>SUMIFS(рўйхат!G:G,рўйхат!$CX:$CX,$B$1196,рўйхат!$D:$D,$C1170)</f>
        <v/>
      </c>
      <c r="G1170" s="35">
        <f>SUMIFS(рўйхат!H:H,рўйхат!$CX:$CX,$B$1196,рўйхат!$D:$D,$C1170)</f>
        <v/>
      </c>
      <c r="H1170" s="36">
        <f>SUMIFS(рўйхат!I:I,рўйхат!$CX:$CX,$B$1196,рўйхат!$D:$D,$C1170)</f>
        <v/>
      </c>
      <c r="I1170" s="35">
        <f>SUMIFS(рўйхат!J:J,рўйхат!$CX:$CX,$B$1196,рўйхат!$D:$D,$C1170)</f>
        <v/>
      </c>
      <c r="J1170" s="36">
        <f>SUMIFS(рўйхат!K:K,рўйхат!$CX:$CX,$B$1196,рўйхат!$D:$D,$C1170)</f>
        <v/>
      </c>
      <c r="K1170" s="35">
        <f>SUMIFS(рўйхат!L:L,рўйхат!$CX:$CX,$B$1196,рўйхат!$D:$D,$C1170)</f>
        <v/>
      </c>
      <c r="L1170" s="36">
        <f>SUMIFS(рўйхат!M:M,рўйхат!$CX:$CX,$B$1196,рўйхат!$D:$D,$C1170)</f>
        <v/>
      </c>
      <c r="M1170" s="35">
        <f>SUMIFS(рўйхат!N:N,рўйхат!$CX:$CX,$B$1196,рўйхат!$D:$D,$C1170)</f>
        <v/>
      </c>
      <c r="N1170" s="36">
        <f>SUMIFS(рўйхат!O:O,рўйхат!$CX:$CX,$B$1196,рўйхат!$D:$D,$C1170)</f>
        <v/>
      </c>
      <c r="O1170" s="34">
        <f>IFERROR(M1170/E1170,0)</f>
        <v/>
      </c>
      <c r="P1170" s="34">
        <f>IFERROR(N1170/F1170,0)</f>
        <v/>
      </c>
      <c r="Q1170" s="35">
        <f>SUMIFS(рўйхат!P:P,рўйхат!$CX:$CX,$B$1196,рўйхат!$D:$D,$C1170)</f>
        <v/>
      </c>
      <c r="R1170" s="36">
        <f>SUMIFS(рўйхат!Q:Q,рўйхат!$CX:$CX,$B$1196,рўйхат!$D:$D,$C1170)</f>
        <v/>
      </c>
      <c r="S1170" s="35">
        <f>SUMIFS(рўйхат!R:R,рўйхат!$CX:$CX,$B$1196,рўйхат!$D:$D,$C1170)</f>
        <v/>
      </c>
      <c r="T1170" s="36">
        <f>SUMIFS(рўйхат!S:S,рўйхат!$CX:$CX,$B$1196,рўйхат!$D:$D,$C1170)</f>
        <v/>
      </c>
      <c r="U1170" s="35">
        <f>SUMIFS(рўйхат!T:T,рўйхат!$CX:$CX,$B$1196,рўйхат!$D:$D,$C1170)</f>
        <v/>
      </c>
      <c r="V1170" s="36">
        <f>SUMIFS(рўйхат!U:U,рўйхат!$CX:$CX,$B$1196,рўйхат!$D:$D,$C1170)</f>
        <v/>
      </c>
      <c r="W1170" s="35">
        <f>SUMIFS(рўйхат!V:V,рўйхат!$CX:$CX,$B$1196,рўйхат!$D:$D,$C1170)</f>
        <v/>
      </c>
      <c r="X1170" s="36">
        <f>SUMIFS(рўйхат!W:W,рўйхат!$CX:$CX,$B$1196,рўйхат!$D:$D,$C1170)</f>
        <v/>
      </c>
      <c r="Y1170" s="35">
        <f>SUMIFS(рўйхат!X:X,рўйхат!$CX:$CX,$B$1196,рўйхат!$D:$D,$C1170)</f>
        <v/>
      </c>
      <c r="Z1170" s="36">
        <f>SUMIFS(рўйхат!Y:Y,рўйхат!$CX:$CX,$B$1196,рўйхат!$D:$D,$C1170)</f>
        <v/>
      </c>
      <c r="AA1170" s="35">
        <f>SUMIFS(рўйхат!Z:Z,рўйхат!$CX:$CX,$B$1196,рўйхат!$D:$D,$C1170)</f>
        <v/>
      </c>
      <c r="AB1170" s="36">
        <f>SUMIFS(рўйхат!AA:AA,рўйхат!$CX:$CX,$B$1196,рўйхат!$D:$D,$C1170)</f>
        <v/>
      </c>
      <c r="AC1170" s="35">
        <f>SUMIFS(рўйхат!AB:AB,рўйхат!$CX:$CX,$B$1196,рўйхат!$D:$D,$C1170)</f>
        <v/>
      </c>
      <c r="AD1170" s="36">
        <f>SUMIFS(рўйхат!AC:AC,рўйхат!$CX:$CX,$B$1196,рўйхат!$D:$D,$C1170)</f>
        <v/>
      </c>
      <c r="AE1170" s="35">
        <f>SUMIFS(рўйхат!AD:AD,рўйхат!$CX:$CX,$B$1196,рўйхат!$D:$D,$C1170)</f>
        <v/>
      </c>
      <c r="AF1170" s="36">
        <f>SUMIFS(рўйхат!AE:AE,рўйхат!$CX:$CX,$B$1196,рўйхат!$D:$D,$C1170)</f>
        <v/>
      </c>
      <c r="AG1170" s="35">
        <f>SUMIFS(рўйхат!AH:AH,рўйхат!$CX:$CX,$B$1196,рўйхат!$D:$D,$C1170)</f>
        <v/>
      </c>
      <c r="AH1170" s="36">
        <f>SUMIFS(рўйхат!AI:AI,рўйхат!$CX:$CX,$B$1196,рўйхат!$D:$D,$C1170)</f>
        <v/>
      </c>
      <c r="AI1170" s="35">
        <f>SUMIFS(рўйхат!AJ:AJ,рўйхат!$CX:$CX,$B$1196,рўйхат!$D:$D,$C1170)</f>
        <v/>
      </c>
      <c r="AJ1170" s="36">
        <f>SUMIFS(рўйхат!AK:AK,рўйхат!$CX:$CX,$B$1196,рўйхат!$D:$D,$C1170)</f>
        <v/>
      </c>
      <c r="AK1170" s="35">
        <f>SUMIFS(рўйхат!AL:AL,рўйхат!$CX:$CX,$B$1196,рўйхат!$D:$D,$C1170)</f>
        <v/>
      </c>
      <c r="AL1170" s="36">
        <f>SUMIFS(рўйхат!AM:AM,рўйхат!$CX:$CX,$B$1196,рўйхат!$D:$D,$C1170)</f>
        <v/>
      </c>
      <c r="AM1170" s="77">
        <f>IFERROR(Q1170/E1170,0)</f>
        <v/>
      </c>
      <c r="AN1170" s="77">
        <f>IFERROR(R1170/F1170,0)</f>
        <v/>
      </c>
      <c r="AO1170" s="35">
        <f>SUMIFS(рўйхат!AX:AX,рўйхат!$CX:$CX,$B$1196,рўйхат!$D:$D,$C1170)</f>
        <v/>
      </c>
      <c r="AP1170" s="36">
        <f>SUMIFS(рўйхат!AY:AY,рўйхат!$CX:$CX,$B$1196,рўйхат!$D:$D,$C1170)</f>
        <v/>
      </c>
      <c r="AQ1170" s="35">
        <f>SUMIFS(рўйхат!AZ:AZ,рўйхат!$CX:$CX,$B$1196,рўйхат!$D:$D,$C1170)</f>
        <v/>
      </c>
      <c r="AR1170" s="36">
        <f>SUMIFS(рўйхат!BA:BA,рўйхат!$CX:$CX,$B$1196,рўйхат!$D:$D,$C1170)</f>
        <v/>
      </c>
      <c r="AS1170" s="35">
        <f>SUMIFS(рўйхат!BB:BB,рўйхат!$CX:$CX,$B$1196,рўйхат!$D:$D,$C1170)</f>
        <v/>
      </c>
      <c r="AT1170" s="36">
        <f>SUMIFS(рўйхат!BC:BC,рўйхат!$CX:$CX,$B$1196,рўйхат!$D:$D,$C1170)</f>
        <v/>
      </c>
      <c r="AU1170" s="35">
        <f>SUMIFS(рўйхат!BD:BD,рўйхат!$CX:$CX,$B$1196,рўйхат!$D:$D,$C1170)</f>
        <v/>
      </c>
      <c r="AV1170" s="36">
        <f>SUMIFS(рўйхат!BE:BE,рўйхат!$CX:$CX,$B$1196,рўйхат!$D:$D,$C1170)</f>
        <v/>
      </c>
      <c r="AW1170" s="35">
        <f>SUMIFS(рўйхат!BF:BF,рўйхат!$CX:$CX,$B$1196,рўйхат!$D:$D,$C1170)</f>
        <v/>
      </c>
      <c r="AX1170" s="36">
        <f>SUMIFS(рўйхат!BG:BG,рўйхат!$CX:$CX,$B$1196,рўйхат!$D:$D,$C1170)</f>
        <v/>
      </c>
      <c r="AY1170" s="35">
        <f>SUMIFS(рўйхат!BH:BH,рўйхат!$CX:$CX,$B$1196,рўйхат!$D:$D,$C1170)</f>
        <v/>
      </c>
      <c r="AZ1170" s="36">
        <f>SUMIFS(рўйхат!BI:BI,рўйхат!$CX:$CX,$B$1196,рўйхат!$D:$D,$C1170)</f>
        <v/>
      </c>
      <c r="BA1170" s="35">
        <f>SUMIFS(рўйхат!BJ:BJ,рўйхат!$CX:$CX,$B$1196,рўйхат!$D:$D,$C1170)</f>
        <v/>
      </c>
      <c r="BB1170" s="36">
        <f>SUMIFS(рўйхат!BK:BK,рўйхат!$CX:$CX,$B$1196,рўйхат!$D:$D,$C1170)</f>
        <v/>
      </c>
      <c r="BC1170" s="77">
        <f>IFERROR(AO1170/E1170,0)</f>
        <v/>
      </c>
      <c r="BD1170" s="77">
        <f>IFERROR(AP1170/F1170,0)</f>
        <v/>
      </c>
      <c r="BE1170" s="35">
        <f>SUMIFS(рўйхат!BL:BL,рўйхат!$CX:$CX,$B$1196,рўйхат!$D:$D,$C1170)</f>
        <v/>
      </c>
      <c r="BF1170" s="36">
        <f>SUMIFS(рўйхат!BM:BM,рўйхат!$CX:$CX,$B$1196,рўйхат!$D:$D,$C1170)</f>
        <v/>
      </c>
      <c r="BG1170" s="35">
        <f>SUMIFS(рўйхат!BN:BN,рўйхат!$CX:$CX,$B$1196,рўйхат!$D:$D,$C1170)</f>
        <v/>
      </c>
      <c r="BH1170" s="36">
        <f>SUMIFS(рўйхат!BO:BO,рўйхат!$CX:$CX,$B$1196,рўйхат!$D:$D,$C1170)</f>
        <v/>
      </c>
      <c r="BI1170" s="35">
        <f>SUMIFS(рўйхат!BP:BP,рўйхат!$CX:$CX,$B$1196,рўйхат!$D:$D,$C1170)</f>
        <v/>
      </c>
      <c r="BJ1170" s="36">
        <f>SUMIFS(рўйхат!BQ:BQ,рўйхат!$CX:$CX,$B$1196,рўйхат!$D:$D,$C1170)</f>
        <v/>
      </c>
      <c r="BK1170" s="35">
        <f>SUMIFS(рўйхат!BR:BR,рўйхат!$CX:$CX,$B$1196,рўйхат!$D:$D,$C1170)</f>
        <v/>
      </c>
      <c r="BL1170" s="36">
        <f>SUMIFS(рўйхат!BS:BS,рўйхат!$CX:$CX,$B$1196,рўйхат!$D:$D,$C1170)</f>
        <v/>
      </c>
      <c r="BM1170" s="35">
        <f>SUMIFS(рўйхат!BT:BT,рўйхат!$CX:$CX,$B$1196,рўйхат!$D:$D,$C1170)</f>
        <v/>
      </c>
      <c r="BN1170" s="36">
        <f>SUMIFS(рўйхат!BU:BU,рўйхат!$CX:$CX,$B$1196,рўйхат!$D:$D,$C1170)</f>
        <v/>
      </c>
      <c r="BO1170" s="35">
        <f>SUMIFS(рўйхат!BX:BX,рўйхат!$CX:$CX,$B$1196,рўйхат!$D:$D,$C1170)</f>
        <v/>
      </c>
      <c r="BP1170" s="36">
        <f>SUMIFS(рўйхат!BY:BY,рўйхат!$CX:$CX,$B$1196,рўйхат!$D:$D,$C1170)</f>
        <v/>
      </c>
      <c r="BQ1170" s="35">
        <f>SUMIFS(рўйхат!BZ:BZ,рўйхат!$CX:$CX,$B$1196,рўйхат!$D:$D,$C1170)</f>
        <v/>
      </c>
      <c r="BR1170" s="36">
        <f>SUMIFS(рўйхат!CA:CA,рўйхат!$CX:$CX,$B$1196,рўйхат!$D:$D,$C1170)</f>
        <v/>
      </c>
      <c r="BS1170" s="35">
        <f>SUMIFS(рўйхат!CB:CB,рўйхат!$CX:$CX,$B$1196,рўйхат!$D:$D,$C1170)</f>
        <v/>
      </c>
      <c r="BT1170" s="36">
        <f>SUMIFS(рўйхат!CC:CC,рўйхат!$CX:$CX,$B$1196,рўйхат!$D:$D,$C1170)</f>
        <v/>
      </c>
      <c r="BU1170" s="35">
        <f>SUMIFS(рўйхат!CD:CD,рўйхат!$CX:$CX,$B$1196,рўйхат!$D:$D,$C1170)</f>
        <v/>
      </c>
      <c r="BV1170" s="36">
        <f>SUMIFS(рўйхат!CE:CE,рўйхат!$CX:$CX,$B$1196,рўйхат!$D:$D,$C1170)</f>
        <v/>
      </c>
      <c r="BW1170" s="35">
        <f>SUMIFS(рўйхат!CH:CH,рўйхат!$CX:$CX,$B$1196,рўйхат!$D:$D,$C1170)</f>
        <v/>
      </c>
      <c r="BX1170" s="36">
        <f>SUMIFS(рўйхат!CI:CI,рўйхат!$CX:$CX,$B$1196,рўйхат!$D:$D,$C1170)</f>
        <v/>
      </c>
      <c r="BY1170" s="35">
        <f>SUMIFS(рўйхат!CJ:CJ,рўйхат!$CX:$CX,$B$1196,рўйхат!$D:$D,$C1170)</f>
        <v/>
      </c>
      <c r="BZ1170" s="36">
        <f>SUMIFS(рўйхат!CK:CK,рўйхат!$CX:$CX,$B$1196,рўйхат!$D:$D,$C1170)</f>
        <v/>
      </c>
      <c r="CA1170" s="35">
        <f>SUMIFS(рўйхат!CL:CL,рўйхат!$CX:$CX,$B$1196,рўйхат!$D:$D,$C1170)</f>
        <v/>
      </c>
      <c r="CB1170" s="36">
        <f>SUMIFS(рўйхат!CM:CM,рўйхат!$CX:$CX,$B$1196,рўйхат!$D:$D,$C1170)</f>
        <v/>
      </c>
      <c r="CC1170" s="35">
        <f>SUMIFS(рўйхат!CN:CN,рўйхат!$CX:$CX,$B$1196,рўйхат!$D:$D,$C1170)</f>
        <v/>
      </c>
      <c r="CD1170" s="36">
        <f>SUMIFS(рўйхат!CO:CO,рўйхат!$CX:$CX,$B$1196,рўйхат!$D:$D,$C1170)</f>
        <v/>
      </c>
      <c r="CE1170" s="77">
        <f>IFERROR(BE1170/(Q1170+BE1170),0)</f>
        <v/>
      </c>
      <c r="CF1170" s="78">
        <f>IFERROR(BF1170/(R1170+BF1170),0)</f>
        <v/>
      </c>
    </row>
    <row r="1171" hidden="1" outlineLevel="1" ht="30" customFormat="1" customHeight="1" s="8">
      <c r="A1171" s="39" t="n"/>
      <c r="B1171" s="50" t="n">
        <v>41</v>
      </c>
      <c r="C1171" s="131" t="inlineStr">
        <is>
          <t>Непотизм холатлари таҳлили</t>
        </is>
      </c>
      <c r="D1171" s="51" t="n"/>
      <c r="E1171" s="35">
        <f>SUMIFS(рўйхат!F:F,рўйхат!$CX:$CX,$B$1196,рўйхат!$D:$D,$C1171)</f>
        <v/>
      </c>
      <c r="F1171" s="36">
        <f>SUMIFS(рўйхат!G:G,рўйхат!$CX:$CX,$B$1196,рўйхат!$D:$D,$C1171)</f>
        <v/>
      </c>
      <c r="G1171" s="35">
        <f>SUMIFS(рўйхат!H:H,рўйхат!$CX:$CX,$B$1196,рўйхат!$D:$D,$C1171)</f>
        <v/>
      </c>
      <c r="H1171" s="36">
        <f>SUMIFS(рўйхат!I:I,рўйхат!$CX:$CX,$B$1196,рўйхат!$D:$D,$C1171)</f>
        <v/>
      </c>
      <c r="I1171" s="35">
        <f>SUMIFS(рўйхат!J:J,рўйхат!$CX:$CX,$B$1196,рўйхат!$D:$D,$C1171)</f>
        <v/>
      </c>
      <c r="J1171" s="36">
        <f>SUMIFS(рўйхат!K:K,рўйхат!$CX:$CX,$B$1196,рўйхат!$D:$D,$C1171)</f>
        <v/>
      </c>
      <c r="K1171" s="35">
        <f>SUMIFS(рўйхат!L:L,рўйхат!$CX:$CX,$B$1196,рўйхат!$D:$D,$C1171)</f>
        <v/>
      </c>
      <c r="L1171" s="36">
        <f>SUMIFS(рўйхат!M:M,рўйхат!$CX:$CX,$B$1196,рўйхат!$D:$D,$C1171)</f>
        <v/>
      </c>
      <c r="M1171" s="35">
        <f>SUMIFS(рўйхат!N:N,рўйхат!$CX:$CX,$B$1196,рўйхат!$D:$D,$C1171)</f>
        <v/>
      </c>
      <c r="N1171" s="36">
        <f>SUMIFS(рўйхат!O:O,рўйхат!$CX:$CX,$B$1196,рўйхат!$D:$D,$C1171)</f>
        <v/>
      </c>
      <c r="O1171" s="34">
        <f>IFERROR(M1171/E1171,0)</f>
        <v/>
      </c>
      <c r="P1171" s="34">
        <f>IFERROR(N1171/F1171,0)</f>
        <v/>
      </c>
      <c r="Q1171" s="35">
        <f>SUMIFS(рўйхат!P:P,рўйхат!$CX:$CX,$B$1196,рўйхат!$D:$D,$C1171)</f>
        <v/>
      </c>
      <c r="R1171" s="36">
        <f>SUMIFS(рўйхат!Q:Q,рўйхат!$CX:$CX,$B$1196,рўйхат!$D:$D,$C1171)</f>
        <v/>
      </c>
      <c r="S1171" s="35">
        <f>SUMIFS(рўйхат!R:R,рўйхат!$CX:$CX,$B$1196,рўйхат!$D:$D,$C1171)</f>
        <v/>
      </c>
      <c r="T1171" s="36">
        <f>SUMIFS(рўйхат!S:S,рўйхат!$CX:$CX,$B$1196,рўйхат!$D:$D,$C1171)</f>
        <v/>
      </c>
      <c r="U1171" s="35">
        <f>SUMIFS(рўйхат!T:T,рўйхат!$CX:$CX,$B$1196,рўйхат!$D:$D,$C1171)</f>
        <v/>
      </c>
      <c r="V1171" s="36">
        <f>SUMIFS(рўйхат!U:U,рўйхат!$CX:$CX,$B$1196,рўйхат!$D:$D,$C1171)</f>
        <v/>
      </c>
      <c r="W1171" s="35">
        <f>SUMIFS(рўйхат!V:V,рўйхат!$CX:$CX,$B$1196,рўйхат!$D:$D,$C1171)</f>
        <v/>
      </c>
      <c r="X1171" s="36">
        <f>SUMIFS(рўйхат!W:W,рўйхат!$CX:$CX,$B$1196,рўйхат!$D:$D,$C1171)</f>
        <v/>
      </c>
      <c r="Y1171" s="35">
        <f>SUMIFS(рўйхат!X:X,рўйхат!$CX:$CX,$B$1196,рўйхат!$D:$D,$C1171)</f>
        <v/>
      </c>
      <c r="Z1171" s="36">
        <f>SUMIFS(рўйхат!Y:Y,рўйхат!$CX:$CX,$B$1196,рўйхат!$D:$D,$C1171)</f>
        <v/>
      </c>
      <c r="AA1171" s="35">
        <f>SUMIFS(рўйхат!Z:Z,рўйхат!$CX:$CX,$B$1196,рўйхат!$D:$D,$C1171)</f>
        <v/>
      </c>
      <c r="AB1171" s="36">
        <f>SUMIFS(рўйхат!AA:AA,рўйхат!$CX:$CX,$B$1196,рўйхат!$D:$D,$C1171)</f>
        <v/>
      </c>
      <c r="AC1171" s="35">
        <f>SUMIFS(рўйхат!AB:AB,рўйхат!$CX:$CX,$B$1196,рўйхат!$D:$D,$C1171)</f>
        <v/>
      </c>
      <c r="AD1171" s="36">
        <f>SUMIFS(рўйхат!AC:AC,рўйхат!$CX:$CX,$B$1196,рўйхат!$D:$D,$C1171)</f>
        <v/>
      </c>
      <c r="AE1171" s="35">
        <f>SUMIFS(рўйхат!AD:AD,рўйхат!$CX:$CX,$B$1196,рўйхат!$D:$D,$C1171)</f>
        <v/>
      </c>
      <c r="AF1171" s="36">
        <f>SUMIFS(рўйхат!AE:AE,рўйхат!$CX:$CX,$B$1196,рўйхат!$D:$D,$C1171)</f>
        <v/>
      </c>
      <c r="AG1171" s="35">
        <f>SUMIFS(рўйхат!AH:AH,рўйхат!$CX:$CX,$B$1196,рўйхат!$D:$D,$C1171)</f>
        <v/>
      </c>
      <c r="AH1171" s="36">
        <f>SUMIFS(рўйхат!AI:AI,рўйхат!$CX:$CX,$B$1196,рўйхат!$D:$D,$C1171)</f>
        <v/>
      </c>
      <c r="AI1171" s="35">
        <f>SUMIFS(рўйхат!AJ:AJ,рўйхат!$CX:$CX,$B$1196,рўйхат!$D:$D,$C1171)</f>
        <v/>
      </c>
      <c r="AJ1171" s="36">
        <f>SUMIFS(рўйхат!AK:AK,рўйхат!$CX:$CX,$B$1196,рўйхат!$D:$D,$C1171)</f>
        <v/>
      </c>
      <c r="AK1171" s="35">
        <f>SUMIFS(рўйхат!AL:AL,рўйхат!$CX:$CX,$B$1196,рўйхат!$D:$D,$C1171)</f>
        <v/>
      </c>
      <c r="AL1171" s="36">
        <f>SUMIFS(рўйхат!AM:AM,рўйхат!$CX:$CX,$B$1196,рўйхат!$D:$D,$C1171)</f>
        <v/>
      </c>
      <c r="AM1171" s="77">
        <f>IFERROR(Q1171/E1171,0)</f>
        <v/>
      </c>
      <c r="AN1171" s="77">
        <f>IFERROR(R1171/F1171,0)</f>
        <v/>
      </c>
      <c r="AO1171" s="35">
        <f>SUMIFS(рўйхат!AX:AX,рўйхат!$CX:$CX,$B$1196,рўйхат!$D:$D,$C1171)</f>
        <v/>
      </c>
      <c r="AP1171" s="36">
        <f>SUMIFS(рўйхат!AY:AY,рўйхат!$CX:$CX,$B$1196,рўйхат!$D:$D,$C1171)</f>
        <v/>
      </c>
      <c r="AQ1171" s="35">
        <f>SUMIFS(рўйхат!AZ:AZ,рўйхат!$CX:$CX,$B$1196,рўйхат!$D:$D,$C1171)</f>
        <v/>
      </c>
      <c r="AR1171" s="36">
        <f>SUMIFS(рўйхат!BA:BA,рўйхат!$CX:$CX,$B$1196,рўйхат!$D:$D,$C1171)</f>
        <v/>
      </c>
      <c r="AS1171" s="35">
        <f>SUMIFS(рўйхат!BB:BB,рўйхат!$CX:$CX,$B$1196,рўйхат!$D:$D,$C1171)</f>
        <v/>
      </c>
      <c r="AT1171" s="36">
        <f>SUMIFS(рўйхат!BC:BC,рўйхат!$CX:$CX,$B$1196,рўйхат!$D:$D,$C1171)</f>
        <v/>
      </c>
      <c r="AU1171" s="35">
        <f>SUMIFS(рўйхат!BD:BD,рўйхат!$CX:$CX,$B$1196,рўйхат!$D:$D,$C1171)</f>
        <v/>
      </c>
      <c r="AV1171" s="36">
        <f>SUMIFS(рўйхат!BE:BE,рўйхат!$CX:$CX,$B$1196,рўйхат!$D:$D,$C1171)</f>
        <v/>
      </c>
      <c r="AW1171" s="35">
        <f>SUMIFS(рўйхат!BF:BF,рўйхат!$CX:$CX,$B$1196,рўйхат!$D:$D,$C1171)</f>
        <v/>
      </c>
      <c r="AX1171" s="36">
        <f>SUMIFS(рўйхат!BG:BG,рўйхат!$CX:$CX,$B$1196,рўйхат!$D:$D,$C1171)</f>
        <v/>
      </c>
      <c r="AY1171" s="35">
        <f>SUMIFS(рўйхат!BH:BH,рўйхат!$CX:$CX,$B$1196,рўйхат!$D:$D,$C1171)</f>
        <v/>
      </c>
      <c r="AZ1171" s="36">
        <f>SUMIFS(рўйхат!BI:BI,рўйхат!$CX:$CX,$B$1196,рўйхат!$D:$D,$C1171)</f>
        <v/>
      </c>
      <c r="BA1171" s="35">
        <f>SUMIFS(рўйхат!BJ:BJ,рўйхат!$CX:$CX,$B$1196,рўйхат!$D:$D,$C1171)</f>
        <v/>
      </c>
      <c r="BB1171" s="36">
        <f>SUMIFS(рўйхат!BK:BK,рўйхат!$CX:$CX,$B$1196,рўйхат!$D:$D,$C1171)</f>
        <v/>
      </c>
      <c r="BC1171" s="77">
        <f>IFERROR(AO1171/E1171,0)</f>
        <v/>
      </c>
      <c r="BD1171" s="77">
        <f>IFERROR(AP1171/F1171,0)</f>
        <v/>
      </c>
      <c r="BE1171" s="35">
        <f>SUMIFS(рўйхат!BL:BL,рўйхат!$CX:$CX,$B$1196,рўйхат!$D:$D,$C1171)</f>
        <v/>
      </c>
      <c r="BF1171" s="36">
        <f>SUMIFS(рўйхат!BM:BM,рўйхат!$CX:$CX,$B$1196,рўйхат!$D:$D,$C1171)</f>
        <v/>
      </c>
      <c r="BG1171" s="35">
        <f>SUMIFS(рўйхат!BN:BN,рўйхат!$CX:$CX,$B$1196,рўйхат!$D:$D,$C1171)</f>
        <v/>
      </c>
      <c r="BH1171" s="36">
        <f>SUMIFS(рўйхат!BO:BO,рўйхат!$CX:$CX,$B$1196,рўйхат!$D:$D,$C1171)</f>
        <v/>
      </c>
      <c r="BI1171" s="35">
        <f>SUMIFS(рўйхат!BP:BP,рўйхат!$CX:$CX,$B$1196,рўйхат!$D:$D,$C1171)</f>
        <v/>
      </c>
      <c r="BJ1171" s="36">
        <f>SUMIFS(рўйхат!BQ:BQ,рўйхат!$CX:$CX,$B$1196,рўйхат!$D:$D,$C1171)</f>
        <v/>
      </c>
      <c r="BK1171" s="35">
        <f>SUMIFS(рўйхат!BR:BR,рўйхат!$CX:$CX,$B$1196,рўйхат!$D:$D,$C1171)</f>
        <v/>
      </c>
      <c r="BL1171" s="36">
        <f>SUMIFS(рўйхат!BS:BS,рўйхат!$CX:$CX,$B$1196,рўйхат!$D:$D,$C1171)</f>
        <v/>
      </c>
      <c r="BM1171" s="35">
        <f>SUMIFS(рўйхат!BT:BT,рўйхат!$CX:$CX,$B$1196,рўйхат!$D:$D,$C1171)</f>
        <v/>
      </c>
      <c r="BN1171" s="36">
        <f>SUMIFS(рўйхат!BU:BU,рўйхат!$CX:$CX,$B$1196,рўйхат!$D:$D,$C1171)</f>
        <v/>
      </c>
      <c r="BO1171" s="35">
        <f>SUMIFS(рўйхат!BX:BX,рўйхат!$CX:$CX,$B$1196,рўйхат!$D:$D,$C1171)</f>
        <v/>
      </c>
      <c r="BP1171" s="36">
        <f>SUMIFS(рўйхат!BY:BY,рўйхат!$CX:$CX,$B$1196,рўйхат!$D:$D,$C1171)</f>
        <v/>
      </c>
      <c r="BQ1171" s="35">
        <f>SUMIFS(рўйхат!BZ:BZ,рўйхат!$CX:$CX,$B$1196,рўйхат!$D:$D,$C1171)</f>
        <v/>
      </c>
      <c r="BR1171" s="36">
        <f>SUMIFS(рўйхат!CA:CA,рўйхат!$CX:$CX,$B$1196,рўйхат!$D:$D,$C1171)</f>
        <v/>
      </c>
      <c r="BS1171" s="35">
        <f>SUMIFS(рўйхат!CB:CB,рўйхат!$CX:$CX,$B$1196,рўйхат!$D:$D,$C1171)</f>
        <v/>
      </c>
      <c r="BT1171" s="36">
        <f>SUMIFS(рўйхат!CC:CC,рўйхат!$CX:$CX,$B$1196,рўйхат!$D:$D,$C1171)</f>
        <v/>
      </c>
      <c r="BU1171" s="35">
        <f>SUMIFS(рўйхат!CD:CD,рўйхат!$CX:$CX,$B$1196,рўйхат!$D:$D,$C1171)</f>
        <v/>
      </c>
      <c r="BV1171" s="36">
        <f>SUMIFS(рўйхат!CE:CE,рўйхат!$CX:$CX,$B$1196,рўйхат!$D:$D,$C1171)</f>
        <v/>
      </c>
      <c r="BW1171" s="35">
        <f>SUMIFS(рўйхат!CH:CH,рўйхат!$CX:$CX,$B$1196,рўйхат!$D:$D,$C1171)</f>
        <v/>
      </c>
      <c r="BX1171" s="36">
        <f>SUMIFS(рўйхат!CI:CI,рўйхат!$CX:$CX,$B$1196,рўйхат!$D:$D,$C1171)</f>
        <v/>
      </c>
      <c r="BY1171" s="35">
        <f>SUMIFS(рўйхат!CJ:CJ,рўйхат!$CX:$CX,$B$1196,рўйхат!$D:$D,$C1171)</f>
        <v/>
      </c>
      <c r="BZ1171" s="36">
        <f>SUMIFS(рўйхат!CK:CK,рўйхат!$CX:$CX,$B$1196,рўйхат!$D:$D,$C1171)</f>
        <v/>
      </c>
      <c r="CA1171" s="35">
        <f>SUMIFS(рўйхат!CL:CL,рўйхат!$CX:$CX,$B$1196,рўйхат!$D:$D,$C1171)</f>
        <v/>
      </c>
      <c r="CB1171" s="36">
        <f>SUMIFS(рўйхат!CM:CM,рўйхат!$CX:$CX,$B$1196,рўйхат!$D:$D,$C1171)</f>
        <v/>
      </c>
      <c r="CC1171" s="35">
        <f>SUMIFS(рўйхат!CN:CN,рўйхат!$CX:$CX,$B$1196,рўйхат!$D:$D,$C1171)</f>
        <v/>
      </c>
      <c r="CD1171" s="36">
        <f>SUMIFS(рўйхат!CO:CO,рўйхат!$CX:$CX,$B$1196,рўйхат!$D:$D,$C1171)</f>
        <v/>
      </c>
      <c r="CE1171" s="77">
        <f>IFERROR(BE1171/(Q1171+BE1171),0)</f>
        <v/>
      </c>
      <c r="CF1171" s="78">
        <f>IFERROR(BF1171/(R1171+BF1171),0)</f>
        <v/>
      </c>
    </row>
    <row r="1172" hidden="1" outlineLevel="1" ht="30" customFormat="1" customHeight="1" s="8">
      <c r="A1172" s="39" t="n"/>
      <c r="B1172" s="50" t="n">
        <v>42</v>
      </c>
      <c r="C1172" s="131" t="inlineStr">
        <is>
          <t>Рейтинг бали шаклланишида ишчи ходим сони таҳлили</t>
        </is>
      </c>
      <c r="D1172" s="51" t="n"/>
      <c r="E1172" s="35">
        <f>SUMIFS(рўйхат!F:F,рўйхат!$CX:$CX,$B$1196,рўйхат!$D:$D,$C1172)</f>
        <v/>
      </c>
      <c r="F1172" s="36">
        <f>SUMIFS(рўйхат!G:G,рўйхат!$CX:$CX,$B$1196,рўйхат!$D:$D,$C1172)</f>
        <v/>
      </c>
      <c r="G1172" s="35">
        <f>SUMIFS(рўйхат!H:H,рўйхат!$CX:$CX,$B$1196,рўйхат!$D:$D,$C1172)</f>
        <v/>
      </c>
      <c r="H1172" s="36">
        <f>SUMIFS(рўйхат!I:I,рўйхат!$CX:$CX,$B$1196,рўйхат!$D:$D,$C1172)</f>
        <v/>
      </c>
      <c r="I1172" s="35">
        <f>SUMIFS(рўйхат!J:J,рўйхат!$CX:$CX,$B$1196,рўйхат!$D:$D,$C1172)</f>
        <v/>
      </c>
      <c r="J1172" s="36">
        <f>SUMIFS(рўйхат!K:K,рўйхат!$CX:$CX,$B$1196,рўйхат!$D:$D,$C1172)</f>
        <v/>
      </c>
      <c r="K1172" s="35">
        <f>SUMIFS(рўйхат!L:L,рўйхат!$CX:$CX,$B$1196,рўйхат!$D:$D,$C1172)</f>
        <v/>
      </c>
      <c r="L1172" s="36">
        <f>SUMIFS(рўйхат!M:M,рўйхат!$CX:$CX,$B$1196,рўйхат!$D:$D,$C1172)</f>
        <v/>
      </c>
      <c r="M1172" s="35">
        <f>SUMIFS(рўйхат!N:N,рўйхат!$CX:$CX,$B$1196,рўйхат!$D:$D,$C1172)</f>
        <v/>
      </c>
      <c r="N1172" s="36">
        <f>SUMIFS(рўйхат!O:O,рўйхат!$CX:$CX,$B$1196,рўйхат!$D:$D,$C1172)</f>
        <v/>
      </c>
      <c r="O1172" s="34">
        <f>IFERROR(M1172/E1172,0)</f>
        <v/>
      </c>
      <c r="P1172" s="34">
        <f>IFERROR(N1172/F1172,0)</f>
        <v/>
      </c>
      <c r="Q1172" s="35">
        <f>SUMIFS(рўйхат!P:P,рўйхат!$CX:$CX,$B$1196,рўйхат!$D:$D,$C1172)</f>
        <v/>
      </c>
      <c r="R1172" s="36">
        <f>SUMIFS(рўйхат!Q:Q,рўйхат!$CX:$CX,$B$1196,рўйхат!$D:$D,$C1172)</f>
        <v/>
      </c>
      <c r="S1172" s="35">
        <f>SUMIFS(рўйхат!R:R,рўйхат!$CX:$CX,$B$1196,рўйхат!$D:$D,$C1172)</f>
        <v/>
      </c>
      <c r="T1172" s="36">
        <f>SUMIFS(рўйхат!S:S,рўйхат!$CX:$CX,$B$1196,рўйхат!$D:$D,$C1172)</f>
        <v/>
      </c>
      <c r="U1172" s="35">
        <f>SUMIFS(рўйхат!T:T,рўйхат!$CX:$CX,$B$1196,рўйхат!$D:$D,$C1172)</f>
        <v/>
      </c>
      <c r="V1172" s="36">
        <f>SUMIFS(рўйхат!U:U,рўйхат!$CX:$CX,$B$1196,рўйхат!$D:$D,$C1172)</f>
        <v/>
      </c>
      <c r="W1172" s="35">
        <f>SUMIFS(рўйхат!V:V,рўйхат!$CX:$CX,$B$1196,рўйхат!$D:$D,$C1172)</f>
        <v/>
      </c>
      <c r="X1172" s="36">
        <f>SUMIFS(рўйхат!W:W,рўйхат!$CX:$CX,$B$1196,рўйхат!$D:$D,$C1172)</f>
        <v/>
      </c>
      <c r="Y1172" s="35">
        <f>SUMIFS(рўйхат!X:X,рўйхат!$CX:$CX,$B$1196,рўйхат!$D:$D,$C1172)</f>
        <v/>
      </c>
      <c r="Z1172" s="36">
        <f>SUMIFS(рўйхат!Y:Y,рўйхат!$CX:$CX,$B$1196,рўйхат!$D:$D,$C1172)</f>
        <v/>
      </c>
      <c r="AA1172" s="35">
        <f>SUMIFS(рўйхат!Z:Z,рўйхат!$CX:$CX,$B$1196,рўйхат!$D:$D,$C1172)</f>
        <v/>
      </c>
      <c r="AB1172" s="36">
        <f>SUMIFS(рўйхат!AA:AA,рўйхат!$CX:$CX,$B$1196,рўйхат!$D:$D,$C1172)</f>
        <v/>
      </c>
      <c r="AC1172" s="35">
        <f>SUMIFS(рўйхат!AB:AB,рўйхат!$CX:$CX,$B$1196,рўйхат!$D:$D,$C1172)</f>
        <v/>
      </c>
      <c r="AD1172" s="36">
        <f>SUMIFS(рўйхат!AC:AC,рўйхат!$CX:$CX,$B$1196,рўйхат!$D:$D,$C1172)</f>
        <v/>
      </c>
      <c r="AE1172" s="35">
        <f>SUMIFS(рўйхат!AD:AD,рўйхат!$CX:$CX,$B$1196,рўйхат!$D:$D,$C1172)</f>
        <v/>
      </c>
      <c r="AF1172" s="36">
        <f>SUMIFS(рўйхат!AE:AE,рўйхат!$CX:$CX,$B$1196,рўйхат!$D:$D,$C1172)</f>
        <v/>
      </c>
      <c r="AG1172" s="35">
        <f>SUMIFS(рўйхат!AH:AH,рўйхат!$CX:$CX,$B$1196,рўйхат!$D:$D,$C1172)</f>
        <v/>
      </c>
      <c r="AH1172" s="36">
        <f>SUMIFS(рўйхат!AI:AI,рўйхат!$CX:$CX,$B$1196,рўйхат!$D:$D,$C1172)</f>
        <v/>
      </c>
      <c r="AI1172" s="35">
        <f>SUMIFS(рўйхат!AJ:AJ,рўйхат!$CX:$CX,$B$1196,рўйхат!$D:$D,$C1172)</f>
        <v/>
      </c>
      <c r="AJ1172" s="36">
        <f>SUMIFS(рўйхат!AK:AK,рўйхат!$CX:$CX,$B$1196,рўйхат!$D:$D,$C1172)</f>
        <v/>
      </c>
      <c r="AK1172" s="35">
        <f>SUMIFS(рўйхат!AL:AL,рўйхат!$CX:$CX,$B$1196,рўйхат!$D:$D,$C1172)</f>
        <v/>
      </c>
      <c r="AL1172" s="36">
        <f>SUMIFS(рўйхат!AM:AM,рўйхат!$CX:$CX,$B$1196,рўйхат!$D:$D,$C1172)</f>
        <v/>
      </c>
      <c r="AM1172" s="77">
        <f>IFERROR(Q1172/E1172,0)</f>
        <v/>
      </c>
      <c r="AN1172" s="77">
        <f>IFERROR(R1172/F1172,0)</f>
        <v/>
      </c>
      <c r="AO1172" s="35">
        <f>SUMIFS(рўйхат!AX:AX,рўйхат!$CX:$CX,$B$1196,рўйхат!$D:$D,$C1172)</f>
        <v/>
      </c>
      <c r="AP1172" s="36">
        <f>SUMIFS(рўйхат!AY:AY,рўйхат!$CX:$CX,$B$1196,рўйхат!$D:$D,$C1172)</f>
        <v/>
      </c>
      <c r="AQ1172" s="35">
        <f>SUMIFS(рўйхат!AZ:AZ,рўйхат!$CX:$CX,$B$1196,рўйхат!$D:$D,$C1172)</f>
        <v/>
      </c>
      <c r="AR1172" s="36">
        <f>SUMIFS(рўйхат!BA:BA,рўйхат!$CX:$CX,$B$1196,рўйхат!$D:$D,$C1172)</f>
        <v/>
      </c>
      <c r="AS1172" s="35">
        <f>SUMIFS(рўйхат!BB:BB,рўйхат!$CX:$CX,$B$1196,рўйхат!$D:$D,$C1172)</f>
        <v/>
      </c>
      <c r="AT1172" s="36">
        <f>SUMIFS(рўйхат!BC:BC,рўйхат!$CX:$CX,$B$1196,рўйхат!$D:$D,$C1172)</f>
        <v/>
      </c>
      <c r="AU1172" s="35">
        <f>SUMIFS(рўйхат!BD:BD,рўйхат!$CX:$CX,$B$1196,рўйхат!$D:$D,$C1172)</f>
        <v/>
      </c>
      <c r="AV1172" s="36">
        <f>SUMIFS(рўйхат!BE:BE,рўйхат!$CX:$CX,$B$1196,рўйхат!$D:$D,$C1172)</f>
        <v/>
      </c>
      <c r="AW1172" s="35">
        <f>SUMIFS(рўйхат!BF:BF,рўйхат!$CX:$CX,$B$1196,рўйхат!$D:$D,$C1172)</f>
        <v/>
      </c>
      <c r="AX1172" s="36">
        <f>SUMIFS(рўйхат!BG:BG,рўйхат!$CX:$CX,$B$1196,рўйхат!$D:$D,$C1172)</f>
        <v/>
      </c>
      <c r="AY1172" s="35">
        <f>SUMIFS(рўйхат!BH:BH,рўйхат!$CX:$CX,$B$1196,рўйхат!$D:$D,$C1172)</f>
        <v/>
      </c>
      <c r="AZ1172" s="36">
        <f>SUMIFS(рўйхат!BI:BI,рўйхат!$CX:$CX,$B$1196,рўйхат!$D:$D,$C1172)</f>
        <v/>
      </c>
      <c r="BA1172" s="35">
        <f>SUMIFS(рўйхат!BJ:BJ,рўйхат!$CX:$CX,$B$1196,рўйхат!$D:$D,$C1172)</f>
        <v/>
      </c>
      <c r="BB1172" s="36">
        <f>SUMIFS(рўйхат!BK:BK,рўйхат!$CX:$CX,$B$1196,рўйхат!$D:$D,$C1172)</f>
        <v/>
      </c>
      <c r="BC1172" s="77">
        <f>IFERROR(AO1172/E1172,0)</f>
        <v/>
      </c>
      <c r="BD1172" s="77">
        <f>IFERROR(AP1172/F1172,0)</f>
        <v/>
      </c>
      <c r="BE1172" s="35">
        <f>SUMIFS(рўйхат!BL:BL,рўйхат!$CX:$CX,$B$1196,рўйхат!$D:$D,$C1172)</f>
        <v/>
      </c>
      <c r="BF1172" s="36">
        <f>SUMIFS(рўйхат!BM:BM,рўйхат!$CX:$CX,$B$1196,рўйхат!$D:$D,$C1172)</f>
        <v/>
      </c>
      <c r="BG1172" s="35">
        <f>SUMIFS(рўйхат!BN:BN,рўйхат!$CX:$CX,$B$1196,рўйхат!$D:$D,$C1172)</f>
        <v/>
      </c>
      <c r="BH1172" s="36">
        <f>SUMIFS(рўйхат!BO:BO,рўйхат!$CX:$CX,$B$1196,рўйхат!$D:$D,$C1172)</f>
        <v/>
      </c>
      <c r="BI1172" s="35">
        <f>SUMIFS(рўйхат!BP:BP,рўйхат!$CX:$CX,$B$1196,рўйхат!$D:$D,$C1172)</f>
        <v/>
      </c>
      <c r="BJ1172" s="36">
        <f>SUMIFS(рўйхат!BQ:BQ,рўйхат!$CX:$CX,$B$1196,рўйхат!$D:$D,$C1172)</f>
        <v/>
      </c>
      <c r="BK1172" s="35">
        <f>SUMIFS(рўйхат!BR:BR,рўйхат!$CX:$CX,$B$1196,рўйхат!$D:$D,$C1172)</f>
        <v/>
      </c>
      <c r="BL1172" s="36">
        <f>SUMIFS(рўйхат!BS:BS,рўйхат!$CX:$CX,$B$1196,рўйхат!$D:$D,$C1172)</f>
        <v/>
      </c>
      <c r="BM1172" s="35">
        <f>SUMIFS(рўйхат!BT:BT,рўйхат!$CX:$CX,$B$1196,рўйхат!$D:$D,$C1172)</f>
        <v/>
      </c>
      <c r="BN1172" s="36">
        <f>SUMIFS(рўйхат!BU:BU,рўйхат!$CX:$CX,$B$1196,рўйхат!$D:$D,$C1172)</f>
        <v/>
      </c>
      <c r="BO1172" s="35">
        <f>SUMIFS(рўйхат!BX:BX,рўйхат!$CX:$CX,$B$1196,рўйхат!$D:$D,$C1172)</f>
        <v/>
      </c>
      <c r="BP1172" s="36">
        <f>SUMIFS(рўйхат!BY:BY,рўйхат!$CX:$CX,$B$1196,рўйхат!$D:$D,$C1172)</f>
        <v/>
      </c>
      <c r="BQ1172" s="35">
        <f>SUMIFS(рўйхат!BZ:BZ,рўйхат!$CX:$CX,$B$1196,рўйхат!$D:$D,$C1172)</f>
        <v/>
      </c>
      <c r="BR1172" s="36">
        <f>SUMIFS(рўйхат!CA:CA,рўйхат!$CX:$CX,$B$1196,рўйхат!$D:$D,$C1172)</f>
        <v/>
      </c>
      <c r="BS1172" s="35">
        <f>SUMIFS(рўйхат!CB:CB,рўйхат!$CX:$CX,$B$1196,рўйхат!$D:$D,$C1172)</f>
        <v/>
      </c>
      <c r="BT1172" s="36">
        <f>SUMIFS(рўйхат!CC:CC,рўйхат!$CX:$CX,$B$1196,рўйхат!$D:$D,$C1172)</f>
        <v/>
      </c>
      <c r="BU1172" s="35">
        <f>SUMIFS(рўйхат!CD:CD,рўйхат!$CX:$CX,$B$1196,рўйхат!$D:$D,$C1172)</f>
        <v/>
      </c>
      <c r="BV1172" s="36">
        <f>SUMIFS(рўйхат!CE:CE,рўйхат!$CX:$CX,$B$1196,рўйхат!$D:$D,$C1172)</f>
        <v/>
      </c>
      <c r="BW1172" s="35">
        <f>SUMIFS(рўйхат!CH:CH,рўйхат!$CX:$CX,$B$1196,рўйхат!$D:$D,$C1172)</f>
        <v/>
      </c>
      <c r="BX1172" s="36">
        <f>SUMIFS(рўйхат!CI:CI,рўйхат!$CX:$CX,$B$1196,рўйхат!$D:$D,$C1172)</f>
        <v/>
      </c>
      <c r="BY1172" s="35">
        <f>SUMIFS(рўйхат!CJ:CJ,рўйхат!$CX:$CX,$B$1196,рўйхат!$D:$D,$C1172)</f>
        <v/>
      </c>
      <c r="BZ1172" s="36">
        <f>SUMIFS(рўйхат!CK:CK,рўйхат!$CX:$CX,$B$1196,рўйхат!$D:$D,$C1172)</f>
        <v/>
      </c>
      <c r="CA1172" s="35">
        <f>SUMIFS(рўйхат!CL:CL,рўйхат!$CX:$CX,$B$1196,рўйхат!$D:$D,$C1172)</f>
        <v/>
      </c>
      <c r="CB1172" s="36">
        <f>SUMIFS(рўйхат!CM:CM,рўйхат!$CX:$CX,$B$1196,рўйхат!$D:$D,$C1172)</f>
        <v/>
      </c>
      <c r="CC1172" s="35">
        <f>SUMIFS(рўйхат!CN:CN,рўйхат!$CX:$CX,$B$1196,рўйхат!$D:$D,$C1172)</f>
        <v/>
      </c>
      <c r="CD1172" s="36">
        <f>SUMIFS(рўйхат!CO:CO,рўйхат!$CX:$CX,$B$1196,рўйхат!$D:$D,$C1172)</f>
        <v/>
      </c>
      <c r="CE1172" s="77">
        <f>IFERROR(BE1172/(Q1172+BE1172),0)</f>
        <v/>
      </c>
      <c r="CF1172" s="78">
        <f>IFERROR(BF1172/(R1172+BF1172),0)</f>
        <v/>
      </c>
    </row>
    <row r="1173" hidden="1" outlineLevel="1" ht="30" customFormat="1" customHeight="1" s="8">
      <c r="A1173" s="39" t="n"/>
      <c r="B1173" s="50" t="n">
        <v>43</v>
      </c>
      <c r="C1173" s="131" t="inlineStr">
        <is>
          <t>Рейтинг балига тўғри келмайдиган қурилишлар</t>
        </is>
      </c>
      <c r="D1173" s="51" t="n"/>
      <c r="E1173" s="35">
        <f>SUMIFS(рўйхат!F:F,рўйхат!$CX:$CX,$B$1196,рўйхат!$D:$D,$C1173)</f>
        <v/>
      </c>
      <c r="F1173" s="36">
        <f>SUMIFS(рўйхат!G:G,рўйхат!$CX:$CX,$B$1196,рўйхат!$D:$D,$C1173)</f>
        <v/>
      </c>
      <c r="G1173" s="35">
        <f>SUMIFS(рўйхат!H:H,рўйхат!$CX:$CX,$B$1196,рўйхат!$D:$D,$C1173)</f>
        <v/>
      </c>
      <c r="H1173" s="36">
        <f>SUMIFS(рўйхат!I:I,рўйхат!$CX:$CX,$B$1196,рўйхат!$D:$D,$C1173)</f>
        <v/>
      </c>
      <c r="I1173" s="35">
        <f>SUMIFS(рўйхат!J:J,рўйхат!$CX:$CX,$B$1196,рўйхат!$D:$D,$C1173)</f>
        <v/>
      </c>
      <c r="J1173" s="36">
        <f>SUMIFS(рўйхат!K:K,рўйхат!$CX:$CX,$B$1196,рўйхат!$D:$D,$C1173)</f>
        <v/>
      </c>
      <c r="K1173" s="35">
        <f>SUMIFS(рўйхат!L:L,рўйхат!$CX:$CX,$B$1196,рўйхат!$D:$D,$C1173)</f>
        <v/>
      </c>
      <c r="L1173" s="36">
        <f>SUMIFS(рўйхат!M:M,рўйхат!$CX:$CX,$B$1196,рўйхат!$D:$D,$C1173)</f>
        <v/>
      </c>
      <c r="M1173" s="35">
        <f>SUMIFS(рўйхат!N:N,рўйхат!$CX:$CX,$B$1196,рўйхат!$D:$D,$C1173)</f>
        <v/>
      </c>
      <c r="N1173" s="36">
        <f>SUMIFS(рўйхат!O:O,рўйхат!$CX:$CX,$B$1196,рўйхат!$D:$D,$C1173)</f>
        <v/>
      </c>
      <c r="O1173" s="34">
        <f>IFERROR(M1173/E1173,0)</f>
        <v/>
      </c>
      <c r="P1173" s="34">
        <f>IFERROR(N1173/F1173,0)</f>
        <v/>
      </c>
      <c r="Q1173" s="35">
        <f>SUMIFS(рўйхат!P:P,рўйхат!$CX:$CX,$B$1196,рўйхат!$D:$D,$C1173)</f>
        <v/>
      </c>
      <c r="R1173" s="36">
        <f>SUMIFS(рўйхат!Q:Q,рўйхат!$CX:$CX,$B$1196,рўйхат!$D:$D,$C1173)</f>
        <v/>
      </c>
      <c r="S1173" s="35">
        <f>SUMIFS(рўйхат!R:R,рўйхат!$CX:$CX,$B$1196,рўйхат!$D:$D,$C1173)</f>
        <v/>
      </c>
      <c r="T1173" s="36">
        <f>SUMIFS(рўйхат!S:S,рўйхат!$CX:$CX,$B$1196,рўйхат!$D:$D,$C1173)</f>
        <v/>
      </c>
      <c r="U1173" s="35">
        <f>SUMIFS(рўйхат!T:T,рўйхат!$CX:$CX,$B$1196,рўйхат!$D:$D,$C1173)</f>
        <v/>
      </c>
      <c r="V1173" s="36">
        <f>SUMIFS(рўйхат!U:U,рўйхат!$CX:$CX,$B$1196,рўйхат!$D:$D,$C1173)</f>
        <v/>
      </c>
      <c r="W1173" s="35">
        <f>SUMIFS(рўйхат!V:V,рўйхат!$CX:$CX,$B$1196,рўйхат!$D:$D,$C1173)</f>
        <v/>
      </c>
      <c r="X1173" s="36">
        <f>SUMIFS(рўйхат!W:W,рўйхат!$CX:$CX,$B$1196,рўйхат!$D:$D,$C1173)</f>
        <v/>
      </c>
      <c r="Y1173" s="35">
        <f>SUMIFS(рўйхат!X:X,рўйхат!$CX:$CX,$B$1196,рўйхат!$D:$D,$C1173)</f>
        <v/>
      </c>
      <c r="Z1173" s="36">
        <f>SUMIFS(рўйхат!Y:Y,рўйхат!$CX:$CX,$B$1196,рўйхат!$D:$D,$C1173)</f>
        <v/>
      </c>
      <c r="AA1173" s="35">
        <f>SUMIFS(рўйхат!Z:Z,рўйхат!$CX:$CX,$B$1196,рўйхат!$D:$D,$C1173)</f>
        <v/>
      </c>
      <c r="AB1173" s="36">
        <f>SUMIFS(рўйхат!AA:AA,рўйхат!$CX:$CX,$B$1196,рўйхат!$D:$D,$C1173)</f>
        <v/>
      </c>
      <c r="AC1173" s="35">
        <f>SUMIFS(рўйхат!AB:AB,рўйхат!$CX:$CX,$B$1196,рўйхат!$D:$D,$C1173)</f>
        <v/>
      </c>
      <c r="AD1173" s="36">
        <f>SUMIFS(рўйхат!AC:AC,рўйхат!$CX:$CX,$B$1196,рўйхат!$D:$D,$C1173)</f>
        <v/>
      </c>
      <c r="AE1173" s="35">
        <f>SUMIFS(рўйхат!AD:AD,рўйхат!$CX:$CX,$B$1196,рўйхат!$D:$D,$C1173)</f>
        <v/>
      </c>
      <c r="AF1173" s="36">
        <f>SUMIFS(рўйхат!AE:AE,рўйхат!$CX:$CX,$B$1196,рўйхат!$D:$D,$C1173)</f>
        <v/>
      </c>
      <c r="AG1173" s="35">
        <f>SUMIFS(рўйхат!AH:AH,рўйхат!$CX:$CX,$B$1196,рўйхат!$D:$D,$C1173)</f>
        <v/>
      </c>
      <c r="AH1173" s="36">
        <f>SUMIFS(рўйхат!AI:AI,рўйхат!$CX:$CX,$B$1196,рўйхат!$D:$D,$C1173)</f>
        <v/>
      </c>
      <c r="AI1173" s="35">
        <f>SUMIFS(рўйхат!AJ:AJ,рўйхат!$CX:$CX,$B$1196,рўйхат!$D:$D,$C1173)</f>
        <v/>
      </c>
      <c r="AJ1173" s="36">
        <f>SUMIFS(рўйхат!AK:AK,рўйхат!$CX:$CX,$B$1196,рўйхат!$D:$D,$C1173)</f>
        <v/>
      </c>
      <c r="AK1173" s="35">
        <f>SUMIFS(рўйхат!AL:AL,рўйхат!$CX:$CX,$B$1196,рўйхат!$D:$D,$C1173)</f>
        <v/>
      </c>
      <c r="AL1173" s="36">
        <f>SUMIFS(рўйхат!AM:AM,рўйхат!$CX:$CX,$B$1196,рўйхат!$D:$D,$C1173)</f>
        <v/>
      </c>
      <c r="AM1173" s="77">
        <f>IFERROR(Q1173/E1173,0)</f>
        <v/>
      </c>
      <c r="AN1173" s="77">
        <f>IFERROR(R1173/F1173,0)</f>
        <v/>
      </c>
      <c r="AO1173" s="35">
        <f>SUMIFS(рўйхат!AX:AX,рўйхат!$CX:$CX,$B$1196,рўйхат!$D:$D,$C1173)</f>
        <v/>
      </c>
      <c r="AP1173" s="36">
        <f>SUMIFS(рўйхат!AY:AY,рўйхат!$CX:$CX,$B$1196,рўйхат!$D:$D,$C1173)</f>
        <v/>
      </c>
      <c r="AQ1173" s="35">
        <f>SUMIFS(рўйхат!AZ:AZ,рўйхат!$CX:$CX,$B$1196,рўйхат!$D:$D,$C1173)</f>
        <v/>
      </c>
      <c r="AR1173" s="36">
        <f>SUMIFS(рўйхат!BA:BA,рўйхат!$CX:$CX,$B$1196,рўйхат!$D:$D,$C1173)</f>
        <v/>
      </c>
      <c r="AS1173" s="35">
        <f>SUMIFS(рўйхат!BB:BB,рўйхат!$CX:$CX,$B$1196,рўйхат!$D:$D,$C1173)</f>
        <v/>
      </c>
      <c r="AT1173" s="36">
        <f>SUMIFS(рўйхат!BC:BC,рўйхат!$CX:$CX,$B$1196,рўйхат!$D:$D,$C1173)</f>
        <v/>
      </c>
      <c r="AU1173" s="35">
        <f>SUMIFS(рўйхат!BD:BD,рўйхат!$CX:$CX,$B$1196,рўйхат!$D:$D,$C1173)</f>
        <v/>
      </c>
      <c r="AV1173" s="36">
        <f>SUMIFS(рўйхат!BE:BE,рўйхат!$CX:$CX,$B$1196,рўйхат!$D:$D,$C1173)</f>
        <v/>
      </c>
      <c r="AW1173" s="35">
        <f>SUMIFS(рўйхат!BF:BF,рўйхат!$CX:$CX,$B$1196,рўйхат!$D:$D,$C1173)</f>
        <v/>
      </c>
      <c r="AX1173" s="36">
        <f>SUMIFS(рўйхат!BG:BG,рўйхат!$CX:$CX,$B$1196,рўйхат!$D:$D,$C1173)</f>
        <v/>
      </c>
      <c r="AY1173" s="35">
        <f>SUMIFS(рўйхат!BH:BH,рўйхат!$CX:$CX,$B$1196,рўйхат!$D:$D,$C1173)</f>
        <v/>
      </c>
      <c r="AZ1173" s="36">
        <f>SUMIFS(рўйхат!BI:BI,рўйхат!$CX:$CX,$B$1196,рўйхат!$D:$D,$C1173)</f>
        <v/>
      </c>
      <c r="BA1173" s="35">
        <f>SUMIFS(рўйхат!BJ:BJ,рўйхат!$CX:$CX,$B$1196,рўйхат!$D:$D,$C1173)</f>
        <v/>
      </c>
      <c r="BB1173" s="36">
        <f>SUMIFS(рўйхат!BK:BK,рўйхат!$CX:$CX,$B$1196,рўйхат!$D:$D,$C1173)</f>
        <v/>
      </c>
      <c r="BC1173" s="77">
        <f>IFERROR(AO1173/E1173,0)</f>
        <v/>
      </c>
      <c r="BD1173" s="77">
        <f>IFERROR(AP1173/F1173,0)</f>
        <v/>
      </c>
      <c r="BE1173" s="35">
        <f>SUMIFS(рўйхат!BL:BL,рўйхат!$CX:$CX,$B$1196,рўйхат!$D:$D,$C1173)</f>
        <v/>
      </c>
      <c r="BF1173" s="36">
        <f>SUMIFS(рўйхат!BM:BM,рўйхат!$CX:$CX,$B$1196,рўйхат!$D:$D,$C1173)</f>
        <v/>
      </c>
      <c r="BG1173" s="35">
        <f>SUMIFS(рўйхат!BN:BN,рўйхат!$CX:$CX,$B$1196,рўйхат!$D:$D,$C1173)</f>
        <v/>
      </c>
      <c r="BH1173" s="36">
        <f>SUMIFS(рўйхат!BO:BO,рўйхат!$CX:$CX,$B$1196,рўйхат!$D:$D,$C1173)</f>
        <v/>
      </c>
      <c r="BI1173" s="35">
        <f>SUMIFS(рўйхат!BP:BP,рўйхат!$CX:$CX,$B$1196,рўйхат!$D:$D,$C1173)</f>
        <v/>
      </c>
      <c r="BJ1173" s="36">
        <f>SUMIFS(рўйхат!BQ:BQ,рўйхат!$CX:$CX,$B$1196,рўйхат!$D:$D,$C1173)</f>
        <v/>
      </c>
      <c r="BK1173" s="35">
        <f>SUMIFS(рўйхат!BR:BR,рўйхат!$CX:$CX,$B$1196,рўйхат!$D:$D,$C1173)</f>
        <v/>
      </c>
      <c r="BL1173" s="36">
        <f>SUMIFS(рўйхат!BS:BS,рўйхат!$CX:$CX,$B$1196,рўйхат!$D:$D,$C1173)</f>
        <v/>
      </c>
      <c r="BM1173" s="35">
        <f>SUMIFS(рўйхат!BT:BT,рўйхат!$CX:$CX,$B$1196,рўйхат!$D:$D,$C1173)</f>
        <v/>
      </c>
      <c r="BN1173" s="36">
        <f>SUMIFS(рўйхат!BU:BU,рўйхат!$CX:$CX,$B$1196,рўйхат!$D:$D,$C1173)</f>
        <v/>
      </c>
      <c r="BO1173" s="35">
        <f>SUMIFS(рўйхат!BX:BX,рўйхат!$CX:$CX,$B$1196,рўйхат!$D:$D,$C1173)</f>
        <v/>
      </c>
      <c r="BP1173" s="36">
        <f>SUMIFS(рўйхат!BY:BY,рўйхат!$CX:$CX,$B$1196,рўйхат!$D:$D,$C1173)</f>
        <v/>
      </c>
      <c r="BQ1173" s="35">
        <f>SUMIFS(рўйхат!BZ:BZ,рўйхат!$CX:$CX,$B$1196,рўйхат!$D:$D,$C1173)</f>
        <v/>
      </c>
      <c r="BR1173" s="36">
        <f>SUMIFS(рўйхат!CA:CA,рўйхат!$CX:$CX,$B$1196,рўйхат!$D:$D,$C1173)</f>
        <v/>
      </c>
      <c r="BS1173" s="35">
        <f>SUMIFS(рўйхат!CB:CB,рўйхат!$CX:$CX,$B$1196,рўйхат!$D:$D,$C1173)</f>
        <v/>
      </c>
      <c r="BT1173" s="36">
        <f>SUMIFS(рўйхат!CC:CC,рўйхат!$CX:$CX,$B$1196,рўйхат!$D:$D,$C1173)</f>
        <v/>
      </c>
      <c r="BU1173" s="35">
        <f>SUMIFS(рўйхат!CD:CD,рўйхат!$CX:$CX,$B$1196,рўйхат!$D:$D,$C1173)</f>
        <v/>
      </c>
      <c r="BV1173" s="36">
        <f>SUMIFS(рўйхат!CE:CE,рўйхат!$CX:$CX,$B$1196,рўйхат!$D:$D,$C1173)</f>
        <v/>
      </c>
      <c r="BW1173" s="35">
        <f>SUMIFS(рўйхат!CH:CH,рўйхат!$CX:$CX,$B$1196,рўйхат!$D:$D,$C1173)</f>
        <v/>
      </c>
      <c r="BX1173" s="36">
        <f>SUMIFS(рўйхат!CI:CI,рўйхат!$CX:$CX,$B$1196,рўйхат!$D:$D,$C1173)</f>
        <v/>
      </c>
      <c r="BY1173" s="35">
        <f>SUMIFS(рўйхат!CJ:CJ,рўйхат!$CX:$CX,$B$1196,рўйхат!$D:$D,$C1173)</f>
        <v/>
      </c>
      <c r="BZ1173" s="36">
        <f>SUMIFS(рўйхат!CK:CK,рўйхат!$CX:$CX,$B$1196,рўйхат!$D:$D,$C1173)</f>
        <v/>
      </c>
      <c r="CA1173" s="35">
        <f>SUMIFS(рўйхат!CL:CL,рўйхат!$CX:$CX,$B$1196,рўйхат!$D:$D,$C1173)</f>
        <v/>
      </c>
      <c r="CB1173" s="36">
        <f>SUMIFS(рўйхат!CM:CM,рўйхат!$CX:$CX,$B$1196,рўйхат!$D:$D,$C1173)</f>
        <v/>
      </c>
      <c r="CC1173" s="35">
        <f>SUMIFS(рўйхат!CN:CN,рўйхат!$CX:$CX,$B$1196,рўйхат!$D:$D,$C1173)</f>
        <v/>
      </c>
      <c r="CD1173" s="36">
        <f>SUMIFS(рўйхат!CO:CO,рўйхат!$CX:$CX,$B$1196,рўйхат!$D:$D,$C1173)</f>
        <v/>
      </c>
      <c r="CE1173" s="77">
        <f>IFERROR(BE1173/(Q1173+BE1173),0)</f>
        <v/>
      </c>
      <c r="CF1173" s="78">
        <f>IFERROR(BF1173/(R1173+BF1173),0)</f>
        <v/>
      </c>
    </row>
    <row r="1174" hidden="1" outlineLevel="1" ht="30" customFormat="1" customHeight="1" s="8">
      <c r="A1174" s="39" t="n"/>
      <c r="B1174" s="50" t="n">
        <v>44</v>
      </c>
      <c r="C1174" s="131" t="inlineStr">
        <is>
          <t>Рейтинг бахолашда бир транспорт воситасини 2 ва ундан ортиқ ҳисобга олиш</t>
        </is>
      </c>
      <c r="D1174" s="51" t="n"/>
      <c r="E1174" s="35">
        <f>SUMIFS(рўйхат!F:F,рўйхат!$CX:$CX,$B$1196,рўйхат!$D:$D,$C1174)</f>
        <v/>
      </c>
      <c r="F1174" s="36">
        <f>SUMIFS(рўйхат!G:G,рўйхат!$CX:$CX,$B$1196,рўйхат!$D:$D,$C1174)</f>
        <v/>
      </c>
      <c r="G1174" s="35">
        <f>SUMIFS(рўйхат!H:H,рўйхат!$CX:$CX,$B$1196,рўйхат!$D:$D,$C1174)</f>
        <v/>
      </c>
      <c r="H1174" s="36">
        <f>SUMIFS(рўйхат!I:I,рўйхат!$CX:$CX,$B$1196,рўйхат!$D:$D,$C1174)</f>
        <v/>
      </c>
      <c r="I1174" s="35">
        <f>SUMIFS(рўйхат!J:J,рўйхат!$CX:$CX,$B$1196,рўйхат!$D:$D,$C1174)</f>
        <v/>
      </c>
      <c r="J1174" s="36">
        <f>SUMIFS(рўйхат!K:K,рўйхат!$CX:$CX,$B$1196,рўйхат!$D:$D,$C1174)</f>
        <v/>
      </c>
      <c r="K1174" s="35">
        <f>SUMIFS(рўйхат!L:L,рўйхат!$CX:$CX,$B$1196,рўйхат!$D:$D,$C1174)</f>
        <v/>
      </c>
      <c r="L1174" s="36">
        <f>SUMIFS(рўйхат!M:M,рўйхат!$CX:$CX,$B$1196,рўйхат!$D:$D,$C1174)</f>
        <v/>
      </c>
      <c r="M1174" s="35">
        <f>SUMIFS(рўйхат!N:N,рўйхат!$CX:$CX,$B$1196,рўйхат!$D:$D,$C1174)</f>
        <v/>
      </c>
      <c r="N1174" s="36">
        <f>SUMIFS(рўйхат!O:O,рўйхат!$CX:$CX,$B$1196,рўйхат!$D:$D,$C1174)</f>
        <v/>
      </c>
      <c r="O1174" s="34">
        <f>IFERROR(M1174/E1174,0)</f>
        <v/>
      </c>
      <c r="P1174" s="34">
        <f>IFERROR(N1174/F1174,0)</f>
        <v/>
      </c>
      <c r="Q1174" s="35">
        <f>SUMIFS(рўйхат!P:P,рўйхат!$CX:$CX,$B$1196,рўйхат!$D:$D,$C1174)</f>
        <v/>
      </c>
      <c r="R1174" s="36">
        <f>SUMIFS(рўйхат!Q:Q,рўйхат!$CX:$CX,$B$1196,рўйхат!$D:$D,$C1174)</f>
        <v/>
      </c>
      <c r="S1174" s="35">
        <f>SUMIFS(рўйхат!R:R,рўйхат!$CX:$CX,$B$1196,рўйхат!$D:$D,$C1174)</f>
        <v/>
      </c>
      <c r="T1174" s="36">
        <f>SUMIFS(рўйхат!S:S,рўйхат!$CX:$CX,$B$1196,рўйхат!$D:$D,$C1174)</f>
        <v/>
      </c>
      <c r="U1174" s="35">
        <f>SUMIFS(рўйхат!T:T,рўйхат!$CX:$CX,$B$1196,рўйхат!$D:$D,$C1174)</f>
        <v/>
      </c>
      <c r="V1174" s="36">
        <f>SUMIFS(рўйхат!U:U,рўйхат!$CX:$CX,$B$1196,рўйхат!$D:$D,$C1174)</f>
        <v/>
      </c>
      <c r="W1174" s="35">
        <f>SUMIFS(рўйхат!V:V,рўйхат!$CX:$CX,$B$1196,рўйхат!$D:$D,$C1174)</f>
        <v/>
      </c>
      <c r="X1174" s="36">
        <f>SUMIFS(рўйхат!W:W,рўйхат!$CX:$CX,$B$1196,рўйхат!$D:$D,$C1174)</f>
        <v/>
      </c>
      <c r="Y1174" s="35">
        <f>SUMIFS(рўйхат!X:X,рўйхат!$CX:$CX,$B$1196,рўйхат!$D:$D,$C1174)</f>
        <v/>
      </c>
      <c r="Z1174" s="36">
        <f>SUMIFS(рўйхат!Y:Y,рўйхат!$CX:$CX,$B$1196,рўйхат!$D:$D,$C1174)</f>
        <v/>
      </c>
      <c r="AA1174" s="35">
        <f>SUMIFS(рўйхат!Z:Z,рўйхат!$CX:$CX,$B$1196,рўйхат!$D:$D,$C1174)</f>
        <v/>
      </c>
      <c r="AB1174" s="36">
        <f>SUMIFS(рўйхат!AA:AA,рўйхат!$CX:$CX,$B$1196,рўйхат!$D:$D,$C1174)</f>
        <v/>
      </c>
      <c r="AC1174" s="35">
        <f>SUMIFS(рўйхат!AB:AB,рўйхат!$CX:$CX,$B$1196,рўйхат!$D:$D,$C1174)</f>
        <v/>
      </c>
      <c r="AD1174" s="36">
        <f>SUMIFS(рўйхат!AC:AC,рўйхат!$CX:$CX,$B$1196,рўйхат!$D:$D,$C1174)</f>
        <v/>
      </c>
      <c r="AE1174" s="35">
        <f>SUMIFS(рўйхат!AD:AD,рўйхат!$CX:$CX,$B$1196,рўйхат!$D:$D,$C1174)</f>
        <v/>
      </c>
      <c r="AF1174" s="36">
        <f>SUMIFS(рўйхат!AE:AE,рўйхат!$CX:$CX,$B$1196,рўйхат!$D:$D,$C1174)</f>
        <v/>
      </c>
      <c r="AG1174" s="35">
        <f>SUMIFS(рўйхат!AH:AH,рўйхат!$CX:$CX,$B$1196,рўйхат!$D:$D,$C1174)</f>
        <v/>
      </c>
      <c r="AH1174" s="36">
        <f>SUMIFS(рўйхат!AI:AI,рўйхат!$CX:$CX,$B$1196,рўйхат!$D:$D,$C1174)</f>
        <v/>
      </c>
      <c r="AI1174" s="35">
        <f>SUMIFS(рўйхат!AJ:AJ,рўйхат!$CX:$CX,$B$1196,рўйхат!$D:$D,$C1174)</f>
        <v/>
      </c>
      <c r="AJ1174" s="36">
        <f>SUMIFS(рўйхат!AK:AK,рўйхат!$CX:$CX,$B$1196,рўйхат!$D:$D,$C1174)</f>
        <v/>
      </c>
      <c r="AK1174" s="35">
        <f>SUMIFS(рўйхат!AL:AL,рўйхат!$CX:$CX,$B$1196,рўйхат!$D:$D,$C1174)</f>
        <v/>
      </c>
      <c r="AL1174" s="36">
        <f>SUMIFS(рўйхат!AM:AM,рўйхат!$CX:$CX,$B$1196,рўйхат!$D:$D,$C1174)</f>
        <v/>
      </c>
      <c r="AM1174" s="77">
        <f>IFERROR(Q1174/E1174,0)</f>
        <v/>
      </c>
      <c r="AN1174" s="77">
        <f>IFERROR(R1174/F1174,0)</f>
        <v/>
      </c>
      <c r="AO1174" s="35">
        <f>SUMIFS(рўйхат!AX:AX,рўйхат!$CX:$CX,$B$1196,рўйхат!$D:$D,$C1174)</f>
        <v/>
      </c>
      <c r="AP1174" s="36">
        <f>SUMIFS(рўйхат!AY:AY,рўйхат!$CX:$CX,$B$1196,рўйхат!$D:$D,$C1174)</f>
        <v/>
      </c>
      <c r="AQ1174" s="35">
        <f>SUMIFS(рўйхат!AZ:AZ,рўйхат!$CX:$CX,$B$1196,рўйхат!$D:$D,$C1174)</f>
        <v/>
      </c>
      <c r="AR1174" s="36">
        <f>SUMIFS(рўйхат!BA:BA,рўйхат!$CX:$CX,$B$1196,рўйхат!$D:$D,$C1174)</f>
        <v/>
      </c>
      <c r="AS1174" s="35">
        <f>SUMIFS(рўйхат!BB:BB,рўйхат!$CX:$CX,$B$1196,рўйхат!$D:$D,$C1174)</f>
        <v/>
      </c>
      <c r="AT1174" s="36">
        <f>SUMIFS(рўйхат!BC:BC,рўйхат!$CX:$CX,$B$1196,рўйхат!$D:$D,$C1174)</f>
        <v/>
      </c>
      <c r="AU1174" s="35">
        <f>SUMIFS(рўйхат!BD:BD,рўйхат!$CX:$CX,$B$1196,рўйхат!$D:$D,$C1174)</f>
        <v/>
      </c>
      <c r="AV1174" s="36">
        <f>SUMIFS(рўйхат!BE:BE,рўйхат!$CX:$CX,$B$1196,рўйхат!$D:$D,$C1174)</f>
        <v/>
      </c>
      <c r="AW1174" s="35">
        <f>SUMIFS(рўйхат!BF:BF,рўйхат!$CX:$CX,$B$1196,рўйхат!$D:$D,$C1174)</f>
        <v/>
      </c>
      <c r="AX1174" s="36">
        <f>SUMIFS(рўйхат!BG:BG,рўйхат!$CX:$CX,$B$1196,рўйхат!$D:$D,$C1174)</f>
        <v/>
      </c>
      <c r="AY1174" s="35">
        <f>SUMIFS(рўйхат!BH:BH,рўйхат!$CX:$CX,$B$1196,рўйхат!$D:$D,$C1174)</f>
        <v/>
      </c>
      <c r="AZ1174" s="36">
        <f>SUMIFS(рўйхат!BI:BI,рўйхат!$CX:$CX,$B$1196,рўйхат!$D:$D,$C1174)</f>
        <v/>
      </c>
      <c r="BA1174" s="35">
        <f>SUMIFS(рўйхат!BJ:BJ,рўйхат!$CX:$CX,$B$1196,рўйхат!$D:$D,$C1174)</f>
        <v/>
      </c>
      <c r="BB1174" s="36">
        <f>SUMIFS(рўйхат!BK:BK,рўйхат!$CX:$CX,$B$1196,рўйхат!$D:$D,$C1174)</f>
        <v/>
      </c>
      <c r="BC1174" s="77">
        <f>IFERROR(AO1174/E1174,0)</f>
        <v/>
      </c>
      <c r="BD1174" s="77">
        <f>IFERROR(AP1174/F1174,0)</f>
        <v/>
      </c>
      <c r="BE1174" s="35">
        <f>SUMIFS(рўйхат!BL:BL,рўйхат!$CX:$CX,$B$1196,рўйхат!$D:$D,$C1174)</f>
        <v/>
      </c>
      <c r="BF1174" s="36">
        <f>SUMIFS(рўйхат!BM:BM,рўйхат!$CX:$CX,$B$1196,рўйхат!$D:$D,$C1174)</f>
        <v/>
      </c>
      <c r="BG1174" s="35">
        <f>SUMIFS(рўйхат!BN:BN,рўйхат!$CX:$CX,$B$1196,рўйхат!$D:$D,$C1174)</f>
        <v/>
      </c>
      <c r="BH1174" s="36">
        <f>SUMIFS(рўйхат!BO:BO,рўйхат!$CX:$CX,$B$1196,рўйхат!$D:$D,$C1174)</f>
        <v/>
      </c>
      <c r="BI1174" s="35">
        <f>SUMIFS(рўйхат!BP:BP,рўйхат!$CX:$CX,$B$1196,рўйхат!$D:$D,$C1174)</f>
        <v/>
      </c>
      <c r="BJ1174" s="36">
        <f>SUMIFS(рўйхат!BQ:BQ,рўйхат!$CX:$CX,$B$1196,рўйхат!$D:$D,$C1174)</f>
        <v/>
      </c>
      <c r="BK1174" s="35">
        <f>SUMIFS(рўйхат!BR:BR,рўйхат!$CX:$CX,$B$1196,рўйхат!$D:$D,$C1174)</f>
        <v/>
      </c>
      <c r="BL1174" s="36">
        <f>SUMIFS(рўйхат!BS:BS,рўйхат!$CX:$CX,$B$1196,рўйхат!$D:$D,$C1174)</f>
        <v/>
      </c>
      <c r="BM1174" s="35">
        <f>SUMIFS(рўйхат!BT:BT,рўйхат!$CX:$CX,$B$1196,рўйхат!$D:$D,$C1174)</f>
        <v/>
      </c>
      <c r="BN1174" s="36">
        <f>SUMIFS(рўйхат!BU:BU,рўйхат!$CX:$CX,$B$1196,рўйхат!$D:$D,$C1174)</f>
        <v/>
      </c>
      <c r="BO1174" s="35">
        <f>SUMIFS(рўйхат!BX:BX,рўйхат!$CX:$CX,$B$1196,рўйхат!$D:$D,$C1174)</f>
        <v/>
      </c>
      <c r="BP1174" s="36">
        <f>SUMIFS(рўйхат!BY:BY,рўйхат!$CX:$CX,$B$1196,рўйхат!$D:$D,$C1174)</f>
        <v/>
      </c>
      <c r="BQ1174" s="35">
        <f>SUMIFS(рўйхат!BZ:BZ,рўйхат!$CX:$CX,$B$1196,рўйхат!$D:$D,$C1174)</f>
        <v/>
      </c>
      <c r="BR1174" s="36">
        <f>SUMIFS(рўйхат!CA:CA,рўйхат!$CX:$CX,$B$1196,рўйхат!$D:$D,$C1174)</f>
        <v/>
      </c>
      <c r="BS1174" s="35">
        <f>SUMIFS(рўйхат!CB:CB,рўйхат!$CX:$CX,$B$1196,рўйхат!$D:$D,$C1174)</f>
        <v/>
      </c>
      <c r="BT1174" s="36">
        <f>SUMIFS(рўйхат!CC:CC,рўйхат!$CX:$CX,$B$1196,рўйхат!$D:$D,$C1174)</f>
        <v/>
      </c>
      <c r="BU1174" s="35">
        <f>SUMIFS(рўйхат!CD:CD,рўйхат!$CX:$CX,$B$1196,рўйхат!$D:$D,$C1174)</f>
        <v/>
      </c>
      <c r="BV1174" s="36">
        <f>SUMIFS(рўйхат!CE:CE,рўйхат!$CX:$CX,$B$1196,рўйхат!$D:$D,$C1174)</f>
        <v/>
      </c>
      <c r="BW1174" s="35">
        <f>SUMIFS(рўйхат!CH:CH,рўйхат!$CX:$CX,$B$1196,рўйхат!$D:$D,$C1174)</f>
        <v/>
      </c>
      <c r="BX1174" s="36">
        <f>SUMIFS(рўйхат!CI:CI,рўйхат!$CX:$CX,$B$1196,рўйхат!$D:$D,$C1174)</f>
        <v/>
      </c>
      <c r="BY1174" s="35">
        <f>SUMIFS(рўйхат!CJ:CJ,рўйхат!$CX:$CX,$B$1196,рўйхат!$D:$D,$C1174)</f>
        <v/>
      </c>
      <c r="BZ1174" s="36">
        <f>SUMIFS(рўйхат!CK:CK,рўйхат!$CX:$CX,$B$1196,рўйхат!$D:$D,$C1174)</f>
        <v/>
      </c>
      <c r="CA1174" s="35">
        <f>SUMIFS(рўйхат!CL:CL,рўйхат!$CX:$CX,$B$1196,рўйхат!$D:$D,$C1174)</f>
        <v/>
      </c>
      <c r="CB1174" s="36">
        <f>SUMIFS(рўйхат!CM:CM,рўйхат!$CX:$CX,$B$1196,рўйхат!$D:$D,$C1174)</f>
        <v/>
      </c>
      <c r="CC1174" s="35">
        <f>SUMIFS(рўйхат!CN:CN,рўйхат!$CX:$CX,$B$1196,рўйхат!$D:$D,$C1174)</f>
        <v/>
      </c>
      <c r="CD1174" s="36">
        <f>SUMIFS(рўйхат!CO:CO,рўйхат!$CX:$CX,$B$1196,рўйхат!$D:$D,$C1174)</f>
        <v/>
      </c>
      <c r="CE1174" s="77">
        <f>IFERROR(BE1174/(Q1174+BE1174),0)</f>
        <v/>
      </c>
      <c r="CF1174" s="78">
        <f>IFERROR(BF1174/(R1174+BF1174),0)</f>
        <v/>
      </c>
    </row>
    <row r="1175" hidden="1" outlineLevel="1" ht="30" customFormat="1" customHeight="1" s="8">
      <c r="A1175" s="39" t="n"/>
      <c r="B1175" s="50" t="n">
        <v>45</v>
      </c>
      <c r="C1175" s="131" t="inlineStr">
        <is>
          <t>Рейтинг бахолашда ЯММТ орқали олинган ишчи ходимлар сони солиқ ҳисоботлари билан солиштирмаси</t>
        </is>
      </c>
      <c r="D1175" s="51" t="n"/>
      <c r="E1175" s="35">
        <f>SUMIFS(рўйхат!F:F,рўйхат!$CX:$CX,$B$1196,рўйхат!$D:$D,$C1175)</f>
        <v/>
      </c>
      <c r="F1175" s="36">
        <f>SUMIFS(рўйхат!G:G,рўйхат!$CX:$CX,$B$1196,рўйхат!$D:$D,$C1175)</f>
        <v/>
      </c>
      <c r="G1175" s="35">
        <f>SUMIFS(рўйхат!H:H,рўйхат!$CX:$CX,$B$1196,рўйхат!$D:$D,$C1175)</f>
        <v/>
      </c>
      <c r="H1175" s="36">
        <f>SUMIFS(рўйхат!I:I,рўйхат!$CX:$CX,$B$1196,рўйхат!$D:$D,$C1175)</f>
        <v/>
      </c>
      <c r="I1175" s="35">
        <f>SUMIFS(рўйхат!J:J,рўйхат!$CX:$CX,$B$1196,рўйхат!$D:$D,$C1175)</f>
        <v/>
      </c>
      <c r="J1175" s="36">
        <f>SUMIFS(рўйхат!K:K,рўйхат!$CX:$CX,$B$1196,рўйхат!$D:$D,$C1175)</f>
        <v/>
      </c>
      <c r="K1175" s="35">
        <f>SUMIFS(рўйхат!L:L,рўйхат!$CX:$CX,$B$1196,рўйхат!$D:$D,$C1175)</f>
        <v/>
      </c>
      <c r="L1175" s="36">
        <f>SUMIFS(рўйхат!M:M,рўйхат!$CX:$CX,$B$1196,рўйхат!$D:$D,$C1175)</f>
        <v/>
      </c>
      <c r="M1175" s="35">
        <f>SUMIFS(рўйхат!N:N,рўйхат!$CX:$CX,$B$1196,рўйхат!$D:$D,$C1175)</f>
        <v/>
      </c>
      <c r="N1175" s="36">
        <f>SUMIFS(рўйхат!O:O,рўйхат!$CX:$CX,$B$1196,рўйхат!$D:$D,$C1175)</f>
        <v/>
      </c>
      <c r="O1175" s="34">
        <f>IFERROR(M1175/E1175,0)</f>
        <v/>
      </c>
      <c r="P1175" s="34">
        <f>IFERROR(N1175/F1175,0)</f>
        <v/>
      </c>
      <c r="Q1175" s="35">
        <f>SUMIFS(рўйхат!P:P,рўйхат!$CX:$CX,$B$1196,рўйхат!$D:$D,$C1175)</f>
        <v/>
      </c>
      <c r="R1175" s="36">
        <f>SUMIFS(рўйхат!Q:Q,рўйхат!$CX:$CX,$B$1196,рўйхат!$D:$D,$C1175)</f>
        <v/>
      </c>
      <c r="S1175" s="35">
        <f>SUMIFS(рўйхат!R:R,рўйхат!$CX:$CX,$B$1196,рўйхат!$D:$D,$C1175)</f>
        <v/>
      </c>
      <c r="T1175" s="36">
        <f>SUMIFS(рўйхат!S:S,рўйхат!$CX:$CX,$B$1196,рўйхат!$D:$D,$C1175)</f>
        <v/>
      </c>
      <c r="U1175" s="35">
        <f>SUMIFS(рўйхат!T:T,рўйхат!$CX:$CX,$B$1196,рўйхат!$D:$D,$C1175)</f>
        <v/>
      </c>
      <c r="V1175" s="36">
        <f>SUMIFS(рўйхат!U:U,рўйхат!$CX:$CX,$B$1196,рўйхат!$D:$D,$C1175)</f>
        <v/>
      </c>
      <c r="W1175" s="35">
        <f>SUMIFS(рўйхат!V:V,рўйхат!$CX:$CX,$B$1196,рўйхат!$D:$D,$C1175)</f>
        <v/>
      </c>
      <c r="X1175" s="36">
        <f>SUMIFS(рўйхат!W:W,рўйхат!$CX:$CX,$B$1196,рўйхат!$D:$D,$C1175)</f>
        <v/>
      </c>
      <c r="Y1175" s="35">
        <f>SUMIFS(рўйхат!X:X,рўйхат!$CX:$CX,$B$1196,рўйхат!$D:$D,$C1175)</f>
        <v/>
      </c>
      <c r="Z1175" s="36">
        <f>SUMIFS(рўйхат!Y:Y,рўйхат!$CX:$CX,$B$1196,рўйхат!$D:$D,$C1175)</f>
        <v/>
      </c>
      <c r="AA1175" s="35">
        <f>SUMIFS(рўйхат!Z:Z,рўйхат!$CX:$CX,$B$1196,рўйхат!$D:$D,$C1175)</f>
        <v/>
      </c>
      <c r="AB1175" s="36">
        <f>SUMIFS(рўйхат!AA:AA,рўйхат!$CX:$CX,$B$1196,рўйхат!$D:$D,$C1175)</f>
        <v/>
      </c>
      <c r="AC1175" s="35">
        <f>SUMIFS(рўйхат!AB:AB,рўйхат!$CX:$CX,$B$1196,рўйхат!$D:$D,$C1175)</f>
        <v/>
      </c>
      <c r="AD1175" s="36">
        <f>SUMIFS(рўйхат!AC:AC,рўйхат!$CX:$CX,$B$1196,рўйхат!$D:$D,$C1175)</f>
        <v/>
      </c>
      <c r="AE1175" s="35">
        <f>SUMIFS(рўйхат!AD:AD,рўйхат!$CX:$CX,$B$1196,рўйхат!$D:$D,$C1175)</f>
        <v/>
      </c>
      <c r="AF1175" s="36">
        <f>SUMIFS(рўйхат!AE:AE,рўйхат!$CX:$CX,$B$1196,рўйхат!$D:$D,$C1175)</f>
        <v/>
      </c>
      <c r="AG1175" s="35">
        <f>SUMIFS(рўйхат!AH:AH,рўйхат!$CX:$CX,$B$1196,рўйхат!$D:$D,$C1175)</f>
        <v/>
      </c>
      <c r="AH1175" s="36">
        <f>SUMIFS(рўйхат!AI:AI,рўйхат!$CX:$CX,$B$1196,рўйхат!$D:$D,$C1175)</f>
        <v/>
      </c>
      <c r="AI1175" s="35">
        <f>SUMIFS(рўйхат!AJ:AJ,рўйхат!$CX:$CX,$B$1196,рўйхат!$D:$D,$C1175)</f>
        <v/>
      </c>
      <c r="AJ1175" s="36">
        <f>SUMIFS(рўйхат!AK:AK,рўйхат!$CX:$CX,$B$1196,рўйхат!$D:$D,$C1175)</f>
        <v/>
      </c>
      <c r="AK1175" s="35">
        <f>SUMIFS(рўйхат!AL:AL,рўйхат!$CX:$CX,$B$1196,рўйхат!$D:$D,$C1175)</f>
        <v/>
      </c>
      <c r="AL1175" s="36">
        <f>SUMIFS(рўйхат!AM:AM,рўйхат!$CX:$CX,$B$1196,рўйхат!$D:$D,$C1175)</f>
        <v/>
      </c>
      <c r="AM1175" s="77">
        <f>IFERROR(Q1175/E1175,0)</f>
        <v/>
      </c>
      <c r="AN1175" s="77">
        <f>IFERROR(R1175/F1175,0)</f>
        <v/>
      </c>
      <c r="AO1175" s="35">
        <f>SUMIFS(рўйхат!AX:AX,рўйхат!$CX:$CX,$B$1196,рўйхат!$D:$D,$C1175)</f>
        <v/>
      </c>
      <c r="AP1175" s="36">
        <f>SUMIFS(рўйхат!AY:AY,рўйхат!$CX:$CX,$B$1196,рўйхат!$D:$D,$C1175)</f>
        <v/>
      </c>
      <c r="AQ1175" s="35">
        <f>SUMIFS(рўйхат!AZ:AZ,рўйхат!$CX:$CX,$B$1196,рўйхат!$D:$D,$C1175)</f>
        <v/>
      </c>
      <c r="AR1175" s="36">
        <f>SUMIFS(рўйхат!BA:BA,рўйхат!$CX:$CX,$B$1196,рўйхат!$D:$D,$C1175)</f>
        <v/>
      </c>
      <c r="AS1175" s="35">
        <f>SUMIFS(рўйхат!BB:BB,рўйхат!$CX:$CX,$B$1196,рўйхат!$D:$D,$C1175)</f>
        <v/>
      </c>
      <c r="AT1175" s="36">
        <f>SUMIFS(рўйхат!BC:BC,рўйхат!$CX:$CX,$B$1196,рўйхат!$D:$D,$C1175)</f>
        <v/>
      </c>
      <c r="AU1175" s="35">
        <f>SUMIFS(рўйхат!BD:BD,рўйхат!$CX:$CX,$B$1196,рўйхат!$D:$D,$C1175)</f>
        <v/>
      </c>
      <c r="AV1175" s="36">
        <f>SUMIFS(рўйхат!BE:BE,рўйхат!$CX:$CX,$B$1196,рўйхат!$D:$D,$C1175)</f>
        <v/>
      </c>
      <c r="AW1175" s="35">
        <f>SUMIFS(рўйхат!BF:BF,рўйхат!$CX:$CX,$B$1196,рўйхат!$D:$D,$C1175)</f>
        <v/>
      </c>
      <c r="AX1175" s="36">
        <f>SUMIFS(рўйхат!BG:BG,рўйхат!$CX:$CX,$B$1196,рўйхат!$D:$D,$C1175)</f>
        <v/>
      </c>
      <c r="AY1175" s="35">
        <f>SUMIFS(рўйхат!BH:BH,рўйхат!$CX:$CX,$B$1196,рўйхат!$D:$D,$C1175)</f>
        <v/>
      </c>
      <c r="AZ1175" s="36">
        <f>SUMIFS(рўйхат!BI:BI,рўйхат!$CX:$CX,$B$1196,рўйхат!$D:$D,$C1175)</f>
        <v/>
      </c>
      <c r="BA1175" s="35">
        <f>SUMIFS(рўйхат!BJ:BJ,рўйхат!$CX:$CX,$B$1196,рўйхат!$D:$D,$C1175)</f>
        <v/>
      </c>
      <c r="BB1175" s="36">
        <f>SUMIFS(рўйхат!BK:BK,рўйхат!$CX:$CX,$B$1196,рўйхат!$D:$D,$C1175)</f>
        <v/>
      </c>
      <c r="BC1175" s="77">
        <f>IFERROR(AO1175/E1175,0)</f>
        <v/>
      </c>
      <c r="BD1175" s="77">
        <f>IFERROR(AP1175/F1175,0)</f>
        <v/>
      </c>
      <c r="BE1175" s="35">
        <f>SUMIFS(рўйхат!BL:BL,рўйхат!$CX:$CX,$B$1196,рўйхат!$D:$D,$C1175)</f>
        <v/>
      </c>
      <c r="BF1175" s="36">
        <f>SUMIFS(рўйхат!BM:BM,рўйхат!$CX:$CX,$B$1196,рўйхат!$D:$D,$C1175)</f>
        <v/>
      </c>
      <c r="BG1175" s="35">
        <f>SUMIFS(рўйхат!BN:BN,рўйхат!$CX:$CX,$B$1196,рўйхат!$D:$D,$C1175)</f>
        <v/>
      </c>
      <c r="BH1175" s="36">
        <f>SUMIFS(рўйхат!BO:BO,рўйхат!$CX:$CX,$B$1196,рўйхат!$D:$D,$C1175)</f>
        <v/>
      </c>
      <c r="BI1175" s="35">
        <f>SUMIFS(рўйхат!BP:BP,рўйхат!$CX:$CX,$B$1196,рўйхат!$D:$D,$C1175)</f>
        <v/>
      </c>
      <c r="BJ1175" s="36">
        <f>SUMIFS(рўйхат!BQ:BQ,рўйхат!$CX:$CX,$B$1196,рўйхат!$D:$D,$C1175)</f>
        <v/>
      </c>
      <c r="BK1175" s="35">
        <f>SUMIFS(рўйхат!BR:BR,рўйхат!$CX:$CX,$B$1196,рўйхат!$D:$D,$C1175)</f>
        <v/>
      </c>
      <c r="BL1175" s="36">
        <f>SUMIFS(рўйхат!BS:BS,рўйхат!$CX:$CX,$B$1196,рўйхат!$D:$D,$C1175)</f>
        <v/>
      </c>
      <c r="BM1175" s="35">
        <f>SUMIFS(рўйхат!BT:BT,рўйхат!$CX:$CX,$B$1196,рўйхат!$D:$D,$C1175)</f>
        <v/>
      </c>
      <c r="BN1175" s="36">
        <f>SUMIFS(рўйхат!BU:BU,рўйхат!$CX:$CX,$B$1196,рўйхат!$D:$D,$C1175)</f>
        <v/>
      </c>
      <c r="BO1175" s="35">
        <f>SUMIFS(рўйхат!BX:BX,рўйхат!$CX:$CX,$B$1196,рўйхат!$D:$D,$C1175)</f>
        <v/>
      </c>
      <c r="BP1175" s="36">
        <f>SUMIFS(рўйхат!BY:BY,рўйхат!$CX:$CX,$B$1196,рўйхат!$D:$D,$C1175)</f>
        <v/>
      </c>
      <c r="BQ1175" s="35">
        <f>SUMIFS(рўйхат!BZ:BZ,рўйхат!$CX:$CX,$B$1196,рўйхат!$D:$D,$C1175)</f>
        <v/>
      </c>
      <c r="BR1175" s="36">
        <f>SUMIFS(рўйхат!CA:CA,рўйхат!$CX:$CX,$B$1196,рўйхат!$D:$D,$C1175)</f>
        <v/>
      </c>
      <c r="BS1175" s="35">
        <f>SUMIFS(рўйхат!CB:CB,рўйхат!$CX:$CX,$B$1196,рўйхат!$D:$D,$C1175)</f>
        <v/>
      </c>
      <c r="BT1175" s="36">
        <f>SUMIFS(рўйхат!CC:CC,рўйхат!$CX:$CX,$B$1196,рўйхат!$D:$D,$C1175)</f>
        <v/>
      </c>
      <c r="BU1175" s="35">
        <f>SUMIFS(рўйхат!CD:CD,рўйхат!$CX:$CX,$B$1196,рўйхат!$D:$D,$C1175)</f>
        <v/>
      </c>
      <c r="BV1175" s="36">
        <f>SUMIFS(рўйхат!CE:CE,рўйхат!$CX:$CX,$B$1196,рўйхат!$D:$D,$C1175)</f>
        <v/>
      </c>
      <c r="BW1175" s="35">
        <f>SUMIFS(рўйхат!CH:CH,рўйхат!$CX:$CX,$B$1196,рўйхат!$D:$D,$C1175)</f>
        <v/>
      </c>
      <c r="BX1175" s="36">
        <f>SUMIFS(рўйхат!CI:CI,рўйхат!$CX:$CX,$B$1196,рўйхат!$D:$D,$C1175)</f>
        <v/>
      </c>
      <c r="BY1175" s="35">
        <f>SUMIFS(рўйхат!CJ:CJ,рўйхат!$CX:$CX,$B$1196,рўйхат!$D:$D,$C1175)</f>
        <v/>
      </c>
      <c r="BZ1175" s="36">
        <f>SUMIFS(рўйхат!CK:CK,рўйхат!$CX:$CX,$B$1196,рўйхат!$D:$D,$C1175)</f>
        <v/>
      </c>
      <c r="CA1175" s="35">
        <f>SUMIFS(рўйхат!CL:CL,рўйхат!$CX:$CX,$B$1196,рўйхат!$D:$D,$C1175)</f>
        <v/>
      </c>
      <c r="CB1175" s="36">
        <f>SUMIFS(рўйхат!CM:CM,рўйхат!$CX:$CX,$B$1196,рўйхат!$D:$D,$C1175)</f>
        <v/>
      </c>
      <c r="CC1175" s="35">
        <f>SUMIFS(рўйхат!CN:CN,рўйхат!$CX:$CX,$B$1196,рўйхат!$D:$D,$C1175)</f>
        <v/>
      </c>
      <c r="CD1175" s="36">
        <f>SUMIFS(рўйхат!CO:CO,рўйхат!$CX:$CX,$B$1196,рўйхат!$D:$D,$C1175)</f>
        <v/>
      </c>
      <c r="CE1175" s="77">
        <f>IFERROR(BE1175/(Q1175+BE1175),0)</f>
        <v/>
      </c>
      <c r="CF1175" s="78">
        <f>IFERROR(BF1175/(R1175+BF1175),0)</f>
        <v/>
      </c>
    </row>
    <row r="1176" hidden="1" outlineLevel="1" ht="30" customFormat="1" customHeight="1" s="8">
      <c r="A1176" s="39" t="n"/>
      <c r="B1176" s="50" t="n">
        <v>46</v>
      </c>
      <c r="C1176" s="131" t="inlineStr">
        <is>
          <t>Солиқ ҳисоботларида энг кўп ҳисобланган иш ҳақи тўғрисида</t>
        </is>
      </c>
      <c r="D1176" s="51" t="n"/>
      <c r="E1176" s="35">
        <f>SUMIFS(рўйхат!F:F,рўйхат!$CX:$CX,$B$1196,рўйхат!$D:$D,$C1176)</f>
        <v/>
      </c>
      <c r="F1176" s="36">
        <f>SUMIFS(рўйхат!G:G,рўйхат!$CX:$CX,$B$1196,рўйхат!$D:$D,$C1176)</f>
        <v/>
      </c>
      <c r="G1176" s="35">
        <f>SUMIFS(рўйхат!H:H,рўйхат!$CX:$CX,$B$1196,рўйхат!$D:$D,$C1176)</f>
        <v/>
      </c>
      <c r="H1176" s="36">
        <f>SUMIFS(рўйхат!I:I,рўйхат!$CX:$CX,$B$1196,рўйхат!$D:$D,$C1176)</f>
        <v/>
      </c>
      <c r="I1176" s="35">
        <f>SUMIFS(рўйхат!J:J,рўйхат!$CX:$CX,$B$1196,рўйхат!$D:$D,$C1176)</f>
        <v/>
      </c>
      <c r="J1176" s="36">
        <f>SUMIFS(рўйхат!K:K,рўйхат!$CX:$CX,$B$1196,рўйхат!$D:$D,$C1176)</f>
        <v/>
      </c>
      <c r="K1176" s="35">
        <f>SUMIFS(рўйхат!L:L,рўйхат!$CX:$CX,$B$1196,рўйхат!$D:$D,$C1176)</f>
        <v/>
      </c>
      <c r="L1176" s="36">
        <f>SUMIFS(рўйхат!M:M,рўйхат!$CX:$CX,$B$1196,рўйхат!$D:$D,$C1176)</f>
        <v/>
      </c>
      <c r="M1176" s="35">
        <f>SUMIFS(рўйхат!N:N,рўйхат!$CX:$CX,$B$1196,рўйхат!$D:$D,$C1176)</f>
        <v/>
      </c>
      <c r="N1176" s="36">
        <f>SUMIFS(рўйхат!O:O,рўйхат!$CX:$CX,$B$1196,рўйхат!$D:$D,$C1176)</f>
        <v/>
      </c>
      <c r="O1176" s="34">
        <f>IFERROR(M1176/E1176,0)</f>
        <v/>
      </c>
      <c r="P1176" s="34">
        <f>IFERROR(N1176/F1176,0)</f>
        <v/>
      </c>
      <c r="Q1176" s="35">
        <f>SUMIFS(рўйхат!P:P,рўйхат!$CX:$CX,$B$1196,рўйхат!$D:$D,$C1176)</f>
        <v/>
      </c>
      <c r="R1176" s="36">
        <f>SUMIFS(рўйхат!Q:Q,рўйхат!$CX:$CX,$B$1196,рўйхат!$D:$D,$C1176)</f>
        <v/>
      </c>
      <c r="S1176" s="35">
        <f>SUMIFS(рўйхат!R:R,рўйхат!$CX:$CX,$B$1196,рўйхат!$D:$D,$C1176)</f>
        <v/>
      </c>
      <c r="T1176" s="36">
        <f>SUMIFS(рўйхат!S:S,рўйхат!$CX:$CX,$B$1196,рўйхат!$D:$D,$C1176)</f>
        <v/>
      </c>
      <c r="U1176" s="35">
        <f>SUMIFS(рўйхат!T:T,рўйхат!$CX:$CX,$B$1196,рўйхат!$D:$D,$C1176)</f>
        <v/>
      </c>
      <c r="V1176" s="36">
        <f>SUMIFS(рўйхат!U:U,рўйхат!$CX:$CX,$B$1196,рўйхат!$D:$D,$C1176)</f>
        <v/>
      </c>
      <c r="W1176" s="35">
        <f>SUMIFS(рўйхат!V:V,рўйхат!$CX:$CX,$B$1196,рўйхат!$D:$D,$C1176)</f>
        <v/>
      </c>
      <c r="X1176" s="36">
        <f>SUMIFS(рўйхат!W:W,рўйхат!$CX:$CX,$B$1196,рўйхат!$D:$D,$C1176)</f>
        <v/>
      </c>
      <c r="Y1176" s="35">
        <f>SUMIFS(рўйхат!X:X,рўйхат!$CX:$CX,$B$1196,рўйхат!$D:$D,$C1176)</f>
        <v/>
      </c>
      <c r="Z1176" s="36">
        <f>SUMIFS(рўйхат!Y:Y,рўйхат!$CX:$CX,$B$1196,рўйхат!$D:$D,$C1176)</f>
        <v/>
      </c>
      <c r="AA1176" s="35">
        <f>SUMIFS(рўйхат!Z:Z,рўйхат!$CX:$CX,$B$1196,рўйхат!$D:$D,$C1176)</f>
        <v/>
      </c>
      <c r="AB1176" s="36">
        <f>SUMIFS(рўйхат!AA:AA,рўйхат!$CX:$CX,$B$1196,рўйхат!$D:$D,$C1176)</f>
        <v/>
      </c>
      <c r="AC1176" s="35">
        <f>SUMIFS(рўйхат!AB:AB,рўйхат!$CX:$CX,$B$1196,рўйхат!$D:$D,$C1176)</f>
        <v/>
      </c>
      <c r="AD1176" s="36">
        <f>SUMIFS(рўйхат!AC:AC,рўйхат!$CX:$CX,$B$1196,рўйхат!$D:$D,$C1176)</f>
        <v/>
      </c>
      <c r="AE1176" s="35">
        <f>SUMIFS(рўйхат!AD:AD,рўйхат!$CX:$CX,$B$1196,рўйхат!$D:$D,$C1176)</f>
        <v/>
      </c>
      <c r="AF1176" s="36">
        <f>SUMIFS(рўйхат!AE:AE,рўйхат!$CX:$CX,$B$1196,рўйхат!$D:$D,$C1176)</f>
        <v/>
      </c>
      <c r="AG1176" s="35">
        <f>SUMIFS(рўйхат!AH:AH,рўйхат!$CX:$CX,$B$1196,рўйхат!$D:$D,$C1176)</f>
        <v/>
      </c>
      <c r="AH1176" s="36">
        <f>SUMIFS(рўйхат!AI:AI,рўйхат!$CX:$CX,$B$1196,рўйхат!$D:$D,$C1176)</f>
        <v/>
      </c>
      <c r="AI1176" s="35">
        <f>SUMIFS(рўйхат!AJ:AJ,рўйхат!$CX:$CX,$B$1196,рўйхат!$D:$D,$C1176)</f>
        <v/>
      </c>
      <c r="AJ1176" s="36">
        <f>SUMIFS(рўйхат!AK:AK,рўйхат!$CX:$CX,$B$1196,рўйхат!$D:$D,$C1176)</f>
        <v/>
      </c>
      <c r="AK1176" s="35">
        <f>SUMIFS(рўйхат!AL:AL,рўйхат!$CX:$CX,$B$1196,рўйхат!$D:$D,$C1176)</f>
        <v/>
      </c>
      <c r="AL1176" s="36">
        <f>SUMIFS(рўйхат!AM:AM,рўйхат!$CX:$CX,$B$1196,рўйхат!$D:$D,$C1176)</f>
        <v/>
      </c>
      <c r="AM1176" s="77">
        <f>IFERROR(Q1176/E1176,0)</f>
        <v/>
      </c>
      <c r="AN1176" s="77">
        <f>IFERROR(R1176/F1176,0)</f>
        <v/>
      </c>
      <c r="AO1176" s="35">
        <f>SUMIFS(рўйхат!AX:AX,рўйхат!$CX:$CX,$B$1196,рўйхат!$D:$D,$C1176)</f>
        <v/>
      </c>
      <c r="AP1176" s="36">
        <f>SUMIFS(рўйхат!AY:AY,рўйхат!$CX:$CX,$B$1196,рўйхат!$D:$D,$C1176)</f>
        <v/>
      </c>
      <c r="AQ1176" s="35">
        <f>SUMIFS(рўйхат!AZ:AZ,рўйхат!$CX:$CX,$B$1196,рўйхат!$D:$D,$C1176)</f>
        <v/>
      </c>
      <c r="AR1176" s="36">
        <f>SUMIFS(рўйхат!BA:BA,рўйхат!$CX:$CX,$B$1196,рўйхат!$D:$D,$C1176)</f>
        <v/>
      </c>
      <c r="AS1176" s="35">
        <f>SUMIFS(рўйхат!BB:BB,рўйхат!$CX:$CX,$B$1196,рўйхат!$D:$D,$C1176)</f>
        <v/>
      </c>
      <c r="AT1176" s="36">
        <f>SUMIFS(рўйхат!BC:BC,рўйхат!$CX:$CX,$B$1196,рўйхат!$D:$D,$C1176)</f>
        <v/>
      </c>
      <c r="AU1176" s="35">
        <f>SUMIFS(рўйхат!BD:BD,рўйхат!$CX:$CX,$B$1196,рўйхат!$D:$D,$C1176)</f>
        <v/>
      </c>
      <c r="AV1176" s="36">
        <f>SUMIFS(рўйхат!BE:BE,рўйхат!$CX:$CX,$B$1196,рўйхат!$D:$D,$C1176)</f>
        <v/>
      </c>
      <c r="AW1176" s="35">
        <f>SUMIFS(рўйхат!BF:BF,рўйхат!$CX:$CX,$B$1196,рўйхат!$D:$D,$C1176)</f>
        <v/>
      </c>
      <c r="AX1176" s="36">
        <f>SUMIFS(рўйхат!BG:BG,рўйхат!$CX:$CX,$B$1196,рўйхат!$D:$D,$C1176)</f>
        <v/>
      </c>
      <c r="AY1176" s="35">
        <f>SUMIFS(рўйхат!BH:BH,рўйхат!$CX:$CX,$B$1196,рўйхат!$D:$D,$C1176)</f>
        <v/>
      </c>
      <c r="AZ1176" s="36">
        <f>SUMIFS(рўйхат!BI:BI,рўйхат!$CX:$CX,$B$1196,рўйхат!$D:$D,$C1176)</f>
        <v/>
      </c>
      <c r="BA1176" s="35">
        <f>SUMIFS(рўйхат!BJ:BJ,рўйхат!$CX:$CX,$B$1196,рўйхат!$D:$D,$C1176)</f>
        <v/>
      </c>
      <c r="BB1176" s="36">
        <f>SUMIFS(рўйхат!BK:BK,рўйхат!$CX:$CX,$B$1196,рўйхат!$D:$D,$C1176)</f>
        <v/>
      </c>
      <c r="BC1176" s="77">
        <f>IFERROR(AO1176/E1176,0)</f>
        <v/>
      </c>
      <c r="BD1176" s="77">
        <f>IFERROR(AP1176/F1176,0)</f>
        <v/>
      </c>
      <c r="BE1176" s="35">
        <f>SUMIFS(рўйхат!BL:BL,рўйхат!$CX:$CX,$B$1196,рўйхат!$D:$D,$C1176)</f>
        <v/>
      </c>
      <c r="BF1176" s="36">
        <f>SUMIFS(рўйхат!BM:BM,рўйхат!$CX:$CX,$B$1196,рўйхат!$D:$D,$C1176)</f>
        <v/>
      </c>
      <c r="BG1176" s="35">
        <f>SUMIFS(рўйхат!BN:BN,рўйхат!$CX:$CX,$B$1196,рўйхат!$D:$D,$C1176)</f>
        <v/>
      </c>
      <c r="BH1176" s="36">
        <f>SUMIFS(рўйхат!BO:BO,рўйхат!$CX:$CX,$B$1196,рўйхат!$D:$D,$C1176)</f>
        <v/>
      </c>
      <c r="BI1176" s="35">
        <f>SUMIFS(рўйхат!BP:BP,рўйхат!$CX:$CX,$B$1196,рўйхат!$D:$D,$C1176)</f>
        <v/>
      </c>
      <c r="BJ1176" s="36">
        <f>SUMIFS(рўйхат!BQ:BQ,рўйхат!$CX:$CX,$B$1196,рўйхат!$D:$D,$C1176)</f>
        <v/>
      </c>
      <c r="BK1176" s="35">
        <f>SUMIFS(рўйхат!BR:BR,рўйхат!$CX:$CX,$B$1196,рўйхат!$D:$D,$C1176)</f>
        <v/>
      </c>
      <c r="BL1176" s="36">
        <f>SUMIFS(рўйхат!BS:BS,рўйхат!$CX:$CX,$B$1196,рўйхат!$D:$D,$C1176)</f>
        <v/>
      </c>
      <c r="BM1176" s="35">
        <f>SUMIFS(рўйхат!BT:BT,рўйхат!$CX:$CX,$B$1196,рўйхат!$D:$D,$C1176)</f>
        <v/>
      </c>
      <c r="BN1176" s="36">
        <f>SUMIFS(рўйхат!BU:BU,рўйхат!$CX:$CX,$B$1196,рўйхат!$D:$D,$C1176)</f>
        <v/>
      </c>
      <c r="BO1176" s="35">
        <f>SUMIFS(рўйхат!BX:BX,рўйхат!$CX:$CX,$B$1196,рўйхат!$D:$D,$C1176)</f>
        <v/>
      </c>
      <c r="BP1176" s="36">
        <f>SUMIFS(рўйхат!BY:BY,рўйхат!$CX:$CX,$B$1196,рўйхат!$D:$D,$C1176)</f>
        <v/>
      </c>
      <c r="BQ1176" s="35">
        <f>SUMIFS(рўйхат!BZ:BZ,рўйхат!$CX:$CX,$B$1196,рўйхат!$D:$D,$C1176)</f>
        <v/>
      </c>
      <c r="BR1176" s="36">
        <f>SUMIFS(рўйхат!CA:CA,рўйхат!$CX:$CX,$B$1196,рўйхат!$D:$D,$C1176)</f>
        <v/>
      </c>
      <c r="BS1176" s="35">
        <f>SUMIFS(рўйхат!CB:CB,рўйхат!$CX:$CX,$B$1196,рўйхат!$D:$D,$C1176)</f>
        <v/>
      </c>
      <c r="BT1176" s="36">
        <f>SUMIFS(рўйхат!CC:CC,рўйхат!$CX:$CX,$B$1196,рўйхат!$D:$D,$C1176)</f>
        <v/>
      </c>
      <c r="BU1176" s="35">
        <f>SUMIFS(рўйхат!CD:CD,рўйхат!$CX:$CX,$B$1196,рўйхат!$D:$D,$C1176)</f>
        <v/>
      </c>
      <c r="BV1176" s="36">
        <f>SUMIFS(рўйхат!CE:CE,рўйхат!$CX:$CX,$B$1196,рўйхат!$D:$D,$C1176)</f>
        <v/>
      </c>
      <c r="BW1176" s="35">
        <f>SUMIFS(рўйхат!CH:CH,рўйхат!$CX:$CX,$B$1196,рўйхат!$D:$D,$C1176)</f>
        <v/>
      </c>
      <c r="BX1176" s="36">
        <f>SUMIFS(рўйхат!CI:CI,рўйхат!$CX:$CX,$B$1196,рўйхат!$D:$D,$C1176)</f>
        <v/>
      </c>
      <c r="BY1176" s="35">
        <f>SUMIFS(рўйхат!CJ:CJ,рўйхат!$CX:$CX,$B$1196,рўйхат!$D:$D,$C1176)</f>
        <v/>
      </c>
      <c r="BZ1176" s="36">
        <f>SUMIFS(рўйхат!CK:CK,рўйхат!$CX:$CX,$B$1196,рўйхат!$D:$D,$C1176)</f>
        <v/>
      </c>
      <c r="CA1176" s="35">
        <f>SUMIFS(рўйхат!CL:CL,рўйхат!$CX:$CX,$B$1196,рўйхат!$D:$D,$C1176)</f>
        <v/>
      </c>
      <c r="CB1176" s="36">
        <f>SUMIFS(рўйхат!CM:CM,рўйхат!$CX:$CX,$B$1196,рўйхат!$D:$D,$C1176)</f>
        <v/>
      </c>
      <c r="CC1176" s="35">
        <f>SUMIFS(рўйхат!CN:CN,рўйхат!$CX:$CX,$B$1196,рўйхат!$D:$D,$C1176)</f>
        <v/>
      </c>
      <c r="CD1176" s="36">
        <f>SUMIFS(рўйхат!CO:CO,рўйхат!$CX:$CX,$B$1196,рўйхат!$D:$D,$C1176)</f>
        <v/>
      </c>
      <c r="CE1176" s="77">
        <f>IFERROR(BE1176/(Q1176+BE1176),0)</f>
        <v/>
      </c>
      <c r="CF1176" s="78">
        <f>IFERROR(BF1176/(R1176+BF1176),0)</f>
        <v/>
      </c>
    </row>
    <row r="1177" hidden="1" outlineLevel="1" ht="30" customFormat="1" customHeight="1" s="8">
      <c r="A1177" s="39" t="n"/>
      <c r="B1177" s="50" t="n">
        <v>47</v>
      </c>
      <c r="C1177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177" s="51" t="n"/>
      <c r="E1177" s="35">
        <f>SUMIFS(рўйхат!F:F,рўйхат!$CX:$CX,$B$1196,рўйхат!$D:$D,$C1177)</f>
        <v/>
      </c>
      <c r="F1177" s="36">
        <f>SUMIFS(рўйхат!G:G,рўйхат!$CX:$CX,$B$1196,рўйхат!$D:$D,$C1177)</f>
        <v/>
      </c>
      <c r="G1177" s="35">
        <f>SUMIFS(рўйхат!H:H,рўйхат!$CX:$CX,$B$1196,рўйхат!$D:$D,$C1177)</f>
        <v/>
      </c>
      <c r="H1177" s="36">
        <f>SUMIFS(рўйхат!I:I,рўйхат!$CX:$CX,$B$1196,рўйхат!$D:$D,$C1177)</f>
        <v/>
      </c>
      <c r="I1177" s="35">
        <f>SUMIFS(рўйхат!J:J,рўйхат!$CX:$CX,$B$1196,рўйхат!$D:$D,$C1177)</f>
        <v/>
      </c>
      <c r="J1177" s="36">
        <f>SUMIFS(рўйхат!K:K,рўйхат!$CX:$CX,$B$1196,рўйхат!$D:$D,$C1177)</f>
        <v/>
      </c>
      <c r="K1177" s="35">
        <f>SUMIFS(рўйхат!L:L,рўйхат!$CX:$CX,$B$1196,рўйхат!$D:$D,$C1177)</f>
        <v/>
      </c>
      <c r="L1177" s="36">
        <f>SUMIFS(рўйхат!M:M,рўйхат!$CX:$CX,$B$1196,рўйхат!$D:$D,$C1177)</f>
        <v/>
      </c>
      <c r="M1177" s="35">
        <f>SUMIFS(рўйхат!N:N,рўйхат!$CX:$CX,$B$1196,рўйхат!$D:$D,$C1177)</f>
        <v/>
      </c>
      <c r="N1177" s="36">
        <f>SUMIFS(рўйхат!O:O,рўйхат!$CX:$CX,$B$1196,рўйхат!$D:$D,$C1177)</f>
        <v/>
      </c>
      <c r="O1177" s="34">
        <f>IFERROR(M1177/E1177,0)</f>
        <v/>
      </c>
      <c r="P1177" s="34">
        <f>IFERROR(N1177/F1177,0)</f>
        <v/>
      </c>
      <c r="Q1177" s="35">
        <f>SUMIFS(рўйхат!P:P,рўйхат!$CX:$CX,$B$1196,рўйхат!$D:$D,$C1177)</f>
        <v/>
      </c>
      <c r="R1177" s="36">
        <f>SUMIFS(рўйхат!Q:Q,рўйхат!$CX:$CX,$B$1196,рўйхат!$D:$D,$C1177)</f>
        <v/>
      </c>
      <c r="S1177" s="35">
        <f>SUMIFS(рўйхат!R:R,рўйхат!$CX:$CX,$B$1196,рўйхат!$D:$D,$C1177)</f>
        <v/>
      </c>
      <c r="T1177" s="36">
        <f>SUMIFS(рўйхат!S:S,рўйхат!$CX:$CX,$B$1196,рўйхат!$D:$D,$C1177)</f>
        <v/>
      </c>
      <c r="U1177" s="35">
        <f>SUMIFS(рўйхат!T:T,рўйхат!$CX:$CX,$B$1196,рўйхат!$D:$D,$C1177)</f>
        <v/>
      </c>
      <c r="V1177" s="36">
        <f>SUMIFS(рўйхат!U:U,рўйхат!$CX:$CX,$B$1196,рўйхат!$D:$D,$C1177)</f>
        <v/>
      </c>
      <c r="W1177" s="35">
        <f>SUMIFS(рўйхат!V:V,рўйхат!$CX:$CX,$B$1196,рўйхат!$D:$D,$C1177)</f>
        <v/>
      </c>
      <c r="X1177" s="36">
        <f>SUMIFS(рўйхат!W:W,рўйхат!$CX:$CX,$B$1196,рўйхат!$D:$D,$C1177)</f>
        <v/>
      </c>
      <c r="Y1177" s="35">
        <f>SUMIFS(рўйхат!X:X,рўйхат!$CX:$CX,$B$1196,рўйхат!$D:$D,$C1177)</f>
        <v/>
      </c>
      <c r="Z1177" s="36">
        <f>SUMIFS(рўйхат!Y:Y,рўйхат!$CX:$CX,$B$1196,рўйхат!$D:$D,$C1177)</f>
        <v/>
      </c>
      <c r="AA1177" s="35">
        <f>SUMIFS(рўйхат!Z:Z,рўйхат!$CX:$CX,$B$1196,рўйхат!$D:$D,$C1177)</f>
        <v/>
      </c>
      <c r="AB1177" s="36">
        <f>SUMIFS(рўйхат!AA:AA,рўйхат!$CX:$CX,$B$1196,рўйхат!$D:$D,$C1177)</f>
        <v/>
      </c>
      <c r="AC1177" s="35">
        <f>SUMIFS(рўйхат!AB:AB,рўйхат!$CX:$CX,$B$1196,рўйхат!$D:$D,$C1177)</f>
        <v/>
      </c>
      <c r="AD1177" s="36">
        <f>SUMIFS(рўйхат!AC:AC,рўйхат!$CX:$CX,$B$1196,рўйхат!$D:$D,$C1177)</f>
        <v/>
      </c>
      <c r="AE1177" s="35">
        <f>SUMIFS(рўйхат!AD:AD,рўйхат!$CX:$CX,$B$1196,рўйхат!$D:$D,$C1177)</f>
        <v/>
      </c>
      <c r="AF1177" s="36">
        <f>SUMIFS(рўйхат!AE:AE,рўйхат!$CX:$CX,$B$1196,рўйхат!$D:$D,$C1177)</f>
        <v/>
      </c>
      <c r="AG1177" s="35">
        <f>SUMIFS(рўйхат!AH:AH,рўйхат!$CX:$CX,$B$1196,рўйхат!$D:$D,$C1177)</f>
        <v/>
      </c>
      <c r="AH1177" s="36">
        <f>SUMIFS(рўйхат!AI:AI,рўйхат!$CX:$CX,$B$1196,рўйхат!$D:$D,$C1177)</f>
        <v/>
      </c>
      <c r="AI1177" s="35">
        <f>SUMIFS(рўйхат!AJ:AJ,рўйхат!$CX:$CX,$B$1196,рўйхат!$D:$D,$C1177)</f>
        <v/>
      </c>
      <c r="AJ1177" s="36">
        <f>SUMIFS(рўйхат!AK:AK,рўйхат!$CX:$CX,$B$1196,рўйхат!$D:$D,$C1177)</f>
        <v/>
      </c>
      <c r="AK1177" s="35">
        <f>SUMIFS(рўйхат!AL:AL,рўйхат!$CX:$CX,$B$1196,рўйхат!$D:$D,$C1177)</f>
        <v/>
      </c>
      <c r="AL1177" s="36">
        <f>SUMIFS(рўйхат!AM:AM,рўйхат!$CX:$CX,$B$1196,рўйхат!$D:$D,$C1177)</f>
        <v/>
      </c>
      <c r="AM1177" s="77">
        <f>IFERROR(Q1177/E1177,0)</f>
        <v/>
      </c>
      <c r="AN1177" s="77">
        <f>IFERROR(R1177/F1177,0)</f>
        <v/>
      </c>
      <c r="AO1177" s="35">
        <f>SUMIFS(рўйхат!AX:AX,рўйхат!$CX:$CX,$B$1196,рўйхат!$D:$D,$C1177)</f>
        <v/>
      </c>
      <c r="AP1177" s="36">
        <f>SUMIFS(рўйхат!AY:AY,рўйхат!$CX:$CX,$B$1196,рўйхат!$D:$D,$C1177)</f>
        <v/>
      </c>
      <c r="AQ1177" s="35">
        <f>SUMIFS(рўйхат!AZ:AZ,рўйхат!$CX:$CX,$B$1196,рўйхат!$D:$D,$C1177)</f>
        <v/>
      </c>
      <c r="AR1177" s="36">
        <f>SUMIFS(рўйхат!BA:BA,рўйхат!$CX:$CX,$B$1196,рўйхат!$D:$D,$C1177)</f>
        <v/>
      </c>
      <c r="AS1177" s="35">
        <f>SUMIFS(рўйхат!BB:BB,рўйхат!$CX:$CX,$B$1196,рўйхат!$D:$D,$C1177)</f>
        <v/>
      </c>
      <c r="AT1177" s="36">
        <f>SUMIFS(рўйхат!BC:BC,рўйхат!$CX:$CX,$B$1196,рўйхат!$D:$D,$C1177)</f>
        <v/>
      </c>
      <c r="AU1177" s="35">
        <f>SUMIFS(рўйхат!BD:BD,рўйхат!$CX:$CX,$B$1196,рўйхат!$D:$D,$C1177)</f>
        <v/>
      </c>
      <c r="AV1177" s="36">
        <f>SUMIFS(рўйхат!BE:BE,рўйхат!$CX:$CX,$B$1196,рўйхат!$D:$D,$C1177)</f>
        <v/>
      </c>
      <c r="AW1177" s="35">
        <f>SUMIFS(рўйхат!BF:BF,рўйхат!$CX:$CX,$B$1196,рўйхат!$D:$D,$C1177)</f>
        <v/>
      </c>
      <c r="AX1177" s="36">
        <f>SUMIFS(рўйхат!BG:BG,рўйхат!$CX:$CX,$B$1196,рўйхат!$D:$D,$C1177)</f>
        <v/>
      </c>
      <c r="AY1177" s="35">
        <f>SUMIFS(рўйхат!BH:BH,рўйхат!$CX:$CX,$B$1196,рўйхат!$D:$D,$C1177)</f>
        <v/>
      </c>
      <c r="AZ1177" s="36">
        <f>SUMIFS(рўйхат!BI:BI,рўйхат!$CX:$CX,$B$1196,рўйхат!$D:$D,$C1177)</f>
        <v/>
      </c>
      <c r="BA1177" s="35">
        <f>SUMIFS(рўйхат!BJ:BJ,рўйхат!$CX:$CX,$B$1196,рўйхат!$D:$D,$C1177)</f>
        <v/>
      </c>
      <c r="BB1177" s="36">
        <f>SUMIFS(рўйхат!BK:BK,рўйхат!$CX:$CX,$B$1196,рўйхат!$D:$D,$C1177)</f>
        <v/>
      </c>
      <c r="BC1177" s="77">
        <f>IFERROR(AO1177/E1177,0)</f>
        <v/>
      </c>
      <c r="BD1177" s="77">
        <f>IFERROR(AP1177/F1177,0)</f>
        <v/>
      </c>
      <c r="BE1177" s="35">
        <f>SUMIFS(рўйхат!BL:BL,рўйхат!$CX:$CX,$B$1196,рўйхат!$D:$D,$C1177)</f>
        <v/>
      </c>
      <c r="BF1177" s="36">
        <f>SUMIFS(рўйхат!BM:BM,рўйхат!$CX:$CX,$B$1196,рўйхат!$D:$D,$C1177)</f>
        <v/>
      </c>
      <c r="BG1177" s="35">
        <f>SUMIFS(рўйхат!BN:BN,рўйхат!$CX:$CX,$B$1196,рўйхат!$D:$D,$C1177)</f>
        <v/>
      </c>
      <c r="BH1177" s="36">
        <f>SUMIFS(рўйхат!BO:BO,рўйхат!$CX:$CX,$B$1196,рўйхат!$D:$D,$C1177)</f>
        <v/>
      </c>
      <c r="BI1177" s="35">
        <f>SUMIFS(рўйхат!BP:BP,рўйхат!$CX:$CX,$B$1196,рўйхат!$D:$D,$C1177)</f>
        <v/>
      </c>
      <c r="BJ1177" s="36">
        <f>SUMIFS(рўйхат!BQ:BQ,рўйхат!$CX:$CX,$B$1196,рўйхат!$D:$D,$C1177)</f>
        <v/>
      </c>
      <c r="BK1177" s="35">
        <f>SUMIFS(рўйхат!BR:BR,рўйхат!$CX:$CX,$B$1196,рўйхат!$D:$D,$C1177)</f>
        <v/>
      </c>
      <c r="BL1177" s="36">
        <f>SUMIFS(рўйхат!BS:BS,рўйхат!$CX:$CX,$B$1196,рўйхат!$D:$D,$C1177)</f>
        <v/>
      </c>
      <c r="BM1177" s="35">
        <f>SUMIFS(рўйхат!BT:BT,рўйхат!$CX:$CX,$B$1196,рўйхат!$D:$D,$C1177)</f>
        <v/>
      </c>
      <c r="BN1177" s="36">
        <f>SUMIFS(рўйхат!BU:BU,рўйхат!$CX:$CX,$B$1196,рўйхат!$D:$D,$C1177)</f>
        <v/>
      </c>
      <c r="BO1177" s="35">
        <f>SUMIFS(рўйхат!BX:BX,рўйхат!$CX:$CX,$B$1196,рўйхат!$D:$D,$C1177)</f>
        <v/>
      </c>
      <c r="BP1177" s="36">
        <f>SUMIFS(рўйхат!BY:BY,рўйхат!$CX:$CX,$B$1196,рўйхат!$D:$D,$C1177)</f>
        <v/>
      </c>
      <c r="BQ1177" s="35">
        <f>SUMIFS(рўйхат!BZ:BZ,рўйхат!$CX:$CX,$B$1196,рўйхат!$D:$D,$C1177)</f>
        <v/>
      </c>
      <c r="BR1177" s="36">
        <f>SUMIFS(рўйхат!CA:CA,рўйхат!$CX:$CX,$B$1196,рўйхат!$D:$D,$C1177)</f>
        <v/>
      </c>
      <c r="BS1177" s="35">
        <f>SUMIFS(рўйхат!CB:CB,рўйхат!$CX:$CX,$B$1196,рўйхат!$D:$D,$C1177)</f>
        <v/>
      </c>
      <c r="BT1177" s="36">
        <f>SUMIFS(рўйхат!CC:CC,рўйхат!$CX:$CX,$B$1196,рўйхат!$D:$D,$C1177)</f>
        <v/>
      </c>
      <c r="BU1177" s="35">
        <f>SUMIFS(рўйхат!CD:CD,рўйхат!$CX:$CX,$B$1196,рўйхат!$D:$D,$C1177)</f>
        <v/>
      </c>
      <c r="BV1177" s="36">
        <f>SUMIFS(рўйхат!CE:CE,рўйхат!$CX:$CX,$B$1196,рўйхат!$D:$D,$C1177)</f>
        <v/>
      </c>
      <c r="BW1177" s="35">
        <f>SUMIFS(рўйхат!CH:CH,рўйхат!$CX:$CX,$B$1196,рўйхат!$D:$D,$C1177)</f>
        <v/>
      </c>
      <c r="BX1177" s="36">
        <f>SUMIFS(рўйхат!CI:CI,рўйхат!$CX:$CX,$B$1196,рўйхат!$D:$D,$C1177)</f>
        <v/>
      </c>
      <c r="BY1177" s="35">
        <f>SUMIFS(рўйхат!CJ:CJ,рўйхат!$CX:$CX,$B$1196,рўйхат!$D:$D,$C1177)</f>
        <v/>
      </c>
      <c r="BZ1177" s="36">
        <f>SUMIFS(рўйхат!CK:CK,рўйхат!$CX:$CX,$B$1196,рўйхат!$D:$D,$C1177)</f>
        <v/>
      </c>
      <c r="CA1177" s="35">
        <f>SUMIFS(рўйхат!CL:CL,рўйхат!$CX:$CX,$B$1196,рўйхат!$D:$D,$C1177)</f>
        <v/>
      </c>
      <c r="CB1177" s="36">
        <f>SUMIFS(рўйхат!CM:CM,рўйхат!$CX:$CX,$B$1196,рўйхат!$D:$D,$C1177)</f>
        <v/>
      </c>
      <c r="CC1177" s="35">
        <f>SUMIFS(рўйхат!CN:CN,рўйхат!$CX:$CX,$B$1196,рўйхат!$D:$D,$C1177)</f>
        <v/>
      </c>
      <c r="CD1177" s="36">
        <f>SUMIFS(рўйхат!CO:CO,рўйхат!$CX:$CX,$B$1196,рўйхат!$D:$D,$C1177)</f>
        <v/>
      </c>
      <c r="CE1177" s="77">
        <f>IFERROR(BE1177/(Q1177+BE1177),0)</f>
        <v/>
      </c>
      <c r="CF1177" s="78">
        <f>IFERROR(BF1177/(R1177+BF1177),0)</f>
        <v/>
      </c>
    </row>
    <row r="1178" hidden="1" outlineLevel="1" ht="30" customFormat="1" customHeight="1" s="8">
      <c r="A1178" s="39" t="n"/>
      <c r="B1178" s="50" t="n">
        <v>48</v>
      </c>
      <c r="C1178" s="131" t="inlineStr">
        <is>
          <t>Тўғридан-тўғри шартномалар мониторинги</t>
        </is>
      </c>
      <c r="D1178" s="51" t="n"/>
      <c r="E1178" s="35">
        <f>SUMIFS(рўйхат!F:F,рўйхат!$CX:$CX,$B$1196,рўйхат!$D:$D,$C1178)</f>
        <v/>
      </c>
      <c r="F1178" s="36">
        <f>SUMIFS(рўйхат!G:G,рўйхат!$CX:$CX,$B$1196,рўйхат!$D:$D,$C1178)</f>
        <v/>
      </c>
      <c r="G1178" s="35">
        <f>SUMIFS(рўйхат!H:H,рўйхат!$CX:$CX,$B$1196,рўйхат!$D:$D,$C1178)</f>
        <v/>
      </c>
      <c r="H1178" s="36">
        <f>SUMIFS(рўйхат!I:I,рўйхат!$CX:$CX,$B$1196,рўйхат!$D:$D,$C1178)</f>
        <v/>
      </c>
      <c r="I1178" s="35">
        <f>SUMIFS(рўйхат!J:J,рўйхат!$CX:$CX,$B$1196,рўйхат!$D:$D,$C1178)</f>
        <v/>
      </c>
      <c r="J1178" s="36">
        <f>SUMIFS(рўйхат!K:K,рўйхат!$CX:$CX,$B$1196,рўйхат!$D:$D,$C1178)</f>
        <v/>
      </c>
      <c r="K1178" s="35">
        <f>SUMIFS(рўйхат!L:L,рўйхат!$CX:$CX,$B$1196,рўйхат!$D:$D,$C1178)</f>
        <v/>
      </c>
      <c r="L1178" s="36">
        <f>SUMIFS(рўйхат!M:M,рўйхат!$CX:$CX,$B$1196,рўйхат!$D:$D,$C1178)</f>
        <v/>
      </c>
      <c r="M1178" s="35">
        <f>SUMIFS(рўйхат!N:N,рўйхат!$CX:$CX,$B$1196,рўйхат!$D:$D,$C1178)</f>
        <v/>
      </c>
      <c r="N1178" s="36">
        <f>SUMIFS(рўйхат!O:O,рўйхат!$CX:$CX,$B$1196,рўйхат!$D:$D,$C1178)</f>
        <v/>
      </c>
      <c r="O1178" s="34">
        <f>IFERROR(M1178/E1178,0)</f>
        <v/>
      </c>
      <c r="P1178" s="34">
        <f>IFERROR(N1178/F1178,0)</f>
        <v/>
      </c>
      <c r="Q1178" s="35">
        <f>SUMIFS(рўйхат!P:P,рўйхат!$CX:$CX,$B$1196,рўйхат!$D:$D,$C1178)</f>
        <v/>
      </c>
      <c r="R1178" s="36">
        <f>SUMIFS(рўйхат!Q:Q,рўйхат!$CX:$CX,$B$1196,рўйхат!$D:$D,$C1178)</f>
        <v/>
      </c>
      <c r="S1178" s="35">
        <f>SUMIFS(рўйхат!R:R,рўйхат!$CX:$CX,$B$1196,рўйхат!$D:$D,$C1178)</f>
        <v/>
      </c>
      <c r="T1178" s="36">
        <f>SUMIFS(рўйхат!S:S,рўйхат!$CX:$CX,$B$1196,рўйхат!$D:$D,$C1178)</f>
        <v/>
      </c>
      <c r="U1178" s="35">
        <f>SUMIFS(рўйхат!T:T,рўйхат!$CX:$CX,$B$1196,рўйхат!$D:$D,$C1178)</f>
        <v/>
      </c>
      <c r="V1178" s="36">
        <f>SUMIFS(рўйхат!U:U,рўйхат!$CX:$CX,$B$1196,рўйхат!$D:$D,$C1178)</f>
        <v/>
      </c>
      <c r="W1178" s="35">
        <f>SUMIFS(рўйхат!V:V,рўйхат!$CX:$CX,$B$1196,рўйхат!$D:$D,$C1178)</f>
        <v/>
      </c>
      <c r="X1178" s="36">
        <f>SUMIFS(рўйхат!W:W,рўйхат!$CX:$CX,$B$1196,рўйхат!$D:$D,$C1178)</f>
        <v/>
      </c>
      <c r="Y1178" s="35">
        <f>SUMIFS(рўйхат!X:X,рўйхат!$CX:$CX,$B$1196,рўйхат!$D:$D,$C1178)</f>
        <v/>
      </c>
      <c r="Z1178" s="36">
        <f>SUMIFS(рўйхат!Y:Y,рўйхат!$CX:$CX,$B$1196,рўйхат!$D:$D,$C1178)</f>
        <v/>
      </c>
      <c r="AA1178" s="35">
        <f>SUMIFS(рўйхат!Z:Z,рўйхат!$CX:$CX,$B$1196,рўйхат!$D:$D,$C1178)</f>
        <v/>
      </c>
      <c r="AB1178" s="36">
        <f>SUMIFS(рўйхат!AA:AA,рўйхат!$CX:$CX,$B$1196,рўйхат!$D:$D,$C1178)</f>
        <v/>
      </c>
      <c r="AC1178" s="35">
        <f>SUMIFS(рўйхат!AB:AB,рўйхат!$CX:$CX,$B$1196,рўйхат!$D:$D,$C1178)</f>
        <v/>
      </c>
      <c r="AD1178" s="36">
        <f>SUMIFS(рўйхат!AC:AC,рўйхат!$CX:$CX,$B$1196,рўйхат!$D:$D,$C1178)</f>
        <v/>
      </c>
      <c r="AE1178" s="35">
        <f>SUMIFS(рўйхат!AD:AD,рўйхат!$CX:$CX,$B$1196,рўйхат!$D:$D,$C1178)</f>
        <v/>
      </c>
      <c r="AF1178" s="36">
        <f>SUMIFS(рўйхат!AE:AE,рўйхат!$CX:$CX,$B$1196,рўйхат!$D:$D,$C1178)</f>
        <v/>
      </c>
      <c r="AG1178" s="35">
        <f>SUMIFS(рўйхат!AH:AH,рўйхат!$CX:$CX,$B$1196,рўйхат!$D:$D,$C1178)</f>
        <v/>
      </c>
      <c r="AH1178" s="36">
        <f>SUMIFS(рўйхат!AI:AI,рўйхат!$CX:$CX,$B$1196,рўйхат!$D:$D,$C1178)</f>
        <v/>
      </c>
      <c r="AI1178" s="35">
        <f>SUMIFS(рўйхат!AJ:AJ,рўйхат!$CX:$CX,$B$1196,рўйхат!$D:$D,$C1178)</f>
        <v/>
      </c>
      <c r="AJ1178" s="36">
        <f>SUMIFS(рўйхат!AK:AK,рўйхат!$CX:$CX,$B$1196,рўйхат!$D:$D,$C1178)</f>
        <v/>
      </c>
      <c r="AK1178" s="35">
        <f>SUMIFS(рўйхат!AL:AL,рўйхат!$CX:$CX,$B$1196,рўйхат!$D:$D,$C1178)</f>
        <v/>
      </c>
      <c r="AL1178" s="36">
        <f>SUMIFS(рўйхат!AM:AM,рўйхат!$CX:$CX,$B$1196,рўйхат!$D:$D,$C1178)</f>
        <v/>
      </c>
      <c r="AM1178" s="77">
        <f>IFERROR(Q1178/E1178,0)</f>
        <v/>
      </c>
      <c r="AN1178" s="77">
        <f>IFERROR(R1178/F1178,0)</f>
        <v/>
      </c>
      <c r="AO1178" s="35">
        <f>SUMIFS(рўйхат!AX:AX,рўйхат!$CX:$CX,$B$1196,рўйхат!$D:$D,$C1178)</f>
        <v/>
      </c>
      <c r="AP1178" s="36">
        <f>SUMIFS(рўйхат!AY:AY,рўйхат!$CX:$CX,$B$1196,рўйхат!$D:$D,$C1178)</f>
        <v/>
      </c>
      <c r="AQ1178" s="35">
        <f>SUMIFS(рўйхат!AZ:AZ,рўйхат!$CX:$CX,$B$1196,рўйхат!$D:$D,$C1178)</f>
        <v/>
      </c>
      <c r="AR1178" s="36">
        <f>SUMIFS(рўйхат!BA:BA,рўйхат!$CX:$CX,$B$1196,рўйхат!$D:$D,$C1178)</f>
        <v/>
      </c>
      <c r="AS1178" s="35">
        <f>SUMIFS(рўйхат!BB:BB,рўйхат!$CX:$CX,$B$1196,рўйхат!$D:$D,$C1178)</f>
        <v/>
      </c>
      <c r="AT1178" s="36">
        <f>SUMIFS(рўйхат!BC:BC,рўйхат!$CX:$CX,$B$1196,рўйхат!$D:$D,$C1178)</f>
        <v/>
      </c>
      <c r="AU1178" s="35">
        <f>SUMIFS(рўйхат!BD:BD,рўйхат!$CX:$CX,$B$1196,рўйхат!$D:$D,$C1178)</f>
        <v/>
      </c>
      <c r="AV1178" s="36">
        <f>SUMIFS(рўйхат!BE:BE,рўйхат!$CX:$CX,$B$1196,рўйхат!$D:$D,$C1178)</f>
        <v/>
      </c>
      <c r="AW1178" s="35">
        <f>SUMIFS(рўйхат!BF:BF,рўйхат!$CX:$CX,$B$1196,рўйхат!$D:$D,$C1178)</f>
        <v/>
      </c>
      <c r="AX1178" s="36">
        <f>SUMIFS(рўйхат!BG:BG,рўйхат!$CX:$CX,$B$1196,рўйхат!$D:$D,$C1178)</f>
        <v/>
      </c>
      <c r="AY1178" s="35">
        <f>SUMIFS(рўйхат!BH:BH,рўйхат!$CX:$CX,$B$1196,рўйхат!$D:$D,$C1178)</f>
        <v/>
      </c>
      <c r="AZ1178" s="36">
        <f>SUMIFS(рўйхат!BI:BI,рўйхат!$CX:$CX,$B$1196,рўйхат!$D:$D,$C1178)</f>
        <v/>
      </c>
      <c r="BA1178" s="35">
        <f>SUMIFS(рўйхат!BJ:BJ,рўйхат!$CX:$CX,$B$1196,рўйхат!$D:$D,$C1178)</f>
        <v/>
      </c>
      <c r="BB1178" s="36">
        <f>SUMIFS(рўйхат!BK:BK,рўйхат!$CX:$CX,$B$1196,рўйхат!$D:$D,$C1178)</f>
        <v/>
      </c>
      <c r="BC1178" s="77">
        <f>IFERROR(AO1178/E1178,0)</f>
        <v/>
      </c>
      <c r="BD1178" s="77">
        <f>IFERROR(AP1178/F1178,0)</f>
        <v/>
      </c>
      <c r="BE1178" s="35">
        <f>SUMIFS(рўйхат!BL:BL,рўйхат!$CX:$CX,$B$1196,рўйхат!$D:$D,$C1178)</f>
        <v/>
      </c>
      <c r="BF1178" s="36">
        <f>SUMIFS(рўйхат!BM:BM,рўйхат!$CX:$CX,$B$1196,рўйхат!$D:$D,$C1178)</f>
        <v/>
      </c>
      <c r="BG1178" s="35">
        <f>SUMIFS(рўйхат!BN:BN,рўйхат!$CX:$CX,$B$1196,рўйхат!$D:$D,$C1178)</f>
        <v/>
      </c>
      <c r="BH1178" s="36">
        <f>SUMIFS(рўйхат!BO:BO,рўйхат!$CX:$CX,$B$1196,рўйхат!$D:$D,$C1178)</f>
        <v/>
      </c>
      <c r="BI1178" s="35">
        <f>SUMIFS(рўйхат!BP:BP,рўйхат!$CX:$CX,$B$1196,рўйхат!$D:$D,$C1178)</f>
        <v/>
      </c>
      <c r="BJ1178" s="36">
        <f>SUMIFS(рўйхат!BQ:BQ,рўйхат!$CX:$CX,$B$1196,рўйхат!$D:$D,$C1178)</f>
        <v/>
      </c>
      <c r="BK1178" s="35">
        <f>SUMIFS(рўйхат!BR:BR,рўйхат!$CX:$CX,$B$1196,рўйхат!$D:$D,$C1178)</f>
        <v/>
      </c>
      <c r="BL1178" s="36">
        <f>SUMIFS(рўйхат!BS:BS,рўйхат!$CX:$CX,$B$1196,рўйхат!$D:$D,$C1178)</f>
        <v/>
      </c>
      <c r="BM1178" s="35">
        <f>SUMIFS(рўйхат!BT:BT,рўйхат!$CX:$CX,$B$1196,рўйхат!$D:$D,$C1178)</f>
        <v/>
      </c>
      <c r="BN1178" s="36">
        <f>SUMIFS(рўйхат!BU:BU,рўйхат!$CX:$CX,$B$1196,рўйхат!$D:$D,$C1178)</f>
        <v/>
      </c>
      <c r="BO1178" s="35">
        <f>SUMIFS(рўйхат!BX:BX,рўйхат!$CX:$CX,$B$1196,рўйхат!$D:$D,$C1178)</f>
        <v/>
      </c>
      <c r="BP1178" s="36">
        <f>SUMIFS(рўйхат!BY:BY,рўйхат!$CX:$CX,$B$1196,рўйхат!$D:$D,$C1178)</f>
        <v/>
      </c>
      <c r="BQ1178" s="35">
        <f>SUMIFS(рўйхат!BZ:BZ,рўйхат!$CX:$CX,$B$1196,рўйхат!$D:$D,$C1178)</f>
        <v/>
      </c>
      <c r="BR1178" s="36">
        <f>SUMIFS(рўйхат!CA:CA,рўйхат!$CX:$CX,$B$1196,рўйхат!$D:$D,$C1178)</f>
        <v/>
      </c>
      <c r="BS1178" s="35">
        <f>SUMIFS(рўйхат!CB:CB,рўйхат!$CX:$CX,$B$1196,рўйхат!$D:$D,$C1178)</f>
        <v/>
      </c>
      <c r="BT1178" s="36">
        <f>SUMIFS(рўйхат!CC:CC,рўйхат!$CX:$CX,$B$1196,рўйхат!$D:$D,$C1178)</f>
        <v/>
      </c>
      <c r="BU1178" s="35">
        <f>SUMIFS(рўйхат!CD:CD,рўйхат!$CX:$CX,$B$1196,рўйхат!$D:$D,$C1178)</f>
        <v/>
      </c>
      <c r="BV1178" s="36">
        <f>SUMIFS(рўйхат!CE:CE,рўйхат!$CX:$CX,$B$1196,рўйхат!$D:$D,$C1178)</f>
        <v/>
      </c>
      <c r="BW1178" s="35">
        <f>SUMIFS(рўйхат!CH:CH,рўйхат!$CX:$CX,$B$1196,рўйхат!$D:$D,$C1178)</f>
        <v/>
      </c>
      <c r="BX1178" s="36">
        <f>SUMIFS(рўйхат!CI:CI,рўйхат!$CX:$CX,$B$1196,рўйхат!$D:$D,$C1178)</f>
        <v/>
      </c>
      <c r="BY1178" s="35">
        <f>SUMIFS(рўйхат!CJ:CJ,рўйхат!$CX:$CX,$B$1196,рўйхат!$D:$D,$C1178)</f>
        <v/>
      </c>
      <c r="BZ1178" s="36">
        <f>SUMIFS(рўйхат!CK:CK,рўйхат!$CX:$CX,$B$1196,рўйхат!$D:$D,$C1178)</f>
        <v/>
      </c>
      <c r="CA1178" s="35">
        <f>SUMIFS(рўйхат!CL:CL,рўйхат!$CX:$CX,$B$1196,рўйхат!$D:$D,$C1178)</f>
        <v/>
      </c>
      <c r="CB1178" s="36">
        <f>SUMIFS(рўйхат!CM:CM,рўйхат!$CX:$CX,$B$1196,рўйхат!$D:$D,$C1178)</f>
        <v/>
      </c>
      <c r="CC1178" s="35">
        <f>SUMIFS(рўйхат!CN:CN,рўйхат!$CX:$CX,$B$1196,рўйхат!$D:$D,$C1178)</f>
        <v/>
      </c>
      <c r="CD1178" s="36">
        <f>SUMIFS(рўйхат!CO:CO,рўйхат!$CX:$CX,$B$1196,рўйхат!$D:$D,$C1178)</f>
        <v/>
      </c>
      <c r="CE1178" s="77">
        <f>IFERROR(BE1178/(Q1178+BE1178),0)</f>
        <v/>
      </c>
      <c r="CF1178" s="78">
        <f>IFERROR(BF1178/(R1178+BF1178),0)</f>
        <v/>
      </c>
    </row>
    <row r="1179" hidden="1" outlineLevel="1" ht="30" customFormat="1" customHeight="1" s="8">
      <c r="A1179" s="39" t="n"/>
      <c r="B1179" s="50" t="n">
        <v>49</v>
      </c>
      <c r="C1179" s="131" t="inlineStr">
        <is>
          <t>Тузатиш киритилган ЭҲФлар бўйича ҚҚСга қайта ҳисобот олинмаган ҳолатлар таҳлили</t>
        </is>
      </c>
      <c r="D1179" s="51" t="n"/>
      <c r="E1179" s="35">
        <f>SUMIFS(рўйхат!F:F,рўйхат!$CX:$CX,$B$1196,рўйхат!$D:$D,$C1179)</f>
        <v/>
      </c>
      <c r="F1179" s="36">
        <f>SUMIFS(рўйхат!G:G,рўйхат!$CX:$CX,$B$1196,рўйхат!$D:$D,$C1179)</f>
        <v/>
      </c>
      <c r="G1179" s="35">
        <f>SUMIFS(рўйхат!H:H,рўйхат!$CX:$CX,$B$1196,рўйхат!$D:$D,$C1179)</f>
        <v/>
      </c>
      <c r="H1179" s="36">
        <f>SUMIFS(рўйхат!I:I,рўйхат!$CX:$CX,$B$1196,рўйхат!$D:$D,$C1179)</f>
        <v/>
      </c>
      <c r="I1179" s="35">
        <f>SUMIFS(рўйхат!J:J,рўйхат!$CX:$CX,$B$1196,рўйхат!$D:$D,$C1179)</f>
        <v/>
      </c>
      <c r="J1179" s="36">
        <f>SUMIFS(рўйхат!K:K,рўйхат!$CX:$CX,$B$1196,рўйхат!$D:$D,$C1179)</f>
        <v/>
      </c>
      <c r="K1179" s="35">
        <f>SUMIFS(рўйхат!L:L,рўйхат!$CX:$CX,$B$1196,рўйхат!$D:$D,$C1179)</f>
        <v/>
      </c>
      <c r="L1179" s="36">
        <f>SUMIFS(рўйхат!M:M,рўйхат!$CX:$CX,$B$1196,рўйхат!$D:$D,$C1179)</f>
        <v/>
      </c>
      <c r="M1179" s="35">
        <f>SUMIFS(рўйхат!N:N,рўйхат!$CX:$CX,$B$1196,рўйхат!$D:$D,$C1179)</f>
        <v/>
      </c>
      <c r="N1179" s="36">
        <f>SUMIFS(рўйхат!O:O,рўйхат!$CX:$CX,$B$1196,рўйхат!$D:$D,$C1179)</f>
        <v/>
      </c>
      <c r="O1179" s="34">
        <f>IFERROR(M1179/E1179,0)</f>
        <v/>
      </c>
      <c r="P1179" s="34">
        <f>IFERROR(N1179/F1179,0)</f>
        <v/>
      </c>
      <c r="Q1179" s="35">
        <f>SUMIFS(рўйхат!P:P,рўйхат!$CX:$CX,$B$1196,рўйхат!$D:$D,$C1179)</f>
        <v/>
      </c>
      <c r="R1179" s="36">
        <f>SUMIFS(рўйхат!Q:Q,рўйхат!$CX:$CX,$B$1196,рўйхат!$D:$D,$C1179)</f>
        <v/>
      </c>
      <c r="S1179" s="35">
        <f>SUMIFS(рўйхат!R:R,рўйхат!$CX:$CX,$B$1196,рўйхат!$D:$D,$C1179)</f>
        <v/>
      </c>
      <c r="T1179" s="36">
        <f>SUMIFS(рўйхат!S:S,рўйхат!$CX:$CX,$B$1196,рўйхат!$D:$D,$C1179)</f>
        <v/>
      </c>
      <c r="U1179" s="35">
        <f>SUMIFS(рўйхат!T:T,рўйхат!$CX:$CX,$B$1196,рўйхат!$D:$D,$C1179)</f>
        <v/>
      </c>
      <c r="V1179" s="36">
        <f>SUMIFS(рўйхат!U:U,рўйхат!$CX:$CX,$B$1196,рўйхат!$D:$D,$C1179)</f>
        <v/>
      </c>
      <c r="W1179" s="35">
        <f>SUMIFS(рўйхат!V:V,рўйхат!$CX:$CX,$B$1196,рўйхат!$D:$D,$C1179)</f>
        <v/>
      </c>
      <c r="X1179" s="36">
        <f>SUMIFS(рўйхат!W:W,рўйхат!$CX:$CX,$B$1196,рўйхат!$D:$D,$C1179)</f>
        <v/>
      </c>
      <c r="Y1179" s="35">
        <f>SUMIFS(рўйхат!X:X,рўйхат!$CX:$CX,$B$1196,рўйхат!$D:$D,$C1179)</f>
        <v/>
      </c>
      <c r="Z1179" s="36">
        <f>SUMIFS(рўйхат!Y:Y,рўйхат!$CX:$CX,$B$1196,рўйхат!$D:$D,$C1179)</f>
        <v/>
      </c>
      <c r="AA1179" s="35">
        <f>SUMIFS(рўйхат!Z:Z,рўйхат!$CX:$CX,$B$1196,рўйхат!$D:$D,$C1179)</f>
        <v/>
      </c>
      <c r="AB1179" s="36">
        <f>SUMIFS(рўйхат!AA:AA,рўйхат!$CX:$CX,$B$1196,рўйхат!$D:$D,$C1179)</f>
        <v/>
      </c>
      <c r="AC1179" s="35">
        <f>SUMIFS(рўйхат!AB:AB,рўйхат!$CX:$CX,$B$1196,рўйхат!$D:$D,$C1179)</f>
        <v/>
      </c>
      <c r="AD1179" s="36">
        <f>SUMIFS(рўйхат!AC:AC,рўйхат!$CX:$CX,$B$1196,рўйхат!$D:$D,$C1179)</f>
        <v/>
      </c>
      <c r="AE1179" s="35">
        <f>SUMIFS(рўйхат!AD:AD,рўйхат!$CX:$CX,$B$1196,рўйхат!$D:$D,$C1179)</f>
        <v/>
      </c>
      <c r="AF1179" s="36">
        <f>SUMIFS(рўйхат!AE:AE,рўйхат!$CX:$CX,$B$1196,рўйхат!$D:$D,$C1179)</f>
        <v/>
      </c>
      <c r="AG1179" s="35">
        <f>SUMIFS(рўйхат!AH:AH,рўйхат!$CX:$CX,$B$1196,рўйхат!$D:$D,$C1179)</f>
        <v/>
      </c>
      <c r="AH1179" s="36">
        <f>SUMIFS(рўйхат!AI:AI,рўйхат!$CX:$CX,$B$1196,рўйхат!$D:$D,$C1179)</f>
        <v/>
      </c>
      <c r="AI1179" s="35">
        <f>SUMIFS(рўйхат!AJ:AJ,рўйхат!$CX:$CX,$B$1196,рўйхат!$D:$D,$C1179)</f>
        <v/>
      </c>
      <c r="AJ1179" s="36">
        <f>SUMIFS(рўйхат!AK:AK,рўйхат!$CX:$CX,$B$1196,рўйхат!$D:$D,$C1179)</f>
        <v/>
      </c>
      <c r="AK1179" s="35">
        <f>SUMIFS(рўйхат!AL:AL,рўйхат!$CX:$CX,$B$1196,рўйхат!$D:$D,$C1179)</f>
        <v/>
      </c>
      <c r="AL1179" s="36">
        <f>SUMIFS(рўйхат!AM:AM,рўйхат!$CX:$CX,$B$1196,рўйхат!$D:$D,$C1179)</f>
        <v/>
      </c>
      <c r="AM1179" s="77">
        <f>IFERROR(Q1179/E1179,0)</f>
        <v/>
      </c>
      <c r="AN1179" s="77">
        <f>IFERROR(R1179/F1179,0)</f>
        <v/>
      </c>
      <c r="AO1179" s="35">
        <f>SUMIFS(рўйхат!AX:AX,рўйхат!$CX:$CX,$B$1196,рўйхат!$D:$D,$C1179)</f>
        <v/>
      </c>
      <c r="AP1179" s="36">
        <f>SUMIFS(рўйхат!AY:AY,рўйхат!$CX:$CX,$B$1196,рўйхат!$D:$D,$C1179)</f>
        <v/>
      </c>
      <c r="AQ1179" s="35">
        <f>SUMIFS(рўйхат!AZ:AZ,рўйхат!$CX:$CX,$B$1196,рўйхат!$D:$D,$C1179)</f>
        <v/>
      </c>
      <c r="AR1179" s="36">
        <f>SUMIFS(рўйхат!BA:BA,рўйхат!$CX:$CX,$B$1196,рўйхат!$D:$D,$C1179)</f>
        <v/>
      </c>
      <c r="AS1179" s="35">
        <f>SUMIFS(рўйхат!BB:BB,рўйхат!$CX:$CX,$B$1196,рўйхат!$D:$D,$C1179)</f>
        <v/>
      </c>
      <c r="AT1179" s="36">
        <f>SUMIFS(рўйхат!BC:BC,рўйхат!$CX:$CX,$B$1196,рўйхат!$D:$D,$C1179)</f>
        <v/>
      </c>
      <c r="AU1179" s="35">
        <f>SUMIFS(рўйхат!BD:BD,рўйхат!$CX:$CX,$B$1196,рўйхат!$D:$D,$C1179)</f>
        <v/>
      </c>
      <c r="AV1179" s="36">
        <f>SUMIFS(рўйхат!BE:BE,рўйхат!$CX:$CX,$B$1196,рўйхат!$D:$D,$C1179)</f>
        <v/>
      </c>
      <c r="AW1179" s="35">
        <f>SUMIFS(рўйхат!BF:BF,рўйхат!$CX:$CX,$B$1196,рўйхат!$D:$D,$C1179)</f>
        <v/>
      </c>
      <c r="AX1179" s="36">
        <f>SUMIFS(рўйхат!BG:BG,рўйхат!$CX:$CX,$B$1196,рўйхат!$D:$D,$C1179)</f>
        <v/>
      </c>
      <c r="AY1179" s="35">
        <f>SUMIFS(рўйхат!BH:BH,рўйхат!$CX:$CX,$B$1196,рўйхат!$D:$D,$C1179)</f>
        <v/>
      </c>
      <c r="AZ1179" s="36">
        <f>SUMIFS(рўйхат!BI:BI,рўйхат!$CX:$CX,$B$1196,рўйхат!$D:$D,$C1179)</f>
        <v/>
      </c>
      <c r="BA1179" s="35">
        <f>SUMIFS(рўйхат!BJ:BJ,рўйхат!$CX:$CX,$B$1196,рўйхат!$D:$D,$C1179)</f>
        <v/>
      </c>
      <c r="BB1179" s="36">
        <f>SUMIFS(рўйхат!BK:BK,рўйхат!$CX:$CX,$B$1196,рўйхат!$D:$D,$C1179)</f>
        <v/>
      </c>
      <c r="BC1179" s="77">
        <f>IFERROR(AO1179/E1179,0)</f>
        <v/>
      </c>
      <c r="BD1179" s="77">
        <f>IFERROR(AP1179/F1179,0)</f>
        <v/>
      </c>
      <c r="BE1179" s="35">
        <f>SUMIFS(рўйхат!BL:BL,рўйхат!$CX:$CX,$B$1196,рўйхат!$D:$D,$C1179)</f>
        <v/>
      </c>
      <c r="BF1179" s="36">
        <f>SUMIFS(рўйхат!BM:BM,рўйхат!$CX:$CX,$B$1196,рўйхат!$D:$D,$C1179)</f>
        <v/>
      </c>
      <c r="BG1179" s="35">
        <f>SUMIFS(рўйхат!BN:BN,рўйхат!$CX:$CX,$B$1196,рўйхат!$D:$D,$C1179)</f>
        <v/>
      </c>
      <c r="BH1179" s="36">
        <f>SUMIFS(рўйхат!BO:BO,рўйхат!$CX:$CX,$B$1196,рўйхат!$D:$D,$C1179)</f>
        <v/>
      </c>
      <c r="BI1179" s="35">
        <f>SUMIFS(рўйхат!BP:BP,рўйхат!$CX:$CX,$B$1196,рўйхат!$D:$D,$C1179)</f>
        <v/>
      </c>
      <c r="BJ1179" s="36">
        <f>SUMIFS(рўйхат!BQ:BQ,рўйхат!$CX:$CX,$B$1196,рўйхат!$D:$D,$C1179)</f>
        <v/>
      </c>
      <c r="BK1179" s="35">
        <f>SUMIFS(рўйхат!BR:BR,рўйхат!$CX:$CX,$B$1196,рўйхат!$D:$D,$C1179)</f>
        <v/>
      </c>
      <c r="BL1179" s="36">
        <f>SUMIFS(рўйхат!BS:BS,рўйхат!$CX:$CX,$B$1196,рўйхат!$D:$D,$C1179)</f>
        <v/>
      </c>
      <c r="BM1179" s="35">
        <f>SUMIFS(рўйхат!BT:BT,рўйхат!$CX:$CX,$B$1196,рўйхат!$D:$D,$C1179)</f>
        <v/>
      </c>
      <c r="BN1179" s="36">
        <f>SUMIFS(рўйхат!BU:BU,рўйхат!$CX:$CX,$B$1196,рўйхат!$D:$D,$C1179)</f>
        <v/>
      </c>
      <c r="BO1179" s="35">
        <f>SUMIFS(рўйхат!BX:BX,рўйхат!$CX:$CX,$B$1196,рўйхат!$D:$D,$C1179)</f>
        <v/>
      </c>
      <c r="BP1179" s="36">
        <f>SUMIFS(рўйхат!BY:BY,рўйхат!$CX:$CX,$B$1196,рўйхат!$D:$D,$C1179)</f>
        <v/>
      </c>
      <c r="BQ1179" s="35">
        <f>SUMIFS(рўйхат!BZ:BZ,рўйхат!$CX:$CX,$B$1196,рўйхат!$D:$D,$C1179)</f>
        <v/>
      </c>
      <c r="BR1179" s="36">
        <f>SUMIFS(рўйхат!CA:CA,рўйхат!$CX:$CX,$B$1196,рўйхат!$D:$D,$C1179)</f>
        <v/>
      </c>
      <c r="BS1179" s="35">
        <f>SUMIFS(рўйхат!CB:CB,рўйхат!$CX:$CX,$B$1196,рўйхат!$D:$D,$C1179)</f>
        <v/>
      </c>
      <c r="BT1179" s="36">
        <f>SUMIFS(рўйхат!CC:CC,рўйхат!$CX:$CX,$B$1196,рўйхат!$D:$D,$C1179)</f>
        <v/>
      </c>
      <c r="BU1179" s="35">
        <f>SUMIFS(рўйхат!CD:CD,рўйхат!$CX:$CX,$B$1196,рўйхат!$D:$D,$C1179)</f>
        <v/>
      </c>
      <c r="BV1179" s="36">
        <f>SUMIFS(рўйхат!CE:CE,рўйхат!$CX:$CX,$B$1196,рўйхат!$D:$D,$C1179)</f>
        <v/>
      </c>
      <c r="BW1179" s="35">
        <f>SUMIFS(рўйхат!CH:CH,рўйхат!$CX:$CX,$B$1196,рўйхат!$D:$D,$C1179)</f>
        <v/>
      </c>
      <c r="BX1179" s="36">
        <f>SUMIFS(рўйхат!CI:CI,рўйхат!$CX:$CX,$B$1196,рўйхат!$D:$D,$C1179)</f>
        <v/>
      </c>
      <c r="BY1179" s="35">
        <f>SUMIFS(рўйхат!CJ:CJ,рўйхат!$CX:$CX,$B$1196,рўйхат!$D:$D,$C1179)</f>
        <v/>
      </c>
      <c r="BZ1179" s="36">
        <f>SUMIFS(рўйхат!CK:CK,рўйхат!$CX:$CX,$B$1196,рўйхат!$D:$D,$C1179)</f>
        <v/>
      </c>
      <c r="CA1179" s="35">
        <f>SUMIFS(рўйхат!CL:CL,рўйхат!$CX:$CX,$B$1196,рўйхат!$D:$D,$C1179)</f>
        <v/>
      </c>
      <c r="CB1179" s="36">
        <f>SUMIFS(рўйхат!CM:CM,рўйхат!$CX:$CX,$B$1196,рўйхат!$D:$D,$C1179)</f>
        <v/>
      </c>
      <c r="CC1179" s="35">
        <f>SUMIFS(рўйхат!CN:CN,рўйхат!$CX:$CX,$B$1196,рўйхат!$D:$D,$C1179)</f>
        <v/>
      </c>
      <c r="CD1179" s="36">
        <f>SUMIFS(рўйхат!CO:CO,рўйхат!$CX:$CX,$B$1196,рўйхат!$D:$D,$C1179)</f>
        <v/>
      </c>
      <c r="CE1179" s="77">
        <f>IFERROR(BE1179/(Q1179+BE1179),0)</f>
        <v/>
      </c>
      <c r="CF1179" s="78">
        <f>IFERROR(BF1179/(R1179+BF1179),0)</f>
        <v/>
      </c>
    </row>
    <row r="1180" hidden="1" outlineLevel="1" ht="30" customFormat="1" customHeight="1" s="8">
      <c r="A1180" s="39" t="n"/>
      <c r="B1180" s="50" t="n">
        <v>50</v>
      </c>
      <c r="C1180" s="131" t="inlineStr">
        <is>
          <t>ундириш имкони мавжуд бўлган муаммолик кредитлар таҳлили (жисмоний шахс)</t>
        </is>
      </c>
      <c r="D1180" s="51" t="n"/>
      <c r="E1180" s="35">
        <f>SUMIFS(рўйхат!F:F,рўйхат!$CX:$CX,$B$1196,рўйхат!$D:$D,$C1180)</f>
        <v/>
      </c>
      <c r="F1180" s="36">
        <f>SUMIFS(рўйхат!G:G,рўйхат!$CX:$CX,$B$1196,рўйхат!$D:$D,$C1180)</f>
        <v/>
      </c>
      <c r="G1180" s="35">
        <f>SUMIFS(рўйхат!H:H,рўйхат!$CX:$CX,$B$1196,рўйхат!$D:$D,$C1180)</f>
        <v/>
      </c>
      <c r="H1180" s="36">
        <f>SUMIFS(рўйхат!I:I,рўйхат!$CX:$CX,$B$1196,рўйхат!$D:$D,$C1180)</f>
        <v/>
      </c>
      <c r="I1180" s="35">
        <f>SUMIFS(рўйхат!J:J,рўйхат!$CX:$CX,$B$1196,рўйхат!$D:$D,$C1180)</f>
        <v/>
      </c>
      <c r="J1180" s="36">
        <f>SUMIFS(рўйхат!K:K,рўйхат!$CX:$CX,$B$1196,рўйхат!$D:$D,$C1180)</f>
        <v/>
      </c>
      <c r="K1180" s="35">
        <f>SUMIFS(рўйхат!L:L,рўйхат!$CX:$CX,$B$1196,рўйхат!$D:$D,$C1180)</f>
        <v/>
      </c>
      <c r="L1180" s="36">
        <f>SUMIFS(рўйхат!M:M,рўйхат!$CX:$CX,$B$1196,рўйхат!$D:$D,$C1180)</f>
        <v/>
      </c>
      <c r="M1180" s="35">
        <f>SUMIFS(рўйхат!N:N,рўйхат!$CX:$CX,$B$1196,рўйхат!$D:$D,$C1180)</f>
        <v/>
      </c>
      <c r="N1180" s="36">
        <f>SUMIFS(рўйхат!O:O,рўйхат!$CX:$CX,$B$1196,рўйхат!$D:$D,$C1180)</f>
        <v/>
      </c>
      <c r="O1180" s="34">
        <f>IFERROR(M1180/E1180,0)</f>
        <v/>
      </c>
      <c r="P1180" s="34">
        <f>IFERROR(N1180/F1180,0)</f>
        <v/>
      </c>
      <c r="Q1180" s="35">
        <f>SUMIFS(рўйхат!P:P,рўйхат!$CX:$CX,$B$1196,рўйхат!$D:$D,$C1180)</f>
        <v/>
      </c>
      <c r="R1180" s="36">
        <f>SUMIFS(рўйхат!Q:Q,рўйхат!$CX:$CX,$B$1196,рўйхат!$D:$D,$C1180)</f>
        <v/>
      </c>
      <c r="S1180" s="35">
        <f>SUMIFS(рўйхат!R:R,рўйхат!$CX:$CX,$B$1196,рўйхат!$D:$D,$C1180)</f>
        <v/>
      </c>
      <c r="T1180" s="36">
        <f>SUMIFS(рўйхат!S:S,рўйхат!$CX:$CX,$B$1196,рўйхат!$D:$D,$C1180)</f>
        <v/>
      </c>
      <c r="U1180" s="35">
        <f>SUMIFS(рўйхат!T:T,рўйхат!$CX:$CX,$B$1196,рўйхат!$D:$D,$C1180)</f>
        <v/>
      </c>
      <c r="V1180" s="36">
        <f>SUMIFS(рўйхат!U:U,рўйхат!$CX:$CX,$B$1196,рўйхат!$D:$D,$C1180)</f>
        <v/>
      </c>
      <c r="W1180" s="35">
        <f>SUMIFS(рўйхат!V:V,рўйхат!$CX:$CX,$B$1196,рўйхат!$D:$D,$C1180)</f>
        <v/>
      </c>
      <c r="X1180" s="36">
        <f>SUMIFS(рўйхат!W:W,рўйхат!$CX:$CX,$B$1196,рўйхат!$D:$D,$C1180)</f>
        <v/>
      </c>
      <c r="Y1180" s="35">
        <f>SUMIFS(рўйхат!X:X,рўйхат!$CX:$CX,$B$1196,рўйхат!$D:$D,$C1180)</f>
        <v/>
      </c>
      <c r="Z1180" s="36">
        <f>SUMIFS(рўйхат!Y:Y,рўйхат!$CX:$CX,$B$1196,рўйхат!$D:$D,$C1180)</f>
        <v/>
      </c>
      <c r="AA1180" s="35">
        <f>SUMIFS(рўйхат!Z:Z,рўйхат!$CX:$CX,$B$1196,рўйхат!$D:$D,$C1180)</f>
        <v/>
      </c>
      <c r="AB1180" s="36">
        <f>SUMIFS(рўйхат!AA:AA,рўйхат!$CX:$CX,$B$1196,рўйхат!$D:$D,$C1180)</f>
        <v/>
      </c>
      <c r="AC1180" s="35">
        <f>SUMIFS(рўйхат!AB:AB,рўйхат!$CX:$CX,$B$1196,рўйхат!$D:$D,$C1180)</f>
        <v/>
      </c>
      <c r="AD1180" s="36">
        <f>SUMIFS(рўйхат!AC:AC,рўйхат!$CX:$CX,$B$1196,рўйхат!$D:$D,$C1180)</f>
        <v/>
      </c>
      <c r="AE1180" s="35">
        <f>SUMIFS(рўйхат!AD:AD,рўйхат!$CX:$CX,$B$1196,рўйхат!$D:$D,$C1180)</f>
        <v/>
      </c>
      <c r="AF1180" s="36">
        <f>SUMIFS(рўйхат!AE:AE,рўйхат!$CX:$CX,$B$1196,рўйхат!$D:$D,$C1180)</f>
        <v/>
      </c>
      <c r="AG1180" s="35">
        <f>SUMIFS(рўйхат!AH:AH,рўйхат!$CX:$CX,$B$1196,рўйхат!$D:$D,$C1180)</f>
        <v/>
      </c>
      <c r="AH1180" s="36">
        <f>SUMIFS(рўйхат!AI:AI,рўйхат!$CX:$CX,$B$1196,рўйхат!$D:$D,$C1180)</f>
        <v/>
      </c>
      <c r="AI1180" s="35">
        <f>SUMIFS(рўйхат!AJ:AJ,рўйхат!$CX:$CX,$B$1196,рўйхат!$D:$D,$C1180)</f>
        <v/>
      </c>
      <c r="AJ1180" s="36">
        <f>SUMIFS(рўйхат!AK:AK,рўйхат!$CX:$CX,$B$1196,рўйхат!$D:$D,$C1180)</f>
        <v/>
      </c>
      <c r="AK1180" s="35">
        <f>SUMIFS(рўйхат!AL:AL,рўйхат!$CX:$CX,$B$1196,рўйхат!$D:$D,$C1180)</f>
        <v/>
      </c>
      <c r="AL1180" s="36">
        <f>SUMIFS(рўйхат!AM:AM,рўйхат!$CX:$CX,$B$1196,рўйхат!$D:$D,$C1180)</f>
        <v/>
      </c>
      <c r="AM1180" s="77">
        <f>IFERROR(Q1180/E1180,0)</f>
        <v/>
      </c>
      <c r="AN1180" s="77">
        <f>IFERROR(R1180/F1180,0)</f>
        <v/>
      </c>
      <c r="AO1180" s="35">
        <f>SUMIFS(рўйхат!AX:AX,рўйхат!$CX:$CX,$B$1196,рўйхат!$D:$D,$C1180)</f>
        <v/>
      </c>
      <c r="AP1180" s="36">
        <f>SUMIFS(рўйхат!AY:AY,рўйхат!$CX:$CX,$B$1196,рўйхат!$D:$D,$C1180)</f>
        <v/>
      </c>
      <c r="AQ1180" s="35">
        <f>SUMIFS(рўйхат!AZ:AZ,рўйхат!$CX:$CX,$B$1196,рўйхат!$D:$D,$C1180)</f>
        <v/>
      </c>
      <c r="AR1180" s="36">
        <f>SUMIFS(рўйхат!BA:BA,рўйхат!$CX:$CX,$B$1196,рўйхат!$D:$D,$C1180)</f>
        <v/>
      </c>
      <c r="AS1180" s="35">
        <f>SUMIFS(рўйхат!BB:BB,рўйхат!$CX:$CX,$B$1196,рўйхат!$D:$D,$C1180)</f>
        <v/>
      </c>
      <c r="AT1180" s="36">
        <f>SUMIFS(рўйхат!BC:BC,рўйхат!$CX:$CX,$B$1196,рўйхат!$D:$D,$C1180)</f>
        <v/>
      </c>
      <c r="AU1180" s="35">
        <f>SUMIFS(рўйхат!BD:BD,рўйхат!$CX:$CX,$B$1196,рўйхат!$D:$D,$C1180)</f>
        <v/>
      </c>
      <c r="AV1180" s="36">
        <f>SUMIFS(рўйхат!BE:BE,рўйхат!$CX:$CX,$B$1196,рўйхат!$D:$D,$C1180)</f>
        <v/>
      </c>
      <c r="AW1180" s="35">
        <f>SUMIFS(рўйхат!BF:BF,рўйхат!$CX:$CX,$B$1196,рўйхат!$D:$D,$C1180)</f>
        <v/>
      </c>
      <c r="AX1180" s="36">
        <f>SUMIFS(рўйхат!BG:BG,рўйхат!$CX:$CX,$B$1196,рўйхат!$D:$D,$C1180)</f>
        <v/>
      </c>
      <c r="AY1180" s="35">
        <f>SUMIFS(рўйхат!BH:BH,рўйхат!$CX:$CX,$B$1196,рўйхат!$D:$D,$C1180)</f>
        <v/>
      </c>
      <c r="AZ1180" s="36">
        <f>SUMIFS(рўйхат!BI:BI,рўйхат!$CX:$CX,$B$1196,рўйхат!$D:$D,$C1180)</f>
        <v/>
      </c>
      <c r="BA1180" s="35">
        <f>SUMIFS(рўйхат!BJ:BJ,рўйхат!$CX:$CX,$B$1196,рўйхат!$D:$D,$C1180)</f>
        <v/>
      </c>
      <c r="BB1180" s="36">
        <f>SUMIFS(рўйхат!BK:BK,рўйхат!$CX:$CX,$B$1196,рўйхат!$D:$D,$C1180)</f>
        <v/>
      </c>
      <c r="BC1180" s="77">
        <f>IFERROR(AO1180/E1180,0)</f>
        <v/>
      </c>
      <c r="BD1180" s="77">
        <f>IFERROR(AP1180/F1180,0)</f>
        <v/>
      </c>
      <c r="BE1180" s="35">
        <f>SUMIFS(рўйхат!BL:BL,рўйхат!$CX:$CX,$B$1196,рўйхат!$D:$D,$C1180)</f>
        <v/>
      </c>
      <c r="BF1180" s="36">
        <f>SUMIFS(рўйхат!BM:BM,рўйхат!$CX:$CX,$B$1196,рўйхат!$D:$D,$C1180)</f>
        <v/>
      </c>
      <c r="BG1180" s="35">
        <f>SUMIFS(рўйхат!BN:BN,рўйхат!$CX:$CX,$B$1196,рўйхат!$D:$D,$C1180)</f>
        <v/>
      </c>
      <c r="BH1180" s="36">
        <f>SUMIFS(рўйхат!BO:BO,рўйхат!$CX:$CX,$B$1196,рўйхат!$D:$D,$C1180)</f>
        <v/>
      </c>
      <c r="BI1180" s="35">
        <f>SUMIFS(рўйхат!BP:BP,рўйхат!$CX:$CX,$B$1196,рўйхат!$D:$D,$C1180)</f>
        <v/>
      </c>
      <c r="BJ1180" s="36">
        <f>SUMIFS(рўйхат!BQ:BQ,рўйхат!$CX:$CX,$B$1196,рўйхат!$D:$D,$C1180)</f>
        <v/>
      </c>
      <c r="BK1180" s="35">
        <f>SUMIFS(рўйхат!BR:BR,рўйхат!$CX:$CX,$B$1196,рўйхат!$D:$D,$C1180)</f>
        <v/>
      </c>
      <c r="BL1180" s="36">
        <f>SUMIFS(рўйхат!BS:BS,рўйхат!$CX:$CX,$B$1196,рўйхат!$D:$D,$C1180)</f>
        <v/>
      </c>
      <c r="BM1180" s="35">
        <f>SUMIFS(рўйхат!BT:BT,рўйхат!$CX:$CX,$B$1196,рўйхат!$D:$D,$C1180)</f>
        <v/>
      </c>
      <c r="BN1180" s="36">
        <f>SUMIFS(рўйхат!BU:BU,рўйхат!$CX:$CX,$B$1196,рўйхат!$D:$D,$C1180)</f>
        <v/>
      </c>
      <c r="BO1180" s="35">
        <f>SUMIFS(рўйхат!BX:BX,рўйхат!$CX:$CX,$B$1196,рўйхат!$D:$D,$C1180)</f>
        <v/>
      </c>
      <c r="BP1180" s="36">
        <f>SUMIFS(рўйхат!BY:BY,рўйхат!$CX:$CX,$B$1196,рўйхат!$D:$D,$C1180)</f>
        <v/>
      </c>
      <c r="BQ1180" s="35">
        <f>SUMIFS(рўйхат!BZ:BZ,рўйхат!$CX:$CX,$B$1196,рўйхат!$D:$D,$C1180)</f>
        <v/>
      </c>
      <c r="BR1180" s="36">
        <f>SUMIFS(рўйхат!CA:CA,рўйхат!$CX:$CX,$B$1196,рўйхат!$D:$D,$C1180)</f>
        <v/>
      </c>
      <c r="BS1180" s="35">
        <f>SUMIFS(рўйхат!CB:CB,рўйхат!$CX:$CX,$B$1196,рўйхат!$D:$D,$C1180)</f>
        <v/>
      </c>
      <c r="BT1180" s="36">
        <f>SUMIFS(рўйхат!CC:CC,рўйхат!$CX:$CX,$B$1196,рўйхат!$D:$D,$C1180)</f>
        <v/>
      </c>
      <c r="BU1180" s="35">
        <f>SUMIFS(рўйхат!CD:CD,рўйхат!$CX:$CX,$B$1196,рўйхат!$D:$D,$C1180)</f>
        <v/>
      </c>
      <c r="BV1180" s="36">
        <f>SUMIFS(рўйхат!CE:CE,рўйхат!$CX:$CX,$B$1196,рўйхат!$D:$D,$C1180)</f>
        <v/>
      </c>
      <c r="BW1180" s="35">
        <f>SUMIFS(рўйхат!CH:CH,рўйхат!$CX:$CX,$B$1196,рўйхат!$D:$D,$C1180)</f>
        <v/>
      </c>
      <c r="BX1180" s="36">
        <f>SUMIFS(рўйхат!CI:CI,рўйхат!$CX:$CX,$B$1196,рўйхат!$D:$D,$C1180)</f>
        <v/>
      </c>
      <c r="BY1180" s="35">
        <f>SUMIFS(рўйхат!CJ:CJ,рўйхат!$CX:$CX,$B$1196,рўйхат!$D:$D,$C1180)</f>
        <v/>
      </c>
      <c r="BZ1180" s="36">
        <f>SUMIFS(рўйхат!CK:CK,рўйхат!$CX:$CX,$B$1196,рўйхат!$D:$D,$C1180)</f>
        <v/>
      </c>
      <c r="CA1180" s="35">
        <f>SUMIFS(рўйхат!CL:CL,рўйхат!$CX:$CX,$B$1196,рўйхат!$D:$D,$C1180)</f>
        <v/>
      </c>
      <c r="CB1180" s="36">
        <f>SUMIFS(рўйхат!CM:CM,рўйхат!$CX:$CX,$B$1196,рўйхат!$D:$D,$C1180)</f>
        <v/>
      </c>
      <c r="CC1180" s="35">
        <f>SUMIFS(рўйхат!CN:CN,рўйхат!$CX:$CX,$B$1196,рўйхат!$D:$D,$C1180)</f>
        <v/>
      </c>
      <c r="CD1180" s="36">
        <f>SUMIFS(рўйхат!CO:CO,рўйхат!$CX:$CX,$B$1196,рўйхат!$D:$D,$C1180)</f>
        <v/>
      </c>
      <c r="CE1180" s="77">
        <f>IFERROR(BE1180/(Q1180+BE1180),0)</f>
        <v/>
      </c>
      <c r="CF1180" s="78">
        <f>IFERROR(BF1180/(R1180+BF1180),0)</f>
        <v/>
      </c>
    </row>
    <row r="1181" hidden="1" outlineLevel="1" ht="30" customFormat="1" customHeight="1" s="8">
      <c r="A1181" s="39" t="n"/>
      <c r="B1181" s="50" t="n">
        <v>51</v>
      </c>
      <c r="C1181" s="131" t="inlineStr">
        <is>
          <t>ундириш имкони мавжуд бўлган муаммолик кредитлар таҳлили (забаланс жисмоний шахс)</t>
        </is>
      </c>
      <c r="D1181" s="51" t="n"/>
      <c r="E1181" s="35">
        <f>SUMIFS(рўйхат!F:F,рўйхат!$CX:$CX,$B$1196,рўйхат!$D:$D,$C1181)</f>
        <v/>
      </c>
      <c r="F1181" s="36">
        <f>SUMIFS(рўйхат!G:G,рўйхат!$CX:$CX,$B$1196,рўйхат!$D:$D,$C1181)</f>
        <v/>
      </c>
      <c r="G1181" s="35">
        <f>SUMIFS(рўйхат!H:H,рўйхат!$CX:$CX,$B$1196,рўйхат!$D:$D,$C1181)</f>
        <v/>
      </c>
      <c r="H1181" s="36">
        <f>SUMIFS(рўйхат!I:I,рўйхат!$CX:$CX,$B$1196,рўйхат!$D:$D,$C1181)</f>
        <v/>
      </c>
      <c r="I1181" s="35">
        <f>SUMIFS(рўйхат!J:J,рўйхат!$CX:$CX,$B$1196,рўйхат!$D:$D,$C1181)</f>
        <v/>
      </c>
      <c r="J1181" s="36">
        <f>SUMIFS(рўйхат!K:K,рўйхат!$CX:$CX,$B$1196,рўйхат!$D:$D,$C1181)</f>
        <v/>
      </c>
      <c r="K1181" s="35">
        <f>SUMIFS(рўйхат!L:L,рўйхат!$CX:$CX,$B$1196,рўйхат!$D:$D,$C1181)</f>
        <v/>
      </c>
      <c r="L1181" s="36">
        <f>SUMIFS(рўйхат!M:M,рўйхат!$CX:$CX,$B$1196,рўйхат!$D:$D,$C1181)</f>
        <v/>
      </c>
      <c r="M1181" s="35">
        <f>SUMIFS(рўйхат!N:N,рўйхат!$CX:$CX,$B$1196,рўйхат!$D:$D,$C1181)</f>
        <v/>
      </c>
      <c r="N1181" s="36">
        <f>SUMIFS(рўйхат!O:O,рўйхат!$CX:$CX,$B$1196,рўйхат!$D:$D,$C1181)</f>
        <v/>
      </c>
      <c r="O1181" s="34">
        <f>IFERROR(M1181/E1181,0)</f>
        <v/>
      </c>
      <c r="P1181" s="34">
        <f>IFERROR(N1181/F1181,0)</f>
        <v/>
      </c>
      <c r="Q1181" s="35">
        <f>SUMIFS(рўйхат!P:P,рўйхат!$CX:$CX,$B$1196,рўйхат!$D:$D,$C1181)</f>
        <v/>
      </c>
      <c r="R1181" s="36">
        <f>SUMIFS(рўйхат!Q:Q,рўйхат!$CX:$CX,$B$1196,рўйхат!$D:$D,$C1181)</f>
        <v/>
      </c>
      <c r="S1181" s="35">
        <f>SUMIFS(рўйхат!R:R,рўйхат!$CX:$CX,$B$1196,рўйхат!$D:$D,$C1181)</f>
        <v/>
      </c>
      <c r="T1181" s="36">
        <f>SUMIFS(рўйхат!S:S,рўйхат!$CX:$CX,$B$1196,рўйхат!$D:$D,$C1181)</f>
        <v/>
      </c>
      <c r="U1181" s="35">
        <f>SUMIFS(рўйхат!T:T,рўйхат!$CX:$CX,$B$1196,рўйхат!$D:$D,$C1181)</f>
        <v/>
      </c>
      <c r="V1181" s="36">
        <f>SUMIFS(рўйхат!U:U,рўйхат!$CX:$CX,$B$1196,рўйхат!$D:$D,$C1181)</f>
        <v/>
      </c>
      <c r="W1181" s="35">
        <f>SUMIFS(рўйхат!V:V,рўйхат!$CX:$CX,$B$1196,рўйхат!$D:$D,$C1181)</f>
        <v/>
      </c>
      <c r="X1181" s="36">
        <f>SUMIFS(рўйхат!W:W,рўйхат!$CX:$CX,$B$1196,рўйхат!$D:$D,$C1181)</f>
        <v/>
      </c>
      <c r="Y1181" s="35">
        <f>SUMIFS(рўйхат!X:X,рўйхат!$CX:$CX,$B$1196,рўйхат!$D:$D,$C1181)</f>
        <v/>
      </c>
      <c r="Z1181" s="36">
        <f>SUMIFS(рўйхат!Y:Y,рўйхат!$CX:$CX,$B$1196,рўйхат!$D:$D,$C1181)</f>
        <v/>
      </c>
      <c r="AA1181" s="35">
        <f>SUMIFS(рўйхат!Z:Z,рўйхат!$CX:$CX,$B$1196,рўйхат!$D:$D,$C1181)</f>
        <v/>
      </c>
      <c r="AB1181" s="36">
        <f>SUMIFS(рўйхат!AA:AA,рўйхат!$CX:$CX,$B$1196,рўйхат!$D:$D,$C1181)</f>
        <v/>
      </c>
      <c r="AC1181" s="35">
        <f>SUMIFS(рўйхат!AB:AB,рўйхат!$CX:$CX,$B$1196,рўйхат!$D:$D,$C1181)</f>
        <v/>
      </c>
      <c r="AD1181" s="36">
        <f>SUMIFS(рўйхат!AC:AC,рўйхат!$CX:$CX,$B$1196,рўйхат!$D:$D,$C1181)</f>
        <v/>
      </c>
      <c r="AE1181" s="35">
        <f>SUMIFS(рўйхат!AD:AD,рўйхат!$CX:$CX,$B$1196,рўйхат!$D:$D,$C1181)</f>
        <v/>
      </c>
      <c r="AF1181" s="36">
        <f>SUMIFS(рўйхат!AE:AE,рўйхат!$CX:$CX,$B$1196,рўйхат!$D:$D,$C1181)</f>
        <v/>
      </c>
      <c r="AG1181" s="35">
        <f>SUMIFS(рўйхат!AH:AH,рўйхат!$CX:$CX,$B$1196,рўйхат!$D:$D,$C1181)</f>
        <v/>
      </c>
      <c r="AH1181" s="36">
        <f>SUMIFS(рўйхат!AI:AI,рўйхат!$CX:$CX,$B$1196,рўйхат!$D:$D,$C1181)</f>
        <v/>
      </c>
      <c r="AI1181" s="35">
        <f>SUMIFS(рўйхат!AJ:AJ,рўйхат!$CX:$CX,$B$1196,рўйхат!$D:$D,$C1181)</f>
        <v/>
      </c>
      <c r="AJ1181" s="36">
        <f>SUMIFS(рўйхат!AK:AK,рўйхат!$CX:$CX,$B$1196,рўйхат!$D:$D,$C1181)</f>
        <v/>
      </c>
      <c r="AK1181" s="35">
        <f>SUMIFS(рўйхат!AL:AL,рўйхат!$CX:$CX,$B$1196,рўйхат!$D:$D,$C1181)</f>
        <v/>
      </c>
      <c r="AL1181" s="36">
        <f>SUMIFS(рўйхат!AM:AM,рўйхат!$CX:$CX,$B$1196,рўйхат!$D:$D,$C1181)</f>
        <v/>
      </c>
      <c r="AM1181" s="77">
        <f>IFERROR(Q1181/E1181,0)</f>
        <v/>
      </c>
      <c r="AN1181" s="77">
        <f>IFERROR(R1181/F1181,0)</f>
        <v/>
      </c>
      <c r="AO1181" s="35">
        <f>SUMIFS(рўйхат!AX:AX,рўйхат!$CX:$CX,$B$1196,рўйхат!$D:$D,$C1181)</f>
        <v/>
      </c>
      <c r="AP1181" s="36">
        <f>SUMIFS(рўйхат!AY:AY,рўйхат!$CX:$CX,$B$1196,рўйхат!$D:$D,$C1181)</f>
        <v/>
      </c>
      <c r="AQ1181" s="35">
        <f>SUMIFS(рўйхат!AZ:AZ,рўйхат!$CX:$CX,$B$1196,рўйхат!$D:$D,$C1181)</f>
        <v/>
      </c>
      <c r="AR1181" s="36">
        <f>SUMIFS(рўйхат!BA:BA,рўйхат!$CX:$CX,$B$1196,рўйхат!$D:$D,$C1181)</f>
        <v/>
      </c>
      <c r="AS1181" s="35">
        <f>SUMIFS(рўйхат!BB:BB,рўйхат!$CX:$CX,$B$1196,рўйхат!$D:$D,$C1181)</f>
        <v/>
      </c>
      <c r="AT1181" s="36">
        <f>SUMIFS(рўйхат!BC:BC,рўйхат!$CX:$CX,$B$1196,рўйхат!$D:$D,$C1181)</f>
        <v/>
      </c>
      <c r="AU1181" s="35">
        <f>SUMIFS(рўйхат!BD:BD,рўйхат!$CX:$CX,$B$1196,рўйхат!$D:$D,$C1181)</f>
        <v/>
      </c>
      <c r="AV1181" s="36">
        <f>SUMIFS(рўйхат!BE:BE,рўйхат!$CX:$CX,$B$1196,рўйхат!$D:$D,$C1181)</f>
        <v/>
      </c>
      <c r="AW1181" s="35">
        <f>SUMIFS(рўйхат!BF:BF,рўйхат!$CX:$CX,$B$1196,рўйхат!$D:$D,$C1181)</f>
        <v/>
      </c>
      <c r="AX1181" s="36">
        <f>SUMIFS(рўйхат!BG:BG,рўйхат!$CX:$CX,$B$1196,рўйхат!$D:$D,$C1181)</f>
        <v/>
      </c>
      <c r="AY1181" s="35">
        <f>SUMIFS(рўйхат!BH:BH,рўйхат!$CX:$CX,$B$1196,рўйхат!$D:$D,$C1181)</f>
        <v/>
      </c>
      <c r="AZ1181" s="36">
        <f>SUMIFS(рўйхат!BI:BI,рўйхат!$CX:$CX,$B$1196,рўйхат!$D:$D,$C1181)</f>
        <v/>
      </c>
      <c r="BA1181" s="35">
        <f>SUMIFS(рўйхат!BJ:BJ,рўйхат!$CX:$CX,$B$1196,рўйхат!$D:$D,$C1181)</f>
        <v/>
      </c>
      <c r="BB1181" s="36">
        <f>SUMIFS(рўйхат!BK:BK,рўйхат!$CX:$CX,$B$1196,рўйхат!$D:$D,$C1181)</f>
        <v/>
      </c>
      <c r="BC1181" s="77">
        <f>IFERROR(AO1181/E1181,0)</f>
        <v/>
      </c>
      <c r="BD1181" s="77">
        <f>IFERROR(AP1181/F1181,0)</f>
        <v/>
      </c>
      <c r="BE1181" s="35">
        <f>SUMIFS(рўйхат!BL:BL,рўйхат!$CX:$CX,$B$1196,рўйхат!$D:$D,$C1181)</f>
        <v/>
      </c>
      <c r="BF1181" s="36">
        <f>SUMIFS(рўйхат!BM:BM,рўйхат!$CX:$CX,$B$1196,рўйхат!$D:$D,$C1181)</f>
        <v/>
      </c>
      <c r="BG1181" s="35">
        <f>SUMIFS(рўйхат!BN:BN,рўйхат!$CX:$CX,$B$1196,рўйхат!$D:$D,$C1181)</f>
        <v/>
      </c>
      <c r="BH1181" s="36">
        <f>SUMIFS(рўйхат!BO:BO,рўйхат!$CX:$CX,$B$1196,рўйхат!$D:$D,$C1181)</f>
        <v/>
      </c>
      <c r="BI1181" s="35">
        <f>SUMIFS(рўйхат!BP:BP,рўйхат!$CX:$CX,$B$1196,рўйхат!$D:$D,$C1181)</f>
        <v/>
      </c>
      <c r="BJ1181" s="36">
        <f>SUMIFS(рўйхат!BQ:BQ,рўйхат!$CX:$CX,$B$1196,рўйхат!$D:$D,$C1181)</f>
        <v/>
      </c>
      <c r="BK1181" s="35">
        <f>SUMIFS(рўйхат!BR:BR,рўйхат!$CX:$CX,$B$1196,рўйхат!$D:$D,$C1181)</f>
        <v/>
      </c>
      <c r="BL1181" s="36">
        <f>SUMIFS(рўйхат!BS:BS,рўйхат!$CX:$CX,$B$1196,рўйхат!$D:$D,$C1181)</f>
        <v/>
      </c>
      <c r="BM1181" s="35">
        <f>SUMIFS(рўйхат!BT:BT,рўйхат!$CX:$CX,$B$1196,рўйхат!$D:$D,$C1181)</f>
        <v/>
      </c>
      <c r="BN1181" s="36">
        <f>SUMIFS(рўйхат!BU:BU,рўйхат!$CX:$CX,$B$1196,рўйхат!$D:$D,$C1181)</f>
        <v/>
      </c>
      <c r="BO1181" s="35">
        <f>SUMIFS(рўйхат!BX:BX,рўйхат!$CX:$CX,$B$1196,рўйхат!$D:$D,$C1181)</f>
        <v/>
      </c>
      <c r="BP1181" s="36">
        <f>SUMIFS(рўйхат!BY:BY,рўйхат!$CX:$CX,$B$1196,рўйхат!$D:$D,$C1181)</f>
        <v/>
      </c>
      <c r="BQ1181" s="35">
        <f>SUMIFS(рўйхат!BZ:BZ,рўйхат!$CX:$CX,$B$1196,рўйхат!$D:$D,$C1181)</f>
        <v/>
      </c>
      <c r="BR1181" s="36">
        <f>SUMIFS(рўйхат!CA:CA,рўйхат!$CX:$CX,$B$1196,рўйхат!$D:$D,$C1181)</f>
        <v/>
      </c>
      <c r="BS1181" s="35">
        <f>SUMIFS(рўйхат!CB:CB,рўйхат!$CX:$CX,$B$1196,рўйхат!$D:$D,$C1181)</f>
        <v/>
      </c>
      <c r="BT1181" s="36">
        <f>SUMIFS(рўйхат!CC:CC,рўйхат!$CX:$CX,$B$1196,рўйхат!$D:$D,$C1181)</f>
        <v/>
      </c>
      <c r="BU1181" s="35">
        <f>SUMIFS(рўйхат!CD:CD,рўйхат!$CX:$CX,$B$1196,рўйхат!$D:$D,$C1181)</f>
        <v/>
      </c>
      <c r="BV1181" s="36">
        <f>SUMIFS(рўйхат!CE:CE,рўйхат!$CX:$CX,$B$1196,рўйхат!$D:$D,$C1181)</f>
        <v/>
      </c>
      <c r="BW1181" s="35">
        <f>SUMIFS(рўйхат!CH:CH,рўйхат!$CX:$CX,$B$1196,рўйхат!$D:$D,$C1181)</f>
        <v/>
      </c>
      <c r="BX1181" s="36">
        <f>SUMIFS(рўйхат!CI:CI,рўйхат!$CX:$CX,$B$1196,рўйхат!$D:$D,$C1181)</f>
        <v/>
      </c>
      <c r="BY1181" s="35">
        <f>SUMIFS(рўйхат!CJ:CJ,рўйхат!$CX:$CX,$B$1196,рўйхат!$D:$D,$C1181)</f>
        <v/>
      </c>
      <c r="BZ1181" s="36">
        <f>SUMIFS(рўйхат!CK:CK,рўйхат!$CX:$CX,$B$1196,рўйхат!$D:$D,$C1181)</f>
        <v/>
      </c>
      <c r="CA1181" s="35">
        <f>SUMIFS(рўйхат!CL:CL,рўйхат!$CX:$CX,$B$1196,рўйхат!$D:$D,$C1181)</f>
        <v/>
      </c>
      <c r="CB1181" s="36">
        <f>SUMIFS(рўйхат!CM:CM,рўйхат!$CX:$CX,$B$1196,рўйхат!$D:$D,$C1181)</f>
        <v/>
      </c>
      <c r="CC1181" s="35">
        <f>SUMIFS(рўйхат!CN:CN,рўйхат!$CX:$CX,$B$1196,рўйхат!$D:$D,$C1181)</f>
        <v/>
      </c>
      <c r="CD1181" s="36">
        <f>SUMIFS(рўйхат!CO:CO,рўйхат!$CX:$CX,$B$1196,рўйхат!$D:$D,$C1181)</f>
        <v/>
      </c>
      <c r="CE1181" s="77">
        <f>IFERROR(BE1181/(Q1181+BE1181),0)</f>
        <v/>
      </c>
      <c r="CF1181" s="78">
        <f>IFERROR(BF1181/(R1181+BF1181),0)</f>
        <v/>
      </c>
    </row>
    <row r="1182" hidden="1" outlineLevel="1" ht="30" customFormat="1" customHeight="1" s="8">
      <c r="A1182" s="39" t="n"/>
      <c r="B1182" s="50" t="n">
        <v>52</v>
      </c>
      <c r="C1182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182" s="51" t="n"/>
      <c r="E1182" s="35">
        <f>SUMIFS(рўйхат!F:F,рўйхат!$CX:$CX,$B$1196,рўйхат!$D:$D,$C1182)</f>
        <v/>
      </c>
      <c r="F1182" s="36">
        <f>SUMIFS(рўйхат!G:G,рўйхат!$CX:$CX,$B$1196,рўйхат!$D:$D,$C1182)</f>
        <v/>
      </c>
      <c r="G1182" s="35">
        <f>SUMIFS(рўйхат!H:H,рўйхат!$CX:$CX,$B$1196,рўйхат!$D:$D,$C1182)</f>
        <v/>
      </c>
      <c r="H1182" s="36">
        <f>SUMIFS(рўйхат!I:I,рўйхат!$CX:$CX,$B$1196,рўйхат!$D:$D,$C1182)</f>
        <v/>
      </c>
      <c r="I1182" s="35">
        <f>SUMIFS(рўйхат!J:J,рўйхат!$CX:$CX,$B$1196,рўйхат!$D:$D,$C1182)</f>
        <v/>
      </c>
      <c r="J1182" s="36">
        <f>SUMIFS(рўйхат!K:K,рўйхат!$CX:$CX,$B$1196,рўйхат!$D:$D,$C1182)</f>
        <v/>
      </c>
      <c r="K1182" s="35">
        <f>SUMIFS(рўйхат!L:L,рўйхат!$CX:$CX,$B$1196,рўйхат!$D:$D,$C1182)</f>
        <v/>
      </c>
      <c r="L1182" s="36">
        <f>SUMIFS(рўйхат!M:M,рўйхат!$CX:$CX,$B$1196,рўйхат!$D:$D,$C1182)</f>
        <v/>
      </c>
      <c r="M1182" s="35">
        <f>SUMIFS(рўйхат!N:N,рўйхат!$CX:$CX,$B$1196,рўйхат!$D:$D,$C1182)</f>
        <v/>
      </c>
      <c r="N1182" s="36">
        <f>SUMIFS(рўйхат!O:O,рўйхат!$CX:$CX,$B$1196,рўйхат!$D:$D,$C1182)</f>
        <v/>
      </c>
      <c r="O1182" s="34">
        <f>IFERROR(M1182/E1182,0)</f>
        <v/>
      </c>
      <c r="P1182" s="34">
        <f>IFERROR(N1182/F1182,0)</f>
        <v/>
      </c>
      <c r="Q1182" s="35">
        <f>SUMIFS(рўйхат!P:P,рўйхат!$CX:$CX,$B$1196,рўйхат!$D:$D,$C1182)</f>
        <v/>
      </c>
      <c r="R1182" s="36">
        <f>SUMIFS(рўйхат!Q:Q,рўйхат!$CX:$CX,$B$1196,рўйхат!$D:$D,$C1182)</f>
        <v/>
      </c>
      <c r="S1182" s="35">
        <f>SUMIFS(рўйхат!R:R,рўйхат!$CX:$CX,$B$1196,рўйхат!$D:$D,$C1182)</f>
        <v/>
      </c>
      <c r="T1182" s="36">
        <f>SUMIFS(рўйхат!S:S,рўйхат!$CX:$CX,$B$1196,рўйхат!$D:$D,$C1182)</f>
        <v/>
      </c>
      <c r="U1182" s="35">
        <f>SUMIFS(рўйхат!T:T,рўйхат!$CX:$CX,$B$1196,рўйхат!$D:$D,$C1182)</f>
        <v/>
      </c>
      <c r="V1182" s="36">
        <f>SUMIFS(рўйхат!U:U,рўйхат!$CX:$CX,$B$1196,рўйхат!$D:$D,$C1182)</f>
        <v/>
      </c>
      <c r="W1182" s="35">
        <f>SUMIFS(рўйхат!V:V,рўйхат!$CX:$CX,$B$1196,рўйхат!$D:$D,$C1182)</f>
        <v/>
      </c>
      <c r="X1182" s="36">
        <f>SUMIFS(рўйхат!W:W,рўйхат!$CX:$CX,$B$1196,рўйхат!$D:$D,$C1182)</f>
        <v/>
      </c>
      <c r="Y1182" s="35">
        <f>SUMIFS(рўйхат!X:X,рўйхат!$CX:$CX,$B$1196,рўйхат!$D:$D,$C1182)</f>
        <v/>
      </c>
      <c r="Z1182" s="36">
        <f>SUMIFS(рўйхат!Y:Y,рўйхат!$CX:$CX,$B$1196,рўйхат!$D:$D,$C1182)</f>
        <v/>
      </c>
      <c r="AA1182" s="35">
        <f>SUMIFS(рўйхат!Z:Z,рўйхат!$CX:$CX,$B$1196,рўйхат!$D:$D,$C1182)</f>
        <v/>
      </c>
      <c r="AB1182" s="36">
        <f>SUMIFS(рўйхат!AA:AA,рўйхат!$CX:$CX,$B$1196,рўйхат!$D:$D,$C1182)</f>
        <v/>
      </c>
      <c r="AC1182" s="35">
        <f>SUMIFS(рўйхат!AB:AB,рўйхат!$CX:$CX,$B$1196,рўйхат!$D:$D,$C1182)</f>
        <v/>
      </c>
      <c r="AD1182" s="36">
        <f>SUMIFS(рўйхат!AC:AC,рўйхат!$CX:$CX,$B$1196,рўйхат!$D:$D,$C1182)</f>
        <v/>
      </c>
      <c r="AE1182" s="35">
        <f>SUMIFS(рўйхат!AD:AD,рўйхат!$CX:$CX,$B$1196,рўйхат!$D:$D,$C1182)</f>
        <v/>
      </c>
      <c r="AF1182" s="36">
        <f>SUMIFS(рўйхат!AE:AE,рўйхат!$CX:$CX,$B$1196,рўйхат!$D:$D,$C1182)</f>
        <v/>
      </c>
      <c r="AG1182" s="35">
        <f>SUMIFS(рўйхат!AH:AH,рўйхат!$CX:$CX,$B$1196,рўйхат!$D:$D,$C1182)</f>
        <v/>
      </c>
      <c r="AH1182" s="36">
        <f>SUMIFS(рўйхат!AI:AI,рўйхат!$CX:$CX,$B$1196,рўйхат!$D:$D,$C1182)</f>
        <v/>
      </c>
      <c r="AI1182" s="35">
        <f>SUMIFS(рўйхат!AJ:AJ,рўйхат!$CX:$CX,$B$1196,рўйхат!$D:$D,$C1182)</f>
        <v/>
      </c>
      <c r="AJ1182" s="36">
        <f>SUMIFS(рўйхат!AK:AK,рўйхат!$CX:$CX,$B$1196,рўйхат!$D:$D,$C1182)</f>
        <v/>
      </c>
      <c r="AK1182" s="35">
        <f>SUMIFS(рўйхат!AL:AL,рўйхат!$CX:$CX,$B$1196,рўйхат!$D:$D,$C1182)</f>
        <v/>
      </c>
      <c r="AL1182" s="36">
        <f>SUMIFS(рўйхат!AM:AM,рўйхат!$CX:$CX,$B$1196,рўйхат!$D:$D,$C1182)</f>
        <v/>
      </c>
      <c r="AM1182" s="77">
        <f>IFERROR(Q1182/E1182,0)</f>
        <v/>
      </c>
      <c r="AN1182" s="77">
        <f>IFERROR(R1182/F1182,0)</f>
        <v/>
      </c>
      <c r="AO1182" s="35">
        <f>SUMIFS(рўйхат!AX:AX,рўйхат!$CX:$CX,$B$1196,рўйхат!$D:$D,$C1182)</f>
        <v/>
      </c>
      <c r="AP1182" s="36">
        <f>SUMIFS(рўйхат!AY:AY,рўйхат!$CX:$CX,$B$1196,рўйхат!$D:$D,$C1182)</f>
        <v/>
      </c>
      <c r="AQ1182" s="35">
        <f>SUMIFS(рўйхат!AZ:AZ,рўйхат!$CX:$CX,$B$1196,рўйхат!$D:$D,$C1182)</f>
        <v/>
      </c>
      <c r="AR1182" s="36">
        <f>SUMIFS(рўйхат!BA:BA,рўйхат!$CX:$CX,$B$1196,рўйхат!$D:$D,$C1182)</f>
        <v/>
      </c>
      <c r="AS1182" s="35">
        <f>SUMIFS(рўйхат!BB:BB,рўйхат!$CX:$CX,$B$1196,рўйхат!$D:$D,$C1182)</f>
        <v/>
      </c>
      <c r="AT1182" s="36">
        <f>SUMIFS(рўйхат!BC:BC,рўйхат!$CX:$CX,$B$1196,рўйхат!$D:$D,$C1182)</f>
        <v/>
      </c>
      <c r="AU1182" s="35">
        <f>SUMIFS(рўйхат!BD:BD,рўйхат!$CX:$CX,$B$1196,рўйхат!$D:$D,$C1182)</f>
        <v/>
      </c>
      <c r="AV1182" s="36">
        <f>SUMIFS(рўйхат!BE:BE,рўйхат!$CX:$CX,$B$1196,рўйхат!$D:$D,$C1182)</f>
        <v/>
      </c>
      <c r="AW1182" s="35">
        <f>SUMIFS(рўйхат!BF:BF,рўйхат!$CX:$CX,$B$1196,рўйхат!$D:$D,$C1182)</f>
        <v/>
      </c>
      <c r="AX1182" s="36">
        <f>SUMIFS(рўйхат!BG:BG,рўйхат!$CX:$CX,$B$1196,рўйхат!$D:$D,$C1182)</f>
        <v/>
      </c>
      <c r="AY1182" s="35">
        <f>SUMIFS(рўйхат!BH:BH,рўйхат!$CX:$CX,$B$1196,рўйхат!$D:$D,$C1182)</f>
        <v/>
      </c>
      <c r="AZ1182" s="36">
        <f>SUMIFS(рўйхат!BI:BI,рўйхат!$CX:$CX,$B$1196,рўйхат!$D:$D,$C1182)</f>
        <v/>
      </c>
      <c r="BA1182" s="35">
        <f>SUMIFS(рўйхат!BJ:BJ,рўйхат!$CX:$CX,$B$1196,рўйхат!$D:$D,$C1182)</f>
        <v/>
      </c>
      <c r="BB1182" s="36">
        <f>SUMIFS(рўйхат!BK:BK,рўйхат!$CX:$CX,$B$1196,рўйхат!$D:$D,$C1182)</f>
        <v/>
      </c>
      <c r="BC1182" s="77">
        <f>IFERROR(AO1182/E1182,0)</f>
        <v/>
      </c>
      <c r="BD1182" s="77">
        <f>IFERROR(AP1182/F1182,0)</f>
        <v/>
      </c>
      <c r="BE1182" s="35">
        <f>SUMIFS(рўйхат!BL:BL,рўйхат!$CX:$CX,$B$1196,рўйхат!$D:$D,$C1182)</f>
        <v/>
      </c>
      <c r="BF1182" s="36">
        <f>SUMIFS(рўйхат!BM:BM,рўйхат!$CX:$CX,$B$1196,рўйхат!$D:$D,$C1182)</f>
        <v/>
      </c>
      <c r="BG1182" s="35">
        <f>SUMIFS(рўйхат!BN:BN,рўйхат!$CX:$CX,$B$1196,рўйхат!$D:$D,$C1182)</f>
        <v/>
      </c>
      <c r="BH1182" s="36">
        <f>SUMIFS(рўйхат!BO:BO,рўйхат!$CX:$CX,$B$1196,рўйхат!$D:$D,$C1182)</f>
        <v/>
      </c>
      <c r="BI1182" s="35">
        <f>SUMIFS(рўйхат!BP:BP,рўйхат!$CX:$CX,$B$1196,рўйхат!$D:$D,$C1182)</f>
        <v/>
      </c>
      <c r="BJ1182" s="36">
        <f>SUMIFS(рўйхат!BQ:BQ,рўйхат!$CX:$CX,$B$1196,рўйхат!$D:$D,$C1182)</f>
        <v/>
      </c>
      <c r="BK1182" s="35">
        <f>SUMIFS(рўйхат!BR:BR,рўйхат!$CX:$CX,$B$1196,рўйхат!$D:$D,$C1182)</f>
        <v/>
      </c>
      <c r="BL1182" s="36">
        <f>SUMIFS(рўйхат!BS:BS,рўйхат!$CX:$CX,$B$1196,рўйхат!$D:$D,$C1182)</f>
        <v/>
      </c>
      <c r="BM1182" s="35">
        <f>SUMIFS(рўйхат!BT:BT,рўйхат!$CX:$CX,$B$1196,рўйхат!$D:$D,$C1182)</f>
        <v/>
      </c>
      <c r="BN1182" s="36">
        <f>SUMIFS(рўйхат!BU:BU,рўйхат!$CX:$CX,$B$1196,рўйхат!$D:$D,$C1182)</f>
        <v/>
      </c>
      <c r="BO1182" s="35">
        <f>SUMIFS(рўйхат!BX:BX,рўйхат!$CX:$CX,$B$1196,рўйхат!$D:$D,$C1182)</f>
        <v/>
      </c>
      <c r="BP1182" s="36">
        <f>SUMIFS(рўйхат!BY:BY,рўйхат!$CX:$CX,$B$1196,рўйхат!$D:$D,$C1182)</f>
        <v/>
      </c>
      <c r="BQ1182" s="35">
        <f>SUMIFS(рўйхат!BZ:BZ,рўйхат!$CX:$CX,$B$1196,рўйхат!$D:$D,$C1182)</f>
        <v/>
      </c>
      <c r="BR1182" s="36">
        <f>SUMIFS(рўйхат!CA:CA,рўйхат!$CX:$CX,$B$1196,рўйхат!$D:$D,$C1182)</f>
        <v/>
      </c>
      <c r="BS1182" s="35">
        <f>SUMIFS(рўйхат!CB:CB,рўйхат!$CX:$CX,$B$1196,рўйхат!$D:$D,$C1182)</f>
        <v/>
      </c>
      <c r="BT1182" s="36">
        <f>SUMIFS(рўйхат!CC:CC,рўйхат!$CX:$CX,$B$1196,рўйхат!$D:$D,$C1182)</f>
        <v/>
      </c>
      <c r="BU1182" s="35">
        <f>SUMIFS(рўйхат!CD:CD,рўйхат!$CX:$CX,$B$1196,рўйхат!$D:$D,$C1182)</f>
        <v/>
      </c>
      <c r="BV1182" s="36">
        <f>SUMIFS(рўйхат!CE:CE,рўйхат!$CX:$CX,$B$1196,рўйхат!$D:$D,$C1182)</f>
        <v/>
      </c>
      <c r="BW1182" s="35">
        <f>SUMIFS(рўйхат!CH:CH,рўйхат!$CX:$CX,$B$1196,рўйхат!$D:$D,$C1182)</f>
        <v/>
      </c>
      <c r="BX1182" s="36">
        <f>SUMIFS(рўйхат!CI:CI,рўйхат!$CX:$CX,$B$1196,рўйхат!$D:$D,$C1182)</f>
        <v/>
      </c>
      <c r="BY1182" s="35">
        <f>SUMIFS(рўйхат!CJ:CJ,рўйхат!$CX:$CX,$B$1196,рўйхат!$D:$D,$C1182)</f>
        <v/>
      </c>
      <c r="BZ1182" s="36">
        <f>SUMIFS(рўйхат!CK:CK,рўйхат!$CX:$CX,$B$1196,рўйхат!$D:$D,$C1182)</f>
        <v/>
      </c>
      <c r="CA1182" s="35">
        <f>SUMIFS(рўйхат!CL:CL,рўйхат!$CX:$CX,$B$1196,рўйхат!$D:$D,$C1182)</f>
        <v/>
      </c>
      <c r="CB1182" s="36">
        <f>SUMIFS(рўйхат!CM:CM,рўйхат!$CX:$CX,$B$1196,рўйхат!$D:$D,$C1182)</f>
        <v/>
      </c>
      <c r="CC1182" s="35">
        <f>SUMIFS(рўйхат!CN:CN,рўйхат!$CX:$CX,$B$1196,рўйхат!$D:$D,$C1182)</f>
        <v/>
      </c>
      <c r="CD1182" s="36">
        <f>SUMIFS(рўйхат!CO:CO,рўйхат!$CX:$CX,$B$1196,рўйхат!$D:$D,$C1182)</f>
        <v/>
      </c>
      <c r="CE1182" s="77">
        <f>IFERROR(BE1182/(Q1182+BE1182),0)</f>
        <v/>
      </c>
      <c r="CF1182" s="78">
        <f>IFERROR(BF1182/(R1182+BF1182),0)</f>
        <v/>
      </c>
    </row>
    <row r="1183" hidden="1" outlineLevel="1" ht="30" customFormat="1" customHeight="1" s="8">
      <c r="A1183" s="39" t="n"/>
      <c r="B1183" s="50" t="n">
        <v>53</v>
      </c>
      <c r="C1183" s="131" t="inlineStr">
        <is>
          <t>Харид комиссия аъзоларида манфаалар тўқнашуви (Ғазначилик маълумотига асосан)</t>
        </is>
      </c>
      <c r="D1183" s="51" t="n"/>
      <c r="E1183" s="35">
        <f>SUMIFS(рўйхат!F:F,рўйхат!$CX:$CX,$B$1196,рўйхат!$D:$D,$C1183)</f>
        <v/>
      </c>
      <c r="F1183" s="36">
        <f>SUMIFS(рўйхат!G:G,рўйхат!$CX:$CX,$B$1196,рўйхат!$D:$D,$C1183)</f>
        <v/>
      </c>
      <c r="G1183" s="35">
        <f>SUMIFS(рўйхат!H:H,рўйхат!$CX:$CX,$B$1196,рўйхат!$D:$D,$C1183)</f>
        <v/>
      </c>
      <c r="H1183" s="36">
        <f>SUMIFS(рўйхат!I:I,рўйхат!$CX:$CX,$B$1196,рўйхат!$D:$D,$C1183)</f>
        <v/>
      </c>
      <c r="I1183" s="35">
        <f>SUMIFS(рўйхат!J:J,рўйхат!$CX:$CX,$B$1196,рўйхат!$D:$D,$C1183)</f>
        <v/>
      </c>
      <c r="J1183" s="36">
        <f>SUMIFS(рўйхат!K:K,рўйхат!$CX:$CX,$B$1196,рўйхат!$D:$D,$C1183)</f>
        <v/>
      </c>
      <c r="K1183" s="35">
        <f>SUMIFS(рўйхат!L:L,рўйхат!$CX:$CX,$B$1196,рўйхат!$D:$D,$C1183)</f>
        <v/>
      </c>
      <c r="L1183" s="36">
        <f>SUMIFS(рўйхат!M:M,рўйхат!$CX:$CX,$B$1196,рўйхат!$D:$D,$C1183)</f>
        <v/>
      </c>
      <c r="M1183" s="35">
        <f>SUMIFS(рўйхат!N:N,рўйхат!$CX:$CX,$B$1196,рўйхат!$D:$D,$C1183)</f>
        <v/>
      </c>
      <c r="N1183" s="36">
        <f>SUMIFS(рўйхат!O:O,рўйхат!$CX:$CX,$B$1196,рўйхат!$D:$D,$C1183)</f>
        <v/>
      </c>
      <c r="O1183" s="34">
        <f>IFERROR(M1183/E1183,0)</f>
        <v/>
      </c>
      <c r="P1183" s="34">
        <f>IFERROR(N1183/F1183,0)</f>
        <v/>
      </c>
      <c r="Q1183" s="35">
        <f>SUMIFS(рўйхат!P:P,рўйхат!$CX:$CX,$B$1196,рўйхат!$D:$D,$C1183)</f>
        <v/>
      </c>
      <c r="R1183" s="36">
        <f>SUMIFS(рўйхат!Q:Q,рўйхат!$CX:$CX,$B$1196,рўйхат!$D:$D,$C1183)</f>
        <v/>
      </c>
      <c r="S1183" s="35">
        <f>SUMIFS(рўйхат!R:R,рўйхат!$CX:$CX,$B$1196,рўйхат!$D:$D,$C1183)</f>
        <v/>
      </c>
      <c r="T1183" s="36">
        <f>SUMIFS(рўйхат!S:S,рўйхат!$CX:$CX,$B$1196,рўйхат!$D:$D,$C1183)</f>
        <v/>
      </c>
      <c r="U1183" s="35">
        <f>SUMIFS(рўйхат!T:T,рўйхат!$CX:$CX,$B$1196,рўйхат!$D:$D,$C1183)</f>
        <v/>
      </c>
      <c r="V1183" s="36">
        <f>SUMIFS(рўйхат!U:U,рўйхат!$CX:$CX,$B$1196,рўйхат!$D:$D,$C1183)</f>
        <v/>
      </c>
      <c r="W1183" s="35">
        <f>SUMIFS(рўйхат!V:V,рўйхат!$CX:$CX,$B$1196,рўйхат!$D:$D,$C1183)</f>
        <v/>
      </c>
      <c r="X1183" s="36">
        <f>SUMIFS(рўйхат!W:W,рўйхат!$CX:$CX,$B$1196,рўйхат!$D:$D,$C1183)</f>
        <v/>
      </c>
      <c r="Y1183" s="35">
        <f>SUMIFS(рўйхат!X:X,рўйхат!$CX:$CX,$B$1196,рўйхат!$D:$D,$C1183)</f>
        <v/>
      </c>
      <c r="Z1183" s="36">
        <f>SUMIFS(рўйхат!Y:Y,рўйхат!$CX:$CX,$B$1196,рўйхат!$D:$D,$C1183)</f>
        <v/>
      </c>
      <c r="AA1183" s="35">
        <f>SUMIFS(рўйхат!Z:Z,рўйхат!$CX:$CX,$B$1196,рўйхат!$D:$D,$C1183)</f>
        <v/>
      </c>
      <c r="AB1183" s="36">
        <f>SUMIFS(рўйхат!AA:AA,рўйхат!$CX:$CX,$B$1196,рўйхат!$D:$D,$C1183)</f>
        <v/>
      </c>
      <c r="AC1183" s="35">
        <f>SUMIFS(рўйхат!AB:AB,рўйхат!$CX:$CX,$B$1196,рўйхат!$D:$D,$C1183)</f>
        <v/>
      </c>
      <c r="AD1183" s="36">
        <f>SUMIFS(рўйхат!AC:AC,рўйхат!$CX:$CX,$B$1196,рўйхат!$D:$D,$C1183)</f>
        <v/>
      </c>
      <c r="AE1183" s="35">
        <f>SUMIFS(рўйхат!AD:AD,рўйхат!$CX:$CX,$B$1196,рўйхат!$D:$D,$C1183)</f>
        <v/>
      </c>
      <c r="AF1183" s="36">
        <f>SUMIFS(рўйхат!AE:AE,рўйхат!$CX:$CX,$B$1196,рўйхат!$D:$D,$C1183)</f>
        <v/>
      </c>
      <c r="AG1183" s="35">
        <f>SUMIFS(рўйхат!AH:AH,рўйхат!$CX:$CX,$B$1196,рўйхат!$D:$D,$C1183)</f>
        <v/>
      </c>
      <c r="AH1183" s="36">
        <f>SUMIFS(рўйхат!AI:AI,рўйхат!$CX:$CX,$B$1196,рўйхат!$D:$D,$C1183)</f>
        <v/>
      </c>
      <c r="AI1183" s="35">
        <f>SUMIFS(рўйхат!AJ:AJ,рўйхат!$CX:$CX,$B$1196,рўйхат!$D:$D,$C1183)</f>
        <v/>
      </c>
      <c r="AJ1183" s="36">
        <f>SUMIFS(рўйхат!AK:AK,рўйхат!$CX:$CX,$B$1196,рўйхат!$D:$D,$C1183)</f>
        <v/>
      </c>
      <c r="AK1183" s="35">
        <f>SUMIFS(рўйхат!AL:AL,рўйхат!$CX:$CX,$B$1196,рўйхат!$D:$D,$C1183)</f>
        <v/>
      </c>
      <c r="AL1183" s="36">
        <f>SUMIFS(рўйхат!AM:AM,рўйхат!$CX:$CX,$B$1196,рўйхат!$D:$D,$C1183)</f>
        <v/>
      </c>
      <c r="AM1183" s="77">
        <f>IFERROR(Q1183/E1183,0)</f>
        <v/>
      </c>
      <c r="AN1183" s="77">
        <f>IFERROR(R1183/F1183,0)</f>
        <v/>
      </c>
      <c r="AO1183" s="35">
        <f>SUMIFS(рўйхат!AX:AX,рўйхат!$CX:$CX,$B$1196,рўйхат!$D:$D,$C1183)</f>
        <v/>
      </c>
      <c r="AP1183" s="36">
        <f>SUMIFS(рўйхат!AY:AY,рўйхат!$CX:$CX,$B$1196,рўйхат!$D:$D,$C1183)</f>
        <v/>
      </c>
      <c r="AQ1183" s="35">
        <f>SUMIFS(рўйхат!AZ:AZ,рўйхат!$CX:$CX,$B$1196,рўйхат!$D:$D,$C1183)</f>
        <v/>
      </c>
      <c r="AR1183" s="36">
        <f>SUMIFS(рўйхат!BA:BA,рўйхат!$CX:$CX,$B$1196,рўйхат!$D:$D,$C1183)</f>
        <v/>
      </c>
      <c r="AS1183" s="35">
        <f>SUMIFS(рўйхат!BB:BB,рўйхат!$CX:$CX,$B$1196,рўйхат!$D:$D,$C1183)</f>
        <v/>
      </c>
      <c r="AT1183" s="36">
        <f>SUMIFS(рўйхат!BC:BC,рўйхат!$CX:$CX,$B$1196,рўйхат!$D:$D,$C1183)</f>
        <v/>
      </c>
      <c r="AU1183" s="35">
        <f>SUMIFS(рўйхат!BD:BD,рўйхат!$CX:$CX,$B$1196,рўйхат!$D:$D,$C1183)</f>
        <v/>
      </c>
      <c r="AV1183" s="36">
        <f>SUMIFS(рўйхат!BE:BE,рўйхат!$CX:$CX,$B$1196,рўйхат!$D:$D,$C1183)</f>
        <v/>
      </c>
      <c r="AW1183" s="35">
        <f>SUMIFS(рўйхат!BF:BF,рўйхат!$CX:$CX,$B$1196,рўйхат!$D:$D,$C1183)</f>
        <v/>
      </c>
      <c r="AX1183" s="36">
        <f>SUMIFS(рўйхат!BG:BG,рўйхат!$CX:$CX,$B$1196,рўйхат!$D:$D,$C1183)</f>
        <v/>
      </c>
      <c r="AY1183" s="35">
        <f>SUMIFS(рўйхат!BH:BH,рўйхат!$CX:$CX,$B$1196,рўйхат!$D:$D,$C1183)</f>
        <v/>
      </c>
      <c r="AZ1183" s="36">
        <f>SUMIFS(рўйхат!BI:BI,рўйхат!$CX:$CX,$B$1196,рўйхат!$D:$D,$C1183)</f>
        <v/>
      </c>
      <c r="BA1183" s="35">
        <f>SUMIFS(рўйхат!BJ:BJ,рўйхат!$CX:$CX,$B$1196,рўйхат!$D:$D,$C1183)</f>
        <v/>
      </c>
      <c r="BB1183" s="36">
        <f>SUMIFS(рўйхат!BK:BK,рўйхат!$CX:$CX,$B$1196,рўйхат!$D:$D,$C1183)</f>
        <v/>
      </c>
      <c r="BC1183" s="77">
        <f>IFERROR(AO1183/E1183,0)</f>
        <v/>
      </c>
      <c r="BD1183" s="77">
        <f>IFERROR(AP1183/F1183,0)</f>
        <v/>
      </c>
      <c r="BE1183" s="35">
        <f>SUMIFS(рўйхат!BL:BL,рўйхат!$CX:$CX,$B$1196,рўйхат!$D:$D,$C1183)</f>
        <v/>
      </c>
      <c r="BF1183" s="36">
        <f>SUMIFS(рўйхат!BM:BM,рўйхат!$CX:$CX,$B$1196,рўйхат!$D:$D,$C1183)</f>
        <v/>
      </c>
      <c r="BG1183" s="35">
        <f>SUMIFS(рўйхат!BN:BN,рўйхат!$CX:$CX,$B$1196,рўйхат!$D:$D,$C1183)</f>
        <v/>
      </c>
      <c r="BH1183" s="36">
        <f>SUMIFS(рўйхат!BO:BO,рўйхат!$CX:$CX,$B$1196,рўйхат!$D:$D,$C1183)</f>
        <v/>
      </c>
      <c r="BI1183" s="35">
        <f>SUMIFS(рўйхат!BP:BP,рўйхат!$CX:$CX,$B$1196,рўйхат!$D:$D,$C1183)</f>
        <v/>
      </c>
      <c r="BJ1183" s="36">
        <f>SUMIFS(рўйхат!BQ:BQ,рўйхат!$CX:$CX,$B$1196,рўйхат!$D:$D,$C1183)</f>
        <v/>
      </c>
      <c r="BK1183" s="35">
        <f>SUMIFS(рўйхат!BR:BR,рўйхат!$CX:$CX,$B$1196,рўйхат!$D:$D,$C1183)</f>
        <v/>
      </c>
      <c r="BL1183" s="36">
        <f>SUMIFS(рўйхат!BS:BS,рўйхат!$CX:$CX,$B$1196,рўйхат!$D:$D,$C1183)</f>
        <v/>
      </c>
      <c r="BM1183" s="35">
        <f>SUMIFS(рўйхат!BT:BT,рўйхат!$CX:$CX,$B$1196,рўйхат!$D:$D,$C1183)</f>
        <v/>
      </c>
      <c r="BN1183" s="36">
        <f>SUMIFS(рўйхат!BU:BU,рўйхат!$CX:$CX,$B$1196,рўйхат!$D:$D,$C1183)</f>
        <v/>
      </c>
      <c r="BO1183" s="35">
        <f>SUMIFS(рўйхат!BX:BX,рўйхат!$CX:$CX,$B$1196,рўйхат!$D:$D,$C1183)</f>
        <v/>
      </c>
      <c r="BP1183" s="36">
        <f>SUMIFS(рўйхат!BY:BY,рўйхат!$CX:$CX,$B$1196,рўйхат!$D:$D,$C1183)</f>
        <v/>
      </c>
      <c r="BQ1183" s="35">
        <f>SUMIFS(рўйхат!BZ:BZ,рўйхат!$CX:$CX,$B$1196,рўйхат!$D:$D,$C1183)</f>
        <v/>
      </c>
      <c r="BR1183" s="36">
        <f>SUMIFS(рўйхат!CA:CA,рўйхат!$CX:$CX,$B$1196,рўйхат!$D:$D,$C1183)</f>
        <v/>
      </c>
      <c r="BS1183" s="35">
        <f>SUMIFS(рўйхат!CB:CB,рўйхат!$CX:$CX,$B$1196,рўйхат!$D:$D,$C1183)</f>
        <v/>
      </c>
      <c r="BT1183" s="36">
        <f>SUMIFS(рўйхат!CC:CC,рўйхат!$CX:$CX,$B$1196,рўйхат!$D:$D,$C1183)</f>
        <v/>
      </c>
      <c r="BU1183" s="35">
        <f>SUMIFS(рўйхат!CD:CD,рўйхат!$CX:$CX,$B$1196,рўйхат!$D:$D,$C1183)</f>
        <v/>
      </c>
      <c r="BV1183" s="36">
        <f>SUMIFS(рўйхат!CE:CE,рўйхат!$CX:$CX,$B$1196,рўйхат!$D:$D,$C1183)</f>
        <v/>
      </c>
      <c r="BW1183" s="35">
        <f>SUMIFS(рўйхат!CH:CH,рўйхат!$CX:$CX,$B$1196,рўйхат!$D:$D,$C1183)</f>
        <v/>
      </c>
      <c r="BX1183" s="36">
        <f>SUMIFS(рўйхат!CI:CI,рўйхат!$CX:$CX,$B$1196,рўйхат!$D:$D,$C1183)</f>
        <v/>
      </c>
      <c r="BY1183" s="35">
        <f>SUMIFS(рўйхат!CJ:CJ,рўйхат!$CX:$CX,$B$1196,рўйхат!$D:$D,$C1183)</f>
        <v/>
      </c>
      <c r="BZ1183" s="36">
        <f>SUMIFS(рўйхат!CK:CK,рўйхат!$CX:$CX,$B$1196,рўйхат!$D:$D,$C1183)</f>
        <v/>
      </c>
      <c r="CA1183" s="35">
        <f>SUMIFS(рўйхат!CL:CL,рўйхат!$CX:$CX,$B$1196,рўйхат!$D:$D,$C1183)</f>
        <v/>
      </c>
      <c r="CB1183" s="36">
        <f>SUMIFS(рўйхат!CM:CM,рўйхат!$CX:$CX,$B$1196,рўйхат!$D:$D,$C1183)</f>
        <v/>
      </c>
      <c r="CC1183" s="35">
        <f>SUMIFS(рўйхат!CN:CN,рўйхат!$CX:$CX,$B$1196,рўйхат!$D:$D,$C1183)</f>
        <v/>
      </c>
      <c r="CD1183" s="36">
        <f>SUMIFS(рўйхат!CO:CO,рўйхат!$CX:$CX,$B$1196,рўйхат!$D:$D,$C1183)</f>
        <v/>
      </c>
      <c r="CE1183" s="77">
        <f>IFERROR(BE1183/(Q1183+BE1183),0)</f>
        <v/>
      </c>
      <c r="CF1183" s="78">
        <f>IFERROR(BF1183/(R1183+BF1183),0)</f>
        <v/>
      </c>
    </row>
    <row r="1184" hidden="1" outlineLevel="1" ht="30" customFormat="1" customHeight="1" s="8">
      <c r="A1184" s="39" t="n"/>
      <c r="B1184" s="50" t="n">
        <v>54</v>
      </c>
      <c r="C1184" s="131" t="inlineStr">
        <is>
          <t>Харид комиссия аъзоларида манфаалар тўқнашуви (Uzex)</t>
        </is>
      </c>
      <c r="D1184" s="51" t="n"/>
      <c r="E1184" s="35">
        <f>SUMIFS(рўйхат!F:F,рўйхат!$CX:$CX,$B$1196,рўйхат!$D:$D,$C1184)</f>
        <v/>
      </c>
      <c r="F1184" s="36">
        <f>SUMIFS(рўйхат!G:G,рўйхат!$CX:$CX,$B$1196,рўйхат!$D:$D,$C1184)</f>
        <v/>
      </c>
      <c r="G1184" s="35">
        <f>SUMIFS(рўйхат!H:H,рўйхат!$CX:$CX,$B$1196,рўйхат!$D:$D,$C1184)</f>
        <v/>
      </c>
      <c r="H1184" s="36">
        <f>SUMIFS(рўйхат!I:I,рўйхат!$CX:$CX,$B$1196,рўйхат!$D:$D,$C1184)</f>
        <v/>
      </c>
      <c r="I1184" s="35">
        <f>SUMIFS(рўйхат!J:J,рўйхат!$CX:$CX,$B$1196,рўйхат!$D:$D,$C1184)</f>
        <v/>
      </c>
      <c r="J1184" s="36">
        <f>SUMIFS(рўйхат!K:K,рўйхат!$CX:$CX,$B$1196,рўйхат!$D:$D,$C1184)</f>
        <v/>
      </c>
      <c r="K1184" s="35">
        <f>SUMIFS(рўйхат!L:L,рўйхат!$CX:$CX,$B$1196,рўйхат!$D:$D,$C1184)</f>
        <v/>
      </c>
      <c r="L1184" s="36">
        <f>SUMIFS(рўйхат!M:M,рўйхат!$CX:$CX,$B$1196,рўйхат!$D:$D,$C1184)</f>
        <v/>
      </c>
      <c r="M1184" s="35">
        <f>SUMIFS(рўйхат!N:N,рўйхат!$CX:$CX,$B$1196,рўйхат!$D:$D,$C1184)</f>
        <v/>
      </c>
      <c r="N1184" s="36">
        <f>SUMIFS(рўйхат!O:O,рўйхат!$CX:$CX,$B$1196,рўйхат!$D:$D,$C1184)</f>
        <v/>
      </c>
      <c r="O1184" s="34">
        <f>IFERROR(M1184/E1184,0)</f>
        <v/>
      </c>
      <c r="P1184" s="34">
        <f>IFERROR(N1184/F1184,0)</f>
        <v/>
      </c>
      <c r="Q1184" s="35">
        <f>SUMIFS(рўйхат!P:P,рўйхат!$CX:$CX,$B$1196,рўйхат!$D:$D,$C1184)</f>
        <v/>
      </c>
      <c r="R1184" s="36">
        <f>SUMIFS(рўйхат!Q:Q,рўйхат!$CX:$CX,$B$1196,рўйхат!$D:$D,$C1184)</f>
        <v/>
      </c>
      <c r="S1184" s="35">
        <f>SUMIFS(рўйхат!R:R,рўйхат!$CX:$CX,$B$1196,рўйхат!$D:$D,$C1184)</f>
        <v/>
      </c>
      <c r="T1184" s="36">
        <f>SUMIFS(рўйхат!S:S,рўйхат!$CX:$CX,$B$1196,рўйхат!$D:$D,$C1184)</f>
        <v/>
      </c>
      <c r="U1184" s="35">
        <f>SUMIFS(рўйхат!T:T,рўйхат!$CX:$CX,$B$1196,рўйхат!$D:$D,$C1184)</f>
        <v/>
      </c>
      <c r="V1184" s="36">
        <f>SUMIFS(рўйхат!U:U,рўйхат!$CX:$CX,$B$1196,рўйхат!$D:$D,$C1184)</f>
        <v/>
      </c>
      <c r="W1184" s="35">
        <f>SUMIFS(рўйхат!V:V,рўйхат!$CX:$CX,$B$1196,рўйхат!$D:$D,$C1184)</f>
        <v/>
      </c>
      <c r="X1184" s="36">
        <f>SUMIFS(рўйхат!W:W,рўйхат!$CX:$CX,$B$1196,рўйхат!$D:$D,$C1184)</f>
        <v/>
      </c>
      <c r="Y1184" s="35">
        <f>SUMIFS(рўйхат!X:X,рўйхат!$CX:$CX,$B$1196,рўйхат!$D:$D,$C1184)</f>
        <v/>
      </c>
      <c r="Z1184" s="36">
        <f>SUMIFS(рўйхат!Y:Y,рўйхат!$CX:$CX,$B$1196,рўйхат!$D:$D,$C1184)</f>
        <v/>
      </c>
      <c r="AA1184" s="35">
        <f>SUMIFS(рўйхат!Z:Z,рўйхат!$CX:$CX,$B$1196,рўйхат!$D:$D,$C1184)</f>
        <v/>
      </c>
      <c r="AB1184" s="36">
        <f>SUMIFS(рўйхат!AA:AA,рўйхат!$CX:$CX,$B$1196,рўйхат!$D:$D,$C1184)</f>
        <v/>
      </c>
      <c r="AC1184" s="35">
        <f>SUMIFS(рўйхат!AB:AB,рўйхат!$CX:$CX,$B$1196,рўйхат!$D:$D,$C1184)</f>
        <v/>
      </c>
      <c r="AD1184" s="36">
        <f>SUMIFS(рўйхат!AC:AC,рўйхат!$CX:$CX,$B$1196,рўйхат!$D:$D,$C1184)</f>
        <v/>
      </c>
      <c r="AE1184" s="35">
        <f>SUMIFS(рўйхат!AD:AD,рўйхат!$CX:$CX,$B$1196,рўйхат!$D:$D,$C1184)</f>
        <v/>
      </c>
      <c r="AF1184" s="36">
        <f>SUMIFS(рўйхат!AE:AE,рўйхат!$CX:$CX,$B$1196,рўйхат!$D:$D,$C1184)</f>
        <v/>
      </c>
      <c r="AG1184" s="35">
        <f>SUMIFS(рўйхат!AH:AH,рўйхат!$CX:$CX,$B$1196,рўйхат!$D:$D,$C1184)</f>
        <v/>
      </c>
      <c r="AH1184" s="36">
        <f>SUMIFS(рўйхат!AI:AI,рўйхат!$CX:$CX,$B$1196,рўйхат!$D:$D,$C1184)</f>
        <v/>
      </c>
      <c r="AI1184" s="35">
        <f>SUMIFS(рўйхат!AJ:AJ,рўйхат!$CX:$CX,$B$1196,рўйхат!$D:$D,$C1184)</f>
        <v/>
      </c>
      <c r="AJ1184" s="36">
        <f>SUMIFS(рўйхат!AK:AK,рўйхат!$CX:$CX,$B$1196,рўйхат!$D:$D,$C1184)</f>
        <v/>
      </c>
      <c r="AK1184" s="35">
        <f>SUMIFS(рўйхат!AL:AL,рўйхат!$CX:$CX,$B$1196,рўйхат!$D:$D,$C1184)</f>
        <v/>
      </c>
      <c r="AL1184" s="36">
        <f>SUMIFS(рўйхат!AM:AM,рўйхат!$CX:$CX,$B$1196,рўйхат!$D:$D,$C1184)</f>
        <v/>
      </c>
      <c r="AM1184" s="77">
        <f>IFERROR(Q1184/E1184,0)</f>
        <v/>
      </c>
      <c r="AN1184" s="77">
        <f>IFERROR(R1184/F1184,0)</f>
        <v/>
      </c>
      <c r="AO1184" s="35">
        <f>SUMIFS(рўйхат!AX:AX,рўйхат!$CX:$CX,$B$1196,рўйхат!$D:$D,$C1184)</f>
        <v/>
      </c>
      <c r="AP1184" s="36">
        <f>SUMIFS(рўйхат!AY:AY,рўйхат!$CX:$CX,$B$1196,рўйхат!$D:$D,$C1184)</f>
        <v/>
      </c>
      <c r="AQ1184" s="35">
        <f>SUMIFS(рўйхат!AZ:AZ,рўйхат!$CX:$CX,$B$1196,рўйхат!$D:$D,$C1184)</f>
        <v/>
      </c>
      <c r="AR1184" s="36">
        <f>SUMIFS(рўйхат!BA:BA,рўйхат!$CX:$CX,$B$1196,рўйхат!$D:$D,$C1184)</f>
        <v/>
      </c>
      <c r="AS1184" s="35">
        <f>SUMIFS(рўйхат!BB:BB,рўйхат!$CX:$CX,$B$1196,рўйхат!$D:$D,$C1184)</f>
        <v/>
      </c>
      <c r="AT1184" s="36">
        <f>SUMIFS(рўйхат!BC:BC,рўйхат!$CX:$CX,$B$1196,рўйхат!$D:$D,$C1184)</f>
        <v/>
      </c>
      <c r="AU1184" s="35">
        <f>SUMIFS(рўйхат!BD:BD,рўйхат!$CX:$CX,$B$1196,рўйхат!$D:$D,$C1184)</f>
        <v/>
      </c>
      <c r="AV1184" s="36">
        <f>SUMIFS(рўйхат!BE:BE,рўйхат!$CX:$CX,$B$1196,рўйхат!$D:$D,$C1184)</f>
        <v/>
      </c>
      <c r="AW1184" s="35">
        <f>SUMIFS(рўйхат!BF:BF,рўйхат!$CX:$CX,$B$1196,рўйхат!$D:$D,$C1184)</f>
        <v/>
      </c>
      <c r="AX1184" s="36">
        <f>SUMIFS(рўйхат!BG:BG,рўйхат!$CX:$CX,$B$1196,рўйхат!$D:$D,$C1184)</f>
        <v/>
      </c>
      <c r="AY1184" s="35">
        <f>SUMIFS(рўйхат!BH:BH,рўйхат!$CX:$CX,$B$1196,рўйхат!$D:$D,$C1184)</f>
        <v/>
      </c>
      <c r="AZ1184" s="36">
        <f>SUMIFS(рўйхат!BI:BI,рўйхат!$CX:$CX,$B$1196,рўйхат!$D:$D,$C1184)</f>
        <v/>
      </c>
      <c r="BA1184" s="35">
        <f>SUMIFS(рўйхат!BJ:BJ,рўйхат!$CX:$CX,$B$1196,рўйхат!$D:$D,$C1184)</f>
        <v/>
      </c>
      <c r="BB1184" s="36">
        <f>SUMIFS(рўйхат!BK:BK,рўйхат!$CX:$CX,$B$1196,рўйхат!$D:$D,$C1184)</f>
        <v/>
      </c>
      <c r="BC1184" s="77">
        <f>IFERROR(AO1184/E1184,0)</f>
        <v/>
      </c>
      <c r="BD1184" s="77">
        <f>IFERROR(AP1184/F1184,0)</f>
        <v/>
      </c>
      <c r="BE1184" s="35">
        <f>SUMIFS(рўйхат!BL:BL,рўйхат!$CX:$CX,$B$1196,рўйхат!$D:$D,$C1184)</f>
        <v/>
      </c>
      <c r="BF1184" s="36">
        <f>SUMIFS(рўйхат!BM:BM,рўйхат!$CX:$CX,$B$1196,рўйхат!$D:$D,$C1184)</f>
        <v/>
      </c>
      <c r="BG1184" s="35">
        <f>SUMIFS(рўйхат!BN:BN,рўйхат!$CX:$CX,$B$1196,рўйхат!$D:$D,$C1184)</f>
        <v/>
      </c>
      <c r="BH1184" s="36">
        <f>SUMIFS(рўйхат!BO:BO,рўйхат!$CX:$CX,$B$1196,рўйхат!$D:$D,$C1184)</f>
        <v/>
      </c>
      <c r="BI1184" s="35">
        <f>SUMIFS(рўйхат!BP:BP,рўйхат!$CX:$CX,$B$1196,рўйхат!$D:$D,$C1184)</f>
        <v/>
      </c>
      <c r="BJ1184" s="36">
        <f>SUMIFS(рўйхат!BQ:BQ,рўйхат!$CX:$CX,$B$1196,рўйхат!$D:$D,$C1184)</f>
        <v/>
      </c>
      <c r="BK1184" s="35">
        <f>SUMIFS(рўйхат!BR:BR,рўйхат!$CX:$CX,$B$1196,рўйхат!$D:$D,$C1184)</f>
        <v/>
      </c>
      <c r="BL1184" s="36">
        <f>SUMIFS(рўйхат!BS:BS,рўйхат!$CX:$CX,$B$1196,рўйхат!$D:$D,$C1184)</f>
        <v/>
      </c>
      <c r="BM1184" s="35">
        <f>SUMIFS(рўйхат!BT:BT,рўйхат!$CX:$CX,$B$1196,рўйхат!$D:$D,$C1184)</f>
        <v/>
      </c>
      <c r="BN1184" s="36">
        <f>SUMIFS(рўйхат!BU:BU,рўйхат!$CX:$CX,$B$1196,рўйхат!$D:$D,$C1184)</f>
        <v/>
      </c>
      <c r="BO1184" s="35">
        <f>SUMIFS(рўйхат!BX:BX,рўйхат!$CX:$CX,$B$1196,рўйхат!$D:$D,$C1184)</f>
        <v/>
      </c>
      <c r="BP1184" s="36">
        <f>SUMIFS(рўйхат!BY:BY,рўйхат!$CX:$CX,$B$1196,рўйхат!$D:$D,$C1184)</f>
        <v/>
      </c>
      <c r="BQ1184" s="35">
        <f>SUMIFS(рўйхат!BZ:BZ,рўйхат!$CX:$CX,$B$1196,рўйхат!$D:$D,$C1184)</f>
        <v/>
      </c>
      <c r="BR1184" s="36">
        <f>SUMIFS(рўйхат!CA:CA,рўйхат!$CX:$CX,$B$1196,рўйхат!$D:$D,$C1184)</f>
        <v/>
      </c>
      <c r="BS1184" s="35">
        <f>SUMIFS(рўйхат!CB:CB,рўйхат!$CX:$CX,$B$1196,рўйхат!$D:$D,$C1184)</f>
        <v/>
      </c>
      <c r="BT1184" s="36">
        <f>SUMIFS(рўйхат!CC:CC,рўйхат!$CX:$CX,$B$1196,рўйхат!$D:$D,$C1184)</f>
        <v/>
      </c>
      <c r="BU1184" s="35">
        <f>SUMIFS(рўйхат!CD:CD,рўйхат!$CX:$CX,$B$1196,рўйхат!$D:$D,$C1184)</f>
        <v/>
      </c>
      <c r="BV1184" s="36">
        <f>SUMIFS(рўйхат!CE:CE,рўйхат!$CX:$CX,$B$1196,рўйхат!$D:$D,$C1184)</f>
        <v/>
      </c>
      <c r="BW1184" s="35">
        <f>SUMIFS(рўйхат!CH:CH,рўйхат!$CX:$CX,$B$1196,рўйхат!$D:$D,$C1184)</f>
        <v/>
      </c>
      <c r="BX1184" s="36">
        <f>SUMIFS(рўйхат!CI:CI,рўйхат!$CX:$CX,$B$1196,рўйхат!$D:$D,$C1184)</f>
        <v/>
      </c>
      <c r="BY1184" s="35">
        <f>SUMIFS(рўйхат!CJ:CJ,рўйхат!$CX:$CX,$B$1196,рўйхат!$D:$D,$C1184)</f>
        <v/>
      </c>
      <c r="BZ1184" s="36">
        <f>SUMIFS(рўйхат!CK:CK,рўйхат!$CX:$CX,$B$1196,рўйхат!$D:$D,$C1184)</f>
        <v/>
      </c>
      <c r="CA1184" s="35">
        <f>SUMIFS(рўйхат!CL:CL,рўйхат!$CX:$CX,$B$1196,рўйхат!$D:$D,$C1184)</f>
        <v/>
      </c>
      <c r="CB1184" s="36">
        <f>SUMIFS(рўйхат!CM:CM,рўйхат!$CX:$CX,$B$1196,рўйхат!$D:$D,$C1184)</f>
        <v/>
      </c>
      <c r="CC1184" s="35">
        <f>SUMIFS(рўйхат!CN:CN,рўйхат!$CX:$CX,$B$1196,рўйхат!$D:$D,$C1184)</f>
        <v/>
      </c>
      <c r="CD1184" s="36">
        <f>SUMIFS(рўйхат!CO:CO,рўйхат!$CX:$CX,$B$1196,рўйхат!$D:$D,$C1184)</f>
        <v/>
      </c>
      <c r="CE1184" s="77">
        <f>IFERROR(BE1184/(Q1184+BE1184),0)</f>
        <v/>
      </c>
      <c r="CF1184" s="78">
        <f>IFERROR(BF1184/(R1184+BF1184),0)</f>
        <v/>
      </c>
    </row>
    <row r="1185" hidden="1" outlineLevel="1" ht="30" customFormat="1" customHeight="1" s="8">
      <c r="A1185" s="39" t="n"/>
      <c r="B1185" s="50" t="n">
        <v>55</v>
      </c>
      <c r="C1185" s="131" t="inlineStr">
        <is>
          <t>Харид комиссиясида манфаатлар тўқнашуви (UZEX)</t>
        </is>
      </c>
      <c r="D1185" s="51" t="n"/>
      <c r="E1185" s="35">
        <f>SUMIFS(рўйхат!F:F,рўйхат!$CX:$CX,$B$1196,рўйхат!$D:$D,$C1185)</f>
        <v/>
      </c>
      <c r="F1185" s="36">
        <f>SUMIFS(рўйхат!G:G,рўйхат!$CX:$CX,$B$1196,рўйхат!$D:$D,$C1185)</f>
        <v/>
      </c>
      <c r="G1185" s="35">
        <f>SUMIFS(рўйхат!H:H,рўйхат!$CX:$CX,$B$1196,рўйхат!$D:$D,$C1185)</f>
        <v/>
      </c>
      <c r="H1185" s="36">
        <f>SUMIFS(рўйхат!I:I,рўйхат!$CX:$CX,$B$1196,рўйхат!$D:$D,$C1185)</f>
        <v/>
      </c>
      <c r="I1185" s="35">
        <f>SUMIFS(рўйхат!J:J,рўйхат!$CX:$CX,$B$1196,рўйхат!$D:$D,$C1185)</f>
        <v/>
      </c>
      <c r="J1185" s="36">
        <f>SUMIFS(рўйхат!K:K,рўйхат!$CX:$CX,$B$1196,рўйхат!$D:$D,$C1185)</f>
        <v/>
      </c>
      <c r="K1185" s="35">
        <f>SUMIFS(рўйхат!L:L,рўйхат!$CX:$CX,$B$1196,рўйхат!$D:$D,$C1185)</f>
        <v/>
      </c>
      <c r="L1185" s="36">
        <f>SUMIFS(рўйхат!M:M,рўйхат!$CX:$CX,$B$1196,рўйхат!$D:$D,$C1185)</f>
        <v/>
      </c>
      <c r="M1185" s="35">
        <f>SUMIFS(рўйхат!N:N,рўйхат!$CX:$CX,$B$1196,рўйхат!$D:$D,$C1185)</f>
        <v/>
      </c>
      <c r="N1185" s="36">
        <f>SUMIFS(рўйхат!O:O,рўйхат!$CX:$CX,$B$1196,рўйхат!$D:$D,$C1185)</f>
        <v/>
      </c>
      <c r="O1185" s="34">
        <f>IFERROR(M1185/E1185,0)</f>
        <v/>
      </c>
      <c r="P1185" s="34">
        <f>IFERROR(N1185/F1185,0)</f>
        <v/>
      </c>
      <c r="Q1185" s="35">
        <f>SUMIFS(рўйхат!P:P,рўйхат!$CX:$CX,$B$1196,рўйхат!$D:$D,$C1185)</f>
        <v/>
      </c>
      <c r="R1185" s="36">
        <f>SUMIFS(рўйхат!Q:Q,рўйхат!$CX:$CX,$B$1196,рўйхат!$D:$D,$C1185)</f>
        <v/>
      </c>
      <c r="S1185" s="35">
        <f>SUMIFS(рўйхат!R:R,рўйхат!$CX:$CX,$B$1196,рўйхат!$D:$D,$C1185)</f>
        <v/>
      </c>
      <c r="T1185" s="36">
        <f>SUMIFS(рўйхат!S:S,рўйхат!$CX:$CX,$B$1196,рўйхат!$D:$D,$C1185)</f>
        <v/>
      </c>
      <c r="U1185" s="35">
        <f>SUMIFS(рўйхат!T:T,рўйхат!$CX:$CX,$B$1196,рўйхат!$D:$D,$C1185)</f>
        <v/>
      </c>
      <c r="V1185" s="36">
        <f>SUMIFS(рўйхат!U:U,рўйхат!$CX:$CX,$B$1196,рўйхат!$D:$D,$C1185)</f>
        <v/>
      </c>
      <c r="W1185" s="35">
        <f>SUMIFS(рўйхат!V:V,рўйхат!$CX:$CX,$B$1196,рўйхат!$D:$D,$C1185)</f>
        <v/>
      </c>
      <c r="X1185" s="36">
        <f>SUMIFS(рўйхат!W:W,рўйхат!$CX:$CX,$B$1196,рўйхат!$D:$D,$C1185)</f>
        <v/>
      </c>
      <c r="Y1185" s="35">
        <f>SUMIFS(рўйхат!X:X,рўйхат!$CX:$CX,$B$1196,рўйхат!$D:$D,$C1185)</f>
        <v/>
      </c>
      <c r="Z1185" s="36">
        <f>SUMIFS(рўйхат!Y:Y,рўйхат!$CX:$CX,$B$1196,рўйхат!$D:$D,$C1185)</f>
        <v/>
      </c>
      <c r="AA1185" s="35">
        <f>SUMIFS(рўйхат!Z:Z,рўйхат!$CX:$CX,$B$1196,рўйхат!$D:$D,$C1185)</f>
        <v/>
      </c>
      <c r="AB1185" s="36">
        <f>SUMIFS(рўйхат!AA:AA,рўйхат!$CX:$CX,$B$1196,рўйхат!$D:$D,$C1185)</f>
        <v/>
      </c>
      <c r="AC1185" s="35">
        <f>SUMIFS(рўйхат!AB:AB,рўйхат!$CX:$CX,$B$1196,рўйхат!$D:$D,$C1185)</f>
        <v/>
      </c>
      <c r="AD1185" s="36">
        <f>SUMIFS(рўйхат!AC:AC,рўйхат!$CX:$CX,$B$1196,рўйхат!$D:$D,$C1185)</f>
        <v/>
      </c>
      <c r="AE1185" s="35">
        <f>SUMIFS(рўйхат!AD:AD,рўйхат!$CX:$CX,$B$1196,рўйхат!$D:$D,$C1185)</f>
        <v/>
      </c>
      <c r="AF1185" s="36">
        <f>SUMIFS(рўйхат!AE:AE,рўйхат!$CX:$CX,$B$1196,рўйхат!$D:$D,$C1185)</f>
        <v/>
      </c>
      <c r="AG1185" s="35">
        <f>SUMIFS(рўйхат!AH:AH,рўйхат!$CX:$CX,$B$1196,рўйхат!$D:$D,$C1185)</f>
        <v/>
      </c>
      <c r="AH1185" s="36">
        <f>SUMIFS(рўйхат!AI:AI,рўйхат!$CX:$CX,$B$1196,рўйхат!$D:$D,$C1185)</f>
        <v/>
      </c>
      <c r="AI1185" s="35">
        <f>SUMIFS(рўйхат!AJ:AJ,рўйхат!$CX:$CX,$B$1196,рўйхат!$D:$D,$C1185)</f>
        <v/>
      </c>
      <c r="AJ1185" s="36">
        <f>SUMIFS(рўйхат!AK:AK,рўйхат!$CX:$CX,$B$1196,рўйхат!$D:$D,$C1185)</f>
        <v/>
      </c>
      <c r="AK1185" s="35">
        <f>SUMIFS(рўйхат!AL:AL,рўйхат!$CX:$CX,$B$1196,рўйхат!$D:$D,$C1185)</f>
        <v/>
      </c>
      <c r="AL1185" s="36">
        <f>SUMIFS(рўйхат!AM:AM,рўйхат!$CX:$CX,$B$1196,рўйхат!$D:$D,$C1185)</f>
        <v/>
      </c>
      <c r="AM1185" s="77">
        <f>IFERROR(Q1185/E1185,0)</f>
        <v/>
      </c>
      <c r="AN1185" s="77">
        <f>IFERROR(R1185/F1185,0)</f>
        <v/>
      </c>
      <c r="AO1185" s="35">
        <f>SUMIFS(рўйхат!AX:AX,рўйхат!$CX:$CX,$B$1196,рўйхат!$D:$D,$C1185)</f>
        <v/>
      </c>
      <c r="AP1185" s="36">
        <f>SUMIFS(рўйхат!AY:AY,рўйхат!$CX:$CX,$B$1196,рўйхат!$D:$D,$C1185)</f>
        <v/>
      </c>
      <c r="AQ1185" s="35">
        <f>SUMIFS(рўйхат!AZ:AZ,рўйхат!$CX:$CX,$B$1196,рўйхат!$D:$D,$C1185)</f>
        <v/>
      </c>
      <c r="AR1185" s="36">
        <f>SUMIFS(рўйхат!BA:BA,рўйхат!$CX:$CX,$B$1196,рўйхат!$D:$D,$C1185)</f>
        <v/>
      </c>
      <c r="AS1185" s="35">
        <f>SUMIFS(рўйхат!BB:BB,рўйхат!$CX:$CX,$B$1196,рўйхат!$D:$D,$C1185)</f>
        <v/>
      </c>
      <c r="AT1185" s="36">
        <f>SUMIFS(рўйхат!BC:BC,рўйхат!$CX:$CX,$B$1196,рўйхат!$D:$D,$C1185)</f>
        <v/>
      </c>
      <c r="AU1185" s="35">
        <f>SUMIFS(рўйхат!BD:BD,рўйхат!$CX:$CX,$B$1196,рўйхат!$D:$D,$C1185)</f>
        <v/>
      </c>
      <c r="AV1185" s="36">
        <f>SUMIFS(рўйхат!BE:BE,рўйхат!$CX:$CX,$B$1196,рўйхат!$D:$D,$C1185)</f>
        <v/>
      </c>
      <c r="AW1185" s="35">
        <f>SUMIFS(рўйхат!BF:BF,рўйхат!$CX:$CX,$B$1196,рўйхат!$D:$D,$C1185)</f>
        <v/>
      </c>
      <c r="AX1185" s="36">
        <f>SUMIFS(рўйхат!BG:BG,рўйхат!$CX:$CX,$B$1196,рўйхат!$D:$D,$C1185)</f>
        <v/>
      </c>
      <c r="AY1185" s="35">
        <f>SUMIFS(рўйхат!BH:BH,рўйхат!$CX:$CX,$B$1196,рўйхат!$D:$D,$C1185)</f>
        <v/>
      </c>
      <c r="AZ1185" s="36">
        <f>SUMIFS(рўйхат!BI:BI,рўйхат!$CX:$CX,$B$1196,рўйхат!$D:$D,$C1185)</f>
        <v/>
      </c>
      <c r="BA1185" s="35">
        <f>SUMIFS(рўйхат!BJ:BJ,рўйхат!$CX:$CX,$B$1196,рўйхат!$D:$D,$C1185)</f>
        <v/>
      </c>
      <c r="BB1185" s="36">
        <f>SUMIFS(рўйхат!BK:BK,рўйхат!$CX:$CX,$B$1196,рўйхат!$D:$D,$C1185)</f>
        <v/>
      </c>
      <c r="BC1185" s="77">
        <f>IFERROR(AO1185/E1185,0)</f>
        <v/>
      </c>
      <c r="BD1185" s="77">
        <f>IFERROR(AP1185/F1185,0)</f>
        <v/>
      </c>
      <c r="BE1185" s="35">
        <f>SUMIFS(рўйхат!BL:BL,рўйхат!$CX:$CX,$B$1196,рўйхат!$D:$D,$C1185)</f>
        <v/>
      </c>
      <c r="BF1185" s="36">
        <f>SUMIFS(рўйхат!BM:BM,рўйхат!$CX:$CX,$B$1196,рўйхат!$D:$D,$C1185)</f>
        <v/>
      </c>
      <c r="BG1185" s="35">
        <f>SUMIFS(рўйхат!BN:BN,рўйхат!$CX:$CX,$B$1196,рўйхат!$D:$D,$C1185)</f>
        <v/>
      </c>
      <c r="BH1185" s="36">
        <f>SUMIFS(рўйхат!BO:BO,рўйхат!$CX:$CX,$B$1196,рўйхат!$D:$D,$C1185)</f>
        <v/>
      </c>
      <c r="BI1185" s="35">
        <f>SUMIFS(рўйхат!BP:BP,рўйхат!$CX:$CX,$B$1196,рўйхат!$D:$D,$C1185)</f>
        <v/>
      </c>
      <c r="BJ1185" s="36">
        <f>SUMIFS(рўйхат!BQ:BQ,рўйхат!$CX:$CX,$B$1196,рўйхат!$D:$D,$C1185)</f>
        <v/>
      </c>
      <c r="BK1185" s="35">
        <f>SUMIFS(рўйхат!BR:BR,рўйхат!$CX:$CX,$B$1196,рўйхат!$D:$D,$C1185)</f>
        <v/>
      </c>
      <c r="BL1185" s="36">
        <f>SUMIFS(рўйхат!BS:BS,рўйхат!$CX:$CX,$B$1196,рўйхат!$D:$D,$C1185)</f>
        <v/>
      </c>
      <c r="BM1185" s="35">
        <f>SUMIFS(рўйхат!BT:BT,рўйхат!$CX:$CX,$B$1196,рўйхат!$D:$D,$C1185)</f>
        <v/>
      </c>
      <c r="BN1185" s="36">
        <f>SUMIFS(рўйхат!BU:BU,рўйхат!$CX:$CX,$B$1196,рўйхат!$D:$D,$C1185)</f>
        <v/>
      </c>
      <c r="BO1185" s="35">
        <f>SUMIFS(рўйхат!BX:BX,рўйхат!$CX:$CX,$B$1196,рўйхат!$D:$D,$C1185)</f>
        <v/>
      </c>
      <c r="BP1185" s="36">
        <f>SUMIFS(рўйхат!BY:BY,рўйхат!$CX:$CX,$B$1196,рўйхат!$D:$D,$C1185)</f>
        <v/>
      </c>
      <c r="BQ1185" s="35">
        <f>SUMIFS(рўйхат!BZ:BZ,рўйхат!$CX:$CX,$B$1196,рўйхат!$D:$D,$C1185)</f>
        <v/>
      </c>
      <c r="BR1185" s="36">
        <f>SUMIFS(рўйхат!CA:CA,рўйхат!$CX:$CX,$B$1196,рўйхат!$D:$D,$C1185)</f>
        <v/>
      </c>
      <c r="BS1185" s="35">
        <f>SUMIFS(рўйхат!CB:CB,рўйхат!$CX:$CX,$B$1196,рўйхат!$D:$D,$C1185)</f>
        <v/>
      </c>
      <c r="BT1185" s="36">
        <f>SUMIFS(рўйхат!CC:CC,рўйхат!$CX:$CX,$B$1196,рўйхат!$D:$D,$C1185)</f>
        <v/>
      </c>
      <c r="BU1185" s="35">
        <f>SUMIFS(рўйхат!CD:CD,рўйхат!$CX:$CX,$B$1196,рўйхат!$D:$D,$C1185)</f>
        <v/>
      </c>
      <c r="BV1185" s="36">
        <f>SUMIFS(рўйхат!CE:CE,рўйхат!$CX:$CX,$B$1196,рўйхат!$D:$D,$C1185)</f>
        <v/>
      </c>
      <c r="BW1185" s="35">
        <f>SUMIFS(рўйхат!CH:CH,рўйхат!$CX:$CX,$B$1196,рўйхат!$D:$D,$C1185)</f>
        <v/>
      </c>
      <c r="BX1185" s="36">
        <f>SUMIFS(рўйхат!CI:CI,рўйхат!$CX:$CX,$B$1196,рўйхат!$D:$D,$C1185)</f>
        <v/>
      </c>
      <c r="BY1185" s="35">
        <f>SUMIFS(рўйхат!CJ:CJ,рўйхат!$CX:$CX,$B$1196,рўйхат!$D:$D,$C1185)</f>
        <v/>
      </c>
      <c r="BZ1185" s="36">
        <f>SUMIFS(рўйхат!CK:CK,рўйхат!$CX:$CX,$B$1196,рўйхат!$D:$D,$C1185)</f>
        <v/>
      </c>
      <c r="CA1185" s="35">
        <f>SUMIFS(рўйхат!CL:CL,рўйхат!$CX:$CX,$B$1196,рўйхат!$D:$D,$C1185)</f>
        <v/>
      </c>
      <c r="CB1185" s="36">
        <f>SUMIFS(рўйхат!CM:CM,рўйхат!$CX:$CX,$B$1196,рўйхат!$D:$D,$C1185)</f>
        <v/>
      </c>
      <c r="CC1185" s="35">
        <f>SUMIFS(рўйхат!CN:CN,рўйхат!$CX:$CX,$B$1196,рўйхат!$D:$D,$C1185)</f>
        <v/>
      </c>
      <c r="CD1185" s="36">
        <f>SUMIFS(рўйхат!CO:CO,рўйхат!$CX:$CX,$B$1196,рўйхат!$D:$D,$C1185)</f>
        <v/>
      </c>
      <c r="CE1185" s="77">
        <f>IFERROR(BE1185/(Q1185+BE1185),0)</f>
        <v/>
      </c>
      <c r="CF1185" s="78">
        <f>IFERROR(BF1185/(R1185+BF1185),0)</f>
        <v/>
      </c>
    </row>
    <row r="1186" hidden="1" outlineLevel="1" ht="30" customFormat="1" customHeight="1" s="8">
      <c r="A1186" s="39" t="n"/>
      <c r="B1186" s="50" t="n">
        <v>56</v>
      </c>
      <c r="C1186" s="131" t="inlineStr">
        <is>
          <t>Харид комиссиясида манфаатлар тўқнашуви (XT xarid)</t>
        </is>
      </c>
      <c r="D1186" s="51" t="n"/>
      <c r="E1186" s="35">
        <f>SUMIFS(рўйхат!F:F,рўйхат!$CX:$CX,$B$1196,рўйхат!$D:$D,$C1186)</f>
        <v/>
      </c>
      <c r="F1186" s="36">
        <f>SUMIFS(рўйхат!G:G,рўйхат!$CX:$CX,$B$1196,рўйхат!$D:$D,$C1186)</f>
        <v/>
      </c>
      <c r="G1186" s="35">
        <f>SUMIFS(рўйхат!H:H,рўйхат!$CX:$CX,$B$1196,рўйхат!$D:$D,$C1186)</f>
        <v/>
      </c>
      <c r="H1186" s="36">
        <f>SUMIFS(рўйхат!I:I,рўйхат!$CX:$CX,$B$1196,рўйхат!$D:$D,$C1186)</f>
        <v/>
      </c>
      <c r="I1186" s="35">
        <f>SUMIFS(рўйхат!J:J,рўйхат!$CX:$CX,$B$1196,рўйхат!$D:$D,$C1186)</f>
        <v/>
      </c>
      <c r="J1186" s="36">
        <f>SUMIFS(рўйхат!K:K,рўйхат!$CX:$CX,$B$1196,рўйхат!$D:$D,$C1186)</f>
        <v/>
      </c>
      <c r="K1186" s="35">
        <f>SUMIFS(рўйхат!L:L,рўйхат!$CX:$CX,$B$1196,рўйхат!$D:$D,$C1186)</f>
        <v/>
      </c>
      <c r="L1186" s="36">
        <f>SUMIFS(рўйхат!M:M,рўйхат!$CX:$CX,$B$1196,рўйхат!$D:$D,$C1186)</f>
        <v/>
      </c>
      <c r="M1186" s="35">
        <f>SUMIFS(рўйхат!N:N,рўйхат!$CX:$CX,$B$1196,рўйхат!$D:$D,$C1186)</f>
        <v/>
      </c>
      <c r="N1186" s="36">
        <f>SUMIFS(рўйхат!O:O,рўйхат!$CX:$CX,$B$1196,рўйхат!$D:$D,$C1186)</f>
        <v/>
      </c>
      <c r="O1186" s="34">
        <f>IFERROR(M1186/E1186,0)</f>
        <v/>
      </c>
      <c r="P1186" s="34">
        <f>IFERROR(N1186/F1186,0)</f>
        <v/>
      </c>
      <c r="Q1186" s="35">
        <f>SUMIFS(рўйхат!P:P,рўйхат!$CX:$CX,$B$1196,рўйхат!$D:$D,$C1186)</f>
        <v/>
      </c>
      <c r="R1186" s="36">
        <f>SUMIFS(рўйхат!Q:Q,рўйхат!$CX:$CX,$B$1196,рўйхат!$D:$D,$C1186)</f>
        <v/>
      </c>
      <c r="S1186" s="35">
        <f>SUMIFS(рўйхат!R:R,рўйхат!$CX:$CX,$B$1196,рўйхат!$D:$D,$C1186)</f>
        <v/>
      </c>
      <c r="T1186" s="36">
        <f>SUMIFS(рўйхат!S:S,рўйхат!$CX:$CX,$B$1196,рўйхат!$D:$D,$C1186)</f>
        <v/>
      </c>
      <c r="U1186" s="35">
        <f>SUMIFS(рўйхат!T:T,рўйхат!$CX:$CX,$B$1196,рўйхат!$D:$D,$C1186)</f>
        <v/>
      </c>
      <c r="V1186" s="36">
        <f>SUMIFS(рўйхат!U:U,рўйхат!$CX:$CX,$B$1196,рўйхат!$D:$D,$C1186)</f>
        <v/>
      </c>
      <c r="W1186" s="35">
        <f>SUMIFS(рўйхат!V:V,рўйхат!$CX:$CX,$B$1196,рўйхат!$D:$D,$C1186)</f>
        <v/>
      </c>
      <c r="X1186" s="36">
        <f>SUMIFS(рўйхат!W:W,рўйхат!$CX:$CX,$B$1196,рўйхат!$D:$D,$C1186)</f>
        <v/>
      </c>
      <c r="Y1186" s="35">
        <f>SUMIFS(рўйхат!X:X,рўйхат!$CX:$CX,$B$1196,рўйхат!$D:$D,$C1186)</f>
        <v/>
      </c>
      <c r="Z1186" s="36">
        <f>SUMIFS(рўйхат!Y:Y,рўйхат!$CX:$CX,$B$1196,рўйхат!$D:$D,$C1186)</f>
        <v/>
      </c>
      <c r="AA1186" s="35">
        <f>SUMIFS(рўйхат!Z:Z,рўйхат!$CX:$CX,$B$1196,рўйхат!$D:$D,$C1186)</f>
        <v/>
      </c>
      <c r="AB1186" s="36">
        <f>SUMIFS(рўйхат!AA:AA,рўйхат!$CX:$CX,$B$1196,рўйхат!$D:$D,$C1186)</f>
        <v/>
      </c>
      <c r="AC1186" s="35">
        <f>SUMIFS(рўйхат!AB:AB,рўйхат!$CX:$CX,$B$1196,рўйхат!$D:$D,$C1186)</f>
        <v/>
      </c>
      <c r="AD1186" s="36">
        <f>SUMIFS(рўйхат!AC:AC,рўйхат!$CX:$CX,$B$1196,рўйхат!$D:$D,$C1186)</f>
        <v/>
      </c>
      <c r="AE1186" s="35">
        <f>SUMIFS(рўйхат!AD:AD,рўйхат!$CX:$CX,$B$1196,рўйхат!$D:$D,$C1186)</f>
        <v/>
      </c>
      <c r="AF1186" s="36">
        <f>SUMIFS(рўйхат!AE:AE,рўйхат!$CX:$CX,$B$1196,рўйхат!$D:$D,$C1186)</f>
        <v/>
      </c>
      <c r="AG1186" s="35">
        <f>SUMIFS(рўйхат!AH:AH,рўйхат!$CX:$CX,$B$1196,рўйхат!$D:$D,$C1186)</f>
        <v/>
      </c>
      <c r="AH1186" s="36">
        <f>SUMIFS(рўйхат!AI:AI,рўйхат!$CX:$CX,$B$1196,рўйхат!$D:$D,$C1186)</f>
        <v/>
      </c>
      <c r="AI1186" s="35">
        <f>SUMIFS(рўйхат!AJ:AJ,рўйхат!$CX:$CX,$B$1196,рўйхат!$D:$D,$C1186)</f>
        <v/>
      </c>
      <c r="AJ1186" s="36">
        <f>SUMIFS(рўйхат!AK:AK,рўйхат!$CX:$CX,$B$1196,рўйхат!$D:$D,$C1186)</f>
        <v/>
      </c>
      <c r="AK1186" s="35">
        <f>SUMIFS(рўйхат!AL:AL,рўйхат!$CX:$CX,$B$1196,рўйхат!$D:$D,$C1186)</f>
        <v/>
      </c>
      <c r="AL1186" s="36">
        <f>SUMIFS(рўйхат!AM:AM,рўйхат!$CX:$CX,$B$1196,рўйхат!$D:$D,$C1186)</f>
        <v/>
      </c>
      <c r="AM1186" s="77">
        <f>IFERROR(Q1186/E1186,0)</f>
        <v/>
      </c>
      <c r="AN1186" s="77">
        <f>IFERROR(R1186/F1186,0)</f>
        <v/>
      </c>
      <c r="AO1186" s="35">
        <f>SUMIFS(рўйхат!AX:AX,рўйхат!$CX:$CX,$B$1196,рўйхат!$D:$D,$C1186)</f>
        <v/>
      </c>
      <c r="AP1186" s="36">
        <f>SUMIFS(рўйхат!AY:AY,рўйхат!$CX:$CX,$B$1196,рўйхат!$D:$D,$C1186)</f>
        <v/>
      </c>
      <c r="AQ1186" s="35">
        <f>SUMIFS(рўйхат!AZ:AZ,рўйхат!$CX:$CX,$B$1196,рўйхат!$D:$D,$C1186)</f>
        <v/>
      </c>
      <c r="AR1186" s="36">
        <f>SUMIFS(рўйхат!BA:BA,рўйхат!$CX:$CX,$B$1196,рўйхат!$D:$D,$C1186)</f>
        <v/>
      </c>
      <c r="AS1186" s="35">
        <f>SUMIFS(рўйхат!BB:BB,рўйхат!$CX:$CX,$B$1196,рўйхат!$D:$D,$C1186)</f>
        <v/>
      </c>
      <c r="AT1186" s="36">
        <f>SUMIFS(рўйхат!BC:BC,рўйхат!$CX:$CX,$B$1196,рўйхат!$D:$D,$C1186)</f>
        <v/>
      </c>
      <c r="AU1186" s="35">
        <f>SUMIFS(рўйхат!BD:BD,рўйхат!$CX:$CX,$B$1196,рўйхат!$D:$D,$C1186)</f>
        <v/>
      </c>
      <c r="AV1186" s="36">
        <f>SUMIFS(рўйхат!BE:BE,рўйхат!$CX:$CX,$B$1196,рўйхат!$D:$D,$C1186)</f>
        <v/>
      </c>
      <c r="AW1186" s="35">
        <f>SUMIFS(рўйхат!BF:BF,рўйхат!$CX:$CX,$B$1196,рўйхат!$D:$D,$C1186)</f>
        <v/>
      </c>
      <c r="AX1186" s="36">
        <f>SUMIFS(рўйхат!BG:BG,рўйхат!$CX:$CX,$B$1196,рўйхат!$D:$D,$C1186)</f>
        <v/>
      </c>
      <c r="AY1186" s="35">
        <f>SUMIFS(рўйхат!BH:BH,рўйхат!$CX:$CX,$B$1196,рўйхат!$D:$D,$C1186)</f>
        <v/>
      </c>
      <c r="AZ1186" s="36">
        <f>SUMIFS(рўйхат!BI:BI,рўйхат!$CX:$CX,$B$1196,рўйхат!$D:$D,$C1186)</f>
        <v/>
      </c>
      <c r="BA1186" s="35">
        <f>SUMIFS(рўйхат!BJ:BJ,рўйхат!$CX:$CX,$B$1196,рўйхат!$D:$D,$C1186)</f>
        <v/>
      </c>
      <c r="BB1186" s="36">
        <f>SUMIFS(рўйхат!BK:BK,рўйхат!$CX:$CX,$B$1196,рўйхат!$D:$D,$C1186)</f>
        <v/>
      </c>
      <c r="BC1186" s="77">
        <f>IFERROR(AO1186/E1186,0)</f>
        <v/>
      </c>
      <c r="BD1186" s="77">
        <f>IFERROR(AP1186/F1186,0)</f>
        <v/>
      </c>
      <c r="BE1186" s="35">
        <f>SUMIFS(рўйхат!BL:BL,рўйхат!$CX:$CX,$B$1196,рўйхат!$D:$D,$C1186)</f>
        <v/>
      </c>
      <c r="BF1186" s="36">
        <f>SUMIFS(рўйхат!BM:BM,рўйхат!$CX:$CX,$B$1196,рўйхат!$D:$D,$C1186)</f>
        <v/>
      </c>
      <c r="BG1186" s="35">
        <f>SUMIFS(рўйхат!BN:BN,рўйхат!$CX:$CX,$B$1196,рўйхат!$D:$D,$C1186)</f>
        <v/>
      </c>
      <c r="BH1186" s="36">
        <f>SUMIFS(рўйхат!BO:BO,рўйхат!$CX:$CX,$B$1196,рўйхат!$D:$D,$C1186)</f>
        <v/>
      </c>
      <c r="BI1186" s="35">
        <f>SUMIFS(рўйхат!BP:BP,рўйхат!$CX:$CX,$B$1196,рўйхат!$D:$D,$C1186)</f>
        <v/>
      </c>
      <c r="BJ1186" s="36">
        <f>SUMIFS(рўйхат!BQ:BQ,рўйхат!$CX:$CX,$B$1196,рўйхат!$D:$D,$C1186)</f>
        <v/>
      </c>
      <c r="BK1186" s="35">
        <f>SUMIFS(рўйхат!BR:BR,рўйхат!$CX:$CX,$B$1196,рўйхат!$D:$D,$C1186)</f>
        <v/>
      </c>
      <c r="BL1186" s="36">
        <f>SUMIFS(рўйхат!BS:BS,рўйхат!$CX:$CX,$B$1196,рўйхат!$D:$D,$C1186)</f>
        <v/>
      </c>
      <c r="BM1186" s="35">
        <f>SUMIFS(рўйхат!BT:BT,рўйхат!$CX:$CX,$B$1196,рўйхат!$D:$D,$C1186)</f>
        <v/>
      </c>
      <c r="BN1186" s="36">
        <f>SUMIFS(рўйхат!BU:BU,рўйхат!$CX:$CX,$B$1196,рўйхат!$D:$D,$C1186)</f>
        <v/>
      </c>
      <c r="BO1186" s="35">
        <f>SUMIFS(рўйхат!BX:BX,рўйхат!$CX:$CX,$B$1196,рўйхат!$D:$D,$C1186)</f>
        <v/>
      </c>
      <c r="BP1186" s="36">
        <f>SUMIFS(рўйхат!BY:BY,рўйхат!$CX:$CX,$B$1196,рўйхат!$D:$D,$C1186)</f>
        <v/>
      </c>
      <c r="BQ1186" s="35">
        <f>SUMIFS(рўйхат!BZ:BZ,рўйхат!$CX:$CX,$B$1196,рўйхат!$D:$D,$C1186)</f>
        <v/>
      </c>
      <c r="BR1186" s="36">
        <f>SUMIFS(рўйхат!CA:CA,рўйхат!$CX:$CX,$B$1196,рўйхат!$D:$D,$C1186)</f>
        <v/>
      </c>
      <c r="BS1186" s="35">
        <f>SUMIFS(рўйхат!CB:CB,рўйхат!$CX:$CX,$B$1196,рўйхат!$D:$D,$C1186)</f>
        <v/>
      </c>
      <c r="BT1186" s="36">
        <f>SUMIFS(рўйхат!CC:CC,рўйхат!$CX:$CX,$B$1196,рўйхат!$D:$D,$C1186)</f>
        <v/>
      </c>
      <c r="BU1186" s="35">
        <f>SUMIFS(рўйхат!CD:CD,рўйхат!$CX:$CX,$B$1196,рўйхат!$D:$D,$C1186)</f>
        <v/>
      </c>
      <c r="BV1186" s="36">
        <f>SUMIFS(рўйхат!CE:CE,рўйхат!$CX:$CX,$B$1196,рўйхат!$D:$D,$C1186)</f>
        <v/>
      </c>
      <c r="BW1186" s="35">
        <f>SUMIFS(рўйхат!CH:CH,рўйхат!$CX:$CX,$B$1196,рўйхат!$D:$D,$C1186)</f>
        <v/>
      </c>
      <c r="BX1186" s="36">
        <f>SUMIFS(рўйхат!CI:CI,рўйхат!$CX:$CX,$B$1196,рўйхат!$D:$D,$C1186)</f>
        <v/>
      </c>
      <c r="BY1186" s="35">
        <f>SUMIFS(рўйхат!CJ:CJ,рўйхат!$CX:$CX,$B$1196,рўйхат!$D:$D,$C1186)</f>
        <v/>
      </c>
      <c r="BZ1186" s="36">
        <f>SUMIFS(рўйхат!CK:CK,рўйхат!$CX:$CX,$B$1196,рўйхат!$D:$D,$C1186)</f>
        <v/>
      </c>
      <c r="CA1186" s="35">
        <f>SUMIFS(рўйхат!CL:CL,рўйхат!$CX:$CX,$B$1196,рўйхат!$D:$D,$C1186)</f>
        <v/>
      </c>
      <c r="CB1186" s="36">
        <f>SUMIFS(рўйхат!CM:CM,рўйхат!$CX:$CX,$B$1196,рўйхат!$D:$D,$C1186)</f>
        <v/>
      </c>
      <c r="CC1186" s="35">
        <f>SUMIFS(рўйхат!CN:CN,рўйхат!$CX:$CX,$B$1196,рўйхат!$D:$D,$C1186)</f>
        <v/>
      </c>
      <c r="CD1186" s="36">
        <f>SUMIFS(рўйхат!CO:CO,рўйхат!$CX:$CX,$B$1196,рўйхат!$D:$D,$C1186)</f>
        <v/>
      </c>
      <c r="CE1186" s="77">
        <f>IFERROR(BE1186/(Q1186+BE1186),0)</f>
        <v/>
      </c>
      <c r="CF1186" s="78">
        <f>IFERROR(BF1186/(R1186+BF1186),0)</f>
        <v/>
      </c>
    </row>
    <row r="1187" hidden="1" outlineLevel="1" ht="30" customFormat="1" customHeight="1" s="8">
      <c r="A1187" s="39" t="n"/>
      <c r="B1187" s="50" t="n">
        <v>57</v>
      </c>
      <c r="C1187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187" s="51" t="n"/>
      <c r="E1187" s="35">
        <f>SUMIFS(рўйхат!F:F,рўйхат!$CX:$CX,$B$1196,рўйхат!$D:$D,$C1187)</f>
        <v/>
      </c>
      <c r="F1187" s="36">
        <f>SUMIFS(рўйхат!G:G,рўйхат!$CX:$CX,$B$1196,рўйхат!$D:$D,$C1187)</f>
        <v/>
      </c>
      <c r="G1187" s="35">
        <f>SUMIFS(рўйхат!H:H,рўйхат!$CX:$CX,$B$1196,рўйхат!$D:$D,$C1187)</f>
        <v/>
      </c>
      <c r="H1187" s="36">
        <f>SUMIFS(рўйхат!I:I,рўйхат!$CX:$CX,$B$1196,рўйхат!$D:$D,$C1187)</f>
        <v/>
      </c>
      <c r="I1187" s="35">
        <f>SUMIFS(рўйхат!J:J,рўйхат!$CX:$CX,$B$1196,рўйхат!$D:$D,$C1187)</f>
        <v/>
      </c>
      <c r="J1187" s="36">
        <f>SUMIFS(рўйхат!K:K,рўйхат!$CX:$CX,$B$1196,рўйхат!$D:$D,$C1187)</f>
        <v/>
      </c>
      <c r="K1187" s="35">
        <f>SUMIFS(рўйхат!L:L,рўйхат!$CX:$CX,$B$1196,рўйхат!$D:$D,$C1187)</f>
        <v/>
      </c>
      <c r="L1187" s="36">
        <f>SUMIFS(рўйхат!M:M,рўйхат!$CX:$CX,$B$1196,рўйхат!$D:$D,$C1187)</f>
        <v/>
      </c>
      <c r="M1187" s="35">
        <f>SUMIFS(рўйхат!N:N,рўйхат!$CX:$CX,$B$1196,рўйхат!$D:$D,$C1187)</f>
        <v/>
      </c>
      <c r="N1187" s="36">
        <f>SUMIFS(рўйхат!O:O,рўйхат!$CX:$CX,$B$1196,рўйхат!$D:$D,$C1187)</f>
        <v/>
      </c>
      <c r="O1187" s="34">
        <f>IFERROR(M1187/E1187,0)</f>
        <v/>
      </c>
      <c r="P1187" s="34">
        <f>IFERROR(N1187/F1187,0)</f>
        <v/>
      </c>
      <c r="Q1187" s="35">
        <f>SUMIFS(рўйхат!P:P,рўйхат!$CX:$CX,$B$1196,рўйхат!$D:$D,$C1187)</f>
        <v/>
      </c>
      <c r="R1187" s="36">
        <f>SUMIFS(рўйхат!Q:Q,рўйхат!$CX:$CX,$B$1196,рўйхат!$D:$D,$C1187)</f>
        <v/>
      </c>
      <c r="S1187" s="35">
        <f>SUMIFS(рўйхат!R:R,рўйхат!$CX:$CX,$B$1196,рўйхат!$D:$D,$C1187)</f>
        <v/>
      </c>
      <c r="T1187" s="36">
        <f>SUMIFS(рўйхат!S:S,рўйхат!$CX:$CX,$B$1196,рўйхат!$D:$D,$C1187)</f>
        <v/>
      </c>
      <c r="U1187" s="35">
        <f>SUMIFS(рўйхат!T:T,рўйхат!$CX:$CX,$B$1196,рўйхат!$D:$D,$C1187)</f>
        <v/>
      </c>
      <c r="V1187" s="36">
        <f>SUMIFS(рўйхат!U:U,рўйхат!$CX:$CX,$B$1196,рўйхат!$D:$D,$C1187)</f>
        <v/>
      </c>
      <c r="W1187" s="35">
        <f>SUMIFS(рўйхат!V:V,рўйхат!$CX:$CX,$B$1196,рўйхат!$D:$D,$C1187)</f>
        <v/>
      </c>
      <c r="X1187" s="36">
        <f>SUMIFS(рўйхат!W:W,рўйхат!$CX:$CX,$B$1196,рўйхат!$D:$D,$C1187)</f>
        <v/>
      </c>
      <c r="Y1187" s="35">
        <f>SUMIFS(рўйхат!X:X,рўйхат!$CX:$CX,$B$1196,рўйхат!$D:$D,$C1187)</f>
        <v/>
      </c>
      <c r="Z1187" s="36">
        <f>SUMIFS(рўйхат!Y:Y,рўйхат!$CX:$CX,$B$1196,рўйхат!$D:$D,$C1187)</f>
        <v/>
      </c>
      <c r="AA1187" s="35">
        <f>SUMIFS(рўйхат!Z:Z,рўйхат!$CX:$CX,$B$1196,рўйхат!$D:$D,$C1187)</f>
        <v/>
      </c>
      <c r="AB1187" s="36">
        <f>SUMIFS(рўйхат!AA:AA,рўйхат!$CX:$CX,$B$1196,рўйхат!$D:$D,$C1187)</f>
        <v/>
      </c>
      <c r="AC1187" s="35">
        <f>SUMIFS(рўйхат!AB:AB,рўйхат!$CX:$CX,$B$1196,рўйхат!$D:$D,$C1187)</f>
        <v/>
      </c>
      <c r="AD1187" s="36">
        <f>SUMIFS(рўйхат!AC:AC,рўйхат!$CX:$CX,$B$1196,рўйхат!$D:$D,$C1187)</f>
        <v/>
      </c>
      <c r="AE1187" s="35">
        <f>SUMIFS(рўйхат!AD:AD,рўйхат!$CX:$CX,$B$1196,рўйхат!$D:$D,$C1187)</f>
        <v/>
      </c>
      <c r="AF1187" s="36">
        <f>SUMIFS(рўйхат!AE:AE,рўйхат!$CX:$CX,$B$1196,рўйхат!$D:$D,$C1187)</f>
        <v/>
      </c>
      <c r="AG1187" s="35">
        <f>SUMIFS(рўйхат!AH:AH,рўйхат!$CX:$CX,$B$1196,рўйхат!$D:$D,$C1187)</f>
        <v/>
      </c>
      <c r="AH1187" s="36">
        <f>SUMIFS(рўйхат!AI:AI,рўйхат!$CX:$CX,$B$1196,рўйхат!$D:$D,$C1187)</f>
        <v/>
      </c>
      <c r="AI1187" s="35">
        <f>SUMIFS(рўйхат!AJ:AJ,рўйхат!$CX:$CX,$B$1196,рўйхат!$D:$D,$C1187)</f>
        <v/>
      </c>
      <c r="AJ1187" s="36">
        <f>SUMIFS(рўйхат!AK:AK,рўйхат!$CX:$CX,$B$1196,рўйхат!$D:$D,$C1187)</f>
        <v/>
      </c>
      <c r="AK1187" s="35">
        <f>SUMIFS(рўйхат!AL:AL,рўйхат!$CX:$CX,$B$1196,рўйхат!$D:$D,$C1187)</f>
        <v/>
      </c>
      <c r="AL1187" s="36">
        <f>SUMIFS(рўйхат!AM:AM,рўйхат!$CX:$CX,$B$1196,рўйхат!$D:$D,$C1187)</f>
        <v/>
      </c>
      <c r="AM1187" s="77">
        <f>IFERROR(Q1187/E1187,0)</f>
        <v/>
      </c>
      <c r="AN1187" s="77">
        <f>IFERROR(R1187/F1187,0)</f>
        <v/>
      </c>
      <c r="AO1187" s="35">
        <f>SUMIFS(рўйхат!AX:AX,рўйхат!$CX:$CX,$B$1196,рўйхат!$D:$D,$C1187)</f>
        <v/>
      </c>
      <c r="AP1187" s="36">
        <f>SUMIFS(рўйхат!AY:AY,рўйхат!$CX:$CX,$B$1196,рўйхат!$D:$D,$C1187)</f>
        <v/>
      </c>
      <c r="AQ1187" s="35">
        <f>SUMIFS(рўйхат!AZ:AZ,рўйхат!$CX:$CX,$B$1196,рўйхат!$D:$D,$C1187)</f>
        <v/>
      </c>
      <c r="AR1187" s="36">
        <f>SUMIFS(рўйхат!BA:BA,рўйхат!$CX:$CX,$B$1196,рўйхат!$D:$D,$C1187)</f>
        <v/>
      </c>
      <c r="AS1187" s="35">
        <f>SUMIFS(рўйхат!BB:BB,рўйхат!$CX:$CX,$B$1196,рўйхат!$D:$D,$C1187)</f>
        <v/>
      </c>
      <c r="AT1187" s="36">
        <f>SUMIFS(рўйхат!BC:BC,рўйхат!$CX:$CX,$B$1196,рўйхат!$D:$D,$C1187)</f>
        <v/>
      </c>
      <c r="AU1187" s="35">
        <f>SUMIFS(рўйхат!BD:BD,рўйхат!$CX:$CX,$B$1196,рўйхат!$D:$D,$C1187)</f>
        <v/>
      </c>
      <c r="AV1187" s="36">
        <f>SUMIFS(рўйхат!BE:BE,рўйхат!$CX:$CX,$B$1196,рўйхат!$D:$D,$C1187)</f>
        <v/>
      </c>
      <c r="AW1187" s="35">
        <f>SUMIFS(рўйхат!BF:BF,рўйхат!$CX:$CX,$B$1196,рўйхат!$D:$D,$C1187)</f>
        <v/>
      </c>
      <c r="AX1187" s="36">
        <f>SUMIFS(рўйхат!BG:BG,рўйхат!$CX:$CX,$B$1196,рўйхат!$D:$D,$C1187)</f>
        <v/>
      </c>
      <c r="AY1187" s="35">
        <f>SUMIFS(рўйхат!BH:BH,рўйхат!$CX:$CX,$B$1196,рўйхат!$D:$D,$C1187)</f>
        <v/>
      </c>
      <c r="AZ1187" s="36">
        <f>SUMIFS(рўйхат!BI:BI,рўйхат!$CX:$CX,$B$1196,рўйхат!$D:$D,$C1187)</f>
        <v/>
      </c>
      <c r="BA1187" s="35">
        <f>SUMIFS(рўйхат!BJ:BJ,рўйхат!$CX:$CX,$B$1196,рўйхат!$D:$D,$C1187)</f>
        <v/>
      </c>
      <c r="BB1187" s="36">
        <f>SUMIFS(рўйхат!BK:BK,рўйхат!$CX:$CX,$B$1196,рўйхат!$D:$D,$C1187)</f>
        <v/>
      </c>
      <c r="BC1187" s="77">
        <f>IFERROR(AO1187/E1187,0)</f>
        <v/>
      </c>
      <c r="BD1187" s="77">
        <f>IFERROR(AP1187/F1187,0)</f>
        <v/>
      </c>
      <c r="BE1187" s="35">
        <f>SUMIFS(рўйхат!BL:BL,рўйхат!$CX:$CX,$B$1196,рўйхат!$D:$D,$C1187)</f>
        <v/>
      </c>
      <c r="BF1187" s="36">
        <f>SUMIFS(рўйхат!BM:BM,рўйхат!$CX:$CX,$B$1196,рўйхат!$D:$D,$C1187)</f>
        <v/>
      </c>
      <c r="BG1187" s="35">
        <f>SUMIFS(рўйхат!BN:BN,рўйхат!$CX:$CX,$B$1196,рўйхат!$D:$D,$C1187)</f>
        <v/>
      </c>
      <c r="BH1187" s="36">
        <f>SUMIFS(рўйхат!BO:BO,рўйхат!$CX:$CX,$B$1196,рўйхат!$D:$D,$C1187)</f>
        <v/>
      </c>
      <c r="BI1187" s="35">
        <f>SUMIFS(рўйхат!BP:BP,рўйхат!$CX:$CX,$B$1196,рўйхат!$D:$D,$C1187)</f>
        <v/>
      </c>
      <c r="BJ1187" s="36">
        <f>SUMIFS(рўйхат!BQ:BQ,рўйхат!$CX:$CX,$B$1196,рўйхат!$D:$D,$C1187)</f>
        <v/>
      </c>
      <c r="BK1187" s="35">
        <f>SUMIFS(рўйхат!BR:BR,рўйхат!$CX:$CX,$B$1196,рўйхат!$D:$D,$C1187)</f>
        <v/>
      </c>
      <c r="BL1187" s="36">
        <f>SUMIFS(рўйхат!BS:BS,рўйхат!$CX:$CX,$B$1196,рўйхат!$D:$D,$C1187)</f>
        <v/>
      </c>
      <c r="BM1187" s="35">
        <f>SUMIFS(рўйхат!BT:BT,рўйхат!$CX:$CX,$B$1196,рўйхат!$D:$D,$C1187)</f>
        <v/>
      </c>
      <c r="BN1187" s="36">
        <f>SUMIFS(рўйхат!BU:BU,рўйхат!$CX:$CX,$B$1196,рўйхат!$D:$D,$C1187)</f>
        <v/>
      </c>
      <c r="BO1187" s="35">
        <f>SUMIFS(рўйхат!BX:BX,рўйхат!$CX:$CX,$B$1196,рўйхат!$D:$D,$C1187)</f>
        <v/>
      </c>
      <c r="BP1187" s="36">
        <f>SUMIFS(рўйхат!BY:BY,рўйхат!$CX:$CX,$B$1196,рўйхат!$D:$D,$C1187)</f>
        <v/>
      </c>
      <c r="BQ1187" s="35">
        <f>SUMIFS(рўйхат!BZ:BZ,рўйхат!$CX:$CX,$B$1196,рўйхат!$D:$D,$C1187)</f>
        <v/>
      </c>
      <c r="BR1187" s="36">
        <f>SUMIFS(рўйхат!CA:CA,рўйхат!$CX:$CX,$B$1196,рўйхат!$D:$D,$C1187)</f>
        <v/>
      </c>
      <c r="BS1187" s="35">
        <f>SUMIFS(рўйхат!CB:CB,рўйхат!$CX:$CX,$B$1196,рўйхат!$D:$D,$C1187)</f>
        <v/>
      </c>
      <c r="BT1187" s="36">
        <f>SUMIFS(рўйхат!CC:CC,рўйхат!$CX:$CX,$B$1196,рўйхат!$D:$D,$C1187)</f>
        <v/>
      </c>
      <c r="BU1187" s="35">
        <f>SUMIFS(рўйхат!CD:CD,рўйхат!$CX:$CX,$B$1196,рўйхат!$D:$D,$C1187)</f>
        <v/>
      </c>
      <c r="BV1187" s="36">
        <f>SUMIFS(рўйхат!CE:CE,рўйхат!$CX:$CX,$B$1196,рўйхат!$D:$D,$C1187)</f>
        <v/>
      </c>
      <c r="BW1187" s="35">
        <f>SUMIFS(рўйхат!CH:CH,рўйхат!$CX:$CX,$B$1196,рўйхат!$D:$D,$C1187)</f>
        <v/>
      </c>
      <c r="BX1187" s="36">
        <f>SUMIFS(рўйхат!CI:CI,рўйхат!$CX:$CX,$B$1196,рўйхат!$D:$D,$C1187)</f>
        <v/>
      </c>
      <c r="BY1187" s="35">
        <f>SUMIFS(рўйхат!CJ:CJ,рўйхат!$CX:$CX,$B$1196,рўйхат!$D:$D,$C1187)</f>
        <v/>
      </c>
      <c r="BZ1187" s="36">
        <f>SUMIFS(рўйхат!CK:CK,рўйхат!$CX:$CX,$B$1196,рўйхат!$D:$D,$C1187)</f>
        <v/>
      </c>
      <c r="CA1187" s="35">
        <f>SUMIFS(рўйхат!CL:CL,рўйхат!$CX:$CX,$B$1196,рўйхат!$D:$D,$C1187)</f>
        <v/>
      </c>
      <c r="CB1187" s="36">
        <f>SUMIFS(рўйхат!CM:CM,рўйхат!$CX:$CX,$B$1196,рўйхат!$D:$D,$C1187)</f>
        <v/>
      </c>
      <c r="CC1187" s="35">
        <f>SUMIFS(рўйхат!CN:CN,рўйхат!$CX:$CX,$B$1196,рўйхат!$D:$D,$C1187)</f>
        <v/>
      </c>
      <c r="CD1187" s="36">
        <f>SUMIFS(рўйхат!CO:CO,рўйхат!$CX:$CX,$B$1196,рўйхат!$D:$D,$C1187)</f>
        <v/>
      </c>
      <c r="CE1187" s="77">
        <f>IFERROR(BE1187/(Q1187+BE1187),0)</f>
        <v/>
      </c>
      <c r="CF1187" s="78">
        <f>IFERROR(BF1187/(R1187+BF1187),0)</f>
        <v/>
      </c>
    </row>
    <row r="1188" hidden="1" outlineLevel="1" ht="30" customFormat="1" customHeight="1" s="8">
      <c r="A1188" s="39" t="n"/>
      <c r="B1188" s="50" t="n">
        <v>58</v>
      </c>
      <c r="C1188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188" s="51" t="n"/>
      <c r="E1188" s="35">
        <f>SUMIFS(рўйхат!F:F,рўйхат!$CX:$CX,$B$1196,рўйхат!$D:$D,$C1188)</f>
        <v/>
      </c>
      <c r="F1188" s="36">
        <f>SUMIFS(рўйхат!G:G,рўйхат!$CX:$CX,$B$1196,рўйхат!$D:$D,$C1188)</f>
        <v/>
      </c>
      <c r="G1188" s="35">
        <f>SUMIFS(рўйхат!H:H,рўйхат!$CX:$CX,$B$1196,рўйхат!$D:$D,$C1188)</f>
        <v/>
      </c>
      <c r="H1188" s="36">
        <f>SUMIFS(рўйхат!I:I,рўйхат!$CX:$CX,$B$1196,рўйхат!$D:$D,$C1188)</f>
        <v/>
      </c>
      <c r="I1188" s="35">
        <f>SUMIFS(рўйхат!J:J,рўйхат!$CX:$CX,$B$1196,рўйхат!$D:$D,$C1188)</f>
        <v/>
      </c>
      <c r="J1188" s="36">
        <f>SUMIFS(рўйхат!K:K,рўйхат!$CX:$CX,$B$1196,рўйхат!$D:$D,$C1188)</f>
        <v/>
      </c>
      <c r="K1188" s="35">
        <f>SUMIFS(рўйхат!L:L,рўйхат!$CX:$CX,$B$1196,рўйхат!$D:$D,$C1188)</f>
        <v/>
      </c>
      <c r="L1188" s="36">
        <f>SUMIFS(рўйхат!M:M,рўйхат!$CX:$CX,$B$1196,рўйхат!$D:$D,$C1188)</f>
        <v/>
      </c>
      <c r="M1188" s="35">
        <f>SUMIFS(рўйхат!N:N,рўйхат!$CX:$CX,$B$1196,рўйхат!$D:$D,$C1188)</f>
        <v/>
      </c>
      <c r="N1188" s="36">
        <f>SUMIFS(рўйхат!O:O,рўйхат!$CX:$CX,$B$1196,рўйхат!$D:$D,$C1188)</f>
        <v/>
      </c>
      <c r="O1188" s="34">
        <f>IFERROR(M1188/E1188,0)</f>
        <v/>
      </c>
      <c r="P1188" s="34">
        <f>IFERROR(N1188/F1188,0)</f>
        <v/>
      </c>
      <c r="Q1188" s="35">
        <f>SUMIFS(рўйхат!P:P,рўйхат!$CX:$CX,$B$1196,рўйхат!$D:$D,$C1188)</f>
        <v/>
      </c>
      <c r="R1188" s="36">
        <f>SUMIFS(рўйхат!Q:Q,рўйхат!$CX:$CX,$B$1196,рўйхат!$D:$D,$C1188)</f>
        <v/>
      </c>
      <c r="S1188" s="35">
        <f>SUMIFS(рўйхат!R:R,рўйхат!$CX:$CX,$B$1196,рўйхат!$D:$D,$C1188)</f>
        <v/>
      </c>
      <c r="T1188" s="36">
        <f>SUMIFS(рўйхат!S:S,рўйхат!$CX:$CX,$B$1196,рўйхат!$D:$D,$C1188)</f>
        <v/>
      </c>
      <c r="U1188" s="35">
        <f>SUMIFS(рўйхат!T:T,рўйхат!$CX:$CX,$B$1196,рўйхат!$D:$D,$C1188)</f>
        <v/>
      </c>
      <c r="V1188" s="36">
        <f>SUMIFS(рўйхат!U:U,рўйхат!$CX:$CX,$B$1196,рўйхат!$D:$D,$C1188)</f>
        <v/>
      </c>
      <c r="W1188" s="35">
        <f>SUMIFS(рўйхат!V:V,рўйхат!$CX:$CX,$B$1196,рўйхат!$D:$D,$C1188)</f>
        <v/>
      </c>
      <c r="X1188" s="36">
        <f>SUMIFS(рўйхат!W:W,рўйхат!$CX:$CX,$B$1196,рўйхат!$D:$D,$C1188)</f>
        <v/>
      </c>
      <c r="Y1188" s="35">
        <f>SUMIFS(рўйхат!X:X,рўйхат!$CX:$CX,$B$1196,рўйхат!$D:$D,$C1188)</f>
        <v/>
      </c>
      <c r="Z1188" s="36">
        <f>SUMIFS(рўйхат!Y:Y,рўйхат!$CX:$CX,$B$1196,рўйхат!$D:$D,$C1188)</f>
        <v/>
      </c>
      <c r="AA1188" s="35">
        <f>SUMIFS(рўйхат!Z:Z,рўйхат!$CX:$CX,$B$1196,рўйхат!$D:$D,$C1188)</f>
        <v/>
      </c>
      <c r="AB1188" s="36">
        <f>SUMIFS(рўйхат!AA:AA,рўйхат!$CX:$CX,$B$1196,рўйхат!$D:$D,$C1188)</f>
        <v/>
      </c>
      <c r="AC1188" s="35">
        <f>SUMIFS(рўйхат!AB:AB,рўйхат!$CX:$CX,$B$1196,рўйхат!$D:$D,$C1188)</f>
        <v/>
      </c>
      <c r="AD1188" s="36">
        <f>SUMIFS(рўйхат!AC:AC,рўйхат!$CX:$CX,$B$1196,рўйхат!$D:$D,$C1188)</f>
        <v/>
      </c>
      <c r="AE1188" s="35">
        <f>SUMIFS(рўйхат!AD:AD,рўйхат!$CX:$CX,$B$1196,рўйхат!$D:$D,$C1188)</f>
        <v/>
      </c>
      <c r="AF1188" s="36">
        <f>SUMIFS(рўйхат!AE:AE,рўйхат!$CX:$CX,$B$1196,рўйхат!$D:$D,$C1188)</f>
        <v/>
      </c>
      <c r="AG1188" s="35">
        <f>SUMIFS(рўйхат!AH:AH,рўйхат!$CX:$CX,$B$1196,рўйхат!$D:$D,$C1188)</f>
        <v/>
      </c>
      <c r="AH1188" s="36">
        <f>SUMIFS(рўйхат!AI:AI,рўйхат!$CX:$CX,$B$1196,рўйхат!$D:$D,$C1188)</f>
        <v/>
      </c>
      <c r="AI1188" s="35">
        <f>SUMIFS(рўйхат!AJ:AJ,рўйхат!$CX:$CX,$B$1196,рўйхат!$D:$D,$C1188)</f>
        <v/>
      </c>
      <c r="AJ1188" s="36">
        <f>SUMIFS(рўйхат!AK:AK,рўйхат!$CX:$CX,$B$1196,рўйхат!$D:$D,$C1188)</f>
        <v/>
      </c>
      <c r="AK1188" s="35">
        <f>SUMIFS(рўйхат!AL:AL,рўйхат!$CX:$CX,$B$1196,рўйхат!$D:$D,$C1188)</f>
        <v/>
      </c>
      <c r="AL1188" s="36">
        <f>SUMIFS(рўйхат!AM:AM,рўйхат!$CX:$CX,$B$1196,рўйхат!$D:$D,$C1188)</f>
        <v/>
      </c>
      <c r="AM1188" s="77">
        <f>IFERROR(Q1188/E1188,0)</f>
        <v/>
      </c>
      <c r="AN1188" s="77">
        <f>IFERROR(R1188/F1188,0)</f>
        <v/>
      </c>
      <c r="AO1188" s="35">
        <f>SUMIFS(рўйхат!AX:AX,рўйхат!$CX:$CX,$B$1196,рўйхат!$D:$D,$C1188)</f>
        <v/>
      </c>
      <c r="AP1188" s="36">
        <f>SUMIFS(рўйхат!AY:AY,рўйхат!$CX:$CX,$B$1196,рўйхат!$D:$D,$C1188)</f>
        <v/>
      </c>
      <c r="AQ1188" s="35">
        <f>SUMIFS(рўйхат!AZ:AZ,рўйхат!$CX:$CX,$B$1196,рўйхат!$D:$D,$C1188)</f>
        <v/>
      </c>
      <c r="AR1188" s="36">
        <f>SUMIFS(рўйхат!BA:BA,рўйхат!$CX:$CX,$B$1196,рўйхат!$D:$D,$C1188)</f>
        <v/>
      </c>
      <c r="AS1188" s="35">
        <f>SUMIFS(рўйхат!BB:BB,рўйхат!$CX:$CX,$B$1196,рўйхат!$D:$D,$C1188)</f>
        <v/>
      </c>
      <c r="AT1188" s="36">
        <f>SUMIFS(рўйхат!BC:BC,рўйхат!$CX:$CX,$B$1196,рўйхат!$D:$D,$C1188)</f>
        <v/>
      </c>
      <c r="AU1188" s="35">
        <f>SUMIFS(рўйхат!BD:BD,рўйхат!$CX:$CX,$B$1196,рўйхат!$D:$D,$C1188)</f>
        <v/>
      </c>
      <c r="AV1188" s="36">
        <f>SUMIFS(рўйхат!BE:BE,рўйхат!$CX:$CX,$B$1196,рўйхат!$D:$D,$C1188)</f>
        <v/>
      </c>
      <c r="AW1188" s="35">
        <f>SUMIFS(рўйхат!BF:BF,рўйхат!$CX:$CX,$B$1196,рўйхат!$D:$D,$C1188)</f>
        <v/>
      </c>
      <c r="AX1188" s="36">
        <f>SUMIFS(рўйхат!BG:BG,рўйхат!$CX:$CX,$B$1196,рўйхат!$D:$D,$C1188)</f>
        <v/>
      </c>
      <c r="AY1188" s="35">
        <f>SUMIFS(рўйхат!BH:BH,рўйхат!$CX:$CX,$B$1196,рўйхат!$D:$D,$C1188)</f>
        <v/>
      </c>
      <c r="AZ1188" s="36">
        <f>SUMIFS(рўйхат!BI:BI,рўйхат!$CX:$CX,$B$1196,рўйхат!$D:$D,$C1188)</f>
        <v/>
      </c>
      <c r="BA1188" s="35">
        <f>SUMIFS(рўйхат!BJ:BJ,рўйхат!$CX:$CX,$B$1196,рўйхат!$D:$D,$C1188)</f>
        <v/>
      </c>
      <c r="BB1188" s="36">
        <f>SUMIFS(рўйхат!BK:BK,рўйхат!$CX:$CX,$B$1196,рўйхат!$D:$D,$C1188)</f>
        <v/>
      </c>
      <c r="BC1188" s="77">
        <f>IFERROR(AO1188/E1188,0)</f>
        <v/>
      </c>
      <c r="BD1188" s="77">
        <f>IFERROR(AP1188/F1188,0)</f>
        <v/>
      </c>
      <c r="BE1188" s="35">
        <f>SUMIFS(рўйхат!BL:BL,рўйхат!$CX:$CX,$B$1196,рўйхат!$D:$D,$C1188)</f>
        <v/>
      </c>
      <c r="BF1188" s="36">
        <f>SUMIFS(рўйхат!BM:BM,рўйхат!$CX:$CX,$B$1196,рўйхат!$D:$D,$C1188)</f>
        <v/>
      </c>
      <c r="BG1188" s="35">
        <f>SUMIFS(рўйхат!BN:BN,рўйхат!$CX:$CX,$B$1196,рўйхат!$D:$D,$C1188)</f>
        <v/>
      </c>
      <c r="BH1188" s="36">
        <f>SUMIFS(рўйхат!BO:BO,рўйхат!$CX:$CX,$B$1196,рўйхат!$D:$D,$C1188)</f>
        <v/>
      </c>
      <c r="BI1188" s="35">
        <f>SUMIFS(рўйхат!BP:BP,рўйхат!$CX:$CX,$B$1196,рўйхат!$D:$D,$C1188)</f>
        <v/>
      </c>
      <c r="BJ1188" s="36">
        <f>SUMIFS(рўйхат!BQ:BQ,рўйхат!$CX:$CX,$B$1196,рўйхат!$D:$D,$C1188)</f>
        <v/>
      </c>
      <c r="BK1188" s="35">
        <f>SUMIFS(рўйхат!BR:BR,рўйхат!$CX:$CX,$B$1196,рўйхат!$D:$D,$C1188)</f>
        <v/>
      </c>
      <c r="BL1188" s="36">
        <f>SUMIFS(рўйхат!BS:BS,рўйхат!$CX:$CX,$B$1196,рўйхат!$D:$D,$C1188)</f>
        <v/>
      </c>
      <c r="BM1188" s="35">
        <f>SUMIFS(рўйхат!BT:BT,рўйхат!$CX:$CX,$B$1196,рўйхат!$D:$D,$C1188)</f>
        <v/>
      </c>
      <c r="BN1188" s="36">
        <f>SUMIFS(рўйхат!BU:BU,рўйхат!$CX:$CX,$B$1196,рўйхат!$D:$D,$C1188)</f>
        <v/>
      </c>
      <c r="BO1188" s="35">
        <f>SUMIFS(рўйхат!BX:BX,рўйхат!$CX:$CX,$B$1196,рўйхат!$D:$D,$C1188)</f>
        <v/>
      </c>
      <c r="BP1188" s="36">
        <f>SUMIFS(рўйхат!BY:BY,рўйхат!$CX:$CX,$B$1196,рўйхат!$D:$D,$C1188)</f>
        <v/>
      </c>
      <c r="BQ1188" s="35">
        <f>SUMIFS(рўйхат!BZ:BZ,рўйхат!$CX:$CX,$B$1196,рўйхат!$D:$D,$C1188)</f>
        <v/>
      </c>
      <c r="BR1188" s="36">
        <f>SUMIFS(рўйхат!CA:CA,рўйхат!$CX:$CX,$B$1196,рўйхат!$D:$D,$C1188)</f>
        <v/>
      </c>
      <c r="BS1188" s="35">
        <f>SUMIFS(рўйхат!CB:CB,рўйхат!$CX:$CX,$B$1196,рўйхат!$D:$D,$C1188)</f>
        <v/>
      </c>
      <c r="BT1188" s="36">
        <f>SUMIFS(рўйхат!CC:CC,рўйхат!$CX:$CX,$B$1196,рўйхат!$D:$D,$C1188)</f>
        <v/>
      </c>
      <c r="BU1188" s="35">
        <f>SUMIFS(рўйхат!CD:CD,рўйхат!$CX:$CX,$B$1196,рўйхат!$D:$D,$C1188)</f>
        <v/>
      </c>
      <c r="BV1188" s="36">
        <f>SUMIFS(рўйхат!CE:CE,рўйхат!$CX:$CX,$B$1196,рўйхат!$D:$D,$C1188)</f>
        <v/>
      </c>
      <c r="BW1188" s="35">
        <f>SUMIFS(рўйхат!CH:CH,рўйхат!$CX:$CX,$B$1196,рўйхат!$D:$D,$C1188)</f>
        <v/>
      </c>
      <c r="BX1188" s="36">
        <f>SUMIFS(рўйхат!CI:CI,рўйхат!$CX:$CX,$B$1196,рўйхат!$D:$D,$C1188)</f>
        <v/>
      </c>
      <c r="BY1188" s="35">
        <f>SUMIFS(рўйхат!CJ:CJ,рўйхат!$CX:$CX,$B$1196,рўйхат!$D:$D,$C1188)</f>
        <v/>
      </c>
      <c r="BZ1188" s="36">
        <f>SUMIFS(рўйхат!CK:CK,рўйхат!$CX:$CX,$B$1196,рўйхат!$D:$D,$C1188)</f>
        <v/>
      </c>
      <c r="CA1188" s="35">
        <f>SUMIFS(рўйхат!CL:CL,рўйхат!$CX:$CX,$B$1196,рўйхат!$D:$D,$C1188)</f>
        <v/>
      </c>
      <c r="CB1188" s="36">
        <f>SUMIFS(рўйхат!CM:CM,рўйхат!$CX:$CX,$B$1196,рўйхат!$D:$D,$C1188)</f>
        <v/>
      </c>
      <c r="CC1188" s="35">
        <f>SUMIFS(рўйхат!CN:CN,рўйхат!$CX:$CX,$B$1196,рўйхат!$D:$D,$C1188)</f>
        <v/>
      </c>
      <c r="CD1188" s="36">
        <f>SUMIFS(рўйхат!CO:CO,рўйхат!$CX:$CX,$B$1196,рўйхат!$D:$D,$C1188)</f>
        <v/>
      </c>
      <c r="CE1188" s="77">
        <f>IFERROR(BE1188/(Q1188+BE1188),0)</f>
        <v/>
      </c>
      <c r="CF1188" s="78">
        <f>IFERROR(BF1188/(R1188+BF1188),0)</f>
        <v/>
      </c>
    </row>
    <row r="1189" hidden="1" outlineLevel="1" ht="30" customFormat="1" customHeight="1" s="8">
      <c r="A1189" s="39" t="n"/>
      <c r="B1189" s="50" t="n">
        <v>59</v>
      </c>
      <c r="C1189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189" s="51" t="n"/>
      <c r="E1189" s="35">
        <f>SUMIFS(рўйхат!F:F,рўйхат!$CX:$CX,$B$1196,рўйхат!$D:$D,$C1189)</f>
        <v/>
      </c>
      <c r="F1189" s="36">
        <f>SUMIFS(рўйхат!G:G,рўйхат!$CX:$CX,$B$1196,рўйхат!$D:$D,$C1189)</f>
        <v/>
      </c>
      <c r="G1189" s="35">
        <f>SUMIFS(рўйхат!H:H,рўйхат!$CX:$CX,$B$1196,рўйхат!$D:$D,$C1189)</f>
        <v/>
      </c>
      <c r="H1189" s="36">
        <f>SUMIFS(рўйхат!I:I,рўйхат!$CX:$CX,$B$1196,рўйхат!$D:$D,$C1189)</f>
        <v/>
      </c>
      <c r="I1189" s="35">
        <f>SUMIFS(рўйхат!J:J,рўйхат!$CX:$CX,$B$1196,рўйхат!$D:$D,$C1189)</f>
        <v/>
      </c>
      <c r="J1189" s="36">
        <f>SUMIFS(рўйхат!K:K,рўйхат!$CX:$CX,$B$1196,рўйхат!$D:$D,$C1189)</f>
        <v/>
      </c>
      <c r="K1189" s="35">
        <f>SUMIFS(рўйхат!L:L,рўйхат!$CX:$CX,$B$1196,рўйхат!$D:$D,$C1189)</f>
        <v/>
      </c>
      <c r="L1189" s="36">
        <f>SUMIFS(рўйхат!M:M,рўйхат!$CX:$CX,$B$1196,рўйхат!$D:$D,$C1189)</f>
        <v/>
      </c>
      <c r="M1189" s="35">
        <f>SUMIFS(рўйхат!N:N,рўйхат!$CX:$CX,$B$1196,рўйхат!$D:$D,$C1189)</f>
        <v/>
      </c>
      <c r="N1189" s="36">
        <f>SUMIFS(рўйхат!O:O,рўйхат!$CX:$CX,$B$1196,рўйхат!$D:$D,$C1189)</f>
        <v/>
      </c>
      <c r="O1189" s="34">
        <f>IFERROR(M1189/E1189,0)</f>
        <v/>
      </c>
      <c r="P1189" s="34">
        <f>IFERROR(N1189/F1189,0)</f>
        <v/>
      </c>
      <c r="Q1189" s="35">
        <f>SUMIFS(рўйхат!P:P,рўйхат!$CX:$CX,$B$1196,рўйхат!$D:$D,$C1189)</f>
        <v/>
      </c>
      <c r="R1189" s="36">
        <f>SUMIFS(рўйхат!Q:Q,рўйхат!$CX:$CX,$B$1196,рўйхат!$D:$D,$C1189)</f>
        <v/>
      </c>
      <c r="S1189" s="35">
        <f>SUMIFS(рўйхат!R:R,рўйхат!$CX:$CX,$B$1196,рўйхат!$D:$D,$C1189)</f>
        <v/>
      </c>
      <c r="T1189" s="36">
        <f>SUMIFS(рўйхат!S:S,рўйхат!$CX:$CX,$B$1196,рўйхат!$D:$D,$C1189)</f>
        <v/>
      </c>
      <c r="U1189" s="35">
        <f>SUMIFS(рўйхат!T:T,рўйхат!$CX:$CX,$B$1196,рўйхат!$D:$D,$C1189)</f>
        <v/>
      </c>
      <c r="V1189" s="36">
        <f>SUMIFS(рўйхат!U:U,рўйхат!$CX:$CX,$B$1196,рўйхат!$D:$D,$C1189)</f>
        <v/>
      </c>
      <c r="W1189" s="35">
        <f>SUMIFS(рўйхат!V:V,рўйхат!$CX:$CX,$B$1196,рўйхат!$D:$D,$C1189)</f>
        <v/>
      </c>
      <c r="X1189" s="36">
        <f>SUMIFS(рўйхат!W:W,рўйхат!$CX:$CX,$B$1196,рўйхат!$D:$D,$C1189)</f>
        <v/>
      </c>
      <c r="Y1189" s="35">
        <f>SUMIFS(рўйхат!X:X,рўйхат!$CX:$CX,$B$1196,рўйхат!$D:$D,$C1189)</f>
        <v/>
      </c>
      <c r="Z1189" s="36">
        <f>SUMIFS(рўйхат!Y:Y,рўйхат!$CX:$CX,$B$1196,рўйхат!$D:$D,$C1189)</f>
        <v/>
      </c>
      <c r="AA1189" s="35">
        <f>SUMIFS(рўйхат!Z:Z,рўйхат!$CX:$CX,$B$1196,рўйхат!$D:$D,$C1189)</f>
        <v/>
      </c>
      <c r="AB1189" s="36">
        <f>SUMIFS(рўйхат!AA:AA,рўйхат!$CX:$CX,$B$1196,рўйхат!$D:$D,$C1189)</f>
        <v/>
      </c>
      <c r="AC1189" s="35">
        <f>SUMIFS(рўйхат!AB:AB,рўйхат!$CX:$CX,$B$1196,рўйхат!$D:$D,$C1189)</f>
        <v/>
      </c>
      <c r="AD1189" s="36">
        <f>SUMIFS(рўйхат!AC:AC,рўйхат!$CX:$CX,$B$1196,рўйхат!$D:$D,$C1189)</f>
        <v/>
      </c>
      <c r="AE1189" s="35">
        <f>SUMIFS(рўйхат!AD:AD,рўйхат!$CX:$CX,$B$1196,рўйхат!$D:$D,$C1189)</f>
        <v/>
      </c>
      <c r="AF1189" s="36">
        <f>SUMIFS(рўйхат!AE:AE,рўйхат!$CX:$CX,$B$1196,рўйхат!$D:$D,$C1189)</f>
        <v/>
      </c>
      <c r="AG1189" s="35">
        <f>SUMIFS(рўйхат!AH:AH,рўйхат!$CX:$CX,$B$1196,рўйхат!$D:$D,$C1189)</f>
        <v/>
      </c>
      <c r="AH1189" s="36">
        <f>SUMIFS(рўйхат!AI:AI,рўйхат!$CX:$CX,$B$1196,рўйхат!$D:$D,$C1189)</f>
        <v/>
      </c>
      <c r="AI1189" s="35">
        <f>SUMIFS(рўйхат!AJ:AJ,рўйхат!$CX:$CX,$B$1196,рўйхат!$D:$D,$C1189)</f>
        <v/>
      </c>
      <c r="AJ1189" s="36">
        <f>SUMIFS(рўйхат!AK:AK,рўйхат!$CX:$CX,$B$1196,рўйхат!$D:$D,$C1189)</f>
        <v/>
      </c>
      <c r="AK1189" s="35">
        <f>SUMIFS(рўйхат!AL:AL,рўйхат!$CX:$CX,$B$1196,рўйхат!$D:$D,$C1189)</f>
        <v/>
      </c>
      <c r="AL1189" s="36">
        <f>SUMIFS(рўйхат!AM:AM,рўйхат!$CX:$CX,$B$1196,рўйхат!$D:$D,$C1189)</f>
        <v/>
      </c>
      <c r="AM1189" s="77">
        <f>IFERROR(Q1189/E1189,0)</f>
        <v/>
      </c>
      <c r="AN1189" s="77">
        <f>IFERROR(R1189/F1189,0)</f>
        <v/>
      </c>
      <c r="AO1189" s="35">
        <f>SUMIFS(рўйхат!AX:AX,рўйхат!$CX:$CX,$B$1196,рўйхат!$D:$D,$C1189)</f>
        <v/>
      </c>
      <c r="AP1189" s="36">
        <f>SUMIFS(рўйхат!AY:AY,рўйхат!$CX:$CX,$B$1196,рўйхат!$D:$D,$C1189)</f>
        <v/>
      </c>
      <c r="AQ1189" s="35">
        <f>SUMIFS(рўйхат!AZ:AZ,рўйхат!$CX:$CX,$B$1196,рўйхат!$D:$D,$C1189)</f>
        <v/>
      </c>
      <c r="AR1189" s="36">
        <f>SUMIFS(рўйхат!BA:BA,рўйхат!$CX:$CX,$B$1196,рўйхат!$D:$D,$C1189)</f>
        <v/>
      </c>
      <c r="AS1189" s="35">
        <f>SUMIFS(рўйхат!BB:BB,рўйхат!$CX:$CX,$B$1196,рўйхат!$D:$D,$C1189)</f>
        <v/>
      </c>
      <c r="AT1189" s="36">
        <f>SUMIFS(рўйхат!BC:BC,рўйхат!$CX:$CX,$B$1196,рўйхат!$D:$D,$C1189)</f>
        <v/>
      </c>
      <c r="AU1189" s="35">
        <f>SUMIFS(рўйхат!BD:BD,рўйхат!$CX:$CX,$B$1196,рўйхат!$D:$D,$C1189)</f>
        <v/>
      </c>
      <c r="AV1189" s="36">
        <f>SUMIFS(рўйхат!BE:BE,рўйхат!$CX:$CX,$B$1196,рўйхат!$D:$D,$C1189)</f>
        <v/>
      </c>
      <c r="AW1189" s="35">
        <f>SUMIFS(рўйхат!BF:BF,рўйхат!$CX:$CX,$B$1196,рўйхат!$D:$D,$C1189)</f>
        <v/>
      </c>
      <c r="AX1189" s="36">
        <f>SUMIFS(рўйхат!BG:BG,рўйхат!$CX:$CX,$B$1196,рўйхат!$D:$D,$C1189)</f>
        <v/>
      </c>
      <c r="AY1189" s="35">
        <f>SUMIFS(рўйхат!BH:BH,рўйхат!$CX:$CX,$B$1196,рўйхат!$D:$D,$C1189)</f>
        <v/>
      </c>
      <c r="AZ1189" s="36">
        <f>SUMIFS(рўйхат!BI:BI,рўйхат!$CX:$CX,$B$1196,рўйхат!$D:$D,$C1189)</f>
        <v/>
      </c>
      <c r="BA1189" s="35">
        <f>SUMIFS(рўйхат!BJ:BJ,рўйхат!$CX:$CX,$B$1196,рўйхат!$D:$D,$C1189)</f>
        <v/>
      </c>
      <c r="BB1189" s="36">
        <f>SUMIFS(рўйхат!BK:BK,рўйхат!$CX:$CX,$B$1196,рўйхат!$D:$D,$C1189)</f>
        <v/>
      </c>
      <c r="BC1189" s="77">
        <f>IFERROR(AO1189/E1189,0)</f>
        <v/>
      </c>
      <c r="BD1189" s="77">
        <f>IFERROR(AP1189/F1189,0)</f>
        <v/>
      </c>
      <c r="BE1189" s="35">
        <f>SUMIFS(рўйхат!BL:BL,рўйхат!$CX:$CX,$B$1196,рўйхат!$D:$D,$C1189)</f>
        <v/>
      </c>
      <c r="BF1189" s="36">
        <f>SUMIFS(рўйхат!BM:BM,рўйхат!$CX:$CX,$B$1196,рўйхат!$D:$D,$C1189)</f>
        <v/>
      </c>
      <c r="BG1189" s="35">
        <f>SUMIFS(рўйхат!BN:BN,рўйхат!$CX:$CX,$B$1196,рўйхат!$D:$D,$C1189)</f>
        <v/>
      </c>
      <c r="BH1189" s="36">
        <f>SUMIFS(рўйхат!BO:BO,рўйхат!$CX:$CX,$B$1196,рўйхат!$D:$D,$C1189)</f>
        <v/>
      </c>
      <c r="BI1189" s="35">
        <f>SUMIFS(рўйхат!BP:BP,рўйхат!$CX:$CX,$B$1196,рўйхат!$D:$D,$C1189)</f>
        <v/>
      </c>
      <c r="BJ1189" s="36">
        <f>SUMIFS(рўйхат!BQ:BQ,рўйхат!$CX:$CX,$B$1196,рўйхат!$D:$D,$C1189)</f>
        <v/>
      </c>
      <c r="BK1189" s="35">
        <f>SUMIFS(рўйхат!BR:BR,рўйхат!$CX:$CX,$B$1196,рўйхат!$D:$D,$C1189)</f>
        <v/>
      </c>
      <c r="BL1189" s="36">
        <f>SUMIFS(рўйхат!BS:BS,рўйхат!$CX:$CX,$B$1196,рўйхат!$D:$D,$C1189)</f>
        <v/>
      </c>
      <c r="BM1189" s="35">
        <f>SUMIFS(рўйхат!BT:BT,рўйхат!$CX:$CX,$B$1196,рўйхат!$D:$D,$C1189)</f>
        <v/>
      </c>
      <c r="BN1189" s="36">
        <f>SUMIFS(рўйхат!BU:BU,рўйхат!$CX:$CX,$B$1196,рўйхат!$D:$D,$C1189)</f>
        <v/>
      </c>
      <c r="BO1189" s="35">
        <f>SUMIFS(рўйхат!BX:BX,рўйхат!$CX:$CX,$B$1196,рўйхат!$D:$D,$C1189)</f>
        <v/>
      </c>
      <c r="BP1189" s="36">
        <f>SUMIFS(рўйхат!BY:BY,рўйхат!$CX:$CX,$B$1196,рўйхат!$D:$D,$C1189)</f>
        <v/>
      </c>
      <c r="BQ1189" s="35">
        <f>SUMIFS(рўйхат!BZ:BZ,рўйхат!$CX:$CX,$B$1196,рўйхат!$D:$D,$C1189)</f>
        <v/>
      </c>
      <c r="BR1189" s="36">
        <f>SUMIFS(рўйхат!CA:CA,рўйхат!$CX:$CX,$B$1196,рўйхат!$D:$D,$C1189)</f>
        <v/>
      </c>
      <c r="BS1189" s="35">
        <f>SUMIFS(рўйхат!CB:CB,рўйхат!$CX:$CX,$B$1196,рўйхат!$D:$D,$C1189)</f>
        <v/>
      </c>
      <c r="BT1189" s="36">
        <f>SUMIFS(рўйхат!CC:CC,рўйхат!$CX:$CX,$B$1196,рўйхат!$D:$D,$C1189)</f>
        <v/>
      </c>
      <c r="BU1189" s="35">
        <f>SUMIFS(рўйхат!CD:CD,рўйхат!$CX:$CX,$B$1196,рўйхат!$D:$D,$C1189)</f>
        <v/>
      </c>
      <c r="BV1189" s="36">
        <f>SUMIFS(рўйхат!CE:CE,рўйхат!$CX:$CX,$B$1196,рўйхат!$D:$D,$C1189)</f>
        <v/>
      </c>
      <c r="BW1189" s="35">
        <f>SUMIFS(рўйхат!CH:CH,рўйхат!$CX:$CX,$B$1196,рўйхат!$D:$D,$C1189)</f>
        <v/>
      </c>
      <c r="BX1189" s="36">
        <f>SUMIFS(рўйхат!CI:CI,рўйхат!$CX:$CX,$B$1196,рўйхат!$D:$D,$C1189)</f>
        <v/>
      </c>
      <c r="BY1189" s="35">
        <f>SUMIFS(рўйхат!CJ:CJ,рўйхат!$CX:$CX,$B$1196,рўйхат!$D:$D,$C1189)</f>
        <v/>
      </c>
      <c r="BZ1189" s="36">
        <f>SUMIFS(рўйхат!CK:CK,рўйхат!$CX:$CX,$B$1196,рўйхат!$D:$D,$C1189)</f>
        <v/>
      </c>
      <c r="CA1189" s="35">
        <f>SUMIFS(рўйхат!CL:CL,рўйхат!$CX:$CX,$B$1196,рўйхат!$D:$D,$C1189)</f>
        <v/>
      </c>
      <c r="CB1189" s="36">
        <f>SUMIFS(рўйхат!CM:CM,рўйхат!$CX:$CX,$B$1196,рўйхат!$D:$D,$C1189)</f>
        <v/>
      </c>
      <c r="CC1189" s="35">
        <f>SUMIFS(рўйхат!CN:CN,рўйхат!$CX:$CX,$B$1196,рўйхат!$D:$D,$C1189)</f>
        <v/>
      </c>
      <c r="CD1189" s="36">
        <f>SUMIFS(рўйхат!CO:CO,рўйхат!$CX:$CX,$B$1196,рўйхат!$D:$D,$C1189)</f>
        <v/>
      </c>
      <c r="CE1189" s="77">
        <f>IFERROR(BE1189/(Q1189+BE1189),0)</f>
        <v/>
      </c>
      <c r="CF1189" s="78">
        <f>IFERROR(BF1189/(R1189+BF1189),0)</f>
        <v/>
      </c>
    </row>
    <row r="1190" hidden="1" outlineLevel="1" ht="30" customFormat="1" customHeight="1" s="8">
      <c r="A1190" s="39" t="n"/>
      <c r="B1190" s="50" t="n">
        <v>60</v>
      </c>
      <c r="C1190" s="131" t="inlineStr">
        <is>
          <t>Хорижда бўлган фуқароларга иш ҳақи тўланиши</t>
        </is>
      </c>
      <c r="D1190" s="51" t="n"/>
      <c r="E1190" s="35">
        <f>SUMIFS(рўйхат!F:F,рўйхат!$CX:$CX,$B$1196,рўйхат!$D:$D,$C1190)</f>
        <v/>
      </c>
      <c r="F1190" s="36">
        <f>SUMIFS(рўйхат!G:G,рўйхат!$CX:$CX,$B$1196,рўйхат!$D:$D,$C1190)</f>
        <v/>
      </c>
      <c r="G1190" s="35">
        <f>SUMIFS(рўйхат!H:H,рўйхат!$CX:$CX,$B$1196,рўйхат!$D:$D,$C1190)</f>
        <v/>
      </c>
      <c r="H1190" s="36">
        <f>SUMIFS(рўйхат!I:I,рўйхат!$CX:$CX,$B$1196,рўйхат!$D:$D,$C1190)</f>
        <v/>
      </c>
      <c r="I1190" s="35">
        <f>SUMIFS(рўйхат!J:J,рўйхат!$CX:$CX,$B$1196,рўйхат!$D:$D,$C1190)</f>
        <v/>
      </c>
      <c r="J1190" s="36">
        <f>SUMIFS(рўйхат!K:K,рўйхат!$CX:$CX,$B$1196,рўйхат!$D:$D,$C1190)</f>
        <v/>
      </c>
      <c r="K1190" s="35">
        <f>SUMIFS(рўйхат!L:L,рўйхат!$CX:$CX,$B$1196,рўйхат!$D:$D,$C1190)</f>
        <v/>
      </c>
      <c r="L1190" s="36">
        <f>SUMIFS(рўйхат!M:M,рўйхат!$CX:$CX,$B$1196,рўйхат!$D:$D,$C1190)</f>
        <v/>
      </c>
      <c r="M1190" s="35">
        <f>SUMIFS(рўйхат!N:N,рўйхат!$CX:$CX,$B$1196,рўйхат!$D:$D,$C1190)</f>
        <v/>
      </c>
      <c r="N1190" s="36">
        <f>SUMIFS(рўйхат!O:O,рўйхат!$CX:$CX,$B$1196,рўйхат!$D:$D,$C1190)</f>
        <v/>
      </c>
      <c r="O1190" s="34">
        <f>IFERROR(M1190/E1190,0)</f>
        <v/>
      </c>
      <c r="P1190" s="34">
        <f>IFERROR(N1190/F1190,0)</f>
        <v/>
      </c>
      <c r="Q1190" s="35">
        <f>SUMIFS(рўйхат!P:P,рўйхат!$CX:$CX,$B$1196,рўйхат!$D:$D,$C1190)</f>
        <v/>
      </c>
      <c r="R1190" s="36">
        <f>SUMIFS(рўйхат!Q:Q,рўйхат!$CX:$CX,$B$1196,рўйхат!$D:$D,$C1190)</f>
        <v/>
      </c>
      <c r="S1190" s="35">
        <f>SUMIFS(рўйхат!R:R,рўйхат!$CX:$CX,$B$1196,рўйхат!$D:$D,$C1190)</f>
        <v/>
      </c>
      <c r="T1190" s="36">
        <f>SUMIFS(рўйхат!S:S,рўйхат!$CX:$CX,$B$1196,рўйхат!$D:$D,$C1190)</f>
        <v/>
      </c>
      <c r="U1190" s="35">
        <f>SUMIFS(рўйхат!T:T,рўйхат!$CX:$CX,$B$1196,рўйхат!$D:$D,$C1190)</f>
        <v/>
      </c>
      <c r="V1190" s="36">
        <f>SUMIFS(рўйхат!U:U,рўйхат!$CX:$CX,$B$1196,рўйхат!$D:$D,$C1190)</f>
        <v/>
      </c>
      <c r="W1190" s="35">
        <f>SUMIFS(рўйхат!V:V,рўйхат!$CX:$CX,$B$1196,рўйхат!$D:$D,$C1190)</f>
        <v/>
      </c>
      <c r="X1190" s="36">
        <f>SUMIFS(рўйхат!W:W,рўйхат!$CX:$CX,$B$1196,рўйхат!$D:$D,$C1190)</f>
        <v/>
      </c>
      <c r="Y1190" s="35">
        <f>SUMIFS(рўйхат!X:X,рўйхат!$CX:$CX,$B$1196,рўйхат!$D:$D,$C1190)</f>
        <v/>
      </c>
      <c r="Z1190" s="36">
        <f>SUMIFS(рўйхат!Y:Y,рўйхат!$CX:$CX,$B$1196,рўйхат!$D:$D,$C1190)</f>
        <v/>
      </c>
      <c r="AA1190" s="35">
        <f>SUMIFS(рўйхат!Z:Z,рўйхат!$CX:$CX,$B$1196,рўйхат!$D:$D,$C1190)</f>
        <v/>
      </c>
      <c r="AB1190" s="36">
        <f>SUMIFS(рўйхат!AA:AA,рўйхат!$CX:$CX,$B$1196,рўйхат!$D:$D,$C1190)</f>
        <v/>
      </c>
      <c r="AC1190" s="35">
        <f>SUMIFS(рўйхат!AB:AB,рўйхат!$CX:$CX,$B$1196,рўйхат!$D:$D,$C1190)</f>
        <v/>
      </c>
      <c r="AD1190" s="36">
        <f>SUMIFS(рўйхат!AC:AC,рўйхат!$CX:$CX,$B$1196,рўйхат!$D:$D,$C1190)</f>
        <v/>
      </c>
      <c r="AE1190" s="35">
        <f>SUMIFS(рўйхат!AD:AD,рўйхат!$CX:$CX,$B$1196,рўйхат!$D:$D,$C1190)</f>
        <v/>
      </c>
      <c r="AF1190" s="36">
        <f>SUMIFS(рўйхат!AE:AE,рўйхат!$CX:$CX,$B$1196,рўйхат!$D:$D,$C1190)</f>
        <v/>
      </c>
      <c r="AG1190" s="35">
        <f>SUMIFS(рўйхат!AH:AH,рўйхат!$CX:$CX,$B$1196,рўйхат!$D:$D,$C1190)</f>
        <v/>
      </c>
      <c r="AH1190" s="36">
        <f>SUMIFS(рўйхат!AI:AI,рўйхат!$CX:$CX,$B$1196,рўйхат!$D:$D,$C1190)</f>
        <v/>
      </c>
      <c r="AI1190" s="35">
        <f>SUMIFS(рўйхат!AJ:AJ,рўйхат!$CX:$CX,$B$1196,рўйхат!$D:$D,$C1190)</f>
        <v/>
      </c>
      <c r="AJ1190" s="36">
        <f>SUMIFS(рўйхат!AK:AK,рўйхат!$CX:$CX,$B$1196,рўйхат!$D:$D,$C1190)</f>
        <v/>
      </c>
      <c r="AK1190" s="35">
        <f>SUMIFS(рўйхат!AL:AL,рўйхат!$CX:$CX,$B$1196,рўйхат!$D:$D,$C1190)</f>
        <v/>
      </c>
      <c r="AL1190" s="36">
        <f>SUMIFS(рўйхат!AM:AM,рўйхат!$CX:$CX,$B$1196,рўйхат!$D:$D,$C1190)</f>
        <v/>
      </c>
      <c r="AM1190" s="77">
        <f>IFERROR(Q1190/E1190,0)</f>
        <v/>
      </c>
      <c r="AN1190" s="77">
        <f>IFERROR(R1190/F1190,0)</f>
        <v/>
      </c>
      <c r="AO1190" s="35">
        <f>SUMIFS(рўйхат!AX:AX,рўйхат!$CX:$CX,$B$1196,рўйхат!$D:$D,$C1190)</f>
        <v/>
      </c>
      <c r="AP1190" s="36">
        <f>SUMIFS(рўйхат!AY:AY,рўйхат!$CX:$CX,$B$1196,рўйхат!$D:$D,$C1190)</f>
        <v/>
      </c>
      <c r="AQ1190" s="35">
        <f>SUMIFS(рўйхат!AZ:AZ,рўйхат!$CX:$CX,$B$1196,рўйхат!$D:$D,$C1190)</f>
        <v/>
      </c>
      <c r="AR1190" s="36">
        <f>SUMIFS(рўйхат!BA:BA,рўйхат!$CX:$CX,$B$1196,рўйхат!$D:$D,$C1190)</f>
        <v/>
      </c>
      <c r="AS1190" s="35">
        <f>SUMIFS(рўйхат!BB:BB,рўйхат!$CX:$CX,$B$1196,рўйхат!$D:$D,$C1190)</f>
        <v/>
      </c>
      <c r="AT1190" s="36">
        <f>SUMIFS(рўйхат!BC:BC,рўйхат!$CX:$CX,$B$1196,рўйхат!$D:$D,$C1190)</f>
        <v/>
      </c>
      <c r="AU1190" s="35">
        <f>SUMIFS(рўйхат!BD:BD,рўйхат!$CX:$CX,$B$1196,рўйхат!$D:$D,$C1190)</f>
        <v/>
      </c>
      <c r="AV1190" s="36">
        <f>SUMIFS(рўйхат!BE:BE,рўйхат!$CX:$CX,$B$1196,рўйхат!$D:$D,$C1190)</f>
        <v/>
      </c>
      <c r="AW1190" s="35">
        <f>SUMIFS(рўйхат!BF:BF,рўйхат!$CX:$CX,$B$1196,рўйхат!$D:$D,$C1190)</f>
        <v/>
      </c>
      <c r="AX1190" s="36">
        <f>SUMIFS(рўйхат!BG:BG,рўйхат!$CX:$CX,$B$1196,рўйхат!$D:$D,$C1190)</f>
        <v/>
      </c>
      <c r="AY1190" s="35">
        <f>SUMIFS(рўйхат!BH:BH,рўйхат!$CX:$CX,$B$1196,рўйхат!$D:$D,$C1190)</f>
        <v/>
      </c>
      <c r="AZ1190" s="36">
        <f>SUMIFS(рўйхат!BI:BI,рўйхат!$CX:$CX,$B$1196,рўйхат!$D:$D,$C1190)</f>
        <v/>
      </c>
      <c r="BA1190" s="35">
        <f>SUMIFS(рўйхат!BJ:BJ,рўйхат!$CX:$CX,$B$1196,рўйхат!$D:$D,$C1190)</f>
        <v/>
      </c>
      <c r="BB1190" s="36">
        <f>SUMIFS(рўйхат!BK:BK,рўйхат!$CX:$CX,$B$1196,рўйхат!$D:$D,$C1190)</f>
        <v/>
      </c>
      <c r="BC1190" s="77">
        <f>IFERROR(AO1190/E1190,0)</f>
        <v/>
      </c>
      <c r="BD1190" s="77">
        <f>IFERROR(AP1190/F1190,0)</f>
        <v/>
      </c>
      <c r="BE1190" s="35">
        <f>SUMIFS(рўйхат!BL:BL,рўйхат!$CX:$CX,$B$1196,рўйхат!$D:$D,$C1190)</f>
        <v/>
      </c>
      <c r="BF1190" s="36">
        <f>SUMIFS(рўйхат!BM:BM,рўйхат!$CX:$CX,$B$1196,рўйхат!$D:$D,$C1190)</f>
        <v/>
      </c>
      <c r="BG1190" s="35">
        <f>SUMIFS(рўйхат!BN:BN,рўйхат!$CX:$CX,$B$1196,рўйхат!$D:$D,$C1190)</f>
        <v/>
      </c>
      <c r="BH1190" s="36">
        <f>SUMIFS(рўйхат!BO:BO,рўйхат!$CX:$CX,$B$1196,рўйхат!$D:$D,$C1190)</f>
        <v/>
      </c>
      <c r="BI1190" s="35">
        <f>SUMIFS(рўйхат!BP:BP,рўйхат!$CX:$CX,$B$1196,рўйхат!$D:$D,$C1190)</f>
        <v/>
      </c>
      <c r="BJ1190" s="36">
        <f>SUMIFS(рўйхат!BQ:BQ,рўйхат!$CX:$CX,$B$1196,рўйхат!$D:$D,$C1190)</f>
        <v/>
      </c>
      <c r="BK1190" s="35">
        <f>SUMIFS(рўйхат!BR:BR,рўйхат!$CX:$CX,$B$1196,рўйхат!$D:$D,$C1190)</f>
        <v/>
      </c>
      <c r="BL1190" s="36">
        <f>SUMIFS(рўйхат!BS:BS,рўйхат!$CX:$CX,$B$1196,рўйхат!$D:$D,$C1190)</f>
        <v/>
      </c>
      <c r="BM1190" s="35">
        <f>SUMIFS(рўйхат!BT:BT,рўйхат!$CX:$CX,$B$1196,рўйхат!$D:$D,$C1190)</f>
        <v/>
      </c>
      <c r="BN1190" s="36">
        <f>SUMIFS(рўйхат!BU:BU,рўйхат!$CX:$CX,$B$1196,рўйхат!$D:$D,$C1190)</f>
        <v/>
      </c>
      <c r="BO1190" s="35">
        <f>SUMIFS(рўйхат!BX:BX,рўйхат!$CX:$CX,$B$1196,рўйхат!$D:$D,$C1190)</f>
        <v/>
      </c>
      <c r="BP1190" s="36">
        <f>SUMIFS(рўйхат!BY:BY,рўйхат!$CX:$CX,$B$1196,рўйхат!$D:$D,$C1190)</f>
        <v/>
      </c>
      <c r="BQ1190" s="35">
        <f>SUMIFS(рўйхат!BZ:BZ,рўйхат!$CX:$CX,$B$1196,рўйхат!$D:$D,$C1190)</f>
        <v/>
      </c>
      <c r="BR1190" s="36">
        <f>SUMIFS(рўйхат!CA:CA,рўйхат!$CX:$CX,$B$1196,рўйхат!$D:$D,$C1190)</f>
        <v/>
      </c>
      <c r="BS1190" s="35">
        <f>SUMIFS(рўйхат!CB:CB,рўйхат!$CX:$CX,$B$1196,рўйхат!$D:$D,$C1190)</f>
        <v/>
      </c>
      <c r="BT1190" s="36">
        <f>SUMIFS(рўйхат!CC:CC,рўйхат!$CX:$CX,$B$1196,рўйхат!$D:$D,$C1190)</f>
        <v/>
      </c>
      <c r="BU1190" s="35">
        <f>SUMIFS(рўйхат!CD:CD,рўйхат!$CX:$CX,$B$1196,рўйхат!$D:$D,$C1190)</f>
        <v/>
      </c>
      <c r="BV1190" s="36">
        <f>SUMIFS(рўйхат!CE:CE,рўйхат!$CX:$CX,$B$1196,рўйхат!$D:$D,$C1190)</f>
        <v/>
      </c>
      <c r="BW1190" s="35">
        <f>SUMIFS(рўйхат!CH:CH,рўйхат!$CX:$CX,$B$1196,рўйхат!$D:$D,$C1190)</f>
        <v/>
      </c>
      <c r="BX1190" s="36">
        <f>SUMIFS(рўйхат!CI:CI,рўйхат!$CX:$CX,$B$1196,рўйхат!$D:$D,$C1190)</f>
        <v/>
      </c>
      <c r="BY1190" s="35">
        <f>SUMIFS(рўйхат!CJ:CJ,рўйхат!$CX:$CX,$B$1196,рўйхат!$D:$D,$C1190)</f>
        <v/>
      </c>
      <c r="BZ1190" s="36">
        <f>SUMIFS(рўйхат!CK:CK,рўйхат!$CX:$CX,$B$1196,рўйхат!$D:$D,$C1190)</f>
        <v/>
      </c>
      <c r="CA1190" s="35">
        <f>SUMIFS(рўйхат!CL:CL,рўйхат!$CX:$CX,$B$1196,рўйхат!$D:$D,$C1190)</f>
        <v/>
      </c>
      <c r="CB1190" s="36">
        <f>SUMIFS(рўйхат!CM:CM,рўйхат!$CX:$CX,$B$1196,рўйхат!$D:$D,$C1190)</f>
        <v/>
      </c>
      <c r="CC1190" s="35">
        <f>SUMIFS(рўйхат!CN:CN,рўйхат!$CX:$CX,$B$1196,рўйхат!$D:$D,$C1190)</f>
        <v/>
      </c>
      <c r="CD1190" s="36">
        <f>SUMIFS(рўйхат!CO:CO,рўйхат!$CX:$CX,$B$1196,рўйхат!$D:$D,$C1190)</f>
        <v/>
      </c>
      <c r="CE1190" s="77">
        <f>IFERROR(BE1190/(Q1190+BE1190),0)</f>
        <v/>
      </c>
      <c r="CF1190" s="78">
        <f>IFERROR(BF1190/(R1190+BF1190),0)</f>
        <v/>
      </c>
    </row>
    <row r="1191" hidden="1" outlineLevel="1" ht="30" customFormat="1" customHeight="1" s="8">
      <c r="A1191" s="39" t="n"/>
      <c r="B1191" s="50" t="n">
        <v>61</v>
      </c>
      <c r="C1191" s="131" t="inlineStr">
        <is>
          <t>Якунига етмаган харидларда нархларни ошириб кўрсатилиш ҳолатлари таҳлили (UZEX)</t>
        </is>
      </c>
      <c r="D1191" s="51" t="n"/>
      <c r="E1191" s="35">
        <f>SUMIFS(рўйхат!F:F,рўйхат!$CX:$CX,$B$1196,рўйхат!$D:$D,$C1191)</f>
        <v/>
      </c>
      <c r="F1191" s="36">
        <f>SUMIFS(рўйхат!G:G,рўйхат!$CX:$CX,$B$1196,рўйхат!$D:$D,$C1191)</f>
        <v/>
      </c>
      <c r="G1191" s="35">
        <f>SUMIFS(рўйхат!H:H,рўйхат!$CX:$CX,$B$1196,рўйхат!$D:$D,$C1191)</f>
        <v/>
      </c>
      <c r="H1191" s="36">
        <f>SUMIFS(рўйхат!I:I,рўйхат!$CX:$CX,$B$1196,рўйхат!$D:$D,$C1191)</f>
        <v/>
      </c>
      <c r="I1191" s="35">
        <f>SUMIFS(рўйхат!J:J,рўйхат!$CX:$CX,$B$1196,рўйхат!$D:$D,$C1191)</f>
        <v/>
      </c>
      <c r="J1191" s="36">
        <f>SUMIFS(рўйхат!K:K,рўйхат!$CX:$CX,$B$1196,рўйхат!$D:$D,$C1191)</f>
        <v/>
      </c>
      <c r="K1191" s="35">
        <f>SUMIFS(рўйхат!L:L,рўйхат!$CX:$CX,$B$1196,рўйхат!$D:$D,$C1191)</f>
        <v/>
      </c>
      <c r="L1191" s="36">
        <f>SUMIFS(рўйхат!M:M,рўйхат!$CX:$CX,$B$1196,рўйхат!$D:$D,$C1191)</f>
        <v/>
      </c>
      <c r="M1191" s="35">
        <f>SUMIFS(рўйхат!N:N,рўйхат!$CX:$CX,$B$1196,рўйхат!$D:$D,$C1191)</f>
        <v/>
      </c>
      <c r="N1191" s="36">
        <f>SUMIFS(рўйхат!O:O,рўйхат!$CX:$CX,$B$1196,рўйхат!$D:$D,$C1191)</f>
        <v/>
      </c>
      <c r="O1191" s="34">
        <f>IFERROR(M1191/E1191,0)</f>
        <v/>
      </c>
      <c r="P1191" s="34">
        <f>IFERROR(N1191/F1191,0)</f>
        <v/>
      </c>
      <c r="Q1191" s="35">
        <f>SUMIFS(рўйхат!P:P,рўйхат!$CX:$CX,$B$1196,рўйхат!$D:$D,$C1191)</f>
        <v/>
      </c>
      <c r="R1191" s="36">
        <f>SUMIFS(рўйхат!Q:Q,рўйхат!$CX:$CX,$B$1196,рўйхат!$D:$D,$C1191)</f>
        <v/>
      </c>
      <c r="S1191" s="35">
        <f>SUMIFS(рўйхат!R:R,рўйхат!$CX:$CX,$B$1196,рўйхат!$D:$D,$C1191)</f>
        <v/>
      </c>
      <c r="T1191" s="36">
        <f>SUMIFS(рўйхат!S:S,рўйхат!$CX:$CX,$B$1196,рўйхат!$D:$D,$C1191)</f>
        <v/>
      </c>
      <c r="U1191" s="35">
        <f>SUMIFS(рўйхат!T:T,рўйхат!$CX:$CX,$B$1196,рўйхат!$D:$D,$C1191)</f>
        <v/>
      </c>
      <c r="V1191" s="36">
        <f>SUMIFS(рўйхат!U:U,рўйхат!$CX:$CX,$B$1196,рўйхат!$D:$D,$C1191)</f>
        <v/>
      </c>
      <c r="W1191" s="35">
        <f>SUMIFS(рўйхат!V:V,рўйхат!$CX:$CX,$B$1196,рўйхат!$D:$D,$C1191)</f>
        <v/>
      </c>
      <c r="X1191" s="36">
        <f>SUMIFS(рўйхат!W:W,рўйхат!$CX:$CX,$B$1196,рўйхат!$D:$D,$C1191)</f>
        <v/>
      </c>
      <c r="Y1191" s="35">
        <f>SUMIFS(рўйхат!X:X,рўйхат!$CX:$CX,$B$1196,рўйхат!$D:$D,$C1191)</f>
        <v/>
      </c>
      <c r="Z1191" s="36">
        <f>SUMIFS(рўйхат!Y:Y,рўйхат!$CX:$CX,$B$1196,рўйхат!$D:$D,$C1191)</f>
        <v/>
      </c>
      <c r="AA1191" s="35">
        <f>SUMIFS(рўйхат!Z:Z,рўйхат!$CX:$CX,$B$1196,рўйхат!$D:$D,$C1191)</f>
        <v/>
      </c>
      <c r="AB1191" s="36">
        <f>SUMIFS(рўйхат!AA:AA,рўйхат!$CX:$CX,$B$1196,рўйхат!$D:$D,$C1191)</f>
        <v/>
      </c>
      <c r="AC1191" s="35">
        <f>SUMIFS(рўйхат!AB:AB,рўйхат!$CX:$CX,$B$1196,рўйхат!$D:$D,$C1191)</f>
        <v/>
      </c>
      <c r="AD1191" s="36">
        <f>SUMIFS(рўйхат!AC:AC,рўйхат!$CX:$CX,$B$1196,рўйхат!$D:$D,$C1191)</f>
        <v/>
      </c>
      <c r="AE1191" s="35">
        <f>SUMIFS(рўйхат!AD:AD,рўйхат!$CX:$CX,$B$1196,рўйхат!$D:$D,$C1191)</f>
        <v/>
      </c>
      <c r="AF1191" s="36">
        <f>SUMIFS(рўйхат!AE:AE,рўйхат!$CX:$CX,$B$1196,рўйхат!$D:$D,$C1191)</f>
        <v/>
      </c>
      <c r="AG1191" s="35">
        <f>SUMIFS(рўйхат!AH:AH,рўйхат!$CX:$CX,$B$1196,рўйхат!$D:$D,$C1191)</f>
        <v/>
      </c>
      <c r="AH1191" s="36">
        <f>SUMIFS(рўйхат!AI:AI,рўйхат!$CX:$CX,$B$1196,рўйхат!$D:$D,$C1191)</f>
        <v/>
      </c>
      <c r="AI1191" s="35">
        <f>SUMIFS(рўйхат!AJ:AJ,рўйхат!$CX:$CX,$B$1196,рўйхат!$D:$D,$C1191)</f>
        <v/>
      </c>
      <c r="AJ1191" s="36">
        <f>SUMIFS(рўйхат!AK:AK,рўйхат!$CX:$CX,$B$1196,рўйхат!$D:$D,$C1191)</f>
        <v/>
      </c>
      <c r="AK1191" s="35">
        <f>SUMIFS(рўйхат!AL:AL,рўйхат!$CX:$CX,$B$1196,рўйхат!$D:$D,$C1191)</f>
        <v/>
      </c>
      <c r="AL1191" s="36">
        <f>SUMIFS(рўйхат!AM:AM,рўйхат!$CX:$CX,$B$1196,рўйхат!$D:$D,$C1191)</f>
        <v/>
      </c>
      <c r="AM1191" s="77">
        <f>IFERROR(Q1191/E1191,0)</f>
        <v/>
      </c>
      <c r="AN1191" s="77">
        <f>IFERROR(R1191/F1191,0)</f>
        <v/>
      </c>
      <c r="AO1191" s="35">
        <f>SUMIFS(рўйхат!AX:AX,рўйхат!$CX:$CX,$B$1196,рўйхат!$D:$D,$C1191)</f>
        <v/>
      </c>
      <c r="AP1191" s="36">
        <f>SUMIFS(рўйхат!AY:AY,рўйхат!$CX:$CX,$B$1196,рўйхат!$D:$D,$C1191)</f>
        <v/>
      </c>
      <c r="AQ1191" s="35">
        <f>SUMIFS(рўйхат!AZ:AZ,рўйхат!$CX:$CX,$B$1196,рўйхат!$D:$D,$C1191)</f>
        <v/>
      </c>
      <c r="AR1191" s="36">
        <f>SUMIFS(рўйхат!BA:BA,рўйхат!$CX:$CX,$B$1196,рўйхат!$D:$D,$C1191)</f>
        <v/>
      </c>
      <c r="AS1191" s="35">
        <f>SUMIFS(рўйхат!BB:BB,рўйхат!$CX:$CX,$B$1196,рўйхат!$D:$D,$C1191)</f>
        <v/>
      </c>
      <c r="AT1191" s="36">
        <f>SUMIFS(рўйхат!BC:BC,рўйхат!$CX:$CX,$B$1196,рўйхат!$D:$D,$C1191)</f>
        <v/>
      </c>
      <c r="AU1191" s="35">
        <f>SUMIFS(рўйхат!BD:BD,рўйхат!$CX:$CX,$B$1196,рўйхат!$D:$D,$C1191)</f>
        <v/>
      </c>
      <c r="AV1191" s="36">
        <f>SUMIFS(рўйхат!BE:BE,рўйхат!$CX:$CX,$B$1196,рўйхат!$D:$D,$C1191)</f>
        <v/>
      </c>
      <c r="AW1191" s="35">
        <f>SUMIFS(рўйхат!BF:BF,рўйхат!$CX:$CX,$B$1196,рўйхат!$D:$D,$C1191)</f>
        <v/>
      </c>
      <c r="AX1191" s="36">
        <f>SUMIFS(рўйхат!BG:BG,рўйхат!$CX:$CX,$B$1196,рўйхат!$D:$D,$C1191)</f>
        <v/>
      </c>
      <c r="AY1191" s="35">
        <f>SUMIFS(рўйхат!BH:BH,рўйхат!$CX:$CX,$B$1196,рўйхат!$D:$D,$C1191)</f>
        <v/>
      </c>
      <c r="AZ1191" s="36">
        <f>SUMIFS(рўйхат!BI:BI,рўйхат!$CX:$CX,$B$1196,рўйхат!$D:$D,$C1191)</f>
        <v/>
      </c>
      <c r="BA1191" s="35">
        <f>SUMIFS(рўйхат!BJ:BJ,рўйхат!$CX:$CX,$B$1196,рўйхат!$D:$D,$C1191)</f>
        <v/>
      </c>
      <c r="BB1191" s="36">
        <f>SUMIFS(рўйхат!BK:BK,рўйхат!$CX:$CX,$B$1196,рўйхат!$D:$D,$C1191)</f>
        <v/>
      </c>
      <c r="BC1191" s="77">
        <f>IFERROR(AO1191/E1191,0)</f>
        <v/>
      </c>
      <c r="BD1191" s="77">
        <f>IFERROR(AP1191/F1191,0)</f>
        <v/>
      </c>
      <c r="BE1191" s="35">
        <f>SUMIFS(рўйхат!BL:BL,рўйхат!$CX:$CX,$B$1196,рўйхат!$D:$D,$C1191)</f>
        <v/>
      </c>
      <c r="BF1191" s="36">
        <f>SUMIFS(рўйхат!BM:BM,рўйхат!$CX:$CX,$B$1196,рўйхат!$D:$D,$C1191)</f>
        <v/>
      </c>
      <c r="BG1191" s="35">
        <f>SUMIFS(рўйхат!BN:BN,рўйхат!$CX:$CX,$B$1196,рўйхат!$D:$D,$C1191)</f>
        <v/>
      </c>
      <c r="BH1191" s="36">
        <f>SUMIFS(рўйхат!BO:BO,рўйхат!$CX:$CX,$B$1196,рўйхат!$D:$D,$C1191)</f>
        <v/>
      </c>
      <c r="BI1191" s="35">
        <f>SUMIFS(рўйхат!BP:BP,рўйхат!$CX:$CX,$B$1196,рўйхат!$D:$D,$C1191)</f>
        <v/>
      </c>
      <c r="BJ1191" s="36">
        <f>SUMIFS(рўйхат!BQ:BQ,рўйхат!$CX:$CX,$B$1196,рўйхат!$D:$D,$C1191)</f>
        <v/>
      </c>
      <c r="BK1191" s="35">
        <f>SUMIFS(рўйхат!BR:BR,рўйхат!$CX:$CX,$B$1196,рўйхат!$D:$D,$C1191)</f>
        <v/>
      </c>
      <c r="BL1191" s="36">
        <f>SUMIFS(рўйхат!BS:BS,рўйхат!$CX:$CX,$B$1196,рўйхат!$D:$D,$C1191)</f>
        <v/>
      </c>
      <c r="BM1191" s="35">
        <f>SUMIFS(рўйхат!BT:BT,рўйхат!$CX:$CX,$B$1196,рўйхат!$D:$D,$C1191)</f>
        <v/>
      </c>
      <c r="BN1191" s="36">
        <f>SUMIFS(рўйхат!BU:BU,рўйхат!$CX:$CX,$B$1196,рўйхат!$D:$D,$C1191)</f>
        <v/>
      </c>
      <c r="BO1191" s="35">
        <f>SUMIFS(рўйхат!BX:BX,рўйхат!$CX:$CX,$B$1196,рўйхат!$D:$D,$C1191)</f>
        <v/>
      </c>
      <c r="BP1191" s="36">
        <f>SUMIFS(рўйхат!BY:BY,рўйхат!$CX:$CX,$B$1196,рўйхат!$D:$D,$C1191)</f>
        <v/>
      </c>
      <c r="BQ1191" s="35">
        <f>SUMIFS(рўйхат!BZ:BZ,рўйхат!$CX:$CX,$B$1196,рўйхат!$D:$D,$C1191)</f>
        <v/>
      </c>
      <c r="BR1191" s="36">
        <f>SUMIFS(рўйхат!CA:CA,рўйхат!$CX:$CX,$B$1196,рўйхат!$D:$D,$C1191)</f>
        <v/>
      </c>
      <c r="BS1191" s="35">
        <f>SUMIFS(рўйхат!CB:CB,рўйхат!$CX:$CX,$B$1196,рўйхат!$D:$D,$C1191)</f>
        <v/>
      </c>
      <c r="BT1191" s="36">
        <f>SUMIFS(рўйхат!CC:CC,рўйхат!$CX:$CX,$B$1196,рўйхат!$D:$D,$C1191)</f>
        <v/>
      </c>
      <c r="BU1191" s="35">
        <f>SUMIFS(рўйхат!CD:CD,рўйхат!$CX:$CX,$B$1196,рўйхат!$D:$D,$C1191)</f>
        <v/>
      </c>
      <c r="BV1191" s="36">
        <f>SUMIFS(рўйхат!CE:CE,рўйхат!$CX:$CX,$B$1196,рўйхат!$D:$D,$C1191)</f>
        <v/>
      </c>
      <c r="BW1191" s="35">
        <f>SUMIFS(рўйхат!CH:CH,рўйхат!$CX:$CX,$B$1196,рўйхат!$D:$D,$C1191)</f>
        <v/>
      </c>
      <c r="BX1191" s="36">
        <f>SUMIFS(рўйхат!CI:CI,рўйхат!$CX:$CX,$B$1196,рўйхат!$D:$D,$C1191)</f>
        <v/>
      </c>
      <c r="BY1191" s="35">
        <f>SUMIFS(рўйхат!CJ:CJ,рўйхат!$CX:$CX,$B$1196,рўйхат!$D:$D,$C1191)</f>
        <v/>
      </c>
      <c r="BZ1191" s="36">
        <f>SUMIFS(рўйхат!CK:CK,рўйхат!$CX:$CX,$B$1196,рўйхат!$D:$D,$C1191)</f>
        <v/>
      </c>
      <c r="CA1191" s="35">
        <f>SUMIFS(рўйхат!CL:CL,рўйхат!$CX:$CX,$B$1196,рўйхат!$D:$D,$C1191)</f>
        <v/>
      </c>
      <c r="CB1191" s="36">
        <f>SUMIFS(рўйхат!CM:CM,рўйхат!$CX:$CX,$B$1196,рўйхат!$D:$D,$C1191)</f>
        <v/>
      </c>
      <c r="CC1191" s="35">
        <f>SUMIFS(рўйхат!CN:CN,рўйхат!$CX:$CX,$B$1196,рўйхат!$D:$D,$C1191)</f>
        <v/>
      </c>
      <c r="CD1191" s="36">
        <f>SUMIFS(рўйхат!CO:CO,рўйхат!$CX:$CX,$B$1196,рўйхат!$D:$D,$C1191)</f>
        <v/>
      </c>
      <c r="CE1191" s="77">
        <f>IFERROR(BE1191/(Q1191+BE1191),0)</f>
        <v/>
      </c>
      <c r="CF1191" s="78">
        <f>IFERROR(BF1191/(R1191+BF1191),0)</f>
        <v/>
      </c>
    </row>
    <row r="1192" hidden="1" outlineLevel="1" ht="30" customFormat="1" customHeight="1" s="8">
      <c r="A1192" s="39" t="n"/>
      <c r="B1192" s="50" t="n">
        <v>62</v>
      </c>
      <c r="C1192" s="131" t="inlineStr">
        <is>
          <t>Manfaatlar to'qnashuvi (COOPERATION)</t>
        </is>
      </c>
      <c r="D1192" s="51" t="n"/>
      <c r="E1192" s="35">
        <f>SUMIFS(рўйхат!F:F,рўйхат!$CX:$CX,$B$1196,рўйхат!$D:$D,$C1192)</f>
        <v/>
      </c>
      <c r="F1192" s="36">
        <f>SUMIFS(рўйхат!G:G,рўйхат!$CX:$CX,$B$1196,рўйхат!$D:$D,$C1192)</f>
        <v/>
      </c>
      <c r="G1192" s="35">
        <f>SUMIFS(рўйхат!H:H,рўйхат!$CX:$CX,$B$1196,рўйхат!$D:$D,$C1192)</f>
        <v/>
      </c>
      <c r="H1192" s="36">
        <f>SUMIFS(рўйхат!I:I,рўйхат!$CX:$CX,$B$1196,рўйхат!$D:$D,$C1192)</f>
        <v/>
      </c>
      <c r="I1192" s="35">
        <f>SUMIFS(рўйхат!J:J,рўйхат!$CX:$CX,$B$1196,рўйхат!$D:$D,$C1192)</f>
        <v/>
      </c>
      <c r="J1192" s="36">
        <f>SUMIFS(рўйхат!K:K,рўйхат!$CX:$CX,$B$1196,рўйхат!$D:$D,$C1192)</f>
        <v/>
      </c>
      <c r="K1192" s="35">
        <f>SUMIFS(рўйхат!L:L,рўйхат!$CX:$CX,$B$1196,рўйхат!$D:$D,$C1192)</f>
        <v/>
      </c>
      <c r="L1192" s="36">
        <f>SUMIFS(рўйхат!M:M,рўйхат!$CX:$CX,$B$1196,рўйхат!$D:$D,$C1192)</f>
        <v/>
      </c>
      <c r="M1192" s="35">
        <f>SUMIFS(рўйхат!N:N,рўйхат!$CX:$CX,$B$1196,рўйхат!$D:$D,$C1192)</f>
        <v/>
      </c>
      <c r="N1192" s="36">
        <f>SUMIFS(рўйхат!O:O,рўйхат!$CX:$CX,$B$1196,рўйхат!$D:$D,$C1192)</f>
        <v/>
      </c>
      <c r="O1192" s="34">
        <f>IFERROR(M1192/E1192,0)</f>
        <v/>
      </c>
      <c r="P1192" s="34">
        <f>IFERROR(N1192/F1192,0)</f>
        <v/>
      </c>
      <c r="Q1192" s="35">
        <f>SUMIFS(рўйхат!P:P,рўйхат!$CX:$CX,$B$1196,рўйхат!$D:$D,$C1192)</f>
        <v/>
      </c>
      <c r="R1192" s="36">
        <f>SUMIFS(рўйхат!Q:Q,рўйхат!$CX:$CX,$B$1196,рўйхат!$D:$D,$C1192)</f>
        <v/>
      </c>
      <c r="S1192" s="35">
        <f>SUMIFS(рўйхат!R:R,рўйхат!$CX:$CX,$B$1196,рўйхат!$D:$D,$C1192)</f>
        <v/>
      </c>
      <c r="T1192" s="36">
        <f>SUMIFS(рўйхат!S:S,рўйхат!$CX:$CX,$B$1196,рўйхат!$D:$D,$C1192)</f>
        <v/>
      </c>
      <c r="U1192" s="35">
        <f>SUMIFS(рўйхат!T:T,рўйхат!$CX:$CX,$B$1196,рўйхат!$D:$D,$C1192)</f>
        <v/>
      </c>
      <c r="V1192" s="36">
        <f>SUMIFS(рўйхат!U:U,рўйхат!$CX:$CX,$B$1196,рўйхат!$D:$D,$C1192)</f>
        <v/>
      </c>
      <c r="W1192" s="35">
        <f>SUMIFS(рўйхат!V:V,рўйхат!$CX:$CX,$B$1196,рўйхат!$D:$D,$C1192)</f>
        <v/>
      </c>
      <c r="X1192" s="36">
        <f>SUMIFS(рўйхат!W:W,рўйхат!$CX:$CX,$B$1196,рўйхат!$D:$D,$C1192)</f>
        <v/>
      </c>
      <c r="Y1192" s="35">
        <f>SUMIFS(рўйхат!X:X,рўйхат!$CX:$CX,$B$1196,рўйхат!$D:$D,$C1192)</f>
        <v/>
      </c>
      <c r="Z1192" s="36">
        <f>SUMIFS(рўйхат!Y:Y,рўйхат!$CX:$CX,$B$1196,рўйхат!$D:$D,$C1192)</f>
        <v/>
      </c>
      <c r="AA1192" s="35">
        <f>SUMIFS(рўйхат!Z:Z,рўйхат!$CX:$CX,$B$1196,рўйхат!$D:$D,$C1192)</f>
        <v/>
      </c>
      <c r="AB1192" s="36">
        <f>SUMIFS(рўйхат!AA:AA,рўйхат!$CX:$CX,$B$1196,рўйхат!$D:$D,$C1192)</f>
        <v/>
      </c>
      <c r="AC1192" s="35">
        <f>SUMIFS(рўйхат!AB:AB,рўйхат!$CX:$CX,$B$1196,рўйхат!$D:$D,$C1192)</f>
        <v/>
      </c>
      <c r="AD1192" s="36">
        <f>SUMIFS(рўйхат!AC:AC,рўйхат!$CX:$CX,$B$1196,рўйхат!$D:$D,$C1192)</f>
        <v/>
      </c>
      <c r="AE1192" s="35">
        <f>SUMIFS(рўйхат!AD:AD,рўйхат!$CX:$CX,$B$1196,рўйхат!$D:$D,$C1192)</f>
        <v/>
      </c>
      <c r="AF1192" s="36">
        <f>SUMIFS(рўйхат!AE:AE,рўйхат!$CX:$CX,$B$1196,рўйхат!$D:$D,$C1192)</f>
        <v/>
      </c>
      <c r="AG1192" s="35">
        <f>SUMIFS(рўйхат!AH:AH,рўйхат!$CX:$CX,$B$1196,рўйхат!$D:$D,$C1192)</f>
        <v/>
      </c>
      <c r="AH1192" s="36">
        <f>SUMIFS(рўйхат!AI:AI,рўйхат!$CX:$CX,$B$1196,рўйхат!$D:$D,$C1192)</f>
        <v/>
      </c>
      <c r="AI1192" s="35">
        <f>SUMIFS(рўйхат!AJ:AJ,рўйхат!$CX:$CX,$B$1196,рўйхат!$D:$D,$C1192)</f>
        <v/>
      </c>
      <c r="AJ1192" s="36">
        <f>SUMIFS(рўйхат!AK:AK,рўйхат!$CX:$CX,$B$1196,рўйхат!$D:$D,$C1192)</f>
        <v/>
      </c>
      <c r="AK1192" s="35">
        <f>SUMIFS(рўйхат!AL:AL,рўйхат!$CX:$CX,$B$1196,рўйхат!$D:$D,$C1192)</f>
        <v/>
      </c>
      <c r="AL1192" s="36">
        <f>SUMIFS(рўйхат!AM:AM,рўйхат!$CX:$CX,$B$1196,рўйхат!$D:$D,$C1192)</f>
        <v/>
      </c>
      <c r="AM1192" s="77">
        <f>IFERROR(Q1192/E1192,0)</f>
        <v/>
      </c>
      <c r="AN1192" s="77">
        <f>IFERROR(R1192/F1192,0)</f>
        <v/>
      </c>
      <c r="AO1192" s="35">
        <f>SUMIFS(рўйхат!AX:AX,рўйхат!$CX:$CX,$B$1196,рўйхат!$D:$D,$C1192)</f>
        <v/>
      </c>
      <c r="AP1192" s="36">
        <f>SUMIFS(рўйхат!AY:AY,рўйхат!$CX:$CX,$B$1196,рўйхат!$D:$D,$C1192)</f>
        <v/>
      </c>
      <c r="AQ1192" s="35">
        <f>SUMIFS(рўйхат!AZ:AZ,рўйхат!$CX:$CX,$B$1196,рўйхат!$D:$D,$C1192)</f>
        <v/>
      </c>
      <c r="AR1192" s="36">
        <f>SUMIFS(рўйхат!BA:BA,рўйхат!$CX:$CX,$B$1196,рўйхат!$D:$D,$C1192)</f>
        <v/>
      </c>
      <c r="AS1192" s="35">
        <f>SUMIFS(рўйхат!BB:BB,рўйхат!$CX:$CX,$B$1196,рўйхат!$D:$D,$C1192)</f>
        <v/>
      </c>
      <c r="AT1192" s="36">
        <f>SUMIFS(рўйхат!BC:BC,рўйхат!$CX:$CX,$B$1196,рўйхат!$D:$D,$C1192)</f>
        <v/>
      </c>
      <c r="AU1192" s="35">
        <f>SUMIFS(рўйхат!BD:BD,рўйхат!$CX:$CX,$B$1196,рўйхат!$D:$D,$C1192)</f>
        <v/>
      </c>
      <c r="AV1192" s="36">
        <f>SUMIFS(рўйхат!BE:BE,рўйхат!$CX:$CX,$B$1196,рўйхат!$D:$D,$C1192)</f>
        <v/>
      </c>
      <c r="AW1192" s="35">
        <f>SUMIFS(рўйхат!BF:BF,рўйхат!$CX:$CX,$B$1196,рўйхат!$D:$D,$C1192)</f>
        <v/>
      </c>
      <c r="AX1192" s="36">
        <f>SUMIFS(рўйхат!BG:BG,рўйхат!$CX:$CX,$B$1196,рўйхат!$D:$D,$C1192)</f>
        <v/>
      </c>
      <c r="AY1192" s="35">
        <f>SUMIFS(рўйхат!BH:BH,рўйхат!$CX:$CX,$B$1196,рўйхат!$D:$D,$C1192)</f>
        <v/>
      </c>
      <c r="AZ1192" s="36">
        <f>SUMIFS(рўйхат!BI:BI,рўйхат!$CX:$CX,$B$1196,рўйхат!$D:$D,$C1192)</f>
        <v/>
      </c>
      <c r="BA1192" s="35">
        <f>SUMIFS(рўйхат!BJ:BJ,рўйхат!$CX:$CX,$B$1196,рўйхат!$D:$D,$C1192)</f>
        <v/>
      </c>
      <c r="BB1192" s="36">
        <f>SUMIFS(рўйхат!BK:BK,рўйхат!$CX:$CX,$B$1196,рўйхат!$D:$D,$C1192)</f>
        <v/>
      </c>
      <c r="BC1192" s="77">
        <f>IFERROR(AO1192/E1192,0)</f>
        <v/>
      </c>
      <c r="BD1192" s="77">
        <f>IFERROR(AP1192/F1192,0)</f>
        <v/>
      </c>
      <c r="BE1192" s="35">
        <f>SUMIFS(рўйхат!BL:BL,рўйхат!$CX:$CX,$B$1196,рўйхат!$D:$D,$C1192)</f>
        <v/>
      </c>
      <c r="BF1192" s="36">
        <f>SUMIFS(рўйхат!BM:BM,рўйхат!$CX:$CX,$B$1196,рўйхат!$D:$D,$C1192)</f>
        <v/>
      </c>
      <c r="BG1192" s="35">
        <f>SUMIFS(рўйхат!BN:BN,рўйхат!$CX:$CX,$B$1196,рўйхат!$D:$D,$C1192)</f>
        <v/>
      </c>
      <c r="BH1192" s="36">
        <f>SUMIFS(рўйхат!BO:BO,рўйхат!$CX:$CX,$B$1196,рўйхат!$D:$D,$C1192)</f>
        <v/>
      </c>
      <c r="BI1192" s="35">
        <f>SUMIFS(рўйхат!BP:BP,рўйхат!$CX:$CX,$B$1196,рўйхат!$D:$D,$C1192)</f>
        <v/>
      </c>
      <c r="BJ1192" s="36">
        <f>SUMIFS(рўйхат!BQ:BQ,рўйхат!$CX:$CX,$B$1196,рўйхат!$D:$D,$C1192)</f>
        <v/>
      </c>
      <c r="BK1192" s="35">
        <f>SUMIFS(рўйхат!BR:BR,рўйхат!$CX:$CX,$B$1196,рўйхат!$D:$D,$C1192)</f>
        <v/>
      </c>
      <c r="BL1192" s="36">
        <f>SUMIFS(рўйхат!BS:BS,рўйхат!$CX:$CX,$B$1196,рўйхат!$D:$D,$C1192)</f>
        <v/>
      </c>
      <c r="BM1192" s="35">
        <f>SUMIFS(рўйхат!BT:BT,рўйхат!$CX:$CX,$B$1196,рўйхат!$D:$D,$C1192)</f>
        <v/>
      </c>
      <c r="BN1192" s="36">
        <f>SUMIFS(рўйхат!BU:BU,рўйхат!$CX:$CX,$B$1196,рўйхат!$D:$D,$C1192)</f>
        <v/>
      </c>
      <c r="BO1192" s="35">
        <f>SUMIFS(рўйхат!BX:BX,рўйхат!$CX:$CX,$B$1196,рўйхат!$D:$D,$C1192)</f>
        <v/>
      </c>
      <c r="BP1192" s="36">
        <f>SUMIFS(рўйхат!BY:BY,рўйхат!$CX:$CX,$B$1196,рўйхат!$D:$D,$C1192)</f>
        <v/>
      </c>
      <c r="BQ1192" s="35">
        <f>SUMIFS(рўйхат!BZ:BZ,рўйхат!$CX:$CX,$B$1196,рўйхат!$D:$D,$C1192)</f>
        <v/>
      </c>
      <c r="BR1192" s="36">
        <f>SUMIFS(рўйхат!CA:CA,рўйхат!$CX:$CX,$B$1196,рўйхат!$D:$D,$C1192)</f>
        <v/>
      </c>
      <c r="BS1192" s="35">
        <f>SUMIFS(рўйхат!CB:CB,рўйхат!$CX:$CX,$B$1196,рўйхат!$D:$D,$C1192)</f>
        <v/>
      </c>
      <c r="BT1192" s="36">
        <f>SUMIFS(рўйхат!CC:CC,рўйхат!$CX:$CX,$B$1196,рўйхат!$D:$D,$C1192)</f>
        <v/>
      </c>
      <c r="BU1192" s="35">
        <f>SUMIFS(рўйхат!CD:CD,рўйхат!$CX:$CX,$B$1196,рўйхат!$D:$D,$C1192)</f>
        <v/>
      </c>
      <c r="BV1192" s="36">
        <f>SUMIFS(рўйхат!CE:CE,рўйхат!$CX:$CX,$B$1196,рўйхат!$D:$D,$C1192)</f>
        <v/>
      </c>
      <c r="BW1192" s="35">
        <f>SUMIFS(рўйхат!CH:CH,рўйхат!$CX:$CX,$B$1196,рўйхат!$D:$D,$C1192)</f>
        <v/>
      </c>
      <c r="BX1192" s="36">
        <f>SUMIFS(рўйхат!CI:CI,рўйхат!$CX:$CX,$B$1196,рўйхат!$D:$D,$C1192)</f>
        <v/>
      </c>
      <c r="BY1192" s="35">
        <f>SUMIFS(рўйхат!CJ:CJ,рўйхат!$CX:$CX,$B$1196,рўйхат!$D:$D,$C1192)</f>
        <v/>
      </c>
      <c r="BZ1192" s="36">
        <f>SUMIFS(рўйхат!CK:CK,рўйхат!$CX:$CX,$B$1196,рўйхат!$D:$D,$C1192)</f>
        <v/>
      </c>
      <c r="CA1192" s="35">
        <f>SUMIFS(рўйхат!CL:CL,рўйхат!$CX:$CX,$B$1196,рўйхат!$D:$D,$C1192)</f>
        <v/>
      </c>
      <c r="CB1192" s="36">
        <f>SUMIFS(рўйхат!CM:CM,рўйхат!$CX:$CX,$B$1196,рўйхат!$D:$D,$C1192)</f>
        <v/>
      </c>
      <c r="CC1192" s="35">
        <f>SUMIFS(рўйхат!CN:CN,рўйхат!$CX:$CX,$B$1196,рўйхат!$D:$D,$C1192)</f>
        <v/>
      </c>
      <c r="CD1192" s="36">
        <f>SUMIFS(рўйхат!CO:CO,рўйхат!$CX:$CX,$B$1196,рўйхат!$D:$D,$C1192)</f>
        <v/>
      </c>
      <c r="CE1192" s="77">
        <f>IFERROR(BE1192/(Q1192+BE1192),0)</f>
        <v/>
      </c>
      <c r="CF1192" s="78">
        <f>IFERROR(BF1192/(R1192+BF1192),0)</f>
        <v/>
      </c>
    </row>
    <row r="1193" hidden="1" outlineLevel="1" ht="30" customFormat="1" customHeight="1" s="8">
      <c r="A1193" s="39" t="n"/>
      <c r="B1193" s="50" t="n">
        <v>63</v>
      </c>
      <c r="C1193" s="131" t="inlineStr">
        <is>
          <t>Manfaatlar to'qnashuvi (UZEX)</t>
        </is>
      </c>
      <c r="D1193" s="51" t="n"/>
      <c r="E1193" s="35">
        <f>SUMIFS(рўйхат!F:F,рўйхат!$CX:$CX,$B$1196,рўйхат!$D:$D,$C1193)</f>
        <v/>
      </c>
      <c r="F1193" s="36">
        <f>SUMIFS(рўйхат!G:G,рўйхат!$CX:$CX,$B$1196,рўйхат!$D:$D,$C1193)</f>
        <v/>
      </c>
      <c r="G1193" s="35">
        <f>SUMIFS(рўйхат!H:H,рўйхат!$CX:$CX,$B$1196,рўйхат!$D:$D,$C1193)</f>
        <v/>
      </c>
      <c r="H1193" s="36">
        <f>SUMIFS(рўйхат!I:I,рўйхат!$CX:$CX,$B$1196,рўйхат!$D:$D,$C1193)</f>
        <v/>
      </c>
      <c r="I1193" s="35">
        <f>SUMIFS(рўйхат!J:J,рўйхат!$CX:$CX,$B$1196,рўйхат!$D:$D,$C1193)</f>
        <v/>
      </c>
      <c r="J1193" s="36">
        <f>SUMIFS(рўйхат!K:K,рўйхат!$CX:$CX,$B$1196,рўйхат!$D:$D,$C1193)</f>
        <v/>
      </c>
      <c r="K1193" s="35">
        <f>SUMIFS(рўйхат!L:L,рўйхат!$CX:$CX,$B$1196,рўйхат!$D:$D,$C1193)</f>
        <v/>
      </c>
      <c r="L1193" s="36">
        <f>SUMIFS(рўйхат!M:M,рўйхат!$CX:$CX,$B$1196,рўйхат!$D:$D,$C1193)</f>
        <v/>
      </c>
      <c r="M1193" s="35">
        <f>SUMIFS(рўйхат!N:N,рўйхат!$CX:$CX,$B$1196,рўйхат!$D:$D,$C1193)</f>
        <v/>
      </c>
      <c r="N1193" s="36">
        <f>SUMIFS(рўйхат!O:O,рўйхат!$CX:$CX,$B$1196,рўйхат!$D:$D,$C1193)</f>
        <v/>
      </c>
      <c r="O1193" s="34">
        <f>IFERROR(M1193/E1193,0)</f>
        <v/>
      </c>
      <c r="P1193" s="34">
        <f>IFERROR(N1193/F1193,0)</f>
        <v/>
      </c>
      <c r="Q1193" s="35">
        <f>SUMIFS(рўйхат!P:P,рўйхат!$CX:$CX,$B$1196,рўйхат!$D:$D,$C1193)</f>
        <v/>
      </c>
      <c r="R1193" s="36">
        <f>SUMIFS(рўйхат!Q:Q,рўйхат!$CX:$CX,$B$1196,рўйхат!$D:$D,$C1193)</f>
        <v/>
      </c>
      <c r="S1193" s="35">
        <f>SUMIFS(рўйхат!R:R,рўйхат!$CX:$CX,$B$1196,рўйхат!$D:$D,$C1193)</f>
        <v/>
      </c>
      <c r="T1193" s="36">
        <f>SUMIFS(рўйхат!S:S,рўйхат!$CX:$CX,$B$1196,рўйхат!$D:$D,$C1193)</f>
        <v/>
      </c>
      <c r="U1193" s="35">
        <f>SUMIFS(рўйхат!T:T,рўйхат!$CX:$CX,$B$1196,рўйхат!$D:$D,$C1193)</f>
        <v/>
      </c>
      <c r="V1193" s="36">
        <f>SUMIFS(рўйхат!U:U,рўйхат!$CX:$CX,$B$1196,рўйхат!$D:$D,$C1193)</f>
        <v/>
      </c>
      <c r="W1193" s="35">
        <f>SUMIFS(рўйхат!V:V,рўйхат!$CX:$CX,$B$1196,рўйхат!$D:$D,$C1193)</f>
        <v/>
      </c>
      <c r="X1193" s="36">
        <f>SUMIFS(рўйхат!W:W,рўйхат!$CX:$CX,$B$1196,рўйхат!$D:$D,$C1193)</f>
        <v/>
      </c>
      <c r="Y1193" s="35">
        <f>SUMIFS(рўйхат!X:X,рўйхат!$CX:$CX,$B$1196,рўйхат!$D:$D,$C1193)</f>
        <v/>
      </c>
      <c r="Z1193" s="36">
        <f>SUMIFS(рўйхат!Y:Y,рўйхат!$CX:$CX,$B$1196,рўйхат!$D:$D,$C1193)</f>
        <v/>
      </c>
      <c r="AA1193" s="35">
        <f>SUMIFS(рўйхат!Z:Z,рўйхат!$CX:$CX,$B$1196,рўйхат!$D:$D,$C1193)</f>
        <v/>
      </c>
      <c r="AB1193" s="36">
        <f>SUMIFS(рўйхат!AA:AA,рўйхат!$CX:$CX,$B$1196,рўйхат!$D:$D,$C1193)</f>
        <v/>
      </c>
      <c r="AC1193" s="35">
        <f>SUMIFS(рўйхат!AB:AB,рўйхат!$CX:$CX,$B$1196,рўйхат!$D:$D,$C1193)</f>
        <v/>
      </c>
      <c r="AD1193" s="36">
        <f>SUMIFS(рўйхат!AC:AC,рўйхат!$CX:$CX,$B$1196,рўйхат!$D:$D,$C1193)</f>
        <v/>
      </c>
      <c r="AE1193" s="35">
        <f>SUMIFS(рўйхат!AD:AD,рўйхат!$CX:$CX,$B$1196,рўйхат!$D:$D,$C1193)</f>
        <v/>
      </c>
      <c r="AF1193" s="36">
        <f>SUMIFS(рўйхат!AE:AE,рўйхат!$CX:$CX,$B$1196,рўйхат!$D:$D,$C1193)</f>
        <v/>
      </c>
      <c r="AG1193" s="35">
        <f>SUMIFS(рўйхат!AH:AH,рўйхат!$CX:$CX,$B$1196,рўйхат!$D:$D,$C1193)</f>
        <v/>
      </c>
      <c r="AH1193" s="36">
        <f>SUMIFS(рўйхат!AI:AI,рўйхат!$CX:$CX,$B$1196,рўйхат!$D:$D,$C1193)</f>
        <v/>
      </c>
      <c r="AI1193" s="35">
        <f>SUMIFS(рўйхат!AJ:AJ,рўйхат!$CX:$CX,$B$1196,рўйхат!$D:$D,$C1193)</f>
        <v/>
      </c>
      <c r="AJ1193" s="36">
        <f>SUMIFS(рўйхат!AK:AK,рўйхат!$CX:$CX,$B$1196,рўйхат!$D:$D,$C1193)</f>
        <v/>
      </c>
      <c r="AK1193" s="35">
        <f>SUMIFS(рўйхат!AL:AL,рўйхат!$CX:$CX,$B$1196,рўйхат!$D:$D,$C1193)</f>
        <v/>
      </c>
      <c r="AL1193" s="36">
        <f>SUMIFS(рўйхат!AM:AM,рўйхат!$CX:$CX,$B$1196,рўйхат!$D:$D,$C1193)</f>
        <v/>
      </c>
      <c r="AM1193" s="77">
        <f>IFERROR(Q1193/E1193,0)</f>
        <v/>
      </c>
      <c r="AN1193" s="77">
        <f>IFERROR(R1193/F1193,0)</f>
        <v/>
      </c>
      <c r="AO1193" s="35">
        <f>SUMIFS(рўйхат!AX:AX,рўйхат!$CX:$CX,$B$1196,рўйхат!$D:$D,$C1193)</f>
        <v/>
      </c>
      <c r="AP1193" s="36">
        <f>SUMIFS(рўйхат!AY:AY,рўйхат!$CX:$CX,$B$1196,рўйхат!$D:$D,$C1193)</f>
        <v/>
      </c>
      <c r="AQ1193" s="35">
        <f>SUMIFS(рўйхат!AZ:AZ,рўйхат!$CX:$CX,$B$1196,рўйхат!$D:$D,$C1193)</f>
        <v/>
      </c>
      <c r="AR1193" s="36">
        <f>SUMIFS(рўйхат!BA:BA,рўйхат!$CX:$CX,$B$1196,рўйхат!$D:$D,$C1193)</f>
        <v/>
      </c>
      <c r="AS1193" s="35">
        <f>SUMIFS(рўйхат!BB:BB,рўйхат!$CX:$CX,$B$1196,рўйхат!$D:$D,$C1193)</f>
        <v/>
      </c>
      <c r="AT1193" s="36">
        <f>SUMIFS(рўйхат!BC:BC,рўйхат!$CX:$CX,$B$1196,рўйхат!$D:$D,$C1193)</f>
        <v/>
      </c>
      <c r="AU1193" s="35">
        <f>SUMIFS(рўйхат!BD:BD,рўйхат!$CX:$CX,$B$1196,рўйхат!$D:$D,$C1193)</f>
        <v/>
      </c>
      <c r="AV1193" s="36">
        <f>SUMIFS(рўйхат!BE:BE,рўйхат!$CX:$CX,$B$1196,рўйхат!$D:$D,$C1193)</f>
        <v/>
      </c>
      <c r="AW1193" s="35">
        <f>SUMIFS(рўйхат!BF:BF,рўйхат!$CX:$CX,$B$1196,рўйхат!$D:$D,$C1193)</f>
        <v/>
      </c>
      <c r="AX1193" s="36">
        <f>SUMIFS(рўйхат!BG:BG,рўйхат!$CX:$CX,$B$1196,рўйхат!$D:$D,$C1193)</f>
        <v/>
      </c>
      <c r="AY1193" s="35">
        <f>SUMIFS(рўйхат!BH:BH,рўйхат!$CX:$CX,$B$1196,рўйхат!$D:$D,$C1193)</f>
        <v/>
      </c>
      <c r="AZ1193" s="36">
        <f>SUMIFS(рўйхат!BI:BI,рўйхат!$CX:$CX,$B$1196,рўйхат!$D:$D,$C1193)</f>
        <v/>
      </c>
      <c r="BA1193" s="35">
        <f>SUMIFS(рўйхат!BJ:BJ,рўйхат!$CX:$CX,$B$1196,рўйхат!$D:$D,$C1193)</f>
        <v/>
      </c>
      <c r="BB1193" s="36">
        <f>SUMIFS(рўйхат!BK:BK,рўйхат!$CX:$CX,$B$1196,рўйхат!$D:$D,$C1193)</f>
        <v/>
      </c>
      <c r="BC1193" s="77">
        <f>IFERROR(AO1193/E1193,0)</f>
        <v/>
      </c>
      <c r="BD1193" s="77">
        <f>IFERROR(AP1193/F1193,0)</f>
        <v/>
      </c>
      <c r="BE1193" s="35">
        <f>SUMIFS(рўйхат!BL:BL,рўйхат!$CX:$CX,$B$1196,рўйхат!$D:$D,$C1193)</f>
        <v/>
      </c>
      <c r="BF1193" s="36">
        <f>SUMIFS(рўйхат!BM:BM,рўйхат!$CX:$CX,$B$1196,рўйхат!$D:$D,$C1193)</f>
        <v/>
      </c>
      <c r="BG1193" s="35">
        <f>SUMIFS(рўйхат!BN:BN,рўйхат!$CX:$CX,$B$1196,рўйхат!$D:$D,$C1193)</f>
        <v/>
      </c>
      <c r="BH1193" s="36">
        <f>SUMIFS(рўйхат!BO:BO,рўйхат!$CX:$CX,$B$1196,рўйхат!$D:$D,$C1193)</f>
        <v/>
      </c>
      <c r="BI1193" s="35">
        <f>SUMIFS(рўйхат!BP:BP,рўйхат!$CX:$CX,$B$1196,рўйхат!$D:$D,$C1193)</f>
        <v/>
      </c>
      <c r="BJ1193" s="36">
        <f>SUMIFS(рўйхат!BQ:BQ,рўйхат!$CX:$CX,$B$1196,рўйхат!$D:$D,$C1193)</f>
        <v/>
      </c>
      <c r="BK1193" s="35">
        <f>SUMIFS(рўйхат!BR:BR,рўйхат!$CX:$CX,$B$1196,рўйхат!$D:$D,$C1193)</f>
        <v/>
      </c>
      <c r="BL1193" s="36">
        <f>SUMIFS(рўйхат!BS:BS,рўйхат!$CX:$CX,$B$1196,рўйхат!$D:$D,$C1193)</f>
        <v/>
      </c>
      <c r="BM1193" s="35">
        <f>SUMIFS(рўйхат!BT:BT,рўйхат!$CX:$CX,$B$1196,рўйхат!$D:$D,$C1193)</f>
        <v/>
      </c>
      <c r="BN1193" s="36">
        <f>SUMIFS(рўйхат!BU:BU,рўйхат!$CX:$CX,$B$1196,рўйхат!$D:$D,$C1193)</f>
        <v/>
      </c>
      <c r="BO1193" s="35">
        <f>SUMIFS(рўйхат!BX:BX,рўйхат!$CX:$CX,$B$1196,рўйхат!$D:$D,$C1193)</f>
        <v/>
      </c>
      <c r="BP1193" s="36">
        <f>SUMIFS(рўйхат!BY:BY,рўйхат!$CX:$CX,$B$1196,рўйхат!$D:$D,$C1193)</f>
        <v/>
      </c>
      <c r="BQ1193" s="35">
        <f>SUMIFS(рўйхат!BZ:BZ,рўйхат!$CX:$CX,$B$1196,рўйхат!$D:$D,$C1193)</f>
        <v/>
      </c>
      <c r="BR1193" s="36">
        <f>SUMIFS(рўйхат!CA:CA,рўйхат!$CX:$CX,$B$1196,рўйхат!$D:$D,$C1193)</f>
        <v/>
      </c>
      <c r="BS1193" s="35">
        <f>SUMIFS(рўйхат!CB:CB,рўйхат!$CX:$CX,$B$1196,рўйхат!$D:$D,$C1193)</f>
        <v/>
      </c>
      <c r="BT1193" s="36">
        <f>SUMIFS(рўйхат!CC:CC,рўйхат!$CX:$CX,$B$1196,рўйхат!$D:$D,$C1193)</f>
        <v/>
      </c>
      <c r="BU1193" s="35">
        <f>SUMIFS(рўйхат!CD:CD,рўйхат!$CX:$CX,$B$1196,рўйхат!$D:$D,$C1193)</f>
        <v/>
      </c>
      <c r="BV1193" s="36">
        <f>SUMIFS(рўйхат!CE:CE,рўйхат!$CX:$CX,$B$1196,рўйхат!$D:$D,$C1193)</f>
        <v/>
      </c>
      <c r="BW1193" s="35">
        <f>SUMIFS(рўйхат!CH:CH,рўйхат!$CX:$CX,$B$1196,рўйхат!$D:$D,$C1193)</f>
        <v/>
      </c>
      <c r="BX1193" s="36">
        <f>SUMIFS(рўйхат!CI:CI,рўйхат!$CX:$CX,$B$1196,рўйхат!$D:$D,$C1193)</f>
        <v/>
      </c>
      <c r="BY1193" s="35">
        <f>SUMIFS(рўйхат!CJ:CJ,рўйхат!$CX:$CX,$B$1196,рўйхат!$D:$D,$C1193)</f>
        <v/>
      </c>
      <c r="BZ1193" s="36">
        <f>SUMIFS(рўйхат!CK:CK,рўйхат!$CX:$CX,$B$1196,рўйхат!$D:$D,$C1193)</f>
        <v/>
      </c>
      <c r="CA1193" s="35">
        <f>SUMIFS(рўйхат!CL:CL,рўйхат!$CX:$CX,$B$1196,рўйхат!$D:$D,$C1193)</f>
        <v/>
      </c>
      <c r="CB1193" s="36">
        <f>SUMIFS(рўйхат!CM:CM,рўйхат!$CX:$CX,$B$1196,рўйхат!$D:$D,$C1193)</f>
        <v/>
      </c>
      <c r="CC1193" s="35">
        <f>SUMIFS(рўйхат!CN:CN,рўйхат!$CX:$CX,$B$1196,рўйхат!$D:$D,$C1193)</f>
        <v/>
      </c>
      <c r="CD1193" s="36">
        <f>SUMIFS(рўйхат!CO:CO,рўйхат!$CX:$CX,$B$1196,рўйхат!$D:$D,$C1193)</f>
        <v/>
      </c>
      <c r="CE1193" s="77">
        <f>IFERROR(BE1193/(Q1193+BE1193),0)</f>
        <v/>
      </c>
      <c r="CF1193" s="78">
        <f>IFERROR(BF1193/(R1193+BF1193),0)</f>
        <v/>
      </c>
    </row>
    <row r="1194" hidden="1" outlineLevel="1" ht="30" customFormat="1" customHeight="1" s="8">
      <c r="A1194" s="39" t="n"/>
      <c r="B1194" s="50" t="n">
        <v>64</v>
      </c>
      <c r="C1194" s="131" t="inlineStr">
        <is>
          <t>Manfaatlar to'qnashuvi (Xt Xarid)</t>
        </is>
      </c>
      <c r="D1194" s="51" t="n"/>
      <c r="E1194" s="35">
        <f>SUMIFS(рўйхат!F:F,рўйхат!$CX:$CX,$B$1196,рўйхат!$D:$D,$C1194)</f>
        <v/>
      </c>
      <c r="F1194" s="36">
        <f>SUMIFS(рўйхат!G:G,рўйхат!$CX:$CX,$B$1196,рўйхат!$D:$D,$C1194)</f>
        <v/>
      </c>
      <c r="G1194" s="35">
        <f>SUMIFS(рўйхат!H:H,рўйхат!$CX:$CX,$B$1196,рўйхат!$D:$D,$C1194)</f>
        <v/>
      </c>
      <c r="H1194" s="36">
        <f>SUMIFS(рўйхат!I:I,рўйхат!$CX:$CX,$B$1196,рўйхат!$D:$D,$C1194)</f>
        <v/>
      </c>
      <c r="I1194" s="35">
        <f>SUMIFS(рўйхат!J:J,рўйхат!$CX:$CX,$B$1196,рўйхат!$D:$D,$C1194)</f>
        <v/>
      </c>
      <c r="J1194" s="36">
        <f>SUMIFS(рўйхат!K:K,рўйхат!$CX:$CX,$B$1196,рўйхат!$D:$D,$C1194)</f>
        <v/>
      </c>
      <c r="K1194" s="35">
        <f>SUMIFS(рўйхат!L:L,рўйхат!$CX:$CX,$B$1196,рўйхат!$D:$D,$C1194)</f>
        <v/>
      </c>
      <c r="L1194" s="36">
        <f>SUMIFS(рўйхат!M:M,рўйхат!$CX:$CX,$B$1196,рўйхат!$D:$D,$C1194)</f>
        <v/>
      </c>
      <c r="M1194" s="35">
        <f>SUMIFS(рўйхат!N:N,рўйхат!$CX:$CX,$B$1196,рўйхат!$D:$D,$C1194)</f>
        <v/>
      </c>
      <c r="N1194" s="36">
        <f>SUMIFS(рўйхат!O:O,рўйхат!$CX:$CX,$B$1196,рўйхат!$D:$D,$C1194)</f>
        <v/>
      </c>
      <c r="O1194" s="34">
        <f>IFERROR(M1194/E1194,0)</f>
        <v/>
      </c>
      <c r="P1194" s="34">
        <f>IFERROR(N1194/F1194,0)</f>
        <v/>
      </c>
      <c r="Q1194" s="35">
        <f>SUMIFS(рўйхат!P:P,рўйхат!$CX:$CX,$B$1196,рўйхат!$D:$D,$C1194)</f>
        <v/>
      </c>
      <c r="R1194" s="36">
        <f>SUMIFS(рўйхат!Q:Q,рўйхат!$CX:$CX,$B$1196,рўйхат!$D:$D,$C1194)</f>
        <v/>
      </c>
      <c r="S1194" s="35">
        <f>SUMIFS(рўйхат!R:R,рўйхат!$CX:$CX,$B$1196,рўйхат!$D:$D,$C1194)</f>
        <v/>
      </c>
      <c r="T1194" s="36">
        <f>SUMIFS(рўйхат!S:S,рўйхат!$CX:$CX,$B$1196,рўйхат!$D:$D,$C1194)</f>
        <v/>
      </c>
      <c r="U1194" s="35">
        <f>SUMIFS(рўйхат!T:T,рўйхат!$CX:$CX,$B$1196,рўйхат!$D:$D,$C1194)</f>
        <v/>
      </c>
      <c r="V1194" s="36">
        <f>SUMIFS(рўйхат!U:U,рўйхат!$CX:$CX,$B$1196,рўйхат!$D:$D,$C1194)</f>
        <v/>
      </c>
      <c r="W1194" s="35">
        <f>SUMIFS(рўйхат!V:V,рўйхат!$CX:$CX,$B$1196,рўйхат!$D:$D,$C1194)</f>
        <v/>
      </c>
      <c r="X1194" s="36">
        <f>SUMIFS(рўйхат!W:W,рўйхат!$CX:$CX,$B$1196,рўйхат!$D:$D,$C1194)</f>
        <v/>
      </c>
      <c r="Y1194" s="35">
        <f>SUMIFS(рўйхат!X:X,рўйхат!$CX:$CX,$B$1196,рўйхат!$D:$D,$C1194)</f>
        <v/>
      </c>
      <c r="Z1194" s="36">
        <f>SUMIFS(рўйхат!Y:Y,рўйхат!$CX:$CX,$B$1196,рўйхат!$D:$D,$C1194)</f>
        <v/>
      </c>
      <c r="AA1194" s="35">
        <f>SUMIFS(рўйхат!Z:Z,рўйхат!$CX:$CX,$B$1196,рўйхат!$D:$D,$C1194)</f>
        <v/>
      </c>
      <c r="AB1194" s="36">
        <f>SUMIFS(рўйхат!AA:AA,рўйхат!$CX:$CX,$B$1196,рўйхат!$D:$D,$C1194)</f>
        <v/>
      </c>
      <c r="AC1194" s="35">
        <f>SUMIFS(рўйхат!AB:AB,рўйхат!$CX:$CX,$B$1196,рўйхат!$D:$D,$C1194)</f>
        <v/>
      </c>
      <c r="AD1194" s="36">
        <f>SUMIFS(рўйхат!AC:AC,рўйхат!$CX:$CX,$B$1196,рўйхат!$D:$D,$C1194)</f>
        <v/>
      </c>
      <c r="AE1194" s="35">
        <f>SUMIFS(рўйхат!AD:AD,рўйхат!$CX:$CX,$B$1196,рўйхат!$D:$D,$C1194)</f>
        <v/>
      </c>
      <c r="AF1194" s="36">
        <f>SUMIFS(рўйхат!AE:AE,рўйхат!$CX:$CX,$B$1196,рўйхат!$D:$D,$C1194)</f>
        <v/>
      </c>
      <c r="AG1194" s="35">
        <f>SUMIFS(рўйхат!AH:AH,рўйхат!$CX:$CX,$B$1196,рўйхат!$D:$D,$C1194)</f>
        <v/>
      </c>
      <c r="AH1194" s="36">
        <f>SUMIFS(рўйхат!AI:AI,рўйхат!$CX:$CX,$B$1196,рўйхат!$D:$D,$C1194)</f>
        <v/>
      </c>
      <c r="AI1194" s="35">
        <f>SUMIFS(рўйхат!AJ:AJ,рўйхат!$CX:$CX,$B$1196,рўйхат!$D:$D,$C1194)</f>
        <v/>
      </c>
      <c r="AJ1194" s="36">
        <f>SUMIFS(рўйхат!AK:AK,рўйхат!$CX:$CX,$B$1196,рўйхат!$D:$D,$C1194)</f>
        <v/>
      </c>
      <c r="AK1194" s="35">
        <f>SUMIFS(рўйхат!AL:AL,рўйхат!$CX:$CX,$B$1196,рўйхат!$D:$D,$C1194)</f>
        <v/>
      </c>
      <c r="AL1194" s="36">
        <f>SUMIFS(рўйхат!AM:AM,рўйхат!$CX:$CX,$B$1196,рўйхат!$D:$D,$C1194)</f>
        <v/>
      </c>
      <c r="AM1194" s="77">
        <f>IFERROR(Q1194/E1194,0)</f>
        <v/>
      </c>
      <c r="AN1194" s="77">
        <f>IFERROR(R1194/F1194,0)</f>
        <v/>
      </c>
      <c r="AO1194" s="35">
        <f>SUMIFS(рўйхат!AX:AX,рўйхат!$CX:$CX,$B$1196,рўйхат!$D:$D,$C1194)</f>
        <v/>
      </c>
      <c r="AP1194" s="36">
        <f>SUMIFS(рўйхат!AY:AY,рўйхат!$CX:$CX,$B$1196,рўйхат!$D:$D,$C1194)</f>
        <v/>
      </c>
      <c r="AQ1194" s="35">
        <f>SUMIFS(рўйхат!AZ:AZ,рўйхат!$CX:$CX,$B$1196,рўйхат!$D:$D,$C1194)</f>
        <v/>
      </c>
      <c r="AR1194" s="36">
        <f>SUMIFS(рўйхат!BA:BA,рўйхат!$CX:$CX,$B$1196,рўйхат!$D:$D,$C1194)</f>
        <v/>
      </c>
      <c r="AS1194" s="35">
        <f>SUMIFS(рўйхат!BB:BB,рўйхат!$CX:$CX,$B$1196,рўйхат!$D:$D,$C1194)</f>
        <v/>
      </c>
      <c r="AT1194" s="36">
        <f>SUMIFS(рўйхат!BC:BC,рўйхат!$CX:$CX,$B$1196,рўйхат!$D:$D,$C1194)</f>
        <v/>
      </c>
      <c r="AU1194" s="35">
        <f>SUMIFS(рўйхат!BD:BD,рўйхат!$CX:$CX,$B$1196,рўйхат!$D:$D,$C1194)</f>
        <v/>
      </c>
      <c r="AV1194" s="36">
        <f>SUMIFS(рўйхат!BE:BE,рўйхат!$CX:$CX,$B$1196,рўйхат!$D:$D,$C1194)</f>
        <v/>
      </c>
      <c r="AW1194" s="35">
        <f>SUMIFS(рўйхат!BF:BF,рўйхат!$CX:$CX,$B$1196,рўйхат!$D:$D,$C1194)</f>
        <v/>
      </c>
      <c r="AX1194" s="36">
        <f>SUMIFS(рўйхат!BG:BG,рўйхат!$CX:$CX,$B$1196,рўйхат!$D:$D,$C1194)</f>
        <v/>
      </c>
      <c r="AY1194" s="35">
        <f>SUMIFS(рўйхат!BH:BH,рўйхат!$CX:$CX,$B$1196,рўйхат!$D:$D,$C1194)</f>
        <v/>
      </c>
      <c r="AZ1194" s="36">
        <f>SUMIFS(рўйхат!BI:BI,рўйхат!$CX:$CX,$B$1196,рўйхат!$D:$D,$C1194)</f>
        <v/>
      </c>
      <c r="BA1194" s="35">
        <f>SUMIFS(рўйхат!BJ:BJ,рўйхат!$CX:$CX,$B$1196,рўйхат!$D:$D,$C1194)</f>
        <v/>
      </c>
      <c r="BB1194" s="36">
        <f>SUMIFS(рўйхат!BK:BK,рўйхат!$CX:$CX,$B$1196,рўйхат!$D:$D,$C1194)</f>
        <v/>
      </c>
      <c r="BC1194" s="77">
        <f>IFERROR(AO1194/E1194,0)</f>
        <v/>
      </c>
      <c r="BD1194" s="77">
        <f>IFERROR(AP1194/F1194,0)</f>
        <v/>
      </c>
      <c r="BE1194" s="35">
        <f>SUMIFS(рўйхат!BL:BL,рўйхат!$CX:$CX,$B$1196,рўйхат!$D:$D,$C1194)</f>
        <v/>
      </c>
      <c r="BF1194" s="36">
        <f>SUMIFS(рўйхат!BM:BM,рўйхат!$CX:$CX,$B$1196,рўйхат!$D:$D,$C1194)</f>
        <v/>
      </c>
      <c r="BG1194" s="35">
        <f>SUMIFS(рўйхат!BN:BN,рўйхат!$CX:$CX,$B$1196,рўйхат!$D:$D,$C1194)</f>
        <v/>
      </c>
      <c r="BH1194" s="36">
        <f>SUMIFS(рўйхат!BO:BO,рўйхат!$CX:$CX,$B$1196,рўйхат!$D:$D,$C1194)</f>
        <v/>
      </c>
      <c r="BI1194" s="35">
        <f>SUMIFS(рўйхат!BP:BP,рўйхат!$CX:$CX,$B$1196,рўйхат!$D:$D,$C1194)</f>
        <v/>
      </c>
      <c r="BJ1194" s="36">
        <f>SUMIFS(рўйхат!BQ:BQ,рўйхат!$CX:$CX,$B$1196,рўйхат!$D:$D,$C1194)</f>
        <v/>
      </c>
      <c r="BK1194" s="35">
        <f>SUMIFS(рўйхат!BR:BR,рўйхат!$CX:$CX,$B$1196,рўйхат!$D:$D,$C1194)</f>
        <v/>
      </c>
      <c r="BL1194" s="36">
        <f>SUMIFS(рўйхат!BS:BS,рўйхат!$CX:$CX,$B$1196,рўйхат!$D:$D,$C1194)</f>
        <v/>
      </c>
      <c r="BM1194" s="35">
        <f>SUMIFS(рўйхат!BT:BT,рўйхат!$CX:$CX,$B$1196,рўйхат!$D:$D,$C1194)</f>
        <v/>
      </c>
      <c r="BN1194" s="36">
        <f>SUMIFS(рўйхат!BU:BU,рўйхат!$CX:$CX,$B$1196,рўйхат!$D:$D,$C1194)</f>
        <v/>
      </c>
      <c r="BO1194" s="35">
        <f>SUMIFS(рўйхат!BX:BX,рўйхат!$CX:$CX,$B$1196,рўйхат!$D:$D,$C1194)</f>
        <v/>
      </c>
      <c r="BP1194" s="36">
        <f>SUMIFS(рўйхат!BY:BY,рўйхат!$CX:$CX,$B$1196,рўйхат!$D:$D,$C1194)</f>
        <v/>
      </c>
      <c r="BQ1194" s="35">
        <f>SUMIFS(рўйхат!BZ:BZ,рўйхат!$CX:$CX,$B$1196,рўйхат!$D:$D,$C1194)</f>
        <v/>
      </c>
      <c r="BR1194" s="36">
        <f>SUMIFS(рўйхат!CA:CA,рўйхат!$CX:$CX,$B$1196,рўйхат!$D:$D,$C1194)</f>
        <v/>
      </c>
      <c r="BS1194" s="35">
        <f>SUMIFS(рўйхат!CB:CB,рўйхат!$CX:$CX,$B$1196,рўйхат!$D:$D,$C1194)</f>
        <v/>
      </c>
      <c r="BT1194" s="36">
        <f>SUMIFS(рўйхат!CC:CC,рўйхат!$CX:$CX,$B$1196,рўйхат!$D:$D,$C1194)</f>
        <v/>
      </c>
      <c r="BU1194" s="35">
        <f>SUMIFS(рўйхат!CD:CD,рўйхат!$CX:$CX,$B$1196,рўйхат!$D:$D,$C1194)</f>
        <v/>
      </c>
      <c r="BV1194" s="36">
        <f>SUMIFS(рўйхат!CE:CE,рўйхат!$CX:$CX,$B$1196,рўйхат!$D:$D,$C1194)</f>
        <v/>
      </c>
      <c r="BW1194" s="35">
        <f>SUMIFS(рўйхат!CH:CH,рўйхат!$CX:$CX,$B$1196,рўйхат!$D:$D,$C1194)</f>
        <v/>
      </c>
      <c r="BX1194" s="36">
        <f>SUMIFS(рўйхат!CI:CI,рўйхат!$CX:$CX,$B$1196,рўйхат!$D:$D,$C1194)</f>
        <v/>
      </c>
      <c r="BY1194" s="35">
        <f>SUMIFS(рўйхат!CJ:CJ,рўйхат!$CX:$CX,$B$1196,рўйхат!$D:$D,$C1194)</f>
        <v/>
      </c>
      <c r="BZ1194" s="36">
        <f>SUMIFS(рўйхат!CK:CK,рўйхат!$CX:$CX,$B$1196,рўйхат!$D:$D,$C1194)</f>
        <v/>
      </c>
      <c r="CA1194" s="35">
        <f>SUMIFS(рўйхат!CL:CL,рўйхат!$CX:$CX,$B$1196,рўйхат!$D:$D,$C1194)</f>
        <v/>
      </c>
      <c r="CB1194" s="36">
        <f>SUMIFS(рўйхат!CM:CM,рўйхат!$CX:$CX,$B$1196,рўйхат!$D:$D,$C1194)</f>
        <v/>
      </c>
      <c r="CC1194" s="35">
        <f>SUMIFS(рўйхат!CN:CN,рўйхат!$CX:$CX,$B$1196,рўйхат!$D:$D,$C1194)</f>
        <v/>
      </c>
      <c r="CD1194" s="36">
        <f>SUMIFS(рўйхат!CO:CO,рўйхат!$CX:$CX,$B$1196,рўйхат!$D:$D,$C1194)</f>
        <v/>
      </c>
      <c r="CE1194" s="77">
        <f>IFERROR(BE1194/(Q1194+BE1194),0)</f>
        <v/>
      </c>
      <c r="CF1194" s="78">
        <f>IFERROR(BF1194/(R1194+BF1194),0)</f>
        <v/>
      </c>
    </row>
    <row r="1195" hidden="1" outlineLevel="1" ht="30" customFormat="1" customHeight="1" s="8">
      <c r="A1195" s="39" t="n"/>
      <c r="B1195" s="50" t="n">
        <v>65</v>
      </c>
      <c r="C1195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195" s="51" t="n"/>
      <c r="E1195" s="35">
        <f>SUMIFS(рўйхат!F:F,рўйхат!$CX:$CX,$B$1196,рўйхат!$D:$D,$C1195)</f>
        <v/>
      </c>
      <c r="F1195" s="36">
        <f>SUMIFS(рўйхат!G:G,рўйхат!$CX:$CX,$B$1196,рўйхат!$D:$D,$C1195)</f>
        <v/>
      </c>
      <c r="G1195" s="35">
        <f>SUMIFS(рўйхат!H:H,рўйхат!$CX:$CX,$B$1196,рўйхат!$D:$D,$C1195)</f>
        <v/>
      </c>
      <c r="H1195" s="36">
        <f>SUMIFS(рўйхат!I:I,рўйхат!$CX:$CX,$B$1196,рўйхат!$D:$D,$C1195)</f>
        <v/>
      </c>
      <c r="I1195" s="35">
        <f>SUMIFS(рўйхат!J:J,рўйхат!$CX:$CX,$B$1196,рўйхат!$D:$D,$C1195)</f>
        <v/>
      </c>
      <c r="J1195" s="36">
        <f>SUMIFS(рўйхат!K:K,рўйхат!$CX:$CX,$B$1196,рўйхат!$D:$D,$C1195)</f>
        <v/>
      </c>
      <c r="K1195" s="35">
        <f>SUMIFS(рўйхат!L:L,рўйхат!$CX:$CX,$B$1196,рўйхат!$D:$D,$C1195)</f>
        <v/>
      </c>
      <c r="L1195" s="36">
        <f>SUMIFS(рўйхат!M:M,рўйхат!$CX:$CX,$B$1196,рўйхат!$D:$D,$C1195)</f>
        <v/>
      </c>
      <c r="M1195" s="35">
        <f>SUMIFS(рўйхат!N:N,рўйхат!$CX:$CX,$B$1196,рўйхат!$D:$D,$C1195)</f>
        <v/>
      </c>
      <c r="N1195" s="36">
        <f>SUMIFS(рўйхат!O:O,рўйхат!$CX:$CX,$B$1196,рўйхат!$D:$D,$C1195)</f>
        <v/>
      </c>
      <c r="O1195" s="34">
        <f>IFERROR(M1195/E1195,0)</f>
        <v/>
      </c>
      <c r="P1195" s="34">
        <f>IFERROR(N1195/F1195,0)</f>
        <v/>
      </c>
      <c r="Q1195" s="35">
        <f>SUMIFS(рўйхат!P:P,рўйхат!$CX:$CX,$B$1196,рўйхат!$D:$D,$C1195)</f>
        <v/>
      </c>
      <c r="R1195" s="36">
        <f>SUMIFS(рўйхат!Q:Q,рўйхат!$CX:$CX,$B$1196,рўйхат!$D:$D,$C1195)</f>
        <v/>
      </c>
      <c r="S1195" s="35">
        <f>SUMIFS(рўйхат!R:R,рўйхат!$CX:$CX,$B$1196,рўйхат!$D:$D,$C1195)</f>
        <v/>
      </c>
      <c r="T1195" s="36">
        <f>SUMIFS(рўйхат!S:S,рўйхат!$CX:$CX,$B$1196,рўйхат!$D:$D,$C1195)</f>
        <v/>
      </c>
      <c r="U1195" s="35">
        <f>SUMIFS(рўйхат!T:T,рўйхат!$CX:$CX,$B$1196,рўйхат!$D:$D,$C1195)</f>
        <v/>
      </c>
      <c r="V1195" s="36">
        <f>SUMIFS(рўйхат!U:U,рўйхат!$CX:$CX,$B$1196,рўйхат!$D:$D,$C1195)</f>
        <v/>
      </c>
      <c r="W1195" s="35">
        <f>SUMIFS(рўйхат!V:V,рўйхат!$CX:$CX,$B$1196,рўйхат!$D:$D,$C1195)</f>
        <v/>
      </c>
      <c r="X1195" s="36">
        <f>SUMIFS(рўйхат!W:W,рўйхат!$CX:$CX,$B$1196,рўйхат!$D:$D,$C1195)</f>
        <v/>
      </c>
      <c r="Y1195" s="35">
        <f>SUMIFS(рўйхат!X:X,рўйхат!$CX:$CX,$B$1196,рўйхат!$D:$D,$C1195)</f>
        <v/>
      </c>
      <c r="Z1195" s="36">
        <f>SUMIFS(рўйхат!Y:Y,рўйхат!$CX:$CX,$B$1196,рўйхат!$D:$D,$C1195)</f>
        <v/>
      </c>
      <c r="AA1195" s="35">
        <f>SUMIFS(рўйхат!Z:Z,рўйхат!$CX:$CX,$B$1196,рўйхат!$D:$D,$C1195)</f>
        <v/>
      </c>
      <c r="AB1195" s="36">
        <f>SUMIFS(рўйхат!AA:AA,рўйхат!$CX:$CX,$B$1196,рўйхат!$D:$D,$C1195)</f>
        <v/>
      </c>
      <c r="AC1195" s="35">
        <f>SUMIFS(рўйхат!AB:AB,рўйхат!$CX:$CX,$B$1196,рўйхат!$D:$D,$C1195)</f>
        <v/>
      </c>
      <c r="AD1195" s="36">
        <f>SUMIFS(рўйхат!AC:AC,рўйхат!$CX:$CX,$B$1196,рўйхат!$D:$D,$C1195)</f>
        <v/>
      </c>
      <c r="AE1195" s="35">
        <f>SUMIFS(рўйхат!AD:AD,рўйхат!$CX:$CX,$B$1196,рўйхат!$D:$D,$C1195)</f>
        <v/>
      </c>
      <c r="AF1195" s="36">
        <f>SUMIFS(рўйхат!AE:AE,рўйхат!$CX:$CX,$B$1196,рўйхат!$D:$D,$C1195)</f>
        <v/>
      </c>
      <c r="AG1195" s="35">
        <f>SUMIFS(рўйхат!AH:AH,рўйхат!$CX:$CX,$B$1196,рўйхат!$D:$D,$C1195)</f>
        <v/>
      </c>
      <c r="AH1195" s="36">
        <f>SUMIFS(рўйхат!AI:AI,рўйхат!$CX:$CX,$B$1196,рўйхат!$D:$D,$C1195)</f>
        <v/>
      </c>
      <c r="AI1195" s="35">
        <f>SUMIFS(рўйхат!AJ:AJ,рўйхат!$CX:$CX,$B$1196,рўйхат!$D:$D,$C1195)</f>
        <v/>
      </c>
      <c r="AJ1195" s="36">
        <f>SUMIFS(рўйхат!AK:AK,рўйхат!$CX:$CX,$B$1196,рўйхат!$D:$D,$C1195)</f>
        <v/>
      </c>
      <c r="AK1195" s="35">
        <f>SUMIFS(рўйхат!AL:AL,рўйхат!$CX:$CX,$B$1196,рўйхат!$D:$D,$C1195)</f>
        <v/>
      </c>
      <c r="AL1195" s="36">
        <f>SUMIFS(рўйхат!AM:AM,рўйхат!$CX:$CX,$B$1196,рўйхат!$D:$D,$C1195)</f>
        <v/>
      </c>
      <c r="AM1195" s="77">
        <f>IFERROR(Q1195/E1195,0)</f>
        <v/>
      </c>
      <c r="AN1195" s="77">
        <f>IFERROR(R1195/F1195,0)</f>
        <v/>
      </c>
      <c r="AO1195" s="35">
        <f>SUMIFS(рўйхат!AX:AX,рўйхат!$CX:$CX,$B$1196,рўйхат!$D:$D,$C1195)</f>
        <v/>
      </c>
      <c r="AP1195" s="36">
        <f>SUMIFS(рўйхат!AY:AY,рўйхат!$CX:$CX,$B$1196,рўйхат!$D:$D,$C1195)</f>
        <v/>
      </c>
      <c r="AQ1195" s="35">
        <f>SUMIFS(рўйхат!AZ:AZ,рўйхат!$CX:$CX,$B$1196,рўйхат!$D:$D,$C1195)</f>
        <v/>
      </c>
      <c r="AR1195" s="36">
        <f>SUMIFS(рўйхат!BA:BA,рўйхат!$CX:$CX,$B$1196,рўйхат!$D:$D,$C1195)</f>
        <v/>
      </c>
      <c r="AS1195" s="35">
        <f>SUMIFS(рўйхат!BB:BB,рўйхат!$CX:$CX,$B$1196,рўйхат!$D:$D,$C1195)</f>
        <v/>
      </c>
      <c r="AT1195" s="36">
        <f>SUMIFS(рўйхат!BC:BC,рўйхат!$CX:$CX,$B$1196,рўйхат!$D:$D,$C1195)</f>
        <v/>
      </c>
      <c r="AU1195" s="35">
        <f>SUMIFS(рўйхат!BD:BD,рўйхат!$CX:$CX,$B$1196,рўйхат!$D:$D,$C1195)</f>
        <v/>
      </c>
      <c r="AV1195" s="36">
        <f>SUMIFS(рўйхат!BE:BE,рўйхат!$CX:$CX,$B$1196,рўйхат!$D:$D,$C1195)</f>
        <v/>
      </c>
      <c r="AW1195" s="35">
        <f>SUMIFS(рўйхат!BF:BF,рўйхат!$CX:$CX,$B$1196,рўйхат!$D:$D,$C1195)</f>
        <v/>
      </c>
      <c r="AX1195" s="36">
        <f>SUMIFS(рўйхат!BG:BG,рўйхат!$CX:$CX,$B$1196,рўйхат!$D:$D,$C1195)</f>
        <v/>
      </c>
      <c r="AY1195" s="35">
        <f>SUMIFS(рўйхат!BH:BH,рўйхат!$CX:$CX,$B$1196,рўйхат!$D:$D,$C1195)</f>
        <v/>
      </c>
      <c r="AZ1195" s="36">
        <f>SUMIFS(рўйхат!BI:BI,рўйхат!$CX:$CX,$B$1196,рўйхат!$D:$D,$C1195)</f>
        <v/>
      </c>
      <c r="BA1195" s="35">
        <f>SUMIFS(рўйхат!BJ:BJ,рўйхат!$CX:$CX,$B$1196,рўйхат!$D:$D,$C1195)</f>
        <v/>
      </c>
      <c r="BB1195" s="36">
        <f>SUMIFS(рўйхат!BK:BK,рўйхат!$CX:$CX,$B$1196,рўйхат!$D:$D,$C1195)</f>
        <v/>
      </c>
      <c r="BC1195" s="77">
        <f>IFERROR(AO1195/E1195,0)</f>
        <v/>
      </c>
      <c r="BD1195" s="77">
        <f>IFERROR(AP1195/F1195,0)</f>
        <v/>
      </c>
      <c r="BE1195" s="35">
        <f>SUMIFS(рўйхат!BL:BL,рўйхат!$CX:$CX,$B$1196,рўйхат!$D:$D,$C1195)</f>
        <v/>
      </c>
      <c r="BF1195" s="36">
        <f>SUMIFS(рўйхат!BM:BM,рўйхат!$CX:$CX,$B$1196,рўйхат!$D:$D,$C1195)</f>
        <v/>
      </c>
      <c r="BG1195" s="35">
        <f>SUMIFS(рўйхат!BN:BN,рўйхат!$CX:$CX,$B$1196,рўйхат!$D:$D,$C1195)</f>
        <v/>
      </c>
      <c r="BH1195" s="36">
        <f>SUMIFS(рўйхат!BO:BO,рўйхат!$CX:$CX,$B$1196,рўйхат!$D:$D,$C1195)</f>
        <v/>
      </c>
      <c r="BI1195" s="35">
        <f>SUMIFS(рўйхат!BP:BP,рўйхат!$CX:$CX,$B$1196,рўйхат!$D:$D,$C1195)</f>
        <v/>
      </c>
      <c r="BJ1195" s="36">
        <f>SUMIFS(рўйхат!BQ:BQ,рўйхат!$CX:$CX,$B$1196,рўйхат!$D:$D,$C1195)</f>
        <v/>
      </c>
      <c r="BK1195" s="35">
        <f>SUMIFS(рўйхат!BR:BR,рўйхат!$CX:$CX,$B$1196,рўйхат!$D:$D,$C1195)</f>
        <v/>
      </c>
      <c r="BL1195" s="36">
        <f>SUMIFS(рўйхат!BS:BS,рўйхат!$CX:$CX,$B$1196,рўйхат!$D:$D,$C1195)</f>
        <v/>
      </c>
      <c r="BM1195" s="35">
        <f>SUMIFS(рўйхат!BT:BT,рўйхат!$CX:$CX,$B$1196,рўйхат!$D:$D,$C1195)</f>
        <v/>
      </c>
      <c r="BN1195" s="36">
        <f>SUMIFS(рўйхат!BU:BU,рўйхат!$CX:$CX,$B$1196,рўйхат!$D:$D,$C1195)</f>
        <v/>
      </c>
      <c r="BO1195" s="35">
        <f>SUMIFS(рўйхат!BX:BX,рўйхат!$CX:$CX,$B$1196,рўйхат!$D:$D,$C1195)</f>
        <v/>
      </c>
      <c r="BP1195" s="36">
        <f>SUMIFS(рўйхат!BY:BY,рўйхат!$CX:$CX,$B$1196,рўйхат!$D:$D,$C1195)</f>
        <v/>
      </c>
      <c r="BQ1195" s="35">
        <f>SUMIFS(рўйхат!BZ:BZ,рўйхат!$CX:$CX,$B$1196,рўйхат!$D:$D,$C1195)</f>
        <v/>
      </c>
      <c r="BR1195" s="36">
        <f>SUMIFS(рўйхат!CA:CA,рўйхат!$CX:$CX,$B$1196,рўйхат!$D:$D,$C1195)</f>
        <v/>
      </c>
      <c r="BS1195" s="35">
        <f>SUMIFS(рўйхат!CB:CB,рўйхат!$CX:$CX,$B$1196,рўйхат!$D:$D,$C1195)</f>
        <v/>
      </c>
      <c r="BT1195" s="36">
        <f>SUMIFS(рўйхат!CC:CC,рўйхат!$CX:$CX,$B$1196,рўйхат!$D:$D,$C1195)</f>
        <v/>
      </c>
      <c r="BU1195" s="35">
        <f>SUMIFS(рўйхат!CD:CD,рўйхат!$CX:$CX,$B$1196,рўйхат!$D:$D,$C1195)</f>
        <v/>
      </c>
      <c r="BV1195" s="36">
        <f>SUMIFS(рўйхат!CE:CE,рўйхат!$CX:$CX,$B$1196,рўйхат!$D:$D,$C1195)</f>
        <v/>
      </c>
      <c r="BW1195" s="35">
        <f>SUMIFS(рўйхат!CH:CH,рўйхат!$CX:$CX,$B$1196,рўйхат!$D:$D,$C1195)</f>
        <v/>
      </c>
      <c r="BX1195" s="36">
        <f>SUMIFS(рўйхат!CI:CI,рўйхат!$CX:$CX,$B$1196,рўйхат!$D:$D,$C1195)</f>
        <v/>
      </c>
      <c r="BY1195" s="35">
        <f>SUMIFS(рўйхат!CJ:CJ,рўйхат!$CX:$CX,$B$1196,рўйхат!$D:$D,$C1195)</f>
        <v/>
      </c>
      <c r="BZ1195" s="36">
        <f>SUMIFS(рўйхат!CK:CK,рўйхат!$CX:$CX,$B$1196,рўйхат!$D:$D,$C1195)</f>
        <v/>
      </c>
      <c r="CA1195" s="35">
        <f>SUMIFS(рўйхат!CL:CL,рўйхат!$CX:$CX,$B$1196,рўйхат!$D:$D,$C1195)</f>
        <v/>
      </c>
      <c r="CB1195" s="36">
        <f>SUMIFS(рўйхат!CM:CM,рўйхат!$CX:$CX,$B$1196,рўйхат!$D:$D,$C1195)</f>
        <v/>
      </c>
      <c r="CC1195" s="35">
        <f>SUMIFS(рўйхат!CN:CN,рўйхат!$CX:$CX,$B$1196,рўйхат!$D:$D,$C1195)</f>
        <v/>
      </c>
      <c r="CD1195" s="36">
        <f>SUMIFS(рўйхат!CO:CO,рўйхат!$CX:$CX,$B$1196,рўйхат!$D:$D,$C1195)</f>
        <v/>
      </c>
      <c r="CE1195" s="77">
        <f>IFERROR(BE1195/(Q1195+BE1195),0)</f>
        <v/>
      </c>
      <c r="CF1195" s="78">
        <f>IFERROR(BF1195/(R1195+BF1195),0)</f>
        <v/>
      </c>
    </row>
    <row r="1196" collapsed="1" ht="36.75" customFormat="1" customHeight="1" s="8">
      <c r="A1196" s="31" t="n">
        <v>18</v>
      </c>
      <c r="B1196" s="198" t="inlineStr">
        <is>
          <t>Инвестициялар, саноат ва савдо вазирлиги</t>
        </is>
      </c>
      <c r="C1196" s="199" t="n"/>
      <c r="D1196" s="16" t="inlineStr">
        <is>
          <t>У.Тангриев</t>
        </is>
      </c>
      <c r="E1196" s="17">
        <f>SUMIF(рўйхат!$CX:$CX,$B1196,рўйхат!F:F)</f>
        <v/>
      </c>
      <c r="F1196" s="18">
        <f>SUMIF(рўйхат!$CX:$CX,$B1196,рўйхат!G:G)</f>
        <v/>
      </c>
      <c r="G1196" s="17">
        <f>SUMIF(рўйхат!$CX:$CX,$B1196,рўйхат!H:H)</f>
        <v/>
      </c>
      <c r="H1196" s="18">
        <f>SUMIF(рўйхат!$CX:$CX,$B1196,рўйхат!I:I)</f>
        <v/>
      </c>
      <c r="I1196" s="17">
        <f>SUMIF(рўйхат!$CX:$CX,$B1196,рўйхат!J:J)</f>
        <v/>
      </c>
      <c r="J1196" s="18">
        <f>SUMIF(рўйхат!$CX:$CX,$B1196,рўйхат!K:K)</f>
        <v/>
      </c>
      <c r="K1196" s="17">
        <f>SUMIF(рўйхат!$CX:$CX,$B1196,рўйхат!L:L)</f>
        <v/>
      </c>
      <c r="L1196" s="18">
        <f>SUMIF(рўйхат!$CX:$CX,$B1196,рўйхат!M:M)</f>
        <v/>
      </c>
      <c r="M1196" s="17">
        <f>SUMIF(рўйхат!$CX:$CX,$B1196,рўйхат!N:N)</f>
        <v/>
      </c>
      <c r="N1196" s="18">
        <f>SUMIF(рўйхат!$CX:$CX,$B1196,рўйхат!O:O)</f>
        <v/>
      </c>
      <c r="O1196" s="75">
        <f>IFERROR(M1196/E1196,0)</f>
        <v/>
      </c>
      <c r="P1196" s="75">
        <f>IFERROR(N1196/F1196,0)</f>
        <v/>
      </c>
      <c r="Q1196" s="19">
        <f>SUMIF(рўйхат!$CX:$CX,$B1196,рўйхат!P:P)</f>
        <v/>
      </c>
      <c r="R1196" s="20">
        <f>SUMIF(рўйхат!$CX:$CX,$B1196,рўйхат!Q:Q)</f>
        <v/>
      </c>
      <c r="S1196" s="19">
        <f>SUMIF(рўйхат!$CX:$CX,$B1196,рўйхат!R:R)</f>
        <v/>
      </c>
      <c r="T1196" s="20">
        <f>SUMIF(рўйхат!$CX:$CX,$B1196,рўйхат!S:S)</f>
        <v/>
      </c>
      <c r="U1196" s="19">
        <f>SUMIF(рўйхат!$CX:$CX,$B1196,рўйхат!T:T)</f>
        <v/>
      </c>
      <c r="V1196" s="20">
        <f>SUMIF(рўйхат!$CX:$CX,$B1196,рўйхат!U:U)</f>
        <v/>
      </c>
      <c r="W1196" s="19">
        <f>SUMIF(рўйхат!$CX:$CX,$B1196,рўйхат!V:V)</f>
        <v/>
      </c>
      <c r="X1196" s="20">
        <f>SUMIF(рўйхат!$CX:$CX,$B1196,рўйхат!W:W)</f>
        <v/>
      </c>
      <c r="Y1196" s="19">
        <f>SUMIF(рўйхат!$CX:$CX,$B1196,рўйхат!X:X)</f>
        <v/>
      </c>
      <c r="Z1196" s="20">
        <f>SUMIF(рўйхат!$CX:$CX,$B1196,рўйхат!Y:Y)</f>
        <v/>
      </c>
      <c r="AA1196" s="19">
        <f>SUMIF(рўйхат!$CX:$CX,$B1196,рўйхат!Z:Z)</f>
        <v/>
      </c>
      <c r="AB1196" s="20">
        <f>SUMIF(рўйхат!$CX:$CX,$B1196,рўйхат!AA:AA)</f>
        <v/>
      </c>
      <c r="AC1196" s="19">
        <f>SUMIF(рўйхат!$CX:$CX,$B1196,рўйхат!AB:AB)</f>
        <v/>
      </c>
      <c r="AD1196" s="20">
        <f>SUMIF(рўйхат!$CX:$CX,$B1196,рўйхат!AC:AC)</f>
        <v/>
      </c>
      <c r="AE1196" s="19">
        <f>SUMIF(рўйхат!$CX:$CX,$B1196,рўйхат!AD:AD)</f>
        <v/>
      </c>
      <c r="AF1196" s="20">
        <f>SUMIF(рўйхат!$CX:$CX,$B1196,рўйхат!AE:AE)</f>
        <v/>
      </c>
      <c r="AG1196" s="19">
        <f>SUMIF(рўйхат!$CX:$CX,$B1196,рўйхат!AH:AH)</f>
        <v/>
      </c>
      <c r="AH1196" s="20">
        <f>SUMIF(рўйхат!$CX:$CX,$B1196,рўйхат!AI:AI)</f>
        <v/>
      </c>
      <c r="AI1196" s="19">
        <f>SUMIF(рўйхат!$CX:$CX,$B1196,рўйхат!AJ:AJ)</f>
        <v/>
      </c>
      <c r="AJ1196" s="20">
        <f>SUMIF(рўйхат!$CX:$CX,$B1196,рўйхат!AK:AK)</f>
        <v/>
      </c>
      <c r="AK1196" s="19">
        <f>SUMIF(рўйхат!$CX:$CX,$B1196,рўйхат!AL:AL)</f>
        <v/>
      </c>
      <c r="AL1196" s="20">
        <f>SUMIF(рўйхат!$CX:$CX,$B1196,рўйхат!AM:AM)</f>
        <v/>
      </c>
      <c r="AM1196" s="76">
        <f>IFERROR(Q1196/E1196,0)</f>
        <v/>
      </c>
      <c r="AN1196" s="76">
        <f>IFERROR(R1196/F1196,0)</f>
        <v/>
      </c>
      <c r="AO1196" s="19">
        <f>SUMIF(рўйхат!$CX:$CX,$B1196,рўйхат!AX:AX)</f>
        <v/>
      </c>
      <c r="AP1196" s="20">
        <f>SUMIF(рўйхат!$CX:$CX,$B1196,рўйхат!AY:AY)</f>
        <v/>
      </c>
      <c r="AQ1196" s="19">
        <f>SUMIF(рўйхат!$CX:$CX,$B1196,рўйхат!AZ:AZ)</f>
        <v/>
      </c>
      <c r="AR1196" s="20">
        <f>SUMIF(рўйхат!$CX:$CX,$B1196,рўйхат!BA:BA)</f>
        <v/>
      </c>
      <c r="AS1196" s="19">
        <f>SUMIF(рўйхат!$CX:$CX,$B1196,рўйхат!BB:BB)</f>
        <v/>
      </c>
      <c r="AT1196" s="20">
        <f>SUMIF(рўйхат!$CX:$CX,$B1196,рўйхат!BC:BC)</f>
        <v/>
      </c>
      <c r="AU1196" s="19">
        <f>SUMIF(рўйхат!$CX:$CX,$B1196,рўйхат!BD:BD)</f>
        <v/>
      </c>
      <c r="AV1196" s="20">
        <f>SUMIF(рўйхат!$CX:$CX,$B1196,рўйхат!BE:BE)</f>
        <v/>
      </c>
      <c r="AW1196" s="19">
        <f>SUMIF(рўйхат!$CX:$CX,$B1196,рўйхат!BF:BF)</f>
        <v/>
      </c>
      <c r="AX1196" s="20">
        <f>SUMIF(рўйхат!$CX:$CX,$B1196,рўйхат!BG:BG)</f>
        <v/>
      </c>
      <c r="AY1196" s="19">
        <f>SUMIF(рўйхат!$CX:$CX,$B1196,рўйхат!BH:BH)</f>
        <v/>
      </c>
      <c r="AZ1196" s="20">
        <f>SUMIF(рўйхат!$CX:$CX,$B1196,рўйхат!BI:BI)</f>
        <v/>
      </c>
      <c r="BA1196" s="19">
        <f>SUMIF(рўйхат!$CX:$CX,$B1196,рўйхат!BJ:BJ)</f>
        <v/>
      </c>
      <c r="BB1196" s="20">
        <f>SUMIF(рўйхат!$CX:$CX,$B1196,рўйхат!BK:BK)</f>
        <v/>
      </c>
      <c r="BC1196" s="76">
        <f>IFERROR(AO1196/E1196,0)</f>
        <v/>
      </c>
      <c r="BD1196" s="76">
        <f>IFERROR(AP1196/F1196,0)</f>
        <v/>
      </c>
      <c r="BE1196" s="19">
        <f>SUMIF(рўйхат!$CX:$CX,$B1196,рўйхат!BL:BL)</f>
        <v/>
      </c>
      <c r="BF1196" s="20">
        <f>SUMIF(рўйхат!$CX:$CX,$B1196,рўйхат!BM:BM)</f>
        <v/>
      </c>
      <c r="BG1196" s="19">
        <f>SUMIF(рўйхат!$CX:$CX,$B1196,рўйхат!BN:BN)</f>
        <v/>
      </c>
      <c r="BH1196" s="20">
        <f>SUMIF(рўйхат!$CX:$CX,$B1196,рўйхат!BO:BO)</f>
        <v/>
      </c>
      <c r="BI1196" s="19">
        <f>SUMIF(рўйхат!$CX:$CX,$B1196,рўйхат!BP:BP)</f>
        <v/>
      </c>
      <c r="BJ1196" s="20">
        <f>SUMIF(рўйхат!$CX:$CX,$B1196,рўйхат!BQ:BQ)</f>
        <v/>
      </c>
      <c r="BK1196" s="19">
        <f>SUMIF(рўйхат!$CX:$CX,$B1196,рўйхат!BR:BR)</f>
        <v/>
      </c>
      <c r="BL1196" s="20">
        <f>SUMIF(рўйхат!$CX:$CX,$B1196,рўйхат!BS:BS)</f>
        <v/>
      </c>
      <c r="BM1196" s="19">
        <f>SUMIF(рўйхат!$CX:$CX,$B1196,рўйхат!BT:BT)</f>
        <v/>
      </c>
      <c r="BN1196" s="20">
        <f>SUMIF(рўйхат!$CX:$CX,$B1196,рўйхат!BU:BU)</f>
        <v/>
      </c>
      <c r="BO1196" s="19">
        <f>SUMIF(рўйхат!$CX:$CX,$B1196,рўйхат!BX:BX)</f>
        <v/>
      </c>
      <c r="BP1196" s="20">
        <f>SUMIF(рўйхат!$CX:$CX,$B1196,рўйхат!BY:BY)</f>
        <v/>
      </c>
      <c r="BQ1196" s="19">
        <f>SUMIF(рўйхат!$CX:$CX,$B1196,рўйхат!BZ:BZ)</f>
        <v/>
      </c>
      <c r="BR1196" s="20">
        <f>SUMIF(рўйхат!$CX:$CX,$B1196,рўйхат!CA:CA)</f>
        <v/>
      </c>
      <c r="BS1196" s="19">
        <f>SUMIF(рўйхат!$CX:$CX,$B1196,рўйхат!CB:CB)</f>
        <v/>
      </c>
      <c r="BT1196" s="20">
        <f>SUMIF(рўйхат!$CX:$CX,$B1196,рўйхат!CC:CC)</f>
        <v/>
      </c>
      <c r="BU1196" s="19">
        <f>SUMIF(рўйхат!$CX:$CX,$B1196,рўйхат!CD:CD)</f>
        <v/>
      </c>
      <c r="BV1196" s="20">
        <f>SUMIF(рўйхат!$CX:$CX,$B1196,рўйхат!CE:CE)</f>
        <v/>
      </c>
      <c r="BW1196" s="19">
        <f>SUMIF(рўйхат!$CX:$CX,$B1196,рўйхат!CH:CH)</f>
        <v/>
      </c>
      <c r="BX1196" s="20">
        <f>SUMIF(рўйхат!$CX:$CX,$B1196,рўйхат!CI:CI)</f>
        <v/>
      </c>
      <c r="BY1196" s="19">
        <f>SUMIF(рўйхат!$CX:$CX,$B1196,рўйхат!CJ:CJ)</f>
        <v/>
      </c>
      <c r="BZ1196" s="20">
        <f>SUMIF(рўйхат!$CX:$CX,$B1196,рўйхат!CK:CK)</f>
        <v/>
      </c>
      <c r="CA1196" s="19">
        <f>SUMIF(рўйхат!$CX:$CX,$B1196,рўйхат!CL:CL)</f>
        <v/>
      </c>
      <c r="CB1196" s="20">
        <f>SUMIF(рўйхат!$CX:$CX,$B1196,рўйхат!CM:CM)</f>
        <v/>
      </c>
      <c r="CC1196" s="19">
        <f>SUMIF(рўйхат!$CX:$CX,$B1196,рўйхат!CN:CN)</f>
        <v/>
      </c>
      <c r="CD1196" s="20">
        <f>SUMIF(рўйхат!$CX:$CX,$B1196,рўйхат!CO:CO)</f>
        <v/>
      </c>
      <c r="CE1196" s="77">
        <f>IFERROR(BE1196/(Q1196+BE1196),0)</f>
        <v/>
      </c>
      <c r="CF1196" s="78">
        <f>IFERROR(BF1196/(R1196+BF1196),0)</f>
        <v/>
      </c>
    </row>
    <row r="1197" hidden="1" outlineLevel="1" ht="39.95" customFormat="1" customHeight="1" s="8">
      <c r="A1197" s="39" t="n"/>
      <c r="B1197" s="50" t="n">
        <v>1</v>
      </c>
      <c r="C1197" s="37" t="inlineStr">
        <is>
          <t>Автомобилларга ёқилғи қуйиш шахобчалари томонидан сотилган газ (метан) миқдори таҳлили</t>
        </is>
      </c>
      <c r="D1197" s="16" t="n"/>
      <c r="E1197" s="35">
        <f>SUMIFS(рўйхат!F:F,рўйхат!$CX:$CX,$B$1262,рўйхат!$D:$D,$C1197)</f>
        <v/>
      </c>
      <c r="F1197" s="36">
        <f>SUMIFS(рўйхат!G:G,рўйхат!$CX:$CX,$B$1262,рўйхат!$D:$D,$C1197)</f>
        <v/>
      </c>
      <c r="G1197" s="35">
        <f>SUMIFS(рўйхат!H:H,рўйхат!$CX:$CX,$B$1262,рўйхат!$D:$D,$C1197)</f>
        <v/>
      </c>
      <c r="H1197" s="36">
        <f>SUMIFS(рўйхат!I:I,рўйхат!$CX:$CX,$B$1262,рўйхат!$D:$D,$C1197)</f>
        <v/>
      </c>
      <c r="I1197" s="35">
        <f>SUMIFS(рўйхат!J:J,рўйхат!$CX:$CX,$B$1262,рўйхат!$D:$D,$C1197)</f>
        <v/>
      </c>
      <c r="J1197" s="36">
        <f>SUMIFS(рўйхат!K:K,рўйхат!$CX:$CX,$B$1262,рўйхат!$D:$D,$C1197)</f>
        <v/>
      </c>
      <c r="K1197" s="35">
        <f>SUMIFS(рўйхат!L:L,рўйхат!$CX:$CX,$B$1262,рўйхат!$D:$D,$C1197)</f>
        <v/>
      </c>
      <c r="L1197" s="36">
        <f>SUMIFS(рўйхат!M:M,рўйхат!$CX:$CX,$B$1262,рўйхат!$D:$D,$C1197)</f>
        <v/>
      </c>
      <c r="M1197" s="35">
        <f>SUMIFS(рўйхат!N:N,рўйхат!$CX:$CX,$B$1262,рўйхат!$D:$D,$C1197)</f>
        <v/>
      </c>
      <c r="N1197" s="36">
        <f>SUMIFS(рўйхат!O:O,рўйхат!$CX:$CX,$B$1262,рўйхат!$D:$D,$C1197)</f>
        <v/>
      </c>
      <c r="O1197" s="34">
        <f>IFERROR(M1197/E1197,0)</f>
        <v/>
      </c>
      <c r="P1197" s="34">
        <f>IFERROR(N1197/F1197,0)</f>
        <v/>
      </c>
      <c r="Q1197" s="35">
        <f>SUMIFS(рўйхат!P:P,рўйхат!$CX:$CX,$B$1262,рўйхат!$D:$D,$C1197)</f>
        <v/>
      </c>
      <c r="R1197" s="36">
        <f>SUMIFS(рўйхат!Q:Q,рўйхат!$CX:$CX,$B$1262,рўйхат!$D:$D,$C1197)</f>
        <v/>
      </c>
      <c r="S1197" s="35">
        <f>SUMIFS(рўйхат!R:R,рўйхат!$CX:$CX,$B$1262,рўйхат!$D:$D,$C1197)</f>
        <v/>
      </c>
      <c r="T1197" s="36">
        <f>SUMIFS(рўйхат!S:S,рўйхат!$CX:$CX,$B$1262,рўйхат!$D:$D,$C1197)</f>
        <v/>
      </c>
      <c r="U1197" s="35">
        <f>SUMIFS(рўйхат!T:T,рўйхат!$CX:$CX,$B$1262,рўйхат!$D:$D,$C1197)</f>
        <v/>
      </c>
      <c r="V1197" s="36">
        <f>SUMIFS(рўйхат!U:U,рўйхат!$CX:$CX,$B$1262,рўйхат!$D:$D,$C1197)</f>
        <v/>
      </c>
      <c r="W1197" s="35">
        <f>SUMIFS(рўйхат!V:V,рўйхат!$CX:$CX,$B$1262,рўйхат!$D:$D,$C1197)</f>
        <v/>
      </c>
      <c r="X1197" s="36">
        <f>SUMIFS(рўйхат!W:W,рўйхат!$CX:$CX,$B$1262,рўйхат!$D:$D,$C1197)</f>
        <v/>
      </c>
      <c r="Y1197" s="35">
        <f>SUMIFS(рўйхат!X:X,рўйхат!$CX:$CX,$B$1262,рўйхат!$D:$D,$C1197)</f>
        <v/>
      </c>
      <c r="Z1197" s="36">
        <f>SUMIFS(рўйхат!Y:Y,рўйхат!$CX:$CX,$B$1262,рўйхат!$D:$D,$C1197)</f>
        <v/>
      </c>
      <c r="AA1197" s="35">
        <f>SUMIFS(рўйхат!Z:Z,рўйхат!$CX:$CX,$B$1262,рўйхат!$D:$D,$C1197)</f>
        <v/>
      </c>
      <c r="AB1197" s="36">
        <f>SUMIFS(рўйхат!AA:AA,рўйхат!$CX:$CX,$B$1262,рўйхат!$D:$D,$C1197)</f>
        <v/>
      </c>
      <c r="AC1197" s="35">
        <f>SUMIFS(рўйхат!AB:AB,рўйхат!$CX:$CX,$B$1262,рўйхат!$D:$D,$C1197)</f>
        <v/>
      </c>
      <c r="AD1197" s="36">
        <f>SUMIFS(рўйхат!AC:AC,рўйхат!$CX:$CX,$B$1262,рўйхат!$D:$D,$C1197)</f>
        <v/>
      </c>
      <c r="AE1197" s="35">
        <f>SUMIFS(рўйхат!AD:AD,рўйхат!$CX:$CX,$B$1262,рўйхат!$D:$D,$C1197)</f>
        <v/>
      </c>
      <c r="AF1197" s="36">
        <f>SUMIFS(рўйхат!AE:AE,рўйхат!$CX:$CX,$B$1262,рўйхат!$D:$D,$C1197)</f>
        <v/>
      </c>
      <c r="AG1197" s="35">
        <f>SUMIFS(рўйхат!AH:AH,рўйхат!$CX:$CX,$B$1262,рўйхат!$D:$D,$C1197)</f>
        <v/>
      </c>
      <c r="AH1197" s="36">
        <f>SUMIFS(рўйхат!AI:AI,рўйхат!$CX:$CX,$B$1262,рўйхат!$D:$D,$C1197)</f>
        <v/>
      </c>
      <c r="AI1197" s="35">
        <f>SUMIFS(рўйхат!AJ:AJ,рўйхат!$CX:$CX,$B$1262,рўйхат!$D:$D,$C1197)</f>
        <v/>
      </c>
      <c r="AJ1197" s="36">
        <f>SUMIFS(рўйхат!AK:AK,рўйхат!$CX:$CX,$B$1262,рўйхат!$D:$D,$C1197)</f>
        <v/>
      </c>
      <c r="AK1197" s="35">
        <f>SUMIFS(рўйхат!AL:AL,рўйхат!$CX:$CX,$B$1262,рўйхат!$D:$D,$C1197)</f>
        <v/>
      </c>
      <c r="AL1197" s="36">
        <f>SUMIFS(рўйхат!AM:AM,рўйхат!$CX:$CX,$B$1262,рўйхат!$D:$D,$C1197)</f>
        <v/>
      </c>
      <c r="AM1197" s="77">
        <f>IFERROR(Q1197/E1197,0)</f>
        <v/>
      </c>
      <c r="AN1197" s="77">
        <f>IFERROR(R1197/F1197,0)</f>
        <v/>
      </c>
      <c r="AO1197" s="35">
        <f>SUMIFS(рўйхат!AX:AX,рўйхат!$CX:$CX,$B$1262,рўйхат!$D:$D,$C1197)</f>
        <v/>
      </c>
      <c r="AP1197" s="36">
        <f>SUMIFS(рўйхат!AY:AY,рўйхат!$CX:$CX,$B$1262,рўйхат!$D:$D,$C1197)</f>
        <v/>
      </c>
      <c r="AQ1197" s="35">
        <f>SUMIFS(рўйхат!AZ:AZ,рўйхат!$CX:$CX,$B$1262,рўйхат!$D:$D,$C1197)</f>
        <v/>
      </c>
      <c r="AR1197" s="36">
        <f>SUMIFS(рўйхат!BA:BA,рўйхат!$CX:$CX,$B$1262,рўйхат!$D:$D,$C1197)</f>
        <v/>
      </c>
      <c r="AS1197" s="35">
        <f>SUMIFS(рўйхат!BB:BB,рўйхат!$CX:$CX,$B$1262,рўйхат!$D:$D,$C1197)</f>
        <v/>
      </c>
      <c r="AT1197" s="36">
        <f>SUMIFS(рўйхат!BC:BC,рўйхат!$CX:$CX,$B$1262,рўйхат!$D:$D,$C1197)</f>
        <v/>
      </c>
      <c r="AU1197" s="35">
        <f>SUMIFS(рўйхат!BD:BD,рўйхат!$CX:$CX,$B$1262,рўйхат!$D:$D,$C1197)</f>
        <v/>
      </c>
      <c r="AV1197" s="36">
        <f>SUMIFS(рўйхат!BE:BE,рўйхат!$CX:$CX,$B$1262,рўйхат!$D:$D,$C1197)</f>
        <v/>
      </c>
      <c r="AW1197" s="35">
        <f>SUMIFS(рўйхат!BF:BF,рўйхат!$CX:$CX,$B$1262,рўйхат!$D:$D,$C1197)</f>
        <v/>
      </c>
      <c r="AX1197" s="36">
        <f>SUMIFS(рўйхат!BG:BG,рўйхат!$CX:$CX,$B$1262,рўйхат!$D:$D,$C1197)</f>
        <v/>
      </c>
      <c r="AY1197" s="35">
        <f>SUMIFS(рўйхат!BH:BH,рўйхат!$CX:$CX,$B$1262,рўйхат!$D:$D,$C1197)</f>
        <v/>
      </c>
      <c r="AZ1197" s="36">
        <f>SUMIFS(рўйхат!BI:BI,рўйхат!$CX:$CX,$B$1262,рўйхат!$D:$D,$C1197)</f>
        <v/>
      </c>
      <c r="BA1197" s="35">
        <f>SUMIFS(рўйхат!BJ:BJ,рўйхат!$CX:$CX,$B$1262,рўйхат!$D:$D,$C1197)</f>
        <v/>
      </c>
      <c r="BB1197" s="36">
        <f>SUMIFS(рўйхат!BK:BK,рўйхат!$CX:$CX,$B$1262,рўйхат!$D:$D,$C1197)</f>
        <v/>
      </c>
      <c r="BC1197" s="77">
        <f>IFERROR(AO1197/E1197,0)</f>
        <v/>
      </c>
      <c r="BD1197" s="77">
        <f>IFERROR(AP1197/F1197,0)</f>
        <v/>
      </c>
      <c r="BE1197" s="35">
        <f>SUMIFS(рўйхат!BL:BL,рўйхат!$CX:$CX,$B$1262,рўйхат!$D:$D,$C1197)</f>
        <v/>
      </c>
      <c r="BF1197" s="36">
        <f>SUMIFS(рўйхат!BM:BM,рўйхат!$CX:$CX,$B$1262,рўйхат!$D:$D,$C1197)</f>
        <v/>
      </c>
      <c r="BG1197" s="35">
        <f>SUMIFS(рўйхат!BN:BN,рўйхат!$CX:$CX,$B$1262,рўйхат!$D:$D,$C1197)</f>
        <v/>
      </c>
      <c r="BH1197" s="36">
        <f>SUMIFS(рўйхат!BO:BO,рўйхат!$CX:$CX,$B$1262,рўйхат!$D:$D,$C1197)</f>
        <v/>
      </c>
      <c r="BI1197" s="35">
        <f>SUMIFS(рўйхат!BP:BP,рўйхат!$CX:$CX,$B$1262,рўйхат!$D:$D,$C1197)</f>
        <v/>
      </c>
      <c r="BJ1197" s="36">
        <f>SUMIFS(рўйхат!BQ:BQ,рўйхат!$CX:$CX,$B$1262,рўйхат!$D:$D,$C1197)</f>
        <v/>
      </c>
      <c r="BK1197" s="35">
        <f>SUMIFS(рўйхат!BR:BR,рўйхат!$CX:$CX,$B$1262,рўйхат!$D:$D,$C1197)</f>
        <v/>
      </c>
      <c r="BL1197" s="36">
        <f>SUMIFS(рўйхат!BS:BS,рўйхат!$CX:$CX,$B$1262,рўйхат!$D:$D,$C1197)</f>
        <v/>
      </c>
      <c r="BM1197" s="35">
        <f>SUMIFS(рўйхат!BT:BT,рўйхат!$CX:$CX,$B$1262,рўйхат!$D:$D,$C1197)</f>
        <v/>
      </c>
      <c r="BN1197" s="36">
        <f>SUMIFS(рўйхат!BU:BU,рўйхат!$CX:$CX,$B$1262,рўйхат!$D:$D,$C1197)</f>
        <v/>
      </c>
      <c r="BO1197" s="35">
        <f>SUMIFS(рўйхат!BX:BX,рўйхат!$CX:$CX,$B$1262,рўйхат!$D:$D,$C1197)</f>
        <v/>
      </c>
      <c r="BP1197" s="36">
        <f>SUMIFS(рўйхат!BY:BY,рўйхат!$CX:$CX,$B$1262,рўйхат!$D:$D,$C1197)</f>
        <v/>
      </c>
      <c r="BQ1197" s="35">
        <f>SUMIFS(рўйхат!BZ:BZ,рўйхат!$CX:$CX,$B$1262,рўйхат!$D:$D,$C1197)</f>
        <v/>
      </c>
      <c r="BR1197" s="36">
        <f>SUMIFS(рўйхат!CA:CA,рўйхат!$CX:$CX,$B$1262,рўйхат!$D:$D,$C1197)</f>
        <v/>
      </c>
      <c r="BS1197" s="35">
        <f>SUMIFS(рўйхат!CB:CB,рўйхат!$CX:$CX,$B$1262,рўйхат!$D:$D,$C1197)</f>
        <v/>
      </c>
      <c r="BT1197" s="36">
        <f>SUMIFS(рўйхат!CC:CC,рўйхат!$CX:$CX,$B$1262,рўйхат!$D:$D,$C1197)</f>
        <v/>
      </c>
      <c r="BU1197" s="35">
        <f>SUMIFS(рўйхат!CD:CD,рўйхат!$CX:$CX,$B$1262,рўйхат!$D:$D,$C1197)</f>
        <v/>
      </c>
      <c r="BV1197" s="36">
        <f>SUMIFS(рўйхат!CE:CE,рўйхат!$CX:$CX,$B$1262,рўйхат!$D:$D,$C1197)</f>
        <v/>
      </c>
      <c r="BW1197" s="35">
        <f>SUMIFS(рўйхат!CH:CH,рўйхат!$CX:$CX,$B$1262,рўйхат!$D:$D,$C1197)</f>
        <v/>
      </c>
      <c r="BX1197" s="36">
        <f>SUMIFS(рўйхат!CI:CI,рўйхат!$CX:$CX,$B$1262,рўйхат!$D:$D,$C1197)</f>
        <v/>
      </c>
      <c r="BY1197" s="35">
        <f>SUMIFS(рўйхат!CJ:CJ,рўйхат!$CX:$CX,$B$1262,рўйхат!$D:$D,$C1197)</f>
        <v/>
      </c>
      <c r="BZ1197" s="36">
        <f>SUMIFS(рўйхат!CK:CK,рўйхат!$CX:$CX,$B$1262,рўйхат!$D:$D,$C1197)</f>
        <v/>
      </c>
      <c r="CA1197" s="35">
        <f>SUMIFS(рўйхат!CL:CL,рўйхат!$CX:$CX,$B$1262,рўйхат!$D:$D,$C1197)</f>
        <v/>
      </c>
      <c r="CB1197" s="36">
        <f>SUMIFS(рўйхат!CM:CM,рўйхат!$CX:$CX,$B$1262,рўйхат!$D:$D,$C1197)</f>
        <v/>
      </c>
      <c r="CC1197" s="35">
        <f>SUMIFS(рўйхат!CN:CN,рўйхат!$CX:$CX,$B$1262,рўйхат!$D:$D,$C1197)</f>
        <v/>
      </c>
      <c r="CD1197" s="36">
        <f>SUMIFS(рўйхат!CO:CO,рўйхат!$CX:$CX,$B$1262,рўйхат!$D:$D,$C1197)</f>
        <v/>
      </c>
      <c r="CE1197" s="77">
        <f>IFERROR(BE1197/(Q1197+BE1197),0)</f>
        <v/>
      </c>
      <c r="CF1197" s="78">
        <f>IFERROR(BF1197/(R1197+BF1197),0)</f>
        <v/>
      </c>
    </row>
    <row r="1198" hidden="1" outlineLevel="1" ht="39.95" customFormat="1" customHeight="1" s="8">
      <c r="A1198" s="39" t="n"/>
      <c r="B1198" s="50" t="n">
        <v>2</v>
      </c>
      <c r="C1198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198" s="16" t="n"/>
      <c r="E1198" s="35">
        <f>SUMIFS(рўйхат!F:F,рўйхат!$CX:$CX,$B$1262,рўйхат!$D:$D,$C1198)</f>
        <v/>
      </c>
      <c r="F1198" s="36">
        <f>SUMIFS(рўйхат!G:G,рўйхат!$CX:$CX,$B$1262,рўйхат!$D:$D,$C1198)</f>
        <v/>
      </c>
      <c r="G1198" s="35">
        <f>SUMIFS(рўйхат!H:H,рўйхат!$CX:$CX,$B$1262,рўйхат!$D:$D,$C1198)</f>
        <v/>
      </c>
      <c r="H1198" s="36">
        <f>SUMIFS(рўйхат!I:I,рўйхат!$CX:$CX,$B$1262,рўйхат!$D:$D,$C1198)</f>
        <v/>
      </c>
      <c r="I1198" s="35">
        <f>SUMIFS(рўйхат!J:J,рўйхат!$CX:$CX,$B$1262,рўйхат!$D:$D,$C1198)</f>
        <v/>
      </c>
      <c r="J1198" s="36">
        <f>SUMIFS(рўйхат!K:K,рўйхат!$CX:$CX,$B$1262,рўйхат!$D:$D,$C1198)</f>
        <v/>
      </c>
      <c r="K1198" s="35">
        <f>SUMIFS(рўйхат!L:L,рўйхат!$CX:$CX,$B$1262,рўйхат!$D:$D,$C1198)</f>
        <v/>
      </c>
      <c r="L1198" s="36">
        <f>SUMIFS(рўйхат!M:M,рўйхат!$CX:$CX,$B$1262,рўйхат!$D:$D,$C1198)</f>
        <v/>
      </c>
      <c r="M1198" s="35">
        <f>SUMIFS(рўйхат!N:N,рўйхат!$CX:$CX,$B$1262,рўйхат!$D:$D,$C1198)</f>
        <v/>
      </c>
      <c r="N1198" s="36">
        <f>SUMIFS(рўйхат!O:O,рўйхат!$CX:$CX,$B$1262,рўйхат!$D:$D,$C1198)</f>
        <v/>
      </c>
      <c r="O1198" s="34">
        <f>IFERROR(M1198/E1198,0)</f>
        <v/>
      </c>
      <c r="P1198" s="34">
        <f>IFERROR(N1198/F1198,0)</f>
        <v/>
      </c>
      <c r="Q1198" s="35">
        <f>SUMIFS(рўйхат!P:P,рўйхат!$CX:$CX,$B$1262,рўйхат!$D:$D,$C1198)</f>
        <v/>
      </c>
      <c r="R1198" s="36">
        <f>SUMIFS(рўйхат!Q:Q,рўйхат!$CX:$CX,$B$1262,рўйхат!$D:$D,$C1198)</f>
        <v/>
      </c>
      <c r="S1198" s="35">
        <f>SUMIFS(рўйхат!R:R,рўйхат!$CX:$CX,$B$1262,рўйхат!$D:$D,$C1198)</f>
        <v/>
      </c>
      <c r="T1198" s="36">
        <f>SUMIFS(рўйхат!S:S,рўйхат!$CX:$CX,$B$1262,рўйхат!$D:$D,$C1198)</f>
        <v/>
      </c>
      <c r="U1198" s="35">
        <f>SUMIFS(рўйхат!T:T,рўйхат!$CX:$CX,$B$1262,рўйхат!$D:$D,$C1198)</f>
        <v/>
      </c>
      <c r="V1198" s="36">
        <f>SUMIFS(рўйхат!U:U,рўйхат!$CX:$CX,$B$1262,рўйхат!$D:$D,$C1198)</f>
        <v/>
      </c>
      <c r="W1198" s="35">
        <f>SUMIFS(рўйхат!V:V,рўйхат!$CX:$CX,$B$1262,рўйхат!$D:$D,$C1198)</f>
        <v/>
      </c>
      <c r="X1198" s="36">
        <f>SUMIFS(рўйхат!W:W,рўйхат!$CX:$CX,$B$1262,рўйхат!$D:$D,$C1198)</f>
        <v/>
      </c>
      <c r="Y1198" s="35">
        <f>SUMIFS(рўйхат!X:X,рўйхат!$CX:$CX,$B$1262,рўйхат!$D:$D,$C1198)</f>
        <v/>
      </c>
      <c r="Z1198" s="36">
        <f>SUMIFS(рўйхат!Y:Y,рўйхат!$CX:$CX,$B$1262,рўйхат!$D:$D,$C1198)</f>
        <v/>
      </c>
      <c r="AA1198" s="35">
        <f>SUMIFS(рўйхат!Z:Z,рўйхат!$CX:$CX,$B$1262,рўйхат!$D:$D,$C1198)</f>
        <v/>
      </c>
      <c r="AB1198" s="36">
        <f>SUMIFS(рўйхат!AA:AA,рўйхат!$CX:$CX,$B$1262,рўйхат!$D:$D,$C1198)</f>
        <v/>
      </c>
      <c r="AC1198" s="35">
        <f>SUMIFS(рўйхат!AB:AB,рўйхат!$CX:$CX,$B$1262,рўйхат!$D:$D,$C1198)</f>
        <v/>
      </c>
      <c r="AD1198" s="36">
        <f>SUMIFS(рўйхат!AC:AC,рўйхат!$CX:$CX,$B$1262,рўйхат!$D:$D,$C1198)</f>
        <v/>
      </c>
      <c r="AE1198" s="35">
        <f>SUMIFS(рўйхат!AD:AD,рўйхат!$CX:$CX,$B$1262,рўйхат!$D:$D,$C1198)</f>
        <v/>
      </c>
      <c r="AF1198" s="36">
        <f>SUMIFS(рўйхат!AE:AE,рўйхат!$CX:$CX,$B$1262,рўйхат!$D:$D,$C1198)</f>
        <v/>
      </c>
      <c r="AG1198" s="35">
        <f>SUMIFS(рўйхат!AH:AH,рўйхат!$CX:$CX,$B$1262,рўйхат!$D:$D,$C1198)</f>
        <v/>
      </c>
      <c r="AH1198" s="36">
        <f>SUMIFS(рўйхат!AI:AI,рўйхат!$CX:$CX,$B$1262,рўйхат!$D:$D,$C1198)</f>
        <v/>
      </c>
      <c r="AI1198" s="35">
        <f>SUMIFS(рўйхат!AJ:AJ,рўйхат!$CX:$CX,$B$1262,рўйхат!$D:$D,$C1198)</f>
        <v/>
      </c>
      <c r="AJ1198" s="36">
        <f>SUMIFS(рўйхат!AK:AK,рўйхат!$CX:$CX,$B$1262,рўйхат!$D:$D,$C1198)</f>
        <v/>
      </c>
      <c r="AK1198" s="35">
        <f>SUMIFS(рўйхат!AL:AL,рўйхат!$CX:$CX,$B$1262,рўйхат!$D:$D,$C1198)</f>
        <v/>
      </c>
      <c r="AL1198" s="36">
        <f>SUMIFS(рўйхат!AM:AM,рўйхат!$CX:$CX,$B$1262,рўйхат!$D:$D,$C1198)</f>
        <v/>
      </c>
      <c r="AM1198" s="77">
        <f>IFERROR(Q1198/E1198,0)</f>
        <v/>
      </c>
      <c r="AN1198" s="77">
        <f>IFERROR(R1198/F1198,0)</f>
        <v/>
      </c>
      <c r="AO1198" s="35">
        <f>SUMIFS(рўйхат!AX:AX,рўйхат!$CX:$CX,$B$1262,рўйхат!$D:$D,$C1198)</f>
        <v/>
      </c>
      <c r="AP1198" s="36">
        <f>SUMIFS(рўйхат!AY:AY,рўйхат!$CX:$CX,$B$1262,рўйхат!$D:$D,$C1198)</f>
        <v/>
      </c>
      <c r="AQ1198" s="35">
        <f>SUMIFS(рўйхат!AZ:AZ,рўйхат!$CX:$CX,$B$1262,рўйхат!$D:$D,$C1198)</f>
        <v/>
      </c>
      <c r="AR1198" s="36">
        <f>SUMIFS(рўйхат!BA:BA,рўйхат!$CX:$CX,$B$1262,рўйхат!$D:$D,$C1198)</f>
        <v/>
      </c>
      <c r="AS1198" s="35">
        <f>SUMIFS(рўйхат!BB:BB,рўйхат!$CX:$CX,$B$1262,рўйхат!$D:$D,$C1198)</f>
        <v/>
      </c>
      <c r="AT1198" s="36">
        <f>SUMIFS(рўйхат!BC:BC,рўйхат!$CX:$CX,$B$1262,рўйхат!$D:$D,$C1198)</f>
        <v/>
      </c>
      <c r="AU1198" s="35">
        <f>SUMIFS(рўйхат!BD:BD,рўйхат!$CX:$CX,$B$1262,рўйхат!$D:$D,$C1198)</f>
        <v/>
      </c>
      <c r="AV1198" s="36">
        <f>SUMIFS(рўйхат!BE:BE,рўйхат!$CX:$CX,$B$1262,рўйхат!$D:$D,$C1198)</f>
        <v/>
      </c>
      <c r="AW1198" s="35">
        <f>SUMIFS(рўйхат!BF:BF,рўйхат!$CX:$CX,$B$1262,рўйхат!$D:$D,$C1198)</f>
        <v/>
      </c>
      <c r="AX1198" s="36">
        <f>SUMIFS(рўйхат!BG:BG,рўйхат!$CX:$CX,$B$1262,рўйхат!$D:$D,$C1198)</f>
        <v/>
      </c>
      <c r="AY1198" s="35">
        <f>SUMIFS(рўйхат!BH:BH,рўйхат!$CX:$CX,$B$1262,рўйхат!$D:$D,$C1198)</f>
        <v/>
      </c>
      <c r="AZ1198" s="36">
        <f>SUMIFS(рўйхат!BI:BI,рўйхат!$CX:$CX,$B$1262,рўйхат!$D:$D,$C1198)</f>
        <v/>
      </c>
      <c r="BA1198" s="35">
        <f>SUMIFS(рўйхат!BJ:BJ,рўйхат!$CX:$CX,$B$1262,рўйхат!$D:$D,$C1198)</f>
        <v/>
      </c>
      <c r="BB1198" s="36">
        <f>SUMIFS(рўйхат!BK:BK,рўйхат!$CX:$CX,$B$1262,рўйхат!$D:$D,$C1198)</f>
        <v/>
      </c>
      <c r="BC1198" s="77">
        <f>IFERROR(AO1198/E1198,0)</f>
        <v/>
      </c>
      <c r="BD1198" s="77">
        <f>IFERROR(AP1198/F1198,0)</f>
        <v/>
      </c>
      <c r="BE1198" s="35">
        <f>SUMIFS(рўйхат!BL:BL,рўйхат!$CX:$CX,$B$1262,рўйхат!$D:$D,$C1198)</f>
        <v/>
      </c>
      <c r="BF1198" s="36">
        <f>SUMIFS(рўйхат!BM:BM,рўйхат!$CX:$CX,$B$1262,рўйхат!$D:$D,$C1198)</f>
        <v/>
      </c>
      <c r="BG1198" s="35">
        <f>SUMIFS(рўйхат!BN:BN,рўйхат!$CX:$CX,$B$1262,рўйхат!$D:$D,$C1198)</f>
        <v/>
      </c>
      <c r="BH1198" s="36">
        <f>SUMIFS(рўйхат!BO:BO,рўйхат!$CX:$CX,$B$1262,рўйхат!$D:$D,$C1198)</f>
        <v/>
      </c>
      <c r="BI1198" s="35">
        <f>SUMIFS(рўйхат!BP:BP,рўйхат!$CX:$CX,$B$1262,рўйхат!$D:$D,$C1198)</f>
        <v/>
      </c>
      <c r="BJ1198" s="36">
        <f>SUMIFS(рўйхат!BQ:BQ,рўйхат!$CX:$CX,$B$1262,рўйхат!$D:$D,$C1198)</f>
        <v/>
      </c>
      <c r="BK1198" s="35">
        <f>SUMIFS(рўйхат!BR:BR,рўйхат!$CX:$CX,$B$1262,рўйхат!$D:$D,$C1198)</f>
        <v/>
      </c>
      <c r="BL1198" s="36">
        <f>SUMIFS(рўйхат!BS:BS,рўйхат!$CX:$CX,$B$1262,рўйхат!$D:$D,$C1198)</f>
        <v/>
      </c>
      <c r="BM1198" s="35">
        <f>SUMIFS(рўйхат!BT:BT,рўйхат!$CX:$CX,$B$1262,рўйхат!$D:$D,$C1198)</f>
        <v/>
      </c>
      <c r="BN1198" s="36">
        <f>SUMIFS(рўйхат!BU:BU,рўйхат!$CX:$CX,$B$1262,рўйхат!$D:$D,$C1198)</f>
        <v/>
      </c>
      <c r="BO1198" s="35">
        <f>SUMIFS(рўйхат!BX:BX,рўйхат!$CX:$CX,$B$1262,рўйхат!$D:$D,$C1198)</f>
        <v/>
      </c>
      <c r="BP1198" s="36">
        <f>SUMIFS(рўйхат!BY:BY,рўйхат!$CX:$CX,$B$1262,рўйхат!$D:$D,$C1198)</f>
        <v/>
      </c>
      <c r="BQ1198" s="35">
        <f>SUMIFS(рўйхат!BZ:BZ,рўйхат!$CX:$CX,$B$1262,рўйхат!$D:$D,$C1198)</f>
        <v/>
      </c>
      <c r="BR1198" s="36">
        <f>SUMIFS(рўйхат!CA:CA,рўйхат!$CX:$CX,$B$1262,рўйхат!$D:$D,$C1198)</f>
        <v/>
      </c>
      <c r="BS1198" s="35">
        <f>SUMIFS(рўйхат!CB:CB,рўйхат!$CX:$CX,$B$1262,рўйхат!$D:$D,$C1198)</f>
        <v/>
      </c>
      <c r="BT1198" s="36">
        <f>SUMIFS(рўйхат!CC:CC,рўйхат!$CX:$CX,$B$1262,рўйхат!$D:$D,$C1198)</f>
        <v/>
      </c>
      <c r="BU1198" s="35">
        <f>SUMIFS(рўйхат!CD:CD,рўйхат!$CX:$CX,$B$1262,рўйхат!$D:$D,$C1198)</f>
        <v/>
      </c>
      <c r="BV1198" s="36">
        <f>SUMIFS(рўйхат!CE:CE,рўйхат!$CX:$CX,$B$1262,рўйхат!$D:$D,$C1198)</f>
        <v/>
      </c>
      <c r="BW1198" s="35">
        <f>SUMIFS(рўйхат!CH:CH,рўйхат!$CX:$CX,$B$1262,рўйхат!$D:$D,$C1198)</f>
        <v/>
      </c>
      <c r="BX1198" s="36">
        <f>SUMIFS(рўйхат!CI:CI,рўйхат!$CX:$CX,$B$1262,рўйхат!$D:$D,$C1198)</f>
        <v/>
      </c>
      <c r="BY1198" s="35">
        <f>SUMIFS(рўйхат!CJ:CJ,рўйхат!$CX:$CX,$B$1262,рўйхат!$D:$D,$C1198)</f>
        <v/>
      </c>
      <c r="BZ1198" s="36">
        <f>SUMIFS(рўйхат!CK:CK,рўйхат!$CX:$CX,$B$1262,рўйхат!$D:$D,$C1198)</f>
        <v/>
      </c>
      <c r="CA1198" s="35">
        <f>SUMIFS(рўйхат!CL:CL,рўйхат!$CX:$CX,$B$1262,рўйхат!$D:$D,$C1198)</f>
        <v/>
      </c>
      <c r="CB1198" s="36">
        <f>SUMIFS(рўйхат!CM:CM,рўйхат!$CX:$CX,$B$1262,рўйхат!$D:$D,$C1198)</f>
        <v/>
      </c>
      <c r="CC1198" s="35">
        <f>SUMIFS(рўйхат!CN:CN,рўйхат!$CX:$CX,$B$1262,рўйхат!$D:$D,$C1198)</f>
        <v/>
      </c>
      <c r="CD1198" s="36">
        <f>SUMIFS(рўйхат!CO:CO,рўйхат!$CX:$CX,$B$1262,рўйхат!$D:$D,$C1198)</f>
        <v/>
      </c>
      <c r="CE1198" s="77">
        <f>IFERROR(BE1198/(Q1198+BE1198),0)</f>
        <v/>
      </c>
      <c r="CF1198" s="78">
        <f>IFERROR(BF1198/(R1198+BF1198),0)</f>
        <v/>
      </c>
    </row>
    <row r="1199" hidden="1" outlineLevel="1" ht="39.95" customFormat="1" customHeight="1" s="8">
      <c r="A1199" s="39" t="n"/>
      <c r="B1199" s="50" t="n">
        <v>3</v>
      </c>
      <c r="C1199" s="38" t="inlineStr">
        <is>
          <t>Аффилланганлик таҳлили</t>
        </is>
      </c>
      <c r="D1199" s="16" t="n"/>
      <c r="E1199" s="35">
        <f>SUMIFS(рўйхат!F:F,рўйхат!$CX:$CX,$B$1262,рўйхат!$D:$D,$C1199)</f>
        <v/>
      </c>
      <c r="F1199" s="36">
        <f>SUMIFS(рўйхат!G:G,рўйхат!$CX:$CX,$B$1262,рўйхат!$D:$D,$C1199)</f>
        <v/>
      </c>
      <c r="G1199" s="35">
        <f>SUMIFS(рўйхат!H:H,рўйхат!$CX:$CX,$B$1262,рўйхат!$D:$D,$C1199)</f>
        <v/>
      </c>
      <c r="H1199" s="36">
        <f>SUMIFS(рўйхат!I:I,рўйхат!$CX:$CX,$B$1262,рўйхат!$D:$D,$C1199)</f>
        <v/>
      </c>
      <c r="I1199" s="35">
        <f>SUMIFS(рўйхат!J:J,рўйхат!$CX:$CX,$B$1262,рўйхат!$D:$D,$C1199)</f>
        <v/>
      </c>
      <c r="J1199" s="36">
        <f>SUMIFS(рўйхат!K:K,рўйхат!$CX:$CX,$B$1262,рўйхат!$D:$D,$C1199)</f>
        <v/>
      </c>
      <c r="K1199" s="35">
        <f>SUMIFS(рўйхат!L:L,рўйхат!$CX:$CX,$B$1262,рўйхат!$D:$D,$C1199)</f>
        <v/>
      </c>
      <c r="L1199" s="36">
        <f>SUMIFS(рўйхат!M:M,рўйхат!$CX:$CX,$B$1262,рўйхат!$D:$D,$C1199)</f>
        <v/>
      </c>
      <c r="M1199" s="35">
        <f>SUMIFS(рўйхат!N:N,рўйхат!$CX:$CX,$B$1262,рўйхат!$D:$D,$C1199)</f>
        <v/>
      </c>
      <c r="N1199" s="36">
        <f>SUMIFS(рўйхат!O:O,рўйхат!$CX:$CX,$B$1262,рўйхат!$D:$D,$C1199)</f>
        <v/>
      </c>
      <c r="O1199" s="34">
        <f>IFERROR(M1199/E1199,0)</f>
        <v/>
      </c>
      <c r="P1199" s="34">
        <f>IFERROR(N1199/F1199,0)</f>
        <v/>
      </c>
      <c r="Q1199" s="35">
        <f>SUMIFS(рўйхат!P:P,рўйхат!$CX:$CX,$B$1262,рўйхат!$D:$D,$C1199)</f>
        <v/>
      </c>
      <c r="R1199" s="36">
        <f>SUMIFS(рўйхат!Q:Q,рўйхат!$CX:$CX,$B$1262,рўйхат!$D:$D,$C1199)</f>
        <v/>
      </c>
      <c r="S1199" s="35">
        <f>SUMIFS(рўйхат!R:R,рўйхат!$CX:$CX,$B$1262,рўйхат!$D:$D,$C1199)</f>
        <v/>
      </c>
      <c r="T1199" s="36">
        <f>SUMIFS(рўйхат!S:S,рўйхат!$CX:$CX,$B$1262,рўйхат!$D:$D,$C1199)</f>
        <v/>
      </c>
      <c r="U1199" s="35">
        <f>SUMIFS(рўйхат!T:T,рўйхат!$CX:$CX,$B$1262,рўйхат!$D:$D,$C1199)</f>
        <v/>
      </c>
      <c r="V1199" s="36">
        <f>SUMIFS(рўйхат!U:U,рўйхат!$CX:$CX,$B$1262,рўйхат!$D:$D,$C1199)</f>
        <v/>
      </c>
      <c r="W1199" s="35">
        <f>SUMIFS(рўйхат!V:V,рўйхат!$CX:$CX,$B$1262,рўйхат!$D:$D,$C1199)</f>
        <v/>
      </c>
      <c r="X1199" s="36">
        <f>SUMIFS(рўйхат!W:W,рўйхат!$CX:$CX,$B$1262,рўйхат!$D:$D,$C1199)</f>
        <v/>
      </c>
      <c r="Y1199" s="35">
        <f>SUMIFS(рўйхат!X:X,рўйхат!$CX:$CX,$B$1262,рўйхат!$D:$D,$C1199)</f>
        <v/>
      </c>
      <c r="Z1199" s="36">
        <f>SUMIFS(рўйхат!Y:Y,рўйхат!$CX:$CX,$B$1262,рўйхат!$D:$D,$C1199)</f>
        <v/>
      </c>
      <c r="AA1199" s="35">
        <f>SUMIFS(рўйхат!Z:Z,рўйхат!$CX:$CX,$B$1262,рўйхат!$D:$D,$C1199)</f>
        <v/>
      </c>
      <c r="AB1199" s="36">
        <f>SUMIFS(рўйхат!AA:AA,рўйхат!$CX:$CX,$B$1262,рўйхат!$D:$D,$C1199)</f>
        <v/>
      </c>
      <c r="AC1199" s="35">
        <f>SUMIFS(рўйхат!AB:AB,рўйхат!$CX:$CX,$B$1262,рўйхат!$D:$D,$C1199)</f>
        <v/>
      </c>
      <c r="AD1199" s="36">
        <f>SUMIFS(рўйхат!AC:AC,рўйхат!$CX:$CX,$B$1262,рўйхат!$D:$D,$C1199)</f>
        <v/>
      </c>
      <c r="AE1199" s="35">
        <f>SUMIFS(рўйхат!AD:AD,рўйхат!$CX:$CX,$B$1262,рўйхат!$D:$D,$C1199)</f>
        <v/>
      </c>
      <c r="AF1199" s="36">
        <f>SUMIFS(рўйхат!AE:AE,рўйхат!$CX:$CX,$B$1262,рўйхат!$D:$D,$C1199)</f>
        <v/>
      </c>
      <c r="AG1199" s="35">
        <f>SUMIFS(рўйхат!AH:AH,рўйхат!$CX:$CX,$B$1262,рўйхат!$D:$D,$C1199)</f>
        <v/>
      </c>
      <c r="AH1199" s="36">
        <f>SUMIFS(рўйхат!AI:AI,рўйхат!$CX:$CX,$B$1262,рўйхат!$D:$D,$C1199)</f>
        <v/>
      </c>
      <c r="AI1199" s="35">
        <f>SUMIFS(рўйхат!AJ:AJ,рўйхат!$CX:$CX,$B$1262,рўйхат!$D:$D,$C1199)</f>
        <v/>
      </c>
      <c r="AJ1199" s="36">
        <f>SUMIFS(рўйхат!AK:AK,рўйхат!$CX:$CX,$B$1262,рўйхат!$D:$D,$C1199)</f>
        <v/>
      </c>
      <c r="AK1199" s="35">
        <f>SUMIFS(рўйхат!AL:AL,рўйхат!$CX:$CX,$B$1262,рўйхат!$D:$D,$C1199)</f>
        <v/>
      </c>
      <c r="AL1199" s="36">
        <f>SUMIFS(рўйхат!AM:AM,рўйхат!$CX:$CX,$B$1262,рўйхат!$D:$D,$C1199)</f>
        <v/>
      </c>
      <c r="AM1199" s="77">
        <f>IFERROR(Q1199/E1199,0)</f>
        <v/>
      </c>
      <c r="AN1199" s="77">
        <f>IFERROR(R1199/F1199,0)</f>
        <v/>
      </c>
      <c r="AO1199" s="35">
        <f>SUMIFS(рўйхат!AX:AX,рўйхат!$CX:$CX,$B$1262,рўйхат!$D:$D,$C1199)</f>
        <v/>
      </c>
      <c r="AP1199" s="36">
        <f>SUMIFS(рўйхат!AY:AY,рўйхат!$CX:$CX,$B$1262,рўйхат!$D:$D,$C1199)</f>
        <v/>
      </c>
      <c r="AQ1199" s="35">
        <f>SUMIFS(рўйхат!AZ:AZ,рўйхат!$CX:$CX,$B$1262,рўйхат!$D:$D,$C1199)</f>
        <v/>
      </c>
      <c r="AR1199" s="36">
        <f>SUMIFS(рўйхат!BA:BA,рўйхат!$CX:$CX,$B$1262,рўйхат!$D:$D,$C1199)</f>
        <v/>
      </c>
      <c r="AS1199" s="35">
        <f>SUMIFS(рўйхат!BB:BB,рўйхат!$CX:$CX,$B$1262,рўйхат!$D:$D,$C1199)</f>
        <v/>
      </c>
      <c r="AT1199" s="36">
        <f>SUMIFS(рўйхат!BC:BC,рўйхат!$CX:$CX,$B$1262,рўйхат!$D:$D,$C1199)</f>
        <v/>
      </c>
      <c r="AU1199" s="35">
        <f>SUMIFS(рўйхат!BD:BD,рўйхат!$CX:$CX,$B$1262,рўйхат!$D:$D,$C1199)</f>
        <v/>
      </c>
      <c r="AV1199" s="36">
        <f>SUMIFS(рўйхат!BE:BE,рўйхат!$CX:$CX,$B$1262,рўйхат!$D:$D,$C1199)</f>
        <v/>
      </c>
      <c r="AW1199" s="35">
        <f>SUMIFS(рўйхат!BF:BF,рўйхат!$CX:$CX,$B$1262,рўйхат!$D:$D,$C1199)</f>
        <v/>
      </c>
      <c r="AX1199" s="36">
        <f>SUMIFS(рўйхат!BG:BG,рўйхат!$CX:$CX,$B$1262,рўйхат!$D:$D,$C1199)</f>
        <v/>
      </c>
      <c r="AY1199" s="35">
        <f>SUMIFS(рўйхат!BH:BH,рўйхат!$CX:$CX,$B$1262,рўйхат!$D:$D,$C1199)</f>
        <v/>
      </c>
      <c r="AZ1199" s="36">
        <f>SUMIFS(рўйхат!BI:BI,рўйхат!$CX:$CX,$B$1262,рўйхат!$D:$D,$C1199)</f>
        <v/>
      </c>
      <c r="BA1199" s="35">
        <f>SUMIFS(рўйхат!BJ:BJ,рўйхат!$CX:$CX,$B$1262,рўйхат!$D:$D,$C1199)</f>
        <v/>
      </c>
      <c r="BB1199" s="36">
        <f>SUMIFS(рўйхат!BK:BK,рўйхат!$CX:$CX,$B$1262,рўйхат!$D:$D,$C1199)</f>
        <v/>
      </c>
      <c r="BC1199" s="77">
        <f>IFERROR(AO1199/E1199,0)</f>
        <v/>
      </c>
      <c r="BD1199" s="77">
        <f>IFERROR(AP1199/F1199,0)</f>
        <v/>
      </c>
      <c r="BE1199" s="35">
        <f>SUMIFS(рўйхат!BL:BL,рўйхат!$CX:$CX,$B$1262,рўйхат!$D:$D,$C1199)</f>
        <v/>
      </c>
      <c r="BF1199" s="36">
        <f>SUMIFS(рўйхат!BM:BM,рўйхат!$CX:$CX,$B$1262,рўйхат!$D:$D,$C1199)</f>
        <v/>
      </c>
      <c r="BG1199" s="35">
        <f>SUMIFS(рўйхат!BN:BN,рўйхат!$CX:$CX,$B$1262,рўйхат!$D:$D,$C1199)</f>
        <v/>
      </c>
      <c r="BH1199" s="36">
        <f>SUMIFS(рўйхат!BO:BO,рўйхат!$CX:$CX,$B$1262,рўйхат!$D:$D,$C1199)</f>
        <v/>
      </c>
      <c r="BI1199" s="35">
        <f>SUMIFS(рўйхат!BP:BP,рўйхат!$CX:$CX,$B$1262,рўйхат!$D:$D,$C1199)</f>
        <v/>
      </c>
      <c r="BJ1199" s="36">
        <f>SUMIFS(рўйхат!BQ:BQ,рўйхат!$CX:$CX,$B$1262,рўйхат!$D:$D,$C1199)</f>
        <v/>
      </c>
      <c r="BK1199" s="35">
        <f>SUMIFS(рўйхат!BR:BR,рўйхат!$CX:$CX,$B$1262,рўйхат!$D:$D,$C1199)</f>
        <v/>
      </c>
      <c r="BL1199" s="36">
        <f>SUMIFS(рўйхат!BS:BS,рўйхат!$CX:$CX,$B$1262,рўйхат!$D:$D,$C1199)</f>
        <v/>
      </c>
      <c r="BM1199" s="35">
        <f>SUMIFS(рўйхат!BT:BT,рўйхат!$CX:$CX,$B$1262,рўйхат!$D:$D,$C1199)</f>
        <v/>
      </c>
      <c r="BN1199" s="36">
        <f>SUMIFS(рўйхат!BU:BU,рўйхат!$CX:$CX,$B$1262,рўйхат!$D:$D,$C1199)</f>
        <v/>
      </c>
      <c r="BO1199" s="35">
        <f>SUMIFS(рўйхат!BX:BX,рўйхат!$CX:$CX,$B$1262,рўйхат!$D:$D,$C1199)</f>
        <v/>
      </c>
      <c r="BP1199" s="36">
        <f>SUMIFS(рўйхат!BY:BY,рўйхат!$CX:$CX,$B$1262,рўйхат!$D:$D,$C1199)</f>
        <v/>
      </c>
      <c r="BQ1199" s="35">
        <f>SUMIFS(рўйхат!BZ:BZ,рўйхат!$CX:$CX,$B$1262,рўйхат!$D:$D,$C1199)</f>
        <v/>
      </c>
      <c r="BR1199" s="36">
        <f>SUMIFS(рўйхат!CA:CA,рўйхат!$CX:$CX,$B$1262,рўйхат!$D:$D,$C1199)</f>
        <v/>
      </c>
      <c r="BS1199" s="35">
        <f>SUMIFS(рўйхат!CB:CB,рўйхат!$CX:$CX,$B$1262,рўйхат!$D:$D,$C1199)</f>
        <v/>
      </c>
      <c r="BT1199" s="36">
        <f>SUMIFS(рўйхат!CC:CC,рўйхат!$CX:$CX,$B$1262,рўйхат!$D:$D,$C1199)</f>
        <v/>
      </c>
      <c r="BU1199" s="35">
        <f>SUMIFS(рўйхат!CD:CD,рўйхат!$CX:$CX,$B$1262,рўйхат!$D:$D,$C1199)</f>
        <v/>
      </c>
      <c r="BV1199" s="36">
        <f>SUMIFS(рўйхат!CE:CE,рўйхат!$CX:$CX,$B$1262,рўйхат!$D:$D,$C1199)</f>
        <v/>
      </c>
      <c r="BW1199" s="35">
        <f>SUMIFS(рўйхат!CH:CH,рўйхат!$CX:$CX,$B$1262,рўйхат!$D:$D,$C1199)</f>
        <v/>
      </c>
      <c r="BX1199" s="36">
        <f>SUMIFS(рўйхат!CI:CI,рўйхат!$CX:$CX,$B$1262,рўйхат!$D:$D,$C1199)</f>
        <v/>
      </c>
      <c r="BY1199" s="35">
        <f>SUMIFS(рўйхат!CJ:CJ,рўйхат!$CX:$CX,$B$1262,рўйхат!$D:$D,$C1199)</f>
        <v/>
      </c>
      <c r="BZ1199" s="36">
        <f>SUMIFS(рўйхат!CK:CK,рўйхат!$CX:$CX,$B$1262,рўйхат!$D:$D,$C1199)</f>
        <v/>
      </c>
      <c r="CA1199" s="35">
        <f>SUMIFS(рўйхат!CL:CL,рўйхат!$CX:$CX,$B$1262,рўйхат!$D:$D,$C1199)</f>
        <v/>
      </c>
      <c r="CB1199" s="36">
        <f>SUMIFS(рўйхат!CM:CM,рўйхат!$CX:$CX,$B$1262,рўйхат!$D:$D,$C1199)</f>
        <v/>
      </c>
      <c r="CC1199" s="35">
        <f>SUMIFS(рўйхат!CN:CN,рўйхат!$CX:$CX,$B$1262,рўйхат!$D:$D,$C1199)</f>
        <v/>
      </c>
      <c r="CD1199" s="36">
        <f>SUMIFS(рўйхат!CO:CO,рўйхат!$CX:$CX,$B$1262,рўйхат!$D:$D,$C1199)</f>
        <v/>
      </c>
      <c r="CE1199" s="77">
        <f>IFERROR(BE1199/(Q1199+BE1199),0)</f>
        <v/>
      </c>
      <c r="CF1199" s="78">
        <f>IFERROR(BF1199/(R1199+BF1199),0)</f>
        <v/>
      </c>
    </row>
    <row r="1200" hidden="1" outlineLevel="1" ht="39.95" customFormat="1" customHeight="1" s="8">
      <c r="A1200" s="39" t="n"/>
      <c r="B1200" s="50" t="n">
        <v>4</v>
      </c>
      <c r="C1200" s="38" t="inlineStr">
        <is>
          <t>Аффилланганлик таҳлили (AI)</t>
        </is>
      </c>
      <c r="D1200" s="16" t="n"/>
      <c r="E1200" s="35">
        <f>SUMIFS(рўйхат!F:F,рўйхат!$CX:$CX,$B$1262,рўйхат!$D:$D,$C1200)</f>
        <v/>
      </c>
      <c r="F1200" s="36">
        <f>SUMIFS(рўйхат!G:G,рўйхат!$CX:$CX,$B$1262,рўйхат!$D:$D,$C1200)</f>
        <v/>
      </c>
      <c r="G1200" s="35">
        <f>SUMIFS(рўйхат!H:H,рўйхат!$CX:$CX,$B$1262,рўйхат!$D:$D,$C1200)</f>
        <v/>
      </c>
      <c r="H1200" s="36">
        <f>SUMIFS(рўйхат!I:I,рўйхат!$CX:$CX,$B$1262,рўйхат!$D:$D,$C1200)</f>
        <v/>
      </c>
      <c r="I1200" s="35">
        <f>SUMIFS(рўйхат!J:J,рўйхат!$CX:$CX,$B$1262,рўйхат!$D:$D,$C1200)</f>
        <v/>
      </c>
      <c r="J1200" s="36">
        <f>SUMIFS(рўйхат!K:K,рўйхат!$CX:$CX,$B$1262,рўйхат!$D:$D,$C1200)</f>
        <v/>
      </c>
      <c r="K1200" s="35">
        <f>SUMIFS(рўйхат!L:L,рўйхат!$CX:$CX,$B$1262,рўйхат!$D:$D,$C1200)</f>
        <v/>
      </c>
      <c r="L1200" s="36">
        <f>SUMIFS(рўйхат!M:M,рўйхат!$CX:$CX,$B$1262,рўйхат!$D:$D,$C1200)</f>
        <v/>
      </c>
      <c r="M1200" s="35">
        <f>SUMIFS(рўйхат!N:N,рўйхат!$CX:$CX,$B$1262,рўйхат!$D:$D,$C1200)</f>
        <v/>
      </c>
      <c r="N1200" s="36">
        <f>SUMIFS(рўйхат!O:O,рўйхат!$CX:$CX,$B$1262,рўйхат!$D:$D,$C1200)</f>
        <v/>
      </c>
      <c r="O1200" s="34">
        <f>IFERROR(M1200/E1200,0)</f>
        <v/>
      </c>
      <c r="P1200" s="34">
        <f>IFERROR(N1200/F1200,0)</f>
        <v/>
      </c>
      <c r="Q1200" s="35">
        <f>SUMIFS(рўйхат!P:P,рўйхат!$CX:$CX,$B$1262,рўйхат!$D:$D,$C1200)</f>
        <v/>
      </c>
      <c r="R1200" s="36">
        <f>SUMIFS(рўйхат!Q:Q,рўйхат!$CX:$CX,$B$1262,рўйхат!$D:$D,$C1200)</f>
        <v/>
      </c>
      <c r="S1200" s="35">
        <f>SUMIFS(рўйхат!R:R,рўйхат!$CX:$CX,$B$1262,рўйхат!$D:$D,$C1200)</f>
        <v/>
      </c>
      <c r="T1200" s="36">
        <f>SUMIFS(рўйхат!S:S,рўйхат!$CX:$CX,$B$1262,рўйхат!$D:$D,$C1200)</f>
        <v/>
      </c>
      <c r="U1200" s="35">
        <f>SUMIFS(рўйхат!T:T,рўйхат!$CX:$CX,$B$1262,рўйхат!$D:$D,$C1200)</f>
        <v/>
      </c>
      <c r="V1200" s="36">
        <f>SUMIFS(рўйхат!U:U,рўйхат!$CX:$CX,$B$1262,рўйхат!$D:$D,$C1200)</f>
        <v/>
      </c>
      <c r="W1200" s="35">
        <f>SUMIFS(рўйхат!V:V,рўйхат!$CX:$CX,$B$1262,рўйхат!$D:$D,$C1200)</f>
        <v/>
      </c>
      <c r="X1200" s="36">
        <f>SUMIFS(рўйхат!W:W,рўйхат!$CX:$CX,$B$1262,рўйхат!$D:$D,$C1200)</f>
        <v/>
      </c>
      <c r="Y1200" s="35">
        <f>SUMIFS(рўйхат!X:X,рўйхат!$CX:$CX,$B$1262,рўйхат!$D:$D,$C1200)</f>
        <v/>
      </c>
      <c r="Z1200" s="36">
        <f>SUMIFS(рўйхат!Y:Y,рўйхат!$CX:$CX,$B$1262,рўйхат!$D:$D,$C1200)</f>
        <v/>
      </c>
      <c r="AA1200" s="35">
        <f>SUMIFS(рўйхат!Z:Z,рўйхат!$CX:$CX,$B$1262,рўйхат!$D:$D,$C1200)</f>
        <v/>
      </c>
      <c r="AB1200" s="36">
        <f>SUMIFS(рўйхат!AA:AA,рўйхат!$CX:$CX,$B$1262,рўйхат!$D:$D,$C1200)</f>
        <v/>
      </c>
      <c r="AC1200" s="35">
        <f>SUMIFS(рўйхат!AB:AB,рўйхат!$CX:$CX,$B$1262,рўйхат!$D:$D,$C1200)</f>
        <v/>
      </c>
      <c r="AD1200" s="36">
        <f>SUMIFS(рўйхат!AC:AC,рўйхат!$CX:$CX,$B$1262,рўйхат!$D:$D,$C1200)</f>
        <v/>
      </c>
      <c r="AE1200" s="35">
        <f>SUMIFS(рўйхат!AD:AD,рўйхат!$CX:$CX,$B$1262,рўйхат!$D:$D,$C1200)</f>
        <v/>
      </c>
      <c r="AF1200" s="36">
        <f>SUMIFS(рўйхат!AE:AE,рўйхат!$CX:$CX,$B$1262,рўйхат!$D:$D,$C1200)</f>
        <v/>
      </c>
      <c r="AG1200" s="35">
        <f>SUMIFS(рўйхат!AH:AH,рўйхат!$CX:$CX,$B$1262,рўйхат!$D:$D,$C1200)</f>
        <v/>
      </c>
      <c r="AH1200" s="36">
        <f>SUMIFS(рўйхат!AI:AI,рўйхат!$CX:$CX,$B$1262,рўйхат!$D:$D,$C1200)</f>
        <v/>
      </c>
      <c r="AI1200" s="35">
        <f>SUMIFS(рўйхат!AJ:AJ,рўйхат!$CX:$CX,$B$1262,рўйхат!$D:$D,$C1200)</f>
        <v/>
      </c>
      <c r="AJ1200" s="36">
        <f>SUMIFS(рўйхат!AK:AK,рўйхат!$CX:$CX,$B$1262,рўйхат!$D:$D,$C1200)</f>
        <v/>
      </c>
      <c r="AK1200" s="35">
        <f>SUMIFS(рўйхат!AL:AL,рўйхат!$CX:$CX,$B$1262,рўйхат!$D:$D,$C1200)</f>
        <v/>
      </c>
      <c r="AL1200" s="36">
        <f>SUMIFS(рўйхат!AM:AM,рўйхат!$CX:$CX,$B$1262,рўйхат!$D:$D,$C1200)</f>
        <v/>
      </c>
      <c r="AM1200" s="77">
        <f>IFERROR(Q1200/E1200,0)</f>
        <v/>
      </c>
      <c r="AN1200" s="77">
        <f>IFERROR(R1200/F1200,0)</f>
        <v/>
      </c>
      <c r="AO1200" s="35">
        <f>SUMIFS(рўйхат!AX:AX,рўйхат!$CX:$CX,$B$1262,рўйхат!$D:$D,$C1200)</f>
        <v/>
      </c>
      <c r="AP1200" s="36">
        <f>SUMIFS(рўйхат!AY:AY,рўйхат!$CX:$CX,$B$1262,рўйхат!$D:$D,$C1200)</f>
        <v/>
      </c>
      <c r="AQ1200" s="35">
        <f>SUMIFS(рўйхат!AZ:AZ,рўйхат!$CX:$CX,$B$1262,рўйхат!$D:$D,$C1200)</f>
        <v/>
      </c>
      <c r="AR1200" s="36">
        <f>SUMIFS(рўйхат!BA:BA,рўйхат!$CX:$CX,$B$1262,рўйхат!$D:$D,$C1200)</f>
        <v/>
      </c>
      <c r="AS1200" s="35">
        <f>SUMIFS(рўйхат!BB:BB,рўйхат!$CX:$CX,$B$1262,рўйхат!$D:$D,$C1200)</f>
        <v/>
      </c>
      <c r="AT1200" s="36">
        <f>SUMIFS(рўйхат!BC:BC,рўйхат!$CX:$CX,$B$1262,рўйхат!$D:$D,$C1200)</f>
        <v/>
      </c>
      <c r="AU1200" s="35">
        <f>SUMIFS(рўйхат!BD:BD,рўйхат!$CX:$CX,$B$1262,рўйхат!$D:$D,$C1200)</f>
        <v/>
      </c>
      <c r="AV1200" s="36">
        <f>SUMIFS(рўйхат!BE:BE,рўйхат!$CX:$CX,$B$1262,рўйхат!$D:$D,$C1200)</f>
        <v/>
      </c>
      <c r="AW1200" s="35">
        <f>SUMIFS(рўйхат!BF:BF,рўйхат!$CX:$CX,$B$1262,рўйхат!$D:$D,$C1200)</f>
        <v/>
      </c>
      <c r="AX1200" s="36">
        <f>SUMIFS(рўйхат!BG:BG,рўйхат!$CX:$CX,$B$1262,рўйхат!$D:$D,$C1200)</f>
        <v/>
      </c>
      <c r="AY1200" s="35">
        <f>SUMIFS(рўйхат!BH:BH,рўйхат!$CX:$CX,$B$1262,рўйхат!$D:$D,$C1200)</f>
        <v/>
      </c>
      <c r="AZ1200" s="36">
        <f>SUMIFS(рўйхат!BI:BI,рўйхат!$CX:$CX,$B$1262,рўйхат!$D:$D,$C1200)</f>
        <v/>
      </c>
      <c r="BA1200" s="35">
        <f>SUMIFS(рўйхат!BJ:BJ,рўйхат!$CX:$CX,$B$1262,рўйхат!$D:$D,$C1200)</f>
        <v/>
      </c>
      <c r="BB1200" s="36">
        <f>SUMIFS(рўйхат!BK:BK,рўйхат!$CX:$CX,$B$1262,рўйхат!$D:$D,$C1200)</f>
        <v/>
      </c>
      <c r="BC1200" s="77">
        <f>IFERROR(AO1200/E1200,0)</f>
        <v/>
      </c>
      <c r="BD1200" s="77">
        <f>IFERROR(AP1200/F1200,0)</f>
        <v/>
      </c>
      <c r="BE1200" s="35">
        <f>SUMIFS(рўйхат!BL:BL,рўйхат!$CX:$CX,$B$1262,рўйхат!$D:$D,$C1200)</f>
        <v/>
      </c>
      <c r="BF1200" s="36">
        <f>SUMIFS(рўйхат!BM:BM,рўйхат!$CX:$CX,$B$1262,рўйхат!$D:$D,$C1200)</f>
        <v/>
      </c>
      <c r="BG1200" s="35">
        <f>SUMIFS(рўйхат!BN:BN,рўйхат!$CX:$CX,$B$1262,рўйхат!$D:$D,$C1200)</f>
        <v/>
      </c>
      <c r="BH1200" s="36">
        <f>SUMIFS(рўйхат!BO:BO,рўйхат!$CX:$CX,$B$1262,рўйхат!$D:$D,$C1200)</f>
        <v/>
      </c>
      <c r="BI1200" s="35">
        <f>SUMIFS(рўйхат!BP:BP,рўйхат!$CX:$CX,$B$1262,рўйхат!$D:$D,$C1200)</f>
        <v/>
      </c>
      <c r="BJ1200" s="36">
        <f>SUMIFS(рўйхат!BQ:BQ,рўйхат!$CX:$CX,$B$1262,рўйхат!$D:$D,$C1200)</f>
        <v/>
      </c>
      <c r="BK1200" s="35">
        <f>SUMIFS(рўйхат!BR:BR,рўйхат!$CX:$CX,$B$1262,рўйхат!$D:$D,$C1200)</f>
        <v/>
      </c>
      <c r="BL1200" s="36">
        <f>SUMIFS(рўйхат!BS:BS,рўйхат!$CX:$CX,$B$1262,рўйхат!$D:$D,$C1200)</f>
        <v/>
      </c>
      <c r="BM1200" s="35">
        <f>SUMIFS(рўйхат!BT:BT,рўйхат!$CX:$CX,$B$1262,рўйхат!$D:$D,$C1200)</f>
        <v/>
      </c>
      <c r="BN1200" s="36">
        <f>SUMIFS(рўйхат!BU:BU,рўйхат!$CX:$CX,$B$1262,рўйхат!$D:$D,$C1200)</f>
        <v/>
      </c>
      <c r="BO1200" s="35">
        <f>SUMIFS(рўйхат!BX:BX,рўйхат!$CX:$CX,$B$1262,рўйхат!$D:$D,$C1200)</f>
        <v/>
      </c>
      <c r="BP1200" s="36">
        <f>SUMIFS(рўйхат!BY:BY,рўйхат!$CX:$CX,$B$1262,рўйхат!$D:$D,$C1200)</f>
        <v/>
      </c>
      <c r="BQ1200" s="35">
        <f>SUMIFS(рўйхат!BZ:BZ,рўйхат!$CX:$CX,$B$1262,рўйхат!$D:$D,$C1200)</f>
        <v/>
      </c>
      <c r="BR1200" s="36">
        <f>SUMIFS(рўйхат!CA:CA,рўйхат!$CX:$CX,$B$1262,рўйхат!$D:$D,$C1200)</f>
        <v/>
      </c>
      <c r="BS1200" s="35">
        <f>SUMIFS(рўйхат!CB:CB,рўйхат!$CX:$CX,$B$1262,рўйхат!$D:$D,$C1200)</f>
        <v/>
      </c>
      <c r="BT1200" s="36">
        <f>SUMIFS(рўйхат!CC:CC,рўйхат!$CX:$CX,$B$1262,рўйхат!$D:$D,$C1200)</f>
        <v/>
      </c>
      <c r="BU1200" s="35">
        <f>SUMIFS(рўйхат!CD:CD,рўйхат!$CX:$CX,$B$1262,рўйхат!$D:$D,$C1200)</f>
        <v/>
      </c>
      <c r="BV1200" s="36">
        <f>SUMIFS(рўйхат!CE:CE,рўйхат!$CX:$CX,$B$1262,рўйхат!$D:$D,$C1200)</f>
        <v/>
      </c>
      <c r="BW1200" s="35">
        <f>SUMIFS(рўйхат!CH:CH,рўйхат!$CX:$CX,$B$1262,рўйхат!$D:$D,$C1200)</f>
        <v/>
      </c>
      <c r="BX1200" s="36">
        <f>SUMIFS(рўйхат!CI:CI,рўйхат!$CX:$CX,$B$1262,рўйхат!$D:$D,$C1200)</f>
        <v/>
      </c>
      <c r="BY1200" s="35">
        <f>SUMIFS(рўйхат!CJ:CJ,рўйхат!$CX:$CX,$B$1262,рўйхат!$D:$D,$C1200)</f>
        <v/>
      </c>
      <c r="BZ1200" s="36">
        <f>SUMIFS(рўйхат!CK:CK,рўйхат!$CX:$CX,$B$1262,рўйхат!$D:$D,$C1200)</f>
        <v/>
      </c>
      <c r="CA1200" s="35">
        <f>SUMIFS(рўйхат!CL:CL,рўйхат!$CX:$CX,$B$1262,рўйхат!$D:$D,$C1200)</f>
        <v/>
      </c>
      <c r="CB1200" s="36">
        <f>SUMIFS(рўйхат!CM:CM,рўйхат!$CX:$CX,$B$1262,рўйхат!$D:$D,$C1200)</f>
        <v/>
      </c>
      <c r="CC1200" s="35">
        <f>SUMIFS(рўйхат!CN:CN,рўйхат!$CX:$CX,$B$1262,рўйхат!$D:$D,$C1200)</f>
        <v/>
      </c>
      <c r="CD1200" s="36">
        <f>SUMIFS(рўйхат!CO:CO,рўйхат!$CX:$CX,$B$1262,рўйхат!$D:$D,$C1200)</f>
        <v/>
      </c>
      <c r="CE1200" s="77">
        <f>IFERROR(BE1200/(Q1200+BE1200),0)</f>
        <v/>
      </c>
      <c r="CF1200" s="78">
        <f>IFERROR(BF1200/(R1200+BF1200),0)</f>
        <v/>
      </c>
    </row>
    <row r="1201" hidden="1" outlineLevel="1" ht="39.95" customFormat="1" customHeight="1" s="8">
      <c r="A1201" s="39" t="n"/>
      <c r="B1201" s="50" t="n">
        <v>5</v>
      </c>
      <c r="C1201" s="38" t="inlineStr">
        <is>
          <t>Аффилланганлик таҳлили (Xt Xarid AI)</t>
        </is>
      </c>
      <c r="D1201" s="16" t="n"/>
      <c r="E1201" s="35">
        <f>SUMIFS(рўйхат!F:F,рўйхат!$CX:$CX,$B$1262,рўйхат!$D:$D,$C1201)</f>
        <v/>
      </c>
      <c r="F1201" s="36">
        <f>SUMIFS(рўйхат!G:G,рўйхат!$CX:$CX,$B$1262,рўйхат!$D:$D,$C1201)</f>
        <v/>
      </c>
      <c r="G1201" s="35">
        <f>SUMIFS(рўйхат!H:H,рўйхат!$CX:$CX,$B$1262,рўйхат!$D:$D,$C1201)</f>
        <v/>
      </c>
      <c r="H1201" s="36">
        <f>SUMIFS(рўйхат!I:I,рўйхат!$CX:$CX,$B$1262,рўйхат!$D:$D,$C1201)</f>
        <v/>
      </c>
      <c r="I1201" s="35">
        <f>SUMIFS(рўйхат!J:J,рўйхат!$CX:$CX,$B$1262,рўйхат!$D:$D,$C1201)</f>
        <v/>
      </c>
      <c r="J1201" s="36">
        <f>SUMIFS(рўйхат!K:K,рўйхат!$CX:$CX,$B$1262,рўйхат!$D:$D,$C1201)</f>
        <v/>
      </c>
      <c r="K1201" s="35">
        <f>SUMIFS(рўйхат!L:L,рўйхат!$CX:$CX,$B$1262,рўйхат!$D:$D,$C1201)</f>
        <v/>
      </c>
      <c r="L1201" s="36">
        <f>SUMIFS(рўйхат!M:M,рўйхат!$CX:$CX,$B$1262,рўйхат!$D:$D,$C1201)</f>
        <v/>
      </c>
      <c r="M1201" s="35">
        <f>SUMIFS(рўйхат!N:N,рўйхат!$CX:$CX,$B$1262,рўйхат!$D:$D,$C1201)</f>
        <v/>
      </c>
      <c r="N1201" s="36">
        <f>SUMIFS(рўйхат!O:O,рўйхат!$CX:$CX,$B$1262,рўйхат!$D:$D,$C1201)</f>
        <v/>
      </c>
      <c r="O1201" s="34">
        <f>IFERROR(M1201/E1201,0)</f>
        <v/>
      </c>
      <c r="P1201" s="34">
        <f>IFERROR(N1201/F1201,0)</f>
        <v/>
      </c>
      <c r="Q1201" s="35">
        <f>SUMIFS(рўйхат!P:P,рўйхат!$CX:$CX,$B$1262,рўйхат!$D:$D,$C1201)</f>
        <v/>
      </c>
      <c r="R1201" s="36">
        <f>SUMIFS(рўйхат!Q:Q,рўйхат!$CX:$CX,$B$1262,рўйхат!$D:$D,$C1201)</f>
        <v/>
      </c>
      <c r="S1201" s="35">
        <f>SUMIFS(рўйхат!R:R,рўйхат!$CX:$CX,$B$1262,рўйхат!$D:$D,$C1201)</f>
        <v/>
      </c>
      <c r="T1201" s="36">
        <f>SUMIFS(рўйхат!S:S,рўйхат!$CX:$CX,$B$1262,рўйхат!$D:$D,$C1201)</f>
        <v/>
      </c>
      <c r="U1201" s="35">
        <f>SUMIFS(рўйхат!T:T,рўйхат!$CX:$CX,$B$1262,рўйхат!$D:$D,$C1201)</f>
        <v/>
      </c>
      <c r="V1201" s="36">
        <f>SUMIFS(рўйхат!U:U,рўйхат!$CX:$CX,$B$1262,рўйхат!$D:$D,$C1201)</f>
        <v/>
      </c>
      <c r="W1201" s="35">
        <f>SUMIFS(рўйхат!V:V,рўйхат!$CX:$CX,$B$1262,рўйхат!$D:$D,$C1201)</f>
        <v/>
      </c>
      <c r="X1201" s="36">
        <f>SUMIFS(рўйхат!W:W,рўйхат!$CX:$CX,$B$1262,рўйхат!$D:$D,$C1201)</f>
        <v/>
      </c>
      <c r="Y1201" s="35">
        <f>SUMIFS(рўйхат!X:X,рўйхат!$CX:$CX,$B$1262,рўйхат!$D:$D,$C1201)</f>
        <v/>
      </c>
      <c r="Z1201" s="36">
        <f>SUMIFS(рўйхат!Y:Y,рўйхат!$CX:$CX,$B$1262,рўйхат!$D:$D,$C1201)</f>
        <v/>
      </c>
      <c r="AA1201" s="35">
        <f>SUMIFS(рўйхат!Z:Z,рўйхат!$CX:$CX,$B$1262,рўйхат!$D:$D,$C1201)</f>
        <v/>
      </c>
      <c r="AB1201" s="36">
        <f>SUMIFS(рўйхат!AA:AA,рўйхат!$CX:$CX,$B$1262,рўйхат!$D:$D,$C1201)</f>
        <v/>
      </c>
      <c r="AC1201" s="35">
        <f>SUMIFS(рўйхат!AB:AB,рўйхат!$CX:$CX,$B$1262,рўйхат!$D:$D,$C1201)</f>
        <v/>
      </c>
      <c r="AD1201" s="36">
        <f>SUMIFS(рўйхат!AC:AC,рўйхат!$CX:$CX,$B$1262,рўйхат!$D:$D,$C1201)</f>
        <v/>
      </c>
      <c r="AE1201" s="35">
        <f>SUMIFS(рўйхат!AD:AD,рўйхат!$CX:$CX,$B$1262,рўйхат!$D:$D,$C1201)</f>
        <v/>
      </c>
      <c r="AF1201" s="36">
        <f>SUMIFS(рўйхат!AE:AE,рўйхат!$CX:$CX,$B$1262,рўйхат!$D:$D,$C1201)</f>
        <v/>
      </c>
      <c r="AG1201" s="35">
        <f>SUMIFS(рўйхат!AH:AH,рўйхат!$CX:$CX,$B$1262,рўйхат!$D:$D,$C1201)</f>
        <v/>
      </c>
      <c r="AH1201" s="36">
        <f>SUMIFS(рўйхат!AI:AI,рўйхат!$CX:$CX,$B$1262,рўйхат!$D:$D,$C1201)</f>
        <v/>
      </c>
      <c r="AI1201" s="35">
        <f>SUMIFS(рўйхат!AJ:AJ,рўйхат!$CX:$CX,$B$1262,рўйхат!$D:$D,$C1201)</f>
        <v/>
      </c>
      <c r="AJ1201" s="36">
        <f>SUMIFS(рўйхат!AK:AK,рўйхат!$CX:$CX,$B$1262,рўйхат!$D:$D,$C1201)</f>
        <v/>
      </c>
      <c r="AK1201" s="35">
        <f>SUMIFS(рўйхат!AL:AL,рўйхат!$CX:$CX,$B$1262,рўйхат!$D:$D,$C1201)</f>
        <v/>
      </c>
      <c r="AL1201" s="36">
        <f>SUMIFS(рўйхат!AM:AM,рўйхат!$CX:$CX,$B$1262,рўйхат!$D:$D,$C1201)</f>
        <v/>
      </c>
      <c r="AM1201" s="77">
        <f>IFERROR(Q1201/E1201,0)</f>
        <v/>
      </c>
      <c r="AN1201" s="77">
        <f>IFERROR(R1201/F1201,0)</f>
        <v/>
      </c>
      <c r="AO1201" s="35">
        <f>SUMIFS(рўйхат!AX:AX,рўйхат!$CX:$CX,$B$1262,рўйхат!$D:$D,$C1201)</f>
        <v/>
      </c>
      <c r="AP1201" s="36">
        <f>SUMIFS(рўйхат!AY:AY,рўйхат!$CX:$CX,$B$1262,рўйхат!$D:$D,$C1201)</f>
        <v/>
      </c>
      <c r="AQ1201" s="35">
        <f>SUMIFS(рўйхат!AZ:AZ,рўйхат!$CX:$CX,$B$1262,рўйхат!$D:$D,$C1201)</f>
        <v/>
      </c>
      <c r="AR1201" s="36">
        <f>SUMIFS(рўйхат!BA:BA,рўйхат!$CX:$CX,$B$1262,рўйхат!$D:$D,$C1201)</f>
        <v/>
      </c>
      <c r="AS1201" s="35">
        <f>SUMIFS(рўйхат!BB:BB,рўйхат!$CX:$CX,$B$1262,рўйхат!$D:$D,$C1201)</f>
        <v/>
      </c>
      <c r="AT1201" s="36">
        <f>SUMIFS(рўйхат!BC:BC,рўйхат!$CX:$CX,$B$1262,рўйхат!$D:$D,$C1201)</f>
        <v/>
      </c>
      <c r="AU1201" s="35">
        <f>SUMIFS(рўйхат!BD:BD,рўйхат!$CX:$CX,$B$1262,рўйхат!$D:$D,$C1201)</f>
        <v/>
      </c>
      <c r="AV1201" s="36">
        <f>SUMIFS(рўйхат!BE:BE,рўйхат!$CX:$CX,$B$1262,рўйхат!$D:$D,$C1201)</f>
        <v/>
      </c>
      <c r="AW1201" s="35">
        <f>SUMIFS(рўйхат!BF:BF,рўйхат!$CX:$CX,$B$1262,рўйхат!$D:$D,$C1201)</f>
        <v/>
      </c>
      <c r="AX1201" s="36">
        <f>SUMIFS(рўйхат!BG:BG,рўйхат!$CX:$CX,$B$1262,рўйхат!$D:$D,$C1201)</f>
        <v/>
      </c>
      <c r="AY1201" s="35">
        <f>SUMIFS(рўйхат!BH:BH,рўйхат!$CX:$CX,$B$1262,рўйхат!$D:$D,$C1201)</f>
        <v/>
      </c>
      <c r="AZ1201" s="36">
        <f>SUMIFS(рўйхат!BI:BI,рўйхат!$CX:$CX,$B$1262,рўйхат!$D:$D,$C1201)</f>
        <v/>
      </c>
      <c r="BA1201" s="35">
        <f>SUMIFS(рўйхат!BJ:BJ,рўйхат!$CX:$CX,$B$1262,рўйхат!$D:$D,$C1201)</f>
        <v/>
      </c>
      <c r="BB1201" s="36">
        <f>SUMIFS(рўйхат!BK:BK,рўйхат!$CX:$CX,$B$1262,рўйхат!$D:$D,$C1201)</f>
        <v/>
      </c>
      <c r="BC1201" s="77">
        <f>IFERROR(AO1201/E1201,0)</f>
        <v/>
      </c>
      <c r="BD1201" s="77">
        <f>IFERROR(AP1201/F1201,0)</f>
        <v/>
      </c>
      <c r="BE1201" s="35">
        <f>SUMIFS(рўйхат!BL:BL,рўйхат!$CX:$CX,$B$1262,рўйхат!$D:$D,$C1201)</f>
        <v/>
      </c>
      <c r="BF1201" s="36">
        <f>SUMIFS(рўйхат!BM:BM,рўйхат!$CX:$CX,$B$1262,рўйхат!$D:$D,$C1201)</f>
        <v/>
      </c>
      <c r="BG1201" s="35">
        <f>SUMIFS(рўйхат!BN:BN,рўйхат!$CX:$CX,$B$1262,рўйхат!$D:$D,$C1201)</f>
        <v/>
      </c>
      <c r="BH1201" s="36">
        <f>SUMIFS(рўйхат!BO:BO,рўйхат!$CX:$CX,$B$1262,рўйхат!$D:$D,$C1201)</f>
        <v/>
      </c>
      <c r="BI1201" s="35">
        <f>SUMIFS(рўйхат!BP:BP,рўйхат!$CX:$CX,$B$1262,рўйхат!$D:$D,$C1201)</f>
        <v/>
      </c>
      <c r="BJ1201" s="36">
        <f>SUMIFS(рўйхат!BQ:BQ,рўйхат!$CX:$CX,$B$1262,рўйхат!$D:$D,$C1201)</f>
        <v/>
      </c>
      <c r="BK1201" s="35">
        <f>SUMIFS(рўйхат!BR:BR,рўйхат!$CX:$CX,$B$1262,рўйхат!$D:$D,$C1201)</f>
        <v/>
      </c>
      <c r="BL1201" s="36">
        <f>SUMIFS(рўйхат!BS:BS,рўйхат!$CX:$CX,$B$1262,рўйхат!$D:$D,$C1201)</f>
        <v/>
      </c>
      <c r="BM1201" s="35">
        <f>SUMIFS(рўйхат!BT:BT,рўйхат!$CX:$CX,$B$1262,рўйхат!$D:$D,$C1201)</f>
        <v/>
      </c>
      <c r="BN1201" s="36">
        <f>SUMIFS(рўйхат!BU:BU,рўйхат!$CX:$CX,$B$1262,рўйхат!$D:$D,$C1201)</f>
        <v/>
      </c>
      <c r="BO1201" s="35">
        <f>SUMIFS(рўйхат!BX:BX,рўйхат!$CX:$CX,$B$1262,рўйхат!$D:$D,$C1201)</f>
        <v/>
      </c>
      <c r="BP1201" s="36">
        <f>SUMIFS(рўйхат!BY:BY,рўйхат!$CX:$CX,$B$1262,рўйхат!$D:$D,$C1201)</f>
        <v/>
      </c>
      <c r="BQ1201" s="35">
        <f>SUMIFS(рўйхат!BZ:BZ,рўйхат!$CX:$CX,$B$1262,рўйхат!$D:$D,$C1201)</f>
        <v/>
      </c>
      <c r="BR1201" s="36">
        <f>SUMIFS(рўйхат!CA:CA,рўйхат!$CX:$CX,$B$1262,рўйхат!$D:$D,$C1201)</f>
        <v/>
      </c>
      <c r="BS1201" s="35">
        <f>SUMIFS(рўйхат!CB:CB,рўйхат!$CX:$CX,$B$1262,рўйхат!$D:$D,$C1201)</f>
        <v/>
      </c>
      <c r="BT1201" s="36">
        <f>SUMIFS(рўйхат!CC:CC,рўйхат!$CX:$CX,$B$1262,рўйхат!$D:$D,$C1201)</f>
        <v/>
      </c>
      <c r="BU1201" s="35">
        <f>SUMIFS(рўйхат!CD:CD,рўйхат!$CX:$CX,$B$1262,рўйхат!$D:$D,$C1201)</f>
        <v/>
      </c>
      <c r="BV1201" s="36">
        <f>SUMIFS(рўйхат!CE:CE,рўйхат!$CX:$CX,$B$1262,рўйхат!$D:$D,$C1201)</f>
        <v/>
      </c>
      <c r="BW1201" s="35">
        <f>SUMIFS(рўйхат!CH:CH,рўйхат!$CX:$CX,$B$1262,рўйхат!$D:$D,$C1201)</f>
        <v/>
      </c>
      <c r="BX1201" s="36">
        <f>SUMIFS(рўйхат!CI:CI,рўйхат!$CX:$CX,$B$1262,рўйхат!$D:$D,$C1201)</f>
        <v/>
      </c>
      <c r="BY1201" s="35">
        <f>SUMIFS(рўйхат!CJ:CJ,рўйхат!$CX:$CX,$B$1262,рўйхат!$D:$D,$C1201)</f>
        <v/>
      </c>
      <c r="BZ1201" s="36">
        <f>SUMIFS(рўйхат!CK:CK,рўйхат!$CX:$CX,$B$1262,рўйхат!$D:$D,$C1201)</f>
        <v/>
      </c>
      <c r="CA1201" s="35">
        <f>SUMIFS(рўйхат!CL:CL,рўйхат!$CX:$CX,$B$1262,рўйхат!$D:$D,$C1201)</f>
        <v/>
      </c>
      <c r="CB1201" s="36">
        <f>SUMIFS(рўйхат!CM:CM,рўйхат!$CX:$CX,$B$1262,рўйхат!$D:$D,$C1201)</f>
        <v/>
      </c>
      <c r="CC1201" s="35">
        <f>SUMIFS(рўйхат!CN:CN,рўйхат!$CX:$CX,$B$1262,рўйхат!$D:$D,$C1201)</f>
        <v/>
      </c>
      <c r="CD1201" s="36">
        <f>SUMIFS(рўйхат!CO:CO,рўйхат!$CX:$CX,$B$1262,рўйхат!$D:$D,$C1201)</f>
        <v/>
      </c>
      <c r="CE1201" s="77">
        <f>IFERROR(BE1201/(Q1201+BE1201),0)</f>
        <v/>
      </c>
      <c r="CF1201" s="78">
        <f>IFERROR(BF1201/(R1201+BF1201),0)</f>
        <v/>
      </c>
    </row>
    <row r="1202" hidden="1" outlineLevel="1" ht="39.95" customFormat="1" customHeight="1" s="8">
      <c r="A1202" s="39" t="n"/>
      <c r="B1202" s="50" t="n">
        <v>6</v>
      </c>
      <c r="C1202" s="38" t="inlineStr">
        <is>
          <t>Банк ходимлари ҳамда уларнинг яқин қариндошларининг муаммолик кредит маблағлари (баланс)</t>
        </is>
      </c>
      <c r="D1202" s="16" t="n"/>
      <c r="E1202" s="35">
        <f>SUMIFS(рўйхат!F:F,рўйхат!$CX:$CX,$B$1262,рўйхат!$D:$D,$C1202)</f>
        <v/>
      </c>
      <c r="F1202" s="36">
        <f>SUMIFS(рўйхат!G:G,рўйхат!$CX:$CX,$B$1262,рўйхат!$D:$D,$C1202)</f>
        <v/>
      </c>
      <c r="G1202" s="35">
        <f>SUMIFS(рўйхат!H:H,рўйхат!$CX:$CX,$B$1262,рўйхат!$D:$D,$C1202)</f>
        <v/>
      </c>
      <c r="H1202" s="36">
        <f>SUMIFS(рўйхат!I:I,рўйхат!$CX:$CX,$B$1262,рўйхат!$D:$D,$C1202)</f>
        <v/>
      </c>
      <c r="I1202" s="35">
        <f>SUMIFS(рўйхат!J:J,рўйхат!$CX:$CX,$B$1262,рўйхат!$D:$D,$C1202)</f>
        <v/>
      </c>
      <c r="J1202" s="36">
        <f>SUMIFS(рўйхат!K:K,рўйхат!$CX:$CX,$B$1262,рўйхат!$D:$D,$C1202)</f>
        <v/>
      </c>
      <c r="K1202" s="35">
        <f>SUMIFS(рўйхат!L:L,рўйхат!$CX:$CX,$B$1262,рўйхат!$D:$D,$C1202)</f>
        <v/>
      </c>
      <c r="L1202" s="36">
        <f>SUMIFS(рўйхат!M:M,рўйхат!$CX:$CX,$B$1262,рўйхат!$D:$D,$C1202)</f>
        <v/>
      </c>
      <c r="M1202" s="35">
        <f>SUMIFS(рўйхат!N:N,рўйхат!$CX:$CX,$B$1262,рўйхат!$D:$D,$C1202)</f>
        <v/>
      </c>
      <c r="N1202" s="36">
        <f>SUMIFS(рўйхат!O:O,рўйхат!$CX:$CX,$B$1262,рўйхат!$D:$D,$C1202)</f>
        <v/>
      </c>
      <c r="O1202" s="34">
        <f>IFERROR(M1202/E1202,0)</f>
        <v/>
      </c>
      <c r="P1202" s="34">
        <f>IFERROR(N1202/F1202,0)</f>
        <v/>
      </c>
      <c r="Q1202" s="35">
        <f>SUMIFS(рўйхат!P:P,рўйхат!$CX:$CX,$B$1262,рўйхат!$D:$D,$C1202)</f>
        <v/>
      </c>
      <c r="R1202" s="36">
        <f>SUMIFS(рўйхат!Q:Q,рўйхат!$CX:$CX,$B$1262,рўйхат!$D:$D,$C1202)</f>
        <v/>
      </c>
      <c r="S1202" s="35">
        <f>SUMIFS(рўйхат!R:R,рўйхат!$CX:$CX,$B$1262,рўйхат!$D:$D,$C1202)</f>
        <v/>
      </c>
      <c r="T1202" s="36">
        <f>SUMIFS(рўйхат!S:S,рўйхат!$CX:$CX,$B$1262,рўйхат!$D:$D,$C1202)</f>
        <v/>
      </c>
      <c r="U1202" s="35">
        <f>SUMIFS(рўйхат!T:T,рўйхат!$CX:$CX,$B$1262,рўйхат!$D:$D,$C1202)</f>
        <v/>
      </c>
      <c r="V1202" s="36">
        <f>SUMIFS(рўйхат!U:U,рўйхат!$CX:$CX,$B$1262,рўйхат!$D:$D,$C1202)</f>
        <v/>
      </c>
      <c r="W1202" s="35">
        <f>SUMIFS(рўйхат!V:V,рўйхат!$CX:$CX,$B$1262,рўйхат!$D:$D,$C1202)</f>
        <v/>
      </c>
      <c r="X1202" s="36">
        <f>SUMIFS(рўйхат!W:W,рўйхат!$CX:$CX,$B$1262,рўйхат!$D:$D,$C1202)</f>
        <v/>
      </c>
      <c r="Y1202" s="35">
        <f>SUMIFS(рўйхат!X:X,рўйхат!$CX:$CX,$B$1262,рўйхат!$D:$D,$C1202)</f>
        <v/>
      </c>
      <c r="Z1202" s="36">
        <f>SUMIFS(рўйхат!Y:Y,рўйхат!$CX:$CX,$B$1262,рўйхат!$D:$D,$C1202)</f>
        <v/>
      </c>
      <c r="AA1202" s="35">
        <f>SUMIFS(рўйхат!Z:Z,рўйхат!$CX:$CX,$B$1262,рўйхат!$D:$D,$C1202)</f>
        <v/>
      </c>
      <c r="AB1202" s="36">
        <f>SUMIFS(рўйхат!AA:AA,рўйхат!$CX:$CX,$B$1262,рўйхат!$D:$D,$C1202)</f>
        <v/>
      </c>
      <c r="AC1202" s="35">
        <f>SUMIFS(рўйхат!AB:AB,рўйхат!$CX:$CX,$B$1262,рўйхат!$D:$D,$C1202)</f>
        <v/>
      </c>
      <c r="AD1202" s="36">
        <f>SUMIFS(рўйхат!AC:AC,рўйхат!$CX:$CX,$B$1262,рўйхат!$D:$D,$C1202)</f>
        <v/>
      </c>
      <c r="AE1202" s="35">
        <f>SUMIFS(рўйхат!AD:AD,рўйхат!$CX:$CX,$B$1262,рўйхат!$D:$D,$C1202)</f>
        <v/>
      </c>
      <c r="AF1202" s="36">
        <f>SUMIFS(рўйхат!AE:AE,рўйхат!$CX:$CX,$B$1262,рўйхат!$D:$D,$C1202)</f>
        <v/>
      </c>
      <c r="AG1202" s="35">
        <f>SUMIFS(рўйхат!AH:AH,рўйхат!$CX:$CX,$B$1262,рўйхат!$D:$D,$C1202)</f>
        <v/>
      </c>
      <c r="AH1202" s="36">
        <f>SUMIFS(рўйхат!AI:AI,рўйхат!$CX:$CX,$B$1262,рўйхат!$D:$D,$C1202)</f>
        <v/>
      </c>
      <c r="AI1202" s="35">
        <f>SUMIFS(рўйхат!AJ:AJ,рўйхат!$CX:$CX,$B$1262,рўйхат!$D:$D,$C1202)</f>
        <v/>
      </c>
      <c r="AJ1202" s="36">
        <f>SUMIFS(рўйхат!AK:AK,рўйхат!$CX:$CX,$B$1262,рўйхат!$D:$D,$C1202)</f>
        <v/>
      </c>
      <c r="AK1202" s="35">
        <f>SUMIFS(рўйхат!AL:AL,рўйхат!$CX:$CX,$B$1262,рўйхат!$D:$D,$C1202)</f>
        <v/>
      </c>
      <c r="AL1202" s="36">
        <f>SUMIFS(рўйхат!AM:AM,рўйхат!$CX:$CX,$B$1262,рўйхат!$D:$D,$C1202)</f>
        <v/>
      </c>
      <c r="AM1202" s="77">
        <f>IFERROR(Q1202/E1202,0)</f>
        <v/>
      </c>
      <c r="AN1202" s="77">
        <f>IFERROR(R1202/F1202,0)</f>
        <v/>
      </c>
      <c r="AO1202" s="35">
        <f>SUMIFS(рўйхат!AX:AX,рўйхат!$CX:$CX,$B$1262,рўйхат!$D:$D,$C1202)</f>
        <v/>
      </c>
      <c r="AP1202" s="36">
        <f>SUMIFS(рўйхат!AY:AY,рўйхат!$CX:$CX,$B$1262,рўйхат!$D:$D,$C1202)</f>
        <v/>
      </c>
      <c r="AQ1202" s="35">
        <f>SUMIFS(рўйхат!AZ:AZ,рўйхат!$CX:$CX,$B$1262,рўйхат!$D:$D,$C1202)</f>
        <v/>
      </c>
      <c r="AR1202" s="36">
        <f>SUMIFS(рўйхат!BA:BA,рўйхат!$CX:$CX,$B$1262,рўйхат!$D:$D,$C1202)</f>
        <v/>
      </c>
      <c r="AS1202" s="35">
        <f>SUMIFS(рўйхат!BB:BB,рўйхат!$CX:$CX,$B$1262,рўйхат!$D:$D,$C1202)</f>
        <v/>
      </c>
      <c r="AT1202" s="36">
        <f>SUMIFS(рўйхат!BC:BC,рўйхат!$CX:$CX,$B$1262,рўйхат!$D:$D,$C1202)</f>
        <v/>
      </c>
      <c r="AU1202" s="35">
        <f>SUMIFS(рўйхат!BD:BD,рўйхат!$CX:$CX,$B$1262,рўйхат!$D:$D,$C1202)</f>
        <v/>
      </c>
      <c r="AV1202" s="36">
        <f>SUMIFS(рўйхат!BE:BE,рўйхат!$CX:$CX,$B$1262,рўйхат!$D:$D,$C1202)</f>
        <v/>
      </c>
      <c r="AW1202" s="35">
        <f>SUMIFS(рўйхат!BF:BF,рўйхат!$CX:$CX,$B$1262,рўйхат!$D:$D,$C1202)</f>
        <v/>
      </c>
      <c r="AX1202" s="36">
        <f>SUMIFS(рўйхат!BG:BG,рўйхат!$CX:$CX,$B$1262,рўйхат!$D:$D,$C1202)</f>
        <v/>
      </c>
      <c r="AY1202" s="35">
        <f>SUMIFS(рўйхат!BH:BH,рўйхат!$CX:$CX,$B$1262,рўйхат!$D:$D,$C1202)</f>
        <v/>
      </c>
      <c r="AZ1202" s="36">
        <f>SUMIFS(рўйхат!BI:BI,рўйхат!$CX:$CX,$B$1262,рўйхат!$D:$D,$C1202)</f>
        <v/>
      </c>
      <c r="BA1202" s="35">
        <f>SUMIFS(рўйхат!BJ:BJ,рўйхат!$CX:$CX,$B$1262,рўйхат!$D:$D,$C1202)</f>
        <v/>
      </c>
      <c r="BB1202" s="36">
        <f>SUMIFS(рўйхат!BK:BK,рўйхат!$CX:$CX,$B$1262,рўйхат!$D:$D,$C1202)</f>
        <v/>
      </c>
      <c r="BC1202" s="77">
        <f>IFERROR(AO1202/E1202,0)</f>
        <v/>
      </c>
      <c r="BD1202" s="77">
        <f>IFERROR(AP1202/F1202,0)</f>
        <v/>
      </c>
      <c r="BE1202" s="35">
        <f>SUMIFS(рўйхат!BL:BL,рўйхат!$CX:$CX,$B$1262,рўйхат!$D:$D,$C1202)</f>
        <v/>
      </c>
      <c r="BF1202" s="36">
        <f>SUMIFS(рўйхат!BM:BM,рўйхат!$CX:$CX,$B$1262,рўйхат!$D:$D,$C1202)</f>
        <v/>
      </c>
      <c r="BG1202" s="35">
        <f>SUMIFS(рўйхат!BN:BN,рўйхат!$CX:$CX,$B$1262,рўйхат!$D:$D,$C1202)</f>
        <v/>
      </c>
      <c r="BH1202" s="36">
        <f>SUMIFS(рўйхат!BO:BO,рўйхат!$CX:$CX,$B$1262,рўйхат!$D:$D,$C1202)</f>
        <v/>
      </c>
      <c r="BI1202" s="35">
        <f>SUMIFS(рўйхат!BP:BP,рўйхат!$CX:$CX,$B$1262,рўйхат!$D:$D,$C1202)</f>
        <v/>
      </c>
      <c r="BJ1202" s="36">
        <f>SUMIFS(рўйхат!BQ:BQ,рўйхат!$CX:$CX,$B$1262,рўйхат!$D:$D,$C1202)</f>
        <v/>
      </c>
      <c r="BK1202" s="35">
        <f>SUMIFS(рўйхат!BR:BR,рўйхат!$CX:$CX,$B$1262,рўйхат!$D:$D,$C1202)</f>
        <v/>
      </c>
      <c r="BL1202" s="36">
        <f>SUMIFS(рўйхат!BS:BS,рўйхат!$CX:$CX,$B$1262,рўйхат!$D:$D,$C1202)</f>
        <v/>
      </c>
      <c r="BM1202" s="35">
        <f>SUMIFS(рўйхат!BT:BT,рўйхат!$CX:$CX,$B$1262,рўйхат!$D:$D,$C1202)</f>
        <v/>
      </c>
      <c r="BN1202" s="36">
        <f>SUMIFS(рўйхат!BU:BU,рўйхат!$CX:$CX,$B$1262,рўйхат!$D:$D,$C1202)</f>
        <v/>
      </c>
      <c r="BO1202" s="35">
        <f>SUMIFS(рўйхат!BX:BX,рўйхат!$CX:$CX,$B$1262,рўйхат!$D:$D,$C1202)</f>
        <v/>
      </c>
      <c r="BP1202" s="36">
        <f>SUMIFS(рўйхат!BY:BY,рўйхат!$CX:$CX,$B$1262,рўйхат!$D:$D,$C1202)</f>
        <v/>
      </c>
      <c r="BQ1202" s="35">
        <f>SUMIFS(рўйхат!BZ:BZ,рўйхат!$CX:$CX,$B$1262,рўйхат!$D:$D,$C1202)</f>
        <v/>
      </c>
      <c r="BR1202" s="36">
        <f>SUMIFS(рўйхат!CA:CA,рўйхат!$CX:$CX,$B$1262,рўйхат!$D:$D,$C1202)</f>
        <v/>
      </c>
      <c r="BS1202" s="35">
        <f>SUMIFS(рўйхат!CB:CB,рўйхат!$CX:$CX,$B$1262,рўйхат!$D:$D,$C1202)</f>
        <v/>
      </c>
      <c r="BT1202" s="36">
        <f>SUMIFS(рўйхат!CC:CC,рўйхат!$CX:$CX,$B$1262,рўйхат!$D:$D,$C1202)</f>
        <v/>
      </c>
      <c r="BU1202" s="35">
        <f>SUMIFS(рўйхат!CD:CD,рўйхат!$CX:$CX,$B$1262,рўйхат!$D:$D,$C1202)</f>
        <v/>
      </c>
      <c r="BV1202" s="36">
        <f>SUMIFS(рўйхат!CE:CE,рўйхат!$CX:$CX,$B$1262,рўйхат!$D:$D,$C1202)</f>
        <v/>
      </c>
      <c r="BW1202" s="35">
        <f>SUMIFS(рўйхат!CH:CH,рўйхат!$CX:$CX,$B$1262,рўйхат!$D:$D,$C1202)</f>
        <v/>
      </c>
      <c r="BX1202" s="36">
        <f>SUMIFS(рўйхат!CI:CI,рўйхат!$CX:$CX,$B$1262,рўйхат!$D:$D,$C1202)</f>
        <v/>
      </c>
      <c r="BY1202" s="35">
        <f>SUMIFS(рўйхат!CJ:CJ,рўйхат!$CX:$CX,$B$1262,рўйхат!$D:$D,$C1202)</f>
        <v/>
      </c>
      <c r="BZ1202" s="36">
        <f>SUMIFS(рўйхат!CK:CK,рўйхат!$CX:$CX,$B$1262,рўйхат!$D:$D,$C1202)</f>
        <v/>
      </c>
      <c r="CA1202" s="35">
        <f>SUMIFS(рўйхат!CL:CL,рўйхат!$CX:$CX,$B$1262,рўйхат!$D:$D,$C1202)</f>
        <v/>
      </c>
      <c r="CB1202" s="36">
        <f>SUMIFS(рўйхат!CM:CM,рўйхат!$CX:$CX,$B$1262,рўйхат!$D:$D,$C1202)</f>
        <v/>
      </c>
      <c r="CC1202" s="35">
        <f>SUMIFS(рўйхат!CN:CN,рўйхат!$CX:$CX,$B$1262,рўйхат!$D:$D,$C1202)</f>
        <v/>
      </c>
      <c r="CD1202" s="36">
        <f>SUMIFS(рўйхат!CO:CO,рўйхат!$CX:$CX,$B$1262,рўйхат!$D:$D,$C1202)</f>
        <v/>
      </c>
      <c r="CE1202" s="77">
        <f>IFERROR(BE1202/(Q1202+BE1202),0)</f>
        <v/>
      </c>
      <c r="CF1202" s="78">
        <f>IFERROR(BF1202/(R1202+BF1202),0)</f>
        <v/>
      </c>
    </row>
    <row r="1203" hidden="1" outlineLevel="1" ht="39.95" customFormat="1" customHeight="1" s="8">
      <c r="A1203" s="39" t="n"/>
      <c r="B1203" s="50" t="n">
        <v>7</v>
      </c>
      <c r="C1203" s="38" t="inlineStr">
        <is>
          <t>Буюртмачилар томонидан салохиятсиз корхоналар билан тузилган шартномалар</t>
        </is>
      </c>
      <c r="D1203" s="16" t="n"/>
      <c r="E1203" s="35">
        <f>SUMIFS(рўйхат!F:F,рўйхат!$CX:$CX,$B$1262,рўйхат!$D:$D,$C1203)</f>
        <v/>
      </c>
      <c r="F1203" s="36">
        <f>SUMIFS(рўйхат!G:G,рўйхат!$CX:$CX,$B$1262,рўйхат!$D:$D,$C1203)</f>
        <v/>
      </c>
      <c r="G1203" s="35">
        <f>SUMIFS(рўйхат!H:H,рўйхат!$CX:$CX,$B$1262,рўйхат!$D:$D,$C1203)</f>
        <v/>
      </c>
      <c r="H1203" s="36">
        <f>SUMIFS(рўйхат!I:I,рўйхат!$CX:$CX,$B$1262,рўйхат!$D:$D,$C1203)</f>
        <v/>
      </c>
      <c r="I1203" s="35">
        <f>SUMIFS(рўйхат!J:J,рўйхат!$CX:$CX,$B$1262,рўйхат!$D:$D,$C1203)</f>
        <v/>
      </c>
      <c r="J1203" s="36">
        <f>SUMIFS(рўйхат!K:K,рўйхат!$CX:$CX,$B$1262,рўйхат!$D:$D,$C1203)</f>
        <v/>
      </c>
      <c r="K1203" s="35">
        <f>SUMIFS(рўйхат!L:L,рўйхат!$CX:$CX,$B$1262,рўйхат!$D:$D,$C1203)</f>
        <v/>
      </c>
      <c r="L1203" s="36">
        <f>SUMIFS(рўйхат!M:M,рўйхат!$CX:$CX,$B$1262,рўйхат!$D:$D,$C1203)</f>
        <v/>
      </c>
      <c r="M1203" s="35">
        <f>SUMIFS(рўйхат!N:N,рўйхат!$CX:$CX,$B$1262,рўйхат!$D:$D,$C1203)</f>
        <v/>
      </c>
      <c r="N1203" s="36">
        <f>SUMIFS(рўйхат!O:O,рўйхат!$CX:$CX,$B$1262,рўйхат!$D:$D,$C1203)</f>
        <v/>
      </c>
      <c r="O1203" s="34">
        <f>IFERROR(M1203/E1203,0)</f>
        <v/>
      </c>
      <c r="P1203" s="34">
        <f>IFERROR(N1203/F1203,0)</f>
        <v/>
      </c>
      <c r="Q1203" s="35">
        <f>SUMIFS(рўйхат!P:P,рўйхат!$CX:$CX,$B$1262,рўйхат!$D:$D,$C1203)</f>
        <v/>
      </c>
      <c r="R1203" s="36">
        <f>SUMIFS(рўйхат!Q:Q,рўйхат!$CX:$CX,$B$1262,рўйхат!$D:$D,$C1203)</f>
        <v/>
      </c>
      <c r="S1203" s="35">
        <f>SUMIFS(рўйхат!R:R,рўйхат!$CX:$CX,$B$1262,рўйхат!$D:$D,$C1203)</f>
        <v/>
      </c>
      <c r="T1203" s="36">
        <f>SUMIFS(рўйхат!S:S,рўйхат!$CX:$CX,$B$1262,рўйхат!$D:$D,$C1203)</f>
        <v/>
      </c>
      <c r="U1203" s="35">
        <f>SUMIFS(рўйхат!T:T,рўйхат!$CX:$CX,$B$1262,рўйхат!$D:$D,$C1203)</f>
        <v/>
      </c>
      <c r="V1203" s="36">
        <f>SUMIFS(рўйхат!U:U,рўйхат!$CX:$CX,$B$1262,рўйхат!$D:$D,$C1203)</f>
        <v/>
      </c>
      <c r="W1203" s="35">
        <f>SUMIFS(рўйхат!V:V,рўйхат!$CX:$CX,$B$1262,рўйхат!$D:$D,$C1203)</f>
        <v/>
      </c>
      <c r="X1203" s="36">
        <f>SUMIFS(рўйхат!W:W,рўйхат!$CX:$CX,$B$1262,рўйхат!$D:$D,$C1203)</f>
        <v/>
      </c>
      <c r="Y1203" s="35">
        <f>SUMIFS(рўйхат!X:X,рўйхат!$CX:$CX,$B$1262,рўйхат!$D:$D,$C1203)</f>
        <v/>
      </c>
      <c r="Z1203" s="36">
        <f>SUMIFS(рўйхат!Y:Y,рўйхат!$CX:$CX,$B$1262,рўйхат!$D:$D,$C1203)</f>
        <v/>
      </c>
      <c r="AA1203" s="35">
        <f>SUMIFS(рўйхат!Z:Z,рўйхат!$CX:$CX,$B$1262,рўйхат!$D:$D,$C1203)</f>
        <v/>
      </c>
      <c r="AB1203" s="36">
        <f>SUMIFS(рўйхат!AA:AA,рўйхат!$CX:$CX,$B$1262,рўйхат!$D:$D,$C1203)</f>
        <v/>
      </c>
      <c r="AC1203" s="35">
        <f>SUMIFS(рўйхат!AB:AB,рўйхат!$CX:$CX,$B$1262,рўйхат!$D:$D,$C1203)</f>
        <v/>
      </c>
      <c r="AD1203" s="36">
        <f>SUMIFS(рўйхат!AC:AC,рўйхат!$CX:$CX,$B$1262,рўйхат!$D:$D,$C1203)</f>
        <v/>
      </c>
      <c r="AE1203" s="35">
        <f>SUMIFS(рўйхат!AD:AD,рўйхат!$CX:$CX,$B$1262,рўйхат!$D:$D,$C1203)</f>
        <v/>
      </c>
      <c r="AF1203" s="36">
        <f>SUMIFS(рўйхат!AE:AE,рўйхат!$CX:$CX,$B$1262,рўйхат!$D:$D,$C1203)</f>
        <v/>
      </c>
      <c r="AG1203" s="35">
        <f>SUMIFS(рўйхат!AH:AH,рўйхат!$CX:$CX,$B$1262,рўйхат!$D:$D,$C1203)</f>
        <v/>
      </c>
      <c r="AH1203" s="36">
        <f>SUMIFS(рўйхат!AI:AI,рўйхат!$CX:$CX,$B$1262,рўйхат!$D:$D,$C1203)</f>
        <v/>
      </c>
      <c r="AI1203" s="35">
        <f>SUMIFS(рўйхат!AJ:AJ,рўйхат!$CX:$CX,$B$1262,рўйхат!$D:$D,$C1203)</f>
        <v/>
      </c>
      <c r="AJ1203" s="36">
        <f>SUMIFS(рўйхат!AK:AK,рўйхат!$CX:$CX,$B$1262,рўйхат!$D:$D,$C1203)</f>
        <v/>
      </c>
      <c r="AK1203" s="35">
        <f>SUMIFS(рўйхат!AL:AL,рўйхат!$CX:$CX,$B$1262,рўйхат!$D:$D,$C1203)</f>
        <v/>
      </c>
      <c r="AL1203" s="36">
        <f>SUMIFS(рўйхат!AM:AM,рўйхат!$CX:$CX,$B$1262,рўйхат!$D:$D,$C1203)</f>
        <v/>
      </c>
      <c r="AM1203" s="77">
        <f>IFERROR(Q1203/E1203,0)</f>
        <v/>
      </c>
      <c r="AN1203" s="77">
        <f>IFERROR(R1203/F1203,0)</f>
        <v/>
      </c>
      <c r="AO1203" s="35">
        <f>SUMIFS(рўйхат!AX:AX,рўйхат!$CX:$CX,$B$1262,рўйхат!$D:$D,$C1203)</f>
        <v/>
      </c>
      <c r="AP1203" s="36">
        <f>SUMIFS(рўйхат!AY:AY,рўйхат!$CX:$CX,$B$1262,рўйхат!$D:$D,$C1203)</f>
        <v/>
      </c>
      <c r="AQ1203" s="35">
        <f>SUMIFS(рўйхат!AZ:AZ,рўйхат!$CX:$CX,$B$1262,рўйхат!$D:$D,$C1203)</f>
        <v/>
      </c>
      <c r="AR1203" s="36">
        <f>SUMIFS(рўйхат!BA:BA,рўйхат!$CX:$CX,$B$1262,рўйхат!$D:$D,$C1203)</f>
        <v/>
      </c>
      <c r="AS1203" s="35">
        <f>SUMIFS(рўйхат!BB:BB,рўйхат!$CX:$CX,$B$1262,рўйхат!$D:$D,$C1203)</f>
        <v/>
      </c>
      <c r="AT1203" s="36">
        <f>SUMIFS(рўйхат!BC:BC,рўйхат!$CX:$CX,$B$1262,рўйхат!$D:$D,$C1203)</f>
        <v/>
      </c>
      <c r="AU1203" s="35">
        <f>SUMIFS(рўйхат!BD:BD,рўйхат!$CX:$CX,$B$1262,рўйхат!$D:$D,$C1203)</f>
        <v/>
      </c>
      <c r="AV1203" s="36">
        <f>SUMIFS(рўйхат!BE:BE,рўйхат!$CX:$CX,$B$1262,рўйхат!$D:$D,$C1203)</f>
        <v/>
      </c>
      <c r="AW1203" s="35">
        <f>SUMIFS(рўйхат!BF:BF,рўйхат!$CX:$CX,$B$1262,рўйхат!$D:$D,$C1203)</f>
        <v/>
      </c>
      <c r="AX1203" s="36">
        <f>SUMIFS(рўйхат!BG:BG,рўйхат!$CX:$CX,$B$1262,рўйхат!$D:$D,$C1203)</f>
        <v/>
      </c>
      <c r="AY1203" s="35">
        <f>SUMIFS(рўйхат!BH:BH,рўйхат!$CX:$CX,$B$1262,рўйхат!$D:$D,$C1203)</f>
        <v/>
      </c>
      <c r="AZ1203" s="36">
        <f>SUMIFS(рўйхат!BI:BI,рўйхат!$CX:$CX,$B$1262,рўйхат!$D:$D,$C1203)</f>
        <v/>
      </c>
      <c r="BA1203" s="35">
        <f>SUMIFS(рўйхат!BJ:BJ,рўйхат!$CX:$CX,$B$1262,рўйхат!$D:$D,$C1203)</f>
        <v/>
      </c>
      <c r="BB1203" s="36">
        <f>SUMIFS(рўйхат!BK:BK,рўйхат!$CX:$CX,$B$1262,рўйхат!$D:$D,$C1203)</f>
        <v/>
      </c>
      <c r="BC1203" s="77">
        <f>IFERROR(AO1203/E1203,0)</f>
        <v/>
      </c>
      <c r="BD1203" s="77">
        <f>IFERROR(AP1203/F1203,0)</f>
        <v/>
      </c>
      <c r="BE1203" s="35">
        <f>SUMIFS(рўйхат!BL:BL,рўйхат!$CX:$CX,$B$1262,рўйхат!$D:$D,$C1203)</f>
        <v/>
      </c>
      <c r="BF1203" s="36">
        <f>SUMIFS(рўйхат!BM:BM,рўйхат!$CX:$CX,$B$1262,рўйхат!$D:$D,$C1203)</f>
        <v/>
      </c>
      <c r="BG1203" s="35">
        <f>SUMIFS(рўйхат!BN:BN,рўйхат!$CX:$CX,$B$1262,рўйхат!$D:$D,$C1203)</f>
        <v/>
      </c>
      <c r="BH1203" s="36">
        <f>SUMIFS(рўйхат!BO:BO,рўйхат!$CX:$CX,$B$1262,рўйхат!$D:$D,$C1203)</f>
        <v/>
      </c>
      <c r="BI1203" s="35">
        <f>SUMIFS(рўйхат!BP:BP,рўйхат!$CX:$CX,$B$1262,рўйхат!$D:$D,$C1203)</f>
        <v/>
      </c>
      <c r="BJ1203" s="36">
        <f>SUMIFS(рўйхат!BQ:BQ,рўйхат!$CX:$CX,$B$1262,рўйхат!$D:$D,$C1203)</f>
        <v/>
      </c>
      <c r="BK1203" s="35">
        <f>SUMIFS(рўйхат!BR:BR,рўйхат!$CX:$CX,$B$1262,рўйхат!$D:$D,$C1203)</f>
        <v/>
      </c>
      <c r="BL1203" s="36">
        <f>SUMIFS(рўйхат!BS:BS,рўйхат!$CX:$CX,$B$1262,рўйхат!$D:$D,$C1203)</f>
        <v/>
      </c>
      <c r="BM1203" s="35">
        <f>SUMIFS(рўйхат!BT:BT,рўйхат!$CX:$CX,$B$1262,рўйхат!$D:$D,$C1203)</f>
        <v/>
      </c>
      <c r="BN1203" s="36">
        <f>SUMIFS(рўйхат!BU:BU,рўйхат!$CX:$CX,$B$1262,рўйхат!$D:$D,$C1203)</f>
        <v/>
      </c>
      <c r="BO1203" s="35">
        <f>SUMIFS(рўйхат!BX:BX,рўйхат!$CX:$CX,$B$1262,рўйхат!$D:$D,$C1203)</f>
        <v/>
      </c>
      <c r="BP1203" s="36">
        <f>SUMIFS(рўйхат!BY:BY,рўйхат!$CX:$CX,$B$1262,рўйхат!$D:$D,$C1203)</f>
        <v/>
      </c>
      <c r="BQ1203" s="35">
        <f>SUMIFS(рўйхат!BZ:BZ,рўйхат!$CX:$CX,$B$1262,рўйхат!$D:$D,$C1203)</f>
        <v/>
      </c>
      <c r="BR1203" s="36">
        <f>SUMIFS(рўйхат!CA:CA,рўйхат!$CX:$CX,$B$1262,рўйхат!$D:$D,$C1203)</f>
        <v/>
      </c>
      <c r="BS1203" s="35">
        <f>SUMIFS(рўйхат!CB:CB,рўйхат!$CX:$CX,$B$1262,рўйхат!$D:$D,$C1203)</f>
        <v/>
      </c>
      <c r="BT1203" s="36">
        <f>SUMIFS(рўйхат!CC:CC,рўйхат!$CX:$CX,$B$1262,рўйхат!$D:$D,$C1203)</f>
        <v/>
      </c>
      <c r="BU1203" s="35">
        <f>SUMIFS(рўйхат!CD:CD,рўйхат!$CX:$CX,$B$1262,рўйхат!$D:$D,$C1203)</f>
        <v/>
      </c>
      <c r="BV1203" s="36">
        <f>SUMIFS(рўйхат!CE:CE,рўйхат!$CX:$CX,$B$1262,рўйхат!$D:$D,$C1203)</f>
        <v/>
      </c>
      <c r="BW1203" s="35">
        <f>SUMIFS(рўйхат!CH:CH,рўйхат!$CX:$CX,$B$1262,рўйхат!$D:$D,$C1203)</f>
        <v/>
      </c>
      <c r="BX1203" s="36">
        <f>SUMIFS(рўйхат!CI:CI,рўйхат!$CX:$CX,$B$1262,рўйхат!$D:$D,$C1203)</f>
        <v/>
      </c>
      <c r="BY1203" s="35">
        <f>SUMIFS(рўйхат!CJ:CJ,рўйхат!$CX:$CX,$B$1262,рўйхат!$D:$D,$C1203)</f>
        <v/>
      </c>
      <c r="BZ1203" s="36">
        <f>SUMIFS(рўйхат!CK:CK,рўйхат!$CX:$CX,$B$1262,рўйхат!$D:$D,$C1203)</f>
        <v/>
      </c>
      <c r="CA1203" s="35">
        <f>SUMIFS(рўйхат!CL:CL,рўйхат!$CX:$CX,$B$1262,рўйхат!$D:$D,$C1203)</f>
        <v/>
      </c>
      <c r="CB1203" s="36">
        <f>SUMIFS(рўйхат!CM:CM,рўйхат!$CX:$CX,$B$1262,рўйхат!$D:$D,$C1203)</f>
        <v/>
      </c>
      <c r="CC1203" s="35">
        <f>SUMIFS(рўйхат!CN:CN,рўйхат!$CX:$CX,$B$1262,рўйхат!$D:$D,$C1203)</f>
        <v/>
      </c>
      <c r="CD1203" s="36">
        <f>SUMIFS(рўйхат!CO:CO,рўйхат!$CX:$CX,$B$1262,рўйхат!$D:$D,$C1203)</f>
        <v/>
      </c>
      <c r="CE1203" s="77">
        <f>IFERROR(BE1203/(Q1203+BE1203),0)</f>
        <v/>
      </c>
      <c r="CF1203" s="78">
        <f>IFERROR(BF1203/(R1203+BF1203),0)</f>
        <v/>
      </c>
    </row>
    <row r="1204" hidden="1" outlineLevel="1" ht="39.95" customFormat="1" customHeight="1" s="8">
      <c r="A1204" s="39" t="n"/>
      <c r="B1204" s="50" t="n">
        <v>8</v>
      </c>
      <c r="C1204" s="38" t="inlineStr">
        <is>
          <t>Бюджет ташкилотда энг кўп ҳисобланган иш ҳақи тўғрисида</t>
        </is>
      </c>
      <c r="D1204" s="16" t="n"/>
      <c r="E1204" s="35">
        <f>SUMIFS(рўйхат!F:F,рўйхат!$CX:$CX,$B$1262,рўйхат!$D:$D,$C1204)</f>
        <v/>
      </c>
      <c r="F1204" s="36">
        <f>SUMIFS(рўйхат!G:G,рўйхат!$CX:$CX,$B$1262,рўйхат!$D:$D,$C1204)</f>
        <v/>
      </c>
      <c r="G1204" s="35">
        <f>SUMIFS(рўйхат!H:H,рўйхат!$CX:$CX,$B$1262,рўйхат!$D:$D,$C1204)</f>
        <v/>
      </c>
      <c r="H1204" s="36">
        <f>SUMIFS(рўйхат!I:I,рўйхат!$CX:$CX,$B$1262,рўйхат!$D:$D,$C1204)</f>
        <v/>
      </c>
      <c r="I1204" s="35">
        <f>SUMIFS(рўйхат!J:J,рўйхат!$CX:$CX,$B$1262,рўйхат!$D:$D,$C1204)</f>
        <v/>
      </c>
      <c r="J1204" s="36">
        <f>SUMIFS(рўйхат!K:K,рўйхат!$CX:$CX,$B$1262,рўйхат!$D:$D,$C1204)</f>
        <v/>
      </c>
      <c r="K1204" s="35">
        <f>SUMIFS(рўйхат!L:L,рўйхат!$CX:$CX,$B$1262,рўйхат!$D:$D,$C1204)</f>
        <v/>
      </c>
      <c r="L1204" s="36">
        <f>SUMIFS(рўйхат!M:M,рўйхат!$CX:$CX,$B$1262,рўйхат!$D:$D,$C1204)</f>
        <v/>
      </c>
      <c r="M1204" s="35">
        <f>SUMIFS(рўйхат!N:N,рўйхат!$CX:$CX,$B$1262,рўйхат!$D:$D,$C1204)</f>
        <v/>
      </c>
      <c r="N1204" s="36">
        <f>SUMIFS(рўйхат!O:O,рўйхат!$CX:$CX,$B$1262,рўйхат!$D:$D,$C1204)</f>
        <v/>
      </c>
      <c r="O1204" s="34">
        <f>IFERROR(M1204/E1204,0)</f>
        <v/>
      </c>
      <c r="P1204" s="34">
        <f>IFERROR(N1204/F1204,0)</f>
        <v/>
      </c>
      <c r="Q1204" s="35">
        <f>SUMIFS(рўйхат!P:P,рўйхат!$CX:$CX,$B$1262,рўйхат!$D:$D,$C1204)</f>
        <v/>
      </c>
      <c r="R1204" s="36">
        <f>SUMIFS(рўйхат!Q:Q,рўйхат!$CX:$CX,$B$1262,рўйхат!$D:$D,$C1204)</f>
        <v/>
      </c>
      <c r="S1204" s="35">
        <f>SUMIFS(рўйхат!R:R,рўйхат!$CX:$CX,$B$1262,рўйхат!$D:$D,$C1204)</f>
        <v/>
      </c>
      <c r="T1204" s="36">
        <f>SUMIFS(рўйхат!S:S,рўйхат!$CX:$CX,$B$1262,рўйхат!$D:$D,$C1204)</f>
        <v/>
      </c>
      <c r="U1204" s="35">
        <f>SUMIFS(рўйхат!T:T,рўйхат!$CX:$CX,$B$1262,рўйхат!$D:$D,$C1204)</f>
        <v/>
      </c>
      <c r="V1204" s="36">
        <f>SUMIFS(рўйхат!U:U,рўйхат!$CX:$CX,$B$1262,рўйхат!$D:$D,$C1204)</f>
        <v/>
      </c>
      <c r="W1204" s="35">
        <f>SUMIFS(рўйхат!V:V,рўйхат!$CX:$CX,$B$1262,рўйхат!$D:$D,$C1204)</f>
        <v/>
      </c>
      <c r="X1204" s="36">
        <f>SUMIFS(рўйхат!W:W,рўйхат!$CX:$CX,$B$1262,рўйхат!$D:$D,$C1204)</f>
        <v/>
      </c>
      <c r="Y1204" s="35">
        <f>SUMIFS(рўйхат!X:X,рўйхат!$CX:$CX,$B$1262,рўйхат!$D:$D,$C1204)</f>
        <v/>
      </c>
      <c r="Z1204" s="36">
        <f>SUMIFS(рўйхат!Y:Y,рўйхат!$CX:$CX,$B$1262,рўйхат!$D:$D,$C1204)</f>
        <v/>
      </c>
      <c r="AA1204" s="35">
        <f>SUMIFS(рўйхат!Z:Z,рўйхат!$CX:$CX,$B$1262,рўйхат!$D:$D,$C1204)</f>
        <v/>
      </c>
      <c r="AB1204" s="36">
        <f>SUMIFS(рўйхат!AA:AA,рўйхат!$CX:$CX,$B$1262,рўйхат!$D:$D,$C1204)</f>
        <v/>
      </c>
      <c r="AC1204" s="35">
        <f>SUMIFS(рўйхат!AB:AB,рўйхат!$CX:$CX,$B$1262,рўйхат!$D:$D,$C1204)</f>
        <v/>
      </c>
      <c r="AD1204" s="36">
        <f>SUMIFS(рўйхат!AC:AC,рўйхат!$CX:$CX,$B$1262,рўйхат!$D:$D,$C1204)</f>
        <v/>
      </c>
      <c r="AE1204" s="35">
        <f>SUMIFS(рўйхат!AD:AD,рўйхат!$CX:$CX,$B$1262,рўйхат!$D:$D,$C1204)</f>
        <v/>
      </c>
      <c r="AF1204" s="36">
        <f>SUMIFS(рўйхат!AE:AE,рўйхат!$CX:$CX,$B$1262,рўйхат!$D:$D,$C1204)</f>
        <v/>
      </c>
      <c r="AG1204" s="35">
        <f>SUMIFS(рўйхат!AH:AH,рўйхат!$CX:$CX,$B$1262,рўйхат!$D:$D,$C1204)</f>
        <v/>
      </c>
      <c r="AH1204" s="36">
        <f>SUMIFS(рўйхат!AI:AI,рўйхат!$CX:$CX,$B$1262,рўйхат!$D:$D,$C1204)</f>
        <v/>
      </c>
      <c r="AI1204" s="35">
        <f>SUMIFS(рўйхат!AJ:AJ,рўйхат!$CX:$CX,$B$1262,рўйхат!$D:$D,$C1204)</f>
        <v/>
      </c>
      <c r="AJ1204" s="36">
        <f>SUMIFS(рўйхат!AK:AK,рўйхат!$CX:$CX,$B$1262,рўйхат!$D:$D,$C1204)</f>
        <v/>
      </c>
      <c r="AK1204" s="35">
        <f>SUMIFS(рўйхат!AL:AL,рўйхат!$CX:$CX,$B$1262,рўйхат!$D:$D,$C1204)</f>
        <v/>
      </c>
      <c r="AL1204" s="36">
        <f>SUMIFS(рўйхат!AM:AM,рўйхат!$CX:$CX,$B$1262,рўйхат!$D:$D,$C1204)</f>
        <v/>
      </c>
      <c r="AM1204" s="77">
        <f>IFERROR(Q1204/E1204,0)</f>
        <v/>
      </c>
      <c r="AN1204" s="77">
        <f>IFERROR(R1204/F1204,0)</f>
        <v/>
      </c>
      <c r="AO1204" s="35">
        <f>SUMIFS(рўйхат!AX:AX,рўйхат!$CX:$CX,$B$1262,рўйхат!$D:$D,$C1204)</f>
        <v/>
      </c>
      <c r="AP1204" s="36">
        <f>SUMIFS(рўйхат!AY:AY,рўйхат!$CX:$CX,$B$1262,рўйхат!$D:$D,$C1204)</f>
        <v/>
      </c>
      <c r="AQ1204" s="35">
        <f>SUMIFS(рўйхат!AZ:AZ,рўйхат!$CX:$CX,$B$1262,рўйхат!$D:$D,$C1204)</f>
        <v/>
      </c>
      <c r="AR1204" s="36">
        <f>SUMIFS(рўйхат!BA:BA,рўйхат!$CX:$CX,$B$1262,рўйхат!$D:$D,$C1204)</f>
        <v/>
      </c>
      <c r="AS1204" s="35">
        <f>SUMIFS(рўйхат!BB:BB,рўйхат!$CX:$CX,$B$1262,рўйхат!$D:$D,$C1204)</f>
        <v/>
      </c>
      <c r="AT1204" s="36">
        <f>SUMIFS(рўйхат!BC:BC,рўйхат!$CX:$CX,$B$1262,рўйхат!$D:$D,$C1204)</f>
        <v/>
      </c>
      <c r="AU1204" s="35">
        <f>SUMIFS(рўйхат!BD:BD,рўйхат!$CX:$CX,$B$1262,рўйхат!$D:$D,$C1204)</f>
        <v/>
      </c>
      <c r="AV1204" s="36">
        <f>SUMIFS(рўйхат!BE:BE,рўйхат!$CX:$CX,$B$1262,рўйхат!$D:$D,$C1204)</f>
        <v/>
      </c>
      <c r="AW1204" s="35">
        <f>SUMIFS(рўйхат!BF:BF,рўйхат!$CX:$CX,$B$1262,рўйхат!$D:$D,$C1204)</f>
        <v/>
      </c>
      <c r="AX1204" s="36">
        <f>SUMIFS(рўйхат!BG:BG,рўйхат!$CX:$CX,$B$1262,рўйхат!$D:$D,$C1204)</f>
        <v/>
      </c>
      <c r="AY1204" s="35">
        <f>SUMIFS(рўйхат!BH:BH,рўйхат!$CX:$CX,$B$1262,рўйхат!$D:$D,$C1204)</f>
        <v/>
      </c>
      <c r="AZ1204" s="36">
        <f>SUMIFS(рўйхат!BI:BI,рўйхат!$CX:$CX,$B$1262,рўйхат!$D:$D,$C1204)</f>
        <v/>
      </c>
      <c r="BA1204" s="35">
        <f>SUMIFS(рўйхат!BJ:BJ,рўйхат!$CX:$CX,$B$1262,рўйхат!$D:$D,$C1204)</f>
        <v/>
      </c>
      <c r="BB1204" s="36">
        <f>SUMIFS(рўйхат!BK:BK,рўйхат!$CX:$CX,$B$1262,рўйхат!$D:$D,$C1204)</f>
        <v/>
      </c>
      <c r="BC1204" s="77">
        <f>IFERROR(AO1204/E1204,0)</f>
        <v/>
      </c>
      <c r="BD1204" s="77">
        <f>IFERROR(AP1204/F1204,0)</f>
        <v/>
      </c>
      <c r="BE1204" s="35">
        <f>SUMIFS(рўйхат!BL:BL,рўйхат!$CX:$CX,$B$1262,рўйхат!$D:$D,$C1204)</f>
        <v/>
      </c>
      <c r="BF1204" s="36">
        <f>SUMIFS(рўйхат!BM:BM,рўйхат!$CX:$CX,$B$1262,рўйхат!$D:$D,$C1204)</f>
        <v/>
      </c>
      <c r="BG1204" s="35">
        <f>SUMIFS(рўйхат!BN:BN,рўйхат!$CX:$CX,$B$1262,рўйхат!$D:$D,$C1204)</f>
        <v/>
      </c>
      <c r="BH1204" s="36">
        <f>SUMIFS(рўйхат!BO:BO,рўйхат!$CX:$CX,$B$1262,рўйхат!$D:$D,$C1204)</f>
        <v/>
      </c>
      <c r="BI1204" s="35">
        <f>SUMIFS(рўйхат!BP:BP,рўйхат!$CX:$CX,$B$1262,рўйхат!$D:$D,$C1204)</f>
        <v/>
      </c>
      <c r="BJ1204" s="36">
        <f>SUMIFS(рўйхат!BQ:BQ,рўйхат!$CX:$CX,$B$1262,рўйхат!$D:$D,$C1204)</f>
        <v/>
      </c>
      <c r="BK1204" s="35">
        <f>SUMIFS(рўйхат!BR:BR,рўйхат!$CX:$CX,$B$1262,рўйхат!$D:$D,$C1204)</f>
        <v/>
      </c>
      <c r="BL1204" s="36">
        <f>SUMIFS(рўйхат!BS:BS,рўйхат!$CX:$CX,$B$1262,рўйхат!$D:$D,$C1204)</f>
        <v/>
      </c>
      <c r="BM1204" s="35">
        <f>SUMIFS(рўйхат!BT:BT,рўйхат!$CX:$CX,$B$1262,рўйхат!$D:$D,$C1204)</f>
        <v/>
      </c>
      <c r="BN1204" s="36">
        <f>SUMIFS(рўйхат!BU:BU,рўйхат!$CX:$CX,$B$1262,рўйхат!$D:$D,$C1204)</f>
        <v/>
      </c>
      <c r="BO1204" s="35">
        <f>SUMIFS(рўйхат!BX:BX,рўйхат!$CX:$CX,$B$1262,рўйхат!$D:$D,$C1204)</f>
        <v/>
      </c>
      <c r="BP1204" s="36">
        <f>SUMIFS(рўйхат!BY:BY,рўйхат!$CX:$CX,$B$1262,рўйхат!$D:$D,$C1204)</f>
        <v/>
      </c>
      <c r="BQ1204" s="35">
        <f>SUMIFS(рўйхат!BZ:BZ,рўйхат!$CX:$CX,$B$1262,рўйхат!$D:$D,$C1204)</f>
        <v/>
      </c>
      <c r="BR1204" s="36">
        <f>SUMIFS(рўйхат!CA:CA,рўйхат!$CX:$CX,$B$1262,рўйхат!$D:$D,$C1204)</f>
        <v/>
      </c>
      <c r="BS1204" s="35">
        <f>SUMIFS(рўйхат!CB:CB,рўйхат!$CX:$CX,$B$1262,рўйхат!$D:$D,$C1204)</f>
        <v/>
      </c>
      <c r="BT1204" s="36">
        <f>SUMIFS(рўйхат!CC:CC,рўйхат!$CX:$CX,$B$1262,рўйхат!$D:$D,$C1204)</f>
        <v/>
      </c>
      <c r="BU1204" s="35">
        <f>SUMIFS(рўйхат!CD:CD,рўйхат!$CX:$CX,$B$1262,рўйхат!$D:$D,$C1204)</f>
        <v/>
      </c>
      <c r="BV1204" s="36">
        <f>SUMIFS(рўйхат!CE:CE,рўйхат!$CX:$CX,$B$1262,рўйхат!$D:$D,$C1204)</f>
        <v/>
      </c>
      <c r="BW1204" s="35">
        <f>SUMIFS(рўйхат!CH:CH,рўйхат!$CX:$CX,$B$1262,рўйхат!$D:$D,$C1204)</f>
        <v/>
      </c>
      <c r="BX1204" s="36">
        <f>SUMIFS(рўйхат!CI:CI,рўйхат!$CX:$CX,$B$1262,рўйхат!$D:$D,$C1204)</f>
        <v/>
      </c>
      <c r="BY1204" s="35">
        <f>SUMIFS(рўйхат!CJ:CJ,рўйхат!$CX:$CX,$B$1262,рўйхат!$D:$D,$C1204)</f>
        <v/>
      </c>
      <c r="BZ1204" s="36">
        <f>SUMIFS(рўйхат!CK:CK,рўйхат!$CX:$CX,$B$1262,рўйхат!$D:$D,$C1204)</f>
        <v/>
      </c>
      <c r="CA1204" s="35">
        <f>SUMIFS(рўйхат!CL:CL,рўйхат!$CX:$CX,$B$1262,рўйхат!$D:$D,$C1204)</f>
        <v/>
      </c>
      <c r="CB1204" s="36">
        <f>SUMIFS(рўйхат!CM:CM,рўйхат!$CX:$CX,$B$1262,рўйхат!$D:$D,$C1204)</f>
        <v/>
      </c>
      <c r="CC1204" s="35">
        <f>SUMIFS(рўйхат!CN:CN,рўйхат!$CX:$CX,$B$1262,рўйхат!$D:$D,$C1204)</f>
        <v/>
      </c>
      <c r="CD1204" s="36">
        <f>SUMIFS(рўйхат!CO:CO,рўйхат!$CX:$CX,$B$1262,рўйхат!$D:$D,$C1204)</f>
        <v/>
      </c>
      <c r="CE1204" s="77">
        <f>IFERROR(BE1204/(Q1204+BE1204),0)</f>
        <v/>
      </c>
      <c r="CF1204" s="78">
        <f>IFERROR(BF1204/(R1204+BF1204),0)</f>
        <v/>
      </c>
    </row>
    <row r="1205" hidden="1" outlineLevel="1" ht="39.95" customFormat="1" customHeight="1" s="8">
      <c r="A1205" s="39" t="n"/>
      <c r="B1205" s="50" t="n">
        <v>9</v>
      </c>
      <c r="C1205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205" s="16" t="n"/>
      <c r="E1205" s="35">
        <f>SUMIFS(рўйхат!F:F,рўйхат!$CX:$CX,$B$1262,рўйхат!$D:$D,$C1205)</f>
        <v/>
      </c>
      <c r="F1205" s="36">
        <f>SUMIFS(рўйхат!G:G,рўйхат!$CX:$CX,$B$1262,рўйхат!$D:$D,$C1205)</f>
        <v/>
      </c>
      <c r="G1205" s="35">
        <f>SUMIFS(рўйхат!H:H,рўйхат!$CX:$CX,$B$1262,рўйхат!$D:$D,$C1205)</f>
        <v/>
      </c>
      <c r="H1205" s="36">
        <f>SUMIFS(рўйхат!I:I,рўйхат!$CX:$CX,$B$1262,рўйхат!$D:$D,$C1205)</f>
        <v/>
      </c>
      <c r="I1205" s="35">
        <f>SUMIFS(рўйхат!J:J,рўйхат!$CX:$CX,$B$1262,рўйхат!$D:$D,$C1205)</f>
        <v/>
      </c>
      <c r="J1205" s="36">
        <f>SUMIFS(рўйхат!K:K,рўйхат!$CX:$CX,$B$1262,рўйхат!$D:$D,$C1205)</f>
        <v/>
      </c>
      <c r="K1205" s="35">
        <f>SUMIFS(рўйхат!L:L,рўйхат!$CX:$CX,$B$1262,рўйхат!$D:$D,$C1205)</f>
        <v/>
      </c>
      <c r="L1205" s="36">
        <f>SUMIFS(рўйхат!M:M,рўйхат!$CX:$CX,$B$1262,рўйхат!$D:$D,$C1205)</f>
        <v/>
      </c>
      <c r="M1205" s="35">
        <f>SUMIFS(рўйхат!N:N,рўйхат!$CX:$CX,$B$1262,рўйхат!$D:$D,$C1205)</f>
        <v/>
      </c>
      <c r="N1205" s="36">
        <f>SUMIFS(рўйхат!O:O,рўйхат!$CX:$CX,$B$1262,рўйхат!$D:$D,$C1205)</f>
        <v/>
      </c>
      <c r="O1205" s="34">
        <f>IFERROR(M1205/E1205,0)</f>
        <v/>
      </c>
      <c r="P1205" s="34">
        <f>IFERROR(N1205/F1205,0)</f>
        <v/>
      </c>
      <c r="Q1205" s="35">
        <f>SUMIFS(рўйхат!P:P,рўйхат!$CX:$CX,$B$1262,рўйхат!$D:$D,$C1205)</f>
        <v/>
      </c>
      <c r="R1205" s="36">
        <f>SUMIFS(рўйхат!Q:Q,рўйхат!$CX:$CX,$B$1262,рўйхат!$D:$D,$C1205)</f>
        <v/>
      </c>
      <c r="S1205" s="35">
        <f>SUMIFS(рўйхат!R:R,рўйхат!$CX:$CX,$B$1262,рўйхат!$D:$D,$C1205)</f>
        <v/>
      </c>
      <c r="T1205" s="36">
        <f>SUMIFS(рўйхат!S:S,рўйхат!$CX:$CX,$B$1262,рўйхат!$D:$D,$C1205)</f>
        <v/>
      </c>
      <c r="U1205" s="35">
        <f>SUMIFS(рўйхат!T:T,рўйхат!$CX:$CX,$B$1262,рўйхат!$D:$D,$C1205)</f>
        <v/>
      </c>
      <c r="V1205" s="36">
        <f>SUMIFS(рўйхат!U:U,рўйхат!$CX:$CX,$B$1262,рўйхат!$D:$D,$C1205)</f>
        <v/>
      </c>
      <c r="W1205" s="35">
        <f>SUMIFS(рўйхат!V:V,рўйхат!$CX:$CX,$B$1262,рўйхат!$D:$D,$C1205)</f>
        <v/>
      </c>
      <c r="X1205" s="36">
        <f>SUMIFS(рўйхат!W:W,рўйхат!$CX:$CX,$B$1262,рўйхат!$D:$D,$C1205)</f>
        <v/>
      </c>
      <c r="Y1205" s="35">
        <f>SUMIFS(рўйхат!X:X,рўйхат!$CX:$CX,$B$1262,рўйхат!$D:$D,$C1205)</f>
        <v/>
      </c>
      <c r="Z1205" s="36">
        <f>SUMIFS(рўйхат!Y:Y,рўйхат!$CX:$CX,$B$1262,рўйхат!$D:$D,$C1205)</f>
        <v/>
      </c>
      <c r="AA1205" s="35">
        <f>SUMIFS(рўйхат!Z:Z,рўйхат!$CX:$CX,$B$1262,рўйхат!$D:$D,$C1205)</f>
        <v/>
      </c>
      <c r="AB1205" s="36">
        <f>SUMIFS(рўйхат!AA:AA,рўйхат!$CX:$CX,$B$1262,рўйхат!$D:$D,$C1205)</f>
        <v/>
      </c>
      <c r="AC1205" s="35">
        <f>SUMIFS(рўйхат!AB:AB,рўйхат!$CX:$CX,$B$1262,рўйхат!$D:$D,$C1205)</f>
        <v/>
      </c>
      <c r="AD1205" s="36">
        <f>SUMIFS(рўйхат!AC:AC,рўйхат!$CX:$CX,$B$1262,рўйхат!$D:$D,$C1205)</f>
        <v/>
      </c>
      <c r="AE1205" s="35">
        <f>SUMIFS(рўйхат!AD:AD,рўйхат!$CX:$CX,$B$1262,рўйхат!$D:$D,$C1205)</f>
        <v/>
      </c>
      <c r="AF1205" s="36">
        <f>SUMIFS(рўйхат!AE:AE,рўйхат!$CX:$CX,$B$1262,рўйхат!$D:$D,$C1205)</f>
        <v/>
      </c>
      <c r="AG1205" s="35">
        <f>SUMIFS(рўйхат!AH:AH,рўйхат!$CX:$CX,$B$1262,рўйхат!$D:$D,$C1205)</f>
        <v/>
      </c>
      <c r="AH1205" s="36">
        <f>SUMIFS(рўйхат!AI:AI,рўйхат!$CX:$CX,$B$1262,рўйхат!$D:$D,$C1205)</f>
        <v/>
      </c>
      <c r="AI1205" s="35">
        <f>SUMIFS(рўйхат!AJ:AJ,рўйхат!$CX:$CX,$B$1262,рўйхат!$D:$D,$C1205)</f>
        <v/>
      </c>
      <c r="AJ1205" s="36">
        <f>SUMIFS(рўйхат!AK:AK,рўйхат!$CX:$CX,$B$1262,рўйхат!$D:$D,$C1205)</f>
        <v/>
      </c>
      <c r="AK1205" s="35">
        <f>SUMIFS(рўйхат!AL:AL,рўйхат!$CX:$CX,$B$1262,рўйхат!$D:$D,$C1205)</f>
        <v/>
      </c>
      <c r="AL1205" s="36">
        <f>SUMIFS(рўйхат!AM:AM,рўйхат!$CX:$CX,$B$1262,рўйхат!$D:$D,$C1205)</f>
        <v/>
      </c>
      <c r="AM1205" s="77">
        <f>IFERROR(Q1205/E1205,0)</f>
        <v/>
      </c>
      <c r="AN1205" s="77">
        <f>IFERROR(R1205/F1205,0)</f>
        <v/>
      </c>
      <c r="AO1205" s="35">
        <f>SUMIFS(рўйхат!AX:AX,рўйхат!$CX:$CX,$B$1262,рўйхат!$D:$D,$C1205)</f>
        <v/>
      </c>
      <c r="AP1205" s="36">
        <f>SUMIFS(рўйхат!AY:AY,рўйхат!$CX:$CX,$B$1262,рўйхат!$D:$D,$C1205)</f>
        <v/>
      </c>
      <c r="AQ1205" s="35">
        <f>SUMIFS(рўйхат!AZ:AZ,рўйхат!$CX:$CX,$B$1262,рўйхат!$D:$D,$C1205)</f>
        <v/>
      </c>
      <c r="AR1205" s="36">
        <f>SUMIFS(рўйхат!BA:BA,рўйхат!$CX:$CX,$B$1262,рўйхат!$D:$D,$C1205)</f>
        <v/>
      </c>
      <c r="AS1205" s="35">
        <f>SUMIFS(рўйхат!BB:BB,рўйхат!$CX:$CX,$B$1262,рўйхат!$D:$D,$C1205)</f>
        <v/>
      </c>
      <c r="AT1205" s="36">
        <f>SUMIFS(рўйхат!BC:BC,рўйхат!$CX:$CX,$B$1262,рўйхат!$D:$D,$C1205)</f>
        <v/>
      </c>
      <c r="AU1205" s="35">
        <f>SUMIFS(рўйхат!BD:BD,рўйхат!$CX:$CX,$B$1262,рўйхат!$D:$D,$C1205)</f>
        <v/>
      </c>
      <c r="AV1205" s="36">
        <f>SUMIFS(рўйхат!BE:BE,рўйхат!$CX:$CX,$B$1262,рўйхат!$D:$D,$C1205)</f>
        <v/>
      </c>
      <c r="AW1205" s="35">
        <f>SUMIFS(рўйхат!BF:BF,рўйхат!$CX:$CX,$B$1262,рўйхат!$D:$D,$C1205)</f>
        <v/>
      </c>
      <c r="AX1205" s="36">
        <f>SUMIFS(рўйхат!BG:BG,рўйхат!$CX:$CX,$B$1262,рўйхат!$D:$D,$C1205)</f>
        <v/>
      </c>
      <c r="AY1205" s="35">
        <f>SUMIFS(рўйхат!BH:BH,рўйхат!$CX:$CX,$B$1262,рўйхат!$D:$D,$C1205)</f>
        <v/>
      </c>
      <c r="AZ1205" s="36">
        <f>SUMIFS(рўйхат!BI:BI,рўйхат!$CX:$CX,$B$1262,рўйхат!$D:$D,$C1205)</f>
        <v/>
      </c>
      <c r="BA1205" s="35">
        <f>SUMIFS(рўйхат!BJ:BJ,рўйхат!$CX:$CX,$B$1262,рўйхат!$D:$D,$C1205)</f>
        <v/>
      </c>
      <c r="BB1205" s="36">
        <f>SUMIFS(рўйхат!BK:BK,рўйхат!$CX:$CX,$B$1262,рўйхат!$D:$D,$C1205)</f>
        <v/>
      </c>
      <c r="BC1205" s="77">
        <f>IFERROR(AO1205/E1205,0)</f>
        <v/>
      </c>
      <c r="BD1205" s="77">
        <f>IFERROR(AP1205/F1205,0)</f>
        <v/>
      </c>
      <c r="BE1205" s="35">
        <f>SUMIFS(рўйхат!BL:BL,рўйхат!$CX:$CX,$B$1262,рўйхат!$D:$D,$C1205)</f>
        <v/>
      </c>
      <c r="BF1205" s="36">
        <f>SUMIFS(рўйхат!BM:BM,рўйхат!$CX:$CX,$B$1262,рўйхат!$D:$D,$C1205)</f>
        <v/>
      </c>
      <c r="BG1205" s="35">
        <f>SUMIFS(рўйхат!BN:BN,рўйхат!$CX:$CX,$B$1262,рўйхат!$D:$D,$C1205)</f>
        <v/>
      </c>
      <c r="BH1205" s="36">
        <f>SUMIFS(рўйхат!BO:BO,рўйхат!$CX:$CX,$B$1262,рўйхат!$D:$D,$C1205)</f>
        <v/>
      </c>
      <c r="BI1205" s="35">
        <f>SUMIFS(рўйхат!BP:BP,рўйхат!$CX:$CX,$B$1262,рўйхат!$D:$D,$C1205)</f>
        <v/>
      </c>
      <c r="BJ1205" s="36">
        <f>SUMIFS(рўйхат!BQ:BQ,рўйхат!$CX:$CX,$B$1262,рўйхат!$D:$D,$C1205)</f>
        <v/>
      </c>
      <c r="BK1205" s="35">
        <f>SUMIFS(рўйхат!BR:BR,рўйхат!$CX:$CX,$B$1262,рўйхат!$D:$D,$C1205)</f>
        <v/>
      </c>
      <c r="BL1205" s="36">
        <f>SUMIFS(рўйхат!BS:BS,рўйхат!$CX:$CX,$B$1262,рўйхат!$D:$D,$C1205)</f>
        <v/>
      </c>
      <c r="BM1205" s="35">
        <f>SUMIFS(рўйхат!BT:BT,рўйхат!$CX:$CX,$B$1262,рўйхат!$D:$D,$C1205)</f>
        <v/>
      </c>
      <c r="BN1205" s="36">
        <f>SUMIFS(рўйхат!BU:BU,рўйхат!$CX:$CX,$B$1262,рўйхат!$D:$D,$C1205)</f>
        <v/>
      </c>
      <c r="BO1205" s="35">
        <f>SUMIFS(рўйхат!BX:BX,рўйхат!$CX:$CX,$B$1262,рўйхат!$D:$D,$C1205)</f>
        <v/>
      </c>
      <c r="BP1205" s="36">
        <f>SUMIFS(рўйхат!BY:BY,рўйхат!$CX:$CX,$B$1262,рўйхат!$D:$D,$C1205)</f>
        <v/>
      </c>
      <c r="BQ1205" s="35">
        <f>SUMIFS(рўйхат!BZ:BZ,рўйхат!$CX:$CX,$B$1262,рўйхат!$D:$D,$C1205)</f>
        <v/>
      </c>
      <c r="BR1205" s="36">
        <f>SUMIFS(рўйхат!CA:CA,рўйхат!$CX:$CX,$B$1262,рўйхат!$D:$D,$C1205)</f>
        <v/>
      </c>
      <c r="BS1205" s="35">
        <f>SUMIFS(рўйхат!CB:CB,рўйхат!$CX:$CX,$B$1262,рўйхат!$D:$D,$C1205)</f>
        <v/>
      </c>
      <c r="BT1205" s="36">
        <f>SUMIFS(рўйхат!CC:CC,рўйхат!$CX:$CX,$B$1262,рўйхат!$D:$D,$C1205)</f>
        <v/>
      </c>
      <c r="BU1205" s="35">
        <f>SUMIFS(рўйхат!CD:CD,рўйхат!$CX:$CX,$B$1262,рўйхат!$D:$D,$C1205)</f>
        <v/>
      </c>
      <c r="BV1205" s="36">
        <f>SUMIFS(рўйхат!CE:CE,рўйхат!$CX:$CX,$B$1262,рўйхат!$D:$D,$C1205)</f>
        <v/>
      </c>
      <c r="BW1205" s="35">
        <f>SUMIFS(рўйхат!CH:CH,рўйхат!$CX:$CX,$B$1262,рўйхат!$D:$D,$C1205)</f>
        <v/>
      </c>
      <c r="BX1205" s="36">
        <f>SUMIFS(рўйхат!CI:CI,рўйхат!$CX:$CX,$B$1262,рўйхат!$D:$D,$C1205)</f>
        <v/>
      </c>
      <c r="BY1205" s="35">
        <f>SUMIFS(рўйхат!CJ:CJ,рўйхат!$CX:$CX,$B$1262,рўйхат!$D:$D,$C1205)</f>
        <v/>
      </c>
      <c r="BZ1205" s="36">
        <f>SUMIFS(рўйхат!CK:CK,рўйхат!$CX:$CX,$B$1262,рўйхат!$D:$D,$C1205)</f>
        <v/>
      </c>
      <c r="CA1205" s="35">
        <f>SUMIFS(рўйхат!CL:CL,рўйхат!$CX:$CX,$B$1262,рўйхат!$D:$D,$C1205)</f>
        <v/>
      </c>
      <c r="CB1205" s="36">
        <f>SUMIFS(рўйхат!CM:CM,рўйхат!$CX:$CX,$B$1262,рўйхат!$D:$D,$C1205)</f>
        <v/>
      </c>
      <c r="CC1205" s="35">
        <f>SUMIFS(рўйхат!CN:CN,рўйхат!$CX:$CX,$B$1262,рўйхат!$D:$D,$C1205)</f>
        <v/>
      </c>
      <c r="CD1205" s="36">
        <f>SUMIFS(рўйхат!CO:CO,рўйхат!$CX:$CX,$B$1262,рўйхат!$D:$D,$C1205)</f>
        <v/>
      </c>
      <c r="CE1205" s="77">
        <f>IFERROR(BE1205/(Q1205+BE1205),0)</f>
        <v/>
      </c>
      <c r="CF1205" s="78">
        <f>IFERROR(BF1205/(R1205+BF1205),0)</f>
        <v/>
      </c>
    </row>
    <row r="1206" hidden="1" outlineLevel="1" ht="39.95" customFormat="1" customHeight="1" s="8">
      <c r="A1206" s="39" t="n"/>
      <c r="B1206" s="50" t="n">
        <v>10</v>
      </c>
      <c r="C1206" s="38" t="inlineStr">
        <is>
          <t>Бюджет ташкилотларида ишловчиларнинг 4 ва ундан ортиқ даромад манбаига эга фуқаролар</t>
        </is>
      </c>
      <c r="D1206" s="16" t="n"/>
      <c r="E1206" s="35">
        <f>SUMIFS(рўйхат!F:F,рўйхат!$CX:$CX,$B$1262,рўйхат!$D:$D,$C1206)</f>
        <v/>
      </c>
      <c r="F1206" s="36">
        <f>SUMIFS(рўйхат!G:G,рўйхат!$CX:$CX,$B$1262,рўйхат!$D:$D,$C1206)</f>
        <v/>
      </c>
      <c r="G1206" s="35">
        <f>SUMIFS(рўйхат!H:H,рўйхат!$CX:$CX,$B$1262,рўйхат!$D:$D,$C1206)</f>
        <v/>
      </c>
      <c r="H1206" s="36">
        <f>SUMIFS(рўйхат!I:I,рўйхат!$CX:$CX,$B$1262,рўйхат!$D:$D,$C1206)</f>
        <v/>
      </c>
      <c r="I1206" s="35">
        <f>SUMIFS(рўйхат!J:J,рўйхат!$CX:$CX,$B$1262,рўйхат!$D:$D,$C1206)</f>
        <v/>
      </c>
      <c r="J1206" s="36">
        <f>SUMIFS(рўйхат!K:K,рўйхат!$CX:$CX,$B$1262,рўйхат!$D:$D,$C1206)</f>
        <v/>
      </c>
      <c r="K1206" s="35">
        <f>SUMIFS(рўйхат!L:L,рўйхат!$CX:$CX,$B$1262,рўйхат!$D:$D,$C1206)</f>
        <v/>
      </c>
      <c r="L1206" s="36">
        <f>SUMIFS(рўйхат!M:M,рўйхат!$CX:$CX,$B$1262,рўйхат!$D:$D,$C1206)</f>
        <v/>
      </c>
      <c r="M1206" s="35">
        <f>SUMIFS(рўйхат!N:N,рўйхат!$CX:$CX,$B$1262,рўйхат!$D:$D,$C1206)</f>
        <v/>
      </c>
      <c r="N1206" s="36">
        <f>SUMIFS(рўйхат!O:O,рўйхат!$CX:$CX,$B$1262,рўйхат!$D:$D,$C1206)</f>
        <v/>
      </c>
      <c r="O1206" s="34">
        <f>IFERROR(M1206/E1206,0)</f>
        <v/>
      </c>
      <c r="P1206" s="34">
        <f>IFERROR(N1206/F1206,0)</f>
        <v/>
      </c>
      <c r="Q1206" s="35">
        <f>SUMIFS(рўйхат!P:P,рўйхат!$CX:$CX,$B$1262,рўйхат!$D:$D,$C1206)</f>
        <v/>
      </c>
      <c r="R1206" s="36">
        <f>SUMIFS(рўйхат!Q:Q,рўйхат!$CX:$CX,$B$1262,рўйхат!$D:$D,$C1206)</f>
        <v/>
      </c>
      <c r="S1206" s="35">
        <f>SUMIFS(рўйхат!R:R,рўйхат!$CX:$CX,$B$1262,рўйхат!$D:$D,$C1206)</f>
        <v/>
      </c>
      <c r="T1206" s="36">
        <f>SUMIFS(рўйхат!S:S,рўйхат!$CX:$CX,$B$1262,рўйхат!$D:$D,$C1206)</f>
        <v/>
      </c>
      <c r="U1206" s="35">
        <f>SUMIFS(рўйхат!T:T,рўйхат!$CX:$CX,$B$1262,рўйхат!$D:$D,$C1206)</f>
        <v/>
      </c>
      <c r="V1206" s="36">
        <f>SUMIFS(рўйхат!U:U,рўйхат!$CX:$CX,$B$1262,рўйхат!$D:$D,$C1206)</f>
        <v/>
      </c>
      <c r="W1206" s="35">
        <f>SUMIFS(рўйхат!V:V,рўйхат!$CX:$CX,$B$1262,рўйхат!$D:$D,$C1206)</f>
        <v/>
      </c>
      <c r="X1206" s="36">
        <f>SUMIFS(рўйхат!W:W,рўйхат!$CX:$CX,$B$1262,рўйхат!$D:$D,$C1206)</f>
        <v/>
      </c>
      <c r="Y1206" s="35">
        <f>SUMIFS(рўйхат!X:X,рўйхат!$CX:$CX,$B$1262,рўйхат!$D:$D,$C1206)</f>
        <v/>
      </c>
      <c r="Z1206" s="36">
        <f>SUMIFS(рўйхат!Y:Y,рўйхат!$CX:$CX,$B$1262,рўйхат!$D:$D,$C1206)</f>
        <v/>
      </c>
      <c r="AA1206" s="35">
        <f>SUMIFS(рўйхат!Z:Z,рўйхат!$CX:$CX,$B$1262,рўйхат!$D:$D,$C1206)</f>
        <v/>
      </c>
      <c r="AB1206" s="36">
        <f>SUMIFS(рўйхат!AA:AA,рўйхат!$CX:$CX,$B$1262,рўйхат!$D:$D,$C1206)</f>
        <v/>
      </c>
      <c r="AC1206" s="35">
        <f>SUMIFS(рўйхат!AB:AB,рўйхат!$CX:$CX,$B$1262,рўйхат!$D:$D,$C1206)</f>
        <v/>
      </c>
      <c r="AD1206" s="36">
        <f>SUMIFS(рўйхат!AC:AC,рўйхат!$CX:$CX,$B$1262,рўйхат!$D:$D,$C1206)</f>
        <v/>
      </c>
      <c r="AE1206" s="35">
        <f>SUMIFS(рўйхат!AD:AD,рўйхат!$CX:$CX,$B$1262,рўйхат!$D:$D,$C1206)</f>
        <v/>
      </c>
      <c r="AF1206" s="36">
        <f>SUMIFS(рўйхат!AE:AE,рўйхат!$CX:$CX,$B$1262,рўйхат!$D:$D,$C1206)</f>
        <v/>
      </c>
      <c r="AG1206" s="35">
        <f>SUMIFS(рўйхат!AH:AH,рўйхат!$CX:$CX,$B$1262,рўйхат!$D:$D,$C1206)</f>
        <v/>
      </c>
      <c r="AH1206" s="36">
        <f>SUMIFS(рўйхат!AI:AI,рўйхат!$CX:$CX,$B$1262,рўйхат!$D:$D,$C1206)</f>
        <v/>
      </c>
      <c r="AI1206" s="35">
        <f>SUMIFS(рўйхат!AJ:AJ,рўйхат!$CX:$CX,$B$1262,рўйхат!$D:$D,$C1206)</f>
        <v/>
      </c>
      <c r="AJ1206" s="36">
        <f>SUMIFS(рўйхат!AK:AK,рўйхат!$CX:$CX,$B$1262,рўйхат!$D:$D,$C1206)</f>
        <v/>
      </c>
      <c r="AK1206" s="35">
        <f>SUMIFS(рўйхат!AL:AL,рўйхат!$CX:$CX,$B$1262,рўйхат!$D:$D,$C1206)</f>
        <v/>
      </c>
      <c r="AL1206" s="36">
        <f>SUMIFS(рўйхат!AM:AM,рўйхат!$CX:$CX,$B$1262,рўйхат!$D:$D,$C1206)</f>
        <v/>
      </c>
      <c r="AM1206" s="77">
        <f>IFERROR(Q1206/E1206,0)</f>
        <v/>
      </c>
      <c r="AN1206" s="77">
        <f>IFERROR(R1206/F1206,0)</f>
        <v/>
      </c>
      <c r="AO1206" s="35">
        <f>SUMIFS(рўйхат!AX:AX,рўйхат!$CX:$CX,$B$1262,рўйхат!$D:$D,$C1206)</f>
        <v/>
      </c>
      <c r="AP1206" s="36">
        <f>SUMIFS(рўйхат!AY:AY,рўйхат!$CX:$CX,$B$1262,рўйхат!$D:$D,$C1206)</f>
        <v/>
      </c>
      <c r="AQ1206" s="35">
        <f>SUMIFS(рўйхат!AZ:AZ,рўйхат!$CX:$CX,$B$1262,рўйхат!$D:$D,$C1206)</f>
        <v/>
      </c>
      <c r="AR1206" s="36">
        <f>SUMIFS(рўйхат!BA:BA,рўйхат!$CX:$CX,$B$1262,рўйхат!$D:$D,$C1206)</f>
        <v/>
      </c>
      <c r="AS1206" s="35">
        <f>SUMIFS(рўйхат!BB:BB,рўйхат!$CX:$CX,$B$1262,рўйхат!$D:$D,$C1206)</f>
        <v/>
      </c>
      <c r="AT1206" s="36">
        <f>SUMIFS(рўйхат!BC:BC,рўйхат!$CX:$CX,$B$1262,рўйхат!$D:$D,$C1206)</f>
        <v/>
      </c>
      <c r="AU1206" s="35">
        <f>SUMIFS(рўйхат!BD:BD,рўйхат!$CX:$CX,$B$1262,рўйхат!$D:$D,$C1206)</f>
        <v/>
      </c>
      <c r="AV1206" s="36">
        <f>SUMIFS(рўйхат!BE:BE,рўйхат!$CX:$CX,$B$1262,рўйхат!$D:$D,$C1206)</f>
        <v/>
      </c>
      <c r="AW1206" s="35">
        <f>SUMIFS(рўйхат!BF:BF,рўйхат!$CX:$CX,$B$1262,рўйхат!$D:$D,$C1206)</f>
        <v/>
      </c>
      <c r="AX1206" s="36">
        <f>SUMIFS(рўйхат!BG:BG,рўйхат!$CX:$CX,$B$1262,рўйхат!$D:$D,$C1206)</f>
        <v/>
      </c>
      <c r="AY1206" s="35">
        <f>SUMIFS(рўйхат!BH:BH,рўйхат!$CX:$CX,$B$1262,рўйхат!$D:$D,$C1206)</f>
        <v/>
      </c>
      <c r="AZ1206" s="36">
        <f>SUMIFS(рўйхат!BI:BI,рўйхат!$CX:$CX,$B$1262,рўйхат!$D:$D,$C1206)</f>
        <v/>
      </c>
      <c r="BA1206" s="35">
        <f>SUMIFS(рўйхат!BJ:BJ,рўйхат!$CX:$CX,$B$1262,рўйхат!$D:$D,$C1206)</f>
        <v/>
      </c>
      <c r="BB1206" s="36">
        <f>SUMIFS(рўйхат!BK:BK,рўйхат!$CX:$CX,$B$1262,рўйхат!$D:$D,$C1206)</f>
        <v/>
      </c>
      <c r="BC1206" s="77">
        <f>IFERROR(AO1206/E1206,0)</f>
        <v/>
      </c>
      <c r="BD1206" s="77">
        <f>IFERROR(AP1206/F1206,0)</f>
        <v/>
      </c>
      <c r="BE1206" s="35">
        <f>SUMIFS(рўйхат!BL:BL,рўйхат!$CX:$CX,$B$1262,рўйхат!$D:$D,$C1206)</f>
        <v/>
      </c>
      <c r="BF1206" s="36">
        <f>SUMIFS(рўйхат!BM:BM,рўйхат!$CX:$CX,$B$1262,рўйхат!$D:$D,$C1206)</f>
        <v/>
      </c>
      <c r="BG1206" s="35">
        <f>SUMIFS(рўйхат!BN:BN,рўйхат!$CX:$CX,$B$1262,рўйхат!$D:$D,$C1206)</f>
        <v/>
      </c>
      <c r="BH1206" s="36">
        <f>SUMIFS(рўйхат!BO:BO,рўйхат!$CX:$CX,$B$1262,рўйхат!$D:$D,$C1206)</f>
        <v/>
      </c>
      <c r="BI1206" s="35">
        <f>SUMIFS(рўйхат!BP:BP,рўйхат!$CX:$CX,$B$1262,рўйхат!$D:$D,$C1206)</f>
        <v/>
      </c>
      <c r="BJ1206" s="36">
        <f>SUMIFS(рўйхат!BQ:BQ,рўйхат!$CX:$CX,$B$1262,рўйхат!$D:$D,$C1206)</f>
        <v/>
      </c>
      <c r="BK1206" s="35">
        <f>SUMIFS(рўйхат!BR:BR,рўйхат!$CX:$CX,$B$1262,рўйхат!$D:$D,$C1206)</f>
        <v/>
      </c>
      <c r="BL1206" s="36">
        <f>SUMIFS(рўйхат!BS:BS,рўйхат!$CX:$CX,$B$1262,рўйхат!$D:$D,$C1206)</f>
        <v/>
      </c>
      <c r="BM1206" s="35">
        <f>SUMIFS(рўйхат!BT:BT,рўйхат!$CX:$CX,$B$1262,рўйхат!$D:$D,$C1206)</f>
        <v/>
      </c>
      <c r="BN1206" s="36">
        <f>SUMIFS(рўйхат!BU:BU,рўйхат!$CX:$CX,$B$1262,рўйхат!$D:$D,$C1206)</f>
        <v/>
      </c>
      <c r="BO1206" s="35">
        <f>SUMIFS(рўйхат!BX:BX,рўйхат!$CX:$CX,$B$1262,рўйхат!$D:$D,$C1206)</f>
        <v/>
      </c>
      <c r="BP1206" s="36">
        <f>SUMIFS(рўйхат!BY:BY,рўйхат!$CX:$CX,$B$1262,рўйхат!$D:$D,$C1206)</f>
        <v/>
      </c>
      <c r="BQ1206" s="35">
        <f>SUMIFS(рўйхат!BZ:BZ,рўйхат!$CX:$CX,$B$1262,рўйхат!$D:$D,$C1206)</f>
        <v/>
      </c>
      <c r="BR1206" s="36">
        <f>SUMIFS(рўйхат!CA:CA,рўйхат!$CX:$CX,$B$1262,рўйхат!$D:$D,$C1206)</f>
        <v/>
      </c>
      <c r="BS1206" s="35">
        <f>SUMIFS(рўйхат!CB:CB,рўйхат!$CX:$CX,$B$1262,рўйхат!$D:$D,$C1206)</f>
        <v/>
      </c>
      <c r="BT1206" s="36">
        <f>SUMIFS(рўйхат!CC:CC,рўйхат!$CX:$CX,$B$1262,рўйхат!$D:$D,$C1206)</f>
        <v/>
      </c>
      <c r="BU1206" s="35">
        <f>SUMIFS(рўйхат!CD:CD,рўйхат!$CX:$CX,$B$1262,рўйхат!$D:$D,$C1206)</f>
        <v/>
      </c>
      <c r="BV1206" s="36">
        <f>SUMIFS(рўйхат!CE:CE,рўйхат!$CX:$CX,$B$1262,рўйхат!$D:$D,$C1206)</f>
        <v/>
      </c>
      <c r="BW1206" s="35">
        <f>SUMIFS(рўйхат!CH:CH,рўйхат!$CX:$CX,$B$1262,рўйхат!$D:$D,$C1206)</f>
        <v/>
      </c>
      <c r="BX1206" s="36">
        <f>SUMIFS(рўйхат!CI:CI,рўйхат!$CX:$CX,$B$1262,рўйхат!$D:$D,$C1206)</f>
        <v/>
      </c>
      <c r="BY1206" s="35">
        <f>SUMIFS(рўйхат!CJ:CJ,рўйхат!$CX:$CX,$B$1262,рўйхат!$D:$D,$C1206)</f>
        <v/>
      </c>
      <c r="BZ1206" s="36">
        <f>SUMIFS(рўйхат!CK:CK,рўйхат!$CX:$CX,$B$1262,рўйхат!$D:$D,$C1206)</f>
        <v/>
      </c>
      <c r="CA1206" s="35">
        <f>SUMIFS(рўйхат!CL:CL,рўйхат!$CX:$CX,$B$1262,рўйхат!$D:$D,$C1206)</f>
        <v/>
      </c>
      <c r="CB1206" s="36">
        <f>SUMIFS(рўйхат!CM:CM,рўйхат!$CX:$CX,$B$1262,рўйхат!$D:$D,$C1206)</f>
        <v/>
      </c>
      <c r="CC1206" s="35">
        <f>SUMIFS(рўйхат!CN:CN,рўйхат!$CX:$CX,$B$1262,рўйхат!$D:$D,$C1206)</f>
        <v/>
      </c>
      <c r="CD1206" s="36">
        <f>SUMIFS(рўйхат!CO:CO,рўйхат!$CX:$CX,$B$1262,рўйхат!$D:$D,$C1206)</f>
        <v/>
      </c>
      <c r="CE1206" s="77">
        <f>IFERROR(BE1206/(Q1206+BE1206),0)</f>
        <v/>
      </c>
      <c r="CF1206" s="78">
        <f>IFERROR(BF1206/(R1206+BF1206),0)</f>
        <v/>
      </c>
    </row>
    <row r="1207" hidden="1" outlineLevel="1" ht="39.95" customFormat="1" customHeight="1" s="8">
      <c r="A1207" s="39" t="n"/>
      <c r="B1207" s="50" t="n">
        <v>11</v>
      </c>
      <c r="C1207" s="38" t="inlineStr">
        <is>
          <t>Вафот этган фуқароларга ойлик иш ҳақи ҳисобланганлиги (V2)</t>
        </is>
      </c>
      <c r="D1207" s="16" t="n"/>
      <c r="E1207" s="35">
        <f>SUMIFS(рўйхат!F:F,рўйхат!$CX:$CX,$B$1262,рўйхат!$D:$D,$C1207)</f>
        <v/>
      </c>
      <c r="F1207" s="36">
        <f>SUMIFS(рўйхат!G:G,рўйхат!$CX:$CX,$B$1262,рўйхат!$D:$D,$C1207)</f>
        <v/>
      </c>
      <c r="G1207" s="35">
        <f>SUMIFS(рўйхат!H:H,рўйхат!$CX:$CX,$B$1262,рўйхат!$D:$D,$C1207)</f>
        <v/>
      </c>
      <c r="H1207" s="36">
        <f>SUMIFS(рўйхат!I:I,рўйхат!$CX:$CX,$B$1262,рўйхат!$D:$D,$C1207)</f>
        <v/>
      </c>
      <c r="I1207" s="35">
        <f>SUMIFS(рўйхат!J:J,рўйхат!$CX:$CX,$B$1262,рўйхат!$D:$D,$C1207)</f>
        <v/>
      </c>
      <c r="J1207" s="36">
        <f>SUMIFS(рўйхат!K:K,рўйхат!$CX:$CX,$B$1262,рўйхат!$D:$D,$C1207)</f>
        <v/>
      </c>
      <c r="K1207" s="35">
        <f>SUMIFS(рўйхат!L:L,рўйхат!$CX:$CX,$B$1262,рўйхат!$D:$D,$C1207)</f>
        <v/>
      </c>
      <c r="L1207" s="36">
        <f>SUMIFS(рўйхат!M:M,рўйхат!$CX:$CX,$B$1262,рўйхат!$D:$D,$C1207)</f>
        <v/>
      </c>
      <c r="M1207" s="35">
        <f>SUMIFS(рўйхат!N:N,рўйхат!$CX:$CX,$B$1262,рўйхат!$D:$D,$C1207)</f>
        <v/>
      </c>
      <c r="N1207" s="36">
        <f>SUMIFS(рўйхат!O:O,рўйхат!$CX:$CX,$B$1262,рўйхат!$D:$D,$C1207)</f>
        <v/>
      </c>
      <c r="O1207" s="34">
        <f>IFERROR(M1207/E1207,0)</f>
        <v/>
      </c>
      <c r="P1207" s="34">
        <f>IFERROR(N1207/F1207,0)</f>
        <v/>
      </c>
      <c r="Q1207" s="35">
        <f>SUMIFS(рўйхат!P:P,рўйхат!$CX:$CX,$B$1262,рўйхат!$D:$D,$C1207)</f>
        <v/>
      </c>
      <c r="R1207" s="36">
        <f>SUMIFS(рўйхат!Q:Q,рўйхат!$CX:$CX,$B$1262,рўйхат!$D:$D,$C1207)</f>
        <v/>
      </c>
      <c r="S1207" s="35">
        <f>SUMIFS(рўйхат!R:R,рўйхат!$CX:$CX,$B$1262,рўйхат!$D:$D,$C1207)</f>
        <v/>
      </c>
      <c r="T1207" s="36">
        <f>SUMIFS(рўйхат!S:S,рўйхат!$CX:$CX,$B$1262,рўйхат!$D:$D,$C1207)</f>
        <v/>
      </c>
      <c r="U1207" s="35">
        <f>SUMIFS(рўйхат!T:T,рўйхат!$CX:$CX,$B$1262,рўйхат!$D:$D,$C1207)</f>
        <v/>
      </c>
      <c r="V1207" s="36">
        <f>SUMIFS(рўйхат!U:U,рўйхат!$CX:$CX,$B$1262,рўйхат!$D:$D,$C1207)</f>
        <v/>
      </c>
      <c r="W1207" s="35">
        <f>SUMIFS(рўйхат!V:V,рўйхат!$CX:$CX,$B$1262,рўйхат!$D:$D,$C1207)</f>
        <v/>
      </c>
      <c r="X1207" s="36">
        <f>SUMIFS(рўйхат!W:W,рўйхат!$CX:$CX,$B$1262,рўйхат!$D:$D,$C1207)</f>
        <v/>
      </c>
      <c r="Y1207" s="35">
        <f>SUMIFS(рўйхат!X:X,рўйхат!$CX:$CX,$B$1262,рўйхат!$D:$D,$C1207)</f>
        <v/>
      </c>
      <c r="Z1207" s="36">
        <f>SUMIFS(рўйхат!Y:Y,рўйхат!$CX:$CX,$B$1262,рўйхат!$D:$D,$C1207)</f>
        <v/>
      </c>
      <c r="AA1207" s="35">
        <f>SUMIFS(рўйхат!Z:Z,рўйхат!$CX:$CX,$B$1262,рўйхат!$D:$D,$C1207)</f>
        <v/>
      </c>
      <c r="AB1207" s="36">
        <f>SUMIFS(рўйхат!AA:AA,рўйхат!$CX:$CX,$B$1262,рўйхат!$D:$D,$C1207)</f>
        <v/>
      </c>
      <c r="AC1207" s="35">
        <f>SUMIFS(рўйхат!AB:AB,рўйхат!$CX:$CX,$B$1262,рўйхат!$D:$D,$C1207)</f>
        <v/>
      </c>
      <c r="AD1207" s="36">
        <f>SUMIFS(рўйхат!AC:AC,рўйхат!$CX:$CX,$B$1262,рўйхат!$D:$D,$C1207)</f>
        <v/>
      </c>
      <c r="AE1207" s="35">
        <f>SUMIFS(рўйхат!AD:AD,рўйхат!$CX:$CX,$B$1262,рўйхат!$D:$D,$C1207)</f>
        <v/>
      </c>
      <c r="AF1207" s="36">
        <f>SUMIFS(рўйхат!AE:AE,рўйхат!$CX:$CX,$B$1262,рўйхат!$D:$D,$C1207)</f>
        <v/>
      </c>
      <c r="AG1207" s="35">
        <f>SUMIFS(рўйхат!AH:AH,рўйхат!$CX:$CX,$B$1262,рўйхат!$D:$D,$C1207)</f>
        <v/>
      </c>
      <c r="AH1207" s="36">
        <f>SUMIFS(рўйхат!AI:AI,рўйхат!$CX:$CX,$B$1262,рўйхат!$D:$D,$C1207)</f>
        <v/>
      </c>
      <c r="AI1207" s="35">
        <f>SUMIFS(рўйхат!AJ:AJ,рўйхат!$CX:$CX,$B$1262,рўйхат!$D:$D,$C1207)</f>
        <v/>
      </c>
      <c r="AJ1207" s="36">
        <f>SUMIFS(рўйхат!AK:AK,рўйхат!$CX:$CX,$B$1262,рўйхат!$D:$D,$C1207)</f>
        <v/>
      </c>
      <c r="AK1207" s="35">
        <f>SUMIFS(рўйхат!AL:AL,рўйхат!$CX:$CX,$B$1262,рўйхат!$D:$D,$C1207)</f>
        <v/>
      </c>
      <c r="AL1207" s="36">
        <f>SUMIFS(рўйхат!AM:AM,рўйхат!$CX:$CX,$B$1262,рўйхат!$D:$D,$C1207)</f>
        <v/>
      </c>
      <c r="AM1207" s="77">
        <f>IFERROR(Q1207/E1207,0)</f>
        <v/>
      </c>
      <c r="AN1207" s="77">
        <f>IFERROR(R1207/F1207,0)</f>
        <v/>
      </c>
      <c r="AO1207" s="35">
        <f>SUMIFS(рўйхат!AX:AX,рўйхат!$CX:$CX,$B$1262,рўйхат!$D:$D,$C1207)</f>
        <v/>
      </c>
      <c r="AP1207" s="36">
        <f>SUMIFS(рўйхат!AY:AY,рўйхат!$CX:$CX,$B$1262,рўйхат!$D:$D,$C1207)</f>
        <v/>
      </c>
      <c r="AQ1207" s="35">
        <f>SUMIFS(рўйхат!AZ:AZ,рўйхат!$CX:$CX,$B$1262,рўйхат!$D:$D,$C1207)</f>
        <v/>
      </c>
      <c r="AR1207" s="36">
        <f>SUMIFS(рўйхат!BA:BA,рўйхат!$CX:$CX,$B$1262,рўйхат!$D:$D,$C1207)</f>
        <v/>
      </c>
      <c r="AS1207" s="35">
        <f>SUMIFS(рўйхат!BB:BB,рўйхат!$CX:$CX,$B$1262,рўйхат!$D:$D,$C1207)</f>
        <v/>
      </c>
      <c r="AT1207" s="36">
        <f>SUMIFS(рўйхат!BC:BC,рўйхат!$CX:$CX,$B$1262,рўйхат!$D:$D,$C1207)</f>
        <v/>
      </c>
      <c r="AU1207" s="35">
        <f>SUMIFS(рўйхат!BD:BD,рўйхат!$CX:$CX,$B$1262,рўйхат!$D:$D,$C1207)</f>
        <v/>
      </c>
      <c r="AV1207" s="36">
        <f>SUMIFS(рўйхат!BE:BE,рўйхат!$CX:$CX,$B$1262,рўйхат!$D:$D,$C1207)</f>
        <v/>
      </c>
      <c r="AW1207" s="35">
        <f>SUMIFS(рўйхат!BF:BF,рўйхат!$CX:$CX,$B$1262,рўйхат!$D:$D,$C1207)</f>
        <v/>
      </c>
      <c r="AX1207" s="36">
        <f>SUMIFS(рўйхат!BG:BG,рўйхат!$CX:$CX,$B$1262,рўйхат!$D:$D,$C1207)</f>
        <v/>
      </c>
      <c r="AY1207" s="35">
        <f>SUMIFS(рўйхат!BH:BH,рўйхат!$CX:$CX,$B$1262,рўйхат!$D:$D,$C1207)</f>
        <v/>
      </c>
      <c r="AZ1207" s="36">
        <f>SUMIFS(рўйхат!BI:BI,рўйхат!$CX:$CX,$B$1262,рўйхат!$D:$D,$C1207)</f>
        <v/>
      </c>
      <c r="BA1207" s="35">
        <f>SUMIFS(рўйхат!BJ:BJ,рўйхат!$CX:$CX,$B$1262,рўйхат!$D:$D,$C1207)</f>
        <v/>
      </c>
      <c r="BB1207" s="36">
        <f>SUMIFS(рўйхат!BK:BK,рўйхат!$CX:$CX,$B$1262,рўйхат!$D:$D,$C1207)</f>
        <v/>
      </c>
      <c r="BC1207" s="77">
        <f>IFERROR(AO1207/E1207,0)</f>
        <v/>
      </c>
      <c r="BD1207" s="77">
        <f>IFERROR(AP1207/F1207,0)</f>
        <v/>
      </c>
      <c r="BE1207" s="35">
        <f>SUMIFS(рўйхат!BL:BL,рўйхат!$CX:$CX,$B$1262,рўйхат!$D:$D,$C1207)</f>
        <v/>
      </c>
      <c r="BF1207" s="36">
        <f>SUMIFS(рўйхат!BM:BM,рўйхат!$CX:$CX,$B$1262,рўйхат!$D:$D,$C1207)</f>
        <v/>
      </c>
      <c r="BG1207" s="35">
        <f>SUMIFS(рўйхат!BN:BN,рўйхат!$CX:$CX,$B$1262,рўйхат!$D:$D,$C1207)</f>
        <v/>
      </c>
      <c r="BH1207" s="36">
        <f>SUMIFS(рўйхат!BO:BO,рўйхат!$CX:$CX,$B$1262,рўйхат!$D:$D,$C1207)</f>
        <v/>
      </c>
      <c r="BI1207" s="35">
        <f>SUMIFS(рўйхат!BP:BP,рўйхат!$CX:$CX,$B$1262,рўйхат!$D:$D,$C1207)</f>
        <v/>
      </c>
      <c r="BJ1207" s="36">
        <f>SUMIFS(рўйхат!BQ:BQ,рўйхат!$CX:$CX,$B$1262,рўйхат!$D:$D,$C1207)</f>
        <v/>
      </c>
      <c r="BK1207" s="35">
        <f>SUMIFS(рўйхат!BR:BR,рўйхат!$CX:$CX,$B$1262,рўйхат!$D:$D,$C1207)</f>
        <v/>
      </c>
      <c r="BL1207" s="36">
        <f>SUMIFS(рўйхат!BS:BS,рўйхат!$CX:$CX,$B$1262,рўйхат!$D:$D,$C1207)</f>
        <v/>
      </c>
      <c r="BM1207" s="35">
        <f>SUMIFS(рўйхат!BT:BT,рўйхат!$CX:$CX,$B$1262,рўйхат!$D:$D,$C1207)</f>
        <v/>
      </c>
      <c r="BN1207" s="36">
        <f>SUMIFS(рўйхат!BU:BU,рўйхат!$CX:$CX,$B$1262,рўйхат!$D:$D,$C1207)</f>
        <v/>
      </c>
      <c r="BO1207" s="35">
        <f>SUMIFS(рўйхат!BX:BX,рўйхат!$CX:$CX,$B$1262,рўйхат!$D:$D,$C1207)</f>
        <v/>
      </c>
      <c r="BP1207" s="36">
        <f>SUMIFS(рўйхат!BY:BY,рўйхат!$CX:$CX,$B$1262,рўйхат!$D:$D,$C1207)</f>
        <v/>
      </c>
      <c r="BQ1207" s="35">
        <f>SUMIFS(рўйхат!BZ:BZ,рўйхат!$CX:$CX,$B$1262,рўйхат!$D:$D,$C1207)</f>
        <v/>
      </c>
      <c r="BR1207" s="36">
        <f>SUMIFS(рўйхат!CA:CA,рўйхат!$CX:$CX,$B$1262,рўйхат!$D:$D,$C1207)</f>
        <v/>
      </c>
      <c r="BS1207" s="35">
        <f>SUMIFS(рўйхат!CB:CB,рўйхат!$CX:$CX,$B$1262,рўйхат!$D:$D,$C1207)</f>
        <v/>
      </c>
      <c r="BT1207" s="36">
        <f>SUMIFS(рўйхат!CC:CC,рўйхат!$CX:$CX,$B$1262,рўйхат!$D:$D,$C1207)</f>
        <v/>
      </c>
      <c r="BU1207" s="35">
        <f>SUMIFS(рўйхат!CD:CD,рўйхат!$CX:$CX,$B$1262,рўйхат!$D:$D,$C1207)</f>
        <v/>
      </c>
      <c r="BV1207" s="36">
        <f>SUMIFS(рўйхат!CE:CE,рўйхат!$CX:$CX,$B$1262,рўйхат!$D:$D,$C1207)</f>
        <v/>
      </c>
      <c r="BW1207" s="35">
        <f>SUMIFS(рўйхат!CH:CH,рўйхат!$CX:$CX,$B$1262,рўйхат!$D:$D,$C1207)</f>
        <v/>
      </c>
      <c r="BX1207" s="36">
        <f>SUMIFS(рўйхат!CI:CI,рўйхат!$CX:$CX,$B$1262,рўйхат!$D:$D,$C1207)</f>
        <v/>
      </c>
      <c r="BY1207" s="35">
        <f>SUMIFS(рўйхат!CJ:CJ,рўйхат!$CX:$CX,$B$1262,рўйхат!$D:$D,$C1207)</f>
        <v/>
      </c>
      <c r="BZ1207" s="36">
        <f>SUMIFS(рўйхат!CK:CK,рўйхат!$CX:$CX,$B$1262,рўйхат!$D:$D,$C1207)</f>
        <v/>
      </c>
      <c r="CA1207" s="35">
        <f>SUMIFS(рўйхат!CL:CL,рўйхат!$CX:$CX,$B$1262,рўйхат!$D:$D,$C1207)</f>
        <v/>
      </c>
      <c r="CB1207" s="36">
        <f>SUMIFS(рўйхат!CM:CM,рўйхат!$CX:$CX,$B$1262,рўйхат!$D:$D,$C1207)</f>
        <v/>
      </c>
      <c r="CC1207" s="35">
        <f>SUMIFS(рўйхат!CN:CN,рўйхат!$CX:$CX,$B$1262,рўйхат!$D:$D,$C1207)</f>
        <v/>
      </c>
      <c r="CD1207" s="36">
        <f>SUMIFS(рўйхат!CO:CO,рўйхат!$CX:$CX,$B$1262,рўйхат!$D:$D,$C1207)</f>
        <v/>
      </c>
      <c r="CE1207" s="77">
        <f>IFERROR(BE1207/(Q1207+BE1207),0)</f>
        <v/>
      </c>
      <c r="CF1207" s="78">
        <f>IFERROR(BF1207/(R1207+BF1207),0)</f>
        <v/>
      </c>
    </row>
    <row r="1208" hidden="1" outlineLevel="1" ht="39.95" customFormat="1" customHeight="1" s="8">
      <c r="A1208" s="39" t="n"/>
      <c r="B1208" s="50" t="n">
        <v>12</v>
      </c>
      <c r="C1208" s="38" t="inlineStr">
        <is>
          <t>Вафот этган фуқароларга УзАСБОдан ойлик иш ҳақи ҳисобланганлиги</t>
        </is>
      </c>
      <c r="D1208" s="16" t="n"/>
      <c r="E1208" s="35">
        <f>SUMIFS(рўйхат!F:F,рўйхат!$CX:$CX,$B$1262,рўйхат!$D:$D,$C1208)</f>
        <v/>
      </c>
      <c r="F1208" s="36">
        <f>SUMIFS(рўйхат!G:G,рўйхат!$CX:$CX,$B$1262,рўйхат!$D:$D,$C1208)</f>
        <v/>
      </c>
      <c r="G1208" s="35">
        <f>SUMIFS(рўйхат!H:H,рўйхат!$CX:$CX,$B$1262,рўйхат!$D:$D,$C1208)</f>
        <v/>
      </c>
      <c r="H1208" s="36">
        <f>SUMIFS(рўйхат!I:I,рўйхат!$CX:$CX,$B$1262,рўйхат!$D:$D,$C1208)</f>
        <v/>
      </c>
      <c r="I1208" s="35">
        <f>SUMIFS(рўйхат!J:J,рўйхат!$CX:$CX,$B$1262,рўйхат!$D:$D,$C1208)</f>
        <v/>
      </c>
      <c r="J1208" s="36">
        <f>SUMIFS(рўйхат!K:K,рўйхат!$CX:$CX,$B$1262,рўйхат!$D:$D,$C1208)</f>
        <v/>
      </c>
      <c r="K1208" s="35">
        <f>SUMIFS(рўйхат!L:L,рўйхат!$CX:$CX,$B$1262,рўйхат!$D:$D,$C1208)</f>
        <v/>
      </c>
      <c r="L1208" s="36">
        <f>SUMIFS(рўйхат!M:M,рўйхат!$CX:$CX,$B$1262,рўйхат!$D:$D,$C1208)</f>
        <v/>
      </c>
      <c r="M1208" s="35">
        <f>SUMIFS(рўйхат!N:N,рўйхат!$CX:$CX,$B$1262,рўйхат!$D:$D,$C1208)</f>
        <v/>
      </c>
      <c r="N1208" s="36">
        <f>SUMIFS(рўйхат!O:O,рўйхат!$CX:$CX,$B$1262,рўйхат!$D:$D,$C1208)</f>
        <v/>
      </c>
      <c r="O1208" s="34">
        <f>IFERROR(M1208/E1208,0)</f>
        <v/>
      </c>
      <c r="P1208" s="34">
        <f>IFERROR(N1208/F1208,0)</f>
        <v/>
      </c>
      <c r="Q1208" s="35">
        <f>SUMIFS(рўйхат!P:P,рўйхат!$CX:$CX,$B$1262,рўйхат!$D:$D,$C1208)</f>
        <v/>
      </c>
      <c r="R1208" s="36">
        <f>SUMIFS(рўйхат!Q:Q,рўйхат!$CX:$CX,$B$1262,рўйхат!$D:$D,$C1208)</f>
        <v/>
      </c>
      <c r="S1208" s="35">
        <f>SUMIFS(рўйхат!R:R,рўйхат!$CX:$CX,$B$1262,рўйхат!$D:$D,$C1208)</f>
        <v/>
      </c>
      <c r="T1208" s="36">
        <f>SUMIFS(рўйхат!S:S,рўйхат!$CX:$CX,$B$1262,рўйхат!$D:$D,$C1208)</f>
        <v/>
      </c>
      <c r="U1208" s="35">
        <f>SUMIFS(рўйхат!T:T,рўйхат!$CX:$CX,$B$1262,рўйхат!$D:$D,$C1208)</f>
        <v/>
      </c>
      <c r="V1208" s="36">
        <f>SUMIFS(рўйхат!U:U,рўйхат!$CX:$CX,$B$1262,рўйхат!$D:$D,$C1208)</f>
        <v/>
      </c>
      <c r="W1208" s="35">
        <f>SUMIFS(рўйхат!V:V,рўйхат!$CX:$CX,$B$1262,рўйхат!$D:$D,$C1208)</f>
        <v/>
      </c>
      <c r="X1208" s="36">
        <f>SUMIFS(рўйхат!W:W,рўйхат!$CX:$CX,$B$1262,рўйхат!$D:$D,$C1208)</f>
        <v/>
      </c>
      <c r="Y1208" s="35">
        <f>SUMIFS(рўйхат!X:X,рўйхат!$CX:$CX,$B$1262,рўйхат!$D:$D,$C1208)</f>
        <v/>
      </c>
      <c r="Z1208" s="36">
        <f>SUMIFS(рўйхат!Y:Y,рўйхат!$CX:$CX,$B$1262,рўйхат!$D:$D,$C1208)</f>
        <v/>
      </c>
      <c r="AA1208" s="35">
        <f>SUMIFS(рўйхат!Z:Z,рўйхат!$CX:$CX,$B$1262,рўйхат!$D:$D,$C1208)</f>
        <v/>
      </c>
      <c r="AB1208" s="36">
        <f>SUMIFS(рўйхат!AA:AA,рўйхат!$CX:$CX,$B$1262,рўйхат!$D:$D,$C1208)</f>
        <v/>
      </c>
      <c r="AC1208" s="35">
        <f>SUMIFS(рўйхат!AB:AB,рўйхат!$CX:$CX,$B$1262,рўйхат!$D:$D,$C1208)</f>
        <v/>
      </c>
      <c r="AD1208" s="36">
        <f>SUMIFS(рўйхат!AC:AC,рўйхат!$CX:$CX,$B$1262,рўйхат!$D:$D,$C1208)</f>
        <v/>
      </c>
      <c r="AE1208" s="35">
        <f>SUMIFS(рўйхат!AD:AD,рўйхат!$CX:$CX,$B$1262,рўйхат!$D:$D,$C1208)</f>
        <v/>
      </c>
      <c r="AF1208" s="36">
        <f>SUMIFS(рўйхат!AE:AE,рўйхат!$CX:$CX,$B$1262,рўйхат!$D:$D,$C1208)</f>
        <v/>
      </c>
      <c r="AG1208" s="35">
        <f>SUMIFS(рўйхат!AH:AH,рўйхат!$CX:$CX,$B$1262,рўйхат!$D:$D,$C1208)</f>
        <v/>
      </c>
      <c r="AH1208" s="36">
        <f>SUMIFS(рўйхат!AI:AI,рўйхат!$CX:$CX,$B$1262,рўйхат!$D:$D,$C1208)</f>
        <v/>
      </c>
      <c r="AI1208" s="35">
        <f>SUMIFS(рўйхат!AJ:AJ,рўйхат!$CX:$CX,$B$1262,рўйхат!$D:$D,$C1208)</f>
        <v/>
      </c>
      <c r="AJ1208" s="36">
        <f>SUMIFS(рўйхат!AK:AK,рўйхат!$CX:$CX,$B$1262,рўйхат!$D:$D,$C1208)</f>
        <v/>
      </c>
      <c r="AK1208" s="35">
        <f>SUMIFS(рўйхат!AL:AL,рўйхат!$CX:$CX,$B$1262,рўйхат!$D:$D,$C1208)</f>
        <v/>
      </c>
      <c r="AL1208" s="36">
        <f>SUMIFS(рўйхат!AM:AM,рўйхат!$CX:$CX,$B$1262,рўйхат!$D:$D,$C1208)</f>
        <v/>
      </c>
      <c r="AM1208" s="77">
        <f>IFERROR(Q1208/E1208,0)</f>
        <v/>
      </c>
      <c r="AN1208" s="77">
        <f>IFERROR(R1208/F1208,0)</f>
        <v/>
      </c>
      <c r="AO1208" s="35">
        <f>SUMIFS(рўйхат!AX:AX,рўйхат!$CX:$CX,$B$1262,рўйхат!$D:$D,$C1208)</f>
        <v/>
      </c>
      <c r="AP1208" s="36">
        <f>SUMIFS(рўйхат!AY:AY,рўйхат!$CX:$CX,$B$1262,рўйхат!$D:$D,$C1208)</f>
        <v/>
      </c>
      <c r="AQ1208" s="35">
        <f>SUMIFS(рўйхат!AZ:AZ,рўйхат!$CX:$CX,$B$1262,рўйхат!$D:$D,$C1208)</f>
        <v/>
      </c>
      <c r="AR1208" s="36">
        <f>SUMIFS(рўйхат!BA:BA,рўйхат!$CX:$CX,$B$1262,рўйхат!$D:$D,$C1208)</f>
        <v/>
      </c>
      <c r="AS1208" s="35">
        <f>SUMIFS(рўйхат!BB:BB,рўйхат!$CX:$CX,$B$1262,рўйхат!$D:$D,$C1208)</f>
        <v/>
      </c>
      <c r="AT1208" s="36">
        <f>SUMIFS(рўйхат!BC:BC,рўйхат!$CX:$CX,$B$1262,рўйхат!$D:$D,$C1208)</f>
        <v/>
      </c>
      <c r="AU1208" s="35">
        <f>SUMIFS(рўйхат!BD:BD,рўйхат!$CX:$CX,$B$1262,рўйхат!$D:$D,$C1208)</f>
        <v/>
      </c>
      <c r="AV1208" s="36">
        <f>SUMIFS(рўйхат!BE:BE,рўйхат!$CX:$CX,$B$1262,рўйхат!$D:$D,$C1208)</f>
        <v/>
      </c>
      <c r="AW1208" s="35">
        <f>SUMIFS(рўйхат!BF:BF,рўйхат!$CX:$CX,$B$1262,рўйхат!$D:$D,$C1208)</f>
        <v/>
      </c>
      <c r="AX1208" s="36">
        <f>SUMIFS(рўйхат!BG:BG,рўйхат!$CX:$CX,$B$1262,рўйхат!$D:$D,$C1208)</f>
        <v/>
      </c>
      <c r="AY1208" s="35">
        <f>SUMIFS(рўйхат!BH:BH,рўйхат!$CX:$CX,$B$1262,рўйхат!$D:$D,$C1208)</f>
        <v/>
      </c>
      <c r="AZ1208" s="36">
        <f>SUMIFS(рўйхат!BI:BI,рўйхат!$CX:$CX,$B$1262,рўйхат!$D:$D,$C1208)</f>
        <v/>
      </c>
      <c r="BA1208" s="35">
        <f>SUMIFS(рўйхат!BJ:BJ,рўйхат!$CX:$CX,$B$1262,рўйхат!$D:$D,$C1208)</f>
        <v/>
      </c>
      <c r="BB1208" s="36">
        <f>SUMIFS(рўйхат!BK:BK,рўйхат!$CX:$CX,$B$1262,рўйхат!$D:$D,$C1208)</f>
        <v/>
      </c>
      <c r="BC1208" s="77">
        <f>IFERROR(AO1208/E1208,0)</f>
        <v/>
      </c>
      <c r="BD1208" s="77">
        <f>IFERROR(AP1208/F1208,0)</f>
        <v/>
      </c>
      <c r="BE1208" s="35">
        <f>SUMIFS(рўйхат!BL:BL,рўйхат!$CX:$CX,$B$1262,рўйхат!$D:$D,$C1208)</f>
        <v/>
      </c>
      <c r="BF1208" s="36">
        <f>SUMIFS(рўйхат!BM:BM,рўйхат!$CX:$CX,$B$1262,рўйхат!$D:$D,$C1208)</f>
        <v/>
      </c>
      <c r="BG1208" s="35">
        <f>SUMIFS(рўйхат!BN:BN,рўйхат!$CX:$CX,$B$1262,рўйхат!$D:$D,$C1208)</f>
        <v/>
      </c>
      <c r="BH1208" s="36">
        <f>SUMIFS(рўйхат!BO:BO,рўйхат!$CX:$CX,$B$1262,рўйхат!$D:$D,$C1208)</f>
        <v/>
      </c>
      <c r="BI1208" s="35">
        <f>SUMIFS(рўйхат!BP:BP,рўйхат!$CX:$CX,$B$1262,рўйхат!$D:$D,$C1208)</f>
        <v/>
      </c>
      <c r="BJ1208" s="36">
        <f>SUMIFS(рўйхат!BQ:BQ,рўйхат!$CX:$CX,$B$1262,рўйхат!$D:$D,$C1208)</f>
        <v/>
      </c>
      <c r="BK1208" s="35">
        <f>SUMIFS(рўйхат!BR:BR,рўйхат!$CX:$CX,$B$1262,рўйхат!$D:$D,$C1208)</f>
        <v/>
      </c>
      <c r="BL1208" s="36">
        <f>SUMIFS(рўйхат!BS:BS,рўйхат!$CX:$CX,$B$1262,рўйхат!$D:$D,$C1208)</f>
        <v/>
      </c>
      <c r="BM1208" s="35">
        <f>SUMIFS(рўйхат!BT:BT,рўйхат!$CX:$CX,$B$1262,рўйхат!$D:$D,$C1208)</f>
        <v/>
      </c>
      <c r="BN1208" s="36">
        <f>SUMIFS(рўйхат!BU:BU,рўйхат!$CX:$CX,$B$1262,рўйхат!$D:$D,$C1208)</f>
        <v/>
      </c>
      <c r="BO1208" s="35">
        <f>SUMIFS(рўйхат!BX:BX,рўйхат!$CX:$CX,$B$1262,рўйхат!$D:$D,$C1208)</f>
        <v/>
      </c>
      <c r="BP1208" s="36">
        <f>SUMIFS(рўйхат!BY:BY,рўйхат!$CX:$CX,$B$1262,рўйхат!$D:$D,$C1208)</f>
        <v/>
      </c>
      <c r="BQ1208" s="35">
        <f>SUMIFS(рўйхат!BZ:BZ,рўйхат!$CX:$CX,$B$1262,рўйхат!$D:$D,$C1208)</f>
        <v/>
      </c>
      <c r="BR1208" s="36">
        <f>SUMIFS(рўйхат!CA:CA,рўйхат!$CX:$CX,$B$1262,рўйхат!$D:$D,$C1208)</f>
        <v/>
      </c>
      <c r="BS1208" s="35">
        <f>SUMIFS(рўйхат!CB:CB,рўйхат!$CX:$CX,$B$1262,рўйхат!$D:$D,$C1208)</f>
        <v/>
      </c>
      <c r="BT1208" s="36">
        <f>SUMIFS(рўйхат!CC:CC,рўйхат!$CX:$CX,$B$1262,рўйхат!$D:$D,$C1208)</f>
        <v/>
      </c>
      <c r="BU1208" s="35">
        <f>SUMIFS(рўйхат!CD:CD,рўйхат!$CX:$CX,$B$1262,рўйхат!$D:$D,$C1208)</f>
        <v/>
      </c>
      <c r="BV1208" s="36">
        <f>SUMIFS(рўйхат!CE:CE,рўйхат!$CX:$CX,$B$1262,рўйхат!$D:$D,$C1208)</f>
        <v/>
      </c>
      <c r="BW1208" s="35">
        <f>SUMIFS(рўйхат!CH:CH,рўйхат!$CX:$CX,$B$1262,рўйхат!$D:$D,$C1208)</f>
        <v/>
      </c>
      <c r="BX1208" s="36">
        <f>SUMIFS(рўйхат!CI:CI,рўйхат!$CX:$CX,$B$1262,рўйхат!$D:$D,$C1208)</f>
        <v/>
      </c>
      <c r="BY1208" s="35">
        <f>SUMIFS(рўйхат!CJ:CJ,рўйхат!$CX:$CX,$B$1262,рўйхат!$D:$D,$C1208)</f>
        <v/>
      </c>
      <c r="BZ1208" s="36">
        <f>SUMIFS(рўйхат!CK:CK,рўйхат!$CX:$CX,$B$1262,рўйхат!$D:$D,$C1208)</f>
        <v/>
      </c>
      <c r="CA1208" s="35">
        <f>SUMIFS(рўйхат!CL:CL,рўйхат!$CX:$CX,$B$1262,рўйхат!$D:$D,$C1208)</f>
        <v/>
      </c>
      <c r="CB1208" s="36">
        <f>SUMIFS(рўйхат!CM:CM,рўйхат!$CX:$CX,$B$1262,рўйхат!$D:$D,$C1208)</f>
        <v/>
      </c>
      <c r="CC1208" s="35">
        <f>SUMIFS(рўйхат!CN:CN,рўйхат!$CX:$CX,$B$1262,рўйхат!$D:$D,$C1208)</f>
        <v/>
      </c>
      <c r="CD1208" s="36">
        <f>SUMIFS(рўйхат!CO:CO,рўйхат!$CX:$CX,$B$1262,рўйхат!$D:$D,$C1208)</f>
        <v/>
      </c>
      <c r="CE1208" s="77">
        <f>IFERROR(BE1208/(Q1208+BE1208),0)</f>
        <v/>
      </c>
      <c r="CF1208" s="78">
        <f>IFERROR(BF1208/(R1208+BF1208),0)</f>
        <v/>
      </c>
    </row>
    <row r="1209" hidden="1" outlineLevel="1" ht="39.95" customFormat="1" customHeight="1" s="8">
      <c r="A1209" s="39" t="n"/>
      <c r="B1209" s="50" t="n">
        <v>13</v>
      </c>
      <c r="C1209" s="38" t="inlineStr">
        <is>
          <t>Давлат улуши мавжуд корхоналарда непотизм таҳлил</t>
        </is>
      </c>
      <c r="D1209" s="16" t="n"/>
      <c r="E1209" s="35">
        <f>SUMIFS(рўйхат!F:F,рўйхат!$CX:$CX,$B$1262,рўйхат!$D:$D,$C1209)</f>
        <v/>
      </c>
      <c r="F1209" s="36">
        <f>SUMIFS(рўйхат!G:G,рўйхат!$CX:$CX,$B$1262,рўйхат!$D:$D,$C1209)</f>
        <v/>
      </c>
      <c r="G1209" s="35">
        <f>SUMIFS(рўйхат!H:H,рўйхат!$CX:$CX,$B$1262,рўйхат!$D:$D,$C1209)</f>
        <v/>
      </c>
      <c r="H1209" s="36">
        <f>SUMIFS(рўйхат!I:I,рўйхат!$CX:$CX,$B$1262,рўйхат!$D:$D,$C1209)</f>
        <v/>
      </c>
      <c r="I1209" s="35">
        <f>SUMIFS(рўйхат!J:J,рўйхат!$CX:$CX,$B$1262,рўйхат!$D:$D,$C1209)</f>
        <v/>
      </c>
      <c r="J1209" s="36">
        <f>SUMIFS(рўйхат!K:K,рўйхат!$CX:$CX,$B$1262,рўйхат!$D:$D,$C1209)</f>
        <v/>
      </c>
      <c r="K1209" s="35">
        <f>SUMIFS(рўйхат!L:L,рўйхат!$CX:$CX,$B$1262,рўйхат!$D:$D,$C1209)</f>
        <v/>
      </c>
      <c r="L1209" s="36">
        <f>SUMIFS(рўйхат!M:M,рўйхат!$CX:$CX,$B$1262,рўйхат!$D:$D,$C1209)</f>
        <v/>
      </c>
      <c r="M1209" s="35">
        <f>SUMIFS(рўйхат!N:N,рўйхат!$CX:$CX,$B$1262,рўйхат!$D:$D,$C1209)</f>
        <v/>
      </c>
      <c r="N1209" s="36">
        <f>SUMIFS(рўйхат!O:O,рўйхат!$CX:$CX,$B$1262,рўйхат!$D:$D,$C1209)</f>
        <v/>
      </c>
      <c r="O1209" s="34">
        <f>IFERROR(M1209/E1209,0)</f>
        <v/>
      </c>
      <c r="P1209" s="34">
        <f>IFERROR(N1209/F1209,0)</f>
        <v/>
      </c>
      <c r="Q1209" s="35">
        <f>SUMIFS(рўйхат!P:P,рўйхат!$CX:$CX,$B$1262,рўйхат!$D:$D,$C1209)</f>
        <v/>
      </c>
      <c r="R1209" s="36">
        <f>SUMIFS(рўйхат!Q:Q,рўйхат!$CX:$CX,$B$1262,рўйхат!$D:$D,$C1209)</f>
        <v/>
      </c>
      <c r="S1209" s="35">
        <f>SUMIFS(рўйхат!R:R,рўйхат!$CX:$CX,$B$1262,рўйхат!$D:$D,$C1209)</f>
        <v/>
      </c>
      <c r="T1209" s="36">
        <f>SUMIFS(рўйхат!S:S,рўйхат!$CX:$CX,$B$1262,рўйхат!$D:$D,$C1209)</f>
        <v/>
      </c>
      <c r="U1209" s="35">
        <f>SUMIFS(рўйхат!T:T,рўйхат!$CX:$CX,$B$1262,рўйхат!$D:$D,$C1209)</f>
        <v/>
      </c>
      <c r="V1209" s="36">
        <f>SUMIFS(рўйхат!U:U,рўйхат!$CX:$CX,$B$1262,рўйхат!$D:$D,$C1209)</f>
        <v/>
      </c>
      <c r="W1209" s="35">
        <f>SUMIFS(рўйхат!V:V,рўйхат!$CX:$CX,$B$1262,рўйхат!$D:$D,$C1209)</f>
        <v/>
      </c>
      <c r="X1209" s="36">
        <f>SUMIFS(рўйхат!W:W,рўйхат!$CX:$CX,$B$1262,рўйхат!$D:$D,$C1209)</f>
        <v/>
      </c>
      <c r="Y1209" s="35">
        <f>SUMIFS(рўйхат!X:X,рўйхат!$CX:$CX,$B$1262,рўйхат!$D:$D,$C1209)</f>
        <v/>
      </c>
      <c r="Z1209" s="36">
        <f>SUMIFS(рўйхат!Y:Y,рўйхат!$CX:$CX,$B$1262,рўйхат!$D:$D,$C1209)</f>
        <v/>
      </c>
      <c r="AA1209" s="35">
        <f>SUMIFS(рўйхат!Z:Z,рўйхат!$CX:$CX,$B$1262,рўйхат!$D:$D,$C1209)</f>
        <v/>
      </c>
      <c r="AB1209" s="36">
        <f>SUMIFS(рўйхат!AA:AA,рўйхат!$CX:$CX,$B$1262,рўйхат!$D:$D,$C1209)</f>
        <v/>
      </c>
      <c r="AC1209" s="35">
        <f>SUMIFS(рўйхат!AB:AB,рўйхат!$CX:$CX,$B$1262,рўйхат!$D:$D,$C1209)</f>
        <v/>
      </c>
      <c r="AD1209" s="36">
        <f>SUMIFS(рўйхат!AC:AC,рўйхат!$CX:$CX,$B$1262,рўйхат!$D:$D,$C1209)</f>
        <v/>
      </c>
      <c r="AE1209" s="35">
        <f>SUMIFS(рўйхат!AD:AD,рўйхат!$CX:$CX,$B$1262,рўйхат!$D:$D,$C1209)</f>
        <v/>
      </c>
      <c r="AF1209" s="36">
        <f>SUMIFS(рўйхат!AE:AE,рўйхат!$CX:$CX,$B$1262,рўйхат!$D:$D,$C1209)</f>
        <v/>
      </c>
      <c r="AG1209" s="35">
        <f>SUMIFS(рўйхат!AH:AH,рўйхат!$CX:$CX,$B$1262,рўйхат!$D:$D,$C1209)</f>
        <v/>
      </c>
      <c r="AH1209" s="36">
        <f>SUMIFS(рўйхат!AI:AI,рўйхат!$CX:$CX,$B$1262,рўйхат!$D:$D,$C1209)</f>
        <v/>
      </c>
      <c r="AI1209" s="35">
        <f>SUMIFS(рўйхат!AJ:AJ,рўйхат!$CX:$CX,$B$1262,рўйхат!$D:$D,$C1209)</f>
        <v/>
      </c>
      <c r="AJ1209" s="36">
        <f>SUMIFS(рўйхат!AK:AK,рўйхат!$CX:$CX,$B$1262,рўйхат!$D:$D,$C1209)</f>
        <v/>
      </c>
      <c r="AK1209" s="35">
        <f>SUMIFS(рўйхат!AL:AL,рўйхат!$CX:$CX,$B$1262,рўйхат!$D:$D,$C1209)</f>
        <v/>
      </c>
      <c r="AL1209" s="36">
        <f>SUMIFS(рўйхат!AM:AM,рўйхат!$CX:$CX,$B$1262,рўйхат!$D:$D,$C1209)</f>
        <v/>
      </c>
      <c r="AM1209" s="77">
        <f>IFERROR(Q1209/E1209,0)</f>
        <v/>
      </c>
      <c r="AN1209" s="77">
        <f>IFERROR(R1209/F1209,0)</f>
        <v/>
      </c>
      <c r="AO1209" s="35">
        <f>SUMIFS(рўйхат!AX:AX,рўйхат!$CX:$CX,$B$1262,рўйхат!$D:$D,$C1209)</f>
        <v/>
      </c>
      <c r="AP1209" s="36">
        <f>SUMIFS(рўйхат!AY:AY,рўйхат!$CX:$CX,$B$1262,рўйхат!$D:$D,$C1209)</f>
        <v/>
      </c>
      <c r="AQ1209" s="35">
        <f>SUMIFS(рўйхат!AZ:AZ,рўйхат!$CX:$CX,$B$1262,рўйхат!$D:$D,$C1209)</f>
        <v/>
      </c>
      <c r="AR1209" s="36">
        <f>SUMIFS(рўйхат!BA:BA,рўйхат!$CX:$CX,$B$1262,рўйхат!$D:$D,$C1209)</f>
        <v/>
      </c>
      <c r="AS1209" s="35">
        <f>SUMIFS(рўйхат!BB:BB,рўйхат!$CX:$CX,$B$1262,рўйхат!$D:$D,$C1209)</f>
        <v/>
      </c>
      <c r="AT1209" s="36">
        <f>SUMIFS(рўйхат!BC:BC,рўйхат!$CX:$CX,$B$1262,рўйхат!$D:$D,$C1209)</f>
        <v/>
      </c>
      <c r="AU1209" s="35">
        <f>SUMIFS(рўйхат!BD:BD,рўйхат!$CX:$CX,$B$1262,рўйхат!$D:$D,$C1209)</f>
        <v/>
      </c>
      <c r="AV1209" s="36">
        <f>SUMIFS(рўйхат!BE:BE,рўйхат!$CX:$CX,$B$1262,рўйхат!$D:$D,$C1209)</f>
        <v/>
      </c>
      <c r="AW1209" s="35">
        <f>SUMIFS(рўйхат!BF:BF,рўйхат!$CX:$CX,$B$1262,рўйхат!$D:$D,$C1209)</f>
        <v/>
      </c>
      <c r="AX1209" s="36">
        <f>SUMIFS(рўйхат!BG:BG,рўйхат!$CX:$CX,$B$1262,рўйхат!$D:$D,$C1209)</f>
        <v/>
      </c>
      <c r="AY1209" s="35">
        <f>SUMIFS(рўйхат!BH:BH,рўйхат!$CX:$CX,$B$1262,рўйхат!$D:$D,$C1209)</f>
        <v/>
      </c>
      <c r="AZ1209" s="36">
        <f>SUMIFS(рўйхат!BI:BI,рўйхат!$CX:$CX,$B$1262,рўйхат!$D:$D,$C1209)</f>
        <v/>
      </c>
      <c r="BA1209" s="35">
        <f>SUMIFS(рўйхат!BJ:BJ,рўйхат!$CX:$CX,$B$1262,рўйхат!$D:$D,$C1209)</f>
        <v/>
      </c>
      <c r="BB1209" s="36">
        <f>SUMIFS(рўйхат!BK:BK,рўйхат!$CX:$CX,$B$1262,рўйхат!$D:$D,$C1209)</f>
        <v/>
      </c>
      <c r="BC1209" s="77">
        <f>IFERROR(AO1209/E1209,0)</f>
        <v/>
      </c>
      <c r="BD1209" s="77">
        <f>IFERROR(AP1209/F1209,0)</f>
        <v/>
      </c>
      <c r="BE1209" s="35">
        <f>SUMIFS(рўйхат!BL:BL,рўйхат!$CX:$CX,$B$1262,рўйхат!$D:$D,$C1209)</f>
        <v/>
      </c>
      <c r="BF1209" s="36">
        <f>SUMIFS(рўйхат!BM:BM,рўйхат!$CX:$CX,$B$1262,рўйхат!$D:$D,$C1209)</f>
        <v/>
      </c>
      <c r="BG1209" s="35">
        <f>SUMIFS(рўйхат!BN:BN,рўйхат!$CX:$CX,$B$1262,рўйхат!$D:$D,$C1209)</f>
        <v/>
      </c>
      <c r="BH1209" s="36">
        <f>SUMIFS(рўйхат!BO:BO,рўйхат!$CX:$CX,$B$1262,рўйхат!$D:$D,$C1209)</f>
        <v/>
      </c>
      <c r="BI1209" s="35">
        <f>SUMIFS(рўйхат!BP:BP,рўйхат!$CX:$CX,$B$1262,рўйхат!$D:$D,$C1209)</f>
        <v/>
      </c>
      <c r="BJ1209" s="36">
        <f>SUMIFS(рўйхат!BQ:BQ,рўйхат!$CX:$CX,$B$1262,рўйхат!$D:$D,$C1209)</f>
        <v/>
      </c>
      <c r="BK1209" s="35">
        <f>SUMIFS(рўйхат!BR:BR,рўйхат!$CX:$CX,$B$1262,рўйхат!$D:$D,$C1209)</f>
        <v/>
      </c>
      <c r="BL1209" s="36">
        <f>SUMIFS(рўйхат!BS:BS,рўйхат!$CX:$CX,$B$1262,рўйхат!$D:$D,$C1209)</f>
        <v/>
      </c>
      <c r="BM1209" s="35">
        <f>SUMIFS(рўйхат!BT:BT,рўйхат!$CX:$CX,$B$1262,рўйхат!$D:$D,$C1209)</f>
        <v/>
      </c>
      <c r="BN1209" s="36">
        <f>SUMIFS(рўйхат!BU:BU,рўйхат!$CX:$CX,$B$1262,рўйхат!$D:$D,$C1209)</f>
        <v/>
      </c>
      <c r="BO1209" s="35">
        <f>SUMIFS(рўйхат!BX:BX,рўйхат!$CX:$CX,$B$1262,рўйхат!$D:$D,$C1209)</f>
        <v/>
      </c>
      <c r="BP1209" s="36">
        <f>SUMIFS(рўйхат!BY:BY,рўйхат!$CX:$CX,$B$1262,рўйхат!$D:$D,$C1209)</f>
        <v/>
      </c>
      <c r="BQ1209" s="35">
        <f>SUMIFS(рўйхат!BZ:BZ,рўйхат!$CX:$CX,$B$1262,рўйхат!$D:$D,$C1209)</f>
        <v/>
      </c>
      <c r="BR1209" s="36">
        <f>SUMIFS(рўйхат!CA:CA,рўйхат!$CX:$CX,$B$1262,рўйхат!$D:$D,$C1209)</f>
        <v/>
      </c>
      <c r="BS1209" s="35">
        <f>SUMIFS(рўйхат!CB:CB,рўйхат!$CX:$CX,$B$1262,рўйхат!$D:$D,$C1209)</f>
        <v/>
      </c>
      <c r="BT1209" s="36">
        <f>SUMIFS(рўйхат!CC:CC,рўйхат!$CX:$CX,$B$1262,рўйхат!$D:$D,$C1209)</f>
        <v/>
      </c>
      <c r="BU1209" s="35">
        <f>SUMIFS(рўйхат!CD:CD,рўйхат!$CX:$CX,$B$1262,рўйхат!$D:$D,$C1209)</f>
        <v/>
      </c>
      <c r="BV1209" s="36">
        <f>SUMIFS(рўйхат!CE:CE,рўйхат!$CX:$CX,$B$1262,рўйхат!$D:$D,$C1209)</f>
        <v/>
      </c>
      <c r="BW1209" s="35">
        <f>SUMIFS(рўйхат!CH:CH,рўйхат!$CX:$CX,$B$1262,рўйхат!$D:$D,$C1209)</f>
        <v/>
      </c>
      <c r="BX1209" s="36">
        <f>SUMIFS(рўйхат!CI:CI,рўйхат!$CX:$CX,$B$1262,рўйхат!$D:$D,$C1209)</f>
        <v/>
      </c>
      <c r="BY1209" s="35">
        <f>SUMIFS(рўйхат!CJ:CJ,рўйхат!$CX:$CX,$B$1262,рўйхат!$D:$D,$C1209)</f>
        <v/>
      </c>
      <c r="BZ1209" s="36">
        <f>SUMIFS(рўйхат!CK:CK,рўйхат!$CX:$CX,$B$1262,рўйхат!$D:$D,$C1209)</f>
        <v/>
      </c>
      <c r="CA1209" s="35">
        <f>SUMIFS(рўйхат!CL:CL,рўйхат!$CX:$CX,$B$1262,рўйхат!$D:$D,$C1209)</f>
        <v/>
      </c>
      <c r="CB1209" s="36">
        <f>SUMIFS(рўйхат!CM:CM,рўйхат!$CX:$CX,$B$1262,рўйхат!$D:$D,$C1209)</f>
        <v/>
      </c>
      <c r="CC1209" s="35">
        <f>SUMIFS(рўйхат!CN:CN,рўйхат!$CX:$CX,$B$1262,рўйхат!$D:$D,$C1209)</f>
        <v/>
      </c>
      <c r="CD1209" s="36">
        <f>SUMIFS(рўйхат!CO:CO,рўйхат!$CX:$CX,$B$1262,рўйхат!$D:$D,$C1209)</f>
        <v/>
      </c>
      <c r="CE1209" s="77">
        <f>IFERROR(BE1209/(Q1209+BE1209),0)</f>
        <v/>
      </c>
      <c r="CF1209" s="78">
        <f>IFERROR(BF1209/(R1209+BF1209),0)</f>
        <v/>
      </c>
    </row>
    <row r="1210" hidden="1" outlineLevel="1" ht="39.95" customFormat="1" customHeight="1" s="8">
      <c r="A1210" s="39" t="n"/>
      <c r="B1210" s="50" t="n">
        <v>14</v>
      </c>
      <c r="C1210" s="38" t="inlineStr">
        <is>
          <t>Давлат улуши мавжуд ташкилотларида ишловчиларнинг 4 ва ундан ортиқ даромад манбаига эга фуқаролар</t>
        </is>
      </c>
      <c r="D1210" s="16" t="n"/>
      <c r="E1210" s="35">
        <f>SUMIFS(рўйхат!F:F,рўйхат!$CX:$CX,$B$1262,рўйхат!$D:$D,$C1210)</f>
        <v/>
      </c>
      <c r="F1210" s="36">
        <f>SUMIFS(рўйхат!G:G,рўйхат!$CX:$CX,$B$1262,рўйхат!$D:$D,$C1210)</f>
        <v/>
      </c>
      <c r="G1210" s="35">
        <f>SUMIFS(рўйхат!H:H,рўйхат!$CX:$CX,$B$1262,рўйхат!$D:$D,$C1210)</f>
        <v/>
      </c>
      <c r="H1210" s="36">
        <f>SUMIFS(рўйхат!I:I,рўйхат!$CX:$CX,$B$1262,рўйхат!$D:$D,$C1210)</f>
        <v/>
      </c>
      <c r="I1210" s="35">
        <f>SUMIFS(рўйхат!J:J,рўйхат!$CX:$CX,$B$1262,рўйхат!$D:$D,$C1210)</f>
        <v/>
      </c>
      <c r="J1210" s="36">
        <f>SUMIFS(рўйхат!K:K,рўйхат!$CX:$CX,$B$1262,рўйхат!$D:$D,$C1210)</f>
        <v/>
      </c>
      <c r="K1210" s="35">
        <f>SUMIFS(рўйхат!L:L,рўйхат!$CX:$CX,$B$1262,рўйхат!$D:$D,$C1210)</f>
        <v/>
      </c>
      <c r="L1210" s="36">
        <f>SUMIFS(рўйхат!M:M,рўйхат!$CX:$CX,$B$1262,рўйхат!$D:$D,$C1210)</f>
        <v/>
      </c>
      <c r="M1210" s="35">
        <f>SUMIFS(рўйхат!N:N,рўйхат!$CX:$CX,$B$1262,рўйхат!$D:$D,$C1210)</f>
        <v/>
      </c>
      <c r="N1210" s="36">
        <f>SUMIFS(рўйхат!O:O,рўйхат!$CX:$CX,$B$1262,рўйхат!$D:$D,$C1210)</f>
        <v/>
      </c>
      <c r="O1210" s="34">
        <f>IFERROR(M1210/E1210,0)</f>
        <v/>
      </c>
      <c r="P1210" s="34">
        <f>IFERROR(N1210/F1210,0)</f>
        <v/>
      </c>
      <c r="Q1210" s="35">
        <f>SUMIFS(рўйхат!P:P,рўйхат!$CX:$CX,$B$1262,рўйхат!$D:$D,$C1210)</f>
        <v/>
      </c>
      <c r="R1210" s="36">
        <f>SUMIFS(рўйхат!Q:Q,рўйхат!$CX:$CX,$B$1262,рўйхат!$D:$D,$C1210)</f>
        <v/>
      </c>
      <c r="S1210" s="35">
        <f>SUMIFS(рўйхат!R:R,рўйхат!$CX:$CX,$B$1262,рўйхат!$D:$D,$C1210)</f>
        <v/>
      </c>
      <c r="T1210" s="36">
        <f>SUMIFS(рўйхат!S:S,рўйхат!$CX:$CX,$B$1262,рўйхат!$D:$D,$C1210)</f>
        <v/>
      </c>
      <c r="U1210" s="35">
        <f>SUMIFS(рўйхат!T:T,рўйхат!$CX:$CX,$B$1262,рўйхат!$D:$D,$C1210)</f>
        <v/>
      </c>
      <c r="V1210" s="36">
        <f>SUMIFS(рўйхат!U:U,рўйхат!$CX:$CX,$B$1262,рўйхат!$D:$D,$C1210)</f>
        <v/>
      </c>
      <c r="W1210" s="35">
        <f>SUMIFS(рўйхат!V:V,рўйхат!$CX:$CX,$B$1262,рўйхат!$D:$D,$C1210)</f>
        <v/>
      </c>
      <c r="X1210" s="36">
        <f>SUMIFS(рўйхат!W:W,рўйхат!$CX:$CX,$B$1262,рўйхат!$D:$D,$C1210)</f>
        <v/>
      </c>
      <c r="Y1210" s="35">
        <f>SUMIFS(рўйхат!X:X,рўйхат!$CX:$CX,$B$1262,рўйхат!$D:$D,$C1210)</f>
        <v/>
      </c>
      <c r="Z1210" s="36">
        <f>SUMIFS(рўйхат!Y:Y,рўйхат!$CX:$CX,$B$1262,рўйхат!$D:$D,$C1210)</f>
        <v/>
      </c>
      <c r="AA1210" s="35">
        <f>SUMIFS(рўйхат!Z:Z,рўйхат!$CX:$CX,$B$1262,рўйхат!$D:$D,$C1210)</f>
        <v/>
      </c>
      <c r="AB1210" s="36">
        <f>SUMIFS(рўйхат!AA:AA,рўйхат!$CX:$CX,$B$1262,рўйхат!$D:$D,$C1210)</f>
        <v/>
      </c>
      <c r="AC1210" s="35">
        <f>SUMIFS(рўйхат!AB:AB,рўйхат!$CX:$CX,$B$1262,рўйхат!$D:$D,$C1210)</f>
        <v/>
      </c>
      <c r="AD1210" s="36">
        <f>SUMIFS(рўйхат!AC:AC,рўйхат!$CX:$CX,$B$1262,рўйхат!$D:$D,$C1210)</f>
        <v/>
      </c>
      <c r="AE1210" s="35">
        <f>SUMIFS(рўйхат!AD:AD,рўйхат!$CX:$CX,$B$1262,рўйхат!$D:$D,$C1210)</f>
        <v/>
      </c>
      <c r="AF1210" s="36">
        <f>SUMIFS(рўйхат!AE:AE,рўйхат!$CX:$CX,$B$1262,рўйхат!$D:$D,$C1210)</f>
        <v/>
      </c>
      <c r="AG1210" s="35">
        <f>SUMIFS(рўйхат!AH:AH,рўйхат!$CX:$CX,$B$1262,рўйхат!$D:$D,$C1210)</f>
        <v/>
      </c>
      <c r="AH1210" s="36">
        <f>SUMIFS(рўйхат!AI:AI,рўйхат!$CX:$CX,$B$1262,рўйхат!$D:$D,$C1210)</f>
        <v/>
      </c>
      <c r="AI1210" s="35">
        <f>SUMIFS(рўйхат!AJ:AJ,рўйхат!$CX:$CX,$B$1262,рўйхат!$D:$D,$C1210)</f>
        <v/>
      </c>
      <c r="AJ1210" s="36">
        <f>SUMIFS(рўйхат!AK:AK,рўйхат!$CX:$CX,$B$1262,рўйхат!$D:$D,$C1210)</f>
        <v/>
      </c>
      <c r="AK1210" s="35">
        <f>SUMIFS(рўйхат!AL:AL,рўйхат!$CX:$CX,$B$1262,рўйхат!$D:$D,$C1210)</f>
        <v/>
      </c>
      <c r="AL1210" s="36">
        <f>SUMIFS(рўйхат!AM:AM,рўйхат!$CX:$CX,$B$1262,рўйхат!$D:$D,$C1210)</f>
        <v/>
      </c>
      <c r="AM1210" s="77">
        <f>IFERROR(Q1210/E1210,0)</f>
        <v/>
      </c>
      <c r="AN1210" s="77">
        <f>IFERROR(R1210/F1210,0)</f>
        <v/>
      </c>
      <c r="AO1210" s="35">
        <f>SUMIFS(рўйхат!AX:AX,рўйхат!$CX:$CX,$B$1262,рўйхат!$D:$D,$C1210)</f>
        <v/>
      </c>
      <c r="AP1210" s="36">
        <f>SUMIFS(рўйхат!AY:AY,рўйхат!$CX:$CX,$B$1262,рўйхат!$D:$D,$C1210)</f>
        <v/>
      </c>
      <c r="AQ1210" s="35">
        <f>SUMIFS(рўйхат!AZ:AZ,рўйхат!$CX:$CX,$B$1262,рўйхат!$D:$D,$C1210)</f>
        <v/>
      </c>
      <c r="AR1210" s="36">
        <f>SUMIFS(рўйхат!BA:BA,рўйхат!$CX:$CX,$B$1262,рўйхат!$D:$D,$C1210)</f>
        <v/>
      </c>
      <c r="AS1210" s="35">
        <f>SUMIFS(рўйхат!BB:BB,рўйхат!$CX:$CX,$B$1262,рўйхат!$D:$D,$C1210)</f>
        <v/>
      </c>
      <c r="AT1210" s="36">
        <f>SUMIFS(рўйхат!BC:BC,рўйхат!$CX:$CX,$B$1262,рўйхат!$D:$D,$C1210)</f>
        <v/>
      </c>
      <c r="AU1210" s="35">
        <f>SUMIFS(рўйхат!BD:BD,рўйхат!$CX:$CX,$B$1262,рўйхат!$D:$D,$C1210)</f>
        <v/>
      </c>
      <c r="AV1210" s="36">
        <f>SUMIFS(рўйхат!BE:BE,рўйхат!$CX:$CX,$B$1262,рўйхат!$D:$D,$C1210)</f>
        <v/>
      </c>
      <c r="AW1210" s="35">
        <f>SUMIFS(рўйхат!BF:BF,рўйхат!$CX:$CX,$B$1262,рўйхат!$D:$D,$C1210)</f>
        <v/>
      </c>
      <c r="AX1210" s="36">
        <f>SUMIFS(рўйхат!BG:BG,рўйхат!$CX:$CX,$B$1262,рўйхат!$D:$D,$C1210)</f>
        <v/>
      </c>
      <c r="AY1210" s="35">
        <f>SUMIFS(рўйхат!BH:BH,рўйхат!$CX:$CX,$B$1262,рўйхат!$D:$D,$C1210)</f>
        <v/>
      </c>
      <c r="AZ1210" s="36">
        <f>SUMIFS(рўйхат!BI:BI,рўйхат!$CX:$CX,$B$1262,рўйхат!$D:$D,$C1210)</f>
        <v/>
      </c>
      <c r="BA1210" s="35">
        <f>SUMIFS(рўйхат!BJ:BJ,рўйхат!$CX:$CX,$B$1262,рўйхат!$D:$D,$C1210)</f>
        <v/>
      </c>
      <c r="BB1210" s="36">
        <f>SUMIFS(рўйхат!BK:BK,рўйхат!$CX:$CX,$B$1262,рўйхат!$D:$D,$C1210)</f>
        <v/>
      </c>
      <c r="BC1210" s="77">
        <f>IFERROR(AO1210/E1210,0)</f>
        <v/>
      </c>
      <c r="BD1210" s="77">
        <f>IFERROR(AP1210/F1210,0)</f>
        <v/>
      </c>
      <c r="BE1210" s="35">
        <f>SUMIFS(рўйхат!BL:BL,рўйхат!$CX:$CX,$B$1262,рўйхат!$D:$D,$C1210)</f>
        <v/>
      </c>
      <c r="BF1210" s="36">
        <f>SUMIFS(рўйхат!BM:BM,рўйхат!$CX:$CX,$B$1262,рўйхат!$D:$D,$C1210)</f>
        <v/>
      </c>
      <c r="BG1210" s="35">
        <f>SUMIFS(рўйхат!BN:BN,рўйхат!$CX:$CX,$B$1262,рўйхат!$D:$D,$C1210)</f>
        <v/>
      </c>
      <c r="BH1210" s="36">
        <f>SUMIFS(рўйхат!BO:BO,рўйхат!$CX:$CX,$B$1262,рўйхат!$D:$D,$C1210)</f>
        <v/>
      </c>
      <c r="BI1210" s="35">
        <f>SUMIFS(рўйхат!BP:BP,рўйхат!$CX:$CX,$B$1262,рўйхат!$D:$D,$C1210)</f>
        <v/>
      </c>
      <c r="BJ1210" s="36">
        <f>SUMIFS(рўйхат!BQ:BQ,рўйхат!$CX:$CX,$B$1262,рўйхат!$D:$D,$C1210)</f>
        <v/>
      </c>
      <c r="BK1210" s="35">
        <f>SUMIFS(рўйхат!BR:BR,рўйхат!$CX:$CX,$B$1262,рўйхат!$D:$D,$C1210)</f>
        <v/>
      </c>
      <c r="BL1210" s="36">
        <f>SUMIFS(рўйхат!BS:BS,рўйхат!$CX:$CX,$B$1262,рўйхат!$D:$D,$C1210)</f>
        <v/>
      </c>
      <c r="BM1210" s="35">
        <f>SUMIFS(рўйхат!BT:BT,рўйхат!$CX:$CX,$B$1262,рўйхат!$D:$D,$C1210)</f>
        <v/>
      </c>
      <c r="BN1210" s="36">
        <f>SUMIFS(рўйхат!BU:BU,рўйхат!$CX:$CX,$B$1262,рўйхат!$D:$D,$C1210)</f>
        <v/>
      </c>
      <c r="BO1210" s="35">
        <f>SUMIFS(рўйхат!BX:BX,рўйхат!$CX:$CX,$B$1262,рўйхат!$D:$D,$C1210)</f>
        <v/>
      </c>
      <c r="BP1210" s="36">
        <f>SUMIFS(рўйхат!BY:BY,рўйхат!$CX:$CX,$B$1262,рўйхат!$D:$D,$C1210)</f>
        <v/>
      </c>
      <c r="BQ1210" s="35">
        <f>SUMIFS(рўйхат!BZ:BZ,рўйхат!$CX:$CX,$B$1262,рўйхат!$D:$D,$C1210)</f>
        <v/>
      </c>
      <c r="BR1210" s="36">
        <f>SUMIFS(рўйхат!CA:CA,рўйхат!$CX:$CX,$B$1262,рўйхат!$D:$D,$C1210)</f>
        <v/>
      </c>
      <c r="BS1210" s="35">
        <f>SUMIFS(рўйхат!CB:CB,рўйхат!$CX:$CX,$B$1262,рўйхат!$D:$D,$C1210)</f>
        <v/>
      </c>
      <c r="BT1210" s="36">
        <f>SUMIFS(рўйхат!CC:CC,рўйхат!$CX:$CX,$B$1262,рўйхат!$D:$D,$C1210)</f>
        <v/>
      </c>
      <c r="BU1210" s="35">
        <f>SUMIFS(рўйхат!CD:CD,рўйхат!$CX:$CX,$B$1262,рўйхат!$D:$D,$C1210)</f>
        <v/>
      </c>
      <c r="BV1210" s="36">
        <f>SUMIFS(рўйхат!CE:CE,рўйхат!$CX:$CX,$B$1262,рўйхат!$D:$D,$C1210)</f>
        <v/>
      </c>
      <c r="BW1210" s="35">
        <f>SUMIFS(рўйхат!CH:CH,рўйхат!$CX:$CX,$B$1262,рўйхат!$D:$D,$C1210)</f>
        <v/>
      </c>
      <c r="BX1210" s="36">
        <f>SUMIFS(рўйхат!CI:CI,рўйхат!$CX:$CX,$B$1262,рўйхат!$D:$D,$C1210)</f>
        <v/>
      </c>
      <c r="BY1210" s="35">
        <f>SUMIFS(рўйхат!CJ:CJ,рўйхат!$CX:$CX,$B$1262,рўйхат!$D:$D,$C1210)</f>
        <v/>
      </c>
      <c r="BZ1210" s="36">
        <f>SUMIFS(рўйхат!CK:CK,рўйхат!$CX:$CX,$B$1262,рўйхат!$D:$D,$C1210)</f>
        <v/>
      </c>
      <c r="CA1210" s="35">
        <f>SUMIFS(рўйхат!CL:CL,рўйхат!$CX:$CX,$B$1262,рўйхат!$D:$D,$C1210)</f>
        <v/>
      </c>
      <c r="CB1210" s="36">
        <f>SUMIFS(рўйхат!CM:CM,рўйхат!$CX:$CX,$B$1262,рўйхат!$D:$D,$C1210)</f>
        <v/>
      </c>
      <c r="CC1210" s="35">
        <f>SUMIFS(рўйхат!CN:CN,рўйхат!$CX:$CX,$B$1262,рўйхат!$D:$D,$C1210)</f>
        <v/>
      </c>
      <c r="CD1210" s="36">
        <f>SUMIFS(рўйхат!CO:CO,рўйхат!$CX:$CX,$B$1262,рўйхат!$D:$D,$C1210)</f>
        <v/>
      </c>
      <c r="CE1210" s="77">
        <f>IFERROR(BE1210/(Q1210+BE1210),0)</f>
        <v/>
      </c>
      <c r="CF1210" s="78">
        <f>IFERROR(BF1210/(R1210+BF1210),0)</f>
        <v/>
      </c>
    </row>
    <row r="1211" hidden="1" outlineLevel="1" ht="39.95" customFormat="1" customHeight="1" s="8">
      <c r="A1211" s="39" t="n"/>
      <c r="B1211" s="50" t="n">
        <v>15</v>
      </c>
      <c r="C1211" s="38" t="inlineStr">
        <is>
          <t>Давлат харидларида нарх таҳлили</t>
        </is>
      </c>
      <c r="D1211" s="16" t="n"/>
      <c r="E1211" s="35">
        <f>SUMIFS(рўйхат!F:F,рўйхат!$CX:$CX,$B$1262,рўйхат!$D:$D,$C1211)</f>
        <v/>
      </c>
      <c r="F1211" s="36">
        <f>SUMIFS(рўйхат!G:G,рўйхат!$CX:$CX,$B$1262,рўйхат!$D:$D,$C1211)</f>
        <v/>
      </c>
      <c r="G1211" s="35">
        <f>SUMIFS(рўйхат!H:H,рўйхат!$CX:$CX,$B$1262,рўйхат!$D:$D,$C1211)</f>
        <v/>
      </c>
      <c r="H1211" s="36">
        <f>SUMIFS(рўйхат!I:I,рўйхат!$CX:$CX,$B$1262,рўйхат!$D:$D,$C1211)</f>
        <v/>
      </c>
      <c r="I1211" s="35">
        <f>SUMIFS(рўйхат!J:J,рўйхат!$CX:$CX,$B$1262,рўйхат!$D:$D,$C1211)</f>
        <v/>
      </c>
      <c r="J1211" s="36">
        <f>SUMIFS(рўйхат!K:K,рўйхат!$CX:$CX,$B$1262,рўйхат!$D:$D,$C1211)</f>
        <v/>
      </c>
      <c r="K1211" s="35">
        <f>SUMIFS(рўйхат!L:L,рўйхат!$CX:$CX,$B$1262,рўйхат!$D:$D,$C1211)</f>
        <v/>
      </c>
      <c r="L1211" s="36">
        <f>SUMIFS(рўйхат!M:M,рўйхат!$CX:$CX,$B$1262,рўйхат!$D:$D,$C1211)</f>
        <v/>
      </c>
      <c r="M1211" s="35">
        <f>SUMIFS(рўйхат!N:N,рўйхат!$CX:$CX,$B$1262,рўйхат!$D:$D,$C1211)</f>
        <v/>
      </c>
      <c r="N1211" s="36">
        <f>SUMIFS(рўйхат!O:O,рўйхат!$CX:$CX,$B$1262,рўйхат!$D:$D,$C1211)</f>
        <v/>
      </c>
      <c r="O1211" s="34">
        <f>IFERROR(M1211/E1211,0)</f>
        <v/>
      </c>
      <c r="P1211" s="34">
        <f>IFERROR(N1211/F1211,0)</f>
        <v/>
      </c>
      <c r="Q1211" s="35">
        <f>SUMIFS(рўйхат!P:P,рўйхат!$CX:$CX,$B$1262,рўйхат!$D:$D,$C1211)</f>
        <v/>
      </c>
      <c r="R1211" s="36">
        <f>SUMIFS(рўйхат!Q:Q,рўйхат!$CX:$CX,$B$1262,рўйхат!$D:$D,$C1211)</f>
        <v/>
      </c>
      <c r="S1211" s="35">
        <f>SUMIFS(рўйхат!R:R,рўйхат!$CX:$CX,$B$1262,рўйхат!$D:$D,$C1211)</f>
        <v/>
      </c>
      <c r="T1211" s="36">
        <f>SUMIFS(рўйхат!S:S,рўйхат!$CX:$CX,$B$1262,рўйхат!$D:$D,$C1211)</f>
        <v/>
      </c>
      <c r="U1211" s="35">
        <f>SUMIFS(рўйхат!T:T,рўйхат!$CX:$CX,$B$1262,рўйхат!$D:$D,$C1211)</f>
        <v/>
      </c>
      <c r="V1211" s="36">
        <f>SUMIFS(рўйхат!U:U,рўйхат!$CX:$CX,$B$1262,рўйхат!$D:$D,$C1211)</f>
        <v/>
      </c>
      <c r="W1211" s="35">
        <f>SUMIFS(рўйхат!V:V,рўйхат!$CX:$CX,$B$1262,рўйхат!$D:$D,$C1211)</f>
        <v/>
      </c>
      <c r="X1211" s="36">
        <f>SUMIFS(рўйхат!W:W,рўйхат!$CX:$CX,$B$1262,рўйхат!$D:$D,$C1211)</f>
        <v/>
      </c>
      <c r="Y1211" s="35">
        <f>SUMIFS(рўйхат!X:X,рўйхат!$CX:$CX,$B$1262,рўйхат!$D:$D,$C1211)</f>
        <v/>
      </c>
      <c r="Z1211" s="36">
        <f>SUMIFS(рўйхат!Y:Y,рўйхат!$CX:$CX,$B$1262,рўйхат!$D:$D,$C1211)</f>
        <v/>
      </c>
      <c r="AA1211" s="35">
        <f>SUMIFS(рўйхат!Z:Z,рўйхат!$CX:$CX,$B$1262,рўйхат!$D:$D,$C1211)</f>
        <v/>
      </c>
      <c r="AB1211" s="36">
        <f>SUMIFS(рўйхат!AA:AA,рўйхат!$CX:$CX,$B$1262,рўйхат!$D:$D,$C1211)</f>
        <v/>
      </c>
      <c r="AC1211" s="35">
        <f>SUMIFS(рўйхат!AB:AB,рўйхат!$CX:$CX,$B$1262,рўйхат!$D:$D,$C1211)</f>
        <v/>
      </c>
      <c r="AD1211" s="36">
        <f>SUMIFS(рўйхат!AC:AC,рўйхат!$CX:$CX,$B$1262,рўйхат!$D:$D,$C1211)</f>
        <v/>
      </c>
      <c r="AE1211" s="35">
        <f>SUMIFS(рўйхат!AD:AD,рўйхат!$CX:$CX,$B$1262,рўйхат!$D:$D,$C1211)</f>
        <v/>
      </c>
      <c r="AF1211" s="36">
        <f>SUMIFS(рўйхат!AE:AE,рўйхат!$CX:$CX,$B$1262,рўйхат!$D:$D,$C1211)</f>
        <v/>
      </c>
      <c r="AG1211" s="35">
        <f>SUMIFS(рўйхат!AH:AH,рўйхат!$CX:$CX,$B$1262,рўйхат!$D:$D,$C1211)</f>
        <v/>
      </c>
      <c r="AH1211" s="36">
        <f>SUMIFS(рўйхат!AI:AI,рўйхат!$CX:$CX,$B$1262,рўйхат!$D:$D,$C1211)</f>
        <v/>
      </c>
      <c r="AI1211" s="35">
        <f>SUMIFS(рўйхат!AJ:AJ,рўйхат!$CX:$CX,$B$1262,рўйхат!$D:$D,$C1211)</f>
        <v/>
      </c>
      <c r="AJ1211" s="36">
        <f>SUMIFS(рўйхат!AK:AK,рўйхат!$CX:$CX,$B$1262,рўйхат!$D:$D,$C1211)</f>
        <v/>
      </c>
      <c r="AK1211" s="35">
        <f>SUMIFS(рўйхат!AL:AL,рўйхат!$CX:$CX,$B$1262,рўйхат!$D:$D,$C1211)</f>
        <v/>
      </c>
      <c r="AL1211" s="36">
        <f>SUMIFS(рўйхат!AM:AM,рўйхат!$CX:$CX,$B$1262,рўйхат!$D:$D,$C1211)</f>
        <v/>
      </c>
      <c r="AM1211" s="77">
        <f>IFERROR(Q1211/E1211,0)</f>
        <v/>
      </c>
      <c r="AN1211" s="77">
        <f>IFERROR(R1211/F1211,0)</f>
        <v/>
      </c>
      <c r="AO1211" s="35">
        <f>SUMIFS(рўйхат!AX:AX,рўйхат!$CX:$CX,$B$1262,рўйхат!$D:$D,$C1211)</f>
        <v/>
      </c>
      <c r="AP1211" s="36">
        <f>SUMIFS(рўйхат!AY:AY,рўйхат!$CX:$CX,$B$1262,рўйхат!$D:$D,$C1211)</f>
        <v/>
      </c>
      <c r="AQ1211" s="35">
        <f>SUMIFS(рўйхат!AZ:AZ,рўйхат!$CX:$CX,$B$1262,рўйхат!$D:$D,$C1211)</f>
        <v/>
      </c>
      <c r="AR1211" s="36">
        <f>SUMIFS(рўйхат!BA:BA,рўйхат!$CX:$CX,$B$1262,рўйхат!$D:$D,$C1211)</f>
        <v/>
      </c>
      <c r="AS1211" s="35">
        <f>SUMIFS(рўйхат!BB:BB,рўйхат!$CX:$CX,$B$1262,рўйхат!$D:$D,$C1211)</f>
        <v/>
      </c>
      <c r="AT1211" s="36">
        <f>SUMIFS(рўйхат!BC:BC,рўйхат!$CX:$CX,$B$1262,рўйхат!$D:$D,$C1211)</f>
        <v/>
      </c>
      <c r="AU1211" s="35">
        <f>SUMIFS(рўйхат!BD:BD,рўйхат!$CX:$CX,$B$1262,рўйхат!$D:$D,$C1211)</f>
        <v/>
      </c>
      <c r="AV1211" s="36">
        <f>SUMIFS(рўйхат!BE:BE,рўйхат!$CX:$CX,$B$1262,рўйхат!$D:$D,$C1211)</f>
        <v/>
      </c>
      <c r="AW1211" s="35">
        <f>SUMIFS(рўйхат!BF:BF,рўйхат!$CX:$CX,$B$1262,рўйхат!$D:$D,$C1211)</f>
        <v/>
      </c>
      <c r="AX1211" s="36">
        <f>SUMIFS(рўйхат!BG:BG,рўйхат!$CX:$CX,$B$1262,рўйхат!$D:$D,$C1211)</f>
        <v/>
      </c>
      <c r="AY1211" s="35">
        <f>SUMIFS(рўйхат!BH:BH,рўйхат!$CX:$CX,$B$1262,рўйхат!$D:$D,$C1211)</f>
        <v/>
      </c>
      <c r="AZ1211" s="36">
        <f>SUMIFS(рўйхат!BI:BI,рўйхат!$CX:$CX,$B$1262,рўйхат!$D:$D,$C1211)</f>
        <v/>
      </c>
      <c r="BA1211" s="35">
        <f>SUMIFS(рўйхат!BJ:BJ,рўйхат!$CX:$CX,$B$1262,рўйхат!$D:$D,$C1211)</f>
        <v/>
      </c>
      <c r="BB1211" s="36">
        <f>SUMIFS(рўйхат!BK:BK,рўйхат!$CX:$CX,$B$1262,рўйхат!$D:$D,$C1211)</f>
        <v/>
      </c>
      <c r="BC1211" s="77">
        <f>IFERROR(AO1211/E1211,0)</f>
        <v/>
      </c>
      <c r="BD1211" s="77">
        <f>IFERROR(AP1211/F1211,0)</f>
        <v/>
      </c>
      <c r="BE1211" s="35">
        <f>SUMIFS(рўйхат!BL:BL,рўйхат!$CX:$CX,$B$1262,рўйхат!$D:$D,$C1211)</f>
        <v/>
      </c>
      <c r="BF1211" s="36">
        <f>SUMIFS(рўйхат!BM:BM,рўйхат!$CX:$CX,$B$1262,рўйхат!$D:$D,$C1211)</f>
        <v/>
      </c>
      <c r="BG1211" s="35">
        <f>SUMIFS(рўйхат!BN:BN,рўйхат!$CX:$CX,$B$1262,рўйхат!$D:$D,$C1211)</f>
        <v/>
      </c>
      <c r="BH1211" s="36">
        <f>SUMIFS(рўйхат!BO:BO,рўйхат!$CX:$CX,$B$1262,рўйхат!$D:$D,$C1211)</f>
        <v/>
      </c>
      <c r="BI1211" s="35">
        <f>SUMIFS(рўйхат!BP:BP,рўйхат!$CX:$CX,$B$1262,рўйхат!$D:$D,$C1211)</f>
        <v/>
      </c>
      <c r="BJ1211" s="36">
        <f>SUMIFS(рўйхат!BQ:BQ,рўйхат!$CX:$CX,$B$1262,рўйхат!$D:$D,$C1211)</f>
        <v/>
      </c>
      <c r="BK1211" s="35">
        <f>SUMIFS(рўйхат!BR:BR,рўйхат!$CX:$CX,$B$1262,рўйхат!$D:$D,$C1211)</f>
        <v/>
      </c>
      <c r="BL1211" s="36">
        <f>SUMIFS(рўйхат!BS:BS,рўйхат!$CX:$CX,$B$1262,рўйхат!$D:$D,$C1211)</f>
        <v/>
      </c>
      <c r="BM1211" s="35">
        <f>SUMIFS(рўйхат!BT:BT,рўйхат!$CX:$CX,$B$1262,рўйхат!$D:$D,$C1211)</f>
        <v/>
      </c>
      <c r="BN1211" s="36">
        <f>SUMIFS(рўйхат!BU:BU,рўйхат!$CX:$CX,$B$1262,рўйхат!$D:$D,$C1211)</f>
        <v/>
      </c>
      <c r="BO1211" s="35">
        <f>SUMIFS(рўйхат!BX:BX,рўйхат!$CX:$CX,$B$1262,рўйхат!$D:$D,$C1211)</f>
        <v/>
      </c>
      <c r="BP1211" s="36">
        <f>SUMIFS(рўйхат!BY:BY,рўйхат!$CX:$CX,$B$1262,рўйхат!$D:$D,$C1211)</f>
        <v/>
      </c>
      <c r="BQ1211" s="35">
        <f>SUMIFS(рўйхат!BZ:BZ,рўйхат!$CX:$CX,$B$1262,рўйхат!$D:$D,$C1211)</f>
        <v/>
      </c>
      <c r="BR1211" s="36">
        <f>SUMIFS(рўйхат!CA:CA,рўйхат!$CX:$CX,$B$1262,рўйхат!$D:$D,$C1211)</f>
        <v/>
      </c>
      <c r="BS1211" s="35">
        <f>SUMIFS(рўйхат!CB:CB,рўйхат!$CX:$CX,$B$1262,рўйхат!$D:$D,$C1211)</f>
        <v/>
      </c>
      <c r="BT1211" s="36">
        <f>SUMIFS(рўйхат!CC:CC,рўйхат!$CX:$CX,$B$1262,рўйхат!$D:$D,$C1211)</f>
        <v/>
      </c>
      <c r="BU1211" s="35">
        <f>SUMIFS(рўйхат!CD:CD,рўйхат!$CX:$CX,$B$1262,рўйхат!$D:$D,$C1211)</f>
        <v/>
      </c>
      <c r="BV1211" s="36">
        <f>SUMIFS(рўйхат!CE:CE,рўйхат!$CX:$CX,$B$1262,рўйхат!$D:$D,$C1211)</f>
        <v/>
      </c>
      <c r="BW1211" s="35">
        <f>SUMIFS(рўйхат!CH:CH,рўйхат!$CX:$CX,$B$1262,рўйхат!$D:$D,$C1211)</f>
        <v/>
      </c>
      <c r="BX1211" s="36">
        <f>SUMIFS(рўйхат!CI:CI,рўйхат!$CX:$CX,$B$1262,рўйхат!$D:$D,$C1211)</f>
        <v/>
      </c>
      <c r="BY1211" s="35">
        <f>SUMIFS(рўйхат!CJ:CJ,рўйхат!$CX:$CX,$B$1262,рўйхат!$D:$D,$C1211)</f>
        <v/>
      </c>
      <c r="BZ1211" s="36">
        <f>SUMIFS(рўйхат!CK:CK,рўйхат!$CX:$CX,$B$1262,рўйхат!$D:$D,$C1211)</f>
        <v/>
      </c>
      <c r="CA1211" s="35">
        <f>SUMIFS(рўйхат!CL:CL,рўйхат!$CX:$CX,$B$1262,рўйхат!$D:$D,$C1211)</f>
        <v/>
      </c>
      <c r="CB1211" s="36">
        <f>SUMIFS(рўйхат!CM:CM,рўйхат!$CX:$CX,$B$1262,рўйхат!$D:$D,$C1211)</f>
        <v/>
      </c>
      <c r="CC1211" s="35">
        <f>SUMIFS(рўйхат!CN:CN,рўйхат!$CX:$CX,$B$1262,рўйхат!$D:$D,$C1211)</f>
        <v/>
      </c>
      <c r="CD1211" s="36">
        <f>SUMIFS(рўйхат!CO:CO,рўйхат!$CX:$CX,$B$1262,рўйхат!$D:$D,$C1211)</f>
        <v/>
      </c>
      <c r="CE1211" s="77">
        <f>IFERROR(BE1211/(Q1211+BE1211),0)</f>
        <v/>
      </c>
      <c r="CF1211" s="78">
        <f>IFERROR(BF1211/(R1211+BF1211),0)</f>
        <v/>
      </c>
    </row>
    <row r="1212" hidden="1" outlineLevel="1" ht="39.95" customFormat="1" customHeight="1" s="8">
      <c r="A1212" s="39" t="n"/>
      <c r="B1212" s="50" t="n">
        <v>16</v>
      </c>
      <c r="C1212" s="38" t="inlineStr">
        <is>
          <t>Давлат харидларида нарх таҳлили V2</t>
        </is>
      </c>
      <c r="D1212" s="16" t="n"/>
      <c r="E1212" s="35">
        <f>SUMIFS(рўйхат!F:F,рўйхат!$CX:$CX,$B$1262,рўйхат!$D:$D,$C1212)</f>
        <v/>
      </c>
      <c r="F1212" s="36">
        <f>SUMIFS(рўйхат!G:G,рўйхат!$CX:$CX,$B$1262,рўйхат!$D:$D,$C1212)</f>
        <v/>
      </c>
      <c r="G1212" s="35">
        <f>SUMIFS(рўйхат!H:H,рўйхат!$CX:$CX,$B$1262,рўйхат!$D:$D,$C1212)</f>
        <v/>
      </c>
      <c r="H1212" s="36">
        <f>SUMIFS(рўйхат!I:I,рўйхат!$CX:$CX,$B$1262,рўйхат!$D:$D,$C1212)</f>
        <v/>
      </c>
      <c r="I1212" s="35">
        <f>SUMIFS(рўйхат!J:J,рўйхат!$CX:$CX,$B$1262,рўйхат!$D:$D,$C1212)</f>
        <v/>
      </c>
      <c r="J1212" s="36">
        <f>SUMIFS(рўйхат!K:K,рўйхат!$CX:$CX,$B$1262,рўйхат!$D:$D,$C1212)</f>
        <v/>
      </c>
      <c r="K1212" s="35">
        <f>SUMIFS(рўйхат!L:L,рўйхат!$CX:$CX,$B$1262,рўйхат!$D:$D,$C1212)</f>
        <v/>
      </c>
      <c r="L1212" s="36">
        <f>SUMIFS(рўйхат!M:M,рўйхат!$CX:$CX,$B$1262,рўйхат!$D:$D,$C1212)</f>
        <v/>
      </c>
      <c r="M1212" s="35">
        <f>SUMIFS(рўйхат!N:N,рўйхат!$CX:$CX,$B$1262,рўйхат!$D:$D,$C1212)</f>
        <v/>
      </c>
      <c r="N1212" s="36">
        <f>SUMIFS(рўйхат!O:O,рўйхат!$CX:$CX,$B$1262,рўйхат!$D:$D,$C1212)</f>
        <v/>
      </c>
      <c r="O1212" s="34">
        <f>IFERROR(M1212/E1212,0)</f>
        <v/>
      </c>
      <c r="P1212" s="34">
        <f>IFERROR(N1212/F1212,0)</f>
        <v/>
      </c>
      <c r="Q1212" s="35">
        <f>SUMIFS(рўйхат!P:P,рўйхат!$CX:$CX,$B$1262,рўйхат!$D:$D,$C1212)</f>
        <v/>
      </c>
      <c r="R1212" s="36">
        <f>SUMIFS(рўйхат!Q:Q,рўйхат!$CX:$CX,$B$1262,рўйхат!$D:$D,$C1212)</f>
        <v/>
      </c>
      <c r="S1212" s="35">
        <f>SUMIFS(рўйхат!R:R,рўйхат!$CX:$CX,$B$1262,рўйхат!$D:$D,$C1212)</f>
        <v/>
      </c>
      <c r="T1212" s="36">
        <f>SUMIFS(рўйхат!S:S,рўйхат!$CX:$CX,$B$1262,рўйхат!$D:$D,$C1212)</f>
        <v/>
      </c>
      <c r="U1212" s="35">
        <f>SUMIFS(рўйхат!T:T,рўйхат!$CX:$CX,$B$1262,рўйхат!$D:$D,$C1212)</f>
        <v/>
      </c>
      <c r="V1212" s="36">
        <f>SUMIFS(рўйхат!U:U,рўйхат!$CX:$CX,$B$1262,рўйхат!$D:$D,$C1212)</f>
        <v/>
      </c>
      <c r="W1212" s="35">
        <f>SUMIFS(рўйхат!V:V,рўйхат!$CX:$CX,$B$1262,рўйхат!$D:$D,$C1212)</f>
        <v/>
      </c>
      <c r="X1212" s="36">
        <f>SUMIFS(рўйхат!W:W,рўйхат!$CX:$CX,$B$1262,рўйхат!$D:$D,$C1212)</f>
        <v/>
      </c>
      <c r="Y1212" s="35">
        <f>SUMIFS(рўйхат!X:X,рўйхат!$CX:$CX,$B$1262,рўйхат!$D:$D,$C1212)</f>
        <v/>
      </c>
      <c r="Z1212" s="36">
        <f>SUMIFS(рўйхат!Y:Y,рўйхат!$CX:$CX,$B$1262,рўйхат!$D:$D,$C1212)</f>
        <v/>
      </c>
      <c r="AA1212" s="35">
        <f>SUMIFS(рўйхат!Z:Z,рўйхат!$CX:$CX,$B$1262,рўйхат!$D:$D,$C1212)</f>
        <v/>
      </c>
      <c r="AB1212" s="36">
        <f>SUMIFS(рўйхат!AA:AA,рўйхат!$CX:$CX,$B$1262,рўйхат!$D:$D,$C1212)</f>
        <v/>
      </c>
      <c r="AC1212" s="35">
        <f>SUMIFS(рўйхат!AB:AB,рўйхат!$CX:$CX,$B$1262,рўйхат!$D:$D,$C1212)</f>
        <v/>
      </c>
      <c r="AD1212" s="36">
        <f>SUMIFS(рўйхат!AC:AC,рўйхат!$CX:$CX,$B$1262,рўйхат!$D:$D,$C1212)</f>
        <v/>
      </c>
      <c r="AE1212" s="35">
        <f>SUMIFS(рўйхат!AD:AD,рўйхат!$CX:$CX,$B$1262,рўйхат!$D:$D,$C1212)</f>
        <v/>
      </c>
      <c r="AF1212" s="36">
        <f>SUMIFS(рўйхат!AE:AE,рўйхат!$CX:$CX,$B$1262,рўйхат!$D:$D,$C1212)</f>
        <v/>
      </c>
      <c r="AG1212" s="35">
        <f>SUMIFS(рўйхат!AH:AH,рўйхат!$CX:$CX,$B$1262,рўйхат!$D:$D,$C1212)</f>
        <v/>
      </c>
      <c r="AH1212" s="36">
        <f>SUMIFS(рўйхат!AI:AI,рўйхат!$CX:$CX,$B$1262,рўйхат!$D:$D,$C1212)</f>
        <v/>
      </c>
      <c r="AI1212" s="35">
        <f>SUMIFS(рўйхат!AJ:AJ,рўйхат!$CX:$CX,$B$1262,рўйхат!$D:$D,$C1212)</f>
        <v/>
      </c>
      <c r="AJ1212" s="36">
        <f>SUMIFS(рўйхат!AK:AK,рўйхат!$CX:$CX,$B$1262,рўйхат!$D:$D,$C1212)</f>
        <v/>
      </c>
      <c r="AK1212" s="35">
        <f>SUMIFS(рўйхат!AL:AL,рўйхат!$CX:$CX,$B$1262,рўйхат!$D:$D,$C1212)</f>
        <v/>
      </c>
      <c r="AL1212" s="36">
        <f>SUMIFS(рўйхат!AM:AM,рўйхат!$CX:$CX,$B$1262,рўйхат!$D:$D,$C1212)</f>
        <v/>
      </c>
      <c r="AM1212" s="77">
        <f>IFERROR(Q1212/E1212,0)</f>
        <v/>
      </c>
      <c r="AN1212" s="77">
        <f>IFERROR(R1212/F1212,0)</f>
        <v/>
      </c>
      <c r="AO1212" s="35">
        <f>SUMIFS(рўйхат!AX:AX,рўйхат!$CX:$CX,$B$1262,рўйхат!$D:$D,$C1212)</f>
        <v/>
      </c>
      <c r="AP1212" s="36">
        <f>SUMIFS(рўйхат!AY:AY,рўйхат!$CX:$CX,$B$1262,рўйхат!$D:$D,$C1212)</f>
        <v/>
      </c>
      <c r="AQ1212" s="35">
        <f>SUMIFS(рўйхат!AZ:AZ,рўйхат!$CX:$CX,$B$1262,рўйхат!$D:$D,$C1212)</f>
        <v/>
      </c>
      <c r="AR1212" s="36">
        <f>SUMIFS(рўйхат!BA:BA,рўйхат!$CX:$CX,$B$1262,рўйхат!$D:$D,$C1212)</f>
        <v/>
      </c>
      <c r="AS1212" s="35">
        <f>SUMIFS(рўйхат!BB:BB,рўйхат!$CX:$CX,$B$1262,рўйхат!$D:$D,$C1212)</f>
        <v/>
      </c>
      <c r="AT1212" s="36">
        <f>SUMIFS(рўйхат!BC:BC,рўйхат!$CX:$CX,$B$1262,рўйхат!$D:$D,$C1212)</f>
        <v/>
      </c>
      <c r="AU1212" s="35">
        <f>SUMIFS(рўйхат!BD:BD,рўйхат!$CX:$CX,$B$1262,рўйхат!$D:$D,$C1212)</f>
        <v/>
      </c>
      <c r="AV1212" s="36">
        <f>SUMIFS(рўйхат!BE:BE,рўйхат!$CX:$CX,$B$1262,рўйхат!$D:$D,$C1212)</f>
        <v/>
      </c>
      <c r="AW1212" s="35">
        <f>SUMIFS(рўйхат!BF:BF,рўйхат!$CX:$CX,$B$1262,рўйхат!$D:$D,$C1212)</f>
        <v/>
      </c>
      <c r="AX1212" s="36">
        <f>SUMIFS(рўйхат!BG:BG,рўйхат!$CX:$CX,$B$1262,рўйхат!$D:$D,$C1212)</f>
        <v/>
      </c>
      <c r="AY1212" s="35">
        <f>SUMIFS(рўйхат!BH:BH,рўйхат!$CX:$CX,$B$1262,рўйхат!$D:$D,$C1212)</f>
        <v/>
      </c>
      <c r="AZ1212" s="36">
        <f>SUMIFS(рўйхат!BI:BI,рўйхат!$CX:$CX,$B$1262,рўйхат!$D:$D,$C1212)</f>
        <v/>
      </c>
      <c r="BA1212" s="35">
        <f>SUMIFS(рўйхат!BJ:BJ,рўйхат!$CX:$CX,$B$1262,рўйхат!$D:$D,$C1212)</f>
        <v/>
      </c>
      <c r="BB1212" s="36">
        <f>SUMIFS(рўйхат!BK:BK,рўйхат!$CX:$CX,$B$1262,рўйхат!$D:$D,$C1212)</f>
        <v/>
      </c>
      <c r="BC1212" s="77">
        <f>IFERROR(AO1212/E1212,0)</f>
        <v/>
      </c>
      <c r="BD1212" s="77">
        <f>IFERROR(AP1212/F1212,0)</f>
        <v/>
      </c>
      <c r="BE1212" s="35">
        <f>SUMIFS(рўйхат!BL:BL,рўйхат!$CX:$CX,$B$1262,рўйхат!$D:$D,$C1212)</f>
        <v/>
      </c>
      <c r="BF1212" s="36">
        <f>SUMIFS(рўйхат!BM:BM,рўйхат!$CX:$CX,$B$1262,рўйхат!$D:$D,$C1212)</f>
        <v/>
      </c>
      <c r="BG1212" s="35">
        <f>SUMIFS(рўйхат!BN:BN,рўйхат!$CX:$CX,$B$1262,рўйхат!$D:$D,$C1212)</f>
        <v/>
      </c>
      <c r="BH1212" s="36">
        <f>SUMIFS(рўйхат!BO:BO,рўйхат!$CX:$CX,$B$1262,рўйхат!$D:$D,$C1212)</f>
        <v/>
      </c>
      <c r="BI1212" s="35">
        <f>SUMIFS(рўйхат!BP:BP,рўйхат!$CX:$CX,$B$1262,рўйхат!$D:$D,$C1212)</f>
        <v/>
      </c>
      <c r="BJ1212" s="36">
        <f>SUMIFS(рўйхат!BQ:BQ,рўйхат!$CX:$CX,$B$1262,рўйхат!$D:$D,$C1212)</f>
        <v/>
      </c>
      <c r="BK1212" s="35">
        <f>SUMIFS(рўйхат!BR:BR,рўйхат!$CX:$CX,$B$1262,рўйхат!$D:$D,$C1212)</f>
        <v/>
      </c>
      <c r="BL1212" s="36">
        <f>SUMIFS(рўйхат!BS:BS,рўйхат!$CX:$CX,$B$1262,рўйхат!$D:$D,$C1212)</f>
        <v/>
      </c>
      <c r="BM1212" s="35">
        <f>SUMIFS(рўйхат!BT:BT,рўйхат!$CX:$CX,$B$1262,рўйхат!$D:$D,$C1212)</f>
        <v/>
      </c>
      <c r="BN1212" s="36">
        <f>SUMIFS(рўйхат!BU:BU,рўйхат!$CX:$CX,$B$1262,рўйхат!$D:$D,$C1212)</f>
        <v/>
      </c>
      <c r="BO1212" s="35">
        <f>SUMIFS(рўйхат!BX:BX,рўйхат!$CX:$CX,$B$1262,рўйхат!$D:$D,$C1212)</f>
        <v/>
      </c>
      <c r="BP1212" s="36">
        <f>SUMIFS(рўйхат!BY:BY,рўйхат!$CX:$CX,$B$1262,рўйхат!$D:$D,$C1212)</f>
        <v/>
      </c>
      <c r="BQ1212" s="35">
        <f>SUMIFS(рўйхат!BZ:BZ,рўйхат!$CX:$CX,$B$1262,рўйхат!$D:$D,$C1212)</f>
        <v/>
      </c>
      <c r="BR1212" s="36">
        <f>SUMIFS(рўйхат!CA:CA,рўйхат!$CX:$CX,$B$1262,рўйхат!$D:$D,$C1212)</f>
        <v/>
      </c>
      <c r="BS1212" s="35">
        <f>SUMIFS(рўйхат!CB:CB,рўйхат!$CX:$CX,$B$1262,рўйхат!$D:$D,$C1212)</f>
        <v/>
      </c>
      <c r="BT1212" s="36">
        <f>SUMIFS(рўйхат!CC:CC,рўйхат!$CX:$CX,$B$1262,рўйхат!$D:$D,$C1212)</f>
        <v/>
      </c>
      <c r="BU1212" s="35">
        <f>SUMIFS(рўйхат!CD:CD,рўйхат!$CX:$CX,$B$1262,рўйхат!$D:$D,$C1212)</f>
        <v/>
      </c>
      <c r="BV1212" s="36">
        <f>SUMIFS(рўйхат!CE:CE,рўйхат!$CX:$CX,$B$1262,рўйхат!$D:$D,$C1212)</f>
        <v/>
      </c>
      <c r="BW1212" s="35">
        <f>SUMIFS(рўйхат!CH:CH,рўйхат!$CX:$CX,$B$1262,рўйхат!$D:$D,$C1212)</f>
        <v/>
      </c>
      <c r="BX1212" s="36">
        <f>SUMIFS(рўйхат!CI:CI,рўйхат!$CX:$CX,$B$1262,рўйхат!$D:$D,$C1212)</f>
        <v/>
      </c>
      <c r="BY1212" s="35">
        <f>SUMIFS(рўйхат!CJ:CJ,рўйхат!$CX:$CX,$B$1262,рўйхат!$D:$D,$C1212)</f>
        <v/>
      </c>
      <c r="BZ1212" s="36">
        <f>SUMIFS(рўйхат!CK:CK,рўйхат!$CX:$CX,$B$1262,рўйхат!$D:$D,$C1212)</f>
        <v/>
      </c>
      <c r="CA1212" s="35">
        <f>SUMIFS(рўйхат!CL:CL,рўйхат!$CX:$CX,$B$1262,рўйхат!$D:$D,$C1212)</f>
        <v/>
      </c>
      <c r="CB1212" s="36">
        <f>SUMIFS(рўйхат!CM:CM,рўйхат!$CX:$CX,$B$1262,рўйхат!$D:$D,$C1212)</f>
        <v/>
      </c>
      <c r="CC1212" s="35">
        <f>SUMIFS(рўйхат!CN:CN,рўйхат!$CX:$CX,$B$1262,рўйхат!$D:$D,$C1212)</f>
        <v/>
      </c>
      <c r="CD1212" s="36">
        <f>SUMIFS(рўйхат!CO:CO,рўйхат!$CX:$CX,$B$1262,рўйхат!$D:$D,$C1212)</f>
        <v/>
      </c>
      <c r="CE1212" s="77">
        <f>IFERROR(BE1212/(Q1212+BE1212),0)</f>
        <v/>
      </c>
      <c r="CF1212" s="78">
        <f>IFERROR(BF1212/(R1212+BF1212),0)</f>
        <v/>
      </c>
    </row>
    <row r="1213" hidden="1" outlineLevel="1" ht="39.95" customFormat="1" customHeight="1" s="8">
      <c r="A1213" s="33" t="n"/>
      <c r="B1213" s="50" t="n">
        <v>17</v>
      </c>
      <c r="C1213" s="38" t="inlineStr">
        <is>
          <t>Давлат ҳизматчилари корхоналари</t>
        </is>
      </c>
      <c r="D1213" s="16" t="n"/>
      <c r="E1213" s="35">
        <f>SUMIFS(рўйхат!F:F,рўйхат!$CX:$CX,$B$1262,рўйхат!$D:$D,$C1213)</f>
        <v/>
      </c>
      <c r="F1213" s="36">
        <f>SUMIFS(рўйхат!G:G,рўйхат!$CX:$CX,$B$1262,рўйхат!$D:$D,$C1213)</f>
        <v/>
      </c>
      <c r="G1213" s="35">
        <f>SUMIFS(рўйхат!H:H,рўйхат!$CX:$CX,$B$1262,рўйхат!$D:$D,$C1213)</f>
        <v/>
      </c>
      <c r="H1213" s="36">
        <f>SUMIFS(рўйхат!I:I,рўйхат!$CX:$CX,$B$1262,рўйхат!$D:$D,$C1213)</f>
        <v/>
      </c>
      <c r="I1213" s="35">
        <f>SUMIFS(рўйхат!J:J,рўйхат!$CX:$CX,$B$1262,рўйхат!$D:$D,$C1213)</f>
        <v/>
      </c>
      <c r="J1213" s="36">
        <f>SUMIFS(рўйхат!K:K,рўйхат!$CX:$CX,$B$1262,рўйхат!$D:$D,$C1213)</f>
        <v/>
      </c>
      <c r="K1213" s="35">
        <f>SUMIFS(рўйхат!L:L,рўйхат!$CX:$CX,$B$1262,рўйхат!$D:$D,$C1213)</f>
        <v/>
      </c>
      <c r="L1213" s="36">
        <f>SUMIFS(рўйхат!M:M,рўйхат!$CX:$CX,$B$1262,рўйхат!$D:$D,$C1213)</f>
        <v/>
      </c>
      <c r="M1213" s="35">
        <f>SUMIFS(рўйхат!N:N,рўйхат!$CX:$CX,$B$1262,рўйхат!$D:$D,$C1213)</f>
        <v/>
      </c>
      <c r="N1213" s="36">
        <f>SUMIFS(рўйхат!O:O,рўйхат!$CX:$CX,$B$1262,рўйхат!$D:$D,$C1213)</f>
        <v/>
      </c>
      <c r="O1213" s="34">
        <f>IFERROR(M1213/E1213,0)</f>
        <v/>
      </c>
      <c r="P1213" s="34">
        <f>IFERROR(N1213/F1213,0)</f>
        <v/>
      </c>
      <c r="Q1213" s="35">
        <f>SUMIFS(рўйхат!P:P,рўйхат!$CX:$CX,$B$1262,рўйхат!$D:$D,$C1213)</f>
        <v/>
      </c>
      <c r="R1213" s="36">
        <f>SUMIFS(рўйхат!Q:Q,рўйхат!$CX:$CX,$B$1262,рўйхат!$D:$D,$C1213)</f>
        <v/>
      </c>
      <c r="S1213" s="35">
        <f>SUMIFS(рўйхат!R:R,рўйхат!$CX:$CX,$B$1262,рўйхат!$D:$D,$C1213)</f>
        <v/>
      </c>
      <c r="T1213" s="36">
        <f>SUMIFS(рўйхат!S:S,рўйхат!$CX:$CX,$B$1262,рўйхат!$D:$D,$C1213)</f>
        <v/>
      </c>
      <c r="U1213" s="35">
        <f>SUMIFS(рўйхат!T:T,рўйхат!$CX:$CX,$B$1262,рўйхат!$D:$D,$C1213)</f>
        <v/>
      </c>
      <c r="V1213" s="36">
        <f>SUMIFS(рўйхат!U:U,рўйхат!$CX:$CX,$B$1262,рўйхат!$D:$D,$C1213)</f>
        <v/>
      </c>
      <c r="W1213" s="35">
        <f>SUMIFS(рўйхат!V:V,рўйхат!$CX:$CX,$B$1262,рўйхат!$D:$D,$C1213)</f>
        <v/>
      </c>
      <c r="X1213" s="36">
        <f>SUMIFS(рўйхат!W:W,рўйхат!$CX:$CX,$B$1262,рўйхат!$D:$D,$C1213)</f>
        <v/>
      </c>
      <c r="Y1213" s="35">
        <f>SUMIFS(рўйхат!X:X,рўйхат!$CX:$CX,$B$1262,рўйхат!$D:$D,$C1213)</f>
        <v/>
      </c>
      <c r="Z1213" s="36">
        <f>SUMIFS(рўйхат!Y:Y,рўйхат!$CX:$CX,$B$1262,рўйхат!$D:$D,$C1213)</f>
        <v/>
      </c>
      <c r="AA1213" s="35">
        <f>SUMIFS(рўйхат!Z:Z,рўйхат!$CX:$CX,$B$1262,рўйхат!$D:$D,$C1213)</f>
        <v/>
      </c>
      <c r="AB1213" s="36">
        <f>SUMIFS(рўйхат!AA:AA,рўйхат!$CX:$CX,$B$1262,рўйхат!$D:$D,$C1213)</f>
        <v/>
      </c>
      <c r="AC1213" s="35">
        <f>SUMIFS(рўйхат!AB:AB,рўйхат!$CX:$CX,$B$1262,рўйхат!$D:$D,$C1213)</f>
        <v/>
      </c>
      <c r="AD1213" s="36">
        <f>SUMIFS(рўйхат!AC:AC,рўйхат!$CX:$CX,$B$1262,рўйхат!$D:$D,$C1213)</f>
        <v/>
      </c>
      <c r="AE1213" s="35">
        <f>SUMIFS(рўйхат!AD:AD,рўйхат!$CX:$CX,$B$1262,рўйхат!$D:$D,$C1213)</f>
        <v/>
      </c>
      <c r="AF1213" s="36">
        <f>SUMIFS(рўйхат!AE:AE,рўйхат!$CX:$CX,$B$1262,рўйхат!$D:$D,$C1213)</f>
        <v/>
      </c>
      <c r="AG1213" s="35">
        <f>SUMIFS(рўйхат!AH:AH,рўйхат!$CX:$CX,$B$1262,рўйхат!$D:$D,$C1213)</f>
        <v/>
      </c>
      <c r="AH1213" s="36">
        <f>SUMIFS(рўйхат!AI:AI,рўйхат!$CX:$CX,$B$1262,рўйхат!$D:$D,$C1213)</f>
        <v/>
      </c>
      <c r="AI1213" s="35">
        <f>SUMIFS(рўйхат!AJ:AJ,рўйхат!$CX:$CX,$B$1262,рўйхат!$D:$D,$C1213)</f>
        <v/>
      </c>
      <c r="AJ1213" s="36">
        <f>SUMIFS(рўйхат!AK:AK,рўйхат!$CX:$CX,$B$1262,рўйхат!$D:$D,$C1213)</f>
        <v/>
      </c>
      <c r="AK1213" s="35">
        <f>SUMIFS(рўйхат!AL:AL,рўйхат!$CX:$CX,$B$1262,рўйхат!$D:$D,$C1213)</f>
        <v/>
      </c>
      <c r="AL1213" s="36">
        <f>SUMIFS(рўйхат!AM:AM,рўйхат!$CX:$CX,$B$1262,рўйхат!$D:$D,$C1213)</f>
        <v/>
      </c>
      <c r="AM1213" s="77">
        <f>IFERROR(Q1213/E1213,0)</f>
        <v/>
      </c>
      <c r="AN1213" s="77">
        <f>IFERROR(R1213/F1213,0)</f>
        <v/>
      </c>
      <c r="AO1213" s="35">
        <f>SUMIFS(рўйхат!AX:AX,рўйхат!$CX:$CX,$B$1262,рўйхат!$D:$D,$C1213)</f>
        <v/>
      </c>
      <c r="AP1213" s="36">
        <f>SUMIFS(рўйхат!AY:AY,рўйхат!$CX:$CX,$B$1262,рўйхат!$D:$D,$C1213)</f>
        <v/>
      </c>
      <c r="AQ1213" s="35">
        <f>SUMIFS(рўйхат!AZ:AZ,рўйхат!$CX:$CX,$B$1262,рўйхат!$D:$D,$C1213)</f>
        <v/>
      </c>
      <c r="AR1213" s="36">
        <f>SUMIFS(рўйхат!BA:BA,рўйхат!$CX:$CX,$B$1262,рўйхат!$D:$D,$C1213)</f>
        <v/>
      </c>
      <c r="AS1213" s="35">
        <f>SUMIFS(рўйхат!BB:BB,рўйхат!$CX:$CX,$B$1262,рўйхат!$D:$D,$C1213)</f>
        <v/>
      </c>
      <c r="AT1213" s="36">
        <f>SUMIFS(рўйхат!BC:BC,рўйхат!$CX:$CX,$B$1262,рўйхат!$D:$D,$C1213)</f>
        <v/>
      </c>
      <c r="AU1213" s="35">
        <f>SUMIFS(рўйхат!BD:BD,рўйхат!$CX:$CX,$B$1262,рўйхат!$D:$D,$C1213)</f>
        <v/>
      </c>
      <c r="AV1213" s="36">
        <f>SUMIFS(рўйхат!BE:BE,рўйхат!$CX:$CX,$B$1262,рўйхат!$D:$D,$C1213)</f>
        <v/>
      </c>
      <c r="AW1213" s="35">
        <f>SUMIFS(рўйхат!BF:BF,рўйхат!$CX:$CX,$B$1262,рўйхат!$D:$D,$C1213)</f>
        <v/>
      </c>
      <c r="AX1213" s="36">
        <f>SUMIFS(рўйхат!BG:BG,рўйхат!$CX:$CX,$B$1262,рўйхат!$D:$D,$C1213)</f>
        <v/>
      </c>
      <c r="AY1213" s="35">
        <f>SUMIFS(рўйхат!BH:BH,рўйхат!$CX:$CX,$B$1262,рўйхат!$D:$D,$C1213)</f>
        <v/>
      </c>
      <c r="AZ1213" s="36">
        <f>SUMIFS(рўйхат!BI:BI,рўйхат!$CX:$CX,$B$1262,рўйхат!$D:$D,$C1213)</f>
        <v/>
      </c>
      <c r="BA1213" s="35">
        <f>SUMIFS(рўйхат!BJ:BJ,рўйхат!$CX:$CX,$B$1262,рўйхат!$D:$D,$C1213)</f>
        <v/>
      </c>
      <c r="BB1213" s="36">
        <f>SUMIFS(рўйхат!BK:BK,рўйхат!$CX:$CX,$B$1262,рўйхат!$D:$D,$C1213)</f>
        <v/>
      </c>
      <c r="BC1213" s="77">
        <f>IFERROR(AO1213/E1213,0)</f>
        <v/>
      </c>
      <c r="BD1213" s="77">
        <f>IFERROR(AP1213/F1213,0)</f>
        <v/>
      </c>
      <c r="BE1213" s="35">
        <f>SUMIFS(рўйхат!BL:BL,рўйхат!$CX:$CX,$B$1262,рўйхат!$D:$D,$C1213)</f>
        <v/>
      </c>
      <c r="BF1213" s="36">
        <f>SUMIFS(рўйхат!BM:BM,рўйхат!$CX:$CX,$B$1262,рўйхат!$D:$D,$C1213)</f>
        <v/>
      </c>
      <c r="BG1213" s="35">
        <f>SUMIFS(рўйхат!BN:BN,рўйхат!$CX:$CX,$B$1262,рўйхат!$D:$D,$C1213)</f>
        <v/>
      </c>
      <c r="BH1213" s="36">
        <f>SUMIFS(рўйхат!BO:BO,рўйхат!$CX:$CX,$B$1262,рўйхат!$D:$D,$C1213)</f>
        <v/>
      </c>
      <c r="BI1213" s="35">
        <f>SUMIFS(рўйхат!BP:BP,рўйхат!$CX:$CX,$B$1262,рўйхат!$D:$D,$C1213)</f>
        <v/>
      </c>
      <c r="BJ1213" s="36">
        <f>SUMIFS(рўйхат!BQ:BQ,рўйхат!$CX:$CX,$B$1262,рўйхат!$D:$D,$C1213)</f>
        <v/>
      </c>
      <c r="BK1213" s="35">
        <f>SUMIFS(рўйхат!BR:BR,рўйхат!$CX:$CX,$B$1262,рўйхат!$D:$D,$C1213)</f>
        <v/>
      </c>
      <c r="BL1213" s="36">
        <f>SUMIFS(рўйхат!BS:BS,рўйхат!$CX:$CX,$B$1262,рўйхат!$D:$D,$C1213)</f>
        <v/>
      </c>
      <c r="BM1213" s="35">
        <f>SUMIFS(рўйхат!BT:BT,рўйхат!$CX:$CX,$B$1262,рўйхат!$D:$D,$C1213)</f>
        <v/>
      </c>
      <c r="BN1213" s="36">
        <f>SUMIFS(рўйхат!BU:BU,рўйхат!$CX:$CX,$B$1262,рўйхат!$D:$D,$C1213)</f>
        <v/>
      </c>
      <c r="BO1213" s="35">
        <f>SUMIFS(рўйхат!BX:BX,рўйхат!$CX:$CX,$B$1262,рўйхат!$D:$D,$C1213)</f>
        <v/>
      </c>
      <c r="BP1213" s="36">
        <f>SUMIFS(рўйхат!BY:BY,рўйхат!$CX:$CX,$B$1262,рўйхат!$D:$D,$C1213)</f>
        <v/>
      </c>
      <c r="BQ1213" s="35">
        <f>SUMIFS(рўйхат!BZ:BZ,рўйхат!$CX:$CX,$B$1262,рўйхат!$D:$D,$C1213)</f>
        <v/>
      </c>
      <c r="BR1213" s="36">
        <f>SUMIFS(рўйхат!CA:CA,рўйхат!$CX:$CX,$B$1262,рўйхат!$D:$D,$C1213)</f>
        <v/>
      </c>
      <c r="BS1213" s="35">
        <f>SUMIFS(рўйхат!CB:CB,рўйхат!$CX:$CX,$B$1262,рўйхат!$D:$D,$C1213)</f>
        <v/>
      </c>
      <c r="BT1213" s="36">
        <f>SUMIFS(рўйхат!CC:CC,рўйхат!$CX:$CX,$B$1262,рўйхат!$D:$D,$C1213)</f>
        <v/>
      </c>
      <c r="BU1213" s="35">
        <f>SUMIFS(рўйхат!CD:CD,рўйхат!$CX:$CX,$B$1262,рўйхат!$D:$D,$C1213)</f>
        <v/>
      </c>
      <c r="BV1213" s="36">
        <f>SUMIFS(рўйхат!CE:CE,рўйхат!$CX:$CX,$B$1262,рўйхат!$D:$D,$C1213)</f>
        <v/>
      </c>
      <c r="BW1213" s="35">
        <f>SUMIFS(рўйхат!CH:CH,рўйхат!$CX:$CX,$B$1262,рўйхат!$D:$D,$C1213)</f>
        <v/>
      </c>
      <c r="BX1213" s="36">
        <f>SUMIFS(рўйхат!CI:CI,рўйхат!$CX:$CX,$B$1262,рўйхат!$D:$D,$C1213)</f>
        <v/>
      </c>
      <c r="BY1213" s="35">
        <f>SUMIFS(рўйхат!CJ:CJ,рўйхат!$CX:$CX,$B$1262,рўйхат!$D:$D,$C1213)</f>
        <v/>
      </c>
      <c r="BZ1213" s="36">
        <f>SUMIFS(рўйхат!CK:CK,рўйхат!$CX:$CX,$B$1262,рўйхат!$D:$D,$C1213)</f>
        <v/>
      </c>
      <c r="CA1213" s="35">
        <f>SUMIFS(рўйхат!CL:CL,рўйхат!$CX:$CX,$B$1262,рўйхат!$D:$D,$C1213)</f>
        <v/>
      </c>
      <c r="CB1213" s="36">
        <f>SUMIFS(рўйхат!CM:CM,рўйхат!$CX:$CX,$B$1262,рўйхат!$D:$D,$C1213)</f>
        <v/>
      </c>
      <c r="CC1213" s="35">
        <f>SUMIFS(рўйхат!CN:CN,рўйхат!$CX:$CX,$B$1262,рўйхат!$D:$D,$C1213)</f>
        <v/>
      </c>
      <c r="CD1213" s="36">
        <f>SUMIFS(рўйхат!CO:CO,рўйхат!$CX:$CX,$B$1262,рўйхат!$D:$D,$C1213)</f>
        <v/>
      </c>
      <c r="CE1213" s="77">
        <f>IFERROR(BE1213/(Q1213+BE1213),0)</f>
        <v/>
      </c>
      <c r="CF1213" s="78">
        <f>IFERROR(BF1213/(R1213+BF1213),0)</f>
        <v/>
      </c>
    </row>
    <row r="1214" hidden="1" outlineLevel="1" ht="39.95" customFormat="1" customHeight="1" s="8">
      <c r="A1214" s="39" t="n"/>
      <c r="B1214" s="50" t="n">
        <v>18</v>
      </c>
      <c r="C1214" s="131" t="inlineStr">
        <is>
          <t>Ер қаридан фойдаланувчи субъектларнинг таҳлили</t>
        </is>
      </c>
      <c r="D1214" s="16" t="n"/>
      <c r="E1214" s="35">
        <f>SUMIFS(рўйхат!F:F,рўйхат!$CX:$CX,$B$1262,рўйхат!$D:$D,$C1214)</f>
        <v/>
      </c>
      <c r="F1214" s="36">
        <f>SUMIFS(рўйхат!G:G,рўйхат!$CX:$CX,$B$1262,рўйхат!$D:$D,$C1214)</f>
        <v/>
      </c>
      <c r="G1214" s="35">
        <f>SUMIFS(рўйхат!H:H,рўйхат!$CX:$CX,$B$1262,рўйхат!$D:$D,$C1214)</f>
        <v/>
      </c>
      <c r="H1214" s="36">
        <f>SUMIFS(рўйхат!I:I,рўйхат!$CX:$CX,$B$1262,рўйхат!$D:$D,$C1214)</f>
        <v/>
      </c>
      <c r="I1214" s="35">
        <f>SUMIFS(рўйхат!J:J,рўйхат!$CX:$CX,$B$1262,рўйхат!$D:$D,$C1214)</f>
        <v/>
      </c>
      <c r="J1214" s="36">
        <f>SUMIFS(рўйхат!K:K,рўйхат!$CX:$CX,$B$1262,рўйхат!$D:$D,$C1214)</f>
        <v/>
      </c>
      <c r="K1214" s="35">
        <f>SUMIFS(рўйхат!L:L,рўйхат!$CX:$CX,$B$1262,рўйхат!$D:$D,$C1214)</f>
        <v/>
      </c>
      <c r="L1214" s="36">
        <f>SUMIFS(рўйхат!M:M,рўйхат!$CX:$CX,$B$1262,рўйхат!$D:$D,$C1214)</f>
        <v/>
      </c>
      <c r="M1214" s="35">
        <f>SUMIFS(рўйхат!N:N,рўйхат!$CX:$CX,$B$1262,рўйхат!$D:$D,$C1214)</f>
        <v/>
      </c>
      <c r="N1214" s="36">
        <f>SUMIFS(рўйхат!O:O,рўйхат!$CX:$CX,$B$1262,рўйхат!$D:$D,$C1214)</f>
        <v/>
      </c>
      <c r="O1214" s="34">
        <f>IFERROR(M1214/E1214,0)</f>
        <v/>
      </c>
      <c r="P1214" s="34">
        <f>IFERROR(N1214/F1214,0)</f>
        <v/>
      </c>
      <c r="Q1214" s="35">
        <f>SUMIFS(рўйхат!P:P,рўйхат!$CX:$CX,$B$1262,рўйхат!$D:$D,$C1214)</f>
        <v/>
      </c>
      <c r="R1214" s="36">
        <f>SUMIFS(рўйхат!Q:Q,рўйхат!$CX:$CX,$B$1262,рўйхат!$D:$D,$C1214)</f>
        <v/>
      </c>
      <c r="S1214" s="35">
        <f>SUMIFS(рўйхат!R:R,рўйхат!$CX:$CX,$B$1262,рўйхат!$D:$D,$C1214)</f>
        <v/>
      </c>
      <c r="T1214" s="36">
        <f>SUMIFS(рўйхат!S:S,рўйхат!$CX:$CX,$B$1262,рўйхат!$D:$D,$C1214)</f>
        <v/>
      </c>
      <c r="U1214" s="35">
        <f>SUMIFS(рўйхат!T:T,рўйхат!$CX:$CX,$B$1262,рўйхат!$D:$D,$C1214)</f>
        <v/>
      </c>
      <c r="V1214" s="36">
        <f>SUMIFS(рўйхат!U:U,рўйхат!$CX:$CX,$B$1262,рўйхат!$D:$D,$C1214)</f>
        <v/>
      </c>
      <c r="W1214" s="35">
        <f>SUMIFS(рўйхат!V:V,рўйхат!$CX:$CX,$B$1262,рўйхат!$D:$D,$C1214)</f>
        <v/>
      </c>
      <c r="X1214" s="36">
        <f>SUMIFS(рўйхат!W:W,рўйхат!$CX:$CX,$B$1262,рўйхат!$D:$D,$C1214)</f>
        <v/>
      </c>
      <c r="Y1214" s="35">
        <f>SUMIFS(рўйхат!X:X,рўйхат!$CX:$CX,$B$1262,рўйхат!$D:$D,$C1214)</f>
        <v/>
      </c>
      <c r="Z1214" s="36">
        <f>SUMIFS(рўйхат!Y:Y,рўйхат!$CX:$CX,$B$1262,рўйхат!$D:$D,$C1214)</f>
        <v/>
      </c>
      <c r="AA1214" s="35">
        <f>SUMIFS(рўйхат!Z:Z,рўйхат!$CX:$CX,$B$1262,рўйхат!$D:$D,$C1214)</f>
        <v/>
      </c>
      <c r="AB1214" s="36">
        <f>SUMIFS(рўйхат!AA:AA,рўйхат!$CX:$CX,$B$1262,рўйхат!$D:$D,$C1214)</f>
        <v/>
      </c>
      <c r="AC1214" s="35">
        <f>SUMIFS(рўйхат!AB:AB,рўйхат!$CX:$CX,$B$1262,рўйхат!$D:$D,$C1214)</f>
        <v/>
      </c>
      <c r="AD1214" s="36">
        <f>SUMIFS(рўйхат!AC:AC,рўйхат!$CX:$CX,$B$1262,рўйхат!$D:$D,$C1214)</f>
        <v/>
      </c>
      <c r="AE1214" s="35">
        <f>SUMIFS(рўйхат!AD:AD,рўйхат!$CX:$CX,$B$1262,рўйхат!$D:$D,$C1214)</f>
        <v/>
      </c>
      <c r="AF1214" s="36">
        <f>SUMIFS(рўйхат!AE:AE,рўйхат!$CX:$CX,$B$1262,рўйхат!$D:$D,$C1214)</f>
        <v/>
      </c>
      <c r="AG1214" s="35">
        <f>SUMIFS(рўйхат!AH:AH,рўйхат!$CX:$CX,$B$1262,рўйхат!$D:$D,$C1214)</f>
        <v/>
      </c>
      <c r="AH1214" s="36">
        <f>SUMIFS(рўйхат!AI:AI,рўйхат!$CX:$CX,$B$1262,рўйхат!$D:$D,$C1214)</f>
        <v/>
      </c>
      <c r="AI1214" s="35">
        <f>SUMIFS(рўйхат!AJ:AJ,рўйхат!$CX:$CX,$B$1262,рўйхат!$D:$D,$C1214)</f>
        <v/>
      </c>
      <c r="AJ1214" s="36">
        <f>SUMIFS(рўйхат!AK:AK,рўйхат!$CX:$CX,$B$1262,рўйхат!$D:$D,$C1214)</f>
        <v/>
      </c>
      <c r="AK1214" s="35">
        <f>SUMIFS(рўйхат!AL:AL,рўйхат!$CX:$CX,$B$1262,рўйхат!$D:$D,$C1214)</f>
        <v/>
      </c>
      <c r="AL1214" s="36">
        <f>SUMIFS(рўйхат!AM:AM,рўйхат!$CX:$CX,$B$1262,рўйхат!$D:$D,$C1214)</f>
        <v/>
      </c>
      <c r="AM1214" s="77">
        <f>IFERROR(Q1214/E1214,0)</f>
        <v/>
      </c>
      <c r="AN1214" s="77">
        <f>IFERROR(R1214/F1214,0)</f>
        <v/>
      </c>
      <c r="AO1214" s="35">
        <f>SUMIFS(рўйхат!AX:AX,рўйхат!$CX:$CX,$B$1262,рўйхат!$D:$D,$C1214)</f>
        <v/>
      </c>
      <c r="AP1214" s="36">
        <f>SUMIFS(рўйхат!AY:AY,рўйхат!$CX:$CX,$B$1262,рўйхат!$D:$D,$C1214)</f>
        <v/>
      </c>
      <c r="AQ1214" s="35">
        <f>SUMIFS(рўйхат!AZ:AZ,рўйхат!$CX:$CX,$B$1262,рўйхат!$D:$D,$C1214)</f>
        <v/>
      </c>
      <c r="AR1214" s="36">
        <f>SUMIFS(рўйхат!BA:BA,рўйхат!$CX:$CX,$B$1262,рўйхат!$D:$D,$C1214)</f>
        <v/>
      </c>
      <c r="AS1214" s="35">
        <f>SUMIFS(рўйхат!BB:BB,рўйхат!$CX:$CX,$B$1262,рўйхат!$D:$D,$C1214)</f>
        <v/>
      </c>
      <c r="AT1214" s="36">
        <f>SUMIFS(рўйхат!BC:BC,рўйхат!$CX:$CX,$B$1262,рўйхат!$D:$D,$C1214)</f>
        <v/>
      </c>
      <c r="AU1214" s="35">
        <f>SUMIFS(рўйхат!BD:BD,рўйхат!$CX:$CX,$B$1262,рўйхат!$D:$D,$C1214)</f>
        <v/>
      </c>
      <c r="AV1214" s="36">
        <f>SUMIFS(рўйхат!BE:BE,рўйхат!$CX:$CX,$B$1262,рўйхат!$D:$D,$C1214)</f>
        <v/>
      </c>
      <c r="AW1214" s="35">
        <f>SUMIFS(рўйхат!BF:BF,рўйхат!$CX:$CX,$B$1262,рўйхат!$D:$D,$C1214)</f>
        <v/>
      </c>
      <c r="AX1214" s="36">
        <f>SUMIFS(рўйхат!BG:BG,рўйхат!$CX:$CX,$B$1262,рўйхат!$D:$D,$C1214)</f>
        <v/>
      </c>
      <c r="AY1214" s="35">
        <f>SUMIFS(рўйхат!BH:BH,рўйхат!$CX:$CX,$B$1262,рўйхат!$D:$D,$C1214)</f>
        <v/>
      </c>
      <c r="AZ1214" s="36">
        <f>SUMIFS(рўйхат!BI:BI,рўйхат!$CX:$CX,$B$1262,рўйхат!$D:$D,$C1214)</f>
        <v/>
      </c>
      <c r="BA1214" s="35">
        <f>SUMIFS(рўйхат!BJ:BJ,рўйхат!$CX:$CX,$B$1262,рўйхат!$D:$D,$C1214)</f>
        <v/>
      </c>
      <c r="BB1214" s="36">
        <f>SUMIFS(рўйхат!BK:BK,рўйхат!$CX:$CX,$B$1262,рўйхат!$D:$D,$C1214)</f>
        <v/>
      </c>
      <c r="BC1214" s="77">
        <f>IFERROR(AO1214/E1214,0)</f>
        <v/>
      </c>
      <c r="BD1214" s="77">
        <f>IFERROR(AP1214/F1214,0)</f>
        <v/>
      </c>
      <c r="BE1214" s="35">
        <f>SUMIFS(рўйхат!BL:BL,рўйхат!$CX:$CX,$B$1262,рўйхат!$D:$D,$C1214)</f>
        <v/>
      </c>
      <c r="BF1214" s="36">
        <f>SUMIFS(рўйхат!BM:BM,рўйхат!$CX:$CX,$B$1262,рўйхат!$D:$D,$C1214)</f>
        <v/>
      </c>
      <c r="BG1214" s="35">
        <f>SUMIFS(рўйхат!BN:BN,рўйхат!$CX:$CX,$B$1262,рўйхат!$D:$D,$C1214)</f>
        <v/>
      </c>
      <c r="BH1214" s="36">
        <f>SUMIFS(рўйхат!BO:BO,рўйхат!$CX:$CX,$B$1262,рўйхат!$D:$D,$C1214)</f>
        <v/>
      </c>
      <c r="BI1214" s="35">
        <f>SUMIFS(рўйхат!BP:BP,рўйхат!$CX:$CX,$B$1262,рўйхат!$D:$D,$C1214)</f>
        <v/>
      </c>
      <c r="BJ1214" s="36">
        <f>SUMIFS(рўйхат!BQ:BQ,рўйхат!$CX:$CX,$B$1262,рўйхат!$D:$D,$C1214)</f>
        <v/>
      </c>
      <c r="BK1214" s="35">
        <f>SUMIFS(рўйхат!BR:BR,рўйхат!$CX:$CX,$B$1262,рўйхат!$D:$D,$C1214)</f>
        <v/>
      </c>
      <c r="BL1214" s="36">
        <f>SUMIFS(рўйхат!BS:BS,рўйхат!$CX:$CX,$B$1262,рўйхат!$D:$D,$C1214)</f>
        <v/>
      </c>
      <c r="BM1214" s="35">
        <f>SUMIFS(рўйхат!BT:BT,рўйхат!$CX:$CX,$B$1262,рўйхат!$D:$D,$C1214)</f>
        <v/>
      </c>
      <c r="BN1214" s="36">
        <f>SUMIFS(рўйхат!BU:BU,рўйхат!$CX:$CX,$B$1262,рўйхат!$D:$D,$C1214)</f>
        <v/>
      </c>
      <c r="BO1214" s="35">
        <f>SUMIFS(рўйхат!BX:BX,рўйхат!$CX:$CX,$B$1262,рўйхат!$D:$D,$C1214)</f>
        <v/>
      </c>
      <c r="BP1214" s="36">
        <f>SUMIFS(рўйхат!BY:BY,рўйхат!$CX:$CX,$B$1262,рўйхат!$D:$D,$C1214)</f>
        <v/>
      </c>
      <c r="BQ1214" s="35">
        <f>SUMIFS(рўйхат!BZ:BZ,рўйхат!$CX:$CX,$B$1262,рўйхат!$D:$D,$C1214)</f>
        <v/>
      </c>
      <c r="BR1214" s="36">
        <f>SUMIFS(рўйхат!CA:CA,рўйхат!$CX:$CX,$B$1262,рўйхат!$D:$D,$C1214)</f>
        <v/>
      </c>
      <c r="BS1214" s="35">
        <f>SUMIFS(рўйхат!CB:CB,рўйхат!$CX:$CX,$B$1262,рўйхат!$D:$D,$C1214)</f>
        <v/>
      </c>
      <c r="BT1214" s="36">
        <f>SUMIFS(рўйхат!CC:CC,рўйхат!$CX:$CX,$B$1262,рўйхат!$D:$D,$C1214)</f>
        <v/>
      </c>
      <c r="BU1214" s="35">
        <f>SUMIFS(рўйхат!CD:CD,рўйхат!$CX:$CX,$B$1262,рўйхат!$D:$D,$C1214)</f>
        <v/>
      </c>
      <c r="BV1214" s="36">
        <f>SUMIFS(рўйхат!CE:CE,рўйхат!$CX:$CX,$B$1262,рўйхат!$D:$D,$C1214)</f>
        <v/>
      </c>
      <c r="BW1214" s="35">
        <f>SUMIFS(рўйхат!CH:CH,рўйхат!$CX:$CX,$B$1262,рўйхат!$D:$D,$C1214)</f>
        <v/>
      </c>
      <c r="BX1214" s="36">
        <f>SUMIFS(рўйхат!CI:CI,рўйхат!$CX:$CX,$B$1262,рўйхат!$D:$D,$C1214)</f>
        <v/>
      </c>
      <c r="BY1214" s="35">
        <f>SUMIFS(рўйхат!CJ:CJ,рўйхат!$CX:$CX,$B$1262,рўйхат!$D:$D,$C1214)</f>
        <v/>
      </c>
      <c r="BZ1214" s="36">
        <f>SUMIFS(рўйхат!CK:CK,рўйхат!$CX:$CX,$B$1262,рўйхат!$D:$D,$C1214)</f>
        <v/>
      </c>
      <c r="CA1214" s="35">
        <f>SUMIFS(рўйхат!CL:CL,рўйхат!$CX:$CX,$B$1262,рўйхат!$D:$D,$C1214)</f>
        <v/>
      </c>
      <c r="CB1214" s="36">
        <f>SUMIFS(рўйхат!CM:CM,рўйхат!$CX:$CX,$B$1262,рўйхат!$D:$D,$C1214)</f>
        <v/>
      </c>
      <c r="CC1214" s="35">
        <f>SUMIFS(рўйхат!CN:CN,рўйхат!$CX:$CX,$B$1262,рўйхат!$D:$D,$C1214)</f>
        <v/>
      </c>
      <c r="CD1214" s="36">
        <f>SUMIFS(рўйхат!CO:CO,рўйхат!$CX:$CX,$B$1262,рўйхат!$D:$D,$C1214)</f>
        <v/>
      </c>
      <c r="CE1214" s="77">
        <f>IFERROR(BE1214/(Q1214+BE1214),0)</f>
        <v/>
      </c>
      <c r="CF1214" s="78">
        <f>IFERROR(BF1214/(R1214+BF1214),0)</f>
        <v/>
      </c>
    </row>
    <row r="1215" hidden="1" outlineLevel="1" ht="39.95" customFormat="1" customHeight="1" s="8">
      <c r="A1215" s="39" t="n"/>
      <c r="B1215" s="50" t="n">
        <v>19</v>
      </c>
      <c r="C1215" s="131" t="inlineStr">
        <is>
          <t>Ер қаъридан фойдаланувчи субъектларнинг таҳлили (2024 й)</t>
        </is>
      </c>
      <c r="D1215" s="16" t="n"/>
      <c r="E1215" s="35">
        <f>SUMIFS(рўйхат!F:F,рўйхат!$CX:$CX,$B$1262,рўйхат!$D:$D,$C1215)</f>
        <v/>
      </c>
      <c r="F1215" s="36">
        <f>SUMIFS(рўйхат!G:G,рўйхат!$CX:$CX,$B$1262,рўйхат!$D:$D,$C1215)</f>
        <v/>
      </c>
      <c r="G1215" s="35">
        <f>SUMIFS(рўйхат!H:H,рўйхат!$CX:$CX,$B$1262,рўйхат!$D:$D,$C1215)</f>
        <v/>
      </c>
      <c r="H1215" s="36">
        <f>SUMIFS(рўйхат!I:I,рўйхат!$CX:$CX,$B$1262,рўйхат!$D:$D,$C1215)</f>
        <v/>
      </c>
      <c r="I1215" s="35">
        <f>SUMIFS(рўйхат!J:J,рўйхат!$CX:$CX,$B$1262,рўйхат!$D:$D,$C1215)</f>
        <v/>
      </c>
      <c r="J1215" s="36">
        <f>SUMIFS(рўйхат!K:K,рўйхат!$CX:$CX,$B$1262,рўйхат!$D:$D,$C1215)</f>
        <v/>
      </c>
      <c r="K1215" s="35">
        <f>SUMIFS(рўйхат!L:L,рўйхат!$CX:$CX,$B$1262,рўйхат!$D:$D,$C1215)</f>
        <v/>
      </c>
      <c r="L1215" s="36">
        <f>SUMIFS(рўйхат!M:M,рўйхат!$CX:$CX,$B$1262,рўйхат!$D:$D,$C1215)</f>
        <v/>
      </c>
      <c r="M1215" s="35">
        <f>SUMIFS(рўйхат!N:N,рўйхат!$CX:$CX,$B$1262,рўйхат!$D:$D,$C1215)</f>
        <v/>
      </c>
      <c r="N1215" s="36">
        <f>SUMIFS(рўйхат!O:O,рўйхат!$CX:$CX,$B$1262,рўйхат!$D:$D,$C1215)</f>
        <v/>
      </c>
      <c r="O1215" s="34">
        <f>IFERROR(M1215/E1215,0)</f>
        <v/>
      </c>
      <c r="P1215" s="34">
        <f>IFERROR(N1215/F1215,0)</f>
        <v/>
      </c>
      <c r="Q1215" s="35">
        <f>SUMIFS(рўйхат!P:P,рўйхат!$CX:$CX,$B$1262,рўйхат!$D:$D,$C1215)</f>
        <v/>
      </c>
      <c r="R1215" s="36">
        <f>SUMIFS(рўйхат!Q:Q,рўйхат!$CX:$CX,$B$1262,рўйхат!$D:$D,$C1215)</f>
        <v/>
      </c>
      <c r="S1215" s="35">
        <f>SUMIFS(рўйхат!R:R,рўйхат!$CX:$CX,$B$1262,рўйхат!$D:$D,$C1215)</f>
        <v/>
      </c>
      <c r="T1215" s="36">
        <f>SUMIFS(рўйхат!S:S,рўйхат!$CX:$CX,$B$1262,рўйхат!$D:$D,$C1215)</f>
        <v/>
      </c>
      <c r="U1215" s="35">
        <f>SUMIFS(рўйхат!T:T,рўйхат!$CX:$CX,$B$1262,рўйхат!$D:$D,$C1215)</f>
        <v/>
      </c>
      <c r="V1215" s="36">
        <f>SUMIFS(рўйхат!U:U,рўйхат!$CX:$CX,$B$1262,рўйхат!$D:$D,$C1215)</f>
        <v/>
      </c>
      <c r="W1215" s="35">
        <f>SUMIFS(рўйхат!V:V,рўйхат!$CX:$CX,$B$1262,рўйхат!$D:$D,$C1215)</f>
        <v/>
      </c>
      <c r="X1215" s="36">
        <f>SUMIFS(рўйхат!W:W,рўйхат!$CX:$CX,$B$1262,рўйхат!$D:$D,$C1215)</f>
        <v/>
      </c>
      <c r="Y1215" s="35">
        <f>SUMIFS(рўйхат!X:X,рўйхат!$CX:$CX,$B$1262,рўйхат!$D:$D,$C1215)</f>
        <v/>
      </c>
      <c r="Z1215" s="36">
        <f>SUMIFS(рўйхат!Y:Y,рўйхат!$CX:$CX,$B$1262,рўйхат!$D:$D,$C1215)</f>
        <v/>
      </c>
      <c r="AA1215" s="35">
        <f>SUMIFS(рўйхат!Z:Z,рўйхат!$CX:$CX,$B$1262,рўйхат!$D:$D,$C1215)</f>
        <v/>
      </c>
      <c r="AB1215" s="36">
        <f>SUMIFS(рўйхат!AA:AA,рўйхат!$CX:$CX,$B$1262,рўйхат!$D:$D,$C1215)</f>
        <v/>
      </c>
      <c r="AC1215" s="35">
        <f>SUMIFS(рўйхат!AB:AB,рўйхат!$CX:$CX,$B$1262,рўйхат!$D:$D,$C1215)</f>
        <v/>
      </c>
      <c r="AD1215" s="36">
        <f>SUMIFS(рўйхат!AC:AC,рўйхат!$CX:$CX,$B$1262,рўйхат!$D:$D,$C1215)</f>
        <v/>
      </c>
      <c r="AE1215" s="35">
        <f>SUMIFS(рўйхат!AD:AD,рўйхат!$CX:$CX,$B$1262,рўйхат!$D:$D,$C1215)</f>
        <v/>
      </c>
      <c r="AF1215" s="36">
        <f>SUMIFS(рўйхат!AE:AE,рўйхат!$CX:$CX,$B$1262,рўйхат!$D:$D,$C1215)</f>
        <v/>
      </c>
      <c r="AG1215" s="35">
        <f>SUMIFS(рўйхат!AH:AH,рўйхат!$CX:$CX,$B$1262,рўйхат!$D:$D,$C1215)</f>
        <v/>
      </c>
      <c r="AH1215" s="36">
        <f>SUMIFS(рўйхат!AI:AI,рўйхат!$CX:$CX,$B$1262,рўйхат!$D:$D,$C1215)</f>
        <v/>
      </c>
      <c r="AI1215" s="35">
        <f>SUMIFS(рўйхат!AJ:AJ,рўйхат!$CX:$CX,$B$1262,рўйхат!$D:$D,$C1215)</f>
        <v/>
      </c>
      <c r="AJ1215" s="36">
        <f>SUMIFS(рўйхат!AK:AK,рўйхат!$CX:$CX,$B$1262,рўйхат!$D:$D,$C1215)</f>
        <v/>
      </c>
      <c r="AK1215" s="35">
        <f>SUMIFS(рўйхат!AL:AL,рўйхат!$CX:$CX,$B$1262,рўйхат!$D:$D,$C1215)</f>
        <v/>
      </c>
      <c r="AL1215" s="36">
        <f>SUMIFS(рўйхат!AM:AM,рўйхат!$CX:$CX,$B$1262,рўйхат!$D:$D,$C1215)</f>
        <v/>
      </c>
      <c r="AM1215" s="77">
        <f>IFERROR(Q1215/E1215,0)</f>
        <v/>
      </c>
      <c r="AN1215" s="77">
        <f>IFERROR(R1215/F1215,0)</f>
        <v/>
      </c>
      <c r="AO1215" s="35">
        <f>SUMIFS(рўйхат!AX:AX,рўйхат!$CX:$CX,$B$1262,рўйхат!$D:$D,$C1215)</f>
        <v/>
      </c>
      <c r="AP1215" s="36">
        <f>SUMIFS(рўйхат!AY:AY,рўйхат!$CX:$CX,$B$1262,рўйхат!$D:$D,$C1215)</f>
        <v/>
      </c>
      <c r="AQ1215" s="35">
        <f>SUMIFS(рўйхат!AZ:AZ,рўйхат!$CX:$CX,$B$1262,рўйхат!$D:$D,$C1215)</f>
        <v/>
      </c>
      <c r="AR1215" s="36">
        <f>SUMIFS(рўйхат!BA:BA,рўйхат!$CX:$CX,$B$1262,рўйхат!$D:$D,$C1215)</f>
        <v/>
      </c>
      <c r="AS1215" s="35">
        <f>SUMIFS(рўйхат!BB:BB,рўйхат!$CX:$CX,$B$1262,рўйхат!$D:$D,$C1215)</f>
        <v/>
      </c>
      <c r="AT1215" s="36">
        <f>SUMIFS(рўйхат!BC:BC,рўйхат!$CX:$CX,$B$1262,рўйхат!$D:$D,$C1215)</f>
        <v/>
      </c>
      <c r="AU1215" s="35">
        <f>SUMIFS(рўйхат!BD:BD,рўйхат!$CX:$CX,$B$1262,рўйхат!$D:$D,$C1215)</f>
        <v/>
      </c>
      <c r="AV1215" s="36">
        <f>SUMIFS(рўйхат!BE:BE,рўйхат!$CX:$CX,$B$1262,рўйхат!$D:$D,$C1215)</f>
        <v/>
      </c>
      <c r="AW1215" s="35">
        <f>SUMIFS(рўйхат!BF:BF,рўйхат!$CX:$CX,$B$1262,рўйхат!$D:$D,$C1215)</f>
        <v/>
      </c>
      <c r="AX1215" s="36">
        <f>SUMIFS(рўйхат!BG:BG,рўйхат!$CX:$CX,$B$1262,рўйхат!$D:$D,$C1215)</f>
        <v/>
      </c>
      <c r="AY1215" s="35">
        <f>SUMIFS(рўйхат!BH:BH,рўйхат!$CX:$CX,$B$1262,рўйхат!$D:$D,$C1215)</f>
        <v/>
      </c>
      <c r="AZ1215" s="36">
        <f>SUMIFS(рўйхат!BI:BI,рўйхат!$CX:$CX,$B$1262,рўйхат!$D:$D,$C1215)</f>
        <v/>
      </c>
      <c r="BA1215" s="35">
        <f>SUMIFS(рўйхат!BJ:BJ,рўйхат!$CX:$CX,$B$1262,рўйхат!$D:$D,$C1215)</f>
        <v/>
      </c>
      <c r="BB1215" s="36">
        <f>SUMIFS(рўйхат!BK:BK,рўйхат!$CX:$CX,$B$1262,рўйхат!$D:$D,$C1215)</f>
        <v/>
      </c>
      <c r="BC1215" s="77">
        <f>IFERROR(AO1215/E1215,0)</f>
        <v/>
      </c>
      <c r="BD1215" s="77">
        <f>IFERROR(AP1215/F1215,0)</f>
        <v/>
      </c>
      <c r="BE1215" s="35">
        <f>SUMIFS(рўйхат!BL:BL,рўйхат!$CX:$CX,$B$1262,рўйхат!$D:$D,$C1215)</f>
        <v/>
      </c>
      <c r="BF1215" s="36">
        <f>SUMIFS(рўйхат!BM:BM,рўйхат!$CX:$CX,$B$1262,рўйхат!$D:$D,$C1215)</f>
        <v/>
      </c>
      <c r="BG1215" s="35">
        <f>SUMIFS(рўйхат!BN:BN,рўйхат!$CX:$CX,$B$1262,рўйхат!$D:$D,$C1215)</f>
        <v/>
      </c>
      <c r="BH1215" s="36">
        <f>SUMIFS(рўйхат!BO:BO,рўйхат!$CX:$CX,$B$1262,рўйхат!$D:$D,$C1215)</f>
        <v/>
      </c>
      <c r="BI1215" s="35">
        <f>SUMIFS(рўйхат!BP:BP,рўйхат!$CX:$CX,$B$1262,рўйхат!$D:$D,$C1215)</f>
        <v/>
      </c>
      <c r="BJ1215" s="36">
        <f>SUMIFS(рўйхат!BQ:BQ,рўйхат!$CX:$CX,$B$1262,рўйхат!$D:$D,$C1215)</f>
        <v/>
      </c>
      <c r="BK1215" s="35">
        <f>SUMIFS(рўйхат!BR:BR,рўйхат!$CX:$CX,$B$1262,рўйхат!$D:$D,$C1215)</f>
        <v/>
      </c>
      <c r="BL1215" s="36">
        <f>SUMIFS(рўйхат!BS:BS,рўйхат!$CX:$CX,$B$1262,рўйхат!$D:$D,$C1215)</f>
        <v/>
      </c>
      <c r="BM1215" s="35">
        <f>SUMIFS(рўйхат!BT:BT,рўйхат!$CX:$CX,$B$1262,рўйхат!$D:$D,$C1215)</f>
        <v/>
      </c>
      <c r="BN1215" s="36">
        <f>SUMIFS(рўйхат!BU:BU,рўйхат!$CX:$CX,$B$1262,рўйхат!$D:$D,$C1215)</f>
        <v/>
      </c>
      <c r="BO1215" s="35">
        <f>SUMIFS(рўйхат!BX:BX,рўйхат!$CX:$CX,$B$1262,рўйхат!$D:$D,$C1215)</f>
        <v/>
      </c>
      <c r="BP1215" s="36">
        <f>SUMIFS(рўйхат!BY:BY,рўйхат!$CX:$CX,$B$1262,рўйхат!$D:$D,$C1215)</f>
        <v/>
      </c>
      <c r="BQ1215" s="35">
        <f>SUMIFS(рўйхат!BZ:BZ,рўйхат!$CX:$CX,$B$1262,рўйхат!$D:$D,$C1215)</f>
        <v/>
      </c>
      <c r="BR1215" s="36">
        <f>SUMIFS(рўйхат!CA:CA,рўйхат!$CX:$CX,$B$1262,рўйхат!$D:$D,$C1215)</f>
        <v/>
      </c>
      <c r="BS1215" s="35">
        <f>SUMIFS(рўйхат!CB:CB,рўйхат!$CX:$CX,$B$1262,рўйхат!$D:$D,$C1215)</f>
        <v/>
      </c>
      <c r="BT1215" s="36">
        <f>SUMIFS(рўйхат!CC:CC,рўйхат!$CX:$CX,$B$1262,рўйхат!$D:$D,$C1215)</f>
        <v/>
      </c>
      <c r="BU1215" s="35">
        <f>SUMIFS(рўйхат!CD:CD,рўйхат!$CX:$CX,$B$1262,рўйхат!$D:$D,$C1215)</f>
        <v/>
      </c>
      <c r="BV1215" s="36">
        <f>SUMIFS(рўйхат!CE:CE,рўйхат!$CX:$CX,$B$1262,рўйхат!$D:$D,$C1215)</f>
        <v/>
      </c>
      <c r="BW1215" s="35">
        <f>SUMIFS(рўйхат!CH:CH,рўйхат!$CX:$CX,$B$1262,рўйхат!$D:$D,$C1215)</f>
        <v/>
      </c>
      <c r="BX1215" s="36">
        <f>SUMIFS(рўйхат!CI:CI,рўйхат!$CX:$CX,$B$1262,рўйхат!$D:$D,$C1215)</f>
        <v/>
      </c>
      <c r="BY1215" s="35">
        <f>SUMIFS(рўйхат!CJ:CJ,рўйхат!$CX:$CX,$B$1262,рўйхат!$D:$D,$C1215)</f>
        <v/>
      </c>
      <c r="BZ1215" s="36">
        <f>SUMIFS(рўйхат!CK:CK,рўйхат!$CX:$CX,$B$1262,рўйхат!$D:$D,$C1215)</f>
        <v/>
      </c>
      <c r="CA1215" s="35">
        <f>SUMIFS(рўйхат!CL:CL,рўйхат!$CX:$CX,$B$1262,рўйхат!$D:$D,$C1215)</f>
        <v/>
      </c>
      <c r="CB1215" s="36">
        <f>SUMIFS(рўйхат!CM:CM,рўйхат!$CX:$CX,$B$1262,рўйхат!$D:$D,$C1215)</f>
        <v/>
      </c>
      <c r="CC1215" s="35">
        <f>SUMIFS(рўйхат!CN:CN,рўйхат!$CX:$CX,$B$1262,рўйхат!$D:$D,$C1215)</f>
        <v/>
      </c>
      <c r="CD1215" s="36">
        <f>SUMIFS(рўйхат!CO:CO,рўйхат!$CX:$CX,$B$1262,рўйхат!$D:$D,$C1215)</f>
        <v/>
      </c>
      <c r="CE1215" s="77">
        <f>IFERROR(BE1215/(Q1215+BE1215),0)</f>
        <v/>
      </c>
      <c r="CF1215" s="78">
        <f>IFERROR(BF1215/(R1215+BF1215),0)</f>
        <v/>
      </c>
    </row>
    <row r="1216" hidden="1" outlineLevel="1" ht="39.95" customFormat="1" customHeight="1" s="8">
      <c r="A1216" s="39" t="n"/>
      <c r="B1216" s="50" t="n">
        <v>20</v>
      </c>
      <c r="C1216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216" s="16" t="n"/>
      <c r="E1216" s="35">
        <f>SUMIFS(рўйхат!F:F,рўйхат!$CX:$CX,$B$1262,рўйхат!$D:$D,$C1216)</f>
        <v/>
      </c>
      <c r="F1216" s="36">
        <f>SUMIFS(рўйхат!G:G,рўйхат!$CX:$CX,$B$1262,рўйхат!$D:$D,$C1216)</f>
        <v/>
      </c>
      <c r="G1216" s="35">
        <f>SUMIFS(рўйхат!H:H,рўйхат!$CX:$CX,$B$1262,рўйхат!$D:$D,$C1216)</f>
        <v/>
      </c>
      <c r="H1216" s="36">
        <f>SUMIFS(рўйхат!I:I,рўйхат!$CX:$CX,$B$1262,рўйхат!$D:$D,$C1216)</f>
        <v/>
      </c>
      <c r="I1216" s="35">
        <f>SUMIFS(рўйхат!J:J,рўйхат!$CX:$CX,$B$1262,рўйхат!$D:$D,$C1216)</f>
        <v/>
      </c>
      <c r="J1216" s="36">
        <f>SUMIFS(рўйхат!K:K,рўйхат!$CX:$CX,$B$1262,рўйхат!$D:$D,$C1216)</f>
        <v/>
      </c>
      <c r="K1216" s="35">
        <f>SUMIFS(рўйхат!L:L,рўйхат!$CX:$CX,$B$1262,рўйхат!$D:$D,$C1216)</f>
        <v/>
      </c>
      <c r="L1216" s="36">
        <f>SUMIFS(рўйхат!M:M,рўйхат!$CX:$CX,$B$1262,рўйхат!$D:$D,$C1216)</f>
        <v/>
      </c>
      <c r="M1216" s="35">
        <f>SUMIFS(рўйхат!N:N,рўйхат!$CX:$CX,$B$1262,рўйхат!$D:$D,$C1216)</f>
        <v/>
      </c>
      <c r="N1216" s="36">
        <f>SUMIFS(рўйхат!O:O,рўйхат!$CX:$CX,$B$1262,рўйхат!$D:$D,$C1216)</f>
        <v/>
      </c>
      <c r="O1216" s="34">
        <f>IFERROR(M1216/E1216,0)</f>
        <v/>
      </c>
      <c r="P1216" s="34">
        <f>IFERROR(N1216/F1216,0)</f>
        <v/>
      </c>
      <c r="Q1216" s="35">
        <f>SUMIFS(рўйхат!P:P,рўйхат!$CX:$CX,$B$1262,рўйхат!$D:$D,$C1216)</f>
        <v/>
      </c>
      <c r="R1216" s="36">
        <f>SUMIFS(рўйхат!Q:Q,рўйхат!$CX:$CX,$B$1262,рўйхат!$D:$D,$C1216)</f>
        <v/>
      </c>
      <c r="S1216" s="35">
        <f>SUMIFS(рўйхат!R:R,рўйхат!$CX:$CX,$B$1262,рўйхат!$D:$D,$C1216)</f>
        <v/>
      </c>
      <c r="T1216" s="36">
        <f>SUMIFS(рўйхат!S:S,рўйхат!$CX:$CX,$B$1262,рўйхат!$D:$D,$C1216)</f>
        <v/>
      </c>
      <c r="U1216" s="35">
        <f>SUMIFS(рўйхат!T:T,рўйхат!$CX:$CX,$B$1262,рўйхат!$D:$D,$C1216)</f>
        <v/>
      </c>
      <c r="V1216" s="36">
        <f>SUMIFS(рўйхат!U:U,рўйхат!$CX:$CX,$B$1262,рўйхат!$D:$D,$C1216)</f>
        <v/>
      </c>
      <c r="W1216" s="35">
        <f>SUMIFS(рўйхат!V:V,рўйхат!$CX:$CX,$B$1262,рўйхат!$D:$D,$C1216)</f>
        <v/>
      </c>
      <c r="X1216" s="36">
        <f>SUMIFS(рўйхат!W:W,рўйхат!$CX:$CX,$B$1262,рўйхат!$D:$D,$C1216)</f>
        <v/>
      </c>
      <c r="Y1216" s="35">
        <f>SUMIFS(рўйхат!X:X,рўйхат!$CX:$CX,$B$1262,рўйхат!$D:$D,$C1216)</f>
        <v/>
      </c>
      <c r="Z1216" s="36">
        <f>SUMIFS(рўйхат!Y:Y,рўйхат!$CX:$CX,$B$1262,рўйхат!$D:$D,$C1216)</f>
        <v/>
      </c>
      <c r="AA1216" s="35">
        <f>SUMIFS(рўйхат!Z:Z,рўйхат!$CX:$CX,$B$1262,рўйхат!$D:$D,$C1216)</f>
        <v/>
      </c>
      <c r="AB1216" s="36">
        <f>SUMIFS(рўйхат!AA:AA,рўйхат!$CX:$CX,$B$1262,рўйхат!$D:$D,$C1216)</f>
        <v/>
      </c>
      <c r="AC1216" s="35">
        <f>SUMIFS(рўйхат!AB:AB,рўйхат!$CX:$CX,$B$1262,рўйхат!$D:$D,$C1216)</f>
        <v/>
      </c>
      <c r="AD1216" s="36">
        <f>SUMIFS(рўйхат!AC:AC,рўйхат!$CX:$CX,$B$1262,рўйхат!$D:$D,$C1216)</f>
        <v/>
      </c>
      <c r="AE1216" s="35">
        <f>SUMIFS(рўйхат!AD:AD,рўйхат!$CX:$CX,$B$1262,рўйхат!$D:$D,$C1216)</f>
        <v/>
      </c>
      <c r="AF1216" s="36">
        <f>SUMIFS(рўйхат!AE:AE,рўйхат!$CX:$CX,$B$1262,рўйхат!$D:$D,$C1216)</f>
        <v/>
      </c>
      <c r="AG1216" s="35">
        <f>SUMIFS(рўйхат!AH:AH,рўйхат!$CX:$CX,$B$1262,рўйхат!$D:$D,$C1216)</f>
        <v/>
      </c>
      <c r="AH1216" s="36">
        <f>SUMIFS(рўйхат!AI:AI,рўйхат!$CX:$CX,$B$1262,рўйхат!$D:$D,$C1216)</f>
        <v/>
      </c>
      <c r="AI1216" s="35">
        <f>SUMIFS(рўйхат!AJ:AJ,рўйхат!$CX:$CX,$B$1262,рўйхат!$D:$D,$C1216)</f>
        <v/>
      </c>
      <c r="AJ1216" s="36">
        <f>SUMIFS(рўйхат!AK:AK,рўйхат!$CX:$CX,$B$1262,рўйхат!$D:$D,$C1216)</f>
        <v/>
      </c>
      <c r="AK1216" s="35">
        <f>SUMIFS(рўйхат!AL:AL,рўйхат!$CX:$CX,$B$1262,рўйхат!$D:$D,$C1216)</f>
        <v/>
      </c>
      <c r="AL1216" s="36">
        <f>SUMIFS(рўйхат!AM:AM,рўйхат!$CX:$CX,$B$1262,рўйхат!$D:$D,$C1216)</f>
        <v/>
      </c>
      <c r="AM1216" s="77">
        <f>IFERROR(Q1216/E1216,0)</f>
        <v/>
      </c>
      <c r="AN1216" s="77">
        <f>IFERROR(R1216/F1216,0)</f>
        <v/>
      </c>
      <c r="AO1216" s="35">
        <f>SUMIFS(рўйхат!AX:AX,рўйхат!$CX:$CX,$B$1262,рўйхат!$D:$D,$C1216)</f>
        <v/>
      </c>
      <c r="AP1216" s="36">
        <f>SUMIFS(рўйхат!AY:AY,рўйхат!$CX:$CX,$B$1262,рўйхат!$D:$D,$C1216)</f>
        <v/>
      </c>
      <c r="AQ1216" s="35">
        <f>SUMIFS(рўйхат!AZ:AZ,рўйхат!$CX:$CX,$B$1262,рўйхат!$D:$D,$C1216)</f>
        <v/>
      </c>
      <c r="AR1216" s="36">
        <f>SUMIFS(рўйхат!BA:BA,рўйхат!$CX:$CX,$B$1262,рўйхат!$D:$D,$C1216)</f>
        <v/>
      </c>
      <c r="AS1216" s="35">
        <f>SUMIFS(рўйхат!BB:BB,рўйхат!$CX:$CX,$B$1262,рўйхат!$D:$D,$C1216)</f>
        <v/>
      </c>
      <c r="AT1216" s="36">
        <f>SUMIFS(рўйхат!BC:BC,рўйхат!$CX:$CX,$B$1262,рўйхат!$D:$D,$C1216)</f>
        <v/>
      </c>
      <c r="AU1216" s="35">
        <f>SUMIFS(рўйхат!BD:BD,рўйхат!$CX:$CX,$B$1262,рўйхат!$D:$D,$C1216)</f>
        <v/>
      </c>
      <c r="AV1216" s="36">
        <f>SUMIFS(рўйхат!BE:BE,рўйхат!$CX:$CX,$B$1262,рўйхат!$D:$D,$C1216)</f>
        <v/>
      </c>
      <c r="AW1216" s="35">
        <f>SUMIFS(рўйхат!BF:BF,рўйхат!$CX:$CX,$B$1262,рўйхат!$D:$D,$C1216)</f>
        <v/>
      </c>
      <c r="AX1216" s="36">
        <f>SUMIFS(рўйхат!BG:BG,рўйхат!$CX:$CX,$B$1262,рўйхат!$D:$D,$C1216)</f>
        <v/>
      </c>
      <c r="AY1216" s="35">
        <f>SUMIFS(рўйхат!BH:BH,рўйхат!$CX:$CX,$B$1262,рўйхат!$D:$D,$C1216)</f>
        <v/>
      </c>
      <c r="AZ1216" s="36">
        <f>SUMIFS(рўйхат!BI:BI,рўйхат!$CX:$CX,$B$1262,рўйхат!$D:$D,$C1216)</f>
        <v/>
      </c>
      <c r="BA1216" s="35">
        <f>SUMIFS(рўйхат!BJ:BJ,рўйхат!$CX:$CX,$B$1262,рўйхат!$D:$D,$C1216)</f>
        <v/>
      </c>
      <c r="BB1216" s="36">
        <f>SUMIFS(рўйхат!BK:BK,рўйхат!$CX:$CX,$B$1262,рўйхат!$D:$D,$C1216)</f>
        <v/>
      </c>
      <c r="BC1216" s="77">
        <f>IFERROR(AO1216/E1216,0)</f>
        <v/>
      </c>
      <c r="BD1216" s="77">
        <f>IFERROR(AP1216/F1216,0)</f>
        <v/>
      </c>
      <c r="BE1216" s="35">
        <f>SUMIFS(рўйхат!BL:BL,рўйхат!$CX:$CX,$B$1262,рўйхат!$D:$D,$C1216)</f>
        <v/>
      </c>
      <c r="BF1216" s="36">
        <f>SUMIFS(рўйхат!BM:BM,рўйхат!$CX:$CX,$B$1262,рўйхат!$D:$D,$C1216)</f>
        <v/>
      </c>
      <c r="BG1216" s="35">
        <f>SUMIFS(рўйхат!BN:BN,рўйхат!$CX:$CX,$B$1262,рўйхат!$D:$D,$C1216)</f>
        <v/>
      </c>
      <c r="BH1216" s="36">
        <f>SUMIFS(рўйхат!BO:BO,рўйхат!$CX:$CX,$B$1262,рўйхат!$D:$D,$C1216)</f>
        <v/>
      </c>
      <c r="BI1216" s="35">
        <f>SUMIFS(рўйхат!BP:BP,рўйхат!$CX:$CX,$B$1262,рўйхат!$D:$D,$C1216)</f>
        <v/>
      </c>
      <c r="BJ1216" s="36">
        <f>SUMIFS(рўйхат!BQ:BQ,рўйхат!$CX:$CX,$B$1262,рўйхат!$D:$D,$C1216)</f>
        <v/>
      </c>
      <c r="BK1216" s="35">
        <f>SUMIFS(рўйхат!BR:BR,рўйхат!$CX:$CX,$B$1262,рўйхат!$D:$D,$C1216)</f>
        <v/>
      </c>
      <c r="BL1216" s="36">
        <f>SUMIFS(рўйхат!BS:BS,рўйхат!$CX:$CX,$B$1262,рўйхат!$D:$D,$C1216)</f>
        <v/>
      </c>
      <c r="BM1216" s="35">
        <f>SUMIFS(рўйхат!BT:BT,рўйхат!$CX:$CX,$B$1262,рўйхат!$D:$D,$C1216)</f>
        <v/>
      </c>
      <c r="BN1216" s="36">
        <f>SUMIFS(рўйхат!BU:BU,рўйхат!$CX:$CX,$B$1262,рўйхат!$D:$D,$C1216)</f>
        <v/>
      </c>
      <c r="BO1216" s="35">
        <f>SUMIFS(рўйхат!BX:BX,рўйхат!$CX:$CX,$B$1262,рўйхат!$D:$D,$C1216)</f>
        <v/>
      </c>
      <c r="BP1216" s="36">
        <f>SUMIFS(рўйхат!BY:BY,рўйхат!$CX:$CX,$B$1262,рўйхат!$D:$D,$C1216)</f>
        <v/>
      </c>
      <c r="BQ1216" s="35">
        <f>SUMIFS(рўйхат!BZ:BZ,рўйхат!$CX:$CX,$B$1262,рўйхат!$D:$D,$C1216)</f>
        <v/>
      </c>
      <c r="BR1216" s="36">
        <f>SUMIFS(рўйхат!CA:CA,рўйхат!$CX:$CX,$B$1262,рўйхат!$D:$D,$C1216)</f>
        <v/>
      </c>
      <c r="BS1216" s="35">
        <f>SUMIFS(рўйхат!CB:CB,рўйхат!$CX:$CX,$B$1262,рўйхат!$D:$D,$C1216)</f>
        <v/>
      </c>
      <c r="BT1216" s="36">
        <f>SUMIFS(рўйхат!CC:CC,рўйхат!$CX:$CX,$B$1262,рўйхат!$D:$D,$C1216)</f>
        <v/>
      </c>
      <c r="BU1216" s="35">
        <f>SUMIFS(рўйхат!CD:CD,рўйхат!$CX:$CX,$B$1262,рўйхат!$D:$D,$C1216)</f>
        <v/>
      </c>
      <c r="BV1216" s="36">
        <f>SUMIFS(рўйхат!CE:CE,рўйхат!$CX:$CX,$B$1262,рўйхат!$D:$D,$C1216)</f>
        <v/>
      </c>
      <c r="BW1216" s="35">
        <f>SUMIFS(рўйхат!CH:CH,рўйхат!$CX:$CX,$B$1262,рўйхат!$D:$D,$C1216)</f>
        <v/>
      </c>
      <c r="BX1216" s="36">
        <f>SUMIFS(рўйхат!CI:CI,рўйхат!$CX:$CX,$B$1262,рўйхат!$D:$D,$C1216)</f>
        <v/>
      </c>
      <c r="BY1216" s="35">
        <f>SUMIFS(рўйхат!CJ:CJ,рўйхат!$CX:$CX,$B$1262,рўйхат!$D:$D,$C1216)</f>
        <v/>
      </c>
      <c r="BZ1216" s="36">
        <f>SUMIFS(рўйхат!CK:CK,рўйхат!$CX:$CX,$B$1262,рўйхат!$D:$D,$C1216)</f>
        <v/>
      </c>
      <c r="CA1216" s="35">
        <f>SUMIFS(рўйхат!CL:CL,рўйхат!$CX:$CX,$B$1262,рўйхат!$D:$D,$C1216)</f>
        <v/>
      </c>
      <c r="CB1216" s="36">
        <f>SUMIFS(рўйхат!CM:CM,рўйхат!$CX:$CX,$B$1262,рўйхат!$D:$D,$C1216)</f>
        <v/>
      </c>
      <c r="CC1216" s="35">
        <f>SUMIFS(рўйхат!CN:CN,рўйхат!$CX:$CX,$B$1262,рўйхат!$D:$D,$C1216)</f>
        <v/>
      </c>
      <c r="CD1216" s="36">
        <f>SUMIFS(рўйхат!CO:CO,рўйхат!$CX:$CX,$B$1262,рўйхат!$D:$D,$C1216)</f>
        <v/>
      </c>
      <c r="CE1216" s="77">
        <f>IFERROR(BE1216/(Q1216+BE1216),0)</f>
        <v/>
      </c>
      <c r="CF1216" s="78">
        <f>IFERROR(BF1216/(R1216+BF1216),0)</f>
        <v/>
      </c>
    </row>
    <row r="1217" hidden="1" outlineLevel="1" ht="39.95" customFormat="1" customHeight="1" s="8">
      <c r="A1217" s="39" t="n"/>
      <c r="B1217" s="50" t="n">
        <v>21</v>
      </c>
      <c r="C1217" s="131" t="inlineStr">
        <is>
          <t>Импорт маҳсулотлари таҳлили</t>
        </is>
      </c>
      <c r="D1217" s="16" t="n"/>
      <c r="E1217" s="35">
        <f>SUMIFS(рўйхат!F:F,рўйхат!$CX:$CX,$B$1262,рўйхат!$D:$D,$C1217)</f>
        <v/>
      </c>
      <c r="F1217" s="36">
        <f>SUMIFS(рўйхат!G:G,рўйхат!$CX:$CX,$B$1262,рўйхат!$D:$D,$C1217)</f>
        <v/>
      </c>
      <c r="G1217" s="35">
        <f>SUMIFS(рўйхат!H:H,рўйхат!$CX:$CX,$B$1262,рўйхат!$D:$D,$C1217)</f>
        <v/>
      </c>
      <c r="H1217" s="36">
        <f>SUMIFS(рўйхат!I:I,рўйхат!$CX:$CX,$B$1262,рўйхат!$D:$D,$C1217)</f>
        <v/>
      </c>
      <c r="I1217" s="35">
        <f>SUMIFS(рўйхат!J:J,рўйхат!$CX:$CX,$B$1262,рўйхат!$D:$D,$C1217)</f>
        <v/>
      </c>
      <c r="J1217" s="36">
        <f>SUMIFS(рўйхат!K:K,рўйхат!$CX:$CX,$B$1262,рўйхат!$D:$D,$C1217)</f>
        <v/>
      </c>
      <c r="K1217" s="35">
        <f>SUMIFS(рўйхат!L:L,рўйхат!$CX:$CX,$B$1262,рўйхат!$D:$D,$C1217)</f>
        <v/>
      </c>
      <c r="L1217" s="36">
        <f>SUMIFS(рўйхат!M:M,рўйхат!$CX:$CX,$B$1262,рўйхат!$D:$D,$C1217)</f>
        <v/>
      </c>
      <c r="M1217" s="35">
        <f>SUMIFS(рўйхат!N:N,рўйхат!$CX:$CX,$B$1262,рўйхат!$D:$D,$C1217)</f>
        <v/>
      </c>
      <c r="N1217" s="36">
        <f>SUMIFS(рўйхат!O:O,рўйхат!$CX:$CX,$B$1262,рўйхат!$D:$D,$C1217)</f>
        <v/>
      </c>
      <c r="O1217" s="34">
        <f>IFERROR(M1217/E1217,0)</f>
        <v/>
      </c>
      <c r="P1217" s="34">
        <f>IFERROR(N1217/F1217,0)</f>
        <v/>
      </c>
      <c r="Q1217" s="35">
        <f>SUMIFS(рўйхат!P:P,рўйхат!$CX:$CX,$B$1262,рўйхат!$D:$D,$C1217)</f>
        <v/>
      </c>
      <c r="R1217" s="36">
        <f>SUMIFS(рўйхат!Q:Q,рўйхат!$CX:$CX,$B$1262,рўйхат!$D:$D,$C1217)</f>
        <v/>
      </c>
      <c r="S1217" s="35">
        <f>SUMIFS(рўйхат!R:R,рўйхат!$CX:$CX,$B$1262,рўйхат!$D:$D,$C1217)</f>
        <v/>
      </c>
      <c r="T1217" s="36">
        <f>SUMIFS(рўйхат!S:S,рўйхат!$CX:$CX,$B$1262,рўйхат!$D:$D,$C1217)</f>
        <v/>
      </c>
      <c r="U1217" s="35">
        <f>SUMIFS(рўйхат!T:T,рўйхат!$CX:$CX,$B$1262,рўйхат!$D:$D,$C1217)</f>
        <v/>
      </c>
      <c r="V1217" s="36">
        <f>SUMIFS(рўйхат!U:U,рўйхат!$CX:$CX,$B$1262,рўйхат!$D:$D,$C1217)</f>
        <v/>
      </c>
      <c r="W1217" s="35">
        <f>SUMIFS(рўйхат!V:V,рўйхат!$CX:$CX,$B$1262,рўйхат!$D:$D,$C1217)</f>
        <v/>
      </c>
      <c r="X1217" s="36">
        <f>SUMIFS(рўйхат!W:W,рўйхат!$CX:$CX,$B$1262,рўйхат!$D:$D,$C1217)</f>
        <v/>
      </c>
      <c r="Y1217" s="35">
        <f>SUMIFS(рўйхат!X:X,рўйхат!$CX:$CX,$B$1262,рўйхат!$D:$D,$C1217)</f>
        <v/>
      </c>
      <c r="Z1217" s="36">
        <f>SUMIFS(рўйхат!Y:Y,рўйхат!$CX:$CX,$B$1262,рўйхат!$D:$D,$C1217)</f>
        <v/>
      </c>
      <c r="AA1217" s="35">
        <f>SUMIFS(рўйхат!Z:Z,рўйхат!$CX:$CX,$B$1262,рўйхат!$D:$D,$C1217)</f>
        <v/>
      </c>
      <c r="AB1217" s="36">
        <f>SUMIFS(рўйхат!AA:AA,рўйхат!$CX:$CX,$B$1262,рўйхат!$D:$D,$C1217)</f>
        <v/>
      </c>
      <c r="AC1217" s="35">
        <f>SUMIFS(рўйхат!AB:AB,рўйхат!$CX:$CX,$B$1262,рўйхат!$D:$D,$C1217)</f>
        <v/>
      </c>
      <c r="AD1217" s="36">
        <f>SUMIFS(рўйхат!AC:AC,рўйхат!$CX:$CX,$B$1262,рўйхат!$D:$D,$C1217)</f>
        <v/>
      </c>
      <c r="AE1217" s="35">
        <f>SUMIFS(рўйхат!AD:AD,рўйхат!$CX:$CX,$B$1262,рўйхат!$D:$D,$C1217)</f>
        <v/>
      </c>
      <c r="AF1217" s="36">
        <f>SUMIFS(рўйхат!AE:AE,рўйхат!$CX:$CX,$B$1262,рўйхат!$D:$D,$C1217)</f>
        <v/>
      </c>
      <c r="AG1217" s="35">
        <f>SUMIFS(рўйхат!AH:AH,рўйхат!$CX:$CX,$B$1262,рўйхат!$D:$D,$C1217)</f>
        <v/>
      </c>
      <c r="AH1217" s="36">
        <f>SUMIFS(рўйхат!AI:AI,рўйхат!$CX:$CX,$B$1262,рўйхат!$D:$D,$C1217)</f>
        <v/>
      </c>
      <c r="AI1217" s="35">
        <f>SUMIFS(рўйхат!AJ:AJ,рўйхат!$CX:$CX,$B$1262,рўйхат!$D:$D,$C1217)</f>
        <v/>
      </c>
      <c r="AJ1217" s="36">
        <f>SUMIFS(рўйхат!AK:AK,рўйхат!$CX:$CX,$B$1262,рўйхат!$D:$D,$C1217)</f>
        <v/>
      </c>
      <c r="AK1217" s="35">
        <f>SUMIFS(рўйхат!AL:AL,рўйхат!$CX:$CX,$B$1262,рўйхат!$D:$D,$C1217)</f>
        <v/>
      </c>
      <c r="AL1217" s="36">
        <f>SUMIFS(рўйхат!AM:AM,рўйхат!$CX:$CX,$B$1262,рўйхат!$D:$D,$C1217)</f>
        <v/>
      </c>
      <c r="AM1217" s="77">
        <f>IFERROR(Q1217/E1217,0)</f>
        <v/>
      </c>
      <c r="AN1217" s="77">
        <f>IFERROR(R1217/F1217,0)</f>
        <v/>
      </c>
      <c r="AO1217" s="35">
        <f>SUMIFS(рўйхат!AX:AX,рўйхат!$CX:$CX,$B$1262,рўйхат!$D:$D,$C1217)</f>
        <v/>
      </c>
      <c r="AP1217" s="36">
        <f>SUMIFS(рўйхат!AY:AY,рўйхат!$CX:$CX,$B$1262,рўйхат!$D:$D,$C1217)</f>
        <v/>
      </c>
      <c r="AQ1217" s="35">
        <f>SUMIFS(рўйхат!AZ:AZ,рўйхат!$CX:$CX,$B$1262,рўйхат!$D:$D,$C1217)</f>
        <v/>
      </c>
      <c r="AR1217" s="36">
        <f>SUMIFS(рўйхат!BA:BA,рўйхат!$CX:$CX,$B$1262,рўйхат!$D:$D,$C1217)</f>
        <v/>
      </c>
      <c r="AS1217" s="35">
        <f>SUMIFS(рўйхат!BB:BB,рўйхат!$CX:$CX,$B$1262,рўйхат!$D:$D,$C1217)</f>
        <v/>
      </c>
      <c r="AT1217" s="36">
        <f>SUMIFS(рўйхат!BC:BC,рўйхат!$CX:$CX,$B$1262,рўйхат!$D:$D,$C1217)</f>
        <v/>
      </c>
      <c r="AU1217" s="35">
        <f>SUMIFS(рўйхат!BD:BD,рўйхат!$CX:$CX,$B$1262,рўйхат!$D:$D,$C1217)</f>
        <v/>
      </c>
      <c r="AV1217" s="36">
        <f>SUMIFS(рўйхат!BE:BE,рўйхат!$CX:$CX,$B$1262,рўйхат!$D:$D,$C1217)</f>
        <v/>
      </c>
      <c r="AW1217" s="35">
        <f>SUMIFS(рўйхат!BF:BF,рўйхат!$CX:$CX,$B$1262,рўйхат!$D:$D,$C1217)</f>
        <v/>
      </c>
      <c r="AX1217" s="36">
        <f>SUMIFS(рўйхат!BG:BG,рўйхат!$CX:$CX,$B$1262,рўйхат!$D:$D,$C1217)</f>
        <v/>
      </c>
      <c r="AY1217" s="35">
        <f>SUMIFS(рўйхат!BH:BH,рўйхат!$CX:$CX,$B$1262,рўйхат!$D:$D,$C1217)</f>
        <v/>
      </c>
      <c r="AZ1217" s="36">
        <f>SUMIFS(рўйхат!BI:BI,рўйхат!$CX:$CX,$B$1262,рўйхат!$D:$D,$C1217)</f>
        <v/>
      </c>
      <c r="BA1217" s="35">
        <f>SUMIFS(рўйхат!BJ:BJ,рўйхат!$CX:$CX,$B$1262,рўйхат!$D:$D,$C1217)</f>
        <v/>
      </c>
      <c r="BB1217" s="36">
        <f>SUMIFS(рўйхат!BK:BK,рўйхат!$CX:$CX,$B$1262,рўйхат!$D:$D,$C1217)</f>
        <v/>
      </c>
      <c r="BC1217" s="77">
        <f>IFERROR(AO1217/E1217,0)</f>
        <v/>
      </c>
      <c r="BD1217" s="77">
        <f>IFERROR(AP1217/F1217,0)</f>
        <v/>
      </c>
      <c r="BE1217" s="35">
        <f>SUMIFS(рўйхат!BL:BL,рўйхат!$CX:$CX,$B$1262,рўйхат!$D:$D,$C1217)</f>
        <v/>
      </c>
      <c r="BF1217" s="36">
        <f>SUMIFS(рўйхат!BM:BM,рўйхат!$CX:$CX,$B$1262,рўйхат!$D:$D,$C1217)</f>
        <v/>
      </c>
      <c r="BG1217" s="35">
        <f>SUMIFS(рўйхат!BN:BN,рўйхат!$CX:$CX,$B$1262,рўйхат!$D:$D,$C1217)</f>
        <v/>
      </c>
      <c r="BH1217" s="36">
        <f>SUMIFS(рўйхат!BO:BO,рўйхат!$CX:$CX,$B$1262,рўйхат!$D:$D,$C1217)</f>
        <v/>
      </c>
      <c r="BI1217" s="35">
        <f>SUMIFS(рўйхат!BP:BP,рўйхат!$CX:$CX,$B$1262,рўйхат!$D:$D,$C1217)</f>
        <v/>
      </c>
      <c r="BJ1217" s="36">
        <f>SUMIFS(рўйхат!BQ:BQ,рўйхат!$CX:$CX,$B$1262,рўйхат!$D:$D,$C1217)</f>
        <v/>
      </c>
      <c r="BK1217" s="35">
        <f>SUMIFS(рўйхат!BR:BR,рўйхат!$CX:$CX,$B$1262,рўйхат!$D:$D,$C1217)</f>
        <v/>
      </c>
      <c r="BL1217" s="36">
        <f>SUMIFS(рўйхат!BS:BS,рўйхат!$CX:$CX,$B$1262,рўйхат!$D:$D,$C1217)</f>
        <v/>
      </c>
      <c r="BM1217" s="35">
        <f>SUMIFS(рўйхат!BT:BT,рўйхат!$CX:$CX,$B$1262,рўйхат!$D:$D,$C1217)</f>
        <v/>
      </c>
      <c r="BN1217" s="36">
        <f>SUMIFS(рўйхат!BU:BU,рўйхат!$CX:$CX,$B$1262,рўйхат!$D:$D,$C1217)</f>
        <v/>
      </c>
      <c r="BO1217" s="35">
        <f>SUMIFS(рўйхат!BX:BX,рўйхат!$CX:$CX,$B$1262,рўйхат!$D:$D,$C1217)</f>
        <v/>
      </c>
      <c r="BP1217" s="36">
        <f>SUMIFS(рўйхат!BY:BY,рўйхат!$CX:$CX,$B$1262,рўйхат!$D:$D,$C1217)</f>
        <v/>
      </c>
      <c r="BQ1217" s="35">
        <f>SUMIFS(рўйхат!BZ:BZ,рўйхат!$CX:$CX,$B$1262,рўйхат!$D:$D,$C1217)</f>
        <v/>
      </c>
      <c r="BR1217" s="36">
        <f>SUMIFS(рўйхат!CA:CA,рўйхат!$CX:$CX,$B$1262,рўйхат!$D:$D,$C1217)</f>
        <v/>
      </c>
      <c r="BS1217" s="35">
        <f>SUMIFS(рўйхат!CB:CB,рўйхат!$CX:$CX,$B$1262,рўйхат!$D:$D,$C1217)</f>
        <v/>
      </c>
      <c r="BT1217" s="36">
        <f>SUMIFS(рўйхат!CC:CC,рўйхат!$CX:$CX,$B$1262,рўйхат!$D:$D,$C1217)</f>
        <v/>
      </c>
      <c r="BU1217" s="35">
        <f>SUMIFS(рўйхат!CD:CD,рўйхат!$CX:$CX,$B$1262,рўйхат!$D:$D,$C1217)</f>
        <v/>
      </c>
      <c r="BV1217" s="36">
        <f>SUMIFS(рўйхат!CE:CE,рўйхат!$CX:$CX,$B$1262,рўйхат!$D:$D,$C1217)</f>
        <v/>
      </c>
      <c r="BW1217" s="35">
        <f>SUMIFS(рўйхат!CH:CH,рўйхат!$CX:$CX,$B$1262,рўйхат!$D:$D,$C1217)</f>
        <v/>
      </c>
      <c r="BX1217" s="36">
        <f>SUMIFS(рўйхат!CI:CI,рўйхат!$CX:$CX,$B$1262,рўйхат!$D:$D,$C1217)</f>
        <v/>
      </c>
      <c r="BY1217" s="35">
        <f>SUMIFS(рўйхат!CJ:CJ,рўйхат!$CX:$CX,$B$1262,рўйхат!$D:$D,$C1217)</f>
        <v/>
      </c>
      <c r="BZ1217" s="36">
        <f>SUMIFS(рўйхат!CK:CK,рўйхат!$CX:$CX,$B$1262,рўйхат!$D:$D,$C1217)</f>
        <v/>
      </c>
      <c r="CA1217" s="35">
        <f>SUMIFS(рўйхат!CL:CL,рўйхат!$CX:$CX,$B$1262,рўйхат!$D:$D,$C1217)</f>
        <v/>
      </c>
      <c r="CB1217" s="36">
        <f>SUMIFS(рўйхат!CM:CM,рўйхат!$CX:$CX,$B$1262,рўйхат!$D:$D,$C1217)</f>
        <v/>
      </c>
      <c r="CC1217" s="35">
        <f>SUMIFS(рўйхат!CN:CN,рўйхат!$CX:$CX,$B$1262,рўйхат!$D:$D,$C1217)</f>
        <v/>
      </c>
      <c r="CD1217" s="36">
        <f>SUMIFS(рўйхат!CO:CO,рўйхат!$CX:$CX,$B$1262,рўйхат!$D:$D,$C1217)</f>
        <v/>
      </c>
      <c r="CE1217" s="77">
        <f>IFERROR(BE1217/(Q1217+BE1217),0)</f>
        <v/>
      </c>
      <c r="CF1217" s="78">
        <f>IFERROR(BF1217/(R1217+BF1217),0)</f>
        <v/>
      </c>
    </row>
    <row r="1218" hidden="1" outlineLevel="1" ht="39.95" customFormat="1" customHeight="1" s="8">
      <c r="A1218" s="39" t="n"/>
      <c r="B1218" s="50" t="n">
        <v>22</v>
      </c>
      <c r="C1218" s="131" t="inlineStr">
        <is>
          <t>Иш жойига эга бўлган фуқароларга "Жамоат ишлари жамғармаси"дан маблағлар  тўланиши</t>
        </is>
      </c>
      <c r="D1218" s="16" t="n"/>
      <c r="E1218" s="35">
        <f>SUMIFS(рўйхат!F:F,рўйхат!$CX:$CX,$B$1262,рўйхат!$D:$D,$C1218)</f>
        <v/>
      </c>
      <c r="F1218" s="36">
        <f>SUMIFS(рўйхат!G:G,рўйхат!$CX:$CX,$B$1262,рўйхат!$D:$D,$C1218)</f>
        <v/>
      </c>
      <c r="G1218" s="35">
        <f>SUMIFS(рўйхат!H:H,рўйхат!$CX:$CX,$B$1262,рўйхат!$D:$D,$C1218)</f>
        <v/>
      </c>
      <c r="H1218" s="36">
        <f>SUMIFS(рўйхат!I:I,рўйхат!$CX:$CX,$B$1262,рўйхат!$D:$D,$C1218)</f>
        <v/>
      </c>
      <c r="I1218" s="35">
        <f>SUMIFS(рўйхат!J:J,рўйхат!$CX:$CX,$B$1262,рўйхат!$D:$D,$C1218)</f>
        <v/>
      </c>
      <c r="J1218" s="36">
        <f>SUMIFS(рўйхат!K:K,рўйхат!$CX:$CX,$B$1262,рўйхат!$D:$D,$C1218)</f>
        <v/>
      </c>
      <c r="K1218" s="35">
        <f>SUMIFS(рўйхат!L:L,рўйхат!$CX:$CX,$B$1262,рўйхат!$D:$D,$C1218)</f>
        <v/>
      </c>
      <c r="L1218" s="36">
        <f>SUMIFS(рўйхат!M:M,рўйхат!$CX:$CX,$B$1262,рўйхат!$D:$D,$C1218)</f>
        <v/>
      </c>
      <c r="M1218" s="35">
        <f>SUMIFS(рўйхат!N:N,рўйхат!$CX:$CX,$B$1262,рўйхат!$D:$D,$C1218)</f>
        <v/>
      </c>
      <c r="N1218" s="36">
        <f>SUMIFS(рўйхат!O:O,рўйхат!$CX:$CX,$B$1262,рўйхат!$D:$D,$C1218)</f>
        <v/>
      </c>
      <c r="O1218" s="34">
        <f>IFERROR(M1218/E1218,0)</f>
        <v/>
      </c>
      <c r="P1218" s="34">
        <f>IFERROR(N1218/F1218,0)</f>
        <v/>
      </c>
      <c r="Q1218" s="35">
        <f>SUMIFS(рўйхат!P:P,рўйхат!$CX:$CX,$B$1262,рўйхат!$D:$D,$C1218)</f>
        <v/>
      </c>
      <c r="R1218" s="36">
        <f>SUMIFS(рўйхат!Q:Q,рўйхат!$CX:$CX,$B$1262,рўйхат!$D:$D,$C1218)</f>
        <v/>
      </c>
      <c r="S1218" s="35">
        <f>SUMIFS(рўйхат!R:R,рўйхат!$CX:$CX,$B$1262,рўйхат!$D:$D,$C1218)</f>
        <v/>
      </c>
      <c r="T1218" s="36">
        <f>SUMIFS(рўйхат!S:S,рўйхат!$CX:$CX,$B$1262,рўйхат!$D:$D,$C1218)</f>
        <v/>
      </c>
      <c r="U1218" s="35">
        <f>SUMIFS(рўйхат!T:T,рўйхат!$CX:$CX,$B$1262,рўйхат!$D:$D,$C1218)</f>
        <v/>
      </c>
      <c r="V1218" s="36">
        <f>SUMIFS(рўйхат!U:U,рўйхат!$CX:$CX,$B$1262,рўйхат!$D:$D,$C1218)</f>
        <v/>
      </c>
      <c r="W1218" s="35">
        <f>SUMIFS(рўйхат!V:V,рўйхат!$CX:$CX,$B$1262,рўйхат!$D:$D,$C1218)</f>
        <v/>
      </c>
      <c r="X1218" s="36">
        <f>SUMIFS(рўйхат!W:W,рўйхат!$CX:$CX,$B$1262,рўйхат!$D:$D,$C1218)</f>
        <v/>
      </c>
      <c r="Y1218" s="35">
        <f>SUMIFS(рўйхат!X:X,рўйхат!$CX:$CX,$B$1262,рўйхат!$D:$D,$C1218)</f>
        <v/>
      </c>
      <c r="Z1218" s="36">
        <f>SUMIFS(рўйхат!Y:Y,рўйхат!$CX:$CX,$B$1262,рўйхат!$D:$D,$C1218)</f>
        <v/>
      </c>
      <c r="AA1218" s="35">
        <f>SUMIFS(рўйхат!Z:Z,рўйхат!$CX:$CX,$B$1262,рўйхат!$D:$D,$C1218)</f>
        <v/>
      </c>
      <c r="AB1218" s="36">
        <f>SUMIFS(рўйхат!AA:AA,рўйхат!$CX:$CX,$B$1262,рўйхат!$D:$D,$C1218)</f>
        <v/>
      </c>
      <c r="AC1218" s="35">
        <f>SUMIFS(рўйхат!AB:AB,рўйхат!$CX:$CX,$B$1262,рўйхат!$D:$D,$C1218)</f>
        <v/>
      </c>
      <c r="AD1218" s="36">
        <f>SUMIFS(рўйхат!AC:AC,рўйхат!$CX:$CX,$B$1262,рўйхат!$D:$D,$C1218)</f>
        <v/>
      </c>
      <c r="AE1218" s="35">
        <f>SUMIFS(рўйхат!AD:AD,рўйхат!$CX:$CX,$B$1262,рўйхат!$D:$D,$C1218)</f>
        <v/>
      </c>
      <c r="AF1218" s="36">
        <f>SUMIFS(рўйхат!AE:AE,рўйхат!$CX:$CX,$B$1262,рўйхат!$D:$D,$C1218)</f>
        <v/>
      </c>
      <c r="AG1218" s="35">
        <f>SUMIFS(рўйхат!AH:AH,рўйхат!$CX:$CX,$B$1262,рўйхат!$D:$D,$C1218)</f>
        <v/>
      </c>
      <c r="AH1218" s="36">
        <f>SUMIFS(рўйхат!AI:AI,рўйхат!$CX:$CX,$B$1262,рўйхат!$D:$D,$C1218)</f>
        <v/>
      </c>
      <c r="AI1218" s="35">
        <f>SUMIFS(рўйхат!AJ:AJ,рўйхат!$CX:$CX,$B$1262,рўйхат!$D:$D,$C1218)</f>
        <v/>
      </c>
      <c r="AJ1218" s="36">
        <f>SUMIFS(рўйхат!AK:AK,рўйхат!$CX:$CX,$B$1262,рўйхат!$D:$D,$C1218)</f>
        <v/>
      </c>
      <c r="AK1218" s="35">
        <f>SUMIFS(рўйхат!AL:AL,рўйхат!$CX:$CX,$B$1262,рўйхат!$D:$D,$C1218)</f>
        <v/>
      </c>
      <c r="AL1218" s="36">
        <f>SUMIFS(рўйхат!AM:AM,рўйхат!$CX:$CX,$B$1262,рўйхат!$D:$D,$C1218)</f>
        <v/>
      </c>
      <c r="AM1218" s="77">
        <f>IFERROR(Q1218/E1218,0)</f>
        <v/>
      </c>
      <c r="AN1218" s="77">
        <f>IFERROR(R1218/F1218,0)</f>
        <v/>
      </c>
      <c r="AO1218" s="35">
        <f>SUMIFS(рўйхат!AX:AX,рўйхат!$CX:$CX,$B$1262,рўйхат!$D:$D,$C1218)</f>
        <v/>
      </c>
      <c r="AP1218" s="36">
        <f>SUMIFS(рўйхат!AY:AY,рўйхат!$CX:$CX,$B$1262,рўйхат!$D:$D,$C1218)</f>
        <v/>
      </c>
      <c r="AQ1218" s="35">
        <f>SUMIFS(рўйхат!AZ:AZ,рўйхат!$CX:$CX,$B$1262,рўйхат!$D:$D,$C1218)</f>
        <v/>
      </c>
      <c r="AR1218" s="36">
        <f>SUMIFS(рўйхат!BA:BA,рўйхат!$CX:$CX,$B$1262,рўйхат!$D:$D,$C1218)</f>
        <v/>
      </c>
      <c r="AS1218" s="35">
        <f>SUMIFS(рўйхат!BB:BB,рўйхат!$CX:$CX,$B$1262,рўйхат!$D:$D,$C1218)</f>
        <v/>
      </c>
      <c r="AT1218" s="36">
        <f>SUMIFS(рўйхат!BC:BC,рўйхат!$CX:$CX,$B$1262,рўйхат!$D:$D,$C1218)</f>
        <v/>
      </c>
      <c r="AU1218" s="35">
        <f>SUMIFS(рўйхат!BD:BD,рўйхат!$CX:$CX,$B$1262,рўйхат!$D:$D,$C1218)</f>
        <v/>
      </c>
      <c r="AV1218" s="36">
        <f>SUMIFS(рўйхат!BE:BE,рўйхат!$CX:$CX,$B$1262,рўйхат!$D:$D,$C1218)</f>
        <v/>
      </c>
      <c r="AW1218" s="35">
        <f>SUMIFS(рўйхат!BF:BF,рўйхат!$CX:$CX,$B$1262,рўйхат!$D:$D,$C1218)</f>
        <v/>
      </c>
      <c r="AX1218" s="36">
        <f>SUMIFS(рўйхат!BG:BG,рўйхат!$CX:$CX,$B$1262,рўйхат!$D:$D,$C1218)</f>
        <v/>
      </c>
      <c r="AY1218" s="35">
        <f>SUMIFS(рўйхат!BH:BH,рўйхат!$CX:$CX,$B$1262,рўйхат!$D:$D,$C1218)</f>
        <v/>
      </c>
      <c r="AZ1218" s="36">
        <f>SUMIFS(рўйхат!BI:BI,рўйхат!$CX:$CX,$B$1262,рўйхат!$D:$D,$C1218)</f>
        <v/>
      </c>
      <c r="BA1218" s="35">
        <f>SUMIFS(рўйхат!BJ:BJ,рўйхат!$CX:$CX,$B$1262,рўйхат!$D:$D,$C1218)</f>
        <v/>
      </c>
      <c r="BB1218" s="36">
        <f>SUMIFS(рўйхат!BK:BK,рўйхат!$CX:$CX,$B$1262,рўйхат!$D:$D,$C1218)</f>
        <v/>
      </c>
      <c r="BC1218" s="77">
        <f>IFERROR(AO1218/E1218,0)</f>
        <v/>
      </c>
      <c r="BD1218" s="77">
        <f>IFERROR(AP1218/F1218,0)</f>
        <v/>
      </c>
      <c r="BE1218" s="35">
        <f>SUMIFS(рўйхат!BL:BL,рўйхат!$CX:$CX,$B$1262,рўйхат!$D:$D,$C1218)</f>
        <v/>
      </c>
      <c r="BF1218" s="36">
        <f>SUMIFS(рўйхат!BM:BM,рўйхат!$CX:$CX,$B$1262,рўйхат!$D:$D,$C1218)</f>
        <v/>
      </c>
      <c r="BG1218" s="35">
        <f>SUMIFS(рўйхат!BN:BN,рўйхат!$CX:$CX,$B$1262,рўйхат!$D:$D,$C1218)</f>
        <v/>
      </c>
      <c r="BH1218" s="36">
        <f>SUMIFS(рўйхат!BO:BO,рўйхат!$CX:$CX,$B$1262,рўйхат!$D:$D,$C1218)</f>
        <v/>
      </c>
      <c r="BI1218" s="35">
        <f>SUMIFS(рўйхат!BP:BP,рўйхат!$CX:$CX,$B$1262,рўйхат!$D:$D,$C1218)</f>
        <v/>
      </c>
      <c r="BJ1218" s="36">
        <f>SUMIFS(рўйхат!BQ:BQ,рўйхат!$CX:$CX,$B$1262,рўйхат!$D:$D,$C1218)</f>
        <v/>
      </c>
      <c r="BK1218" s="35">
        <f>SUMIFS(рўйхат!BR:BR,рўйхат!$CX:$CX,$B$1262,рўйхат!$D:$D,$C1218)</f>
        <v/>
      </c>
      <c r="BL1218" s="36">
        <f>SUMIFS(рўйхат!BS:BS,рўйхат!$CX:$CX,$B$1262,рўйхат!$D:$D,$C1218)</f>
        <v/>
      </c>
      <c r="BM1218" s="35">
        <f>SUMIFS(рўйхат!BT:BT,рўйхат!$CX:$CX,$B$1262,рўйхат!$D:$D,$C1218)</f>
        <v/>
      </c>
      <c r="BN1218" s="36">
        <f>SUMIFS(рўйхат!BU:BU,рўйхат!$CX:$CX,$B$1262,рўйхат!$D:$D,$C1218)</f>
        <v/>
      </c>
      <c r="BO1218" s="35">
        <f>SUMIFS(рўйхат!BX:BX,рўйхат!$CX:$CX,$B$1262,рўйхат!$D:$D,$C1218)</f>
        <v/>
      </c>
      <c r="BP1218" s="36">
        <f>SUMIFS(рўйхат!BY:BY,рўйхат!$CX:$CX,$B$1262,рўйхат!$D:$D,$C1218)</f>
        <v/>
      </c>
      <c r="BQ1218" s="35">
        <f>SUMIFS(рўйхат!BZ:BZ,рўйхат!$CX:$CX,$B$1262,рўйхат!$D:$D,$C1218)</f>
        <v/>
      </c>
      <c r="BR1218" s="36">
        <f>SUMIFS(рўйхат!CA:CA,рўйхат!$CX:$CX,$B$1262,рўйхат!$D:$D,$C1218)</f>
        <v/>
      </c>
      <c r="BS1218" s="35">
        <f>SUMIFS(рўйхат!CB:CB,рўйхат!$CX:$CX,$B$1262,рўйхат!$D:$D,$C1218)</f>
        <v/>
      </c>
      <c r="BT1218" s="36">
        <f>SUMIFS(рўйхат!CC:CC,рўйхат!$CX:$CX,$B$1262,рўйхат!$D:$D,$C1218)</f>
        <v/>
      </c>
      <c r="BU1218" s="35">
        <f>SUMIFS(рўйхат!CD:CD,рўйхат!$CX:$CX,$B$1262,рўйхат!$D:$D,$C1218)</f>
        <v/>
      </c>
      <c r="BV1218" s="36">
        <f>SUMIFS(рўйхат!CE:CE,рўйхат!$CX:$CX,$B$1262,рўйхат!$D:$D,$C1218)</f>
        <v/>
      </c>
      <c r="BW1218" s="35">
        <f>SUMIFS(рўйхат!CH:CH,рўйхат!$CX:$CX,$B$1262,рўйхат!$D:$D,$C1218)</f>
        <v/>
      </c>
      <c r="BX1218" s="36">
        <f>SUMIFS(рўйхат!CI:CI,рўйхат!$CX:$CX,$B$1262,рўйхат!$D:$D,$C1218)</f>
        <v/>
      </c>
      <c r="BY1218" s="35">
        <f>SUMIFS(рўйхат!CJ:CJ,рўйхат!$CX:$CX,$B$1262,рўйхат!$D:$D,$C1218)</f>
        <v/>
      </c>
      <c r="BZ1218" s="36">
        <f>SUMIFS(рўйхат!CK:CK,рўйхат!$CX:$CX,$B$1262,рўйхат!$D:$D,$C1218)</f>
        <v/>
      </c>
      <c r="CA1218" s="35">
        <f>SUMIFS(рўйхат!CL:CL,рўйхат!$CX:$CX,$B$1262,рўйхат!$D:$D,$C1218)</f>
        <v/>
      </c>
      <c r="CB1218" s="36">
        <f>SUMIFS(рўйхат!CM:CM,рўйхат!$CX:$CX,$B$1262,рўйхат!$D:$D,$C1218)</f>
        <v/>
      </c>
      <c r="CC1218" s="35">
        <f>SUMIFS(рўйхат!CN:CN,рўйхат!$CX:$CX,$B$1262,рўйхат!$D:$D,$C1218)</f>
        <v/>
      </c>
      <c r="CD1218" s="36">
        <f>SUMIFS(рўйхат!CO:CO,рўйхат!$CX:$CX,$B$1262,рўйхат!$D:$D,$C1218)</f>
        <v/>
      </c>
      <c r="CE1218" s="77">
        <f>IFERROR(BE1218/(Q1218+BE1218),0)</f>
        <v/>
      </c>
      <c r="CF1218" s="78">
        <f>IFERROR(BF1218/(R1218+BF1218),0)</f>
        <v/>
      </c>
    </row>
    <row r="1219" hidden="1" outlineLevel="1" ht="39.95" customFormat="1" customHeight="1" s="8">
      <c r="A1219" s="39" t="n"/>
      <c r="B1219" s="50" t="n">
        <v>23</v>
      </c>
      <c r="C1219" s="131" t="inlineStr">
        <is>
          <t>Иш ҳақининг энг кам миқдоридан кам ҳисобланган ойлик иш ҳақлари таҳлили</t>
        </is>
      </c>
      <c r="D1219" s="16" t="n"/>
      <c r="E1219" s="35">
        <f>SUMIFS(рўйхат!F:F,рўйхат!$CX:$CX,$B$1262,рўйхат!$D:$D,$C1219)</f>
        <v/>
      </c>
      <c r="F1219" s="36">
        <f>SUMIFS(рўйхат!G:G,рўйхат!$CX:$CX,$B$1262,рўйхат!$D:$D,$C1219)</f>
        <v/>
      </c>
      <c r="G1219" s="35">
        <f>SUMIFS(рўйхат!H:H,рўйхат!$CX:$CX,$B$1262,рўйхат!$D:$D,$C1219)</f>
        <v/>
      </c>
      <c r="H1219" s="36">
        <f>SUMIFS(рўйхат!I:I,рўйхат!$CX:$CX,$B$1262,рўйхат!$D:$D,$C1219)</f>
        <v/>
      </c>
      <c r="I1219" s="35">
        <f>SUMIFS(рўйхат!J:J,рўйхат!$CX:$CX,$B$1262,рўйхат!$D:$D,$C1219)</f>
        <v/>
      </c>
      <c r="J1219" s="36">
        <f>SUMIFS(рўйхат!K:K,рўйхат!$CX:$CX,$B$1262,рўйхат!$D:$D,$C1219)</f>
        <v/>
      </c>
      <c r="K1219" s="35">
        <f>SUMIFS(рўйхат!L:L,рўйхат!$CX:$CX,$B$1262,рўйхат!$D:$D,$C1219)</f>
        <v/>
      </c>
      <c r="L1219" s="36">
        <f>SUMIFS(рўйхат!M:M,рўйхат!$CX:$CX,$B$1262,рўйхат!$D:$D,$C1219)</f>
        <v/>
      </c>
      <c r="M1219" s="35">
        <f>SUMIFS(рўйхат!N:N,рўйхат!$CX:$CX,$B$1262,рўйхат!$D:$D,$C1219)</f>
        <v/>
      </c>
      <c r="N1219" s="36">
        <f>SUMIFS(рўйхат!O:O,рўйхат!$CX:$CX,$B$1262,рўйхат!$D:$D,$C1219)</f>
        <v/>
      </c>
      <c r="O1219" s="34">
        <f>IFERROR(M1219/E1219,0)</f>
        <v/>
      </c>
      <c r="P1219" s="34">
        <f>IFERROR(N1219/F1219,0)</f>
        <v/>
      </c>
      <c r="Q1219" s="35">
        <f>SUMIFS(рўйхат!P:P,рўйхат!$CX:$CX,$B$1262,рўйхат!$D:$D,$C1219)</f>
        <v/>
      </c>
      <c r="R1219" s="36">
        <f>SUMIFS(рўйхат!Q:Q,рўйхат!$CX:$CX,$B$1262,рўйхат!$D:$D,$C1219)</f>
        <v/>
      </c>
      <c r="S1219" s="35">
        <f>SUMIFS(рўйхат!R:R,рўйхат!$CX:$CX,$B$1262,рўйхат!$D:$D,$C1219)</f>
        <v/>
      </c>
      <c r="T1219" s="36">
        <f>SUMIFS(рўйхат!S:S,рўйхат!$CX:$CX,$B$1262,рўйхат!$D:$D,$C1219)</f>
        <v/>
      </c>
      <c r="U1219" s="35">
        <f>SUMIFS(рўйхат!T:T,рўйхат!$CX:$CX,$B$1262,рўйхат!$D:$D,$C1219)</f>
        <v/>
      </c>
      <c r="V1219" s="36">
        <f>SUMIFS(рўйхат!U:U,рўйхат!$CX:$CX,$B$1262,рўйхат!$D:$D,$C1219)</f>
        <v/>
      </c>
      <c r="W1219" s="35">
        <f>SUMIFS(рўйхат!V:V,рўйхат!$CX:$CX,$B$1262,рўйхат!$D:$D,$C1219)</f>
        <v/>
      </c>
      <c r="X1219" s="36">
        <f>SUMIFS(рўйхат!W:W,рўйхат!$CX:$CX,$B$1262,рўйхат!$D:$D,$C1219)</f>
        <v/>
      </c>
      <c r="Y1219" s="35">
        <f>SUMIFS(рўйхат!X:X,рўйхат!$CX:$CX,$B$1262,рўйхат!$D:$D,$C1219)</f>
        <v/>
      </c>
      <c r="Z1219" s="36">
        <f>SUMIFS(рўйхат!Y:Y,рўйхат!$CX:$CX,$B$1262,рўйхат!$D:$D,$C1219)</f>
        <v/>
      </c>
      <c r="AA1219" s="35">
        <f>SUMIFS(рўйхат!Z:Z,рўйхат!$CX:$CX,$B$1262,рўйхат!$D:$D,$C1219)</f>
        <v/>
      </c>
      <c r="AB1219" s="36">
        <f>SUMIFS(рўйхат!AA:AA,рўйхат!$CX:$CX,$B$1262,рўйхат!$D:$D,$C1219)</f>
        <v/>
      </c>
      <c r="AC1219" s="35">
        <f>SUMIFS(рўйхат!AB:AB,рўйхат!$CX:$CX,$B$1262,рўйхат!$D:$D,$C1219)</f>
        <v/>
      </c>
      <c r="AD1219" s="36">
        <f>SUMIFS(рўйхат!AC:AC,рўйхат!$CX:$CX,$B$1262,рўйхат!$D:$D,$C1219)</f>
        <v/>
      </c>
      <c r="AE1219" s="35">
        <f>SUMIFS(рўйхат!AD:AD,рўйхат!$CX:$CX,$B$1262,рўйхат!$D:$D,$C1219)</f>
        <v/>
      </c>
      <c r="AF1219" s="36">
        <f>SUMIFS(рўйхат!AE:AE,рўйхат!$CX:$CX,$B$1262,рўйхат!$D:$D,$C1219)</f>
        <v/>
      </c>
      <c r="AG1219" s="35">
        <f>SUMIFS(рўйхат!AH:AH,рўйхат!$CX:$CX,$B$1262,рўйхат!$D:$D,$C1219)</f>
        <v/>
      </c>
      <c r="AH1219" s="36">
        <f>SUMIFS(рўйхат!AI:AI,рўйхат!$CX:$CX,$B$1262,рўйхат!$D:$D,$C1219)</f>
        <v/>
      </c>
      <c r="AI1219" s="35">
        <f>SUMIFS(рўйхат!AJ:AJ,рўйхат!$CX:$CX,$B$1262,рўйхат!$D:$D,$C1219)</f>
        <v/>
      </c>
      <c r="AJ1219" s="36">
        <f>SUMIFS(рўйхат!AK:AK,рўйхат!$CX:$CX,$B$1262,рўйхат!$D:$D,$C1219)</f>
        <v/>
      </c>
      <c r="AK1219" s="35">
        <f>SUMIFS(рўйхат!AL:AL,рўйхат!$CX:$CX,$B$1262,рўйхат!$D:$D,$C1219)</f>
        <v/>
      </c>
      <c r="AL1219" s="36">
        <f>SUMIFS(рўйхат!AM:AM,рўйхат!$CX:$CX,$B$1262,рўйхат!$D:$D,$C1219)</f>
        <v/>
      </c>
      <c r="AM1219" s="77">
        <f>IFERROR(Q1219/E1219,0)</f>
        <v/>
      </c>
      <c r="AN1219" s="77">
        <f>IFERROR(R1219/F1219,0)</f>
        <v/>
      </c>
      <c r="AO1219" s="35">
        <f>SUMIFS(рўйхат!AX:AX,рўйхат!$CX:$CX,$B$1262,рўйхат!$D:$D,$C1219)</f>
        <v/>
      </c>
      <c r="AP1219" s="36">
        <f>SUMIFS(рўйхат!AY:AY,рўйхат!$CX:$CX,$B$1262,рўйхат!$D:$D,$C1219)</f>
        <v/>
      </c>
      <c r="AQ1219" s="35">
        <f>SUMIFS(рўйхат!AZ:AZ,рўйхат!$CX:$CX,$B$1262,рўйхат!$D:$D,$C1219)</f>
        <v/>
      </c>
      <c r="AR1219" s="36">
        <f>SUMIFS(рўйхат!BA:BA,рўйхат!$CX:$CX,$B$1262,рўйхат!$D:$D,$C1219)</f>
        <v/>
      </c>
      <c r="AS1219" s="35">
        <f>SUMIFS(рўйхат!BB:BB,рўйхат!$CX:$CX,$B$1262,рўйхат!$D:$D,$C1219)</f>
        <v/>
      </c>
      <c r="AT1219" s="36">
        <f>SUMIFS(рўйхат!BC:BC,рўйхат!$CX:$CX,$B$1262,рўйхат!$D:$D,$C1219)</f>
        <v/>
      </c>
      <c r="AU1219" s="35">
        <f>SUMIFS(рўйхат!BD:BD,рўйхат!$CX:$CX,$B$1262,рўйхат!$D:$D,$C1219)</f>
        <v/>
      </c>
      <c r="AV1219" s="36">
        <f>SUMIFS(рўйхат!BE:BE,рўйхат!$CX:$CX,$B$1262,рўйхат!$D:$D,$C1219)</f>
        <v/>
      </c>
      <c r="AW1219" s="35">
        <f>SUMIFS(рўйхат!BF:BF,рўйхат!$CX:$CX,$B$1262,рўйхат!$D:$D,$C1219)</f>
        <v/>
      </c>
      <c r="AX1219" s="36">
        <f>SUMIFS(рўйхат!BG:BG,рўйхат!$CX:$CX,$B$1262,рўйхат!$D:$D,$C1219)</f>
        <v/>
      </c>
      <c r="AY1219" s="35">
        <f>SUMIFS(рўйхат!BH:BH,рўйхат!$CX:$CX,$B$1262,рўйхат!$D:$D,$C1219)</f>
        <v/>
      </c>
      <c r="AZ1219" s="36">
        <f>SUMIFS(рўйхат!BI:BI,рўйхат!$CX:$CX,$B$1262,рўйхат!$D:$D,$C1219)</f>
        <v/>
      </c>
      <c r="BA1219" s="35">
        <f>SUMIFS(рўйхат!BJ:BJ,рўйхат!$CX:$CX,$B$1262,рўйхат!$D:$D,$C1219)</f>
        <v/>
      </c>
      <c r="BB1219" s="36">
        <f>SUMIFS(рўйхат!BK:BK,рўйхат!$CX:$CX,$B$1262,рўйхат!$D:$D,$C1219)</f>
        <v/>
      </c>
      <c r="BC1219" s="77">
        <f>IFERROR(AO1219/E1219,0)</f>
        <v/>
      </c>
      <c r="BD1219" s="77">
        <f>IFERROR(AP1219/F1219,0)</f>
        <v/>
      </c>
      <c r="BE1219" s="35">
        <f>SUMIFS(рўйхат!BL:BL,рўйхат!$CX:$CX,$B$1262,рўйхат!$D:$D,$C1219)</f>
        <v/>
      </c>
      <c r="BF1219" s="36">
        <f>SUMIFS(рўйхат!BM:BM,рўйхат!$CX:$CX,$B$1262,рўйхат!$D:$D,$C1219)</f>
        <v/>
      </c>
      <c r="BG1219" s="35">
        <f>SUMIFS(рўйхат!BN:BN,рўйхат!$CX:$CX,$B$1262,рўйхат!$D:$D,$C1219)</f>
        <v/>
      </c>
      <c r="BH1219" s="36">
        <f>SUMIFS(рўйхат!BO:BO,рўйхат!$CX:$CX,$B$1262,рўйхат!$D:$D,$C1219)</f>
        <v/>
      </c>
      <c r="BI1219" s="35">
        <f>SUMIFS(рўйхат!BP:BP,рўйхат!$CX:$CX,$B$1262,рўйхат!$D:$D,$C1219)</f>
        <v/>
      </c>
      <c r="BJ1219" s="36">
        <f>SUMIFS(рўйхат!BQ:BQ,рўйхат!$CX:$CX,$B$1262,рўйхат!$D:$D,$C1219)</f>
        <v/>
      </c>
      <c r="BK1219" s="35">
        <f>SUMIFS(рўйхат!BR:BR,рўйхат!$CX:$CX,$B$1262,рўйхат!$D:$D,$C1219)</f>
        <v/>
      </c>
      <c r="BL1219" s="36">
        <f>SUMIFS(рўйхат!BS:BS,рўйхат!$CX:$CX,$B$1262,рўйхат!$D:$D,$C1219)</f>
        <v/>
      </c>
      <c r="BM1219" s="35">
        <f>SUMIFS(рўйхат!BT:BT,рўйхат!$CX:$CX,$B$1262,рўйхат!$D:$D,$C1219)</f>
        <v/>
      </c>
      <c r="BN1219" s="36">
        <f>SUMIFS(рўйхат!BU:BU,рўйхат!$CX:$CX,$B$1262,рўйхат!$D:$D,$C1219)</f>
        <v/>
      </c>
      <c r="BO1219" s="35">
        <f>SUMIFS(рўйхат!BX:BX,рўйхат!$CX:$CX,$B$1262,рўйхат!$D:$D,$C1219)</f>
        <v/>
      </c>
      <c r="BP1219" s="36">
        <f>SUMIFS(рўйхат!BY:BY,рўйхат!$CX:$CX,$B$1262,рўйхат!$D:$D,$C1219)</f>
        <v/>
      </c>
      <c r="BQ1219" s="35">
        <f>SUMIFS(рўйхат!BZ:BZ,рўйхат!$CX:$CX,$B$1262,рўйхат!$D:$D,$C1219)</f>
        <v/>
      </c>
      <c r="BR1219" s="36">
        <f>SUMIFS(рўйхат!CA:CA,рўйхат!$CX:$CX,$B$1262,рўйхат!$D:$D,$C1219)</f>
        <v/>
      </c>
      <c r="BS1219" s="35">
        <f>SUMIFS(рўйхат!CB:CB,рўйхат!$CX:$CX,$B$1262,рўйхат!$D:$D,$C1219)</f>
        <v/>
      </c>
      <c r="BT1219" s="36">
        <f>SUMIFS(рўйхат!CC:CC,рўйхат!$CX:$CX,$B$1262,рўйхат!$D:$D,$C1219)</f>
        <v/>
      </c>
      <c r="BU1219" s="35">
        <f>SUMIFS(рўйхат!CD:CD,рўйхат!$CX:$CX,$B$1262,рўйхат!$D:$D,$C1219)</f>
        <v/>
      </c>
      <c r="BV1219" s="36">
        <f>SUMIFS(рўйхат!CE:CE,рўйхат!$CX:$CX,$B$1262,рўйхат!$D:$D,$C1219)</f>
        <v/>
      </c>
      <c r="BW1219" s="35">
        <f>SUMIFS(рўйхат!CH:CH,рўйхат!$CX:$CX,$B$1262,рўйхат!$D:$D,$C1219)</f>
        <v/>
      </c>
      <c r="BX1219" s="36">
        <f>SUMIFS(рўйхат!CI:CI,рўйхат!$CX:$CX,$B$1262,рўйхат!$D:$D,$C1219)</f>
        <v/>
      </c>
      <c r="BY1219" s="35">
        <f>SUMIFS(рўйхат!CJ:CJ,рўйхат!$CX:$CX,$B$1262,рўйхат!$D:$D,$C1219)</f>
        <v/>
      </c>
      <c r="BZ1219" s="36">
        <f>SUMIFS(рўйхат!CK:CK,рўйхат!$CX:$CX,$B$1262,рўйхат!$D:$D,$C1219)</f>
        <v/>
      </c>
      <c r="CA1219" s="35">
        <f>SUMIFS(рўйхат!CL:CL,рўйхат!$CX:$CX,$B$1262,рўйхат!$D:$D,$C1219)</f>
        <v/>
      </c>
      <c r="CB1219" s="36">
        <f>SUMIFS(рўйхат!CM:CM,рўйхат!$CX:$CX,$B$1262,рўйхат!$D:$D,$C1219)</f>
        <v/>
      </c>
      <c r="CC1219" s="35">
        <f>SUMIFS(рўйхат!CN:CN,рўйхат!$CX:$CX,$B$1262,рўйхат!$D:$D,$C1219)</f>
        <v/>
      </c>
      <c r="CD1219" s="36">
        <f>SUMIFS(рўйхат!CO:CO,рўйхат!$CX:$CX,$B$1262,рўйхат!$D:$D,$C1219)</f>
        <v/>
      </c>
      <c r="CE1219" s="77">
        <f>IFERROR(BE1219/(Q1219+BE1219),0)</f>
        <v/>
      </c>
      <c r="CF1219" s="78">
        <f>IFERROR(BF1219/(R1219+BF1219),0)</f>
        <v/>
      </c>
    </row>
    <row r="1220" hidden="1" outlineLevel="1" ht="39.95" customFormat="1" customHeight="1" s="8">
      <c r="A1220" s="39" t="n"/>
      <c r="B1220" s="50" t="n">
        <v>24</v>
      </c>
      <c r="C1220" s="131" t="inlineStr">
        <is>
          <t>Қишлоқ хўжалиги ва ўрмон хўжалиги ишлаб чиқариши нобудгарчилигини қоплаш ҳолати таҳлили</t>
        </is>
      </c>
      <c r="D1220" s="16" t="n"/>
      <c r="E1220" s="35">
        <f>SUMIFS(рўйхат!F:F,рўйхат!$CX:$CX,$B$1262,рўйхат!$D:$D,$C1220)</f>
        <v/>
      </c>
      <c r="F1220" s="36">
        <f>SUMIFS(рўйхат!G:G,рўйхат!$CX:$CX,$B$1262,рўйхат!$D:$D,$C1220)</f>
        <v/>
      </c>
      <c r="G1220" s="35">
        <f>SUMIFS(рўйхат!H:H,рўйхат!$CX:$CX,$B$1262,рўйхат!$D:$D,$C1220)</f>
        <v/>
      </c>
      <c r="H1220" s="36">
        <f>SUMIFS(рўйхат!I:I,рўйхат!$CX:$CX,$B$1262,рўйхат!$D:$D,$C1220)</f>
        <v/>
      </c>
      <c r="I1220" s="35">
        <f>SUMIFS(рўйхат!J:J,рўйхат!$CX:$CX,$B$1262,рўйхат!$D:$D,$C1220)</f>
        <v/>
      </c>
      <c r="J1220" s="36">
        <f>SUMIFS(рўйхат!K:K,рўйхат!$CX:$CX,$B$1262,рўйхат!$D:$D,$C1220)</f>
        <v/>
      </c>
      <c r="K1220" s="35">
        <f>SUMIFS(рўйхат!L:L,рўйхат!$CX:$CX,$B$1262,рўйхат!$D:$D,$C1220)</f>
        <v/>
      </c>
      <c r="L1220" s="36">
        <f>SUMIFS(рўйхат!M:M,рўйхат!$CX:$CX,$B$1262,рўйхат!$D:$D,$C1220)</f>
        <v/>
      </c>
      <c r="M1220" s="35">
        <f>SUMIFS(рўйхат!N:N,рўйхат!$CX:$CX,$B$1262,рўйхат!$D:$D,$C1220)</f>
        <v/>
      </c>
      <c r="N1220" s="36">
        <f>SUMIFS(рўйхат!O:O,рўйхат!$CX:$CX,$B$1262,рўйхат!$D:$D,$C1220)</f>
        <v/>
      </c>
      <c r="O1220" s="34">
        <f>IFERROR(M1220/E1220,0)</f>
        <v/>
      </c>
      <c r="P1220" s="34">
        <f>IFERROR(N1220/F1220,0)</f>
        <v/>
      </c>
      <c r="Q1220" s="35">
        <f>SUMIFS(рўйхат!P:P,рўйхат!$CX:$CX,$B$1262,рўйхат!$D:$D,$C1220)</f>
        <v/>
      </c>
      <c r="R1220" s="36">
        <f>SUMIFS(рўйхат!Q:Q,рўйхат!$CX:$CX,$B$1262,рўйхат!$D:$D,$C1220)</f>
        <v/>
      </c>
      <c r="S1220" s="35">
        <f>SUMIFS(рўйхат!R:R,рўйхат!$CX:$CX,$B$1262,рўйхат!$D:$D,$C1220)</f>
        <v/>
      </c>
      <c r="T1220" s="36">
        <f>SUMIFS(рўйхат!S:S,рўйхат!$CX:$CX,$B$1262,рўйхат!$D:$D,$C1220)</f>
        <v/>
      </c>
      <c r="U1220" s="35">
        <f>SUMIFS(рўйхат!T:T,рўйхат!$CX:$CX,$B$1262,рўйхат!$D:$D,$C1220)</f>
        <v/>
      </c>
      <c r="V1220" s="36">
        <f>SUMIFS(рўйхат!U:U,рўйхат!$CX:$CX,$B$1262,рўйхат!$D:$D,$C1220)</f>
        <v/>
      </c>
      <c r="W1220" s="35">
        <f>SUMIFS(рўйхат!V:V,рўйхат!$CX:$CX,$B$1262,рўйхат!$D:$D,$C1220)</f>
        <v/>
      </c>
      <c r="X1220" s="36">
        <f>SUMIFS(рўйхат!W:W,рўйхат!$CX:$CX,$B$1262,рўйхат!$D:$D,$C1220)</f>
        <v/>
      </c>
      <c r="Y1220" s="35">
        <f>SUMIFS(рўйхат!X:X,рўйхат!$CX:$CX,$B$1262,рўйхат!$D:$D,$C1220)</f>
        <v/>
      </c>
      <c r="Z1220" s="36">
        <f>SUMIFS(рўйхат!Y:Y,рўйхат!$CX:$CX,$B$1262,рўйхат!$D:$D,$C1220)</f>
        <v/>
      </c>
      <c r="AA1220" s="35">
        <f>SUMIFS(рўйхат!Z:Z,рўйхат!$CX:$CX,$B$1262,рўйхат!$D:$D,$C1220)</f>
        <v/>
      </c>
      <c r="AB1220" s="36">
        <f>SUMIFS(рўйхат!AA:AA,рўйхат!$CX:$CX,$B$1262,рўйхат!$D:$D,$C1220)</f>
        <v/>
      </c>
      <c r="AC1220" s="35">
        <f>SUMIFS(рўйхат!AB:AB,рўйхат!$CX:$CX,$B$1262,рўйхат!$D:$D,$C1220)</f>
        <v/>
      </c>
      <c r="AD1220" s="36">
        <f>SUMIFS(рўйхат!AC:AC,рўйхат!$CX:$CX,$B$1262,рўйхат!$D:$D,$C1220)</f>
        <v/>
      </c>
      <c r="AE1220" s="35">
        <f>SUMIFS(рўйхат!AD:AD,рўйхат!$CX:$CX,$B$1262,рўйхат!$D:$D,$C1220)</f>
        <v/>
      </c>
      <c r="AF1220" s="36">
        <f>SUMIFS(рўйхат!AE:AE,рўйхат!$CX:$CX,$B$1262,рўйхат!$D:$D,$C1220)</f>
        <v/>
      </c>
      <c r="AG1220" s="35">
        <f>SUMIFS(рўйхат!AH:AH,рўйхат!$CX:$CX,$B$1262,рўйхат!$D:$D,$C1220)</f>
        <v/>
      </c>
      <c r="AH1220" s="36">
        <f>SUMIFS(рўйхат!AI:AI,рўйхат!$CX:$CX,$B$1262,рўйхат!$D:$D,$C1220)</f>
        <v/>
      </c>
      <c r="AI1220" s="35">
        <f>SUMIFS(рўйхат!AJ:AJ,рўйхат!$CX:$CX,$B$1262,рўйхат!$D:$D,$C1220)</f>
        <v/>
      </c>
      <c r="AJ1220" s="36">
        <f>SUMIFS(рўйхат!AK:AK,рўйхат!$CX:$CX,$B$1262,рўйхат!$D:$D,$C1220)</f>
        <v/>
      </c>
      <c r="AK1220" s="35">
        <f>SUMIFS(рўйхат!AL:AL,рўйхат!$CX:$CX,$B$1262,рўйхат!$D:$D,$C1220)</f>
        <v/>
      </c>
      <c r="AL1220" s="36">
        <f>SUMIFS(рўйхат!AM:AM,рўйхат!$CX:$CX,$B$1262,рўйхат!$D:$D,$C1220)</f>
        <v/>
      </c>
      <c r="AM1220" s="77">
        <f>IFERROR(Q1220/E1220,0)</f>
        <v/>
      </c>
      <c r="AN1220" s="77">
        <f>IFERROR(R1220/F1220,0)</f>
        <v/>
      </c>
      <c r="AO1220" s="35">
        <f>SUMIFS(рўйхат!AX:AX,рўйхат!$CX:$CX,$B$1262,рўйхат!$D:$D,$C1220)</f>
        <v/>
      </c>
      <c r="AP1220" s="36">
        <f>SUMIFS(рўйхат!AY:AY,рўйхат!$CX:$CX,$B$1262,рўйхат!$D:$D,$C1220)</f>
        <v/>
      </c>
      <c r="AQ1220" s="35">
        <f>SUMIFS(рўйхат!AZ:AZ,рўйхат!$CX:$CX,$B$1262,рўйхат!$D:$D,$C1220)</f>
        <v/>
      </c>
      <c r="AR1220" s="36">
        <f>SUMIFS(рўйхат!BA:BA,рўйхат!$CX:$CX,$B$1262,рўйхат!$D:$D,$C1220)</f>
        <v/>
      </c>
      <c r="AS1220" s="35">
        <f>SUMIFS(рўйхат!BB:BB,рўйхат!$CX:$CX,$B$1262,рўйхат!$D:$D,$C1220)</f>
        <v/>
      </c>
      <c r="AT1220" s="36">
        <f>SUMIFS(рўйхат!BC:BC,рўйхат!$CX:$CX,$B$1262,рўйхат!$D:$D,$C1220)</f>
        <v/>
      </c>
      <c r="AU1220" s="35">
        <f>SUMIFS(рўйхат!BD:BD,рўйхат!$CX:$CX,$B$1262,рўйхат!$D:$D,$C1220)</f>
        <v/>
      </c>
      <c r="AV1220" s="36">
        <f>SUMIFS(рўйхат!BE:BE,рўйхат!$CX:$CX,$B$1262,рўйхат!$D:$D,$C1220)</f>
        <v/>
      </c>
      <c r="AW1220" s="35">
        <f>SUMIFS(рўйхат!BF:BF,рўйхат!$CX:$CX,$B$1262,рўйхат!$D:$D,$C1220)</f>
        <v/>
      </c>
      <c r="AX1220" s="36">
        <f>SUMIFS(рўйхат!BG:BG,рўйхат!$CX:$CX,$B$1262,рўйхат!$D:$D,$C1220)</f>
        <v/>
      </c>
      <c r="AY1220" s="35">
        <f>SUMIFS(рўйхат!BH:BH,рўйхат!$CX:$CX,$B$1262,рўйхат!$D:$D,$C1220)</f>
        <v/>
      </c>
      <c r="AZ1220" s="36">
        <f>SUMIFS(рўйхат!BI:BI,рўйхат!$CX:$CX,$B$1262,рўйхат!$D:$D,$C1220)</f>
        <v/>
      </c>
      <c r="BA1220" s="35">
        <f>SUMIFS(рўйхат!BJ:BJ,рўйхат!$CX:$CX,$B$1262,рўйхат!$D:$D,$C1220)</f>
        <v/>
      </c>
      <c r="BB1220" s="36">
        <f>SUMIFS(рўйхат!BK:BK,рўйхат!$CX:$CX,$B$1262,рўйхат!$D:$D,$C1220)</f>
        <v/>
      </c>
      <c r="BC1220" s="77">
        <f>IFERROR(AO1220/E1220,0)</f>
        <v/>
      </c>
      <c r="BD1220" s="77">
        <f>IFERROR(AP1220/F1220,0)</f>
        <v/>
      </c>
      <c r="BE1220" s="35">
        <f>SUMIFS(рўйхат!BL:BL,рўйхат!$CX:$CX,$B$1262,рўйхат!$D:$D,$C1220)</f>
        <v/>
      </c>
      <c r="BF1220" s="36">
        <f>SUMIFS(рўйхат!BM:BM,рўйхат!$CX:$CX,$B$1262,рўйхат!$D:$D,$C1220)</f>
        <v/>
      </c>
      <c r="BG1220" s="35">
        <f>SUMIFS(рўйхат!BN:BN,рўйхат!$CX:$CX,$B$1262,рўйхат!$D:$D,$C1220)</f>
        <v/>
      </c>
      <c r="BH1220" s="36">
        <f>SUMIFS(рўйхат!BO:BO,рўйхат!$CX:$CX,$B$1262,рўйхат!$D:$D,$C1220)</f>
        <v/>
      </c>
      <c r="BI1220" s="35">
        <f>SUMIFS(рўйхат!BP:BP,рўйхат!$CX:$CX,$B$1262,рўйхат!$D:$D,$C1220)</f>
        <v/>
      </c>
      <c r="BJ1220" s="36">
        <f>SUMIFS(рўйхат!BQ:BQ,рўйхат!$CX:$CX,$B$1262,рўйхат!$D:$D,$C1220)</f>
        <v/>
      </c>
      <c r="BK1220" s="35">
        <f>SUMIFS(рўйхат!BR:BR,рўйхат!$CX:$CX,$B$1262,рўйхат!$D:$D,$C1220)</f>
        <v/>
      </c>
      <c r="BL1220" s="36">
        <f>SUMIFS(рўйхат!BS:BS,рўйхат!$CX:$CX,$B$1262,рўйхат!$D:$D,$C1220)</f>
        <v/>
      </c>
      <c r="BM1220" s="35">
        <f>SUMIFS(рўйхат!BT:BT,рўйхат!$CX:$CX,$B$1262,рўйхат!$D:$D,$C1220)</f>
        <v/>
      </c>
      <c r="BN1220" s="36">
        <f>SUMIFS(рўйхат!BU:BU,рўйхат!$CX:$CX,$B$1262,рўйхат!$D:$D,$C1220)</f>
        <v/>
      </c>
      <c r="BO1220" s="35">
        <f>SUMIFS(рўйхат!BX:BX,рўйхат!$CX:$CX,$B$1262,рўйхат!$D:$D,$C1220)</f>
        <v/>
      </c>
      <c r="BP1220" s="36">
        <f>SUMIFS(рўйхат!BY:BY,рўйхат!$CX:$CX,$B$1262,рўйхат!$D:$D,$C1220)</f>
        <v/>
      </c>
      <c r="BQ1220" s="35">
        <f>SUMIFS(рўйхат!BZ:BZ,рўйхат!$CX:$CX,$B$1262,рўйхат!$D:$D,$C1220)</f>
        <v/>
      </c>
      <c r="BR1220" s="36">
        <f>SUMIFS(рўйхат!CA:CA,рўйхат!$CX:$CX,$B$1262,рўйхат!$D:$D,$C1220)</f>
        <v/>
      </c>
      <c r="BS1220" s="35">
        <f>SUMIFS(рўйхат!CB:CB,рўйхат!$CX:$CX,$B$1262,рўйхат!$D:$D,$C1220)</f>
        <v/>
      </c>
      <c r="BT1220" s="36">
        <f>SUMIFS(рўйхат!CC:CC,рўйхат!$CX:$CX,$B$1262,рўйхат!$D:$D,$C1220)</f>
        <v/>
      </c>
      <c r="BU1220" s="35">
        <f>SUMIFS(рўйхат!CD:CD,рўйхат!$CX:$CX,$B$1262,рўйхат!$D:$D,$C1220)</f>
        <v/>
      </c>
      <c r="BV1220" s="36">
        <f>SUMIFS(рўйхат!CE:CE,рўйхат!$CX:$CX,$B$1262,рўйхат!$D:$D,$C1220)</f>
        <v/>
      </c>
      <c r="BW1220" s="35">
        <f>SUMIFS(рўйхат!CH:CH,рўйхат!$CX:$CX,$B$1262,рўйхат!$D:$D,$C1220)</f>
        <v/>
      </c>
      <c r="BX1220" s="36">
        <f>SUMIFS(рўйхат!CI:CI,рўйхат!$CX:$CX,$B$1262,рўйхат!$D:$D,$C1220)</f>
        <v/>
      </c>
      <c r="BY1220" s="35">
        <f>SUMIFS(рўйхат!CJ:CJ,рўйхат!$CX:$CX,$B$1262,рўйхат!$D:$D,$C1220)</f>
        <v/>
      </c>
      <c r="BZ1220" s="36">
        <f>SUMIFS(рўйхат!CK:CK,рўйхат!$CX:$CX,$B$1262,рўйхат!$D:$D,$C1220)</f>
        <v/>
      </c>
      <c r="CA1220" s="35">
        <f>SUMIFS(рўйхат!CL:CL,рўйхат!$CX:$CX,$B$1262,рўйхат!$D:$D,$C1220)</f>
        <v/>
      </c>
      <c r="CB1220" s="36">
        <f>SUMIFS(рўйхат!CM:CM,рўйхат!$CX:$CX,$B$1262,рўйхат!$D:$D,$C1220)</f>
        <v/>
      </c>
      <c r="CC1220" s="35">
        <f>SUMIFS(рўйхат!CN:CN,рўйхат!$CX:$CX,$B$1262,рўйхат!$D:$D,$C1220)</f>
        <v/>
      </c>
      <c r="CD1220" s="36">
        <f>SUMIFS(рўйхат!CO:CO,рўйхат!$CX:$CX,$B$1262,рўйхат!$D:$D,$C1220)</f>
        <v/>
      </c>
      <c r="CE1220" s="77">
        <f>IFERROR(BE1220/(Q1220+BE1220),0)</f>
        <v/>
      </c>
      <c r="CF1220" s="78">
        <f>IFERROR(BF1220/(R1220+BF1220),0)</f>
        <v/>
      </c>
    </row>
    <row r="1221" hidden="1" outlineLevel="1" ht="39.95" customFormat="1" customHeight="1" s="8">
      <c r="A1221" s="39" t="n"/>
      <c r="B1221" s="50" t="n">
        <v>25</v>
      </c>
      <c r="C1221" s="131" t="inlineStr">
        <is>
          <t>Қишлоқ хўжалигида фойдаланилган сув ҳажми таҳлили</t>
        </is>
      </c>
      <c r="D1221" s="16" t="n"/>
      <c r="E1221" s="35">
        <f>SUMIFS(рўйхат!F:F,рўйхат!$CX:$CX,$B$1262,рўйхат!$D:$D,$C1221)</f>
        <v/>
      </c>
      <c r="F1221" s="36">
        <f>SUMIFS(рўйхат!G:G,рўйхат!$CX:$CX,$B$1262,рўйхат!$D:$D,$C1221)</f>
        <v/>
      </c>
      <c r="G1221" s="35">
        <f>SUMIFS(рўйхат!H:H,рўйхат!$CX:$CX,$B$1262,рўйхат!$D:$D,$C1221)</f>
        <v/>
      </c>
      <c r="H1221" s="36">
        <f>SUMIFS(рўйхат!I:I,рўйхат!$CX:$CX,$B$1262,рўйхат!$D:$D,$C1221)</f>
        <v/>
      </c>
      <c r="I1221" s="35">
        <f>SUMIFS(рўйхат!J:J,рўйхат!$CX:$CX,$B$1262,рўйхат!$D:$D,$C1221)</f>
        <v/>
      </c>
      <c r="J1221" s="36">
        <f>SUMIFS(рўйхат!K:K,рўйхат!$CX:$CX,$B$1262,рўйхат!$D:$D,$C1221)</f>
        <v/>
      </c>
      <c r="K1221" s="35">
        <f>SUMIFS(рўйхат!L:L,рўйхат!$CX:$CX,$B$1262,рўйхат!$D:$D,$C1221)</f>
        <v/>
      </c>
      <c r="L1221" s="36">
        <f>SUMIFS(рўйхат!M:M,рўйхат!$CX:$CX,$B$1262,рўйхат!$D:$D,$C1221)</f>
        <v/>
      </c>
      <c r="M1221" s="35">
        <f>SUMIFS(рўйхат!N:N,рўйхат!$CX:$CX,$B$1262,рўйхат!$D:$D,$C1221)</f>
        <v/>
      </c>
      <c r="N1221" s="36">
        <f>SUMIFS(рўйхат!O:O,рўйхат!$CX:$CX,$B$1262,рўйхат!$D:$D,$C1221)</f>
        <v/>
      </c>
      <c r="O1221" s="34">
        <f>IFERROR(M1221/E1221,0)</f>
        <v/>
      </c>
      <c r="P1221" s="34">
        <f>IFERROR(N1221/F1221,0)</f>
        <v/>
      </c>
      <c r="Q1221" s="35">
        <f>SUMIFS(рўйхат!P:P,рўйхат!$CX:$CX,$B$1262,рўйхат!$D:$D,$C1221)</f>
        <v/>
      </c>
      <c r="R1221" s="36">
        <f>SUMIFS(рўйхат!Q:Q,рўйхат!$CX:$CX,$B$1262,рўйхат!$D:$D,$C1221)</f>
        <v/>
      </c>
      <c r="S1221" s="35">
        <f>SUMIFS(рўйхат!R:R,рўйхат!$CX:$CX,$B$1262,рўйхат!$D:$D,$C1221)</f>
        <v/>
      </c>
      <c r="T1221" s="36">
        <f>SUMIFS(рўйхат!S:S,рўйхат!$CX:$CX,$B$1262,рўйхат!$D:$D,$C1221)</f>
        <v/>
      </c>
      <c r="U1221" s="35">
        <f>SUMIFS(рўйхат!T:T,рўйхат!$CX:$CX,$B$1262,рўйхат!$D:$D,$C1221)</f>
        <v/>
      </c>
      <c r="V1221" s="36">
        <f>SUMIFS(рўйхат!U:U,рўйхат!$CX:$CX,$B$1262,рўйхат!$D:$D,$C1221)</f>
        <v/>
      </c>
      <c r="W1221" s="35">
        <f>SUMIFS(рўйхат!V:V,рўйхат!$CX:$CX,$B$1262,рўйхат!$D:$D,$C1221)</f>
        <v/>
      </c>
      <c r="X1221" s="36">
        <f>SUMIFS(рўйхат!W:W,рўйхат!$CX:$CX,$B$1262,рўйхат!$D:$D,$C1221)</f>
        <v/>
      </c>
      <c r="Y1221" s="35">
        <f>SUMIFS(рўйхат!X:X,рўйхат!$CX:$CX,$B$1262,рўйхат!$D:$D,$C1221)</f>
        <v/>
      </c>
      <c r="Z1221" s="36">
        <f>SUMIFS(рўйхат!Y:Y,рўйхат!$CX:$CX,$B$1262,рўйхат!$D:$D,$C1221)</f>
        <v/>
      </c>
      <c r="AA1221" s="35">
        <f>SUMIFS(рўйхат!Z:Z,рўйхат!$CX:$CX,$B$1262,рўйхат!$D:$D,$C1221)</f>
        <v/>
      </c>
      <c r="AB1221" s="36">
        <f>SUMIFS(рўйхат!AA:AA,рўйхат!$CX:$CX,$B$1262,рўйхат!$D:$D,$C1221)</f>
        <v/>
      </c>
      <c r="AC1221" s="35">
        <f>SUMIFS(рўйхат!AB:AB,рўйхат!$CX:$CX,$B$1262,рўйхат!$D:$D,$C1221)</f>
        <v/>
      </c>
      <c r="AD1221" s="36">
        <f>SUMIFS(рўйхат!AC:AC,рўйхат!$CX:$CX,$B$1262,рўйхат!$D:$D,$C1221)</f>
        <v/>
      </c>
      <c r="AE1221" s="35">
        <f>SUMIFS(рўйхат!AD:AD,рўйхат!$CX:$CX,$B$1262,рўйхат!$D:$D,$C1221)</f>
        <v/>
      </c>
      <c r="AF1221" s="36">
        <f>SUMIFS(рўйхат!AE:AE,рўйхат!$CX:$CX,$B$1262,рўйхат!$D:$D,$C1221)</f>
        <v/>
      </c>
      <c r="AG1221" s="35">
        <f>SUMIFS(рўйхат!AH:AH,рўйхат!$CX:$CX,$B$1262,рўйхат!$D:$D,$C1221)</f>
        <v/>
      </c>
      <c r="AH1221" s="36">
        <f>SUMIFS(рўйхат!AI:AI,рўйхат!$CX:$CX,$B$1262,рўйхат!$D:$D,$C1221)</f>
        <v/>
      </c>
      <c r="AI1221" s="35">
        <f>SUMIFS(рўйхат!AJ:AJ,рўйхат!$CX:$CX,$B$1262,рўйхат!$D:$D,$C1221)</f>
        <v/>
      </c>
      <c r="AJ1221" s="36">
        <f>SUMIFS(рўйхат!AK:AK,рўйхат!$CX:$CX,$B$1262,рўйхат!$D:$D,$C1221)</f>
        <v/>
      </c>
      <c r="AK1221" s="35">
        <f>SUMIFS(рўйхат!AL:AL,рўйхат!$CX:$CX,$B$1262,рўйхат!$D:$D,$C1221)</f>
        <v/>
      </c>
      <c r="AL1221" s="36">
        <f>SUMIFS(рўйхат!AM:AM,рўйхат!$CX:$CX,$B$1262,рўйхат!$D:$D,$C1221)</f>
        <v/>
      </c>
      <c r="AM1221" s="77">
        <f>IFERROR(Q1221/E1221,0)</f>
        <v/>
      </c>
      <c r="AN1221" s="77">
        <f>IFERROR(R1221/F1221,0)</f>
        <v/>
      </c>
      <c r="AO1221" s="35">
        <f>SUMIFS(рўйхат!AX:AX,рўйхат!$CX:$CX,$B$1262,рўйхат!$D:$D,$C1221)</f>
        <v/>
      </c>
      <c r="AP1221" s="36">
        <f>SUMIFS(рўйхат!AY:AY,рўйхат!$CX:$CX,$B$1262,рўйхат!$D:$D,$C1221)</f>
        <v/>
      </c>
      <c r="AQ1221" s="35">
        <f>SUMIFS(рўйхат!AZ:AZ,рўйхат!$CX:$CX,$B$1262,рўйхат!$D:$D,$C1221)</f>
        <v/>
      </c>
      <c r="AR1221" s="36">
        <f>SUMIFS(рўйхат!BA:BA,рўйхат!$CX:$CX,$B$1262,рўйхат!$D:$D,$C1221)</f>
        <v/>
      </c>
      <c r="AS1221" s="35">
        <f>SUMIFS(рўйхат!BB:BB,рўйхат!$CX:$CX,$B$1262,рўйхат!$D:$D,$C1221)</f>
        <v/>
      </c>
      <c r="AT1221" s="36">
        <f>SUMIFS(рўйхат!BC:BC,рўйхат!$CX:$CX,$B$1262,рўйхат!$D:$D,$C1221)</f>
        <v/>
      </c>
      <c r="AU1221" s="35">
        <f>SUMIFS(рўйхат!BD:BD,рўйхат!$CX:$CX,$B$1262,рўйхат!$D:$D,$C1221)</f>
        <v/>
      </c>
      <c r="AV1221" s="36">
        <f>SUMIFS(рўйхат!BE:BE,рўйхат!$CX:$CX,$B$1262,рўйхат!$D:$D,$C1221)</f>
        <v/>
      </c>
      <c r="AW1221" s="35">
        <f>SUMIFS(рўйхат!BF:BF,рўйхат!$CX:$CX,$B$1262,рўйхат!$D:$D,$C1221)</f>
        <v/>
      </c>
      <c r="AX1221" s="36">
        <f>SUMIFS(рўйхат!BG:BG,рўйхат!$CX:$CX,$B$1262,рўйхат!$D:$D,$C1221)</f>
        <v/>
      </c>
      <c r="AY1221" s="35">
        <f>SUMIFS(рўйхат!BH:BH,рўйхат!$CX:$CX,$B$1262,рўйхат!$D:$D,$C1221)</f>
        <v/>
      </c>
      <c r="AZ1221" s="36">
        <f>SUMIFS(рўйхат!BI:BI,рўйхат!$CX:$CX,$B$1262,рўйхат!$D:$D,$C1221)</f>
        <v/>
      </c>
      <c r="BA1221" s="35">
        <f>SUMIFS(рўйхат!BJ:BJ,рўйхат!$CX:$CX,$B$1262,рўйхат!$D:$D,$C1221)</f>
        <v/>
      </c>
      <c r="BB1221" s="36">
        <f>SUMIFS(рўйхат!BK:BK,рўйхат!$CX:$CX,$B$1262,рўйхат!$D:$D,$C1221)</f>
        <v/>
      </c>
      <c r="BC1221" s="77">
        <f>IFERROR(AO1221/E1221,0)</f>
        <v/>
      </c>
      <c r="BD1221" s="77">
        <f>IFERROR(AP1221/F1221,0)</f>
        <v/>
      </c>
      <c r="BE1221" s="35">
        <f>SUMIFS(рўйхат!BL:BL,рўйхат!$CX:$CX,$B$1262,рўйхат!$D:$D,$C1221)</f>
        <v/>
      </c>
      <c r="BF1221" s="36">
        <f>SUMIFS(рўйхат!BM:BM,рўйхат!$CX:$CX,$B$1262,рўйхат!$D:$D,$C1221)</f>
        <v/>
      </c>
      <c r="BG1221" s="35">
        <f>SUMIFS(рўйхат!BN:BN,рўйхат!$CX:$CX,$B$1262,рўйхат!$D:$D,$C1221)</f>
        <v/>
      </c>
      <c r="BH1221" s="36">
        <f>SUMIFS(рўйхат!BO:BO,рўйхат!$CX:$CX,$B$1262,рўйхат!$D:$D,$C1221)</f>
        <v/>
      </c>
      <c r="BI1221" s="35">
        <f>SUMIFS(рўйхат!BP:BP,рўйхат!$CX:$CX,$B$1262,рўйхат!$D:$D,$C1221)</f>
        <v/>
      </c>
      <c r="BJ1221" s="36">
        <f>SUMIFS(рўйхат!BQ:BQ,рўйхат!$CX:$CX,$B$1262,рўйхат!$D:$D,$C1221)</f>
        <v/>
      </c>
      <c r="BK1221" s="35">
        <f>SUMIFS(рўйхат!BR:BR,рўйхат!$CX:$CX,$B$1262,рўйхат!$D:$D,$C1221)</f>
        <v/>
      </c>
      <c r="BL1221" s="36">
        <f>SUMIFS(рўйхат!BS:BS,рўйхат!$CX:$CX,$B$1262,рўйхат!$D:$D,$C1221)</f>
        <v/>
      </c>
      <c r="BM1221" s="35">
        <f>SUMIFS(рўйхат!BT:BT,рўйхат!$CX:$CX,$B$1262,рўйхат!$D:$D,$C1221)</f>
        <v/>
      </c>
      <c r="BN1221" s="36">
        <f>SUMIFS(рўйхат!BU:BU,рўйхат!$CX:$CX,$B$1262,рўйхат!$D:$D,$C1221)</f>
        <v/>
      </c>
      <c r="BO1221" s="35">
        <f>SUMIFS(рўйхат!BX:BX,рўйхат!$CX:$CX,$B$1262,рўйхат!$D:$D,$C1221)</f>
        <v/>
      </c>
      <c r="BP1221" s="36">
        <f>SUMIFS(рўйхат!BY:BY,рўйхат!$CX:$CX,$B$1262,рўйхат!$D:$D,$C1221)</f>
        <v/>
      </c>
      <c r="BQ1221" s="35">
        <f>SUMIFS(рўйхат!BZ:BZ,рўйхат!$CX:$CX,$B$1262,рўйхат!$D:$D,$C1221)</f>
        <v/>
      </c>
      <c r="BR1221" s="36">
        <f>SUMIFS(рўйхат!CA:CA,рўйхат!$CX:$CX,$B$1262,рўйхат!$D:$D,$C1221)</f>
        <v/>
      </c>
      <c r="BS1221" s="35">
        <f>SUMIFS(рўйхат!CB:CB,рўйхат!$CX:$CX,$B$1262,рўйхат!$D:$D,$C1221)</f>
        <v/>
      </c>
      <c r="BT1221" s="36">
        <f>SUMIFS(рўйхат!CC:CC,рўйхат!$CX:$CX,$B$1262,рўйхат!$D:$D,$C1221)</f>
        <v/>
      </c>
      <c r="BU1221" s="35">
        <f>SUMIFS(рўйхат!CD:CD,рўйхат!$CX:$CX,$B$1262,рўйхат!$D:$D,$C1221)</f>
        <v/>
      </c>
      <c r="BV1221" s="36">
        <f>SUMIFS(рўйхат!CE:CE,рўйхат!$CX:$CX,$B$1262,рўйхат!$D:$D,$C1221)</f>
        <v/>
      </c>
      <c r="BW1221" s="35">
        <f>SUMIFS(рўйхат!CH:CH,рўйхат!$CX:$CX,$B$1262,рўйхат!$D:$D,$C1221)</f>
        <v/>
      </c>
      <c r="BX1221" s="36">
        <f>SUMIFS(рўйхат!CI:CI,рўйхат!$CX:$CX,$B$1262,рўйхат!$D:$D,$C1221)</f>
        <v/>
      </c>
      <c r="BY1221" s="35">
        <f>SUMIFS(рўйхат!CJ:CJ,рўйхат!$CX:$CX,$B$1262,рўйхат!$D:$D,$C1221)</f>
        <v/>
      </c>
      <c r="BZ1221" s="36">
        <f>SUMIFS(рўйхат!CK:CK,рўйхат!$CX:$CX,$B$1262,рўйхат!$D:$D,$C1221)</f>
        <v/>
      </c>
      <c r="CA1221" s="35">
        <f>SUMIFS(рўйхат!CL:CL,рўйхат!$CX:$CX,$B$1262,рўйхат!$D:$D,$C1221)</f>
        <v/>
      </c>
      <c r="CB1221" s="36">
        <f>SUMIFS(рўйхат!CM:CM,рўйхат!$CX:$CX,$B$1262,рўйхат!$D:$D,$C1221)</f>
        <v/>
      </c>
      <c r="CC1221" s="35">
        <f>SUMIFS(рўйхат!CN:CN,рўйхат!$CX:$CX,$B$1262,рўйхат!$D:$D,$C1221)</f>
        <v/>
      </c>
      <c r="CD1221" s="36">
        <f>SUMIFS(рўйхат!CO:CO,рўйхат!$CX:$CX,$B$1262,рўйхат!$D:$D,$C1221)</f>
        <v/>
      </c>
      <c r="CE1221" s="77">
        <f>IFERROR(BE1221/(Q1221+BE1221),0)</f>
        <v/>
      </c>
      <c r="CF1221" s="78">
        <f>IFERROR(BF1221/(R1221+BF1221),0)</f>
        <v/>
      </c>
    </row>
    <row r="1222" hidden="1" outlineLevel="1" ht="39.95" customFormat="1" customHeight="1" s="8">
      <c r="A1222" s="39" t="n"/>
      <c r="B1222" s="50" t="n">
        <v>26</v>
      </c>
      <c r="C1222" s="131" t="inlineStr">
        <is>
          <t>Қурилиш муддати бузилганлигига қарамасдан тендерларда қатнашган ташкилотлар</t>
        </is>
      </c>
      <c r="D1222" s="16" t="n"/>
      <c r="E1222" s="35">
        <f>SUMIFS(рўйхат!F:F,рўйхат!$CX:$CX,$B$1262,рўйхат!$D:$D,$C1222)</f>
        <v/>
      </c>
      <c r="F1222" s="36">
        <f>SUMIFS(рўйхат!G:G,рўйхат!$CX:$CX,$B$1262,рўйхат!$D:$D,$C1222)</f>
        <v/>
      </c>
      <c r="G1222" s="35">
        <f>SUMIFS(рўйхат!H:H,рўйхат!$CX:$CX,$B$1262,рўйхат!$D:$D,$C1222)</f>
        <v/>
      </c>
      <c r="H1222" s="36">
        <f>SUMIFS(рўйхат!I:I,рўйхат!$CX:$CX,$B$1262,рўйхат!$D:$D,$C1222)</f>
        <v/>
      </c>
      <c r="I1222" s="35">
        <f>SUMIFS(рўйхат!J:J,рўйхат!$CX:$CX,$B$1262,рўйхат!$D:$D,$C1222)</f>
        <v/>
      </c>
      <c r="J1222" s="36">
        <f>SUMIFS(рўйхат!K:K,рўйхат!$CX:$CX,$B$1262,рўйхат!$D:$D,$C1222)</f>
        <v/>
      </c>
      <c r="K1222" s="35">
        <f>SUMIFS(рўйхат!L:L,рўйхат!$CX:$CX,$B$1262,рўйхат!$D:$D,$C1222)</f>
        <v/>
      </c>
      <c r="L1222" s="36">
        <f>SUMIFS(рўйхат!M:M,рўйхат!$CX:$CX,$B$1262,рўйхат!$D:$D,$C1222)</f>
        <v/>
      </c>
      <c r="M1222" s="35">
        <f>SUMIFS(рўйхат!N:N,рўйхат!$CX:$CX,$B$1262,рўйхат!$D:$D,$C1222)</f>
        <v/>
      </c>
      <c r="N1222" s="36">
        <f>SUMIFS(рўйхат!O:O,рўйхат!$CX:$CX,$B$1262,рўйхат!$D:$D,$C1222)</f>
        <v/>
      </c>
      <c r="O1222" s="34">
        <f>IFERROR(M1222/E1222,0)</f>
        <v/>
      </c>
      <c r="P1222" s="34">
        <f>IFERROR(N1222/F1222,0)</f>
        <v/>
      </c>
      <c r="Q1222" s="35">
        <f>SUMIFS(рўйхат!P:P,рўйхат!$CX:$CX,$B$1262,рўйхат!$D:$D,$C1222)</f>
        <v/>
      </c>
      <c r="R1222" s="36">
        <f>SUMIFS(рўйхат!Q:Q,рўйхат!$CX:$CX,$B$1262,рўйхат!$D:$D,$C1222)</f>
        <v/>
      </c>
      <c r="S1222" s="35">
        <f>SUMIFS(рўйхат!R:R,рўйхат!$CX:$CX,$B$1262,рўйхат!$D:$D,$C1222)</f>
        <v/>
      </c>
      <c r="T1222" s="36">
        <f>SUMIFS(рўйхат!S:S,рўйхат!$CX:$CX,$B$1262,рўйхат!$D:$D,$C1222)</f>
        <v/>
      </c>
      <c r="U1222" s="35">
        <f>SUMIFS(рўйхат!T:T,рўйхат!$CX:$CX,$B$1262,рўйхат!$D:$D,$C1222)</f>
        <v/>
      </c>
      <c r="V1222" s="36">
        <f>SUMIFS(рўйхат!U:U,рўйхат!$CX:$CX,$B$1262,рўйхат!$D:$D,$C1222)</f>
        <v/>
      </c>
      <c r="W1222" s="35">
        <f>SUMIFS(рўйхат!V:V,рўйхат!$CX:$CX,$B$1262,рўйхат!$D:$D,$C1222)</f>
        <v/>
      </c>
      <c r="X1222" s="36">
        <f>SUMIFS(рўйхат!W:W,рўйхат!$CX:$CX,$B$1262,рўйхат!$D:$D,$C1222)</f>
        <v/>
      </c>
      <c r="Y1222" s="35">
        <f>SUMIFS(рўйхат!X:X,рўйхат!$CX:$CX,$B$1262,рўйхат!$D:$D,$C1222)</f>
        <v/>
      </c>
      <c r="Z1222" s="36">
        <f>SUMIFS(рўйхат!Y:Y,рўйхат!$CX:$CX,$B$1262,рўйхат!$D:$D,$C1222)</f>
        <v/>
      </c>
      <c r="AA1222" s="35">
        <f>SUMIFS(рўйхат!Z:Z,рўйхат!$CX:$CX,$B$1262,рўйхат!$D:$D,$C1222)</f>
        <v/>
      </c>
      <c r="AB1222" s="36">
        <f>SUMIFS(рўйхат!AA:AA,рўйхат!$CX:$CX,$B$1262,рўйхат!$D:$D,$C1222)</f>
        <v/>
      </c>
      <c r="AC1222" s="35">
        <f>SUMIFS(рўйхат!AB:AB,рўйхат!$CX:$CX,$B$1262,рўйхат!$D:$D,$C1222)</f>
        <v/>
      </c>
      <c r="AD1222" s="36">
        <f>SUMIFS(рўйхат!AC:AC,рўйхат!$CX:$CX,$B$1262,рўйхат!$D:$D,$C1222)</f>
        <v/>
      </c>
      <c r="AE1222" s="35">
        <f>SUMIFS(рўйхат!AD:AD,рўйхат!$CX:$CX,$B$1262,рўйхат!$D:$D,$C1222)</f>
        <v/>
      </c>
      <c r="AF1222" s="36">
        <f>SUMIFS(рўйхат!AE:AE,рўйхат!$CX:$CX,$B$1262,рўйхат!$D:$D,$C1222)</f>
        <v/>
      </c>
      <c r="AG1222" s="35">
        <f>SUMIFS(рўйхат!AH:AH,рўйхат!$CX:$CX,$B$1262,рўйхат!$D:$D,$C1222)</f>
        <v/>
      </c>
      <c r="AH1222" s="36">
        <f>SUMIFS(рўйхат!AI:AI,рўйхат!$CX:$CX,$B$1262,рўйхат!$D:$D,$C1222)</f>
        <v/>
      </c>
      <c r="AI1222" s="35">
        <f>SUMIFS(рўйхат!AJ:AJ,рўйхат!$CX:$CX,$B$1262,рўйхат!$D:$D,$C1222)</f>
        <v/>
      </c>
      <c r="AJ1222" s="36">
        <f>SUMIFS(рўйхат!AK:AK,рўйхат!$CX:$CX,$B$1262,рўйхат!$D:$D,$C1222)</f>
        <v/>
      </c>
      <c r="AK1222" s="35">
        <f>SUMIFS(рўйхат!AL:AL,рўйхат!$CX:$CX,$B$1262,рўйхат!$D:$D,$C1222)</f>
        <v/>
      </c>
      <c r="AL1222" s="36">
        <f>SUMIFS(рўйхат!AM:AM,рўйхат!$CX:$CX,$B$1262,рўйхат!$D:$D,$C1222)</f>
        <v/>
      </c>
      <c r="AM1222" s="77">
        <f>IFERROR(Q1222/E1222,0)</f>
        <v/>
      </c>
      <c r="AN1222" s="77">
        <f>IFERROR(R1222/F1222,0)</f>
        <v/>
      </c>
      <c r="AO1222" s="35">
        <f>SUMIFS(рўйхат!AX:AX,рўйхат!$CX:$CX,$B$1262,рўйхат!$D:$D,$C1222)</f>
        <v/>
      </c>
      <c r="AP1222" s="36">
        <f>SUMIFS(рўйхат!AY:AY,рўйхат!$CX:$CX,$B$1262,рўйхат!$D:$D,$C1222)</f>
        <v/>
      </c>
      <c r="AQ1222" s="35">
        <f>SUMIFS(рўйхат!AZ:AZ,рўйхат!$CX:$CX,$B$1262,рўйхат!$D:$D,$C1222)</f>
        <v/>
      </c>
      <c r="AR1222" s="36">
        <f>SUMIFS(рўйхат!BA:BA,рўйхат!$CX:$CX,$B$1262,рўйхат!$D:$D,$C1222)</f>
        <v/>
      </c>
      <c r="AS1222" s="35">
        <f>SUMIFS(рўйхат!BB:BB,рўйхат!$CX:$CX,$B$1262,рўйхат!$D:$D,$C1222)</f>
        <v/>
      </c>
      <c r="AT1222" s="36">
        <f>SUMIFS(рўйхат!BC:BC,рўйхат!$CX:$CX,$B$1262,рўйхат!$D:$D,$C1222)</f>
        <v/>
      </c>
      <c r="AU1222" s="35">
        <f>SUMIFS(рўйхат!BD:BD,рўйхат!$CX:$CX,$B$1262,рўйхат!$D:$D,$C1222)</f>
        <v/>
      </c>
      <c r="AV1222" s="36">
        <f>SUMIFS(рўйхат!BE:BE,рўйхат!$CX:$CX,$B$1262,рўйхат!$D:$D,$C1222)</f>
        <v/>
      </c>
      <c r="AW1222" s="35">
        <f>SUMIFS(рўйхат!BF:BF,рўйхат!$CX:$CX,$B$1262,рўйхат!$D:$D,$C1222)</f>
        <v/>
      </c>
      <c r="AX1222" s="36">
        <f>SUMIFS(рўйхат!BG:BG,рўйхат!$CX:$CX,$B$1262,рўйхат!$D:$D,$C1222)</f>
        <v/>
      </c>
      <c r="AY1222" s="35">
        <f>SUMIFS(рўйхат!BH:BH,рўйхат!$CX:$CX,$B$1262,рўйхат!$D:$D,$C1222)</f>
        <v/>
      </c>
      <c r="AZ1222" s="36">
        <f>SUMIFS(рўйхат!BI:BI,рўйхат!$CX:$CX,$B$1262,рўйхат!$D:$D,$C1222)</f>
        <v/>
      </c>
      <c r="BA1222" s="35">
        <f>SUMIFS(рўйхат!BJ:BJ,рўйхат!$CX:$CX,$B$1262,рўйхат!$D:$D,$C1222)</f>
        <v/>
      </c>
      <c r="BB1222" s="36">
        <f>SUMIFS(рўйхат!BK:BK,рўйхат!$CX:$CX,$B$1262,рўйхат!$D:$D,$C1222)</f>
        <v/>
      </c>
      <c r="BC1222" s="77">
        <f>IFERROR(AO1222/E1222,0)</f>
        <v/>
      </c>
      <c r="BD1222" s="77">
        <f>IFERROR(AP1222/F1222,0)</f>
        <v/>
      </c>
      <c r="BE1222" s="35">
        <f>SUMIFS(рўйхат!BL:BL,рўйхат!$CX:$CX,$B$1262,рўйхат!$D:$D,$C1222)</f>
        <v/>
      </c>
      <c r="BF1222" s="36">
        <f>SUMIFS(рўйхат!BM:BM,рўйхат!$CX:$CX,$B$1262,рўйхат!$D:$D,$C1222)</f>
        <v/>
      </c>
      <c r="BG1222" s="35">
        <f>SUMIFS(рўйхат!BN:BN,рўйхат!$CX:$CX,$B$1262,рўйхат!$D:$D,$C1222)</f>
        <v/>
      </c>
      <c r="BH1222" s="36">
        <f>SUMIFS(рўйхат!BO:BO,рўйхат!$CX:$CX,$B$1262,рўйхат!$D:$D,$C1222)</f>
        <v/>
      </c>
      <c r="BI1222" s="35">
        <f>SUMIFS(рўйхат!BP:BP,рўйхат!$CX:$CX,$B$1262,рўйхат!$D:$D,$C1222)</f>
        <v/>
      </c>
      <c r="BJ1222" s="36">
        <f>SUMIFS(рўйхат!BQ:BQ,рўйхат!$CX:$CX,$B$1262,рўйхат!$D:$D,$C1222)</f>
        <v/>
      </c>
      <c r="BK1222" s="35">
        <f>SUMIFS(рўйхат!BR:BR,рўйхат!$CX:$CX,$B$1262,рўйхат!$D:$D,$C1222)</f>
        <v/>
      </c>
      <c r="BL1222" s="36">
        <f>SUMIFS(рўйхат!BS:BS,рўйхат!$CX:$CX,$B$1262,рўйхат!$D:$D,$C1222)</f>
        <v/>
      </c>
      <c r="BM1222" s="35">
        <f>SUMIFS(рўйхат!BT:BT,рўйхат!$CX:$CX,$B$1262,рўйхат!$D:$D,$C1222)</f>
        <v/>
      </c>
      <c r="BN1222" s="36">
        <f>SUMIFS(рўйхат!BU:BU,рўйхат!$CX:$CX,$B$1262,рўйхат!$D:$D,$C1222)</f>
        <v/>
      </c>
      <c r="BO1222" s="35">
        <f>SUMIFS(рўйхат!BX:BX,рўйхат!$CX:$CX,$B$1262,рўйхат!$D:$D,$C1222)</f>
        <v/>
      </c>
      <c r="BP1222" s="36">
        <f>SUMIFS(рўйхат!BY:BY,рўйхат!$CX:$CX,$B$1262,рўйхат!$D:$D,$C1222)</f>
        <v/>
      </c>
      <c r="BQ1222" s="35">
        <f>SUMIFS(рўйхат!BZ:BZ,рўйхат!$CX:$CX,$B$1262,рўйхат!$D:$D,$C1222)</f>
        <v/>
      </c>
      <c r="BR1222" s="36">
        <f>SUMIFS(рўйхат!CA:CA,рўйхат!$CX:$CX,$B$1262,рўйхат!$D:$D,$C1222)</f>
        <v/>
      </c>
      <c r="BS1222" s="35">
        <f>SUMIFS(рўйхат!CB:CB,рўйхат!$CX:$CX,$B$1262,рўйхат!$D:$D,$C1222)</f>
        <v/>
      </c>
      <c r="BT1222" s="36">
        <f>SUMIFS(рўйхат!CC:CC,рўйхат!$CX:$CX,$B$1262,рўйхат!$D:$D,$C1222)</f>
        <v/>
      </c>
      <c r="BU1222" s="35">
        <f>SUMIFS(рўйхат!CD:CD,рўйхат!$CX:$CX,$B$1262,рўйхат!$D:$D,$C1222)</f>
        <v/>
      </c>
      <c r="BV1222" s="36">
        <f>SUMIFS(рўйхат!CE:CE,рўйхат!$CX:$CX,$B$1262,рўйхат!$D:$D,$C1222)</f>
        <v/>
      </c>
      <c r="BW1222" s="35">
        <f>SUMIFS(рўйхат!CH:CH,рўйхат!$CX:$CX,$B$1262,рўйхат!$D:$D,$C1222)</f>
        <v/>
      </c>
      <c r="BX1222" s="36">
        <f>SUMIFS(рўйхат!CI:CI,рўйхат!$CX:$CX,$B$1262,рўйхат!$D:$D,$C1222)</f>
        <v/>
      </c>
      <c r="BY1222" s="35">
        <f>SUMIFS(рўйхат!CJ:CJ,рўйхат!$CX:$CX,$B$1262,рўйхат!$D:$D,$C1222)</f>
        <v/>
      </c>
      <c r="BZ1222" s="36">
        <f>SUMIFS(рўйхат!CK:CK,рўйхат!$CX:$CX,$B$1262,рўйхат!$D:$D,$C1222)</f>
        <v/>
      </c>
      <c r="CA1222" s="35">
        <f>SUMIFS(рўйхат!CL:CL,рўйхат!$CX:$CX,$B$1262,рўйхат!$D:$D,$C1222)</f>
        <v/>
      </c>
      <c r="CB1222" s="36">
        <f>SUMIFS(рўйхат!CM:CM,рўйхат!$CX:$CX,$B$1262,рўйхат!$D:$D,$C1222)</f>
        <v/>
      </c>
      <c r="CC1222" s="35">
        <f>SUMIFS(рўйхат!CN:CN,рўйхат!$CX:$CX,$B$1262,рўйхат!$D:$D,$C1222)</f>
        <v/>
      </c>
      <c r="CD1222" s="36">
        <f>SUMIFS(рўйхат!CO:CO,рўйхат!$CX:$CX,$B$1262,рўйхат!$D:$D,$C1222)</f>
        <v/>
      </c>
      <c r="CE1222" s="77">
        <f>IFERROR(BE1222/(Q1222+BE1222),0)</f>
        <v/>
      </c>
      <c r="CF1222" s="78">
        <f>IFERROR(BF1222/(R1222+BF1222),0)</f>
        <v/>
      </c>
    </row>
    <row r="1223" hidden="1" outlineLevel="1" ht="39.95" customFormat="1" customHeight="1" s="8">
      <c r="A1223" s="39" t="n"/>
      <c r="B1223" s="50" t="n">
        <v>27</v>
      </c>
      <c r="C1223" s="131" t="inlineStr">
        <is>
          <t>Қурилиш объекти пулларини тўланиши таҳлили</t>
        </is>
      </c>
      <c r="D1223" s="16" t="n"/>
      <c r="E1223" s="35">
        <f>SUMIFS(рўйхат!F:F,рўйхат!$CX:$CX,$B$1262,рўйхат!$D:$D,$C1223)</f>
        <v/>
      </c>
      <c r="F1223" s="36">
        <f>SUMIFS(рўйхат!G:G,рўйхат!$CX:$CX,$B$1262,рўйхат!$D:$D,$C1223)</f>
        <v/>
      </c>
      <c r="G1223" s="35">
        <f>SUMIFS(рўйхат!H:H,рўйхат!$CX:$CX,$B$1262,рўйхат!$D:$D,$C1223)</f>
        <v/>
      </c>
      <c r="H1223" s="36">
        <f>SUMIFS(рўйхат!I:I,рўйхат!$CX:$CX,$B$1262,рўйхат!$D:$D,$C1223)</f>
        <v/>
      </c>
      <c r="I1223" s="35">
        <f>SUMIFS(рўйхат!J:J,рўйхат!$CX:$CX,$B$1262,рўйхат!$D:$D,$C1223)</f>
        <v/>
      </c>
      <c r="J1223" s="36">
        <f>SUMIFS(рўйхат!K:K,рўйхат!$CX:$CX,$B$1262,рўйхат!$D:$D,$C1223)</f>
        <v/>
      </c>
      <c r="K1223" s="35">
        <f>SUMIFS(рўйхат!L:L,рўйхат!$CX:$CX,$B$1262,рўйхат!$D:$D,$C1223)</f>
        <v/>
      </c>
      <c r="L1223" s="36">
        <f>SUMIFS(рўйхат!M:M,рўйхат!$CX:$CX,$B$1262,рўйхат!$D:$D,$C1223)</f>
        <v/>
      </c>
      <c r="M1223" s="35">
        <f>SUMIFS(рўйхат!N:N,рўйхат!$CX:$CX,$B$1262,рўйхат!$D:$D,$C1223)</f>
        <v/>
      </c>
      <c r="N1223" s="36">
        <f>SUMIFS(рўйхат!O:O,рўйхат!$CX:$CX,$B$1262,рўйхат!$D:$D,$C1223)</f>
        <v/>
      </c>
      <c r="O1223" s="34">
        <f>IFERROR(M1223/E1223,0)</f>
        <v/>
      </c>
      <c r="P1223" s="34">
        <f>IFERROR(N1223/F1223,0)</f>
        <v/>
      </c>
      <c r="Q1223" s="35">
        <f>SUMIFS(рўйхат!P:P,рўйхат!$CX:$CX,$B$1262,рўйхат!$D:$D,$C1223)</f>
        <v/>
      </c>
      <c r="R1223" s="36">
        <f>SUMIFS(рўйхат!Q:Q,рўйхат!$CX:$CX,$B$1262,рўйхат!$D:$D,$C1223)</f>
        <v/>
      </c>
      <c r="S1223" s="35">
        <f>SUMIFS(рўйхат!R:R,рўйхат!$CX:$CX,$B$1262,рўйхат!$D:$D,$C1223)</f>
        <v/>
      </c>
      <c r="T1223" s="36">
        <f>SUMIFS(рўйхат!S:S,рўйхат!$CX:$CX,$B$1262,рўйхат!$D:$D,$C1223)</f>
        <v/>
      </c>
      <c r="U1223" s="35">
        <f>SUMIFS(рўйхат!T:T,рўйхат!$CX:$CX,$B$1262,рўйхат!$D:$D,$C1223)</f>
        <v/>
      </c>
      <c r="V1223" s="36">
        <f>SUMIFS(рўйхат!U:U,рўйхат!$CX:$CX,$B$1262,рўйхат!$D:$D,$C1223)</f>
        <v/>
      </c>
      <c r="W1223" s="35">
        <f>SUMIFS(рўйхат!V:V,рўйхат!$CX:$CX,$B$1262,рўйхат!$D:$D,$C1223)</f>
        <v/>
      </c>
      <c r="X1223" s="36">
        <f>SUMIFS(рўйхат!W:W,рўйхат!$CX:$CX,$B$1262,рўйхат!$D:$D,$C1223)</f>
        <v/>
      </c>
      <c r="Y1223" s="35">
        <f>SUMIFS(рўйхат!X:X,рўйхат!$CX:$CX,$B$1262,рўйхат!$D:$D,$C1223)</f>
        <v/>
      </c>
      <c r="Z1223" s="36">
        <f>SUMIFS(рўйхат!Y:Y,рўйхат!$CX:$CX,$B$1262,рўйхат!$D:$D,$C1223)</f>
        <v/>
      </c>
      <c r="AA1223" s="35">
        <f>SUMIFS(рўйхат!Z:Z,рўйхат!$CX:$CX,$B$1262,рўйхат!$D:$D,$C1223)</f>
        <v/>
      </c>
      <c r="AB1223" s="36">
        <f>SUMIFS(рўйхат!AA:AA,рўйхат!$CX:$CX,$B$1262,рўйхат!$D:$D,$C1223)</f>
        <v/>
      </c>
      <c r="AC1223" s="35">
        <f>SUMIFS(рўйхат!AB:AB,рўйхат!$CX:$CX,$B$1262,рўйхат!$D:$D,$C1223)</f>
        <v/>
      </c>
      <c r="AD1223" s="36">
        <f>SUMIFS(рўйхат!AC:AC,рўйхат!$CX:$CX,$B$1262,рўйхат!$D:$D,$C1223)</f>
        <v/>
      </c>
      <c r="AE1223" s="35">
        <f>SUMIFS(рўйхат!AD:AD,рўйхат!$CX:$CX,$B$1262,рўйхат!$D:$D,$C1223)</f>
        <v/>
      </c>
      <c r="AF1223" s="36">
        <f>SUMIFS(рўйхат!AE:AE,рўйхат!$CX:$CX,$B$1262,рўйхат!$D:$D,$C1223)</f>
        <v/>
      </c>
      <c r="AG1223" s="35">
        <f>SUMIFS(рўйхат!AH:AH,рўйхат!$CX:$CX,$B$1262,рўйхат!$D:$D,$C1223)</f>
        <v/>
      </c>
      <c r="AH1223" s="36">
        <f>SUMIFS(рўйхат!AI:AI,рўйхат!$CX:$CX,$B$1262,рўйхат!$D:$D,$C1223)</f>
        <v/>
      </c>
      <c r="AI1223" s="35">
        <f>SUMIFS(рўйхат!AJ:AJ,рўйхат!$CX:$CX,$B$1262,рўйхат!$D:$D,$C1223)</f>
        <v/>
      </c>
      <c r="AJ1223" s="36">
        <f>SUMIFS(рўйхат!AK:AK,рўйхат!$CX:$CX,$B$1262,рўйхат!$D:$D,$C1223)</f>
        <v/>
      </c>
      <c r="AK1223" s="35">
        <f>SUMIFS(рўйхат!AL:AL,рўйхат!$CX:$CX,$B$1262,рўйхат!$D:$D,$C1223)</f>
        <v/>
      </c>
      <c r="AL1223" s="36">
        <f>SUMIFS(рўйхат!AM:AM,рўйхат!$CX:$CX,$B$1262,рўйхат!$D:$D,$C1223)</f>
        <v/>
      </c>
      <c r="AM1223" s="77">
        <f>IFERROR(Q1223/E1223,0)</f>
        <v/>
      </c>
      <c r="AN1223" s="77">
        <f>IFERROR(R1223/F1223,0)</f>
        <v/>
      </c>
      <c r="AO1223" s="35">
        <f>SUMIFS(рўйхат!AX:AX,рўйхат!$CX:$CX,$B$1262,рўйхат!$D:$D,$C1223)</f>
        <v/>
      </c>
      <c r="AP1223" s="36">
        <f>SUMIFS(рўйхат!AY:AY,рўйхат!$CX:$CX,$B$1262,рўйхат!$D:$D,$C1223)</f>
        <v/>
      </c>
      <c r="AQ1223" s="35">
        <f>SUMIFS(рўйхат!AZ:AZ,рўйхат!$CX:$CX,$B$1262,рўйхат!$D:$D,$C1223)</f>
        <v/>
      </c>
      <c r="AR1223" s="36">
        <f>SUMIFS(рўйхат!BA:BA,рўйхат!$CX:$CX,$B$1262,рўйхат!$D:$D,$C1223)</f>
        <v/>
      </c>
      <c r="AS1223" s="35">
        <f>SUMIFS(рўйхат!BB:BB,рўйхат!$CX:$CX,$B$1262,рўйхат!$D:$D,$C1223)</f>
        <v/>
      </c>
      <c r="AT1223" s="36">
        <f>SUMIFS(рўйхат!BC:BC,рўйхат!$CX:$CX,$B$1262,рўйхат!$D:$D,$C1223)</f>
        <v/>
      </c>
      <c r="AU1223" s="35">
        <f>SUMIFS(рўйхат!BD:BD,рўйхат!$CX:$CX,$B$1262,рўйхат!$D:$D,$C1223)</f>
        <v/>
      </c>
      <c r="AV1223" s="36">
        <f>SUMIFS(рўйхат!BE:BE,рўйхат!$CX:$CX,$B$1262,рўйхат!$D:$D,$C1223)</f>
        <v/>
      </c>
      <c r="AW1223" s="35">
        <f>SUMIFS(рўйхат!BF:BF,рўйхат!$CX:$CX,$B$1262,рўйхат!$D:$D,$C1223)</f>
        <v/>
      </c>
      <c r="AX1223" s="36">
        <f>SUMIFS(рўйхат!BG:BG,рўйхат!$CX:$CX,$B$1262,рўйхат!$D:$D,$C1223)</f>
        <v/>
      </c>
      <c r="AY1223" s="35">
        <f>SUMIFS(рўйхат!BH:BH,рўйхат!$CX:$CX,$B$1262,рўйхат!$D:$D,$C1223)</f>
        <v/>
      </c>
      <c r="AZ1223" s="36">
        <f>SUMIFS(рўйхат!BI:BI,рўйхат!$CX:$CX,$B$1262,рўйхат!$D:$D,$C1223)</f>
        <v/>
      </c>
      <c r="BA1223" s="35">
        <f>SUMIFS(рўйхат!BJ:BJ,рўйхат!$CX:$CX,$B$1262,рўйхат!$D:$D,$C1223)</f>
        <v/>
      </c>
      <c r="BB1223" s="36">
        <f>SUMIFS(рўйхат!BK:BK,рўйхат!$CX:$CX,$B$1262,рўйхат!$D:$D,$C1223)</f>
        <v/>
      </c>
      <c r="BC1223" s="77">
        <f>IFERROR(AO1223/E1223,0)</f>
        <v/>
      </c>
      <c r="BD1223" s="77">
        <f>IFERROR(AP1223/F1223,0)</f>
        <v/>
      </c>
      <c r="BE1223" s="35">
        <f>SUMIFS(рўйхат!BL:BL,рўйхат!$CX:$CX,$B$1262,рўйхат!$D:$D,$C1223)</f>
        <v/>
      </c>
      <c r="BF1223" s="36">
        <f>SUMIFS(рўйхат!BM:BM,рўйхат!$CX:$CX,$B$1262,рўйхат!$D:$D,$C1223)</f>
        <v/>
      </c>
      <c r="BG1223" s="35">
        <f>SUMIFS(рўйхат!BN:BN,рўйхат!$CX:$CX,$B$1262,рўйхат!$D:$D,$C1223)</f>
        <v/>
      </c>
      <c r="BH1223" s="36">
        <f>SUMIFS(рўйхат!BO:BO,рўйхат!$CX:$CX,$B$1262,рўйхат!$D:$D,$C1223)</f>
        <v/>
      </c>
      <c r="BI1223" s="35">
        <f>SUMIFS(рўйхат!BP:BP,рўйхат!$CX:$CX,$B$1262,рўйхат!$D:$D,$C1223)</f>
        <v/>
      </c>
      <c r="BJ1223" s="36">
        <f>SUMIFS(рўйхат!BQ:BQ,рўйхат!$CX:$CX,$B$1262,рўйхат!$D:$D,$C1223)</f>
        <v/>
      </c>
      <c r="BK1223" s="35">
        <f>SUMIFS(рўйхат!BR:BR,рўйхат!$CX:$CX,$B$1262,рўйхат!$D:$D,$C1223)</f>
        <v/>
      </c>
      <c r="BL1223" s="36">
        <f>SUMIFS(рўйхат!BS:BS,рўйхат!$CX:$CX,$B$1262,рўйхат!$D:$D,$C1223)</f>
        <v/>
      </c>
      <c r="BM1223" s="35">
        <f>SUMIFS(рўйхат!BT:BT,рўйхат!$CX:$CX,$B$1262,рўйхат!$D:$D,$C1223)</f>
        <v/>
      </c>
      <c r="BN1223" s="36">
        <f>SUMIFS(рўйхат!BU:BU,рўйхат!$CX:$CX,$B$1262,рўйхат!$D:$D,$C1223)</f>
        <v/>
      </c>
      <c r="BO1223" s="35">
        <f>SUMIFS(рўйхат!BX:BX,рўйхат!$CX:$CX,$B$1262,рўйхат!$D:$D,$C1223)</f>
        <v/>
      </c>
      <c r="BP1223" s="36">
        <f>SUMIFS(рўйхат!BY:BY,рўйхат!$CX:$CX,$B$1262,рўйхат!$D:$D,$C1223)</f>
        <v/>
      </c>
      <c r="BQ1223" s="35">
        <f>SUMIFS(рўйхат!BZ:BZ,рўйхат!$CX:$CX,$B$1262,рўйхат!$D:$D,$C1223)</f>
        <v/>
      </c>
      <c r="BR1223" s="36">
        <f>SUMIFS(рўйхат!CA:CA,рўйхат!$CX:$CX,$B$1262,рўйхат!$D:$D,$C1223)</f>
        <v/>
      </c>
      <c r="BS1223" s="35">
        <f>SUMIFS(рўйхат!CB:CB,рўйхат!$CX:$CX,$B$1262,рўйхат!$D:$D,$C1223)</f>
        <v/>
      </c>
      <c r="BT1223" s="36">
        <f>SUMIFS(рўйхат!CC:CC,рўйхат!$CX:$CX,$B$1262,рўйхат!$D:$D,$C1223)</f>
        <v/>
      </c>
      <c r="BU1223" s="35">
        <f>SUMIFS(рўйхат!CD:CD,рўйхат!$CX:$CX,$B$1262,рўйхат!$D:$D,$C1223)</f>
        <v/>
      </c>
      <c r="BV1223" s="36">
        <f>SUMIFS(рўйхат!CE:CE,рўйхат!$CX:$CX,$B$1262,рўйхат!$D:$D,$C1223)</f>
        <v/>
      </c>
      <c r="BW1223" s="35">
        <f>SUMIFS(рўйхат!CH:CH,рўйхат!$CX:$CX,$B$1262,рўйхат!$D:$D,$C1223)</f>
        <v/>
      </c>
      <c r="BX1223" s="36">
        <f>SUMIFS(рўйхат!CI:CI,рўйхат!$CX:$CX,$B$1262,рўйхат!$D:$D,$C1223)</f>
        <v/>
      </c>
      <c r="BY1223" s="35">
        <f>SUMIFS(рўйхат!CJ:CJ,рўйхат!$CX:$CX,$B$1262,рўйхат!$D:$D,$C1223)</f>
        <v/>
      </c>
      <c r="BZ1223" s="36">
        <f>SUMIFS(рўйхат!CK:CK,рўйхат!$CX:$CX,$B$1262,рўйхат!$D:$D,$C1223)</f>
        <v/>
      </c>
      <c r="CA1223" s="35">
        <f>SUMIFS(рўйхат!CL:CL,рўйхат!$CX:$CX,$B$1262,рўйхат!$D:$D,$C1223)</f>
        <v/>
      </c>
      <c r="CB1223" s="36">
        <f>SUMIFS(рўйхат!CM:CM,рўйхат!$CX:$CX,$B$1262,рўйхат!$D:$D,$C1223)</f>
        <v/>
      </c>
      <c r="CC1223" s="35">
        <f>SUMIFS(рўйхат!CN:CN,рўйхат!$CX:$CX,$B$1262,рўйхат!$D:$D,$C1223)</f>
        <v/>
      </c>
      <c r="CD1223" s="36">
        <f>SUMIFS(рўйхат!CO:CO,рўйхат!$CX:$CX,$B$1262,рўйхат!$D:$D,$C1223)</f>
        <v/>
      </c>
      <c r="CE1223" s="77">
        <f>IFERROR(BE1223/(Q1223+BE1223),0)</f>
        <v/>
      </c>
      <c r="CF1223" s="78">
        <f>IFERROR(BF1223/(R1223+BF1223),0)</f>
        <v/>
      </c>
    </row>
    <row r="1224" hidden="1" outlineLevel="1" ht="39.95" customFormat="1" customHeight="1" s="8">
      <c r="A1224" s="39" t="n"/>
      <c r="B1224" s="50" t="n">
        <v>28</v>
      </c>
      <c r="C1224" s="131" t="inlineStr">
        <is>
          <t>Қурилиши белгиланган муддатда якунланмаган объектлар</t>
        </is>
      </c>
      <c r="D1224" s="16" t="n"/>
      <c r="E1224" s="35">
        <f>SUMIFS(рўйхат!F:F,рўйхат!$CX:$CX,$B$1262,рўйхат!$D:$D,$C1224)</f>
        <v/>
      </c>
      <c r="F1224" s="36">
        <f>SUMIFS(рўйхат!G:G,рўйхат!$CX:$CX,$B$1262,рўйхат!$D:$D,$C1224)</f>
        <v/>
      </c>
      <c r="G1224" s="35">
        <f>SUMIFS(рўйхат!H:H,рўйхат!$CX:$CX,$B$1262,рўйхат!$D:$D,$C1224)</f>
        <v/>
      </c>
      <c r="H1224" s="36">
        <f>SUMIFS(рўйхат!I:I,рўйхат!$CX:$CX,$B$1262,рўйхат!$D:$D,$C1224)</f>
        <v/>
      </c>
      <c r="I1224" s="35">
        <f>SUMIFS(рўйхат!J:J,рўйхат!$CX:$CX,$B$1262,рўйхат!$D:$D,$C1224)</f>
        <v/>
      </c>
      <c r="J1224" s="36">
        <f>SUMIFS(рўйхат!K:K,рўйхат!$CX:$CX,$B$1262,рўйхат!$D:$D,$C1224)</f>
        <v/>
      </c>
      <c r="K1224" s="35">
        <f>SUMIFS(рўйхат!L:L,рўйхат!$CX:$CX,$B$1262,рўйхат!$D:$D,$C1224)</f>
        <v/>
      </c>
      <c r="L1224" s="36">
        <f>SUMIFS(рўйхат!M:M,рўйхат!$CX:$CX,$B$1262,рўйхат!$D:$D,$C1224)</f>
        <v/>
      </c>
      <c r="M1224" s="35">
        <f>SUMIFS(рўйхат!N:N,рўйхат!$CX:$CX,$B$1262,рўйхат!$D:$D,$C1224)</f>
        <v/>
      </c>
      <c r="N1224" s="36">
        <f>SUMIFS(рўйхат!O:O,рўйхат!$CX:$CX,$B$1262,рўйхат!$D:$D,$C1224)</f>
        <v/>
      </c>
      <c r="O1224" s="34">
        <f>IFERROR(M1224/E1224,0)</f>
        <v/>
      </c>
      <c r="P1224" s="34">
        <f>IFERROR(N1224/F1224,0)</f>
        <v/>
      </c>
      <c r="Q1224" s="35">
        <f>SUMIFS(рўйхат!P:P,рўйхат!$CX:$CX,$B$1262,рўйхат!$D:$D,$C1224)</f>
        <v/>
      </c>
      <c r="R1224" s="36">
        <f>SUMIFS(рўйхат!Q:Q,рўйхат!$CX:$CX,$B$1262,рўйхат!$D:$D,$C1224)</f>
        <v/>
      </c>
      <c r="S1224" s="35">
        <f>SUMIFS(рўйхат!R:R,рўйхат!$CX:$CX,$B$1262,рўйхат!$D:$D,$C1224)</f>
        <v/>
      </c>
      <c r="T1224" s="36">
        <f>SUMIFS(рўйхат!S:S,рўйхат!$CX:$CX,$B$1262,рўйхат!$D:$D,$C1224)</f>
        <v/>
      </c>
      <c r="U1224" s="35">
        <f>SUMIFS(рўйхат!T:T,рўйхат!$CX:$CX,$B$1262,рўйхат!$D:$D,$C1224)</f>
        <v/>
      </c>
      <c r="V1224" s="36">
        <f>SUMIFS(рўйхат!U:U,рўйхат!$CX:$CX,$B$1262,рўйхат!$D:$D,$C1224)</f>
        <v/>
      </c>
      <c r="W1224" s="35">
        <f>SUMIFS(рўйхат!V:V,рўйхат!$CX:$CX,$B$1262,рўйхат!$D:$D,$C1224)</f>
        <v/>
      </c>
      <c r="X1224" s="36">
        <f>SUMIFS(рўйхат!W:W,рўйхат!$CX:$CX,$B$1262,рўйхат!$D:$D,$C1224)</f>
        <v/>
      </c>
      <c r="Y1224" s="35">
        <f>SUMIFS(рўйхат!X:X,рўйхат!$CX:$CX,$B$1262,рўйхат!$D:$D,$C1224)</f>
        <v/>
      </c>
      <c r="Z1224" s="36">
        <f>SUMIFS(рўйхат!Y:Y,рўйхат!$CX:$CX,$B$1262,рўйхат!$D:$D,$C1224)</f>
        <v/>
      </c>
      <c r="AA1224" s="35">
        <f>SUMIFS(рўйхат!Z:Z,рўйхат!$CX:$CX,$B$1262,рўйхат!$D:$D,$C1224)</f>
        <v/>
      </c>
      <c r="AB1224" s="36">
        <f>SUMIFS(рўйхат!AA:AA,рўйхат!$CX:$CX,$B$1262,рўйхат!$D:$D,$C1224)</f>
        <v/>
      </c>
      <c r="AC1224" s="35">
        <f>SUMIFS(рўйхат!AB:AB,рўйхат!$CX:$CX,$B$1262,рўйхат!$D:$D,$C1224)</f>
        <v/>
      </c>
      <c r="AD1224" s="36">
        <f>SUMIFS(рўйхат!AC:AC,рўйхат!$CX:$CX,$B$1262,рўйхат!$D:$D,$C1224)</f>
        <v/>
      </c>
      <c r="AE1224" s="35">
        <f>SUMIFS(рўйхат!AD:AD,рўйхат!$CX:$CX,$B$1262,рўйхат!$D:$D,$C1224)</f>
        <v/>
      </c>
      <c r="AF1224" s="36">
        <f>SUMIFS(рўйхат!AE:AE,рўйхат!$CX:$CX,$B$1262,рўйхат!$D:$D,$C1224)</f>
        <v/>
      </c>
      <c r="AG1224" s="35">
        <f>SUMIFS(рўйхат!AH:AH,рўйхат!$CX:$CX,$B$1262,рўйхат!$D:$D,$C1224)</f>
        <v/>
      </c>
      <c r="AH1224" s="36">
        <f>SUMIFS(рўйхат!AI:AI,рўйхат!$CX:$CX,$B$1262,рўйхат!$D:$D,$C1224)</f>
        <v/>
      </c>
      <c r="AI1224" s="35">
        <f>SUMIFS(рўйхат!AJ:AJ,рўйхат!$CX:$CX,$B$1262,рўйхат!$D:$D,$C1224)</f>
        <v/>
      </c>
      <c r="AJ1224" s="36">
        <f>SUMIFS(рўйхат!AK:AK,рўйхат!$CX:$CX,$B$1262,рўйхат!$D:$D,$C1224)</f>
        <v/>
      </c>
      <c r="AK1224" s="35">
        <f>SUMIFS(рўйхат!AL:AL,рўйхат!$CX:$CX,$B$1262,рўйхат!$D:$D,$C1224)</f>
        <v/>
      </c>
      <c r="AL1224" s="36">
        <f>SUMIFS(рўйхат!AM:AM,рўйхат!$CX:$CX,$B$1262,рўйхат!$D:$D,$C1224)</f>
        <v/>
      </c>
      <c r="AM1224" s="77">
        <f>IFERROR(Q1224/E1224,0)</f>
        <v/>
      </c>
      <c r="AN1224" s="77">
        <f>IFERROR(R1224/F1224,0)</f>
        <v/>
      </c>
      <c r="AO1224" s="35">
        <f>SUMIFS(рўйхат!AX:AX,рўйхат!$CX:$CX,$B$1262,рўйхат!$D:$D,$C1224)</f>
        <v/>
      </c>
      <c r="AP1224" s="36">
        <f>SUMIFS(рўйхат!AY:AY,рўйхат!$CX:$CX,$B$1262,рўйхат!$D:$D,$C1224)</f>
        <v/>
      </c>
      <c r="AQ1224" s="35">
        <f>SUMIFS(рўйхат!AZ:AZ,рўйхат!$CX:$CX,$B$1262,рўйхат!$D:$D,$C1224)</f>
        <v/>
      </c>
      <c r="AR1224" s="36">
        <f>SUMIFS(рўйхат!BA:BA,рўйхат!$CX:$CX,$B$1262,рўйхат!$D:$D,$C1224)</f>
        <v/>
      </c>
      <c r="AS1224" s="35">
        <f>SUMIFS(рўйхат!BB:BB,рўйхат!$CX:$CX,$B$1262,рўйхат!$D:$D,$C1224)</f>
        <v/>
      </c>
      <c r="AT1224" s="36">
        <f>SUMIFS(рўйхат!BC:BC,рўйхат!$CX:$CX,$B$1262,рўйхат!$D:$D,$C1224)</f>
        <v/>
      </c>
      <c r="AU1224" s="35">
        <f>SUMIFS(рўйхат!BD:BD,рўйхат!$CX:$CX,$B$1262,рўйхат!$D:$D,$C1224)</f>
        <v/>
      </c>
      <c r="AV1224" s="36">
        <f>SUMIFS(рўйхат!BE:BE,рўйхат!$CX:$CX,$B$1262,рўйхат!$D:$D,$C1224)</f>
        <v/>
      </c>
      <c r="AW1224" s="35">
        <f>SUMIFS(рўйхат!BF:BF,рўйхат!$CX:$CX,$B$1262,рўйхат!$D:$D,$C1224)</f>
        <v/>
      </c>
      <c r="AX1224" s="36">
        <f>SUMIFS(рўйхат!BG:BG,рўйхат!$CX:$CX,$B$1262,рўйхат!$D:$D,$C1224)</f>
        <v/>
      </c>
      <c r="AY1224" s="35">
        <f>SUMIFS(рўйхат!BH:BH,рўйхат!$CX:$CX,$B$1262,рўйхат!$D:$D,$C1224)</f>
        <v/>
      </c>
      <c r="AZ1224" s="36">
        <f>SUMIFS(рўйхат!BI:BI,рўйхат!$CX:$CX,$B$1262,рўйхат!$D:$D,$C1224)</f>
        <v/>
      </c>
      <c r="BA1224" s="35">
        <f>SUMIFS(рўйхат!BJ:BJ,рўйхат!$CX:$CX,$B$1262,рўйхат!$D:$D,$C1224)</f>
        <v/>
      </c>
      <c r="BB1224" s="36">
        <f>SUMIFS(рўйхат!BK:BK,рўйхат!$CX:$CX,$B$1262,рўйхат!$D:$D,$C1224)</f>
        <v/>
      </c>
      <c r="BC1224" s="77">
        <f>IFERROR(AO1224/E1224,0)</f>
        <v/>
      </c>
      <c r="BD1224" s="77">
        <f>IFERROR(AP1224/F1224,0)</f>
        <v/>
      </c>
      <c r="BE1224" s="35">
        <f>SUMIFS(рўйхат!BL:BL,рўйхат!$CX:$CX,$B$1262,рўйхат!$D:$D,$C1224)</f>
        <v/>
      </c>
      <c r="BF1224" s="36">
        <f>SUMIFS(рўйхат!BM:BM,рўйхат!$CX:$CX,$B$1262,рўйхат!$D:$D,$C1224)</f>
        <v/>
      </c>
      <c r="BG1224" s="35">
        <f>SUMIFS(рўйхат!BN:BN,рўйхат!$CX:$CX,$B$1262,рўйхат!$D:$D,$C1224)</f>
        <v/>
      </c>
      <c r="BH1224" s="36">
        <f>SUMIFS(рўйхат!BO:BO,рўйхат!$CX:$CX,$B$1262,рўйхат!$D:$D,$C1224)</f>
        <v/>
      </c>
      <c r="BI1224" s="35">
        <f>SUMIFS(рўйхат!BP:BP,рўйхат!$CX:$CX,$B$1262,рўйхат!$D:$D,$C1224)</f>
        <v/>
      </c>
      <c r="BJ1224" s="36">
        <f>SUMIFS(рўйхат!BQ:BQ,рўйхат!$CX:$CX,$B$1262,рўйхат!$D:$D,$C1224)</f>
        <v/>
      </c>
      <c r="BK1224" s="35">
        <f>SUMIFS(рўйхат!BR:BR,рўйхат!$CX:$CX,$B$1262,рўйхат!$D:$D,$C1224)</f>
        <v/>
      </c>
      <c r="BL1224" s="36">
        <f>SUMIFS(рўйхат!BS:BS,рўйхат!$CX:$CX,$B$1262,рўйхат!$D:$D,$C1224)</f>
        <v/>
      </c>
      <c r="BM1224" s="35">
        <f>SUMIFS(рўйхат!BT:BT,рўйхат!$CX:$CX,$B$1262,рўйхат!$D:$D,$C1224)</f>
        <v/>
      </c>
      <c r="BN1224" s="36">
        <f>SUMIFS(рўйхат!BU:BU,рўйхат!$CX:$CX,$B$1262,рўйхат!$D:$D,$C1224)</f>
        <v/>
      </c>
      <c r="BO1224" s="35">
        <f>SUMIFS(рўйхат!BX:BX,рўйхат!$CX:$CX,$B$1262,рўйхат!$D:$D,$C1224)</f>
        <v/>
      </c>
      <c r="BP1224" s="36">
        <f>SUMIFS(рўйхат!BY:BY,рўйхат!$CX:$CX,$B$1262,рўйхат!$D:$D,$C1224)</f>
        <v/>
      </c>
      <c r="BQ1224" s="35">
        <f>SUMIFS(рўйхат!BZ:BZ,рўйхат!$CX:$CX,$B$1262,рўйхат!$D:$D,$C1224)</f>
        <v/>
      </c>
      <c r="BR1224" s="36">
        <f>SUMIFS(рўйхат!CA:CA,рўйхат!$CX:$CX,$B$1262,рўйхат!$D:$D,$C1224)</f>
        <v/>
      </c>
      <c r="BS1224" s="35">
        <f>SUMIFS(рўйхат!CB:CB,рўйхат!$CX:$CX,$B$1262,рўйхат!$D:$D,$C1224)</f>
        <v/>
      </c>
      <c r="BT1224" s="36">
        <f>SUMIFS(рўйхат!CC:CC,рўйхат!$CX:$CX,$B$1262,рўйхат!$D:$D,$C1224)</f>
        <v/>
      </c>
      <c r="BU1224" s="35">
        <f>SUMIFS(рўйхат!CD:CD,рўйхат!$CX:$CX,$B$1262,рўйхат!$D:$D,$C1224)</f>
        <v/>
      </c>
      <c r="BV1224" s="36">
        <f>SUMIFS(рўйхат!CE:CE,рўйхат!$CX:$CX,$B$1262,рўйхат!$D:$D,$C1224)</f>
        <v/>
      </c>
      <c r="BW1224" s="35">
        <f>SUMIFS(рўйхат!CH:CH,рўйхат!$CX:$CX,$B$1262,рўйхат!$D:$D,$C1224)</f>
        <v/>
      </c>
      <c r="BX1224" s="36">
        <f>SUMIFS(рўйхат!CI:CI,рўйхат!$CX:$CX,$B$1262,рўйхат!$D:$D,$C1224)</f>
        <v/>
      </c>
      <c r="BY1224" s="35">
        <f>SUMIFS(рўйхат!CJ:CJ,рўйхат!$CX:$CX,$B$1262,рўйхат!$D:$D,$C1224)</f>
        <v/>
      </c>
      <c r="BZ1224" s="36">
        <f>SUMIFS(рўйхат!CK:CK,рўйхат!$CX:$CX,$B$1262,рўйхат!$D:$D,$C1224)</f>
        <v/>
      </c>
      <c r="CA1224" s="35">
        <f>SUMIFS(рўйхат!CL:CL,рўйхат!$CX:$CX,$B$1262,рўйхат!$D:$D,$C1224)</f>
        <v/>
      </c>
      <c r="CB1224" s="36">
        <f>SUMIFS(рўйхат!CM:CM,рўйхат!$CX:$CX,$B$1262,рўйхат!$D:$D,$C1224)</f>
        <v/>
      </c>
      <c r="CC1224" s="35">
        <f>SUMIFS(рўйхат!CN:CN,рўйхат!$CX:$CX,$B$1262,рўйхат!$D:$D,$C1224)</f>
        <v/>
      </c>
      <c r="CD1224" s="36">
        <f>SUMIFS(рўйхат!CO:CO,рўйхат!$CX:$CX,$B$1262,рўйхат!$D:$D,$C1224)</f>
        <v/>
      </c>
      <c r="CE1224" s="77">
        <f>IFERROR(BE1224/(Q1224+BE1224),0)</f>
        <v/>
      </c>
      <c r="CF1224" s="78">
        <f>IFERROR(BF1224/(R1224+BF1224),0)</f>
        <v/>
      </c>
    </row>
    <row r="1225" hidden="1" outlineLevel="1" ht="39.95" customFormat="1" customHeight="1" s="8">
      <c r="A1225" s="39" t="n"/>
      <c r="B1225" s="50" t="n">
        <v>29</v>
      </c>
      <c r="C1225" s="131" t="inlineStr">
        <is>
          <t>Лицензияга эга бўлмаган етказиб берувчилардан дори воситаларининг хариди</t>
        </is>
      </c>
      <c r="D1225" s="16" t="n"/>
      <c r="E1225" s="35">
        <f>SUMIFS(рўйхат!F:F,рўйхат!$CX:$CX,$B$1262,рўйхат!$D:$D,$C1225)</f>
        <v/>
      </c>
      <c r="F1225" s="36">
        <f>SUMIFS(рўйхат!G:G,рўйхат!$CX:$CX,$B$1262,рўйхат!$D:$D,$C1225)</f>
        <v/>
      </c>
      <c r="G1225" s="35">
        <f>SUMIFS(рўйхат!H:H,рўйхат!$CX:$CX,$B$1262,рўйхат!$D:$D,$C1225)</f>
        <v/>
      </c>
      <c r="H1225" s="36">
        <f>SUMIFS(рўйхат!I:I,рўйхат!$CX:$CX,$B$1262,рўйхат!$D:$D,$C1225)</f>
        <v/>
      </c>
      <c r="I1225" s="35">
        <f>SUMIFS(рўйхат!J:J,рўйхат!$CX:$CX,$B$1262,рўйхат!$D:$D,$C1225)</f>
        <v/>
      </c>
      <c r="J1225" s="36">
        <f>SUMIFS(рўйхат!K:K,рўйхат!$CX:$CX,$B$1262,рўйхат!$D:$D,$C1225)</f>
        <v/>
      </c>
      <c r="K1225" s="35">
        <f>SUMIFS(рўйхат!L:L,рўйхат!$CX:$CX,$B$1262,рўйхат!$D:$D,$C1225)</f>
        <v/>
      </c>
      <c r="L1225" s="36">
        <f>SUMIFS(рўйхат!M:M,рўйхат!$CX:$CX,$B$1262,рўйхат!$D:$D,$C1225)</f>
        <v/>
      </c>
      <c r="M1225" s="35">
        <f>SUMIFS(рўйхат!N:N,рўйхат!$CX:$CX,$B$1262,рўйхат!$D:$D,$C1225)</f>
        <v/>
      </c>
      <c r="N1225" s="36">
        <f>SUMIFS(рўйхат!O:O,рўйхат!$CX:$CX,$B$1262,рўйхат!$D:$D,$C1225)</f>
        <v/>
      </c>
      <c r="O1225" s="34">
        <f>IFERROR(M1225/E1225,0)</f>
        <v/>
      </c>
      <c r="P1225" s="34">
        <f>IFERROR(N1225/F1225,0)</f>
        <v/>
      </c>
      <c r="Q1225" s="35">
        <f>SUMIFS(рўйхат!P:P,рўйхат!$CX:$CX,$B$1262,рўйхат!$D:$D,$C1225)</f>
        <v/>
      </c>
      <c r="R1225" s="36">
        <f>SUMIFS(рўйхат!Q:Q,рўйхат!$CX:$CX,$B$1262,рўйхат!$D:$D,$C1225)</f>
        <v/>
      </c>
      <c r="S1225" s="35">
        <f>SUMIFS(рўйхат!R:R,рўйхат!$CX:$CX,$B$1262,рўйхат!$D:$D,$C1225)</f>
        <v/>
      </c>
      <c r="T1225" s="36">
        <f>SUMIFS(рўйхат!S:S,рўйхат!$CX:$CX,$B$1262,рўйхат!$D:$D,$C1225)</f>
        <v/>
      </c>
      <c r="U1225" s="35">
        <f>SUMIFS(рўйхат!T:T,рўйхат!$CX:$CX,$B$1262,рўйхат!$D:$D,$C1225)</f>
        <v/>
      </c>
      <c r="V1225" s="36">
        <f>SUMIFS(рўйхат!U:U,рўйхат!$CX:$CX,$B$1262,рўйхат!$D:$D,$C1225)</f>
        <v/>
      </c>
      <c r="W1225" s="35">
        <f>SUMIFS(рўйхат!V:V,рўйхат!$CX:$CX,$B$1262,рўйхат!$D:$D,$C1225)</f>
        <v/>
      </c>
      <c r="X1225" s="36">
        <f>SUMIFS(рўйхат!W:W,рўйхат!$CX:$CX,$B$1262,рўйхат!$D:$D,$C1225)</f>
        <v/>
      </c>
      <c r="Y1225" s="35">
        <f>SUMIFS(рўйхат!X:X,рўйхат!$CX:$CX,$B$1262,рўйхат!$D:$D,$C1225)</f>
        <v/>
      </c>
      <c r="Z1225" s="36">
        <f>SUMIFS(рўйхат!Y:Y,рўйхат!$CX:$CX,$B$1262,рўйхат!$D:$D,$C1225)</f>
        <v/>
      </c>
      <c r="AA1225" s="35">
        <f>SUMIFS(рўйхат!Z:Z,рўйхат!$CX:$CX,$B$1262,рўйхат!$D:$D,$C1225)</f>
        <v/>
      </c>
      <c r="AB1225" s="36">
        <f>SUMIFS(рўйхат!AA:AA,рўйхат!$CX:$CX,$B$1262,рўйхат!$D:$D,$C1225)</f>
        <v/>
      </c>
      <c r="AC1225" s="35">
        <f>SUMIFS(рўйхат!AB:AB,рўйхат!$CX:$CX,$B$1262,рўйхат!$D:$D,$C1225)</f>
        <v/>
      </c>
      <c r="AD1225" s="36">
        <f>SUMIFS(рўйхат!AC:AC,рўйхат!$CX:$CX,$B$1262,рўйхат!$D:$D,$C1225)</f>
        <v/>
      </c>
      <c r="AE1225" s="35">
        <f>SUMIFS(рўйхат!AD:AD,рўйхат!$CX:$CX,$B$1262,рўйхат!$D:$D,$C1225)</f>
        <v/>
      </c>
      <c r="AF1225" s="36">
        <f>SUMIFS(рўйхат!AE:AE,рўйхат!$CX:$CX,$B$1262,рўйхат!$D:$D,$C1225)</f>
        <v/>
      </c>
      <c r="AG1225" s="35">
        <f>SUMIFS(рўйхат!AH:AH,рўйхат!$CX:$CX,$B$1262,рўйхат!$D:$D,$C1225)</f>
        <v/>
      </c>
      <c r="AH1225" s="36">
        <f>SUMIFS(рўйхат!AI:AI,рўйхат!$CX:$CX,$B$1262,рўйхат!$D:$D,$C1225)</f>
        <v/>
      </c>
      <c r="AI1225" s="35">
        <f>SUMIFS(рўйхат!AJ:AJ,рўйхат!$CX:$CX,$B$1262,рўйхат!$D:$D,$C1225)</f>
        <v/>
      </c>
      <c r="AJ1225" s="36">
        <f>SUMIFS(рўйхат!AK:AK,рўйхат!$CX:$CX,$B$1262,рўйхат!$D:$D,$C1225)</f>
        <v/>
      </c>
      <c r="AK1225" s="35">
        <f>SUMIFS(рўйхат!AL:AL,рўйхат!$CX:$CX,$B$1262,рўйхат!$D:$D,$C1225)</f>
        <v/>
      </c>
      <c r="AL1225" s="36">
        <f>SUMIFS(рўйхат!AM:AM,рўйхат!$CX:$CX,$B$1262,рўйхат!$D:$D,$C1225)</f>
        <v/>
      </c>
      <c r="AM1225" s="77">
        <f>IFERROR(Q1225/E1225,0)</f>
        <v/>
      </c>
      <c r="AN1225" s="77">
        <f>IFERROR(R1225/F1225,0)</f>
        <v/>
      </c>
      <c r="AO1225" s="35">
        <f>SUMIFS(рўйхат!AX:AX,рўйхат!$CX:$CX,$B$1262,рўйхат!$D:$D,$C1225)</f>
        <v/>
      </c>
      <c r="AP1225" s="36">
        <f>SUMIFS(рўйхат!AY:AY,рўйхат!$CX:$CX,$B$1262,рўйхат!$D:$D,$C1225)</f>
        <v/>
      </c>
      <c r="AQ1225" s="35">
        <f>SUMIFS(рўйхат!AZ:AZ,рўйхат!$CX:$CX,$B$1262,рўйхат!$D:$D,$C1225)</f>
        <v/>
      </c>
      <c r="AR1225" s="36">
        <f>SUMIFS(рўйхат!BA:BA,рўйхат!$CX:$CX,$B$1262,рўйхат!$D:$D,$C1225)</f>
        <v/>
      </c>
      <c r="AS1225" s="35">
        <f>SUMIFS(рўйхат!BB:BB,рўйхат!$CX:$CX,$B$1262,рўйхат!$D:$D,$C1225)</f>
        <v/>
      </c>
      <c r="AT1225" s="36">
        <f>SUMIFS(рўйхат!BC:BC,рўйхат!$CX:$CX,$B$1262,рўйхат!$D:$D,$C1225)</f>
        <v/>
      </c>
      <c r="AU1225" s="35">
        <f>SUMIFS(рўйхат!BD:BD,рўйхат!$CX:$CX,$B$1262,рўйхат!$D:$D,$C1225)</f>
        <v/>
      </c>
      <c r="AV1225" s="36">
        <f>SUMIFS(рўйхат!BE:BE,рўйхат!$CX:$CX,$B$1262,рўйхат!$D:$D,$C1225)</f>
        <v/>
      </c>
      <c r="AW1225" s="35">
        <f>SUMIFS(рўйхат!BF:BF,рўйхат!$CX:$CX,$B$1262,рўйхат!$D:$D,$C1225)</f>
        <v/>
      </c>
      <c r="AX1225" s="36">
        <f>SUMIFS(рўйхат!BG:BG,рўйхат!$CX:$CX,$B$1262,рўйхат!$D:$D,$C1225)</f>
        <v/>
      </c>
      <c r="AY1225" s="35">
        <f>SUMIFS(рўйхат!BH:BH,рўйхат!$CX:$CX,$B$1262,рўйхат!$D:$D,$C1225)</f>
        <v/>
      </c>
      <c r="AZ1225" s="36">
        <f>SUMIFS(рўйхат!BI:BI,рўйхат!$CX:$CX,$B$1262,рўйхат!$D:$D,$C1225)</f>
        <v/>
      </c>
      <c r="BA1225" s="35">
        <f>SUMIFS(рўйхат!BJ:BJ,рўйхат!$CX:$CX,$B$1262,рўйхат!$D:$D,$C1225)</f>
        <v/>
      </c>
      <c r="BB1225" s="36">
        <f>SUMIFS(рўйхат!BK:BK,рўйхат!$CX:$CX,$B$1262,рўйхат!$D:$D,$C1225)</f>
        <v/>
      </c>
      <c r="BC1225" s="77">
        <f>IFERROR(AO1225/E1225,0)</f>
        <v/>
      </c>
      <c r="BD1225" s="77">
        <f>IFERROR(AP1225/F1225,0)</f>
        <v/>
      </c>
      <c r="BE1225" s="35">
        <f>SUMIFS(рўйхат!BL:BL,рўйхат!$CX:$CX,$B$1262,рўйхат!$D:$D,$C1225)</f>
        <v/>
      </c>
      <c r="BF1225" s="36">
        <f>SUMIFS(рўйхат!BM:BM,рўйхат!$CX:$CX,$B$1262,рўйхат!$D:$D,$C1225)</f>
        <v/>
      </c>
      <c r="BG1225" s="35">
        <f>SUMIFS(рўйхат!BN:BN,рўйхат!$CX:$CX,$B$1262,рўйхат!$D:$D,$C1225)</f>
        <v/>
      </c>
      <c r="BH1225" s="36">
        <f>SUMIFS(рўйхат!BO:BO,рўйхат!$CX:$CX,$B$1262,рўйхат!$D:$D,$C1225)</f>
        <v/>
      </c>
      <c r="BI1225" s="35">
        <f>SUMIFS(рўйхат!BP:BP,рўйхат!$CX:$CX,$B$1262,рўйхат!$D:$D,$C1225)</f>
        <v/>
      </c>
      <c r="BJ1225" s="36">
        <f>SUMIFS(рўйхат!BQ:BQ,рўйхат!$CX:$CX,$B$1262,рўйхат!$D:$D,$C1225)</f>
        <v/>
      </c>
      <c r="BK1225" s="35">
        <f>SUMIFS(рўйхат!BR:BR,рўйхат!$CX:$CX,$B$1262,рўйхат!$D:$D,$C1225)</f>
        <v/>
      </c>
      <c r="BL1225" s="36">
        <f>SUMIFS(рўйхат!BS:BS,рўйхат!$CX:$CX,$B$1262,рўйхат!$D:$D,$C1225)</f>
        <v/>
      </c>
      <c r="BM1225" s="35">
        <f>SUMIFS(рўйхат!BT:BT,рўйхат!$CX:$CX,$B$1262,рўйхат!$D:$D,$C1225)</f>
        <v/>
      </c>
      <c r="BN1225" s="36">
        <f>SUMIFS(рўйхат!BU:BU,рўйхат!$CX:$CX,$B$1262,рўйхат!$D:$D,$C1225)</f>
        <v/>
      </c>
      <c r="BO1225" s="35">
        <f>SUMIFS(рўйхат!BX:BX,рўйхат!$CX:$CX,$B$1262,рўйхат!$D:$D,$C1225)</f>
        <v/>
      </c>
      <c r="BP1225" s="36">
        <f>SUMIFS(рўйхат!BY:BY,рўйхат!$CX:$CX,$B$1262,рўйхат!$D:$D,$C1225)</f>
        <v/>
      </c>
      <c r="BQ1225" s="35">
        <f>SUMIFS(рўйхат!BZ:BZ,рўйхат!$CX:$CX,$B$1262,рўйхат!$D:$D,$C1225)</f>
        <v/>
      </c>
      <c r="BR1225" s="36">
        <f>SUMIFS(рўйхат!CA:CA,рўйхат!$CX:$CX,$B$1262,рўйхат!$D:$D,$C1225)</f>
        <v/>
      </c>
      <c r="BS1225" s="35">
        <f>SUMIFS(рўйхат!CB:CB,рўйхат!$CX:$CX,$B$1262,рўйхат!$D:$D,$C1225)</f>
        <v/>
      </c>
      <c r="BT1225" s="36">
        <f>SUMIFS(рўйхат!CC:CC,рўйхат!$CX:$CX,$B$1262,рўйхат!$D:$D,$C1225)</f>
        <v/>
      </c>
      <c r="BU1225" s="35">
        <f>SUMIFS(рўйхат!CD:CD,рўйхат!$CX:$CX,$B$1262,рўйхат!$D:$D,$C1225)</f>
        <v/>
      </c>
      <c r="BV1225" s="36">
        <f>SUMIFS(рўйхат!CE:CE,рўйхат!$CX:$CX,$B$1262,рўйхат!$D:$D,$C1225)</f>
        <v/>
      </c>
      <c r="BW1225" s="35">
        <f>SUMIFS(рўйхат!CH:CH,рўйхат!$CX:$CX,$B$1262,рўйхат!$D:$D,$C1225)</f>
        <v/>
      </c>
      <c r="BX1225" s="36">
        <f>SUMIFS(рўйхат!CI:CI,рўйхат!$CX:$CX,$B$1262,рўйхат!$D:$D,$C1225)</f>
        <v/>
      </c>
      <c r="BY1225" s="35">
        <f>SUMIFS(рўйхат!CJ:CJ,рўйхат!$CX:$CX,$B$1262,рўйхат!$D:$D,$C1225)</f>
        <v/>
      </c>
      <c r="BZ1225" s="36">
        <f>SUMIFS(рўйхат!CK:CK,рўйхат!$CX:$CX,$B$1262,рўйхат!$D:$D,$C1225)</f>
        <v/>
      </c>
      <c r="CA1225" s="35">
        <f>SUMIFS(рўйхат!CL:CL,рўйхат!$CX:$CX,$B$1262,рўйхат!$D:$D,$C1225)</f>
        <v/>
      </c>
      <c r="CB1225" s="36">
        <f>SUMIFS(рўйхат!CM:CM,рўйхат!$CX:$CX,$B$1262,рўйхат!$D:$D,$C1225)</f>
        <v/>
      </c>
      <c r="CC1225" s="35">
        <f>SUMIFS(рўйхат!CN:CN,рўйхат!$CX:$CX,$B$1262,рўйхат!$D:$D,$C1225)</f>
        <v/>
      </c>
      <c r="CD1225" s="36">
        <f>SUMIFS(рўйхат!CO:CO,рўйхат!$CX:$CX,$B$1262,рўйхат!$D:$D,$C1225)</f>
        <v/>
      </c>
      <c r="CE1225" s="77">
        <f>IFERROR(BE1225/(Q1225+BE1225),0)</f>
        <v/>
      </c>
      <c r="CF1225" s="78">
        <f>IFERROR(BF1225/(R1225+BF1225),0)</f>
        <v/>
      </c>
    </row>
    <row r="1226" hidden="1" outlineLevel="1" ht="39.95" customFormat="1" customHeight="1" s="8">
      <c r="A1226" s="39" t="n"/>
      <c r="B1226" s="50" t="n">
        <v>30</v>
      </c>
      <c r="C1226" s="131" t="inlineStr">
        <is>
          <t>Мансабдор шахсларга боғлиқ етказиб берувчилар билан тузилган шартномалар</t>
        </is>
      </c>
      <c r="D1226" s="16" t="n"/>
      <c r="E1226" s="35">
        <f>SUMIFS(рўйхат!F:F,рўйхат!$CX:$CX,$B$1262,рўйхат!$D:$D,$C1226)</f>
        <v/>
      </c>
      <c r="F1226" s="36">
        <f>SUMIFS(рўйхат!G:G,рўйхат!$CX:$CX,$B$1262,рўйхат!$D:$D,$C1226)</f>
        <v/>
      </c>
      <c r="G1226" s="35">
        <f>SUMIFS(рўйхат!H:H,рўйхат!$CX:$CX,$B$1262,рўйхат!$D:$D,$C1226)</f>
        <v/>
      </c>
      <c r="H1226" s="36">
        <f>SUMIFS(рўйхат!I:I,рўйхат!$CX:$CX,$B$1262,рўйхат!$D:$D,$C1226)</f>
        <v/>
      </c>
      <c r="I1226" s="35">
        <f>SUMIFS(рўйхат!J:J,рўйхат!$CX:$CX,$B$1262,рўйхат!$D:$D,$C1226)</f>
        <v/>
      </c>
      <c r="J1226" s="36">
        <f>SUMIFS(рўйхат!K:K,рўйхат!$CX:$CX,$B$1262,рўйхат!$D:$D,$C1226)</f>
        <v/>
      </c>
      <c r="K1226" s="35">
        <f>SUMIFS(рўйхат!L:L,рўйхат!$CX:$CX,$B$1262,рўйхат!$D:$D,$C1226)</f>
        <v/>
      </c>
      <c r="L1226" s="36">
        <f>SUMIFS(рўйхат!M:M,рўйхат!$CX:$CX,$B$1262,рўйхат!$D:$D,$C1226)</f>
        <v/>
      </c>
      <c r="M1226" s="35">
        <f>SUMIFS(рўйхат!N:N,рўйхат!$CX:$CX,$B$1262,рўйхат!$D:$D,$C1226)</f>
        <v/>
      </c>
      <c r="N1226" s="36">
        <f>SUMIFS(рўйхат!O:O,рўйхат!$CX:$CX,$B$1262,рўйхат!$D:$D,$C1226)</f>
        <v/>
      </c>
      <c r="O1226" s="34">
        <f>IFERROR(M1226/E1226,0)</f>
        <v/>
      </c>
      <c r="P1226" s="34">
        <f>IFERROR(N1226/F1226,0)</f>
        <v/>
      </c>
      <c r="Q1226" s="35">
        <f>SUMIFS(рўйхат!P:P,рўйхат!$CX:$CX,$B$1262,рўйхат!$D:$D,$C1226)</f>
        <v/>
      </c>
      <c r="R1226" s="36">
        <f>SUMIFS(рўйхат!Q:Q,рўйхат!$CX:$CX,$B$1262,рўйхат!$D:$D,$C1226)</f>
        <v/>
      </c>
      <c r="S1226" s="35">
        <f>SUMIFS(рўйхат!R:R,рўйхат!$CX:$CX,$B$1262,рўйхат!$D:$D,$C1226)</f>
        <v/>
      </c>
      <c r="T1226" s="36">
        <f>SUMIFS(рўйхат!S:S,рўйхат!$CX:$CX,$B$1262,рўйхат!$D:$D,$C1226)</f>
        <v/>
      </c>
      <c r="U1226" s="35">
        <f>SUMIFS(рўйхат!T:T,рўйхат!$CX:$CX,$B$1262,рўйхат!$D:$D,$C1226)</f>
        <v/>
      </c>
      <c r="V1226" s="36">
        <f>SUMIFS(рўйхат!U:U,рўйхат!$CX:$CX,$B$1262,рўйхат!$D:$D,$C1226)</f>
        <v/>
      </c>
      <c r="W1226" s="35">
        <f>SUMIFS(рўйхат!V:V,рўйхат!$CX:$CX,$B$1262,рўйхат!$D:$D,$C1226)</f>
        <v/>
      </c>
      <c r="X1226" s="36">
        <f>SUMIFS(рўйхат!W:W,рўйхат!$CX:$CX,$B$1262,рўйхат!$D:$D,$C1226)</f>
        <v/>
      </c>
      <c r="Y1226" s="35">
        <f>SUMIFS(рўйхат!X:X,рўйхат!$CX:$CX,$B$1262,рўйхат!$D:$D,$C1226)</f>
        <v/>
      </c>
      <c r="Z1226" s="36">
        <f>SUMIFS(рўйхат!Y:Y,рўйхат!$CX:$CX,$B$1262,рўйхат!$D:$D,$C1226)</f>
        <v/>
      </c>
      <c r="AA1226" s="35">
        <f>SUMIFS(рўйхат!Z:Z,рўйхат!$CX:$CX,$B$1262,рўйхат!$D:$D,$C1226)</f>
        <v/>
      </c>
      <c r="AB1226" s="36">
        <f>SUMIFS(рўйхат!AA:AA,рўйхат!$CX:$CX,$B$1262,рўйхат!$D:$D,$C1226)</f>
        <v/>
      </c>
      <c r="AC1226" s="35">
        <f>SUMIFS(рўйхат!AB:AB,рўйхат!$CX:$CX,$B$1262,рўйхат!$D:$D,$C1226)</f>
        <v/>
      </c>
      <c r="AD1226" s="36">
        <f>SUMIFS(рўйхат!AC:AC,рўйхат!$CX:$CX,$B$1262,рўйхат!$D:$D,$C1226)</f>
        <v/>
      </c>
      <c r="AE1226" s="35">
        <f>SUMIFS(рўйхат!AD:AD,рўйхат!$CX:$CX,$B$1262,рўйхат!$D:$D,$C1226)</f>
        <v/>
      </c>
      <c r="AF1226" s="36">
        <f>SUMIFS(рўйхат!AE:AE,рўйхат!$CX:$CX,$B$1262,рўйхат!$D:$D,$C1226)</f>
        <v/>
      </c>
      <c r="AG1226" s="35">
        <f>SUMIFS(рўйхат!AH:AH,рўйхат!$CX:$CX,$B$1262,рўйхат!$D:$D,$C1226)</f>
        <v/>
      </c>
      <c r="AH1226" s="36">
        <f>SUMIFS(рўйхат!AI:AI,рўйхат!$CX:$CX,$B$1262,рўйхат!$D:$D,$C1226)</f>
        <v/>
      </c>
      <c r="AI1226" s="35">
        <f>SUMIFS(рўйхат!AJ:AJ,рўйхат!$CX:$CX,$B$1262,рўйхат!$D:$D,$C1226)</f>
        <v/>
      </c>
      <c r="AJ1226" s="36">
        <f>SUMIFS(рўйхат!AK:AK,рўйхат!$CX:$CX,$B$1262,рўйхат!$D:$D,$C1226)</f>
        <v/>
      </c>
      <c r="AK1226" s="35">
        <f>SUMIFS(рўйхат!AL:AL,рўйхат!$CX:$CX,$B$1262,рўйхат!$D:$D,$C1226)</f>
        <v/>
      </c>
      <c r="AL1226" s="36">
        <f>SUMIFS(рўйхат!AM:AM,рўйхат!$CX:$CX,$B$1262,рўйхат!$D:$D,$C1226)</f>
        <v/>
      </c>
      <c r="AM1226" s="77">
        <f>IFERROR(Q1226/E1226,0)</f>
        <v/>
      </c>
      <c r="AN1226" s="77">
        <f>IFERROR(R1226/F1226,0)</f>
        <v/>
      </c>
      <c r="AO1226" s="35">
        <f>SUMIFS(рўйхат!AX:AX,рўйхат!$CX:$CX,$B$1262,рўйхат!$D:$D,$C1226)</f>
        <v/>
      </c>
      <c r="AP1226" s="36">
        <f>SUMIFS(рўйхат!AY:AY,рўйхат!$CX:$CX,$B$1262,рўйхат!$D:$D,$C1226)</f>
        <v/>
      </c>
      <c r="AQ1226" s="35">
        <f>SUMIFS(рўйхат!AZ:AZ,рўйхат!$CX:$CX,$B$1262,рўйхат!$D:$D,$C1226)</f>
        <v/>
      </c>
      <c r="AR1226" s="36">
        <f>SUMIFS(рўйхат!BA:BA,рўйхат!$CX:$CX,$B$1262,рўйхат!$D:$D,$C1226)</f>
        <v/>
      </c>
      <c r="AS1226" s="35">
        <f>SUMIFS(рўйхат!BB:BB,рўйхат!$CX:$CX,$B$1262,рўйхат!$D:$D,$C1226)</f>
        <v/>
      </c>
      <c r="AT1226" s="36">
        <f>SUMIFS(рўйхат!BC:BC,рўйхат!$CX:$CX,$B$1262,рўйхат!$D:$D,$C1226)</f>
        <v/>
      </c>
      <c r="AU1226" s="35">
        <f>SUMIFS(рўйхат!BD:BD,рўйхат!$CX:$CX,$B$1262,рўйхат!$D:$D,$C1226)</f>
        <v/>
      </c>
      <c r="AV1226" s="36">
        <f>SUMIFS(рўйхат!BE:BE,рўйхат!$CX:$CX,$B$1262,рўйхат!$D:$D,$C1226)</f>
        <v/>
      </c>
      <c r="AW1226" s="35">
        <f>SUMIFS(рўйхат!BF:BF,рўйхат!$CX:$CX,$B$1262,рўйхат!$D:$D,$C1226)</f>
        <v/>
      </c>
      <c r="AX1226" s="36">
        <f>SUMIFS(рўйхат!BG:BG,рўйхат!$CX:$CX,$B$1262,рўйхат!$D:$D,$C1226)</f>
        <v/>
      </c>
      <c r="AY1226" s="35">
        <f>SUMIFS(рўйхат!BH:BH,рўйхат!$CX:$CX,$B$1262,рўйхат!$D:$D,$C1226)</f>
        <v/>
      </c>
      <c r="AZ1226" s="36">
        <f>SUMIFS(рўйхат!BI:BI,рўйхат!$CX:$CX,$B$1262,рўйхат!$D:$D,$C1226)</f>
        <v/>
      </c>
      <c r="BA1226" s="35">
        <f>SUMIFS(рўйхат!BJ:BJ,рўйхат!$CX:$CX,$B$1262,рўйхат!$D:$D,$C1226)</f>
        <v/>
      </c>
      <c r="BB1226" s="36">
        <f>SUMIFS(рўйхат!BK:BK,рўйхат!$CX:$CX,$B$1262,рўйхат!$D:$D,$C1226)</f>
        <v/>
      </c>
      <c r="BC1226" s="77">
        <f>IFERROR(AO1226/E1226,0)</f>
        <v/>
      </c>
      <c r="BD1226" s="77">
        <f>IFERROR(AP1226/F1226,0)</f>
        <v/>
      </c>
      <c r="BE1226" s="35">
        <f>SUMIFS(рўйхат!BL:BL,рўйхат!$CX:$CX,$B$1262,рўйхат!$D:$D,$C1226)</f>
        <v/>
      </c>
      <c r="BF1226" s="36">
        <f>SUMIFS(рўйхат!BM:BM,рўйхат!$CX:$CX,$B$1262,рўйхат!$D:$D,$C1226)</f>
        <v/>
      </c>
      <c r="BG1226" s="35">
        <f>SUMIFS(рўйхат!BN:BN,рўйхат!$CX:$CX,$B$1262,рўйхат!$D:$D,$C1226)</f>
        <v/>
      </c>
      <c r="BH1226" s="36">
        <f>SUMIFS(рўйхат!BO:BO,рўйхат!$CX:$CX,$B$1262,рўйхат!$D:$D,$C1226)</f>
        <v/>
      </c>
      <c r="BI1226" s="35">
        <f>SUMIFS(рўйхат!BP:BP,рўйхат!$CX:$CX,$B$1262,рўйхат!$D:$D,$C1226)</f>
        <v/>
      </c>
      <c r="BJ1226" s="36">
        <f>SUMIFS(рўйхат!BQ:BQ,рўйхат!$CX:$CX,$B$1262,рўйхат!$D:$D,$C1226)</f>
        <v/>
      </c>
      <c r="BK1226" s="35">
        <f>SUMIFS(рўйхат!BR:BR,рўйхат!$CX:$CX,$B$1262,рўйхат!$D:$D,$C1226)</f>
        <v/>
      </c>
      <c r="BL1226" s="36">
        <f>SUMIFS(рўйхат!BS:BS,рўйхат!$CX:$CX,$B$1262,рўйхат!$D:$D,$C1226)</f>
        <v/>
      </c>
      <c r="BM1226" s="35">
        <f>SUMIFS(рўйхат!BT:BT,рўйхат!$CX:$CX,$B$1262,рўйхат!$D:$D,$C1226)</f>
        <v/>
      </c>
      <c r="BN1226" s="36">
        <f>SUMIFS(рўйхат!BU:BU,рўйхат!$CX:$CX,$B$1262,рўйхат!$D:$D,$C1226)</f>
        <v/>
      </c>
      <c r="BO1226" s="35">
        <f>SUMIFS(рўйхат!BX:BX,рўйхат!$CX:$CX,$B$1262,рўйхат!$D:$D,$C1226)</f>
        <v/>
      </c>
      <c r="BP1226" s="36">
        <f>SUMIFS(рўйхат!BY:BY,рўйхат!$CX:$CX,$B$1262,рўйхат!$D:$D,$C1226)</f>
        <v/>
      </c>
      <c r="BQ1226" s="35">
        <f>SUMIFS(рўйхат!BZ:BZ,рўйхат!$CX:$CX,$B$1262,рўйхат!$D:$D,$C1226)</f>
        <v/>
      </c>
      <c r="BR1226" s="36">
        <f>SUMIFS(рўйхат!CA:CA,рўйхат!$CX:$CX,$B$1262,рўйхат!$D:$D,$C1226)</f>
        <v/>
      </c>
      <c r="BS1226" s="35">
        <f>SUMIFS(рўйхат!CB:CB,рўйхат!$CX:$CX,$B$1262,рўйхат!$D:$D,$C1226)</f>
        <v/>
      </c>
      <c r="BT1226" s="36">
        <f>SUMIFS(рўйхат!CC:CC,рўйхат!$CX:$CX,$B$1262,рўйхат!$D:$D,$C1226)</f>
        <v/>
      </c>
      <c r="BU1226" s="35">
        <f>SUMIFS(рўйхат!CD:CD,рўйхат!$CX:$CX,$B$1262,рўйхат!$D:$D,$C1226)</f>
        <v/>
      </c>
      <c r="BV1226" s="36">
        <f>SUMIFS(рўйхат!CE:CE,рўйхат!$CX:$CX,$B$1262,рўйхат!$D:$D,$C1226)</f>
        <v/>
      </c>
      <c r="BW1226" s="35">
        <f>SUMIFS(рўйхат!CH:CH,рўйхат!$CX:$CX,$B$1262,рўйхат!$D:$D,$C1226)</f>
        <v/>
      </c>
      <c r="BX1226" s="36">
        <f>SUMIFS(рўйхат!CI:CI,рўйхат!$CX:$CX,$B$1262,рўйхат!$D:$D,$C1226)</f>
        <v/>
      </c>
      <c r="BY1226" s="35">
        <f>SUMIFS(рўйхат!CJ:CJ,рўйхат!$CX:$CX,$B$1262,рўйхат!$D:$D,$C1226)</f>
        <v/>
      </c>
      <c r="BZ1226" s="36">
        <f>SUMIFS(рўйхат!CK:CK,рўйхат!$CX:$CX,$B$1262,рўйхат!$D:$D,$C1226)</f>
        <v/>
      </c>
      <c r="CA1226" s="35">
        <f>SUMIFS(рўйхат!CL:CL,рўйхат!$CX:$CX,$B$1262,рўйхат!$D:$D,$C1226)</f>
        <v/>
      </c>
      <c r="CB1226" s="36">
        <f>SUMIFS(рўйхат!CM:CM,рўйхат!$CX:$CX,$B$1262,рўйхат!$D:$D,$C1226)</f>
        <v/>
      </c>
      <c r="CC1226" s="35">
        <f>SUMIFS(рўйхат!CN:CN,рўйхат!$CX:$CX,$B$1262,рўйхат!$D:$D,$C1226)</f>
        <v/>
      </c>
      <c r="CD1226" s="36">
        <f>SUMIFS(рўйхат!CO:CO,рўйхат!$CX:$CX,$B$1262,рўйхат!$D:$D,$C1226)</f>
        <v/>
      </c>
      <c r="CE1226" s="77">
        <f>IFERROR(BE1226/(Q1226+BE1226),0)</f>
        <v/>
      </c>
      <c r="CF1226" s="78">
        <f>IFERROR(BF1226/(R1226+BF1226),0)</f>
        <v/>
      </c>
    </row>
    <row r="1227" hidden="1" outlineLevel="1" ht="39.95" customFormat="1" customHeight="1" s="8">
      <c r="A1227" s="39" t="n"/>
      <c r="B1227" s="50" t="n">
        <v>31</v>
      </c>
      <c r="C1227" s="131" t="inlineStr">
        <is>
          <t>Мансабдор шахсларга боғлиқ етказиб берувчилар билан тузилган шартномалар (COOPERATION)</t>
        </is>
      </c>
      <c r="D1227" s="16" t="n"/>
      <c r="E1227" s="35">
        <f>SUMIFS(рўйхат!F:F,рўйхат!$CX:$CX,$B$1262,рўйхат!$D:$D,$C1227)</f>
        <v/>
      </c>
      <c r="F1227" s="36">
        <f>SUMIFS(рўйхат!G:G,рўйхат!$CX:$CX,$B$1262,рўйхат!$D:$D,$C1227)</f>
        <v/>
      </c>
      <c r="G1227" s="35">
        <f>SUMIFS(рўйхат!H:H,рўйхат!$CX:$CX,$B$1262,рўйхат!$D:$D,$C1227)</f>
        <v/>
      </c>
      <c r="H1227" s="36">
        <f>SUMIFS(рўйхат!I:I,рўйхат!$CX:$CX,$B$1262,рўйхат!$D:$D,$C1227)</f>
        <v/>
      </c>
      <c r="I1227" s="35">
        <f>SUMIFS(рўйхат!J:J,рўйхат!$CX:$CX,$B$1262,рўйхат!$D:$D,$C1227)</f>
        <v/>
      </c>
      <c r="J1227" s="36">
        <f>SUMIFS(рўйхат!K:K,рўйхат!$CX:$CX,$B$1262,рўйхат!$D:$D,$C1227)</f>
        <v/>
      </c>
      <c r="K1227" s="35">
        <f>SUMIFS(рўйхат!L:L,рўйхат!$CX:$CX,$B$1262,рўйхат!$D:$D,$C1227)</f>
        <v/>
      </c>
      <c r="L1227" s="36">
        <f>SUMIFS(рўйхат!M:M,рўйхат!$CX:$CX,$B$1262,рўйхат!$D:$D,$C1227)</f>
        <v/>
      </c>
      <c r="M1227" s="35">
        <f>SUMIFS(рўйхат!N:N,рўйхат!$CX:$CX,$B$1262,рўйхат!$D:$D,$C1227)</f>
        <v/>
      </c>
      <c r="N1227" s="36">
        <f>SUMIFS(рўйхат!O:O,рўйхат!$CX:$CX,$B$1262,рўйхат!$D:$D,$C1227)</f>
        <v/>
      </c>
      <c r="O1227" s="34">
        <f>IFERROR(M1227/E1227,0)</f>
        <v/>
      </c>
      <c r="P1227" s="34">
        <f>IFERROR(N1227/F1227,0)</f>
        <v/>
      </c>
      <c r="Q1227" s="35">
        <f>SUMIFS(рўйхат!P:P,рўйхат!$CX:$CX,$B$1262,рўйхат!$D:$D,$C1227)</f>
        <v/>
      </c>
      <c r="R1227" s="36">
        <f>SUMIFS(рўйхат!Q:Q,рўйхат!$CX:$CX,$B$1262,рўйхат!$D:$D,$C1227)</f>
        <v/>
      </c>
      <c r="S1227" s="35">
        <f>SUMIFS(рўйхат!R:R,рўйхат!$CX:$CX,$B$1262,рўйхат!$D:$D,$C1227)</f>
        <v/>
      </c>
      <c r="T1227" s="36">
        <f>SUMIFS(рўйхат!S:S,рўйхат!$CX:$CX,$B$1262,рўйхат!$D:$D,$C1227)</f>
        <v/>
      </c>
      <c r="U1227" s="35">
        <f>SUMIFS(рўйхат!T:T,рўйхат!$CX:$CX,$B$1262,рўйхат!$D:$D,$C1227)</f>
        <v/>
      </c>
      <c r="V1227" s="36">
        <f>SUMIFS(рўйхат!U:U,рўйхат!$CX:$CX,$B$1262,рўйхат!$D:$D,$C1227)</f>
        <v/>
      </c>
      <c r="W1227" s="35">
        <f>SUMIFS(рўйхат!V:V,рўйхат!$CX:$CX,$B$1262,рўйхат!$D:$D,$C1227)</f>
        <v/>
      </c>
      <c r="X1227" s="36">
        <f>SUMIFS(рўйхат!W:W,рўйхат!$CX:$CX,$B$1262,рўйхат!$D:$D,$C1227)</f>
        <v/>
      </c>
      <c r="Y1227" s="35">
        <f>SUMIFS(рўйхат!X:X,рўйхат!$CX:$CX,$B$1262,рўйхат!$D:$D,$C1227)</f>
        <v/>
      </c>
      <c r="Z1227" s="36">
        <f>SUMIFS(рўйхат!Y:Y,рўйхат!$CX:$CX,$B$1262,рўйхат!$D:$D,$C1227)</f>
        <v/>
      </c>
      <c r="AA1227" s="35">
        <f>SUMIFS(рўйхат!Z:Z,рўйхат!$CX:$CX,$B$1262,рўйхат!$D:$D,$C1227)</f>
        <v/>
      </c>
      <c r="AB1227" s="36">
        <f>SUMIFS(рўйхат!AA:AA,рўйхат!$CX:$CX,$B$1262,рўйхат!$D:$D,$C1227)</f>
        <v/>
      </c>
      <c r="AC1227" s="35">
        <f>SUMIFS(рўйхат!AB:AB,рўйхат!$CX:$CX,$B$1262,рўйхат!$D:$D,$C1227)</f>
        <v/>
      </c>
      <c r="AD1227" s="36">
        <f>SUMIFS(рўйхат!AC:AC,рўйхат!$CX:$CX,$B$1262,рўйхат!$D:$D,$C1227)</f>
        <v/>
      </c>
      <c r="AE1227" s="35">
        <f>SUMIFS(рўйхат!AD:AD,рўйхат!$CX:$CX,$B$1262,рўйхат!$D:$D,$C1227)</f>
        <v/>
      </c>
      <c r="AF1227" s="36">
        <f>SUMIFS(рўйхат!AE:AE,рўйхат!$CX:$CX,$B$1262,рўйхат!$D:$D,$C1227)</f>
        <v/>
      </c>
      <c r="AG1227" s="35">
        <f>SUMIFS(рўйхат!AH:AH,рўйхат!$CX:$CX,$B$1262,рўйхат!$D:$D,$C1227)</f>
        <v/>
      </c>
      <c r="AH1227" s="36">
        <f>SUMIFS(рўйхат!AI:AI,рўйхат!$CX:$CX,$B$1262,рўйхат!$D:$D,$C1227)</f>
        <v/>
      </c>
      <c r="AI1227" s="35">
        <f>SUMIFS(рўйхат!AJ:AJ,рўйхат!$CX:$CX,$B$1262,рўйхат!$D:$D,$C1227)</f>
        <v/>
      </c>
      <c r="AJ1227" s="36">
        <f>SUMIFS(рўйхат!AK:AK,рўйхат!$CX:$CX,$B$1262,рўйхат!$D:$D,$C1227)</f>
        <v/>
      </c>
      <c r="AK1227" s="35">
        <f>SUMIFS(рўйхат!AL:AL,рўйхат!$CX:$CX,$B$1262,рўйхат!$D:$D,$C1227)</f>
        <v/>
      </c>
      <c r="AL1227" s="36">
        <f>SUMIFS(рўйхат!AM:AM,рўйхат!$CX:$CX,$B$1262,рўйхат!$D:$D,$C1227)</f>
        <v/>
      </c>
      <c r="AM1227" s="77">
        <f>IFERROR(Q1227/E1227,0)</f>
        <v/>
      </c>
      <c r="AN1227" s="77">
        <f>IFERROR(R1227/F1227,0)</f>
        <v/>
      </c>
      <c r="AO1227" s="35">
        <f>SUMIFS(рўйхат!AX:AX,рўйхат!$CX:$CX,$B$1262,рўйхат!$D:$D,$C1227)</f>
        <v/>
      </c>
      <c r="AP1227" s="36">
        <f>SUMIFS(рўйхат!AY:AY,рўйхат!$CX:$CX,$B$1262,рўйхат!$D:$D,$C1227)</f>
        <v/>
      </c>
      <c r="AQ1227" s="35">
        <f>SUMIFS(рўйхат!AZ:AZ,рўйхат!$CX:$CX,$B$1262,рўйхат!$D:$D,$C1227)</f>
        <v/>
      </c>
      <c r="AR1227" s="36">
        <f>SUMIFS(рўйхат!BA:BA,рўйхат!$CX:$CX,$B$1262,рўйхат!$D:$D,$C1227)</f>
        <v/>
      </c>
      <c r="AS1227" s="35">
        <f>SUMIFS(рўйхат!BB:BB,рўйхат!$CX:$CX,$B$1262,рўйхат!$D:$D,$C1227)</f>
        <v/>
      </c>
      <c r="AT1227" s="36">
        <f>SUMIFS(рўйхат!BC:BC,рўйхат!$CX:$CX,$B$1262,рўйхат!$D:$D,$C1227)</f>
        <v/>
      </c>
      <c r="AU1227" s="35">
        <f>SUMIFS(рўйхат!BD:BD,рўйхат!$CX:$CX,$B$1262,рўйхат!$D:$D,$C1227)</f>
        <v/>
      </c>
      <c r="AV1227" s="36">
        <f>SUMIFS(рўйхат!BE:BE,рўйхат!$CX:$CX,$B$1262,рўйхат!$D:$D,$C1227)</f>
        <v/>
      </c>
      <c r="AW1227" s="35">
        <f>SUMIFS(рўйхат!BF:BF,рўйхат!$CX:$CX,$B$1262,рўйхат!$D:$D,$C1227)</f>
        <v/>
      </c>
      <c r="AX1227" s="36">
        <f>SUMIFS(рўйхат!BG:BG,рўйхат!$CX:$CX,$B$1262,рўйхат!$D:$D,$C1227)</f>
        <v/>
      </c>
      <c r="AY1227" s="35">
        <f>SUMIFS(рўйхат!BH:BH,рўйхат!$CX:$CX,$B$1262,рўйхат!$D:$D,$C1227)</f>
        <v/>
      </c>
      <c r="AZ1227" s="36">
        <f>SUMIFS(рўйхат!BI:BI,рўйхат!$CX:$CX,$B$1262,рўйхат!$D:$D,$C1227)</f>
        <v/>
      </c>
      <c r="BA1227" s="35">
        <f>SUMIFS(рўйхат!BJ:BJ,рўйхат!$CX:$CX,$B$1262,рўйхат!$D:$D,$C1227)</f>
        <v/>
      </c>
      <c r="BB1227" s="36">
        <f>SUMIFS(рўйхат!BK:BK,рўйхат!$CX:$CX,$B$1262,рўйхат!$D:$D,$C1227)</f>
        <v/>
      </c>
      <c r="BC1227" s="77">
        <f>IFERROR(AO1227/E1227,0)</f>
        <v/>
      </c>
      <c r="BD1227" s="77">
        <f>IFERROR(AP1227/F1227,0)</f>
        <v/>
      </c>
      <c r="BE1227" s="35">
        <f>SUMIFS(рўйхат!BL:BL,рўйхат!$CX:$CX,$B$1262,рўйхат!$D:$D,$C1227)</f>
        <v/>
      </c>
      <c r="BF1227" s="36">
        <f>SUMIFS(рўйхат!BM:BM,рўйхат!$CX:$CX,$B$1262,рўйхат!$D:$D,$C1227)</f>
        <v/>
      </c>
      <c r="BG1227" s="35">
        <f>SUMIFS(рўйхат!BN:BN,рўйхат!$CX:$CX,$B$1262,рўйхат!$D:$D,$C1227)</f>
        <v/>
      </c>
      <c r="BH1227" s="36">
        <f>SUMIFS(рўйхат!BO:BO,рўйхат!$CX:$CX,$B$1262,рўйхат!$D:$D,$C1227)</f>
        <v/>
      </c>
      <c r="BI1227" s="35">
        <f>SUMIFS(рўйхат!BP:BP,рўйхат!$CX:$CX,$B$1262,рўйхат!$D:$D,$C1227)</f>
        <v/>
      </c>
      <c r="BJ1227" s="36">
        <f>SUMIFS(рўйхат!BQ:BQ,рўйхат!$CX:$CX,$B$1262,рўйхат!$D:$D,$C1227)</f>
        <v/>
      </c>
      <c r="BK1227" s="35">
        <f>SUMIFS(рўйхат!BR:BR,рўйхат!$CX:$CX,$B$1262,рўйхат!$D:$D,$C1227)</f>
        <v/>
      </c>
      <c r="BL1227" s="36">
        <f>SUMIFS(рўйхат!BS:BS,рўйхат!$CX:$CX,$B$1262,рўйхат!$D:$D,$C1227)</f>
        <v/>
      </c>
      <c r="BM1227" s="35">
        <f>SUMIFS(рўйхат!BT:BT,рўйхат!$CX:$CX,$B$1262,рўйхат!$D:$D,$C1227)</f>
        <v/>
      </c>
      <c r="BN1227" s="36">
        <f>SUMIFS(рўйхат!BU:BU,рўйхат!$CX:$CX,$B$1262,рўйхат!$D:$D,$C1227)</f>
        <v/>
      </c>
      <c r="BO1227" s="35">
        <f>SUMIFS(рўйхат!BX:BX,рўйхат!$CX:$CX,$B$1262,рўйхат!$D:$D,$C1227)</f>
        <v/>
      </c>
      <c r="BP1227" s="36">
        <f>SUMIFS(рўйхат!BY:BY,рўйхат!$CX:$CX,$B$1262,рўйхат!$D:$D,$C1227)</f>
        <v/>
      </c>
      <c r="BQ1227" s="35">
        <f>SUMIFS(рўйхат!BZ:BZ,рўйхат!$CX:$CX,$B$1262,рўйхат!$D:$D,$C1227)</f>
        <v/>
      </c>
      <c r="BR1227" s="36">
        <f>SUMIFS(рўйхат!CA:CA,рўйхат!$CX:$CX,$B$1262,рўйхат!$D:$D,$C1227)</f>
        <v/>
      </c>
      <c r="BS1227" s="35">
        <f>SUMIFS(рўйхат!CB:CB,рўйхат!$CX:$CX,$B$1262,рўйхат!$D:$D,$C1227)</f>
        <v/>
      </c>
      <c r="BT1227" s="36">
        <f>SUMIFS(рўйхат!CC:CC,рўйхат!$CX:$CX,$B$1262,рўйхат!$D:$D,$C1227)</f>
        <v/>
      </c>
      <c r="BU1227" s="35">
        <f>SUMIFS(рўйхат!CD:CD,рўйхат!$CX:$CX,$B$1262,рўйхат!$D:$D,$C1227)</f>
        <v/>
      </c>
      <c r="BV1227" s="36">
        <f>SUMIFS(рўйхат!CE:CE,рўйхат!$CX:$CX,$B$1262,рўйхат!$D:$D,$C1227)</f>
        <v/>
      </c>
      <c r="BW1227" s="35">
        <f>SUMIFS(рўйхат!CH:CH,рўйхат!$CX:$CX,$B$1262,рўйхат!$D:$D,$C1227)</f>
        <v/>
      </c>
      <c r="BX1227" s="36">
        <f>SUMIFS(рўйхат!CI:CI,рўйхат!$CX:$CX,$B$1262,рўйхат!$D:$D,$C1227)</f>
        <v/>
      </c>
      <c r="BY1227" s="35">
        <f>SUMIFS(рўйхат!CJ:CJ,рўйхат!$CX:$CX,$B$1262,рўйхат!$D:$D,$C1227)</f>
        <v/>
      </c>
      <c r="BZ1227" s="36">
        <f>SUMIFS(рўйхат!CK:CK,рўйхат!$CX:$CX,$B$1262,рўйхат!$D:$D,$C1227)</f>
        <v/>
      </c>
      <c r="CA1227" s="35">
        <f>SUMIFS(рўйхат!CL:CL,рўйхат!$CX:$CX,$B$1262,рўйхат!$D:$D,$C1227)</f>
        <v/>
      </c>
      <c r="CB1227" s="36">
        <f>SUMIFS(рўйхат!CM:CM,рўйхат!$CX:$CX,$B$1262,рўйхат!$D:$D,$C1227)</f>
        <v/>
      </c>
      <c r="CC1227" s="35">
        <f>SUMIFS(рўйхат!CN:CN,рўйхат!$CX:$CX,$B$1262,рўйхат!$D:$D,$C1227)</f>
        <v/>
      </c>
      <c r="CD1227" s="36">
        <f>SUMIFS(рўйхат!CO:CO,рўйхат!$CX:$CX,$B$1262,рўйхат!$D:$D,$C1227)</f>
        <v/>
      </c>
      <c r="CE1227" s="77">
        <f>IFERROR(BE1227/(Q1227+BE1227),0)</f>
        <v/>
      </c>
      <c r="CF1227" s="78">
        <f>IFERROR(BF1227/(R1227+BF1227),0)</f>
        <v/>
      </c>
    </row>
    <row r="1228" hidden="1" outlineLevel="1" ht="30" customFormat="1" customHeight="1" s="8">
      <c r="A1228" s="39" t="n"/>
      <c r="B1228" s="50" t="n">
        <v>32</v>
      </c>
      <c r="C1228" s="131" t="inlineStr">
        <is>
          <t>Мансабдор шахсларга боғлиқ етказиб берувчилар билан тузилган шартномалар (UZEX)</t>
        </is>
      </c>
      <c r="D1228" s="51" t="n"/>
      <c r="E1228" s="35">
        <f>SUMIFS(рўйхат!F:F,рўйхат!$CX:$CX,$B$1262,рўйхат!$D:$D,$C1228)</f>
        <v/>
      </c>
      <c r="F1228" s="36">
        <f>SUMIFS(рўйхат!G:G,рўйхат!$CX:$CX,$B$1262,рўйхат!$D:$D,$C1228)</f>
        <v/>
      </c>
      <c r="G1228" s="35">
        <f>SUMIFS(рўйхат!H:H,рўйхат!$CX:$CX,$B$1262,рўйхат!$D:$D,$C1228)</f>
        <v/>
      </c>
      <c r="H1228" s="36">
        <f>SUMIFS(рўйхат!I:I,рўйхат!$CX:$CX,$B$1262,рўйхат!$D:$D,$C1228)</f>
        <v/>
      </c>
      <c r="I1228" s="35">
        <f>SUMIFS(рўйхат!J:J,рўйхат!$CX:$CX,$B$1262,рўйхат!$D:$D,$C1228)</f>
        <v/>
      </c>
      <c r="J1228" s="36">
        <f>SUMIFS(рўйхат!K:K,рўйхат!$CX:$CX,$B$1262,рўйхат!$D:$D,$C1228)</f>
        <v/>
      </c>
      <c r="K1228" s="35">
        <f>SUMIFS(рўйхат!L:L,рўйхат!$CX:$CX,$B$1262,рўйхат!$D:$D,$C1228)</f>
        <v/>
      </c>
      <c r="L1228" s="36">
        <f>SUMIFS(рўйхат!M:M,рўйхат!$CX:$CX,$B$1262,рўйхат!$D:$D,$C1228)</f>
        <v/>
      </c>
      <c r="M1228" s="35">
        <f>SUMIFS(рўйхат!N:N,рўйхат!$CX:$CX,$B$1262,рўйхат!$D:$D,$C1228)</f>
        <v/>
      </c>
      <c r="N1228" s="36">
        <f>SUMIFS(рўйхат!O:O,рўйхат!$CX:$CX,$B$1262,рўйхат!$D:$D,$C1228)</f>
        <v/>
      </c>
      <c r="O1228" s="34">
        <f>IFERROR(M1228/E1228,0)</f>
        <v/>
      </c>
      <c r="P1228" s="34">
        <f>IFERROR(N1228/F1228,0)</f>
        <v/>
      </c>
      <c r="Q1228" s="35">
        <f>SUMIFS(рўйхат!P:P,рўйхат!$CX:$CX,$B$1262,рўйхат!$D:$D,$C1228)</f>
        <v/>
      </c>
      <c r="R1228" s="36">
        <f>SUMIFS(рўйхат!Q:Q,рўйхат!$CX:$CX,$B$1262,рўйхат!$D:$D,$C1228)</f>
        <v/>
      </c>
      <c r="S1228" s="35">
        <f>SUMIFS(рўйхат!R:R,рўйхат!$CX:$CX,$B$1262,рўйхат!$D:$D,$C1228)</f>
        <v/>
      </c>
      <c r="T1228" s="36">
        <f>SUMIFS(рўйхат!S:S,рўйхат!$CX:$CX,$B$1262,рўйхат!$D:$D,$C1228)</f>
        <v/>
      </c>
      <c r="U1228" s="35">
        <f>SUMIFS(рўйхат!T:T,рўйхат!$CX:$CX,$B$1262,рўйхат!$D:$D,$C1228)</f>
        <v/>
      </c>
      <c r="V1228" s="36">
        <f>SUMIFS(рўйхат!U:U,рўйхат!$CX:$CX,$B$1262,рўйхат!$D:$D,$C1228)</f>
        <v/>
      </c>
      <c r="W1228" s="35">
        <f>SUMIFS(рўйхат!V:V,рўйхат!$CX:$CX,$B$1262,рўйхат!$D:$D,$C1228)</f>
        <v/>
      </c>
      <c r="X1228" s="36">
        <f>SUMIFS(рўйхат!W:W,рўйхат!$CX:$CX,$B$1262,рўйхат!$D:$D,$C1228)</f>
        <v/>
      </c>
      <c r="Y1228" s="35">
        <f>SUMIFS(рўйхат!X:X,рўйхат!$CX:$CX,$B$1262,рўйхат!$D:$D,$C1228)</f>
        <v/>
      </c>
      <c r="Z1228" s="36">
        <f>SUMIFS(рўйхат!Y:Y,рўйхат!$CX:$CX,$B$1262,рўйхат!$D:$D,$C1228)</f>
        <v/>
      </c>
      <c r="AA1228" s="35">
        <f>SUMIFS(рўйхат!Z:Z,рўйхат!$CX:$CX,$B$1262,рўйхат!$D:$D,$C1228)</f>
        <v/>
      </c>
      <c r="AB1228" s="36">
        <f>SUMIFS(рўйхат!AA:AA,рўйхат!$CX:$CX,$B$1262,рўйхат!$D:$D,$C1228)</f>
        <v/>
      </c>
      <c r="AC1228" s="35">
        <f>SUMIFS(рўйхат!AB:AB,рўйхат!$CX:$CX,$B$1262,рўйхат!$D:$D,$C1228)</f>
        <v/>
      </c>
      <c r="AD1228" s="36">
        <f>SUMIFS(рўйхат!AC:AC,рўйхат!$CX:$CX,$B$1262,рўйхат!$D:$D,$C1228)</f>
        <v/>
      </c>
      <c r="AE1228" s="35">
        <f>SUMIFS(рўйхат!AD:AD,рўйхат!$CX:$CX,$B$1262,рўйхат!$D:$D,$C1228)</f>
        <v/>
      </c>
      <c r="AF1228" s="36">
        <f>SUMIFS(рўйхат!AE:AE,рўйхат!$CX:$CX,$B$1262,рўйхат!$D:$D,$C1228)</f>
        <v/>
      </c>
      <c r="AG1228" s="35">
        <f>SUMIFS(рўйхат!AH:AH,рўйхат!$CX:$CX,$B$1262,рўйхат!$D:$D,$C1228)</f>
        <v/>
      </c>
      <c r="AH1228" s="36">
        <f>SUMIFS(рўйхат!AI:AI,рўйхат!$CX:$CX,$B$1262,рўйхат!$D:$D,$C1228)</f>
        <v/>
      </c>
      <c r="AI1228" s="35">
        <f>SUMIFS(рўйхат!AJ:AJ,рўйхат!$CX:$CX,$B$1262,рўйхат!$D:$D,$C1228)</f>
        <v/>
      </c>
      <c r="AJ1228" s="36">
        <f>SUMIFS(рўйхат!AK:AK,рўйхат!$CX:$CX,$B$1262,рўйхат!$D:$D,$C1228)</f>
        <v/>
      </c>
      <c r="AK1228" s="35">
        <f>SUMIFS(рўйхат!AL:AL,рўйхат!$CX:$CX,$B$1262,рўйхат!$D:$D,$C1228)</f>
        <v/>
      </c>
      <c r="AL1228" s="36">
        <f>SUMIFS(рўйхат!AM:AM,рўйхат!$CX:$CX,$B$1262,рўйхат!$D:$D,$C1228)</f>
        <v/>
      </c>
      <c r="AM1228" s="77">
        <f>IFERROR(Q1228/E1228,0)</f>
        <v/>
      </c>
      <c r="AN1228" s="77">
        <f>IFERROR(R1228/F1228,0)</f>
        <v/>
      </c>
      <c r="AO1228" s="35">
        <f>SUMIFS(рўйхат!AX:AX,рўйхат!$CX:$CX,$B$1262,рўйхат!$D:$D,$C1228)</f>
        <v/>
      </c>
      <c r="AP1228" s="36">
        <f>SUMIFS(рўйхат!AY:AY,рўйхат!$CX:$CX,$B$1262,рўйхат!$D:$D,$C1228)</f>
        <v/>
      </c>
      <c r="AQ1228" s="35">
        <f>SUMIFS(рўйхат!AZ:AZ,рўйхат!$CX:$CX,$B$1262,рўйхат!$D:$D,$C1228)</f>
        <v/>
      </c>
      <c r="AR1228" s="36">
        <f>SUMIFS(рўйхат!BA:BA,рўйхат!$CX:$CX,$B$1262,рўйхат!$D:$D,$C1228)</f>
        <v/>
      </c>
      <c r="AS1228" s="35">
        <f>SUMIFS(рўйхат!BB:BB,рўйхат!$CX:$CX,$B$1262,рўйхат!$D:$D,$C1228)</f>
        <v/>
      </c>
      <c r="AT1228" s="36">
        <f>SUMIFS(рўйхат!BC:BC,рўйхат!$CX:$CX,$B$1262,рўйхат!$D:$D,$C1228)</f>
        <v/>
      </c>
      <c r="AU1228" s="35">
        <f>SUMIFS(рўйхат!BD:BD,рўйхат!$CX:$CX,$B$1262,рўйхат!$D:$D,$C1228)</f>
        <v/>
      </c>
      <c r="AV1228" s="36">
        <f>SUMIFS(рўйхат!BE:BE,рўйхат!$CX:$CX,$B$1262,рўйхат!$D:$D,$C1228)</f>
        <v/>
      </c>
      <c r="AW1228" s="35">
        <f>SUMIFS(рўйхат!BF:BF,рўйхат!$CX:$CX,$B$1262,рўйхат!$D:$D,$C1228)</f>
        <v/>
      </c>
      <c r="AX1228" s="36">
        <f>SUMIFS(рўйхат!BG:BG,рўйхат!$CX:$CX,$B$1262,рўйхат!$D:$D,$C1228)</f>
        <v/>
      </c>
      <c r="AY1228" s="35">
        <f>SUMIFS(рўйхат!BH:BH,рўйхат!$CX:$CX,$B$1262,рўйхат!$D:$D,$C1228)</f>
        <v/>
      </c>
      <c r="AZ1228" s="36">
        <f>SUMIFS(рўйхат!BI:BI,рўйхат!$CX:$CX,$B$1262,рўйхат!$D:$D,$C1228)</f>
        <v/>
      </c>
      <c r="BA1228" s="35">
        <f>SUMIFS(рўйхат!BJ:BJ,рўйхат!$CX:$CX,$B$1262,рўйхат!$D:$D,$C1228)</f>
        <v/>
      </c>
      <c r="BB1228" s="36">
        <f>SUMIFS(рўйхат!BK:BK,рўйхат!$CX:$CX,$B$1262,рўйхат!$D:$D,$C1228)</f>
        <v/>
      </c>
      <c r="BC1228" s="77">
        <f>IFERROR(AO1228/E1228,0)</f>
        <v/>
      </c>
      <c r="BD1228" s="77">
        <f>IFERROR(AP1228/F1228,0)</f>
        <v/>
      </c>
      <c r="BE1228" s="35">
        <f>SUMIFS(рўйхат!BL:BL,рўйхат!$CX:$CX,$B$1262,рўйхат!$D:$D,$C1228)</f>
        <v/>
      </c>
      <c r="BF1228" s="36">
        <f>SUMIFS(рўйхат!BM:BM,рўйхат!$CX:$CX,$B$1262,рўйхат!$D:$D,$C1228)</f>
        <v/>
      </c>
      <c r="BG1228" s="35">
        <f>SUMIFS(рўйхат!BN:BN,рўйхат!$CX:$CX,$B$1262,рўйхат!$D:$D,$C1228)</f>
        <v/>
      </c>
      <c r="BH1228" s="36">
        <f>SUMIFS(рўйхат!BO:BO,рўйхат!$CX:$CX,$B$1262,рўйхат!$D:$D,$C1228)</f>
        <v/>
      </c>
      <c r="BI1228" s="35">
        <f>SUMIFS(рўйхат!BP:BP,рўйхат!$CX:$CX,$B$1262,рўйхат!$D:$D,$C1228)</f>
        <v/>
      </c>
      <c r="BJ1228" s="36">
        <f>SUMIFS(рўйхат!BQ:BQ,рўйхат!$CX:$CX,$B$1262,рўйхат!$D:$D,$C1228)</f>
        <v/>
      </c>
      <c r="BK1228" s="35">
        <f>SUMIFS(рўйхат!BR:BR,рўйхат!$CX:$CX,$B$1262,рўйхат!$D:$D,$C1228)</f>
        <v/>
      </c>
      <c r="BL1228" s="36">
        <f>SUMIFS(рўйхат!BS:BS,рўйхат!$CX:$CX,$B$1262,рўйхат!$D:$D,$C1228)</f>
        <v/>
      </c>
      <c r="BM1228" s="35">
        <f>SUMIFS(рўйхат!BT:BT,рўйхат!$CX:$CX,$B$1262,рўйхат!$D:$D,$C1228)</f>
        <v/>
      </c>
      <c r="BN1228" s="36">
        <f>SUMIFS(рўйхат!BU:BU,рўйхат!$CX:$CX,$B$1262,рўйхат!$D:$D,$C1228)</f>
        <v/>
      </c>
      <c r="BO1228" s="35">
        <f>SUMIFS(рўйхат!BX:BX,рўйхат!$CX:$CX,$B$1262,рўйхат!$D:$D,$C1228)</f>
        <v/>
      </c>
      <c r="BP1228" s="36">
        <f>SUMIFS(рўйхат!BY:BY,рўйхат!$CX:$CX,$B$1262,рўйхат!$D:$D,$C1228)</f>
        <v/>
      </c>
      <c r="BQ1228" s="35">
        <f>SUMIFS(рўйхат!BZ:BZ,рўйхат!$CX:$CX,$B$1262,рўйхат!$D:$D,$C1228)</f>
        <v/>
      </c>
      <c r="BR1228" s="36">
        <f>SUMIFS(рўйхат!CA:CA,рўйхат!$CX:$CX,$B$1262,рўйхат!$D:$D,$C1228)</f>
        <v/>
      </c>
      <c r="BS1228" s="35">
        <f>SUMIFS(рўйхат!CB:CB,рўйхат!$CX:$CX,$B$1262,рўйхат!$D:$D,$C1228)</f>
        <v/>
      </c>
      <c r="BT1228" s="36">
        <f>SUMIFS(рўйхат!CC:CC,рўйхат!$CX:$CX,$B$1262,рўйхат!$D:$D,$C1228)</f>
        <v/>
      </c>
      <c r="BU1228" s="35">
        <f>SUMIFS(рўйхат!CD:CD,рўйхат!$CX:$CX,$B$1262,рўйхат!$D:$D,$C1228)</f>
        <v/>
      </c>
      <c r="BV1228" s="36">
        <f>SUMIFS(рўйхат!CE:CE,рўйхат!$CX:$CX,$B$1262,рўйхат!$D:$D,$C1228)</f>
        <v/>
      </c>
      <c r="BW1228" s="35">
        <f>SUMIFS(рўйхат!CH:CH,рўйхат!$CX:$CX,$B$1262,рўйхат!$D:$D,$C1228)</f>
        <v/>
      </c>
      <c r="BX1228" s="36">
        <f>SUMIFS(рўйхат!CI:CI,рўйхат!$CX:$CX,$B$1262,рўйхат!$D:$D,$C1228)</f>
        <v/>
      </c>
      <c r="BY1228" s="35">
        <f>SUMIFS(рўйхат!CJ:CJ,рўйхат!$CX:$CX,$B$1262,рўйхат!$D:$D,$C1228)</f>
        <v/>
      </c>
      <c r="BZ1228" s="36">
        <f>SUMIFS(рўйхат!CK:CK,рўйхат!$CX:$CX,$B$1262,рўйхат!$D:$D,$C1228)</f>
        <v/>
      </c>
      <c r="CA1228" s="35">
        <f>SUMIFS(рўйхат!CL:CL,рўйхат!$CX:$CX,$B$1262,рўйхат!$D:$D,$C1228)</f>
        <v/>
      </c>
      <c r="CB1228" s="36">
        <f>SUMIFS(рўйхат!CM:CM,рўйхат!$CX:$CX,$B$1262,рўйхат!$D:$D,$C1228)</f>
        <v/>
      </c>
      <c r="CC1228" s="35">
        <f>SUMIFS(рўйхат!CN:CN,рўйхат!$CX:$CX,$B$1262,рўйхат!$D:$D,$C1228)</f>
        <v/>
      </c>
      <c r="CD1228" s="36">
        <f>SUMIFS(рўйхат!CO:CO,рўйхат!$CX:$CX,$B$1262,рўйхат!$D:$D,$C1228)</f>
        <v/>
      </c>
      <c r="CE1228" s="77">
        <f>IFERROR(BE1228/(Q1228+BE1228),0)</f>
        <v/>
      </c>
      <c r="CF1228" s="78">
        <f>IFERROR(BF1228/(R1228+BF1228),0)</f>
        <v/>
      </c>
    </row>
    <row r="1229" hidden="1" outlineLevel="1" ht="30" customFormat="1" customHeight="1" s="8">
      <c r="A1229" s="39" t="n"/>
      <c r="B1229" s="50" t="n">
        <v>33</v>
      </c>
      <c r="C1229" s="131" t="inlineStr">
        <is>
          <t>Мансабдор шахсларга боғлиқ етказиб берувчилар билан тузилган шартномалар (XT XARID)</t>
        </is>
      </c>
      <c r="D1229" s="51" t="n"/>
      <c r="E1229" s="35">
        <f>SUMIFS(рўйхат!F:F,рўйхат!$CX:$CX,$B$1262,рўйхат!$D:$D,$C1229)</f>
        <v/>
      </c>
      <c r="F1229" s="36">
        <f>SUMIFS(рўйхат!G:G,рўйхат!$CX:$CX,$B$1262,рўйхат!$D:$D,$C1229)</f>
        <v/>
      </c>
      <c r="G1229" s="35">
        <f>SUMIFS(рўйхат!H:H,рўйхат!$CX:$CX,$B$1262,рўйхат!$D:$D,$C1229)</f>
        <v/>
      </c>
      <c r="H1229" s="36">
        <f>SUMIFS(рўйхат!I:I,рўйхат!$CX:$CX,$B$1262,рўйхат!$D:$D,$C1229)</f>
        <v/>
      </c>
      <c r="I1229" s="35">
        <f>SUMIFS(рўйхат!J:J,рўйхат!$CX:$CX,$B$1262,рўйхат!$D:$D,$C1229)</f>
        <v/>
      </c>
      <c r="J1229" s="36">
        <f>SUMIFS(рўйхат!K:K,рўйхат!$CX:$CX,$B$1262,рўйхат!$D:$D,$C1229)</f>
        <v/>
      </c>
      <c r="K1229" s="35">
        <f>SUMIFS(рўйхат!L:L,рўйхат!$CX:$CX,$B$1262,рўйхат!$D:$D,$C1229)</f>
        <v/>
      </c>
      <c r="L1229" s="36">
        <f>SUMIFS(рўйхат!M:M,рўйхат!$CX:$CX,$B$1262,рўйхат!$D:$D,$C1229)</f>
        <v/>
      </c>
      <c r="M1229" s="35">
        <f>SUMIFS(рўйхат!N:N,рўйхат!$CX:$CX,$B$1262,рўйхат!$D:$D,$C1229)</f>
        <v/>
      </c>
      <c r="N1229" s="36">
        <f>SUMIFS(рўйхат!O:O,рўйхат!$CX:$CX,$B$1262,рўйхат!$D:$D,$C1229)</f>
        <v/>
      </c>
      <c r="O1229" s="34">
        <f>IFERROR(M1229/E1229,0)</f>
        <v/>
      </c>
      <c r="P1229" s="34">
        <f>IFERROR(N1229/F1229,0)</f>
        <v/>
      </c>
      <c r="Q1229" s="35">
        <f>SUMIFS(рўйхат!P:P,рўйхат!$CX:$CX,$B$1262,рўйхат!$D:$D,$C1229)</f>
        <v/>
      </c>
      <c r="R1229" s="36">
        <f>SUMIFS(рўйхат!Q:Q,рўйхат!$CX:$CX,$B$1262,рўйхат!$D:$D,$C1229)</f>
        <v/>
      </c>
      <c r="S1229" s="35">
        <f>SUMIFS(рўйхат!R:R,рўйхат!$CX:$CX,$B$1262,рўйхат!$D:$D,$C1229)</f>
        <v/>
      </c>
      <c r="T1229" s="36">
        <f>SUMIFS(рўйхат!S:S,рўйхат!$CX:$CX,$B$1262,рўйхат!$D:$D,$C1229)</f>
        <v/>
      </c>
      <c r="U1229" s="35">
        <f>SUMIFS(рўйхат!T:T,рўйхат!$CX:$CX,$B$1262,рўйхат!$D:$D,$C1229)</f>
        <v/>
      </c>
      <c r="V1229" s="36">
        <f>SUMIFS(рўйхат!U:U,рўйхат!$CX:$CX,$B$1262,рўйхат!$D:$D,$C1229)</f>
        <v/>
      </c>
      <c r="W1229" s="35">
        <f>SUMIFS(рўйхат!V:V,рўйхат!$CX:$CX,$B$1262,рўйхат!$D:$D,$C1229)</f>
        <v/>
      </c>
      <c r="X1229" s="36">
        <f>SUMIFS(рўйхат!W:W,рўйхат!$CX:$CX,$B$1262,рўйхат!$D:$D,$C1229)</f>
        <v/>
      </c>
      <c r="Y1229" s="35">
        <f>SUMIFS(рўйхат!X:X,рўйхат!$CX:$CX,$B$1262,рўйхат!$D:$D,$C1229)</f>
        <v/>
      </c>
      <c r="Z1229" s="36">
        <f>SUMIFS(рўйхат!Y:Y,рўйхат!$CX:$CX,$B$1262,рўйхат!$D:$D,$C1229)</f>
        <v/>
      </c>
      <c r="AA1229" s="35">
        <f>SUMIFS(рўйхат!Z:Z,рўйхат!$CX:$CX,$B$1262,рўйхат!$D:$D,$C1229)</f>
        <v/>
      </c>
      <c r="AB1229" s="36">
        <f>SUMIFS(рўйхат!AA:AA,рўйхат!$CX:$CX,$B$1262,рўйхат!$D:$D,$C1229)</f>
        <v/>
      </c>
      <c r="AC1229" s="35">
        <f>SUMIFS(рўйхат!AB:AB,рўйхат!$CX:$CX,$B$1262,рўйхат!$D:$D,$C1229)</f>
        <v/>
      </c>
      <c r="AD1229" s="36">
        <f>SUMIFS(рўйхат!AC:AC,рўйхат!$CX:$CX,$B$1262,рўйхат!$D:$D,$C1229)</f>
        <v/>
      </c>
      <c r="AE1229" s="35">
        <f>SUMIFS(рўйхат!AD:AD,рўйхат!$CX:$CX,$B$1262,рўйхат!$D:$D,$C1229)</f>
        <v/>
      </c>
      <c r="AF1229" s="36">
        <f>SUMIFS(рўйхат!AE:AE,рўйхат!$CX:$CX,$B$1262,рўйхат!$D:$D,$C1229)</f>
        <v/>
      </c>
      <c r="AG1229" s="35">
        <f>SUMIFS(рўйхат!AH:AH,рўйхат!$CX:$CX,$B$1262,рўйхат!$D:$D,$C1229)</f>
        <v/>
      </c>
      <c r="AH1229" s="36">
        <f>SUMIFS(рўйхат!AI:AI,рўйхат!$CX:$CX,$B$1262,рўйхат!$D:$D,$C1229)</f>
        <v/>
      </c>
      <c r="AI1229" s="35">
        <f>SUMIFS(рўйхат!AJ:AJ,рўйхат!$CX:$CX,$B$1262,рўйхат!$D:$D,$C1229)</f>
        <v/>
      </c>
      <c r="AJ1229" s="36">
        <f>SUMIFS(рўйхат!AK:AK,рўйхат!$CX:$CX,$B$1262,рўйхат!$D:$D,$C1229)</f>
        <v/>
      </c>
      <c r="AK1229" s="35">
        <f>SUMIFS(рўйхат!AL:AL,рўйхат!$CX:$CX,$B$1262,рўйхат!$D:$D,$C1229)</f>
        <v/>
      </c>
      <c r="AL1229" s="36">
        <f>SUMIFS(рўйхат!AM:AM,рўйхат!$CX:$CX,$B$1262,рўйхат!$D:$D,$C1229)</f>
        <v/>
      </c>
      <c r="AM1229" s="77">
        <f>IFERROR(Q1229/E1229,0)</f>
        <v/>
      </c>
      <c r="AN1229" s="77">
        <f>IFERROR(R1229/F1229,0)</f>
        <v/>
      </c>
      <c r="AO1229" s="35">
        <f>SUMIFS(рўйхат!AX:AX,рўйхат!$CX:$CX,$B$1262,рўйхат!$D:$D,$C1229)</f>
        <v/>
      </c>
      <c r="AP1229" s="36">
        <f>SUMIFS(рўйхат!AY:AY,рўйхат!$CX:$CX,$B$1262,рўйхат!$D:$D,$C1229)</f>
        <v/>
      </c>
      <c r="AQ1229" s="35">
        <f>SUMIFS(рўйхат!AZ:AZ,рўйхат!$CX:$CX,$B$1262,рўйхат!$D:$D,$C1229)</f>
        <v/>
      </c>
      <c r="AR1229" s="36">
        <f>SUMIFS(рўйхат!BA:BA,рўйхат!$CX:$CX,$B$1262,рўйхат!$D:$D,$C1229)</f>
        <v/>
      </c>
      <c r="AS1229" s="35">
        <f>SUMIFS(рўйхат!BB:BB,рўйхат!$CX:$CX,$B$1262,рўйхат!$D:$D,$C1229)</f>
        <v/>
      </c>
      <c r="AT1229" s="36">
        <f>SUMIFS(рўйхат!BC:BC,рўйхат!$CX:$CX,$B$1262,рўйхат!$D:$D,$C1229)</f>
        <v/>
      </c>
      <c r="AU1229" s="35">
        <f>SUMIFS(рўйхат!BD:BD,рўйхат!$CX:$CX,$B$1262,рўйхат!$D:$D,$C1229)</f>
        <v/>
      </c>
      <c r="AV1229" s="36">
        <f>SUMIFS(рўйхат!BE:BE,рўйхат!$CX:$CX,$B$1262,рўйхат!$D:$D,$C1229)</f>
        <v/>
      </c>
      <c r="AW1229" s="35">
        <f>SUMIFS(рўйхат!BF:BF,рўйхат!$CX:$CX,$B$1262,рўйхат!$D:$D,$C1229)</f>
        <v/>
      </c>
      <c r="AX1229" s="36">
        <f>SUMIFS(рўйхат!BG:BG,рўйхат!$CX:$CX,$B$1262,рўйхат!$D:$D,$C1229)</f>
        <v/>
      </c>
      <c r="AY1229" s="35">
        <f>SUMIFS(рўйхат!BH:BH,рўйхат!$CX:$CX,$B$1262,рўйхат!$D:$D,$C1229)</f>
        <v/>
      </c>
      <c r="AZ1229" s="36">
        <f>SUMIFS(рўйхат!BI:BI,рўйхат!$CX:$CX,$B$1262,рўйхат!$D:$D,$C1229)</f>
        <v/>
      </c>
      <c r="BA1229" s="35">
        <f>SUMIFS(рўйхат!BJ:BJ,рўйхат!$CX:$CX,$B$1262,рўйхат!$D:$D,$C1229)</f>
        <v/>
      </c>
      <c r="BB1229" s="36">
        <f>SUMIFS(рўйхат!BK:BK,рўйхат!$CX:$CX,$B$1262,рўйхат!$D:$D,$C1229)</f>
        <v/>
      </c>
      <c r="BC1229" s="77">
        <f>IFERROR(AO1229/E1229,0)</f>
        <v/>
      </c>
      <c r="BD1229" s="77">
        <f>IFERROR(AP1229/F1229,0)</f>
        <v/>
      </c>
      <c r="BE1229" s="35">
        <f>SUMIFS(рўйхат!BL:BL,рўйхат!$CX:$CX,$B$1262,рўйхат!$D:$D,$C1229)</f>
        <v/>
      </c>
      <c r="BF1229" s="36">
        <f>SUMIFS(рўйхат!BM:BM,рўйхат!$CX:$CX,$B$1262,рўйхат!$D:$D,$C1229)</f>
        <v/>
      </c>
      <c r="BG1229" s="35">
        <f>SUMIFS(рўйхат!BN:BN,рўйхат!$CX:$CX,$B$1262,рўйхат!$D:$D,$C1229)</f>
        <v/>
      </c>
      <c r="BH1229" s="36">
        <f>SUMIFS(рўйхат!BO:BO,рўйхат!$CX:$CX,$B$1262,рўйхат!$D:$D,$C1229)</f>
        <v/>
      </c>
      <c r="BI1229" s="35">
        <f>SUMIFS(рўйхат!BP:BP,рўйхат!$CX:$CX,$B$1262,рўйхат!$D:$D,$C1229)</f>
        <v/>
      </c>
      <c r="BJ1229" s="36">
        <f>SUMIFS(рўйхат!BQ:BQ,рўйхат!$CX:$CX,$B$1262,рўйхат!$D:$D,$C1229)</f>
        <v/>
      </c>
      <c r="BK1229" s="35">
        <f>SUMIFS(рўйхат!BR:BR,рўйхат!$CX:$CX,$B$1262,рўйхат!$D:$D,$C1229)</f>
        <v/>
      </c>
      <c r="BL1229" s="36">
        <f>SUMIFS(рўйхат!BS:BS,рўйхат!$CX:$CX,$B$1262,рўйхат!$D:$D,$C1229)</f>
        <v/>
      </c>
      <c r="BM1229" s="35">
        <f>SUMIFS(рўйхат!BT:BT,рўйхат!$CX:$CX,$B$1262,рўйхат!$D:$D,$C1229)</f>
        <v/>
      </c>
      <c r="BN1229" s="36">
        <f>SUMIFS(рўйхат!BU:BU,рўйхат!$CX:$CX,$B$1262,рўйхат!$D:$D,$C1229)</f>
        <v/>
      </c>
      <c r="BO1229" s="35">
        <f>SUMIFS(рўйхат!BX:BX,рўйхат!$CX:$CX,$B$1262,рўйхат!$D:$D,$C1229)</f>
        <v/>
      </c>
      <c r="BP1229" s="36">
        <f>SUMIFS(рўйхат!BY:BY,рўйхат!$CX:$CX,$B$1262,рўйхат!$D:$D,$C1229)</f>
        <v/>
      </c>
      <c r="BQ1229" s="35">
        <f>SUMIFS(рўйхат!BZ:BZ,рўйхат!$CX:$CX,$B$1262,рўйхат!$D:$D,$C1229)</f>
        <v/>
      </c>
      <c r="BR1229" s="36">
        <f>SUMIFS(рўйхат!CA:CA,рўйхат!$CX:$CX,$B$1262,рўйхат!$D:$D,$C1229)</f>
        <v/>
      </c>
      <c r="BS1229" s="35">
        <f>SUMIFS(рўйхат!CB:CB,рўйхат!$CX:$CX,$B$1262,рўйхат!$D:$D,$C1229)</f>
        <v/>
      </c>
      <c r="BT1229" s="36">
        <f>SUMIFS(рўйхат!CC:CC,рўйхат!$CX:$CX,$B$1262,рўйхат!$D:$D,$C1229)</f>
        <v/>
      </c>
      <c r="BU1229" s="35">
        <f>SUMIFS(рўйхат!CD:CD,рўйхат!$CX:$CX,$B$1262,рўйхат!$D:$D,$C1229)</f>
        <v/>
      </c>
      <c r="BV1229" s="36">
        <f>SUMIFS(рўйхат!CE:CE,рўйхат!$CX:$CX,$B$1262,рўйхат!$D:$D,$C1229)</f>
        <v/>
      </c>
      <c r="BW1229" s="35">
        <f>SUMIFS(рўйхат!CH:CH,рўйхат!$CX:$CX,$B$1262,рўйхат!$D:$D,$C1229)</f>
        <v/>
      </c>
      <c r="BX1229" s="36">
        <f>SUMIFS(рўйхат!CI:CI,рўйхат!$CX:$CX,$B$1262,рўйхат!$D:$D,$C1229)</f>
        <v/>
      </c>
      <c r="BY1229" s="35">
        <f>SUMIFS(рўйхат!CJ:CJ,рўйхат!$CX:$CX,$B$1262,рўйхат!$D:$D,$C1229)</f>
        <v/>
      </c>
      <c r="BZ1229" s="36">
        <f>SUMIFS(рўйхат!CK:CK,рўйхат!$CX:$CX,$B$1262,рўйхат!$D:$D,$C1229)</f>
        <v/>
      </c>
      <c r="CA1229" s="35">
        <f>SUMIFS(рўйхат!CL:CL,рўйхат!$CX:$CX,$B$1262,рўйхат!$D:$D,$C1229)</f>
        <v/>
      </c>
      <c r="CB1229" s="36">
        <f>SUMIFS(рўйхат!CM:CM,рўйхат!$CX:$CX,$B$1262,рўйхат!$D:$D,$C1229)</f>
        <v/>
      </c>
      <c r="CC1229" s="35">
        <f>SUMIFS(рўйхат!CN:CN,рўйхат!$CX:$CX,$B$1262,рўйхат!$D:$D,$C1229)</f>
        <v/>
      </c>
      <c r="CD1229" s="36">
        <f>SUMIFS(рўйхат!CO:CO,рўйхат!$CX:$CX,$B$1262,рўйхат!$D:$D,$C1229)</f>
        <v/>
      </c>
      <c r="CE1229" s="77">
        <f>IFERROR(BE1229/(Q1229+BE1229),0)</f>
        <v/>
      </c>
      <c r="CF1229" s="78">
        <f>IFERROR(BF1229/(R1229+BF1229),0)</f>
        <v/>
      </c>
    </row>
    <row r="1230" hidden="1" outlineLevel="1" ht="30" customFormat="1" customHeight="1" s="8">
      <c r="A1230" s="39" t="n"/>
      <c r="B1230" s="50" t="n">
        <v>34</v>
      </c>
      <c r="C1230" s="131" t="inlineStr">
        <is>
          <t>Мансабдор шахсларнинг нотурар объектлари</t>
        </is>
      </c>
      <c r="D1230" s="51" t="n"/>
      <c r="E1230" s="35">
        <f>SUMIFS(рўйхат!F:F,рўйхат!$CX:$CX,$B$1262,рўйхат!$D:$D,$C1230)</f>
        <v/>
      </c>
      <c r="F1230" s="36">
        <f>SUMIFS(рўйхат!G:G,рўйхат!$CX:$CX,$B$1262,рўйхат!$D:$D,$C1230)</f>
        <v/>
      </c>
      <c r="G1230" s="35">
        <f>SUMIFS(рўйхат!H:H,рўйхат!$CX:$CX,$B$1262,рўйхат!$D:$D,$C1230)</f>
        <v/>
      </c>
      <c r="H1230" s="36">
        <f>SUMIFS(рўйхат!I:I,рўйхат!$CX:$CX,$B$1262,рўйхат!$D:$D,$C1230)</f>
        <v/>
      </c>
      <c r="I1230" s="35">
        <f>SUMIFS(рўйхат!J:J,рўйхат!$CX:$CX,$B$1262,рўйхат!$D:$D,$C1230)</f>
        <v/>
      </c>
      <c r="J1230" s="36">
        <f>SUMIFS(рўйхат!K:K,рўйхат!$CX:$CX,$B$1262,рўйхат!$D:$D,$C1230)</f>
        <v/>
      </c>
      <c r="K1230" s="35">
        <f>SUMIFS(рўйхат!L:L,рўйхат!$CX:$CX,$B$1262,рўйхат!$D:$D,$C1230)</f>
        <v/>
      </c>
      <c r="L1230" s="36">
        <f>SUMIFS(рўйхат!M:M,рўйхат!$CX:$CX,$B$1262,рўйхат!$D:$D,$C1230)</f>
        <v/>
      </c>
      <c r="M1230" s="35">
        <f>SUMIFS(рўйхат!N:N,рўйхат!$CX:$CX,$B$1262,рўйхат!$D:$D,$C1230)</f>
        <v/>
      </c>
      <c r="N1230" s="36">
        <f>SUMIFS(рўйхат!O:O,рўйхат!$CX:$CX,$B$1262,рўйхат!$D:$D,$C1230)</f>
        <v/>
      </c>
      <c r="O1230" s="34">
        <f>IFERROR(M1230/E1230,0)</f>
        <v/>
      </c>
      <c r="P1230" s="34">
        <f>IFERROR(N1230/F1230,0)</f>
        <v/>
      </c>
      <c r="Q1230" s="35">
        <f>SUMIFS(рўйхат!P:P,рўйхат!$CX:$CX,$B$1262,рўйхат!$D:$D,$C1230)</f>
        <v/>
      </c>
      <c r="R1230" s="36">
        <f>SUMIFS(рўйхат!Q:Q,рўйхат!$CX:$CX,$B$1262,рўйхат!$D:$D,$C1230)</f>
        <v/>
      </c>
      <c r="S1230" s="35">
        <f>SUMIFS(рўйхат!R:R,рўйхат!$CX:$CX,$B$1262,рўйхат!$D:$D,$C1230)</f>
        <v/>
      </c>
      <c r="T1230" s="36">
        <f>SUMIFS(рўйхат!S:S,рўйхат!$CX:$CX,$B$1262,рўйхат!$D:$D,$C1230)</f>
        <v/>
      </c>
      <c r="U1230" s="35">
        <f>SUMIFS(рўйхат!T:T,рўйхат!$CX:$CX,$B$1262,рўйхат!$D:$D,$C1230)</f>
        <v/>
      </c>
      <c r="V1230" s="36">
        <f>SUMIFS(рўйхат!U:U,рўйхат!$CX:$CX,$B$1262,рўйхат!$D:$D,$C1230)</f>
        <v/>
      </c>
      <c r="W1230" s="35">
        <f>SUMIFS(рўйхат!V:V,рўйхат!$CX:$CX,$B$1262,рўйхат!$D:$D,$C1230)</f>
        <v/>
      </c>
      <c r="X1230" s="36">
        <f>SUMIFS(рўйхат!W:W,рўйхат!$CX:$CX,$B$1262,рўйхат!$D:$D,$C1230)</f>
        <v/>
      </c>
      <c r="Y1230" s="35">
        <f>SUMIFS(рўйхат!X:X,рўйхат!$CX:$CX,$B$1262,рўйхат!$D:$D,$C1230)</f>
        <v/>
      </c>
      <c r="Z1230" s="36">
        <f>SUMIFS(рўйхат!Y:Y,рўйхат!$CX:$CX,$B$1262,рўйхат!$D:$D,$C1230)</f>
        <v/>
      </c>
      <c r="AA1230" s="35">
        <f>SUMIFS(рўйхат!Z:Z,рўйхат!$CX:$CX,$B$1262,рўйхат!$D:$D,$C1230)</f>
        <v/>
      </c>
      <c r="AB1230" s="36">
        <f>SUMIFS(рўйхат!AA:AA,рўйхат!$CX:$CX,$B$1262,рўйхат!$D:$D,$C1230)</f>
        <v/>
      </c>
      <c r="AC1230" s="35">
        <f>SUMIFS(рўйхат!AB:AB,рўйхат!$CX:$CX,$B$1262,рўйхат!$D:$D,$C1230)</f>
        <v/>
      </c>
      <c r="AD1230" s="36">
        <f>SUMIFS(рўйхат!AC:AC,рўйхат!$CX:$CX,$B$1262,рўйхат!$D:$D,$C1230)</f>
        <v/>
      </c>
      <c r="AE1230" s="35">
        <f>SUMIFS(рўйхат!AD:AD,рўйхат!$CX:$CX,$B$1262,рўйхат!$D:$D,$C1230)</f>
        <v/>
      </c>
      <c r="AF1230" s="36">
        <f>SUMIFS(рўйхат!AE:AE,рўйхат!$CX:$CX,$B$1262,рўйхат!$D:$D,$C1230)</f>
        <v/>
      </c>
      <c r="AG1230" s="35">
        <f>SUMIFS(рўйхат!AH:AH,рўйхат!$CX:$CX,$B$1262,рўйхат!$D:$D,$C1230)</f>
        <v/>
      </c>
      <c r="AH1230" s="36">
        <f>SUMIFS(рўйхат!AI:AI,рўйхат!$CX:$CX,$B$1262,рўйхат!$D:$D,$C1230)</f>
        <v/>
      </c>
      <c r="AI1230" s="35">
        <f>SUMIFS(рўйхат!AJ:AJ,рўйхат!$CX:$CX,$B$1262,рўйхат!$D:$D,$C1230)</f>
        <v/>
      </c>
      <c r="AJ1230" s="36">
        <f>SUMIFS(рўйхат!AK:AK,рўйхат!$CX:$CX,$B$1262,рўйхат!$D:$D,$C1230)</f>
        <v/>
      </c>
      <c r="AK1230" s="35">
        <f>SUMIFS(рўйхат!AL:AL,рўйхат!$CX:$CX,$B$1262,рўйхат!$D:$D,$C1230)</f>
        <v/>
      </c>
      <c r="AL1230" s="36">
        <f>SUMIFS(рўйхат!AM:AM,рўйхат!$CX:$CX,$B$1262,рўйхат!$D:$D,$C1230)</f>
        <v/>
      </c>
      <c r="AM1230" s="77">
        <f>IFERROR(Q1230/E1230,0)</f>
        <v/>
      </c>
      <c r="AN1230" s="77">
        <f>IFERROR(R1230/F1230,0)</f>
        <v/>
      </c>
      <c r="AO1230" s="35">
        <f>SUMIFS(рўйхат!AX:AX,рўйхат!$CX:$CX,$B$1262,рўйхат!$D:$D,$C1230)</f>
        <v/>
      </c>
      <c r="AP1230" s="36">
        <f>SUMIFS(рўйхат!AY:AY,рўйхат!$CX:$CX,$B$1262,рўйхат!$D:$D,$C1230)</f>
        <v/>
      </c>
      <c r="AQ1230" s="35">
        <f>SUMIFS(рўйхат!AZ:AZ,рўйхат!$CX:$CX,$B$1262,рўйхат!$D:$D,$C1230)</f>
        <v/>
      </c>
      <c r="AR1230" s="36">
        <f>SUMIFS(рўйхат!BA:BA,рўйхат!$CX:$CX,$B$1262,рўйхат!$D:$D,$C1230)</f>
        <v/>
      </c>
      <c r="AS1230" s="35">
        <f>SUMIFS(рўйхат!BB:BB,рўйхат!$CX:$CX,$B$1262,рўйхат!$D:$D,$C1230)</f>
        <v/>
      </c>
      <c r="AT1230" s="36">
        <f>SUMIFS(рўйхат!BC:BC,рўйхат!$CX:$CX,$B$1262,рўйхат!$D:$D,$C1230)</f>
        <v/>
      </c>
      <c r="AU1230" s="35">
        <f>SUMIFS(рўйхат!BD:BD,рўйхат!$CX:$CX,$B$1262,рўйхат!$D:$D,$C1230)</f>
        <v/>
      </c>
      <c r="AV1230" s="36">
        <f>SUMIFS(рўйхат!BE:BE,рўйхат!$CX:$CX,$B$1262,рўйхат!$D:$D,$C1230)</f>
        <v/>
      </c>
      <c r="AW1230" s="35">
        <f>SUMIFS(рўйхат!BF:BF,рўйхат!$CX:$CX,$B$1262,рўйхат!$D:$D,$C1230)</f>
        <v/>
      </c>
      <c r="AX1230" s="36">
        <f>SUMIFS(рўйхат!BG:BG,рўйхат!$CX:$CX,$B$1262,рўйхат!$D:$D,$C1230)</f>
        <v/>
      </c>
      <c r="AY1230" s="35">
        <f>SUMIFS(рўйхат!BH:BH,рўйхат!$CX:$CX,$B$1262,рўйхат!$D:$D,$C1230)</f>
        <v/>
      </c>
      <c r="AZ1230" s="36">
        <f>SUMIFS(рўйхат!BI:BI,рўйхат!$CX:$CX,$B$1262,рўйхат!$D:$D,$C1230)</f>
        <v/>
      </c>
      <c r="BA1230" s="35">
        <f>SUMIFS(рўйхат!BJ:BJ,рўйхат!$CX:$CX,$B$1262,рўйхат!$D:$D,$C1230)</f>
        <v/>
      </c>
      <c r="BB1230" s="36">
        <f>SUMIFS(рўйхат!BK:BK,рўйхат!$CX:$CX,$B$1262,рўйхат!$D:$D,$C1230)</f>
        <v/>
      </c>
      <c r="BC1230" s="77">
        <f>IFERROR(AO1230/E1230,0)</f>
        <v/>
      </c>
      <c r="BD1230" s="77">
        <f>IFERROR(AP1230/F1230,0)</f>
        <v/>
      </c>
      <c r="BE1230" s="35">
        <f>SUMIFS(рўйхат!BL:BL,рўйхат!$CX:$CX,$B$1262,рўйхат!$D:$D,$C1230)</f>
        <v/>
      </c>
      <c r="BF1230" s="36">
        <f>SUMIFS(рўйхат!BM:BM,рўйхат!$CX:$CX,$B$1262,рўйхат!$D:$D,$C1230)</f>
        <v/>
      </c>
      <c r="BG1230" s="35">
        <f>SUMIFS(рўйхат!BN:BN,рўйхат!$CX:$CX,$B$1262,рўйхат!$D:$D,$C1230)</f>
        <v/>
      </c>
      <c r="BH1230" s="36">
        <f>SUMIFS(рўйхат!BO:BO,рўйхат!$CX:$CX,$B$1262,рўйхат!$D:$D,$C1230)</f>
        <v/>
      </c>
      <c r="BI1230" s="35">
        <f>SUMIFS(рўйхат!BP:BP,рўйхат!$CX:$CX,$B$1262,рўйхат!$D:$D,$C1230)</f>
        <v/>
      </c>
      <c r="BJ1230" s="36">
        <f>SUMIFS(рўйхат!BQ:BQ,рўйхат!$CX:$CX,$B$1262,рўйхат!$D:$D,$C1230)</f>
        <v/>
      </c>
      <c r="BK1230" s="35">
        <f>SUMIFS(рўйхат!BR:BR,рўйхат!$CX:$CX,$B$1262,рўйхат!$D:$D,$C1230)</f>
        <v/>
      </c>
      <c r="BL1230" s="36">
        <f>SUMIFS(рўйхат!BS:BS,рўйхат!$CX:$CX,$B$1262,рўйхат!$D:$D,$C1230)</f>
        <v/>
      </c>
      <c r="BM1230" s="35">
        <f>SUMIFS(рўйхат!BT:BT,рўйхат!$CX:$CX,$B$1262,рўйхат!$D:$D,$C1230)</f>
        <v/>
      </c>
      <c r="BN1230" s="36">
        <f>SUMIFS(рўйхат!BU:BU,рўйхат!$CX:$CX,$B$1262,рўйхат!$D:$D,$C1230)</f>
        <v/>
      </c>
      <c r="BO1230" s="35">
        <f>SUMIFS(рўйхат!BX:BX,рўйхат!$CX:$CX,$B$1262,рўйхат!$D:$D,$C1230)</f>
        <v/>
      </c>
      <c r="BP1230" s="36">
        <f>SUMIFS(рўйхат!BY:BY,рўйхат!$CX:$CX,$B$1262,рўйхат!$D:$D,$C1230)</f>
        <v/>
      </c>
      <c r="BQ1230" s="35">
        <f>SUMIFS(рўйхат!BZ:BZ,рўйхат!$CX:$CX,$B$1262,рўйхат!$D:$D,$C1230)</f>
        <v/>
      </c>
      <c r="BR1230" s="36">
        <f>SUMIFS(рўйхат!CA:CA,рўйхат!$CX:$CX,$B$1262,рўйхат!$D:$D,$C1230)</f>
        <v/>
      </c>
      <c r="BS1230" s="35">
        <f>SUMIFS(рўйхат!CB:CB,рўйхат!$CX:$CX,$B$1262,рўйхат!$D:$D,$C1230)</f>
        <v/>
      </c>
      <c r="BT1230" s="36">
        <f>SUMIFS(рўйхат!CC:CC,рўйхат!$CX:$CX,$B$1262,рўйхат!$D:$D,$C1230)</f>
        <v/>
      </c>
      <c r="BU1230" s="35">
        <f>SUMIFS(рўйхат!CD:CD,рўйхат!$CX:$CX,$B$1262,рўйхат!$D:$D,$C1230)</f>
        <v/>
      </c>
      <c r="BV1230" s="36">
        <f>SUMIFS(рўйхат!CE:CE,рўйхат!$CX:$CX,$B$1262,рўйхат!$D:$D,$C1230)</f>
        <v/>
      </c>
      <c r="BW1230" s="35">
        <f>SUMIFS(рўйхат!CH:CH,рўйхат!$CX:$CX,$B$1262,рўйхат!$D:$D,$C1230)</f>
        <v/>
      </c>
      <c r="BX1230" s="36">
        <f>SUMIFS(рўйхат!CI:CI,рўйхат!$CX:$CX,$B$1262,рўйхат!$D:$D,$C1230)</f>
        <v/>
      </c>
      <c r="BY1230" s="35">
        <f>SUMIFS(рўйхат!CJ:CJ,рўйхат!$CX:$CX,$B$1262,рўйхат!$D:$D,$C1230)</f>
        <v/>
      </c>
      <c r="BZ1230" s="36">
        <f>SUMIFS(рўйхат!CK:CK,рўйхат!$CX:$CX,$B$1262,рўйхат!$D:$D,$C1230)</f>
        <v/>
      </c>
      <c r="CA1230" s="35">
        <f>SUMIFS(рўйхат!CL:CL,рўйхат!$CX:$CX,$B$1262,рўйхат!$D:$D,$C1230)</f>
        <v/>
      </c>
      <c r="CB1230" s="36">
        <f>SUMIFS(рўйхат!CM:CM,рўйхат!$CX:$CX,$B$1262,рўйхат!$D:$D,$C1230)</f>
        <v/>
      </c>
      <c r="CC1230" s="35">
        <f>SUMIFS(рўйхат!CN:CN,рўйхат!$CX:$CX,$B$1262,рўйхат!$D:$D,$C1230)</f>
        <v/>
      </c>
      <c r="CD1230" s="36">
        <f>SUMIFS(рўйхат!CO:CO,рўйхат!$CX:$CX,$B$1262,рўйхат!$D:$D,$C1230)</f>
        <v/>
      </c>
      <c r="CE1230" s="77">
        <f>IFERROR(BE1230/(Q1230+BE1230),0)</f>
        <v/>
      </c>
      <c r="CF1230" s="78">
        <f>IFERROR(BF1230/(R1230+BF1230),0)</f>
        <v/>
      </c>
    </row>
    <row r="1231" hidden="1" outlineLevel="1" ht="30" customFormat="1" customHeight="1" s="8">
      <c r="A1231" s="39" t="n"/>
      <c r="B1231" s="50" t="n">
        <v>35</v>
      </c>
      <c r="C1231" s="131" t="inlineStr">
        <is>
          <t>Манфаатлар тўқнашуви (тўғридан-тўғри, COOPERATION)</t>
        </is>
      </c>
      <c r="D1231" s="51" t="n"/>
      <c r="E1231" s="35">
        <f>SUMIFS(рўйхат!F:F,рўйхат!$CX:$CX,$B$1262,рўйхат!$D:$D,$C1231)</f>
        <v/>
      </c>
      <c r="F1231" s="36">
        <f>SUMIFS(рўйхат!G:G,рўйхат!$CX:$CX,$B$1262,рўйхат!$D:$D,$C1231)</f>
        <v/>
      </c>
      <c r="G1231" s="35">
        <f>SUMIFS(рўйхат!H:H,рўйхат!$CX:$CX,$B$1262,рўйхат!$D:$D,$C1231)</f>
        <v/>
      </c>
      <c r="H1231" s="36">
        <f>SUMIFS(рўйхат!I:I,рўйхат!$CX:$CX,$B$1262,рўйхат!$D:$D,$C1231)</f>
        <v/>
      </c>
      <c r="I1231" s="35">
        <f>SUMIFS(рўйхат!J:J,рўйхат!$CX:$CX,$B$1262,рўйхат!$D:$D,$C1231)</f>
        <v/>
      </c>
      <c r="J1231" s="36">
        <f>SUMIFS(рўйхат!K:K,рўйхат!$CX:$CX,$B$1262,рўйхат!$D:$D,$C1231)</f>
        <v/>
      </c>
      <c r="K1231" s="35">
        <f>SUMIFS(рўйхат!L:L,рўйхат!$CX:$CX,$B$1262,рўйхат!$D:$D,$C1231)</f>
        <v/>
      </c>
      <c r="L1231" s="36">
        <f>SUMIFS(рўйхат!M:M,рўйхат!$CX:$CX,$B$1262,рўйхат!$D:$D,$C1231)</f>
        <v/>
      </c>
      <c r="M1231" s="35">
        <f>SUMIFS(рўйхат!N:N,рўйхат!$CX:$CX,$B$1262,рўйхат!$D:$D,$C1231)</f>
        <v/>
      </c>
      <c r="N1231" s="36">
        <f>SUMIFS(рўйхат!O:O,рўйхат!$CX:$CX,$B$1262,рўйхат!$D:$D,$C1231)</f>
        <v/>
      </c>
      <c r="O1231" s="34">
        <f>IFERROR(M1231/E1231,0)</f>
        <v/>
      </c>
      <c r="P1231" s="34">
        <f>IFERROR(N1231/F1231,0)</f>
        <v/>
      </c>
      <c r="Q1231" s="35">
        <f>SUMIFS(рўйхат!P:P,рўйхат!$CX:$CX,$B$1262,рўйхат!$D:$D,$C1231)</f>
        <v/>
      </c>
      <c r="R1231" s="36">
        <f>SUMIFS(рўйхат!Q:Q,рўйхат!$CX:$CX,$B$1262,рўйхат!$D:$D,$C1231)</f>
        <v/>
      </c>
      <c r="S1231" s="35">
        <f>SUMIFS(рўйхат!R:R,рўйхат!$CX:$CX,$B$1262,рўйхат!$D:$D,$C1231)</f>
        <v/>
      </c>
      <c r="T1231" s="36">
        <f>SUMIFS(рўйхат!S:S,рўйхат!$CX:$CX,$B$1262,рўйхат!$D:$D,$C1231)</f>
        <v/>
      </c>
      <c r="U1231" s="35">
        <f>SUMIFS(рўйхат!T:T,рўйхат!$CX:$CX,$B$1262,рўйхат!$D:$D,$C1231)</f>
        <v/>
      </c>
      <c r="V1231" s="36">
        <f>SUMIFS(рўйхат!U:U,рўйхат!$CX:$CX,$B$1262,рўйхат!$D:$D,$C1231)</f>
        <v/>
      </c>
      <c r="W1231" s="35">
        <f>SUMIFS(рўйхат!V:V,рўйхат!$CX:$CX,$B$1262,рўйхат!$D:$D,$C1231)</f>
        <v/>
      </c>
      <c r="X1231" s="36">
        <f>SUMIFS(рўйхат!W:W,рўйхат!$CX:$CX,$B$1262,рўйхат!$D:$D,$C1231)</f>
        <v/>
      </c>
      <c r="Y1231" s="35">
        <f>SUMIFS(рўйхат!X:X,рўйхат!$CX:$CX,$B$1262,рўйхат!$D:$D,$C1231)</f>
        <v/>
      </c>
      <c r="Z1231" s="36">
        <f>SUMIFS(рўйхат!Y:Y,рўйхат!$CX:$CX,$B$1262,рўйхат!$D:$D,$C1231)</f>
        <v/>
      </c>
      <c r="AA1231" s="35">
        <f>SUMIFS(рўйхат!Z:Z,рўйхат!$CX:$CX,$B$1262,рўйхат!$D:$D,$C1231)</f>
        <v/>
      </c>
      <c r="AB1231" s="36">
        <f>SUMIFS(рўйхат!AA:AA,рўйхат!$CX:$CX,$B$1262,рўйхат!$D:$D,$C1231)</f>
        <v/>
      </c>
      <c r="AC1231" s="35">
        <f>SUMIFS(рўйхат!AB:AB,рўйхат!$CX:$CX,$B$1262,рўйхат!$D:$D,$C1231)</f>
        <v/>
      </c>
      <c r="AD1231" s="36">
        <f>SUMIFS(рўйхат!AC:AC,рўйхат!$CX:$CX,$B$1262,рўйхат!$D:$D,$C1231)</f>
        <v/>
      </c>
      <c r="AE1231" s="35">
        <f>SUMIFS(рўйхат!AD:AD,рўйхат!$CX:$CX,$B$1262,рўйхат!$D:$D,$C1231)</f>
        <v/>
      </c>
      <c r="AF1231" s="36">
        <f>SUMIFS(рўйхат!AE:AE,рўйхат!$CX:$CX,$B$1262,рўйхат!$D:$D,$C1231)</f>
        <v/>
      </c>
      <c r="AG1231" s="35">
        <f>SUMIFS(рўйхат!AH:AH,рўйхат!$CX:$CX,$B$1262,рўйхат!$D:$D,$C1231)</f>
        <v/>
      </c>
      <c r="AH1231" s="36">
        <f>SUMIFS(рўйхат!AI:AI,рўйхат!$CX:$CX,$B$1262,рўйхат!$D:$D,$C1231)</f>
        <v/>
      </c>
      <c r="AI1231" s="35">
        <f>SUMIFS(рўйхат!AJ:AJ,рўйхат!$CX:$CX,$B$1262,рўйхат!$D:$D,$C1231)</f>
        <v/>
      </c>
      <c r="AJ1231" s="36">
        <f>SUMIFS(рўйхат!AK:AK,рўйхат!$CX:$CX,$B$1262,рўйхат!$D:$D,$C1231)</f>
        <v/>
      </c>
      <c r="AK1231" s="35">
        <f>SUMIFS(рўйхат!AL:AL,рўйхат!$CX:$CX,$B$1262,рўйхат!$D:$D,$C1231)</f>
        <v/>
      </c>
      <c r="AL1231" s="36">
        <f>SUMIFS(рўйхат!AM:AM,рўйхат!$CX:$CX,$B$1262,рўйхат!$D:$D,$C1231)</f>
        <v/>
      </c>
      <c r="AM1231" s="77">
        <f>IFERROR(Q1231/E1231,0)</f>
        <v/>
      </c>
      <c r="AN1231" s="77">
        <f>IFERROR(R1231/F1231,0)</f>
        <v/>
      </c>
      <c r="AO1231" s="35">
        <f>SUMIFS(рўйхат!AX:AX,рўйхат!$CX:$CX,$B$1262,рўйхат!$D:$D,$C1231)</f>
        <v/>
      </c>
      <c r="AP1231" s="36">
        <f>SUMIFS(рўйхат!AY:AY,рўйхат!$CX:$CX,$B$1262,рўйхат!$D:$D,$C1231)</f>
        <v/>
      </c>
      <c r="AQ1231" s="35">
        <f>SUMIFS(рўйхат!AZ:AZ,рўйхат!$CX:$CX,$B$1262,рўйхат!$D:$D,$C1231)</f>
        <v/>
      </c>
      <c r="AR1231" s="36">
        <f>SUMIFS(рўйхат!BA:BA,рўйхат!$CX:$CX,$B$1262,рўйхат!$D:$D,$C1231)</f>
        <v/>
      </c>
      <c r="AS1231" s="35">
        <f>SUMIFS(рўйхат!BB:BB,рўйхат!$CX:$CX,$B$1262,рўйхат!$D:$D,$C1231)</f>
        <v/>
      </c>
      <c r="AT1231" s="36">
        <f>SUMIFS(рўйхат!BC:BC,рўйхат!$CX:$CX,$B$1262,рўйхат!$D:$D,$C1231)</f>
        <v/>
      </c>
      <c r="AU1231" s="35">
        <f>SUMIFS(рўйхат!BD:BD,рўйхат!$CX:$CX,$B$1262,рўйхат!$D:$D,$C1231)</f>
        <v/>
      </c>
      <c r="AV1231" s="36">
        <f>SUMIFS(рўйхат!BE:BE,рўйхат!$CX:$CX,$B$1262,рўйхат!$D:$D,$C1231)</f>
        <v/>
      </c>
      <c r="AW1231" s="35">
        <f>SUMIFS(рўйхат!BF:BF,рўйхат!$CX:$CX,$B$1262,рўйхат!$D:$D,$C1231)</f>
        <v/>
      </c>
      <c r="AX1231" s="36">
        <f>SUMIFS(рўйхат!BG:BG,рўйхат!$CX:$CX,$B$1262,рўйхат!$D:$D,$C1231)</f>
        <v/>
      </c>
      <c r="AY1231" s="35">
        <f>SUMIFS(рўйхат!BH:BH,рўйхат!$CX:$CX,$B$1262,рўйхат!$D:$D,$C1231)</f>
        <v/>
      </c>
      <c r="AZ1231" s="36">
        <f>SUMIFS(рўйхат!BI:BI,рўйхат!$CX:$CX,$B$1262,рўйхат!$D:$D,$C1231)</f>
        <v/>
      </c>
      <c r="BA1231" s="35">
        <f>SUMIFS(рўйхат!BJ:BJ,рўйхат!$CX:$CX,$B$1262,рўйхат!$D:$D,$C1231)</f>
        <v/>
      </c>
      <c r="BB1231" s="36">
        <f>SUMIFS(рўйхат!BK:BK,рўйхат!$CX:$CX,$B$1262,рўйхат!$D:$D,$C1231)</f>
        <v/>
      </c>
      <c r="BC1231" s="77">
        <f>IFERROR(AO1231/E1231,0)</f>
        <v/>
      </c>
      <c r="BD1231" s="77">
        <f>IFERROR(AP1231/F1231,0)</f>
        <v/>
      </c>
      <c r="BE1231" s="35">
        <f>SUMIFS(рўйхат!BL:BL,рўйхат!$CX:$CX,$B$1262,рўйхат!$D:$D,$C1231)</f>
        <v/>
      </c>
      <c r="BF1231" s="36">
        <f>SUMIFS(рўйхат!BM:BM,рўйхат!$CX:$CX,$B$1262,рўйхат!$D:$D,$C1231)</f>
        <v/>
      </c>
      <c r="BG1231" s="35">
        <f>SUMIFS(рўйхат!BN:BN,рўйхат!$CX:$CX,$B$1262,рўйхат!$D:$D,$C1231)</f>
        <v/>
      </c>
      <c r="BH1231" s="36">
        <f>SUMIFS(рўйхат!BO:BO,рўйхат!$CX:$CX,$B$1262,рўйхат!$D:$D,$C1231)</f>
        <v/>
      </c>
      <c r="BI1231" s="35">
        <f>SUMIFS(рўйхат!BP:BP,рўйхат!$CX:$CX,$B$1262,рўйхат!$D:$D,$C1231)</f>
        <v/>
      </c>
      <c r="BJ1231" s="36">
        <f>SUMIFS(рўйхат!BQ:BQ,рўйхат!$CX:$CX,$B$1262,рўйхат!$D:$D,$C1231)</f>
        <v/>
      </c>
      <c r="BK1231" s="35">
        <f>SUMIFS(рўйхат!BR:BR,рўйхат!$CX:$CX,$B$1262,рўйхат!$D:$D,$C1231)</f>
        <v/>
      </c>
      <c r="BL1231" s="36">
        <f>SUMIFS(рўйхат!BS:BS,рўйхат!$CX:$CX,$B$1262,рўйхат!$D:$D,$C1231)</f>
        <v/>
      </c>
      <c r="BM1231" s="35">
        <f>SUMIFS(рўйхат!BT:BT,рўйхат!$CX:$CX,$B$1262,рўйхат!$D:$D,$C1231)</f>
        <v/>
      </c>
      <c r="BN1231" s="36">
        <f>SUMIFS(рўйхат!BU:BU,рўйхат!$CX:$CX,$B$1262,рўйхат!$D:$D,$C1231)</f>
        <v/>
      </c>
      <c r="BO1231" s="35">
        <f>SUMIFS(рўйхат!BX:BX,рўйхат!$CX:$CX,$B$1262,рўйхат!$D:$D,$C1231)</f>
        <v/>
      </c>
      <c r="BP1231" s="36">
        <f>SUMIFS(рўйхат!BY:BY,рўйхат!$CX:$CX,$B$1262,рўйхат!$D:$D,$C1231)</f>
        <v/>
      </c>
      <c r="BQ1231" s="35">
        <f>SUMIFS(рўйхат!BZ:BZ,рўйхат!$CX:$CX,$B$1262,рўйхат!$D:$D,$C1231)</f>
        <v/>
      </c>
      <c r="BR1231" s="36">
        <f>SUMIFS(рўйхат!CA:CA,рўйхат!$CX:$CX,$B$1262,рўйхат!$D:$D,$C1231)</f>
        <v/>
      </c>
      <c r="BS1231" s="35">
        <f>SUMIFS(рўйхат!CB:CB,рўйхат!$CX:$CX,$B$1262,рўйхат!$D:$D,$C1231)</f>
        <v/>
      </c>
      <c r="BT1231" s="36">
        <f>SUMIFS(рўйхат!CC:CC,рўйхат!$CX:$CX,$B$1262,рўйхат!$D:$D,$C1231)</f>
        <v/>
      </c>
      <c r="BU1231" s="35">
        <f>SUMIFS(рўйхат!CD:CD,рўйхат!$CX:$CX,$B$1262,рўйхат!$D:$D,$C1231)</f>
        <v/>
      </c>
      <c r="BV1231" s="36">
        <f>SUMIFS(рўйхат!CE:CE,рўйхат!$CX:$CX,$B$1262,рўйхат!$D:$D,$C1231)</f>
        <v/>
      </c>
      <c r="BW1231" s="35">
        <f>SUMIFS(рўйхат!CH:CH,рўйхат!$CX:$CX,$B$1262,рўйхат!$D:$D,$C1231)</f>
        <v/>
      </c>
      <c r="BX1231" s="36">
        <f>SUMIFS(рўйхат!CI:CI,рўйхат!$CX:$CX,$B$1262,рўйхат!$D:$D,$C1231)</f>
        <v/>
      </c>
      <c r="BY1231" s="35">
        <f>SUMIFS(рўйхат!CJ:CJ,рўйхат!$CX:$CX,$B$1262,рўйхат!$D:$D,$C1231)</f>
        <v/>
      </c>
      <c r="BZ1231" s="36">
        <f>SUMIFS(рўйхат!CK:CK,рўйхат!$CX:$CX,$B$1262,рўйхат!$D:$D,$C1231)</f>
        <v/>
      </c>
      <c r="CA1231" s="35">
        <f>SUMIFS(рўйхат!CL:CL,рўйхат!$CX:$CX,$B$1262,рўйхат!$D:$D,$C1231)</f>
        <v/>
      </c>
      <c r="CB1231" s="36">
        <f>SUMIFS(рўйхат!CM:CM,рўйхат!$CX:$CX,$B$1262,рўйхат!$D:$D,$C1231)</f>
        <v/>
      </c>
      <c r="CC1231" s="35">
        <f>SUMIFS(рўйхат!CN:CN,рўйхат!$CX:$CX,$B$1262,рўйхат!$D:$D,$C1231)</f>
        <v/>
      </c>
      <c r="CD1231" s="36">
        <f>SUMIFS(рўйхат!CO:CO,рўйхат!$CX:$CX,$B$1262,рўйхат!$D:$D,$C1231)</f>
        <v/>
      </c>
      <c r="CE1231" s="77">
        <f>IFERROR(BE1231/(Q1231+BE1231),0)</f>
        <v/>
      </c>
      <c r="CF1231" s="78">
        <f>IFERROR(BF1231/(R1231+BF1231),0)</f>
        <v/>
      </c>
    </row>
    <row r="1232" hidden="1" outlineLevel="1" ht="30" customFormat="1" customHeight="1" s="8">
      <c r="A1232" s="39" t="n"/>
      <c r="B1232" s="50" t="n">
        <v>36</v>
      </c>
      <c r="C1232" s="131" t="inlineStr">
        <is>
          <t>Манфаатлар тўқнашуви (тўғридан-тўғри, UZEX)</t>
        </is>
      </c>
      <c r="D1232" s="51" t="n"/>
      <c r="E1232" s="35">
        <f>SUMIFS(рўйхат!F:F,рўйхат!$CX:$CX,$B$1262,рўйхат!$D:$D,$C1232)</f>
        <v/>
      </c>
      <c r="F1232" s="36">
        <f>SUMIFS(рўйхат!G:G,рўйхат!$CX:$CX,$B$1262,рўйхат!$D:$D,$C1232)</f>
        <v/>
      </c>
      <c r="G1232" s="35">
        <f>SUMIFS(рўйхат!H:H,рўйхат!$CX:$CX,$B$1262,рўйхат!$D:$D,$C1232)</f>
        <v/>
      </c>
      <c r="H1232" s="36">
        <f>SUMIFS(рўйхат!I:I,рўйхат!$CX:$CX,$B$1262,рўйхат!$D:$D,$C1232)</f>
        <v/>
      </c>
      <c r="I1232" s="35">
        <f>SUMIFS(рўйхат!J:J,рўйхат!$CX:$CX,$B$1262,рўйхат!$D:$D,$C1232)</f>
        <v/>
      </c>
      <c r="J1232" s="36">
        <f>SUMIFS(рўйхат!K:K,рўйхат!$CX:$CX,$B$1262,рўйхат!$D:$D,$C1232)</f>
        <v/>
      </c>
      <c r="K1232" s="35">
        <f>SUMIFS(рўйхат!L:L,рўйхат!$CX:$CX,$B$1262,рўйхат!$D:$D,$C1232)</f>
        <v/>
      </c>
      <c r="L1232" s="36">
        <f>SUMIFS(рўйхат!M:M,рўйхат!$CX:$CX,$B$1262,рўйхат!$D:$D,$C1232)</f>
        <v/>
      </c>
      <c r="M1232" s="35">
        <f>SUMIFS(рўйхат!N:N,рўйхат!$CX:$CX,$B$1262,рўйхат!$D:$D,$C1232)</f>
        <v/>
      </c>
      <c r="N1232" s="36">
        <f>SUMIFS(рўйхат!O:O,рўйхат!$CX:$CX,$B$1262,рўйхат!$D:$D,$C1232)</f>
        <v/>
      </c>
      <c r="O1232" s="34">
        <f>IFERROR(M1232/E1232,0)</f>
        <v/>
      </c>
      <c r="P1232" s="34">
        <f>IFERROR(N1232/F1232,0)</f>
        <v/>
      </c>
      <c r="Q1232" s="35">
        <f>SUMIFS(рўйхат!P:P,рўйхат!$CX:$CX,$B$1262,рўйхат!$D:$D,$C1232)</f>
        <v/>
      </c>
      <c r="R1232" s="36">
        <f>SUMIFS(рўйхат!Q:Q,рўйхат!$CX:$CX,$B$1262,рўйхат!$D:$D,$C1232)</f>
        <v/>
      </c>
      <c r="S1232" s="35">
        <f>SUMIFS(рўйхат!R:R,рўйхат!$CX:$CX,$B$1262,рўйхат!$D:$D,$C1232)</f>
        <v/>
      </c>
      <c r="T1232" s="36">
        <f>SUMIFS(рўйхат!S:S,рўйхат!$CX:$CX,$B$1262,рўйхат!$D:$D,$C1232)</f>
        <v/>
      </c>
      <c r="U1232" s="35">
        <f>SUMIFS(рўйхат!T:T,рўйхат!$CX:$CX,$B$1262,рўйхат!$D:$D,$C1232)</f>
        <v/>
      </c>
      <c r="V1232" s="36">
        <f>SUMIFS(рўйхат!U:U,рўйхат!$CX:$CX,$B$1262,рўйхат!$D:$D,$C1232)</f>
        <v/>
      </c>
      <c r="W1232" s="35">
        <f>SUMIFS(рўйхат!V:V,рўйхат!$CX:$CX,$B$1262,рўйхат!$D:$D,$C1232)</f>
        <v/>
      </c>
      <c r="X1232" s="36">
        <f>SUMIFS(рўйхат!W:W,рўйхат!$CX:$CX,$B$1262,рўйхат!$D:$D,$C1232)</f>
        <v/>
      </c>
      <c r="Y1232" s="35">
        <f>SUMIFS(рўйхат!X:X,рўйхат!$CX:$CX,$B$1262,рўйхат!$D:$D,$C1232)</f>
        <v/>
      </c>
      <c r="Z1232" s="36">
        <f>SUMIFS(рўйхат!Y:Y,рўйхат!$CX:$CX,$B$1262,рўйхат!$D:$D,$C1232)</f>
        <v/>
      </c>
      <c r="AA1232" s="35">
        <f>SUMIFS(рўйхат!Z:Z,рўйхат!$CX:$CX,$B$1262,рўйхат!$D:$D,$C1232)</f>
        <v/>
      </c>
      <c r="AB1232" s="36">
        <f>SUMIFS(рўйхат!AA:AA,рўйхат!$CX:$CX,$B$1262,рўйхат!$D:$D,$C1232)</f>
        <v/>
      </c>
      <c r="AC1232" s="35">
        <f>SUMIFS(рўйхат!AB:AB,рўйхат!$CX:$CX,$B$1262,рўйхат!$D:$D,$C1232)</f>
        <v/>
      </c>
      <c r="AD1232" s="36">
        <f>SUMIFS(рўйхат!AC:AC,рўйхат!$CX:$CX,$B$1262,рўйхат!$D:$D,$C1232)</f>
        <v/>
      </c>
      <c r="AE1232" s="35">
        <f>SUMIFS(рўйхат!AD:AD,рўйхат!$CX:$CX,$B$1262,рўйхат!$D:$D,$C1232)</f>
        <v/>
      </c>
      <c r="AF1232" s="36">
        <f>SUMIFS(рўйхат!AE:AE,рўйхат!$CX:$CX,$B$1262,рўйхат!$D:$D,$C1232)</f>
        <v/>
      </c>
      <c r="AG1232" s="35">
        <f>SUMIFS(рўйхат!AH:AH,рўйхат!$CX:$CX,$B$1262,рўйхат!$D:$D,$C1232)</f>
        <v/>
      </c>
      <c r="AH1232" s="36">
        <f>SUMIFS(рўйхат!AI:AI,рўйхат!$CX:$CX,$B$1262,рўйхат!$D:$D,$C1232)</f>
        <v/>
      </c>
      <c r="AI1232" s="35">
        <f>SUMIFS(рўйхат!AJ:AJ,рўйхат!$CX:$CX,$B$1262,рўйхат!$D:$D,$C1232)</f>
        <v/>
      </c>
      <c r="AJ1232" s="36">
        <f>SUMIFS(рўйхат!AK:AK,рўйхат!$CX:$CX,$B$1262,рўйхат!$D:$D,$C1232)</f>
        <v/>
      </c>
      <c r="AK1232" s="35">
        <f>SUMIFS(рўйхат!AL:AL,рўйхат!$CX:$CX,$B$1262,рўйхат!$D:$D,$C1232)</f>
        <v/>
      </c>
      <c r="AL1232" s="36">
        <f>SUMIFS(рўйхат!AM:AM,рўйхат!$CX:$CX,$B$1262,рўйхат!$D:$D,$C1232)</f>
        <v/>
      </c>
      <c r="AM1232" s="77">
        <f>IFERROR(Q1232/E1232,0)</f>
        <v/>
      </c>
      <c r="AN1232" s="77">
        <f>IFERROR(R1232/F1232,0)</f>
        <v/>
      </c>
      <c r="AO1232" s="35">
        <f>SUMIFS(рўйхат!AX:AX,рўйхат!$CX:$CX,$B$1262,рўйхат!$D:$D,$C1232)</f>
        <v/>
      </c>
      <c r="AP1232" s="36">
        <f>SUMIFS(рўйхат!AY:AY,рўйхат!$CX:$CX,$B$1262,рўйхат!$D:$D,$C1232)</f>
        <v/>
      </c>
      <c r="AQ1232" s="35">
        <f>SUMIFS(рўйхат!AZ:AZ,рўйхат!$CX:$CX,$B$1262,рўйхат!$D:$D,$C1232)</f>
        <v/>
      </c>
      <c r="AR1232" s="36">
        <f>SUMIFS(рўйхат!BA:BA,рўйхат!$CX:$CX,$B$1262,рўйхат!$D:$D,$C1232)</f>
        <v/>
      </c>
      <c r="AS1232" s="35">
        <f>SUMIFS(рўйхат!BB:BB,рўйхат!$CX:$CX,$B$1262,рўйхат!$D:$D,$C1232)</f>
        <v/>
      </c>
      <c r="AT1232" s="36">
        <f>SUMIFS(рўйхат!BC:BC,рўйхат!$CX:$CX,$B$1262,рўйхат!$D:$D,$C1232)</f>
        <v/>
      </c>
      <c r="AU1232" s="35">
        <f>SUMIFS(рўйхат!BD:BD,рўйхат!$CX:$CX,$B$1262,рўйхат!$D:$D,$C1232)</f>
        <v/>
      </c>
      <c r="AV1232" s="36">
        <f>SUMIFS(рўйхат!BE:BE,рўйхат!$CX:$CX,$B$1262,рўйхат!$D:$D,$C1232)</f>
        <v/>
      </c>
      <c r="AW1232" s="35">
        <f>SUMIFS(рўйхат!BF:BF,рўйхат!$CX:$CX,$B$1262,рўйхат!$D:$D,$C1232)</f>
        <v/>
      </c>
      <c r="AX1232" s="36">
        <f>SUMIFS(рўйхат!BG:BG,рўйхат!$CX:$CX,$B$1262,рўйхат!$D:$D,$C1232)</f>
        <v/>
      </c>
      <c r="AY1232" s="35">
        <f>SUMIFS(рўйхат!BH:BH,рўйхат!$CX:$CX,$B$1262,рўйхат!$D:$D,$C1232)</f>
        <v/>
      </c>
      <c r="AZ1232" s="36">
        <f>SUMIFS(рўйхат!BI:BI,рўйхат!$CX:$CX,$B$1262,рўйхат!$D:$D,$C1232)</f>
        <v/>
      </c>
      <c r="BA1232" s="35">
        <f>SUMIFS(рўйхат!BJ:BJ,рўйхат!$CX:$CX,$B$1262,рўйхат!$D:$D,$C1232)</f>
        <v/>
      </c>
      <c r="BB1232" s="36">
        <f>SUMIFS(рўйхат!BK:BK,рўйхат!$CX:$CX,$B$1262,рўйхат!$D:$D,$C1232)</f>
        <v/>
      </c>
      <c r="BC1232" s="77">
        <f>IFERROR(AO1232/E1232,0)</f>
        <v/>
      </c>
      <c r="BD1232" s="77">
        <f>IFERROR(AP1232/F1232,0)</f>
        <v/>
      </c>
      <c r="BE1232" s="35">
        <f>SUMIFS(рўйхат!BL:BL,рўйхат!$CX:$CX,$B$1262,рўйхат!$D:$D,$C1232)</f>
        <v/>
      </c>
      <c r="BF1232" s="36">
        <f>SUMIFS(рўйхат!BM:BM,рўйхат!$CX:$CX,$B$1262,рўйхат!$D:$D,$C1232)</f>
        <v/>
      </c>
      <c r="BG1232" s="35">
        <f>SUMIFS(рўйхат!BN:BN,рўйхат!$CX:$CX,$B$1262,рўйхат!$D:$D,$C1232)</f>
        <v/>
      </c>
      <c r="BH1232" s="36">
        <f>SUMIFS(рўйхат!BO:BO,рўйхат!$CX:$CX,$B$1262,рўйхат!$D:$D,$C1232)</f>
        <v/>
      </c>
      <c r="BI1232" s="35">
        <f>SUMIFS(рўйхат!BP:BP,рўйхат!$CX:$CX,$B$1262,рўйхат!$D:$D,$C1232)</f>
        <v/>
      </c>
      <c r="BJ1232" s="36">
        <f>SUMIFS(рўйхат!BQ:BQ,рўйхат!$CX:$CX,$B$1262,рўйхат!$D:$D,$C1232)</f>
        <v/>
      </c>
      <c r="BK1232" s="35">
        <f>SUMIFS(рўйхат!BR:BR,рўйхат!$CX:$CX,$B$1262,рўйхат!$D:$D,$C1232)</f>
        <v/>
      </c>
      <c r="BL1232" s="36">
        <f>SUMIFS(рўйхат!BS:BS,рўйхат!$CX:$CX,$B$1262,рўйхат!$D:$D,$C1232)</f>
        <v/>
      </c>
      <c r="BM1232" s="35">
        <f>SUMIFS(рўйхат!BT:BT,рўйхат!$CX:$CX,$B$1262,рўйхат!$D:$D,$C1232)</f>
        <v/>
      </c>
      <c r="BN1232" s="36">
        <f>SUMIFS(рўйхат!BU:BU,рўйхат!$CX:$CX,$B$1262,рўйхат!$D:$D,$C1232)</f>
        <v/>
      </c>
      <c r="BO1232" s="35">
        <f>SUMIFS(рўйхат!BX:BX,рўйхат!$CX:$CX,$B$1262,рўйхат!$D:$D,$C1232)</f>
        <v/>
      </c>
      <c r="BP1232" s="36">
        <f>SUMIFS(рўйхат!BY:BY,рўйхат!$CX:$CX,$B$1262,рўйхат!$D:$D,$C1232)</f>
        <v/>
      </c>
      <c r="BQ1232" s="35">
        <f>SUMIFS(рўйхат!BZ:BZ,рўйхат!$CX:$CX,$B$1262,рўйхат!$D:$D,$C1232)</f>
        <v/>
      </c>
      <c r="BR1232" s="36">
        <f>SUMIFS(рўйхат!CA:CA,рўйхат!$CX:$CX,$B$1262,рўйхат!$D:$D,$C1232)</f>
        <v/>
      </c>
      <c r="BS1232" s="35">
        <f>SUMIFS(рўйхат!CB:CB,рўйхат!$CX:$CX,$B$1262,рўйхат!$D:$D,$C1232)</f>
        <v/>
      </c>
      <c r="BT1232" s="36">
        <f>SUMIFS(рўйхат!CC:CC,рўйхат!$CX:$CX,$B$1262,рўйхат!$D:$D,$C1232)</f>
        <v/>
      </c>
      <c r="BU1232" s="35">
        <f>SUMIFS(рўйхат!CD:CD,рўйхат!$CX:$CX,$B$1262,рўйхат!$D:$D,$C1232)</f>
        <v/>
      </c>
      <c r="BV1232" s="36">
        <f>SUMIFS(рўйхат!CE:CE,рўйхат!$CX:$CX,$B$1262,рўйхат!$D:$D,$C1232)</f>
        <v/>
      </c>
      <c r="BW1232" s="35">
        <f>SUMIFS(рўйхат!CH:CH,рўйхат!$CX:$CX,$B$1262,рўйхат!$D:$D,$C1232)</f>
        <v/>
      </c>
      <c r="BX1232" s="36">
        <f>SUMIFS(рўйхат!CI:CI,рўйхат!$CX:$CX,$B$1262,рўйхат!$D:$D,$C1232)</f>
        <v/>
      </c>
      <c r="BY1232" s="35">
        <f>SUMIFS(рўйхат!CJ:CJ,рўйхат!$CX:$CX,$B$1262,рўйхат!$D:$D,$C1232)</f>
        <v/>
      </c>
      <c r="BZ1232" s="36">
        <f>SUMIFS(рўйхат!CK:CK,рўйхат!$CX:$CX,$B$1262,рўйхат!$D:$D,$C1232)</f>
        <v/>
      </c>
      <c r="CA1232" s="35">
        <f>SUMIFS(рўйхат!CL:CL,рўйхат!$CX:$CX,$B$1262,рўйхат!$D:$D,$C1232)</f>
        <v/>
      </c>
      <c r="CB1232" s="36">
        <f>SUMIFS(рўйхат!CM:CM,рўйхат!$CX:$CX,$B$1262,рўйхат!$D:$D,$C1232)</f>
        <v/>
      </c>
      <c r="CC1232" s="35">
        <f>SUMIFS(рўйхат!CN:CN,рўйхат!$CX:$CX,$B$1262,рўйхат!$D:$D,$C1232)</f>
        <v/>
      </c>
      <c r="CD1232" s="36">
        <f>SUMIFS(рўйхат!CO:CO,рўйхат!$CX:$CX,$B$1262,рўйхат!$D:$D,$C1232)</f>
        <v/>
      </c>
      <c r="CE1232" s="77">
        <f>IFERROR(BE1232/(Q1232+BE1232),0)</f>
        <v/>
      </c>
      <c r="CF1232" s="78">
        <f>IFERROR(BF1232/(R1232+BF1232),0)</f>
        <v/>
      </c>
    </row>
    <row r="1233" hidden="1" outlineLevel="1" ht="30" customFormat="1" customHeight="1" s="8">
      <c r="A1233" s="39" t="n"/>
      <c r="B1233" s="50" t="n">
        <v>37</v>
      </c>
      <c r="C1233" s="131" t="inlineStr">
        <is>
          <t>Манфаатлар тўқнашуви (тўғридан-тўғри, XT XARID)</t>
        </is>
      </c>
      <c r="D1233" s="51" t="n"/>
      <c r="E1233" s="35">
        <f>SUMIFS(рўйхат!F:F,рўйхат!$CX:$CX,$B$1262,рўйхат!$D:$D,$C1233)</f>
        <v/>
      </c>
      <c r="F1233" s="36">
        <f>SUMIFS(рўйхат!G:G,рўйхат!$CX:$CX,$B$1262,рўйхат!$D:$D,$C1233)</f>
        <v/>
      </c>
      <c r="G1233" s="35">
        <f>SUMIFS(рўйхат!H:H,рўйхат!$CX:$CX,$B$1262,рўйхат!$D:$D,$C1233)</f>
        <v/>
      </c>
      <c r="H1233" s="36">
        <f>SUMIFS(рўйхат!I:I,рўйхат!$CX:$CX,$B$1262,рўйхат!$D:$D,$C1233)</f>
        <v/>
      </c>
      <c r="I1233" s="35">
        <f>SUMIFS(рўйхат!J:J,рўйхат!$CX:$CX,$B$1262,рўйхат!$D:$D,$C1233)</f>
        <v/>
      </c>
      <c r="J1233" s="36">
        <f>SUMIFS(рўйхат!K:K,рўйхат!$CX:$CX,$B$1262,рўйхат!$D:$D,$C1233)</f>
        <v/>
      </c>
      <c r="K1233" s="35">
        <f>SUMIFS(рўйхат!L:L,рўйхат!$CX:$CX,$B$1262,рўйхат!$D:$D,$C1233)</f>
        <v/>
      </c>
      <c r="L1233" s="36">
        <f>SUMIFS(рўйхат!M:M,рўйхат!$CX:$CX,$B$1262,рўйхат!$D:$D,$C1233)</f>
        <v/>
      </c>
      <c r="M1233" s="35">
        <f>SUMIFS(рўйхат!N:N,рўйхат!$CX:$CX,$B$1262,рўйхат!$D:$D,$C1233)</f>
        <v/>
      </c>
      <c r="N1233" s="36">
        <f>SUMIFS(рўйхат!O:O,рўйхат!$CX:$CX,$B$1262,рўйхат!$D:$D,$C1233)</f>
        <v/>
      </c>
      <c r="O1233" s="34">
        <f>IFERROR(M1233/E1233,0)</f>
        <v/>
      </c>
      <c r="P1233" s="34">
        <f>IFERROR(N1233/F1233,0)</f>
        <v/>
      </c>
      <c r="Q1233" s="35">
        <f>SUMIFS(рўйхат!P:P,рўйхат!$CX:$CX,$B$1262,рўйхат!$D:$D,$C1233)</f>
        <v/>
      </c>
      <c r="R1233" s="36">
        <f>SUMIFS(рўйхат!Q:Q,рўйхат!$CX:$CX,$B$1262,рўйхат!$D:$D,$C1233)</f>
        <v/>
      </c>
      <c r="S1233" s="35">
        <f>SUMIFS(рўйхат!R:R,рўйхат!$CX:$CX,$B$1262,рўйхат!$D:$D,$C1233)</f>
        <v/>
      </c>
      <c r="T1233" s="36">
        <f>SUMIFS(рўйхат!S:S,рўйхат!$CX:$CX,$B$1262,рўйхат!$D:$D,$C1233)</f>
        <v/>
      </c>
      <c r="U1233" s="35">
        <f>SUMIFS(рўйхат!T:T,рўйхат!$CX:$CX,$B$1262,рўйхат!$D:$D,$C1233)</f>
        <v/>
      </c>
      <c r="V1233" s="36">
        <f>SUMIFS(рўйхат!U:U,рўйхат!$CX:$CX,$B$1262,рўйхат!$D:$D,$C1233)</f>
        <v/>
      </c>
      <c r="W1233" s="35">
        <f>SUMIFS(рўйхат!V:V,рўйхат!$CX:$CX,$B$1262,рўйхат!$D:$D,$C1233)</f>
        <v/>
      </c>
      <c r="X1233" s="36">
        <f>SUMIFS(рўйхат!W:W,рўйхат!$CX:$CX,$B$1262,рўйхат!$D:$D,$C1233)</f>
        <v/>
      </c>
      <c r="Y1233" s="35">
        <f>SUMIFS(рўйхат!X:X,рўйхат!$CX:$CX,$B$1262,рўйхат!$D:$D,$C1233)</f>
        <v/>
      </c>
      <c r="Z1233" s="36">
        <f>SUMIFS(рўйхат!Y:Y,рўйхат!$CX:$CX,$B$1262,рўйхат!$D:$D,$C1233)</f>
        <v/>
      </c>
      <c r="AA1233" s="35">
        <f>SUMIFS(рўйхат!Z:Z,рўйхат!$CX:$CX,$B$1262,рўйхат!$D:$D,$C1233)</f>
        <v/>
      </c>
      <c r="AB1233" s="36">
        <f>SUMIFS(рўйхат!AA:AA,рўйхат!$CX:$CX,$B$1262,рўйхат!$D:$D,$C1233)</f>
        <v/>
      </c>
      <c r="AC1233" s="35">
        <f>SUMIFS(рўйхат!AB:AB,рўйхат!$CX:$CX,$B$1262,рўйхат!$D:$D,$C1233)</f>
        <v/>
      </c>
      <c r="AD1233" s="36">
        <f>SUMIFS(рўйхат!AC:AC,рўйхат!$CX:$CX,$B$1262,рўйхат!$D:$D,$C1233)</f>
        <v/>
      </c>
      <c r="AE1233" s="35">
        <f>SUMIFS(рўйхат!AD:AD,рўйхат!$CX:$CX,$B$1262,рўйхат!$D:$D,$C1233)</f>
        <v/>
      </c>
      <c r="AF1233" s="36">
        <f>SUMIFS(рўйхат!AE:AE,рўйхат!$CX:$CX,$B$1262,рўйхат!$D:$D,$C1233)</f>
        <v/>
      </c>
      <c r="AG1233" s="35">
        <f>SUMIFS(рўйхат!AH:AH,рўйхат!$CX:$CX,$B$1262,рўйхат!$D:$D,$C1233)</f>
        <v/>
      </c>
      <c r="AH1233" s="36">
        <f>SUMIFS(рўйхат!AI:AI,рўйхат!$CX:$CX,$B$1262,рўйхат!$D:$D,$C1233)</f>
        <v/>
      </c>
      <c r="AI1233" s="35">
        <f>SUMIFS(рўйхат!AJ:AJ,рўйхат!$CX:$CX,$B$1262,рўйхат!$D:$D,$C1233)</f>
        <v/>
      </c>
      <c r="AJ1233" s="36">
        <f>SUMIFS(рўйхат!AK:AK,рўйхат!$CX:$CX,$B$1262,рўйхат!$D:$D,$C1233)</f>
        <v/>
      </c>
      <c r="AK1233" s="35">
        <f>SUMIFS(рўйхат!AL:AL,рўйхат!$CX:$CX,$B$1262,рўйхат!$D:$D,$C1233)</f>
        <v/>
      </c>
      <c r="AL1233" s="36">
        <f>SUMIFS(рўйхат!AM:AM,рўйхат!$CX:$CX,$B$1262,рўйхат!$D:$D,$C1233)</f>
        <v/>
      </c>
      <c r="AM1233" s="77">
        <f>IFERROR(Q1233/E1233,0)</f>
        <v/>
      </c>
      <c r="AN1233" s="77">
        <f>IFERROR(R1233/F1233,0)</f>
        <v/>
      </c>
      <c r="AO1233" s="35">
        <f>SUMIFS(рўйхат!AX:AX,рўйхат!$CX:$CX,$B$1262,рўйхат!$D:$D,$C1233)</f>
        <v/>
      </c>
      <c r="AP1233" s="36">
        <f>SUMIFS(рўйхат!AY:AY,рўйхат!$CX:$CX,$B$1262,рўйхат!$D:$D,$C1233)</f>
        <v/>
      </c>
      <c r="AQ1233" s="35">
        <f>SUMIFS(рўйхат!AZ:AZ,рўйхат!$CX:$CX,$B$1262,рўйхат!$D:$D,$C1233)</f>
        <v/>
      </c>
      <c r="AR1233" s="36">
        <f>SUMIFS(рўйхат!BA:BA,рўйхат!$CX:$CX,$B$1262,рўйхат!$D:$D,$C1233)</f>
        <v/>
      </c>
      <c r="AS1233" s="35">
        <f>SUMIFS(рўйхат!BB:BB,рўйхат!$CX:$CX,$B$1262,рўйхат!$D:$D,$C1233)</f>
        <v/>
      </c>
      <c r="AT1233" s="36">
        <f>SUMIFS(рўйхат!BC:BC,рўйхат!$CX:$CX,$B$1262,рўйхат!$D:$D,$C1233)</f>
        <v/>
      </c>
      <c r="AU1233" s="35">
        <f>SUMIFS(рўйхат!BD:BD,рўйхат!$CX:$CX,$B$1262,рўйхат!$D:$D,$C1233)</f>
        <v/>
      </c>
      <c r="AV1233" s="36">
        <f>SUMIFS(рўйхат!BE:BE,рўйхат!$CX:$CX,$B$1262,рўйхат!$D:$D,$C1233)</f>
        <v/>
      </c>
      <c r="AW1233" s="35">
        <f>SUMIFS(рўйхат!BF:BF,рўйхат!$CX:$CX,$B$1262,рўйхат!$D:$D,$C1233)</f>
        <v/>
      </c>
      <c r="AX1233" s="36">
        <f>SUMIFS(рўйхат!BG:BG,рўйхат!$CX:$CX,$B$1262,рўйхат!$D:$D,$C1233)</f>
        <v/>
      </c>
      <c r="AY1233" s="35">
        <f>SUMIFS(рўйхат!BH:BH,рўйхат!$CX:$CX,$B$1262,рўйхат!$D:$D,$C1233)</f>
        <v/>
      </c>
      <c r="AZ1233" s="36">
        <f>SUMIFS(рўйхат!BI:BI,рўйхат!$CX:$CX,$B$1262,рўйхат!$D:$D,$C1233)</f>
        <v/>
      </c>
      <c r="BA1233" s="35">
        <f>SUMIFS(рўйхат!BJ:BJ,рўйхат!$CX:$CX,$B$1262,рўйхат!$D:$D,$C1233)</f>
        <v/>
      </c>
      <c r="BB1233" s="36">
        <f>SUMIFS(рўйхат!BK:BK,рўйхат!$CX:$CX,$B$1262,рўйхат!$D:$D,$C1233)</f>
        <v/>
      </c>
      <c r="BC1233" s="77">
        <f>IFERROR(AO1233/E1233,0)</f>
        <v/>
      </c>
      <c r="BD1233" s="77">
        <f>IFERROR(AP1233/F1233,0)</f>
        <v/>
      </c>
      <c r="BE1233" s="35">
        <f>SUMIFS(рўйхат!BL:BL,рўйхат!$CX:$CX,$B$1262,рўйхат!$D:$D,$C1233)</f>
        <v/>
      </c>
      <c r="BF1233" s="36">
        <f>SUMIFS(рўйхат!BM:BM,рўйхат!$CX:$CX,$B$1262,рўйхат!$D:$D,$C1233)</f>
        <v/>
      </c>
      <c r="BG1233" s="35">
        <f>SUMIFS(рўйхат!BN:BN,рўйхат!$CX:$CX,$B$1262,рўйхат!$D:$D,$C1233)</f>
        <v/>
      </c>
      <c r="BH1233" s="36">
        <f>SUMIFS(рўйхат!BO:BO,рўйхат!$CX:$CX,$B$1262,рўйхат!$D:$D,$C1233)</f>
        <v/>
      </c>
      <c r="BI1233" s="35">
        <f>SUMIFS(рўйхат!BP:BP,рўйхат!$CX:$CX,$B$1262,рўйхат!$D:$D,$C1233)</f>
        <v/>
      </c>
      <c r="BJ1233" s="36">
        <f>SUMIFS(рўйхат!BQ:BQ,рўйхат!$CX:$CX,$B$1262,рўйхат!$D:$D,$C1233)</f>
        <v/>
      </c>
      <c r="BK1233" s="35">
        <f>SUMIFS(рўйхат!BR:BR,рўйхат!$CX:$CX,$B$1262,рўйхат!$D:$D,$C1233)</f>
        <v/>
      </c>
      <c r="BL1233" s="36">
        <f>SUMIFS(рўйхат!BS:BS,рўйхат!$CX:$CX,$B$1262,рўйхат!$D:$D,$C1233)</f>
        <v/>
      </c>
      <c r="BM1233" s="35">
        <f>SUMIFS(рўйхат!BT:BT,рўйхат!$CX:$CX,$B$1262,рўйхат!$D:$D,$C1233)</f>
        <v/>
      </c>
      <c r="BN1233" s="36">
        <f>SUMIFS(рўйхат!BU:BU,рўйхат!$CX:$CX,$B$1262,рўйхат!$D:$D,$C1233)</f>
        <v/>
      </c>
      <c r="BO1233" s="35">
        <f>SUMIFS(рўйхат!BX:BX,рўйхат!$CX:$CX,$B$1262,рўйхат!$D:$D,$C1233)</f>
        <v/>
      </c>
      <c r="BP1233" s="36">
        <f>SUMIFS(рўйхат!BY:BY,рўйхат!$CX:$CX,$B$1262,рўйхат!$D:$D,$C1233)</f>
        <v/>
      </c>
      <c r="BQ1233" s="35">
        <f>SUMIFS(рўйхат!BZ:BZ,рўйхат!$CX:$CX,$B$1262,рўйхат!$D:$D,$C1233)</f>
        <v/>
      </c>
      <c r="BR1233" s="36">
        <f>SUMIFS(рўйхат!CA:CA,рўйхат!$CX:$CX,$B$1262,рўйхат!$D:$D,$C1233)</f>
        <v/>
      </c>
      <c r="BS1233" s="35">
        <f>SUMIFS(рўйхат!CB:CB,рўйхат!$CX:$CX,$B$1262,рўйхат!$D:$D,$C1233)</f>
        <v/>
      </c>
      <c r="BT1233" s="36">
        <f>SUMIFS(рўйхат!CC:CC,рўйхат!$CX:$CX,$B$1262,рўйхат!$D:$D,$C1233)</f>
        <v/>
      </c>
      <c r="BU1233" s="35">
        <f>SUMIFS(рўйхат!CD:CD,рўйхат!$CX:$CX,$B$1262,рўйхат!$D:$D,$C1233)</f>
        <v/>
      </c>
      <c r="BV1233" s="36">
        <f>SUMIFS(рўйхат!CE:CE,рўйхат!$CX:$CX,$B$1262,рўйхат!$D:$D,$C1233)</f>
        <v/>
      </c>
      <c r="BW1233" s="35">
        <f>SUMIFS(рўйхат!CH:CH,рўйхат!$CX:$CX,$B$1262,рўйхат!$D:$D,$C1233)</f>
        <v/>
      </c>
      <c r="BX1233" s="36">
        <f>SUMIFS(рўйхат!CI:CI,рўйхат!$CX:$CX,$B$1262,рўйхат!$D:$D,$C1233)</f>
        <v/>
      </c>
      <c r="BY1233" s="35">
        <f>SUMIFS(рўйхат!CJ:CJ,рўйхат!$CX:$CX,$B$1262,рўйхат!$D:$D,$C1233)</f>
        <v/>
      </c>
      <c r="BZ1233" s="36">
        <f>SUMIFS(рўйхат!CK:CK,рўйхат!$CX:$CX,$B$1262,рўйхат!$D:$D,$C1233)</f>
        <v/>
      </c>
      <c r="CA1233" s="35">
        <f>SUMIFS(рўйхат!CL:CL,рўйхат!$CX:$CX,$B$1262,рўйхат!$D:$D,$C1233)</f>
        <v/>
      </c>
      <c r="CB1233" s="36">
        <f>SUMIFS(рўйхат!CM:CM,рўйхат!$CX:$CX,$B$1262,рўйхат!$D:$D,$C1233)</f>
        <v/>
      </c>
      <c r="CC1233" s="35">
        <f>SUMIFS(рўйхат!CN:CN,рўйхат!$CX:$CX,$B$1262,рўйхат!$D:$D,$C1233)</f>
        <v/>
      </c>
      <c r="CD1233" s="36">
        <f>SUMIFS(рўйхат!CO:CO,рўйхат!$CX:$CX,$B$1262,рўйхат!$D:$D,$C1233)</f>
        <v/>
      </c>
      <c r="CE1233" s="77">
        <f>IFERROR(BE1233/(Q1233+BE1233),0)</f>
        <v/>
      </c>
      <c r="CF1233" s="78">
        <f>IFERROR(BF1233/(R1233+BF1233),0)</f>
        <v/>
      </c>
    </row>
    <row r="1234" hidden="1" outlineLevel="1" ht="30" customFormat="1" customHeight="1" s="8">
      <c r="A1234" s="39" t="n"/>
      <c r="B1234" s="50" t="n">
        <v>38</v>
      </c>
      <c r="C1234" s="131" t="inlineStr">
        <is>
          <t>Манфаатлар тўқнашуви (тўғридан-тўғри)</t>
        </is>
      </c>
      <c r="D1234" s="51" t="n"/>
      <c r="E1234" s="35">
        <f>SUMIFS(рўйхат!F:F,рўйхат!$CX:$CX,$B$1262,рўйхат!$D:$D,$C1234)</f>
        <v/>
      </c>
      <c r="F1234" s="36">
        <f>SUMIFS(рўйхат!G:G,рўйхат!$CX:$CX,$B$1262,рўйхат!$D:$D,$C1234)</f>
        <v/>
      </c>
      <c r="G1234" s="35">
        <f>SUMIFS(рўйхат!H:H,рўйхат!$CX:$CX,$B$1262,рўйхат!$D:$D,$C1234)</f>
        <v/>
      </c>
      <c r="H1234" s="36">
        <f>SUMIFS(рўйхат!I:I,рўйхат!$CX:$CX,$B$1262,рўйхат!$D:$D,$C1234)</f>
        <v/>
      </c>
      <c r="I1234" s="35">
        <f>SUMIFS(рўйхат!J:J,рўйхат!$CX:$CX,$B$1262,рўйхат!$D:$D,$C1234)</f>
        <v/>
      </c>
      <c r="J1234" s="36">
        <f>SUMIFS(рўйхат!K:K,рўйхат!$CX:$CX,$B$1262,рўйхат!$D:$D,$C1234)</f>
        <v/>
      </c>
      <c r="K1234" s="35">
        <f>SUMIFS(рўйхат!L:L,рўйхат!$CX:$CX,$B$1262,рўйхат!$D:$D,$C1234)</f>
        <v/>
      </c>
      <c r="L1234" s="36">
        <f>SUMIFS(рўйхат!M:M,рўйхат!$CX:$CX,$B$1262,рўйхат!$D:$D,$C1234)</f>
        <v/>
      </c>
      <c r="M1234" s="35">
        <f>SUMIFS(рўйхат!N:N,рўйхат!$CX:$CX,$B$1262,рўйхат!$D:$D,$C1234)</f>
        <v/>
      </c>
      <c r="N1234" s="36">
        <f>SUMIFS(рўйхат!O:O,рўйхат!$CX:$CX,$B$1262,рўйхат!$D:$D,$C1234)</f>
        <v/>
      </c>
      <c r="O1234" s="34">
        <f>IFERROR(M1234/E1234,0)</f>
        <v/>
      </c>
      <c r="P1234" s="34">
        <f>IFERROR(N1234/F1234,0)</f>
        <v/>
      </c>
      <c r="Q1234" s="35">
        <f>SUMIFS(рўйхат!P:P,рўйхат!$CX:$CX,$B$1262,рўйхат!$D:$D,$C1234)</f>
        <v/>
      </c>
      <c r="R1234" s="36">
        <f>SUMIFS(рўйхат!Q:Q,рўйхат!$CX:$CX,$B$1262,рўйхат!$D:$D,$C1234)</f>
        <v/>
      </c>
      <c r="S1234" s="35">
        <f>SUMIFS(рўйхат!R:R,рўйхат!$CX:$CX,$B$1262,рўйхат!$D:$D,$C1234)</f>
        <v/>
      </c>
      <c r="T1234" s="36">
        <f>SUMIFS(рўйхат!S:S,рўйхат!$CX:$CX,$B$1262,рўйхат!$D:$D,$C1234)</f>
        <v/>
      </c>
      <c r="U1234" s="35">
        <f>SUMIFS(рўйхат!T:T,рўйхат!$CX:$CX,$B$1262,рўйхат!$D:$D,$C1234)</f>
        <v/>
      </c>
      <c r="V1234" s="36">
        <f>SUMIFS(рўйхат!U:U,рўйхат!$CX:$CX,$B$1262,рўйхат!$D:$D,$C1234)</f>
        <v/>
      </c>
      <c r="W1234" s="35">
        <f>SUMIFS(рўйхат!V:V,рўйхат!$CX:$CX,$B$1262,рўйхат!$D:$D,$C1234)</f>
        <v/>
      </c>
      <c r="X1234" s="36">
        <f>SUMIFS(рўйхат!W:W,рўйхат!$CX:$CX,$B$1262,рўйхат!$D:$D,$C1234)</f>
        <v/>
      </c>
      <c r="Y1234" s="35">
        <f>SUMIFS(рўйхат!X:X,рўйхат!$CX:$CX,$B$1262,рўйхат!$D:$D,$C1234)</f>
        <v/>
      </c>
      <c r="Z1234" s="36">
        <f>SUMIFS(рўйхат!Y:Y,рўйхат!$CX:$CX,$B$1262,рўйхат!$D:$D,$C1234)</f>
        <v/>
      </c>
      <c r="AA1234" s="35">
        <f>SUMIFS(рўйхат!Z:Z,рўйхат!$CX:$CX,$B$1262,рўйхат!$D:$D,$C1234)</f>
        <v/>
      </c>
      <c r="AB1234" s="36">
        <f>SUMIFS(рўйхат!AA:AA,рўйхат!$CX:$CX,$B$1262,рўйхат!$D:$D,$C1234)</f>
        <v/>
      </c>
      <c r="AC1234" s="35">
        <f>SUMIFS(рўйхат!AB:AB,рўйхат!$CX:$CX,$B$1262,рўйхат!$D:$D,$C1234)</f>
        <v/>
      </c>
      <c r="AD1234" s="36">
        <f>SUMIFS(рўйхат!AC:AC,рўйхат!$CX:$CX,$B$1262,рўйхат!$D:$D,$C1234)</f>
        <v/>
      </c>
      <c r="AE1234" s="35">
        <f>SUMIFS(рўйхат!AD:AD,рўйхат!$CX:$CX,$B$1262,рўйхат!$D:$D,$C1234)</f>
        <v/>
      </c>
      <c r="AF1234" s="36">
        <f>SUMIFS(рўйхат!AE:AE,рўйхат!$CX:$CX,$B$1262,рўйхат!$D:$D,$C1234)</f>
        <v/>
      </c>
      <c r="AG1234" s="35">
        <f>SUMIFS(рўйхат!AH:AH,рўйхат!$CX:$CX,$B$1262,рўйхат!$D:$D,$C1234)</f>
        <v/>
      </c>
      <c r="AH1234" s="36">
        <f>SUMIFS(рўйхат!AI:AI,рўйхат!$CX:$CX,$B$1262,рўйхат!$D:$D,$C1234)</f>
        <v/>
      </c>
      <c r="AI1234" s="35">
        <f>SUMIFS(рўйхат!AJ:AJ,рўйхат!$CX:$CX,$B$1262,рўйхат!$D:$D,$C1234)</f>
        <v/>
      </c>
      <c r="AJ1234" s="36">
        <f>SUMIFS(рўйхат!AK:AK,рўйхат!$CX:$CX,$B$1262,рўйхат!$D:$D,$C1234)</f>
        <v/>
      </c>
      <c r="AK1234" s="35">
        <f>SUMIFS(рўйхат!AL:AL,рўйхат!$CX:$CX,$B$1262,рўйхат!$D:$D,$C1234)</f>
        <v/>
      </c>
      <c r="AL1234" s="36">
        <f>SUMIFS(рўйхат!AM:AM,рўйхат!$CX:$CX,$B$1262,рўйхат!$D:$D,$C1234)</f>
        <v/>
      </c>
      <c r="AM1234" s="77">
        <f>IFERROR(Q1234/E1234,0)</f>
        <v/>
      </c>
      <c r="AN1234" s="77">
        <f>IFERROR(R1234/F1234,0)</f>
        <v/>
      </c>
      <c r="AO1234" s="35">
        <f>SUMIFS(рўйхат!AX:AX,рўйхат!$CX:$CX,$B$1262,рўйхат!$D:$D,$C1234)</f>
        <v/>
      </c>
      <c r="AP1234" s="36">
        <f>SUMIFS(рўйхат!AY:AY,рўйхат!$CX:$CX,$B$1262,рўйхат!$D:$D,$C1234)</f>
        <v/>
      </c>
      <c r="AQ1234" s="35">
        <f>SUMIFS(рўйхат!AZ:AZ,рўйхат!$CX:$CX,$B$1262,рўйхат!$D:$D,$C1234)</f>
        <v/>
      </c>
      <c r="AR1234" s="36">
        <f>SUMIFS(рўйхат!BA:BA,рўйхат!$CX:$CX,$B$1262,рўйхат!$D:$D,$C1234)</f>
        <v/>
      </c>
      <c r="AS1234" s="35">
        <f>SUMIFS(рўйхат!BB:BB,рўйхат!$CX:$CX,$B$1262,рўйхат!$D:$D,$C1234)</f>
        <v/>
      </c>
      <c r="AT1234" s="36">
        <f>SUMIFS(рўйхат!BC:BC,рўйхат!$CX:$CX,$B$1262,рўйхат!$D:$D,$C1234)</f>
        <v/>
      </c>
      <c r="AU1234" s="35">
        <f>SUMIFS(рўйхат!BD:BD,рўйхат!$CX:$CX,$B$1262,рўйхат!$D:$D,$C1234)</f>
        <v/>
      </c>
      <c r="AV1234" s="36">
        <f>SUMIFS(рўйхат!BE:BE,рўйхат!$CX:$CX,$B$1262,рўйхат!$D:$D,$C1234)</f>
        <v/>
      </c>
      <c r="AW1234" s="35">
        <f>SUMIFS(рўйхат!BF:BF,рўйхат!$CX:$CX,$B$1262,рўйхат!$D:$D,$C1234)</f>
        <v/>
      </c>
      <c r="AX1234" s="36">
        <f>SUMIFS(рўйхат!BG:BG,рўйхат!$CX:$CX,$B$1262,рўйхат!$D:$D,$C1234)</f>
        <v/>
      </c>
      <c r="AY1234" s="35">
        <f>SUMIFS(рўйхат!BH:BH,рўйхат!$CX:$CX,$B$1262,рўйхат!$D:$D,$C1234)</f>
        <v/>
      </c>
      <c r="AZ1234" s="36">
        <f>SUMIFS(рўйхат!BI:BI,рўйхат!$CX:$CX,$B$1262,рўйхат!$D:$D,$C1234)</f>
        <v/>
      </c>
      <c r="BA1234" s="35">
        <f>SUMIFS(рўйхат!BJ:BJ,рўйхат!$CX:$CX,$B$1262,рўйхат!$D:$D,$C1234)</f>
        <v/>
      </c>
      <c r="BB1234" s="36">
        <f>SUMIFS(рўйхат!BK:BK,рўйхат!$CX:$CX,$B$1262,рўйхат!$D:$D,$C1234)</f>
        <v/>
      </c>
      <c r="BC1234" s="77">
        <f>IFERROR(AO1234/E1234,0)</f>
        <v/>
      </c>
      <c r="BD1234" s="77">
        <f>IFERROR(AP1234/F1234,0)</f>
        <v/>
      </c>
      <c r="BE1234" s="35">
        <f>SUMIFS(рўйхат!BL:BL,рўйхат!$CX:$CX,$B$1262,рўйхат!$D:$D,$C1234)</f>
        <v/>
      </c>
      <c r="BF1234" s="36">
        <f>SUMIFS(рўйхат!BM:BM,рўйхат!$CX:$CX,$B$1262,рўйхат!$D:$D,$C1234)</f>
        <v/>
      </c>
      <c r="BG1234" s="35">
        <f>SUMIFS(рўйхат!BN:BN,рўйхат!$CX:$CX,$B$1262,рўйхат!$D:$D,$C1234)</f>
        <v/>
      </c>
      <c r="BH1234" s="36">
        <f>SUMIFS(рўйхат!BO:BO,рўйхат!$CX:$CX,$B$1262,рўйхат!$D:$D,$C1234)</f>
        <v/>
      </c>
      <c r="BI1234" s="35">
        <f>SUMIFS(рўйхат!BP:BP,рўйхат!$CX:$CX,$B$1262,рўйхат!$D:$D,$C1234)</f>
        <v/>
      </c>
      <c r="BJ1234" s="36">
        <f>SUMIFS(рўйхат!BQ:BQ,рўйхат!$CX:$CX,$B$1262,рўйхат!$D:$D,$C1234)</f>
        <v/>
      </c>
      <c r="BK1234" s="35">
        <f>SUMIFS(рўйхат!BR:BR,рўйхат!$CX:$CX,$B$1262,рўйхат!$D:$D,$C1234)</f>
        <v/>
      </c>
      <c r="BL1234" s="36">
        <f>SUMIFS(рўйхат!BS:BS,рўйхат!$CX:$CX,$B$1262,рўйхат!$D:$D,$C1234)</f>
        <v/>
      </c>
      <c r="BM1234" s="35">
        <f>SUMIFS(рўйхат!BT:BT,рўйхат!$CX:$CX,$B$1262,рўйхат!$D:$D,$C1234)</f>
        <v/>
      </c>
      <c r="BN1234" s="36">
        <f>SUMIFS(рўйхат!BU:BU,рўйхат!$CX:$CX,$B$1262,рўйхат!$D:$D,$C1234)</f>
        <v/>
      </c>
      <c r="BO1234" s="35">
        <f>SUMIFS(рўйхат!BX:BX,рўйхат!$CX:$CX,$B$1262,рўйхат!$D:$D,$C1234)</f>
        <v/>
      </c>
      <c r="BP1234" s="36">
        <f>SUMIFS(рўйхат!BY:BY,рўйхат!$CX:$CX,$B$1262,рўйхат!$D:$D,$C1234)</f>
        <v/>
      </c>
      <c r="BQ1234" s="35">
        <f>SUMIFS(рўйхат!BZ:BZ,рўйхат!$CX:$CX,$B$1262,рўйхат!$D:$D,$C1234)</f>
        <v/>
      </c>
      <c r="BR1234" s="36">
        <f>SUMIFS(рўйхат!CA:CA,рўйхат!$CX:$CX,$B$1262,рўйхат!$D:$D,$C1234)</f>
        <v/>
      </c>
      <c r="BS1234" s="35">
        <f>SUMIFS(рўйхат!CB:CB,рўйхат!$CX:$CX,$B$1262,рўйхат!$D:$D,$C1234)</f>
        <v/>
      </c>
      <c r="BT1234" s="36">
        <f>SUMIFS(рўйхат!CC:CC,рўйхат!$CX:$CX,$B$1262,рўйхат!$D:$D,$C1234)</f>
        <v/>
      </c>
      <c r="BU1234" s="35">
        <f>SUMIFS(рўйхат!CD:CD,рўйхат!$CX:$CX,$B$1262,рўйхат!$D:$D,$C1234)</f>
        <v/>
      </c>
      <c r="BV1234" s="36">
        <f>SUMIFS(рўйхат!CE:CE,рўйхат!$CX:$CX,$B$1262,рўйхат!$D:$D,$C1234)</f>
        <v/>
      </c>
      <c r="BW1234" s="35">
        <f>SUMIFS(рўйхат!CH:CH,рўйхат!$CX:$CX,$B$1262,рўйхат!$D:$D,$C1234)</f>
        <v/>
      </c>
      <c r="BX1234" s="36">
        <f>SUMIFS(рўйхат!CI:CI,рўйхат!$CX:$CX,$B$1262,рўйхат!$D:$D,$C1234)</f>
        <v/>
      </c>
      <c r="BY1234" s="35">
        <f>SUMIFS(рўйхат!CJ:CJ,рўйхат!$CX:$CX,$B$1262,рўйхат!$D:$D,$C1234)</f>
        <v/>
      </c>
      <c r="BZ1234" s="36">
        <f>SUMIFS(рўйхат!CK:CK,рўйхат!$CX:$CX,$B$1262,рўйхат!$D:$D,$C1234)</f>
        <v/>
      </c>
      <c r="CA1234" s="35">
        <f>SUMIFS(рўйхат!CL:CL,рўйхат!$CX:$CX,$B$1262,рўйхат!$D:$D,$C1234)</f>
        <v/>
      </c>
      <c r="CB1234" s="36">
        <f>SUMIFS(рўйхат!CM:CM,рўйхат!$CX:$CX,$B$1262,рўйхат!$D:$D,$C1234)</f>
        <v/>
      </c>
      <c r="CC1234" s="35">
        <f>SUMIFS(рўйхат!CN:CN,рўйхат!$CX:$CX,$B$1262,рўйхат!$D:$D,$C1234)</f>
        <v/>
      </c>
      <c r="CD1234" s="36">
        <f>SUMIFS(рўйхат!CO:CO,рўйхат!$CX:$CX,$B$1262,рўйхат!$D:$D,$C1234)</f>
        <v/>
      </c>
      <c r="CE1234" s="77">
        <f>IFERROR(BE1234/(Q1234+BE1234),0)</f>
        <v/>
      </c>
      <c r="CF1234" s="78">
        <f>IFERROR(BF1234/(R1234+BF1234),0)</f>
        <v/>
      </c>
    </row>
    <row r="1235" hidden="1" outlineLevel="1" ht="30" customFormat="1" customHeight="1" s="8">
      <c r="A1235" s="39" t="n"/>
      <c r="B1235" s="50" t="n">
        <v>39</v>
      </c>
      <c r="C1235" s="131" t="inlineStr">
        <is>
          <t>Манфаатлар тўқнашуви (Qurilish)</t>
        </is>
      </c>
      <c r="D1235" s="51" t="n"/>
      <c r="E1235" s="35">
        <f>SUMIFS(рўйхат!F:F,рўйхат!$CX:$CX,$B$1262,рўйхат!$D:$D,$C1235)</f>
        <v/>
      </c>
      <c r="F1235" s="36">
        <f>SUMIFS(рўйхат!G:G,рўйхат!$CX:$CX,$B$1262,рўйхат!$D:$D,$C1235)</f>
        <v/>
      </c>
      <c r="G1235" s="35">
        <f>SUMIFS(рўйхат!H:H,рўйхат!$CX:$CX,$B$1262,рўйхат!$D:$D,$C1235)</f>
        <v/>
      </c>
      <c r="H1235" s="36">
        <f>SUMIFS(рўйхат!I:I,рўйхат!$CX:$CX,$B$1262,рўйхат!$D:$D,$C1235)</f>
        <v/>
      </c>
      <c r="I1235" s="35">
        <f>SUMIFS(рўйхат!J:J,рўйхат!$CX:$CX,$B$1262,рўйхат!$D:$D,$C1235)</f>
        <v/>
      </c>
      <c r="J1235" s="36">
        <f>SUMIFS(рўйхат!K:K,рўйхат!$CX:$CX,$B$1262,рўйхат!$D:$D,$C1235)</f>
        <v/>
      </c>
      <c r="K1235" s="35">
        <f>SUMIFS(рўйхат!L:L,рўйхат!$CX:$CX,$B$1262,рўйхат!$D:$D,$C1235)</f>
        <v/>
      </c>
      <c r="L1235" s="36">
        <f>SUMIFS(рўйхат!M:M,рўйхат!$CX:$CX,$B$1262,рўйхат!$D:$D,$C1235)</f>
        <v/>
      </c>
      <c r="M1235" s="35">
        <f>SUMIFS(рўйхат!N:N,рўйхат!$CX:$CX,$B$1262,рўйхат!$D:$D,$C1235)</f>
        <v/>
      </c>
      <c r="N1235" s="36">
        <f>SUMIFS(рўйхат!O:O,рўйхат!$CX:$CX,$B$1262,рўйхат!$D:$D,$C1235)</f>
        <v/>
      </c>
      <c r="O1235" s="34">
        <f>IFERROR(M1235/E1235,0)</f>
        <v/>
      </c>
      <c r="P1235" s="34">
        <f>IFERROR(N1235/F1235,0)</f>
        <v/>
      </c>
      <c r="Q1235" s="35">
        <f>SUMIFS(рўйхат!P:P,рўйхат!$CX:$CX,$B$1262,рўйхат!$D:$D,$C1235)</f>
        <v/>
      </c>
      <c r="R1235" s="36">
        <f>SUMIFS(рўйхат!Q:Q,рўйхат!$CX:$CX,$B$1262,рўйхат!$D:$D,$C1235)</f>
        <v/>
      </c>
      <c r="S1235" s="35">
        <f>SUMIFS(рўйхат!R:R,рўйхат!$CX:$CX,$B$1262,рўйхат!$D:$D,$C1235)</f>
        <v/>
      </c>
      <c r="T1235" s="36">
        <f>SUMIFS(рўйхат!S:S,рўйхат!$CX:$CX,$B$1262,рўйхат!$D:$D,$C1235)</f>
        <v/>
      </c>
      <c r="U1235" s="35">
        <f>SUMIFS(рўйхат!T:T,рўйхат!$CX:$CX,$B$1262,рўйхат!$D:$D,$C1235)</f>
        <v/>
      </c>
      <c r="V1235" s="36">
        <f>SUMIFS(рўйхат!U:U,рўйхат!$CX:$CX,$B$1262,рўйхат!$D:$D,$C1235)</f>
        <v/>
      </c>
      <c r="W1235" s="35">
        <f>SUMIFS(рўйхат!V:V,рўйхат!$CX:$CX,$B$1262,рўйхат!$D:$D,$C1235)</f>
        <v/>
      </c>
      <c r="X1235" s="36">
        <f>SUMIFS(рўйхат!W:W,рўйхат!$CX:$CX,$B$1262,рўйхат!$D:$D,$C1235)</f>
        <v/>
      </c>
      <c r="Y1235" s="35">
        <f>SUMIFS(рўйхат!X:X,рўйхат!$CX:$CX,$B$1262,рўйхат!$D:$D,$C1235)</f>
        <v/>
      </c>
      <c r="Z1235" s="36">
        <f>SUMIFS(рўйхат!Y:Y,рўйхат!$CX:$CX,$B$1262,рўйхат!$D:$D,$C1235)</f>
        <v/>
      </c>
      <c r="AA1235" s="35">
        <f>SUMIFS(рўйхат!Z:Z,рўйхат!$CX:$CX,$B$1262,рўйхат!$D:$D,$C1235)</f>
        <v/>
      </c>
      <c r="AB1235" s="36">
        <f>SUMIFS(рўйхат!AA:AA,рўйхат!$CX:$CX,$B$1262,рўйхат!$D:$D,$C1235)</f>
        <v/>
      </c>
      <c r="AC1235" s="35">
        <f>SUMIFS(рўйхат!AB:AB,рўйхат!$CX:$CX,$B$1262,рўйхат!$D:$D,$C1235)</f>
        <v/>
      </c>
      <c r="AD1235" s="36">
        <f>SUMIFS(рўйхат!AC:AC,рўйхат!$CX:$CX,$B$1262,рўйхат!$D:$D,$C1235)</f>
        <v/>
      </c>
      <c r="AE1235" s="35">
        <f>SUMIFS(рўйхат!AD:AD,рўйхат!$CX:$CX,$B$1262,рўйхат!$D:$D,$C1235)</f>
        <v/>
      </c>
      <c r="AF1235" s="36">
        <f>SUMIFS(рўйхат!AE:AE,рўйхат!$CX:$CX,$B$1262,рўйхат!$D:$D,$C1235)</f>
        <v/>
      </c>
      <c r="AG1235" s="35">
        <f>SUMIFS(рўйхат!AH:AH,рўйхат!$CX:$CX,$B$1262,рўйхат!$D:$D,$C1235)</f>
        <v/>
      </c>
      <c r="AH1235" s="36">
        <f>SUMIFS(рўйхат!AI:AI,рўйхат!$CX:$CX,$B$1262,рўйхат!$D:$D,$C1235)</f>
        <v/>
      </c>
      <c r="AI1235" s="35">
        <f>SUMIFS(рўйхат!AJ:AJ,рўйхат!$CX:$CX,$B$1262,рўйхат!$D:$D,$C1235)</f>
        <v/>
      </c>
      <c r="AJ1235" s="36">
        <f>SUMIFS(рўйхат!AK:AK,рўйхат!$CX:$CX,$B$1262,рўйхат!$D:$D,$C1235)</f>
        <v/>
      </c>
      <c r="AK1235" s="35">
        <f>SUMIFS(рўйхат!AL:AL,рўйхат!$CX:$CX,$B$1262,рўйхат!$D:$D,$C1235)</f>
        <v/>
      </c>
      <c r="AL1235" s="36">
        <f>SUMIFS(рўйхат!AM:AM,рўйхат!$CX:$CX,$B$1262,рўйхат!$D:$D,$C1235)</f>
        <v/>
      </c>
      <c r="AM1235" s="77">
        <f>IFERROR(Q1235/E1235,0)</f>
        <v/>
      </c>
      <c r="AN1235" s="77">
        <f>IFERROR(R1235/F1235,0)</f>
        <v/>
      </c>
      <c r="AO1235" s="35">
        <f>SUMIFS(рўйхат!AX:AX,рўйхат!$CX:$CX,$B$1262,рўйхат!$D:$D,$C1235)</f>
        <v/>
      </c>
      <c r="AP1235" s="36">
        <f>SUMIFS(рўйхат!AY:AY,рўйхат!$CX:$CX,$B$1262,рўйхат!$D:$D,$C1235)</f>
        <v/>
      </c>
      <c r="AQ1235" s="35">
        <f>SUMIFS(рўйхат!AZ:AZ,рўйхат!$CX:$CX,$B$1262,рўйхат!$D:$D,$C1235)</f>
        <v/>
      </c>
      <c r="AR1235" s="36">
        <f>SUMIFS(рўйхат!BA:BA,рўйхат!$CX:$CX,$B$1262,рўйхат!$D:$D,$C1235)</f>
        <v/>
      </c>
      <c r="AS1235" s="35">
        <f>SUMIFS(рўйхат!BB:BB,рўйхат!$CX:$CX,$B$1262,рўйхат!$D:$D,$C1235)</f>
        <v/>
      </c>
      <c r="AT1235" s="36">
        <f>SUMIFS(рўйхат!BC:BC,рўйхат!$CX:$CX,$B$1262,рўйхат!$D:$D,$C1235)</f>
        <v/>
      </c>
      <c r="AU1235" s="35">
        <f>SUMIFS(рўйхат!BD:BD,рўйхат!$CX:$CX,$B$1262,рўйхат!$D:$D,$C1235)</f>
        <v/>
      </c>
      <c r="AV1235" s="36">
        <f>SUMIFS(рўйхат!BE:BE,рўйхат!$CX:$CX,$B$1262,рўйхат!$D:$D,$C1235)</f>
        <v/>
      </c>
      <c r="AW1235" s="35">
        <f>SUMIFS(рўйхат!BF:BF,рўйхат!$CX:$CX,$B$1262,рўйхат!$D:$D,$C1235)</f>
        <v/>
      </c>
      <c r="AX1235" s="36">
        <f>SUMIFS(рўйхат!BG:BG,рўйхат!$CX:$CX,$B$1262,рўйхат!$D:$D,$C1235)</f>
        <v/>
      </c>
      <c r="AY1235" s="35">
        <f>SUMIFS(рўйхат!BH:BH,рўйхат!$CX:$CX,$B$1262,рўйхат!$D:$D,$C1235)</f>
        <v/>
      </c>
      <c r="AZ1235" s="36">
        <f>SUMIFS(рўйхат!BI:BI,рўйхат!$CX:$CX,$B$1262,рўйхат!$D:$D,$C1235)</f>
        <v/>
      </c>
      <c r="BA1235" s="35">
        <f>SUMIFS(рўйхат!BJ:BJ,рўйхат!$CX:$CX,$B$1262,рўйхат!$D:$D,$C1235)</f>
        <v/>
      </c>
      <c r="BB1235" s="36">
        <f>SUMIFS(рўйхат!BK:BK,рўйхат!$CX:$CX,$B$1262,рўйхат!$D:$D,$C1235)</f>
        <v/>
      </c>
      <c r="BC1235" s="77">
        <f>IFERROR(AO1235/E1235,0)</f>
        <v/>
      </c>
      <c r="BD1235" s="77">
        <f>IFERROR(AP1235/F1235,0)</f>
        <v/>
      </c>
      <c r="BE1235" s="35">
        <f>SUMIFS(рўйхат!BL:BL,рўйхат!$CX:$CX,$B$1262,рўйхат!$D:$D,$C1235)</f>
        <v/>
      </c>
      <c r="BF1235" s="36">
        <f>SUMIFS(рўйхат!BM:BM,рўйхат!$CX:$CX,$B$1262,рўйхат!$D:$D,$C1235)</f>
        <v/>
      </c>
      <c r="BG1235" s="35">
        <f>SUMIFS(рўйхат!BN:BN,рўйхат!$CX:$CX,$B$1262,рўйхат!$D:$D,$C1235)</f>
        <v/>
      </c>
      <c r="BH1235" s="36">
        <f>SUMIFS(рўйхат!BO:BO,рўйхат!$CX:$CX,$B$1262,рўйхат!$D:$D,$C1235)</f>
        <v/>
      </c>
      <c r="BI1235" s="35">
        <f>SUMIFS(рўйхат!BP:BP,рўйхат!$CX:$CX,$B$1262,рўйхат!$D:$D,$C1235)</f>
        <v/>
      </c>
      <c r="BJ1235" s="36">
        <f>SUMIFS(рўйхат!BQ:BQ,рўйхат!$CX:$CX,$B$1262,рўйхат!$D:$D,$C1235)</f>
        <v/>
      </c>
      <c r="BK1235" s="35">
        <f>SUMIFS(рўйхат!BR:BR,рўйхат!$CX:$CX,$B$1262,рўйхат!$D:$D,$C1235)</f>
        <v/>
      </c>
      <c r="BL1235" s="36">
        <f>SUMIFS(рўйхат!BS:BS,рўйхат!$CX:$CX,$B$1262,рўйхат!$D:$D,$C1235)</f>
        <v/>
      </c>
      <c r="BM1235" s="35">
        <f>SUMIFS(рўйхат!BT:BT,рўйхат!$CX:$CX,$B$1262,рўйхат!$D:$D,$C1235)</f>
        <v/>
      </c>
      <c r="BN1235" s="36">
        <f>SUMIFS(рўйхат!BU:BU,рўйхат!$CX:$CX,$B$1262,рўйхат!$D:$D,$C1235)</f>
        <v/>
      </c>
      <c r="BO1235" s="35">
        <f>SUMIFS(рўйхат!BX:BX,рўйхат!$CX:$CX,$B$1262,рўйхат!$D:$D,$C1235)</f>
        <v/>
      </c>
      <c r="BP1235" s="36">
        <f>SUMIFS(рўйхат!BY:BY,рўйхат!$CX:$CX,$B$1262,рўйхат!$D:$D,$C1235)</f>
        <v/>
      </c>
      <c r="BQ1235" s="35">
        <f>SUMIFS(рўйхат!BZ:BZ,рўйхат!$CX:$CX,$B$1262,рўйхат!$D:$D,$C1235)</f>
        <v/>
      </c>
      <c r="BR1235" s="36">
        <f>SUMIFS(рўйхат!CA:CA,рўйхат!$CX:$CX,$B$1262,рўйхат!$D:$D,$C1235)</f>
        <v/>
      </c>
      <c r="BS1235" s="35">
        <f>SUMIFS(рўйхат!CB:CB,рўйхат!$CX:$CX,$B$1262,рўйхат!$D:$D,$C1235)</f>
        <v/>
      </c>
      <c r="BT1235" s="36">
        <f>SUMIFS(рўйхат!CC:CC,рўйхат!$CX:$CX,$B$1262,рўйхат!$D:$D,$C1235)</f>
        <v/>
      </c>
      <c r="BU1235" s="35">
        <f>SUMIFS(рўйхат!CD:CD,рўйхат!$CX:$CX,$B$1262,рўйхат!$D:$D,$C1235)</f>
        <v/>
      </c>
      <c r="BV1235" s="36">
        <f>SUMIFS(рўйхат!CE:CE,рўйхат!$CX:$CX,$B$1262,рўйхат!$D:$D,$C1235)</f>
        <v/>
      </c>
      <c r="BW1235" s="35">
        <f>SUMIFS(рўйхат!CH:CH,рўйхат!$CX:$CX,$B$1262,рўйхат!$D:$D,$C1235)</f>
        <v/>
      </c>
      <c r="BX1235" s="36">
        <f>SUMIFS(рўйхат!CI:CI,рўйхат!$CX:$CX,$B$1262,рўйхат!$D:$D,$C1235)</f>
        <v/>
      </c>
      <c r="BY1235" s="35">
        <f>SUMIFS(рўйхат!CJ:CJ,рўйхат!$CX:$CX,$B$1262,рўйхат!$D:$D,$C1235)</f>
        <v/>
      </c>
      <c r="BZ1235" s="36">
        <f>SUMIFS(рўйхат!CK:CK,рўйхат!$CX:$CX,$B$1262,рўйхат!$D:$D,$C1235)</f>
        <v/>
      </c>
      <c r="CA1235" s="35">
        <f>SUMIFS(рўйхат!CL:CL,рўйхат!$CX:$CX,$B$1262,рўйхат!$D:$D,$C1235)</f>
        <v/>
      </c>
      <c r="CB1235" s="36">
        <f>SUMIFS(рўйхат!CM:CM,рўйхат!$CX:$CX,$B$1262,рўйхат!$D:$D,$C1235)</f>
        <v/>
      </c>
      <c r="CC1235" s="35">
        <f>SUMIFS(рўйхат!CN:CN,рўйхат!$CX:$CX,$B$1262,рўйхат!$D:$D,$C1235)</f>
        <v/>
      </c>
      <c r="CD1235" s="36">
        <f>SUMIFS(рўйхат!CO:CO,рўйхат!$CX:$CX,$B$1262,рўйхат!$D:$D,$C1235)</f>
        <v/>
      </c>
      <c r="CE1235" s="77">
        <f>IFERROR(BE1235/(Q1235+BE1235),0)</f>
        <v/>
      </c>
      <c r="CF1235" s="78">
        <f>IFERROR(BF1235/(R1235+BF1235),0)</f>
        <v/>
      </c>
    </row>
    <row r="1236" hidden="1" outlineLevel="1" ht="30" customFormat="1" customHeight="1" s="8">
      <c r="A1236" s="39" t="n"/>
      <c r="B1236" s="50" t="n">
        <v>40</v>
      </c>
      <c r="C1236" s="131" t="inlineStr">
        <is>
          <t>Нақдлаштириш аломатлари мавжуд шубҳали корхоналар билан тузилган шартномалар</t>
        </is>
      </c>
      <c r="D1236" s="51" t="n"/>
      <c r="E1236" s="35">
        <f>SUMIFS(рўйхат!F:F,рўйхат!$CX:$CX,$B$1262,рўйхат!$D:$D,$C1236)</f>
        <v/>
      </c>
      <c r="F1236" s="36">
        <f>SUMIFS(рўйхат!G:G,рўйхат!$CX:$CX,$B$1262,рўйхат!$D:$D,$C1236)</f>
        <v/>
      </c>
      <c r="G1236" s="35">
        <f>SUMIFS(рўйхат!H:H,рўйхат!$CX:$CX,$B$1262,рўйхат!$D:$D,$C1236)</f>
        <v/>
      </c>
      <c r="H1236" s="36">
        <f>SUMIFS(рўйхат!I:I,рўйхат!$CX:$CX,$B$1262,рўйхат!$D:$D,$C1236)</f>
        <v/>
      </c>
      <c r="I1236" s="35">
        <f>SUMIFS(рўйхат!J:J,рўйхат!$CX:$CX,$B$1262,рўйхат!$D:$D,$C1236)</f>
        <v/>
      </c>
      <c r="J1236" s="36">
        <f>SUMIFS(рўйхат!K:K,рўйхат!$CX:$CX,$B$1262,рўйхат!$D:$D,$C1236)</f>
        <v/>
      </c>
      <c r="K1236" s="35">
        <f>SUMIFS(рўйхат!L:L,рўйхат!$CX:$CX,$B$1262,рўйхат!$D:$D,$C1236)</f>
        <v/>
      </c>
      <c r="L1236" s="36">
        <f>SUMIFS(рўйхат!M:M,рўйхат!$CX:$CX,$B$1262,рўйхат!$D:$D,$C1236)</f>
        <v/>
      </c>
      <c r="M1236" s="35">
        <f>SUMIFS(рўйхат!N:N,рўйхат!$CX:$CX,$B$1262,рўйхат!$D:$D,$C1236)</f>
        <v/>
      </c>
      <c r="N1236" s="36">
        <f>SUMIFS(рўйхат!O:O,рўйхат!$CX:$CX,$B$1262,рўйхат!$D:$D,$C1236)</f>
        <v/>
      </c>
      <c r="O1236" s="34">
        <f>IFERROR(M1236/E1236,0)</f>
        <v/>
      </c>
      <c r="P1236" s="34">
        <f>IFERROR(N1236/F1236,0)</f>
        <v/>
      </c>
      <c r="Q1236" s="35">
        <f>SUMIFS(рўйхат!P:P,рўйхат!$CX:$CX,$B$1262,рўйхат!$D:$D,$C1236)</f>
        <v/>
      </c>
      <c r="R1236" s="36">
        <f>SUMIFS(рўйхат!Q:Q,рўйхат!$CX:$CX,$B$1262,рўйхат!$D:$D,$C1236)</f>
        <v/>
      </c>
      <c r="S1236" s="35">
        <f>SUMIFS(рўйхат!R:R,рўйхат!$CX:$CX,$B$1262,рўйхат!$D:$D,$C1236)</f>
        <v/>
      </c>
      <c r="T1236" s="36">
        <f>SUMIFS(рўйхат!S:S,рўйхат!$CX:$CX,$B$1262,рўйхат!$D:$D,$C1236)</f>
        <v/>
      </c>
      <c r="U1236" s="35">
        <f>SUMIFS(рўйхат!T:T,рўйхат!$CX:$CX,$B$1262,рўйхат!$D:$D,$C1236)</f>
        <v/>
      </c>
      <c r="V1236" s="36">
        <f>SUMIFS(рўйхат!U:U,рўйхат!$CX:$CX,$B$1262,рўйхат!$D:$D,$C1236)</f>
        <v/>
      </c>
      <c r="W1236" s="35">
        <f>SUMIFS(рўйхат!V:V,рўйхат!$CX:$CX,$B$1262,рўйхат!$D:$D,$C1236)</f>
        <v/>
      </c>
      <c r="X1236" s="36">
        <f>SUMIFS(рўйхат!W:W,рўйхат!$CX:$CX,$B$1262,рўйхат!$D:$D,$C1236)</f>
        <v/>
      </c>
      <c r="Y1236" s="35">
        <f>SUMIFS(рўйхат!X:X,рўйхат!$CX:$CX,$B$1262,рўйхат!$D:$D,$C1236)</f>
        <v/>
      </c>
      <c r="Z1236" s="36">
        <f>SUMIFS(рўйхат!Y:Y,рўйхат!$CX:$CX,$B$1262,рўйхат!$D:$D,$C1236)</f>
        <v/>
      </c>
      <c r="AA1236" s="35">
        <f>SUMIFS(рўйхат!Z:Z,рўйхат!$CX:$CX,$B$1262,рўйхат!$D:$D,$C1236)</f>
        <v/>
      </c>
      <c r="AB1236" s="36">
        <f>SUMIFS(рўйхат!AA:AA,рўйхат!$CX:$CX,$B$1262,рўйхат!$D:$D,$C1236)</f>
        <v/>
      </c>
      <c r="AC1236" s="35">
        <f>SUMIFS(рўйхат!AB:AB,рўйхат!$CX:$CX,$B$1262,рўйхат!$D:$D,$C1236)</f>
        <v/>
      </c>
      <c r="AD1236" s="36">
        <f>SUMIFS(рўйхат!AC:AC,рўйхат!$CX:$CX,$B$1262,рўйхат!$D:$D,$C1236)</f>
        <v/>
      </c>
      <c r="AE1236" s="35">
        <f>SUMIFS(рўйхат!AD:AD,рўйхат!$CX:$CX,$B$1262,рўйхат!$D:$D,$C1236)</f>
        <v/>
      </c>
      <c r="AF1236" s="36">
        <f>SUMIFS(рўйхат!AE:AE,рўйхат!$CX:$CX,$B$1262,рўйхат!$D:$D,$C1236)</f>
        <v/>
      </c>
      <c r="AG1236" s="35">
        <f>SUMIFS(рўйхат!AH:AH,рўйхат!$CX:$CX,$B$1262,рўйхат!$D:$D,$C1236)</f>
        <v/>
      </c>
      <c r="AH1236" s="36">
        <f>SUMIFS(рўйхат!AI:AI,рўйхат!$CX:$CX,$B$1262,рўйхат!$D:$D,$C1236)</f>
        <v/>
      </c>
      <c r="AI1236" s="35">
        <f>SUMIFS(рўйхат!AJ:AJ,рўйхат!$CX:$CX,$B$1262,рўйхат!$D:$D,$C1236)</f>
        <v/>
      </c>
      <c r="AJ1236" s="36">
        <f>SUMIFS(рўйхат!AK:AK,рўйхат!$CX:$CX,$B$1262,рўйхат!$D:$D,$C1236)</f>
        <v/>
      </c>
      <c r="AK1236" s="35">
        <f>SUMIFS(рўйхат!AL:AL,рўйхат!$CX:$CX,$B$1262,рўйхат!$D:$D,$C1236)</f>
        <v/>
      </c>
      <c r="AL1236" s="36">
        <f>SUMIFS(рўйхат!AM:AM,рўйхат!$CX:$CX,$B$1262,рўйхат!$D:$D,$C1236)</f>
        <v/>
      </c>
      <c r="AM1236" s="77">
        <f>IFERROR(Q1236/E1236,0)</f>
        <v/>
      </c>
      <c r="AN1236" s="77">
        <f>IFERROR(R1236/F1236,0)</f>
        <v/>
      </c>
      <c r="AO1236" s="35">
        <f>SUMIFS(рўйхат!AX:AX,рўйхат!$CX:$CX,$B$1262,рўйхат!$D:$D,$C1236)</f>
        <v/>
      </c>
      <c r="AP1236" s="36">
        <f>SUMIFS(рўйхат!AY:AY,рўйхат!$CX:$CX,$B$1262,рўйхат!$D:$D,$C1236)</f>
        <v/>
      </c>
      <c r="AQ1236" s="35">
        <f>SUMIFS(рўйхат!AZ:AZ,рўйхат!$CX:$CX,$B$1262,рўйхат!$D:$D,$C1236)</f>
        <v/>
      </c>
      <c r="AR1236" s="36">
        <f>SUMIFS(рўйхат!BA:BA,рўйхат!$CX:$CX,$B$1262,рўйхат!$D:$D,$C1236)</f>
        <v/>
      </c>
      <c r="AS1236" s="35">
        <f>SUMIFS(рўйхат!BB:BB,рўйхат!$CX:$CX,$B$1262,рўйхат!$D:$D,$C1236)</f>
        <v/>
      </c>
      <c r="AT1236" s="36">
        <f>SUMIFS(рўйхат!BC:BC,рўйхат!$CX:$CX,$B$1262,рўйхат!$D:$D,$C1236)</f>
        <v/>
      </c>
      <c r="AU1236" s="35">
        <f>SUMIFS(рўйхат!BD:BD,рўйхат!$CX:$CX,$B$1262,рўйхат!$D:$D,$C1236)</f>
        <v/>
      </c>
      <c r="AV1236" s="36">
        <f>SUMIFS(рўйхат!BE:BE,рўйхат!$CX:$CX,$B$1262,рўйхат!$D:$D,$C1236)</f>
        <v/>
      </c>
      <c r="AW1236" s="35">
        <f>SUMIFS(рўйхат!BF:BF,рўйхат!$CX:$CX,$B$1262,рўйхат!$D:$D,$C1236)</f>
        <v/>
      </c>
      <c r="AX1236" s="36">
        <f>SUMIFS(рўйхат!BG:BG,рўйхат!$CX:$CX,$B$1262,рўйхат!$D:$D,$C1236)</f>
        <v/>
      </c>
      <c r="AY1236" s="35">
        <f>SUMIFS(рўйхат!BH:BH,рўйхат!$CX:$CX,$B$1262,рўйхат!$D:$D,$C1236)</f>
        <v/>
      </c>
      <c r="AZ1236" s="36">
        <f>SUMIFS(рўйхат!BI:BI,рўйхат!$CX:$CX,$B$1262,рўйхат!$D:$D,$C1236)</f>
        <v/>
      </c>
      <c r="BA1236" s="35">
        <f>SUMIFS(рўйхат!BJ:BJ,рўйхат!$CX:$CX,$B$1262,рўйхат!$D:$D,$C1236)</f>
        <v/>
      </c>
      <c r="BB1236" s="36">
        <f>SUMIFS(рўйхат!BK:BK,рўйхат!$CX:$CX,$B$1262,рўйхат!$D:$D,$C1236)</f>
        <v/>
      </c>
      <c r="BC1236" s="77">
        <f>IFERROR(AO1236/E1236,0)</f>
        <v/>
      </c>
      <c r="BD1236" s="77">
        <f>IFERROR(AP1236/F1236,0)</f>
        <v/>
      </c>
      <c r="BE1236" s="35">
        <f>SUMIFS(рўйхат!BL:BL,рўйхат!$CX:$CX,$B$1262,рўйхат!$D:$D,$C1236)</f>
        <v/>
      </c>
      <c r="BF1236" s="36">
        <f>SUMIFS(рўйхат!BM:BM,рўйхат!$CX:$CX,$B$1262,рўйхат!$D:$D,$C1236)</f>
        <v/>
      </c>
      <c r="BG1236" s="35">
        <f>SUMIFS(рўйхат!BN:BN,рўйхат!$CX:$CX,$B$1262,рўйхат!$D:$D,$C1236)</f>
        <v/>
      </c>
      <c r="BH1236" s="36">
        <f>SUMIFS(рўйхат!BO:BO,рўйхат!$CX:$CX,$B$1262,рўйхат!$D:$D,$C1236)</f>
        <v/>
      </c>
      <c r="BI1236" s="35">
        <f>SUMIFS(рўйхат!BP:BP,рўйхат!$CX:$CX,$B$1262,рўйхат!$D:$D,$C1236)</f>
        <v/>
      </c>
      <c r="BJ1236" s="36">
        <f>SUMIFS(рўйхат!BQ:BQ,рўйхат!$CX:$CX,$B$1262,рўйхат!$D:$D,$C1236)</f>
        <v/>
      </c>
      <c r="BK1236" s="35">
        <f>SUMIFS(рўйхат!BR:BR,рўйхат!$CX:$CX,$B$1262,рўйхат!$D:$D,$C1236)</f>
        <v/>
      </c>
      <c r="BL1236" s="36">
        <f>SUMIFS(рўйхат!BS:BS,рўйхат!$CX:$CX,$B$1262,рўйхат!$D:$D,$C1236)</f>
        <v/>
      </c>
      <c r="BM1236" s="35">
        <f>SUMIFS(рўйхат!BT:BT,рўйхат!$CX:$CX,$B$1262,рўйхат!$D:$D,$C1236)</f>
        <v/>
      </c>
      <c r="BN1236" s="36">
        <f>SUMIFS(рўйхат!BU:BU,рўйхат!$CX:$CX,$B$1262,рўйхат!$D:$D,$C1236)</f>
        <v/>
      </c>
      <c r="BO1236" s="35">
        <f>SUMIFS(рўйхат!BX:BX,рўйхат!$CX:$CX,$B$1262,рўйхат!$D:$D,$C1236)</f>
        <v/>
      </c>
      <c r="BP1236" s="36">
        <f>SUMIFS(рўйхат!BY:BY,рўйхат!$CX:$CX,$B$1262,рўйхат!$D:$D,$C1236)</f>
        <v/>
      </c>
      <c r="BQ1236" s="35">
        <f>SUMIFS(рўйхат!BZ:BZ,рўйхат!$CX:$CX,$B$1262,рўйхат!$D:$D,$C1236)</f>
        <v/>
      </c>
      <c r="BR1236" s="36">
        <f>SUMIFS(рўйхат!CA:CA,рўйхат!$CX:$CX,$B$1262,рўйхат!$D:$D,$C1236)</f>
        <v/>
      </c>
      <c r="BS1236" s="35">
        <f>SUMIFS(рўйхат!CB:CB,рўйхат!$CX:$CX,$B$1262,рўйхат!$D:$D,$C1236)</f>
        <v/>
      </c>
      <c r="BT1236" s="36">
        <f>SUMIFS(рўйхат!CC:CC,рўйхат!$CX:$CX,$B$1262,рўйхат!$D:$D,$C1236)</f>
        <v/>
      </c>
      <c r="BU1236" s="35">
        <f>SUMIFS(рўйхат!CD:CD,рўйхат!$CX:$CX,$B$1262,рўйхат!$D:$D,$C1236)</f>
        <v/>
      </c>
      <c r="BV1236" s="36">
        <f>SUMIFS(рўйхат!CE:CE,рўйхат!$CX:$CX,$B$1262,рўйхат!$D:$D,$C1236)</f>
        <v/>
      </c>
      <c r="BW1236" s="35">
        <f>SUMIFS(рўйхат!CH:CH,рўйхат!$CX:$CX,$B$1262,рўйхат!$D:$D,$C1236)</f>
        <v/>
      </c>
      <c r="BX1236" s="36">
        <f>SUMIFS(рўйхат!CI:CI,рўйхат!$CX:$CX,$B$1262,рўйхат!$D:$D,$C1236)</f>
        <v/>
      </c>
      <c r="BY1236" s="35">
        <f>SUMIFS(рўйхат!CJ:CJ,рўйхат!$CX:$CX,$B$1262,рўйхат!$D:$D,$C1236)</f>
        <v/>
      </c>
      <c r="BZ1236" s="36">
        <f>SUMIFS(рўйхат!CK:CK,рўйхат!$CX:$CX,$B$1262,рўйхат!$D:$D,$C1236)</f>
        <v/>
      </c>
      <c r="CA1236" s="35">
        <f>SUMIFS(рўйхат!CL:CL,рўйхат!$CX:$CX,$B$1262,рўйхат!$D:$D,$C1236)</f>
        <v/>
      </c>
      <c r="CB1236" s="36">
        <f>SUMIFS(рўйхат!CM:CM,рўйхат!$CX:$CX,$B$1262,рўйхат!$D:$D,$C1236)</f>
        <v/>
      </c>
      <c r="CC1236" s="35">
        <f>SUMIFS(рўйхат!CN:CN,рўйхат!$CX:$CX,$B$1262,рўйхат!$D:$D,$C1236)</f>
        <v/>
      </c>
      <c r="CD1236" s="36">
        <f>SUMIFS(рўйхат!CO:CO,рўйхат!$CX:$CX,$B$1262,рўйхат!$D:$D,$C1236)</f>
        <v/>
      </c>
      <c r="CE1236" s="77">
        <f>IFERROR(BE1236/(Q1236+BE1236),0)</f>
        <v/>
      </c>
      <c r="CF1236" s="78">
        <f>IFERROR(BF1236/(R1236+BF1236),0)</f>
        <v/>
      </c>
    </row>
    <row r="1237" hidden="1" outlineLevel="1" ht="30" customFormat="1" customHeight="1" s="8">
      <c r="A1237" s="39" t="n"/>
      <c r="B1237" s="50" t="n">
        <v>41</v>
      </c>
      <c r="C1237" s="131" t="inlineStr">
        <is>
          <t>Непотизм холатлари таҳлили</t>
        </is>
      </c>
      <c r="D1237" s="51" t="n"/>
      <c r="E1237" s="35">
        <f>SUMIFS(рўйхат!F:F,рўйхат!$CX:$CX,$B$1262,рўйхат!$D:$D,$C1237)</f>
        <v/>
      </c>
      <c r="F1237" s="36">
        <f>SUMIFS(рўйхат!G:G,рўйхат!$CX:$CX,$B$1262,рўйхат!$D:$D,$C1237)</f>
        <v/>
      </c>
      <c r="G1237" s="35">
        <f>SUMIFS(рўйхат!H:H,рўйхат!$CX:$CX,$B$1262,рўйхат!$D:$D,$C1237)</f>
        <v/>
      </c>
      <c r="H1237" s="36">
        <f>SUMIFS(рўйхат!I:I,рўйхат!$CX:$CX,$B$1262,рўйхат!$D:$D,$C1237)</f>
        <v/>
      </c>
      <c r="I1237" s="35">
        <f>SUMIFS(рўйхат!J:J,рўйхат!$CX:$CX,$B$1262,рўйхат!$D:$D,$C1237)</f>
        <v/>
      </c>
      <c r="J1237" s="36">
        <f>SUMIFS(рўйхат!K:K,рўйхат!$CX:$CX,$B$1262,рўйхат!$D:$D,$C1237)</f>
        <v/>
      </c>
      <c r="K1237" s="35">
        <f>SUMIFS(рўйхат!L:L,рўйхат!$CX:$CX,$B$1262,рўйхат!$D:$D,$C1237)</f>
        <v/>
      </c>
      <c r="L1237" s="36">
        <f>SUMIFS(рўйхат!M:M,рўйхат!$CX:$CX,$B$1262,рўйхат!$D:$D,$C1237)</f>
        <v/>
      </c>
      <c r="M1237" s="35">
        <f>SUMIFS(рўйхат!N:N,рўйхат!$CX:$CX,$B$1262,рўйхат!$D:$D,$C1237)</f>
        <v/>
      </c>
      <c r="N1237" s="36">
        <f>SUMIFS(рўйхат!O:O,рўйхат!$CX:$CX,$B$1262,рўйхат!$D:$D,$C1237)</f>
        <v/>
      </c>
      <c r="O1237" s="34">
        <f>IFERROR(M1237/E1237,0)</f>
        <v/>
      </c>
      <c r="P1237" s="34">
        <f>IFERROR(N1237/F1237,0)</f>
        <v/>
      </c>
      <c r="Q1237" s="35">
        <f>SUMIFS(рўйхат!P:P,рўйхат!$CX:$CX,$B$1262,рўйхат!$D:$D,$C1237)</f>
        <v/>
      </c>
      <c r="R1237" s="36">
        <f>SUMIFS(рўйхат!Q:Q,рўйхат!$CX:$CX,$B$1262,рўйхат!$D:$D,$C1237)</f>
        <v/>
      </c>
      <c r="S1237" s="35">
        <f>SUMIFS(рўйхат!R:R,рўйхат!$CX:$CX,$B$1262,рўйхат!$D:$D,$C1237)</f>
        <v/>
      </c>
      <c r="T1237" s="36">
        <f>SUMIFS(рўйхат!S:S,рўйхат!$CX:$CX,$B$1262,рўйхат!$D:$D,$C1237)</f>
        <v/>
      </c>
      <c r="U1237" s="35">
        <f>SUMIFS(рўйхат!T:T,рўйхат!$CX:$CX,$B$1262,рўйхат!$D:$D,$C1237)</f>
        <v/>
      </c>
      <c r="V1237" s="36">
        <f>SUMIFS(рўйхат!U:U,рўйхат!$CX:$CX,$B$1262,рўйхат!$D:$D,$C1237)</f>
        <v/>
      </c>
      <c r="W1237" s="35">
        <f>SUMIFS(рўйхат!V:V,рўйхат!$CX:$CX,$B$1262,рўйхат!$D:$D,$C1237)</f>
        <v/>
      </c>
      <c r="X1237" s="36">
        <f>SUMIFS(рўйхат!W:W,рўйхат!$CX:$CX,$B$1262,рўйхат!$D:$D,$C1237)</f>
        <v/>
      </c>
      <c r="Y1237" s="35">
        <f>SUMIFS(рўйхат!X:X,рўйхат!$CX:$CX,$B$1262,рўйхат!$D:$D,$C1237)</f>
        <v/>
      </c>
      <c r="Z1237" s="36">
        <f>SUMIFS(рўйхат!Y:Y,рўйхат!$CX:$CX,$B$1262,рўйхат!$D:$D,$C1237)</f>
        <v/>
      </c>
      <c r="AA1237" s="35">
        <f>SUMIFS(рўйхат!Z:Z,рўйхат!$CX:$CX,$B$1262,рўйхат!$D:$D,$C1237)</f>
        <v/>
      </c>
      <c r="AB1237" s="36">
        <f>SUMIFS(рўйхат!AA:AA,рўйхат!$CX:$CX,$B$1262,рўйхат!$D:$D,$C1237)</f>
        <v/>
      </c>
      <c r="AC1237" s="35">
        <f>SUMIFS(рўйхат!AB:AB,рўйхат!$CX:$CX,$B$1262,рўйхат!$D:$D,$C1237)</f>
        <v/>
      </c>
      <c r="AD1237" s="36">
        <f>SUMIFS(рўйхат!AC:AC,рўйхат!$CX:$CX,$B$1262,рўйхат!$D:$D,$C1237)</f>
        <v/>
      </c>
      <c r="AE1237" s="35">
        <f>SUMIFS(рўйхат!AD:AD,рўйхат!$CX:$CX,$B$1262,рўйхат!$D:$D,$C1237)</f>
        <v/>
      </c>
      <c r="AF1237" s="36">
        <f>SUMIFS(рўйхат!AE:AE,рўйхат!$CX:$CX,$B$1262,рўйхат!$D:$D,$C1237)</f>
        <v/>
      </c>
      <c r="AG1237" s="35">
        <f>SUMIFS(рўйхат!AH:AH,рўйхат!$CX:$CX,$B$1262,рўйхат!$D:$D,$C1237)</f>
        <v/>
      </c>
      <c r="AH1237" s="36">
        <f>SUMIFS(рўйхат!AI:AI,рўйхат!$CX:$CX,$B$1262,рўйхат!$D:$D,$C1237)</f>
        <v/>
      </c>
      <c r="AI1237" s="35">
        <f>SUMIFS(рўйхат!AJ:AJ,рўйхат!$CX:$CX,$B$1262,рўйхат!$D:$D,$C1237)</f>
        <v/>
      </c>
      <c r="AJ1237" s="36">
        <f>SUMIFS(рўйхат!AK:AK,рўйхат!$CX:$CX,$B$1262,рўйхат!$D:$D,$C1237)</f>
        <v/>
      </c>
      <c r="AK1237" s="35">
        <f>SUMIFS(рўйхат!AL:AL,рўйхат!$CX:$CX,$B$1262,рўйхат!$D:$D,$C1237)</f>
        <v/>
      </c>
      <c r="AL1237" s="36">
        <f>SUMIFS(рўйхат!AM:AM,рўйхат!$CX:$CX,$B$1262,рўйхат!$D:$D,$C1237)</f>
        <v/>
      </c>
      <c r="AM1237" s="77">
        <f>IFERROR(Q1237/E1237,0)</f>
        <v/>
      </c>
      <c r="AN1237" s="77">
        <f>IFERROR(R1237/F1237,0)</f>
        <v/>
      </c>
      <c r="AO1237" s="35">
        <f>SUMIFS(рўйхат!AX:AX,рўйхат!$CX:$CX,$B$1262,рўйхат!$D:$D,$C1237)</f>
        <v/>
      </c>
      <c r="AP1237" s="36">
        <f>SUMIFS(рўйхат!AY:AY,рўйхат!$CX:$CX,$B$1262,рўйхат!$D:$D,$C1237)</f>
        <v/>
      </c>
      <c r="AQ1237" s="35">
        <f>SUMIFS(рўйхат!AZ:AZ,рўйхат!$CX:$CX,$B$1262,рўйхат!$D:$D,$C1237)</f>
        <v/>
      </c>
      <c r="AR1237" s="36">
        <f>SUMIFS(рўйхат!BA:BA,рўйхат!$CX:$CX,$B$1262,рўйхат!$D:$D,$C1237)</f>
        <v/>
      </c>
      <c r="AS1237" s="35">
        <f>SUMIFS(рўйхат!BB:BB,рўйхат!$CX:$CX,$B$1262,рўйхат!$D:$D,$C1237)</f>
        <v/>
      </c>
      <c r="AT1237" s="36">
        <f>SUMIFS(рўйхат!BC:BC,рўйхат!$CX:$CX,$B$1262,рўйхат!$D:$D,$C1237)</f>
        <v/>
      </c>
      <c r="AU1237" s="35">
        <f>SUMIFS(рўйхат!BD:BD,рўйхат!$CX:$CX,$B$1262,рўйхат!$D:$D,$C1237)</f>
        <v/>
      </c>
      <c r="AV1237" s="36">
        <f>SUMIFS(рўйхат!BE:BE,рўйхат!$CX:$CX,$B$1262,рўйхат!$D:$D,$C1237)</f>
        <v/>
      </c>
      <c r="AW1237" s="35">
        <f>SUMIFS(рўйхат!BF:BF,рўйхат!$CX:$CX,$B$1262,рўйхат!$D:$D,$C1237)</f>
        <v/>
      </c>
      <c r="AX1237" s="36">
        <f>SUMIFS(рўйхат!BG:BG,рўйхат!$CX:$CX,$B$1262,рўйхат!$D:$D,$C1237)</f>
        <v/>
      </c>
      <c r="AY1237" s="35">
        <f>SUMIFS(рўйхат!BH:BH,рўйхат!$CX:$CX,$B$1262,рўйхат!$D:$D,$C1237)</f>
        <v/>
      </c>
      <c r="AZ1237" s="36">
        <f>SUMIFS(рўйхат!BI:BI,рўйхат!$CX:$CX,$B$1262,рўйхат!$D:$D,$C1237)</f>
        <v/>
      </c>
      <c r="BA1237" s="35">
        <f>SUMIFS(рўйхат!BJ:BJ,рўйхат!$CX:$CX,$B$1262,рўйхат!$D:$D,$C1237)</f>
        <v/>
      </c>
      <c r="BB1237" s="36">
        <f>SUMIFS(рўйхат!BK:BK,рўйхат!$CX:$CX,$B$1262,рўйхат!$D:$D,$C1237)</f>
        <v/>
      </c>
      <c r="BC1237" s="77">
        <f>IFERROR(AO1237/E1237,0)</f>
        <v/>
      </c>
      <c r="BD1237" s="77">
        <f>IFERROR(AP1237/F1237,0)</f>
        <v/>
      </c>
      <c r="BE1237" s="35">
        <f>SUMIFS(рўйхат!BL:BL,рўйхат!$CX:$CX,$B$1262,рўйхат!$D:$D,$C1237)</f>
        <v/>
      </c>
      <c r="BF1237" s="36">
        <f>SUMIFS(рўйхат!BM:BM,рўйхат!$CX:$CX,$B$1262,рўйхат!$D:$D,$C1237)</f>
        <v/>
      </c>
      <c r="BG1237" s="35">
        <f>SUMIFS(рўйхат!BN:BN,рўйхат!$CX:$CX,$B$1262,рўйхат!$D:$D,$C1237)</f>
        <v/>
      </c>
      <c r="BH1237" s="36">
        <f>SUMIFS(рўйхат!BO:BO,рўйхат!$CX:$CX,$B$1262,рўйхат!$D:$D,$C1237)</f>
        <v/>
      </c>
      <c r="BI1237" s="35">
        <f>SUMIFS(рўйхат!BP:BP,рўйхат!$CX:$CX,$B$1262,рўйхат!$D:$D,$C1237)</f>
        <v/>
      </c>
      <c r="BJ1237" s="36">
        <f>SUMIFS(рўйхат!BQ:BQ,рўйхат!$CX:$CX,$B$1262,рўйхат!$D:$D,$C1237)</f>
        <v/>
      </c>
      <c r="BK1237" s="35">
        <f>SUMIFS(рўйхат!BR:BR,рўйхат!$CX:$CX,$B$1262,рўйхат!$D:$D,$C1237)</f>
        <v/>
      </c>
      <c r="BL1237" s="36">
        <f>SUMIFS(рўйхат!BS:BS,рўйхат!$CX:$CX,$B$1262,рўйхат!$D:$D,$C1237)</f>
        <v/>
      </c>
      <c r="BM1237" s="35">
        <f>SUMIFS(рўйхат!BT:BT,рўйхат!$CX:$CX,$B$1262,рўйхат!$D:$D,$C1237)</f>
        <v/>
      </c>
      <c r="BN1237" s="36">
        <f>SUMIFS(рўйхат!BU:BU,рўйхат!$CX:$CX,$B$1262,рўйхат!$D:$D,$C1237)</f>
        <v/>
      </c>
      <c r="BO1237" s="35">
        <f>SUMIFS(рўйхат!BX:BX,рўйхат!$CX:$CX,$B$1262,рўйхат!$D:$D,$C1237)</f>
        <v/>
      </c>
      <c r="BP1237" s="36">
        <f>SUMIFS(рўйхат!BY:BY,рўйхат!$CX:$CX,$B$1262,рўйхат!$D:$D,$C1237)</f>
        <v/>
      </c>
      <c r="BQ1237" s="35">
        <f>SUMIFS(рўйхат!BZ:BZ,рўйхат!$CX:$CX,$B$1262,рўйхат!$D:$D,$C1237)</f>
        <v/>
      </c>
      <c r="BR1237" s="36">
        <f>SUMIFS(рўйхат!CA:CA,рўйхат!$CX:$CX,$B$1262,рўйхат!$D:$D,$C1237)</f>
        <v/>
      </c>
      <c r="BS1237" s="35">
        <f>SUMIFS(рўйхат!CB:CB,рўйхат!$CX:$CX,$B$1262,рўйхат!$D:$D,$C1237)</f>
        <v/>
      </c>
      <c r="BT1237" s="36">
        <f>SUMIFS(рўйхат!CC:CC,рўйхат!$CX:$CX,$B$1262,рўйхат!$D:$D,$C1237)</f>
        <v/>
      </c>
      <c r="BU1237" s="35">
        <f>SUMIFS(рўйхат!CD:CD,рўйхат!$CX:$CX,$B$1262,рўйхат!$D:$D,$C1237)</f>
        <v/>
      </c>
      <c r="BV1237" s="36">
        <f>SUMIFS(рўйхат!CE:CE,рўйхат!$CX:$CX,$B$1262,рўйхат!$D:$D,$C1237)</f>
        <v/>
      </c>
      <c r="BW1237" s="35">
        <f>SUMIFS(рўйхат!CH:CH,рўйхат!$CX:$CX,$B$1262,рўйхат!$D:$D,$C1237)</f>
        <v/>
      </c>
      <c r="BX1237" s="36">
        <f>SUMIFS(рўйхат!CI:CI,рўйхат!$CX:$CX,$B$1262,рўйхат!$D:$D,$C1237)</f>
        <v/>
      </c>
      <c r="BY1237" s="35">
        <f>SUMIFS(рўйхат!CJ:CJ,рўйхат!$CX:$CX,$B$1262,рўйхат!$D:$D,$C1237)</f>
        <v/>
      </c>
      <c r="BZ1237" s="36">
        <f>SUMIFS(рўйхат!CK:CK,рўйхат!$CX:$CX,$B$1262,рўйхат!$D:$D,$C1237)</f>
        <v/>
      </c>
      <c r="CA1237" s="35">
        <f>SUMIFS(рўйхат!CL:CL,рўйхат!$CX:$CX,$B$1262,рўйхат!$D:$D,$C1237)</f>
        <v/>
      </c>
      <c r="CB1237" s="36">
        <f>SUMIFS(рўйхат!CM:CM,рўйхат!$CX:$CX,$B$1262,рўйхат!$D:$D,$C1237)</f>
        <v/>
      </c>
      <c r="CC1237" s="35">
        <f>SUMIFS(рўйхат!CN:CN,рўйхат!$CX:$CX,$B$1262,рўйхат!$D:$D,$C1237)</f>
        <v/>
      </c>
      <c r="CD1237" s="36">
        <f>SUMIFS(рўйхат!CO:CO,рўйхат!$CX:$CX,$B$1262,рўйхат!$D:$D,$C1237)</f>
        <v/>
      </c>
      <c r="CE1237" s="77">
        <f>IFERROR(BE1237/(Q1237+BE1237),0)</f>
        <v/>
      </c>
      <c r="CF1237" s="78">
        <f>IFERROR(BF1237/(R1237+BF1237),0)</f>
        <v/>
      </c>
    </row>
    <row r="1238" hidden="1" outlineLevel="1" ht="30" customFormat="1" customHeight="1" s="8">
      <c r="A1238" s="39" t="n"/>
      <c r="B1238" s="50" t="n">
        <v>42</v>
      </c>
      <c r="C1238" s="131" t="inlineStr">
        <is>
          <t>Рейтинг бали шаклланишида ишчи ходим сони таҳлили</t>
        </is>
      </c>
      <c r="D1238" s="51" t="n"/>
      <c r="E1238" s="35">
        <f>SUMIFS(рўйхат!F:F,рўйхат!$CX:$CX,$B$1262,рўйхат!$D:$D,$C1238)</f>
        <v/>
      </c>
      <c r="F1238" s="36">
        <f>SUMIFS(рўйхат!G:G,рўйхат!$CX:$CX,$B$1262,рўйхат!$D:$D,$C1238)</f>
        <v/>
      </c>
      <c r="G1238" s="35">
        <f>SUMIFS(рўйхат!H:H,рўйхат!$CX:$CX,$B$1262,рўйхат!$D:$D,$C1238)</f>
        <v/>
      </c>
      <c r="H1238" s="36">
        <f>SUMIFS(рўйхат!I:I,рўйхат!$CX:$CX,$B$1262,рўйхат!$D:$D,$C1238)</f>
        <v/>
      </c>
      <c r="I1238" s="35">
        <f>SUMIFS(рўйхат!J:J,рўйхат!$CX:$CX,$B$1262,рўйхат!$D:$D,$C1238)</f>
        <v/>
      </c>
      <c r="J1238" s="36">
        <f>SUMIFS(рўйхат!K:K,рўйхат!$CX:$CX,$B$1262,рўйхат!$D:$D,$C1238)</f>
        <v/>
      </c>
      <c r="K1238" s="35">
        <f>SUMIFS(рўйхат!L:L,рўйхат!$CX:$CX,$B$1262,рўйхат!$D:$D,$C1238)</f>
        <v/>
      </c>
      <c r="L1238" s="36">
        <f>SUMIFS(рўйхат!M:M,рўйхат!$CX:$CX,$B$1262,рўйхат!$D:$D,$C1238)</f>
        <v/>
      </c>
      <c r="M1238" s="35">
        <f>SUMIFS(рўйхат!N:N,рўйхат!$CX:$CX,$B$1262,рўйхат!$D:$D,$C1238)</f>
        <v/>
      </c>
      <c r="N1238" s="36">
        <f>SUMIFS(рўйхат!O:O,рўйхат!$CX:$CX,$B$1262,рўйхат!$D:$D,$C1238)</f>
        <v/>
      </c>
      <c r="O1238" s="34">
        <f>IFERROR(M1238/E1238,0)</f>
        <v/>
      </c>
      <c r="P1238" s="34">
        <f>IFERROR(N1238/F1238,0)</f>
        <v/>
      </c>
      <c r="Q1238" s="35">
        <f>SUMIFS(рўйхат!P:P,рўйхат!$CX:$CX,$B$1262,рўйхат!$D:$D,$C1238)</f>
        <v/>
      </c>
      <c r="R1238" s="36">
        <f>SUMIFS(рўйхат!Q:Q,рўйхат!$CX:$CX,$B$1262,рўйхат!$D:$D,$C1238)</f>
        <v/>
      </c>
      <c r="S1238" s="35">
        <f>SUMIFS(рўйхат!R:R,рўйхат!$CX:$CX,$B$1262,рўйхат!$D:$D,$C1238)</f>
        <v/>
      </c>
      <c r="T1238" s="36">
        <f>SUMIFS(рўйхат!S:S,рўйхат!$CX:$CX,$B$1262,рўйхат!$D:$D,$C1238)</f>
        <v/>
      </c>
      <c r="U1238" s="35">
        <f>SUMIFS(рўйхат!T:T,рўйхат!$CX:$CX,$B$1262,рўйхат!$D:$D,$C1238)</f>
        <v/>
      </c>
      <c r="V1238" s="36">
        <f>SUMIFS(рўйхат!U:U,рўйхат!$CX:$CX,$B$1262,рўйхат!$D:$D,$C1238)</f>
        <v/>
      </c>
      <c r="W1238" s="35">
        <f>SUMIFS(рўйхат!V:V,рўйхат!$CX:$CX,$B$1262,рўйхат!$D:$D,$C1238)</f>
        <v/>
      </c>
      <c r="X1238" s="36">
        <f>SUMIFS(рўйхат!W:W,рўйхат!$CX:$CX,$B$1262,рўйхат!$D:$D,$C1238)</f>
        <v/>
      </c>
      <c r="Y1238" s="35">
        <f>SUMIFS(рўйхат!X:X,рўйхат!$CX:$CX,$B$1262,рўйхат!$D:$D,$C1238)</f>
        <v/>
      </c>
      <c r="Z1238" s="36">
        <f>SUMIFS(рўйхат!Y:Y,рўйхат!$CX:$CX,$B$1262,рўйхат!$D:$D,$C1238)</f>
        <v/>
      </c>
      <c r="AA1238" s="35">
        <f>SUMIFS(рўйхат!Z:Z,рўйхат!$CX:$CX,$B$1262,рўйхат!$D:$D,$C1238)</f>
        <v/>
      </c>
      <c r="AB1238" s="36">
        <f>SUMIFS(рўйхат!AA:AA,рўйхат!$CX:$CX,$B$1262,рўйхат!$D:$D,$C1238)</f>
        <v/>
      </c>
      <c r="AC1238" s="35">
        <f>SUMIFS(рўйхат!AB:AB,рўйхат!$CX:$CX,$B$1262,рўйхат!$D:$D,$C1238)</f>
        <v/>
      </c>
      <c r="AD1238" s="36">
        <f>SUMIFS(рўйхат!AC:AC,рўйхат!$CX:$CX,$B$1262,рўйхат!$D:$D,$C1238)</f>
        <v/>
      </c>
      <c r="AE1238" s="35">
        <f>SUMIFS(рўйхат!AD:AD,рўйхат!$CX:$CX,$B$1262,рўйхат!$D:$D,$C1238)</f>
        <v/>
      </c>
      <c r="AF1238" s="36">
        <f>SUMIFS(рўйхат!AE:AE,рўйхат!$CX:$CX,$B$1262,рўйхат!$D:$D,$C1238)</f>
        <v/>
      </c>
      <c r="AG1238" s="35">
        <f>SUMIFS(рўйхат!AH:AH,рўйхат!$CX:$CX,$B$1262,рўйхат!$D:$D,$C1238)</f>
        <v/>
      </c>
      <c r="AH1238" s="36">
        <f>SUMIFS(рўйхат!AI:AI,рўйхат!$CX:$CX,$B$1262,рўйхат!$D:$D,$C1238)</f>
        <v/>
      </c>
      <c r="AI1238" s="35">
        <f>SUMIFS(рўйхат!AJ:AJ,рўйхат!$CX:$CX,$B$1262,рўйхат!$D:$D,$C1238)</f>
        <v/>
      </c>
      <c r="AJ1238" s="36">
        <f>SUMIFS(рўйхат!AK:AK,рўйхат!$CX:$CX,$B$1262,рўйхат!$D:$D,$C1238)</f>
        <v/>
      </c>
      <c r="AK1238" s="35">
        <f>SUMIFS(рўйхат!AL:AL,рўйхат!$CX:$CX,$B$1262,рўйхат!$D:$D,$C1238)</f>
        <v/>
      </c>
      <c r="AL1238" s="36">
        <f>SUMIFS(рўйхат!AM:AM,рўйхат!$CX:$CX,$B$1262,рўйхат!$D:$D,$C1238)</f>
        <v/>
      </c>
      <c r="AM1238" s="77">
        <f>IFERROR(Q1238/E1238,0)</f>
        <v/>
      </c>
      <c r="AN1238" s="77">
        <f>IFERROR(R1238/F1238,0)</f>
        <v/>
      </c>
      <c r="AO1238" s="35">
        <f>SUMIFS(рўйхат!AX:AX,рўйхат!$CX:$CX,$B$1262,рўйхат!$D:$D,$C1238)</f>
        <v/>
      </c>
      <c r="AP1238" s="36">
        <f>SUMIFS(рўйхат!AY:AY,рўйхат!$CX:$CX,$B$1262,рўйхат!$D:$D,$C1238)</f>
        <v/>
      </c>
      <c r="AQ1238" s="35">
        <f>SUMIFS(рўйхат!AZ:AZ,рўйхат!$CX:$CX,$B$1262,рўйхат!$D:$D,$C1238)</f>
        <v/>
      </c>
      <c r="AR1238" s="36">
        <f>SUMIFS(рўйхат!BA:BA,рўйхат!$CX:$CX,$B$1262,рўйхат!$D:$D,$C1238)</f>
        <v/>
      </c>
      <c r="AS1238" s="35">
        <f>SUMIFS(рўйхат!BB:BB,рўйхат!$CX:$CX,$B$1262,рўйхат!$D:$D,$C1238)</f>
        <v/>
      </c>
      <c r="AT1238" s="36">
        <f>SUMIFS(рўйхат!BC:BC,рўйхат!$CX:$CX,$B$1262,рўйхат!$D:$D,$C1238)</f>
        <v/>
      </c>
      <c r="AU1238" s="35">
        <f>SUMIFS(рўйхат!BD:BD,рўйхат!$CX:$CX,$B$1262,рўйхат!$D:$D,$C1238)</f>
        <v/>
      </c>
      <c r="AV1238" s="36">
        <f>SUMIFS(рўйхат!BE:BE,рўйхат!$CX:$CX,$B$1262,рўйхат!$D:$D,$C1238)</f>
        <v/>
      </c>
      <c r="AW1238" s="35">
        <f>SUMIFS(рўйхат!BF:BF,рўйхат!$CX:$CX,$B$1262,рўйхат!$D:$D,$C1238)</f>
        <v/>
      </c>
      <c r="AX1238" s="36">
        <f>SUMIFS(рўйхат!BG:BG,рўйхат!$CX:$CX,$B$1262,рўйхат!$D:$D,$C1238)</f>
        <v/>
      </c>
      <c r="AY1238" s="35">
        <f>SUMIFS(рўйхат!BH:BH,рўйхат!$CX:$CX,$B$1262,рўйхат!$D:$D,$C1238)</f>
        <v/>
      </c>
      <c r="AZ1238" s="36">
        <f>SUMIFS(рўйхат!BI:BI,рўйхат!$CX:$CX,$B$1262,рўйхат!$D:$D,$C1238)</f>
        <v/>
      </c>
      <c r="BA1238" s="35">
        <f>SUMIFS(рўйхат!BJ:BJ,рўйхат!$CX:$CX,$B$1262,рўйхат!$D:$D,$C1238)</f>
        <v/>
      </c>
      <c r="BB1238" s="36">
        <f>SUMIFS(рўйхат!BK:BK,рўйхат!$CX:$CX,$B$1262,рўйхат!$D:$D,$C1238)</f>
        <v/>
      </c>
      <c r="BC1238" s="77">
        <f>IFERROR(AO1238/E1238,0)</f>
        <v/>
      </c>
      <c r="BD1238" s="77">
        <f>IFERROR(AP1238/F1238,0)</f>
        <v/>
      </c>
      <c r="BE1238" s="35">
        <f>SUMIFS(рўйхат!BL:BL,рўйхат!$CX:$CX,$B$1262,рўйхат!$D:$D,$C1238)</f>
        <v/>
      </c>
      <c r="BF1238" s="36">
        <f>SUMIFS(рўйхат!BM:BM,рўйхат!$CX:$CX,$B$1262,рўйхат!$D:$D,$C1238)</f>
        <v/>
      </c>
      <c r="BG1238" s="35">
        <f>SUMIFS(рўйхат!BN:BN,рўйхат!$CX:$CX,$B$1262,рўйхат!$D:$D,$C1238)</f>
        <v/>
      </c>
      <c r="BH1238" s="36">
        <f>SUMIFS(рўйхат!BO:BO,рўйхат!$CX:$CX,$B$1262,рўйхат!$D:$D,$C1238)</f>
        <v/>
      </c>
      <c r="BI1238" s="35">
        <f>SUMIFS(рўйхат!BP:BP,рўйхат!$CX:$CX,$B$1262,рўйхат!$D:$D,$C1238)</f>
        <v/>
      </c>
      <c r="BJ1238" s="36">
        <f>SUMIFS(рўйхат!BQ:BQ,рўйхат!$CX:$CX,$B$1262,рўйхат!$D:$D,$C1238)</f>
        <v/>
      </c>
      <c r="BK1238" s="35">
        <f>SUMIFS(рўйхат!BR:BR,рўйхат!$CX:$CX,$B$1262,рўйхат!$D:$D,$C1238)</f>
        <v/>
      </c>
      <c r="BL1238" s="36">
        <f>SUMIFS(рўйхат!BS:BS,рўйхат!$CX:$CX,$B$1262,рўйхат!$D:$D,$C1238)</f>
        <v/>
      </c>
      <c r="BM1238" s="35">
        <f>SUMIFS(рўйхат!BT:BT,рўйхат!$CX:$CX,$B$1262,рўйхат!$D:$D,$C1238)</f>
        <v/>
      </c>
      <c r="BN1238" s="36">
        <f>SUMIFS(рўйхат!BU:BU,рўйхат!$CX:$CX,$B$1262,рўйхат!$D:$D,$C1238)</f>
        <v/>
      </c>
      <c r="BO1238" s="35">
        <f>SUMIFS(рўйхат!BX:BX,рўйхат!$CX:$CX,$B$1262,рўйхат!$D:$D,$C1238)</f>
        <v/>
      </c>
      <c r="BP1238" s="36">
        <f>SUMIFS(рўйхат!BY:BY,рўйхат!$CX:$CX,$B$1262,рўйхат!$D:$D,$C1238)</f>
        <v/>
      </c>
      <c r="BQ1238" s="35">
        <f>SUMIFS(рўйхат!BZ:BZ,рўйхат!$CX:$CX,$B$1262,рўйхат!$D:$D,$C1238)</f>
        <v/>
      </c>
      <c r="BR1238" s="36">
        <f>SUMIFS(рўйхат!CA:CA,рўйхат!$CX:$CX,$B$1262,рўйхат!$D:$D,$C1238)</f>
        <v/>
      </c>
      <c r="BS1238" s="35">
        <f>SUMIFS(рўйхат!CB:CB,рўйхат!$CX:$CX,$B$1262,рўйхат!$D:$D,$C1238)</f>
        <v/>
      </c>
      <c r="BT1238" s="36">
        <f>SUMIFS(рўйхат!CC:CC,рўйхат!$CX:$CX,$B$1262,рўйхат!$D:$D,$C1238)</f>
        <v/>
      </c>
      <c r="BU1238" s="35">
        <f>SUMIFS(рўйхат!CD:CD,рўйхат!$CX:$CX,$B$1262,рўйхат!$D:$D,$C1238)</f>
        <v/>
      </c>
      <c r="BV1238" s="36">
        <f>SUMIFS(рўйхат!CE:CE,рўйхат!$CX:$CX,$B$1262,рўйхат!$D:$D,$C1238)</f>
        <v/>
      </c>
      <c r="BW1238" s="35">
        <f>SUMIFS(рўйхат!CH:CH,рўйхат!$CX:$CX,$B$1262,рўйхат!$D:$D,$C1238)</f>
        <v/>
      </c>
      <c r="BX1238" s="36">
        <f>SUMIFS(рўйхат!CI:CI,рўйхат!$CX:$CX,$B$1262,рўйхат!$D:$D,$C1238)</f>
        <v/>
      </c>
      <c r="BY1238" s="35">
        <f>SUMIFS(рўйхат!CJ:CJ,рўйхат!$CX:$CX,$B$1262,рўйхат!$D:$D,$C1238)</f>
        <v/>
      </c>
      <c r="BZ1238" s="36">
        <f>SUMIFS(рўйхат!CK:CK,рўйхат!$CX:$CX,$B$1262,рўйхат!$D:$D,$C1238)</f>
        <v/>
      </c>
      <c r="CA1238" s="35">
        <f>SUMIFS(рўйхат!CL:CL,рўйхат!$CX:$CX,$B$1262,рўйхат!$D:$D,$C1238)</f>
        <v/>
      </c>
      <c r="CB1238" s="36">
        <f>SUMIFS(рўйхат!CM:CM,рўйхат!$CX:$CX,$B$1262,рўйхат!$D:$D,$C1238)</f>
        <v/>
      </c>
      <c r="CC1238" s="35">
        <f>SUMIFS(рўйхат!CN:CN,рўйхат!$CX:$CX,$B$1262,рўйхат!$D:$D,$C1238)</f>
        <v/>
      </c>
      <c r="CD1238" s="36">
        <f>SUMIFS(рўйхат!CO:CO,рўйхат!$CX:$CX,$B$1262,рўйхат!$D:$D,$C1238)</f>
        <v/>
      </c>
      <c r="CE1238" s="77">
        <f>IFERROR(BE1238/(Q1238+BE1238),0)</f>
        <v/>
      </c>
      <c r="CF1238" s="78">
        <f>IFERROR(BF1238/(R1238+BF1238),0)</f>
        <v/>
      </c>
    </row>
    <row r="1239" hidden="1" outlineLevel="1" ht="30" customFormat="1" customHeight="1" s="8">
      <c r="A1239" s="39" t="n"/>
      <c r="B1239" s="50" t="n">
        <v>43</v>
      </c>
      <c r="C1239" s="131" t="inlineStr">
        <is>
          <t>Рейтинг балига тўғри келмайдиган қурилишлар</t>
        </is>
      </c>
      <c r="D1239" s="51" t="n"/>
      <c r="E1239" s="35">
        <f>SUMIFS(рўйхат!F:F,рўйхат!$CX:$CX,$B$1262,рўйхат!$D:$D,$C1239)</f>
        <v/>
      </c>
      <c r="F1239" s="36">
        <f>SUMIFS(рўйхат!G:G,рўйхат!$CX:$CX,$B$1262,рўйхат!$D:$D,$C1239)</f>
        <v/>
      </c>
      <c r="G1239" s="35">
        <f>SUMIFS(рўйхат!H:H,рўйхат!$CX:$CX,$B$1262,рўйхат!$D:$D,$C1239)</f>
        <v/>
      </c>
      <c r="H1239" s="36">
        <f>SUMIFS(рўйхат!I:I,рўйхат!$CX:$CX,$B$1262,рўйхат!$D:$D,$C1239)</f>
        <v/>
      </c>
      <c r="I1239" s="35">
        <f>SUMIFS(рўйхат!J:J,рўйхат!$CX:$CX,$B$1262,рўйхат!$D:$D,$C1239)</f>
        <v/>
      </c>
      <c r="J1239" s="36">
        <f>SUMIFS(рўйхат!K:K,рўйхат!$CX:$CX,$B$1262,рўйхат!$D:$D,$C1239)</f>
        <v/>
      </c>
      <c r="K1239" s="35">
        <f>SUMIFS(рўйхат!L:L,рўйхат!$CX:$CX,$B$1262,рўйхат!$D:$D,$C1239)</f>
        <v/>
      </c>
      <c r="L1239" s="36">
        <f>SUMIFS(рўйхат!M:M,рўйхат!$CX:$CX,$B$1262,рўйхат!$D:$D,$C1239)</f>
        <v/>
      </c>
      <c r="M1239" s="35">
        <f>SUMIFS(рўйхат!N:N,рўйхат!$CX:$CX,$B$1262,рўйхат!$D:$D,$C1239)</f>
        <v/>
      </c>
      <c r="N1239" s="36">
        <f>SUMIFS(рўйхат!O:O,рўйхат!$CX:$CX,$B$1262,рўйхат!$D:$D,$C1239)</f>
        <v/>
      </c>
      <c r="O1239" s="34">
        <f>IFERROR(M1239/E1239,0)</f>
        <v/>
      </c>
      <c r="P1239" s="34">
        <f>IFERROR(N1239/F1239,0)</f>
        <v/>
      </c>
      <c r="Q1239" s="35">
        <f>SUMIFS(рўйхат!P:P,рўйхат!$CX:$CX,$B$1262,рўйхат!$D:$D,$C1239)</f>
        <v/>
      </c>
      <c r="R1239" s="36">
        <f>SUMIFS(рўйхат!Q:Q,рўйхат!$CX:$CX,$B$1262,рўйхат!$D:$D,$C1239)</f>
        <v/>
      </c>
      <c r="S1239" s="35">
        <f>SUMIFS(рўйхат!R:R,рўйхат!$CX:$CX,$B$1262,рўйхат!$D:$D,$C1239)</f>
        <v/>
      </c>
      <c r="T1239" s="36">
        <f>SUMIFS(рўйхат!S:S,рўйхат!$CX:$CX,$B$1262,рўйхат!$D:$D,$C1239)</f>
        <v/>
      </c>
      <c r="U1239" s="35">
        <f>SUMIFS(рўйхат!T:T,рўйхат!$CX:$CX,$B$1262,рўйхат!$D:$D,$C1239)</f>
        <v/>
      </c>
      <c r="V1239" s="36">
        <f>SUMIFS(рўйхат!U:U,рўйхат!$CX:$CX,$B$1262,рўйхат!$D:$D,$C1239)</f>
        <v/>
      </c>
      <c r="W1239" s="35">
        <f>SUMIFS(рўйхат!V:V,рўйхат!$CX:$CX,$B$1262,рўйхат!$D:$D,$C1239)</f>
        <v/>
      </c>
      <c r="X1239" s="36">
        <f>SUMIFS(рўйхат!W:W,рўйхат!$CX:$CX,$B$1262,рўйхат!$D:$D,$C1239)</f>
        <v/>
      </c>
      <c r="Y1239" s="35">
        <f>SUMIFS(рўйхат!X:X,рўйхат!$CX:$CX,$B$1262,рўйхат!$D:$D,$C1239)</f>
        <v/>
      </c>
      <c r="Z1239" s="36">
        <f>SUMIFS(рўйхат!Y:Y,рўйхат!$CX:$CX,$B$1262,рўйхат!$D:$D,$C1239)</f>
        <v/>
      </c>
      <c r="AA1239" s="35">
        <f>SUMIFS(рўйхат!Z:Z,рўйхат!$CX:$CX,$B$1262,рўйхат!$D:$D,$C1239)</f>
        <v/>
      </c>
      <c r="AB1239" s="36">
        <f>SUMIFS(рўйхат!AA:AA,рўйхат!$CX:$CX,$B$1262,рўйхат!$D:$D,$C1239)</f>
        <v/>
      </c>
      <c r="AC1239" s="35">
        <f>SUMIFS(рўйхат!AB:AB,рўйхат!$CX:$CX,$B$1262,рўйхат!$D:$D,$C1239)</f>
        <v/>
      </c>
      <c r="AD1239" s="36">
        <f>SUMIFS(рўйхат!AC:AC,рўйхат!$CX:$CX,$B$1262,рўйхат!$D:$D,$C1239)</f>
        <v/>
      </c>
      <c r="AE1239" s="35">
        <f>SUMIFS(рўйхат!AD:AD,рўйхат!$CX:$CX,$B$1262,рўйхат!$D:$D,$C1239)</f>
        <v/>
      </c>
      <c r="AF1239" s="36">
        <f>SUMIFS(рўйхат!AE:AE,рўйхат!$CX:$CX,$B$1262,рўйхат!$D:$D,$C1239)</f>
        <v/>
      </c>
      <c r="AG1239" s="35">
        <f>SUMIFS(рўйхат!AH:AH,рўйхат!$CX:$CX,$B$1262,рўйхат!$D:$D,$C1239)</f>
        <v/>
      </c>
      <c r="AH1239" s="36">
        <f>SUMIFS(рўйхат!AI:AI,рўйхат!$CX:$CX,$B$1262,рўйхат!$D:$D,$C1239)</f>
        <v/>
      </c>
      <c r="AI1239" s="35">
        <f>SUMIFS(рўйхат!AJ:AJ,рўйхат!$CX:$CX,$B$1262,рўйхат!$D:$D,$C1239)</f>
        <v/>
      </c>
      <c r="AJ1239" s="36">
        <f>SUMIFS(рўйхат!AK:AK,рўйхат!$CX:$CX,$B$1262,рўйхат!$D:$D,$C1239)</f>
        <v/>
      </c>
      <c r="AK1239" s="35">
        <f>SUMIFS(рўйхат!AL:AL,рўйхат!$CX:$CX,$B$1262,рўйхат!$D:$D,$C1239)</f>
        <v/>
      </c>
      <c r="AL1239" s="36">
        <f>SUMIFS(рўйхат!AM:AM,рўйхат!$CX:$CX,$B$1262,рўйхат!$D:$D,$C1239)</f>
        <v/>
      </c>
      <c r="AM1239" s="77">
        <f>IFERROR(Q1239/E1239,0)</f>
        <v/>
      </c>
      <c r="AN1239" s="77">
        <f>IFERROR(R1239/F1239,0)</f>
        <v/>
      </c>
      <c r="AO1239" s="35">
        <f>SUMIFS(рўйхат!AX:AX,рўйхат!$CX:$CX,$B$1262,рўйхат!$D:$D,$C1239)</f>
        <v/>
      </c>
      <c r="AP1239" s="36">
        <f>SUMIFS(рўйхат!AY:AY,рўйхат!$CX:$CX,$B$1262,рўйхат!$D:$D,$C1239)</f>
        <v/>
      </c>
      <c r="AQ1239" s="35">
        <f>SUMIFS(рўйхат!AZ:AZ,рўйхат!$CX:$CX,$B$1262,рўйхат!$D:$D,$C1239)</f>
        <v/>
      </c>
      <c r="AR1239" s="36">
        <f>SUMIFS(рўйхат!BA:BA,рўйхат!$CX:$CX,$B$1262,рўйхат!$D:$D,$C1239)</f>
        <v/>
      </c>
      <c r="AS1239" s="35">
        <f>SUMIFS(рўйхат!BB:BB,рўйхат!$CX:$CX,$B$1262,рўйхат!$D:$D,$C1239)</f>
        <v/>
      </c>
      <c r="AT1239" s="36">
        <f>SUMIFS(рўйхат!BC:BC,рўйхат!$CX:$CX,$B$1262,рўйхат!$D:$D,$C1239)</f>
        <v/>
      </c>
      <c r="AU1239" s="35">
        <f>SUMIFS(рўйхат!BD:BD,рўйхат!$CX:$CX,$B$1262,рўйхат!$D:$D,$C1239)</f>
        <v/>
      </c>
      <c r="AV1239" s="36">
        <f>SUMIFS(рўйхат!BE:BE,рўйхат!$CX:$CX,$B$1262,рўйхат!$D:$D,$C1239)</f>
        <v/>
      </c>
      <c r="AW1239" s="35">
        <f>SUMIFS(рўйхат!BF:BF,рўйхат!$CX:$CX,$B$1262,рўйхат!$D:$D,$C1239)</f>
        <v/>
      </c>
      <c r="AX1239" s="36">
        <f>SUMIFS(рўйхат!BG:BG,рўйхат!$CX:$CX,$B$1262,рўйхат!$D:$D,$C1239)</f>
        <v/>
      </c>
      <c r="AY1239" s="35">
        <f>SUMIFS(рўйхат!BH:BH,рўйхат!$CX:$CX,$B$1262,рўйхат!$D:$D,$C1239)</f>
        <v/>
      </c>
      <c r="AZ1239" s="36">
        <f>SUMIFS(рўйхат!BI:BI,рўйхат!$CX:$CX,$B$1262,рўйхат!$D:$D,$C1239)</f>
        <v/>
      </c>
      <c r="BA1239" s="35">
        <f>SUMIFS(рўйхат!BJ:BJ,рўйхат!$CX:$CX,$B$1262,рўйхат!$D:$D,$C1239)</f>
        <v/>
      </c>
      <c r="BB1239" s="36">
        <f>SUMIFS(рўйхат!BK:BK,рўйхат!$CX:$CX,$B$1262,рўйхат!$D:$D,$C1239)</f>
        <v/>
      </c>
      <c r="BC1239" s="77">
        <f>IFERROR(AO1239/E1239,0)</f>
        <v/>
      </c>
      <c r="BD1239" s="77">
        <f>IFERROR(AP1239/F1239,0)</f>
        <v/>
      </c>
      <c r="BE1239" s="35">
        <f>SUMIFS(рўйхат!BL:BL,рўйхат!$CX:$CX,$B$1262,рўйхат!$D:$D,$C1239)</f>
        <v/>
      </c>
      <c r="BF1239" s="36">
        <f>SUMIFS(рўйхат!BM:BM,рўйхат!$CX:$CX,$B$1262,рўйхат!$D:$D,$C1239)</f>
        <v/>
      </c>
      <c r="BG1239" s="35">
        <f>SUMIFS(рўйхат!BN:BN,рўйхат!$CX:$CX,$B$1262,рўйхат!$D:$D,$C1239)</f>
        <v/>
      </c>
      <c r="BH1239" s="36">
        <f>SUMIFS(рўйхат!BO:BO,рўйхат!$CX:$CX,$B$1262,рўйхат!$D:$D,$C1239)</f>
        <v/>
      </c>
      <c r="BI1239" s="35">
        <f>SUMIFS(рўйхат!BP:BP,рўйхат!$CX:$CX,$B$1262,рўйхат!$D:$D,$C1239)</f>
        <v/>
      </c>
      <c r="BJ1239" s="36">
        <f>SUMIFS(рўйхат!BQ:BQ,рўйхат!$CX:$CX,$B$1262,рўйхат!$D:$D,$C1239)</f>
        <v/>
      </c>
      <c r="BK1239" s="35">
        <f>SUMIFS(рўйхат!BR:BR,рўйхат!$CX:$CX,$B$1262,рўйхат!$D:$D,$C1239)</f>
        <v/>
      </c>
      <c r="BL1239" s="36">
        <f>SUMIFS(рўйхат!BS:BS,рўйхат!$CX:$CX,$B$1262,рўйхат!$D:$D,$C1239)</f>
        <v/>
      </c>
      <c r="BM1239" s="35">
        <f>SUMIFS(рўйхат!BT:BT,рўйхат!$CX:$CX,$B$1262,рўйхат!$D:$D,$C1239)</f>
        <v/>
      </c>
      <c r="BN1239" s="36">
        <f>SUMIFS(рўйхат!BU:BU,рўйхат!$CX:$CX,$B$1262,рўйхат!$D:$D,$C1239)</f>
        <v/>
      </c>
      <c r="BO1239" s="35">
        <f>SUMIFS(рўйхат!BX:BX,рўйхат!$CX:$CX,$B$1262,рўйхат!$D:$D,$C1239)</f>
        <v/>
      </c>
      <c r="BP1239" s="36">
        <f>SUMIFS(рўйхат!BY:BY,рўйхат!$CX:$CX,$B$1262,рўйхат!$D:$D,$C1239)</f>
        <v/>
      </c>
      <c r="BQ1239" s="35">
        <f>SUMIFS(рўйхат!BZ:BZ,рўйхат!$CX:$CX,$B$1262,рўйхат!$D:$D,$C1239)</f>
        <v/>
      </c>
      <c r="BR1239" s="36">
        <f>SUMIFS(рўйхат!CA:CA,рўйхат!$CX:$CX,$B$1262,рўйхат!$D:$D,$C1239)</f>
        <v/>
      </c>
      <c r="BS1239" s="35">
        <f>SUMIFS(рўйхат!CB:CB,рўйхат!$CX:$CX,$B$1262,рўйхат!$D:$D,$C1239)</f>
        <v/>
      </c>
      <c r="BT1239" s="36">
        <f>SUMIFS(рўйхат!CC:CC,рўйхат!$CX:$CX,$B$1262,рўйхат!$D:$D,$C1239)</f>
        <v/>
      </c>
      <c r="BU1239" s="35">
        <f>SUMIFS(рўйхат!CD:CD,рўйхат!$CX:$CX,$B$1262,рўйхат!$D:$D,$C1239)</f>
        <v/>
      </c>
      <c r="BV1239" s="36">
        <f>SUMIFS(рўйхат!CE:CE,рўйхат!$CX:$CX,$B$1262,рўйхат!$D:$D,$C1239)</f>
        <v/>
      </c>
      <c r="BW1239" s="35">
        <f>SUMIFS(рўйхат!CH:CH,рўйхат!$CX:$CX,$B$1262,рўйхат!$D:$D,$C1239)</f>
        <v/>
      </c>
      <c r="BX1239" s="36">
        <f>SUMIFS(рўйхат!CI:CI,рўйхат!$CX:$CX,$B$1262,рўйхат!$D:$D,$C1239)</f>
        <v/>
      </c>
      <c r="BY1239" s="35">
        <f>SUMIFS(рўйхат!CJ:CJ,рўйхат!$CX:$CX,$B$1262,рўйхат!$D:$D,$C1239)</f>
        <v/>
      </c>
      <c r="BZ1239" s="36">
        <f>SUMIFS(рўйхат!CK:CK,рўйхат!$CX:$CX,$B$1262,рўйхат!$D:$D,$C1239)</f>
        <v/>
      </c>
      <c r="CA1239" s="35">
        <f>SUMIFS(рўйхат!CL:CL,рўйхат!$CX:$CX,$B$1262,рўйхат!$D:$D,$C1239)</f>
        <v/>
      </c>
      <c r="CB1239" s="36">
        <f>SUMIFS(рўйхат!CM:CM,рўйхат!$CX:$CX,$B$1262,рўйхат!$D:$D,$C1239)</f>
        <v/>
      </c>
      <c r="CC1239" s="35">
        <f>SUMIFS(рўйхат!CN:CN,рўйхат!$CX:$CX,$B$1262,рўйхат!$D:$D,$C1239)</f>
        <v/>
      </c>
      <c r="CD1239" s="36">
        <f>SUMIFS(рўйхат!CO:CO,рўйхат!$CX:$CX,$B$1262,рўйхат!$D:$D,$C1239)</f>
        <v/>
      </c>
      <c r="CE1239" s="77">
        <f>IFERROR(BE1239/(Q1239+BE1239),0)</f>
        <v/>
      </c>
      <c r="CF1239" s="78">
        <f>IFERROR(BF1239/(R1239+BF1239),0)</f>
        <v/>
      </c>
    </row>
    <row r="1240" hidden="1" outlineLevel="1" ht="30" customFormat="1" customHeight="1" s="8">
      <c r="A1240" s="39" t="n"/>
      <c r="B1240" s="50" t="n">
        <v>44</v>
      </c>
      <c r="C1240" s="131" t="inlineStr">
        <is>
          <t>Рейтинг бахолашда бир транспорт воситасини 2 ва ундан ортиқ ҳисобга олиш</t>
        </is>
      </c>
      <c r="D1240" s="51" t="n"/>
      <c r="E1240" s="35">
        <f>SUMIFS(рўйхат!F:F,рўйхат!$CX:$CX,$B$1262,рўйхат!$D:$D,$C1240)</f>
        <v/>
      </c>
      <c r="F1240" s="36">
        <f>SUMIFS(рўйхат!G:G,рўйхат!$CX:$CX,$B$1262,рўйхат!$D:$D,$C1240)</f>
        <v/>
      </c>
      <c r="G1240" s="35">
        <f>SUMIFS(рўйхат!H:H,рўйхат!$CX:$CX,$B$1262,рўйхат!$D:$D,$C1240)</f>
        <v/>
      </c>
      <c r="H1240" s="36">
        <f>SUMIFS(рўйхат!I:I,рўйхат!$CX:$CX,$B$1262,рўйхат!$D:$D,$C1240)</f>
        <v/>
      </c>
      <c r="I1240" s="35">
        <f>SUMIFS(рўйхат!J:J,рўйхат!$CX:$CX,$B$1262,рўйхат!$D:$D,$C1240)</f>
        <v/>
      </c>
      <c r="J1240" s="36">
        <f>SUMIFS(рўйхат!K:K,рўйхат!$CX:$CX,$B$1262,рўйхат!$D:$D,$C1240)</f>
        <v/>
      </c>
      <c r="K1240" s="35">
        <f>SUMIFS(рўйхат!L:L,рўйхат!$CX:$CX,$B$1262,рўйхат!$D:$D,$C1240)</f>
        <v/>
      </c>
      <c r="L1240" s="36">
        <f>SUMIFS(рўйхат!M:M,рўйхат!$CX:$CX,$B$1262,рўйхат!$D:$D,$C1240)</f>
        <v/>
      </c>
      <c r="M1240" s="35">
        <f>SUMIFS(рўйхат!N:N,рўйхат!$CX:$CX,$B$1262,рўйхат!$D:$D,$C1240)</f>
        <v/>
      </c>
      <c r="N1240" s="36">
        <f>SUMIFS(рўйхат!O:O,рўйхат!$CX:$CX,$B$1262,рўйхат!$D:$D,$C1240)</f>
        <v/>
      </c>
      <c r="O1240" s="34">
        <f>IFERROR(M1240/E1240,0)</f>
        <v/>
      </c>
      <c r="P1240" s="34">
        <f>IFERROR(N1240/F1240,0)</f>
        <v/>
      </c>
      <c r="Q1240" s="35">
        <f>SUMIFS(рўйхат!P:P,рўйхат!$CX:$CX,$B$1262,рўйхат!$D:$D,$C1240)</f>
        <v/>
      </c>
      <c r="R1240" s="36">
        <f>SUMIFS(рўйхат!Q:Q,рўйхат!$CX:$CX,$B$1262,рўйхат!$D:$D,$C1240)</f>
        <v/>
      </c>
      <c r="S1240" s="35">
        <f>SUMIFS(рўйхат!R:R,рўйхат!$CX:$CX,$B$1262,рўйхат!$D:$D,$C1240)</f>
        <v/>
      </c>
      <c r="T1240" s="36">
        <f>SUMIFS(рўйхат!S:S,рўйхат!$CX:$CX,$B$1262,рўйхат!$D:$D,$C1240)</f>
        <v/>
      </c>
      <c r="U1240" s="35">
        <f>SUMIFS(рўйхат!T:T,рўйхат!$CX:$CX,$B$1262,рўйхат!$D:$D,$C1240)</f>
        <v/>
      </c>
      <c r="V1240" s="36">
        <f>SUMIFS(рўйхат!U:U,рўйхат!$CX:$CX,$B$1262,рўйхат!$D:$D,$C1240)</f>
        <v/>
      </c>
      <c r="W1240" s="35">
        <f>SUMIFS(рўйхат!V:V,рўйхат!$CX:$CX,$B$1262,рўйхат!$D:$D,$C1240)</f>
        <v/>
      </c>
      <c r="X1240" s="36">
        <f>SUMIFS(рўйхат!W:W,рўйхат!$CX:$CX,$B$1262,рўйхат!$D:$D,$C1240)</f>
        <v/>
      </c>
      <c r="Y1240" s="35">
        <f>SUMIFS(рўйхат!X:X,рўйхат!$CX:$CX,$B$1262,рўйхат!$D:$D,$C1240)</f>
        <v/>
      </c>
      <c r="Z1240" s="36">
        <f>SUMIFS(рўйхат!Y:Y,рўйхат!$CX:$CX,$B$1262,рўйхат!$D:$D,$C1240)</f>
        <v/>
      </c>
      <c r="AA1240" s="35">
        <f>SUMIFS(рўйхат!Z:Z,рўйхат!$CX:$CX,$B$1262,рўйхат!$D:$D,$C1240)</f>
        <v/>
      </c>
      <c r="AB1240" s="36">
        <f>SUMIFS(рўйхат!AA:AA,рўйхат!$CX:$CX,$B$1262,рўйхат!$D:$D,$C1240)</f>
        <v/>
      </c>
      <c r="AC1240" s="35">
        <f>SUMIFS(рўйхат!AB:AB,рўйхат!$CX:$CX,$B$1262,рўйхат!$D:$D,$C1240)</f>
        <v/>
      </c>
      <c r="AD1240" s="36">
        <f>SUMIFS(рўйхат!AC:AC,рўйхат!$CX:$CX,$B$1262,рўйхат!$D:$D,$C1240)</f>
        <v/>
      </c>
      <c r="AE1240" s="35">
        <f>SUMIFS(рўйхат!AD:AD,рўйхат!$CX:$CX,$B$1262,рўйхат!$D:$D,$C1240)</f>
        <v/>
      </c>
      <c r="AF1240" s="36">
        <f>SUMIFS(рўйхат!AE:AE,рўйхат!$CX:$CX,$B$1262,рўйхат!$D:$D,$C1240)</f>
        <v/>
      </c>
      <c r="AG1240" s="35">
        <f>SUMIFS(рўйхат!AH:AH,рўйхат!$CX:$CX,$B$1262,рўйхат!$D:$D,$C1240)</f>
        <v/>
      </c>
      <c r="AH1240" s="36">
        <f>SUMIFS(рўйхат!AI:AI,рўйхат!$CX:$CX,$B$1262,рўйхат!$D:$D,$C1240)</f>
        <v/>
      </c>
      <c r="AI1240" s="35">
        <f>SUMIFS(рўйхат!AJ:AJ,рўйхат!$CX:$CX,$B$1262,рўйхат!$D:$D,$C1240)</f>
        <v/>
      </c>
      <c r="AJ1240" s="36">
        <f>SUMIFS(рўйхат!AK:AK,рўйхат!$CX:$CX,$B$1262,рўйхат!$D:$D,$C1240)</f>
        <v/>
      </c>
      <c r="AK1240" s="35">
        <f>SUMIFS(рўйхат!AL:AL,рўйхат!$CX:$CX,$B$1262,рўйхат!$D:$D,$C1240)</f>
        <v/>
      </c>
      <c r="AL1240" s="36">
        <f>SUMIFS(рўйхат!AM:AM,рўйхат!$CX:$CX,$B$1262,рўйхат!$D:$D,$C1240)</f>
        <v/>
      </c>
      <c r="AM1240" s="77">
        <f>IFERROR(Q1240/E1240,0)</f>
        <v/>
      </c>
      <c r="AN1240" s="77">
        <f>IFERROR(R1240/F1240,0)</f>
        <v/>
      </c>
      <c r="AO1240" s="35">
        <f>SUMIFS(рўйхат!AX:AX,рўйхат!$CX:$CX,$B$1262,рўйхат!$D:$D,$C1240)</f>
        <v/>
      </c>
      <c r="AP1240" s="36">
        <f>SUMIFS(рўйхат!AY:AY,рўйхат!$CX:$CX,$B$1262,рўйхат!$D:$D,$C1240)</f>
        <v/>
      </c>
      <c r="AQ1240" s="35">
        <f>SUMIFS(рўйхат!AZ:AZ,рўйхат!$CX:$CX,$B$1262,рўйхат!$D:$D,$C1240)</f>
        <v/>
      </c>
      <c r="AR1240" s="36">
        <f>SUMIFS(рўйхат!BA:BA,рўйхат!$CX:$CX,$B$1262,рўйхат!$D:$D,$C1240)</f>
        <v/>
      </c>
      <c r="AS1240" s="35">
        <f>SUMIFS(рўйхат!BB:BB,рўйхат!$CX:$CX,$B$1262,рўйхат!$D:$D,$C1240)</f>
        <v/>
      </c>
      <c r="AT1240" s="36">
        <f>SUMIFS(рўйхат!BC:BC,рўйхат!$CX:$CX,$B$1262,рўйхат!$D:$D,$C1240)</f>
        <v/>
      </c>
      <c r="AU1240" s="35">
        <f>SUMIFS(рўйхат!BD:BD,рўйхат!$CX:$CX,$B$1262,рўйхат!$D:$D,$C1240)</f>
        <v/>
      </c>
      <c r="AV1240" s="36">
        <f>SUMIFS(рўйхат!BE:BE,рўйхат!$CX:$CX,$B$1262,рўйхат!$D:$D,$C1240)</f>
        <v/>
      </c>
      <c r="AW1240" s="35">
        <f>SUMIFS(рўйхат!BF:BF,рўйхат!$CX:$CX,$B$1262,рўйхат!$D:$D,$C1240)</f>
        <v/>
      </c>
      <c r="AX1240" s="36">
        <f>SUMIFS(рўйхат!BG:BG,рўйхат!$CX:$CX,$B$1262,рўйхат!$D:$D,$C1240)</f>
        <v/>
      </c>
      <c r="AY1240" s="35">
        <f>SUMIFS(рўйхат!BH:BH,рўйхат!$CX:$CX,$B$1262,рўйхат!$D:$D,$C1240)</f>
        <v/>
      </c>
      <c r="AZ1240" s="36">
        <f>SUMIFS(рўйхат!BI:BI,рўйхат!$CX:$CX,$B$1262,рўйхат!$D:$D,$C1240)</f>
        <v/>
      </c>
      <c r="BA1240" s="35">
        <f>SUMIFS(рўйхат!BJ:BJ,рўйхат!$CX:$CX,$B$1262,рўйхат!$D:$D,$C1240)</f>
        <v/>
      </c>
      <c r="BB1240" s="36">
        <f>SUMIFS(рўйхат!BK:BK,рўйхат!$CX:$CX,$B$1262,рўйхат!$D:$D,$C1240)</f>
        <v/>
      </c>
      <c r="BC1240" s="77">
        <f>IFERROR(AO1240/E1240,0)</f>
        <v/>
      </c>
      <c r="BD1240" s="77">
        <f>IFERROR(AP1240/F1240,0)</f>
        <v/>
      </c>
      <c r="BE1240" s="35">
        <f>SUMIFS(рўйхат!BL:BL,рўйхат!$CX:$CX,$B$1262,рўйхат!$D:$D,$C1240)</f>
        <v/>
      </c>
      <c r="BF1240" s="36">
        <f>SUMIFS(рўйхат!BM:BM,рўйхат!$CX:$CX,$B$1262,рўйхат!$D:$D,$C1240)</f>
        <v/>
      </c>
      <c r="BG1240" s="35">
        <f>SUMIFS(рўйхат!BN:BN,рўйхат!$CX:$CX,$B$1262,рўйхат!$D:$D,$C1240)</f>
        <v/>
      </c>
      <c r="BH1240" s="36">
        <f>SUMIFS(рўйхат!BO:BO,рўйхат!$CX:$CX,$B$1262,рўйхат!$D:$D,$C1240)</f>
        <v/>
      </c>
      <c r="BI1240" s="35">
        <f>SUMIFS(рўйхат!BP:BP,рўйхат!$CX:$CX,$B$1262,рўйхат!$D:$D,$C1240)</f>
        <v/>
      </c>
      <c r="BJ1240" s="36">
        <f>SUMIFS(рўйхат!BQ:BQ,рўйхат!$CX:$CX,$B$1262,рўйхат!$D:$D,$C1240)</f>
        <v/>
      </c>
      <c r="BK1240" s="35">
        <f>SUMIFS(рўйхат!BR:BR,рўйхат!$CX:$CX,$B$1262,рўйхат!$D:$D,$C1240)</f>
        <v/>
      </c>
      <c r="BL1240" s="36">
        <f>SUMIFS(рўйхат!BS:BS,рўйхат!$CX:$CX,$B$1262,рўйхат!$D:$D,$C1240)</f>
        <v/>
      </c>
      <c r="BM1240" s="35">
        <f>SUMIFS(рўйхат!BT:BT,рўйхат!$CX:$CX,$B$1262,рўйхат!$D:$D,$C1240)</f>
        <v/>
      </c>
      <c r="BN1240" s="36">
        <f>SUMIFS(рўйхат!BU:BU,рўйхат!$CX:$CX,$B$1262,рўйхат!$D:$D,$C1240)</f>
        <v/>
      </c>
      <c r="BO1240" s="35">
        <f>SUMIFS(рўйхат!BX:BX,рўйхат!$CX:$CX,$B$1262,рўйхат!$D:$D,$C1240)</f>
        <v/>
      </c>
      <c r="BP1240" s="36">
        <f>SUMIFS(рўйхат!BY:BY,рўйхат!$CX:$CX,$B$1262,рўйхат!$D:$D,$C1240)</f>
        <v/>
      </c>
      <c r="BQ1240" s="35">
        <f>SUMIFS(рўйхат!BZ:BZ,рўйхат!$CX:$CX,$B$1262,рўйхат!$D:$D,$C1240)</f>
        <v/>
      </c>
      <c r="BR1240" s="36">
        <f>SUMIFS(рўйхат!CA:CA,рўйхат!$CX:$CX,$B$1262,рўйхат!$D:$D,$C1240)</f>
        <v/>
      </c>
      <c r="BS1240" s="35">
        <f>SUMIFS(рўйхат!CB:CB,рўйхат!$CX:$CX,$B$1262,рўйхат!$D:$D,$C1240)</f>
        <v/>
      </c>
      <c r="BT1240" s="36">
        <f>SUMIFS(рўйхат!CC:CC,рўйхат!$CX:$CX,$B$1262,рўйхат!$D:$D,$C1240)</f>
        <v/>
      </c>
      <c r="BU1240" s="35">
        <f>SUMIFS(рўйхат!CD:CD,рўйхат!$CX:$CX,$B$1262,рўйхат!$D:$D,$C1240)</f>
        <v/>
      </c>
      <c r="BV1240" s="36">
        <f>SUMIFS(рўйхат!CE:CE,рўйхат!$CX:$CX,$B$1262,рўйхат!$D:$D,$C1240)</f>
        <v/>
      </c>
      <c r="BW1240" s="35">
        <f>SUMIFS(рўйхат!CH:CH,рўйхат!$CX:$CX,$B$1262,рўйхат!$D:$D,$C1240)</f>
        <v/>
      </c>
      <c r="BX1240" s="36">
        <f>SUMIFS(рўйхат!CI:CI,рўйхат!$CX:$CX,$B$1262,рўйхат!$D:$D,$C1240)</f>
        <v/>
      </c>
      <c r="BY1240" s="35">
        <f>SUMIFS(рўйхат!CJ:CJ,рўйхат!$CX:$CX,$B$1262,рўйхат!$D:$D,$C1240)</f>
        <v/>
      </c>
      <c r="BZ1240" s="36">
        <f>SUMIFS(рўйхат!CK:CK,рўйхат!$CX:$CX,$B$1262,рўйхат!$D:$D,$C1240)</f>
        <v/>
      </c>
      <c r="CA1240" s="35">
        <f>SUMIFS(рўйхат!CL:CL,рўйхат!$CX:$CX,$B$1262,рўйхат!$D:$D,$C1240)</f>
        <v/>
      </c>
      <c r="CB1240" s="36">
        <f>SUMIFS(рўйхат!CM:CM,рўйхат!$CX:$CX,$B$1262,рўйхат!$D:$D,$C1240)</f>
        <v/>
      </c>
      <c r="CC1240" s="35">
        <f>SUMIFS(рўйхат!CN:CN,рўйхат!$CX:$CX,$B$1262,рўйхат!$D:$D,$C1240)</f>
        <v/>
      </c>
      <c r="CD1240" s="36">
        <f>SUMIFS(рўйхат!CO:CO,рўйхат!$CX:$CX,$B$1262,рўйхат!$D:$D,$C1240)</f>
        <v/>
      </c>
      <c r="CE1240" s="77">
        <f>IFERROR(BE1240/(Q1240+BE1240),0)</f>
        <v/>
      </c>
      <c r="CF1240" s="78">
        <f>IFERROR(BF1240/(R1240+BF1240),0)</f>
        <v/>
      </c>
    </row>
    <row r="1241" hidden="1" outlineLevel="1" ht="30" customFormat="1" customHeight="1" s="8">
      <c r="A1241" s="39" t="n"/>
      <c r="B1241" s="50" t="n">
        <v>45</v>
      </c>
      <c r="C1241" s="131" t="inlineStr">
        <is>
          <t>Рейтинг бахолашда ЯММТ орқали олинган ишчи ходимлар сони солиқ ҳисоботлари билан солиштирмаси</t>
        </is>
      </c>
      <c r="D1241" s="51" t="n"/>
      <c r="E1241" s="35">
        <f>SUMIFS(рўйхат!F:F,рўйхат!$CX:$CX,$B$1262,рўйхат!$D:$D,$C1241)</f>
        <v/>
      </c>
      <c r="F1241" s="36">
        <f>SUMIFS(рўйхат!G:G,рўйхат!$CX:$CX,$B$1262,рўйхат!$D:$D,$C1241)</f>
        <v/>
      </c>
      <c r="G1241" s="35">
        <f>SUMIFS(рўйхат!H:H,рўйхат!$CX:$CX,$B$1262,рўйхат!$D:$D,$C1241)</f>
        <v/>
      </c>
      <c r="H1241" s="36">
        <f>SUMIFS(рўйхат!I:I,рўйхат!$CX:$CX,$B$1262,рўйхат!$D:$D,$C1241)</f>
        <v/>
      </c>
      <c r="I1241" s="35">
        <f>SUMIFS(рўйхат!J:J,рўйхат!$CX:$CX,$B$1262,рўйхат!$D:$D,$C1241)</f>
        <v/>
      </c>
      <c r="J1241" s="36">
        <f>SUMIFS(рўйхат!K:K,рўйхат!$CX:$CX,$B$1262,рўйхат!$D:$D,$C1241)</f>
        <v/>
      </c>
      <c r="K1241" s="35">
        <f>SUMIFS(рўйхат!L:L,рўйхат!$CX:$CX,$B$1262,рўйхат!$D:$D,$C1241)</f>
        <v/>
      </c>
      <c r="L1241" s="36">
        <f>SUMIFS(рўйхат!M:M,рўйхат!$CX:$CX,$B$1262,рўйхат!$D:$D,$C1241)</f>
        <v/>
      </c>
      <c r="M1241" s="35">
        <f>SUMIFS(рўйхат!N:N,рўйхат!$CX:$CX,$B$1262,рўйхат!$D:$D,$C1241)</f>
        <v/>
      </c>
      <c r="N1241" s="36">
        <f>SUMIFS(рўйхат!O:O,рўйхат!$CX:$CX,$B$1262,рўйхат!$D:$D,$C1241)</f>
        <v/>
      </c>
      <c r="O1241" s="34">
        <f>IFERROR(M1241/E1241,0)</f>
        <v/>
      </c>
      <c r="P1241" s="34">
        <f>IFERROR(N1241/F1241,0)</f>
        <v/>
      </c>
      <c r="Q1241" s="35">
        <f>SUMIFS(рўйхат!P:P,рўйхат!$CX:$CX,$B$1262,рўйхат!$D:$D,$C1241)</f>
        <v/>
      </c>
      <c r="R1241" s="36">
        <f>SUMIFS(рўйхат!Q:Q,рўйхат!$CX:$CX,$B$1262,рўйхат!$D:$D,$C1241)</f>
        <v/>
      </c>
      <c r="S1241" s="35">
        <f>SUMIFS(рўйхат!R:R,рўйхат!$CX:$CX,$B$1262,рўйхат!$D:$D,$C1241)</f>
        <v/>
      </c>
      <c r="T1241" s="36">
        <f>SUMIFS(рўйхат!S:S,рўйхат!$CX:$CX,$B$1262,рўйхат!$D:$D,$C1241)</f>
        <v/>
      </c>
      <c r="U1241" s="35">
        <f>SUMIFS(рўйхат!T:T,рўйхат!$CX:$CX,$B$1262,рўйхат!$D:$D,$C1241)</f>
        <v/>
      </c>
      <c r="V1241" s="36">
        <f>SUMIFS(рўйхат!U:U,рўйхат!$CX:$CX,$B$1262,рўйхат!$D:$D,$C1241)</f>
        <v/>
      </c>
      <c r="W1241" s="35">
        <f>SUMIFS(рўйхат!V:V,рўйхат!$CX:$CX,$B$1262,рўйхат!$D:$D,$C1241)</f>
        <v/>
      </c>
      <c r="X1241" s="36">
        <f>SUMIFS(рўйхат!W:W,рўйхат!$CX:$CX,$B$1262,рўйхат!$D:$D,$C1241)</f>
        <v/>
      </c>
      <c r="Y1241" s="35">
        <f>SUMIFS(рўйхат!X:X,рўйхат!$CX:$CX,$B$1262,рўйхат!$D:$D,$C1241)</f>
        <v/>
      </c>
      <c r="Z1241" s="36">
        <f>SUMIFS(рўйхат!Y:Y,рўйхат!$CX:$CX,$B$1262,рўйхат!$D:$D,$C1241)</f>
        <v/>
      </c>
      <c r="AA1241" s="35">
        <f>SUMIFS(рўйхат!Z:Z,рўйхат!$CX:$CX,$B$1262,рўйхат!$D:$D,$C1241)</f>
        <v/>
      </c>
      <c r="AB1241" s="36">
        <f>SUMIFS(рўйхат!AA:AA,рўйхат!$CX:$CX,$B$1262,рўйхат!$D:$D,$C1241)</f>
        <v/>
      </c>
      <c r="AC1241" s="35">
        <f>SUMIFS(рўйхат!AB:AB,рўйхат!$CX:$CX,$B$1262,рўйхат!$D:$D,$C1241)</f>
        <v/>
      </c>
      <c r="AD1241" s="36">
        <f>SUMIFS(рўйхат!AC:AC,рўйхат!$CX:$CX,$B$1262,рўйхат!$D:$D,$C1241)</f>
        <v/>
      </c>
      <c r="AE1241" s="35">
        <f>SUMIFS(рўйхат!AD:AD,рўйхат!$CX:$CX,$B$1262,рўйхат!$D:$D,$C1241)</f>
        <v/>
      </c>
      <c r="AF1241" s="36">
        <f>SUMIFS(рўйхат!AE:AE,рўйхат!$CX:$CX,$B$1262,рўйхат!$D:$D,$C1241)</f>
        <v/>
      </c>
      <c r="AG1241" s="35">
        <f>SUMIFS(рўйхат!AH:AH,рўйхат!$CX:$CX,$B$1262,рўйхат!$D:$D,$C1241)</f>
        <v/>
      </c>
      <c r="AH1241" s="36">
        <f>SUMIFS(рўйхат!AI:AI,рўйхат!$CX:$CX,$B$1262,рўйхат!$D:$D,$C1241)</f>
        <v/>
      </c>
      <c r="AI1241" s="35">
        <f>SUMIFS(рўйхат!AJ:AJ,рўйхат!$CX:$CX,$B$1262,рўйхат!$D:$D,$C1241)</f>
        <v/>
      </c>
      <c r="AJ1241" s="36">
        <f>SUMIFS(рўйхат!AK:AK,рўйхат!$CX:$CX,$B$1262,рўйхат!$D:$D,$C1241)</f>
        <v/>
      </c>
      <c r="AK1241" s="35">
        <f>SUMIFS(рўйхат!AL:AL,рўйхат!$CX:$CX,$B$1262,рўйхат!$D:$D,$C1241)</f>
        <v/>
      </c>
      <c r="AL1241" s="36">
        <f>SUMIFS(рўйхат!AM:AM,рўйхат!$CX:$CX,$B$1262,рўйхат!$D:$D,$C1241)</f>
        <v/>
      </c>
      <c r="AM1241" s="77">
        <f>IFERROR(Q1241/E1241,0)</f>
        <v/>
      </c>
      <c r="AN1241" s="77">
        <f>IFERROR(R1241/F1241,0)</f>
        <v/>
      </c>
      <c r="AO1241" s="35">
        <f>SUMIFS(рўйхат!AX:AX,рўйхат!$CX:$CX,$B$1262,рўйхат!$D:$D,$C1241)</f>
        <v/>
      </c>
      <c r="AP1241" s="36">
        <f>SUMIFS(рўйхат!AY:AY,рўйхат!$CX:$CX,$B$1262,рўйхат!$D:$D,$C1241)</f>
        <v/>
      </c>
      <c r="AQ1241" s="35">
        <f>SUMIFS(рўйхат!AZ:AZ,рўйхат!$CX:$CX,$B$1262,рўйхат!$D:$D,$C1241)</f>
        <v/>
      </c>
      <c r="AR1241" s="36">
        <f>SUMIFS(рўйхат!BA:BA,рўйхат!$CX:$CX,$B$1262,рўйхат!$D:$D,$C1241)</f>
        <v/>
      </c>
      <c r="AS1241" s="35">
        <f>SUMIFS(рўйхат!BB:BB,рўйхат!$CX:$CX,$B$1262,рўйхат!$D:$D,$C1241)</f>
        <v/>
      </c>
      <c r="AT1241" s="36">
        <f>SUMIFS(рўйхат!BC:BC,рўйхат!$CX:$CX,$B$1262,рўйхат!$D:$D,$C1241)</f>
        <v/>
      </c>
      <c r="AU1241" s="35">
        <f>SUMIFS(рўйхат!BD:BD,рўйхат!$CX:$CX,$B$1262,рўйхат!$D:$D,$C1241)</f>
        <v/>
      </c>
      <c r="AV1241" s="36">
        <f>SUMIFS(рўйхат!BE:BE,рўйхат!$CX:$CX,$B$1262,рўйхат!$D:$D,$C1241)</f>
        <v/>
      </c>
      <c r="AW1241" s="35">
        <f>SUMIFS(рўйхат!BF:BF,рўйхат!$CX:$CX,$B$1262,рўйхат!$D:$D,$C1241)</f>
        <v/>
      </c>
      <c r="AX1241" s="36">
        <f>SUMIFS(рўйхат!BG:BG,рўйхат!$CX:$CX,$B$1262,рўйхат!$D:$D,$C1241)</f>
        <v/>
      </c>
      <c r="AY1241" s="35">
        <f>SUMIFS(рўйхат!BH:BH,рўйхат!$CX:$CX,$B$1262,рўйхат!$D:$D,$C1241)</f>
        <v/>
      </c>
      <c r="AZ1241" s="36">
        <f>SUMIFS(рўйхат!BI:BI,рўйхат!$CX:$CX,$B$1262,рўйхат!$D:$D,$C1241)</f>
        <v/>
      </c>
      <c r="BA1241" s="35">
        <f>SUMIFS(рўйхат!BJ:BJ,рўйхат!$CX:$CX,$B$1262,рўйхат!$D:$D,$C1241)</f>
        <v/>
      </c>
      <c r="BB1241" s="36">
        <f>SUMIFS(рўйхат!BK:BK,рўйхат!$CX:$CX,$B$1262,рўйхат!$D:$D,$C1241)</f>
        <v/>
      </c>
      <c r="BC1241" s="77">
        <f>IFERROR(AO1241/E1241,0)</f>
        <v/>
      </c>
      <c r="BD1241" s="77">
        <f>IFERROR(AP1241/F1241,0)</f>
        <v/>
      </c>
      <c r="BE1241" s="35">
        <f>SUMIFS(рўйхат!BL:BL,рўйхат!$CX:$CX,$B$1262,рўйхат!$D:$D,$C1241)</f>
        <v/>
      </c>
      <c r="BF1241" s="36">
        <f>SUMIFS(рўйхат!BM:BM,рўйхат!$CX:$CX,$B$1262,рўйхат!$D:$D,$C1241)</f>
        <v/>
      </c>
      <c r="BG1241" s="35">
        <f>SUMIFS(рўйхат!BN:BN,рўйхат!$CX:$CX,$B$1262,рўйхат!$D:$D,$C1241)</f>
        <v/>
      </c>
      <c r="BH1241" s="36">
        <f>SUMIFS(рўйхат!BO:BO,рўйхат!$CX:$CX,$B$1262,рўйхат!$D:$D,$C1241)</f>
        <v/>
      </c>
      <c r="BI1241" s="35">
        <f>SUMIFS(рўйхат!BP:BP,рўйхат!$CX:$CX,$B$1262,рўйхат!$D:$D,$C1241)</f>
        <v/>
      </c>
      <c r="BJ1241" s="36">
        <f>SUMIFS(рўйхат!BQ:BQ,рўйхат!$CX:$CX,$B$1262,рўйхат!$D:$D,$C1241)</f>
        <v/>
      </c>
      <c r="BK1241" s="35">
        <f>SUMIFS(рўйхат!BR:BR,рўйхат!$CX:$CX,$B$1262,рўйхат!$D:$D,$C1241)</f>
        <v/>
      </c>
      <c r="BL1241" s="36">
        <f>SUMIFS(рўйхат!BS:BS,рўйхат!$CX:$CX,$B$1262,рўйхат!$D:$D,$C1241)</f>
        <v/>
      </c>
      <c r="BM1241" s="35">
        <f>SUMIFS(рўйхат!BT:BT,рўйхат!$CX:$CX,$B$1262,рўйхат!$D:$D,$C1241)</f>
        <v/>
      </c>
      <c r="BN1241" s="36">
        <f>SUMIFS(рўйхат!BU:BU,рўйхат!$CX:$CX,$B$1262,рўйхат!$D:$D,$C1241)</f>
        <v/>
      </c>
      <c r="BO1241" s="35">
        <f>SUMIFS(рўйхат!BX:BX,рўйхат!$CX:$CX,$B$1262,рўйхат!$D:$D,$C1241)</f>
        <v/>
      </c>
      <c r="BP1241" s="36">
        <f>SUMIFS(рўйхат!BY:BY,рўйхат!$CX:$CX,$B$1262,рўйхат!$D:$D,$C1241)</f>
        <v/>
      </c>
      <c r="BQ1241" s="35">
        <f>SUMIFS(рўйхат!BZ:BZ,рўйхат!$CX:$CX,$B$1262,рўйхат!$D:$D,$C1241)</f>
        <v/>
      </c>
      <c r="BR1241" s="36">
        <f>SUMIFS(рўйхат!CA:CA,рўйхат!$CX:$CX,$B$1262,рўйхат!$D:$D,$C1241)</f>
        <v/>
      </c>
      <c r="BS1241" s="35">
        <f>SUMIFS(рўйхат!CB:CB,рўйхат!$CX:$CX,$B$1262,рўйхат!$D:$D,$C1241)</f>
        <v/>
      </c>
      <c r="BT1241" s="36">
        <f>SUMIFS(рўйхат!CC:CC,рўйхат!$CX:$CX,$B$1262,рўйхат!$D:$D,$C1241)</f>
        <v/>
      </c>
      <c r="BU1241" s="35">
        <f>SUMIFS(рўйхат!CD:CD,рўйхат!$CX:$CX,$B$1262,рўйхат!$D:$D,$C1241)</f>
        <v/>
      </c>
      <c r="BV1241" s="36">
        <f>SUMIFS(рўйхат!CE:CE,рўйхат!$CX:$CX,$B$1262,рўйхат!$D:$D,$C1241)</f>
        <v/>
      </c>
      <c r="BW1241" s="35">
        <f>SUMIFS(рўйхат!CH:CH,рўйхат!$CX:$CX,$B$1262,рўйхат!$D:$D,$C1241)</f>
        <v/>
      </c>
      <c r="BX1241" s="36">
        <f>SUMIFS(рўйхат!CI:CI,рўйхат!$CX:$CX,$B$1262,рўйхат!$D:$D,$C1241)</f>
        <v/>
      </c>
      <c r="BY1241" s="35">
        <f>SUMIFS(рўйхат!CJ:CJ,рўйхат!$CX:$CX,$B$1262,рўйхат!$D:$D,$C1241)</f>
        <v/>
      </c>
      <c r="BZ1241" s="36">
        <f>SUMIFS(рўйхат!CK:CK,рўйхат!$CX:$CX,$B$1262,рўйхат!$D:$D,$C1241)</f>
        <v/>
      </c>
      <c r="CA1241" s="35">
        <f>SUMIFS(рўйхат!CL:CL,рўйхат!$CX:$CX,$B$1262,рўйхат!$D:$D,$C1241)</f>
        <v/>
      </c>
      <c r="CB1241" s="36">
        <f>SUMIFS(рўйхат!CM:CM,рўйхат!$CX:$CX,$B$1262,рўйхат!$D:$D,$C1241)</f>
        <v/>
      </c>
      <c r="CC1241" s="35">
        <f>SUMIFS(рўйхат!CN:CN,рўйхат!$CX:$CX,$B$1262,рўйхат!$D:$D,$C1241)</f>
        <v/>
      </c>
      <c r="CD1241" s="36">
        <f>SUMIFS(рўйхат!CO:CO,рўйхат!$CX:$CX,$B$1262,рўйхат!$D:$D,$C1241)</f>
        <v/>
      </c>
      <c r="CE1241" s="77">
        <f>IFERROR(BE1241/(Q1241+BE1241),0)</f>
        <v/>
      </c>
      <c r="CF1241" s="78">
        <f>IFERROR(BF1241/(R1241+BF1241),0)</f>
        <v/>
      </c>
    </row>
    <row r="1242" hidden="1" outlineLevel="1" ht="30" customFormat="1" customHeight="1" s="8">
      <c r="A1242" s="39" t="n"/>
      <c r="B1242" s="50" t="n">
        <v>46</v>
      </c>
      <c r="C1242" s="131" t="inlineStr">
        <is>
          <t>Солиқ ҳисоботларида энг кўп ҳисобланган иш ҳақи тўғрисида</t>
        </is>
      </c>
      <c r="D1242" s="51" t="n"/>
      <c r="E1242" s="35">
        <f>SUMIFS(рўйхат!F:F,рўйхат!$CX:$CX,$B$1262,рўйхат!$D:$D,$C1242)</f>
        <v/>
      </c>
      <c r="F1242" s="36">
        <f>SUMIFS(рўйхат!G:G,рўйхат!$CX:$CX,$B$1262,рўйхат!$D:$D,$C1242)</f>
        <v/>
      </c>
      <c r="G1242" s="35">
        <f>SUMIFS(рўйхат!H:H,рўйхат!$CX:$CX,$B$1262,рўйхат!$D:$D,$C1242)</f>
        <v/>
      </c>
      <c r="H1242" s="36">
        <f>SUMIFS(рўйхат!I:I,рўйхат!$CX:$CX,$B$1262,рўйхат!$D:$D,$C1242)</f>
        <v/>
      </c>
      <c r="I1242" s="35">
        <f>SUMIFS(рўйхат!J:J,рўйхат!$CX:$CX,$B$1262,рўйхат!$D:$D,$C1242)</f>
        <v/>
      </c>
      <c r="J1242" s="36">
        <f>SUMIFS(рўйхат!K:K,рўйхат!$CX:$CX,$B$1262,рўйхат!$D:$D,$C1242)</f>
        <v/>
      </c>
      <c r="K1242" s="35">
        <f>SUMIFS(рўйхат!L:L,рўйхат!$CX:$CX,$B$1262,рўйхат!$D:$D,$C1242)</f>
        <v/>
      </c>
      <c r="L1242" s="36">
        <f>SUMIFS(рўйхат!M:M,рўйхат!$CX:$CX,$B$1262,рўйхат!$D:$D,$C1242)</f>
        <v/>
      </c>
      <c r="M1242" s="35">
        <f>SUMIFS(рўйхат!N:N,рўйхат!$CX:$CX,$B$1262,рўйхат!$D:$D,$C1242)</f>
        <v/>
      </c>
      <c r="N1242" s="36">
        <f>SUMIFS(рўйхат!O:O,рўйхат!$CX:$CX,$B$1262,рўйхат!$D:$D,$C1242)</f>
        <v/>
      </c>
      <c r="O1242" s="34">
        <f>IFERROR(M1242/E1242,0)</f>
        <v/>
      </c>
      <c r="P1242" s="34">
        <f>IFERROR(N1242/F1242,0)</f>
        <v/>
      </c>
      <c r="Q1242" s="35">
        <f>SUMIFS(рўйхат!P:P,рўйхат!$CX:$CX,$B$1262,рўйхат!$D:$D,$C1242)</f>
        <v/>
      </c>
      <c r="R1242" s="36">
        <f>SUMIFS(рўйхат!Q:Q,рўйхат!$CX:$CX,$B$1262,рўйхат!$D:$D,$C1242)</f>
        <v/>
      </c>
      <c r="S1242" s="35">
        <f>SUMIFS(рўйхат!R:R,рўйхат!$CX:$CX,$B$1262,рўйхат!$D:$D,$C1242)</f>
        <v/>
      </c>
      <c r="T1242" s="36">
        <f>SUMIFS(рўйхат!S:S,рўйхат!$CX:$CX,$B$1262,рўйхат!$D:$D,$C1242)</f>
        <v/>
      </c>
      <c r="U1242" s="35">
        <f>SUMIFS(рўйхат!T:T,рўйхат!$CX:$CX,$B$1262,рўйхат!$D:$D,$C1242)</f>
        <v/>
      </c>
      <c r="V1242" s="36">
        <f>SUMIFS(рўйхат!U:U,рўйхат!$CX:$CX,$B$1262,рўйхат!$D:$D,$C1242)</f>
        <v/>
      </c>
      <c r="W1242" s="35">
        <f>SUMIFS(рўйхат!V:V,рўйхат!$CX:$CX,$B$1262,рўйхат!$D:$D,$C1242)</f>
        <v/>
      </c>
      <c r="X1242" s="36">
        <f>SUMIFS(рўйхат!W:W,рўйхат!$CX:$CX,$B$1262,рўйхат!$D:$D,$C1242)</f>
        <v/>
      </c>
      <c r="Y1242" s="35">
        <f>SUMIFS(рўйхат!X:X,рўйхат!$CX:$CX,$B$1262,рўйхат!$D:$D,$C1242)</f>
        <v/>
      </c>
      <c r="Z1242" s="36">
        <f>SUMIFS(рўйхат!Y:Y,рўйхат!$CX:$CX,$B$1262,рўйхат!$D:$D,$C1242)</f>
        <v/>
      </c>
      <c r="AA1242" s="35">
        <f>SUMIFS(рўйхат!Z:Z,рўйхат!$CX:$CX,$B$1262,рўйхат!$D:$D,$C1242)</f>
        <v/>
      </c>
      <c r="AB1242" s="36">
        <f>SUMIFS(рўйхат!AA:AA,рўйхат!$CX:$CX,$B$1262,рўйхат!$D:$D,$C1242)</f>
        <v/>
      </c>
      <c r="AC1242" s="35">
        <f>SUMIFS(рўйхат!AB:AB,рўйхат!$CX:$CX,$B$1262,рўйхат!$D:$D,$C1242)</f>
        <v/>
      </c>
      <c r="AD1242" s="36">
        <f>SUMIFS(рўйхат!AC:AC,рўйхат!$CX:$CX,$B$1262,рўйхат!$D:$D,$C1242)</f>
        <v/>
      </c>
      <c r="AE1242" s="35">
        <f>SUMIFS(рўйхат!AD:AD,рўйхат!$CX:$CX,$B$1262,рўйхат!$D:$D,$C1242)</f>
        <v/>
      </c>
      <c r="AF1242" s="36">
        <f>SUMIFS(рўйхат!AE:AE,рўйхат!$CX:$CX,$B$1262,рўйхат!$D:$D,$C1242)</f>
        <v/>
      </c>
      <c r="AG1242" s="35">
        <f>SUMIFS(рўйхат!AH:AH,рўйхат!$CX:$CX,$B$1262,рўйхат!$D:$D,$C1242)</f>
        <v/>
      </c>
      <c r="AH1242" s="36">
        <f>SUMIFS(рўйхат!AI:AI,рўйхат!$CX:$CX,$B$1262,рўйхат!$D:$D,$C1242)</f>
        <v/>
      </c>
      <c r="AI1242" s="35">
        <f>SUMIFS(рўйхат!AJ:AJ,рўйхат!$CX:$CX,$B$1262,рўйхат!$D:$D,$C1242)</f>
        <v/>
      </c>
      <c r="AJ1242" s="36">
        <f>SUMIFS(рўйхат!AK:AK,рўйхат!$CX:$CX,$B$1262,рўйхат!$D:$D,$C1242)</f>
        <v/>
      </c>
      <c r="AK1242" s="35">
        <f>SUMIFS(рўйхат!AL:AL,рўйхат!$CX:$CX,$B$1262,рўйхат!$D:$D,$C1242)</f>
        <v/>
      </c>
      <c r="AL1242" s="36">
        <f>SUMIFS(рўйхат!AM:AM,рўйхат!$CX:$CX,$B$1262,рўйхат!$D:$D,$C1242)</f>
        <v/>
      </c>
      <c r="AM1242" s="77">
        <f>IFERROR(Q1242/E1242,0)</f>
        <v/>
      </c>
      <c r="AN1242" s="77">
        <f>IFERROR(R1242/F1242,0)</f>
        <v/>
      </c>
      <c r="AO1242" s="35">
        <f>SUMIFS(рўйхат!AX:AX,рўйхат!$CX:$CX,$B$1262,рўйхат!$D:$D,$C1242)</f>
        <v/>
      </c>
      <c r="AP1242" s="36">
        <f>SUMIFS(рўйхат!AY:AY,рўйхат!$CX:$CX,$B$1262,рўйхат!$D:$D,$C1242)</f>
        <v/>
      </c>
      <c r="AQ1242" s="35">
        <f>SUMIFS(рўйхат!AZ:AZ,рўйхат!$CX:$CX,$B$1262,рўйхат!$D:$D,$C1242)</f>
        <v/>
      </c>
      <c r="AR1242" s="36">
        <f>SUMIFS(рўйхат!BA:BA,рўйхат!$CX:$CX,$B$1262,рўйхат!$D:$D,$C1242)</f>
        <v/>
      </c>
      <c r="AS1242" s="35">
        <f>SUMIFS(рўйхат!BB:BB,рўйхат!$CX:$CX,$B$1262,рўйхат!$D:$D,$C1242)</f>
        <v/>
      </c>
      <c r="AT1242" s="36">
        <f>SUMIFS(рўйхат!BC:BC,рўйхат!$CX:$CX,$B$1262,рўйхат!$D:$D,$C1242)</f>
        <v/>
      </c>
      <c r="AU1242" s="35">
        <f>SUMIFS(рўйхат!BD:BD,рўйхат!$CX:$CX,$B$1262,рўйхат!$D:$D,$C1242)</f>
        <v/>
      </c>
      <c r="AV1242" s="36">
        <f>SUMIFS(рўйхат!BE:BE,рўйхат!$CX:$CX,$B$1262,рўйхат!$D:$D,$C1242)</f>
        <v/>
      </c>
      <c r="AW1242" s="35">
        <f>SUMIFS(рўйхат!BF:BF,рўйхат!$CX:$CX,$B$1262,рўйхат!$D:$D,$C1242)</f>
        <v/>
      </c>
      <c r="AX1242" s="36">
        <f>SUMIFS(рўйхат!BG:BG,рўйхат!$CX:$CX,$B$1262,рўйхат!$D:$D,$C1242)</f>
        <v/>
      </c>
      <c r="AY1242" s="35">
        <f>SUMIFS(рўйхат!BH:BH,рўйхат!$CX:$CX,$B$1262,рўйхат!$D:$D,$C1242)</f>
        <v/>
      </c>
      <c r="AZ1242" s="36">
        <f>SUMIFS(рўйхат!BI:BI,рўйхат!$CX:$CX,$B$1262,рўйхат!$D:$D,$C1242)</f>
        <v/>
      </c>
      <c r="BA1242" s="35">
        <f>SUMIFS(рўйхат!BJ:BJ,рўйхат!$CX:$CX,$B$1262,рўйхат!$D:$D,$C1242)</f>
        <v/>
      </c>
      <c r="BB1242" s="36">
        <f>SUMIFS(рўйхат!BK:BK,рўйхат!$CX:$CX,$B$1262,рўйхат!$D:$D,$C1242)</f>
        <v/>
      </c>
      <c r="BC1242" s="77">
        <f>IFERROR(AO1242/E1242,0)</f>
        <v/>
      </c>
      <c r="BD1242" s="77">
        <f>IFERROR(AP1242/F1242,0)</f>
        <v/>
      </c>
      <c r="BE1242" s="35">
        <f>SUMIFS(рўйхат!BL:BL,рўйхат!$CX:$CX,$B$1262,рўйхат!$D:$D,$C1242)</f>
        <v/>
      </c>
      <c r="BF1242" s="36">
        <f>SUMIFS(рўйхат!BM:BM,рўйхат!$CX:$CX,$B$1262,рўйхат!$D:$D,$C1242)</f>
        <v/>
      </c>
      <c r="BG1242" s="35">
        <f>SUMIFS(рўйхат!BN:BN,рўйхат!$CX:$CX,$B$1262,рўйхат!$D:$D,$C1242)</f>
        <v/>
      </c>
      <c r="BH1242" s="36">
        <f>SUMIFS(рўйхат!BO:BO,рўйхат!$CX:$CX,$B$1262,рўйхат!$D:$D,$C1242)</f>
        <v/>
      </c>
      <c r="BI1242" s="35">
        <f>SUMIFS(рўйхат!BP:BP,рўйхат!$CX:$CX,$B$1262,рўйхат!$D:$D,$C1242)</f>
        <v/>
      </c>
      <c r="BJ1242" s="36">
        <f>SUMIFS(рўйхат!BQ:BQ,рўйхат!$CX:$CX,$B$1262,рўйхат!$D:$D,$C1242)</f>
        <v/>
      </c>
      <c r="BK1242" s="35">
        <f>SUMIFS(рўйхат!BR:BR,рўйхат!$CX:$CX,$B$1262,рўйхат!$D:$D,$C1242)</f>
        <v/>
      </c>
      <c r="BL1242" s="36">
        <f>SUMIFS(рўйхат!BS:BS,рўйхат!$CX:$CX,$B$1262,рўйхат!$D:$D,$C1242)</f>
        <v/>
      </c>
      <c r="BM1242" s="35">
        <f>SUMIFS(рўйхат!BT:BT,рўйхат!$CX:$CX,$B$1262,рўйхат!$D:$D,$C1242)</f>
        <v/>
      </c>
      <c r="BN1242" s="36">
        <f>SUMIFS(рўйхат!BU:BU,рўйхат!$CX:$CX,$B$1262,рўйхат!$D:$D,$C1242)</f>
        <v/>
      </c>
      <c r="BO1242" s="35">
        <f>SUMIFS(рўйхат!BX:BX,рўйхат!$CX:$CX,$B$1262,рўйхат!$D:$D,$C1242)</f>
        <v/>
      </c>
      <c r="BP1242" s="36">
        <f>SUMIFS(рўйхат!BY:BY,рўйхат!$CX:$CX,$B$1262,рўйхат!$D:$D,$C1242)</f>
        <v/>
      </c>
      <c r="BQ1242" s="35">
        <f>SUMIFS(рўйхат!BZ:BZ,рўйхат!$CX:$CX,$B$1262,рўйхат!$D:$D,$C1242)</f>
        <v/>
      </c>
      <c r="BR1242" s="36">
        <f>SUMIFS(рўйхат!CA:CA,рўйхат!$CX:$CX,$B$1262,рўйхат!$D:$D,$C1242)</f>
        <v/>
      </c>
      <c r="BS1242" s="35">
        <f>SUMIFS(рўйхат!CB:CB,рўйхат!$CX:$CX,$B$1262,рўйхат!$D:$D,$C1242)</f>
        <v/>
      </c>
      <c r="BT1242" s="36">
        <f>SUMIFS(рўйхат!CC:CC,рўйхат!$CX:$CX,$B$1262,рўйхат!$D:$D,$C1242)</f>
        <v/>
      </c>
      <c r="BU1242" s="35">
        <f>SUMIFS(рўйхат!CD:CD,рўйхат!$CX:$CX,$B$1262,рўйхат!$D:$D,$C1242)</f>
        <v/>
      </c>
      <c r="BV1242" s="36">
        <f>SUMIFS(рўйхат!CE:CE,рўйхат!$CX:$CX,$B$1262,рўйхат!$D:$D,$C1242)</f>
        <v/>
      </c>
      <c r="BW1242" s="35">
        <f>SUMIFS(рўйхат!CH:CH,рўйхат!$CX:$CX,$B$1262,рўйхат!$D:$D,$C1242)</f>
        <v/>
      </c>
      <c r="BX1242" s="36">
        <f>SUMIFS(рўйхат!CI:CI,рўйхат!$CX:$CX,$B$1262,рўйхат!$D:$D,$C1242)</f>
        <v/>
      </c>
      <c r="BY1242" s="35">
        <f>SUMIFS(рўйхат!CJ:CJ,рўйхат!$CX:$CX,$B$1262,рўйхат!$D:$D,$C1242)</f>
        <v/>
      </c>
      <c r="BZ1242" s="36">
        <f>SUMIFS(рўйхат!CK:CK,рўйхат!$CX:$CX,$B$1262,рўйхат!$D:$D,$C1242)</f>
        <v/>
      </c>
      <c r="CA1242" s="35">
        <f>SUMIFS(рўйхат!CL:CL,рўйхат!$CX:$CX,$B$1262,рўйхат!$D:$D,$C1242)</f>
        <v/>
      </c>
      <c r="CB1242" s="36">
        <f>SUMIFS(рўйхат!CM:CM,рўйхат!$CX:$CX,$B$1262,рўйхат!$D:$D,$C1242)</f>
        <v/>
      </c>
      <c r="CC1242" s="35">
        <f>SUMIFS(рўйхат!CN:CN,рўйхат!$CX:$CX,$B$1262,рўйхат!$D:$D,$C1242)</f>
        <v/>
      </c>
      <c r="CD1242" s="36">
        <f>SUMIFS(рўйхат!CO:CO,рўйхат!$CX:$CX,$B$1262,рўйхат!$D:$D,$C1242)</f>
        <v/>
      </c>
      <c r="CE1242" s="77">
        <f>IFERROR(BE1242/(Q1242+BE1242),0)</f>
        <v/>
      </c>
      <c r="CF1242" s="78">
        <f>IFERROR(BF1242/(R1242+BF1242),0)</f>
        <v/>
      </c>
    </row>
    <row r="1243" hidden="1" outlineLevel="1" ht="30" customFormat="1" customHeight="1" s="8">
      <c r="A1243" s="39" t="n"/>
      <c r="B1243" s="50" t="n">
        <v>47</v>
      </c>
      <c r="C1243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243" s="51" t="n"/>
      <c r="E1243" s="35">
        <f>SUMIFS(рўйхат!F:F,рўйхат!$CX:$CX,$B$1262,рўйхат!$D:$D,$C1243)</f>
        <v/>
      </c>
      <c r="F1243" s="36">
        <f>SUMIFS(рўйхат!G:G,рўйхат!$CX:$CX,$B$1262,рўйхат!$D:$D,$C1243)</f>
        <v/>
      </c>
      <c r="G1243" s="35">
        <f>SUMIFS(рўйхат!H:H,рўйхат!$CX:$CX,$B$1262,рўйхат!$D:$D,$C1243)</f>
        <v/>
      </c>
      <c r="H1243" s="36">
        <f>SUMIFS(рўйхат!I:I,рўйхат!$CX:$CX,$B$1262,рўйхат!$D:$D,$C1243)</f>
        <v/>
      </c>
      <c r="I1243" s="35">
        <f>SUMIFS(рўйхат!J:J,рўйхат!$CX:$CX,$B$1262,рўйхат!$D:$D,$C1243)</f>
        <v/>
      </c>
      <c r="J1243" s="36">
        <f>SUMIFS(рўйхат!K:K,рўйхат!$CX:$CX,$B$1262,рўйхат!$D:$D,$C1243)</f>
        <v/>
      </c>
      <c r="K1243" s="35">
        <f>SUMIFS(рўйхат!L:L,рўйхат!$CX:$CX,$B$1262,рўйхат!$D:$D,$C1243)</f>
        <v/>
      </c>
      <c r="L1243" s="36">
        <f>SUMIFS(рўйхат!M:M,рўйхат!$CX:$CX,$B$1262,рўйхат!$D:$D,$C1243)</f>
        <v/>
      </c>
      <c r="M1243" s="35">
        <f>SUMIFS(рўйхат!N:N,рўйхат!$CX:$CX,$B$1262,рўйхат!$D:$D,$C1243)</f>
        <v/>
      </c>
      <c r="N1243" s="36">
        <f>SUMIFS(рўйхат!O:O,рўйхат!$CX:$CX,$B$1262,рўйхат!$D:$D,$C1243)</f>
        <v/>
      </c>
      <c r="O1243" s="34">
        <f>IFERROR(M1243/E1243,0)</f>
        <v/>
      </c>
      <c r="P1243" s="34">
        <f>IFERROR(N1243/F1243,0)</f>
        <v/>
      </c>
      <c r="Q1243" s="35">
        <f>SUMIFS(рўйхат!P:P,рўйхат!$CX:$CX,$B$1262,рўйхат!$D:$D,$C1243)</f>
        <v/>
      </c>
      <c r="R1243" s="36">
        <f>SUMIFS(рўйхат!Q:Q,рўйхат!$CX:$CX,$B$1262,рўйхат!$D:$D,$C1243)</f>
        <v/>
      </c>
      <c r="S1243" s="35">
        <f>SUMIFS(рўйхат!R:R,рўйхат!$CX:$CX,$B$1262,рўйхат!$D:$D,$C1243)</f>
        <v/>
      </c>
      <c r="T1243" s="36">
        <f>SUMIFS(рўйхат!S:S,рўйхат!$CX:$CX,$B$1262,рўйхат!$D:$D,$C1243)</f>
        <v/>
      </c>
      <c r="U1243" s="35">
        <f>SUMIFS(рўйхат!T:T,рўйхат!$CX:$CX,$B$1262,рўйхат!$D:$D,$C1243)</f>
        <v/>
      </c>
      <c r="V1243" s="36">
        <f>SUMIFS(рўйхат!U:U,рўйхат!$CX:$CX,$B$1262,рўйхат!$D:$D,$C1243)</f>
        <v/>
      </c>
      <c r="W1243" s="35">
        <f>SUMIFS(рўйхат!V:V,рўйхат!$CX:$CX,$B$1262,рўйхат!$D:$D,$C1243)</f>
        <v/>
      </c>
      <c r="X1243" s="36">
        <f>SUMIFS(рўйхат!W:W,рўйхат!$CX:$CX,$B$1262,рўйхат!$D:$D,$C1243)</f>
        <v/>
      </c>
      <c r="Y1243" s="35">
        <f>SUMIFS(рўйхат!X:X,рўйхат!$CX:$CX,$B$1262,рўйхат!$D:$D,$C1243)</f>
        <v/>
      </c>
      <c r="Z1243" s="36">
        <f>SUMIFS(рўйхат!Y:Y,рўйхат!$CX:$CX,$B$1262,рўйхат!$D:$D,$C1243)</f>
        <v/>
      </c>
      <c r="AA1243" s="35">
        <f>SUMIFS(рўйхат!Z:Z,рўйхат!$CX:$CX,$B$1262,рўйхат!$D:$D,$C1243)</f>
        <v/>
      </c>
      <c r="AB1243" s="36">
        <f>SUMIFS(рўйхат!AA:AA,рўйхат!$CX:$CX,$B$1262,рўйхат!$D:$D,$C1243)</f>
        <v/>
      </c>
      <c r="AC1243" s="35">
        <f>SUMIFS(рўйхат!AB:AB,рўйхат!$CX:$CX,$B$1262,рўйхат!$D:$D,$C1243)</f>
        <v/>
      </c>
      <c r="AD1243" s="36">
        <f>SUMIFS(рўйхат!AC:AC,рўйхат!$CX:$CX,$B$1262,рўйхат!$D:$D,$C1243)</f>
        <v/>
      </c>
      <c r="AE1243" s="35">
        <f>SUMIFS(рўйхат!AD:AD,рўйхат!$CX:$CX,$B$1262,рўйхат!$D:$D,$C1243)</f>
        <v/>
      </c>
      <c r="AF1243" s="36">
        <f>SUMIFS(рўйхат!AE:AE,рўйхат!$CX:$CX,$B$1262,рўйхат!$D:$D,$C1243)</f>
        <v/>
      </c>
      <c r="AG1243" s="35">
        <f>SUMIFS(рўйхат!AH:AH,рўйхат!$CX:$CX,$B$1262,рўйхат!$D:$D,$C1243)</f>
        <v/>
      </c>
      <c r="AH1243" s="36">
        <f>SUMIFS(рўйхат!AI:AI,рўйхат!$CX:$CX,$B$1262,рўйхат!$D:$D,$C1243)</f>
        <v/>
      </c>
      <c r="AI1243" s="35">
        <f>SUMIFS(рўйхат!AJ:AJ,рўйхат!$CX:$CX,$B$1262,рўйхат!$D:$D,$C1243)</f>
        <v/>
      </c>
      <c r="AJ1243" s="36">
        <f>SUMIFS(рўйхат!AK:AK,рўйхат!$CX:$CX,$B$1262,рўйхат!$D:$D,$C1243)</f>
        <v/>
      </c>
      <c r="AK1243" s="35">
        <f>SUMIFS(рўйхат!AL:AL,рўйхат!$CX:$CX,$B$1262,рўйхат!$D:$D,$C1243)</f>
        <v/>
      </c>
      <c r="AL1243" s="36">
        <f>SUMIFS(рўйхат!AM:AM,рўйхат!$CX:$CX,$B$1262,рўйхат!$D:$D,$C1243)</f>
        <v/>
      </c>
      <c r="AM1243" s="77">
        <f>IFERROR(Q1243/E1243,0)</f>
        <v/>
      </c>
      <c r="AN1243" s="77">
        <f>IFERROR(R1243/F1243,0)</f>
        <v/>
      </c>
      <c r="AO1243" s="35">
        <f>SUMIFS(рўйхат!AX:AX,рўйхат!$CX:$CX,$B$1262,рўйхат!$D:$D,$C1243)</f>
        <v/>
      </c>
      <c r="AP1243" s="36">
        <f>SUMIFS(рўйхат!AY:AY,рўйхат!$CX:$CX,$B$1262,рўйхат!$D:$D,$C1243)</f>
        <v/>
      </c>
      <c r="AQ1243" s="35">
        <f>SUMIFS(рўйхат!AZ:AZ,рўйхат!$CX:$CX,$B$1262,рўйхат!$D:$D,$C1243)</f>
        <v/>
      </c>
      <c r="AR1243" s="36">
        <f>SUMIFS(рўйхат!BA:BA,рўйхат!$CX:$CX,$B$1262,рўйхат!$D:$D,$C1243)</f>
        <v/>
      </c>
      <c r="AS1243" s="35">
        <f>SUMIFS(рўйхат!BB:BB,рўйхат!$CX:$CX,$B$1262,рўйхат!$D:$D,$C1243)</f>
        <v/>
      </c>
      <c r="AT1243" s="36">
        <f>SUMIFS(рўйхат!BC:BC,рўйхат!$CX:$CX,$B$1262,рўйхат!$D:$D,$C1243)</f>
        <v/>
      </c>
      <c r="AU1243" s="35">
        <f>SUMIFS(рўйхат!BD:BD,рўйхат!$CX:$CX,$B$1262,рўйхат!$D:$D,$C1243)</f>
        <v/>
      </c>
      <c r="AV1243" s="36">
        <f>SUMIFS(рўйхат!BE:BE,рўйхат!$CX:$CX,$B$1262,рўйхат!$D:$D,$C1243)</f>
        <v/>
      </c>
      <c r="AW1243" s="35">
        <f>SUMIFS(рўйхат!BF:BF,рўйхат!$CX:$CX,$B$1262,рўйхат!$D:$D,$C1243)</f>
        <v/>
      </c>
      <c r="AX1243" s="36">
        <f>SUMIFS(рўйхат!BG:BG,рўйхат!$CX:$CX,$B$1262,рўйхат!$D:$D,$C1243)</f>
        <v/>
      </c>
      <c r="AY1243" s="35">
        <f>SUMIFS(рўйхат!BH:BH,рўйхат!$CX:$CX,$B$1262,рўйхат!$D:$D,$C1243)</f>
        <v/>
      </c>
      <c r="AZ1243" s="36">
        <f>SUMIFS(рўйхат!BI:BI,рўйхат!$CX:$CX,$B$1262,рўйхат!$D:$D,$C1243)</f>
        <v/>
      </c>
      <c r="BA1243" s="35">
        <f>SUMIFS(рўйхат!BJ:BJ,рўйхат!$CX:$CX,$B$1262,рўйхат!$D:$D,$C1243)</f>
        <v/>
      </c>
      <c r="BB1243" s="36">
        <f>SUMIFS(рўйхат!BK:BK,рўйхат!$CX:$CX,$B$1262,рўйхат!$D:$D,$C1243)</f>
        <v/>
      </c>
      <c r="BC1243" s="77">
        <f>IFERROR(AO1243/E1243,0)</f>
        <v/>
      </c>
      <c r="BD1243" s="77">
        <f>IFERROR(AP1243/F1243,0)</f>
        <v/>
      </c>
      <c r="BE1243" s="35">
        <f>SUMIFS(рўйхат!BL:BL,рўйхат!$CX:$CX,$B$1262,рўйхат!$D:$D,$C1243)</f>
        <v/>
      </c>
      <c r="BF1243" s="36">
        <f>SUMIFS(рўйхат!BM:BM,рўйхат!$CX:$CX,$B$1262,рўйхат!$D:$D,$C1243)</f>
        <v/>
      </c>
      <c r="BG1243" s="35">
        <f>SUMIFS(рўйхат!BN:BN,рўйхат!$CX:$CX,$B$1262,рўйхат!$D:$D,$C1243)</f>
        <v/>
      </c>
      <c r="BH1243" s="36">
        <f>SUMIFS(рўйхат!BO:BO,рўйхат!$CX:$CX,$B$1262,рўйхат!$D:$D,$C1243)</f>
        <v/>
      </c>
      <c r="BI1243" s="35">
        <f>SUMIFS(рўйхат!BP:BP,рўйхат!$CX:$CX,$B$1262,рўйхат!$D:$D,$C1243)</f>
        <v/>
      </c>
      <c r="BJ1243" s="36">
        <f>SUMIFS(рўйхат!BQ:BQ,рўйхат!$CX:$CX,$B$1262,рўйхат!$D:$D,$C1243)</f>
        <v/>
      </c>
      <c r="BK1243" s="35">
        <f>SUMIFS(рўйхат!BR:BR,рўйхат!$CX:$CX,$B$1262,рўйхат!$D:$D,$C1243)</f>
        <v/>
      </c>
      <c r="BL1243" s="36">
        <f>SUMIFS(рўйхат!BS:BS,рўйхат!$CX:$CX,$B$1262,рўйхат!$D:$D,$C1243)</f>
        <v/>
      </c>
      <c r="BM1243" s="35">
        <f>SUMIFS(рўйхат!BT:BT,рўйхат!$CX:$CX,$B$1262,рўйхат!$D:$D,$C1243)</f>
        <v/>
      </c>
      <c r="BN1243" s="36">
        <f>SUMIFS(рўйхат!BU:BU,рўйхат!$CX:$CX,$B$1262,рўйхат!$D:$D,$C1243)</f>
        <v/>
      </c>
      <c r="BO1243" s="35">
        <f>SUMIFS(рўйхат!BX:BX,рўйхат!$CX:$CX,$B$1262,рўйхат!$D:$D,$C1243)</f>
        <v/>
      </c>
      <c r="BP1243" s="36">
        <f>SUMIFS(рўйхат!BY:BY,рўйхат!$CX:$CX,$B$1262,рўйхат!$D:$D,$C1243)</f>
        <v/>
      </c>
      <c r="BQ1243" s="35">
        <f>SUMIFS(рўйхат!BZ:BZ,рўйхат!$CX:$CX,$B$1262,рўйхат!$D:$D,$C1243)</f>
        <v/>
      </c>
      <c r="BR1243" s="36">
        <f>SUMIFS(рўйхат!CA:CA,рўйхат!$CX:$CX,$B$1262,рўйхат!$D:$D,$C1243)</f>
        <v/>
      </c>
      <c r="BS1243" s="35">
        <f>SUMIFS(рўйхат!CB:CB,рўйхат!$CX:$CX,$B$1262,рўйхат!$D:$D,$C1243)</f>
        <v/>
      </c>
      <c r="BT1243" s="36">
        <f>SUMIFS(рўйхат!CC:CC,рўйхат!$CX:$CX,$B$1262,рўйхат!$D:$D,$C1243)</f>
        <v/>
      </c>
      <c r="BU1243" s="35">
        <f>SUMIFS(рўйхат!CD:CD,рўйхат!$CX:$CX,$B$1262,рўйхат!$D:$D,$C1243)</f>
        <v/>
      </c>
      <c r="BV1243" s="36">
        <f>SUMIFS(рўйхат!CE:CE,рўйхат!$CX:$CX,$B$1262,рўйхат!$D:$D,$C1243)</f>
        <v/>
      </c>
      <c r="BW1243" s="35">
        <f>SUMIFS(рўйхат!CH:CH,рўйхат!$CX:$CX,$B$1262,рўйхат!$D:$D,$C1243)</f>
        <v/>
      </c>
      <c r="BX1243" s="36">
        <f>SUMIFS(рўйхат!CI:CI,рўйхат!$CX:$CX,$B$1262,рўйхат!$D:$D,$C1243)</f>
        <v/>
      </c>
      <c r="BY1243" s="35">
        <f>SUMIFS(рўйхат!CJ:CJ,рўйхат!$CX:$CX,$B$1262,рўйхат!$D:$D,$C1243)</f>
        <v/>
      </c>
      <c r="BZ1243" s="36">
        <f>SUMIFS(рўйхат!CK:CK,рўйхат!$CX:$CX,$B$1262,рўйхат!$D:$D,$C1243)</f>
        <v/>
      </c>
      <c r="CA1243" s="35">
        <f>SUMIFS(рўйхат!CL:CL,рўйхат!$CX:$CX,$B$1262,рўйхат!$D:$D,$C1243)</f>
        <v/>
      </c>
      <c r="CB1243" s="36">
        <f>SUMIFS(рўйхат!CM:CM,рўйхат!$CX:$CX,$B$1262,рўйхат!$D:$D,$C1243)</f>
        <v/>
      </c>
      <c r="CC1243" s="35">
        <f>SUMIFS(рўйхат!CN:CN,рўйхат!$CX:$CX,$B$1262,рўйхат!$D:$D,$C1243)</f>
        <v/>
      </c>
      <c r="CD1243" s="36">
        <f>SUMIFS(рўйхат!CO:CO,рўйхат!$CX:$CX,$B$1262,рўйхат!$D:$D,$C1243)</f>
        <v/>
      </c>
      <c r="CE1243" s="77">
        <f>IFERROR(BE1243/(Q1243+BE1243),0)</f>
        <v/>
      </c>
      <c r="CF1243" s="78">
        <f>IFERROR(BF1243/(R1243+BF1243),0)</f>
        <v/>
      </c>
    </row>
    <row r="1244" hidden="1" outlineLevel="1" ht="30" customFormat="1" customHeight="1" s="8">
      <c r="A1244" s="39" t="n"/>
      <c r="B1244" s="50" t="n">
        <v>48</v>
      </c>
      <c r="C1244" s="131" t="inlineStr">
        <is>
          <t>Тўғридан-тўғри шартномалар мониторинги</t>
        </is>
      </c>
      <c r="D1244" s="51" t="n"/>
      <c r="E1244" s="35">
        <f>SUMIFS(рўйхат!F:F,рўйхат!$CX:$CX,$B$1262,рўйхат!$D:$D,$C1244)</f>
        <v/>
      </c>
      <c r="F1244" s="36">
        <f>SUMIFS(рўйхат!G:G,рўйхат!$CX:$CX,$B$1262,рўйхат!$D:$D,$C1244)</f>
        <v/>
      </c>
      <c r="G1244" s="35">
        <f>SUMIFS(рўйхат!H:H,рўйхат!$CX:$CX,$B$1262,рўйхат!$D:$D,$C1244)</f>
        <v/>
      </c>
      <c r="H1244" s="36">
        <f>SUMIFS(рўйхат!I:I,рўйхат!$CX:$CX,$B$1262,рўйхат!$D:$D,$C1244)</f>
        <v/>
      </c>
      <c r="I1244" s="35">
        <f>SUMIFS(рўйхат!J:J,рўйхат!$CX:$CX,$B$1262,рўйхат!$D:$D,$C1244)</f>
        <v/>
      </c>
      <c r="J1244" s="36">
        <f>SUMIFS(рўйхат!K:K,рўйхат!$CX:$CX,$B$1262,рўйхат!$D:$D,$C1244)</f>
        <v/>
      </c>
      <c r="K1244" s="35">
        <f>SUMIFS(рўйхат!L:L,рўйхат!$CX:$CX,$B$1262,рўйхат!$D:$D,$C1244)</f>
        <v/>
      </c>
      <c r="L1244" s="36">
        <f>SUMIFS(рўйхат!M:M,рўйхат!$CX:$CX,$B$1262,рўйхат!$D:$D,$C1244)</f>
        <v/>
      </c>
      <c r="M1244" s="35">
        <f>SUMIFS(рўйхат!N:N,рўйхат!$CX:$CX,$B$1262,рўйхат!$D:$D,$C1244)</f>
        <v/>
      </c>
      <c r="N1244" s="36">
        <f>SUMIFS(рўйхат!O:O,рўйхат!$CX:$CX,$B$1262,рўйхат!$D:$D,$C1244)</f>
        <v/>
      </c>
      <c r="O1244" s="34">
        <f>IFERROR(M1244/E1244,0)</f>
        <v/>
      </c>
      <c r="P1244" s="34">
        <f>IFERROR(N1244/F1244,0)</f>
        <v/>
      </c>
      <c r="Q1244" s="35">
        <f>SUMIFS(рўйхат!P:P,рўйхат!$CX:$CX,$B$1262,рўйхат!$D:$D,$C1244)</f>
        <v/>
      </c>
      <c r="R1244" s="36">
        <f>SUMIFS(рўйхат!Q:Q,рўйхат!$CX:$CX,$B$1262,рўйхат!$D:$D,$C1244)</f>
        <v/>
      </c>
      <c r="S1244" s="35">
        <f>SUMIFS(рўйхат!R:R,рўйхат!$CX:$CX,$B$1262,рўйхат!$D:$D,$C1244)</f>
        <v/>
      </c>
      <c r="T1244" s="36">
        <f>SUMIFS(рўйхат!S:S,рўйхат!$CX:$CX,$B$1262,рўйхат!$D:$D,$C1244)</f>
        <v/>
      </c>
      <c r="U1244" s="35">
        <f>SUMIFS(рўйхат!T:T,рўйхат!$CX:$CX,$B$1262,рўйхат!$D:$D,$C1244)</f>
        <v/>
      </c>
      <c r="V1244" s="36">
        <f>SUMIFS(рўйхат!U:U,рўйхат!$CX:$CX,$B$1262,рўйхат!$D:$D,$C1244)</f>
        <v/>
      </c>
      <c r="W1244" s="35">
        <f>SUMIFS(рўйхат!V:V,рўйхат!$CX:$CX,$B$1262,рўйхат!$D:$D,$C1244)</f>
        <v/>
      </c>
      <c r="X1244" s="36">
        <f>SUMIFS(рўйхат!W:W,рўйхат!$CX:$CX,$B$1262,рўйхат!$D:$D,$C1244)</f>
        <v/>
      </c>
      <c r="Y1244" s="35">
        <f>SUMIFS(рўйхат!X:X,рўйхат!$CX:$CX,$B$1262,рўйхат!$D:$D,$C1244)</f>
        <v/>
      </c>
      <c r="Z1244" s="36">
        <f>SUMIFS(рўйхат!Y:Y,рўйхат!$CX:$CX,$B$1262,рўйхат!$D:$D,$C1244)</f>
        <v/>
      </c>
      <c r="AA1244" s="35">
        <f>SUMIFS(рўйхат!Z:Z,рўйхат!$CX:$CX,$B$1262,рўйхат!$D:$D,$C1244)</f>
        <v/>
      </c>
      <c r="AB1244" s="36">
        <f>SUMIFS(рўйхат!AA:AA,рўйхат!$CX:$CX,$B$1262,рўйхат!$D:$D,$C1244)</f>
        <v/>
      </c>
      <c r="AC1244" s="35">
        <f>SUMIFS(рўйхат!AB:AB,рўйхат!$CX:$CX,$B$1262,рўйхат!$D:$D,$C1244)</f>
        <v/>
      </c>
      <c r="AD1244" s="36">
        <f>SUMIFS(рўйхат!AC:AC,рўйхат!$CX:$CX,$B$1262,рўйхат!$D:$D,$C1244)</f>
        <v/>
      </c>
      <c r="AE1244" s="35">
        <f>SUMIFS(рўйхат!AD:AD,рўйхат!$CX:$CX,$B$1262,рўйхат!$D:$D,$C1244)</f>
        <v/>
      </c>
      <c r="AF1244" s="36">
        <f>SUMIFS(рўйхат!AE:AE,рўйхат!$CX:$CX,$B$1262,рўйхат!$D:$D,$C1244)</f>
        <v/>
      </c>
      <c r="AG1244" s="35">
        <f>SUMIFS(рўйхат!AH:AH,рўйхат!$CX:$CX,$B$1262,рўйхат!$D:$D,$C1244)</f>
        <v/>
      </c>
      <c r="AH1244" s="36">
        <f>SUMIFS(рўйхат!AI:AI,рўйхат!$CX:$CX,$B$1262,рўйхат!$D:$D,$C1244)</f>
        <v/>
      </c>
      <c r="AI1244" s="35">
        <f>SUMIFS(рўйхат!AJ:AJ,рўйхат!$CX:$CX,$B$1262,рўйхат!$D:$D,$C1244)</f>
        <v/>
      </c>
      <c r="AJ1244" s="36">
        <f>SUMIFS(рўйхат!AK:AK,рўйхат!$CX:$CX,$B$1262,рўйхат!$D:$D,$C1244)</f>
        <v/>
      </c>
      <c r="AK1244" s="35">
        <f>SUMIFS(рўйхат!AL:AL,рўйхат!$CX:$CX,$B$1262,рўйхат!$D:$D,$C1244)</f>
        <v/>
      </c>
      <c r="AL1244" s="36">
        <f>SUMIFS(рўйхат!AM:AM,рўйхат!$CX:$CX,$B$1262,рўйхат!$D:$D,$C1244)</f>
        <v/>
      </c>
      <c r="AM1244" s="77">
        <f>IFERROR(Q1244/E1244,0)</f>
        <v/>
      </c>
      <c r="AN1244" s="77">
        <f>IFERROR(R1244/F1244,0)</f>
        <v/>
      </c>
      <c r="AO1244" s="35">
        <f>SUMIFS(рўйхат!AX:AX,рўйхат!$CX:$CX,$B$1262,рўйхат!$D:$D,$C1244)</f>
        <v/>
      </c>
      <c r="AP1244" s="36">
        <f>SUMIFS(рўйхат!AY:AY,рўйхат!$CX:$CX,$B$1262,рўйхат!$D:$D,$C1244)</f>
        <v/>
      </c>
      <c r="AQ1244" s="35">
        <f>SUMIFS(рўйхат!AZ:AZ,рўйхат!$CX:$CX,$B$1262,рўйхат!$D:$D,$C1244)</f>
        <v/>
      </c>
      <c r="AR1244" s="36">
        <f>SUMIFS(рўйхат!BA:BA,рўйхат!$CX:$CX,$B$1262,рўйхат!$D:$D,$C1244)</f>
        <v/>
      </c>
      <c r="AS1244" s="35">
        <f>SUMIFS(рўйхат!BB:BB,рўйхат!$CX:$CX,$B$1262,рўйхат!$D:$D,$C1244)</f>
        <v/>
      </c>
      <c r="AT1244" s="36">
        <f>SUMIFS(рўйхат!BC:BC,рўйхат!$CX:$CX,$B$1262,рўйхат!$D:$D,$C1244)</f>
        <v/>
      </c>
      <c r="AU1244" s="35">
        <f>SUMIFS(рўйхат!BD:BD,рўйхат!$CX:$CX,$B$1262,рўйхат!$D:$D,$C1244)</f>
        <v/>
      </c>
      <c r="AV1244" s="36">
        <f>SUMIFS(рўйхат!BE:BE,рўйхат!$CX:$CX,$B$1262,рўйхат!$D:$D,$C1244)</f>
        <v/>
      </c>
      <c r="AW1244" s="35">
        <f>SUMIFS(рўйхат!BF:BF,рўйхат!$CX:$CX,$B$1262,рўйхат!$D:$D,$C1244)</f>
        <v/>
      </c>
      <c r="AX1244" s="36">
        <f>SUMIFS(рўйхат!BG:BG,рўйхат!$CX:$CX,$B$1262,рўйхат!$D:$D,$C1244)</f>
        <v/>
      </c>
      <c r="AY1244" s="35">
        <f>SUMIFS(рўйхат!BH:BH,рўйхат!$CX:$CX,$B$1262,рўйхат!$D:$D,$C1244)</f>
        <v/>
      </c>
      <c r="AZ1244" s="36">
        <f>SUMIFS(рўйхат!BI:BI,рўйхат!$CX:$CX,$B$1262,рўйхат!$D:$D,$C1244)</f>
        <v/>
      </c>
      <c r="BA1244" s="35">
        <f>SUMIFS(рўйхат!BJ:BJ,рўйхат!$CX:$CX,$B$1262,рўйхат!$D:$D,$C1244)</f>
        <v/>
      </c>
      <c r="BB1244" s="36">
        <f>SUMIFS(рўйхат!BK:BK,рўйхат!$CX:$CX,$B$1262,рўйхат!$D:$D,$C1244)</f>
        <v/>
      </c>
      <c r="BC1244" s="77">
        <f>IFERROR(AO1244/E1244,0)</f>
        <v/>
      </c>
      <c r="BD1244" s="77">
        <f>IFERROR(AP1244/F1244,0)</f>
        <v/>
      </c>
      <c r="BE1244" s="35">
        <f>SUMIFS(рўйхат!BL:BL,рўйхат!$CX:$CX,$B$1262,рўйхат!$D:$D,$C1244)</f>
        <v/>
      </c>
      <c r="BF1244" s="36">
        <f>SUMIFS(рўйхат!BM:BM,рўйхат!$CX:$CX,$B$1262,рўйхат!$D:$D,$C1244)</f>
        <v/>
      </c>
      <c r="BG1244" s="35">
        <f>SUMIFS(рўйхат!BN:BN,рўйхат!$CX:$CX,$B$1262,рўйхат!$D:$D,$C1244)</f>
        <v/>
      </c>
      <c r="BH1244" s="36">
        <f>SUMIFS(рўйхат!BO:BO,рўйхат!$CX:$CX,$B$1262,рўйхат!$D:$D,$C1244)</f>
        <v/>
      </c>
      <c r="BI1244" s="35">
        <f>SUMIFS(рўйхат!BP:BP,рўйхат!$CX:$CX,$B$1262,рўйхат!$D:$D,$C1244)</f>
        <v/>
      </c>
      <c r="BJ1244" s="36">
        <f>SUMIFS(рўйхат!BQ:BQ,рўйхат!$CX:$CX,$B$1262,рўйхат!$D:$D,$C1244)</f>
        <v/>
      </c>
      <c r="BK1244" s="35">
        <f>SUMIFS(рўйхат!BR:BR,рўйхат!$CX:$CX,$B$1262,рўйхат!$D:$D,$C1244)</f>
        <v/>
      </c>
      <c r="BL1244" s="36">
        <f>SUMIFS(рўйхат!BS:BS,рўйхат!$CX:$CX,$B$1262,рўйхат!$D:$D,$C1244)</f>
        <v/>
      </c>
      <c r="BM1244" s="35">
        <f>SUMIFS(рўйхат!BT:BT,рўйхат!$CX:$CX,$B$1262,рўйхат!$D:$D,$C1244)</f>
        <v/>
      </c>
      <c r="BN1244" s="36">
        <f>SUMIFS(рўйхат!BU:BU,рўйхат!$CX:$CX,$B$1262,рўйхат!$D:$D,$C1244)</f>
        <v/>
      </c>
      <c r="BO1244" s="35">
        <f>SUMIFS(рўйхат!BX:BX,рўйхат!$CX:$CX,$B$1262,рўйхат!$D:$D,$C1244)</f>
        <v/>
      </c>
      <c r="BP1244" s="36">
        <f>SUMIFS(рўйхат!BY:BY,рўйхат!$CX:$CX,$B$1262,рўйхат!$D:$D,$C1244)</f>
        <v/>
      </c>
      <c r="BQ1244" s="35">
        <f>SUMIFS(рўйхат!BZ:BZ,рўйхат!$CX:$CX,$B$1262,рўйхат!$D:$D,$C1244)</f>
        <v/>
      </c>
      <c r="BR1244" s="36">
        <f>SUMIFS(рўйхат!CA:CA,рўйхат!$CX:$CX,$B$1262,рўйхат!$D:$D,$C1244)</f>
        <v/>
      </c>
      <c r="BS1244" s="35">
        <f>SUMIFS(рўйхат!CB:CB,рўйхат!$CX:$CX,$B$1262,рўйхат!$D:$D,$C1244)</f>
        <v/>
      </c>
      <c r="BT1244" s="36">
        <f>SUMIFS(рўйхат!CC:CC,рўйхат!$CX:$CX,$B$1262,рўйхат!$D:$D,$C1244)</f>
        <v/>
      </c>
      <c r="BU1244" s="35">
        <f>SUMIFS(рўйхат!CD:CD,рўйхат!$CX:$CX,$B$1262,рўйхат!$D:$D,$C1244)</f>
        <v/>
      </c>
      <c r="BV1244" s="36">
        <f>SUMIFS(рўйхат!CE:CE,рўйхат!$CX:$CX,$B$1262,рўйхат!$D:$D,$C1244)</f>
        <v/>
      </c>
      <c r="BW1244" s="35">
        <f>SUMIFS(рўйхат!CH:CH,рўйхат!$CX:$CX,$B$1262,рўйхат!$D:$D,$C1244)</f>
        <v/>
      </c>
      <c r="BX1244" s="36">
        <f>SUMIFS(рўйхат!CI:CI,рўйхат!$CX:$CX,$B$1262,рўйхат!$D:$D,$C1244)</f>
        <v/>
      </c>
      <c r="BY1244" s="35">
        <f>SUMIFS(рўйхат!CJ:CJ,рўйхат!$CX:$CX,$B$1262,рўйхат!$D:$D,$C1244)</f>
        <v/>
      </c>
      <c r="BZ1244" s="36">
        <f>SUMIFS(рўйхат!CK:CK,рўйхат!$CX:$CX,$B$1262,рўйхат!$D:$D,$C1244)</f>
        <v/>
      </c>
      <c r="CA1244" s="35">
        <f>SUMIFS(рўйхат!CL:CL,рўйхат!$CX:$CX,$B$1262,рўйхат!$D:$D,$C1244)</f>
        <v/>
      </c>
      <c r="CB1244" s="36">
        <f>SUMIFS(рўйхат!CM:CM,рўйхат!$CX:$CX,$B$1262,рўйхат!$D:$D,$C1244)</f>
        <v/>
      </c>
      <c r="CC1244" s="35">
        <f>SUMIFS(рўйхат!CN:CN,рўйхат!$CX:$CX,$B$1262,рўйхат!$D:$D,$C1244)</f>
        <v/>
      </c>
      <c r="CD1244" s="36">
        <f>SUMIFS(рўйхат!CO:CO,рўйхат!$CX:$CX,$B$1262,рўйхат!$D:$D,$C1244)</f>
        <v/>
      </c>
      <c r="CE1244" s="77">
        <f>IFERROR(BE1244/(Q1244+BE1244),0)</f>
        <v/>
      </c>
      <c r="CF1244" s="78">
        <f>IFERROR(BF1244/(R1244+BF1244),0)</f>
        <v/>
      </c>
    </row>
    <row r="1245" hidden="1" outlineLevel="1" ht="30" customFormat="1" customHeight="1" s="8">
      <c r="A1245" s="39" t="n"/>
      <c r="B1245" s="50" t="n">
        <v>49</v>
      </c>
      <c r="C1245" s="131" t="inlineStr">
        <is>
          <t>Тузатиш киритилган ЭҲФлар бўйича ҚҚСга қайта ҳисобот олинмаган ҳолатлар таҳлили</t>
        </is>
      </c>
      <c r="D1245" s="51" t="n"/>
      <c r="E1245" s="35">
        <f>SUMIFS(рўйхат!F:F,рўйхат!$CX:$CX,$B$1262,рўйхат!$D:$D,$C1245)</f>
        <v/>
      </c>
      <c r="F1245" s="36">
        <f>SUMIFS(рўйхат!G:G,рўйхат!$CX:$CX,$B$1262,рўйхат!$D:$D,$C1245)</f>
        <v/>
      </c>
      <c r="G1245" s="35">
        <f>SUMIFS(рўйхат!H:H,рўйхат!$CX:$CX,$B$1262,рўйхат!$D:$D,$C1245)</f>
        <v/>
      </c>
      <c r="H1245" s="36">
        <f>SUMIFS(рўйхат!I:I,рўйхат!$CX:$CX,$B$1262,рўйхат!$D:$D,$C1245)</f>
        <v/>
      </c>
      <c r="I1245" s="35">
        <f>SUMIFS(рўйхат!J:J,рўйхат!$CX:$CX,$B$1262,рўйхат!$D:$D,$C1245)</f>
        <v/>
      </c>
      <c r="J1245" s="36">
        <f>SUMIFS(рўйхат!K:K,рўйхат!$CX:$CX,$B$1262,рўйхат!$D:$D,$C1245)</f>
        <v/>
      </c>
      <c r="K1245" s="35">
        <f>SUMIFS(рўйхат!L:L,рўйхат!$CX:$CX,$B$1262,рўйхат!$D:$D,$C1245)</f>
        <v/>
      </c>
      <c r="L1245" s="36">
        <f>SUMIFS(рўйхат!M:M,рўйхат!$CX:$CX,$B$1262,рўйхат!$D:$D,$C1245)</f>
        <v/>
      </c>
      <c r="M1245" s="35">
        <f>SUMIFS(рўйхат!N:N,рўйхат!$CX:$CX,$B$1262,рўйхат!$D:$D,$C1245)</f>
        <v/>
      </c>
      <c r="N1245" s="36">
        <f>SUMIFS(рўйхат!O:O,рўйхат!$CX:$CX,$B$1262,рўйхат!$D:$D,$C1245)</f>
        <v/>
      </c>
      <c r="O1245" s="34">
        <f>IFERROR(M1245/E1245,0)</f>
        <v/>
      </c>
      <c r="P1245" s="34">
        <f>IFERROR(N1245/F1245,0)</f>
        <v/>
      </c>
      <c r="Q1245" s="35">
        <f>SUMIFS(рўйхат!P:P,рўйхат!$CX:$CX,$B$1262,рўйхат!$D:$D,$C1245)</f>
        <v/>
      </c>
      <c r="R1245" s="36">
        <f>SUMIFS(рўйхат!Q:Q,рўйхат!$CX:$CX,$B$1262,рўйхат!$D:$D,$C1245)</f>
        <v/>
      </c>
      <c r="S1245" s="35">
        <f>SUMIFS(рўйхат!R:R,рўйхат!$CX:$CX,$B$1262,рўйхат!$D:$D,$C1245)</f>
        <v/>
      </c>
      <c r="T1245" s="36">
        <f>SUMIFS(рўйхат!S:S,рўйхат!$CX:$CX,$B$1262,рўйхат!$D:$D,$C1245)</f>
        <v/>
      </c>
      <c r="U1245" s="35">
        <f>SUMIFS(рўйхат!T:T,рўйхат!$CX:$CX,$B$1262,рўйхат!$D:$D,$C1245)</f>
        <v/>
      </c>
      <c r="V1245" s="36">
        <f>SUMIFS(рўйхат!U:U,рўйхат!$CX:$CX,$B$1262,рўйхат!$D:$D,$C1245)</f>
        <v/>
      </c>
      <c r="W1245" s="35">
        <f>SUMIFS(рўйхат!V:V,рўйхат!$CX:$CX,$B$1262,рўйхат!$D:$D,$C1245)</f>
        <v/>
      </c>
      <c r="X1245" s="36">
        <f>SUMIFS(рўйхат!W:W,рўйхат!$CX:$CX,$B$1262,рўйхат!$D:$D,$C1245)</f>
        <v/>
      </c>
      <c r="Y1245" s="35">
        <f>SUMIFS(рўйхат!X:X,рўйхат!$CX:$CX,$B$1262,рўйхат!$D:$D,$C1245)</f>
        <v/>
      </c>
      <c r="Z1245" s="36">
        <f>SUMIFS(рўйхат!Y:Y,рўйхат!$CX:$CX,$B$1262,рўйхат!$D:$D,$C1245)</f>
        <v/>
      </c>
      <c r="AA1245" s="35">
        <f>SUMIFS(рўйхат!Z:Z,рўйхат!$CX:$CX,$B$1262,рўйхат!$D:$D,$C1245)</f>
        <v/>
      </c>
      <c r="AB1245" s="36">
        <f>SUMIFS(рўйхат!AA:AA,рўйхат!$CX:$CX,$B$1262,рўйхат!$D:$D,$C1245)</f>
        <v/>
      </c>
      <c r="AC1245" s="35">
        <f>SUMIFS(рўйхат!AB:AB,рўйхат!$CX:$CX,$B$1262,рўйхат!$D:$D,$C1245)</f>
        <v/>
      </c>
      <c r="AD1245" s="36">
        <f>SUMIFS(рўйхат!AC:AC,рўйхат!$CX:$CX,$B$1262,рўйхат!$D:$D,$C1245)</f>
        <v/>
      </c>
      <c r="AE1245" s="35">
        <f>SUMIFS(рўйхат!AD:AD,рўйхат!$CX:$CX,$B$1262,рўйхат!$D:$D,$C1245)</f>
        <v/>
      </c>
      <c r="AF1245" s="36">
        <f>SUMIFS(рўйхат!AE:AE,рўйхат!$CX:$CX,$B$1262,рўйхат!$D:$D,$C1245)</f>
        <v/>
      </c>
      <c r="AG1245" s="35">
        <f>SUMIFS(рўйхат!AH:AH,рўйхат!$CX:$CX,$B$1262,рўйхат!$D:$D,$C1245)</f>
        <v/>
      </c>
      <c r="AH1245" s="36">
        <f>SUMIFS(рўйхат!AI:AI,рўйхат!$CX:$CX,$B$1262,рўйхат!$D:$D,$C1245)</f>
        <v/>
      </c>
      <c r="AI1245" s="35">
        <f>SUMIFS(рўйхат!AJ:AJ,рўйхат!$CX:$CX,$B$1262,рўйхат!$D:$D,$C1245)</f>
        <v/>
      </c>
      <c r="AJ1245" s="36">
        <f>SUMIFS(рўйхат!AK:AK,рўйхат!$CX:$CX,$B$1262,рўйхат!$D:$D,$C1245)</f>
        <v/>
      </c>
      <c r="AK1245" s="35">
        <f>SUMIFS(рўйхат!AL:AL,рўйхат!$CX:$CX,$B$1262,рўйхат!$D:$D,$C1245)</f>
        <v/>
      </c>
      <c r="AL1245" s="36">
        <f>SUMIFS(рўйхат!AM:AM,рўйхат!$CX:$CX,$B$1262,рўйхат!$D:$D,$C1245)</f>
        <v/>
      </c>
      <c r="AM1245" s="77">
        <f>IFERROR(Q1245/E1245,0)</f>
        <v/>
      </c>
      <c r="AN1245" s="77">
        <f>IFERROR(R1245/F1245,0)</f>
        <v/>
      </c>
      <c r="AO1245" s="35">
        <f>SUMIFS(рўйхат!AX:AX,рўйхат!$CX:$CX,$B$1262,рўйхат!$D:$D,$C1245)</f>
        <v/>
      </c>
      <c r="AP1245" s="36">
        <f>SUMIFS(рўйхат!AY:AY,рўйхат!$CX:$CX,$B$1262,рўйхат!$D:$D,$C1245)</f>
        <v/>
      </c>
      <c r="AQ1245" s="35">
        <f>SUMIFS(рўйхат!AZ:AZ,рўйхат!$CX:$CX,$B$1262,рўйхат!$D:$D,$C1245)</f>
        <v/>
      </c>
      <c r="AR1245" s="36">
        <f>SUMIFS(рўйхат!BA:BA,рўйхат!$CX:$CX,$B$1262,рўйхат!$D:$D,$C1245)</f>
        <v/>
      </c>
      <c r="AS1245" s="35">
        <f>SUMIFS(рўйхат!BB:BB,рўйхат!$CX:$CX,$B$1262,рўйхат!$D:$D,$C1245)</f>
        <v/>
      </c>
      <c r="AT1245" s="36">
        <f>SUMIFS(рўйхат!BC:BC,рўйхат!$CX:$CX,$B$1262,рўйхат!$D:$D,$C1245)</f>
        <v/>
      </c>
      <c r="AU1245" s="35">
        <f>SUMIFS(рўйхат!BD:BD,рўйхат!$CX:$CX,$B$1262,рўйхат!$D:$D,$C1245)</f>
        <v/>
      </c>
      <c r="AV1245" s="36">
        <f>SUMIFS(рўйхат!BE:BE,рўйхат!$CX:$CX,$B$1262,рўйхат!$D:$D,$C1245)</f>
        <v/>
      </c>
      <c r="AW1245" s="35">
        <f>SUMIFS(рўйхат!BF:BF,рўйхат!$CX:$CX,$B$1262,рўйхат!$D:$D,$C1245)</f>
        <v/>
      </c>
      <c r="AX1245" s="36">
        <f>SUMIFS(рўйхат!BG:BG,рўйхат!$CX:$CX,$B$1262,рўйхат!$D:$D,$C1245)</f>
        <v/>
      </c>
      <c r="AY1245" s="35">
        <f>SUMIFS(рўйхат!BH:BH,рўйхат!$CX:$CX,$B$1262,рўйхат!$D:$D,$C1245)</f>
        <v/>
      </c>
      <c r="AZ1245" s="36">
        <f>SUMIFS(рўйхат!BI:BI,рўйхат!$CX:$CX,$B$1262,рўйхат!$D:$D,$C1245)</f>
        <v/>
      </c>
      <c r="BA1245" s="35">
        <f>SUMIFS(рўйхат!BJ:BJ,рўйхат!$CX:$CX,$B$1262,рўйхат!$D:$D,$C1245)</f>
        <v/>
      </c>
      <c r="BB1245" s="36">
        <f>SUMIFS(рўйхат!BK:BK,рўйхат!$CX:$CX,$B$1262,рўйхат!$D:$D,$C1245)</f>
        <v/>
      </c>
      <c r="BC1245" s="77">
        <f>IFERROR(AO1245/E1245,0)</f>
        <v/>
      </c>
      <c r="BD1245" s="77">
        <f>IFERROR(AP1245/F1245,0)</f>
        <v/>
      </c>
      <c r="BE1245" s="35">
        <f>SUMIFS(рўйхат!BL:BL,рўйхат!$CX:$CX,$B$1262,рўйхат!$D:$D,$C1245)</f>
        <v/>
      </c>
      <c r="BF1245" s="36">
        <f>SUMIFS(рўйхат!BM:BM,рўйхат!$CX:$CX,$B$1262,рўйхат!$D:$D,$C1245)</f>
        <v/>
      </c>
      <c r="BG1245" s="35">
        <f>SUMIFS(рўйхат!BN:BN,рўйхат!$CX:$CX,$B$1262,рўйхат!$D:$D,$C1245)</f>
        <v/>
      </c>
      <c r="BH1245" s="36">
        <f>SUMIFS(рўйхат!BO:BO,рўйхат!$CX:$CX,$B$1262,рўйхат!$D:$D,$C1245)</f>
        <v/>
      </c>
      <c r="BI1245" s="35">
        <f>SUMIFS(рўйхат!BP:BP,рўйхат!$CX:$CX,$B$1262,рўйхат!$D:$D,$C1245)</f>
        <v/>
      </c>
      <c r="BJ1245" s="36">
        <f>SUMIFS(рўйхат!BQ:BQ,рўйхат!$CX:$CX,$B$1262,рўйхат!$D:$D,$C1245)</f>
        <v/>
      </c>
      <c r="BK1245" s="35">
        <f>SUMIFS(рўйхат!BR:BR,рўйхат!$CX:$CX,$B$1262,рўйхат!$D:$D,$C1245)</f>
        <v/>
      </c>
      <c r="BL1245" s="36">
        <f>SUMIFS(рўйхат!BS:BS,рўйхат!$CX:$CX,$B$1262,рўйхат!$D:$D,$C1245)</f>
        <v/>
      </c>
      <c r="BM1245" s="35">
        <f>SUMIFS(рўйхат!BT:BT,рўйхат!$CX:$CX,$B$1262,рўйхат!$D:$D,$C1245)</f>
        <v/>
      </c>
      <c r="BN1245" s="36">
        <f>SUMIFS(рўйхат!BU:BU,рўйхат!$CX:$CX,$B$1262,рўйхат!$D:$D,$C1245)</f>
        <v/>
      </c>
      <c r="BO1245" s="35">
        <f>SUMIFS(рўйхат!BX:BX,рўйхат!$CX:$CX,$B$1262,рўйхат!$D:$D,$C1245)</f>
        <v/>
      </c>
      <c r="BP1245" s="36">
        <f>SUMIFS(рўйхат!BY:BY,рўйхат!$CX:$CX,$B$1262,рўйхат!$D:$D,$C1245)</f>
        <v/>
      </c>
      <c r="BQ1245" s="35">
        <f>SUMIFS(рўйхат!BZ:BZ,рўйхат!$CX:$CX,$B$1262,рўйхат!$D:$D,$C1245)</f>
        <v/>
      </c>
      <c r="BR1245" s="36">
        <f>SUMIFS(рўйхат!CA:CA,рўйхат!$CX:$CX,$B$1262,рўйхат!$D:$D,$C1245)</f>
        <v/>
      </c>
      <c r="BS1245" s="35">
        <f>SUMIFS(рўйхат!CB:CB,рўйхат!$CX:$CX,$B$1262,рўйхат!$D:$D,$C1245)</f>
        <v/>
      </c>
      <c r="BT1245" s="36">
        <f>SUMIFS(рўйхат!CC:CC,рўйхат!$CX:$CX,$B$1262,рўйхат!$D:$D,$C1245)</f>
        <v/>
      </c>
      <c r="BU1245" s="35">
        <f>SUMIFS(рўйхат!CD:CD,рўйхат!$CX:$CX,$B$1262,рўйхат!$D:$D,$C1245)</f>
        <v/>
      </c>
      <c r="BV1245" s="36">
        <f>SUMIFS(рўйхат!CE:CE,рўйхат!$CX:$CX,$B$1262,рўйхат!$D:$D,$C1245)</f>
        <v/>
      </c>
      <c r="BW1245" s="35">
        <f>SUMIFS(рўйхат!CH:CH,рўйхат!$CX:$CX,$B$1262,рўйхат!$D:$D,$C1245)</f>
        <v/>
      </c>
      <c r="BX1245" s="36">
        <f>SUMIFS(рўйхат!CI:CI,рўйхат!$CX:$CX,$B$1262,рўйхат!$D:$D,$C1245)</f>
        <v/>
      </c>
      <c r="BY1245" s="35">
        <f>SUMIFS(рўйхат!CJ:CJ,рўйхат!$CX:$CX,$B$1262,рўйхат!$D:$D,$C1245)</f>
        <v/>
      </c>
      <c r="BZ1245" s="36">
        <f>SUMIFS(рўйхат!CK:CK,рўйхат!$CX:$CX,$B$1262,рўйхат!$D:$D,$C1245)</f>
        <v/>
      </c>
      <c r="CA1245" s="35">
        <f>SUMIFS(рўйхат!CL:CL,рўйхат!$CX:$CX,$B$1262,рўйхат!$D:$D,$C1245)</f>
        <v/>
      </c>
      <c r="CB1245" s="36">
        <f>SUMIFS(рўйхат!CM:CM,рўйхат!$CX:$CX,$B$1262,рўйхат!$D:$D,$C1245)</f>
        <v/>
      </c>
      <c r="CC1245" s="35">
        <f>SUMIFS(рўйхат!CN:CN,рўйхат!$CX:$CX,$B$1262,рўйхат!$D:$D,$C1245)</f>
        <v/>
      </c>
      <c r="CD1245" s="36">
        <f>SUMIFS(рўйхат!CO:CO,рўйхат!$CX:$CX,$B$1262,рўйхат!$D:$D,$C1245)</f>
        <v/>
      </c>
      <c r="CE1245" s="77">
        <f>IFERROR(BE1245/(Q1245+BE1245),0)</f>
        <v/>
      </c>
      <c r="CF1245" s="78">
        <f>IFERROR(BF1245/(R1245+BF1245),0)</f>
        <v/>
      </c>
    </row>
    <row r="1246" hidden="1" outlineLevel="1" ht="30" customFormat="1" customHeight="1" s="8">
      <c r="A1246" s="39" t="n"/>
      <c r="B1246" s="50" t="n">
        <v>50</v>
      </c>
      <c r="C1246" s="131" t="inlineStr">
        <is>
          <t>ундириш имкони мавжуд бўлган муаммолик кредитлар таҳлили (жисмоний шахс)</t>
        </is>
      </c>
      <c r="D1246" s="51" t="n"/>
      <c r="E1246" s="35">
        <f>SUMIFS(рўйхат!F:F,рўйхат!$CX:$CX,$B$1262,рўйхат!$D:$D,$C1246)</f>
        <v/>
      </c>
      <c r="F1246" s="36">
        <f>SUMIFS(рўйхат!G:G,рўйхат!$CX:$CX,$B$1262,рўйхат!$D:$D,$C1246)</f>
        <v/>
      </c>
      <c r="G1246" s="35">
        <f>SUMIFS(рўйхат!H:H,рўйхат!$CX:$CX,$B$1262,рўйхат!$D:$D,$C1246)</f>
        <v/>
      </c>
      <c r="H1246" s="36">
        <f>SUMIFS(рўйхат!I:I,рўйхат!$CX:$CX,$B$1262,рўйхат!$D:$D,$C1246)</f>
        <v/>
      </c>
      <c r="I1246" s="35">
        <f>SUMIFS(рўйхат!J:J,рўйхат!$CX:$CX,$B$1262,рўйхат!$D:$D,$C1246)</f>
        <v/>
      </c>
      <c r="J1246" s="36">
        <f>SUMIFS(рўйхат!K:K,рўйхат!$CX:$CX,$B$1262,рўйхат!$D:$D,$C1246)</f>
        <v/>
      </c>
      <c r="K1246" s="35">
        <f>SUMIFS(рўйхат!L:L,рўйхат!$CX:$CX,$B$1262,рўйхат!$D:$D,$C1246)</f>
        <v/>
      </c>
      <c r="L1246" s="36">
        <f>SUMIFS(рўйхат!M:M,рўйхат!$CX:$CX,$B$1262,рўйхат!$D:$D,$C1246)</f>
        <v/>
      </c>
      <c r="M1246" s="35">
        <f>SUMIFS(рўйхат!N:N,рўйхат!$CX:$CX,$B$1262,рўйхат!$D:$D,$C1246)</f>
        <v/>
      </c>
      <c r="N1246" s="36">
        <f>SUMIFS(рўйхат!O:O,рўйхат!$CX:$CX,$B$1262,рўйхат!$D:$D,$C1246)</f>
        <v/>
      </c>
      <c r="O1246" s="34">
        <f>IFERROR(M1246/E1246,0)</f>
        <v/>
      </c>
      <c r="P1246" s="34">
        <f>IFERROR(N1246/F1246,0)</f>
        <v/>
      </c>
      <c r="Q1246" s="35">
        <f>SUMIFS(рўйхат!P:P,рўйхат!$CX:$CX,$B$1262,рўйхат!$D:$D,$C1246)</f>
        <v/>
      </c>
      <c r="R1246" s="36">
        <f>SUMIFS(рўйхат!Q:Q,рўйхат!$CX:$CX,$B$1262,рўйхат!$D:$D,$C1246)</f>
        <v/>
      </c>
      <c r="S1246" s="35">
        <f>SUMIFS(рўйхат!R:R,рўйхат!$CX:$CX,$B$1262,рўйхат!$D:$D,$C1246)</f>
        <v/>
      </c>
      <c r="T1246" s="36">
        <f>SUMIFS(рўйхат!S:S,рўйхат!$CX:$CX,$B$1262,рўйхат!$D:$D,$C1246)</f>
        <v/>
      </c>
      <c r="U1246" s="35">
        <f>SUMIFS(рўйхат!T:T,рўйхат!$CX:$CX,$B$1262,рўйхат!$D:$D,$C1246)</f>
        <v/>
      </c>
      <c r="V1246" s="36">
        <f>SUMIFS(рўйхат!U:U,рўйхат!$CX:$CX,$B$1262,рўйхат!$D:$D,$C1246)</f>
        <v/>
      </c>
      <c r="W1246" s="35">
        <f>SUMIFS(рўйхат!V:V,рўйхат!$CX:$CX,$B$1262,рўйхат!$D:$D,$C1246)</f>
        <v/>
      </c>
      <c r="X1246" s="36">
        <f>SUMIFS(рўйхат!W:W,рўйхат!$CX:$CX,$B$1262,рўйхат!$D:$D,$C1246)</f>
        <v/>
      </c>
      <c r="Y1246" s="35">
        <f>SUMIFS(рўйхат!X:X,рўйхат!$CX:$CX,$B$1262,рўйхат!$D:$D,$C1246)</f>
        <v/>
      </c>
      <c r="Z1246" s="36">
        <f>SUMIFS(рўйхат!Y:Y,рўйхат!$CX:$CX,$B$1262,рўйхат!$D:$D,$C1246)</f>
        <v/>
      </c>
      <c r="AA1246" s="35">
        <f>SUMIFS(рўйхат!Z:Z,рўйхат!$CX:$CX,$B$1262,рўйхат!$D:$D,$C1246)</f>
        <v/>
      </c>
      <c r="AB1246" s="36">
        <f>SUMIFS(рўйхат!AA:AA,рўйхат!$CX:$CX,$B$1262,рўйхат!$D:$D,$C1246)</f>
        <v/>
      </c>
      <c r="AC1246" s="35">
        <f>SUMIFS(рўйхат!AB:AB,рўйхат!$CX:$CX,$B$1262,рўйхат!$D:$D,$C1246)</f>
        <v/>
      </c>
      <c r="AD1246" s="36">
        <f>SUMIFS(рўйхат!AC:AC,рўйхат!$CX:$CX,$B$1262,рўйхат!$D:$D,$C1246)</f>
        <v/>
      </c>
      <c r="AE1246" s="35">
        <f>SUMIFS(рўйхат!AD:AD,рўйхат!$CX:$CX,$B$1262,рўйхат!$D:$D,$C1246)</f>
        <v/>
      </c>
      <c r="AF1246" s="36">
        <f>SUMIFS(рўйхат!AE:AE,рўйхат!$CX:$CX,$B$1262,рўйхат!$D:$D,$C1246)</f>
        <v/>
      </c>
      <c r="AG1246" s="35">
        <f>SUMIFS(рўйхат!AH:AH,рўйхат!$CX:$CX,$B$1262,рўйхат!$D:$D,$C1246)</f>
        <v/>
      </c>
      <c r="AH1246" s="36">
        <f>SUMIFS(рўйхат!AI:AI,рўйхат!$CX:$CX,$B$1262,рўйхат!$D:$D,$C1246)</f>
        <v/>
      </c>
      <c r="AI1246" s="35">
        <f>SUMIFS(рўйхат!AJ:AJ,рўйхат!$CX:$CX,$B$1262,рўйхат!$D:$D,$C1246)</f>
        <v/>
      </c>
      <c r="AJ1246" s="36">
        <f>SUMIFS(рўйхат!AK:AK,рўйхат!$CX:$CX,$B$1262,рўйхат!$D:$D,$C1246)</f>
        <v/>
      </c>
      <c r="AK1246" s="35">
        <f>SUMIFS(рўйхат!AL:AL,рўйхат!$CX:$CX,$B$1262,рўйхат!$D:$D,$C1246)</f>
        <v/>
      </c>
      <c r="AL1246" s="36">
        <f>SUMIFS(рўйхат!AM:AM,рўйхат!$CX:$CX,$B$1262,рўйхат!$D:$D,$C1246)</f>
        <v/>
      </c>
      <c r="AM1246" s="77">
        <f>IFERROR(Q1246/E1246,0)</f>
        <v/>
      </c>
      <c r="AN1246" s="77">
        <f>IFERROR(R1246/F1246,0)</f>
        <v/>
      </c>
      <c r="AO1246" s="35">
        <f>SUMIFS(рўйхат!AX:AX,рўйхат!$CX:$CX,$B$1262,рўйхат!$D:$D,$C1246)</f>
        <v/>
      </c>
      <c r="AP1246" s="36">
        <f>SUMIFS(рўйхат!AY:AY,рўйхат!$CX:$CX,$B$1262,рўйхат!$D:$D,$C1246)</f>
        <v/>
      </c>
      <c r="AQ1246" s="35">
        <f>SUMIFS(рўйхат!AZ:AZ,рўйхат!$CX:$CX,$B$1262,рўйхат!$D:$D,$C1246)</f>
        <v/>
      </c>
      <c r="AR1246" s="36">
        <f>SUMIFS(рўйхат!BA:BA,рўйхат!$CX:$CX,$B$1262,рўйхат!$D:$D,$C1246)</f>
        <v/>
      </c>
      <c r="AS1246" s="35">
        <f>SUMIFS(рўйхат!BB:BB,рўйхат!$CX:$CX,$B$1262,рўйхат!$D:$D,$C1246)</f>
        <v/>
      </c>
      <c r="AT1246" s="36">
        <f>SUMIFS(рўйхат!BC:BC,рўйхат!$CX:$CX,$B$1262,рўйхат!$D:$D,$C1246)</f>
        <v/>
      </c>
      <c r="AU1246" s="35">
        <f>SUMIFS(рўйхат!BD:BD,рўйхат!$CX:$CX,$B$1262,рўйхат!$D:$D,$C1246)</f>
        <v/>
      </c>
      <c r="AV1246" s="36">
        <f>SUMIFS(рўйхат!BE:BE,рўйхат!$CX:$CX,$B$1262,рўйхат!$D:$D,$C1246)</f>
        <v/>
      </c>
      <c r="AW1246" s="35">
        <f>SUMIFS(рўйхат!BF:BF,рўйхат!$CX:$CX,$B$1262,рўйхат!$D:$D,$C1246)</f>
        <v/>
      </c>
      <c r="AX1246" s="36">
        <f>SUMIFS(рўйхат!BG:BG,рўйхат!$CX:$CX,$B$1262,рўйхат!$D:$D,$C1246)</f>
        <v/>
      </c>
      <c r="AY1246" s="35">
        <f>SUMIFS(рўйхат!BH:BH,рўйхат!$CX:$CX,$B$1262,рўйхат!$D:$D,$C1246)</f>
        <v/>
      </c>
      <c r="AZ1246" s="36">
        <f>SUMIFS(рўйхат!BI:BI,рўйхат!$CX:$CX,$B$1262,рўйхат!$D:$D,$C1246)</f>
        <v/>
      </c>
      <c r="BA1246" s="35">
        <f>SUMIFS(рўйхат!BJ:BJ,рўйхат!$CX:$CX,$B$1262,рўйхат!$D:$D,$C1246)</f>
        <v/>
      </c>
      <c r="BB1246" s="36">
        <f>SUMIFS(рўйхат!BK:BK,рўйхат!$CX:$CX,$B$1262,рўйхат!$D:$D,$C1246)</f>
        <v/>
      </c>
      <c r="BC1246" s="77">
        <f>IFERROR(AO1246/E1246,0)</f>
        <v/>
      </c>
      <c r="BD1246" s="77">
        <f>IFERROR(AP1246/F1246,0)</f>
        <v/>
      </c>
      <c r="BE1246" s="35">
        <f>SUMIFS(рўйхат!BL:BL,рўйхат!$CX:$CX,$B$1262,рўйхат!$D:$D,$C1246)</f>
        <v/>
      </c>
      <c r="BF1246" s="36">
        <f>SUMIFS(рўйхат!BM:BM,рўйхат!$CX:$CX,$B$1262,рўйхат!$D:$D,$C1246)</f>
        <v/>
      </c>
      <c r="BG1246" s="35">
        <f>SUMIFS(рўйхат!BN:BN,рўйхат!$CX:$CX,$B$1262,рўйхат!$D:$D,$C1246)</f>
        <v/>
      </c>
      <c r="BH1246" s="36">
        <f>SUMIFS(рўйхат!BO:BO,рўйхат!$CX:$CX,$B$1262,рўйхат!$D:$D,$C1246)</f>
        <v/>
      </c>
      <c r="BI1246" s="35">
        <f>SUMIFS(рўйхат!BP:BP,рўйхат!$CX:$CX,$B$1262,рўйхат!$D:$D,$C1246)</f>
        <v/>
      </c>
      <c r="BJ1246" s="36">
        <f>SUMIFS(рўйхат!BQ:BQ,рўйхат!$CX:$CX,$B$1262,рўйхат!$D:$D,$C1246)</f>
        <v/>
      </c>
      <c r="BK1246" s="35">
        <f>SUMIFS(рўйхат!BR:BR,рўйхат!$CX:$CX,$B$1262,рўйхат!$D:$D,$C1246)</f>
        <v/>
      </c>
      <c r="BL1246" s="36">
        <f>SUMIFS(рўйхат!BS:BS,рўйхат!$CX:$CX,$B$1262,рўйхат!$D:$D,$C1246)</f>
        <v/>
      </c>
      <c r="BM1246" s="35">
        <f>SUMIFS(рўйхат!BT:BT,рўйхат!$CX:$CX,$B$1262,рўйхат!$D:$D,$C1246)</f>
        <v/>
      </c>
      <c r="BN1246" s="36">
        <f>SUMIFS(рўйхат!BU:BU,рўйхат!$CX:$CX,$B$1262,рўйхат!$D:$D,$C1246)</f>
        <v/>
      </c>
      <c r="BO1246" s="35">
        <f>SUMIFS(рўйхат!BX:BX,рўйхат!$CX:$CX,$B$1262,рўйхат!$D:$D,$C1246)</f>
        <v/>
      </c>
      <c r="BP1246" s="36">
        <f>SUMIFS(рўйхат!BY:BY,рўйхат!$CX:$CX,$B$1262,рўйхат!$D:$D,$C1246)</f>
        <v/>
      </c>
      <c r="BQ1246" s="35">
        <f>SUMIFS(рўйхат!BZ:BZ,рўйхат!$CX:$CX,$B$1262,рўйхат!$D:$D,$C1246)</f>
        <v/>
      </c>
      <c r="BR1246" s="36">
        <f>SUMIFS(рўйхат!CA:CA,рўйхат!$CX:$CX,$B$1262,рўйхат!$D:$D,$C1246)</f>
        <v/>
      </c>
      <c r="BS1246" s="35">
        <f>SUMIFS(рўйхат!CB:CB,рўйхат!$CX:$CX,$B$1262,рўйхат!$D:$D,$C1246)</f>
        <v/>
      </c>
      <c r="BT1246" s="36">
        <f>SUMIFS(рўйхат!CC:CC,рўйхат!$CX:$CX,$B$1262,рўйхат!$D:$D,$C1246)</f>
        <v/>
      </c>
      <c r="BU1246" s="35">
        <f>SUMIFS(рўйхат!CD:CD,рўйхат!$CX:$CX,$B$1262,рўйхат!$D:$D,$C1246)</f>
        <v/>
      </c>
      <c r="BV1246" s="36">
        <f>SUMIFS(рўйхат!CE:CE,рўйхат!$CX:$CX,$B$1262,рўйхат!$D:$D,$C1246)</f>
        <v/>
      </c>
      <c r="BW1246" s="35">
        <f>SUMIFS(рўйхат!CH:CH,рўйхат!$CX:$CX,$B$1262,рўйхат!$D:$D,$C1246)</f>
        <v/>
      </c>
      <c r="BX1246" s="36">
        <f>SUMIFS(рўйхат!CI:CI,рўйхат!$CX:$CX,$B$1262,рўйхат!$D:$D,$C1246)</f>
        <v/>
      </c>
      <c r="BY1246" s="35">
        <f>SUMIFS(рўйхат!CJ:CJ,рўйхат!$CX:$CX,$B$1262,рўйхат!$D:$D,$C1246)</f>
        <v/>
      </c>
      <c r="BZ1246" s="36">
        <f>SUMIFS(рўйхат!CK:CK,рўйхат!$CX:$CX,$B$1262,рўйхат!$D:$D,$C1246)</f>
        <v/>
      </c>
      <c r="CA1246" s="35">
        <f>SUMIFS(рўйхат!CL:CL,рўйхат!$CX:$CX,$B$1262,рўйхат!$D:$D,$C1246)</f>
        <v/>
      </c>
      <c r="CB1246" s="36">
        <f>SUMIFS(рўйхат!CM:CM,рўйхат!$CX:$CX,$B$1262,рўйхат!$D:$D,$C1246)</f>
        <v/>
      </c>
      <c r="CC1246" s="35">
        <f>SUMIFS(рўйхат!CN:CN,рўйхат!$CX:$CX,$B$1262,рўйхат!$D:$D,$C1246)</f>
        <v/>
      </c>
      <c r="CD1246" s="36">
        <f>SUMIFS(рўйхат!CO:CO,рўйхат!$CX:$CX,$B$1262,рўйхат!$D:$D,$C1246)</f>
        <v/>
      </c>
      <c r="CE1246" s="77">
        <f>IFERROR(BE1246/(Q1246+BE1246),0)</f>
        <v/>
      </c>
      <c r="CF1246" s="78">
        <f>IFERROR(BF1246/(R1246+BF1246),0)</f>
        <v/>
      </c>
    </row>
    <row r="1247" hidden="1" outlineLevel="1" ht="30" customFormat="1" customHeight="1" s="8">
      <c r="A1247" s="39" t="n"/>
      <c r="B1247" s="50" t="n">
        <v>51</v>
      </c>
      <c r="C1247" s="131" t="inlineStr">
        <is>
          <t>ундириш имкони мавжуд бўлган муаммолик кредитлар таҳлили (забаланс жисмоний шахс)</t>
        </is>
      </c>
      <c r="D1247" s="51" t="n"/>
      <c r="E1247" s="35">
        <f>SUMIFS(рўйхат!F:F,рўйхат!$CX:$CX,$B$1262,рўйхат!$D:$D,$C1247)</f>
        <v/>
      </c>
      <c r="F1247" s="36">
        <f>SUMIFS(рўйхат!G:G,рўйхат!$CX:$CX,$B$1262,рўйхат!$D:$D,$C1247)</f>
        <v/>
      </c>
      <c r="G1247" s="35">
        <f>SUMIFS(рўйхат!H:H,рўйхат!$CX:$CX,$B$1262,рўйхат!$D:$D,$C1247)</f>
        <v/>
      </c>
      <c r="H1247" s="36">
        <f>SUMIFS(рўйхат!I:I,рўйхат!$CX:$CX,$B$1262,рўйхат!$D:$D,$C1247)</f>
        <v/>
      </c>
      <c r="I1247" s="35">
        <f>SUMIFS(рўйхат!J:J,рўйхат!$CX:$CX,$B$1262,рўйхат!$D:$D,$C1247)</f>
        <v/>
      </c>
      <c r="J1247" s="36">
        <f>SUMIFS(рўйхат!K:K,рўйхат!$CX:$CX,$B$1262,рўйхат!$D:$D,$C1247)</f>
        <v/>
      </c>
      <c r="K1247" s="35">
        <f>SUMIFS(рўйхат!L:L,рўйхат!$CX:$CX,$B$1262,рўйхат!$D:$D,$C1247)</f>
        <v/>
      </c>
      <c r="L1247" s="36">
        <f>SUMIFS(рўйхат!M:M,рўйхат!$CX:$CX,$B$1262,рўйхат!$D:$D,$C1247)</f>
        <v/>
      </c>
      <c r="M1247" s="35">
        <f>SUMIFS(рўйхат!N:N,рўйхат!$CX:$CX,$B$1262,рўйхат!$D:$D,$C1247)</f>
        <v/>
      </c>
      <c r="N1247" s="36">
        <f>SUMIFS(рўйхат!O:O,рўйхат!$CX:$CX,$B$1262,рўйхат!$D:$D,$C1247)</f>
        <v/>
      </c>
      <c r="O1247" s="34">
        <f>IFERROR(M1247/E1247,0)</f>
        <v/>
      </c>
      <c r="P1247" s="34">
        <f>IFERROR(N1247/F1247,0)</f>
        <v/>
      </c>
      <c r="Q1247" s="35">
        <f>SUMIFS(рўйхат!P:P,рўйхат!$CX:$CX,$B$1262,рўйхат!$D:$D,$C1247)</f>
        <v/>
      </c>
      <c r="R1247" s="36">
        <f>SUMIFS(рўйхат!Q:Q,рўйхат!$CX:$CX,$B$1262,рўйхат!$D:$D,$C1247)</f>
        <v/>
      </c>
      <c r="S1247" s="35">
        <f>SUMIFS(рўйхат!R:R,рўйхат!$CX:$CX,$B$1262,рўйхат!$D:$D,$C1247)</f>
        <v/>
      </c>
      <c r="T1247" s="36">
        <f>SUMIFS(рўйхат!S:S,рўйхат!$CX:$CX,$B$1262,рўйхат!$D:$D,$C1247)</f>
        <v/>
      </c>
      <c r="U1247" s="35">
        <f>SUMIFS(рўйхат!T:T,рўйхат!$CX:$CX,$B$1262,рўйхат!$D:$D,$C1247)</f>
        <v/>
      </c>
      <c r="V1247" s="36">
        <f>SUMIFS(рўйхат!U:U,рўйхат!$CX:$CX,$B$1262,рўйхат!$D:$D,$C1247)</f>
        <v/>
      </c>
      <c r="W1247" s="35">
        <f>SUMIFS(рўйхат!V:V,рўйхат!$CX:$CX,$B$1262,рўйхат!$D:$D,$C1247)</f>
        <v/>
      </c>
      <c r="X1247" s="36">
        <f>SUMIFS(рўйхат!W:W,рўйхат!$CX:$CX,$B$1262,рўйхат!$D:$D,$C1247)</f>
        <v/>
      </c>
      <c r="Y1247" s="35">
        <f>SUMIFS(рўйхат!X:X,рўйхат!$CX:$CX,$B$1262,рўйхат!$D:$D,$C1247)</f>
        <v/>
      </c>
      <c r="Z1247" s="36">
        <f>SUMIFS(рўйхат!Y:Y,рўйхат!$CX:$CX,$B$1262,рўйхат!$D:$D,$C1247)</f>
        <v/>
      </c>
      <c r="AA1247" s="35">
        <f>SUMIFS(рўйхат!Z:Z,рўйхат!$CX:$CX,$B$1262,рўйхат!$D:$D,$C1247)</f>
        <v/>
      </c>
      <c r="AB1247" s="36">
        <f>SUMIFS(рўйхат!AA:AA,рўйхат!$CX:$CX,$B$1262,рўйхат!$D:$D,$C1247)</f>
        <v/>
      </c>
      <c r="AC1247" s="35">
        <f>SUMIFS(рўйхат!AB:AB,рўйхат!$CX:$CX,$B$1262,рўйхат!$D:$D,$C1247)</f>
        <v/>
      </c>
      <c r="AD1247" s="36">
        <f>SUMIFS(рўйхат!AC:AC,рўйхат!$CX:$CX,$B$1262,рўйхат!$D:$D,$C1247)</f>
        <v/>
      </c>
      <c r="AE1247" s="35">
        <f>SUMIFS(рўйхат!AD:AD,рўйхат!$CX:$CX,$B$1262,рўйхат!$D:$D,$C1247)</f>
        <v/>
      </c>
      <c r="AF1247" s="36">
        <f>SUMIFS(рўйхат!AE:AE,рўйхат!$CX:$CX,$B$1262,рўйхат!$D:$D,$C1247)</f>
        <v/>
      </c>
      <c r="AG1247" s="35">
        <f>SUMIFS(рўйхат!AH:AH,рўйхат!$CX:$CX,$B$1262,рўйхат!$D:$D,$C1247)</f>
        <v/>
      </c>
      <c r="AH1247" s="36">
        <f>SUMIFS(рўйхат!AI:AI,рўйхат!$CX:$CX,$B$1262,рўйхат!$D:$D,$C1247)</f>
        <v/>
      </c>
      <c r="AI1247" s="35">
        <f>SUMIFS(рўйхат!AJ:AJ,рўйхат!$CX:$CX,$B$1262,рўйхат!$D:$D,$C1247)</f>
        <v/>
      </c>
      <c r="AJ1247" s="36">
        <f>SUMIFS(рўйхат!AK:AK,рўйхат!$CX:$CX,$B$1262,рўйхат!$D:$D,$C1247)</f>
        <v/>
      </c>
      <c r="AK1247" s="35">
        <f>SUMIFS(рўйхат!AL:AL,рўйхат!$CX:$CX,$B$1262,рўйхат!$D:$D,$C1247)</f>
        <v/>
      </c>
      <c r="AL1247" s="36">
        <f>SUMIFS(рўйхат!AM:AM,рўйхат!$CX:$CX,$B$1262,рўйхат!$D:$D,$C1247)</f>
        <v/>
      </c>
      <c r="AM1247" s="77">
        <f>IFERROR(Q1247/E1247,0)</f>
        <v/>
      </c>
      <c r="AN1247" s="77">
        <f>IFERROR(R1247/F1247,0)</f>
        <v/>
      </c>
      <c r="AO1247" s="35">
        <f>SUMIFS(рўйхат!AX:AX,рўйхат!$CX:$CX,$B$1262,рўйхат!$D:$D,$C1247)</f>
        <v/>
      </c>
      <c r="AP1247" s="36">
        <f>SUMIFS(рўйхат!AY:AY,рўйхат!$CX:$CX,$B$1262,рўйхат!$D:$D,$C1247)</f>
        <v/>
      </c>
      <c r="AQ1247" s="35">
        <f>SUMIFS(рўйхат!AZ:AZ,рўйхат!$CX:$CX,$B$1262,рўйхат!$D:$D,$C1247)</f>
        <v/>
      </c>
      <c r="AR1247" s="36">
        <f>SUMIFS(рўйхат!BA:BA,рўйхат!$CX:$CX,$B$1262,рўйхат!$D:$D,$C1247)</f>
        <v/>
      </c>
      <c r="AS1247" s="35">
        <f>SUMIFS(рўйхат!BB:BB,рўйхат!$CX:$CX,$B$1262,рўйхат!$D:$D,$C1247)</f>
        <v/>
      </c>
      <c r="AT1247" s="36">
        <f>SUMIFS(рўйхат!BC:BC,рўйхат!$CX:$CX,$B$1262,рўйхат!$D:$D,$C1247)</f>
        <v/>
      </c>
      <c r="AU1247" s="35">
        <f>SUMIFS(рўйхат!BD:BD,рўйхат!$CX:$CX,$B$1262,рўйхат!$D:$D,$C1247)</f>
        <v/>
      </c>
      <c r="AV1247" s="36">
        <f>SUMIFS(рўйхат!BE:BE,рўйхат!$CX:$CX,$B$1262,рўйхат!$D:$D,$C1247)</f>
        <v/>
      </c>
      <c r="AW1247" s="35">
        <f>SUMIFS(рўйхат!BF:BF,рўйхат!$CX:$CX,$B$1262,рўйхат!$D:$D,$C1247)</f>
        <v/>
      </c>
      <c r="AX1247" s="36">
        <f>SUMIFS(рўйхат!BG:BG,рўйхат!$CX:$CX,$B$1262,рўйхат!$D:$D,$C1247)</f>
        <v/>
      </c>
      <c r="AY1247" s="35">
        <f>SUMIFS(рўйхат!BH:BH,рўйхат!$CX:$CX,$B$1262,рўйхат!$D:$D,$C1247)</f>
        <v/>
      </c>
      <c r="AZ1247" s="36">
        <f>SUMIFS(рўйхат!BI:BI,рўйхат!$CX:$CX,$B$1262,рўйхат!$D:$D,$C1247)</f>
        <v/>
      </c>
      <c r="BA1247" s="35">
        <f>SUMIFS(рўйхат!BJ:BJ,рўйхат!$CX:$CX,$B$1262,рўйхат!$D:$D,$C1247)</f>
        <v/>
      </c>
      <c r="BB1247" s="36">
        <f>SUMIFS(рўйхат!BK:BK,рўйхат!$CX:$CX,$B$1262,рўйхат!$D:$D,$C1247)</f>
        <v/>
      </c>
      <c r="BC1247" s="77">
        <f>IFERROR(AO1247/E1247,0)</f>
        <v/>
      </c>
      <c r="BD1247" s="77">
        <f>IFERROR(AP1247/F1247,0)</f>
        <v/>
      </c>
      <c r="BE1247" s="35">
        <f>SUMIFS(рўйхат!BL:BL,рўйхат!$CX:$CX,$B$1262,рўйхат!$D:$D,$C1247)</f>
        <v/>
      </c>
      <c r="BF1247" s="36">
        <f>SUMIFS(рўйхат!BM:BM,рўйхат!$CX:$CX,$B$1262,рўйхат!$D:$D,$C1247)</f>
        <v/>
      </c>
      <c r="BG1247" s="35">
        <f>SUMIFS(рўйхат!BN:BN,рўйхат!$CX:$CX,$B$1262,рўйхат!$D:$D,$C1247)</f>
        <v/>
      </c>
      <c r="BH1247" s="36">
        <f>SUMIFS(рўйхат!BO:BO,рўйхат!$CX:$CX,$B$1262,рўйхат!$D:$D,$C1247)</f>
        <v/>
      </c>
      <c r="BI1247" s="35">
        <f>SUMIFS(рўйхат!BP:BP,рўйхат!$CX:$CX,$B$1262,рўйхат!$D:$D,$C1247)</f>
        <v/>
      </c>
      <c r="BJ1247" s="36">
        <f>SUMIFS(рўйхат!BQ:BQ,рўйхат!$CX:$CX,$B$1262,рўйхат!$D:$D,$C1247)</f>
        <v/>
      </c>
      <c r="BK1247" s="35">
        <f>SUMIFS(рўйхат!BR:BR,рўйхат!$CX:$CX,$B$1262,рўйхат!$D:$D,$C1247)</f>
        <v/>
      </c>
      <c r="BL1247" s="36">
        <f>SUMIFS(рўйхат!BS:BS,рўйхат!$CX:$CX,$B$1262,рўйхат!$D:$D,$C1247)</f>
        <v/>
      </c>
      <c r="BM1247" s="35">
        <f>SUMIFS(рўйхат!BT:BT,рўйхат!$CX:$CX,$B$1262,рўйхат!$D:$D,$C1247)</f>
        <v/>
      </c>
      <c r="BN1247" s="36">
        <f>SUMIFS(рўйхат!BU:BU,рўйхат!$CX:$CX,$B$1262,рўйхат!$D:$D,$C1247)</f>
        <v/>
      </c>
      <c r="BO1247" s="35">
        <f>SUMIFS(рўйхат!BX:BX,рўйхат!$CX:$CX,$B$1262,рўйхат!$D:$D,$C1247)</f>
        <v/>
      </c>
      <c r="BP1247" s="36">
        <f>SUMIFS(рўйхат!BY:BY,рўйхат!$CX:$CX,$B$1262,рўйхат!$D:$D,$C1247)</f>
        <v/>
      </c>
      <c r="BQ1247" s="35">
        <f>SUMIFS(рўйхат!BZ:BZ,рўйхат!$CX:$CX,$B$1262,рўйхат!$D:$D,$C1247)</f>
        <v/>
      </c>
      <c r="BR1247" s="36">
        <f>SUMIFS(рўйхат!CA:CA,рўйхат!$CX:$CX,$B$1262,рўйхат!$D:$D,$C1247)</f>
        <v/>
      </c>
      <c r="BS1247" s="35">
        <f>SUMIFS(рўйхат!CB:CB,рўйхат!$CX:$CX,$B$1262,рўйхат!$D:$D,$C1247)</f>
        <v/>
      </c>
      <c r="BT1247" s="36">
        <f>SUMIFS(рўйхат!CC:CC,рўйхат!$CX:$CX,$B$1262,рўйхат!$D:$D,$C1247)</f>
        <v/>
      </c>
      <c r="BU1247" s="35">
        <f>SUMIFS(рўйхат!CD:CD,рўйхат!$CX:$CX,$B$1262,рўйхат!$D:$D,$C1247)</f>
        <v/>
      </c>
      <c r="BV1247" s="36">
        <f>SUMIFS(рўйхат!CE:CE,рўйхат!$CX:$CX,$B$1262,рўйхат!$D:$D,$C1247)</f>
        <v/>
      </c>
      <c r="BW1247" s="35">
        <f>SUMIFS(рўйхат!CH:CH,рўйхат!$CX:$CX,$B$1262,рўйхат!$D:$D,$C1247)</f>
        <v/>
      </c>
      <c r="BX1247" s="36">
        <f>SUMIFS(рўйхат!CI:CI,рўйхат!$CX:$CX,$B$1262,рўйхат!$D:$D,$C1247)</f>
        <v/>
      </c>
      <c r="BY1247" s="35">
        <f>SUMIFS(рўйхат!CJ:CJ,рўйхат!$CX:$CX,$B$1262,рўйхат!$D:$D,$C1247)</f>
        <v/>
      </c>
      <c r="BZ1247" s="36">
        <f>SUMIFS(рўйхат!CK:CK,рўйхат!$CX:$CX,$B$1262,рўйхат!$D:$D,$C1247)</f>
        <v/>
      </c>
      <c r="CA1247" s="35">
        <f>SUMIFS(рўйхат!CL:CL,рўйхат!$CX:$CX,$B$1262,рўйхат!$D:$D,$C1247)</f>
        <v/>
      </c>
      <c r="CB1247" s="36">
        <f>SUMIFS(рўйхат!CM:CM,рўйхат!$CX:$CX,$B$1262,рўйхат!$D:$D,$C1247)</f>
        <v/>
      </c>
      <c r="CC1247" s="35">
        <f>SUMIFS(рўйхат!CN:CN,рўйхат!$CX:$CX,$B$1262,рўйхат!$D:$D,$C1247)</f>
        <v/>
      </c>
      <c r="CD1247" s="36">
        <f>SUMIFS(рўйхат!CO:CO,рўйхат!$CX:$CX,$B$1262,рўйхат!$D:$D,$C1247)</f>
        <v/>
      </c>
      <c r="CE1247" s="77">
        <f>IFERROR(BE1247/(Q1247+BE1247),0)</f>
        <v/>
      </c>
      <c r="CF1247" s="78">
        <f>IFERROR(BF1247/(R1247+BF1247),0)</f>
        <v/>
      </c>
    </row>
    <row r="1248" hidden="1" outlineLevel="1" ht="30" customFormat="1" customHeight="1" s="8">
      <c r="A1248" s="39" t="n"/>
      <c r="B1248" s="50" t="n">
        <v>52</v>
      </c>
      <c r="C1248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248" s="51" t="n"/>
      <c r="E1248" s="35">
        <f>SUMIFS(рўйхат!F:F,рўйхат!$CX:$CX,$B$1262,рўйхат!$D:$D,$C1248)</f>
        <v/>
      </c>
      <c r="F1248" s="36">
        <f>SUMIFS(рўйхат!G:G,рўйхат!$CX:$CX,$B$1262,рўйхат!$D:$D,$C1248)</f>
        <v/>
      </c>
      <c r="G1248" s="35">
        <f>SUMIFS(рўйхат!H:H,рўйхат!$CX:$CX,$B$1262,рўйхат!$D:$D,$C1248)</f>
        <v/>
      </c>
      <c r="H1248" s="36">
        <f>SUMIFS(рўйхат!I:I,рўйхат!$CX:$CX,$B$1262,рўйхат!$D:$D,$C1248)</f>
        <v/>
      </c>
      <c r="I1248" s="35">
        <f>SUMIFS(рўйхат!J:J,рўйхат!$CX:$CX,$B$1262,рўйхат!$D:$D,$C1248)</f>
        <v/>
      </c>
      <c r="J1248" s="36">
        <f>SUMIFS(рўйхат!K:K,рўйхат!$CX:$CX,$B$1262,рўйхат!$D:$D,$C1248)</f>
        <v/>
      </c>
      <c r="K1248" s="35">
        <f>SUMIFS(рўйхат!L:L,рўйхат!$CX:$CX,$B$1262,рўйхат!$D:$D,$C1248)</f>
        <v/>
      </c>
      <c r="L1248" s="36">
        <f>SUMIFS(рўйхат!M:M,рўйхат!$CX:$CX,$B$1262,рўйхат!$D:$D,$C1248)</f>
        <v/>
      </c>
      <c r="M1248" s="35">
        <f>SUMIFS(рўйхат!N:N,рўйхат!$CX:$CX,$B$1262,рўйхат!$D:$D,$C1248)</f>
        <v/>
      </c>
      <c r="N1248" s="36">
        <f>SUMIFS(рўйхат!O:O,рўйхат!$CX:$CX,$B$1262,рўйхат!$D:$D,$C1248)</f>
        <v/>
      </c>
      <c r="O1248" s="34">
        <f>IFERROR(M1248/E1248,0)</f>
        <v/>
      </c>
      <c r="P1248" s="34">
        <f>IFERROR(N1248/F1248,0)</f>
        <v/>
      </c>
      <c r="Q1248" s="35">
        <f>SUMIFS(рўйхат!P:P,рўйхат!$CX:$CX,$B$1262,рўйхат!$D:$D,$C1248)</f>
        <v/>
      </c>
      <c r="R1248" s="36">
        <f>SUMIFS(рўйхат!Q:Q,рўйхат!$CX:$CX,$B$1262,рўйхат!$D:$D,$C1248)</f>
        <v/>
      </c>
      <c r="S1248" s="35">
        <f>SUMIFS(рўйхат!R:R,рўйхат!$CX:$CX,$B$1262,рўйхат!$D:$D,$C1248)</f>
        <v/>
      </c>
      <c r="T1248" s="36">
        <f>SUMIFS(рўйхат!S:S,рўйхат!$CX:$CX,$B$1262,рўйхат!$D:$D,$C1248)</f>
        <v/>
      </c>
      <c r="U1248" s="35">
        <f>SUMIFS(рўйхат!T:T,рўйхат!$CX:$CX,$B$1262,рўйхат!$D:$D,$C1248)</f>
        <v/>
      </c>
      <c r="V1248" s="36">
        <f>SUMIFS(рўйхат!U:U,рўйхат!$CX:$CX,$B$1262,рўйхат!$D:$D,$C1248)</f>
        <v/>
      </c>
      <c r="W1248" s="35">
        <f>SUMIFS(рўйхат!V:V,рўйхат!$CX:$CX,$B$1262,рўйхат!$D:$D,$C1248)</f>
        <v/>
      </c>
      <c r="X1248" s="36">
        <f>SUMIFS(рўйхат!W:W,рўйхат!$CX:$CX,$B$1262,рўйхат!$D:$D,$C1248)</f>
        <v/>
      </c>
      <c r="Y1248" s="35">
        <f>SUMIFS(рўйхат!X:X,рўйхат!$CX:$CX,$B$1262,рўйхат!$D:$D,$C1248)</f>
        <v/>
      </c>
      <c r="Z1248" s="36">
        <f>SUMIFS(рўйхат!Y:Y,рўйхат!$CX:$CX,$B$1262,рўйхат!$D:$D,$C1248)</f>
        <v/>
      </c>
      <c r="AA1248" s="35">
        <f>SUMIFS(рўйхат!Z:Z,рўйхат!$CX:$CX,$B$1262,рўйхат!$D:$D,$C1248)</f>
        <v/>
      </c>
      <c r="AB1248" s="36">
        <f>SUMIFS(рўйхат!AA:AA,рўйхат!$CX:$CX,$B$1262,рўйхат!$D:$D,$C1248)</f>
        <v/>
      </c>
      <c r="AC1248" s="35">
        <f>SUMIFS(рўйхат!AB:AB,рўйхат!$CX:$CX,$B$1262,рўйхат!$D:$D,$C1248)</f>
        <v/>
      </c>
      <c r="AD1248" s="36">
        <f>SUMIFS(рўйхат!AC:AC,рўйхат!$CX:$CX,$B$1262,рўйхат!$D:$D,$C1248)</f>
        <v/>
      </c>
      <c r="AE1248" s="35">
        <f>SUMIFS(рўйхат!AD:AD,рўйхат!$CX:$CX,$B$1262,рўйхат!$D:$D,$C1248)</f>
        <v/>
      </c>
      <c r="AF1248" s="36">
        <f>SUMIFS(рўйхат!AE:AE,рўйхат!$CX:$CX,$B$1262,рўйхат!$D:$D,$C1248)</f>
        <v/>
      </c>
      <c r="AG1248" s="35">
        <f>SUMIFS(рўйхат!AH:AH,рўйхат!$CX:$CX,$B$1262,рўйхат!$D:$D,$C1248)</f>
        <v/>
      </c>
      <c r="AH1248" s="36">
        <f>SUMIFS(рўйхат!AI:AI,рўйхат!$CX:$CX,$B$1262,рўйхат!$D:$D,$C1248)</f>
        <v/>
      </c>
      <c r="AI1248" s="35">
        <f>SUMIFS(рўйхат!AJ:AJ,рўйхат!$CX:$CX,$B$1262,рўйхат!$D:$D,$C1248)</f>
        <v/>
      </c>
      <c r="AJ1248" s="36">
        <f>SUMIFS(рўйхат!AK:AK,рўйхат!$CX:$CX,$B$1262,рўйхат!$D:$D,$C1248)</f>
        <v/>
      </c>
      <c r="AK1248" s="35">
        <f>SUMIFS(рўйхат!AL:AL,рўйхат!$CX:$CX,$B$1262,рўйхат!$D:$D,$C1248)</f>
        <v/>
      </c>
      <c r="AL1248" s="36">
        <f>SUMIFS(рўйхат!AM:AM,рўйхат!$CX:$CX,$B$1262,рўйхат!$D:$D,$C1248)</f>
        <v/>
      </c>
      <c r="AM1248" s="77">
        <f>IFERROR(Q1248/E1248,0)</f>
        <v/>
      </c>
      <c r="AN1248" s="77">
        <f>IFERROR(R1248/F1248,0)</f>
        <v/>
      </c>
      <c r="AO1248" s="35">
        <f>SUMIFS(рўйхат!AX:AX,рўйхат!$CX:$CX,$B$1262,рўйхат!$D:$D,$C1248)</f>
        <v/>
      </c>
      <c r="AP1248" s="36">
        <f>SUMIFS(рўйхат!AY:AY,рўйхат!$CX:$CX,$B$1262,рўйхат!$D:$D,$C1248)</f>
        <v/>
      </c>
      <c r="AQ1248" s="35">
        <f>SUMIFS(рўйхат!AZ:AZ,рўйхат!$CX:$CX,$B$1262,рўйхат!$D:$D,$C1248)</f>
        <v/>
      </c>
      <c r="AR1248" s="36">
        <f>SUMIFS(рўйхат!BA:BA,рўйхат!$CX:$CX,$B$1262,рўйхат!$D:$D,$C1248)</f>
        <v/>
      </c>
      <c r="AS1248" s="35">
        <f>SUMIFS(рўйхат!BB:BB,рўйхат!$CX:$CX,$B$1262,рўйхат!$D:$D,$C1248)</f>
        <v/>
      </c>
      <c r="AT1248" s="36">
        <f>SUMIFS(рўйхат!BC:BC,рўйхат!$CX:$CX,$B$1262,рўйхат!$D:$D,$C1248)</f>
        <v/>
      </c>
      <c r="AU1248" s="35">
        <f>SUMIFS(рўйхат!BD:BD,рўйхат!$CX:$CX,$B$1262,рўйхат!$D:$D,$C1248)</f>
        <v/>
      </c>
      <c r="AV1248" s="36">
        <f>SUMIFS(рўйхат!BE:BE,рўйхат!$CX:$CX,$B$1262,рўйхат!$D:$D,$C1248)</f>
        <v/>
      </c>
      <c r="AW1248" s="35">
        <f>SUMIFS(рўйхат!BF:BF,рўйхат!$CX:$CX,$B$1262,рўйхат!$D:$D,$C1248)</f>
        <v/>
      </c>
      <c r="AX1248" s="36">
        <f>SUMIFS(рўйхат!BG:BG,рўйхат!$CX:$CX,$B$1262,рўйхат!$D:$D,$C1248)</f>
        <v/>
      </c>
      <c r="AY1248" s="35">
        <f>SUMIFS(рўйхат!BH:BH,рўйхат!$CX:$CX,$B$1262,рўйхат!$D:$D,$C1248)</f>
        <v/>
      </c>
      <c r="AZ1248" s="36">
        <f>SUMIFS(рўйхат!BI:BI,рўйхат!$CX:$CX,$B$1262,рўйхат!$D:$D,$C1248)</f>
        <v/>
      </c>
      <c r="BA1248" s="35">
        <f>SUMIFS(рўйхат!BJ:BJ,рўйхат!$CX:$CX,$B$1262,рўйхат!$D:$D,$C1248)</f>
        <v/>
      </c>
      <c r="BB1248" s="36">
        <f>SUMIFS(рўйхат!BK:BK,рўйхат!$CX:$CX,$B$1262,рўйхат!$D:$D,$C1248)</f>
        <v/>
      </c>
      <c r="BC1248" s="77">
        <f>IFERROR(AO1248/E1248,0)</f>
        <v/>
      </c>
      <c r="BD1248" s="77">
        <f>IFERROR(AP1248/F1248,0)</f>
        <v/>
      </c>
      <c r="BE1248" s="35">
        <f>SUMIFS(рўйхат!BL:BL,рўйхат!$CX:$CX,$B$1262,рўйхат!$D:$D,$C1248)</f>
        <v/>
      </c>
      <c r="BF1248" s="36">
        <f>SUMIFS(рўйхат!BM:BM,рўйхат!$CX:$CX,$B$1262,рўйхат!$D:$D,$C1248)</f>
        <v/>
      </c>
      <c r="BG1248" s="35">
        <f>SUMIFS(рўйхат!BN:BN,рўйхат!$CX:$CX,$B$1262,рўйхат!$D:$D,$C1248)</f>
        <v/>
      </c>
      <c r="BH1248" s="36">
        <f>SUMIFS(рўйхат!BO:BO,рўйхат!$CX:$CX,$B$1262,рўйхат!$D:$D,$C1248)</f>
        <v/>
      </c>
      <c r="BI1248" s="35">
        <f>SUMIFS(рўйхат!BP:BP,рўйхат!$CX:$CX,$B$1262,рўйхат!$D:$D,$C1248)</f>
        <v/>
      </c>
      <c r="BJ1248" s="36">
        <f>SUMIFS(рўйхат!BQ:BQ,рўйхат!$CX:$CX,$B$1262,рўйхат!$D:$D,$C1248)</f>
        <v/>
      </c>
      <c r="BK1248" s="35">
        <f>SUMIFS(рўйхат!BR:BR,рўйхат!$CX:$CX,$B$1262,рўйхат!$D:$D,$C1248)</f>
        <v/>
      </c>
      <c r="BL1248" s="36">
        <f>SUMIFS(рўйхат!BS:BS,рўйхат!$CX:$CX,$B$1262,рўйхат!$D:$D,$C1248)</f>
        <v/>
      </c>
      <c r="BM1248" s="35">
        <f>SUMIFS(рўйхат!BT:BT,рўйхат!$CX:$CX,$B$1262,рўйхат!$D:$D,$C1248)</f>
        <v/>
      </c>
      <c r="BN1248" s="36">
        <f>SUMIFS(рўйхат!BU:BU,рўйхат!$CX:$CX,$B$1262,рўйхат!$D:$D,$C1248)</f>
        <v/>
      </c>
      <c r="BO1248" s="35">
        <f>SUMIFS(рўйхат!BX:BX,рўйхат!$CX:$CX,$B$1262,рўйхат!$D:$D,$C1248)</f>
        <v/>
      </c>
      <c r="BP1248" s="36">
        <f>SUMIFS(рўйхат!BY:BY,рўйхат!$CX:$CX,$B$1262,рўйхат!$D:$D,$C1248)</f>
        <v/>
      </c>
      <c r="BQ1248" s="35">
        <f>SUMIFS(рўйхат!BZ:BZ,рўйхат!$CX:$CX,$B$1262,рўйхат!$D:$D,$C1248)</f>
        <v/>
      </c>
      <c r="BR1248" s="36">
        <f>SUMIFS(рўйхат!CA:CA,рўйхат!$CX:$CX,$B$1262,рўйхат!$D:$D,$C1248)</f>
        <v/>
      </c>
      <c r="BS1248" s="35">
        <f>SUMIFS(рўйхат!CB:CB,рўйхат!$CX:$CX,$B$1262,рўйхат!$D:$D,$C1248)</f>
        <v/>
      </c>
      <c r="BT1248" s="36">
        <f>SUMIFS(рўйхат!CC:CC,рўйхат!$CX:$CX,$B$1262,рўйхат!$D:$D,$C1248)</f>
        <v/>
      </c>
      <c r="BU1248" s="35">
        <f>SUMIFS(рўйхат!CD:CD,рўйхат!$CX:$CX,$B$1262,рўйхат!$D:$D,$C1248)</f>
        <v/>
      </c>
      <c r="BV1248" s="36">
        <f>SUMIFS(рўйхат!CE:CE,рўйхат!$CX:$CX,$B$1262,рўйхат!$D:$D,$C1248)</f>
        <v/>
      </c>
      <c r="BW1248" s="35">
        <f>SUMIFS(рўйхат!CH:CH,рўйхат!$CX:$CX,$B$1262,рўйхат!$D:$D,$C1248)</f>
        <v/>
      </c>
      <c r="BX1248" s="36">
        <f>SUMIFS(рўйхат!CI:CI,рўйхат!$CX:$CX,$B$1262,рўйхат!$D:$D,$C1248)</f>
        <v/>
      </c>
      <c r="BY1248" s="35">
        <f>SUMIFS(рўйхат!CJ:CJ,рўйхат!$CX:$CX,$B$1262,рўйхат!$D:$D,$C1248)</f>
        <v/>
      </c>
      <c r="BZ1248" s="36">
        <f>SUMIFS(рўйхат!CK:CK,рўйхат!$CX:$CX,$B$1262,рўйхат!$D:$D,$C1248)</f>
        <v/>
      </c>
      <c r="CA1248" s="35">
        <f>SUMIFS(рўйхат!CL:CL,рўйхат!$CX:$CX,$B$1262,рўйхат!$D:$D,$C1248)</f>
        <v/>
      </c>
      <c r="CB1248" s="36">
        <f>SUMIFS(рўйхат!CM:CM,рўйхат!$CX:$CX,$B$1262,рўйхат!$D:$D,$C1248)</f>
        <v/>
      </c>
      <c r="CC1248" s="35">
        <f>SUMIFS(рўйхат!CN:CN,рўйхат!$CX:$CX,$B$1262,рўйхат!$D:$D,$C1248)</f>
        <v/>
      </c>
      <c r="CD1248" s="36">
        <f>SUMIFS(рўйхат!CO:CO,рўйхат!$CX:$CX,$B$1262,рўйхат!$D:$D,$C1248)</f>
        <v/>
      </c>
      <c r="CE1248" s="77">
        <f>IFERROR(BE1248/(Q1248+BE1248),0)</f>
        <v/>
      </c>
      <c r="CF1248" s="78">
        <f>IFERROR(BF1248/(R1248+BF1248),0)</f>
        <v/>
      </c>
    </row>
    <row r="1249" hidden="1" outlineLevel="1" ht="30" customFormat="1" customHeight="1" s="8">
      <c r="A1249" s="39" t="n"/>
      <c r="B1249" s="50" t="n">
        <v>53</v>
      </c>
      <c r="C1249" s="131" t="inlineStr">
        <is>
          <t>Харид комиссия аъзоларида манфаалар тўқнашуви (Ғазначилик маълумотига асосан)</t>
        </is>
      </c>
      <c r="D1249" s="51" t="n"/>
      <c r="E1249" s="35">
        <f>SUMIFS(рўйхат!F:F,рўйхат!$CX:$CX,$B$1262,рўйхат!$D:$D,$C1249)</f>
        <v/>
      </c>
      <c r="F1249" s="36">
        <f>SUMIFS(рўйхат!G:G,рўйхат!$CX:$CX,$B$1262,рўйхат!$D:$D,$C1249)</f>
        <v/>
      </c>
      <c r="G1249" s="35">
        <f>SUMIFS(рўйхат!H:H,рўйхат!$CX:$CX,$B$1262,рўйхат!$D:$D,$C1249)</f>
        <v/>
      </c>
      <c r="H1249" s="36">
        <f>SUMIFS(рўйхат!I:I,рўйхат!$CX:$CX,$B$1262,рўйхат!$D:$D,$C1249)</f>
        <v/>
      </c>
      <c r="I1249" s="35">
        <f>SUMIFS(рўйхат!J:J,рўйхат!$CX:$CX,$B$1262,рўйхат!$D:$D,$C1249)</f>
        <v/>
      </c>
      <c r="J1249" s="36">
        <f>SUMIFS(рўйхат!K:K,рўйхат!$CX:$CX,$B$1262,рўйхат!$D:$D,$C1249)</f>
        <v/>
      </c>
      <c r="K1249" s="35">
        <f>SUMIFS(рўйхат!L:L,рўйхат!$CX:$CX,$B$1262,рўйхат!$D:$D,$C1249)</f>
        <v/>
      </c>
      <c r="L1249" s="36">
        <f>SUMIFS(рўйхат!M:M,рўйхат!$CX:$CX,$B$1262,рўйхат!$D:$D,$C1249)</f>
        <v/>
      </c>
      <c r="M1249" s="35">
        <f>SUMIFS(рўйхат!N:N,рўйхат!$CX:$CX,$B$1262,рўйхат!$D:$D,$C1249)</f>
        <v/>
      </c>
      <c r="N1249" s="36">
        <f>SUMIFS(рўйхат!O:O,рўйхат!$CX:$CX,$B$1262,рўйхат!$D:$D,$C1249)</f>
        <v/>
      </c>
      <c r="O1249" s="34">
        <f>IFERROR(M1249/E1249,0)</f>
        <v/>
      </c>
      <c r="P1249" s="34">
        <f>IFERROR(N1249/F1249,0)</f>
        <v/>
      </c>
      <c r="Q1249" s="35">
        <f>SUMIFS(рўйхат!P:P,рўйхат!$CX:$CX,$B$1262,рўйхат!$D:$D,$C1249)</f>
        <v/>
      </c>
      <c r="R1249" s="36">
        <f>SUMIFS(рўйхат!Q:Q,рўйхат!$CX:$CX,$B$1262,рўйхат!$D:$D,$C1249)</f>
        <v/>
      </c>
      <c r="S1249" s="35">
        <f>SUMIFS(рўйхат!R:R,рўйхат!$CX:$CX,$B$1262,рўйхат!$D:$D,$C1249)</f>
        <v/>
      </c>
      <c r="T1249" s="36">
        <f>SUMIFS(рўйхат!S:S,рўйхат!$CX:$CX,$B$1262,рўйхат!$D:$D,$C1249)</f>
        <v/>
      </c>
      <c r="U1249" s="35">
        <f>SUMIFS(рўйхат!T:T,рўйхат!$CX:$CX,$B$1262,рўйхат!$D:$D,$C1249)</f>
        <v/>
      </c>
      <c r="V1249" s="36">
        <f>SUMIFS(рўйхат!U:U,рўйхат!$CX:$CX,$B$1262,рўйхат!$D:$D,$C1249)</f>
        <v/>
      </c>
      <c r="W1249" s="35">
        <f>SUMIFS(рўйхат!V:V,рўйхат!$CX:$CX,$B$1262,рўйхат!$D:$D,$C1249)</f>
        <v/>
      </c>
      <c r="X1249" s="36">
        <f>SUMIFS(рўйхат!W:W,рўйхат!$CX:$CX,$B$1262,рўйхат!$D:$D,$C1249)</f>
        <v/>
      </c>
      <c r="Y1249" s="35">
        <f>SUMIFS(рўйхат!X:X,рўйхат!$CX:$CX,$B$1262,рўйхат!$D:$D,$C1249)</f>
        <v/>
      </c>
      <c r="Z1249" s="36">
        <f>SUMIFS(рўйхат!Y:Y,рўйхат!$CX:$CX,$B$1262,рўйхат!$D:$D,$C1249)</f>
        <v/>
      </c>
      <c r="AA1249" s="35">
        <f>SUMIFS(рўйхат!Z:Z,рўйхат!$CX:$CX,$B$1262,рўйхат!$D:$D,$C1249)</f>
        <v/>
      </c>
      <c r="AB1249" s="36">
        <f>SUMIFS(рўйхат!AA:AA,рўйхат!$CX:$CX,$B$1262,рўйхат!$D:$D,$C1249)</f>
        <v/>
      </c>
      <c r="AC1249" s="35">
        <f>SUMIFS(рўйхат!AB:AB,рўйхат!$CX:$CX,$B$1262,рўйхат!$D:$D,$C1249)</f>
        <v/>
      </c>
      <c r="AD1249" s="36">
        <f>SUMIFS(рўйхат!AC:AC,рўйхат!$CX:$CX,$B$1262,рўйхат!$D:$D,$C1249)</f>
        <v/>
      </c>
      <c r="AE1249" s="35">
        <f>SUMIFS(рўйхат!AD:AD,рўйхат!$CX:$CX,$B$1262,рўйхат!$D:$D,$C1249)</f>
        <v/>
      </c>
      <c r="AF1249" s="36">
        <f>SUMIFS(рўйхат!AE:AE,рўйхат!$CX:$CX,$B$1262,рўйхат!$D:$D,$C1249)</f>
        <v/>
      </c>
      <c r="AG1249" s="35">
        <f>SUMIFS(рўйхат!AH:AH,рўйхат!$CX:$CX,$B$1262,рўйхат!$D:$D,$C1249)</f>
        <v/>
      </c>
      <c r="AH1249" s="36">
        <f>SUMIFS(рўйхат!AI:AI,рўйхат!$CX:$CX,$B$1262,рўйхат!$D:$D,$C1249)</f>
        <v/>
      </c>
      <c r="AI1249" s="35">
        <f>SUMIFS(рўйхат!AJ:AJ,рўйхат!$CX:$CX,$B$1262,рўйхат!$D:$D,$C1249)</f>
        <v/>
      </c>
      <c r="AJ1249" s="36">
        <f>SUMIFS(рўйхат!AK:AK,рўйхат!$CX:$CX,$B$1262,рўйхат!$D:$D,$C1249)</f>
        <v/>
      </c>
      <c r="AK1249" s="35">
        <f>SUMIFS(рўйхат!AL:AL,рўйхат!$CX:$CX,$B$1262,рўйхат!$D:$D,$C1249)</f>
        <v/>
      </c>
      <c r="AL1249" s="36">
        <f>SUMIFS(рўйхат!AM:AM,рўйхат!$CX:$CX,$B$1262,рўйхат!$D:$D,$C1249)</f>
        <v/>
      </c>
      <c r="AM1249" s="77">
        <f>IFERROR(Q1249/E1249,0)</f>
        <v/>
      </c>
      <c r="AN1249" s="77">
        <f>IFERROR(R1249/F1249,0)</f>
        <v/>
      </c>
      <c r="AO1249" s="35">
        <f>SUMIFS(рўйхат!AX:AX,рўйхат!$CX:$CX,$B$1262,рўйхат!$D:$D,$C1249)</f>
        <v/>
      </c>
      <c r="AP1249" s="36">
        <f>SUMIFS(рўйхат!AY:AY,рўйхат!$CX:$CX,$B$1262,рўйхат!$D:$D,$C1249)</f>
        <v/>
      </c>
      <c r="AQ1249" s="35">
        <f>SUMIFS(рўйхат!AZ:AZ,рўйхат!$CX:$CX,$B$1262,рўйхат!$D:$D,$C1249)</f>
        <v/>
      </c>
      <c r="AR1249" s="36">
        <f>SUMIFS(рўйхат!BA:BA,рўйхат!$CX:$CX,$B$1262,рўйхат!$D:$D,$C1249)</f>
        <v/>
      </c>
      <c r="AS1249" s="35">
        <f>SUMIFS(рўйхат!BB:BB,рўйхат!$CX:$CX,$B$1262,рўйхат!$D:$D,$C1249)</f>
        <v/>
      </c>
      <c r="AT1249" s="36">
        <f>SUMIFS(рўйхат!BC:BC,рўйхат!$CX:$CX,$B$1262,рўйхат!$D:$D,$C1249)</f>
        <v/>
      </c>
      <c r="AU1249" s="35">
        <f>SUMIFS(рўйхат!BD:BD,рўйхат!$CX:$CX,$B$1262,рўйхат!$D:$D,$C1249)</f>
        <v/>
      </c>
      <c r="AV1249" s="36">
        <f>SUMIFS(рўйхат!BE:BE,рўйхат!$CX:$CX,$B$1262,рўйхат!$D:$D,$C1249)</f>
        <v/>
      </c>
      <c r="AW1249" s="35">
        <f>SUMIFS(рўйхат!BF:BF,рўйхат!$CX:$CX,$B$1262,рўйхат!$D:$D,$C1249)</f>
        <v/>
      </c>
      <c r="AX1249" s="36">
        <f>SUMIFS(рўйхат!BG:BG,рўйхат!$CX:$CX,$B$1262,рўйхат!$D:$D,$C1249)</f>
        <v/>
      </c>
      <c r="AY1249" s="35">
        <f>SUMIFS(рўйхат!BH:BH,рўйхат!$CX:$CX,$B$1262,рўйхат!$D:$D,$C1249)</f>
        <v/>
      </c>
      <c r="AZ1249" s="36">
        <f>SUMIFS(рўйхат!BI:BI,рўйхат!$CX:$CX,$B$1262,рўйхат!$D:$D,$C1249)</f>
        <v/>
      </c>
      <c r="BA1249" s="35">
        <f>SUMIFS(рўйхат!BJ:BJ,рўйхат!$CX:$CX,$B$1262,рўйхат!$D:$D,$C1249)</f>
        <v/>
      </c>
      <c r="BB1249" s="36">
        <f>SUMIFS(рўйхат!BK:BK,рўйхат!$CX:$CX,$B$1262,рўйхат!$D:$D,$C1249)</f>
        <v/>
      </c>
      <c r="BC1249" s="77">
        <f>IFERROR(AO1249/E1249,0)</f>
        <v/>
      </c>
      <c r="BD1249" s="77">
        <f>IFERROR(AP1249/F1249,0)</f>
        <v/>
      </c>
      <c r="BE1249" s="35">
        <f>SUMIFS(рўйхат!BL:BL,рўйхат!$CX:$CX,$B$1262,рўйхат!$D:$D,$C1249)</f>
        <v/>
      </c>
      <c r="BF1249" s="36">
        <f>SUMIFS(рўйхат!BM:BM,рўйхат!$CX:$CX,$B$1262,рўйхат!$D:$D,$C1249)</f>
        <v/>
      </c>
      <c r="BG1249" s="35">
        <f>SUMIFS(рўйхат!BN:BN,рўйхат!$CX:$CX,$B$1262,рўйхат!$D:$D,$C1249)</f>
        <v/>
      </c>
      <c r="BH1249" s="36">
        <f>SUMIFS(рўйхат!BO:BO,рўйхат!$CX:$CX,$B$1262,рўйхат!$D:$D,$C1249)</f>
        <v/>
      </c>
      <c r="BI1249" s="35">
        <f>SUMIFS(рўйхат!BP:BP,рўйхат!$CX:$CX,$B$1262,рўйхат!$D:$D,$C1249)</f>
        <v/>
      </c>
      <c r="BJ1249" s="36">
        <f>SUMIFS(рўйхат!BQ:BQ,рўйхат!$CX:$CX,$B$1262,рўйхат!$D:$D,$C1249)</f>
        <v/>
      </c>
      <c r="BK1249" s="35">
        <f>SUMIFS(рўйхат!BR:BR,рўйхат!$CX:$CX,$B$1262,рўйхат!$D:$D,$C1249)</f>
        <v/>
      </c>
      <c r="BL1249" s="36">
        <f>SUMIFS(рўйхат!BS:BS,рўйхат!$CX:$CX,$B$1262,рўйхат!$D:$D,$C1249)</f>
        <v/>
      </c>
      <c r="BM1249" s="35">
        <f>SUMIFS(рўйхат!BT:BT,рўйхат!$CX:$CX,$B$1262,рўйхат!$D:$D,$C1249)</f>
        <v/>
      </c>
      <c r="BN1249" s="36">
        <f>SUMIFS(рўйхат!BU:BU,рўйхат!$CX:$CX,$B$1262,рўйхат!$D:$D,$C1249)</f>
        <v/>
      </c>
      <c r="BO1249" s="35">
        <f>SUMIFS(рўйхат!BX:BX,рўйхат!$CX:$CX,$B$1262,рўйхат!$D:$D,$C1249)</f>
        <v/>
      </c>
      <c r="BP1249" s="36">
        <f>SUMIFS(рўйхат!BY:BY,рўйхат!$CX:$CX,$B$1262,рўйхат!$D:$D,$C1249)</f>
        <v/>
      </c>
      <c r="BQ1249" s="35">
        <f>SUMIFS(рўйхат!BZ:BZ,рўйхат!$CX:$CX,$B$1262,рўйхат!$D:$D,$C1249)</f>
        <v/>
      </c>
      <c r="BR1249" s="36">
        <f>SUMIFS(рўйхат!CA:CA,рўйхат!$CX:$CX,$B$1262,рўйхат!$D:$D,$C1249)</f>
        <v/>
      </c>
      <c r="BS1249" s="35">
        <f>SUMIFS(рўйхат!CB:CB,рўйхат!$CX:$CX,$B$1262,рўйхат!$D:$D,$C1249)</f>
        <v/>
      </c>
      <c r="BT1249" s="36">
        <f>SUMIFS(рўйхат!CC:CC,рўйхат!$CX:$CX,$B$1262,рўйхат!$D:$D,$C1249)</f>
        <v/>
      </c>
      <c r="BU1249" s="35">
        <f>SUMIFS(рўйхат!CD:CD,рўйхат!$CX:$CX,$B$1262,рўйхат!$D:$D,$C1249)</f>
        <v/>
      </c>
      <c r="BV1249" s="36">
        <f>SUMIFS(рўйхат!CE:CE,рўйхат!$CX:$CX,$B$1262,рўйхат!$D:$D,$C1249)</f>
        <v/>
      </c>
      <c r="BW1249" s="35">
        <f>SUMIFS(рўйхат!CH:CH,рўйхат!$CX:$CX,$B$1262,рўйхат!$D:$D,$C1249)</f>
        <v/>
      </c>
      <c r="BX1249" s="36">
        <f>SUMIFS(рўйхат!CI:CI,рўйхат!$CX:$CX,$B$1262,рўйхат!$D:$D,$C1249)</f>
        <v/>
      </c>
      <c r="BY1249" s="35">
        <f>SUMIFS(рўйхат!CJ:CJ,рўйхат!$CX:$CX,$B$1262,рўйхат!$D:$D,$C1249)</f>
        <v/>
      </c>
      <c r="BZ1249" s="36">
        <f>SUMIFS(рўйхат!CK:CK,рўйхат!$CX:$CX,$B$1262,рўйхат!$D:$D,$C1249)</f>
        <v/>
      </c>
      <c r="CA1249" s="35">
        <f>SUMIFS(рўйхат!CL:CL,рўйхат!$CX:$CX,$B$1262,рўйхат!$D:$D,$C1249)</f>
        <v/>
      </c>
      <c r="CB1249" s="36">
        <f>SUMIFS(рўйхат!CM:CM,рўйхат!$CX:$CX,$B$1262,рўйхат!$D:$D,$C1249)</f>
        <v/>
      </c>
      <c r="CC1249" s="35">
        <f>SUMIFS(рўйхат!CN:CN,рўйхат!$CX:$CX,$B$1262,рўйхат!$D:$D,$C1249)</f>
        <v/>
      </c>
      <c r="CD1249" s="36">
        <f>SUMIFS(рўйхат!CO:CO,рўйхат!$CX:$CX,$B$1262,рўйхат!$D:$D,$C1249)</f>
        <v/>
      </c>
      <c r="CE1249" s="77">
        <f>IFERROR(BE1249/(Q1249+BE1249),0)</f>
        <v/>
      </c>
      <c r="CF1249" s="78">
        <f>IFERROR(BF1249/(R1249+BF1249),0)</f>
        <v/>
      </c>
    </row>
    <row r="1250" hidden="1" outlineLevel="1" ht="30" customFormat="1" customHeight="1" s="8">
      <c r="A1250" s="39" t="n"/>
      <c r="B1250" s="50" t="n">
        <v>54</v>
      </c>
      <c r="C1250" s="131" t="inlineStr">
        <is>
          <t>Харид комиссия аъзоларида манфаалар тўқнашуви (Uzex)</t>
        </is>
      </c>
      <c r="D1250" s="51" t="n"/>
      <c r="E1250" s="35">
        <f>SUMIFS(рўйхат!F:F,рўйхат!$CX:$CX,$B$1262,рўйхат!$D:$D,$C1250)</f>
        <v/>
      </c>
      <c r="F1250" s="36">
        <f>SUMIFS(рўйхат!G:G,рўйхат!$CX:$CX,$B$1262,рўйхат!$D:$D,$C1250)</f>
        <v/>
      </c>
      <c r="G1250" s="35">
        <f>SUMIFS(рўйхат!H:H,рўйхат!$CX:$CX,$B$1262,рўйхат!$D:$D,$C1250)</f>
        <v/>
      </c>
      <c r="H1250" s="36">
        <f>SUMIFS(рўйхат!I:I,рўйхат!$CX:$CX,$B$1262,рўйхат!$D:$D,$C1250)</f>
        <v/>
      </c>
      <c r="I1250" s="35">
        <f>SUMIFS(рўйхат!J:J,рўйхат!$CX:$CX,$B$1262,рўйхат!$D:$D,$C1250)</f>
        <v/>
      </c>
      <c r="J1250" s="36">
        <f>SUMIFS(рўйхат!K:K,рўйхат!$CX:$CX,$B$1262,рўйхат!$D:$D,$C1250)</f>
        <v/>
      </c>
      <c r="K1250" s="35">
        <f>SUMIFS(рўйхат!L:L,рўйхат!$CX:$CX,$B$1262,рўйхат!$D:$D,$C1250)</f>
        <v/>
      </c>
      <c r="L1250" s="36">
        <f>SUMIFS(рўйхат!M:M,рўйхат!$CX:$CX,$B$1262,рўйхат!$D:$D,$C1250)</f>
        <v/>
      </c>
      <c r="M1250" s="35">
        <f>SUMIFS(рўйхат!N:N,рўйхат!$CX:$CX,$B$1262,рўйхат!$D:$D,$C1250)</f>
        <v/>
      </c>
      <c r="N1250" s="36">
        <f>SUMIFS(рўйхат!O:O,рўйхат!$CX:$CX,$B$1262,рўйхат!$D:$D,$C1250)</f>
        <v/>
      </c>
      <c r="O1250" s="34">
        <f>IFERROR(M1250/E1250,0)</f>
        <v/>
      </c>
      <c r="P1250" s="34">
        <f>IFERROR(N1250/F1250,0)</f>
        <v/>
      </c>
      <c r="Q1250" s="35">
        <f>SUMIFS(рўйхат!P:P,рўйхат!$CX:$CX,$B$1262,рўйхат!$D:$D,$C1250)</f>
        <v/>
      </c>
      <c r="R1250" s="36">
        <f>SUMIFS(рўйхат!Q:Q,рўйхат!$CX:$CX,$B$1262,рўйхат!$D:$D,$C1250)</f>
        <v/>
      </c>
      <c r="S1250" s="35">
        <f>SUMIFS(рўйхат!R:R,рўйхат!$CX:$CX,$B$1262,рўйхат!$D:$D,$C1250)</f>
        <v/>
      </c>
      <c r="T1250" s="36">
        <f>SUMIFS(рўйхат!S:S,рўйхат!$CX:$CX,$B$1262,рўйхат!$D:$D,$C1250)</f>
        <v/>
      </c>
      <c r="U1250" s="35">
        <f>SUMIFS(рўйхат!T:T,рўйхат!$CX:$CX,$B$1262,рўйхат!$D:$D,$C1250)</f>
        <v/>
      </c>
      <c r="V1250" s="36">
        <f>SUMIFS(рўйхат!U:U,рўйхат!$CX:$CX,$B$1262,рўйхат!$D:$D,$C1250)</f>
        <v/>
      </c>
      <c r="W1250" s="35">
        <f>SUMIFS(рўйхат!V:V,рўйхат!$CX:$CX,$B$1262,рўйхат!$D:$D,$C1250)</f>
        <v/>
      </c>
      <c r="X1250" s="36">
        <f>SUMIFS(рўйхат!W:W,рўйхат!$CX:$CX,$B$1262,рўйхат!$D:$D,$C1250)</f>
        <v/>
      </c>
      <c r="Y1250" s="35">
        <f>SUMIFS(рўйхат!X:X,рўйхат!$CX:$CX,$B$1262,рўйхат!$D:$D,$C1250)</f>
        <v/>
      </c>
      <c r="Z1250" s="36">
        <f>SUMIFS(рўйхат!Y:Y,рўйхат!$CX:$CX,$B$1262,рўйхат!$D:$D,$C1250)</f>
        <v/>
      </c>
      <c r="AA1250" s="35">
        <f>SUMIFS(рўйхат!Z:Z,рўйхат!$CX:$CX,$B$1262,рўйхат!$D:$D,$C1250)</f>
        <v/>
      </c>
      <c r="AB1250" s="36">
        <f>SUMIFS(рўйхат!AA:AA,рўйхат!$CX:$CX,$B$1262,рўйхат!$D:$D,$C1250)</f>
        <v/>
      </c>
      <c r="AC1250" s="35">
        <f>SUMIFS(рўйхат!AB:AB,рўйхат!$CX:$CX,$B$1262,рўйхат!$D:$D,$C1250)</f>
        <v/>
      </c>
      <c r="AD1250" s="36">
        <f>SUMIFS(рўйхат!AC:AC,рўйхат!$CX:$CX,$B$1262,рўйхат!$D:$D,$C1250)</f>
        <v/>
      </c>
      <c r="AE1250" s="35">
        <f>SUMIFS(рўйхат!AD:AD,рўйхат!$CX:$CX,$B$1262,рўйхат!$D:$D,$C1250)</f>
        <v/>
      </c>
      <c r="AF1250" s="36">
        <f>SUMIFS(рўйхат!AE:AE,рўйхат!$CX:$CX,$B$1262,рўйхат!$D:$D,$C1250)</f>
        <v/>
      </c>
      <c r="AG1250" s="35">
        <f>SUMIFS(рўйхат!AH:AH,рўйхат!$CX:$CX,$B$1262,рўйхат!$D:$D,$C1250)</f>
        <v/>
      </c>
      <c r="AH1250" s="36">
        <f>SUMIFS(рўйхат!AI:AI,рўйхат!$CX:$CX,$B$1262,рўйхат!$D:$D,$C1250)</f>
        <v/>
      </c>
      <c r="AI1250" s="35">
        <f>SUMIFS(рўйхат!AJ:AJ,рўйхат!$CX:$CX,$B$1262,рўйхат!$D:$D,$C1250)</f>
        <v/>
      </c>
      <c r="AJ1250" s="36">
        <f>SUMIFS(рўйхат!AK:AK,рўйхат!$CX:$CX,$B$1262,рўйхат!$D:$D,$C1250)</f>
        <v/>
      </c>
      <c r="AK1250" s="35">
        <f>SUMIFS(рўйхат!AL:AL,рўйхат!$CX:$CX,$B$1262,рўйхат!$D:$D,$C1250)</f>
        <v/>
      </c>
      <c r="AL1250" s="36">
        <f>SUMIFS(рўйхат!AM:AM,рўйхат!$CX:$CX,$B$1262,рўйхат!$D:$D,$C1250)</f>
        <v/>
      </c>
      <c r="AM1250" s="77">
        <f>IFERROR(Q1250/E1250,0)</f>
        <v/>
      </c>
      <c r="AN1250" s="77">
        <f>IFERROR(R1250/F1250,0)</f>
        <v/>
      </c>
      <c r="AO1250" s="35">
        <f>SUMIFS(рўйхат!AX:AX,рўйхат!$CX:$CX,$B$1262,рўйхат!$D:$D,$C1250)</f>
        <v/>
      </c>
      <c r="AP1250" s="36">
        <f>SUMIFS(рўйхат!AY:AY,рўйхат!$CX:$CX,$B$1262,рўйхат!$D:$D,$C1250)</f>
        <v/>
      </c>
      <c r="AQ1250" s="35">
        <f>SUMIFS(рўйхат!AZ:AZ,рўйхат!$CX:$CX,$B$1262,рўйхат!$D:$D,$C1250)</f>
        <v/>
      </c>
      <c r="AR1250" s="36">
        <f>SUMIFS(рўйхат!BA:BA,рўйхат!$CX:$CX,$B$1262,рўйхат!$D:$D,$C1250)</f>
        <v/>
      </c>
      <c r="AS1250" s="35">
        <f>SUMIFS(рўйхат!BB:BB,рўйхат!$CX:$CX,$B$1262,рўйхат!$D:$D,$C1250)</f>
        <v/>
      </c>
      <c r="AT1250" s="36">
        <f>SUMIFS(рўйхат!BC:BC,рўйхат!$CX:$CX,$B$1262,рўйхат!$D:$D,$C1250)</f>
        <v/>
      </c>
      <c r="AU1250" s="35">
        <f>SUMIFS(рўйхат!BD:BD,рўйхат!$CX:$CX,$B$1262,рўйхат!$D:$D,$C1250)</f>
        <v/>
      </c>
      <c r="AV1250" s="36">
        <f>SUMIFS(рўйхат!BE:BE,рўйхат!$CX:$CX,$B$1262,рўйхат!$D:$D,$C1250)</f>
        <v/>
      </c>
      <c r="AW1250" s="35">
        <f>SUMIFS(рўйхат!BF:BF,рўйхат!$CX:$CX,$B$1262,рўйхат!$D:$D,$C1250)</f>
        <v/>
      </c>
      <c r="AX1250" s="36">
        <f>SUMIFS(рўйхат!BG:BG,рўйхат!$CX:$CX,$B$1262,рўйхат!$D:$D,$C1250)</f>
        <v/>
      </c>
      <c r="AY1250" s="35">
        <f>SUMIFS(рўйхат!BH:BH,рўйхат!$CX:$CX,$B$1262,рўйхат!$D:$D,$C1250)</f>
        <v/>
      </c>
      <c r="AZ1250" s="36">
        <f>SUMIFS(рўйхат!BI:BI,рўйхат!$CX:$CX,$B$1262,рўйхат!$D:$D,$C1250)</f>
        <v/>
      </c>
      <c r="BA1250" s="35">
        <f>SUMIFS(рўйхат!BJ:BJ,рўйхат!$CX:$CX,$B$1262,рўйхат!$D:$D,$C1250)</f>
        <v/>
      </c>
      <c r="BB1250" s="36">
        <f>SUMIFS(рўйхат!BK:BK,рўйхат!$CX:$CX,$B$1262,рўйхат!$D:$D,$C1250)</f>
        <v/>
      </c>
      <c r="BC1250" s="77">
        <f>IFERROR(AO1250/E1250,0)</f>
        <v/>
      </c>
      <c r="BD1250" s="77">
        <f>IFERROR(AP1250/F1250,0)</f>
        <v/>
      </c>
      <c r="BE1250" s="35">
        <f>SUMIFS(рўйхат!BL:BL,рўйхат!$CX:$CX,$B$1262,рўйхат!$D:$D,$C1250)</f>
        <v/>
      </c>
      <c r="BF1250" s="36">
        <f>SUMIFS(рўйхат!BM:BM,рўйхат!$CX:$CX,$B$1262,рўйхат!$D:$D,$C1250)</f>
        <v/>
      </c>
      <c r="BG1250" s="35">
        <f>SUMIFS(рўйхат!BN:BN,рўйхат!$CX:$CX,$B$1262,рўйхат!$D:$D,$C1250)</f>
        <v/>
      </c>
      <c r="BH1250" s="36">
        <f>SUMIFS(рўйхат!BO:BO,рўйхат!$CX:$CX,$B$1262,рўйхат!$D:$D,$C1250)</f>
        <v/>
      </c>
      <c r="BI1250" s="35">
        <f>SUMIFS(рўйхат!BP:BP,рўйхат!$CX:$CX,$B$1262,рўйхат!$D:$D,$C1250)</f>
        <v/>
      </c>
      <c r="BJ1250" s="36">
        <f>SUMIFS(рўйхат!BQ:BQ,рўйхат!$CX:$CX,$B$1262,рўйхат!$D:$D,$C1250)</f>
        <v/>
      </c>
      <c r="BK1250" s="35">
        <f>SUMIFS(рўйхат!BR:BR,рўйхат!$CX:$CX,$B$1262,рўйхат!$D:$D,$C1250)</f>
        <v/>
      </c>
      <c r="BL1250" s="36">
        <f>SUMIFS(рўйхат!BS:BS,рўйхат!$CX:$CX,$B$1262,рўйхат!$D:$D,$C1250)</f>
        <v/>
      </c>
      <c r="BM1250" s="35">
        <f>SUMIFS(рўйхат!BT:BT,рўйхат!$CX:$CX,$B$1262,рўйхат!$D:$D,$C1250)</f>
        <v/>
      </c>
      <c r="BN1250" s="36">
        <f>SUMIFS(рўйхат!BU:BU,рўйхат!$CX:$CX,$B$1262,рўйхат!$D:$D,$C1250)</f>
        <v/>
      </c>
      <c r="BO1250" s="35">
        <f>SUMIFS(рўйхат!BX:BX,рўйхат!$CX:$CX,$B$1262,рўйхат!$D:$D,$C1250)</f>
        <v/>
      </c>
      <c r="BP1250" s="36">
        <f>SUMIFS(рўйхат!BY:BY,рўйхат!$CX:$CX,$B$1262,рўйхат!$D:$D,$C1250)</f>
        <v/>
      </c>
      <c r="BQ1250" s="35">
        <f>SUMIFS(рўйхат!BZ:BZ,рўйхат!$CX:$CX,$B$1262,рўйхат!$D:$D,$C1250)</f>
        <v/>
      </c>
      <c r="BR1250" s="36">
        <f>SUMIFS(рўйхат!CA:CA,рўйхат!$CX:$CX,$B$1262,рўйхат!$D:$D,$C1250)</f>
        <v/>
      </c>
      <c r="BS1250" s="35">
        <f>SUMIFS(рўйхат!CB:CB,рўйхат!$CX:$CX,$B$1262,рўйхат!$D:$D,$C1250)</f>
        <v/>
      </c>
      <c r="BT1250" s="36">
        <f>SUMIFS(рўйхат!CC:CC,рўйхат!$CX:$CX,$B$1262,рўйхат!$D:$D,$C1250)</f>
        <v/>
      </c>
      <c r="BU1250" s="35">
        <f>SUMIFS(рўйхат!CD:CD,рўйхат!$CX:$CX,$B$1262,рўйхат!$D:$D,$C1250)</f>
        <v/>
      </c>
      <c r="BV1250" s="36">
        <f>SUMIFS(рўйхат!CE:CE,рўйхат!$CX:$CX,$B$1262,рўйхат!$D:$D,$C1250)</f>
        <v/>
      </c>
      <c r="BW1250" s="35">
        <f>SUMIFS(рўйхат!CH:CH,рўйхат!$CX:$CX,$B$1262,рўйхат!$D:$D,$C1250)</f>
        <v/>
      </c>
      <c r="BX1250" s="36">
        <f>SUMIFS(рўйхат!CI:CI,рўйхат!$CX:$CX,$B$1262,рўйхат!$D:$D,$C1250)</f>
        <v/>
      </c>
      <c r="BY1250" s="35">
        <f>SUMIFS(рўйхат!CJ:CJ,рўйхат!$CX:$CX,$B$1262,рўйхат!$D:$D,$C1250)</f>
        <v/>
      </c>
      <c r="BZ1250" s="36">
        <f>SUMIFS(рўйхат!CK:CK,рўйхат!$CX:$CX,$B$1262,рўйхат!$D:$D,$C1250)</f>
        <v/>
      </c>
      <c r="CA1250" s="35">
        <f>SUMIFS(рўйхат!CL:CL,рўйхат!$CX:$CX,$B$1262,рўйхат!$D:$D,$C1250)</f>
        <v/>
      </c>
      <c r="CB1250" s="36">
        <f>SUMIFS(рўйхат!CM:CM,рўйхат!$CX:$CX,$B$1262,рўйхат!$D:$D,$C1250)</f>
        <v/>
      </c>
      <c r="CC1250" s="35">
        <f>SUMIFS(рўйхат!CN:CN,рўйхат!$CX:$CX,$B$1262,рўйхат!$D:$D,$C1250)</f>
        <v/>
      </c>
      <c r="CD1250" s="36">
        <f>SUMIFS(рўйхат!CO:CO,рўйхат!$CX:$CX,$B$1262,рўйхат!$D:$D,$C1250)</f>
        <v/>
      </c>
      <c r="CE1250" s="77">
        <f>IFERROR(BE1250/(Q1250+BE1250),0)</f>
        <v/>
      </c>
      <c r="CF1250" s="78">
        <f>IFERROR(BF1250/(R1250+BF1250),0)</f>
        <v/>
      </c>
    </row>
    <row r="1251" hidden="1" outlineLevel="1" ht="30" customFormat="1" customHeight="1" s="8">
      <c r="A1251" s="39" t="n"/>
      <c r="B1251" s="50" t="n">
        <v>55</v>
      </c>
      <c r="C1251" s="131" t="inlineStr">
        <is>
          <t>Харид комиссиясида манфаатлар тўқнашуви (UZEX)</t>
        </is>
      </c>
      <c r="D1251" s="51" t="n"/>
      <c r="E1251" s="35">
        <f>SUMIFS(рўйхат!F:F,рўйхат!$CX:$CX,$B$1262,рўйхат!$D:$D,$C1251)</f>
        <v/>
      </c>
      <c r="F1251" s="36">
        <f>SUMIFS(рўйхат!G:G,рўйхат!$CX:$CX,$B$1262,рўйхат!$D:$D,$C1251)</f>
        <v/>
      </c>
      <c r="G1251" s="35">
        <f>SUMIFS(рўйхат!H:H,рўйхат!$CX:$CX,$B$1262,рўйхат!$D:$D,$C1251)</f>
        <v/>
      </c>
      <c r="H1251" s="36">
        <f>SUMIFS(рўйхат!I:I,рўйхат!$CX:$CX,$B$1262,рўйхат!$D:$D,$C1251)</f>
        <v/>
      </c>
      <c r="I1251" s="35">
        <f>SUMIFS(рўйхат!J:J,рўйхат!$CX:$CX,$B$1262,рўйхат!$D:$D,$C1251)</f>
        <v/>
      </c>
      <c r="J1251" s="36">
        <f>SUMIFS(рўйхат!K:K,рўйхат!$CX:$CX,$B$1262,рўйхат!$D:$D,$C1251)</f>
        <v/>
      </c>
      <c r="K1251" s="35">
        <f>SUMIFS(рўйхат!L:L,рўйхат!$CX:$CX,$B$1262,рўйхат!$D:$D,$C1251)</f>
        <v/>
      </c>
      <c r="L1251" s="36">
        <f>SUMIFS(рўйхат!M:M,рўйхат!$CX:$CX,$B$1262,рўйхат!$D:$D,$C1251)</f>
        <v/>
      </c>
      <c r="M1251" s="35">
        <f>SUMIFS(рўйхат!N:N,рўйхат!$CX:$CX,$B$1262,рўйхат!$D:$D,$C1251)</f>
        <v/>
      </c>
      <c r="N1251" s="36">
        <f>SUMIFS(рўйхат!O:O,рўйхат!$CX:$CX,$B$1262,рўйхат!$D:$D,$C1251)</f>
        <v/>
      </c>
      <c r="O1251" s="34">
        <f>IFERROR(M1251/E1251,0)</f>
        <v/>
      </c>
      <c r="P1251" s="34">
        <f>IFERROR(N1251/F1251,0)</f>
        <v/>
      </c>
      <c r="Q1251" s="35">
        <f>SUMIFS(рўйхат!P:P,рўйхат!$CX:$CX,$B$1262,рўйхат!$D:$D,$C1251)</f>
        <v/>
      </c>
      <c r="R1251" s="36">
        <f>SUMIFS(рўйхат!Q:Q,рўйхат!$CX:$CX,$B$1262,рўйхат!$D:$D,$C1251)</f>
        <v/>
      </c>
      <c r="S1251" s="35">
        <f>SUMIFS(рўйхат!R:R,рўйхат!$CX:$CX,$B$1262,рўйхат!$D:$D,$C1251)</f>
        <v/>
      </c>
      <c r="T1251" s="36">
        <f>SUMIFS(рўйхат!S:S,рўйхат!$CX:$CX,$B$1262,рўйхат!$D:$D,$C1251)</f>
        <v/>
      </c>
      <c r="U1251" s="35">
        <f>SUMIFS(рўйхат!T:T,рўйхат!$CX:$CX,$B$1262,рўйхат!$D:$D,$C1251)</f>
        <v/>
      </c>
      <c r="V1251" s="36">
        <f>SUMIFS(рўйхат!U:U,рўйхат!$CX:$CX,$B$1262,рўйхат!$D:$D,$C1251)</f>
        <v/>
      </c>
      <c r="W1251" s="35">
        <f>SUMIFS(рўйхат!V:V,рўйхат!$CX:$CX,$B$1262,рўйхат!$D:$D,$C1251)</f>
        <v/>
      </c>
      <c r="X1251" s="36">
        <f>SUMIFS(рўйхат!W:W,рўйхат!$CX:$CX,$B$1262,рўйхат!$D:$D,$C1251)</f>
        <v/>
      </c>
      <c r="Y1251" s="35">
        <f>SUMIFS(рўйхат!X:X,рўйхат!$CX:$CX,$B$1262,рўйхат!$D:$D,$C1251)</f>
        <v/>
      </c>
      <c r="Z1251" s="36">
        <f>SUMIFS(рўйхат!Y:Y,рўйхат!$CX:$CX,$B$1262,рўйхат!$D:$D,$C1251)</f>
        <v/>
      </c>
      <c r="AA1251" s="35">
        <f>SUMIFS(рўйхат!Z:Z,рўйхат!$CX:$CX,$B$1262,рўйхат!$D:$D,$C1251)</f>
        <v/>
      </c>
      <c r="AB1251" s="36">
        <f>SUMIFS(рўйхат!AA:AA,рўйхат!$CX:$CX,$B$1262,рўйхат!$D:$D,$C1251)</f>
        <v/>
      </c>
      <c r="AC1251" s="35">
        <f>SUMIFS(рўйхат!AB:AB,рўйхат!$CX:$CX,$B$1262,рўйхат!$D:$D,$C1251)</f>
        <v/>
      </c>
      <c r="AD1251" s="36">
        <f>SUMIFS(рўйхат!AC:AC,рўйхат!$CX:$CX,$B$1262,рўйхат!$D:$D,$C1251)</f>
        <v/>
      </c>
      <c r="AE1251" s="35">
        <f>SUMIFS(рўйхат!AD:AD,рўйхат!$CX:$CX,$B$1262,рўйхат!$D:$D,$C1251)</f>
        <v/>
      </c>
      <c r="AF1251" s="36">
        <f>SUMIFS(рўйхат!AE:AE,рўйхат!$CX:$CX,$B$1262,рўйхат!$D:$D,$C1251)</f>
        <v/>
      </c>
      <c r="AG1251" s="35">
        <f>SUMIFS(рўйхат!AH:AH,рўйхат!$CX:$CX,$B$1262,рўйхат!$D:$D,$C1251)</f>
        <v/>
      </c>
      <c r="AH1251" s="36">
        <f>SUMIFS(рўйхат!AI:AI,рўйхат!$CX:$CX,$B$1262,рўйхат!$D:$D,$C1251)</f>
        <v/>
      </c>
      <c r="AI1251" s="35">
        <f>SUMIFS(рўйхат!AJ:AJ,рўйхат!$CX:$CX,$B$1262,рўйхат!$D:$D,$C1251)</f>
        <v/>
      </c>
      <c r="AJ1251" s="36">
        <f>SUMIFS(рўйхат!AK:AK,рўйхат!$CX:$CX,$B$1262,рўйхат!$D:$D,$C1251)</f>
        <v/>
      </c>
      <c r="AK1251" s="35">
        <f>SUMIFS(рўйхат!AL:AL,рўйхат!$CX:$CX,$B$1262,рўйхат!$D:$D,$C1251)</f>
        <v/>
      </c>
      <c r="AL1251" s="36">
        <f>SUMIFS(рўйхат!AM:AM,рўйхат!$CX:$CX,$B$1262,рўйхат!$D:$D,$C1251)</f>
        <v/>
      </c>
      <c r="AM1251" s="77">
        <f>IFERROR(Q1251/E1251,0)</f>
        <v/>
      </c>
      <c r="AN1251" s="77">
        <f>IFERROR(R1251/F1251,0)</f>
        <v/>
      </c>
      <c r="AO1251" s="35">
        <f>SUMIFS(рўйхат!AX:AX,рўйхат!$CX:$CX,$B$1262,рўйхат!$D:$D,$C1251)</f>
        <v/>
      </c>
      <c r="AP1251" s="36">
        <f>SUMIFS(рўйхат!AY:AY,рўйхат!$CX:$CX,$B$1262,рўйхат!$D:$D,$C1251)</f>
        <v/>
      </c>
      <c r="AQ1251" s="35">
        <f>SUMIFS(рўйхат!AZ:AZ,рўйхат!$CX:$CX,$B$1262,рўйхат!$D:$D,$C1251)</f>
        <v/>
      </c>
      <c r="AR1251" s="36">
        <f>SUMIFS(рўйхат!BA:BA,рўйхат!$CX:$CX,$B$1262,рўйхат!$D:$D,$C1251)</f>
        <v/>
      </c>
      <c r="AS1251" s="35">
        <f>SUMIFS(рўйхат!BB:BB,рўйхат!$CX:$CX,$B$1262,рўйхат!$D:$D,$C1251)</f>
        <v/>
      </c>
      <c r="AT1251" s="36">
        <f>SUMIFS(рўйхат!BC:BC,рўйхат!$CX:$CX,$B$1262,рўйхат!$D:$D,$C1251)</f>
        <v/>
      </c>
      <c r="AU1251" s="35">
        <f>SUMIFS(рўйхат!BD:BD,рўйхат!$CX:$CX,$B$1262,рўйхат!$D:$D,$C1251)</f>
        <v/>
      </c>
      <c r="AV1251" s="36">
        <f>SUMIFS(рўйхат!BE:BE,рўйхат!$CX:$CX,$B$1262,рўйхат!$D:$D,$C1251)</f>
        <v/>
      </c>
      <c r="AW1251" s="35">
        <f>SUMIFS(рўйхат!BF:BF,рўйхат!$CX:$CX,$B$1262,рўйхат!$D:$D,$C1251)</f>
        <v/>
      </c>
      <c r="AX1251" s="36">
        <f>SUMIFS(рўйхат!BG:BG,рўйхат!$CX:$CX,$B$1262,рўйхат!$D:$D,$C1251)</f>
        <v/>
      </c>
      <c r="AY1251" s="35">
        <f>SUMIFS(рўйхат!BH:BH,рўйхат!$CX:$CX,$B$1262,рўйхат!$D:$D,$C1251)</f>
        <v/>
      </c>
      <c r="AZ1251" s="36">
        <f>SUMIFS(рўйхат!BI:BI,рўйхат!$CX:$CX,$B$1262,рўйхат!$D:$D,$C1251)</f>
        <v/>
      </c>
      <c r="BA1251" s="35">
        <f>SUMIFS(рўйхат!BJ:BJ,рўйхат!$CX:$CX,$B$1262,рўйхат!$D:$D,$C1251)</f>
        <v/>
      </c>
      <c r="BB1251" s="36">
        <f>SUMIFS(рўйхат!BK:BK,рўйхат!$CX:$CX,$B$1262,рўйхат!$D:$D,$C1251)</f>
        <v/>
      </c>
      <c r="BC1251" s="77">
        <f>IFERROR(AO1251/E1251,0)</f>
        <v/>
      </c>
      <c r="BD1251" s="77">
        <f>IFERROR(AP1251/F1251,0)</f>
        <v/>
      </c>
      <c r="BE1251" s="35">
        <f>SUMIFS(рўйхат!BL:BL,рўйхат!$CX:$CX,$B$1262,рўйхат!$D:$D,$C1251)</f>
        <v/>
      </c>
      <c r="BF1251" s="36">
        <f>SUMIFS(рўйхат!BM:BM,рўйхат!$CX:$CX,$B$1262,рўйхат!$D:$D,$C1251)</f>
        <v/>
      </c>
      <c r="BG1251" s="35">
        <f>SUMIFS(рўйхат!BN:BN,рўйхат!$CX:$CX,$B$1262,рўйхат!$D:$D,$C1251)</f>
        <v/>
      </c>
      <c r="BH1251" s="36">
        <f>SUMIFS(рўйхат!BO:BO,рўйхат!$CX:$CX,$B$1262,рўйхат!$D:$D,$C1251)</f>
        <v/>
      </c>
      <c r="BI1251" s="35">
        <f>SUMIFS(рўйхат!BP:BP,рўйхат!$CX:$CX,$B$1262,рўйхат!$D:$D,$C1251)</f>
        <v/>
      </c>
      <c r="BJ1251" s="36">
        <f>SUMIFS(рўйхат!BQ:BQ,рўйхат!$CX:$CX,$B$1262,рўйхат!$D:$D,$C1251)</f>
        <v/>
      </c>
      <c r="BK1251" s="35">
        <f>SUMIFS(рўйхат!BR:BR,рўйхат!$CX:$CX,$B$1262,рўйхат!$D:$D,$C1251)</f>
        <v/>
      </c>
      <c r="BL1251" s="36">
        <f>SUMIFS(рўйхат!BS:BS,рўйхат!$CX:$CX,$B$1262,рўйхат!$D:$D,$C1251)</f>
        <v/>
      </c>
      <c r="BM1251" s="35">
        <f>SUMIFS(рўйхат!BT:BT,рўйхат!$CX:$CX,$B$1262,рўйхат!$D:$D,$C1251)</f>
        <v/>
      </c>
      <c r="BN1251" s="36">
        <f>SUMIFS(рўйхат!BU:BU,рўйхат!$CX:$CX,$B$1262,рўйхат!$D:$D,$C1251)</f>
        <v/>
      </c>
      <c r="BO1251" s="35">
        <f>SUMIFS(рўйхат!BX:BX,рўйхат!$CX:$CX,$B$1262,рўйхат!$D:$D,$C1251)</f>
        <v/>
      </c>
      <c r="BP1251" s="36">
        <f>SUMIFS(рўйхат!BY:BY,рўйхат!$CX:$CX,$B$1262,рўйхат!$D:$D,$C1251)</f>
        <v/>
      </c>
      <c r="BQ1251" s="35">
        <f>SUMIFS(рўйхат!BZ:BZ,рўйхат!$CX:$CX,$B$1262,рўйхат!$D:$D,$C1251)</f>
        <v/>
      </c>
      <c r="BR1251" s="36">
        <f>SUMIFS(рўйхат!CA:CA,рўйхат!$CX:$CX,$B$1262,рўйхат!$D:$D,$C1251)</f>
        <v/>
      </c>
      <c r="BS1251" s="35">
        <f>SUMIFS(рўйхат!CB:CB,рўйхат!$CX:$CX,$B$1262,рўйхат!$D:$D,$C1251)</f>
        <v/>
      </c>
      <c r="BT1251" s="36">
        <f>SUMIFS(рўйхат!CC:CC,рўйхат!$CX:$CX,$B$1262,рўйхат!$D:$D,$C1251)</f>
        <v/>
      </c>
      <c r="BU1251" s="35">
        <f>SUMIFS(рўйхат!CD:CD,рўйхат!$CX:$CX,$B$1262,рўйхат!$D:$D,$C1251)</f>
        <v/>
      </c>
      <c r="BV1251" s="36">
        <f>SUMIFS(рўйхат!CE:CE,рўйхат!$CX:$CX,$B$1262,рўйхат!$D:$D,$C1251)</f>
        <v/>
      </c>
      <c r="BW1251" s="35">
        <f>SUMIFS(рўйхат!CH:CH,рўйхат!$CX:$CX,$B$1262,рўйхат!$D:$D,$C1251)</f>
        <v/>
      </c>
      <c r="BX1251" s="36">
        <f>SUMIFS(рўйхат!CI:CI,рўйхат!$CX:$CX,$B$1262,рўйхат!$D:$D,$C1251)</f>
        <v/>
      </c>
      <c r="BY1251" s="35">
        <f>SUMIFS(рўйхат!CJ:CJ,рўйхат!$CX:$CX,$B$1262,рўйхат!$D:$D,$C1251)</f>
        <v/>
      </c>
      <c r="BZ1251" s="36">
        <f>SUMIFS(рўйхат!CK:CK,рўйхат!$CX:$CX,$B$1262,рўйхат!$D:$D,$C1251)</f>
        <v/>
      </c>
      <c r="CA1251" s="35">
        <f>SUMIFS(рўйхат!CL:CL,рўйхат!$CX:$CX,$B$1262,рўйхат!$D:$D,$C1251)</f>
        <v/>
      </c>
      <c r="CB1251" s="36">
        <f>SUMIFS(рўйхат!CM:CM,рўйхат!$CX:$CX,$B$1262,рўйхат!$D:$D,$C1251)</f>
        <v/>
      </c>
      <c r="CC1251" s="35">
        <f>SUMIFS(рўйхат!CN:CN,рўйхат!$CX:$CX,$B$1262,рўйхат!$D:$D,$C1251)</f>
        <v/>
      </c>
      <c r="CD1251" s="36">
        <f>SUMIFS(рўйхат!CO:CO,рўйхат!$CX:$CX,$B$1262,рўйхат!$D:$D,$C1251)</f>
        <v/>
      </c>
      <c r="CE1251" s="77">
        <f>IFERROR(BE1251/(Q1251+BE1251),0)</f>
        <v/>
      </c>
      <c r="CF1251" s="78">
        <f>IFERROR(BF1251/(R1251+BF1251),0)</f>
        <v/>
      </c>
    </row>
    <row r="1252" hidden="1" outlineLevel="1" ht="30" customFormat="1" customHeight="1" s="8">
      <c r="A1252" s="39" t="n"/>
      <c r="B1252" s="50" t="n">
        <v>56</v>
      </c>
      <c r="C1252" s="131" t="inlineStr">
        <is>
          <t>Харид комиссиясида манфаатлар тўқнашуви (XT xarid)</t>
        </is>
      </c>
      <c r="D1252" s="51" t="n"/>
      <c r="E1252" s="35">
        <f>SUMIFS(рўйхат!F:F,рўйхат!$CX:$CX,$B$1262,рўйхат!$D:$D,$C1252)</f>
        <v/>
      </c>
      <c r="F1252" s="36">
        <f>SUMIFS(рўйхат!G:G,рўйхат!$CX:$CX,$B$1262,рўйхат!$D:$D,$C1252)</f>
        <v/>
      </c>
      <c r="G1252" s="35">
        <f>SUMIFS(рўйхат!H:H,рўйхат!$CX:$CX,$B$1262,рўйхат!$D:$D,$C1252)</f>
        <v/>
      </c>
      <c r="H1252" s="36">
        <f>SUMIFS(рўйхат!I:I,рўйхат!$CX:$CX,$B$1262,рўйхат!$D:$D,$C1252)</f>
        <v/>
      </c>
      <c r="I1252" s="35">
        <f>SUMIFS(рўйхат!J:J,рўйхат!$CX:$CX,$B$1262,рўйхат!$D:$D,$C1252)</f>
        <v/>
      </c>
      <c r="J1252" s="36">
        <f>SUMIFS(рўйхат!K:K,рўйхат!$CX:$CX,$B$1262,рўйхат!$D:$D,$C1252)</f>
        <v/>
      </c>
      <c r="K1252" s="35">
        <f>SUMIFS(рўйхат!L:L,рўйхат!$CX:$CX,$B$1262,рўйхат!$D:$D,$C1252)</f>
        <v/>
      </c>
      <c r="L1252" s="36">
        <f>SUMIFS(рўйхат!M:M,рўйхат!$CX:$CX,$B$1262,рўйхат!$D:$D,$C1252)</f>
        <v/>
      </c>
      <c r="M1252" s="35">
        <f>SUMIFS(рўйхат!N:N,рўйхат!$CX:$CX,$B$1262,рўйхат!$D:$D,$C1252)</f>
        <v/>
      </c>
      <c r="N1252" s="36">
        <f>SUMIFS(рўйхат!O:O,рўйхат!$CX:$CX,$B$1262,рўйхат!$D:$D,$C1252)</f>
        <v/>
      </c>
      <c r="O1252" s="34">
        <f>IFERROR(M1252/E1252,0)</f>
        <v/>
      </c>
      <c r="P1252" s="34">
        <f>IFERROR(N1252/F1252,0)</f>
        <v/>
      </c>
      <c r="Q1252" s="35">
        <f>SUMIFS(рўйхат!P:P,рўйхат!$CX:$CX,$B$1262,рўйхат!$D:$D,$C1252)</f>
        <v/>
      </c>
      <c r="R1252" s="36">
        <f>SUMIFS(рўйхат!Q:Q,рўйхат!$CX:$CX,$B$1262,рўйхат!$D:$D,$C1252)</f>
        <v/>
      </c>
      <c r="S1252" s="35">
        <f>SUMIFS(рўйхат!R:R,рўйхат!$CX:$CX,$B$1262,рўйхат!$D:$D,$C1252)</f>
        <v/>
      </c>
      <c r="T1252" s="36">
        <f>SUMIFS(рўйхат!S:S,рўйхат!$CX:$CX,$B$1262,рўйхат!$D:$D,$C1252)</f>
        <v/>
      </c>
      <c r="U1252" s="35">
        <f>SUMIFS(рўйхат!T:T,рўйхат!$CX:$CX,$B$1262,рўйхат!$D:$D,$C1252)</f>
        <v/>
      </c>
      <c r="V1252" s="36">
        <f>SUMIFS(рўйхат!U:U,рўйхат!$CX:$CX,$B$1262,рўйхат!$D:$D,$C1252)</f>
        <v/>
      </c>
      <c r="W1252" s="35">
        <f>SUMIFS(рўйхат!V:V,рўйхат!$CX:$CX,$B$1262,рўйхат!$D:$D,$C1252)</f>
        <v/>
      </c>
      <c r="X1252" s="36">
        <f>SUMIFS(рўйхат!W:W,рўйхат!$CX:$CX,$B$1262,рўйхат!$D:$D,$C1252)</f>
        <v/>
      </c>
      <c r="Y1252" s="35">
        <f>SUMIFS(рўйхат!X:X,рўйхат!$CX:$CX,$B$1262,рўйхат!$D:$D,$C1252)</f>
        <v/>
      </c>
      <c r="Z1252" s="36">
        <f>SUMIFS(рўйхат!Y:Y,рўйхат!$CX:$CX,$B$1262,рўйхат!$D:$D,$C1252)</f>
        <v/>
      </c>
      <c r="AA1252" s="35">
        <f>SUMIFS(рўйхат!Z:Z,рўйхат!$CX:$CX,$B$1262,рўйхат!$D:$D,$C1252)</f>
        <v/>
      </c>
      <c r="AB1252" s="36">
        <f>SUMIFS(рўйхат!AA:AA,рўйхат!$CX:$CX,$B$1262,рўйхат!$D:$D,$C1252)</f>
        <v/>
      </c>
      <c r="AC1252" s="35">
        <f>SUMIFS(рўйхат!AB:AB,рўйхат!$CX:$CX,$B$1262,рўйхат!$D:$D,$C1252)</f>
        <v/>
      </c>
      <c r="AD1252" s="36">
        <f>SUMIFS(рўйхат!AC:AC,рўйхат!$CX:$CX,$B$1262,рўйхат!$D:$D,$C1252)</f>
        <v/>
      </c>
      <c r="AE1252" s="35">
        <f>SUMIFS(рўйхат!AD:AD,рўйхат!$CX:$CX,$B$1262,рўйхат!$D:$D,$C1252)</f>
        <v/>
      </c>
      <c r="AF1252" s="36">
        <f>SUMIFS(рўйхат!AE:AE,рўйхат!$CX:$CX,$B$1262,рўйхат!$D:$D,$C1252)</f>
        <v/>
      </c>
      <c r="AG1252" s="35">
        <f>SUMIFS(рўйхат!AH:AH,рўйхат!$CX:$CX,$B$1262,рўйхат!$D:$D,$C1252)</f>
        <v/>
      </c>
      <c r="AH1252" s="36">
        <f>SUMIFS(рўйхат!AI:AI,рўйхат!$CX:$CX,$B$1262,рўйхат!$D:$D,$C1252)</f>
        <v/>
      </c>
      <c r="AI1252" s="35">
        <f>SUMIFS(рўйхат!AJ:AJ,рўйхат!$CX:$CX,$B$1262,рўйхат!$D:$D,$C1252)</f>
        <v/>
      </c>
      <c r="AJ1252" s="36">
        <f>SUMIFS(рўйхат!AK:AK,рўйхат!$CX:$CX,$B$1262,рўйхат!$D:$D,$C1252)</f>
        <v/>
      </c>
      <c r="AK1252" s="35">
        <f>SUMIFS(рўйхат!AL:AL,рўйхат!$CX:$CX,$B$1262,рўйхат!$D:$D,$C1252)</f>
        <v/>
      </c>
      <c r="AL1252" s="36">
        <f>SUMIFS(рўйхат!AM:AM,рўйхат!$CX:$CX,$B$1262,рўйхат!$D:$D,$C1252)</f>
        <v/>
      </c>
      <c r="AM1252" s="77">
        <f>IFERROR(Q1252/E1252,0)</f>
        <v/>
      </c>
      <c r="AN1252" s="77">
        <f>IFERROR(R1252/F1252,0)</f>
        <v/>
      </c>
      <c r="AO1252" s="35">
        <f>SUMIFS(рўйхат!AX:AX,рўйхат!$CX:$CX,$B$1262,рўйхат!$D:$D,$C1252)</f>
        <v/>
      </c>
      <c r="AP1252" s="36">
        <f>SUMIFS(рўйхат!AY:AY,рўйхат!$CX:$CX,$B$1262,рўйхат!$D:$D,$C1252)</f>
        <v/>
      </c>
      <c r="AQ1252" s="35">
        <f>SUMIFS(рўйхат!AZ:AZ,рўйхат!$CX:$CX,$B$1262,рўйхат!$D:$D,$C1252)</f>
        <v/>
      </c>
      <c r="AR1252" s="36">
        <f>SUMIFS(рўйхат!BA:BA,рўйхат!$CX:$CX,$B$1262,рўйхат!$D:$D,$C1252)</f>
        <v/>
      </c>
      <c r="AS1252" s="35">
        <f>SUMIFS(рўйхат!BB:BB,рўйхат!$CX:$CX,$B$1262,рўйхат!$D:$D,$C1252)</f>
        <v/>
      </c>
      <c r="AT1252" s="36">
        <f>SUMIFS(рўйхат!BC:BC,рўйхат!$CX:$CX,$B$1262,рўйхат!$D:$D,$C1252)</f>
        <v/>
      </c>
      <c r="AU1252" s="35">
        <f>SUMIFS(рўйхат!BD:BD,рўйхат!$CX:$CX,$B$1262,рўйхат!$D:$D,$C1252)</f>
        <v/>
      </c>
      <c r="AV1252" s="36">
        <f>SUMIFS(рўйхат!BE:BE,рўйхат!$CX:$CX,$B$1262,рўйхат!$D:$D,$C1252)</f>
        <v/>
      </c>
      <c r="AW1252" s="35">
        <f>SUMIFS(рўйхат!BF:BF,рўйхат!$CX:$CX,$B$1262,рўйхат!$D:$D,$C1252)</f>
        <v/>
      </c>
      <c r="AX1252" s="36">
        <f>SUMIFS(рўйхат!BG:BG,рўйхат!$CX:$CX,$B$1262,рўйхат!$D:$D,$C1252)</f>
        <v/>
      </c>
      <c r="AY1252" s="35">
        <f>SUMIFS(рўйхат!BH:BH,рўйхат!$CX:$CX,$B$1262,рўйхат!$D:$D,$C1252)</f>
        <v/>
      </c>
      <c r="AZ1252" s="36">
        <f>SUMIFS(рўйхат!BI:BI,рўйхат!$CX:$CX,$B$1262,рўйхат!$D:$D,$C1252)</f>
        <v/>
      </c>
      <c r="BA1252" s="35">
        <f>SUMIFS(рўйхат!BJ:BJ,рўйхат!$CX:$CX,$B$1262,рўйхат!$D:$D,$C1252)</f>
        <v/>
      </c>
      <c r="BB1252" s="36">
        <f>SUMIFS(рўйхат!BK:BK,рўйхат!$CX:$CX,$B$1262,рўйхат!$D:$D,$C1252)</f>
        <v/>
      </c>
      <c r="BC1252" s="77">
        <f>IFERROR(AO1252/E1252,0)</f>
        <v/>
      </c>
      <c r="BD1252" s="77">
        <f>IFERROR(AP1252/F1252,0)</f>
        <v/>
      </c>
      <c r="BE1252" s="35">
        <f>SUMIFS(рўйхат!BL:BL,рўйхат!$CX:$CX,$B$1262,рўйхат!$D:$D,$C1252)</f>
        <v/>
      </c>
      <c r="BF1252" s="36">
        <f>SUMIFS(рўйхат!BM:BM,рўйхат!$CX:$CX,$B$1262,рўйхат!$D:$D,$C1252)</f>
        <v/>
      </c>
      <c r="BG1252" s="35">
        <f>SUMIFS(рўйхат!BN:BN,рўйхат!$CX:$CX,$B$1262,рўйхат!$D:$D,$C1252)</f>
        <v/>
      </c>
      <c r="BH1252" s="36">
        <f>SUMIFS(рўйхат!BO:BO,рўйхат!$CX:$CX,$B$1262,рўйхат!$D:$D,$C1252)</f>
        <v/>
      </c>
      <c r="BI1252" s="35">
        <f>SUMIFS(рўйхат!BP:BP,рўйхат!$CX:$CX,$B$1262,рўйхат!$D:$D,$C1252)</f>
        <v/>
      </c>
      <c r="BJ1252" s="36">
        <f>SUMIFS(рўйхат!BQ:BQ,рўйхат!$CX:$CX,$B$1262,рўйхат!$D:$D,$C1252)</f>
        <v/>
      </c>
      <c r="BK1252" s="35">
        <f>SUMIFS(рўйхат!BR:BR,рўйхат!$CX:$CX,$B$1262,рўйхат!$D:$D,$C1252)</f>
        <v/>
      </c>
      <c r="BL1252" s="36">
        <f>SUMIFS(рўйхат!BS:BS,рўйхат!$CX:$CX,$B$1262,рўйхат!$D:$D,$C1252)</f>
        <v/>
      </c>
      <c r="BM1252" s="35">
        <f>SUMIFS(рўйхат!BT:BT,рўйхат!$CX:$CX,$B$1262,рўйхат!$D:$D,$C1252)</f>
        <v/>
      </c>
      <c r="BN1252" s="36">
        <f>SUMIFS(рўйхат!BU:BU,рўйхат!$CX:$CX,$B$1262,рўйхат!$D:$D,$C1252)</f>
        <v/>
      </c>
      <c r="BO1252" s="35">
        <f>SUMIFS(рўйхат!BX:BX,рўйхат!$CX:$CX,$B$1262,рўйхат!$D:$D,$C1252)</f>
        <v/>
      </c>
      <c r="BP1252" s="36">
        <f>SUMIFS(рўйхат!BY:BY,рўйхат!$CX:$CX,$B$1262,рўйхат!$D:$D,$C1252)</f>
        <v/>
      </c>
      <c r="BQ1252" s="35">
        <f>SUMIFS(рўйхат!BZ:BZ,рўйхат!$CX:$CX,$B$1262,рўйхат!$D:$D,$C1252)</f>
        <v/>
      </c>
      <c r="BR1252" s="36">
        <f>SUMIFS(рўйхат!CA:CA,рўйхат!$CX:$CX,$B$1262,рўйхат!$D:$D,$C1252)</f>
        <v/>
      </c>
      <c r="BS1252" s="35">
        <f>SUMIFS(рўйхат!CB:CB,рўйхат!$CX:$CX,$B$1262,рўйхат!$D:$D,$C1252)</f>
        <v/>
      </c>
      <c r="BT1252" s="36">
        <f>SUMIFS(рўйхат!CC:CC,рўйхат!$CX:$CX,$B$1262,рўйхат!$D:$D,$C1252)</f>
        <v/>
      </c>
      <c r="BU1252" s="35">
        <f>SUMIFS(рўйхат!CD:CD,рўйхат!$CX:$CX,$B$1262,рўйхат!$D:$D,$C1252)</f>
        <v/>
      </c>
      <c r="BV1252" s="36">
        <f>SUMIFS(рўйхат!CE:CE,рўйхат!$CX:$CX,$B$1262,рўйхат!$D:$D,$C1252)</f>
        <v/>
      </c>
      <c r="BW1252" s="35">
        <f>SUMIFS(рўйхат!CH:CH,рўйхат!$CX:$CX,$B$1262,рўйхат!$D:$D,$C1252)</f>
        <v/>
      </c>
      <c r="BX1252" s="36">
        <f>SUMIFS(рўйхат!CI:CI,рўйхат!$CX:$CX,$B$1262,рўйхат!$D:$D,$C1252)</f>
        <v/>
      </c>
      <c r="BY1252" s="35">
        <f>SUMIFS(рўйхат!CJ:CJ,рўйхат!$CX:$CX,$B$1262,рўйхат!$D:$D,$C1252)</f>
        <v/>
      </c>
      <c r="BZ1252" s="36">
        <f>SUMIFS(рўйхат!CK:CK,рўйхат!$CX:$CX,$B$1262,рўйхат!$D:$D,$C1252)</f>
        <v/>
      </c>
      <c r="CA1252" s="35">
        <f>SUMIFS(рўйхат!CL:CL,рўйхат!$CX:$CX,$B$1262,рўйхат!$D:$D,$C1252)</f>
        <v/>
      </c>
      <c r="CB1252" s="36">
        <f>SUMIFS(рўйхат!CM:CM,рўйхат!$CX:$CX,$B$1262,рўйхат!$D:$D,$C1252)</f>
        <v/>
      </c>
      <c r="CC1252" s="35">
        <f>SUMIFS(рўйхат!CN:CN,рўйхат!$CX:$CX,$B$1262,рўйхат!$D:$D,$C1252)</f>
        <v/>
      </c>
      <c r="CD1252" s="36">
        <f>SUMIFS(рўйхат!CO:CO,рўйхат!$CX:$CX,$B$1262,рўйхат!$D:$D,$C1252)</f>
        <v/>
      </c>
      <c r="CE1252" s="77">
        <f>IFERROR(BE1252/(Q1252+BE1252),0)</f>
        <v/>
      </c>
      <c r="CF1252" s="78">
        <f>IFERROR(BF1252/(R1252+BF1252),0)</f>
        <v/>
      </c>
    </row>
    <row r="1253" hidden="1" outlineLevel="1" ht="30" customFormat="1" customHeight="1" s="8">
      <c r="A1253" s="39" t="n"/>
      <c r="B1253" s="50" t="n">
        <v>57</v>
      </c>
      <c r="C1253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253" s="51" t="n"/>
      <c r="E1253" s="35">
        <f>SUMIFS(рўйхат!F:F,рўйхат!$CX:$CX,$B$1262,рўйхат!$D:$D,$C1253)</f>
        <v/>
      </c>
      <c r="F1253" s="36">
        <f>SUMIFS(рўйхат!G:G,рўйхат!$CX:$CX,$B$1262,рўйхат!$D:$D,$C1253)</f>
        <v/>
      </c>
      <c r="G1253" s="35">
        <f>SUMIFS(рўйхат!H:H,рўйхат!$CX:$CX,$B$1262,рўйхат!$D:$D,$C1253)</f>
        <v/>
      </c>
      <c r="H1253" s="36">
        <f>SUMIFS(рўйхат!I:I,рўйхат!$CX:$CX,$B$1262,рўйхат!$D:$D,$C1253)</f>
        <v/>
      </c>
      <c r="I1253" s="35">
        <f>SUMIFS(рўйхат!J:J,рўйхат!$CX:$CX,$B$1262,рўйхат!$D:$D,$C1253)</f>
        <v/>
      </c>
      <c r="J1253" s="36">
        <f>SUMIFS(рўйхат!K:K,рўйхат!$CX:$CX,$B$1262,рўйхат!$D:$D,$C1253)</f>
        <v/>
      </c>
      <c r="K1253" s="35">
        <f>SUMIFS(рўйхат!L:L,рўйхат!$CX:$CX,$B$1262,рўйхат!$D:$D,$C1253)</f>
        <v/>
      </c>
      <c r="L1253" s="36">
        <f>SUMIFS(рўйхат!M:M,рўйхат!$CX:$CX,$B$1262,рўйхат!$D:$D,$C1253)</f>
        <v/>
      </c>
      <c r="M1253" s="35">
        <f>SUMIFS(рўйхат!N:N,рўйхат!$CX:$CX,$B$1262,рўйхат!$D:$D,$C1253)</f>
        <v/>
      </c>
      <c r="N1253" s="36">
        <f>SUMIFS(рўйхат!O:O,рўйхат!$CX:$CX,$B$1262,рўйхат!$D:$D,$C1253)</f>
        <v/>
      </c>
      <c r="O1253" s="34">
        <f>IFERROR(M1253/E1253,0)</f>
        <v/>
      </c>
      <c r="P1253" s="34">
        <f>IFERROR(N1253/F1253,0)</f>
        <v/>
      </c>
      <c r="Q1253" s="35">
        <f>SUMIFS(рўйхат!P:P,рўйхат!$CX:$CX,$B$1262,рўйхат!$D:$D,$C1253)</f>
        <v/>
      </c>
      <c r="R1253" s="36">
        <f>SUMIFS(рўйхат!Q:Q,рўйхат!$CX:$CX,$B$1262,рўйхат!$D:$D,$C1253)</f>
        <v/>
      </c>
      <c r="S1253" s="35">
        <f>SUMIFS(рўйхат!R:R,рўйхат!$CX:$CX,$B$1262,рўйхат!$D:$D,$C1253)</f>
        <v/>
      </c>
      <c r="T1253" s="36">
        <f>SUMIFS(рўйхат!S:S,рўйхат!$CX:$CX,$B$1262,рўйхат!$D:$D,$C1253)</f>
        <v/>
      </c>
      <c r="U1253" s="35">
        <f>SUMIFS(рўйхат!T:T,рўйхат!$CX:$CX,$B$1262,рўйхат!$D:$D,$C1253)</f>
        <v/>
      </c>
      <c r="V1253" s="36">
        <f>SUMIFS(рўйхат!U:U,рўйхат!$CX:$CX,$B$1262,рўйхат!$D:$D,$C1253)</f>
        <v/>
      </c>
      <c r="W1253" s="35">
        <f>SUMIFS(рўйхат!V:V,рўйхат!$CX:$CX,$B$1262,рўйхат!$D:$D,$C1253)</f>
        <v/>
      </c>
      <c r="X1253" s="36">
        <f>SUMIFS(рўйхат!W:W,рўйхат!$CX:$CX,$B$1262,рўйхат!$D:$D,$C1253)</f>
        <v/>
      </c>
      <c r="Y1253" s="35">
        <f>SUMIFS(рўйхат!X:X,рўйхат!$CX:$CX,$B$1262,рўйхат!$D:$D,$C1253)</f>
        <v/>
      </c>
      <c r="Z1253" s="36">
        <f>SUMIFS(рўйхат!Y:Y,рўйхат!$CX:$CX,$B$1262,рўйхат!$D:$D,$C1253)</f>
        <v/>
      </c>
      <c r="AA1253" s="35">
        <f>SUMIFS(рўйхат!Z:Z,рўйхат!$CX:$CX,$B$1262,рўйхат!$D:$D,$C1253)</f>
        <v/>
      </c>
      <c r="AB1253" s="36">
        <f>SUMIFS(рўйхат!AA:AA,рўйхат!$CX:$CX,$B$1262,рўйхат!$D:$D,$C1253)</f>
        <v/>
      </c>
      <c r="AC1253" s="35">
        <f>SUMIFS(рўйхат!AB:AB,рўйхат!$CX:$CX,$B$1262,рўйхат!$D:$D,$C1253)</f>
        <v/>
      </c>
      <c r="AD1253" s="36">
        <f>SUMIFS(рўйхат!AC:AC,рўйхат!$CX:$CX,$B$1262,рўйхат!$D:$D,$C1253)</f>
        <v/>
      </c>
      <c r="AE1253" s="35">
        <f>SUMIFS(рўйхат!AD:AD,рўйхат!$CX:$CX,$B$1262,рўйхат!$D:$D,$C1253)</f>
        <v/>
      </c>
      <c r="AF1253" s="36">
        <f>SUMIFS(рўйхат!AE:AE,рўйхат!$CX:$CX,$B$1262,рўйхат!$D:$D,$C1253)</f>
        <v/>
      </c>
      <c r="AG1253" s="35">
        <f>SUMIFS(рўйхат!AH:AH,рўйхат!$CX:$CX,$B$1262,рўйхат!$D:$D,$C1253)</f>
        <v/>
      </c>
      <c r="AH1253" s="36">
        <f>SUMIFS(рўйхат!AI:AI,рўйхат!$CX:$CX,$B$1262,рўйхат!$D:$D,$C1253)</f>
        <v/>
      </c>
      <c r="AI1253" s="35">
        <f>SUMIFS(рўйхат!AJ:AJ,рўйхат!$CX:$CX,$B$1262,рўйхат!$D:$D,$C1253)</f>
        <v/>
      </c>
      <c r="AJ1253" s="36">
        <f>SUMIFS(рўйхат!AK:AK,рўйхат!$CX:$CX,$B$1262,рўйхат!$D:$D,$C1253)</f>
        <v/>
      </c>
      <c r="AK1253" s="35">
        <f>SUMIFS(рўйхат!AL:AL,рўйхат!$CX:$CX,$B$1262,рўйхат!$D:$D,$C1253)</f>
        <v/>
      </c>
      <c r="AL1253" s="36">
        <f>SUMIFS(рўйхат!AM:AM,рўйхат!$CX:$CX,$B$1262,рўйхат!$D:$D,$C1253)</f>
        <v/>
      </c>
      <c r="AM1253" s="77">
        <f>IFERROR(Q1253/E1253,0)</f>
        <v/>
      </c>
      <c r="AN1253" s="77">
        <f>IFERROR(R1253/F1253,0)</f>
        <v/>
      </c>
      <c r="AO1253" s="35">
        <f>SUMIFS(рўйхат!AX:AX,рўйхат!$CX:$CX,$B$1262,рўйхат!$D:$D,$C1253)</f>
        <v/>
      </c>
      <c r="AP1253" s="36">
        <f>SUMIFS(рўйхат!AY:AY,рўйхат!$CX:$CX,$B$1262,рўйхат!$D:$D,$C1253)</f>
        <v/>
      </c>
      <c r="AQ1253" s="35">
        <f>SUMIFS(рўйхат!AZ:AZ,рўйхат!$CX:$CX,$B$1262,рўйхат!$D:$D,$C1253)</f>
        <v/>
      </c>
      <c r="AR1253" s="36">
        <f>SUMIFS(рўйхат!BA:BA,рўйхат!$CX:$CX,$B$1262,рўйхат!$D:$D,$C1253)</f>
        <v/>
      </c>
      <c r="AS1253" s="35">
        <f>SUMIFS(рўйхат!BB:BB,рўйхат!$CX:$CX,$B$1262,рўйхат!$D:$D,$C1253)</f>
        <v/>
      </c>
      <c r="AT1253" s="36">
        <f>SUMIFS(рўйхат!BC:BC,рўйхат!$CX:$CX,$B$1262,рўйхат!$D:$D,$C1253)</f>
        <v/>
      </c>
      <c r="AU1253" s="35">
        <f>SUMIFS(рўйхат!BD:BD,рўйхат!$CX:$CX,$B$1262,рўйхат!$D:$D,$C1253)</f>
        <v/>
      </c>
      <c r="AV1253" s="36">
        <f>SUMIFS(рўйхат!BE:BE,рўйхат!$CX:$CX,$B$1262,рўйхат!$D:$D,$C1253)</f>
        <v/>
      </c>
      <c r="AW1253" s="35">
        <f>SUMIFS(рўйхат!BF:BF,рўйхат!$CX:$CX,$B$1262,рўйхат!$D:$D,$C1253)</f>
        <v/>
      </c>
      <c r="AX1253" s="36">
        <f>SUMIFS(рўйхат!BG:BG,рўйхат!$CX:$CX,$B$1262,рўйхат!$D:$D,$C1253)</f>
        <v/>
      </c>
      <c r="AY1253" s="35">
        <f>SUMIFS(рўйхат!BH:BH,рўйхат!$CX:$CX,$B$1262,рўйхат!$D:$D,$C1253)</f>
        <v/>
      </c>
      <c r="AZ1253" s="36">
        <f>SUMIFS(рўйхат!BI:BI,рўйхат!$CX:$CX,$B$1262,рўйхат!$D:$D,$C1253)</f>
        <v/>
      </c>
      <c r="BA1253" s="35">
        <f>SUMIFS(рўйхат!BJ:BJ,рўйхат!$CX:$CX,$B$1262,рўйхат!$D:$D,$C1253)</f>
        <v/>
      </c>
      <c r="BB1253" s="36">
        <f>SUMIFS(рўйхат!BK:BK,рўйхат!$CX:$CX,$B$1262,рўйхат!$D:$D,$C1253)</f>
        <v/>
      </c>
      <c r="BC1253" s="77">
        <f>IFERROR(AO1253/E1253,0)</f>
        <v/>
      </c>
      <c r="BD1253" s="77">
        <f>IFERROR(AP1253/F1253,0)</f>
        <v/>
      </c>
      <c r="BE1253" s="35">
        <f>SUMIFS(рўйхат!BL:BL,рўйхат!$CX:$CX,$B$1262,рўйхат!$D:$D,$C1253)</f>
        <v/>
      </c>
      <c r="BF1253" s="36">
        <f>SUMIFS(рўйхат!BM:BM,рўйхат!$CX:$CX,$B$1262,рўйхат!$D:$D,$C1253)</f>
        <v/>
      </c>
      <c r="BG1253" s="35">
        <f>SUMIFS(рўйхат!BN:BN,рўйхат!$CX:$CX,$B$1262,рўйхат!$D:$D,$C1253)</f>
        <v/>
      </c>
      <c r="BH1253" s="36">
        <f>SUMIFS(рўйхат!BO:BO,рўйхат!$CX:$CX,$B$1262,рўйхат!$D:$D,$C1253)</f>
        <v/>
      </c>
      <c r="BI1253" s="35">
        <f>SUMIFS(рўйхат!BP:BP,рўйхат!$CX:$CX,$B$1262,рўйхат!$D:$D,$C1253)</f>
        <v/>
      </c>
      <c r="BJ1253" s="36">
        <f>SUMIFS(рўйхат!BQ:BQ,рўйхат!$CX:$CX,$B$1262,рўйхат!$D:$D,$C1253)</f>
        <v/>
      </c>
      <c r="BK1253" s="35">
        <f>SUMIFS(рўйхат!BR:BR,рўйхат!$CX:$CX,$B$1262,рўйхат!$D:$D,$C1253)</f>
        <v/>
      </c>
      <c r="BL1253" s="36">
        <f>SUMIFS(рўйхат!BS:BS,рўйхат!$CX:$CX,$B$1262,рўйхат!$D:$D,$C1253)</f>
        <v/>
      </c>
      <c r="BM1253" s="35">
        <f>SUMIFS(рўйхат!BT:BT,рўйхат!$CX:$CX,$B$1262,рўйхат!$D:$D,$C1253)</f>
        <v/>
      </c>
      <c r="BN1253" s="36">
        <f>SUMIFS(рўйхат!BU:BU,рўйхат!$CX:$CX,$B$1262,рўйхат!$D:$D,$C1253)</f>
        <v/>
      </c>
      <c r="BO1253" s="35">
        <f>SUMIFS(рўйхат!BX:BX,рўйхат!$CX:$CX,$B$1262,рўйхат!$D:$D,$C1253)</f>
        <v/>
      </c>
      <c r="BP1253" s="36">
        <f>SUMIFS(рўйхат!BY:BY,рўйхат!$CX:$CX,$B$1262,рўйхат!$D:$D,$C1253)</f>
        <v/>
      </c>
      <c r="BQ1253" s="35">
        <f>SUMIFS(рўйхат!BZ:BZ,рўйхат!$CX:$CX,$B$1262,рўйхат!$D:$D,$C1253)</f>
        <v/>
      </c>
      <c r="BR1253" s="36">
        <f>SUMIFS(рўйхат!CA:CA,рўйхат!$CX:$CX,$B$1262,рўйхат!$D:$D,$C1253)</f>
        <v/>
      </c>
      <c r="BS1253" s="35">
        <f>SUMIFS(рўйхат!CB:CB,рўйхат!$CX:$CX,$B$1262,рўйхат!$D:$D,$C1253)</f>
        <v/>
      </c>
      <c r="BT1253" s="36">
        <f>SUMIFS(рўйхат!CC:CC,рўйхат!$CX:$CX,$B$1262,рўйхат!$D:$D,$C1253)</f>
        <v/>
      </c>
      <c r="BU1253" s="35">
        <f>SUMIFS(рўйхат!CD:CD,рўйхат!$CX:$CX,$B$1262,рўйхат!$D:$D,$C1253)</f>
        <v/>
      </c>
      <c r="BV1253" s="36">
        <f>SUMIFS(рўйхат!CE:CE,рўйхат!$CX:$CX,$B$1262,рўйхат!$D:$D,$C1253)</f>
        <v/>
      </c>
      <c r="BW1253" s="35">
        <f>SUMIFS(рўйхат!CH:CH,рўйхат!$CX:$CX,$B$1262,рўйхат!$D:$D,$C1253)</f>
        <v/>
      </c>
      <c r="BX1253" s="36">
        <f>SUMIFS(рўйхат!CI:CI,рўйхат!$CX:$CX,$B$1262,рўйхат!$D:$D,$C1253)</f>
        <v/>
      </c>
      <c r="BY1253" s="35">
        <f>SUMIFS(рўйхат!CJ:CJ,рўйхат!$CX:$CX,$B$1262,рўйхат!$D:$D,$C1253)</f>
        <v/>
      </c>
      <c r="BZ1253" s="36">
        <f>SUMIFS(рўйхат!CK:CK,рўйхат!$CX:$CX,$B$1262,рўйхат!$D:$D,$C1253)</f>
        <v/>
      </c>
      <c r="CA1253" s="35">
        <f>SUMIFS(рўйхат!CL:CL,рўйхат!$CX:$CX,$B$1262,рўйхат!$D:$D,$C1253)</f>
        <v/>
      </c>
      <c r="CB1253" s="36">
        <f>SUMIFS(рўйхат!CM:CM,рўйхат!$CX:$CX,$B$1262,рўйхат!$D:$D,$C1253)</f>
        <v/>
      </c>
      <c r="CC1253" s="35">
        <f>SUMIFS(рўйхат!CN:CN,рўйхат!$CX:$CX,$B$1262,рўйхат!$D:$D,$C1253)</f>
        <v/>
      </c>
      <c r="CD1253" s="36">
        <f>SUMIFS(рўйхат!CO:CO,рўйхат!$CX:$CX,$B$1262,рўйхат!$D:$D,$C1253)</f>
        <v/>
      </c>
      <c r="CE1253" s="77">
        <f>IFERROR(BE1253/(Q1253+BE1253),0)</f>
        <v/>
      </c>
      <c r="CF1253" s="78">
        <f>IFERROR(BF1253/(R1253+BF1253),0)</f>
        <v/>
      </c>
    </row>
    <row r="1254" hidden="1" outlineLevel="1" ht="30" customFormat="1" customHeight="1" s="8">
      <c r="A1254" s="39" t="n"/>
      <c r="B1254" s="50" t="n">
        <v>58</v>
      </c>
      <c r="C1254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254" s="51" t="n"/>
      <c r="E1254" s="35">
        <f>SUMIFS(рўйхат!F:F,рўйхат!$CX:$CX,$B$1262,рўйхат!$D:$D,$C1254)</f>
        <v/>
      </c>
      <c r="F1254" s="36">
        <f>SUMIFS(рўйхат!G:G,рўйхат!$CX:$CX,$B$1262,рўйхат!$D:$D,$C1254)</f>
        <v/>
      </c>
      <c r="G1254" s="35">
        <f>SUMIFS(рўйхат!H:H,рўйхат!$CX:$CX,$B$1262,рўйхат!$D:$D,$C1254)</f>
        <v/>
      </c>
      <c r="H1254" s="36">
        <f>SUMIFS(рўйхат!I:I,рўйхат!$CX:$CX,$B$1262,рўйхат!$D:$D,$C1254)</f>
        <v/>
      </c>
      <c r="I1254" s="35">
        <f>SUMIFS(рўйхат!J:J,рўйхат!$CX:$CX,$B$1262,рўйхат!$D:$D,$C1254)</f>
        <v/>
      </c>
      <c r="J1254" s="36">
        <f>SUMIFS(рўйхат!K:K,рўйхат!$CX:$CX,$B$1262,рўйхат!$D:$D,$C1254)</f>
        <v/>
      </c>
      <c r="K1254" s="35">
        <f>SUMIFS(рўйхат!L:L,рўйхат!$CX:$CX,$B$1262,рўйхат!$D:$D,$C1254)</f>
        <v/>
      </c>
      <c r="L1254" s="36">
        <f>SUMIFS(рўйхат!M:M,рўйхат!$CX:$CX,$B$1262,рўйхат!$D:$D,$C1254)</f>
        <v/>
      </c>
      <c r="M1254" s="35">
        <f>SUMIFS(рўйхат!N:N,рўйхат!$CX:$CX,$B$1262,рўйхат!$D:$D,$C1254)</f>
        <v/>
      </c>
      <c r="N1254" s="36">
        <f>SUMIFS(рўйхат!O:O,рўйхат!$CX:$CX,$B$1262,рўйхат!$D:$D,$C1254)</f>
        <v/>
      </c>
      <c r="O1254" s="34">
        <f>IFERROR(M1254/E1254,0)</f>
        <v/>
      </c>
      <c r="P1254" s="34">
        <f>IFERROR(N1254/F1254,0)</f>
        <v/>
      </c>
      <c r="Q1254" s="35">
        <f>SUMIFS(рўйхат!P:P,рўйхат!$CX:$CX,$B$1262,рўйхат!$D:$D,$C1254)</f>
        <v/>
      </c>
      <c r="R1254" s="36">
        <f>SUMIFS(рўйхат!Q:Q,рўйхат!$CX:$CX,$B$1262,рўйхат!$D:$D,$C1254)</f>
        <v/>
      </c>
      <c r="S1254" s="35">
        <f>SUMIFS(рўйхат!R:R,рўйхат!$CX:$CX,$B$1262,рўйхат!$D:$D,$C1254)</f>
        <v/>
      </c>
      <c r="T1254" s="36">
        <f>SUMIFS(рўйхат!S:S,рўйхат!$CX:$CX,$B$1262,рўйхат!$D:$D,$C1254)</f>
        <v/>
      </c>
      <c r="U1254" s="35">
        <f>SUMIFS(рўйхат!T:T,рўйхат!$CX:$CX,$B$1262,рўйхат!$D:$D,$C1254)</f>
        <v/>
      </c>
      <c r="V1254" s="36">
        <f>SUMIFS(рўйхат!U:U,рўйхат!$CX:$CX,$B$1262,рўйхат!$D:$D,$C1254)</f>
        <v/>
      </c>
      <c r="W1254" s="35">
        <f>SUMIFS(рўйхат!V:V,рўйхат!$CX:$CX,$B$1262,рўйхат!$D:$D,$C1254)</f>
        <v/>
      </c>
      <c r="X1254" s="36">
        <f>SUMIFS(рўйхат!W:W,рўйхат!$CX:$CX,$B$1262,рўйхат!$D:$D,$C1254)</f>
        <v/>
      </c>
      <c r="Y1254" s="35">
        <f>SUMIFS(рўйхат!X:X,рўйхат!$CX:$CX,$B$1262,рўйхат!$D:$D,$C1254)</f>
        <v/>
      </c>
      <c r="Z1254" s="36">
        <f>SUMIFS(рўйхат!Y:Y,рўйхат!$CX:$CX,$B$1262,рўйхат!$D:$D,$C1254)</f>
        <v/>
      </c>
      <c r="AA1254" s="35">
        <f>SUMIFS(рўйхат!Z:Z,рўйхат!$CX:$CX,$B$1262,рўйхат!$D:$D,$C1254)</f>
        <v/>
      </c>
      <c r="AB1254" s="36">
        <f>SUMIFS(рўйхат!AA:AA,рўйхат!$CX:$CX,$B$1262,рўйхат!$D:$D,$C1254)</f>
        <v/>
      </c>
      <c r="AC1254" s="35">
        <f>SUMIFS(рўйхат!AB:AB,рўйхат!$CX:$CX,$B$1262,рўйхат!$D:$D,$C1254)</f>
        <v/>
      </c>
      <c r="AD1254" s="36">
        <f>SUMIFS(рўйхат!AC:AC,рўйхат!$CX:$CX,$B$1262,рўйхат!$D:$D,$C1254)</f>
        <v/>
      </c>
      <c r="AE1254" s="35">
        <f>SUMIFS(рўйхат!AD:AD,рўйхат!$CX:$CX,$B$1262,рўйхат!$D:$D,$C1254)</f>
        <v/>
      </c>
      <c r="AF1254" s="36">
        <f>SUMIFS(рўйхат!AE:AE,рўйхат!$CX:$CX,$B$1262,рўйхат!$D:$D,$C1254)</f>
        <v/>
      </c>
      <c r="AG1254" s="35">
        <f>SUMIFS(рўйхат!AH:AH,рўйхат!$CX:$CX,$B$1262,рўйхат!$D:$D,$C1254)</f>
        <v/>
      </c>
      <c r="AH1254" s="36">
        <f>SUMIFS(рўйхат!AI:AI,рўйхат!$CX:$CX,$B$1262,рўйхат!$D:$D,$C1254)</f>
        <v/>
      </c>
      <c r="AI1254" s="35">
        <f>SUMIFS(рўйхат!AJ:AJ,рўйхат!$CX:$CX,$B$1262,рўйхат!$D:$D,$C1254)</f>
        <v/>
      </c>
      <c r="AJ1254" s="36">
        <f>SUMIFS(рўйхат!AK:AK,рўйхат!$CX:$CX,$B$1262,рўйхат!$D:$D,$C1254)</f>
        <v/>
      </c>
      <c r="AK1254" s="35">
        <f>SUMIFS(рўйхат!AL:AL,рўйхат!$CX:$CX,$B$1262,рўйхат!$D:$D,$C1254)</f>
        <v/>
      </c>
      <c r="AL1254" s="36">
        <f>SUMIFS(рўйхат!AM:AM,рўйхат!$CX:$CX,$B$1262,рўйхат!$D:$D,$C1254)</f>
        <v/>
      </c>
      <c r="AM1254" s="77">
        <f>IFERROR(Q1254/E1254,0)</f>
        <v/>
      </c>
      <c r="AN1254" s="77">
        <f>IFERROR(R1254/F1254,0)</f>
        <v/>
      </c>
      <c r="AO1254" s="35">
        <f>SUMIFS(рўйхат!AX:AX,рўйхат!$CX:$CX,$B$1262,рўйхат!$D:$D,$C1254)</f>
        <v/>
      </c>
      <c r="AP1254" s="36">
        <f>SUMIFS(рўйхат!AY:AY,рўйхат!$CX:$CX,$B$1262,рўйхат!$D:$D,$C1254)</f>
        <v/>
      </c>
      <c r="AQ1254" s="35">
        <f>SUMIFS(рўйхат!AZ:AZ,рўйхат!$CX:$CX,$B$1262,рўйхат!$D:$D,$C1254)</f>
        <v/>
      </c>
      <c r="AR1254" s="36">
        <f>SUMIFS(рўйхат!BA:BA,рўйхат!$CX:$CX,$B$1262,рўйхат!$D:$D,$C1254)</f>
        <v/>
      </c>
      <c r="AS1254" s="35">
        <f>SUMIFS(рўйхат!BB:BB,рўйхат!$CX:$CX,$B$1262,рўйхат!$D:$D,$C1254)</f>
        <v/>
      </c>
      <c r="AT1254" s="36">
        <f>SUMIFS(рўйхат!BC:BC,рўйхат!$CX:$CX,$B$1262,рўйхат!$D:$D,$C1254)</f>
        <v/>
      </c>
      <c r="AU1254" s="35">
        <f>SUMIFS(рўйхат!BD:BD,рўйхат!$CX:$CX,$B$1262,рўйхат!$D:$D,$C1254)</f>
        <v/>
      </c>
      <c r="AV1254" s="36">
        <f>SUMIFS(рўйхат!BE:BE,рўйхат!$CX:$CX,$B$1262,рўйхат!$D:$D,$C1254)</f>
        <v/>
      </c>
      <c r="AW1254" s="35">
        <f>SUMIFS(рўйхат!BF:BF,рўйхат!$CX:$CX,$B$1262,рўйхат!$D:$D,$C1254)</f>
        <v/>
      </c>
      <c r="AX1254" s="36">
        <f>SUMIFS(рўйхат!BG:BG,рўйхат!$CX:$CX,$B$1262,рўйхат!$D:$D,$C1254)</f>
        <v/>
      </c>
      <c r="AY1254" s="35">
        <f>SUMIFS(рўйхат!BH:BH,рўйхат!$CX:$CX,$B$1262,рўйхат!$D:$D,$C1254)</f>
        <v/>
      </c>
      <c r="AZ1254" s="36">
        <f>SUMIFS(рўйхат!BI:BI,рўйхат!$CX:$CX,$B$1262,рўйхат!$D:$D,$C1254)</f>
        <v/>
      </c>
      <c r="BA1254" s="35">
        <f>SUMIFS(рўйхат!BJ:BJ,рўйхат!$CX:$CX,$B$1262,рўйхат!$D:$D,$C1254)</f>
        <v/>
      </c>
      <c r="BB1254" s="36">
        <f>SUMIFS(рўйхат!BK:BK,рўйхат!$CX:$CX,$B$1262,рўйхат!$D:$D,$C1254)</f>
        <v/>
      </c>
      <c r="BC1254" s="77">
        <f>IFERROR(AO1254/E1254,0)</f>
        <v/>
      </c>
      <c r="BD1254" s="77">
        <f>IFERROR(AP1254/F1254,0)</f>
        <v/>
      </c>
      <c r="BE1254" s="35">
        <f>SUMIFS(рўйхат!BL:BL,рўйхат!$CX:$CX,$B$1262,рўйхат!$D:$D,$C1254)</f>
        <v/>
      </c>
      <c r="BF1254" s="36">
        <f>SUMIFS(рўйхат!BM:BM,рўйхат!$CX:$CX,$B$1262,рўйхат!$D:$D,$C1254)</f>
        <v/>
      </c>
      <c r="BG1254" s="35">
        <f>SUMIFS(рўйхат!BN:BN,рўйхат!$CX:$CX,$B$1262,рўйхат!$D:$D,$C1254)</f>
        <v/>
      </c>
      <c r="BH1254" s="36">
        <f>SUMIFS(рўйхат!BO:BO,рўйхат!$CX:$CX,$B$1262,рўйхат!$D:$D,$C1254)</f>
        <v/>
      </c>
      <c r="BI1254" s="35">
        <f>SUMIFS(рўйхат!BP:BP,рўйхат!$CX:$CX,$B$1262,рўйхат!$D:$D,$C1254)</f>
        <v/>
      </c>
      <c r="BJ1254" s="36">
        <f>SUMIFS(рўйхат!BQ:BQ,рўйхат!$CX:$CX,$B$1262,рўйхат!$D:$D,$C1254)</f>
        <v/>
      </c>
      <c r="BK1254" s="35">
        <f>SUMIFS(рўйхат!BR:BR,рўйхат!$CX:$CX,$B$1262,рўйхат!$D:$D,$C1254)</f>
        <v/>
      </c>
      <c r="BL1254" s="36">
        <f>SUMIFS(рўйхат!BS:BS,рўйхат!$CX:$CX,$B$1262,рўйхат!$D:$D,$C1254)</f>
        <v/>
      </c>
      <c r="BM1254" s="35">
        <f>SUMIFS(рўйхат!BT:BT,рўйхат!$CX:$CX,$B$1262,рўйхат!$D:$D,$C1254)</f>
        <v/>
      </c>
      <c r="BN1254" s="36">
        <f>SUMIFS(рўйхат!BU:BU,рўйхат!$CX:$CX,$B$1262,рўйхат!$D:$D,$C1254)</f>
        <v/>
      </c>
      <c r="BO1254" s="35">
        <f>SUMIFS(рўйхат!BX:BX,рўйхат!$CX:$CX,$B$1262,рўйхат!$D:$D,$C1254)</f>
        <v/>
      </c>
      <c r="BP1254" s="36">
        <f>SUMIFS(рўйхат!BY:BY,рўйхат!$CX:$CX,$B$1262,рўйхат!$D:$D,$C1254)</f>
        <v/>
      </c>
      <c r="BQ1254" s="35">
        <f>SUMIFS(рўйхат!BZ:BZ,рўйхат!$CX:$CX,$B$1262,рўйхат!$D:$D,$C1254)</f>
        <v/>
      </c>
      <c r="BR1254" s="36">
        <f>SUMIFS(рўйхат!CA:CA,рўйхат!$CX:$CX,$B$1262,рўйхат!$D:$D,$C1254)</f>
        <v/>
      </c>
      <c r="BS1254" s="35">
        <f>SUMIFS(рўйхат!CB:CB,рўйхат!$CX:$CX,$B$1262,рўйхат!$D:$D,$C1254)</f>
        <v/>
      </c>
      <c r="BT1254" s="36">
        <f>SUMIFS(рўйхат!CC:CC,рўйхат!$CX:$CX,$B$1262,рўйхат!$D:$D,$C1254)</f>
        <v/>
      </c>
      <c r="BU1254" s="35">
        <f>SUMIFS(рўйхат!CD:CD,рўйхат!$CX:$CX,$B$1262,рўйхат!$D:$D,$C1254)</f>
        <v/>
      </c>
      <c r="BV1254" s="36">
        <f>SUMIFS(рўйхат!CE:CE,рўйхат!$CX:$CX,$B$1262,рўйхат!$D:$D,$C1254)</f>
        <v/>
      </c>
      <c r="BW1254" s="35">
        <f>SUMIFS(рўйхат!CH:CH,рўйхат!$CX:$CX,$B$1262,рўйхат!$D:$D,$C1254)</f>
        <v/>
      </c>
      <c r="BX1254" s="36">
        <f>SUMIFS(рўйхат!CI:CI,рўйхат!$CX:$CX,$B$1262,рўйхат!$D:$D,$C1254)</f>
        <v/>
      </c>
      <c r="BY1254" s="35">
        <f>SUMIFS(рўйхат!CJ:CJ,рўйхат!$CX:$CX,$B$1262,рўйхат!$D:$D,$C1254)</f>
        <v/>
      </c>
      <c r="BZ1254" s="36">
        <f>SUMIFS(рўйхат!CK:CK,рўйхат!$CX:$CX,$B$1262,рўйхат!$D:$D,$C1254)</f>
        <v/>
      </c>
      <c r="CA1254" s="35">
        <f>SUMIFS(рўйхат!CL:CL,рўйхат!$CX:$CX,$B$1262,рўйхат!$D:$D,$C1254)</f>
        <v/>
      </c>
      <c r="CB1254" s="36">
        <f>SUMIFS(рўйхат!CM:CM,рўйхат!$CX:$CX,$B$1262,рўйхат!$D:$D,$C1254)</f>
        <v/>
      </c>
      <c r="CC1254" s="35">
        <f>SUMIFS(рўйхат!CN:CN,рўйхат!$CX:$CX,$B$1262,рўйхат!$D:$D,$C1254)</f>
        <v/>
      </c>
      <c r="CD1254" s="36">
        <f>SUMIFS(рўйхат!CO:CO,рўйхат!$CX:$CX,$B$1262,рўйхат!$D:$D,$C1254)</f>
        <v/>
      </c>
      <c r="CE1254" s="77">
        <f>IFERROR(BE1254/(Q1254+BE1254),0)</f>
        <v/>
      </c>
      <c r="CF1254" s="78">
        <f>IFERROR(BF1254/(R1254+BF1254),0)</f>
        <v/>
      </c>
    </row>
    <row r="1255" hidden="1" outlineLevel="1" ht="30" customFormat="1" customHeight="1" s="8">
      <c r="A1255" s="39" t="n"/>
      <c r="B1255" s="50" t="n">
        <v>59</v>
      </c>
      <c r="C1255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255" s="51" t="n"/>
      <c r="E1255" s="35">
        <f>SUMIFS(рўйхат!F:F,рўйхат!$CX:$CX,$B$1262,рўйхат!$D:$D,$C1255)</f>
        <v/>
      </c>
      <c r="F1255" s="36">
        <f>SUMIFS(рўйхат!G:G,рўйхат!$CX:$CX,$B$1262,рўйхат!$D:$D,$C1255)</f>
        <v/>
      </c>
      <c r="G1255" s="35">
        <f>SUMIFS(рўйхат!H:H,рўйхат!$CX:$CX,$B$1262,рўйхат!$D:$D,$C1255)</f>
        <v/>
      </c>
      <c r="H1255" s="36">
        <f>SUMIFS(рўйхат!I:I,рўйхат!$CX:$CX,$B$1262,рўйхат!$D:$D,$C1255)</f>
        <v/>
      </c>
      <c r="I1255" s="35">
        <f>SUMIFS(рўйхат!J:J,рўйхат!$CX:$CX,$B$1262,рўйхат!$D:$D,$C1255)</f>
        <v/>
      </c>
      <c r="J1255" s="36">
        <f>SUMIFS(рўйхат!K:K,рўйхат!$CX:$CX,$B$1262,рўйхат!$D:$D,$C1255)</f>
        <v/>
      </c>
      <c r="K1255" s="35">
        <f>SUMIFS(рўйхат!L:L,рўйхат!$CX:$CX,$B$1262,рўйхат!$D:$D,$C1255)</f>
        <v/>
      </c>
      <c r="L1255" s="36">
        <f>SUMIFS(рўйхат!M:M,рўйхат!$CX:$CX,$B$1262,рўйхат!$D:$D,$C1255)</f>
        <v/>
      </c>
      <c r="M1255" s="35">
        <f>SUMIFS(рўйхат!N:N,рўйхат!$CX:$CX,$B$1262,рўйхат!$D:$D,$C1255)</f>
        <v/>
      </c>
      <c r="N1255" s="36">
        <f>SUMIFS(рўйхат!O:O,рўйхат!$CX:$CX,$B$1262,рўйхат!$D:$D,$C1255)</f>
        <v/>
      </c>
      <c r="O1255" s="34">
        <f>IFERROR(M1255/E1255,0)</f>
        <v/>
      </c>
      <c r="P1255" s="34">
        <f>IFERROR(N1255/F1255,0)</f>
        <v/>
      </c>
      <c r="Q1255" s="35">
        <f>SUMIFS(рўйхат!P:P,рўйхат!$CX:$CX,$B$1262,рўйхат!$D:$D,$C1255)</f>
        <v/>
      </c>
      <c r="R1255" s="36">
        <f>SUMIFS(рўйхат!Q:Q,рўйхат!$CX:$CX,$B$1262,рўйхат!$D:$D,$C1255)</f>
        <v/>
      </c>
      <c r="S1255" s="35">
        <f>SUMIFS(рўйхат!R:R,рўйхат!$CX:$CX,$B$1262,рўйхат!$D:$D,$C1255)</f>
        <v/>
      </c>
      <c r="T1255" s="36">
        <f>SUMIFS(рўйхат!S:S,рўйхат!$CX:$CX,$B$1262,рўйхат!$D:$D,$C1255)</f>
        <v/>
      </c>
      <c r="U1255" s="35">
        <f>SUMIFS(рўйхат!T:T,рўйхат!$CX:$CX,$B$1262,рўйхат!$D:$D,$C1255)</f>
        <v/>
      </c>
      <c r="V1255" s="36">
        <f>SUMIFS(рўйхат!U:U,рўйхат!$CX:$CX,$B$1262,рўйхат!$D:$D,$C1255)</f>
        <v/>
      </c>
      <c r="W1255" s="35">
        <f>SUMIFS(рўйхат!V:V,рўйхат!$CX:$CX,$B$1262,рўйхат!$D:$D,$C1255)</f>
        <v/>
      </c>
      <c r="X1255" s="36">
        <f>SUMIFS(рўйхат!W:W,рўйхат!$CX:$CX,$B$1262,рўйхат!$D:$D,$C1255)</f>
        <v/>
      </c>
      <c r="Y1255" s="35">
        <f>SUMIFS(рўйхат!X:X,рўйхат!$CX:$CX,$B$1262,рўйхат!$D:$D,$C1255)</f>
        <v/>
      </c>
      <c r="Z1255" s="36">
        <f>SUMIFS(рўйхат!Y:Y,рўйхат!$CX:$CX,$B$1262,рўйхат!$D:$D,$C1255)</f>
        <v/>
      </c>
      <c r="AA1255" s="35">
        <f>SUMIFS(рўйхат!Z:Z,рўйхат!$CX:$CX,$B$1262,рўйхат!$D:$D,$C1255)</f>
        <v/>
      </c>
      <c r="AB1255" s="36">
        <f>SUMIFS(рўйхат!AA:AA,рўйхат!$CX:$CX,$B$1262,рўйхат!$D:$D,$C1255)</f>
        <v/>
      </c>
      <c r="AC1255" s="35">
        <f>SUMIFS(рўйхат!AB:AB,рўйхат!$CX:$CX,$B$1262,рўйхат!$D:$D,$C1255)</f>
        <v/>
      </c>
      <c r="AD1255" s="36">
        <f>SUMIFS(рўйхат!AC:AC,рўйхат!$CX:$CX,$B$1262,рўйхат!$D:$D,$C1255)</f>
        <v/>
      </c>
      <c r="AE1255" s="35">
        <f>SUMIFS(рўйхат!AD:AD,рўйхат!$CX:$CX,$B$1262,рўйхат!$D:$D,$C1255)</f>
        <v/>
      </c>
      <c r="AF1255" s="36">
        <f>SUMIFS(рўйхат!AE:AE,рўйхат!$CX:$CX,$B$1262,рўйхат!$D:$D,$C1255)</f>
        <v/>
      </c>
      <c r="AG1255" s="35">
        <f>SUMIFS(рўйхат!AH:AH,рўйхат!$CX:$CX,$B$1262,рўйхат!$D:$D,$C1255)</f>
        <v/>
      </c>
      <c r="AH1255" s="36">
        <f>SUMIFS(рўйхат!AI:AI,рўйхат!$CX:$CX,$B$1262,рўйхат!$D:$D,$C1255)</f>
        <v/>
      </c>
      <c r="AI1255" s="35">
        <f>SUMIFS(рўйхат!AJ:AJ,рўйхат!$CX:$CX,$B$1262,рўйхат!$D:$D,$C1255)</f>
        <v/>
      </c>
      <c r="AJ1255" s="36">
        <f>SUMIFS(рўйхат!AK:AK,рўйхат!$CX:$CX,$B$1262,рўйхат!$D:$D,$C1255)</f>
        <v/>
      </c>
      <c r="AK1255" s="35">
        <f>SUMIFS(рўйхат!AL:AL,рўйхат!$CX:$CX,$B$1262,рўйхат!$D:$D,$C1255)</f>
        <v/>
      </c>
      <c r="AL1255" s="36">
        <f>SUMIFS(рўйхат!AM:AM,рўйхат!$CX:$CX,$B$1262,рўйхат!$D:$D,$C1255)</f>
        <v/>
      </c>
      <c r="AM1255" s="77">
        <f>IFERROR(Q1255/E1255,0)</f>
        <v/>
      </c>
      <c r="AN1255" s="77">
        <f>IFERROR(R1255/F1255,0)</f>
        <v/>
      </c>
      <c r="AO1255" s="35">
        <f>SUMIFS(рўйхат!AX:AX,рўйхат!$CX:$CX,$B$1262,рўйхат!$D:$D,$C1255)</f>
        <v/>
      </c>
      <c r="AP1255" s="36">
        <f>SUMIFS(рўйхат!AY:AY,рўйхат!$CX:$CX,$B$1262,рўйхат!$D:$D,$C1255)</f>
        <v/>
      </c>
      <c r="AQ1255" s="35">
        <f>SUMIFS(рўйхат!AZ:AZ,рўйхат!$CX:$CX,$B$1262,рўйхат!$D:$D,$C1255)</f>
        <v/>
      </c>
      <c r="AR1255" s="36">
        <f>SUMIFS(рўйхат!BA:BA,рўйхат!$CX:$CX,$B$1262,рўйхат!$D:$D,$C1255)</f>
        <v/>
      </c>
      <c r="AS1255" s="35">
        <f>SUMIFS(рўйхат!BB:BB,рўйхат!$CX:$CX,$B$1262,рўйхат!$D:$D,$C1255)</f>
        <v/>
      </c>
      <c r="AT1255" s="36">
        <f>SUMIFS(рўйхат!BC:BC,рўйхат!$CX:$CX,$B$1262,рўйхат!$D:$D,$C1255)</f>
        <v/>
      </c>
      <c r="AU1255" s="35">
        <f>SUMIFS(рўйхат!BD:BD,рўйхат!$CX:$CX,$B$1262,рўйхат!$D:$D,$C1255)</f>
        <v/>
      </c>
      <c r="AV1255" s="36">
        <f>SUMIFS(рўйхат!BE:BE,рўйхат!$CX:$CX,$B$1262,рўйхат!$D:$D,$C1255)</f>
        <v/>
      </c>
      <c r="AW1255" s="35">
        <f>SUMIFS(рўйхат!BF:BF,рўйхат!$CX:$CX,$B$1262,рўйхат!$D:$D,$C1255)</f>
        <v/>
      </c>
      <c r="AX1255" s="36">
        <f>SUMIFS(рўйхат!BG:BG,рўйхат!$CX:$CX,$B$1262,рўйхат!$D:$D,$C1255)</f>
        <v/>
      </c>
      <c r="AY1255" s="35">
        <f>SUMIFS(рўйхат!BH:BH,рўйхат!$CX:$CX,$B$1262,рўйхат!$D:$D,$C1255)</f>
        <v/>
      </c>
      <c r="AZ1255" s="36">
        <f>SUMIFS(рўйхат!BI:BI,рўйхат!$CX:$CX,$B$1262,рўйхат!$D:$D,$C1255)</f>
        <v/>
      </c>
      <c r="BA1255" s="35">
        <f>SUMIFS(рўйхат!BJ:BJ,рўйхат!$CX:$CX,$B$1262,рўйхат!$D:$D,$C1255)</f>
        <v/>
      </c>
      <c r="BB1255" s="36">
        <f>SUMIFS(рўйхат!BK:BK,рўйхат!$CX:$CX,$B$1262,рўйхат!$D:$D,$C1255)</f>
        <v/>
      </c>
      <c r="BC1255" s="77">
        <f>IFERROR(AO1255/E1255,0)</f>
        <v/>
      </c>
      <c r="BD1255" s="77">
        <f>IFERROR(AP1255/F1255,0)</f>
        <v/>
      </c>
      <c r="BE1255" s="35">
        <f>SUMIFS(рўйхат!BL:BL,рўйхат!$CX:$CX,$B$1262,рўйхат!$D:$D,$C1255)</f>
        <v/>
      </c>
      <c r="BF1255" s="36">
        <f>SUMIFS(рўйхат!BM:BM,рўйхат!$CX:$CX,$B$1262,рўйхат!$D:$D,$C1255)</f>
        <v/>
      </c>
      <c r="BG1255" s="35">
        <f>SUMIFS(рўйхат!BN:BN,рўйхат!$CX:$CX,$B$1262,рўйхат!$D:$D,$C1255)</f>
        <v/>
      </c>
      <c r="BH1255" s="36">
        <f>SUMIFS(рўйхат!BO:BO,рўйхат!$CX:$CX,$B$1262,рўйхат!$D:$D,$C1255)</f>
        <v/>
      </c>
      <c r="BI1255" s="35">
        <f>SUMIFS(рўйхат!BP:BP,рўйхат!$CX:$CX,$B$1262,рўйхат!$D:$D,$C1255)</f>
        <v/>
      </c>
      <c r="BJ1255" s="36">
        <f>SUMIFS(рўйхат!BQ:BQ,рўйхат!$CX:$CX,$B$1262,рўйхат!$D:$D,$C1255)</f>
        <v/>
      </c>
      <c r="BK1255" s="35">
        <f>SUMIFS(рўйхат!BR:BR,рўйхат!$CX:$CX,$B$1262,рўйхат!$D:$D,$C1255)</f>
        <v/>
      </c>
      <c r="BL1255" s="36">
        <f>SUMIFS(рўйхат!BS:BS,рўйхат!$CX:$CX,$B$1262,рўйхат!$D:$D,$C1255)</f>
        <v/>
      </c>
      <c r="BM1255" s="35">
        <f>SUMIFS(рўйхат!BT:BT,рўйхат!$CX:$CX,$B$1262,рўйхат!$D:$D,$C1255)</f>
        <v/>
      </c>
      <c r="BN1255" s="36">
        <f>SUMIFS(рўйхат!BU:BU,рўйхат!$CX:$CX,$B$1262,рўйхат!$D:$D,$C1255)</f>
        <v/>
      </c>
      <c r="BO1255" s="35">
        <f>SUMIFS(рўйхат!BX:BX,рўйхат!$CX:$CX,$B$1262,рўйхат!$D:$D,$C1255)</f>
        <v/>
      </c>
      <c r="BP1255" s="36">
        <f>SUMIFS(рўйхат!BY:BY,рўйхат!$CX:$CX,$B$1262,рўйхат!$D:$D,$C1255)</f>
        <v/>
      </c>
      <c r="BQ1255" s="35">
        <f>SUMIFS(рўйхат!BZ:BZ,рўйхат!$CX:$CX,$B$1262,рўйхат!$D:$D,$C1255)</f>
        <v/>
      </c>
      <c r="BR1255" s="36">
        <f>SUMIFS(рўйхат!CA:CA,рўйхат!$CX:$CX,$B$1262,рўйхат!$D:$D,$C1255)</f>
        <v/>
      </c>
      <c r="BS1255" s="35">
        <f>SUMIFS(рўйхат!CB:CB,рўйхат!$CX:$CX,$B$1262,рўйхат!$D:$D,$C1255)</f>
        <v/>
      </c>
      <c r="BT1255" s="36">
        <f>SUMIFS(рўйхат!CC:CC,рўйхат!$CX:$CX,$B$1262,рўйхат!$D:$D,$C1255)</f>
        <v/>
      </c>
      <c r="BU1255" s="35">
        <f>SUMIFS(рўйхат!CD:CD,рўйхат!$CX:$CX,$B$1262,рўйхат!$D:$D,$C1255)</f>
        <v/>
      </c>
      <c r="BV1255" s="36">
        <f>SUMIFS(рўйхат!CE:CE,рўйхат!$CX:$CX,$B$1262,рўйхат!$D:$D,$C1255)</f>
        <v/>
      </c>
      <c r="BW1255" s="35">
        <f>SUMIFS(рўйхат!CH:CH,рўйхат!$CX:$CX,$B$1262,рўйхат!$D:$D,$C1255)</f>
        <v/>
      </c>
      <c r="BX1255" s="36">
        <f>SUMIFS(рўйхат!CI:CI,рўйхат!$CX:$CX,$B$1262,рўйхат!$D:$D,$C1255)</f>
        <v/>
      </c>
      <c r="BY1255" s="35">
        <f>SUMIFS(рўйхат!CJ:CJ,рўйхат!$CX:$CX,$B$1262,рўйхат!$D:$D,$C1255)</f>
        <v/>
      </c>
      <c r="BZ1255" s="36">
        <f>SUMIFS(рўйхат!CK:CK,рўйхат!$CX:$CX,$B$1262,рўйхат!$D:$D,$C1255)</f>
        <v/>
      </c>
      <c r="CA1255" s="35">
        <f>SUMIFS(рўйхат!CL:CL,рўйхат!$CX:$CX,$B$1262,рўйхат!$D:$D,$C1255)</f>
        <v/>
      </c>
      <c r="CB1255" s="36">
        <f>SUMIFS(рўйхат!CM:CM,рўйхат!$CX:$CX,$B$1262,рўйхат!$D:$D,$C1255)</f>
        <v/>
      </c>
      <c r="CC1255" s="35">
        <f>SUMIFS(рўйхат!CN:CN,рўйхат!$CX:$CX,$B$1262,рўйхат!$D:$D,$C1255)</f>
        <v/>
      </c>
      <c r="CD1255" s="36">
        <f>SUMIFS(рўйхат!CO:CO,рўйхат!$CX:$CX,$B$1262,рўйхат!$D:$D,$C1255)</f>
        <v/>
      </c>
      <c r="CE1255" s="77">
        <f>IFERROR(BE1255/(Q1255+BE1255),0)</f>
        <v/>
      </c>
      <c r="CF1255" s="78">
        <f>IFERROR(BF1255/(R1255+BF1255),0)</f>
        <v/>
      </c>
    </row>
    <row r="1256" hidden="1" outlineLevel="1" ht="30" customFormat="1" customHeight="1" s="8">
      <c r="A1256" s="39" t="n"/>
      <c r="B1256" s="50" t="n">
        <v>60</v>
      </c>
      <c r="C1256" s="131" t="inlineStr">
        <is>
          <t>Хорижда бўлган фуқароларга иш ҳақи тўланиши</t>
        </is>
      </c>
      <c r="D1256" s="51" t="n"/>
      <c r="E1256" s="35">
        <f>SUMIFS(рўйхат!F:F,рўйхат!$CX:$CX,$B$1262,рўйхат!$D:$D,$C1256)</f>
        <v/>
      </c>
      <c r="F1256" s="36">
        <f>SUMIFS(рўйхат!G:G,рўйхат!$CX:$CX,$B$1262,рўйхат!$D:$D,$C1256)</f>
        <v/>
      </c>
      <c r="G1256" s="35">
        <f>SUMIFS(рўйхат!H:H,рўйхат!$CX:$CX,$B$1262,рўйхат!$D:$D,$C1256)</f>
        <v/>
      </c>
      <c r="H1256" s="36">
        <f>SUMIFS(рўйхат!I:I,рўйхат!$CX:$CX,$B$1262,рўйхат!$D:$D,$C1256)</f>
        <v/>
      </c>
      <c r="I1256" s="35">
        <f>SUMIFS(рўйхат!J:J,рўйхат!$CX:$CX,$B$1262,рўйхат!$D:$D,$C1256)</f>
        <v/>
      </c>
      <c r="J1256" s="36">
        <f>SUMIFS(рўйхат!K:K,рўйхат!$CX:$CX,$B$1262,рўйхат!$D:$D,$C1256)</f>
        <v/>
      </c>
      <c r="K1256" s="35">
        <f>SUMIFS(рўйхат!L:L,рўйхат!$CX:$CX,$B$1262,рўйхат!$D:$D,$C1256)</f>
        <v/>
      </c>
      <c r="L1256" s="36">
        <f>SUMIFS(рўйхат!M:M,рўйхат!$CX:$CX,$B$1262,рўйхат!$D:$D,$C1256)</f>
        <v/>
      </c>
      <c r="M1256" s="35">
        <f>SUMIFS(рўйхат!N:N,рўйхат!$CX:$CX,$B$1262,рўйхат!$D:$D,$C1256)</f>
        <v/>
      </c>
      <c r="N1256" s="36">
        <f>SUMIFS(рўйхат!O:O,рўйхат!$CX:$CX,$B$1262,рўйхат!$D:$D,$C1256)</f>
        <v/>
      </c>
      <c r="O1256" s="34">
        <f>IFERROR(M1256/E1256,0)</f>
        <v/>
      </c>
      <c r="P1256" s="34">
        <f>IFERROR(N1256/F1256,0)</f>
        <v/>
      </c>
      <c r="Q1256" s="35">
        <f>SUMIFS(рўйхат!P:P,рўйхат!$CX:$CX,$B$1262,рўйхат!$D:$D,$C1256)</f>
        <v/>
      </c>
      <c r="R1256" s="36">
        <f>SUMIFS(рўйхат!Q:Q,рўйхат!$CX:$CX,$B$1262,рўйхат!$D:$D,$C1256)</f>
        <v/>
      </c>
      <c r="S1256" s="35">
        <f>SUMIFS(рўйхат!R:R,рўйхат!$CX:$CX,$B$1262,рўйхат!$D:$D,$C1256)</f>
        <v/>
      </c>
      <c r="T1256" s="36">
        <f>SUMIFS(рўйхат!S:S,рўйхат!$CX:$CX,$B$1262,рўйхат!$D:$D,$C1256)</f>
        <v/>
      </c>
      <c r="U1256" s="35">
        <f>SUMIFS(рўйхат!T:T,рўйхат!$CX:$CX,$B$1262,рўйхат!$D:$D,$C1256)</f>
        <v/>
      </c>
      <c r="V1256" s="36">
        <f>SUMIFS(рўйхат!U:U,рўйхат!$CX:$CX,$B$1262,рўйхат!$D:$D,$C1256)</f>
        <v/>
      </c>
      <c r="W1256" s="35">
        <f>SUMIFS(рўйхат!V:V,рўйхат!$CX:$CX,$B$1262,рўйхат!$D:$D,$C1256)</f>
        <v/>
      </c>
      <c r="X1256" s="36">
        <f>SUMIFS(рўйхат!W:W,рўйхат!$CX:$CX,$B$1262,рўйхат!$D:$D,$C1256)</f>
        <v/>
      </c>
      <c r="Y1256" s="35">
        <f>SUMIFS(рўйхат!X:X,рўйхат!$CX:$CX,$B$1262,рўйхат!$D:$D,$C1256)</f>
        <v/>
      </c>
      <c r="Z1256" s="36">
        <f>SUMIFS(рўйхат!Y:Y,рўйхат!$CX:$CX,$B$1262,рўйхат!$D:$D,$C1256)</f>
        <v/>
      </c>
      <c r="AA1256" s="35">
        <f>SUMIFS(рўйхат!Z:Z,рўйхат!$CX:$CX,$B$1262,рўйхат!$D:$D,$C1256)</f>
        <v/>
      </c>
      <c r="AB1256" s="36">
        <f>SUMIFS(рўйхат!AA:AA,рўйхат!$CX:$CX,$B$1262,рўйхат!$D:$D,$C1256)</f>
        <v/>
      </c>
      <c r="AC1256" s="35">
        <f>SUMIFS(рўйхат!AB:AB,рўйхат!$CX:$CX,$B$1262,рўйхат!$D:$D,$C1256)</f>
        <v/>
      </c>
      <c r="AD1256" s="36">
        <f>SUMIFS(рўйхат!AC:AC,рўйхат!$CX:$CX,$B$1262,рўйхат!$D:$D,$C1256)</f>
        <v/>
      </c>
      <c r="AE1256" s="35">
        <f>SUMIFS(рўйхат!AD:AD,рўйхат!$CX:$CX,$B$1262,рўйхат!$D:$D,$C1256)</f>
        <v/>
      </c>
      <c r="AF1256" s="36">
        <f>SUMIFS(рўйхат!AE:AE,рўйхат!$CX:$CX,$B$1262,рўйхат!$D:$D,$C1256)</f>
        <v/>
      </c>
      <c r="AG1256" s="35">
        <f>SUMIFS(рўйхат!AH:AH,рўйхат!$CX:$CX,$B$1262,рўйхат!$D:$D,$C1256)</f>
        <v/>
      </c>
      <c r="AH1256" s="36">
        <f>SUMIFS(рўйхат!AI:AI,рўйхат!$CX:$CX,$B$1262,рўйхат!$D:$D,$C1256)</f>
        <v/>
      </c>
      <c r="AI1256" s="35">
        <f>SUMIFS(рўйхат!AJ:AJ,рўйхат!$CX:$CX,$B$1262,рўйхат!$D:$D,$C1256)</f>
        <v/>
      </c>
      <c r="AJ1256" s="36">
        <f>SUMIFS(рўйхат!AK:AK,рўйхат!$CX:$CX,$B$1262,рўйхат!$D:$D,$C1256)</f>
        <v/>
      </c>
      <c r="AK1256" s="35">
        <f>SUMIFS(рўйхат!AL:AL,рўйхат!$CX:$CX,$B$1262,рўйхат!$D:$D,$C1256)</f>
        <v/>
      </c>
      <c r="AL1256" s="36">
        <f>SUMIFS(рўйхат!AM:AM,рўйхат!$CX:$CX,$B$1262,рўйхат!$D:$D,$C1256)</f>
        <v/>
      </c>
      <c r="AM1256" s="77">
        <f>IFERROR(Q1256/E1256,0)</f>
        <v/>
      </c>
      <c r="AN1256" s="77">
        <f>IFERROR(R1256/F1256,0)</f>
        <v/>
      </c>
      <c r="AO1256" s="35">
        <f>SUMIFS(рўйхат!AX:AX,рўйхат!$CX:$CX,$B$1262,рўйхат!$D:$D,$C1256)</f>
        <v/>
      </c>
      <c r="AP1256" s="36">
        <f>SUMIFS(рўйхат!AY:AY,рўйхат!$CX:$CX,$B$1262,рўйхат!$D:$D,$C1256)</f>
        <v/>
      </c>
      <c r="AQ1256" s="35">
        <f>SUMIFS(рўйхат!AZ:AZ,рўйхат!$CX:$CX,$B$1262,рўйхат!$D:$D,$C1256)</f>
        <v/>
      </c>
      <c r="AR1256" s="36">
        <f>SUMIFS(рўйхат!BA:BA,рўйхат!$CX:$CX,$B$1262,рўйхат!$D:$D,$C1256)</f>
        <v/>
      </c>
      <c r="AS1256" s="35">
        <f>SUMIFS(рўйхат!BB:BB,рўйхат!$CX:$CX,$B$1262,рўйхат!$D:$D,$C1256)</f>
        <v/>
      </c>
      <c r="AT1256" s="36">
        <f>SUMIFS(рўйхат!BC:BC,рўйхат!$CX:$CX,$B$1262,рўйхат!$D:$D,$C1256)</f>
        <v/>
      </c>
      <c r="AU1256" s="35">
        <f>SUMIFS(рўйхат!BD:BD,рўйхат!$CX:$CX,$B$1262,рўйхат!$D:$D,$C1256)</f>
        <v/>
      </c>
      <c r="AV1256" s="36">
        <f>SUMIFS(рўйхат!BE:BE,рўйхат!$CX:$CX,$B$1262,рўйхат!$D:$D,$C1256)</f>
        <v/>
      </c>
      <c r="AW1256" s="35">
        <f>SUMIFS(рўйхат!BF:BF,рўйхат!$CX:$CX,$B$1262,рўйхат!$D:$D,$C1256)</f>
        <v/>
      </c>
      <c r="AX1256" s="36">
        <f>SUMIFS(рўйхат!BG:BG,рўйхат!$CX:$CX,$B$1262,рўйхат!$D:$D,$C1256)</f>
        <v/>
      </c>
      <c r="AY1256" s="35">
        <f>SUMIFS(рўйхат!BH:BH,рўйхат!$CX:$CX,$B$1262,рўйхат!$D:$D,$C1256)</f>
        <v/>
      </c>
      <c r="AZ1256" s="36">
        <f>SUMIFS(рўйхат!BI:BI,рўйхат!$CX:$CX,$B$1262,рўйхат!$D:$D,$C1256)</f>
        <v/>
      </c>
      <c r="BA1256" s="35">
        <f>SUMIFS(рўйхат!BJ:BJ,рўйхат!$CX:$CX,$B$1262,рўйхат!$D:$D,$C1256)</f>
        <v/>
      </c>
      <c r="BB1256" s="36">
        <f>SUMIFS(рўйхат!BK:BK,рўйхат!$CX:$CX,$B$1262,рўйхат!$D:$D,$C1256)</f>
        <v/>
      </c>
      <c r="BC1256" s="77">
        <f>IFERROR(AO1256/E1256,0)</f>
        <v/>
      </c>
      <c r="BD1256" s="77">
        <f>IFERROR(AP1256/F1256,0)</f>
        <v/>
      </c>
      <c r="BE1256" s="35">
        <f>SUMIFS(рўйхат!BL:BL,рўйхат!$CX:$CX,$B$1262,рўйхат!$D:$D,$C1256)</f>
        <v/>
      </c>
      <c r="BF1256" s="36">
        <f>SUMIFS(рўйхат!BM:BM,рўйхат!$CX:$CX,$B$1262,рўйхат!$D:$D,$C1256)</f>
        <v/>
      </c>
      <c r="BG1256" s="35">
        <f>SUMIFS(рўйхат!BN:BN,рўйхат!$CX:$CX,$B$1262,рўйхат!$D:$D,$C1256)</f>
        <v/>
      </c>
      <c r="BH1256" s="36">
        <f>SUMIFS(рўйхат!BO:BO,рўйхат!$CX:$CX,$B$1262,рўйхат!$D:$D,$C1256)</f>
        <v/>
      </c>
      <c r="BI1256" s="35">
        <f>SUMIFS(рўйхат!BP:BP,рўйхат!$CX:$CX,$B$1262,рўйхат!$D:$D,$C1256)</f>
        <v/>
      </c>
      <c r="BJ1256" s="36">
        <f>SUMIFS(рўйхат!BQ:BQ,рўйхат!$CX:$CX,$B$1262,рўйхат!$D:$D,$C1256)</f>
        <v/>
      </c>
      <c r="BK1256" s="35">
        <f>SUMIFS(рўйхат!BR:BR,рўйхат!$CX:$CX,$B$1262,рўйхат!$D:$D,$C1256)</f>
        <v/>
      </c>
      <c r="BL1256" s="36">
        <f>SUMIFS(рўйхат!BS:BS,рўйхат!$CX:$CX,$B$1262,рўйхат!$D:$D,$C1256)</f>
        <v/>
      </c>
      <c r="BM1256" s="35">
        <f>SUMIFS(рўйхат!BT:BT,рўйхат!$CX:$CX,$B$1262,рўйхат!$D:$D,$C1256)</f>
        <v/>
      </c>
      <c r="BN1256" s="36">
        <f>SUMIFS(рўйхат!BU:BU,рўйхат!$CX:$CX,$B$1262,рўйхат!$D:$D,$C1256)</f>
        <v/>
      </c>
      <c r="BO1256" s="35">
        <f>SUMIFS(рўйхат!BX:BX,рўйхат!$CX:$CX,$B$1262,рўйхат!$D:$D,$C1256)</f>
        <v/>
      </c>
      <c r="BP1256" s="36">
        <f>SUMIFS(рўйхат!BY:BY,рўйхат!$CX:$CX,$B$1262,рўйхат!$D:$D,$C1256)</f>
        <v/>
      </c>
      <c r="BQ1256" s="35">
        <f>SUMIFS(рўйхат!BZ:BZ,рўйхат!$CX:$CX,$B$1262,рўйхат!$D:$D,$C1256)</f>
        <v/>
      </c>
      <c r="BR1256" s="36">
        <f>SUMIFS(рўйхат!CA:CA,рўйхат!$CX:$CX,$B$1262,рўйхат!$D:$D,$C1256)</f>
        <v/>
      </c>
      <c r="BS1256" s="35">
        <f>SUMIFS(рўйхат!CB:CB,рўйхат!$CX:$CX,$B$1262,рўйхат!$D:$D,$C1256)</f>
        <v/>
      </c>
      <c r="BT1256" s="36">
        <f>SUMIFS(рўйхат!CC:CC,рўйхат!$CX:$CX,$B$1262,рўйхат!$D:$D,$C1256)</f>
        <v/>
      </c>
      <c r="BU1256" s="35">
        <f>SUMIFS(рўйхат!CD:CD,рўйхат!$CX:$CX,$B$1262,рўйхат!$D:$D,$C1256)</f>
        <v/>
      </c>
      <c r="BV1256" s="36">
        <f>SUMIFS(рўйхат!CE:CE,рўйхат!$CX:$CX,$B$1262,рўйхат!$D:$D,$C1256)</f>
        <v/>
      </c>
      <c r="BW1256" s="35">
        <f>SUMIFS(рўйхат!CH:CH,рўйхат!$CX:$CX,$B$1262,рўйхат!$D:$D,$C1256)</f>
        <v/>
      </c>
      <c r="BX1256" s="36">
        <f>SUMIFS(рўйхат!CI:CI,рўйхат!$CX:$CX,$B$1262,рўйхат!$D:$D,$C1256)</f>
        <v/>
      </c>
      <c r="BY1256" s="35">
        <f>SUMIFS(рўйхат!CJ:CJ,рўйхат!$CX:$CX,$B$1262,рўйхат!$D:$D,$C1256)</f>
        <v/>
      </c>
      <c r="BZ1256" s="36">
        <f>SUMIFS(рўйхат!CK:CK,рўйхат!$CX:$CX,$B$1262,рўйхат!$D:$D,$C1256)</f>
        <v/>
      </c>
      <c r="CA1256" s="35">
        <f>SUMIFS(рўйхат!CL:CL,рўйхат!$CX:$CX,$B$1262,рўйхат!$D:$D,$C1256)</f>
        <v/>
      </c>
      <c r="CB1256" s="36">
        <f>SUMIFS(рўйхат!CM:CM,рўйхат!$CX:$CX,$B$1262,рўйхат!$D:$D,$C1256)</f>
        <v/>
      </c>
      <c r="CC1256" s="35">
        <f>SUMIFS(рўйхат!CN:CN,рўйхат!$CX:$CX,$B$1262,рўйхат!$D:$D,$C1256)</f>
        <v/>
      </c>
      <c r="CD1256" s="36">
        <f>SUMIFS(рўйхат!CO:CO,рўйхат!$CX:$CX,$B$1262,рўйхат!$D:$D,$C1256)</f>
        <v/>
      </c>
      <c r="CE1256" s="77">
        <f>IFERROR(BE1256/(Q1256+BE1256),0)</f>
        <v/>
      </c>
      <c r="CF1256" s="78">
        <f>IFERROR(BF1256/(R1256+BF1256),0)</f>
        <v/>
      </c>
    </row>
    <row r="1257" hidden="1" outlineLevel="1" ht="30" customFormat="1" customHeight="1" s="8">
      <c r="A1257" s="39" t="n"/>
      <c r="B1257" s="50" t="n">
        <v>61</v>
      </c>
      <c r="C1257" s="131" t="inlineStr">
        <is>
          <t>Якунига етмаган харидларда нархларни ошириб кўрсатилиш ҳолатлари таҳлили (UZEX)</t>
        </is>
      </c>
      <c r="D1257" s="51" t="n"/>
      <c r="E1257" s="35">
        <f>SUMIFS(рўйхат!F:F,рўйхат!$CX:$CX,$B$1262,рўйхат!$D:$D,$C1257)</f>
        <v/>
      </c>
      <c r="F1257" s="36">
        <f>SUMIFS(рўйхат!G:G,рўйхат!$CX:$CX,$B$1262,рўйхат!$D:$D,$C1257)</f>
        <v/>
      </c>
      <c r="G1257" s="35">
        <f>SUMIFS(рўйхат!H:H,рўйхат!$CX:$CX,$B$1262,рўйхат!$D:$D,$C1257)</f>
        <v/>
      </c>
      <c r="H1257" s="36">
        <f>SUMIFS(рўйхат!I:I,рўйхат!$CX:$CX,$B$1262,рўйхат!$D:$D,$C1257)</f>
        <v/>
      </c>
      <c r="I1257" s="35">
        <f>SUMIFS(рўйхат!J:J,рўйхат!$CX:$CX,$B$1262,рўйхат!$D:$D,$C1257)</f>
        <v/>
      </c>
      <c r="J1257" s="36">
        <f>SUMIFS(рўйхат!K:K,рўйхат!$CX:$CX,$B$1262,рўйхат!$D:$D,$C1257)</f>
        <v/>
      </c>
      <c r="K1257" s="35">
        <f>SUMIFS(рўйхат!L:L,рўйхат!$CX:$CX,$B$1262,рўйхат!$D:$D,$C1257)</f>
        <v/>
      </c>
      <c r="L1257" s="36">
        <f>SUMIFS(рўйхат!M:M,рўйхат!$CX:$CX,$B$1262,рўйхат!$D:$D,$C1257)</f>
        <v/>
      </c>
      <c r="M1257" s="35">
        <f>SUMIFS(рўйхат!N:N,рўйхат!$CX:$CX,$B$1262,рўйхат!$D:$D,$C1257)</f>
        <v/>
      </c>
      <c r="N1257" s="36">
        <f>SUMIFS(рўйхат!O:O,рўйхат!$CX:$CX,$B$1262,рўйхат!$D:$D,$C1257)</f>
        <v/>
      </c>
      <c r="O1257" s="34">
        <f>IFERROR(M1257/E1257,0)</f>
        <v/>
      </c>
      <c r="P1257" s="34">
        <f>IFERROR(N1257/F1257,0)</f>
        <v/>
      </c>
      <c r="Q1257" s="35">
        <f>SUMIFS(рўйхат!P:P,рўйхат!$CX:$CX,$B$1262,рўйхат!$D:$D,$C1257)</f>
        <v/>
      </c>
      <c r="R1257" s="36">
        <f>SUMIFS(рўйхат!Q:Q,рўйхат!$CX:$CX,$B$1262,рўйхат!$D:$D,$C1257)</f>
        <v/>
      </c>
      <c r="S1257" s="35">
        <f>SUMIFS(рўйхат!R:R,рўйхат!$CX:$CX,$B$1262,рўйхат!$D:$D,$C1257)</f>
        <v/>
      </c>
      <c r="T1257" s="36">
        <f>SUMIFS(рўйхат!S:S,рўйхат!$CX:$CX,$B$1262,рўйхат!$D:$D,$C1257)</f>
        <v/>
      </c>
      <c r="U1257" s="35">
        <f>SUMIFS(рўйхат!T:T,рўйхат!$CX:$CX,$B$1262,рўйхат!$D:$D,$C1257)</f>
        <v/>
      </c>
      <c r="V1257" s="36">
        <f>SUMIFS(рўйхат!U:U,рўйхат!$CX:$CX,$B$1262,рўйхат!$D:$D,$C1257)</f>
        <v/>
      </c>
      <c r="W1257" s="35">
        <f>SUMIFS(рўйхат!V:V,рўйхат!$CX:$CX,$B$1262,рўйхат!$D:$D,$C1257)</f>
        <v/>
      </c>
      <c r="X1257" s="36">
        <f>SUMIFS(рўйхат!W:W,рўйхат!$CX:$CX,$B$1262,рўйхат!$D:$D,$C1257)</f>
        <v/>
      </c>
      <c r="Y1257" s="35">
        <f>SUMIFS(рўйхат!X:X,рўйхат!$CX:$CX,$B$1262,рўйхат!$D:$D,$C1257)</f>
        <v/>
      </c>
      <c r="Z1257" s="36">
        <f>SUMIFS(рўйхат!Y:Y,рўйхат!$CX:$CX,$B$1262,рўйхат!$D:$D,$C1257)</f>
        <v/>
      </c>
      <c r="AA1257" s="35">
        <f>SUMIFS(рўйхат!Z:Z,рўйхат!$CX:$CX,$B$1262,рўйхат!$D:$D,$C1257)</f>
        <v/>
      </c>
      <c r="AB1257" s="36">
        <f>SUMIFS(рўйхат!AA:AA,рўйхат!$CX:$CX,$B$1262,рўйхат!$D:$D,$C1257)</f>
        <v/>
      </c>
      <c r="AC1257" s="35">
        <f>SUMIFS(рўйхат!AB:AB,рўйхат!$CX:$CX,$B$1262,рўйхат!$D:$D,$C1257)</f>
        <v/>
      </c>
      <c r="AD1257" s="36">
        <f>SUMIFS(рўйхат!AC:AC,рўйхат!$CX:$CX,$B$1262,рўйхат!$D:$D,$C1257)</f>
        <v/>
      </c>
      <c r="AE1257" s="35">
        <f>SUMIFS(рўйхат!AD:AD,рўйхат!$CX:$CX,$B$1262,рўйхат!$D:$D,$C1257)</f>
        <v/>
      </c>
      <c r="AF1257" s="36">
        <f>SUMIFS(рўйхат!AE:AE,рўйхат!$CX:$CX,$B$1262,рўйхат!$D:$D,$C1257)</f>
        <v/>
      </c>
      <c r="AG1257" s="35">
        <f>SUMIFS(рўйхат!AH:AH,рўйхат!$CX:$CX,$B$1262,рўйхат!$D:$D,$C1257)</f>
        <v/>
      </c>
      <c r="AH1257" s="36">
        <f>SUMIFS(рўйхат!AI:AI,рўйхат!$CX:$CX,$B$1262,рўйхат!$D:$D,$C1257)</f>
        <v/>
      </c>
      <c r="AI1257" s="35">
        <f>SUMIFS(рўйхат!AJ:AJ,рўйхат!$CX:$CX,$B$1262,рўйхат!$D:$D,$C1257)</f>
        <v/>
      </c>
      <c r="AJ1257" s="36">
        <f>SUMIFS(рўйхат!AK:AK,рўйхат!$CX:$CX,$B$1262,рўйхат!$D:$D,$C1257)</f>
        <v/>
      </c>
      <c r="AK1257" s="35">
        <f>SUMIFS(рўйхат!AL:AL,рўйхат!$CX:$CX,$B$1262,рўйхат!$D:$D,$C1257)</f>
        <v/>
      </c>
      <c r="AL1257" s="36">
        <f>SUMIFS(рўйхат!AM:AM,рўйхат!$CX:$CX,$B$1262,рўйхат!$D:$D,$C1257)</f>
        <v/>
      </c>
      <c r="AM1257" s="77">
        <f>IFERROR(Q1257/E1257,0)</f>
        <v/>
      </c>
      <c r="AN1257" s="77">
        <f>IFERROR(R1257/F1257,0)</f>
        <v/>
      </c>
      <c r="AO1257" s="35">
        <f>SUMIFS(рўйхат!AX:AX,рўйхат!$CX:$CX,$B$1262,рўйхат!$D:$D,$C1257)</f>
        <v/>
      </c>
      <c r="AP1257" s="36">
        <f>SUMIFS(рўйхат!AY:AY,рўйхат!$CX:$CX,$B$1262,рўйхат!$D:$D,$C1257)</f>
        <v/>
      </c>
      <c r="AQ1257" s="35">
        <f>SUMIFS(рўйхат!AZ:AZ,рўйхат!$CX:$CX,$B$1262,рўйхат!$D:$D,$C1257)</f>
        <v/>
      </c>
      <c r="AR1257" s="36">
        <f>SUMIFS(рўйхат!BA:BA,рўйхат!$CX:$CX,$B$1262,рўйхат!$D:$D,$C1257)</f>
        <v/>
      </c>
      <c r="AS1257" s="35">
        <f>SUMIFS(рўйхат!BB:BB,рўйхат!$CX:$CX,$B$1262,рўйхат!$D:$D,$C1257)</f>
        <v/>
      </c>
      <c r="AT1257" s="36">
        <f>SUMIFS(рўйхат!BC:BC,рўйхат!$CX:$CX,$B$1262,рўйхат!$D:$D,$C1257)</f>
        <v/>
      </c>
      <c r="AU1257" s="35">
        <f>SUMIFS(рўйхат!BD:BD,рўйхат!$CX:$CX,$B$1262,рўйхат!$D:$D,$C1257)</f>
        <v/>
      </c>
      <c r="AV1257" s="36">
        <f>SUMIFS(рўйхат!BE:BE,рўйхат!$CX:$CX,$B$1262,рўйхат!$D:$D,$C1257)</f>
        <v/>
      </c>
      <c r="AW1257" s="35">
        <f>SUMIFS(рўйхат!BF:BF,рўйхат!$CX:$CX,$B$1262,рўйхат!$D:$D,$C1257)</f>
        <v/>
      </c>
      <c r="AX1257" s="36">
        <f>SUMIFS(рўйхат!BG:BG,рўйхат!$CX:$CX,$B$1262,рўйхат!$D:$D,$C1257)</f>
        <v/>
      </c>
      <c r="AY1257" s="35">
        <f>SUMIFS(рўйхат!BH:BH,рўйхат!$CX:$CX,$B$1262,рўйхат!$D:$D,$C1257)</f>
        <v/>
      </c>
      <c r="AZ1257" s="36">
        <f>SUMIFS(рўйхат!BI:BI,рўйхат!$CX:$CX,$B$1262,рўйхат!$D:$D,$C1257)</f>
        <v/>
      </c>
      <c r="BA1257" s="35">
        <f>SUMIFS(рўйхат!BJ:BJ,рўйхат!$CX:$CX,$B$1262,рўйхат!$D:$D,$C1257)</f>
        <v/>
      </c>
      <c r="BB1257" s="36">
        <f>SUMIFS(рўйхат!BK:BK,рўйхат!$CX:$CX,$B$1262,рўйхат!$D:$D,$C1257)</f>
        <v/>
      </c>
      <c r="BC1257" s="77">
        <f>IFERROR(AO1257/E1257,0)</f>
        <v/>
      </c>
      <c r="BD1257" s="77">
        <f>IFERROR(AP1257/F1257,0)</f>
        <v/>
      </c>
      <c r="BE1257" s="35">
        <f>SUMIFS(рўйхат!BL:BL,рўйхат!$CX:$CX,$B$1262,рўйхат!$D:$D,$C1257)</f>
        <v/>
      </c>
      <c r="BF1257" s="36">
        <f>SUMIFS(рўйхат!BM:BM,рўйхат!$CX:$CX,$B$1262,рўйхат!$D:$D,$C1257)</f>
        <v/>
      </c>
      <c r="BG1257" s="35">
        <f>SUMIFS(рўйхат!BN:BN,рўйхат!$CX:$CX,$B$1262,рўйхат!$D:$D,$C1257)</f>
        <v/>
      </c>
      <c r="BH1257" s="36">
        <f>SUMIFS(рўйхат!BO:BO,рўйхат!$CX:$CX,$B$1262,рўйхат!$D:$D,$C1257)</f>
        <v/>
      </c>
      <c r="BI1257" s="35">
        <f>SUMIFS(рўйхат!BP:BP,рўйхат!$CX:$CX,$B$1262,рўйхат!$D:$D,$C1257)</f>
        <v/>
      </c>
      <c r="BJ1257" s="36">
        <f>SUMIFS(рўйхат!BQ:BQ,рўйхат!$CX:$CX,$B$1262,рўйхат!$D:$D,$C1257)</f>
        <v/>
      </c>
      <c r="BK1257" s="35">
        <f>SUMIFS(рўйхат!BR:BR,рўйхат!$CX:$CX,$B$1262,рўйхат!$D:$D,$C1257)</f>
        <v/>
      </c>
      <c r="BL1257" s="36">
        <f>SUMIFS(рўйхат!BS:BS,рўйхат!$CX:$CX,$B$1262,рўйхат!$D:$D,$C1257)</f>
        <v/>
      </c>
      <c r="BM1257" s="35">
        <f>SUMIFS(рўйхат!BT:BT,рўйхат!$CX:$CX,$B$1262,рўйхат!$D:$D,$C1257)</f>
        <v/>
      </c>
      <c r="BN1257" s="36">
        <f>SUMIFS(рўйхат!BU:BU,рўйхат!$CX:$CX,$B$1262,рўйхат!$D:$D,$C1257)</f>
        <v/>
      </c>
      <c r="BO1257" s="35">
        <f>SUMIFS(рўйхат!BX:BX,рўйхат!$CX:$CX,$B$1262,рўйхат!$D:$D,$C1257)</f>
        <v/>
      </c>
      <c r="BP1257" s="36">
        <f>SUMIFS(рўйхат!BY:BY,рўйхат!$CX:$CX,$B$1262,рўйхат!$D:$D,$C1257)</f>
        <v/>
      </c>
      <c r="BQ1257" s="35">
        <f>SUMIFS(рўйхат!BZ:BZ,рўйхат!$CX:$CX,$B$1262,рўйхат!$D:$D,$C1257)</f>
        <v/>
      </c>
      <c r="BR1257" s="36">
        <f>SUMIFS(рўйхат!CA:CA,рўйхат!$CX:$CX,$B$1262,рўйхат!$D:$D,$C1257)</f>
        <v/>
      </c>
      <c r="BS1257" s="35">
        <f>SUMIFS(рўйхат!CB:CB,рўйхат!$CX:$CX,$B$1262,рўйхат!$D:$D,$C1257)</f>
        <v/>
      </c>
      <c r="BT1257" s="36">
        <f>SUMIFS(рўйхат!CC:CC,рўйхат!$CX:$CX,$B$1262,рўйхат!$D:$D,$C1257)</f>
        <v/>
      </c>
      <c r="BU1257" s="35">
        <f>SUMIFS(рўйхат!CD:CD,рўйхат!$CX:$CX,$B$1262,рўйхат!$D:$D,$C1257)</f>
        <v/>
      </c>
      <c r="BV1257" s="36">
        <f>SUMIFS(рўйхат!CE:CE,рўйхат!$CX:$CX,$B$1262,рўйхат!$D:$D,$C1257)</f>
        <v/>
      </c>
      <c r="BW1257" s="35">
        <f>SUMIFS(рўйхат!CH:CH,рўйхат!$CX:$CX,$B$1262,рўйхат!$D:$D,$C1257)</f>
        <v/>
      </c>
      <c r="BX1257" s="36">
        <f>SUMIFS(рўйхат!CI:CI,рўйхат!$CX:$CX,$B$1262,рўйхат!$D:$D,$C1257)</f>
        <v/>
      </c>
      <c r="BY1257" s="35">
        <f>SUMIFS(рўйхат!CJ:CJ,рўйхат!$CX:$CX,$B$1262,рўйхат!$D:$D,$C1257)</f>
        <v/>
      </c>
      <c r="BZ1257" s="36">
        <f>SUMIFS(рўйхат!CK:CK,рўйхат!$CX:$CX,$B$1262,рўйхат!$D:$D,$C1257)</f>
        <v/>
      </c>
      <c r="CA1257" s="35">
        <f>SUMIFS(рўйхат!CL:CL,рўйхат!$CX:$CX,$B$1262,рўйхат!$D:$D,$C1257)</f>
        <v/>
      </c>
      <c r="CB1257" s="36">
        <f>SUMIFS(рўйхат!CM:CM,рўйхат!$CX:$CX,$B$1262,рўйхат!$D:$D,$C1257)</f>
        <v/>
      </c>
      <c r="CC1257" s="35">
        <f>SUMIFS(рўйхат!CN:CN,рўйхат!$CX:$CX,$B$1262,рўйхат!$D:$D,$C1257)</f>
        <v/>
      </c>
      <c r="CD1257" s="36">
        <f>SUMIFS(рўйхат!CO:CO,рўйхат!$CX:$CX,$B$1262,рўйхат!$D:$D,$C1257)</f>
        <v/>
      </c>
      <c r="CE1257" s="77">
        <f>IFERROR(BE1257/(Q1257+BE1257),0)</f>
        <v/>
      </c>
      <c r="CF1257" s="78">
        <f>IFERROR(BF1257/(R1257+BF1257),0)</f>
        <v/>
      </c>
    </row>
    <row r="1258" hidden="1" outlineLevel="1" ht="30" customFormat="1" customHeight="1" s="8">
      <c r="A1258" s="39" t="n"/>
      <c r="B1258" s="50" t="n">
        <v>62</v>
      </c>
      <c r="C1258" s="131" t="inlineStr">
        <is>
          <t>Manfaatlar to'qnashuvi (COOPERATION)</t>
        </is>
      </c>
      <c r="D1258" s="51" t="n"/>
      <c r="E1258" s="35">
        <f>SUMIFS(рўйхат!F:F,рўйхат!$CX:$CX,$B$1262,рўйхат!$D:$D,$C1258)</f>
        <v/>
      </c>
      <c r="F1258" s="36">
        <f>SUMIFS(рўйхат!G:G,рўйхат!$CX:$CX,$B$1262,рўйхат!$D:$D,$C1258)</f>
        <v/>
      </c>
      <c r="G1258" s="35">
        <f>SUMIFS(рўйхат!H:H,рўйхат!$CX:$CX,$B$1262,рўйхат!$D:$D,$C1258)</f>
        <v/>
      </c>
      <c r="H1258" s="36">
        <f>SUMIFS(рўйхат!I:I,рўйхат!$CX:$CX,$B$1262,рўйхат!$D:$D,$C1258)</f>
        <v/>
      </c>
      <c r="I1258" s="35">
        <f>SUMIFS(рўйхат!J:J,рўйхат!$CX:$CX,$B$1262,рўйхат!$D:$D,$C1258)</f>
        <v/>
      </c>
      <c r="J1258" s="36">
        <f>SUMIFS(рўйхат!K:K,рўйхат!$CX:$CX,$B$1262,рўйхат!$D:$D,$C1258)</f>
        <v/>
      </c>
      <c r="K1258" s="35">
        <f>SUMIFS(рўйхат!L:L,рўйхат!$CX:$CX,$B$1262,рўйхат!$D:$D,$C1258)</f>
        <v/>
      </c>
      <c r="L1258" s="36">
        <f>SUMIFS(рўйхат!M:M,рўйхат!$CX:$CX,$B$1262,рўйхат!$D:$D,$C1258)</f>
        <v/>
      </c>
      <c r="M1258" s="35">
        <f>SUMIFS(рўйхат!N:N,рўйхат!$CX:$CX,$B$1262,рўйхат!$D:$D,$C1258)</f>
        <v/>
      </c>
      <c r="N1258" s="36">
        <f>SUMIFS(рўйхат!O:O,рўйхат!$CX:$CX,$B$1262,рўйхат!$D:$D,$C1258)</f>
        <v/>
      </c>
      <c r="O1258" s="34">
        <f>IFERROR(M1258/E1258,0)</f>
        <v/>
      </c>
      <c r="P1258" s="34">
        <f>IFERROR(N1258/F1258,0)</f>
        <v/>
      </c>
      <c r="Q1258" s="35">
        <f>SUMIFS(рўйхат!P:P,рўйхат!$CX:$CX,$B$1262,рўйхат!$D:$D,$C1258)</f>
        <v/>
      </c>
      <c r="R1258" s="36">
        <f>SUMIFS(рўйхат!Q:Q,рўйхат!$CX:$CX,$B$1262,рўйхат!$D:$D,$C1258)</f>
        <v/>
      </c>
      <c r="S1258" s="35">
        <f>SUMIFS(рўйхат!R:R,рўйхат!$CX:$CX,$B$1262,рўйхат!$D:$D,$C1258)</f>
        <v/>
      </c>
      <c r="T1258" s="36">
        <f>SUMIFS(рўйхат!S:S,рўйхат!$CX:$CX,$B$1262,рўйхат!$D:$D,$C1258)</f>
        <v/>
      </c>
      <c r="U1258" s="35">
        <f>SUMIFS(рўйхат!T:T,рўйхат!$CX:$CX,$B$1262,рўйхат!$D:$D,$C1258)</f>
        <v/>
      </c>
      <c r="V1258" s="36">
        <f>SUMIFS(рўйхат!U:U,рўйхат!$CX:$CX,$B$1262,рўйхат!$D:$D,$C1258)</f>
        <v/>
      </c>
      <c r="W1258" s="35">
        <f>SUMIFS(рўйхат!V:V,рўйхат!$CX:$CX,$B$1262,рўйхат!$D:$D,$C1258)</f>
        <v/>
      </c>
      <c r="X1258" s="36">
        <f>SUMIFS(рўйхат!W:W,рўйхат!$CX:$CX,$B$1262,рўйхат!$D:$D,$C1258)</f>
        <v/>
      </c>
      <c r="Y1258" s="35">
        <f>SUMIFS(рўйхат!X:X,рўйхат!$CX:$CX,$B$1262,рўйхат!$D:$D,$C1258)</f>
        <v/>
      </c>
      <c r="Z1258" s="36">
        <f>SUMIFS(рўйхат!Y:Y,рўйхат!$CX:$CX,$B$1262,рўйхат!$D:$D,$C1258)</f>
        <v/>
      </c>
      <c r="AA1258" s="35">
        <f>SUMIFS(рўйхат!Z:Z,рўйхат!$CX:$CX,$B$1262,рўйхат!$D:$D,$C1258)</f>
        <v/>
      </c>
      <c r="AB1258" s="36">
        <f>SUMIFS(рўйхат!AA:AA,рўйхат!$CX:$CX,$B$1262,рўйхат!$D:$D,$C1258)</f>
        <v/>
      </c>
      <c r="AC1258" s="35">
        <f>SUMIFS(рўйхат!AB:AB,рўйхат!$CX:$CX,$B$1262,рўйхат!$D:$D,$C1258)</f>
        <v/>
      </c>
      <c r="AD1258" s="36">
        <f>SUMIFS(рўйхат!AC:AC,рўйхат!$CX:$CX,$B$1262,рўйхат!$D:$D,$C1258)</f>
        <v/>
      </c>
      <c r="AE1258" s="35">
        <f>SUMIFS(рўйхат!AD:AD,рўйхат!$CX:$CX,$B$1262,рўйхат!$D:$D,$C1258)</f>
        <v/>
      </c>
      <c r="AF1258" s="36">
        <f>SUMIFS(рўйхат!AE:AE,рўйхат!$CX:$CX,$B$1262,рўйхат!$D:$D,$C1258)</f>
        <v/>
      </c>
      <c r="AG1258" s="35">
        <f>SUMIFS(рўйхат!AH:AH,рўйхат!$CX:$CX,$B$1262,рўйхат!$D:$D,$C1258)</f>
        <v/>
      </c>
      <c r="AH1258" s="36">
        <f>SUMIFS(рўйхат!AI:AI,рўйхат!$CX:$CX,$B$1262,рўйхат!$D:$D,$C1258)</f>
        <v/>
      </c>
      <c r="AI1258" s="35">
        <f>SUMIFS(рўйхат!AJ:AJ,рўйхат!$CX:$CX,$B$1262,рўйхат!$D:$D,$C1258)</f>
        <v/>
      </c>
      <c r="AJ1258" s="36">
        <f>SUMIFS(рўйхат!AK:AK,рўйхат!$CX:$CX,$B$1262,рўйхат!$D:$D,$C1258)</f>
        <v/>
      </c>
      <c r="AK1258" s="35">
        <f>SUMIFS(рўйхат!AL:AL,рўйхат!$CX:$CX,$B$1262,рўйхат!$D:$D,$C1258)</f>
        <v/>
      </c>
      <c r="AL1258" s="36">
        <f>SUMIFS(рўйхат!AM:AM,рўйхат!$CX:$CX,$B$1262,рўйхат!$D:$D,$C1258)</f>
        <v/>
      </c>
      <c r="AM1258" s="77">
        <f>IFERROR(Q1258/E1258,0)</f>
        <v/>
      </c>
      <c r="AN1258" s="77">
        <f>IFERROR(R1258/F1258,0)</f>
        <v/>
      </c>
      <c r="AO1258" s="35">
        <f>SUMIFS(рўйхат!AX:AX,рўйхат!$CX:$CX,$B$1262,рўйхат!$D:$D,$C1258)</f>
        <v/>
      </c>
      <c r="AP1258" s="36">
        <f>SUMIFS(рўйхат!AY:AY,рўйхат!$CX:$CX,$B$1262,рўйхат!$D:$D,$C1258)</f>
        <v/>
      </c>
      <c r="AQ1258" s="35">
        <f>SUMIFS(рўйхат!AZ:AZ,рўйхат!$CX:$CX,$B$1262,рўйхат!$D:$D,$C1258)</f>
        <v/>
      </c>
      <c r="AR1258" s="36">
        <f>SUMIFS(рўйхат!BA:BA,рўйхат!$CX:$CX,$B$1262,рўйхат!$D:$D,$C1258)</f>
        <v/>
      </c>
      <c r="AS1258" s="35">
        <f>SUMIFS(рўйхат!BB:BB,рўйхат!$CX:$CX,$B$1262,рўйхат!$D:$D,$C1258)</f>
        <v/>
      </c>
      <c r="AT1258" s="36">
        <f>SUMIFS(рўйхат!BC:BC,рўйхат!$CX:$CX,$B$1262,рўйхат!$D:$D,$C1258)</f>
        <v/>
      </c>
      <c r="AU1258" s="35">
        <f>SUMIFS(рўйхат!BD:BD,рўйхат!$CX:$CX,$B$1262,рўйхат!$D:$D,$C1258)</f>
        <v/>
      </c>
      <c r="AV1258" s="36">
        <f>SUMIFS(рўйхат!BE:BE,рўйхат!$CX:$CX,$B$1262,рўйхат!$D:$D,$C1258)</f>
        <v/>
      </c>
      <c r="AW1258" s="35">
        <f>SUMIFS(рўйхат!BF:BF,рўйхат!$CX:$CX,$B$1262,рўйхат!$D:$D,$C1258)</f>
        <v/>
      </c>
      <c r="AX1258" s="36">
        <f>SUMIFS(рўйхат!BG:BG,рўйхат!$CX:$CX,$B$1262,рўйхат!$D:$D,$C1258)</f>
        <v/>
      </c>
      <c r="AY1258" s="35">
        <f>SUMIFS(рўйхат!BH:BH,рўйхат!$CX:$CX,$B$1262,рўйхат!$D:$D,$C1258)</f>
        <v/>
      </c>
      <c r="AZ1258" s="36">
        <f>SUMIFS(рўйхат!BI:BI,рўйхат!$CX:$CX,$B$1262,рўйхат!$D:$D,$C1258)</f>
        <v/>
      </c>
      <c r="BA1258" s="35">
        <f>SUMIFS(рўйхат!BJ:BJ,рўйхат!$CX:$CX,$B$1262,рўйхат!$D:$D,$C1258)</f>
        <v/>
      </c>
      <c r="BB1258" s="36">
        <f>SUMIFS(рўйхат!BK:BK,рўйхат!$CX:$CX,$B$1262,рўйхат!$D:$D,$C1258)</f>
        <v/>
      </c>
      <c r="BC1258" s="77">
        <f>IFERROR(AO1258/E1258,0)</f>
        <v/>
      </c>
      <c r="BD1258" s="77">
        <f>IFERROR(AP1258/F1258,0)</f>
        <v/>
      </c>
      <c r="BE1258" s="35">
        <f>SUMIFS(рўйхат!BL:BL,рўйхат!$CX:$CX,$B$1262,рўйхат!$D:$D,$C1258)</f>
        <v/>
      </c>
      <c r="BF1258" s="36">
        <f>SUMIFS(рўйхат!BM:BM,рўйхат!$CX:$CX,$B$1262,рўйхат!$D:$D,$C1258)</f>
        <v/>
      </c>
      <c r="BG1258" s="35">
        <f>SUMIFS(рўйхат!BN:BN,рўйхат!$CX:$CX,$B$1262,рўйхат!$D:$D,$C1258)</f>
        <v/>
      </c>
      <c r="BH1258" s="36">
        <f>SUMIFS(рўйхат!BO:BO,рўйхат!$CX:$CX,$B$1262,рўйхат!$D:$D,$C1258)</f>
        <v/>
      </c>
      <c r="BI1258" s="35">
        <f>SUMIFS(рўйхат!BP:BP,рўйхат!$CX:$CX,$B$1262,рўйхат!$D:$D,$C1258)</f>
        <v/>
      </c>
      <c r="BJ1258" s="36">
        <f>SUMIFS(рўйхат!BQ:BQ,рўйхат!$CX:$CX,$B$1262,рўйхат!$D:$D,$C1258)</f>
        <v/>
      </c>
      <c r="BK1258" s="35">
        <f>SUMIFS(рўйхат!BR:BR,рўйхат!$CX:$CX,$B$1262,рўйхат!$D:$D,$C1258)</f>
        <v/>
      </c>
      <c r="BL1258" s="36">
        <f>SUMIFS(рўйхат!BS:BS,рўйхат!$CX:$CX,$B$1262,рўйхат!$D:$D,$C1258)</f>
        <v/>
      </c>
      <c r="BM1258" s="35">
        <f>SUMIFS(рўйхат!BT:BT,рўйхат!$CX:$CX,$B$1262,рўйхат!$D:$D,$C1258)</f>
        <v/>
      </c>
      <c r="BN1258" s="36">
        <f>SUMIFS(рўйхат!BU:BU,рўйхат!$CX:$CX,$B$1262,рўйхат!$D:$D,$C1258)</f>
        <v/>
      </c>
      <c r="BO1258" s="35">
        <f>SUMIFS(рўйхат!BX:BX,рўйхат!$CX:$CX,$B$1262,рўйхат!$D:$D,$C1258)</f>
        <v/>
      </c>
      <c r="BP1258" s="36">
        <f>SUMIFS(рўйхат!BY:BY,рўйхат!$CX:$CX,$B$1262,рўйхат!$D:$D,$C1258)</f>
        <v/>
      </c>
      <c r="BQ1258" s="35">
        <f>SUMIFS(рўйхат!BZ:BZ,рўйхат!$CX:$CX,$B$1262,рўйхат!$D:$D,$C1258)</f>
        <v/>
      </c>
      <c r="BR1258" s="36">
        <f>SUMIFS(рўйхат!CA:CA,рўйхат!$CX:$CX,$B$1262,рўйхат!$D:$D,$C1258)</f>
        <v/>
      </c>
      <c r="BS1258" s="35">
        <f>SUMIFS(рўйхат!CB:CB,рўйхат!$CX:$CX,$B$1262,рўйхат!$D:$D,$C1258)</f>
        <v/>
      </c>
      <c r="BT1258" s="36">
        <f>SUMIFS(рўйхат!CC:CC,рўйхат!$CX:$CX,$B$1262,рўйхат!$D:$D,$C1258)</f>
        <v/>
      </c>
      <c r="BU1258" s="35">
        <f>SUMIFS(рўйхат!CD:CD,рўйхат!$CX:$CX,$B$1262,рўйхат!$D:$D,$C1258)</f>
        <v/>
      </c>
      <c r="BV1258" s="36">
        <f>SUMIFS(рўйхат!CE:CE,рўйхат!$CX:$CX,$B$1262,рўйхат!$D:$D,$C1258)</f>
        <v/>
      </c>
      <c r="BW1258" s="35">
        <f>SUMIFS(рўйхат!CH:CH,рўйхат!$CX:$CX,$B$1262,рўйхат!$D:$D,$C1258)</f>
        <v/>
      </c>
      <c r="BX1258" s="36">
        <f>SUMIFS(рўйхат!CI:CI,рўйхат!$CX:$CX,$B$1262,рўйхат!$D:$D,$C1258)</f>
        <v/>
      </c>
      <c r="BY1258" s="35">
        <f>SUMIFS(рўйхат!CJ:CJ,рўйхат!$CX:$CX,$B$1262,рўйхат!$D:$D,$C1258)</f>
        <v/>
      </c>
      <c r="BZ1258" s="36">
        <f>SUMIFS(рўйхат!CK:CK,рўйхат!$CX:$CX,$B$1262,рўйхат!$D:$D,$C1258)</f>
        <v/>
      </c>
      <c r="CA1258" s="35">
        <f>SUMIFS(рўйхат!CL:CL,рўйхат!$CX:$CX,$B$1262,рўйхат!$D:$D,$C1258)</f>
        <v/>
      </c>
      <c r="CB1258" s="36">
        <f>SUMIFS(рўйхат!CM:CM,рўйхат!$CX:$CX,$B$1262,рўйхат!$D:$D,$C1258)</f>
        <v/>
      </c>
      <c r="CC1258" s="35">
        <f>SUMIFS(рўйхат!CN:CN,рўйхат!$CX:$CX,$B$1262,рўйхат!$D:$D,$C1258)</f>
        <v/>
      </c>
      <c r="CD1258" s="36">
        <f>SUMIFS(рўйхат!CO:CO,рўйхат!$CX:$CX,$B$1262,рўйхат!$D:$D,$C1258)</f>
        <v/>
      </c>
      <c r="CE1258" s="77">
        <f>IFERROR(BE1258/(Q1258+BE1258),0)</f>
        <v/>
      </c>
      <c r="CF1258" s="78">
        <f>IFERROR(BF1258/(R1258+BF1258),0)</f>
        <v/>
      </c>
    </row>
    <row r="1259" hidden="1" outlineLevel="1" ht="30" customFormat="1" customHeight="1" s="8">
      <c r="A1259" s="39" t="n"/>
      <c r="B1259" s="50" t="n">
        <v>63</v>
      </c>
      <c r="C1259" s="131" t="inlineStr">
        <is>
          <t>Manfaatlar to'qnashuvi (UZEX)</t>
        </is>
      </c>
      <c r="D1259" s="51" t="n"/>
      <c r="E1259" s="35">
        <f>SUMIFS(рўйхат!F:F,рўйхат!$CX:$CX,$B$1262,рўйхат!$D:$D,$C1259)</f>
        <v/>
      </c>
      <c r="F1259" s="36">
        <f>SUMIFS(рўйхат!G:G,рўйхат!$CX:$CX,$B$1262,рўйхат!$D:$D,$C1259)</f>
        <v/>
      </c>
      <c r="G1259" s="35">
        <f>SUMIFS(рўйхат!H:H,рўйхат!$CX:$CX,$B$1262,рўйхат!$D:$D,$C1259)</f>
        <v/>
      </c>
      <c r="H1259" s="36">
        <f>SUMIFS(рўйхат!I:I,рўйхат!$CX:$CX,$B$1262,рўйхат!$D:$D,$C1259)</f>
        <v/>
      </c>
      <c r="I1259" s="35">
        <f>SUMIFS(рўйхат!J:J,рўйхат!$CX:$CX,$B$1262,рўйхат!$D:$D,$C1259)</f>
        <v/>
      </c>
      <c r="J1259" s="36">
        <f>SUMIFS(рўйхат!K:K,рўйхат!$CX:$CX,$B$1262,рўйхат!$D:$D,$C1259)</f>
        <v/>
      </c>
      <c r="K1259" s="35">
        <f>SUMIFS(рўйхат!L:L,рўйхат!$CX:$CX,$B$1262,рўйхат!$D:$D,$C1259)</f>
        <v/>
      </c>
      <c r="L1259" s="36">
        <f>SUMIFS(рўйхат!M:M,рўйхат!$CX:$CX,$B$1262,рўйхат!$D:$D,$C1259)</f>
        <v/>
      </c>
      <c r="M1259" s="35">
        <f>SUMIFS(рўйхат!N:N,рўйхат!$CX:$CX,$B$1262,рўйхат!$D:$D,$C1259)</f>
        <v/>
      </c>
      <c r="N1259" s="36">
        <f>SUMIFS(рўйхат!O:O,рўйхат!$CX:$CX,$B$1262,рўйхат!$D:$D,$C1259)</f>
        <v/>
      </c>
      <c r="O1259" s="34">
        <f>IFERROR(M1259/E1259,0)</f>
        <v/>
      </c>
      <c r="P1259" s="34">
        <f>IFERROR(N1259/F1259,0)</f>
        <v/>
      </c>
      <c r="Q1259" s="35">
        <f>SUMIFS(рўйхат!P:P,рўйхат!$CX:$CX,$B$1262,рўйхат!$D:$D,$C1259)</f>
        <v/>
      </c>
      <c r="R1259" s="36">
        <f>SUMIFS(рўйхат!Q:Q,рўйхат!$CX:$CX,$B$1262,рўйхат!$D:$D,$C1259)</f>
        <v/>
      </c>
      <c r="S1259" s="35">
        <f>SUMIFS(рўйхат!R:R,рўйхат!$CX:$CX,$B$1262,рўйхат!$D:$D,$C1259)</f>
        <v/>
      </c>
      <c r="T1259" s="36">
        <f>SUMIFS(рўйхат!S:S,рўйхат!$CX:$CX,$B$1262,рўйхат!$D:$D,$C1259)</f>
        <v/>
      </c>
      <c r="U1259" s="35">
        <f>SUMIFS(рўйхат!T:T,рўйхат!$CX:$CX,$B$1262,рўйхат!$D:$D,$C1259)</f>
        <v/>
      </c>
      <c r="V1259" s="36">
        <f>SUMIFS(рўйхат!U:U,рўйхат!$CX:$CX,$B$1262,рўйхат!$D:$D,$C1259)</f>
        <v/>
      </c>
      <c r="W1259" s="35">
        <f>SUMIFS(рўйхат!V:V,рўйхат!$CX:$CX,$B$1262,рўйхат!$D:$D,$C1259)</f>
        <v/>
      </c>
      <c r="X1259" s="36">
        <f>SUMIFS(рўйхат!W:W,рўйхат!$CX:$CX,$B$1262,рўйхат!$D:$D,$C1259)</f>
        <v/>
      </c>
      <c r="Y1259" s="35">
        <f>SUMIFS(рўйхат!X:X,рўйхат!$CX:$CX,$B$1262,рўйхат!$D:$D,$C1259)</f>
        <v/>
      </c>
      <c r="Z1259" s="36">
        <f>SUMIFS(рўйхат!Y:Y,рўйхат!$CX:$CX,$B$1262,рўйхат!$D:$D,$C1259)</f>
        <v/>
      </c>
      <c r="AA1259" s="35">
        <f>SUMIFS(рўйхат!Z:Z,рўйхат!$CX:$CX,$B$1262,рўйхат!$D:$D,$C1259)</f>
        <v/>
      </c>
      <c r="AB1259" s="36">
        <f>SUMIFS(рўйхат!AA:AA,рўйхат!$CX:$CX,$B$1262,рўйхат!$D:$D,$C1259)</f>
        <v/>
      </c>
      <c r="AC1259" s="35">
        <f>SUMIFS(рўйхат!AB:AB,рўйхат!$CX:$CX,$B$1262,рўйхат!$D:$D,$C1259)</f>
        <v/>
      </c>
      <c r="AD1259" s="36">
        <f>SUMIFS(рўйхат!AC:AC,рўйхат!$CX:$CX,$B$1262,рўйхат!$D:$D,$C1259)</f>
        <v/>
      </c>
      <c r="AE1259" s="35">
        <f>SUMIFS(рўйхат!AD:AD,рўйхат!$CX:$CX,$B$1262,рўйхат!$D:$D,$C1259)</f>
        <v/>
      </c>
      <c r="AF1259" s="36">
        <f>SUMIFS(рўйхат!AE:AE,рўйхат!$CX:$CX,$B$1262,рўйхат!$D:$D,$C1259)</f>
        <v/>
      </c>
      <c r="AG1259" s="35">
        <f>SUMIFS(рўйхат!AH:AH,рўйхат!$CX:$CX,$B$1262,рўйхат!$D:$D,$C1259)</f>
        <v/>
      </c>
      <c r="AH1259" s="36">
        <f>SUMIFS(рўйхат!AI:AI,рўйхат!$CX:$CX,$B$1262,рўйхат!$D:$D,$C1259)</f>
        <v/>
      </c>
      <c r="AI1259" s="35">
        <f>SUMIFS(рўйхат!AJ:AJ,рўйхат!$CX:$CX,$B$1262,рўйхат!$D:$D,$C1259)</f>
        <v/>
      </c>
      <c r="AJ1259" s="36">
        <f>SUMIFS(рўйхат!AK:AK,рўйхат!$CX:$CX,$B$1262,рўйхат!$D:$D,$C1259)</f>
        <v/>
      </c>
      <c r="AK1259" s="35">
        <f>SUMIFS(рўйхат!AL:AL,рўйхат!$CX:$CX,$B$1262,рўйхат!$D:$D,$C1259)</f>
        <v/>
      </c>
      <c r="AL1259" s="36">
        <f>SUMIFS(рўйхат!AM:AM,рўйхат!$CX:$CX,$B$1262,рўйхат!$D:$D,$C1259)</f>
        <v/>
      </c>
      <c r="AM1259" s="77">
        <f>IFERROR(Q1259/E1259,0)</f>
        <v/>
      </c>
      <c r="AN1259" s="77">
        <f>IFERROR(R1259/F1259,0)</f>
        <v/>
      </c>
      <c r="AO1259" s="35">
        <f>SUMIFS(рўйхат!AX:AX,рўйхат!$CX:$CX,$B$1262,рўйхат!$D:$D,$C1259)</f>
        <v/>
      </c>
      <c r="AP1259" s="36">
        <f>SUMIFS(рўйхат!AY:AY,рўйхат!$CX:$CX,$B$1262,рўйхат!$D:$D,$C1259)</f>
        <v/>
      </c>
      <c r="AQ1259" s="35">
        <f>SUMIFS(рўйхат!AZ:AZ,рўйхат!$CX:$CX,$B$1262,рўйхат!$D:$D,$C1259)</f>
        <v/>
      </c>
      <c r="AR1259" s="36">
        <f>SUMIFS(рўйхат!BA:BA,рўйхат!$CX:$CX,$B$1262,рўйхат!$D:$D,$C1259)</f>
        <v/>
      </c>
      <c r="AS1259" s="35">
        <f>SUMIFS(рўйхат!BB:BB,рўйхат!$CX:$CX,$B$1262,рўйхат!$D:$D,$C1259)</f>
        <v/>
      </c>
      <c r="AT1259" s="36">
        <f>SUMIFS(рўйхат!BC:BC,рўйхат!$CX:$CX,$B$1262,рўйхат!$D:$D,$C1259)</f>
        <v/>
      </c>
      <c r="AU1259" s="35">
        <f>SUMIFS(рўйхат!BD:BD,рўйхат!$CX:$CX,$B$1262,рўйхат!$D:$D,$C1259)</f>
        <v/>
      </c>
      <c r="AV1259" s="36">
        <f>SUMIFS(рўйхат!BE:BE,рўйхат!$CX:$CX,$B$1262,рўйхат!$D:$D,$C1259)</f>
        <v/>
      </c>
      <c r="AW1259" s="35">
        <f>SUMIFS(рўйхат!BF:BF,рўйхат!$CX:$CX,$B$1262,рўйхат!$D:$D,$C1259)</f>
        <v/>
      </c>
      <c r="AX1259" s="36">
        <f>SUMIFS(рўйхат!BG:BG,рўйхат!$CX:$CX,$B$1262,рўйхат!$D:$D,$C1259)</f>
        <v/>
      </c>
      <c r="AY1259" s="35">
        <f>SUMIFS(рўйхат!BH:BH,рўйхат!$CX:$CX,$B$1262,рўйхат!$D:$D,$C1259)</f>
        <v/>
      </c>
      <c r="AZ1259" s="36">
        <f>SUMIFS(рўйхат!BI:BI,рўйхат!$CX:$CX,$B$1262,рўйхат!$D:$D,$C1259)</f>
        <v/>
      </c>
      <c r="BA1259" s="35">
        <f>SUMIFS(рўйхат!BJ:BJ,рўйхат!$CX:$CX,$B$1262,рўйхат!$D:$D,$C1259)</f>
        <v/>
      </c>
      <c r="BB1259" s="36">
        <f>SUMIFS(рўйхат!BK:BK,рўйхат!$CX:$CX,$B$1262,рўйхат!$D:$D,$C1259)</f>
        <v/>
      </c>
      <c r="BC1259" s="77">
        <f>IFERROR(AO1259/E1259,0)</f>
        <v/>
      </c>
      <c r="BD1259" s="77">
        <f>IFERROR(AP1259/F1259,0)</f>
        <v/>
      </c>
      <c r="BE1259" s="35">
        <f>SUMIFS(рўйхат!BL:BL,рўйхат!$CX:$CX,$B$1262,рўйхат!$D:$D,$C1259)</f>
        <v/>
      </c>
      <c r="BF1259" s="36">
        <f>SUMIFS(рўйхат!BM:BM,рўйхат!$CX:$CX,$B$1262,рўйхат!$D:$D,$C1259)</f>
        <v/>
      </c>
      <c r="BG1259" s="35">
        <f>SUMIFS(рўйхат!BN:BN,рўйхат!$CX:$CX,$B$1262,рўйхат!$D:$D,$C1259)</f>
        <v/>
      </c>
      <c r="BH1259" s="36">
        <f>SUMIFS(рўйхат!BO:BO,рўйхат!$CX:$CX,$B$1262,рўйхат!$D:$D,$C1259)</f>
        <v/>
      </c>
      <c r="BI1259" s="35">
        <f>SUMIFS(рўйхат!BP:BP,рўйхат!$CX:$CX,$B$1262,рўйхат!$D:$D,$C1259)</f>
        <v/>
      </c>
      <c r="BJ1259" s="36">
        <f>SUMIFS(рўйхат!BQ:BQ,рўйхат!$CX:$CX,$B$1262,рўйхат!$D:$D,$C1259)</f>
        <v/>
      </c>
      <c r="BK1259" s="35">
        <f>SUMIFS(рўйхат!BR:BR,рўйхат!$CX:$CX,$B$1262,рўйхат!$D:$D,$C1259)</f>
        <v/>
      </c>
      <c r="BL1259" s="36">
        <f>SUMIFS(рўйхат!BS:BS,рўйхат!$CX:$CX,$B$1262,рўйхат!$D:$D,$C1259)</f>
        <v/>
      </c>
      <c r="BM1259" s="35">
        <f>SUMIFS(рўйхат!BT:BT,рўйхат!$CX:$CX,$B$1262,рўйхат!$D:$D,$C1259)</f>
        <v/>
      </c>
      <c r="BN1259" s="36">
        <f>SUMIFS(рўйхат!BU:BU,рўйхат!$CX:$CX,$B$1262,рўйхат!$D:$D,$C1259)</f>
        <v/>
      </c>
      <c r="BO1259" s="35">
        <f>SUMIFS(рўйхат!BX:BX,рўйхат!$CX:$CX,$B$1262,рўйхат!$D:$D,$C1259)</f>
        <v/>
      </c>
      <c r="BP1259" s="36">
        <f>SUMIFS(рўйхат!BY:BY,рўйхат!$CX:$CX,$B$1262,рўйхат!$D:$D,$C1259)</f>
        <v/>
      </c>
      <c r="BQ1259" s="35">
        <f>SUMIFS(рўйхат!BZ:BZ,рўйхат!$CX:$CX,$B$1262,рўйхат!$D:$D,$C1259)</f>
        <v/>
      </c>
      <c r="BR1259" s="36">
        <f>SUMIFS(рўйхат!CA:CA,рўйхат!$CX:$CX,$B$1262,рўйхат!$D:$D,$C1259)</f>
        <v/>
      </c>
      <c r="BS1259" s="35">
        <f>SUMIFS(рўйхат!CB:CB,рўйхат!$CX:$CX,$B$1262,рўйхат!$D:$D,$C1259)</f>
        <v/>
      </c>
      <c r="BT1259" s="36">
        <f>SUMIFS(рўйхат!CC:CC,рўйхат!$CX:$CX,$B$1262,рўйхат!$D:$D,$C1259)</f>
        <v/>
      </c>
      <c r="BU1259" s="35">
        <f>SUMIFS(рўйхат!CD:CD,рўйхат!$CX:$CX,$B$1262,рўйхат!$D:$D,$C1259)</f>
        <v/>
      </c>
      <c r="BV1259" s="36">
        <f>SUMIFS(рўйхат!CE:CE,рўйхат!$CX:$CX,$B$1262,рўйхат!$D:$D,$C1259)</f>
        <v/>
      </c>
      <c r="BW1259" s="35">
        <f>SUMIFS(рўйхат!CH:CH,рўйхат!$CX:$CX,$B$1262,рўйхат!$D:$D,$C1259)</f>
        <v/>
      </c>
      <c r="BX1259" s="36">
        <f>SUMIFS(рўйхат!CI:CI,рўйхат!$CX:$CX,$B$1262,рўйхат!$D:$D,$C1259)</f>
        <v/>
      </c>
      <c r="BY1259" s="35">
        <f>SUMIFS(рўйхат!CJ:CJ,рўйхат!$CX:$CX,$B$1262,рўйхат!$D:$D,$C1259)</f>
        <v/>
      </c>
      <c r="BZ1259" s="36">
        <f>SUMIFS(рўйхат!CK:CK,рўйхат!$CX:$CX,$B$1262,рўйхат!$D:$D,$C1259)</f>
        <v/>
      </c>
      <c r="CA1259" s="35">
        <f>SUMIFS(рўйхат!CL:CL,рўйхат!$CX:$CX,$B$1262,рўйхат!$D:$D,$C1259)</f>
        <v/>
      </c>
      <c r="CB1259" s="36">
        <f>SUMIFS(рўйхат!CM:CM,рўйхат!$CX:$CX,$B$1262,рўйхат!$D:$D,$C1259)</f>
        <v/>
      </c>
      <c r="CC1259" s="35">
        <f>SUMIFS(рўйхат!CN:CN,рўйхат!$CX:$CX,$B$1262,рўйхат!$D:$D,$C1259)</f>
        <v/>
      </c>
      <c r="CD1259" s="36">
        <f>SUMIFS(рўйхат!CO:CO,рўйхат!$CX:$CX,$B$1262,рўйхат!$D:$D,$C1259)</f>
        <v/>
      </c>
      <c r="CE1259" s="77">
        <f>IFERROR(BE1259/(Q1259+BE1259),0)</f>
        <v/>
      </c>
      <c r="CF1259" s="78">
        <f>IFERROR(BF1259/(R1259+BF1259),0)</f>
        <v/>
      </c>
    </row>
    <row r="1260" hidden="1" outlineLevel="1" ht="30" customFormat="1" customHeight="1" s="8">
      <c r="A1260" s="39" t="n"/>
      <c r="B1260" s="50" t="n">
        <v>64</v>
      </c>
      <c r="C1260" s="131" t="inlineStr">
        <is>
          <t>Manfaatlar to'qnashuvi (Xt Xarid)</t>
        </is>
      </c>
      <c r="D1260" s="51" t="n"/>
      <c r="E1260" s="35">
        <f>SUMIFS(рўйхат!F:F,рўйхат!$CX:$CX,$B$1262,рўйхат!$D:$D,$C1260)</f>
        <v/>
      </c>
      <c r="F1260" s="36">
        <f>SUMIFS(рўйхат!G:G,рўйхат!$CX:$CX,$B$1262,рўйхат!$D:$D,$C1260)</f>
        <v/>
      </c>
      <c r="G1260" s="35">
        <f>SUMIFS(рўйхат!H:H,рўйхат!$CX:$CX,$B$1262,рўйхат!$D:$D,$C1260)</f>
        <v/>
      </c>
      <c r="H1260" s="36">
        <f>SUMIFS(рўйхат!I:I,рўйхат!$CX:$CX,$B$1262,рўйхат!$D:$D,$C1260)</f>
        <v/>
      </c>
      <c r="I1260" s="35">
        <f>SUMIFS(рўйхат!J:J,рўйхат!$CX:$CX,$B$1262,рўйхат!$D:$D,$C1260)</f>
        <v/>
      </c>
      <c r="J1260" s="36">
        <f>SUMIFS(рўйхат!K:K,рўйхат!$CX:$CX,$B$1262,рўйхат!$D:$D,$C1260)</f>
        <v/>
      </c>
      <c r="K1260" s="35">
        <f>SUMIFS(рўйхат!L:L,рўйхат!$CX:$CX,$B$1262,рўйхат!$D:$D,$C1260)</f>
        <v/>
      </c>
      <c r="L1260" s="36">
        <f>SUMIFS(рўйхат!M:M,рўйхат!$CX:$CX,$B$1262,рўйхат!$D:$D,$C1260)</f>
        <v/>
      </c>
      <c r="M1260" s="35">
        <f>SUMIFS(рўйхат!N:N,рўйхат!$CX:$CX,$B$1262,рўйхат!$D:$D,$C1260)</f>
        <v/>
      </c>
      <c r="N1260" s="36">
        <f>SUMIFS(рўйхат!O:O,рўйхат!$CX:$CX,$B$1262,рўйхат!$D:$D,$C1260)</f>
        <v/>
      </c>
      <c r="O1260" s="34">
        <f>IFERROR(M1260/E1260,0)</f>
        <v/>
      </c>
      <c r="P1260" s="34">
        <f>IFERROR(N1260/F1260,0)</f>
        <v/>
      </c>
      <c r="Q1260" s="35">
        <f>SUMIFS(рўйхат!P:P,рўйхат!$CX:$CX,$B$1262,рўйхат!$D:$D,$C1260)</f>
        <v/>
      </c>
      <c r="R1260" s="36">
        <f>SUMIFS(рўйхат!Q:Q,рўйхат!$CX:$CX,$B$1262,рўйхат!$D:$D,$C1260)</f>
        <v/>
      </c>
      <c r="S1260" s="35">
        <f>SUMIFS(рўйхат!R:R,рўйхат!$CX:$CX,$B$1262,рўйхат!$D:$D,$C1260)</f>
        <v/>
      </c>
      <c r="T1260" s="36">
        <f>SUMIFS(рўйхат!S:S,рўйхат!$CX:$CX,$B$1262,рўйхат!$D:$D,$C1260)</f>
        <v/>
      </c>
      <c r="U1260" s="35">
        <f>SUMIFS(рўйхат!T:T,рўйхат!$CX:$CX,$B$1262,рўйхат!$D:$D,$C1260)</f>
        <v/>
      </c>
      <c r="V1260" s="36">
        <f>SUMIFS(рўйхат!U:U,рўйхат!$CX:$CX,$B$1262,рўйхат!$D:$D,$C1260)</f>
        <v/>
      </c>
      <c r="W1260" s="35">
        <f>SUMIFS(рўйхат!V:V,рўйхат!$CX:$CX,$B$1262,рўйхат!$D:$D,$C1260)</f>
        <v/>
      </c>
      <c r="X1260" s="36">
        <f>SUMIFS(рўйхат!W:W,рўйхат!$CX:$CX,$B$1262,рўйхат!$D:$D,$C1260)</f>
        <v/>
      </c>
      <c r="Y1260" s="35">
        <f>SUMIFS(рўйхат!X:X,рўйхат!$CX:$CX,$B$1262,рўйхат!$D:$D,$C1260)</f>
        <v/>
      </c>
      <c r="Z1260" s="36">
        <f>SUMIFS(рўйхат!Y:Y,рўйхат!$CX:$CX,$B$1262,рўйхат!$D:$D,$C1260)</f>
        <v/>
      </c>
      <c r="AA1260" s="35">
        <f>SUMIFS(рўйхат!Z:Z,рўйхат!$CX:$CX,$B$1262,рўйхат!$D:$D,$C1260)</f>
        <v/>
      </c>
      <c r="AB1260" s="36">
        <f>SUMIFS(рўйхат!AA:AA,рўйхат!$CX:$CX,$B$1262,рўйхат!$D:$D,$C1260)</f>
        <v/>
      </c>
      <c r="AC1260" s="35">
        <f>SUMIFS(рўйхат!AB:AB,рўйхат!$CX:$CX,$B$1262,рўйхат!$D:$D,$C1260)</f>
        <v/>
      </c>
      <c r="AD1260" s="36">
        <f>SUMIFS(рўйхат!AC:AC,рўйхат!$CX:$CX,$B$1262,рўйхат!$D:$D,$C1260)</f>
        <v/>
      </c>
      <c r="AE1260" s="35">
        <f>SUMIFS(рўйхат!AD:AD,рўйхат!$CX:$CX,$B$1262,рўйхат!$D:$D,$C1260)</f>
        <v/>
      </c>
      <c r="AF1260" s="36">
        <f>SUMIFS(рўйхат!AE:AE,рўйхат!$CX:$CX,$B$1262,рўйхат!$D:$D,$C1260)</f>
        <v/>
      </c>
      <c r="AG1260" s="35">
        <f>SUMIFS(рўйхат!AH:AH,рўйхат!$CX:$CX,$B$1262,рўйхат!$D:$D,$C1260)</f>
        <v/>
      </c>
      <c r="AH1260" s="36">
        <f>SUMIFS(рўйхат!AI:AI,рўйхат!$CX:$CX,$B$1262,рўйхат!$D:$D,$C1260)</f>
        <v/>
      </c>
      <c r="AI1260" s="35">
        <f>SUMIFS(рўйхат!AJ:AJ,рўйхат!$CX:$CX,$B$1262,рўйхат!$D:$D,$C1260)</f>
        <v/>
      </c>
      <c r="AJ1260" s="36">
        <f>SUMIFS(рўйхат!AK:AK,рўйхат!$CX:$CX,$B$1262,рўйхат!$D:$D,$C1260)</f>
        <v/>
      </c>
      <c r="AK1260" s="35">
        <f>SUMIFS(рўйхат!AL:AL,рўйхат!$CX:$CX,$B$1262,рўйхат!$D:$D,$C1260)</f>
        <v/>
      </c>
      <c r="AL1260" s="36">
        <f>SUMIFS(рўйхат!AM:AM,рўйхат!$CX:$CX,$B$1262,рўйхат!$D:$D,$C1260)</f>
        <v/>
      </c>
      <c r="AM1260" s="77">
        <f>IFERROR(Q1260/E1260,0)</f>
        <v/>
      </c>
      <c r="AN1260" s="77">
        <f>IFERROR(R1260/F1260,0)</f>
        <v/>
      </c>
      <c r="AO1260" s="35">
        <f>SUMIFS(рўйхат!AX:AX,рўйхат!$CX:$CX,$B$1262,рўйхат!$D:$D,$C1260)</f>
        <v/>
      </c>
      <c r="AP1260" s="36">
        <f>SUMIFS(рўйхат!AY:AY,рўйхат!$CX:$CX,$B$1262,рўйхат!$D:$D,$C1260)</f>
        <v/>
      </c>
      <c r="AQ1260" s="35">
        <f>SUMIFS(рўйхат!AZ:AZ,рўйхат!$CX:$CX,$B$1262,рўйхат!$D:$D,$C1260)</f>
        <v/>
      </c>
      <c r="AR1260" s="36">
        <f>SUMIFS(рўйхат!BA:BA,рўйхат!$CX:$CX,$B$1262,рўйхат!$D:$D,$C1260)</f>
        <v/>
      </c>
      <c r="AS1260" s="35">
        <f>SUMIFS(рўйхат!BB:BB,рўйхат!$CX:$CX,$B$1262,рўйхат!$D:$D,$C1260)</f>
        <v/>
      </c>
      <c r="AT1260" s="36">
        <f>SUMIFS(рўйхат!BC:BC,рўйхат!$CX:$CX,$B$1262,рўйхат!$D:$D,$C1260)</f>
        <v/>
      </c>
      <c r="AU1260" s="35">
        <f>SUMIFS(рўйхат!BD:BD,рўйхат!$CX:$CX,$B$1262,рўйхат!$D:$D,$C1260)</f>
        <v/>
      </c>
      <c r="AV1260" s="36">
        <f>SUMIFS(рўйхат!BE:BE,рўйхат!$CX:$CX,$B$1262,рўйхат!$D:$D,$C1260)</f>
        <v/>
      </c>
      <c r="AW1260" s="35">
        <f>SUMIFS(рўйхат!BF:BF,рўйхат!$CX:$CX,$B$1262,рўйхат!$D:$D,$C1260)</f>
        <v/>
      </c>
      <c r="AX1260" s="36">
        <f>SUMIFS(рўйхат!BG:BG,рўйхат!$CX:$CX,$B$1262,рўйхат!$D:$D,$C1260)</f>
        <v/>
      </c>
      <c r="AY1260" s="35">
        <f>SUMIFS(рўйхат!BH:BH,рўйхат!$CX:$CX,$B$1262,рўйхат!$D:$D,$C1260)</f>
        <v/>
      </c>
      <c r="AZ1260" s="36">
        <f>SUMIFS(рўйхат!BI:BI,рўйхат!$CX:$CX,$B$1262,рўйхат!$D:$D,$C1260)</f>
        <v/>
      </c>
      <c r="BA1260" s="35">
        <f>SUMIFS(рўйхат!BJ:BJ,рўйхат!$CX:$CX,$B$1262,рўйхат!$D:$D,$C1260)</f>
        <v/>
      </c>
      <c r="BB1260" s="36">
        <f>SUMIFS(рўйхат!BK:BK,рўйхат!$CX:$CX,$B$1262,рўйхат!$D:$D,$C1260)</f>
        <v/>
      </c>
      <c r="BC1260" s="77">
        <f>IFERROR(AO1260/E1260,0)</f>
        <v/>
      </c>
      <c r="BD1260" s="77">
        <f>IFERROR(AP1260/F1260,0)</f>
        <v/>
      </c>
      <c r="BE1260" s="35">
        <f>SUMIFS(рўйхат!BL:BL,рўйхат!$CX:$CX,$B$1262,рўйхат!$D:$D,$C1260)</f>
        <v/>
      </c>
      <c r="BF1260" s="36">
        <f>SUMIFS(рўйхат!BM:BM,рўйхат!$CX:$CX,$B$1262,рўйхат!$D:$D,$C1260)</f>
        <v/>
      </c>
      <c r="BG1260" s="35">
        <f>SUMIFS(рўйхат!BN:BN,рўйхат!$CX:$CX,$B$1262,рўйхат!$D:$D,$C1260)</f>
        <v/>
      </c>
      <c r="BH1260" s="36">
        <f>SUMIFS(рўйхат!BO:BO,рўйхат!$CX:$CX,$B$1262,рўйхат!$D:$D,$C1260)</f>
        <v/>
      </c>
      <c r="BI1260" s="35">
        <f>SUMIFS(рўйхат!BP:BP,рўйхат!$CX:$CX,$B$1262,рўйхат!$D:$D,$C1260)</f>
        <v/>
      </c>
      <c r="BJ1260" s="36">
        <f>SUMIFS(рўйхат!BQ:BQ,рўйхат!$CX:$CX,$B$1262,рўйхат!$D:$D,$C1260)</f>
        <v/>
      </c>
      <c r="BK1260" s="35">
        <f>SUMIFS(рўйхат!BR:BR,рўйхат!$CX:$CX,$B$1262,рўйхат!$D:$D,$C1260)</f>
        <v/>
      </c>
      <c r="BL1260" s="36">
        <f>SUMIFS(рўйхат!BS:BS,рўйхат!$CX:$CX,$B$1262,рўйхат!$D:$D,$C1260)</f>
        <v/>
      </c>
      <c r="BM1260" s="35">
        <f>SUMIFS(рўйхат!BT:BT,рўйхат!$CX:$CX,$B$1262,рўйхат!$D:$D,$C1260)</f>
        <v/>
      </c>
      <c r="BN1260" s="36">
        <f>SUMIFS(рўйхат!BU:BU,рўйхат!$CX:$CX,$B$1262,рўйхат!$D:$D,$C1260)</f>
        <v/>
      </c>
      <c r="BO1260" s="35">
        <f>SUMIFS(рўйхат!BX:BX,рўйхат!$CX:$CX,$B$1262,рўйхат!$D:$D,$C1260)</f>
        <v/>
      </c>
      <c r="BP1260" s="36">
        <f>SUMIFS(рўйхат!BY:BY,рўйхат!$CX:$CX,$B$1262,рўйхат!$D:$D,$C1260)</f>
        <v/>
      </c>
      <c r="BQ1260" s="35">
        <f>SUMIFS(рўйхат!BZ:BZ,рўйхат!$CX:$CX,$B$1262,рўйхат!$D:$D,$C1260)</f>
        <v/>
      </c>
      <c r="BR1260" s="36">
        <f>SUMIFS(рўйхат!CA:CA,рўйхат!$CX:$CX,$B$1262,рўйхат!$D:$D,$C1260)</f>
        <v/>
      </c>
      <c r="BS1260" s="35">
        <f>SUMIFS(рўйхат!CB:CB,рўйхат!$CX:$CX,$B$1262,рўйхат!$D:$D,$C1260)</f>
        <v/>
      </c>
      <c r="BT1260" s="36">
        <f>SUMIFS(рўйхат!CC:CC,рўйхат!$CX:$CX,$B$1262,рўйхат!$D:$D,$C1260)</f>
        <v/>
      </c>
      <c r="BU1260" s="35">
        <f>SUMIFS(рўйхат!CD:CD,рўйхат!$CX:$CX,$B$1262,рўйхат!$D:$D,$C1260)</f>
        <v/>
      </c>
      <c r="BV1260" s="36">
        <f>SUMIFS(рўйхат!CE:CE,рўйхат!$CX:$CX,$B$1262,рўйхат!$D:$D,$C1260)</f>
        <v/>
      </c>
      <c r="BW1260" s="35">
        <f>SUMIFS(рўйхат!CH:CH,рўйхат!$CX:$CX,$B$1262,рўйхат!$D:$D,$C1260)</f>
        <v/>
      </c>
      <c r="BX1260" s="36">
        <f>SUMIFS(рўйхат!CI:CI,рўйхат!$CX:$CX,$B$1262,рўйхат!$D:$D,$C1260)</f>
        <v/>
      </c>
      <c r="BY1260" s="35">
        <f>SUMIFS(рўйхат!CJ:CJ,рўйхат!$CX:$CX,$B$1262,рўйхат!$D:$D,$C1260)</f>
        <v/>
      </c>
      <c r="BZ1260" s="36">
        <f>SUMIFS(рўйхат!CK:CK,рўйхат!$CX:$CX,$B$1262,рўйхат!$D:$D,$C1260)</f>
        <v/>
      </c>
      <c r="CA1260" s="35">
        <f>SUMIFS(рўйхат!CL:CL,рўйхат!$CX:$CX,$B$1262,рўйхат!$D:$D,$C1260)</f>
        <v/>
      </c>
      <c r="CB1260" s="36">
        <f>SUMIFS(рўйхат!CM:CM,рўйхат!$CX:$CX,$B$1262,рўйхат!$D:$D,$C1260)</f>
        <v/>
      </c>
      <c r="CC1260" s="35">
        <f>SUMIFS(рўйхат!CN:CN,рўйхат!$CX:$CX,$B$1262,рўйхат!$D:$D,$C1260)</f>
        <v/>
      </c>
      <c r="CD1260" s="36">
        <f>SUMIFS(рўйхат!CO:CO,рўйхат!$CX:$CX,$B$1262,рўйхат!$D:$D,$C1260)</f>
        <v/>
      </c>
      <c r="CE1260" s="77">
        <f>IFERROR(BE1260/(Q1260+BE1260),0)</f>
        <v/>
      </c>
      <c r="CF1260" s="78">
        <f>IFERROR(BF1260/(R1260+BF1260),0)</f>
        <v/>
      </c>
    </row>
    <row r="1261" hidden="1" outlineLevel="1" ht="30" customFormat="1" customHeight="1" s="8">
      <c r="A1261" s="39" t="n"/>
      <c r="B1261" s="50" t="n">
        <v>65</v>
      </c>
      <c r="C1261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261" s="51" t="n"/>
      <c r="E1261" s="35">
        <f>SUMIFS(рўйхат!F:F,рўйхат!$CX:$CX,$B$1262,рўйхат!$D:$D,$C1261)</f>
        <v/>
      </c>
      <c r="F1261" s="36">
        <f>SUMIFS(рўйхат!G:G,рўйхат!$CX:$CX,$B$1262,рўйхат!$D:$D,$C1261)</f>
        <v/>
      </c>
      <c r="G1261" s="35">
        <f>SUMIFS(рўйхат!H:H,рўйхат!$CX:$CX,$B$1262,рўйхат!$D:$D,$C1261)</f>
        <v/>
      </c>
      <c r="H1261" s="36">
        <f>SUMIFS(рўйхат!I:I,рўйхат!$CX:$CX,$B$1262,рўйхат!$D:$D,$C1261)</f>
        <v/>
      </c>
      <c r="I1261" s="35">
        <f>SUMIFS(рўйхат!J:J,рўйхат!$CX:$CX,$B$1262,рўйхат!$D:$D,$C1261)</f>
        <v/>
      </c>
      <c r="J1261" s="36">
        <f>SUMIFS(рўйхат!K:K,рўйхат!$CX:$CX,$B$1262,рўйхат!$D:$D,$C1261)</f>
        <v/>
      </c>
      <c r="K1261" s="35">
        <f>SUMIFS(рўйхат!L:L,рўйхат!$CX:$CX,$B$1262,рўйхат!$D:$D,$C1261)</f>
        <v/>
      </c>
      <c r="L1261" s="36">
        <f>SUMIFS(рўйхат!M:M,рўйхат!$CX:$CX,$B$1262,рўйхат!$D:$D,$C1261)</f>
        <v/>
      </c>
      <c r="M1261" s="35">
        <f>SUMIFS(рўйхат!N:N,рўйхат!$CX:$CX,$B$1262,рўйхат!$D:$D,$C1261)</f>
        <v/>
      </c>
      <c r="N1261" s="36">
        <f>SUMIFS(рўйхат!O:O,рўйхат!$CX:$CX,$B$1262,рўйхат!$D:$D,$C1261)</f>
        <v/>
      </c>
      <c r="O1261" s="34">
        <f>IFERROR(M1261/E1261,0)</f>
        <v/>
      </c>
      <c r="P1261" s="34">
        <f>IFERROR(N1261/F1261,0)</f>
        <v/>
      </c>
      <c r="Q1261" s="35">
        <f>SUMIFS(рўйхат!P:P,рўйхат!$CX:$CX,$B$1262,рўйхат!$D:$D,$C1261)</f>
        <v/>
      </c>
      <c r="R1261" s="36">
        <f>SUMIFS(рўйхат!Q:Q,рўйхат!$CX:$CX,$B$1262,рўйхат!$D:$D,$C1261)</f>
        <v/>
      </c>
      <c r="S1261" s="35">
        <f>SUMIFS(рўйхат!R:R,рўйхат!$CX:$CX,$B$1262,рўйхат!$D:$D,$C1261)</f>
        <v/>
      </c>
      <c r="T1261" s="36">
        <f>SUMIFS(рўйхат!S:S,рўйхат!$CX:$CX,$B$1262,рўйхат!$D:$D,$C1261)</f>
        <v/>
      </c>
      <c r="U1261" s="35">
        <f>SUMIFS(рўйхат!T:T,рўйхат!$CX:$CX,$B$1262,рўйхат!$D:$D,$C1261)</f>
        <v/>
      </c>
      <c r="V1261" s="36">
        <f>SUMIFS(рўйхат!U:U,рўйхат!$CX:$CX,$B$1262,рўйхат!$D:$D,$C1261)</f>
        <v/>
      </c>
      <c r="W1261" s="35">
        <f>SUMIFS(рўйхат!V:V,рўйхат!$CX:$CX,$B$1262,рўйхат!$D:$D,$C1261)</f>
        <v/>
      </c>
      <c r="X1261" s="36">
        <f>SUMIFS(рўйхат!W:W,рўйхат!$CX:$CX,$B$1262,рўйхат!$D:$D,$C1261)</f>
        <v/>
      </c>
      <c r="Y1261" s="35">
        <f>SUMIFS(рўйхат!X:X,рўйхат!$CX:$CX,$B$1262,рўйхат!$D:$D,$C1261)</f>
        <v/>
      </c>
      <c r="Z1261" s="36">
        <f>SUMIFS(рўйхат!Y:Y,рўйхат!$CX:$CX,$B$1262,рўйхат!$D:$D,$C1261)</f>
        <v/>
      </c>
      <c r="AA1261" s="35">
        <f>SUMIFS(рўйхат!Z:Z,рўйхат!$CX:$CX,$B$1262,рўйхат!$D:$D,$C1261)</f>
        <v/>
      </c>
      <c r="AB1261" s="36">
        <f>SUMIFS(рўйхат!AA:AA,рўйхат!$CX:$CX,$B$1262,рўйхат!$D:$D,$C1261)</f>
        <v/>
      </c>
      <c r="AC1261" s="35">
        <f>SUMIFS(рўйхат!AB:AB,рўйхат!$CX:$CX,$B$1262,рўйхат!$D:$D,$C1261)</f>
        <v/>
      </c>
      <c r="AD1261" s="36">
        <f>SUMIFS(рўйхат!AC:AC,рўйхат!$CX:$CX,$B$1262,рўйхат!$D:$D,$C1261)</f>
        <v/>
      </c>
      <c r="AE1261" s="35">
        <f>SUMIFS(рўйхат!AD:AD,рўйхат!$CX:$CX,$B$1262,рўйхат!$D:$D,$C1261)</f>
        <v/>
      </c>
      <c r="AF1261" s="36">
        <f>SUMIFS(рўйхат!AE:AE,рўйхат!$CX:$CX,$B$1262,рўйхат!$D:$D,$C1261)</f>
        <v/>
      </c>
      <c r="AG1261" s="35">
        <f>SUMIFS(рўйхат!AH:AH,рўйхат!$CX:$CX,$B$1262,рўйхат!$D:$D,$C1261)</f>
        <v/>
      </c>
      <c r="AH1261" s="36">
        <f>SUMIFS(рўйхат!AI:AI,рўйхат!$CX:$CX,$B$1262,рўйхат!$D:$D,$C1261)</f>
        <v/>
      </c>
      <c r="AI1261" s="35">
        <f>SUMIFS(рўйхат!AJ:AJ,рўйхат!$CX:$CX,$B$1262,рўйхат!$D:$D,$C1261)</f>
        <v/>
      </c>
      <c r="AJ1261" s="36">
        <f>SUMIFS(рўйхат!AK:AK,рўйхат!$CX:$CX,$B$1262,рўйхат!$D:$D,$C1261)</f>
        <v/>
      </c>
      <c r="AK1261" s="35">
        <f>SUMIFS(рўйхат!AL:AL,рўйхат!$CX:$CX,$B$1262,рўйхат!$D:$D,$C1261)</f>
        <v/>
      </c>
      <c r="AL1261" s="36">
        <f>SUMIFS(рўйхат!AM:AM,рўйхат!$CX:$CX,$B$1262,рўйхат!$D:$D,$C1261)</f>
        <v/>
      </c>
      <c r="AM1261" s="77">
        <f>IFERROR(Q1261/E1261,0)</f>
        <v/>
      </c>
      <c r="AN1261" s="77">
        <f>IFERROR(R1261/F1261,0)</f>
        <v/>
      </c>
      <c r="AO1261" s="35">
        <f>SUMIFS(рўйхат!AX:AX,рўйхат!$CX:$CX,$B$1262,рўйхат!$D:$D,$C1261)</f>
        <v/>
      </c>
      <c r="AP1261" s="36">
        <f>SUMIFS(рўйхат!AY:AY,рўйхат!$CX:$CX,$B$1262,рўйхат!$D:$D,$C1261)</f>
        <v/>
      </c>
      <c r="AQ1261" s="35">
        <f>SUMIFS(рўйхат!AZ:AZ,рўйхат!$CX:$CX,$B$1262,рўйхат!$D:$D,$C1261)</f>
        <v/>
      </c>
      <c r="AR1261" s="36">
        <f>SUMIFS(рўйхат!BA:BA,рўйхат!$CX:$CX,$B$1262,рўйхат!$D:$D,$C1261)</f>
        <v/>
      </c>
      <c r="AS1261" s="35">
        <f>SUMIFS(рўйхат!BB:BB,рўйхат!$CX:$CX,$B$1262,рўйхат!$D:$D,$C1261)</f>
        <v/>
      </c>
      <c r="AT1261" s="36">
        <f>SUMIFS(рўйхат!BC:BC,рўйхат!$CX:$CX,$B$1262,рўйхат!$D:$D,$C1261)</f>
        <v/>
      </c>
      <c r="AU1261" s="35">
        <f>SUMIFS(рўйхат!BD:BD,рўйхат!$CX:$CX,$B$1262,рўйхат!$D:$D,$C1261)</f>
        <v/>
      </c>
      <c r="AV1261" s="36">
        <f>SUMIFS(рўйхат!BE:BE,рўйхат!$CX:$CX,$B$1262,рўйхат!$D:$D,$C1261)</f>
        <v/>
      </c>
      <c r="AW1261" s="35">
        <f>SUMIFS(рўйхат!BF:BF,рўйхат!$CX:$CX,$B$1262,рўйхат!$D:$D,$C1261)</f>
        <v/>
      </c>
      <c r="AX1261" s="36">
        <f>SUMIFS(рўйхат!BG:BG,рўйхат!$CX:$CX,$B$1262,рўйхат!$D:$D,$C1261)</f>
        <v/>
      </c>
      <c r="AY1261" s="35">
        <f>SUMIFS(рўйхат!BH:BH,рўйхат!$CX:$CX,$B$1262,рўйхат!$D:$D,$C1261)</f>
        <v/>
      </c>
      <c r="AZ1261" s="36">
        <f>SUMIFS(рўйхат!BI:BI,рўйхат!$CX:$CX,$B$1262,рўйхат!$D:$D,$C1261)</f>
        <v/>
      </c>
      <c r="BA1261" s="35">
        <f>SUMIFS(рўйхат!BJ:BJ,рўйхат!$CX:$CX,$B$1262,рўйхат!$D:$D,$C1261)</f>
        <v/>
      </c>
      <c r="BB1261" s="36">
        <f>SUMIFS(рўйхат!BK:BK,рўйхат!$CX:$CX,$B$1262,рўйхат!$D:$D,$C1261)</f>
        <v/>
      </c>
      <c r="BC1261" s="77">
        <f>IFERROR(AO1261/E1261,0)</f>
        <v/>
      </c>
      <c r="BD1261" s="77">
        <f>IFERROR(AP1261/F1261,0)</f>
        <v/>
      </c>
      <c r="BE1261" s="35">
        <f>SUMIFS(рўйхат!BL:BL,рўйхат!$CX:$CX,$B$1262,рўйхат!$D:$D,$C1261)</f>
        <v/>
      </c>
      <c r="BF1261" s="36">
        <f>SUMIFS(рўйхат!BM:BM,рўйхат!$CX:$CX,$B$1262,рўйхат!$D:$D,$C1261)</f>
        <v/>
      </c>
      <c r="BG1261" s="35">
        <f>SUMIFS(рўйхат!BN:BN,рўйхат!$CX:$CX,$B$1262,рўйхат!$D:$D,$C1261)</f>
        <v/>
      </c>
      <c r="BH1261" s="36">
        <f>SUMIFS(рўйхат!BO:BO,рўйхат!$CX:$CX,$B$1262,рўйхат!$D:$D,$C1261)</f>
        <v/>
      </c>
      <c r="BI1261" s="35">
        <f>SUMIFS(рўйхат!BP:BP,рўйхат!$CX:$CX,$B$1262,рўйхат!$D:$D,$C1261)</f>
        <v/>
      </c>
      <c r="BJ1261" s="36">
        <f>SUMIFS(рўйхат!BQ:BQ,рўйхат!$CX:$CX,$B$1262,рўйхат!$D:$D,$C1261)</f>
        <v/>
      </c>
      <c r="BK1261" s="35">
        <f>SUMIFS(рўйхат!BR:BR,рўйхат!$CX:$CX,$B$1262,рўйхат!$D:$D,$C1261)</f>
        <v/>
      </c>
      <c r="BL1261" s="36">
        <f>SUMIFS(рўйхат!BS:BS,рўйхат!$CX:$CX,$B$1262,рўйхат!$D:$D,$C1261)</f>
        <v/>
      </c>
      <c r="BM1261" s="35">
        <f>SUMIFS(рўйхат!BT:BT,рўйхат!$CX:$CX,$B$1262,рўйхат!$D:$D,$C1261)</f>
        <v/>
      </c>
      <c r="BN1261" s="36">
        <f>SUMIFS(рўйхат!BU:BU,рўйхат!$CX:$CX,$B$1262,рўйхат!$D:$D,$C1261)</f>
        <v/>
      </c>
      <c r="BO1261" s="35">
        <f>SUMIFS(рўйхат!BX:BX,рўйхат!$CX:$CX,$B$1262,рўйхат!$D:$D,$C1261)</f>
        <v/>
      </c>
      <c r="BP1261" s="36">
        <f>SUMIFS(рўйхат!BY:BY,рўйхат!$CX:$CX,$B$1262,рўйхат!$D:$D,$C1261)</f>
        <v/>
      </c>
      <c r="BQ1261" s="35">
        <f>SUMIFS(рўйхат!BZ:BZ,рўйхат!$CX:$CX,$B$1262,рўйхат!$D:$D,$C1261)</f>
        <v/>
      </c>
      <c r="BR1261" s="36">
        <f>SUMIFS(рўйхат!CA:CA,рўйхат!$CX:$CX,$B$1262,рўйхат!$D:$D,$C1261)</f>
        <v/>
      </c>
      <c r="BS1261" s="35">
        <f>SUMIFS(рўйхат!CB:CB,рўйхат!$CX:$CX,$B$1262,рўйхат!$D:$D,$C1261)</f>
        <v/>
      </c>
      <c r="BT1261" s="36">
        <f>SUMIFS(рўйхат!CC:CC,рўйхат!$CX:$CX,$B$1262,рўйхат!$D:$D,$C1261)</f>
        <v/>
      </c>
      <c r="BU1261" s="35">
        <f>SUMIFS(рўйхат!CD:CD,рўйхат!$CX:$CX,$B$1262,рўйхат!$D:$D,$C1261)</f>
        <v/>
      </c>
      <c r="BV1261" s="36">
        <f>SUMIFS(рўйхат!CE:CE,рўйхат!$CX:$CX,$B$1262,рўйхат!$D:$D,$C1261)</f>
        <v/>
      </c>
      <c r="BW1261" s="35">
        <f>SUMIFS(рўйхат!CH:CH,рўйхат!$CX:$CX,$B$1262,рўйхат!$D:$D,$C1261)</f>
        <v/>
      </c>
      <c r="BX1261" s="36">
        <f>SUMIFS(рўйхат!CI:CI,рўйхат!$CX:$CX,$B$1262,рўйхат!$D:$D,$C1261)</f>
        <v/>
      </c>
      <c r="BY1261" s="35">
        <f>SUMIFS(рўйхат!CJ:CJ,рўйхат!$CX:$CX,$B$1262,рўйхат!$D:$D,$C1261)</f>
        <v/>
      </c>
      <c r="BZ1261" s="36">
        <f>SUMIFS(рўйхат!CK:CK,рўйхат!$CX:$CX,$B$1262,рўйхат!$D:$D,$C1261)</f>
        <v/>
      </c>
      <c r="CA1261" s="35">
        <f>SUMIFS(рўйхат!CL:CL,рўйхат!$CX:$CX,$B$1262,рўйхат!$D:$D,$C1261)</f>
        <v/>
      </c>
      <c r="CB1261" s="36">
        <f>SUMIFS(рўйхат!CM:CM,рўйхат!$CX:$CX,$B$1262,рўйхат!$D:$D,$C1261)</f>
        <v/>
      </c>
      <c r="CC1261" s="35">
        <f>SUMIFS(рўйхат!CN:CN,рўйхат!$CX:$CX,$B$1262,рўйхат!$D:$D,$C1261)</f>
        <v/>
      </c>
      <c r="CD1261" s="36">
        <f>SUMIFS(рўйхат!CO:CO,рўйхат!$CX:$CX,$B$1262,рўйхат!$D:$D,$C1261)</f>
        <v/>
      </c>
      <c r="CE1261" s="77">
        <f>IFERROR(BE1261/(Q1261+BE1261),0)</f>
        <v/>
      </c>
      <c r="CF1261" s="78">
        <f>IFERROR(BF1261/(R1261+BF1261),0)</f>
        <v/>
      </c>
    </row>
    <row r="1262" collapsed="1" ht="33" customFormat="1" customHeight="1" s="8">
      <c r="A1262" s="31" t="n">
        <v>19</v>
      </c>
      <c r="B1262" s="198" t="inlineStr">
        <is>
          <t>Ички Ишлар Вазирлиги</t>
        </is>
      </c>
      <c r="C1262" s="199" t="n"/>
      <c r="D1262" s="16" t="inlineStr">
        <is>
          <t>А.Каримов</t>
        </is>
      </c>
      <c r="E1262" s="17">
        <f>SUMIF(рўйхат!$CX:$CX,$B1262,рўйхат!F:F)</f>
        <v/>
      </c>
      <c r="F1262" s="18">
        <f>SUMIF(рўйхат!$CX:$CX,$B1262,рўйхат!G:G)</f>
        <v/>
      </c>
      <c r="G1262" s="17">
        <f>SUMIF(рўйхат!$CX:$CX,$B1262,рўйхат!H:H)</f>
        <v/>
      </c>
      <c r="H1262" s="18">
        <f>SUMIF(рўйхат!$CX:$CX,$B1262,рўйхат!I:I)</f>
        <v/>
      </c>
      <c r="I1262" s="17">
        <f>SUMIF(рўйхат!$CX:$CX,$B1262,рўйхат!J:J)</f>
        <v/>
      </c>
      <c r="J1262" s="18">
        <f>SUMIF(рўйхат!$CX:$CX,$B1262,рўйхат!K:K)</f>
        <v/>
      </c>
      <c r="K1262" s="17">
        <f>SUMIF(рўйхат!$CX:$CX,$B1262,рўйхат!L:L)</f>
        <v/>
      </c>
      <c r="L1262" s="18">
        <f>SUMIF(рўйхат!$CX:$CX,$B1262,рўйхат!M:M)</f>
        <v/>
      </c>
      <c r="M1262" s="17">
        <f>SUMIF(рўйхат!$CX:$CX,$B1262,рўйхат!N:N)</f>
        <v/>
      </c>
      <c r="N1262" s="18">
        <f>SUMIF(рўйхат!$CX:$CX,$B1262,рўйхат!O:O)</f>
        <v/>
      </c>
      <c r="O1262" s="75">
        <f>IFERROR(M1262/E1262,0)</f>
        <v/>
      </c>
      <c r="P1262" s="75">
        <f>IFERROR(N1262/F1262,0)</f>
        <v/>
      </c>
      <c r="Q1262" s="19">
        <f>SUMIF(рўйхат!$CX:$CX,$B1262,рўйхат!P:P)</f>
        <v/>
      </c>
      <c r="R1262" s="20">
        <f>SUMIF(рўйхат!$CX:$CX,$B1262,рўйхат!Q:Q)</f>
        <v/>
      </c>
      <c r="S1262" s="19">
        <f>SUMIF(рўйхат!$CX:$CX,$B1262,рўйхат!R:R)</f>
        <v/>
      </c>
      <c r="T1262" s="20">
        <f>SUMIF(рўйхат!$CX:$CX,$B1262,рўйхат!S:S)</f>
        <v/>
      </c>
      <c r="U1262" s="19">
        <f>SUMIF(рўйхат!$CX:$CX,$B1262,рўйхат!T:T)</f>
        <v/>
      </c>
      <c r="V1262" s="20">
        <f>SUMIF(рўйхат!$CX:$CX,$B1262,рўйхат!U:U)</f>
        <v/>
      </c>
      <c r="W1262" s="19">
        <f>SUMIF(рўйхат!$CX:$CX,$B1262,рўйхат!V:V)</f>
        <v/>
      </c>
      <c r="X1262" s="20">
        <f>SUMIF(рўйхат!$CX:$CX,$B1262,рўйхат!W:W)</f>
        <v/>
      </c>
      <c r="Y1262" s="19">
        <f>SUMIF(рўйхат!$CX:$CX,$B1262,рўйхат!X:X)</f>
        <v/>
      </c>
      <c r="Z1262" s="20">
        <f>SUMIF(рўйхат!$CX:$CX,$B1262,рўйхат!Y:Y)</f>
        <v/>
      </c>
      <c r="AA1262" s="19">
        <f>SUMIF(рўйхат!$CX:$CX,$B1262,рўйхат!Z:Z)</f>
        <v/>
      </c>
      <c r="AB1262" s="20">
        <f>SUMIF(рўйхат!$CX:$CX,$B1262,рўйхат!AA:AA)</f>
        <v/>
      </c>
      <c r="AC1262" s="19">
        <f>SUMIF(рўйхат!$CX:$CX,$B1262,рўйхат!AB:AB)</f>
        <v/>
      </c>
      <c r="AD1262" s="20">
        <f>SUMIF(рўйхат!$CX:$CX,$B1262,рўйхат!AC:AC)</f>
        <v/>
      </c>
      <c r="AE1262" s="19">
        <f>SUMIF(рўйхат!$CX:$CX,$B1262,рўйхат!AD:AD)</f>
        <v/>
      </c>
      <c r="AF1262" s="20">
        <f>SUMIF(рўйхат!$CX:$CX,$B1262,рўйхат!AE:AE)</f>
        <v/>
      </c>
      <c r="AG1262" s="19">
        <f>SUMIF(рўйхат!$CX:$CX,$B1262,рўйхат!AH:AH)</f>
        <v/>
      </c>
      <c r="AH1262" s="20">
        <f>SUMIF(рўйхат!$CX:$CX,$B1262,рўйхат!AI:AI)</f>
        <v/>
      </c>
      <c r="AI1262" s="19">
        <f>SUMIF(рўйхат!$CX:$CX,$B1262,рўйхат!AJ:AJ)</f>
        <v/>
      </c>
      <c r="AJ1262" s="20">
        <f>SUMIF(рўйхат!$CX:$CX,$B1262,рўйхат!AK:AK)</f>
        <v/>
      </c>
      <c r="AK1262" s="19">
        <f>SUMIF(рўйхат!$CX:$CX,$B1262,рўйхат!AL:AL)</f>
        <v/>
      </c>
      <c r="AL1262" s="20">
        <f>SUMIF(рўйхат!$CX:$CX,$B1262,рўйхат!AM:AM)</f>
        <v/>
      </c>
      <c r="AM1262" s="76">
        <f>IFERROR(Q1262/E1262,0)</f>
        <v/>
      </c>
      <c r="AN1262" s="76">
        <f>IFERROR(R1262/F1262,0)</f>
        <v/>
      </c>
      <c r="AO1262" s="19">
        <f>SUMIF(рўйхат!$CX:$CX,$B1262,рўйхат!AX:AX)</f>
        <v/>
      </c>
      <c r="AP1262" s="20">
        <f>SUMIF(рўйхат!$CX:$CX,$B1262,рўйхат!AY:AY)</f>
        <v/>
      </c>
      <c r="AQ1262" s="19">
        <f>SUMIF(рўйхат!$CX:$CX,$B1262,рўйхат!AZ:AZ)</f>
        <v/>
      </c>
      <c r="AR1262" s="20">
        <f>SUMIF(рўйхат!$CX:$CX,$B1262,рўйхат!BA:BA)</f>
        <v/>
      </c>
      <c r="AS1262" s="19">
        <f>SUMIF(рўйхат!$CX:$CX,$B1262,рўйхат!BB:BB)</f>
        <v/>
      </c>
      <c r="AT1262" s="20">
        <f>SUMIF(рўйхат!$CX:$CX,$B1262,рўйхат!BC:BC)</f>
        <v/>
      </c>
      <c r="AU1262" s="19">
        <f>SUMIF(рўйхат!$CX:$CX,$B1262,рўйхат!BD:BD)</f>
        <v/>
      </c>
      <c r="AV1262" s="20">
        <f>SUMIF(рўйхат!$CX:$CX,$B1262,рўйхат!BE:BE)</f>
        <v/>
      </c>
      <c r="AW1262" s="19">
        <f>SUMIF(рўйхат!$CX:$CX,$B1262,рўйхат!BF:BF)</f>
        <v/>
      </c>
      <c r="AX1262" s="20">
        <f>SUMIF(рўйхат!$CX:$CX,$B1262,рўйхат!BG:BG)</f>
        <v/>
      </c>
      <c r="AY1262" s="19">
        <f>SUMIF(рўйхат!$CX:$CX,$B1262,рўйхат!BH:BH)</f>
        <v/>
      </c>
      <c r="AZ1262" s="20">
        <f>SUMIF(рўйхат!$CX:$CX,$B1262,рўйхат!BI:BI)</f>
        <v/>
      </c>
      <c r="BA1262" s="19">
        <f>SUMIF(рўйхат!$CX:$CX,$B1262,рўйхат!BJ:BJ)</f>
        <v/>
      </c>
      <c r="BB1262" s="20">
        <f>SUMIF(рўйхат!$CX:$CX,$B1262,рўйхат!BK:BK)</f>
        <v/>
      </c>
      <c r="BC1262" s="76">
        <f>IFERROR(AO1262/E1262,0)</f>
        <v/>
      </c>
      <c r="BD1262" s="76">
        <f>IFERROR(AP1262/F1262,0)</f>
        <v/>
      </c>
      <c r="BE1262" s="19">
        <f>SUMIF(рўйхат!$CX:$CX,$B1262,рўйхат!BL:BL)</f>
        <v/>
      </c>
      <c r="BF1262" s="20">
        <f>SUMIF(рўйхат!$CX:$CX,$B1262,рўйхат!BM:BM)</f>
        <v/>
      </c>
      <c r="BG1262" s="19">
        <f>SUMIF(рўйхат!$CX:$CX,$B1262,рўйхат!BN:BN)</f>
        <v/>
      </c>
      <c r="BH1262" s="20">
        <f>SUMIF(рўйхат!$CX:$CX,$B1262,рўйхат!BO:BO)</f>
        <v/>
      </c>
      <c r="BI1262" s="19">
        <f>SUMIF(рўйхат!$CX:$CX,$B1262,рўйхат!BP:BP)</f>
        <v/>
      </c>
      <c r="BJ1262" s="20">
        <f>SUMIF(рўйхат!$CX:$CX,$B1262,рўйхат!BQ:BQ)</f>
        <v/>
      </c>
      <c r="BK1262" s="19">
        <f>SUMIF(рўйхат!$CX:$CX,$B1262,рўйхат!BR:BR)</f>
        <v/>
      </c>
      <c r="BL1262" s="20">
        <f>SUMIF(рўйхат!$CX:$CX,$B1262,рўйхат!BS:BS)</f>
        <v/>
      </c>
      <c r="BM1262" s="19">
        <f>SUMIF(рўйхат!$CX:$CX,$B1262,рўйхат!BT:BT)</f>
        <v/>
      </c>
      <c r="BN1262" s="20">
        <f>SUMIF(рўйхат!$CX:$CX,$B1262,рўйхат!BU:BU)</f>
        <v/>
      </c>
      <c r="BO1262" s="19">
        <f>SUMIF(рўйхат!$CX:$CX,$B1262,рўйхат!BX:BX)</f>
        <v/>
      </c>
      <c r="BP1262" s="20">
        <f>SUMIF(рўйхат!$CX:$CX,$B1262,рўйхат!BY:BY)</f>
        <v/>
      </c>
      <c r="BQ1262" s="19">
        <f>SUMIF(рўйхат!$CX:$CX,$B1262,рўйхат!BZ:BZ)</f>
        <v/>
      </c>
      <c r="BR1262" s="20">
        <f>SUMIF(рўйхат!$CX:$CX,$B1262,рўйхат!CA:CA)</f>
        <v/>
      </c>
      <c r="BS1262" s="19">
        <f>SUMIF(рўйхат!$CX:$CX,$B1262,рўйхат!CB:CB)</f>
        <v/>
      </c>
      <c r="BT1262" s="20">
        <f>SUMIF(рўйхат!$CX:$CX,$B1262,рўйхат!CC:CC)</f>
        <v/>
      </c>
      <c r="BU1262" s="19">
        <f>SUMIF(рўйхат!$CX:$CX,$B1262,рўйхат!CD:CD)</f>
        <v/>
      </c>
      <c r="BV1262" s="20">
        <f>SUMIF(рўйхат!$CX:$CX,$B1262,рўйхат!CE:CE)</f>
        <v/>
      </c>
      <c r="BW1262" s="19">
        <f>SUMIF(рўйхат!$CX:$CX,$B1262,рўйхат!CH:CH)</f>
        <v/>
      </c>
      <c r="BX1262" s="20">
        <f>SUMIF(рўйхат!$CX:$CX,$B1262,рўйхат!CI:CI)</f>
        <v/>
      </c>
      <c r="BY1262" s="19">
        <f>SUMIF(рўйхат!$CX:$CX,$B1262,рўйхат!CJ:CJ)</f>
        <v/>
      </c>
      <c r="BZ1262" s="20">
        <f>SUMIF(рўйхат!$CX:$CX,$B1262,рўйхат!CK:CK)</f>
        <v/>
      </c>
      <c r="CA1262" s="19">
        <f>SUMIF(рўйхат!$CX:$CX,$B1262,рўйхат!CL:CL)</f>
        <v/>
      </c>
      <c r="CB1262" s="20">
        <f>SUMIF(рўйхат!$CX:$CX,$B1262,рўйхат!CM:CM)</f>
        <v/>
      </c>
      <c r="CC1262" s="19">
        <f>SUMIF(рўйхат!$CX:$CX,$B1262,рўйхат!CN:CN)</f>
        <v/>
      </c>
      <c r="CD1262" s="20">
        <f>SUMIF(рўйхат!$CX:$CX,$B1262,рўйхат!CO:CO)</f>
        <v/>
      </c>
      <c r="CE1262" s="77">
        <f>IFERROR(BE1262/(Q1262+BE1262),0)</f>
        <v/>
      </c>
      <c r="CF1262" s="78">
        <f>IFERROR(BF1262/(R1262+BF1262),0)</f>
        <v/>
      </c>
    </row>
    <row r="1263" hidden="1" outlineLevel="1" ht="30" customFormat="1" customHeight="1" s="8">
      <c r="A1263" s="39" t="n"/>
      <c r="B1263" s="50" t="n">
        <v>1</v>
      </c>
      <c r="C1263" s="37" t="inlineStr">
        <is>
          <t>Автомобилларга ёқилғи қуйиш шахобчалари томонидан сотилган газ (метан) миқдори таҳлили</t>
        </is>
      </c>
      <c r="D1263" s="16" t="n"/>
      <c r="E1263" s="35">
        <f>SUMIFS(рўйхат!F:F,рўйхат!$CX:$CX,$B$1328,рўйхат!$D:$D,$C1263)</f>
        <v/>
      </c>
      <c r="F1263" s="36">
        <f>SUMIFS(рўйхат!G:G,рўйхат!$CX:$CX,$B$1328,рўйхат!$D:$D,$C1263)</f>
        <v/>
      </c>
      <c r="G1263" s="35">
        <f>SUMIFS(рўйхат!H:H,рўйхат!$CX:$CX,$B$1328,рўйхат!$D:$D,$C1263)</f>
        <v/>
      </c>
      <c r="H1263" s="36">
        <f>SUMIFS(рўйхат!I:I,рўйхат!$CX:$CX,$B$1328,рўйхат!$D:$D,$C1263)</f>
        <v/>
      </c>
      <c r="I1263" s="35">
        <f>SUMIFS(рўйхат!J:J,рўйхат!$CX:$CX,$B$1328,рўйхат!$D:$D,$C1263)</f>
        <v/>
      </c>
      <c r="J1263" s="36">
        <f>SUMIFS(рўйхат!K:K,рўйхат!$CX:$CX,$B$1328,рўйхат!$D:$D,$C1263)</f>
        <v/>
      </c>
      <c r="K1263" s="35">
        <f>SUMIFS(рўйхат!L:L,рўйхат!$CX:$CX,$B$1328,рўйхат!$D:$D,$C1263)</f>
        <v/>
      </c>
      <c r="L1263" s="36">
        <f>SUMIFS(рўйхат!M:M,рўйхат!$CX:$CX,$B$1328,рўйхат!$D:$D,$C1263)</f>
        <v/>
      </c>
      <c r="M1263" s="35">
        <f>SUMIFS(рўйхат!N:N,рўйхат!$CX:$CX,$B$1328,рўйхат!$D:$D,$C1263)</f>
        <v/>
      </c>
      <c r="N1263" s="36">
        <f>SUMIFS(рўйхат!O:O,рўйхат!$CX:$CX,$B$1328,рўйхат!$D:$D,$C1263)</f>
        <v/>
      </c>
      <c r="O1263" s="34">
        <f>IFERROR(M1263/E1263,0)</f>
        <v/>
      </c>
      <c r="P1263" s="34">
        <f>IFERROR(N1263/F1263,0)</f>
        <v/>
      </c>
      <c r="Q1263" s="35">
        <f>SUMIFS(рўйхат!P:P,рўйхат!$CX:$CX,$B$1328,рўйхат!$D:$D,$C1263)</f>
        <v/>
      </c>
      <c r="R1263" s="36">
        <f>SUMIFS(рўйхат!Q:Q,рўйхат!$CX:$CX,$B$1328,рўйхат!$D:$D,$C1263)</f>
        <v/>
      </c>
      <c r="S1263" s="35">
        <f>SUMIFS(рўйхат!R:R,рўйхат!$CX:$CX,$B$1328,рўйхат!$D:$D,$C1263)</f>
        <v/>
      </c>
      <c r="T1263" s="36">
        <f>SUMIFS(рўйхат!S:S,рўйхат!$CX:$CX,$B$1328,рўйхат!$D:$D,$C1263)</f>
        <v/>
      </c>
      <c r="U1263" s="35">
        <f>SUMIFS(рўйхат!T:T,рўйхат!$CX:$CX,$B$1328,рўйхат!$D:$D,$C1263)</f>
        <v/>
      </c>
      <c r="V1263" s="36">
        <f>SUMIFS(рўйхат!U:U,рўйхат!$CX:$CX,$B$1328,рўйхат!$D:$D,$C1263)</f>
        <v/>
      </c>
      <c r="W1263" s="35">
        <f>SUMIFS(рўйхат!V:V,рўйхат!$CX:$CX,$B$1328,рўйхат!$D:$D,$C1263)</f>
        <v/>
      </c>
      <c r="X1263" s="36">
        <f>SUMIFS(рўйхат!W:W,рўйхат!$CX:$CX,$B$1328,рўйхат!$D:$D,$C1263)</f>
        <v/>
      </c>
      <c r="Y1263" s="35">
        <f>SUMIFS(рўйхат!X:X,рўйхат!$CX:$CX,$B$1328,рўйхат!$D:$D,$C1263)</f>
        <v/>
      </c>
      <c r="Z1263" s="36">
        <f>SUMIFS(рўйхат!Y:Y,рўйхат!$CX:$CX,$B$1328,рўйхат!$D:$D,$C1263)</f>
        <v/>
      </c>
      <c r="AA1263" s="35">
        <f>SUMIFS(рўйхат!Z:Z,рўйхат!$CX:$CX,$B$1328,рўйхат!$D:$D,$C1263)</f>
        <v/>
      </c>
      <c r="AB1263" s="36">
        <f>SUMIFS(рўйхат!AA:AA,рўйхат!$CX:$CX,$B$1328,рўйхат!$D:$D,$C1263)</f>
        <v/>
      </c>
      <c r="AC1263" s="35">
        <f>SUMIFS(рўйхат!AB:AB,рўйхат!$CX:$CX,$B$1328,рўйхат!$D:$D,$C1263)</f>
        <v/>
      </c>
      <c r="AD1263" s="36">
        <f>SUMIFS(рўйхат!AC:AC,рўйхат!$CX:$CX,$B$1328,рўйхат!$D:$D,$C1263)</f>
        <v/>
      </c>
      <c r="AE1263" s="35">
        <f>SUMIFS(рўйхат!AD:AD,рўйхат!$CX:$CX,$B$1328,рўйхат!$D:$D,$C1263)</f>
        <v/>
      </c>
      <c r="AF1263" s="36">
        <f>SUMIFS(рўйхат!AE:AE,рўйхат!$CX:$CX,$B$1328,рўйхат!$D:$D,$C1263)</f>
        <v/>
      </c>
      <c r="AG1263" s="35">
        <f>SUMIFS(рўйхат!AH:AH,рўйхат!$CX:$CX,$B$1328,рўйхат!$D:$D,$C1263)</f>
        <v/>
      </c>
      <c r="AH1263" s="36">
        <f>SUMIFS(рўйхат!AI:AI,рўйхат!$CX:$CX,$B$1328,рўйхат!$D:$D,$C1263)</f>
        <v/>
      </c>
      <c r="AI1263" s="35">
        <f>SUMIFS(рўйхат!AJ:AJ,рўйхат!$CX:$CX,$B$1328,рўйхат!$D:$D,$C1263)</f>
        <v/>
      </c>
      <c r="AJ1263" s="36">
        <f>SUMIFS(рўйхат!AK:AK,рўйхат!$CX:$CX,$B$1328,рўйхат!$D:$D,$C1263)</f>
        <v/>
      </c>
      <c r="AK1263" s="35">
        <f>SUMIFS(рўйхат!AL:AL,рўйхат!$CX:$CX,$B$1328,рўйхат!$D:$D,$C1263)</f>
        <v/>
      </c>
      <c r="AL1263" s="36">
        <f>SUMIFS(рўйхат!AM:AM,рўйхат!$CX:$CX,$B$1328,рўйхат!$D:$D,$C1263)</f>
        <v/>
      </c>
      <c r="AM1263" s="77">
        <f>IFERROR(Q1263/E1263,0)</f>
        <v/>
      </c>
      <c r="AN1263" s="77">
        <f>IFERROR(R1263/F1263,0)</f>
        <v/>
      </c>
      <c r="AO1263" s="35">
        <f>SUMIFS(рўйхат!AX:AX,рўйхат!$CX:$CX,$B$1328,рўйхат!$D:$D,$C1263)</f>
        <v/>
      </c>
      <c r="AP1263" s="36">
        <f>SUMIFS(рўйхат!AY:AY,рўйхат!$CX:$CX,$B$1328,рўйхат!$D:$D,$C1263)</f>
        <v/>
      </c>
      <c r="AQ1263" s="35">
        <f>SUMIFS(рўйхат!AZ:AZ,рўйхат!$CX:$CX,$B$1328,рўйхат!$D:$D,$C1263)</f>
        <v/>
      </c>
      <c r="AR1263" s="36">
        <f>SUMIFS(рўйхат!BA:BA,рўйхат!$CX:$CX,$B$1328,рўйхат!$D:$D,$C1263)</f>
        <v/>
      </c>
      <c r="AS1263" s="35">
        <f>SUMIFS(рўйхат!BB:BB,рўйхат!$CX:$CX,$B$1328,рўйхат!$D:$D,$C1263)</f>
        <v/>
      </c>
      <c r="AT1263" s="36">
        <f>SUMIFS(рўйхат!BC:BC,рўйхат!$CX:$CX,$B$1328,рўйхат!$D:$D,$C1263)</f>
        <v/>
      </c>
      <c r="AU1263" s="35">
        <f>SUMIFS(рўйхат!BD:BD,рўйхат!$CX:$CX,$B$1328,рўйхат!$D:$D,$C1263)</f>
        <v/>
      </c>
      <c r="AV1263" s="36">
        <f>SUMIFS(рўйхат!BE:BE,рўйхат!$CX:$CX,$B$1328,рўйхат!$D:$D,$C1263)</f>
        <v/>
      </c>
      <c r="AW1263" s="35">
        <f>SUMIFS(рўйхат!BF:BF,рўйхат!$CX:$CX,$B$1328,рўйхат!$D:$D,$C1263)</f>
        <v/>
      </c>
      <c r="AX1263" s="36">
        <f>SUMIFS(рўйхат!BG:BG,рўйхат!$CX:$CX,$B$1328,рўйхат!$D:$D,$C1263)</f>
        <v/>
      </c>
      <c r="AY1263" s="35">
        <f>SUMIFS(рўйхат!BH:BH,рўйхат!$CX:$CX,$B$1328,рўйхат!$D:$D,$C1263)</f>
        <v/>
      </c>
      <c r="AZ1263" s="36">
        <f>SUMIFS(рўйхат!BI:BI,рўйхат!$CX:$CX,$B$1328,рўйхат!$D:$D,$C1263)</f>
        <v/>
      </c>
      <c r="BA1263" s="35">
        <f>SUMIFS(рўйхат!BJ:BJ,рўйхат!$CX:$CX,$B$1328,рўйхат!$D:$D,$C1263)</f>
        <v/>
      </c>
      <c r="BB1263" s="36">
        <f>SUMIFS(рўйхат!BK:BK,рўйхат!$CX:$CX,$B$1328,рўйхат!$D:$D,$C1263)</f>
        <v/>
      </c>
      <c r="BC1263" s="77">
        <f>IFERROR(AO1263/E1263,0)</f>
        <v/>
      </c>
      <c r="BD1263" s="77">
        <f>IFERROR(AP1263/F1263,0)</f>
        <v/>
      </c>
      <c r="BE1263" s="35">
        <f>SUMIFS(рўйхат!BL:BL,рўйхат!$CX:$CX,$B$1328,рўйхат!$D:$D,$C1263)</f>
        <v/>
      </c>
      <c r="BF1263" s="36">
        <f>SUMIFS(рўйхат!BM:BM,рўйхат!$CX:$CX,$B$1328,рўйхат!$D:$D,$C1263)</f>
        <v/>
      </c>
      <c r="BG1263" s="35">
        <f>SUMIFS(рўйхат!BN:BN,рўйхат!$CX:$CX,$B$1328,рўйхат!$D:$D,$C1263)</f>
        <v/>
      </c>
      <c r="BH1263" s="36">
        <f>SUMIFS(рўйхат!BO:BO,рўйхат!$CX:$CX,$B$1328,рўйхат!$D:$D,$C1263)</f>
        <v/>
      </c>
      <c r="BI1263" s="35">
        <f>SUMIFS(рўйхат!BP:BP,рўйхат!$CX:$CX,$B$1328,рўйхат!$D:$D,$C1263)</f>
        <v/>
      </c>
      <c r="BJ1263" s="36">
        <f>SUMIFS(рўйхат!BQ:BQ,рўйхат!$CX:$CX,$B$1328,рўйхат!$D:$D,$C1263)</f>
        <v/>
      </c>
      <c r="BK1263" s="35">
        <f>SUMIFS(рўйхат!BR:BR,рўйхат!$CX:$CX,$B$1328,рўйхат!$D:$D,$C1263)</f>
        <v/>
      </c>
      <c r="BL1263" s="36">
        <f>SUMIFS(рўйхат!BS:BS,рўйхат!$CX:$CX,$B$1328,рўйхат!$D:$D,$C1263)</f>
        <v/>
      </c>
      <c r="BM1263" s="35">
        <f>SUMIFS(рўйхат!BT:BT,рўйхат!$CX:$CX,$B$1328,рўйхат!$D:$D,$C1263)</f>
        <v/>
      </c>
      <c r="BN1263" s="36">
        <f>SUMIFS(рўйхат!BU:BU,рўйхат!$CX:$CX,$B$1328,рўйхат!$D:$D,$C1263)</f>
        <v/>
      </c>
      <c r="BO1263" s="35">
        <f>SUMIFS(рўйхат!BX:BX,рўйхат!$CX:$CX,$B$1328,рўйхат!$D:$D,$C1263)</f>
        <v/>
      </c>
      <c r="BP1263" s="36">
        <f>SUMIFS(рўйхат!BY:BY,рўйхат!$CX:$CX,$B$1328,рўйхат!$D:$D,$C1263)</f>
        <v/>
      </c>
      <c r="BQ1263" s="35">
        <f>SUMIFS(рўйхат!BZ:BZ,рўйхат!$CX:$CX,$B$1328,рўйхат!$D:$D,$C1263)</f>
        <v/>
      </c>
      <c r="BR1263" s="36">
        <f>SUMIFS(рўйхат!CA:CA,рўйхат!$CX:$CX,$B$1328,рўйхат!$D:$D,$C1263)</f>
        <v/>
      </c>
      <c r="BS1263" s="35">
        <f>SUMIFS(рўйхат!CB:CB,рўйхат!$CX:$CX,$B$1328,рўйхат!$D:$D,$C1263)</f>
        <v/>
      </c>
      <c r="BT1263" s="36">
        <f>SUMIFS(рўйхат!CC:CC,рўйхат!$CX:$CX,$B$1328,рўйхат!$D:$D,$C1263)</f>
        <v/>
      </c>
      <c r="BU1263" s="35">
        <f>SUMIFS(рўйхат!CD:CD,рўйхат!$CX:$CX,$B$1328,рўйхат!$D:$D,$C1263)</f>
        <v/>
      </c>
      <c r="BV1263" s="36">
        <f>SUMIFS(рўйхат!CE:CE,рўйхат!$CX:$CX,$B$1328,рўйхат!$D:$D,$C1263)</f>
        <v/>
      </c>
      <c r="BW1263" s="35">
        <f>SUMIFS(рўйхат!CH:CH,рўйхат!$CX:$CX,$B$1328,рўйхат!$D:$D,$C1263)</f>
        <v/>
      </c>
      <c r="BX1263" s="36">
        <f>SUMIFS(рўйхат!CI:CI,рўйхат!$CX:$CX,$B$1328,рўйхат!$D:$D,$C1263)</f>
        <v/>
      </c>
      <c r="BY1263" s="35">
        <f>SUMIFS(рўйхат!CJ:CJ,рўйхат!$CX:$CX,$B$1328,рўйхат!$D:$D,$C1263)</f>
        <v/>
      </c>
      <c r="BZ1263" s="36">
        <f>SUMIFS(рўйхат!CK:CK,рўйхат!$CX:$CX,$B$1328,рўйхат!$D:$D,$C1263)</f>
        <v/>
      </c>
      <c r="CA1263" s="35">
        <f>SUMIFS(рўйхат!CL:CL,рўйхат!$CX:$CX,$B$1328,рўйхат!$D:$D,$C1263)</f>
        <v/>
      </c>
      <c r="CB1263" s="36">
        <f>SUMIFS(рўйхат!CM:CM,рўйхат!$CX:$CX,$B$1328,рўйхат!$D:$D,$C1263)</f>
        <v/>
      </c>
      <c r="CC1263" s="35">
        <f>SUMIFS(рўйхат!CN:CN,рўйхат!$CX:$CX,$B$1328,рўйхат!$D:$D,$C1263)</f>
        <v/>
      </c>
      <c r="CD1263" s="36">
        <f>SUMIFS(рўйхат!CO:CO,рўйхат!$CX:$CX,$B$1328,рўйхат!$D:$D,$C1263)</f>
        <v/>
      </c>
      <c r="CE1263" s="77">
        <f>IFERROR(BE1263/(Q1263+BE1263),0)</f>
        <v/>
      </c>
      <c r="CF1263" s="78">
        <f>IFERROR(BF1263/(R1263+BF1263),0)</f>
        <v/>
      </c>
    </row>
    <row r="1264" hidden="1" outlineLevel="1" ht="30" customFormat="1" customHeight="1" s="8">
      <c r="A1264" s="39" t="n"/>
      <c r="B1264" s="50" t="n">
        <v>2</v>
      </c>
      <c r="C1264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264" s="16" t="n"/>
      <c r="E1264" s="35">
        <f>SUMIFS(рўйхат!F:F,рўйхат!$CX:$CX,$B$1328,рўйхат!$D:$D,$C1264)</f>
        <v/>
      </c>
      <c r="F1264" s="36">
        <f>SUMIFS(рўйхат!G:G,рўйхат!$CX:$CX,$B$1328,рўйхат!$D:$D,$C1264)</f>
        <v/>
      </c>
      <c r="G1264" s="35">
        <f>SUMIFS(рўйхат!H:H,рўйхат!$CX:$CX,$B$1328,рўйхат!$D:$D,$C1264)</f>
        <v/>
      </c>
      <c r="H1264" s="36">
        <f>SUMIFS(рўйхат!I:I,рўйхат!$CX:$CX,$B$1328,рўйхат!$D:$D,$C1264)</f>
        <v/>
      </c>
      <c r="I1264" s="35">
        <f>SUMIFS(рўйхат!J:J,рўйхат!$CX:$CX,$B$1328,рўйхат!$D:$D,$C1264)</f>
        <v/>
      </c>
      <c r="J1264" s="36">
        <f>SUMIFS(рўйхат!K:K,рўйхат!$CX:$CX,$B$1328,рўйхат!$D:$D,$C1264)</f>
        <v/>
      </c>
      <c r="K1264" s="35">
        <f>SUMIFS(рўйхат!L:L,рўйхат!$CX:$CX,$B$1328,рўйхат!$D:$D,$C1264)</f>
        <v/>
      </c>
      <c r="L1264" s="36">
        <f>SUMIFS(рўйхат!M:M,рўйхат!$CX:$CX,$B$1328,рўйхат!$D:$D,$C1264)</f>
        <v/>
      </c>
      <c r="M1264" s="35">
        <f>SUMIFS(рўйхат!N:N,рўйхат!$CX:$CX,$B$1328,рўйхат!$D:$D,$C1264)</f>
        <v/>
      </c>
      <c r="N1264" s="36">
        <f>SUMIFS(рўйхат!O:O,рўйхат!$CX:$CX,$B$1328,рўйхат!$D:$D,$C1264)</f>
        <v/>
      </c>
      <c r="O1264" s="34">
        <f>IFERROR(M1264/E1264,0)</f>
        <v/>
      </c>
      <c r="P1264" s="34">
        <f>IFERROR(N1264/F1264,0)</f>
        <v/>
      </c>
      <c r="Q1264" s="35">
        <f>SUMIFS(рўйхат!P:P,рўйхат!$CX:$CX,$B$1328,рўйхат!$D:$D,$C1264)</f>
        <v/>
      </c>
      <c r="R1264" s="36">
        <f>SUMIFS(рўйхат!Q:Q,рўйхат!$CX:$CX,$B$1328,рўйхат!$D:$D,$C1264)</f>
        <v/>
      </c>
      <c r="S1264" s="35">
        <f>SUMIFS(рўйхат!R:R,рўйхат!$CX:$CX,$B$1328,рўйхат!$D:$D,$C1264)</f>
        <v/>
      </c>
      <c r="T1264" s="36">
        <f>SUMIFS(рўйхат!S:S,рўйхат!$CX:$CX,$B$1328,рўйхат!$D:$D,$C1264)</f>
        <v/>
      </c>
      <c r="U1264" s="35">
        <f>SUMIFS(рўйхат!T:T,рўйхат!$CX:$CX,$B$1328,рўйхат!$D:$D,$C1264)</f>
        <v/>
      </c>
      <c r="V1264" s="36">
        <f>SUMIFS(рўйхат!U:U,рўйхат!$CX:$CX,$B$1328,рўйхат!$D:$D,$C1264)</f>
        <v/>
      </c>
      <c r="W1264" s="35">
        <f>SUMIFS(рўйхат!V:V,рўйхат!$CX:$CX,$B$1328,рўйхат!$D:$D,$C1264)</f>
        <v/>
      </c>
      <c r="X1264" s="36">
        <f>SUMIFS(рўйхат!W:W,рўйхат!$CX:$CX,$B$1328,рўйхат!$D:$D,$C1264)</f>
        <v/>
      </c>
      <c r="Y1264" s="35">
        <f>SUMIFS(рўйхат!X:X,рўйхат!$CX:$CX,$B$1328,рўйхат!$D:$D,$C1264)</f>
        <v/>
      </c>
      <c r="Z1264" s="36">
        <f>SUMIFS(рўйхат!Y:Y,рўйхат!$CX:$CX,$B$1328,рўйхат!$D:$D,$C1264)</f>
        <v/>
      </c>
      <c r="AA1264" s="35">
        <f>SUMIFS(рўйхат!Z:Z,рўйхат!$CX:$CX,$B$1328,рўйхат!$D:$D,$C1264)</f>
        <v/>
      </c>
      <c r="AB1264" s="36">
        <f>SUMIFS(рўйхат!AA:AA,рўйхат!$CX:$CX,$B$1328,рўйхат!$D:$D,$C1264)</f>
        <v/>
      </c>
      <c r="AC1264" s="35">
        <f>SUMIFS(рўйхат!AB:AB,рўйхат!$CX:$CX,$B$1328,рўйхат!$D:$D,$C1264)</f>
        <v/>
      </c>
      <c r="AD1264" s="36">
        <f>SUMIFS(рўйхат!AC:AC,рўйхат!$CX:$CX,$B$1328,рўйхат!$D:$D,$C1264)</f>
        <v/>
      </c>
      <c r="AE1264" s="35">
        <f>SUMIFS(рўйхат!AD:AD,рўйхат!$CX:$CX,$B$1328,рўйхат!$D:$D,$C1264)</f>
        <v/>
      </c>
      <c r="AF1264" s="36">
        <f>SUMIFS(рўйхат!AE:AE,рўйхат!$CX:$CX,$B$1328,рўйхат!$D:$D,$C1264)</f>
        <v/>
      </c>
      <c r="AG1264" s="35">
        <f>SUMIFS(рўйхат!AH:AH,рўйхат!$CX:$CX,$B$1328,рўйхат!$D:$D,$C1264)</f>
        <v/>
      </c>
      <c r="AH1264" s="36">
        <f>SUMIFS(рўйхат!AI:AI,рўйхат!$CX:$CX,$B$1328,рўйхат!$D:$D,$C1264)</f>
        <v/>
      </c>
      <c r="AI1264" s="35">
        <f>SUMIFS(рўйхат!AJ:AJ,рўйхат!$CX:$CX,$B$1328,рўйхат!$D:$D,$C1264)</f>
        <v/>
      </c>
      <c r="AJ1264" s="36">
        <f>SUMIFS(рўйхат!AK:AK,рўйхат!$CX:$CX,$B$1328,рўйхат!$D:$D,$C1264)</f>
        <v/>
      </c>
      <c r="AK1264" s="35">
        <f>SUMIFS(рўйхат!AL:AL,рўйхат!$CX:$CX,$B$1328,рўйхат!$D:$D,$C1264)</f>
        <v/>
      </c>
      <c r="AL1264" s="36">
        <f>SUMIFS(рўйхат!AM:AM,рўйхат!$CX:$CX,$B$1328,рўйхат!$D:$D,$C1264)</f>
        <v/>
      </c>
      <c r="AM1264" s="77">
        <f>IFERROR(Q1264/E1264,0)</f>
        <v/>
      </c>
      <c r="AN1264" s="77">
        <f>IFERROR(R1264/F1264,0)</f>
        <v/>
      </c>
      <c r="AO1264" s="35">
        <f>SUMIFS(рўйхат!AX:AX,рўйхат!$CX:$CX,$B$1328,рўйхат!$D:$D,$C1264)</f>
        <v/>
      </c>
      <c r="AP1264" s="36">
        <f>SUMIFS(рўйхат!AY:AY,рўйхат!$CX:$CX,$B$1328,рўйхат!$D:$D,$C1264)</f>
        <v/>
      </c>
      <c r="AQ1264" s="35">
        <f>SUMIFS(рўйхат!AZ:AZ,рўйхат!$CX:$CX,$B$1328,рўйхат!$D:$D,$C1264)</f>
        <v/>
      </c>
      <c r="AR1264" s="36">
        <f>SUMIFS(рўйхат!BA:BA,рўйхат!$CX:$CX,$B$1328,рўйхат!$D:$D,$C1264)</f>
        <v/>
      </c>
      <c r="AS1264" s="35">
        <f>SUMIFS(рўйхат!BB:BB,рўйхат!$CX:$CX,$B$1328,рўйхат!$D:$D,$C1264)</f>
        <v/>
      </c>
      <c r="AT1264" s="36">
        <f>SUMIFS(рўйхат!BC:BC,рўйхат!$CX:$CX,$B$1328,рўйхат!$D:$D,$C1264)</f>
        <v/>
      </c>
      <c r="AU1264" s="35">
        <f>SUMIFS(рўйхат!BD:BD,рўйхат!$CX:$CX,$B$1328,рўйхат!$D:$D,$C1264)</f>
        <v/>
      </c>
      <c r="AV1264" s="36">
        <f>SUMIFS(рўйхат!BE:BE,рўйхат!$CX:$CX,$B$1328,рўйхат!$D:$D,$C1264)</f>
        <v/>
      </c>
      <c r="AW1264" s="35">
        <f>SUMIFS(рўйхат!BF:BF,рўйхат!$CX:$CX,$B$1328,рўйхат!$D:$D,$C1264)</f>
        <v/>
      </c>
      <c r="AX1264" s="36">
        <f>SUMIFS(рўйхат!BG:BG,рўйхат!$CX:$CX,$B$1328,рўйхат!$D:$D,$C1264)</f>
        <v/>
      </c>
      <c r="AY1264" s="35">
        <f>SUMIFS(рўйхат!BH:BH,рўйхат!$CX:$CX,$B$1328,рўйхат!$D:$D,$C1264)</f>
        <v/>
      </c>
      <c r="AZ1264" s="36">
        <f>SUMIFS(рўйхат!BI:BI,рўйхат!$CX:$CX,$B$1328,рўйхат!$D:$D,$C1264)</f>
        <v/>
      </c>
      <c r="BA1264" s="35">
        <f>SUMIFS(рўйхат!BJ:BJ,рўйхат!$CX:$CX,$B$1328,рўйхат!$D:$D,$C1264)</f>
        <v/>
      </c>
      <c r="BB1264" s="36">
        <f>SUMIFS(рўйхат!BK:BK,рўйхат!$CX:$CX,$B$1328,рўйхат!$D:$D,$C1264)</f>
        <v/>
      </c>
      <c r="BC1264" s="77">
        <f>IFERROR(AO1264/E1264,0)</f>
        <v/>
      </c>
      <c r="BD1264" s="77">
        <f>IFERROR(AP1264/F1264,0)</f>
        <v/>
      </c>
      <c r="BE1264" s="35">
        <f>SUMIFS(рўйхат!BL:BL,рўйхат!$CX:$CX,$B$1328,рўйхат!$D:$D,$C1264)</f>
        <v/>
      </c>
      <c r="BF1264" s="36">
        <f>SUMIFS(рўйхат!BM:BM,рўйхат!$CX:$CX,$B$1328,рўйхат!$D:$D,$C1264)</f>
        <v/>
      </c>
      <c r="BG1264" s="35">
        <f>SUMIFS(рўйхат!BN:BN,рўйхат!$CX:$CX,$B$1328,рўйхат!$D:$D,$C1264)</f>
        <v/>
      </c>
      <c r="BH1264" s="36">
        <f>SUMIFS(рўйхат!BO:BO,рўйхат!$CX:$CX,$B$1328,рўйхат!$D:$D,$C1264)</f>
        <v/>
      </c>
      <c r="BI1264" s="35">
        <f>SUMIFS(рўйхат!BP:BP,рўйхат!$CX:$CX,$B$1328,рўйхат!$D:$D,$C1264)</f>
        <v/>
      </c>
      <c r="BJ1264" s="36">
        <f>SUMIFS(рўйхат!BQ:BQ,рўйхат!$CX:$CX,$B$1328,рўйхат!$D:$D,$C1264)</f>
        <v/>
      </c>
      <c r="BK1264" s="35">
        <f>SUMIFS(рўйхат!BR:BR,рўйхат!$CX:$CX,$B$1328,рўйхат!$D:$D,$C1264)</f>
        <v/>
      </c>
      <c r="BL1264" s="36">
        <f>SUMIFS(рўйхат!BS:BS,рўйхат!$CX:$CX,$B$1328,рўйхат!$D:$D,$C1264)</f>
        <v/>
      </c>
      <c r="BM1264" s="35">
        <f>SUMIFS(рўйхат!BT:BT,рўйхат!$CX:$CX,$B$1328,рўйхат!$D:$D,$C1264)</f>
        <v/>
      </c>
      <c r="BN1264" s="36">
        <f>SUMIFS(рўйхат!BU:BU,рўйхат!$CX:$CX,$B$1328,рўйхат!$D:$D,$C1264)</f>
        <v/>
      </c>
      <c r="BO1264" s="35">
        <f>SUMIFS(рўйхат!BX:BX,рўйхат!$CX:$CX,$B$1328,рўйхат!$D:$D,$C1264)</f>
        <v/>
      </c>
      <c r="BP1264" s="36">
        <f>SUMIFS(рўйхат!BY:BY,рўйхат!$CX:$CX,$B$1328,рўйхат!$D:$D,$C1264)</f>
        <v/>
      </c>
      <c r="BQ1264" s="35">
        <f>SUMIFS(рўйхат!BZ:BZ,рўйхат!$CX:$CX,$B$1328,рўйхат!$D:$D,$C1264)</f>
        <v/>
      </c>
      <c r="BR1264" s="36">
        <f>SUMIFS(рўйхат!CA:CA,рўйхат!$CX:$CX,$B$1328,рўйхат!$D:$D,$C1264)</f>
        <v/>
      </c>
      <c r="BS1264" s="35">
        <f>SUMIFS(рўйхат!CB:CB,рўйхат!$CX:$CX,$B$1328,рўйхат!$D:$D,$C1264)</f>
        <v/>
      </c>
      <c r="BT1264" s="36">
        <f>SUMIFS(рўйхат!CC:CC,рўйхат!$CX:$CX,$B$1328,рўйхат!$D:$D,$C1264)</f>
        <v/>
      </c>
      <c r="BU1264" s="35">
        <f>SUMIFS(рўйхат!CD:CD,рўйхат!$CX:$CX,$B$1328,рўйхат!$D:$D,$C1264)</f>
        <v/>
      </c>
      <c r="BV1264" s="36">
        <f>SUMIFS(рўйхат!CE:CE,рўйхат!$CX:$CX,$B$1328,рўйхат!$D:$D,$C1264)</f>
        <v/>
      </c>
      <c r="BW1264" s="35">
        <f>SUMIFS(рўйхат!CH:CH,рўйхат!$CX:$CX,$B$1328,рўйхат!$D:$D,$C1264)</f>
        <v/>
      </c>
      <c r="BX1264" s="36">
        <f>SUMIFS(рўйхат!CI:CI,рўйхат!$CX:$CX,$B$1328,рўйхат!$D:$D,$C1264)</f>
        <v/>
      </c>
      <c r="BY1264" s="35">
        <f>SUMIFS(рўйхат!CJ:CJ,рўйхат!$CX:$CX,$B$1328,рўйхат!$D:$D,$C1264)</f>
        <v/>
      </c>
      <c r="BZ1264" s="36">
        <f>SUMIFS(рўйхат!CK:CK,рўйхат!$CX:$CX,$B$1328,рўйхат!$D:$D,$C1264)</f>
        <v/>
      </c>
      <c r="CA1264" s="35">
        <f>SUMIFS(рўйхат!CL:CL,рўйхат!$CX:$CX,$B$1328,рўйхат!$D:$D,$C1264)</f>
        <v/>
      </c>
      <c r="CB1264" s="36">
        <f>SUMIFS(рўйхат!CM:CM,рўйхат!$CX:$CX,$B$1328,рўйхат!$D:$D,$C1264)</f>
        <v/>
      </c>
      <c r="CC1264" s="35">
        <f>SUMIFS(рўйхат!CN:CN,рўйхат!$CX:$CX,$B$1328,рўйхат!$D:$D,$C1264)</f>
        <v/>
      </c>
      <c r="CD1264" s="36">
        <f>SUMIFS(рўйхат!CO:CO,рўйхат!$CX:$CX,$B$1328,рўйхат!$D:$D,$C1264)</f>
        <v/>
      </c>
      <c r="CE1264" s="77">
        <f>IFERROR(BE1264/(Q1264+BE1264),0)</f>
        <v/>
      </c>
      <c r="CF1264" s="78">
        <f>IFERROR(BF1264/(R1264+BF1264),0)</f>
        <v/>
      </c>
    </row>
    <row r="1265" hidden="1" outlineLevel="1" ht="30" customFormat="1" customHeight="1" s="8">
      <c r="A1265" s="39" t="n"/>
      <c r="B1265" s="50" t="n">
        <v>3</v>
      </c>
      <c r="C1265" s="38" t="inlineStr">
        <is>
          <t>Аффилланганлик таҳлили</t>
        </is>
      </c>
      <c r="D1265" s="16" t="n"/>
      <c r="E1265" s="35">
        <f>SUMIFS(рўйхат!F:F,рўйхат!$CX:$CX,$B$1328,рўйхат!$D:$D,$C1265)</f>
        <v/>
      </c>
      <c r="F1265" s="36">
        <f>SUMIFS(рўйхат!G:G,рўйхат!$CX:$CX,$B$1328,рўйхат!$D:$D,$C1265)</f>
        <v/>
      </c>
      <c r="G1265" s="35">
        <f>SUMIFS(рўйхат!H:H,рўйхат!$CX:$CX,$B$1328,рўйхат!$D:$D,$C1265)</f>
        <v/>
      </c>
      <c r="H1265" s="36">
        <f>SUMIFS(рўйхат!I:I,рўйхат!$CX:$CX,$B$1328,рўйхат!$D:$D,$C1265)</f>
        <v/>
      </c>
      <c r="I1265" s="35">
        <f>SUMIFS(рўйхат!J:J,рўйхат!$CX:$CX,$B$1328,рўйхат!$D:$D,$C1265)</f>
        <v/>
      </c>
      <c r="J1265" s="36">
        <f>SUMIFS(рўйхат!K:K,рўйхат!$CX:$CX,$B$1328,рўйхат!$D:$D,$C1265)</f>
        <v/>
      </c>
      <c r="K1265" s="35">
        <f>SUMIFS(рўйхат!L:L,рўйхат!$CX:$CX,$B$1328,рўйхат!$D:$D,$C1265)</f>
        <v/>
      </c>
      <c r="L1265" s="36">
        <f>SUMIFS(рўйхат!M:M,рўйхат!$CX:$CX,$B$1328,рўйхат!$D:$D,$C1265)</f>
        <v/>
      </c>
      <c r="M1265" s="35">
        <f>SUMIFS(рўйхат!N:N,рўйхат!$CX:$CX,$B$1328,рўйхат!$D:$D,$C1265)</f>
        <v/>
      </c>
      <c r="N1265" s="36">
        <f>SUMIFS(рўйхат!O:O,рўйхат!$CX:$CX,$B$1328,рўйхат!$D:$D,$C1265)</f>
        <v/>
      </c>
      <c r="O1265" s="34">
        <f>IFERROR(M1265/E1265,0)</f>
        <v/>
      </c>
      <c r="P1265" s="34">
        <f>IFERROR(N1265/F1265,0)</f>
        <v/>
      </c>
      <c r="Q1265" s="35">
        <f>SUMIFS(рўйхат!P:P,рўйхат!$CX:$CX,$B$1328,рўйхат!$D:$D,$C1265)</f>
        <v/>
      </c>
      <c r="R1265" s="36">
        <f>SUMIFS(рўйхат!Q:Q,рўйхат!$CX:$CX,$B$1328,рўйхат!$D:$D,$C1265)</f>
        <v/>
      </c>
      <c r="S1265" s="35">
        <f>SUMIFS(рўйхат!R:R,рўйхат!$CX:$CX,$B$1328,рўйхат!$D:$D,$C1265)</f>
        <v/>
      </c>
      <c r="T1265" s="36">
        <f>SUMIFS(рўйхат!S:S,рўйхат!$CX:$CX,$B$1328,рўйхат!$D:$D,$C1265)</f>
        <v/>
      </c>
      <c r="U1265" s="35">
        <f>SUMIFS(рўйхат!T:T,рўйхат!$CX:$CX,$B$1328,рўйхат!$D:$D,$C1265)</f>
        <v/>
      </c>
      <c r="V1265" s="36">
        <f>SUMIFS(рўйхат!U:U,рўйхат!$CX:$CX,$B$1328,рўйхат!$D:$D,$C1265)</f>
        <v/>
      </c>
      <c r="W1265" s="35">
        <f>SUMIFS(рўйхат!V:V,рўйхат!$CX:$CX,$B$1328,рўйхат!$D:$D,$C1265)</f>
        <v/>
      </c>
      <c r="X1265" s="36">
        <f>SUMIFS(рўйхат!W:W,рўйхат!$CX:$CX,$B$1328,рўйхат!$D:$D,$C1265)</f>
        <v/>
      </c>
      <c r="Y1265" s="35">
        <f>SUMIFS(рўйхат!X:X,рўйхат!$CX:$CX,$B$1328,рўйхат!$D:$D,$C1265)</f>
        <v/>
      </c>
      <c r="Z1265" s="36">
        <f>SUMIFS(рўйхат!Y:Y,рўйхат!$CX:$CX,$B$1328,рўйхат!$D:$D,$C1265)</f>
        <v/>
      </c>
      <c r="AA1265" s="35">
        <f>SUMIFS(рўйхат!Z:Z,рўйхат!$CX:$CX,$B$1328,рўйхат!$D:$D,$C1265)</f>
        <v/>
      </c>
      <c r="AB1265" s="36">
        <f>SUMIFS(рўйхат!AA:AA,рўйхат!$CX:$CX,$B$1328,рўйхат!$D:$D,$C1265)</f>
        <v/>
      </c>
      <c r="AC1265" s="35">
        <f>SUMIFS(рўйхат!AB:AB,рўйхат!$CX:$CX,$B$1328,рўйхат!$D:$D,$C1265)</f>
        <v/>
      </c>
      <c r="AD1265" s="36">
        <f>SUMIFS(рўйхат!AC:AC,рўйхат!$CX:$CX,$B$1328,рўйхат!$D:$D,$C1265)</f>
        <v/>
      </c>
      <c r="AE1265" s="35">
        <f>SUMIFS(рўйхат!AD:AD,рўйхат!$CX:$CX,$B$1328,рўйхат!$D:$D,$C1265)</f>
        <v/>
      </c>
      <c r="AF1265" s="36">
        <f>SUMIFS(рўйхат!AE:AE,рўйхат!$CX:$CX,$B$1328,рўйхат!$D:$D,$C1265)</f>
        <v/>
      </c>
      <c r="AG1265" s="35">
        <f>SUMIFS(рўйхат!AH:AH,рўйхат!$CX:$CX,$B$1328,рўйхат!$D:$D,$C1265)</f>
        <v/>
      </c>
      <c r="AH1265" s="36">
        <f>SUMIFS(рўйхат!AI:AI,рўйхат!$CX:$CX,$B$1328,рўйхат!$D:$D,$C1265)</f>
        <v/>
      </c>
      <c r="AI1265" s="35">
        <f>SUMIFS(рўйхат!AJ:AJ,рўйхат!$CX:$CX,$B$1328,рўйхат!$D:$D,$C1265)</f>
        <v/>
      </c>
      <c r="AJ1265" s="36">
        <f>SUMIFS(рўйхат!AK:AK,рўйхат!$CX:$CX,$B$1328,рўйхат!$D:$D,$C1265)</f>
        <v/>
      </c>
      <c r="AK1265" s="35">
        <f>SUMIFS(рўйхат!AL:AL,рўйхат!$CX:$CX,$B$1328,рўйхат!$D:$D,$C1265)</f>
        <v/>
      </c>
      <c r="AL1265" s="36">
        <f>SUMIFS(рўйхат!AM:AM,рўйхат!$CX:$CX,$B$1328,рўйхат!$D:$D,$C1265)</f>
        <v/>
      </c>
      <c r="AM1265" s="77">
        <f>IFERROR(Q1265/E1265,0)</f>
        <v/>
      </c>
      <c r="AN1265" s="77">
        <f>IFERROR(R1265/F1265,0)</f>
        <v/>
      </c>
      <c r="AO1265" s="35">
        <f>SUMIFS(рўйхат!AX:AX,рўйхат!$CX:$CX,$B$1328,рўйхат!$D:$D,$C1265)</f>
        <v/>
      </c>
      <c r="AP1265" s="36">
        <f>SUMIFS(рўйхат!AY:AY,рўйхат!$CX:$CX,$B$1328,рўйхат!$D:$D,$C1265)</f>
        <v/>
      </c>
      <c r="AQ1265" s="35">
        <f>SUMIFS(рўйхат!AZ:AZ,рўйхат!$CX:$CX,$B$1328,рўйхат!$D:$D,$C1265)</f>
        <v/>
      </c>
      <c r="AR1265" s="36">
        <f>SUMIFS(рўйхат!BA:BA,рўйхат!$CX:$CX,$B$1328,рўйхат!$D:$D,$C1265)</f>
        <v/>
      </c>
      <c r="AS1265" s="35">
        <f>SUMIFS(рўйхат!BB:BB,рўйхат!$CX:$CX,$B$1328,рўйхат!$D:$D,$C1265)</f>
        <v/>
      </c>
      <c r="AT1265" s="36">
        <f>SUMIFS(рўйхат!BC:BC,рўйхат!$CX:$CX,$B$1328,рўйхат!$D:$D,$C1265)</f>
        <v/>
      </c>
      <c r="AU1265" s="35">
        <f>SUMIFS(рўйхат!BD:BD,рўйхат!$CX:$CX,$B$1328,рўйхат!$D:$D,$C1265)</f>
        <v/>
      </c>
      <c r="AV1265" s="36">
        <f>SUMIFS(рўйхат!BE:BE,рўйхат!$CX:$CX,$B$1328,рўйхат!$D:$D,$C1265)</f>
        <v/>
      </c>
      <c r="AW1265" s="35">
        <f>SUMIFS(рўйхат!BF:BF,рўйхат!$CX:$CX,$B$1328,рўйхат!$D:$D,$C1265)</f>
        <v/>
      </c>
      <c r="AX1265" s="36">
        <f>SUMIFS(рўйхат!BG:BG,рўйхат!$CX:$CX,$B$1328,рўйхат!$D:$D,$C1265)</f>
        <v/>
      </c>
      <c r="AY1265" s="35">
        <f>SUMIFS(рўйхат!BH:BH,рўйхат!$CX:$CX,$B$1328,рўйхат!$D:$D,$C1265)</f>
        <v/>
      </c>
      <c r="AZ1265" s="36">
        <f>SUMIFS(рўйхат!BI:BI,рўйхат!$CX:$CX,$B$1328,рўйхат!$D:$D,$C1265)</f>
        <v/>
      </c>
      <c r="BA1265" s="35">
        <f>SUMIFS(рўйхат!BJ:BJ,рўйхат!$CX:$CX,$B$1328,рўйхат!$D:$D,$C1265)</f>
        <v/>
      </c>
      <c r="BB1265" s="36">
        <f>SUMIFS(рўйхат!BK:BK,рўйхат!$CX:$CX,$B$1328,рўйхат!$D:$D,$C1265)</f>
        <v/>
      </c>
      <c r="BC1265" s="77">
        <f>IFERROR(AO1265/E1265,0)</f>
        <v/>
      </c>
      <c r="BD1265" s="77">
        <f>IFERROR(AP1265/F1265,0)</f>
        <v/>
      </c>
      <c r="BE1265" s="35">
        <f>SUMIFS(рўйхат!BL:BL,рўйхат!$CX:$CX,$B$1328,рўйхат!$D:$D,$C1265)</f>
        <v/>
      </c>
      <c r="BF1265" s="36">
        <f>SUMIFS(рўйхат!BM:BM,рўйхат!$CX:$CX,$B$1328,рўйхат!$D:$D,$C1265)</f>
        <v/>
      </c>
      <c r="BG1265" s="35">
        <f>SUMIFS(рўйхат!BN:BN,рўйхат!$CX:$CX,$B$1328,рўйхат!$D:$D,$C1265)</f>
        <v/>
      </c>
      <c r="BH1265" s="36">
        <f>SUMIFS(рўйхат!BO:BO,рўйхат!$CX:$CX,$B$1328,рўйхат!$D:$D,$C1265)</f>
        <v/>
      </c>
      <c r="BI1265" s="35">
        <f>SUMIFS(рўйхат!BP:BP,рўйхат!$CX:$CX,$B$1328,рўйхат!$D:$D,$C1265)</f>
        <v/>
      </c>
      <c r="BJ1265" s="36">
        <f>SUMIFS(рўйхат!BQ:BQ,рўйхат!$CX:$CX,$B$1328,рўйхат!$D:$D,$C1265)</f>
        <v/>
      </c>
      <c r="BK1265" s="35">
        <f>SUMIFS(рўйхат!BR:BR,рўйхат!$CX:$CX,$B$1328,рўйхат!$D:$D,$C1265)</f>
        <v/>
      </c>
      <c r="BL1265" s="36">
        <f>SUMIFS(рўйхат!BS:BS,рўйхат!$CX:$CX,$B$1328,рўйхат!$D:$D,$C1265)</f>
        <v/>
      </c>
      <c r="BM1265" s="35">
        <f>SUMIFS(рўйхат!BT:BT,рўйхат!$CX:$CX,$B$1328,рўйхат!$D:$D,$C1265)</f>
        <v/>
      </c>
      <c r="BN1265" s="36">
        <f>SUMIFS(рўйхат!BU:BU,рўйхат!$CX:$CX,$B$1328,рўйхат!$D:$D,$C1265)</f>
        <v/>
      </c>
      <c r="BO1265" s="35">
        <f>SUMIFS(рўйхат!BX:BX,рўйхат!$CX:$CX,$B$1328,рўйхат!$D:$D,$C1265)</f>
        <v/>
      </c>
      <c r="BP1265" s="36">
        <f>SUMIFS(рўйхат!BY:BY,рўйхат!$CX:$CX,$B$1328,рўйхат!$D:$D,$C1265)</f>
        <v/>
      </c>
      <c r="BQ1265" s="35">
        <f>SUMIFS(рўйхат!BZ:BZ,рўйхат!$CX:$CX,$B$1328,рўйхат!$D:$D,$C1265)</f>
        <v/>
      </c>
      <c r="BR1265" s="36">
        <f>SUMIFS(рўйхат!CA:CA,рўйхат!$CX:$CX,$B$1328,рўйхат!$D:$D,$C1265)</f>
        <v/>
      </c>
      <c r="BS1265" s="35">
        <f>SUMIFS(рўйхат!CB:CB,рўйхат!$CX:$CX,$B$1328,рўйхат!$D:$D,$C1265)</f>
        <v/>
      </c>
      <c r="BT1265" s="36">
        <f>SUMIFS(рўйхат!CC:CC,рўйхат!$CX:$CX,$B$1328,рўйхат!$D:$D,$C1265)</f>
        <v/>
      </c>
      <c r="BU1265" s="35">
        <f>SUMIFS(рўйхат!CD:CD,рўйхат!$CX:$CX,$B$1328,рўйхат!$D:$D,$C1265)</f>
        <v/>
      </c>
      <c r="BV1265" s="36">
        <f>SUMIFS(рўйхат!CE:CE,рўйхат!$CX:$CX,$B$1328,рўйхат!$D:$D,$C1265)</f>
        <v/>
      </c>
      <c r="BW1265" s="35">
        <f>SUMIFS(рўйхат!CH:CH,рўйхат!$CX:$CX,$B$1328,рўйхат!$D:$D,$C1265)</f>
        <v/>
      </c>
      <c r="BX1265" s="36">
        <f>SUMIFS(рўйхат!CI:CI,рўйхат!$CX:$CX,$B$1328,рўйхат!$D:$D,$C1265)</f>
        <v/>
      </c>
      <c r="BY1265" s="35">
        <f>SUMIFS(рўйхат!CJ:CJ,рўйхат!$CX:$CX,$B$1328,рўйхат!$D:$D,$C1265)</f>
        <v/>
      </c>
      <c r="BZ1265" s="36">
        <f>SUMIFS(рўйхат!CK:CK,рўйхат!$CX:$CX,$B$1328,рўйхат!$D:$D,$C1265)</f>
        <v/>
      </c>
      <c r="CA1265" s="35">
        <f>SUMIFS(рўйхат!CL:CL,рўйхат!$CX:$CX,$B$1328,рўйхат!$D:$D,$C1265)</f>
        <v/>
      </c>
      <c r="CB1265" s="36">
        <f>SUMIFS(рўйхат!CM:CM,рўйхат!$CX:$CX,$B$1328,рўйхат!$D:$D,$C1265)</f>
        <v/>
      </c>
      <c r="CC1265" s="35">
        <f>SUMIFS(рўйхат!CN:CN,рўйхат!$CX:$CX,$B$1328,рўйхат!$D:$D,$C1265)</f>
        <v/>
      </c>
      <c r="CD1265" s="36">
        <f>SUMIFS(рўйхат!CO:CO,рўйхат!$CX:$CX,$B$1328,рўйхат!$D:$D,$C1265)</f>
        <v/>
      </c>
      <c r="CE1265" s="77">
        <f>IFERROR(BE1265/(Q1265+BE1265),0)</f>
        <v/>
      </c>
      <c r="CF1265" s="78">
        <f>IFERROR(BF1265/(R1265+BF1265),0)</f>
        <v/>
      </c>
    </row>
    <row r="1266" hidden="1" outlineLevel="1" ht="30" customFormat="1" customHeight="1" s="8">
      <c r="A1266" s="39" t="n"/>
      <c r="B1266" s="50" t="n">
        <v>4</v>
      </c>
      <c r="C1266" s="38" t="inlineStr">
        <is>
          <t>Аффилланганлик таҳлили (AI)</t>
        </is>
      </c>
      <c r="D1266" s="16" t="n"/>
      <c r="E1266" s="35">
        <f>SUMIFS(рўйхат!F:F,рўйхат!$CX:$CX,$B$1328,рўйхат!$D:$D,$C1266)</f>
        <v/>
      </c>
      <c r="F1266" s="36">
        <f>SUMIFS(рўйхат!G:G,рўйхат!$CX:$CX,$B$1328,рўйхат!$D:$D,$C1266)</f>
        <v/>
      </c>
      <c r="G1266" s="35">
        <f>SUMIFS(рўйхат!H:H,рўйхат!$CX:$CX,$B$1328,рўйхат!$D:$D,$C1266)</f>
        <v/>
      </c>
      <c r="H1266" s="36">
        <f>SUMIFS(рўйхат!I:I,рўйхат!$CX:$CX,$B$1328,рўйхат!$D:$D,$C1266)</f>
        <v/>
      </c>
      <c r="I1266" s="35">
        <f>SUMIFS(рўйхат!J:J,рўйхат!$CX:$CX,$B$1328,рўйхат!$D:$D,$C1266)</f>
        <v/>
      </c>
      <c r="J1266" s="36">
        <f>SUMIFS(рўйхат!K:K,рўйхат!$CX:$CX,$B$1328,рўйхат!$D:$D,$C1266)</f>
        <v/>
      </c>
      <c r="K1266" s="35">
        <f>SUMIFS(рўйхат!L:L,рўйхат!$CX:$CX,$B$1328,рўйхат!$D:$D,$C1266)</f>
        <v/>
      </c>
      <c r="L1266" s="36">
        <f>SUMIFS(рўйхат!M:M,рўйхат!$CX:$CX,$B$1328,рўйхат!$D:$D,$C1266)</f>
        <v/>
      </c>
      <c r="M1266" s="35">
        <f>SUMIFS(рўйхат!N:N,рўйхат!$CX:$CX,$B$1328,рўйхат!$D:$D,$C1266)</f>
        <v/>
      </c>
      <c r="N1266" s="36">
        <f>SUMIFS(рўйхат!O:O,рўйхат!$CX:$CX,$B$1328,рўйхат!$D:$D,$C1266)</f>
        <v/>
      </c>
      <c r="O1266" s="34">
        <f>IFERROR(M1266/E1266,0)</f>
        <v/>
      </c>
      <c r="P1266" s="34">
        <f>IFERROR(N1266/F1266,0)</f>
        <v/>
      </c>
      <c r="Q1266" s="35">
        <f>SUMIFS(рўйхат!P:P,рўйхат!$CX:$CX,$B$1328,рўйхат!$D:$D,$C1266)</f>
        <v/>
      </c>
      <c r="R1266" s="36">
        <f>SUMIFS(рўйхат!Q:Q,рўйхат!$CX:$CX,$B$1328,рўйхат!$D:$D,$C1266)</f>
        <v/>
      </c>
      <c r="S1266" s="35">
        <f>SUMIFS(рўйхат!R:R,рўйхат!$CX:$CX,$B$1328,рўйхат!$D:$D,$C1266)</f>
        <v/>
      </c>
      <c r="T1266" s="36">
        <f>SUMIFS(рўйхат!S:S,рўйхат!$CX:$CX,$B$1328,рўйхат!$D:$D,$C1266)</f>
        <v/>
      </c>
      <c r="U1266" s="35">
        <f>SUMIFS(рўйхат!T:T,рўйхат!$CX:$CX,$B$1328,рўйхат!$D:$D,$C1266)</f>
        <v/>
      </c>
      <c r="V1266" s="36">
        <f>SUMIFS(рўйхат!U:U,рўйхат!$CX:$CX,$B$1328,рўйхат!$D:$D,$C1266)</f>
        <v/>
      </c>
      <c r="W1266" s="35">
        <f>SUMIFS(рўйхат!V:V,рўйхат!$CX:$CX,$B$1328,рўйхат!$D:$D,$C1266)</f>
        <v/>
      </c>
      <c r="X1266" s="36">
        <f>SUMIFS(рўйхат!W:W,рўйхат!$CX:$CX,$B$1328,рўйхат!$D:$D,$C1266)</f>
        <v/>
      </c>
      <c r="Y1266" s="35">
        <f>SUMIFS(рўйхат!X:X,рўйхат!$CX:$CX,$B$1328,рўйхат!$D:$D,$C1266)</f>
        <v/>
      </c>
      <c r="Z1266" s="36">
        <f>SUMIFS(рўйхат!Y:Y,рўйхат!$CX:$CX,$B$1328,рўйхат!$D:$D,$C1266)</f>
        <v/>
      </c>
      <c r="AA1266" s="35">
        <f>SUMIFS(рўйхат!Z:Z,рўйхат!$CX:$CX,$B$1328,рўйхат!$D:$D,$C1266)</f>
        <v/>
      </c>
      <c r="AB1266" s="36">
        <f>SUMIFS(рўйхат!AA:AA,рўйхат!$CX:$CX,$B$1328,рўйхат!$D:$D,$C1266)</f>
        <v/>
      </c>
      <c r="AC1266" s="35">
        <f>SUMIFS(рўйхат!AB:AB,рўйхат!$CX:$CX,$B$1328,рўйхат!$D:$D,$C1266)</f>
        <v/>
      </c>
      <c r="AD1266" s="36">
        <f>SUMIFS(рўйхат!AC:AC,рўйхат!$CX:$CX,$B$1328,рўйхат!$D:$D,$C1266)</f>
        <v/>
      </c>
      <c r="AE1266" s="35">
        <f>SUMIFS(рўйхат!AD:AD,рўйхат!$CX:$CX,$B$1328,рўйхат!$D:$D,$C1266)</f>
        <v/>
      </c>
      <c r="AF1266" s="36">
        <f>SUMIFS(рўйхат!AE:AE,рўйхат!$CX:$CX,$B$1328,рўйхат!$D:$D,$C1266)</f>
        <v/>
      </c>
      <c r="AG1266" s="35">
        <f>SUMIFS(рўйхат!AH:AH,рўйхат!$CX:$CX,$B$1328,рўйхат!$D:$D,$C1266)</f>
        <v/>
      </c>
      <c r="AH1266" s="36">
        <f>SUMIFS(рўйхат!AI:AI,рўйхат!$CX:$CX,$B$1328,рўйхат!$D:$D,$C1266)</f>
        <v/>
      </c>
      <c r="AI1266" s="35">
        <f>SUMIFS(рўйхат!AJ:AJ,рўйхат!$CX:$CX,$B$1328,рўйхат!$D:$D,$C1266)</f>
        <v/>
      </c>
      <c r="AJ1266" s="36">
        <f>SUMIFS(рўйхат!AK:AK,рўйхат!$CX:$CX,$B$1328,рўйхат!$D:$D,$C1266)</f>
        <v/>
      </c>
      <c r="AK1266" s="35">
        <f>SUMIFS(рўйхат!AL:AL,рўйхат!$CX:$CX,$B$1328,рўйхат!$D:$D,$C1266)</f>
        <v/>
      </c>
      <c r="AL1266" s="36">
        <f>SUMIFS(рўйхат!AM:AM,рўйхат!$CX:$CX,$B$1328,рўйхат!$D:$D,$C1266)</f>
        <v/>
      </c>
      <c r="AM1266" s="77">
        <f>IFERROR(Q1266/E1266,0)</f>
        <v/>
      </c>
      <c r="AN1266" s="77">
        <f>IFERROR(R1266/F1266,0)</f>
        <v/>
      </c>
      <c r="AO1266" s="35">
        <f>SUMIFS(рўйхат!AX:AX,рўйхат!$CX:$CX,$B$1328,рўйхат!$D:$D,$C1266)</f>
        <v/>
      </c>
      <c r="AP1266" s="36">
        <f>SUMIFS(рўйхат!AY:AY,рўйхат!$CX:$CX,$B$1328,рўйхат!$D:$D,$C1266)</f>
        <v/>
      </c>
      <c r="AQ1266" s="35">
        <f>SUMIFS(рўйхат!AZ:AZ,рўйхат!$CX:$CX,$B$1328,рўйхат!$D:$D,$C1266)</f>
        <v/>
      </c>
      <c r="AR1266" s="36">
        <f>SUMIFS(рўйхат!BA:BA,рўйхат!$CX:$CX,$B$1328,рўйхат!$D:$D,$C1266)</f>
        <v/>
      </c>
      <c r="AS1266" s="35">
        <f>SUMIFS(рўйхат!BB:BB,рўйхат!$CX:$CX,$B$1328,рўйхат!$D:$D,$C1266)</f>
        <v/>
      </c>
      <c r="AT1266" s="36">
        <f>SUMIFS(рўйхат!BC:BC,рўйхат!$CX:$CX,$B$1328,рўйхат!$D:$D,$C1266)</f>
        <v/>
      </c>
      <c r="AU1266" s="35">
        <f>SUMIFS(рўйхат!BD:BD,рўйхат!$CX:$CX,$B$1328,рўйхат!$D:$D,$C1266)</f>
        <v/>
      </c>
      <c r="AV1266" s="36">
        <f>SUMIFS(рўйхат!BE:BE,рўйхат!$CX:$CX,$B$1328,рўйхат!$D:$D,$C1266)</f>
        <v/>
      </c>
      <c r="AW1266" s="35">
        <f>SUMIFS(рўйхат!BF:BF,рўйхат!$CX:$CX,$B$1328,рўйхат!$D:$D,$C1266)</f>
        <v/>
      </c>
      <c r="AX1266" s="36">
        <f>SUMIFS(рўйхат!BG:BG,рўйхат!$CX:$CX,$B$1328,рўйхат!$D:$D,$C1266)</f>
        <v/>
      </c>
      <c r="AY1266" s="35">
        <f>SUMIFS(рўйхат!BH:BH,рўйхат!$CX:$CX,$B$1328,рўйхат!$D:$D,$C1266)</f>
        <v/>
      </c>
      <c r="AZ1266" s="36">
        <f>SUMIFS(рўйхат!BI:BI,рўйхат!$CX:$CX,$B$1328,рўйхат!$D:$D,$C1266)</f>
        <v/>
      </c>
      <c r="BA1266" s="35">
        <f>SUMIFS(рўйхат!BJ:BJ,рўйхат!$CX:$CX,$B$1328,рўйхат!$D:$D,$C1266)</f>
        <v/>
      </c>
      <c r="BB1266" s="36">
        <f>SUMIFS(рўйхат!BK:BK,рўйхат!$CX:$CX,$B$1328,рўйхат!$D:$D,$C1266)</f>
        <v/>
      </c>
      <c r="BC1266" s="77">
        <f>IFERROR(AO1266/E1266,0)</f>
        <v/>
      </c>
      <c r="BD1266" s="77">
        <f>IFERROR(AP1266/F1266,0)</f>
        <v/>
      </c>
      <c r="BE1266" s="35">
        <f>SUMIFS(рўйхат!BL:BL,рўйхат!$CX:$CX,$B$1328,рўйхат!$D:$D,$C1266)</f>
        <v/>
      </c>
      <c r="BF1266" s="36">
        <f>SUMIFS(рўйхат!BM:BM,рўйхат!$CX:$CX,$B$1328,рўйхат!$D:$D,$C1266)</f>
        <v/>
      </c>
      <c r="BG1266" s="35">
        <f>SUMIFS(рўйхат!BN:BN,рўйхат!$CX:$CX,$B$1328,рўйхат!$D:$D,$C1266)</f>
        <v/>
      </c>
      <c r="BH1266" s="36">
        <f>SUMIFS(рўйхат!BO:BO,рўйхат!$CX:$CX,$B$1328,рўйхат!$D:$D,$C1266)</f>
        <v/>
      </c>
      <c r="BI1266" s="35">
        <f>SUMIFS(рўйхат!BP:BP,рўйхат!$CX:$CX,$B$1328,рўйхат!$D:$D,$C1266)</f>
        <v/>
      </c>
      <c r="BJ1266" s="36">
        <f>SUMIFS(рўйхат!BQ:BQ,рўйхат!$CX:$CX,$B$1328,рўйхат!$D:$D,$C1266)</f>
        <v/>
      </c>
      <c r="BK1266" s="35">
        <f>SUMIFS(рўйхат!BR:BR,рўйхат!$CX:$CX,$B$1328,рўйхат!$D:$D,$C1266)</f>
        <v/>
      </c>
      <c r="BL1266" s="36">
        <f>SUMIFS(рўйхат!BS:BS,рўйхат!$CX:$CX,$B$1328,рўйхат!$D:$D,$C1266)</f>
        <v/>
      </c>
      <c r="BM1266" s="35">
        <f>SUMIFS(рўйхат!BT:BT,рўйхат!$CX:$CX,$B$1328,рўйхат!$D:$D,$C1266)</f>
        <v/>
      </c>
      <c r="BN1266" s="36">
        <f>SUMIFS(рўйхат!BU:BU,рўйхат!$CX:$CX,$B$1328,рўйхат!$D:$D,$C1266)</f>
        <v/>
      </c>
      <c r="BO1266" s="35">
        <f>SUMIFS(рўйхат!BX:BX,рўйхат!$CX:$CX,$B$1328,рўйхат!$D:$D,$C1266)</f>
        <v/>
      </c>
      <c r="BP1266" s="36">
        <f>SUMIFS(рўйхат!BY:BY,рўйхат!$CX:$CX,$B$1328,рўйхат!$D:$D,$C1266)</f>
        <v/>
      </c>
      <c r="BQ1266" s="35">
        <f>SUMIFS(рўйхат!BZ:BZ,рўйхат!$CX:$CX,$B$1328,рўйхат!$D:$D,$C1266)</f>
        <v/>
      </c>
      <c r="BR1266" s="36">
        <f>SUMIFS(рўйхат!CA:CA,рўйхат!$CX:$CX,$B$1328,рўйхат!$D:$D,$C1266)</f>
        <v/>
      </c>
      <c r="BS1266" s="35">
        <f>SUMIFS(рўйхат!CB:CB,рўйхат!$CX:$CX,$B$1328,рўйхат!$D:$D,$C1266)</f>
        <v/>
      </c>
      <c r="BT1266" s="36">
        <f>SUMIFS(рўйхат!CC:CC,рўйхат!$CX:$CX,$B$1328,рўйхат!$D:$D,$C1266)</f>
        <v/>
      </c>
      <c r="BU1266" s="35">
        <f>SUMIFS(рўйхат!CD:CD,рўйхат!$CX:$CX,$B$1328,рўйхат!$D:$D,$C1266)</f>
        <v/>
      </c>
      <c r="BV1266" s="36">
        <f>SUMIFS(рўйхат!CE:CE,рўйхат!$CX:$CX,$B$1328,рўйхат!$D:$D,$C1266)</f>
        <v/>
      </c>
      <c r="BW1266" s="35">
        <f>SUMIFS(рўйхат!CH:CH,рўйхат!$CX:$CX,$B$1328,рўйхат!$D:$D,$C1266)</f>
        <v/>
      </c>
      <c r="BX1266" s="36">
        <f>SUMIFS(рўйхат!CI:CI,рўйхат!$CX:$CX,$B$1328,рўйхат!$D:$D,$C1266)</f>
        <v/>
      </c>
      <c r="BY1266" s="35">
        <f>SUMIFS(рўйхат!CJ:CJ,рўйхат!$CX:$CX,$B$1328,рўйхат!$D:$D,$C1266)</f>
        <v/>
      </c>
      <c r="BZ1266" s="36">
        <f>SUMIFS(рўйхат!CK:CK,рўйхат!$CX:$CX,$B$1328,рўйхат!$D:$D,$C1266)</f>
        <v/>
      </c>
      <c r="CA1266" s="35">
        <f>SUMIFS(рўйхат!CL:CL,рўйхат!$CX:$CX,$B$1328,рўйхат!$D:$D,$C1266)</f>
        <v/>
      </c>
      <c r="CB1266" s="36">
        <f>SUMIFS(рўйхат!CM:CM,рўйхат!$CX:$CX,$B$1328,рўйхат!$D:$D,$C1266)</f>
        <v/>
      </c>
      <c r="CC1266" s="35">
        <f>SUMIFS(рўйхат!CN:CN,рўйхат!$CX:$CX,$B$1328,рўйхат!$D:$D,$C1266)</f>
        <v/>
      </c>
      <c r="CD1266" s="36">
        <f>SUMIFS(рўйхат!CO:CO,рўйхат!$CX:$CX,$B$1328,рўйхат!$D:$D,$C1266)</f>
        <v/>
      </c>
      <c r="CE1266" s="77">
        <f>IFERROR(BE1266/(Q1266+BE1266),0)</f>
        <v/>
      </c>
      <c r="CF1266" s="78">
        <f>IFERROR(BF1266/(R1266+BF1266),0)</f>
        <v/>
      </c>
    </row>
    <row r="1267" hidden="1" outlineLevel="1" ht="30" customFormat="1" customHeight="1" s="8">
      <c r="A1267" s="39" t="n"/>
      <c r="B1267" s="50" t="n">
        <v>5</v>
      </c>
      <c r="C1267" s="38" t="inlineStr">
        <is>
          <t>Аффилланганлик таҳлили (Xt Xarid AI)</t>
        </is>
      </c>
      <c r="D1267" s="16" t="n"/>
      <c r="E1267" s="35">
        <f>SUMIFS(рўйхат!F:F,рўйхат!$CX:$CX,$B$1328,рўйхат!$D:$D,$C1267)</f>
        <v/>
      </c>
      <c r="F1267" s="36">
        <f>SUMIFS(рўйхат!G:G,рўйхат!$CX:$CX,$B$1328,рўйхат!$D:$D,$C1267)</f>
        <v/>
      </c>
      <c r="G1267" s="35">
        <f>SUMIFS(рўйхат!H:H,рўйхат!$CX:$CX,$B$1328,рўйхат!$D:$D,$C1267)</f>
        <v/>
      </c>
      <c r="H1267" s="36">
        <f>SUMIFS(рўйхат!I:I,рўйхат!$CX:$CX,$B$1328,рўйхат!$D:$D,$C1267)</f>
        <v/>
      </c>
      <c r="I1267" s="35">
        <f>SUMIFS(рўйхат!J:J,рўйхат!$CX:$CX,$B$1328,рўйхат!$D:$D,$C1267)</f>
        <v/>
      </c>
      <c r="J1267" s="36">
        <f>SUMIFS(рўйхат!K:K,рўйхат!$CX:$CX,$B$1328,рўйхат!$D:$D,$C1267)</f>
        <v/>
      </c>
      <c r="K1267" s="35">
        <f>SUMIFS(рўйхат!L:L,рўйхат!$CX:$CX,$B$1328,рўйхат!$D:$D,$C1267)</f>
        <v/>
      </c>
      <c r="L1267" s="36">
        <f>SUMIFS(рўйхат!M:M,рўйхат!$CX:$CX,$B$1328,рўйхат!$D:$D,$C1267)</f>
        <v/>
      </c>
      <c r="M1267" s="35">
        <f>SUMIFS(рўйхат!N:N,рўйхат!$CX:$CX,$B$1328,рўйхат!$D:$D,$C1267)</f>
        <v/>
      </c>
      <c r="N1267" s="36">
        <f>SUMIFS(рўйхат!O:O,рўйхат!$CX:$CX,$B$1328,рўйхат!$D:$D,$C1267)</f>
        <v/>
      </c>
      <c r="O1267" s="34">
        <f>IFERROR(M1267/E1267,0)</f>
        <v/>
      </c>
      <c r="P1267" s="34">
        <f>IFERROR(N1267/F1267,0)</f>
        <v/>
      </c>
      <c r="Q1267" s="35">
        <f>SUMIFS(рўйхат!P:P,рўйхат!$CX:$CX,$B$1328,рўйхат!$D:$D,$C1267)</f>
        <v/>
      </c>
      <c r="R1267" s="36">
        <f>SUMIFS(рўйхат!Q:Q,рўйхат!$CX:$CX,$B$1328,рўйхат!$D:$D,$C1267)</f>
        <v/>
      </c>
      <c r="S1267" s="35">
        <f>SUMIFS(рўйхат!R:R,рўйхат!$CX:$CX,$B$1328,рўйхат!$D:$D,$C1267)</f>
        <v/>
      </c>
      <c r="T1267" s="36">
        <f>SUMIFS(рўйхат!S:S,рўйхат!$CX:$CX,$B$1328,рўйхат!$D:$D,$C1267)</f>
        <v/>
      </c>
      <c r="U1267" s="35">
        <f>SUMIFS(рўйхат!T:T,рўйхат!$CX:$CX,$B$1328,рўйхат!$D:$D,$C1267)</f>
        <v/>
      </c>
      <c r="V1267" s="36">
        <f>SUMIFS(рўйхат!U:U,рўйхат!$CX:$CX,$B$1328,рўйхат!$D:$D,$C1267)</f>
        <v/>
      </c>
      <c r="W1267" s="35">
        <f>SUMIFS(рўйхат!V:V,рўйхат!$CX:$CX,$B$1328,рўйхат!$D:$D,$C1267)</f>
        <v/>
      </c>
      <c r="X1267" s="36">
        <f>SUMIFS(рўйхат!W:W,рўйхат!$CX:$CX,$B$1328,рўйхат!$D:$D,$C1267)</f>
        <v/>
      </c>
      <c r="Y1267" s="35">
        <f>SUMIFS(рўйхат!X:X,рўйхат!$CX:$CX,$B$1328,рўйхат!$D:$D,$C1267)</f>
        <v/>
      </c>
      <c r="Z1267" s="36">
        <f>SUMIFS(рўйхат!Y:Y,рўйхат!$CX:$CX,$B$1328,рўйхат!$D:$D,$C1267)</f>
        <v/>
      </c>
      <c r="AA1267" s="35">
        <f>SUMIFS(рўйхат!Z:Z,рўйхат!$CX:$CX,$B$1328,рўйхат!$D:$D,$C1267)</f>
        <v/>
      </c>
      <c r="AB1267" s="36">
        <f>SUMIFS(рўйхат!AA:AA,рўйхат!$CX:$CX,$B$1328,рўйхат!$D:$D,$C1267)</f>
        <v/>
      </c>
      <c r="AC1267" s="35">
        <f>SUMIFS(рўйхат!AB:AB,рўйхат!$CX:$CX,$B$1328,рўйхат!$D:$D,$C1267)</f>
        <v/>
      </c>
      <c r="AD1267" s="36">
        <f>SUMIFS(рўйхат!AC:AC,рўйхат!$CX:$CX,$B$1328,рўйхат!$D:$D,$C1267)</f>
        <v/>
      </c>
      <c r="AE1267" s="35">
        <f>SUMIFS(рўйхат!AD:AD,рўйхат!$CX:$CX,$B$1328,рўйхат!$D:$D,$C1267)</f>
        <v/>
      </c>
      <c r="AF1267" s="36">
        <f>SUMIFS(рўйхат!AE:AE,рўйхат!$CX:$CX,$B$1328,рўйхат!$D:$D,$C1267)</f>
        <v/>
      </c>
      <c r="AG1267" s="35">
        <f>SUMIFS(рўйхат!AH:AH,рўйхат!$CX:$CX,$B$1328,рўйхат!$D:$D,$C1267)</f>
        <v/>
      </c>
      <c r="AH1267" s="36">
        <f>SUMIFS(рўйхат!AI:AI,рўйхат!$CX:$CX,$B$1328,рўйхат!$D:$D,$C1267)</f>
        <v/>
      </c>
      <c r="AI1267" s="35">
        <f>SUMIFS(рўйхат!AJ:AJ,рўйхат!$CX:$CX,$B$1328,рўйхат!$D:$D,$C1267)</f>
        <v/>
      </c>
      <c r="AJ1267" s="36">
        <f>SUMIFS(рўйхат!AK:AK,рўйхат!$CX:$CX,$B$1328,рўйхат!$D:$D,$C1267)</f>
        <v/>
      </c>
      <c r="AK1267" s="35">
        <f>SUMIFS(рўйхат!AL:AL,рўйхат!$CX:$CX,$B$1328,рўйхат!$D:$D,$C1267)</f>
        <v/>
      </c>
      <c r="AL1267" s="36">
        <f>SUMIFS(рўйхат!AM:AM,рўйхат!$CX:$CX,$B$1328,рўйхат!$D:$D,$C1267)</f>
        <v/>
      </c>
      <c r="AM1267" s="77">
        <f>IFERROR(Q1267/E1267,0)</f>
        <v/>
      </c>
      <c r="AN1267" s="77">
        <f>IFERROR(R1267/F1267,0)</f>
        <v/>
      </c>
      <c r="AO1267" s="35">
        <f>SUMIFS(рўйхат!AX:AX,рўйхат!$CX:$CX,$B$1328,рўйхат!$D:$D,$C1267)</f>
        <v/>
      </c>
      <c r="AP1267" s="36">
        <f>SUMIFS(рўйхат!AY:AY,рўйхат!$CX:$CX,$B$1328,рўйхат!$D:$D,$C1267)</f>
        <v/>
      </c>
      <c r="AQ1267" s="35">
        <f>SUMIFS(рўйхат!AZ:AZ,рўйхат!$CX:$CX,$B$1328,рўйхат!$D:$D,$C1267)</f>
        <v/>
      </c>
      <c r="AR1267" s="36">
        <f>SUMIFS(рўйхат!BA:BA,рўйхат!$CX:$CX,$B$1328,рўйхат!$D:$D,$C1267)</f>
        <v/>
      </c>
      <c r="AS1267" s="35">
        <f>SUMIFS(рўйхат!BB:BB,рўйхат!$CX:$CX,$B$1328,рўйхат!$D:$D,$C1267)</f>
        <v/>
      </c>
      <c r="AT1267" s="36">
        <f>SUMIFS(рўйхат!BC:BC,рўйхат!$CX:$CX,$B$1328,рўйхат!$D:$D,$C1267)</f>
        <v/>
      </c>
      <c r="AU1267" s="35">
        <f>SUMIFS(рўйхат!BD:BD,рўйхат!$CX:$CX,$B$1328,рўйхат!$D:$D,$C1267)</f>
        <v/>
      </c>
      <c r="AV1267" s="36">
        <f>SUMIFS(рўйхат!BE:BE,рўйхат!$CX:$CX,$B$1328,рўйхат!$D:$D,$C1267)</f>
        <v/>
      </c>
      <c r="AW1267" s="35">
        <f>SUMIFS(рўйхат!BF:BF,рўйхат!$CX:$CX,$B$1328,рўйхат!$D:$D,$C1267)</f>
        <v/>
      </c>
      <c r="AX1267" s="36">
        <f>SUMIFS(рўйхат!BG:BG,рўйхат!$CX:$CX,$B$1328,рўйхат!$D:$D,$C1267)</f>
        <v/>
      </c>
      <c r="AY1267" s="35">
        <f>SUMIFS(рўйхат!BH:BH,рўйхат!$CX:$CX,$B$1328,рўйхат!$D:$D,$C1267)</f>
        <v/>
      </c>
      <c r="AZ1267" s="36">
        <f>SUMIFS(рўйхат!BI:BI,рўйхат!$CX:$CX,$B$1328,рўйхат!$D:$D,$C1267)</f>
        <v/>
      </c>
      <c r="BA1267" s="35">
        <f>SUMIFS(рўйхат!BJ:BJ,рўйхат!$CX:$CX,$B$1328,рўйхат!$D:$D,$C1267)</f>
        <v/>
      </c>
      <c r="BB1267" s="36">
        <f>SUMIFS(рўйхат!BK:BK,рўйхат!$CX:$CX,$B$1328,рўйхат!$D:$D,$C1267)</f>
        <v/>
      </c>
      <c r="BC1267" s="77">
        <f>IFERROR(AO1267/E1267,0)</f>
        <v/>
      </c>
      <c r="BD1267" s="77">
        <f>IFERROR(AP1267/F1267,0)</f>
        <v/>
      </c>
      <c r="BE1267" s="35">
        <f>SUMIFS(рўйхат!BL:BL,рўйхат!$CX:$CX,$B$1328,рўйхат!$D:$D,$C1267)</f>
        <v/>
      </c>
      <c r="BF1267" s="36">
        <f>SUMIFS(рўйхат!BM:BM,рўйхат!$CX:$CX,$B$1328,рўйхат!$D:$D,$C1267)</f>
        <v/>
      </c>
      <c r="BG1267" s="35">
        <f>SUMIFS(рўйхат!BN:BN,рўйхат!$CX:$CX,$B$1328,рўйхат!$D:$D,$C1267)</f>
        <v/>
      </c>
      <c r="BH1267" s="36">
        <f>SUMIFS(рўйхат!BO:BO,рўйхат!$CX:$CX,$B$1328,рўйхат!$D:$D,$C1267)</f>
        <v/>
      </c>
      <c r="BI1267" s="35">
        <f>SUMIFS(рўйхат!BP:BP,рўйхат!$CX:$CX,$B$1328,рўйхат!$D:$D,$C1267)</f>
        <v/>
      </c>
      <c r="BJ1267" s="36">
        <f>SUMIFS(рўйхат!BQ:BQ,рўйхат!$CX:$CX,$B$1328,рўйхат!$D:$D,$C1267)</f>
        <v/>
      </c>
      <c r="BK1267" s="35">
        <f>SUMIFS(рўйхат!BR:BR,рўйхат!$CX:$CX,$B$1328,рўйхат!$D:$D,$C1267)</f>
        <v/>
      </c>
      <c r="BL1267" s="36">
        <f>SUMIFS(рўйхат!BS:BS,рўйхат!$CX:$CX,$B$1328,рўйхат!$D:$D,$C1267)</f>
        <v/>
      </c>
      <c r="BM1267" s="35">
        <f>SUMIFS(рўйхат!BT:BT,рўйхат!$CX:$CX,$B$1328,рўйхат!$D:$D,$C1267)</f>
        <v/>
      </c>
      <c r="BN1267" s="36">
        <f>SUMIFS(рўйхат!BU:BU,рўйхат!$CX:$CX,$B$1328,рўйхат!$D:$D,$C1267)</f>
        <v/>
      </c>
      <c r="BO1267" s="35">
        <f>SUMIFS(рўйхат!BX:BX,рўйхат!$CX:$CX,$B$1328,рўйхат!$D:$D,$C1267)</f>
        <v/>
      </c>
      <c r="BP1267" s="36">
        <f>SUMIFS(рўйхат!BY:BY,рўйхат!$CX:$CX,$B$1328,рўйхат!$D:$D,$C1267)</f>
        <v/>
      </c>
      <c r="BQ1267" s="35">
        <f>SUMIFS(рўйхат!BZ:BZ,рўйхат!$CX:$CX,$B$1328,рўйхат!$D:$D,$C1267)</f>
        <v/>
      </c>
      <c r="BR1267" s="36">
        <f>SUMIFS(рўйхат!CA:CA,рўйхат!$CX:$CX,$B$1328,рўйхат!$D:$D,$C1267)</f>
        <v/>
      </c>
      <c r="BS1267" s="35">
        <f>SUMIFS(рўйхат!CB:CB,рўйхат!$CX:$CX,$B$1328,рўйхат!$D:$D,$C1267)</f>
        <v/>
      </c>
      <c r="BT1267" s="36">
        <f>SUMIFS(рўйхат!CC:CC,рўйхат!$CX:$CX,$B$1328,рўйхат!$D:$D,$C1267)</f>
        <v/>
      </c>
      <c r="BU1267" s="35">
        <f>SUMIFS(рўйхат!CD:CD,рўйхат!$CX:$CX,$B$1328,рўйхат!$D:$D,$C1267)</f>
        <v/>
      </c>
      <c r="BV1267" s="36">
        <f>SUMIFS(рўйхат!CE:CE,рўйхат!$CX:$CX,$B$1328,рўйхат!$D:$D,$C1267)</f>
        <v/>
      </c>
      <c r="BW1267" s="35">
        <f>SUMIFS(рўйхат!CH:CH,рўйхат!$CX:$CX,$B$1328,рўйхат!$D:$D,$C1267)</f>
        <v/>
      </c>
      <c r="BX1267" s="36">
        <f>SUMIFS(рўйхат!CI:CI,рўйхат!$CX:$CX,$B$1328,рўйхат!$D:$D,$C1267)</f>
        <v/>
      </c>
      <c r="BY1267" s="35">
        <f>SUMIFS(рўйхат!CJ:CJ,рўйхат!$CX:$CX,$B$1328,рўйхат!$D:$D,$C1267)</f>
        <v/>
      </c>
      <c r="BZ1267" s="36">
        <f>SUMIFS(рўйхат!CK:CK,рўйхат!$CX:$CX,$B$1328,рўйхат!$D:$D,$C1267)</f>
        <v/>
      </c>
      <c r="CA1267" s="35">
        <f>SUMIFS(рўйхат!CL:CL,рўйхат!$CX:$CX,$B$1328,рўйхат!$D:$D,$C1267)</f>
        <v/>
      </c>
      <c r="CB1267" s="36">
        <f>SUMIFS(рўйхат!CM:CM,рўйхат!$CX:$CX,$B$1328,рўйхат!$D:$D,$C1267)</f>
        <v/>
      </c>
      <c r="CC1267" s="35">
        <f>SUMIFS(рўйхат!CN:CN,рўйхат!$CX:$CX,$B$1328,рўйхат!$D:$D,$C1267)</f>
        <v/>
      </c>
      <c r="CD1267" s="36">
        <f>SUMIFS(рўйхат!CO:CO,рўйхат!$CX:$CX,$B$1328,рўйхат!$D:$D,$C1267)</f>
        <v/>
      </c>
      <c r="CE1267" s="77">
        <f>IFERROR(BE1267/(Q1267+BE1267),0)</f>
        <v/>
      </c>
      <c r="CF1267" s="78">
        <f>IFERROR(BF1267/(R1267+BF1267),0)</f>
        <v/>
      </c>
    </row>
    <row r="1268" hidden="1" outlineLevel="1" ht="30" customFormat="1" customHeight="1" s="8">
      <c r="A1268" s="39" t="n"/>
      <c r="B1268" s="50" t="n">
        <v>6</v>
      </c>
      <c r="C1268" s="38" t="inlineStr">
        <is>
          <t>Банк ходимлари ҳамда уларнинг яқин қариндошларининг муаммолик кредит маблағлари (баланс)</t>
        </is>
      </c>
      <c r="D1268" s="16" t="n"/>
      <c r="E1268" s="35">
        <f>SUMIFS(рўйхат!F:F,рўйхат!$CX:$CX,$B$1328,рўйхат!$D:$D,$C1268)</f>
        <v/>
      </c>
      <c r="F1268" s="36">
        <f>SUMIFS(рўйхат!G:G,рўйхат!$CX:$CX,$B$1328,рўйхат!$D:$D,$C1268)</f>
        <v/>
      </c>
      <c r="G1268" s="35">
        <f>SUMIFS(рўйхат!H:H,рўйхат!$CX:$CX,$B$1328,рўйхат!$D:$D,$C1268)</f>
        <v/>
      </c>
      <c r="H1268" s="36">
        <f>SUMIFS(рўйхат!I:I,рўйхат!$CX:$CX,$B$1328,рўйхат!$D:$D,$C1268)</f>
        <v/>
      </c>
      <c r="I1268" s="35">
        <f>SUMIFS(рўйхат!J:J,рўйхат!$CX:$CX,$B$1328,рўйхат!$D:$D,$C1268)</f>
        <v/>
      </c>
      <c r="J1268" s="36">
        <f>SUMIFS(рўйхат!K:K,рўйхат!$CX:$CX,$B$1328,рўйхат!$D:$D,$C1268)</f>
        <v/>
      </c>
      <c r="K1268" s="35">
        <f>SUMIFS(рўйхат!L:L,рўйхат!$CX:$CX,$B$1328,рўйхат!$D:$D,$C1268)</f>
        <v/>
      </c>
      <c r="L1268" s="36">
        <f>SUMIFS(рўйхат!M:M,рўйхат!$CX:$CX,$B$1328,рўйхат!$D:$D,$C1268)</f>
        <v/>
      </c>
      <c r="M1268" s="35">
        <f>SUMIFS(рўйхат!N:N,рўйхат!$CX:$CX,$B$1328,рўйхат!$D:$D,$C1268)</f>
        <v/>
      </c>
      <c r="N1268" s="36">
        <f>SUMIFS(рўйхат!O:O,рўйхат!$CX:$CX,$B$1328,рўйхат!$D:$D,$C1268)</f>
        <v/>
      </c>
      <c r="O1268" s="34">
        <f>IFERROR(M1268/E1268,0)</f>
        <v/>
      </c>
      <c r="P1268" s="34">
        <f>IFERROR(N1268/F1268,0)</f>
        <v/>
      </c>
      <c r="Q1268" s="35">
        <f>SUMIFS(рўйхат!P:P,рўйхат!$CX:$CX,$B$1328,рўйхат!$D:$D,$C1268)</f>
        <v/>
      </c>
      <c r="R1268" s="36">
        <f>SUMIFS(рўйхат!Q:Q,рўйхат!$CX:$CX,$B$1328,рўйхат!$D:$D,$C1268)</f>
        <v/>
      </c>
      <c r="S1268" s="35">
        <f>SUMIFS(рўйхат!R:R,рўйхат!$CX:$CX,$B$1328,рўйхат!$D:$D,$C1268)</f>
        <v/>
      </c>
      <c r="T1268" s="36">
        <f>SUMIFS(рўйхат!S:S,рўйхат!$CX:$CX,$B$1328,рўйхат!$D:$D,$C1268)</f>
        <v/>
      </c>
      <c r="U1268" s="35">
        <f>SUMIFS(рўйхат!T:T,рўйхат!$CX:$CX,$B$1328,рўйхат!$D:$D,$C1268)</f>
        <v/>
      </c>
      <c r="V1268" s="36">
        <f>SUMIFS(рўйхат!U:U,рўйхат!$CX:$CX,$B$1328,рўйхат!$D:$D,$C1268)</f>
        <v/>
      </c>
      <c r="W1268" s="35">
        <f>SUMIFS(рўйхат!V:V,рўйхат!$CX:$CX,$B$1328,рўйхат!$D:$D,$C1268)</f>
        <v/>
      </c>
      <c r="X1268" s="36">
        <f>SUMIFS(рўйхат!W:W,рўйхат!$CX:$CX,$B$1328,рўйхат!$D:$D,$C1268)</f>
        <v/>
      </c>
      <c r="Y1268" s="35">
        <f>SUMIFS(рўйхат!X:X,рўйхат!$CX:$CX,$B$1328,рўйхат!$D:$D,$C1268)</f>
        <v/>
      </c>
      <c r="Z1268" s="36">
        <f>SUMIFS(рўйхат!Y:Y,рўйхат!$CX:$CX,$B$1328,рўйхат!$D:$D,$C1268)</f>
        <v/>
      </c>
      <c r="AA1268" s="35">
        <f>SUMIFS(рўйхат!Z:Z,рўйхат!$CX:$CX,$B$1328,рўйхат!$D:$D,$C1268)</f>
        <v/>
      </c>
      <c r="AB1268" s="36">
        <f>SUMIFS(рўйхат!AA:AA,рўйхат!$CX:$CX,$B$1328,рўйхат!$D:$D,$C1268)</f>
        <v/>
      </c>
      <c r="AC1268" s="35">
        <f>SUMIFS(рўйхат!AB:AB,рўйхат!$CX:$CX,$B$1328,рўйхат!$D:$D,$C1268)</f>
        <v/>
      </c>
      <c r="AD1268" s="36">
        <f>SUMIFS(рўйхат!AC:AC,рўйхат!$CX:$CX,$B$1328,рўйхат!$D:$D,$C1268)</f>
        <v/>
      </c>
      <c r="AE1268" s="35">
        <f>SUMIFS(рўйхат!AD:AD,рўйхат!$CX:$CX,$B$1328,рўйхат!$D:$D,$C1268)</f>
        <v/>
      </c>
      <c r="AF1268" s="36">
        <f>SUMIFS(рўйхат!AE:AE,рўйхат!$CX:$CX,$B$1328,рўйхат!$D:$D,$C1268)</f>
        <v/>
      </c>
      <c r="AG1268" s="35">
        <f>SUMIFS(рўйхат!AH:AH,рўйхат!$CX:$CX,$B$1328,рўйхат!$D:$D,$C1268)</f>
        <v/>
      </c>
      <c r="AH1268" s="36">
        <f>SUMIFS(рўйхат!AI:AI,рўйхат!$CX:$CX,$B$1328,рўйхат!$D:$D,$C1268)</f>
        <v/>
      </c>
      <c r="AI1268" s="35">
        <f>SUMIFS(рўйхат!AJ:AJ,рўйхат!$CX:$CX,$B$1328,рўйхат!$D:$D,$C1268)</f>
        <v/>
      </c>
      <c r="AJ1268" s="36">
        <f>SUMIFS(рўйхат!AK:AK,рўйхат!$CX:$CX,$B$1328,рўйхат!$D:$D,$C1268)</f>
        <v/>
      </c>
      <c r="AK1268" s="35">
        <f>SUMIFS(рўйхат!AL:AL,рўйхат!$CX:$CX,$B$1328,рўйхат!$D:$D,$C1268)</f>
        <v/>
      </c>
      <c r="AL1268" s="36">
        <f>SUMIFS(рўйхат!AM:AM,рўйхат!$CX:$CX,$B$1328,рўйхат!$D:$D,$C1268)</f>
        <v/>
      </c>
      <c r="AM1268" s="77">
        <f>IFERROR(Q1268/E1268,0)</f>
        <v/>
      </c>
      <c r="AN1268" s="77">
        <f>IFERROR(R1268/F1268,0)</f>
        <v/>
      </c>
      <c r="AO1268" s="35">
        <f>SUMIFS(рўйхат!AX:AX,рўйхат!$CX:$CX,$B$1328,рўйхат!$D:$D,$C1268)</f>
        <v/>
      </c>
      <c r="AP1268" s="36">
        <f>SUMIFS(рўйхат!AY:AY,рўйхат!$CX:$CX,$B$1328,рўйхат!$D:$D,$C1268)</f>
        <v/>
      </c>
      <c r="AQ1268" s="35">
        <f>SUMIFS(рўйхат!AZ:AZ,рўйхат!$CX:$CX,$B$1328,рўйхат!$D:$D,$C1268)</f>
        <v/>
      </c>
      <c r="AR1268" s="36">
        <f>SUMIFS(рўйхат!BA:BA,рўйхат!$CX:$CX,$B$1328,рўйхат!$D:$D,$C1268)</f>
        <v/>
      </c>
      <c r="AS1268" s="35">
        <f>SUMIFS(рўйхат!BB:BB,рўйхат!$CX:$CX,$B$1328,рўйхат!$D:$D,$C1268)</f>
        <v/>
      </c>
      <c r="AT1268" s="36">
        <f>SUMIFS(рўйхат!BC:BC,рўйхат!$CX:$CX,$B$1328,рўйхат!$D:$D,$C1268)</f>
        <v/>
      </c>
      <c r="AU1268" s="35">
        <f>SUMIFS(рўйхат!BD:BD,рўйхат!$CX:$CX,$B$1328,рўйхат!$D:$D,$C1268)</f>
        <v/>
      </c>
      <c r="AV1268" s="36">
        <f>SUMIFS(рўйхат!BE:BE,рўйхат!$CX:$CX,$B$1328,рўйхат!$D:$D,$C1268)</f>
        <v/>
      </c>
      <c r="AW1268" s="35">
        <f>SUMIFS(рўйхат!BF:BF,рўйхат!$CX:$CX,$B$1328,рўйхат!$D:$D,$C1268)</f>
        <v/>
      </c>
      <c r="AX1268" s="36">
        <f>SUMIFS(рўйхат!BG:BG,рўйхат!$CX:$CX,$B$1328,рўйхат!$D:$D,$C1268)</f>
        <v/>
      </c>
      <c r="AY1268" s="35">
        <f>SUMIFS(рўйхат!BH:BH,рўйхат!$CX:$CX,$B$1328,рўйхат!$D:$D,$C1268)</f>
        <v/>
      </c>
      <c r="AZ1268" s="36">
        <f>SUMIFS(рўйхат!BI:BI,рўйхат!$CX:$CX,$B$1328,рўйхат!$D:$D,$C1268)</f>
        <v/>
      </c>
      <c r="BA1268" s="35">
        <f>SUMIFS(рўйхат!BJ:BJ,рўйхат!$CX:$CX,$B$1328,рўйхат!$D:$D,$C1268)</f>
        <v/>
      </c>
      <c r="BB1268" s="36">
        <f>SUMIFS(рўйхат!BK:BK,рўйхат!$CX:$CX,$B$1328,рўйхат!$D:$D,$C1268)</f>
        <v/>
      </c>
      <c r="BC1268" s="77">
        <f>IFERROR(AO1268/E1268,0)</f>
        <v/>
      </c>
      <c r="BD1268" s="77">
        <f>IFERROR(AP1268/F1268,0)</f>
        <v/>
      </c>
      <c r="BE1268" s="35">
        <f>SUMIFS(рўйхат!BL:BL,рўйхат!$CX:$CX,$B$1328,рўйхат!$D:$D,$C1268)</f>
        <v/>
      </c>
      <c r="BF1268" s="36">
        <f>SUMIFS(рўйхат!BM:BM,рўйхат!$CX:$CX,$B$1328,рўйхат!$D:$D,$C1268)</f>
        <v/>
      </c>
      <c r="BG1268" s="35">
        <f>SUMIFS(рўйхат!BN:BN,рўйхат!$CX:$CX,$B$1328,рўйхат!$D:$D,$C1268)</f>
        <v/>
      </c>
      <c r="BH1268" s="36">
        <f>SUMIFS(рўйхат!BO:BO,рўйхат!$CX:$CX,$B$1328,рўйхат!$D:$D,$C1268)</f>
        <v/>
      </c>
      <c r="BI1268" s="35">
        <f>SUMIFS(рўйхат!BP:BP,рўйхат!$CX:$CX,$B$1328,рўйхат!$D:$D,$C1268)</f>
        <v/>
      </c>
      <c r="BJ1268" s="36">
        <f>SUMIFS(рўйхат!BQ:BQ,рўйхат!$CX:$CX,$B$1328,рўйхат!$D:$D,$C1268)</f>
        <v/>
      </c>
      <c r="BK1268" s="35">
        <f>SUMIFS(рўйхат!BR:BR,рўйхат!$CX:$CX,$B$1328,рўйхат!$D:$D,$C1268)</f>
        <v/>
      </c>
      <c r="BL1268" s="36">
        <f>SUMIFS(рўйхат!BS:BS,рўйхат!$CX:$CX,$B$1328,рўйхат!$D:$D,$C1268)</f>
        <v/>
      </c>
      <c r="BM1268" s="35">
        <f>SUMIFS(рўйхат!BT:BT,рўйхат!$CX:$CX,$B$1328,рўйхат!$D:$D,$C1268)</f>
        <v/>
      </c>
      <c r="BN1268" s="36">
        <f>SUMIFS(рўйхат!BU:BU,рўйхат!$CX:$CX,$B$1328,рўйхат!$D:$D,$C1268)</f>
        <v/>
      </c>
      <c r="BO1268" s="35">
        <f>SUMIFS(рўйхат!BX:BX,рўйхат!$CX:$CX,$B$1328,рўйхат!$D:$D,$C1268)</f>
        <v/>
      </c>
      <c r="BP1268" s="36">
        <f>SUMIFS(рўйхат!BY:BY,рўйхат!$CX:$CX,$B$1328,рўйхат!$D:$D,$C1268)</f>
        <v/>
      </c>
      <c r="BQ1268" s="35">
        <f>SUMIFS(рўйхат!BZ:BZ,рўйхат!$CX:$CX,$B$1328,рўйхат!$D:$D,$C1268)</f>
        <v/>
      </c>
      <c r="BR1268" s="36">
        <f>SUMIFS(рўйхат!CA:CA,рўйхат!$CX:$CX,$B$1328,рўйхат!$D:$D,$C1268)</f>
        <v/>
      </c>
      <c r="BS1268" s="35">
        <f>SUMIFS(рўйхат!CB:CB,рўйхат!$CX:$CX,$B$1328,рўйхат!$D:$D,$C1268)</f>
        <v/>
      </c>
      <c r="BT1268" s="36">
        <f>SUMIFS(рўйхат!CC:CC,рўйхат!$CX:$CX,$B$1328,рўйхат!$D:$D,$C1268)</f>
        <v/>
      </c>
      <c r="BU1268" s="35">
        <f>SUMIFS(рўйхат!CD:CD,рўйхат!$CX:$CX,$B$1328,рўйхат!$D:$D,$C1268)</f>
        <v/>
      </c>
      <c r="BV1268" s="36">
        <f>SUMIFS(рўйхат!CE:CE,рўйхат!$CX:$CX,$B$1328,рўйхат!$D:$D,$C1268)</f>
        <v/>
      </c>
      <c r="BW1268" s="35">
        <f>SUMIFS(рўйхат!CH:CH,рўйхат!$CX:$CX,$B$1328,рўйхат!$D:$D,$C1268)</f>
        <v/>
      </c>
      <c r="BX1268" s="36">
        <f>SUMIFS(рўйхат!CI:CI,рўйхат!$CX:$CX,$B$1328,рўйхат!$D:$D,$C1268)</f>
        <v/>
      </c>
      <c r="BY1268" s="35">
        <f>SUMIFS(рўйхат!CJ:CJ,рўйхат!$CX:$CX,$B$1328,рўйхат!$D:$D,$C1268)</f>
        <v/>
      </c>
      <c r="BZ1268" s="36">
        <f>SUMIFS(рўйхат!CK:CK,рўйхат!$CX:$CX,$B$1328,рўйхат!$D:$D,$C1268)</f>
        <v/>
      </c>
      <c r="CA1268" s="35">
        <f>SUMIFS(рўйхат!CL:CL,рўйхат!$CX:$CX,$B$1328,рўйхат!$D:$D,$C1268)</f>
        <v/>
      </c>
      <c r="CB1268" s="36">
        <f>SUMIFS(рўйхат!CM:CM,рўйхат!$CX:$CX,$B$1328,рўйхат!$D:$D,$C1268)</f>
        <v/>
      </c>
      <c r="CC1268" s="35">
        <f>SUMIFS(рўйхат!CN:CN,рўйхат!$CX:$CX,$B$1328,рўйхат!$D:$D,$C1268)</f>
        <v/>
      </c>
      <c r="CD1268" s="36">
        <f>SUMIFS(рўйхат!CO:CO,рўйхат!$CX:$CX,$B$1328,рўйхат!$D:$D,$C1268)</f>
        <v/>
      </c>
      <c r="CE1268" s="77">
        <f>IFERROR(BE1268/(Q1268+BE1268),0)</f>
        <v/>
      </c>
      <c r="CF1268" s="78">
        <f>IFERROR(BF1268/(R1268+BF1268),0)</f>
        <v/>
      </c>
    </row>
    <row r="1269" hidden="1" outlineLevel="1" ht="30" customFormat="1" customHeight="1" s="8">
      <c r="A1269" s="39" t="n"/>
      <c r="B1269" s="50" t="n">
        <v>7</v>
      </c>
      <c r="C1269" s="38" t="inlineStr">
        <is>
          <t>Буюртмачилар томонидан салохиятсиз корхоналар билан тузилган шартномалар</t>
        </is>
      </c>
      <c r="D1269" s="16" t="n"/>
      <c r="E1269" s="35">
        <f>SUMIFS(рўйхат!F:F,рўйхат!$CX:$CX,$B$1328,рўйхат!$D:$D,$C1269)</f>
        <v/>
      </c>
      <c r="F1269" s="36">
        <f>SUMIFS(рўйхат!G:G,рўйхат!$CX:$CX,$B$1328,рўйхат!$D:$D,$C1269)</f>
        <v/>
      </c>
      <c r="G1269" s="35">
        <f>SUMIFS(рўйхат!H:H,рўйхат!$CX:$CX,$B$1328,рўйхат!$D:$D,$C1269)</f>
        <v/>
      </c>
      <c r="H1269" s="36">
        <f>SUMIFS(рўйхат!I:I,рўйхат!$CX:$CX,$B$1328,рўйхат!$D:$D,$C1269)</f>
        <v/>
      </c>
      <c r="I1269" s="35">
        <f>SUMIFS(рўйхат!J:J,рўйхат!$CX:$CX,$B$1328,рўйхат!$D:$D,$C1269)</f>
        <v/>
      </c>
      <c r="J1269" s="36">
        <f>SUMIFS(рўйхат!K:K,рўйхат!$CX:$CX,$B$1328,рўйхат!$D:$D,$C1269)</f>
        <v/>
      </c>
      <c r="K1269" s="35">
        <f>SUMIFS(рўйхат!L:L,рўйхат!$CX:$CX,$B$1328,рўйхат!$D:$D,$C1269)</f>
        <v/>
      </c>
      <c r="L1269" s="36">
        <f>SUMIFS(рўйхат!M:M,рўйхат!$CX:$CX,$B$1328,рўйхат!$D:$D,$C1269)</f>
        <v/>
      </c>
      <c r="M1269" s="35">
        <f>SUMIFS(рўйхат!N:N,рўйхат!$CX:$CX,$B$1328,рўйхат!$D:$D,$C1269)</f>
        <v/>
      </c>
      <c r="N1269" s="36">
        <f>SUMIFS(рўйхат!O:O,рўйхат!$CX:$CX,$B$1328,рўйхат!$D:$D,$C1269)</f>
        <v/>
      </c>
      <c r="O1269" s="34">
        <f>IFERROR(M1269/E1269,0)</f>
        <v/>
      </c>
      <c r="P1269" s="34">
        <f>IFERROR(N1269/F1269,0)</f>
        <v/>
      </c>
      <c r="Q1269" s="35">
        <f>SUMIFS(рўйхат!P:P,рўйхат!$CX:$CX,$B$1328,рўйхат!$D:$D,$C1269)</f>
        <v/>
      </c>
      <c r="R1269" s="36">
        <f>SUMIFS(рўйхат!Q:Q,рўйхат!$CX:$CX,$B$1328,рўйхат!$D:$D,$C1269)</f>
        <v/>
      </c>
      <c r="S1269" s="35">
        <f>SUMIFS(рўйхат!R:R,рўйхат!$CX:$CX,$B$1328,рўйхат!$D:$D,$C1269)</f>
        <v/>
      </c>
      <c r="T1269" s="36">
        <f>SUMIFS(рўйхат!S:S,рўйхат!$CX:$CX,$B$1328,рўйхат!$D:$D,$C1269)</f>
        <v/>
      </c>
      <c r="U1269" s="35">
        <f>SUMIFS(рўйхат!T:T,рўйхат!$CX:$CX,$B$1328,рўйхат!$D:$D,$C1269)</f>
        <v/>
      </c>
      <c r="V1269" s="36">
        <f>SUMIFS(рўйхат!U:U,рўйхат!$CX:$CX,$B$1328,рўйхат!$D:$D,$C1269)</f>
        <v/>
      </c>
      <c r="W1269" s="35">
        <f>SUMIFS(рўйхат!V:V,рўйхат!$CX:$CX,$B$1328,рўйхат!$D:$D,$C1269)</f>
        <v/>
      </c>
      <c r="X1269" s="36">
        <f>SUMIFS(рўйхат!W:W,рўйхат!$CX:$CX,$B$1328,рўйхат!$D:$D,$C1269)</f>
        <v/>
      </c>
      <c r="Y1269" s="35">
        <f>SUMIFS(рўйхат!X:X,рўйхат!$CX:$CX,$B$1328,рўйхат!$D:$D,$C1269)</f>
        <v/>
      </c>
      <c r="Z1269" s="36">
        <f>SUMIFS(рўйхат!Y:Y,рўйхат!$CX:$CX,$B$1328,рўйхат!$D:$D,$C1269)</f>
        <v/>
      </c>
      <c r="AA1269" s="35">
        <f>SUMIFS(рўйхат!Z:Z,рўйхат!$CX:$CX,$B$1328,рўйхат!$D:$D,$C1269)</f>
        <v/>
      </c>
      <c r="AB1269" s="36">
        <f>SUMIFS(рўйхат!AA:AA,рўйхат!$CX:$CX,$B$1328,рўйхат!$D:$D,$C1269)</f>
        <v/>
      </c>
      <c r="AC1269" s="35">
        <f>SUMIFS(рўйхат!AB:AB,рўйхат!$CX:$CX,$B$1328,рўйхат!$D:$D,$C1269)</f>
        <v/>
      </c>
      <c r="AD1269" s="36">
        <f>SUMIFS(рўйхат!AC:AC,рўйхат!$CX:$CX,$B$1328,рўйхат!$D:$D,$C1269)</f>
        <v/>
      </c>
      <c r="AE1269" s="35">
        <f>SUMIFS(рўйхат!AD:AD,рўйхат!$CX:$CX,$B$1328,рўйхат!$D:$D,$C1269)</f>
        <v/>
      </c>
      <c r="AF1269" s="36">
        <f>SUMIFS(рўйхат!AE:AE,рўйхат!$CX:$CX,$B$1328,рўйхат!$D:$D,$C1269)</f>
        <v/>
      </c>
      <c r="AG1269" s="35">
        <f>SUMIFS(рўйхат!AH:AH,рўйхат!$CX:$CX,$B$1328,рўйхат!$D:$D,$C1269)</f>
        <v/>
      </c>
      <c r="AH1269" s="36">
        <f>SUMIFS(рўйхат!AI:AI,рўйхат!$CX:$CX,$B$1328,рўйхат!$D:$D,$C1269)</f>
        <v/>
      </c>
      <c r="AI1269" s="35">
        <f>SUMIFS(рўйхат!AJ:AJ,рўйхат!$CX:$CX,$B$1328,рўйхат!$D:$D,$C1269)</f>
        <v/>
      </c>
      <c r="AJ1269" s="36">
        <f>SUMIFS(рўйхат!AK:AK,рўйхат!$CX:$CX,$B$1328,рўйхат!$D:$D,$C1269)</f>
        <v/>
      </c>
      <c r="AK1269" s="35">
        <f>SUMIFS(рўйхат!AL:AL,рўйхат!$CX:$CX,$B$1328,рўйхат!$D:$D,$C1269)</f>
        <v/>
      </c>
      <c r="AL1269" s="36">
        <f>SUMIFS(рўйхат!AM:AM,рўйхат!$CX:$CX,$B$1328,рўйхат!$D:$D,$C1269)</f>
        <v/>
      </c>
      <c r="AM1269" s="77">
        <f>IFERROR(Q1269/E1269,0)</f>
        <v/>
      </c>
      <c r="AN1269" s="77">
        <f>IFERROR(R1269/F1269,0)</f>
        <v/>
      </c>
      <c r="AO1269" s="35">
        <f>SUMIFS(рўйхат!AX:AX,рўйхат!$CX:$CX,$B$1328,рўйхат!$D:$D,$C1269)</f>
        <v/>
      </c>
      <c r="AP1269" s="36">
        <f>SUMIFS(рўйхат!AY:AY,рўйхат!$CX:$CX,$B$1328,рўйхат!$D:$D,$C1269)</f>
        <v/>
      </c>
      <c r="AQ1269" s="35">
        <f>SUMIFS(рўйхат!AZ:AZ,рўйхат!$CX:$CX,$B$1328,рўйхат!$D:$D,$C1269)</f>
        <v/>
      </c>
      <c r="AR1269" s="36">
        <f>SUMIFS(рўйхат!BA:BA,рўйхат!$CX:$CX,$B$1328,рўйхат!$D:$D,$C1269)</f>
        <v/>
      </c>
      <c r="AS1269" s="35">
        <f>SUMIFS(рўйхат!BB:BB,рўйхат!$CX:$CX,$B$1328,рўйхат!$D:$D,$C1269)</f>
        <v/>
      </c>
      <c r="AT1269" s="36">
        <f>SUMIFS(рўйхат!BC:BC,рўйхат!$CX:$CX,$B$1328,рўйхат!$D:$D,$C1269)</f>
        <v/>
      </c>
      <c r="AU1269" s="35">
        <f>SUMIFS(рўйхат!BD:BD,рўйхат!$CX:$CX,$B$1328,рўйхат!$D:$D,$C1269)</f>
        <v/>
      </c>
      <c r="AV1269" s="36">
        <f>SUMIFS(рўйхат!BE:BE,рўйхат!$CX:$CX,$B$1328,рўйхат!$D:$D,$C1269)</f>
        <v/>
      </c>
      <c r="AW1269" s="35">
        <f>SUMIFS(рўйхат!BF:BF,рўйхат!$CX:$CX,$B$1328,рўйхат!$D:$D,$C1269)</f>
        <v/>
      </c>
      <c r="AX1269" s="36">
        <f>SUMIFS(рўйхат!BG:BG,рўйхат!$CX:$CX,$B$1328,рўйхат!$D:$D,$C1269)</f>
        <v/>
      </c>
      <c r="AY1269" s="35">
        <f>SUMIFS(рўйхат!BH:BH,рўйхат!$CX:$CX,$B$1328,рўйхат!$D:$D,$C1269)</f>
        <v/>
      </c>
      <c r="AZ1269" s="36">
        <f>SUMIFS(рўйхат!BI:BI,рўйхат!$CX:$CX,$B$1328,рўйхат!$D:$D,$C1269)</f>
        <v/>
      </c>
      <c r="BA1269" s="35">
        <f>SUMIFS(рўйхат!BJ:BJ,рўйхат!$CX:$CX,$B$1328,рўйхат!$D:$D,$C1269)</f>
        <v/>
      </c>
      <c r="BB1269" s="36">
        <f>SUMIFS(рўйхат!BK:BK,рўйхат!$CX:$CX,$B$1328,рўйхат!$D:$D,$C1269)</f>
        <v/>
      </c>
      <c r="BC1269" s="77">
        <f>IFERROR(AO1269/E1269,0)</f>
        <v/>
      </c>
      <c r="BD1269" s="77">
        <f>IFERROR(AP1269/F1269,0)</f>
        <v/>
      </c>
      <c r="BE1269" s="35">
        <f>SUMIFS(рўйхат!BL:BL,рўйхат!$CX:$CX,$B$1328,рўйхат!$D:$D,$C1269)</f>
        <v/>
      </c>
      <c r="BF1269" s="36">
        <f>SUMIFS(рўйхат!BM:BM,рўйхат!$CX:$CX,$B$1328,рўйхат!$D:$D,$C1269)</f>
        <v/>
      </c>
      <c r="BG1269" s="35">
        <f>SUMIFS(рўйхат!BN:BN,рўйхат!$CX:$CX,$B$1328,рўйхат!$D:$D,$C1269)</f>
        <v/>
      </c>
      <c r="BH1269" s="36">
        <f>SUMIFS(рўйхат!BO:BO,рўйхат!$CX:$CX,$B$1328,рўйхат!$D:$D,$C1269)</f>
        <v/>
      </c>
      <c r="BI1269" s="35">
        <f>SUMIFS(рўйхат!BP:BP,рўйхат!$CX:$CX,$B$1328,рўйхат!$D:$D,$C1269)</f>
        <v/>
      </c>
      <c r="BJ1269" s="36">
        <f>SUMIFS(рўйхат!BQ:BQ,рўйхат!$CX:$CX,$B$1328,рўйхат!$D:$D,$C1269)</f>
        <v/>
      </c>
      <c r="BK1269" s="35">
        <f>SUMIFS(рўйхат!BR:BR,рўйхат!$CX:$CX,$B$1328,рўйхат!$D:$D,$C1269)</f>
        <v/>
      </c>
      <c r="BL1269" s="36">
        <f>SUMIFS(рўйхат!BS:BS,рўйхат!$CX:$CX,$B$1328,рўйхат!$D:$D,$C1269)</f>
        <v/>
      </c>
      <c r="BM1269" s="35">
        <f>SUMIFS(рўйхат!BT:BT,рўйхат!$CX:$CX,$B$1328,рўйхат!$D:$D,$C1269)</f>
        <v/>
      </c>
      <c r="BN1269" s="36">
        <f>SUMIFS(рўйхат!BU:BU,рўйхат!$CX:$CX,$B$1328,рўйхат!$D:$D,$C1269)</f>
        <v/>
      </c>
      <c r="BO1269" s="35">
        <f>SUMIFS(рўйхат!BX:BX,рўйхат!$CX:$CX,$B$1328,рўйхат!$D:$D,$C1269)</f>
        <v/>
      </c>
      <c r="BP1269" s="36">
        <f>SUMIFS(рўйхат!BY:BY,рўйхат!$CX:$CX,$B$1328,рўйхат!$D:$D,$C1269)</f>
        <v/>
      </c>
      <c r="BQ1269" s="35">
        <f>SUMIFS(рўйхат!BZ:BZ,рўйхат!$CX:$CX,$B$1328,рўйхат!$D:$D,$C1269)</f>
        <v/>
      </c>
      <c r="BR1269" s="36">
        <f>SUMIFS(рўйхат!CA:CA,рўйхат!$CX:$CX,$B$1328,рўйхат!$D:$D,$C1269)</f>
        <v/>
      </c>
      <c r="BS1269" s="35">
        <f>SUMIFS(рўйхат!CB:CB,рўйхат!$CX:$CX,$B$1328,рўйхат!$D:$D,$C1269)</f>
        <v/>
      </c>
      <c r="BT1269" s="36">
        <f>SUMIFS(рўйхат!CC:CC,рўйхат!$CX:$CX,$B$1328,рўйхат!$D:$D,$C1269)</f>
        <v/>
      </c>
      <c r="BU1269" s="35">
        <f>SUMIFS(рўйхат!CD:CD,рўйхат!$CX:$CX,$B$1328,рўйхат!$D:$D,$C1269)</f>
        <v/>
      </c>
      <c r="BV1269" s="36">
        <f>SUMIFS(рўйхат!CE:CE,рўйхат!$CX:$CX,$B$1328,рўйхат!$D:$D,$C1269)</f>
        <v/>
      </c>
      <c r="BW1269" s="35">
        <f>SUMIFS(рўйхат!CH:CH,рўйхат!$CX:$CX,$B$1328,рўйхат!$D:$D,$C1269)</f>
        <v/>
      </c>
      <c r="BX1269" s="36">
        <f>SUMIFS(рўйхат!CI:CI,рўйхат!$CX:$CX,$B$1328,рўйхат!$D:$D,$C1269)</f>
        <v/>
      </c>
      <c r="BY1269" s="35">
        <f>SUMIFS(рўйхат!CJ:CJ,рўйхат!$CX:$CX,$B$1328,рўйхат!$D:$D,$C1269)</f>
        <v/>
      </c>
      <c r="BZ1269" s="36">
        <f>SUMIFS(рўйхат!CK:CK,рўйхат!$CX:$CX,$B$1328,рўйхат!$D:$D,$C1269)</f>
        <v/>
      </c>
      <c r="CA1269" s="35">
        <f>SUMIFS(рўйхат!CL:CL,рўйхат!$CX:$CX,$B$1328,рўйхат!$D:$D,$C1269)</f>
        <v/>
      </c>
      <c r="CB1269" s="36">
        <f>SUMIFS(рўйхат!CM:CM,рўйхат!$CX:$CX,$B$1328,рўйхат!$D:$D,$C1269)</f>
        <v/>
      </c>
      <c r="CC1269" s="35">
        <f>SUMIFS(рўйхат!CN:CN,рўйхат!$CX:$CX,$B$1328,рўйхат!$D:$D,$C1269)</f>
        <v/>
      </c>
      <c r="CD1269" s="36">
        <f>SUMIFS(рўйхат!CO:CO,рўйхат!$CX:$CX,$B$1328,рўйхат!$D:$D,$C1269)</f>
        <v/>
      </c>
      <c r="CE1269" s="77">
        <f>IFERROR(BE1269/(Q1269+BE1269),0)</f>
        <v/>
      </c>
      <c r="CF1269" s="78">
        <f>IFERROR(BF1269/(R1269+BF1269),0)</f>
        <v/>
      </c>
    </row>
    <row r="1270" hidden="1" outlineLevel="1" ht="30" customFormat="1" customHeight="1" s="8">
      <c r="A1270" s="39" t="n"/>
      <c r="B1270" s="50" t="n">
        <v>8</v>
      </c>
      <c r="C1270" s="38" t="inlineStr">
        <is>
          <t>Бюджет ташкилотда энг кўп ҳисобланган иш ҳақи тўғрисида</t>
        </is>
      </c>
      <c r="D1270" s="16" t="n"/>
      <c r="E1270" s="35">
        <f>SUMIFS(рўйхат!F:F,рўйхат!$CX:$CX,$B$1328,рўйхат!$D:$D,$C1270)</f>
        <v/>
      </c>
      <c r="F1270" s="36">
        <f>SUMIFS(рўйхат!G:G,рўйхат!$CX:$CX,$B$1328,рўйхат!$D:$D,$C1270)</f>
        <v/>
      </c>
      <c r="G1270" s="35">
        <f>SUMIFS(рўйхат!H:H,рўйхат!$CX:$CX,$B$1328,рўйхат!$D:$D,$C1270)</f>
        <v/>
      </c>
      <c r="H1270" s="36">
        <f>SUMIFS(рўйхат!I:I,рўйхат!$CX:$CX,$B$1328,рўйхат!$D:$D,$C1270)</f>
        <v/>
      </c>
      <c r="I1270" s="35">
        <f>SUMIFS(рўйхат!J:J,рўйхат!$CX:$CX,$B$1328,рўйхат!$D:$D,$C1270)</f>
        <v/>
      </c>
      <c r="J1270" s="36">
        <f>SUMIFS(рўйхат!K:K,рўйхат!$CX:$CX,$B$1328,рўйхат!$D:$D,$C1270)</f>
        <v/>
      </c>
      <c r="K1270" s="35">
        <f>SUMIFS(рўйхат!L:L,рўйхат!$CX:$CX,$B$1328,рўйхат!$D:$D,$C1270)</f>
        <v/>
      </c>
      <c r="L1270" s="36">
        <f>SUMIFS(рўйхат!M:M,рўйхат!$CX:$CX,$B$1328,рўйхат!$D:$D,$C1270)</f>
        <v/>
      </c>
      <c r="M1270" s="35">
        <f>SUMIFS(рўйхат!N:N,рўйхат!$CX:$CX,$B$1328,рўйхат!$D:$D,$C1270)</f>
        <v/>
      </c>
      <c r="N1270" s="36">
        <f>SUMIFS(рўйхат!O:O,рўйхат!$CX:$CX,$B$1328,рўйхат!$D:$D,$C1270)</f>
        <v/>
      </c>
      <c r="O1270" s="34">
        <f>IFERROR(M1270/E1270,0)</f>
        <v/>
      </c>
      <c r="P1270" s="34">
        <f>IFERROR(N1270/F1270,0)</f>
        <v/>
      </c>
      <c r="Q1270" s="35">
        <f>SUMIFS(рўйхат!P:P,рўйхат!$CX:$CX,$B$1328,рўйхат!$D:$D,$C1270)</f>
        <v/>
      </c>
      <c r="R1270" s="36">
        <f>SUMIFS(рўйхат!Q:Q,рўйхат!$CX:$CX,$B$1328,рўйхат!$D:$D,$C1270)</f>
        <v/>
      </c>
      <c r="S1270" s="35">
        <f>SUMIFS(рўйхат!R:R,рўйхат!$CX:$CX,$B$1328,рўйхат!$D:$D,$C1270)</f>
        <v/>
      </c>
      <c r="T1270" s="36">
        <f>SUMIFS(рўйхат!S:S,рўйхат!$CX:$CX,$B$1328,рўйхат!$D:$D,$C1270)</f>
        <v/>
      </c>
      <c r="U1270" s="35">
        <f>SUMIFS(рўйхат!T:T,рўйхат!$CX:$CX,$B$1328,рўйхат!$D:$D,$C1270)</f>
        <v/>
      </c>
      <c r="V1270" s="36">
        <f>SUMIFS(рўйхат!U:U,рўйхат!$CX:$CX,$B$1328,рўйхат!$D:$D,$C1270)</f>
        <v/>
      </c>
      <c r="W1270" s="35">
        <f>SUMIFS(рўйхат!V:V,рўйхат!$CX:$CX,$B$1328,рўйхат!$D:$D,$C1270)</f>
        <v/>
      </c>
      <c r="X1270" s="36">
        <f>SUMIFS(рўйхат!W:W,рўйхат!$CX:$CX,$B$1328,рўйхат!$D:$D,$C1270)</f>
        <v/>
      </c>
      <c r="Y1270" s="35">
        <f>SUMIFS(рўйхат!X:X,рўйхат!$CX:$CX,$B$1328,рўйхат!$D:$D,$C1270)</f>
        <v/>
      </c>
      <c r="Z1270" s="36">
        <f>SUMIFS(рўйхат!Y:Y,рўйхат!$CX:$CX,$B$1328,рўйхат!$D:$D,$C1270)</f>
        <v/>
      </c>
      <c r="AA1270" s="35">
        <f>SUMIFS(рўйхат!Z:Z,рўйхат!$CX:$CX,$B$1328,рўйхат!$D:$D,$C1270)</f>
        <v/>
      </c>
      <c r="AB1270" s="36">
        <f>SUMIFS(рўйхат!AA:AA,рўйхат!$CX:$CX,$B$1328,рўйхат!$D:$D,$C1270)</f>
        <v/>
      </c>
      <c r="AC1270" s="35">
        <f>SUMIFS(рўйхат!AB:AB,рўйхат!$CX:$CX,$B$1328,рўйхат!$D:$D,$C1270)</f>
        <v/>
      </c>
      <c r="AD1270" s="36">
        <f>SUMIFS(рўйхат!AC:AC,рўйхат!$CX:$CX,$B$1328,рўйхат!$D:$D,$C1270)</f>
        <v/>
      </c>
      <c r="AE1270" s="35">
        <f>SUMIFS(рўйхат!AD:AD,рўйхат!$CX:$CX,$B$1328,рўйхат!$D:$D,$C1270)</f>
        <v/>
      </c>
      <c r="AF1270" s="36">
        <f>SUMIFS(рўйхат!AE:AE,рўйхат!$CX:$CX,$B$1328,рўйхат!$D:$D,$C1270)</f>
        <v/>
      </c>
      <c r="AG1270" s="35">
        <f>SUMIFS(рўйхат!AH:AH,рўйхат!$CX:$CX,$B$1328,рўйхат!$D:$D,$C1270)</f>
        <v/>
      </c>
      <c r="AH1270" s="36">
        <f>SUMIFS(рўйхат!AI:AI,рўйхат!$CX:$CX,$B$1328,рўйхат!$D:$D,$C1270)</f>
        <v/>
      </c>
      <c r="AI1270" s="35">
        <f>SUMIFS(рўйхат!AJ:AJ,рўйхат!$CX:$CX,$B$1328,рўйхат!$D:$D,$C1270)</f>
        <v/>
      </c>
      <c r="AJ1270" s="36">
        <f>SUMIFS(рўйхат!AK:AK,рўйхат!$CX:$CX,$B$1328,рўйхат!$D:$D,$C1270)</f>
        <v/>
      </c>
      <c r="AK1270" s="35">
        <f>SUMIFS(рўйхат!AL:AL,рўйхат!$CX:$CX,$B$1328,рўйхат!$D:$D,$C1270)</f>
        <v/>
      </c>
      <c r="AL1270" s="36">
        <f>SUMIFS(рўйхат!AM:AM,рўйхат!$CX:$CX,$B$1328,рўйхат!$D:$D,$C1270)</f>
        <v/>
      </c>
      <c r="AM1270" s="77">
        <f>IFERROR(Q1270/E1270,0)</f>
        <v/>
      </c>
      <c r="AN1270" s="77">
        <f>IFERROR(R1270/F1270,0)</f>
        <v/>
      </c>
      <c r="AO1270" s="35">
        <f>SUMIFS(рўйхат!AX:AX,рўйхат!$CX:$CX,$B$1328,рўйхат!$D:$D,$C1270)</f>
        <v/>
      </c>
      <c r="AP1270" s="36">
        <f>SUMIFS(рўйхат!AY:AY,рўйхат!$CX:$CX,$B$1328,рўйхат!$D:$D,$C1270)</f>
        <v/>
      </c>
      <c r="AQ1270" s="35">
        <f>SUMIFS(рўйхат!AZ:AZ,рўйхат!$CX:$CX,$B$1328,рўйхат!$D:$D,$C1270)</f>
        <v/>
      </c>
      <c r="AR1270" s="36">
        <f>SUMIFS(рўйхат!BA:BA,рўйхат!$CX:$CX,$B$1328,рўйхат!$D:$D,$C1270)</f>
        <v/>
      </c>
      <c r="AS1270" s="35">
        <f>SUMIFS(рўйхат!BB:BB,рўйхат!$CX:$CX,$B$1328,рўйхат!$D:$D,$C1270)</f>
        <v/>
      </c>
      <c r="AT1270" s="36">
        <f>SUMIFS(рўйхат!BC:BC,рўйхат!$CX:$CX,$B$1328,рўйхат!$D:$D,$C1270)</f>
        <v/>
      </c>
      <c r="AU1270" s="35">
        <f>SUMIFS(рўйхат!BD:BD,рўйхат!$CX:$CX,$B$1328,рўйхат!$D:$D,$C1270)</f>
        <v/>
      </c>
      <c r="AV1270" s="36">
        <f>SUMIFS(рўйхат!BE:BE,рўйхат!$CX:$CX,$B$1328,рўйхат!$D:$D,$C1270)</f>
        <v/>
      </c>
      <c r="AW1270" s="35">
        <f>SUMIFS(рўйхат!BF:BF,рўйхат!$CX:$CX,$B$1328,рўйхат!$D:$D,$C1270)</f>
        <v/>
      </c>
      <c r="AX1270" s="36">
        <f>SUMIFS(рўйхат!BG:BG,рўйхат!$CX:$CX,$B$1328,рўйхат!$D:$D,$C1270)</f>
        <v/>
      </c>
      <c r="AY1270" s="35">
        <f>SUMIFS(рўйхат!BH:BH,рўйхат!$CX:$CX,$B$1328,рўйхат!$D:$D,$C1270)</f>
        <v/>
      </c>
      <c r="AZ1270" s="36">
        <f>SUMIFS(рўйхат!BI:BI,рўйхат!$CX:$CX,$B$1328,рўйхат!$D:$D,$C1270)</f>
        <v/>
      </c>
      <c r="BA1270" s="35">
        <f>SUMIFS(рўйхат!BJ:BJ,рўйхат!$CX:$CX,$B$1328,рўйхат!$D:$D,$C1270)</f>
        <v/>
      </c>
      <c r="BB1270" s="36">
        <f>SUMIFS(рўйхат!BK:BK,рўйхат!$CX:$CX,$B$1328,рўйхат!$D:$D,$C1270)</f>
        <v/>
      </c>
      <c r="BC1270" s="77">
        <f>IFERROR(AO1270/E1270,0)</f>
        <v/>
      </c>
      <c r="BD1270" s="77">
        <f>IFERROR(AP1270/F1270,0)</f>
        <v/>
      </c>
      <c r="BE1270" s="35">
        <f>SUMIFS(рўйхат!BL:BL,рўйхат!$CX:$CX,$B$1328,рўйхат!$D:$D,$C1270)</f>
        <v/>
      </c>
      <c r="BF1270" s="36">
        <f>SUMIFS(рўйхат!BM:BM,рўйхат!$CX:$CX,$B$1328,рўйхат!$D:$D,$C1270)</f>
        <v/>
      </c>
      <c r="BG1270" s="35">
        <f>SUMIFS(рўйхат!BN:BN,рўйхат!$CX:$CX,$B$1328,рўйхат!$D:$D,$C1270)</f>
        <v/>
      </c>
      <c r="BH1270" s="36">
        <f>SUMIFS(рўйхат!BO:BO,рўйхат!$CX:$CX,$B$1328,рўйхат!$D:$D,$C1270)</f>
        <v/>
      </c>
      <c r="BI1270" s="35">
        <f>SUMIFS(рўйхат!BP:BP,рўйхат!$CX:$CX,$B$1328,рўйхат!$D:$D,$C1270)</f>
        <v/>
      </c>
      <c r="BJ1270" s="36">
        <f>SUMIFS(рўйхат!BQ:BQ,рўйхат!$CX:$CX,$B$1328,рўйхат!$D:$D,$C1270)</f>
        <v/>
      </c>
      <c r="BK1270" s="35">
        <f>SUMIFS(рўйхат!BR:BR,рўйхат!$CX:$CX,$B$1328,рўйхат!$D:$D,$C1270)</f>
        <v/>
      </c>
      <c r="BL1270" s="36">
        <f>SUMIFS(рўйхат!BS:BS,рўйхат!$CX:$CX,$B$1328,рўйхат!$D:$D,$C1270)</f>
        <v/>
      </c>
      <c r="BM1270" s="35">
        <f>SUMIFS(рўйхат!BT:BT,рўйхат!$CX:$CX,$B$1328,рўйхат!$D:$D,$C1270)</f>
        <v/>
      </c>
      <c r="BN1270" s="36">
        <f>SUMIFS(рўйхат!BU:BU,рўйхат!$CX:$CX,$B$1328,рўйхат!$D:$D,$C1270)</f>
        <v/>
      </c>
      <c r="BO1270" s="35">
        <f>SUMIFS(рўйхат!BX:BX,рўйхат!$CX:$CX,$B$1328,рўйхат!$D:$D,$C1270)</f>
        <v/>
      </c>
      <c r="BP1270" s="36">
        <f>SUMIFS(рўйхат!BY:BY,рўйхат!$CX:$CX,$B$1328,рўйхат!$D:$D,$C1270)</f>
        <v/>
      </c>
      <c r="BQ1270" s="35">
        <f>SUMIFS(рўйхат!BZ:BZ,рўйхат!$CX:$CX,$B$1328,рўйхат!$D:$D,$C1270)</f>
        <v/>
      </c>
      <c r="BR1270" s="36">
        <f>SUMIFS(рўйхат!CA:CA,рўйхат!$CX:$CX,$B$1328,рўйхат!$D:$D,$C1270)</f>
        <v/>
      </c>
      <c r="BS1270" s="35">
        <f>SUMIFS(рўйхат!CB:CB,рўйхат!$CX:$CX,$B$1328,рўйхат!$D:$D,$C1270)</f>
        <v/>
      </c>
      <c r="BT1270" s="36">
        <f>SUMIFS(рўйхат!CC:CC,рўйхат!$CX:$CX,$B$1328,рўйхат!$D:$D,$C1270)</f>
        <v/>
      </c>
      <c r="BU1270" s="35">
        <f>SUMIFS(рўйхат!CD:CD,рўйхат!$CX:$CX,$B$1328,рўйхат!$D:$D,$C1270)</f>
        <v/>
      </c>
      <c r="BV1270" s="36">
        <f>SUMIFS(рўйхат!CE:CE,рўйхат!$CX:$CX,$B$1328,рўйхат!$D:$D,$C1270)</f>
        <v/>
      </c>
      <c r="BW1270" s="35">
        <f>SUMIFS(рўйхат!CH:CH,рўйхат!$CX:$CX,$B$1328,рўйхат!$D:$D,$C1270)</f>
        <v/>
      </c>
      <c r="BX1270" s="36">
        <f>SUMIFS(рўйхат!CI:CI,рўйхат!$CX:$CX,$B$1328,рўйхат!$D:$D,$C1270)</f>
        <v/>
      </c>
      <c r="BY1270" s="35">
        <f>SUMIFS(рўйхат!CJ:CJ,рўйхат!$CX:$CX,$B$1328,рўйхат!$D:$D,$C1270)</f>
        <v/>
      </c>
      <c r="BZ1270" s="36">
        <f>SUMIFS(рўйхат!CK:CK,рўйхат!$CX:$CX,$B$1328,рўйхат!$D:$D,$C1270)</f>
        <v/>
      </c>
      <c r="CA1270" s="35">
        <f>SUMIFS(рўйхат!CL:CL,рўйхат!$CX:$CX,$B$1328,рўйхат!$D:$D,$C1270)</f>
        <v/>
      </c>
      <c r="CB1270" s="36">
        <f>SUMIFS(рўйхат!CM:CM,рўйхат!$CX:$CX,$B$1328,рўйхат!$D:$D,$C1270)</f>
        <v/>
      </c>
      <c r="CC1270" s="35">
        <f>SUMIFS(рўйхат!CN:CN,рўйхат!$CX:$CX,$B$1328,рўйхат!$D:$D,$C1270)</f>
        <v/>
      </c>
      <c r="CD1270" s="36">
        <f>SUMIFS(рўйхат!CO:CO,рўйхат!$CX:$CX,$B$1328,рўйхат!$D:$D,$C1270)</f>
        <v/>
      </c>
      <c r="CE1270" s="77">
        <f>IFERROR(BE1270/(Q1270+BE1270),0)</f>
        <v/>
      </c>
      <c r="CF1270" s="78">
        <f>IFERROR(BF1270/(R1270+BF1270),0)</f>
        <v/>
      </c>
    </row>
    <row r="1271" hidden="1" outlineLevel="1" ht="30" customFormat="1" customHeight="1" s="8">
      <c r="A1271" s="39" t="n"/>
      <c r="B1271" s="50" t="n">
        <v>9</v>
      </c>
      <c r="C1271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271" s="16" t="n"/>
      <c r="E1271" s="35">
        <f>SUMIFS(рўйхат!F:F,рўйхат!$CX:$CX,$B$1328,рўйхат!$D:$D,$C1271)</f>
        <v/>
      </c>
      <c r="F1271" s="36">
        <f>SUMIFS(рўйхат!G:G,рўйхат!$CX:$CX,$B$1328,рўйхат!$D:$D,$C1271)</f>
        <v/>
      </c>
      <c r="G1271" s="35">
        <f>SUMIFS(рўйхат!H:H,рўйхат!$CX:$CX,$B$1328,рўйхат!$D:$D,$C1271)</f>
        <v/>
      </c>
      <c r="H1271" s="36">
        <f>SUMIFS(рўйхат!I:I,рўйхат!$CX:$CX,$B$1328,рўйхат!$D:$D,$C1271)</f>
        <v/>
      </c>
      <c r="I1271" s="35">
        <f>SUMIFS(рўйхат!J:J,рўйхат!$CX:$CX,$B$1328,рўйхат!$D:$D,$C1271)</f>
        <v/>
      </c>
      <c r="J1271" s="36">
        <f>SUMIFS(рўйхат!K:K,рўйхат!$CX:$CX,$B$1328,рўйхат!$D:$D,$C1271)</f>
        <v/>
      </c>
      <c r="K1271" s="35">
        <f>SUMIFS(рўйхат!L:L,рўйхат!$CX:$CX,$B$1328,рўйхат!$D:$D,$C1271)</f>
        <v/>
      </c>
      <c r="L1271" s="36">
        <f>SUMIFS(рўйхат!M:M,рўйхат!$CX:$CX,$B$1328,рўйхат!$D:$D,$C1271)</f>
        <v/>
      </c>
      <c r="M1271" s="35">
        <f>SUMIFS(рўйхат!N:N,рўйхат!$CX:$CX,$B$1328,рўйхат!$D:$D,$C1271)</f>
        <v/>
      </c>
      <c r="N1271" s="36">
        <f>SUMIFS(рўйхат!O:O,рўйхат!$CX:$CX,$B$1328,рўйхат!$D:$D,$C1271)</f>
        <v/>
      </c>
      <c r="O1271" s="34">
        <f>IFERROR(M1271/E1271,0)</f>
        <v/>
      </c>
      <c r="P1271" s="34">
        <f>IFERROR(N1271/F1271,0)</f>
        <v/>
      </c>
      <c r="Q1271" s="35">
        <f>SUMIFS(рўйхат!P:P,рўйхат!$CX:$CX,$B$1328,рўйхат!$D:$D,$C1271)</f>
        <v/>
      </c>
      <c r="R1271" s="36">
        <f>SUMIFS(рўйхат!Q:Q,рўйхат!$CX:$CX,$B$1328,рўйхат!$D:$D,$C1271)</f>
        <v/>
      </c>
      <c r="S1271" s="35">
        <f>SUMIFS(рўйхат!R:R,рўйхат!$CX:$CX,$B$1328,рўйхат!$D:$D,$C1271)</f>
        <v/>
      </c>
      <c r="T1271" s="36">
        <f>SUMIFS(рўйхат!S:S,рўйхат!$CX:$CX,$B$1328,рўйхат!$D:$D,$C1271)</f>
        <v/>
      </c>
      <c r="U1271" s="35">
        <f>SUMIFS(рўйхат!T:T,рўйхат!$CX:$CX,$B$1328,рўйхат!$D:$D,$C1271)</f>
        <v/>
      </c>
      <c r="V1271" s="36">
        <f>SUMIFS(рўйхат!U:U,рўйхат!$CX:$CX,$B$1328,рўйхат!$D:$D,$C1271)</f>
        <v/>
      </c>
      <c r="W1271" s="35">
        <f>SUMIFS(рўйхат!V:V,рўйхат!$CX:$CX,$B$1328,рўйхат!$D:$D,$C1271)</f>
        <v/>
      </c>
      <c r="X1271" s="36">
        <f>SUMIFS(рўйхат!W:W,рўйхат!$CX:$CX,$B$1328,рўйхат!$D:$D,$C1271)</f>
        <v/>
      </c>
      <c r="Y1271" s="35">
        <f>SUMIFS(рўйхат!X:X,рўйхат!$CX:$CX,$B$1328,рўйхат!$D:$D,$C1271)</f>
        <v/>
      </c>
      <c r="Z1271" s="36">
        <f>SUMIFS(рўйхат!Y:Y,рўйхат!$CX:$CX,$B$1328,рўйхат!$D:$D,$C1271)</f>
        <v/>
      </c>
      <c r="AA1271" s="35">
        <f>SUMIFS(рўйхат!Z:Z,рўйхат!$CX:$CX,$B$1328,рўйхат!$D:$D,$C1271)</f>
        <v/>
      </c>
      <c r="AB1271" s="36">
        <f>SUMIFS(рўйхат!AA:AA,рўйхат!$CX:$CX,$B$1328,рўйхат!$D:$D,$C1271)</f>
        <v/>
      </c>
      <c r="AC1271" s="35">
        <f>SUMIFS(рўйхат!AB:AB,рўйхат!$CX:$CX,$B$1328,рўйхат!$D:$D,$C1271)</f>
        <v/>
      </c>
      <c r="AD1271" s="36">
        <f>SUMIFS(рўйхат!AC:AC,рўйхат!$CX:$CX,$B$1328,рўйхат!$D:$D,$C1271)</f>
        <v/>
      </c>
      <c r="AE1271" s="35">
        <f>SUMIFS(рўйхат!AD:AD,рўйхат!$CX:$CX,$B$1328,рўйхат!$D:$D,$C1271)</f>
        <v/>
      </c>
      <c r="AF1271" s="36">
        <f>SUMIFS(рўйхат!AE:AE,рўйхат!$CX:$CX,$B$1328,рўйхат!$D:$D,$C1271)</f>
        <v/>
      </c>
      <c r="AG1271" s="35">
        <f>SUMIFS(рўйхат!AH:AH,рўйхат!$CX:$CX,$B$1328,рўйхат!$D:$D,$C1271)</f>
        <v/>
      </c>
      <c r="AH1271" s="36">
        <f>SUMIFS(рўйхат!AI:AI,рўйхат!$CX:$CX,$B$1328,рўйхат!$D:$D,$C1271)</f>
        <v/>
      </c>
      <c r="AI1271" s="35">
        <f>SUMIFS(рўйхат!AJ:AJ,рўйхат!$CX:$CX,$B$1328,рўйхат!$D:$D,$C1271)</f>
        <v/>
      </c>
      <c r="AJ1271" s="36">
        <f>SUMIFS(рўйхат!AK:AK,рўйхат!$CX:$CX,$B$1328,рўйхат!$D:$D,$C1271)</f>
        <v/>
      </c>
      <c r="AK1271" s="35">
        <f>SUMIFS(рўйхат!AL:AL,рўйхат!$CX:$CX,$B$1328,рўйхат!$D:$D,$C1271)</f>
        <v/>
      </c>
      <c r="AL1271" s="36">
        <f>SUMIFS(рўйхат!AM:AM,рўйхат!$CX:$CX,$B$1328,рўйхат!$D:$D,$C1271)</f>
        <v/>
      </c>
      <c r="AM1271" s="77">
        <f>IFERROR(Q1271/E1271,0)</f>
        <v/>
      </c>
      <c r="AN1271" s="77">
        <f>IFERROR(R1271/F1271,0)</f>
        <v/>
      </c>
      <c r="AO1271" s="35">
        <f>SUMIFS(рўйхат!AX:AX,рўйхат!$CX:$CX,$B$1328,рўйхат!$D:$D,$C1271)</f>
        <v/>
      </c>
      <c r="AP1271" s="36">
        <f>SUMIFS(рўйхат!AY:AY,рўйхат!$CX:$CX,$B$1328,рўйхат!$D:$D,$C1271)</f>
        <v/>
      </c>
      <c r="AQ1271" s="35">
        <f>SUMIFS(рўйхат!AZ:AZ,рўйхат!$CX:$CX,$B$1328,рўйхат!$D:$D,$C1271)</f>
        <v/>
      </c>
      <c r="AR1271" s="36">
        <f>SUMIFS(рўйхат!BA:BA,рўйхат!$CX:$CX,$B$1328,рўйхат!$D:$D,$C1271)</f>
        <v/>
      </c>
      <c r="AS1271" s="35">
        <f>SUMIFS(рўйхат!BB:BB,рўйхат!$CX:$CX,$B$1328,рўйхат!$D:$D,$C1271)</f>
        <v/>
      </c>
      <c r="AT1271" s="36">
        <f>SUMIFS(рўйхат!BC:BC,рўйхат!$CX:$CX,$B$1328,рўйхат!$D:$D,$C1271)</f>
        <v/>
      </c>
      <c r="AU1271" s="35">
        <f>SUMIFS(рўйхат!BD:BD,рўйхат!$CX:$CX,$B$1328,рўйхат!$D:$D,$C1271)</f>
        <v/>
      </c>
      <c r="AV1271" s="36">
        <f>SUMIFS(рўйхат!BE:BE,рўйхат!$CX:$CX,$B$1328,рўйхат!$D:$D,$C1271)</f>
        <v/>
      </c>
      <c r="AW1271" s="35">
        <f>SUMIFS(рўйхат!BF:BF,рўйхат!$CX:$CX,$B$1328,рўйхат!$D:$D,$C1271)</f>
        <v/>
      </c>
      <c r="AX1271" s="36">
        <f>SUMIFS(рўйхат!BG:BG,рўйхат!$CX:$CX,$B$1328,рўйхат!$D:$D,$C1271)</f>
        <v/>
      </c>
      <c r="AY1271" s="35">
        <f>SUMIFS(рўйхат!BH:BH,рўйхат!$CX:$CX,$B$1328,рўйхат!$D:$D,$C1271)</f>
        <v/>
      </c>
      <c r="AZ1271" s="36">
        <f>SUMIFS(рўйхат!BI:BI,рўйхат!$CX:$CX,$B$1328,рўйхат!$D:$D,$C1271)</f>
        <v/>
      </c>
      <c r="BA1271" s="35">
        <f>SUMIFS(рўйхат!BJ:BJ,рўйхат!$CX:$CX,$B$1328,рўйхат!$D:$D,$C1271)</f>
        <v/>
      </c>
      <c r="BB1271" s="36">
        <f>SUMIFS(рўйхат!BK:BK,рўйхат!$CX:$CX,$B$1328,рўйхат!$D:$D,$C1271)</f>
        <v/>
      </c>
      <c r="BC1271" s="77">
        <f>IFERROR(AO1271/E1271,0)</f>
        <v/>
      </c>
      <c r="BD1271" s="77">
        <f>IFERROR(AP1271/F1271,0)</f>
        <v/>
      </c>
      <c r="BE1271" s="35">
        <f>SUMIFS(рўйхат!BL:BL,рўйхат!$CX:$CX,$B$1328,рўйхат!$D:$D,$C1271)</f>
        <v/>
      </c>
      <c r="BF1271" s="36">
        <f>SUMIFS(рўйхат!BM:BM,рўйхат!$CX:$CX,$B$1328,рўйхат!$D:$D,$C1271)</f>
        <v/>
      </c>
      <c r="BG1271" s="35">
        <f>SUMIFS(рўйхат!BN:BN,рўйхат!$CX:$CX,$B$1328,рўйхат!$D:$D,$C1271)</f>
        <v/>
      </c>
      <c r="BH1271" s="36">
        <f>SUMIFS(рўйхат!BO:BO,рўйхат!$CX:$CX,$B$1328,рўйхат!$D:$D,$C1271)</f>
        <v/>
      </c>
      <c r="BI1271" s="35">
        <f>SUMIFS(рўйхат!BP:BP,рўйхат!$CX:$CX,$B$1328,рўйхат!$D:$D,$C1271)</f>
        <v/>
      </c>
      <c r="BJ1271" s="36">
        <f>SUMIFS(рўйхат!BQ:BQ,рўйхат!$CX:$CX,$B$1328,рўйхат!$D:$D,$C1271)</f>
        <v/>
      </c>
      <c r="BK1271" s="35">
        <f>SUMIFS(рўйхат!BR:BR,рўйхат!$CX:$CX,$B$1328,рўйхат!$D:$D,$C1271)</f>
        <v/>
      </c>
      <c r="BL1271" s="36">
        <f>SUMIFS(рўйхат!BS:BS,рўйхат!$CX:$CX,$B$1328,рўйхат!$D:$D,$C1271)</f>
        <v/>
      </c>
      <c r="BM1271" s="35">
        <f>SUMIFS(рўйхат!BT:BT,рўйхат!$CX:$CX,$B$1328,рўйхат!$D:$D,$C1271)</f>
        <v/>
      </c>
      <c r="BN1271" s="36">
        <f>SUMIFS(рўйхат!BU:BU,рўйхат!$CX:$CX,$B$1328,рўйхат!$D:$D,$C1271)</f>
        <v/>
      </c>
      <c r="BO1271" s="35">
        <f>SUMIFS(рўйхат!BX:BX,рўйхат!$CX:$CX,$B$1328,рўйхат!$D:$D,$C1271)</f>
        <v/>
      </c>
      <c r="BP1271" s="36">
        <f>SUMIFS(рўйхат!BY:BY,рўйхат!$CX:$CX,$B$1328,рўйхат!$D:$D,$C1271)</f>
        <v/>
      </c>
      <c r="BQ1271" s="35">
        <f>SUMIFS(рўйхат!BZ:BZ,рўйхат!$CX:$CX,$B$1328,рўйхат!$D:$D,$C1271)</f>
        <v/>
      </c>
      <c r="BR1271" s="36">
        <f>SUMIFS(рўйхат!CA:CA,рўйхат!$CX:$CX,$B$1328,рўйхат!$D:$D,$C1271)</f>
        <v/>
      </c>
      <c r="BS1271" s="35">
        <f>SUMIFS(рўйхат!CB:CB,рўйхат!$CX:$CX,$B$1328,рўйхат!$D:$D,$C1271)</f>
        <v/>
      </c>
      <c r="BT1271" s="36">
        <f>SUMIFS(рўйхат!CC:CC,рўйхат!$CX:$CX,$B$1328,рўйхат!$D:$D,$C1271)</f>
        <v/>
      </c>
      <c r="BU1271" s="35">
        <f>SUMIFS(рўйхат!CD:CD,рўйхат!$CX:$CX,$B$1328,рўйхат!$D:$D,$C1271)</f>
        <v/>
      </c>
      <c r="BV1271" s="36">
        <f>SUMIFS(рўйхат!CE:CE,рўйхат!$CX:$CX,$B$1328,рўйхат!$D:$D,$C1271)</f>
        <v/>
      </c>
      <c r="BW1271" s="35">
        <f>SUMIFS(рўйхат!CH:CH,рўйхат!$CX:$CX,$B$1328,рўйхат!$D:$D,$C1271)</f>
        <v/>
      </c>
      <c r="BX1271" s="36">
        <f>SUMIFS(рўйхат!CI:CI,рўйхат!$CX:$CX,$B$1328,рўйхат!$D:$D,$C1271)</f>
        <v/>
      </c>
      <c r="BY1271" s="35">
        <f>SUMIFS(рўйхат!CJ:CJ,рўйхат!$CX:$CX,$B$1328,рўйхат!$D:$D,$C1271)</f>
        <v/>
      </c>
      <c r="BZ1271" s="36">
        <f>SUMIFS(рўйхат!CK:CK,рўйхат!$CX:$CX,$B$1328,рўйхат!$D:$D,$C1271)</f>
        <v/>
      </c>
      <c r="CA1271" s="35">
        <f>SUMIFS(рўйхат!CL:CL,рўйхат!$CX:$CX,$B$1328,рўйхат!$D:$D,$C1271)</f>
        <v/>
      </c>
      <c r="CB1271" s="36">
        <f>SUMIFS(рўйхат!CM:CM,рўйхат!$CX:$CX,$B$1328,рўйхат!$D:$D,$C1271)</f>
        <v/>
      </c>
      <c r="CC1271" s="35">
        <f>SUMIFS(рўйхат!CN:CN,рўйхат!$CX:$CX,$B$1328,рўйхат!$D:$D,$C1271)</f>
        <v/>
      </c>
      <c r="CD1271" s="36">
        <f>SUMIFS(рўйхат!CO:CO,рўйхат!$CX:$CX,$B$1328,рўйхат!$D:$D,$C1271)</f>
        <v/>
      </c>
      <c r="CE1271" s="77">
        <f>IFERROR(BE1271/(Q1271+BE1271),0)</f>
        <v/>
      </c>
      <c r="CF1271" s="78">
        <f>IFERROR(BF1271/(R1271+BF1271),0)</f>
        <v/>
      </c>
    </row>
    <row r="1272" hidden="1" outlineLevel="1" ht="30" customFormat="1" customHeight="1" s="8">
      <c r="A1272" s="39" t="n"/>
      <c r="B1272" s="50" t="n">
        <v>10</v>
      </c>
      <c r="C1272" s="38" t="inlineStr">
        <is>
          <t>Бюджет ташкилотларида ишловчиларнинг 4 ва ундан ортиқ даромад манбаига эга фуқаролар</t>
        </is>
      </c>
      <c r="D1272" s="16" t="n"/>
      <c r="E1272" s="35">
        <f>SUMIFS(рўйхат!F:F,рўйхат!$CX:$CX,$B$1328,рўйхат!$D:$D,$C1272)</f>
        <v/>
      </c>
      <c r="F1272" s="36">
        <f>SUMIFS(рўйхат!G:G,рўйхат!$CX:$CX,$B$1328,рўйхат!$D:$D,$C1272)</f>
        <v/>
      </c>
      <c r="G1272" s="35">
        <f>SUMIFS(рўйхат!H:H,рўйхат!$CX:$CX,$B$1328,рўйхат!$D:$D,$C1272)</f>
        <v/>
      </c>
      <c r="H1272" s="36">
        <f>SUMIFS(рўйхат!I:I,рўйхат!$CX:$CX,$B$1328,рўйхат!$D:$D,$C1272)</f>
        <v/>
      </c>
      <c r="I1272" s="35">
        <f>SUMIFS(рўйхат!J:J,рўйхат!$CX:$CX,$B$1328,рўйхат!$D:$D,$C1272)</f>
        <v/>
      </c>
      <c r="J1272" s="36">
        <f>SUMIFS(рўйхат!K:K,рўйхат!$CX:$CX,$B$1328,рўйхат!$D:$D,$C1272)</f>
        <v/>
      </c>
      <c r="K1272" s="35">
        <f>SUMIFS(рўйхат!L:L,рўйхат!$CX:$CX,$B$1328,рўйхат!$D:$D,$C1272)</f>
        <v/>
      </c>
      <c r="L1272" s="36">
        <f>SUMIFS(рўйхат!M:M,рўйхат!$CX:$CX,$B$1328,рўйхат!$D:$D,$C1272)</f>
        <v/>
      </c>
      <c r="M1272" s="35">
        <f>SUMIFS(рўйхат!N:N,рўйхат!$CX:$CX,$B$1328,рўйхат!$D:$D,$C1272)</f>
        <v/>
      </c>
      <c r="N1272" s="36">
        <f>SUMIFS(рўйхат!O:O,рўйхат!$CX:$CX,$B$1328,рўйхат!$D:$D,$C1272)</f>
        <v/>
      </c>
      <c r="O1272" s="34">
        <f>IFERROR(M1272/E1272,0)</f>
        <v/>
      </c>
      <c r="P1272" s="34">
        <f>IFERROR(N1272/F1272,0)</f>
        <v/>
      </c>
      <c r="Q1272" s="35">
        <f>SUMIFS(рўйхат!P:P,рўйхат!$CX:$CX,$B$1328,рўйхат!$D:$D,$C1272)</f>
        <v/>
      </c>
      <c r="R1272" s="36">
        <f>SUMIFS(рўйхат!Q:Q,рўйхат!$CX:$CX,$B$1328,рўйхат!$D:$D,$C1272)</f>
        <v/>
      </c>
      <c r="S1272" s="35">
        <f>SUMIFS(рўйхат!R:R,рўйхат!$CX:$CX,$B$1328,рўйхат!$D:$D,$C1272)</f>
        <v/>
      </c>
      <c r="T1272" s="36">
        <f>SUMIFS(рўйхат!S:S,рўйхат!$CX:$CX,$B$1328,рўйхат!$D:$D,$C1272)</f>
        <v/>
      </c>
      <c r="U1272" s="35">
        <f>SUMIFS(рўйхат!T:T,рўйхат!$CX:$CX,$B$1328,рўйхат!$D:$D,$C1272)</f>
        <v/>
      </c>
      <c r="V1272" s="36">
        <f>SUMIFS(рўйхат!U:U,рўйхат!$CX:$CX,$B$1328,рўйхат!$D:$D,$C1272)</f>
        <v/>
      </c>
      <c r="W1272" s="35">
        <f>SUMIFS(рўйхат!V:V,рўйхат!$CX:$CX,$B$1328,рўйхат!$D:$D,$C1272)</f>
        <v/>
      </c>
      <c r="X1272" s="36">
        <f>SUMIFS(рўйхат!W:W,рўйхат!$CX:$CX,$B$1328,рўйхат!$D:$D,$C1272)</f>
        <v/>
      </c>
      <c r="Y1272" s="35">
        <f>SUMIFS(рўйхат!X:X,рўйхат!$CX:$CX,$B$1328,рўйхат!$D:$D,$C1272)</f>
        <v/>
      </c>
      <c r="Z1272" s="36">
        <f>SUMIFS(рўйхат!Y:Y,рўйхат!$CX:$CX,$B$1328,рўйхат!$D:$D,$C1272)</f>
        <v/>
      </c>
      <c r="AA1272" s="35">
        <f>SUMIFS(рўйхат!Z:Z,рўйхат!$CX:$CX,$B$1328,рўйхат!$D:$D,$C1272)</f>
        <v/>
      </c>
      <c r="AB1272" s="36">
        <f>SUMIFS(рўйхат!AA:AA,рўйхат!$CX:$CX,$B$1328,рўйхат!$D:$D,$C1272)</f>
        <v/>
      </c>
      <c r="AC1272" s="35">
        <f>SUMIFS(рўйхат!AB:AB,рўйхат!$CX:$CX,$B$1328,рўйхат!$D:$D,$C1272)</f>
        <v/>
      </c>
      <c r="AD1272" s="36">
        <f>SUMIFS(рўйхат!AC:AC,рўйхат!$CX:$CX,$B$1328,рўйхат!$D:$D,$C1272)</f>
        <v/>
      </c>
      <c r="AE1272" s="35">
        <f>SUMIFS(рўйхат!AD:AD,рўйхат!$CX:$CX,$B$1328,рўйхат!$D:$D,$C1272)</f>
        <v/>
      </c>
      <c r="AF1272" s="36">
        <f>SUMIFS(рўйхат!AE:AE,рўйхат!$CX:$CX,$B$1328,рўйхат!$D:$D,$C1272)</f>
        <v/>
      </c>
      <c r="AG1272" s="35">
        <f>SUMIFS(рўйхат!AH:AH,рўйхат!$CX:$CX,$B$1328,рўйхат!$D:$D,$C1272)</f>
        <v/>
      </c>
      <c r="AH1272" s="36">
        <f>SUMIFS(рўйхат!AI:AI,рўйхат!$CX:$CX,$B$1328,рўйхат!$D:$D,$C1272)</f>
        <v/>
      </c>
      <c r="AI1272" s="35">
        <f>SUMIFS(рўйхат!AJ:AJ,рўйхат!$CX:$CX,$B$1328,рўйхат!$D:$D,$C1272)</f>
        <v/>
      </c>
      <c r="AJ1272" s="36">
        <f>SUMIFS(рўйхат!AK:AK,рўйхат!$CX:$CX,$B$1328,рўйхат!$D:$D,$C1272)</f>
        <v/>
      </c>
      <c r="AK1272" s="35">
        <f>SUMIFS(рўйхат!AL:AL,рўйхат!$CX:$CX,$B$1328,рўйхат!$D:$D,$C1272)</f>
        <v/>
      </c>
      <c r="AL1272" s="36">
        <f>SUMIFS(рўйхат!AM:AM,рўйхат!$CX:$CX,$B$1328,рўйхат!$D:$D,$C1272)</f>
        <v/>
      </c>
      <c r="AM1272" s="77">
        <f>IFERROR(Q1272/E1272,0)</f>
        <v/>
      </c>
      <c r="AN1272" s="77">
        <f>IFERROR(R1272/F1272,0)</f>
        <v/>
      </c>
      <c r="AO1272" s="35">
        <f>SUMIFS(рўйхат!AX:AX,рўйхат!$CX:$CX,$B$1328,рўйхат!$D:$D,$C1272)</f>
        <v/>
      </c>
      <c r="AP1272" s="36">
        <f>SUMIFS(рўйхат!AY:AY,рўйхат!$CX:$CX,$B$1328,рўйхат!$D:$D,$C1272)</f>
        <v/>
      </c>
      <c r="AQ1272" s="35">
        <f>SUMIFS(рўйхат!AZ:AZ,рўйхат!$CX:$CX,$B$1328,рўйхат!$D:$D,$C1272)</f>
        <v/>
      </c>
      <c r="AR1272" s="36">
        <f>SUMIFS(рўйхат!BA:BA,рўйхат!$CX:$CX,$B$1328,рўйхат!$D:$D,$C1272)</f>
        <v/>
      </c>
      <c r="AS1272" s="35">
        <f>SUMIFS(рўйхат!BB:BB,рўйхат!$CX:$CX,$B$1328,рўйхат!$D:$D,$C1272)</f>
        <v/>
      </c>
      <c r="AT1272" s="36">
        <f>SUMIFS(рўйхат!BC:BC,рўйхат!$CX:$CX,$B$1328,рўйхат!$D:$D,$C1272)</f>
        <v/>
      </c>
      <c r="AU1272" s="35">
        <f>SUMIFS(рўйхат!BD:BD,рўйхат!$CX:$CX,$B$1328,рўйхат!$D:$D,$C1272)</f>
        <v/>
      </c>
      <c r="AV1272" s="36">
        <f>SUMIFS(рўйхат!BE:BE,рўйхат!$CX:$CX,$B$1328,рўйхат!$D:$D,$C1272)</f>
        <v/>
      </c>
      <c r="AW1272" s="35">
        <f>SUMIFS(рўйхат!BF:BF,рўйхат!$CX:$CX,$B$1328,рўйхат!$D:$D,$C1272)</f>
        <v/>
      </c>
      <c r="AX1272" s="36">
        <f>SUMIFS(рўйхат!BG:BG,рўйхат!$CX:$CX,$B$1328,рўйхат!$D:$D,$C1272)</f>
        <v/>
      </c>
      <c r="AY1272" s="35">
        <f>SUMIFS(рўйхат!BH:BH,рўйхат!$CX:$CX,$B$1328,рўйхат!$D:$D,$C1272)</f>
        <v/>
      </c>
      <c r="AZ1272" s="36">
        <f>SUMIFS(рўйхат!BI:BI,рўйхат!$CX:$CX,$B$1328,рўйхат!$D:$D,$C1272)</f>
        <v/>
      </c>
      <c r="BA1272" s="35">
        <f>SUMIFS(рўйхат!BJ:BJ,рўйхат!$CX:$CX,$B$1328,рўйхат!$D:$D,$C1272)</f>
        <v/>
      </c>
      <c r="BB1272" s="36">
        <f>SUMIFS(рўйхат!BK:BK,рўйхат!$CX:$CX,$B$1328,рўйхат!$D:$D,$C1272)</f>
        <v/>
      </c>
      <c r="BC1272" s="77">
        <f>IFERROR(AO1272/E1272,0)</f>
        <v/>
      </c>
      <c r="BD1272" s="77">
        <f>IFERROR(AP1272/F1272,0)</f>
        <v/>
      </c>
      <c r="BE1272" s="35">
        <f>SUMIFS(рўйхат!BL:BL,рўйхат!$CX:$CX,$B$1328,рўйхат!$D:$D,$C1272)</f>
        <v/>
      </c>
      <c r="BF1272" s="36">
        <f>SUMIFS(рўйхат!BM:BM,рўйхат!$CX:$CX,$B$1328,рўйхат!$D:$D,$C1272)</f>
        <v/>
      </c>
      <c r="BG1272" s="35">
        <f>SUMIFS(рўйхат!BN:BN,рўйхат!$CX:$CX,$B$1328,рўйхат!$D:$D,$C1272)</f>
        <v/>
      </c>
      <c r="BH1272" s="36">
        <f>SUMIFS(рўйхат!BO:BO,рўйхат!$CX:$CX,$B$1328,рўйхат!$D:$D,$C1272)</f>
        <v/>
      </c>
      <c r="BI1272" s="35">
        <f>SUMIFS(рўйхат!BP:BP,рўйхат!$CX:$CX,$B$1328,рўйхат!$D:$D,$C1272)</f>
        <v/>
      </c>
      <c r="BJ1272" s="36">
        <f>SUMIFS(рўйхат!BQ:BQ,рўйхат!$CX:$CX,$B$1328,рўйхат!$D:$D,$C1272)</f>
        <v/>
      </c>
      <c r="BK1272" s="35">
        <f>SUMIFS(рўйхат!BR:BR,рўйхат!$CX:$CX,$B$1328,рўйхат!$D:$D,$C1272)</f>
        <v/>
      </c>
      <c r="BL1272" s="36">
        <f>SUMIFS(рўйхат!BS:BS,рўйхат!$CX:$CX,$B$1328,рўйхат!$D:$D,$C1272)</f>
        <v/>
      </c>
      <c r="BM1272" s="35">
        <f>SUMIFS(рўйхат!BT:BT,рўйхат!$CX:$CX,$B$1328,рўйхат!$D:$D,$C1272)</f>
        <v/>
      </c>
      <c r="BN1272" s="36">
        <f>SUMIFS(рўйхат!BU:BU,рўйхат!$CX:$CX,$B$1328,рўйхат!$D:$D,$C1272)</f>
        <v/>
      </c>
      <c r="BO1272" s="35">
        <f>SUMIFS(рўйхат!BX:BX,рўйхат!$CX:$CX,$B$1328,рўйхат!$D:$D,$C1272)</f>
        <v/>
      </c>
      <c r="BP1272" s="36">
        <f>SUMIFS(рўйхат!BY:BY,рўйхат!$CX:$CX,$B$1328,рўйхат!$D:$D,$C1272)</f>
        <v/>
      </c>
      <c r="BQ1272" s="35">
        <f>SUMIFS(рўйхат!BZ:BZ,рўйхат!$CX:$CX,$B$1328,рўйхат!$D:$D,$C1272)</f>
        <v/>
      </c>
      <c r="BR1272" s="36">
        <f>SUMIFS(рўйхат!CA:CA,рўйхат!$CX:$CX,$B$1328,рўйхат!$D:$D,$C1272)</f>
        <v/>
      </c>
      <c r="BS1272" s="35">
        <f>SUMIFS(рўйхат!CB:CB,рўйхат!$CX:$CX,$B$1328,рўйхат!$D:$D,$C1272)</f>
        <v/>
      </c>
      <c r="BT1272" s="36">
        <f>SUMIFS(рўйхат!CC:CC,рўйхат!$CX:$CX,$B$1328,рўйхат!$D:$D,$C1272)</f>
        <v/>
      </c>
      <c r="BU1272" s="35">
        <f>SUMIFS(рўйхат!CD:CD,рўйхат!$CX:$CX,$B$1328,рўйхат!$D:$D,$C1272)</f>
        <v/>
      </c>
      <c r="BV1272" s="36">
        <f>SUMIFS(рўйхат!CE:CE,рўйхат!$CX:$CX,$B$1328,рўйхат!$D:$D,$C1272)</f>
        <v/>
      </c>
      <c r="BW1272" s="35">
        <f>SUMIFS(рўйхат!CH:CH,рўйхат!$CX:$CX,$B$1328,рўйхат!$D:$D,$C1272)</f>
        <v/>
      </c>
      <c r="BX1272" s="36">
        <f>SUMIFS(рўйхат!CI:CI,рўйхат!$CX:$CX,$B$1328,рўйхат!$D:$D,$C1272)</f>
        <v/>
      </c>
      <c r="BY1272" s="35">
        <f>SUMIFS(рўйхат!CJ:CJ,рўйхат!$CX:$CX,$B$1328,рўйхат!$D:$D,$C1272)</f>
        <v/>
      </c>
      <c r="BZ1272" s="36">
        <f>SUMIFS(рўйхат!CK:CK,рўйхат!$CX:$CX,$B$1328,рўйхат!$D:$D,$C1272)</f>
        <v/>
      </c>
      <c r="CA1272" s="35">
        <f>SUMIFS(рўйхат!CL:CL,рўйхат!$CX:$CX,$B$1328,рўйхат!$D:$D,$C1272)</f>
        <v/>
      </c>
      <c r="CB1272" s="36">
        <f>SUMIFS(рўйхат!CM:CM,рўйхат!$CX:$CX,$B$1328,рўйхат!$D:$D,$C1272)</f>
        <v/>
      </c>
      <c r="CC1272" s="35">
        <f>SUMIFS(рўйхат!CN:CN,рўйхат!$CX:$CX,$B$1328,рўйхат!$D:$D,$C1272)</f>
        <v/>
      </c>
      <c r="CD1272" s="36">
        <f>SUMIFS(рўйхат!CO:CO,рўйхат!$CX:$CX,$B$1328,рўйхат!$D:$D,$C1272)</f>
        <v/>
      </c>
      <c r="CE1272" s="77">
        <f>IFERROR(BE1272/(Q1272+BE1272),0)</f>
        <v/>
      </c>
      <c r="CF1272" s="78">
        <f>IFERROR(BF1272/(R1272+BF1272),0)</f>
        <v/>
      </c>
    </row>
    <row r="1273" hidden="1" outlineLevel="1" ht="30" customFormat="1" customHeight="1" s="8">
      <c r="A1273" s="39" t="n"/>
      <c r="B1273" s="50" t="n">
        <v>11</v>
      </c>
      <c r="C1273" s="38" t="inlineStr">
        <is>
          <t>Вафот этган фуқароларга ойлик иш ҳақи ҳисобланганлиги (V2)</t>
        </is>
      </c>
      <c r="D1273" s="16" t="n"/>
      <c r="E1273" s="35">
        <f>SUMIFS(рўйхат!F:F,рўйхат!$CX:$CX,$B$1328,рўйхат!$D:$D,$C1273)</f>
        <v/>
      </c>
      <c r="F1273" s="36">
        <f>SUMIFS(рўйхат!G:G,рўйхат!$CX:$CX,$B$1328,рўйхат!$D:$D,$C1273)</f>
        <v/>
      </c>
      <c r="G1273" s="35">
        <f>SUMIFS(рўйхат!H:H,рўйхат!$CX:$CX,$B$1328,рўйхат!$D:$D,$C1273)</f>
        <v/>
      </c>
      <c r="H1273" s="36">
        <f>SUMIFS(рўйхат!I:I,рўйхат!$CX:$CX,$B$1328,рўйхат!$D:$D,$C1273)</f>
        <v/>
      </c>
      <c r="I1273" s="35">
        <f>SUMIFS(рўйхат!J:J,рўйхат!$CX:$CX,$B$1328,рўйхат!$D:$D,$C1273)</f>
        <v/>
      </c>
      <c r="J1273" s="36">
        <f>SUMIFS(рўйхат!K:K,рўйхат!$CX:$CX,$B$1328,рўйхат!$D:$D,$C1273)</f>
        <v/>
      </c>
      <c r="K1273" s="35">
        <f>SUMIFS(рўйхат!L:L,рўйхат!$CX:$CX,$B$1328,рўйхат!$D:$D,$C1273)</f>
        <v/>
      </c>
      <c r="L1273" s="36">
        <f>SUMIFS(рўйхат!M:M,рўйхат!$CX:$CX,$B$1328,рўйхат!$D:$D,$C1273)</f>
        <v/>
      </c>
      <c r="M1273" s="35">
        <f>SUMIFS(рўйхат!N:N,рўйхат!$CX:$CX,$B$1328,рўйхат!$D:$D,$C1273)</f>
        <v/>
      </c>
      <c r="N1273" s="36">
        <f>SUMIFS(рўйхат!O:O,рўйхат!$CX:$CX,$B$1328,рўйхат!$D:$D,$C1273)</f>
        <v/>
      </c>
      <c r="O1273" s="34">
        <f>IFERROR(M1273/E1273,0)</f>
        <v/>
      </c>
      <c r="P1273" s="34">
        <f>IFERROR(N1273/F1273,0)</f>
        <v/>
      </c>
      <c r="Q1273" s="35">
        <f>SUMIFS(рўйхат!P:P,рўйхат!$CX:$CX,$B$1328,рўйхат!$D:$D,$C1273)</f>
        <v/>
      </c>
      <c r="R1273" s="36">
        <f>SUMIFS(рўйхат!Q:Q,рўйхат!$CX:$CX,$B$1328,рўйхат!$D:$D,$C1273)</f>
        <v/>
      </c>
      <c r="S1273" s="35">
        <f>SUMIFS(рўйхат!R:R,рўйхат!$CX:$CX,$B$1328,рўйхат!$D:$D,$C1273)</f>
        <v/>
      </c>
      <c r="T1273" s="36">
        <f>SUMIFS(рўйхат!S:S,рўйхат!$CX:$CX,$B$1328,рўйхат!$D:$D,$C1273)</f>
        <v/>
      </c>
      <c r="U1273" s="35">
        <f>SUMIFS(рўйхат!T:T,рўйхат!$CX:$CX,$B$1328,рўйхат!$D:$D,$C1273)</f>
        <v/>
      </c>
      <c r="V1273" s="36">
        <f>SUMIFS(рўйхат!U:U,рўйхат!$CX:$CX,$B$1328,рўйхат!$D:$D,$C1273)</f>
        <v/>
      </c>
      <c r="W1273" s="35">
        <f>SUMIFS(рўйхат!V:V,рўйхат!$CX:$CX,$B$1328,рўйхат!$D:$D,$C1273)</f>
        <v/>
      </c>
      <c r="X1273" s="36">
        <f>SUMIFS(рўйхат!W:W,рўйхат!$CX:$CX,$B$1328,рўйхат!$D:$D,$C1273)</f>
        <v/>
      </c>
      <c r="Y1273" s="35">
        <f>SUMIFS(рўйхат!X:X,рўйхат!$CX:$CX,$B$1328,рўйхат!$D:$D,$C1273)</f>
        <v/>
      </c>
      <c r="Z1273" s="36">
        <f>SUMIFS(рўйхат!Y:Y,рўйхат!$CX:$CX,$B$1328,рўйхат!$D:$D,$C1273)</f>
        <v/>
      </c>
      <c r="AA1273" s="35">
        <f>SUMIFS(рўйхат!Z:Z,рўйхат!$CX:$CX,$B$1328,рўйхат!$D:$D,$C1273)</f>
        <v/>
      </c>
      <c r="AB1273" s="36">
        <f>SUMIFS(рўйхат!AA:AA,рўйхат!$CX:$CX,$B$1328,рўйхат!$D:$D,$C1273)</f>
        <v/>
      </c>
      <c r="AC1273" s="35">
        <f>SUMIFS(рўйхат!AB:AB,рўйхат!$CX:$CX,$B$1328,рўйхат!$D:$D,$C1273)</f>
        <v/>
      </c>
      <c r="AD1273" s="36">
        <f>SUMIFS(рўйхат!AC:AC,рўйхат!$CX:$CX,$B$1328,рўйхат!$D:$D,$C1273)</f>
        <v/>
      </c>
      <c r="AE1273" s="35">
        <f>SUMIFS(рўйхат!AD:AD,рўйхат!$CX:$CX,$B$1328,рўйхат!$D:$D,$C1273)</f>
        <v/>
      </c>
      <c r="AF1273" s="36">
        <f>SUMIFS(рўйхат!AE:AE,рўйхат!$CX:$CX,$B$1328,рўйхат!$D:$D,$C1273)</f>
        <v/>
      </c>
      <c r="AG1273" s="35">
        <f>SUMIFS(рўйхат!AH:AH,рўйхат!$CX:$CX,$B$1328,рўйхат!$D:$D,$C1273)</f>
        <v/>
      </c>
      <c r="AH1273" s="36">
        <f>SUMIFS(рўйхат!AI:AI,рўйхат!$CX:$CX,$B$1328,рўйхат!$D:$D,$C1273)</f>
        <v/>
      </c>
      <c r="AI1273" s="35">
        <f>SUMIFS(рўйхат!AJ:AJ,рўйхат!$CX:$CX,$B$1328,рўйхат!$D:$D,$C1273)</f>
        <v/>
      </c>
      <c r="AJ1273" s="36">
        <f>SUMIFS(рўйхат!AK:AK,рўйхат!$CX:$CX,$B$1328,рўйхат!$D:$D,$C1273)</f>
        <v/>
      </c>
      <c r="AK1273" s="35">
        <f>SUMIFS(рўйхат!AL:AL,рўйхат!$CX:$CX,$B$1328,рўйхат!$D:$D,$C1273)</f>
        <v/>
      </c>
      <c r="AL1273" s="36">
        <f>SUMIFS(рўйхат!AM:AM,рўйхат!$CX:$CX,$B$1328,рўйхат!$D:$D,$C1273)</f>
        <v/>
      </c>
      <c r="AM1273" s="77">
        <f>IFERROR(Q1273/E1273,0)</f>
        <v/>
      </c>
      <c r="AN1273" s="77">
        <f>IFERROR(R1273/F1273,0)</f>
        <v/>
      </c>
      <c r="AO1273" s="35">
        <f>SUMIFS(рўйхат!AX:AX,рўйхат!$CX:$CX,$B$1328,рўйхат!$D:$D,$C1273)</f>
        <v/>
      </c>
      <c r="AP1273" s="36">
        <f>SUMIFS(рўйхат!AY:AY,рўйхат!$CX:$CX,$B$1328,рўйхат!$D:$D,$C1273)</f>
        <v/>
      </c>
      <c r="AQ1273" s="35">
        <f>SUMIFS(рўйхат!AZ:AZ,рўйхат!$CX:$CX,$B$1328,рўйхат!$D:$D,$C1273)</f>
        <v/>
      </c>
      <c r="AR1273" s="36">
        <f>SUMIFS(рўйхат!BA:BA,рўйхат!$CX:$CX,$B$1328,рўйхат!$D:$D,$C1273)</f>
        <v/>
      </c>
      <c r="AS1273" s="35">
        <f>SUMIFS(рўйхат!BB:BB,рўйхат!$CX:$CX,$B$1328,рўйхат!$D:$D,$C1273)</f>
        <v/>
      </c>
      <c r="AT1273" s="36">
        <f>SUMIFS(рўйхат!BC:BC,рўйхат!$CX:$CX,$B$1328,рўйхат!$D:$D,$C1273)</f>
        <v/>
      </c>
      <c r="AU1273" s="35">
        <f>SUMIFS(рўйхат!BD:BD,рўйхат!$CX:$CX,$B$1328,рўйхат!$D:$D,$C1273)</f>
        <v/>
      </c>
      <c r="AV1273" s="36">
        <f>SUMIFS(рўйхат!BE:BE,рўйхат!$CX:$CX,$B$1328,рўйхат!$D:$D,$C1273)</f>
        <v/>
      </c>
      <c r="AW1273" s="35">
        <f>SUMIFS(рўйхат!BF:BF,рўйхат!$CX:$CX,$B$1328,рўйхат!$D:$D,$C1273)</f>
        <v/>
      </c>
      <c r="AX1273" s="36">
        <f>SUMIFS(рўйхат!BG:BG,рўйхат!$CX:$CX,$B$1328,рўйхат!$D:$D,$C1273)</f>
        <v/>
      </c>
      <c r="AY1273" s="35">
        <f>SUMIFS(рўйхат!BH:BH,рўйхат!$CX:$CX,$B$1328,рўйхат!$D:$D,$C1273)</f>
        <v/>
      </c>
      <c r="AZ1273" s="36">
        <f>SUMIFS(рўйхат!BI:BI,рўйхат!$CX:$CX,$B$1328,рўйхат!$D:$D,$C1273)</f>
        <v/>
      </c>
      <c r="BA1273" s="35">
        <f>SUMIFS(рўйхат!BJ:BJ,рўйхат!$CX:$CX,$B$1328,рўйхат!$D:$D,$C1273)</f>
        <v/>
      </c>
      <c r="BB1273" s="36">
        <f>SUMIFS(рўйхат!BK:BK,рўйхат!$CX:$CX,$B$1328,рўйхат!$D:$D,$C1273)</f>
        <v/>
      </c>
      <c r="BC1273" s="77">
        <f>IFERROR(AO1273/E1273,0)</f>
        <v/>
      </c>
      <c r="BD1273" s="77">
        <f>IFERROR(AP1273/F1273,0)</f>
        <v/>
      </c>
      <c r="BE1273" s="35">
        <f>SUMIFS(рўйхат!BL:BL,рўйхат!$CX:$CX,$B$1328,рўйхат!$D:$D,$C1273)</f>
        <v/>
      </c>
      <c r="BF1273" s="36">
        <f>SUMIFS(рўйхат!BM:BM,рўйхат!$CX:$CX,$B$1328,рўйхат!$D:$D,$C1273)</f>
        <v/>
      </c>
      <c r="BG1273" s="35">
        <f>SUMIFS(рўйхат!BN:BN,рўйхат!$CX:$CX,$B$1328,рўйхат!$D:$D,$C1273)</f>
        <v/>
      </c>
      <c r="BH1273" s="36">
        <f>SUMIFS(рўйхат!BO:BO,рўйхат!$CX:$CX,$B$1328,рўйхат!$D:$D,$C1273)</f>
        <v/>
      </c>
      <c r="BI1273" s="35">
        <f>SUMIFS(рўйхат!BP:BP,рўйхат!$CX:$CX,$B$1328,рўйхат!$D:$D,$C1273)</f>
        <v/>
      </c>
      <c r="BJ1273" s="36">
        <f>SUMIFS(рўйхат!BQ:BQ,рўйхат!$CX:$CX,$B$1328,рўйхат!$D:$D,$C1273)</f>
        <v/>
      </c>
      <c r="BK1273" s="35">
        <f>SUMIFS(рўйхат!BR:BR,рўйхат!$CX:$CX,$B$1328,рўйхат!$D:$D,$C1273)</f>
        <v/>
      </c>
      <c r="BL1273" s="36">
        <f>SUMIFS(рўйхат!BS:BS,рўйхат!$CX:$CX,$B$1328,рўйхат!$D:$D,$C1273)</f>
        <v/>
      </c>
      <c r="BM1273" s="35">
        <f>SUMIFS(рўйхат!BT:BT,рўйхат!$CX:$CX,$B$1328,рўйхат!$D:$D,$C1273)</f>
        <v/>
      </c>
      <c r="BN1273" s="36">
        <f>SUMIFS(рўйхат!BU:BU,рўйхат!$CX:$CX,$B$1328,рўйхат!$D:$D,$C1273)</f>
        <v/>
      </c>
      <c r="BO1273" s="35">
        <f>SUMIFS(рўйхат!BX:BX,рўйхат!$CX:$CX,$B$1328,рўйхат!$D:$D,$C1273)</f>
        <v/>
      </c>
      <c r="BP1273" s="36">
        <f>SUMIFS(рўйхат!BY:BY,рўйхат!$CX:$CX,$B$1328,рўйхат!$D:$D,$C1273)</f>
        <v/>
      </c>
      <c r="BQ1273" s="35">
        <f>SUMIFS(рўйхат!BZ:BZ,рўйхат!$CX:$CX,$B$1328,рўйхат!$D:$D,$C1273)</f>
        <v/>
      </c>
      <c r="BR1273" s="36">
        <f>SUMIFS(рўйхат!CA:CA,рўйхат!$CX:$CX,$B$1328,рўйхат!$D:$D,$C1273)</f>
        <v/>
      </c>
      <c r="BS1273" s="35">
        <f>SUMIFS(рўйхат!CB:CB,рўйхат!$CX:$CX,$B$1328,рўйхат!$D:$D,$C1273)</f>
        <v/>
      </c>
      <c r="BT1273" s="36">
        <f>SUMIFS(рўйхат!CC:CC,рўйхат!$CX:$CX,$B$1328,рўйхат!$D:$D,$C1273)</f>
        <v/>
      </c>
      <c r="BU1273" s="35">
        <f>SUMIFS(рўйхат!CD:CD,рўйхат!$CX:$CX,$B$1328,рўйхат!$D:$D,$C1273)</f>
        <v/>
      </c>
      <c r="BV1273" s="36">
        <f>SUMIFS(рўйхат!CE:CE,рўйхат!$CX:$CX,$B$1328,рўйхат!$D:$D,$C1273)</f>
        <v/>
      </c>
      <c r="BW1273" s="35">
        <f>SUMIFS(рўйхат!CH:CH,рўйхат!$CX:$CX,$B$1328,рўйхат!$D:$D,$C1273)</f>
        <v/>
      </c>
      <c r="BX1273" s="36">
        <f>SUMIFS(рўйхат!CI:CI,рўйхат!$CX:$CX,$B$1328,рўйхат!$D:$D,$C1273)</f>
        <v/>
      </c>
      <c r="BY1273" s="35">
        <f>SUMIFS(рўйхат!CJ:CJ,рўйхат!$CX:$CX,$B$1328,рўйхат!$D:$D,$C1273)</f>
        <v/>
      </c>
      <c r="BZ1273" s="36">
        <f>SUMIFS(рўйхат!CK:CK,рўйхат!$CX:$CX,$B$1328,рўйхат!$D:$D,$C1273)</f>
        <v/>
      </c>
      <c r="CA1273" s="35">
        <f>SUMIFS(рўйхат!CL:CL,рўйхат!$CX:$CX,$B$1328,рўйхат!$D:$D,$C1273)</f>
        <v/>
      </c>
      <c r="CB1273" s="36">
        <f>SUMIFS(рўйхат!CM:CM,рўйхат!$CX:$CX,$B$1328,рўйхат!$D:$D,$C1273)</f>
        <v/>
      </c>
      <c r="CC1273" s="35">
        <f>SUMIFS(рўйхат!CN:CN,рўйхат!$CX:$CX,$B$1328,рўйхат!$D:$D,$C1273)</f>
        <v/>
      </c>
      <c r="CD1273" s="36">
        <f>SUMIFS(рўйхат!CO:CO,рўйхат!$CX:$CX,$B$1328,рўйхат!$D:$D,$C1273)</f>
        <v/>
      </c>
      <c r="CE1273" s="77">
        <f>IFERROR(BE1273/(Q1273+BE1273),0)</f>
        <v/>
      </c>
      <c r="CF1273" s="78">
        <f>IFERROR(BF1273/(R1273+BF1273),0)</f>
        <v/>
      </c>
    </row>
    <row r="1274" hidden="1" outlineLevel="1" ht="30" customFormat="1" customHeight="1" s="8">
      <c r="A1274" s="39" t="n"/>
      <c r="B1274" s="50" t="n">
        <v>12</v>
      </c>
      <c r="C1274" s="38" t="inlineStr">
        <is>
          <t>Вафот этган фуқароларга УзАСБОдан ойлик иш ҳақи ҳисобланганлиги</t>
        </is>
      </c>
      <c r="D1274" s="16" t="n"/>
      <c r="E1274" s="35">
        <f>SUMIFS(рўйхат!F:F,рўйхат!$CX:$CX,$B$1328,рўйхат!$D:$D,$C1274)</f>
        <v/>
      </c>
      <c r="F1274" s="36">
        <f>SUMIFS(рўйхат!G:G,рўйхат!$CX:$CX,$B$1328,рўйхат!$D:$D,$C1274)</f>
        <v/>
      </c>
      <c r="G1274" s="35">
        <f>SUMIFS(рўйхат!H:H,рўйхат!$CX:$CX,$B$1328,рўйхат!$D:$D,$C1274)</f>
        <v/>
      </c>
      <c r="H1274" s="36">
        <f>SUMIFS(рўйхат!I:I,рўйхат!$CX:$CX,$B$1328,рўйхат!$D:$D,$C1274)</f>
        <v/>
      </c>
      <c r="I1274" s="35">
        <f>SUMIFS(рўйхат!J:J,рўйхат!$CX:$CX,$B$1328,рўйхат!$D:$D,$C1274)</f>
        <v/>
      </c>
      <c r="J1274" s="36">
        <f>SUMIFS(рўйхат!K:K,рўйхат!$CX:$CX,$B$1328,рўйхат!$D:$D,$C1274)</f>
        <v/>
      </c>
      <c r="K1274" s="35">
        <f>SUMIFS(рўйхат!L:L,рўйхат!$CX:$CX,$B$1328,рўйхат!$D:$D,$C1274)</f>
        <v/>
      </c>
      <c r="L1274" s="36">
        <f>SUMIFS(рўйхат!M:M,рўйхат!$CX:$CX,$B$1328,рўйхат!$D:$D,$C1274)</f>
        <v/>
      </c>
      <c r="M1274" s="35">
        <f>SUMIFS(рўйхат!N:N,рўйхат!$CX:$CX,$B$1328,рўйхат!$D:$D,$C1274)</f>
        <v/>
      </c>
      <c r="N1274" s="36">
        <f>SUMIFS(рўйхат!O:O,рўйхат!$CX:$CX,$B$1328,рўйхат!$D:$D,$C1274)</f>
        <v/>
      </c>
      <c r="O1274" s="34">
        <f>IFERROR(M1274/E1274,0)</f>
        <v/>
      </c>
      <c r="P1274" s="34">
        <f>IFERROR(N1274/F1274,0)</f>
        <v/>
      </c>
      <c r="Q1274" s="35">
        <f>SUMIFS(рўйхат!P:P,рўйхат!$CX:$CX,$B$1328,рўйхат!$D:$D,$C1274)</f>
        <v/>
      </c>
      <c r="R1274" s="36">
        <f>SUMIFS(рўйхат!Q:Q,рўйхат!$CX:$CX,$B$1328,рўйхат!$D:$D,$C1274)</f>
        <v/>
      </c>
      <c r="S1274" s="35">
        <f>SUMIFS(рўйхат!R:R,рўйхат!$CX:$CX,$B$1328,рўйхат!$D:$D,$C1274)</f>
        <v/>
      </c>
      <c r="T1274" s="36">
        <f>SUMIFS(рўйхат!S:S,рўйхат!$CX:$CX,$B$1328,рўйхат!$D:$D,$C1274)</f>
        <v/>
      </c>
      <c r="U1274" s="35">
        <f>SUMIFS(рўйхат!T:T,рўйхат!$CX:$CX,$B$1328,рўйхат!$D:$D,$C1274)</f>
        <v/>
      </c>
      <c r="V1274" s="36">
        <f>SUMIFS(рўйхат!U:U,рўйхат!$CX:$CX,$B$1328,рўйхат!$D:$D,$C1274)</f>
        <v/>
      </c>
      <c r="W1274" s="35">
        <f>SUMIFS(рўйхат!V:V,рўйхат!$CX:$CX,$B$1328,рўйхат!$D:$D,$C1274)</f>
        <v/>
      </c>
      <c r="X1274" s="36">
        <f>SUMIFS(рўйхат!W:W,рўйхат!$CX:$CX,$B$1328,рўйхат!$D:$D,$C1274)</f>
        <v/>
      </c>
      <c r="Y1274" s="35">
        <f>SUMIFS(рўйхат!X:X,рўйхат!$CX:$CX,$B$1328,рўйхат!$D:$D,$C1274)</f>
        <v/>
      </c>
      <c r="Z1274" s="36">
        <f>SUMIFS(рўйхат!Y:Y,рўйхат!$CX:$CX,$B$1328,рўйхат!$D:$D,$C1274)</f>
        <v/>
      </c>
      <c r="AA1274" s="35">
        <f>SUMIFS(рўйхат!Z:Z,рўйхат!$CX:$CX,$B$1328,рўйхат!$D:$D,$C1274)</f>
        <v/>
      </c>
      <c r="AB1274" s="36">
        <f>SUMIFS(рўйхат!AA:AA,рўйхат!$CX:$CX,$B$1328,рўйхат!$D:$D,$C1274)</f>
        <v/>
      </c>
      <c r="AC1274" s="35">
        <f>SUMIFS(рўйхат!AB:AB,рўйхат!$CX:$CX,$B$1328,рўйхат!$D:$D,$C1274)</f>
        <v/>
      </c>
      <c r="AD1274" s="36">
        <f>SUMIFS(рўйхат!AC:AC,рўйхат!$CX:$CX,$B$1328,рўйхат!$D:$D,$C1274)</f>
        <v/>
      </c>
      <c r="AE1274" s="35">
        <f>SUMIFS(рўйхат!AD:AD,рўйхат!$CX:$CX,$B$1328,рўйхат!$D:$D,$C1274)</f>
        <v/>
      </c>
      <c r="AF1274" s="36">
        <f>SUMIFS(рўйхат!AE:AE,рўйхат!$CX:$CX,$B$1328,рўйхат!$D:$D,$C1274)</f>
        <v/>
      </c>
      <c r="AG1274" s="35">
        <f>SUMIFS(рўйхат!AH:AH,рўйхат!$CX:$CX,$B$1328,рўйхат!$D:$D,$C1274)</f>
        <v/>
      </c>
      <c r="AH1274" s="36">
        <f>SUMIFS(рўйхат!AI:AI,рўйхат!$CX:$CX,$B$1328,рўйхат!$D:$D,$C1274)</f>
        <v/>
      </c>
      <c r="AI1274" s="35">
        <f>SUMIFS(рўйхат!AJ:AJ,рўйхат!$CX:$CX,$B$1328,рўйхат!$D:$D,$C1274)</f>
        <v/>
      </c>
      <c r="AJ1274" s="36">
        <f>SUMIFS(рўйхат!AK:AK,рўйхат!$CX:$CX,$B$1328,рўйхат!$D:$D,$C1274)</f>
        <v/>
      </c>
      <c r="AK1274" s="35">
        <f>SUMIFS(рўйхат!AL:AL,рўйхат!$CX:$CX,$B$1328,рўйхат!$D:$D,$C1274)</f>
        <v/>
      </c>
      <c r="AL1274" s="36">
        <f>SUMIFS(рўйхат!AM:AM,рўйхат!$CX:$CX,$B$1328,рўйхат!$D:$D,$C1274)</f>
        <v/>
      </c>
      <c r="AM1274" s="77">
        <f>IFERROR(Q1274/E1274,0)</f>
        <v/>
      </c>
      <c r="AN1274" s="77">
        <f>IFERROR(R1274/F1274,0)</f>
        <v/>
      </c>
      <c r="AO1274" s="35">
        <f>SUMIFS(рўйхат!AX:AX,рўйхат!$CX:$CX,$B$1328,рўйхат!$D:$D,$C1274)</f>
        <v/>
      </c>
      <c r="AP1274" s="36">
        <f>SUMIFS(рўйхат!AY:AY,рўйхат!$CX:$CX,$B$1328,рўйхат!$D:$D,$C1274)</f>
        <v/>
      </c>
      <c r="AQ1274" s="35">
        <f>SUMIFS(рўйхат!AZ:AZ,рўйхат!$CX:$CX,$B$1328,рўйхат!$D:$D,$C1274)</f>
        <v/>
      </c>
      <c r="AR1274" s="36">
        <f>SUMIFS(рўйхат!BA:BA,рўйхат!$CX:$CX,$B$1328,рўйхат!$D:$D,$C1274)</f>
        <v/>
      </c>
      <c r="AS1274" s="35">
        <f>SUMIFS(рўйхат!BB:BB,рўйхат!$CX:$CX,$B$1328,рўйхат!$D:$D,$C1274)</f>
        <v/>
      </c>
      <c r="AT1274" s="36">
        <f>SUMIFS(рўйхат!BC:BC,рўйхат!$CX:$CX,$B$1328,рўйхат!$D:$D,$C1274)</f>
        <v/>
      </c>
      <c r="AU1274" s="35">
        <f>SUMIFS(рўйхат!BD:BD,рўйхат!$CX:$CX,$B$1328,рўйхат!$D:$D,$C1274)</f>
        <v/>
      </c>
      <c r="AV1274" s="36">
        <f>SUMIFS(рўйхат!BE:BE,рўйхат!$CX:$CX,$B$1328,рўйхат!$D:$D,$C1274)</f>
        <v/>
      </c>
      <c r="AW1274" s="35">
        <f>SUMIFS(рўйхат!BF:BF,рўйхат!$CX:$CX,$B$1328,рўйхат!$D:$D,$C1274)</f>
        <v/>
      </c>
      <c r="AX1274" s="36">
        <f>SUMIFS(рўйхат!BG:BG,рўйхат!$CX:$CX,$B$1328,рўйхат!$D:$D,$C1274)</f>
        <v/>
      </c>
      <c r="AY1274" s="35">
        <f>SUMIFS(рўйхат!BH:BH,рўйхат!$CX:$CX,$B$1328,рўйхат!$D:$D,$C1274)</f>
        <v/>
      </c>
      <c r="AZ1274" s="36">
        <f>SUMIFS(рўйхат!BI:BI,рўйхат!$CX:$CX,$B$1328,рўйхат!$D:$D,$C1274)</f>
        <v/>
      </c>
      <c r="BA1274" s="35">
        <f>SUMIFS(рўйхат!BJ:BJ,рўйхат!$CX:$CX,$B$1328,рўйхат!$D:$D,$C1274)</f>
        <v/>
      </c>
      <c r="BB1274" s="36">
        <f>SUMIFS(рўйхат!BK:BK,рўйхат!$CX:$CX,$B$1328,рўйхат!$D:$D,$C1274)</f>
        <v/>
      </c>
      <c r="BC1274" s="77">
        <f>IFERROR(AO1274/E1274,0)</f>
        <v/>
      </c>
      <c r="BD1274" s="77">
        <f>IFERROR(AP1274/F1274,0)</f>
        <v/>
      </c>
      <c r="BE1274" s="35">
        <f>SUMIFS(рўйхат!BL:BL,рўйхат!$CX:$CX,$B$1328,рўйхат!$D:$D,$C1274)</f>
        <v/>
      </c>
      <c r="BF1274" s="36">
        <f>SUMIFS(рўйхат!BM:BM,рўйхат!$CX:$CX,$B$1328,рўйхат!$D:$D,$C1274)</f>
        <v/>
      </c>
      <c r="BG1274" s="35">
        <f>SUMIFS(рўйхат!BN:BN,рўйхат!$CX:$CX,$B$1328,рўйхат!$D:$D,$C1274)</f>
        <v/>
      </c>
      <c r="BH1274" s="36">
        <f>SUMIFS(рўйхат!BO:BO,рўйхат!$CX:$CX,$B$1328,рўйхат!$D:$D,$C1274)</f>
        <v/>
      </c>
      <c r="BI1274" s="35">
        <f>SUMIFS(рўйхат!BP:BP,рўйхат!$CX:$CX,$B$1328,рўйхат!$D:$D,$C1274)</f>
        <v/>
      </c>
      <c r="BJ1274" s="36">
        <f>SUMIFS(рўйхат!BQ:BQ,рўйхат!$CX:$CX,$B$1328,рўйхат!$D:$D,$C1274)</f>
        <v/>
      </c>
      <c r="BK1274" s="35">
        <f>SUMIFS(рўйхат!BR:BR,рўйхат!$CX:$CX,$B$1328,рўйхат!$D:$D,$C1274)</f>
        <v/>
      </c>
      <c r="BL1274" s="36">
        <f>SUMIFS(рўйхат!BS:BS,рўйхат!$CX:$CX,$B$1328,рўйхат!$D:$D,$C1274)</f>
        <v/>
      </c>
      <c r="BM1274" s="35">
        <f>SUMIFS(рўйхат!BT:BT,рўйхат!$CX:$CX,$B$1328,рўйхат!$D:$D,$C1274)</f>
        <v/>
      </c>
      <c r="BN1274" s="36">
        <f>SUMIFS(рўйхат!BU:BU,рўйхат!$CX:$CX,$B$1328,рўйхат!$D:$D,$C1274)</f>
        <v/>
      </c>
      <c r="BO1274" s="35">
        <f>SUMIFS(рўйхат!BX:BX,рўйхат!$CX:$CX,$B$1328,рўйхат!$D:$D,$C1274)</f>
        <v/>
      </c>
      <c r="BP1274" s="36">
        <f>SUMIFS(рўйхат!BY:BY,рўйхат!$CX:$CX,$B$1328,рўйхат!$D:$D,$C1274)</f>
        <v/>
      </c>
      <c r="BQ1274" s="35">
        <f>SUMIFS(рўйхат!BZ:BZ,рўйхат!$CX:$CX,$B$1328,рўйхат!$D:$D,$C1274)</f>
        <v/>
      </c>
      <c r="BR1274" s="36">
        <f>SUMIFS(рўйхат!CA:CA,рўйхат!$CX:$CX,$B$1328,рўйхат!$D:$D,$C1274)</f>
        <v/>
      </c>
      <c r="BS1274" s="35">
        <f>SUMIFS(рўйхат!CB:CB,рўйхат!$CX:$CX,$B$1328,рўйхат!$D:$D,$C1274)</f>
        <v/>
      </c>
      <c r="BT1274" s="36">
        <f>SUMIFS(рўйхат!CC:CC,рўйхат!$CX:$CX,$B$1328,рўйхат!$D:$D,$C1274)</f>
        <v/>
      </c>
      <c r="BU1274" s="35">
        <f>SUMIFS(рўйхат!CD:CD,рўйхат!$CX:$CX,$B$1328,рўйхат!$D:$D,$C1274)</f>
        <v/>
      </c>
      <c r="BV1274" s="36">
        <f>SUMIFS(рўйхат!CE:CE,рўйхат!$CX:$CX,$B$1328,рўйхат!$D:$D,$C1274)</f>
        <v/>
      </c>
      <c r="BW1274" s="35">
        <f>SUMIFS(рўйхат!CH:CH,рўйхат!$CX:$CX,$B$1328,рўйхат!$D:$D,$C1274)</f>
        <v/>
      </c>
      <c r="BX1274" s="36">
        <f>SUMIFS(рўйхат!CI:CI,рўйхат!$CX:$CX,$B$1328,рўйхат!$D:$D,$C1274)</f>
        <v/>
      </c>
      <c r="BY1274" s="35">
        <f>SUMIFS(рўйхат!CJ:CJ,рўйхат!$CX:$CX,$B$1328,рўйхат!$D:$D,$C1274)</f>
        <v/>
      </c>
      <c r="BZ1274" s="36">
        <f>SUMIFS(рўйхат!CK:CK,рўйхат!$CX:$CX,$B$1328,рўйхат!$D:$D,$C1274)</f>
        <v/>
      </c>
      <c r="CA1274" s="35">
        <f>SUMIFS(рўйхат!CL:CL,рўйхат!$CX:$CX,$B$1328,рўйхат!$D:$D,$C1274)</f>
        <v/>
      </c>
      <c r="CB1274" s="36">
        <f>SUMIFS(рўйхат!CM:CM,рўйхат!$CX:$CX,$B$1328,рўйхат!$D:$D,$C1274)</f>
        <v/>
      </c>
      <c r="CC1274" s="35">
        <f>SUMIFS(рўйхат!CN:CN,рўйхат!$CX:$CX,$B$1328,рўйхат!$D:$D,$C1274)</f>
        <v/>
      </c>
      <c r="CD1274" s="36">
        <f>SUMIFS(рўйхат!CO:CO,рўйхат!$CX:$CX,$B$1328,рўйхат!$D:$D,$C1274)</f>
        <v/>
      </c>
      <c r="CE1274" s="77">
        <f>IFERROR(BE1274/(Q1274+BE1274),0)</f>
        <v/>
      </c>
      <c r="CF1274" s="78">
        <f>IFERROR(BF1274/(R1274+BF1274),0)</f>
        <v/>
      </c>
    </row>
    <row r="1275" hidden="1" outlineLevel="1" ht="30" customFormat="1" customHeight="1" s="8">
      <c r="A1275" s="39" t="n"/>
      <c r="B1275" s="50" t="n">
        <v>13</v>
      </c>
      <c r="C1275" s="38" t="inlineStr">
        <is>
          <t>Давлат улуши мавжуд корхоналарда непотизм таҳлил</t>
        </is>
      </c>
      <c r="D1275" s="16" t="n"/>
      <c r="E1275" s="35">
        <f>SUMIFS(рўйхат!F:F,рўйхат!$CX:$CX,$B$1328,рўйхат!$D:$D,$C1275)</f>
        <v/>
      </c>
      <c r="F1275" s="36">
        <f>SUMIFS(рўйхат!G:G,рўйхат!$CX:$CX,$B$1328,рўйхат!$D:$D,$C1275)</f>
        <v/>
      </c>
      <c r="G1275" s="35">
        <f>SUMIFS(рўйхат!H:H,рўйхат!$CX:$CX,$B$1328,рўйхат!$D:$D,$C1275)</f>
        <v/>
      </c>
      <c r="H1275" s="36">
        <f>SUMIFS(рўйхат!I:I,рўйхат!$CX:$CX,$B$1328,рўйхат!$D:$D,$C1275)</f>
        <v/>
      </c>
      <c r="I1275" s="35">
        <f>SUMIFS(рўйхат!J:J,рўйхат!$CX:$CX,$B$1328,рўйхат!$D:$D,$C1275)</f>
        <v/>
      </c>
      <c r="J1275" s="36">
        <f>SUMIFS(рўйхат!K:K,рўйхат!$CX:$CX,$B$1328,рўйхат!$D:$D,$C1275)</f>
        <v/>
      </c>
      <c r="K1275" s="35">
        <f>SUMIFS(рўйхат!L:L,рўйхат!$CX:$CX,$B$1328,рўйхат!$D:$D,$C1275)</f>
        <v/>
      </c>
      <c r="L1275" s="36">
        <f>SUMIFS(рўйхат!M:M,рўйхат!$CX:$CX,$B$1328,рўйхат!$D:$D,$C1275)</f>
        <v/>
      </c>
      <c r="M1275" s="35">
        <f>SUMIFS(рўйхат!N:N,рўйхат!$CX:$CX,$B$1328,рўйхат!$D:$D,$C1275)</f>
        <v/>
      </c>
      <c r="N1275" s="36">
        <f>SUMIFS(рўйхат!O:O,рўйхат!$CX:$CX,$B$1328,рўйхат!$D:$D,$C1275)</f>
        <v/>
      </c>
      <c r="O1275" s="34">
        <f>IFERROR(M1275/E1275,0)</f>
        <v/>
      </c>
      <c r="P1275" s="34">
        <f>IFERROR(N1275/F1275,0)</f>
        <v/>
      </c>
      <c r="Q1275" s="35">
        <f>SUMIFS(рўйхат!P:P,рўйхат!$CX:$CX,$B$1328,рўйхат!$D:$D,$C1275)</f>
        <v/>
      </c>
      <c r="R1275" s="36">
        <f>SUMIFS(рўйхат!Q:Q,рўйхат!$CX:$CX,$B$1328,рўйхат!$D:$D,$C1275)</f>
        <v/>
      </c>
      <c r="S1275" s="35">
        <f>SUMIFS(рўйхат!R:R,рўйхат!$CX:$CX,$B$1328,рўйхат!$D:$D,$C1275)</f>
        <v/>
      </c>
      <c r="T1275" s="36">
        <f>SUMIFS(рўйхат!S:S,рўйхат!$CX:$CX,$B$1328,рўйхат!$D:$D,$C1275)</f>
        <v/>
      </c>
      <c r="U1275" s="35">
        <f>SUMIFS(рўйхат!T:T,рўйхат!$CX:$CX,$B$1328,рўйхат!$D:$D,$C1275)</f>
        <v/>
      </c>
      <c r="V1275" s="36">
        <f>SUMIFS(рўйхат!U:U,рўйхат!$CX:$CX,$B$1328,рўйхат!$D:$D,$C1275)</f>
        <v/>
      </c>
      <c r="W1275" s="35">
        <f>SUMIFS(рўйхат!V:V,рўйхат!$CX:$CX,$B$1328,рўйхат!$D:$D,$C1275)</f>
        <v/>
      </c>
      <c r="X1275" s="36">
        <f>SUMIFS(рўйхат!W:W,рўйхат!$CX:$CX,$B$1328,рўйхат!$D:$D,$C1275)</f>
        <v/>
      </c>
      <c r="Y1275" s="35">
        <f>SUMIFS(рўйхат!X:X,рўйхат!$CX:$CX,$B$1328,рўйхат!$D:$D,$C1275)</f>
        <v/>
      </c>
      <c r="Z1275" s="36">
        <f>SUMIFS(рўйхат!Y:Y,рўйхат!$CX:$CX,$B$1328,рўйхат!$D:$D,$C1275)</f>
        <v/>
      </c>
      <c r="AA1275" s="35">
        <f>SUMIFS(рўйхат!Z:Z,рўйхат!$CX:$CX,$B$1328,рўйхат!$D:$D,$C1275)</f>
        <v/>
      </c>
      <c r="AB1275" s="36">
        <f>SUMIFS(рўйхат!AA:AA,рўйхат!$CX:$CX,$B$1328,рўйхат!$D:$D,$C1275)</f>
        <v/>
      </c>
      <c r="AC1275" s="35">
        <f>SUMIFS(рўйхат!AB:AB,рўйхат!$CX:$CX,$B$1328,рўйхат!$D:$D,$C1275)</f>
        <v/>
      </c>
      <c r="AD1275" s="36">
        <f>SUMIFS(рўйхат!AC:AC,рўйхат!$CX:$CX,$B$1328,рўйхат!$D:$D,$C1275)</f>
        <v/>
      </c>
      <c r="AE1275" s="35">
        <f>SUMIFS(рўйхат!AD:AD,рўйхат!$CX:$CX,$B$1328,рўйхат!$D:$D,$C1275)</f>
        <v/>
      </c>
      <c r="AF1275" s="36">
        <f>SUMIFS(рўйхат!AE:AE,рўйхат!$CX:$CX,$B$1328,рўйхат!$D:$D,$C1275)</f>
        <v/>
      </c>
      <c r="AG1275" s="35">
        <f>SUMIFS(рўйхат!AH:AH,рўйхат!$CX:$CX,$B$1328,рўйхат!$D:$D,$C1275)</f>
        <v/>
      </c>
      <c r="AH1275" s="36">
        <f>SUMIFS(рўйхат!AI:AI,рўйхат!$CX:$CX,$B$1328,рўйхат!$D:$D,$C1275)</f>
        <v/>
      </c>
      <c r="AI1275" s="35">
        <f>SUMIFS(рўйхат!AJ:AJ,рўйхат!$CX:$CX,$B$1328,рўйхат!$D:$D,$C1275)</f>
        <v/>
      </c>
      <c r="AJ1275" s="36">
        <f>SUMIFS(рўйхат!AK:AK,рўйхат!$CX:$CX,$B$1328,рўйхат!$D:$D,$C1275)</f>
        <v/>
      </c>
      <c r="AK1275" s="35">
        <f>SUMIFS(рўйхат!AL:AL,рўйхат!$CX:$CX,$B$1328,рўйхат!$D:$D,$C1275)</f>
        <v/>
      </c>
      <c r="AL1275" s="36">
        <f>SUMIFS(рўйхат!AM:AM,рўйхат!$CX:$CX,$B$1328,рўйхат!$D:$D,$C1275)</f>
        <v/>
      </c>
      <c r="AM1275" s="77">
        <f>IFERROR(Q1275/E1275,0)</f>
        <v/>
      </c>
      <c r="AN1275" s="77">
        <f>IFERROR(R1275/F1275,0)</f>
        <v/>
      </c>
      <c r="AO1275" s="35">
        <f>SUMIFS(рўйхат!AX:AX,рўйхат!$CX:$CX,$B$1328,рўйхат!$D:$D,$C1275)</f>
        <v/>
      </c>
      <c r="AP1275" s="36">
        <f>SUMIFS(рўйхат!AY:AY,рўйхат!$CX:$CX,$B$1328,рўйхат!$D:$D,$C1275)</f>
        <v/>
      </c>
      <c r="AQ1275" s="35">
        <f>SUMIFS(рўйхат!AZ:AZ,рўйхат!$CX:$CX,$B$1328,рўйхат!$D:$D,$C1275)</f>
        <v/>
      </c>
      <c r="AR1275" s="36">
        <f>SUMIFS(рўйхат!BA:BA,рўйхат!$CX:$CX,$B$1328,рўйхат!$D:$D,$C1275)</f>
        <v/>
      </c>
      <c r="AS1275" s="35">
        <f>SUMIFS(рўйхат!BB:BB,рўйхат!$CX:$CX,$B$1328,рўйхат!$D:$D,$C1275)</f>
        <v/>
      </c>
      <c r="AT1275" s="36">
        <f>SUMIFS(рўйхат!BC:BC,рўйхат!$CX:$CX,$B$1328,рўйхат!$D:$D,$C1275)</f>
        <v/>
      </c>
      <c r="AU1275" s="35">
        <f>SUMIFS(рўйхат!BD:BD,рўйхат!$CX:$CX,$B$1328,рўйхат!$D:$D,$C1275)</f>
        <v/>
      </c>
      <c r="AV1275" s="36">
        <f>SUMIFS(рўйхат!BE:BE,рўйхат!$CX:$CX,$B$1328,рўйхат!$D:$D,$C1275)</f>
        <v/>
      </c>
      <c r="AW1275" s="35">
        <f>SUMIFS(рўйхат!BF:BF,рўйхат!$CX:$CX,$B$1328,рўйхат!$D:$D,$C1275)</f>
        <v/>
      </c>
      <c r="AX1275" s="36">
        <f>SUMIFS(рўйхат!BG:BG,рўйхат!$CX:$CX,$B$1328,рўйхат!$D:$D,$C1275)</f>
        <v/>
      </c>
      <c r="AY1275" s="35">
        <f>SUMIFS(рўйхат!BH:BH,рўйхат!$CX:$CX,$B$1328,рўйхат!$D:$D,$C1275)</f>
        <v/>
      </c>
      <c r="AZ1275" s="36">
        <f>SUMIFS(рўйхат!BI:BI,рўйхат!$CX:$CX,$B$1328,рўйхат!$D:$D,$C1275)</f>
        <v/>
      </c>
      <c r="BA1275" s="35">
        <f>SUMIFS(рўйхат!BJ:BJ,рўйхат!$CX:$CX,$B$1328,рўйхат!$D:$D,$C1275)</f>
        <v/>
      </c>
      <c r="BB1275" s="36">
        <f>SUMIFS(рўйхат!BK:BK,рўйхат!$CX:$CX,$B$1328,рўйхат!$D:$D,$C1275)</f>
        <v/>
      </c>
      <c r="BC1275" s="77">
        <f>IFERROR(AO1275/E1275,0)</f>
        <v/>
      </c>
      <c r="BD1275" s="77">
        <f>IFERROR(AP1275/F1275,0)</f>
        <v/>
      </c>
      <c r="BE1275" s="35">
        <f>SUMIFS(рўйхат!BL:BL,рўйхат!$CX:$CX,$B$1328,рўйхат!$D:$D,$C1275)</f>
        <v/>
      </c>
      <c r="BF1275" s="36">
        <f>SUMIFS(рўйхат!BM:BM,рўйхат!$CX:$CX,$B$1328,рўйхат!$D:$D,$C1275)</f>
        <v/>
      </c>
      <c r="BG1275" s="35">
        <f>SUMIFS(рўйхат!BN:BN,рўйхат!$CX:$CX,$B$1328,рўйхат!$D:$D,$C1275)</f>
        <v/>
      </c>
      <c r="BH1275" s="36">
        <f>SUMIFS(рўйхат!BO:BO,рўйхат!$CX:$CX,$B$1328,рўйхат!$D:$D,$C1275)</f>
        <v/>
      </c>
      <c r="BI1275" s="35">
        <f>SUMIFS(рўйхат!BP:BP,рўйхат!$CX:$CX,$B$1328,рўйхат!$D:$D,$C1275)</f>
        <v/>
      </c>
      <c r="BJ1275" s="36">
        <f>SUMIFS(рўйхат!BQ:BQ,рўйхат!$CX:$CX,$B$1328,рўйхат!$D:$D,$C1275)</f>
        <v/>
      </c>
      <c r="BK1275" s="35">
        <f>SUMIFS(рўйхат!BR:BR,рўйхат!$CX:$CX,$B$1328,рўйхат!$D:$D,$C1275)</f>
        <v/>
      </c>
      <c r="BL1275" s="36">
        <f>SUMIFS(рўйхат!BS:BS,рўйхат!$CX:$CX,$B$1328,рўйхат!$D:$D,$C1275)</f>
        <v/>
      </c>
      <c r="BM1275" s="35">
        <f>SUMIFS(рўйхат!BT:BT,рўйхат!$CX:$CX,$B$1328,рўйхат!$D:$D,$C1275)</f>
        <v/>
      </c>
      <c r="BN1275" s="36">
        <f>SUMIFS(рўйхат!BU:BU,рўйхат!$CX:$CX,$B$1328,рўйхат!$D:$D,$C1275)</f>
        <v/>
      </c>
      <c r="BO1275" s="35">
        <f>SUMIFS(рўйхат!BX:BX,рўйхат!$CX:$CX,$B$1328,рўйхат!$D:$D,$C1275)</f>
        <v/>
      </c>
      <c r="BP1275" s="36">
        <f>SUMIFS(рўйхат!BY:BY,рўйхат!$CX:$CX,$B$1328,рўйхат!$D:$D,$C1275)</f>
        <v/>
      </c>
      <c r="BQ1275" s="35">
        <f>SUMIFS(рўйхат!BZ:BZ,рўйхат!$CX:$CX,$B$1328,рўйхат!$D:$D,$C1275)</f>
        <v/>
      </c>
      <c r="BR1275" s="36">
        <f>SUMIFS(рўйхат!CA:CA,рўйхат!$CX:$CX,$B$1328,рўйхат!$D:$D,$C1275)</f>
        <v/>
      </c>
      <c r="BS1275" s="35">
        <f>SUMIFS(рўйхат!CB:CB,рўйхат!$CX:$CX,$B$1328,рўйхат!$D:$D,$C1275)</f>
        <v/>
      </c>
      <c r="BT1275" s="36">
        <f>SUMIFS(рўйхат!CC:CC,рўйхат!$CX:$CX,$B$1328,рўйхат!$D:$D,$C1275)</f>
        <v/>
      </c>
      <c r="BU1275" s="35">
        <f>SUMIFS(рўйхат!CD:CD,рўйхат!$CX:$CX,$B$1328,рўйхат!$D:$D,$C1275)</f>
        <v/>
      </c>
      <c r="BV1275" s="36">
        <f>SUMIFS(рўйхат!CE:CE,рўйхат!$CX:$CX,$B$1328,рўйхат!$D:$D,$C1275)</f>
        <v/>
      </c>
      <c r="BW1275" s="35">
        <f>SUMIFS(рўйхат!CH:CH,рўйхат!$CX:$CX,$B$1328,рўйхат!$D:$D,$C1275)</f>
        <v/>
      </c>
      <c r="BX1275" s="36">
        <f>SUMIFS(рўйхат!CI:CI,рўйхат!$CX:$CX,$B$1328,рўйхат!$D:$D,$C1275)</f>
        <v/>
      </c>
      <c r="BY1275" s="35">
        <f>SUMIFS(рўйхат!CJ:CJ,рўйхат!$CX:$CX,$B$1328,рўйхат!$D:$D,$C1275)</f>
        <v/>
      </c>
      <c r="BZ1275" s="36">
        <f>SUMIFS(рўйхат!CK:CK,рўйхат!$CX:$CX,$B$1328,рўйхат!$D:$D,$C1275)</f>
        <v/>
      </c>
      <c r="CA1275" s="35">
        <f>SUMIFS(рўйхат!CL:CL,рўйхат!$CX:$CX,$B$1328,рўйхат!$D:$D,$C1275)</f>
        <v/>
      </c>
      <c r="CB1275" s="36">
        <f>SUMIFS(рўйхат!CM:CM,рўйхат!$CX:$CX,$B$1328,рўйхат!$D:$D,$C1275)</f>
        <v/>
      </c>
      <c r="CC1275" s="35">
        <f>SUMIFS(рўйхат!CN:CN,рўйхат!$CX:$CX,$B$1328,рўйхат!$D:$D,$C1275)</f>
        <v/>
      </c>
      <c r="CD1275" s="36">
        <f>SUMIFS(рўйхат!CO:CO,рўйхат!$CX:$CX,$B$1328,рўйхат!$D:$D,$C1275)</f>
        <v/>
      </c>
      <c r="CE1275" s="77">
        <f>IFERROR(BE1275/(Q1275+BE1275),0)</f>
        <v/>
      </c>
      <c r="CF1275" s="78">
        <f>IFERROR(BF1275/(R1275+BF1275),0)</f>
        <v/>
      </c>
    </row>
    <row r="1276" hidden="1" outlineLevel="1" ht="30" customFormat="1" customHeight="1" s="8">
      <c r="A1276" s="39" t="n"/>
      <c r="B1276" s="50" t="n">
        <v>14</v>
      </c>
      <c r="C1276" s="38" t="inlineStr">
        <is>
          <t>Давлат улуши мавжуд ташкилотларида ишловчиларнинг 4 ва ундан ортиқ даромад манбаига эга фуқаролар</t>
        </is>
      </c>
      <c r="D1276" s="16" t="n"/>
      <c r="E1276" s="35">
        <f>SUMIFS(рўйхат!F:F,рўйхат!$CX:$CX,$B$1328,рўйхат!$D:$D,$C1276)</f>
        <v/>
      </c>
      <c r="F1276" s="36">
        <f>SUMIFS(рўйхат!G:G,рўйхат!$CX:$CX,$B$1328,рўйхат!$D:$D,$C1276)</f>
        <v/>
      </c>
      <c r="G1276" s="35">
        <f>SUMIFS(рўйхат!H:H,рўйхат!$CX:$CX,$B$1328,рўйхат!$D:$D,$C1276)</f>
        <v/>
      </c>
      <c r="H1276" s="36">
        <f>SUMIFS(рўйхат!I:I,рўйхат!$CX:$CX,$B$1328,рўйхат!$D:$D,$C1276)</f>
        <v/>
      </c>
      <c r="I1276" s="35">
        <f>SUMIFS(рўйхат!J:J,рўйхат!$CX:$CX,$B$1328,рўйхат!$D:$D,$C1276)</f>
        <v/>
      </c>
      <c r="J1276" s="36">
        <f>SUMIFS(рўйхат!K:K,рўйхат!$CX:$CX,$B$1328,рўйхат!$D:$D,$C1276)</f>
        <v/>
      </c>
      <c r="K1276" s="35">
        <f>SUMIFS(рўйхат!L:L,рўйхат!$CX:$CX,$B$1328,рўйхат!$D:$D,$C1276)</f>
        <v/>
      </c>
      <c r="L1276" s="36">
        <f>SUMIFS(рўйхат!M:M,рўйхат!$CX:$CX,$B$1328,рўйхат!$D:$D,$C1276)</f>
        <v/>
      </c>
      <c r="M1276" s="35">
        <f>SUMIFS(рўйхат!N:N,рўйхат!$CX:$CX,$B$1328,рўйхат!$D:$D,$C1276)</f>
        <v/>
      </c>
      <c r="N1276" s="36">
        <f>SUMIFS(рўйхат!O:O,рўйхат!$CX:$CX,$B$1328,рўйхат!$D:$D,$C1276)</f>
        <v/>
      </c>
      <c r="O1276" s="34">
        <f>IFERROR(M1276/E1276,0)</f>
        <v/>
      </c>
      <c r="P1276" s="34">
        <f>IFERROR(N1276/F1276,0)</f>
        <v/>
      </c>
      <c r="Q1276" s="35">
        <f>SUMIFS(рўйхат!P:P,рўйхат!$CX:$CX,$B$1328,рўйхат!$D:$D,$C1276)</f>
        <v/>
      </c>
      <c r="R1276" s="36">
        <f>SUMIFS(рўйхат!Q:Q,рўйхат!$CX:$CX,$B$1328,рўйхат!$D:$D,$C1276)</f>
        <v/>
      </c>
      <c r="S1276" s="35">
        <f>SUMIFS(рўйхат!R:R,рўйхат!$CX:$CX,$B$1328,рўйхат!$D:$D,$C1276)</f>
        <v/>
      </c>
      <c r="T1276" s="36">
        <f>SUMIFS(рўйхат!S:S,рўйхат!$CX:$CX,$B$1328,рўйхат!$D:$D,$C1276)</f>
        <v/>
      </c>
      <c r="U1276" s="35">
        <f>SUMIFS(рўйхат!T:T,рўйхат!$CX:$CX,$B$1328,рўйхат!$D:$D,$C1276)</f>
        <v/>
      </c>
      <c r="V1276" s="36">
        <f>SUMIFS(рўйхат!U:U,рўйхат!$CX:$CX,$B$1328,рўйхат!$D:$D,$C1276)</f>
        <v/>
      </c>
      <c r="W1276" s="35">
        <f>SUMIFS(рўйхат!V:V,рўйхат!$CX:$CX,$B$1328,рўйхат!$D:$D,$C1276)</f>
        <v/>
      </c>
      <c r="X1276" s="36">
        <f>SUMIFS(рўйхат!W:W,рўйхат!$CX:$CX,$B$1328,рўйхат!$D:$D,$C1276)</f>
        <v/>
      </c>
      <c r="Y1276" s="35">
        <f>SUMIFS(рўйхат!X:X,рўйхат!$CX:$CX,$B$1328,рўйхат!$D:$D,$C1276)</f>
        <v/>
      </c>
      <c r="Z1276" s="36">
        <f>SUMIFS(рўйхат!Y:Y,рўйхат!$CX:$CX,$B$1328,рўйхат!$D:$D,$C1276)</f>
        <v/>
      </c>
      <c r="AA1276" s="35">
        <f>SUMIFS(рўйхат!Z:Z,рўйхат!$CX:$CX,$B$1328,рўйхат!$D:$D,$C1276)</f>
        <v/>
      </c>
      <c r="AB1276" s="36">
        <f>SUMIFS(рўйхат!AA:AA,рўйхат!$CX:$CX,$B$1328,рўйхат!$D:$D,$C1276)</f>
        <v/>
      </c>
      <c r="AC1276" s="35">
        <f>SUMIFS(рўйхат!AB:AB,рўйхат!$CX:$CX,$B$1328,рўйхат!$D:$D,$C1276)</f>
        <v/>
      </c>
      <c r="AD1276" s="36">
        <f>SUMIFS(рўйхат!AC:AC,рўйхат!$CX:$CX,$B$1328,рўйхат!$D:$D,$C1276)</f>
        <v/>
      </c>
      <c r="AE1276" s="35">
        <f>SUMIFS(рўйхат!AD:AD,рўйхат!$CX:$CX,$B$1328,рўйхат!$D:$D,$C1276)</f>
        <v/>
      </c>
      <c r="AF1276" s="36">
        <f>SUMIFS(рўйхат!AE:AE,рўйхат!$CX:$CX,$B$1328,рўйхат!$D:$D,$C1276)</f>
        <v/>
      </c>
      <c r="AG1276" s="35">
        <f>SUMIFS(рўйхат!AH:AH,рўйхат!$CX:$CX,$B$1328,рўйхат!$D:$D,$C1276)</f>
        <v/>
      </c>
      <c r="AH1276" s="36">
        <f>SUMIFS(рўйхат!AI:AI,рўйхат!$CX:$CX,$B$1328,рўйхат!$D:$D,$C1276)</f>
        <v/>
      </c>
      <c r="AI1276" s="35">
        <f>SUMIFS(рўйхат!AJ:AJ,рўйхат!$CX:$CX,$B$1328,рўйхат!$D:$D,$C1276)</f>
        <v/>
      </c>
      <c r="AJ1276" s="36">
        <f>SUMIFS(рўйхат!AK:AK,рўйхат!$CX:$CX,$B$1328,рўйхат!$D:$D,$C1276)</f>
        <v/>
      </c>
      <c r="AK1276" s="35">
        <f>SUMIFS(рўйхат!AL:AL,рўйхат!$CX:$CX,$B$1328,рўйхат!$D:$D,$C1276)</f>
        <v/>
      </c>
      <c r="AL1276" s="36">
        <f>SUMIFS(рўйхат!AM:AM,рўйхат!$CX:$CX,$B$1328,рўйхат!$D:$D,$C1276)</f>
        <v/>
      </c>
      <c r="AM1276" s="77">
        <f>IFERROR(Q1276/E1276,0)</f>
        <v/>
      </c>
      <c r="AN1276" s="77">
        <f>IFERROR(R1276/F1276,0)</f>
        <v/>
      </c>
      <c r="AO1276" s="35">
        <f>SUMIFS(рўйхат!AX:AX,рўйхат!$CX:$CX,$B$1328,рўйхат!$D:$D,$C1276)</f>
        <v/>
      </c>
      <c r="AP1276" s="36">
        <f>SUMIFS(рўйхат!AY:AY,рўйхат!$CX:$CX,$B$1328,рўйхат!$D:$D,$C1276)</f>
        <v/>
      </c>
      <c r="AQ1276" s="35">
        <f>SUMIFS(рўйхат!AZ:AZ,рўйхат!$CX:$CX,$B$1328,рўйхат!$D:$D,$C1276)</f>
        <v/>
      </c>
      <c r="AR1276" s="36">
        <f>SUMIFS(рўйхат!BA:BA,рўйхат!$CX:$CX,$B$1328,рўйхат!$D:$D,$C1276)</f>
        <v/>
      </c>
      <c r="AS1276" s="35">
        <f>SUMIFS(рўйхат!BB:BB,рўйхат!$CX:$CX,$B$1328,рўйхат!$D:$D,$C1276)</f>
        <v/>
      </c>
      <c r="AT1276" s="36">
        <f>SUMIFS(рўйхат!BC:BC,рўйхат!$CX:$CX,$B$1328,рўйхат!$D:$D,$C1276)</f>
        <v/>
      </c>
      <c r="AU1276" s="35">
        <f>SUMIFS(рўйхат!BD:BD,рўйхат!$CX:$CX,$B$1328,рўйхат!$D:$D,$C1276)</f>
        <v/>
      </c>
      <c r="AV1276" s="36">
        <f>SUMIFS(рўйхат!BE:BE,рўйхат!$CX:$CX,$B$1328,рўйхат!$D:$D,$C1276)</f>
        <v/>
      </c>
      <c r="AW1276" s="35">
        <f>SUMIFS(рўйхат!BF:BF,рўйхат!$CX:$CX,$B$1328,рўйхат!$D:$D,$C1276)</f>
        <v/>
      </c>
      <c r="AX1276" s="36">
        <f>SUMIFS(рўйхат!BG:BG,рўйхат!$CX:$CX,$B$1328,рўйхат!$D:$D,$C1276)</f>
        <v/>
      </c>
      <c r="AY1276" s="35">
        <f>SUMIFS(рўйхат!BH:BH,рўйхат!$CX:$CX,$B$1328,рўйхат!$D:$D,$C1276)</f>
        <v/>
      </c>
      <c r="AZ1276" s="36">
        <f>SUMIFS(рўйхат!BI:BI,рўйхат!$CX:$CX,$B$1328,рўйхат!$D:$D,$C1276)</f>
        <v/>
      </c>
      <c r="BA1276" s="35">
        <f>SUMIFS(рўйхат!BJ:BJ,рўйхат!$CX:$CX,$B$1328,рўйхат!$D:$D,$C1276)</f>
        <v/>
      </c>
      <c r="BB1276" s="36">
        <f>SUMIFS(рўйхат!BK:BK,рўйхат!$CX:$CX,$B$1328,рўйхат!$D:$D,$C1276)</f>
        <v/>
      </c>
      <c r="BC1276" s="77">
        <f>IFERROR(AO1276/E1276,0)</f>
        <v/>
      </c>
      <c r="BD1276" s="77">
        <f>IFERROR(AP1276/F1276,0)</f>
        <v/>
      </c>
      <c r="BE1276" s="35">
        <f>SUMIFS(рўйхат!BL:BL,рўйхат!$CX:$CX,$B$1328,рўйхат!$D:$D,$C1276)</f>
        <v/>
      </c>
      <c r="BF1276" s="36">
        <f>SUMIFS(рўйхат!BM:BM,рўйхат!$CX:$CX,$B$1328,рўйхат!$D:$D,$C1276)</f>
        <v/>
      </c>
      <c r="BG1276" s="35">
        <f>SUMIFS(рўйхат!BN:BN,рўйхат!$CX:$CX,$B$1328,рўйхат!$D:$D,$C1276)</f>
        <v/>
      </c>
      <c r="BH1276" s="36">
        <f>SUMIFS(рўйхат!BO:BO,рўйхат!$CX:$CX,$B$1328,рўйхат!$D:$D,$C1276)</f>
        <v/>
      </c>
      <c r="BI1276" s="35">
        <f>SUMIFS(рўйхат!BP:BP,рўйхат!$CX:$CX,$B$1328,рўйхат!$D:$D,$C1276)</f>
        <v/>
      </c>
      <c r="BJ1276" s="36">
        <f>SUMIFS(рўйхат!BQ:BQ,рўйхат!$CX:$CX,$B$1328,рўйхат!$D:$D,$C1276)</f>
        <v/>
      </c>
      <c r="BK1276" s="35">
        <f>SUMIFS(рўйхат!BR:BR,рўйхат!$CX:$CX,$B$1328,рўйхат!$D:$D,$C1276)</f>
        <v/>
      </c>
      <c r="BL1276" s="36">
        <f>SUMIFS(рўйхат!BS:BS,рўйхат!$CX:$CX,$B$1328,рўйхат!$D:$D,$C1276)</f>
        <v/>
      </c>
      <c r="BM1276" s="35">
        <f>SUMIFS(рўйхат!BT:BT,рўйхат!$CX:$CX,$B$1328,рўйхат!$D:$D,$C1276)</f>
        <v/>
      </c>
      <c r="BN1276" s="36">
        <f>SUMIFS(рўйхат!BU:BU,рўйхат!$CX:$CX,$B$1328,рўйхат!$D:$D,$C1276)</f>
        <v/>
      </c>
      <c r="BO1276" s="35">
        <f>SUMIFS(рўйхат!BX:BX,рўйхат!$CX:$CX,$B$1328,рўйхат!$D:$D,$C1276)</f>
        <v/>
      </c>
      <c r="BP1276" s="36">
        <f>SUMIFS(рўйхат!BY:BY,рўйхат!$CX:$CX,$B$1328,рўйхат!$D:$D,$C1276)</f>
        <v/>
      </c>
      <c r="BQ1276" s="35">
        <f>SUMIFS(рўйхат!BZ:BZ,рўйхат!$CX:$CX,$B$1328,рўйхат!$D:$D,$C1276)</f>
        <v/>
      </c>
      <c r="BR1276" s="36">
        <f>SUMIFS(рўйхат!CA:CA,рўйхат!$CX:$CX,$B$1328,рўйхат!$D:$D,$C1276)</f>
        <v/>
      </c>
      <c r="BS1276" s="35">
        <f>SUMIFS(рўйхат!CB:CB,рўйхат!$CX:$CX,$B$1328,рўйхат!$D:$D,$C1276)</f>
        <v/>
      </c>
      <c r="BT1276" s="36">
        <f>SUMIFS(рўйхат!CC:CC,рўйхат!$CX:$CX,$B$1328,рўйхат!$D:$D,$C1276)</f>
        <v/>
      </c>
      <c r="BU1276" s="35">
        <f>SUMIFS(рўйхат!CD:CD,рўйхат!$CX:$CX,$B$1328,рўйхат!$D:$D,$C1276)</f>
        <v/>
      </c>
      <c r="BV1276" s="36">
        <f>SUMIFS(рўйхат!CE:CE,рўйхат!$CX:$CX,$B$1328,рўйхат!$D:$D,$C1276)</f>
        <v/>
      </c>
      <c r="BW1276" s="35">
        <f>SUMIFS(рўйхат!CH:CH,рўйхат!$CX:$CX,$B$1328,рўйхат!$D:$D,$C1276)</f>
        <v/>
      </c>
      <c r="BX1276" s="36">
        <f>SUMIFS(рўйхат!CI:CI,рўйхат!$CX:$CX,$B$1328,рўйхат!$D:$D,$C1276)</f>
        <v/>
      </c>
      <c r="BY1276" s="35">
        <f>SUMIFS(рўйхат!CJ:CJ,рўйхат!$CX:$CX,$B$1328,рўйхат!$D:$D,$C1276)</f>
        <v/>
      </c>
      <c r="BZ1276" s="36">
        <f>SUMIFS(рўйхат!CK:CK,рўйхат!$CX:$CX,$B$1328,рўйхат!$D:$D,$C1276)</f>
        <v/>
      </c>
      <c r="CA1276" s="35">
        <f>SUMIFS(рўйхат!CL:CL,рўйхат!$CX:$CX,$B$1328,рўйхат!$D:$D,$C1276)</f>
        <v/>
      </c>
      <c r="CB1276" s="36">
        <f>SUMIFS(рўйхат!CM:CM,рўйхат!$CX:$CX,$B$1328,рўйхат!$D:$D,$C1276)</f>
        <v/>
      </c>
      <c r="CC1276" s="35">
        <f>SUMIFS(рўйхат!CN:CN,рўйхат!$CX:$CX,$B$1328,рўйхат!$D:$D,$C1276)</f>
        <v/>
      </c>
      <c r="CD1276" s="36">
        <f>SUMIFS(рўйхат!CO:CO,рўйхат!$CX:$CX,$B$1328,рўйхат!$D:$D,$C1276)</f>
        <v/>
      </c>
      <c r="CE1276" s="77">
        <f>IFERROR(BE1276/(Q1276+BE1276),0)</f>
        <v/>
      </c>
      <c r="CF1276" s="78">
        <f>IFERROR(BF1276/(R1276+BF1276),0)</f>
        <v/>
      </c>
    </row>
    <row r="1277" hidden="1" outlineLevel="1" ht="30" customFormat="1" customHeight="1" s="8">
      <c r="A1277" s="39" t="n"/>
      <c r="B1277" s="50" t="n">
        <v>15</v>
      </c>
      <c r="C1277" s="38" t="inlineStr">
        <is>
          <t>Давлат харидларида нарх таҳлили</t>
        </is>
      </c>
      <c r="D1277" s="16" t="n"/>
      <c r="E1277" s="35">
        <f>SUMIFS(рўйхат!F:F,рўйхат!$CX:$CX,$B$1328,рўйхат!$D:$D,$C1277)</f>
        <v/>
      </c>
      <c r="F1277" s="36">
        <f>SUMIFS(рўйхат!G:G,рўйхат!$CX:$CX,$B$1328,рўйхат!$D:$D,$C1277)</f>
        <v/>
      </c>
      <c r="G1277" s="35">
        <f>SUMIFS(рўйхат!H:H,рўйхат!$CX:$CX,$B$1328,рўйхат!$D:$D,$C1277)</f>
        <v/>
      </c>
      <c r="H1277" s="36">
        <f>SUMIFS(рўйхат!I:I,рўйхат!$CX:$CX,$B$1328,рўйхат!$D:$D,$C1277)</f>
        <v/>
      </c>
      <c r="I1277" s="35">
        <f>SUMIFS(рўйхат!J:J,рўйхат!$CX:$CX,$B$1328,рўйхат!$D:$D,$C1277)</f>
        <v/>
      </c>
      <c r="J1277" s="36">
        <f>SUMIFS(рўйхат!K:K,рўйхат!$CX:$CX,$B$1328,рўйхат!$D:$D,$C1277)</f>
        <v/>
      </c>
      <c r="K1277" s="35">
        <f>SUMIFS(рўйхат!L:L,рўйхат!$CX:$CX,$B$1328,рўйхат!$D:$D,$C1277)</f>
        <v/>
      </c>
      <c r="L1277" s="36">
        <f>SUMIFS(рўйхат!M:M,рўйхат!$CX:$CX,$B$1328,рўйхат!$D:$D,$C1277)</f>
        <v/>
      </c>
      <c r="M1277" s="35">
        <f>SUMIFS(рўйхат!N:N,рўйхат!$CX:$CX,$B$1328,рўйхат!$D:$D,$C1277)</f>
        <v/>
      </c>
      <c r="N1277" s="36">
        <f>SUMIFS(рўйхат!O:O,рўйхат!$CX:$CX,$B$1328,рўйхат!$D:$D,$C1277)</f>
        <v/>
      </c>
      <c r="O1277" s="34">
        <f>IFERROR(M1277/E1277,0)</f>
        <v/>
      </c>
      <c r="P1277" s="34">
        <f>IFERROR(N1277/F1277,0)</f>
        <v/>
      </c>
      <c r="Q1277" s="35">
        <f>SUMIFS(рўйхат!P:P,рўйхат!$CX:$CX,$B$1328,рўйхат!$D:$D,$C1277)</f>
        <v/>
      </c>
      <c r="R1277" s="36">
        <f>SUMIFS(рўйхат!Q:Q,рўйхат!$CX:$CX,$B$1328,рўйхат!$D:$D,$C1277)</f>
        <v/>
      </c>
      <c r="S1277" s="35">
        <f>SUMIFS(рўйхат!R:R,рўйхат!$CX:$CX,$B$1328,рўйхат!$D:$D,$C1277)</f>
        <v/>
      </c>
      <c r="T1277" s="36">
        <f>SUMIFS(рўйхат!S:S,рўйхат!$CX:$CX,$B$1328,рўйхат!$D:$D,$C1277)</f>
        <v/>
      </c>
      <c r="U1277" s="35">
        <f>SUMIFS(рўйхат!T:T,рўйхат!$CX:$CX,$B$1328,рўйхат!$D:$D,$C1277)</f>
        <v/>
      </c>
      <c r="V1277" s="36">
        <f>SUMIFS(рўйхат!U:U,рўйхат!$CX:$CX,$B$1328,рўйхат!$D:$D,$C1277)</f>
        <v/>
      </c>
      <c r="W1277" s="35">
        <f>SUMIFS(рўйхат!V:V,рўйхат!$CX:$CX,$B$1328,рўйхат!$D:$D,$C1277)</f>
        <v/>
      </c>
      <c r="X1277" s="36">
        <f>SUMIFS(рўйхат!W:W,рўйхат!$CX:$CX,$B$1328,рўйхат!$D:$D,$C1277)</f>
        <v/>
      </c>
      <c r="Y1277" s="35">
        <f>SUMIFS(рўйхат!X:X,рўйхат!$CX:$CX,$B$1328,рўйхат!$D:$D,$C1277)</f>
        <v/>
      </c>
      <c r="Z1277" s="36">
        <f>SUMIFS(рўйхат!Y:Y,рўйхат!$CX:$CX,$B$1328,рўйхат!$D:$D,$C1277)</f>
        <v/>
      </c>
      <c r="AA1277" s="35">
        <f>SUMIFS(рўйхат!Z:Z,рўйхат!$CX:$CX,$B$1328,рўйхат!$D:$D,$C1277)</f>
        <v/>
      </c>
      <c r="AB1277" s="36">
        <f>SUMIFS(рўйхат!AA:AA,рўйхат!$CX:$CX,$B$1328,рўйхат!$D:$D,$C1277)</f>
        <v/>
      </c>
      <c r="AC1277" s="35">
        <f>SUMIFS(рўйхат!AB:AB,рўйхат!$CX:$CX,$B$1328,рўйхат!$D:$D,$C1277)</f>
        <v/>
      </c>
      <c r="AD1277" s="36">
        <f>SUMIFS(рўйхат!AC:AC,рўйхат!$CX:$CX,$B$1328,рўйхат!$D:$D,$C1277)</f>
        <v/>
      </c>
      <c r="AE1277" s="35">
        <f>SUMIFS(рўйхат!AD:AD,рўйхат!$CX:$CX,$B$1328,рўйхат!$D:$D,$C1277)</f>
        <v/>
      </c>
      <c r="AF1277" s="36">
        <f>SUMIFS(рўйхат!AE:AE,рўйхат!$CX:$CX,$B$1328,рўйхат!$D:$D,$C1277)</f>
        <v/>
      </c>
      <c r="AG1277" s="35">
        <f>SUMIFS(рўйхат!AH:AH,рўйхат!$CX:$CX,$B$1328,рўйхат!$D:$D,$C1277)</f>
        <v/>
      </c>
      <c r="AH1277" s="36">
        <f>SUMIFS(рўйхат!AI:AI,рўйхат!$CX:$CX,$B$1328,рўйхат!$D:$D,$C1277)</f>
        <v/>
      </c>
      <c r="AI1277" s="35">
        <f>SUMIFS(рўйхат!AJ:AJ,рўйхат!$CX:$CX,$B$1328,рўйхат!$D:$D,$C1277)</f>
        <v/>
      </c>
      <c r="AJ1277" s="36">
        <f>SUMIFS(рўйхат!AK:AK,рўйхат!$CX:$CX,$B$1328,рўйхат!$D:$D,$C1277)</f>
        <v/>
      </c>
      <c r="AK1277" s="35">
        <f>SUMIFS(рўйхат!AL:AL,рўйхат!$CX:$CX,$B$1328,рўйхат!$D:$D,$C1277)</f>
        <v/>
      </c>
      <c r="AL1277" s="36">
        <f>SUMIFS(рўйхат!AM:AM,рўйхат!$CX:$CX,$B$1328,рўйхат!$D:$D,$C1277)</f>
        <v/>
      </c>
      <c r="AM1277" s="77">
        <f>IFERROR(Q1277/E1277,0)</f>
        <v/>
      </c>
      <c r="AN1277" s="77">
        <f>IFERROR(R1277/F1277,0)</f>
        <v/>
      </c>
      <c r="AO1277" s="35">
        <f>SUMIFS(рўйхат!AX:AX,рўйхат!$CX:$CX,$B$1328,рўйхат!$D:$D,$C1277)</f>
        <v/>
      </c>
      <c r="AP1277" s="36">
        <f>SUMIFS(рўйхат!AY:AY,рўйхат!$CX:$CX,$B$1328,рўйхат!$D:$D,$C1277)</f>
        <v/>
      </c>
      <c r="AQ1277" s="35">
        <f>SUMIFS(рўйхат!AZ:AZ,рўйхат!$CX:$CX,$B$1328,рўйхат!$D:$D,$C1277)</f>
        <v/>
      </c>
      <c r="AR1277" s="36">
        <f>SUMIFS(рўйхат!BA:BA,рўйхат!$CX:$CX,$B$1328,рўйхат!$D:$D,$C1277)</f>
        <v/>
      </c>
      <c r="AS1277" s="35">
        <f>SUMIFS(рўйхат!BB:BB,рўйхат!$CX:$CX,$B$1328,рўйхат!$D:$D,$C1277)</f>
        <v/>
      </c>
      <c r="AT1277" s="36">
        <f>SUMIFS(рўйхат!BC:BC,рўйхат!$CX:$CX,$B$1328,рўйхат!$D:$D,$C1277)</f>
        <v/>
      </c>
      <c r="AU1277" s="35">
        <f>SUMIFS(рўйхат!BD:BD,рўйхат!$CX:$CX,$B$1328,рўйхат!$D:$D,$C1277)</f>
        <v/>
      </c>
      <c r="AV1277" s="36">
        <f>SUMIFS(рўйхат!BE:BE,рўйхат!$CX:$CX,$B$1328,рўйхат!$D:$D,$C1277)</f>
        <v/>
      </c>
      <c r="AW1277" s="35">
        <f>SUMIFS(рўйхат!BF:BF,рўйхат!$CX:$CX,$B$1328,рўйхат!$D:$D,$C1277)</f>
        <v/>
      </c>
      <c r="AX1277" s="36">
        <f>SUMIFS(рўйхат!BG:BG,рўйхат!$CX:$CX,$B$1328,рўйхат!$D:$D,$C1277)</f>
        <v/>
      </c>
      <c r="AY1277" s="35">
        <f>SUMIFS(рўйхат!BH:BH,рўйхат!$CX:$CX,$B$1328,рўйхат!$D:$D,$C1277)</f>
        <v/>
      </c>
      <c r="AZ1277" s="36">
        <f>SUMIFS(рўйхат!BI:BI,рўйхат!$CX:$CX,$B$1328,рўйхат!$D:$D,$C1277)</f>
        <v/>
      </c>
      <c r="BA1277" s="35">
        <f>SUMIFS(рўйхат!BJ:BJ,рўйхат!$CX:$CX,$B$1328,рўйхат!$D:$D,$C1277)</f>
        <v/>
      </c>
      <c r="BB1277" s="36">
        <f>SUMIFS(рўйхат!BK:BK,рўйхат!$CX:$CX,$B$1328,рўйхат!$D:$D,$C1277)</f>
        <v/>
      </c>
      <c r="BC1277" s="77">
        <f>IFERROR(AO1277/E1277,0)</f>
        <v/>
      </c>
      <c r="BD1277" s="77">
        <f>IFERROR(AP1277/F1277,0)</f>
        <v/>
      </c>
      <c r="BE1277" s="35">
        <f>SUMIFS(рўйхат!BL:BL,рўйхат!$CX:$CX,$B$1328,рўйхат!$D:$D,$C1277)</f>
        <v/>
      </c>
      <c r="BF1277" s="36">
        <f>SUMIFS(рўйхат!BM:BM,рўйхат!$CX:$CX,$B$1328,рўйхат!$D:$D,$C1277)</f>
        <v/>
      </c>
      <c r="BG1277" s="35">
        <f>SUMIFS(рўйхат!BN:BN,рўйхат!$CX:$CX,$B$1328,рўйхат!$D:$D,$C1277)</f>
        <v/>
      </c>
      <c r="BH1277" s="36">
        <f>SUMIFS(рўйхат!BO:BO,рўйхат!$CX:$CX,$B$1328,рўйхат!$D:$D,$C1277)</f>
        <v/>
      </c>
      <c r="BI1277" s="35">
        <f>SUMIFS(рўйхат!BP:BP,рўйхат!$CX:$CX,$B$1328,рўйхат!$D:$D,$C1277)</f>
        <v/>
      </c>
      <c r="BJ1277" s="36">
        <f>SUMIFS(рўйхат!BQ:BQ,рўйхат!$CX:$CX,$B$1328,рўйхат!$D:$D,$C1277)</f>
        <v/>
      </c>
      <c r="BK1277" s="35">
        <f>SUMIFS(рўйхат!BR:BR,рўйхат!$CX:$CX,$B$1328,рўйхат!$D:$D,$C1277)</f>
        <v/>
      </c>
      <c r="BL1277" s="36">
        <f>SUMIFS(рўйхат!BS:BS,рўйхат!$CX:$CX,$B$1328,рўйхат!$D:$D,$C1277)</f>
        <v/>
      </c>
      <c r="BM1277" s="35">
        <f>SUMIFS(рўйхат!BT:BT,рўйхат!$CX:$CX,$B$1328,рўйхат!$D:$D,$C1277)</f>
        <v/>
      </c>
      <c r="BN1277" s="36">
        <f>SUMIFS(рўйхат!BU:BU,рўйхат!$CX:$CX,$B$1328,рўйхат!$D:$D,$C1277)</f>
        <v/>
      </c>
      <c r="BO1277" s="35">
        <f>SUMIFS(рўйхат!BX:BX,рўйхат!$CX:$CX,$B$1328,рўйхат!$D:$D,$C1277)</f>
        <v/>
      </c>
      <c r="BP1277" s="36">
        <f>SUMIFS(рўйхат!BY:BY,рўйхат!$CX:$CX,$B$1328,рўйхат!$D:$D,$C1277)</f>
        <v/>
      </c>
      <c r="BQ1277" s="35">
        <f>SUMIFS(рўйхат!BZ:BZ,рўйхат!$CX:$CX,$B$1328,рўйхат!$D:$D,$C1277)</f>
        <v/>
      </c>
      <c r="BR1277" s="36">
        <f>SUMIFS(рўйхат!CA:CA,рўйхат!$CX:$CX,$B$1328,рўйхат!$D:$D,$C1277)</f>
        <v/>
      </c>
      <c r="BS1277" s="35">
        <f>SUMIFS(рўйхат!CB:CB,рўйхат!$CX:$CX,$B$1328,рўйхат!$D:$D,$C1277)</f>
        <v/>
      </c>
      <c r="BT1277" s="36">
        <f>SUMIFS(рўйхат!CC:CC,рўйхат!$CX:$CX,$B$1328,рўйхат!$D:$D,$C1277)</f>
        <v/>
      </c>
      <c r="BU1277" s="35">
        <f>SUMIFS(рўйхат!CD:CD,рўйхат!$CX:$CX,$B$1328,рўйхат!$D:$D,$C1277)</f>
        <v/>
      </c>
      <c r="BV1277" s="36">
        <f>SUMIFS(рўйхат!CE:CE,рўйхат!$CX:$CX,$B$1328,рўйхат!$D:$D,$C1277)</f>
        <v/>
      </c>
      <c r="BW1277" s="35">
        <f>SUMIFS(рўйхат!CH:CH,рўйхат!$CX:$CX,$B$1328,рўйхат!$D:$D,$C1277)</f>
        <v/>
      </c>
      <c r="BX1277" s="36">
        <f>SUMIFS(рўйхат!CI:CI,рўйхат!$CX:$CX,$B$1328,рўйхат!$D:$D,$C1277)</f>
        <v/>
      </c>
      <c r="BY1277" s="35">
        <f>SUMIFS(рўйхат!CJ:CJ,рўйхат!$CX:$CX,$B$1328,рўйхат!$D:$D,$C1277)</f>
        <v/>
      </c>
      <c r="BZ1277" s="36">
        <f>SUMIFS(рўйхат!CK:CK,рўйхат!$CX:$CX,$B$1328,рўйхат!$D:$D,$C1277)</f>
        <v/>
      </c>
      <c r="CA1277" s="35">
        <f>SUMIFS(рўйхат!CL:CL,рўйхат!$CX:$CX,$B$1328,рўйхат!$D:$D,$C1277)</f>
        <v/>
      </c>
      <c r="CB1277" s="36">
        <f>SUMIFS(рўйхат!CM:CM,рўйхат!$CX:$CX,$B$1328,рўйхат!$D:$D,$C1277)</f>
        <v/>
      </c>
      <c r="CC1277" s="35">
        <f>SUMIFS(рўйхат!CN:CN,рўйхат!$CX:$CX,$B$1328,рўйхат!$D:$D,$C1277)</f>
        <v/>
      </c>
      <c r="CD1277" s="36">
        <f>SUMIFS(рўйхат!CO:CO,рўйхат!$CX:$CX,$B$1328,рўйхат!$D:$D,$C1277)</f>
        <v/>
      </c>
      <c r="CE1277" s="77">
        <f>IFERROR(BE1277/(Q1277+BE1277),0)</f>
        <v/>
      </c>
      <c r="CF1277" s="78">
        <f>IFERROR(BF1277/(R1277+BF1277),0)</f>
        <v/>
      </c>
    </row>
    <row r="1278" hidden="1" outlineLevel="1" ht="30" customFormat="1" customHeight="1" s="8">
      <c r="A1278" s="39" t="n"/>
      <c r="B1278" s="50" t="n">
        <v>16</v>
      </c>
      <c r="C1278" s="38" t="inlineStr">
        <is>
          <t>Давлат харидларида нарх таҳлили V2</t>
        </is>
      </c>
      <c r="D1278" s="16" t="n"/>
      <c r="E1278" s="35">
        <f>SUMIFS(рўйхат!F:F,рўйхат!$CX:$CX,$B$1328,рўйхат!$D:$D,$C1278)</f>
        <v/>
      </c>
      <c r="F1278" s="36">
        <f>SUMIFS(рўйхат!G:G,рўйхат!$CX:$CX,$B$1328,рўйхат!$D:$D,$C1278)</f>
        <v/>
      </c>
      <c r="G1278" s="35">
        <f>SUMIFS(рўйхат!H:H,рўйхат!$CX:$CX,$B$1328,рўйхат!$D:$D,$C1278)</f>
        <v/>
      </c>
      <c r="H1278" s="36">
        <f>SUMIFS(рўйхат!I:I,рўйхат!$CX:$CX,$B$1328,рўйхат!$D:$D,$C1278)</f>
        <v/>
      </c>
      <c r="I1278" s="35">
        <f>SUMIFS(рўйхат!J:J,рўйхат!$CX:$CX,$B$1328,рўйхат!$D:$D,$C1278)</f>
        <v/>
      </c>
      <c r="J1278" s="36">
        <f>SUMIFS(рўйхат!K:K,рўйхат!$CX:$CX,$B$1328,рўйхат!$D:$D,$C1278)</f>
        <v/>
      </c>
      <c r="K1278" s="35">
        <f>SUMIFS(рўйхат!L:L,рўйхат!$CX:$CX,$B$1328,рўйхат!$D:$D,$C1278)</f>
        <v/>
      </c>
      <c r="L1278" s="36">
        <f>SUMIFS(рўйхат!M:M,рўйхат!$CX:$CX,$B$1328,рўйхат!$D:$D,$C1278)</f>
        <v/>
      </c>
      <c r="M1278" s="35">
        <f>SUMIFS(рўйхат!N:N,рўйхат!$CX:$CX,$B$1328,рўйхат!$D:$D,$C1278)</f>
        <v/>
      </c>
      <c r="N1278" s="36">
        <f>SUMIFS(рўйхат!O:O,рўйхат!$CX:$CX,$B$1328,рўйхат!$D:$D,$C1278)</f>
        <v/>
      </c>
      <c r="O1278" s="34">
        <f>IFERROR(M1278/E1278,0)</f>
        <v/>
      </c>
      <c r="P1278" s="34">
        <f>IFERROR(N1278/F1278,0)</f>
        <v/>
      </c>
      <c r="Q1278" s="35">
        <f>SUMIFS(рўйхат!P:P,рўйхат!$CX:$CX,$B$1328,рўйхат!$D:$D,$C1278)</f>
        <v/>
      </c>
      <c r="R1278" s="36">
        <f>SUMIFS(рўйхат!Q:Q,рўйхат!$CX:$CX,$B$1328,рўйхат!$D:$D,$C1278)</f>
        <v/>
      </c>
      <c r="S1278" s="35">
        <f>SUMIFS(рўйхат!R:R,рўйхат!$CX:$CX,$B$1328,рўйхат!$D:$D,$C1278)</f>
        <v/>
      </c>
      <c r="T1278" s="36">
        <f>SUMIFS(рўйхат!S:S,рўйхат!$CX:$CX,$B$1328,рўйхат!$D:$D,$C1278)</f>
        <v/>
      </c>
      <c r="U1278" s="35">
        <f>SUMIFS(рўйхат!T:T,рўйхат!$CX:$CX,$B$1328,рўйхат!$D:$D,$C1278)</f>
        <v/>
      </c>
      <c r="V1278" s="36">
        <f>SUMIFS(рўйхат!U:U,рўйхат!$CX:$CX,$B$1328,рўйхат!$D:$D,$C1278)</f>
        <v/>
      </c>
      <c r="W1278" s="35">
        <f>SUMIFS(рўйхат!V:V,рўйхат!$CX:$CX,$B$1328,рўйхат!$D:$D,$C1278)</f>
        <v/>
      </c>
      <c r="X1278" s="36">
        <f>SUMIFS(рўйхат!W:W,рўйхат!$CX:$CX,$B$1328,рўйхат!$D:$D,$C1278)</f>
        <v/>
      </c>
      <c r="Y1278" s="35">
        <f>SUMIFS(рўйхат!X:X,рўйхат!$CX:$CX,$B$1328,рўйхат!$D:$D,$C1278)</f>
        <v/>
      </c>
      <c r="Z1278" s="36">
        <f>SUMIFS(рўйхат!Y:Y,рўйхат!$CX:$CX,$B$1328,рўйхат!$D:$D,$C1278)</f>
        <v/>
      </c>
      <c r="AA1278" s="35">
        <f>SUMIFS(рўйхат!Z:Z,рўйхат!$CX:$CX,$B$1328,рўйхат!$D:$D,$C1278)</f>
        <v/>
      </c>
      <c r="AB1278" s="36">
        <f>SUMIFS(рўйхат!AA:AA,рўйхат!$CX:$CX,$B$1328,рўйхат!$D:$D,$C1278)</f>
        <v/>
      </c>
      <c r="AC1278" s="35">
        <f>SUMIFS(рўйхат!AB:AB,рўйхат!$CX:$CX,$B$1328,рўйхат!$D:$D,$C1278)</f>
        <v/>
      </c>
      <c r="AD1278" s="36">
        <f>SUMIFS(рўйхат!AC:AC,рўйхат!$CX:$CX,$B$1328,рўйхат!$D:$D,$C1278)</f>
        <v/>
      </c>
      <c r="AE1278" s="35">
        <f>SUMIFS(рўйхат!AD:AD,рўйхат!$CX:$CX,$B$1328,рўйхат!$D:$D,$C1278)</f>
        <v/>
      </c>
      <c r="AF1278" s="36">
        <f>SUMIFS(рўйхат!AE:AE,рўйхат!$CX:$CX,$B$1328,рўйхат!$D:$D,$C1278)</f>
        <v/>
      </c>
      <c r="AG1278" s="35">
        <f>SUMIFS(рўйхат!AH:AH,рўйхат!$CX:$CX,$B$1328,рўйхат!$D:$D,$C1278)</f>
        <v/>
      </c>
      <c r="AH1278" s="36">
        <f>SUMIFS(рўйхат!AI:AI,рўйхат!$CX:$CX,$B$1328,рўйхат!$D:$D,$C1278)</f>
        <v/>
      </c>
      <c r="AI1278" s="35">
        <f>SUMIFS(рўйхат!AJ:AJ,рўйхат!$CX:$CX,$B$1328,рўйхат!$D:$D,$C1278)</f>
        <v/>
      </c>
      <c r="AJ1278" s="36">
        <f>SUMIFS(рўйхат!AK:AK,рўйхат!$CX:$CX,$B$1328,рўйхат!$D:$D,$C1278)</f>
        <v/>
      </c>
      <c r="AK1278" s="35">
        <f>SUMIFS(рўйхат!AL:AL,рўйхат!$CX:$CX,$B$1328,рўйхат!$D:$D,$C1278)</f>
        <v/>
      </c>
      <c r="AL1278" s="36">
        <f>SUMIFS(рўйхат!AM:AM,рўйхат!$CX:$CX,$B$1328,рўйхат!$D:$D,$C1278)</f>
        <v/>
      </c>
      <c r="AM1278" s="77">
        <f>IFERROR(Q1278/E1278,0)</f>
        <v/>
      </c>
      <c r="AN1278" s="77">
        <f>IFERROR(R1278/F1278,0)</f>
        <v/>
      </c>
      <c r="AO1278" s="35">
        <f>SUMIFS(рўйхат!AX:AX,рўйхат!$CX:$CX,$B$1328,рўйхат!$D:$D,$C1278)</f>
        <v/>
      </c>
      <c r="AP1278" s="36">
        <f>SUMIFS(рўйхат!AY:AY,рўйхат!$CX:$CX,$B$1328,рўйхат!$D:$D,$C1278)</f>
        <v/>
      </c>
      <c r="AQ1278" s="35">
        <f>SUMIFS(рўйхат!AZ:AZ,рўйхат!$CX:$CX,$B$1328,рўйхат!$D:$D,$C1278)</f>
        <v/>
      </c>
      <c r="AR1278" s="36">
        <f>SUMIFS(рўйхат!BA:BA,рўйхат!$CX:$CX,$B$1328,рўйхат!$D:$D,$C1278)</f>
        <v/>
      </c>
      <c r="AS1278" s="35">
        <f>SUMIFS(рўйхат!BB:BB,рўйхат!$CX:$CX,$B$1328,рўйхат!$D:$D,$C1278)</f>
        <v/>
      </c>
      <c r="AT1278" s="36">
        <f>SUMIFS(рўйхат!BC:BC,рўйхат!$CX:$CX,$B$1328,рўйхат!$D:$D,$C1278)</f>
        <v/>
      </c>
      <c r="AU1278" s="35">
        <f>SUMIFS(рўйхат!BD:BD,рўйхат!$CX:$CX,$B$1328,рўйхат!$D:$D,$C1278)</f>
        <v/>
      </c>
      <c r="AV1278" s="36">
        <f>SUMIFS(рўйхат!BE:BE,рўйхат!$CX:$CX,$B$1328,рўйхат!$D:$D,$C1278)</f>
        <v/>
      </c>
      <c r="AW1278" s="35">
        <f>SUMIFS(рўйхат!BF:BF,рўйхат!$CX:$CX,$B$1328,рўйхат!$D:$D,$C1278)</f>
        <v/>
      </c>
      <c r="AX1278" s="36">
        <f>SUMIFS(рўйхат!BG:BG,рўйхат!$CX:$CX,$B$1328,рўйхат!$D:$D,$C1278)</f>
        <v/>
      </c>
      <c r="AY1278" s="35">
        <f>SUMIFS(рўйхат!BH:BH,рўйхат!$CX:$CX,$B$1328,рўйхат!$D:$D,$C1278)</f>
        <v/>
      </c>
      <c r="AZ1278" s="36">
        <f>SUMIFS(рўйхат!BI:BI,рўйхат!$CX:$CX,$B$1328,рўйхат!$D:$D,$C1278)</f>
        <v/>
      </c>
      <c r="BA1278" s="35">
        <f>SUMIFS(рўйхат!BJ:BJ,рўйхат!$CX:$CX,$B$1328,рўйхат!$D:$D,$C1278)</f>
        <v/>
      </c>
      <c r="BB1278" s="36">
        <f>SUMIFS(рўйхат!BK:BK,рўйхат!$CX:$CX,$B$1328,рўйхат!$D:$D,$C1278)</f>
        <v/>
      </c>
      <c r="BC1278" s="77">
        <f>IFERROR(AO1278/E1278,0)</f>
        <v/>
      </c>
      <c r="BD1278" s="77">
        <f>IFERROR(AP1278/F1278,0)</f>
        <v/>
      </c>
      <c r="BE1278" s="35">
        <f>SUMIFS(рўйхат!BL:BL,рўйхат!$CX:$CX,$B$1328,рўйхат!$D:$D,$C1278)</f>
        <v/>
      </c>
      <c r="BF1278" s="36">
        <f>SUMIFS(рўйхат!BM:BM,рўйхат!$CX:$CX,$B$1328,рўйхат!$D:$D,$C1278)</f>
        <v/>
      </c>
      <c r="BG1278" s="35">
        <f>SUMIFS(рўйхат!BN:BN,рўйхат!$CX:$CX,$B$1328,рўйхат!$D:$D,$C1278)</f>
        <v/>
      </c>
      <c r="BH1278" s="36">
        <f>SUMIFS(рўйхат!BO:BO,рўйхат!$CX:$CX,$B$1328,рўйхат!$D:$D,$C1278)</f>
        <v/>
      </c>
      <c r="BI1278" s="35">
        <f>SUMIFS(рўйхат!BP:BP,рўйхат!$CX:$CX,$B$1328,рўйхат!$D:$D,$C1278)</f>
        <v/>
      </c>
      <c r="BJ1278" s="36">
        <f>SUMIFS(рўйхат!BQ:BQ,рўйхат!$CX:$CX,$B$1328,рўйхат!$D:$D,$C1278)</f>
        <v/>
      </c>
      <c r="BK1278" s="35">
        <f>SUMIFS(рўйхат!BR:BR,рўйхат!$CX:$CX,$B$1328,рўйхат!$D:$D,$C1278)</f>
        <v/>
      </c>
      <c r="BL1278" s="36">
        <f>SUMIFS(рўйхат!BS:BS,рўйхат!$CX:$CX,$B$1328,рўйхат!$D:$D,$C1278)</f>
        <v/>
      </c>
      <c r="BM1278" s="35">
        <f>SUMIFS(рўйхат!BT:BT,рўйхат!$CX:$CX,$B$1328,рўйхат!$D:$D,$C1278)</f>
        <v/>
      </c>
      <c r="BN1278" s="36">
        <f>SUMIFS(рўйхат!BU:BU,рўйхат!$CX:$CX,$B$1328,рўйхат!$D:$D,$C1278)</f>
        <v/>
      </c>
      <c r="BO1278" s="35">
        <f>SUMIFS(рўйхат!BX:BX,рўйхат!$CX:$CX,$B$1328,рўйхат!$D:$D,$C1278)</f>
        <v/>
      </c>
      <c r="BP1278" s="36">
        <f>SUMIFS(рўйхат!BY:BY,рўйхат!$CX:$CX,$B$1328,рўйхат!$D:$D,$C1278)</f>
        <v/>
      </c>
      <c r="BQ1278" s="35">
        <f>SUMIFS(рўйхат!BZ:BZ,рўйхат!$CX:$CX,$B$1328,рўйхат!$D:$D,$C1278)</f>
        <v/>
      </c>
      <c r="BR1278" s="36">
        <f>SUMIFS(рўйхат!CA:CA,рўйхат!$CX:$CX,$B$1328,рўйхат!$D:$D,$C1278)</f>
        <v/>
      </c>
      <c r="BS1278" s="35">
        <f>SUMIFS(рўйхат!CB:CB,рўйхат!$CX:$CX,$B$1328,рўйхат!$D:$D,$C1278)</f>
        <v/>
      </c>
      <c r="BT1278" s="36">
        <f>SUMIFS(рўйхат!CC:CC,рўйхат!$CX:$CX,$B$1328,рўйхат!$D:$D,$C1278)</f>
        <v/>
      </c>
      <c r="BU1278" s="35">
        <f>SUMIFS(рўйхат!CD:CD,рўйхат!$CX:$CX,$B$1328,рўйхат!$D:$D,$C1278)</f>
        <v/>
      </c>
      <c r="BV1278" s="36">
        <f>SUMIFS(рўйхат!CE:CE,рўйхат!$CX:$CX,$B$1328,рўйхат!$D:$D,$C1278)</f>
        <v/>
      </c>
      <c r="BW1278" s="35">
        <f>SUMIFS(рўйхат!CH:CH,рўйхат!$CX:$CX,$B$1328,рўйхат!$D:$D,$C1278)</f>
        <v/>
      </c>
      <c r="BX1278" s="36">
        <f>SUMIFS(рўйхат!CI:CI,рўйхат!$CX:$CX,$B$1328,рўйхат!$D:$D,$C1278)</f>
        <v/>
      </c>
      <c r="BY1278" s="35">
        <f>SUMIFS(рўйхат!CJ:CJ,рўйхат!$CX:$CX,$B$1328,рўйхат!$D:$D,$C1278)</f>
        <v/>
      </c>
      <c r="BZ1278" s="36">
        <f>SUMIFS(рўйхат!CK:CK,рўйхат!$CX:$CX,$B$1328,рўйхат!$D:$D,$C1278)</f>
        <v/>
      </c>
      <c r="CA1278" s="35">
        <f>SUMIFS(рўйхат!CL:CL,рўйхат!$CX:$CX,$B$1328,рўйхат!$D:$D,$C1278)</f>
        <v/>
      </c>
      <c r="CB1278" s="36">
        <f>SUMIFS(рўйхат!CM:CM,рўйхат!$CX:$CX,$B$1328,рўйхат!$D:$D,$C1278)</f>
        <v/>
      </c>
      <c r="CC1278" s="35">
        <f>SUMIFS(рўйхат!CN:CN,рўйхат!$CX:$CX,$B$1328,рўйхат!$D:$D,$C1278)</f>
        <v/>
      </c>
      <c r="CD1278" s="36">
        <f>SUMIFS(рўйхат!CO:CO,рўйхат!$CX:$CX,$B$1328,рўйхат!$D:$D,$C1278)</f>
        <v/>
      </c>
      <c r="CE1278" s="77">
        <f>IFERROR(BE1278/(Q1278+BE1278),0)</f>
        <v/>
      </c>
      <c r="CF1278" s="78">
        <f>IFERROR(BF1278/(R1278+BF1278),0)</f>
        <v/>
      </c>
    </row>
    <row r="1279" hidden="1" outlineLevel="1" ht="30" customFormat="1" customHeight="1" s="8">
      <c r="A1279" s="33" t="n"/>
      <c r="B1279" s="50" t="n">
        <v>17</v>
      </c>
      <c r="C1279" s="38" t="inlineStr">
        <is>
          <t>Давлат ҳизматчилари корхоналари</t>
        </is>
      </c>
      <c r="D1279" s="16" t="n"/>
      <c r="E1279" s="35">
        <f>SUMIFS(рўйхат!F:F,рўйхат!$CX:$CX,$B$1328,рўйхат!$D:$D,$C1279)</f>
        <v/>
      </c>
      <c r="F1279" s="36">
        <f>SUMIFS(рўйхат!G:G,рўйхат!$CX:$CX,$B$1328,рўйхат!$D:$D,$C1279)</f>
        <v/>
      </c>
      <c r="G1279" s="35">
        <f>SUMIFS(рўйхат!H:H,рўйхат!$CX:$CX,$B$1328,рўйхат!$D:$D,$C1279)</f>
        <v/>
      </c>
      <c r="H1279" s="36">
        <f>SUMIFS(рўйхат!I:I,рўйхат!$CX:$CX,$B$1328,рўйхат!$D:$D,$C1279)</f>
        <v/>
      </c>
      <c r="I1279" s="35">
        <f>SUMIFS(рўйхат!J:J,рўйхат!$CX:$CX,$B$1328,рўйхат!$D:$D,$C1279)</f>
        <v/>
      </c>
      <c r="J1279" s="36">
        <f>SUMIFS(рўйхат!K:K,рўйхат!$CX:$CX,$B$1328,рўйхат!$D:$D,$C1279)</f>
        <v/>
      </c>
      <c r="K1279" s="35">
        <f>SUMIFS(рўйхат!L:L,рўйхат!$CX:$CX,$B$1328,рўйхат!$D:$D,$C1279)</f>
        <v/>
      </c>
      <c r="L1279" s="36">
        <f>SUMIFS(рўйхат!M:M,рўйхат!$CX:$CX,$B$1328,рўйхат!$D:$D,$C1279)</f>
        <v/>
      </c>
      <c r="M1279" s="35">
        <f>SUMIFS(рўйхат!N:N,рўйхат!$CX:$CX,$B$1328,рўйхат!$D:$D,$C1279)</f>
        <v/>
      </c>
      <c r="N1279" s="36">
        <f>SUMIFS(рўйхат!O:O,рўйхат!$CX:$CX,$B$1328,рўйхат!$D:$D,$C1279)</f>
        <v/>
      </c>
      <c r="O1279" s="34">
        <f>IFERROR(M1279/E1279,0)</f>
        <v/>
      </c>
      <c r="P1279" s="34">
        <f>IFERROR(N1279/F1279,0)</f>
        <v/>
      </c>
      <c r="Q1279" s="35">
        <f>SUMIFS(рўйхат!P:P,рўйхат!$CX:$CX,$B$1328,рўйхат!$D:$D,$C1279)</f>
        <v/>
      </c>
      <c r="R1279" s="36">
        <f>SUMIFS(рўйхат!Q:Q,рўйхат!$CX:$CX,$B$1328,рўйхат!$D:$D,$C1279)</f>
        <v/>
      </c>
      <c r="S1279" s="35">
        <f>SUMIFS(рўйхат!R:R,рўйхат!$CX:$CX,$B$1328,рўйхат!$D:$D,$C1279)</f>
        <v/>
      </c>
      <c r="T1279" s="36">
        <f>SUMIFS(рўйхат!S:S,рўйхат!$CX:$CX,$B$1328,рўйхат!$D:$D,$C1279)</f>
        <v/>
      </c>
      <c r="U1279" s="35">
        <f>SUMIFS(рўйхат!T:T,рўйхат!$CX:$CX,$B$1328,рўйхат!$D:$D,$C1279)</f>
        <v/>
      </c>
      <c r="V1279" s="36">
        <f>SUMIFS(рўйхат!U:U,рўйхат!$CX:$CX,$B$1328,рўйхат!$D:$D,$C1279)</f>
        <v/>
      </c>
      <c r="W1279" s="35">
        <f>SUMIFS(рўйхат!V:V,рўйхат!$CX:$CX,$B$1328,рўйхат!$D:$D,$C1279)</f>
        <v/>
      </c>
      <c r="X1279" s="36">
        <f>SUMIFS(рўйхат!W:W,рўйхат!$CX:$CX,$B$1328,рўйхат!$D:$D,$C1279)</f>
        <v/>
      </c>
      <c r="Y1279" s="35">
        <f>SUMIFS(рўйхат!X:X,рўйхат!$CX:$CX,$B$1328,рўйхат!$D:$D,$C1279)</f>
        <v/>
      </c>
      <c r="Z1279" s="36">
        <f>SUMIFS(рўйхат!Y:Y,рўйхат!$CX:$CX,$B$1328,рўйхат!$D:$D,$C1279)</f>
        <v/>
      </c>
      <c r="AA1279" s="35">
        <f>SUMIFS(рўйхат!Z:Z,рўйхат!$CX:$CX,$B$1328,рўйхат!$D:$D,$C1279)</f>
        <v/>
      </c>
      <c r="AB1279" s="36">
        <f>SUMIFS(рўйхат!AA:AA,рўйхат!$CX:$CX,$B$1328,рўйхат!$D:$D,$C1279)</f>
        <v/>
      </c>
      <c r="AC1279" s="35">
        <f>SUMIFS(рўйхат!AB:AB,рўйхат!$CX:$CX,$B$1328,рўйхат!$D:$D,$C1279)</f>
        <v/>
      </c>
      <c r="AD1279" s="36">
        <f>SUMIFS(рўйхат!AC:AC,рўйхат!$CX:$CX,$B$1328,рўйхат!$D:$D,$C1279)</f>
        <v/>
      </c>
      <c r="AE1279" s="35">
        <f>SUMIFS(рўйхат!AD:AD,рўйхат!$CX:$CX,$B$1328,рўйхат!$D:$D,$C1279)</f>
        <v/>
      </c>
      <c r="AF1279" s="36">
        <f>SUMIFS(рўйхат!AE:AE,рўйхат!$CX:$CX,$B$1328,рўйхат!$D:$D,$C1279)</f>
        <v/>
      </c>
      <c r="AG1279" s="35">
        <f>SUMIFS(рўйхат!AH:AH,рўйхат!$CX:$CX,$B$1328,рўйхат!$D:$D,$C1279)</f>
        <v/>
      </c>
      <c r="AH1279" s="36">
        <f>SUMIFS(рўйхат!AI:AI,рўйхат!$CX:$CX,$B$1328,рўйхат!$D:$D,$C1279)</f>
        <v/>
      </c>
      <c r="AI1279" s="35">
        <f>SUMIFS(рўйхат!AJ:AJ,рўйхат!$CX:$CX,$B$1328,рўйхат!$D:$D,$C1279)</f>
        <v/>
      </c>
      <c r="AJ1279" s="36">
        <f>SUMIFS(рўйхат!AK:AK,рўйхат!$CX:$CX,$B$1328,рўйхат!$D:$D,$C1279)</f>
        <v/>
      </c>
      <c r="AK1279" s="35">
        <f>SUMIFS(рўйхат!AL:AL,рўйхат!$CX:$CX,$B$1328,рўйхат!$D:$D,$C1279)</f>
        <v/>
      </c>
      <c r="AL1279" s="36">
        <f>SUMIFS(рўйхат!AM:AM,рўйхат!$CX:$CX,$B$1328,рўйхат!$D:$D,$C1279)</f>
        <v/>
      </c>
      <c r="AM1279" s="77">
        <f>IFERROR(Q1279/E1279,0)</f>
        <v/>
      </c>
      <c r="AN1279" s="77">
        <f>IFERROR(R1279/F1279,0)</f>
        <v/>
      </c>
      <c r="AO1279" s="35">
        <f>SUMIFS(рўйхат!AX:AX,рўйхат!$CX:$CX,$B$1328,рўйхат!$D:$D,$C1279)</f>
        <v/>
      </c>
      <c r="AP1279" s="36">
        <f>SUMIFS(рўйхат!AY:AY,рўйхат!$CX:$CX,$B$1328,рўйхат!$D:$D,$C1279)</f>
        <v/>
      </c>
      <c r="AQ1279" s="35">
        <f>SUMIFS(рўйхат!AZ:AZ,рўйхат!$CX:$CX,$B$1328,рўйхат!$D:$D,$C1279)</f>
        <v/>
      </c>
      <c r="AR1279" s="36">
        <f>SUMIFS(рўйхат!BA:BA,рўйхат!$CX:$CX,$B$1328,рўйхат!$D:$D,$C1279)</f>
        <v/>
      </c>
      <c r="AS1279" s="35">
        <f>SUMIFS(рўйхат!BB:BB,рўйхат!$CX:$CX,$B$1328,рўйхат!$D:$D,$C1279)</f>
        <v/>
      </c>
      <c r="AT1279" s="36">
        <f>SUMIFS(рўйхат!BC:BC,рўйхат!$CX:$CX,$B$1328,рўйхат!$D:$D,$C1279)</f>
        <v/>
      </c>
      <c r="AU1279" s="35">
        <f>SUMIFS(рўйхат!BD:BD,рўйхат!$CX:$CX,$B$1328,рўйхат!$D:$D,$C1279)</f>
        <v/>
      </c>
      <c r="AV1279" s="36">
        <f>SUMIFS(рўйхат!BE:BE,рўйхат!$CX:$CX,$B$1328,рўйхат!$D:$D,$C1279)</f>
        <v/>
      </c>
      <c r="AW1279" s="35">
        <f>SUMIFS(рўйхат!BF:BF,рўйхат!$CX:$CX,$B$1328,рўйхат!$D:$D,$C1279)</f>
        <v/>
      </c>
      <c r="AX1279" s="36">
        <f>SUMIFS(рўйхат!BG:BG,рўйхат!$CX:$CX,$B$1328,рўйхат!$D:$D,$C1279)</f>
        <v/>
      </c>
      <c r="AY1279" s="35">
        <f>SUMIFS(рўйхат!BH:BH,рўйхат!$CX:$CX,$B$1328,рўйхат!$D:$D,$C1279)</f>
        <v/>
      </c>
      <c r="AZ1279" s="36">
        <f>SUMIFS(рўйхат!BI:BI,рўйхат!$CX:$CX,$B$1328,рўйхат!$D:$D,$C1279)</f>
        <v/>
      </c>
      <c r="BA1279" s="35">
        <f>SUMIFS(рўйхат!BJ:BJ,рўйхат!$CX:$CX,$B$1328,рўйхат!$D:$D,$C1279)</f>
        <v/>
      </c>
      <c r="BB1279" s="36">
        <f>SUMIFS(рўйхат!BK:BK,рўйхат!$CX:$CX,$B$1328,рўйхат!$D:$D,$C1279)</f>
        <v/>
      </c>
      <c r="BC1279" s="77">
        <f>IFERROR(AO1279/E1279,0)</f>
        <v/>
      </c>
      <c r="BD1279" s="77">
        <f>IFERROR(AP1279/F1279,0)</f>
        <v/>
      </c>
      <c r="BE1279" s="35">
        <f>SUMIFS(рўйхат!BL:BL,рўйхат!$CX:$CX,$B$1328,рўйхат!$D:$D,$C1279)</f>
        <v/>
      </c>
      <c r="BF1279" s="36">
        <f>SUMIFS(рўйхат!BM:BM,рўйхат!$CX:$CX,$B$1328,рўйхат!$D:$D,$C1279)</f>
        <v/>
      </c>
      <c r="BG1279" s="35">
        <f>SUMIFS(рўйхат!BN:BN,рўйхат!$CX:$CX,$B$1328,рўйхат!$D:$D,$C1279)</f>
        <v/>
      </c>
      <c r="BH1279" s="36">
        <f>SUMIFS(рўйхат!BO:BO,рўйхат!$CX:$CX,$B$1328,рўйхат!$D:$D,$C1279)</f>
        <v/>
      </c>
      <c r="BI1279" s="35">
        <f>SUMIFS(рўйхат!BP:BP,рўйхат!$CX:$CX,$B$1328,рўйхат!$D:$D,$C1279)</f>
        <v/>
      </c>
      <c r="BJ1279" s="36">
        <f>SUMIFS(рўйхат!BQ:BQ,рўйхат!$CX:$CX,$B$1328,рўйхат!$D:$D,$C1279)</f>
        <v/>
      </c>
      <c r="BK1279" s="35">
        <f>SUMIFS(рўйхат!BR:BR,рўйхат!$CX:$CX,$B$1328,рўйхат!$D:$D,$C1279)</f>
        <v/>
      </c>
      <c r="BL1279" s="36">
        <f>SUMIFS(рўйхат!BS:BS,рўйхат!$CX:$CX,$B$1328,рўйхат!$D:$D,$C1279)</f>
        <v/>
      </c>
      <c r="BM1279" s="35">
        <f>SUMIFS(рўйхат!BT:BT,рўйхат!$CX:$CX,$B$1328,рўйхат!$D:$D,$C1279)</f>
        <v/>
      </c>
      <c r="BN1279" s="36">
        <f>SUMIFS(рўйхат!BU:BU,рўйхат!$CX:$CX,$B$1328,рўйхат!$D:$D,$C1279)</f>
        <v/>
      </c>
      <c r="BO1279" s="35">
        <f>SUMIFS(рўйхат!BX:BX,рўйхат!$CX:$CX,$B$1328,рўйхат!$D:$D,$C1279)</f>
        <v/>
      </c>
      <c r="BP1279" s="36">
        <f>SUMIFS(рўйхат!BY:BY,рўйхат!$CX:$CX,$B$1328,рўйхат!$D:$D,$C1279)</f>
        <v/>
      </c>
      <c r="BQ1279" s="35">
        <f>SUMIFS(рўйхат!BZ:BZ,рўйхат!$CX:$CX,$B$1328,рўйхат!$D:$D,$C1279)</f>
        <v/>
      </c>
      <c r="BR1279" s="36">
        <f>SUMIFS(рўйхат!CA:CA,рўйхат!$CX:$CX,$B$1328,рўйхат!$D:$D,$C1279)</f>
        <v/>
      </c>
      <c r="BS1279" s="35">
        <f>SUMIFS(рўйхат!CB:CB,рўйхат!$CX:$CX,$B$1328,рўйхат!$D:$D,$C1279)</f>
        <v/>
      </c>
      <c r="BT1279" s="36">
        <f>SUMIFS(рўйхат!CC:CC,рўйхат!$CX:$CX,$B$1328,рўйхат!$D:$D,$C1279)</f>
        <v/>
      </c>
      <c r="BU1279" s="35">
        <f>SUMIFS(рўйхат!CD:CD,рўйхат!$CX:$CX,$B$1328,рўйхат!$D:$D,$C1279)</f>
        <v/>
      </c>
      <c r="BV1279" s="36">
        <f>SUMIFS(рўйхат!CE:CE,рўйхат!$CX:$CX,$B$1328,рўйхат!$D:$D,$C1279)</f>
        <v/>
      </c>
      <c r="BW1279" s="35">
        <f>SUMIFS(рўйхат!CH:CH,рўйхат!$CX:$CX,$B$1328,рўйхат!$D:$D,$C1279)</f>
        <v/>
      </c>
      <c r="BX1279" s="36">
        <f>SUMIFS(рўйхат!CI:CI,рўйхат!$CX:$CX,$B$1328,рўйхат!$D:$D,$C1279)</f>
        <v/>
      </c>
      <c r="BY1279" s="35">
        <f>SUMIFS(рўйхат!CJ:CJ,рўйхат!$CX:$CX,$B$1328,рўйхат!$D:$D,$C1279)</f>
        <v/>
      </c>
      <c r="BZ1279" s="36">
        <f>SUMIFS(рўйхат!CK:CK,рўйхат!$CX:$CX,$B$1328,рўйхат!$D:$D,$C1279)</f>
        <v/>
      </c>
      <c r="CA1279" s="35">
        <f>SUMIFS(рўйхат!CL:CL,рўйхат!$CX:$CX,$B$1328,рўйхат!$D:$D,$C1279)</f>
        <v/>
      </c>
      <c r="CB1279" s="36">
        <f>SUMIFS(рўйхат!CM:CM,рўйхат!$CX:$CX,$B$1328,рўйхат!$D:$D,$C1279)</f>
        <v/>
      </c>
      <c r="CC1279" s="35">
        <f>SUMIFS(рўйхат!CN:CN,рўйхат!$CX:$CX,$B$1328,рўйхат!$D:$D,$C1279)</f>
        <v/>
      </c>
      <c r="CD1279" s="36">
        <f>SUMIFS(рўйхат!CO:CO,рўйхат!$CX:$CX,$B$1328,рўйхат!$D:$D,$C1279)</f>
        <v/>
      </c>
      <c r="CE1279" s="77">
        <f>IFERROR(BE1279/(Q1279+BE1279),0)</f>
        <v/>
      </c>
      <c r="CF1279" s="78">
        <f>IFERROR(BF1279/(R1279+BF1279),0)</f>
        <v/>
      </c>
    </row>
    <row r="1280" hidden="1" outlineLevel="1" ht="30" customFormat="1" customHeight="1" s="8">
      <c r="A1280" s="39" t="n"/>
      <c r="B1280" s="50" t="n">
        <v>18</v>
      </c>
      <c r="C1280" s="131" t="inlineStr">
        <is>
          <t>Ер қаридан фойдаланувчи субъектларнинг таҳлили</t>
        </is>
      </c>
      <c r="D1280" s="16" t="n"/>
      <c r="E1280" s="35">
        <f>SUMIFS(рўйхат!F:F,рўйхат!$CX:$CX,$B$1328,рўйхат!$D:$D,$C1280)</f>
        <v/>
      </c>
      <c r="F1280" s="36">
        <f>SUMIFS(рўйхат!G:G,рўйхат!$CX:$CX,$B$1328,рўйхат!$D:$D,$C1280)</f>
        <v/>
      </c>
      <c r="G1280" s="35">
        <f>SUMIFS(рўйхат!H:H,рўйхат!$CX:$CX,$B$1328,рўйхат!$D:$D,$C1280)</f>
        <v/>
      </c>
      <c r="H1280" s="36">
        <f>SUMIFS(рўйхат!I:I,рўйхат!$CX:$CX,$B$1328,рўйхат!$D:$D,$C1280)</f>
        <v/>
      </c>
      <c r="I1280" s="35">
        <f>SUMIFS(рўйхат!J:J,рўйхат!$CX:$CX,$B$1328,рўйхат!$D:$D,$C1280)</f>
        <v/>
      </c>
      <c r="J1280" s="36">
        <f>SUMIFS(рўйхат!K:K,рўйхат!$CX:$CX,$B$1328,рўйхат!$D:$D,$C1280)</f>
        <v/>
      </c>
      <c r="K1280" s="35">
        <f>SUMIFS(рўйхат!L:L,рўйхат!$CX:$CX,$B$1328,рўйхат!$D:$D,$C1280)</f>
        <v/>
      </c>
      <c r="L1280" s="36">
        <f>SUMIFS(рўйхат!M:M,рўйхат!$CX:$CX,$B$1328,рўйхат!$D:$D,$C1280)</f>
        <v/>
      </c>
      <c r="M1280" s="35">
        <f>SUMIFS(рўйхат!N:N,рўйхат!$CX:$CX,$B$1328,рўйхат!$D:$D,$C1280)</f>
        <v/>
      </c>
      <c r="N1280" s="36">
        <f>SUMIFS(рўйхат!O:O,рўйхат!$CX:$CX,$B$1328,рўйхат!$D:$D,$C1280)</f>
        <v/>
      </c>
      <c r="O1280" s="34">
        <f>IFERROR(M1280/E1280,0)</f>
        <v/>
      </c>
      <c r="P1280" s="34">
        <f>IFERROR(N1280/F1280,0)</f>
        <v/>
      </c>
      <c r="Q1280" s="35">
        <f>SUMIFS(рўйхат!P:P,рўйхат!$CX:$CX,$B$1328,рўйхат!$D:$D,$C1280)</f>
        <v/>
      </c>
      <c r="R1280" s="36">
        <f>SUMIFS(рўйхат!Q:Q,рўйхат!$CX:$CX,$B$1328,рўйхат!$D:$D,$C1280)</f>
        <v/>
      </c>
      <c r="S1280" s="35">
        <f>SUMIFS(рўйхат!R:R,рўйхат!$CX:$CX,$B$1328,рўйхат!$D:$D,$C1280)</f>
        <v/>
      </c>
      <c r="T1280" s="36">
        <f>SUMIFS(рўйхат!S:S,рўйхат!$CX:$CX,$B$1328,рўйхат!$D:$D,$C1280)</f>
        <v/>
      </c>
      <c r="U1280" s="35">
        <f>SUMIFS(рўйхат!T:T,рўйхат!$CX:$CX,$B$1328,рўйхат!$D:$D,$C1280)</f>
        <v/>
      </c>
      <c r="V1280" s="36">
        <f>SUMIFS(рўйхат!U:U,рўйхат!$CX:$CX,$B$1328,рўйхат!$D:$D,$C1280)</f>
        <v/>
      </c>
      <c r="W1280" s="35">
        <f>SUMIFS(рўйхат!V:V,рўйхат!$CX:$CX,$B$1328,рўйхат!$D:$D,$C1280)</f>
        <v/>
      </c>
      <c r="X1280" s="36">
        <f>SUMIFS(рўйхат!W:W,рўйхат!$CX:$CX,$B$1328,рўйхат!$D:$D,$C1280)</f>
        <v/>
      </c>
      <c r="Y1280" s="35">
        <f>SUMIFS(рўйхат!X:X,рўйхат!$CX:$CX,$B$1328,рўйхат!$D:$D,$C1280)</f>
        <v/>
      </c>
      <c r="Z1280" s="36">
        <f>SUMIFS(рўйхат!Y:Y,рўйхат!$CX:$CX,$B$1328,рўйхат!$D:$D,$C1280)</f>
        <v/>
      </c>
      <c r="AA1280" s="35">
        <f>SUMIFS(рўйхат!Z:Z,рўйхат!$CX:$CX,$B$1328,рўйхат!$D:$D,$C1280)</f>
        <v/>
      </c>
      <c r="AB1280" s="36">
        <f>SUMIFS(рўйхат!AA:AA,рўйхат!$CX:$CX,$B$1328,рўйхат!$D:$D,$C1280)</f>
        <v/>
      </c>
      <c r="AC1280" s="35">
        <f>SUMIFS(рўйхат!AB:AB,рўйхат!$CX:$CX,$B$1328,рўйхат!$D:$D,$C1280)</f>
        <v/>
      </c>
      <c r="AD1280" s="36">
        <f>SUMIFS(рўйхат!AC:AC,рўйхат!$CX:$CX,$B$1328,рўйхат!$D:$D,$C1280)</f>
        <v/>
      </c>
      <c r="AE1280" s="35">
        <f>SUMIFS(рўйхат!AD:AD,рўйхат!$CX:$CX,$B$1328,рўйхат!$D:$D,$C1280)</f>
        <v/>
      </c>
      <c r="AF1280" s="36">
        <f>SUMIFS(рўйхат!AE:AE,рўйхат!$CX:$CX,$B$1328,рўйхат!$D:$D,$C1280)</f>
        <v/>
      </c>
      <c r="AG1280" s="35">
        <f>SUMIFS(рўйхат!AH:AH,рўйхат!$CX:$CX,$B$1328,рўйхат!$D:$D,$C1280)</f>
        <v/>
      </c>
      <c r="AH1280" s="36">
        <f>SUMIFS(рўйхат!AI:AI,рўйхат!$CX:$CX,$B$1328,рўйхат!$D:$D,$C1280)</f>
        <v/>
      </c>
      <c r="AI1280" s="35">
        <f>SUMIFS(рўйхат!AJ:AJ,рўйхат!$CX:$CX,$B$1328,рўйхат!$D:$D,$C1280)</f>
        <v/>
      </c>
      <c r="AJ1280" s="36">
        <f>SUMIFS(рўйхат!AK:AK,рўйхат!$CX:$CX,$B$1328,рўйхат!$D:$D,$C1280)</f>
        <v/>
      </c>
      <c r="AK1280" s="35">
        <f>SUMIFS(рўйхат!AL:AL,рўйхат!$CX:$CX,$B$1328,рўйхат!$D:$D,$C1280)</f>
        <v/>
      </c>
      <c r="AL1280" s="36">
        <f>SUMIFS(рўйхат!AM:AM,рўйхат!$CX:$CX,$B$1328,рўйхат!$D:$D,$C1280)</f>
        <v/>
      </c>
      <c r="AM1280" s="77">
        <f>IFERROR(Q1280/E1280,0)</f>
        <v/>
      </c>
      <c r="AN1280" s="77">
        <f>IFERROR(R1280/F1280,0)</f>
        <v/>
      </c>
      <c r="AO1280" s="35">
        <f>SUMIFS(рўйхат!AX:AX,рўйхат!$CX:$CX,$B$1328,рўйхат!$D:$D,$C1280)</f>
        <v/>
      </c>
      <c r="AP1280" s="36">
        <f>SUMIFS(рўйхат!AY:AY,рўйхат!$CX:$CX,$B$1328,рўйхат!$D:$D,$C1280)</f>
        <v/>
      </c>
      <c r="AQ1280" s="35">
        <f>SUMIFS(рўйхат!AZ:AZ,рўйхат!$CX:$CX,$B$1328,рўйхат!$D:$D,$C1280)</f>
        <v/>
      </c>
      <c r="AR1280" s="36">
        <f>SUMIFS(рўйхат!BA:BA,рўйхат!$CX:$CX,$B$1328,рўйхат!$D:$D,$C1280)</f>
        <v/>
      </c>
      <c r="AS1280" s="35">
        <f>SUMIFS(рўйхат!BB:BB,рўйхат!$CX:$CX,$B$1328,рўйхат!$D:$D,$C1280)</f>
        <v/>
      </c>
      <c r="AT1280" s="36">
        <f>SUMIFS(рўйхат!BC:BC,рўйхат!$CX:$CX,$B$1328,рўйхат!$D:$D,$C1280)</f>
        <v/>
      </c>
      <c r="AU1280" s="35">
        <f>SUMIFS(рўйхат!BD:BD,рўйхат!$CX:$CX,$B$1328,рўйхат!$D:$D,$C1280)</f>
        <v/>
      </c>
      <c r="AV1280" s="36">
        <f>SUMIFS(рўйхат!BE:BE,рўйхат!$CX:$CX,$B$1328,рўйхат!$D:$D,$C1280)</f>
        <v/>
      </c>
      <c r="AW1280" s="35">
        <f>SUMIFS(рўйхат!BF:BF,рўйхат!$CX:$CX,$B$1328,рўйхат!$D:$D,$C1280)</f>
        <v/>
      </c>
      <c r="AX1280" s="36">
        <f>SUMIFS(рўйхат!BG:BG,рўйхат!$CX:$CX,$B$1328,рўйхат!$D:$D,$C1280)</f>
        <v/>
      </c>
      <c r="AY1280" s="35">
        <f>SUMIFS(рўйхат!BH:BH,рўйхат!$CX:$CX,$B$1328,рўйхат!$D:$D,$C1280)</f>
        <v/>
      </c>
      <c r="AZ1280" s="36">
        <f>SUMIFS(рўйхат!BI:BI,рўйхат!$CX:$CX,$B$1328,рўйхат!$D:$D,$C1280)</f>
        <v/>
      </c>
      <c r="BA1280" s="35">
        <f>SUMIFS(рўйхат!BJ:BJ,рўйхат!$CX:$CX,$B$1328,рўйхат!$D:$D,$C1280)</f>
        <v/>
      </c>
      <c r="BB1280" s="36">
        <f>SUMIFS(рўйхат!BK:BK,рўйхат!$CX:$CX,$B$1328,рўйхат!$D:$D,$C1280)</f>
        <v/>
      </c>
      <c r="BC1280" s="77">
        <f>IFERROR(AO1280/E1280,0)</f>
        <v/>
      </c>
      <c r="BD1280" s="77">
        <f>IFERROR(AP1280/F1280,0)</f>
        <v/>
      </c>
      <c r="BE1280" s="35">
        <f>SUMIFS(рўйхат!BL:BL,рўйхат!$CX:$CX,$B$1328,рўйхат!$D:$D,$C1280)</f>
        <v/>
      </c>
      <c r="BF1280" s="36">
        <f>SUMIFS(рўйхат!BM:BM,рўйхат!$CX:$CX,$B$1328,рўйхат!$D:$D,$C1280)</f>
        <v/>
      </c>
      <c r="BG1280" s="35">
        <f>SUMIFS(рўйхат!BN:BN,рўйхат!$CX:$CX,$B$1328,рўйхат!$D:$D,$C1280)</f>
        <v/>
      </c>
      <c r="BH1280" s="36">
        <f>SUMIFS(рўйхат!BO:BO,рўйхат!$CX:$CX,$B$1328,рўйхат!$D:$D,$C1280)</f>
        <v/>
      </c>
      <c r="BI1280" s="35">
        <f>SUMIFS(рўйхат!BP:BP,рўйхат!$CX:$CX,$B$1328,рўйхат!$D:$D,$C1280)</f>
        <v/>
      </c>
      <c r="BJ1280" s="36">
        <f>SUMIFS(рўйхат!BQ:BQ,рўйхат!$CX:$CX,$B$1328,рўйхат!$D:$D,$C1280)</f>
        <v/>
      </c>
      <c r="BK1280" s="35">
        <f>SUMIFS(рўйхат!BR:BR,рўйхат!$CX:$CX,$B$1328,рўйхат!$D:$D,$C1280)</f>
        <v/>
      </c>
      <c r="BL1280" s="36">
        <f>SUMIFS(рўйхат!BS:BS,рўйхат!$CX:$CX,$B$1328,рўйхат!$D:$D,$C1280)</f>
        <v/>
      </c>
      <c r="BM1280" s="35">
        <f>SUMIFS(рўйхат!BT:BT,рўйхат!$CX:$CX,$B$1328,рўйхат!$D:$D,$C1280)</f>
        <v/>
      </c>
      <c r="BN1280" s="36">
        <f>SUMIFS(рўйхат!BU:BU,рўйхат!$CX:$CX,$B$1328,рўйхат!$D:$D,$C1280)</f>
        <v/>
      </c>
      <c r="BO1280" s="35">
        <f>SUMIFS(рўйхат!BX:BX,рўйхат!$CX:$CX,$B$1328,рўйхат!$D:$D,$C1280)</f>
        <v/>
      </c>
      <c r="BP1280" s="36">
        <f>SUMIFS(рўйхат!BY:BY,рўйхат!$CX:$CX,$B$1328,рўйхат!$D:$D,$C1280)</f>
        <v/>
      </c>
      <c r="BQ1280" s="35">
        <f>SUMIFS(рўйхат!BZ:BZ,рўйхат!$CX:$CX,$B$1328,рўйхат!$D:$D,$C1280)</f>
        <v/>
      </c>
      <c r="BR1280" s="36">
        <f>SUMIFS(рўйхат!CA:CA,рўйхат!$CX:$CX,$B$1328,рўйхат!$D:$D,$C1280)</f>
        <v/>
      </c>
      <c r="BS1280" s="35">
        <f>SUMIFS(рўйхат!CB:CB,рўйхат!$CX:$CX,$B$1328,рўйхат!$D:$D,$C1280)</f>
        <v/>
      </c>
      <c r="BT1280" s="36">
        <f>SUMIFS(рўйхат!CC:CC,рўйхат!$CX:$CX,$B$1328,рўйхат!$D:$D,$C1280)</f>
        <v/>
      </c>
      <c r="BU1280" s="35">
        <f>SUMIFS(рўйхат!CD:CD,рўйхат!$CX:$CX,$B$1328,рўйхат!$D:$D,$C1280)</f>
        <v/>
      </c>
      <c r="BV1280" s="36">
        <f>SUMIFS(рўйхат!CE:CE,рўйхат!$CX:$CX,$B$1328,рўйхат!$D:$D,$C1280)</f>
        <v/>
      </c>
      <c r="BW1280" s="35">
        <f>SUMIFS(рўйхат!CH:CH,рўйхат!$CX:$CX,$B$1328,рўйхат!$D:$D,$C1280)</f>
        <v/>
      </c>
      <c r="BX1280" s="36">
        <f>SUMIFS(рўйхат!CI:CI,рўйхат!$CX:$CX,$B$1328,рўйхат!$D:$D,$C1280)</f>
        <v/>
      </c>
      <c r="BY1280" s="35">
        <f>SUMIFS(рўйхат!CJ:CJ,рўйхат!$CX:$CX,$B$1328,рўйхат!$D:$D,$C1280)</f>
        <v/>
      </c>
      <c r="BZ1280" s="36">
        <f>SUMIFS(рўйхат!CK:CK,рўйхат!$CX:$CX,$B$1328,рўйхат!$D:$D,$C1280)</f>
        <v/>
      </c>
      <c r="CA1280" s="35">
        <f>SUMIFS(рўйхат!CL:CL,рўйхат!$CX:$CX,$B$1328,рўйхат!$D:$D,$C1280)</f>
        <v/>
      </c>
      <c r="CB1280" s="36">
        <f>SUMIFS(рўйхат!CM:CM,рўйхат!$CX:$CX,$B$1328,рўйхат!$D:$D,$C1280)</f>
        <v/>
      </c>
      <c r="CC1280" s="35">
        <f>SUMIFS(рўйхат!CN:CN,рўйхат!$CX:$CX,$B$1328,рўйхат!$D:$D,$C1280)</f>
        <v/>
      </c>
      <c r="CD1280" s="36">
        <f>SUMIFS(рўйхат!CO:CO,рўйхат!$CX:$CX,$B$1328,рўйхат!$D:$D,$C1280)</f>
        <v/>
      </c>
      <c r="CE1280" s="77">
        <f>IFERROR(BE1280/(Q1280+BE1280),0)</f>
        <v/>
      </c>
      <c r="CF1280" s="78">
        <f>IFERROR(BF1280/(R1280+BF1280),0)</f>
        <v/>
      </c>
    </row>
    <row r="1281" hidden="1" outlineLevel="1" ht="30" customFormat="1" customHeight="1" s="8">
      <c r="A1281" s="39" t="n"/>
      <c r="B1281" s="50" t="n">
        <v>19</v>
      </c>
      <c r="C1281" s="131" t="inlineStr">
        <is>
          <t>Ер қаъридан фойдаланувчи субъектларнинг таҳлили (2024 й)</t>
        </is>
      </c>
      <c r="D1281" s="16" t="n"/>
      <c r="E1281" s="35">
        <f>SUMIFS(рўйхат!F:F,рўйхат!$CX:$CX,$B$1328,рўйхат!$D:$D,$C1281)</f>
        <v/>
      </c>
      <c r="F1281" s="36">
        <f>SUMIFS(рўйхат!G:G,рўйхат!$CX:$CX,$B$1328,рўйхат!$D:$D,$C1281)</f>
        <v/>
      </c>
      <c r="G1281" s="35">
        <f>SUMIFS(рўйхат!H:H,рўйхат!$CX:$CX,$B$1328,рўйхат!$D:$D,$C1281)</f>
        <v/>
      </c>
      <c r="H1281" s="36">
        <f>SUMIFS(рўйхат!I:I,рўйхат!$CX:$CX,$B$1328,рўйхат!$D:$D,$C1281)</f>
        <v/>
      </c>
      <c r="I1281" s="35">
        <f>SUMIFS(рўйхат!J:J,рўйхат!$CX:$CX,$B$1328,рўйхат!$D:$D,$C1281)</f>
        <v/>
      </c>
      <c r="J1281" s="36">
        <f>SUMIFS(рўйхат!K:K,рўйхат!$CX:$CX,$B$1328,рўйхат!$D:$D,$C1281)</f>
        <v/>
      </c>
      <c r="K1281" s="35">
        <f>SUMIFS(рўйхат!L:L,рўйхат!$CX:$CX,$B$1328,рўйхат!$D:$D,$C1281)</f>
        <v/>
      </c>
      <c r="L1281" s="36">
        <f>SUMIFS(рўйхат!M:M,рўйхат!$CX:$CX,$B$1328,рўйхат!$D:$D,$C1281)</f>
        <v/>
      </c>
      <c r="M1281" s="35">
        <f>SUMIFS(рўйхат!N:N,рўйхат!$CX:$CX,$B$1328,рўйхат!$D:$D,$C1281)</f>
        <v/>
      </c>
      <c r="N1281" s="36">
        <f>SUMIFS(рўйхат!O:O,рўйхат!$CX:$CX,$B$1328,рўйхат!$D:$D,$C1281)</f>
        <v/>
      </c>
      <c r="O1281" s="34">
        <f>IFERROR(M1281/E1281,0)</f>
        <v/>
      </c>
      <c r="P1281" s="34">
        <f>IFERROR(N1281/F1281,0)</f>
        <v/>
      </c>
      <c r="Q1281" s="35">
        <f>SUMIFS(рўйхат!P:P,рўйхат!$CX:$CX,$B$1328,рўйхат!$D:$D,$C1281)</f>
        <v/>
      </c>
      <c r="R1281" s="36">
        <f>SUMIFS(рўйхат!Q:Q,рўйхат!$CX:$CX,$B$1328,рўйхат!$D:$D,$C1281)</f>
        <v/>
      </c>
      <c r="S1281" s="35">
        <f>SUMIFS(рўйхат!R:R,рўйхат!$CX:$CX,$B$1328,рўйхат!$D:$D,$C1281)</f>
        <v/>
      </c>
      <c r="T1281" s="36">
        <f>SUMIFS(рўйхат!S:S,рўйхат!$CX:$CX,$B$1328,рўйхат!$D:$D,$C1281)</f>
        <v/>
      </c>
      <c r="U1281" s="35">
        <f>SUMIFS(рўйхат!T:T,рўйхат!$CX:$CX,$B$1328,рўйхат!$D:$D,$C1281)</f>
        <v/>
      </c>
      <c r="V1281" s="36">
        <f>SUMIFS(рўйхат!U:U,рўйхат!$CX:$CX,$B$1328,рўйхат!$D:$D,$C1281)</f>
        <v/>
      </c>
      <c r="W1281" s="35">
        <f>SUMIFS(рўйхат!V:V,рўйхат!$CX:$CX,$B$1328,рўйхат!$D:$D,$C1281)</f>
        <v/>
      </c>
      <c r="X1281" s="36">
        <f>SUMIFS(рўйхат!W:W,рўйхат!$CX:$CX,$B$1328,рўйхат!$D:$D,$C1281)</f>
        <v/>
      </c>
      <c r="Y1281" s="35">
        <f>SUMIFS(рўйхат!X:X,рўйхат!$CX:$CX,$B$1328,рўйхат!$D:$D,$C1281)</f>
        <v/>
      </c>
      <c r="Z1281" s="36">
        <f>SUMIFS(рўйхат!Y:Y,рўйхат!$CX:$CX,$B$1328,рўйхат!$D:$D,$C1281)</f>
        <v/>
      </c>
      <c r="AA1281" s="35">
        <f>SUMIFS(рўйхат!Z:Z,рўйхат!$CX:$CX,$B$1328,рўйхат!$D:$D,$C1281)</f>
        <v/>
      </c>
      <c r="AB1281" s="36">
        <f>SUMIFS(рўйхат!AA:AA,рўйхат!$CX:$CX,$B$1328,рўйхат!$D:$D,$C1281)</f>
        <v/>
      </c>
      <c r="AC1281" s="35">
        <f>SUMIFS(рўйхат!AB:AB,рўйхат!$CX:$CX,$B$1328,рўйхат!$D:$D,$C1281)</f>
        <v/>
      </c>
      <c r="AD1281" s="36">
        <f>SUMIFS(рўйхат!AC:AC,рўйхат!$CX:$CX,$B$1328,рўйхат!$D:$D,$C1281)</f>
        <v/>
      </c>
      <c r="AE1281" s="35">
        <f>SUMIFS(рўйхат!AD:AD,рўйхат!$CX:$CX,$B$1328,рўйхат!$D:$D,$C1281)</f>
        <v/>
      </c>
      <c r="AF1281" s="36">
        <f>SUMIFS(рўйхат!AE:AE,рўйхат!$CX:$CX,$B$1328,рўйхат!$D:$D,$C1281)</f>
        <v/>
      </c>
      <c r="AG1281" s="35">
        <f>SUMIFS(рўйхат!AH:AH,рўйхат!$CX:$CX,$B$1328,рўйхат!$D:$D,$C1281)</f>
        <v/>
      </c>
      <c r="AH1281" s="36">
        <f>SUMIFS(рўйхат!AI:AI,рўйхат!$CX:$CX,$B$1328,рўйхат!$D:$D,$C1281)</f>
        <v/>
      </c>
      <c r="AI1281" s="35">
        <f>SUMIFS(рўйхат!AJ:AJ,рўйхат!$CX:$CX,$B$1328,рўйхат!$D:$D,$C1281)</f>
        <v/>
      </c>
      <c r="AJ1281" s="36">
        <f>SUMIFS(рўйхат!AK:AK,рўйхат!$CX:$CX,$B$1328,рўйхат!$D:$D,$C1281)</f>
        <v/>
      </c>
      <c r="AK1281" s="35">
        <f>SUMIFS(рўйхат!AL:AL,рўйхат!$CX:$CX,$B$1328,рўйхат!$D:$D,$C1281)</f>
        <v/>
      </c>
      <c r="AL1281" s="36">
        <f>SUMIFS(рўйхат!AM:AM,рўйхат!$CX:$CX,$B$1328,рўйхат!$D:$D,$C1281)</f>
        <v/>
      </c>
      <c r="AM1281" s="77">
        <f>IFERROR(Q1281/E1281,0)</f>
        <v/>
      </c>
      <c r="AN1281" s="77">
        <f>IFERROR(R1281/F1281,0)</f>
        <v/>
      </c>
      <c r="AO1281" s="35">
        <f>SUMIFS(рўйхат!AX:AX,рўйхат!$CX:$CX,$B$1328,рўйхат!$D:$D,$C1281)</f>
        <v/>
      </c>
      <c r="AP1281" s="36">
        <f>SUMIFS(рўйхат!AY:AY,рўйхат!$CX:$CX,$B$1328,рўйхат!$D:$D,$C1281)</f>
        <v/>
      </c>
      <c r="AQ1281" s="35">
        <f>SUMIFS(рўйхат!AZ:AZ,рўйхат!$CX:$CX,$B$1328,рўйхат!$D:$D,$C1281)</f>
        <v/>
      </c>
      <c r="AR1281" s="36">
        <f>SUMIFS(рўйхат!BA:BA,рўйхат!$CX:$CX,$B$1328,рўйхат!$D:$D,$C1281)</f>
        <v/>
      </c>
      <c r="AS1281" s="35">
        <f>SUMIFS(рўйхат!BB:BB,рўйхат!$CX:$CX,$B$1328,рўйхат!$D:$D,$C1281)</f>
        <v/>
      </c>
      <c r="AT1281" s="36">
        <f>SUMIFS(рўйхат!BC:BC,рўйхат!$CX:$CX,$B$1328,рўйхат!$D:$D,$C1281)</f>
        <v/>
      </c>
      <c r="AU1281" s="35">
        <f>SUMIFS(рўйхат!BD:BD,рўйхат!$CX:$CX,$B$1328,рўйхат!$D:$D,$C1281)</f>
        <v/>
      </c>
      <c r="AV1281" s="36">
        <f>SUMIFS(рўйхат!BE:BE,рўйхат!$CX:$CX,$B$1328,рўйхат!$D:$D,$C1281)</f>
        <v/>
      </c>
      <c r="AW1281" s="35">
        <f>SUMIFS(рўйхат!BF:BF,рўйхат!$CX:$CX,$B$1328,рўйхат!$D:$D,$C1281)</f>
        <v/>
      </c>
      <c r="AX1281" s="36">
        <f>SUMIFS(рўйхат!BG:BG,рўйхат!$CX:$CX,$B$1328,рўйхат!$D:$D,$C1281)</f>
        <v/>
      </c>
      <c r="AY1281" s="35">
        <f>SUMIFS(рўйхат!BH:BH,рўйхат!$CX:$CX,$B$1328,рўйхат!$D:$D,$C1281)</f>
        <v/>
      </c>
      <c r="AZ1281" s="36">
        <f>SUMIFS(рўйхат!BI:BI,рўйхат!$CX:$CX,$B$1328,рўйхат!$D:$D,$C1281)</f>
        <v/>
      </c>
      <c r="BA1281" s="35">
        <f>SUMIFS(рўйхат!BJ:BJ,рўйхат!$CX:$CX,$B$1328,рўйхат!$D:$D,$C1281)</f>
        <v/>
      </c>
      <c r="BB1281" s="36">
        <f>SUMIFS(рўйхат!BK:BK,рўйхат!$CX:$CX,$B$1328,рўйхат!$D:$D,$C1281)</f>
        <v/>
      </c>
      <c r="BC1281" s="77">
        <f>IFERROR(AO1281/E1281,0)</f>
        <v/>
      </c>
      <c r="BD1281" s="77">
        <f>IFERROR(AP1281/F1281,0)</f>
        <v/>
      </c>
      <c r="BE1281" s="35">
        <f>SUMIFS(рўйхат!BL:BL,рўйхат!$CX:$CX,$B$1328,рўйхат!$D:$D,$C1281)</f>
        <v/>
      </c>
      <c r="BF1281" s="36">
        <f>SUMIFS(рўйхат!BM:BM,рўйхат!$CX:$CX,$B$1328,рўйхат!$D:$D,$C1281)</f>
        <v/>
      </c>
      <c r="BG1281" s="35">
        <f>SUMIFS(рўйхат!BN:BN,рўйхат!$CX:$CX,$B$1328,рўйхат!$D:$D,$C1281)</f>
        <v/>
      </c>
      <c r="BH1281" s="36">
        <f>SUMIFS(рўйхат!BO:BO,рўйхат!$CX:$CX,$B$1328,рўйхат!$D:$D,$C1281)</f>
        <v/>
      </c>
      <c r="BI1281" s="35">
        <f>SUMIFS(рўйхат!BP:BP,рўйхат!$CX:$CX,$B$1328,рўйхат!$D:$D,$C1281)</f>
        <v/>
      </c>
      <c r="BJ1281" s="36">
        <f>SUMIFS(рўйхат!BQ:BQ,рўйхат!$CX:$CX,$B$1328,рўйхат!$D:$D,$C1281)</f>
        <v/>
      </c>
      <c r="BK1281" s="35">
        <f>SUMIFS(рўйхат!BR:BR,рўйхат!$CX:$CX,$B$1328,рўйхат!$D:$D,$C1281)</f>
        <v/>
      </c>
      <c r="BL1281" s="36">
        <f>SUMIFS(рўйхат!BS:BS,рўйхат!$CX:$CX,$B$1328,рўйхат!$D:$D,$C1281)</f>
        <v/>
      </c>
      <c r="BM1281" s="35">
        <f>SUMIFS(рўйхат!BT:BT,рўйхат!$CX:$CX,$B$1328,рўйхат!$D:$D,$C1281)</f>
        <v/>
      </c>
      <c r="BN1281" s="36">
        <f>SUMIFS(рўйхат!BU:BU,рўйхат!$CX:$CX,$B$1328,рўйхат!$D:$D,$C1281)</f>
        <v/>
      </c>
      <c r="BO1281" s="35">
        <f>SUMIFS(рўйхат!BX:BX,рўйхат!$CX:$CX,$B$1328,рўйхат!$D:$D,$C1281)</f>
        <v/>
      </c>
      <c r="BP1281" s="36">
        <f>SUMIFS(рўйхат!BY:BY,рўйхат!$CX:$CX,$B$1328,рўйхат!$D:$D,$C1281)</f>
        <v/>
      </c>
      <c r="BQ1281" s="35">
        <f>SUMIFS(рўйхат!BZ:BZ,рўйхат!$CX:$CX,$B$1328,рўйхат!$D:$D,$C1281)</f>
        <v/>
      </c>
      <c r="BR1281" s="36">
        <f>SUMIFS(рўйхат!CA:CA,рўйхат!$CX:$CX,$B$1328,рўйхат!$D:$D,$C1281)</f>
        <v/>
      </c>
      <c r="BS1281" s="35">
        <f>SUMIFS(рўйхат!CB:CB,рўйхат!$CX:$CX,$B$1328,рўйхат!$D:$D,$C1281)</f>
        <v/>
      </c>
      <c r="BT1281" s="36">
        <f>SUMIFS(рўйхат!CC:CC,рўйхат!$CX:$CX,$B$1328,рўйхат!$D:$D,$C1281)</f>
        <v/>
      </c>
      <c r="BU1281" s="35">
        <f>SUMIFS(рўйхат!CD:CD,рўйхат!$CX:$CX,$B$1328,рўйхат!$D:$D,$C1281)</f>
        <v/>
      </c>
      <c r="BV1281" s="36">
        <f>SUMIFS(рўйхат!CE:CE,рўйхат!$CX:$CX,$B$1328,рўйхат!$D:$D,$C1281)</f>
        <v/>
      </c>
      <c r="BW1281" s="35">
        <f>SUMIFS(рўйхат!CH:CH,рўйхат!$CX:$CX,$B$1328,рўйхат!$D:$D,$C1281)</f>
        <v/>
      </c>
      <c r="BX1281" s="36">
        <f>SUMIFS(рўйхат!CI:CI,рўйхат!$CX:$CX,$B$1328,рўйхат!$D:$D,$C1281)</f>
        <v/>
      </c>
      <c r="BY1281" s="35">
        <f>SUMIFS(рўйхат!CJ:CJ,рўйхат!$CX:$CX,$B$1328,рўйхат!$D:$D,$C1281)</f>
        <v/>
      </c>
      <c r="BZ1281" s="36">
        <f>SUMIFS(рўйхат!CK:CK,рўйхат!$CX:$CX,$B$1328,рўйхат!$D:$D,$C1281)</f>
        <v/>
      </c>
      <c r="CA1281" s="35">
        <f>SUMIFS(рўйхат!CL:CL,рўйхат!$CX:$CX,$B$1328,рўйхат!$D:$D,$C1281)</f>
        <v/>
      </c>
      <c r="CB1281" s="36">
        <f>SUMIFS(рўйхат!CM:CM,рўйхат!$CX:$CX,$B$1328,рўйхат!$D:$D,$C1281)</f>
        <v/>
      </c>
      <c r="CC1281" s="35">
        <f>SUMIFS(рўйхат!CN:CN,рўйхат!$CX:$CX,$B$1328,рўйхат!$D:$D,$C1281)</f>
        <v/>
      </c>
      <c r="CD1281" s="36">
        <f>SUMIFS(рўйхат!CO:CO,рўйхат!$CX:$CX,$B$1328,рўйхат!$D:$D,$C1281)</f>
        <v/>
      </c>
      <c r="CE1281" s="77">
        <f>IFERROR(BE1281/(Q1281+BE1281),0)</f>
        <v/>
      </c>
      <c r="CF1281" s="78">
        <f>IFERROR(BF1281/(R1281+BF1281),0)</f>
        <v/>
      </c>
    </row>
    <row r="1282" hidden="1" outlineLevel="1" ht="30" customFormat="1" customHeight="1" s="8">
      <c r="A1282" s="39" t="n"/>
      <c r="B1282" s="50" t="n">
        <v>20</v>
      </c>
      <c r="C1282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282" s="16" t="n"/>
      <c r="E1282" s="35">
        <f>SUMIFS(рўйхат!F:F,рўйхат!$CX:$CX,$B$1328,рўйхат!$D:$D,$C1282)</f>
        <v/>
      </c>
      <c r="F1282" s="36">
        <f>SUMIFS(рўйхат!G:G,рўйхат!$CX:$CX,$B$1328,рўйхат!$D:$D,$C1282)</f>
        <v/>
      </c>
      <c r="G1282" s="35">
        <f>SUMIFS(рўйхат!H:H,рўйхат!$CX:$CX,$B$1328,рўйхат!$D:$D,$C1282)</f>
        <v/>
      </c>
      <c r="H1282" s="36">
        <f>SUMIFS(рўйхат!I:I,рўйхат!$CX:$CX,$B$1328,рўйхат!$D:$D,$C1282)</f>
        <v/>
      </c>
      <c r="I1282" s="35">
        <f>SUMIFS(рўйхат!J:J,рўйхат!$CX:$CX,$B$1328,рўйхат!$D:$D,$C1282)</f>
        <v/>
      </c>
      <c r="J1282" s="36">
        <f>SUMIFS(рўйхат!K:K,рўйхат!$CX:$CX,$B$1328,рўйхат!$D:$D,$C1282)</f>
        <v/>
      </c>
      <c r="K1282" s="35">
        <f>SUMIFS(рўйхат!L:L,рўйхат!$CX:$CX,$B$1328,рўйхат!$D:$D,$C1282)</f>
        <v/>
      </c>
      <c r="L1282" s="36">
        <f>SUMIFS(рўйхат!M:M,рўйхат!$CX:$CX,$B$1328,рўйхат!$D:$D,$C1282)</f>
        <v/>
      </c>
      <c r="M1282" s="35">
        <f>SUMIFS(рўйхат!N:N,рўйхат!$CX:$CX,$B$1328,рўйхат!$D:$D,$C1282)</f>
        <v/>
      </c>
      <c r="N1282" s="36">
        <f>SUMIFS(рўйхат!O:O,рўйхат!$CX:$CX,$B$1328,рўйхат!$D:$D,$C1282)</f>
        <v/>
      </c>
      <c r="O1282" s="34">
        <f>IFERROR(M1282/E1282,0)</f>
        <v/>
      </c>
      <c r="P1282" s="34">
        <f>IFERROR(N1282/F1282,0)</f>
        <v/>
      </c>
      <c r="Q1282" s="35">
        <f>SUMIFS(рўйхат!P:P,рўйхат!$CX:$CX,$B$1328,рўйхат!$D:$D,$C1282)</f>
        <v/>
      </c>
      <c r="R1282" s="36">
        <f>SUMIFS(рўйхат!Q:Q,рўйхат!$CX:$CX,$B$1328,рўйхат!$D:$D,$C1282)</f>
        <v/>
      </c>
      <c r="S1282" s="35">
        <f>SUMIFS(рўйхат!R:R,рўйхат!$CX:$CX,$B$1328,рўйхат!$D:$D,$C1282)</f>
        <v/>
      </c>
      <c r="T1282" s="36">
        <f>SUMIFS(рўйхат!S:S,рўйхат!$CX:$CX,$B$1328,рўйхат!$D:$D,$C1282)</f>
        <v/>
      </c>
      <c r="U1282" s="35">
        <f>SUMIFS(рўйхат!T:T,рўйхат!$CX:$CX,$B$1328,рўйхат!$D:$D,$C1282)</f>
        <v/>
      </c>
      <c r="V1282" s="36">
        <f>SUMIFS(рўйхат!U:U,рўйхат!$CX:$CX,$B$1328,рўйхат!$D:$D,$C1282)</f>
        <v/>
      </c>
      <c r="W1282" s="35">
        <f>SUMIFS(рўйхат!V:V,рўйхат!$CX:$CX,$B$1328,рўйхат!$D:$D,$C1282)</f>
        <v/>
      </c>
      <c r="X1282" s="36">
        <f>SUMIFS(рўйхат!W:W,рўйхат!$CX:$CX,$B$1328,рўйхат!$D:$D,$C1282)</f>
        <v/>
      </c>
      <c r="Y1282" s="35">
        <f>SUMIFS(рўйхат!X:X,рўйхат!$CX:$CX,$B$1328,рўйхат!$D:$D,$C1282)</f>
        <v/>
      </c>
      <c r="Z1282" s="36">
        <f>SUMIFS(рўйхат!Y:Y,рўйхат!$CX:$CX,$B$1328,рўйхат!$D:$D,$C1282)</f>
        <v/>
      </c>
      <c r="AA1282" s="35">
        <f>SUMIFS(рўйхат!Z:Z,рўйхат!$CX:$CX,$B$1328,рўйхат!$D:$D,$C1282)</f>
        <v/>
      </c>
      <c r="AB1282" s="36">
        <f>SUMIFS(рўйхат!AA:AA,рўйхат!$CX:$CX,$B$1328,рўйхат!$D:$D,$C1282)</f>
        <v/>
      </c>
      <c r="AC1282" s="35">
        <f>SUMIFS(рўйхат!AB:AB,рўйхат!$CX:$CX,$B$1328,рўйхат!$D:$D,$C1282)</f>
        <v/>
      </c>
      <c r="AD1282" s="36">
        <f>SUMIFS(рўйхат!AC:AC,рўйхат!$CX:$CX,$B$1328,рўйхат!$D:$D,$C1282)</f>
        <v/>
      </c>
      <c r="AE1282" s="35">
        <f>SUMIFS(рўйхат!AD:AD,рўйхат!$CX:$CX,$B$1328,рўйхат!$D:$D,$C1282)</f>
        <v/>
      </c>
      <c r="AF1282" s="36">
        <f>SUMIFS(рўйхат!AE:AE,рўйхат!$CX:$CX,$B$1328,рўйхат!$D:$D,$C1282)</f>
        <v/>
      </c>
      <c r="AG1282" s="35">
        <f>SUMIFS(рўйхат!AH:AH,рўйхат!$CX:$CX,$B$1328,рўйхат!$D:$D,$C1282)</f>
        <v/>
      </c>
      <c r="AH1282" s="36">
        <f>SUMIFS(рўйхат!AI:AI,рўйхат!$CX:$CX,$B$1328,рўйхат!$D:$D,$C1282)</f>
        <v/>
      </c>
      <c r="AI1282" s="35">
        <f>SUMIFS(рўйхат!AJ:AJ,рўйхат!$CX:$CX,$B$1328,рўйхат!$D:$D,$C1282)</f>
        <v/>
      </c>
      <c r="AJ1282" s="36">
        <f>SUMIFS(рўйхат!AK:AK,рўйхат!$CX:$CX,$B$1328,рўйхат!$D:$D,$C1282)</f>
        <v/>
      </c>
      <c r="AK1282" s="35">
        <f>SUMIFS(рўйхат!AL:AL,рўйхат!$CX:$CX,$B$1328,рўйхат!$D:$D,$C1282)</f>
        <v/>
      </c>
      <c r="AL1282" s="36">
        <f>SUMIFS(рўйхат!AM:AM,рўйхат!$CX:$CX,$B$1328,рўйхат!$D:$D,$C1282)</f>
        <v/>
      </c>
      <c r="AM1282" s="77">
        <f>IFERROR(Q1282/E1282,0)</f>
        <v/>
      </c>
      <c r="AN1282" s="77">
        <f>IFERROR(R1282/F1282,0)</f>
        <v/>
      </c>
      <c r="AO1282" s="35">
        <f>SUMIFS(рўйхат!AX:AX,рўйхат!$CX:$CX,$B$1328,рўйхат!$D:$D,$C1282)</f>
        <v/>
      </c>
      <c r="AP1282" s="36">
        <f>SUMIFS(рўйхат!AY:AY,рўйхат!$CX:$CX,$B$1328,рўйхат!$D:$D,$C1282)</f>
        <v/>
      </c>
      <c r="AQ1282" s="35">
        <f>SUMIFS(рўйхат!AZ:AZ,рўйхат!$CX:$CX,$B$1328,рўйхат!$D:$D,$C1282)</f>
        <v/>
      </c>
      <c r="AR1282" s="36">
        <f>SUMIFS(рўйхат!BA:BA,рўйхат!$CX:$CX,$B$1328,рўйхат!$D:$D,$C1282)</f>
        <v/>
      </c>
      <c r="AS1282" s="35">
        <f>SUMIFS(рўйхат!BB:BB,рўйхат!$CX:$CX,$B$1328,рўйхат!$D:$D,$C1282)</f>
        <v/>
      </c>
      <c r="AT1282" s="36">
        <f>SUMIFS(рўйхат!BC:BC,рўйхат!$CX:$CX,$B$1328,рўйхат!$D:$D,$C1282)</f>
        <v/>
      </c>
      <c r="AU1282" s="35">
        <f>SUMIFS(рўйхат!BD:BD,рўйхат!$CX:$CX,$B$1328,рўйхат!$D:$D,$C1282)</f>
        <v/>
      </c>
      <c r="AV1282" s="36">
        <f>SUMIFS(рўйхат!BE:BE,рўйхат!$CX:$CX,$B$1328,рўйхат!$D:$D,$C1282)</f>
        <v/>
      </c>
      <c r="AW1282" s="35">
        <f>SUMIFS(рўйхат!BF:BF,рўйхат!$CX:$CX,$B$1328,рўйхат!$D:$D,$C1282)</f>
        <v/>
      </c>
      <c r="AX1282" s="36">
        <f>SUMIFS(рўйхат!BG:BG,рўйхат!$CX:$CX,$B$1328,рўйхат!$D:$D,$C1282)</f>
        <v/>
      </c>
      <c r="AY1282" s="35">
        <f>SUMIFS(рўйхат!BH:BH,рўйхат!$CX:$CX,$B$1328,рўйхат!$D:$D,$C1282)</f>
        <v/>
      </c>
      <c r="AZ1282" s="36">
        <f>SUMIFS(рўйхат!BI:BI,рўйхат!$CX:$CX,$B$1328,рўйхат!$D:$D,$C1282)</f>
        <v/>
      </c>
      <c r="BA1282" s="35">
        <f>SUMIFS(рўйхат!BJ:BJ,рўйхат!$CX:$CX,$B$1328,рўйхат!$D:$D,$C1282)</f>
        <v/>
      </c>
      <c r="BB1282" s="36">
        <f>SUMIFS(рўйхат!BK:BK,рўйхат!$CX:$CX,$B$1328,рўйхат!$D:$D,$C1282)</f>
        <v/>
      </c>
      <c r="BC1282" s="77">
        <f>IFERROR(AO1282/E1282,0)</f>
        <v/>
      </c>
      <c r="BD1282" s="77">
        <f>IFERROR(AP1282/F1282,0)</f>
        <v/>
      </c>
      <c r="BE1282" s="35">
        <f>SUMIFS(рўйхат!BL:BL,рўйхат!$CX:$CX,$B$1328,рўйхат!$D:$D,$C1282)</f>
        <v/>
      </c>
      <c r="BF1282" s="36">
        <f>SUMIFS(рўйхат!BM:BM,рўйхат!$CX:$CX,$B$1328,рўйхат!$D:$D,$C1282)</f>
        <v/>
      </c>
      <c r="BG1282" s="35">
        <f>SUMIFS(рўйхат!BN:BN,рўйхат!$CX:$CX,$B$1328,рўйхат!$D:$D,$C1282)</f>
        <v/>
      </c>
      <c r="BH1282" s="36">
        <f>SUMIFS(рўйхат!BO:BO,рўйхат!$CX:$CX,$B$1328,рўйхат!$D:$D,$C1282)</f>
        <v/>
      </c>
      <c r="BI1282" s="35">
        <f>SUMIFS(рўйхат!BP:BP,рўйхат!$CX:$CX,$B$1328,рўйхат!$D:$D,$C1282)</f>
        <v/>
      </c>
      <c r="BJ1282" s="36">
        <f>SUMIFS(рўйхат!BQ:BQ,рўйхат!$CX:$CX,$B$1328,рўйхат!$D:$D,$C1282)</f>
        <v/>
      </c>
      <c r="BK1282" s="35">
        <f>SUMIFS(рўйхат!BR:BR,рўйхат!$CX:$CX,$B$1328,рўйхат!$D:$D,$C1282)</f>
        <v/>
      </c>
      <c r="BL1282" s="36">
        <f>SUMIFS(рўйхат!BS:BS,рўйхат!$CX:$CX,$B$1328,рўйхат!$D:$D,$C1282)</f>
        <v/>
      </c>
      <c r="BM1282" s="35">
        <f>SUMIFS(рўйхат!BT:BT,рўйхат!$CX:$CX,$B$1328,рўйхат!$D:$D,$C1282)</f>
        <v/>
      </c>
      <c r="BN1282" s="36">
        <f>SUMIFS(рўйхат!BU:BU,рўйхат!$CX:$CX,$B$1328,рўйхат!$D:$D,$C1282)</f>
        <v/>
      </c>
      <c r="BO1282" s="35">
        <f>SUMIFS(рўйхат!BX:BX,рўйхат!$CX:$CX,$B$1328,рўйхат!$D:$D,$C1282)</f>
        <v/>
      </c>
      <c r="BP1282" s="36">
        <f>SUMIFS(рўйхат!BY:BY,рўйхат!$CX:$CX,$B$1328,рўйхат!$D:$D,$C1282)</f>
        <v/>
      </c>
      <c r="BQ1282" s="35">
        <f>SUMIFS(рўйхат!BZ:BZ,рўйхат!$CX:$CX,$B$1328,рўйхат!$D:$D,$C1282)</f>
        <v/>
      </c>
      <c r="BR1282" s="36">
        <f>SUMIFS(рўйхат!CA:CA,рўйхат!$CX:$CX,$B$1328,рўйхат!$D:$D,$C1282)</f>
        <v/>
      </c>
      <c r="BS1282" s="35">
        <f>SUMIFS(рўйхат!CB:CB,рўйхат!$CX:$CX,$B$1328,рўйхат!$D:$D,$C1282)</f>
        <v/>
      </c>
      <c r="BT1282" s="36">
        <f>SUMIFS(рўйхат!CC:CC,рўйхат!$CX:$CX,$B$1328,рўйхат!$D:$D,$C1282)</f>
        <v/>
      </c>
      <c r="BU1282" s="35">
        <f>SUMIFS(рўйхат!CD:CD,рўйхат!$CX:$CX,$B$1328,рўйхат!$D:$D,$C1282)</f>
        <v/>
      </c>
      <c r="BV1282" s="36">
        <f>SUMIFS(рўйхат!CE:CE,рўйхат!$CX:$CX,$B$1328,рўйхат!$D:$D,$C1282)</f>
        <v/>
      </c>
      <c r="BW1282" s="35">
        <f>SUMIFS(рўйхат!CH:CH,рўйхат!$CX:$CX,$B$1328,рўйхат!$D:$D,$C1282)</f>
        <v/>
      </c>
      <c r="BX1282" s="36">
        <f>SUMIFS(рўйхат!CI:CI,рўйхат!$CX:$CX,$B$1328,рўйхат!$D:$D,$C1282)</f>
        <v/>
      </c>
      <c r="BY1282" s="35">
        <f>SUMIFS(рўйхат!CJ:CJ,рўйхат!$CX:$CX,$B$1328,рўйхат!$D:$D,$C1282)</f>
        <v/>
      </c>
      <c r="BZ1282" s="36">
        <f>SUMIFS(рўйхат!CK:CK,рўйхат!$CX:$CX,$B$1328,рўйхат!$D:$D,$C1282)</f>
        <v/>
      </c>
      <c r="CA1282" s="35">
        <f>SUMIFS(рўйхат!CL:CL,рўйхат!$CX:$CX,$B$1328,рўйхат!$D:$D,$C1282)</f>
        <v/>
      </c>
      <c r="CB1282" s="36">
        <f>SUMIFS(рўйхат!CM:CM,рўйхат!$CX:$CX,$B$1328,рўйхат!$D:$D,$C1282)</f>
        <v/>
      </c>
      <c r="CC1282" s="35">
        <f>SUMIFS(рўйхат!CN:CN,рўйхат!$CX:$CX,$B$1328,рўйхат!$D:$D,$C1282)</f>
        <v/>
      </c>
      <c r="CD1282" s="36">
        <f>SUMIFS(рўйхат!CO:CO,рўйхат!$CX:$CX,$B$1328,рўйхат!$D:$D,$C1282)</f>
        <v/>
      </c>
      <c r="CE1282" s="77">
        <f>IFERROR(BE1282/(Q1282+BE1282),0)</f>
        <v/>
      </c>
      <c r="CF1282" s="78">
        <f>IFERROR(BF1282/(R1282+BF1282),0)</f>
        <v/>
      </c>
    </row>
    <row r="1283" hidden="1" outlineLevel="1" ht="30" customFormat="1" customHeight="1" s="8">
      <c r="A1283" s="39" t="n"/>
      <c r="B1283" s="50" t="n">
        <v>21</v>
      </c>
      <c r="C1283" s="131" t="inlineStr">
        <is>
          <t>Импорт маҳсулотлари таҳлили</t>
        </is>
      </c>
      <c r="D1283" s="16" t="n"/>
      <c r="E1283" s="35">
        <f>SUMIFS(рўйхат!F:F,рўйхат!$CX:$CX,$B$1328,рўйхат!$D:$D,$C1283)</f>
        <v/>
      </c>
      <c r="F1283" s="36">
        <f>SUMIFS(рўйхат!G:G,рўйхат!$CX:$CX,$B$1328,рўйхат!$D:$D,$C1283)</f>
        <v/>
      </c>
      <c r="G1283" s="35">
        <f>SUMIFS(рўйхат!H:H,рўйхат!$CX:$CX,$B$1328,рўйхат!$D:$D,$C1283)</f>
        <v/>
      </c>
      <c r="H1283" s="36">
        <f>SUMIFS(рўйхат!I:I,рўйхат!$CX:$CX,$B$1328,рўйхат!$D:$D,$C1283)</f>
        <v/>
      </c>
      <c r="I1283" s="35">
        <f>SUMIFS(рўйхат!J:J,рўйхат!$CX:$CX,$B$1328,рўйхат!$D:$D,$C1283)</f>
        <v/>
      </c>
      <c r="J1283" s="36">
        <f>SUMIFS(рўйхат!K:K,рўйхат!$CX:$CX,$B$1328,рўйхат!$D:$D,$C1283)</f>
        <v/>
      </c>
      <c r="K1283" s="35">
        <f>SUMIFS(рўйхат!L:L,рўйхат!$CX:$CX,$B$1328,рўйхат!$D:$D,$C1283)</f>
        <v/>
      </c>
      <c r="L1283" s="36">
        <f>SUMIFS(рўйхат!M:M,рўйхат!$CX:$CX,$B$1328,рўйхат!$D:$D,$C1283)</f>
        <v/>
      </c>
      <c r="M1283" s="35">
        <f>SUMIFS(рўйхат!N:N,рўйхат!$CX:$CX,$B$1328,рўйхат!$D:$D,$C1283)</f>
        <v/>
      </c>
      <c r="N1283" s="36">
        <f>SUMIFS(рўйхат!O:O,рўйхат!$CX:$CX,$B$1328,рўйхат!$D:$D,$C1283)</f>
        <v/>
      </c>
      <c r="O1283" s="34">
        <f>IFERROR(M1283/E1283,0)</f>
        <v/>
      </c>
      <c r="P1283" s="34">
        <f>IFERROR(N1283/F1283,0)</f>
        <v/>
      </c>
      <c r="Q1283" s="35">
        <f>SUMIFS(рўйхат!P:P,рўйхат!$CX:$CX,$B$1328,рўйхат!$D:$D,$C1283)</f>
        <v/>
      </c>
      <c r="R1283" s="36">
        <f>SUMIFS(рўйхат!Q:Q,рўйхат!$CX:$CX,$B$1328,рўйхат!$D:$D,$C1283)</f>
        <v/>
      </c>
      <c r="S1283" s="35">
        <f>SUMIFS(рўйхат!R:R,рўйхат!$CX:$CX,$B$1328,рўйхат!$D:$D,$C1283)</f>
        <v/>
      </c>
      <c r="T1283" s="36">
        <f>SUMIFS(рўйхат!S:S,рўйхат!$CX:$CX,$B$1328,рўйхат!$D:$D,$C1283)</f>
        <v/>
      </c>
      <c r="U1283" s="35">
        <f>SUMIFS(рўйхат!T:T,рўйхат!$CX:$CX,$B$1328,рўйхат!$D:$D,$C1283)</f>
        <v/>
      </c>
      <c r="V1283" s="36">
        <f>SUMIFS(рўйхат!U:U,рўйхат!$CX:$CX,$B$1328,рўйхат!$D:$D,$C1283)</f>
        <v/>
      </c>
      <c r="W1283" s="35">
        <f>SUMIFS(рўйхат!V:V,рўйхат!$CX:$CX,$B$1328,рўйхат!$D:$D,$C1283)</f>
        <v/>
      </c>
      <c r="X1283" s="36">
        <f>SUMIFS(рўйхат!W:W,рўйхат!$CX:$CX,$B$1328,рўйхат!$D:$D,$C1283)</f>
        <v/>
      </c>
      <c r="Y1283" s="35">
        <f>SUMIFS(рўйхат!X:X,рўйхат!$CX:$CX,$B$1328,рўйхат!$D:$D,$C1283)</f>
        <v/>
      </c>
      <c r="Z1283" s="36">
        <f>SUMIFS(рўйхат!Y:Y,рўйхат!$CX:$CX,$B$1328,рўйхат!$D:$D,$C1283)</f>
        <v/>
      </c>
      <c r="AA1283" s="35">
        <f>SUMIFS(рўйхат!Z:Z,рўйхат!$CX:$CX,$B$1328,рўйхат!$D:$D,$C1283)</f>
        <v/>
      </c>
      <c r="AB1283" s="36">
        <f>SUMIFS(рўйхат!AA:AA,рўйхат!$CX:$CX,$B$1328,рўйхат!$D:$D,$C1283)</f>
        <v/>
      </c>
      <c r="AC1283" s="35">
        <f>SUMIFS(рўйхат!AB:AB,рўйхат!$CX:$CX,$B$1328,рўйхат!$D:$D,$C1283)</f>
        <v/>
      </c>
      <c r="AD1283" s="36">
        <f>SUMIFS(рўйхат!AC:AC,рўйхат!$CX:$CX,$B$1328,рўйхат!$D:$D,$C1283)</f>
        <v/>
      </c>
      <c r="AE1283" s="35">
        <f>SUMIFS(рўйхат!AD:AD,рўйхат!$CX:$CX,$B$1328,рўйхат!$D:$D,$C1283)</f>
        <v/>
      </c>
      <c r="AF1283" s="36">
        <f>SUMIFS(рўйхат!AE:AE,рўйхат!$CX:$CX,$B$1328,рўйхат!$D:$D,$C1283)</f>
        <v/>
      </c>
      <c r="AG1283" s="35">
        <f>SUMIFS(рўйхат!AH:AH,рўйхат!$CX:$CX,$B$1328,рўйхат!$D:$D,$C1283)</f>
        <v/>
      </c>
      <c r="AH1283" s="36">
        <f>SUMIFS(рўйхат!AI:AI,рўйхат!$CX:$CX,$B$1328,рўйхат!$D:$D,$C1283)</f>
        <v/>
      </c>
      <c r="AI1283" s="35">
        <f>SUMIFS(рўйхат!AJ:AJ,рўйхат!$CX:$CX,$B$1328,рўйхат!$D:$D,$C1283)</f>
        <v/>
      </c>
      <c r="AJ1283" s="36">
        <f>SUMIFS(рўйхат!AK:AK,рўйхат!$CX:$CX,$B$1328,рўйхат!$D:$D,$C1283)</f>
        <v/>
      </c>
      <c r="AK1283" s="35">
        <f>SUMIFS(рўйхат!AL:AL,рўйхат!$CX:$CX,$B$1328,рўйхат!$D:$D,$C1283)</f>
        <v/>
      </c>
      <c r="AL1283" s="36">
        <f>SUMIFS(рўйхат!AM:AM,рўйхат!$CX:$CX,$B$1328,рўйхат!$D:$D,$C1283)</f>
        <v/>
      </c>
      <c r="AM1283" s="77">
        <f>IFERROR(Q1283/E1283,0)</f>
        <v/>
      </c>
      <c r="AN1283" s="77">
        <f>IFERROR(R1283/F1283,0)</f>
        <v/>
      </c>
      <c r="AO1283" s="35">
        <f>SUMIFS(рўйхат!AX:AX,рўйхат!$CX:$CX,$B$1328,рўйхат!$D:$D,$C1283)</f>
        <v/>
      </c>
      <c r="AP1283" s="36">
        <f>SUMIFS(рўйхат!AY:AY,рўйхат!$CX:$CX,$B$1328,рўйхат!$D:$D,$C1283)</f>
        <v/>
      </c>
      <c r="AQ1283" s="35">
        <f>SUMIFS(рўйхат!AZ:AZ,рўйхат!$CX:$CX,$B$1328,рўйхат!$D:$D,$C1283)</f>
        <v/>
      </c>
      <c r="AR1283" s="36">
        <f>SUMIFS(рўйхат!BA:BA,рўйхат!$CX:$CX,$B$1328,рўйхат!$D:$D,$C1283)</f>
        <v/>
      </c>
      <c r="AS1283" s="35">
        <f>SUMIFS(рўйхат!BB:BB,рўйхат!$CX:$CX,$B$1328,рўйхат!$D:$D,$C1283)</f>
        <v/>
      </c>
      <c r="AT1283" s="36">
        <f>SUMIFS(рўйхат!BC:BC,рўйхат!$CX:$CX,$B$1328,рўйхат!$D:$D,$C1283)</f>
        <v/>
      </c>
      <c r="AU1283" s="35">
        <f>SUMIFS(рўйхат!BD:BD,рўйхат!$CX:$CX,$B$1328,рўйхат!$D:$D,$C1283)</f>
        <v/>
      </c>
      <c r="AV1283" s="36">
        <f>SUMIFS(рўйхат!BE:BE,рўйхат!$CX:$CX,$B$1328,рўйхат!$D:$D,$C1283)</f>
        <v/>
      </c>
      <c r="AW1283" s="35">
        <f>SUMIFS(рўйхат!BF:BF,рўйхат!$CX:$CX,$B$1328,рўйхат!$D:$D,$C1283)</f>
        <v/>
      </c>
      <c r="AX1283" s="36">
        <f>SUMIFS(рўйхат!BG:BG,рўйхат!$CX:$CX,$B$1328,рўйхат!$D:$D,$C1283)</f>
        <v/>
      </c>
      <c r="AY1283" s="35">
        <f>SUMIFS(рўйхат!BH:BH,рўйхат!$CX:$CX,$B$1328,рўйхат!$D:$D,$C1283)</f>
        <v/>
      </c>
      <c r="AZ1283" s="36">
        <f>SUMIFS(рўйхат!BI:BI,рўйхат!$CX:$CX,$B$1328,рўйхат!$D:$D,$C1283)</f>
        <v/>
      </c>
      <c r="BA1283" s="35">
        <f>SUMIFS(рўйхат!BJ:BJ,рўйхат!$CX:$CX,$B$1328,рўйхат!$D:$D,$C1283)</f>
        <v/>
      </c>
      <c r="BB1283" s="36">
        <f>SUMIFS(рўйхат!BK:BK,рўйхат!$CX:$CX,$B$1328,рўйхат!$D:$D,$C1283)</f>
        <v/>
      </c>
      <c r="BC1283" s="77">
        <f>IFERROR(AO1283/E1283,0)</f>
        <v/>
      </c>
      <c r="BD1283" s="77">
        <f>IFERROR(AP1283/F1283,0)</f>
        <v/>
      </c>
      <c r="BE1283" s="35">
        <f>SUMIFS(рўйхат!BL:BL,рўйхат!$CX:$CX,$B$1328,рўйхат!$D:$D,$C1283)</f>
        <v/>
      </c>
      <c r="BF1283" s="36">
        <f>SUMIFS(рўйхат!BM:BM,рўйхат!$CX:$CX,$B$1328,рўйхат!$D:$D,$C1283)</f>
        <v/>
      </c>
      <c r="BG1283" s="35">
        <f>SUMIFS(рўйхат!BN:BN,рўйхат!$CX:$CX,$B$1328,рўйхат!$D:$D,$C1283)</f>
        <v/>
      </c>
      <c r="BH1283" s="36">
        <f>SUMIFS(рўйхат!BO:BO,рўйхат!$CX:$CX,$B$1328,рўйхат!$D:$D,$C1283)</f>
        <v/>
      </c>
      <c r="BI1283" s="35">
        <f>SUMIFS(рўйхат!BP:BP,рўйхат!$CX:$CX,$B$1328,рўйхат!$D:$D,$C1283)</f>
        <v/>
      </c>
      <c r="BJ1283" s="36">
        <f>SUMIFS(рўйхат!BQ:BQ,рўйхат!$CX:$CX,$B$1328,рўйхат!$D:$D,$C1283)</f>
        <v/>
      </c>
      <c r="BK1283" s="35">
        <f>SUMIFS(рўйхат!BR:BR,рўйхат!$CX:$CX,$B$1328,рўйхат!$D:$D,$C1283)</f>
        <v/>
      </c>
      <c r="BL1283" s="36">
        <f>SUMIFS(рўйхат!BS:BS,рўйхат!$CX:$CX,$B$1328,рўйхат!$D:$D,$C1283)</f>
        <v/>
      </c>
      <c r="BM1283" s="35">
        <f>SUMIFS(рўйхат!BT:BT,рўйхат!$CX:$CX,$B$1328,рўйхат!$D:$D,$C1283)</f>
        <v/>
      </c>
      <c r="BN1283" s="36">
        <f>SUMIFS(рўйхат!BU:BU,рўйхат!$CX:$CX,$B$1328,рўйхат!$D:$D,$C1283)</f>
        <v/>
      </c>
      <c r="BO1283" s="35">
        <f>SUMIFS(рўйхат!BX:BX,рўйхат!$CX:$CX,$B$1328,рўйхат!$D:$D,$C1283)</f>
        <v/>
      </c>
      <c r="BP1283" s="36">
        <f>SUMIFS(рўйхат!BY:BY,рўйхат!$CX:$CX,$B$1328,рўйхат!$D:$D,$C1283)</f>
        <v/>
      </c>
      <c r="BQ1283" s="35">
        <f>SUMIFS(рўйхат!BZ:BZ,рўйхат!$CX:$CX,$B$1328,рўйхат!$D:$D,$C1283)</f>
        <v/>
      </c>
      <c r="BR1283" s="36">
        <f>SUMIFS(рўйхат!CA:CA,рўйхат!$CX:$CX,$B$1328,рўйхат!$D:$D,$C1283)</f>
        <v/>
      </c>
      <c r="BS1283" s="35">
        <f>SUMIFS(рўйхат!CB:CB,рўйхат!$CX:$CX,$B$1328,рўйхат!$D:$D,$C1283)</f>
        <v/>
      </c>
      <c r="BT1283" s="36">
        <f>SUMIFS(рўйхат!CC:CC,рўйхат!$CX:$CX,$B$1328,рўйхат!$D:$D,$C1283)</f>
        <v/>
      </c>
      <c r="BU1283" s="35">
        <f>SUMIFS(рўйхат!CD:CD,рўйхат!$CX:$CX,$B$1328,рўйхат!$D:$D,$C1283)</f>
        <v/>
      </c>
      <c r="BV1283" s="36">
        <f>SUMIFS(рўйхат!CE:CE,рўйхат!$CX:$CX,$B$1328,рўйхат!$D:$D,$C1283)</f>
        <v/>
      </c>
      <c r="BW1283" s="35">
        <f>SUMIFS(рўйхат!CH:CH,рўйхат!$CX:$CX,$B$1328,рўйхат!$D:$D,$C1283)</f>
        <v/>
      </c>
      <c r="BX1283" s="36">
        <f>SUMIFS(рўйхат!CI:CI,рўйхат!$CX:$CX,$B$1328,рўйхат!$D:$D,$C1283)</f>
        <v/>
      </c>
      <c r="BY1283" s="35">
        <f>SUMIFS(рўйхат!CJ:CJ,рўйхат!$CX:$CX,$B$1328,рўйхат!$D:$D,$C1283)</f>
        <v/>
      </c>
      <c r="BZ1283" s="36">
        <f>SUMIFS(рўйхат!CK:CK,рўйхат!$CX:$CX,$B$1328,рўйхат!$D:$D,$C1283)</f>
        <v/>
      </c>
      <c r="CA1283" s="35">
        <f>SUMIFS(рўйхат!CL:CL,рўйхат!$CX:$CX,$B$1328,рўйхат!$D:$D,$C1283)</f>
        <v/>
      </c>
      <c r="CB1283" s="36">
        <f>SUMIFS(рўйхат!CM:CM,рўйхат!$CX:$CX,$B$1328,рўйхат!$D:$D,$C1283)</f>
        <v/>
      </c>
      <c r="CC1283" s="35">
        <f>SUMIFS(рўйхат!CN:CN,рўйхат!$CX:$CX,$B$1328,рўйхат!$D:$D,$C1283)</f>
        <v/>
      </c>
      <c r="CD1283" s="36">
        <f>SUMIFS(рўйхат!CO:CO,рўйхат!$CX:$CX,$B$1328,рўйхат!$D:$D,$C1283)</f>
        <v/>
      </c>
      <c r="CE1283" s="77">
        <f>IFERROR(BE1283/(Q1283+BE1283),0)</f>
        <v/>
      </c>
      <c r="CF1283" s="78">
        <f>IFERROR(BF1283/(R1283+BF1283),0)</f>
        <v/>
      </c>
    </row>
    <row r="1284" hidden="1" outlineLevel="1" ht="30" customFormat="1" customHeight="1" s="8">
      <c r="A1284" s="39" t="n"/>
      <c r="B1284" s="50" t="n">
        <v>22</v>
      </c>
      <c r="C1284" s="131" t="inlineStr">
        <is>
          <t>Иш жойига эга бўлган фуқароларга "Жамоат ишлари жамғармаси"дан маблағлар  тўланиши</t>
        </is>
      </c>
      <c r="D1284" s="16" t="n"/>
      <c r="E1284" s="35">
        <f>SUMIFS(рўйхат!F:F,рўйхат!$CX:$CX,$B$1328,рўйхат!$D:$D,$C1284)</f>
        <v/>
      </c>
      <c r="F1284" s="36">
        <f>SUMIFS(рўйхат!G:G,рўйхат!$CX:$CX,$B$1328,рўйхат!$D:$D,$C1284)</f>
        <v/>
      </c>
      <c r="G1284" s="35">
        <f>SUMIFS(рўйхат!H:H,рўйхат!$CX:$CX,$B$1328,рўйхат!$D:$D,$C1284)</f>
        <v/>
      </c>
      <c r="H1284" s="36">
        <f>SUMIFS(рўйхат!I:I,рўйхат!$CX:$CX,$B$1328,рўйхат!$D:$D,$C1284)</f>
        <v/>
      </c>
      <c r="I1284" s="35">
        <f>SUMIFS(рўйхат!J:J,рўйхат!$CX:$CX,$B$1328,рўйхат!$D:$D,$C1284)</f>
        <v/>
      </c>
      <c r="J1284" s="36">
        <f>SUMIFS(рўйхат!K:K,рўйхат!$CX:$CX,$B$1328,рўйхат!$D:$D,$C1284)</f>
        <v/>
      </c>
      <c r="K1284" s="35">
        <f>SUMIFS(рўйхат!L:L,рўйхат!$CX:$CX,$B$1328,рўйхат!$D:$D,$C1284)</f>
        <v/>
      </c>
      <c r="L1284" s="36">
        <f>SUMIFS(рўйхат!M:M,рўйхат!$CX:$CX,$B$1328,рўйхат!$D:$D,$C1284)</f>
        <v/>
      </c>
      <c r="M1284" s="35">
        <f>SUMIFS(рўйхат!N:N,рўйхат!$CX:$CX,$B$1328,рўйхат!$D:$D,$C1284)</f>
        <v/>
      </c>
      <c r="N1284" s="36">
        <f>SUMIFS(рўйхат!O:O,рўйхат!$CX:$CX,$B$1328,рўйхат!$D:$D,$C1284)</f>
        <v/>
      </c>
      <c r="O1284" s="34">
        <f>IFERROR(M1284/E1284,0)</f>
        <v/>
      </c>
      <c r="P1284" s="34">
        <f>IFERROR(N1284/F1284,0)</f>
        <v/>
      </c>
      <c r="Q1284" s="35">
        <f>SUMIFS(рўйхат!P:P,рўйхат!$CX:$CX,$B$1328,рўйхат!$D:$D,$C1284)</f>
        <v/>
      </c>
      <c r="R1284" s="36">
        <f>SUMIFS(рўйхат!Q:Q,рўйхат!$CX:$CX,$B$1328,рўйхат!$D:$D,$C1284)</f>
        <v/>
      </c>
      <c r="S1284" s="35">
        <f>SUMIFS(рўйхат!R:R,рўйхат!$CX:$CX,$B$1328,рўйхат!$D:$D,$C1284)</f>
        <v/>
      </c>
      <c r="T1284" s="36">
        <f>SUMIFS(рўйхат!S:S,рўйхат!$CX:$CX,$B$1328,рўйхат!$D:$D,$C1284)</f>
        <v/>
      </c>
      <c r="U1284" s="35">
        <f>SUMIFS(рўйхат!T:T,рўйхат!$CX:$CX,$B$1328,рўйхат!$D:$D,$C1284)</f>
        <v/>
      </c>
      <c r="V1284" s="36">
        <f>SUMIFS(рўйхат!U:U,рўйхат!$CX:$CX,$B$1328,рўйхат!$D:$D,$C1284)</f>
        <v/>
      </c>
      <c r="W1284" s="35">
        <f>SUMIFS(рўйхат!V:V,рўйхат!$CX:$CX,$B$1328,рўйхат!$D:$D,$C1284)</f>
        <v/>
      </c>
      <c r="X1284" s="36">
        <f>SUMIFS(рўйхат!W:W,рўйхат!$CX:$CX,$B$1328,рўйхат!$D:$D,$C1284)</f>
        <v/>
      </c>
      <c r="Y1284" s="35">
        <f>SUMIFS(рўйхат!X:X,рўйхат!$CX:$CX,$B$1328,рўйхат!$D:$D,$C1284)</f>
        <v/>
      </c>
      <c r="Z1284" s="36">
        <f>SUMIFS(рўйхат!Y:Y,рўйхат!$CX:$CX,$B$1328,рўйхат!$D:$D,$C1284)</f>
        <v/>
      </c>
      <c r="AA1284" s="35">
        <f>SUMIFS(рўйхат!Z:Z,рўйхат!$CX:$CX,$B$1328,рўйхат!$D:$D,$C1284)</f>
        <v/>
      </c>
      <c r="AB1284" s="36">
        <f>SUMIFS(рўйхат!AA:AA,рўйхат!$CX:$CX,$B$1328,рўйхат!$D:$D,$C1284)</f>
        <v/>
      </c>
      <c r="AC1284" s="35">
        <f>SUMIFS(рўйхат!AB:AB,рўйхат!$CX:$CX,$B$1328,рўйхат!$D:$D,$C1284)</f>
        <v/>
      </c>
      <c r="AD1284" s="36">
        <f>SUMIFS(рўйхат!AC:AC,рўйхат!$CX:$CX,$B$1328,рўйхат!$D:$D,$C1284)</f>
        <v/>
      </c>
      <c r="AE1284" s="35">
        <f>SUMIFS(рўйхат!AD:AD,рўйхат!$CX:$CX,$B$1328,рўйхат!$D:$D,$C1284)</f>
        <v/>
      </c>
      <c r="AF1284" s="36">
        <f>SUMIFS(рўйхат!AE:AE,рўйхат!$CX:$CX,$B$1328,рўйхат!$D:$D,$C1284)</f>
        <v/>
      </c>
      <c r="AG1284" s="35">
        <f>SUMIFS(рўйхат!AH:AH,рўйхат!$CX:$CX,$B$1328,рўйхат!$D:$D,$C1284)</f>
        <v/>
      </c>
      <c r="AH1284" s="36">
        <f>SUMIFS(рўйхат!AI:AI,рўйхат!$CX:$CX,$B$1328,рўйхат!$D:$D,$C1284)</f>
        <v/>
      </c>
      <c r="AI1284" s="35">
        <f>SUMIFS(рўйхат!AJ:AJ,рўйхат!$CX:$CX,$B$1328,рўйхат!$D:$D,$C1284)</f>
        <v/>
      </c>
      <c r="AJ1284" s="36">
        <f>SUMIFS(рўйхат!AK:AK,рўйхат!$CX:$CX,$B$1328,рўйхат!$D:$D,$C1284)</f>
        <v/>
      </c>
      <c r="AK1284" s="35">
        <f>SUMIFS(рўйхат!AL:AL,рўйхат!$CX:$CX,$B$1328,рўйхат!$D:$D,$C1284)</f>
        <v/>
      </c>
      <c r="AL1284" s="36">
        <f>SUMIFS(рўйхат!AM:AM,рўйхат!$CX:$CX,$B$1328,рўйхат!$D:$D,$C1284)</f>
        <v/>
      </c>
      <c r="AM1284" s="77">
        <f>IFERROR(Q1284/E1284,0)</f>
        <v/>
      </c>
      <c r="AN1284" s="77">
        <f>IFERROR(R1284/F1284,0)</f>
        <v/>
      </c>
      <c r="AO1284" s="35">
        <f>SUMIFS(рўйхат!AX:AX,рўйхат!$CX:$CX,$B$1328,рўйхат!$D:$D,$C1284)</f>
        <v/>
      </c>
      <c r="AP1284" s="36">
        <f>SUMIFS(рўйхат!AY:AY,рўйхат!$CX:$CX,$B$1328,рўйхат!$D:$D,$C1284)</f>
        <v/>
      </c>
      <c r="AQ1284" s="35">
        <f>SUMIFS(рўйхат!AZ:AZ,рўйхат!$CX:$CX,$B$1328,рўйхат!$D:$D,$C1284)</f>
        <v/>
      </c>
      <c r="AR1284" s="36">
        <f>SUMIFS(рўйхат!BA:BA,рўйхат!$CX:$CX,$B$1328,рўйхат!$D:$D,$C1284)</f>
        <v/>
      </c>
      <c r="AS1284" s="35">
        <f>SUMIFS(рўйхат!BB:BB,рўйхат!$CX:$CX,$B$1328,рўйхат!$D:$D,$C1284)</f>
        <v/>
      </c>
      <c r="AT1284" s="36">
        <f>SUMIFS(рўйхат!BC:BC,рўйхат!$CX:$CX,$B$1328,рўйхат!$D:$D,$C1284)</f>
        <v/>
      </c>
      <c r="AU1284" s="35">
        <f>SUMIFS(рўйхат!BD:BD,рўйхат!$CX:$CX,$B$1328,рўйхат!$D:$D,$C1284)</f>
        <v/>
      </c>
      <c r="AV1284" s="36">
        <f>SUMIFS(рўйхат!BE:BE,рўйхат!$CX:$CX,$B$1328,рўйхат!$D:$D,$C1284)</f>
        <v/>
      </c>
      <c r="AW1284" s="35">
        <f>SUMIFS(рўйхат!BF:BF,рўйхат!$CX:$CX,$B$1328,рўйхат!$D:$D,$C1284)</f>
        <v/>
      </c>
      <c r="AX1284" s="36">
        <f>SUMIFS(рўйхат!BG:BG,рўйхат!$CX:$CX,$B$1328,рўйхат!$D:$D,$C1284)</f>
        <v/>
      </c>
      <c r="AY1284" s="35">
        <f>SUMIFS(рўйхат!BH:BH,рўйхат!$CX:$CX,$B$1328,рўйхат!$D:$D,$C1284)</f>
        <v/>
      </c>
      <c r="AZ1284" s="36">
        <f>SUMIFS(рўйхат!BI:BI,рўйхат!$CX:$CX,$B$1328,рўйхат!$D:$D,$C1284)</f>
        <v/>
      </c>
      <c r="BA1284" s="35">
        <f>SUMIFS(рўйхат!BJ:BJ,рўйхат!$CX:$CX,$B$1328,рўйхат!$D:$D,$C1284)</f>
        <v/>
      </c>
      <c r="BB1284" s="36">
        <f>SUMIFS(рўйхат!BK:BK,рўйхат!$CX:$CX,$B$1328,рўйхат!$D:$D,$C1284)</f>
        <v/>
      </c>
      <c r="BC1284" s="77">
        <f>IFERROR(AO1284/E1284,0)</f>
        <v/>
      </c>
      <c r="BD1284" s="77">
        <f>IFERROR(AP1284/F1284,0)</f>
        <v/>
      </c>
      <c r="BE1284" s="35">
        <f>SUMIFS(рўйхат!BL:BL,рўйхат!$CX:$CX,$B$1328,рўйхат!$D:$D,$C1284)</f>
        <v/>
      </c>
      <c r="BF1284" s="36">
        <f>SUMIFS(рўйхат!BM:BM,рўйхат!$CX:$CX,$B$1328,рўйхат!$D:$D,$C1284)</f>
        <v/>
      </c>
      <c r="BG1284" s="35">
        <f>SUMIFS(рўйхат!BN:BN,рўйхат!$CX:$CX,$B$1328,рўйхат!$D:$D,$C1284)</f>
        <v/>
      </c>
      <c r="BH1284" s="36">
        <f>SUMIFS(рўйхат!BO:BO,рўйхат!$CX:$CX,$B$1328,рўйхат!$D:$D,$C1284)</f>
        <v/>
      </c>
      <c r="BI1284" s="35">
        <f>SUMIFS(рўйхат!BP:BP,рўйхат!$CX:$CX,$B$1328,рўйхат!$D:$D,$C1284)</f>
        <v/>
      </c>
      <c r="BJ1284" s="36">
        <f>SUMIFS(рўйхат!BQ:BQ,рўйхат!$CX:$CX,$B$1328,рўйхат!$D:$D,$C1284)</f>
        <v/>
      </c>
      <c r="BK1284" s="35">
        <f>SUMIFS(рўйхат!BR:BR,рўйхат!$CX:$CX,$B$1328,рўйхат!$D:$D,$C1284)</f>
        <v/>
      </c>
      <c r="BL1284" s="36">
        <f>SUMIFS(рўйхат!BS:BS,рўйхат!$CX:$CX,$B$1328,рўйхат!$D:$D,$C1284)</f>
        <v/>
      </c>
      <c r="BM1284" s="35">
        <f>SUMIFS(рўйхат!BT:BT,рўйхат!$CX:$CX,$B$1328,рўйхат!$D:$D,$C1284)</f>
        <v/>
      </c>
      <c r="BN1284" s="36">
        <f>SUMIFS(рўйхат!BU:BU,рўйхат!$CX:$CX,$B$1328,рўйхат!$D:$D,$C1284)</f>
        <v/>
      </c>
      <c r="BO1284" s="35">
        <f>SUMIFS(рўйхат!BX:BX,рўйхат!$CX:$CX,$B$1328,рўйхат!$D:$D,$C1284)</f>
        <v/>
      </c>
      <c r="BP1284" s="36">
        <f>SUMIFS(рўйхат!BY:BY,рўйхат!$CX:$CX,$B$1328,рўйхат!$D:$D,$C1284)</f>
        <v/>
      </c>
      <c r="BQ1284" s="35">
        <f>SUMIFS(рўйхат!BZ:BZ,рўйхат!$CX:$CX,$B$1328,рўйхат!$D:$D,$C1284)</f>
        <v/>
      </c>
      <c r="BR1284" s="36">
        <f>SUMIFS(рўйхат!CA:CA,рўйхат!$CX:$CX,$B$1328,рўйхат!$D:$D,$C1284)</f>
        <v/>
      </c>
      <c r="BS1284" s="35">
        <f>SUMIFS(рўйхат!CB:CB,рўйхат!$CX:$CX,$B$1328,рўйхат!$D:$D,$C1284)</f>
        <v/>
      </c>
      <c r="BT1284" s="36">
        <f>SUMIFS(рўйхат!CC:CC,рўйхат!$CX:$CX,$B$1328,рўйхат!$D:$D,$C1284)</f>
        <v/>
      </c>
      <c r="BU1284" s="35">
        <f>SUMIFS(рўйхат!CD:CD,рўйхат!$CX:$CX,$B$1328,рўйхат!$D:$D,$C1284)</f>
        <v/>
      </c>
      <c r="BV1284" s="36">
        <f>SUMIFS(рўйхат!CE:CE,рўйхат!$CX:$CX,$B$1328,рўйхат!$D:$D,$C1284)</f>
        <v/>
      </c>
      <c r="BW1284" s="35">
        <f>SUMIFS(рўйхат!CH:CH,рўйхат!$CX:$CX,$B$1328,рўйхат!$D:$D,$C1284)</f>
        <v/>
      </c>
      <c r="BX1284" s="36">
        <f>SUMIFS(рўйхат!CI:CI,рўйхат!$CX:$CX,$B$1328,рўйхат!$D:$D,$C1284)</f>
        <v/>
      </c>
      <c r="BY1284" s="35">
        <f>SUMIFS(рўйхат!CJ:CJ,рўйхат!$CX:$CX,$B$1328,рўйхат!$D:$D,$C1284)</f>
        <v/>
      </c>
      <c r="BZ1284" s="36">
        <f>SUMIFS(рўйхат!CK:CK,рўйхат!$CX:$CX,$B$1328,рўйхат!$D:$D,$C1284)</f>
        <v/>
      </c>
      <c r="CA1284" s="35">
        <f>SUMIFS(рўйхат!CL:CL,рўйхат!$CX:$CX,$B$1328,рўйхат!$D:$D,$C1284)</f>
        <v/>
      </c>
      <c r="CB1284" s="36">
        <f>SUMIFS(рўйхат!CM:CM,рўйхат!$CX:$CX,$B$1328,рўйхат!$D:$D,$C1284)</f>
        <v/>
      </c>
      <c r="CC1284" s="35">
        <f>SUMIFS(рўйхат!CN:CN,рўйхат!$CX:$CX,$B$1328,рўйхат!$D:$D,$C1284)</f>
        <v/>
      </c>
      <c r="CD1284" s="36">
        <f>SUMIFS(рўйхат!CO:CO,рўйхат!$CX:$CX,$B$1328,рўйхат!$D:$D,$C1284)</f>
        <v/>
      </c>
      <c r="CE1284" s="77">
        <f>IFERROR(BE1284/(Q1284+BE1284),0)</f>
        <v/>
      </c>
      <c r="CF1284" s="78">
        <f>IFERROR(BF1284/(R1284+BF1284),0)</f>
        <v/>
      </c>
    </row>
    <row r="1285" hidden="1" outlineLevel="1" ht="30" customFormat="1" customHeight="1" s="8">
      <c r="A1285" s="39" t="n"/>
      <c r="B1285" s="50" t="n">
        <v>23</v>
      </c>
      <c r="C1285" s="131" t="inlineStr">
        <is>
          <t>Иш ҳақининг энг кам миқдоридан кам ҳисобланган ойлик иш ҳақлари таҳлили</t>
        </is>
      </c>
      <c r="D1285" s="16" t="n"/>
      <c r="E1285" s="35">
        <f>SUMIFS(рўйхат!F:F,рўйхат!$CX:$CX,$B$1328,рўйхат!$D:$D,$C1285)</f>
        <v/>
      </c>
      <c r="F1285" s="36">
        <f>SUMIFS(рўйхат!G:G,рўйхат!$CX:$CX,$B$1328,рўйхат!$D:$D,$C1285)</f>
        <v/>
      </c>
      <c r="G1285" s="35">
        <f>SUMIFS(рўйхат!H:H,рўйхат!$CX:$CX,$B$1328,рўйхат!$D:$D,$C1285)</f>
        <v/>
      </c>
      <c r="H1285" s="36">
        <f>SUMIFS(рўйхат!I:I,рўйхат!$CX:$CX,$B$1328,рўйхат!$D:$D,$C1285)</f>
        <v/>
      </c>
      <c r="I1285" s="35">
        <f>SUMIFS(рўйхат!J:J,рўйхат!$CX:$CX,$B$1328,рўйхат!$D:$D,$C1285)</f>
        <v/>
      </c>
      <c r="J1285" s="36">
        <f>SUMIFS(рўйхат!K:K,рўйхат!$CX:$CX,$B$1328,рўйхат!$D:$D,$C1285)</f>
        <v/>
      </c>
      <c r="K1285" s="35">
        <f>SUMIFS(рўйхат!L:L,рўйхат!$CX:$CX,$B$1328,рўйхат!$D:$D,$C1285)</f>
        <v/>
      </c>
      <c r="L1285" s="36">
        <f>SUMIFS(рўйхат!M:M,рўйхат!$CX:$CX,$B$1328,рўйхат!$D:$D,$C1285)</f>
        <v/>
      </c>
      <c r="M1285" s="35">
        <f>SUMIFS(рўйхат!N:N,рўйхат!$CX:$CX,$B$1328,рўйхат!$D:$D,$C1285)</f>
        <v/>
      </c>
      <c r="N1285" s="36">
        <f>SUMIFS(рўйхат!O:O,рўйхат!$CX:$CX,$B$1328,рўйхат!$D:$D,$C1285)</f>
        <v/>
      </c>
      <c r="O1285" s="34">
        <f>IFERROR(M1285/E1285,0)</f>
        <v/>
      </c>
      <c r="P1285" s="34">
        <f>IFERROR(N1285/F1285,0)</f>
        <v/>
      </c>
      <c r="Q1285" s="35">
        <f>SUMIFS(рўйхат!P:P,рўйхат!$CX:$CX,$B$1328,рўйхат!$D:$D,$C1285)</f>
        <v/>
      </c>
      <c r="R1285" s="36">
        <f>SUMIFS(рўйхат!Q:Q,рўйхат!$CX:$CX,$B$1328,рўйхат!$D:$D,$C1285)</f>
        <v/>
      </c>
      <c r="S1285" s="35">
        <f>SUMIFS(рўйхат!R:R,рўйхат!$CX:$CX,$B$1328,рўйхат!$D:$D,$C1285)</f>
        <v/>
      </c>
      <c r="T1285" s="36">
        <f>SUMIFS(рўйхат!S:S,рўйхат!$CX:$CX,$B$1328,рўйхат!$D:$D,$C1285)</f>
        <v/>
      </c>
      <c r="U1285" s="35">
        <f>SUMIFS(рўйхат!T:T,рўйхат!$CX:$CX,$B$1328,рўйхат!$D:$D,$C1285)</f>
        <v/>
      </c>
      <c r="V1285" s="36">
        <f>SUMIFS(рўйхат!U:U,рўйхат!$CX:$CX,$B$1328,рўйхат!$D:$D,$C1285)</f>
        <v/>
      </c>
      <c r="W1285" s="35">
        <f>SUMIFS(рўйхат!V:V,рўйхат!$CX:$CX,$B$1328,рўйхат!$D:$D,$C1285)</f>
        <v/>
      </c>
      <c r="X1285" s="36">
        <f>SUMIFS(рўйхат!W:W,рўйхат!$CX:$CX,$B$1328,рўйхат!$D:$D,$C1285)</f>
        <v/>
      </c>
      <c r="Y1285" s="35">
        <f>SUMIFS(рўйхат!X:X,рўйхат!$CX:$CX,$B$1328,рўйхат!$D:$D,$C1285)</f>
        <v/>
      </c>
      <c r="Z1285" s="36">
        <f>SUMIFS(рўйхат!Y:Y,рўйхат!$CX:$CX,$B$1328,рўйхат!$D:$D,$C1285)</f>
        <v/>
      </c>
      <c r="AA1285" s="35">
        <f>SUMIFS(рўйхат!Z:Z,рўйхат!$CX:$CX,$B$1328,рўйхат!$D:$D,$C1285)</f>
        <v/>
      </c>
      <c r="AB1285" s="36">
        <f>SUMIFS(рўйхат!AA:AA,рўйхат!$CX:$CX,$B$1328,рўйхат!$D:$D,$C1285)</f>
        <v/>
      </c>
      <c r="AC1285" s="35">
        <f>SUMIFS(рўйхат!AB:AB,рўйхат!$CX:$CX,$B$1328,рўйхат!$D:$D,$C1285)</f>
        <v/>
      </c>
      <c r="AD1285" s="36">
        <f>SUMIFS(рўйхат!AC:AC,рўйхат!$CX:$CX,$B$1328,рўйхат!$D:$D,$C1285)</f>
        <v/>
      </c>
      <c r="AE1285" s="35">
        <f>SUMIFS(рўйхат!AD:AD,рўйхат!$CX:$CX,$B$1328,рўйхат!$D:$D,$C1285)</f>
        <v/>
      </c>
      <c r="AF1285" s="36">
        <f>SUMIFS(рўйхат!AE:AE,рўйхат!$CX:$CX,$B$1328,рўйхат!$D:$D,$C1285)</f>
        <v/>
      </c>
      <c r="AG1285" s="35">
        <f>SUMIFS(рўйхат!AH:AH,рўйхат!$CX:$CX,$B$1328,рўйхат!$D:$D,$C1285)</f>
        <v/>
      </c>
      <c r="AH1285" s="36">
        <f>SUMIFS(рўйхат!AI:AI,рўйхат!$CX:$CX,$B$1328,рўйхат!$D:$D,$C1285)</f>
        <v/>
      </c>
      <c r="AI1285" s="35">
        <f>SUMIFS(рўйхат!AJ:AJ,рўйхат!$CX:$CX,$B$1328,рўйхат!$D:$D,$C1285)</f>
        <v/>
      </c>
      <c r="AJ1285" s="36">
        <f>SUMIFS(рўйхат!AK:AK,рўйхат!$CX:$CX,$B$1328,рўйхат!$D:$D,$C1285)</f>
        <v/>
      </c>
      <c r="AK1285" s="35">
        <f>SUMIFS(рўйхат!AL:AL,рўйхат!$CX:$CX,$B$1328,рўйхат!$D:$D,$C1285)</f>
        <v/>
      </c>
      <c r="AL1285" s="36">
        <f>SUMIFS(рўйхат!AM:AM,рўйхат!$CX:$CX,$B$1328,рўйхат!$D:$D,$C1285)</f>
        <v/>
      </c>
      <c r="AM1285" s="77">
        <f>IFERROR(Q1285/E1285,0)</f>
        <v/>
      </c>
      <c r="AN1285" s="77">
        <f>IFERROR(R1285/F1285,0)</f>
        <v/>
      </c>
      <c r="AO1285" s="35">
        <f>SUMIFS(рўйхат!AX:AX,рўйхат!$CX:$CX,$B$1328,рўйхат!$D:$D,$C1285)</f>
        <v/>
      </c>
      <c r="AP1285" s="36">
        <f>SUMIFS(рўйхат!AY:AY,рўйхат!$CX:$CX,$B$1328,рўйхат!$D:$D,$C1285)</f>
        <v/>
      </c>
      <c r="AQ1285" s="35">
        <f>SUMIFS(рўйхат!AZ:AZ,рўйхат!$CX:$CX,$B$1328,рўйхат!$D:$D,$C1285)</f>
        <v/>
      </c>
      <c r="AR1285" s="36">
        <f>SUMIFS(рўйхат!BA:BA,рўйхат!$CX:$CX,$B$1328,рўйхат!$D:$D,$C1285)</f>
        <v/>
      </c>
      <c r="AS1285" s="35">
        <f>SUMIFS(рўйхат!BB:BB,рўйхат!$CX:$CX,$B$1328,рўйхат!$D:$D,$C1285)</f>
        <v/>
      </c>
      <c r="AT1285" s="36">
        <f>SUMIFS(рўйхат!BC:BC,рўйхат!$CX:$CX,$B$1328,рўйхат!$D:$D,$C1285)</f>
        <v/>
      </c>
      <c r="AU1285" s="35">
        <f>SUMIFS(рўйхат!BD:BD,рўйхат!$CX:$CX,$B$1328,рўйхат!$D:$D,$C1285)</f>
        <v/>
      </c>
      <c r="AV1285" s="36">
        <f>SUMIFS(рўйхат!BE:BE,рўйхат!$CX:$CX,$B$1328,рўйхат!$D:$D,$C1285)</f>
        <v/>
      </c>
      <c r="AW1285" s="35">
        <f>SUMIFS(рўйхат!BF:BF,рўйхат!$CX:$CX,$B$1328,рўйхат!$D:$D,$C1285)</f>
        <v/>
      </c>
      <c r="AX1285" s="36">
        <f>SUMIFS(рўйхат!BG:BG,рўйхат!$CX:$CX,$B$1328,рўйхат!$D:$D,$C1285)</f>
        <v/>
      </c>
      <c r="AY1285" s="35">
        <f>SUMIFS(рўйхат!BH:BH,рўйхат!$CX:$CX,$B$1328,рўйхат!$D:$D,$C1285)</f>
        <v/>
      </c>
      <c r="AZ1285" s="36">
        <f>SUMIFS(рўйхат!BI:BI,рўйхат!$CX:$CX,$B$1328,рўйхат!$D:$D,$C1285)</f>
        <v/>
      </c>
      <c r="BA1285" s="35">
        <f>SUMIFS(рўйхат!BJ:BJ,рўйхат!$CX:$CX,$B$1328,рўйхат!$D:$D,$C1285)</f>
        <v/>
      </c>
      <c r="BB1285" s="36">
        <f>SUMIFS(рўйхат!BK:BK,рўйхат!$CX:$CX,$B$1328,рўйхат!$D:$D,$C1285)</f>
        <v/>
      </c>
      <c r="BC1285" s="77">
        <f>IFERROR(AO1285/E1285,0)</f>
        <v/>
      </c>
      <c r="BD1285" s="77">
        <f>IFERROR(AP1285/F1285,0)</f>
        <v/>
      </c>
      <c r="BE1285" s="35">
        <f>SUMIFS(рўйхат!BL:BL,рўйхат!$CX:$CX,$B$1328,рўйхат!$D:$D,$C1285)</f>
        <v/>
      </c>
      <c r="BF1285" s="36">
        <f>SUMIFS(рўйхат!BM:BM,рўйхат!$CX:$CX,$B$1328,рўйхат!$D:$D,$C1285)</f>
        <v/>
      </c>
      <c r="BG1285" s="35">
        <f>SUMIFS(рўйхат!BN:BN,рўйхат!$CX:$CX,$B$1328,рўйхат!$D:$D,$C1285)</f>
        <v/>
      </c>
      <c r="BH1285" s="36">
        <f>SUMIFS(рўйхат!BO:BO,рўйхат!$CX:$CX,$B$1328,рўйхат!$D:$D,$C1285)</f>
        <v/>
      </c>
      <c r="BI1285" s="35">
        <f>SUMIFS(рўйхат!BP:BP,рўйхат!$CX:$CX,$B$1328,рўйхат!$D:$D,$C1285)</f>
        <v/>
      </c>
      <c r="BJ1285" s="36">
        <f>SUMIFS(рўйхат!BQ:BQ,рўйхат!$CX:$CX,$B$1328,рўйхат!$D:$D,$C1285)</f>
        <v/>
      </c>
      <c r="BK1285" s="35">
        <f>SUMIFS(рўйхат!BR:BR,рўйхат!$CX:$CX,$B$1328,рўйхат!$D:$D,$C1285)</f>
        <v/>
      </c>
      <c r="BL1285" s="36">
        <f>SUMIFS(рўйхат!BS:BS,рўйхат!$CX:$CX,$B$1328,рўйхат!$D:$D,$C1285)</f>
        <v/>
      </c>
      <c r="BM1285" s="35">
        <f>SUMIFS(рўйхат!BT:BT,рўйхат!$CX:$CX,$B$1328,рўйхат!$D:$D,$C1285)</f>
        <v/>
      </c>
      <c r="BN1285" s="36">
        <f>SUMIFS(рўйхат!BU:BU,рўйхат!$CX:$CX,$B$1328,рўйхат!$D:$D,$C1285)</f>
        <v/>
      </c>
      <c r="BO1285" s="35">
        <f>SUMIFS(рўйхат!BX:BX,рўйхат!$CX:$CX,$B$1328,рўйхат!$D:$D,$C1285)</f>
        <v/>
      </c>
      <c r="BP1285" s="36">
        <f>SUMIFS(рўйхат!BY:BY,рўйхат!$CX:$CX,$B$1328,рўйхат!$D:$D,$C1285)</f>
        <v/>
      </c>
      <c r="BQ1285" s="35">
        <f>SUMIFS(рўйхат!BZ:BZ,рўйхат!$CX:$CX,$B$1328,рўйхат!$D:$D,$C1285)</f>
        <v/>
      </c>
      <c r="BR1285" s="36">
        <f>SUMIFS(рўйхат!CA:CA,рўйхат!$CX:$CX,$B$1328,рўйхат!$D:$D,$C1285)</f>
        <v/>
      </c>
      <c r="BS1285" s="35">
        <f>SUMIFS(рўйхат!CB:CB,рўйхат!$CX:$CX,$B$1328,рўйхат!$D:$D,$C1285)</f>
        <v/>
      </c>
      <c r="BT1285" s="36">
        <f>SUMIFS(рўйхат!CC:CC,рўйхат!$CX:$CX,$B$1328,рўйхат!$D:$D,$C1285)</f>
        <v/>
      </c>
      <c r="BU1285" s="35">
        <f>SUMIFS(рўйхат!CD:CD,рўйхат!$CX:$CX,$B$1328,рўйхат!$D:$D,$C1285)</f>
        <v/>
      </c>
      <c r="BV1285" s="36">
        <f>SUMIFS(рўйхат!CE:CE,рўйхат!$CX:$CX,$B$1328,рўйхат!$D:$D,$C1285)</f>
        <v/>
      </c>
      <c r="BW1285" s="35">
        <f>SUMIFS(рўйхат!CH:CH,рўйхат!$CX:$CX,$B$1328,рўйхат!$D:$D,$C1285)</f>
        <v/>
      </c>
      <c r="BX1285" s="36">
        <f>SUMIFS(рўйхат!CI:CI,рўйхат!$CX:$CX,$B$1328,рўйхат!$D:$D,$C1285)</f>
        <v/>
      </c>
      <c r="BY1285" s="35">
        <f>SUMIFS(рўйхат!CJ:CJ,рўйхат!$CX:$CX,$B$1328,рўйхат!$D:$D,$C1285)</f>
        <v/>
      </c>
      <c r="BZ1285" s="36">
        <f>SUMIFS(рўйхат!CK:CK,рўйхат!$CX:$CX,$B$1328,рўйхат!$D:$D,$C1285)</f>
        <v/>
      </c>
      <c r="CA1285" s="35">
        <f>SUMIFS(рўйхат!CL:CL,рўйхат!$CX:$CX,$B$1328,рўйхат!$D:$D,$C1285)</f>
        <v/>
      </c>
      <c r="CB1285" s="36">
        <f>SUMIFS(рўйхат!CM:CM,рўйхат!$CX:$CX,$B$1328,рўйхат!$D:$D,$C1285)</f>
        <v/>
      </c>
      <c r="CC1285" s="35">
        <f>SUMIFS(рўйхат!CN:CN,рўйхат!$CX:$CX,$B$1328,рўйхат!$D:$D,$C1285)</f>
        <v/>
      </c>
      <c r="CD1285" s="36">
        <f>SUMIFS(рўйхат!CO:CO,рўйхат!$CX:$CX,$B$1328,рўйхат!$D:$D,$C1285)</f>
        <v/>
      </c>
      <c r="CE1285" s="77">
        <f>IFERROR(BE1285/(Q1285+BE1285),0)</f>
        <v/>
      </c>
      <c r="CF1285" s="78">
        <f>IFERROR(BF1285/(R1285+BF1285),0)</f>
        <v/>
      </c>
    </row>
    <row r="1286" hidden="1" outlineLevel="1" ht="30" customFormat="1" customHeight="1" s="8">
      <c r="A1286" s="39" t="n"/>
      <c r="B1286" s="50" t="n">
        <v>24</v>
      </c>
      <c r="C1286" s="131" t="inlineStr">
        <is>
          <t>Қишлоқ хўжалиги ва ўрмон хўжалиги ишлаб чиқариши нобудгарчилигини қоплаш ҳолати таҳлили</t>
        </is>
      </c>
      <c r="D1286" s="16" t="n"/>
      <c r="E1286" s="35">
        <f>SUMIFS(рўйхат!F:F,рўйхат!$CX:$CX,$B$1328,рўйхат!$D:$D,$C1286)</f>
        <v/>
      </c>
      <c r="F1286" s="36">
        <f>SUMIFS(рўйхат!G:G,рўйхат!$CX:$CX,$B$1328,рўйхат!$D:$D,$C1286)</f>
        <v/>
      </c>
      <c r="G1286" s="35">
        <f>SUMIFS(рўйхат!H:H,рўйхат!$CX:$CX,$B$1328,рўйхат!$D:$D,$C1286)</f>
        <v/>
      </c>
      <c r="H1286" s="36">
        <f>SUMIFS(рўйхат!I:I,рўйхат!$CX:$CX,$B$1328,рўйхат!$D:$D,$C1286)</f>
        <v/>
      </c>
      <c r="I1286" s="35">
        <f>SUMIFS(рўйхат!J:J,рўйхат!$CX:$CX,$B$1328,рўйхат!$D:$D,$C1286)</f>
        <v/>
      </c>
      <c r="J1286" s="36">
        <f>SUMIFS(рўйхат!K:K,рўйхат!$CX:$CX,$B$1328,рўйхат!$D:$D,$C1286)</f>
        <v/>
      </c>
      <c r="K1286" s="35">
        <f>SUMIFS(рўйхат!L:L,рўйхат!$CX:$CX,$B$1328,рўйхат!$D:$D,$C1286)</f>
        <v/>
      </c>
      <c r="L1286" s="36">
        <f>SUMIFS(рўйхат!M:M,рўйхат!$CX:$CX,$B$1328,рўйхат!$D:$D,$C1286)</f>
        <v/>
      </c>
      <c r="M1286" s="35">
        <f>SUMIFS(рўйхат!N:N,рўйхат!$CX:$CX,$B$1328,рўйхат!$D:$D,$C1286)</f>
        <v/>
      </c>
      <c r="N1286" s="36">
        <f>SUMIFS(рўйхат!O:O,рўйхат!$CX:$CX,$B$1328,рўйхат!$D:$D,$C1286)</f>
        <v/>
      </c>
      <c r="O1286" s="34">
        <f>IFERROR(M1286/E1286,0)</f>
        <v/>
      </c>
      <c r="P1286" s="34">
        <f>IFERROR(N1286/F1286,0)</f>
        <v/>
      </c>
      <c r="Q1286" s="35">
        <f>SUMIFS(рўйхат!P:P,рўйхат!$CX:$CX,$B$1328,рўйхат!$D:$D,$C1286)</f>
        <v/>
      </c>
      <c r="R1286" s="36">
        <f>SUMIFS(рўйхат!Q:Q,рўйхат!$CX:$CX,$B$1328,рўйхат!$D:$D,$C1286)</f>
        <v/>
      </c>
      <c r="S1286" s="35">
        <f>SUMIFS(рўйхат!R:R,рўйхат!$CX:$CX,$B$1328,рўйхат!$D:$D,$C1286)</f>
        <v/>
      </c>
      <c r="T1286" s="36">
        <f>SUMIFS(рўйхат!S:S,рўйхат!$CX:$CX,$B$1328,рўйхат!$D:$D,$C1286)</f>
        <v/>
      </c>
      <c r="U1286" s="35">
        <f>SUMIFS(рўйхат!T:T,рўйхат!$CX:$CX,$B$1328,рўйхат!$D:$D,$C1286)</f>
        <v/>
      </c>
      <c r="V1286" s="36">
        <f>SUMIFS(рўйхат!U:U,рўйхат!$CX:$CX,$B$1328,рўйхат!$D:$D,$C1286)</f>
        <v/>
      </c>
      <c r="W1286" s="35">
        <f>SUMIFS(рўйхат!V:V,рўйхат!$CX:$CX,$B$1328,рўйхат!$D:$D,$C1286)</f>
        <v/>
      </c>
      <c r="X1286" s="36">
        <f>SUMIFS(рўйхат!W:W,рўйхат!$CX:$CX,$B$1328,рўйхат!$D:$D,$C1286)</f>
        <v/>
      </c>
      <c r="Y1286" s="35">
        <f>SUMIFS(рўйхат!X:X,рўйхат!$CX:$CX,$B$1328,рўйхат!$D:$D,$C1286)</f>
        <v/>
      </c>
      <c r="Z1286" s="36">
        <f>SUMIFS(рўйхат!Y:Y,рўйхат!$CX:$CX,$B$1328,рўйхат!$D:$D,$C1286)</f>
        <v/>
      </c>
      <c r="AA1286" s="35">
        <f>SUMIFS(рўйхат!Z:Z,рўйхат!$CX:$CX,$B$1328,рўйхат!$D:$D,$C1286)</f>
        <v/>
      </c>
      <c r="AB1286" s="36">
        <f>SUMIFS(рўйхат!AA:AA,рўйхат!$CX:$CX,$B$1328,рўйхат!$D:$D,$C1286)</f>
        <v/>
      </c>
      <c r="AC1286" s="35">
        <f>SUMIFS(рўйхат!AB:AB,рўйхат!$CX:$CX,$B$1328,рўйхат!$D:$D,$C1286)</f>
        <v/>
      </c>
      <c r="AD1286" s="36">
        <f>SUMIFS(рўйхат!AC:AC,рўйхат!$CX:$CX,$B$1328,рўйхат!$D:$D,$C1286)</f>
        <v/>
      </c>
      <c r="AE1286" s="35">
        <f>SUMIFS(рўйхат!AD:AD,рўйхат!$CX:$CX,$B$1328,рўйхат!$D:$D,$C1286)</f>
        <v/>
      </c>
      <c r="AF1286" s="36">
        <f>SUMIFS(рўйхат!AE:AE,рўйхат!$CX:$CX,$B$1328,рўйхат!$D:$D,$C1286)</f>
        <v/>
      </c>
      <c r="AG1286" s="35">
        <f>SUMIFS(рўйхат!AH:AH,рўйхат!$CX:$CX,$B$1328,рўйхат!$D:$D,$C1286)</f>
        <v/>
      </c>
      <c r="AH1286" s="36">
        <f>SUMIFS(рўйхат!AI:AI,рўйхат!$CX:$CX,$B$1328,рўйхат!$D:$D,$C1286)</f>
        <v/>
      </c>
      <c r="AI1286" s="35">
        <f>SUMIFS(рўйхат!AJ:AJ,рўйхат!$CX:$CX,$B$1328,рўйхат!$D:$D,$C1286)</f>
        <v/>
      </c>
      <c r="AJ1286" s="36">
        <f>SUMIFS(рўйхат!AK:AK,рўйхат!$CX:$CX,$B$1328,рўйхат!$D:$D,$C1286)</f>
        <v/>
      </c>
      <c r="AK1286" s="35">
        <f>SUMIFS(рўйхат!AL:AL,рўйхат!$CX:$CX,$B$1328,рўйхат!$D:$D,$C1286)</f>
        <v/>
      </c>
      <c r="AL1286" s="36">
        <f>SUMIFS(рўйхат!AM:AM,рўйхат!$CX:$CX,$B$1328,рўйхат!$D:$D,$C1286)</f>
        <v/>
      </c>
      <c r="AM1286" s="77">
        <f>IFERROR(Q1286/E1286,0)</f>
        <v/>
      </c>
      <c r="AN1286" s="77">
        <f>IFERROR(R1286/F1286,0)</f>
        <v/>
      </c>
      <c r="AO1286" s="35">
        <f>SUMIFS(рўйхат!AX:AX,рўйхат!$CX:$CX,$B$1328,рўйхат!$D:$D,$C1286)</f>
        <v/>
      </c>
      <c r="AP1286" s="36">
        <f>SUMIFS(рўйхат!AY:AY,рўйхат!$CX:$CX,$B$1328,рўйхат!$D:$D,$C1286)</f>
        <v/>
      </c>
      <c r="AQ1286" s="35">
        <f>SUMIFS(рўйхат!AZ:AZ,рўйхат!$CX:$CX,$B$1328,рўйхат!$D:$D,$C1286)</f>
        <v/>
      </c>
      <c r="AR1286" s="36">
        <f>SUMIFS(рўйхат!BA:BA,рўйхат!$CX:$CX,$B$1328,рўйхат!$D:$D,$C1286)</f>
        <v/>
      </c>
      <c r="AS1286" s="35">
        <f>SUMIFS(рўйхат!BB:BB,рўйхат!$CX:$CX,$B$1328,рўйхат!$D:$D,$C1286)</f>
        <v/>
      </c>
      <c r="AT1286" s="36">
        <f>SUMIFS(рўйхат!BC:BC,рўйхат!$CX:$CX,$B$1328,рўйхат!$D:$D,$C1286)</f>
        <v/>
      </c>
      <c r="AU1286" s="35">
        <f>SUMIFS(рўйхат!BD:BD,рўйхат!$CX:$CX,$B$1328,рўйхат!$D:$D,$C1286)</f>
        <v/>
      </c>
      <c r="AV1286" s="36">
        <f>SUMIFS(рўйхат!BE:BE,рўйхат!$CX:$CX,$B$1328,рўйхат!$D:$D,$C1286)</f>
        <v/>
      </c>
      <c r="AW1286" s="35">
        <f>SUMIFS(рўйхат!BF:BF,рўйхат!$CX:$CX,$B$1328,рўйхат!$D:$D,$C1286)</f>
        <v/>
      </c>
      <c r="AX1286" s="36">
        <f>SUMIFS(рўйхат!BG:BG,рўйхат!$CX:$CX,$B$1328,рўйхат!$D:$D,$C1286)</f>
        <v/>
      </c>
      <c r="AY1286" s="35">
        <f>SUMIFS(рўйхат!BH:BH,рўйхат!$CX:$CX,$B$1328,рўйхат!$D:$D,$C1286)</f>
        <v/>
      </c>
      <c r="AZ1286" s="36">
        <f>SUMIFS(рўйхат!BI:BI,рўйхат!$CX:$CX,$B$1328,рўйхат!$D:$D,$C1286)</f>
        <v/>
      </c>
      <c r="BA1286" s="35">
        <f>SUMIFS(рўйхат!BJ:BJ,рўйхат!$CX:$CX,$B$1328,рўйхат!$D:$D,$C1286)</f>
        <v/>
      </c>
      <c r="BB1286" s="36">
        <f>SUMIFS(рўйхат!BK:BK,рўйхат!$CX:$CX,$B$1328,рўйхат!$D:$D,$C1286)</f>
        <v/>
      </c>
      <c r="BC1286" s="77">
        <f>IFERROR(AO1286/E1286,0)</f>
        <v/>
      </c>
      <c r="BD1286" s="77">
        <f>IFERROR(AP1286/F1286,0)</f>
        <v/>
      </c>
      <c r="BE1286" s="35">
        <f>SUMIFS(рўйхат!BL:BL,рўйхат!$CX:$CX,$B$1328,рўйхат!$D:$D,$C1286)</f>
        <v/>
      </c>
      <c r="BF1286" s="36">
        <f>SUMIFS(рўйхат!BM:BM,рўйхат!$CX:$CX,$B$1328,рўйхат!$D:$D,$C1286)</f>
        <v/>
      </c>
      <c r="BG1286" s="35">
        <f>SUMIFS(рўйхат!BN:BN,рўйхат!$CX:$CX,$B$1328,рўйхат!$D:$D,$C1286)</f>
        <v/>
      </c>
      <c r="BH1286" s="36">
        <f>SUMIFS(рўйхат!BO:BO,рўйхат!$CX:$CX,$B$1328,рўйхат!$D:$D,$C1286)</f>
        <v/>
      </c>
      <c r="BI1286" s="35">
        <f>SUMIFS(рўйхат!BP:BP,рўйхат!$CX:$CX,$B$1328,рўйхат!$D:$D,$C1286)</f>
        <v/>
      </c>
      <c r="BJ1286" s="36">
        <f>SUMIFS(рўйхат!BQ:BQ,рўйхат!$CX:$CX,$B$1328,рўйхат!$D:$D,$C1286)</f>
        <v/>
      </c>
      <c r="BK1286" s="35">
        <f>SUMIFS(рўйхат!BR:BR,рўйхат!$CX:$CX,$B$1328,рўйхат!$D:$D,$C1286)</f>
        <v/>
      </c>
      <c r="BL1286" s="36">
        <f>SUMIFS(рўйхат!BS:BS,рўйхат!$CX:$CX,$B$1328,рўйхат!$D:$D,$C1286)</f>
        <v/>
      </c>
      <c r="BM1286" s="35">
        <f>SUMIFS(рўйхат!BT:BT,рўйхат!$CX:$CX,$B$1328,рўйхат!$D:$D,$C1286)</f>
        <v/>
      </c>
      <c r="BN1286" s="36">
        <f>SUMIFS(рўйхат!BU:BU,рўйхат!$CX:$CX,$B$1328,рўйхат!$D:$D,$C1286)</f>
        <v/>
      </c>
      <c r="BO1286" s="35">
        <f>SUMIFS(рўйхат!BX:BX,рўйхат!$CX:$CX,$B$1328,рўйхат!$D:$D,$C1286)</f>
        <v/>
      </c>
      <c r="BP1286" s="36">
        <f>SUMIFS(рўйхат!BY:BY,рўйхат!$CX:$CX,$B$1328,рўйхат!$D:$D,$C1286)</f>
        <v/>
      </c>
      <c r="BQ1286" s="35">
        <f>SUMIFS(рўйхат!BZ:BZ,рўйхат!$CX:$CX,$B$1328,рўйхат!$D:$D,$C1286)</f>
        <v/>
      </c>
      <c r="BR1286" s="36">
        <f>SUMIFS(рўйхат!CA:CA,рўйхат!$CX:$CX,$B$1328,рўйхат!$D:$D,$C1286)</f>
        <v/>
      </c>
      <c r="BS1286" s="35">
        <f>SUMIFS(рўйхат!CB:CB,рўйхат!$CX:$CX,$B$1328,рўйхат!$D:$D,$C1286)</f>
        <v/>
      </c>
      <c r="BT1286" s="36">
        <f>SUMIFS(рўйхат!CC:CC,рўйхат!$CX:$CX,$B$1328,рўйхат!$D:$D,$C1286)</f>
        <v/>
      </c>
      <c r="BU1286" s="35">
        <f>SUMIFS(рўйхат!CD:CD,рўйхат!$CX:$CX,$B$1328,рўйхат!$D:$D,$C1286)</f>
        <v/>
      </c>
      <c r="BV1286" s="36">
        <f>SUMIFS(рўйхат!CE:CE,рўйхат!$CX:$CX,$B$1328,рўйхат!$D:$D,$C1286)</f>
        <v/>
      </c>
      <c r="BW1286" s="35">
        <f>SUMIFS(рўйхат!CH:CH,рўйхат!$CX:$CX,$B$1328,рўйхат!$D:$D,$C1286)</f>
        <v/>
      </c>
      <c r="BX1286" s="36">
        <f>SUMIFS(рўйхат!CI:CI,рўйхат!$CX:$CX,$B$1328,рўйхат!$D:$D,$C1286)</f>
        <v/>
      </c>
      <c r="BY1286" s="35">
        <f>SUMIFS(рўйхат!CJ:CJ,рўйхат!$CX:$CX,$B$1328,рўйхат!$D:$D,$C1286)</f>
        <v/>
      </c>
      <c r="BZ1286" s="36">
        <f>SUMIFS(рўйхат!CK:CK,рўйхат!$CX:$CX,$B$1328,рўйхат!$D:$D,$C1286)</f>
        <v/>
      </c>
      <c r="CA1286" s="35">
        <f>SUMIFS(рўйхат!CL:CL,рўйхат!$CX:$CX,$B$1328,рўйхат!$D:$D,$C1286)</f>
        <v/>
      </c>
      <c r="CB1286" s="36">
        <f>SUMIFS(рўйхат!CM:CM,рўйхат!$CX:$CX,$B$1328,рўйхат!$D:$D,$C1286)</f>
        <v/>
      </c>
      <c r="CC1286" s="35">
        <f>SUMIFS(рўйхат!CN:CN,рўйхат!$CX:$CX,$B$1328,рўйхат!$D:$D,$C1286)</f>
        <v/>
      </c>
      <c r="CD1286" s="36">
        <f>SUMIFS(рўйхат!CO:CO,рўйхат!$CX:$CX,$B$1328,рўйхат!$D:$D,$C1286)</f>
        <v/>
      </c>
      <c r="CE1286" s="77">
        <f>IFERROR(BE1286/(Q1286+BE1286),0)</f>
        <v/>
      </c>
      <c r="CF1286" s="78">
        <f>IFERROR(BF1286/(R1286+BF1286),0)</f>
        <v/>
      </c>
    </row>
    <row r="1287" hidden="1" outlineLevel="1" ht="30" customFormat="1" customHeight="1" s="8">
      <c r="A1287" s="39" t="n"/>
      <c r="B1287" s="50" t="n">
        <v>25</v>
      </c>
      <c r="C1287" s="131" t="inlineStr">
        <is>
          <t>Қишлоқ хўжалигида фойдаланилган сув ҳажми таҳлили</t>
        </is>
      </c>
      <c r="D1287" s="16" t="n"/>
      <c r="E1287" s="35">
        <f>SUMIFS(рўйхат!F:F,рўйхат!$CX:$CX,$B$1328,рўйхат!$D:$D,$C1287)</f>
        <v/>
      </c>
      <c r="F1287" s="36">
        <f>SUMIFS(рўйхат!G:G,рўйхат!$CX:$CX,$B$1328,рўйхат!$D:$D,$C1287)</f>
        <v/>
      </c>
      <c r="G1287" s="35">
        <f>SUMIFS(рўйхат!H:H,рўйхат!$CX:$CX,$B$1328,рўйхат!$D:$D,$C1287)</f>
        <v/>
      </c>
      <c r="H1287" s="36">
        <f>SUMIFS(рўйхат!I:I,рўйхат!$CX:$CX,$B$1328,рўйхат!$D:$D,$C1287)</f>
        <v/>
      </c>
      <c r="I1287" s="35">
        <f>SUMIFS(рўйхат!J:J,рўйхат!$CX:$CX,$B$1328,рўйхат!$D:$D,$C1287)</f>
        <v/>
      </c>
      <c r="J1287" s="36">
        <f>SUMIFS(рўйхат!K:K,рўйхат!$CX:$CX,$B$1328,рўйхат!$D:$D,$C1287)</f>
        <v/>
      </c>
      <c r="K1287" s="35">
        <f>SUMIFS(рўйхат!L:L,рўйхат!$CX:$CX,$B$1328,рўйхат!$D:$D,$C1287)</f>
        <v/>
      </c>
      <c r="L1287" s="36">
        <f>SUMIFS(рўйхат!M:M,рўйхат!$CX:$CX,$B$1328,рўйхат!$D:$D,$C1287)</f>
        <v/>
      </c>
      <c r="M1287" s="35">
        <f>SUMIFS(рўйхат!N:N,рўйхат!$CX:$CX,$B$1328,рўйхат!$D:$D,$C1287)</f>
        <v/>
      </c>
      <c r="N1287" s="36">
        <f>SUMIFS(рўйхат!O:O,рўйхат!$CX:$CX,$B$1328,рўйхат!$D:$D,$C1287)</f>
        <v/>
      </c>
      <c r="O1287" s="34">
        <f>IFERROR(M1287/E1287,0)</f>
        <v/>
      </c>
      <c r="P1287" s="34">
        <f>IFERROR(N1287/F1287,0)</f>
        <v/>
      </c>
      <c r="Q1287" s="35">
        <f>SUMIFS(рўйхат!P:P,рўйхат!$CX:$CX,$B$1328,рўйхат!$D:$D,$C1287)</f>
        <v/>
      </c>
      <c r="R1287" s="36">
        <f>SUMIFS(рўйхат!Q:Q,рўйхат!$CX:$CX,$B$1328,рўйхат!$D:$D,$C1287)</f>
        <v/>
      </c>
      <c r="S1287" s="35">
        <f>SUMIFS(рўйхат!R:R,рўйхат!$CX:$CX,$B$1328,рўйхат!$D:$D,$C1287)</f>
        <v/>
      </c>
      <c r="T1287" s="36">
        <f>SUMIFS(рўйхат!S:S,рўйхат!$CX:$CX,$B$1328,рўйхат!$D:$D,$C1287)</f>
        <v/>
      </c>
      <c r="U1287" s="35">
        <f>SUMIFS(рўйхат!T:T,рўйхат!$CX:$CX,$B$1328,рўйхат!$D:$D,$C1287)</f>
        <v/>
      </c>
      <c r="V1287" s="36">
        <f>SUMIFS(рўйхат!U:U,рўйхат!$CX:$CX,$B$1328,рўйхат!$D:$D,$C1287)</f>
        <v/>
      </c>
      <c r="W1287" s="35">
        <f>SUMIFS(рўйхат!V:V,рўйхат!$CX:$CX,$B$1328,рўйхат!$D:$D,$C1287)</f>
        <v/>
      </c>
      <c r="X1287" s="36">
        <f>SUMIFS(рўйхат!W:W,рўйхат!$CX:$CX,$B$1328,рўйхат!$D:$D,$C1287)</f>
        <v/>
      </c>
      <c r="Y1287" s="35">
        <f>SUMIFS(рўйхат!X:X,рўйхат!$CX:$CX,$B$1328,рўйхат!$D:$D,$C1287)</f>
        <v/>
      </c>
      <c r="Z1287" s="36">
        <f>SUMIFS(рўйхат!Y:Y,рўйхат!$CX:$CX,$B$1328,рўйхат!$D:$D,$C1287)</f>
        <v/>
      </c>
      <c r="AA1287" s="35">
        <f>SUMIFS(рўйхат!Z:Z,рўйхат!$CX:$CX,$B$1328,рўйхат!$D:$D,$C1287)</f>
        <v/>
      </c>
      <c r="AB1287" s="36">
        <f>SUMIFS(рўйхат!AA:AA,рўйхат!$CX:$CX,$B$1328,рўйхат!$D:$D,$C1287)</f>
        <v/>
      </c>
      <c r="AC1287" s="35">
        <f>SUMIFS(рўйхат!AB:AB,рўйхат!$CX:$CX,$B$1328,рўйхат!$D:$D,$C1287)</f>
        <v/>
      </c>
      <c r="AD1287" s="36">
        <f>SUMIFS(рўйхат!AC:AC,рўйхат!$CX:$CX,$B$1328,рўйхат!$D:$D,$C1287)</f>
        <v/>
      </c>
      <c r="AE1287" s="35">
        <f>SUMIFS(рўйхат!AD:AD,рўйхат!$CX:$CX,$B$1328,рўйхат!$D:$D,$C1287)</f>
        <v/>
      </c>
      <c r="AF1287" s="36">
        <f>SUMIFS(рўйхат!AE:AE,рўйхат!$CX:$CX,$B$1328,рўйхат!$D:$D,$C1287)</f>
        <v/>
      </c>
      <c r="AG1287" s="35">
        <f>SUMIFS(рўйхат!AH:AH,рўйхат!$CX:$CX,$B$1328,рўйхат!$D:$D,$C1287)</f>
        <v/>
      </c>
      <c r="AH1287" s="36">
        <f>SUMIFS(рўйхат!AI:AI,рўйхат!$CX:$CX,$B$1328,рўйхат!$D:$D,$C1287)</f>
        <v/>
      </c>
      <c r="AI1287" s="35">
        <f>SUMIFS(рўйхат!AJ:AJ,рўйхат!$CX:$CX,$B$1328,рўйхат!$D:$D,$C1287)</f>
        <v/>
      </c>
      <c r="AJ1287" s="36">
        <f>SUMIFS(рўйхат!AK:AK,рўйхат!$CX:$CX,$B$1328,рўйхат!$D:$D,$C1287)</f>
        <v/>
      </c>
      <c r="AK1287" s="35">
        <f>SUMIFS(рўйхат!AL:AL,рўйхат!$CX:$CX,$B$1328,рўйхат!$D:$D,$C1287)</f>
        <v/>
      </c>
      <c r="AL1287" s="36">
        <f>SUMIFS(рўйхат!AM:AM,рўйхат!$CX:$CX,$B$1328,рўйхат!$D:$D,$C1287)</f>
        <v/>
      </c>
      <c r="AM1287" s="77">
        <f>IFERROR(Q1287/E1287,0)</f>
        <v/>
      </c>
      <c r="AN1287" s="77">
        <f>IFERROR(R1287/F1287,0)</f>
        <v/>
      </c>
      <c r="AO1287" s="35">
        <f>SUMIFS(рўйхат!AX:AX,рўйхат!$CX:$CX,$B$1328,рўйхат!$D:$D,$C1287)</f>
        <v/>
      </c>
      <c r="AP1287" s="36">
        <f>SUMIFS(рўйхат!AY:AY,рўйхат!$CX:$CX,$B$1328,рўйхат!$D:$D,$C1287)</f>
        <v/>
      </c>
      <c r="AQ1287" s="35">
        <f>SUMIFS(рўйхат!AZ:AZ,рўйхат!$CX:$CX,$B$1328,рўйхат!$D:$D,$C1287)</f>
        <v/>
      </c>
      <c r="AR1287" s="36">
        <f>SUMIFS(рўйхат!BA:BA,рўйхат!$CX:$CX,$B$1328,рўйхат!$D:$D,$C1287)</f>
        <v/>
      </c>
      <c r="AS1287" s="35">
        <f>SUMIFS(рўйхат!BB:BB,рўйхат!$CX:$CX,$B$1328,рўйхат!$D:$D,$C1287)</f>
        <v/>
      </c>
      <c r="AT1287" s="36">
        <f>SUMIFS(рўйхат!BC:BC,рўйхат!$CX:$CX,$B$1328,рўйхат!$D:$D,$C1287)</f>
        <v/>
      </c>
      <c r="AU1287" s="35">
        <f>SUMIFS(рўйхат!BD:BD,рўйхат!$CX:$CX,$B$1328,рўйхат!$D:$D,$C1287)</f>
        <v/>
      </c>
      <c r="AV1287" s="36">
        <f>SUMIFS(рўйхат!BE:BE,рўйхат!$CX:$CX,$B$1328,рўйхат!$D:$D,$C1287)</f>
        <v/>
      </c>
      <c r="AW1287" s="35">
        <f>SUMIFS(рўйхат!BF:BF,рўйхат!$CX:$CX,$B$1328,рўйхат!$D:$D,$C1287)</f>
        <v/>
      </c>
      <c r="AX1287" s="36">
        <f>SUMIFS(рўйхат!BG:BG,рўйхат!$CX:$CX,$B$1328,рўйхат!$D:$D,$C1287)</f>
        <v/>
      </c>
      <c r="AY1287" s="35">
        <f>SUMIFS(рўйхат!BH:BH,рўйхат!$CX:$CX,$B$1328,рўйхат!$D:$D,$C1287)</f>
        <v/>
      </c>
      <c r="AZ1287" s="36">
        <f>SUMIFS(рўйхат!BI:BI,рўйхат!$CX:$CX,$B$1328,рўйхат!$D:$D,$C1287)</f>
        <v/>
      </c>
      <c r="BA1287" s="35">
        <f>SUMIFS(рўйхат!BJ:BJ,рўйхат!$CX:$CX,$B$1328,рўйхат!$D:$D,$C1287)</f>
        <v/>
      </c>
      <c r="BB1287" s="36">
        <f>SUMIFS(рўйхат!BK:BK,рўйхат!$CX:$CX,$B$1328,рўйхат!$D:$D,$C1287)</f>
        <v/>
      </c>
      <c r="BC1287" s="77">
        <f>IFERROR(AO1287/E1287,0)</f>
        <v/>
      </c>
      <c r="BD1287" s="77">
        <f>IFERROR(AP1287/F1287,0)</f>
        <v/>
      </c>
      <c r="BE1287" s="35">
        <f>SUMIFS(рўйхат!BL:BL,рўйхат!$CX:$CX,$B$1328,рўйхат!$D:$D,$C1287)</f>
        <v/>
      </c>
      <c r="BF1287" s="36">
        <f>SUMIFS(рўйхат!BM:BM,рўйхат!$CX:$CX,$B$1328,рўйхат!$D:$D,$C1287)</f>
        <v/>
      </c>
      <c r="BG1287" s="35">
        <f>SUMIFS(рўйхат!BN:BN,рўйхат!$CX:$CX,$B$1328,рўйхат!$D:$D,$C1287)</f>
        <v/>
      </c>
      <c r="BH1287" s="36">
        <f>SUMIFS(рўйхат!BO:BO,рўйхат!$CX:$CX,$B$1328,рўйхат!$D:$D,$C1287)</f>
        <v/>
      </c>
      <c r="BI1287" s="35">
        <f>SUMIFS(рўйхат!BP:BP,рўйхат!$CX:$CX,$B$1328,рўйхат!$D:$D,$C1287)</f>
        <v/>
      </c>
      <c r="BJ1287" s="36">
        <f>SUMIFS(рўйхат!BQ:BQ,рўйхат!$CX:$CX,$B$1328,рўйхат!$D:$D,$C1287)</f>
        <v/>
      </c>
      <c r="BK1287" s="35">
        <f>SUMIFS(рўйхат!BR:BR,рўйхат!$CX:$CX,$B$1328,рўйхат!$D:$D,$C1287)</f>
        <v/>
      </c>
      <c r="BL1287" s="36">
        <f>SUMIFS(рўйхат!BS:BS,рўйхат!$CX:$CX,$B$1328,рўйхат!$D:$D,$C1287)</f>
        <v/>
      </c>
      <c r="BM1287" s="35">
        <f>SUMIFS(рўйхат!BT:BT,рўйхат!$CX:$CX,$B$1328,рўйхат!$D:$D,$C1287)</f>
        <v/>
      </c>
      <c r="BN1287" s="36">
        <f>SUMIFS(рўйхат!BU:BU,рўйхат!$CX:$CX,$B$1328,рўйхат!$D:$D,$C1287)</f>
        <v/>
      </c>
      <c r="BO1287" s="35">
        <f>SUMIFS(рўйхат!BX:BX,рўйхат!$CX:$CX,$B$1328,рўйхат!$D:$D,$C1287)</f>
        <v/>
      </c>
      <c r="BP1287" s="36">
        <f>SUMIFS(рўйхат!BY:BY,рўйхат!$CX:$CX,$B$1328,рўйхат!$D:$D,$C1287)</f>
        <v/>
      </c>
      <c r="BQ1287" s="35">
        <f>SUMIFS(рўйхат!BZ:BZ,рўйхат!$CX:$CX,$B$1328,рўйхат!$D:$D,$C1287)</f>
        <v/>
      </c>
      <c r="BR1287" s="36">
        <f>SUMIFS(рўйхат!CA:CA,рўйхат!$CX:$CX,$B$1328,рўйхат!$D:$D,$C1287)</f>
        <v/>
      </c>
      <c r="BS1287" s="35">
        <f>SUMIFS(рўйхат!CB:CB,рўйхат!$CX:$CX,$B$1328,рўйхат!$D:$D,$C1287)</f>
        <v/>
      </c>
      <c r="BT1287" s="36">
        <f>SUMIFS(рўйхат!CC:CC,рўйхат!$CX:$CX,$B$1328,рўйхат!$D:$D,$C1287)</f>
        <v/>
      </c>
      <c r="BU1287" s="35">
        <f>SUMIFS(рўйхат!CD:CD,рўйхат!$CX:$CX,$B$1328,рўйхат!$D:$D,$C1287)</f>
        <v/>
      </c>
      <c r="BV1287" s="36">
        <f>SUMIFS(рўйхат!CE:CE,рўйхат!$CX:$CX,$B$1328,рўйхат!$D:$D,$C1287)</f>
        <v/>
      </c>
      <c r="BW1287" s="35">
        <f>SUMIFS(рўйхат!CH:CH,рўйхат!$CX:$CX,$B$1328,рўйхат!$D:$D,$C1287)</f>
        <v/>
      </c>
      <c r="BX1287" s="36">
        <f>SUMIFS(рўйхат!CI:CI,рўйхат!$CX:$CX,$B$1328,рўйхат!$D:$D,$C1287)</f>
        <v/>
      </c>
      <c r="BY1287" s="35">
        <f>SUMIFS(рўйхат!CJ:CJ,рўйхат!$CX:$CX,$B$1328,рўйхат!$D:$D,$C1287)</f>
        <v/>
      </c>
      <c r="BZ1287" s="36">
        <f>SUMIFS(рўйхат!CK:CK,рўйхат!$CX:$CX,$B$1328,рўйхат!$D:$D,$C1287)</f>
        <v/>
      </c>
      <c r="CA1287" s="35">
        <f>SUMIFS(рўйхат!CL:CL,рўйхат!$CX:$CX,$B$1328,рўйхат!$D:$D,$C1287)</f>
        <v/>
      </c>
      <c r="CB1287" s="36">
        <f>SUMIFS(рўйхат!CM:CM,рўйхат!$CX:$CX,$B$1328,рўйхат!$D:$D,$C1287)</f>
        <v/>
      </c>
      <c r="CC1287" s="35">
        <f>SUMIFS(рўйхат!CN:CN,рўйхат!$CX:$CX,$B$1328,рўйхат!$D:$D,$C1287)</f>
        <v/>
      </c>
      <c r="CD1287" s="36">
        <f>SUMIFS(рўйхат!CO:CO,рўйхат!$CX:$CX,$B$1328,рўйхат!$D:$D,$C1287)</f>
        <v/>
      </c>
      <c r="CE1287" s="77">
        <f>IFERROR(BE1287/(Q1287+BE1287),0)</f>
        <v/>
      </c>
      <c r="CF1287" s="78">
        <f>IFERROR(BF1287/(R1287+BF1287),0)</f>
        <v/>
      </c>
    </row>
    <row r="1288" hidden="1" outlineLevel="1" ht="30" customFormat="1" customHeight="1" s="8">
      <c r="A1288" s="39" t="n"/>
      <c r="B1288" s="50" t="n">
        <v>26</v>
      </c>
      <c r="C1288" s="131" t="inlineStr">
        <is>
          <t>Қурилиш муддати бузилганлигига қарамасдан тендерларда қатнашган ташкилотлар</t>
        </is>
      </c>
      <c r="D1288" s="16" t="n"/>
      <c r="E1288" s="35">
        <f>SUMIFS(рўйхат!F:F,рўйхат!$CX:$CX,$B$1328,рўйхат!$D:$D,$C1288)</f>
        <v/>
      </c>
      <c r="F1288" s="36">
        <f>SUMIFS(рўйхат!G:G,рўйхат!$CX:$CX,$B$1328,рўйхат!$D:$D,$C1288)</f>
        <v/>
      </c>
      <c r="G1288" s="35">
        <f>SUMIFS(рўйхат!H:H,рўйхат!$CX:$CX,$B$1328,рўйхат!$D:$D,$C1288)</f>
        <v/>
      </c>
      <c r="H1288" s="36">
        <f>SUMIFS(рўйхат!I:I,рўйхат!$CX:$CX,$B$1328,рўйхат!$D:$D,$C1288)</f>
        <v/>
      </c>
      <c r="I1288" s="35">
        <f>SUMIFS(рўйхат!J:J,рўйхат!$CX:$CX,$B$1328,рўйхат!$D:$D,$C1288)</f>
        <v/>
      </c>
      <c r="J1288" s="36">
        <f>SUMIFS(рўйхат!K:K,рўйхат!$CX:$CX,$B$1328,рўйхат!$D:$D,$C1288)</f>
        <v/>
      </c>
      <c r="K1288" s="35">
        <f>SUMIFS(рўйхат!L:L,рўйхат!$CX:$CX,$B$1328,рўйхат!$D:$D,$C1288)</f>
        <v/>
      </c>
      <c r="L1288" s="36">
        <f>SUMIFS(рўйхат!M:M,рўйхат!$CX:$CX,$B$1328,рўйхат!$D:$D,$C1288)</f>
        <v/>
      </c>
      <c r="M1288" s="35">
        <f>SUMIFS(рўйхат!N:N,рўйхат!$CX:$CX,$B$1328,рўйхат!$D:$D,$C1288)</f>
        <v/>
      </c>
      <c r="N1288" s="36">
        <f>SUMIFS(рўйхат!O:O,рўйхат!$CX:$CX,$B$1328,рўйхат!$D:$D,$C1288)</f>
        <v/>
      </c>
      <c r="O1288" s="34">
        <f>IFERROR(M1288/E1288,0)</f>
        <v/>
      </c>
      <c r="P1288" s="34">
        <f>IFERROR(N1288/F1288,0)</f>
        <v/>
      </c>
      <c r="Q1288" s="35">
        <f>SUMIFS(рўйхат!P:P,рўйхат!$CX:$CX,$B$1328,рўйхат!$D:$D,$C1288)</f>
        <v/>
      </c>
      <c r="R1288" s="36">
        <f>SUMIFS(рўйхат!Q:Q,рўйхат!$CX:$CX,$B$1328,рўйхат!$D:$D,$C1288)</f>
        <v/>
      </c>
      <c r="S1288" s="35">
        <f>SUMIFS(рўйхат!R:R,рўйхат!$CX:$CX,$B$1328,рўйхат!$D:$D,$C1288)</f>
        <v/>
      </c>
      <c r="T1288" s="36">
        <f>SUMIFS(рўйхат!S:S,рўйхат!$CX:$CX,$B$1328,рўйхат!$D:$D,$C1288)</f>
        <v/>
      </c>
      <c r="U1288" s="35">
        <f>SUMIFS(рўйхат!T:T,рўйхат!$CX:$CX,$B$1328,рўйхат!$D:$D,$C1288)</f>
        <v/>
      </c>
      <c r="V1288" s="36">
        <f>SUMIFS(рўйхат!U:U,рўйхат!$CX:$CX,$B$1328,рўйхат!$D:$D,$C1288)</f>
        <v/>
      </c>
      <c r="W1288" s="35">
        <f>SUMIFS(рўйхат!V:V,рўйхат!$CX:$CX,$B$1328,рўйхат!$D:$D,$C1288)</f>
        <v/>
      </c>
      <c r="X1288" s="36">
        <f>SUMIFS(рўйхат!W:W,рўйхат!$CX:$CX,$B$1328,рўйхат!$D:$D,$C1288)</f>
        <v/>
      </c>
      <c r="Y1288" s="35">
        <f>SUMIFS(рўйхат!X:X,рўйхат!$CX:$CX,$B$1328,рўйхат!$D:$D,$C1288)</f>
        <v/>
      </c>
      <c r="Z1288" s="36">
        <f>SUMIFS(рўйхат!Y:Y,рўйхат!$CX:$CX,$B$1328,рўйхат!$D:$D,$C1288)</f>
        <v/>
      </c>
      <c r="AA1288" s="35">
        <f>SUMIFS(рўйхат!Z:Z,рўйхат!$CX:$CX,$B$1328,рўйхат!$D:$D,$C1288)</f>
        <v/>
      </c>
      <c r="AB1288" s="36">
        <f>SUMIFS(рўйхат!AA:AA,рўйхат!$CX:$CX,$B$1328,рўйхат!$D:$D,$C1288)</f>
        <v/>
      </c>
      <c r="AC1288" s="35">
        <f>SUMIFS(рўйхат!AB:AB,рўйхат!$CX:$CX,$B$1328,рўйхат!$D:$D,$C1288)</f>
        <v/>
      </c>
      <c r="AD1288" s="36">
        <f>SUMIFS(рўйхат!AC:AC,рўйхат!$CX:$CX,$B$1328,рўйхат!$D:$D,$C1288)</f>
        <v/>
      </c>
      <c r="AE1288" s="35">
        <f>SUMIFS(рўйхат!AD:AD,рўйхат!$CX:$CX,$B$1328,рўйхат!$D:$D,$C1288)</f>
        <v/>
      </c>
      <c r="AF1288" s="36">
        <f>SUMIFS(рўйхат!AE:AE,рўйхат!$CX:$CX,$B$1328,рўйхат!$D:$D,$C1288)</f>
        <v/>
      </c>
      <c r="AG1288" s="35">
        <f>SUMIFS(рўйхат!AH:AH,рўйхат!$CX:$CX,$B$1328,рўйхат!$D:$D,$C1288)</f>
        <v/>
      </c>
      <c r="AH1288" s="36">
        <f>SUMIFS(рўйхат!AI:AI,рўйхат!$CX:$CX,$B$1328,рўйхат!$D:$D,$C1288)</f>
        <v/>
      </c>
      <c r="AI1288" s="35">
        <f>SUMIFS(рўйхат!AJ:AJ,рўйхат!$CX:$CX,$B$1328,рўйхат!$D:$D,$C1288)</f>
        <v/>
      </c>
      <c r="AJ1288" s="36">
        <f>SUMIFS(рўйхат!AK:AK,рўйхат!$CX:$CX,$B$1328,рўйхат!$D:$D,$C1288)</f>
        <v/>
      </c>
      <c r="AK1288" s="35">
        <f>SUMIFS(рўйхат!AL:AL,рўйхат!$CX:$CX,$B$1328,рўйхат!$D:$D,$C1288)</f>
        <v/>
      </c>
      <c r="AL1288" s="36">
        <f>SUMIFS(рўйхат!AM:AM,рўйхат!$CX:$CX,$B$1328,рўйхат!$D:$D,$C1288)</f>
        <v/>
      </c>
      <c r="AM1288" s="77">
        <f>IFERROR(Q1288/E1288,0)</f>
        <v/>
      </c>
      <c r="AN1288" s="77">
        <f>IFERROR(R1288/F1288,0)</f>
        <v/>
      </c>
      <c r="AO1288" s="35">
        <f>SUMIFS(рўйхат!AX:AX,рўйхат!$CX:$CX,$B$1328,рўйхат!$D:$D,$C1288)</f>
        <v/>
      </c>
      <c r="AP1288" s="36">
        <f>SUMIFS(рўйхат!AY:AY,рўйхат!$CX:$CX,$B$1328,рўйхат!$D:$D,$C1288)</f>
        <v/>
      </c>
      <c r="AQ1288" s="35">
        <f>SUMIFS(рўйхат!AZ:AZ,рўйхат!$CX:$CX,$B$1328,рўйхат!$D:$D,$C1288)</f>
        <v/>
      </c>
      <c r="AR1288" s="36">
        <f>SUMIFS(рўйхат!BA:BA,рўйхат!$CX:$CX,$B$1328,рўйхат!$D:$D,$C1288)</f>
        <v/>
      </c>
      <c r="AS1288" s="35">
        <f>SUMIFS(рўйхат!BB:BB,рўйхат!$CX:$CX,$B$1328,рўйхат!$D:$D,$C1288)</f>
        <v/>
      </c>
      <c r="AT1288" s="36">
        <f>SUMIFS(рўйхат!BC:BC,рўйхат!$CX:$CX,$B$1328,рўйхат!$D:$D,$C1288)</f>
        <v/>
      </c>
      <c r="AU1288" s="35">
        <f>SUMIFS(рўйхат!BD:BD,рўйхат!$CX:$CX,$B$1328,рўйхат!$D:$D,$C1288)</f>
        <v/>
      </c>
      <c r="AV1288" s="36">
        <f>SUMIFS(рўйхат!BE:BE,рўйхат!$CX:$CX,$B$1328,рўйхат!$D:$D,$C1288)</f>
        <v/>
      </c>
      <c r="AW1288" s="35">
        <f>SUMIFS(рўйхат!BF:BF,рўйхат!$CX:$CX,$B$1328,рўйхат!$D:$D,$C1288)</f>
        <v/>
      </c>
      <c r="AX1288" s="36">
        <f>SUMIFS(рўйхат!BG:BG,рўйхат!$CX:$CX,$B$1328,рўйхат!$D:$D,$C1288)</f>
        <v/>
      </c>
      <c r="AY1288" s="35">
        <f>SUMIFS(рўйхат!BH:BH,рўйхат!$CX:$CX,$B$1328,рўйхат!$D:$D,$C1288)</f>
        <v/>
      </c>
      <c r="AZ1288" s="36">
        <f>SUMIFS(рўйхат!BI:BI,рўйхат!$CX:$CX,$B$1328,рўйхат!$D:$D,$C1288)</f>
        <v/>
      </c>
      <c r="BA1288" s="35">
        <f>SUMIFS(рўйхат!BJ:BJ,рўйхат!$CX:$CX,$B$1328,рўйхат!$D:$D,$C1288)</f>
        <v/>
      </c>
      <c r="BB1288" s="36">
        <f>SUMIFS(рўйхат!BK:BK,рўйхат!$CX:$CX,$B$1328,рўйхат!$D:$D,$C1288)</f>
        <v/>
      </c>
      <c r="BC1288" s="77">
        <f>IFERROR(AO1288/E1288,0)</f>
        <v/>
      </c>
      <c r="BD1288" s="77">
        <f>IFERROR(AP1288/F1288,0)</f>
        <v/>
      </c>
      <c r="BE1288" s="35">
        <f>SUMIFS(рўйхат!BL:BL,рўйхат!$CX:$CX,$B$1328,рўйхат!$D:$D,$C1288)</f>
        <v/>
      </c>
      <c r="BF1288" s="36">
        <f>SUMIFS(рўйхат!BM:BM,рўйхат!$CX:$CX,$B$1328,рўйхат!$D:$D,$C1288)</f>
        <v/>
      </c>
      <c r="BG1288" s="35">
        <f>SUMIFS(рўйхат!BN:BN,рўйхат!$CX:$CX,$B$1328,рўйхат!$D:$D,$C1288)</f>
        <v/>
      </c>
      <c r="BH1288" s="36">
        <f>SUMIFS(рўйхат!BO:BO,рўйхат!$CX:$CX,$B$1328,рўйхат!$D:$D,$C1288)</f>
        <v/>
      </c>
      <c r="BI1288" s="35">
        <f>SUMIFS(рўйхат!BP:BP,рўйхат!$CX:$CX,$B$1328,рўйхат!$D:$D,$C1288)</f>
        <v/>
      </c>
      <c r="BJ1288" s="36">
        <f>SUMIFS(рўйхат!BQ:BQ,рўйхат!$CX:$CX,$B$1328,рўйхат!$D:$D,$C1288)</f>
        <v/>
      </c>
      <c r="BK1288" s="35">
        <f>SUMIFS(рўйхат!BR:BR,рўйхат!$CX:$CX,$B$1328,рўйхат!$D:$D,$C1288)</f>
        <v/>
      </c>
      <c r="BL1288" s="36">
        <f>SUMIFS(рўйхат!BS:BS,рўйхат!$CX:$CX,$B$1328,рўйхат!$D:$D,$C1288)</f>
        <v/>
      </c>
      <c r="BM1288" s="35">
        <f>SUMIFS(рўйхат!BT:BT,рўйхат!$CX:$CX,$B$1328,рўйхат!$D:$D,$C1288)</f>
        <v/>
      </c>
      <c r="BN1288" s="36">
        <f>SUMIFS(рўйхат!BU:BU,рўйхат!$CX:$CX,$B$1328,рўйхат!$D:$D,$C1288)</f>
        <v/>
      </c>
      <c r="BO1288" s="35">
        <f>SUMIFS(рўйхат!BX:BX,рўйхат!$CX:$CX,$B$1328,рўйхат!$D:$D,$C1288)</f>
        <v/>
      </c>
      <c r="BP1288" s="36">
        <f>SUMIFS(рўйхат!BY:BY,рўйхат!$CX:$CX,$B$1328,рўйхат!$D:$D,$C1288)</f>
        <v/>
      </c>
      <c r="BQ1288" s="35">
        <f>SUMIFS(рўйхат!BZ:BZ,рўйхат!$CX:$CX,$B$1328,рўйхат!$D:$D,$C1288)</f>
        <v/>
      </c>
      <c r="BR1288" s="36">
        <f>SUMIFS(рўйхат!CA:CA,рўйхат!$CX:$CX,$B$1328,рўйхат!$D:$D,$C1288)</f>
        <v/>
      </c>
      <c r="BS1288" s="35">
        <f>SUMIFS(рўйхат!CB:CB,рўйхат!$CX:$CX,$B$1328,рўйхат!$D:$D,$C1288)</f>
        <v/>
      </c>
      <c r="BT1288" s="36">
        <f>SUMIFS(рўйхат!CC:CC,рўйхат!$CX:$CX,$B$1328,рўйхат!$D:$D,$C1288)</f>
        <v/>
      </c>
      <c r="BU1288" s="35">
        <f>SUMIFS(рўйхат!CD:CD,рўйхат!$CX:$CX,$B$1328,рўйхат!$D:$D,$C1288)</f>
        <v/>
      </c>
      <c r="BV1288" s="36">
        <f>SUMIFS(рўйхат!CE:CE,рўйхат!$CX:$CX,$B$1328,рўйхат!$D:$D,$C1288)</f>
        <v/>
      </c>
      <c r="BW1288" s="35">
        <f>SUMIFS(рўйхат!CH:CH,рўйхат!$CX:$CX,$B$1328,рўйхат!$D:$D,$C1288)</f>
        <v/>
      </c>
      <c r="BX1288" s="36">
        <f>SUMIFS(рўйхат!CI:CI,рўйхат!$CX:$CX,$B$1328,рўйхат!$D:$D,$C1288)</f>
        <v/>
      </c>
      <c r="BY1288" s="35">
        <f>SUMIFS(рўйхат!CJ:CJ,рўйхат!$CX:$CX,$B$1328,рўйхат!$D:$D,$C1288)</f>
        <v/>
      </c>
      <c r="BZ1288" s="36">
        <f>SUMIFS(рўйхат!CK:CK,рўйхат!$CX:$CX,$B$1328,рўйхат!$D:$D,$C1288)</f>
        <v/>
      </c>
      <c r="CA1288" s="35">
        <f>SUMIFS(рўйхат!CL:CL,рўйхат!$CX:$CX,$B$1328,рўйхат!$D:$D,$C1288)</f>
        <v/>
      </c>
      <c r="CB1288" s="36">
        <f>SUMIFS(рўйхат!CM:CM,рўйхат!$CX:$CX,$B$1328,рўйхат!$D:$D,$C1288)</f>
        <v/>
      </c>
      <c r="CC1288" s="35">
        <f>SUMIFS(рўйхат!CN:CN,рўйхат!$CX:$CX,$B$1328,рўйхат!$D:$D,$C1288)</f>
        <v/>
      </c>
      <c r="CD1288" s="36">
        <f>SUMIFS(рўйхат!CO:CO,рўйхат!$CX:$CX,$B$1328,рўйхат!$D:$D,$C1288)</f>
        <v/>
      </c>
      <c r="CE1288" s="77">
        <f>IFERROR(BE1288/(Q1288+BE1288),0)</f>
        <v/>
      </c>
      <c r="CF1288" s="78">
        <f>IFERROR(BF1288/(R1288+BF1288),0)</f>
        <v/>
      </c>
    </row>
    <row r="1289" hidden="1" outlineLevel="1" ht="30" customFormat="1" customHeight="1" s="8">
      <c r="A1289" s="39" t="n"/>
      <c r="B1289" s="50" t="n">
        <v>27</v>
      </c>
      <c r="C1289" s="131" t="inlineStr">
        <is>
          <t>Қурилиш объекти пулларини тўланиши таҳлили</t>
        </is>
      </c>
      <c r="D1289" s="16" t="n"/>
      <c r="E1289" s="35">
        <f>SUMIFS(рўйхат!F:F,рўйхат!$CX:$CX,$B$1328,рўйхат!$D:$D,$C1289)</f>
        <v/>
      </c>
      <c r="F1289" s="36">
        <f>SUMIFS(рўйхат!G:G,рўйхат!$CX:$CX,$B$1328,рўйхат!$D:$D,$C1289)</f>
        <v/>
      </c>
      <c r="G1289" s="35">
        <f>SUMIFS(рўйхат!H:H,рўйхат!$CX:$CX,$B$1328,рўйхат!$D:$D,$C1289)</f>
        <v/>
      </c>
      <c r="H1289" s="36">
        <f>SUMIFS(рўйхат!I:I,рўйхат!$CX:$CX,$B$1328,рўйхат!$D:$D,$C1289)</f>
        <v/>
      </c>
      <c r="I1289" s="35">
        <f>SUMIFS(рўйхат!J:J,рўйхат!$CX:$CX,$B$1328,рўйхат!$D:$D,$C1289)</f>
        <v/>
      </c>
      <c r="J1289" s="36">
        <f>SUMIFS(рўйхат!K:K,рўйхат!$CX:$CX,$B$1328,рўйхат!$D:$D,$C1289)</f>
        <v/>
      </c>
      <c r="K1289" s="35">
        <f>SUMIFS(рўйхат!L:L,рўйхат!$CX:$CX,$B$1328,рўйхат!$D:$D,$C1289)</f>
        <v/>
      </c>
      <c r="L1289" s="36">
        <f>SUMIFS(рўйхат!M:M,рўйхат!$CX:$CX,$B$1328,рўйхат!$D:$D,$C1289)</f>
        <v/>
      </c>
      <c r="M1289" s="35">
        <f>SUMIFS(рўйхат!N:N,рўйхат!$CX:$CX,$B$1328,рўйхат!$D:$D,$C1289)</f>
        <v/>
      </c>
      <c r="N1289" s="36">
        <f>SUMIFS(рўйхат!O:O,рўйхат!$CX:$CX,$B$1328,рўйхат!$D:$D,$C1289)</f>
        <v/>
      </c>
      <c r="O1289" s="34">
        <f>IFERROR(M1289/E1289,0)</f>
        <v/>
      </c>
      <c r="P1289" s="34">
        <f>IFERROR(N1289/F1289,0)</f>
        <v/>
      </c>
      <c r="Q1289" s="35">
        <f>SUMIFS(рўйхат!P:P,рўйхат!$CX:$CX,$B$1328,рўйхат!$D:$D,$C1289)</f>
        <v/>
      </c>
      <c r="R1289" s="36">
        <f>SUMIFS(рўйхат!Q:Q,рўйхат!$CX:$CX,$B$1328,рўйхат!$D:$D,$C1289)</f>
        <v/>
      </c>
      <c r="S1289" s="35">
        <f>SUMIFS(рўйхат!R:R,рўйхат!$CX:$CX,$B$1328,рўйхат!$D:$D,$C1289)</f>
        <v/>
      </c>
      <c r="T1289" s="36">
        <f>SUMIFS(рўйхат!S:S,рўйхат!$CX:$CX,$B$1328,рўйхат!$D:$D,$C1289)</f>
        <v/>
      </c>
      <c r="U1289" s="35">
        <f>SUMIFS(рўйхат!T:T,рўйхат!$CX:$CX,$B$1328,рўйхат!$D:$D,$C1289)</f>
        <v/>
      </c>
      <c r="V1289" s="36">
        <f>SUMIFS(рўйхат!U:U,рўйхат!$CX:$CX,$B$1328,рўйхат!$D:$D,$C1289)</f>
        <v/>
      </c>
      <c r="W1289" s="35">
        <f>SUMIFS(рўйхат!V:V,рўйхат!$CX:$CX,$B$1328,рўйхат!$D:$D,$C1289)</f>
        <v/>
      </c>
      <c r="X1289" s="36">
        <f>SUMIFS(рўйхат!W:W,рўйхат!$CX:$CX,$B$1328,рўйхат!$D:$D,$C1289)</f>
        <v/>
      </c>
      <c r="Y1289" s="35">
        <f>SUMIFS(рўйхат!X:X,рўйхат!$CX:$CX,$B$1328,рўйхат!$D:$D,$C1289)</f>
        <v/>
      </c>
      <c r="Z1289" s="36">
        <f>SUMIFS(рўйхат!Y:Y,рўйхат!$CX:$CX,$B$1328,рўйхат!$D:$D,$C1289)</f>
        <v/>
      </c>
      <c r="AA1289" s="35">
        <f>SUMIFS(рўйхат!Z:Z,рўйхат!$CX:$CX,$B$1328,рўйхат!$D:$D,$C1289)</f>
        <v/>
      </c>
      <c r="AB1289" s="36">
        <f>SUMIFS(рўйхат!AA:AA,рўйхат!$CX:$CX,$B$1328,рўйхат!$D:$D,$C1289)</f>
        <v/>
      </c>
      <c r="AC1289" s="35">
        <f>SUMIFS(рўйхат!AB:AB,рўйхат!$CX:$CX,$B$1328,рўйхат!$D:$D,$C1289)</f>
        <v/>
      </c>
      <c r="AD1289" s="36">
        <f>SUMIFS(рўйхат!AC:AC,рўйхат!$CX:$CX,$B$1328,рўйхат!$D:$D,$C1289)</f>
        <v/>
      </c>
      <c r="AE1289" s="35">
        <f>SUMIFS(рўйхат!AD:AD,рўйхат!$CX:$CX,$B$1328,рўйхат!$D:$D,$C1289)</f>
        <v/>
      </c>
      <c r="AF1289" s="36">
        <f>SUMIFS(рўйхат!AE:AE,рўйхат!$CX:$CX,$B$1328,рўйхат!$D:$D,$C1289)</f>
        <v/>
      </c>
      <c r="AG1289" s="35">
        <f>SUMIFS(рўйхат!AH:AH,рўйхат!$CX:$CX,$B$1328,рўйхат!$D:$D,$C1289)</f>
        <v/>
      </c>
      <c r="AH1289" s="36">
        <f>SUMIFS(рўйхат!AI:AI,рўйхат!$CX:$CX,$B$1328,рўйхат!$D:$D,$C1289)</f>
        <v/>
      </c>
      <c r="AI1289" s="35">
        <f>SUMIFS(рўйхат!AJ:AJ,рўйхат!$CX:$CX,$B$1328,рўйхат!$D:$D,$C1289)</f>
        <v/>
      </c>
      <c r="AJ1289" s="36">
        <f>SUMIFS(рўйхат!AK:AK,рўйхат!$CX:$CX,$B$1328,рўйхат!$D:$D,$C1289)</f>
        <v/>
      </c>
      <c r="AK1289" s="35">
        <f>SUMIFS(рўйхат!AL:AL,рўйхат!$CX:$CX,$B$1328,рўйхат!$D:$D,$C1289)</f>
        <v/>
      </c>
      <c r="AL1289" s="36">
        <f>SUMIFS(рўйхат!AM:AM,рўйхат!$CX:$CX,$B$1328,рўйхат!$D:$D,$C1289)</f>
        <v/>
      </c>
      <c r="AM1289" s="77">
        <f>IFERROR(Q1289/E1289,0)</f>
        <v/>
      </c>
      <c r="AN1289" s="77">
        <f>IFERROR(R1289/F1289,0)</f>
        <v/>
      </c>
      <c r="AO1289" s="35">
        <f>SUMIFS(рўйхат!AX:AX,рўйхат!$CX:$CX,$B$1328,рўйхат!$D:$D,$C1289)</f>
        <v/>
      </c>
      <c r="AP1289" s="36">
        <f>SUMIFS(рўйхат!AY:AY,рўйхат!$CX:$CX,$B$1328,рўйхат!$D:$D,$C1289)</f>
        <v/>
      </c>
      <c r="AQ1289" s="35">
        <f>SUMIFS(рўйхат!AZ:AZ,рўйхат!$CX:$CX,$B$1328,рўйхат!$D:$D,$C1289)</f>
        <v/>
      </c>
      <c r="AR1289" s="36">
        <f>SUMIFS(рўйхат!BA:BA,рўйхат!$CX:$CX,$B$1328,рўйхат!$D:$D,$C1289)</f>
        <v/>
      </c>
      <c r="AS1289" s="35">
        <f>SUMIFS(рўйхат!BB:BB,рўйхат!$CX:$CX,$B$1328,рўйхат!$D:$D,$C1289)</f>
        <v/>
      </c>
      <c r="AT1289" s="36">
        <f>SUMIFS(рўйхат!BC:BC,рўйхат!$CX:$CX,$B$1328,рўйхат!$D:$D,$C1289)</f>
        <v/>
      </c>
      <c r="AU1289" s="35">
        <f>SUMIFS(рўйхат!BD:BD,рўйхат!$CX:$CX,$B$1328,рўйхат!$D:$D,$C1289)</f>
        <v/>
      </c>
      <c r="AV1289" s="36">
        <f>SUMIFS(рўйхат!BE:BE,рўйхат!$CX:$CX,$B$1328,рўйхат!$D:$D,$C1289)</f>
        <v/>
      </c>
      <c r="AW1289" s="35">
        <f>SUMIFS(рўйхат!BF:BF,рўйхат!$CX:$CX,$B$1328,рўйхат!$D:$D,$C1289)</f>
        <v/>
      </c>
      <c r="AX1289" s="36">
        <f>SUMIFS(рўйхат!BG:BG,рўйхат!$CX:$CX,$B$1328,рўйхат!$D:$D,$C1289)</f>
        <v/>
      </c>
      <c r="AY1289" s="35">
        <f>SUMIFS(рўйхат!BH:BH,рўйхат!$CX:$CX,$B$1328,рўйхат!$D:$D,$C1289)</f>
        <v/>
      </c>
      <c r="AZ1289" s="36">
        <f>SUMIFS(рўйхат!BI:BI,рўйхат!$CX:$CX,$B$1328,рўйхат!$D:$D,$C1289)</f>
        <v/>
      </c>
      <c r="BA1289" s="35">
        <f>SUMIFS(рўйхат!BJ:BJ,рўйхат!$CX:$CX,$B$1328,рўйхат!$D:$D,$C1289)</f>
        <v/>
      </c>
      <c r="BB1289" s="36">
        <f>SUMIFS(рўйхат!BK:BK,рўйхат!$CX:$CX,$B$1328,рўйхат!$D:$D,$C1289)</f>
        <v/>
      </c>
      <c r="BC1289" s="77">
        <f>IFERROR(AO1289/E1289,0)</f>
        <v/>
      </c>
      <c r="BD1289" s="77">
        <f>IFERROR(AP1289/F1289,0)</f>
        <v/>
      </c>
      <c r="BE1289" s="35">
        <f>SUMIFS(рўйхат!BL:BL,рўйхат!$CX:$CX,$B$1328,рўйхат!$D:$D,$C1289)</f>
        <v/>
      </c>
      <c r="BF1289" s="36">
        <f>SUMIFS(рўйхат!BM:BM,рўйхат!$CX:$CX,$B$1328,рўйхат!$D:$D,$C1289)</f>
        <v/>
      </c>
      <c r="BG1289" s="35">
        <f>SUMIFS(рўйхат!BN:BN,рўйхат!$CX:$CX,$B$1328,рўйхат!$D:$D,$C1289)</f>
        <v/>
      </c>
      <c r="BH1289" s="36">
        <f>SUMIFS(рўйхат!BO:BO,рўйхат!$CX:$CX,$B$1328,рўйхат!$D:$D,$C1289)</f>
        <v/>
      </c>
      <c r="BI1289" s="35">
        <f>SUMIFS(рўйхат!BP:BP,рўйхат!$CX:$CX,$B$1328,рўйхат!$D:$D,$C1289)</f>
        <v/>
      </c>
      <c r="BJ1289" s="36">
        <f>SUMIFS(рўйхат!BQ:BQ,рўйхат!$CX:$CX,$B$1328,рўйхат!$D:$D,$C1289)</f>
        <v/>
      </c>
      <c r="BK1289" s="35">
        <f>SUMIFS(рўйхат!BR:BR,рўйхат!$CX:$CX,$B$1328,рўйхат!$D:$D,$C1289)</f>
        <v/>
      </c>
      <c r="BL1289" s="36">
        <f>SUMIFS(рўйхат!BS:BS,рўйхат!$CX:$CX,$B$1328,рўйхат!$D:$D,$C1289)</f>
        <v/>
      </c>
      <c r="BM1289" s="35">
        <f>SUMIFS(рўйхат!BT:BT,рўйхат!$CX:$CX,$B$1328,рўйхат!$D:$D,$C1289)</f>
        <v/>
      </c>
      <c r="BN1289" s="36">
        <f>SUMIFS(рўйхат!BU:BU,рўйхат!$CX:$CX,$B$1328,рўйхат!$D:$D,$C1289)</f>
        <v/>
      </c>
      <c r="BO1289" s="35">
        <f>SUMIFS(рўйхат!BX:BX,рўйхат!$CX:$CX,$B$1328,рўйхат!$D:$D,$C1289)</f>
        <v/>
      </c>
      <c r="BP1289" s="36">
        <f>SUMIFS(рўйхат!BY:BY,рўйхат!$CX:$CX,$B$1328,рўйхат!$D:$D,$C1289)</f>
        <v/>
      </c>
      <c r="BQ1289" s="35">
        <f>SUMIFS(рўйхат!BZ:BZ,рўйхат!$CX:$CX,$B$1328,рўйхат!$D:$D,$C1289)</f>
        <v/>
      </c>
      <c r="BR1289" s="36">
        <f>SUMIFS(рўйхат!CA:CA,рўйхат!$CX:$CX,$B$1328,рўйхат!$D:$D,$C1289)</f>
        <v/>
      </c>
      <c r="BS1289" s="35">
        <f>SUMIFS(рўйхат!CB:CB,рўйхат!$CX:$CX,$B$1328,рўйхат!$D:$D,$C1289)</f>
        <v/>
      </c>
      <c r="BT1289" s="36">
        <f>SUMIFS(рўйхат!CC:CC,рўйхат!$CX:$CX,$B$1328,рўйхат!$D:$D,$C1289)</f>
        <v/>
      </c>
      <c r="BU1289" s="35">
        <f>SUMIFS(рўйхат!CD:CD,рўйхат!$CX:$CX,$B$1328,рўйхат!$D:$D,$C1289)</f>
        <v/>
      </c>
      <c r="BV1289" s="36">
        <f>SUMIFS(рўйхат!CE:CE,рўйхат!$CX:$CX,$B$1328,рўйхат!$D:$D,$C1289)</f>
        <v/>
      </c>
      <c r="BW1289" s="35">
        <f>SUMIFS(рўйхат!CH:CH,рўйхат!$CX:$CX,$B$1328,рўйхат!$D:$D,$C1289)</f>
        <v/>
      </c>
      <c r="BX1289" s="36">
        <f>SUMIFS(рўйхат!CI:CI,рўйхат!$CX:$CX,$B$1328,рўйхат!$D:$D,$C1289)</f>
        <v/>
      </c>
      <c r="BY1289" s="35">
        <f>SUMIFS(рўйхат!CJ:CJ,рўйхат!$CX:$CX,$B$1328,рўйхат!$D:$D,$C1289)</f>
        <v/>
      </c>
      <c r="BZ1289" s="36">
        <f>SUMIFS(рўйхат!CK:CK,рўйхат!$CX:$CX,$B$1328,рўйхат!$D:$D,$C1289)</f>
        <v/>
      </c>
      <c r="CA1289" s="35">
        <f>SUMIFS(рўйхат!CL:CL,рўйхат!$CX:$CX,$B$1328,рўйхат!$D:$D,$C1289)</f>
        <v/>
      </c>
      <c r="CB1289" s="36">
        <f>SUMIFS(рўйхат!CM:CM,рўйхат!$CX:$CX,$B$1328,рўйхат!$D:$D,$C1289)</f>
        <v/>
      </c>
      <c r="CC1289" s="35">
        <f>SUMIFS(рўйхат!CN:CN,рўйхат!$CX:$CX,$B$1328,рўйхат!$D:$D,$C1289)</f>
        <v/>
      </c>
      <c r="CD1289" s="36">
        <f>SUMIFS(рўйхат!CO:CO,рўйхат!$CX:$CX,$B$1328,рўйхат!$D:$D,$C1289)</f>
        <v/>
      </c>
      <c r="CE1289" s="77">
        <f>IFERROR(BE1289/(Q1289+BE1289),0)</f>
        <v/>
      </c>
      <c r="CF1289" s="78">
        <f>IFERROR(BF1289/(R1289+BF1289),0)</f>
        <v/>
      </c>
    </row>
    <row r="1290" hidden="1" outlineLevel="1" ht="30" customFormat="1" customHeight="1" s="8">
      <c r="A1290" s="39" t="n"/>
      <c r="B1290" s="50" t="n">
        <v>28</v>
      </c>
      <c r="C1290" s="131" t="inlineStr">
        <is>
          <t>Қурилиши белгиланган муддатда якунланмаган объектлар</t>
        </is>
      </c>
      <c r="D1290" s="16" t="n"/>
      <c r="E1290" s="35">
        <f>SUMIFS(рўйхат!F:F,рўйхат!$CX:$CX,$B$1328,рўйхат!$D:$D,$C1290)</f>
        <v/>
      </c>
      <c r="F1290" s="36">
        <f>SUMIFS(рўйхат!G:G,рўйхат!$CX:$CX,$B$1328,рўйхат!$D:$D,$C1290)</f>
        <v/>
      </c>
      <c r="G1290" s="35">
        <f>SUMIFS(рўйхат!H:H,рўйхат!$CX:$CX,$B$1328,рўйхат!$D:$D,$C1290)</f>
        <v/>
      </c>
      <c r="H1290" s="36">
        <f>SUMIFS(рўйхат!I:I,рўйхат!$CX:$CX,$B$1328,рўйхат!$D:$D,$C1290)</f>
        <v/>
      </c>
      <c r="I1290" s="35">
        <f>SUMIFS(рўйхат!J:J,рўйхат!$CX:$CX,$B$1328,рўйхат!$D:$D,$C1290)</f>
        <v/>
      </c>
      <c r="J1290" s="36">
        <f>SUMIFS(рўйхат!K:K,рўйхат!$CX:$CX,$B$1328,рўйхат!$D:$D,$C1290)</f>
        <v/>
      </c>
      <c r="K1290" s="35">
        <f>SUMIFS(рўйхат!L:L,рўйхат!$CX:$CX,$B$1328,рўйхат!$D:$D,$C1290)</f>
        <v/>
      </c>
      <c r="L1290" s="36">
        <f>SUMIFS(рўйхат!M:M,рўйхат!$CX:$CX,$B$1328,рўйхат!$D:$D,$C1290)</f>
        <v/>
      </c>
      <c r="M1290" s="35">
        <f>SUMIFS(рўйхат!N:N,рўйхат!$CX:$CX,$B$1328,рўйхат!$D:$D,$C1290)</f>
        <v/>
      </c>
      <c r="N1290" s="36">
        <f>SUMIFS(рўйхат!O:O,рўйхат!$CX:$CX,$B$1328,рўйхат!$D:$D,$C1290)</f>
        <v/>
      </c>
      <c r="O1290" s="34">
        <f>IFERROR(M1290/E1290,0)</f>
        <v/>
      </c>
      <c r="P1290" s="34">
        <f>IFERROR(N1290/F1290,0)</f>
        <v/>
      </c>
      <c r="Q1290" s="35">
        <f>SUMIFS(рўйхат!P:P,рўйхат!$CX:$CX,$B$1328,рўйхат!$D:$D,$C1290)</f>
        <v/>
      </c>
      <c r="R1290" s="36">
        <f>SUMIFS(рўйхат!Q:Q,рўйхат!$CX:$CX,$B$1328,рўйхат!$D:$D,$C1290)</f>
        <v/>
      </c>
      <c r="S1290" s="35">
        <f>SUMIFS(рўйхат!R:R,рўйхат!$CX:$CX,$B$1328,рўйхат!$D:$D,$C1290)</f>
        <v/>
      </c>
      <c r="T1290" s="36">
        <f>SUMIFS(рўйхат!S:S,рўйхат!$CX:$CX,$B$1328,рўйхат!$D:$D,$C1290)</f>
        <v/>
      </c>
      <c r="U1290" s="35">
        <f>SUMIFS(рўйхат!T:T,рўйхат!$CX:$CX,$B$1328,рўйхат!$D:$D,$C1290)</f>
        <v/>
      </c>
      <c r="V1290" s="36">
        <f>SUMIFS(рўйхат!U:U,рўйхат!$CX:$CX,$B$1328,рўйхат!$D:$D,$C1290)</f>
        <v/>
      </c>
      <c r="W1290" s="35">
        <f>SUMIFS(рўйхат!V:V,рўйхат!$CX:$CX,$B$1328,рўйхат!$D:$D,$C1290)</f>
        <v/>
      </c>
      <c r="X1290" s="36">
        <f>SUMIFS(рўйхат!W:W,рўйхат!$CX:$CX,$B$1328,рўйхат!$D:$D,$C1290)</f>
        <v/>
      </c>
      <c r="Y1290" s="35">
        <f>SUMIFS(рўйхат!X:X,рўйхат!$CX:$CX,$B$1328,рўйхат!$D:$D,$C1290)</f>
        <v/>
      </c>
      <c r="Z1290" s="36">
        <f>SUMIFS(рўйхат!Y:Y,рўйхат!$CX:$CX,$B$1328,рўйхат!$D:$D,$C1290)</f>
        <v/>
      </c>
      <c r="AA1290" s="35">
        <f>SUMIFS(рўйхат!Z:Z,рўйхат!$CX:$CX,$B$1328,рўйхат!$D:$D,$C1290)</f>
        <v/>
      </c>
      <c r="AB1290" s="36">
        <f>SUMIFS(рўйхат!AA:AA,рўйхат!$CX:$CX,$B$1328,рўйхат!$D:$D,$C1290)</f>
        <v/>
      </c>
      <c r="AC1290" s="35">
        <f>SUMIFS(рўйхат!AB:AB,рўйхат!$CX:$CX,$B$1328,рўйхат!$D:$D,$C1290)</f>
        <v/>
      </c>
      <c r="AD1290" s="36">
        <f>SUMIFS(рўйхат!AC:AC,рўйхат!$CX:$CX,$B$1328,рўйхат!$D:$D,$C1290)</f>
        <v/>
      </c>
      <c r="AE1290" s="35">
        <f>SUMIFS(рўйхат!AD:AD,рўйхат!$CX:$CX,$B$1328,рўйхат!$D:$D,$C1290)</f>
        <v/>
      </c>
      <c r="AF1290" s="36">
        <f>SUMIFS(рўйхат!AE:AE,рўйхат!$CX:$CX,$B$1328,рўйхат!$D:$D,$C1290)</f>
        <v/>
      </c>
      <c r="AG1290" s="35">
        <f>SUMIFS(рўйхат!AH:AH,рўйхат!$CX:$CX,$B$1328,рўйхат!$D:$D,$C1290)</f>
        <v/>
      </c>
      <c r="AH1290" s="36">
        <f>SUMIFS(рўйхат!AI:AI,рўйхат!$CX:$CX,$B$1328,рўйхат!$D:$D,$C1290)</f>
        <v/>
      </c>
      <c r="AI1290" s="35">
        <f>SUMIFS(рўйхат!AJ:AJ,рўйхат!$CX:$CX,$B$1328,рўйхат!$D:$D,$C1290)</f>
        <v/>
      </c>
      <c r="AJ1290" s="36">
        <f>SUMIFS(рўйхат!AK:AK,рўйхат!$CX:$CX,$B$1328,рўйхат!$D:$D,$C1290)</f>
        <v/>
      </c>
      <c r="AK1290" s="35">
        <f>SUMIFS(рўйхат!AL:AL,рўйхат!$CX:$CX,$B$1328,рўйхат!$D:$D,$C1290)</f>
        <v/>
      </c>
      <c r="AL1290" s="36">
        <f>SUMIFS(рўйхат!AM:AM,рўйхат!$CX:$CX,$B$1328,рўйхат!$D:$D,$C1290)</f>
        <v/>
      </c>
      <c r="AM1290" s="77">
        <f>IFERROR(Q1290/E1290,0)</f>
        <v/>
      </c>
      <c r="AN1290" s="77">
        <f>IFERROR(R1290/F1290,0)</f>
        <v/>
      </c>
      <c r="AO1290" s="35">
        <f>SUMIFS(рўйхат!AX:AX,рўйхат!$CX:$CX,$B$1328,рўйхат!$D:$D,$C1290)</f>
        <v/>
      </c>
      <c r="AP1290" s="36">
        <f>SUMIFS(рўйхат!AY:AY,рўйхат!$CX:$CX,$B$1328,рўйхат!$D:$D,$C1290)</f>
        <v/>
      </c>
      <c r="AQ1290" s="35">
        <f>SUMIFS(рўйхат!AZ:AZ,рўйхат!$CX:$CX,$B$1328,рўйхат!$D:$D,$C1290)</f>
        <v/>
      </c>
      <c r="AR1290" s="36">
        <f>SUMIFS(рўйхат!BA:BA,рўйхат!$CX:$CX,$B$1328,рўйхат!$D:$D,$C1290)</f>
        <v/>
      </c>
      <c r="AS1290" s="35">
        <f>SUMIFS(рўйхат!BB:BB,рўйхат!$CX:$CX,$B$1328,рўйхат!$D:$D,$C1290)</f>
        <v/>
      </c>
      <c r="AT1290" s="36">
        <f>SUMIFS(рўйхат!BC:BC,рўйхат!$CX:$CX,$B$1328,рўйхат!$D:$D,$C1290)</f>
        <v/>
      </c>
      <c r="AU1290" s="35">
        <f>SUMIFS(рўйхат!BD:BD,рўйхат!$CX:$CX,$B$1328,рўйхат!$D:$D,$C1290)</f>
        <v/>
      </c>
      <c r="AV1290" s="36">
        <f>SUMIFS(рўйхат!BE:BE,рўйхат!$CX:$CX,$B$1328,рўйхат!$D:$D,$C1290)</f>
        <v/>
      </c>
      <c r="AW1290" s="35">
        <f>SUMIFS(рўйхат!BF:BF,рўйхат!$CX:$CX,$B$1328,рўйхат!$D:$D,$C1290)</f>
        <v/>
      </c>
      <c r="AX1290" s="36">
        <f>SUMIFS(рўйхат!BG:BG,рўйхат!$CX:$CX,$B$1328,рўйхат!$D:$D,$C1290)</f>
        <v/>
      </c>
      <c r="AY1290" s="35">
        <f>SUMIFS(рўйхат!BH:BH,рўйхат!$CX:$CX,$B$1328,рўйхат!$D:$D,$C1290)</f>
        <v/>
      </c>
      <c r="AZ1290" s="36">
        <f>SUMIFS(рўйхат!BI:BI,рўйхат!$CX:$CX,$B$1328,рўйхат!$D:$D,$C1290)</f>
        <v/>
      </c>
      <c r="BA1290" s="35">
        <f>SUMIFS(рўйхат!BJ:BJ,рўйхат!$CX:$CX,$B$1328,рўйхат!$D:$D,$C1290)</f>
        <v/>
      </c>
      <c r="BB1290" s="36">
        <f>SUMIFS(рўйхат!BK:BK,рўйхат!$CX:$CX,$B$1328,рўйхат!$D:$D,$C1290)</f>
        <v/>
      </c>
      <c r="BC1290" s="77">
        <f>IFERROR(AO1290/E1290,0)</f>
        <v/>
      </c>
      <c r="BD1290" s="77">
        <f>IFERROR(AP1290/F1290,0)</f>
        <v/>
      </c>
      <c r="BE1290" s="35">
        <f>SUMIFS(рўйхат!BL:BL,рўйхат!$CX:$CX,$B$1328,рўйхат!$D:$D,$C1290)</f>
        <v/>
      </c>
      <c r="BF1290" s="36">
        <f>SUMIFS(рўйхат!BM:BM,рўйхат!$CX:$CX,$B$1328,рўйхат!$D:$D,$C1290)</f>
        <v/>
      </c>
      <c r="BG1290" s="35">
        <f>SUMIFS(рўйхат!BN:BN,рўйхат!$CX:$CX,$B$1328,рўйхат!$D:$D,$C1290)</f>
        <v/>
      </c>
      <c r="BH1290" s="36">
        <f>SUMIFS(рўйхат!BO:BO,рўйхат!$CX:$CX,$B$1328,рўйхат!$D:$D,$C1290)</f>
        <v/>
      </c>
      <c r="BI1290" s="35">
        <f>SUMIFS(рўйхат!BP:BP,рўйхат!$CX:$CX,$B$1328,рўйхат!$D:$D,$C1290)</f>
        <v/>
      </c>
      <c r="BJ1290" s="36">
        <f>SUMIFS(рўйхат!BQ:BQ,рўйхат!$CX:$CX,$B$1328,рўйхат!$D:$D,$C1290)</f>
        <v/>
      </c>
      <c r="BK1290" s="35">
        <f>SUMIFS(рўйхат!BR:BR,рўйхат!$CX:$CX,$B$1328,рўйхат!$D:$D,$C1290)</f>
        <v/>
      </c>
      <c r="BL1290" s="36">
        <f>SUMIFS(рўйхат!BS:BS,рўйхат!$CX:$CX,$B$1328,рўйхат!$D:$D,$C1290)</f>
        <v/>
      </c>
      <c r="BM1290" s="35">
        <f>SUMIFS(рўйхат!BT:BT,рўйхат!$CX:$CX,$B$1328,рўйхат!$D:$D,$C1290)</f>
        <v/>
      </c>
      <c r="BN1290" s="36">
        <f>SUMIFS(рўйхат!BU:BU,рўйхат!$CX:$CX,$B$1328,рўйхат!$D:$D,$C1290)</f>
        <v/>
      </c>
      <c r="BO1290" s="35">
        <f>SUMIFS(рўйхат!BX:BX,рўйхат!$CX:$CX,$B$1328,рўйхат!$D:$D,$C1290)</f>
        <v/>
      </c>
      <c r="BP1290" s="36">
        <f>SUMIFS(рўйхат!BY:BY,рўйхат!$CX:$CX,$B$1328,рўйхат!$D:$D,$C1290)</f>
        <v/>
      </c>
      <c r="BQ1290" s="35">
        <f>SUMIFS(рўйхат!BZ:BZ,рўйхат!$CX:$CX,$B$1328,рўйхат!$D:$D,$C1290)</f>
        <v/>
      </c>
      <c r="BR1290" s="36">
        <f>SUMIFS(рўйхат!CA:CA,рўйхат!$CX:$CX,$B$1328,рўйхат!$D:$D,$C1290)</f>
        <v/>
      </c>
      <c r="BS1290" s="35">
        <f>SUMIFS(рўйхат!CB:CB,рўйхат!$CX:$CX,$B$1328,рўйхат!$D:$D,$C1290)</f>
        <v/>
      </c>
      <c r="BT1290" s="36">
        <f>SUMIFS(рўйхат!CC:CC,рўйхат!$CX:$CX,$B$1328,рўйхат!$D:$D,$C1290)</f>
        <v/>
      </c>
      <c r="BU1290" s="35">
        <f>SUMIFS(рўйхат!CD:CD,рўйхат!$CX:$CX,$B$1328,рўйхат!$D:$D,$C1290)</f>
        <v/>
      </c>
      <c r="BV1290" s="36">
        <f>SUMIFS(рўйхат!CE:CE,рўйхат!$CX:$CX,$B$1328,рўйхат!$D:$D,$C1290)</f>
        <v/>
      </c>
      <c r="BW1290" s="35">
        <f>SUMIFS(рўйхат!CH:CH,рўйхат!$CX:$CX,$B$1328,рўйхат!$D:$D,$C1290)</f>
        <v/>
      </c>
      <c r="BX1290" s="36">
        <f>SUMIFS(рўйхат!CI:CI,рўйхат!$CX:$CX,$B$1328,рўйхат!$D:$D,$C1290)</f>
        <v/>
      </c>
      <c r="BY1290" s="35">
        <f>SUMIFS(рўйхат!CJ:CJ,рўйхат!$CX:$CX,$B$1328,рўйхат!$D:$D,$C1290)</f>
        <v/>
      </c>
      <c r="BZ1290" s="36">
        <f>SUMIFS(рўйхат!CK:CK,рўйхат!$CX:$CX,$B$1328,рўйхат!$D:$D,$C1290)</f>
        <v/>
      </c>
      <c r="CA1290" s="35">
        <f>SUMIFS(рўйхат!CL:CL,рўйхат!$CX:$CX,$B$1328,рўйхат!$D:$D,$C1290)</f>
        <v/>
      </c>
      <c r="CB1290" s="36">
        <f>SUMIFS(рўйхат!CM:CM,рўйхат!$CX:$CX,$B$1328,рўйхат!$D:$D,$C1290)</f>
        <v/>
      </c>
      <c r="CC1290" s="35">
        <f>SUMIFS(рўйхат!CN:CN,рўйхат!$CX:$CX,$B$1328,рўйхат!$D:$D,$C1290)</f>
        <v/>
      </c>
      <c r="CD1290" s="36">
        <f>SUMIFS(рўйхат!CO:CO,рўйхат!$CX:$CX,$B$1328,рўйхат!$D:$D,$C1290)</f>
        <v/>
      </c>
      <c r="CE1290" s="77">
        <f>IFERROR(BE1290/(Q1290+BE1290),0)</f>
        <v/>
      </c>
      <c r="CF1290" s="78">
        <f>IFERROR(BF1290/(R1290+BF1290),0)</f>
        <v/>
      </c>
    </row>
    <row r="1291" hidden="1" outlineLevel="1" ht="30" customFormat="1" customHeight="1" s="8">
      <c r="A1291" s="39" t="n"/>
      <c r="B1291" s="50" t="n">
        <v>29</v>
      </c>
      <c r="C1291" s="131" t="inlineStr">
        <is>
          <t>Лицензияга эга бўлмаган етказиб берувчилардан дори воситаларининг хариди</t>
        </is>
      </c>
      <c r="D1291" s="16" t="n"/>
      <c r="E1291" s="35">
        <f>SUMIFS(рўйхат!F:F,рўйхат!$CX:$CX,$B$1328,рўйхат!$D:$D,$C1291)</f>
        <v/>
      </c>
      <c r="F1291" s="36">
        <f>SUMIFS(рўйхат!G:G,рўйхат!$CX:$CX,$B$1328,рўйхат!$D:$D,$C1291)</f>
        <v/>
      </c>
      <c r="G1291" s="35">
        <f>SUMIFS(рўйхат!H:H,рўйхат!$CX:$CX,$B$1328,рўйхат!$D:$D,$C1291)</f>
        <v/>
      </c>
      <c r="H1291" s="36">
        <f>SUMIFS(рўйхат!I:I,рўйхат!$CX:$CX,$B$1328,рўйхат!$D:$D,$C1291)</f>
        <v/>
      </c>
      <c r="I1291" s="35">
        <f>SUMIFS(рўйхат!J:J,рўйхат!$CX:$CX,$B$1328,рўйхат!$D:$D,$C1291)</f>
        <v/>
      </c>
      <c r="J1291" s="36">
        <f>SUMIFS(рўйхат!K:K,рўйхат!$CX:$CX,$B$1328,рўйхат!$D:$D,$C1291)</f>
        <v/>
      </c>
      <c r="K1291" s="35">
        <f>SUMIFS(рўйхат!L:L,рўйхат!$CX:$CX,$B$1328,рўйхат!$D:$D,$C1291)</f>
        <v/>
      </c>
      <c r="L1291" s="36">
        <f>SUMIFS(рўйхат!M:M,рўйхат!$CX:$CX,$B$1328,рўйхат!$D:$D,$C1291)</f>
        <v/>
      </c>
      <c r="M1291" s="35">
        <f>SUMIFS(рўйхат!N:N,рўйхат!$CX:$CX,$B$1328,рўйхат!$D:$D,$C1291)</f>
        <v/>
      </c>
      <c r="N1291" s="36">
        <f>SUMIFS(рўйхат!O:O,рўйхат!$CX:$CX,$B$1328,рўйхат!$D:$D,$C1291)</f>
        <v/>
      </c>
      <c r="O1291" s="34">
        <f>IFERROR(M1291/E1291,0)</f>
        <v/>
      </c>
      <c r="P1291" s="34">
        <f>IFERROR(N1291/F1291,0)</f>
        <v/>
      </c>
      <c r="Q1291" s="35">
        <f>SUMIFS(рўйхат!P:P,рўйхат!$CX:$CX,$B$1328,рўйхат!$D:$D,$C1291)</f>
        <v/>
      </c>
      <c r="R1291" s="36">
        <f>SUMIFS(рўйхат!Q:Q,рўйхат!$CX:$CX,$B$1328,рўйхат!$D:$D,$C1291)</f>
        <v/>
      </c>
      <c r="S1291" s="35">
        <f>SUMIFS(рўйхат!R:R,рўйхат!$CX:$CX,$B$1328,рўйхат!$D:$D,$C1291)</f>
        <v/>
      </c>
      <c r="T1291" s="36">
        <f>SUMIFS(рўйхат!S:S,рўйхат!$CX:$CX,$B$1328,рўйхат!$D:$D,$C1291)</f>
        <v/>
      </c>
      <c r="U1291" s="35">
        <f>SUMIFS(рўйхат!T:T,рўйхат!$CX:$CX,$B$1328,рўйхат!$D:$D,$C1291)</f>
        <v/>
      </c>
      <c r="V1291" s="36">
        <f>SUMIFS(рўйхат!U:U,рўйхат!$CX:$CX,$B$1328,рўйхат!$D:$D,$C1291)</f>
        <v/>
      </c>
      <c r="W1291" s="35">
        <f>SUMIFS(рўйхат!V:V,рўйхат!$CX:$CX,$B$1328,рўйхат!$D:$D,$C1291)</f>
        <v/>
      </c>
      <c r="X1291" s="36">
        <f>SUMIFS(рўйхат!W:W,рўйхат!$CX:$CX,$B$1328,рўйхат!$D:$D,$C1291)</f>
        <v/>
      </c>
      <c r="Y1291" s="35">
        <f>SUMIFS(рўйхат!X:X,рўйхат!$CX:$CX,$B$1328,рўйхат!$D:$D,$C1291)</f>
        <v/>
      </c>
      <c r="Z1291" s="36">
        <f>SUMIFS(рўйхат!Y:Y,рўйхат!$CX:$CX,$B$1328,рўйхат!$D:$D,$C1291)</f>
        <v/>
      </c>
      <c r="AA1291" s="35">
        <f>SUMIFS(рўйхат!Z:Z,рўйхат!$CX:$CX,$B$1328,рўйхат!$D:$D,$C1291)</f>
        <v/>
      </c>
      <c r="AB1291" s="36">
        <f>SUMIFS(рўйхат!AA:AA,рўйхат!$CX:$CX,$B$1328,рўйхат!$D:$D,$C1291)</f>
        <v/>
      </c>
      <c r="AC1291" s="35">
        <f>SUMIFS(рўйхат!AB:AB,рўйхат!$CX:$CX,$B$1328,рўйхат!$D:$D,$C1291)</f>
        <v/>
      </c>
      <c r="AD1291" s="36">
        <f>SUMIFS(рўйхат!AC:AC,рўйхат!$CX:$CX,$B$1328,рўйхат!$D:$D,$C1291)</f>
        <v/>
      </c>
      <c r="AE1291" s="35">
        <f>SUMIFS(рўйхат!AD:AD,рўйхат!$CX:$CX,$B$1328,рўйхат!$D:$D,$C1291)</f>
        <v/>
      </c>
      <c r="AF1291" s="36">
        <f>SUMIFS(рўйхат!AE:AE,рўйхат!$CX:$CX,$B$1328,рўйхат!$D:$D,$C1291)</f>
        <v/>
      </c>
      <c r="AG1291" s="35">
        <f>SUMIFS(рўйхат!AH:AH,рўйхат!$CX:$CX,$B$1328,рўйхат!$D:$D,$C1291)</f>
        <v/>
      </c>
      <c r="AH1291" s="36">
        <f>SUMIFS(рўйхат!AI:AI,рўйхат!$CX:$CX,$B$1328,рўйхат!$D:$D,$C1291)</f>
        <v/>
      </c>
      <c r="AI1291" s="35">
        <f>SUMIFS(рўйхат!AJ:AJ,рўйхат!$CX:$CX,$B$1328,рўйхат!$D:$D,$C1291)</f>
        <v/>
      </c>
      <c r="AJ1291" s="36">
        <f>SUMIFS(рўйхат!AK:AK,рўйхат!$CX:$CX,$B$1328,рўйхат!$D:$D,$C1291)</f>
        <v/>
      </c>
      <c r="AK1291" s="35">
        <f>SUMIFS(рўйхат!AL:AL,рўйхат!$CX:$CX,$B$1328,рўйхат!$D:$D,$C1291)</f>
        <v/>
      </c>
      <c r="AL1291" s="36">
        <f>SUMIFS(рўйхат!AM:AM,рўйхат!$CX:$CX,$B$1328,рўйхат!$D:$D,$C1291)</f>
        <v/>
      </c>
      <c r="AM1291" s="77">
        <f>IFERROR(Q1291/E1291,0)</f>
        <v/>
      </c>
      <c r="AN1291" s="77">
        <f>IFERROR(R1291/F1291,0)</f>
        <v/>
      </c>
      <c r="AO1291" s="35">
        <f>SUMIFS(рўйхат!AX:AX,рўйхат!$CX:$CX,$B$1328,рўйхат!$D:$D,$C1291)</f>
        <v/>
      </c>
      <c r="AP1291" s="36">
        <f>SUMIFS(рўйхат!AY:AY,рўйхат!$CX:$CX,$B$1328,рўйхат!$D:$D,$C1291)</f>
        <v/>
      </c>
      <c r="AQ1291" s="35">
        <f>SUMIFS(рўйхат!AZ:AZ,рўйхат!$CX:$CX,$B$1328,рўйхат!$D:$D,$C1291)</f>
        <v/>
      </c>
      <c r="AR1291" s="36">
        <f>SUMIFS(рўйхат!BA:BA,рўйхат!$CX:$CX,$B$1328,рўйхат!$D:$D,$C1291)</f>
        <v/>
      </c>
      <c r="AS1291" s="35">
        <f>SUMIFS(рўйхат!BB:BB,рўйхат!$CX:$CX,$B$1328,рўйхат!$D:$D,$C1291)</f>
        <v/>
      </c>
      <c r="AT1291" s="36">
        <f>SUMIFS(рўйхат!BC:BC,рўйхат!$CX:$CX,$B$1328,рўйхат!$D:$D,$C1291)</f>
        <v/>
      </c>
      <c r="AU1291" s="35">
        <f>SUMIFS(рўйхат!BD:BD,рўйхат!$CX:$CX,$B$1328,рўйхат!$D:$D,$C1291)</f>
        <v/>
      </c>
      <c r="AV1291" s="36">
        <f>SUMIFS(рўйхат!BE:BE,рўйхат!$CX:$CX,$B$1328,рўйхат!$D:$D,$C1291)</f>
        <v/>
      </c>
      <c r="AW1291" s="35">
        <f>SUMIFS(рўйхат!BF:BF,рўйхат!$CX:$CX,$B$1328,рўйхат!$D:$D,$C1291)</f>
        <v/>
      </c>
      <c r="AX1291" s="36">
        <f>SUMIFS(рўйхат!BG:BG,рўйхат!$CX:$CX,$B$1328,рўйхат!$D:$D,$C1291)</f>
        <v/>
      </c>
      <c r="AY1291" s="35">
        <f>SUMIFS(рўйхат!BH:BH,рўйхат!$CX:$CX,$B$1328,рўйхат!$D:$D,$C1291)</f>
        <v/>
      </c>
      <c r="AZ1291" s="36">
        <f>SUMIFS(рўйхат!BI:BI,рўйхат!$CX:$CX,$B$1328,рўйхат!$D:$D,$C1291)</f>
        <v/>
      </c>
      <c r="BA1291" s="35">
        <f>SUMIFS(рўйхат!BJ:BJ,рўйхат!$CX:$CX,$B$1328,рўйхат!$D:$D,$C1291)</f>
        <v/>
      </c>
      <c r="BB1291" s="36">
        <f>SUMIFS(рўйхат!BK:BK,рўйхат!$CX:$CX,$B$1328,рўйхат!$D:$D,$C1291)</f>
        <v/>
      </c>
      <c r="BC1291" s="77">
        <f>IFERROR(AO1291/E1291,0)</f>
        <v/>
      </c>
      <c r="BD1291" s="77">
        <f>IFERROR(AP1291/F1291,0)</f>
        <v/>
      </c>
      <c r="BE1291" s="35">
        <f>SUMIFS(рўйхат!BL:BL,рўйхат!$CX:$CX,$B$1328,рўйхат!$D:$D,$C1291)</f>
        <v/>
      </c>
      <c r="BF1291" s="36">
        <f>SUMIFS(рўйхат!BM:BM,рўйхат!$CX:$CX,$B$1328,рўйхат!$D:$D,$C1291)</f>
        <v/>
      </c>
      <c r="BG1291" s="35">
        <f>SUMIFS(рўйхат!BN:BN,рўйхат!$CX:$CX,$B$1328,рўйхат!$D:$D,$C1291)</f>
        <v/>
      </c>
      <c r="BH1291" s="36">
        <f>SUMIFS(рўйхат!BO:BO,рўйхат!$CX:$CX,$B$1328,рўйхат!$D:$D,$C1291)</f>
        <v/>
      </c>
      <c r="BI1291" s="35">
        <f>SUMIFS(рўйхат!BP:BP,рўйхат!$CX:$CX,$B$1328,рўйхат!$D:$D,$C1291)</f>
        <v/>
      </c>
      <c r="BJ1291" s="36">
        <f>SUMIFS(рўйхат!BQ:BQ,рўйхат!$CX:$CX,$B$1328,рўйхат!$D:$D,$C1291)</f>
        <v/>
      </c>
      <c r="BK1291" s="35">
        <f>SUMIFS(рўйхат!BR:BR,рўйхат!$CX:$CX,$B$1328,рўйхат!$D:$D,$C1291)</f>
        <v/>
      </c>
      <c r="BL1291" s="36">
        <f>SUMIFS(рўйхат!BS:BS,рўйхат!$CX:$CX,$B$1328,рўйхат!$D:$D,$C1291)</f>
        <v/>
      </c>
      <c r="BM1291" s="35">
        <f>SUMIFS(рўйхат!BT:BT,рўйхат!$CX:$CX,$B$1328,рўйхат!$D:$D,$C1291)</f>
        <v/>
      </c>
      <c r="BN1291" s="36">
        <f>SUMIFS(рўйхат!BU:BU,рўйхат!$CX:$CX,$B$1328,рўйхат!$D:$D,$C1291)</f>
        <v/>
      </c>
      <c r="BO1291" s="35">
        <f>SUMIFS(рўйхат!BX:BX,рўйхат!$CX:$CX,$B$1328,рўйхат!$D:$D,$C1291)</f>
        <v/>
      </c>
      <c r="BP1291" s="36">
        <f>SUMIFS(рўйхат!BY:BY,рўйхат!$CX:$CX,$B$1328,рўйхат!$D:$D,$C1291)</f>
        <v/>
      </c>
      <c r="BQ1291" s="35">
        <f>SUMIFS(рўйхат!BZ:BZ,рўйхат!$CX:$CX,$B$1328,рўйхат!$D:$D,$C1291)</f>
        <v/>
      </c>
      <c r="BR1291" s="36">
        <f>SUMIFS(рўйхат!CA:CA,рўйхат!$CX:$CX,$B$1328,рўйхат!$D:$D,$C1291)</f>
        <v/>
      </c>
      <c r="BS1291" s="35">
        <f>SUMIFS(рўйхат!CB:CB,рўйхат!$CX:$CX,$B$1328,рўйхат!$D:$D,$C1291)</f>
        <v/>
      </c>
      <c r="BT1291" s="36">
        <f>SUMIFS(рўйхат!CC:CC,рўйхат!$CX:$CX,$B$1328,рўйхат!$D:$D,$C1291)</f>
        <v/>
      </c>
      <c r="BU1291" s="35">
        <f>SUMIFS(рўйхат!CD:CD,рўйхат!$CX:$CX,$B$1328,рўйхат!$D:$D,$C1291)</f>
        <v/>
      </c>
      <c r="BV1291" s="36">
        <f>SUMIFS(рўйхат!CE:CE,рўйхат!$CX:$CX,$B$1328,рўйхат!$D:$D,$C1291)</f>
        <v/>
      </c>
      <c r="BW1291" s="35">
        <f>SUMIFS(рўйхат!CH:CH,рўйхат!$CX:$CX,$B$1328,рўйхат!$D:$D,$C1291)</f>
        <v/>
      </c>
      <c r="BX1291" s="36">
        <f>SUMIFS(рўйхат!CI:CI,рўйхат!$CX:$CX,$B$1328,рўйхат!$D:$D,$C1291)</f>
        <v/>
      </c>
      <c r="BY1291" s="35">
        <f>SUMIFS(рўйхат!CJ:CJ,рўйхат!$CX:$CX,$B$1328,рўйхат!$D:$D,$C1291)</f>
        <v/>
      </c>
      <c r="BZ1291" s="36">
        <f>SUMIFS(рўйхат!CK:CK,рўйхат!$CX:$CX,$B$1328,рўйхат!$D:$D,$C1291)</f>
        <v/>
      </c>
      <c r="CA1291" s="35">
        <f>SUMIFS(рўйхат!CL:CL,рўйхат!$CX:$CX,$B$1328,рўйхат!$D:$D,$C1291)</f>
        <v/>
      </c>
      <c r="CB1291" s="36">
        <f>SUMIFS(рўйхат!CM:CM,рўйхат!$CX:$CX,$B$1328,рўйхат!$D:$D,$C1291)</f>
        <v/>
      </c>
      <c r="CC1291" s="35">
        <f>SUMIFS(рўйхат!CN:CN,рўйхат!$CX:$CX,$B$1328,рўйхат!$D:$D,$C1291)</f>
        <v/>
      </c>
      <c r="CD1291" s="36">
        <f>SUMIFS(рўйхат!CO:CO,рўйхат!$CX:$CX,$B$1328,рўйхат!$D:$D,$C1291)</f>
        <v/>
      </c>
      <c r="CE1291" s="77">
        <f>IFERROR(BE1291/(Q1291+BE1291),0)</f>
        <v/>
      </c>
      <c r="CF1291" s="78">
        <f>IFERROR(BF1291/(R1291+BF1291),0)</f>
        <v/>
      </c>
    </row>
    <row r="1292" hidden="1" outlineLevel="1" ht="30" customFormat="1" customHeight="1" s="8">
      <c r="A1292" s="39" t="n"/>
      <c r="B1292" s="50" t="n">
        <v>30</v>
      </c>
      <c r="C1292" s="131" t="inlineStr">
        <is>
          <t>Мансабдор шахсларга боғлиқ етказиб берувчилар билан тузилган шартномалар</t>
        </is>
      </c>
      <c r="D1292" s="16" t="n"/>
      <c r="E1292" s="35">
        <f>SUMIFS(рўйхат!F:F,рўйхат!$CX:$CX,$B$1328,рўйхат!$D:$D,$C1292)</f>
        <v/>
      </c>
      <c r="F1292" s="36">
        <f>SUMIFS(рўйхат!G:G,рўйхат!$CX:$CX,$B$1328,рўйхат!$D:$D,$C1292)</f>
        <v/>
      </c>
      <c r="G1292" s="35">
        <f>SUMIFS(рўйхат!H:H,рўйхат!$CX:$CX,$B$1328,рўйхат!$D:$D,$C1292)</f>
        <v/>
      </c>
      <c r="H1292" s="36">
        <f>SUMIFS(рўйхат!I:I,рўйхат!$CX:$CX,$B$1328,рўйхат!$D:$D,$C1292)</f>
        <v/>
      </c>
      <c r="I1292" s="35">
        <f>SUMIFS(рўйхат!J:J,рўйхат!$CX:$CX,$B$1328,рўйхат!$D:$D,$C1292)</f>
        <v/>
      </c>
      <c r="J1292" s="36">
        <f>SUMIFS(рўйхат!K:K,рўйхат!$CX:$CX,$B$1328,рўйхат!$D:$D,$C1292)</f>
        <v/>
      </c>
      <c r="K1292" s="35">
        <f>SUMIFS(рўйхат!L:L,рўйхат!$CX:$CX,$B$1328,рўйхат!$D:$D,$C1292)</f>
        <v/>
      </c>
      <c r="L1292" s="36">
        <f>SUMIFS(рўйхат!M:M,рўйхат!$CX:$CX,$B$1328,рўйхат!$D:$D,$C1292)</f>
        <v/>
      </c>
      <c r="M1292" s="35">
        <f>SUMIFS(рўйхат!N:N,рўйхат!$CX:$CX,$B$1328,рўйхат!$D:$D,$C1292)</f>
        <v/>
      </c>
      <c r="N1292" s="36">
        <f>SUMIFS(рўйхат!O:O,рўйхат!$CX:$CX,$B$1328,рўйхат!$D:$D,$C1292)</f>
        <v/>
      </c>
      <c r="O1292" s="34">
        <f>IFERROR(M1292/E1292,0)</f>
        <v/>
      </c>
      <c r="P1292" s="34">
        <f>IFERROR(N1292/F1292,0)</f>
        <v/>
      </c>
      <c r="Q1292" s="35">
        <f>SUMIFS(рўйхат!P:P,рўйхат!$CX:$CX,$B$1328,рўйхат!$D:$D,$C1292)</f>
        <v/>
      </c>
      <c r="R1292" s="36">
        <f>SUMIFS(рўйхат!Q:Q,рўйхат!$CX:$CX,$B$1328,рўйхат!$D:$D,$C1292)</f>
        <v/>
      </c>
      <c r="S1292" s="35">
        <f>SUMIFS(рўйхат!R:R,рўйхат!$CX:$CX,$B$1328,рўйхат!$D:$D,$C1292)</f>
        <v/>
      </c>
      <c r="T1292" s="36">
        <f>SUMIFS(рўйхат!S:S,рўйхат!$CX:$CX,$B$1328,рўйхат!$D:$D,$C1292)</f>
        <v/>
      </c>
      <c r="U1292" s="35">
        <f>SUMIFS(рўйхат!T:T,рўйхат!$CX:$CX,$B$1328,рўйхат!$D:$D,$C1292)</f>
        <v/>
      </c>
      <c r="V1292" s="36">
        <f>SUMIFS(рўйхат!U:U,рўйхат!$CX:$CX,$B$1328,рўйхат!$D:$D,$C1292)</f>
        <v/>
      </c>
      <c r="W1292" s="35">
        <f>SUMIFS(рўйхат!V:V,рўйхат!$CX:$CX,$B$1328,рўйхат!$D:$D,$C1292)</f>
        <v/>
      </c>
      <c r="X1292" s="36">
        <f>SUMIFS(рўйхат!W:W,рўйхат!$CX:$CX,$B$1328,рўйхат!$D:$D,$C1292)</f>
        <v/>
      </c>
      <c r="Y1292" s="35">
        <f>SUMIFS(рўйхат!X:X,рўйхат!$CX:$CX,$B$1328,рўйхат!$D:$D,$C1292)</f>
        <v/>
      </c>
      <c r="Z1292" s="36">
        <f>SUMIFS(рўйхат!Y:Y,рўйхат!$CX:$CX,$B$1328,рўйхат!$D:$D,$C1292)</f>
        <v/>
      </c>
      <c r="AA1292" s="35">
        <f>SUMIFS(рўйхат!Z:Z,рўйхат!$CX:$CX,$B$1328,рўйхат!$D:$D,$C1292)</f>
        <v/>
      </c>
      <c r="AB1292" s="36">
        <f>SUMIFS(рўйхат!AA:AA,рўйхат!$CX:$CX,$B$1328,рўйхат!$D:$D,$C1292)</f>
        <v/>
      </c>
      <c r="AC1292" s="35">
        <f>SUMIFS(рўйхат!AB:AB,рўйхат!$CX:$CX,$B$1328,рўйхат!$D:$D,$C1292)</f>
        <v/>
      </c>
      <c r="AD1292" s="36">
        <f>SUMIFS(рўйхат!AC:AC,рўйхат!$CX:$CX,$B$1328,рўйхат!$D:$D,$C1292)</f>
        <v/>
      </c>
      <c r="AE1292" s="35">
        <f>SUMIFS(рўйхат!AD:AD,рўйхат!$CX:$CX,$B$1328,рўйхат!$D:$D,$C1292)</f>
        <v/>
      </c>
      <c r="AF1292" s="36">
        <f>SUMIFS(рўйхат!AE:AE,рўйхат!$CX:$CX,$B$1328,рўйхат!$D:$D,$C1292)</f>
        <v/>
      </c>
      <c r="AG1292" s="35">
        <f>SUMIFS(рўйхат!AH:AH,рўйхат!$CX:$CX,$B$1328,рўйхат!$D:$D,$C1292)</f>
        <v/>
      </c>
      <c r="AH1292" s="36">
        <f>SUMIFS(рўйхат!AI:AI,рўйхат!$CX:$CX,$B$1328,рўйхат!$D:$D,$C1292)</f>
        <v/>
      </c>
      <c r="AI1292" s="35">
        <f>SUMIFS(рўйхат!AJ:AJ,рўйхат!$CX:$CX,$B$1328,рўйхат!$D:$D,$C1292)</f>
        <v/>
      </c>
      <c r="AJ1292" s="36">
        <f>SUMIFS(рўйхат!AK:AK,рўйхат!$CX:$CX,$B$1328,рўйхат!$D:$D,$C1292)</f>
        <v/>
      </c>
      <c r="AK1292" s="35">
        <f>SUMIFS(рўйхат!AL:AL,рўйхат!$CX:$CX,$B$1328,рўйхат!$D:$D,$C1292)</f>
        <v/>
      </c>
      <c r="AL1292" s="36">
        <f>SUMIFS(рўйхат!AM:AM,рўйхат!$CX:$CX,$B$1328,рўйхат!$D:$D,$C1292)</f>
        <v/>
      </c>
      <c r="AM1292" s="77">
        <f>IFERROR(Q1292/E1292,0)</f>
        <v/>
      </c>
      <c r="AN1292" s="77">
        <f>IFERROR(R1292/F1292,0)</f>
        <v/>
      </c>
      <c r="AO1292" s="35">
        <f>SUMIFS(рўйхат!AX:AX,рўйхат!$CX:$CX,$B$1328,рўйхат!$D:$D,$C1292)</f>
        <v/>
      </c>
      <c r="AP1292" s="36">
        <f>SUMIFS(рўйхат!AY:AY,рўйхат!$CX:$CX,$B$1328,рўйхат!$D:$D,$C1292)</f>
        <v/>
      </c>
      <c r="AQ1292" s="35">
        <f>SUMIFS(рўйхат!AZ:AZ,рўйхат!$CX:$CX,$B$1328,рўйхат!$D:$D,$C1292)</f>
        <v/>
      </c>
      <c r="AR1292" s="36">
        <f>SUMIFS(рўйхат!BA:BA,рўйхат!$CX:$CX,$B$1328,рўйхат!$D:$D,$C1292)</f>
        <v/>
      </c>
      <c r="AS1292" s="35">
        <f>SUMIFS(рўйхат!BB:BB,рўйхат!$CX:$CX,$B$1328,рўйхат!$D:$D,$C1292)</f>
        <v/>
      </c>
      <c r="AT1292" s="36">
        <f>SUMIFS(рўйхат!BC:BC,рўйхат!$CX:$CX,$B$1328,рўйхат!$D:$D,$C1292)</f>
        <v/>
      </c>
      <c r="AU1292" s="35">
        <f>SUMIFS(рўйхат!BD:BD,рўйхат!$CX:$CX,$B$1328,рўйхат!$D:$D,$C1292)</f>
        <v/>
      </c>
      <c r="AV1292" s="36">
        <f>SUMIFS(рўйхат!BE:BE,рўйхат!$CX:$CX,$B$1328,рўйхат!$D:$D,$C1292)</f>
        <v/>
      </c>
      <c r="AW1292" s="35">
        <f>SUMIFS(рўйхат!BF:BF,рўйхат!$CX:$CX,$B$1328,рўйхат!$D:$D,$C1292)</f>
        <v/>
      </c>
      <c r="AX1292" s="36">
        <f>SUMIFS(рўйхат!BG:BG,рўйхат!$CX:$CX,$B$1328,рўйхат!$D:$D,$C1292)</f>
        <v/>
      </c>
      <c r="AY1292" s="35">
        <f>SUMIFS(рўйхат!BH:BH,рўйхат!$CX:$CX,$B$1328,рўйхат!$D:$D,$C1292)</f>
        <v/>
      </c>
      <c r="AZ1292" s="36">
        <f>SUMIFS(рўйхат!BI:BI,рўйхат!$CX:$CX,$B$1328,рўйхат!$D:$D,$C1292)</f>
        <v/>
      </c>
      <c r="BA1292" s="35">
        <f>SUMIFS(рўйхат!BJ:BJ,рўйхат!$CX:$CX,$B$1328,рўйхат!$D:$D,$C1292)</f>
        <v/>
      </c>
      <c r="BB1292" s="36">
        <f>SUMIFS(рўйхат!BK:BK,рўйхат!$CX:$CX,$B$1328,рўйхат!$D:$D,$C1292)</f>
        <v/>
      </c>
      <c r="BC1292" s="77">
        <f>IFERROR(AO1292/E1292,0)</f>
        <v/>
      </c>
      <c r="BD1292" s="77">
        <f>IFERROR(AP1292/F1292,0)</f>
        <v/>
      </c>
      <c r="BE1292" s="35">
        <f>SUMIFS(рўйхат!BL:BL,рўйхат!$CX:$CX,$B$1328,рўйхат!$D:$D,$C1292)</f>
        <v/>
      </c>
      <c r="BF1292" s="36">
        <f>SUMIFS(рўйхат!BM:BM,рўйхат!$CX:$CX,$B$1328,рўйхат!$D:$D,$C1292)</f>
        <v/>
      </c>
      <c r="BG1292" s="35">
        <f>SUMIFS(рўйхат!BN:BN,рўйхат!$CX:$CX,$B$1328,рўйхат!$D:$D,$C1292)</f>
        <v/>
      </c>
      <c r="BH1292" s="36">
        <f>SUMIFS(рўйхат!BO:BO,рўйхат!$CX:$CX,$B$1328,рўйхат!$D:$D,$C1292)</f>
        <v/>
      </c>
      <c r="BI1292" s="35">
        <f>SUMIFS(рўйхат!BP:BP,рўйхат!$CX:$CX,$B$1328,рўйхат!$D:$D,$C1292)</f>
        <v/>
      </c>
      <c r="BJ1292" s="36">
        <f>SUMIFS(рўйхат!BQ:BQ,рўйхат!$CX:$CX,$B$1328,рўйхат!$D:$D,$C1292)</f>
        <v/>
      </c>
      <c r="BK1292" s="35">
        <f>SUMIFS(рўйхат!BR:BR,рўйхат!$CX:$CX,$B$1328,рўйхат!$D:$D,$C1292)</f>
        <v/>
      </c>
      <c r="BL1292" s="36">
        <f>SUMIFS(рўйхат!BS:BS,рўйхат!$CX:$CX,$B$1328,рўйхат!$D:$D,$C1292)</f>
        <v/>
      </c>
      <c r="BM1292" s="35">
        <f>SUMIFS(рўйхат!BT:BT,рўйхат!$CX:$CX,$B$1328,рўйхат!$D:$D,$C1292)</f>
        <v/>
      </c>
      <c r="BN1292" s="36">
        <f>SUMIFS(рўйхат!BU:BU,рўйхат!$CX:$CX,$B$1328,рўйхат!$D:$D,$C1292)</f>
        <v/>
      </c>
      <c r="BO1292" s="35">
        <f>SUMIFS(рўйхат!BX:BX,рўйхат!$CX:$CX,$B$1328,рўйхат!$D:$D,$C1292)</f>
        <v/>
      </c>
      <c r="BP1292" s="36">
        <f>SUMIFS(рўйхат!BY:BY,рўйхат!$CX:$CX,$B$1328,рўйхат!$D:$D,$C1292)</f>
        <v/>
      </c>
      <c r="BQ1292" s="35">
        <f>SUMIFS(рўйхат!BZ:BZ,рўйхат!$CX:$CX,$B$1328,рўйхат!$D:$D,$C1292)</f>
        <v/>
      </c>
      <c r="BR1292" s="36">
        <f>SUMIFS(рўйхат!CA:CA,рўйхат!$CX:$CX,$B$1328,рўйхат!$D:$D,$C1292)</f>
        <v/>
      </c>
      <c r="BS1292" s="35">
        <f>SUMIFS(рўйхат!CB:CB,рўйхат!$CX:$CX,$B$1328,рўйхат!$D:$D,$C1292)</f>
        <v/>
      </c>
      <c r="BT1292" s="36">
        <f>SUMIFS(рўйхат!CC:CC,рўйхат!$CX:$CX,$B$1328,рўйхат!$D:$D,$C1292)</f>
        <v/>
      </c>
      <c r="BU1292" s="35">
        <f>SUMIFS(рўйхат!CD:CD,рўйхат!$CX:$CX,$B$1328,рўйхат!$D:$D,$C1292)</f>
        <v/>
      </c>
      <c r="BV1292" s="36">
        <f>SUMIFS(рўйхат!CE:CE,рўйхат!$CX:$CX,$B$1328,рўйхат!$D:$D,$C1292)</f>
        <v/>
      </c>
      <c r="BW1292" s="35">
        <f>SUMIFS(рўйхат!CH:CH,рўйхат!$CX:$CX,$B$1328,рўйхат!$D:$D,$C1292)</f>
        <v/>
      </c>
      <c r="BX1292" s="36">
        <f>SUMIFS(рўйхат!CI:CI,рўйхат!$CX:$CX,$B$1328,рўйхат!$D:$D,$C1292)</f>
        <v/>
      </c>
      <c r="BY1292" s="35">
        <f>SUMIFS(рўйхат!CJ:CJ,рўйхат!$CX:$CX,$B$1328,рўйхат!$D:$D,$C1292)</f>
        <v/>
      </c>
      <c r="BZ1292" s="36">
        <f>SUMIFS(рўйхат!CK:CK,рўйхат!$CX:$CX,$B$1328,рўйхат!$D:$D,$C1292)</f>
        <v/>
      </c>
      <c r="CA1292" s="35">
        <f>SUMIFS(рўйхат!CL:CL,рўйхат!$CX:$CX,$B$1328,рўйхат!$D:$D,$C1292)</f>
        <v/>
      </c>
      <c r="CB1292" s="36">
        <f>SUMIFS(рўйхат!CM:CM,рўйхат!$CX:$CX,$B$1328,рўйхат!$D:$D,$C1292)</f>
        <v/>
      </c>
      <c r="CC1292" s="35">
        <f>SUMIFS(рўйхат!CN:CN,рўйхат!$CX:$CX,$B$1328,рўйхат!$D:$D,$C1292)</f>
        <v/>
      </c>
      <c r="CD1292" s="36">
        <f>SUMIFS(рўйхат!CO:CO,рўйхат!$CX:$CX,$B$1328,рўйхат!$D:$D,$C1292)</f>
        <v/>
      </c>
      <c r="CE1292" s="77">
        <f>IFERROR(BE1292/(Q1292+BE1292),0)</f>
        <v/>
      </c>
      <c r="CF1292" s="78">
        <f>IFERROR(BF1292/(R1292+BF1292),0)</f>
        <v/>
      </c>
    </row>
    <row r="1293" hidden="1" outlineLevel="1" ht="30" customFormat="1" customHeight="1" s="8">
      <c r="A1293" s="39" t="n"/>
      <c r="B1293" s="50" t="n">
        <v>31</v>
      </c>
      <c r="C1293" s="131" t="inlineStr">
        <is>
          <t>Мансабдор шахсларга боғлиқ етказиб берувчилар билан тузилган шартномалар (COOPERATION)</t>
        </is>
      </c>
      <c r="D1293" s="16" t="n"/>
      <c r="E1293" s="35">
        <f>SUMIFS(рўйхат!F:F,рўйхат!$CX:$CX,$B$1328,рўйхат!$D:$D,$C1293)</f>
        <v/>
      </c>
      <c r="F1293" s="36">
        <f>SUMIFS(рўйхат!G:G,рўйхат!$CX:$CX,$B$1328,рўйхат!$D:$D,$C1293)</f>
        <v/>
      </c>
      <c r="G1293" s="35">
        <f>SUMIFS(рўйхат!H:H,рўйхат!$CX:$CX,$B$1328,рўйхат!$D:$D,$C1293)</f>
        <v/>
      </c>
      <c r="H1293" s="36">
        <f>SUMIFS(рўйхат!I:I,рўйхат!$CX:$CX,$B$1328,рўйхат!$D:$D,$C1293)</f>
        <v/>
      </c>
      <c r="I1293" s="35">
        <f>SUMIFS(рўйхат!J:J,рўйхат!$CX:$CX,$B$1328,рўйхат!$D:$D,$C1293)</f>
        <v/>
      </c>
      <c r="J1293" s="36">
        <f>SUMIFS(рўйхат!K:K,рўйхат!$CX:$CX,$B$1328,рўйхат!$D:$D,$C1293)</f>
        <v/>
      </c>
      <c r="K1293" s="35">
        <f>SUMIFS(рўйхат!L:L,рўйхат!$CX:$CX,$B$1328,рўйхат!$D:$D,$C1293)</f>
        <v/>
      </c>
      <c r="L1293" s="36">
        <f>SUMIFS(рўйхат!M:M,рўйхат!$CX:$CX,$B$1328,рўйхат!$D:$D,$C1293)</f>
        <v/>
      </c>
      <c r="M1293" s="35">
        <f>SUMIFS(рўйхат!N:N,рўйхат!$CX:$CX,$B$1328,рўйхат!$D:$D,$C1293)</f>
        <v/>
      </c>
      <c r="N1293" s="36">
        <f>SUMIFS(рўйхат!O:O,рўйхат!$CX:$CX,$B$1328,рўйхат!$D:$D,$C1293)</f>
        <v/>
      </c>
      <c r="O1293" s="34">
        <f>IFERROR(M1293/E1293,0)</f>
        <v/>
      </c>
      <c r="P1293" s="34">
        <f>IFERROR(N1293/F1293,0)</f>
        <v/>
      </c>
      <c r="Q1293" s="35">
        <f>SUMIFS(рўйхат!P:P,рўйхат!$CX:$CX,$B$1328,рўйхат!$D:$D,$C1293)</f>
        <v/>
      </c>
      <c r="R1293" s="36">
        <f>SUMIFS(рўйхат!Q:Q,рўйхат!$CX:$CX,$B$1328,рўйхат!$D:$D,$C1293)</f>
        <v/>
      </c>
      <c r="S1293" s="35">
        <f>SUMIFS(рўйхат!R:R,рўйхат!$CX:$CX,$B$1328,рўйхат!$D:$D,$C1293)</f>
        <v/>
      </c>
      <c r="T1293" s="36">
        <f>SUMIFS(рўйхат!S:S,рўйхат!$CX:$CX,$B$1328,рўйхат!$D:$D,$C1293)</f>
        <v/>
      </c>
      <c r="U1293" s="35">
        <f>SUMIFS(рўйхат!T:T,рўйхат!$CX:$CX,$B$1328,рўйхат!$D:$D,$C1293)</f>
        <v/>
      </c>
      <c r="V1293" s="36">
        <f>SUMIFS(рўйхат!U:U,рўйхат!$CX:$CX,$B$1328,рўйхат!$D:$D,$C1293)</f>
        <v/>
      </c>
      <c r="W1293" s="35">
        <f>SUMIFS(рўйхат!V:V,рўйхат!$CX:$CX,$B$1328,рўйхат!$D:$D,$C1293)</f>
        <v/>
      </c>
      <c r="X1293" s="36">
        <f>SUMIFS(рўйхат!W:W,рўйхат!$CX:$CX,$B$1328,рўйхат!$D:$D,$C1293)</f>
        <v/>
      </c>
      <c r="Y1293" s="35">
        <f>SUMIFS(рўйхат!X:X,рўйхат!$CX:$CX,$B$1328,рўйхат!$D:$D,$C1293)</f>
        <v/>
      </c>
      <c r="Z1293" s="36">
        <f>SUMIFS(рўйхат!Y:Y,рўйхат!$CX:$CX,$B$1328,рўйхат!$D:$D,$C1293)</f>
        <v/>
      </c>
      <c r="AA1293" s="35">
        <f>SUMIFS(рўйхат!Z:Z,рўйхат!$CX:$CX,$B$1328,рўйхат!$D:$D,$C1293)</f>
        <v/>
      </c>
      <c r="AB1293" s="36">
        <f>SUMIFS(рўйхат!AA:AA,рўйхат!$CX:$CX,$B$1328,рўйхат!$D:$D,$C1293)</f>
        <v/>
      </c>
      <c r="AC1293" s="35">
        <f>SUMIFS(рўйхат!AB:AB,рўйхат!$CX:$CX,$B$1328,рўйхат!$D:$D,$C1293)</f>
        <v/>
      </c>
      <c r="AD1293" s="36">
        <f>SUMIFS(рўйхат!AC:AC,рўйхат!$CX:$CX,$B$1328,рўйхат!$D:$D,$C1293)</f>
        <v/>
      </c>
      <c r="AE1293" s="35">
        <f>SUMIFS(рўйхат!AD:AD,рўйхат!$CX:$CX,$B$1328,рўйхат!$D:$D,$C1293)</f>
        <v/>
      </c>
      <c r="AF1293" s="36">
        <f>SUMIFS(рўйхат!AE:AE,рўйхат!$CX:$CX,$B$1328,рўйхат!$D:$D,$C1293)</f>
        <v/>
      </c>
      <c r="AG1293" s="35">
        <f>SUMIFS(рўйхат!AH:AH,рўйхат!$CX:$CX,$B$1328,рўйхат!$D:$D,$C1293)</f>
        <v/>
      </c>
      <c r="AH1293" s="36">
        <f>SUMIFS(рўйхат!AI:AI,рўйхат!$CX:$CX,$B$1328,рўйхат!$D:$D,$C1293)</f>
        <v/>
      </c>
      <c r="AI1293" s="35">
        <f>SUMIFS(рўйхат!AJ:AJ,рўйхат!$CX:$CX,$B$1328,рўйхат!$D:$D,$C1293)</f>
        <v/>
      </c>
      <c r="AJ1293" s="36">
        <f>SUMIFS(рўйхат!AK:AK,рўйхат!$CX:$CX,$B$1328,рўйхат!$D:$D,$C1293)</f>
        <v/>
      </c>
      <c r="AK1293" s="35">
        <f>SUMIFS(рўйхат!AL:AL,рўйхат!$CX:$CX,$B$1328,рўйхат!$D:$D,$C1293)</f>
        <v/>
      </c>
      <c r="AL1293" s="36">
        <f>SUMIFS(рўйхат!AM:AM,рўйхат!$CX:$CX,$B$1328,рўйхат!$D:$D,$C1293)</f>
        <v/>
      </c>
      <c r="AM1293" s="77">
        <f>IFERROR(Q1293/E1293,0)</f>
        <v/>
      </c>
      <c r="AN1293" s="77">
        <f>IFERROR(R1293/F1293,0)</f>
        <v/>
      </c>
      <c r="AO1293" s="35">
        <f>SUMIFS(рўйхат!AX:AX,рўйхат!$CX:$CX,$B$1328,рўйхат!$D:$D,$C1293)</f>
        <v/>
      </c>
      <c r="AP1293" s="36">
        <f>SUMIFS(рўйхат!AY:AY,рўйхат!$CX:$CX,$B$1328,рўйхат!$D:$D,$C1293)</f>
        <v/>
      </c>
      <c r="AQ1293" s="35">
        <f>SUMIFS(рўйхат!AZ:AZ,рўйхат!$CX:$CX,$B$1328,рўйхат!$D:$D,$C1293)</f>
        <v/>
      </c>
      <c r="AR1293" s="36">
        <f>SUMIFS(рўйхат!BA:BA,рўйхат!$CX:$CX,$B$1328,рўйхат!$D:$D,$C1293)</f>
        <v/>
      </c>
      <c r="AS1293" s="35">
        <f>SUMIFS(рўйхат!BB:BB,рўйхат!$CX:$CX,$B$1328,рўйхат!$D:$D,$C1293)</f>
        <v/>
      </c>
      <c r="AT1293" s="36">
        <f>SUMIFS(рўйхат!BC:BC,рўйхат!$CX:$CX,$B$1328,рўйхат!$D:$D,$C1293)</f>
        <v/>
      </c>
      <c r="AU1293" s="35">
        <f>SUMIFS(рўйхат!BD:BD,рўйхат!$CX:$CX,$B$1328,рўйхат!$D:$D,$C1293)</f>
        <v/>
      </c>
      <c r="AV1293" s="36">
        <f>SUMIFS(рўйхат!BE:BE,рўйхат!$CX:$CX,$B$1328,рўйхат!$D:$D,$C1293)</f>
        <v/>
      </c>
      <c r="AW1293" s="35">
        <f>SUMIFS(рўйхат!BF:BF,рўйхат!$CX:$CX,$B$1328,рўйхат!$D:$D,$C1293)</f>
        <v/>
      </c>
      <c r="AX1293" s="36">
        <f>SUMIFS(рўйхат!BG:BG,рўйхат!$CX:$CX,$B$1328,рўйхат!$D:$D,$C1293)</f>
        <v/>
      </c>
      <c r="AY1293" s="35">
        <f>SUMIFS(рўйхат!BH:BH,рўйхат!$CX:$CX,$B$1328,рўйхат!$D:$D,$C1293)</f>
        <v/>
      </c>
      <c r="AZ1293" s="36">
        <f>SUMIFS(рўйхат!BI:BI,рўйхат!$CX:$CX,$B$1328,рўйхат!$D:$D,$C1293)</f>
        <v/>
      </c>
      <c r="BA1293" s="35">
        <f>SUMIFS(рўйхат!BJ:BJ,рўйхат!$CX:$CX,$B$1328,рўйхат!$D:$D,$C1293)</f>
        <v/>
      </c>
      <c r="BB1293" s="36">
        <f>SUMIFS(рўйхат!BK:BK,рўйхат!$CX:$CX,$B$1328,рўйхат!$D:$D,$C1293)</f>
        <v/>
      </c>
      <c r="BC1293" s="77">
        <f>IFERROR(AO1293/E1293,0)</f>
        <v/>
      </c>
      <c r="BD1293" s="77">
        <f>IFERROR(AP1293/F1293,0)</f>
        <v/>
      </c>
      <c r="BE1293" s="35">
        <f>SUMIFS(рўйхат!BL:BL,рўйхат!$CX:$CX,$B$1328,рўйхат!$D:$D,$C1293)</f>
        <v/>
      </c>
      <c r="BF1293" s="36">
        <f>SUMIFS(рўйхат!BM:BM,рўйхат!$CX:$CX,$B$1328,рўйхат!$D:$D,$C1293)</f>
        <v/>
      </c>
      <c r="BG1293" s="35">
        <f>SUMIFS(рўйхат!BN:BN,рўйхат!$CX:$CX,$B$1328,рўйхат!$D:$D,$C1293)</f>
        <v/>
      </c>
      <c r="BH1293" s="36">
        <f>SUMIFS(рўйхат!BO:BO,рўйхат!$CX:$CX,$B$1328,рўйхат!$D:$D,$C1293)</f>
        <v/>
      </c>
      <c r="BI1293" s="35">
        <f>SUMIFS(рўйхат!BP:BP,рўйхат!$CX:$CX,$B$1328,рўйхат!$D:$D,$C1293)</f>
        <v/>
      </c>
      <c r="BJ1293" s="36">
        <f>SUMIFS(рўйхат!BQ:BQ,рўйхат!$CX:$CX,$B$1328,рўйхат!$D:$D,$C1293)</f>
        <v/>
      </c>
      <c r="BK1293" s="35">
        <f>SUMIFS(рўйхат!BR:BR,рўйхат!$CX:$CX,$B$1328,рўйхат!$D:$D,$C1293)</f>
        <v/>
      </c>
      <c r="BL1293" s="36">
        <f>SUMIFS(рўйхат!BS:BS,рўйхат!$CX:$CX,$B$1328,рўйхат!$D:$D,$C1293)</f>
        <v/>
      </c>
      <c r="BM1293" s="35">
        <f>SUMIFS(рўйхат!BT:BT,рўйхат!$CX:$CX,$B$1328,рўйхат!$D:$D,$C1293)</f>
        <v/>
      </c>
      <c r="BN1293" s="36">
        <f>SUMIFS(рўйхат!BU:BU,рўйхат!$CX:$CX,$B$1328,рўйхат!$D:$D,$C1293)</f>
        <v/>
      </c>
      <c r="BO1293" s="35">
        <f>SUMIFS(рўйхат!BX:BX,рўйхат!$CX:$CX,$B$1328,рўйхат!$D:$D,$C1293)</f>
        <v/>
      </c>
      <c r="BP1293" s="36">
        <f>SUMIFS(рўйхат!BY:BY,рўйхат!$CX:$CX,$B$1328,рўйхат!$D:$D,$C1293)</f>
        <v/>
      </c>
      <c r="BQ1293" s="35">
        <f>SUMIFS(рўйхат!BZ:BZ,рўйхат!$CX:$CX,$B$1328,рўйхат!$D:$D,$C1293)</f>
        <v/>
      </c>
      <c r="BR1293" s="36">
        <f>SUMIFS(рўйхат!CA:CA,рўйхат!$CX:$CX,$B$1328,рўйхат!$D:$D,$C1293)</f>
        <v/>
      </c>
      <c r="BS1293" s="35">
        <f>SUMIFS(рўйхат!CB:CB,рўйхат!$CX:$CX,$B$1328,рўйхат!$D:$D,$C1293)</f>
        <v/>
      </c>
      <c r="BT1293" s="36">
        <f>SUMIFS(рўйхат!CC:CC,рўйхат!$CX:$CX,$B$1328,рўйхат!$D:$D,$C1293)</f>
        <v/>
      </c>
      <c r="BU1293" s="35">
        <f>SUMIFS(рўйхат!CD:CD,рўйхат!$CX:$CX,$B$1328,рўйхат!$D:$D,$C1293)</f>
        <v/>
      </c>
      <c r="BV1293" s="36">
        <f>SUMIFS(рўйхат!CE:CE,рўйхат!$CX:$CX,$B$1328,рўйхат!$D:$D,$C1293)</f>
        <v/>
      </c>
      <c r="BW1293" s="35">
        <f>SUMIFS(рўйхат!CH:CH,рўйхат!$CX:$CX,$B$1328,рўйхат!$D:$D,$C1293)</f>
        <v/>
      </c>
      <c r="BX1293" s="36">
        <f>SUMIFS(рўйхат!CI:CI,рўйхат!$CX:$CX,$B$1328,рўйхат!$D:$D,$C1293)</f>
        <v/>
      </c>
      <c r="BY1293" s="35">
        <f>SUMIFS(рўйхат!CJ:CJ,рўйхат!$CX:$CX,$B$1328,рўйхат!$D:$D,$C1293)</f>
        <v/>
      </c>
      <c r="BZ1293" s="36">
        <f>SUMIFS(рўйхат!CK:CK,рўйхат!$CX:$CX,$B$1328,рўйхат!$D:$D,$C1293)</f>
        <v/>
      </c>
      <c r="CA1293" s="35">
        <f>SUMIFS(рўйхат!CL:CL,рўйхат!$CX:$CX,$B$1328,рўйхат!$D:$D,$C1293)</f>
        <v/>
      </c>
      <c r="CB1293" s="36">
        <f>SUMIFS(рўйхат!CM:CM,рўйхат!$CX:$CX,$B$1328,рўйхат!$D:$D,$C1293)</f>
        <v/>
      </c>
      <c r="CC1293" s="35">
        <f>SUMIFS(рўйхат!CN:CN,рўйхат!$CX:$CX,$B$1328,рўйхат!$D:$D,$C1293)</f>
        <v/>
      </c>
      <c r="CD1293" s="36">
        <f>SUMIFS(рўйхат!CO:CO,рўйхат!$CX:$CX,$B$1328,рўйхат!$D:$D,$C1293)</f>
        <v/>
      </c>
      <c r="CE1293" s="77">
        <f>IFERROR(BE1293/(Q1293+BE1293),0)</f>
        <v/>
      </c>
      <c r="CF1293" s="78">
        <f>IFERROR(BF1293/(R1293+BF1293),0)</f>
        <v/>
      </c>
    </row>
    <row r="1294" hidden="1" outlineLevel="1" ht="30" customFormat="1" customHeight="1" s="8">
      <c r="A1294" s="39" t="n"/>
      <c r="B1294" s="50" t="n">
        <v>32</v>
      </c>
      <c r="C1294" s="131" t="inlineStr">
        <is>
          <t>Мансабдор шахсларга боғлиқ етказиб берувчилар билан тузилган шартномалар (UZEX)</t>
        </is>
      </c>
      <c r="D1294" s="51" t="n"/>
      <c r="E1294" s="35">
        <f>SUMIFS(рўйхат!F:F,рўйхат!$CX:$CX,$B$1328,рўйхат!$D:$D,$C1294)</f>
        <v/>
      </c>
      <c r="F1294" s="36">
        <f>SUMIFS(рўйхат!G:G,рўйхат!$CX:$CX,$B$1328,рўйхат!$D:$D,$C1294)</f>
        <v/>
      </c>
      <c r="G1294" s="35">
        <f>SUMIFS(рўйхат!H:H,рўйхат!$CX:$CX,$B$1328,рўйхат!$D:$D,$C1294)</f>
        <v/>
      </c>
      <c r="H1294" s="36">
        <f>SUMIFS(рўйхат!I:I,рўйхат!$CX:$CX,$B$1328,рўйхат!$D:$D,$C1294)</f>
        <v/>
      </c>
      <c r="I1294" s="35">
        <f>SUMIFS(рўйхат!J:J,рўйхат!$CX:$CX,$B$1328,рўйхат!$D:$D,$C1294)</f>
        <v/>
      </c>
      <c r="J1294" s="36">
        <f>SUMIFS(рўйхат!K:K,рўйхат!$CX:$CX,$B$1328,рўйхат!$D:$D,$C1294)</f>
        <v/>
      </c>
      <c r="K1294" s="35">
        <f>SUMIFS(рўйхат!L:L,рўйхат!$CX:$CX,$B$1328,рўйхат!$D:$D,$C1294)</f>
        <v/>
      </c>
      <c r="L1294" s="36">
        <f>SUMIFS(рўйхат!M:M,рўйхат!$CX:$CX,$B$1328,рўйхат!$D:$D,$C1294)</f>
        <v/>
      </c>
      <c r="M1294" s="35">
        <f>SUMIFS(рўйхат!N:N,рўйхат!$CX:$CX,$B$1328,рўйхат!$D:$D,$C1294)</f>
        <v/>
      </c>
      <c r="N1294" s="36">
        <f>SUMIFS(рўйхат!O:O,рўйхат!$CX:$CX,$B$1328,рўйхат!$D:$D,$C1294)</f>
        <v/>
      </c>
      <c r="O1294" s="34">
        <f>IFERROR(M1294/E1294,0)</f>
        <v/>
      </c>
      <c r="P1294" s="34">
        <f>IFERROR(N1294/F1294,0)</f>
        <v/>
      </c>
      <c r="Q1294" s="35">
        <f>SUMIFS(рўйхат!P:P,рўйхат!$CX:$CX,$B$1328,рўйхат!$D:$D,$C1294)</f>
        <v/>
      </c>
      <c r="R1294" s="36">
        <f>SUMIFS(рўйхат!Q:Q,рўйхат!$CX:$CX,$B$1328,рўйхат!$D:$D,$C1294)</f>
        <v/>
      </c>
      <c r="S1294" s="35">
        <f>SUMIFS(рўйхат!R:R,рўйхат!$CX:$CX,$B$1328,рўйхат!$D:$D,$C1294)</f>
        <v/>
      </c>
      <c r="T1294" s="36">
        <f>SUMIFS(рўйхат!S:S,рўйхат!$CX:$CX,$B$1328,рўйхат!$D:$D,$C1294)</f>
        <v/>
      </c>
      <c r="U1294" s="35">
        <f>SUMIFS(рўйхат!T:T,рўйхат!$CX:$CX,$B$1328,рўйхат!$D:$D,$C1294)</f>
        <v/>
      </c>
      <c r="V1294" s="36">
        <f>SUMIFS(рўйхат!U:U,рўйхат!$CX:$CX,$B$1328,рўйхат!$D:$D,$C1294)</f>
        <v/>
      </c>
      <c r="W1294" s="35">
        <f>SUMIFS(рўйхат!V:V,рўйхат!$CX:$CX,$B$1328,рўйхат!$D:$D,$C1294)</f>
        <v/>
      </c>
      <c r="X1294" s="36">
        <f>SUMIFS(рўйхат!W:W,рўйхат!$CX:$CX,$B$1328,рўйхат!$D:$D,$C1294)</f>
        <v/>
      </c>
      <c r="Y1294" s="35">
        <f>SUMIFS(рўйхат!X:X,рўйхат!$CX:$CX,$B$1328,рўйхат!$D:$D,$C1294)</f>
        <v/>
      </c>
      <c r="Z1294" s="36">
        <f>SUMIFS(рўйхат!Y:Y,рўйхат!$CX:$CX,$B$1328,рўйхат!$D:$D,$C1294)</f>
        <v/>
      </c>
      <c r="AA1294" s="35">
        <f>SUMIFS(рўйхат!Z:Z,рўйхат!$CX:$CX,$B$1328,рўйхат!$D:$D,$C1294)</f>
        <v/>
      </c>
      <c r="AB1294" s="36">
        <f>SUMIFS(рўйхат!AA:AA,рўйхат!$CX:$CX,$B$1328,рўйхат!$D:$D,$C1294)</f>
        <v/>
      </c>
      <c r="AC1294" s="35">
        <f>SUMIFS(рўйхат!AB:AB,рўйхат!$CX:$CX,$B$1328,рўйхат!$D:$D,$C1294)</f>
        <v/>
      </c>
      <c r="AD1294" s="36">
        <f>SUMIFS(рўйхат!AC:AC,рўйхат!$CX:$CX,$B$1328,рўйхат!$D:$D,$C1294)</f>
        <v/>
      </c>
      <c r="AE1294" s="35">
        <f>SUMIFS(рўйхат!AD:AD,рўйхат!$CX:$CX,$B$1328,рўйхат!$D:$D,$C1294)</f>
        <v/>
      </c>
      <c r="AF1294" s="36">
        <f>SUMIFS(рўйхат!AE:AE,рўйхат!$CX:$CX,$B$1328,рўйхат!$D:$D,$C1294)</f>
        <v/>
      </c>
      <c r="AG1294" s="35">
        <f>SUMIFS(рўйхат!AH:AH,рўйхат!$CX:$CX,$B$1328,рўйхат!$D:$D,$C1294)</f>
        <v/>
      </c>
      <c r="AH1294" s="36">
        <f>SUMIFS(рўйхат!AI:AI,рўйхат!$CX:$CX,$B$1328,рўйхат!$D:$D,$C1294)</f>
        <v/>
      </c>
      <c r="AI1294" s="35">
        <f>SUMIFS(рўйхат!AJ:AJ,рўйхат!$CX:$CX,$B$1328,рўйхат!$D:$D,$C1294)</f>
        <v/>
      </c>
      <c r="AJ1294" s="36">
        <f>SUMIFS(рўйхат!AK:AK,рўйхат!$CX:$CX,$B$1328,рўйхат!$D:$D,$C1294)</f>
        <v/>
      </c>
      <c r="AK1294" s="35">
        <f>SUMIFS(рўйхат!AL:AL,рўйхат!$CX:$CX,$B$1328,рўйхат!$D:$D,$C1294)</f>
        <v/>
      </c>
      <c r="AL1294" s="36">
        <f>SUMIFS(рўйхат!AM:AM,рўйхат!$CX:$CX,$B$1328,рўйхат!$D:$D,$C1294)</f>
        <v/>
      </c>
      <c r="AM1294" s="77">
        <f>IFERROR(Q1294/E1294,0)</f>
        <v/>
      </c>
      <c r="AN1294" s="77">
        <f>IFERROR(R1294/F1294,0)</f>
        <v/>
      </c>
      <c r="AO1294" s="35">
        <f>SUMIFS(рўйхат!AX:AX,рўйхат!$CX:$CX,$B$1328,рўйхат!$D:$D,$C1294)</f>
        <v/>
      </c>
      <c r="AP1294" s="36">
        <f>SUMIFS(рўйхат!AY:AY,рўйхат!$CX:$CX,$B$1328,рўйхат!$D:$D,$C1294)</f>
        <v/>
      </c>
      <c r="AQ1294" s="35">
        <f>SUMIFS(рўйхат!AZ:AZ,рўйхат!$CX:$CX,$B$1328,рўйхат!$D:$D,$C1294)</f>
        <v/>
      </c>
      <c r="AR1294" s="36">
        <f>SUMIFS(рўйхат!BA:BA,рўйхат!$CX:$CX,$B$1328,рўйхат!$D:$D,$C1294)</f>
        <v/>
      </c>
      <c r="AS1294" s="35">
        <f>SUMIFS(рўйхат!BB:BB,рўйхат!$CX:$CX,$B$1328,рўйхат!$D:$D,$C1294)</f>
        <v/>
      </c>
      <c r="AT1294" s="36">
        <f>SUMIFS(рўйхат!BC:BC,рўйхат!$CX:$CX,$B$1328,рўйхат!$D:$D,$C1294)</f>
        <v/>
      </c>
      <c r="AU1294" s="35">
        <f>SUMIFS(рўйхат!BD:BD,рўйхат!$CX:$CX,$B$1328,рўйхат!$D:$D,$C1294)</f>
        <v/>
      </c>
      <c r="AV1294" s="36">
        <f>SUMIFS(рўйхат!BE:BE,рўйхат!$CX:$CX,$B$1328,рўйхат!$D:$D,$C1294)</f>
        <v/>
      </c>
      <c r="AW1294" s="35">
        <f>SUMIFS(рўйхат!BF:BF,рўйхат!$CX:$CX,$B$1328,рўйхат!$D:$D,$C1294)</f>
        <v/>
      </c>
      <c r="AX1294" s="36">
        <f>SUMIFS(рўйхат!BG:BG,рўйхат!$CX:$CX,$B$1328,рўйхат!$D:$D,$C1294)</f>
        <v/>
      </c>
      <c r="AY1294" s="35">
        <f>SUMIFS(рўйхат!BH:BH,рўйхат!$CX:$CX,$B$1328,рўйхат!$D:$D,$C1294)</f>
        <v/>
      </c>
      <c r="AZ1294" s="36">
        <f>SUMIFS(рўйхат!BI:BI,рўйхат!$CX:$CX,$B$1328,рўйхат!$D:$D,$C1294)</f>
        <v/>
      </c>
      <c r="BA1294" s="35">
        <f>SUMIFS(рўйхат!BJ:BJ,рўйхат!$CX:$CX,$B$1328,рўйхат!$D:$D,$C1294)</f>
        <v/>
      </c>
      <c r="BB1294" s="36">
        <f>SUMIFS(рўйхат!BK:BK,рўйхат!$CX:$CX,$B$1328,рўйхат!$D:$D,$C1294)</f>
        <v/>
      </c>
      <c r="BC1294" s="77">
        <f>IFERROR(AO1294/E1294,0)</f>
        <v/>
      </c>
      <c r="BD1294" s="77">
        <f>IFERROR(AP1294/F1294,0)</f>
        <v/>
      </c>
      <c r="BE1294" s="35">
        <f>SUMIFS(рўйхат!BL:BL,рўйхат!$CX:$CX,$B$1328,рўйхат!$D:$D,$C1294)</f>
        <v/>
      </c>
      <c r="BF1294" s="36">
        <f>SUMIFS(рўйхат!BM:BM,рўйхат!$CX:$CX,$B$1328,рўйхат!$D:$D,$C1294)</f>
        <v/>
      </c>
      <c r="BG1294" s="35">
        <f>SUMIFS(рўйхат!BN:BN,рўйхат!$CX:$CX,$B$1328,рўйхат!$D:$D,$C1294)</f>
        <v/>
      </c>
      <c r="BH1294" s="36">
        <f>SUMIFS(рўйхат!BO:BO,рўйхат!$CX:$CX,$B$1328,рўйхат!$D:$D,$C1294)</f>
        <v/>
      </c>
      <c r="BI1294" s="35">
        <f>SUMIFS(рўйхат!BP:BP,рўйхат!$CX:$CX,$B$1328,рўйхат!$D:$D,$C1294)</f>
        <v/>
      </c>
      <c r="BJ1294" s="36">
        <f>SUMIFS(рўйхат!BQ:BQ,рўйхат!$CX:$CX,$B$1328,рўйхат!$D:$D,$C1294)</f>
        <v/>
      </c>
      <c r="BK1294" s="35">
        <f>SUMIFS(рўйхат!BR:BR,рўйхат!$CX:$CX,$B$1328,рўйхат!$D:$D,$C1294)</f>
        <v/>
      </c>
      <c r="BL1294" s="36">
        <f>SUMIFS(рўйхат!BS:BS,рўйхат!$CX:$CX,$B$1328,рўйхат!$D:$D,$C1294)</f>
        <v/>
      </c>
      <c r="BM1294" s="35">
        <f>SUMIFS(рўйхат!BT:BT,рўйхат!$CX:$CX,$B$1328,рўйхат!$D:$D,$C1294)</f>
        <v/>
      </c>
      <c r="BN1294" s="36">
        <f>SUMIFS(рўйхат!BU:BU,рўйхат!$CX:$CX,$B$1328,рўйхат!$D:$D,$C1294)</f>
        <v/>
      </c>
      <c r="BO1294" s="35">
        <f>SUMIFS(рўйхат!BX:BX,рўйхат!$CX:$CX,$B$1328,рўйхат!$D:$D,$C1294)</f>
        <v/>
      </c>
      <c r="BP1294" s="36">
        <f>SUMIFS(рўйхат!BY:BY,рўйхат!$CX:$CX,$B$1328,рўйхат!$D:$D,$C1294)</f>
        <v/>
      </c>
      <c r="BQ1294" s="35">
        <f>SUMIFS(рўйхат!BZ:BZ,рўйхат!$CX:$CX,$B$1328,рўйхат!$D:$D,$C1294)</f>
        <v/>
      </c>
      <c r="BR1294" s="36">
        <f>SUMIFS(рўйхат!CA:CA,рўйхат!$CX:$CX,$B$1328,рўйхат!$D:$D,$C1294)</f>
        <v/>
      </c>
      <c r="BS1294" s="35">
        <f>SUMIFS(рўйхат!CB:CB,рўйхат!$CX:$CX,$B$1328,рўйхат!$D:$D,$C1294)</f>
        <v/>
      </c>
      <c r="BT1294" s="36">
        <f>SUMIFS(рўйхат!CC:CC,рўйхат!$CX:$CX,$B$1328,рўйхат!$D:$D,$C1294)</f>
        <v/>
      </c>
      <c r="BU1294" s="35">
        <f>SUMIFS(рўйхат!CD:CD,рўйхат!$CX:$CX,$B$1328,рўйхат!$D:$D,$C1294)</f>
        <v/>
      </c>
      <c r="BV1294" s="36">
        <f>SUMIFS(рўйхат!CE:CE,рўйхат!$CX:$CX,$B$1328,рўйхат!$D:$D,$C1294)</f>
        <v/>
      </c>
      <c r="BW1294" s="35">
        <f>SUMIFS(рўйхат!CH:CH,рўйхат!$CX:$CX,$B$1328,рўйхат!$D:$D,$C1294)</f>
        <v/>
      </c>
      <c r="BX1294" s="36">
        <f>SUMIFS(рўйхат!CI:CI,рўйхат!$CX:$CX,$B$1328,рўйхат!$D:$D,$C1294)</f>
        <v/>
      </c>
      <c r="BY1294" s="35">
        <f>SUMIFS(рўйхат!CJ:CJ,рўйхат!$CX:$CX,$B$1328,рўйхат!$D:$D,$C1294)</f>
        <v/>
      </c>
      <c r="BZ1294" s="36">
        <f>SUMIFS(рўйхат!CK:CK,рўйхат!$CX:$CX,$B$1328,рўйхат!$D:$D,$C1294)</f>
        <v/>
      </c>
      <c r="CA1294" s="35">
        <f>SUMIFS(рўйхат!CL:CL,рўйхат!$CX:$CX,$B$1328,рўйхат!$D:$D,$C1294)</f>
        <v/>
      </c>
      <c r="CB1294" s="36">
        <f>SUMIFS(рўйхат!CM:CM,рўйхат!$CX:$CX,$B$1328,рўйхат!$D:$D,$C1294)</f>
        <v/>
      </c>
      <c r="CC1294" s="35">
        <f>SUMIFS(рўйхат!CN:CN,рўйхат!$CX:$CX,$B$1328,рўйхат!$D:$D,$C1294)</f>
        <v/>
      </c>
      <c r="CD1294" s="36">
        <f>SUMIFS(рўйхат!CO:CO,рўйхат!$CX:$CX,$B$1328,рўйхат!$D:$D,$C1294)</f>
        <v/>
      </c>
      <c r="CE1294" s="77">
        <f>IFERROR(BE1294/(Q1294+BE1294),0)</f>
        <v/>
      </c>
      <c r="CF1294" s="78">
        <f>IFERROR(BF1294/(R1294+BF1294),0)</f>
        <v/>
      </c>
    </row>
    <row r="1295" hidden="1" outlineLevel="1" ht="30" customFormat="1" customHeight="1" s="8">
      <c r="A1295" s="39" t="n"/>
      <c r="B1295" s="50" t="n">
        <v>33</v>
      </c>
      <c r="C1295" s="131" t="inlineStr">
        <is>
          <t>Мансабдор шахсларга боғлиқ етказиб берувчилар билан тузилган шартномалар (XT XARID)</t>
        </is>
      </c>
      <c r="D1295" s="51" t="n"/>
      <c r="E1295" s="35">
        <f>SUMIFS(рўйхат!F:F,рўйхат!$CX:$CX,$B$1328,рўйхат!$D:$D,$C1295)</f>
        <v/>
      </c>
      <c r="F1295" s="36">
        <f>SUMIFS(рўйхат!G:G,рўйхат!$CX:$CX,$B$1328,рўйхат!$D:$D,$C1295)</f>
        <v/>
      </c>
      <c r="G1295" s="35">
        <f>SUMIFS(рўйхат!H:H,рўйхат!$CX:$CX,$B$1328,рўйхат!$D:$D,$C1295)</f>
        <v/>
      </c>
      <c r="H1295" s="36">
        <f>SUMIFS(рўйхат!I:I,рўйхат!$CX:$CX,$B$1328,рўйхат!$D:$D,$C1295)</f>
        <v/>
      </c>
      <c r="I1295" s="35">
        <f>SUMIFS(рўйхат!J:J,рўйхат!$CX:$CX,$B$1328,рўйхат!$D:$D,$C1295)</f>
        <v/>
      </c>
      <c r="J1295" s="36">
        <f>SUMIFS(рўйхат!K:K,рўйхат!$CX:$CX,$B$1328,рўйхат!$D:$D,$C1295)</f>
        <v/>
      </c>
      <c r="K1295" s="35">
        <f>SUMIFS(рўйхат!L:L,рўйхат!$CX:$CX,$B$1328,рўйхат!$D:$D,$C1295)</f>
        <v/>
      </c>
      <c r="L1295" s="36">
        <f>SUMIFS(рўйхат!M:M,рўйхат!$CX:$CX,$B$1328,рўйхат!$D:$D,$C1295)</f>
        <v/>
      </c>
      <c r="M1295" s="35">
        <f>SUMIFS(рўйхат!N:N,рўйхат!$CX:$CX,$B$1328,рўйхат!$D:$D,$C1295)</f>
        <v/>
      </c>
      <c r="N1295" s="36">
        <f>SUMIFS(рўйхат!O:O,рўйхат!$CX:$CX,$B$1328,рўйхат!$D:$D,$C1295)</f>
        <v/>
      </c>
      <c r="O1295" s="34">
        <f>IFERROR(M1295/E1295,0)</f>
        <v/>
      </c>
      <c r="P1295" s="34">
        <f>IFERROR(N1295/F1295,0)</f>
        <v/>
      </c>
      <c r="Q1295" s="35">
        <f>SUMIFS(рўйхат!P:P,рўйхат!$CX:$CX,$B$1328,рўйхат!$D:$D,$C1295)</f>
        <v/>
      </c>
      <c r="R1295" s="36">
        <f>SUMIFS(рўйхат!Q:Q,рўйхат!$CX:$CX,$B$1328,рўйхат!$D:$D,$C1295)</f>
        <v/>
      </c>
      <c r="S1295" s="35">
        <f>SUMIFS(рўйхат!R:R,рўйхат!$CX:$CX,$B$1328,рўйхат!$D:$D,$C1295)</f>
        <v/>
      </c>
      <c r="T1295" s="36">
        <f>SUMIFS(рўйхат!S:S,рўйхат!$CX:$CX,$B$1328,рўйхат!$D:$D,$C1295)</f>
        <v/>
      </c>
      <c r="U1295" s="35">
        <f>SUMIFS(рўйхат!T:T,рўйхат!$CX:$CX,$B$1328,рўйхат!$D:$D,$C1295)</f>
        <v/>
      </c>
      <c r="V1295" s="36">
        <f>SUMIFS(рўйхат!U:U,рўйхат!$CX:$CX,$B$1328,рўйхат!$D:$D,$C1295)</f>
        <v/>
      </c>
      <c r="W1295" s="35">
        <f>SUMIFS(рўйхат!V:V,рўйхат!$CX:$CX,$B$1328,рўйхат!$D:$D,$C1295)</f>
        <v/>
      </c>
      <c r="X1295" s="36">
        <f>SUMIFS(рўйхат!W:W,рўйхат!$CX:$CX,$B$1328,рўйхат!$D:$D,$C1295)</f>
        <v/>
      </c>
      <c r="Y1295" s="35">
        <f>SUMIFS(рўйхат!X:X,рўйхат!$CX:$CX,$B$1328,рўйхат!$D:$D,$C1295)</f>
        <v/>
      </c>
      <c r="Z1295" s="36">
        <f>SUMIFS(рўйхат!Y:Y,рўйхат!$CX:$CX,$B$1328,рўйхат!$D:$D,$C1295)</f>
        <v/>
      </c>
      <c r="AA1295" s="35">
        <f>SUMIFS(рўйхат!Z:Z,рўйхат!$CX:$CX,$B$1328,рўйхат!$D:$D,$C1295)</f>
        <v/>
      </c>
      <c r="AB1295" s="36">
        <f>SUMIFS(рўйхат!AA:AA,рўйхат!$CX:$CX,$B$1328,рўйхат!$D:$D,$C1295)</f>
        <v/>
      </c>
      <c r="AC1295" s="35">
        <f>SUMIFS(рўйхат!AB:AB,рўйхат!$CX:$CX,$B$1328,рўйхат!$D:$D,$C1295)</f>
        <v/>
      </c>
      <c r="AD1295" s="36">
        <f>SUMIFS(рўйхат!AC:AC,рўйхат!$CX:$CX,$B$1328,рўйхат!$D:$D,$C1295)</f>
        <v/>
      </c>
      <c r="AE1295" s="35">
        <f>SUMIFS(рўйхат!AD:AD,рўйхат!$CX:$CX,$B$1328,рўйхат!$D:$D,$C1295)</f>
        <v/>
      </c>
      <c r="AF1295" s="36">
        <f>SUMIFS(рўйхат!AE:AE,рўйхат!$CX:$CX,$B$1328,рўйхат!$D:$D,$C1295)</f>
        <v/>
      </c>
      <c r="AG1295" s="35">
        <f>SUMIFS(рўйхат!AH:AH,рўйхат!$CX:$CX,$B$1328,рўйхат!$D:$D,$C1295)</f>
        <v/>
      </c>
      <c r="AH1295" s="36">
        <f>SUMIFS(рўйхат!AI:AI,рўйхат!$CX:$CX,$B$1328,рўйхат!$D:$D,$C1295)</f>
        <v/>
      </c>
      <c r="AI1295" s="35">
        <f>SUMIFS(рўйхат!AJ:AJ,рўйхат!$CX:$CX,$B$1328,рўйхат!$D:$D,$C1295)</f>
        <v/>
      </c>
      <c r="AJ1295" s="36">
        <f>SUMIFS(рўйхат!AK:AK,рўйхат!$CX:$CX,$B$1328,рўйхат!$D:$D,$C1295)</f>
        <v/>
      </c>
      <c r="AK1295" s="35">
        <f>SUMIFS(рўйхат!AL:AL,рўйхат!$CX:$CX,$B$1328,рўйхат!$D:$D,$C1295)</f>
        <v/>
      </c>
      <c r="AL1295" s="36">
        <f>SUMIFS(рўйхат!AM:AM,рўйхат!$CX:$CX,$B$1328,рўйхат!$D:$D,$C1295)</f>
        <v/>
      </c>
      <c r="AM1295" s="77">
        <f>IFERROR(Q1295/E1295,0)</f>
        <v/>
      </c>
      <c r="AN1295" s="77">
        <f>IFERROR(R1295/F1295,0)</f>
        <v/>
      </c>
      <c r="AO1295" s="35">
        <f>SUMIFS(рўйхат!AX:AX,рўйхат!$CX:$CX,$B$1328,рўйхат!$D:$D,$C1295)</f>
        <v/>
      </c>
      <c r="AP1295" s="36">
        <f>SUMIFS(рўйхат!AY:AY,рўйхат!$CX:$CX,$B$1328,рўйхат!$D:$D,$C1295)</f>
        <v/>
      </c>
      <c r="AQ1295" s="35">
        <f>SUMIFS(рўйхат!AZ:AZ,рўйхат!$CX:$CX,$B$1328,рўйхат!$D:$D,$C1295)</f>
        <v/>
      </c>
      <c r="AR1295" s="36">
        <f>SUMIFS(рўйхат!BA:BA,рўйхат!$CX:$CX,$B$1328,рўйхат!$D:$D,$C1295)</f>
        <v/>
      </c>
      <c r="AS1295" s="35">
        <f>SUMIFS(рўйхат!BB:BB,рўйхат!$CX:$CX,$B$1328,рўйхат!$D:$D,$C1295)</f>
        <v/>
      </c>
      <c r="AT1295" s="36">
        <f>SUMIFS(рўйхат!BC:BC,рўйхат!$CX:$CX,$B$1328,рўйхат!$D:$D,$C1295)</f>
        <v/>
      </c>
      <c r="AU1295" s="35">
        <f>SUMIFS(рўйхат!BD:BD,рўйхат!$CX:$CX,$B$1328,рўйхат!$D:$D,$C1295)</f>
        <v/>
      </c>
      <c r="AV1295" s="36">
        <f>SUMIFS(рўйхат!BE:BE,рўйхат!$CX:$CX,$B$1328,рўйхат!$D:$D,$C1295)</f>
        <v/>
      </c>
      <c r="AW1295" s="35">
        <f>SUMIFS(рўйхат!BF:BF,рўйхат!$CX:$CX,$B$1328,рўйхат!$D:$D,$C1295)</f>
        <v/>
      </c>
      <c r="AX1295" s="36">
        <f>SUMIFS(рўйхат!BG:BG,рўйхат!$CX:$CX,$B$1328,рўйхат!$D:$D,$C1295)</f>
        <v/>
      </c>
      <c r="AY1295" s="35">
        <f>SUMIFS(рўйхат!BH:BH,рўйхат!$CX:$CX,$B$1328,рўйхат!$D:$D,$C1295)</f>
        <v/>
      </c>
      <c r="AZ1295" s="36">
        <f>SUMIFS(рўйхат!BI:BI,рўйхат!$CX:$CX,$B$1328,рўйхат!$D:$D,$C1295)</f>
        <v/>
      </c>
      <c r="BA1295" s="35">
        <f>SUMIFS(рўйхат!BJ:BJ,рўйхат!$CX:$CX,$B$1328,рўйхат!$D:$D,$C1295)</f>
        <v/>
      </c>
      <c r="BB1295" s="36">
        <f>SUMIFS(рўйхат!BK:BK,рўйхат!$CX:$CX,$B$1328,рўйхат!$D:$D,$C1295)</f>
        <v/>
      </c>
      <c r="BC1295" s="77">
        <f>IFERROR(AO1295/E1295,0)</f>
        <v/>
      </c>
      <c r="BD1295" s="77">
        <f>IFERROR(AP1295/F1295,0)</f>
        <v/>
      </c>
      <c r="BE1295" s="35">
        <f>SUMIFS(рўйхат!BL:BL,рўйхат!$CX:$CX,$B$1328,рўйхат!$D:$D,$C1295)</f>
        <v/>
      </c>
      <c r="BF1295" s="36">
        <f>SUMIFS(рўйхат!BM:BM,рўйхат!$CX:$CX,$B$1328,рўйхат!$D:$D,$C1295)</f>
        <v/>
      </c>
      <c r="BG1295" s="35">
        <f>SUMIFS(рўйхат!BN:BN,рўйхат!$CX:$CX,$B$1328,рўйхат!$D:$D,$C1295)</f>
        <v/>
      </c>
      <c r="BH1295" s="36">
        <f>SUMIFS(рўйхат!BO:BO,рўйхат!$CX:$CX,$B$1328,рўйхат!$D:$D,$C1295)</f>
        <v/>
      </c>
      <c r="BI1295" s="35">
        <f>SUMIFS(рўйхат!BP:BP,рўйхат!$CX:$CX,$B$1328,рўйхат!$D:$D,$C1295)</f>
        <v/>
      </c>
      <c r="BJ1295" s="36">
        <f>SUMIFS(рўйхат!BQ:BQ,рўйхат!$CX:$CX,$B$1328,рўйхат!$D:$D,$C1295)</f>
        <v/>
      </c>
      <c r="BK1295" s="35">
        <f>SUMIFS(рўйхат!BR:BR,рўйхат!$CX:$CX,$B$1328,рўйхат!$D:$D,$C1295)</f>
        <v/>
      </c>
      <c r="BL1295" s="36">
        <f>SUMIFS(рўйхат!BS:BS,рўйхат!$CX:$CX,$B$1328,рўйхат!$D:$D,$C1295)</f>
        <v/>
      </c>
      <c r="BM1295" s="35">
        <f>SUMIFS(рўйхат!BT:BT,рўйхат!$CX:$CX,$B$1328,рўйхат!$D:$D,$C1295)</f>
        <v/>
      </c>
      <c r="BN1295" s="36">
        <f>SUMIFS(рўйхат!BU:BU,рўйхат!$CX:$CX,$B$1328,рўйхат!$D:$D,$C1295)</f>
        <v/>
      </c>
      <c r="BO1295" s="35">
        <f>SUMIFS(рўйхат!BX:BX,рўйхат!$CX:$CX,$B$1328,рўйхат!$D:$D,$C1295)</f>
        <v/>
      </c>
      <c r="BP1295" s="36">
        <f>SUMIFS(рўйхат!BY:BY,рўйхат!$CX:$CX,$B$1328,рўйхат!$D:$D,$C1295)</f>
        <v/>
      </c>
      <c r="BQ1295" s="35">
        <f>SUMIFS(рўйхат!BZ:BZ,рўйхат!$CX:$CX,$B$1328,рўйхат!$D:$D,$C1295)</f>
        <v/>
      </c>
      <c r="BR1295" s="36">
        <f>SUMIFS(рўйхат!CA:CA,рўйхат!$CX:$CX,$B$1328,рўйхат!$D:$D,$C1295)</f>
        <v/>
      </c>
      <c r="BS1295" s="35">
        <f>SUMIFS(рўйхат!CB:CB,рўйхат!$CX:$CX,$B$1328,рўйхат!$D:$D,$C1295)</f>
        <v/>
      </c>
      <c r="BT1295" s="36">
        <f>SUMIFS(рўйхат!CC:CC,рўйхат!$CX:$CX,$B$1328,рўйхат!$D:$D,$C1295)</f>
        <v/>
      </c>
      <c r="BU1295" s="35">
        <f>SUMIFS(рўйхат!CD:CD,рўйхат!$CX:$CX,$B$1328,рўйхат!$D:$D,$C1295)</f>
        <v/>
      </c>
      <c r="BV1295" s="36">
        <f>SUMIFS(рўйхат!CE:CE,рўйхат!$CX:$CX,$B$1328,рўйхат!$D:$D,$C1295)</f>
        <v/>
      </c>
      <c r="BW1295" s="35">
        <f>SUMIFS(рўйхат!CH:CH,рўйхат!$CX:$CX,$B$1328,рўйхат!$D:$D,$C1295)</f>
        <v/>
      </c>
      <c r="BX1295" s="36">
        <f>SUMIFS(рўйхат!CI:CI,рўйхат!$CX:$CX,$B$1328,рўйхат!$D:$D,$C1295)</f>
        <v/>
      </c>
      <c r="BY1295" s="35">
        <f>SUMIFS(рўйхат!CJ:CJ,рўйхат!$CX:$CX,$B$1328,рўйхат!$D:$D,$C1295)</f>
        <v/>
      </c>
      <c r="BZ1295" s="36">
        <f>SUMIFS(рўйхат!CK:CK,рўйхат!$CX:$CX,$B$1328,рўйхат!$D:$D,$C1295)</f>
        <v/>
      </c>
      <c r="CA1295" s="35">
        <f>SUMIFS(рўйхат!CL:CL,рўйхат!$CX:$CX,$B$1328,рўйхат!$D:$D,$C1295)</f>
        <v/>
      </c>
      <c r="CB1295" s="36">
        <f>SUMIFS(рўйхат!CM:CM,рўйхат!$CX:$CX,$B$1328,рўйхат!$D:$D,$C1295)</f>
        <v/>
      </c>
      <c r="CC1295" s="35">
        <f>SUMIFS(рўйхат!CN:CN,рўйхат!$CX:$CX,$B$1328,рўйхат!$D:$D,$C1295)</f>
        <v/>
      </c>
      <c r="CD1295" s="36">
        <f>SUMIFS(рўйхат!CO:CO,рўйхат!$CX:$CX,$B$1328,рўйхат!$D:$D,$C1295)</f>
        <v/>
      </c>
      <c r="CE1295" s="77">
        <f>IFERROR(BE1295/(Q1295+BE1295),0)</f>
        <v/>
      </c>
      <c r="CF1295" s="78">
        <f>IFERROR(BF1295/(R1295+BF1295),0)</f>
        <v/>
      </c>
    </row>
    <row r="1296" hidden="1" outlineLevel="1" ht="30" customFormat="1" customHeight="1" s="8">
      <c r="A1296" s="39" t="n"/>
      <c r="B1296" s="50" t="n">
        <v>34</v>
      </c>
      <c r="C1296" s="131" t="inlineStr">
        <is>
          <t>Мансабдор шахсларнинг нотурар объектлари</t>
        </is>
      </c>
      <c r="D1296" s="51" t="n"/>
      <c r="E1296" s="35">
        <f>SUMIFS(рўйхат!F:F,рўйхат!$CX:$CX,$B$1328,рўйхат!$D:$D,$C1296)</f>
        <v/>
      </c>
      <c r="F1296" s="36">
        <f>SUMIFS(рўйхат!G:G,рўйхат!$CX:$CX,$B$1328,рўйхат!$D:$D,$C1296)</f>
        <v/>
      </c>
      <c r="G1296" s="35">
        <f>SUMIFS(рўйхат!H:H,рўйхат!$CX:$CX,$B$1328,рўйхат!$D:$D,$C1296)</f>
        <v/>
      </c>
      <c r="H1296" s="36">
        <f>SUMIFS(рўйхат!I:I,рўйхат!$CX:$CX,$B$1328,рўйхат!$D:$D,$C1296)</f>
        <v/>
      </c>
      <c r="I1296" s="35">
        <f>SUMIFS(рўйхат!J:J,рўйхат!$CX:$CX,$B$1328,рўйхат!$D:$D,$C1296)</f>
        <v/>
      </c>
      <c r="J1296" s="36">
        <f>SUMIFS(рўйхат!K:K,рўйхат!$CX:$CX,$B$1328,рўйхат!$D:$D,$C1296)</f>
        <v/>
      </c>
      <c r="K1296" s="35">
        <f>SUMIFS(рўйхат!L:L,рўйхат!$CX:$CX,$B$1328,рўйхат!$D:$D,$C1296)</f>
        <v/>
      </c>
      <c r="L1296" s="36">
        <f>SUMIFS(рўйхат!M:M,рўйхат!$CX:$CX,$B$1328,рўйхат!$D:$D,$C1296)</f>
        <v/>
      </c>
      <c r="M1296" s="35">
        <f>SUMIFS(рўйхат!N:N,рўйхат!$CX:$CX,$B$1328,рўйхат!$D:$D,$C1296)</f>
        <v/>
      </c>
      <c r="N1296" s="36">
        <f>SUMIFS(рўйхат!O:O,рўйхат!$CX:$CX,$B$1328,рўйхат!$D:$D,$C1296)</f>
        <v/>
      </c>
      <c r="O1296" s="34">
        <f>IFERROR(M1296/E1296,0)</f>
        <v/>
      </c>
      <c r="P1296" s="34">
        <f>IFERROR(N1296/F1296,0)</f>
        <v/>
      </c>
      <c r="Q1296" s="35">
        <f>SUMIFS(рўйхат!P:P,рўйхат!$CX:$CX,$B$1328,рўйхат!$D:$D,$C1296)</f>
        <v/>
      </c>
      <c r="R1296" s="36">
        <f>SUMIFS(рўйхат!Q:Q,рўйхат!$CX:$CX,$B$1328,рўйхат!$D:$D,$C1296)</f>
        <v/>
      </c>
      <c r="S1296" s="35">
        <f>SUMIFS(рўйхат!R:R,рўйхат!$CX:$CX,$B$1328,рўйхат!$D:$D,$C1296)</f>
        <v/>
      </c>
      <c r="T1296" s="36">
        <f>SUMIFS(рўйхат!S:S,рўйхат!$CX:$CX,$B$1328,рўйхат!$D:$D,$C1296)</f>
        <v/>
      </c>
      <c r="U1296" s="35">
        <f>SUMIFS(рўйхат!T:T,рўйхат!$CX:$CX,$B$1328,рўйхат!$D:$D,$C1296)</f>
        <v/>
      </c>
      <c r="V1296" s="36">
        <f>SUMIFS(рўйхат!U:U,рўйхат!$CX:$CX,$B$1328,рўйхат!$D:$D,$C1296)</f>
        <v/>
      </c>
      <c r="W1296" s="35">
        <f>SUMIFS(рўйхат!V:V,рўйхат!$CX:$CX,$B$1328,рўйхат!$D:$D,$C1296)</f>
        <v/>
      </c>
      <c r="X1296" s="36">
        <f>SUMIFS(рўйхат!W:W,рўйхат!$CX:$CX,$B$1328,рўйхат!$D:$D,$C1296)</f>
        <v/>
      </c>
      <c r="Y1296" s="35">
        <f>SUMIFS(рўйхат!X:X,рўйхат!$CX:$CX,$B$1328,рўйхат!$D:$D,$C1296)</f>
        <v/>
      </c>
      <c r="Z1296" s="36">
        <f>SUMIFS(рўйхат!Y:Y,рўйхат!$CX:$CX,$B$1328,рўйхат!$D:$D,$C1296)</f>
        <v/>
      </c>
      <c r="AA1296" s="35">
        <f>SUMIFS(рўйхат!Z:Z,рўйхат!$CX:$CX,$B$1328,рўйхат!$D:$D,$C1296)</f>
        <v/>
      </c>
      <c r="AB1296" s="36">
        <f>SUMIFS(рўйхат!AA:AA,рўйхат!$CX:$CX,$B$1328,рўйхат!$D:$D,$C1296)</f>
        <v/>
      </c>
      <c r="AC1296" s="35">
        <f>SUMIFS(рўйхат!AB:AB,рўйхат!$CX:$CX,$B$1328,рўйхат!$D:$D,$C1296)</f>
        <v/>
      </c>
      <c r="AD1296" s="36">
        <f>SUMIFS(рўйхат!AC:AC,рўйхат!$CX:$CX,$B$1328,рўйхат!$D:$D,$C1296)</f>
        <v/>
      </c>
      <c r="AE1296" s="35">
        <f>SUMIFS(рўйхат!AD:AD,рўйхат!$CX:$CX,$B$1328,рўйхат!$D:$D,$C1296)</f>
        <v/>
      </c>
      <c r="AF1296" s="36">
        <f>SUMIFS(рўйхат!AE:AE,рўйхат!$CX:$CX,$B$1328,рўйхат!$D:$D,$C1296)</f>
        <v/>
      </c>
      <c r="AG1296" s="35">
        <f>SUMIFS(рўйхат!AH:AH,рўйхат!$CX:$CX,$B$1328,рўйхат!$D:$D,$C1296)</f>
        <v/>
      </c>
      <c r="AH1296" s="36">
        <f>SUMIFS(рўйхат!AI:AI,рўйхат!$CX:$CX,$B$1328,рўйхат!$D:$D,$C1296)</f>
        <v/>
      </c>
      <c r="AI1296" s="35">
        <f>SUMIFS(рўйхат!AJ:AJ,рўйхат!$CX:$CX,$B$1328,рўйхат!$D:$D,$C1296)</f>
        <v/>
      </c>
      <c r="AJ1296" s="36">
        <f>SUMIFS(рўйхат!AK:AK,рўйхат!$CX:$CX,$B$1328,рўйхат!$D:$D,$C1296)</f>
        <v/>
      </c>
      <c r="AK1296" s="35">
        <f>SUMIFS(рўйхат!AL:AL,рўйхат!$CX:$CX,$B$1328,рўйхат!$D:$D,$C1296)</f>
        <v/>
      </c>
      <c r="AL1296" s="36">
        <f>SUMIFS(рўйхат!AM:AM,рўйхат!$CX:$CX,$B$1328,рўйхат!$D:$D,$C1296)</f>
        <v/>
      </c>
      <c r="AM1296" s="77">
        <f>IFERROR(Q1296/E1296,0)</f>
        <v/>
      </c>
      <c r="AN1296" s="77">
        <f>IFERROR(R1296/F1296,0)</f>
        <v/>
      </c>
      <c r="AO1296" s="35">
        <f>SUMIFS(рўйхат!AX:AX,рўйхат!$CX:$CX,$B$1328,рўйхат!$D:$D,$C1296)</f>
        <v/>
      </c>
      <c r="AP1296" s="36">
        <f>SUMIFS(рўйхат!AY:AY,рўйхат!$CX:$CX,$B$1328,рўйхат!$D:$D,$C1296)</f>
        <v/>
      </c>
      <c r="AQ1296" s="35">
        <f>SUMIFS(рўйхат!AZ:AZ,рўйхат!$CX:$CX,$B$1328,рўйхат!$D:$D,$C1296)</f>
        <v/>
      </c>
      <c r="AR1296" s="36">
        <f>SUMIFS(рўйхат!BA:BA,рўйхат!$CX:$CX,$B$1328,рўйхат!$D:$D,$C1296)</f>
        <v/>
      </c>
      <c r="AS1296" s="35">
        <f>SUMIFS(рўйхат!BB:BB,рўйхат!$CX:$CX,$B$1328,рўйхат!$D:$D,$C1296)</f>
        <v/>
      </c>
      <c r="AT1296" s="36">
        <f>SUMIFS(рўйхат!BC:BC,рўйхат!$CX:$CX,$B$1328,рўйхат!$D:$D,$C1296)</f>
        <v/>
      </c>
      <c r="AU1296" s="35">
        <f>SUMIFS(рўйхат!BD:BD,рўйхат!$CX:$CX,$B$1328,рўйхат!$D:$D,$C1296)</f>
        <v/>
      </c>
      <c r="AV1296" s="36">
        <f>SUMIFS(рўйхат!BE:BE,рўйхат!$CX:$CX,$B$1328,рўйхат!$D:$D,$C1296)</f>
        <v/>
      </c>
      <c r="AW1296" s="35">
        <f>SUMIFS(рўйхат!BF:BF,рўйхат!$CX:$CX,$B$1328,рўйхат!$D:$D,$C1296)</f>
        <v/>
      </c>
      <c r="AX1296" s="36">
        <f>SUMIFS(рўйхат!BG:BG,рўйхат!$CX:$CX,$B$1328,рўйхат!$D:$D,$C1296)</f>
        <v/>
      </c>
      <c r="AY1296" s="35">
        <f>SUMIFS(рўйхат!BH:BH,рўйхат!$CX:$CX,$B$1328,рўйхат!$D:$D,$C1296)</f>
        <v/>
      </c>
      <c r="AZ1296" s="36">
        <f>SUMIFS(рўйхат!BI:BI,рўйхат!$CX:$CX,$B$1328,рўйхат!$D:$D,$C1296)</f>
        <v/>
      </c>
      <c r="BA1296" s="35">
        <f>SUMIFS(рўйхат!BJ:BJ,рўйхат!$CX:$CX,$B$1328,рўйхат!$D:$D,$C1296)</f>
        <v/>
      </c>
      <c r="BB1296" s="36">
        <f>SUMIFS(рўйхат!BK:BK,рўйхат!$CX:$CX,$B$1328,рўйхат!$D:$D,$C1296)</f>
        <v/>
      </c>
      <c r="BC1296" s="77">
        <f>IFERROR(AO1296/E1296,0)</f>
        <v/>
      </c>
      <c r="BD1296" s="77">
        <f>IFERROR(AP1296/F1296,0)</f>
        <v/>
      </c>
      <c r="BE1296" s="35">
        <f>SUMIFS(рўйхат!BL:BL,рўйхат!$CX:$CX,$B$1328,рўйхат!$D:$D,$C1296)</f>
        <v/>
      </c>
      <c r="BF1296" s="36">
        <f>SUMIFS(рўйхат!BM:BM,рўйхат!$CX:$CX,$B$1328,рўйхат!$D:$D,$C1296)</f>
        <v/>
      </c>
      <c r="BG1296" s="35">
        <f>SUMIFS(рўйхат!BN:BN,рўйхат!$CX:$CX,$B$1328,рўйхат!$D:$D,$C1296)</f>
        <v/>
      </c>
      <c r="BH1296" s="36">
        <f>SUMIFS(рўйхат!BO:BO,рўйхат!$CX:$CX,$B$1328,рўйхат!$D:$D,$C1296)</f>
        <v/>
      </c>
      <c r="BI1296" s="35">
        <f>SUMIFS(рўйхат!BP:BP,рўйхат!$CX:$CX,$B$1328,рўйхат!$D:$D,$C1296)</f>
        <v/>
      </c>
      <c r="BJ1296" s="36">
        <f>SUMIFS(рўйхат!BQ:BQ,рўйхат!$CX:$CX,$B$1328,рўйхат!$D:$D,$C1296)</f>
        <v/>
      </c>
      <c r="BK1296" s="35">
        <f>SUMIFS(рўйхат!BR:BR,рўйхат!$CX:$CX,$B$1328,рўйхат!$D:$D,$C1296)</f>
        <v/>
      </c>
      <c r="BL1296" s="36">
        <f>SUMIFS(рўйхат!BS:BS,рўйхат!$CX:$CX,$B$1328,рўйхат!$D:$D,$C1296)</f>
        <v/>
      </c>
      <c r="BM1296" s="35">
        <f>SUMIFS(рўйхат!BT:BT,рўйхат!$CX:$CX,$B$1328,рўйхат!$D:$D,$C1296)</f>
        <v/>
      </c>
      <c r="BN1296" s="36">
        <f>SUMIFS(рўйхат!BU:BU,рўйхат!$CX:$CX,$B$1328,рўйхат!$D:$D,$C1296)</f>
        <v/>
      </c>
      <c r="BO1296" s="35">
        <f>SUMIFS(рўйхат!BX:BX,рўйхат!$CX:$CX,$B$1328,рўйхат!$D:$D,$C1296)</f>
        <v/>
      </c>
      <c r="BP1296" s="36">
        <f>SUMIFS(рўйхат!BY:BY,рўйхат!$CX:$CX,$B$1328,рўйхат!$D:$D,$C1296)</f>
        <v/>
      </c>
      <c r="BQ1296" s="35">
        <f>SUMIFS(рўйхат!BZ:BZ,рўйхат!$CX:$CX,$B$1328,рўйхат!$D:$D,$C1296)</f>
        <v/>
      </c>
      <c r="BR1296" s="36">
        <f>SUMIFS(рўйхат!CA:CA,рўйхат!$CX:$CX,$B$1328,рўйхат!$D:$D,$C1296)</f>
        <v/>
      </c>
      <c r="BS1296" s="35">
        <f>SUMIFS(рўйхат!CB:CB,рўйхат!$CX:$CX,$B$1328,рўйхат!$D:$D,$C1296)</f>
        <v/>
      </c>
      <c r="BT1296" s="36">
        <f>SUMIFS(рўйхат!CC:CC,рўйхат!$CX:$CX,$B$1328,рўйхат!$D:$D,$C1296)</f>
        <v/>
      </c>
      <c r="BU1296" s="35">
        <f>SUMIFS(рўйхат!CD:CD,рўйхат!$CX:$CX,$B$1328,рўйхат!$D:$D,$C1296)</f>
        <v/>
      </c>
      <c r="BV1296" s="36">
        <f>SUMIFS(рўйхат!CE:CE,рўйхат!$CX:$CX,$B$1328,рўйхат!$D:$D,$C1296)</f>
        <v/>
      </c>
      <c r="BW1296" s="35">
        <f>SUMIFS(рўйхат!CH:CH,рўйхат!$CX:$CX,$B$1328,рўйхат!$D:$D,$C1296)</f>
        <v/>
      </c>
      <c r="BX1296" s="36">
        <f>SUMIFS(рўйхат!CI:CI,рўйхат!$CX:$CX,$B$1328,рўйхат!$D:$D,$C1296)</f>
        <v/>
      </c>
      <c r="BY1296" s="35">
        <f>SUMIFS(рўйхат!CJ:CJ,рўйхат!$CX:$CX,$B$1328,рўйхат!$D:$D,$C1296)</f>
        <v/>
      </c>
      <c r="BZ1296" s="36">
        <f>SUMIFS(рўйхат!CK:CK,рўйхат!$CX:$CX,$B$1328,рўйхат!$D:$D,$C1296)</f>
        <v/>
      </c>
      <c r="CA1296" s="35">
        <f>SUMIFS(рўйхат!CL:CL,рўйхат!$CX:$CX,$B$1328,рўйхат!$D:$D,$C1296)</f>
        <v/>
      </c>
      <c r="CB1296" s="36">
        <f>SUMIFS(рўйхат!CM:CM,рўйхат!$CX:$CX,$B$1328,рўйхат!$D:$D,$C1296)</f>
        <v/>
      </c>
      <c r="CC1296" s="35">
        <f>SUMIFS(рўйхат!CN:CN,рўйхат!$CX:$CX,$B$1328,рўйхат!$D:$D,$C1296)</f>
        <v/>
      </c>
      <c r="CD1296" s="36">
        <f>SUMIFS(рўйхат!CO:CO,рўйхат!$CX:$CX,$B$1328,рўйхат!$D:$D,$C1296)</f>
        <v/>
      </c>
      <c r="CE1296" s="77">
        <f>IFERROR(BE1296/(Q1296+BE1296),0)</f>
        <v/>
      </c>
      <c r="CF1296" s="78">
        <f>IFERROR(BF1296/(R1296+BF1296),0)</f>
        <v/>
      </c>
    </row>
    <row r="1297" hidden="1" outlineLevel="1" ht="30" customFormat="1" customHeight="1" s="8">
      <c r="A1297" s="39" t="n"/>
      <c r="B1297" s="50" t="n">
        <v>35</v>
      </c>
      <c r="C1297" s="131" t="inlineStr">
        <is>
          <t>Манфаатлар тўқнашуви (тўғридан-тўғри, COOPERATION)</t>
        </is>
      </c>
      <c r="D1297" s="51" t="n"/>
      <c r="E1297" s="35">
        <f>SUMIFS(рўйхат!F:F,рўйхат!$CX:$CX,$B$1328,рўйхат!$D:$D,$C1297)</f>
        <v/>
      </c>
      <c r="F1297" s="36">
        <f>SUMIFS(рўйхат!G:G,рўйхат!$CX:$CX,$B$1328,рўйхат!$D:$D,$C1297)</f>
        <v/>
      </c>
      <c r="G1297" s="35">
        <f>SUMIFS(рўйхат!H:H,рўйхат!$CX:$CX,$B$1328,рўйхат!$D:$D,$C1297)</f>
        <v/>
      </c>
      <c r="H1297" s="36">
        <f>SUMIFS(рўйхат!I:I,рўйхат!$CX:$CX,$B$1328,рўйхат!$D:$D,$C1297)</f>
        <v/>
      </c>
      <c r="I1297" s="35">
        <f>SUMIFS(рўйхат!J:J,рўйхат!$CX:$CX,$B$1328,рўйхат!$D:$D,$C1297)</f>
        <v/>
      </c>
      <c r="J1297" s="36">
        <f>SUMIFS(рўйхат!K:K,рўйхат!$CX:$CX,$B$1328,рўйхат!$D:$D,$C1297)</f>
        <v/>
      </c>
      <c r="K1297" s="35">
        <f>SUMIFS(рўйхат!L:L,рўйхат!$CX:$CX,$B$1328,рўйхат!$D:$D,$C1297)</f>
        <v/>
      </c>
      <c r="L1297" s="36">
        <f>SUMIFS(рўйхат!M:M,рўйхат!$CX:$CX,$B$1328,рўйхат!$D:$D,$C1297)</f>
        <v/>
      </c>
      <c r="M1297" s="35">
        <f>SUMIFS(рўйхат!N:N,рўйхат!$CX:$CX,$B$1328,рўйхат!$D:$D,$C1297)</f>
        <v/>
      </c>
      <c r="N1297" s="36">
        <f>SUMIFS(рўйхат!O:O,рўйхат!$CX:$CX,$B$1328,рўйхат!$D:$D,$C1297)</f>
        <v/>
      </c>
      <c r="O1297" s="34">
        <f>IFERROR(M1297/E1297,0)</f>
        <v/>
      </c>
      <c r="P1297" s="34">
        <f>IFERROR(N1297/F1297,0)</f>
        <v/>
      </c>
      <c r="Q1297" s="35">
        <f>SUMIFS(рўйхат!P:P,рўйхат!$CX:$CX,$B$1328,рўйхат!$D:$D,$C1297)</f>
        <v/>
      </c>
      <c r="R1297" s="36">
        <f>SUMIFS(рўйхат!Q:Q,рўйхат!$CX:$CX,$B$1328,рўйхат!$D:$D,$C1297)</f>
        <v/>
      </c>
      <c r="S1297" s="35">
        <f>SUMIFS(рўйхат!R:R,рўйхат!$CX:$CX,$B$1328,рўйхат!$D:$D,$C1297)</f>
        <v/>
      </c>
      <c r="T1297" s="36">
        <f>SUMIFS(рўйхат!S:S,рўйхат!$CX:$CX,$B$1328,рўйхат!$D:$D,$C1297)</f>
        <v/>
      </c>
      <c r="U1297" s="35">
        <f>SUMIFS(рўйхат!T:T,рўйхат!$CX:$CX,$B$1328,рўйхат!$D:$D,$C1297)</f>
        <v/>
      </c>
      <c r="V1297" s="36">
        <f>SUMIFS(рўйхат!U:U,рўйхат!$CX:$CX,$B$1328,рўйхат!$D:$D,$C1297)</f>
        <v/>
      </c>
      <c r="W1297" s="35">
        <f>SUMIFS(рўйхат!V:V,рўйхат!$CX:$CX,$B$1328,рўйхат!$D:$D,$C1297)</f>
        <v/>
      </c>
      <c r="X1297" s="36">
        <f>SUMIFS(рўйхат!W:W,рўйхат!$CX:$CX,$B$1328,рўйхат!$D:$D,$C1297)</f>
        <v/>
      </c>
      <c r="Y1297" s="35">
        <f>SUMIFS(рўйхат!X:X,рўйхат!$CX:$CX,$B$1328,рўйхат!$D:$D,$C1297)</f>
        <v/>
      </c>
      <c r="Z1297" s="36">
        <f>SUMIFS(рўйхат!Y:Y,рўйхат!$CX:$CX,$B$1328,рўйхат!$D:$D,$C1297)</f>
        <v/>
      </c>
      <c r="AA1297" s="35">
        <f>SUMIFS(рўйхат!Z:Z,рўйхат!$CX:$CX,$B$1328,рўйхат!$D:$D,$C1297)</f>
        <v/>
      </c>
      <c r="AB1297" s="36">
        <f>SUMIFS(рўйхат!AA:AA,рўйхат!$CX:$CX,$B$1328,рўйхат!$D:$D,$C1297)</f>
        <v/>
      </c>
      <c r="AC1297" s="35">
        <f>SUMIFS(рўйхат!AB:AB,рўйхат!$CX:$CX,$B$1328,рўйхат!$D:$D,$C1297)</f>
        <v/>
      </c>
      <c r="AD1297" s="36">
        <f>SUMIFS(рўйхат!AC:AC,рўйхат!$CX:$CX,$B$1328,рўйхат!$D:$D,$C1297)</f>
        <v/>
      </c>
      <c r="AE1297" s="35">
        <f>SUMIFS(рўйхат!AD:AD,рўйхат!$CX:$CX,$B$1328,рўйхат!$D:$D,$C1297)</f>
        <v/>
      </c>
      <c r="AF1297" s="36">
        <f>SUMIFS(рўйхат!AE:AE,рўйхат!$CX:$CX,$B$1328,рўйхат!$D:$D,$C1297)</f>
        <v/>
      </c>
      <c r="AG1297" s="35">
        <f>SUMIFS(рўйхат!AH:AH,рўйхат!$CX:$CX,$B$1328,рўйхат!$D:$D,$C1297)</f>
        <v/>
      </c>
      <c r="AH1297" s="36">
        <f>SUMIFS(рўйхат!AI:AI,рўйхат!$CX:$CX,$B$1328,рўйхат!$D:$D,$C1297)</f>
        <v/>
      </c>
      <c r="AI1297" s="35">
        <f>SUMIFS(рўйхат!AJ:AJ,рўйхат!$CX:$CX,$B$1328,рўйхат!$D:$D,$C1297)</f>
        <v/>
      </c>
      <c r="AJ1297" s="36">
        <f>SUMIFS(рўйхат!AK:AK,рўйхат!$CX:$CX,$B$1328,рўйхат!$D:$D,$C1297)</f>
        <v/>
      </c>
      <c r="AK1297" s="35">
        <f>SUMIFS(рўйхат!AL:AL,рўйхат!$CX:$CX,$B$1328,рўйхат!$D:$D,$C1297)</f>
        <v/>
      </c>
      <c r="AL1297" s="36">
        <f>SUMIFS(рўйхат!AM:AM,рўйхат!$CX:$CX,$B$1328,рўйхат!$D:$D,$C1297)</f>
        <v/>
      </c>
      <c r="AM1297" s="77">
        <f>IFERROR(Q1297/E1297,0)</f>
        <v/>
      </c>
      <c r="AN1297" s="77">
        <f>IFERROR(R1297/F1297,0)</f>
        <v/>
      </c>
      <c r="AO1297" s="35">
        <f>SUMIFS(рўйхат!AX:AX,рўйхат!$CX:$CX,$B$1328,рўйхат!$D:$D,$C1297)</f>
        <v/>
      </c>
      <c r="AP1297" s="36">
        <f>SUMIFS(рўйхат!AY:AY,рўйхат!$CX:$CX,$B$1328,рўйхат!$D:$D,$C1297)</f>
        <v/>
      </c>
      <c r="AQ1297" s="35">
        <f>SUMIFS(рўйхат!AZ:AZ,рўйхат!$CX:$CX,$B$1328,рўйхат!$D:$D,$C1297)</f>
        <v/>
      </c>
      <c r="AR1297" s="36">
        <f>SUMIFS(рўйхат!BA:BA,рўйхат!$CX:$CX,$B$1328,рўйхат!$D:$D,$C1297)</f>
        <v/>
      </c>
      <c r="AS1297" s="35">
        <f>SUMIFS(рўйхат!BB:BB,рўйхат!$CX:$CX,$B$1328,рўйхат!$D:$D,$C1297)</f>
        <v/>
      </c>
      <c r="AT1297" s="36">
        <f>SUMIFS(рўйхат!BC:BC,рўйхат!$CX:$CX,$B$1328,рўйхат!$D:$D,$C1297)</f>
        <v/>
      </c>
      <c r="AU1297" s="35">
        <f>SUMIFS(рўйхат!BD:BD,рўйхат!$CX:$CX,$B$1328,рўйхат!$D:$D,$C1297)</f>
        <v/>
      </c>
      <c r="AV1297" s="36">
        <f>SUMIFS(рўйхат!BE:BE,рўйхат!$CX:$CX,$B$1328,рўйхат!$D:$D,$C1297)</f>
        <v/>
      </c>
      <c r="AW1297" s="35">
        <f>SUMIFS(рўйхат!BF:BF,рўйхат!$CX:$CX,$B$1328,рўйхат!$D:$D,$C1297)</f>
        <v/>
      </c>
      <c r="AX1297" s="36">
        <f>SUMIFS(рўйхат!BG:BG,рўйхат!$CX:$CX,$B$1328,рўйхат!$D:$D,$C1297)</f>
        <v/>
      </c>
      <c r="AY1297" s="35">
        <f>SUMIFS(рўйхат!BH:BH,рўйхат!$CX:$CX,$B$1328,рўйхат!$D:$D,$C1297)</f>
        <v/>
      </c>
      <c r="AZ1297" s="36">
        <f>SUMIFS(рўйхат!BI:BI,рўйхат!$CX:$CX,$B$1328,рўйхат!$D:$D,$C1297)</f>
        <v/>
      </c>
      <c r="BA1297" s="35">
        <f>SUMIFS(рўйхат!BJ:BJ,рўйхат!$CX:$CX,$B$1328,рўйхат!$D:$D,$C1297)</f>
        <v/>
      </c>
      <c r="BB1297" s="36">
        <f>SUMIFS(рўйхат!BK:BK,рўйхат!$CX:$CX,$B$1328,рўйхат!$D:$D,$C1297)</f>
        <v/>
      </c>
      <c r="BC1297" s="77">
        <f>IFERROR(AO1297/E1297,0)</f>
        <v/>
      </c>
      <c r="BD1297" s="77">
        <f>IFERROR(AP1297/F1297,0)</f>
        <v/>
      </c>
      <c r="BE1297" s="35">
        <f>SUMIFS(рўйхат!BL:BL,рўйхат!$CX:$CX,$B$1328,рўйхат!$D:$D,$C1297)</f>
        <v/>
      </c>
      <c r="BF1297" s="36">
        <f>SUMIFS(рўйхат!BM:BM,рўйхат!$CX:$CX,$B$1328,рўйхат!$D:$D,$C1297)</f>
        <v/>
      </c>
      <c r="BG1297" s="35">
        <f>SUMIFS(рўйхат!BN:BN,рўйхат!$CX:$CX,$B$1328,рўйхат!$D:$D,$C1297)</f>
        <v/>
      </c>
      <c r="BH1297" s="36">
        <f>SUMIFS(рўйхат!BO:BO,рўйхат!$CX:$CX,$B$1328,рўйхат!$D:$D,$C1297)</f>
        <v/>
      </c>
      <c r="BI1297" s="35">
        <f>SUMIFS(рўйхат!BP:BP,рўйхат!$CX:$CX,$B$1328,рўйхат!$D:$D,$C1297)</f>
        <v/>
      </c>
      <c r="BJ1297" s="36">
        <f>SUMIFS(рўйхат!BQ:BQ,рўйхат!$CX:$CX,$B$1328,рўйхат!$D:$D,$C1297)</f>
        <v/>
      </c>
      <c r="BK1297" s="35">
        <f>SUMIFS(рўйхат!BR:BR,рўйхат!$CX:$CX,$B$1328,рўйхат!$D:$D,$C1297)</f>
        <v/>
      </c>
      <c r="BL1297" s="36">
        <f>SUMIFS(рўйхат!BS:BS,рўйхат!$CX:$CX,$B$1328,рўйхат!$D:$D,$C1297)</f>
        <v/>
      </c>
      <c r="BM1297" s="35">
        <f>SUMIFS(рўйхат!BT:BT,рўйхат!$CX:$CX,$B$1328,рўйхат!$D:$D,$C1297)</f>
        <v/>
      </c>
      <c r="BN1297" s="36">
        <f>SUMIFS(рўйхат!BU:BU,рўйхат!$CX:$CX,$B$1328,рўйхат!$D:$D,$C1297)</f>
        <v/>
      </c>
      <c r="BO1297" s="35">
        <f>SUMIFS(рўйхат!BX:BX,рўйхат!$CX:$CX,$B$1328,рўйхат!$D:$D,$C1297)</f>
        <v/>
      </c>
      <c r="BP1297" s="36">
        <f>SUMIFS(рўйхат!BY:BY,рўйхат!$CX:$CX,$B$1328,рўйхат!$D:$D,$C1297)</f>
        <v/>
      </c>
      <c r="BQ1297" s="35">
        <f>SUMIFS(рўйхат!BZ:BZ,рўйхат!$CX:$CX,$B$1328,рўйхат!$D:$D,$C1297)</f>
        <v/>
      </c>
      <c r="BR1297" s="36">
        <f>SUMIFS(рўйхат!CA:CA,рўйхат!$CX:$CX,$B$1328,рўйхат!$D:$D,$C1297)</f>
        <v/>
      </c>
      <c r="BS1297" s="35">
        <f>SUMIFS(рўйхат!CB:CB,рўйхат!$CX:$CX,$B$1328,рўйхат!$D:$D,$C1297)</f>
        <v/>
      </c>
      <c r="BT1297" s="36">
        <f>SUMIFS(рўйхат!CC:CC,рўйхат!$CX:$CX,$B$1328,рўйхат!$D:$D,$C1297)</f>
        <v/>
      </c>
      <c r="BU1297" s="35">
        <f>SUMIFS(рўйхат!CD:CD,рўйхат!$CX:$CX,$B$1328,рўйхат!$D:$D,$C1297)</f>
        <v/>
      </c>
      <c r="BV1297" s="36">
        <f>SUMIFS(рўйхат!CE:CE,рўйхат!$CX:$CX,$B$1328,рўйхат!$D:$D,$C1297)</f>
        <v/>
      </c>
      <c r="BW1297" s="35">
        <f>SUMIFS(рўйхат!CH:CH,рўйхат!$CX:$CX,$B$1328,рўйхат!$D:$D,$C1297)</f>
        <v/>
      </c>
      <c r="BX1297" s="36">
        <f>SUMIFS(рўйхат!CI:CI,рўйхат!$CX:$CX,$B$1328,рўйхат!$D:$D,$C1297)</f>
        <v/>
      </c>
      <c r="BY1297" s="35">
        <f>SUMIFS(рўйхат!CJ:CJ,рўйхат!$CX:$CX,$B$1328,рўйхат!$D:$D,$C1297)</f>
        <v/>
      </c>
      <c r="BZ1297" s="36">
        <f>SUMIFS(рўйхат!CK:CK,рўйхат!$CX:$CX,$B$1328,рўйхат!$D:$D,$C1297)</f>
        <v/>
      </c>
      <c r="CA1297" s="35">
        <f>SUMIFS(рўйхат!CL:CL,рўйхат!$CX:$CX,$B$1328,рўйхат!$D:$D,$C1297)</f>
        <v/>
      </c>
      <c r="CB1297" s="36">
        <f>SUMIFS(рўйхат!CM:CM,рўйхат!$CX:$CX,$B$1328,рўйхат!$D:$D,$C1297)</f>
        <v/>
      </c>
      <c r="CC1297" s="35">
        <f>SUMIFS(рўйхат!CN:CN,рўйхат!$CX:$CX,$B$1328,рўйхат!$D:$D,$C1297)</f>
        <v/>
      </c>
      <c r="CD1297" s="36">
        <f>SUMIFS(рўйхат!CO:CO,рўйхат!$CX:$CX,$B$1328,рўйхат!$D:$D,$C1297)</f>
        <v/>
      </c>
      <c r="CE1297" s="77">
        <f>IFERROR(BE1297/(Q1297+BE1297),0)</f>
        <v/>
      </c>
      <c r="CF1297" s="78">
        <f>IFERROR(BF1297/(R1297+BF1297),0)</f>
        <v/>
      </c>
    </row>
    <row r="1298" hidden="1" outlineLevel="1" ht="30" customFormat="1" customHeight="1" s="8">
      <c r="A1298" s="39" t="n"/>
      <c r="B1298" s="50" t="n">
        <v>36</v>
      </c>
      <c r="C1298" s="131" t="inlineStr">
        <is>
          <t>Манфаатлар тўқнашуви (тўғридан-тўғри, UZEX)</t>
        </is>
      </c>
      <c r="D1298" s="51" t="n"/>
      <c r="E1298" s="35">
        <f>SUMIFS(рўйхат!F:F,рўйхат!$CX:$CX,$B$1328,рўйхат!$D:$D,$C1298)</f>
        <v/>
      </c>
      <c r="F1298" s="36">
        <f>SUMIFS(рўйхат!G:G,рўйхат!$CX:$CX,$B$1328,рўйхат!$D:$D,$C1298)</f>
        <v/>
      </c>
      <c r="G1298" s="35">
        <f>SUMIFS(рўйхат!H:H,рўйхат!$CX:$CX,$B$1328,рўйхат!$D:$D,$C1298)</f>
        <v/>
      </c>
      <c r="H1298" s="36">
        <f>SUMIFS(рўйхат!I:I,рўйхат!$CX:$CX,$B$1328,рўйхат!$D:$D,$C1298)</f>
        <v/>
      </c>
      <c r="I1298" s="35">
        <f>SUMIFS(рўйхат!J:J,рўйхат!$CX:$CX,$B$1328,рўйхат!$D:$D,$C1298)</f>
        <v/>
      </c>
      <c r="J1298" s="36">
        <f>SUMIFS(рўйхат!K:K,рўйхат!$CX:$CX,$B$1328,рўйхат!$D:$D,$C1298)</f>
        <v/>
      </c>
      <c r="K1298" s="35">
        <f>SUMIFS(рўйхат!L:L,рўйхат!$CX:$CX,$B$1328,рўйхат!$D:$D,$C1298)</f>
        <v/>
      </c>
      <c r="L1298" s="36">
        <f>SUMIFS(рўйхат!M:M,рўйхат!$CX:$CX,$B$1328,рўйхат!$D:$D,$C1298)</f>
        <v/>
      </c>
      <c r="M1298" s="35">
        <f>SUMIFS(рўйхат!N:N,рўйхат!$CX:$CX,$B$1328,рўйхат!$D:$D,$C1298)</f>
        <v/>
      </c>
      <c r="N1298" s="36">
        <f>SUMIFS(рўйхат!O:O,рўйхат!$CX:$CX,$B$1328,рўйхат!$D:$D,$C1298)</f>
        <v/>
      </c>
      <c r="O1298" s="34">
        <f>IFERROR(M1298/E1298,0)</f>
        <v/>
      </c>
      <c r="P1298" s="34">
        <f>IFERROR(N1298/F1298,0)</f>
        <v/>
      </c>
      <c r="Q1298" s="35">
        <f>SUMIFS(рўйхат!P:P,рўйхат!$CX:$CX,$B$1328,рўйхат!$D:$D,$C1298)</f>
        <v/>
      </c>
      <c r="R1298" s="36">
        <f>SUMIFS(рўйхат!Q:Q,рўйхат!$CX:$CX,$B$1328,рўйхат!$D:$D,$C1298)</f>
        <v/>
      </c>
      <c r="S1298" s="35">
        <f>SUMIFS(рўйхат!R:R,рўйхат!$CX:$CX,$B$1328,рўйхат!$D:$D,$C1298)</f>
        <v/>
      </c>
      <c r="T1298" s="36">
        <f>SUMIFS(рўйхат!S:S,рўйхат!$CX:$CX,$B$1328,рўйхат!$D:$D,$C1298)</f>
        <v/>
      </c>
      <c r="U1298" s="35">
        <f>SUMIFS(рўйхат!T:T,рўйхат!$CX:$CX,$B$1328,рўйхат!$D:$D,$C1298)</f>
        <v/>
      </c>
      <c r="V1298" s="36">
        <f>SUMIFS(рўйхат!U:U,рўйхат!$CX:$CX,$B$1328,рўйхат!$D:$D,$C1298)</f>
        <v/>
      </c>
      <c r="W1298" s="35">
        <f>SUMIFS(рўйхат!V:V,рўйхат!$CX:$CX,$B$1328,рўйхат!$D:$D,$C1298)</f>
        <v/>
      </c>
      <c r="X1298" s="36">
        <f>SUMIFS(рўйхат!W:W,рўйхат!$CX:$CX,$B$1328,рўйхат!$D:$D,$C1298)</f>
        <v/>
      </c>
      <c r="Y1298" s="35">
        <f>SUMIFS(рўйхат!X:X,рўйхат!$CX:$CX,$B$1328,рўйхат!$D:$D,$C1298)</f>
        <v/>
      </c>
      <c r="Z1298" s="36">
        <f>SUMIFS(рўйхат!Y:Y,рўйхат!$CX:$CX,$B$1328,рўйхат!$D:$D,$C1298)</f>
        <v/>
      </c>
      <c r="AA1298" s="35">
        <f>SUMIFS(рўйхат!Z:Z,рўйхат!$CX:$CX,$B$1328,рўйхат!$D:$D,$C1298)</f>
        <v/>
      </c>
      <c r="AB1298" s="36">
        <f>SUMIFS(рўйхат!AA:AA,рўйхат!$CX:$CX,$B$1328,рўйхат!$D:$D,$C1298)</f>
        <v/>
      </c>
      <c r="AC1298" s="35">
        <f>SUMIFS(рўйхат!AB:AB,рўйхат!$CX:$CX,$B$1328,рўйхат!$D:$D,$C1298)</f>
        <v/>
      </c>
      <c r="AD1298" s="36">
        <f>SUMIFS(рўйхат!AC:AC,рўйхат!$CX:$CX,$B$1328,рўйхат!$D:$D,$C1298)</f>
        <v/>
      </c>
      <c r="AE1298" s="35">
        <f>SUMIFS(рўйхат!AD:AD,рўйхат!$CX:$CX,$B$1328,рўйхат!$D:$D,$C1298)</f>
        <v/>
      </c>
      <c r="AF1298" s="36">
        <f>SUMIFS(рўйхат!AE:AE,рўйхат!$CX:$CX,$B$1328,рўйхат!$D:$D,$C1298)</f>
        <v/>
      </c>
      <c r="AG1298" s="35">
        <f>SUMIFS(рўйхат!AH:AH,рўйхат!$CX:$CX,$B$1328,рўйхат!$D:$D,$C1298)</f>
        <v/>
      </c>
      <c r="AH1298" s="36">
        <f>SUMIFS(рўйхат!AI:AI,рўйхат!$CX:$CX,$B$1328,рўйхат!$D:$D,$C1298)</f>
        <v/>
      </c>
      <c r="AI1298" s="35">
        <f>SUMIFS(рўйхат!AJ:AJ,рўйхат!$CX:$CX,$B$1328,рўйхат!$D:$D,$C1298)</f>
        <v/>
      </c>
      <c r="AJ1298" s="36">
        <f>SUMIFS(рўйхат!AK:AK,рўйхат!$CX:$CX,$B$1328,рўйхат!$D:$D,$C1298)</f>
        <v/>
      </c>
      <c r="AK1298" s="35">
        <f>SUMIFS(рўйхат!AL:AL,рўйхат!$CX:$CX,$B$1328,рўйхат!$D:$D,$C1298)</f>
        <v/>
      </c>
      <c r="AL1298" s="36">
        <f>SUMIFS(рўйхат!AM:AM,рўйхат!$CX:$CX,$B$1328,рўйхат!$D:$D,$C1298)</f>
        <v/>
      </c>
      <c r="AM1298" s="77">
        <f>IFERROR(Q1298/E1298,0)</f>
        <v/>
      </c>
      <c r="AN1298" s="77">
        <f>IFERROR(R1298/F1298,0)</f>
        <v/>
      </c>
      <c r="AO1298" s="35">
        <f>SUMIFS(рўйхат!AX:AX,рўйхат!$CX:$CX,$B$1328,рўйхат!$D:$D,$C1298)</f>
        <v/>
      </c>
      <c r="AP1298" s="36">
        <f>SUMIFS(рўйхат!AY:AY,рўйхат!$CX:$CX,$B$1328,рўйхат!$D:$D,$C1298)</f>
        <v/>
      </c>
      <c r="AQ1298" s="35">
        <f>SUMIFS(рўйхат!AZ:AZ,рўйхат!$CX:$CX,$B$1328,рўйхат!$D:$D,$C1298)</f>
        <v/>
      </c>
      <c r="AR1298" s="36">
        <f>SUMIFS(рўйхат!BA:BA,рўйхат!$CX:$CX,$B$1328,рўйхат!$D:$D,$C1298)</f>
        <v/>
      </c>
      <c r="AS1298" s="35">
        <f>SUMIFS(рўйхат!BB:BB,рўйхат!$CX:$CX,$B$1328,рўйхат!$D:$D,$C1298)</f>
        <v/>
      </c>
      <c r="AT1298" s="36">
        <f>SUMIFS(рўйхат!BC:BC,рўйхат!$CX:$CX,$B$1328,рўйхат!$D:$D,$C1298)</f>
        <v/>
      </c>
      <c r="AU1298" s="35">
        <f>SUMIFS(рўйхат!BD:BD,рўйхат!$CX:$CX,$B$1328,рўйхат!$D:$D,$C1298)</f>
        <v/>
      </c>
      <c r="AV1298" s="36">
        <f>SUMIFS(рўйхат!BE:BE,рўйхат!$CX:$CX,$B$1328,рўйхат!$D:$D,$C1298)</f>
        <v/>
      </c>
      <c r="AW1298" s="35">
        <f>SUMIFS(рўйхат!BF:BF,рўйхат!$CX:$CX,$B$1328,рўйхат!$D:$D,$C1298)</f>
        <v/>
      </c>
      <c r="AX1298" s="36">
        <f>SUMIFS(рўйхат!BG:BG,рўйхат!$CX:$CX,$B$1328,рўйхат!$D:$D,$C1298)</f>
        <v/>
      </c>
      <c r="AY1298" s="35">
        <f>SUMIFS(рўйхат!BH:BH,рўйхат!$CX:$CX,$B$1328,рўйхат!$D:$D,$C1298)</f>
        <v/>
      </c>
      <c r="AZ1298" s="36">
        <f>SUMIFS(рўйхат!BI:BI,рўйхат!$CX:$CX,$B$1328,рўйхат!$D:$D,$C1298)</f>
        <v/>
      </c>
      <c r="BA1298" s="35">
        <f>SUMIFS(рўйхат!BJ:BJ,рўйхат!$CX:$CX,$B$1328,рўйхат!$D:$D,$C1298)</f>
        <v/>
      </c>
      <c r="BB1298" s="36">
        <f>SUMIFS(рўйхат!BK:BK,рўйхат!$CX:$CX,$B$1328,рўйхат!$D:$D,$C1298)</f>
        <v/>
      </c>
      <c r="BC1298" s="77">
        <f>IFERROR(AO1298/E1298,0)</f>
        <v/>
      </c>
      <c r="BD1298" s="77">
        <f>IFERROR(AP1298/F1298,0)</f>
        <v/>
      </c>
      <c r="BE1298" s="35">
        <f>SUMIFS(рўйхат!BL:BL,рўйхат!$CX:$CX,$B$1328,рўйхат!$D:$D,$C1298)</f>
        <v/>
      </c>
      <c r="BF1298" s="36">
        <f>SUMIFS(рўйхат!BM:BM,рўйхат!$CX:$CX,$B$1328,рўйхат!$D:$D,$C1298)</f>
        <v/>
      </c>
      <c r="BG1298" s="35">
        <f>SUMIFS(рўйхат!BN:BN,рўйхат!$CX:$CX,$B$1328,рўйхат!$D:$D,$C1298)</f>
        <v/>
      </c>
      <c r="BH1298" s="36">
        <f>SUMIFS(рўйхат!BO:BO,рўйхат!$CX:$CX,$B$1328,рўйхат!$D:$D,$C1298)</f>
        <v/>
      </c>
      <c r="BI1298" s="35">
        <f>SUMIFS(рўйхат!BP:BP,рўйхат!$CX:$CX,$B$1328,рўйхат!$D:$D,$C1298)</f>
        <v/>
      </c>
      <c r="BJ1298" s="36">
        <f>SUMIFS(рўйхат!BQ:BQ,рўйхат!$CX:$CX,$B$1328,рўйхат!$D:$D,$C1298)</f>
        <v/>
      </c>
      <c r="BK1298" s="35">
        <f>SUMIFS(рўйхат!BR:BR,рўйхат!$CX:$CX,$B$1328,рўйхат!$D:$D,$C1298)</f>
        <v/>
      </c>
      <c r="BL1298" s="36">
        <f>SUMIFS(рўйхат!BS:BS,рўйхат!$CX:$CX,$B$1328,рўйхат!$D:$D,$C1298)</f>
        <v/>
      </c>
      <c r="BM1298" s="35">
        <f>SUMIFS(рўйхат!BT:BT,рўйхат!$CX:$CX,$B$1328,рўйхат!$D:$D,$C1298)</f>
        <v/>
      </c>
      <c r="BN1298" s="36">
        <f>SUMIFS(рўйхат!BU:BU,рўйхат!$CX:$CX,$B$1328,рўйхат!$D:$D,$C1298)</f>
        <v/>
      </c>
      <c r="BO1298" s="35">
        <f>SUMIFS(рўйхат!BX:BX,рўйхат!$CX:$CX,$B$1328,рўйхат!$D:$D,$C1298)</f>
        <v/>
      </c>
      <c r="BP1298" s="36">
        <f>SUMIFS(рўйхат!BY:BY,рўйхат!$CX:$CX,$B$1328,рўйхат!$D:$D,$C1298)</f>
        <v/>
      </c>
      <c r="BQ1298" s="35">
        <f>SUMIFS(рўйхат!BZ:BZ,рўйхат!$CX:$CX,$B$1328,рўйхат!$D:$D,$C1298)</f>
        <v/>
      </c>
      <c r="BR1298" s="36">
        <f>SUMIFS(рўйхат!CA:CA,рўйхат!$CX:$CX,$B$1328,рўйхат!$D:$D,$C1298)</f>
        <v/>
      </c>
      <c r="BS1298" s="35">
        <f>SUMIFS(рўйхат!CB:CB,рўйхат!$CX:$CX,$B$1328,рўйхат!$D:$D,$C1298)</f>
        <v/>
      </c>
      <c r="BT1298" s="36">
        <f>SUMIFS(рўйхат!CC:CC,рўйхат!$CX:$CX,$B$1328,рўйхат!$D:$D,$C1298)</f>
        <v/>
      </c>
      <c r="BU1298" s="35">
        <f>SUMIFS(рўйхат!CD:CD,рўйхат!$CX:$CX,$B$1328,рўйхат!$D:$D,$C1298)</f>
        <v/>
      </c>
      <c r="BV1298" s="36">
        <f>SUMIFS(рўйхат!CE:CE,рўйхат!$CX:$CX,$B$1328,рўйхат!$D:$D,$C1298)</f>
        <v/>
      </c>
      <c r="BW1298" s="35">
        <f>SUMIFS(рўйхат!CH:CH,рўйхат!$CX:$CX,$B$1328,рўйхат!$D:$D,$C1298)</f>
        <v/>
      </c>
      <c r="BX1298" s="36">
        <f>SUMIFS(рўйхат!CI:CI,рўйхат!$CX:$CX,$B$1328,рўйхат!$D:$D,$C1298)</f>
        <v/>
      </c>
      <c r="BY1298" s="35">
        <f>SUMIFS(рўйхат!CJ:CJ,рўйхат!$CX:$CX,$B$1328,рўйхат!$D:$D,$C1298)</f>
        <v/>
      </c>
      <c r="BZ1298" s="36">
        <f>SUMIFS(рўйхат!CK:CK,рўйхат!$CX:$CX,$B$1328,рўйхат!$D:$D,$C1298)</f>
        <v/>
      </c>
      <c r="CA1298" s="35">
        <f>SUMIFS(рўйхат!CL:CL,рўйхат!$CX:$CX,$B$1328,рўйхат!$D:$D,$C1298)</f>
        <v/>
      </c>
      <c r="CB1298" s="36">
        <f>SUMIFS(рўйхат!CM:CM,рўйхат!$CX:$CX,$B$1328,рўйхат!$D:$D,$C1298)</f>
        <v/>
      </c>
      <c r="CC1298" s="35">
        <f>SUMIFS(рўйхат!CN:CN,рўйхат!$CX:$CX,$B$1328,рўйхат!$D:$D,$C1298)</f>
        <v/>
      </c>
      <c r="CD1298" s="36">
        <f>SUMIFS(рўйхат!CO:CO,рўйхат!$CX:$CX,$B$1328,рўйхат!$D:$D,$C1298)</f>
        <v/>
      </c>
      <c r="CE1298" s="77">
        <f>IFERROR(BE1298/(Q1298+BE1298),0)</f>
        <v/>
      </c>
      <c r="CF1298" s="78">
        <f>IFERROR(BF1298/(R1298+BF1298),0)</f>
        <v/>
      </c>
    </row>
    <row r="1299" hidden="1" outlineLevel="1" ht="30" customFormat="1" customHeight="1" s="8">
      <c r="A1299" s="39" t="n"/>
      <c r="B1299" s="50" t="n">
        <v>37</v>
      </c>
      <c r="C1299" s="131" t="inlineStr">
        <is>
          <t>Манфаатлар тўқнашуви (тўғридан-тўғри, XT XARID)</t>
        </is>
      </c>
      <c r="D1299" s="51" t="n"/>
      <c r="E1299" s="35">
        <f>SUMIFS(рўйхат!F:F,рўйхат!$CX:$CX,$B$1328,рўйхат!$D:$D,$C1299)</f>
        <v/>
      </c>
      <c r="F1299" s="36">
        <f>SUMIFS(рўйхат!G:G,рўйхат!$CX:$CX,$B$1328,рўйхат!$D:$D,$C1299)</f>
        <v/>
      </c>
      <c r="G1299" s="35">
        <f>SUMIFS(рўйхат!H:H,рўйхат!$CX:$CX,$B$1328,рўйхат!$D:$D,$C1299)</f>
        <v/>
      </c>
      <c r="H1299" s="36">
        <f>SUMIFS(рўйхат!I:I,рўйхат!$CX:$CX,$B$1328,рўйхат!$D:$D,$C1299)</f>
        <v/>
      </c>
      <c r="I1299" s="35">
        <f>SUMIFS(рўйхат!J:J,рўйхат!$CX:$CX,$B$1328,рўйхат!$D:$D,$C1299)</f>
        <v/>
      </c>
      <c r="J1299" s="36">
        <f>SUMIFS(рўйхат!K:K,рўйхат!$CX:$CX,$B$1328,рўйхат!$D:$D,$C1299)</f>
        <v/>
      </c>
      <c r="K1299" s="35">
        <f>SUMIFS(рўйхат!L:L,рўйхат!$CX:$CX,$B$1328,рўйхат!$D:$D,$C1299)</f>
        <v/>
      </c>
      <c r="L1299" s="36">
        <f>SUMIFS(рўйхат!M:M,рўйхат!$CX:$CX,$B$1328,рўйхат!$D:$D,$C1299)</f>
        <v/>
      </c>
      <c r="M1299" s="35">
        <f>SUMIFS(рўйхат!N:N,рўйхат!$CX:$CX,$B$1328,рўйхат!$D:$D,$C1299)</f>
        <v/>
      </c>
      <c r="N1299" s="36">
        <f>SUMIFS(рўйхат!O:O,рўйхат!$CX:$CX,$B$1328,рўйхат!$D:$D,$C1299)</f>
        <v/>
      </c>
      <c r="O1299" s="34">
        <f>IFERROR(M1299/E1299,0)</f>
        <v/>
      </c>
      <c r="P1299" s="34">
        <f>IFERROR(N1299/F1299,0)</f>
        <v/>
      </c>
      <c r="Q1299" s="35">
        <f>SUMIFS(рўйхат!P:P,рўйхат!$CX:$CX,$B$1328,рўйхат!$D:$D,$C1299)</f>
        <v/>
      </c>
      <c r="R1299" s="36">
        <f>SUMIFS(рўйхат!Q:Q,рўйхат!$CX:$CX,$B$1328,рўйхат!$D:$D,$C1299)</f>
        <v/>
      </c>
      <c r="S1299" s="35">
        <f>SUMIFS(рўйхат!R:R,рўйхат!$CX:$CX,$B$1328,рўйхат!$D:$D,$C1299)</f>
        <v/>
      </c>
      <c r="T1299" s="36">
        <f>SUMIFS(рўйхат!S:S,рўйхат!$CX:$CX,$B$1328,рўйхат!$D:$D,$C1299)</f>
        <v/>
      </c>
      <c r="U1299" s="35">
        <f>SUMIFS(рўйхат!T:T,рўйхат!$CX:$CX,$B$1328,рўйхат!$D:$D,$C1299)</f>
        <v/>
      </c>
      <c r="V1299" s="36">
        <f>SUMIFS(рўйхат!U:U,рўйхат!$CX:$CX,$B$1328,рўйхат!$D:$D,$C1299)</f>
        <v/>
      </c>
      <c r="W1299" s="35">
        <f>SUMIFS(рўйхат!V:V,рўйхат!$CX:$CX,$B$1328,рўйхат!$D:$D,$C1299)</f>
        <v/>
      </c>
      <c r="X1299" s="36">
        <f>SUMIFS(рўйхат!W:W,рўйхат!$CX:$CX,$B$1328,рўйхат!$D:$D,$C1299)</f>
        <v/>
      </c>
      <c r="Y1299" s="35">
        <f>SUMIFS(рўйхат!X:X,рўйхат!$CX:$CX,$B$1328,рўйхат!$D:$D,$C1299)</f>
        <v/>
      </c>
      <c r="Z1299" s="36">
        <f>SUMIFS(рўйхат!Y:Y,рўйхат!$CX:$CX,$B$1328,рўйхат!$D:$D,$C1299)</f>
        <v/>
      </c>
      <c r="AA1299" s="35">
        <f>SUMIFS(рўйхат!Z:Z,рўйхат!$CX:$CX,$B$1328,рўйхат!$D:$D,$C1299)</f>
        <v/>
      </c>
      <c r="AB1299" s="36">
        <f>SUMIFS(рўйхат!AA:AA,рўйхат!$CX:$CX,$B$1328,рўйхат!$D:$D,$C1299)</f>
        <v/>
      </c>
      <c r="AC1299" s="35">
        <f>SUMIFS(рўйхат!AB:AB,рўйхат!$CX:$CX,$B$1328,рўйхат!$D:$D,$C1299)</f>
        <v/>
      </c>
      <c r="AD1299" s="36">
        <f>SUMIFS(рўйхат!AC:AC,рўйхат!$CX:$CX,$B$1328,рўйхат!$D:$D,$C1299)</f>
        <v/>
      </c>
      <c r="AE1299" s="35">
        <f>SUMIFS(рўйхат!AD:AD,рўйхат!$CX:$CX,$B$1328,рўйхат!$D:$D,$C1299)</f>
        <v/>
      </c>
      <c r="AF1299" s="36">
        <f>SUMIFS(рўйхат!AE:AE,рўйхат!$CX:$CX,$B$1328,рўйхат!$D:$D,$C1299)</f>
        <v/>
      </c>
      <c r="AG1299" s="35">
        <f>SUMIFS(рўйхат!AH:AH,рўйхат!$CX:$CX,$B$1328,рўйхат!$D:$D,$C1299)</f>
        <v/>
      </c>
      <c r="AH1299" s="36">
        <f>SUMIFS(рўйхат!AI:AI,рўйхат!$CX:$CX,$B$1328,рўйхат!$D:$D,$C1299)</f>
        <v/>
      </c>
      <c r="AI1299" s="35">
        <f>SUMIFS(рўйхат!AJ:AJ,рўйхат!$CX:$CX,$B$1328,рўйхат!$D:$D,$C1299)</f>
        <v/>
      </c>
      <c r="AJ1299" s="36">
        <f>SUMIFS(рўйхат!AK:AK,рўйхат!$CX:$CX,$B$1328,рўйхат!$D:$D,$C1299)</f>
        <v/>
      </c>
      <c r="AK1299" s="35">
        <f>SUMIFS(рўйхат!AL:AL,рўйхат!$CX:$CX,$B$1328,рўйхат!$D:$D,$C1299)</f>
        <v/>
      </c>
      <c r="AL1299" s="36">
        <f>SUMIFS(рўйхат!AM:AM,рўйхат!$CX:$CX,$B$1328,рўйхат!$D:$D,$C1299)</f>
        <v/>
      </c>
      <c r="AM1299" s="77">
        <f>IFERROR(Q1299/E1299,0)</f>
        <v/>
      </c>
      <c r="AN1299" s="77">
        <f>IFERROR(R1299/F1299,0)</f>
        <v/>
      </c>
      <c r="AO1299" s="35">
        <f>SUMIFS(рўйхат!AX:AX,рўйхат!$CX:$CX,$B$1328,рўйхат!$D:$D,$C1299)</f>
        <v/>
      </c>
      <c r="AP1299" s="36">
        <f>SUMIFS(рўйхат!AY:AY,рўйхат!$CX:$CX,$B$1328,рўйхат!$D:$D,$C1299)</f>
        <v/>
      </c>
      <c r="AQ1299" s="35">
        <f>SUMIFS(рўйхат!AZ:AZ,рўйхат!$CX:$CX,$B$1328,рўйхат!$D:$D,$C1299)</f>
        <v/>
      </c>
      <c r="AR1299" s="36">
        <f>SUMIFS(рўйхат!BA:BA,рўйхат!$CX:$CX,$B$1328,рўйхат!$D:$D,$C1299)</f>
        <v/>
      </c>
      <c r="AS1299" s="35">
        <f>SUMIFS(рўйхат!BB:BB,рўйхат!$CX:$CX,$B$1328,рўйхат!$D:$D,$C1299)</f>
        <v/>
      </c>
      <c r="AT1299" s="36">
        <f>SUMIFS(рўйхат!BC:BC,рўйхат!$CX:$CX,$B$1328,рўйхат!$D:$D,$C1299)</f>
        <v/>
      </c>
      <c r="AU1299" s="35">
        <f>SUMIFS(рўйхат!BD:BD,рўйхат!$CX:$CX,$B$1328,рўйхат!$D:$D,$C1299)</f>
        <v/>
      </c>
      <c r="AV1299" s="36">
        <f>SUMIFS(рўйхат!BE:BE,рўйхат!$CX:$CX,$B$1328,рўйхат!$D:$D,$C1299)</f>
        <v/>
      </c>
      <c r="AW1299" s="35">
        <f>SUMIFS(рўйхат!BF:BF,рўйхат!$CX:$CX,$B$1328,рўйхат!$D:$D,$C1299)</f>
        <v/>
      </c>
      <c r="AX1299" s="36">
        <f>SUMIFS(рўйхат!BG:BG,рўйхат!$CX:$CX,$B$1328,рўйхат!$D:$D,$C1299)</f>
        <v/>
      </c>
      <c r="AY1299" s="35">
        <f>SUMIFS(рўйхат!BH:BH,рўйхат!$CX:$CX,$B$1328,рўйхат!$D:$D,$C1299)</f>
        <v/>
      </c>
      <c r="AZ1299" s="36">
        <f>SUMIFS(рўйхат!BI:BI,рўйхат!$CX:$CX,$B$1328,рўйхат!$D:$D,$C1299)</f>
        <v/>
      </c>
      <c r="BA1299" s="35">
        <f>SUMIFS(рўйхат!BJ:BJ,рўйхат!$CX:$CX,$B$1328,рўйхат!$D:$D,$C1299)</f>
        <v/>
      </c>
      <c r="BB1299" s="36">
        <f>SUMIFS(рўйхат!BK:BK,рўйхат!$CX:$CX,$B$1328,рўйхат!$D:$D,$C1299)</f>
        <v/>
      </c>
      <c r="BC1299" s="77">
        <f>IFERROR(AO1299/E1299,0)</f>
        <v/>
      </c>
      <c r="BD1299" s="77">
        <f>IFERROR(AP1299/F1299,0)</f>
        <v/>
      </c>
      <c r="BE1299" s="35">
        <f>SUMIFS(рўйхат!BL:BL,рўйхат!$CX:$CX,$B$1328,рўйхат!$D:$D,$C1299)</f>
        <v/>
      </c>
      <c r="BF1299" s="36">
        <f>SUMIFS(рўйхат!BM:BM,рўйхат!$CX:$CX,$B$1328,рўйхат!$D:$D,$C1299)</f>
        <v/>
      </c>
      <c r="BG1299" s="35">
        <f>SUMIFS(рўйхат!BN:BN,рўйхат!$CX:$CX,$B$1328,рўйхат!$D:$D,$C1299)</f>
        <v/>
      </c>
      <c r="BH1299" s="36">
        <f>SUMIFS(рўйхат!BO:BO,рўйхат!$CX:$CX,$B$1328,рўйхат!$D:$D,$C1299)</f>
        <v/>
      </c>
      <c r="BI1299" s="35">
        <f>SUMIFS(рўйхат!BP:BP,рўйхат!$CX:$CX,$B$1328,рўйхат!$D:$D,$C1299)</f>
        <v/>
      </c>
      <c r="BJ1299" s="36">
        <f>SUMIFS(рўйхат!BQ:BQ,рўйхат!$CX:$CX,$B$1328,рўйхат!$D:$D,$C1299)</f>
        <v/>
      </c>
      <c r="BK1299" s="35">
        <f>SUMIFS(рўйхат!BR:BR,рўйхат!$CX:$CX,$B$1328,рўйхат!$D:$D,$C1299)</f>
        <v/>
      </c>
      <c r="BL1299" s="36">
        <f>SUMIFS(рўйхат!BS:BS,рўйхат!$CX:$CX,$B$1328,рўйхат!$D:$D,$C1299)</f>
        <v/>
      </c>
      <c r="BM1299" s="35">
        <f>SUMIFS(рўйхат!BT:BT,рўйхат!$CX:$CX,$B$1328,рўйхат!$D:$D,$C1299)</f>
        <v/>
      </c>
      <c r="BN1299" s="36">
        <f>SUMIFS(рўйхат!BU:BU,рўйхат!$CX:$CX,$B$1328,рўйхат!$D:$D,$C1299)</f>
        <v/>
      </c>
      <c r="BO1299" s="35">
        <f>SUMIFS(рўйхат!BX:BX,рўйхат!$CX:$CX,$B$1328,рўйхат!$D:$D,$C1299)</f>
        <v/>
      </c>
      <c r="BP1299" s="36">
        <f>SUMIFS(рўйхат!BY:BY,рўйхат!$CX:$CX,$B$1328,рўйхат!$D:$D,$C1299)</f>
        <v/>
      </c>
      <c r="BQ1299" s="35">
        <f>SUMIFS(рўйхат!BZ:BZ,рўйхат!$CX:$CX,$B$1328,рўйхат!$D:$D,$C1299)</f>
        <v/>
      </c>
      <c r="BR1299" s="36">
        <f>SUMIFS(рўйхат!CA:CA,рўйхат!$CX:$CX,$B$1328,рўйхат!$D:$D,$C1299)</f>
        <v/>
      </c>
      <c r="BS1299" s="35">
        <f>SUMIFS(рўйхат!CB:CB,рўйхат!$CX:$CX,$B$1328,рўйхат!$D:$D,$C1299)</f>
        <v/>
      </c>
      <c r="BT1299" s="36">
        <f>SUMIFS(рўйхат!CC:CC,рўйхат!$CX:$CX,$B$1328,рўйхат!$D:$D,$C1299)</f>
        <v/>
      </c>
      <c r="BU1299" s="35">
        <f>SUMIFS(рўйхат!CD:CD,рўйхат!$CX:$CX,$B$1328,рўйхат!$D:$D,$C1299)</f>
        <v/>
      </c>
      <c r="BV1299" s="36">
        <f>SUMIFS(рўйхат!CE:CE,рўйхат!$CX:$CX,$B$1328,рўйхат!$D:$D,$C1299)</f>
        <v/>
      </c>
      <c r="BW1299" s="35">
        <f>SUMIFS(рўйхат!CH:CH,рўйхат!$CX:$CX,$B$1328,рўйхат!$D:$D,$C1299)</f>
        <v/>
      </c>
      <c r="BX1299" s="36">
        <f>SUMIFS(рўйхат!CI:CI,рўйхат!$CX:$CX,$B$1328,рўйхат!$D:$D,$C1299)</f>
        <v/>
      </c>
      <c r="BY1299" s="35">
        <f>SUMIFS(рўйхат!CJ:CJ,рўйхат!$CX:$CX,$B$1328,рўйхат!$D:$D,$C1299)</f>
        <v/>
      </c>
      <c r="BZ1299" s="36">
        <f>SUMIFS(рўйхат!CK:CK,рўйхат!$CX:$CX,$B$1328,рўйхат!$D:$D,$C1299)</f>
        <v/>
      </c>
      <c r="CA1299" s="35">
        <f>SUMIFS(рўйхат!CL:CL,рўйхат!$CX:$CX,$B$1328,рўйхат!$D:$D,$C1299)</f>
        <v/>
      </c>
      <c r="CB1299" s="36">
        <f>SUMIFS(рўйхат!CM:CM,рўйхат!$CX:$CX,$B$1328,рўйхат!$D:$D,$C1299)</f>
        <v/>
      </c>
      <c r="CC1299" s="35">
        <f>SUMIFS(рўйхат!CN:CN,рўйхат!$CX:$CX,$B$1328,рўйхат!$D:$D,$C1299)</f>
        <v/>
      </c>
      <c r="CD1299" s="36">
        <f>SUMIFS(рўйхат!CO:CO,рўйхат!$CX:$CX,$B$1328,рўйхат!$D:$D,$C1299)</f>
        <v/>
      </c>
      <c r="CE1299" s="77">
        <f>IFERROR(BE1299/(Q1299+BE1299),0)</f>
        <v/>
      </c>
      <c r="CF1299" s="78">
        <f>IFERROR(BF1299/(R1299+BF1299),0)</f>
        <v/>
      </c>
    </row>
    <row r="1300" hidden="1" outlineLevel="1" ht="30" customFormat="1" customHeight="1" s="8">
      <c r="A1300" s="39" t="n"/>
      <c r="B1300" s="50" t="n">
        <v>38</v>
      </c>
      <c r="C1300" s="131" t="inlineStr">
        <is>
          <t>Манфаатлар тўқнашуви (тўғридан-тўғри)</t>
        </is>
      </c>
      <c r="D1300" s="51" t="n"/>
      <c r="E1300" s="35">
        <f>SUMIFS(рўйхат!F:F,рўйхат!$CX:$CX,$B$1328,рўйхат!$D:$D,$C1300)</f>
        <v/>
      </c>
      <c r="F1300" s="36">
        <f>SUMIFS(рўйхат!G:G,рўйхат!$CX:$CX,$B$1328,рўйхат!$D:$D,$C1300)</f>
        <v/>
      </c>
      <c r="G1300" s="35">
        <f>SUMIFS(рўйхат!H:H,рўйхат!$CX:$CX,$B$1328,рўйхат!$D:$D,$C1300)</f>
        <v/>
      </c>
      <c r="H1300" s="36">
        <f>SUMIFS(рўйхат!I:I,рўйхат!$CX:$CX,$B$1328,рўйхат!$D:$D,$C1300)</f>
        <v/>
      </c>
      <c r="I1300" s="35">
        <f>SUMIFS(рўйхат!J:J,рўйхат!$CX:$CX,$B$1328,рўйхат!$D:$D,$C1300)</f>
        <v/>
      </c>
      <c r="J1300" s="36">
        <f>SUMIFS(рўйхат!K:K,рўйхат!$CX:$CX,$B$1328,рўйхат!$D:$D,$C1300)</f>
        <v/>
      </c>
      <c r="K1300" s="35">
        <f>SUMIFS(рўйхат!L:L,рўйхат!$CX:$CX,$B$1328,рўйхат!$D:$D,$C1300)</f>
        <v/>
      </c>
      <c r="L1300" s="36">
        <f>SUMIFS(рўйхат!M:M,рўйхат!$CX:$CX,$B$1328,рўйхат!$D:$D,$C1300)</f>
        <v/>
      </c>
      <c r="M1300" s="35">
        <f>SUMIFS(рўйхат!N:N,рўйхат!$CX:$CX,$B$1328,рўйхат!$D:$D,$C1300)</f>
        <v/>
      </c>
      <c r="N1300" s="36">
        <f>SUMIFS(рўйхат!O:O,рўйхат!$CX:$CX,$B$1328,рўйхат!$D:$D,$C1300)</f>
        <v/>
      </c>
      <c r="O1300" s="34">
        <f>IFERROR(M1300/E1300,0)</f>
        <v/>
      </c>
      <c r="P1300" s="34">
        <f>IFERROR(N1300/F1300,0)</f>
        <v/>
      </c>
      <c r="Q1300" s="35">
        <f>SUMIFS(рўйхат!P:P,рўйхат!$CX:$CX,$B$1328,рўйхат!$D:$D,$C1300)</f>
        <v/>
      </c>
      <c r="R1300" s="36">
        <f>SUMIFS(рўйхат!Q:Q,рўйхат!$CX:$CX,$B$1328,рўйхат!$D:$D,$C1300)</f>
        <v/>
      </c>
      <c r="S1300" s="35">
        <f>SUMIFS(рўйхат!R:R,рўйхат!$CX:$CX,$B$1328,рўйхат!$D:$D,$C1300)</f>
        <v/>
      </c>
      <c r="T1300" s="36">
        <f>SUMIFS(рўйхат!S:S,рўйхат!$CX:$CX,$B$1328,рўйхат!$D:$D,$C1300)</f>
        <v/>
      </c>
      <c r="U1300" s="35">
        <f>SUMIFS(рўйхат!T:T,рўйхат!$CX:$CX,$B$1328,рўйхат!$D:$D,$C1300)</f>
        <v/>
      </c>
      <c r="V1300" s="36">
        <f>SUMIFS(рўйхат!U:U,рўйхат!$CX:$CX,$B$1328,рўйхат!$D:$D,$C1300)</f>
        <v/>
      </c>
      <c r="W1300" s="35">
        <f>SUMIFS(рўйхат!V:V,рўйхат!$CX:$CX,$B$1328,рўйхат!$D:$D,$C1300)</f>
        <v/>
      </c>
      <c r="X1300" s="36">
        <f>SUMIFS(рўйхат!W:W,рўйхат!$CX:$CX,$B$1328,рўйхат!$D:$D,$C1300)</f>
        <v/>
      </c>
      <c r="Y1300" s="35">
        <f>SUMIFS(рўйхат!X:X,рўйхат!$CX:$CX,$B$1328,рўйхат!$D:$D,$C1300)</f>
        <v/>
      </c>
      <c r="Z1300" s="36">
        <f>SUMIFS(рўйхат!Y:Y,рўйхат!$CX:$CX,$B$1328,рўйхат!$D:$D,$C1300)</f>
        <v/>
      </c>
      <c r="AA1300" s="35">
        <f>SUMIFS(рўйхат!Z:Z,рўйхат!$CX:$CX,$B$1328,рўйхат!$D:$D,$C1300)</f>
        <v/>
      </c>
      <c r="AB1300" s="36">
        <f>SUMIFS(рўйхат!AA:AA,рўйхат!$CX:$CX,$B$1328,рўйхат!$D:$D,$C1300)</f>
        <v/>
      </c>
      <c r="AC1300" s="35">
        <f>SUMIFS(рўйхат!AB:AB,рўйхат!$CX:$CX,$B$1328,рўйхат!$D:$D,$C1300)</f>
        <v/>
      </c>
      <c r="AD1300" s="36">
        <f>SUMIFS(рўйхат!AC:AC,рўйхат!$CX:$CX,$B$1328,рўйхат!$D:$D,$C1300)</f>
        <v/>
      </c>
      <c r="AE1300" s="35">
        <f>SUMIFS(рўйхат!AD:AD,рўйхат!$CX:$CX,$B$1328,рўйхат!$D:$D,$C1300)</f>
        <v/>
      </c>
      <c r="AF1300" s="36">
        <f>SUMIFS(рўйхат!AE:AE,рўйхат!$CX:$CX,$B$1328,рўйхат!$D:$D,$C1300)</f>
        <v/>
      </c>
      <c r="AG1300" s="35">
        <f>SUMIFS(рўйхат!AH:AH,рўйхат!$CX:$CX,$B$1328,рўйхат!$D:$D,$C1300)</f>
        <v/>
      </c>
      <c r="AH1300" s="36">
        <f>SUMIFS(рўйхат!AI:AI,рўйхат!$CX:$CX,$B$1328,рўйхат!$D:$D,$C1300)</f>
        <v/>
      </c>
      <c r="AI1300" s="35">
        <f>SUMIFS(рўйхат!AJ:AJ,рўйхат!$CX:$CX,$B$1328,рўйхат!$D:$D,$C1300)</f>
        <v/>
      </c>
      <c r="AJ1300" s="36">
        <f>SUMIFS(рўйхат!AK:AK,рўйхат!$CX:$CX,$B$1328,рўйхат!$D:$D,$C1300)</f>
        <v/>
      </c>
      <c r="AK1300" s="35">
        <f>SUMIFS(рўйхат!AL:AL,рўйхат!$CX:$CX,$B$1328,рўйхат!$D:$D,$C1300)</f>
        <v/>
      </c>
      <c r="AL1300" s="36">
        <f>SUMIFS(рўйхат!AM:AM,рўйхат!$CX:$CX,$B$1328,рўйхат!$D:$D,$C1300)</f>
        <v/>
      </c>
      <c r="AM1300" s="77">
        <f>IFERROR(Q1300/E1300,0)</f>
        <v/>
      </c>
      <c r="AN1300" s="77">
        <f>IFERROR(R1300/F1300,0)</f>
        <v/>
      </c>
      <c r="AO1300" s="35">
        <f>SUMIFS(рўйхат!AX:AX,рўйхат!$CX:$CX,$B$1328,рўйхат!$D:$D,$C1300)</f>
        <v/>
      </c>
      <c r="AP1300" s="36">
        <f>SUMIFS(рўйхат!AY:AY,рўйхат!$CX:$CX,$B$1328,рўйхат!$D:$D,$C1300)</f>
        <v/>
      </c>
      <c r="AQ1300" s="35">
        <f>SUMIFS(рўйхат!AZ:AZ,рўйхат!$CX:$CX,$B$1328,рўйхат!$D:$D,$C1300)</f>
        <v/>
      </c>
      <c r="AR1300" s="36">
        <f>SUMIFS(рўйхат!BA:BA,рўйхат!$CX:$CX,$B$1328,рўйхат!$D:$D,$C1300)</f>
        <v/>
      </c>
      <c r="AS1300" s="35">
        <f>SUMIFS(рўйхат!BB:BB,рўйхат!$CX:$CX,$B$1328,рўйхат!$D:$D,$C1300)</f>
        <v/>
      </c>
      <c r="AT1300" s="36">
        <f>SUMIFS(рўйхат!BC:BC,рўйхат!$CX:$CX,$B$1328,рўйхат!$D:$D,$C1300)</f>
        <v/>
      </c>
      <c r="AU1300" s="35">
        <f>SUMIFS(рўйхат!BD:BD,рўйхат!$CX:$CX,$B$1328,рўйхат!$D:$D,$C1300)</f>
        <v/>
      </c>
      <c r="AV1300" s="36">
        <f>SUMIFS(рўйхат!BE:BE,рўйхат!$CX:$CX,$B$1328,рўйхат!$D:$D,$C1300)</f>
        <v/>
      </c>
      <c r="AW1300" s="35">
        <f>SUMIFS(рўйхат!BF:BF,рўйхат!$CX:$CX,$B$1328,рўйхат!$D:$D,$C1300)</f>
        <v/>
      </c>
      <c r="AX1300" s="36">
        <f>SUMIFS(рўйхат!BG:BG,рўйхат!$CX:$CX,$B$1328,рўйхат!$D:$D,$C1300)</f>
        <v/>
      </c>
      <c r="AY1300" s="35">
        <f>SUMIFS(рўйхат!BH:BH,рўйхат!$CX:$CX,$B$1328,рўйхат!$D:$D,$C1300)</f>
        <v/>
      </c>
      <c r="AZ1300" s="36">
        <f>SUMIFS(рўйхат!BI:BI,рўйхат!$CX:$CX,$B$1328,рўйхат!$D:$D,$C1300)</f>
        <v/>
      </c>
      <c r="BA1300" s="35">
        <f>SUMIFS(рўйхат!BJ:BJ,рўйхат!$CX:$CX,$B$1328,рўйхат!$D:$D,$C1300)</f>
        <v/>
      </c>
      <c r="BB1300" s="36">
        <f>SUMIFS(рўйхат!BK:BK,рўйхат!$CX:$CX,$B$1328,рўйхат!$D:$D,$C1300)</f>
        <v/>
      </c>
      <c r="BC1300" s="77">
        <f>IFERROR(AO1300/E1300,0)</f>
        <v/>
      </c>
      <c r="BD1300" s="77">
        <f>IFERROR(AP1300/F1300,0)</f>
        <v/>
      </c>
      <c r="BE1300" s="35">
        <f>SUMIFS(рўйхат!BL:BL,рўйхат!$CX:$CX,$B$1328,рўйхат!$D:$D,$C1300)</f>
        <v/>
      </c>
      <c r="BF1300" s="36">
        <f>SUMIFS(рўйхат!BM:BM,рўйхат!$CX:$CX,$B$1328,рўйхат!$D:$D,$C1300)</f>
        <v/>
      </c>
      <c r="BG1300" s="35">
        <f>SUMIFS(рўйхат!BN:BN,рўйхат!$CX:$CX,$B$1328,рўйхат!$D:$D,$C1300)</f>
        <v/>
      </c>
      <c r="BH1300" s="36">
        <f>SUMIFS(рўйхат!BO:BO,рўйхат!$CX:$CX,$B$1328,рўйхат!$D:$D,$C1300)</f>
        <v/>
      </c>
      <c r="BI1300" s="35">
        <f>SUMIFS(рўйхат!BP:BP,рўйхат!$CX:$CX,$B$1328,рўйхат!$D:$D,$C1300)</f>
        <v/>
      </c>
      <c r="BJ1300" s="36">
        <f>SUMIFS(рўйхат!BQ:BQ,рўйхат!$CX:$CX,$B$1328,рўйхат!$D:$D,$C1300)</f>
        <v/>
      </c>
      <c r="BK1300" s="35">
        <f>SUMIFS(рўйхат!BR:BR,рўйхат!$CX:$CX,$B$1328,рўйхат!$D:$D,$C1300)</f>
        <v/>
      </c>
      <c r="BL1300" s="36">
        <f>SUMIFS(рўйхат!BS:BS,рўйхат!$CX:$CX,$B$1328,рўйхат!$D:$D,$C1300)</f>
        <v/>
      </c>
      <c r="BM1300" s="35">
        <f>SUMIFS(рўйхат!BT:BT,рўйхат!$CX:$CX,$B$1328,рўйхат!$D:$D,$C1300)</f>
        <v/>
      </c>
      <c r="BN1300" s="36">
        <f>SUMIFS(рўйхат!BU:BU,рўйхат!$CX:$CX,$B$1328,рўйхат!$D:$D,$C1300)</f>
        <v/>
      </c>
      <c r="BO1300" s="35">
        <f>SUMIFS(рўйхат!BX:BX,рўйхат!$CX:$CX,$B$1328,рўйхат!$D:$D,$C1300)</f>
        <v/>
      </c>
      <c r="BP1300" s="36">
        <f>SUMIFS(рўйхат!BY:BY,рўйхат!$CX:$CX,$B$1328,рўйхат!$D:$D,$C1300)</f>
        <v/>
      </c>
      <c r="BQ1300" s="35">
        <f>SUMIFS(рўйхат!BZ:BZ,рўйхат!$CX:$CX,$B$1328,рўйхат!$D:$D,$C1300)</f>
        <v/>
      </c>
      <c r="BR1300" s="36">
        <f>SUMIFS(рўйхат!CA:CA,рўйхат!$CX:$CX,$B$1328,рўйхат!$D:$D,$C1300)</f>
        <v/>
      </c>
      <c r="BS1300" s="35">
        <f>SUMIFS(рўйхат!CB:CB,рўйхат!$CX:$CX,$B$1328,рўйхат!$D:$D,$C1300)</f>
        <v/>
      </c>
      <c r="BT1300" s="36">
        <f>SUMIFS(рўйхат!CC:CC,рўйхат!$CX:$CX,$B$1328,рўйхат!$D:$D,$C1300)</f>
        <v/>
      </c>
      <c r="BU1300" s="35">
        <f>SUMIFS(рўйхат!CD:CD,рўйхат!$CX:$CX,$B$1328,рўйхат!$D:$D,$C1300)</f>
        <v/>
      </c>
      <c r="BV1300" s="36">
        <f>SUMIFS(рўйхат!CE:CE,рўйхат!$CX:$CX,$B$1328,рўйхат!$D:$D,$C1300)</f>
        <v/>
      </c>
      <c r="BW1300" s="35">
        <f>SUMIFS(рўйхат!CH:CH,рўйхат!$CX:$CX,$B$1328,рўйхат!$D:$D,$C1300)</f>
        <v/>
      </c>
      <c r="BX1300" s="36">
        <f>SUMIFS(рўйхат!CI:CI,рўйхат!$CX:$CX,$B$1328,рўйхат!$D:$D,$C1300)</f>
        <v/>
      </c>
      <c r="BY1300" s="35">
        <f>SUMIFS(рўйхат!CJ:CJ,рўйхат!$CX:$CX,$B$1328,рўйхат!$D:$D,$C1300)</f>
        <v/>
      </c>
      <c r="BZ1300" s="36">
        <f>SUMIFS(рўйхат!CK:CK,рўйхат!$CX:$CX,$B$1328,рўйхат!$D:$D,$C1300)</f>
        <v/>
      </c>
      <c r="CA1300" s="35">
        <f>SUMIFS(рўйхат!CL:CL,рўйхат!$CX:$CX,$B$1328,рўйхат!$D:$D,$C1300)</f>
        <v/>
      </c>
      <c r="CB1300" s="36">
        <f>SUMIFS(рўйхат!CM:CM,рўйхат!$CX:$CX,$B$1328,рўйхат!$D:$D,$C1300)</f>
        <v/>
      </c>
      <c r="CC1300" s="35">
        <f>SUMIFS(рўйхат!CN:CN,рўйхат!$CX:$CX,$B$1328,рўйхат!$D:$D,$C1300)</f>
        <v/>
      </c>
      <c r="CD1300" s="36">
        <f>SUMIFS(рўйхат!CO:CO,рўйхат!$CX:$CX,$B$1328,рўйхат!$D:$D,$C1300)</f>
        <v/>
      </c>
      <c r="CE1300" s="77">
        <f>IFERROR(BE1300/(Q1300+BE1300),0)</f>
        <v/>
      </c>
      <c r="CF1300" s="78">
        <f>IFERROR(BF1300/(R1300+BF1300),0)</f>
        <v/>
      </c>
    </row>
    <row r="1301" hidden="1" outlineLevel="1" ht="30" customFormat="1" customHeight="1" s="8">
      <c r="A1301" s="39" t="n"/>
      <c r="B1301" s="50" t="n">
        <v>39</v>
      </c>
      <c r="C1301" s="131" t="inlineStr">
        <is>
          <t>Манфаатлар тўқнашуви (Qurilish)</t>
        </is>
      </c>
      <c r="D1301" s="51" t="n"/>
      <c r="E1301" s="35">
        <f>SUMIFS(рўйхат!F:F,рўйхат!$CX:$CX,$B$1328,рўйхат!$D:$D,$C1301)</f>
        <v/>
      </c>
      <c r="F1301" s="36">
        <f>SUMIFS(рўйхат!G:G,рўйхат!$CX:$CX,$B$1328,рўйхат!$D:$D,$C1301)</f>
        <v/>
      </c>
      <c r="G1301" s="35">
        <f>SUMIFS(рўйхат!H:H,рўйхат!$CX:$CX,$B$1328,рўйхат!$D:$D,$C1301)</f>
        <v/>
      </c>
      <c r="H1301" s="36">
        <f>SUMIFS(рўйхат!I:I,рўйхат!$CX:$CX,$B$1328,рўйхат!$D:$D,$C1301)</f>
        <v/>
      </c>
      <c r="I1301" s="35">
        <f>SUMIFS(рўйхат!J:J,рўйхат!$CX:$CX,$B$1328,рўйхат!$D:$D,$C1301)</f>
        <v/>
      </c>
      <c r="J1301" s="36">
        <f>SUMIFS(рўйхат!K:K,рўйхат!$CX:$CX,$B$1328,рўйхат!$D:$D,$C1301)</f>
        <v/>
      </c>
      <c r="K1301" s="35">
        <f>SUMIFS(рўйхат!L:L,рўйхат!$CX:$CX,$B$1328,рўйхат!$D:$D,$C1301)</f>
        <v/>
      </c>
      <c r="L1301" s="36">
        <f>SUMIFS(рўйхат!M:M,рўйхат!$CX:$CX,$B$1328,рўйхат!$D:$D,$C1301)</f>
        <v/>
      </c>
      <c r="M1301" s="35">
        <f>SUMIFS(рўйхат!N:N,рўйхат!$CX:$CX,$B$1328,рўйхат!$D:$D,$C1301)</f>
        <v/>
      </c>
      <c r="N1301" s="36">
        <f>SUMIFS(рўйхат!O:O,рўйхат!$CX:$CX,$B$1328,рўйхат!$D:$D,$C1301)</f>
        <v/>
      </c>
      <c r="O1301" s="34">
        <f>IFERROR(M1301/E1301,0)</f>
        <v/>
      </c>
      <c r="P1301" s="34">
        <f>IFERROR(N1301/F1301,0)</f>
        <v/>
      </c>
      <c r="Q1301" s="35">
        <f>SUMIFS(рўйхат!P:P,рўйхат!$CX:$CX,$B$1328,рўйхат!$D:$D,$C1301)</f>
        <v/>
      </c>
      <c r="R1301" s="36">
        <f>SUMIFS(рўйхат!Q:Q,рўйхат!$CX:$CX,$B$1328,рўйхат!$D:$D,$C1301)</f>
        <v/>
      </c>
      <c r="S1301" s="35">
        <f>SUMIFS(рўйхат!R:R,рўйхат!$CX:$CX,$B$1328,рўйхат!$D:$D,$C1301)</f>
        <v/>
      </c>
      <c r="T1301" s="36">
        <f>SUMIFS(рўйхат!S:S,рўйхат!$CX:$CX,$B$1328,рўйхат!$D:$D,$C1301)</f>
        <v/>
      </c>
      <c r="U1301" s="35">
        <f>SUMIFS(рўйхат!T:T,рўйхат!$CX:$CX,$B$1328,рўйхат!$D:$D,$C1301)</f>
        <v/>
      </c>
      <c r="V1301" s="36">
        <f>SUMIFS(рўйхат!U:U,рўйхат!$CX:$CX,$B$1328,рўйхат!$D:$D,$C1301)</f>
        <v/>
      </c>
      <c r="W1301" s="35">
        <f>SUMIFS(рўйхат!V:V,рўйхат!$CX:$CX,$B$1328,рўйхат!$D:$D,$C1301)</f>
        <v/>
      </c>
      <c r="X1301" s="36">
        <f>SUMIFS(рўйхат!W:W,рўйхат!$CX:$CX,$B$1328,рўйхат!$D:$D,$C1301)</f>
        <v/>
      </c>
      <c r="Y1301" s="35">
        <f>SUMIFS(рўйхат!X:X,рўйхат!$CX:$CX,$B$1328,рўйхат!$D:$D,$C1301)</f>
        <v/>
      </c>
      <c r="Z1301" s="36">
        <f>SUMIFS(рўйхат!Y:Y,рўйхат!$CX:$CX,$B$1328,рўйхат!$D:$D,$C1301)</f>
        <v/>
      </c>
      <c r="AA1301" s="35">
        <f>SUMIFS(рўйхат!Z:Z,рўйхат!$CX:$CX,$B$1328,рўйхат!$D:$D,$C1301)</f>
        <v/>
      </c>
      <c r="AB1301" s="36">
        <f>SUMIFS(рўйхат!AA:AA,рўйхат!$CX:$CX,$B$1328,рўйхат!$D:$D,$C1301)</f>
        <v/>
      </c>
      <c r="AC1301" s="35">
        <f>SUMIFS(рўйхат!AB:AB,рўйхат!$CX:$CX,$B$1328,рўйхат!$D:$D,$C1301)</f>
        <v/>
      </c>
      <c r="AD1301" s="36">
        <f>SUMIFS(рўйхат!AC:AC,рўйхат!$CX:$CX,$B$1328,рўйхат!$D:$D,$C1301)</f>
        <v/>
      </c>
      <c r="AE1301" s="35">
        <f>SUMIFS(рўйхат!AD:AD,рўйхат!$CX:$CX,$B$1328,рўйхат!$D:$D,$C1301)</f>
        <v/>
      </c>
      <c r="AF1301" s="36">
        <f>SUMIFS(рўйхат!AE:AE,рўйхат!$CX:$CX,$B$1328,рўйхат!$D:$D,$C1301)</f>
        <v/>
      </c>
      <c r="AG1301" s="35">
        <f>SUMIFS(рўйхат!AH:AH,рўйхат!$CX:$CX,$B$1328,рўйхат!$D:$D,$C1301)</f>
        <v/>
      </c>
      <c r="AH1301" s="36">
        <f>SUMIFS(рўйхат!AI:AI,рўйхат!$CX:$CX,$B$1328,рўйхат!$D:$D,$C1301)</f>
        <v/>
      </c>
      <c r="AI1301" s="35">
        <f>SUMIFS(рўйхат!AJ:AJ,рўйхат!$CX:$CX,$B$1328,рўйхат!$D:$D,$C1301)</f>
        <v/>
      </c>
      <c r="AJ1301" s="36">
        <f>SUMIFS(рўйхат!AK:AK,рўйхат!$CX:$CX,$B$1328,рўйхат!$D:$D,$C1301)</f>
        <v/>
      </c>
      <c r="AK1301" s="35">
        <f>SUMIFS(рўйхат!AL:AL,рўйхат!$CX:$CX,$B$1328,рўйхат!$D:$D,$C1301)</f>
        <v/>
      </c>
      <c r="AL1301" s="36">
        <f>SUMIFS(рўйхат!AM:AM,рўйхат!$CX:$CX,$B$1328,рўйхат!$D:$D,$C1301)</f>
        <v/>
      </c>
      <c r="AM1301" s="77">
        <f>IFERROR(Q1301/E1301,0)</f>
        <v/>
      </c>
      <c r="AN1301" s="77">
        <f>IFERROR(R1301/F1301,0)</f>
        <v/>
      </c>
      <c r="AO1301" s="35">
        <f>SUMIFS(рўйхат!AX:AX,рўйхат!$CX:$CX,$B$1328,рўйхат!$D:$D,$C1301)</f>
        <v/>
      </c>
      <c r="AP1301" s="36">
        <f>SUMIFS(рўйхат!AY:AY,рўйхат!$CX:$CX,$B$1328,рўйхат!$D:$D,$C1301)</f>
        <v/>
      </c>
      <c r="AQ1301" s="35">
        <f>SUMIFS(рўйхат!AZ:AZ,рўйхат!$CX:$CX,$B$1328,рўйхат!$D:$D,$C1301)</f>
        <v/>
      </c>
      <c r="AR1301" s="36">
        <f>SUMIFS(рўйхат!BA:BA,рўйхат!$CX:$CX,$B$1328,рўйхат!$D:$D,$C1301)</f>
        <v/>
      </c>
      <c r="AS1301" s="35">
        <f>SUMIFS(рўйхат!BB:BB,рўйхат!$CX:$CX,$B$1328,рўйхат!$D:$D,$C1301)</f>
        <v/>
      </c>
      <c r="AT1301" s="36">
        <f>SUMIFS(рўйхат!BC:BC,рўйхат!$CX:$CX,$B$1328,рўйхат!$D:$D,$C1301)</f>
        <v/>
      </c>
      <c r="AU1301" s="35">
        <f>SUMIFS(рўйхат!BD:BD,рўйхат!$CX:$CX,$B$1328,рўйхат!$D:$D,$C1301)</f>
        <v/>
      </c>
      <c r="AV1301" s="36">
        <f>SUMIFS(рўйхат!BE:BE,рўйхат!$CX:$CX,$B$1328,рўйхат!$D:$D,$C1301)</f>
        <v/>
      </c>
      <c r="AW1301" s="35">
        <f>SUMIFS(рўйхат!BF:BF,рўйхат!$CX:$CX,$B$1328,рўйхат!$D:$D,$C1301)</f>
        <v/>
      </c>
      <c r="AX1301" s="36">
        <f>SUMIFS(рўйхат!BG:BG,рўйхат!$CX:$CX,$B$1328,рўйхат!$D:$D,$C1301)</f>
        <v/>
      </c>
      <c r="AY1301" s="35">
        <f>SUMIFS(рўйхат!BH:BH,рўйхат!$CX:$CX,$B$1328,рўйхат!$D:$D,$C1301)</f>
        <v/>
      </c>
      <c r="AZ1301" s="36">
        <f>SUMIFS(рўйхат!BI:BI,рўйхат!$CX:$CX,$B$1328,рўйхат!$D:$D,$C1301)</f>
        <v/>
      </c>
      <c r="BA1301" s="35">
        <f>SUMIFS(рўйхат!BJ:BJ,рўйхат!$CX:$CX,$B$1328,рўйхат!$D:$D,$C1301)</f>
        <v/>
      </c>
      <c r="BB1301" s="36">
        <f>SUMIFS(рўйхат!BK:BK,рўйхат!$CX:$CX,$B$1328,рўйхат!$D:$D,$C1301)</f>
        <v/>
      </c>
      <c r="BC1301" s="77">
        <f>IFERROR(AO1301/E1301,0)</f>
        <v/>
      </c>
      <c r="BD1301" s="77">
        <f>IFERROR(AP1301/F1301,0)</f>
        <v/>
      </c>
      <c r="BE1301" s="35">
        <f>SUMIFS(рўйхат!BL:BL,рўйхат!$CX:$CX,$B$1328,рўйхат!$D:$D,$C1301)</f>
        <v/>
      </c>
      <c r="BF1301" s="36">
        <f>SUMIFS(рўйхат!BM:BM,рўйхат!$CX:$CX,$B$1328,рўйхат!$D:$D,$C1301)</f>
        <v/>
      </c>
      <c r="BG1301" s="35">
        <f>SUMIFS(рўйхат!BN:BN,рўйхат!$CX:$CX,$B$1328,рўйхат!$D:$D,$C1301)</f>
        <v/>
      </c>
      <c r="BH1301" s="36">
        <f>SUMIFS(рўйхат!BO:BO,рўйхат!$CX:$CX,$B$1328,рўйхат!$D:$D,$C1301)</f>
        <v/>
      </c>
      <c r="BI1301" s="35">
        <f>SUMIFS(рўйхат!BP:BP,рўйхат!$CX:$CX,$B$1328,рўйхат!$D:$D,$C1301)</f>
        <v/>
      </c>
      <c r="BJ1301" s="36">
        <f>SUMIFS(рўйхат!BQ:BQ,рўйхат!$CX:$CX,$B$1328,рўйхат!$D:$D,$C1301)</f>
        <v/>
      </c>
      <c r="BK1301" s="35">
        <f>SUMIFS(рўйхат!BR:BR,рўйхат!$CX:$CX,$B$1328,рўйхат!$D:$D,$C1301)</f>
        <v/>
      </c>
      <c r="BL1301" s="36">
        <f>SUMIFS(рўйхат!BS:BS,рўйхат!$CX:$CX,$B$1328,рўйхат!$D:$D,$C1301)</f>
        <v/>
      </c>
      <c r="BM1301" s="35">
        <f>SUMIFS(рўйхат!BT:BT,рўйхат!$CX:$CX,$B$1328,рўйхат!$D:$D,$C1301)</f>
        <v/>
      </c>
      <c r="BN1301" s="36">
        <f>SUMIFS(рўйхат!BU:BU,рўйхат!$CX:$CX,$B$1328,рўйхат!$D:$D,$C1301)</f>
        <v/>
      </c>
      <c r="BO1301" s="35">
        <f>SUMIFS(рўйхат!BX:BX,рўйхат!$CX:$CX,$B$1328,рўйхат!$D:$D,$C1301)</f>
        <v/>
      </c>
      <c r="BP1301" s="36">
        <f>SUMIFS(рўйхат!BY:BY,рўйхат!$CX:$CX,$B$1328,рўйхат!$D:$D,$C1301)</f>
        <v/>
      </c>
      <c r="BQ1301" s="35">
        <f>SUMIFS(рўйхат!BZ:BZ,рўйхат!$CX:$CX,$B$1328,рўйхат!$D:$D,$C1301)</f>
        <v/>
      </c>
      <c r="BR1301" s="36">
        <f>SUMIFS(рўйхат!CA:CA,рўйхат!$CX:$CX,$B$1328,рўйхат!$D:$D,$C1301)</f>
        <v/>
      </c>
      <c r="BS1301" s="35">
        <f>SUMIFS(рўйхат!CB:CB,рўйхат!$CX:$CX,$B$1328,рўйхат!$D:$D,$C1301)</f>
        <v/>
      </c>
      <c r="BT1301" s="36">
        <f>SUMIFS(рўйхат!CC:CC,рўйхат!$CX:$CX,$B$1328,рўйхат!$D:$D,$C1301)</f>
        <v/>
      </c>
      <c r="BU1301" s="35">
        <f>SUMIFS(рўйхат!CD:CD,рўйхат!$CX:$CX,$B$1328,рўйхат!$D:$D,$C1301)</f>
        <v/>
      </c>
      <c r="BV1301" s="36">
        <f>SUMIFS(рўйхат!CE:CE,рўйхат!$CX:$CX,$B$1328,рўйхат!$D:$D,$C1301)</f>
        <v/>
      </c>
      <c r="BW1301" s="35">
        <f>SUMIFS(рўйхат!CH:CH,рўйхат!$CX:$CX,$B$1328,рўйхат!$D:$D,$C1301)</f>
        <v/>
      </c>
      <c r="BX1301" s="36">
        <f>SUMIFS(рўйхат!CI:CI,рўйхат!$CX:$CX,$B$1328,рўйхат!$D:$D,$C1301)</f>
        <v/>
      </c>
      <c r="BY1301" s="35">
        <f>SUMIFS(рўйхат!CJ:CJ,рўйхат!$CX:$CX,$B$1328,рўйхат!$D:$D,$C1301)</f>
        <v/>
      </c>
      <c r="BZ1301" s="36">
        <f>SUMIFS(рўйхат!CK:CK,рўйхат!$CX:$CX,$B$1328,рўйхат!$D:$D,$C1301)</f>
        <v/>
      </c>
      <c r="CA1301" s="35">
        <f>SUMIFS(рўйхат!CL:CL,рўйхат!$CX:$CX,$B$1328,рўйхат!$D:$D,$C1301)</f>
        <v/>
      </c>
      <c r="CB1301" s="36">
        <f>SUMIFS(рўйхат!CM:CM,рўйхат!$CX:$CX,$B$1328,рўйхат!$D:$D,$C1301)</f>
        <v/>
      </c>
      <c r="CC1301" s="35">
        <f>SUMIFS(рўйхат!CN:CN,рўйхат!$CX:$CX,$B$1328,рўйхат!$D:$D,$C1301)</f>
        <v/>
      </c>
      <c r="CD1301" s="36">
        <f>SUMIFS(рўйхат!CO:CO,рўйхат!$CX:$CX,$B$1328,рўйхат!$D:$D,$C1301)</f>
        <v/>
      </c>
      <c r="CE1301" s="77">
        <f>IFERROR(BE1301/(Q1301+BE1301),0)</f>
        <v/>
      </c>
      <c r="CF1301" s="78">
        <f>IFERROR(BF1301/(R1301+BF1301),0)</f>
        <v/>
      </c>
    </row>
    <row r="1302" hidden="1" outlineLevel="1" ht="30" customFormat="1" customHeight="1" s="8">
      <c r="A1302" s="39" t="n"/>
      <c r="B1302" s="50" t="n">
        <v>40</v>
      </c>
      <c r="C1302" s="131" t="inlineStr">
        <is>
          <t>Нақдлаштириш аломатлари мавжуд шубҳали корхоналар билан тузилган шартномалар</t>
        </is>
      </c>
      <c r="D1302" s="51" t="n"/>
      <c r="E1302" s="35">
        <f>SUMIFS(рўйхат!F:F,рўйхат!$CX:$CX,$B$1328,рўйхат!$D:$D,$C1302)</f>
        <v/>
      </c>
      <c r="F1302" s="36">
        <f>SUMIFS(рўйхат!G:G,рўйхат!$CX:$CX,$B$1328,рўйхат!$D:$D,$C1302)</f>
        <v/>
      </c>
      <c r="G1302" s="35">
        <f>SUMIFS(рўйхат!H:H,рўйхат!$CX:$CX,$B$1328,рўйхат!$D:$D,$C1302)</f>
        <v/>
      </c>
      <c r="H1302" s="36">
        <f>SUMIFS(рўйхат!I:I,рўйхат!$CX:$CX,$B$1328,рўйхат!$D:$D,$C1302)</f>
        <v/>
      </c>
      <c r="I1302" s="35">
        <f>SUMIFS(рўйхат!J:J,рўйхат!$CX:$CX,$B$1328,рўйхат!$D:$D,$C1302)</f>
        <v/>
      </c>
      <c r="J1302" s="36">
        <f>SUMIFS(рўйхат!K:K,рўйхат!$CX:$CX,$B$1328,рўйхат!$D:$D,$C1302)</f>
        <v/>
      </c>
      <c r="K1302" s="35">
        <f>SUMIFS(рўйхат!L:L,рўйхат!$CX:$CX,$B$1328,рўйхат!$D:$D,$C1302)</f>
        <v/>
      </c>
      <c r="L1302" s="36">
        <f>SUMIFS(рўйхат!M:M,рўйхат!$CX:$CX,$B$1328,рўйхат!$D:$D,$C1302)</f>
        <v/>
      </c>
      <c r="M1302" s="35">
        <f>SUMIFS(рўйхат!N:N,рўйхат!$CX:$CX,$B$1328,рўйхат!$D:$D,$C1302)</f>
        <v/>
      </c>
      <c r="N1302" s="36">
        <f>SUMIFS(рўйхат!O:O,рўйхат!$CX:$CX,$B$1328,рўйхат!$D:$D,$C1302)</f>
        <v/>
      </c>
      <c r="O1302" s="34">
        <f>IFERROR(M1302/E1302,0)</f>
        <v/>
      </c>
      <c r="P1302" s="34">
        <f>IFERROR(N1302/F1302,0)</f>
        <v/>
      </c>
      <c r="Q1302" s="35">
        <f>SUMIFS(рўйхат!P:P,рўйхат!$CX:$CX,$B$1328,рўйхат!$D:$D,$C1302)</f>
        <v/>
      </c>
      <c r="R1302" s="36">
        <f>SUMIFS(рўйхат!Q:Q,рўйхат!$CX:$CX,$B$1328,рўйхат!$D:$D,$C1302)</f>
        <v/>
      </c>
      <c r="S1302" s="35">
        <f>SUMIFS(рўйхат!R:R,рўйхат!$CX:$CX,$B$1328,рўйхат!$D:$D,$C1302)</f>
        <v/>
      </c>
      <c r="T1302" s="36">
        <f>SUMIFS(рўйхат!S:S,рўйхат!$CX:$CX,$B$1328,рўйхат!$D:$D,$C1302)</f>
        <v/>
      </c>
      <c r="U1302" s="35">
        <f>SUMIFS(рўйхат!T:T,рўйхат!$CX:$CX,$B$1328,рўйхат!$D:$D,$C1302)</f>
        <v/>
      </c>
      <c r="V1302" s="36">
        <f>SUMIFS(рўйхат!U:U,рўйхат!$CX:$CX,$B$1328,рўйхат!$D:$D,$C1302)</f>
        <v/>
      </c>
      <c r="W1302" s="35">
        <f>SUMIFS(рўйхат!V:V,рўйхат!$CX:$CX,$B$1328,рўйхат!$D:$D,$C1302)</f>
        <v/>
      </c>
      <c r="X1302" s="36">
        <f>SUMIFS(рўйхат!W:W,рўйхат!$CX:$CX,$B$1328,рўйхат!$D:$D,$C1302)</f>
        <v/>
      </c>
      <c r="Y1302" s="35">
        <f>SUMIFS(рўйхат!X:X,рўйхат!$CX:$CX,$B$1328,рўйхат!$D:$D,$C1302)</f>
        <v/>
      </c>
      <c r="Z1302" s="36">
        <f>SUMIFS(рўйхат!Y:Y,рўйхат!$CX:$CX,$B$1328,рўйхат!$D:$D,$C1302)</f>
        <v/>
      </c>
      <c r="AA1302" s="35">
        <f>SUMIFS(рўйхат!Z:Z,рўйхат!$CX:$CX,$B$1328,рўйхат!$D:$D,$C1302)</f>
        <v/>
      </c>
      <c r="AB1302" s="36">
        <f>SUMIFS(рўйхат!AA:AA,рўйхат!$CX:$CX,$B$1328,рўйхат!$D:$D,$C1302)</f>
        <v/>
      </c>
      <c r="AC1302" s="35">
        <f>SUMIFS(рўйхат!AB:AB,рўйхат!$CX:$CX,$B$1328,рўйхат!$D:$D,$C1302)</f>
        <v/>
      </c>
      <c r="AD1302" s="36">
        <f>SUMIFS(рўйхат!AC:AC,рўйхат!$CX:$CX,$B$1328,рўйхат!$D:$D,$C1302)</f>
        <v/>
      </c>
      <c r="AE1302" s="35">
        <f>SUMIFS(рўйхат!AD:AD,рўйхат!$CX:$CX,$B$1328,рўйхат!$D:$D,$C1302)</f>
        <v/>
      </c>
      <c r="AF1302" s="36">
        <f>SUMIFS(рўйхат!AE:AE,рўйхат!$CX:$CX,$B$1328,рўйхат!$D:$D,$C1302)</f>
        <v/>
      </c>
      <c r="AG1302" s="35">
        <f>SUMIFS(рўйхат!AH:AH,рўйхат!$CX:$CX,$B$1328,рўйхат!$D:$D,$C1302)</f>
        <v/>
      </c>
      <c r="AH1302" s="36">
        <f>SUMIFS(рўйхат!AI:AI,рўйхат!$CX:$CX,$B$1328,рўйхат!$D:$D,$C1302)</f>
        <v/>
      </c>
      <c r="AI1302" s="35">
        <f>SUMIFS(рўйхат!AJ:AJ,рўйхат!$CX:$CX,$B$1328,рўйхат!$D:$D,$C1302)</f>
        <v/>
      </c>
      <c r="AJ1302" s="36">
        <f>SUMIFS(рўйхат!AK:AK,рўйхат!$CX:$CX,$B$1328,рўйхат!$D:$D,$C1302)</f>
        <v/>
      </c>
      <c r="AK1302" s="35">
        <f>SUMIFS(рўйхат!AL:AL,рўйхат!$CX:$CX,$B$1328,рўйхат!$D:$D,$C1302)</f>
        <v/>
      </c>
      <c r="AL1302" s="36">
        <f>SUMIFS(рўйхат!AM:AM,рўйхат!$CX:$CX,$B$1328,рўйхат!$D:$D,$C1302)</f>
        <v/>
      </c>
      <c r="AM1302" s="77">
        <f>IFERROR(Q1302/E1302,0)</f>
        <v/>
      </c>
      <c r="AN1302" s="77">
        <f>IFERROR(R1302/F1302,0)</f>
        <v/>
      </c>
      <c r="AO1302" s="35">
        <f>SUMIFS(рўйхат!AX:AX,рўйхат!$CX:$CX,$B$1328,рўйхат!$D:$D,$C1302)</f>
        <v/>
      </c>
      <c r="AP1302" s="36">
        <f>SUMIFS(рўйхат!AY:AY,рўйхат!$CX:$CX,$B$1328,рўйхат!$D:$D,$C1302)</f>
        <v/>
      </c>
      <c r="AQ1302" s="35">
        <f>SUMIFS(рўйхат!AZ:AZ,рўйхат!$CX:$CX,$B$1328,рўйхат!$D:$D,$C1302)</f>
        <v/>
      </c>
      <c r="AR1302" s="36">
        <f>SUMIFS(рўйхат!BA:BA,рўйхат!$CX:$CX,$B$1328,рўйхат!$D:$D,$C1302)</f>
        <v/>
      </c>
      <c r="AS1302" s="35">
        <f>SUMIFS(рўйхат!BB:BB,рўйхат!$CX:$CX,$B$1328,рўйхат!$D:$D,$C1302)</f>
        <v/>
      </c>
      <c r="AT1302" s="36">
        <f>SUMIFS(рўйхат!BC:BC,рўйхат!$CX:$CX,$B$1328,рўйхат!$D:$D,$C1302)</f>
        <v/>
      </c>
      <c r="AU1302" s="35">
        <f>SUMIFS(рўйхат!BD:BD,рўйхат!$CX:$CX,$B$1328,рўйхат!$D:$D,$C1302)</f>
        <v/>
      </c>
      <c r="AV1302" s="36">
        <f>SUMIFS(рўйхат!BE:BE,рўйхат!$CX:$CX,$B$1328,рўйхат!$D:$D,$C1302)</f>
        <v/>
      </c>
      <c r="AW1302" s="35">
        <f>SUMIFS(рўйхат!BF:BF,рўйхат!$CX:$CX,$B$1328,рўйхат!$D:$D,$C1302)</f>
        <v/>
      </c>
      <c r="AX1302" s="36">
        <f>SUMIFS(рўйхат!BG:BG,рўйхат!$CX:$CX,$B$1328,рўйхат!$D:$D,$C1302)</f>
        <v/>
      </c>
      <c r="AY1302" s="35">
        <f>SUMIFS(рўйхат!BH:BH,рўйхат!$CX:$CX,$B$1328,рўйхат!$D:$D,$C1302)</f>
        <v/>
      </c>
      <c r="AZ1302" s="36">
        <f>SUMIFS(рўйхат!BI:BI,рўйхат!$CX:$CX,$B$1328,рўйхат!$D:$D,$C1302)</f>
        <v/>
      </c>
      <c r="BA1302" s="35">
        <f>SUMIFS(рўйхат!BJ:BJ,рўйхат!$CX:$CX,$B$1328,рўйхат!$D:$D,$C1302)</f>
        <v/>
      </c>
      <c r="BB1302" s="36">
        <f>SUMIFS(рўйхат!BK:BK,рўйхат!$CX:$CX,$B$1328,рўйхат!$D:$D,$C1302)</f>
        <v/>
      </c>
      <c r="BC1302" s="77">
        <f>IFERROR(AO1302/E1302,0)</f>
        <v/>
      </c>
      <c r="BD1302" s="77">
        <f>IFERROR(AP1302/F1302,0)</f>
        <v/>
      </c>
      <c r="BE1302" s="35">
        <f>SUMIFS(рўйхат!BL:BL,рўйхат!$CX:$CX,$B$1328,рўйхат!$D:$D,$C1302)</f>
        <v/>
      </c>
      <c r="BF1302" s="36">
        <f>SUMIFS(рўйхат!BM:BM,рўйхат!$CX:$CX,$B$1328,рўйхат!$D:$D,$C1302)</f>
        <v/>
      </c>
      <c r="BG1302" s="35">
        <f>SUMIFS(рўйхат!BN:BN,рўйхат!$CX:$CX,$B$1328,рўйхат!$D:$D,$C1302)</f>
        <v/>
      </c>
      <c r="BH1302" s="36">
        <f>SUMIFS(рўйхат!BO:BO,рўйхат!$CX:$CX,$B$1328,рўйхат!$D:$D,$C1302)</f>
        <v/>
      </c>
      <c r="BI1302" s="35">
        <f>SUMIFS(рўйхат!BP:BP,рўйхат!$CX:$CX,$B$1328,рўйхат!$D:$D,$C1302)</f>
        <v/>
      </c>
      <c r="BJ1302" s="36">
        <f>SUMIFS(рўйхат!BQ:BQ,рўйхат!$CX:$CX,$B$1328,рўйхат!$D:$D,$C1302)</f>
        <v/>
      </c>
      <c r="BK1302" s="35">
        <f>SUMIFS(рўйхат!BR:BR,рўйхат!$CX:$CX,$B$1328,рўйхат!$D:$D,$C1302)</f>
        <v/>
      </c>
      <c r="BL1302" s="36">
        <f>SUMIFS(рўйхат!BS:BS,рўйхат!$CX:$CX,$B$1328,рўйхат!$D:$D,$C1302)</f>
        <v/>
      </c>
      <c r="BM1302" s="35">
        <f>SUMIFS(рўйхат!BT:BT,рўйхат!$CX:$CX,$B$1328,рўйхат!$D:$D,$C1302)</f>
        <v/>
      </c>
      <c r="BN1302" s="36">
        <f>SUMIFS(рўйхат!BU:BU,рўйхат!$CX:$CX,$B$1328,рўйхат!$D:$D,$C1302)</f>
        <v/>
      </c>
      <c r="BO1302" s="35">
        <f>SUMIFS(рўйхат!BX:BX,рўйхат!$CX:$CX,$B$1328,рўйхат!$D:$D,$C1302)</f>
        <v/>
      </c>
      <c r="BP1302" s="36">
        <f>SUMIFS(рўйхат!BY:BY,рўйхат!$CX:$CX,$B$1328,рўйхат!$D:$D,$C1302)</f>
        <v/>
      </c>
      <c r="BQ1302" s="35">
        <f>SUMIFS(рўйхат!BZ:BZ,рўйхат!$CX:$CX,$B$1328,рўйхат!$D:$D,$C1302)</f>
        <v/>
      </c>
      <c r="BR1302" s="36">
        <f>SUMIFS(рўйхат!CA:CA,рўйхат!$CX:$CX,$B$1328,рўйхат!$D:$D,$C1302)</f>
        <v/>
      </c>
      <c r="BS1302" s="35">
        <f>SUMIFS(рўйхат!CB:CB,рўйхат!$CX:$CX,$B$1328,рўйхат!$D:$D,$C1302)</f>
        <v/>
      </c>
      <c r="BT1302" s="36">
        <f>SUMIFS(рўйхат!CC:CC,рўйхат!$CX:$CX,$B$1328,рўйхат!$D:$D,$C1302)</f>
        <v/>
      </c>
      <c r="BU1302" s="35">
        <f>SUMIFS(рўйхат!CD:CD,рўйхат!$CX:$CX,$B$1328,рўйхат!$D:$D,$C1302)</f>
        <v/>
      </c>
      <c r="BV1302" s="36">
        <f>SUMIFS(рўйхат!CE:CE,рўйхат!$CX:$CX,$B$1328,рўйхат!$D:$D,$C1302)</f>
        <v/>
      </c>
      <c r="BW1302" s="35">
        <f>SUMIFS(рўйхат!CH:CH,рўйхат!$CX:$CX,$B$1328,рўйхат!$D:$D,$C1302)</f>
        <v/>
      </c>
      <c r="BX1302" s="36">
        <f>SUMIFS(рўйхат!CI:CI,рўйхат!$CX:$CX,$B$1328,рўйхат!$D:$D,$C1302)</f>
        <v/>
      </c>
      <c r="BY1302" s="35">
        <f>SUMIFS(рўйхат!CJ:CJ,рўйхат!$CX:$CX,$B$1328,рўйхат!$D:$D,$C1302)</f>
        <v/>
      </c>
      <c r="BZ1302" s="36">
        <f>SUMIFS(рўйхат!CK:CK,рўйхат!$CX:$CX,$B$1328,рўйхат!$D:$D,$C1302)</f>
        <v/>
      </c>
      <c r="CA1302" s="35">
        <f>SUMIFS(рўйхат!CL:CL,рўйхат!$CX:$CX,$B$1328,рўйхат!$D:$D,$C1302)</f>
        <v/>
      </c>
      <c r="CB1302" s="36">
        <f>SUMIFS(рўйхат!CM:CM,рўйхат!$CX:$CX,$B$1328,рўйхат!$D:$D,$C1302)</f>
        <v/>
      </c>
      <c r="CC1302" s="35">
        <f>SUMIFS(рўйхат!CN:CN,рўйхат!$CX:$CX,$B$1328,рўйхат!$D:$D,$C1302)</f>
        <v/>
      </c>
      <c r="CD1302" s="36">
        <f>SUMIFS(рўйхат!CO:CO,рўйхат!$CX:$CX,$B$1328,рўйхат!$D:$D,$C1302)</f>
        <v/>
      </c>
      <c r="CE1302" s="77">
        <f>IFERROR(BE1302/(Q1302+BE1302),0)</f>
        <v/>
      </c>
      <c r="CF1302" s="78">
        <f>IFERROR(BF1302/(R1302+BF1302),0)</f>
        <v/>
      </c>
    </row>
    <row r="1303" hidden="1" outlineLevel="1" ht="30" customFormat="1" customHeight="1" s="8">
      <c r="A1303" s="39" t="n"/>
      <c r="B1303" s="50" t="n">
        <v>41</v>
      </c>
      <c r="C1303" s="131" t="inlineStr">
        <is>
          <t>Непотизм холатлари таҳлили</t>
        </is>
      </c>
      <c r="D1303" s="51" t="n"/>
      <c r="E1303" s="35">
        <f>SUMIFS(рўйхат!F:F,рўйхат!$CX:$CX,$B$1328,рўйхат!$D:$D,$C1303)</f>
        <v/>
      </c>
      <c r="F1303" s="36">
        <f>SUMIFS(рўйхат!G:G,рўйхат!$CX:$CX,$B$1328,рўйхат!$D:$D,$C1303)</f>
        <v/>
      </c>
      <c r="G1303" s="35">
        <f>SUMIFS(рўйхат!H:H,рўйхат!$CX:$CX,$B$1328,рўйхат!$D:$D,$C1303)</f>
        <v/>
      </c>
      <c r="H1303" s="36">
        <f>SUMIFS(рўйхат!I:I,рўйхат!$CX:$CX,$B$1328,рўйхат!$D:$D,$C1303)</f>
        <v/>
      </c>
      <c r="I1303" s="35">
        <f>SUMIFS(рўйхат!J:J,рўйхат!$CX:$CX,$B$1328,рўйхат!$D:$D,$C1303)</f>
        <v/>
      </c>
      <c r="J1303" s="36">
        <f>SUMIFS(рўйхат!K:K,рўйхат!$CX:$CX,$B$1328,рўйхат!$D:$D,$C1303)</f>
        <v/>
      </c>
      <c r="K1303" s="35">
        <f>SUMIFS(рўйхат!L:L,рўйхат!$CX:$CX,$B$1328,рўйхат!$D:$D,$C1303)</f>
        <v/>
      </c>
      <c r="L1303" s="36">
        <f>SUMIFS(рўйхат!M:M,рўйхат!$CX:$CX,$B$1328,рўйхат!$D:$D,$C1303)</f>
        <v/>
      </c>
      <c r="M1303" s="35">
        <f>SUMIFS(рўйхат!N:N,рўйхат!$CX:$CX,$B$1328,рўйхат!$D:$D,$C1303)</f>
        <v/>
      </c>
      <c r="N1303" s="36">
        <f>SUMIFS(рўйхат!O:O,рўйхат!$CX:$CX,$B$1328,рўйхат!$D:$D,$C1303)</f>
        <v/>
      </c>
      <c r="O1303" s="34">
        <f>IFERROR(M1303/E1303,0)</f>
        <v/>
      </c>
      <c r="P1303" s="34">
        <f>IFERROR(N1303/F1303,0)</f>
        <v/>
      </c>
      <c r="Q1303" s="35">
        <f>SUMIFS(рўйхат!P:P,рўйхат!$CX:$CX,$B$1328,рўйхат!$D:$D,$C1303)</f>
        <v/>
      </c>
      <c r="R1303" s="36">
        <f>SUMIFS(рўйхат!Q:Q,рўйхат!$CX:$CX,$B$1328,рўйхат!$D:$D,$C1303)</f>
        <v/>
      </c>
      <c r="S1303" s="35">
        <f>SUMIFS(рўйхат!R:R,рўйхат!$CX:$CX,$B$1328,рўйхат!$D:$D,$C1303)</f>
        <v/>
      </c>
      <c r="T1303" s="36">
        <f>SUMIFS(рўйхат!S:S,рўйхат!$CX:$CX,$B$1328,рўйхат!$D:$D,$C1303)</f>
        <v/>
      </c>
      <c r="U1303" s="35">
        <f>SUMIFS(рўйхат!T:T,рўйхат!$CX:$CX,$B$1328,рўйхат!$D:$D,$C1303)</f>
        <v/>
      </c>
      <c r="V1303" s="36">
        <f>SUMIFS(рўйхат!U:U,рўйхат!$CX:$CX,$B$1328,рўйхат!$D:$D,$C1303)</f>
        <v/>
      </c>
      <c r="W1303" s="35">
        <f>SUMIFS(рўйхат!V:V,рўйхат!$CX:$CX,$B$1328,рўйхат!$D:$D,$C1303)</f>
        <v/>
      </c>
      <c r="X1303" s="36">
        <f>SUMIFS(рўйхат!W:W,рўйхат!$CX:$CX,$B$1328,рўйхат!$D:$D,$C1303)</f>
        <v/>
      </c>
      <c r="Y1303" s="35">
        <f>SUMIFS(рўйхат!X:X,рўйхат!$CX:$CX,$B$1328,рўйхат!$D:$D,$C1303)</f>
        <v/>
      </c>
      <c r="Z1303" s="36">
        <f>SUMIFS(рўйхат!Y:Y,рўйхат!$CX:$CX,$B$1328,рўйхат!$D:$D,$C1303)</f>
        <v/>
      </c>
      <c r="AA1303" s="35">
        <f>SUMIFS(рўйхат!Z:Z,рўйхат!$CX:$CX,$B$1328,рўйхат!$D:$D,$C1303)</f>
        <v/>
      </c>
      <c r="AB1303" s="36">
        <f>SUMIFS(рўйхат!AA:AA,рўйхат!$CX:$CX,$B$1328,рўйхат!$D:$D,$C1303)</f>
        <v/>
      </c>
      <c r="AC1303" s="35">
        <f>SUMIFS(рўйхат!AB:AB,рўйхат!$CX:$CX,$B$1328,рўйхат!$D:$D,$C1303)</f>
        <v/>
      </c>
      <c r="AD1303" s="36">
        <f>SUMIFS(рўйхат!AC:AC,рўйхат!$CX:$CX,$B$1328,рўйхат!$D:$D,$C1303)</f>
        <v/>
      </c>
      <c r="AE1303" s="35">
        <f>SUMIFS(рўйхат!AD:AD,рўйхат!$CX:$CX,$B$1328,рўйхат!$D:$D,$C1303)</f>
        <v/>
      </c>
      <c r="AF1303" s="36">
        <f>SUMIFS(рўйхат!AE:AE,рўйхат!$CX:$CX,$B$1328,рўйхат!$D:$D,$C1303)</f>
        <v/>
      </c>
      <c r="AG1303" s="35">
        <f>SUMIFS(рўйхат!AH:AH,рўйхат!$CX:$CX,$B$1328,рўйхат!$D:$D,$C1303)</f>
        <v/>
      </c>
      <c r="AH1303" s="36">
        <f>SUMIFS(рўйхат!AI:AI,рўйхат!$CX:$CX,$B$1328,рўйхат!$D:$D,$C1303)</f>
        <v/>
      </c>
      <c r="AI1303" s="35">
        <f>SUMIFS(рўйхат!AJ:AJ,рўйхат!$CX:$CX,$B$1328,рўйхат!$D:$D,$C1303)</f>
        <v/>
      </c>
      <c r="AJ1303" s="36">
        <f>SUMIFS(рўйхат!AK:AK,рўйхат!$CX:$CX,$B$1328,рўйхат!$D:$D,$C1303)</f>
        <v/>
      </c>
      <c r="AK1303" s="35">
        <f>SUMIFS(рўйхат!AL:AL,рўйхат!$CX:$CX,$B$1328,рўйхат!$D:$D,$C1303)</f>
        <v/>
      </c>
      <c r="AL1303" s="36">
        <f>SUMIFS(рўйхат!AM:AM,рўйхат!$CX:$CX,$B$1328,рўйхат!$D:$D,$C1303)</f>
        <v/>
      </c>
      <c r="AM1303" s="77">
        <f>IFERROR(Q1303/E1303,0)</f>
        <v/>
      </c>
      <c r="AN1303" s="77">
        <f>IFERROR(R1303/F1303,0)</f>
        <v/>
      </c>
      <c r="AO1303" s="35">
        <f>SUMIFS(рўйхат!AX:AX,рўйхат!$CX:$CX,$B$1328,рўйхат!$D:$D,$C1303)</f>
        <v/>
      </c>
      <c r="AP1303" s="36">
        <f>SUMIFS(рўйхат!AY:AY,рўйхат!$CX:$CX,$B$1328,рўйхат!$D:$D,$C1303)</f>
        <v/>
      </c>
      <c r="AQ1303" s="35">
        <f>SUMIFS(рўйхат!AZ:AZ,рўйхат!$CX:$CX,$B$1328,рўйхат!$D:$D,$C1303)</f>
        <v/>
      </c>
      <c r="AR1303" s="36">
        <f>SUMIFS(рўйхат!BA:BA,рўйхат!$CX:$CX,$B$1328,рўйхат!$D:$D,$C1303)</f>
        <v/>
      </c>
      <c r="AS1303" s="35">
        <f>SUMIFS(рўйхат!BB:BB,рўйхат!$CX:$CX,$B$1328,рўйхат!$D:$D,$C1303)</f>
        <v/>
      </c>
      <c r="AT1303" s="36">
        <f>SUMIFS(рўйхат!BC:BC,рўйхат!$CX:$CX,$B$1328,рўйхат!$D:$D,$C1303)</f>
        <v/>
      </c>
      <c r="AU1303" s="35">
        <f>SUMIFS(рўйхат!BD:BD,рўйхат!$CX:$CX,$B$1328,рўйхат!$D:$D,$C1303)</f>
        <v/>
      </c>
      <c r="AV1303" s="36">
        <f>SUMIFS(рўйхат!BE:BE,рўйхат!$CX:$CX,$B$1328,рўйхат!$D:$D,$C1303)</f>
        <v/>
      </c>
      <c r="AW1303" s="35">
        <f>SUMIFS(рўйхат!BF:BF,рўйхат!$CX:$CX,$B$1328,рўйхат!$D:$D,$C1303)</f>
        <v/>
      </c>
      <c r="AX1303" s="36">
        <f>SUMIFS(рўйхат!BG:BG,рўйхат!$CX:$CX,$B$1328,рўйхат!$D:$D,$C1303)</f>
        <v/>
      </c>
      <c r="AY1303" s="35">
        <f>SUMIFS(рўйхат!BH:BH,рўйхат!$CX:$CX,$B$1328,рўйхат!$D:$D,$C1303)</f>
        <v/>
      </c>
      <c r="AZ1303" s="36">
        <f>SUMIFS(рўйхат!BI:BI,рўйхат!$CX:$CX,$B$1328,рўйхат!$D:$D,$C1303)</f>
        <v/>
      </c>
      <c r="BA1303" s="35">
        <f>SUMIFS(рўйхат!BJ:BJ,рўйхат!$CX:$CX,$B$1328,рўйхат!$D:$D,$C1303)</f>
        <v/>
      </c>
      <c r="BB1303" s="36">
        <f>SUMIFS(рўйхат!BK:BK,рўйхат!$CX:$CX,$B$1328,рўйхат!$D:$D,$C1303)</f>
        <v/>
      </c>
      <c r="BC1303" s="77">
        <f>IFERROR(AO1303/E1303,0)</f>
        <v/>
      </c>
      <c r="BD1303" s="77">
        <f>IFERROR(AP1303/F1303,0)</f>
        <v/>
      </c>
      <c r="BE1303" s="35">
        <f>SUMIFS(рўйхат!BL:BL,рўйхат!$CX:$CX,$B$1328,рўйхат!$D:$D,$C1303)</f>
        <v/>
      </c>
      <c r="BF1303" s="36">
        <f>SUMIFS(рўйхат!BM:BM,рўйхат!$CX:$CX,$B$1328,рўйхат!$D:$D,$C1303)</f>
        <v/>
      </c>
      <c r="BG1303" s="35">
        <f>SUMIFS(рўйхат!BN:BN,рўйхат!$CX:$CX,$B$1328,рўйхат!$D:$D,$C1303)</f>
        <v/>
      </c>
      <c r="BH1303" s="36">
        <f>SUMIFS(рўйхат!BO:BO,рўйхат!$CX:$CX,$B$1328,рўйхат!$D:$D,$C1303)</f>
        <v/>
      </c>
      <c r="BI1303" s="35">
        <f>SUMIFS(рўйхат!BP:BP,рўйхат!$CX:$CX,$B$1328,рўйхат!$D:$D,$C1303)</f>
        <v/>
      </c>
      <c r="BJ1303" s="36">
        <f>SUMIFS(рўйхат!BQ:BQ,рўйхат!$CX:$CX,$B$1328,рўйхат!$D:$D,$C1303)</f>
        <v/>
      </c>
      <c r="BK1303" s="35">
        <f>SUMIFS(рўйхат!BR:BR,рўйхат!$CX:$CX,$B$1328,рўйхат!$D:$D,$C1303)</f>
        <v/>
      </c>
      <c r="BL1303" s="36">
        <f>SUMIFS(рўйхат!BS:BS,рўйхат!$CX:$CX,$B$1328,рўйхат!$D:$D,$C1303)</f>
        <v/>
      </c>
      <c r="BM1303" s="35">
        <f>SUMIFS(рўйхат!BT:BT,рўйхат!$CX:$CX,$B$1328,рўйхат!$D:$D,$C1303)</f>
        <v/>
      </c>
      <c r="BN1303" s="36">
        <f>SUMIFS(рўйхат!BU:BU,рўйхат!$CX:$CX,$B$1328,рўйхат!$D:$D,$C1303)</f>
        <v/>
      </c>
      <c r="BO1303" s="35">
        <f>SUMIFS(рўйхат!BX:BX,рўйхат!$CX:$CX,$B$1328,рўйхат!$D:$D,$C1303)</f>
        <v/>
      </c>
      <c r="BP1303" s="36">
        <f>SUMIFS(рўйхат!BY:BY,рўйхат!$CX:$CX,$B$1328,рўйхат!$D:$D,$C1303)</f>
        <v/>
      </c>
      <c r="BQ1303" s="35">
        <f>SUMIFS(рўйхат!BZ:BZ,рўйхат!$CX:$CX,$B$1328,рўйхат!$D:$D,$C1303)</f>
        <v/>
      </c>
      <c r="BR1303" s="36">
        <f>SUMIFS(рўйхат!CA:CA,рўйхат!$CX:$CX,$B$1328,рўйхат!$D:$D,$C1303)</f>
        <v/>
      </c>
      <c r="BS1303" s="35">
        <f>SUMIFS(рўйхат!CB:CB,рўйхат!$CX:$CX,$B$1328,рўйхат!$D:$D,$C1303)</f>
        <v/>
      </c>
      <c r="BT1303" s="36">
        <f>SUMIFS(рўйхат!CC:CC,рўйхат!$CX:$CX,$B$1328,рўйхат!$D:$D,$C1303)</f>
        <v/>
      </c>
      <c r="BU1303" s="35">
        <f>SUMIFS(рўйхат!CD:CD,рўйхат!$CX:$CX,$B$1328,рўйхат!$D:$D,$C1303)</f>
        <v/>
      </c>
      <c r="BV1303" s="36">
        <f>SUMIFS(рўйхат!CE:CE,рўйхат!$CX:$CX,$B$1328,рўйхат!$D:$D,$C1303)</f>
        <v/>
      </c>
      <c r="BW1303" s="35">
        <f>SUMIFS(рўйхат!CH:CH,рўйхат!$CX:$CX,$B$1328,рўйхат!$D:$D,$C1303)</f>
        <v/>
      </c>
      <c r="BX1303" s="36">
        <f>SUMIFS(рўйхат!CI:CI,рўйхат!$CX:$CX,$B$1328,рўйхат!$D:$D,$C1303)</f>
        <v/>
      </c>
      <c r="BY1303" s="35">
        <f>SUMIFS(рўйхат!CJ:CJ,рўйхат!$CX:$CX,$B$1328,рўйхат!$D:$D,$C1303)</f>
        <v/>
      </c>
      <c r="BZ1303" s="36">
        <f>SUMIFS(рўйхат!CK:CK,рўйхат!$CX:$CX,$B$1328,рўйхат!$D:$D,$C1303)</f>
        <v/>
      </c>
      <c r="CA1303" s="35">
        <f>SUMIFS(рўйхат!CL:CL,рўйхат!$CX:$CX,$B$1328,рўйхат!$D:$D,$C1303)</f>
        <v/>
      </c>
      <c r="CB1303" s="36">
        <f>SUMIFS(рўйхат!CM:CM,рўйхат!$CX:$CX,$B$1328,рўйхат!$D:$D,$C1303)</f>
        <v/>
      </c>
      <c r="CC1303" s="35">
        <f>SUMIFS(рўйхат!CN:CN,рўйхат!$CX:$CX,$B$1328,рўйхат!$D:$D,$C1303)</f>
        <v/>
      </c>
      <c r="CD1303" s="36">
        <f>SUMIFS(рўйхат!CO:CO,рўйхат!$CX:$CX,$B$1328,рўйхат!$D:$D,$C1303)</f>
        <v/>
      </c>
      <c r="CE1303" s="77">
        <f>IFERROR(BE1303/(Q1303+BE1303),0)</f>
        <v/>
      </c>
      <c r="CF1303" s="78">
        <f>IFERROR(BF1303/(R1303+BF1303),0)</f>
        <v/>
      </c>
    </row>
    <row r="1304" hidden="1" outlineLevel="1" ht="30" customFormat="1" customHeight="1" s="8">
      <c r="A1304" s="39" t="n"/>
      <c r="B1304" s="50" t="n">
        <v>42</v>
      </c>
      <c r="C1304" s="131" t="inlineStr">
        <is>
          <t>Рейтинг бали шаклланишида ишчи ходим сони таҳлили</t>
        </is>
      </c>
      <c r="D1304" s="51" t="n"/>
      <c r="E1304" s="35">
        <f>SUMIFS(рўйхат!F:F,рўйхат!$CX:$CX,$B$1328,рўйхат!$D:$D,$C1304)</f>
        <v/>
      </c>
      <c r="F1304" s="36">
        <f>SUMIFS(рўйхат!G:G,рўйхат!$CX:$CX,$B$1328,рўйхат!$D:$D,$C1304)</f>
        <v/>
      </c>
      <c r="G1304" s="35">
        <f>SUMIFS(рўйхат!H:H,рўйхат!$CX:$CX,$B$1328,рўйхат!$D:$D,$C1304)</f>
        <v/>
      </c>
      <c r="H1304" s="36">
        <f>SUMIFS(рўйхат!I:I,рўйхат!$CX:$CX,$B$1328,рўйхат!$D:$D,$C1304)</f>
        <v/>
      </c>
      <c r="I1304" s="35">
        <f>SUMIFS(рўйхат!J:J,рўйхат!$CX:$CX,$B$1328,рўйхат!$D:$D,$C1304)</f>
        <v/>
      </c>
      <c r="J1304" s="36">
        <f>SUMIFS(рўйхат!K:K,рўйхат!$CX:$CX,$B$1328,рўйхат!$D:$D,$C1304)</f>
        <v/>
      </c>
      <c r="K1304" s="35">
        <f>SUMIFS(рўйхат!L:L,рўйхат!$CX:$CX,$B$1328,рўйхат!$D:$D,$C1304)</f>
        <v/>
      </c>
      <c r="L1304" s="36">
        <f>SUMIFS(рўйхат!M:M,рўйхат!$CX:$CX,$B$1328,рўйхат!$D:$D,$C1304)</f>
        <v/>
      </c>
      <c r="M1304" s="35">
        <f>SUMIFS(рўйхат!N:N,рўйхат!$CX:$CX,$B$1328,рўйхат!$D:$D,$C1304)</f>
        <v/>
      </c>
      <c r="N1304" s="36">
        <f>SUMIFS(рўйхат!O:O,рўйхат!$CX:$CX,$B$1328,рўйхат!$D:$D,$C1304)</f>
        <v/>
      </c>
      <c r="O1304" s="34">
        <f>IFERROR(M1304/E1304,0)</f>
        <v/>
      </c>
      <c r="P1304" s="34">
        <f>IFERROR(N1304/F1304,0)</f>
        <v/>
      </c>
      <c r="Q1304" s="35">
        <f>SUMIFS(рўйхат!P:P,рўйхат!$CX:$CX,$B$1328,рўйхат!$D:$D,$C1304)</f>
        <v/>
      </c>
      <c r="R1304" s="36">
        <f>SUMIFS(рўйхат!Q:Q,рўйхат!$CX:$CX,$B$1328,рўйхат!$D:$D,$C1304)</f>
        <v/>
      </c>
      <c r="S1304" s="35">
        <f>SUMIFS(рўйхат!R:R,рўйхат!$CX:$CX,$B$1328,рўйхат!$D:$D,$C1304)</f>
        <v/>
      </c>
      <c r="T1304" s="36">
        <f>SUMIFS(рўйхат!S:S,рўйхат!$CX:$CX,$B$1328,рўйхат!$D:$D,$C1304)</f>
        <v/>
      </c>
      <c r="U1304" s="35">
        <f>SUMIFS(рўйхат!T:T,рўйхат!$CX:$CX,$B$1328,рўйхат!$D:$D,$C1304)</f>
        <v/>
      </c>
      <c r="V1304" s="36">
        <f>SUMIFS(рўйхат!U:U,рўйхат!$CX:$CX,$B$1328,рўйхат!$D:$D,$C1304)</f>
        <v/>
      </c>
      <c r="W1304" s="35">
        <f>SUMIFS(рўйхат!V:V,рўйхат!$CX:$CX,$B$1328,рўйхат!$D:$D,$C1304)</f>
        <v/>
      </c>
      <c r="X1304" s="36">
        <f>SUMIFS(рўйхат!W:W,рўйхат!$CX:$CX,$B$1328,рўйхат!$D:$D,$C1304)</f>
        <v/>
      </c>
      <c r="Y1304" s="35">
        <f>SUMIFS(рўйхат!X:X,рўйхат!$CX:$CX,$B$1328,рўйхат!$D:$D,$C1304)</f>
        <v/>
      </c>
      <c r="Z1304" s="36">
        <f>SUMIFS(рўйхат!Y:Y,рўйхат!$CX:$CX,$B$1328,рўйхат!$D:$D,$C1304)</f>
        <v/>
      </c>
      <c r="AA1304" s="35">
        <f>SUMIFS(рўйхат!Z:Z,рўйхат!$CX:$CX,$B$1328,рўйхат!$D:$D,$C1304)</f>
        <v/>
      </c>
      <c r="AB1304" s="36">
        <f>SUMIFS(рўйхат!AA:AA,рўйхат!$CX:$CX,$B$1328,рўйхат!$D:$D,$C1304)</f>
        <v/>
      </c>
      <c r="AC1304" s="35">
        <f>SUMIFS(рўйхат!AB:AB,рўйхат!$CX:$CX,$B$1328,рўйхат!$D:$D,$C1304)</f>
        <v/>
      </c>
      <c r="AD1304" s="36">
        <f>SUMIFS(рўйхат!AC:AC,рўйхат!$CX:$CX,$B$1328,рўйхат!$D:$D,$C1304)</f>
        <v/>
      </c>
      <c r="AE1304" s="35">
        <f>SUMIFS(рўйхат!AD:AD,рўйхат!$CX:$CX,$B$1328,рўйхат!$D:$D,$C1304)</f>
        <v/>
      </c>
      <c r="AF1304" s="36">
        <f>SUMIFS(рўйхат!AE:AE,рўйхат!$CX:$CX,$B$1328,рўйхат!$D:$D,$C1304)</f>
        <v/>
      </c>
      <c r="AG1304" s="35">
        <f>SUMIFS(рўйхат!AH:AH,рўйхат!$CX:$CX,$B$1328,рўйхат!$D:$D,$C1304)</f>
        <v/>
      </c>
      <c r="AH1304" s="36">
        <f>SUMIFS(рўйхат!AI:AI,рўйхат!$CX:$CX,$B$1328,рўйхат!$D:$D,$C1304)</f>
        <v/>
      </c>
      <c r="AI1304" s="35">
        <f>SUMIFS(рўйхат!AJ:AJ,рўйхат!$CX:$CX,$B$1328,рўйхат!$D:$D,$C1304)</f>
        <v/>
      </c>
      <c r="AJ1304" s="36">
        <f>SUMIFS(рўйхат!AK:AK,рўйхат!$CX:$CX,$B$1328,рўйхат!$D:$D,$C1304)</f>
        <v/>
      </c>
      <c r="AK1304" s="35">
        <f>SUMIFS(рўйхат!AL:AL,рўйхат!$CX:$CX,$B$1328,рўйхат!$D:$D,$C1304)</f>
        <v/>
      </c>
      <c r="AL1304" s="36">
        <f>SUMIFS(рўйхат!AM:AM,рўйхат!$CX:$CX,$B$1328,рўйхат!$D:$D,$C1304)</f>
        <v/>
      </c>
      <c r="AM1304" s="77">
        <f>IFERROR(Q1304/E1304,0)</f>
        <v/>
      </c>
      <c r="AN1304" s="77">
        <f>IFERROR(R1304/F1304,0)</f>
        <v/>
      </c>
      <c r="AO1304" s="35">
        <f>SUMIFS(рўйхат!AX:AX,рўйхат!$CX:$CX,$B$1328,рўйхат!$D:$D,$C1304)</f>
        <v/>
      </c>
      <c r="AP1304" s="36">
        <f>SUMIFS(рўйхат!AY:AY,рўйхат!$CX:$CX,$B$1328,рўйхат!$D:$D,$C1304)</f>
        <v/>
      </c>
      <c r="AQ1304" s="35">
        <f>SUMIFS(рўйхат!AZ:AZ,рўйхат!$CX:$CX,$B$1328,рўйхат!$D:$D,$C1304)</f>
        <v/>
      </c>
      <c r="AR1304" s="36">
        <f>SUMIFS(рўйхат!BA:BA,рўйхат!$CX:$CX,$B$1328,рўйхат!$D:$D,$C1304)</f>
        <v/>
      </c>
      <c r="AS1304" s="35">
        <f>SUMIFS(рўйхат!BB:BB,рўйхат!$CX:$CX,$B$1328,рўйхат!$D:$D,$C1304)</f>
        <v/>
      </c>
      <c r="AT1304" s="36">
        <f>SUMIFS(рўйхат!BC:BC,рўйхат!$CX:$CX,$B$1328,рўйхат!$D:$D,$C1304)</f>
        <v/>
      </c>
      <c r="AU1304" s="35">
        <f>SUMIFS(рўйхат!BD:BD,рўйхат!$CX:$CX,$B$1328,рўйхат!$D:$D,$C1304)</f>
        <v/>
      </c>
      <c r="AV1304" s="36">
        <f>SUMIFS(рўйхат!BE:BE,рўйхат!$CX:$CX,$B$1328,рўйхат!$D:$D,$C1304)</f>
        <v/>
      </c>
      <c r="AW1304" s="35">
        <f>SUMIFS(рўйхат!BF:BF,рўйхат!$CX:$CX,$B$1328,рўйхат!$D:$D,$C1304)</f>
        <v/>
      </c>
      <c r="AX1304" s="36">
        <f>SUMIFS(рўйхат!BG:BG,рўйхат!$CX:$CX,$B$1328,рўйхат!$D:$D,$C1304)</f>
        <v/>
      </c>
      <c r="AY1304" s="35">
        <f>SUMIFS(рўйхат!BH:BH,рўйхат!$CX:$CX,$B$1328,рўйхат!$D:$D,$C1304)</f>
        <v/>
      </c>
      <c r="AZ1304" s="36">
        <f>SUMIFS(рўйхат!BI:BI,рўйхат!$CX:$CX,$B$1328,рўйхат!$D:$D,$C1304)</f>
        <v/>
      </c>
      <c r="BA1304" s="35">
        <f>SUMIFS(рўйхат!BJ:BJ,рўйхат!$CX:$CX,$B$1328,рўйхат!$D:$D,$C1304)</f>
        <v/>
      </c>
      <c r="BB1304" s="36">
        <f>SUMIFS(рўйхат!BK:BK,рўйхат!$CX:$CX,$B$1328,рўйхат!$D:$D,$C1304)</f>
        <v/>
      </c>
      <c r="BC1304" s="77">
        <f>IFERROR(AO1304/E1304,0)</f>
        <v/>
      </c>
      <c r="BD1304" s="77">
        <f>IFERROR(AP1304/F1304,0)</f>
        <v/>
      </c>
      <c r="BE1304" s="35">
        <f>SUMIFS(рўйхат!BL:BL,рўйхат!$CX:$CX,$B$1328,рўйхат!$D:$D,$C1304)</f>
        <v/>
      </c>
      <c r="BF1304" s="36">
        <f>SUMIFS(рўйхат!BM:BM,рўйхат!$CX:$CX,$B$1328,рўйхат!$D:$D,$C1304)</f>
        <v/>
      </c>
      <c r="BG1304" s="35">
        <f>SUMIFS(рўйхат!BN:BN,рўйхат!$CX:$CX,$B$1328,рўйхат!$D:$D,$C1304)</f>
        <v/>
      </c>
      <c r="BH1304" s="36">
        <f>SUMIFS(рўйхат!BO:BO,рўйхат!$CX:$CX,$B$1328,рўйхат!$D:$D,$C1304)</f>
        <v/>
      </c>
      <c r="BI1304" s="35">
        <f>SUMIFS(рўйхат!BP:BP,рўйхат!$CX:$CX,$B$1328,рўйхат!$D:$D,$C1304)</f>
        <v/>
      </c>
      <c r="BJ1304" s="36">
        <f>SUMIFS(рўйхат!BQ:BQ,рўйхат!$CX:$CX,$B$1328,рўйхат!$D:$D,$C1304)</f>
        <v/>
      </c>
      <c r="BK1304" s="35">
        <f>SUMIFS(рўйхат!BR:BR,рўйхат!$CX:$CX,$B$1328,рўйхат!$D:$D,$C1304)</f>
        <v/>
      </c>
      <c r="BL1304" s="36">
        <f>SUMIFS(рўйхат!BS:BS,рўйхат!$CX:$CX,$B$1328,рўйхат!$D:$D,$C1304)</f>
        <v/>
      </c>
      <c r="BM1304" s="35">
        <f>SUMIFS(рўйхат!BT:BT,рўйхат!$CX:$CX,$B$1328,рўйхат!$D:$D,$C1304)</f>
        <v/>
      </c>
      <c r="BN1304" s="36">
        <f>SUMIFS(рўйхат!BU:BU,рўйхат!$CX:$CX,$B$1328,рўйхат!$D:$D,$C1304)</f>
        <v/>
      </c>
      <c r="BO1304" s="35">
        <f>SUMIFS(рўйхат!BX:BX,рўйхат!$CX:$CX,$B$1328,рўйхат!$D:$D,$C1304)</f>
        <v/>
      </c>
      <c r="BP1304" s="36">
        <f>SUMIFS(рўйхат!BY:BY,рўйхат!$CX:$CX,$B$1328,рўйхат!$D:$D,$C1304)</f>
        <v/>
      </c>
      <c r="BQ1304" s="35">
        <f>SUMIFS(рўйхат!BZ:BZ,рўйхат!$CX:$CX,$B$1328,рўйхат!$D:$D,$C1304)</f>
        <v/>
      </c>
      <c r="BR1304" s="36">
        <f>SUMIFS(рўйхат!CA:CA,рўйхат!$CX:$CX,$B$1328,рўйхат!$D:$D,$C1304)</f>
        <v/>
      </c>
      <c r="BS1304" s="35">
        <f>SUMIFS(рўйхат!CB:CB,рўйхат!$CX:$CX,$B$1328,рўйхат!$D:$D,$C1304)</f>
        <v/>
      </c>
      <c r="BT1304" s="36">
        <f>SUMIFS(рўйхат!CC:CC,рўйхат!$CX:$CX,$B$1328,рўйхат!$D:$D,$C1304)</f>
        <v/>
      </c>
      <c r="BU1304" s="35">
        <f>SUMIFS(рўйхат!CD:CD,рўйхат!$CX:$CX,$B$1328,рўйхат!$D:$D,$C1304)</f>
        <v/>
      </c>
      <c r="BV1304" s="36">
        <f>SUMIFS(рўйхат!CE:CE,рўйхат!$CX:$CX,$B$1328,рўйхат!$D:$D,$C1304)</f>
        <v/>
      </c>
      <c r="BW1304" s="35">
        <f>SUMIFS(рўйхат!CH:CH,рўйхат!$CX:$CX,$B$1328,рўйхат!$D:$D,$C1304)</f>
        <v/>
      </c>
      <c r="BX1304" s="36">
        <f>SUMIFS(рўйхат!CI:CI,рўйхат!$CX:$CX,$B$1328,рўйхат!$D:$D,$C1304)</f>
        <v/>
      </c>
      <c r="BY1304" s="35">
        <f>SUMIFS(рўйхат!CJ:CJ,рўйхат!$CX:$CX,$B$1328,рўйхат!$D:$D,$C1304)</f>
        <v/>
      </c>
      <c r="BZ1304" s="36">
        <f>SUMIFS(рўйхат!CK:CK,рўйхат!$CX:$CX,$B$1328,рўйхат!$D:$D,$C1304)</f>
        <v/>
      </c>
      <c r="CA1304" s="35">
        <f>SUMIFS(рўйхат!CL:CL,рўйхат!$CX:$CX,$B$1328,рўйхат!$D:$D,$C1304)</f>
        <v/>
      </c>
      <c r="CB1304" s="36">
        <f>SUMIFS(рўйхат!CM:CM,рўйхат!$CX:$CX,$B$1328,рўйхат!$D:$D,$C1304)</f>
        <v/>
      </c>
      <c r="CC1304" s="35">
        <f>SUMIFS(рўйхат!CN:CN,рўйхат!$CX:$CX,$B$1328,рўйхат!$D:$D,$C1304)</f>
        <v/>
      </c>
      <c r="CD1304" s="36">
        <f>SUMIFS(рўйхат!CO:CO,рўйхат!$CX:$CX,$B$1328,рўйхат!$D:$D,$C1304)</f>
        <v/>
      </c>
      <c r="CE1304" s="77">
        <f>IFERROR(BE1304/(Q1304+BE1304),0)</f>
        <v/>
      </c>
      <c r="CF1304" s="78">
        <f>IFERROR(BF1304/(R1304+BF1304),0)</f>
        <v/>
      </c>
    </row>
    <row r="1305" hidden="1" outlineLevel="1" ht="30" customFormat="1" customHeight="1" s="8">
      <c r="A1305" s="39" t="n"/>
      <c r="B1305" s="50" t="n">
        <v>43</v>
      </c>
      <c r="C1305" s="131" t="inlineStr">
        <is>
          <t>Рейтинг балига тўғри келмайдиган қурилишлар</t>
        </is>
      </c>
      <c r="D1305" s="51" t="n"/>
      <c r="E1305" s="35">
        <f>SUMIFS(рўйхат!F:F,рўйхат!$CX:$CX,$B$1328,рўйхат!$D:$D,$C1305)</f>
        <v/>
      </c>
      <c r="F1305" s="36">
        <f>SUMIFS(рўйхат!G:G,рўйхат!$CX:$CX,$B$1328,рўйхат!$D:$D,$C1305)</f>
        <v/>
      </c>
      <c r="G1305" s="35">
        <f>SUMIFS(рўйхат!H:H,рўйхат!$CX:$CX,$B$1328,рўйхат!$D:$D,$C1305)</f>
        <v/>
      </c>
      <c r="H1305" s="36">
        <f>SUMIFS(рўйхат!I:I,рўйхат!$CX:$CX,$B$1328,рўйхат!$D:$D,$C1305)</f>
        <v/>
      </c>
      <c r="I1305" s="35">
        <f>SUMIFS(рўйхат!J:J,рўйхат!$CX:$CX,$B$1328,рўйхат!$D:$D,$C1305)</f>
        <v/>
      </c>
      <c r="J1305" s="36">
        <f>SUMIFS(рўйхат!K:K,рўйхат!$CX:$CX,$B$1328,рўйхат!$D:$D,$C1305)</f>
        <v/>
      </c>
      <c r="K1305" s="35">
        <f>SUMIFS(рўйхат!L:L,рўйхат!$CX:$CX,$B$1328,рўйхат!$D:$D,$C1305)</f>
        <v/>
      </c>
      <c r="L1305" s="36">
        <f>SUMIFS(рўйхат!M:M,рўйхат!$CX:$CX,$B$1328,рўйхат!$D:$D,$C1305)</f>
        <v/>
      </c>
      <c r="M1305" s="35">
        <f>SUMIFS(рўйхат!N:N,рўйхат!$CX:$CX,$B$1328,рўйхат!$D:$D,$C1305)</f>
        <v/>
      </c>
      <c r="N1305" s="36">
        <f>SUMIFS(рўйхат!O:O,рўйхат!$CX:$CX,$B$1328,рўйхат!$D:$D,$C1305)</f>
        <v/>
      </c>
      <c r="O1305" s="34">
        <f>IFERROR(M1305/E1305,0)</f>
        <v/>
      </c>
      <c r="P1305" s="34">
        <f>IFERROR(N1305/F1305,0)</f>
        <v/>
      </c>
      <c r="Q1305" s="35">
        <f>SUMIFS(рўйхат!P:P,рўйхат!$CX:$CX,$B$1328,рўйхат!$D:$D,$C1305)</f>
        <v/>
      </c>
      <c r="R1305" s="36">
        <f>SUMIFS(рўйхат!Q:Q,рўйхат!$CX:$CX,$B$1328,рўйхат!$D:$D,$C1305)</f>
        <v/>
      </c>
      <c r="S1305" s="35">
        <f>SUMIFS(рўйхат!R:R,рўйхат!$CX:$CX,$B$1328,рўйхат!$D:$D,$C1305)</f>
        <v/>
      </c>
      <c r="T1305" s="36">
        <f>SUMIFS(рўйхат!S:S,рўйхат!$CX:$CX,$B$1328,рўйхат!$D:$D,$C1305)</f>
        <v/>
      </c>
      <c r="U1305" s="35">
        <f>SUMIFS(рўйхат!T:T,рўйхат!$CX:$CX,$B$1328,рўйхат!$D:$D,$C1305)</f>
        <v/>
      </c>
      <c r="V1305" s="36">
        <f>SUMIFS(рўйхат!U:U,рўйхат!$CX:$CX,$B$1328,рўйхат!$D:$D,$C1305)</f>
        <v/>
      </c>
      <c r="W1305" s="35">
        <f>SUMIFS(рўйхат!V:V,рўйхат!$CX:$CX,$B$1328,рўйхат!$D:$D,$C1305)</f>
        <v/>
      </c>
      <c r="X1305" s="36">
        <f>SUMIFS(рўйхат!W:W,рўйхат!$CX:$CX,$B$1328,рўйхат!$D:$D,$C1305)</f>
        <v/>
      </c>
      <c r="Y1305" s="35">
        <f>SUMIFS(рўйхат!X:X,рўйхат!$CX:$CX,$B$1328,рўйхат!$D:$D,$C1305)</f>
        <v/>
      </c>
      <c r="Z1305" s="36">
        <f>SUMIFS(рўйхат!Y:Y,рўйхат!$CX:$CX,$B$1328,рўйхат!$D:$D,$C1305)</f>
        <v/>
      </c>
      <c r="AA1305" s="35">
        <f>SUMIFS(рўйхат!Z:Z,рўйхат!$CX:$CX,$B$1328,рўйхат!$D:$D,$C1305)</f>
        <v/>
      </c>
      <c r="AB1305" s="36">
        <f>SUMIFS(рўйхат!AA:AA,рўйхат!$CX:$CX,$B$1328,рўйхат!$D:$D,$C1305)</f>
        <v/>
      </c>
      <c r="AC1305" s="35">
        <f>SUMIFS(рўйхат!AB:AB,рўйхат!$CX:$CX,$B$1328,рўйхат!$D:$D,$C1305)</f>
        <v/>
      </c>
      <c r="AD1305" s="36">
        <f>SUMIFS(рўйхат!AC:AC,рўйхат!$CX:$CX,$B$1328,рўйхат!$D:$D,$C1305)</f>
        <v/>
      </c>
      <c r="AE1305" s="35">
        <f>SUMIFS(рўйхат!AD:AD,рўйхат!$CX:$CX,$B$1328,рўйхат!$D:$D,$C1305)</f>
        <v/>
      </c>
      <c r="AF1305" s="36">
        <f>SUMIFS(рўйхат!AE:AE,рўйхат!$CX:$CX,$B$1328,рўйхат!$D:$D,$C1305)</f>
        <v/>
      </c>
      <c r="AG1305" s="35">
        <f>SUMIFS(рўйхат!AH:AH,рўйхат!$CX:$CX,$B$1328,рўйхат!$D:$D,$C1305)</f>
        <v/>
      </c>
      <c r="AH1305" s="36">
        <f>SUMIFS(рўйхат!AI:AI,рўйхат!$CX:$CX,$B$1328,рўйхат!$D:$D,$C1305)</f>
        <v/>
      </c>
      <c r="AI1305" s="35">
        <f>SUMIFS(рўйхат!AJ:AJ,рўйхат!$CX:$CX,$B$1328,рўйхат!$D:$D,$C1305)</f>
        <v/>
      </c>
      <c r="AJ1305" s="36">
        <f>SUMIFS(рўйхат!AK:AK,рўйхат!$CX:$CX,$B$1328,рўйхат!$D:$D,$C1305)</f>
        <v/>
      </c>
      <c r="AK1305" s="35">
        <f>SUMIFS(рўйхат!AL:AL,рўйхат!$CX:$CX,$B$1328,рўйхат!$D:$D,$C1305)</f>
        <v/>
      </c>
      <c r="AL1305" s="36">
        <f>SUMIFS(рўйхат!AM:AM,рўйхат!$CX:$CX,$B$1328,рўйхат!$D:$D,$C1305)</f>
        <v/>
      </c>
      <c r="AM1305" s="77">
        <f>IFERROR(Q1305/E1305,0)</f>
        <v/>
      </c>
      <c r="AN1305" s="77">
        <f>IFERROR(R1305/F1305,0)</f>
        <v/>
      </c>
      <c r="AO1305" s="35">
        <f>SUMIFS(рўйхат!AX:AX,рўйхат!$CX:$CX,$B$1328,рўйхат!$D:$D,$C1305)</f>
        <v/>
      </c>
      <c r="AP1305" s="36">
        <f>SUMIFS(рўйхат!AY:AY,рўйхат!$CX:$CX,$B$1328,рўйхат!$D:$D,$C1305)</f>
        <v/>
      </c>
      <c r="AQ1305" s="35">
        <f>SUMIFS(рўйхат!AZ:AZ,рўйхат!$CX:$CX,$B$1328,рўйхат!$D:$D,$C1305)</f>
        <v/>
      </c>
      <c r="AR1305" s="36">
        <f>SUMIFS(рўйхат!BA:BA,рўйхат!$CX:$CX,$B$1328,рўйхат!$D:$D,$C1305)</f>
        <v/>
      </c>
      <c r="AS1305" s="35">
        <f>SUMIFS(рўйхат!BB:BB,рўйхат!$CX:$CX,$B$1328,рўйхат!$D:$D,$C1305)</f>
        <v/>
      </c>
      <c r="AT1305" s="36">
        <f>SUMIFS(рўйхат!BC:BC,рўйхат!$CX:$CX,$B$1328,рўйхат!$D:$D,$C1305)</f>
        <v/>
      </c>
      <c r="AU1305" s="35">
        <f>SUMIFS(рўйхат!BD:BD,рўйхат!$CX:$CX,$B$1328,рўйхат!$D:$D,$C1305)</f>
        <v/>
      </c>
      <c r="AV1305" s="36">
        <f>SUMIFS(рўйхат!BE:BE,рўйхат!$CX:$CX,$B$1328,рўйхат!$D:$D,$C1305)</f>
        <v/>
      </c>
      <c r="AW1305" s="35">
        <f>SUMIFS(рўйхат!BF:BF,рўйхат!$CX:$CX,$B$1328,рўйхат!$D:$D,$C1305)</f>
        <v/>
      </c>
      <c r="AX1305" s="36">
        <f>SUMIFS(рўйхат!BG:BG,рўйхат!$CX:$CX,$B$1328,рўйхат!$D:$D,$C1305)</f>
        <v/>
      </c>
      <c r="AY1305" s="35">
        <f>SUMIFS(рўйхат!BH:BH,рўйхат!$CX:$CX,$B$1328,рўйхат!$D:$D,$C1305)</f>
        <v/>
      </c>
      <c r="AZ1305" s="36">
        <f>SUMIFS(рўйхат!BI:BI,рўйхат!$CX:$CX,$B$1328,рўйхат!$D:$D,$C1305)</f>
        <v/>
      </c>
      <c r="BA1305" s="35">
        <f>SUMIFS(рўйхат!BJ:BJ,рўйхат!$CX:$CX,$B$1328,рўйхат!$D:$D,$C1305)</f>
        <v/>
      </c>
      <c r="BB1305" s="36">
        <f>SUMIFS(рўйхат!BK:BK,рўйхат!$CX:$CX,$B$1328,рўйхат!$D:$D,$C1305)</f>
        <v/>
      </c>
      <c r="BC1305" s="77">
        <f>IFERROR(AO1305/E1305,0)</f>
        <v/>
      </c>
      <c r="BD1305" s="77">
        <f>IFERROR(AP1305/F1305,0)</f>
        <v/>
      </c>
      <c r="BE1305" s="35">
        <f>SUMIFS(рўйхат!BL:BL,рўйхат!$CX:$CX,$B$1328,рўйхат!$D:$D,$C1305)</f>
        <v/>
      </c>
      <c r="BF1305" s="36">
        <f>SUMIFS(рўйхат!BM:BM,рўйхат!$CX:$CX,$B$1328,рўйхат!$D:$D,$C1305)</f>
        <v/>
      </c>
      <c r="BG1305" s="35">
        <f>SUMIFS(рўйхат!BN:BN,рўйхат!$CX:$CX,$B$1328,рўйхат!$D:$D,$C1305)</f>
        <v/>
      </c>
      <c r="BH1305" s="36">
        <f>SUMIFS(рўйхат!BO:BO,рўйхат!$CX:$CX,$B$1328,рўйхат!$D:$D,$C1305)</f>
        <v/>
      </c>
      <c r="BI1305" s="35">
        <f>SUMIFS(рўйхат!BP:BP,рўйхат!$CX:$CX,$B$1328,рўйхат!$D:$D,$C1305)</f>
        <v/>
      </c>
      <c r="BJ1305" s="36">
        <f>SUMIFS(рўйхат!BQ:BQ,рўйхат!$CX:$CX,$B$1328,рўйхат!$D:$D,$C1305)</f>
        <v/>
      </c>
      <c r="BK1305" s="35">
        <f>SUMIFS(рўйхат!BR:BR,рўйхат!$CX:$CX,$B$1328,рўйхат!$D:$D,$C1305)</f>
        <v/>
      </c>
      <c r="BL1305" s="36">
        <f>SUMIFS(рўйхат!BS:BS,рўйхат!$CX:$CX,$B$1328,рўйхат!$D:$D,$C1305)</f>
        <v/>
      </c>
      <c r="BM1305" s="35">
        <f>SUMIFS(рўйхат!BT:BT,рўйхат!$CX:$CX,$B$1328,рўйхат!$D:$D,$C1305)</f>
        <v/>
      </c>
      <c r="BN1305" s="36">
        <f>SUMIFS(рўйхат!BU:BU,рўйхат!$CX:$CX,$B$1328,рўйхат!$D:$D,$C1305)</f>
        <v/>
      </c>
      <c r="BO1305" s="35">
        <f>SUMIFS(рўйхат!BX:BX,рўйхат!$CX:$CX,$B$1328,рўйхат!$D:$D,$C1305)</f>
        <v/>
      </c>
      <c r="BP1305" s="36">
        <f>SUMIFS(рўйхат!BY:BY,рўйхат!$CX:$CX,$B$1328,рўйхат!$D:$D,$C1305)</f>
        <v/>
      </c>
      <c r="BQ1305" s="35">
        <f>SUMIFS(рўйхат!BZ:BZ,рўйхат!$CX:$CX,$B$1328,рўйхат!$D:$D,$C1305)</f>
        <v/>
      </c>
      <c r="BR1305" s="36">
        <f>SUMIFS(рўйхат!CA:CA,рўйхат!$CX:$CX,$B$1328,рўйхат!$D:$D,$C1305)</f>
        <v/>
      </c>
      <c r="BS1305" s="35">
        <f>SUMIFS(рўйхат!CB:CB,рўйхат!$CX:$CX,$B$1328,рўйхат!$D:$D,$C1305)</f>
        <v/>
      </c>
      <c r="BT1305" s="36">
        <f>SUMIFS(рўйхат!CC:CC,рўйхат!$CX:$CX,$B$1328,рўйхат!$D:$D,$C1305)</f>
        <v/>
      </c>
      <c r="BU1305" s="35">
        <f>SUMIFS(рўйхат!CD:CD,рўйхат!$CX:$CX,$B$1328,рўйхат!$D:$D,$C1305)</f>
        <v/>
      </c>
      <c r="BV1305" s="36">
        <f>SUMIFS(рўйхат!CE:CE,рўйхат!$CX:$CX,$B$1328,рўйхат!$D:$D,$C1305)</f>
        <v/>
      </c>
      <c r="BW1305" s="35">
        <f>SUMIFS(рўйхат!CH:CH,рўйхат!$CX:$CX,$B$1328,рўйхат!$D:$D,$C1305)</f>
        <v/>
      </c>
      <c r="BX1305" s="36">
        <f>SUMIFS(рўйхат!CI:CI,рўйхат!$CX:$CX,$B$1328,рўйхат!$D:$D,$C1305)</f>
        <v/>
      </c>
      <c r="BY1305" s="35">
        <f>SUMIFS(рўйхат!CJ:CJ,рўйхат!$CX:$CX,$B$1328,рўйхат!$D:$D,$C1305)</f>
        <v/>
      </c>
      <c r="BZ1305" s="36">
        <f>SUMIFS(рўйхат!CK:CK,рўйхат!$CX:$CX,$B$1328,рўйхат!$D:$D,$C1305)</f>
        <v/>
      </c>
      <c r="CA1305" s="35">
        <f>SUMIFS(рўйхат!CL:CL,рўйхат!$CX:$CX,$B$1328,рўйхат!$D:$D,$C1305)</f>
        <v/>
      </c>
      <c r="CB1305" s="36">
        <f>SUMIFS(рўйхат!CM:CM,рўйхат!$CX:$CX,$B$1328,рўйхат!$D:$D,$C1305)</f>
        <v/>
      </c>
      <c r="CC1305" s="35">
        <f>SUMIFS(рўйхат!CN:CN,рўйхат!$CX:$CX,$B$1328,рўйхат!$D:$D,$C1305)</f>
        <v/>
      </c>
      <c r="CD1305" s="36">
        <f>SUMIFS(рўйхат!CO:CO,рўйхат!$CX:$CX,$B$1328,рўйхат!$D:$D,$C1305)</f>
        <v/>
      </c>
      <c r="CE1305" s="77">
        <f>IFERROR(BE1305/(Q1305+BE1305),0)</f>
        <v/>
      </c>
      <c r="CF1305" s="78">
        <f>IFERROR(BF1305/(R1305+BF1305),0)</f>
        <v/>
      </c>
    </row>
    <row r="1306" hidden="1" outlineLevel="1" ht="30" customFormat="1" customHeight="1" s="8">
      <c r="A1306" s="39" t="n"/>
      <c r="B1306" s="50" t="n">
        <v>44</v>
      </c>
      <c r="C1306" s="131" t="inlineStr">
        <is>
          <t>Рейтинг бахолашда бир транспорт воситасини 2 ва ундан ортиқ ҳисобга олиш</t>
        </is>
      </c>
      <c r="D1306" s="51" t="n"/>
      <c r="E1306" s="35">
        <f>SUMIFS(рўйхат!F:F,рўйхат!$CX:$CX,$B$1328,рўйхат!$D:$D,$C1306)</f>
        <v/>
      </c>
      <c r="F1306" s="36">
        <f>SUMIFS(рўйхат!G:G,рўйхат!$CX:$CX,$B$1328,рўйхат!$D:$D,$C1306)</f>
        <v/>
      </c>
      <c r="G1306" s="35">
        <f>SUMIFS(рўйхат!H:H,рўйхат!$CX:$CX,$B$1328,рўйхат!$D:$D,$C1306)</f>
        <v/>
      </c>
      <c r="H1306" s="36">
        <f>SUMIFS(рўйхат!I:I,рўйхат!$CX:$CX,$B$1328,рўйхат!$D:$D,$C1306)</f>
        <v/>
      </c>
      <c r="I1306" s="35">
        <f>SUMIFS(рўйхат!J:J,рўйхат!$CX:$CX,$B$1328,рўйхат!$D:$D,$C1306)</f>
        <v/>
      </c>
      <c r="J1306" s="36">
        <f>SUMIFS(рўйхат!K:K,рўйхат!$CX:$CX,$B$1328,рўйхат!$D:$D,$C1306)</f>
        <v/>
      </c>
      <c r="K1306" s="35">
        <f>SUMIFS(рўйхат!L:L,рўйхат!$CX:$CX,$B$1328,рўйхат!$D:$D,$C1306)</f>
        <v/>
      </c>
      <c r="L1306" s="36">
        <f>SUMIFS(рўйхат!M:M,рўйхат!$CX:$CX,$B$1328,рўйхат!$D:$D,$C1306)</f>
        <v/>
      </c>
      <c r="M1306" s="35">
        <f>SUMIFS(рўйхат!N:N,рўйхат!$CX:$CX,$B$1328,рўйхат!$D:$D,$C1306)</f>
        <v/>
      </c>
      <c r="N1306" s="36">
        <f>SUMIFS(рўйхат!O:O,рўйхат!$CX:$CX,$B$1328,рўйхат!$D:$D,$C1306)</f>
        <v/>
      </c>
      <c r="O1306" s="34">
        <f>IFERROR(M1306/E1306,0)</f>
        <v/>
      </c>
      <c r="P1306" s="34">
        <f>IFERROR(N1306/F1306,0)</f>
        <v/>
      </c>
      <c r="Q1306" s="35">
        <f>SUMIFS(рўйхат!P:P,рўйхат!$CX:$CX,$B$1328,рўйхат!$D:$D,$C1306)</f>
        <v/>
      </c>
      <c r="R1306" s="36">
        <f>SUMIFS(рўйхат!Q:Q,рўйхат!$CX:$CX,$B$1328,рўйхат!$D:$D,$C1306)</f>
        <v/>
      </c>
      <c r="S1306" s="35">
        <f>SUMIFS(рўйхат!R:R,рўйхат!$CX:$CX,$B$1328,рўйхат!$D:$D,$C1306)</f>
        <v/>
      </c>
      <c r="T1306" s="36">
        <f>SUMIFS(рўйхат!S:S,рўйхат!$CX:$CX,$B$1328,рўйхат!$D:$D,$C1306)</f>
        <v/>
      </c>
      <c r="U1306" s="35">
        <f>SUMIFS(рўйхат!T:T,рўйхат!$CX:$CX,$B$1328,рўйхат!$D:$D,$C1306)</f>
        <v/>
      </c>
      <c r="V1306" s="36">
        <f>SUMIFS(рўйхат!U:U,рўйхат!$CX:$CX,$B$1328,рўйхат!$D:$D,$C1306)</f>
        <v/>
      </c>
      <c r="W1306" s="35">
        <f>SUMIFS(рўйхат!V:V,рўйхат!$CX:$CX,$B$1328,рўйхат!$D:$D,$C1306)</f>
        <v/>
      </c>
      <c r="X1306" s="36">
        <f>SUMIFS(рўйхат!W:W,рўйхат!$CX:$CX,$B$1328,рўйхат!$D:$D,$C1306)</f>
        <v/>
      </c>
      <c r="Y1306" s="35">
        <f>SUMIFS(рўйхат!X:X,рўйхат!$CX:$CX,$B$1328,рўйхат!$D:$D,$C1306)</f>
        <v/>
      </c>
      <c r="Z1306" s="36">
        <f>SUMIFS(рўйхат!Y:Y,рўйхат!$CX:$CX,$B$1328,рўйхат!$D:$D,$C1306)</f>
        <v/>
      </c>
      <c r="AA1306" s="35">
        <f>SUMIFS(рўйхат!Z:Z,рўйхат!$CX:$CX,$B$1328,рўйхат!$D:$D,$C1306)</f>
        <v/>
      </c>
      <c r="AB1306" s="36">
        <f>SUMIFS(рўйхат!AA:AA,рўйхат!$CX:$CX,$B$1328,рўйхат!$D:$D,$C1306)</f>
        <v/>
      </c>
      <c r="AC1306" s="35">
        <f>SUMIFS(рўйхат!AB:AB,рўйхат!$CX:$CX,$B$1328,рўйхат!$D:$D,$C1306)</f>
        <v/>
      </c>
      <c r="AD1306" s="36">
        <f>SUMIFS(рўйхат!AC:AC,рўйхат!$CX:$CX,$B$1328,рўйхат!$D:$D,$C1306)</f>
        <v/>
      </c>
      <c r="AE1306" s="35">
        <f>SUMIFS(рўйхат!AD:AD,рўйхат!$CX:$CX,$B$1328,рўйхат!$D:$D,$C1306)</f>
        <v/>
      </c>
      <c r="AF1306" s="36">
        <f>SUMIFS(рўйхат!AE:AE,рўйхат!$CX:$CX,$B$1328,рўйхат!$D:$D,$C1306)</f>
        <v/>
      </c>
      <c r="AG1306" s="35">
        <f>SUMIFS(рўйхат!AH:AH,рўйхат!$CX:$CX,$B$1328,рўйхат!$D:$D,$C1306)</f>
        <v/>
      </c>
      <c r="AH1306" s="36">
        <f>SUMIFS(рўйхат!AI:AI,рўйхат!$CX:$CX,$B$1328,рўйхат!$D:$D,$C1306)</f>
        <v/>
      </c>
      <c r="AI1306" s="35">
        <f>SUMIFS(рўйхат!AJ:AJ,рўйхат!$CX:$CX,$B$1328,рўйхат!$D:$D,$C1306)</f>
        <v/>
      </c>
      <c r="AJ1306" s="36">
        <f>SUMIFS(рўйхат!AK:AK,рўйхат!$CX:$CX,$B$1328,рўйхат!$D:$D,$C1306)</f>
        <v/>
      </c>
      <c r="AK1306" s="35">
        <f>SUMIFS(рўйхат!AL:AL,рўйхат!$CX:$CX,$B$1328,рўйхат!$D:$D,$C1306)</f>
        <v/>
      </c>
      <c r="AL1306" s="36">
        <f>SUMIFS(рўйхат!AM:AM,рўйхат!$CX:$CX,$B$1328,рўйхат!$D:$D,$C1306)</f>
        <v/>
      </c>
      <c r="AM1306" s="77">
        <f>IFERROR(Q1306/E1306,0)</f>
        <v/>
      </c>
      <c r="AN1306" s="77">
        <f>IFERROR(R1306/F1306,0)</f>
        <v/>
      </c>
      <c r="AO1306" s="35">
        <f>SUMIFS(рўйхат!AX:AX,рўйхат!$CX:$CX,$B$1328,рўйхат!$D:$D,$C1306)</f>
        <v/>
      </c>
      <c r="AP1306" s="36">
        <f>SUMIFS(рўйхат!AY:AY,рўйхат!$CX:$CX,$B$1328,рўйхат!$D:$D,$C1306)</f>
        <v/>
      </c>
      <c r="AQ1306" s="35">
        <f>SUMIFS(рўйхат!AZ:AZ,рўйхат!$CX:$CX,$B$1328,рўйхат!$D:$D,$C1306)</f>
        <v/>
      </c>
      <c r="AR1306" s="36">
        <f>SUMIFS(рўйхат!BA:BA,рўйхат!$CX:$CX,$B$1328,рўйхат!$D:$D,$C1306)</f>
        <v/>
      </c>
      <c r="AS1306" s="35">
        <f>SUMIFS(рўйхат!BB:BB,рўйхат!$CX:$CX,$B$1328,рўйхат!$D:$D,$C1306)</f>
        <v/>
      </c>
      <c r="AT1306" s="36">
        <f>SUMIFS(рўйхат!BC:BC,рўйхат!$CX:$CX,$B$1328,рўйхат!$D:$D,$C1306)</f>
        <v/>
      </c>
      <c r="AU1306" s="35">
        <f>SUMIFS(рўйхат!BD:BD,рўйхат!$CX:$CX,$B$1328,рўйхат!$D:$D,$C1306)</f>
        <v/>
      </c>
      <c r="AV1306" s="36">
        <f>SUMIFS(рўйхат!BE:BE,рўйхат!$CX:$CX,$B$1328,рўйхат!$D:$D,$C1306)</f>
        <v/>
      </c>
      <c r="AW1306" s="35">
        <f>SUMIFS(рўйхат!BF:BF,рўйхат!$CX:$CX,$B$1328,рўйхат!$D:$D,$C1306)</f>
        <v/>
      </c>
      <c r="AX1306" s="36">
        <f>SUMIFS(рўйхат!BG:BG,рўйхат!$CX:$CX,$B$1328,рўйхат!$D:$D,$C1306)</f>
        <v/>
      </c>
      <c r="AY1306" s="35">
        <f>SUMIFS(рўйхат!BH:BH,рўйхат!$CX:$CX,$B$1328,рўйхат!$D:$D,$C1306)</f>
        <v/>
      </c>
      <c r="AZ1306" s="36">
        <f>SUMIFS(рўйхат!BI:BI,рўйхат!$CX:$CX,$B$1328,рўйхат!$D:$D,$C1306)</f>
        <v/>
      </c>
      <c r="BA1306" s="35">
        <f>SUMIFS(рўйхат!BJ:BJ,рўйхат!$CX:$CX,$B$1328,рўйхат!$D:$D,$C1306)</f>
        <v/>
      </c>
      <c r="BB1306" s="36">
        <f>SUMIFS(рўйхат!BK:BK,рўйхат!$CX:$CX,$B$1328,рўйхат!$D:$D,$C1306)</f>
        <v/>
      </c>
      <c r="BC1306" s="77">
        <f>IFERROR(AO1306/E1306,0)</f>
        <v/>
      </c>
      <c r="BD1306" s="77">
        <f>IFERROR(AP1306/F1306,0)</f>
        <v/>
      </c>
      <c r="BE1306" s="35">
        <f>SUMIFS(рўйхат!BL:BL,рўйхат!$CX:$CX,$B$1328,рўйхат!$D:$D,$C1306)</f>
        <v/>
      </c>
      <c r="BF1306" s="36">
        <f>SUMIFS(рўйхат!BM:BM,рўйхат!$CX:$CX,$B$1328,рўйхат!$D:$D,$C1306)</f>
        <v/>
      </c>
      <c r="BG1306" s="35">
        <f>SUMIFS(рўйхат!BN:BN,рўйхат!$CX:$CX,$B$1328,рўйхат!$D:$D,$C1306)</f>
        <v/>
      </c>
      <c r="BH1306" s="36">
        <f>SUMIFS(рўйхат!BO:BO,рўйхат!$CX:$CX,$B$1328,рўйхат!$D:$D,$C1306)</f>
        <v/>
      </c>
      <c r="BI1306" s="35">
        <f>SUMIFS(рўйхат!BP:BP,рўйхат!$CX:$CX,$B$1328,рўйхат!$D:$D,$C1306)</f>
        <v/>
      </c>
      <c r="BJ1306" s="36">
        <f>SUMIFS(рўйхат!BQ:BQ,рўйхат!$CX:$CX,$B$1328,рўйхат!$D:$D,$C1306)</f>
        <v/>
      </c>
      <c r="BK1306" s="35">
        <f>SUMIFS(рўйхат!BR:BR,рўйхат!$CX:$CX,$B$1328,рўйхат!$D:$D,$C1306)</f>
        <v/>
      </c>
      <c r="BL1306" s="36">
        <f>SUMIFS(рўйхат!BS:BS,рўйхат!$CX:$CX,$B$1328,рўйхат!$D:$D,$C1306)</f>
        <v/>
      </c>
      <c r="BM1306" s="35">
        <f>SUMIFS(рўйхат!BT:BT,рўйхат!$CX:$CX,$B$1328,рўйхат!$D:$D,$C1306)</f>
        <v/>
      </c>
      <c r="BN1306" s="36">
        <f>SUMIFS(рўйхат!BU:BU,рўйхат!$CX:$CX,$B$1328,рўйхат!$D:$D,$C1306)</f>
        <v/>
      </c>
      <c r="BO1306" s="35">
        <f>SUMIFS(рўйхат!BX:BX,рўйхат!$CX:$CX,$B$1328,рўйхат!$D:$D,$C1306)</f>
        <v/>
      </c>
      <c r="BP1306" s="36">
        <f>SUMIFS(рўйхат!BY:BY,рўйхат!$CX:$CX,$B$1328,рўйхат!$D:$D,$C1306)</f>
        <v/>
      </c>
      <c r="BQ1306" s="35">
        <f>SUMIFS(рўйхат!BZ:BZ,рўйхат!$CX:$CX,$B$1328,рўйхат!$D:$D,$C1306)</f>
        <v/>
      </c>
      <c r="BR1306" s="36">
        <f>SUMIFS(рўйхат!CA:CA,рўйхат!$CX:$CX,$B$1328,рўйхат!$D:$D,$C1306)</f>
        <v/>
      </c>
      <c r="BS1306" s="35">
        <f>SUMIFS(рўйхат!CB:CB,рўйхат!$CX:$CX,$B$1328,рўйхат!$D:$D,$C1306)</f>
        <v/>
      </c>
      <c r="BT1306" s="36">
        <f>SUMIFS(рўйхат!CC:CC,рўйхат!$CX:$CX,$B$1328,рўйхат!$D:$D,$C1306)</f>
        <v/>
      </c>
      <c r="BU1306" s="35">
        <f>SUMIFS(рўйхат!CD:CD,рўйхат!$CX:$CX,$B$1328,рўйхат!$D:$D,$C1306)</f>
        <v/>
      </c>
      <c r="BV1306" s="36">
        <f>SUMIFS(рўйхат!CE:CE,рўйхат!$CX:$CX,$B$1328,рўйхат!$D:$D,$C1306)</f>
        <v/>
      </c>
      <c r="BW1306" s="35">
        <f>SUMIFS(рўйхат!CH:CH,рўйхат!$CX:$CX,$B$1328,рўйхат!$D:$D,$C1306)</f>
        <v/>
      </c>
      <c r="BX1306" s="36">
        <f>SUMIFS(рўйхат!CI:CI,рўйхат!$CX:$CX,$B$1328,рўйхат!$D:$D,$C1306)</f>
        <v/>
      </c>
      <c r="BY1306" s="35">
        <f>SUMIFS(рўйхат!CJ:CJ,рўйхат!$CX:$CX,$B$1328,рўйхат!$D:$D,$C1306)</f>
        <v/>
      </c>
      <c r="BZ1306" s="36">
        <f>SUMIFS(рўйхат!CK:CK,рўйхат!$CX:$CX,$B$1328,рўйхат!$D:$D,$C1306)</f>
        <v/>
      </c>
      <c r="CA1306" s="35">
        <f>SUMIFS(рўйхат!CL:CL,рўйхат!$CX:$CX,$B$1328,рўйхат!$D:$D,$C1306)</f>
        <v/>
      </c>
      <c r="CB1306" s="36">
        <f>SUMIFS(рўйхат!CM:CM,рўйхат!$CX:$CX,$B$1328,рўйхат!$D:$D,$C1306)</f>
        <v/>
      </c>
      <c r="CC1306" s="35">
        <f>SUMIFS(рўйхат!CN:CN,рўйхат!$CX:$CX,$B$1328,рўйхат!$D:$D,$C1306)</f>
        <v/>
      </c>
      <c r="CD1306" s="36">
        <f>SUMIFS(рўйхат!CO:CO,рўйхат!$CX:$CX,$B$1328,рўйхат!$D:$D,$C1306)</f>
        <v/>
      </c>
      <c r="CE1306" s="77">
        <f>IFERROR(BE1306/(Q1306+BE1306),0)</f>
        <v/>
      </c>
      <c r="CF1306" s="78">
        <f>IFERROR(BF1306/(R1306+BF1306),0)</f>
        <v/>
      </c>
    </row>
    <row r="1307" hidden="1" outlineLevel="1" ht="30" customFormat="1" customHeight="1" s="8">
      <c r="A1307" s="39" t="n"/>
      <c r="B1307" s="50" t="n">
        <v>45</v>
      </c>
      <c r="C1307" s="131" t="inlineStr">
        <is>
          <t>Рейтинг бахолашда ЯММТ орқали олинган ишчи ходимлар сони солиқ ҳисоботлари билан солиштирмаси</t>
        </is>
      </c>
      <c r="D1307" s="51" t="n"/>
      <c r="E1307" s="35">
        <f>SUMIFS(рўйхат!F:F,рўйхат!$CX:$CX,$B$1328,рўйхат!$D:$D,$C1307)</f>
        <v/>
      </c>
      <c r="F1307" s="36">
        <f>SUMIFS(рўйхат!G:G,рўйхат!$CX:$CX,$B$1328,рўйхат!$D:$D,$C1307)</f>
        <v/>
      </c>
      <c r="G1307" s="35">
        <f>SUMIFS(рўйхат!H:H,рўйхат!$CX:$CX,$B$1328,рўйхат!$D:$D,$C1307)</f>
        <v/>
      </c>
      <c r="H1307" s="36">
        <f>SUMIFS(рўйхат!I:I,рўйхат!$CX:$CX,$B$1328,рўйхат!$D:$D,$C1307)</f>
        <v/>
      </c>
      <c r="I1307" s="35">
        <f>SUMIFS(рўйхат!J:J,рўйхат!$CX:$CX,$B$1328,рўйхат!$D:$D,$C1307)</f>
        <v/>
      </c>
      <c r="J1307" s="36">
        <f>SUMIFS(рўйхат!K:K,рўйхат!$CX:$CX,$B$1328,рўйхат!$D:$D,$C1307)</f>
        <v/>
      </c>
      <c r="K1307" s="35">
        <f>SUMIFS(рўйхат!L:L,рўйхат!$CX:$CX,$B$1328,рўйхат!$D:$D,$C1307)</f>
        <v/>
      </c>
      <c r="L1307" s="36">
        <f>SUMIFS(рўйхат!M:M,рўйхат!$CX:$CX,$B$1328,рўйхат!$D:$D,$C1307)</f>
        <v/>
      </c>
      <c r="M1307" s="35">
        <f>SUMIFS(рўйхат!N:N,рўйхат!$CX:$CX,$B$1328,рўйхат!$D:$D,$C1307)</f>
        <v/>
      </c>
      <c r="N1307" s="36">
        <f>SUMIFS(рўйхат!O:O,рўйхат!$CX:$CX,$B$1328,рўйхат!$D:$D,$C1307)</f>
        <v/>
      </c>
      <c r="O1307" s="34">
        <f>IFERROR(M1307/E1307,0)</f>
        <v/>
      </c>
      <c r="P1307" s="34">
        <f>IFERROR(N1307/F1307,0)</f>
        <v/>
      </c>
      <c r="Q1307" s="35">
        <f>SUMIFS(рўйхат!P:P,рўйхат!$CX:$CX,$B$1328,рўйхат!$D:$D,$C1307)</f>
        <v/>
      </c>
      <c r="R1307" s="36">
        <f>SUMIFS(рўйхат!Q:Q,рўйхат!$CX:$CX,$B$1328,рўйхат!$D:$D,$C1307)</f>
        <v/>
      </c>
      <c r="S1307" s="35">
        <f>SUMIFS(рўйхат!R:R,рўйхат!$CX:$CX,$B$1328,рўйхат!$D:$D,$C1307)</f>
        <v/>
      </c>
      <c r="T1307" s="36">
        <f>SUMIFS(рўйхат!S:S,рўйхат!$CX:$CX,$B$1328,рўйхат!$D:$D,$C1307)</f>
        <v/>
      </c>
      <c r="U1307" s="35">
        <f>SUMIFS(рўйхат!T:T,рўйхат!$CX:$CX,$B$1328,рўйхат!$D:$D,$C1307)</f>
        <v/>
      </c>
      <c r="V1307" s="36">
        <f>SUMIFS(рўйхат!U:U,рўйхат!$CX:$CX,$B$1328,рўйхат!$D:$D,$C1307)</f>
        <v/>
      </c>
      <c r="W1307" s="35">
        <f>SUMIFS(рўйхат!V:V,рўйхат!$CX:$CX,$B$1328,рўйхат!$D:$D,$C1307)</f>
        <v/>
      </c>
      <c r="X1307" s="36">
        <f>SUMIFS(рўйхат!W:W,рўйхат!$CX:$CX,$B$1328,рўйхат!$D:$D,$C1307)</f>
        <v/>
      </c>
      <c r="Y1307" s="35">
        <f>SUMIFS(рўйхат!X:X,рўйхат!$CX:$CX,$B$1328,рўйхат!$D:$D,$C1307)</f>
        <v/>
      </c>
      <c r="Z1307" s="36">
        <f>SUMIFS(рўйхат!Y:Y,рўйхат!$CX:$CX,$B$1328,рўйхат!$D:$D,$C1307)</f>
        <v/>
      </c>
      <c r="AA1307" s="35">
        <f>SUMIFS(рўйхат!Z:Z,рўйхат!$CX:$CX,$B$1328,рўйхат!$D:$D,$C1307)</f>
        <v/>
      </c>
      <c r="AB1307" s="36">
        <f>SUMIFS(рўйхат!AA:AA,рўйхат!$CX:$CX,$B$1328,рўйхат!$D:$D,$C1307)</f>
        <v/>
      </c>
      <c r="AC1307" s="35">
        <f>SUMIFS(рўйхат!AB:AB,рўйхат!$CX:$CX,$B$1328,рўйхат!$D:$D,$C1307)</f>
        <v/>
      </c>
      <c r="AD1307" s="36">
        <f>SUMIFS(рўйхат!AC:AC,рўйхат!$CX:$CX,$B$1328,рўйхат!$D:$D,$C1307)</f>
        <v/>
      </c>
      <c r="AE1307" s="35">
        <f>SUMIFS(рўйхат!AD:AD,рўйхат!$CX:$CX,$B$1328,рўйхат!$D:$D,$C1307)</f>
        <v/>
      </c>
      <c r="AF1307" s="36">
        <f>SUMIFS(рўйхат!AE:AE,рўйхат!$CX:$CX,$B$1328,рўйхат!$D:$D,$C1307)</f>
        <v/>
      </c>
      <c r="AG1307" s="35">
        <f>SUMIFS(рўйхат!AH:AH,рўйхат!$CX:$CX,$B$1328,рўйхат!$D:$D,$C1307)</f>
        <v/>
      </c>
      <c r="AH1307" s="36">
        <f>SUMIFS(рўйхат!AI:AI,рўйхат!$CX:$CX,$B$1328,рўйхат!$D:$D,$C1307)</f>
        <v/>
      </c>
      <c r="AI1307" s="35">
        <f>SUMIFS(рўйхат!AJ:AJ,рўйхат!$CX:$CX,$B$1328,рўйхат!$D:$D,$C1307)</f>
        <v/>
      </c>
      <c r="AJ1307" s="36">
        <f>SUMIFS(рўйхат!AK:AK,рўйхат!$CX:$CX,$B$1328,рўйхат!$D:$D,$C1307)</f>
        <v/>
      </c>
      <c r="AK1307" s="35">
        <f>SUMIFS(рўйхат!AL:AL,рўйхат!$CX:$CX,$B$1328,рўйхат!$D:$D,$C1307)</f>
        <v/>
      </c>
      <c r="AL1307" s="36">
        <f>SUMIFS(рўйхат!AM:AM,рўйхат!$CX:$CX,$B$1328,рўйхат!$D:$D,$C1307)</f>
        <v/>
      </c>
      <c r="AM1307" s="77">
        <f>IFERROR(Q1307/E1307,0)</f>
        <v/>
      </c>
      <c r="AN1307" s="77">
        <f>IFERROR(R1307/F1307,0)</f>
        <v/>
      </c>
      <c r="AO1307" s="35">
        <f>SUMIFS(рўйхат!AX:AX,рўйхат!$CX:$CX,$B$1328,рўйхат!$D:$D,$C1307)</f>
        <v/>
      </c>
      <c r="AP1307" s="36">
        <f>SUMIFS(рўйхат!AY:AY,рўйхат!$CX:$CX,$B$1328,рўйхат!$D:$D,$C1307)</f>
        <v/>
      </c>
      <c r="AQ1307" s="35">
        <f>SUMIFS(рўйхат!AZ:AZ,рўйхат!$CX:$CX,$B$1328,рўйхат!$D:$D,$C1307)</f>
        <v/>
      </c>
      <c r="AR1307" s="36">
        <f>SUMIFS(рўйхат!BA:BA,рўйхат!$CX:$CX,$B$1328,рўйхат!$D:$D,$C1307)</f>
        <v/>
      </c>
      <c r="AS1307" s="35">
        <f>SUMIFS(рўйхат!BB:BB,рўйхат!$CX:$CX,$B$1328,рўйхат!$D:$D,$C1307)</f>
        <v/>
      </c>
      <c r="AT1307" s="36">
        <f>SUMIFS(рўйхат!BC:BC,рўйхат!$CX:$CX,$B$1328,рўйхат!$D:$D,$C1307)</f>
        <v/>
      </c>
      <c r="AU1307" s="35">
        <f>SUMIFS(рўйхат!BD:BD,рўйхат!$CX:$CX,$B$1328,рўйхат!$D:$D,$C1307)</f>
        <v/>
      </c>
      <c r="AV1307" s="36">
        <f>SUMIFS(рўйхат!BE:BE,рўйхат!$CX:$CX,$B$1328,рўйхат!$D:$D,$C1307)</f>
        <v/>
      </c>
      <c r="AW1307" s="35">
        <f>SUMIFS(рўйхат!BF:BF,рўйхат!$CX:$CX,$B$1328,рўйхат!$D:$D,$C1307)</f>
        <v/>
      </c>
      <c r="AX1307" s="36">
        <f>SUMIFS(рўйхат!BG:BG,рўйхат!$CX:$CX,$B$1328,рўйхат!$D:$D,$C1307)</f>
        <v/>
      </c>
      <c r="AY1307" s="35">
        <f>SUMIFS(рўйхат!BH:BH,рўйхат!$CX:$CX,$B$1328,рўйхат!$D:$D,$C1307)</f>
        <v/>
      </c>
      <c r="AZ1307" s="36">
        <f>SUMIFS(рўйхат!BI:BI,рўйхат!$CX:$CX,$B$1328,рўйхат!$D:$D,$C1307)</f>
        <v/>
      </c>
      <c r="BA1307" s="35">
        <f>SUMIFS(рўйхат!BJ:BJ,рўйхат!$CX:$CX,$B$1328,рўйхат!$D:$D,$C1307)</f>
        <v/>
      </c>
      <c r="BB1307" s="36">
        <f>SUMIFS(рўйхат!BK:BK,рўйхат!$CX:$CX,$B$1328,рўйхат!$D:$D,$C1307)</f>
        <v/>
      </c>
      <c r="BC1307" s="77">
        <f>IFERROR(AO1307/E1307,0)</f>
        <v/>
      </c>
      <c r="BD1307" s="77">
        <f>IFERROR(AP1307/F1307,0)</f>
        <v/>
      </c>
      <c r="BE1307" s="35">
        <f>SUMIFS(рўйхат!BL:BL,рўйхат!$CX:$CX,$B$1328,рўйхат!$D:$D,$C1307)</f>
        <v/>
      </c>
      <c r="BF1307" s="36">
        <f>SUMIFS(рўйхат!BM:BM,рўйхат!$CX:$CX,$B$1328,рўйхат!$D:$D,$C1307)</f>
        <v/>
      </c>
      <c r="BG1307" s="35">
        <f>SUMIFS(рўйхат!BN:BN,рўйхат!$CX:$CX,$B$1328,рўйхат!$D:$D,$C1307)</f>
        <v/>
      </c>
      <c r="BH1307" s="36">
        <f>SUMIFS(рўйхат!BO:BO,рўйхат!$CX:$CX,$B$1328,рўйхат!$D:$D,$C1307)</f>
        <v/>
      </c>
      <c r="BI1307" s="35">
        <f>SUMIFS(рўйхат!BP:BP,рўйхат!$CX:$CX,$B$1328,рўйхат!$D:$D,$C1307)</f>
        <v/>
      </c>
      <c r="BJ1307" s="36">
        <f>SUMIFS(рўйхат!BQ:BQ,рўйхат!$CX:$CX,$B$1328,рўйхат!$D:$D,$C1307)</f>
        <v/>
      </c>
      <c r="BK1307" s="35">
        <f>SUMIFS(рўйхат!BR:BR,рўйхат!$CX:$CX,$B$1328,рўйхат!$D:$D,$C1307)</f>
        <v/>
      </c>
      <c r="BL1307" s="36">
        <f>SUMIFS(рўйхат!BS:BS,рўйхат!$CX:$CX,$B$1328,рўйхат!$D:$D,$C1307)</f>
        <v/>
      </c>
      <c r="BM1307" s="35">
        <f>SUMIFS(рўйхат!BT:BT,рўйхат!$CX:$CX,$B$1328,рўйхат!$D:$D,$C1307)</f>
        <v/>
      </c>
      <c r="BN1307" s="36">
        <f>SUMIFS(рўйхат!BU:BU,рўйхат!$CX:$CX,$B$1328,рўйхат!$D:$D,$C1307)</f>
        <v/>
      </c>
      <c r="BO1307" s="35">
        <f>SUMIFS(рўйхат!BX:BX,рўйхат!$CX:$CX,$B$1328,рўйхат!$D:$D,$C1307)</f>
        <v/>
      </c>
      <c r="BP1307" s="36">
        <f>SUMIFS(рўйхат!BY:BY,рўйхат!$CX:$CX,$B$1328,рўйхат!$D:$D,$C1307)</f>
        <v/>
      </c>
      <c r="BQ1307" s="35">
        <f>SUMIFS(рўйхат!BZ:BZ,рўйхат!$CX:$CX,$B$1328,рўйхат!$D:$D,$C1307)</f>
        <v/>
      </c>
      <c r="BR1307" s="36">
        <f>SUMIFS(рўйхат!CA:CA,рўйхат!$CX:$CX,$B$1328,рўйхат!$D:$D,$C1307)</f>
        <v/>
      </c>
      <c r="BS1307" s="35">
        <f>SUMIFS(рўйхат!CB:CB,рўйхат!$CX:$CX,$B$1328,рўйхат!$D:$D,$C1307)</f>
        <v/>
      </c>
      <c r="BT1307" s="36">
        <f>SUMIFS(рўйхат!CC:CC,рўйхат!$CX:$CX,$B$1328,рўйхат!$D:$D,$C1307)</f>
        <v/>
      </c>
      <c r="BU1307" s="35">
        <f>SUMIFS(рўйхат!CD:CD,рўйхат!$CX:$CX,$B$1328,рўйхат!$D:$D,$C1307)</f>
        <v/>
      </c>
      <c r="BV1307" s="36">
        <f>SUMIFS(рўйхат!CE:CE,рўйхат!$CX:$CX,$B$1328,рўйхат!$D:$D,$C1307)</f>
        <v/>
      </c>
      <c r="BW1307" s="35">
        <f>SUMIFS(рўйхат!CH:CH,рўйхат!$CX:$CX,$B$1328,рўйхат!$D:$D,$C1307)</f>
        <v/>
      </c>
      <c r="BX1307" s="36">
        <f>SUMIFS(рўйхат!CI:CI,рўйхат!$CX:$CX,$B$1328,рўйхат!$D:$D,$C1307)</f>
        <v/>
      </c>
      <c r="BY1307" s="35">
        <f>SUMIFS(рўйхат!CJ:CJ,рўйхат!$CX:$CX,$B$1328,рўйхат!$D:$D,$C1307)</f>
        <v/>
      </c>
      <c r="BZ1307" s="36">
        <f>SUMIFS(рўйхат!CK:CK,рўйхат!$CX:$CX,$B$1328,рўйхат!$D:$D,$C1307)</f>
        <v/>
      </c>
      <c r="CA1307" s="35">
        <f>SUMIFS(рўйхат!CL:CL,рўйхат!$CX:$CX,$B$1328,рўйхат!$D:$D,$C1307)</f>
        <v/>
      </c>
      <c r="CB1307" s="36">
        <f>SUMIFS(рўйхат!CM:CM,рўйхат!$CX:$CX,$B$1328,рўйхат!$D:$D,$C1307)</f>
        <v/>
      </c>
      <c r="CC1307" s="35">
        <f>SUMIFS(рўйхат!CN:CN,рўйхат!$CX:$CX,$B$1328,рўйхат!$D:$D,$C1307)</f>
        <v/>
      </c>
      <c r="CD1307" s="36">
        <f>SUMIFS(рўйхат!CO:CO,рўйхат!$CX:$CX,$B$1328,рўйхат!$D:$D,$C1307)</f>
        <v/>
      </c>
      <c r="CE1307" s="77">
        <f>IFERROR(BE1307/(Q1307+BE1307),0)</f>
        <v/>
      </c>
      <c r="CF1307" s="78">
        <f>IFERROR(BF1307/(R1307+BF1307),0)</f>
        <v/>
      </c>
    </row>
    <row r="1308" hidden="1" outlineLevel="1" ht="30" customFormat="1" customHeight="1" s="8">
      <c r="A1308" s="39" t="n"/>
      <c r="B1308" s="50" t="n">
        <v>46</v>
      </c>
      <c r="C1308" s="131" t="inlineStr">
        <is>
          <t>Солиқ ҳисоботларида энг кўп ҳисобланган иш ҳақи тўғрисида</t>
        </is>
      </c>
      <c r="D1308" s="51" t="n"/>
      <c r="E1308" s="35">
        <f>SUMIFS(рўйхат!F:F,рўйхат!$CX:$CX,$B$1328,рўйхат!$D:$D,$C1308)</f>
        <v/>
      </c>
      <c r="F1308" s="36">
        <f>SUMIFS(рўйхат!G:G,рўйхат!$CX:$CX,$B$1328,рўйхат!$D:$D,$C1308)</f>
        <v/>
      </c>
      <c r="G1308" s="35">
        <f>SUMIFS(рўйхат!H:H,рўйхат!$CX:$CX,$B$1328,рўйхат!$D:$D,$C1308)</f>
        <v/>
      </c>
      <c r="H1308" s="36">
        <f>SUMIFS(рўйхат!I:I,рўйхат!$CX:$CX,$B$1328,рўйхат!$D:$D,$C1308)</f>
        <v/>
      </c>
      <c r="I1308" s="35">
        <f>SUMIFS(рўйхат!J:J,рўйхат!$CX:$CX,$B$1328,рўйхат!$D:$D,$C1308)</f>
        <v/>
      </c>
      <c r="J1308" s="36">
        <f>SUMIFS(рўйхат!K:K,рўйхат!$CX:$CX,$B$1328,рўйхат!$D:$D,$C1308)</f>
        <v/>
      </c>
      <c r="K1308" s="35">
        <f>SUMIFS(рўйхат!L:L,рўйхат!$CX:$CX,$B$1328,рўйхат!$D:$D,$C1308)</f>
        <v/>
      </c>
      <c r="L1308" s="36">
        <f>SUMIFS(рўйхат!M:M,рўйхат!$CX:$CX,$B$1328,рўйхат!$D:$D,$C1308)</f>
        <v/>
      </c>
      <c r="M1308" s="35">
        <f>SUMIFS(рўйхат!N:N,рўйхат!$CX:$CX,$B$1328,рўйхат!$D:$D,$C1308)</f>
        <v/>
      </c>
      <c r="N1308" s="36">
        <f>SUMIFS(рўйхат!O:O,рўйхат!$CX:$CX,$B$1328,рўйхат!$D:$D,$C1308)</f>
        <v/>
      </c>
      <c r="O1308" s="34">
        <f>IFERROR(M1308/E1308,0)</f>
        <v/>
      </c>
      <c r="P1308" s="34">
        <f>IFERROR(N1308/F1308,0)</f>
        <v/>
      </c>
      <c r="Q1308" s="35">
        <f>SUMIFS(рўйхат!P:P,рўйхат!$CX:$CX,$B$1328,рўйхат!$D:$D,$C1308)</f>
        <v/>
      </c>
      <c r="R1308" s="36">
        <f>SUMIFS(рўйхат!Q:Q,рўйхат!$CX:$CX,$B$1328,рўйхат!$D:$D,$C1308)</f>
        <v/>
      </c>
      <c r="S1308" s="35">
        <f>SUMIFS(рўйхат!R:R,рўйхат!$CX:$CX,$B$1328,рўйхат!$D:$D,$C1308)</f>
        <v/>
      </c>
      <c r="T1308" s="36">
        <f>SUMIFS(рўйхат!S:S,рўйхат!$CX:$CX,$B$1328,рўйхат!$D:$D,$C1308)</f>
        <v/>
      </c>
      <c r="U1308" s="35">
        <f>SUMIFS(рўйхат!T:T,рўйхат!$CX:$CX,$B$1328,рўйхат!$D:$D,$C1308)</f>
        <v/>
      </c>
      <c r="V1308" s="36">
        <f>SUMIFS(рўйхат!U:U,рўйхат!$CX:$CX,$B$1328,рўйхат!$D:$D,$C1308)</f>
        <v/>
      </c>
      <c r="W1308" s="35">
        <f>SUMIFS(рўйхат!V:V,рўйхат!$CX:$CX,$B$1328,рўйхат!$D:$D,$C1308)</f>
        <v/>
      </c>
      <c r="X1308" s="36">
        <f>SUMIFS(рўйхат!W:W,рўйхат!$CX:$CX,$B$1328,рўйхат!$D:$D,$C1308)</f>
        <v/>
      </c>
      <c r="Y1308" s="35">
        <f>SUMIFS(рўйхат!X:X,рўйхат!$CX:$CX,$B$1328,рўйхат!$D:$D,$C1308)</f>
        <v/>
      </c>
      <c r="Z1308" s="36">
        <f>SUMIFS(рўйхат!Y:Y,рўйхат!$CX:$CX,$B$1328,рўйхат!$D:$D,$C1308)</f>
        <v/>
      </c>
      <c r="AA1308" s="35">
        <f>SUMIFS(рўйхат!Z:Z,рўйхат!$CX:$CX,$B$1328,рўйхат!$D:$D,$C1308)</f>
        <v/>
      </c>
      <c r="AB1308" s="36">
        <f>SUMIFS(рўйхат!AA:AA,рўйхат!$CX:$CX,$B$1328,рўйхат!$D:$D,$C1308)</f>
        <v/>
      </c>
      <c r="AC1308" s="35">
        <f>SUMIFS(рўйхат!AB:AB,рўйхат!$CX:$CX,$B$1328,рўйхат!$D:$D,$C1308)</f>
        <v/>
      </c>
      <c r="AD1308" s="36">
        <f>SUMIFS(рўйхат!AC:AC,рўйхат!$CX:$CX,$B$1328,рўйхат!$D:$D,$C1308)</f>
        <v/>
      </c>
      <c r="AE1308" s="35">
        <f>SUMIFS(рўйхат!AD:AD,рўйхат!$CX:$CX,$B$1328,рўйхат!$D:$D,$C1308)</f>
        <v/>
      </c>
      <c r="AF1308" s="36">
        <f>SUMIFS(рўйхат!AE:AE,рўйхат!$CX:$CX,$B$1328,рўйхат!$D:$D,$C1308)</f>
        <v/>
      </c>
      <c r="AG1308" s="35">
        <f>SUMIFS(рўйхат!AH:AH,рўйхат!$CX:$CX,$B$1328,рўйхат!$D:$D,$C1308)</f>
        <v/>
      </c>
      <c r="AH1308" s="36">
        <f>SUMIFS(рўйхат!AI:AI,рўйхат!$CX:$CX,$B$1328,рўйхат!$D:$D,$C1308)</f>
        <v/>
      </c>
      <c r="AI1308" s="35">
        <f>SUMIFS(рўйхат!AJ:AJ,рўйхат!$CX:$CX,$B$1328,рўйхат!$D:$D,$C1308)</f>
        <v/>
      </c>
      <c r="AJ1308" s="36">
        <f>SUMIFS(рўйхат!AK:AK,рўйхат!$CX:$CX,$B$1328,рўйхат!$D:$D,$C1308)</f>
        <v/>
      </c>
      <c r="AK1308" s="35">
        <f>SUMIFS(рўйхат!AL:AL,рўйхат!$CX:$CX,$B$1328,рўйхат!$D:$D,$C1308)</f>
        <v/>
      </c>
      <c r="AL1308" s="36">
        <f>SUMIFS(рўйхат!AM:AM,рўйхат!$CX:$CX,$B$1328,рўйхат!$D:$D,$C1308)</f>
        <v/>
      </c>
      <c r="AM1308" s="77">
        <f>IFERROR(Q1308/E1308,0)</f>
        <v/>
      </c>
      <c r="AN1308" s="77">
        <f>IFERROR(R1308/F1308,0)</f>
        <v/>
      </c>
      <c r="AO1308" s="35">
        <f>SUMIFS(рўйхат!AX:AX,рўйхат!$CX:$CX,$B$1328,рўйхат!$D:$D,$C1308)</f>
        <v/>
      </c>
      <c r="AP1308" s="36">
        <f>SUMIFS(рўйхат!AY:AY,рўйхат!$CX:$CX,$B$1328,рўйхат!$D:$D,$C1308)</f>
        <v/>
      </c>
      <c r="AQ1308" s="35">
        <f>SUMIFS(рўйхат!AZ:AZ,рўйхат!$CX:$CX,$B$1328,рўйхат!$D:$D,$C1308)</f>
        <v/>
      </c>
      <c r="AR1308" s="36">
        <f>SUMIFS(рўйхат!BA:BA,рўйхат!$CX:$CX,$B$1328,рўйхат!$D:$D,$C1308)</f>
        <v/>
      </c>
      <c r="AS1308" s="35">
        <f>SUMIFS(рўйхат!BB:BB,рўйхат!$CX:$CX,$B$1328,рўйхат!$D:$D,$C1308)</f>
        <v/>
      </c>
      <c r="AT1308" s="36">
        <f>SUMIFS(рўйхат!BC:BC,рўйхат!$CX:$CX,$B$1328,рўйхат!$D:$D,$C1308)</f>
        <v/>
      </c>
      <c r="AU1308" s="35">
        <f>SUMIFS(рўйхат!BD:BD,рўйхат!$CX:$CX,$B$1328,рўйхат!$D:$D,$C1308)</f>
        <v/>
      </c>
      <c r="AV1308" s="36">
        <f>SUMIFS(рўйхат!BE:BE,рўйхат!$CX:$CX,$B$1328,рўйхат!$D:$D,$C1308)</f>
        <v/>
      </c>
      <c r="AW1308" s="35">
        <f>SUMIFS(рўйхат!BF:BF,рўйхат!$CX:$CX,$B$1328,рўйхат!$D:$D,$C1308)</f>
        <v/>
      </c>
      <c r="AX1308" s="36">
        <f>SUMIFS(рўйхат!BG:BG,рўйхат!$CX:$CX,$B$1328,рўйхат!$D:$D,$C1308)</f>
        <v/>
      </c>
      <c r="AY1308" s="35">
        <f>SUMIFS(рўйхат!BH:BH,рўйхат!$CX:$CX,$B$1328,рўйхат!$D:$D,$C1308)</f>
        <v/>
      </c>
      <c r="AZ1308" s="36">
        <f>SUMIFS(рўйхат!BI:BI,рўйхат!$CX:$CX,$B$1328,рўйхат!$D:$D,$C1308)</f>
        <v/>
      </c>
      <c r="BA1308" s="35">
        <f>SUMIFS(рўйхат!BJ:BJ,рўйхат!$CX:$CX,$B$1328,рўйхат!$D:$D,$C1308)</f>
        <v/>
      </c>
      <c r="BB1308" s="36">
        <f>SUMIFS(рўйхат!BK:BK,рўйхат!$CX:$CX,$B$1328,рўйхат!$D:$D,$C1308)</f>
        <v/>
      </c>
      <c r="BC1308" s="77">
        <f>IFERROR(AO1308/E1308,0)</f>
        <v/>
      </c>
      <c r="BD1308" s="77">
        <f>IFERROR(AP1308/F1308,0)</f>
        <v/>
      </c>
      <c r="BE1308" s="35">
        <f>SUMIFS(рўйхат!BL:BL,рўйхат!$CX:$CX,$B$1328,рўйхат!$D:$D,$C1308)</f>
        <v/>
      </c>
      <c r="BF1308" s="36">
        <f>SUMIFS(рўйхат!BM:BM,рўйхат!$CX:$CX,$B$1328,рўйхат!$D:$D,$C1308)</f>
        <v/>
      </c>
      <c r="BG1308" s="35">
        <f>SUMIFS(рўйхат!BN:BN,рўйхат!$CX:$CX,$B$1328,рўйхат!$D:$D,$C1308)</f>
        <v/>
      </c>
      <c r="BH1308" s="36">
        <f>SUMIFS(рўйхат!BO:BO,рўйхат!$CX:$CX,$B$1328,рўйхат!$D:$D,$C1308)</f>
        <v/>
      </c>
      <c r="BI1308" s="35">
        <f>SUMIFS(рўйхат!BP:BP,рўйхат!$CX:$CX,$B$1328,рўйхат!$D:$D,$C1308)</f>
        <v/>
      </c>
      <c r="BJ1308" s="36">
        <f>SUMIFS(рўйхат!BQ:BQ,рўйхат!$CX:$CX,$B$1328,рўйхат!$D:$D,$C1308)</f>
        <v/>
      </c>
      <c r="BK1308" s="35">
        <f>SUMIFS(рўйхат!BR:BR,рўйхат!$CX:$CX,$B$1328,рўйхат!$D:$D,$C1308)</f>
        <v/>
      </c>
      <c r="BL1308" s="36">
        <f>SUMIFS(рўйхат!BS:BS,рўйхат!$CX:$CX,$B$1328,рўйхат!$D:$D,$C1308)</f>
        <v/>
      </c>
      <c r="BM1308" s="35">
        <f>SUMIFS(рўйхат!BT:BT,рўйхат!$CX:$CX,$B$1328,рўйхат!$D:$D,$C1308)</f>
        <v/>
      </c>
      <c r="BN1308" s="36">
        <f>SUMIFS(рўйхат!BU:BU,рўйхат!$CX:$CX,$B$1328,рўйхат!$D:$D,$C1308)</f>
        <v/>
      </c>
      <c r="BO1308" s="35">
        <f>SUMIFS(рўйхат!BX:BX,рўйхат!$CX:$CX,$B$1328,рўйхат!$D:$D,$C1308)</f>
        <v/>
      </c>
      <c r="BP1308" s="36">
        <f>SUMIFS(рўйхат!BY:BY,рўйхат!$CX:$CX,$B$1328,рўйхат!$D:$D,$C1308)</f>
        <v/>
      </c>
      <c r="BQ1308" s="35">
        <f>SUMIFS(рўйхат!BZ:BZ,рўйхат!$CX:$CX,$B$1328,рўйхат!$D:$D,$C1308)</f>
        <v/>
      </c>
      <c r="BR1308" s="36">
        <f>SUMIFS(рўйхат!CA:CA,рўйхат!$CX:$CX,$B$1328,рўйхат!$D:$D,$C1308)</f>
        <v/>
      </c>
      <c r="BS1308" s="35">
        <f>SUMIFS(рўйхат!CB:CB,рўйхат!$CX:$CX,$B$1328,рўйхат!$D:$D,$C1308)</f>
        <v/>
      </c>
      <c r="BT1308" s="36">
        <f>SUMIFS(рўйхат!CC:CC,рўйхат!$CX:$CX,$B$1328,рўйхат!$D:$D,$C1308)</f>
        <v/>
      </c>
      <c r="BU1308" s="35">
        <f>SUMIFS(рўйхат!CD:CD,рўйхат!$CX:$CX,$B$1328,рўйхат!$D:$D,$C1308)</f>
        <v/>
      </c>
      <c r="BV1308" s="36">
        <f>SUMIFS(рўйхат!CE:CE,рўйхат!$CX:$CX,$B$1328,рўйхат!$D:$D,$C1308)</f>
        <v/>
      </c>
      <c r="BW1308" s="35">
        <f>SUMIFS(рўйхат!CH:CH,рўйхат!$CX:$CX,$B$1328,рўйхат!$D:$D,$C1308)</f>
        <v/>
      </c>
      <c r="BX1308" s="36">
        <f>SUMIFS(рўйхат!CI:CI,рўйхат!$CX:$CX,$B$1328,рўйхат!$D:$D,$C1308)</f>
        <v/>
      </c>
      <c r="BY1308" s="35">
        <f>SUMIFS(рўйхат!CJ:CJ,рўйхат!$CX:$CX,$B$1328,рўйхат!$D:$D,$C1308)</f>
        <v/>
      </c>
      <c r="BZ1308" s="36">
        <f>SUMIFS(рўйхат!CK:CK,рўйхат!$CX:$CX,$B$1328,рўйхат!$D:$D,$C1308)</f>
        <v/>
      </c>
      <c r="CA1308" s="35">
        <f>SUMIFS(рўйхат!CL:CL,рўйхат!$CX:$CX,$B$1328,рўйхат!$D:$D,$C1308)</f>
        <v/>
      </c>
      <c r="CB1308" s="36">
        <f>SUMIFS(рўйхат!CM:CM,рўйхат!$CX:$CX,$B$1328,рўйхат!$D:$D,$C1308)</f>
        <v/>
      </c>
      <c r="CC1308" s="35">
        <f>SUMIFS(рўйхат!CN:CN,рўйхат!$CX:$CX,$B$1328,рўйхат!$D:$D,$C1308)</f>
        <v/>
      </c>
      <c r="CD1308" s="36">
        <f>SUMIFS(рўйхат!CO:CO,рўйхат!$CX:$CX,$B$1328,рўйхат!$D:$D,$C1308)</f>
        <v/>
      </c>
      <c r="CE1308" s="77">
        <f>IFERROR(BE1308/(Q1308+BE1308),0)</f>
        <v/>
      </c>
      <c r="CF1308" s="78">
        <f>IFERROR(BF1308/(R1308+BF1308),0)</f>
        <v/>
      </c>
    </row>
    <row r="1309" hidden="1" outlineLevel="1" ht="30" customFormat="1" customHeight="1" s="8">
      <c r="A1309" s="39" t="n"/>
      <c r="B1309" s="50" t="n">
        <v>47</v>
      </c>
      <c r="C1309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309" s="51" t="n"/>
      <c r="E1309" s="35">
        <f>SUMIFS(рўйхат!F:F,рўйхат!$CX:$CX,$B$1328,рўйхат!$D:$D,$C1309)</f>
        <v/>
      </c>
      <c r="F1309" s="36">
        <f>SUMIFS(рўйхат!G:G,рўйхат!$CX:$CX,$B$1328,рўйхат!$D:$D,$C1309)</f>
        <v/>
      </c>
      <c r="G1309" s="35">
        <f>SUMIFS(рўйхат!H:H,рўйхат!$CX:$CX,$B$1328,рўйхат!$D:$D,$C1309)</f>
        <v/>
      </c>
      <c r="H1309" s="36">
        <f>SUMIFS(рўйхат!I:I,рўйхат!$CX:$CX,$B$1328,рўйхат!$D:$D,$C1309)</f>
        <v/>
      </c>
      <c r="I1309" s="35">
        <f>SUMIFS(рўйхат!J:J,рўйхат!$CX:$CX,$B$1328,рўйхат!$D:$D,$C1309)</f>
        <v/>
      </c>
      <c r="J1309" s="36">
        <f>SUMIFS(рўйхат!K:K,рўйхат!$CX:$CX,$B$1328,рўйхат!$D:$D,$C1309)</f>
        <v/>
      </c>
      <c r="K1309" s="35">
        <f>SUMIFS(рўйхат!L:L,рўйхат!$CX:$CX,$B$1328,рўйхат!$D:$D,$C1309)</f>
        <v/>
      </c>
      <c r="L1309" s="36">
        <f>SUMIFS(рўйхат!M:M,рўйхат!$CX:$CX,$B$1328,рўйхат!$D:$D,$C1309)</f>
        <v/>
      </c>
      <c r="M1309" s="35">
        <f>SUMIFS(рўйхат!N:N,рўйхат!$CX:$CX,$B$1328,рўйхат!$D:$D,$C1309)</f>
        <v/>
      </c>
      <c r="N1309" s="36">
        <f>SUMIFS(рўйхат!O:O,рўйхат!$CX:$CX,$B$1328,рўйхат!$D:$D,$C1309)</f>
        <v/>
      </c>
      <c r="O1309" s="34">
        <f>IFERROR(M1309/E1309,0)</f>
        <v/>
      </c>
      <c r="P1309" s="34">
        <f>IFERROR(N1309/F1309,0)</f>
        <v/>
      </c>
      <c r="Q1309" s="35">
        <f>SUMIFS(рўйхат!P:P,рўйхат!$CX:$CX,$B$1328,рўйхат!$D:$D,$C1309)</f>
        <v/>
      </c>
      <c r="R1309" s="36">
        <f>SUMIFS(рўйхат!Q:Q,рўйхат!$CX:$CX,$B$1328,рўйхат!$D:$D,$C1309)</f>
        <v/>
      </c>
      <c r="S1309" s="35">
        <f>SUMIFS(рўйхат!R:R,рўйхат!$CX:$CX,$B$1328,рўйхат!$D:$D,$C1309)</f>
        <v/>
      </c>
      <c r="T1309" s="36">
        <f>SUMIFS(рўйхат!S:S,рўйхат!$CX:$CX,$B$1328,рўйхат!$D:$D,$C1309)</f>
        <v/>
      </c>
      <c r="U1309" s="35">
        <f>SUMIFS(рўйхат!T:T,рўйхат!$CX:$CX,$B$1328,рўйхат!$D:$D,$C1309)</f>
        <v/>
      </c>
      <c r="V1309" s="36">
        <f>SUMIFS(рўйхат!U:U,рўйхат!$CX:$CX,$B$1328,рўйхат!$D:$D,$C1309)</f>
        <v/>
      </c>
      <c r="W1309" s="35">
        <f>SUMIFS(рўйхат!V:V,рўйхат!$CX:$CX,$B$1328,рўйхат!$D:$D,$C1309)</f>
        <v/>
      </c>
      <c r="X1309" s="36">
        <f>SUMIFS(рўйхат!W:W,рўйхат!$CX:$CX,$B$1328,рўйхат!$D:$D,$C1309)</f>
        <v/>
      </c>
      <c r="Y1309" s="35">
        <f>SUMIFS(рўйхат!X:X,рўйхат!$CX:$CX,$B$1328,рўйхат!$D:$D,$C1309)</f>
        <v/>
      </c>
      <c r="Z1309" s="36">
        <f>SUMIFS(рўйхат!Y:Y,рўйхат!$CX:$CX,$B$1328,рўйхат!$D:$D,$C1309)</f>
        <v/>
      </c>
      <c r="AA1309" s="35">
        <f>SUMIFS(рўйхат!Z:Z,рўйхат!$CX:$CX,$B$1328,рўйхат!$D:$D,$C1309)</f>
        <v/>
      </c>
      <c r="AB1309" s="36">
        <f>SUMIFS(рўйхат!AA:AA,рўйхат!$CX:$CX,$B$1328,рўйхат!$D:$D,$C1309)</f>
        <v/>
      </c>
      <c r="AC1309" s="35">
        <f>SUMIFS(рўйхат!AB:AB,рўйхат!$CX:$CX,$B$1328,рўйхат!$D:$D,$C1309)</f>
        <v/>
      </c>
      <c r="AD1309" s="36">
        <f>SUMIFS(рўйхат!AC:AC,рўйхат!$CX:$CX,$B$1328,рўйхат!$D:$D,$C1309)</f>
        <v/>
      </c>
      <c r="AE1309" s="35">
        <f>SUMIFS(рўйхат!AD:AD,рўйхат!$CX:$CX,$B$1328,рўйхат!$D:$D,$C1309)</f>
        <v/>
      </c>
      <c r="AF1309" s="36">
        <f>SUMIFS(рўйхат!AE:AE,рўйхат!$CX:$CX,$B$1328,рўйхат!$D:$D,$C1309)</f>
        <v/>
      </c>
      <c r="AG1309" s="35">
        <f>SUMIFS(рўйхат!AH:AH,рўйхат!$CX:$CX,$B$1328,рўйхат!$D:$D,$C1309)</f>
        <v/>
      </c>
      <c r="AH1309" s="36">
        <f>SUMIFS(рўйхат!AI:AI,рўйхат!$CX:$CX,$B$1328,рўйхат!$D:$D,$C1309)</f>
        <v/>
      </c>
      <c r="AI1309" s="35">
        <f>SUMIFS(рўйхат!AJ:AJ,рўйхат!$CX:$CX,$B$1328,рўйхат!$D:$D,$C1309)</f>
        <v/>
      </c>
      <c r="AJ1309" s="36">
        <f>SUMIFS(рўйхат!AK:AK,рўйхат!$CX:$CX,$B$1328,рўйхат!$D:$D,$C1309)</f>
        <v/>
      </c>
      <c r="AK1309" s="35">
        <f>SUMIFS(рўйхат!AL:AL,рўйхат!$CX:$CX,$B$1328,рўйхат!$D:$D,$C1309)</f>
        <v/>
      </c>
      <c r="AL1309" s="36">
        <f>SUMIFS(рўйхат!AM:AM,рўйхат!$CX:$CX,$B$1328,рўйхат!$D:$D,$C1309)</f>
        <v/>
      </c>
      <c r="AM1309" s="77">
        <f>IFERROR(Q1309/E1309,0)</f>
        <v/>
      </c>
      <c r="AN1309" s="77">
        <f>IFERROR(R1309/F1309,0)</f>
        <v/>
      </c>
      <c r="AO1309" s="35">
        <f>SUMIFS(рўйхат!AX:AX,рўйхат!$CX:$CX,$B$1328,рўйхат!$D:$D,$C1309)</f>
        <v/>
      </c>
      <c r="AP1309" s="36">
        <f>SUMIFS(рўйхат!AY:AY,рўйхат!$CX:$CX,$B$1328,рўйхат!$D:$D,$C1309)</f>
        <v/>
      </c>
      <c r="AQ1309" s="35">
        <f>SUMIFS(рўйхат!AZ:AZ,рўйхат!$CX:$CX,$B$1328,рўйхат!$D:$D,$C1309)</f>
        <v/>
      </c>
      <c r="AR1309" s="36">
        <f>SUMIFS(рўйхат!BA:BA,рўйхат!$CX:$CX,$B$1328,рўйхат!$D:$D,$C1309)</f>
        <v/>
      </c>
      <c r="AS1309" s="35">
        <f>SUMIFS(рўйхат!BB:BB,рўйхат!$CX:$CX,$B$1328,рўйхат!$D:$D,$C1309)</f>
        <v/>
      </c>
      <c r="AT1309" s="36">
        <f>SUMIFS(рўйхат!BC:BC,рўйхат!$CX:$CX,$B$1328,рўйхат!$D:$D,$C1309)</f>
        <v/>
      </c>
      <c r="AU1309" s="35">
        <f>SUMIFS(рўйхат!BD:BD,рўйхат!$CX:$CX,$B$1328,рўйхат!$D:$D,$C1309)</f>
        <v/>
      </c>
      <c r="AV1309" s="36">
        <f>SUMIFS(рўйхат!BE:BE,рўйхат!$CX:$CX,$B$1328,рўйхат!$D:$D,$C1309)</f>
        <v/>
      </c>
      <c r="AW1309" s="35">
        <f>SUMIFS(рўйхат!BF:BF,рўйхат!$CX:$CX,$B$1328,рўйхат!$D:$D,$C1309)</f>
        <v/>
      </c>
      <c r="AX1309" s="36">
        <f>SUMIFS(рўйхат!BG:BG,рўйхат!$CX:$CX,$B$1328,рўйхат!$D:$D,$C1309)</f>
        <v/>
      </c>
      <c r="AY1309" s="35">
        <f>SUMIFS(рўйхат!BH:BH,рўйхат!$CX:$CX,$B$1328,рўйхат!$D:$D,$C1309)</f>
        <v/>
      </c>
      <c r="AZ1309" s="36">
        <f>SUMIFS(рўйхат!BI:BI,рўйхат!$CX:$CX,$B$1328,рўйхат!$D:$D,$C1309)</f>
        <v/>
      </c>
      <c r="BA1309" s="35">
        <f>SUMIFS(рўйхат!BJ:BJ,рўйхат!$CX:$CX,$B$1328,рўйхат!$D:$D,$C1309)</f>
        <v/>
      </c>
      <c r="BB1309" s="36">
        <f>SUMIFS(рўйхат!BK:BK,рўйхат!$CX:$CX,$B$1328,рўйхат!$D:$D,$C1309)</f>
        <v/>
      </c>
      <c r="BC1309" s="77">
        <f>IFERROR(AO1309/E1309,0)</f>
        <v/>
      </c>
      <c r="BD1309" s="77">
        <f>IFERROR(AP1309/F1309,0)</f>
        <v/>
      </c>
      <c r="BE1309" s="35">
        <f>SUMIFS(рўйхат!BL:BL,рўйхат!$CX:$CX,$B$1328,рўйхат!$D:$D,$C1309)</f>
        <v/>
      </c>
      <c r="BF1309" s="36">
        <f>SUMIFS(рўйхат!BM:BM,рўйхат!$CX:$CX,$B$1328,рўйхат!$D:$D,$C1309)</f>
        <v/>
      </c>
      <c r="BG1309" s="35">
        <f>SUMIFS(рўйхат!BN:BN,рўйхат!$CX:$CX,$B$1328,рўйхат!$D:$D,$C1309)</f>
        <v/>
      </c>
      <c r="BH1309" s="36">
        <f>SUMIFS(рўйхат!BO:BO,рўйхат!$CX:$CX,$B$1328,рўйхат!$D:$D,$C1309)</f>
        <v/>
      </c>
      <c r="BI1309" s="35">
        <f>SUMIFS(рўйхат!BP:BP,рўйхат!$CX:$CX,$B$1328,рўйхат!$D:$D,$C1309)</f>
        <v/>
      </c>
      <c r="BJ1309" s="36">
        <f>SUMIFS(рўйхат!BQ:BQ,рўйхат!$CX:$CX,$B$1328,рўйхат!$D:$D,$C1309)</f>
        <v/>
      </c>
      <c r="BK1309" s="35">
        <f>SUMIFS(рўйхат!BR:BR,рўйхат!$CX:$CX,$B$1328,рўйхат!$D:$D,$C1309)</f>
        <v/>
      </c>
      <c r="BL1309" s="36">
        <f>SUMIFS(рўйхат!BS:BS,рўйхат!$CX:$CX,$B$1328,рўйхат!$D:$D,$C1309)</f>
        <v/>
      </c>
      <c r="BM1309" s="35">
        <f>SUMIFS(рўйхат!BT:BT,рўйхат!$CX:$CX,$B$1328,рўйхат!$D:$D,$C1309)</f>
        <v/>
      </c>
      <c r="BN1309" s="36">
        <f>SUMIFS(рўйхат!BU:BU,рўйхат!$CX:$CX,$B$1328,рўйхат!$D:$D,$C1309)</f>
        <v/>
      </c>
      <c r="BO1309" s="35">
        <f>SUMIFS(рўйхат!BX:BX,рўйхат!$CX:$CX,$B$1328,рўйхат!$D:$D,$C1309)</f>
        <v/>
      </c>
      <c r="BP1309" s="36">
        <f>SUMIFS(рўйхат!BY:BY,рўйхат!$CX:$CX,$B$1328,рўйхат!$D:$D,$C1309)</f>
        <v/>
      </c>
      <c r="BQ1309" s="35">
        <f>SUMIFS(рўйхат!BZ:BZ,рўйхат!$CX:$CX,$B$1328,рўйхат!$D:$D,$C1309)</f>
        <v/>
      </c>
      <c r="BR1309" s="36">
        <f>SUMIFS(рўйхат!CA:CA,рўйхат!$CX:$CX,$B$1328,рўйхат!$D:$D,$C1309)</f>
        <v/>
      </c>
      <c r="BS1309" s="35">
        <f>SUMIFS(рўйхат!CB:CB,рўйхат!$CX:$CX,$B$1328,рўйхат!$D:$D,$C1309)</f>
        <v/>
      </c>
      <c r="BT1309" s="36">
        <f>SUMIFS(рўйхат!CC:CC,рўйхат!$CX:$CX,$B$1328,рўйхат!$D:$D,$C1309)</f>
        <v/>
      </c>
      <c r="BU1309" s="35">
        <f>SUMIFS(рўйхат!CD:CD,рўйхат!$CX:$CX,$B$1328,рўйхат!$D:$D,$C1309)</f>
        <v/>
      </c>
      <c r="BV1309" s="36">
        <f>SUMIFS(рўйхат!CE:CE,рўйхат!$CX:$CX,$B$1328,рўйхат!$D:$D,$C1309)</f>
        <v/>
      </c>
      <c r="BW1309" s="35">
        <f>SUMIFS(рўйхат!CH:CH,рўйхат!$CX:$CX,$B$1328,рўйхат!$D:$D,$C1309)</f>
        <v/>
      </c>
      <c r="BX1309" s="36">
        <f>SUMIFS(рўйхат!CI:CI,рўйхат!$CX:$CX,$B$1328,рўйхат!$D:$D,$C1309)</f>
        <v/>
      </c>
      <c r="BY1309" s="35">
        <f>SUMIFS(рўйхат!CJ:CJ,рўйхат!$CX:$CX,$B$1328,рўйхат!$D:$D,$C1309)</f>
        <v/>
      </c>
      <c r="BZ1309" s="36">
        <f>SUMIFS(рўйхат!CK:CK,рўйхат!$CX:$CX,$B$1328,рўйхат!$D:$D,$C1309)</f>
        <v/>
      </c>
      <c r="CA1309" s="35">
        <f>SUMIFS(рўйхат!CL:CL,рўйхат!$CX:$CX,$B$1328,рўйхат!$D:$D,$C1309)</f>
        <v/>
      </c>
      <c r="CB1309" s="36">
        <f>SUMIFS(рўйхат!CM:CM,рўйхат!$CX:$CX,$B$1328,рўйхат!$D:$D,$C1309)</f>
        <v/>
      </c>
      <c r="CC1309" s="35">
        <f>SUMIFS(рўйхат!CN:CN,рўйхат!$CX:$CX,$B$1328,рўйхат!$D:$D,$C1309)</f>
        <v/>
      </c>
      <c r="CD1309" s="36">
        <f>SUMIFS(рўйхат!CO:CO,рўйхат!$CX:$CX,$B$1328,рўйхат!$D:$D,$C1309)</f>
        <v/>
      </c>
      <c r="CE1309" s="77">
        <f>IFERROR(BE1309/(Q1309+BE1309),0)</f>
        <v/>
      </c>
      <c r="CF1309" s="78">
        <f>IFERROR(BF1309/(R1309+BF1309),0)</f>
        <v/>
      </c>
    </row>
    <row r="1310" hidden="1" outlineLevel="1" ht="30" customFormat="1" customHeight="1" s="8">
      <c r="A1310" s="39" t="n"/>
      <c r="B1310" s="50" t="n">
        <v>48</v>
      </c>
      <c r="C1310" s="131" t="inlineStr">
        <is>
          <t>Тўғридан-тўғри шартномалар мониторинги</t>
        </is>
      </c>
      <c r="D1310" s="51" t="n"/>
      <c r="E1310" s="35">
        <f>SUMIFS(рўйхат!F:F,рўйхат!$CX:$CX,$B$1328,рўйхат!$D:$D,$C1310)</f>
        <v/>
      </c>
      <c r="F1310" s="36">
        <f>SUMIFS(рўйхат!G:G,рўйхат!$CX:$CX,$B$1328,рўйхат!$D:$D,$C1310)</f>
        <v/>
      </c>
      <c r="G1310" s="35">
        <f>SUMIFS(рўйхат!H:H,рўйхат!$CX:$CX,$B$1328,рўйхат!$D:$D,$C1310)</f>
        <v/>
      </c>
      <c r="H1310" s="36">
        <f>SUMIFS(рўйхат!I:I,рўйхат!$CX:$CX,$B$1328,рўйхат!$D:$D,$C1310)</f>
        <v/>
      </c>
      <c r="I1310" s="35">
        <f>SUMIFS(рўйхат!J:J,рўйхат!$CX:$CX,$B$1328,рўйхат!$D:$D,$C1310)</f>
        <v/>
      </c>
      <c r="J1310" s="36">
        <f>SUMIFS(рўйхат!K:K,рўйхат!$CX:$CX,$B$1328,рўйхат!$D:$D,$C1310)</f>
        <v/>
      </c>
      <c r="K1310" s="35">
        <f>SUMIFS(рўйхат!L:L,рўйхат!$CX:$CX,$B$1328,рўйхат!$D:$D,$C1310)</f>
        <v/>
      </c>
      <c r="L1310" s="36">
        <f>SUMIFS(рўйхат!M:M,рўйхат!$CX:$CX,$B$1328,рўйхат!$D:$D,$C1310)</f>
        <v/>
      </c>
      <c r="M1310" s="35">
        <f>SUMIFS(рўйхат!N:N,рўйхат!$CX:$CX,$B$1328,рўйхат!$D:$D,$C1310)</f>
        <v/>
      </c>
      <c r="N1310" s="36">
        <f>SUMIFS(рўйхат!O:O,рўйхат!$CX:$CX,$B$1328,рўйхат!$D:$D,$C1310)</f>
        <v/>
      </c>
      <c r="O1310" s="34">
        <f>IFERROR(M1310/E1310,0)</f>
        <v/>
      </c>
      <c r="P1310" s="34">
        <f>IFERROR(N1310/F1310,0)</f>
        <v/>
      </c>
      <c r="Q1310" s="35">
        <f>SUMIFS(рўйхат!P:P,рўйхат!$CX:$CX,$B$1328,рўйхат!$D:$D,$C1310)</f>
        <v/>
      </c>
      <c r="R1310" s="36">
        <f>SUMIFS(рўйхат!Q:Q,рўйхат!$CX:$CX,$B$1328,рўйхат!$D:$D,$C1310)</f>
        <v/>
      </c>
      <c r="S1310" s="35">
        <f>SUMIFS(рўйхат!R:R,рўйхат!$CX:$CX,$B$1328,рўйхат!$D:$D,$C1310)</f>
        <v/>
      </c>
      <c r="T1310" s="36">
        <f>SUMIFS(рўйхат!S:S,рўйхат!$CX:$CX,$B$1328,рўйхат!$D:$D,$C1310)</f>
        <v/>
      </c>
      <c r="U1310" s="35">
        <f>SUMIFS(рўйхат!T:T,рўйхат!$CX:$CX,$B$1328,рўйхат!$D:$D,$C1310)</f>
        <v/>
      </c>
      <c r="V1310" s="36">
        <f>SUMIFS(рўйхат!U:U,рўйхат!$CX:$CX,$B$1328,рўйхат!$D:$D,$C1310)</f>
        <v/>
      </c>
      <c r="W1310" s="35">
        <f>SUMIFS(рўйхат!V:V,рўйхат!$CX:$CX,$B$1328,рўйхат!$D:$D,$C1310)</f>
        <v/>
      </c>
      <c r="X1310" s="36">
        <f>SUMIFS(рўйхат!W:W,рўйхат!$CX:$CX,$B$1328,рўйхат!$D:$D,$C1310)</f>
        <v/>
      </c>
      <c r="Y1310" s="35">
        <f>SUMIFS(рўйхат!X:X,рўйхат!$CX:$CX,$B$1328,рўйхат!$D:$D,$C1310)</f>
        <v/>
      </c>
      <c r="Z1310" s="36">
        <f>SUMIFS(рўйхат!Y:Y,рўйхат!$CX:$CX,$B$1328,рўйхат!$D:$D,$C1310)</f>
        <v/>
      </c>
      <c r="AA1310" s="35">
        <f>SUMIFS(рўйхат!Z:Z,рўйхат!$CX:$CX,$B$1328,рўйхат!$D:$D,$C1310)</f>
        <v/>
      </c>
      <c r="AB1310" s="36">
        <f>SUMIFS(рўйхат!AA:AA,рўйхат!$CX:$CX,$B$1328,рўйхат!$D:$D,$C1310)</f>
        <v/>
      </c>
      <c r="AC1310" s="35">
        <f>SUMIFS(рўйхат!AB:AB,рўйхат!$CX:$CX,$B$1328,рўйхат!$D:$D,$C1310)</f>
        <v/>
      </c>
      <c r="AD1310" s="36">
        <f>SUMIFS(рўйхат!AC:AC,рўйхат!$CX:$CX,$B$1328,рўйхат!$D:$D,$C1310)</f>
        <v/>
      </c>
      <c r="AE1310" s="35">
        <f>SUMIFS(рўйхат!AD:AD,рўйхат!$CX:$CX,$B$1328,рўйхат!$D:$D,$C1310)</f>
        <v/>
      </c>
      <c r="AF1310" s="36">
        <f>SUMIFS(рўйхат!AE:AE,рўйхат!$CX:$CX,$B$1328,рўйхат!$D:$D,$C1310)</f>
        <v/>
      </c>
      <c r="AG1310" s="35">
        <f>SUMIFS(рўйхат!AH:AH,рўйхат!$CX:$CX,$B$1328,рўйхат!$D:$D,$C1310)</f>
        <v/>
      </c>
      <c r="AH1310" s="36">
        <f>SUMIFS(рўйхат!AI:AI,рўйхат!$CX:$CX,$B$1328,рўйхат!$D:$D,$C1310)</f>
        <v/>
      </c>
      <c r="AI1310" s="35">
        <f>SUMIFS(рўйхат!AJ:AJ,рўйхат!$CX:$CX,$B$1328,рўйхат!$D:$D,$C1310)</f>
        <v/>
      </c>
      <c r="AJ1310" s="36">
        <f>SUMIFS(рўйхат!AK:AK,рўйхат!$CX:$CX,$B$1328,рўйхат!$D:$D,$C1310)</f>
        <v/>
      </c>
      <c r="AK1310" s="35">
        <f>SUMIFS(рўйхат!AL:AL,рўйхат!$CX:$CX,$B$1328,рўйхат!$D:$D,$C1310)</f>
        <v/>
      </c>
      <c r="AL1310" s="36">
        <f>SUMIFS(рўйхат!AM:AM,рўйхат!$CX:$CX,$B$1328,рўйхат!$D:$D,$C1310)</f>
        <v/>
      </c>
      <c r="AM1310" s="77">
        <f>IFERROR(Q1310/E1310,0)</f>
        <v/>
      </c>
      <c r="AN1310" s="77">
        <f>IFERROR(R1310/F1310,0)</f>
        <v/>
      </c>
      <c r="AO1310" s="35">
        <f>SUMIFS(рўйхат!AX:AX,рўйхат!$CX:$CX,$B$1328,рўйхат!$D:$D,$C1310)</f>
        <v/>
      </c>
      <c r="AP1310" s="36">
        <f>SUMIFS(рўйхат!AY:AY,рўйхат!$CX:$CX,$B$1328,рўйхат!$D:$D,$C1310)</f>
        <v/>
      </c>
      <c r="AQ1310" s="35">
        <f>SUMIFS(рўйхат!AZ:AZ,рўйхат!$CX:$CX,$B$1328,рўйхат!$D:$D,$C1310)</f>
        <v/>
      </c>
      <c r="AR1310" s="36">
        <f>SUMIFS(рўйхат!BA:BA,рўйхат!$CX:$CX,$B$1328,рўйхат!$D:$D,$C1310)</f>
        <v/>
      </c>
      <c r="AS1310" s="35">
        <f>SUMIFS(рўйхат!BB:BB,рўйхат!$CX:$CX,$B$1328,рўйхат!$D:$D,$C1310)</f>
        <v/>
      </c>
      <c r="AT1310" s="36">
        <f>SUMIFS(рўйхат!BC:BC,рўйхат!$CX:$CX,$B$1328,рўйхат!$D:$D,$C1310)</f>
        <v/>
      </c>
      <c r="AU1310" s="35">
        <f>SUMIFS(рўйхат!BD:BD,рўйхат!$CX:$CX,$B$1328,рўйхат!$D:$D,$C1310)</f>
        <v/>
      </c>
      <c r="AV1310" s="36">
        <f>SUMIFS(рўйхат!BE:BE,рўйхат!$CX:$CX,$B$1328,рўйхат!$D:$D,$C1310)</f>
        <v/>
      </c>
      <c r="AW1310" s="35">
        <f>SUMIFS(рўйхат!BF:BF,рўйхат!$CX:$CX,$B$1328,рўйхат!$D:$D,$C1310)</f>
        <v/>
      </c>
      <c r="AX1310" s="36">
        <f>SUMIFS(рўйхат!BG:BG,рўйхат!$CX:$CX,$B$1328,рўйхат!$D:$D,$C1310)</f>
        <v/>
      </c>
      <c r="AY1310" s="35">
        <f>SUMIFS(рўйхат!BH:BH,рўйхат!$CX:$CX,$B$1328,рўйхат!$D:$D,$C1310)</f>
        <v/>
      </c>
      <c r="AZ1310" s="36">
        <f>SUMIFS(рўйхат!BI:BI,рўйхат!$CX:$CX,$B$1328,рўйхат!$D:$D,$C1310)</f>
        <v/>
      </c>
      <c r="BA1310" s="35">
        <f>SUMIFS(рўйхат!BJ:BJ,рўйхат!$CX:$CX,$B$1328,рўйхат!$D:$D,$C1310)</f>
        <v/>
      </c>
      <c r="BB1310" s="36">
        <f>SUMIFS(рўйхат!BK:BK,рўйхат!$CX:$CX,$B$1328,рўйхат!$D:$D,$C1310)</f>
        <v/>
      </c>
      <c r="BC1310" s="77">
        <f>IFERROR(AO1310/E1310,0)</f>
        <v/>
      </c>
      <c r="BD1310" s="77">
        <f>IFERROR(AP1310/F1310,0)</f>
        <v/>
      </c>
      <c r="BE1310" s="35">
        <f>SUMIFS(рўйхат!BL:BL,рўйхат!$CX:$CX,$B$1328,рўйхат!$D:$D,$C1310)</f>
        <v/>
      </c>
      <c r="BF1310" s="36">
        <f>SUMIFS(рўйхат!BM:BM,рўйхат!$CX:$CX,$B$1328,рўйхат!$D:$D,$C1310)</f>
        <v/>
      </c>
      <c r="BG1310" s="35">
        <f>SUMIFS(рўйхат!BN:BN,рўйхат!$CX:$CX,$B$1328,рўйхат!$D:$D,$C1310)</f>
        <v/>
      </c>
      <c r="BH1310" s="36">
        <f>SUMIFS(рўйхат!BO:BO,рўйхат!$CX:$CX,$B$1328,рўйхат!$D:$D,$C1310)</f>
        <v/>
      </c>
      <c r="BI1310" s="35">
        <f>SUMIFS(рўйхат!BP:BP,рўйхат!$CX:$CX,$B$1328,рўйхат!$D:$D,$C1310)</f>
        <v/>
      </c>
      <c r="BJ1310" s="36">
        <f>SUMIFS(рўйхат!BQ:BQ,рўйхат!$CX:$CX,$B$1328,рўйхат!$D:$D,$C1310)</f>
        <v/>
      </c>
      <c r="BK1310" s="35">
        <f>SUMIFS(рўйхат!BR:BR,рўйхат!$CX:$CX,$B$1328,рўйхат!$D:$D,$C1310)</f>
        <v/>
      </c>
      <c r="BL1310" s="36">
        <f>SUMIFS(рўйхат!BS:BS,рўйхат!$CX:$CX,$B$1328,рўйхат!$D:$D,$C1310)</f>
        <v/>
      </c>
      <c r="BM1310" s="35">
        <f>SUMIFS(рўйхат!BT:BT,рўйхат!$CX:$CX,$B$1328,рўйхат!$D:$D,$C1310)</f>
        <v/>
      </c>
      <c r="BN1310" s="36">
        <f>SUMIFS(рўйхат!BU:BU,рўйхат!$CX:$CX,$B$1328,рўйхат!$D:$D,$C1310)</f>
        <v/>
      </c>
      <c r="BO1310" s="35">
        <f>SUMIFS(рўйхат!BX:BX,рўйхат!$CX:$CX,$B$1328,рўйхат!$D:$D,$C1310)</f>
        <v/>
      </c>
      <c r="BP1310" s="36">
        <f>SUMIFS(рўйхат!BY:BY,рўйхат!$CX:$CX,$B$1328,рўйхат!$D:$D,$C1310)</f>
        <v/>
      </c>
      <c r="BQ1310" s="35">
        <f>SUMIFS(рўйхат!BZ:BZ,рўйхат!$CX:$CX,$B$1328,рўйхат!$D:$D,$C1310)</f>
        <v/>
      </c>
      <c r="BR1310" s="36">
        <f>SUMIFS(рўйхат!CA:CA,рўйхат!$CX:$CX,$B$1328,рўйхат!$D:$D,$C1310)</f>
        <v/>
      </c>
      <c r="BS1310" s="35">
        <f>SUMIFS(рўйхат!CB:CB,рўйхат!$CX:$CX,$B$1328,рўйхат!$D:$D,$C1310)</f>
        <v/>
      </c>
      <c r="BT1310" s="36">
        <f>SUMIFS(рўйхат!CC:CC,рўйхат!$CX:$CX,$B$1328,рўйхат!$D:$D,$C1310)</f>
        <v/>
      </c>
      <c r="BU1310" s="35">
        <f>SUMIFS(рўйхат!CD:CD,рўйхат!$CX:$CX,$B$1328,рўйхат!$D:$D,$C1310)</f>
        <v/>
      </c>
      <c r="BV1310" s="36">
        <f>SUMIFS(рўйхат!CE:CE,рўйхат!$CX:$CX,$B$1328,рўйхат!$D:$D,$C1310)</f>
        <v/>
      </c>
      <c r="BW1310" s="35">
        <f>SUMIFS(рўйхат!CH:CH,рўйхат!$CX:$CX,$B$1328,рўйхат!$D:$D,$C1310)</f>
        <v/>
      </c>
      <c r="BX1310" s="36">
        <f>SUMIFS(рўйхат!CI:CI,рўйхат!$CX:$CX,$B$1328,рўйхат!$D:$D,$C1310)</f>
        <v/>
      </c>
      <c r="BY1310" s="35">
        <f>SUMIFS(рўйхат!CJ:CJ,рўйхат!$CX:$CX,$B$1328,рўйхат!$D:$D,$C1310)</f>
        <v/>
      </c>
      <c r="BZ1310" s="36">
        <f>SUMIFS(рўйхат!CK:CK,рўйхат!$CX:$CX,$B$1328,рўйхат!$D:$D,$C1310)</f>
        <v/>
      </c>
      <c r="CA1310" s="35">
        <f>SUMIFS(рўйхат!CL:CL,рўйхат!$CX:$CX,$B$1328,рўйхат!$D:$D,$C1310)</f>
        <v/>
      </c>
      <c r="CB1310" s="36">
        <f>SUMIFS(рўйхат!CM:CM,рўйхат!$CX:$CX,$B$1328,рўйхат!$D:$D,$C1310)</f>
        <v/>
      </c>
      <c r="CC1310" s="35">
        <f>SUMIFS(рўйхат!CN:CN,рўйхат!$CX:$CX,$B$1328,рўйхат!$D:$D,$C1310)</f>
        <v/>
      </c>
      <c r="CD1310" s="36">
        <f>SUMIFS(рўйхат!CO:CO,рўйхат!$CX:$CX,$B$1328,рўйхат!$D:$D,$C1310)</f>
        <v/>
      </c>
      <c r="CE1310" s="77">
        <f>IFERROR(BE1310/(Q1310+BE1310),0)</f>
        <v/>
      </c>
      <c r="CF1310" s="78">
        <f>IFERROR(BF1310/(R1310+BF1310),0)</f>
        <v/>
      </c>
    </row>
    <row r="1311" hidden="1" outlineLevel="1" ht="30" customFormat="1" customHeight="1" s="8">
      <c r="A1311" s="39" t="n"/>
      <c r="B1311" s="50" t="n">
        <v>49</v>
      </c>
      <c r="C1311" s="131" t="inlineStr">
        <is>
          <t>Тузатиш киритилган ЭҲФлар бўйича ҚҚСга қайта ҳисобот олинмаган ҳолатлар таҳлили</t>
        </is>
      </c>
      <c r="D1311" s="51" t="n"/>
      <c r="E1311" s="35">
        <f>SUMIFS(рўйхат!F:F,рўйхат!$CX:$CX,$B$1328,рўйхат!$D:$D,$C1311)</f>
        <v/>
      </c>
      <c r="F1311" s="36">
        <f>SUMIFS(рўйхат!G:G,рўйхат!$CX:$CX,$B$1328,рўйхат!$D:$D,$C1311)</f>
        <v/>
      </c>
      <c r="G1311" s="35">
        <f>SUMIFS(рўйхат!H:H,рўйхат!$CX:$CX,$B$1328,рўйхат!$D:$D,$C1311)</f>
        <v/>
      </c>
      <c r="H1311" s="36">
        <f>SUMIFS(рўйхат!I:I,рўйхат!$CX:$CX,$B$1328,рўйхат!$D:$D,$C1311)</f>
        <v/>
      </c>
      <c r="I1311" s="35">
        <f>SUMIFS(рўйхат!J:J,рўйхат!$CX:$CX,$B$1328,рўйхат!$D:$D,$C1311)</f>
        <v/>
      </c>
      <c r="J1311" s="36">
        <f>SUMIFS(рўйхат!K:K,рўйхат!$CX:$CX,$B$1328,рўйхат!$D:$D,$C1311)</f>
        <v/>
      </c>
      <c r="K1311" s="35">
        <f>SUMIFS(рўйхат!L:L,рўйхат!$CX:$CX,$B$1328,рўйхат!$D:$D,$C1311)</f>
        <v/>
      </c>
      <c r="L1311" s="36">
        <f>SUMIFS(рўйхат!M:M,рўйхат!$CX:$CX,$B$1328,рўйхат!$D:$D,$C1311)</f>
        <v/>
      </c>
      <c r="M1311" s="35">
        <f>SUMIFS(рўйхат!N:N,рўйхат!$CX:$CX,$B$1328,рўйхат!$D:$D,$C1311)</f>
        <v/>
      </c>
      <c r="N1311" s="36">
        <f>SUMIFS(рўйхат!O:O,рўйхат!$CX:$CX,$B$1328,рўйхат!$D:$D,$C1311)</f>
        <v/>
      </c>
      <c r="O1311" s="34">
        <f>IFERROR(M1311/E1311,0)</f>
        <v/>
      </c>
      <c r="P1311" s="34">
        <f>IFERROR(N1311/F1311,0)</f>
        <v/>
      </c>
      <c r="Q1311" s="35">
        <f>SUMIFS(рўйхат!P:P,рўйхат!$CX:$CX,$B$1328,рўйхат!$D:$D,$C1311)</f>
        <v/>
      </c>
      <c r="R1311" s="36">
        <f>SUMIFS(рўйхат!Q:Q,рўйхат!$CX:$CX,$B$1328,рўйхат!$D:$D,$C1311)</f>
        <v/>
      </c>
      <c r="S1311" s="35">
        <f>SUMIFS(рўйхат!R:R,рўйхат!$CX:$CX,$B$1328,рўйхат!$D:$D,$C1311)</f>
        <v/>
      </c>
      <c r="T1311" s="36">
        <f>SUMIFS(рўйхат!S:S,рўйхат!$CX:$CX,$B$1328,рўйхат!$D:$D,$C1311)</f>
        <v/>
      </c>
      <c r="U1311" s="35">
        <f>SUMIFS(рўйхат!T:T,рўйхат!$CX:$CX,$B$1328,рўйхат!$D:$D,$C1311)</f>
        <v/>
      </c>
      <c r="V1311" s="36">
        <f>SUMIFS(рўйхат!U:U,рўйхат!$CX:$CX,$B$1328,рўйхат!$D:$D,$C1311)</f>
        <v/>
      </c>
      <c r="W1311" s="35">
        <f>SUMIFS(рўйхат!V:V,рўйхат!$CX:$CX,$B$1328,рўйхат!$D:$D,$C1311)</f>
        <v/>
      </c>
      <c r="X1311" s="36">
        <f>SUMIFS(рўйхат!W:W,рўйхат!$CX:$CX,$B$1328,рўйхат!$D:$D,$C1311)</f>
        <v/>
      </c>
      <c r="Y1311" s="35">
        <f>SUMIFS(рўйхат!X:X,рўйхат!$CX:$CX,$B$1328,рўйхат!$D:$D,$C1311)</f>
        <v/>
      </c>
      <c r="Z1311" s="36">
        <f>SUMIFS(рўйхат!Y:Y,рўйхат!$CX:$CX,$B$1328,рўйхат!$D:$D,$C1311)</f>
        <v/>
      </c>
      <c r="AA1311" s="35">
        <f>SUMIFS(рўйхат!Z:Z,рўйхат!$CX:$CX,$B$1328,рўйхат!$D:$D,$C1311)</f>
        <v/>
      </c>
      <c r="AB1311" s="36">
        <f>SUMIFS(рўйхат!AA:AA,рўйхат!$CX:$CX,$B$1328,рўйхат!$D:$D,$C1311)</f>
        <v/>
      </c>
      <c r="AC1311" s="35">
        <f>SUMIFS(рўйхат!AB:AB,рўйхат!$CX:$CX,$B$1328,рўйхат!$D:$D,$C1311)</f>
        <v/>
      </c>
      <c r="AD1311" s="36">
        <f>SUMIFS(рўйхат!AC:AC,рўйхат!$CX:$CX,$B$1328,рўйхат!$D:$D,$C1311)</f>
        <v/>
      </c>
      <c r="AE1311" s="35">
        <f>SUMIFS(рўйхат!AD:AD,рўйхат!$CX:$CX,$B$1328,рўйхат!$D:$D,$C1311)</f>
        <v/>
      </c>
      <c r="AF1311" s="36">
        <f>SUMIFS(рўйхат!AE:AE,рўйхат!$CX:$CX,$B$1328,рўйхат!$D:$D,$C1311)</f>
        <v/>
      </c>
      <c r="AG1311" s="35">
        <f>SUMIFS(рўйхат!AH:AH,рўйхат!$CX:$CX,$B$1328,рўйхат!$D:$D,$C1311)</f>
        <v/>
      </c>
      <c r="AH1311" s="36">
        <f>SUMIFS(рўйхат!AI:AI,рўйхат!$CX:$CX,$B$1328,рўйхат!$D:$D,$C1311)</f>
        <v/>
      </c>
      <c r="AI1311" s="35">
        <f>SUMIFS(рўйхат!AJ:AJ,рўйхат!$CX:$CX,$B$1328,рўйхат!$D:$D,$C1311)</f>
        <v/>
      </c>
      <c r="AJ1311" s="36">
        <f>SUMIFS(рўйхат!AK:AK,рўйхат!$CX:$CX,$B$1328,рўйхат!$D:$D,$C1311)</f>
        <v/>
      </c>
      <c r="AK1311" s="35">
        <f>SUMIFS(рўйхат!AL:AL,рўйхат!$CX:$CX,$B$1328,рўйхат!$D:$D,$C1311)</f>
        <v/>
      </c>
      <c r="AL1311" s="36">
        <f>SUMIFS(рўйхат!AM:AM,рўйхат!$CX:$CX,$B$1328,рўйхат!$D:$D,$C1311)</f>
        <v/>
      </c>
      <c r="AM1311" s="77">
        <f>IFERROR(Q1311/E1311,0)</f>
        <v/>
      </c>
      <c r="AN1311" s="77">
        <f>IFERROR(R1311/F1311,0)</f>
        <v/>
      </c>
      <c r="AO1311" s="35">
        <f>SUMIFS(рўйхат!AX:AX,рўйхат!$CX:$CX,$B$1328,рўйхат!$D:$D,$C1311)</f>
        <v/>
      </c>
      <c r="AP1311" s="36">
        <f>SUMIFS(рўйхат!AY:AY,рўйхат!$CX:$CX,$B$1328,рўйхат!$D:$D,$C1311)</f>
        <v/>
      </c>
      <c r="AQ1311" s="35">
        <f>SUMIFS(рўйхат!AZ:AZ,рўйхат!$CX:$CX,$B$1328,рўйхат!$D:$D,$C1311)</f>
        <v/>
      </c>
      <c r="AR1311" s="36">
        <f>SUMIFS(рўйхат!BA:BA,рўйхат!$CX:$CX,$B$1328,рўйхат!$D:$D,$C1311)</f>
        <v/>
      </c>
      <c r="AS1311" s="35">
        <f>SUMIFS(рўйхат!BB:BB,рўйхат!$CX:$CX,$B$1328,рўйхат!$D:$D,$C1311)</f>
        <v/>
      </c>
      <c r="AT1311" s="36">
        <f>SUMIFS(рўйхат!BC:BC,рўйхат!$CX:$CX,$B$1328,рўйхат!$D:$D,$C1311)</f>
        <v/>
      </c>
      <c r="AU1311" s="35">
        <f>SUMIFS(рўйхат!BD:BD,рўйхат!$CX:$CX,$B$1328,рўйхат!$D:$D,$C1311)</f>
        <v/>
      </c>
      <c r="AV1311" s="36">
        <f>SUMIFS(рўйхат!BE:BE,рўйхат!$CX:$CX,$B$1328,рўйхат!$D:$D,$C1311)</f>
        <v/>
      </c>
      <c r="AW1311" s="35">
        <f>SUMIFS(рўйхат!BF:BF,рўйхат!$CX:$CX,$B$1328,рўйхат!$D:$D,$C1311)</f>
        <v/>
      </c>
      <c r="AX1311" s="36">
        <f>SUMIFS(рўйхат!BG:BG,рўйхат!$CX:$CX,$B$1328,рўйхат!$D:$D,$C1311)</f>
        <v/>
      </c>
      <c r="AY1311" s="35">
        <f>SUMIFS(рўйхат!BH:BH,рўйхат!$CX:$CX,$B$1328,рўйхат!$D:$D,$C1311)</f>
        <v/>
      </c>
      <c r="AZ1311" s="36">
        <f>SUMIFS(рўйхат!BI:BI,рўйхат!$CX:$CX,$B$1328,рўйхат!$D:$D,$C1311)</f>
        <v/>
      </c>
      <c r="BA1311" s="35">
        <f>SUMIFS(рўйхат!BJ:BJ,рўйхат!$CX:$CX,$B$1328,рўйхат!$D:$D,$C1311)</f>
        <v/>
      </c>
      <c r="BB1311" s="36">
        <f>SUMIFS(рўйхат!BK:BK,рўйхат!$CX:$CX,$B$1328,рўйхат!$D:$D,$C1311)</f>
        <v/>
      </c>
      <c r="BC1311" s="77">
        <f>IFERROR(AO1311/E1311,0)</f>
        <v/>
      </c>
      <c r="BD1311" s="77">
        <f>IFERROR(AP1311/F1311,0)</f>
        <v/>
      </c>
      <c r="BE1311" s="35">
        <f>SUMIFS(рўйхат!BL:BL,рўйхат!$CX:$CX,$B$1328,рўйхат!$D:$D,$C1311)</f>
        <v/>
      </c>
      <c r="BF1311" s="36">
        <f>SUMIFS(рўйхат!BM:BM,рўйхат!$CX:$CX,$B$1328,рўйхат!$D:$D,$C1311)</f>
        <v/>
      </c>
      <c r="BG1311" s="35">
        <f>SUMIFS(рўйхат!BN:BN,рўйхат!$CX:$CX,$B$1328,рўйхат!$D:$D,$C1311)</f>
        <v/>
      </c>
      <c r="BH1311" s="36">
        <f>SUMIFS(рўйхат!BO:BO,рўйхат!$CX:$CX,$B$1328,рўйхат!$D:$D,$C1311)</f>
        <v/>
      </c>
      <c r="BI1311" s="35">
        <f>SUMIFS(рўйхат!BP:BP,рўйхат!$CX:$CX,$B$1328,рўйхат!$D:$D,$C1311)</f>
        <v/>
      </c>
      <c r="BJ1311" s="36">
        <f>SUMIFS(рўйхат!BQ:BQ,рўйхат!$CX:$CX,$B$1328,рўйхат!$D:$D,$C1311)</f>
        <v/>
      </c>
      <c r="BK1311" s="35">
        <f>SUMIFS(рўйхат!BR:BR,рўйхат!$CX:$CX,$B$1328,рўйхат!$D:$D,$C1311)</f>
        <v/>
      </c>
      <c r="BL1311" s="36">
        <f>SUMIFS(рўйхат!BS:BS,рўйхат!$CX:$CX,$B$1328,рўйхат!$D:$D,$C1311)</f>
        <v/>
      </c>
      <c r="BM1311" s="35">
        <f>SUMIFS(рўйхат!BT:BT,рўйхат!$CX:$CX,$B$1328,рўйхат!$D:$D,$C1311)</f>
        <v/>
      </c>
      <c r="BN1311" s="36">
        <f>SUMIFS(рўйхат!BU:BU,рўйхат!$CX:$CX,$B$1328,рўйхат!$D:$D,$C1311)</f>
        <v/>
      </c>
      <c r="BO1311" s="35">
        <f>SUMIFS(рўйхат!BX:BX,рўйхат!$CX:$CX,$B$1328,рўйхат!$D:$D,$C1311)</f>
        <v/>
      </c>
      <c r="BP1311" s="36">
        <f>SUMIFS(рўйхат!BY:BY,рўйхат!$CX:$CX,$B$1328,рўйхат!$D:$D,$C1311)</f>
        <v/>
      </c>
      <c r="BQ1311" s="35">
        <f>SUMIFS(рўйхат!BZ:BZ,рўйхат!$CX:$CX,$B$1328,рўйхат!$D:$D,$C1311)</f>
        <v/>
      </c>
      <c r="BR1311" s="36">
        <f>SUMIFS(рўйхат!CA:CA,рўйхат!$CX:$CX,$B$1328,рўйхат!$D:$D,$C1311)</f>
        <v/>
      </c>
      <c r="BS1311" s="35">
        <f>SUMIFS(рўйхат!CB:CB,рўйхат!$CX:$CX,$B$1328,рўйхат!$D:$D,$C1311)</f>
        <v/>
      </c>
      <c r="BT1311" s="36">
        <f>SUMIFS(рўйхат!CC:CC,рўйхат!$CX:$CX,$B$1328,рўйхат!$D:$D,$C1311)</f>
        <v/>
      </c>
      <c r="BU1311" s="35">
        <f>SUMIFS(рўйхат!CD:CD,рўйхат!$CX:$CX,$B$1328,рўйхат!$D:$D,$C1311)</f>
        <v/>
      </c>
      <c r="BV1311" s="36">
        <f>SUMIFS(рўйхат!CE:CE,рўйхат!$CX:$CX,$B$1328,рўйхат!$D:$D,$C1311)</f>
        <v/>
      </c>
      <c r="BW1311" s="35">
        <f>SUMIFS(рўйхат!CH:CH,рўйхат!$CX:$CX,$B$1328,рўйхат!$D:$D,$C1311)</f>
        <v/>
      </c>
      <c r="BX1311" s="36">
        <f>SUMIFS(рўйхат!CI:CI,рўйхат!$CX:$CX,$B$1328,рўйхат!$D:$D,$C1311)</f>
        <v/>
      </c>
      <c r="BY1311" s="35">
        <f>SUMIFS(рўйхат!CJ:CJ,рўйхат!$CX:$CX,$B$1328,рўйхат!$D:$D,$C1311)</f>
        <v/>
      </c>
      <c r="BZ1311" s="36">
        <f>SUMIFS(рўйхат!CK:CK,рўйхат!$CX:$CX,$B$1328,рўйхат!$D:$D,$C1311)</f>
        <v/>
      </c>
      <c r="CA1311" s="35">
        <f>SUMIFS(рўйхат!CL:CL,рўйхат!$CX:$CX,$B$1328,рўйхат!$D:$D,$C1311)</f>
        <v/>
      </c>
      <c r="CB1311" s="36">
        <f>SUMIFS(рўйхат!CM:CM,рўйхат!$CX:$CX,$B$1328,рўйхат!$D:$D,$C1311)</f>
        <v/>
      </c>
      <c r="CC1311" s="35">
        <f>SUMIFS(рўйхат!CN:CN,рўйхат!$CX:$CX,$B$1328,рўйхат!$D:$D,$C1311)</f>
        <v/>
      </c>
      <c r="CD1311" s="36">
        <f>SUMIFS(рўйхат!CO:CO,рўйхат!$CX:$CX,$B$1328,рўйхат!$D:$D,$C1311)</f>
        <v/>
      </c>
      <c r="CE1311" s="77">
        <f>IFERROR(BE1311/(Q1311+BE1311),0)</f>
        <v/>
      </c>
      <c r="CF1311" s="78">
        <f>IFERROR(BF1311/(R1311+BF1311),0)</f>
        <v/>
      </c>
    </row>
    <row r="1312" hidden="1" outlineLevel="1" ht="30" customFormat="1" customHeight="1" s="8">
      <c r="A1312" s="39" t="n"/>
      <c r="B1312" s="50" t="n">
        <v>50</v>
      </c>
      <c r="C1312" s="131" t="inlineStr">
        <is>
          <t>ундириш имкони мавжуд бўлган муаммолик кредитлар таҳлили (жисмоний шахс)</t>
        </is>
      </c>
      <c r="D1312" s="51" t="n"/>
      <c r="E1312" s="35">
        <f>SUMIFS(рўйхат!F:F,рўйхат!$CX:$CX,$B$1328,рўйхат!$D:$D,$C1312)</f>
        <v/>
      </c>
      <c r="F1312" s="36">
        <f>SUMIFS(рўйхат!G:G,рўйхат!$CX:$CX,$B$1328,рўйхат!$D:$D,$C1312)</f>
        <v/>
      </c>
      <c r="G1312" s="35">
        <f>SUMIFS(рўйхат!H:H,рўйхат!$CX:$CX,$B$1328,рўйхат!$D:$D,$C1312)</f>
        <v/>
      </c>
      <c r="H1312" s="36">
        <f>SUMIFS(рўйхат!I:I,рўйхат!$CX:$CX,$B$1328,рўйхат!$D:$D,$C1312)</f>
        <v/>
      </c>
      <c r="I1312" s="35">
        <f>SUMIFS(рўйхат!J:J,рўйхат!$CX:$CX,$B$1328,рўйхат!$D:$D,$C1312)</f>
        <v/>
      </c>
      <c r="J1312" s="36">
        <f>SUMIFS(рўйхат!K:K,рўйхат!$CX:$CX,$B$1328,рўйхат!$D:$D,$C1312)</f>
        <v/>
      </c>
      <c r="K1312" s="35">
        <f>SUMIFS(рўйхат!L:L,рўйхат!$CX:$CX,$B$1328,рўйхат!$D:$D,$C1312)</f>
        <v/>
      </c>
      <c r="L1312" s="36">
        <f>SUMIFS(рўйхат!M:M,рўйхат!$CX:$CX,$B$1328,рўйхат!$D:$D,$C1312)</f>
        <v/>
      </c>
      <c r="M1312" s="35">
        <f>SUMIFS(рўйхат!N:N,рўйхат!$CX:$CX,$B$1328,рўйхат!$D:$D,$C1312)</f>
        <v/>
      </c>
      <c r="N1312" s="36">
        <f>SUMIFS(рўйхат!O:O,рўйхат!$CX:$CX,$B$1328,рўйхат!$D:$D,$C1312)</f>
        <v/>
      </c>
      <c r="O1312" s="34">
        <f>IFERROR(M1312/E1312,0)</f>
        <v/>
      </c>
      <c r="P1312" s="34">
        <f>IFERROR(N1312/F1312,0)</f>
        <v/>
      </c>
      <c r="Q1312" s="35">
        <f>SUMIFS(рўйхат!P:P,рўйхат!$CX:$CX,$B$1328,рўйхат!$D:$D,$C1312)</f>
        <v/>
      </c>
      <c r="R1312" s="36">
        <f>SUMIFS(рўйхат!Q:Q,рўйхат!$CX:$CX,$B$1328,рўйхат!$D:$D,$C1312)</f>
        <v/>
      </c>
      <c r="S1312" s="35">
        <f>SUMIFS(рўйхат!R:R,рўйхат!$CX:$CX,$B$1328,рўйхат!$D:$D,$C1312)</f>
        <v/>
      </c>
      <c r="T1312" s="36">
        <f>SUMIFS(рўйхат!S:S,рўйхат!$CX:$CX,$B$1328,рўйхат!$D:$D,$C1312)</f>
        <v/>
      </c>
      <c r="U1312" s="35">
        <f>SUMIFS(рўйхат!T:T,рўйхат!$CX:$CX,$B$1328,рўйхат!$D:$D,$C1312)</f>
        <v/>
      </c>
      <c r="V1312" s="36">
        <f>SUMIFS(рўйхат!U:U,рўйхат!$CX:$CX,$B$1328,рўйхат!$D:$D,$C1312)</f>
        <v/>
      </c>
      <c r="W1312" s="35">
        <f>SUMIFS(рўйхат!V:V,рўйхат!$CX:$CX,$B$1328,рўйхат!$D:$D,$C1312)</f>
        <v/>
      </c>
      <c r="X1312" s="36">
        <f>SUMIFS(рўйхат!W:W,рўйхат!$CX:$CX,$B$1328,рўйхат!$D:$D,$C1312)</f>
        <v/>
      </c>
      <c r="Y1312" s="35">
        <f>SUMIFS(рўйхат!X:X,рўйхат!$CX:$CX,$B$1328,рўйхат!$D:$D,$C1312)</f>
        <v/>
      </c>
      <c r="Z1312" s="36">
        <f>SUMIFS(рўйхат!Y:Y,рўйхат!$CX:$CX,$B$1328,рўйхат!$D:$D,$C1312)</f>
        <v/>
      </c>
      <c r="AA1312" s="35">
        <f>SUMIFS(рўйхат!Z:Z,рўйхат!$CX:$CX,$B$1328,рўйхат!$D:$D,$C1312)</f>
        <v/>
      </c>
      <c r="AB1312" s="36">
        <f>SUMIFS(рўйхат!AA:AA,рўйхат!$CX:$CX,$B$1328,рўйхат!$D:$D,$C1312)</f>
        <v/>
      </c>
      <c r="AC1312" s="35">
        <f>SUMIFS(рўйхат!AB:AB,рўйхат!$CX:$CX,$B$1328,рўйхат!$D:$D,$C1312)</f>
        <v/>
      </c>
      <c r="AD1312" s="36">
        <f>SUMIFS(рўйхат!AC:AC,рўйхат!$CX:$CX,$B$1328,рўйхат!$D:$D,$C1312)</f>
        <v/>
      </c>
      <c r="AE1312" s="35">
        <f>SUMIFS(рўйхат!AD:AD,рўйхат!$CX:$CX,$B$1328,рўйхат!$D:$D,$C1312)</f>
        <v/>
      </c>
      <c r="AF1312" s="36">
        <f>SUMIFS(рўйхат!AE:AE,рўйхат!$CX:$CX,$B$1328,рўйхат!$D:$D,$C1312)</f>
        <v/>
      </c>
      <c r="AG1312" s="35">
        <f>SUMIFS(рўйхат!AH:AH,рўйхат!$CX:$CX,$B$1328,рўйхат!$D:$D,$C1312)</f>
        <v/>
      </c>
      <c r="AH1312" s="36">
        <f>SUMIFS(рўйхат!AI:AI,рўйхат!$CX:$CX,$B$1328,рўйхат!$D:$D,$C1312)</f>
        <v/>
      </c>
      <c r="AI1312" s="35">
        <f>SUMIFS(рўйхат!AJ:AJ,рўйхат!$CX:$CX,$B$1328,рўйхат!$D:$D,$C1312)</f>
        <v/>
      </c>
      <c r="AJ1312" s="36">
        <f>SUMIFS(рўйхат!AK:AK,рўйхат!$CX:$CX,$B$1328,рўйхат!$D:$D,$C1312)</f>
        <v/>
      </c>
      <c r="AK1312" s="35">
        <f>SUMIFS(рўйхат!AL:AL,рўйхат!$CX:$CX,$B$1328,рўйхат!$D:$D,$C1312)</f>
        <v/>
      </c>
      <c r="AL1312" s="36">
        <f>SUMIFS(рўйхат!AM:AM,рўйхат!$CX:$CX,$B$1328,рўйхат!$D:$D,$C1312)</f>
        <v/>
      </c>
      <c r="AM1312" s="77">
        <f>IFERROR(Q1312/E1312,0)</f>
        <v/>
      </c>
      <c r="AN1312" s="77">
        <f>IFERROR(R1312/F1312,0)</f>
        <v/>
      </c>
      <c r="AO1312" s="35">
        <f>SUMIFS(рўйхат!AX:AX,рўйхат!$CX:$CX,$B$1328,рўйхат!$D:$D,$C1312)</f>
        <v/>
      </c>
      <c r="AP1312" s="36">
        <f>SUMIFS(рўйхат!AY:AY,рўйхат!$CX:$CX,$B$1328,рўйхат!$D:$D,$C1312)</f>
        <v/>
      </c>
      <c r="AQ1312" s="35">
        <f>SUMIFS(рўйхат!AZ:AZ,рўйхат!$CX:$CX,$B$1328,рўйхат!$D:$D,$C1312)</f>
        <v/>
      </c>
      <c r="AR1312" s="36">
        <f>SUMIFS(рўйхат!BA:BA,рўйхат!$CX:$CX,$B$1328,рўйхат!$D:$D,$C1312)</f>
        <v/>
      </c>
      <c r="AS1312" s="35">
        <f>SUMIFS(рўйхат!BB:BB,рўйхат!$CX:$CX,$B$1328,рўйхат!$D:$D,$C1312)</f>
        <v/>
      </c>
      <c r="AT1312" s="36">
        <f>SUMIFS(рўйхат!BC:BC,рўйхат!$CX:$CX,$B$1328,рўйхат!$D:$D,$C1312)</f>
        <v/>
      </c>
      <c r="AU1312" s="35">
        <f>SUMIFS(рўйхат!BD:BD,рўйхат!$CX:$CX,$B$1328,рўйхат!$D:$D,$C1312)</f>
        <v/>
      </c>
      <c r="AV1312" s="36">
        <f>SUMIFS(рўйхат!BE:BE,рўйхат!$CX:$CX,$B$1328,рўйхат!$D:$D,$C1312)</f>
        <v/>
      </c>
      <c r="AW1312" s="35">
        <f>SUMIFS(рўйхат!BF:BF,рўйхат!$CX:$CX,$B$1328,рўйхат!$D:$D,$C1312)</f>
        <v/>
      </c>
      <c r="AX1312" s="36">
        <f>SUMIFS(рўйхат!BG:BG,рўйхат!$CX:$CX,$B$1328,рўйхат!$D:$D,$C1312)</f>
        <v/>
      </c>
      <c r="AY1312" s="35">
        <f>SUMIFS(рўйхат!BH:BH,рўйхат!$CX:$CX,$B$1328,рўйхат!$D:$D,$C1312)</f>
        <v/>
      </c>
      <c r="AZ1312" s="36">
        <f>SUMIFS(рўйхат!BI:BI,рўйхат!$CX:$CX,$B$1328,рўйхат!$D:$D,$C1312)</f>
        <v/>
      </c>
      <c r="BA1312" s="35">
        <f>SUMIFS(рўйхат!BJ:BJ,рўйхат!$CX:$CX,$B$1328,рўйхат!$D:$D,$C1312)</f>
        <v/>
      </c>
      <c r="BB1312" s="36">
        <f>SUMIFS(рўйхат!BK:BK,рўйхат!$CX:$CX,$B$1328,рўйхат!$D:$D,$C1312)</f>
        <v/>
      </c>
      <c r="BC1312" s="77">
        <f>IFERROR(AO1312/E1312,0)</f>
        <v/>
      </c>
      <c r="BD1312" s="77">
        <f>IFERROR(AP1312/F1312,0)</f>
        <v/>
      </c>
      <c r="BE1312" s="35">
        <f>SUMIFS(рўйхат!BL:BL,рўйхат!$CX:$CX,$B$1328,рўйхат!$D:$D,$C1312)</f>
        <v/>
      </c>
      <c r="BF1312" s="36">
        <f>SUMIFS(рўйхат!BM:BM,рўйхат!$CX:$CX,$B$1328,рўйхат!$D:$D,$C1312)</f>
        <v/>
      </c>
      <c r="BG1312" s="35">
        <f>SUMIFS(рўйхат!BN:BN,рўйхат!$CX:$CX,$B$1328,рўйхат!$D:$D,$C1312)</f>
        <v/>
      </c>
      <c r="BH1312" s="36">
        <f>SUMIFS(рўйхат!BO:BO,рўйхат!$CX:$CX,$B$1328,рўйхат!$D:$D,$C1312)</f>
        <v/>
      </c>
      <c r="BI1312" s="35">
        <f>SUMIFS(рўйхат!BP:BP,рўйхат!$CX:$CX,$B$1328,рўйхат!$D:$D,$C1312)</f>
        <v/>
      </c>
      <c r="BJ1312" s="36">
        <f>SUMIFS(рўйхат!BQ:BQ,рўйхат!$CX:$CX,$B$1328,рўйхат!$D:$D,$C1312)</f>
        <v/>
      </c>
      <c r="BK1312" s="35">
        <f>SUMIFS(рўйхат!BR:BR,рўйхат!$CX:$CX,$B$1328,рўйхат!$D:$D,$C1312)</f>
        <v/>
      </c>
      <c r="BL1312" s="36">
        <f>SUMIFS(рўйхат!BS:BS,рўйхат!$CX:$CX,$B$1328,рўйхат!$D:$D,$C1312)</f>
        <v/>
      </c>
      <c r="BM1312" s="35">
        <f>SUMIFS(рўйхат!BT:BT,рўйхат!$CX:$CX,$B$1328,рўйхат!$D:$D,$C1312)</f>
        <v/>
      </c>
      <c r="BN1312" s="36">
        <f>SUMIFS(рўйхат!BU:BU,рўйхат!$CX:$CX,$B$1328,рўйхат!$D:$D,$C1312)</f>
        <v/>
      </c>
      <c r="BO1312" s="35">
        <f>SUMIFS(рўйхат!BX:BX,рўйхат!$CX:$CX,$B$1328,рўйхат!$D:$D,$C1312)</f>
        <v/>
      </c>
      <c r="BP1312" s="36">
        <f>SUMIFS(рўйхат!BY:BY,рўйхат!$CX:$CX,$B$1328,рўйхат!$D:$D,$C1312)</f>
        <v/>
      </c>
      <c r="BQ1312" s="35">
        <f>SUMIFS(рўйхат!BZ:BZ,рўйхат!$CX:$CX,$B$1328,рўйхат!$D:$D,$C1312)</f>
        <v/>
      </c>
      <c r="BR1312" s="36">
        <f>SUMIFS(рўйхат!CA:CA,рўйхат!$CX:$CX,$B$1328,рўйхат!$D:$D,$C1312)</f>
        <v/>
      </c>
      <c r="BS1312" s="35">
        <f>SUMIFS(рўйхат!CB:CB,рўйхат!$CX:$CX,$B$1328,рўйхат!$D:$D,$C1312)</f>
        <v/>
      </c>
      <c r="BT1312" s="36">
        <f>SUMIFS(рўйхат!CC:CC,рўйхат!$CX:$CX,$B$1328,рўйхат!$D:$D,$C1312)</f>
        <v/>
      </c>
      <c r="BU1312" s="35">
        <f>SUMIFS(рўйхат!CD:CD,рўйхат!$CX:$CX,$B$1328,рўйхат!$D:$D,$C1312)</f>
        <v/>
      </c>
      <c r="BV1312" s="36">
        <f>SUMIFS(рўйхат!CE:CE,рўйхат!$CX:$CX,$B$1328,рўйхат!$D:$D,$C1312)</f>
        <v/>
      </c>
      <c r="BW1312" s="35">
        <f>SUMIFS(рўйхат!CH:CH,рўйхат!$CX:$CX,$B$1328,рўйхат!$D:$D,$C1312)</f>
        <v/>
      </c>
      <c r="BX1312" s="36">
        <f>SUMIFS(рўйхат!CI:CI,рўйхат!$CX:$CX,$B$1328,рўйхат!$D:$D,$C1312)</f>
        <v/>
      </c>
      <c r="BY1312" s="35">
        <f>SUMIFS(рўйхат!CJ:CJ,рўйхат!$CX:$CX,$B$1328,рўйхат!$D:$D,$C1312)</f>
        <v/>
      </c>
      <c r="BZ1312" s="36">
        <f>SUMIFS(рўйхат!CK:CK,рўйхат!$CX:$CX,$B$1328,рўйхат!$D:$D,$C1312)</f>
        <v/>
      </c>
      <c r="CA1312" s="35">
        <f>SUMIFS(рўйхат!CL:CL,рўйхат!$CX:$CX,$B$1328,рўйхат!$D:$D,$C1312)</f>
        <v/>
      </c>
      <c r="CB1312" s="36">
        <f>SUMIFS(рўйхат!CM:CM,рўйхат!$CX:$CX,$B$1328,рўйхат!$D:$D,$C1312)</f>
        <v/>
      </c>
      <c r="CC1312" s="35">
        <f>SUMIFS(рўйхат!CN:CN,рўйхат!$CX:$CX,$B$1328,рўйхат!$D:$D,$C1312)</f>
        <v/>
      </c>
      <c r="CD1312" s="36">
        <f>SUMIFS(рўйхат!CO:CO,рўйхат!$CX:$CX,$B$1328,рўйхат!$D:$D,$C1312)</f>
        <v/>
      </c>
      <c r="CE1312" s="77">
        <f>IFERROR(BE1312/(Q1312+BE1312),0)</f>
        <v/>
      </c>
      <c r="CF1312" s="78">
        <f>IFERROR(BF1312/(R1312+BF1312),0)</f>
        <v/>
      </c>
    </row>
    <row r="1313" hidden="1" outlineLevel="1" ht="30" customFormat="1" customHeight="1" s="8">
      <c r="A1313" s="39" t="n"/>
      <c r="B1313" s="50" t="n">
        <v>51</v>
      </c>
      <c r="C1313" s="131" t="inlineStr">
        <is>
          <t>ундириш имкони мавжуд бўлган муаммолик кредитлар таҳлили (забаланс жисмоний шахс)</t>
        </is>
      </c>
      <c r="D1313" s="51" t="n"/>
      <c r="E1313" s="35">
        <f>SUMIFS(рўйхат!F:F,рўйхат!$CX:$CX,$B$1328,рўйхат!$D:$D,$C1313)</f>
        <v/>
      </c>
      <c r="F1313" s="36">
        <f>SUMIFS(рўйхат!G:G,рўйхат!$CX:$CX,$B$1328,рўйхат!$D:$D,$C1313)</f>
        <v/>
      </c>
      <c r="G1313" s="35">
        <f>SUMIFS(рўйхат!H:H,рўйхат!$CX:$CX,$B$1328,рўйхат!$D:$D,$C1313)</f>
        <v/>
      </c>
      <c r="H1313" s="36">
        <f>SUMIFS(рўйхат!I:I,рўйхат!$CX:$CX,$B$1328,рўйхат!$D:$D,$C1313)</f>
        <v/>
      </c>
      <c r="I1313" s="35">
        <f>SUMIFS(рўйхат!J:J,рўйхат!$CX:$CX,$B$1328,рўйхат!$D:$D,$C1313)</f>
        <v/>
      </c>
      <c r="J1313" s="36">
        <f>SUMIFS(рўйхат!K:K,рўйхат!$CX:$CX,$B$1328,рўйхат!$D:$D,$C1313)</f>
        <v/>
      </c>
      <c r="K1313" s="35">
        <f>SUMIFS(рўйхат!L:L,рўйхат!$CX:$CX,$B$1328,рўйхат!$D:$D,$C1313)</f>
        <v/>
      </c>
      <c r="L1313" s="36">
        <f>SUMIFS(рўйхат!M:M,рўйхат!$CX:$CX,$B$1328,рўйхат!$D:$D,$C1313)</f>
        <v/>
      </c>
      <c r="M1313" s="35">
        <f>SUMIFS(рўйхат!N:N,рўйхат!$CX:$CX,$B$1328,рўйхат!$D:$D,$C1313)</f>
        <v/>
      </c>
      <c r="N1313" s="36">
        <f>SUMIFS(рўйхат!O:O,рўйхат!$CX:$CX,$B$1328,рўйхат!$D:$D,$C1313)</f>
        <v/>
      </c>
      <c r="O1313" s="34">
        <f>IFERROR(M1313/E1313,0)</f>
        <v/>
      </c>
      <c r="P1313" s="34">
        <f>IFERROR(N1313/F1313,0)</f>
        <v/>
      </c>
      <c r="Q1313" s="35">
        <f>SUMIFS(рўйхат!P:P,рўйхат!$CX:$CX,$B$1328,рўйхат!$D:$D,$C1313)</f>
        <v/>
      </c>
      <c r="R1313" s="36">
        <f>SUMIFS(рўйхат!Q:Q,рўйхат!$CX:$CX,$B$1328,рўйхат!$D:$D,$C1313)</f>
        <v/>
      </c>
      <c r="S1313" s="35">
        <f>SUMIFS(рўйхат!R:R,рўйхат!$CX:$CX,$B$1328,рўйхат!$D:$D,$C1313)</f>
        <v/>
      </c>
      <c r="T1313" s="36">
        <f>SUMIFS(рўйхат!S:S,рўйхат!$CX:$CX,$B$1328,рўйхат!$D:$D,$C1313)</f>
        <v/>
      </c>
      <c r="U1313" s="35">
        <f>SUMIFS(рўйхат!T:T,рўйхат!$CX:$CX,$B$1328,рўйхат!$D:$D,$C1313)</f>
        <v/>
      </c>
      <c r="V1313" s="36">
        <f>SUMIFS(рўйхат!U:U,рўйхат!$CX:$CX,$B$1328,рўйхат!$D:$D,$C1313)</f>
        <v/>
      </c>
      <c r="W1313" s="35">
        <f>SUMIFS(рўйхат!V:V,рўйхат!$CX:$CX,$B$1328,рўйхат!$D:$D,$C1313)</f>
        <v/>
      </c>
      <c r="X1313" s="36">
        <f>SUMIFS(рўйхат!W:W,рўйхат!$CX:$CX,$B$1328,рўйхат!$D:$D,$C1313)</f>
        <v/>
      </c>
      <c r="Y1313" s="35">
        <f>SUMIFS(рўйхат!X:X,рўйхат!$CX:$CX,$B$1328,рўйхат!$D:$D,$C1313)</f>
        <v/>
      </c>
      <c r="Z1313" s="36">
        <f>SUMIFS(рўйхат!Y:Y,рўйхат!$CX:$CX,$B$1328,рўйхат!$D:$D,$C1313)</f>
        <v/>
      </c>
      <c r="AA1313" s="35">
        <f>SUMIFS(рўйхат!Z:Z,рўйхат!$CX:$CX,$B$1328,рўйхат!$D:$D,$C1313)</f>
        <v/>
      </c>
      <c r="AB1313" s="36">
        <f>SUMIFS(рўйхат!AA:AA,рўйхат!$CX:$CX,$B$1328,рўйхат!$D:$D,$C1313)</f>
        <v/>
      </c>
      <c r="AC1313" s="35">
        <f>SUMIFS(рўйхат!AB:AB,рўйхат!$CX:$CX,$B$1328,рўйхат!$D:$D,$C1313)</f>
        <v/>
      </c>
      <c r="AD1313" s="36">
        <f>SUMIFS(рўйхат!AC:AC,рўйхат!$CX:$CX,$B$1328,рўйхат!$D:$D,$C1313)</f>
        <v/>
      </c>
      <c r="AE1313" s="35">
        <f>SUMIFS(рўйхат!AD:AD,рўйхат!$CX:$CX,$B$1328,рўйхат!$D:$D,$C1313)</f>
        <v/>
      </c>
      <c r="AF1313" s="36">
        <f>SUMIFS(рўйхат!AE:AE,рўйхат!$CX:$CX,$B$1328,рўйхат!$D:$D,$C1313)</f>
        <v/>
      </c>
      <c r="AG1313" s="35">
        <f>SUMIFS(рўйхат!AH:AH,рўйхат!$CX:$CX,$B$1328,рўйхат!$D:$D,$C1313)</f>
        <v/>
      </c>
      <c r="AH1313" s="36">
        <f>SUMIFS(рўйхат!AI:AI,рўйхат!$CX:$CX,$B$1328,рўйхат!$D:$D,$C1313)</f>
        <v/>
      </c>
      <c r="AI1313" s="35">
        <f>SUMIFS(рўйхат!AJ:AJ,рўйхат!$CX:$CX,$B$1328,рўйхат!$D:$D,$C1313)</f>
        <v/>
      </c>
      <c r="AJ1313" s="36">
        <f>SUMIFS(рўйхат!AK:AK,рўйхат!$CX:$CX,$B$1328,рўйхат!$D:$D,$C1313)</f>
        <v/>
      </c>
      <c r="AK1313" s="35">
        <f>SUMIFS(рўйхат!AL:AL,рўйхат!$CX:$CX,$B$1328,рўйхат!$D:$D,$C1313)</f>
        <v/>
      </c>
      <c r="AL1313" s="36">
        <f>SUMIFS(рўйхат!AM:AM,рўйхат!$CX:$CX,$B$1328,рўйхат!$D:$D,$C1313)</f>
        <v/>
      </c>
      <c r="AM1313" s="77">
        <f>IFERROR(Q1313/E1313,0)</f>
        <v/>
      </c>
      <c r="AN1313" s="77">
        <f>IFERROR(R1313/F1313,0)</f>
        <v/>
      </c>
      <c r="AO1313" s="35">
        <f>SUMIFS(рўйхат!AX:AX,рўйхат!$CX:$CX,$B$1328,рўйхат!$D:$D,$C1313)</f>
        <v/>
      </c>
      <c r="AP1313" s="36">
        <f>SUMIFS(рўйхат!AY:AY,рўйхат!$CX:$CX,$B$1328,рўйхат!$D:$D,$C1313)</f>
        <v/>
      </c>
      <c r="AQ1313" s="35">
        <f>SUMIFS(рўйхат!AZ:AZ,рўйхат!$CX:$CX,$B$1328,рўйхат!$D:$D,$C1313)</f>
        <v/>
      </c>
      <c r="AR1313" s="36">
        <f>SUMIFS(рўйхат!BA:BA,рўйхат!$CX:$CX,$B$1328,рўйхат!$D:$D,$C1313)</f>
        <v/>
      </c>
      <c r="AS1313" s="35">
        <f>SUMIFS(рўйхат!BB:BB,рўйхат!$CX:$CX,$B$1328,рўйхат!$D:$D,$C1313)</f>
        <v/>
      </c>
      <c r="AT1313" s="36">
        <f>SUMIFS(рўйхат!BC:BC,рўйхат!$CX:$CX,$B$1328,рўйхат!$D:$D,$C1313)</f>
        <v/>
      </c>
      <c r="AU1313" s="35">
        <f>SUMIFS(рўйхат!BD:BD,рўйхат!$CX:$CX,$B$1328,рўйхат!$D:$D,$C1313)</f>
        <v/>
      </c>
      <c r="AV1313" s="36">
        <f>SUMIFS(рўйхат!BE:BE,рўйхат!$CX:$CX,$B$1328,рўйхат!$D:$D,$C1313)</f>
        <v/>
      </c>
      <c r="AW1313" s="35">
        <f>SUMIFS(рўйхат!BF:BF,рўйхат!$CX:$CX,$B$1328,рўйхат!$D:$D,$C1313)</f>
        <v/>
      </c>
      <c r="AX1313" s="36">
        <f>SUMIFS(рўйхат!BG:BG,рўйхат!$CX:$CX,$B$1328,рўйхат!$D:$D,$C1313)</f>
        <v/>
      </c>
      <c r="AY1313" s="35">
        <f>SUMIFS(рўйхат!BH:BH,рўйхат!$CX:$CX,$B$1328,рўйхат!$D:$D,$C1313)</f>
        <v/>
      </c>
      <c r="AZ1313" s="36">
        <f>SUMIFS(рўйхат!BI:BI,рўйхат!$CX:$CX,$B$1328,рўйхат!$D:$D,$C1313)</f>
        <v/>
      </c>
      <c r="BA1313" s="35">
        <f>SUMIFS(рўйхат!BJ:BJ,рўйхат!$CX:$CX,$B$1328,рўйхат!$D:$D,$C1313)</f>
        <v/>
      </c>
      <c r="BB1313" s="36">
        <f>SUMIFS(рўйхат!BK:BK,рўйхат!$CX:$CX,$B$1328,рўйхат!$D:$D,$C1313)</f>
        <v/>
      </c>
      <c r="BC1313" s="77">
        <f>IFERROR(AO1313/E1313,0)</f>
        <v/>
      </c>
      <c r="BD1313" s="77">
        <f>IFERROR(AP1313/F1313,0)</f>
        <v/>
      </c>
      <c r="BE1313" s="35">
        <f>SUMIFS(рўйхат!BL:BL,рўйхат!$CX:$CX,$B$1328,рўйхат!$D:$D,$C1313)</f>
        <v/>
      </c>
      <c r="BF1313" s="36">
        <f>SUMIFS(рўйхат!BM:BM,рўйхат!$CX:$CX,$B$1328,рўйхат!$D:$D,$C1313)</f>
        <v/>
      </c>
      <c r="BG1313" s="35">
        <f>SUMIFS(рўйхат!BN:BN,рўйхат!$CX:$CX,$B$1328,рўйхат!$D:$D,$C1313)</f>
        <v/>
      </c>
      <c r="BH1313" s="36">
        <f>SUMIFS(рўйхат!BO:BO,рўйхат!$CX:$CX,$B$1328,рўйхат!$D:$D,$C1313)</f>
        <v/>
      </c>
      <c r="BI1313" s="35">
        <f>SUMIFS(рўйхат!BP:BP,рўйхат!$CX:$CX,$B$1328,рўйхат!$D:$D,$C1313)</f>
        <v/>
      </c>
      <c r="BJ1313" s="36">
        <f>SUMIFS(рўйхат!BQ:BQ,рўйхат!$CX:$CX,$B$1328,рўйхат!$D:$D,$C1313)</f>
        <v/>
      </c>
      <c r="BK1313" s="35">
        <f>SUMIFS(рўйхат!BR:BR,рўйхат!$CX:$CX,$B$1328,рўйхат!$D:$D,$C1313)</f>
        <v/>
      </c>
      <c r="BL1313" s="36">
        <f>SUMIFS(рўйхат!BS:BS,рўйхат!$CX:$CX,$B$1328,рўйхат!$D:$D,$C1313)</f>
        <v/>
      </c>
      <c r="BM1313" s="35">
        <f>SUMIFS(рўйхат!BT:BT,рўйхат!$CX:$CX,$B$1328,рўйхат!$D:$D,$C1313)</f>
        <v/>
      </c>
      <c r="BN1313" s="36">
        <f>SUMIFS(рўйхат!BU:BU,рўйхат!$CX:$CX,$B$1328,рўйхат!$D:$D,$C1313)</f>
        <v/>
      </c>
      <c r="BO1313" s="35">
        <f>SUMIFS(рўйхат!BX:BX,рўйхат!$CX:$CX,$B$1328,рўйхат!$D:$D,$C1313)</f>
        <v/>
      </c>
      <c r="BP1313" s="36">
        <f>SUMIFS(рўйхат!BY:BY,рўйхат!$CX:$CX,$B$1328,рўйхат!$D:$D,$C1313)</f>
        <v/>
      </c>
      <c r="BQ1313" s="35">
        <f>SUMIFS(рўйхат!BZ:BZ,рўйхат!$CX:$CX,$B$1328,рўйхат!$D:$D,$C1313)</f>
        <v/>
      </c>
      <c r="BR1313" s="36">
        <f>SUMIFS(рўйхат!CA:CA,рўйхат!$CX:$CX,$B$1328,рўйхат!$D:$D,$C1313)</f>
        <v/>
      </c>
      <c r="BS1313" s="35">
        <f>SUMIFS(рўйхат!CB:CB,рўйхат!$CX:$CX,$B$1328,рўйхат!$D:$D,$C1313)</f>
        <v/>
      </c>
      <c r="BT1313" s="36">
        <f>SUMIFS(рўйхат!CC:CC,рўйхат!$CX:$CX,$B$1328,рўйхат!$D:$D,$C1313)</f>
        <v/>
      </c>
      <c r="BU1313" s="35">
        <f>SUMIFS(рўйхат!CD:CD,рўйхат!$CX:$CX,$B$1328,рўйхат!$D:$D,$C1313)</f>
        <v/>
      </c>
      <c r="BV1313" s="36">
        <f>SUMIFS(рўйхат!CE:CE,рўйхат!$CX:$CX,$B$1328,рўйхат!$D:$D,$C1313)</f>
        <v/>
      </c>
      <c r="BW1313" s="35">
        <f>SUMIFS(рўйхат!CH:CH,рўйхат!$CX:$CX,$B$1328,рўйхат!$D:$D,$C1313)</f>
        <v/>
      </c>
      <c r="BX1313" s="36">
        <f>SUMIFS(рўйхат!CI:CI,рўйхат!$CX:$CX,$B$1328,рўйхат!$D:$D,$C1313)</f>
        <v/>
      </c>
      <c r="BY1313" s="35">
        <f>SUMIFS(рўйхат!CJ:CJ,рўйхат!$CX:$CX,$B$1328,рўйхат!$D:$D,$C1313)</f>
        <v/>
      </c>
      <c r="BZ1313" s="36">
        <f>SUMIFS(рўйхат!CK:CK,рўйхат!$CX:$CX,$B$1328,рўйхат!$D:$D,$C1313)</f>
        <v/>
      </c>
      <c r="CA1313" s="35">
        <f>SUMIFS(рўйхат!CL:CL,рўйхат!$CX:$CX,$B$1328,рўйхат!$D:$D,$C1313)</f>
        <v/>
      </c>
      <c r="CB1313" s="36">
        <f>SUMIFS(рўйхат!CM:CM,рўйхат!$CX:$CX,$B$1328,рўйхат!$D:$D,$C1313)</f>
        <v/>
      </c>
      <c r="CC1313" s="35">
        <f>SUMIFS(рўйхат!CN:CN,рўйхат!$CX:$CX,$B$1328,рўйхат!$D:$D,$C1313)</f>
        <v/>
      </c>
      <c r="CD1313" s="36">
        <f>SUMIFS(рўйхат!CO:CO,рўйхат!$CX:$CX,$B$1328,рўйхат!$D:$D,$C1313)</f>
        <v/>
      </c>
      <c r="CE1313" s="77">
        <f>IFERROR(BE1313/(Q1313+BE1313),0)</f>
        <v/>
      </c>
      <c r="CF1313" s="78">
        <f>IFERROR(BF1313/(R1313+BF1313),0)</f>
        <v/>
      </c>
    </row>
    <row r="1314" hidden="1" outlineLevel="1" ht="30" customFormat="1" customHeight="1" s="8">
      <c r="A1314" s="39" t="n"/>
      <c r="B1314" s="50" t="n">
        <v>52</v>
      </c>
      <c r="C1314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314" s="51" t="n"/>
      <c r="E1314" s="35">
        <f>SUMIFS(рўйхат!F:F,рўйхат!$CX:$CX,$B$1328,рўйхат!$D:$D,$C1314)</f>
        <v/>
      </c>
      <c r="F1314" s="36">
        <f>SUMIFS(рўйхат!G:G,рўйхат!$CX:$CX,$B$1328,рўйхат!$D:$D,$C1314)</f>
        <v/>
      </c>
      <c r="G1314" s="35">
        <f>SUMIFS(рўйхат!H:H,рўйхат!$CX:$CX,$B$1328,рўйхат!$D:$D,$C1314)</f>
        <v/>
      </c>
      <c r="H1314" s="36">
        <f>SUMIFS(рўйхат!I:I,рўйхат!$CX:$CX,$B$1328,рўйхат!$D:$D,$C1314)</f>
        <v/>
      </c>
      <c r="I1314" s="35">
        <f>SUMIFS(рўйхат!J:J,рўйхат!$CX:$CX,$B$1328,рўйхат!$D:$D,$C1314)</f>
        <v/>
      </c>
      <c r="J1314" s="36">
        <f>SUMIFS(рўйхат!K:K,рўйхат!$CX:$CX,$B$1328,рўйхат!$D:$D,$C1314)</f>
        <v/>
      </c>
      <c r="K1314" s="35">
        <f>SUMIFS(рўйхат!L:L,рўйхат!$CX:$CX,$B$1328,рўйхат!$D:$D,$C1314)</f>
        <v/>
      </c>
      <c r="L1314" s="36">
        <f>SUMIFS(рўйхат!M:M,рўйхат!$CX:$CX,$B$1328,рўйхат!$D:$D,$C1314)</f>
        <v/>
      </c>
      <c r="M1314" s="35">
        <f>SUMIFS(рўйхат!N:N,рўйхат!$CX:$CX,$B$1328,рўйхат!$D:$D,$C1314)</f>
        <v/>
      </c>
      <c r="N1314" s="36">
        <f>SUMIFS(рўйхат!O:O,рўйхат!$CX:$CX,$B$1328,рўйхат!$D:$D,$C1314)</f>
        <v/>
      </c>
      <c r="O1314" s="34">
        <f>IFERROR(M1314/E1314,0)</f>
        <v/>
      </c>
      <c r="P1314" s="34">
        <f>IFERROR(N1314/F1314,0)</f>
        <v/>
      </c>
      <c r="Q1314" s="35">
        <f>SUMIFS(рўйхат!P:P,рўйхат!$CX:$CX,$B$1328,рўйхат!$D:$D,$C1314)</f>
        <v/>
      </c>
      <c r="R1314" s="36">
        <f>SUMIFS(рўйхат!Q:Q,рўйхат!$CX:$CX,$B$1328,рўйхат!$D:$D,$C1314)</f>
        <v/>
      </c>
      <c r="S1314" s="35">
        <f>SUMIFS(рўйхат!R:R,рўйхат!$CX:$CX,$B$1328,рўйхат!$D:$D,$C1314)</f>
        <v/>
      </c>
      <c r="T1314" s="36">
        <f>SUMIFS(рўйхат!S:S,рўйхат!$CX:$CX,$B$1328,рўйхат!$D:$D,$C1314)</f>
        <v/>
      </c>
      <c r="U1314" s="35">
        <f>SUMIFS(рўйхат!T:T,рўйхат!$CX:$CX,$B$1328,рўйхат!$D:$D,$C1314)</f>
        <v/>
      </c>
      <c r="V1314" s="36">
        <f>SUMIFS(рўйхат!U:U,рўйхат!$CX:$CX,$B$1328,рўйхат!$D:$D,$C1314)</f>
        <v/>
      </c>
      <c r="W1314" s="35">
        <f>SUMIFS(рўйхат!V:V,рўйхат!$CX:$CX,$B$1328,рўйхат!$D:$D,$C1314)</f>
        <v/>
      </c>
      <c r="X1314" s="36">
        <f>SUMIFS(рўйхат!W:W,рўйхат!$CX:$CX,$B$1328,рўйхат!$D:$D,$C1314)</f>
        <v/>
      </c>
      <c r="Y1314" s="35">
        <f>SUMIFS(рўйхат!X:X,рўйхат!$CX:$CX,$B$1328,рўйхат!$D:$D,$C1314)</f>
        <v/>
      </c>
      <c r="Z1314" s="36">
        <f>SUMIFS(рўйхат!Y:Y,рўйхат!$CX:$CX,$B$1328,рўйхат!$D:$D,$C1314)</f>
        <v/>
      </c>
      <c r="AA1314" s="35">
        <f>SUMIFS(рўйхат!Z:Z,рўйхат!$CX:$CX,$B$1328,рўйхат!$D:$D,$C1314)</f>
        <v/>
      </c>
      <c r="AB1314" s="36">
        <f>SUMIFS(рўйхат!AA:AA,рўйхат!$CX:$CX,$B$1328,рўйхат!$D:$D,$C1314)</f>
        <v/>
      </c>
      <c r="AC1314" s="35">
        <f>SUMIFS(рўйхат!AB:AB,рўйхат!$CX:$CX,$B$1328,рўйхат!$D:$D,$C1314)</f>
        <v/>
      </c>
      <c r="AD1314" s="36">
        <f>SUMIFS(рўйхат!AC:AC,рўйхат!$CX:$CX,$B$1328,рўйхат!$D:$D,$C1314)</f>
        <v/>
      </c>
      <c r="AE1314" s="35">
        <f>SUMIFS(рўйхат!AD:AD,рўйхат!$CX:$CX,$B$1328,рўйхат!$D:$D,$C1314)</f>
        <v/>
      </c>
      <c r="AF1314" s="36">
        <f>SUMIFS(рўйхат!AE:AE,рўйхат!$CX:$CX,$B$1328,рўйхат!$D:$D,$C1314)</f>
        <v/>
      </c>
      <c r="AG1314" s="35">
        <f>SUMIFS(рўйхат!AH:AH,рўйхат!$CX:$CX,$B$1328,рўйхат!$D:$D,$C1314)</f>
        <v/>
      </c>
      <c r="AH1314" s="36">
        <f>SUMIFS(рўйхат!AI:AI,рўйхат!$CX:$CX,$B$1328,рўйхат!$D:$D,$C1314)</f>
        <v/>
      </c>
      <c r="AI1314" s="35">
        <f>SUMIFS(рўйхат!AJ:AJ,рўйхат!$CX:$CX,$B$1328,рўйхат!$D:$D,$C1314)</f>
        <v/>
      </c>
      <c r="AJ1314" s="36">
        <f>SUMIFS(рўйхат!AK:AK,рўйхат!$CX:$CX,$B$1328,рўйхат!$D:$D,$C1314)</f>
        <v/>
      </c>
      <c r="AK1314" s="35">
        <f>SUMIFS(рўйхат!AL:AL,рўйхат!$CX:$CX,$B$1328,рўйхат!$D:$D,$C1314)</f>
        <v/>
      </c>
      <c r="AL1314" s="36">
        <f>SUMIFS(рўйхат!AM:AM,рўйхат!$CX:$CX,$B$1328,рўйхат!$D:$D,$C1314)</f>
        <v/>
      </c>
      <c r="AM1314" s="77">
        <f>IFERROR(Q1314/E1314,0)</f>
        <v/>
      </c>
      <c r="AN1314" s="77">
        <f>IFERROR(R1314/F1314,0)</f>
        <v/>
      </c>
      <c r="AO1314" s="35">
        <f>SUMIFS(рўйхат!AX:AX,рўйхат!$CX:$CX,$B$1328,рўйхат!$D:$D,$C1314)</f>
        <v/>
      </c>
      <c r="AP1314" s="36">
        <f>SUMIFS(рўйхат!AY:AY,рўйхат!$CX:$CX,$B$1328,рўйхат!$D:$D,$C1314)</f>
        <v/>
      </c>
      <c r="AQ1314" s="35">
        <f>SUMIFS(рўйхат!AZ:AZ,рўйхат!$CX:$CX,$B$1328,рўйхат!$D:$D,$C1314)</f>
        <v/>
      </c>
      <c r="AR1314" s="36">
        <f>SUMIFS(рўйхат!BA:BA,рўйхат!$CX:$CX,$B$1328,рўйхат!$D:$D,$C1314)</f>
        <v/>
      </c>
      <c r="AS1314" s="35">
        <f>SUMIFS(рўйхат!BB:BB,рўйхат!$CX:$CX,$B$1328,рўйхат!$D:$D,$C1314)</f>
        <v/>
      </c>
      <c r="AT1314" s="36">
        <f>SUMIFS(рўйхат!BC:BC,рўйхат!$CX:$CX,$B$1328,рўйхат!$D:$D,$C1314)</f>
        <v/>
      </c>
      <c r="AU1314" s="35">
        <f>SUMIFS(рўйхат!BD:BD,рўйхат!$CX:$CX,$B$1328,рўйхат!$D:$D,$C1314)</f>
        <v/>
      </c>
      <c r="AV1314" s="36">
        <f>SUMIFS(рўйхат!BE:BE,рўйхат!$CX:$CX,$B$1328,рўйхат!$D:$D,$C1314)</f>
        <v/>
      </c>
      <c r="AW1314" s="35">
        <f>SUMIFS(рўйхат!BF:BF,рўйхат!$CX:$CX,$B$1328,рўйхат!$D:$D,$C1314)</f>
        <v/>
      </c>
      <c r="AX1314" s="36">
        <f>SUMIFS(рўйхат!BG:BG,рўйхат!$CX:$CX,$B$1328,рўйхат!$D:$D,$C1314)</f>
        <v/>
      </c>
      <c r="AY1314" s="35">
        <f>SUMIFS(рўйхат!BH:BH,рўйхат!$CX:$CX,$B$1328,рўйхат!$D:$D,$C1314)</f>
        <v/>
      </c>
      <c r="AZ1314" s="36">
        <f>SUMIFS(рўйхат!BI:BI,рўйхат!$CX:$CX,$B$1328,рўйхат!$D:$D,$C1314)</f>
        <v/>
      </c>
      <c r="BA1314" s="35">
        <f>SUMIFS(рўйхат!BJ:BJ,рўйхат!$CX:$CX,$B$1328,рўйхат!$D:$D,$C1314)</f>
        <v/>
      </c>
      <c r="BB1314" s="36">
        <f>SUMIFS(рўйхат!BK:BK,рўйхат!$CX:$CX,$B$1328,рўйхат!$D:$D,$C1314)</f>
        <v/>
      </c>
      <c r="BC1314" s="77">
        <f>IFERROR(AO1314/E1314,0)</f>
        <v/>
      </c>
      <c r="BD1314" s="77">
        <f>IFERROR(AP1314/F1314,0)</f>
        <v/>
      </c>
      <c r="BE1314" s="35">
        <f>SUMIFS(рўйхат!BL:BL,рўйхат!$CX:$CX,$B$1328,рўйхат!$D:$D,$C1314)</f>
        <v/>
      </c>
      <c r="BF1314" s="36">
        <f>SUMIFS(рўйхат!BM:BM,рўйхат!$CX:$CX,$B$1328,рўйхат!$D:$D,$C1314)</f>
        <v/>
      </c>
      <c r="BG1314" s="35">
        <f>SUMIFS(рўйхат!BN:BN,рўйхат!$CX:$CX,$B$1328,рўйхат!$D:$D,$C1314)</f>
        <v/>
      </c>
      <c r="BH1314" s="36">
        <f>SUMIFS(рўйхат!BO:BO,рўйхат!$CX:$CX,$B$1328,рўйхат!$D:$D,$C1314)</f>
        <v/>
      </c>
      <c r="BI1314" s="35">
        <f>SUMIFS(рўйхат!BP:BP,рўйхат!$CX:$CX,$B$1328,рўйхат!$D:$D,$C1314)</f>
        <v/>
      </c>
      <c r="BJ1314" s="36">
        <f>SUMIFS(рўйхат!BQ:BQ,рўйхат!$CX:$CX,$B$1328,рўйхат!$D:$D,$C1314)</f>
        <v/>
      </c>
      <c r="BK1314" s="35">
        <f>SUMIFS(рўйхат!BR:BR,рўйхат!$CX:$CX,$B$1328,рўйхат!$D:$D,$C1314)</f>
        <v/>
      </c>
      <c r="BL1314" s="36">
        <f>SUMIFS(рўйхат!BS:BS,рўйхат!$CX:$CX,$B$1328,рўйхат!$D:$D,$C1314)</f>
        <v/>
      </c>
      <c r="BM1314" s="35">
        <f>SUMIFS(рўйхат!BT:BT,рўйхат!$CX:$CX,$B$1328,рўйхат!$D:$D,$C1314)</f>
        <v/>
      </c>
      <c r="BN1314" s="36">
        <f>SUMIFS(рўйхат!BU:BU,рўйхат!$CX:$CX,$B$1328,рўйхат!$D:$D,$C1314)</f>
        <v/>
      </c>
      <c r="BO1314" s="35">
        <f>SUMIFS(рўйхат!BX:BX,рўйхат!$CX:$CX,$B$1328,рўйхат!$D:$D,$C1314)</f>
        <v/>
      </c>
      <c r="BP1314" s="36">
        <f>SUMIFS(рўйхат!BY:BY,рўйхат!$CX:$CX,$B$1328,рўйхат!$D:$D,$C1314)</f>
        <v/>
      </c>
      <c r="BQ1314" s="35">
        <f>SUMIFS(рўйхат!BZ:BZ,рўйхат!$CX:$CX,$B$1328,рўйхат!$D:$D,$C1314)</f>
        <v/>
      </c>
      <c r="BR1314" s="36">
        <f>SUMIFS(рўйхат!CA:CA,рўйхат!$CX:$CX,$B$1328,рўйхат!$D:$D,$C1314)</f>
        <v/>
      </c>
      <c r="BS1314" s="35">
        <f>SUMIFS(рўйхат!CB:CB,рўйхат!$CX:$CX,$B$1328,рўйхат!$D:$D,$C1314)</f>
        <v/>
      </c>
      <c r="BT1314" s="36">
        <f>SUMIFS(рўйхат!CC:CC,рўйхат!$CX:$CX,$B$1328,рўйхат!$D:$D,$C1314)</f>
        <v/>
      </c>
      <c r="BU1314" s="35">
        <f>SUMIFS(рўйхат!CD:CD,рўйхат!$CX:$CX,$B$1328,рўйхат!$D:$D,$C1314)</f>
        <v/>
      </c>
      <c r="BV1314" s="36">
        <f>SUMIFS(рўйхат!CE:CE,рўйхат!$CX:$CX,$B$1328,рўйхат!$D:$D,$C1314)</f>
        <v/>
      </c>
      <c r="BW1314" s="35">
        <f>SUMIFS(рўйхат!CH:CH,рўйхат!$CX:$CX,$B$1328,рўйхат!$D:$D,$C1314)</f>
        <v/>
      </c>
      <c r="BX1314" s="36">
        <f>SUMIFS(рўйхат!CI:CI,рўйхат!$CX:$CX,$B$1328,рўйхат!$D:$D,$C1314)</f>
        <v/>
      </c>
      <c r="BY1314" s="35">
        <f>SUMIFS(рўйхат!CJ:CJ,рўйхат!$CX:$CX,$B$1328,рўйхат!$D:$D,$C1314)</f>
        <v/>
      </c>
      <c r="BZ1314" s="36">
        <f>SUMIFS(рўйхат!CK:CK,рўйхат!$CX:$CX,$B$1328,рўйхат!$D:$D,$C1314)</f>
        <v/>
      </c>
      <c r="CA1314" s="35">
        <f>SUMIFS(рўйхат!CL:CL,рўйхат!$CX:$CX,$B$1328,рўйхат!$D:$D,$C1314)</f>
        <v/>
      </c>
      <c r="CB1314" s="36">
        <f>SUMIFS(рўйхат!CM:CM,рўйхат!$CX:$CX,$B$1328,рўйхат!$D:$D,$C1314)</f>
        <v/>
      </c>
      <c r="CC1314" s="35">
        <f>SUMIFS(рўйхат!CN:CN,рўйхат!$CX:$CX,$B$1328,рўйхат!$D:$D,$C1314)</f>
        <v/>
      </c>
      <c r="CD1314" s="36">
        <f>SUMIFS(рўйхат!CO:CO,рўйхат!$CX:$CX,$B$1328,рўйхат!$D:$D,$C1314)</f>
        <v/>
      </c>
      <c r="CE1314" s="77">
        <f>IFERROR(BE1314/(Q1314+BE1314),0)</f>
        <v/>
      </c>
      <c r="CF1314" s="78">
        <f>IFERROR(BF1314/(R1314+BF1314),0)</f>
        <v/>
      </c>
    </row>
    <row r="1315" hidden="1" outlineLevel="1" ht="30" customFormat="1" customHeight="1" s="8">
      <c r="A1315" s="39" t="n"/>
      <c r="B1315" s="50" t="n">
        <v>53</v>
      </c>
      <c r="C1315" s="131" t="inlineStr">
        <is>
          <t>Харид комиссия аъзоларида манфаалар тўқнашуви (Ғазначилик маълумотига асосан)</t>
        </is>
      </c>
      <c r="D1315" s="51" t="n"/>
      <c r="E1315" s="35">
        <f>SUMIFS(рўйхат!F:F,рўйхат!$CX:$CX,$B$1328,рўйхат!$D:$D,$C1315)</f>
        <v/>
      </c>
      <c r="F1315" s="36">
        <f>SUMIFS(рўйхат!G:G,рўйхат!$CX:$CX,$B$1328,рўйхат!$D:$D,$C1315)</f>
        <v/>
      </c>
      <c r="G1315" s="35">
        <f>SUMIFS(рўйхат!H:H,рўйхат!$CX:$CX,$B$1328,рўйхат!$D:$D,$C1315)</f>
        <v/>
      </c>
      <c r="H1315" s="36">
        <f>SUMIFS(рўйхат!I:I,рўйхат!$CX:$CX,$B$1328,рўйхат!$D:$D,$C1315)</f>
        <v/>
      </c>
      <c r="I1315" s="35">
        <f>SUMIFS(рўйхат!J:J,рўйхат!$CX:$CX,$B$1328,рўйхат!$D:$D,$C1315)</f>
        <v/>
      </c>
      <c r="J1315" s="36">
        <f>SUMIFS(рўйхат!K:K,рўйхат!$CX:$CX,$B$1328,рўйхат!$D:$D,$C1315)</f>
        <v/>
      </c>
      <c r="K1315" s="35">
        <f>SUMIFS(рўйхат!L:L,рўйхат!$CX:$CX,$B$1328,рўйхат!$D:$D,$C1315)</f>
        <v/>
      </c>
      <c r="L1315" s="36">
        <f>SUMIFS(рўйхат!M:M,рўйхат!$CX:$CX,$B$1328,рўйхат!$D:$D,$C1315)</f>
        <v/>
      </c>
      <c r="M1315" s="35">
        <f>SUMIFS(рўйхат!N:N,рўйхат!$CX:$CX,$B$1328,рўйхат!$D:$D,$C1315)</f>
        <v/>
      </c>
      <c r="N1315" s="36">
        <f>SUMIFS(рўйхат!O:O,рўйхат!$CX:$CX,$B$1328,рўйхат!$D:$D,$C1315)</f>
        <v/>
      </c>
      <c r="O1315" s="34">
        <f>IFERROR(M1315/E1315,0)</f>
        <v/>
      </c>
      <c r="P1315" s="34">
        <f>IFERROR(N1315/F1315,0)</f>
        <v/>
      </c>
      <c r="Q1315" s="35">
        <f>SUMIFS(рўйхат!P:P,рўйхат!$CX:$CX,$B$1328,рўйхат!$D:$D,$C1315)</f>
        <v/>
      </c>
      <c r="R1315" s="36">
        <f>SUMIFS(рўйхат!Q:Q,рўйхат!$CX:$CX,$B$1328,рўйхат!$D:$D,$C1315)</f>
        <v/>
      </c>
      <c r="S1315" s="35">
        <f>SUMIFS(рўйхат!R:R,рўйхат!$CX:$CX,$B$1328,рўйхат!$D:$D,$C1315)</f>
        <v/>
      </c>
      <c r="T1315" s="36">
        <f>SUMIFS(рўйхат!S:S,рўйхат!$CX:$CX,$B$1328,рўйхат!$D:$D,$C1315)</f>
        <v/>
      </c>
      <c r="U1315" s="35">
        <f>SUMIFS(рўйхат!T:T,рўйхат!$CX:$CX,$B$1328,рўйхат!$D:$D,$C1315)</f>
        <v/>
      </c>
      <c r="V1315" s="36">
        <f>SUMIFS(рўйхат!U:U,рўйхат!$CX:$CX,$B$1328,рўйхат!$D:$D,$C1315)</f>
        <v/>
      </c>
      <c r="W1315" s="35">
        <f>SUMIFS(рўйхат!V:V,рўйхат!$CX:$CX,$B$1328,рўйхат!$D:$D,$C1315)</f>
        <v/>
      </c>
      <c r="X1315" s="36">
        <f>SUMIFS(рўйхат!W:W,рўйхат!$CX:$CX,$B$1328,рўйхат!$D:$D,$C1315)</f>
        <v/>
      </c>
      <c r="Y1315" s="35">
        <f>SUMIFS(рўйхат!X:X,рўйхат!$CX:$CX,$B$1328,рўйхат!$D:$D,$C1315)</f>
        <v/>
      </c>
      <c r="Z1315" s="36">
        <f>SUMIFS(рўйхат!Y:Y,рўйхат!$CX:$CX,$B$1328,рўйхат!$D:$D,$C1315)</f>
        <v/>
      </c>
      <c r="AA1315" s="35">
        <f>SUMIFS(рўйхат!Z:Z,рўйхат!$CX:$CX,$B$1328,рўйхат!$D:$D,$C1315)</f>
        <v/>
      </c>
      <c r="AB1315" s="36">
        <f>SUMIFS(рўйхат!AA:AA,рўйхат!$CX:$CX,$B$1328,рўйхат!$D:$D,$C1315)</f>
        <v/>
      </c>
      <c r="AC1315" s="35">
        <f>SUMIFS(рўйхат!AB:AB,рўйхат!$CX:$CX,$B$1328,рўйхат!$D:$D,$C1315)</f>
        <v/>
      </c>
      <c r="AD1315" s="36">
        <f>SUMIFS(рўйхат!AC:AC,рўйхат!$CX:$CX,$B$1328,рўйхат!$D:$D,$C1315)</f>
        <v/>
      </c>
      <c r="AE1315" s="35">
        <f>SUMIFS(рўйхат!AD:AD,рўйхат!$CX:$CX,$B$1328,рўйхат!$D:$D,$C1315)</f>
        <v/>
      </c>
      <c r="AF1315" s="36">
        <f>SUMIFS(рўйхат!AE:AE,рўйхат!$CX:$CX,$B$1328,рўйхат!$D:$D,$C1315)</f>
        <v/>
      </c>
      <c r="AG1315" s="35">
        <f>SUMIFS(рўйхат!AH:AH,рўйхат!$CX:$CX,$B$1328,рўйхат!$D:$D,$C1315)</f>
        <v/>
      </c>
      <c r="AH1315" s="36">
        <f>SUMIFS(рўйхат!AI:AI,рўйхат!$CX:$CX,$B$1328,рўйхат!$D:$D,$C1315)</f>
        <v/>
      </c>
      <c r="AI1315" s="35">
        <f>SUMIFS(рўйхат!AJ:AJ,рўйхат!$CX:$CX,$B$1328,рўйхат!$D:$D,$C1315)</f>
        <v/>
      </c>
      <c r="AJ1315" s="36">
        <f>SUMIFS(рўйхат!AK:AK,рўйхат!$CX:$CX,$B$1328,рўйхат!$D:$D,$C1315)</f>
        <v/>
      </c>
      <c r="AK1315" s="35">
        <f>SUMIFS(рўйхат!AL:AL,рўйхат!$CX:$CX,$B$1328,рўйхат!$D:$D,$C1315)</f>
        <v/>
      </c>
      <c r="AL1315" s="36">
        <f>SUMIFS(рўйхат!AM:AM,рўйхат!$CX:$CX,$B$1328,рўйхат!$D:$D,$C1315)</f>
        <v/>
      </c>
      <c r="AM1315" s="77">
        <f>IFERROR(Q1315/E1315,0)</f>
        <v/>
      </c>
      <c r="AN1315" s="77">
        <f>IFERROR(R1315/F1315,0)</f>
        <v/>
      </c>
      <c r="AO1315" s="35">
        <f>SUMIFS(рўйхат!AX:AX,рўйхат!$CX:$CX,$B$1328,рўйхат!$D:$D,$C1315)</f>
        <v/>
      </c>
      <c r="AP1315" s="36">
        <f>SUMIFS(рўйхат!AY:AY,рўйхат!$CX:$CX,$B$1328,рўйхат!$D:$D,$C1315)</f>
        <v/>
      </c>
      <c r="AQ1315" s="35">
        <f>SUMIFS(рўйхат!AZ:AZ,рўйхат!$CX:$CX,$B$1328,рўйхат!$D:$D,$C1315)</f>
        <v/>
      </c>
      <c r="AR1315" s="36">
        <f>SUMIFS(рўйхат!BA:BA,рўйхат!$CX:$CX,$B$1328,рўйхат!$D:$D,$C1315)</f>
        <v/>
      </c>
      <c r="AS1315" s="35">
        <f>SUMIFS(рўйхат!BB:BB,рўйхат!$CX:$CX,$B$1328,рўйхат!$D:$D,$C1315)</f>
        <v/>
      </c>
      <c r="AT1315" s="36">
        <f>SUMIFS(рўйхат!BC:BC,рўйхат!$CX:$CX,$B$1328,рўйхат!$D:$D,$C1315)</f>
        <v/>
      </c>
      <c r="AU1315" s="35">
        <f>SUMIFS(рўйхат!BD:BD,рўйхат!$CX:$CX,$B$1328,рўйхат!$D:$D,$C1315)</f>
        <v/>
      </c>
      <c r="AV1315" s="36">
        <f>SUMIFS(рўйхат!BE:BE,рўйхат!$CX:$CX,$B$1328,рўйхат!$D:$D,$C1315)</f>
        <v/>
      </c>
      <c r="AW1315" s="35">
        <f>SUMIFS(рўйхат!BF:BF,рўйхат!$CX:$CX,$B$1328,рўйхат!$D:$D,$C1315)</f>
        <v/>
      </c>
      <c r="AX1315" s="36">
        <f>SUMIFS(рўйхат!BG:BG,рўйхат!$CX:$CX,$B$1328,рўйхат!$D:$D,$C1315)</f>
        <v/>
      </c>
      <c r="AY1315" s="35">
        <f>SUMIFS(рўйхат!BH:BH,рўйхат!$CX:$CX,$B$1328,рўйхат!$D:$D,$C1315)</f>
        <v/>
      </c>
      <c r="AZ1315" s="36">
        <f>SUMIFS(рўйхат!BI:BI,рўйхат!$CX:$CX,$B$1328,рўйхат!$D:$D,$C1315)</f>
        <v/>
      </c>
      <c r="BA1315" s="35">
        <f>SUMIFS(рўйхат!BJ:BJ,рўйхат!$CX:$CX,$B$1328,рўйхат!$D:$D,$C1315)</f>
        <v/>
      </c>
      <c r="BB1315" s="36">
        <f>SUMIFS(рўйхат!BK:BK,рўйхат!$CX:$CX,$B$1328,рўйхат!$D:$D,$C1315)</f>
        <v/>
      </c>
      <c r="BC1315" s="77">
        <f>IFERROR(AO1315/E1315,0)</f>
        <v/>
      </c>
      <c r="BD1315" s="77">
        <f>IFERROR(AP1315/F1315,0)</f>
        <v/>
      </c>
      <c r="BE1315" s="35">
        <f>SUMIFS(рўйхат!BL:BL,рўйхат!$CX:$CX,$B$1328,рўйхат!$D:$D,$C1315)</f>
        <v/>
      </c>
      <c r="BF1315" s="36">
        <f>SUMIFS(рўйхат!BM:BM,рўйхат!$CX:$CX,$B$1328,рўйхат!$D:$D,$C1315)</f>
        <v/>
      </c>
      <c r="BG1315" s="35">
        <f>SUMIFS(рўйхат!BN:BN,рўйхат!$CX:$CX,$B$1328,рўйхат!$D:$D,$C1315)</f>
        <v/>
      </c>
      <c r="BH1315" s="36">
        <f>SUMIFS(рўйхат!BO:BO,рўйхат!$CX:$CX,$B$1328,рўйхат!$D:$D,$C1315)</f>
        <v/>
      </c>
      <c r="BI1315" s="35">
        <f>SUMIFS(рўйхат!BP:BP,рўйхат!$CX:$CX,$B$1328,рўйхат!$D:$D,$C1315)</f>
        <v/>
      </c>
      <c r="BJ1315" s="36">
        <f>SUMIFS(рўйхат!BQ:BQ,рўйхат!$CX:$CX,$B$1328,рўйхат!$D:$D,$C1315)</f>
        <v/>
      </c>
      <c r="BK1315" s="35">
        <f>SUMIFS(рўйхат!BR:BR,рўйхат!$CX:$CX,$B$1328,рўйхат!$D:$D,$C1315)</f>
        <v/>
      </c>
      <c r="BL1315" s="36">
        <f>SUMIFS(рўйхат!BS:BS,рўйхат!$CX:$CX,$B$1328,рўйхат!$D:$D,$C1315)</f>
        <v/>
      </c>
      <c r="BM1315" s="35">
        <f>SUMIFS(рўйхат!BT:BT,рўйхат!$CX:$CX,$B$1328,рўйхат!$D:$D,$C1315)</f>
        <v/>
      </c>
      <c r="BN1315" s="36">
        <f>SUMIFS(рўйхат!BU:BU,рўйхат!$CX:$CX,$B$1328,рўйхат!$D:$D,$C1315)</f>
        <v/>
      </c>
      <c r="BO1315" s="35">
        <f>SUMIFS(рўйхат!BX:BX,рўйхат!$CX:$CX,$B$1328,рўйхат!$D:$D,$C1315)</f>
        <v/>
      </c>
      <c r="BP1315" s="36">
        <f>SUMIFS(рўйхат!BY:BY,рўйхат!$CX:$CX,$B$1328,рўйхат!$D:$D,$C1315)</f>
        <v/>
      </c>
      <c r="BQ1315" s="35">
        <f>SUMIFS(рўйхат!BZ:BZ,рўйхат!$CX:$CX,$B$1328,рўйхат!$D:$D,$C1315)</f>
        <v/>
      </c>
      <c r="BR1315" s="36">
        <f>SUMIFS(рўйхат!CA:CA,рўйхат!$CX:$CX,$B$1328,рўйхат!$D:$D,$C1315)</f>
        <v/>
      </c>
      <c r="BS1315" s="35">
        <f>SUMIFS(рўйхат!CB:CB,рўйхат!$CX:$CX,$B$1328,рўйхат!$D:$D,$C1315)</f>
        <v/>
      </c>
      <c r="BT1315" s="36">
        <f>SUMIFS(рўйхат!CC:CC,рўйхат!$CX:$CX,$B$1328,рўйхат!$D:$D,$C1315)</f>
        <v/>
      </c>
      <c r="BU1315" s="35">
        <f>SUMIFS(рўйхат!CD:CD,рўйхат!$CX:$CX,$B$1328,рўйхат!$D:$D,$C1315)</f>
        <v/>
      </c>
      <c r="BV1315" s="36">
        <f>SUMIFS(рўйхат!CE:CE,рўйхат!$CX:$CX,$B$1328,рўйхат!$D:$D,$C1315)</f>
        <v/>
      </c>
      <c r="BW1315" s="35">
        <f>SUMIFS(рўйхат!CH:CH,рўйхат!$CX:$CX,$B$1328,рўйхат!$D:$D,$C1315)</f>
        <v/>
      </c>
      <c r="BX1315" s="36">
        <f>SUMIFS(рўйхат!CI:CI,рўйхат!$CX:$CX,$B$1328,рўйхат!$D:$D,$C1315)</f>
        <v/>
      </c>
      <c r="BY1315" s="35">
        <f>SUMIFS(рўйхат!CJ:CJ,рўйхат!$CX:$CX,$B$1328,рўйхат!$D:$D,$C1315)</f>
        <v/>
      </c>
      <c r="BZ1315" s="36">
        <f>SUMIFS(рўйхат!CK:CK,рўйхат!$CX:$CX,$B$1328,рўйхат!$D:$D,$C1315)</f>
        <v/>
      </c>
      <c r="CA1315" s="35">
        <f>SUMIFS(рўйхат!CL:CL,рўйхат!$CX:$CX,$B$1328,рўйхат!$D:$D,$C1315)</f>
        <v/>
      </c>
      <c r="CB1315" s="36">
        <f>SUMIFS(рўйхат!CM:CM,рўйхат!$CX:$CX,$B$1328,рўйхат!$D:$D,$C1315)</f>
        <v/>
      </c>
      <c r="CC1315" s="35">
        <f>SUMIFS(рўйхат!CN:CN,рўйхат!$CX:$CX,$B$1328,рўйхат!$D:$D,$C1315)</f>
        <v/>
      </c>
      <c r="CD1315" s="36">
        <f>SUMIFS(рўйхат!CO:CO,рўйхат!$CX:$CX,$B$1328,рўйхат!$D:$D,$C1315)</f>
        <v/>
      </c>
      <c r="CE1315" s="77">
        <f>IFERROR(BE1315/(Q1315+BE1315),0)</f>
        <v/>
      </c>
      <c r="CF1315" s="78">
        <f>IFERROR(BF1315/(R1315+BF1315),0)</f>
        <v/>
      </c>
    </row>
    <row r="1316" hidden="1" outlineLevel="1" ht="30" customFormat="1" customHeight="1" s="8">
      <c r="A1316" s="39" t="n"/>
      <c r="B1316" s="50" t="n">
        <v>54</v>
      </c>
      <c r="C1316" s="131" t="inlineStr">
        <is>
          <t>Харид комиссия аъзоларида манфаалар тўқнашуви (Uzex)</t>
        </is>
      </c>
      <c r="D1316" s="51" t="n"/>
      <c r="E1316" s="35">
        <f>SUMIFS(рўйхат!F:F,рўйхат!$CX:$CX,$B$1328,рўйхат!$D:$D,$C1316)</f>
        <v/>
      </c>
      <c r="F1316" s="36">
        <f>SUMIFS(рўйхат!G:G,рўйхат!$CX:$CX,$B$1328,рўйхат!$D:$D,$C1316)</f>
        <v/>
      </c>
      <c r="G1316" s="35">
        <f>SUMIFS(рўйхат!H:H,рўйхат!$CX:$CX,$B$1328,рўйхат!$D:$D,$C1316)</f>
        <v/>
      </c>
      <c r="H1316" s="36">
        <f>SUMIFS(рўйхат!I:I,рўйхат!$CX:$CX,$B$1328,рўйхат!$D:$D,$C1316)</f>
        <v/>
      </c>
      <c r="I1316" s="35">
        <f>SUMIFS(рўйхат!J:J,рўйхат!$CX:$CX,$B$1328,рўйхат!$D:$D,$C1316)</f>
        <v/>
      </c>
      <c r="J1316" s="36">
        <f>SUMIFS(рўйхат!K:K,рўйхат!$CX:$CX,$B$1328,рўйхат!$D:$D,$C1316)</f>
        <v/>
      </c>
      <c r="K1316" s="35">
        <f>SUMIFS(рўйхат!L:L,рўйхат!$CX:$CX,$B$1328,рўйхат!$D:$D,$C1316)</f>
        <v/>
      </c>
      <c r="L1316" s="36">
        <f>SUMIFS(рўйхат!M:M,рўйхат!$CX:$CX,$B$1328,рўйхат!$D:$D,$C1316)</f>
        <v/>
      </c>
      <c r="M1316" s="35">
        <f>SUMIFS(рўйхат!N:N,рўйхат!$CX:$CX,$B$1328,рўйхат!$D:$D,$C1316)</f>
        <v/>
      </c>
      <c r="N1316" s="36">
        <f>SUMIFS(рўйхат!O:O,рўйхат!$CX:$CX,$B$1328,рўйхат!$D:$D,$C1316)</f>
        <v/>
      </c>
      <c r="O1316" s="34">
        <f>IFERROR(M1316/E1316,0)</f>
        <v/>
      </c>
      <c r="P1316" s="34">
        <f>IFERROR(N1316/F1316,0)</f>
        <v/>
      </c>
      <c r="Q1316" s="35">
        <f>SUMIFS(рўйхат!P:P,рўйхат!$CX:$CX,$B$1328,рўйхат!$D:$D,$C1316)</f>
        <v/>
      </c>
      <c r="R1316" s="36">
        <f>SUMIFS(рўйхат!Q:Q,рўйхат!$CX:$CX,$B$1328,рўйхат!$D:$D,$C1316)</f>
        <v/>
      </c>
      <c r="S1316" s="35">
        <f>SUMIFS(рўйхат!R:R,рўйхат!$CX:$CX,$B$1328,рўйхат!$D:$D,$C1316)</f>
        <v/>
      </c>
      <c r="T1316" s="36">
        <f>SUMIFS(рўйхат!S:S,рўйхат!$CX:$CX,$B$1328,рўйхат!$D:$D,$C1316)</f>
        <v/>
      </c>
      <c r="U1316" s="35">
        <f>SUMIFS(рўйхат!T:T,рўйхат!$CX:$CX,$B$1328,рўйхат!$D:$D,$C1316)</f>
        <v/>
      </c>
      <c r="V1316" s="36">
        <f>SUMIFS(рўйхат!U:U,рўйхат!$CX:$CX,$B$1328,рўйхат!$D:$D,$C1316)</f>
        <v/>
      </c>
      <c r="W1316" s="35">
        <f>SUMIFS(рўйхат!V:V,рўйхат!$CX:$CX,$B$1328,рўйхат!$D:$D,$C1316)</f>
        <v/>
      </c>
      <c r="X1316" s="36">
        <f>SUMIFS(рўйхат!W:W,рўйхат!$CX:$CX,$B$1328,рўйхат!$D:$D,$C1316)</f>
        <v/>
      </c>
      <c r="Y1316" s="35">
        <f>SUMIFS(рўйхат!X:X,рўйхат!$CX:$CX,$B$1328,рўйхат!$D:$D,$C1316)</f>
        <v/>
      </c>
      <c r="Z1316" s="36">
        <f>SUMIFS(рўйхат!Y:Y,рўйхат!$CX:$CX,$B$1328,рўйхат!$D:$D,$C1316)</f>
        <v/>
      </c>
      <c r="AA1316" s="35">
        <f>SUMIFS(рўйхат!Z:Z,рўйхат!$CX:$CX,$B$1328,рўйхат!$D:$D,$C1316)</f>
        <v/>
      </c>
      <c r="AB1316" s="36">
        <f>SUMIFS(рўйхат!AA:AA,рўйхат!$CX:$CX,$B$1328,рўйхат!$D:$D,$C1316)</f>
        <v/>
      </c>
      <c r="AC1316" s="35">
        <f>SUMIFS(рўйхат!AB:AB,рўйхат!$CX:$CX,$B$1328,рўйхат!$D:$D,$C1316)</f>
        <v/>
      </c>
      <c r="AD1316" s="36">
        <f>SUMIFS(рўйхат!AC:AC,рўйхат!$CX:$CX,$B$1328,рўйхат!$D:$D,$C1316)</f>
        <v/>
      </c>
      <c r="AE1316" s="35">
        <f>SUMIFS(рўйхат!AD:AD,рўйхат!$CX:$CX,$B$1328,рўйхат!$D:$D,$C1316)</f>
        <v/>
      </c>
      <c r="AF1316" s="36">
        <f>SUMIFS(рўйхат!AE:AE,рўйхат!$CX:$CX,$B$1328,рўйхат!$D:$D,$C1316)</f>
        <v/>
      </c>
      <c r="AG1316" s="35">
        <f>SUMIFS(рўйхат!AH:AH,рўйхат!$CX:$CX,$B$1328,рўйхат!$D:$D,$C1316)</f>
        <v/>
      </c>
      <c r="AH1316" s="36">
        <f>SUMIFS(рўйхат!AI:AI,рўйхат!$CX:$CX,$B$1328,рўйхат!$D:$D,$C1316)</f>
        <v/>
      </c>
      <c r="AI1316" s="35">
        <f>SUMIFS(рўйхат!AJ:AJ,рўйхат!$CX:$CX,$B$1328,рўйхат!$D:$D,$C1316)</f>
        <v/>
      </c>
      <c r="AJ1316" s="36">
        <f>SUMIFS(рўйхат!AK:AK,рўйхат!$CX:$CX,$B$1328,рўйхат!$D:$D,$C1316)</f>
        <v/>
      </c>
      <c r="AK1316" s="35">
        <f>SUMIFS(рўйхат!AL:AL,рўйхат!$CX:$CX,$B$1328,рўйхат!$D:$D,$C1316)</f>
        <v/>
      </c>
      <c r="AL1316" s="36">
        <f>SUMIFS(рўйхат!AM:AM,рўйхат!$CX:$CX,$B$1328,рўйхат!$D:$D,$C1316)</f>
        <v/>
      </c>
      <c r="AM1316" s="77">
        <f>IFERROR(Q1316/E1316,0)</f>
        <v/>
      </c>
      <c r="AN1316" s="77">
        <f>IFERROR(R1316/F1316,0)</f>
        <v/>
      </c>
      <c r="AO1316" s="35">
        <f>SUMIFS(рўйхат!AX:AX,рўйхат!$CX:$CX,$B$1328,рўйхат!$D:$D,$C1316)</f>
        <v/>
      </c>
      <c r="AP1316" s="36">
        <f>SUMIFS(рўйхат!AY:AY,рўйхат!$CX:$CX,$B$1328,рўйхат!$D:$D,$C1316)</f>
        <v/>
      </c>
      <c r="AQ1316" s="35">
        <f>SUMIFS(рўйхат!AZ:AZ,рўйхат!$CX:$CX,$B$1328,рўйхат!$D:$D,$C1316)</f>
        <v/>
      </c>
      <c r="AR1316" s="36">
        <f>SUMIFS(рўйхат!BA:BA,рўйхат!$CX:$CX,$B$1328,рўйхат!$D:$D,$C1316)</f>
        <v/>
      </c>
      <c r="AS1316" s="35">
        <f>SUMIFS(рўйхат!BB:BB,рўйхат!$CX:$CX,$B$1328,рўйхат!$D:$D,$C1316)</f>
        <v/>
      </c>
      <c r="AT1316" s="36">
        <f>SUMIFS(рўйхат!BC:BC,рўйхат!$CX:$CX,$B$1328,рўйхат!$D:$D,$C1316)</f>
        <v/>
      </c>
      <c r="AU1316" s="35">
        <f>SUMIFS(рўйхат!BD:BD,рўйхат!$CX:$CX,$B$1328,рўйхат!$D:$D,$C1316)</f>
        <v/>
      </c>
      <c r="AV1316" s="36">
        <f>SUMIFS(рўйхат!BE:BE,рўйхат!$CX:$CX,$B$1328,рўйхат!$D:$D,$C1316)</f>
        <v/>
      </c>
      <c r="AW1316" s="35">
        <f>SUMIFS(рўйхат!BF:BF,рўйхат!$CX:$CX,$B$1328,рўйхат!$D:$D,$C1316)</f>
        <v/>
      </c>
      <c r="AX1316" s="36">
        <f>SUMIFS(рўйхат!BG:BG,рўйхат!$CX:$CX,$B$1328,рўйхат!$D:$D,$C1316)</f>
        <v/>
      </c>
      <c r="AY1316" s="35">
        <f>SUMIFS(рўйхат!BH:BH,рўйхат!$CX:$CX,$B$1328,рўйхат!$D:$D,$C1316)</f>
        <v/>
      </c>
      <c r="AZ1316" s="36">
        <f>SUMIFS(рўйхат!BI:BI,рўйхат!$CX:$CX,$B$1328,рўйхат!$D:$D,$C1316)</f>
        <v/>
      </c>
      <c r="BA1316" s="35">
        <f>SUMIFS(рўйхат!BJ:BJ,рўйхат!$CX:$CX,$B$1328,рўйхат!$D:$D,$C1316)</f>
        <v/>
      </c>
      <c r="BB1316" s="36">
        <f>SUMIFS(рўйхат!BK:BK,рўйхат!$CX:$CX,$B$1328,рўйхат!$D:$D,$C1316)</f>
        <v/>
      </c>
      <c r="BC1316" s="77">
        <f>IFERROR(AO1316/E1316,0)</f>
        <v/>
      </c>
      <c r="BD1316" s="77">
        <f>IFERROR(AP1316/F1316,0)</f>
        <v/>
      </c>
      <c r="BE1316" s="35">
        <f>SUMIFS(рўйхат!BL:BL,рўйхат!$CX:$CX,$B$1328,рўйхат!$D:$D,$C1316)</f>
        <v/>
      </c>
      <c r="BF1316" s="36">
        <f>SUMIFS(рўйхат!BM:BM,рўйхат!$CX:$CX,$B$1328,рўйхат!$D:$D,$C1316)</f>
        <v/>
      </c>
      <c r="BG1316" s="35">
        <f>SUMIFS(рўйхат!BN:BN,рўйхат!$CX:$CX,$B$1328,рўйхат!$D:$D,$C1316)</f>
        <v/>
      </c>
      <c r="BH1316" s="36">
        <f>SUMIFS(рўйхат!BO:BO,рўйхат!$CX:$CX,$B$1328,рўйхат!$D:$D,$C1316)</f>
        <v/>
      </c>
      <c r="BI1316" s="35">
        <f>SUMIFS(рўйхат!BP:BP,рўйхат!$CX:$CX,$B$1328,рўйхат!$D:$D,$C1316)</f>
        <v/>
      </c>
      <c r="BJ1316" s="36">
        <f>SUMIFS(рўйхат!BQ:BQ,рўйхат!$CX:$CX,$B$1328,рўйхат!$D:$D,$C1316)</f>
        <v/>
      </c>
      <c r="BK1316" s="35">
        <f>SUMIFS(рўйхат!BR:BR,рўйхат!$CX:$CX,$B$1328,рўйхат!$D:$D,$C1316)</f>
        <v/>
      </c>
      <c r="BL1316" s="36">
        <f>SUMIFS(рўйхат!BS:BS,рўйхат!$CX:$CX,$B$1328,рўйхат!$D:$D,$C1316)</f>
        <v/>
      </c>
      <c r="BM1316" s="35">
        <f>SUMIFS(рўйхат!BT:BT,рўйхат!$CX:$CX,$B$1328,рўйхат!$D:$D,$C1316)</f>
        <v/>
      </c>
      <c r="BN1316" s="36">
        <f>SUMIFS(рўйхат!BU:BU,рўйхат!$CX:$CX,$B$1328,рўйхат!$D:$D,$C1316)</f>
        <v/>
      </c>
      <c r="BO1316" s="35">
        <f>SUMIFS(рўйхат!BX:BX,рўйхат!$CX:$CX,$B$1328,рўйхат!$D:$D,$C1316)</f>
        <v/>
      </c>
      <c r="BP1316" s="36">
        <f>SUMIFS(рўйхат!BY:BY,рўйхат!$CX:$CX,$B$1328,рўйхат!$D:$D,$C1316)</f>
        <v/>
      </c>
      <c r="BQ1316" s="35">
        <f>SUMIFS(рўйхат!BZ:BZ,рўйхат!$CX:$CX,$B$1328,рўйхат!$D:$D,$C1316)</f>
        <v/>
      </c>
      <c r="BR1316" s="36">
        <f>SUMIFS(рўйхат!CA:CA,рўйхат!$CX:$CX,$B$1328,рўйхат!$D:$D,$C1316)</f>
        <v/>
      </c>
      <c r="BS1316" s="35">
        <f>SUMIFS(рўйхат!CB:CB,рўйхат!$CX:$CX,$B$1328,рўйхат!$D:$D,$C1316)</f>
        <v/>
      </c>
      <c r="BT1316" s="36">
        <f>SUMIFS(рўйхат!CC:CC,рўйхат!$CX:$CX,$B$1328,рўйхат!$D:$D,$C1316)</f>
        <v/>
      </c>
      <c r="BU1316" s="35">
        <f>SUMIFS(рўйхат!CD:CD,рўйхат!$CX:$CX,$B$1328,рўйхат!$D:$D,$C1316)</f>
        <v/>
      </c>
      <c r="BV1316" s="36">
        <f>SUMIFS(рўйхат!CE:CE,рўйхат!$CX:$CX,$B$1328,рўйхат!$D:$D,$C1316)</f>
        <v/>
      </c>
      <c r="BW1316" s="35">
        <f>SUMIFS(рўйхат!CH:CH,рўйхат!$CX:$CX,$B$1328,рўйхат!$D:$D,$C1316)</f>
        <v/>
      </c>
      <c r="BX1316" s="36">
        <f>SUMIFS(рўйхат!CI:CI,рўйхат!$CX:$CX,$B$1328,рўйхат!$D:$D,$C1316)</f>
        <v/>
      </c>
      <c r="BY1316" s="35">
        <f>SUMIFS(рўйхат!CJ:CJ,рўйхат!$CX:$CX,$B$1328,рўйхат!$D:$D,$C1316)</f>
        <v/>
      </c>
      <c r="BZ1316" s="36">
        <f>SUMIFS(рўйхат!CK:CK,рўйхат!$CX:$CX,$B$1328,рўйхат!$D:$D,$C1316)</f>
        <v/>
      </c>
      <c r="CA1316" s="35">
        <f>SUMIFS(рўйхат!CL:CL,рўйхат!$CX:$CX,$B$1328,рўйхат!$D:$D,$C1316)</f>
        <v/>
      </c>
      <c r="CB1316" s="36">
        <f>SUMIFS(рўйхат!CM:CM,рўйхат!$CX:$CX,$B$1328,рўйхат!$D:$D,$C1316)</f>
        <v/>
      </c>
      <c r="CC1316" s="35">
        <f>SUMIFS(рўйхат!CN:CN,рўйхат!$CX:$CX,$B$1328,рўйхат!$D:$D,$C1316)</f>
        <v/>
      </c>
      <c r="CD1316" s="36">
        <f>SUMIFS(рўйхат!CO:CO,рўйхат!$CX:$CX,$B$1328,рўйхат!$D:$D,$C1316)</f>
        <v/>
      </c>
      <c r="CE1316" s="77">
        <f>IFERROR(BE1316/(Q1316+BE1316),0)</f>
        <v/>
      </c>
      <c r="CF1316" s="78">
        <f>IFERROR(BF1316/(R1316+BF1316),0)</f>
        <v/>
      </c>
    </row>
    <row r="1317" hidden="1" outlineLevel="1" ht="30" customFormat="1" customHeight="1" s="8">
      <c r="A1317" s="39" t="n"/>
      <c r="B1317" s="50" t="n">
        <v>55</v>
      </c>
      <c r="C1317" s="131" t="inlineStr">
        <is>
          <t>Харид комиссиясида манфаатлар тўқнашуви (UZEX)</t>
        </is>
      </c>
      <c r="D1317" s="51" t="n"/>
      <c r="E1317" s="35">
        <f>SUMIFS(рўйхат!F:F,рўйхат!$CX:$CX,$B$1328,рўйхат!$D:$D,$C1317)</f>
        <v/>
      </c>
      <c r="F1317" s="36">
        <f>SUMIFS(рўйхат!G:G,рўйхат!$CX:$CX,$B$1328,рўйхат!$D:$D,$C1317)</f>
        <v/>
      </c>
      <c r="G1317" s="35">
        <f>SUMIFS(рўйхат!H:H,рўйхат!$CX:$CX,$B$1328,рўйхат!$D:$D,$C1317)</f>
        <v/>
      </c>
      <c r="H1317" s="36">
        <f>SUMIFS(рўйхат!I:I,рўйхат!$CX:$CX,$B$1328,рўйхат!$D:$D,$C1317)</f>
        <v/>
      </c>
      <c r="I1317" s="35">
        <f>SUMIFS(рўйхат!J:J,рўйхат!$CX:$CX,$B$1328,рўйхат!$D:$D,$C1317)</f>
        <v/>
      </c>
      <c r="J1317" s="36">
        <f>SUMIFS(рўйхат!K:K,рўйхат!$CX:$CX,$B$1328,рўйхат!$D:$D,$C1317)</f>
        <v/>
      </c>
      <c r="K1317" s="35">
        <f>SUMIFS(рўйхат!L:L,рўйхат!$CX:$CX,$B$1328,рўйхат!$D:$D,$C1317)</f>
        <v/>
      </c>
      <c r="L1317" s="36">
        <f>SUMIFS(рўйхат!M:M,рўйхат!$CX:$CX,$B$1328,рўйхат!$D:$D,$C1317)</f>
        <v/>
      </c>
      <c r="M1317" s="35">
        <f>SUMIFS(рўйхат!N:N,рўйхат!$CX:$CX,$B$1328,рўйхат!$D:$D,$C1317)</f>
        <v/>
      </c>
      <c r="N1317" s="36">
        <f>SUMIFS(рўйхат!O:O,рўйхат!$CX:$CX,$B$1328,рўйхат!$D:$D,$C1317)</f>
        <v/>
      </c>
      <c r="O1317" s="34">
        <f>IFERROR(M1317/E1317,0)</f>
        <v/>
      </c>
      <c r="P1317" s="34">
        <f>IFERROR(N1317/F1317,0)</f>
        <v/>
      </c>
      <c r="Q1317" s="35">
        <f>SUMIFS(рўйхат!P:P,рўйхат!$CX:$CX,$B$1328,рўйхат!$D:$D,$C1317)</f>
        <v/>
      </c>
      <c r="R1317" s="36">
        <f>SUMIFS(рўйхат!Q:Q,рўйхат!$CX:$CX,$B$1328,рўйхат!$D:$D,$C1317)</f>
        <v/>
      </c>
      <c r="S1317" s="35">
        <f>SUMIFS(рўйхат!R:R,рўйхат!$CX:$CX,$B$1328,рўйхат!$D:$D,$C1317)</f>
        <v/>
      </c>
      <c r="T1317" s="36">
        <f>SUMIFS(рўйхат!S:S,рўйхат!$CX:$CX,$B$1328,рўйхат!$D:$D,$C1317)</f>
        <v/>
      </c>
      <c r="U1317" s="35">
        <f>SUMIFS(рўйхат!T:T,рўйхат!$CX:$CX,$B$1328,рўйхат!$D:$D,$C1317)</f>
        <v/>
      </c>
      <c r="V1317" s="36">
        <f>SUMIFS(рўйхат!U:U,рўйхат!$CX:$CX,$B$1328,рўйхат!$D:$D,$C1317)</f>
        <v/>
      </c>
      <c r="W1317" s="35">
        <f>SUMIFS(рўйхат!V:V,рўйхат!$CX:$CX,$B$1328,рўйхат!$D:$D,$C1317)</f>
        <v/>
      </c>
      <c r="X1317" s="36">
        <f>SUMIFS(рўйхат!W:W,рўйхат!$CX:$CX,$B$1328,рўйхат!$D:$D,$C1317)</f>
        <v/>
      </c>
      <c r="Y1317" s="35">
        <f>SUMIFS(рўйхат!X:X,рўйхат!$CX:$CX,$B$1328,рўйхат!$D:$D,$C1317)</f>
        <v/>
      </c>
      <c r="Z1317" s="36">
        <f>SUMIFS(рўйхат!Y:Y,рўйхат!$CX:$CX,$B$1328,рўйхат!$D:$D,$C1317)</f>
        <v/>
      </c>
      <c r="AA1317" s="35">
        <f>SUMIFS(рўйхат!Z:Z,рўйхат!$CX:$CX,$B$1328,рўйхат!$D:$D,$C1317)</f>
        <v/>
      </c>
      <c r="AB1317" s="36">
        <f>SUMIFS(рўйхат!AA:AA,рўйхат!$CX:$CX,$B$1328,рўйхат!$D:$D,$C1317)</f>
        <v/>
      </c>
      <c r="AC1317" s="35">
        <f>SUMIFS(рўйхат!AB:AB,рўйхат!$CX:$CX,$B$1328,рўйхат!$D:$D,$C1317)</f>
        <v/>
      </c>
      <c r="AD1317" s="36">
        <f>SUMIFS(рўйхат!AC:AC,рўйхат!$CX:$CX,$B$1328,рўйхат!$D:$D,$C1317)</f>
        <v/>
      </c>
      <c r="AE1317" s="35">
        <f>SUMIFS(рўйхат!AD:AD,рўйхат!$CX:$CX,$B$1328,рўйхат!$D:$D,$C1317)</f>
        <v/>
      </c>
      <c r="AF1317" s="36">
        <f>SUMIFS(рўйхат!AE:AE,рўйхат!$CX:$CX,$B$1328,рўйхат!$D:$D,$C1317)</f>
        <v/>
      </c>
      <c r="AG1317" s="35">
        <f>SUMIFS(рўйхат!AH:AH,рўйхат!$CX:$CX,$B$1328,рўйхат!$D:$D,$C1317)</f>
        <v/>
      </c>
      <c r="AH1317" s="36">
        <f>SUMIFS(рўйхат!AI:AI,рўйхат!$CX:$CX,$B$1328,рўйхат!$D:$D,$C1317)</f>
        <v/>
      </c>
      <c r="AI1317" s="35">
        <f>SUMIFS(рўйхат!AJ:AJ,рўйхат!$CX:$CX,$B$1328,рўйхат!$D:$D,$C1317)</f>
        <v/>
      </c>
      <c r="AJ1317" s="36">
        <f>SUMIFS(рўйхат!AK:AK,рўйхат!$CX:$CX,$B$1328,рўйхат!$D:$D,$C1317)</f>
        <v/>
      </c>
      <c r="AK1317" s="35">
        <f>SUMIFS(рўйхат!AL:AL,рўйхат!$CX:$CX,$B$1328,рўйхат!$D:$D,$C1317)</f>
        <v/>
      </c>
      <c r="AL1317" s="36">
        <f>SUMIFS(рўйхат!AM:AM,рўйхат!$CX:$CX,$B$1328,рўйхат!$D:$D,$C1317)</f>
        <v/>
      </c>
      <c r="AM1317" s="77">
        <f>IFERROR(Q1317/E1317,0)</f>
        <v/>
      </c>
      <c r="AN1317" s="77">
        <f>IFERROR(R1317/F1317,0)</f>
        <v/>
      </c>
      <c r="AO1317" s="35">
        <f>SUMIFS(рўйхат!AX:AX,рўйхат!$CX:$CX,$B$1328,рўйхат!$D:$D,$C1317)</f>
        <v/>
      </c>
      <c r="AP1317" s="36">
        <f>SUMIFS(рўйхат!AY:AY,рўйхат!$CX:$CX,$B$1328,рўйхат!$D:$D,$C1317)</f>
        <v/>
      </c>
      <c r="AQ1317" s="35">
        <f>SUMIFS(рўйхат!AZ:AZ,рўйхат!$CX:$CX,$B$1328,рўйхат!$D:$D,$C1317)</f>
        <v/>
      </c>
      <c r="AR1317" s="36">
        <f>SUMIFS(рўйхат!BA:BA,рўйхат!$CX:$CX,$B$1328,рўйхат!$D:$D,$C1317)</f>
        <v/>
      </c>
      <c r="AS1317" s="35">
        <f>SUMIFS(рўйхат!BB:BB,рўйхат!$CX:$CX,$B$1328,рўйхат!$D:$D,$C1317)</f>
        <v/>
      </c>
      <c r="AT1317" s="36">
        <f>SUMIFS(рўйхат!BC:BC,рўйхат!$CX:$CX,$B$1328,рўйхат!$D:$D,$C1317)</f>
        <v/>
      </c>
      <c r="AU1317" s="35">
        <f>SUMIFS(рўйхат!BD:BD,рўйхат!$CX:$CX,$B$1328,рўйхат!$D:$D,$C1317)</f>
        <v/>
      </c>
      <c r="AV1317" s="36">
        <f>SUMIFS(рўйхат!BE:BE,рўйхат!$CX:$CX,$B$1328,рўйхат!$D:$D,$C1317)</f>
        <v/>
      </c>
      <c r="AW1317" s="35">
        <f>SUMIFS(рўйхат!BF:BF,рўйхат!$CX:$CX,$B$1328,рўйхат!$D:$D,$C1317)</f>
        <v/>
      </c>
      <c r="AX1317" s="36">
        <f>SUMIFS(рўйхат!BG:BG,рўйхат!$CX:$CX,$B$1328,рўйхат!$D:$D,$C1317)</f>
        <v/>
      </c>
      <c r="AY1317" s="35">
        <f>SUMIFS(рўйхат!BH:BH,рўйхат!$CX:$CX,$B$1328,рўйхат!$D:$D,$C1317)</f>
        <v/>
      </c>
      <c r="AZ1317" s="36">
        <f>SUMIFS(рўйхат!BI:BI,рўйхат!$CX:$CX,$B$1328,рўйхат!$D:$D,$C1317)</f>
        <v/>
      </c>
      <c r="BA1317" s="35">
        <f>SUMIFS(рўйхат!BJ:BJ,рўйхат!$CX:$CX,$B$1328,рўйхат!$D:$D,$C1317)</f>
        <v/>
      </c>
      <c r="BB1317" s="36">
        <f>SUMIFS(рўйхат!BK:BK,рўйхат!$CX:$CX,$B$1328,рўйхат!$D:$D,$C1317)</f>
        <v/>
      </c>
      <c r="BC1317" s="77">
        <f>IFERROR(AO1317/E1317,0)</f>
        <v/>
      </c>
      <c r="BD1317" s="77">
        <f>IFERROR(AP1317/F1317,0)</f>
        <v/>
      </c>
      <c r="BE1317" s="35">
        <f>SUMIFS(рўйхат!BL:BL,рўйхат!$CX:$CX,$B$1328,рўйхат!$D:$D,$C1317)</f>
        <v/>
      </c>
      <c r="BF1317" s="36">
        <f>SUMIFS(рўйхат!BM:BM,рўйхат!$CX:$CX,$B$1328,рўйхат!$D:$D,$C1317)</f>
        <v/>
      </c>
      <c r="BG1317" s="35">
        <f>SUMIFS(рўйхат!BN:BN,рўйхат!$CX:$CX,$B$1328,рўйхат!$D:$D,$C1317)</f>
        <v/>
      </c>
      <c r="BH1317" s="36">
        <f>SUMIFS(рўйхат!BO:BO,рўйхат!$CX:$CX,$B$1328,рўйхат!$D:$D,$C1317)</f>
        <v/>
      </c>
      <c r="BI1317" s="35">
        <f>SUMIFS(рўйхат!BP:BP,рўйхат!$CX:$CX,$B$1328,рўйхат!$D:$D,$C1317)</f>
        <v/>
      </c>
      <c r="BJ1317" s="36">
        <f>SUMIFS(рўйхат!BQ:BQ,рўйхат!$CX:$CX,$B$1328,рўйхат!$D:$D,$C1317)</f>
        <v/>
      </c>
      <c r="BK1317" s="35">
        <f>SUMIFS(рўйхат!BR:BR,рўйхат!$CX:$CX,$B$1328,рўйхат!$D:$D,$C1317)</f>
        <v/>
      </c>
      <c r="BL1317" s="36">
        <f>SUMIFS(рўйхат!BS:BS,рўйхат!$CX:$CX,$B$1328,рўйхат!$D:$D,$C1317)</f>
        <v/>
      </c>
      <c r="BM1317" s="35">
        <f>SUMIFS(рўйхат!BT:BT,рўйхат!$CX:$CX,$B$1328,рўйхат!$D:$D,$C1317)</f>
        <v/>
      </c>
      <c r="BN1317" s="36">
        <f>SUMIFS(рўйхат!BU:BU,рўйхат!$CX:$CX,$B$1328,рўйхат!$D:$D,$C1317)</f>
        <v/>
      </c>
      <c r="BO1317" s="35">
        <f>SUMIFS(рўйхат!BX:BX,рўйхат!$CX:$CX,$B$1328,рўйхат!$D:$D,$C1317)</f>
        <v/>
      </c>
      <c r="BP1317" s="36">
        <f>SUMIFS(рўйхат!BY:BY,рўйхат!$CX:$CX,$B$1328,рўйхат!$D:$D,$C1317)</f>
        <v/>
      </c>
      <c r="BQ1317" s="35">
        <f>SUMIFS(рўйхат!BZ:BZ,рўйхат!$CX:$CX,$B$1328,рўйхат!$D:$D,$C1317)</f>
        <v/>
      </c>
      <c r="BR1317" s="36">
        <f>SUMIFS(рўйхат!CA:CA,рўйхат!$CX:$CX,$B$1328,рўйхат!$D:$D,$C1317)</f>
        <v/>
      </c>
      <c r="BS1317" s="35">
        <f>SUMIFS(рўйхат!CB:CB,рўйхат!$CX:$CX,$B$1328,рўйхат!$D:$D,$C1317)</f>
        <v/>
      </c>
      <c r="BT1317" s="36">
        <f>SUMIFS(рўйхат!CC:CC,рўйхат!$CX:$CX,$B$1328,рўйхат!$D:$D,$C1317)</f>
        <v/>
      </c>
      <c r="BU1317" s="35">
        <f>SUMIFS(рўйхат!CD:CD,рўйхат!$CX:$CX,$B$1328,рўйхат!$D:$D,$C1317)</f>
        <v/>
      </c>
      <c r="BV1317" s="36">
        <f>SUMIFS(рўйхат!CE:CE,рўйхат!$CX:$CX,$B$1328,рўйхат!$D:$D,$C1317)</f>
        <v/>
      </c>
      <c r="BW1317" s="35">
        <f>SUMIFS(рўйхат!CH:CH,рўйхат!$CX:$CX,$B$1328,рўйхат!$D:$D,$C1317)</f>
        <v/>
      </c>
      <c r="BX1317" s="36">
        <f>SUMIFS(рўйхат!CI:CI,рўйхат!$CX:$CX,$B$1328,рўйхат!$D:$D,$C1317)</f>
        <v/>
      </c>
      <c r="BY1317" s="35">
        <f>SUMIFS(рўйхат!CJ:CJ,рўйхат!$CX:$CX,$B$1328,рўйхат!$D:$D,$C1317)</f>
        <v/>
      </c>
      <c r="BZ1317" s="36">
        <f>SUMIFS(рўйхат!CK:CK,рўйхат!$CX:$CX,$B$1328,рўйхат!$D:$D,$C1317)</f>
        <v/>
      </c>
      <c r="CA1317" s="35">
        <f>SUMIFS(рўйхат!CL:CL,рўйхат!$CX:$CX,$B$1328,рўйхат!$D:$D,$C1317)</f>
        <v/>
      </c>
      <c r="CB1317" s="36">
        <f>SUMIFS(рўйхат!CM:CM,рўйхат!$CX:$CX,$B$1328,рўйхат!$D:$D,$C1317)</f>
        <v/>
      </c>
      <c r="CC1317" s="35">
        <f>SUMIFS(рўйхат!CN:CN,рўйхат!$CX:$CX,$B$1328,рўйхат!$D:$D,$C1317)</f>
        <v/>
      </c>
      <c r="CD1317" s="36">
        <f>SUMIFS(рўйхат!CO:CO,рўйхат!$CX:$CX,$B$1328,рўйхат!$D:$D,$C1317)</f>
        <v/>
      </c>
      <c r="CE1317" s="77">
        <f>IFERROR(BE1317/(Q1317+BE1317),0)</f>
        <v/>
      </c>
      <c r="CF1317" s="78">
        <f>IFERROR(BF1317/(R1317+BF1317),0)</f>
        <v/>
      </c>
    </row>
    <row r="1318" hidden="1" outlineLevel="1" ht="30" customFormat="1" customHeight="1" s="8">
      <c r="A1318" s="39" t="n"/>
      <c r="B1318" s="50" t="n">
        <v>56</v>
      </c>
      <c r="C1318" s="131" t="inlineStr">
        <is>
          <t>Харид комиссиясида манфаатлар тўқнашуви (XT xarid)</t>
        </is>
      </c>
      <c r="D1318" s="51" t="n"/>
      <c r="E1318" s="35">
        <f>SUMIFS(рўйхат!F:F,рўйхат!$CX:$CX,$B$1328,рўйхат!$D:$D,$C1318)</f>
        <v/>
      </c>
      <c r="F1318" s="36">
        <f>SUMIFS(рўйхат!G:G,рўйхат!$CX:$CX,$B$1328,рўйхат!$D:$D,$C1318)</f>
        <v/>
      </c>
      <c r="G1318" s="35">
        <f>SUMIFS(рўйхат!H:H,рўйхат!$CX:$CX,$B$1328,рўйхат!$D:$D,$C1318)</f>
        <v/>
      </c>
      <c r="H1318" s="36">
        <f>SUMIFS(рўйхат!I:I,рўйхат!$CX:$CX,$B$1328,рўйхат!$D:$D,$C1318)</f>
        <v/>
      </c>
      <c r="I1318" s="35">
        <f>SUMIFS(рўйхат!J:J,рўйхат!$CX:$CX,$B$1328,рўйхат!$D:$D,$C1318)</f>
        <v/>
      </c>
      <c r="J1318" s="36">
        <f>SUMIFS(рўйхат!K:K,рўйхат!$CX:$CX,$B$1328,рўйхат!$D:$D,$C1318)</f>
        <v/>
      </c>
      <c r="K1318" s="35">
        <f>SUMIFS(рўйхат!L:L,рўйхат!$CX:$CX,$B$1328,рўйхат!$D:$D,$C1318)</f>
        <v/>
      </c>
      <c r="L1318" s="36">
        <f>SUMIFS(рўйхат!M:M,рўйхат!$CX:$CX,$B$1328,рўйхат!$D:$D,$C1318)</f>
        <v/>
      </c>
      <c r="M1318" s="35">
        <f>SUMIFS(рўйхат!N:N,рўйхат!$CX:$CX,$B$1328,рўйхат!$D:$D,$C1318)</f>
        <v/>
      </c>
      <c r="N1318" s="36">
        <f>SUMIFS(рўйхат!O:O,рўйхат!$CX:$CX,$B$1328,рўйхат!$D:$D,$C1318)</f>
        <v/>
      </c>
      <c r="O1318" s="34">
        <f>IFERROR(M1318/E1318,0)</f>
        <v/>
      </c>
      <c r="P1318" s="34">
        <f>IFERROR(N1318/F1318,0)</f>
        <v/>
      </c>
      <c r="Q1318" s="35">
        <f>SUMIFS(рўйхат!P:P,рўйхат!$CX:$CX,$B$1328,рўйхат!$D:$D,$C1318)</f>
        <v/>
      </c>
      <c r="R1318" s="36">
        <f>SUMIFS(рўйхат!Q:Q,рўйхат!$CX:$CX,$B$1328,рўйхат!$D:$D,$C1318)</f>
        <v/>
      </c>
      <c r="S1318" s="35">
        <f>SUMIFS(рўйхат!R:R,рўйхат!$CX:$CX,$B$1328,рўйхат!$D:$D,$C1318)</f>
        <v/>
      </c>
      <c r="T1318" s="36">
        <f>SUMIFS(рўйхат!S:S,рўйхат!$CX:$CX,$B$1328,рўйхат!$D:$D,$C1318)</f>
        <v/>
      </c>
      <c r="U1318" s="35">
        <f>SUMIFS(рўйхат!T:T,рўйхат!$CX:$CX,$B$1328,рўйхат!$D:$D,$C1318)</f>
        <v/>
      </c>
      <c r="V1318" s="36">
        <f>SUMIFS(рўйхат!U:U,рўйхат!$CX:$CX,$B$1328,рўйхат!$D:$D,$C1318)</f>
        <v/>
      </c>
      <c r="W1318" s="35">
        <f>SUMIFS(рўйхат!V:V,рўйхат!$CX:$CX,$B$1328,рўйхат!$D:$D,$C1318)</f>
        <v/>
      </c>
      <c r="X1318" s="36">
        <f>SUMIFS(рўйхат!W:W,рўйхат!$CX:$CX,$B$1328,рўйхат!$D:$D,$C1318)</f>
        <v/>
      </c>
      <c r="Y1318" s="35">
        <f>SUMIFS(рўйхат!X:X,рўйхат!$CX:$CX,$B$1328,рўйхат!$D:$D,$C1318)</f>
        <v/>
      </c>
      <c r="Z1318" s="36">
        <f>SUMIFS(рўйхат!Y:Y,рўйхат!$CX:$CX,$B$1328,рўйхат!$D:$D,$C1318)</f>
        <v/>
      </c>
      <c r="AA1318" s="35">
        <f>SUMIFS(рўйхат!Z:Z,рўйхат!$CX:$CX,$B$1328,рўйхат!$D:$D,$C1318)</f>
        <v/>
      </c>
      <c r="AB1318" s="36">
        <f>SUMIFS(рўйхат!AA:AA,рўйхат!$CX:$CX,$B$1328,рўйхат!$D:$D,$C1318)</f>
        <v/>
      </c>
      <c r="AC1318" s="35">
        <f>SUMIFS(рўйхат!AB:AB,рўйхат!$CX:$CX,$B$1328,рўйхат!$D:$D,$C1318)</f>
        <v/>
      </c>
      <c r="AD1318" s="36">
        <f>SUMIFS(рўйхат!AC:AC,рўйхат!$CX:$CX,$B$1328,рўйхат!$D:$D,$C1318)</f>
        <v/>
      </c>
      <c r="AE1318" s="35">
        <f>SUMIFS(рўйхат!AD:AD,рўйхат!$CX:$CX,$B$1328,рўйхат!$D:$D,$C1318)</f>
        <v/>
      </c>
      <c r="AF1318" s="36">
        <f>SUMIFS(рўйхат!AE:AE,рўйхат!$CX:$CX,$B$1328,рўйхат!$D:$D,$C1318)</f>
        <v/>
      </c>
      <c r="AG1318" s="35">
        <f>SUMIFS(рўйхат!AH:AH,рўйхат!$CX:$CX,$B$1328,рўйхат!$D:$D,$C1318)</f>
        <v/>
      </c>
      <c r="AH1318" s="36">
        <f>SUMIFS(рўйхат!AI:AI,рўйхат!$CX:$CX,$B$1328,рўйхат!$D:$D,$C1318)</f>
        <v/>
      </c>
      <c r="AI1318" s="35">
        <f>SUMIFS(рўйхат!AJ:AJ,рўйхат!$CX:$CX,$B$1328,рўйхат!$D:$D,$C1318)</f>
        <v/>
      </c>
      <c r="AJ1318" s="36">
        <f>SUMIFS(рўйхат!AK:AK,рўйхат!$CX:$CX,$B$1328,рўйхат!$D:$D,$C1318)</f>
        <v/>
      </c>
      <c r="AK1318" s="35">
        <f>SUMIFS(рўйхат!AL:AL,рўйхат!$CX:$CX,$B$1328,рўйхат!$D:$D,$C1318)</f>
        <v/>
      </c>
      <c r="AL1318" s="36">
        <f>SUMIFS(рўйхат!AM:AM,рўйхат!$CX:$CX,$B$1328,рўйхат!$D:$D,$C1318)</f>
        <v/>
      </c>
      <c r="AM1318" s="77">
        <f>IFERROR(Q1318/E1318,0)</f>
        <v/>
      </c>
      <c r="AN1318" s="77">
        <f>IFERROR(R1318/F1318,0)</f>
        <v/>
      </c>
      <c r="AO1318" s="35">
        <f>SUMIFS(рўйхат!AX:AX,рўйхат!$CX:$CX,$B$1328,рўйхат!$D:$D,$C1318)</f>
        <v/>
      </c>
      <c r="AP1318" s="36">
        <f>SUMIFS(рўйхат!AY:AY,рўйхат!$CX:$CX,$B$1328,рўйхат!$D:$D,$C1318)</f>
        <v/>
      </c>
      <c r="AQ1318" s="35">
        <f>SUMIFS(рўйхат!AZ:AZ,рўйхат!$CX:$CX,$B$1328,рўйхат!$D:$D,$C1318)</f>
        <v/>
      </c>
      <c r="AR1318" s="36">
        <f>SUMIFS(рўйхат!BA:BA,рўйхат!$CX:$CX,$B$1328,рўйхат!$D:$D,$C1318)</f>
        <v/>
      </c>
      <c r="AS1318" s="35">
        <f>SUMIFS(рўйхат!BB:BB,рўйхат!$CX:$CX,$B$1328,рўйхат!$D:$D,$C1318)</f>
        <v/>
      </c>
      <c r="AT1318" s="36">
        <f>SUMIFS(рўйхат!BC:BC,рўйхат!$CX:$CX,$B$1328,рўйхат!$D:$D,$C1318)</f>
        <v/>
      </c>
      <c r="AU1318" s="35">
        <f>SUMIFS(рўйхат!BD:BD,рўйхат!$CX:$CX,$B$1328,рўйхат!$D:$D,$C1318)</f>
        <v/>
      </c>
      <c r="AV1318" s="36">
        <f>SUMIFS(рўйхат!BE:BE,рўйхат!$CX:$CX,$B$1328,рўйхат!$D:$D,$C1318)</f>
        <v/>
      </c>
      <c r="AW1318" s="35">
        <f>SUMIFS(рўйхат!BF:BF,рўйхат!$CX:$CX,$B$1328,рўйхат!$D:$D,$C1318)</f>
        <v/>
      </c>
      <c r="AX1318" s="36">
        <f>SUMIFS(рўйхат!BG:BG,рўйхат!$CX:$CX,$B$1328,рўйхат!$D:$D,$C1318)</f>
        <v/>
      </c>
      <c r="AY1318" s="35">
        <f>SUMIFS(рўйхат!BH:BH,рўйхат!$CX:$CX,$B$1328,рўйхат!$D:$D,$C1318)</f>
        <v/>
      </c>
      <c r="AZ1318" s="36">
        <f>SUMIFS(рўйхат!BI:BI,рўйхат!$CX:$CX,$B$1328,рўйхат!$D:$D,$C1318)</f>
        <v/>
      </c>
      <c r="BA1318" s="35">
        <f>SUMIFS(рўйхат!BJ:BJ,рўйхат!$CX:$CX,$B$1328,рўйхат!$D:$D,$C1318)</f>
        <v/>
      </c>
      <c r="BB1318" s="36">
        <f>SUMIFS(рўйхат!BK:BK,рўйхат!$CX:$CX,$B$1328,рўйхат!$D:$D,$C1318)</f>
        <v/>
      </c>
      <c r="BC1318" s="77">
        <f>IFERROR(AO1318/E1318,0)</f>
        <v/>
      </c>
      <c r="BD1318" s="77">
        <f>IFERROR(AP1318/F1318,0)</f>
        <v/>
      </c>
      <c r="BE1318" s="35">
        <f>SUMIFS(рўйхат!BL:BL,рўйхат!$CX:$CX,$B$1328,рўйхат!$D:$D,$C1318)</f>
        <v/>
      </c>
      <c r="BF1318" s="36">
        <f>SUMIFS(рўйхат!BM:BM,рўйхат!$CX:$CX,$B$1328,рўйхат!$D:$D,$C1318)</f>
        <v/>
      </c>
      <c r="BG1318" s="35">
        <f>SUMIFS(рўйхат!BN:BN,рўйхат!$CX:$CX,$B$1328,рўйхат!$D:$D,$C1318)</f>
        <v/>
      </c>
      <c r="BH1318" s="36">
        <f>SUMIFS(рўйхат!BO:BO,рўйхат!$CX:$CX,$B$1328,рўйхат!$D:$D,$C1318)</f>
        <v/>
      </c>
      <c r="BI1318" s="35">
        <f>SUMIFS(рўйхат!BP:BP,рўйхат!$CX:$CX,$B$1328,рўйхат!$D:$D,$C1318)</f>
        <v/>
      </c>
      <c r="BJ1318" s="36">
        <f>SUMIFS(рўйхат!BQ:BQ,рўйхат!$CX:$CX,$B$1328,рўйхат!$D:$D,$C1318)</f>
        <v/>
      </c>
      <c r="BK1318" s="35">
        <f>SUMIFS(рўйхат!BR:BR,рўйхат!$CX:$CX,$B$1328,рўйхат!$D:$D,$C1318)</f>
        <v/>
      </c>
      <c r="BL1318" s="36">
        <f>SUMIFS(рўйхат!BS:BS,рўйхат!$CX:$CX,$B$1328,рўйхат!$D:$D,$C1318)</f>
        <v/>
      </c>
      <c r="BM1318" s="35">
        <f>SUMIFS(рўйхат!BT:BT,рўйхат!$CX:$CX,$B$1328,рўйхат!$D:$D,$C1318)</f>
        <v/>
      </c>
      <c r="BN1318" s="36">
        <f>SUMIFS(рўйхат!BU:BU,рўйхат!$CX:$CX,$B$1328,рўйхат!$D:$D,$C1318)</f>
        <v/>
      </c>
      <c r="BO1318" s="35">
        <f>SUMIFS(рўйхат!BX:BX,рўйхат!$CX:$CX,$B$1328,рўйхат!$D:$D,$C1318)</f>
        <v/>
      </c>
      <c r="BP1318" s="36">
        <f>SUMIFS(рўйхат!BY:BY,рўйхат!$CX:$CX,$B$1328,рўйхат!$D:$D,$C1318)</f>
        <v/>
      </c>
      <c r="BQ1318" s="35">
        <f>SUMIFS(рўйхат!BZ:BZ,рўйхат!$CX:$CX,$B$1328,рўйхат!$D:$D,$C1318)</f>
        <v/>
      </c>
      <c r="BR1318" s="36">
        <f>SUMIFS(рўйхат!CA:CA,рўйхат!$CX:$CX,$B$1328,рўйхат!$D:$D,$C1318)</f>
        <v/>
      </c>
      <c r="BS1318" s="35">
        <f>SUMIFS(рўйхат!CB:CB,рўйхат!$CX:$CX,$B$1328,рўйхат!$D:$D,$C1318)</f>
        <v/>
      </c>
      <c r="BT1318" s="36">
        <f>SUMIFS(рўйхат!CC:CC,рўйхат!$CX:$CX,$B$1328,рўйхат!$D:$D,$C1318)</f>
        <v/>
      </c>
      <c r="BU1318" s="35">
        <f>SUMIFS(рўйхат!CD:CD,рўйхат!$CX:$CX,$B$1328,рўйхат!$D:$D,$C1318)</f>
        <v/>
      </c>
      <c r="BV1318" s="36">
        <f>SUMIFS(рўйхат!CE:CE,рўйхат!$CX:$CX,$B$1328,рўйхат!$D:$D,$C1318)</f>
        <v/>
      </c>
      <c r="BW1318" s="35">
        <f>SUMIFS(рўйхат!CH:CH,рўйхат!$CX:$CX,$B$1328,рўйхат!$D:$D,$C1318)</f>
        <v/>
      </c>
      <c r="BX1318" s="36">
        <f>SUMIFS(рўйхат!CI:CI,рўйхат!$CX:$CX,$B$1328,рўйхат!$D:$D,$C1318)</f>
        <v/>
      </c>
      <c r="BY1318" s="35">
        <f>SUMIFS(рўйхат!CJ:CJ,рўйхат!$CX:$CX,$B$1328,рўйхат!$D:$D,$C1318)</f>
        <v/>
      </c>
      <c r="BZ1318" s="36">
        <f>SUMIFS(рўйхат!CK:CK,рўйхат!$CX:$CX,$B$1328,рўйхат!$D:$D,$C1318)</f>
        <v/>
      </c>
      <c r="CA1318" s="35">
        <f>SUMIFS(рўйхат!CL:CL,рўйхат!$CX:$CX,$B$1328,рўйхат!$D:$D,$C1318)</f>
        <v/>
      </c>
      <c r="CB1318" s="36">
        <f>SUMIFS(рўйхат!CM:CM,рўйхат!$CX:$CX,$B$1328,рўйхат!$D:$D,$C1318)</f>
        <v/>
      </c>
      <c r="CC1318" s="35">
        <f>SUMIFS(рўйхат!CN:CN,рўйхат!$CX:$CX,$B$1328,рўйхат!$D:$D,$C1318)</f>
        <v/>
      </c>
      <c r="CD1318" s="36">
        <f>SUMIFS(рўйхат!CO:CO,рўйхат!$CX:$CX,$B$1328,рўйхат!$D:$D,$C1318)</f>
        <v/>
      </c>
      <c r="CE1318" s="77">
        <f>IFERROR(BE1318/(Q1318+BE1318),0)</f>
        <v/>
      </c>
      <c r="CF1318" s="78">
        <f>IFERROR(BF1318/(R1318+BF1318),0)</f>
        <v/>
      </c>
    </row>
    <row r="1319" hidden="1" outlineLevel="1" ht="30" customFormat="1" customHeight="1" s="8">
      <c r="A1319" s="39" t="n"/>
      <c r="B1319" s="50" t="n">
        <v>57</v>
      </c>
      <c r="C1319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319" s="51" t="n"/>
      <c r="E1319" s="35">
        <f>SUMIFS(рўйхат!F:F,рўйхат!$CX:$CX,$B$1328,рўйхат!$D:$D,$C1319)</f>
        <v/>
      </c>
      <c r="F1319" s="36">
        <f>SUMIFS(рўйхат!G:G,рўйхат!$CX:$CX,$B$1328,рўйхат!$D:$D,$C1319)</f>
        <v/>
      </c>
      <c r="G1319" s="35">
        <f>SUMIFS(рўйхат!H:H,рўйхат!$CX:$CX,$B$1328,рўйхат!$D:$D,$C1319)</f>
        <v/>
      </c>
      <c r="H1319" s="36">
        <f>SUMIFS(рўйхат!I:I,рўйхат!$CX:$CX,$B$1328,рўйхат!$D:$D,$C1319)</f>
        <v/>
      </c>
      <c r="I1319" s="35">
        <f>SUMIFS(рўйхат!J:J,рўйхат!$CX:$CX,$B$1328,рўйхат!$D:$D,$C1319)</f>
        <v/>
      </c>
      <c r="J1319" s="36">
        <f>SUMIFS(рўйхат!K:K,рўйхат!$CX:$CX,$B$1328,рўйхат!$D:$D,$C1319)</f>
        <v/>
      </c>
      <c r="K1319" s="35">
        <f>SUMIFS(рўйхат!L:L,рўйхат!$CX:$CX,$B$1328,рўйхат!$D:$D,$C1319)</f>
        <v/>
      </c>
      <c r="L1319" s="36">
        <f>SUMIFS(рўйхат!M:M,рўйхат!$CX:$CX,$B$1328,рўйхат!$D:$D,$C1319)</f>
        <v/>
      </c>
      <c r="M1319" s="35">
        <f>SUMIFS(рўйхат!N:N,рўйхат!$CX:$CX,$B$1328,рўйхат!$D:$D,$C1319)</f>
        <v/>
      </c>
      <c r="N1319" s="36">
        <f>SUMIFS(рўйхат!O:O,рўйхат!$CX:$CX,$B$1328,рўйхат!$D:$D,$C1319)</f>
        <v/>
      </c>
      <c r="O1319" s="34">
        <f>IFERROR(M1319/E1319,0)</f>
        <v/>
      </c>
      <c r="P1319" s="34">
        <f>IFERROR(N1319/F1319,0)</f>
        <v/>
      </c>
      <c r="Q1319" s="35">
        <f>SUMIFS(рўйхат!P:P,рўйхат!$CX:$CX,$B$1328,рўйхат!$D:$D,$C1319)</f>
        <v/>
      </c>
      <c r="R1319" s="36">
        <f>SUMIFS(рўйхат!Q:Q,рўйхат!$CX:$CX,$B$1328,рўйхат!$D:$D,$C1319)</f>
        <v/>
      </c>
      <c r="S1319" s="35">
        <f>SUMIFS(рўйхат!R:R,рўйхат!$CX:$CX,$B$1328,рўйхат!$D:$D,$C1319)</f>
        <v/>
      </c>
      <c r="T1319" s="36">
        <f>SUMIFS(рўйхат!S:S,рўйхат!$CX:$CX,$B$1328,рўйхат!$D:$D,$C1319)</f>
        <v/>
      </c>
      <c r="U1319" s="35">
        <f>SUMIFS(рўйхат!T:T,рўйхат!$CX:$CX,$B$1328,рўйхат!$D:$D,$C1319)</f>
        <v/>
      </c>
      <c r="V1319" s="36">
        <f>SUMIFS(рўйхат!U:U,рўйхат!$CX:$CX,$B$1328,рўйхат!$D:$D,$C1319)</f>
        <v/>
      </c>
      <c r="W1319" s="35">
        <f>SUMIFS(рўйхат!V:V,рўйхат!$CX:$CX,$B$1328,рўйхат!$D:$D,$C1319)</f>
        <v/>
      </c>
      <c r="X1319" s="36">
        <f>SUMIFS(рўйхат!W:W,рўйхат!$CX:$CX,$B$1328,рўйхат!$D:$D,$C1319)</f>
        <v/>
      </c>
      <c r="Y1319" s="35">
        <f>SUMIFS(рўйхат!X:X,рўйхат!$CX:$CX,$B$1328,рўйхат!$D:$D,$C1319)</f>
        <v/>
      </c>
      <c r="Z1319" s="36">
        <f>SUMIFS(рўйхат!Y:Y,рўйхат!$CX:$CX,$B$1328,рўйхат!$D:$D,$C1319)</f>
        <v/>
      </c>
      <c r="AA1319" s="35">
        <f>SUMIFS(рўйхат!Z:Z,рўйхат!$CX:$CX,$B$1328,рўйхат!$D:$D,$C1319)</f>
        <v/>
      </c>
      <c r="AB1319" s="36">
        <f>SUMIFS(рўйхат!AA:AA,рўйхат!$CX:$CX,$B$1328,рўйхат!$D:$D,$C1319)</f>
        <v/>
      </c>
      <c r="AC1319" s="35">
        <f>SUMIFS(рўйхат!AB:AB,рўйхат!$CX:$CX,$B$1328,рўйхат!$D:$D,$C1319)</f>
        <v/>
      </c>
      <c r="AD1319" s="36">
        <f>SUMIFS(рўйхат!AC:AC,рўйхат!$CX:$CX,$B$1328,рўйхат!$D:$D,$C1319)</f>
        <v/>
      </c>
      <c r="AE1319" s="35">
        <f>SUMIFS(рўйхат!AD:AD,рўйхат!$CX:$CX,$B$1328,рўйхат!$D:$D,$C1319)</f>
        <v/>
      </c>
      <c r="AF1319" s="36">
        <f>SUMIFS(рўйхат!AE:AE,рўйхат!$CX:$CX,$B$1328,рўйхат!$D:$D,$C1319)</f>
        <v/>
      </c>
      <c r="AG1319" s="35">
        <f>SUMIFS(рўйхат!AH:AH,рўйхат!$CX:$CX,$B$1328,рўйхат!$D:$D,$C1319)</f>
        <v/>
      </c>
      <c r="AH1319" s="36">
        <f>SUMIFS(рўйхат!AI:AI,рўйхат!$CX:$CX,$B$1328,рўйхат!$D:$D,$C1319)</f>
        <v/>
      </c>
      <c r="AI1319" s="35">
        <f>SUMIFS(рўйхат!AJ:AJ,рўйхат!$CX:$CX,$B$1328,рўйхат!$D:$D,$C1319)</f>
        <v/>
      </c>
      <c r="AJ1319" s="36">
        <f>SUMIFS(рўйхат!AK:AK,рўйхат!$CX:$CX,$B$1328,рўйхат!$D:$D,$C1319)</f>
        <v/>
      </c>
      <c r="AK1319" s="35">
        <f>SUMIFS(рўйхат!AL:AL,рўйхат!$CX:$CX,$B$1328,рўйхат!$D:$D,$C1319)</f>
        <v/>
      </c>
      <c r="AL1319" s="36">
        <f>SUMIFS(рўйхат!AM:AM,рўйхат!$CX:$CX,$B$1328,рўйхат!$D:$D,$C1319)</f>
        <v/>
      </c>
      <c r="AM1319" s="77">
        <f>IFERROR(Q1319/E1319,0)</f>
        <v/>
      </c>
      <c r="AN1319" s="77">
        <f>IFERROR(R1319/F1319,0)</f>
        <v/>
      </c>
      <c r="AO1319" s="35">
        <f>SUMIFS(рўйхат!AX:AX,рўйхат!$CX:$CX,$B$1328,рўйхат!$D:$D,$C1319)</f>
        <v/>
      </c>
      <c r="AP1319" s="36">
        <f>SUMIFS(рўйхат!AY:AY,рўйхат!$CX:$CX,$B$1328,рўйхат!$D:$D,$C1319)</f>
        <v/>
      </c>
      <c r="AQ1319" s="35">
        <f>SUMIFS(рўйхат!AZ:AZ,рўйхат!$CX:$CX,$B$1328,рўйхат!$D:$D,$C1319)</f>
        <v/>
      </c>
      <c r="AR1319" s="36">
        <f>SUMIFS(рўйхат!BA:BA,рўйхат!$CX:$CX,$B$1328,рўйхат!$D:$D,$C1319)</f>
        <v/>
      </c>
      <c r="AS1319" s="35">
        <f>SUMIFS(рўйхат!BB:BB,рўйхат!$CX:$CX,$B$1328,рўйхат!$D:$D,$C1319)</f>
        <v/>
      </c>
      <c r="AT1319" s="36">
        <f>SUMIFS(рўйхат!BC:BC,рўйхат!$CX:$CX,$B$1328,рўйхат!$D:$D,$C1319)</f>
        <v/>
      </c>
      <c r="AU1319" s="35">
        <f>SUMIFS(рўйхат!BD:BD,рўйхат!$CX:$CX,$B$1328,рўйхат!$D:$D,$C1319)</f>
        <v/>
      </c>
      <c r="AV1319" s="36">
        <f>SUMIFS(рўйхат!BE:BE,рўйхат!$CX:$CX,$B$1328,рўйхат!$D:$D,$C1319)</f>
        <v/>
      </c>
      <c r="AW1319" s="35">
        <f>SUMIFS(рўйхат!BF:BF,рўйхат!$CX:$CX,$B$1328,рўйхат!$D:$D,$C1319)</f>
        <v/>
      </c>
      <c r="AX1319" s="36">
        <f>SUMIFS(рўйхат!BG:BG,рўйхат!$CX:$CX,$B$1328,рўйхат!$D:$D,$C1319)</f>
        <v/>
      </c>
      <c r="AY1319" s="35">
        <f>SUMIFS(рўйхат!BH:BH,рўйхат!$CX:$CX,$B$1328,рўйхат!$D:$D,$C1319)</f>
        <v/>
      </c>
      <c r="AZ1319" s="36">
        <f>SUMIFS(рўйхат!BI:BI,рўйхат!$CX:$CX,$B$1328,рўйхат!$D:$D,$C1319)</f>
        <v/>
      </c>
      <c r="BA1319" s="35">
        <f>SUMIFS(рўйхат!BJ:BJ,рўйхат!$CX:$CX,$B$1328,рўйхат!$D:$D,$C1319)</f>
        <v/>
      </c>
      <c r="BB1319" s="36">
        <f>SUMIFS(рўйхат!BK:BK,рўйхат!$CX:$CX,$B$1328,рўйхат!$D:$D,$C1319)</f>
        <v/>
      </c>
      <c r="BC1319" s="77">
        <f>IFERROR(AO1319/E1319,0)</f>
        <v/>
      </c>
      <c r="BD1319" s="77">
        <f>IFERROR(AP1319/F1319,0)</f>
        <v/>
      </c>
      <c r="BE1319" s="35">
        <f>SUMIFS(рўйхат!BL:BL,рўйхат!$CX:$CX,$B$1328,рўйхат!$D:$D,$C1319)</f>
        <v/>
      </c>
      <c r="BF1319" s="36">
        <f>SUMIFS(рўйхат!BM:BM,рўйхат!$CX:$CX,$B$1328,рўйхат!$D:$D,$C1319)</f>
        <v/>
      </c>
      <c r="BG1319" s="35">
        <f>SUMIFS(рўйхат!BN:BN,рўйхат!$CX:$CX,$B$1328,рўйхат!$D:$D,$C1319)</f>
        <v/>
      </c>
      <c r="BH1319" s="36">
        <f>SUMIFS(рўйхат!BO:BO,рўйхат!$CX:$CX,$B$1328,рўйхат!$D:$D,$C1319)</f>
        <v/>
      </c>
      <c r="BI1319" s="35">
        <f>SUMIFS(рўйхат!BP:BP,рўйхат!$CX:$CX,$B$1328,рўйхат!$D:$D,$C1319)</f>
        <v/>
      </c>
      <c r="BJ1319" s="36">
        <f>SUMIFS(рўйхат!BQ:BQ,рўйхат!$CX:$CX,$B$1328,рўйхат!$D:$D,$C1319)</f>
        <v/>
      </c>
      <c r="BK1319" s="35">
        <f>SUMIFS(рўйхат!BR:BR,рўйхат!$CX:$CX,$B$1328,рўйхат!$D:$D,$C1319)</f>
        <v/>
      </c>
      <c r="BL1319" s="36">
        <f>SUMIFS(рўйхат!BS:BS,рўйхат!$CX:$CX,$B$1328,рўйхат!$D:$D,$C1319)</f>
        <v/>
      </c>
      <c r="BM1319" s="35">
        <f>SUMIFS(рўйхат!BT:BT,рўйхат!$CX:$CX,$B$1328,рўйхат!$D:$D,$C1319)</f>
        <v/>
      </c>
      <c r="BN1319" s="36">
        <f>SUMIFS(рўйхат!BU:BU,рўйхат!$CX:$CX,$B$1328,рўйхат!$D:$D,$C1319)</f>
        <v/>
      </c>
      <c r="BO1319" s="35">
        <f>SUMIFS(рўйхат!BX:BX,рўйхат!$CX:$CX,$B$1328,рўйхат!$D:$D,$C1319)</f>
        <v/>
      </c>
      <c r="BP1319" s="36">
        <f>SUMIFS(рўйхат!BY:BY,рўйхат!$CX:$CX,$B$1328,рўйхат!$D:$D,$C1319)</f>
        <v/>
      </c>
      <c r="BQ1319" s="35">
        <f>SUMIFS(рўйхат!BZ:BZ,рўйхат!$CX:$CX,$B$1328,рўйхат!$D:$D,$C1319)</f>
        <v/>
      </c>
      <c r="BR1319" s="36">
        <f>SUMIFS(рўйхат!CA:CA,рўйхат!$CX:$CX,$B$1328,рўйхат!$D:$D,$C1319)</f>
        <v/>
      </c>
      <c r="BS1319" s="35">
        <f>SUMIFS(рўйхат!CB:CB,рўйхат!$CX:$CX,$B$1328,рўйхат!$D:$D,$C1319)</f>
        <v/>
      </c>
      <c r="BT1319" s="36">
        <f>SUMIFS(рўйхат!CC:CC,рўйхат!$CX:$CX,$B$1328,рўйхат!$D:$D,$C1319)</f>
        <v/>
      </c>
      <c r="BU1319" s="35">
        <f>SUMIFS(рўйхат!CD:CD,рўйхат!$CX:$CX,$B$1328,рўйхат!$D:$D,$C1319)</f>
        <v/>
      </c>
      <c r="BV1319" s="36">
        <f>SUMIFS(рўйхат!CE:CE,рўйхат!$CX:$CX,$B$1328,рўйхат!$D:$D,$C1319)</f>
        <v/>
      </c>
      <c r="BW1319" s="35">
        <f>SUMIFS(рўйхат!CH:CH,рўйхат!$CX:$CX,$B$1328,рўйхат!$D:$D,$C1319)</f>
        <v/>
      </c>
      <c r="BX1319" s="36">
        <f>SUMIFS(рўйхат!CI:CI,рўйхат!$CX:$CX,$B$1328,рўйхат!$D:$D,$C1319)</f>
        <v/>
      </c>
      <c r="BY1319" s="35">
        <f>SUMIFS(рўйхат!CJ:CJ,рўйхат!$CX:$CX,$B$1328,рўйхат!$D:$D,$C1319)</f>
        <v/>
      </c>
      <c r="BZ1319" s="36">
        <f>SUMIFS(рўйхат!CK:CK,рўйхат!$CX:$CX,$B$1328,рўйхат!$D:$D,$C1319)</f>
        <v/>
      </c>
      <c r="CA1319" s="35">
        <f>SUMIFS(рўйхат!CL:CL,рўйхат!$CX:$CX,$B$1328,рўйхат!$D:$D,$C1319)</f>
        <v/>
      </c>
      <c r="CB1319" s="36">
        <f>SUMIFS(рўйхат!CM:CM,рўйхат!$CX:$CX,$B$1328,рўйхат!$D:$D,$C1319)</f>
        <v/>
      </c>
      <c r="CC1319" s="35">
        <f>SUMIFS(рўйхат!CN:CN,рўйхат!$CX:$CX,$B$1328,рўйхат!$D:$D,$C1319)</f>
        <v/>
      </c>
      <c r="CD1319" s="36">
        <f>SUMIFS(рўйхат!CO:CO,рўйхат!$CX:$CX,$B$1328,рўйхат!$D:$D,$C1319)</f>
        <v/>
      </c>
      <c r="CE1319" s="77">
        <f>IFERROR(BE1319/(Q1319+BE1319),0)</f>
        <v/>
      </c>
      <c r="CF1319" s="78">
        <f>IFERROR(BF1319/(R1319+BF1319),0)</f>
        <v/>
      </c>
    </row>
    <row r="1320" hidden="1" outlineLevel="1" ht="30" customFormat="1" customHeight="1" s="8">
      <c r="A1320" s="39" t="n"/>
      <c r="B1320" s="50" t="n">
        <v>58</v>
      </c>
      <c r="C1320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320" s="51" t="n"/>
      <c r="E1320" s="35">
        <f>SUMIFS(рўйхат!F:F,рўйхат!$CX:$CX,$B$1328,рўйхат!$D:$D,$C1320)</f>
        <v/>
      </c>
      <c r="F1320" s="36">
        <f>SUMIFS(рўйхат!G:G,рўйхат!$CX:$CX,$B$1328,рўйхат!$D:$D,$C1320)</f>
        <v/>
      </c>
      <c r="G1320" s="35">
        <f>SUMIFS(рўйхат!H:H,рўйхат!$CX:$CX,$B$1328,рўйхат!$D:$D,$C1320)</f>
        <v/>
      </c>
      <c r="H1320" s="36">
        <f>SUMIFS(рўйхат!I:I,рўйхат!$CX:$CX,$B$1328,рўйхат!$D:$D,$C1320)</f>
        <v/>
      </c>
      <c r="I1320" s="35">
        <f>SUMIFS(рўйхат!J:J,рўйхат!$CX:$CX,$B$1328,рўйхат!$D:$D,$C1320)</f>
        <v/>
      </c>
      <c r="J1320" s="36">
        <f>SUMIFS(рўйхат!K:K,рўйхат!$CX:$CX,$B$1328,рўйхат!$D:$D,$C1320)</f>
        <v/>
      </c>
      <c r="K1320" s="35">
        <f>SUMIFS(рўйхат!L:L,рўйхат!$CX:$CX,$B$1328,рўйхат!$D:$D,$C1320)</f>
        <v/>
      </c>
      <c r="L1320" s="36">
        <f>SUMIFS(рўйхат!M:M,рўйхат!$CX:$CX,$B$1328,рўйхат!$D:$D,$C1320)</f>
        <v/>
      </c>
      <c r="M1320" s="35">
        <f>SUMIFS(рўйхат!N:N,рўйхат!$CX:$CX,$B$1328,рўйхат!$D:$D,$C1320)</f>
        <v/>
      </c>
      <c r="N1320" s="36">
        <f>SUMIFS(рўйхат!O:O,рўйхат!$CX:$CX,$B$1328,рўйхат!$D:$D,$C1320)</f>
        <v/>
      </c>
      <c r="O1320" s="34">
        <f>IFERROR(M1320/E1320,0)</f>
        <v/>
      </c>
      <c r="P1320" s="34">
        <f>IFERROR(N1320/F1320,0)</f>
        <v/>
      </c>
      <c r="Q1320" s="35">
        <f>SUMIFS(рўйхат!P:P,рўйхат!$CX:$CX,$B$1328,рўйхат!$D:$D,$C1320)</f>
        <v/>
      </c>
      <c r="R1320" s="36">
        <f>SUMIFS(рўйхат!Q:Q,рўйхат!$CX:$CX,$B$1328,рўйхат!$D:$D,$C1320)</f>
        <v/>
      </c>
      <c r="S1320" s="35">
        <f>SUMIFS(рўйхат!R:R,рўйхат!$CX:$CX,$B$1328,рўйхат!$D:$D,$C1320)</f>
        <v/>
      </c>
      <c r="T1320" s="36">
        <f>SUMIFS(рўйхат!S:S,рўйхат!$CX:$CX,$B$1328,рўйхат!$D:$D,$C1320)</f>
        <v/>
      </c>
      <c r="U1320" s="35">
        <f>SUMIFS(рўйхат!T:T,рўйхат!$CX:$CX,$B$1328,рўйхат!$D:$D,$C1320)</f>
        <v/>
      </c>
      <c r="V1320" s="36">
        <f>SUMIFS(рўйхат!U:U,рўйхат!$CX:$CX,$B$1328,рўйхат!$D:$D,$C1320)</f>
        <v/>
      </c>
      <c r="W1320" s="35">
        <f>SUMIFS(рўйхат!V:V,рўйхат!$CX:$CX,$B$1328,рўйхат!$D:$D,$C1320)</f>
        <v/>
      </c>
      <c r="X1320" s="36">
        <f>SUMIFS(рўйхат!W:W,рўйхат!$CX:$CX,$B$1328,рўйхат!$D:$D,$C1320)</f>
        <v/>
      </c>
      <c r="Y1320" s="35">
        <f>SUMIFS(рўйхат!X:X,рўйхат!$CX:$CX,$B$1328,рўйхат!$D:$D,$C1320)</f>
        <v/>
      </c>
      <c r="Z1320" s="36">
        <f>SUMIFS(рўйхат!Y:Y,рўйхат!$CX:$CX,$B$1328,рўйхат!$D:$D,$C1320)</f>
        <v/>
      </c>
      <c r="AA1320" s="35">
        <f>SUMIFS(рўйхат!Z:Z,рўйхат!$CX:$CX,$B$1328,рўйхат!$D:$D,$C1320)</f>
        <v/>
      </c>
      <c r="AB1320" s="36">
        <f>SUMIFS(рўйхат!AA:AA,рўйхат!$CX:$CX,$B$1328,рўйхат!$D:$D,$C1320)</f>
        <v/>
      </c>
      <c r="AC1320" s="35">
        <f>SUMIFS(рўйхат!AB:AB,рўйхат!$CX:$CX,$B$1328,рўйхат!$D:$D,$C1320)</f>
        <v/>
      </c>
      <c r="AD1320" s="36">
        <f>SUMIFS(рўйхат!AC:AC,рўйхат!$CX:$CX,$B$1328,рўйхат!$D:$D,$C1320)</f>
        <v/>
      </c>
      <c r="AE1320" s="35">
        <f>SUMIFS(рўйхат!AD:AD,рўйхат!$CX:$CX,$B$1328,рўйхат!$D:$D,$C1320)</f>
        <v/>
      </c>
      <c r="AF1320" s="36">
        <f>SUMIFS(рўйхат!AE:AE,рўйхат!$CX:$CX,$B$1328,рўйхат!$D:$D,$C1320)</f>
        <v/>
      </c>
      <c r="AG1320" s="35">
        <f>SUMIFS(рўйхат!AH:AH,рўйхат!$CX:$CX,$B$1328,рўйхат!$D:$D,$C1320)</f>
        <v/>
      </c>
      <c r="AH1320" s="36">
        <f>SUMIFS(рўйхат!AI:AI,рўйхат!$CX:$CX,$B$1328,рўйхат!$D:$D,$C1320)</f>
        <v/>
      </c>
      <c r="AI1320" s="35">
        <f>SUMIFS(рўйхат!AJ:AJ,рўйхат!$CX:$CX,$B$1328,рўйхат!$D:$D,$C1320)</f>
        <v/>
      </c>
      <c r="AJ1320" s="36">
        <f>SUMIFS(рўйхат!AK:AK,рўйхат!$CX:$CX,$B$1328,рўйхат!$D:$D,$C1320)</f>
        <v/>
      </c>
      <c r="AK1320" s="35">
        <f>SUMIFS(рўйхат!AL:AL,рўйхат!$CX:$CX,$B$1328,рўйхат!$D:$D,$C1320)</f>
        <v/>
      </c>
      <c r="AL1320" s="36">
        <f>SUMIFS(рўйхат!AM:AM,рўйхат!$CX:$CX,$B$1328,рўйхат!$D:$D,$C1320)</f>
        <v/>
      </c>
      <c r="AM1320" s="77">
        <f>IFERROR(Q1320/E1320,0)</f>
        <v/>
      </c>
      <c r="AN1320" s="77">
        <f>IFERROR(R1320/F1320,0)</f>
        <v/>
      </c>
      <c r="AO1320" s="35">
        <f>SUMIFS(рўйхат!AX:AX,рўйхат!$CX:$CX,$B$1328,рўйхат!$D:$D,$C1320)</f>
        <v/>
      </c>
      <c r="AP1320" s="36">
        <f>SUMIFS(рўйхат!AY:AY,рўйхат!$CX:$CX,$B$1328,рўйхат!$D:$D,$C1320)</f>
        <v/>
      </c>
      <c r="AQ1320" s="35">
        <f>SUMIFS(рўйхат!AZ:AZ,рўйхат!$CX:$CX,$B$1328,рўйхат!$D:$D,$C1320)</f>
        <v/>
      </c>
      <c r="AR1320" s="36">
        <f>SUMIFS(рўйхат!BA:BA,рўйхат!$CX:$CX,$B$1328,рўйхат!$D:$D,$C1320)</f>
        <v/>
      </c>
      <c r="AS1320" s="35">
        <f>SUMIFS(рўйхат!BB:BB,рўйхат!$CX:$CX,$B$1328,рўйхат!$D:$D,$C1320)</f>
        <v/>
      </c>
      <c r="AT1320" s="36">
        <f>SUMIFS(рўйхат!BC:BC,рўйхат!$CX:$CX,$B$1328,рўйхат!$D:$D,$C1320)</f>
        <v/>
      </c>
      <c r="AU1320" s="35">
        <f>SUMIFS(рўйхат!BD:BD,рўйхат!$CX:$CX,$B$1328,рўйхат!$D:$D,$C1320)</f>
        <v/>
      </c>
      <c r="AV1320" s="36">
        <f>SUMIFS(рўйхат!BE:BE,рўйхат!$CX:$CX,$B$1328,рўйхат!$D:$D,$C1320)</f>
        <v/>
      </c>
      <c r="AW1320" s="35">
        <f>SUMIFS(рўйхат!BF:BF,рўйхат!$CX:$CX,$B$1328,рўйхат!$D:$D,$C1320)</f>
        <v/>
      </c>
      <c r="AX1320" s="36">
        <f>SUMIFS(рўйхат!BG:BG,рўйхат!$CX:$CX,$B$1328,рўйхат!$D:$D,$C1320)</f>
        <v/>
      </c>
      <c r="AY1320" s="35">
        <f>SUMIFS(рўйхат!BH:BH,рўйхат!$CX:$CX,$B$1328,рўйхат!$D:$D,$C1320)</f>
        <v/>
      </c>
      <c r="AZ1320" s="36">
        <f>SUMIFS(рўйхат!BI:BI,рўйхат!$CX:$CX,$B$1328,рўйхат!$D:$D,$C1320)</f>
        <v/>
      </c>
      <c r="BA1320" s="35">
        <f>SUMIFS(рўйхат!BJ:BJ,рўйхат!$CX:$CX,$B$1328,рўйхат!$D:$D,$C1320)</f>
        <v/>
      </c>
      <c r="BB1320" s="36">
        <f>SUMIFS(рўйхат!BK:BK,рўйхат!$CX:$CX,$B$1328,рўйхат!$D:$D,$C1320)</f>
        <v/>
      </c>
      <c r="BC1320" s="77">
        <f>IFERROR(AO1320/E1320,0)</f>
        <v/>
      </c>
      <c r="BD1320" s="77">
        <f>IFERROR(AP1320/F1320,0)</f>
        <v/>
      </c>
      <c r="BE1320" s="35">
        <f>SUMIFS(рўйхат!BL:BL,рўйхат!$CX:$CX,$B$1328,рўйхат!$D:$D,$C1320)</f>
        <v/>
      </c>
      <c r="BF1320" s="36">
        <f>SUMIFS(рўйхат!BM:BM,рўйхат!$CX:$CX,$B$1328,рўйхат!$D:$D,$C1320)</f>
        <v/>
      </c>
      <c r="BG1320" s="35">
        <f>SUMIFS(рўйхат!BN:BN,рўйхат!$CX:$CX,$B$1328,рўйхат!$D:$D,$C1320)</f>
        <v/>
      </c>
      <c r="BH1320" s="36">
        <f>SUMIFS(рўйхат!BO:BO,рўйхат!$CX:$CX,$B$1328,рўйхат!$D:$D,$C1320)</f>
        <v/>
      </c>
      <c r="BI1320" s="35">
        <f>SUMIFS(рўйхат!BP:BP,рўйхат!$CX:$CX,$B$1328,рўйхат!$D:$D,$C1320)</f>
        <v/>
      </c>
      <c r="BJ1320" s="36">
        <f>SUMIFS(рўйхат!BQ:BQ,рўйхат!$CX:$CX,$B$1328,рўйхат!$D:$D,$C1320)</f>
        <v/>
      </c>
      <c r="BK1320" s="35">
        <f>SUMIFS(рўйхат!BR:BR,рўйхат!$CX:$CX,$B$1328,рўйхат!$D:$D,$C1320)</f>
        <v/>
      </c>
      <c r="BL1320" s="36">
        <f>SUMIFS(рўйхат!BS:BS,рўйхат!$CX:$CX,$B$1328,рўйхат!$D:$D,$C1320)</f>
        <v/>
      </c>
      <c r="BM1320" s="35">
        <f>SUMIFS(рўйхат!BT:BT,рўйхат!$CX:$CX,$B$1328,рўйхат!$D:$D,$C1320)</f>
        <v/>
      </c>
      <c r="BN1320" s="36">
        <f>SUMIFS(рўйхат!BU:BU,рўйхат!$CX:$CX,$B$1328,рўйхат!$D:$D,$C1320)</f>
        <v/>
      </c>
      <c r="BO1320" s="35">
        <f>SUMIFS(рўйхат!BX:BX,рўйхат!$CX:$CX,$B$1328,рўйхат!$D:$D,$C1320)</f>
        <v/>
      </c>
      <c r="BP1320" s="36">
        <f>SUMIFS(рўйхат!BY:BY,рўйхат!$CX:$CX,$B$1328,рўйхат!$D:$D,$C1320)</f>
        <v/>
      </c>
      <c r="BQ1320" s="35">
        <f>SUMIFS(рўйхат!BZ:BZ,рўйхат!$CX:$CX,$B$1328,рўйхат!$D:$D,$C1320)</f>
        <v/>
      </c>
      <c r="BR1320" s="36">
        <f>SUMIFS(рўйхат!CA:CA,рўйхат!$CX:$CX,$B$1328,рўйхат!$D:$D,$C1320)</f>
        <v/>
      </c>
      <c r="BS1320" s="35">
        <f>SUMIFS(рўйхат!CB:CB,рўйхат!$CX:$CX,$B$1328,рўйхат!$D:$D,$C1320)</f>
        <v/>
      </c>
      <c r="BT1320" s="36">
        <f>SUMIFS(рўйхат!CC:CC,рўйхат!$CX:$CX,$B$1328,рўйхат!$D:$D,$C1320)</f>
        <v/>
      </c>
      <c r="BU1320" s="35">
        <f>SUMIFS(рўйхат!CD:CD,рўйхат!$CX:$CX,$B$1328,рўйхат!$D:$D,$C1320)</f>
        <v/>
      </c>
      <c r="BV1320" s="36">
        <f>SUMIFS(рўйхат!CE:CE,рўйхат!$CX:$CX,$B$1328,рўйхат!$D:$D,$C1320)</f>
        <v/>
      </c>
      <c r="BW1320" s="35">
        <f>SUMIFS(рўйхат!CH:CH,рўйхат!$CX:$CX,$B$1328,рўйхат!$D:$D,$C1320)</f>
        <v/>
      </c>
      <c r="BX1320" s="36">
        <f>SUMIFS(рўйхат!CI:CI,рўйхат!$CX:$CX,$B$1328,рўйхат!$D:$D,$C1320)</f>
        <v/>
      </c>
      <c r="BY1320" s="35">
        <f>SUMIFS(рўйхат!CJ:CJ,рўйхат!$CX:$CX,$B$1328,рўйхат!$D:$D,$C1320)</f>
        <v/>
      </c>
      <c r="BZ1320" s="36">
        <f>SUMIFS(рўйхат!CK:CK,рўйхат!$CX:$CX,$B$1328,рўйхат!$D:$D,$C1320)</f>
        <v/>
      </c>
      <c r="CA1320" s="35">
        <f>SUMIFS(рўйхат!CL:CL,рўйхат!$CX:$CX,$B$1328,рўйхат!$D:$D,$C1320)</f>
        <v/>
      </c>
      <c r="CB1320" s="36">
        <f>SUMIFS(рўйхат!CM:CM,рўйхат!$CX:$CX,$B$1328,рўйхат!$D:$D,$C1320)</f>
        <v/>
      </c>
      <c r="CC1320" s="35">
        <f>SUMIFS(рўйхат!CN:CN,рўйхат!$CX:$CX,$B$1328,рўйхат!$D:$D,$C1320)</f>
        <v/>
      </c>
      <c r="CD1320" s="36">
        <f>SUMIFS(рўйхат!CO:CO,рўйхат!$CX:$CX,$B$1328,рўйхат!$D:$D,$C1320)</f>
        <v/>
      </c>
      <c r="CE1320" s="77">
        <f>IFERROR(BE1320/(Q1320+BE1320),0)</f>
        <v/>
      </c>
      <c r="CF1320" s="78">
        <f>IFERROR(BF1320/(R1320+BF1320),0)</f>
        <v/>
      </c>
    </row>
    <row r="1321" hidden="1" outlineLevel="1" ht="30" customFormat="1" customHeight="1" s="8">
      <c r="A1321" s="39" t="n"/>
      <c r="B1321" s="50" t="n">
        <v>59</v>
      </c>
      <c r="C1321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321" s="51" t="n"/>
      <c r="E1321" s="35">
        <f>SUMIFS(рўйхат!F:F,рўйхат!$CX:$CX,$B$1328,рўйхат!$D:$D,$C1321)</f>
        <v/>
      </c>
      <c r="F1321" s="36">
        <f>SUMIFS(рўйхат!G:G,рўйхат!$CX:$CX,$B$1328,рўйхат!$D:$D,$C1321)</f>
        <v/>
      </c>
      <c r="G1321" s="35">
        <f>SUMIFS(рўйхат!H:H,рўйхат!$CX:$CX,$B$1328,рўйхат!$D:$D,$C1321)</f>
        <v/>
      </c>
      <c r="H1321" s="36">
        <f>SUMIFS(рўйхат!I:I,рўйхат!$CX:$CX,$B$1328,рўйхат!$D:$D,$C1321)</f>
        <v/>
      </c>
      <c r="I1321" s="35">
        <f>SUMIFS(рўйхат!J:J,рўйхат!$CX:$CX,$B$1328,рўйхат!$D:$D,$C1321)</f>
        <v/>
      </c>
      <c r="J1321" s="36">
        <f>SUMIFS(рўйхат!K:K,рўйхат!$CX:$CX,$B$1328,рўйхат!$D:$D,$C1321)</f>
        <v/>
      </c>
      <c r="K1321" s="35">
        <f>SUMIFS(рўйхат!L:L,рўйхат!$CX:$CX,$B$1328,рўйхат!$D:$D,$C1321)</f>
        <v/>
      </c>
      <c r="L1321" s="36">
        <f>SUMIFS(рўйхат!M:M,рўйхат!$CX:$CX,$B$1328,рўйхат!$D:$D,$C1321)</f>
        <v/>
      </c>
      <c r="M1321" s="35">
        <f>SUMIFS(рўйхат!N:N,рўйхат!$CX:$CX,$B$1328,рўйхат!$D:$D,$C1321)</f>
        <v/>
      </c>
      <c r="N1321" s="36">
        <f>SUMIFS(рўйхат!O:O,рўйхат!$CX:$CX,$B$1328,рўйхат!$D:$D,$C1321)</f>
        <v/>
      </c>
      <c r="O1321" s="34">
        <f>IFERROR(M1321/E1321,0)</f>
        <v/>
      </c>
      <c r="P1321" s="34">
        <f>IFERROR(N1321/F1321,0)</f>
        <v/>
      </c>
      <c r="Q1321" s="35">
        <f>SUMIFS(рўйхат!P:P,рўйхат!$CX:$CX,$B$1328,рўйхат!$D:$D,$C1321)</f>
        <v/>
      </c>
      <c r="R1321" s="36">
        <f>SUMIFS(рўйхат!Q:Q,рўйхат!$CX:$CX,$B$1328,рўйхат!$D:$D,$C1321)</f>
        <v/>
      </c>
      <c r="S1321" s="35">
        <f>SUMIFS(рўйхат!R:R,рўйхат!$CX:$CX,$B$1328,рўйхат!$D:$D,$C1321)</f>
        <v/>
      </c>
      <c r="T1321" s="36">
        <f>SUMIFS(рўйхат!S:S,рўйхат!$CX:$CX,$B$1328,рўйхат!$D:$D,$C1321)</f>
        <v/>
      </c>
      <c r="U1321" s="35">
        <f>SUMIFS(рўйхат!T:T,рўйхат!$CX:$CX,$B$1328,рўйхат!$D:$D,$C1321)</f>
        <v/>
      </c>
      <c r="V1321" s="36">
        <f>SUMIFS(рўйхат!U:U,рўйхат!$CX:$CX,$B$1328,рўйхат!$D:$D,$C1321)</f>
        <v/>
      </c>
      <c r="W1321" s="35">
        <f>SUMIFS(рўйхат!V:V,рўйхат!$CX:$CX,$B$1328,рўйхат!$D:$D,$C1321)</f>
        <v/>
      </c>
      <c r="X1321" s="36">
        <f>SUMIFS(рўйхат!W:W,рўйхат!$CX:$CX,$B$1328,рўйхат!$D:$D,$C1321)</f>
        <v/>
      </c>
      <c r="Y1321" s="35">
        <f>SUMIFS(рўйхат!X:X,рўйхат!$CX:$CX,$B$1328,рўйхат!$D:$D,$C1321)</f>
        <v/>
      </c>
      <c r="Z1321" s="36">
        <f>SUMIFS(рўйхат!Y:Y,рўйхат!$CX:$CX,$B$1328,рўйхат!$D:$D,$C1321)</f>
        <v/>
      </c>
      <c r="AA1321" s="35">
        <f>SUMIFS(рўйхат!Z:Z,рўйхат!$CX:$CX,$B$1328,рўйхат!$D:$D,$C1321)</f>
        <v/>
      </c>
      <c r="AB1321" s="36">
        <f>SUMIFS(рўйхат!AA:AA,рўйхат!$CX:$CX,$B$1328,рўйхат!$D:$D,$C1321)</f>
        <v/>
      </c>
      <c r="AC1321" s="35">
        <f>SUMIFS(рўйхат!AB:AB,рўйхат!$CX:$CX,$B$1328,рўйхат!$D:$D,$C1321)</f>
        <v/>
      </c>
      <c r="AD1321" s="36">
        <f>SUMIFS(рўйхат!AC:AC,рўйхат!$CX:$CX,$B$1328,рўйхат!$D:$D,$C1321)</f>
        <v/>
      </c>
      <c r="AE1321" s="35">
        <f>SUMIFS(рўйхат!AD:AD,рўйхат!$CX:$CX,$B$1328,рўйхат!$D:$D,$C1321)</f>
        <v/>
      </c>
      <c r="AF1321" s="36">
        <f>SUMIFS(рўйхат!AE:AE,рўйхат!$CX:$CX,$B$1328,рўйхат!$D:$D,$C1321)</f>
        <v/>
      </c>
      <c r="AG1321" s="35">
        <f>SUMIFS(рўйхат!AH:AH,рўйхат!$CX:$CX,$B$1328,рўйхат!$D:$D,$C1321)</f>
        <v/>
      </c>
      <c r="AH1321" s="36">
        <f>SUMIFS(рўйхат!AI:AI,рўйхат!$CX:$CX,$B$1328,рўйхат!$D:$D,$C1321)</f>
        <v/>
      </c>
      <c r="AI1321" s="35">
        <f>SUMIFS(рўйхат!AJ:AJ,рўйхат!$CX:$CX,$B$1328,рўйхат!$D:$D,$C1321)</f>
        <v/>
      </c>
      <c r="AJ1321" s="36">
        <f>SUMIFS(рўйхат!AK:AK,рўйхат!$CX:$CX,$B$1328,рўйхат!$D:$D,$C1321)</f>
        <v/>
      </c>
      <c r="AK1321" s="35">
        <f>SUMIFS(рўйхат!AL:AL,рўйхат!$CX:$CX,$B$1328,рўйхат!$D:$D,$C1321)</f>
        <v/>
      </c>
      <c r="AL1321" s="36">
        <f>SUMIFS(рўйхат!AM:AM,рўйхат!$CX:$CX,$B$1328,рўйхат!$D:$D,$C1321)</f>
        <v/>
      </c>
      <c r="AM1321" s="77">
        <f>IFERROR(Q1321/E1321,0)</f>
        <v/>
      </c>
      <c r="AN1321" s="77">
        <f>IFERROR(R1321/F1321,0)</f>
        <v/>
      </c>
      <c r="AO1321" s="35">
        <f>SUMIFS(рўйхат!AX:AX,рўйхат!$CX:$CX,$B$1328,рўйхат!$D:$D,$C1321)</f>
        <v/>
      </c>
      <c r="AP1321" s="36">
        <f>SUMIFS(рўйхат!AY:AY,рўйхат!$CX:$CX,$B$1328,рўйхат!$D:$D,$C1321)</f>
        <v/>
      </c>
      <c r="AQ1321" s="35">
        <f>SUMIFS(рўйхат!AZ:AZ,рўйхат!$CX:$CX,$B$1328,рўйхат!$D:$D,$C1321)</f>
        <v/>
      </c>
      <c r="AR1321" s="36">
        <f>SUMIFS(рўйхат!BA:BA,рўйхат!$CX:$CX,$B$1328,рўйхат!$D:$D,$C1321)</f>
        <v/>
      </c>
      <c r="AS1321" s="35">
        <f>SUMIFS(рўйхат!BB:BB,рўйхат!$CX:$CX,$B$1328,рўйхат!$D:$D,$C1321)</f>
        <v/>
      </c>
      <c r="AT1321" s="36">
        <f>SUMIFS(рўйхат!BC:BC,рўйхат!$CX:$CX,$B$1328,рўйхат!$D:$D,$C1321)</f>
        <v/>
      </c>
      <c r="AU1321" s="35">
        <f>SUMIFS(рўйхат!BD:BD,рўйхат!$CX:$CX,$B$1328,рўйхат!$D:$D,$C1321)</f>
        <v/>
      </c>
      <c r="AV1321" s="36">
        <f>SUMIFS(рўйхат!BE:BE,рўйхат!$CX:$CX,$B$1328,рўйхат!$D:$D,$C1321)</f>
        <v/>
      </c>
      <c r="AW1321" s="35">
        <f>SUMIFS(рўйхат!BF:BF,рўйхат!$CX:$CX,$B$1328,рўйхат!$D:$D,$C1321)</f>
        <v/>
      </c>
      <c r="AX1321" s="36">
        <f>SUMIFS(рўйхат!BG:BG,рўйхат!$CX:$CX,$B$1328,рўйхат!$D:$D,$C1321)</f>
        <v/>
      </c>
      <c r="AY1321" s="35">
        <f>SUMIFS(рўйхат!BH:BH,рўйхат!$CX:$CX,$B$1328,рўйхат!$D:$D,$C1321)</f>
        <v/>
      </c>
      <c r="AZ1321" s="36">
        <f>SUMIFS(рўйхат!BI:BI,рўйхат!$CX:$CX,$B$1328,рўйхат!$D:$D,$C1321)</f>
        <v/>
      </c>
      <c r="BA1321" s="35">
        <f>SUMIFS(рўйхат!BJ:BJ,рўйхат!$CX:$CX,$B$1328,рўйхат!$D:$D,$C1321)</f>
        <v/>
      </c>
      <c r="BB1321" s="36">
        <f>SUMIFS(рўйхат!BK:BK,рўйхат!$CX:$CX,$B$1328,рўйхат!$D:$D,$C1321)</f>
        <v/>
      </c>
      <c r="BC1321" s="77">
        <f>IFERROR(AO1321/E1321,0)</f>
        <v/>
      </c>
      <c r="BD1321" s="77">
        <f>IFERROR(AP1321/F1321,0)</f>
        <v/>
      </c>
      <c r="BE1321" s="35">
        <f>SUMIFS(рўйхат!BL:BL,рўйхат!$CX:$CX,$B$1328,рўйхат!$D:$D,$C1321)</f>
        <v/>
      </c>
      <c r="BF1321" s="36">
        <f>SUMIFS(рўйхат!BM:BM,рўйхат!$CX:$CX,$B$1328,рўйхат!$D:$D,$C1321)</f>
        <v/>
      </c>
      <c r="BG1321" s="35">
        <f>SUMIFS(рўйхат!BN:BN,рўйхат!$CX:$CX,$B$1328,рўйхат!$D:$D,$C1321)</f>
        <v/>
      </c>
      <c r="BH1321" s="36">
        <f>SUMIFS(рўйхат!BO:BO,рўйхат!$CX:$CX,$B$1328,рўйхат!$D:$D,$C1321)</f>
        <v/>
      </c>
      <c r="BI1321" s="35">
        <f>SUMIFS(рўйхат!BP:BP,рўйхат!$CX:$CX,$B$1328,рўйхат!$D:$D,$C1321)</f>
        <v/>
      </c>
      <c r="BJ1321" s="36">
        <f>SUMIFS(рўйхат!BQ:BQ,рўйхат!$CX:$CX,$B$1328,рўйхат!$D:$D,$C1321)</f>
        <v/>
      </c>
      <c r="BK1321" s="35">
        <f>SUMIFS(рўйхат!BR:BR,рўйхат!$CX:$CX,$B$1328,рўйхат!$D:$D,$C1321)</f>
        <v/>
      </c>
      <c r="BL1321" s="36">
        <f>SUMIFS(рўйхат!BS:BS,рўйхат!$CX:$CX,$B$1328,рўйхат!$D:$D,$C1321)</f>
        <v/>
      </c>
      <c r="BM1321" s="35">
        <f>SUMIFS(рўйхат!BT:BT,рўйхат!$CX:$CX,$B$1328,рўйхат!$D:$D,$C1321)</f>
        <v/>
      </c>
      <c r="BN1321" s="36">
        <f>SUMIFS(рўйхат!BU:BU,рўйхат!$CX:$CX,$B$1328,рўйхат!$D:$D,$C1321)</f>
        <v/>
      </c>
      <c r="BO1321" s="35">
        <f>SUMIFS(рўйхат!BX:BX,рўйхат!$CX:$CX,$B$1328,рўйхат!$D:$D,$C1321)</f>
        <v/>
      </c>
      <c r="BP1321" s="36">
        <f>SUMIFS(рўйхат!BY:BY,рўйхат!$CX:$CX,$B$1328,рўйхат!$D:$D,$C1321)</f>
        <v/>
      </c>
      <c r="BQ1321" s="35">
        <f>SUMIFS(рўйхат!BZ:BZ,рўйхат!$CX:$CX,$B$1328,рўйхат!$D:$D,$C1321)</f>
        <v/>
      </c>
      <c r="BR1321" s="36">
        <f>SUMIFS(рўйхат!CA:CA,рўйхат!$CX:$CX,$B$1328,рўйхат!$D:$D,$C1321)</f>
        <v/>
      </c>
      <c r="BS1321" s="35">
        <f>SUMIFS(рўйхат!CB:CB,рўйхат!$CX:$CX,$B$1328,рўйхат!$D:$D,$C1321)</f>
        <v/>
      </c>
      <c r="BT1321" s="36">
        <f>SUMIFS(рўйхат!CC:CC,рўйхат!$CX:$CX,$B$1328,рўйхат!$D:$D,$C1321)</f>
        <v/>
      </c>
      <c r="BU1321" s="35">
        <f>SUMIFS(рўйхат!CD:CD,рўйхат!$CX:$CX,$B$1328,рўйхат!$D:$D,$C1321)</f>
        <v/>
      </c>
      <c r="BV1321" s="36">
        <f>SUMIFS(рўйхат!CE:CE,рўйхат!$CX:$CX,$B$1328,рўйхат!$D:$D,$C1321)</f>
        <v/>
      </c>
      <c r="BW1321" s="35">
        <f>SUMIFS(рўйхат!CH:CH,рўйхат!$CX:$CX,$B$1328,рўйхат!$D:$D,$C1321)</f>
        <v/>
      </c>
      <c r="BX1321" s="36">
        <f>SUMIFS(рўйхат!CI:CI,рўйхат!$CX:$CX,$B$1328,рўйхат!$D:$D,$C1321)</f>
        <v/>
      </c>
      <c r="BY1321" s="35">
        <f>SUMIFS(рўйхат!CJ:CJ,рўйхат!$CX:$CX,$B$1328,рўйхат!$D:$D,$C1321)</f>
        <v/>
      </c>
      <c r="BZ1321" s="36">
        <f>SUMIFS(рўйхат!CK:CK,рўйхат!$CX:$CX,$B$1328,рўйхат!$D:$D,$C1321)</f>
        <v/>
      </c>
      <c r="CA1321" s="35">
        <f>SUMIFS(рўйхат!CL:CL,рўйхат!$CX:$CX,$B$1328,рўйхат!$D:$D,$C1321)</f>
        <v/>
      </c>
      <c r="CB1321" s="36">
        <f>SUMIFS(рўйхат!CM:CM,рўйхат!$CX:$CX,$B$1328,рўйхат!$D:$D,$C1321)</f>
        <v/>
      </c>
      <c r="CC1321" s="35">
        <f>SUMIFS(рўйхат!CN:CN,рўйхат!$CX:$CX,$B$1328,рўйхат!$D:$D,$C1321)</f>
        <v/>
      </c>
      <c r="CD1321" s="36">
        <f>SUMIFS(рўйхат!CO:CO,рўйхат!$CX:$CX,$B$1328,рўйхат!$D:$D,$C1321)</f>
        <v/>
      </c>
      <c r="CE1321" s="77">
        <f>IFERROR(BE1321/(Q1321+BE1321),0)</f>
        <v/>
      </c>
      <c r="CF1321" s="78">
        <f>IFERROR(BF1321/(R1321+BF1321),0)</f>
        <v/>
      </c>
    </row>
    <row r="1322" hidden="1" outlineLevel="1" ht="30" customFormat="1" customHeight="1" s="8">
      <c r="A1322" s="39" t="n"/>
      <c r="B1322" s="50" t="n">
        <v>60</v>
      </c>
      <c r="C1322" s="131" t="inlineStr">
        <is>
          <t>Хорижда бўлган фуқароларга иш ҳақи тўланиши</t>
        </is>
      </c>
      <c r="D1322" s="51" t="n"/>
      <c r="E1322" s="35">
        <f>SUMIFS(рўйхат!F:F,рўйхат!$CX:$CX,$B$1328,рўйхат!$D:$D,$C1322)</f>
        <v/>
      </c>
      <c r="F1322" s="36">
        <f>SUMIFS(рўйхат!G:G,рўйхат!$CX:$CX,$B$1328,рўйхат!$D:$D,$C1322)</f>
        <v/>
      </c>
      <c r="G1322" s="35">
        <f>SUMIFS(рўйхат!H:H,рўйхат!$CX:$CX,$B$1328,рўйхат!$D:$D,$C1322)</f>
        <v/>
      </c>
      <c r="H1322" s="36">
        <f>SUMIFS(рўйхат!I:I,рўйхат!$CX:$CX,$B$1328,рўйхат!$D:$D,$C1322)</f>
        <v/>
      </c>
      <c r="I1322" s="35">
        <f>SUMIFS(рўйхат!J:J,рўйхат!$CX:$CX,$B$1328,рўйхат!$D:$D,$C1322)</f>
        <v/>
      </c>
      <c r="J1322" s="36">
        <f>SUMIFS(рўйхат!K:K,рўйхат!$CX:$CX,$B$1328,рўйхат!$D:$D,$C1322)</f>
        <v/>
      </c>
      <c r="K1322" s="35">
        <f>SUMIFS(рўйхат!L:L,рўйхат!$CX:$CX,$B$1328,рўйхат!$D:$D,$C1322)</f>
        <v/>
      </c>
      <c r="L1322" s="36">
        <f>SUMIFS(рўйхат!M:M,рўйхат!$CX:$CX,$B$1328,рўйхат!$D:$D,$C1322)</f>
        <v/>
      </c>
      <c r="M1322" s="35">
        <f>SUMIFS(рўйхат!N:N,рўйхат!$CX:$CX,$B$1328,рўйхат!$D:$D,$C1322)</f>
        <v/>
      </c>
      <c r="N1322" s="36">
        <f>SUMIFS(рўйхат!O:O,рўйхат!$CX:$CX,$B$1328,рўйхат!$D:$D,$C1322)</f>
        <v/>
      </c>
      <c r="O1322" s="34">
        <f>IFERROR(M1322/E1322,0)</f>
        <v/>
      </c>
      <c r="P1322" s="34">
        <f>IFERROR(N1322/F1322,0)</f>
        <v/>
      </c>
      <c r="Q1322" s="35">
        <f>SUMIFS(рўйхат!P:P,рўйхат!$CX:$CX,$B$1328,рўйхат!$D:$D,$C1322)</f>
        <v/>
      </c>
      <c r="R1322" s="36">
        <f>SUMIFS(рўйхат!Q:Q,рўйхат!$CX:$CX,$B$1328,рўйхат!$D:$D,$C1322)</f>
        <v/>
      </c>
      <c r="S1322" s="35">
        <f>SUMIFS(рўйхат!R:R,рўйхат!$CX:$CX,$B$1328,рўйхат!$D:$D,$C1322)</f>
        <v/>
      </c>
      <c r="T1322" s="36">
        <f>SUMIFS(рўйхат!S:S,рўйхат!$CX:$CX,$B$1328,рўйхат!$D:$D,$C1322)</f>
        <v/>
      </c>
      <c r="U1322" s="35">
        <f>SUMIFS(рўйхат!T:T,рўйхат!$CX:$CX,$B$1328,рўйхат!$D:$D,$C1322)</f>
        <v/>
      </c>
      <c r="V1322" s="36">
        <f>SUMIFS(рўйхат!U:U,рўйхат!$CX:$CX,$B$1328,рўйхат!$D:$D,$C1322)</f>
        <v/>
      </c>
      <c r="W1322" s="35">
        <f>SUMIFS(рўйхат!V:V,рўйхат!$CX:$CX,$B$1328,рўйхат!$D:$D,$C1322)</f>
        <v/>
      </c>
      <c r="X1322" s="36">
        <f>SUMIFS(рўйхат!W:W,рўйхат!$CX:$CX,$B$1328,рўйхат!$D:$D,$C1322)</f>
        <v/>
      </c>
      <c r="Y1322" s="35">
        <f>SUMIFS(рўйхат!X:X,рўйхат!$CX:$CX,$B$1328,рўйхат!$D:$D,$C1322)</f>
        <v/>
      </c>
      <c r="Z1322" s="36">
        <f>SUMIFS(рўйхат!Y:Y,рўйхат!$CX:$CX,$B$1328,рўйхат!$D:$D,$C1322)</f>
        <v/>
      </c>
      <c r="AA1322" s="35">
        <f>SUMIFS(рўйхат!Z:Z,рўйхат!$CX:$CX,$B$1328,рўйхат!$D:$D,$C1322)</f>
        <v/>
      </c>
      <c r="AB1322" s="36">
        <f>SUMIFS(рўйхат!AA:AA,рўйхат!$CX:$CX,$B$1328,рўйхат!$D:$D,$C1322)</f>
        <v/>
      </c>
      <c r="AC1322" s="35">
        <f>SUMIFS(рўйхат!AB:AB,рўйхат!$CX:$CX,$B$1328,рўйхат!$D:$D,$C1322)</f>
        <v/>
      </c>
      <c r="AD1322" s="36">
        <f>SUMIFS(рўйхат!AC:AC,рўйхат!$CX:$CX,$B$1328,рўйхат!$D:$D,$C1322)</f>
        <v/>
      </c>
      <c r="AE1322" s="35">
        <f>SUMIFS(рўйхат!AD:AD,рўйхат!$CX:$CX,$B$1328,рўйхат!$D:$D,$C1322)</f>
        <v/>
      </c>
      <c r="AF1322" s="36">
        <f>SUMIFS(рўйхат!AE:AE,рўйхат!$CX:$CX,$B$1328,рўйхат!$D:$D,$C1322)</f>
        <v/>
      </c>
      <c r="AG1322" s="35">
        <f>SUMIFS(рўйхат!AH:AH,рўйхат!$CX:$CX,$B$1328,рўйхат!$D:$D,$C1322)</f>
        <v/>
      </c>
      <c r="AH1322" s="36">
        <f>SUMIFS(рўйхат!AI:AI,рўйхат!$CX:$CX,$B$1328,рўйхат!$D:$D,$C1322)</f>
        <v/>
      </c>
      <c r="AI1322" s="35">
        <f>SUMIFS(рўйхат!AJ:AJ,рўйхат!$CX:$CX,$B$1328,рўйхат!$D:$D,$C1322)</f>
        <v/>
      </c>
      <c r="AJ1322" s="36">
        <f>SUMIFS(рўйхат!AK:AK,рўйхат!$CX:$CX,$B$1328,рўйхат!$D:$D,$C1322)</f>
        <v/>
      </c>
      <c r="AK1322" s="35">
        <f>SUMIFS(рўйхат!AL:AL,рўйхат!$CX:$CX,$B$1328,рўйхат!$D:$D,$C1322)</f>
        <v/>
      </c>
      <c r="AL1322" s="36">
        <f>SUMIFS(рўйхат!AM:AM,рўйхат!$CX:$CX,$B$1328,рўйхат!$D:$D,$C1322)</f>
        <v/>
      </c>
      <c r="AM1322" s="77">
        <f>IFERROR(Q1322/E1322,0)</f>
        <v/>
      </c>
      <c r="AN1322" s="77">
        <f>IFERROR(R1322/F1322,0)</f>
        <v/>
      </c>
      <c r="AO1322" s="35">
        <f>SUMIFS(рўйхат!AX:AX,рўйхат!$CX:$CX,$B$1328,рўйхат!$D:$D,$C1322)</f>
        <v/>
      </c>
      <c r="AP1322" s="36">
        <f>SUMIFS(рўйхат!AY:AY,рўйхат!$CX:$CX,$B$1328,рўйхат!$D:$D,$C1322)</f>
        <v/>
      </c>
      <c r="AQ1322" s="35">
        <f>SUMIFS(рўйхат!AZ:AZ,рўйхат!$CX:$CX,$B$1328,рўйхат!$D:$D,$C1322)</f>
        <v/>
      </c>
      <c r="AR1322" s="36">
        <f>SUMIFS(рўйхат!BA:BA,рўйхат!$CX:$CX,$B$1328,рўйхат!$D:$D,$C1322)</f>
        <v/>
      </c>
      <c r="AS1322" s="35">
        <f>SUMIFS(рўйхат!BB:BB,рўйхат!$CX:$CX,$B$1328,рўйхат!$D:$D,$C1322)</f>
        <v/>
      </c>
      <c r="AT1322" s="36">
        <f>SUMIFS(рўйхат!BC:BC,рўйхат!$CX:$CX,$B$1328,рўйхат!$D:$D,$C1322)</f>
        <v/>
      </c>
      <c r="AU1322" s="35">
        <f>SUMIFS(рўйхат!BD:BD,рўйхат!$CX:$CX,$B$1328,рўйхат!$D:$D,$C1322)</f>
        <v/>
      </c>
      <c r="AV1322" s="36">
        <f>SUMIFS(рўйхат!BE:BE,рўйхат!$CX:$CX,$B$1328,рўйхат!$D:$D,$C1322)</f>
        <v/>
      </c>
      <c r="AW1322" s="35">
        <f>SUMIFS(рўйхат!BF:BF,рўйхат!$CX:$CX,$B$1328,рўйхат!$D:$D,$C1322)</f>
        <v/>
      </c>
      <c r="AX1322" s="36">
        <f>SUMIFS(рўйхат!BG:BG,рўйхат!$CX:$CX,$B$1328,рўйхат!$D:$D,$C1322)</f>
        <v/>
      </c>
      <c r="AY1322" s="35">
        <f>SUMIFS(рўйхат!BH:BH,рўйхат!$CX:$CX,$B$1328,рўйхат!$D:$D,$C1322)</f>
        <v/>
      </c>
      <c r="AZ1322" s="36">
        <f>SUMIFS(рўйхат!BI:BI,рўйхат!$CX:$CX,$B$1328,рўйхат!$D:$D,$C1322)</f>
        <v/>
      </c>
      <c r="BA1322" s="35">
        <f>SUMIFS(рўйхат!BJ:BJ,рўйхат!$CX:$CX,$B$1328,рўйхат!$D:$D,$C1322)</f>
        <v/>
      </c>
      <c r="BB1322" s="36">
        <f>SUMIFS(рўйхат!BK:BK,рўйхат!$CX:$CX,$B$1328,рўйхат!$D:$D,$C1322)</f>
        <v/>
      </c>
      <c r="BC1322" s="77">
        <f>IFERROR(AO1322/E1322,0)</f>
        <v/>
      </c>
      <c r="BD1322" s="77">
        <f>IFERROR(AP1322/F1322,0)</f>
        <v/>
      </c>
      <c r="BE1322" s="35">
        <f>SUMIFS(рўйхат!BL:BL,рўйхат!$CX:$CX,$B$1328,рўйхат!$D:$D,$C1322)</f>
        <v/>
      </c>
      <c r="BF1322" s="36">
        <f>SUMIFS(рўйхат!BM:BM,рўйхат!$CX:$CX,$B$1328,рўйхат!$D:$D,$C1322)</f>
        <v/>
      </c>
      <c r="BG1322" s="35">
        <f>SUMIFS(рўйхат!BN:BN,рўйхат!$CX:$CX,$B$1328,рўйхат!$D:$D,$C1322)</f>
        <v/>
      </c>
      <c r="BH1322" s="36">
        <f>SUMIFS(рўйхат!BO:BO,рўйхат!$CX:$CX,$B$1328,рўйхат!$D:$D,$C1322)</f>
        <v/>
      </c>
      <c r="BI1322" s="35">
        <f>SUMIFS(рўйхат!BP:BP,рўйхат!$CX:$CX,$B$1328,рўйхат!$D:$D,$C1322)</f>
        <v/>
      </c>
      <c r="BJ1322" s="36">
        <f>SUMIFS(рўйхат!BQ:BQ,рўйхат!$CX:$CX,$B$1328,рўйхат!$D:$D,$C1322)</f>
        <v/>
      </c>
      <c r="BK1322" s="35">
        <f>SUMIFS(рўйхат!BR:BR,рўйхат!$CX:$CX,$B$1328,рўйхат!$D:$D,$C1322)</f>
        <v/>
      </c>
      <c r="BL1322" s="36">
        <f>SUMIFS(рўйхат!BS:BS,рўйхат!$CX:$CX,$B$1328,рўйхат!$D:$D,$C1322)</f>
        <v/>
      </c>
      <c r="BM1322" s="35">
        <f>SUMIFS(рўйхат!BT:BT,рўйхат!$CX:$CX,$B$1328,рўйхат!$D:$D,$C1322)</f>
        <v/>
      </c>
      <c r="BN1322" s="36">
        <f>SUMIFS(рўйхат!BU:BU,рўйхат!$CX:$CX,$B$1328,рўйхат!$D:$D,$C1322)</f>
        <v/>
      </c>
      <c r="BO1322" s="35">
        <f>SUMIFS(рўйхат!BX:BX,рўйхат!$CX:$CX,$B$1328,рўйхат!$D:$D,$C1322)</f>
        <v/>
      </c>
      <c r="BP1322" s="36">
        <f>SUMIFS(рўйхат!BY:BY,рўйхат!$CX:$CX,$B$1328,рўйхат!$D:$D,$C1322)</f>
        <v/>
      </c>
      <c r="BQ1322" s="35">
        <f>SUMIFS(рўйхат!BZ:BZ,рўйхат!$CX:$CX,$B$1328,рўйхат!$D:$D,$C1322)</f>
        <v/>
      </c>
      <c r="BR1322" s="36">
        <f>SUMIFS(рўйхат!CA:CA,рўйхат!$CX:$CX,$B$1328,рўйхат!$D:$D,$C1322)</f>
        <v/>
      </c>
      <c r="BS1322" s="35">
        <f>SUMIFS(рўйхат!CB:CB,рўйхат!$CX:$CX,$B$1328,рўйхат!$D:$D,$C1322)</f>
        <v/>
      </c>
      <c r="BT1322" s="36">
        <f>SUMIFS(рўйхат!CC:CC,рўйхат!$CX:$CX,$B$1328,рўйхат!$D:$D,$C1322)</f>
        <v/>
      </c>
      <c r="BU1322" s="35">
        <f>SUMIFS(рўйхат!CD:CD,рўйхат!$CX:$CX,$B$1328,рўйхат!$D:$D,$C1322)</f>
        <v/>
      </c>
      <c r="BV1322" s="36">
        <f>SUMIFS(рўйхат!CE:CE,рўйхат!$CX:$CX,$B$1328,рўйхат!$D:$D,$C1322)</f>
        <v/>
      </c>
      <c r="BW1322" s="35">
        <f>SUMIFS(рўйхат!CH:CH,рўйхат!$CX:$CX,$B$1328,рўйхат!$D:$D,$C1322)</f>
        <v/>
      </c>
      <c r="BX1322" s="36">
        <f>SUMIFS(рўйхат!CI:CI,рўйхат!$CX:$CX,$B$1328,рўйхат!$D:$D,$C1322)</f>
        <v/>
      </c>
      <c r="BY1322" s="35">
        <f>SUMIFS(рўйхат!CJ:CJ,рўйхат!$CX:$CX,$B$1328,рўйхат!$D:$D,$C1322)</f>
        <v/>
      </c>
      <c r="BZ1322" s="36">
        <f>SUMIFS(рўйхат!CK:CK,рўйхат!$CX:$CX,$B$1328,рўйхат!$D:$D,$C1322)</f>
        <v/>
      </c>
      <c r="CA1322" s="35">
        <f>SUMIFS(рўйхат!CL:CL,рўйхат!$CX:$CX,$B$1328,рўйхат!$D:$D,$C1322)</f>
        <v/>
      </c>
      <c r="CB1322" s="36">
        <f>SUMIFS(рўйхат!CM:CM,рўйхат!$CX:$CX,$B$1328,рўйхат!$D:$D,$C1322)</f>
        <v/>
      </c>
      <c r="CC1322" s="35">
        <f>SUMIFS(рўйхат!CN:CN,рўйхат!$CX:$CX,$B$1328,рўйхат!$D:$D,$C1322)</f>
        <v/>
      </c>
      <c r="CD1322" s="36">
        <f>SUMIFS(рўйхат!CO:CO,рўйхат!$CX:$CX,$B$1328,рўйхат!$D:$D,$C1322)</f>
        <v/>
      </c>
      <c r="CE1322" s="77">
        <f>IFERROR(BE1322/(Q1322+BE1322),0)</f>
        <v/>
      </c>
      <c r="CF1322" s="78">
        <f>IFERROR(BF1322/(R1322+BF1322),0)</f>
        <v/>
      </c>
    </row>
    <row r="1323" hidden="1" outlineLevel="1" ht="30" customFormat="1" customHeight="1" s="8">
      <c r="A1323" s="39" t="n"/>
      <c r="B1323" s="50" t="n">
        <v>61</v>
      </c>
      <c r="C1323" s="131" t="inlineStr">
        <is>
          <t>Якунига етмаган харидларда нархларни ошириб кўрсатилиш ҳолатлари таҳлили (UZEX)</t>
        </is>
      </c>
      <c r="D1323" s="51" t="n"/>
      <c r="E1323" s="35">
        <f>SUMIFS(рўйхат!F:F,рўйхат!$CX:$CX,$B$1328,рўйхат!$D:$D,$C1323)</f>
        <v/>
      </c>
      <c r="F1323" s="36">
        <f>SUMIFS(рўйхат!G:G,рўйхат!$CX:$CX,$B$1328,рўйхат!$D:$D,$C1323)</f>
        <v/>
      </c>
      <c r="G1323" s="35">
        <f>SUMIFS(рўйхат!H:H,рўйхат!$CX:$CX,$B$1328,рўйхат!$D:$D,$C1323)</f>
        <v/>
      </c>
      <c r="H1323" s="36">
        <f>SUMIFS(рўйхат!I:I,рўйхат!$CX:$CX,$B$1328,рўйхат!$D:$D,$C1323)</f>
        <v/>
      </c>
      <c r="I1323" s="35">
        <f>SUMIFS(рўйхат!J:J,рўйхат!$CX:$CX,$B$1328,рўйхат!$D:$D,$C1323)</f>
        <v/>
      </c>
      <c r="J1323" s="36">
        <f>SUMIFS(рўйхат!K:K,рўйхат!$CX:$CX,$B$1328,рўйхат!$D:$D,$C1323)</f>
        <v/>
      </c>
      <c r="K1323" s="35">
        <f>SUMIFS(рўйхат!L:L,рўйхат!$CX:$CX,$B$1328,рўйхат!$D:$D,$C1323)</f>
        <v/>
      </c>
      <c r="L1323" s="36">
        <f>SUMIFS(рўйхат!M:M,рўйхат!$CX:$CX,$B$1328,рўйхат!$D:$D,$C1323)</f>
        <v/>
      </c>
      <c r="M1323" s="35">
        <f>SUMIFS(рўйхат!N:N,рўйхат!$CX:$CX,$B$1328,рўйхат!$D:$D,$C1323)</f>
        <v/>
      </c>
      <c r="N1323" s="36">
        <f>SUMIFS(рўйхат!O:O,рўйхат!$CX:$CX,$B$1328,рўйхат!$D:$D,$C1323)</f>
        <v/>
      </c>
      <c r="O1323" s="34">
        <f>IFERROR(M1323/E1323,0)</f>
        <v/>
      </c>
      <c r="P1323" s="34">
        <f>IFERROR(N1323/F1323,0)</f>
        <v/>
      </c>
      <c r="Q1323" s="35">
        <f>SUMIFS(рўйхат!P:P,рўйхат!$CX:$CX,$B$1328,рўйхат!$D:$D,$C1323)</f>
        <v/>
      </c>
      <c r="R1323" s="36">
        <f>SUMIFS(рўйхат!Q:Q,рўйхат!$CX:$CX,$B$1328,рўйхат!$D:$D,$C1323)</f>
        <v/>
      </c>
      <c r="S1323" s="35">
        <f>SUMIFS(рўйхат!R:R,рўйхат!$CX:$CX,$B$1328,рўйхат!$D:$D,$C1323)</f>
        <v/>
      </c>
      <c r="T1323" s="36">
        <f>SUMIFS(рўйхат!S:S,рўйхат!$CX:$CX,$B$1328,рўйхат!$D:$D,$C1323)</f>
        <v/>
      </c>
      <c r="U1323" s="35">
        <f>SUMIFS(рўйхат!T:T,рўйхат!$CX:$CX,$B$1328,рўйхат!$D:$D,$C1323)</f>
        <v/>
      </c>
      <c r="V1323" s="36">
        <f>SUMIFS(рўйхат!U:U,рўйхат!$CX:$CX,$B$1328,рўйхат!$D:$D,$C1323)</f>
        <v/>
      </c>
      <c r="W1323" s="35">
        <f>SUMIFS(рўйхат!V:V,рўйхат!$CX:$CX,$B$1328,рўйхат!$D:$D,$C1323)</f>
        <v/>
      </c>
      <c r="X1323" s="36">
        <f>SUMIFS(рўйхат!W:W,рўйхат!$CX:$CX,$B$1328,рўйхат!$D:$D,$C1323)</f>
        <v/>
      </c>
      <c r="Y1323" s="35">
        <f>SUMIFS(рўйхат!X:X,рўйхат!$CX:$CX,$B$1328,рўйхат!$D:$D,$C1323)</f>
        <v/>
      </c>
      <c r="Z1323" s="36">
        <f>SUMIFS(рўйхат!Y:Y,рўйхат!$CX:$CX,$B$1328,рўйхат!$D:$D,$C1323)</f>
        <v/>
      </c>
      <c r="AA1323" s="35">
        <f>SUMIFS(рўйхат!Z:Z,рўйхат!$CX:$CX,$B$1328,рўйхат!$D:$D,$C1323)</f>
        <v/>
      </c>
      <c r="AB1323" s="36">
        <f>SUMIFS(рўйхат!AA:AA,рўйхат!$CX:$CX,$B$1328,рўйхат!$D:$D,$C1323)</f>
        <v/>
      </c>
      <c r="AC1323" s="35">
        <f>SUMIFS(рўйхат!AB:AB,рўйхат!$CX:$CX,$B$1328,рўйхат!$D:$D,$C1323)</f>
        <v/>
      </c>
      <c r="AD1323" s="36">
        <f>SUMIFS(рўйхат!AC:AC,рўйхат!$CX:$CX,$B$1328,рўйхат!$D:$D,$C1323)</f>
        <v/>
      </c>
      <c r="AE1323" s="35">
        <f>SUMIFS(рўйхат!AD:AD,рўйхат!$CX:$CX,$B$1328,рўйхат!$D:$D,$C1323)</f>
        <v/>
      </c>
      <c r="AF1323" s="36">
        <f>SUMIFS(рўйхат!AE:AE,рўйхат!$CX:$CX,$B$1328,рўйхат!$D:$D,$C1323)</f>
        <v/>
      </c>
      <c r="AG1323" s="35">
        <f>SUMIFS(рўйхат!AH:AH,рўйхат!$CX:$CX,$B$1328,рўйхат!$D:$D,$C1323)</f>
        <v/>
      </c>
      <c r="AH1323" s="36">
        <f>SUMIFS(рўйхат!AI:AI,рўйхат!$CX:$CX,$B$1328,рўйхат!$D:$D,$C1323)</f>
        <v/>
      </c>
      <c r="AI1323" s="35">
        <f>SUMIFS(рўйхат!AJ:AJ,рўйхат!$CX:$CX,$B$1328,рўйхат!$D:$D,$C1323)</f>
        <v/>
      </c>
      <c r="AJ1323" s="36">
        <f>SUMIFS(рўйхат!AK:AK,рўйхат!$CX:$CX,$B$1328,рўйхат!$D:$D,$C1323)</f>
        <v/>
      </c>
      <c r="AK1323" s="35">
        <f>SUMIFS(рўйхат!AL:AL,рўйхат!$CX:$CX,$B$1328,рўйхат!$D:$D,$C1323)</f>
        <v/>
      </c>
      <c r="AL1323" s="36">
        <f>SUMIFS(рўйхат!AM:AM,рўйхат!$CX:$CX,$B$1328,рўйхат!$D:$D,$C1323)</f>
        <v/>
      </c>
      <c r="AM1323" s="77">
        <f>IFERROR(Q1323/E1323,0)</f>
        <v/>
      </c>
      <c r="AN1323" s="77">
        <f>IFERROR(R1323/F1323,0)</f>
        <v/>
      </c>
      <c r="AO1323" s="35">
        <f>SUMIFS(рўйхат!AX:AX,рўйхат!$CX:$CX,$B$1328,рўйхат!$D:$D,$C1323)</f>
        <v/>
      </c>
      <c r="AP1323" s="36">
        <f>SUMIFS(рўйхат!AY:AY,рўйхат!$CX:$CX,$B$1328,рўйхат!$D:$D,$C1323)</f>
        <v/>
      </c>
      <c r="AQ1323" s="35">
        <f>SUMIFS(рўйхат!AZ:AZ,рўйхат!$CX:$CX,$B$1328,рўйхат!$D:$D,$C1323)</f>
        <v/>
      </c>
      <c r="AR1323" s="36">
        <f>SUMIFS(рўйхат!BA:BA,рўйхат!$CX:$CX,$B$1328,рўйхат!$D:$D,$C1323)</f>
        <v/>
      </c>
      <c r="AS1323" s="35">
        <f>SUMIFS(рўйхат!BB:BB,рўйхат!$CX:$CX,$B$1328,рўйхат!$D:$D,$C1323)</f>
        <v/>
      </c>
      <c r="AT1323" s="36">
        <f>SUMIFS(рўйхат!BC:BC,рўйхат!$CX:$CX,$B$1328,рўйхат!$D:$D,$C1323)</f>
        <v/>
      </c>
      <c r="AU1323" s="35">
        <f>SUMIFS(рўйхат!BD:BD,рўйхат!$CX:$CX,$B$1328,рўйхат!$D:$D,$C1323)</f>
        <v/>
      </c>
      <c r="AV1323" s="36">
        <f>SUMIFS(рўйхат!BE:BE,рўйхат!$CX:$CX,$B$1328,рўйхат!$D:$D,$C1323)</f>
        <v/>
      </c>
      <c r="AW1323" s="35">
        <f>SUMIFS(рўйхат!BF:BF,рўйхат!$CX:$CX,$B$1328,рўйхат!$D:$D,$C1323)</f>
        <v/>
      </c>
      <c r="AX1323" s="36">
        <f>SUMIFS(рўйхат!BG:BG,рўйхат!$CX:$CX,$B$1328,рўйхат!$D:$D,$C1323)</f>
        <v/>
      </c>
      <c r="AY1323" s="35">
        <f>SUMIFS(рўйхат!BH:BH,рўйхат!$CX:$CX,$B$1328,рўйхат!$D:$D,$C1323)</f>
        <v/>
      </c>
      <c r="AZ1323" s="36">
        <f>SUMIFS(рўйхат!BI:BI,рўйхат!$CX:$CX,$B$1328,рўйхат!$D:$D,$C1323)</f>
        <v/>
      </c>
      <c r="BA1323" s="35">
        <f>SUMIFS(рўйхат!BJ:BJ,рўйхат!$CX:$CX,$B$1328,рўйхат!$D:$D,$C1323)</f>
        <v/>
      </c>
      <c r="BB1323" s="36">
        <f>SUMIFS(рўйхат!BK:BK,рўйхат!$CX:$CX,$B$1328,рўйхат!$D:$D,$C1323)</f>
        <v/>
      </c>
      <c r="BC1323" s="77">
        <f>IFERROR(AO1323/E1323,0)</f>
        <v/>
      </c>
      <c r="BD1323" s="77">
        <f>IFERROR(AP1323/F1323,0)</f>
        <v/>
      </c>
      <c r="BE1323" s="35">
        <f>SUMIFS(рўйхат!BL:BL,рўйхат!$CX:$CX,$B$1328,рўйхат!$D:$D,$C1323)</f>
        <v/>
      </c>
      <c r="BF1323" s="36">
        <f>SUMIFS(рўйхат!BM:BM,рўйхат!$CX:$CX,$B$1328,рўйхат!$D:$D,$C1323)</f>
        <v/>
      </c>
      <c r="BG1323" s="35">
        <f>SUMIFS(рўйхат!BN:BN,рўйхат!$CX:$CX,$B$1328,рўйхат!$D:$D,$C1323)</f>
        <v/>
      </c>
      <c r="BH1323" s="36">
        <f>SUMIFS(рўйхат!BO:BO,рўйхат!$CX:$CX,$B$1328,рўйхат!$D:$D,$C1323)</f>
        <v/>
      </c>
      <c r="BI1323" s="35">
        <f>SUMIFS(рўйхат!BP:BP,рўйхат!$CX:$CX,$B$1328,рўйхат!$D:$D,$C1323)</f>
        <v/>
      </c>
      <c r="BJ1323" s="36">
        <f>SUMIFS(рўйхат!BQ:BQ,рўйхат!$CX:$CX,$B$1328,рўйхат!$D:$D,$C1323)</f>
        <v/>
      </c>
      <c r="BK1323" s="35">
        <f>SUMIFS(рўйхат!BR:BR,рўйхат!$CX:$CX,$B$1328,рўйхат!$D:$D,$C1323)</f>
        <v/>
      </c>
      <c r="BL1323" s="36">
        <f>SUMIFS(рўйхат!BS:BS,рўйхат!$CX:$CX,$B$1328,рўйхат!$D:$D,$C1323)</f>
        <v/>
      </c>
      <c r="BM1323" s="35">
        <f>SUMIFS(рўйхат!BT:BT,рўйхат!$CX:$CX,$B$1328,рўйхат!$D:$D,$C1323)</f>
        <v/>
      </c>
      <c r="BN1323" s="36">
        <f>SUMIFS(рўйхат!BU:BU,рўйхат!$CX:$CX,$B$1328,рўйхат!$D:$D,$C1323)</f>
        <v/>
      </c>
      <c r="BO1323" s="35">
        <f>SUMIFS(рўйхат!BX:BX,рўйхат!$CX:$CX,$B$1328,рўйхат!$D:$D,$C1323)</f>
        <v/>
      </c>
      <c r="BP1323" s="36">
        <f>SUMIFS(рўйхат!BY:BY,рўйхат!$CX:$CX,$B$1328,рўйхат!$D:$D,$C1323)</f>
        <v/>
      </c>
      <c r="BQ1323" s="35">
        <f>SUMIFS(рўйхат!BZ:BZ,рўйхат!$CX:$CX,$B$1328,рўйхат!$D:$D,$C1323)</f>
        <v/>
      </c>
      <c r="BR1323" s="36">
        <f>SUMIFS(рўйхат!CA:CA,рўйхат!$CX:$CX,$B$1328,рўйхат!$D:$D,$C1323)</f>
        <v/>
      </c>
      <c r="BS1323" s="35">
        <f>SUMIFS(рўйхат!CB:CB,рўйхат!$CX:$CX,$B$1328,рўйхат!$D:$D,$C1323)</f>
        <v/>
      </c>
      <c r="BT1323" s="36">
        <f>SUMIFS(рўйхат!CC:CC,рўйхат!$CX:$CX,$B$1328,рўйхат!$D:$D,$C1323)</f>
        <v/>
      </c>
      <c r="BU1323" s="35">
        <f>SUMIFS(рўйхат!CD:CD,рўйхат!$CX:$CX,$B$1328,рўйхат!$D:$D,$C1323)</f>
        <v/>
      </c>
      <c r="BV1323" s="36">
        <f>SUMIFS(рўйхат!CE:CE,рўйхат!$CX:$CX,$B$1328,рўйхат!$D:$D,$C1323)</f>
        <v/>
      </c>
      <c r="BW1323" s="35">
        <f>SUMIFS(рўйхат!CH:CH,рўйхат!$CX:$CX,$B$1328,рўйхат!$D:$D,$C1323)</f>
        <v/>
      </c>
      <c r="BX1323" s="36">
        <f>SUMIFS(рўйхат!CI:CI,рўйхат!$CX:$CX,$B$1328,рўйхат!$D:$D,$C1323)</f>
        <v/>
      </c>
      <c r="BY1323" s="35">
        <f>SUMIFS(рўйхат!CJ:CJ,рўйхат!$CX:$CX,$B$1328,рўйхат!$D:$D,$C1323)</f>
        <v/>
      </c>
      <c r="BZ1323" s="36">
        <f>SUMIFS(рўйхат!CK:CK,рўйхат!$CX:$CX,$B$1328,рўйхат!$D:$D,$C1323)</f>
        <v/>
      </c>
      <c r="CA1323" s="35">
        <f>SUMIFS(рўйхат!CL:CL,рўйхат!$CX:$CX,$B$1328,рўйхат!$D:$D,$C1323)</f>
        <v/>
      </c>
      <c r="CB1323" s="36">
        <f>SUMIFS(рўйхат!CM:CM,рўйхат!$CX:$CX,$B$1328,рўйхат!$D:$D,$C1323)</f>
        <v/>
      </c>
      <c r="CC1323" s="35">
        <f>SUMIFS(рўйхат!CN:CN,рўйхат!$CX:$CX,$B$1328,рўйхат!$D:$D,$C1323)</f>
        <v/>
      </c>
      <c r="CD1323" s="36">
        <f>SUMIFS(рўйхат!CO:CO,рўйхат!$CX:$CX,$B$1328,рўйхат!$D:$D,$C1323)</f>
        <v/>
      </c>
      <c r="CE1323" s="77">
        <f>IFERROR(BE1323/(Q1323+BE1323),0)</f>
        <v/>
      </c>
      <c r="CF1323" s="78">
        <f>IFERROR(BF1323/(R1323+BF1323),0)</f>
        <v/>
      </c>
    </row>
    <row r="1324" hidden="1" outlineLevel="1" ht="30" customFormat="1" customHeight="1" s="8">
      <c r="A1324" s="39" t="n"/>
      <c r="B1324" s="50" t="n">
        <v>62</v>
      </c>
      <c r="C1324" s="131" t="inlineStr">
        <is>
          <t>Manfaatlar to'qnashuvi (COOPERATION)</t>
        </is>
      </c>
      <c r="D1324" s="51" t="n"/>
      <c r="E1324" s="35">
        <f>SUMIFS(рўйхат!F:F,рўйхат!$CX:$CX,$B$1328,рўйхат!$D:$D,$C1324)</f>
        <v/>
      </c>
      <c r="F1324" s="36">
        <f>SUMIFS(рўйхат!G:G,рўйхат!$CX:$CX,$B$1328,рўйхат!$D:$D,$C1324)</f>
        <v/>
      </c>
      <c r="G1324" s="35">
        <f>SUMIFS(рўйхат!H:H,рўйхат!$CX:$CX,$B$1328,рўйхат!$D:$D,$C1324)</f>
        <v/>
      </c>
      <c r="H1324" s="36">
        <f>SUMIFS(рўйхат!I:I,рўйхат!$CX:$CX,$B$1328,рўйхат!$D:$D,$C1324)</f>
        <v/>
      </c>
      <c r="I1324" s="35">
        <f>SUMIFS(рўйхат!J:J,рўйхат!$CX:$CX,$B$1328,рўйхат!$D:$D,$C1324)</f>
        <v/>
      </c>
      <c r="J1324" s="36">
        <f>SUMIFS(рўйхат!K:K,рўйхат!$CX:$CX,$B$1328,рўйхат!$D:$D,$C1324)</f>
        <v/>
      </c>
      <c r="K1324" s="35">
        <f>SUMIFS(рўйхат!L:L,рўйхат!$CX:$CX,$B$1328,рўйхат!$D:$D,$C1324)</f>
        <v/>
      </c>
      <c r="L1324" s="36">
        <f>SUMIFS(рўйхат!M:M,рўйхат!$CX:$CX,$B$1328,рўйхат!$D:$D,$C1324)</f>
        <v/>
      </c>
      <c r="M1324" s="35">
        <f>SUMIFS(рўйхат!N:N,рўйхат!$CX:$CX,$B$1328,рўйхат!$D:$D,$C1324)</f>
        <v/>
      </c>
      <c r="N1324" s="36">
        <f>SUMIFS(рўйхат!O:O,рўйхат!$CX:$CX,$B$1328,рўйхат!$D:$D,$C1324)</f>
        <v/>
      </c>
      <c r="O1324" s="34">
        <f>IFERROR(M1324/E1324,0)</f>
        <v/>
      </c>
      <c r="P1324" s="34">
        <f>IFERROR(N1324/F1324,0)</f>
        <v/>
      </c>
      <c r="Q1324" s="35">
        <f>SUMIFS(рўйхат!P:P,рўйхат!$CX:$CX,$B$1328,рўйхат!$D:$D,$C1324)</f>
        <v/>
      </c>
      <c r="R1324" s="36">
        <f>SUMIFS(рўйхат!Q:Q,рўйхат!$CX:$CX,$B$1328,рўйхат!$D:$D,$C1324)</f>
        <v/>
      </c>
      <c r="S1324" s="35">
        <f>SUMIFS(рўйхат!R:R,рўйхат!$CX:$CX,$B$1328,рўйхат!$D:$D,$C1324)</f>
        <v/>
      </c>
      <c r="T1324" s="36">
        <f>SUMIFS(рўйхат!S:S,рўйхат!$CX:$CX,$B$1328,рўйхат!$D:$D,$C1324)</f>
        <v/>
      </c>
      <c r="U1324" s="35">
        <f>SUMIFS(рўйхат!T:T,рўйхат!$CX:$CX,$B$1328,рўйхат!$D:$D,$C1324)</f>
        <v/>
      </c>
      <c r="V1324" s="36">
        <f>SUMIFS(рўйхат!U:U,рўйхат!$CX:$CX,$B$1328,рўйхат!$D:$D,$C1324)</f>
        <v/>
      </c>
      <c r="W1324" s="35">
        <f>SUMIFS(рўйхат!V:V,рўйхат!$CX:$CX,$B$1328,рўйхат!$D:$D,$C1324)</f>
        <v/>
      </c>
      <c r="X1324" s="36">
        <f>SUMIFS(рўйхат!W:W,рўйхат!$CX:$CX,$B$1328,рўйхат!$D:$D,$C1324)</f>
        <v/>
      </c>
      <c r="Y1324" s="35">
        <f>SUMIFS(рўйхат!X:X,рўйхат!$CX:$CX,$B$1328,рўйхат!$D:$D,$C1324)</f>
        <v/>
      </c>
      <c r="Z1324" s="36">
        <f>SUMIFS(рўйхат!Y:Y,рўйхат!$CX:$CX,$B$1328,рўйхат!$D:$D,$C1324)</f>
        <v/>
      </c>
      <c r="AA1324" s="35">
        <f>SUMIFS(рўйхат!Z:Z,рўйхат!$CX:$CX,$B$1328,рўйхат!$D:$D,$C1324)</f>
        <v/>
      </c>
      <c r="AB1324" s="36">
        <f>SUMIFS(рўйхат!AA:AA,рўйхат!$CX:$CX,$B$1328,рўйхат!$D:$D,$C1324)</f>
        <v/>
      </c>
      <c r="AC1324" s="35">
        <f>SUMIFS(рўйхат!AB:AB,рўйхат!$CX:$CX,$B$1328,рўйхат!$D:$D,$C1324)</f>
        <v/>
      </c>
      <c r="AD1324" s="36">
        <f>SUMIFS(рўйхат!AC:AC,рўйхат!$CX:$CX,$B$1328,рўйхат!$D:$D,$C1324)</f>
        <v/>
      </c>
      <c r="AE1324" s="35">
        <f>SUMIFS(рўйхат!AD:AD,рўйхат!$CX:$CX,$B$1328,рўйхат!$D:$D,$C1324)</f>
        <v/>
      </c>
      <c r="AF1324" s="36">
        <f>SUMIFS(рўйхат!AE:AE,рўйхат!$CX:$CX,$B$1328,рўйхат!$D:$D,$C1324)</f>
        <v/>
      </c>
      <c r="AG1324" s="35">
        <f>SUMIFS(рўйхат!AH:AH,рўйхат!$CX:$CX,$B$1328,рўйхат!$D:$D,$C1324)</f>
        <v/>
      </c>
      <c r="AH1324" s="36">
        <f>SUMIFS(рўйхат!AI:AI,рўйхат!$CX:$CX,$B$1328,рўйхат!$D:$D,$C1324)</f>
        <v/>
      </c>
      <c r="AI1324" s="35">
        <f>SUMIFS(рўйхат!AJ:AJ,рўйхат!$CX:$CX,$B$1328,рўйхат!$D:$D,$C1324)</f>
        <v/>
      </c>
      <c r="AJ1324" s="36">
        <f>SUMIFS(рўйхат!AK:AK,рўйхат!$CX:$CX,$B$1328,рўйхат!$D:$D,$C1324)</f>
        <v/>
      </c>
      <c r="AK1324" s="35">
        <f>SUMIFS(рўйхат!AL:AL,рўйхат!$CX:$CX,$B$1328,рўйхат!$D:$D,$C1324)</f>
        <v/>
      </c>
      <c r="AL1324" s="36">
        <f>SUMIFS(рўйхат!AM:AM,рўйхат!$CX:$CX,$B$1328,рўйхат!$D:$D,$C1324)</f>
        <v/>
      </c>
      <c r="AM1324" s="77">
        <f>IFERROR(Q1324/E1324,0)</f>
        <v/>
      </c>
      <c r="AN1324" s="77">
        <f>IFERROR(R1324/F1324,0)</f>
        <v/>
      </c>
      <c r="AO1324" s="35">
        <f>SUMIFS(рўйхат!AX:AX,рўйхат!$CX:$CX,$B$1328,рўйхат!$D:$D,$C1324)</f>
        <v/>
      </c>
      <c r="AP1324" s="36">
        <f>SUMIFS(рўйхат!AY:AY,рўйхат!$CX:$CX,$B$1328,рўйхат!$D:$D,$C1324)</f>
        <v/>
      </c>
      <c r="AQ1324" s="35">
        <f>SUMIFS(рўйхат!AZ:AZ,рўйхат!$CX:$CX,$B$1328,рўйхат!$D:$D,$C1324)</f>
        <v/>
      </c>
      <c r="AR1324" s="36">
        <f>SUMIFS(рўйхат!BA:BA,рўйхат!$CX:$CX,$B$1328,рўйхат!$D:$D,$C1324)</f>
        <v/>
      </c>
      <c r="AS1324" s="35">
        <f>SUMIFS(рўйхат!BB:BB,рўйхат!$CX:$CX,$B$1328,рўйхат!$D:$D,$C1324)</f>
        <v/>
      </c>
      <c r="AT1324" s="36">
        <f>SUMIFS(рўйхат!BC:BC,рўйхат!$CX:$CX,$B$1328,рўйхат!$D:$D,$C1324)</f>
        <v/>
      </c>
      <c r="AU1324" s="35">
        <f>SUMIFS(рўйхат!BD:BD,рўйхат!$CX:$CX,$B$1328,рўйхат!$D:$D,$C1324)</f>
        <v/>
      </c>
      <c r="AV1324" s="36">
        <f>SUMIFS(рўйхат!BE:BE,рўйхат!$CX:$CX,$B$1328,рўйхат!$D:$D,$C1324)</f>
        <v/>
      </c>
      <c r="AW1324" s="35">
        <f>SUMIFS(рўйхат!BF:BF,рўйхат!$CX:$CX,$B$1328,рўйхат!$D:$D,$C1324)</f>
        <v/>
      </c>
      <c r="AX1324" s="36">
        <f>SUMIFS(рўйхат!BG:BG,рўйхат!$CX:$CX,$B$1328,рўйхат!$D:$D,$C1324)</f>
        <v/>
      </c>
      <c r="AY1324" s="35">
        <f>SUMIFS(рўйхат!BH:BH,рўйхат!$CX:$CX,$B$1328,рўйхат!$D:$D,$C1324)</f>
        <v/>
      </c>
      <c r="AZ1324" s="36">
        <f>SUMIFS(рўйхат!BI:BI,рўйхат!$CX:$CX,$B$1328,рўйхат!$D:$D,$C1324)</f>
        <v/>
      </c>
      <c r="BA1324" s="35">
        <f>SUMIFS(рўйхат!BJ:BJ,рўйхат!$CX:$CX,$B$1328,рўйхат!$D:$D,$C1324)</f>
        <v/>
      </c>
      <c r="BB1324" s="36">
        <f>SUMIFS(рўйхат!BK:BK,рўйхат!$CX:$CX,$B$1328,рўйхат!$D:$D,$C1324)</f>
        <v/>
      </c>
      <c r="BC1324" s="77">
        <f>IFERROR(AO1324/E1324,0)</f>
        <v/>
      </c>
      <c r="BD1324" s="77">
        <f>IFERROR(AP1324/F1324,0)</f>
        <v/>
      </c>
      <c r="BE1324" s="35">
        <f>SUMIFS(рўйхат!BL:BL,рўйхат!$CX:$CX,$B$1328,рўйхат!$D:$D,$C1324)</f>
        <v/>
      </c>
      <c r="BF1324" s="36">
        <f>SUMIFS(рўйхат!BM:BM,рўйхат!$CX:$CX,$B$1328,рўйхат!$D:$D,$C1324)</f>
        <v/>
      </c>
      <c r="BG1324" s="35">
        <f>SUMIFS(рўйхат!BN:BN,рўйхат!$CX:$CX,$B$1328,рўйхат!$D:$D,$C1324)</f>
        <v/>
      </c>
      <c r="BH1324" s="36">
        <f>SUMIFS(рўйхат!BO:BO,рўйхат!$CX:$CX,$B$1328,рўйхат!$D:$D,$C1324)</f>
        <v/>
      </c>
      <c r="BI1324" s="35">
        <f>SUMIFS(рўйхат!BP:BP,рўйхат!$CX:$CX,$B$1328,рўйхат!$D:$D,$C1324)</f>
        <v/>
      </c>
      <c r="BJ1324" s="36">
        <f>SUMIFS(рўйхат!BQ:BQ,рўйхат!$CX:$CX,$B$1328,рўйхат!$D:$D,$C1324)</f>
        <v/>
      </c>
      <c r="BK1324" s="35">
        <f>SUMIFS(рўйхат!BR:BR,рўйхат!$CX:$CX,$B$1328,рўйхат!$D:$D,$C1324)</f>
        <v/>
      </c>
      <c r="BL1324" s="36">
        <f>SUMIFS(рўйхат!BS:BS,рўйхат!$CX:$CX,$B$1328,рўйхат!$D:$D,$C1324)</f>
        <v/>
      </c>
      <c r="BM1324" s="35">
        <f>SUMIFS(рўйхат!BT:BT,рўйхат!$CX:$CX,$B$1328,рўйхат!$D:$D,$C1324)</f>
        <v/>
      </c>
      <c r="BN1324" s="36">
        <f>SUMIFS(рўйхат!BU:BU,рўйхат!$CX:$CX,$B$1328,рўйхат!$D:$D,$C1324)</f>
        <v/>
      </c>
      <c r="BO1324" s="35">
        <f>SUMIFS(рўйхат!BX:BX,рўйхат!$CX:$CX,$B$1328,рўйхат!$D:$D,$C1324)</f>
        <v/>
      </c>
      <c r="BP1324" s="36">
        <f>SUMIFS(рўйхат!BY:BY,рўйхат!$CX:$CX,$B$1328,рўйхат!$D:$D,$C1324)</f>
        <v/>
      </c>
      <c r="BQ1324" s="35">
        <f>SUMIFS(рўйхат!BZ:BZ,рўйхат!$CX:$CX,$B$1328,рўйхат!$D:$D,$C1324)</f>
        <v/>
      </c>
      <c r="BR1324" s="36">
        <f>SUMIFS(рўйхат!CA:CA,рўйхат!$CX:$CX,$B$1328,рўйхат!$D:$D,$C1324)</f>
        <v/>
      </c>
      <c r="BS1324" s="35">
        <f>SUMIFS(рўйхат!CB:CB,рўйхат!$CX:$CX,$B$1328,рўйхат!$D:$D,$C1324)</f>
        <v/>
      </c>
      <c r="BT1324" s="36">
        <f>SUMIFS(рўйхат!CC:CC,рўйхат!$CX:$CX,$B$1328,рўйхат!$D:$D,$C1324)</f>
        <v/>
      </c>
      <c r="BU1324" s="35">
        <f>SUMIFS(рўйхат!CD:CD,рўйхат!$CX:$CX,$B$1328,рўйхат!$D:$D,$C1324)</f>
        <v/>
      </c>
      <c r="BV1324" s="36">
        <f>SUMIFS(рўйхат!CE:CE,рўйхат!$CX:$CX,$B$1328,рўйхат!$D:$D,$C1324)</f>
        <v/>
      </c>
      <c r="BW1324" s="35">
        <f>SUMIFS(рўйхат!CH:CH,рўйхат!$CX:$CX,$B$1328,рўйхат!$D:$D,$C1324)</f>
        <v/>
      </c>
      <c r="BX1324" s="36">
        <f>SUMIFS(рўйхат!CI:CI,рўйхат!$CX:$CX,$B$1328,рўйхат!$D:$D,$C1324)</f>
        <v/>
      </c>
      <c r="BY1324" s="35">
        <f>SUMIFS(рўйхат!CJ:CJ,рўйхат!$CX:$CX,$B$1328,рўйхат!$D:$D,$C1324)</f>
        <v/>
      </c>
      <c r="BZ1324" s="36">
        <f>SUMIFS(рўйхат!CK:CK,рўйхат!$CX:$CX,$B$1328,рўйхат!$D:$D,$C1324)</f>
        <v/>
      </c>
      <c r="CA1324" s="35">
        <f>SUMIFS(рўйхат!CL:CL,рўйхат!$CX:$CX,$B$1328,рўйхат!$D:$D,$C1324)</f>
        <v/>
      </c>
      <c r="CB1324" s="36">
        <f>SUMIFS(рўйхат!CM:CM,рўйхат!$CX:$CX,$B$1328,рўйхат!$D:$D,$C1324)</f>
        <v/>
      </c>
      <c r="CC1324" s="35">
        <f>SUMIFS(рўйхат!CN:CN,рўйхат!$CX:$CX,$B$1328,рўйхат!$D:$D,$C1324)</f>
        <v/>
      </c>
      <c r="CD1324" s="36">
        <f>SUMIFS(рўйхат!CO:CO,рўйхат!$CX:$CX,$B$1328,рўйхат!$D:$D,$C1324)</f>
        <v/>
      </c>
      <c r="CE1324" s="77">
        <f>IFERROR(BE1324/(Q1324+BE1324),0)</f>
        <v/>
      </c>
      <c r="CF1324" s="78">
        <f>IFERROR(BF1324/(R1324+BF1324),0)</f>
        <v/>
      </c>
    </row>
    <row r="1325" hidden="1" outlineLevel="1" ht="30" customFormat="1" customHeight="1" s="8">
      <c r="A1325" s="39" t="n"/>
      <c r="B1325" s="50" t="n">
        <v>63</v>
      </c>
      <c r="C1325" s="131" t="inlineStr">
        <is>
          <t>Manfaatlar to'qnashuvi (UZEX)</t>
        </is>
      </c>
      <c r="D1325" s="51" t="n"/>
      <c r="E1325" s="35">
        <f>SUMIFS(рўйхат!F:F,рўйхат!$CX:$CX,$B$1328,рўйхат!$D:$D,$C1325)</f>
        <v/>
      </c>
      <c r="F1325" s="36">
        <f>SUMIFS(рўйхат!G:G,рўйхат!$CX:$CX,$B$1328,рўйхат!$D:$D,$C1325)</f>
        <v/>
      </c>
      <c r="G1325" s="35">
        <f>SUMIFS(рўйхат!H:H,рўйхат!$CX:$CX,$B$1328,рўйхат!$D:$D,$C1325)</f>
        <v/>
      </c>
      <c r="H1325" s="36">
        <f>SUMIFS(рўйхат!I:I,рўйхат!$CX:$CX,$B$1328,рўйхат!$D:$D,$C1325)</f>
        <v/>
      </c>
      <c r="I1325" s="35">
        <f>SUMIFS(рўйхат!J:J,рўйхат!$CX:$CX,$B$1328,рўйхат!$D:$D,$C1325)</f>
        <v/>
      </c>
      <c r="J1325" s="36">
        <f>SUMIFS(рўйхат!K:K,рўйхат!$CX:$CX,$B$1328,рўйхат!$D:$D,$C1325)</f>
        <v/>
      </c>
      <c r="K1325" s="35">
        <f>SUMIFS(рўйхат!L:L,рўйхат!$CX:$CX,$B$1328,рўйхат!$D:$D,$C1325)</f>
        <v/>
      </c>
      <c r="L1325" s="36">
        <f>SUMIFS(рўйхат!M:M,рўйхат!$CX:$CX,$B$1328,рўйхат!$D:$D,$C1325)</f>
        <v/>
      </c>
      <c r="M1325" s="35">
        <f>SUMIFS(рўйхат!N:N,рўйхат!$CX:$CX,$B$1328,рўйхат!$D:$D,$C1325)</f>
        <v/>
      </c>
      <c r="N1325" s="36">
        <f>SUMIFS(рўйхат!O:O,рўйхат!$CX:$CX,$B$1328,рўйхат!$D:$D,$C1325)</f>
        <v/>
      </c>
      <c r="O1325" s="34">
        <f>IFERROR(M1325/E1325,0)</f>
        <v/>
      </c>
      <c r="P1325" s="34">
        <f>IFERROR(N1325/F1325,0)</f>
        <v/>
      </c>
      <c r="Q1325" s="35">
        <f>SUMIFS(рўйхат!P:P,рўйхат!$CX:$CX,$B$1328,рўйхат!$D:$D,$C1325)</f>
        <v/>
      </c>
      <c r="R1325" s="36">
        <f>SUMIFS(рўйхат!Q:Q,рўйхат!$CX:$CX,$B$1328,рўйхат!$D:$D,$C1325)</f>
        <v/>
      </c>
      <c r="S1325" s="35">
        <f>SUMIFS(рўйхат!R:R,рўйхат!$CX:$CX,$B$1328,рўйхат!$D:$D,$C1325)</f>
        <v/>
      </c>
      <c r="T1325" s="36">
        <f>SUMIFS(рўйхат!S:S,рўйхат!$CX:$CX,$B$1328,рўйхат!$D:$D,$C1325)</f>
        <v/>
      </c>
      <c r="U1325" s="35">
        <f>SUMIFS(рўйхат!T:T,рўйхат!$CX:$CX,$B$1328,рўйхат!$D:$D,$C1325)</f>
        <v/>
      </c>
      <c r="V1325" s="36">
        <f>SUMIFS(рўйхат!U:U,рўйхат!$CX:$CX,$B$1328,рўйхат!$D:$D,$C1325)</f>
        <v/>
      </c>
      <c r="W1325" s="35">
        <f>SUMIFS(рўйхат!V:V,рўйхат!$CX:$CX,$B$1328,рўйхат!$D:$D,$C1325)</f>
        <v/>
      </c>
      <c r="X1325" s="36">
        <f>SUMIFS(рўйхат!W:W,рўйхат!$CX:$CX,$B$1328,рўйхат!$D:$D,$C1325)</f>
        <v/>
      </c>
      <c r="Y1325" s="35">
        <f>SUMIFS(рўйхат!X:X,рўйхат!$CX:$CX,$B$1328,рўйхат!$D:$D,$C1325)</f>
        <v/>
      </c>
      <c r="Z1325" s="36">
        <f>SUMIFS(рўйхат!Y:Y,рўйхат!$CX:$CX,$B$1328,рўйхат!$D:$D,$C1325)</f>
        <v/>
      </c>
      <c r="AA1325" s="35">
        <f>SUMIFS(рўйхат!Z:Z,рўйхат!$CX:$CX,$B$1328,рўйхат!$D:$D,$C1325)</f>
        <v/>
      </c>
      <c r="AB1325" s="36">
        <f>SUMIFS(рўйхат!AA:AA,рўйхат!$CX:$CX,$B$1328,рўйхат!$D:$D,$C1325)</f>
        <v/>
      </c>
      <c r="AC1325" s="35">
        <f>SUMIFS(рўйхат!AB:AB,рўйхат!$CX:$CX,$B$1328,рўйхат!$D:$D,$C1325)</f>
        <v/>
      </c>
      <c r="AD1325" s="36">
        <f>SUMIFS(рўйхат!AC:AC,рўйхат!$CX:$CX,$B$1328,рўйхат!$D:$D,$C1325)</f>
        <v/>
      </c>
      <c r="AE1325" s="35">
        <f>SUMIFS(рўйхат!AD:AD,рўйхат!$CX:$CX,$B$1328,рўйхат!$D:$D,$C1325)</f>
        <v/>
      </c>
      <c r="AF1325" s="36">
        <f>SUMIFS(рўйхат!AE:AE,рўйхат!$CX:$CX,$B$1328,рўйхат!$D:$D,$C1325)</f>
        <v/>
      </c>
      <c r="AG1325" s="35">
        <f>SUMIFS(рўйхат!AH:AH,рўйхат!$CX:$CX,$B$1328,рўйхат!$D:$D,$C1325)</f>
        <v/>
      </c>
      <c r="AH1325" s="36">
        <f>SUMIFS(рўйхат!AI:AI,рўйхат!$CX:$CX,$B$1328,рўйхат!$D:$D,$C1325)</f>
        <v/>
      </c>
      <c r="AI1325" s="35">
        <f>SUMIFS(рўйхат!AJ:AJ,рўйхат!$CX:$CX,$B$1328,рўйхат!$D:$D,$C1325)</f>
        <v/>
      </c>
      <c r="AJ1325" s="36">
        <f>SUMIFS(рўйхат!AK:AK,рўйхат!$CX:$CX,$B$1328,рўйхат!$D:$D,$C1325)</f>
        <v/>
      </c>
      <c r="AK1325" s="35">
        <f>SUMIFS(рўйхат!AL:AL,рўйхат!$CX:$CX,$B$1328,рўйхат!$D:$D,$C1325)</f>
        <v/>
      </c>
      <c r="AL1325" s="36">
        <f>SUMIFS(рўйхат!AM:AM,рўйхат!$CX:$CX,$B$1328,рўйхат!$D:$D,$C1325)</f>
        <v/>
      </c>
      <c r="AM1325" s="77">
        <f>IFERROR(Q1325/E1325,0)</f>
        <v/>
      </c>
      <c r="AN1325" s="77">
        <f>IFERROR(R1325/F1325,0)</f>
        <v/>
      </c>
      <c r="AO1325" s="35">
        <f>SUMIFS(рўйхат!AX:AX,рўйхат!$CX:$CX,$B$1328,рўйхат!$D:$D,$C1325)</f>
        <v/>
      </c>
      <c r="AP1325" s="36">
        <f>SUMIFS(рўйхат!AY:AY,рўйхат!$CX:$CX,$B$1328,рўйхат!$D:$D,$C1325)</f>
        <v/>
      </c>
      <c r="AQ1325" s="35">
        <f>SUMIFS(рўйхат!AZ:AZ,рўйхат!$CX:$CX,$B$1328,рўйхат!$D:$D,$C1325)</f>
        <v/>
      </c>
      <c r="AR1325" s="36">
        <f>SUMIFS(рўйхат!BA:BA,рўйхат!$CX:$CX,$B$1328,рўйхат!$D:$D,$C1325)</f>
        <v/>
      </c>
      <c r="AS1325" s="35">
        <f>SUMIFS(рўйхат!BB:BB,рўйхат!$CX:$CX,$B$1328,рўйхат!$D:$D,$C1325)</f>
        <v/>
      </c>
      <c r="AT1325" s="36">
        <f>SUMIFS(рўйхат!BC:BC,рўйхат!$CX:$CX,$B$1328,рўйхат!$D:$D,$C1325)</f>
        <v/>
      </c>
      <c r="AU1325" s="35">
        <f>SUMIFS(рўйхат!BD:BD,рўйхат!$CX:$CX,$B$1328,рўйхат!$D:$D,$C1325)</f>
        <v/>
      </c>
      <c r="AV1325" s="36">
        <f>SUMIFS(рўйхат!BE:BE,рўйхат!$CX:$CX,$B$1328,рўйхат!$D:$D,$C1325)</f>
        <v/>
      </c>
      <c r="AW1325" s="35">
        <f>SUMIFS(рўйхат!BF:BF,рўйхат!$CX:$CX,$B$1328,рўйхат!$D:$D,$C1325)</f>
        <v/>
      </c>
      <c r="AX1325" s="36">
        <f>SUMIFS(рўйхат!BG:BG,рўйхат!$CX:$CX,$B$1328,рўйхат!$D:$D,$C1325)</f>
        <v/>
      </c>
      <c r="AY1325" s="35">
        <f>SUMIFS(рўйхат!BH:BH,рўйхат!$CX:$CX,$B$1328,рўйхат!$D:$D,$C1325)</f>
        <v/>
      </c>
      <c r="AZ1325" s="36">
        <f>SUMIFS(рўйхат!BI:BI,рўйхат!$CX:$CX,$B$1328,рўйхат!$D:$D,$C1325)</f>
        <v/>
      </c>
      <c r="BA1325" s="35">
        <f>SUMIFS(рўйхат!BJ:BJ,рўйхат!$CX:$CX,$B$1328,рўйхат!$D:$D,$C1325)</f>
        <v/>
      </c>
      <c r="BB1325" s="36">
        <f>SUMIFS(рўйхат!BK:BK,рўйхат!$CX:$CX,$B$1328,рўйхат!$D:$D,$C1325)</f>
        <v/>
      </c>
      <c r="BC1325" s="77">
        <f>IFERROR(AO1325/E1325,0)</f>
        <v/>
      </c>
      <c r="BD1325" s="77">
        <f>IFERROR(AP1325/F1325,0)</f>
        <v/>
      </c>
      <c r="BE1325" s="35">
        <f>SUMIFS(рўйхат!BL:BL,рўйхат!$CX:$CX,$B$1328,рўйхат!$D:$D,$C1325)</f>
        <v/>
      </c>
      <c r="BF1325" s="36">
        <f>SUMIFS(рўйхат!BM:BM,рўйхат!$CX:$CX,$B$1328,рўйхат!$D:$D,$C1325)</f>
        <v/>
      </c>
      <c r="BG1325" s="35">
        <f>SUMIFS(рўйхат!BN:BN,рўйхат!$CX:$CX,$B$1328,рўйхат!$D:$D,$C1325)</f>
        <v/>
      </c>
      <c r="BH1325" s="36">
        <f>SUMIFS(рўйхат!BO:BO,рўйхат!$CX:$CX,$B$1328,рўйхат!$D:$D,$C1325)</f>
        <v/>
      </c>
      <c r="BI1325" s="35">
        <f>SUMIFS(рўйхат!BP:BP,рўйхат!$CX:$CX,$B$1328,рўйхат!$D:$D,$C1325)</f>
        <v/>
      </c>
      <c r="BJ1325" s="36">
        <f>SUMIFS(рўйхат!BQ:BQ,рўйхат!$CX:$CX,$B$1328,рўйхат!$D:$D,$C1325)</f>
        <v/>
      </c>
      <c r="BK1325" s="35">
        <f>SUMIFS(рўйхат!BR:BR,рўйхат!$CX:$CX,$B$1328,рўйхат!$D:$D,$C1325)</f>
        <v/>
      </c>
      <c r="BL1325" s="36">
        <f>SUMIFS(рўйхат!BS:BS,рўйхат!$CX:$CX,$B$1328,рўйхат!$D:$D,$C1325)</f>
        <v/>
      </c>
      <c r="BM1325" s="35">
        <f>SUMIFS(рўйхат!BT:BT,рўйхат!$CX:$CX,$B$1328,рўйхат!$D:$D,$C1325)</f>
        <v/>
      </c>
      <c r="BN1325" s="36">
        <f>SUMIFS(рўйхат!BU:BU,рўйхат!$CX:$CX,$B$1328,рўйхат!$D:$D,$C1325)</f>
        <v/>
      </c>
      <c r="BO1325" s="35">
        <f>SUMIFS(рўйхат!BX:BX,рўйхат!$CX:$CX,$B$1328,рўйхат!$D:$D,$C1325)</f>
        <v/>
      </c>
      <c r="BP1325" s="36">
        <f>SUMIFS(рўйхат!BY:BY,рўйхат!$CX:$CX,$B$1328,рўйхат!$D:$D,$C1325)</f>
        <v/>
      </c>
      <c r="BQ1325" s="35">
        <f>SUMIFS(рўйхат!BZ:BZ,рўйхат!$CX:$CX,$B$1328,рўйхат!$D:$D,$C1325)</f>
        <v/>
      </c>
      <c r="BR1325" s="36">
        <f>SUMIFS(рўйхат!CA:CA,рўйхат!$CX:$CX,$B$1328,рўйхат!$D:$D,$C1325)</f>
        <v/>
      </c>
      <c r="BS1325" s="35">
        <f>SUMIFS(рўйхат!CB:CB,рўйхат!$CX:$CX,$B$1328,рўйхат!$D:$D,$C1325)</f>
        <v/>
      </c>
      <c r="BT1325" s="36">
        <f>SUMIFS(рўйхат!CC:CC,рўйхат!$CX:$CX,$B$1328,рўйхат!$D:$D,$C1325)</f>
        <v/>
      </c>
      <c r="BU1325" s="35">
        <f>SUMIFS(рўйхат!CD:CD,рўйхат!$CX:$CX,$B$1328,рўйхат!$D:$D,$C1325)</f>
        <v/>
      </c>
      <c r="BV1325" s="36">
        <f>SUMIFS(рўйхат!CE:CE,рўйхат!$CX:$CX,$B$1328,рўйхат!$D:$D,$C1325)</f>
        <v/>
      </c>
      <c r="BW1325" s="35">
        <f>SUMIFS(рўйхат!CH:CH,рўйхат!$CX:$CX,$B$1328,рўйхат!$D:$D,$C1325)</f>
        <v/>
      </c>
      <c r="BX1325" s="36">
        <f>SUMIFS(рўйхат!CI:CI,рўйхат!$CX:$CX,$B$1328,рўйхат!$D:$D,$C1325)</f>
        <v/>
      </c>
      <c r="BY1325" s="35">
        <f>SUMIFS(рўйхат!CJ:CJ,рўйхат!$CX:$CX,$B$1328,рўйхат!$D:$D,$C1325)</f>
        <v/>
      </c>
      <c r="BZ1325" s="36">
        <f>SUMIFS(рўйхат!CK:CK,рўйхат!$CX:$CX,$B$1328,рўйхат!$D:$D,$C1325)</f>
        <v/>
      </c>
      <c r="CA1325" s="35">
        <f>SUMIFS(рўйхат!CL:CL,рўйхат!$CX:$CX,$B$1328,рўйхат!$D:$D,$C1325)</f>
        <v/>
      </c>
      <c r="CB1325" s="36">
        <f>SUMIFS(рўйхат!CM:CM,рўйхат!$CX:$CX,$B$1328,рўйхат!$D:$D,$C1325)</f>
        <v/>
      </c>
      <c r="CC1325" s="35">
        <f>SUMIFS(рўйхат!CN:CN,рўйхат!$CX:$CX,$B$1328,рўйхат!$D:$D,$C1325)</f>
        <v/>
      </c>
      <c r="CD1325" s="36">
        <f>SUMIFS(рўйхат!CO:CO,рўйхат!$CX:$CX,$B$1328,рўйхат!$D:$D,$C1325)</f>
        <v/>
      </c>
      <c r="CE1325" s="77">
        <f>IFERROR(BE1325/(Q1325+BE1325),0)</f>
        <v/>
      </c>
      <c r="CF1325" s="78">
        <f>IFERROR(BF1325/(R1325+BF1325),0)</f>
        <v/>
      </c>
    </row>
    <row r="1326" hidden="1" outlineLevel="1" ht="30" customFormat="1" customHeight="1" s="8">
      <c r="A1326" s="39" t="n"/>
      <c r="B1326" s="50" t="n">
        <v>64</v>
      </c>
      <c r="C1326" s="131" t="inlineStr">
        <is>
          <t>Manfaatlar to'qnashuvi (Xt Xarid)</t>
        </is>
      </c>
      <c r="D1326" s="51" t="n"/>
      <c r="E1326" s="35">
        <f>SUMIFS(рўйхат!F:F,рўйхат!$CX:$CX,$B$1328,рўйхат!$D:$D,$C1326)</f>
        <v/>
      </c>
      <c r="F1326" s="36">
        <f>SUMIFS(рўйхат!G:G,рўйхат!$CX:$CX,$B$1328,рўйхат!$D:$D,$C1326)</f>
        <v/>
      </c>
      <c r="G1326" s="35">
        <f>SUMIFS(рўйхат!H:H,рўйхат!$CX:$CX,$B$1328,рўйхат!$D:$D,$C1326)</f>
        <v/>
      </c>
      <c r="H1326" s="36">
        <f>SUMIFS(рўйхат!I:I,рўйхат!$CX:$CX,$B$1328,рўйхат!$D:$D,$C1326)</f>
        <v/>
      </c>
      <c r="I1326" s="35">
        <f>SUMIFS(рўйхат!J:J,рўйхат!$CX:$CX,$B$1328,рўйхат!$D:$D,$C1326)</f>
        <v/>
      </c>
      <c r="J1326" s="36">
        <f>SUMIFS(рўйхат!K:K,рўйхат!$CX:$CX,$B$1328,рўйхат!$D:$D,$C1326)</f>
        <v/>
      </c>
      <c r="K1326" s="35">
        <f>SUMIFS(рўйхат!L:L,рўйхат!$CX:$CX,$B$1328,рўйхат!$D:$D,$C1326)</f>
        <v/>
      </c>
      <c r="L1326" s="36">
        <f>SUMIFS(рўйхат!M:M,рўйхат!$CX:$CX,$B$1328,рўйхат!$D:$D,$C1326)</f>
        <v/>
      </c>
      <c r="M1326" s="35">
        <f>SUMIFS(рўйхат!N:N,рўйхат!$CX:$CX,$B$1328,рўйхат!$D:$D,$C1326)</f>
        <v/>
      </c>
      <c r="N1326" s="36">
        <f>SUMIFS(рўйхат!O:O,рўйхат!$CX:$CX,$B$1328,рўйхат!$D:$D,$C1326)</f>
        <v/>
      </c>
      <c r="O1326" s="34">
        <f>IFERROR(M1326/E1326,0)</f>
        <v/>
      </c>
      <c r="P1326" s="34">
        <f>IFERROR(N1326/F1326,0)</f>
        <v/>
      </c>
      <c r="Q1326" s="35">
        <f>SUMIFS(рўйхат!P:P,рўйхат!$CX:$CX,$B$1328,рўйхат!$D:$D,$C1326)</f>
        <v/>
      </c>
      <c r="R1326" s="36">
        <f>SUMIFS(рўйхат!Q:Q,рўйхат!$CX:$CX,$B$1328,рўйхат!$D:$D,$C1326)</f>
        <v/>
      </c>
      <c r="S1326" s="35">
        <f>SUMIFS(рўйхат!R:R,рўйхат!$CX:$CX,$B$1328,рўйхат!$D:$D,$C1326)</f>
        <v/>
      </c>
      <c r="T1326" s="36">
        <f>SUMIFS(рўйхат!S:S,рўйхат!$CX:$CX,$B$1328,рўйхат!$D:$D,$C1326)</f>
        <v/>
      </c>
      <c r="U1326" s="35">
        <f>SUMIFS(рўйхат!T:T,рўйхат!$CX:$CX,$B$1328,рўйхат!$D:$D,$C1326)</f>
        <v/>
      </c>
      <c r="V1326" s="36">
        <f>SUMIFS(рўйхат!U:U,рўйхат!$CX:$CX,$B$1328,рўйхат!$D:$D,$C1326)</f>
        <v/>
      </c>
      <c r="W1326" s="35">
        <f>SUMIFS(рўйхат!V:V,рўйхат!$CX:$CX,$B$1328,рўйхат!$D:$D,$C1326)</f>
        <v/>
      </c>
      <c r="X1326" s="36">
        <f>SUMIFS(рўйхат!W:W,рўйхат!$CX:$CX,$B$1328,рўйхат!$D:$D,$C1326)</f>
        <v/>
      </c>
      <c r="Y1326" s="35">
        <f>SUMIFS(рўйхат!X:X,рўйхат!$CX:$CX,$B$1328,рўйхат!$D:$D,$C1326)</f>
        <v/>
      </c>
      <c r="Z1326" s="36">
        <f>SUMIFS(рўйхат!Y:Y,рўйхат!$CX:$CX,$B$1328,рўйхат!$D:$D,$C1326)</f>
        <v/>
      </c>
      <c r="AA1326" s="35">
        <f>SUMIFS(рўйхат!Z:Z,рўйхат!$CX:$CX,$B$1328,рўйхат!$D:$D,$C1326)</f>
        <v/>
      </c>
      <c r="AB1326" s="36">
        <f>SUMIFS(рўйхат!AA:AA,рўйхат!$CX:$CX,$B$1328,рўйхат!$D:$D,$C1326)</f>
        <v/>
      </c>
      <c r="AC1326" s="35">
        <f>SUMIFS(рўйхат!AB:AB,рўйхат!$CX:$CX,$B$1328,рўйхат!$D:$D,$C1326)</f>
        <v/>
      </c>
      <c r="AD1326" s="36">
        <f>SUMIFS(рўйхат!AC:AC,рўйхат!$CX:$CX,$B$1328,рўйхат!$D:$D,$C1326)</f>
        <v/>
      </c>
      <c r="AE1326" s="35">
        <f>SUMIFS(рўйхат!AD:AD,рўйхат!$CX:$CX,$B$1328,рўйхат!$D:$D,$C1326)</f>
        <v/>
      </c>
      <c r="AF1326" s="36">
        <f>SUMIFS(рўйхат!AE:AE,рўйхат!$CX:$CX,$B$1328,рўйхат!$D:$D,$C1326)</f>
        <v/>
      </c>
      <c r="AG1326" s="35">
        <f>SUMIFS(рўйхат!AH:AH,рўйхат!$CX:$CX,$B$1328,рўйхат!$D:$D,$C1326)</f>
        <v/>
      </c>
      <c r="AH1326" s="36">
        <f>SUMIFS(рўйхат!AI:AI,рўйхат!$CX:$CX,$B$1328,рўйхат!$D:$D,$C1326)</f>
        <v/>
      </c>
      <c r="AI1326" s="35">
        <f>SUMIFS(рўйхат!AJ:AJ,рўйхат!$CX:$CX,$B$1328,рўйхат!$D:$D,$C1326)</f>
        <v/>
      </c>
      <c r="AJ1326" s="36">
        <f>SUMIFS(рўйхат!AK:AK,рўйхат!$CX:$CX,$B$1328,рўйхат!$D:$D,$C1326)</f>
        <v/>
      </c>
      <c r="AK1326" s="35">
        <f>SUMIFS(рўйхат!AL:AL,рўйхат!$CX:$CX,$B$1328,рўйхат!$D:$D,$C1326)</f>
        <v/>
      </c>
      <c r="AL1326" s="36">
        <f>SUMIFS(рўйхат!AM:AM,рўйхат!$CX:$CX,$B$1328,рўйхат!$D:$D,$C1326)</f>
        <v/>
      </c>
      <c r="AM1326" s="77">
        <f>IFERROR(Q1326/E1326,0)</f>
        <v/>
      </c>
      <c r="AN1326" s="77">
        <f>IFERROR(R1326/F1326,0)</f>
        <v/>
      </c>
      <c r="AO1326" s="35">
        <f>SUMIFS(рўйхат!AX:AX,рўйхат!$CX:$CX,$B$1328,рўйхат!$D:$D,$C1326)</f>
        <v/>
      </c>
      <c r="AP1326" s="36">
        <f>SUMIFS(рўйхат!AY:AY,рўйхат!$CX:$CX,$B$1328,рўйхат!$D:$D,$C1326)</f>
        <v/>
      </c>
      <c r="AQ1326" s="35">
        <f>SUMIFS(рўйхат!AZ:AZ,рўйхат!$CX:$CX,$B$1328,рўйхат!$D:$D,$C1326)</f>
        <v/>
      </c>
      <c r="AR1326" s="36">
        <f>SUMIFS(рўйхат!BA:BA,рўйхат!$CX:$CX,$B$1328,рўйхат!$D:$D,$C1326)</f>
        <v/>
      </c>
      <c r="AS1326" s="35">
        <f>SUMIFS(рўйхат!BB:BB,рўйхат!$CX:$CX,$B$1328,рўйхат!$D:$D,$C1326)</f>
        <v/>
      </c>
      <c r="AT1326" s="36">
        <f>SUMIFS(рўйхат!BC:BC,рўйхат!$CX:$CX,$B$1328,рўйхат!$D:$D,$C1326)</f>
        <v/>
      </c>
      <c r="AU1326" s="35">
        <f>SUMIFS(рўйхат!BD:BD,рўйхат!$CX:$CX,$B$1328,рўйхат!$D:$D,$C1326)</f>
        <v/>
      </c>
      <c r="AV1326" s="36">
        <f>SUMIFS(рўйхат!BE:BE,рўйхат!$CX:$CX,$B$1328,рўйхат!$D:$D,$C1326)</f>
        <v/>
      </c>
      <c r="AW1326" s="35">
        <f>SUMIFS(рўйхат!BF:BF,рўйхат!$CX:$CX,$B$1328,рўйхат!$D:$D,$C1326)</f>
        <v/>
      </c>
      <c r="AX1326" s="36">
        <f>SUMIFS(рўйхат!BG:BG,рўйхат!$CX:$CX,$B$1328,рўйхат!$D:$D,$C1326)</f>
        <v/>
      </c>
      <c r="AY1326" s="35">
        <f>SUMIFS(рўйхат!BH:BH,рўйхат!$CX:$CX,$B$1328,рўйхат!$D:$D,$C1326)</f>
        <v/>
      </c>
      <c r="AZ1326" s="36">
        <f>SUMIFS(рўйхат!BI:BI,рўйхат!$CX:$CX,$B$1328,рўйхат!$D:$D,$C1326)</f>
        <v/>
      </c>
      <c r="BA1326" s="35">
        <f>SUMIFS(рўйхат!BJ:BJ,рўйхат!$CX:$CX,$B$1328,рўйхат!$D:$D,$C1326)</f>
        <v/>
      </c>
      <c r="BB1326" s="36">
        <f>SUMIFS(рўйхат!BK:BK,рўйхат!$CX:$CX,$B$1328,рўйхат!$D:$D,$C1326)</f>
        <v/>
      </c>
      <c r="BC1326" s="77">
        <f>IFERROR(AO1326/E1326,0)</f>
        <v/>
      </c>
      <c r="BD1326" s="77">
        <f>IFERROR(AP1326/F1326,0)</f>
        <v/>
      </c>
      <c r="BE1326" s="35">
        <f>SUMIFS(рўйхат!BL:BL,рўйхат!$CX:$CX,$B$1328,рўйхат!$D:$D,$C1326)</f>
        <v/>
      </c>
      <c r="BF1326" s="36">
        <f>SUMIFS(рўйхат!BM:BM,рўйхат!$CX:$CX,$B$1328,рўйхат!$D:$D,$C1326)</f>
        <v/>
      </c>
      <c r="BG1326" s="35">
        <f>SUMIFS(рўйхат!BN:BN,рўйхат!$CX:$CX,$B$1328,рўйхат!$D:$D,$C1326)</f>
        <v/>
      </c>
      <c r="BH1326" s="36">
        <f>SUMIFS(рўйхат!BO:BO,рўйхат!$CX:$CX,$B$1328,рўйхат!$D:$D,$C1326)</f>
        <v/>
      </c>
      <c r="BI1326" s="35">
        <f>SUMIFS(рўйхат!BP:BP,рўйхат!$CX:$CX,$B$1328,рўйхат!$D:$D,$C1326)</f>
        <v/>
      </c>
      <c r="BJ1326" s="36">
        <f>SUMIFS(рўйхат!BQ:BQ,рўйхат!$CX:$CX,$B$1328,рўйхат!$D:$D,$C1326)</f>
        <v/>
      </c>
      <c r="BK1326" s="35">
        <f>SUMIFS(рўйхат!BR:BR,рўйхат!$CX:$CX,$B$1328,рўйхат!$D:$D,$C1326)</f>
        <v/>
      </c>
      <c r="BL1326" s="36">
        <f>SUMIFS(рўйхат!BS:BS,рўйхат!$CX:$CX,$B$1328,рўйхат!$D:$D,$C1326)</f>
        <v/>
      </c>
      <c r="BM1326" s="35">
        <f>SUMIFS(рўйхат!BT:BT,рўйхат!$CX:$CX,$B$1328,рўйхат!$D:$D,$C1326)</f>
        <v/>
      </c>
      <c r="BN1326" s="36">
        <f>SUMIFS(рўйхат!BU:BU,рўйхат!$CX:$CX,$B$1328,рўйхат!$D:$D,$C1326)</f>
        <v/>
      </c>
      <c r="BO1326" s="35">
        <f>SUMIFS(рўйхат!BX:BX,рўйхат!$CX:$CX,$B$1328,рўйхат!$D:$D,$C1326)</f>
        <v/>
      </c>
      <c r="BP1326" s="36">
        <f>SUMIFS(рўйхат!BY:BY,рўйхат!$CX:$CX,$B$1328,рўйхат!$D:$D,$C1326)</f>
        <v/>
      </c>
      <c r="BQ1326" s="35">
        <f>SUMIFS(рўйхат!BZ:BZ,рўйхат!$CX:$CX,$B$1328,рўйхат!$D:$D,$C1326)</f>
        <v/>
      </c>
      <c r="BR1326" s="36">
        <f>SUMIFS(рўйхат!CA:CA,рўйхат!$CX:$CX,$B$1328,рўйхат!$D:$D,$C1326)</f>
        <v/>
      </c>
      <c r="BS1326" s="35">
        <f>SUMIFS(рўйхат!CB:CB,рўйхат!$CX:$CX,$B$1328,рўйхат!$D:$D,$C1326)</f>
        <v/>
      </c>
      <c r="BT1326" s="36">
        <f>SUMIFS(рўйхат!CC:CC,рўйхат!$CX:$CX,$B$1328,рўйхат!$D:$D,$C1326)</f>
        <v/>
      </c>
      <c r="BU1326" s="35">
        <f>SUMIFS(рўйхат!CD:CD,рўйхат!$CX:$CX,$B$1328,рўйхат!$D:$D,$C1326)</f>
        <v/>
      </c>
      <c r="BV1326" s="36">
        <f>SUMIFS(рўйхат!CE:CE,рўйхат!$CX:$CX,$B$1328,рўйхат!$D:$D,$C1326)</f>
        <v/>
      </c>
      <c r="BW1326" s="35">
        <f>SUMIFS(рўйхат!CH:CH,рўйхат!$CX:$CX,$B$1328,рўйхат!$D:$D,$C1326)</f>
        <v/>
      </c>
      <c r="BX1326" s="36">
        <f>SUMIFS(рўйхат!CI:CI,рўйхат!$CX:$CX,$B$1328,рўйхат!$D:$D,$C1326)</f>
        <v/>
      </c>
      <c r="BY1326" s="35">
        <f>SUMIFS(рўйхат!CJ:CJ,рўйхат!$CX:$CX,$B$1328,рўйхат!$D:$D,$C1326)</f>
        <v/>
      </c>
      <c r="BZ1326" s="36">
        <f>SUMIFS(рўйхат!CK:CK,рўйхат!$CX:$CX,$B$1328,рўйхат!$D:$D,$C1326)</f>
        <v/>
      </c>
      <c r="CA1326" s="35">
        <f>SUMIFS(рўйхат!CL:CL,рўйхат!$CX:$CX,$B$1328,рўйхат!$D:$D,$C1326)</f>
        <v/>
      </c>
      <c r="CB1326" s="36">
        <f>SUMIFS(рўйхат!CM:CM,рўйхат!$CX:$CX,$B$1328,рўйхат!$D:$D,$C1326)</f>
        <v/>
      </c>
      <c r="CC1326" s="35">
        <f>SUMIFS(рўйхат!CN:CN,рўйхат!$CX:$CX,$B$1328,рўйхат!$D:$D,$C1326)</f>
        <v/>
      </c>
      <c r="CD1326" s="36">
        <f>SUMIFS(рўйхат!CO:CO,рўйхат!$CX:$CX,$B$1328,рўйхат!$D:$D,$C1326)</f>
        <v/>
      </c>
      <c r="CE1326" s="77">
        <f>IFERROR(BE1326/(Q1326+BE1326),0)</f>
        <v/>
      </c>
      <c r="CF1326" s="78">
        <f>IFERROR(BF1326/(R1326+BF1326),0)</f>
        <v/>
      </c>
    </row>
    <row r="1327" hidden="1" outlineLevel="1" ht="30" customFormat="1" customHeight="1" s="8">
      <c r="A1327" s="39" t="n"/>
      <c r="B1327" s="50" t="n">
        <v>65</v>
      </c>
      <c r="C1327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327" s="51" t="n"/>
      <c r="E1327" s="35">
        <f>SUMIFS(рўйхат!F:F,рўйхат!$CX:$CX,$B$1328,рўйхат!$D:$D,$C1327)</f>
        <v/>
      </c>
      <c r="F1327" s="36">
        <f>SUMIFS(рўйхат!G:G,рўйхат!$CX:$CX,$B$1328,рўйхат!$D:$D,$C1327)</f>
        <v/>
      </c>
      <c r="G1327" s="35">
        <f>SUMIFS(рўйхат!H:H,рўйхат!$CX:$CX,$B$1328,рўйхат!$D:$D,$C1327)</f>
        <v/>
      </c>
      <c r="H1327" s="36">
        <f>SUMIFS(рўйхат!I:I,рўйхат!$CX:$CX,$B$1328,рўйхат!$D:$D,$C1327)</f>
        <v/>
      </c>
      <c r="I1327" s="35">
        <f>SUMIFS(рўйхат!J:J,рўйхат!$CX:$CX,$B$1328,рўйхат!$D:$D,$C1327)</f>
        <v/>
      </c>
      <c r="J1327" s="36">
        <f>SUMIFS(рўйхат!K:K,рўйхат!$CX:$CX,$B$1328,рўйхат!$D:$D,$C1327)</f>
        <v/>
      </c>
      <c r="K1327" s="35">
        <f>SUMIFS(рўйхат!L:L,рўйхат!$CX:$CX,$B$1328,рўйхат!$D:$D,$C1327)</f>
        <v/>
      </c>
      <c r="L1327" s="36">
        <f>SUMIFS(рўйхат!M:M,рўйхат!$CX:$CX,$B$1328,рўйхат!$D:$D,$C1327)</f>
        <v/>
      </c>
      <c r="M1327" s="35">
        <f>SUMIFS(рўйхат!N:N,рўйхат!$CX:$CX,$B$1328,рўйхат!$D:$D,$C1327)</f>
        <v/>
      </c>
      <c r="N1327" s="36">
        <f>SUMIFS(рўйхат!O:O,рўйхат!$CX:$CX,$B$1328,рўйхат!$D:$D,$C1327)</f>
        <v/>
      </c>
      <c r="O1327" s="34">
        <f>IFERROR(M1327/E1327,0)</f>
        <v/>
      </c>
      <c r="P1327" s="34">
        <f>IFERROR(N1327/F1327,0)</f>
        <v/>
      </c>
      <c r="Q1327" s="35">
        <f>SUMIFS(рўйхат!P:P,рўйхат!$CX:$CX,$B$1328,рўйхат!$D:$D,$C1327)</f>
        <v/>
      </c>
      <c r="R1327" s="36">
        <f>SUMIFS(рўйхат!Q:Q,рўйхат!$CX:$CX,$B$1328,рўйхат!$D:$D,$C1327)</f>
        <v/>
      </c>
      <c r="S1327" s="35">
        <f>SUMIFS(рўйхат!R:R,рўйхат!$CX:$CX,$B$1328,рўйхат!$D:$D,$C1327)</f>
        <v/>
      </c>
      <c r="T1327" s="36">
        <f>SUMIFS(рўйхат!S:S,рўйхат!$CX:$CX,$B$1328,рўйхат!$D:$D,$C1327)</f>
        <v/>
      </c>
      <c r="U1327" s="35">
        <f>SUMIFS(рўйхат!T:T,рўйхат!$CX:$CX,$B$1328,рўйхат!$D:$D,$C1327)</f>
        <v/>
      </c>
      <c r="V1327" s="36">
        <f>SUMIFS(рўйхат!U:U,рўйхат!$CX:$CX,$B$1328,рўйхат!$D:$D,$C1327)</f>
        <v/>
      </c>
      <c r="W1327" s="35">
        <f>SUMIFS(рўйхат!V:V,рўйхат!$CX:$CX,$B$1328,рўйхат!$D:$D,$C1327)</f>
        <v/>
      </c>
      <c r="X1327" s="36">
        <f>SUMIFS(рўйхат!W:W,рўйхат!$CX:$CX,$B$1328,рўйхат!$D:$D,$C1327)</f>
        <v/>
      </c>
      <c r="Y1327" s="35">
        <f>SUMIFS(рўйхат!X:X,рўйхат!$CX:$CX,$B$1328,рўйхат!$D:$D,$C1327)</f>
        <v/>
      </c>
      <c r="Z1327" s="36">
        <f>SUMIFS(рўйхат!Y:Y,рўйхат!$CX:$CX,$B$1328,рўйхат!$D:$D,$C1327)</f>
        <v/>
      </c>
      <c r="AA1327" s="35">
        <f>SUMIFS(рўйхат!Z:Z,рўйхат!$CX:$CX,$B$1328,рўйхат!$D:$D,$C1327)</f>
        <v/>
      </c>
      <c r="AB1327" s="36">
        <f>SUMIFS(рўйхат!AA:AA,рўйхат!$CX:$CX,$B$1328,рўйхат!$D:$D,$C1327)</f>
        <v/>
      </c>
      <c r="AC1327" s="35">
        <f>SUMIFS(рўйхат!AB:AB,рўйхат!$CX:$CX,$B$1328,рўйхат!$D:$D,$C1327)</f>
        <v/>
      </c>
      <c r="AD1327" s="36">
        <f>SUMIFS(рўйхат!AC:AC,рўйхат!$CX:$CX,$B$1328,рўйхат!$D:$D,$C1327)</f>
        <v/>
      </c>
      <c r="AE1327" s="35">
        <f>SUMIFS(рўйхат!AD:AD,рўйхат!$CX:$CX,$B$1328,рўйхат!$D:$D,$C1327)</f>
        <v/>
      </c>
      <c r="AF1327" s="36">
        <f>SUMIFS(рўйхат!AE:AE,рўйхат!$CX:$CX,$B$1328,рўйхат!$D:$D,$C1327)</f>
        <v/>
      </c>
      <c r="AG1327" s="35">
        <f>SUMIFS(рўйхат!AH:AH,рўйхат!$CX:$CX,$B$1328,рўйхат!$D:$D,$C1327)</f>
        <v/>
      </c>
      <c r="AH1327" s="36">
        <f>SUMIFS(рўйхат!AI:AI,рўйхат!$CX:$CX,$B$1328,рўйхат!$D:$D,$C1327)</f>
        <v/>
      </c>
      <c r="AI1327" s="35">
        <f>SUMIFS(рўйхат!AJ:AJ,рўйхат!$CX:$CX,$B$1328,рўйхат!$D:$D,$C1327)</f>
        <v/>
      </c>
      <c r="AJ1327" s="36">
        <f>SUMIFS(рўйхат!AK:AK,рўйхат!$CX:$CX,$B$1328,рўйхат!$D:$D,$C1327)</f>
        <v/>
      </c>
      <c r="AK1327" s="35">
        <f>SUMIFS(рўйхат!AL:AL,рўйхат!$CX:$CX,$B$1328,рўйхат!$D:$D,$C1327)</f>
        <v/>
      </c>
      <c r="AL1327" s="36">
        <f>SUMIFS(рўйхат!AM:AM,рўйхат!$CX:$CX,$B$1328,рўйхат!$D:$D,$C1327)</f>
        <v/>
      </c>
      <c r="AM1327" s="77">
        <f>IFERROR(Q1327/E1327,0)</f>
        <v/>
      </c>
      <c r="AN1327" s="77">
        <f>IFERROR(R1327/F1327,0)</f>
        <v/>
      </c>
      <c r="AO1327" s="35">
        <f>SUMIFS(рўйхат!AX:AX,рўйхат!$CX:$CX,$B$1328,рўйхат!$D:$D,$C1327)</f>
        <v/>
      </c>
      <c r="AP1327" s="36">
        <f>SUMIFS(рўйхат!AY:AY,рўйхат!$CX:$CX,$B$1328,рўйхат!$D:$D,$C1327)</f>
        <v/>
      </c>
      <c r="AQ1327" s="35">
        <f>SUMIFS(рўйхат!AZ:AZ,рўйхат!$CX:$CX,$B$1328,рўйхат!$D:$D,$C1327)</f>
        <v/>
      </c>
      <c r="AR1327" s="36">
        <f>SUMIFS(рўйхат!BA:BA,рўйхат!$CX:$CX,$B$1328,рўйхат!$D:$D,$C1327)</f>
        <v/>
      </c>
      <c r="AS1327" s="35">
        <f>SUMIFS(рўйхат!BB:BB,рўйхат!$CX:$CX,$B$1328,рўйхат!$D:$D,$C1327)</f>
        <v/>
      </c>
      <c r="AT1327" s="36">
        <f>SUMIFS(рўйхат!BC:BC,рўйхат!$CX:$CX,$B$1328,рўйхат!$D:$D,$C1327)</f>
        <v/>
      </c>
      <c r="AU1327" s="35">
        <f>SUMIFS(рўйхат!BD:BD,рўйхат!$CX:$CX,$B$1328,рўйхат!$D:$D,$C1327)</f>
        <v/>
      </c>
      <c r="AV1327" s="36">
        <f>SUMIFS(рўйхат!BE:BE,рўйхат!$CX:$CX,$B$1328,рўйхат!$D:$D,$C1327)</f>
        <v/>
      </c>
      <c r="AW1327" s="35">
        <f>SUMIFS(рўйхат!BF:BF,рўйхат!$CX:$CX,$B$1328,рўйхат!$D:$D,$C1327)</f>
        <v/>
      </c>
      <c r="AX1327" s="36">
        <f>SUMIFS(рўйхат!BG:BG,рўйхат!$CX:$CX,$B$1328,рўйхат!$D:$D,$C1327)</f>
        <v/>
      </c>
      <c r="AY1327" s="35">
        <f>SUMIFS(рўйхат!BH:BH,рўйхат!$CX:$CX,$B$1328,рўйхат!$D:$D,$C1327)</f>
        <v/>
      </c>
      <c r="AZ1327" s="36">
        <f>SUMIFS(рўйхат!BI:BI,рўйхат!$CX:$CX,$B$1328,рўйхат!$D:$D,$C1327)</f>
        <v/>
      </c>
      <c r="BA1327" s="35">
        <f>SUMIFS(рўйхат!BJ:BJ,рўйхат!$CX:$CX,$B$1328,рўйхат!$D:$D,$C1327)</f>
        <v/>
      </c>
      <c r="BB1327" s="36">
        <f>SUMIFS(рўйхат!BK:BK,рўйхат!$CX:$CX,$B$1328,рўйхат!$D:$D,$C1327)</f>
        <v/>
      </c>
      <c r="BC1327" s="77">
        <f>IFERROR(AO1327/E1327,0)</f>
        <v/>
      </c>
      <c r="BD1327" s="77">
        <f>IFERROR(AP1327/F1327,0)</f>
        <v/>
      </c>
      <c r="BE1327" s="35">
        <f>SUMIFS(рўйхат!BL:BL,рўйхат!$CX:$CX,$B$1328,рўйхат!$D:$D,$C1327)</f>
        <v/>
      </c>
      <c r="BF1327" s="36">
        <f>SUMIFS(рўйхат!BM:BM,рўйхат!$CX:$CX,$B$1328,рўйхат!$D:$D,$C1327)</f>
        <v/>
      </c>
      <c r="BG1327" s="35">
        <f>SUMIFS(рўйхат!BN:BN,рўйхат!$CX:$CX,$B$1328,рўйхат!$D:$D,$C1327)</f>
        <v/>
      </c>
      <c r="BH1327" s="36">
        <f>SUMIFS(рўйхат!BO:BO,рўйхат!$CX:$CX,$B$1328,рўйхат!$D:$D,$C1327)</f>
        <v/>
      </c>
      <c r="BI1327" s="35">
        <f>SUMIFS(рўйхат!BP:BP,рўйхат!$CX:$CX,$B$1328,рўйхат!$D:$D,$C1327)</f>
        <v/>
      </c>
      <c r="BJ1327" s="36">
        <f>SUMIFS(рўйхат!BQ:BQ,рўйхат!$CX:$CX,$B$1328,рўйхат!$D:$D,$C1327)</f>
        <v/>
      </c>
      <c r="BK1327" s="35">
        <f>SUMIFS(рўйхат!BR:BR,рўйхат!$CX:$CX,$B$1328,рўйхат!$D:$D,$C1327)</f>
        <v/>
      </c>
      <c r="BL1327" s="36">
        <f>SUMIFS(рўйхат!BS:BS,рўйхат!$CX:$CX,$B$1328,рўйхат!$D:$D,$C1327)</f>
        <v/>
      </c>
      <c r="BM1327" s="35">
        <f>SUMIFS(рўйхат!BT:BT,рўйхат!$CX:$CX,$B$1328,рўйхат!$D:$D,$C1327)</f>
        <v/>
      </c>
      <c r="BN1327" s="36">
        <f>SUMIFS(рўйхат!BU:BU,рўйхат!$CX:$CX,$B$1328,рўйхат!$D:$D,$C1327)</f>
        <v/>
      </c>
      <c r="BO1327" s="35">
        <f>SUMIFS(рўйхат!BX:BX,рўйхат!$CX:$CX,$B$1328,рўйхат!$D:$D,$C1327)</f>
        <v/>
      </c>
      <c r="BP1327" s="36">
        <f>SUMIFS(рўйхат!BY:BY,рўйхат!$CX:$CX,$B$1328,рўйхат!$D:$D,$C1327)</f>
        <v/>
      </c>
      <c r="BQ1327" s="35">
        <f>SUMIFS(рўйхат!BZ:BZ,рўйхат!$CX:$CX,$B$1328,рўйхат!$D:$D,$C1327)</f>
        <v/>
      </c>
      <c r="BR1327" s="36">
        <f>SUMIFS(рўйхат!CA:CA,рўйхат!$CX:$CX,$B$1328,рўйхат!$D:$D,$C1327)</f>
        <v/>
      </c>
      <c r="BS1327" s="35">
        <f>SUMIFS(рўйхат!CB:CB,рўйхат!$CX:$CX,$B$1328,рўйхат!$D:$D,$C1327)</f>
        <v/>
      </c>
      <c r="BT1327" s="36">
        <f>SUMIFS(рўйхат!CC:CC,рўйхат!$CX:$CX,$B$1328,рўйхат!$D:$D,$C1327)</f>
        <v/>
      </c>
      <c r="BU1327" s="35">
        <f>SUMIFS(рўйхат!CD:CD,рўйхат!$CX:$CX,$B$1328,рўйхат!$D:$D,$C1327)</f>
        <v/>
      </c>
      <c r="BV1327" s="36">
        <f>SUMIFS(рўйхат!CE:CE,рўйхат!$CX:$CX,$B$1328,рўйхат!$D:$D,$C1327)</f>
        <v/>
      </c>
      <c r="BW1327" s="35">
        <f>SUMIFS(рўйхат!CH:CH,рўйхат!$CX:$CX,$B$1328,рўйхат!$D:$D,$C1327)</f>
        <v/>
      </c>
      <c r="BX1327" s="36">
        <f>SUMIFS(рўйхат!CI:CI,рўйхат!$CX:$CX,$B$1328,рўйхат!$D:$D,$C1327)</f>
        <v/>
      </c>
      <c r="BY1327" s="35">
        <f>SUMIFS(рўйхат!CJ:CJ,рўйхат!$CX:$CX,$B$1328,рўйхат!$D:$D,$C1327)</f>
        <v/>
      </c>
      <c r="BZ1327" s="36">
        <f>SUMIFS(рўйхат!CK:CK,рўйхат!$CX:$CX,$B$1328,рўйхат!$D:$D,$C1327)</f>
        <v/>
      </c>
      <c r="CA1327" s="35">
        <f>SUMIFS(рўйхат!CL:CL,рўйхат!$CX:$CX,$B$1328,рўйхат!$D:$D,$C1327)</f>
        <v/>
      </c>
      <c r="CB1327" s="36">
        <f>SUMIFS(рўйхат!CM:CM,рўйхат!$CX:$CX,$B$1328,рўйхат!$D:$D,$C1327)</f>
        <v/>
      </c>
      <c r="CC1327" s="35">
        <f>SUMIFS(рўйхат!CN:CN,рўйхат!$CX:$CX,$B$1328,рўйхат!$D:$D,$C1327)</f>
        <v/>
      </c>
      <c r="CD1327" s="36">
        <f>SUMIFS(рўйхат!CO:CO,рўйхат!$CX:$CX,$B$1328,рўйхат!$D:$D,$C1327)</f>
        <v/>
      </c>
      <c r="CE1327" s="77">
        <f>IFERROR(BE1327/(Q1327+BE1327),0)</f>
        <v/>
      </c>
      <c r="CF1327" s="78">
        <f>IFERROR(BF1327/(R1327+BF1327),0)</f>
        <v/>
      </c>
    </row>
    <row r="1328" collapsed="1" ht="30" customFormat="1" customHeight="1" s="8">
      <c r="A1328" s="31" t="n">
        <v>20</v>
      </c>
      <c r="B1328" s="198" t="inlineStr">
        <is>
          <t>Мудофаа вазирлиги</t>
        </is>
      </c>
      <c r="C1328" s="199" t="n"/>
      <c r="D1328" s="16" t="inlineStr">
        <is>
          <t>Х.Саттаров</t>
        </is>
      </c>
      <c r="E1328" s="17">
        <f>SUMIF(рўйхат!$CX:$CX,$B1328,рўйхат!F:F)</f>
        <v/>
      </c>
      <c r="F1328" s="18">
        <f>SUMIF(рўйхат!$CX:$CX,$B1328,рўйхат!G:G)</f>
        <v/>
      </c>
      <c r="G1328" s="17">
        <f>SUMIF(рўйхат!$CX:$CX,$B1328,рўйхат!H:H)</f>
        <v/>
      </c>
      <c r="H1328" s="18">
        <f>SUMIF(рўйхат!$CX:$CX,$B1328,рўйхат!I:I)</f>
        <v/>
      </c>
      <c r="I1328" s="17">
        <f>SUMIF(рўйхат!$CX:$CX,$B1328,рўйхат!J:J)</f>
        <v/>
      </c>
      <c r="J1328" s="18">
        <f>SUMIF(рўйхат!$CX:$CX,$B1328,рўйхат!K:K)</f>
        <v/>
      </c>
      <c r="K1328" s="17">
        <f>SUMIF(рўйхат!$CX:$CX,$B1328,рўйхат!L:L)</f>
        <v/>
      </c>
      <c r="L1328" s="18">
        <f>SUMIF(рўйхат!$CX:$CX,$B1328,рўйхат!M:M)</f>
        <v/>
      </c>
      <c r="M1328" s="17">
        <f>SUMIF(рўйхат!$CX:$CX,$B1328,рўйхат!N:N)</f>
        <v/>
      </c>
      <c r="N1328" s="18">
        <f>SUMIF(рўйхат!$CX:$CX,$B1328,рўйхат!O:O)</f>
        <v/>
      </c>
      <c r="O1328" s="75">
        <f>IFERROR(M1328/E1328,0)</f>
        <v/>
      </c>
      <c r="P1328" s="75">
        <f>IFERROR(N1328/F1328,0)</f>
        <v/>
      </c>
      <c r="Q1328" s="19">
        <f>SUMIF(рўйхат!$CX:$CX,$B1328,рўйхат!P:P)</f>
        <v/>
      </c>
      <c r="R1328" s="20">
        <f>SUMIF(рўйхат!$CX:$CX,$B1328,рўйхат!Q:Q)</f>
        <v/>
      </c>
      <c r="S1328" s="19">
        <f>SUMIF(рўйхат!$CX:$CX,$B1328,рўйхат!R:R)</f>
        <v/>
      </c>
      <c r="T1328" s="20">
        <f>SUMIF(рўйхат!$CX:$CX,$B1328,рўйхат!S:S)</f>
        <v/>
      </c>
      <c r="U1328" s="19">
        <f>SUMIF(рўйхат!$CX:$CX,$B1328,рўйхат!T:T)</f>
        <v/>
      </c>
      <c r="V1328" s="20">
        <f>SUMIF(рўйхат!$CX:$CX,$B1328,рўйхат!U:U)</f>
        <v/>
      </c>
      <c r="W1328" s="19">
        <f>SUMIF(рўйхат!$CX:$CX,$B1328,рўйхат!V:V)</f>
        <v/>
      </c>
      <c r="X1328" s="20">
        <f>SUMIF(рўйхат!$CX:$CX,$B1328,рўйхат!W:W)</f>
        <v/>
      </c>
      <c r="Y1328" s="19">
        <f>SUMIF(рўйхат!$CX:$CX,$B1328,рўйхат!X:X)</f>
        <v/>
      </c>
      <c r="Z1328" s="20">
        <f>SUMIF(рўйхат!$CX:$CX,$B1328,рўйхат!Y:Y)</f>
        <v/>
      </c>
      <c r="AA1328" s="19">
        <f>SUMIF(рўйхат!$CX:$CX,$B1328,рўйхат!Z:Z)</f>
        <v/>
      </c>
      <c r="AB1328" s="20">
        <f>SUMIF(рўйхат!$CX:$CX,$B1328,рўйхат!AA:AA)</f>
        <v/>
      </c>
      <c r="AC1328" s="19">
        <f>SUMIF(рўйхат!$CX:$CX,$B1328,рўйхат!AB:AB)</f>
        <v/>
      </c>
      <c r="AD1328" s="20">
        <f>SUMIF(рўйхат!$CX:$CX,$B1328,рўйхат!AC:AC)</f>
        <v/>
      </c>
      <c r="AE1328" s="19">
        <f>SUMIF(рўйхат!$CX:$CX,$B1328,рўйхат!AD:AD)</f>
        <v/>
      </c>
      <c r="AF1328" s="20">
        <f>SUMIF(рўйхат!$CX:$CX,$B1328,рўйхат!AE:AE)</f>
        <v/>
      </c>
      <c r="AG1328" s="19">
        <f>SUMIF(рўйхат!$CX:$CX,$B1328,рўйхат!AH:AH)</f>
        <v/>
      </c>
      <c r="AH1328" s="20">
        <f>SUMIF(рўйхат!$CX:$CX,$B1328,рўйхат!AI:AI)</f>
        <v/>
      </c>
      <c r="AI1328" s="19">
        <f>SUMIF(рўйхат!$CX:$CX,$B1328,рўйхат!AJ:AJ)</f>
        <v/>
      </c>
      <c r="AJ1328" s="20">
        <f>SUMIF(рўйхат!$CX:$CX,$B1328,рўйхат!AK:AK)</f>
        <v/>
      </c>
      <c r="AK1328" s="19">
        <f>SUMIF(рўйхат!$CX:$CX,$B1328,рўйхат!AL:AL)</f>
        <v/>
      </c>
      <c r="AL1328" s="20">
        <f>SUMIF(рўйхат!$CX:$CX,$B1328,рўйхат!AM:AM)</f>
        <v/>
      </c>
      <c r="AM1328" s="76">
        <f>IFERROR(Q1328/E1328,0)</f>
        <v/>
      </c>
      <c r="AN1328" s="76">
        <f>IFERROR(R1328/F1328,0)</f>
        <v/>
      </c>
      <c r="AO1328" s="19">
        <f>SUMIF(рўйхат!$CX:$CX,$B1328,рўйхат!AX:AX)</f>
        <v/>
      </c>
      <c r="AP1328" s="20">
        <f>SUMIF(рўйхат!$CX:$CX,$B1328,рўйхат!AY:AY)</f>
        <v/>
      </c>
      <c r="AQ1328" s="19">
        <f>SUMIF(рўйхат!$CX:$CX,$B1328,рўйхат!AZ:AZ)</f>
        <v/>
      </c>
      <c r="AR1328" s="20">
        <f>SUMIF(рўйхат!$CX:$CX,$B1328,рўйхат!BA:BA)</f>
        <v/>
      </c>
      <c r="AS1328" s="19">
        <f>SUMIF(рўйхат!$CX:$CX,$B1328,рўйхат!BB:BB)</f>
        <v/>
      </c>
      <c r="AT1328" s="20">
        <f>SUMIF(рўйхат!$CX:$CX,$B1328,рўйхат!BC:BC)</f>
        <v/>
      </c>
      <c r="AU1328" s="19">
        <f>SUMIF(рўйхат!$CX:$CX,$B1328,рўйхат!BD:BD)</f>
        <v/>
      </c>
      <c r="AV1328" s="20">
        <f>SUMIF(рўйхат!$CX:$CX,$B1328,рўйхат!BE:BE)</f>
        <v/>
      </c>
      <c r="AW1328" s="19">
        <f>SUMIF(рўйхат!$CX:$CX,$B1328,рўйхат!BF:BF)</f>
        <v/>
      </c>
      <c r="AX1328" s="20">
        <f>SUMIF(рўйхат!$CX:$CX,$B1328,рўйхат!BG:BG)</f>
        <v/>
      </c>
      <c r="AY1328" s="19">
        <f>SUMIF(рўйхат!$CX:$CX,$B1328,рўйхат!BH:BH)</f>
        <v/>
      </c>
      <c r="AZ1328" s="20">
        <f>SUMIF(рўйхат!$CX:$CX,$B1328,рўйхат!BI:BI)</f>
        <v/>
      </c>
      <c r="BA1328" s="19">
        <f>SUMIF(рўйхат!$CX:$CX,$B1328,рўйхат!BJ:BJ)</f>
        <v/>
      </c>
      <c r="BB1328" s="20">
        <f>SUMIF(рўйхат!$CX:$CX,$B1328,рўйхат!BK:BK)</f>
        <v/>
      </c>
      <c r="BC1328" s="76">
        <f>IFERROR(AO1328/E1328,0)</f>
        <v/>
      </c>
      <c r="BD1328" s="76">
        <f>IFERROR(AP1328/F1328,0)</f>
        <v/>
      </c>
      <c r="BE1328" s="19">
        <f>SUMIF(рўйхат!$CX:$CX,$B1328,рўйхат!BL:BL)</f>
        <v/>
      </c>
      <c r="BF1328" s="20">
        <f>SUMIF(рўйхат!$CX:$CX,$B1328,рўйхат!BM:BM)</f>
        <v/>
      </c>
      <c r="BG1328" s="19">
        <f>SUMIF(рўйхат!$CX:$CX,$B1328,рўйхат!BN:BN)</f>
        <v/>
      </c>
      <c r="BH1328" s="20">
        <f>SUMIF(рўйхат!$CX:$CX,$B1328,рўйхат!BO:BO)</f>
        <v/>
      </c>
      <c r="BI1328" s="19">
        <f>SUMIF(рўйхат!$CX:$CX,$B1328,рўйхат!BP:BP)</f>
        <v/>
      </c>
      <c r="BJ1328" s="20">
        <f>SUMIF(рўйхат!$CX:$CX,$B1328,рўйхат!BQ:BQ)</f>
        <v/>
      </c>
      <c r="BK1328" s="19">
        <f>SUMIF(рўйхат!$CX:$CX,$B1328,рўйхат!BR:BR)</f>
        <v/>
      </c>
      <c r="BL1328" s="20">
        <f>SUMIF(рўйхат!$CX:$CX,$B1328,рўйхат!BS:BS)</f>
        <v/>
      </c>
      <c r="BM1328" s="19">
        <f>SUMIF(рўйхат!$CX:$CX,$B1328,рўйхат!BT:BT)</f>
        <v/>
      </c>
      <c r="BN1328" s="20">
        <f>SUMIF(рўйхат!$CX:$CX,$B1328,рўйхат!BU:BU)</f>
        <v/>
      </c>
      <c r="BO1328" s="19">
        <f>SUMIF(рўйхат!$CX:$CX,$B1328,рўйхат!BX:BX)</f>
        <v/>
      </c>
      <c r="BP1328" s="20">
        <f>SUMIF(рўйхат!$CX:$CX,$B1328,рўйхат!BY:BY)</f>
        <v/>
      </c>
      <c r="BQ1328" s="19">
        <f>SUMIF(рўйхат!$CX:$CX,$B1328,рўйхат!BZ:BZ)</f>
        <v/>
      </c>
      <c r="BR1328" s="20">
        <f>SUMIF(рўйхат!$CX:$CX,$B1328,рўйхат!CA:CA)</f>
        <v/>
      </c>
      <c r="BS1328" s="19">
        <f>SUMIF(рўйхат!$CX:$CX,$B1328,рўйхат!CB:CB)</f>
        <v/>
      </c>
      <c r="BT1328" s="20">
        <f>SUMIF(рўйхат!$CX:$CX,$B1328,рўйхат!CC:CC)</f>
        <v/>
      </c>
      <c r="BU1328" s="19">
        <f>SUMIF(рўйхат!$CX:$CX,$B1328,рўйхат!CD:CD)</f>
        <v/>
      </c>
      <c r="BV1328" s="20">
        <f>SUMIF(рўйхат!$CX:$CX,$B1328,рўйхат!CE:CE)</f>
        <v/>
      </c>
      <c r="BW1328" s="19">
        <f>SUMIF(рўйхат!$CX:$CX,$B1328,рўйхат!CH:CH)</f>
        <v/>
      </c>
      <c r="BX1328" s="20">
        <f>SUMIF(рўйхат!$CX:$CX,$B1328,рўйхат!CI:CI)</f>
        <v/>
      </c>
      <c r="BY1328" s="19">
        <f>SUMIF(рўйхат!$CX:$CX,$B1328,рўйхат!CJ:CJ)</f>
        <v/>
      </c>
      <c r="BZ1328" s="20">
        <f>SUMIF(рўйхат!$CX:$CX,$B1328,рўйхат!CK:CK)</f>
        <v/>
      </c>
      <c r="CA1328" s="19">
        <f>SUMIF(рўйхат!$CX:$CX,$B1328,рўйхат!CL:CL)</f>
        <v/>
      </c>
      <c r="CB1328" s="20">
        <f>SUMIF(рўйхат!$CX:$CX,$B1328,рўйхат!CM:CM)</f>
        <v/>
      </c>
      <c r="CC1328" s="19">
        <f>SUMIF(рўйхат!$CX:$CX,$B1328,рўйхат!CN:CN)</f>
        <v/>
      </c>
      <c r="CD1328" s="20">
        <f>SUMIF(рўйхат!$CX:$CX,$B1328,рўйхат!CO:CO)</f>
        <v/>
      </c>
      <c r="CE1328" s="77">
        <f>IFERROR(BE1328/(Q1328+BE1328),0)</f>
        <v/>
      </c>
      <c r="CF1328" s="78">
        <f>IFERROR(BF1328/(R1328+BF1328),0)</f>
        <v/>
      </c>
    </row>
    <row r="1329" hidden="1" outlineLevel="1" ht="30" customFormat="1" customHeight="1" s="8">
      <c r="A1329" s="39" t="n"/>
      <c r="B1329" s="50" t="n">
        <v>1</v>
      </c>
      <c r="C1329" s="37" t="inlineStr">
        <is>
          <t>Автомобилларга ёқилғи қуйиш шахобчалари томонидан сотилган газ (метан) миқдори таҳлили</t>
        </is>
      </c>
      <c r="D1329" s="16" t="n"/>
      <c r="E1329" s="35">
        <f>SUMIFS(рўйхат!F:F,рўйхат!$CX:$CX,$B$1394,рўйхат!$D:$D,$C1329)</f>
        <v/>
      </c>
      <c r="F1329" s="36">
        <f>SUMIFS(рўйхат!G:G,рўйхат!$CX:$CX,$B$1394,рўйхат!$D:$D,$C1329)</f>
        <v/>
      </c>
      <c r="G1329" s="35">
        <f>SUMIFS(рўйхат!H:H,рўйхат!$CX:$CX,$B$1394,рўйхат!$D:$D,$C1329)</f>
        <v/>
      </c>
      <c r="H1329" s="36">
        <f>SUMIFS(рўйхат!I:I,рўйхат!$CX:$CX,$B$1394,рўйхат!$D:$D,$C1329)</f>
        <v/>
      </c>
      <c r="I1329" s="35">
        <f>SUMIFS(рўйхат!J:J,рўйхат!$CX:$CX,$B$1394,рўйхат!$D:$D,$C1329)</f>
        <v/>
      </c>
      <c r="J1329" s="36">
        <f>SUMIFS(рўйхат!K:K,рўйхат!$CX:$CX,$B$1394,рўйхат!$D:$D,$C1329)</f>
        <v/>
      </c>
      <c r="K1329" s="35">
        <f>SUMIFS(рўйхат!L:L,рўйхат!$CX:$CX,$B$1394,рўйхат!$D:$D,$C1329)</f>
        <v/>
      </c>
      <c r="L1329" s="36">
        <f>SUMIFS(рўйхат!M:M,рўйхат!$CX:$CX,$B$1394,рўйхат!$D:$D,$C1329)</f>
        <v/>
      </c>
      <c r="M1329" s="35">
        <f>SUMIFS(рўйхат!N:N,рўйхат!$CX:$CX,$B$1394,рўйхат!$D:$D,$C1329)</f>
        <v/>
      </c>
      <c r="N1329" s="36">
        <f>SUMIFS(рўйхат!O:O,рўйхат!$CX:$CX,$B$1394,рўйхат!$D:$D,$C1329)</f>
        <v/>
      </c>
      <c r="O1329" s="34">
        <f>IFERROR(M1329/E1329,0)</f>
        <v/>
      </c>
      <c r="P1329" s="34">
        <f>IFERROR(N1329/F1329,0)</f>
        <v/>
      </c>
      <c r="Q1329" s="35">
        <f>SUMIFS(рўйхат!P:P,рўйхат!$CX:$CX,$B$1394,рўйхат!$D:$D,$C1329)</f>
        <v/>
      </c>
      <c r="R1329" s="36">
        <f>SUMIFS(рўйхат!Q:Q,рўйхат!$CX:$CX,$B$1394,рўйхат!$D:$D,$C1329)</f>
        <v/>
      </c>
      <c r="S1329" s="35">
        <f>SUMIFS(рўйхат!R:R,рўйхат!$CX:$CX,$B$1394,рўйхат!$D:$D,$C1329)</f>
        <v/>
      </c>
      <c r="T1329" s="36">
        <f>SUMIFS(рўйхат!S:S,рўйхат!$CX:$CX,$B$1394,рўйхат!$D:$D,$C1329)</f>
        <v/>
      </c>
      <c r="U1329" s="35">
        <f>SUMIFS(рўйхат!T:T,рўйхат!$CX:$CX,$B$1394,рўйхат!$D:$D,$C1329)</f>
        <v/>
      </c>
      <c r="V1329" s="36">
        <f>SUMIFS(рўйхат!U:U,рўйхат!$CX:$CX,$B$1394,рўйхат!$D:$D,$C1329)</f>
        <v/>
      </c>
      <c r="W1329" s="35">
        <f>SUMIFS(рўйхат!V:V,рўйхат!$CX:$CX,$B$1394,рўйхат!$D:$D,$C1329)</f>
        <v/>
      </c>
      <c r="X1329" s="36">
        <f>SUMIFS(рўйхат!W:W,рўйхат!$CX:$CX,$B$1394,рўйхат!$D:$D,$C1329)</f>
        <v/>
      </c>
      <c r="Y1329" s="35">
        <f>SUMIFS(рўйхат!X:X,рўйхат!$CX:$CX,$B$1394,рўйхат!$D:$D,$C1329)</f>
        <v/>
      </c>
      <c r="Z1329" s="36">
        <f>SUMIFS(рўйхат!Y:Y,рўйхат!$CX:$CX,$B$1394,рўйхат!$D:$D,$C1329)</f>
        <v/>
      </c>
      <c r="AA1329" s="35">
        <f>SUMIFS(рўйхат!Z:Z,рўйхат!$CX:$CX,$B$1394,рўйхат!$D:$D,$C1329)</f>
        <v/>
      </c>
      <c r="AB1329" s="36">
        <f>SUMIFS(рўйхат!AA:AA,рўйхат!$CX:$CX,$B$1394,рўйхат!$D:$D,$C1329)</f>
        <v/>
      </c>
      <c r="AC1329" s="35">
        <f>SUMIFS(рўйхат!AB:AB,рўйхат!$CX:$CX,$B$1394,рўйхат!$D:$D,$C1329)</f>
        <v/>
      </c>
      <c r="AD1329" s="36">
        <f>SUMIFS(рўйхат!AC:AC,рўйхат!$CX:$CX,$B$1394,рўйхат!$D:$D,$C1329)</f>
        <v/>
      </c>
      <c r="AE1329" s="35">
        <f>SUMIFS(рўйхат!AD:AD,рўйхат!$CX:$CX,$B$1394,рўйхат!$D:$D,$C1329)</f>
        <v/>
      </c>
      <c r="AF1329" s="36">
        <f>SUMIFS(рўйхат!AE:AE,рўйхат!$CX:$CX,$B$1394,рўйхат!$D:$D,$C1329)</f>
        <v/>
      </c>
      <c r="AG1329" s="35">
        <f>SUMIFS(рўйхат!AH:AH,рўйхат!$CX:$CX,$B$1394,рўйхат!$D:$D,$C1329)</f>
        <v/>
      </c>
      <c r="AH1329" s="36">
        <f>SUMIFS(рўйхат!AI:AI,рўйхат!$CX:$CX,$B$1394,рўйхат!$D:$D,$C1329)</f>
        <v/>
      </c>
      <c r="AI1329" s="35">
        <f>SUMIFS(рўйхат!AJ:AJ,рўйхат!$CX:$CX,$B$1394,рўйхат!$D:$D,$C1329)</f>
        <v/>
      </c>
      <c r="AJ1329" s="36">
        <f>SUMIFS(рўйхат!AK:AK,рўйхат!$CX:$CX,$B$1394,рўйхат!$D:$D,$C1329)</f>
        <v/>
      </c>
      <c r="AK1329" s="35">
        <f>SUMIFS(рўйхат!AL:AL,рўйхат!$CX:$CX,$B$1394,рўйхат!$D:$D,$C1329)</f>
        <v/>
      </c>
      <c r="AL1329" s="36">
        <f>SUMIFS(рўйхат!AM:AM,рўйхат!$CX:$CX,$B$1394,рўйхат!$D:$D,$C1329)</f>
        <v/>
      </c>
      <c r="AM1329" s="77">
        <f>IFERROR(Q1329/E1329,0)</f>
        <v/>
      </c>
      <c r="AN1329" s="77">
        <f>IFERROR(R1329/F1329,0)</f>
        <v/>
      </c>
      <c r="AO1329" s="35">
        <f>SUMIFS(рўйхат!AX:AX,рўйхат!$CX:$CX,$B$1394,рўйхат!$D:$D,$C1329)</f>
        <v/>
      </c>
      <c r="AP1329" s="36">
        <f>SUMIFS(рўйхат!AY:AY,рўйхат!$CX:$CX,$B$1394,рўйхат!$D:$D,$C1329)</f>
        <v/>
      </c>
      <c r="AQ1329" s="35">
        <f>SUMIFS(рўйхат!AZ:AZ,рўйхат!$CX:$CX,$B$1394,рўйхат!$D:$D,$C1329)</f>
        <v/>
      </c>
      <c r="AR1329" s="36">
        <f>SUMIFS(рўйхат!BA:BA,рўйхат!$CX:$CX,$B$1394,рўйхат!$D:$D,$C1329)</f>
        <v/>
      </c>
      <c r="AS1329" s="35">
        <f>SUMIFS(рўйхат!BB:BB,рўйхат!$CX:$CX,$B$1394,рўйхат!$D:$D,$C1329)</f>
        <v/>
      </c>
      <c r="AT1329" s="36">
        <f>SUMIFS(рўйхат!BC:BC,рўйхат!$CX:$CX,$B$1394,рўйхат!$D:$D,$C1329)</f>
        <v/>
      </c>
      <c r="AU1329" s="35">
        <f>SUMIFS(рўйхат!BD:BD,рўйхат!$CX:$CX,$B$1394,рўйхат!$D:$D,$C1329)</f>
        <v/>
      </c>
      <c r="AV1329" s="36">
        <f>SUMIFS(рўйхат!BE:BE,рўйхат!$CX:$CX,$B$1394,рўйхат!$D:$D,$C1329)</f>
        <v/>
      </c>
      <c r="AW1329" s="35">
        <f>SUMIFS(рўйхат!BF:BF,рўйхат!$CX:$CX,$B$1394,рўйхат!$D:$D,$C1329)</f>
        <v/>
      </c>
      <c r="AX1329" s="36">
        <f>SUMIFS(рўйхат!BG:BG,рўйхат!$CX:$CX,$B$1394,рўйхат!$D:$D,$C1329)</f>
        <v/>
      </c>
      <c r="AY1329" s="35">
        <f>SUMIFS(рўйхат!BH:BH,рўйхат!$CX:$CX,$B$1394,рўйхат!$D:$D,$C1329)</f>
        <v/>
      </c>
      <c r="AZ1329" s="36">
        <f>SUMIFS(рўйхат!BI:BI,рўйхат!$CX:$CX,$B$1394,рўйхат!$D:$D,$C1329)</f>
        <v/>
      </c>
      <c r="BA1329" s="35">
        <f>SUMIFS(рўйхат!BJ:BJ,рўйхат!$CX:$CX,$B$1394,рўйхат!$D:$D,$C1329)</f>
        <v/>
      </c>
      <c r="BB1329" s="36">
        <f>SUMIFS(рўйхат!BK:BK,рўйхат!$CX:$CX,$B$1394,рўйхат!$D:$D,$C1329)</f>
        <v/>
      </c>
      <c r="BC1329" s="77">
        <f>IFERROR(AO1329/E1329,0)</f>
        <v/>
      </c>
      <c r="BD1329" s="77">
        <f>IFERROR(AP1329/F1329,0)</f>
        <v/>
      </c>
      <c r="BE1329" s="35">
        <f>SUMIFS(рўйхат!BL:BL,рўйхат!$CX:$CX,$B$1394,рўйхат!$D:$D,$C1329)</f>
        <v/>
      </c>
      <c r="BF1329" s="36">
        <f>SUMIFS(рўйхат!BM:BM,рўйхат!$CX:$CX,$B$1394,рўйхат!$D:$D,$C1329)</f>
        <v/>
      </c>
      <c r="BG1329" s="35">
        <f>SUMIFS(рўйхат!BN:BN,рўйхат!$CX:$CX,$B$1394,рўйхат!$D:$D,$C1329)</f>
        <v/>
      </c>
      <c r="BH1329" s="36">
        <f>SUMIFS(рўйхат!BO:BO,рўйхат!$CX:$CX,$B$1394,рўйхат!$D:$D,$C1329)</f>
        <v/>
      </c>
      <c r="BI1329" s="35">
        <f>SUMIFS(рўйхат!BP:BP,рўйхат!$CX:$CX,$B$1394,рўйхат!$D:$D,$C1329)</f>
        <v/>
      </c>
      <c r="BJ1329" s="36">
        <f>SUMIFS(рўйхат!BQ:BQ,рўйхат!$CX:$CX,$B$1394,рўйхат!$D:$D,$C1329)</f>
        <v/>
      </c>
      <c r="BK1329" s="35">
        <f>SUMIFS(рўйхат!BR:BR,рўйхат!$CX:$CX,$B$1394,рўйхат!$D:$D,$C1329)</f>
        <v/>
      </c>
      <c r="BL1329" s="36">
        <f>SUMIFS(рўйхат!BS:BS,рўйхат!$CX:$CX,$B$1394,рўйхат!$D:$D,$C1329)</f>
        <v/>
      </c>
      <c r="BM1329" s="35">
        <f>SUMIFS(рўйхат!BT:BT,рўйхат!$CX:$CX,$B$1394,рўйхат!$D:$D,$C1329)</f>
        <v/>
      </c>
      <c r="BN1329" s="36">
        <f>SUMIFS(рўйхат!BU:BU,рўйхат!$CX:$CX,$B$1394,рўйхат!$D:$D,$C1329)</f>
        <v/>
      </c>
      <c r="BO1329" s="35">
        <f>SUMIFS(рўйхат!BX:BX,рўйхат!$CX:$CX,$B$1394,рўйхат!$D:$D,$C1329)</f>
        <v/>
      </c>
      <c r="BP1329" s="36">
        <f>SUMIFS(рўйхат!BY:BY,рўйхат!$CX:$CX,$B$1394,рўйхат!$D:$D,$C1329)</f>
        <v/>
      </c>
      <c r="BQ1329" s="35">
        <f>SUMIFS(рўйхат!BZ:BZ,рўйхат!$CX:$CX,$B$1394,рўйхат!$D:$D,$C1329)</f>
        <v/>
      </c>
      <c r="BR1329" s="36">
        <f>SUMIFS(рўйхат!CA:CA,рўйхат!$CX:$CX,$B$1394,рўйхат!$D:$D,$C1329)</f>
        <v/>
      </c>
      <c r="BS1329" s="35">
        <f>SUMIFS(рўйхат!CB:CB,рўйхат!$CX:$CX,$B$1394,рўйхат!$D:$D,$C1329)</f>
        <v/>
      </c>
      <c r="BT1329" s="36">
        <f>SUMIFS(рўйхат!CC:CC,рўйхат!$CX:$CX,$B$1394,рўйхат!$D:$D,$C1329)</f>
        <v/>
      </c>
      <c r="BU1329" s="35">
        <f>SUMIFS(рўйхат!CD:CD,рўйхат!$CX:$CX,$B$1394,рўйхат!$D:$D,$C1329)</f>
        <v/>
      </c>
      <c r="BV1329" s="36">
        <f>SUMIFS(рўйхат!CE:CE,рўйхат!$CX:$CX,$B$1394,рўйхат!$D:$D,$C1329)</f>
        <v/>
      </c>
      <c r="BW1329" s="35">
        <f>SUMIFS(рўйхат!CH:CH,рўйхат!$CX:$CX,$B$1394,рўйхат!$D:$D,$C1329)</f>
        <v/>
      </c>
      <c r="BX1329" s="36">
        <f>SUMIFS(рўйхат!CI:CI,рўйхат!$CX:$CX,$B$1394,рўйхат!$D:$D,$C1329)</f>
        <v/>
      </c>
      <c r="BY1329" s="35">
        <f>SUMIFS(рўйхат!CJ:CJ,рўйхат!$CX:$CX,$B$1394,рўйхат!$D:$D,$C1329)</f>
        <v/>
      </c>
      <c r="BZ1329" s="36">
        <f>SUMIFS(рўйхат!CK:CK,рўйхат!$CX:$CX,$B$1394,рўйхат!$D:$D,$C1329)</f>
        <v/>
      </c>
      <c r="CA1329" s="35">
        <f>SUMIFS(рўйхат!CL:CL,рўйхат!$CX:$CX,$B$1394,рўйхат!$D:$D,$C1329)</f>
        <v/>
      </c>
      <c r="CB1329" s="36">
        <f>SUMIFS(рўйхат!CM:CM,рўйхат!$CX:$CX,$B$1394,рўйхат!$D:$D,$C1329)</f>
        <v/>
      </c>
      <c r="CC1329" s="35">
        <f>SUMIFS(рўйхат!CN:CN,рўйхат!$CX:$CX,$B$1394,рўйхат!$D:$D,$C1329)</f>
        <v/>
      </c>
      <c r="CD1329" s="36">
        <f>SUMIFS(рўйхат!CO:CO,рўйхат!$CX:$CX,$B$1394,рўйхат!$D:$D,$C1329)</f>
        <v/>
      </c>
      <c r="CE1329" s="77">
        <f>IFERROR(BE1329/(Q1329+BE1329),0)</f>
        <v/>
      </c>
      <c r="CF1329" s="78">
        <f>IFERROR(BF1329/(R1329+BF1329),0)</f>
        <v/>
      </c>
    </row>
    <row r="1330" hidden="1" outlineLevel="1" ht="30" customFormat="1" customHeight="1" s="8">
      <c r="A1330" s="39" t="n"/>
      <c r="B1330" s="50" t="n">
        <v>2</v>
      </c>
      <c r="C1330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330" s="16" t="n"/>
      <c r="E1330" s="35">
        <f>SUMIFS(рўйхат!F:F,рўйхат!$CX:$CX,$B$1394,рўйхат!$D:$D,$C1330)</f>
        <v/>
      </c>
      <c r="F1330" s="36">
        <f>SUMIFS(рўйхат!G:G,рўйхат!$CX:$CX,$B$1394,рўйхат!$D:$D,$C1330)</f>
        <v/>
      </c>
      <c r="G1330" s="35">
        <f>SUMIFS(рўйхат!H:H,рўйхат!$CX:$CX,$B$1394,рўйхат!$D:$D,$C1330)</f>
        <v/>
      </c>
      <c r="H1330" s="36">
        <f>SUMIFS(рўйхат!I:I,рўйхат!$CX:$CX,$B$1394,рўйхат!$D:$D,$C1330)</f>
        <v/>
      </c>
      <c r="I1330" s="35">
        <f>SUMIFS(рўйхат!J:J,рўйхат!$CX:$CX,$B$1394,рўйхат!$D:$D,$C1330)</f>
        <v/>
      </c>
      <c r="J1330" s="36">
        <f>SUMIFS(рўйхат!K:K,рўйхат!$CX:$CX,$B$1394,рўйхат!$D:$D,$C1330)</f>
        <v/>
      </c>
      <c r="K1330" s="35">
        <f>SUMIFS(рўйхат!L:L,рўйхат!$CX:$CX,$B$1394,рўйхат!$D:$D,$C1330)</f>
        <v/>
      </c>
      <c r="L1330" s="36">
        <f>SUMIFS(рўйхат!M:M,рўйхат!$CX:$CX,$B$1394,рўйхат!$D:$D,$C1330)</f>
        <v/>
      </c>
      <c r="M1330" s="35">
        <f>SUMIFS(рўйхат!N:N,рўйхат!$CX:$CX,$B$1394,рўйхат!$D:$D,$C1330)</f>
        <v/>
      </c>
      <c r="N1330" s="36">
        <f>SUMIFS(рўйхат!O:O,рўйхат!$CX:$CX,$B$1394,рўйхат!$D:$D,$C1330)</f>
        <v/>
      </c>
      <c r="O1330" s="34">
        <f>IFERROR(M1330/E1330,0)</f>
        <v/>
      </c>
      <c r="P1330" s="34">
        <f>IFERROR(N1330/F1330,0)</f>
        <v/>
      </c>
      <c r="Q1330" s="35">
        <f>SUMIFS(рўйхат!P:P,рўйхат!$CX:$CX,$B$1394,рўйхат!$D:$D,$C1330)</f>
        <v/>
      </c>
      <c r="R1330" s="36">
        <f>SUMIFS(рўйхат!Q:Q,рўйхат!$CX:$CX,$B$1394,рўйхат!$D:$D,$C1330)</f>
        <v/>
      </c>
      <c r="S1330" s="35">
        <f>SUMIFS(рўйхат!R:R,рўйхат!$CX:$CX,$B$1394,рўйхат!$D:$D,$C1330)</f>
        <v/>
      </c>
      <c r="T1330" s="36">
        <f>SUMIFS(рўйхат!S:S,рўйхат!$CX:$CX,$B$1394,рўйхат!$D:$D,$C1330)</f>
        <v/>
      </c>
      <c r="U1330" s="35">
        <f>SUMIFS(рўйхат!T:T,рўйхат!$CX:$CX,$B$1394,рўйхат!$D:$D,$C1330)</f>
        <v/>
      </c>
      <c r="V1330" s="36">
        <f>SUMIFS(рўйхат!U:U,рўйхат!$CX:$CX,$B$1394,рўйхат!$D:$D,$C1330)</f>
        <v/>
      </c>
      <c r="W1330" s="35">
        <f>SUMIFS(рўйхат!V:V,рўйхат!$CX:$CX,$B$1394,рўйхат!$D:$D,$C1330)</f>
        <v/>
      </c>
      <c r="X1330" s="36">
        <f>SUMIFS(рўйхат!W:W,рўйхат!$CX:$CX,$B$1394,рўйхат!$D:$D,$C1330)</f>
        <v/>
      </c>
      <c r="Y1330" s="35">
        <f>SUMIFS(рўйхат!X:X,рўйхат!$CX:$CX,$B$1394,рўйхат!$D:$D,$C1330)</f>
        <v/>
      </c>
      <c r="Z1330" s="36">
        <f>SUMIFS(рўйхат!Y:Y,рўйхат!$CX:$CX,$B$1394,рўйхат!$D:$D,$C1330)</f>
        <v/>
      </c>
      <c r="AA1330" s="35">
        <f>SUMIFS(рўйхат!Z:Z,рўйхат!$CX:$CX,$B$1394,рўйхат!$D:$D,$C1330)</f>
        <v/>
      </c>
      <c r="AB1330" s="36">
        <f>SUMIFS(рўйхат!AA:AA,рўйхат!$CX:$CX,$B$1394,рўйхат!$D:$D,$C1330)</f>
        <v/>
      </c>
      <c r="AC1330" s="35">
        <f>SUMIFS(рўйхат!AB:AB,рўйхат!$CX:$CX,$B$1394,рўйхат!$D:$D,$C1330)</f>
        <v/>
      </c>
      <c r="AD1330" s="36">
        <f>SUMIFS(рўйхат!AC:AC,рўйхат!$CX:$CX,$B$1394,рўйхат!$D:$D,$C1330)</f>
        <v/>
      </c>
      <c r="AE1330" s="35">
        <f>SUMIFS(рўйхат!AD:AD,рўйхат!$CX:$CX,$B$1394,рўйхат!$D:$D,$C1330)</f>
        <v/>
      </c>
      <c r="AF1330" s="36">
        <f>SUMIFS(рўйхат!AE:AE,рўйхат!$CX:$CX,$B$1394,рўйхат!$D:$D,$C1330)</f>
        <v/>
      </c>
      <c r="AG1330" s="35">
        <f>SUMIFS(рўйхат!AH:AH,рўйхат!$CX:$CX,$B$1394,рўйхат!$D:$D,$C1330)</f>
        <v/>
      </c>
      <c r="AH1330" s="36">
        <f>SUMIFS(рўйхат!AI:AI,рўйхат!$CX:$CX,$B$1394,рўйхат!$D:$D,$C1330)</f>
        <v/>
      </c>
      <c r="AI1330" s="35">
        <f>SUMIFS(рўйхат!AJ:AJ,рўйхат!$CX:$CX,$B$1394,рўйхат!$D:$D,$C1330)</f>
        <v/>
      </c>
      <c r="AJ1330" s="36">
        <f>SUMIFS(рўйхат!AK:AK,рўйхат!$CX:$CX,$B$1394,рўйхат!$D:$D,$C1330)</f>
        <v/>
      </c>
      <c r="AK1330" s="35">
        <f>SUMIFS(рўйхат!AL:AL,рўйхат!$CX:$CX,$B$1394,рўйхат!$D:$D,$C1330)</f>
        <v/>
      </c>
      <c r="AL1330" s="36">
        <f>SUMIFS(рўйхат!AM:AM,рўйхат!$CX:$CX,$B$1394,рўйхат!$D:$D,$C1330)</f>
        <v/>
      </c>
      <c r="AM1330" s="77">
        <f>IFERROR(Q1330/E1330,0)</f>
        <v/>
      </c>
      <c r="AN1330" s="77">
        <f>IFERROR(R1330/F1330,0)</f>
        <v/>
      </c>
      <c r="AO1330" s="35">
        <f>SUMIFS(рўйхат!AX:AX,рўйхат!$CX:$CX,$B$1394,рўйхат!$D:$D,$C1330)</f>
        <v/>
      </c>
      <c r="AP1330" s="36">
        <f>SUMIFS(рўйхат!AY:AY,рўйхат!$CX:$CX,$B$1394,рўйхат!$D:$D,$C1330)</f>
        <v/>
      </c>
      <c r="AQ1330" s="35">
        <f>SUMIFS(рўйхат!AZ:AZ,рўйхат!$CX:$CX,$B$1394,рўйхат!$D:$D,$C1330)</f>
        <v/>
      </c>
      <c r="AR1330" s="36">
        <f>SUMIFS(рўйхат!BA:BA,рўйхат!$CX:$CX,$B$1394,рўйхат!$D:$D,$C1330)</f>
        <v/>
      </c>
      <c r="AS1330" s="35">
        <f>SUMIFS(рўйхат!BB:BB,рўйхат!$CX:$CX,$B$1394,рўйхат!$D:$D,$C1330)</f>
        <v/>
      </c>
      <c r="AT1330" s="36">
        <f>SUMIFS(рўйхат!BC:BC,рўйхат!$CX:$CX,$B$1394,рўйхат!$D:$D,$C1330)</f>
        <v/>
      </c>
      <c r="AU1330" s="35">
        <f>SUMIFS(рўйхат!BD:BD,рўйхат!$CX:$CX,$B$1394,рўйхат!$D:$D,$C1330)</f>
        <v/>
      </c>
      <c r="AV1330" s="36">
        <f>SUMIFS(рўйхат!BE:BE,рўйхат!$CX:$CX,$B$1394,рўйхат!$D:$D,$C1330)</f>
        <v/>
      </c>
      <c r="AW1330" s="35">
        <f>SUMIFS(рўйхат!BF:BF,рўйхат!$CX:$CX,$B$1394,рўйхат!$D:$D,$C1330)</f>
        <v/>
      </c>
      <c r="AX1330" s="36">
        <f>SUMIFS(рўйхат!BG:BG,рўйхат!$CX:$CX,$B$1394,рўйхат!$D:$D,$C1330)</f>
        <v/>
      </c>
      <c r="AY1330" s="35">
        <f>SUMIFS(рўйхат!BH:BH,рўйхат!$CX:$CX,$B$1394,рўйхат!$D:$D,$C1330)</f>
        <v/>
      </c>
      <c r="AZ1330" s="36">
        <f>SUMIFS(рўйхат!BI:BI,рўйхат!$CX:$CX,$B$1394,рўйхат!$D:$D,$C1330)</f>
        <v/>
      </c>
      <c r="BA1330" s="35">
        <f>SUMIFS(рўйхат!BJ:BJ,рўйхат!$CX:$CX,$B$1394,рўйхат!$D:$D,$C1330)</f>
        <v/>
      </c>
      <c r="BB1330" s="36">
        <f>SUMIFS(рўйхат!BK:BK,рўйхат!$CX:$CX,$B$1394,рўйхат!$D:$D,$C1330)</f>
        <v/>
      </c>
      <c r="BC1330" s="77">
        <f>IFERROR(AO1330/E1330,0)</f>
        <v/>
      </c>
      <c r="BD1330" s="77">
        <f>IFERROR(AP1330/F1330,0)</f>
        <v/>
      </c>
      <c r="BE1330" s="35">
        <f>SUMIFS(рўйхат!BL:BL,рўйхат!$CX:$CX,$B$1394,рўйхат!$D:$D,$C1330)</f>
        <v/>
      </c>
      <c r="BF1330" s="36">
        <f>SUMIFS(рўйхат!BM:BM,рўйхат!$CX:$CX,$B$1394,рўйхат!$D:$D,$C1330)</f>
        <v/>
      </c>
      <c r="BG1330" s="35">
        <f>SUMIFS(рўйхат!BN:BN,рўйхат!$CX:$CX,$B$1394,рўйхат!$D:$D,$C1330)</f>
        <v/>
      </c>
      <c r="BH1330" s="36">
        <f>SUMIFS(рўйхат!BO:BO,рўйхат!$CX:$CX,$B$1394,рўйхат!$D:$D,$C1330)</f>
        <v/>
      </c>
      <c r="BI1330" s="35">
        <f>SUMIFS(рўйхат!BP:BP,рўйхат!$CX:$CX,$B$1394,рўйхат!$D:$D,$C1330)</f>
        <v/>
      </c>
      <c r="BJ1330" s="36">
        <f>SUMIFS(рўйхат!BQ:BQ,рўйхат!$CX:$CX,$B$1394,рўйхат!$D:$D,$C1330)</f>
        <v/>
      </c>
      <c r="BK1330" s="35">
        <f>SUMIFS(рўйхат!BR:BR,рўйхат!$CX:$CX,$B$1394,рўйхат!$D:$D,$C1330)</f>
        <v/>
      </c>
      <c r="BL1330" s="36">
        <f>SUMIFS(рўйхат!BS:BS,рўйхат!$CX:$CX,$B$1394,рўйхат!$D:$D,$C1330)</f>
        <v/>
      </c>
      <c r="BM1330" s="35">
        <f>SUMIFS(рўйхат!BT:BT,рўйхат!$CX:$CX,$B$1394,рўйхат!$D:$D,$C1330)</f>
        <v/>
      </c>
      <c r="BN1330" s="36">
        <f>SUMIFS(рўйхат!BU:BU,рўйхат!$CX:$CX,$B$1394,рўйхат!$D:$D,$C1330)</f>
        <v/>
      </c>
      <c r="BO1330" s="35">
        <f>SUMIFS(рўйхат!BX:BX,рўйхат!$CX:$CX,$B$1394,рўйхат!$D:$D,$C1330)</f>
        <v/>
      </c>
      <c r="BP1330" s="36">
        <f>SUMIFS(рўйхат!BY:BY,рўйхат!$CX:$CX,$B$1394,рўйхат!$D:$D,$C1330)</f>
        <v/>
      </c>
      <c r="BQ1330" s="35">
        <f>SUMIFS(рўйхат!BZ:BZ,рўйхат!$CX:$CX,$B$1394,рўйхат!$D:$D,$C1330)</f>
        <v/>
      </c>
      <c r="BR1330" s="36">
        <f>SUMIFS(рўйхат!CA:CA,рўйхат!$CX:$CX,$B$1394,рўйхат!$D:$D,$C1330)</f>
        <v/>
      </c>
      <c r="BS1330" s="35">
        <f>SUMIFS(рўйхат!CB:CB,рўйхат!$CX:$CX,$B$1394,рўйхат!$D:$D,$C1330)</f>
        <v/>
      </c>
      <c r="BT1330" s="36">
        <f>SUMIFS(рўйхат!CC:CC,рўйхат!$CX:$CX,$B$1394,рўйхат!$D:$D,$C1330)</f>
        <v/>
      </c>
      <c r="BU1330" s="35">
        <f>SUMIFS(рўйхат!CD:CD,рўйхат!$CX:$CX,$B$1394,рўйхат!$D:$D,$C1330)</f>
        <v/>
      </c>
      <c r="BV1330" s="36">
        <f>SUMIFS(рўйхат!CE:CE,рўйхат!$CX:$CX,$B$1394,рўйхат!$D:$D,$C1330)</f>
        <v/>
      </c>
      <c r="BW1330" s="35">
        <f>SUMIFS(рўйхат!CH:CH,рўйхат!$CX:$CX,$B$1394,рўйхат!$D:$D,$C1330)</f>
        <v/>
      </c>
      <c r="BX1330" s="36">
        <f>SUMIFS(рўйхат!CI:CI,рўйхат!$CX:$CX,$B$1394,рўйхат!$D:$D,$C1330)</f>
        <v/>
      </c>
      <c r="BY1330" s="35">
        <f>SUMIFS(рўйхат!CJ:CJ,рўйхат!$CX:$CX,$B$1394,рўйхат!$D:$D,$C1330)</f>
        <v/>
      </c>
      <c r="BZ1330" s="36">
        <f>SUMIFS(рўйхат!CK:CK,рўйхат!$CX:$CX,$B$1394,рўйхат!$D:$D,$C1330)</f>
        <v/>
      </c>
      <c r="CA1330" s="35">
        <f>SUMIFS(рўйхат!CL:CL,рўйхат!$CX:$CX,$B$1394,рўйхат!$D:$D,$C1330)</f>
        <v/>
      </c>
      <c r="CB1330" s="36">
        <f>SUMIFS(рўйхат!CM:CM,рўйхат!$CX:$CX,$B$1394,рўйхат!$D:$D,$C1330)</f>
        <v/>
      </c>
      <c r="CC1330" s="35">
        <f>SUMIFS(рўйхат!CN:CN,рўйхат!$CX:$CX,$B$1394,рўйхат!$D:$D,$C1330)</f>
        <v/>
      </c>
      <c r="CD1330" s="36">
        <f>SUMIFS(рўйхат!CO:CO,рўйхат!$CX:$CX,$B$1394,рўйхат!$D:$D,$C1330)</f>
        <v/>
      </c>
      <c r="CE1330" s="77">
        <f>IFERROR(BE1330/(Q1330+BE1330),0)</f>
        <v/>
      </c>
      <c r="CF1330" s="78">
        <f>IFERROR(BF1330/(R1330+BF1330),0)</f>
        <v/>
      </c>
    </row>
    <row r="1331" hidden="1" outlineLevel="1" ht="30" customFormat="1" customHeight="1" s="8">
      <c r="A1331" s="39" t="n"/>
      <c r="B1331" s="50" t="n">
        <v>3</v>
      </c>
      <c r="C1331" s="38" t="inlineStr">
        <is>
          <t>Аффилланганлик таҳлили</t>
        </is>
      </c>
      <c r="D1331" s="16" t="n"/>
      <c r="E1331" s="35">
        <f>SUMIFS(рўйхат!F:F,рўйхат!$CX:$CX,$B$1394,рўйхат!$D:$D,$C1331)</f>
        <v/>
      </c>
      <c r="F1331" s="36">
        <f>SUMIFS(рўйхат!G:G,рўйхат!$CX:$CX,$B$1394,рўйхат!$D:$D,$C1331)</f>
        <v/>
      </c>
      <c r="G1331" s="35">
        <f>SUMIFS(рўйхат!H:H,рўйхат!$CX:$CX,$B$1394,рўйхат!$D:$D,$C1331)</f>
        <v/>
      </c>
      <c r="H1331" s="36">
        <f>SUMIFS(рўйхат!I:I,рўйхат!$CX:$CX,$B$1394,рўйхат!$D:$D,$C1331)</f>
        <v/>
      </c>
      <c r="I1331" s="35">
        <f>SUMIFS(рўйхат!J:J,рўйхат!$CX:$CX,$B$1394,рўйхат!$D:$D,$C1331)</f>
        <v/>
      </c>
      <c r="J1331" s="36">
        <f>SUMIFS(рўйхат!K:K,рўйхат!$CX:$CX,$B$1394,рўйхат!$D:$D,$C1331)</f>
        <v/>
      </c>
      <c r="K1331" s="35">
        <f>SUMIFS(рўйхат!L:L,рўйхат!$CX:$CX,$B$1394,рўйхат!$D:$D,$C1331)</f>
        <v/>
      </c>
      <c r="L1331" s="36">
        <f>SUMIFS(рўйхат!M:M,рўйхат!$CX:$CX,$B$1394,рўйхат!$D:$D,$C1331)</f>
        <v/>
      </c>
      <c r="M1331" s="35">
        <f>SUMIFS(рўйхат!N:N,рўйхат!$CX:$CX,$B$1394,рўйхат!$D:$D,$C1331)</f>
        <v/>
      </c>
      <c r="N1331" s="36">
        <f>SUMIFS(рўйхат!O:O,рўйхат!$CX:$CX,$B$1394,рўйхат!$D:$D,$C1331)</f>
        <v/>
      </c>
      <c r="O1331" s="34">
        <f>IFERROR(M1331/E1331,0)</f>
        <v/>
      </c>
      <c r="P1331" s="34">
        <f>IFERROR(N1331/F1331,0)</f>
        <v/>
      </c>
      <c r="Q1331" s="35">
        <f>SUMIFS(рўйхат!P:P,рўйхат!$CX:$CX,$B$1394,рўйхат!$D:$D,$C1331)</f>
        <v/>
      </c>
      <c r="R1331" s="36">
        <f>SUMIFS(рўйхат!Q:Q,рўйхат!$CX:$CX,$B$1394,рўйхат!$D:$D,$C1331)</f>
        <v/>
      </c>
      <c r="S1331" s="35">
        <f>SUMIFS(рўйхат!R:R,рўйхат!$CX:$CX,$B$1394,рўйхат!$D:$D,$C1331)</f>
        <v/>
      </c>
      <c r="T1331" s="36">
        <f>SUMIFS(рўйхат!S:S,рўйхат!$CX:$CX,$B$1394,рўйхат!$D:$D,$C1331)</f>
        <v/>
      </c>
      <c r="U1331" s="35">
        <f>SUMIFS(рўйхат!T:T,рўйхат!$CX:$CX,$B$1394,рўйхат!$D:$D,$C1331)</f>
        <v/>
      </c>
      <c r="V1331" s="36">
        <f>SUMIFS(рўйхат!U:U,рўйхат!$CX:$CX,$B$1394,рўйхат!$D:$D,$C1331)</f>
        <v/>
      </c>
      <c r="W1331" s="35">
        <f>SUMIFS(рўйхат!V:V,рўйхат!$CX:$CX,$B$1394,рўйхат!$D:$D,$C1331)</f>
        <v/>
      </c>
      <c r="X1331" s="36">
        <f>SUMIFS(рўйхат!W:W,рўйхат!$CX:$CX,$B$1394,рўйхат!$D:$D,$C1331)</f>
        <v/>
      </c>
      <c r="Y1331" s="35">
        <f>SUMIFS(рўйхат!X:X,рўйхат!$CX:$CX,$B$1394,рўйхат!$D:$D,$C1331)</f>
        <v/>
      </c>
      <c r="Z1331" s="36">
        <f>SUMIFS(рўйхат!Y:Y,рўйхат!$CX:$CX,$B$1394,рўйхат!$D:$D,$C1331)</f>
        <v/>
      </c>
      <c r="AA1331" s="35">
        <f>SUMIFS(рўйхат!Z:Z,рўйхат!$CX:$CX,$B$1394,рўйхат!$D:$D,$C1331)</f>
        <v/>
      </c>
      <c r="AB1331" s="36">
        <f>SUMIFS(рўйхат!AA:AA,рўйхат!$CX:$CX,$B$1394,рўйхат!$D:$D,$C1331)</f>
        <v/>
      </c>
      <c r="AC1331" s="35">
        <f>SUMIFS(рўйхат!AB:AB,рўйхат!$CX:$CX,$B$1394,рўйхат!$D:$D,$C1331)</f>
        <v/>
      </c>
      <c r="AD1331" s="36">
        <f>SUMIFS(рўйхат!AC:AC,рўйхат!$CX:$CX,$B$1394,рўйхат!$D:$D,$C1331)</f>
        <v/>
      </c>
      <c r="AE1331" s="35">
        <f>SUMIFS(рўйхат!AD:AD,рўйхат!$CX:$CX,$B$1394,рўйхат!$D:$D,$C1331)</f>
        <v/>
      </c>
      <c r="AF1331" s="36">
        <f>SUMIFS(рўйхат!AE:AE,рўйхат!$CX:$CX,$B$1394,рўйхат!$D:$D,$C1331)</f>
        <v/>
      </c>
      <c r="AG1331" s="35">
        <f>SUMIFS(рўйхат!AH:AH,рўйхат!$CX:$CX,$B$1394,рўйхат!$D:$D,$C1331)</f>
        <v/>
      </c>
      <c r="AH1331" s="36">
        <f>SUMIFS(рўйхат!AI:AI,рўйхат!$CX:$CX,$B$1394,рўйхат!$D:$D,$C1331)</f>
        <v/>
      </c>
      <c r="AI1331" s="35">
        <f>SUMIFS(рўйхат!AJ:AJ,рўйхат!$CX:$CX,$B$1394,рўйхат!$D:$D,$C1331)</f>
        <v/>
      </c>
      <c r="AJ1331" s="36">
        <f>SUMIFS(рўйхат!AK:AK,рўйхат!$CX:$CX,$B$1394,рўйхат!$D:$D,$C1331)</f>
        <v/>
      </c>
      <c r="AK1331" s="35">
        <f>SUMIFS(рўйхат!AL:AL,рўйхат!$CX:$CX,$B$1394,рўйхат!$D:$D,$C1331)</f>
        <v/>
      </c>
      <c r="AL1331" s="36">
        <f>SUMIFS(рўйхат!AM:AM,рўйхат!$CX:$CX,$B$1394,рўйхат!$D:$D,$C1331)</f>
        <v/>
      </c>
      <c r="AM1331" s="77">
        <f>IFERROR(Q1331/E1331,0)</f>
        <v/>
      </c>
      <c r="AN1331" s="77">
        <f>IFERROR(R1331/F1331,0)</f>
        <v/>
      </c>
      <c r="AO1331" s="35">
        <f>SUMIFS(рўйхат!AX:AX,рўйхат!$CX:$CX,$B$1394,рўйхат!$D:$D,$C1331)</f>
        <v/>
      </c>
      <c r="AP1331" s="36">
        <f>SUMIFS(рўйхат!AY:AY,рўйхат!$CX:$CX,$B$1394,рўйхат!$D:$D,$C1331)</f>
        <v/>
      </c>
      <c r="AQ1331" s="35">
        <f>SUMIFS(рўйхат!AZ:AZ,рўйхат!$CX:$CX,$B$1394,рўйхат!$D:$D,$C1331)</f>
        <v/>
      </c>
      <c r="AR1331" s="36">
        <f>SUMIFS(рўйхат!BA:BA,рўйхат!$CX:$CX,$B$1394,рўйхат!$D:$D,$C1331)</f>
        <v/>
      </c>
      <c r="AS1331" s="35">
        <f>SUMIFS(рўйхат!BB:BB,рўйхат!$CX:$CX,$B$1394,рўйхат!$D:$D,$C1331)</f>
        <v/>
      </c>
      <c r="AT1331" s="36">
        <f>SUMIFS(рўйхат!BC:BC,рўйхат!$CX:$CX,$B$1394,рўйхат!$D:$D,$C1331)</f>
        <v/>
      </c>
      <c r="AU1331" s="35">
        <f>SUMIFS(рўйхат!BD:BD,рўйхат!$CX:$CX,$B$1394,рўйхат!$D:$D,$C1331)</f>
        <v/>
      </c>
      <c r="AV1331" s="36">
        <f>SUMIFS(рўйхат!BE:BE,рўйхат!$CX:$CX,$B$1394,рўйхат!$D:$D,$C1331)</f>
        <v/>
      </c>
      <c r="AW1331" s="35">
        <f>SUMIFS(рўйхат!BF:BF,рўйхат!$CX:$CX,$B$1394,рўйхат!$D:$D,$C1331)</f>
        <v/>
      </c>
      <c r="AX1331" s="36">
        <f>SUMIFS(рўйхат!BG:BG,рўйхат!$CX:$CX,$B$1394,рўйхат!$D:$D,$C1331)</f>
        <v/>
      </c>
      <c r="AY1331" s="35">
        <f>SUMIFS(рўйхат!BH:BH,рўйхат!$CX:$CX,$B$1394,рўйхат!$D:$D,$C1331)</f>
        <v/>
      </c>
      <c r="AZ1331" s="36">
        <f>SUMIFS(рўйхат!BI:BI,рўйхат!$CX:$CX,$B$1394,рўйхат!$D:$D,$C1331)</f>
        <v/>
      </c>
      <c r="BA1331" s="35">
        <f>SUMIFS(рўйхат!BJ:BJ,рўйхат!$CX:$CX,$B$1394,рўйхат!$D:$D,$C1331)</f>
        <v/>
      </c>
      <c r="BB1331" s="36">
        <f>SUMIFS(рўйхат!BK:BK,рўйхат!$CX:$CX,$B$1394,рўйхат!$D:$D,$C1331)</f>
        <v/>
      </c>
      <c r="BC1331" s="77">
        <f>IFERROR(AO1331/E1331,0)</f>
        <v/>
      </c>
      <c r="BD1331" s="77">
        <f>IFERROR(AP1331/F1331,0)</f>
        <v/>
      </c>
      <c r="BE1331" s="35">
        <f>SUMIFS(рўйхат!BL:BL,рўйхат!$CX:$CX,$B$1394,рўйхат!$D:$D,$C1331)</f>
        <v/>
      </c>
      <c r="BF1331" s="36">
        <f>SUMIFS(рўйхат!BM:BM,рўйхат!$CX:$CX,$B$1394,рўйхат!$D:$D,$C1331)</f>
        <v/>
      </c>
      <c r="BG1331" s="35">
        <f>SUMIFS(рўйхат!BN:BN,рўйхат!$CX:$CX,$B$1394,рўйхат!$D:$D,$C1331)</f>
        <v/>
      </c>
      <c r="BH1331" s="36">
        <f>SUMIFS(рўйхат!BO:BO,рўйхат!$CX:$CX,$B$1394,рўйхат!$D:$D,$C1331)</f>
        <v/>
      </c>
      <c r="BI1331" s="35">
        <f>SUMIFS(рўйхат!BP:BP,рўйхат!$CX:$CX,$B$1394,рўйхат!$D:$D,$C1331)</f>
        <v/>
      </c>
      <c r="BJ1331" s="36">
        <f>SUMIFS(рўйхат!BQ:BQ,рўйхат!$CX:$CX,$B$1394,рўйхат!$D:$D,$C1331)</f>
        <v/>
      </c>
      <c r="BK1331" s="35">
        <f>SUMIFS(рўйхат!BR:BR,рўйхат!$CX:$CX,$B$1394,рўйхат!$D:$D,$C1331)</f>
        <v/>
      </c>
      <c r="BL1331" s="36">
        <f>SUMIFS(рўйхат!BS:BS,рўйхат!$CX:$CX,$B$1394,рўйхат!$D:$D,$C1331)</f>
        <v/>
      </c>
      <c r="BM1331" s="35">
        <f>SUMIFS(рўйхат!BT:BT,рўйхат!$CX:$CX,$B$1394,рўйхат!$D:$D,$C1331)</f>
        <v/>
      </c>
      <c r="BN1331" s="36">
        <f>SUMIFS(рўйхат!BU:BU,рўйхат!$CX:$CX,$B$1394,рўйхат!$D:$D,$C1331)</f>
        <v/>
      </c>
      <c r="BO1331" s="35">
        <f>SUMIFS(рўйхат!BX:BX,рўйхат!$CX:$CX,$B$1394,рўйхат!$D:$D,$C1331)</f>
        <v/>
      </c>
      <c r="BP1331" s="36">
        <f>SUMIFS(рўйхат!BY:BY,рўйхат!$CX:$CX,$B$1394,рўйхат!$D:$D,$C1331)</f>
        <v/>
      </c>
      <c r="BQ1331" s="35">
        <f>SUMIFS(рўйхат!BZ:BZ,рўйхат!$CX:$CX,$B$1394,рўйхат!$D:$D,$C1331)</f>
        <v/>
      </c>
      <c r="BR1331" s="36">
        <f>SUMIFS(рўйхат!CA:CA,рўйхат!$CX:$CX,$B$1394,рўйхат!$D:$D,$C1331)</f>
        <v/>
      </c>
      <c r="BS1331" s="35">
        <f>SUMIFS(рўйхат!CB:CB,рўйхат!$CX:$CX,$B$1394,рўйхат!$D:$D,$C1331)</f>
        <v/>
      </c>
      <c r="BT1331" s="36">
        <f>SUMIFS(рўйхат!CC:CC,рўйхат!$CX:$CX,$B$1394,рўйхат!$D:$D,$C1331)</f>
        <v/>
      </c>
      <c r="BU1331" s="35">
        <f>SUMIFS(рўйхат!CD:CD,рўйхат!$CX:$CX,$B$1394,рўйхат!$D:$D,$C1331)</f>
        <v/>
      </c>
      <c r="BV1331" s="36">
        <f>SUMIFS(рўйхат!CE:CE,рўйхат!$CX:$CX,$B$1394,рўйхат!$D:$D,$C1331)</f>
        <v/>
      </c>
      <c r="BW1331" s="35">
        <f>SUMIFS(рўйхат!CH:CH,рўйхат!$CX:$CX,$B$1394,рўйхат!$D:$D,$C1331)</f>
        <v/>
      </c>
      <c r="BX1331" s="36">
        <f>SUMIFS(рўйхат!CI:CI,рўйхат!$CX:$CX,$B$1394,рўйхат!$D:$D,$C1331)</f>
        <v/>
      </c>
      <c r="BY1331" s="35">
        <f>SUMIFS(рўйхат!CJ:CJ,рўйхат!$CX:$CX,$B$1394,рўйхат!$D:$D,$C1331)</f>
        <v/>
      </c>
      <c r="BZ1331" s="36">
        <f>SUMIFS(рўйхат!CK:CK,рўйхат!$CX:$CX,$B$1394,рўйхат!$D:$D,$C1331)</f>
        <v/>
      </c>
      <c r="CA1331" s="35">
        <f>SUMIFS(рўйхат!CL:CL,рўйхат!$CX:$CX,$B$1394,рўйхат!$D:$D,$C1331)</f>
        <v/>
      </c>
      <c r="CB1331" s="36">
        <f>SUMIFS(рўйхат!CM:CM,рўйхат!$CX:$CX,$B$1394,рўйхат!$D:$D,$C1331)</f>
        <v/>
      </c>
      <c r="CC1331" s="35">
        <f>SUMIFS(рўйхат!CN:CN,рўйхат!$CX:$CX,$B$1394,рўйхат!$D:$D,$C1331)</f>
        <v/>
      </c>
      <c r="CD1331" s="36">
        <f>SUMIFS(рўйхат!CO:CO,рўйхат!$CX:$CX,$B$1394,рўйхат!$D:$D,$C1331)</f>
        <v/>
      </c>
      <c r="CE1331" s="77">
        <f>IFERROR(BE1331/(Q1331+BE1331),0)</f>
        <v/>
      </c>
      <c r="CF1331" s="78">
        <f>IFERROR(BF1331/(R1331+BF1331),0)</f>
        <v/>
      </c>
    </row>
    <row r="1332" hidden="1" outlineLevel="1" ht="30" customFormat="1" customHeight="1" s="8">
      <c r="A1332" s="39" t="n"/>
      <c r="B1332" s="50" t="n">
        <v>4</v>
      </c>
      <c r="C1332" s="38" t="inlineStr">
        <is>
          <t>Аффилланганлик таҳлили (AI)</t>
        </is>
      </c>
      <c r="D1332" s="16" t="n"/>
      <c r="E1332" s="35">
        <f>SUMIFS(рўйхат!F:F,рўйхат!$CX:$CX,$B$1394,рўйхат!$D:$D,$C1332)</f>
        <v/>
      </c>
      <c r="F1332" s="36">
        <f>SUMIFS(рўйхат!G:G,рўйхат!$CX:$CX,$B$1394,рўйхат!$D:$D,$C1332)</f>
        <v/>
      </c>
      <c r="G1332" s="35">
        <f>SUMIFS(рўйхат!H:H,рўйхат!$CX:$CX,$B$1394,рўйхат!$D:$D,$C1332)</f>
        <v/>
      </c>
      <c r="H1332" s="36">
        <f>SUMIFS(рўйхат!I:I,рўйхат!$CX:$CX,$B$1394,рўйхат!$D:$D,$C1332)</f>
        <v/>
      </c>
      <c r="I1332" s="35">
        <f>SUMIFS(рўйхат!J:J,рўйхат!$CX:$CX,$B$1394,рўйхат!$D:$D,$C1332)</f>
        <v/>
      </c>
      <c r="J1332" s="36">
        <f>SUMIFS(рўйхат!K:K,рўйхат!$CX:$CX,$B$1394,рўйхат!$D:$D,$C1332)</f>
        <v/>
      </c>
      <c r="K1332" s="35">
        <f>SUMIFS(рўйхат!L:L,рўйхат!$CX:$CX,$B$1394,рўйхат!$D:$D,$C1332)</f>
        <v/>
      </c>
      <c r="L1332" s="36">
        <f>SUMIFS(рўйхат!M:M,рўйхат!$CX:$CX,$B$1394,рўйхат!$D:$D,$C1332)</f>
        <v/>
      </c>
      <c r="M1332" s="35">
        <f>SUMIFS(рўйхат!N:N,рўйхат!$CX:$CX,$B$1394,рўйхат!$D:$D,$C1332)</f>
        <v/>
      </c>
      <c r="N1332" s="36">
        <f>SUMIFS(рўйхат!O:O,рўйхат!$CX:$CX,$B$1394,рўйхат!$D:$D,$C1332)</f>
        <v/>
      </c>
      <c r="O1332" s="34">
        <f>IFERROR(M1332/E1332,0)</f>
        <v/>
      </c>
      <c r="P1332" s="34">
        <f>IFERROR(N1332/F1332,0)</f>
        <v/>
      </c>
      <c r="Q1332" s="35">
        <f>SUMIFS(рўйхат!P:P,рўйхат!$CX:$CX,$B$1394,рўйхат!$D:$D,$C1332)</f>
        <v/>
      </c>
      <c r="R1332" s="36">
        <f>SUMIFS(рўйхат!Q:Q,рўйхат!$CX:$CX,$B$1394,рўйхат!$D:$D,$C1332)</f>
        <v/>
      </c>
      <c r="S1332" s="35">
        <f>SUMIFS(рўйхат!R:R,рўйхат!$CX:$CX,$B$1394,рўйхат!$D:$D,$C1332)</f>
        <v/>
      </c>
      <c r="T1332" s="36">
        <f>SUMIFS(рўйхат!S:S,рўйхат!$CX:$CX,$B$1394,рўйхат!$D:$D,$C1332)</f>
        <v/>
      </c>
      <c r="U1332" s="35">
        <f>SUMIFS(рўйхат!T:T,рўйхат!$CX:$CX,$B$1394,рўйхат!$D:$D,$C1332)</f>
        <v/>
      </c>
      <c r="V1332" s="36">
        <f>SUMIFS(рўйхат!U:U,рўйхат!$CX:$CX,$B$1394,рўйхат!$D:$D,$C1332)</f>
        <v/>
      </c>
      <c r="W1332" s="35">
        <f>SUMIFS(рўйхат!V:V,рўйхат!$CX:$CX,$B$1394,рўйхат!$D:$D,$C1332)</f>
        <v/>
      </c>
      <c r="X1332" s="36">
        <f>SUMIFS(рўйхат!W:W,рўйхат!$CX:$CX,$B$1394,рўйхат!$D:$D,$C1332)</f>
        <v/>
      </c>
      <c r="Y1332" s="35">
        <f>SUMIFS(рўйхат!X:X,рўйхат!$CX:$CX,$B$1394,рўйхат!$D:$D,$C1332)</f>
        <v/>
      </c>
      <c r="Z1332" s="36">
        <f>SUMIFS(рўйхат!Y:Y,рўйхат!$CX:$CX,$B$1394,рўйхат!$D:$D,$C1332)</f>
        <v/>
      </c>
      <c r="AA1332" s="35">
        <f>SUMIFS(рўйхат!Z:Z,рўйхат!$CX:$CX,$B$1394,рўйхат!$D:$D,$C1332)</f>
        <v/>
      </c>
      <c r="AB1332" s="36">
        <f>SUMIFS(рўйхат!AA:AA,рўйхат!$CX:$CX,$B$1394,рўйхат!$D:$D,$C1332)</f>
        <v/>
      </c>
      <c r="AC1332" s="35">
        <f>SUMIFS(рўйхат!AB:AB,рўйхат!$CX:$CX,$B$1394,рўйхат!$D:$D,$C1332)</f>
        <v/>
      </c>
      <c r="AD1332" s="36">
        <f>SUMIFS(рўйхат!AC:AC,рўйхат!$CX:$CX,$B$1394,рўйхат!$D:$D,$C1332)</f>
        <v/>
      </c>
      <c r="AE1332" s="35">
        <f>SUMIFS(рўйхат!AD:AD,рўйхат!$CX:$CX,$B$1394,рўйхат!$D:$D,$C1332)</f>
        <v/>
      </c>
      <c r="AF1332" s="36">
        <f>SUMIFS(рўйхат!AE:AE,рўйхат!$CX:$CX,$B$1394,рўйхат!$D:$D,$C1332)</f>
        <v/>
      </c>
      <c r="AG1332" s="35">
        <f>SUMIFS(рўйхат!AH:AH,рўйхат!$CX:$CX,$B$1394,рўйхат!$D:$D,$C1332)</f>
        <v/>
      </c>
      <c r="AH1332" s="36">
        <f>SUMIFS(рўйхат!AI:AI,рўйхат!$CX:$CX,$B$1394,рўйхат!$D:$D,$C1332)</f>
        <v/>
      </c>
      <c r="AI1332" s="35">
        <f>SUMIFS(рўйхат!AJ:AJ,рўйхат!$CX:$CX,$B$1394,рўйхат!$D:$D,$C1332)</f>
        <v/>
      </c>
      <c r="AJ1332" s="36">
        <f>SUMIFS(рўйхат!AK:AK,рўйхат!$CX:$CX,$B$1394,рўйхат!$D:$D,$C1332)</f>
        <v/>
      </c>
      <c r="AK1332" s="35">
        <f>SUMIFS(рўйхат!AL:AL,рўйхат!$CX:$CX,$B$1394,рўйхат!$D:$D,$C1332)</f>
        <v/>
      </c>
      <c r="AL1332" s="36">
        <f>SUMIFS(рўйхат!AM:AM,рўйхат!$CX:$CX,$B$1394,рўйхат!$D:$D,$C1332)</f>
        <v/>
      </c>
      <c r="AM1332" s="77">
        <f>IFERROR(Q1332/E1332,0)</f>
        <v/>
      </c>
      <c r="AN1332" s="77">
        <f>IFERROR(R1332/F1332,0)</f>
        <v/>
      </c>
      <c r="AO1332" s="35">
        <f>SUMIFS(рўйхат!AX:AX,рўйхат!$CX:$CX,$B$1394,рўйхат!$D:$D,$C1332)</f>
        <v/>
      </c>
      <c r="AP1332" s="36">
        <f>SUMIFS(рўйхат!AY:AY,рўйхат!$CX:$CX,$B$1394,рўйхат!$D:$D,$C1332)</f>
        <v/>
      </c>
      <c r="AQ1332" s="35">
        <f>SUMIFS(рўйхат!AZ:AZ,рўйхат!$CX:$CX,$B$1394,рўйхат!$D:$D,$C1332)</f>
        <v/>
      </c>
      <c r="AR1332" s="36">
        <f>SUMIFS(рўйхат!BA:BA,рўйхат!$CX:$CX,$B$1394,рўйхат!$D:$D,$C1332)</f>
        <v/>
      </c>
      <c r="AS1332" s="35">
        <f>SUMIFS(рўйхат!BB:BB,рўйхат!$CX:$CX,$B$1394,рўйхат!$D:$D,$C1332)</f>
        <v/>
      </c>
      <c r="AT1332" s="36">
        <f>SUMIFS(рўйхат!BC:BC,рўйхат!$CX:$CX,$B$1394,рўйхат!$D:$D,$C1332)</f>
        <v/>
      </c>
      <c r="AU1332" s="35">
        <f>SUMIFS(рўйхат!BD:BD,рўйхат!$CX:$CX,$B$1394,рўйхат!$D:$D,$C1332)</f>
        <v/>
      </c>
      <c r="AV1332" s="36">
        <f>SUMIFS(рўйхат!BE:BE,рўйхат!$CX:$CX,$B$1394,рўйхат!$D:$D,$C1332)</f>
        <v/>
      </c>
      <c r="AW1332" s="35">
        <f>SUMIFS(рўйхат!BF:BF,рўйхат!$CX:$CX,$B$1394,рўйхат!$D:$D,$C1332)</f>
        <v/>
      </c>
      <c r="AX1332" s="36">
        <f>SUMIFS(рўйхат!BG:BG,рўйхат!$CX:$CX,$B$1394,рўйхат!$D:$D,$C1332)</f>
        <v/>
      </c>
      <c r="AY1332" s="35">
        <f>SUMIFS(рўйхат!BH:BH,рўйхат!$CX:$CX,$B$1394,рўйхат!$D:$D,$C1332)</f>
        <v/>
      </c>
      <c r="AZ1332" s="36">
        <f>SUMIFS(рўйхат!BI:BI,рўйхат!$CX:$CX,$B$1394,рўйхат!$D:$D,$C1332)</f>
        <v/>
      </c>
      <c r="BA1332" s="35">
        <f>SUMIFS(рўйхат!BJ:BJ,рўйхат!$CX:$CX,$B$1394,рўйхат!$D:$D,$C1332)</f>
        <v/>
      </c>
      <c r="BB1332" s="36">
        <f>SUMIFS(рўйхат!BK:BK,рўйхат!$CX:$CX,$B$1394,рўйхат!$D:$D,$C1332)</f>
        <v/>
      </c>
      <c r="BC1332" s="77">
        <f>IFERROR(AO1332/E1332,0)</f>
        <v/>
      </c>
      <c r="BD1332" s="77">
        <f>IFERROR(AP1332/F1332,0)</f>
        <v/>
      </c>
      <c r="BE1332" s="35">
        <f>SUMIFS(рўйхат!BL:BL,рўйхат!$CX:$CX,$B$1394,рўйхат!$D:$D,$C1332)</f>
        <v/>
      </c>
      <c r="BF1332" s="36">
        <f>SUMIFS(рўйхат!BM:BM,рўйхат!$CX:$CX,$B$1394,рўйхат!$D:$D,$C1332)</f>
        <v/>
      </c>
      <c r="BG1332" s="35">
        <f>SUMIFS(рўйхат!BN:BN,рўйхат!$CX:$CX,$B$1394,рўйхат!$D:$D,$C1332)</f>
        <v/>
      </c>
      <c r="BH1332" s="36">
        <f>SUMIFS(рўйхат!BO:BO,рўйхат!$CX:$CX,$B$1394,рўйхат!$D:$D,$C1332)</f>
        <v/>
      </c>
      <c r="BI1332" s="35">
        <f>SUMIFS(рўйхат!BP:BP,рўйхат!$CX:$CX,$B$1394,рўйхат!$D:$D,$C1332)</f>
        <v/>
      </c>
      <c r="BJ1332" s="36">
        <f>SUMIFS(рўйхат!BQ:BQ,рўйхат!$CX:$CX,$B$1394,рўйхат!$D:$D,$C1332)</f>
        <v/>
      </c>
      <c r="BK1332" s="35">
        <f>SUMIFS(рўйхат!BR:BR,рўйхат!$CX:$CX,$B$1394,рўйхат!$D:$D,$C1332)</f>
        <v/>
      </c>
      <c r="BL1332" s="36">
        <f>SUMIFS(рўйхат!BS:BS,рўйхат!$CX:$CX,$B$1394,рўйхат!$D:$D,$C1332)</f>
        <v/>
      </c>
      <c r="BM1332" s="35">
        <f>SUMIFS(рўйхат!BT:BT,рўйхат!$CX:$CX,$B$1394,рўйхат!$D:$D,$C1332)</f>
        <v/>
      </c>
      <c r="BN1332" s="36">
        <f>SUMIFS(рўйхат!BU:BU,рўйхат!$CX:$CX,$B$1394,рўйхат!$D:$D,$C1332)</f>
        <v/>
      </c>
      <c r="BO1332" s="35">
        <f>SUMIFS(рўйхат!BX:BX,рўйхат!$CX:$CX,$B$1394,рўйхат!$D:$D,$C1332)</f>
        <v/>
      </c>
      <c r="BP1332" s="36">
        <f>SUMIFS(рўйхат!BY:BY,рўйхат!$CX:$CX,$B$1394,рўйхат!$D:$D,$C1332)</f>
        <v/>
      </c>
      <c r="BQ1332" s="35">
        <f>SUMIFS(рўйхат!BZ:BZ,рўйхат!$CX:$CX,$B$1394,рўйхат!$D:$D,$C1332)</f>
        <v/>
      </c>
      <c r="BR1332" s="36">
        <f>SUMIFS(рўйхат!CA:CA,рўйхат!$CX:$CX,$B$1394,рўйхат!$D:$D,$C1332)</f>
        <v/>
      </c>
      <c r="BS1332" s="35">
        <f>SUMIFS(рўйхат!CB:CB,рўйхат!$CX:$CX,$B$1394,рўйхат!$D:$D,$C1332)</f>
        <v/>
      </c>
      <c r="BT1332" s="36">
        <f>SUMIFS(рўйхат!CC:CC,рўйхат!$CX:$CX,$B$1394,рўйхат!$D:$D,$C1332)</f>
        <v/>
      </c>
      <c r="BU1332" s="35">
        <f>SUMIFS(рўйхат!CD:CD,рўйхат!$CX:$CX,$B$1394,рўйхат!$D:$D,$C1332)</f>
        <v/>
      </c>
      <c r="BV1332" s="36">
        <f>SUMIFS(рўйхат!CE:CE,рўйхат!$CX:$CX,$B$1394,рўйхат!$D:$D,$C1332)</f>
        <v/>
      </c>
      <c r="BW1332" s="35">
        <f>SUMIFS(рўйхат!CH:CH,рўйхат!$CX:$CX,$B$1394,рўйхат!$D:$D,$C1332)</f>
        <v/>
      </c>
      <c r="BX1332" s="36">
        <f>SUMIFS(рўйхат!CI:CI,рўйхат!$CX:$CX,$B$1394,рўйхат!$D:$D,$C1332)</f>
        <v/>
      </c>
      <c r="BY1332" s="35">
        <f>SUMIFS(рўйхат!CJ:CJ,рўйхат!$CX:$CX,$B$1394,рўйхат!$D:$D,$C1332)</f>
        <v/>
      </c>
      <c r="BZ1332" s="36">
        <f>SUMIFS(рўйхат!CK:CK,рўйхат!$CX:$CX,$B$1394,рўйхат!$D:$D,$C1332)</f>
        <v/>
      </c>
      <c r="CA1332" s="35">
        <f>SUMIFS(рўйхат!CL:CL,рўйхат!$CX:$CX,$B$1394,рўйхат!$D:$D,$C1332)</f>
        <v/>
      </c>
      <c r="CB1332" s="36">
        <f>SUMIFS(рўйхат!CM:CM,рўйхат!$CX:$CX,$B$1394,рўйхат!$D:$D,$C1332)</f>
        <v/>
      </c>
      <c r="CC1332" s="35">
        <f>SUMIFS(рўйхат!CN:CN,рўйхат!$CX:$CX,$B$1394,рўйхат!$D:$D,$C1332)</f>
        <v/>
      </c>
      <c r="CD1332" s="36">
        <f>SUMIFS(рўйхат!CO:CO,рўйхат!$CX:$CX,$B$1394,рўйхат!$D:$D,$C1332)</f>
        <v/>
      </c>
      <c r="CE1332" s="77">
        <f>IFERROR(BE1332/(Q1332+BE1332),0)</f>
        <v/>
      </c>
      <c r="CF1332" s="78">
        <f>IFERROR(BF1332/(R1332+BF1332),0)</f>
        <v/>
      </c>
    </row>
    <row r="1333" hidden="1" outlineLevel="1" ht="30" customFormat="1" customHeight="1" s="8">
      <c r="A1333" s="39" t="n"/>
      <c r="B1333" s="50" t="n">
        <v>5</v>
      </c>
      <c r="C1333" s="38" t="inlineStr">
        <is>
          <t>Аффилланганлик таҳлили (Xt Xarid AI)</t>
        </is>
      </c>
      <c r="D1333" s="16" t="n"/>
      <c r="E1333" s="35">
        <f>SUMIFS(рўйхат!F:F,рўйхат!$CX:$CX,$B$1394,рўйхат!$D:$D,$C1333)</f>
        <v/>
      </c>
      <c r="F1333" s="36">
        <f>SUMIFS(рўйхат!G:G,рўйхат!$CX:$CX,$B$1394,рўйхат!$D:$D,$C1333)</f>
        <v/>
      </c>
      <c r="G1333" s="35">
        <f>SUMIFS(рўйхат!H:H,рўйхат!$CX:$CX,$B$1394,рўйхат!$D:$D,$C1333)</f>
        <v/>
      </c>
      <c r="H1333" s="36">
        <f>SUMIFS(рўйхат!I:I,рўйхат!$CX:$CX,$B$1394,рўйхат!$D:$D,$C1333)</f>
        <v/>
      </c>
      <c r="I1333" s="35">
        <f>SUMIFS(рўйхат!J:J,рўйхат!$CX:$CX,$B$1394,рўйхат!$D:$D,$C1333)</f>
        <v/>
      </c>
      <c r="J1333" s="36">
        <f>SUMIFS(рўйхат!K:K,рўйхат!$CX:$CX,$B$1394,рўйхат!$D:$D,$C1333)</f>
        <v/>
      </c>
      <c r="K1333" s="35">
        <f>SUMIFS(рўйхат!L:L,рўйхат!$CX:$CX,$B$1394,рўйхат!$D:$D,$C1333)</f>
        <v/>
      </c>
      <c r="L1333" s="36">
        <f>SUMIFS(рўйхат!M:M,рўйхат!$CX:$CX,$B$1394,рўйхат!$D:$D,$C1333)</f>
        <v/>
      </c>
      <c r="M1333" s="35">
        <f>SUMIFS(рўйхат!N:N,рўйхат!$CX:$CX,$B$1394,рўйхат!$D:$D,$C1333)</f>
        <v/>
      </c>
      <c r="N1333" s="36">
        <f>SUMIFS(рўйхат!O:O,рўйхат!$CX:$CX,$B$1394,рўйхат!$D:$D,$C1333)</f>
        <v/>
      </c>
      <c r="O1333" s="34">
        <f>IFERROR(M1333/E1333,0)</f>
        <v/>
      </c>
      <c r="P1333" s="34">
        <f>IFERROR(N1333/F1333,0)</f>
        <v/>
      </c>
      <c r="Q1333" s="35">
        <f>SUMIFS(рўйхат!P:P,рўйхат!$CX:$CX,$B$1394,рўйхат!$D:$D,$C1333)</f>
        <v/>
      </c>
      <c r="R1333" s="36">
        <f>SUMIFS(рўйхат!Q:Q,рўйхат!$CX:$CX,$B$1394,рўйхат!$D:$D,$C1333)</f>
        <v/>
      </c>
      <c r="S1333" s="35">
        <f>SUMIFS(рўйхат!R:R,рўйхат!$CX:$CX,$B$1394,рўйхат!$D:$D,$C1333)</f>
        <v/>
      </c>
      <c r="T1333" s="36">
        <f>SUMIFS(рўйхат!S:S,рўйхат!$CX:$CX,$B$1394,рўйхат!$D:$D,$C1333)</f>
        <v/>
      </c>
      <c r="U1333" s="35">
        <f>SUMIFS(рўйхат!T:T,рўйхат!$CX:$CX,$B$1394,рўйхат!$D:$D,$C1333)</f>
        <v/>
      </c>
      <c r="V1333" s="36">
        <f>SUMIFS(рўйхат!U:U,рўйхат!$CX:$CX,$B$1394,рўйхат!$D:$D,$C1333)</f>
        <v/>
      </c>
      <c r="W1333" s="35">
        <f>SUMIFS(рўйхат!V:V,рўйхат!$CX:$CX,$B$1394,рўйхат!$D:$D,$C1333)</f>
        <v/>
      </c>
      <c r="X1333" s="36">
        <f>SUMIFS(рўйхат!W:W,рўйхат!$CX:$CX,$B$1394,рўйхат!$D:$D,$C1333)</f>
        <v/>
      </c>
      <c r="Y1333" s="35">
        <f>SUMIFS(рўйхат!X:X,рўйхат!$CX:$CX,$B$1394,рўйхат!$D:$D,$C1333)</f>
        <v/>
      </c>
      <c r="Z1333" s="36">
        <f>SUMIFS(рўйхат!Y:Y,рўйхат!$CX:$CX,$B$1394,рўйхат!$D:$D,$C1333)</f>
        <v/>
      </c>
      <c r="AA1333" s="35">
        <f>SUMIFS(рўйхат!Z:Z,рўйхат!$CX:$CX,$B$1394,рўйхат!$D:$D,$C1333)</f>
        <v/>
      </c>
      <c r="AB1333" s="36">
        <f>SUMIFS(рўйхат!AA:AA,рўйхат!$CX:$CX,$B$1394,рўйхат!$D:$D,$C1333)</f>
        <v/>
      </c>
      <c r="AC1333" s="35">
        <f>SUMIFS(рўйхат!AB:AB,рўйхат!$CX:$CX,$B$1394,рўйхат!$D:$D,$C1333)</f>
        <v/>
      </c>
      <c r="AD1333" s="36">
        <f>SUMIFS(рўйхат!AC:AC,рўйхат!$CX:$CX,$B$1394,рўйхат!$D:$D,$C1333)</f>
        <v/>
      </c>
      <c r="AE1333" s="35">
        <f>SUMIFS(рўйхат!AD:AD,рўйхат!$CX:$CX,$B$1394,рўйхат!$D:$D,$C1333)</f>
        <v/>
      </c>
      <c r="AF1333" s="36">
        <f>SUMIFS(рўйхат!AE:AE,рўйхат!$CX:$CX,$B$1394,рўйхат!$D:$D,$C1333)</f>
        <v/>
      </c>
      <c r="AG1333" s="35">
        <f>SUMIFS(рўйхат!AH:AH,рўйхат!$CX:$CX,$B$1394,рўйхат!$D:$D,$C1333)</f>
        <v/>
      </c>
      <c r="AH1333" s="36">
        <f>SUMIFS(рўйхат!AI:AI,рўйхат!$CX:$CX,$B$1394,рўйхат!$D:$D,$C1333)</f>
        <v/>
      </c>
      <c r="AI1333" s="35">
        <f>SUMIFS(рўйхат!AJ:AJ,рўйхат!$CX:$CX,$B$1394,рўйхат!$D:$D,$C1333)</f>
        <v/>
      </c>
      <c r="AJ1333" s="36">
        <f>SUMIFS(рўйхат!AK:AK,рўйхат!$CX:$CX,$B$1394,рўйхат!$D:$D,$C1333)</f>
        <v/>
      </c>
      <c r="AK1333" s="35">
        <f>SUMIFS(рўйхат!AL:AL,рўйхат!$CX:$CX,$B$1394,рўйхат!$D:$D,$C1333)</f>
        <v/>
      </c>
      <c r="AL1333" s="36">
        <f>SUMIFS(рўйхат!AM:AM,рўйхат!$CX:$CX,$B$1394,рўйхат!$D:$D,$C1333)</f>
        <v/>
      </c>
      <c r="AM1333" s="77">
        <f>IFERROR(Q1333/E1333,0)</f>
        <v/>
      </c>
      <c r="AN1333" s="77">
        <f>IFERROR(R1333/F1333,0)</f>
        <v/>
      </c>
      <c r="AO1333" s="35">
        <f>SUMIFS(рўйхат!AX:AX,рўйхат!$CX:$CX,$B$1394,рўйхат!$D:$D,$C1333)</f>
        <v/>
      </c>
      <c r="AP1333" s="36">
        <f>SUMIFS(рўйхат!AY:AY,рўйхат!$CX:$CX,$B$1394,рўйхат!$D:$D,$C1333)</f>
        <v/>
      </c>
      <c r="AQ1333" s="35">
        <f>SUMIFS(рўйхат!AZ:AZ,рўйхат!$CX:$CX,$B$1394,рўйхат!$D:$D,$C1333)</f>
        <v/>
      </c>
      <c r="AR1333" s="36">
        <f>SUMIFS(рўйхат!BA:BA,рўйхат!$CX:$CX,$B$1394,рўйхат!$D:$D,$C1333)</f>
        <v/>
      </c>
      <c r="AS1333" s="35">
        <f>SUMIFS(рўйхат!BB:BB,рўйхат!$CX:$CX,$B$1394,рўйхат!$D:$D,$C1333)</f>
        <v/>
      </c>
      <c r="AT1333" s="36">
        <f>SUMIFS(рўйхат!BC:BC,рўйхат!$CX:$CX,$B$1394,рўйхат!$D:$D,$C1333)</f>
        <v/>
      </c>
      <c r="AU1333" s="35">
        <f>SUMIFS(рўйхат!BD:BD,рўйхат!$CX:$CX,$B$1394,рўйхат!$D:$D,$C1333)</f>
        <v/>
      </c>
      <c r="AV1333" s="36">
        <f>SUMIFS(рўйхат!BE:BE,рўйхат!$CX:$CX,$B$1394,рўйхат!$D:$D,$C1333)</f>
        <v/>
      </c>
      <c r="AW1333" s="35">
        <f>SUMIFS(рўйхат!BF:BF,рўйхат!$CX:$CX,$B$1394,рўйхат!$D:$D,$C1333)</f>
        <v/>
      </c>
      <c r="AX1333" s="36">
        <f>SUMIFS(рўйхат!BG:BG,рўйхат!$CX:$CX,$B$1394,рўйхат!$D:$D,$C1333)</f>
        <v/>
      </c>
      <c r="AY1333" s="35">
        <f>SUMIFS(рўйхат!BH:BH,рўйхат!$CX:$CX,$B$1394,рўйхат!$D:$D,$C1333)</f>
        <v/>
      </c>
      <c r="AZ1333" s="36">
        <f>SUMIFS(рўйхат!BI:BI,рўйхат!$CX:$CX,$B$1394,рўйхат!$D:$D,$C1333)</f>
        <v/>
      </c>
      <c r="BA1333" s="35">
        <f>SUMIFS(рўйхат!BJ:BJ,рўйхат!$CX:$CX,$B$1394,рўйхат!$D:$D,$C1333)</f>
        <v/>
      </c>
      <c r="BB1333" s="36">
        <f>SUMIFS(рўйхат!BK:BK,рўйхат!$CX:$CX,$B$1394,рўйхат!$D:$D,$C1333)</f>
        <v/>
      </c>
      <c r="BC1333" s="77">
        <f>IFERROR(AO1333/E1333,0)</f>
        <v/>
      </c>
      <c r="BD1333" s="77">
        <f>IFERROR(AP1333/F1333,0)</f>
        <v/>
      </c>
      <c r="BE1333" s="35">
        <f>SUMIFS(рўйхат!BL:BL,рўйхат!$CX:$CX,$B$1394,рўйхат!$D:$D,$C1333)</f>
        <v/>
      </c>
      <c r="BF1333" s="36">
        <f>SUMIFS(рўйхат!BM:BM,рўйхат!$CX:$CX,$B$1394,рўйхат!$D:$D,$C1333)</f>
        <v/>
      </c>
      <c r="BG1333" s="35">
        <f>SUMIFS(рўйхат!BN:BN,рўйхат!$CX:$CX,$B$1394,рўйхат!$D:$D,$C1333)</f>
        <v/>
      </c>
      <c r="BH1333" s="36">
        <f>SUMIFS(рўйхат!BO:BO,рўйхат!$CX:$CX,$B$1394,рўйхат!$D:$D,$C1333)</f>
        <v/>
      </c>
      <c r="BI1333" s="35">
        <f>SUMIFS(рўйхат!BP:BP,рўйхат!$CX:$CX,$B$1394,рўйхат!$D:$D,$C1333)</f>
        <v/>
      </c>
      <c r="BJ1333" s="36">
        <f>SUMIFS(рўйхат!BQ:BQ,рўйхат!$CX:$CX,$B$1394,рўйхат!$D:$D,$C1333)</f>
        <v/>
      </c>
      <c r="BK1333" s="35">
        <f>SUMIFS(рўйхат!BR:BR,рўйхат!$CX:$CX,$B$1394,рўйхат!$D:$D,$C1333)</f>
        <v/>
      </c>
      <c r="BL1333" s="36">
        <f>SUMIFS(рўйхат!BS:BS,рўйхат!$CX:$CX,$B$1394,рўйхат!$D:$D,$C1333)</f>
        <v/>
      </c>
      <c r="BM1333" s="35">
        <f>SUMIFS(рўйхат!BT:BT,рўйхат!$CX:$CX,$B$1394,рўйхат!$D:$D,$C1333)</f>
        <v/>
      </c>
      <c r="BN1333" s="36">
        <f>SUMIFS(рўйхат!BU:BU,рўйхат!$CX:$CX,$B$1394,рўйхат!$D:$D,$C1333)</f>
        <v/>
      </c>
      <c r="BO1333" s="35">
        <f>SUMIFS(рўйхат!BX:BX,рўйхат!$CX:$CX,$B$1394,рўйхат!$D:$D,$C1333)</f>
        <v/>
      </c>
      <c r="BP1333" s="36">
        <f>SUMIFS(рўйхат!BY:BY,рўйхат!$CX:$CX,$B$1394,рўйхат!$D:$D,$C1333)</f>
        <v/>
      </c>
      <c r="BQ1333" s="35">
        <f>SUMIFS(рўйхат!BZ:BZ,рўйхат!$CX:$CX,$B$1394,рўйхат!$D:$D,$C1333)</f>
        <v/>
      </c>
      <c r="BR1333" s="36">
        <f>SUMIFS(рўйхат!CA:CA,рўйхат!$CX:$CX,$B$1394,рўйхат!$D:$D,$C1333)</f>
        <v/>
      </c>
      <c r="BS1333" s="35">
        <f>SUMIFS(рўйхат!CB:CB,рўйхат!$CX:$CX,$B$1394,рўйхат!$D:$D,$C1333)</f>
        <v/>
      </c>
      <c r="BT1333" s="36">
        <f>SUMIFS(рўйхат!CC:CC,рўйхат!$CX:$CX,$B$1394,рўйхат!$D:$D,$C1333)</f>
        <v/>
      </c>
      <c r="BU1333" s="35">
        <f>SUMIFS(рўйхат!CD:CD,рўйхат!$CX:$CX,$B$1394,рўйхат!$D:$D,$C1333)</f>
        <v/>
      </c>
      <c r="BV1333" s="36">
        <f>SUMIFS(рўйхат!CE:CE,рўйхат!$CX:$CX,$B$1394,рўйхат!$D:$D,$C1333)</f>
        <v/>
      </c>
      <c r="BW1333" s="35">
        <f>SUMIFS(рўйхат!CH:CH,рўйхат!$CX:$CX,$B$1394,рўйхат!$D:$D,$C1333)</f>
        <v/>
      </c>
      <c r="BX1333" s="36">
        <f>SUMIFS(рўйхат!CI:CI,рўйхат!$CX:$CX,$B$1394,рўйхат!$D:$D,$C1333)</f>
        <v/>
      </c>
      <c r="BY1333" s="35">
        <f>SUMIFS(рўйхат!CJ:CJ,рўйхат!$CX:$CX,$B$1394,рўйхат!$D:$D,$C1333)</f>
        <v/>
      </c>
      <c r="BZ1333" s="36">
        <f>SUMIFS(рўйхат!CK:CK,рўйхат!$CX:$CX,$B$1394,рўйхат!$D:$D,$C1333)</f>
        <v/>
      </c>
      <c r="CA1333" s="35">
        <f>SUMIFS(рўйхат!CL:CL,рўйхат!$CX:$CX,$B$1394,рўйхат!$D:$D,$C1333)</f>
        <v/>
      </c>
      <c r="CB1333" s="36">
        <f>SUMIFS(рўйхат!CM:CM,рўйхат!$CX:$CX,$B$1394,рўйхат!$D:$D,$C1333)</f>
        <v/>
      </c>
      <c r="CC1333" s="35">
        <f>SUMIFS(рўйхат!CN:CN,рўйхат!$CX:$CX,$B$1394,рўйхат!$D:$D,$C1333)</f>
        <v/>
      </c>
      <c r="CD1333" s="36">
        <f>SUMIFS(рўйхат!CO:CO,рўйхат!$CX:$CX,$B$1394,рўйхат!$D:$D,$C1333)</f>
        <v/>
      </c>
      <c r="CE1333" s="77">
        <f>IFERROR(BE1333/(Q1333+BE1333),0)</f>
        <v/>
      </c>
      <c r="CF1333" s="78">
        <f>IFERROR(BF1333/(R1333+BF1333),0)</f>
        <v/>
      </c>
    </row>
    <row r="1334" hidden="1" outlineLevel="1" ht="30" customFormat="1" customHeight="1" s="8">
      <c r="A1334" s="39" t="n"/>
      <c r="B1334" s="50" t="n">
        <v>6</v>
      </c>
      <c r="C1334" s="38" t="inlineStr">
        <is>
          <t>Банк ходимлари ҳамда уларнинг яқин қариндошларининг муаммолик кредит маблағлари (баланс)</t>
        </is>
      </c>
      <c r="D1334" s="16" t="n"/>
      <c r="E1334" s="35">
        <f>SUMIFS(рўйхат!F:F,рўйхат!$CX:$CX,$B$1394,рўйхат!$D:$D,$C1334)</f>
        <v/>
      </c>
      <c r="F1334" s="36">
        <f>SUMIFS(рўйхат!G:G,рўйхат!$CX:$CX,$B$1394,рўйхат!$D:$D,$C1334)</f>
        <v/>
      </c>
      <c r="G1334" s="35">
        <f>SUMIFS(рўйхат!H:H,рўйхат!$CX:$CX,$B$1394,рўйхат!$D:$D,$C1334)</f>
        <v/>
      </c>
      <c r="H1334" s="36">
        <f>SUMIFS(рўйхат!I:I,рўйхат!$CX:$CX,$B$1394,рўйхат!$D:$D,$C1334)</f>
        <v/>
      </c>
      <c r="I1334" s="35">
        <f>SUMIFS(рўйхат!J:J,рўйхат!$CX:$CX,$B$1394,рўйхат!$D:$D,$C1334)</f>
        <v/>
      </c>
      <c r="J1334" s="36">
        <f>SUMIFS(рўйхат!K:K,рўйхат!$CX:$CX,$B$1394,рўйхат!$D:$D,$C1334)</f>
        <v/>
      </c>
      <c r="K1334" s="35">
        <f>SUMIFS(рўйхат!L:L,рўйхат!$CX:$CX,$B$1394,рўйхат!$D:$D,$C1334)</f>
        <v/>
      </c>
      <c r="L1334" s="36">
        <f>SUMIFS(рўйхат!M:M,рўйхат!$CX:$CX,$B$1394,рўйхат!$D:$D,$C1334)</f>
        <v/>
      </c>
      <c r="M1334" s="35">
        <f>SUMIFS(рўйхат!N:N,рўйхат!$CX:$CX,$B$1394,рўйхат!$D:$D,$C1334)</f>
        <v/>
      </c>
      <c r="N1334" s="36">
        <f>SUMIFS(рўйхат!O:O,рўйхат!$CX:$CX,$B$1394,рўйхат!$D:$D,$C1334)</f>
        <v/>
      </c>
      <c r="O1334" s="34">
        <f>IFERROR(M1334/E1334,0)</f>
        <v/>
      </c>
      <c r="P1334" s="34">
        <f>IFERROR(N1334/F1334,0)</f>
        <v/>
      </c>
      <c r="Q1334" s="35">
        <f>SUMIFS(рўйхат!P:P,рўйхат!$CX:$CX,$B$1394,рўйхат!$D:$D,$C1334)</f>
        <v/>
      </c>
      <c r="R1334" s="36">
        <f>SUMIFS(рўйхат!Q:Q,рўйхат!$CX:$CX,$B$1394,рўйхат!$D:$D,$C1334)</f>
        <v/>
      </c>
      <c r="S1334" s="35">
        <f>SUMIFS(рўйхат!R:R,рўйхат!$CX:$CX,$B$1394,рўйхат!$D:$D,$C1334)</f>
        <v/>
      </c>
      <c r="T1334" s="36">
        <f>SUMIFS(рўйхат!S:S,рўйхат!$CX:$CX,$B$1394,рўйхат!$D:$D,$C1334)</f>
        <v/>
      </c>
      <c r="U1334" s="35">
        <f>SUMIFS(рўйхат!T:T,рўйхат!$CX:$CX,$B$1394,рўйхат!$D:$D,$C1334)</f>
        <v/>
      </c>
      <c r="V1334" s="36">
        <f>SUMIFS(рўйхат!U:U,рўйхат!$CX:$CX,$B$1394,рўйхат!$D:$D,$C1334)</f>
        <v/>
      </c>
      <c r="W1334" s="35">
        <f>SUMIFS(рўйхат!V:V,рўйхат!$CX:$CX,$B$1394,рўйхат!$D:$D,$C1334)</f>
        <v/>
      </c>
      <c r="X1334" s="36">
        <f>SUMIFS(рўйхат!W:W,рўйхат!$CX:$CX,$B$1394,рўйхат!$D:$D,$C1334)</f>
        <v/>
      </c>
      <c r="Y1334" s="35">
        <f>SUMIFS(рўйхат!X:X,рўйхат!$CX:$CX,$B$1394,рўйхат!$D:$D,$C1334)</f>
        <v/>
      </c>
      <c r="Z1334" s="36">
        <f>SUMIFS(рўйхат!Y:Y,рўйхат!$CX:$CX,$B$1394,рўйхат!$D:$D,$C1334)</f>
        <v/>
      </c>
      <c r="AA1334" s="35">
        <f>SUMIFS(рўйхат!Z:Z,рўйхат!$CX:$CX,$B$1394,рўйхат!$D:$D,$C1334)</f>
        <v/>
      </c>
      <c r="AB1334" s="36">
        <f>SUMIFS(рўйхат!AA:AA,рўйхат!$CX:$CX,$B$1394,рўйхат!$D:$D,$C1334)</f>
        <v/>
      </c>
      <c r="AC1334" s="35">
        <f>SUMIFS(рўйхат!AB:AB,рўйхат!$CX:$CX,$B$1394,рўйхат!$D:$D,$C1334)</f>
        <v/>
      </c>
      <c r="AD1334" s="36">
        <f>SUMIFS(рўйхат!AC:AC,рўйхат!$CX:$CX,$B$1394,рўйхат!$D:$D,$C1334)</f>
        <v/>
      </c>
      <c r="AE1334" s="35">
        <f>SUMIFS(рўйхат!AD:AD,рўйхат!$CX:$CX,$B$1394,рўйхат!$D:$D,$C1334)</f>
        <v/>
      </c>
      <c r="AF1334" s="36">
        <f>SUMIFS(рўйхат!AE:AE,рўйхат!$CX:$CX,$B$1394,рўйхат!$D:$D,$C1334)</f>
        <v/>
      </c>
      <c r="AG1334" s="35">
        <f>SUMIFS(рўйхат!AH:AH,рўйхат!$CX:$CX,$B$1394,рўйхат!$D:$D,$C1334)</f>
        <v/>
      </c>
      <c r="AH1334" s="36">
        <f>SUMIFS(рўйхат!AI:AI,рўйхат!$CX:$CX,$B$1394,рўйхат!$D:$D,$C1334)</f>
        <v/>
      </c>
      <c r="AI1334" s="35">
        <f>SUMIFS(рўйхат!AJ:AJ,рўйхат!$CX:$CX,$B$1394,рўйхат!$D:$D,$C1334)</f>
        <v/>
      </c>
      <c r="AJ1334" s="36">
        <f>SUMIFS(рўйхат!AK:AK,рўйхат!$CX:$CX,$B$1394,рўйхат!$D:$D,$C1334)</f>
        <v/>
      </c>
      <c r="AK1334" s="35">
        <f>SUMIFS(рўйхат!AL:AL,рўйхат!$CX:$CX,$B$1394,рўйхат!$D:$D,$C1334)</f>
        <v/>
      </c>
      <c r="AL1334" s="36">
        <f>SUMIFS(рўйхат!AM:AM,рўйхат!$CX:$CX,$B$1394,рўйхат!$D:$D,$C1334)</f>
        <v/>
      </c>
      <c r="AM1334" s="77">
        <f>IFERROR(Q1334/E1334,0)</f>
        <v/>
      </c>
      <c r="AN1334" s="77">
        <f>IFERROR(R1334/F1334,0)</f>
        <v/>
      </c>
      <c r="AO1334" s="35">
        <f>SUMIFS(рўйхат!AX:AX,рўйхат!$CX:$CX,$B$1394,рўйхат!$D:$D,$C1334)</f>
        <v/>
      </c>
      <c r="AP1334" s="36">
        <f>SUMIFS(рўйхат!AY:AY,рўйхат!$CX:$CX,$B$1394,рўйхат!$D:$D,$C1334)</f>
        <v/>
      </c>
      <c r="AQ1334" s="35">
        <f>SUMIFS(рўйхат!AZ:AZ,рўйхат!$CX:$CX,$B$1394,рўйхат!$D:$D,$C1334)</f>
        <v/>
      </c>
      <c r="AR1334" s="36">
        <f>SUMIFS(рўйхат!BA:BA,рўйхат!$CX:$CX,$B$1394,рўйхат!$D:$D,$C1334)</f>
        <v/>
      </c>
      <c r="AS1334" s="35">
        <f>SUMIFS(рўйхат!BB:BB,рўйхат!$CX:$CX,$B$1394,рўйхат!$D:$D,$C1334)</f>
        <v/>
      </c>
      <c r="AT1334" s="36">
        <f>SUMIFS(рўйхат!BC:BC,рўйхат!$CX:$CX,$B$1394,рўйхат!$D:$D,$C1334)</f>
        <v/>
      </c>
      <c r="AU1334" s="35">
        <f>SUMIFS(рўйхат!BD:BD,рўйхат!$CX:$CX,$B$1394,рўйхат!$D:$D,$C1334)</f>
        <v/>
      </c>
      <c r="AV1334" s="36">
        <f>SUMIFS(рўйхат!BE:BE,рўйхат!$CX:$CX,$B$1394,рўйхат!$D:$D,$C1334)</f>
        <v/>
      </c>
      <c r="AW1334" s="35">
        <f>SUMIFS(рўйхат!BF:BF,рўйхат!$CX:$CX,$B$1394,рўйхат!$D:$D,$C1334)</f>
        <v/>
      </c>
      <c r="AX1334" s="36">
        <f>SUMIFS(рўйхат!BG:BG,рўйхат!$CX:$CX,$B$1394,рўйхат!$D:$D,$C1334)</f>
        <v/>
      </c>
      <c r="AY1334" s="35">
        <f>SUMIFS(рўйхат!BH:BH,рўйхат!$CX:$CX,$B$1394,рўйхат!$D:$D,$C1334)</f>
        <v/>
      </c>
      <c r="AZ1334" s="36">
        <f>SUMIFS(рўйхат!BI:BI,рўйхат!$CX:$CX,$B$1394,рўйхат!$D:$D,$C1334)</f>
        <v/>
      </c>
      <c r="BA1334" s="35">
        <f>SUMIFS(рўйхат!BJ:BJ,рўйхат!$CX:$CX,$B$1394,рўйхат!$D:$D,$C1334)</f>
        <v/>
      </c>
      <c r="BB1334" s="36">
        <f>SUMIFS(рўйхат!BK:BK,рўйхат!$CX:$CX,$B$1394,рўйхат!$D:$D,$C1334)</f>
        <v/>
      </c>
      <c r="BC1334" s="77">
        <f>IFERROR(AO1334/E1334,0)</f>
        <v/>
      </c>
      <c r="BD1334" s="77">
        <f>IFERROR(AP1334/F1334,0)</f>
        <v/>
      </c>
      <c r="BE1334" s="35">
        <f>SUMIFS(рўйхат!BL:BL,рўйхат!$CX:$CX,$B$1394,рўйхат!$D:$D,$C1334)</f>
        <v/>
      </c>
      <c r="BF1334" s="36">
        <f>SUMIFS(рўйхат!BM:BM,рўйхат!$CX:$CX,$B$1394,рўйхат!$D:$D,$C1334)</f>
        <v/>
      </c>
      <c r="BG1334" s="35">
        <f>SUMIFS(рўйхат!BN:BN,рўйхат!$CX:$CX,$B$1394,рўйхат!$D:$D,$C1334)</f>
        <v/>
      </c>
      <c r="BH1334" s="36">
        <f>SUMIFS(рўйхат!BO:BO,рўйхат!$CX:$CX,$B$1394,рўйхат!$D:$D,$C1334)</f>
        <v/>
      </c>
      <c r="BI1334" s="35">
        <f>SUMIFS(рўйхат!BP:BP,рўйхат!$CX:$CX,$B$1394,рўйхат!$D:$D,$C1334)</f>
        <v/>
      </c>
      <c r="BJ1334" s="36">
        <f>SUMIFS(рўйхат!BQ:BQ,рўйхат!$CX:$CX,$B$1394,рўйхат!$D:$D,$C1334)</f>
        <v/>
      </c>
      <c r="BK1334" s="35">
        <f>SUMIFS(рўйхат!BR:BR,рўйхат!$CX:$CX,$B$1394,рўйхат!$D:$D,$C1334)</f>
        <v/>
      </c>
      <c r="BL1334" s="36">
        <f>SUMIFS(рўйхат!BS:BS,рўйхат!$CX:$CX,$B$1394,рўйхат!$D:$D,$C1334)</f>
        <v/>
      </c>
      <c r="BM1334" s="35">
        <f>SUMIFS(рўйхат!BT:BT,рўйхат!$CX:$CX,$B$1394,рўйхат!$D:$D,$C1334)</f>
        <v/>
      </c>
      <c r="BN1334" s="36">
        <f>SUMIFS(рўйхат!BU:BU,рўйхат!$CX:$CX,$B$1394,рўйхат!$D:$D,$C1334)</f>
        <v/>
      </c>
      <c r="BO1334" s="35">
        <f>SUMIFS(рўйхат!BX:BX,рўйхат!$CX:$CX,$B$1394,рўйхат!$D:$D,$C1334)</f>
        <v/>
      </c>
      <c r="BP1334" s="36">
        <f>SUMIFS(рўйхат!BY:BY,рўйхат!$CX:$CX,$B$1394,рўйхат!$D:$D,$C1334)</f>
        <v/>
      </c>
      <c r="BQ1334" s="35">
        <f>SUMIFS(рўйхат!BZ:BZ,рўйхат!$CX:$CX,$B$1394,рўйхат!$D:$D,$C1334)</f>
        <v/>
      </c>
      <c r="BR1334" s="36">
        <f>SUMIFS(рўйхат!CA:CA,рўйхат!$CX:$CX,$B$1394,рўйхат!$D:$D,$C1334)</f>
        <v/>
      </c>
      <c r="BS1334" s="35">
        <f>SUMIFS(рўйхат!CB:CB,рўйхат!$CX:$CX,$B$1394,рўйхат!$D:$D,$C1334)</f>
        <v/>
      </c>
      <c r="BT1334" s="36">
        <f>SUMIFS(рўйхат!CC:CC,рўйхат!$CX:$CX,$B$1394,рўйхат!$D:$D,$C1334)</f>
        <v/>
      </c>
      <c r="BU1334" s="35">
        <f>SUMIFS(рўйхат!CD:CD,рўйхат!$CX:$CX,$B$1394,рўйхат!$D:$D,$C1334)</f>
        <v/>
      </c>
      <c r="BV1334" s="36">
        <f>SUMIFS(рўйхат!CE:CE,рўйхат!$CX:$CX,$B$1394,рўйхат!$D:$D,$C1334)</f>
        <v/>
      </c>
      <c r="BW1334" s="35">
        <f>SUMIFS(рўйхат!CH:CH,рўйхат!$CX:$CX,$B$1394,рўйхат!$D:$D,$C1334)</f>
        <v/>
      </c>
      <c r="BX1334" s="36">
        <f>SUMIFS(рўйхат!CI:CI,рўйхат!$CX:$CX,$B$1394,рўйхат!$D:$D,$C1334)</f>
        <v/>
      </c>
      <c r="BY1334" s="35">
        <f>SUMIFS(рўйхат!CJ:CJ,рўйхат!$CX:$CX,$B$1394,рўйхат!$D:$D,$C1334)</f>
        <v/>
      </c>
      <c r="BZ1334" s="36">
        <f>SUMIFS(рўйхат!CK:CK,рўйхат!$CX:$CX,$B$1394,рўйхат!$D:$D,$C1334)</f>
        <v/>
      </c>
      <c r="CA1334" s="35">
        <f>SUMIFS(рўйхат!CL:CL,рўйхат!$CX:$CX,$B$1394,рўйхат!$D:$D,$C1334)</f>
        <v/>
      </c>
      <c r="CB1334" s="36">
        <f>SUMIFS(рўйхат!CM:CM,рўйхат!$CX:$CX,$B$1394,рўйхат!$D:$D,$C1334)</f>
        <v/>
      </c>
      <c r="CC1334" s="35">
        <f>SUMIFS(рўйхат!CN:CN,рўйхат!$CX:$CX,$B$1394,рўйхат!$D:$D,$C1334)</f>
        <v/>
      </c>
      <c r="CD1334" s="36">
        <f>SUMIFS(рўйхат!CO:CO,рўйхат!$CX:$CX,$B$1394,рўйхат!$D:$D,$C1334)</f>
        <v/>
      </c>
      <c r="CE1334" s="77">
        <f>IFERROR(BE1334/(Q1334+BE1334),0)</f>
        <v/>
      </c>
      <c r="CF1334" s="78">
        <f>IFERROR(BF1334/(R1334+BF1334),0)</f>
        <v/>
      </c>
    </row>
    <row r="1335" hidden="1" outlineLevel="1" ht="30" customFormat="1" customHeight="1" s="8">
      <c r="A1335" s="39" t="n"/>
      <c r="B1335" s="50" t="n">
        <v>7</v>
      </c>
      <c r="C1335" s="38" t="inlineStr">
        <is>
          <t>Буюртмачилар томонидан салохиятсиз корхоналар билан тузилган шартномалар</t>
        </is>
      </c>
      <c r="D1335" s="16" t="n"/>
      <c r="E1335" s="35">
        <f>SUMIFS(рўйхат!F:F,рўйхат!$CX:$CX,$B$1394,рўйхат!$D:$D,$C1335)</f>
        <v/>
      </c>
      <c r="F1335" s="36">
        <f>SUMIFS(рўйхат!G:G,рўйхат!$CX:$CX,$B$1394,рўйхат!$D:$D,$C1335)</f>
        <v/>
      </c>
      <c r="G1335" s="35">
        <f>SUMIFS(рўйхат!H:H,рўйхат!$CX:$CX,$B$1394,рўйхат!$D:$D,$C1335)</f>
        <v/>
      </c>
      <c r="H1335" s="36">
        <f>SUMIFS(рўйхат!I:I,рўйхат!$CX:$CX,$B$1394,рўйхат!$D:$D,$C1335)</f>
        <v/>
      </c>
      <c r="I1335" s="35">
        <f>SUMIFS(рўйхат!J:J,рўйхат!$CX:$CX,$B$1394,рўйхат!$D:$D,$C1335)</f>
        <v/>
      </c>
      <c r="J1335" s="36">
        <f>SUMIFS(рўйхат!K:K,рўйхат!$CX:$CX,$B$1394,рўйхат!$D:$D,$C1335)</f>
        <v/>
      </c>
      <c r="K1335" s="35">
        <f>SUMIFS(рўйхат!L:L,рўйхат!$CX:$CX,$B$1394,рўйхат!$D:$D,$C1335)</f>
        <v/>
      </c>
      <c r="L1335" s="36">
        <f>SUMIFS(рўйхат!M:M,рўйхат!$CX:$CX,$B$1394,рўйхат!$D:$D,$C1335)</f>
        <v/>
      </c>
      <c r="M1335" s="35">
        <f>SUMIFS(рўйхат!N:N,рўйхат!$CX:$CX,$B$1394,рўйхат!$D:$D,$C1335)</f>
        <v/>
      </c>
      <c r="N1335" s="36">
        <f>SUMIFS(рўйхат!O:O,рўйхат!$CX:$CX,$B$1394,рўйхат!$D:$D,$C1335)</f>
        <v/>
      </c>
      <c r="O1335" s="34">
        <f>IFERROR(M1335/E1335,0)</f>
        <v/>
      </c>
      <c r="P1335" s="34">
        <f>IFERROR(N1335/F1335,0)</f>
        <v/>
      </c>
      <c r="Q1335" s="35">
        <f>SUMIFS(рўйхат!P:P,рўйхат!$CX:$CX,$B$1394,рўйхат!$D:$D,$C1335)</f>
        <v/>
      </c>
      <c r="R1335" s="36">
        <f>SUMIFS(рўйхат!Q:Q,рўйхат!$CX:$CX,$B$1394,рўйхат!$D:$D,$C1335)</f>
        <v/>
      </c>
      <c r="S1335" s="35">
        <f>SUMIFS(рўйхат!R:R,рўйхат!$CX:$CX,$B$1394,рўйхат!$D:$D,$C1335)</f>
        <v/>
      </c>
      <c r="T1335" s="36">
        <f>SUMIFS(рўйхат!S:S,рўйхат!$CX:$CX,$B$1394,рўйхат!$D:$D,$C1335)</f>
        <v/>
      </c>
      <c r="U1335" s="35">
        <f>SUMIFS(рўйхат!T:T,рўйхат!$CX:$CX,$B$1394,рўйхат!$D:$D,$C1335)</f>
        <v/>
      </c>
      <c r="V1335" s="36">
        <f>SUMIFS(рўйхат!U:U,рўйхат!$CX:$CX,$B$1394,рўйхат!$D:$D,$C1335)</f>
        <v/>
      </c>
      <c r="W1335" s="35">
        <f>SUMIFS(рўйхат!V:V,рўйхат!$CX:$CX,$B$1394,рўйхат!$D:$D,$C1335)</f>
        <v/>
      </c>
      <c r="X1335" s="36">
        <f>SUMIFS(рўйхат!W:W,рўйхат!$CX:$CX,$B$1394,рўйхат!$D:$D,$C1335)</f>
        <v/>
      </c>
      <c r="Y1335" s="35">
        <f>SUMIFS(рўйхат!X:X,рўйхат!$CX:$CX,$B$1394,рўйхат!$D:$D,$C1335)</f>
        <v/>
      </c>
      <c r="Z1335" s="36">
        <f>SUMIFS(рўйхат!Y:Y,рўйхат!$CX:$CX,$B$1394,рўйхат!$D:$D,$C1335)</f>
        <v/>
      </c>
      <c r="AA1335" s="35">
        <f>SUMIFS(рўйхат!Z:Z,рўйхат!$CX:$CX,$B$1394,рўйхат!$D:$D,$C1335)</f>
        <v/>
      </c>
      <c r="AB1335" s="36">
        <f>SUMIFS(рўйхат!AA:AA,рўйхат!$CX:$CX,$B$1394,рўйхат!$D:$D,$C1335)</f>
        <v/>
      </c>
      <c r="AC1335" s="35">
        <f>SUMIFS(рўйхат!AB:AB,рўйхат!$CX:$CX,$B$1394,рўйхат!$D:$D,$C1335)</f>
        <v/>
      </c>
      <c r="AD1335" s="36">
        <f>SUMIFS(рўйхат!AC:AC,рўйхат!$CX:$CX,$B$1394,рўйхат!$D:$D,$C1335)</f>
        <v/>
      </c>
      <c r="AE1335" s="35">
        <f>SUMIFS(рўйхат!AD:AD,рўйхат!$CX:$CX,$B$1394,рўйхат!$D:$D,$C1335)</f>
        <v/>
      </c>
      <c r="AF1335" s="36">
        <f>SUMIFS(рўйхат!AE:AE,рўйхат!$CX:$CX,$B$1394,рўйхат!$D:$D,$C1335)</f>
        <v/>
      </c>
      <c r="AG1335" s="35">
        <f>SUMIFS(рўйхат!AH:AH,рўйхат!$CX:$CX,$B$1394,рўйхат!$D:$D,$C1335)</f>
        <v/>
      </c>
      <c r="AH1335" s="36">
        <f>SUMIFS(рўйхат!AI:AI,рўйхат!$CX:$CX,$B$1394,рўйхат!$D:$D,$C1335)</f>
        <v/>
      </c>
      <c r="AI1335" s="35">
        <f>SUMIFS(рўйхат!AJ:AJ,рўйхат!$CX:$CX,$B$1394,рўйхат!$D:$D,$C1335)</f>
        <v/>
      </c>
      <c r="AJ1335" s="36">
        <f>SUMIFS(рўйхат!AK:AK,рўйхат!$CX:$CX,$B$1394,рўйхат!$D:$D,$C1335)</f>
        <v/>
      </c>
      <c r="AK1335" s="35">
        <f>SUMIFS(рўйхат!AL:AL,рўйхат!$CX:$CX,$B$1394,рўйхат!$D:$D,$C1335)</f>
        <v/>
      </c>
      <c r="AL1335" s="36">
        <f>SUMIFS(рўйхат!AM:AM,рўйхат!$CX:$CX,$B$1394,рўйхат!$D:$D,$C1335)</f>
        <v/>
      </c>
      <c r="AM1335" s="77">
        <f>IFERROR(Q1335/E1335,0)</f>
        <v/>
      </c>
      <c r="AN1335" s="77">
        <f>IFERROR(R1335/F1335,0)</f>
        <v/>
      </c>
      <c r="AO1335" s="35">
        <f>SUMIFS(рўйхат!AX:AX,рўйхат!$CX:$CX,$B$1394,рўйхат!$D:$D,$C1335)</f>
        <v/>
      </c>
      <c r="AP1335" s="36">
        <f>SUMIFS(рўйхат!AY:AY,рўйхат!$CX:$CX,$B$1394,рўйхат!$D:$D,$C1335)</f>
        <v/>
      </c>
      <c r="AQ1335" s="35">
        <f>SUMIFS(рўйхат!AZ:AZ,рўйхат!$CX:$CX,$B$1394,рўйхат!$D:$D,$C1335)</f>
        <v/>
      </c>
      <c r="AR1335" s="36">
        <f>SUMIFS(рўйхат!BA:BA,рўйхат!$CX:$CX,$B$1394,рўйхат!$D:$D,$C1335)</f>
        <v/>
      </c>
      <c r="AS1335" s="35">
        <f>SUMIFS(рўйхат!BB:BB,рўйхат!$CX:$CX,$B$1394,рўйхат!$D:$D,$C1335)</f>
        <v/>
      </c>
      <c r="AT1335" s="36">
        <f>SUMIFS(рўйхат!BC:BC,рўйхат!$CX:$CX,$B$1394,рўйхат!$D:$D,$C1335)</f>
        <v/>
      </c>
      <c r="AU1335" s="35">
        <f>SUMIFS(рўйхат!BD:BD,рўйхат!$CX:$CX,$B$1394,рўйхат!$D:$D,$C1335)</f>
        <v/>
      </c>
      <c r="AV1335" s="36">
        <f>SUMIFS(рўйхат!BE:BE,рўйхат!$CX:$CX,$B$1394,рўйхат!$D:$D,$C1335)</f>
        <v/>
      </c>
      <c r="AW1335" s="35">
        <f>SUMIFS(рўйхат!BF:BF,рўйхат!$CX:$CX,$B$1394,рўйхат!$D:$D,$C1335)</f>
        <v/>
      </c>
      <c r="AX1335" s="36">
        <f>SUMIFS(рўйхат!BG:BG,рўйхат!$CX:$CX,$B$1394,рўйхат!$D:$D,$C1335)</f>
        <v/>
      </c>
      <c r="AY1335" s="35">
        <f>SUMIFS(рўйхат!BH:BH,рўйхат!$CX:$CX,$B$1394,рўйхат!$D:$D,$C1335)</f>
        <v/>
      </c>
      <c r="AZ1335" s="36">
        <f>SUMIFS(рўйхат!BI:BI,рўйхат!$CX:$CX,$B$1394,рўйхат!$D:$D,$C1335)</f>
        <v/>
      </c>
      <c r="BA1335" s="35">
        <f>SUMIFS(рўйхат!BJ:BJ,рўйхат!$CX:$CX,$B$1394,рўйхат!$D:$D,$C1335)</f>
        <v/>
      </c>
      <c r="BB1335" s="36">
        <f>SUMIFS(рўйхат!BK:BK,рўйхат!$CX:$CX,$B$1394,рўйхат!$D:$D,$C1335)</f>
        <v/>
      </c>
      <c r="BC1335" s="77">
        <f>IFERROR(AO1335/E1335,0)</f>
        <v/>
      </c>
      <c r="BD1335" s="77">
        <f>IFERROR(AP1335/F1335,0)</f>
        <v/>
      </c>
      <c r="BE1335" s="35">
        <f>SUMIFS(рўйхат!BL:BL,рўйхат!$CX:$CX,$B$1394,рўйхат!$D:$D,$C1335)</f>
        <v/>
      </c>
      <c r="BF1335" s="36">
        <f>SUMIFS(рўйхат!BM:BM,рўйхат!$CX:$CX,$B$1394,рўйхат!$D:$D,$C1335)</f>
        <v/>
      </c>
      <c r="BG1335" s="35">
        <f>SUMIFS(рўйхат!BN:BN,рўйхат!$CX:$CX,$B$1394,рўйхат!$D:$D,$C1335)</f>
        <v/>
      </c>
      <c r="BH1335" s="36">
        <f>SUMIFS(рўйхат!BO:BO,рўйхат!$CX:$CX,$B$1394,рўйхат!$D:$D,$C1335)</f>
        <v/>
      </c>
      <c r="BI1335" s="35">
        <f>SUMIFS(рўйхат!BP:BP,рўйхат!$CX:$CX,$B$1394,рўйхат!$D:$D,$C1335)</f>
        <v/>
      </c>
      <c r="BJ1335" s="36">
        <f>SUMIFS(рўйхат!BQ:BQ,рўйхат!$CX:$CX,$B$1394,рўйхат!$D:$D,$C1335)</f>
        <v/>
      </c>
      <c r="BK1335" s="35">
        <f>SUMIFS(рўйхат!BR:BR,рўйхат!$CX:$CX,$B$1394,рўйхат!$D:$D,$C1335)</f>
        <v/>
      </c>
      <c r="BL1335" s="36">
        <f>SUMIFS(рўйхат!BS:BS,рўйхат!$CX:$CX,$B$1394,рўйхат!$D:$D,$C1335)</f>
        <v/>
      </c>
      <c r="BM1335" s="35">
        <f>SUMIFS(рўйхат!BT:BT,рўйхат!$CX:$CX,$B$1394,рўйхат!$D:$D,$C1335)</f>
        <v/>
      </c>
      <c r="BN1335" s="36">
        <f>SUMIFS(рўйхат!BU:BU,рўйхат!$CX:$CX,$B$1394,рўйхат!$D:$D,$C1335)</f>
        <v/>
      </c>
      <c r="BO1335" s="35">
        <f>SUMIFS(рўйхат!BX:BX,рўйхат!$CX:$CX,$B$1394,рўйхат!$D:$D,$C1335)</f>
        <v/>
      </c>
      <c r="BP1335" s="36">
        <f>SUMIFS(рўйхат!BY:BY,рўйхат!$CX:$CX,$B$1394,рўйхат!$D:$D,$C1335)</f>
        <v/>
      </c>
      <c r="BQ1335" s="35">
        <f>SUMIFS(рўйхат!BZ:BZ,рўйхат!$CX:$CX,$B$1394,рўйхат!$D:$D,$C1335)</f>
        <v/>
      </c>
      <c r="BR1335" s="36">
        <f>SUMIFS(рўйхат!CA:CA,рўйхат!$CX:$CX,$B$1394,рўйхат!$D:$D,$C1335)</f>
        <v/>
      </c>
      <c r="BS1335" s="35">
        <f>SUMIFS(рўйхат!CB:CB,рўйхат!$CX:$CX,$B$1394,рўйхат!$D:$D,$C1335)</f>
        <v/>
      </c>
      <c r="BT1335" s="36">
        <f>SUMIFS(рўйхат!CC:CC,рўйхат!$CX:$CX,$B$1394,рўйхат!$D:$D,$C1335)</f>
        <v/>
      </c>
      <c r="BU1335" s="35">
        <f>SUMIFS(рўйхат!CD:CD,рўйхат!$CX:$CX,$B$1394,рўйхат!$D:$D,$C1335)</f>
        <v/>
      </c>
      <c r="BV1335" s="36">
        <f>SUMIFS(рўйхат!CE:CE,рўйхат!$CX:$CX,$B$1394,рўйхат!$D:$D,$C1335)</f>
        <v/>
      </c>
      <c r="BW1335" s="35">
        <f>SUMIFS(рўйхат!CH:CH,рўйхат!$CX:$CX,$B$1394,рўйхат!$D:$D,$C1335)</f>
        <v/>
      </c>
      <c r="BX1335" s="36">
        <f>SUMIFS(рўйхат!CI:CI,рўйхат!$CX:$CX,$B$1394,рўйхат!$D:$D,$C1335)</f>
        <v/>
      </c>
      <c r="BY1335" s="35">
        <f>SUMIFS(рўйхат!CJ:CJ,рўйхат!$CX:$CX,$B$1394,рўйхат!$D:$D,$C1335)</f>
        <v/>
      </c>
      <c r="BZ1335" s="36">
        <f>SUMIFS(рўйхат!CK:CK,рўйхат!$CX:$CX,$B$1394,рўйхат!$D:$D,$C1335)</f>
        <v/>
      </c>
      <c r="CA1335" s="35">
        <f>SUMIFS(рўйхат!CL:CL,рўйхат!$CX:$CX,$B$1394,рўйхат!$D:$D,$C1335)</f>
        <v/>
      </c>
      <c r="CB1335" s="36">
        <f>SUMIFS(рўйхат!CM:CM,рўйхат!$CX:$CX,$B$1394,рўйхат!$D:$D,$C1335)</f>
        <v/>
      </c>
      <c r="CC1335" s="35">
        <f>SUMIFS(рўйхат!CN:CN,рўйхат!$CX:$CX,$B$1394,рўйхат!$D:$D,$C1335)</f>
        <v/>
      </c>
      <c r="CD1335" s="36">
        <f>SUMIFS(рўйхат!CO:CO,рўйхат!$CX:$CX,$B$1394,рўйхат!$D:$D,$C1335)</f>
        <v/>
      </c>
      <c r="CE1335" s="77">
        <f>IFERROR(BE1335/(Q1335+BE1335),0)</f>
        <v/>
      </c>
      <c r="CF1335" s="78">
        <f>IFERROR(BF1335/(R1335+BF1335),0)</f>
        <v/>
      </c>
    </row>
    <row r="1336" hidden="1" outlineLevel="1" ht="30" customFormat="1" customHeight="1" s="8">
      <c r="A1336" s="39" t="n"/>
      <c r="B1336" s="50" t="n">
        <v>8</v>
      </c>
      <c r="C1336" s="38" t="inlineStr">
        <is>
          <t>Бюджет ташкилотда энг кўп ҳисобланган иш ҳақи тўғрисида</t>
        </is>
      </c>
      <c r="D1336" s="16" t="n"/>
      <c r="E1336" s="35">
        <f>SUMIFS(рўйхат!F:F,рўйхат!$CX:$CX,$B$1394,рўйхат!$D:$D,$C1336)</f>
        <v/>
      </c>
      <c r="F1336" s="36">
        <f>SUMIFS(рўйхат!G:G,рўйхат!$CX:$CX,$B$1394,рўйхат!$D:$D,$C1336)</f>
        <v/>
      </c>
      <c r="G1336" s="35">
        <f>SUMIFS(рўйхат!H:H,рўйхат!$CX:$CX,$B$1394,рўйхат!$D:$D,$C1336)</f>
        <v/>
      </c>
      <c r="H1336" s="36">
        <f>SUMIFS(рўйхат!I:I,рўйхат!$CX:$CX,$B$1394,рўйхат!$D:$D,$C1336)</f>
        <v/>
      </c>
      <c r="I1336" s="35">
        <f>SUMIFS(рўйхат!J:J,рўйхат!$CX:$CX,$B$1394,рўйхат!$D:$D,$C1336)</f>
        <v/>
      </c>
      <c r="J1336" s="36">
        <f>SUMIFS(рўйхат!K:K,рўйхат!$CX:$CX,$B$1394,рўйхат!$D:$D,$C1336)</f>
        <v/>
      </c>
      <c r="K1336" s="35">
        <f>SUMIFS(рўйхат!L:L,рўйхат!$CX:$CX,$B$1394,рўйхат!$D:$D,$C1336)</f>
        <v/>
      </c>
      <c r="L1336" s="36">
        <f>SUMIFS(рўйхат!M:M,рўйхат!$CX:$CX,$B$1394,рўйхат!$D:$D,$C1336)</f>
        <v/>
      </c>
      <c r="M1336" s="35">
        <f>SUMIFS(рўйхат!N:N,рўйхат!$CX:$CX,$B$1394,рўйхат!$D:$D,$C1336)</f>
        <v/>
      </c>
      <c r="N1336" s="36">
        <f>SUMIFS(рўйхат!O:O,рўйхат!$CX:$CX,$B$1394,рўйхат!$D:$D,$C1336)</f>
        <v/>
      </c>
      <c r="O1336" s="34">
        <f>IFERROR(M1336/E1336,0)</f>
        <v/>
      </c>
      <c r="P1336" s="34">
        <f>IFERROR(N1336/F1336,0)</f>
        <v/>
      </c>
      <c r="Q1336" s="35">
        <f>SUMIFS(рўйхат!P:P,рўйхат!$CX:$CX,$B$1394,рўйхат!$D:$D,$C1336)</f>
        <v/>
      </c>
      <c r="R1336" s="36">
        <f>SUMIFS(рўйхат!Q:Q,рўйхат!$CX:$CX,$B$1394,рўйхат!$D:$D,$C1336)</f>
        <v/>
      </c>
      <c r="S1336" s="35">
        <f>SUMIFS(рўйхат!R:R,рўйхат!$CX:$CX,$B$1394,рўйхат!$D:$D,$C1336)</f>
        <v/>
      </c>
      <c r="T1336" s="36">
        <f>SUMIFS(рўйхат!S:S,рўйхат!$CX:$CX,$B$1394,рўйхат!$D:$D,$C1336)</f>
        <v/>
      </c>
      <c r="U1336" s="35">
        <f>SUMIFS(рўйхат!T:T,рўйхат!$CX:$CX,$B$1394,рўйхат!$D:$D,$C1336)</f>
        <v/>
      </c>
      <c r="V1336" s="36">
        <f>SUMIFS(рўйхат!U:U,рўйхат!$CX:$CX,$B$1394,рўйхат!$D:$D,$C1336)</f>
        <v/>
      </c>
      <c r="W1336" s="35">
        <f>SUMIFS(рўйхат!V:V,рўйхат!$CX:$CX,$B$1394,рўйхат!$D:$D,$C1336)</f>
        <v/>
      </c>
      <c r="X1336" s="36">
        <f>SUMIFS(рўйхат!W:W,рўйхат!$CX:$CX,$B$1394,рўйхат!$D:$D,$C1336)</f>
        <v/>
      </c>
      <c r="Y1336" s="35">
        <f>SUMIFS(рўйхат!X:X,рўйхат!$CX:$CX,$B$1394,рўйхат!$D:$D,$C1336)</f>
        <v/>
      </c>
      <c r="Z1336" s="36">
        <f>SUMIFS(рўйхат!Y:Y,рўйхат!$CX:$CX,$B$1394,рўйхат!$D:$D,$C1336)</f>
        <v/>
      </c>
      <c r="AA1336" s="35">
        <f>SUMIFS(рўйхат!Z:Z,рўйхат!$CX:$CX,$B$1394,рўйхат!$D:$D,$C1336)</f>
        <v/>
      </c>
      <c r="AB1336" s="36">
        <f>SUMIFS(рўйхат!AA:AA,рўйхат!$CX:$CX,$B$1394,рўйхат!$D:$D,$C1336)</f>
        <v/>
      </c>
      <c r="AC1336" s="35">
        <f>SUMIFS(рўйхат!AB:AB,рўйхат!$CX:$CX,$B$1394,рўйхат!$D:$D,$C1336)</f>
        <v/>
      </c>
      <c r="AD1336" s="36">
        <f>SUMIFS(рўйхат!AC:AC,рўйхат!$CX:$CX,$B$1394,рўйхат!$D:$D,$C1336)</f>
        <v/>
      </c>
      <c r="AE1336" s="35">
        <f>SUMIFS(рўйхат!AD:AD,рўйхат!$CX:$CX,$B$1394,рўйхат!$D:$D,$C1336)</f>
        <v/>
      </c>
      <c r="AF1336" s="36">
        <f>SUMIFS(рўйхат!AE:AE,рўйхат!$CX:$CX,$B$1394,рўйхат!$D:$D,$C1336)</f>
        <v/>
      </c>
      <c r="AG1336" s="35">
        <f>SUMIFS(рўйхат!AH:AH,рўйхат!$CX:$CX,$B$1394,рўйхат!$D:$D,$C1336)</f>
        <v/>
      </c>
      <c r="AH1336" s="36">
        <f>SUMIFS(рўйхат!AI:AI,рўйхат!$CX:$CX,$B$1394,рўйхат!$D:$D,$C1336)</f>
        <v/>
      </c>
      <c r="AI1336" s="35">
        <f>SUMIFS(рўйхат!AJ:AJ,рўйхат!$CX:$CX,$B$1394,рўйхат!$D:$D,$C1336)</f>
        <v/>
      </c>
      <c r="AJ1336" s="36">
        <f>SUMIFS(рўйхат!AK:AK,рўйхат!$CX:$CX,$B$1394,рўйхат!$D:$D,$C1336)</f>
        <v/>
      </c>
      <c r="AK1336" s="35">
        <f>SUMIFS(рўйхат!AL:AL,рўйхат!$CX:$CX,$B$1394,рўйхат!$D:$D,$C1336)</f>
        <v/>
      </c>
      <c r="AL1336" s="36">
        <f>SUMIFS(рўйхат!AM:AM,рўйхат!$CX:$CX,$B$1394,рўйхат!$D:$D,$C1336)</f>
        <v/>
      </c>
      <c r="AM1336" s="77">
        <f>IFERROR(Q1336/E1336,0)</f>
        <v/>
      </c>
      <c r="AN1336" s="77">
        <f>IFERROR(R1336/F1336,0)</f>
        <v/>
      </c>
      <c r="AO1336" s="35">
        <f>SUMIFS(рўйхат!AX:AX,рўйхат!$CX:$CX,$B$1394,рўйхат!$D:$D,$C1336)</f>
        <v/>
      </c>
      <c r="AP1336" s="36">
        <f>SUMIFS(рўйхат!AY:AY,рўйхат!$CX:$CX,$B$1394,рўйхат!$D:$D,$C1336)</f>
        <v/>
      </c>
      <c r="AQ1336" s="35">
        <f>SUMIFS(рўйхат!AZ:AZ,рўйхат!$CX:$CX,$B$1394,рўйхат!$D:$D,$C1336)</f>
        <v/>
      </c>
      <c r="AR1336" s="36">
        <f>SUMIFS(рўйхат!BA:BA,рўйхат!$CX:$CX,$B$1394,рўйхат!$D:$D,$C1336)</f>
        <v/>
      </c>
      <c r="AS1336" s="35">
        <f>SUMIFS(рўйхат!BB:BB,рўйхат!$CX:$CX,$B$1394,рўйхат!$D:$D,$C1336)</f>
        <v/>
      </c>
      <c r="AT1336" s="36">
        <f>SUMIFS(рўйхат!BC:BC,рўйхат!$CX:$CX,$B$1394,рўйхат!$D:$D,$C1336)</f>
        <v/>
      </c>
      <c r="AU1336" s="35">
        <f>SUMIFS(рўйхат!BD:BD,рўйхат!$CX:$CX,$B$1394,рўйхат!$D:$D,$C1336)</f>
        <v/>
      </c>
      <c r="AV1336" s="36">
        <f>SUMIFS(рўйхат!BE:BE,рўйхат!$CX:$CX,$B$1394,рўйхат!$D:$D,$C1336)</f>
        <v/>
      </c>
      <c r="AW1336" s="35">
        <f>SUMIFS(рўйхат!BF:BF,рўйхат!$CX:$CX,$B$1394,рўйхат!$D:$D,$C1336)</f>
        <v/>
      </c>
      <c r="AX1336" s="36">
        <f>SUMIFS(рўйхат!BG:BG,рўйхат!$CX:$CX,$B$1394,рўйхат!$D:$D,$C1336)</f>
        <v/>
      </c>
      <c r="AY1336" s="35">
        <f>SUMIFS(рўйхат!BH:BH,рўйхат!$CX:$CX,$B$1394,рўйхат!$D:$D,$C1336)</f>
        <v/>
      </c>
      <c r="AZ1336" s="36">
        <f>SUMIFS(рўйхат!BI:BI,рўйхат!$CX:$CX,$B$1394,рўйхат!$D:$D,$C1336)</f>
        <v/>
      </c>
      <c r="BA1336" s="35">
        <f>SUMIFS(рўйхат!BJ:BJ,рўйхат!$CX:$CX,$B$1394,рўйхат!$D:$D,$C1336)</f>
        <v/>
      </c>
      <c r="BB1336" s="36">
        <f>SUMIFS(рўйхат!BK:BK,рўйхат!$CX:$CX,$B$1394,рўйхат!$D:$D,$C1336)</f>
        <v/>
      </c>
      <c r="BC1336" s="77">
        <f>IFERROR(AO1336/E1336,0)</f>
        <v/>
      </c>
      <c r="BD1336" s="77">
        <f>IFERROR(AP1336/F1336,0)</f>
        <v/>
      </c>
      <c r="BE1336" s="35">
        <f>SUMIFS(рўйхат!BL:BL,рўйхат!$CX:$CX,$B$1394,рўйхат!$D:$D,$C1336)</f>
        <v/>
      </c>
      <c r="BF1336" s="36">
        <f>SUMIFS(рўйхат!BM:BM,рўйхат!$CX:$CX,$B$1394,рўйхат!$D:$D,$C1336)</f>
        <v/>
      </c>
      <c r="BG1336" s="35">
        <f>SUMIFS(рўйхат!BN:BN,рўйхат!$CX:$CX,$B$1394,рўйхат!$D:$D,$C1336)</f>
        <v/>
      </c>
      <c r="BH1336" s="36">
        <f>SUMIFS(рўйхат!BO:BO,рўйхат!$CX:$CX,$B$1394,рўйхат!$D:$D,$C1336)</f>
        <v/>
      </c>
      <c r="BI1336" s="35">
        <f>SUMIFS(рўйхат!BP:BP,рўйхат!$CX:$CX,$B$1394,рўйхат!$D:$D,$C1336)</f>
        <v/>
      </c>
      <c r="BJ1336" s="36">
        <f>SUMIFS(рўйхат!BQ:BQ,рўйхат!$CX:$CX,$B$1394,рўйхат!$D:$D,$C1336)</f>
        <v/>
      </c>
      <c r="BK1336" s="35">
        <f>SUMIFS(рўйхат!BR:BR,рўйхат!$CX:$CX,$B$1394,рўйхат!$D:$D,$C1336)</f>
        <v/>
      </c>
      <c r="BL1336" s="36">
        <f>SUMIFS(рўйхат!BS:BS,рўйхат!$CX:$CX,$B$1394,рўйхат!$D:$D,$C1336)</f>
        <v/>
      </c>
      <c r="BM1336" s="35">
        <f>SUMIFS(рўйхат!BT:BT,рўйхат!$CX:$CX,$B$1394,рўйхат!$D:$D,$C1336)</f>
        <v/>
      </c>
      <c r="BN1336" s="36">
        <f>SUMIFS(рўйхат!BU:BU,рўйхат!$CX:$CX,$B$1394,рўйхат!$D:$D,$C1336)</f>
        <v/>
      </c>
      <c r="BO1336" s="35">
        <f>SUMIFS(рўйхат!BX:BX,рўйхат!$CX:$CX,$B$1394,рўйхат!$D:$D,$C1336)</f>
        <v/>
      </c>
      <c r="BP1336" s="36">
        <f>SUMIFS(рўйхат!BY:BY,рўйхат!$CX:$CX,$B$1394,рўйхат!$D:$D,$C1336)</f>
        <v/>
      </c>
      <c r="BQ1336" s="35">
        <f>SUMIFS(рўйхат!BZ:BZ,рўйхат!$CX:$CX,$B$1394,рўйхат!$D:$D,$C1336)</f>
        <v/>
      </c>
      <c r="BR1336" s="36">
        <f>SUMIFS(рўйхат!CA:CA,рўйхат!$CX:$CX,$B$1394,рўйхат!$D:$D,$C1336)</f>
        <v/>
      </c>
      <c r="BS1336" s="35">
        <f>SUMIFS(рўйхат!CB:CB,рўйхат!$CX:$CX,$B$1394,рўйхат!$D:$D,$C1336)</f>
        <v/>
      </c>
      <c r="BT1336" s="36">
        <f>SUMIFS(рўйхат!CC:CC,рўйхат!$CX:$CX,$B$1394,рўйхат!$D:$D,$C1336)</f>
        <v/>
      </c>
      <c r="BU1336" s="35">
        <f>SUMIFS(рўйхат!CD:CD,рўйхат!$CX:$CX,$B$1394,рўйхат!$D:$D,$C1336)</f>
        <v/>
      </c>
      <c r="BV1336" s="36">
        <f>SUMIFS(рўйхат!CE:CE,рўйхат!$CX:$CX,$B$1394,рўйхат!$D:$D,$C1336)</f>
        <v/>
      </c>
      <c r="BW1336" s="35">
        <f>SUMIFS(рўйхат!CH:CH,рўйхат!$CX:$CX,$B$1394,рўйхат!$D:$D,$C1336)</f>
        <v/>
      </c>
      <c r="BX1336" s="36">
        <f>SUMIFS(рўйхат!CI:CI,рўйхат!$CX:$CX,$B$1394,рўйхат!$D:$D,$C1336)</f>
        <v/>
      </c>
      <c r="BY1336" s="35">
        <f>SUMIFS(рўйхат!CJ:CJ,рўйхат!$CX:$CX,$B$1394,рўйхат!$D:$D,$C1336)</f>
        <v/>
      </c>
      <c r="BZ1336" s="36">
        <f>SUMIFS(рўйхат!CK:CK,рўйхат!$CX:$CX,$B$1394,рўйхат!$D:$D,$C1336)</f>
        <v/>
      </c>
      <c r="CA1336" s="35">
        <f>SUMIFS(рўйхат!CL:CL,рўйхат!$CX:$CX,$B$1394,рўйхат!$D:$D,$C1336)</f>
        <v/>
      </c>
      <c r="CB1336" s="36">
        <f>SUMIFS(рўйхат!CM:CM,рўйхат!$CX:$CX,$B$1394,рўйхат!$D:$D,$C1336)</f>
        <v/>
      </c>
      <c r="CC1336" s="35">
        <f>SUMIFS(рўйхат!CN:CN,рўйхат!$CX:$CX,$B$1394,рўйхат!$D:$D,$C1336)</f>
        <v/>
      </c>
      <c r="CD1336" s="36">
        <f>SUMIFS(рўйхат!CO:CO,рўйхат!$CX:$CX,$B$1394,рўйхат!$D:$D,$C1336)</f>
        <v/>
      </c>
      <c r="CE1336" s="77">
        <f>IFERROR(BE1336/(Q1336+BE1336),0)</f>
        <v/>
      </c>
      <c r="CF1336" s="78">
        <f>IFERROR(BF1336/(R1336+BF1336),0)</f>
        <v/>
      </c>
    </row>
    <row r="1337" hidden="1" outlineLevel="1" ht="30" customFormat="1" customHeight="1" s="8">
      <c r="A1337" s="39" t="n"/>
      <c r="B1337" s="50" t="n">
        <v>9</v>
      </c>
      <c r="C1337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337" s="16" t="n"/>
      <c r="E1337" s="35">
        <f>SUMIFS(рўйхат!F:F,рўйхат!$CX:$CX,$B$1394,рўйхат!$D:$D,$C1337)</f>
        <v/>
      </c>
      <c r="F1337" s="36">
        <f>SUMIFS(рўйхат!G:G,рўйхат!$CX:$CX,$B$1394,рўйхат!$D:$D,$C1337)</f>
        <v/>
      </c>
      <c r="G1337" s="35">
        <f>SUMIFS(рўйхат!H:H,рўйхат!$CX:$CX,$B$1394,рўйхат!$D:$D,$C1337)</f>
        <v/>
      </c>
      <c r="H1337" s="36">
        <f>SUMIFS(рўйхат!I:I,рўйхат!$CX:$CX,$B$1394,рўйхат!$D:$D,$C1337)</f>
        <v/>
      </c>
      <c r="I1337" s="35">
        <f>SUMIFS(рўйхат!J:J,рўйхат!$CX:$CX,$B$1394,рўйхат!$D:$D,$C1337)</f>
        <v/>
      </c>
      <c r="J1337" s="36">
        <f>SUMIFS(рўйхат!K:K,рўйхат!$CX:$CX,$B$1394,рўйхат!$D:$D,$C1337)</f>
        <v/>
      </c>
      <c r="K1337" s="35">
        <f>SUMIFS(рўйхат!L:L,рўйхат!$CX:$CX,$B$1394,рўйхат!$D:$D,$C1337)</f>
        <v/>
      </c>
      <c r="L1337" s="36">
        <f>SUMIFS(рўйхат!M:M,рўйхат!$CX:$CX,$B$1394,рўйхат!$D:$D,$C1337)</f>
        <v/>
      </c>
      <c r="M1337" s="35">
        <f>SUMIFS(рўйхат!N:N,рўйхат!$CX:$CX,$B$1394,рўйхат!$D:$D,$C1337)</f>
        <v/>
      </c>
      <c r="N1337" s="36">
        <f>SUMIFS(рўйхат!O:O,рўйхат!$CX:$CX,$B$1394,рўйхат!$D:$D,$C1337)</f>
        <v/>
      </c>
      <c r="O1337" s="34">
        <f>IFERROR(M1337/E1337,0)</f>
        <v/>
      </c>
      <c r="P1337" s="34">
        <f>IFERROR(N1337/F1337,0)</f>
        <v/>
      </c>
      <c r="Q1337" s="35">
        <f>SUMIFS(рўйхат!P:P,рўйхат!$CX:$CX,$B$1394,рўйхат!$D:$D,$C1337)</f>
        <v/>
      </c>
      <c r="R1337" s="36">
        <f>SUMIFS(рўйхат!Q:Q,рўйхат!$CX:$CX,$B$1394,рўйхат!$D:$D,$C1337)</f>
        <v/>
      </c>
      <c r="S1337" s="35">
        <f>SUMIFS(рўйхат!R:R,рўйхат!$CX:$CX,$B$1394,рўйхат!$D:$D,$C1337)</f>
        <v/>
      </c>
      <c r="T1337" s="36">
        <f>SUMIFS(рўйхат!S:S,рўйхат!$CX:$CX,$B$1394,рўйхат!$D:$D,$C1337)</f>
        <v/>
      </c>
      <c r="U1337" s="35">
        <f>SUMIFS(рўйхат!T:T,рўйхат!$CX:$CX,$B$1394,рўйхат!$D:$D,$C1337)</f>
        <v/>
      </c>
      <c r="V1337" s="36">
        <f>SUMIFS(рўйхат!U:U,рўйхат!$CX:$CX,$B$1394,рўйхат!$D:$D,$C1337)</f>
        <v/>
      </c>
      <c r="W1337" s="35">
        <f>SUMIFS(рўйхат!V:V,рўйхат!$CX:$CX,$B$1394,рўйхат!$D:$D,$C1337)</f>
        <v/>
      </c>
      <c r="X1337" s="36">
        <f>SUMIFS(рўйхат!W:W,рўйхат!$CX:$CX,$B$1394,рўйхат!$D:$D,$C1337)</f>
        <v/>
      </c>
      <c r="Y1337" s="35">
        <f>SUMIFS(рўйхат!X:X,рўйхат!$CX:$CX,$B$1394,рўйхат!$D:$D,$C1337)</f>
        <v/>
      </c>
      <c r="Z1337" s="36">
        <f>SUMIFS(рўйхат!Y:Y,рўйхат!$CX:$CX,$B$1394,рўйхат!$D:$D,$C1337)</f>
        <v/>
      </c>
      <c r="AA1337" s="35">
        <f>SUMIFS(рўйхат!Z:Z,рўйхат!$CX:$CX,$B$1394,рўйхат!$D:$D,$C1337)</f>
        <v/>
      </c>
      <c r="AB1337" s="36">
        <f>SUMIFS(рўйхат!AA:AA,рўйхат!$CX:$CX,$B$1394,рўйхат!$D:$D,$C1337)</f>
        <v/>
      </c>
      <c r="AC1337" s="35">
        <f>SUMIFS(рўйхат!AB:AB,рўйхат!$CX:$CX,$B$1394,рўйхат!$D:$D,$C1337)</f>
        <v/>
      </c>
      <c r="AD1337" s="36">
        <f>SUMIFS(рўйхат!AC:AC,рўйхат!$CX:$CX,$B$1394,рўйхат!$D:$D,$C1337)</f>
        <v/>
      </c>
      <c r="AE1337" s="35">
        <f>SUMIFS(рўйхат!AD:AD,рўйхат!$CX:$CX,$B$1394,рўйхат!$D:$D,$C1337)</f>
        <v/>
      </c>
      <c r="AF1337" s="36">
        <f>SUMIFS(рўйхат!AE:AE,рўйхат!$CX:$CX,$B$1394,рўйхат!$D:$D,$C1337)</f>
        <v/>
      </c>
      <c r="AG1337" s="35">
        <f>SUMIFS(рўйхат!AH:AH,рўйхат!$CX:$CX,$B$1394,рўйхат!$D:$D,$C1337)</f>
        <v/>
      </c>
      <c r="AH1337" s="36">
        <f>SUMIFS(рўйхат!AI:AI,рўйхат!$CX:$CX,$B$1394,рўйхат!$D:$D,$C1337)</f>
        <v/>
      </c>
      <c r="AI1337" s="35">
        <f>SUMIFS(рўйхат!AJ:AJ,рўйхат!$CX:$CX,$B$1394,рўйхат!$D:$D,$C1337)</f>
        <v/>
      </c>
      <c r="AJ1337" s="36">
        <f>SUMIFS(рўйхат!AK:AK,рўйхат!$CX:$CX,$B$1394,рўйхат!$D:$D,$C1337)</f>
        <v/>
      </c>
      <c r="AK1337" s="35">
        <f>SUMIFS(рўйхат!AL:AL,рўйхат!$CX:$CX,$B$1394,рўйхат!$D:$D,$C1337)</f>
        <v/>
      </c>
      <c r="AL1337" s="36">
        <f>SUMIFS(рўйхат!AM:AM,рўйхат!$CX:$CX,$B$1394,рўйхат!$D:$D,$C1337)</f>
        <v/>
      </c>
      <c r="AM1337" s="77">
        <f>IFERROR(Q1337/E1337,0)</f>
        <v/>
      </c>
      <c r="AN1337" s="77">
        <f>IFERROR(R1337/F1337,0)</f>
        <v/>
      </c>
      <c r="AO1337" s="35">
        <f>SUMIFS(рўйхат!AX:AX,рўйхат!$CX:$CX,$B$1394,рўйхат!$D:$D,$C1337)</f>
        <v/>
      </c>
      <c r="AP1337" s="36">
        <f>SUMIFS(рўйхат!AY:AY,рўйхат!$CX:$CX,$B$1394,рўйхат!$D:$D,$C1337)</f>
        <v/>
      </c>
      <c r="AQ1337" s="35">
        <f>SUMIFS(рўйхат!AZ:AZ,рўйхат!$CX:$CX,$B$1394,рўйхат!$D:$D,$C1337)</f>
        <v/>
      </c>
      <c r="AR1337" s="36">
        <f>SUMIFS(рўйхат!BA:BA,рўйхат!$CX:$CX,$B$1394,рўйхат!$D:$D,$C1337)</f>
        <v/>
      </c>
      <c r="AS1337" s="35">
        <f>SUMIFS(рўйхат!BB:BB,рўйхат!$CX:$CX,$B$1394,рўйхат!$D:$D,$C1337)</f>
        <v/>
      </c>
      <c r="AT1337" s="36">
        <f>SUMIFS(рўйхат!BC:BC,рўйхат!$CX:$CX,$B$1394,рўйхат!$D:$D,$C1337)</f>
        <v/>
      </c>
      <c r="AU1337" s="35">
        <f>SUMIFS(рўйхат!BD:BD,рўйхат!$CX:$CX,$B$1394,рўйхат!$D:$D,$C1337)</f>
        <v/>
      </c>
      <c r="AV1337" s="36">
        <f>SUMIFS(рўйхат!BE:BE,рўйхат!$CX:$CX,$B$1394,рўйхат!$D:$D,$C1337)</f>
        <v/>
      </c>
      <c r="AW1337" s="35">
        <f>SUMIFS(рўйхат!BF:BF,рўйхат!$CX:$CX,$B$1394,рўйхат!$D:$D,$C1337)</f>
        <v/>
      </c>
      <c r="AX1337" s="36">
        <f>SUMIFS(рўйхат!BG:BG,рўйхат!$CX:$CX,$B$1394,рўйхат!$D:$D,$C1337)</f>
        <v/>
      </c>
      <c r="AY1337" s="35">
        <f>SUMIFS(рўйхат!BH:BH,рўйхат!$CX:$CX,$B$1394,рўйхат!$D:$D,$C1337)</f>
        <v/>
      </c>
      <c r="AZ1337" s="36">
        <f>SUMIFS(рўйхат!BI:BI,рўйхат!$CX:$CX,$B$1394,рўйхат!$D:$D,$C1337)</f>
        <v/>
      </c>
      <c r="BA1337" s="35">
        <f>SUMIFS(рўйхат!BJ:BJ,рўйхат!$CX:$CX,$B$1394,рўйхат!$D:$D,$C1337)</f>
        <v/>
      </c>
      <c r="BB1337" s="36">
        <f>SUMIFS(рўйхат!BK:BK,рўйхат!$CX:$CX,$B$1394,рўйхат!$D:$D,$C1337)</f>
        <v/>
      </c>
      <c r="BC1337" s="77">
        <f>IFERROR(AO1337/E1337,0)</f>
        <v/>
      </c>
      <c r="BD1337" s="77">
        <f>IFERROR(AP1337/F1337,0)</f>
        <v/>
      </c>
      <c r="BE1337" s="35">
        <f>SUMIFS(рўйхат!BL:BL,рўйхат!$CX:$CX,$B$1394,рўйхат!$D:$D,$C1337)</f>
        <v/>
      </c>
      <c r="BF1337" s="36">
        <f>SUMIFS(рўйхат!BM:BM,рўйхат!$CX:$CX,$B$1394,рўйхат!$D:$D,$C1337)</f>
        <v/>
      </c>
      <c r="BG1337" s="35">
        <f>SUMIFS(рўйхат!BN:BN,рўйхат!$CX:$CX,$B$1394,рўйхат!$D:$D,$C1337)</f>
        <v/>
      </c>
      <c r="BH1337" s="36">
        <f>SUMIFS(рўйхат!BO:BO,рўйхат!$CX:$CX,$B$1394,рўйхат!$D:$D,$C1337)</f>
        <v/>
      </c>
      <c r="BI1337" s="35">
        <f>SUMIFS(рўйхат!BP:BP,рўйхат!$CX:$CX,$B$1394,рўйхат!$D:$D,$C1337)</f>
        <v/>
      </c>
      <c r="BJ1337" s="36">
        <f>SUMIFS(рўйхат!BQ:BQ,рўйхат!$CX:$CX,$B$1394,рўйхат!$D:$D,$C1337)</f>
        <v/>
      </c>
      <c r="BK1337" s="35">
        <f>SUMIFS(рўйхат!BR:BR,рўйхат!$CX:$CX,$B$1394,рўйхат!$D:$D,$C1337)</f>
        <v/>
      </c>
      <c r="BL1337" s="36">
        <f>SUMIFS(рўйхат!BS:BS,рўйхат!$CX:$CX,$B$1394,рўйхат!$D:$D,$C1337)</f>
        <v/>
      </c>
      <c r="BM1337" s="35">
        <f>SUMIFS(рўйхат!BT:BT,рўйхат!$CX:$CX,$B$1394,рўйхат!$D:$D,$C1337)</f>
        <v/>
      </c>
      <c r="BN1337" s="36">
        <f>SUMIFS(рўйхат!BU:BU,рўйхат!$CX:$CX,$B$1394,рўйхат!$D:$D,$C1337)</f>
        <v/>
      </c>
      <c r="BO1337" s="35">
        <f>SUMIFS(рўйхат!BX:BX,рўйхат!$CX:$CX,$B$1394,рўйхат!$D:$D,$C1337)</f>
        <v/>
      </c>
      <c r="BP1337" s="36">
        <f>SUMIFS(рўйхат!BY:BY,рўйхат!$CX:$CX,$B$1394,рўйхат!$D:$D,$C1337)</f>
        <v/>
      </c>
      <c r="BQ1337" s="35">
        <f>SUMIFS(рўйхат!BZ:BZ,рўйхат!$CX:$CX,$B$1394,рўйхат!$D:$D,$C1337)</f>
        <v/>
      </c>
      <c r="BR1337" s="36">
        <f>SUMIFS(рўйхат!CA:CA,рўйхат!$CX:$CX,$B$1394,рўйхат!$D:$D,$C1337)</f>
        <v/>
      </c>
      <c r="BS1337" s="35">
        <f>SUMIFS(рўйхат!CB:CB,рўйхат!$CX:$CX,$B$1394,рўйхат!$D:$D,$C1337)</f>
        <v/>
      </c>
      <c r="BT1337" s="36">
        <f>SUMIFS(рўйхат!CC:CC,рўйхат!$CX:$CX,$B$1394,рўйхат!$D:$D,$C1337)</f>
        <v/>
      </c>
      <c r="BU1337" s="35">
        <f>SUMIFS(рўйхат!CD:CD,рўйхат!$CX:$CX,$B$1394,рўйхат!$D:$D,$C1337)</f>
        <v/>
      </c>
      <c r="BV1337" s="36">
        <f>SUMIFS(рўйхат!CE:CE,рўйхат!$CX:$CX,$B$1394,рўйхат!$D:$D,$C1337)</f>
        <v/>
      </c>
      <c r="BW1337" s="35">
        <f>SUMIFS(рўйхат!CH:CH,рўйхат!$CX:$CX,$B$1394,рўйхат!$D:$D,$C1337)</f>
        <v/>
      </c>
      <c r="BX1337" s="36">
        <f>SUMIFS(рўйхат!CI:CI,рўйхат!$CX:$CX,$B$1394,рўйхат!$D:$D,$C1337)</f>
        <v/>
      </c>
      <c r="BY1337" s="35">
        <f>SUMIFS(рўйхат!CJ:CJ,рўйхат!$CX:$CX,$B$1394,рўйхат!$D:$D,$C1337)</f>
        <v/>
      </c>
      <c r="BZ1337" s="36">
        <f>SUMIFS(рўйхат!CK:CK,рўйхат!$CX:$CX,$B$1394,рўйхат!$D:$D,$C1337)</f>
        <v/>
      </c>
      <c r="CA1337" s="35">
        <f>SUMIFS(рўйхат!CL:CL,рўйхат!$CX:$CX,$B$1394,рўйхат!$D:$D,$C1337)</f>
        <v/>
      </c>
      <c r="CB1337" s="36">
        <f>SUMIFS(рўйхат!CM:CM,рўйхат!$CX:$CX,$B$1394,рўйхат!$D:$D,$C1337)</f>
        <v/>
      </c>
      <c r="CC1337" s="35">
        <f>SUMIFS(рўйхат!CN:CN,рўйхат!$CX:$CX,$B$1394,рўйхат!$D:$D,$C1337)</f>
        <v/>
      </c>
      <c r="CD1337" s="36">
        <f>SUMIFS(рўйхат!CO:CO,рўйхат!$CX:$CX,$B$1394,рўйхат!$D:$D,$C1337)</f>
        <v/>
      </c>
      <c r="CE1337" s="77">
        <f>IFERROR(BE1337/(Q1337+BE1337),0)</f>
        <v/>
      </c>
      <c r="CF1337" s="78">
        <f>IFERROR(BF1337/(R1337+BF1337),0)</f>
        <v/>
      </c>
    </row>
    <row r="1338" hidden="1" outlineLevel="1" ht="30" customFormat="1" customHeight="1" s="8">
      <c r="A1338" s="39" t="n"/>
      <c r="B1338" s="50" t="n">
        <v>10</v>
      </c>
      <c r="C1338" s="38" t="inlineStr">
        <is>
          <t>Бюджет ташкилотларида ишловчиларнинг 4 ва ундан ортиқ даромад манбаига эга фуқаролар</t>
        </is>
      </c>
      <c r="D1338" s="16" t="n"/>
      <c r="E1338" s="35">
        <f>SUMIFS(рўйхат!F:F,рўйхат!$CX:$CX,$B$1394,рўйхат!$D:$D,$C1338)</f>
        <v/>
      </c>
      <c r="F1338" s="36">
        <f>SUMIFS(рўйхат!G:G,рўйхат!$CX:$CX,$B$1394,рўйхат!$D:$D,$C1338)</f>
        <v/>
      </c>
      <c r="G1338" s="35">
        <f>SUMIFS(рўйхат!H:H,рўйхат!$CX:$CX,$B$1394,рўйхат!$D:$D,$C1338)</f>
        <v/>
      </c>
      <c r="H1338" s="36">
        <f>SUMIFS(рўйхат!I:I,рўйхат!$CX:$CX,$B$1394,рўйхат!$D:$D,$C1338)</f>
        <v/>
      </c>
      <c r="I1338" s="35">
        <f>SUMIFS(рўйхат!J:J,рўйхат!$CX:$CX,$B$1394,рўйхат!$D:$D,$C1338)</f>
        <v/>
      </c>
      <c r="J1338" s="36">
        <f>SUMIFS(рўйхат!K:K,рўйхат!$CX:$CX,$B$1394,рўйхат!$D:$D,$C1338)</f>
        <v/>
      </c>
      <c r="K1338" s="35">
        <f>SUMIFS(рўйхат!L:L,рўйхат!$CX:$CX,$B$1394,рўйхат!$D:$D,$C1338)</f>
        <v/>
      </c>
      <c r="L1338" s="36">
        <f>SUMIFS(рўйхат!M:M,рўйхат!$CX:$CX,$B$1394,рўйхат!$D:$D,$C1338)</f>
        <v/>
      </c>
      <c r="M1338" s="35">
        <f>SUMIFS(рўйхат!N:N,рўйхат!$CX:$CX,$B$1394,рўйхат!$D:$D,$C1338)</f>
        <v/>
      </c>
      <c r="N1338" s="36">
        <f>SUMIFS(рўйхат!O:O,рўйхат!$CX:$CX,$B$1394,рўйхат!$D:$D,$C1338)</f>
        <v/>
      </c>
      <c r="O1338" s="34">
        <f>IFERROR(M1338/E1338,0)</f>
        <v/>
      </c>
      <c r="P1338" s="34">
        <f>IFERROR(N1338/F1338,0)</f>
        <v/>
      </c>
      <c r="Q1338" s="35">
        <f>SUMIFS(рўйхат!P:P,рўйхат!$CX:$CX,$B$1394,рўйхат!$D:$D,$C1338)</f>
        <v/>
      </c>
      <c r="R1338" s="36">
        <f>SUMIFS(рўйхат!Q:Q,рўйхат!$CX:$CX,$B$1394,рўйхат!$D:$D,$C1338)</f>
        <v/>
      </c>
      <c r="S1338" s="35">
        <f>SUMIFS(рўйхат!R:R,рўйхат!$CX:$CX,$B$1394,рўйхат!$D:$D,$C1338)</f>
        <v/>
      </c>
      <c r="T1338" s="36">
        <f>SUMIFS(рўйхат!S:S,рўйхат!$CX:$CX,$B$1394,рўйхат!$D:$D,$C1338)</f>
        <v/>
      </c>
      <c r="U1338" s="35">
        <f>SUMIFS(рўйхат!T:T,рўйхат!$CX:$CX,$B$1394,рўйхат!$D:$D,$C1338)</f>
        <v/>
      </c>
      <c r="V1338" s="36">
        <f>SUMIFS(рўйхат!U:U,рўйхат!$CX:$CX,$B$1394,рўйхат!$D:$D,$C1338)</f>
        <v/>
      </c>
      <c r="W1338" s="35">
        <f>SUMIFS(рўйхат!V:V,рўйхат!$CX:$CX,$B$1394,рўйхат!$D:$D,$C1338)</f>
        <v/>
      </c>
      <c r="X1338" s="36">
        <f>SUMIFS(рўйхат!W:W,рўйхат!$CX:$CX,$B$1394,рўйхат!$D:$D,$C1338)</f>
        <v/>
      </c>
      <c r="Y1338" s="35">
        <f>SUMIFS(рўйхат!X:X,рўйхат!$CX:$CX,$B$1394,рўйхат!$D:$D,$C1338)</f>
        <v/>
      </c>
      <c r="Z1338" s="36">
        <f>SUMIFS(рўйхат!Y:Y,рўйхат!$CX:$CX,$B$1394,рўйхат!$D:$D,$C1338)</f>
        <v/>
      </c>
      <c r="AA1338" s="35">
        <f>SUMIFS(рўйхат!Z:Z,рўйхат!$CX:$CX,$B$1394,рўйхат!$D:$D,$C1338)</f>
        <v/>
      </c>
      <c r="AB1338" s="36">
        <f>SUMIFS(рўйхат!AA:AA,рўйхат!$CX:$CX,$B$1394,рўйхат!$D:$D,$C1338)</f>
        <v/>
      </c>
      <c r="AC1338" s="35">
        <f>SUMIFS(рўйхат!AB:AB,рўйхат!$CX:$CX,$B$1394,рўйхат!$D:$D,$C1338)</f>
        <v/>
      </c>
      <c r="AD1338" s="36">
        <f>SUMIFS(рўйхат!AC:AC,рўйхат!$CX:$CX,$B$1394,рўйхат!$D:$D,$C1338)</f>
        <v/>
      </c>
      <c r="AE1338" s="35">
        <f>SUMIFS(рўйхат!AD:AD,рўйхат!$CX:$CX,$B$1394,рўйхат!$D:$D,$C1338)</f>
        <v/>
      </c>
      <c r="AF1338" s="36">
        <f>SUMIFS(рўйхат!AE:AE,рўйхат!$CX:$CX,$B$1394,рўйхат!$D:$D,$C1338)</f>
        <v/>
      </c>
      <c r="AG1338" s="35">
        <f>SUMIFS(рўйхат!AH:AH,рўйхат!$CX:$CX,$B$1394,рўйхат!$D:$D,$C1338)</f>
        <v/>
      </c>
      <c r="AH1338" s="36">
        <f>SUMIFS(рўйхат!AI:AI,рўйхат!$CX:$CX,$B$1394,рўйхат!$D:$D,$C1338)</f>
        <v/>
      </c>
      <c r="AI1338" s="35">
        <f>SUMIFS(рўйхат!AJ:AJ,рўйхат!$CX:$CX,$B$1394,рўйхат!$D:$D,$C1338)</f>
        <v/>
      </c>
      <c r="AJ1338" s="36">
        <f>SUMIFS(рўйхат!AK:AK,рўйхат!$CX:$CX,$B$1394,рўйхат!$D:$D,$C1338)</f>
        <v/>
      </c>
      <c r="AK1338" s="35">
        <f>SUMIFS(рўйхат!AL:AL,рўйхат!$CX:$CX,$B$1394,рўйхат!$D:$D,$C1338)</f>
        <v/>
      </c>
      <c r="AL1338" s="36">
        <f>SUMIFS(рўйхат!AM:AM,рўйхат!$CX:$CX,$B$1394,рўйхат!$D:$D,$C1338)</f>
        <v/>
      </c>
      <c r="AM1338" s="77">
        <f>IFERROR(Q1338/E1338,0)</f>
        <v/>
      </c>
      <c r="AN1338" s="77">
        <f>IFERROR(R1338/F1338,0)</f>
        <v/>
      </c>
      <c r="AO1338" s="35">
        <f>SUMIFS(рўйхат!AX:AX,рўйхат!$CX:$CX,$B$1394,рўйхат!$D:$D,$C1338)</f>
        <v/>
      </c>
      <c r="AP1338" s="36">
        <f>SUMIFS(рўйхат!AY:AY,рўйхат!$CX:$CX,$B$1394,рўйхат!$D:$D,$C1338)</f>
        <v/>
      </c>
      <c r="AQ1338" s="35">
        <f>SUMIFS(рўйхат!AZ:AZ,рўйхат!$CX:$CX,$B$1394,рўйхат!$D:$D,$C1338)</f>
        <v/>
      </c>
      <c r="AR1338" s="36">
        <f>SUMIFS(рўйхат!BA:BA,рўйхат!$CX:$CX,$B$1394,рўйхат!$D:$D,$C1338)</f>
        <v/>
      </c>
      <c r="AS1338" s="35">
        <f>SUMIFS(рўйхат!BB:BB,рўйхат!$CX:$CX,$B$1394,рўйхат!$D:$D,$C1338)</f>
        <v/>
      </c>
      <c r="AT1338" s="36">
        <f>SUMIFS(рўйхат!BC:BC,рўйхат!$CX:$CX,$B$1394,рўйхат!$D:$D,$C1338)</f>
        <v/>
      </c>
      <c r="AU1338" s="35">
        <f>SUMIFS(рўйхат!BD:BD,рўйхат!$CX:$CX,$B$1394,рўйхат!$D:$D,$C1338)</f>
        <v/>
      </c>
      <c r="AV1338" s="36">
        <f>SUMIFS(рўйхат!BE:BE,рўйхат!$CX:$CX,$B$1394,рўйхат!$D:$D,$C1338)</f>
        <v/>
      </c>
      <c r="AW1338" s="35">
        <f>SUMIFS(рўйхат!BF:BF,рўйхат!$CX:$CX,$B$1394,рўйхат!$D:$D,$C1338)</f>
        <v/>
      </c>
      <c r="AX1338" s="36">
        <f>SUMIFS(рўйхат!BG:BG,рўйхат!$CX:$CX,$B$1394,рўйхат!$D:$D,$C1338)</f>
        <v/>
      </c>
      <c r="AY1338" s="35">
        <f>SUMIFS(рўйхат!BH:BH,рўйхат!$CX:$CX,$B$1394,рўйхат!$D:$D,$C1338)</f>
        <v/>
      </c>
      <c r="AZ1338" s="36">
        <f>SUMIFS(рўйхат!BI:BI,рўйхат!$CX:$CX,$B$1394,рўйхат!$D:$D,$C1338)</f>
        <v/>
      </c>
      <c r="BA1338" s="35">
        <f>SUMIFS(рўйхат!BJ:BJ,рўйхат!$CX:$CX,$B$1394,рўйхат!$D:$D,$C1338)</f>
        <v/>
      </c>
      <c r="BB1338" s="36">
        <f>SUMIFS(рўйхат!BK:BK,рўйхат!$CX:$CX,$B$1394,рўйхат!$D:$D,$C1338)</f>
        <v/>
      </c>
      <c r="BC1338" s="77">
        <f>IFERROR(AO1338/E1338,0)</f>
        <v/>
      </c>
      <c r="BD1338" s="77">
        <f>IFERROR(AP1338/F1338,0)</f>
        <v/>
      </c>
      <c r="BE1338" s="35">
        <f>SUMIFS(рўйхат!BL:BL,рўйхат!$CX:$CX,$B$1394,рўйхат!$D:$D,$C1338)</f>
        <v/>
      </c>
      <c r="BF1338" s="36">
        <f>SUMIFS(рўйхат!BM:BM,рўйхат!$CX:$CX,$B$1394,рўйхат!$D:$D,$C1338)</f>
        <v/>
      </c>
      <c r="BG1338" s="35">
        <f>SUMIFS(рўйхат!BN:BN,рўйхат!$CX:$CX,$B$1394,рўйхат!$D:$D,$C1338)</f>
        <v/>
      </c>
      <c r="BH1338" s="36">
        <f>SUMIFS(рўйхат!BO:BO,рўйхат!$CX:$CX,$B$1394,рўйхат!$D:$D,$C1338)</f>
        <v/>
      </c>
      <c r="BI1338" s="35">
        <f>SUMIFS(рўйхат!BP:BP,рўйхат!$CX:$CX,$B$1394,рўйхат!$D:$D,$C1338)</f>
        <v/>
      </c>
      <c r="BJ1338" s="36">
        <f>SUMIFS(рўйхат!BQ:BQ,рўйхат!$CX:$CX,$B$1394,рўйхат!$D:$D,$C1338)</f>
        <v/>
      </c>
      <c r="BK1338" s="35">
        <f>SUMIFS(рўйхат!BR:BR,рўйхат!$CX:$CX,$B$1394,рўйхат!$D:$D,$C1338)</f>
        <v/>
      </c>
      <c r="BL1338" s="36">
        <f>SUMIFS(рўйхат!BS:BS,рўйхат!$CX:$CX,$B$1394,рўйхат!$D:$D,$C1338)</f>
        <v/>
      </c>
      <c r="BM1338" s="35">
        <f>SUMIFS(рўйхат!BT:BT,рўйхат!$CX:$CX,$B$1394,рўйхат!$D:$D,$C1338)</f>
        <v/>
      </c>
      <c r="BN1338" s="36">
        <f>SUMIFS(рўйхат!BU:BU,рўйхат!$CX:$CX,$B$1394,рўйхат!$D:$D,$C1338)</f>
        <v/>
      </c>
      <c r="BO1338" s="35">
        <f>SUMIFS(рўйхат!BX:BX,рўйхат!$CX:$CX,$B$1394,рўйхат!$D:$D,$C1338)</f>
        <v/>
      </c>
      <c r="BP1338" s="36">
        <f>SUMIFS(рўйхат!BY:BY,рўйхат!$CX:$CX,$B$1394,рўйхат!$D:$D,$C1338)</f>
        <v/>
      </c>
      <c r="BQ1338" s="35">
        <f>SUMIFS(рўйхат!BZ:BZ,рўйхат!$CX:$CX,$B$1394,рўйхат!$D:$D,$C1338)</f>
        <v/>
      </c>
      <c r="BR1338" s="36">
        <f>SUMIFS(рўйхат!CA:CA,рўйхат!$CX:$CX,$B$1394,рўйхат!$D:$D,$C1338)</f>
        <v/>
      </c>
      <c r="BS1338" s="35">
        <f>SUMIFS(рўйхат!CB:CB,рўйхат!$CX:$CX,$B$1394,рўйхат!$D:$D,$C1338)</f>
        <v/>
      </c>
      <c r="BT1338" s="36">
        <f>SUMIFS(рўйхат!CC:CC,рўйхат!$CX:$CX,$B$1394,рўйхат!$D:$D,$C1338)</f>
        <v/>
      </c>
      <c r="BU1338" s="35">
        <f>SUMIFS(рўйхат!CD:CD,рўйхат!$CX:$CX,$B$1394,рўйхат!$D:$D,$C1338)</f>
        <v/>
      </c>
      <c r="BV1338" s="36">
        <f>SUMIFS(рўйхат!CE:CE,рўйхат!$CX:$CX,$B$1394,рўйхат!$D:$D,$C1338)</f>
        <v/>
      </c>
      <c r="BW1338" s="35">
        <f>SUMIFS(рўйхат!CH:CH,рўйхат!$CX:$CX,$B$1394,рўйхат!$D:$D,$C1338)</f>
        <v/>
      </c>
      <c r="BX1338" s="36">
        <f>SUMIFS(рўйхат!CI:CI,рўйхат!$CX:$CX,$B$1394,рўйхат!$D:$D,$C1338)</f>
        <v/>
      </c>
      <c r="BY1338" s="35">
        <f>SUMIFS(рўйхат!CJ:CJ,рўйхат!$CX:$CX,$B$1394,рўйхат!$D:$D,$C1338)</f>
        <v/>
      </c>
      <c r="BZ1338" s="36">
        <f>SUMIFS(рўйхат!CK:CK,рўйхат!$CX:$CX,$B$1394,рўйхат!$D:$D,$C1338)</f>
        <v/>
      </c>
      <c r="CA1338" s="35">
        <f>SUMIFS(рўйхат!CL:CL,рўйхат!$CX:$CX,$B$1394,рўйхат!$D:$D,$C1338)</f>
        <v/>
      </c>
      <c r="CB1338" s="36">
        <f>SUMIFS(рўйхат!CM:CM,рўйхат!$CX:$CX,$B$1394,рўйхат!$D:$D,$C1338)</f>
        <v/>
      </c>
      <c r="CC1338" s="35">
        <f>SUMIFS(рўйхат!CN:CN,рўйхат!$CX:$CX,$B$1394,рўйхат!$D:$D,$C1338)</f>
        <v/>
      </c>
      <c r="CD1338" s="36">
        <f>SUMIFS(рўйхат!CO:CO,рўйхат!$CX:$CX,$B$1394,рўйхат!$D:$D,$C1338)</f>
        <v/>
      </c>
      <c r="CE1338" s="77">
        <f>IFERROR(BE1338/(Q1338+BE1338),0)</f>
        <v/>
      </c>
      <c r="CF1338" s="78">
        <f>IFERROR(BF1338/(R1338+BF1338),0)</f>
        <v/>
      </c>
    </row>
    <row r="1339" hidden="1" outlineLevel="1" ht="30" customFormat="1" customHeight="1" s="8">
      <c r="A1339" s="39" t="n"/>
      <c r="B1339" s="50" t="n">
        <v>11</v>
      </c>
      <c r="C1339" s="38" t="inlineStr">
        <is>
          <t>Вафот этган фуқароларга ойлик иш ҳақи ҳисобланганлиги (V2)</t>
        </is>
      </c>
      <c r="D1339" s="16" t="n"/>
      <c r="E1339" s="35">
        <f>SUMIFS(рўйхат!F:F,рўйхат!$CX:$CX,$B$1394,рўйхат!$D:$D,$C1339)</f>
        <v/>
      </c>
      <c r="F1339" s="36">
        <f>SUMIFS(рўйхат!G:G,рўйхат!$CX:$CX,$B$1394,рўйхат!$D:$D,$C1339)</f>
        <v/>
      </c>
      <c r="G1339" s="35">
        <f>SUMIFS(рўйхат!H:H,рўйхат!$CX:$CX,$B$1394,рўйхат!$D:$D,$C1339)</f>
        <v/>
      </c>
      <c r="H1339" s="36">
        <f>SUMIFS(рўйхат!I:I,рўйхат!$CX:$CX,$B$1394,рўйхат!$D:$D,$C1339)</f>
        <v/>
      </c>
      <c r="I1339" s="35">
        <f>SUMIFS(рўйхат!J:J,рўйхат!$CX:$CX,$B$1394,рўйхат!$D:$D,$C1339)</f>
        <v/>
      </c>
      <c r="J1339" s="36">
        <f>SUMIFS(рўйхат!K:K,рўйхат!$CX:$CX,$B$1394,рўйхат!$D:$D,$C1339)</f>
        <v/>
      </c>
      <c r="K1339" s="35">
        <f>SUMIFS(рўйхат!L:L,рўйхат!$CX:$CX,$B$1394,рўйхат!$D:$D,$C1339)</f>
        <v/>
      </c>
      <c r="L1339" s="36">
        <f>SUMIFS(рўйхат!M:M,рўйхат!$CX:$CX,$B$1394,рўйхат!$D:$D,$C1339)</f>
        <v/>
      </c>
      <c r="M1339" s="35">
        <f>SUMIFS(рўйхат!N:N,рўйхат!$CX:$CX,$B$1394,рўйхат!$D:$D,$C1339)</f>
        <v/>
      </c>
      <c r="N1339" s="36">
        <f>SUMIFS(рўйхат!O:O,рўйхат!$CX:$CX,$B$1394,рўйхат!$D:$D,$C1339)</f>
        <v/>
      </c>
      <c r="O1339" s="34">
        <f>IFERROR(M1339/E1339,0)</f>
        <v/>
      </c>
      <c r="P1339" s="34">
        <f>IFERROR(N1339/F1339,0)</f>
        <v/>
      </c>
      <c r="Q1339" s="35">
        <f>SUMIFS(рўйхат!P:P,рўйхат!$CX:$CX,$B$1394,рўйхат!$D:$D,$C1339)</f>
        <v/>
      </c>
      <c r="R1339" s="36">
        <f>SUMIFS(рўйхат!Q:Q,рўйхат!$CX:$CX,$B$1394,рўйхат!$D:$D,$C1339)</f>
        <v/>
      </c>
      <c r="S1339" s="35">
        <f>SUMIFS(рўйхат!R:R,рўйхат!$CX:$CX,$B$1394,рўйхат!$D:$D,$C1339)</f>
        <v/>
      </c>
      <c r="T1339" s="36">
        <f>SUMIFS(рўйхат!S:S,рўйхат!$CX:$CX,$B$1394,рўйхат!$D:$D,$C1339)</f>
        <v/>
      </c>
      <c r="U1339" s="35">
        <f>SUMIFS(рўйхат!T:T,рўйхат!$CX:$CX,$B$1394,рўйхат!$D:$D,$C1339)</f>
        <v/>
      </c>
      <c r="V1339" s="36">
        <f>SUMIFS(рўйхат!U:U,рўйхат!$CX:$CX,$B$1394,рўйхат!$D:$D,$C1339)</f>
        <v/>
      </c>
      <c r="W1339" s="35">
        <f>SUMIFS(рўйхат!V:V,рўйхат!$CX:$CX,$B$1394,рўйхат!$D:$D,$C1339)</f>
        <v/>
      </c>
      <c r="X1339" s="36">
        <f>SUMIFS(рўйхат!W:W,рўйхат!$CX:$CX,$B$1394,рўйхат!$D:$D,$C1339)</f>
        <v/>
      </c>
      <c r="Y1339" s="35">
        <f>SUMIFS(рўйхат!X:X,рўйхат!$CX:$CX,$B$1394,рўйхат!$D:$D,$C1339)</f>
        <v/>
      </c>
      <c r="Z1339" s="36">
        <f>SUMIFS(рўйхат!Y:Y,рўйхат!$CX:$CX,$B$1394,рўйхат!$D:$D,$C1339)</f>
        <v/>
      </c>
      <c r="AA1339" s="35">
        <f>SUMIFS(рўйхат!Z:Z,рўйхат!$CX:$CX,$B$1394,рўйхат!$D:$D,$C1339)</f>
        <v/>
      </c>
      <c r="AB1339" s="36">
        <f>SUMIFS(рўйхат!AA:AA,рўйхат!$CX:$CX,$B$1394,рўйхат!$D:$D,$C1339)</f>
        <v/>
      </c>
      <c r="AC1339" s="35">
        <f>SUMIFS(рўйхат!AB:AB,рўйхат!$CX:$CX,$B$1394,рўйхат!$D:$D,$C1339)</f>
        <v/>
      </c>
      <c r="AD1339" s="36">
        <f>SUMIFS(рўйхат!AC:AC,рўйхат!$CX:$CX,$B$1394,рўйхат!$D:$D,$C1339)</f>
        <v/>
      </c>
      <c r="AE1339" s="35">
        <f>SUMIFS(рўйхат!AD:AD,рўйхат!$CX:$CX,$B$1394,рўйхат!$D:$D,$C1339)</f>
        <v/>
      </c>
      <c r="AF1339" s="36">
        <f>SUMIFS(рўйхат!AE:AE,рўйхат!$CX:$CX,$B$1394,рўйхат!$D:$D,$C1339)</f>
        <v/>
      </c>
      <c r="AG1339" s="35">
        <f>SUMIFS(рўйхат!AH:AH,рўйхат!$CX:$CX,$B$1394,рўйхат!$D:$D,$C1339)</f>
        <v/>
      </c>
      <c r="AH1339" s="36">
        <f>SUMIFS(рўйхат!AI:AI,рўйхат!$CX:$CX,$B$1394,рўйхат!$D:$D,$C1339)</f>
        <v/>
      </c>
      <c r="AI1339" s="35">
        <f>SUMIFS(рўйхат!AJ:AJ,рўйхат!$CX:$CX,$B$1394,рўйхат!$D:$D,$C1339)</f>
        <v/>
      </c>
      <c r="AJ1339" s="36">
        <f>SUMIFS(рўйхат!AK:AK,рўйхат!$CX:$CX,$B$1394,рўйхат!$D:$D,$C1339)</f>
        <v/>
      </c>
      <c r="AK1339" s="35">
        <f>SUMIFS(рўйхат!AL:AL,рўйхат!$CX:$CX,$B$1394,рўйхат!$D:$D,$C1339)</f>
        <v/>
      </c>
      <c r="AL1339" s="36">
        <f>SUMIFS(рўйхат!AM:AM,рўйхат!$CX:$CX,$B$1394,рўйхат!$D:$D,$C1339)</f>
        <v/>
      </c>
      <c r="AM1339" s="77">
        <f>IFERROR(Q1339/E1339,0)</f>
        <v/>
      </c>
      <c r="AN1339" s="77">
        <f>IFERROR(R1339/F1339,0)</f>
        <v/>
      </c>
      <c r="AO1339" s="35">
        <f>SUMIFS(рўйхат!AX:AX,рўйхат!$CX:$CX,$B$1394,рўйхат!$D:$D,$C1339)</f>
        <v/>
      </c>
      <c r="AP1339" s="36">
        <f>SUMIFS(рўйхат!AY:AY,рўйхат!$CX:$CX,$B$1394,рўйхат!$D:$D,$C1339)</f>
        <v/>
      </c>
      <c r="AQ1339" s="35">
        <f>SUMIFS(рўйхат!AZ:AZ,рўйхат!$CX:$CX,$B$1394,рўйхат!$D:$D,$C1339)</f>
        <v/>
      </c>
      <c r="AR1339" s="36">
        <f>SUMIFS(рўйхат!BA:BA,рўйхат!$CX:$CX,$B$1394,рўйхат!$D:$D,$C1339)</f>
        <v/>
      </c>
      <c r="AS1339" s="35">
        <f>SUMIFS(рўйхат!BB:BB,рўйхат!$CX:$CX,$B$1394,рўйхат!$D:$D,$C1339)</f>
        <v/>
      </c>
      <c r="AT1339" s="36">
        <f>SUMIFS(рўйхат!BC:BC,рўйхат!$CX:$CX,$B$1394,рўйхат!$D:$D,$C1339)</f>
        <v/>
      </c>
      <c r="AU1339" s="35">
        <f>SUMIFS(рўйхат!BD:BD,рўйхат!$CX:$CX,$B$1394,рўйхат!$D:$D,$C1339)</f>
        <v/>
      </c>
      <c r="AV1339" s="36">
        <f>SUMIFS(рўйхат!BE:BE,рўйхат!$CX:$CX,$B$1394,рўйхат!$D:$D,$C1339)</f>
        <v/>
      </c>
      <c r="AW1339" s="35">
        <f>SUMIFS(рўйхат!BF:BF,рўйхат!$CX:$CX,$B$1394,рўйхат!$D:$D,$C1339)</f>
        <v/>
      </c>
      <c r="AX1339" s="36">
        <f>SUMIFS(рўйхат!BG:BG,рўйхат!$CX:$CX,$B$1394,рўйхат!$D:$D,$C1339)</f>
        <v/>
      </c>
      <c r="AY1339" s="35">
        <f>SUMIFS(рўйхат!BH:BH,рўйхат!$CX:$CX,$B$1394,рўйхат!$D:$D,$C1339)</f>
        <v/>
      </c>
      <c r="AZ1339" s="36">
        <f>SUMIFS(рўйхат!BI:BI,рўйхат!$CX:$CX,$B$1394,рўйхат!$D:$D,$C1339)</f>
        <v/>
      </c>
      <c r="BA1339" s="35">
        <f>SUMIFS(рўйхат!BJ:BJ,рўйхат!$CX:$CX,$B$1394,рўйхат!$D:$D,$C1339)</f>
        <v/>
      </c>
      <c r="BB1339" s="36">
        <f>SUMIFS(рўйхат!BK:BK,рўйхат!$CX:$CX,$B$1394,рўйхат!$D:$D,$C1339)</f>
        <v/>
      </c>
      <c r="BC1339" s="77">
        <f>IFERROR(AO1339/E1339,0)</f>
        <v/>
      </c>
      <c r="BD1339" s="77">
        <f>IFERROR(AP1339/F1339,0)</f>
        <v/>
      </c>
      <c r="BE1339" s="35">
        <f>SUMIFS(рўйхат!BL:BL,рўйхат!$CX:$CX,$B$1394,рўйхат!$D:$D,$C1339)</f>
        <v/>
      </c>
      <c r="BF1339" s="36">
        <f>SUMIFS(рўйхат!BM:BM,рўйхат!$CX:$CX,$B$1394,рўйхат!$D:$D,$C1339)</f>
        <v/>
      </c>
      <c r="BG1339" s="35">
        <f>SUMIFS(рўйхат!BN:BN,рўйхат!$CX:$CX,$B$1394,рўйхат!$D:$D,$C1339)</f>
        <v/>
      </c>
      <c r="BH1339" s="36">
        <f>SUMIFS(рўйхат!BO:BO,рўйхат!$CX:$CX,$B$1394,рўйхат!$D:$D,$C1339)</f>
        <v/>
      </c>
      <c r="BI1339" s="35">
        <f>SUMIFS(рўйхат!BP:BP,рўйхат!$CX:$CX,$B$1394,рўйхат!$D:$D,$C1339)</f>
        <v/>
      </c>
      <c r="BJ1339" s="36">
        <f>SUMIFS(рўйхат!BQ:BQ,рўйхат!$CX:$CX,$B$1394,рўйхат!$D:$D,$C1339)</f>
        <v/>
      </c>
      <c r="BK1339" s="35">
        <f>SUMIFS(рўйхат!BR:BR,рўйхат!$CX:$CX,$B$1394,рўйхат!$D:$D,$C1339)</f>
        <v/>
      </c>
      <c r="BL1339" s="36">
        <f>SUMIFS(рўйхат!BS:BS,рўйхат!$CX:$CX,$B$1394,рўйхат!$D:$D,$C1339)</f>
        <v/>
      </c>
      <c r="BM1339" s="35">
        <f>SUMIFS(рўйхат!BT:BT,рўйхат!$CX:$CX,$B$1394,рўйхат!$D:$D,$C1339)</f>
        <v/>
      </c>
      <c r="BN1339" s="36">
        <f>SUMIFS(рўйхат!BU:BU,рўйхат!$CX:$CX,$B$1394,рўйхат!$D:$D,$C1339)</f>
        <v/>
      </c>
      <c r="BO1339" s="35">
        <f>SUMIFS(рўйхат!BX:BX,рўйхат!$CX:$CX,$B$1394,рўйхат!$D:$D,$C1339)</f>
        <v/>
      </c>
      <c r="BP1339" s="36">
        <f>SUMIFS(рўйхат!BY:BY,рўйхат!$CX:$CX,$B$1394,рўйхат!$D:$D,$C1339)</f>
        <v/>
      </c>
      <c r="BQ1339" s="35">
        <f>SUMIFS(рўйхат!BZ:BZ,рўйхат!$CX:$CX,$B$1394,рўйхат!$D:$D,$C1339)</f>
        <v/>
      </c>
      <c r="BR1339" s="36">
        <f>SUMIFS(рўйхат!CA:CA,рўйхат!$CX:$CX,$B$1394,рўйхат!$D:$D,$C1339)</f>
        <v/>
      </c>
      <c r="BS1339" s="35">
        <f>SUMIFS(рўйхат!CB:CB,рўйхат!$CX:$CX,$B$1394,рўйхат!$D:$D,$C1339)</f>
        <v/>
      </c>
      <c r="BT1339" s="36">
        <f>SUMIFS(рўйхат!CC:CC,рўйхат!$CX:$CX,$B$1394,рўйхат!$D:$D,$C1339)</f>
        <v/>
      </c>
      <c r="BU1339" s="35">
        <f>SUMIFS(рўйхат!CD:CD,рўйхат!$CX:$CX,$B$1394,рўйхат!$D:$D,$C1339)</f>
        <v/>
      </c>
      <c r="BV1339" s="36">
        <f>SUMIFS(рўйхат!CE:CE,рўйхат!$CX:$CX,$B$1394,рўйхат!$D:$D,$C1339)</f>
        <v/>
      </c>
      <c r="BW1339" s="35">
        <f>SUMIFS(рўйхат!CH:CH,рўйхат!$CX:$CX,$B$1394,рўйхат!$D:$D,$C1339)</f>
        <v/>
      </c>
      <c r="BX1339" s="36">
        <f>SUMIFS(рўйхат!CI:CI,рўйхат!$CX:$CX,$B$1394,рўйхат!$D:$D,$C1339)</f>
        <v/>
      </c>
      <c r="BY1339" s="35">
        <f>SUMIFS(рўйхат!CJ:CJ,рўйхат!$CX:$CX,$B$1394,рўйхат!$D:$D,$C1339)</f>
        <v/>
      </c>
      <c r="BZ1339" s="36">
        <f>SUMIFS(рўйхат!CK:CK,рўйхат!$CX:$CX,$B$1394,рўйхат!$D:$D,$C1339)</f>
        <v/>
      </c>
      <c r="CA1339" s="35">
        <f>SUMIFS(рўйхат!CL:CL,рўйхат!$CX:$CX,$B$1394,рўйхат!$D:$D,$C1339)</f>
        <v/>
      </c>
      <c r="CB1339" s="36">
        <f>SUMIFS(рўйхат!CM:CM,рўйхат!$CX:$CX,$B$1394,рўйхат!$D:$D,$C1339)</f>
        <v/>
      </c>
      <c r="CC1339" s="35">
        <f>SUMIFS(рўйхат!CN:CN,рўйхат!$CX:$CX,$B$1394,рўйхат!$D:$D,$C1339)</f>
        <v/>
      </c>
      <c r="CD1339" s="36">
        <f>SUMIFS(рўйхат!CO:CO,рўйхат!$CX:$CX,$B$1394,рўйхат!$D:$D,$C1339)</f>
        <v/>
      </c>
      <c r="CE1339" s="77">
        <f>IFERROR(BE1339/(Q1339+BE1339),0)</f>
        <v/>
      </c>
      <c r="CF1339" s="78">
        <f>IFERROR(BF1339/(R1339+BF1339),0)</f>
        <v/>
      </c>
    </row>
    <row r="1340" hidden="1" outlineLevel="1" ht="30" customFormat="1" customHeight="1" s="8">
      <c r="A1340" s="39" t="n"/>
      <c r="B1340" s="50" t="n">
        <v>12</v>
      </c>
      <c r="C1340" s="38" t="inlineStr">
        <is>
          <t>Вафот этган фуқароларга УзАСБОдан ойлик иш ҳақи ҳисобланганлиги</t>
        </is>
      </c>
      <c r="D1340" s="16" t="n"/>
      <c r="E1340" s="35">
        <f>SUMIFS(рўйхат!F:F,рўйхат!$CX:$CX,$B$1394,рўйхат!$D:$D,$C1340)</f>
        <v/>
      </c>
      <c r="F1340" s="36">
        <f>SUMIFS(рўйхат!G:G,рўйхат!$CX:$CX,$B$1394,рўйхат!$D:$D,$C1340)</f>
        <v/>
      </c>
      <c r="G1340" s="35">
        <f>SUMIFS(рўйхат!H:H,рўйхат!$CX:$CX,$B$1394,рўйхат!$D:$D,$C1340)</f>
        <v/>
      </c>
      <c r="H1340" s="36">
        <f>SUMIFS(рўйхат!I:I,рўйхат!$CX:$CX,$B$1394,рўйхат!$D:$D,$C1340)</f>
        <v/>
      </c>
      <c r="I1340" s="35">
        <f>SUMIFS(рўйхат!J:J,рўйхат!$CX:$CX,$B$1394,рўйхат!$D:$D,$C1340)</f>
        <v/>
      </c>
      <c r="J1340" s="36">
        <f>SUMIFS(рўйхат!K:K,рўйхат!$CX:$CX,$B$1394,рўйхат!$D:$D,$C1340)</f>
        <v/>
      </c>
      <c r="K1340" s="35">
        <f>SUMIFS(рўйхат!L:L,рўйхат!$CX:$CX,$B$1394,рўйхат!$D:$D,$C1340)</f>
        <v/>
      </c>
      <c r="L1340" s="36">
        <f>SUMIFS(рўйхат!M:M,рўйхат!$CX:$CX,$B$1394,рўйхат!$D:$D,$C1340)</f>
        <v/>
      </c>
      <c r="M1340" s="35">
        <f>SUMIFS(рўйхат!N:N,рўйхат!$CX:$CX,$B$1394,рўйхат!$D:$D,$C1340)</f>
        <v/>
      </c>
      <c r="N1340" s="36">
        <f>SUMIFS(рўйхат!O:O,рўйхат!$CX:$CX,$B$1394,рўйхат!$D:$D,$C1340)</f>
        <v/>
      </c>
      <c r="O1340" s="34">
        <f>IFERROR(M1340/E1340,0)</f>
        <v/>
      </c>
      <c r="P1340" s="34">
        <f>IFERROR(N1340/F1340,0)</f>
        <v/>
      </c>
      <c r="Q1340" s="35">
        <f>SUMIFS(рўйхат!P:P,рўйхат!$CX:$CX,$B$1394,рўйхат!$D:$D,$C1340)</f>
        <v/>
      </c>
      <c r="R1340" s="36">
        <f>SUMIFS(рўйхат!Q:Q,рўйхат!$CX:$CX,$B$1394,рўйхат!$D:$D,$C1340)</f>
        <v/>
      </c>
      <c r="S1340" s="35">
        <f>SUMIFS(рўйхат!R:R,рўйхат!$CX:$CX,$B$1394,рўйхат!$D:$D,$C1340)</f>
        <v/>
      </c>
      <c r="T1340" s="36">
        <f>SUMIFS(рўйхат!S:S,рўйхат!$CX:$CX,$B$1394,рўйхат!$D:$D,$C1340)</f>
        <v/>
      </c>
      <c r="U1340" s="35">
        <f>SUMIFS(рўйхат!T:T,рўйхат!$CX:$CX,$B$1394,рўйхат!$D:$D,$C1340)</f>
        <v/>
      </c>
      <c r="V1340" s="36">
        <f>SUMIFS(рўйхат!U:U,рўйхат!$CX:$CX,$B$1394,рўйхат!$D:$D,$C1340)</f>
        <v/>
      </c>
      <c r="W1340" s="35">
        <f>SUMIFS(рўйхат!V:V,рўйхат!$CX:$CX,$B$1394,рўйхат!$D:$D,$C1340)</f>
        <v/>
      </c>
      <c r="X1340" s="36">
        <f>SUMIFS(рўйхат!W:W,рўйхат!$CX:$CX,$B$1394,рўйхат!$D:$D,$C1340)</f>
        <v/>
      </c>
      <c r="Y1340" s="35">
        <f>SUMIFS(рўйхат!X:X,рўйхат!$CX:$CX,$B$1394,рўйхат!$D:$D,$C1340)</f>
        <v/>
      </c>
      <c r="Z1340" s="36">
        <f>SUMIFS(рўйхат!Y:Y,рўйхат!$CX:$CX,$B$1394,рўйхат!$D:$D,$C1340)</f>
        <v/>
      </c>
      <c r="AA1340" s="35">
        <f>SUMIFS(рўйхат!Z:Z,рўйхат!$CX:$CX,$B$1394,рўйхат!$D:$D,$C1340)</f>
        <v/>
      </c>
      <c r="AB1340" s="36">
        <f>SUMIFS(рўйхат!AA:AA,рўйхат!$CX:$CX,$B$1394,рўйхат!$D:$D,$C1340)</f>
        <v/>
      </c>
      <c r="AC1340" s="35">
        <f>SUMIFS(рўйхат!AB:AB,рўйхат!$CX:$CX,$B$1394,рўйхат!$D:$D,$C1340)</f>
        <v/>
      </c>
      <c r="AD1340" s="36">
        <f>SUMIFS(рўйхат!AC:AC,рўйхат!$CX:$CX,$B$1394,рўйхат!$D:$D,$C1340)</f>
        <v/>
      </c>
      <c r="AE1340" s="35">
        <f>SUMIFS(рўйхат!AD:AD,рўйхат!$CX:$CX,$B$1394,рўйхат!$D:$D,$C1340)</f>
        <v/>
      </c>
      <c r="AF1340" s="36">
        <f>SUMIFS(рўйхат!AE:AE,рўйхат!$CX:$CX,$B$1394,рўйхат!$D:$D,$C1340)</f>
        <v/>
      </c>
      <c r="AG1340" s="35">
        <f>SUMIFS(рўйхат!AH:AH,рўйхат!$CX:$CX,$B$1394,рўйхат!$D:$D,$C1340)</f>
        <v/>
      </c>
      <c r="AH1340" s="36">
        <f>SUMIFS(рўйхат!AI:AI,рўйхат!$CX:$CX,$B$1394,рўйхат!$D:$D,$C1340)</f>
        <v/>
      </c>
      <c r="AI1340" s="35">
        <f>SUMIFS(рўйхат!AJ:AJ,рўйхат!$CX:$CX,$B$1394,рўйхат!$D:$D,$C1340)</f>
        <v/>
      </c>
      <c r="AJ1340" s="36">
        <f>SUMIFS(рўйхат!AK:AK,рўйхат!$CX:$CX,$B$1394,рўйхат!$D:$D,$C1340)</f>
        <v/>
      </c>
      <c r="AK1340" s="35">
        <f>SUMIFS(рўйхат!AL:AL,рўйхат!$CX:$CX,$B$1394,рўйхат!$D:$D,$C1340)</f>
        <v/>
      </c>
      <c r="AL1340" s="36">
        <f>SUMIFS(рўйхат!AM:AM,рўйхат!$CX:$CX,$B$1394,рўйхат!$D:$D,$C1340)</f>
        <v/>
      </c>
      <c r="AM1340" s="77">
        <f>IFERROR(Q1340/E1340,0)</f>
        <v/>
      </c>
      <c r="AN1340" s="77">
        <f>IFERROR(R1340/F1340,0)</f>
        <v/>
      </c>
      <c r="AO1340" s="35">
        <f>SUMIFS(рўйхат!AX:AX,рўйхат!$CX:$CX,$B$1394,рўйхат!$D:$D,$C1340)</f>
        <v/>
      </c>
      <c r="AP1340" s="36">
        <f>SUMIFS(рўйхат!AY:AY,рўйхат!$CX:$CX,$B$1394,рўйхат!$D:$D,$C1340)</f>
        <v/>
      </c>
      <c r="AQ1340" s="35">
        <f>SUMIFS(рўйхат!AZ:AZ,рўйхат!$CX:$CX,$B$1394,рўйхат!$D:$D,$C1340)</f>
        <v/>
      </c>
      <c r="AR1340" s="36">
        <f>SUMIFS(рўйхат!BA:BA,рўйхат!$CX:$CX,$B$1394,рўйхат!$D:$D,$C1340)</f>
        <v/>
      </c>
      <c r="AS1340" s="35">
        <f>SUMIFS(рўйхат!BB:BB,рўйхат!$CX:$CX,$B$1394,рўйхат!$D:$D,$C1340)</f>
        <v/>
      </c>
      <c r="AT1340" s="36">
        <f>SUMIFS(рўйхат!BC:BC,рўйхат!$CX:$CX,$B$1394,рўйхат!$D:$D,$C1340)</f>
        <v/>
      </c>
      <c r="AU1340" s="35">
        <f>SUMIFS(рўйхат!BD:BD,рўйхат!$CX:$CX,$B$1394,рўйхат!$D:$D,$C1340)</f>
        <v/>
      </c>
      <c r="AV1340" s="36">
        <f>SUMIFS(рўйхат!BE:BE,рўйхат!$CX:$CX,$B$1394,рўйхат!$D:$D,$C1340)</f>
        <v/>
      </c>
      <c r="AW1340" s="35">
        <f>SUMIFS(рўйхат!BF:BF,рўйхат!$CX:$CX,$B$1394,рўйхат!$D:$D,$C1340)</f>
        <v/>
      </c>
      <c r="AX1340" s="36">
        <f>SUMIFS(рўйхат!BG:BG,рўйхат!$CX:$CX,$B$1394,рўйхат!$D:$D,$C1340)</f>
        <v/>
      </c>
      <c r="AY1340" s="35">
        <f>SUMIFS(рўйхат!BH:BH,рўйхат!$CX:$CX,$B$1394,рўйхат!$D:$D,$C1340)</f>
        <v/>
      </c>
      <c r="AZ1340" s="36">
        <f>SUMIFS(рўйхат!BI:BI,рўйхат!$CX:$CX,$B$1394,рўйхат!$D:$D,$C1340)</f>
        <v/>
      </c>
      <c r="BA1340" s="35">
        <f>SUMIFS(рўйхат!BJ:BJ,рўйхат!$CX:$CX,$B$1394,рўйхат!$D:$D,$C1340)</f>
        <v/>
      </c>
      <c r="BB1340" s="36">
        <f>SUMIFS(рўйхат!BK:BK,рўйхат!$CX:$CX,$B$1394,рўйхат!$D:$D,$C1340)</f>
        <v/>
      </c>
      <c r="BC1340" s="77">
        <f>IFERROR(AO1340/E1340,0)</f>
        <v/>
      </c>
      <c r="BD1340" s="77">
        <f>IFERROR(AP1340/F1340,0)</f>
        <v/>
      </c>
      <c r="BE1340" s="35">
        <f>SUMIFS(рўйхат!BL:BL,рўйхат!$CX:$CX,$B$1394,рўйхат!$D:$D,$C1340)</f>
        <v/>
      </c>
      <c r="BF1340" s="36">
        <f>SUMIFS(рўйхат!BM:BM,рўйхат!$CX:$CX,$B$1394,рўйхат!$D:$D,$C1340)</f>
        <v/>
      </c>
      <c r="BG1340" s="35">
        <f>SUMIFS(рўйхат!BN:BN,рўйхат!$CX:$CX,$B$1394,рўйхат!$D:$D,$C1340)</f>
        <v/>
      </c>
      <c r="BH1340" s="36">
        <f>SUMIFS(рўйхат!BO:BO,рўйхат!$CX:$CX,$B$1394,рўйхат!$D:$D,$C1340)</f>
        <v/>
      </c>
      <c r="BI1340" s="35">
        <f>SUMIFS(рўйхат!BP:BP,рўйхат!$CX:$CX,$B$1394,рўйхат!$D:$D,$C1340)</f>
        <v/>
      </c>
      <c r="BJ1340" s="36">
        <f>SUMIFS(рўйхат!BQ:BQ,рўйхат!$CX:$CX,$B$1394,рўйхат!$D:$D,$C1340)</f>
        <v/>
      </c>
      <c r="BK1340" s="35">
        <f>SUMIFS(рўйхат!BR:BR,рўйхат!$CX:$CX,$B$1394,рўйхат!$D:$D,$C1340)</f>
        <v/>
      </c>
      <c r="BL1340" s="36">
        <f>SUMIFS(рўйхат!BS:BS,рўйхат!$CX:$CX,$B$1394,рўйхат!$D:$D,$C1340)</f>
        <v/>
      </c>
      <c r="BM1340" s="35">
        <f>SUMIFS(рўйхат!BT:BT,рўйхат!$CX:$CX,$B$1394,рўйхат!$D:$D,$C1340)</f>
        <v/>
      </c>
      <c r="BN1340" s="36">
        <f>SUMIFS(рўйхат!BU:BU,рўйхат!$CX:$CX,$B$1394,рўйхат!$D:$D,$C1340)</f>
        <v/>
      </c>
      <c r="BO1340" s="35">
        <f>SUMIFS(рўйхат!BX:BX,рўйхат!$CX:$CX,$B$1394,рўйхат!$D:$D,$C1340)</f>
        <v/>
      </c>
      <c r="BP1340" s="36">
        <f>SUMIFS(рўйхат!BY:BY,рўйхат!$CX:$CX,$B$1394,рўйхат!$D:$D,$C1340)</f>
        <v/>
      </c>
      <c r="BQ1340" s="35">
        <f>SUMIFS(рўйхат!BZ:BZ,рўйхат!$CX:$CX,$B$1394,рўйхат!$D:$D,$C1340)</f>
        <v/>
      </c>
      <c r="BR1340" s="36">
        <f>SUMIFS(рўйхат!CA:CA,рўйхат!$CX:$CX,$B$1394,рўйхат!$D:$D,$C1340)</f>
        <v/>
      </c>
      <c r="BS1340" s="35">
        <f>SUMIFS(рўйхат!CB:CB,рўйхат!$CX:$CX,$B$1394,рўйхат!$D:$D,$C1340)</f>
        <v/>
      </c>
      <c r="BT1340" s="36">
        <f>SUMIFS(рўйхат!CC:CC,рўйхат!$CX:$CX,$B$1394,рўйхат!$D:$D,$C1340)</f>
        <v/>
      </c>
      <c r="BU1340" s="35">
        <f>SUMIFS(рўйхат!CD:CD,рўйхат!$CX:$CX,$B$1394,рўйхат!$D:$D,$C1340)</f>
        <v/>
      </c>
      <c r="BV1340" s="36">
        <f>SUMIFS(рўйхат!CE:CE,рўйхат!$CX:$CX,$B$1394,рўйхат!$D:$D,$C1340)</f>
        <v/>
      </c>
      <c r="BW1340" s="35">
        <f>SUMIFS(рўйхат!CH:CH,рўйхат!$CX:$CX,$B$1394,рўйхат!$D:$D,$C1340)</f>
        <v/>
      </c>
      <c r="BX1340" s="36">
        <f>SUMIFS(рўйхат!CI:CI,рўйхат!$CX:$CX,$B$1394,рўйхат!$D:$D,$C1340)</f>
        <v/>
      </c>
      <c r="BY1340" s="35">
        <f>SUMIFS(рўйхат!CJ:CJ,рўйхат!$CX:$CX,$B$1394,рўйхат!$D:$D,$C1340)</f>
        <v/>
      </c>
      <c r="BZ1340" s="36">
        <f>SUMIFS(рўйхат!CK:CK,рўйхат!$CX:$CX,$B$1394,рўйхат!$D:$D,$C1340)</f>
        <v/>
      </c>
      <c r="CA1340" s="35">
        <f>SUMIFS(рўйхат!CL:CL,рўйхат!$CX:$CX,$B$1394,рўйхат!$D:$D,$C1340)</f>
        <v/>
      </c>
      <c r="CB1340" s="36">
        <f>SUMIFS(рўйхат!CM:CM,рўйхат!$CX:$CX,$B$1394,рўйхат!$D:$D,$C1340)</f>
        <v/>
      </c>
      <c r="CC1340" s="35">
        <f>SUMIFS(рўйхат!CN:CN,рўйхат!$CX:$CX,$B$1394,рўйхат!$D:$D,$C1340)</f>
        <v/>
      </c>
      <c r="CD1340" s="36">
        <f>SUMIFS(рўйхат!CO:CO,рўйхат!$CX:$CX,$B$1394,рўйхат!$D:$D,$C1340)</f>
        <v/>
      </c>
      <c r="CE1340" s="77">
        <f>IFERROR(BE1340/(Q1340+BE1340),0)</f>
        <v/>
      </c>
      <c r="CF1340" s="78">
        <f>IFERROR(BF1340/(R1340+BF1340),0)</f>
        <v/>
      </c>
    </row>
    <row r="1341" hidden="1" outlineLevel="1" ht="30" customFormat="1" customHeight="1" s="8">
      <c r="A1341" s="39" t="n"/>
      <c r="B1341" s="50" t="n">
        <v>13</v>
      </c>
      <c r="C1341" s="38" t="inlineStr">
        <is>
          <t>Давлат улуши мавжуд корхоналарда непотизм таҳлил</t>
        </is>
      </c>
      <c r="D1341" s="16" t="n"/>
      <c r="E1341" s="35">
        <f>SUMIFS(рўйхат!F:F,рўйхат!$CX:$CX,$B$1394,рўйхат!$D:$D,$C1341)</f>
        <v/>
      </c>
      <c r="F1341" s="36">
        <f>SUMIFS(рўйхат!G:G,рўйхат!$CX:$CX,$B$1394,рўйхат!$D:$D,$C1341)</f>
        <v/>
      </c>
      <c r="G1341" s="35">
        <f>SUMIFS(рўйхат!H:H,рўйхат!$CX:$CX,$B$1394,рўйхат!$D:$D,$C1341)</f>
        <v/>
      </c>
      <c r="H1341" s="36">
        <f>SUMIFS(рўйхат!I:I,рўйхат!$CX:$CX,$B$1394,рўйхат!$D:$D,$C1341)</f>
        <v/>
      </c>
      <c r="I1341" s="35">
        <f>SUMIFS(рўйхат!J:J,рўйхат!$CX:$CX,$B$1394,рўйхат!$D:$D,$C1341)</f>
        <v/>
      </c>
      <c r="J1341" s="36">
        <f>SUMIFS(рўйхат!K:K,рўйхат!$CX:$CX,$B$1394,рўйхат!$D:$D,$C1341)</f>
        <v/>
      </c>
      <c r="K1341" s="35">
        <f>SUMIFS(рўйхат!L:L,рўйхат!$CX:$CX,$B$1394,рўйхат!$D:$D,$C1341)</f>
        <v/>
      </c>
      <c r="L1341" s="36">
        <f>SUMIFS(рўйхат!M:M,рўйхат!$CX:$CX,$B$1394,рўйхат!$D:$D,$C1341)</f>
        <v/>
      </c>
      <c r="M1341" s="35">
        <f>SUMIFS(рўйхат!N:N,рўйхат!$CX:$CX,$B$1394,рўйхат!$D:$D,$C1341)</f>
        <v/>
      </c>
      <c r="N1341" s="36">
        <f>SUMIFS(рўйхат!O:O,рўйхат!$CX:$CX,$B$1394,рўйхат!$D:$D,$C1341)</f>
        <v/>
      </c>
      <c r="O1341" s="34">
        <f>IFERROR(M1341/E1341,0)</f>
        <v/>
      </c>
      <c r="P1341" s="34">
        <f>IFERROR(N1341/F1341,0)</f>
        <v/>
      </c>
      <c r="Q1341" s="35">
        <f>SUMIFS(рўйхат!P:P,рўйхат!$CX:$CX,$B$1394,рўйхат!$D:$D,$C1341)</f>
        <v/>
      </c>
      <c r="R1341" s="36">
        <f>SUMIFS(рўйхат!Q:Q,рўйхат!$CX:$CX,$B$1394,рўйхат!$D:$D,$C1341)</f>
        <v/>
      </c>
      <c r="S1341" s="35">
        <f>SUMIFS(рўйхат!R:R,рўйхат!$CX:$CX,$B$1394,рўйхат!$D:$D,$C1341)</f>
        <v/>
      </c>
      <c r="T1341" s="36">
        <f>SUMIFS(рўйхат!S:S,рўйхат!$CX:$CX,$B$1394,рўйхат!$D:$D,$C1341)</f>
        <v/>
      </c>
      <c r="U1341" s="35">
        <f>SUMIFS(рўйхат!T:T,рўйхат!$CX:$CX,$B$1394,рўйхат!$D:$D,$C1341)</f>
        <v/>
      </c>
      <c r="V1341" s="36">
        <f>SUMIFS(рўйхат!U:U,рўйхат!$CX:$CX,$B$1394,рўйхат!$D:$D,$C1341)</f>
        <v/>
      </c>
      <c r="W1341" s="35">
        <f>SUMIFS(рўйхат!V:V,рўйхат!$CX:$CX,$B$1394,рўйхат!$D:$D,$C1341)</f>
        <v/>
      </c>
      <c r="X1341" s="36">
        <f>SUMIFS(рўйхат!W:W,рўйхат!$CX:$CX,$B$1394,рўйхат!$D:$D,$C1341)</f>
        <v/>
      </c>
      <c r="Y1341" s="35">
        <f>SUMIFS(рўйхат!X:X,рўйхат!$CX:$CX,$B$1394,рўйхат!$D:$D,$C1341)</f>
        <v/>
      </c>
      <c r="Z1341" s="36">
        <f>SUMIFS(рўйхат!Y:Y,рўйхат!$CX:$CX,$B$1394,рўйхат!$D:$D,$C1341)</f>
        <v/>
      </c>
      <c r="AA1341" s="35">
        <f>SUMIFS(рўйхат!Z:Z,рўйхат!$CX:$CX,$B$1394,рўйхат!$D:$D,$C1341)</f>
        <v/>
      </c>
      <c r="AB1341" s="36">
        <f>SUMIFS(рўйхат!AA:AA,рўйхат!$CX:$CX,$B$1394,рўйхат!$D:$D,$C1341)</f>
        <v/>
      </c>
      <c r="AC1341" s="35">
        <f>SUMIFS(рўйхат!AB:AB,рўйхат!$CX:$CX,$B$1394,рўйхат!$D:$D,$C1341)</f>
        <v/>
      </c>
      <c r="AD1341" s="36">
        <f>SUMIFS(рўйхат!AC:AC,рўйхат!$CX:$CX,$B$1394,рўйхат!$D:$D,$C1341)</f>
        <v/>
      </c>
      <c r="AE1341" s="35">
        <f>SUMIFS(рўйхат!AD:AD,рўйхат!$CX:$CX,$B$1394,рўйхат!$D:$D,$C1341)</f>
        <v/>
      </c>
      <c r="AF1341" s="36">
        <f>SUMIFS(рўйхат!AE:AE,рўйхат!$CX:$CX,$B$1394,рўйхат!$D:$D,$C1341)</f>
        <v/>
      </c>
      <c r="AG1341" s="35">
        <f>SUMIFS(рўйхат!AH:AH,рўйхат!$CX:$CX,$B$1394,рўйхат!$D:$D,$C1341)</f>
        <v/>
      </c>
      <c r="AH1341" s="36">
        <f>SUMIFS(рўйхат!AI:AI,рўйхат!$CX:$CX,$B$1394,рўйхат!$D:$D,$C1341)</f>
        <v/>
      </c>
      <c r="AI1341" s="35">
        <f>SUMIFS(рўйхат!AJ:AJ,рўйхат!$CX:$CX,$B$1394,рўйхат!$D:$D,$C1341)</f>
        <v/>
      </c>
      <c r="AJ1341" s="36">
        <f>SUMIFS(рўйхат!AK:AK,рўйхат!$CX:$CX,$B$1394,рўйхат!$D:$D,$C1341)</f>
        <v/>
      </c>
      <c r="AK1341" s="35">
        <f>SUMIFS(рўйхат!AL:AL,рўйхат!$CX:$CX,$B$1394,рўйхат!$D:$D,$C1341)</f>
        <v/>
      </c>
      <c r="AL1341" s="36">
        <f>SUMIFS(рўйхат!AM:AM,рўйхат!$CX:$CX,$B$1394,рўйхат!$D:$D,$C1341)</f>
        <v/>
      </c>
      <c r="AM1341" s="77">
        <f>IFERROR(Q1341/E1341,0)</f>
        <v/>
      </c>
      <c r="AN1341" s="77">
        <f>IFERROR(R1341/F1341,0)</f>
        <v/>
      </c>
      <c r="AO1341" s="35">
        <f>SUMIFS(рўйхат!AX:AX,рўйхат!$CX:$CX,$B$1394,рўйхат!$D:$D,$C1341)</f>
        <v/>
      </c>
      <c r="AP1341" s="36">
        <f>SUMIFS(рўйхат!AY:AY,рўйхат!$CX:$CX,$B$1394,рўйхат!$D:$D,$C1341)</f>
        <v/>
      </c>
      <c r="AQ1341" s="35">
        <f>SUMIFS(рўйхат!AZ:AZ,рўйхат!$CX:$CX,$B$1394,рўйхат!$D:$D,$C1341)</f>
        <v/>
      </c>
      <c r="AR1341" s="36">
        <f>SUMIFS(рўйхат!BA:BA,рўйхат!$CX:$CX,$B$1394,рўйхат!$D:$D,$C1341)</f>
        <v/>
      </c>
      <c r="AS1341" s="35">
        <f>SUMIFS(рўйхат!BB:BB,рўйхат!$CX:$CX,$B$1394,рўйхат!$D:$D,$C1341)</f>
        <v/>
      </c>
      <c r="AT1341" s="36">
        <f>SUMIFS(рўйхат!BC:BC,рўйхат!$CX:$CX,$B$1394,рўйхат!$D:$D,$C1341)</f>
        <v/>
      </c>
      <c r="AU1341" s="35">
        <f>SUMIFS(рўйхат!BD:BD,рўйхат!$CX:$CX,$B$1394,рўйхат!$D:$D,$C1341)</f>
        <v/>
      </c>
      <c r="AV1341" s="36">
        <f>SUMIFS(рўйхат!BE:BE,рўйхат!$CX:$CX,$B$1394,рўйхат!$D:$D,$C1341)</f>
        <v/>
      </c>
      <c r="AW1341" s="35">
        <f>SUMIFS(рўйхат!BF:BF,рўйхат!$CX:$CX,$B$1394,рўйхат!$D:$D,$C1341)</f>
        <v/>
      </c>
      <c r="AX1341" s="36">
        <f>SUMIFS(рўйхат!BG:BG,рўйхат!$CX:$CX,$B$1394,рўйхат!$D:$D,$C1341)</f>
        <v/>
      </c>
      <c r="AY1341" s="35">
        <f>SUMIFS(рўйхат!BH:BH,рўйхат!$CX:$CX,$B$1394,рўйхат!$D:$D,$C1341)</f>
        <v/>
      </c>
      <c r="AZ1341" s="36">
        <f>SUMIFS(рўйхат!BI:BI,рўйхат!$CX:$CX,$B$1394,рўйхат!$D:$D,$C1341)</f>
        <v/>
      </c>
      <c r="BA1341" s="35">
        <f>SUMIFS(рўйхат!BJ:BJ,рўйхат!$CX:$CX,$B$1394,рўйхат!$D:$D,$C1341)</f>
        <v/>
      </c>
      <c r="BB1341" s="36">
        <f>SUMIFS(рўйхат!BK:BK,рўйхат!$CX:$CX,$B$1394,рўйхат!$D:$D,$C1341)</f>
        <v/>
      </c>
      <c r="BC1341" s="77">
        <f>IFERROR(AO1341/E1341,0)</f>
        <v/>
      </c>
      <c r="BD1341" s="77">
        <f>IFERROR(AP1341/F1341,0)</f>
        <v/>
      </c>
      <c r="BE1341" s="35">
        <f>SUMIFS(рўйхат!BL:BL,рўйхат!$CX:$CX,$B$1394,рўйхат!$D:$D,$C1341)</f>
        <v/>
      </c>
      <c r="BF1341" s="36">
        <f>SUMIFS(рўйхат!BM:BM,рўйхат!$CX:$CX,$B$1394,рўйхат!$D:$D,$C1341)</f>
        <v/>
      </c>
      <c r="BG1341" s="35">
        <f>SUMIFS(рўйхат!BN:BN,рўйхат!$CX:$CX,$B$1394,рўйхат!$D:$D,$C1341)</f>
        <v/>
      </c>
      <c r="BH1341" s="36">
        <f>SUMIFS(рўйхат!BO:BO,рўйхат!$CX:$CX,$B$1394,рўйхат!$D:$D,$C1341)</f>
        <v/>
      </c>
      <c r="BI1341" s="35">
        <f>SUMIFS(рўйхат!BP:BP,рўйхат!$CX:$CX,$B$1394,рўйхат!$D:$D,$C1341)</f>
        <v/>
      </c>
      <c r="BJ1341" s="36">
        <f>SUMIFS(рўйхат!BQ:BQ,рўйхат!$CX:$CX,$B$1394,рўйхат!$D:$D,$C1341)</f>
        <v/>
      </c>
      <c r="BK1341" s="35">
        <f>SUMIFS(рўйхат!BR:BR,рўйхат!$CX:$CX,$B$1394,рўйхат!$D:$D,$C1341)</f>
        <v/>
      </c>
      <c r="BL1341" s="36">
        <f>SUMIFS(рўйхат!BS:BS,рўйхат!$CX:$CX,$B$1394,рўйхат!$D:$D,$C1341)</f>
        <v/>
      </c>
      <c r="BM1341" s="35">
        <f>SUMIFS(рўйхат!BT:BT,рўйхат!$CX:$CX,$B$1394,рўйхат!$D:$D,$C1341)</f>
        <v/>
      </c>
      <c r="BN1341" s="36">
        <f>SUMIFS(рўйхат!BU:BU,рўйхат!$CX:$CX,$B$1394,рўйхат!$D:$D,$C1341)</f>
        <v/>
      </c>
      <c r="BO1341" s="35">
        <f>SUMIFS(рўйхат!BX:BX,рўйхат!$CX:$CX,$B$1394,рўйхат!$D:$D,$C1341)</f>
        <v/>
      </c>
      <c r="BP1341" s="36">
        <f>SUMIFS(рўйхат!BY:BY,рўйхат!$CX:$CX,$B$1394,рўйхат!$D:$D,$C1341)</f>
        <v/>
      </c>
      <c r="BQ1341" s="35">
        <f>SUMIFS(рўйхат!BZ:BZ,рўйхат!$CX:$CX,$B$1394,рўйхат!$D:$D,$C1341)</f>
        <v/>
      </c>
      <c r="BR1341" s="36">
        <f>SUMIFS(рўйхат!CA:CA,рўйхат!$CX:$CX,$B$1394,рўйхат!$D:$D,$C1341)</f>
        <v/>
      </c>
      <c r="BS1341" s="35">
        <f>SUMIFS(рўйхат!CB:CB,рўйхат!$CX:$CX,$B$1394,рўйхат!$D:$D,$C1341)</f>
        <v/>
      </c>
      <c r="BT1341" s="36">
        <f>SUMIFS(рўйхат!CC:CC,рўйхат!$CX:$CX,$B$1394,рўйхат!$D:$D,$C1341)</f>
        <v/>
      </c>
      <c r="BU1341" s="35">
        <f>SUMIFS(рўйхат!CD:CD,рўйхат!$CX:$CX,$B$1394,рўйхат!$D:$D,$C1341)</f>
        <v/>
      </c>
      <c r="BV1341" s="36">
        <f>SUMIFS(рўйхат!CE:CE,рўйхат!$CX:$CX,$B$1394,рўйхат!$D:$D,$C1341)</f>
        <v/>
      </c>
      <c r="BW1341" s="35">
        <f>SUMIFS(рўйхат!CH:CH,рўйхат!$CX:$CX,$B$1394,рўйхат!$D:$D,$C1341)</f>
        <v/>
      </c>
      <c r="BX1341" s="36">
        <f>SUMIFS(рўйхат!CI:CI,рўйхат!$CX:$CX,$B$1394,рўйхат!$D:$D,$C1341)</f>
        <v/>
      </c>
      <c r="BY1341" s="35">
        <f>SUMIFS(рўйхат!CJ:CJ,рўйхат!$CX:$CX,$B$1394,рўйхат!$D:$D,$C1341)</f>
        <v/>
      </c>
      <c r="BZ1341" s="36">
        <f>SUMIFS(рўйхат!CK:CK,рўйхат!$CX:$CX,$B$1394,рўйхат!$D:$D,$C1341)</f>
        <v/>
      </c>
      <c r="CA1341" s="35">
        <f>SUMIFS(рўйхат!CL:CL,рўйхат!$CX:$CX,$B$1394,рўйхат!$D:$D,$C1341)</f>
        <v/>
      </c>
      <c r="CB1341" s="36">
        <f>SUMIFS(рўйхат!CM:CM,рўйхат!$CX:$CX,$B$1394,рўйхат!$D:$D,$C1341)</f>
        <v/>
      </c>
      <c r="CC1341" s="35">
        <f>SUMIFS(рўйхат!CN:CN,рўйхат!$CX:$CX,$B$1394,рўйхат!$D:$D,$C1341)</f>
        <v/>
      </c>
      <c r="CD1341" s="36">
        <f>SUMIFS(рўйхат!CO:CO,рўйхат!$CX:$CX,$B$1394,рўйхат!$D:$D,$C1341)</f>
        <v/>
      </c>
      <c r="CE1341" s="77">
        <f>IFERROR(BE1341/(Q1341+BE1341),0)</f>
        <v/>
      </c>
      <c r="CF1341" s="78">
        <f>IFERROR(BF1341/(R1341+BF1341),0)</f>
        <v/>
      </c>
    </row>
    <row r="1342" hidden="1" outlineLevel="1" ht="30" customFormat="1" customHeight="1" s="8">
      <c r="A1342" s="39" t="n"/>
      <c r="B1342" s="50" t="n">
        <v>14</v>
      </c>
      <c r="C1342" s="38" t="inlineStr">
        <is>
          <t>Давлат улуши мавжуд ташкилотларида ишловчиларнинг 4 ва ундан ортиқ даромад манбаига эга фуқаролар</t>
        </is>
      </c>
      <c r="D1342" s="16" t="n"/>
      <c r="E1342" s="35">
        <f>SUMIFS(рўйхат!F:F,рўйхат!$CX:$CX,$B$1394,рўйхат!$D:$D,$C1342)</f>
        <v/>
      </c>
      <c r="F1342" s="36">
        <f>SUMIFS(рўйхат!G:G,рўйхат!$CX:$CX,$B$1394,рўйхат!$D:$D,$C1342)</f>
        <v/>
      </c>
      <c r="G1342" s="35">
        <f>SUMIFS(рўйхат!H:H,рўйхат!$CX:$CX,$B$1394,рўйхат!$D:$D,$C1342)</f>
        <v/>
      </c>
      <c r="H1342" s="36">
        <f>SUMIFS(рўйхат!I:I,рўйхат!$CX:$CX,$B$1394,рўйхат!$D:$D,$C1342)</f>
        <v/>
      </c>
      <c r="I1342" s="35">
        <f>SUMIFS(рўйхат!J:J,рўйхат!$CX:$CX,$B$1394,рўйхат!$D:$D,$C1342)</f>
        <v/>
      </c>
      <c r="J1342" s="36">
        <f>SUMIFS(рўйхат!K:K,рўйхат!$CX:$CX,$B$1394,рўйхат!$D:$D,$C1342)</f>
        <v/>
      </c>
      <c r="K1342" s="35">
        <f>SUMIFS(рўйхат!L:L,рўйхат!$CX:$CX,$B$1394,рўйхат!$D:$D,$C1342)</f>
        <v/>
      </c>
      <c r="L1342" s="36">
        <f>SUMIFS(рўйхат!M:M,рўйхат!$CX:$CX,$B$1394,рўйхат!$D:$D,$C1342)</f>
        <v/>
      </c>
      <c r="M1342" s="35">
        <f>SUMIFS(рўйхат!N:N,рўйхат!$CX:$CX,$B$1394,рўйхат!$D:$D,$C1342)</f>
        <v/>
      </c>
      <c r="N1342" s="36">
        <f>SUMIFS(рўйхат!O:O,рўйхат!$CX:$CX,$B$1394,рўйхат!$D:$D,$C1342)</f>
        <v/>
      </c>
      <c r="O1342" s="34">
        <f>IFERROR(M1342/E1342,0)</f>
        <v/>
      </c>
      <c r="P1342" s="34">
        <f>IFERROR(N1342/F1342,0)</f>
        <v/>
      </c>
      <c r="Q1342" s="35">
        <f>SUMIFS(рўйхат!P:P,рўйхат!$CX:$CX,$B$1394,рўйхат!$D:$D,$C1342)</f>
        <v/>
      </c>
      <c r="R1342" s="36">
        <f>SUMIFS(рўйхат!Q:Q,рўйхат!$CX:$CX,$B$1394,рўйхат!$D:$D,$C1342)</f>
        <v/>
      </c>
      <c r="S1342" s="35">
        <f>SUMIFS(рўйхат!R:R,рўйхат!$CX:$CX,$B$1394,рўйхат!$D:$D,$C1342)</f>
        <v/>
      </c>
      <c r="T1342" s="36">
        <f>SUMIFS(рўйхат!S:S,рўйхат!$CX:$CX,$B$1394,рўйхат!$D:$D,$C1342)</f>
        <v/>
      </c>
      <c r="U1342" s="35">
        <f>SUMIFS(рўйхат!T:T,рўйхат!$CX:$CX,$B$1394,рўйхат!$D:$D,$C1342)</f>
        <v/>
      </c>
      <c r="V1342" s="36">
        <f>SUMIFS(рўйхат!U:U,рўйхат!$CX:$CX,$B$1394,рўйхат!$D:$D,$C1342)</f>
        <v/>
      </c>
      <c r="W1342" s="35">
        <f>SUMIFS(рўйхат!V:V,рўйхат!$CX:$CX,$B$1394,рўйхат!$D:$D,$C1342)</f>
        <v/>
      </c>
      <c r="X1342" s="36">
        <f>SUMIFS(рўйхат!W:W,рўйхат!$CX:$CX,$B$1394,рўйхат!$D:$D,$C1342)</f>
        <v/>
      </c>
      <c r="Y1342" s="35">
        <f>SUMIFS(рўйхат!X:X,рўйхат!$CX:$CX,$B$1394,рўйхат!$D:$D,$C1342)</f>
        <v/>
      </c>
      <c r="Z1342" s="36">
        <f>SUMIFS(рўйхат!Y:Y,рўйхат!$CX:$CX,$B$1394,рўйхат!$D:$D,$C1342)</f>
        <v/>
      </c>
      <c r="AA1342" s="35">
        <f>SUMIFS(рўйхат!Z:Z,рўйхат!$CX:$CX,$B$1394,рўйхат!$D:$D,$C1342)</f>
        <v/>
      </c>
      <c r="AB1342" s="36">
        <f>SUMIFS(рўйхат!AA:AA,рўйхат!$CX:$CX,$B$1394,рўйхат!$D:$D,$C1342)</f>
        <v/>
      </c>
      <c r="AC1342" s="35">
        <f>SUMIFS(рўйхат!AB:AB,рўйхат!$CX:$CX,$B$1394,рўйхат!$D:$D,$C1342)</f>
        <v/>
      </c>
      <c r="AD1342" s="36">
        <f>SUMIFS(рўйхат!AC:AC,рўйхат!$CX:$CX,$B$1394,рўйхат!$D:$D,$C1342)</f>
        <v/>
      </c>
      <c r="AE1342" s="35">
        <f>SUMIFS(рўйхат!AD:AD,рўйхат!$CX:$CX,$B$1394,рўйхат!$D:$D,$C1342)</f>
        <v/>
      </c>
      <c r="AF1342" s="36">
        <f>SUMIFS(рўйхат!AE:AE,рўйхат!$CX:$CX,$B$1394,рўйхат!$D:$D,$C1342)</f>
        <v/>
      </c>
      <c r="AG1342" s="35">
        <f>SUMIFS(рўйхат!AH:AH,рўйхат!$CX:$CX,$B$1394,рўйхат!$D:$D,$C1342)</f>
        <v/>
      </c>
      <c r="AH1342" s="36">
        <f>SUMIFS(рўйхат!AI:AI,рўйхат!$CX:$CX,$B$1394,рўйхат!$D:$D,$C1342)</f>
        <v/>
      </c>
      <c r="AI1342" s="35">
        <f>SUMIFS(рўйхат!AJ:AJ,рўйхат!$CX:$CX,$B$1394,рўйхат!$D:$D,$C1342)</f>
        <v/>
      </c>
      <c r="AJ1342" s="36">
        <f>SUMIFS(рўйхат!AK:AK,рўйхат!$CX:$CX,$B$1394,рўйхат!$D:$D,$C1342)</f>
        <v/>
      </c>
      <c r="AK1342" s="35">
        <f>SUMIFS(рўйхат!AL:AL,рўйхат!$CX:$CX,$B$1394,рўйхат!$D:$D,$C1342)</f>
        <v/>
      </c>
      <c r="AL1342" s="36">
        <f>SUMIFS(рўйхат!AM:AM,рўйхат!$CX:$CX,$B$1394,рўйхат!$D:$D,$C1342)</f>
        <v/>
      </c>
      <c r="AM1342" s="77">
        <f>IFERROR(Q1342/E1342,0)</f>
        <v/>
      </c>
      <c r="AN1342" s="77">
        <f>IFERROR(R1342/F1342,0)</f>
        <v/>
      </c>
      <c r="AO1342" s="35">
        <f>SUMIFS(рўйхат!AX:AX,рўйхат!$CX:$CX,$B$1394,рўйхат!$D:$D,$C1342)</f>
        <v/>
      </c>
      <c r="AP1342" s="36">
        <f>SUMIFS(рўйхат!AY:AY,рўйхат!$CX:$CX,$B$1394,рўйхат!$D:$D,$C1342)</f>
        <v/>
      </c>
      <c r="AQ1342" s="35">
        <f>SUMIFS(рўйхат!AZ:AZ,рўйхат!$CX:$CX,$B$1394,рўйхат!$D:$D,$C1342)</f>
        <v/>
      </c>
      <c r="AR1342" s="36">
        <f>SUMIFS(рўйхат!BA:BA,рўйхат!$CX:$CX,$B$1394,рўйхат!$D:$D,$C1342)</f>
        <v/>
      </c>
      <c r="AS1342" s="35">
        <f>SUMIFS(рўйхат!BB:BB,рўйхат!$CX:$CX,$B$1394,рўйхат!$D:$D,$C1342)</f>
        <v/>
      </c>
      <c r="AT1342" s="36">
        <f>SUMIFS(рўйхат!BC:BC,рўйхат!$CX:$CX,$B$1394,рўйхат!$D:$D,$C1342)</f>
        <v/>
      </c>
      <c r="AU1342" s="35">
        <f>SUMIFS(рўйхат!BD:BD,рўйхат!$CX:$CX,$B$1394,рўйхат!$D:$D,$C1342)</f>
        <v/>
      </c>
      <c r="AV1342" s="36">
        <f>SUMIFS(рўйхат!BE:BE,рўйхат!$CX:$CX,$B$1394,рўйхат!$D:$D,$C1342)</f>
        <v/>
      </c>
      <c r="AW1342" s="35">
        <f>SUMIFS(рўйхат!BF:BF,рўйхат!$CX:$CX,$B$1394,рўйхат!$D:$D,$C1342)</f>
        <v/>
      </c>
      <c r="AX1342" s="36">
        <f>SUMIFS(рўйхат!BG:BG,рўйхат!$CX:$CX,$B$1394,рўйхат!$D:$D,$C1342)</f>
        <v/>
      </c>
      <c r="AY1342" s="35">
        <f>SUMIFS(рўйхат!BH:BH,рўйхат!$CX:$CX,$B$1394,рўйхат!$D:$D,$C1342)</f>
        <v/>
      </c>
      <c r="AZ1342" s="36">
        <f>SUMIFS(рўйхат!BI:BI,рўйхат!$CX:$CX,$B$1394,рўйхат!$D:$D,$C1342)</f>
        <v/>
      </c>
      <c r="BA1342" s="35">
        <f>SUMIFS(рўйхат!BJ:BJ,рўйхат!$CX:$CX,$B$1394,рўйхат!$D:$D,$C1342)</f>
        <v/>
      </c>
      <c r="BB1342" s="36">
        <f>SUMIFS(рўйхат!BK:BK,рўйхат!$CX:$CX,$B$1394,рўйхат!$D:$D,$C1342)</f>
        <v/>
      </c>
      <c r="BC1342" s="77">
        <f>IFERROR(AO1342/E1342,0)</f>
        <v/>
      </c>
      <c r="BD1342" s="77">
        <f>IFERROR(AP1342/F1342,0)</f>
        <v/>
      </c>
      <c r="BE1342" s="35">
        <f>SUMIFS(рўйхат!BL:BL,рўйхат!$CX:$CX,$B$1394,рўйхат!$D:$D,$C1342)</f>
        <v/>
      </c>
      <c r="BF1342" s="36">
        <f>SUMIFS(рўйхат!BM:BM,рўйхат!$CX:$CX,$B$1394,рўйхат!$D:$D,$C1342)</f>
        <v/>
      </c>
      <c r="BG1342" s="35">
        <f>SUMIFS(рўйхат!BN:BN,рўйхат!$CX:$CX,$B$1394,рўйхат!$D:$D,$C1342)</f>
        <v/>
      </c>
      <c r="BH1342" s="36">
        <f>SUMIFS(рўйхат!BO:BO,рўйхат!$CX:$CX,$B$1394,рўйхат!$D:$D,$C1342)</f>
        <v/>
      </c>
      <c r="BI1342" s="35">
        <f>SUMIFS(рўйхат!BP:BP,рўйхат!$CX:$CX,$B$1394,рўйхат!$D:$D,$C1342)</f>
        <v/>
      </c>
      <c r="BJ1342" s="36">
        <f>SUMIFS(рўйхат!BQ:BQ,рўйхат!$CX:$CX,$B$1394,рўйхат!$D:$D,$C1342)</f>
        <v/>
      </c>
      <c r="BK1342" s="35">
        <f>SUMIFS(рўйхат!BR:BR,рўйхат!$CX:$CX,$B$1394,рўйхат!$D:$D,$C1342)</f>
        <v/>
      </c>
      <c r="BL1342" s="36">
        <f>SUMIFS(рўйхат!BS:BS,рўйхат!$CX:$CX,$B$1394,рўйхат!$D:$D,$C1342)</f>
        <v/>
      </c>
      <c r="BM1342" s="35">
        <f>SUMIFS(рўйхат!BT:BT,рўйхат!$CX:$CX,$B$1394,рўйхат!$D:$D,$C1342)</f>
        <v/>
      </c>
      <c r="BN1342" s="36">
        <f>SUMIFS(рўйхат!BU:BU,рўйхат!$CX:$CX,$B$1394,рўйхат!$D:$D,$C1342)</f>
        <v/>
      </c>
      <c r="BO1342" s="35">
        <f>SUMIFS(рўйхат!BX:BX,рўйхат!$CX:$CX,$B$1394,рўйхат!$D:$D,$C1342)</f>
        <v/>
      </c>
      <c r="BP1342" s="36">
        <f>SUMIFS(рўйхат!BY:BY,рўйхат!$CX:$CX,$B$1394,рўйхат!$D:$D,$C1342)</f>
        <v/>
      </c>
      <c r="BQ1342" s="35">
        <f>SUMIFS(рўйхат!BZ:BZ,рўйхат!$CX:$CX,$B$1394,рўйхат!$D:$D,$C1342)</f>
        <v/>
      </c>
      <c r="BR1342" s="36">
        <f>SUMIFS(рўйхат!CA:CA,рўйхат!$CX:$CX,$B$1394,рўйхат!$D:$D,$C1342)</f>
        <v/>
      </c>
      <c r="BS1342" s="35">
        <f>SUMIFS(рўйхат!CB:CB,рўйхат!$CX:$CX,$B$1394,рўйхат!$D:$D,$C1342)</f>
        <v/>
      </c>
      <c r="BT1342" s="36">
        <f>SUMIFS(рўйхат!CC:CC,рўйхат!$CX:$CX,$B$1394,рўйхат!$D:$D,$C1342)</f>
        <v/>
      </c>
      <c r="BU1342" s="35">
        <f>SUMIFS(рўйхат!CD:CD,рўйхат!$CX:$CX,$B$1394,рўйхат!$D:$D,$C1342)</f>
        <v/>
      </c>
      <c r="BV1342" s="36">
        <f>SUMIFS(рўйхат!CE:CE,рўйхат!$CX:$CX,$B$1394,рўйхат!$D:$D,$C1342)</f>
        <v/>
      </c>
      <c r="BW1342" s="35">
        <f>SUMIFS(рўйхат!CH:CH,рўйхат!$CX:$CX,$B$1394,рўйхат!$D:$D,$C1342)</f>
        <v/>
      </c>
      <c r="BX1342" s="36">
        <f>SUMIFS(рўйхат!CI:CI,рўйхат!$CX:$CX,$B$1394,рўйхат!$D:$D,$C1342)</f>
        <v/>
      </c>
      <c r="BY1342" s="35">
        <f>SUMIFS(рўйхат!CJ:CJ,рўйхат!$CX:$CX,$B$1394,рўйхат!$D:$D,$C1342)</f>
        <v/>
      </c>
      <c r="BZ1342" s="36">
        <f>SUMIFS(рўйхат!CK:CK,рўйхат!$CX:$CX,$B$1394,рўйхат!$D:$D,$C1342)</f>
        <v/>
      </c>
      <c r="CA1342" s="35">
        <f>SUMIFS(рўйхат!CL:CL,рўйхат!$CX:$CX,$B$1394,рўйхат!$D:$D,$C1342)</f>
        <v/>
      </c>
      <c r="CB1342" s="36">
        <f>SUMIFS(рўйхат!CM:CM,рўйхат!$CX:$CX,$B$1394,рўйхат!$D:$D,$C1342)</f>
        <v/>
      </c>
      <c r="CC1342" s="35">
        <f>SUMIFS(рўйхат!CN:CN,рўйхат!$CX:$CX,$B$1394,рўйхат!$D:$D,$C1342)</f>
        <v/>
      </c>
      <c r="CD1342" s="36">
        <f>SUMIFS(рўйхат!CO:CO,рўйхат!$CX:$CX,$B$1394,рўйхат!$D:$D,$C1342)</f>
        <v/>
      </c>
      <c r="CE1342" s="77">
        <f>IFERROR(BE1342/(Q1342+BE1342),0)</f>
        <v/>
      </c>
      <c r="CF1342" s="78">
        <f>IFERROR(BF1342/(R1342+BF1342),0)</f>
        <v/>
      </c>
    </row>
    <row r="1343" hidden="1" outlineLevel="1" ht="30" customFormat="1" customHeight="1" s="8">
      <c r="A1343" s="39" t="n"/>
      <c r="B1343" s="50" t="n">
        <v>15</v>
      </c>
      <c r="C1343" s="38" t="inlineStr">
        <is>
          <t>Давлат харидларида нарх таҳлили</t>
        </is>
      </c>
      <c r="D1343" s="16" t="n"/>
      <c r="E1343" s="35">
        <f>SUMIFS(рўйхат!F:F,рўйхат!$CX:$CX,$B$1394,рўйхат!$D:$D,$C1343)</f>
        <v/>
      </c>
      <c r="F1343" s="36">
        <f>SUMIFS(рўйхат!G:G,рўйхат!$CX:$CX,$B$1394,рўйхат!$D:$D,$C1343)</f>
        <v/>
      </c>
      <c r="G1343" s="35">
        <f>SUMIFS(рўйхат!H:H,рўйхат!$CX:$CX,$B$1394,рўйхат!$D:$D,$C1343)</f>
        <v/>
      </c>
      <c r="H1343" s="36">
        <f>SUMIFS(рўйхат!I:I,рўйхат!$CX:$CX,$B$1394,рўйхат!$D:$D,$C1343)</f>
        <v/>
      </c>
      <c r="I1343" s="35">
        <f>SUMIFS(рўйхат!J:J,рўйхат!$CX:$CX,$B$1394,рўйхат!$D:$D,$C1343)</f>
        <v/>
      </c>
      <c r="J1343" s="36">
        <f>SUMIFS(рўйхат!K:K,рўйхат!$CX:$CX,$B$1394,рўйхат!$D:$D,$C1343)</f>
        <v/>
      </c>
      <c r="K1343" s="35">
        <f>SUMIFS(рўйхат!L:L,рўйхат!$CX:$CX,$B$1394,рўйхат!$D:$D,$C1343)</f>
        <v/>
      </c>
      <c r="L1343" s="36">
        <f>SUMIFS(рўйхат!M:M,рўйхат!$CX:$CX,$B$1394,рўйхат!$D:$D,$C1343)</f>
        <v/>
      </c>
      <c r="M1343" s="35">
        <f>SUMIFS(рўйхат!N:N,рўйхат!$CX:$CX,$B$1394,рўйхат!$D:$D,$C1343)</f>
        <v/>
      </c>
      <c r="N1343" s="36">
        <f>SUMIFS(рўйхат!O:O,рўйхат!$CX:$CX,$B$1394,рўйхат!$D:$D,$C1343)</f>
        <v/>
      </c>
      <c r="O1343" s="34">
        <f>IFERROR(M1343/E1343,0)</f>
        <v/>
      </c>
      <c r="P1343" s="34">
        <f>IFERROR(N1343/F1343,0)</f>
        <v/>
      </c>
      <c r="Q1343" s="35">
        <f>SUMIFS(рўйхат!P:P,рўйхат!$CX:$CX,$B$1394,рўйхат!$D:$D,$C1343)</f>
        <v/>
      </c>
      <c r="R1343" s="36">
        <f>SUMIFS(рўйхат!Q:Q,рўйхат!$CX:$CX,$B$1394,рўйхат!$D:$D,$C1343)</f>
        <v/>
      </c>
      <c r="S1343" s="35">
        <f>SUMIFS(рўйхат!R:R,рўйхат!$CX:$CX,$B$1394,рўйхат!$D:$D,$C1343)</f>
        <v/>
      </c>
      <c r="T1343" s="36">
        <f>SUMIFS(рўйхат!S:S,рўйхат!$CX:$CX,$B$1394,рўйхат!$D:$D,$C1343)</f>
        <v/>
      </c>
      <c r="U1343" s="35">
        <f>SUMIFS(рўйхат!T:T,рўйхат!$CX:$CX,$B$1394,рўйхат!$D:$D,$C1343)</f>
        <v/>
      </c>
      <c r="V1343" s="36">
        <f>SUMIFS(рўйхат!U:U,рўйхат!$CX:$CX,$B$1394,рўйхат!$D:$D,$C1343)</f>
        <v/>
      </c>
      <c r="W1343" s="35">
        <f>SUMIFS(рўйхат!V:V,рўйхат!$CX:$CX,$B$1394,рўйхат!$D:$D,$C1343)</f>
        <v/>
      </c>
      <c r="X1343" s="36">
        <f>SUMIFS(рўйхат!W:W,рўйхат!$CX:$CX,$B$1394,рўйхат!$D:$D,$C1343)</f>
        <v/>
      </c>
      <c r="Y1343" s="35">
        <f>SUMIFS(рўйхат!X:X,рўйхат!$CX:$CX,$B$1394,рўйхат!$D:$D,$C1343)</f>
        <v/>
      </c>
      <c r="Z1343" s="36">
        <f>SUMIFS(рўйхат!Y:Y,рўйхат!$CX:$CX,$B$1394,рўйхат!$D:$D,$C1343)</f>
        <v/>
      </c>
      <c r="AA1343" s="35">
        <f>SUMIFS(рўйхат!Z:Z,рўйхат!$CX:$CX,$B$1394,рўйхат!$D:$D,$C1343)</f>
        <v/>
      </c>
      <c r="AB1343" s="36">
        <f>SUMIFS(рўйхат!AA:AA,рўйхат!$CX:$CX,$B$1394,рўйхат!$D:$D,$C1343)</f>
        <v/>
      </c>
      <c r="AC1343" s="35">
        <f>SUMIFS(рўйхат!AB:AB,рўйхат!$CX:$CX,$B$1394,рўйхат!$D:$D,$C1343)</f>
        <v/>
      </c>
      <c r="AD1343" s="36">
        <f>SUMIFS(рўйхат!AC:AC,рўйхат!$CX:$CX,$B$1394,рўйхат!$D:$D,$C1343)</f>
        <v/>
      </c>
      <c r="AE1343" s="35">
        <f>SUMIFS(рўйхат!AD:AD,рўйхат!$CX:$CX,$B$1394,рўйхат!$D:$D,$C1343)</f>
        <v/>
      </c>
      <c r="AF1343" s="36">
        <f>SUMIFS(рўйхат!AE:AE,рўйхат!$CX:$CX,$B$1394,рўйхат!$D:$D,$C1343)</f>
        <v/>
      </c>
      <c r="AG1343" s="35">
        <f>SUMIFS(рўйхат!AH:AH,рўйхат!$CX:$CX,$B$1394,рўйхат!$D:$D,$C1343)</f>
        <v/>
      </c>
      <c r="AH1343" s="36">
        <f>SUMIFS(рўйхат!AI:AI,рўйхат!$CX:$CX,$B$1394,рўйхат!$D:$D,$C1343)</f>
        <v/>
      </c>
      <c r="AI1343" s="35">
        <f>SUMIFS(рўйхат!AJ:AJ,рўйхат!$CX:$CX,$B$1394,рўйхат!$D:$D,$C1343)</f>
        <v/>
      </c>
      <c r="AJ1343" s="36">
        <f>SUMIFS(рўйхат!AK:AK,рўйхат!$CX:$CX,$B$1394,рўйхат!$D:$D,$C1343)</f>
        <v/>
      </c>
      <c r="AK1343" s="35">
        <f>SUMIFS(рўйхат!AL:AL,рўйхат!$CX:$CX,$B$1394,рўйхат!$D:$D,$C1343)</f>
        <v/>
      </c>
      <c r="AL1343" s="36">
        <f>SUMIFS(рўйхат!AM:AM,рўйхат!$CX:$CX,$B$1394,рўйхат!$D:$D,$C1343)</f>
        <v/>
      </c>
      <c r="AM1343" s="77">
        <f>IFERROR(Q1343/E1343,0)</f>
        <v/>
      </c>
      <c r="AN1343" s="77">
        <f>IFERROR(R1343/F1343,0)</f>
        <v/>
      </c>
      <c r="AO1343" s="35">
        <f>SUMIFS(рўйхат!AX:AX,рўйхат!$CX:$CX,$B$1394,рўйхат!$D:$D,$C1343)</f>
        <v/>
      </c>
      <c r="AP1343" s="36">
        <f>SUMIFS(рўйхат!AY:AY,рўйхат!$CX:$CX,$B$1394,рўйхат!$D:$D,$C1343)</f>
        <v/>
      </c>
      <c r="AQ1343" s="35">
        <f>SUMIFS(рўйхат!AZ:AZ,рўйхат!$CX:$CX,$B$1394,рўйхат!$D:$D,$C1343)</f>
        <v/>
      </c>
      <c r="AR1343" s="36">
        <f>SUMIFS(рўйхат!BA:BA,рўйхат!$CX:$CX,$B$1394,рўйхат!$D:$D,$C1343)</f>
        <v/>
      </c>
      <c r="AS1343" s="35">
        <f>SUMIFS(рўйхат!BB:BB,рўйхат!$CX:$CX,$B$1394,рўйхат!$D:$D,$C1343)</f>
        <v/>
      </c>
      <c r="AT1343" s="36">
        <f>SUMIFS(рўйхат!BC:BC,рўйхат!$CX:$CX,$B$1394,рўйхат!$D:$D,$C1343)</f>
        <v/>
      </c>
      <c r="AU1343" s="35">
        <f>SUMIFS(рўйхат!BD:BD,рўйхат!$CX:$CX,$B$1394,рўйхат!$D:$D,$C1343)</f>
        <v/>
      </c>
      <c r="AV1343" s="36">
        <f>SUMIFS(рўйхат!BE:BE,рўйхат!$CX:$CX,$B$1394,рўйхат!$D:$D,$C1343)</f>
        <v/>
      </c>
      <c r="AW1343" s="35">
        <f>SUMIFS(рўйхат!BF:BF,рўйхат!$CX:$CX,$B$1394,рўйхат!$D:$D,$C1343)</f>
        <v/>
      </c>
      <c r="AX1343" s="36">
        <f>SUMIFS(рўйхат!BG:BG,рўйхат!$CX:$CX,$B$1394,рўйхат!$D:$D,$C1343)</f>
        <v/>
      </c>
      <c r="AY1343" s="35">
        <f>SUMIFS(рўйхат!BH:BH,рўйхат!$CX:$CX,$B$1394,рўйхат!$D:$D,$C1343)</f>
        <v/>
      </c>
      <c r="AZ1343" s="36">
        <f>SUMIFS(рўйхат!BI:BI,рўйхат!$CX:$CX,$B$1394,рўйхат!$D:$D,$C1343)</f>
        <v/>
      </c>
      <c r="BA1343" s="35">
        <f>SUMIFS(рўйхат!BJ:BJ,рўйхат!$CX:$CX,$B$1394,рўйхат!$D:$D,$C1343)</f>
        <v/>
      </c>
      <c r="BB1343" s="36">
        <f>SUMIFS(рўйхат!BK:BK,рўйхат!$CX:$CX,$B$1394,рўйхат!$D:$D,$C1343)</f>
        <v/>
      </c>
      <c r="BC1343" s="77">
        <f>IFERROR(AO1343/E1343,0)</f>
        <v/>
      </c>
      <c r="BD1343" s="77">
        <f>IFERROR(AP1343/F1343,0)</f>
        <v/>
      </c>
      <c r="BE1343" s="35">
        <f>SUMIFS(рўйхат!BL:BL,рўйхат!$CX:$CX,$B$1394,рўйхат!$D:$D,$C1343)</f>
        <v/>
      </c>
      <c r="BF1343" s="36">
        <f>SUMIFS(рўйхат!BM:BM,рўйхат!$CX:$CX,$B$1394,рўйхат!$D:$D,$C1343)</f>
        <v/>
      </c>
      <c r="BG1343" s="35">
        <f>SUMIFS(рўйхат!BN:BN,рўйхат!$CX:$CX,$B$1394,рўйхат!$D:$D,$C1343)</f>
        <v/>
      </c>
      <c r="BH1343" s="36">
        <f>SUMIFS(рўйхат!BO:BO,рўйхат!$CX:$CX,$B$1394,рўйхат!$D:$D,$C1343)</f>
        <v/>
      </c>
      <c r="BI1343" s="35">
        <f>SUMIFS(рўйхат!BP:BP,рўйхат!$CX:$CX,$B$1394,рўйхат!$D:$D,$C1343)</f>
        <v/>
      </c>
      <c r="BJ1343" s="36">
        <f>SUMIFS(рўйхат!BQ:BQ,рўйхат!$CX:$CX,$B$1394,рўйхат!$D:$D,$C1343)</f>
        <v/>
      </c>
      <c r="BK1343" s="35">
        <f>SUMIFS(рўйхат!BR:BR,рўйхат!$CX:$CX,$B$1394,рўйхат!$D:$D,$C1343)</f>
        <v/>
      </c>
      <c r="BL1343" s="36">
        <f>SUMIFS(рўйхат!BS:BS,рўйхат!$CX:$CX,$B$1394,рўйхат!$D:$D,$C1343)</f>
        <v/>
      </c>
      <c r="BM1343" s="35">
        <f>SUMIFS(рўйхат!BT:BT,рўйхат!$CX:$CX,$B$1394,рўйхат!$D:$D,$C1343)</f>
        <v/>
      </c>
      <c r="BN1343" s="36">
        <f>SUMIFS(рўйхат!BU:BU,рўйхат!$CX:$CX,$B$1394,рўйхат!$D:$D,$C1343)</f>
        <v/>
      </c>
      <c r="BO1343" s="35">
        <f>SUMIFS(рўйхат!BX:BX,рўйхат!$CX:$CX,$B$1394,рўйхат!$D:$D,$C1343)</f>
        <v/>
      </c>
      <c r="BP1343" s="36">
        <f>SUMIFS(рўйхат!BY:BY,рўйхат!$CX:$CX,$B$1394,рўйхат!$D:$D,$C1343)</f>
        <v/>
      </c>
      <c r="BQ1343" s="35">
        <f>SUMIFS(рўйхат!BZ:BZ,рўйхат!$CX:$CX,$B$1394,рўйхат!$D:$D,$C1343)</f>
        <v/>
      </c>
      <c r="BR1343" s="36">
        <f>SUMIFS(рўйхат!CA:CA,рўйхат!$CX:$CX,$B$1394,рўйхат!$D:$D,$C1343)</f>
        <v/>
      </c>
      <c r="BS1343" s="35">
        <f>SUMIFS(рўйхат!CB:CB,рўйхат!$CX:$CX,$B$1394,рўйхат!$D:$D,$C1343)</f>
        <v/>
      </c>
      <c r="BT1343" s="36">
        <f>SUMIFS(рўйхат!CC:CC,рўйхат!$CX:$CX,$B$1394,рўйхат!$D:$D,$C1343)</f>
        <v/>
      </c>
      <c r="BU1343" s="35">
        <f>SUMIFS(рўйхат!CD:CD,рўйхат!$CX:$CX,$B$1394,рўйхат!$D:$D,$C1343)</f>
        <v/>
      </c>
      <c r="BV1343" s="36">
        <f>SUMIFS(рўйхат!CE:CE,рўйхат!$CX:$CX,$B$1394,рўйхат!$D:$D,$C1343)</f>
        <v/>
      </c>
      <c r="BW1343" s="35">
        <f>SUMIFS(рўйхат!CH:CH,рўйхат!$CX:$CX,$B$1394,рўйхат!$D:$D,$C1343)</f>
        <v/>
      </c>
      <c r="BX1343" s="36">
        <f>SUMIFS(рўйхат!CI:CI,рўйхат!$CX:$CX,$B$1394,рўйхат!$D:$D,$C1343)</f>
        <v/>
      </c>
      <c r="BY1343" s="35">
        <f>SUMIFS(рўйхат!CJ:CJ,рўйхат!$CX:$CX,$B$1394,рўйхат!$D:$D,$C1343)</f>
        <v/>
      </c>
      <c r="BZ1343" s="36">
        <f>SUMIFS(рўйхат!CK:CK,рўйхат!$CX:$CX,$B$1394,рўйхат!$D:$D,$C1343)</f>
        <v/>
      </c>
      <c r="CA1343" s="35">
        <f>SUMIFS(рўйхат!CL:CL,рўйхат!$CX:$CX,$B$1394,рўйхат!$D:$D,$C1343)</f>
        <v/>
      </c>
      <c r="CB1343" s="36">
        <f>SUMIFS(рўйхат!CM:CM,рўйхат!$CX:$CX,$B$1394,рўйхат!$D:$D,$C1343)</f>
        <v/>
      </c>
      <c r="CC1343" s="35">
        <f>SUMIFS(рўйхат!CN:CN,рўйхат!$CX:$CX,$B$1394,рўйхат!$D:$D,$C1343)</f>
        <v/>
      </c>
      <c r="CD1343" s="36">
        <f>SUMIFS(рўйхат!CO:CO,рўйхат!$CX:$CX,$B$1394,рўйхат!$D:$D,$C1343)</f>
        <v/>
      </c>
      <c r="CE1343" s="77">
        <f>IFERROR(BE1343/(Q1343+BE1343),0)</f>
        <v/>
      </c>
      <c r="CF1343" s="78">
        <f>IFERROR(BF1343/(R1343+BF1343),0)</f>
        <v/>
      </c>
    </row>
    <row r="1344" hidden="1" outlineLevel="1" ht="30" customFormat="1" customHeight="1" s="8">
      <c r="A1344" s="39" t="n"/>
      <c r="B1344" s="50" t="n">
        <v>16</v>
      </c>
      <c r="C1344" s="38" t="inlineStr">
        <is>
          <t>Давлат харидларида нарх таҳлили V2</t>
        </is>
      </c>
      <c r="D1344" s="16" t="n"/>
      <c r="E1344" s="35">
        <f>SUMIFS(рўйхат!F:F,рўйхат!$CX:$CX,$B$1394,рўйхат!$D:$D,$C1344)</f>
        <v/>
      </c>
      <c r="F1344" s="36">
        <f>SUMIFS(рўйхат!G:G,рўйхат!$CX:$CX,$B$1394,рўйхат!$D:$D,$C1344)</f>
        <v/>
      </c>
      <c r="G1344" s="35">
        <f>SUMIFS(рўйхат!H:H,рўйхат!$CX:$CX,$B$1394,рўйхат!$D:$D,$C1344)</f>
        <v/>
      </c>
      <c r="H1344" s="36">
        <f>SUMIFS(рўйхат!I:I,рўйхат!$CX:$CX,$B$1394,рўйхат!$D:$D,$C1344)</f>
        <v/>
      </c>
      <c r="I1344" s="35">
        <f>SUMIFS(рўйхат!J:J,рўйхат!$CX:$CX,$B$1394,рўйхат!$D:$D,$C1344)</f>
        <v/>
      </c>
      <c r="J1344" s="36">
        <f>SUMIFS(рўйхат!K:K,рўйхат!$CX:$CX,$B$1394,рўйхат!$D:$D,$C1344)</f>
        <v/>
      </c>
      <c r="K1344" s="35">
        <f>SUMIFS(рўйхат!L:L,рўйхат!$CX:$CX,$B$1394,рўйхат!$D:$D,$C1344)</f>
        <v/>
      </c>
      <c r="L1344" s="36">
        <f>SUMIFS(рўйхат!M:M,рўйхат!$CX:$CX,$B$1394,рўйхат!$D:$D,$C1344)</f>
        <v/>
      </c>
      <c r="M1344" s="35">
        <f>SUMIFS(рўйхат!N:N,рўйхат!$CX:$CX,$B$1394,рўйхат!$D:$D,$C1344)</f>
        <v/>
      </c>
      <c r="N1344" s="36">
        <f>SUMIFS(рўйхат!O:O,рўйхат!$CX:$CX,$B$1394,рўйхат!$D:$D,$C1344)</f>
        <v/>
      </c>
      <c r="O1344" s="34">
        <f>IFERROR(M1344/E1344,0)</f>
        <v/>
      </c>
      <c r="P1344" s="34">
        <f>IFERROR(N1344/F1344,0)</f>
        <v/>
      </c>
      <c r="Q1344" s="35">
        <f>SUMIFS(рўйхат!P:P,рўйхат!$CX:$CX,$B$1394,рўйхат!$D:$D,$C1344)</f>
        <v/>
      </c>
      <c r="R1344" s="36">
        <f>SUMIFS(рўйхат!Q:Q,рўйхат!$CX:$CX,$B$1394,рўйхат!$D:$D,$C1344)</f>
        <v/>
      </c>
      <c r="S1344" s="35">
        <f>SUMIFS(рўйхат!R:R,рўйхат!$CX:$CX,$B$1394,рўйхат!$D:$D,$C1344)</f>
        <v/>
      </c>
      <c r="T1344" s="36">
        <f>SUMIFS(рўйхат!S:S,рўйхат!$CX:$CX,$B$1394,рўйхат!$D:$D,$C1344)</f>
        <v/>
      </c>
      <c r="U1344" s="35">
        <f>SUMIFS(рўйхат!T:T,рўйхат!$CX:$CX,$B$1394,рўйхат!$D:$D,$C1344)</f>
        <v/>
      </c>
      <c r="V1344" s="36">
        <f>SUMIFS(рўйхат!U:U,рўйхат!$CX:$CX,$B$1394,рўйхат!$D:$D,$C1344)</f>
        <v/>
      </c>
      <c r="W1344" s="35">
        <f>SUMIFS(рўйхат!V:V,рўйхат!$CX:$CX,$B$1394,рўйхат!$D:$D,$C1344)</f>
        <v/>
      </c>
      <c r="X1344" s="36">
        <f>SUMIFS(рўйхат!W:W,рўйхат!$CX:$CX,$B$1394,рўйхат!$D:$D,$C1344)</f>
        <v/>
      </c>
      <c r="Y1344" s="35">
        <f>SUMIFS(рўйхат!X:X,рўйхат!$CX:$CX,$B$1394,рўйхат!$D:$D,$C1344)</f>
        <v/>
      </c>
      <c r="Z1344" s="36">
        <f>SUMIFS(рўйхат!Y:Y,рўйхат!$CX:$CX,$B$1394,рўйхат!$D:$D,$C1344)</f>
        <v/>
      </c>
      <c r="AA1344" s="35">
        <f>SUMIFS(рўйхат!Z:Z,рўйхат!$CX:$CX,$B$1394,рўйхат!$D:$D,$C1344)</f>
        <v/>
      </c>
      <c r="AB1344" s="36">
        <f>SUMIFS(рўйхат!AA:AA,рўйхат!$CX:$CX,$B$1394,рўйхат!$D:$D,$C1344)</f>
        <v/>
      </c>
      <c r="AC1344" s="35">
        <f>SUMIFS(рўйхат!AB:AB,рўйхат!$CX:$CX,$B$1394,рўйхат!$D:$D,$C1344)</f>
        <v/>
      </c>
      <c r="AD1344" s="36">
        <f>SUMIFS(рўйхат!AC:AC,рўйхат!$CX:$CX,$B$1394,рўйхат!$D:$D,$C1344)</f>
        <v/>
      </c>
      <c r="AE1344" s="35">
        <f>SUMIFS(рўйхат!AD:AD,рўйхат!$CX:$CX,$B$1394,рўйхат!$D:$D,$C1344)</f>
        <v/>
      </c>
      <c r="AF1344" s="36">
        <f>SUMIFS(рўйхат!AE:AE,рўйхат!$CX:$CX,$B$1394,рўйхат!$D:$D,$C1344)</f>
        <v/>
      </c>
      <c r="AG1344" s="35">
        <f>SUMIFS(рўйхат!AH:AH,рўйхат!$CX:$CX,$B$1394,рўйхат!$D:$D,$C1344)</f>
        <v/>
      </c>
      <c r="AH1344" s="36">
        <f>SUMIFS(рўйхат!AI:AI,рўйхат!$CX:$CX,$B$1394,рўйхат!$D:$D,$C1344)</f>
        <v/>
      </c>
      <c r="AI1344" s="35">
        <f>SUMIFS(рўйхат!AJ:AJ,рўйхат!$CX:$CX,$B$1394,рўйхат!$D:$D,$C1344)</f>
        <v/>
      </c>
      <c r="AJ1344" s="36">
        <f>SUMIFS(рўйхат!AK:AK,рўйхат!$CX:$CX,$B$1394,рўйхат!$D:$D,$C1344)</f>
        <v/>
      </c>
      <c r="AK1344" s="35">
        <f>SUMIFS(рўйхат!AL:AL,рўйхат!$CX:$CX,$B$1394,рўйхат!$D:$D,$C1344)</f>
        <v/>
      </c>
      <c r="AL1344" s="36">
        <f>SUMIFS(рўйхат!AM:AM,рўйхат!$CX:$CX,$B$1394,рўйхат!$D:$D,$C1344)</f>
        <v/>
      </c>
      <c r="AM1344" s="77">
        <f>IFERROR(Q1344/E1344,0)</f>
        <v/>
      </c>
      <c r="AN1344" s="77">
        <f>IFERROR(R1344/F1344,0)</f>
        <v/>
      </c>
      <c r="AO1344" s="35">
        <f>SUMIFS(рўйхат!AX:AX,рўйхат!$CX:$CX,$B$1394,рўйхат!$D:$D,$C1344)</f>
        <v/>
      </c>
      <c r="AP1344" s="36">
        <f>SUMIFS(рўйхат!AY:AY,рўйхат!$CX:$CX,$B$1394,рўйхат!$D:$D,$C1344)</f>
        <v/>
      </c>
      <c r="AQ1344" s="35">
        <f>SUMIFS(рўйхат!AZ:AZ,рўйхат!$CX:$CX,$B$1394,рўйхат!$D:$D,$C1344)</f>
        <v/>
      </c>
      <c r="AR1344" s="36">
        <f>SUMIFS(рўйхат!BA:BA,рўйхат!$CX:$CX,$B$1394,рўйхат!$D:$D,$C1344)</f>
        <v/>
      </c>
      <c r="AS1344" s="35">
        <f>SUMIFS(рўйхат!BB:BB,рўйхат!$CX:$CX,$B$1394,рўйхат!$D:$D,$C1344)</f>
        <v/>
      </c>
      <c r="AT1344" s="36">
        <f>SUMIFS(рўйхат!BC:BC,рўйхат!$CX:$CX,$B$1394,рўйхат!$D:$D,$C1344)</f>
        <v/>
      </c>
      <c r="AU1344" s="35">
        <f>SUMIFS(рўйхат!BD:BD,рўйхат!$CX:$CX,$B$1394,рўйхат!$D:$D,$C1344)</f>
        <v/>
      </c>
      <c r="AV1344" s="36">
        <f>SUMIFS(рўйхат!BE:BE,рўйхат!$CX:$CX,$B$1394,рўйхат!$D:$D,$C1344)</f>
        <v/>
      </c>
      <c r="AW1344" s="35">
        <f>SUMIFS(рўйхат!BF:BF,рўйхат!$CX:$CX,$B$1394,рўйхат!$D:$D,$C1344)</f>
        <v/>
      </c>
      <c r="AX1344" s="36">
        <f>SUMIFS(рўйхат!BG:BG,рўйхат!$CX:$CX,$B$1394,рўйхат!$D:$D,$C1344)</f>
        <v/>
      </c>
      <c r="AY1344" s="35">
        <f>SUMIFS(рўйхат!BH:BH,рўйхат!$CX:$CX,$B$1394,рўйхат!$D:$D,$C1344)</f>
        <v/>
      </c>
      <c r="AZ1344" s="36">
        <f>SUMIFS(рўйхат!BI:BI,рўйхат!$CX:$CX,$B$1394,рўйхат!$D:$D,$C1344)</f>
        <v/>
      </c>
      <c r="BA1344" s="35">
        <f>SUMIFS(рўйхат!BJ:BJ,рўйхат!$CX:$CX,$B$1394,рўйхат!$D:$D,$C1344)</f>
        <v/>
      </c>
      <c r="BB1344" s="36">
        <f>SUMIFS(рўйхат!BK:BK,рўйхат!$CX:$CX,$B$1394,рўйхат!$D:$D,$C1344)</f>
        <v/>
      </c>
      <c r="BC1344" s="77">
        <f>IFERROR(AO1344/E1344,0)</f>
        <v/>
      </c>
      <c r="BD1344" s="77">
        <f>IFERROR(AP1344/F1344,0)</f>
        <v/>
      </c>
      <c r="BE1344" s="35">
        <f>SUMIFS(рўйхат!BL:BL,рўйхат!$CX:$CX,$B$1394,рўйхат!$D:$D,$C1344)</f>
        <v/>
      </c>
      <c r="BF1344" s="36">
        <f>SUMIFS(рўйхат!BM:BM,рўйхат!$CX:$CX,$B$1394,рўйхат!$D:$D,$C1344)</f>
        <v/>
      </c>
      <c r="BG1344" s="35">
        <f>SUMIFS(рўйхат!BN:BN,рўйхат!$CX:$CX,$B$1394,рўйхат!$D:$D,$C1344)</f>
        <v/>
      </c>
      <c r="BH1344" s="36">
        <f>SUMIFS(рўйхат!BO:BO,рўйхат!$CX:$CX,$B$1394,рўйхат!$D:$D,$C1344)</f>
        <v/>
      </c>
      <c r="BI1344" s="35">
        <f>SUMIFS(рўйхат!BP:BP,рўйхат!$CX:$CX,$B$1394,рўйхат!$D:$D,$C1344)</f>
        <v/>
      </c>
      <c r="BJ1344" s="36">
        <f>SUMIFS(рўйхат!BQ:BQ,рўйхат!$CX:$CX,$B$1394,рўйхат!$D:$D,$C1344)</f>
        <v/>
      </c>
      <c r="BK1344" s="35">
        <f>SUMIFS(рўйхат!BR:BR,рўйхат!$CX:$CX,$B$1394,рўйхат!$D:$D,$C1344)</f>
        <v/>
      </c>
      <c r="BL1344" s="36">
        <f>SUMIFS(рўйхат!BS:BS,рўйхат!$CX:$CX,$B$1394,рўйхат!$D:$D,$C1344)</f>
        <v/>
      </c>
      <c r="BM1344" s="35">
        <f>SUMIFS(рўйхат!BT:BT,рўйхат!$CX:$CX,$B$1394,рўйхат!$D:$D,$C1344)</f>
        <v/>
      </c>
      <c r="BN1344" s="36">
        <f>SUMIFS(рўйхат!BU:BU,рўйхат!$CX:$CX,$B$1394,рўйхат!$D:$D,$C1344)</f>
        <v/>
      </c>
      <c r="BO1344" s="35">
        <f>SUMIFS(рўйхат!BX:BX,рўйхат!$CX:$CX,$B$1394,рўйхат!$D:$D,$C1344)</f>
        <v/>
      </c>
      <c r="BP1344" s="36">
        <f>SUMIFS(рўйхат!BY:BY,рўйхат!$CX:$CX,$B$1394,рўйхат!$D:$D,$C1344)</f>
        <v/>
      </c>
      <c r="BQ1344" s="35">
        <f>SUMIFS(рўйхат!BZ:BZ,рўйхат!$CX:$CX,$B$1394,рўйхат!$D:$D,$C1344)</f>
        <v/>
      </c>
      <c r="BR1344" s="36">
        <f>SUMIFS(рўйхат!CA:CA,рўйхат!$CX:$CX,$B$1394,рўйхат!$D:$D,$C1344)</f>
        <v/>
      </c>
      <c r="BS1344" s="35">
        <f>SUMIFS(рўйхат!CB:CB,рўйхат!$CX:$CX,$B$1394,рўйхат!$D:$D,$C1344)</f>
        <v/>
      </c>
      <c r="BT1344" s="36">
        <f>SUMIFS(рўйхат!CC:CC,рўйхат!$CX:$CX,$B$1394,рўйхат!$D:$D,$C1344)</f>
        <v/>
      </c>
      <c r="BU1344" s="35">
        <f>SUMIFS(рўйхат!CD:CD,рўйхат!$CX:$CX,$B$1394,рўйхат!$D:$D,$C1344)</f>
        <v/>
      </c>
      <c r="BV1344" s="36">
        <f>SUMIFS(рўйхат!CE:CE,рўйхат!$CX:$CX,$B$1394,рўйхат!$D:$D,$C1344)</f>
        <v/>
      </c>
      <c r="BW1344" s="35">
        <f>SUMIFS(рўйхат!CH:CH,рўйхат!$CX:$CX,$B$1394,рўйхат!$D:$D,$C1344)</f>
        <v/>
      </c>
      <c r="BX1344" s="36">
        <f>SUMIFS(рўйхат!CI:CI,рўйхат!$CX:$CX,$B$1394,рўйхат!$D:$D,$C1344)</f>
        <v/>
      </c>
      <c r="BY1344" s="35">
        <f>SUMIFS(рўйхат!CJ:CJ,рўйхат!$CX:$CX,$B$1394,рўйхат!$D:$D,$C1344)</f>
        <v/>
      </c>
      <c r="BZ1344" s="36">
        <f>SUMIFS(рўйхат!CK:CK,рўйхат!$CX:$CX,$B$1394,рўйхат!$D:$D,$C1344)</f>
        <v/>
      </c>
      <c r="CA1344" s="35">
        <f>SUMIFS(рўйхат!CL:CL,рўйхат!$CX:$CX,$B$1394,рўйхат!$D:$D,$C1344)</f>
        <v/>
      </c>
      <c r="CB1344" s="36">
        <f>SUMIFS(рўйхат!CM:CM,рўйхат!$CX:$CX,$B$1394,рўйхат!$D:$D,$C1344)</f>
        <v/>
      </c>
      <c r="CC1344" s="35">
        <f>SUMIFS(рўйхат!CN:CN,рўйхат!$CX:$CX,$B$1394,рўйхат!$D:$D,$C1344)</f>
        <v/>
      </c>
      <c r="CD1344" s="36">
        <f>SUMIFS(рўйхат!CO:CO,рўйхат!$CX:$CX,$B$1394,рўйхат!$D:$D,$C1344)</f>
        <v/>
      </c>
      <c r="CE1344" s="77">
        <f>IFERROR(BE1344/(Q1344+BE1344),0)</f>
        <v/>
      </c>
      <c r="CF1344" s="78">
        <f>IFERROR(BF1344/(R1344+BF1344),0)</f>
        <v/>
      </c>
    </row>
    <row r="1345" hidden="1" outlineLevel="1" ht="30" customFormat="1" customHeight="1" s="8">
      <c r="A1345" s="33" t="n"/>
      <c r="B1345" s="50" t="n">
        <v>17</v>
      </c>
      <c r="C1345" s="38" t="inlineStr">
        <is>
          <t>Давлат ҳизматчилари корхоналари</t>
        </is>
      </c>
      <c r="D1345" s="16" t="n"/>
      <c r="E1345" s="35">
        <f>SUMIFS(рўйхат!F:F,рўйхат!$CX:$CX,$B$1394,рўйхат!$D:$D,$C1345)</f>
        <v/>
      </c>
      <c r="F1345" s="36">
        <f>SUMIFS(рўйхат!G:G,рўйхат!$CX:$CX,$B$1394,рўйхат!$D:$D,$C1345)</f>
        <v/>
      </c>
      <c r="G1345" s="35">
        <f>SUMIFS(рўйхат!H:H,рўйхат!$CX:$CX,$B$1394,рўйхат!$D:$D,$C1345)</f>
        <v/>
      </c>
      <c r="H1345" s="36">
        <f>SUMIFS(рўйхат!I:I,рўйхат!$CX:$CX,$B$1394,рўйхат!$D:$D,$C1345)</f>
        <v/>
      </c>
      <c r="I1345" s="35">
        <f>SUMIFS(рўйхат!J:J,рўйхат!$CX:$CX,$B$1394,рўйхат!$D:$D,$C1345)</f>
        <v/>
      </c>
      <c r="J1345" s="36">
        <f>SUMIFS(рўйхат!K:K,рўйхат!$CX:$CX,$B$1394,рўйхат!$D:$D,$C1345)</f>
        <v/>
      </c>
      <c r="K1345" s="35">
        <f>SUMIFS(рўйхат!L:L,рўйхат!$CX:$CX,$B$1394,рўйхат!$D:$D,$C1345)</f>
        <v/>
      </c>
      <c r="L1345" s="36">
        <f>SUMIFS(рўйхат!M:M,рўйхат!$CX:$CX,$B$1394,рўйхат!$D:$D,$C1345)</f>
        <v/>
      </c>
      <c r="M1345" s="35">
        <f>SUMIFS(рўйхат!N:N,рўйхат!$CX:$CX,$B$1394,рўйхат!$D:$D,$C1345)</f>
        <v/>
      </c>
      <c r="N1345" s="36">
        <f>SUMIFS(рўйхат!O:O,рўйхат!$CX:$CX,$B$1394,рўйхат!$D:$D,$C1345)</f>
        <v/>
      </c>
      <c r="O1345" s="34">
        <f>IFERROR(M1345/E1345,0)</f>
        <v/>
      </c>
      <c r="P1345" s="34">
        <f>IFERROR(N1345/F1345,0)</f>
        <v/>
      </c>
      <c r="Q1345" s="35">
        <f>SUMIFS(рўйхат!P:P,рўйхат!$CX:$CX,$B$1394,рўйхат!$D:$D,$C1345)</f>
        <v/>
      </c>
      <c r="R1345" s="36">
        <f>SUMIFS(рўйхат!Q:Q,рўйхат!$CX:$CX,$B$1394,рўйхат!$D:$D,$C1345)</f>
        <v/>
      </c>
      <c r="S1345" s="35">
        <f>SUMIFS(рўйхат!R:R,рўйхат!$CX:$CX,$B$1394,рўйхат!$D:$D,$C1345)</f>
        <v/>
      </c>
      <c r="T1345" s="36">
        <f>SUMIFS(рўйхат!S:S,рўйхат!$CX:$CX,$B$1394,рўйхат!$D:$D,$C1345)</f>
        <v/>
      </c>
      <c r="U1345" s="35">
        <f>SUMIFS(рўйхат!T:T,рўйхат!$CX:$CX,$B$1394,рўйхат!$D:$D,$C1345)</f>
        <v/>
      </c>
      <c r="V1345" s="36">
        <f>SUMIFS(рўйхат!U:U,рўйхат!$CX:$CX,$B$1394,рўйхат!$D:$D,$C1345)</f>
        <v/>
      </c>
      <c r="W1345" s="35">
        <f>SUMIFS(рўйхат!V:V,рўйхат!$CX:$CX,$B$1394,рўйхат!$D:$D,$C1345)</f>
        <v/>
      </c>
      <c r="X1345" s="36">
        <f>SUMIFS(рўйхат!W:W,рўйхат!$CX:$CX,$B$1394,рўйхат!$D:$D,$C1345)</f>
        <v/>
      </c>
      <c r="Y1345" s="35">
        <f>SUMIFS(рўйхат!X:X,рўйхат!$CX:$CX,$B$1394,рўйхат!$D:$D,$C1345)</f>
        <v/>
      </c>
      <c r="Z1345" s="36">
        <f>SUMIFS(рўйхат!Y:Y,рўйхат!$CX:$CX,$B$1394,рўйхат!$D:$D,$C1345)</f>
        <v/>
      </c>
      <c r="AA1345" s="35">
        <f>SUMIFS(рўйхат!Z:Z,рўйхат!$CX:$CX,$B$1394,рўйхат!$D:$D,$C1345)</f>
        <v/>
      </c>
      <c r="AB1345" s="36">
        <f>SUMIFS(рўйхат!AA:AA,рўйхат!$CX:$CX,$B$1394,рўйхат!$D:$D,$C1345)</f>
        <v/>
      </c>
      <c r="AC1345" s="35">
        <f>SUMIFS(рўйхат!AB:AB,рўйхат!$CX:$CX,$B$1394,рўйхат!$D:$D,$C1345)</f>
        <v/>
      </c>
      <c r="AD1345" s="36">
        <f>SUMIFS(рўйхат!AC:AC,рўйхат!$CX:$CX,$B$1394,рўйхат!$D:$D,$C1345)</f>
        <v/>
      </c>
      <c r="AE1345" s="35">
        <f>SUMIFS(рўйхат!AD:AD,рўйхат!$CX:$CX,$B$1394,рўйхат!$D:$D,$C1345)</f>
        <v/>
      </c>
      <c r="AF1345" s="36">
        <f>SUMIFS(рўйхат!AE:AE,рўйхат!$CX:$CX,$B$1394,рўйхат!$D:$D,$C1345)</f>
        <v/>
      </c>
      <c r="AG1345" s="35">
        <f>SUMIFS(рўйхат!AH:AH,рўйхат!$CX:$CX,$B$1394,рўйхат!$D:$D,$C1345)</f>
        <v/>
      </c>
      <c r="AH1345" s="36">
        <f>SUMIFS(рўйхат!AI:AI,рўйхат!$CX:$CX,$B$1394,рўйхат!$D:$D,$C1345)</f>
        <v/>
      </c>
      <c r="AI1345" s="35">
        <f>SUMIFS(рўйхат!AJ:AJ,рўйхат!$CX:$CX,$B$1394,рўйхат!$D:$D,$C1345)</f>
        <v/>
      </c>
      <c r="AJ1345" s="36">
        <f>SUMIFS(рўйхат!AK:AK,рўйхат!$CX:$CX,$B$1394,рўйхат!$D:$D,$C1345)</f>
        <v/>
      </c>
      <c r="AK1345" s="35">
        <f>SUMIFS(рўйхат!AL:AL,рўйхат!$CX:$CX,$B$1394,рўйхат!$D:$D,$C1345)</f>
        <v/>
      </c>
      <c r="AL1345" s="36">
        <f>SUMIFS(рўйхат!AM:AM,рўйхат!$CX:$CX,$B$1394,рўйхат!$D:$D,$C1345)</f>
        <v/>
      </c>
      <c r="AM1345" s="77">
        <f>IFERROR(Q1345/E1345,0)</f>
        <v/>
      </c>
      <c r="AN1345" s="77">
        <f>IFERROR(R1345/F1345,0)</f>
        <v/>
      </c>
      <c r="AO1345" s="35">
        <f>SUMIFS(рўйхат!AX:AX,рўйхат!$CX:$CX,$B$1394,рўйхат!$D:$D,$C1345)</f>
        <v/>
      </c>
      <c r="AP1345" s="36">
        <f>SUMIFS(рўйхат!AY:AY,рўйхат!$CX:$CX,$B$1394,рўйхат!$D:$D,$C1345)</f>
        <v/>
      </c>
      <c r="AQ1345" s="35">
        <f>SUMIFS(рўйхат!AZ:AZ,рўйхат!$CX:$CX,$B$1394,рўйхат!$D:$D,$C1345)</f>
        <v/>
      </c>
      <c r="AR1345" s="36">
        <f>SUMIFS(рўйхат!BA:BA,рўйхат!$CX:$CX,$B$1394,рўйхат!$D:$D,$C1345)</f>
        <v/>
      </c>
      <c r="AS1345" s="35">
        <f>SUMIFS(рўйхат!BB:BB,рўйхат!$CX:$CX,$B$1394,рўйхат!$D:$D,$C1345)</f>
        <v/>
      </c>
      <c r="AT1345" s="36">
        <f>SUMIFS(рўйхат!BC:BC,рўйхат!$CX:$CX,$B$1394,рўйхат!$D:$D,$C1345)</f>
        <v/>
      </c>
      <c r="AU1345" s="35">
        <f>SUMIFS(рўйхат!BD:BD,рўйхат!$CX:$CX,$B$1394,рўйхат!$D:$D,$C1345)</f>
        <v/>
      </c>
      <c r="AV1345" s="36">
        <f>SUMIFS(рўйхат!BE:BE,рўйхат!$CX:$CX,$B$1394,рўйхат!$D:$D,$C1345)</f>
        <v/>
      </c>
      <c r="AW1345" s="35">
        <f>SUMIFS(рўйхат!BF:BF,рўйхат!$CX:$CX,$B$1394,рўйхат!$D:$D,$C1345)</f>
        <v/>
      </c>
      <c r="AX1345" s="36">
        <f>SUMIFS(рўйхат!BG:BG,рўйхат!$CX:$CX,$B$1394,рўйхат!$D:$D,$C1345)</f>
        <v/>
      </c>
      <c r="AY1345" s="35">
        <f>SUMIFS(рўйхат!BH:BH,рўйхат!$CX:$CX,$B$1394,рўйхат!$D:$D,$C1345)</f>
        <v/>
      </c>
      <c r="AZ1345" s="36">
        <f>SUMIFS(рўйхат!BI:BI,рўйхат!$CX:$CX,$B$1394,рўйхат!$D:$D,$C1345)</f>
        <v/>
      </c>
      <c r="BA1345" s="35">
        <f>SUMIFS(рўйхат!BJ:BJ,рўйхат!$CX:$CX,$B$1394,рўйхат!$D:$D,$C1345)</f>
        <v/>
      </c>
      <c r="BB1345" s="36">
        <f>SUMIFS(рўйхат!BK:BK,рўйхат!$CX:$CX,$B$1394,рўйхат!$D:$D,$C1345)</f>
        <v/>
      </c>
      <c r="BC1345" s="77">
        <f>IFERROR(AO1345/E1345,0)</f>
        <v/>
      </c>
      <c r="BD1345" s="77">
        <f>IFERROR(AP1345/F1345,0)</f>
        <v/>
      </c>
      <c r="BE1345" s="35">
        <f>SUMIFS(рўйхат!BL:BL,рўйхат!$CX:$CX,$B$1394,рўйхат!$D:$D,$C1345)</f>
        <v/>
      </c>
      <c r="BF1345" s="36">
        <f>SUMIFS(рўйхат!BM:BM,рўйхат!$CX:$CX,$B$1394,рўйхат!$D:$D,$C1345)</f>
        <v/>
      </c>
      <c r="BG1345" s="35">
        <f>SUMIFS(рўйхат!BN:BN,рўйхат!$CX:$CX,$B$1394,рўйхат!$D:$D,$C1345)</f>
        <v/>
      </c>
      <c r="BH1345" s="36">
        <f>SUMIFS(рўйхат!BO:BO,рўйхат!$CX:$CX,$B$1394,рўйхат!$D:$D,$C1345)</f>
        <v/>
      </c>
      <c r="BI1345" s="35">
        <f>SUMIFS(рўйхат!BP:BP,рўйхат!$CX:$CX,$B$1394,рўйхат!$D:$D,$C1345)</f>
        <v/>
      </c>
      <c r="BJ1345" s="36">
        <f>SUMIFS(рўйхат!BQ:BQ,рўйхат!$CX:$CX,$B$1394,рўйхат!$D:$D,$C1345)</f>
        <v/>
      </c>
      <c r="BK1345" s="35">
        <f>SUMIFS(рўйхат!BR:BR,рўйхат!$CX:$CX,$B$1394,рўйхат!$D:$D,$C1345)</f>
        <v/>
      </c>
      <c r="BL1345" s="36">
        <f>SUMIFS(рўйхат!BS:BS,рўйхат!$CX:$CX,$B$1394,рўйхат!$D:$D,$C1345)</f>
        <v/>
      </c>
      <c r="BM1345" s="35">
        <f>SUMIFS(рўйхат!BT:BT,рўйхат!$CX:$CX,$B$1394,рўйхат!$D:$D,$C1345)</f>
        <v/>
      </c>
      <c r="BN1345" s="36">
        <f>SUMIFS(рўйхат!BU:BU,рўйхат!$CX:$CX,$B$1394,рўйхат!$D:$D,$C1345)</f>
        <v/>
      </c>
      <c r="BO1345" s="35">
        <f>SUMIFS(рўйхат!BX:BX,рўйхат!$CX:$CX,$B$1394,рўйхат!$D:$D,$C1345)</f>
        <v/>
      </c>
      <c r="BP1345" s="36">
        <f>SUMIFS(рўйхат!BY:BY,рўйхат!$CX:$CX,$B$1394,рўйхат!$D:$D,$C1345)</f>
        <v/>
      </c>
      <c r="BQ1345" s="35">
        <f>SUMIFS(рўйхат!BZ:BZ,рўйхат!$CX:$CX,$B$1394,рўйхат!$D:$D,$C1345)</f>
        <v/>
      </c>
      <c r="BR1345" s="36">
        <f>SUMIFS(рўйхат!CA:CA,рўйхат!$CX:$CX,$B$1394,рўйхат!$D:$D,$C1345)</f>
        <v/>
      </c>
      <c r="BS1345" s="35">
        <f>SUMIFS(рўйхат!CB:CB,рўйхат!$CX:$CX,$B$1394,рўйхат!$D:$D,$C1345)</f>
        <v/>
      </c>
      <c r="BT1345" s="36">
        <f>SUMIFS(рўйхат!CC:CC,рўйхат!$CX:$CX,$B$1394,рўйхат!$D:$D,$C1345)</f>
        <v/>
      </c>
      <c r="BU1345" s="35">
        <f>SUMIFS(рўйхат!CD:CD,рўйхат!$CX:$CX,$B$1394,рўйхат!$D:$D,$C1345)</f>
        <v/>
      </c>
      <c r="BV1345" s="36">
        <f>SUMIFS(рўйхат!CE:CE,рўйхат!$CX:$CX,$B$1394,рўйхат!$D:$D,$C1345)</f>
        <v/>
      </c>
      <c r="BW1345" s="35">
        <f>SUMIFS(рўйхат!CH:CH,рўйхат!$CX:$CX,$B$1394,рўйхат!$D:$D,$C1345)</f>
        <v/>
      </c>
      <c r="BX1345" s="36">
        <f>SUMIFS(рўйхат!CI:CI,рўйхат!$CX:$CX,$B$1394,рўйхат!$D:$D,$C1345)</f>
        <v/>
      </c>
      <c r="BY1345" s="35">
        <f>SUMIFS(рўйхат!CJ:CJ,рўйхат!$CX:$CX,$B$1394,рўйхат!$D:$D,$C1345)</f>
        <v/>
      </c>
      <c r="BZ1345" s="36">
        <f>SUMIFS(рўйхат!CK:CK,рўйхат!$CX:$CX,$B$1394,рўйхат!$D:$D,$C1345)</f>
        <v/>
      </c>
      <c r="CA1345" s="35">
        <f>SUMIFS(рўйхат!CL:CL,рўйхат!$CX:$CX,$B$1394,рўйхат!$D:$D,$C1345)</f>
        <v/>
      </c>
      <c r="CB1345" s="36">
        <f>SUMIFS(рўйхат!CM:CM,рўйхат!$CX:$CX,$B$1394,рўйхат!$D:$D,$C1345)</f>
        <v/>
      </c>
      <c r="CC1345" s="35">
        <f>SUMIFS(рўйхат!CN:CN,рўйхат!$CX:$CX,$B$1394,рўйхат!$D:$D,$C1345)</f>
        <v/>
      </c>
      <c r="CD1345" s="36">
        <f>SUMIFS(рўйхат!CO:CO,рўйхат!$CX:$CX,$B$1394,рўйхат!$D:$D,$C1345)</f>
        <v/>
      </c>
      <c r="CE1345" s="77">
        <f>IFERROR(BE1345/(Q1345+BE1345),0)</f>
        <v/>
      </c>
      <c r="CF1345" s="78">
        <f>IFERROR(BF1345/(R1345+BF1345),0)</f>
        <v/>
      </c>
    </row>
    <row r="1346" hidden="1" outlineLevel="1" ht="30" customFormat="1" customHeight="1" s="8">
      <c r="A1346" s="39" t="n"/>
      <c r="B1346" s="50" t="n">
        <v>18</v>
      </c>
      <c r="C1346" s="131" t="inlineStr">
        <is>
          <t>Ер қаридан фойдаланувчи субъектларнинг таҳлили</t>
        </is>
      </c>
      <c r="D1346" s="16" t="n"/>
      <c r="E1346" s="35">
        <f>SUMIFS(рўйхат!F:F,рўйхат!$CX:$CX,$B$1394,рўйхат!$D:$D,$C1346)</f>
        <v/>
      </c>
      <c r="F1346" s="36">
        <f>SUMIFS(рўйхат!G:G,рўйхат!$CX:$CX,$B$1394,рўйхат!$D:$D,$C1346)</f>
        <v/>
      </c>
      <c r="G1346" s="35">
        <f>SUMIFS(рўйхат!H:H,рўйхат!$CX:$CX,$B$1394,рўйхат!$D:$D,$C1346)</f>
        <v/>
      </c>
      <c r="H1346" s="36">
        <f>SUMIFS(рўйхат!I:I,рўйхат!$CX:$CX,$B$1394,рўйхат!$D:$D,$C1346)</f>
        <v/>
      </c>
      <c r="I1346" s="35">
        <f>SUMIFS(рўйхат!J:J,рўйхат!$CX:$CX,$B$1394,рўйхат!$D:$D,$C1346)</f>
        <v/>
      </c>
      <c r="J1346" s="36">
        <f>SUMIFS(рўйхат!K:K,рўйхат!$CX:$CX,$B$1394,рўйхат!$D:$D,$C1346)</f>
        <v/>
      </c>
      <c r="K1346" s="35">
        <f>SUMIFS(рўйхат!L:L,рўйхат!$CX:$CX,$B$1394,рўйхат!$D:$D,$C1346)</f>
        <v/>
      </c>
      <c r="L1346" s="36">
        <f>SUMIFS(рўйхат!M:M,рўйхат!$CX:$CX,$B$1394,рўйхат!$D:$D,$C1346)</f>
        <v/>
      </c>
      <c r="M1346" s="35">
        <f>SUMIFS(рўйхат!N:N,рўйхат!$CX:$CX,$B$1394,рўйхат!$D:$D,$C1346)</f>
        <v/>
      </c>
      <c r="N1346" s="36">
        <f>SUMIFS(рўйхат!O:O,рўйхат!$CX:$CX,$B$1394,рўйхат!$D:$D,$C1346)</f>
        <v/>
      </c>
      <c r="O1346" s="34">
        <f>IFERROR(M1346/E1346,0)</f>
        <v/>
      </c>
      <c r="P1346" s="34">
        <f>IFERROR(N1346/F1346,0)</f>
        <v/>
      </c>
      <c r="Q1346" s="35">
        <f>SUMIFS(рўйхат!P:P,рўйхат!$CX:$CX,$B$1394,рўйхат!$D:$D,$C1346)</f>
        <v/>
      </c>
      <c r="R1346" s="36">
        <f>SUMIFS(рўйхат!Q:Q,рўйхат!$CX:$CX,$B$1394,рўйхат!$D:$D,$C1346)</f>
        <v/>
      </c>
      <c r="S1346" s="35">
        <f>SUMIFS(рўйхат!R:R,рўйхат!$CX:$CX,$B$1394,рўйхат!$D:$D,$C1346)</f>
        <v/>
      </c>
      <c r="T1346" s="36">
        <f>SUMIFS(рўйхат!S:S,рўйхат!$CX:$CX,$B$1394,рўйхат!$D:$D,$C1346)</f>
        <v/>
      </c>
      <c r="U1346" s="35">
        <f>SUMIFS(рўйхат!T:T,рўйхат!$CX:$CX,$B$1394,рўйхат!$D:$D,$C1346)</f>
        <v/>
      </c>
      <c r="V1346" s="36">
        <f>SUMIFS(рўйхат!U:U,рўйхат!$CX:$CX,$B$1394,рўйхат!$D:$D,$C1346)</f>
        <v/>
      </c>
      <c r="W1346" s="35">
        <f>SUMIFS(рўйхат!V:V,рўйхат!$CX:$CX,$B$1394,рўйхат!$D:$D,$C1346)</f>
        <v/>
      </c>
      <c r="X1346" s="36">
        <f>SUMIFS(рўйхат!W:W,рўйхат!$CX:$CX,$B$1394,рўйхат!$D:$D,$C1346)</f>
        <v/>
      </c>
      <c r="Y1346" s="35">
        <f>SUMIFS(рўйхат!X:X,рўйхат!$CX:$CX,$B$1394,рўйхат!$D:$D,$C1346)</f>
        <v/>
      </c>
      <c r="Z1346" s="36">
        <f>SUMIFS(рўйхат!Y:Y,рўйхат!$CX:$CX,$B$1394,рўйхат!$D:$D,$C1346)</f>
        <v/>
      </c>
      <c r="AA1346" s="35">
        <f>SUMIFS(рўйхат!Z:Z,рўйхат!$CX:$CX,$B$1394,рўйхат!$D:$D,$C1346)</f>
        <v/>
      </c>
      <c r="AB1346" s="36">
        <f>SUMIFS(рўйхат!AA:AA,рўйхат!$CX:$CX,$B$1394,рўйхат!$D:$D,$C1346)</f>
        <v/>
      </c>
      <c r="AC1346" s="35">
        <f>SUMIFS(рўйхат!AB:AB,рўйхат!$CX:$CX,$B$1394,рўйхат!$D:$D,$C1346)</f>
        <v/>
      </c>
      <c r="AD1346" s="36">
        <f>SUMIFS(рўйхат!AC:AC,рўйхат!$CX:$CX,$B$1394,рўйхат!$D:$D,$C1346)</f>
        <v/>
      </c>
      <c r="AE1346" s="35">
        <f>SUMIFS(рўйхат!AD:AD,рўйхат!$CX:$CX,$B$1394,рўйхат!$D:$D,$C1346)</f>
        <v/>
      </c>
      <c r="AF1346" s="36">
        <f>SUMIFS(рўйхат!AE:AE,рўйхат!$CX:$CX,$B$1394,рўйхат!$D:$D,$C1346)</f>
        <v/>
      </c>
      <c r="AG1346" s="35">
        <f>SUMIFS(рўйхат!AH:AH,рўйхат!$CX:$CX,$B$1394,рўйхат!$D:$D,$C1346)</f>
        <v/>
      </c>
      <c r="AH1346" s="36">
        <f>SUMIFS(рўйхат!AI:AI,рўйхат!$CX:$CX,$B$1394,рўйхат!$D:$D,$C1346)</f>
        <v/>
      </c>
      <c r="AI1346" s="35">
        <f>SUMIFS(рўйхат!AJ:AJ,рўйхат!$CX:$CX,$B$1394,рўйхат!$D:$D,$C1346)</f>
        <v/>
      </c>
      <c r="AJ1346" s="36">
        <f>SUMIFS(рўйхат!AK:AK,рўйхат!$CX:$CX,$B$1394,рўйхат!$D:$D,$C1346)</f>
        <v/>
      </c>
      <c r="AK1346" s="35">
        <f>SUMIFS(рўйхат!AL:AL,рўйхат!$CX:$CX,$B$1394,рўйхат!$D:$D,$C1346)</f>
        <v/>
      </c>
      <c r="AL1346" s="36">
        <f>SUMIFS(рўйхат!AM:AM,рўйхат!$CX:$CX,$B$1394,рўйхат!$D:$D,$C1346)</f>
        <v/>
      </c>
      <c r="AM1346" s="77">
        <f>IFERROR(Q1346/E1346,0)</f>
        <v/>
      </c>
      <c r="AN1346" s="77">
        <f>IFERROR(R1346/F1346,0)</f>
        <v/>
      </c>
      <c r="AO1346" s="35">
        <f>SUMIFS(рўйхат!AX:AX,рўйхат!$CX:$CX,$B$1394,рўйхат!$D:$D,$C1346)</f>
        <v/>
      </c>
      <c r="AP1346" s="36">
        <f>SUMIFS(рўйхат!AY:AY,рўйхат!$CX:$CX,$B$1394,рўйхат!$D:$D,$C1346)</f>
        <v/>
      </c>
      <c r="AQ1346" s="35">
        <f>SUMIFS(рўйхат!AZ:AZ,рўйхат!$CX:$CX,$B$1394,рўйхат!$D:$D,$C1346)</f>
        <v/>
      </c>
      <c r="AR1346" s="36">
        <f>SUMIFS(рўйхат!BA:BA,рўйхат!$CX:$CX,$B$1394,рўйхат!$D:$D,$C1346)</f>
        <v/>
      </c>
      <c r="AS1346" s="35">
        <f>SUMIFS(рўйхат!BB:BB,рўйхат!$CX:$CX,$B$1394,рўйхат!$D:$D,$C1346)</f>
        <v/>
      </c>
      <c r="AT1346" s="36">
        <f>SUMIFS(рўйхат!BC:BC,рўйхат!$CX:$CX,$B$1394,рўйхат!$D:$D,$C1346)</f>
        <v/>
      </c>
      <c r="AU1346" s="35">
        <f>SUMIFS(рўйхат!BD:BD,рўйхат!$CX:$CX,$B$1394,рўйхат!$D:$D,$C1346)</f>
        <v/>
      </c>
      <c r="AV1346" s="36">
        <f>SUMIFS(рўйхат!BE:BE,рўйхат!$CX:$CX,$B$1394,рўйхат!$D:$D,$C1346)</f>
        <v/>
      </c>
      <c r="AW1346" s="35">
        <f>SUMIFS(рўйхат!BF:BF,рўйхат!$CX:$CX,$B$1394,рўйхат!$D:$D,$C1346)</f>
        <v/>
      </c>
      <c r="AX1346" s="36">
        <f>SUMIFS(рўйхат!BG:BG,рўйхат!$CX:$CX,$B$1394,рўйхат!$D:$D,$C1346)</f>
        <v/>
      </c>
      <c r="AY1346" s="35">
        <f>SUMIFS(рўйхат!BH:BH,рўйхат!$CX:$CX,$B$1394,рўйхат!$D:$D,$C1346)</f>
        <v/>
      </c>
      <c r="AZ1346" s="36">
        <f>SUMIFS(рўйхат!BI:BI,рўйхат!$CX:$CX,$B$1394,рўйхат!$D:$D,$C1346)</f>
        <v/>
      </c>
      <c r="BA1346" s="35">
        <f>SUMIFS(рўйхат!BJ:BJ,рўйхат!$CX:$CX,$B$1394,рўйхат!$D:$D,$C1346)</f>
        <v/>
      </c>
      <c r="BB1346" s="36">
        <f>SUMIFS(рўйхат!BK:BK,рўйхат!$CX:$CX,$B$1394,рўйхат!$D:$D,$C1346)</f>
        <v/>
      </c>
      <c r="BC1346" s="77">
        <f>IFERROR(AO1346/E1346,0)</f>
        <v/>
      </c>
      <c r="BD1346" s="77">
        <f>IFERROR(AP1346/F1346,0)</f>
        <v/>
      </c>
      <c r="BE1346" s="35">
        <f>SUMIFS(рўйхат!BL:BL,рўйхат!$CX:$CX,$B$1394,рўйхат!$D:$D,$C1346)</f>
        <v/>
      </c>
      <c r="BF1346" s="36">
        <f>SUMIFS(рўйхат!BM:BM,рўйхат!$CX:$CX,$B$1394,рўйхат!$D:$D,$C1346)</f>
        <v/>
      </c>
      <c r="BG1346" s="35">
        <f>SUMIFS(рўйхат!BN:BN,рўйхат!$CX:$CX,$B$1394,рўйхат!$D:$D,$C1346)</f>
        <v/>
      </c>
      <c r="BH1346" s="36">
        <f>SUMIFS(рўйхат!BO:BO,рўйхат!$CX:$CX,$B$1394,рўйхат!$D:$D,$C1346)</f>
        <v/>
      </c>
      <c r="BI1346" s="35">
        <f>SUMIFS(рўйхат!BP:BP,рўйхат!$CX:$CX,$B$1394,рўйхат!$D:$D,$C1346)</f>
        <v/>
      </c>
      <c r="BJ1346" s="36">
        <f>SUMIFS(рўйхат!BQ:BQ,рўйхат!$CX:$CX,$B$1394,рўйхат!$D:$D,$C1346)</f>
        <v/>
      </c>
      <c r="BK1346" s="35">
        <f>SUMIFS(рўйхат!BR:BR,рўйхат!$CX:$CX,$B$1394,рўйхат!$D:$D,$C1346)</f>
        <v/>
      </c>
      <c r="BL1346" s="36">
        <f>SUMIFS(рўйхат!BS:BS,рўйхат!$CX:$CX,$B$1394,рўйхат!$D:$D,$C1346)</f>
        <v/>
      </c>
      <c r="BM1346" s="35">
        <f>SUMIFS(рўйхат!BT:BT,рўйхат!$CX:$CX,$B$1394,рўйхат!$D:$D,$C1346)</f>
        <v/>
      </c>
      <c r="BN1346" s="36">
        <f>SUMIFS(рўйхат!BU:BU,рўйхат!$CX:$CX,$B$1394,рўйхат!$D:$D,$C1346)</f>
        <v/>
      </c>
      <c r="BO1346" s="35">
        <f>SUMIFS(рўйхат!BX:BX,рўйхат!$CX:$CX,$B$1394,рўйхат!$D:$D,$C1346)</f>
        <v/>
      </c>
      <c r="BP1346" s="36">
        <f>SUMIFS(рўйхат!BY:BY,рўйхат!$CX:$CX,$B$1394,рўйхат!$D:$D,$C1346)</f>
        <v/>
      </c>
      <c r="BQ1346" s="35">
        <f>SUMIFS(рўйхат!BZ:BZ,рўйхат!$CX:$CX,$B$1394,рўйхат!$D:$D,$C1346)</f>
        <v/>
      </c>
      <c r="BR1346" s="36">
        <f>SUMIFS(рўйхат!CA:CA,рўйхат!$CX:$CX,$B$1394,рўйхат!$D:$D,$C1346)</f>
        <v/>
      </c>
      <c r="BS1346" s="35">
        <f>SUMIFS(рўйхат!CB:CB,рўйхат!$CX:$CX,$B$1394,рўйхат!$D:$D,$C1346)</f>
        <v/>
      </c>
      <c r="BT1346" s="36">
        <f>SUMIFS(рўйхат!CC:CC,рўйхат!$CX:$CX,$B$1394,рўйхат!$D:$D,$C1346)</f>
        <v/>
      </c>
      <c r="BU1346" s="35">
        <f>SUMIFS(рўйхат!CD:CD,рўйхат!$CX:$CX,$B$1394,рўйхат!$D:$D,$C1346)</f>
        <v/>
      </c>
      <c r="BV1346" s="36">
        <f>SUMIFS(рўйхат!CE:CE,рўйхат!$CX:$CX,$B$1394,рўйхат!$D:$D,$C1346)</f>
        <v/>
      </c>
      <c r="BW1346" s="35">
        <f>SUMIFS(рўйхат!CH:CH,рўйхат!$CX:$CX,$B$1394,рўйхат!$D:$D,$C1346)</f>
        <v/>
      </c>
      <c r="BX1346" s="36">
        <f>SUMIFS(рўйхат!CI:CI,рўйхат!$CX:$CX,$B$1394,рўйхат!$D:$D,$C1346)</f>
        <v/>
      </c>
      <c r="BY1346" s="35">
        <f>SUMIFS(рўйхат!CJ:CJ,рўйхат!$CX:$CX,$B$1394,рўйхат!$D:$D,$C1346)</f>
        <v/>
      </c>
      <c r="BZ1346" s="36">
        <f>SUMIFS(рўйхат!CK:CK,рўйхат!$CX:$CX,$B$1394,рўйхат!$D:$D,$C1346)</f>
        <v/>
      </c>
      <c r="CA1346" s="35">
        <f>SUMIFS(рўйхат!CL:CL,рўйхат!$CX:$CX,$B$1394,рўйхат!$D:$D,$C1346)</f>
        <v/>
      </c>
      <c r="CB1346" s="36">
        <f>SUMIFS(рўйхат!CM:CM,рўйхат!$CX:$CX,$B$1394,рўйхат!$D:$D,$C1346)</f>
        <v/>
      </c>
      <c r="CC1346" s="35">
        <f>SUMIFS(рўйхат!CN:CN,рўйхат!$CX:$CX,$B$1394,рўйхат!$D:$D,$C1346)</f>
        <v/>
      </c>
      <c r="CD1346" s="36">
        <f>SUMIFS(рўйхат!CO:CO,рўйхат!$CX:$CX,$B$1394,рўйхат!$D:$D,$C1346)</f>
        <v/>
      </c>
      <c r="CE1346" s="77">
        <f>IFERROR(BE1346/(Q1346+BE1346),0)</f>
        <v/>
      </c>
      <c r="CF1346" s="78">
        <f>IFERROR(BF1346/(R1346+BF1346),0)</f>
        <v/>
      </c>
    </row>
    <row r="1347" hidden="1" outlineLevel="1" ht="30" customFormat="1" customHeight="1" s="8">
      <c r="A1347" s="39" t="n"/>
      <c r="B1347" s="50" t="n">
        <v>19</v>
      </c>
      <c r="C1347" s="131" t="inlineStr">
        <is>
          <t>Ер қаъридан фойдаланувчи субъектларнинг таҳлили (2024 й)</t>
        </is>
      </c>
      <c r="D1347" s="16" t="n"/>
      <c r="E1347" s="35">
        <f>SUMIFS(рўйхат!F:F,рўйхат!$CX:$CX,$B$1394,рўйхат!$D:$D,$C1347)</f>
        <v/>
      </c>
      <c r="F1347" s="36">
        <f>SUMIFS(рўйхат!G:G,рўйхат!$CX:$CX,$B$1394,рўйхат!$D:$D,$C1347)</f>
        <v/>
      </c>
      <c r="G1347" s="35">
        <f>SUMIFS(рўйхат!H:H,рўйхат!$CX:$CX,$B$1394,рўйхат!$D:$D,$C1347)</f>
        <v/>
      </c>
      <c r="H1347" s="36">
        <f>SUMIFS(рўйхат!I:I,рўйхат!$CX:$CX,$B$1394,рўйхат!$D:$D,$C1347)</f>
        <v/>
      </c>
      <c r="I1347" s="35">
        <f>SUMIFS(рўйхат!J:J,рўйхат!$CX:$CX,$B$1394,рўйхат!$D:$D,$C1347)</f>
        <v/>
      </c>
      <c r="J1347" s="36">
        <f>SUMIFS(рўйхат!K:K,рўйхат!$CX:$CX,$B$1394,рўйхат!$D:$D,$C1347)</f>
        <v/>
      </c>
      <c r="K1347" s="35">
        <f>SUMIFS(рўйхат!L:L,рўйхат!$CX:$CX,$B$1394,рўйхат!$D:$D,$C1347)</f>
        <v/>
      </c>
      <c r="L1347" s="36">
        <f>SUMIFS(рўйхат!M:M,рўйхат!$CX:$CX,$B$1394,рўйхат!$D:$D,$C1347)</f>
        <v/>
      </c>
      <c r="M1347" s="35">
        <f>SUMIFS(рўйхат!N:N,рўйхат!$CX:$CX,$B$1394,рўйхат!$D:$D,$C1347)</f>
        <v/>
      </c>
      <c r="N1347" s="36">
        <f>SUMIFS(рўйхат!O:O,рўйхат!$CX:$CX,$B$1394,рўйхат!$D:$D,$C1347)</f>
        <v/>
      </c>
      <c r="O1347" s="34">
        <f>IFERROR(M1347/E1347,0)</f>
        <v/>
      </c>
      <c r="P1347" s="34">
        <f>IFERROR(N1347/F1347,0)</f>
        <v/>
      </c>
      <c r="Q1347" s="35">
        <f>SUMIFS(рўйхат!P:P,рўйхат!$CX:$CX,$B$1394,рўйхат!$D:$D,$C1347)</f>
        <v/>
      </c>
      <c r="R1347" s="36">
        <f>SUMIFS(рўйхат!Q:Q,рўйхат!$CX:$CX,$B$1394,рўйхат!$D:$D,$C1347)</f>
        <v/>
      </c>
      <c r="S1347" s="35">
        <f>SUMIFS(рўйхат!R:R,рўйхат!$CX:$CX,$B$1394,рўйхат!$D:$D,$C1347)</f>
        <v/>
      </c>
      <c r="T1347" s="36">
        <f>SUMIFS(рўйхат!S:S,рўйхат!$CX:$CX,$B$1394,рўйхат!$D:$D,$C1347)</f>
        <v/>
      </c>
      <c r="U1347" s="35">
        <f>SUMIFS(рўйхат!T:T,рўйхат!$CX:$CX,$B$1394,рўйхат!$D:$D,$C1347)</f>
        <v/>
      </c>
      <c r="V1347" s="36">
        <f>SUMIFS(рўйхат!U:U,рўйхат!$CX:$CX,$B$1394,рўйхат!$D:$D,$C1347)</f>
        <v/>
      </c>
      <c r="W1347" s="35">
        <f>SUMIFS(рўйхат!V:V,рўйхат!$CX:$CX,$B$1394,рўйхат!$D:$D,$C1347)</f>
        <v/>
      </c>
      <c r="X1347" s="36">
        <f>SUMIFS(рўйхат!W:W,рўйхат!$CX:$CX,$B$1394,рўйхат!$D:$D,$C1347)</f>
        <v/>
      </c>
      <c r="Y1347" s="35">
        <f>SUMIFS(рўйхат!X:X,рўйхат!$CX:$CX,$B$1394,рўйхат!$D:$D,$C1347)</f>
        <v/>
      </c>
      <c r="Z1347" s="36">
        <f>SUMIFS(рўйхат!Y:Y,рўйхат!$CX:$CX,$B$1394,рўйхат!$D:$D,$C1347)</f>
        <v/>
      </c>
      <c r="AA1347" s="35">
        <f>SUMIFS(рўйхат!Z:Z,рўйхат!$CX:$CX,$B$1394,рўйхат!$D:$D,$C1347)</f>
        <v/>
      </c>
      <c r="AB1347" s="36">
        <f>SUMIFS(рўйхат!AA:AA,рўйхат!$CX:$CX,$B$1394,рўйхат!$D:$D,$C1347)</f>
        <v/>
      </c>
      <c r="AC1347" s="35">
        <f>SUMIFS(рўйхат!AB:AB,рўйхат!$CX:$CX,$B$1394,рўйхат!$D:$D,$C1347)</f>
        <v/>
      </c>
      <c r="AD1347" s="36">
        <f>SUMIFS(рўйхат!AC:AC,рўйхат!$CX:$CX,$B$1394,рўйхат!$D:$D,$C1347)</f>
        <v/>
      </c>
      <c r="AE1347" s="35">
        <f>SUMIFS(рўйхат!AD:AD,рўйхат!$CX:$CX,$B$1394,рўйхат!$D:$D,$C1347)</f>
        <v/>
      </c>
      <c r="AF1347" s="36">
        <f>SUMIFS(рўйхат!AE:AE,рўйхат!$CX:$CX,$B$1394,рўйхат!$D:$D,$C1347)</f>
        <v/>
      </c>
      <c r="AG1347" s="35">
        <f>SUMIFS(рўйхат!AH:AH,рўйхат!$CX:$CX,$B$1394,рўйхат!$D:$D,$C1347)</f>
        <v/>
      </c>
      <c r="AH1347" s="36">
        <f>SUMIFS(рўйхат!AI:AI,рўйхат!$CX:$CX,$B$1394,рўйхат!$D:$D,$C1347)</f>
        <v/>
      </c>
      <c r="AI1347" s="35">
        <f>SUMIFS(рўйхат!AJ:AJ,рўйхат!$CX:$CX,$B$1394,рўйхат!$D:$D,$C1347)</f>
        <v/>
      </c>
      <c r="AJ1347" s="36">
        <f>SUMIFS(рўйхат!AK:AK,рўйхат!$CX:$CX,$B$1394,рўйхат!$D:$D,$C1347)</f>
        <v/>
      </c>
      <c r="AK1347" s="35">
        <f>SUMIFS(рўйхат!AL:AL,рўйхат!$CX:$CX,$B$1394,рўйхат!$D:$D,$C1347)</f>
        <v/>
      </c>
      <c r="AL1347" s="36">
        <f>SUMIFS(рўйхат!AM:AM,рўйхат!$CX:$CX,$B$1394,рўйхат!$D:$D,$C1347)</f>
        <v/>
      </c>
      <c r="AM1347" s="77">
        <f>IFERROR(Q1347/E1347,0)</f>
        <v/>
      </c>
      <c r="AN1347" s="77">
        <f>IFERROR(R1347/F1347,0)</f>
        <v/>
      </c>
      <c r="AO1347" s="35">
        <f>SUMIFS(рўйхат!AX:AX,рўйхат!$CX:$CX,$B$1394,рўйхат!$D:$D,$C1347)</f>
        <v/>
      </c>
      <c r="AP1347" s="36">
        <f>SUMIFS(рўйхат!AY:AY,рўйхат!$CX:$CX,$B$1394,рўйхат!$D:$D,$C1347)</f>
        <v/>
      </c>
      <c r="AQ1347" s="35">
        <f>SUMIFS(рўйхат!AZ:AZ,рўйхат!$CX:$CX,$B$1394,рўйхат!$D:$D,$C1347)</f>
        <v/>
      </c>
      <c r="AR1347" s="36">
        <f>SUMIFS(рўйхат!BA:BA,рўйхат!$CX:$CX,$B$1394,рўйхат!$D:$D,$C1347)</f>
        <v/>
      </c>
      <c r="AS1347" s="35">
        <f>SUMIFS(рўйхат!BB:BB,рўйхат!$CX:$CX,$B$1394,рўйхат!$D:$D,$C1347)</f>
        <v/>
      </c>
      <c r="AT1347" s="36">
        <f>SUMIFS(рўйхат!BC:BC,рўйхат!$CX:$CX,$B$1394,рўйхат!$D:$D,$C1347)</f>
        <v/>
      </c>
      <c r="AU1347" s="35">
        <f>SUMIFS(рўйхат!BD:BD,рўйхат!$CX:$CX,$B$1394,рўйхат!$D:$D,$C1347)</f>
        <v/>
      </c>
      <c r="AV1347" s="36">
        <f>SUMIFS(рўйхат!BE:BE,рўйхат!$CX:$CX,$B$1394,рўйхат!$D:$D,$C1347)</f>
        <v/>
      </c>
      <c r="AW1347" s="35">
        <f>SUMIFS(рўйхат!BF:BF,рўйхат!$CX:$CX,$B$1394,рўйхат!$D:$D,$C1347)</f>
        <v/>
      </c>
      <c r="AX1347" s="36">
        <f>SUMIFS(рўйхат!BG:BG,рўйхат!$CX:$CX,$B$1394,рўйхат!$D:$D,$C1347)</f>
        <v/>
      </c>
      <c r="AY1347" s="35">
        <f>SUMIFS(рўйхат!BH:BH,рўйхат!$CX:$CX,$B$1394,рўйхат!$D:$D,$C1347)</f>
        <v/>
      </c>
      <c r="AZ1347" s="36">
        <f>SUMIFS(рўйхат!BI:BI,рўйхат!$CX:$CX,$B$1394,рўйхат!$D:$D,$C1347)</f>
        <v/>
      </c>
      <c r="BA1347" s="35">
        <f>SUMIFS(рўйхат!BJ:BJ,рўйхат!$CX:$CX,$B$1394,рўйхат!$D:$D,$C1347)</f>
        <v/>
      </c>
      <c r="BB1347" s="36">
        <f>SUMIFS(рўйхат!BK:BK,рўйхат!$CX:$CX,$B$1394,рўйхат!$D:$D,$C1347)</f>
        <v/>
      </c>
      <c r="BC1347" s="77">
        <f>IFERROR(AO1347/E1347,0)</f>
        <v/>
      </c>
      <c r="BD1347" s="77">
        <f>IFERROR(AP1347/F1347,0)</f>
        <v/>
      </c>
      <c r="BE1347" s="35">
        <f>SUMIFS(рўйхат!BL:BL,рўйхат!$CX:$CX,$B$1394,рўйхат!$D:$D,$C1347)</f>
        <v/>
      </c>
      <c r="BF1347" s="36">
        <f>SUMIFS(рўйхат!BM:BM,рўйхат!$CX:$CX,$B$1394,рўйхат!$D:$D,$C1347)</f>
        <v/>
      </c>
      <c r="BG1347" s="35">
        <f>SUMIFS(рўйхат!BN:BN,рўйхат!$CX:$CX,$B$1394,рўйхат!$D:$D,$C1347)</f>
        <v/>
      </c>
      <c r="BH1347" s="36">
        <f>SUMIFS(рўйхат!BO:BO,рўйхат!$CX:$CX,$B$1394,рўйхат!$D:$D,$C1347)</f>
        <v/>
      </c>
      <c r="BI1347" s="35">
        <f>SUMIFS(рўйхат!BP:BP,рўйхат!$CX:$CX,$B$1394,рўйхат!$D:$D,$C1347)</f>
        <v/>
      </c>
      <c r="BJ1347" s="36">
        <f>SUMIFS(рўйхат!BQ:BQ,рўйхат!$CX:$CX,$B$1394,рўйхат!$D:$D,$C1347)</f>
        <v/>
      </c>
      <c r="BK1347" s="35">
        <f>SUMIFS(рўйхат!BR:BR,рўйхат!$CX:$CX,$B$1394,рўйхат!$D:$D,$C1347)</f>
        <v/>
      </c>
      <c r="BL1347" s="36">
        <f>SUMIFS(рўйхат!BS:BS,рўйхат!$CX:$CX,$B$1394,рўйхат!$D:$D,$C1347)</f>
        <v/>
      </c>
      <c r="BM1347" s="35">
        <f>SUMIFS(рўйхат!BT:BT,рўйхат!$CX:$CX,$B$1394,рўйхат!$D:$D,$C1347)</f>
        <v/>
      </c>
      <c r="BN1347" s="36">
        <f>SUMIFS(рўйхат!BU:BU,рўйхат!$CX:$CX,$B$1394,рўйхат!$D:$D,$C1347)</f>
        <v/>
      </c>
      <c r="BO1347" s="35">
        <f>SUMIFS(рўйхат!BX:BX,рўйхат!$CX:$CX,$B$1394,рўйхат!$D:$D,$C1347)</f>
        <v/>
      </c>
      <c r="BP1347" s="36">
        <f>SUMIFS(рўйхат!BY:BY,рўйхат!$CX:$CX,$B$1394,рўйхат!$D:$D,$C1347)</f>
        <v/>
      </c>
      <c r="BQ1347" s="35">
        <f>SUMIFS(рўйхат!BZ:BZ,рўйхат!$CX:$CX,$B$1394,рўйхат!$D:$D,$C1347)</f>
        <v/>
      </c>
      <c r="BR1347" s="36">
        <f>SUMIFS(рўйхат!CA:CA,рўйхат!$CX:$CX,$B$1394,рўйхат!$D:$D,$C1347)</f>
        <v/>
      </c>
      <c r="BS1347" s="35">
        <f>SUMIFS(рўйхат!CB:CB,рўйхат!$CX:$CX,$B$1394,рўйхат!$D:$D,$C1347)</f>
        <v/>
      </c>
      <c r="BT1347" s="36">
        <f>SUMIFS(рўйхат!CC:CC,рўйхат!$CX:$CX,$B$1394,рўйхат!$D:$D,$C1347)</f>
        <v/>
      </c>
      <c r="BU1347" s="35">
        <f>SUMIFS(рўйхат!CD:CD,рўйхат!$CX:$CX,$B$1394,рўйхат!$D:$D,$C1347)</f>
        <v/>
      </c>
      <c r="BV1347" s="36">
        <f>SUMIFS(рўйхат!CE:CE,рўйхат!$CX:$CX,$B$1394,рўйхат!$D:$D,$C1347)</f>
        <v/>
      </c>
      <c r="BW1347" s="35">
        <f>SUMIFS(рўйхат!CH:CH,рўйхат!$CX:$CX,$B$1394,рўйхат!$D:$D,$C1347)</f>
        <v/>
      </c>
      <c r="BX1347" s="36">
        <f>SUMIFS(рўйхат!CI:CI,рўйхат!$CX:$CX,$B$1394,рўйхат!$D:$D,$C1347)</f>
        <v/>
      </c>
      <c r="BY1347" s="35">
        <f>SUMIFS(рўйхат!CJ:CJ,рўйхат!$CX:$CX,$B$1394,рўйхат!$D:$D,$C1347)</f>
        <v/>
      </c>
      <c r="BZ1347" s="36">
        <f>SUMIFS(рўйхат!CK:CK,рўйхат!$CX:$CX,$B$1394,рўйхат!$D:$D,$C1347)</f>
        <v/>
      </c>
      <c r="CA1347" s="35">
        <f>SUMIFS(рўйхат!CL:CL,рўйхат!$CX:$CX,$B$1394,рўйхат!$D:$D,$C1347)</f>
        <v/>
      </c>
      <c r="CB1347" s="36">
        <f>SUMIFS(рўйхат!CM:CM,рўйхат!$CX:$CX,$B$1394,рўйхат!$D:$D,$C1347)</f>
        <v/>
      </c>
      <c r="CC1347" s="35">
        <f>SUMIFS(рўйхат!CN:CN,рўйхат!$CX:$CX,$B$1394,рўйхат!$D:$D,$C1347)</f>
        <v/>
      </c>
      <c r="CD1347" s="36">
        <f>SUMIFS(рўйхат!CO:CO,рўйхат!$CX:$CX,$B$1394,рўйхат!$D:$D,$C1347)</f>
        <v/>
      </c>
      <c r="CE1347" s="77">
        <f>IFERROR(BE1347/(Q1347+BE1347),0)</f>
        <v/>
      </c>
      <c r="CF1347" s="78">
        <f>IFERROR(BF1347/(R1347+BF1347),0)</f>
        <v/>
      </c>
    </row>
    <row r="1348" hidden="1" outlineLevel="1" ht="30" customFormat="1" customHeight="1" s="8">
      <c r="A1348" s="39" t="n"/>
      <c r="B1348" s="50" t="n">
        <v>20</v>
      </c>
      <c r="C1348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348" s="16" t="n"/>
      <c r="E1348" s="35">
        <f>SUMIFS(рўйхат!F:F,рўйхат!$CX:$CX,$B$1394,рўйхат!$D:$D,$C1348)</f>
        <v/>
      </c>
      <c r="F1348" s="36">
        <f>SUMIFS(рўйхат!G:G,рўйхат!$CX:$CX,$B$1394,рўйхат!$D:$D,$C1348)</f>
        <v/>
      </c>
      <c r="G1348" s="35">
        <f>SUMIFS(рўйхат!H:H,рўйхат!$CX:$CX,$B$1394,рўйхат!$D:$D,$C1348)</f>
        <v/>
      </c>
      <c r="H1348" s="36">
        <f>SUMIFS(рўйхат!I:I,рўйхат!$CX:$CX,$B$1394,рўйхат!$D:$D,$C1348)</f>
        <v/>
      </c>
      <c r="I1348" s="35">
        <f>SUMIFS(рўйхат!J:J,рўйхат!$CX:$CX,$B$1394,рўйхат!$D:$D,$C1348)</f>
        <v/>
      </c>
      <c r="J1348" s="36">
        <f>SUMIFS(рўйхат!K:K,рўйхат!$CX:$CX,$B$1394,рўйхат!$D:$D,$C1348)</f>
        <v/>
      </c>
      <c r="K1348" s="35">
        <f>SUMIFS(рўйхат!L:L,рўйхат!$CX:$CX,$B$1394,рўйхат!$D:$D,$C1348)</f>
        <v/>
      </c>
      <c r="L1348" s="36">
        <f>SUMIFS(рўйхат!M:M,рўйхат!$CX:$CX,$B$1394,рўйхат!$D:$D,$C1348)</f>
        <v/>
      </c>
      <c r="M1348" s="35">
        <f>SUMIFS(рўйхат!N:N,рўйхат!$CX:$CX,$B$1394,рўйхат!$D:$D,$C1348)</f>
        <v/>
      </c>
      <c r="N1348" s="36">
        <f>SUMIFS(рўйхат!O:O,рўйхат!$CX:$CX,$B$1394,рўйхат!$D:$D,$C1348)</f>
        <v/>
      </c>
      <c r="O1348" s="34">
        <f>IFERROR(M1348/E1348,0)</f>
        <v/>
      </c>
      <c r="P1348" s="34">
        <f>IFERROR(N1348/F1348,0)</f>
        <v/>
      </c>
      <c r="Q1348" s="35">
        <f>SUMIFS(рўйхат!P:P,рўйхат!$CX:$CX,$B$1394,рўйхат!$D:$D,$C1348)</f>
        <v/>
      </c>
      <c r="R1348" s="36">
        <f>SUMIFS(рўйхат!Q:Q,рўйхат!$CX:$CX,$B$1394,рўйхат!$D:$D,$C1348)</f>
        <v/>
      </c>
      <c r="S1348" s="35">
        <f>SUMIFS(рўйхат!R:R,рўйхат!$CX:$CX,$B$1394,рўйхат!$D:$D,$C1348)</f>
        <v/>
      </c>
      <c r="T1348" s="36">
        <f>SUMIFS(рўйхат!S:S,рўйхат!$CX:$CX,$B$1394,рўйхат!$D:$D,$C1348)</f>
        <v/>
      </c>
      <c r="U1348" s="35">
        <f>SUMIFS(рўйхат!T:T,рўйхат!$CX:$CX,$B$1394,рўйхат!$D:$D,$C1348)</f>
        <v/>
      </c>
      <c r="V1348" s="36">
        <f>SUMIFS(рўйхат!U:U,рўйхат!$CX:$CX,$B$1394,рўйхат!$D:$D,$C1348)</f>
        <v/>
      </c>
      <c r="W1348" s="35">
        <f>SUMIFS(рўйхат!V:V,рўйхат!$CX:$CX,$B$1394,рўйхат!$D:$D,$C1348)</f>
        <v/>
      </c>
      <c r="X1348" s="36">
        <f>SUMIFS(рўйхат!W:W,рўйхат!$CX:$CX,$B$1394,рўйхат!$D:$D,$C1348)</f>
        <v/>
      </c>
      <c r="Y1348" s="35">
        <f>SUMIFS(рўйхат!X:X,рўйхат!$CX:$CX,$B$1394,рўйхат!$D:$D,$C1348)</f>
        <v/>
      </c>
      <c r="Z1348" s="36">
        <f>SUMIFS(рўйхат!Y:Y,рўйхат!$CX:$CX,$B$1394,рўйхат!$D:$D,$C1348)</f>
        <v/>
      </c>
      <c r="AA1348" s="35">
        <f>SUMIFS(рўйхат!Z:Z,рўйхат!$CX:$CX,$B$1394,рўйхат!$D:$D,$C1348)</f>
        <v/>
      </c>
      <c r="AB1348" s="36">
        <f>SUMIFS(рўйхат!AA:AA,рўйхат!$CX:$CX,$B$1394,рўйхат!$D:$D,$C1348)</f>
        <v/>
      </c>
      <c r="AC1348" s="35">
        <f>SUMIFS(рўйхат!AB:AB,рўйхат!$CX:$CX,$B$1394,рўйхат!$D:$D,$C1348)</f>
        <v/>
      </c>
      <c r="AD1348" s="36">
        <f>SUMIFS(рўйхат!AC:AC,рўйхат!$CX:$CX,$B$1394,рўйхат!$D:$D,$C1348)</f>
        <v/>
      </c>
      <c r="AE1348" s="35">
        <f>SUMIFS(рўйхат!AD:AD,рўйхат!$CX:$CX,$B$1394,рўйхат!$D:$D,$C1348)</f>
        <v/>
      </c>
      <c r="AF1348" s="36">
        <f>SUMIFS(рўйхат!AE:AE,рўйхат!$CX:$CX,$B$1394,рўйхат!$D:$D,$C1348)</f>
        <v/>
      </c>
      <c r="AG1348" s="35">
        <f>SUMIFS(рўйхат!AH:AH,рўйхат!$CX:$CX,$B$1394,рўйхат!$D:$D,$C1348)</f>
        <v/>
      </c>
      <c r="AH1348" s="36">
        <f>SUMIFS(рўйхат!AI:AI,рўйхат!$CX:$CX,$B$1394,рўйхат!$D:$D,$C1348)</f>
        <v/>
      </c>
      <c r="AI1348" s="35">
        <f>SUMIFS(рўйхат!AJ:AJ,рўйхат!$CX:$CX,$B$1394,рўйхат!$D:$D,$C1348)</f>
        <v/>
      </c>
      <c r="AJ1348" s="36">
        <f>SUMIFS(рўйхат!AK:AK,рўйхат!$CX:$CX,$B$1394,рўйхат!$D:$D,$C1348)</f>
        <v/>
      </c>
      <c r="AK1348" s="35">
        <f>SUMIFS(рўйхат!AL:AL,рўйхат!$CX:$CX,$B$1394,рўйхат!$D:$D,$C1348)</f>
        <v/>
      </c>
      <c r="AL1348" s="36">
        <f>SUMIFS(рўйхат!AM:AM,рўйхат!$CX:$CX,$B$1394,рўйхат!$D:$D,$C1348)</f>
        <v/>
      </c>
      <c r="AM1348" s="77">
        <f>IFERROR(Q1348/E1348,0)</f>
        <v/>
      </c>
      <c r="AN1348" s="77">
        <f>IFERROR(R1348/F1348,0)</f>
        <v/>
      </c>
      <c r="AO1348" s="35">
        <f>SUMIFS(рўйхат!AX:AX,рўйхат!$CX:$CX,$B$1394,рўйхат!$D:$D,$C1348)</f>
        <v/>
      </c>
      <c r="AP1348" s="36">
        <f>SUMIFS(рўйхат!AY:AY,рўйхат!$CX:$CX,$B$1394,рўйхат!$D:$D,$C1348)</f>
        <v/>
      </c>
      <c r="AQ1348" s="35">
        <f>SUMIFS(рўйхат!AZ:AZ,рўйхат!$CX:$CX,$B$1394,рўйхат!$D:$D,$C1348)</f>
        <v/>
      </c>
      <c r="AR1348" s="36">
        <f>SUMIFS(рўйхат!BA:BA,рўйхат!$CX:$CX,$B$1394,рўйхат!$D:$D,$C1348)</f>
        <v/>
      </c>
      <c r="AS1348" s="35">
        <f>SUMIFS(рўйхат!BB:BB,рўйхат!$CX:$CX,$B$1394,рўйхат!$D:$D,$C1348)</f>
        <v/>
      </c>
      <c r="AT1348" s="36">
        <f>SUMIFS(рўйхат!BC:BC,рўйхат!$CX:$CX,$B$1394,рўйхат!$D:$D,$C1348)</f>
        <v/>
      </c>
      <c r="AU1348" s="35">
        <f>SUMIFS(рўйхат!BD:BD,рўйхат!$CX:$CX,$B$1394,рўйхат!$D:$D,$C1348)</f>
        <v/>
      </c>
      <c r="AV1348" s="36">
        <f>SUMIFS(рўйхат!BE:BE,рўйхат!$CX:$CX,$B$1394,рўйхат!$D:$D,$C1348)</f>
        <v/>
      </c>
      <c r="AW1348" s="35">
        <f>SUMIFS(рўйхат!BF:BF,рўйхат!$CX:$CX,$B$1394,рўйхат!$D:$D,$C1348)</f>
        <v/>
      </c>
      <c r="AX1348" s="36">
        <f>SUMIFS(рўйхат!BG:BG,рўйхат!$CX:$CX,$B$1394,рўйхат!$D:$D,$C1348)</f>
        <v/>
      </c>
      <c r="AY1348" s="35">
        <f>SUMIFS(рўйхат!BH:BH,рўйхат!$CX:$CX,$B$1394,рўйхат!$D:$D,$C1348)</f>
        <v/>
      </c>
      <c r="AZ1348" s="36">
        <f>SUMIFS(рўйхат!BI:BI,рўйхат!$CX:$CX,$B$1394,рўйхат!$D:$D,$C1348)</f>
        <v/>
      </c>
      <c r="BA1348" s="35">
        <f>SUMIFS(рўйхат!BJ:BJ,рўйхат!$CX:$CX,$B$1394,рўйхат!$D:$D,$C1348)</f>
        <v/>
      </c>
      <c r="BB1348" s="36">
        <f>SUMIFS(рўйхат!BK:BK,рўйхат!$CX:$CX,$B$1394,рўйхат!$D:$D,$C1348)</f>
        <v/>
      </c>
      <c r="BC1348" s="77">
        <f>IFERROR(AO1348/E1348,0)</f>
        <v/>
      </c>
      <c r="BD1348" s="77">
        <f>IFERROR(AP1348/F1348,0)</f>
        <v/>
      </c>
      <c r="BE1348" s="35">
        <f>SUMIFS(рўйхат!BL:BL,рўйхат!$CX:$CX,$B$1394,рўйхат!$D:$D,$C1348)</f>
        <v/>
      </c>
      <c r="BF1348" s="36">
        <f>SUMIFS(рўйхат!BM:BM,рўйхат!$CX:$CX,$B$1394,рўйхат!$D:$D,$C1348)</f>
        <v/>
      </c>
      <c r="BG1348" s="35">
        <f>SUMIFS(рўйхат!BN:BN,рўйхат!$CX:$CX,$B$1394,рўйхат!$D:$D,$C1348)</f>
        <v/>
      </c>
      <c r="BH1348" s="36">
        <f>SUMIFS(рўйхат!BO:BO,рўйхат!$CX:$CX,$B$1394,рўйхат!$D:$D,$C1348)</f>
        <v/>
      </c>
      <c r="BI1348" s="35">
        <f>SUMIFS(рўйхат!BP:BP,рўйхат!$CX:$CX,$B$1394,рўйхат!$D:$D,$C1348)</f>
        <v/>
      </c>
      <c r="BJ1348" s="36">
        <f>SUMIFS(рўйхат!BQ:BQ,рўйхат!$CX:$CX,$B$1394,рўйхат!$D:$D,$C1348)</f>
        <v/>
      </c>
      <c r="BK1348" s="35">
        <f>SUMIFS(рўйхат!BR:BR,рўйхат!$CX:$CX,$B$1394,рўйхат!$D:$D,$C1348)</f>
        <v/>
      </c>
      <c r="BL1348" s="36">
        <f>SUMIFS(рўйхат!BS:BS,рўйхат!$CX:$CX,$B$1394,рўйхат!$D:$D,$C1348)</f>
        <v/>
      </c>
      <c r="BM1348" s="35">
        <f>SUMIFS(рўйхат!BT:BT,рўйхат!$CX:$CX,$B$1394,рўйхат!$D:$D,$C1348)</f>
        <v/>
      </c>
      <c r="BN1348" s="36">
        <f>SUMIFS(рўйхат!BU:BU,рўйхат!$CX:$CX,$B$1394,рўйхат!$D:$D,$C1348)</f>
        <v/>
      </c>
      <c r="BO1348" s="35">
        <f>SUMIFS(рўйхат!BX:BX,рўйхат!$CX:$CX,$B$1394,рўйхат!$D:$D,$C1348)</f>
        <v/>
      </c>
      <c r="BP1348" s="36">
        <f>SUMIFS(рўйхат!BY:BY,рўйхат!$CX:$CX,$B$1394,рўйхат!$D:$D,$C1348)</f>
        <v/>
      </c>
      <c r="BQ1348" s="35">
        <f>SUMIFS(рўйхат!BZ:BZ,рўйхат!$CX:$CX,$B$1394,рўйхат!$D:$D,$C1348)</f>
        <v/>
      </c>
      <c r="BR1348" s="36">
        <f>SUMIFS(рўйхат!CA:CA,рўйхат!$CX:$CX,$B$1394,рўйхат!$D:$D,$C1348)</f>
        <v/>
      </c>
      <c r="BS1348" s="35">
        <f>SUMIFS(рўйхат!CB:CB,рўйхат!$CX:$CX,$B$1394,рўйхат!$D:$D,$C1348)</f>
        <v/>
      </c>
      <c r="BT1348" s="36">
        <f>SUMIFS(рўйхат!CC:CC,рўйхат!$CX:$CX,$B$1394,рўйхат!$D:$D,$C1348)</f>
        <v/>
      </c>
      <c r="BU1348" s="35">
        <f>SUMIFS(рўйхат!CD:CD,рўйхат!$CX:$CX,$B$1394,рўйхат!$D:$D,$C1348)</f>
        <v/>
      </c>
      <c r="BV1348" s="36">
        <f>SUMIFS(рўйхат!CE:CE,рўйхат!$CX:$CX,$B$1394,рўйхат!$D:$D,$C1348)</f>
        <v/>
      </c>
      <c r="BW1348" s="35">
        <f>SUMIFS(рўйхат!CH:CH,рўйхат!$CX:$CX,$B$1394,рўйхат!$D:$D,$C1348)</f>
        <v/>
      </c>
      <c r="BX1348" s="36">
        <f>SUMIFS(рўйхат!CI:CI,рўйхат!$CX:$CX,$B$1394,рўйхат!$D:$D,$C1348)</f>
        <v/>
      </c>
      <c r="BY1348" s="35">
        <f>SUMIFS(рўйхат!CJ:CJ,рўйхат!$CX:$CX,$B$1394,рўйхат!$D:$D,$C1348)</f>
        <v/>
      </c>
      <c r="BZ1348" s="36">
        <f>SUMIFS(рўйхат!CK:CK,рўйхат!$CX:$CX,$B$1394,рўйхат!$D:$D,$C1348)</f>
        <v/>
      </c>
      <c r="CA1348" s="35">
        <f>SUMIFS(рўйхат!CL:CL,рўйхат!$CX:$CX,$B$1394,рўйхат!$D:$D,$C1348)</f>
        <v/>
      </c>
      <c r="CB1348" s="36">
        <f>SUMIFS(рўйхат!CM:CM,рўйхат!$CX:$CX,$B$1394,рўйхат!$D:$D,$C1348)</f>
        <v/>
      </c>
      <c r="CC1348" s="35">
        <f>SUMIFS(рўйхат!CN:CN,рўйхат!$CX:$CX,$B$1394,рўйхат!$D:$D,$C1348)</f>
        <v/>
      </c>
      <c r="CD1348" s="36">
        <f>SUMIFS(рўйхат!CO:CO,рўйхат!$CX:$CX,$B$1394,рўйхат!$D:$D,$C1348)</f>
        <v/>
      </c>
      <c r="CE1348" s="77">
        <f>IFERROR(BE1348/(Q1348+BE1348),0)</f>
        <v/>
      </c>
      <c r="CF1348" s="78">
        <f>IFERROR(BF1348/(R1348+BF1348),0)</f>
        <v/>
      </c>
    </row>
    <row r="1349" hidden="1" outlineLevel="1" ht="30" customFormat="1" customHeight="1" s="8">
      <c r="A1349" s="39" t="n"/>
      <c r="B1349" s="50" t="n">
        <v>21</v>
      </c>
      <c r="C1349" s="131" t="inlineStr">
        <is>
          <t>Импорт маҳсулотлари таҳлили</t>
        </is>
      </c>
      <c r="D1349" s="16" t="n"/>
      <c r="E1349" s="35">
        <f>SUMIFS(рўйхат!F:F,рўйхат!$CX:$CX,$B$1394,рўйхат!$D:$D,$C1349)</f>
        <v/>
      </c>
      <c r="F1349" s="36">
        <f>SUMIFS(рўйхат!G:G,рўйхат!$CX:$CX,$B$1394,рўйхат!$D:$D,$C1349)</f>
        <v/>
      </c>
      <c r="G1349" s="35">
        <f>SUMIFS(рўйхат!H:H,рўйхат!$CX:$CX,$B$1394,рўйхат!$D:$D,$C1349)</f>
        <v/>
      </c>
      <c r="H1349" s="36">
        <f>SUMIFS(рўйхат!I:I,рўйхат!$CX:$CX,$B$1394,рўйхат!$D:$D,$C1349)</f>
        <v/>
      </c>
      <c r="I1349" s="35">
        <f>SUMIFS(рўйхат!J:J,рўйхат!$CX:$CX,$B$1394,рўйхат!$D:$D,$C1349)</f>
        <v/>
      </c>
      <c r="J1349" s="36">
        <f>SUMIFS(рўйхат!K:K,рўйхат!$CX:$CX,$B$1394,рўйхат!$D:$D,$C1349)</f>
        <v/>
      </c>
      <c r="K1349" s="35">
        <f>SUMIFS(рўйхат!L:L,рўйхат!$CX:$CX,$B$1394,рўйхат!$D:$D,$C1349)</f>
        <v/>
      </c>
      <c r="L1349" s="36">
        <f>SUMIFS(рўйхат!M:M,рўйхат!$CX:$CX,$B$1394,рўйхат!$D:$D,$C1349)</f>
        <v/>
      </c>
      <c r="M1349" s="35">
        <f>SUMIFS(рўйхат!N:N,рўйхат!$CX:$CX,$B$1394,рўйхат!$D:$D,$C1349)</f>
        <v/>
      </c>
      <c r="N1349" s="36">
        <f>SUMIFS(рўйхат!O:O,рўйхат!$CX:$CX,$B$1394,рўйхат!$D:$D,$C1349)</f>
        <v/>
      </c>
      <c r="O1349" s="34">
        <f>IFERROR(M1349/E1349,0)</f>
        <v/>
      </c>
      <c r="P1349" s="34">
        <f>IFERROR(N1349/F1349,0)</f>
        <v/>
      </c>
      <c r="Q1349" s="35">
        <f>SUMIFS(рўйхат!P:P,рўйхат!$CX:$CX,$B$1394,рўйхат!$D:$D,$C1349)</f>
        <v/>
      </c>
      <c r="R1349" s="36">
        <f>SUMIFS(рўйхат!Q:Q,рўйхат!$CX:$CX,$B$1394,рўйхат!$D:$D,$C1349)</f>
        <v/>
      </c>
      <c r="S1349" s="35">
        <f>SUMIFS(рўйхат!R:R,рўйхат!$CX:$CX,$B$1394,рўйхат!$D:$D,$C1349)</f>
        <v/>
      </c>
      <c r="T1349" s="36">
        <f>SUMIFS(рўйхат!S:S,рўйхат!$CX:$CX,$B$1394,рўйхат!$D:$D,$C1349)</f>
        <v/>
      </c>
      <c r="U1349" s="35">
        <f>SUMIFS(рўйхат!T:T,рўйхат!$CX:$CX,$B$1394,рўйхат!$D:$D,$C1349)</f>
        <v/>
      </c>
      <c r="V1349" s="36">
        <f>SUMIFS(рўйхат!U:U,рўйхат!$CX:$CX,$B$1394,рўйхат!$D:$D,$C1349)</f>
        <v/>
      </c>
      <c r="W1349" s="35">
        <f>SUMIFS(рўйхат!V:V,рўйхат!$CX:$CX,$B$1394,рўйхат!$D:$D,$C1349)</f>
        <v/>
      </c>
      <c r="X1349" s="36">
        <f>SUMIFS(рўйхат!W:W,рўйхат!$CX:$CX,$B$1394,рўйхат!$D:$D,$C1349)</f>
        <v/>
      </c>
      <c r="Y1349" s="35">
        <f>SUMIFS(рўйхат!X:X,рўйхат!$CX:$CX,$B$1394,рўйхат!$D:$D,$C1349)</f>
        <v/>
      </c>
      <c r="Z1349" s="36">
        <f>SUMIFS(рўйхат!Y:Y,рўйхат!$CX:$CX,$B$1394,рўйхат!$D:$D,$C1349)</f>
        <v/>
      </c>
      <c r="AA1349" s="35">
        <f>SUMIFS(рўйхат!Z:Z,рўйхат!$CX:$CX,$B$1394,рўйхат!$D:$D,$C1349)</f>
        <v/>
      </c>
      <c r="AB1349" s="36">
        <f>SUMIFS(рўйхат!AA:AA,рўйхат!$CX:$CX,$B$1394,рўйхат!$D:$D,$C1349)</f>
        <v/>
      </c>
      <c r="AC1349" s="35">
        <f>SUMIFS(рўйхат!AB:AB,рўйхат!$CX:$CX,$B$1394,рўйхат!$D:$D,$C1349)</f>
        <v/>
      </c>
      <c r="AD1349" s="36">
        <f>SUMIFS(рўйхат!AC:AC,рўйхат!$CX:$CX,$B$1394,рўйхат!$D:$D,$C1349)</f>
        <v/>
      </c>
      <c r="AE1349" s="35">
        <f>SUMIFS(рўйхат!AD:AD,рўйхат!$CX:$CX,$B$1394,рўйхат!$D:$D,$C1349)</f>
        <v/>
      </c>
      <c r="AF1349" s="36">
        <f>SUMIFS(рўйхат!AE:AE,рўйхат!$CX:$CX,$B$1394,рўйхат!$D:$D,$C1349)</f>
        <v/>
      </c>
      <c r="AG1349" s="35">
        <f>SUMIFS(рўйхат!AH:AH,рўйхат!$CX:$CX,$B$1394,рўйхат!$D:$D,$C1349)</f>
        <v/>
      </c>
      <c r="AH1349" s="36">
        <f>SUMIFS(рўйхат!AI:AI,рўйхат!$CX:$CX,$B$1394,рўйхат!$D:$D,$C1349)</f>
        <v/>
      </c>
      <c r="AI1349" s="35">
        <f>SUMIFS(рўйхат!AJ:AJ,рўйхат!$CX:$CX,$B$1394,рўйхат!$D:$D,$C1349)</f>
        <v/>
      </c>
      <c r="AJ1349" s="36">
        <f>SUMIFS(рўйхат!AK:AK,рўйхат!$CX:$CX,$B$1394,рўйхат!$D:$D,$C1349)</f>
        <v/>
      </c>
      <c r="AK1349" s="35">
        <f>SUMIFS(рўйхат!AL:AL,рўйхат!$CX:$CX,$B$1394,рўйхат!$D:$D,$C1349)</f>
        <v/>
      </c>
      <c r="AL1349" s="36">
        <f>SUMIFS(рўйхат!AM:AM,рўйхат!$CX:$CX,$B$1394,рўйхат!$D:$D,$C1349)</f>
        <v/>
      </c>
      <c r="AM1349" s="77">
        <f>IFERROR(Q1349/E1349,0)</f>
        <v/>
      </c>
      <c r="AN1349" s="77">
        <f>IFERROR(R1349/F1349,0)</f>
        <v/>
      </c>
      <c r="AO1349" s="35">
        <f>SUMIFS(рўйхат!AX:AX,рўйхат!$CX:$CX,$B$1394,рўйхат!$D:$D,$C1349)</f>
        <v/>
      </c>
      <c r="AP1349" s="36">
        <f>SUMIFS(рўйхат!AY:AY,рўйхат!$CX:$CX,$B$1394,рўйхат!$D:$D,$C1349)</f>
        <v/>
      </c>
      <c r="AQ1349" s="35">
        <f>SUMIFS(рўйхат!AZ:AZ,рўйхат!$CX:$CX,$B$1394,рўйхат!$D:$D,$C1349)</f>
        <v/>
      </c>
      <c r="AR1349" s="36">
        <f>SUMIFS(рўйхат!BA:BA,рўйхат!$CX:$CX,$B$1394,рўйхат!$D:$D,$C1349)</f>
        <v/>
      </c>
      <c r="AS1349" s="35">
        <f>SUMIFS(рўйхат!BB:BB,рўйхат!$CX:$CX,$B$1394,рўйхат!$D:$D,$C1349)</f>
        <v/>
      </c>
      <c r="AT1349" s="36">
        <f>SUMIFS(рўйхат!BC:BC,рўйхат!$CX:$CX,$B$1394,рўйхат!$D:$D,$C1349)</f>
        <v/>
      </c>
      <c r="AU1349" s="35">
        <f>SUMIFS(рўйхат!BD:BD,рўйхат!$CX:$CX,$B$1394,рўйхат!$D:$D,$C1349)</f>
        <v/>
      </c>
      <c r="AV1349" s="36">
        <f>SUMIFS(рўйхат!BE:BE,рўйхат!$CX:$CX,$B$1394,рўйхат!$D:$D,$C1349)</f>
        <v/>
      </c>
      <c r="AW1349" s="35">
        <f>SUMIFS(рўйхат!BF:BF,рўйхат!$CX:$CX,$B$1394,рўйхат!$D:$D,$C1349)</f>
        <v/>
      </c>
      <c r="AX1349" s="36">
        <f>SUMIFS(рўйхат!BG:BG,рўйхат!$CX:$CX,$B$1394,рўйхат!$D:$D,$C1349)</f>
        <v/>
      </c>
      <c r="AY1349" s="35">
        <f>SUMIFS(рўйхат!BH:BH,рўйхат!$CX:$CX,$B$1394,рўйхат!$D:$D,$C1349)</f>
        <v/>
      </c>
      <c r="AZ1349" s="36">
        <f>SUMIFS(рўйхат!BI:BI,рўйхат!$CX:$CX,$B$1394,рўйхат!$D:$D,$C1349)</f>
        <v/>
      </c>
      <c r="BA1349" s="35">
        <f>SUMIFS(рўйхат!BJ:BJ,рўйхат!$CX:$CX,$B$1394,рўйхат!$D:$D,$C1349)</f>
        <v/>
      </c>
      <c r="BB1349" s="36">
        <f>SUMIFS(рўйхат!BK:BK,рўйхат!$CX:$CX,$B$1394,рўйхат!$D:$D,$C1349)</f>
        <v/>
      </c>
      <c r="BC1349" s="77">
        <f>IFERROR(AO1349/E1349,0)</f>
        <v/>
      </c>
      <c r="BD1349" s="77">
        <f>IFERROR(AP1349/F1349,0)</f>
        <v/>
      </c>
      <c r="BE1349" s="35">
        <f>SUMIFS(рўйхат!BL:BL,рўйхат!$CX:$CX,$B$1394,рўйхат!$D:$D,$C1349)</f>
        <v/>
      </c>
      <c r="BF1349" s="36">
        <f>SUMIFS(рўйхат!BM:BM,рўйхат!$CX:$CX,$B$1394,рўйхат!$D:$D,$C1349)</f>
        <v/>
      </c>
      <c r="BG1349" s="35">
        <f>SUMIFS(рўйхат!BN:BN,рўйхат!$CX:$CX,$B$1394,рўйхат!$D:$D,$C1349)</f>
        <v/>
      </c>
      <c r="BH1349" s="36">
        <f>SUMIFS(рўйхат!BO:BO,рўйхат!$CX:$CX,$B$1394,рўйхат!$D:$D,$C1349)</f>
        <v/>
      </c>
      <c r="BI1349" s="35">
        <f>SUMIFS(рўйхат!BP:BP,рўйхат!$CX:$CX,$B$1394,рўйхат!$D:$D,$C1349)</f>
        <v/>
      </c>
      <c r="BJ1349" s="36">
        <f>SUMIFS(рўйхат!BQ:BQ,рўйхат!$CX:$CX,$B$1394,рўйхат!$D:$D,$C1349)</f>
        <v/>
      </c>
      <c r="BK1349" s="35">
        <f>SUMIFS(рўйхат!BR:BR,рўйхат!$CX:$CX,$B$1394,рўйхат!$D:$D,$C1349)</f>
        <v/>
      </c>
      <c r="BL1349" s="36">
        <f>SUMIFS(рўйхат!BS:BS,рўйхат!$CX:$CX,$B$1394,рўйхат!$D:$D,$C1349)</f>
        <v/>
      </c>
      <c r="BM1349" s="35">
        <f>SUMIFS(рўйхат!BT:BT,рўйхат!$CX:$CX,$B$1394,рўйхат!$D:$D,$C1349)</f>
        <v/>
      </c>
      <c r="BN1349" s="36">
        <f>SUMIFS(рўйхат!BU:BU,рўйхат!$CX:$CX,$B$1394,рўйхат!$D:$D,$C1349)</f>
        <v/>
      </c>
      <c r="BO1349" s="35">
        <f>SUMIFS(рўйхат!BX:BX,рўйхат!$CX:$CX,$B$1394,рўйхат!$D:$D,$C1349)</f>
        <v/>
      </c>
      <c r="BP1349" s="36">
        <f>SUMIFS(рўйхат!BY:BY,рўйхат!$CX:$CX,$B$1394,рўйхат!$D:$D,$C1349)</f>
        <v/>
      </c>
      <c r="BQ1349" s="35">
        <f>SUMIFS(рўйхат!BZ:BZ,рўйхат!$CX:$CX,$B$1394,рўйхат!$D:$D,$C1349)</f>
        <v/>
      </c>
      <c r="BR1349" s="36">
        <f>SUMIFS(рўйхат!CA:CA,рўйхат!$CX:$CX,$B$1394,рўйхат!$D:$D,$C1349)</f>
        <v/>
      </c>
      <c r="BS1349" s="35">
        <f>SUMIFS(рўйхат!CB:CB,рўйхат!$CX:$CX,$B$1394,рўйхат!$D:$D,$C1349)</f>
        <v/>
      </c>
      <c r="BT1349" s="36">
        <f>SUMIFS(рўйхат!CC:CC,рўйхат!$CX:$CX,$B$1394,рўйхат!$D:$D,$C1349)</f>
        <v/>
      </c>
      <c r="BU1349" s="35">
        <f>SUMIFS(рўйхат!CD:CD,рўйхат!$CX:$CX,$B$1394,рўйхат!$D:$D,$C1349)</f>
        <v/>
      </c>
      <c r="BV1349" s="36">
        <f>SUMIFS(рўйхат!CE:CE,рўйхат!$CX:$CX,$B$1394,рўйхат!$D:$D,$C1349)</f>
        <v/>
      </c>
      <c r="BW1349" s="35">
        <f>SUMIFS(рўйхат!CH:CH,рўйхат!$CX:$CX,$B$1394,рўйхат!$D:$D,$C1349)</f>
        <v/>
      </c>
      <c r="BX1349" s="36">
        <f>SUMIFS(рўйхат!CI:CI,рўйхат!$CX:$CX,$B$1394,рўйхат!$D:$D,$C1349)</f>
        <v/>
      </c>
      <c r="BY1349" s="35">
        <f>SUMIFS(рўйхат!CJ:CJ,рўйхат!$CX:$CX,$B$1394,рўйхат!$D:$D,$C1349)</f>
        <v/>
      </c>
      <c r="BZ1349" s="36">
        <f>SUMIFS(рўйхат!CK:CK,рўйхат!$CX:$CX,$B$1394,рўйхат!$D:$D,$C1349)</f>
        <v/>
      </c>
      <c r="CA1349" s="35">
        <f>SUMIFS(рўйхат!CL:CL,рўйхат!$CX:$CX,$B$1394,рўйхат!$D:$D,$C1349)</f>
        <v/>
      </c>
      <c r="CB1349" s="36">
        <f>SUMIFS(рўйхат!CM:CM,рўйхат!$CX:$CX,$B$1394,рўйхат!$D:$D,$C1349)</f>
        <v/>
      </c>
      <c r="CC1349" s="35">
        <f>SUMIFS(рўйхат!CN:CN,рўйхат!$CX:$CX,$B$1394,рўйхат!$D:$D,$C1349)</f>
        <v/>
      </c>
      <c r="CD1349" s="36">
        <f>SUMIFS(рўйхат!CO:CO,рўйхат!$CX:$CX,$B$1394,рўйхат!$D:$D,$C1349)</f>
        <v/>
      </c>
      <c r="CE1349" s="77">
        <f>IFERROR(BE1349/(Q1349+BE1349),0)</f>
        <v/>
      </c>
      <c r="CF1349" s="78">
        <f>IFERROR(BF1349/(R1349+BF1349),0)</f>
        <v/>
      </c>
    </row>
    <row r="1350" hidden="1" outlineLevel="1" ht="30" customFormat="1" customHeight="1" s="8">
      <c r="A1350" s="39" t="n"/>
      <c r="B1350" s="50" t="n">
        <v>22</v>
      </c>
      <c r="C1350" s="131" t="inlineStr">
        <is>
          <t>Иш жойига эга бўлган фуқароларга "Жамоат ишлари жамғармаси"дан маблағлар  тўланиши</t>
        </is>
      </c>
      <c r="D1350" s="16" t="n"/>
      <c r="E1350" s="35">
        <f>SUMIFS(рўйхат!F:F,рўйхат!$CX:$CX,$B$1394,рўйхат!$D:$D,$C1350)</f>
        <v/>
      </c>
      <c r="F1350" s="36">
        <f>SUMIFS(рўйхат!G:G,рўйхат!$CX:$CX,$B$1394,рўйхат!$D:$D,$C1350)</f>
        <v/>
      </c>
      <c r="G1350" s="35">
        <f>SUMIFS(рўйхат!H:H,рўйхат!$CX:$CX,$B$1394,рўйхат!$D:$D,$C1350)</f>
        <v/>
      </c>
      <c r="H1350" s="36">
        <f>SUMIFS(рўйхат!I:I,рўйхат!$CX:$CX,$B$1394,рўйхат!$D:$D,$C1350)</f>
        <v/>
      </c>
      <c r="I1350" s="35">
        <f>SUMIFS(рўйхат!J:J,рўйхат!$CX:$CX,$B$1394,рўйхат!$D:$D,$C1350)</f>
        <v/>
      </c>
      <c r="J1350" s="36">
        <f>SUMIFS(рўйхат!K:K,рўйхат!$CX:$CX,$B$1394,рўйхат!$D:$D,$C1350)</f>
        <v/>
      </c>
      <c r="K1350" s="35">
        <f>SUMIFS(рўйхат!L:L,рўйхат!$CX:$CX,$B$1394,рўйхат!$D:$D,$C1350)</f>
        <v/>
      </c>
      <c r="L1350" s="36">
        <f>SUMIFS(рўйхат!M:M,рўйхат!$CX:$CX,$B$1394,рўйхат!$D:$D,$C1350)</f>
        <v/>
      </c>
      <c r="M1350" s="35">
        <f>SUMIFS(рўйхат!N:N,рўйхат!$CX:$CX,$B$1394,рўйхат!$D:$D,$C1350)</f>
        <v/>
      </c>
      <c r="N1350" s="36">
        <f>SUMIFS(рўйхат!O:O,рўйхат!$CX:$CX,$B$1394,рўйхат!$D:$D,$C1350)</f>
        <v/>
      </c>
      <c r="O1350" s="34">
        <f>IFERROR(M1350/E1350,0)</f>
        <v/>
      </c>
      <c r="P1350" s="34">
        <f>IFERROR(N1350/F1350,0)</f>
        <v/>
      </c>
      <c r="Q1350" s="35">
        <f>SUMIFS(рўйхат!P:P,рўйхат!$CX:$CX,$B$1394,рўйхат!$D:$D,$C1350)</f>
        <v/>
      </c>
      <c r="R1350" s="36">
        <f>SUMIFS(рўйхат!Q:Q,рўйхат!$CX:$CX,$B$1394,рўйхат!$D:$D,$C1350)</f>
        <v/>
      </c>
      <c r="S1350" s="35">
        <f>SUMIFS(рўйхат!R:R,рўйхат!$CX:$CX,$B$1394,рўйхат!$D:$D,$C1350)</f>
        <v/>
      </c>
      <c r="T1350" s="36">
        <f>SUMIFS(рўйхат!S:S,рўйхат!$CX:$CX,$B$1394,рўйхат!$D:$D,$C1350)</f>
        <v/>
      </c>
      <c r="U1350" s="35">
        <f>SUMIFS(рўйхат!T:T,рўйхат!$CX:$CX,$B$1394,рўйхат!$D:$D,$C1350)</f>
        <v/>
      </c>
      <c r="V1350" s="36">
        <f>SUMIFS(рўйхат!U:U,рўйхат!$CX:$CX,$B$1394,рўйхат!$D:$D,$C1350)</f>
        <v/>
      </c>
      <c r="W1350" s="35">
        <f>SUMIFS(рўйхат!V:V,рўйхат!$CX:$CX,$B$1394,рўйхат!$D:$D,$C1350)</f>
        <v/>
      </c>
      <c r="X1350" s="36">
        <f>SUMIFS(рўйхат!W:W,рўйхат!$CX:$CX,$B$1394,рўйхат!$D:$D,$C1350)</f>
        <v/>
      </c>
      <c r="Y1350" s="35">
        <f>SUMIFS(рўйхат!X:X,рўйхат!$CX:$CX,$B$1394,рўйхат!$D:$D,$C1350)</f>
        <v/>
      </c>
      <c r="Z1350" s="36">
        <f>SUMIFS(рўйхат!Y:Y,рўйхат!$CX:$CX,$B$1394,рўйхат!$D:$D,$C1350)</f>
        <v/>
      </c>
      <c r="AA1350" s="35">
        <f>SUMIFS(рўйхат!Z:Z,рўйхат!$CX:$CX,$B$1394,рўйхат!$D:$D,$C1350)</f>
        <v/>
      </c>
      <c r="AB1350" s="36">
        <f>SUMIFS(рўйхат!AA:AA,рўйхат!$CX:$CX,$B$1394,рўйхат!$D:$D,$C1350)</f>
        <v/>
      </c>
      <c r="AC1350" s="35">
        <f>SUMIFS(рўйхат!AB:AB,рўйхат!$CX:$CX,$B$1394,рўйхат!$D:$D,$C1350)</f>
        <v/>
      </c>
      <c r="AD1350" s="36">
        <f>SUMIFS(рўйхат!AC:AC,рўйхат!$CX:$CX,$B$1394,рўйхат!$D:$D,$C1350)</f>
        <v/>
      </c>
      <c r="AE1350" s="35">
        <f>SUMIFS(рўйхат!AD:AD,рўйхат!$CX:$CX,$B$1394,рўйхат!$D:$D,$C1350)</f>
        <v/>
      </c>
      <c r="AF1350" s="36">
        <f>SUMIFS(рўйхат!AE:AE,рўйхат!$CX:$CX,$B$1394,рўйхат!$D:$D,$C1350)</f>
        <v/>
      </c>
      <c r="AG1350" s="35">
        <f>SUMIFS(рўйхат!AH:AH,рўйхат!$CX:$CX,$B$1394,рўйхат!$D:$D,$C1350)</f>
        <v/>
      </c>
      <c r="AH1350" s="36">
        <f>SUMIFS(рўйхат!AI:AI,рўйхат!$CX:$CX,$B$1394,рўйхат!$D:$D,$C1350)</f>
        <v/>
      </c>
      <c r="AI1350" s="35">
        <f>SUMIFS(рўйхат!AJ:AJ,рўйхат!$CX:$CX,$B$1394,рўйхат!$D:$D,$C1350)</f>
        <v/>
      </c>
      <c r="AJ1350" s="36">
        <f>SUMIFS(рўйхат!AK:AK,рўйхат!$CX:$CX,$B$1394,рўйхат!$D:$D,$C1350)</f>
        <v/>
      </c>
      <c r="AK1350" s="35">
        <f>SUMIFS(рўйхат!AL:AL,рўйхат!$CX:$CX,$B$1394,рўйхат!$D:$D,$C1350)</f>
        <v/>
      </c>
      <c r="AL1350" s="36">
        <f>SUMIFS(рўйхат!AM:AM,рўйхат!$CX:$CX,$B$1394,рўйхат!$D:$D,$C1350)</f>
        <v/>
      </c>
      <c r="AM1350" s="77">
        <f>IFERROR(Q1350/E1350,0)</f>
        <v/>
      </c>
      <c r="AN1350" s="77">
        <f>IFERROR(R1350/F1350,0)</f>
        <v/>
      </c>
      <c r="AO1350" s="35">
        <f>SUMIFS(рўйхат!AX:AX,рўйхат!$CX:$CX,$B$1394,рўйхат!$D:$D,$C1350)</f>
        <v/>
      </c>
      <c r="AP1350" s="36">
        <f>SUMIFS(рўйхат!AY:AY,рўйхат!$CX:$CX,$B$1394,рўйхат!$D:$D,$C1350)</f>
        <v/>
      </c>
      <c r="AQ1350" s="35">
        <f>SUMIFS(рўйхат!AZ:AZ,рўйхат!$CX:$CX,$B$1394,рўйхат!$D:$D,$C1350)</f>
        <v/>
      </c>
      <c r="AR1350" s="36">
        <f>SUMIFS(рўйхат!BA:BA,рўйхат!$CX:$CX,$B$1394,рўйхат!$D:$D,$C1350)</f>
        <v/>
      </c>
      <c r="AS1350" s="35">
        <f>SUMIFS(рўйхат!BB:BB,рўйхат!$CX:$CX,$B$1394,рўйхат!$D:$D,$C1350)</f>
        <v/>
      </c>
      <c r="AT1350" s="36">
        <f>SUMIFS(рўйхат!BC:BC,рўйхат!$CX:$CX,$B$1394,рўйхат!$D:$D,$C1350)</f>
        <v/>
      </c>
      <c r="AU1350" s="35">
        <f>SUMIFS(рўйхат!BD:BD,рўйхат!$CX:$CX,$B$1394,рўйхат!$D:$D,$C1350)</f>
        <v/>
      </c>
      <c r="AV1350" s="36">
        <f>SUMIFS(рўйхат!BE:BE,рўйхат!$CX:$CX,$B$1394,рўйхат!$D:$D,$C1350)</f>
        <v/>
      </c>
      <c r="AW1350" s="35">
        <f>SUMIFS(рўйхат!BF:BF,рўйхат!$CX:$CX,$B$1394,рўйхат!$D:$D,$C1350)</f>
        <v/>
      </c>
      <c r="AX1350" s="36">
        <f>SUMIFS(рўйхат!BG:BG,рўйхат!$CX:$CX,$B$1394,рўйхат!$D:$D,$C1350)</f>
        <v/>
      </c>
      <c r="AY1350" s="35">
        <f>SUMIFS(рўйхат!BH:BH,рўйхат!$CX:$CX,$B$1394,рўйхат!$D:$D,$C1350)</f>
        <v/>
      </c>
      <c r="AZ1350" s="36">
        <f>SUMIFS(рўйхат!BI:BI,рўйхат!$CX:$CX,$B$1394,рўйхат!$D:$D,$C1350)</f>
        <v/>
      </c>
      <c r="BA1350" s="35">
        <f>SUMIFS(рўйхат!BJ:BJ,рўйхат!$CX:$CX,$B$1394,рўйхат!$D:$D,$C1350)</f>
        <v/>
      </c>
      <c r="BB1350" s="36">
        <f>SUMIFS(рўйхат!BK:BK,рўйхат!$CX:$CX,$B$1394,рўйхат!$D:$D,$C1350)</f>
        <v/>
      </c>
      <c r="BC1350" s="77">
        <f>IFERROR(AO1350/E1350,0)</f>
        <v/>
      </c>
      <c r="BD1350" s="77">
        <f>IFERROR(AP1350/F1350,0)</f>
        <v/>
      </c>
      <c r="BE1350" s="35">
        <f>SUMIFS(рўйхат!BL:BL,рўйхат!$CX:$CX,$B$1394,рўйхат!$D:$D,$C1350)</f>
        <v/>
      </c>
      <c r="BF1350" s="36">
        <f>SUMIFS(рўйхат!BM:BM,рўйхат!$CX:$CX,$B$1394,рўйхат!$D:$D,$C1350)</f>
        <v/>
      </c>
      <c r="BG1350" s="35">
        <f>SUMIFS(рўйхат!BN:BN,рўйхат!$CX:$CX,$B$1394,рўйхат!$D:$D,$C1350)</f>
        <v/>
      </c>
      <c r="BH1350" s="36">
        <f>SUMIFS(рўйхат!BO:BO,рўйхат!$CX:$CX,$B$1394,рўйхат!$D:$D,$C1350)</f>
        <v/>
      </c>
      <c r="BI1350" s="35">
        <f>SUMIFS(рўйхат!BP:BP,рўйхат!$CX:$CX,$B$1394,рўйхат!$D:$D,$C1350)</f>
        <v/>
      </c>
      <c r="BJ1350" s="36">
        <f>SUMIFS(рўйхат!BQ:BQ,рўйхат!$CX:$CX,$B$1394,рўйхат!$D:$D,$C1350)</f>
        <v/>
      </c>
      <c r="BK1350" s="35">
        <f>SUMIFS(рўйхат!BR:BR,рўйхат!$CX:$CX,$B$1394,рўйхат!$D:$D,$C1350)</f>
        <v/>
      </c>
      <c r="BL1350" s="36">
        <f>SUMIFS(рўйхат!BS:BS,рўйхат!$CX:$CX,$B$1394,рўйхат!$D:$D,$C1350)</f>
        <v/>
      </c>
      <c r="BM1350" s="35">
        <f>SUMIFS(рўйхат!BT:BT,рўйхат!$CX:$CX,$B$1394,рўйхат!$D:$D,$C1350)</f>
        <v/>
      </c>
      <c r="BN1350" s="36">
        <f>SUMIFS(рўйхат!BU:BU,рўйхат!$CX:$CX,$B$1394,рўйхат!$D:$D,$C1350)</f>
        <v/>
      </c>
      <c r="BO1350" s="35">
        <f>SUMIFS(рўйхат!BX:BX,рўйхат!$CX:$CX,$B$1394,рўйхат!$D:$D,$C1350)</f>
        <v/>
      </c>
      <c r="BP1350" s="36">
        <f>SUMIFS(рўйхат!BY:BY,рўйхат!$CX:$CX,$B$1394,рўйхат!$D:$D,$C1350)</f>
        <v/>
      </c>
      <c r="BQ1350" s="35">
        <f>SUMIFS(рўйхат!BZ:BZ,рўйхат!$CX:$CX,$B$1394,рўйхат!$D:$D,$C1350)</f>
        <v/>
      </c>
      <c r="BR1350" s="36">
        <f>SUMIFS(рўйхат!CA:CA,рўйхат!$CX:$CX,$B$1394,рўйхат!$D:$D,$C1350)</f>
        <v/>
      </c>
      <c r="BS1350" s="35">
        <f>SUMIFS(рўйхат!CB:CB,рўйхат!$CX:$CX,$B$1394,рўйхат!$D:$D,$C1350)</f>
        <v/>
      </c>
      <c r="BT1350" s="36">
        <f>SUMIFS(рўйхат!CC:CC,рўйхат!$CX:$CX,$B$1394,рўйхат!$D:$D,$C1350)</f>
        <v/>
      </c>
      <c r="BU1350" s="35">
        <f>SUMIFS(рўйхат!CD:CD,рўйхат!$CX:$CX,$B$1394,рўйхат!$D:$D,$C1350)</f>
        <v/>
      </c>
      <c r="BV1350" s="36">
        <f>SUMIFS(рўйхат!CE:CE,рўйхат!$CX:$CX,$B$1394,рўйхат!$D:$D,$C1350)</f>
        <v/>
      </c>
      <c r="BW1350" s="35">
        <f>SUMIFS(рўйхат!CH:CH,рўйхат!$CX:$CX,$B$1394,рўйхат!$D:$D,$C1350)</f>
        <v/>
      </c>
      <c r="BX1350" s="36">
        <f>SUMIFS(рўйхат!CI:CI,рўйхат!$CX:$CX,$B$1394,рўйхат!$D:$D,$C1350)</f>
        <v/>
      </c>
      <c r="BY1350" s="35">
        <f>SUMIFS(рўйхат!CJ:CJ,рўйхат!$CX:$CX,$B$1394,рўйхат!$D:$D,$C1350)</f>
        <v/>
      </c>
      <c r="BZ1350" s="36">
        <f>SUMIFS(рўйхат!CK:CK,рўйхат!$CX:$CX,$B$1394,рўйхат!$D:$D,$C1350)</f>
        <v/>
      </c>
      <c r="CA1350" s="35">
        <f>SUMIFS(рўйхат!CL:CL,рўйхат!$CX:$CX,$B$1394,рўйхат!$D:$D,$C1350)</f>
        <v/>
      </c>
      <c r="CB1350" s="36">
        <f>SUMIFS(рўйхат!CM:CM,рўйхат!$CX:$CX,$B$1394,рўйхат!$D:$D,$C1350)</f>
        <v/>
      </c>
      <c r="CC1350" s="35">
        <f>SUMIFS(рўйхат!CN:CN,рўйхат!$CX:$CX,$B$1394,рўйхат!$D:$D,$C1350)</f>
        <v/>
      </c>
      <c r="CD1350" s="36">
        <f>SUMIFS(рўйхат!CO:CO,рўйхат!$CX:$CX,$B$1394,рўйхат!$D:$D,$C1350)</f>
        <v/>
      </c>
      <c r="CE1350" s="77">
        <f>IFERROR(BE1350/(Q1350+BE1350),0)</f>
        <v/>
      </c>
      <c r="CF1350" s="78">
        <f>IFERROR(BF1350/(R1350+BF1350),0)</f>
        <v/>
      </c>
    </row>
    <row r="1351" hidden="1" outlineLevel="1" ht="30" customFormat="1" customHeight="1" s="8">
      <c r="A1351" s="39" t="n"/>
      <c r="B1351" s="50" t="n">
        <v>23</v>
      </c>
      <c r="C1351" s="131" t="inlineStr">
        <is>
          <t>Иш ҳақининг энг кам миқдоридан кам ҳисобланган ойлик иш ҳақлари таҳлили</t>
        </is>
      </c>
      <c r="D1351" s="16" t="n"/>
      <c r="E1351" s="35">
        <f>SUMIFS(рўйхат!F:F,рўйхат!$CX:$CX,$B$1394,рўйхат!$D:$D,$C1351)</f>
        <v/>
      </c>
      <c r="F1351" s="36">
        <f>SUMIFS(рўйхат!G:G,рўйхат!$CX:$CX,$B$1394,рўйхат!$D:$D,$C1351)</f>
        <v/>
      </c>
      <c r="G1351" s="35">
        <f>SUMIFS(рўйхат!H:H,рўйхат!$CX:$CX,$B$1394,рўйхат!$D:$D,$C1351)</f>
        <v/>
      </c>
      <c r="H1351" s="36">
        <f>SUMIFS(рўйхат!I:I,рўйхат!$CX:$CX,$B$1394,рўйхат!$D:$D,$C1351)</f>
        <v/>
      </c>
      <c r="I1351" s="35">
        <f>SUMIFS(рўйхат!J:J,рўйхат!$CX:$CX,$B$1394,рўйхат!$D:$D,$C1351)</f>
        <v/>
      </c>
      <c r="J1351" s="36">
        <f>SUMIFS(рўйхат!K:K,рўйхат!$CX:$CX,$B$1394,рўйхат!$D:$D,$C1351)</f>
        <v/>
      </c>
      <c r="K1351" s="35">
        <f>SUMIFS(рўйхат!L:L,рўйхат!$CX:$CX,$B$1394,рўйхат!$D:$D,$C1351)</f>
        <v/>
      </c>
      <c r="L1351" s="36">
        <f>SUMIFS(рўйхат!M:M,рўйхат!$CX:$CX,$B$1394,рўйхат!$D:$D,$C1351)</f>
        <v/>
      </c>
      <c r="M1351" s="35">
        <f>SUMIFS(рўйхат!N:N,рўйхат!$CX:$CX,$B$1394,рўйхат!$D:$D,$C1351)</f>
        <v/>
      </c>
      <c r="N1351" s="36">
        <f>SUMIFS(рўйхат!O:O,рўйхат!$CX:$CX,$B$1394,рўйхат!$D:$D,$C1351)</f>
        <v/>
      </c>
      <c r="O1351" s="34">
        <f>IFERROR(M1351/E1351,0)</f>
        <v/>
      </c>
      <c r="P1351" s="34">
        <f>IFERROR(N1351/F1351,0)</f>
        <v/>
      </c>
      <c r="Q1351" s="35">
        <f>SUMIFS(рўйхат!P:P,рўйхат!$CX:$CX,$B$1394,рўйхат!$D:$D,$C1351)</f>
        <v/>
      </c>
      <c r="R1351" s="36">
        <f>SUMIFS(рўйхат!Q:Q,рўйхат!$CX:$CX,$B$1394,рўйхат!$D:$D,$C1351)</f>
        <v/>
      </c>
      <c r="S1351" s="35">
        <f>SUMIFS(рўйхат!R:R,рўйхат!$CX:$CX,$B$1394,рўйхат!$D:$D,$C1351)</f>
        <v/>
      </c>
      <c r="T1351" s="36">
        <f>SUMIFS(рўйхат!S:S,рўйхат!$CX:$CX,$B$1394,рўйхат!$D:$D,$C1351)</f>
        <v/>
      </c>
      <c r="U1351" s="35">
        <f>SUMIFS(рўйхат!T:T,рўйхат!$CX:$CX,$B$1394,рўйхат!$D:$D,$C1351)</f>
        <v/>
      </c>
      <c r="V1351" s="36">
        <f>SUMIFS(рўйхат!U:U,рўйхат!$CX:$CX,$B$1394,рўйхат!$D:$D,$C1351)</f>
        <v/>
      </c>
      <c r="W1351" s="35">
        <f>SUMIFS(рўйхат!V:V,рўйхат!$CX:$CX,$B$1394,рўйхат!$D:$D,$C1351)</f>
        <v/>
      </c>
      <c r="X1351" s="36">
        <f>SUMIFS(рўйхат!W:W,рўйхат!$CX:$CX,$B$1394,рўйхат!$D:$D,$C1351)</f>
        <v/>
      </c>
      <c r="Y1351" s="35">
        <f>SUMIFS(рўйхат!X:X,рўйхат!$CX:$CX,$B$1394,рўйхат!$D:$D,$C1351)</f>
        <v/>
      </c>
      <c r="Z1351" s="36">
        <f>SUMIFS(рўйхат!Y:Y,рўйхат!$CX:$CX,$B$1394,рўйхат!$D:$D,$C1351)</f>
        <v/>
      </c>
      <c r="AA1351" s="35">
        <f>SUMIFS(рўйхат!Z:Z,рўйхат!$CX:$CX,$B$1394,рўйхат!$D:$D,$C1351)</f>
        <v/>
      </c>
      <c r="AB1351" s="36">
        <f>SUMIFS(рўйхат!AA:AA,рўйхат!$CX:$CX,$B$1394,рўйхат!$D:$D,$C1351)</f>
        <v/>
      </c>
      <c r="AC1351" s="35">
        <f>SUMIFS(рўйхат!AB:AB,рўйхат!$CX:$CX,$B$1394,рўйхат!$D:$D,$C1351)</f>
        <v/>
      </c>
      <c r="AD1351" s="36">
        <f>SUMIFS(рўйхат!AC:AC,рўйхат!$CX:$CX,$B$1394,рўйхат!$D:$D,$C1351)</f>
        <v/>
      </c>
      <c r="AE1351" s="35">
        <f>SUMIFS(рўйхат!AD:AD,рўйхат!$CX:$CX,$B$1394,рўйхат!$D:$D,$C1351)</f>
        <v/>
      </c>
      <c r="AF1351" s="36">
        <f>SUMIFS(рўйхат!AE:AE,рўйхат!$CX:$CX,$B$1394,рўйхат!$D:$D,$C1351)</f>
        <v/>
      </c>
      <c r="AG1351" s="35">
        <f>SUMIFS(рўйхат!AH:AH,рўйхат!$CX:$CX,$B$1394,рўйхат!$D:$D,$C1351)</f>
        <v/>
      </c>
      <c r="AH1351" s="36">
        <f>SUMIFS(рўйхат!AI:AI,рўйхат!$CX:$CX,$B$1394,рўйхат!$D:$D,$C1351)</f>
        <v/>
      </c>
      <c r="AI1351" s="35">
        <f>SUMIFS(рўйхат!AJ:AJ,рўйхат!$CX:$CX,$B$1394,рўйхат!$D:$D,$C1351)</f>
        <v/>
      </c>
      <c r="AJ1351" s="36">
        <f>SUMIFS(рўйхат!AK:AK,рўйхат!$CX:$CX,$B$1394,рўйхат!$D:$D,$C1351)</f>
        <v/>
      </c>
      <c r="AK1351" s="35">
        <f>SUMIFS(рўйхат!AL:AL,рўйхат!$CX:$CX,$B$1394,рўйхат!$D:$D,$C1351)</f>
        <v/>
      </c>
      <c r="AL1351" s="36">
        <f>SUMIFS(рўйхат!AM:AM,рўйхат!$CX:$CX,$B$1394,рўйхат!$D:$D,$C1351)</f>
        <v/>
      </c>
      <c r="AM1351" s="77">
        <f>IFERROR(Q1351/E1351,0)</f>
        <v/>
      </c>
      <c r="AN1351" s="77">
        <f>IFERROR(R1351/F1351,0)</f>
        <v/>
      </c>
      <c r="AO1351" s="35">
        <f>SUMIFS(рўйхат!AX:AX,рўйхат!$CX:$CX,$B$1394,рўйхат!$D:$D,$C1351)</f>
        <v/>
      </c>
      <c r="AP1351" s="36">
        <f>SUMIFS(рўйхат!AY:AY,рўйхат!$CX:$CX,$B$1394,рўйхат!$D:$D,$C1351)</f>
        <v/>
      </c>
      <c r="AQ1351" s="35">
        <f>SUMIFS(рўйхат!AZ:AZ,рўйхат!$CX:$CX,$B$1394,рўйхат!$D:$D,$C1351)</f>
        <v/>
      </c>
      <c r="AR1351" s="36">
        <f>SUMIFS(рўйхат!BA:BA,рўйхат!$CX:$CX,$B$1394,рўйхат!$D:$D,$C1351)</f>
        <v/>
      </c>
      <c r="AS1351" s="35">
        <f>SUMIFS(рўйхат!BB:BB,рўйхат!$CX:$CX,$B$1394,рўйхат!$D:$D,$C1351)</f>
        <v/>
      </c>
      <c r="AT1351" s="36">
        <f>SUMIFS(рўйхат!BC:BC,рўйхат!$CX:$CX,$B$1394,рўйхат!$D:$D,$C1351)</f>
        <v/>
      </c>
      <c r="AU1351" s="35">
        <f>SUMIFS(рўйхат!BD:BD,рўйхат!$CX:$CX,$B$1394,рўйхат!$D:$D,$C1351)</f>
        <v/>
      </c>
      <c r="AV1351" s="36">
        <f>SUMIFS(рўйхат!BE:BE,рўйхат!$CX:$CX,$B$1394,рўйхат!$D:$D,$C1351)</f>
        <v/>
      </c>
      <c r="AW1351" s="35">
        <f>SUMIFS(рўйхат!BF:BF,рўйхат!$CX:$CX,$B$1394,рўйхат!$D:$D,$C1351)</f>
        <v/>
      </c>
      <c r="AX1351" s="36">
        <f>SUMIFS(рўйхат!BG:BG,рўйхат!$CX:$CX,$B$1394,рўйхат!$D:$D,$C1351)</f>
        <v/>
      </c>
      <c r="AY1351" s="35">
        <f>SUMIFS(рўйхат!BH:BH,рўйхат!$CX:$CX,$B$1394,рўйхат!$D:$D,$C1351)</f>
        <v/>
      </c>
      <c r="AZ1351" s="36">
        <f>SUMIFS(рўйхат!BI:BI,рўйхат!$CX:$CX,$B$1394,рўйхат!$D:$D,$C1351)</f>
        <v/>
      </c>
      <c r="BA1351" s="35">
        <f>SUMIFS(рўйхат!BJ:BJ,рўйхат!$CX:$CX,$B$1394,рўйхат!$D:$D,$C1351)</f>
        <v/>
      </c>
      <c r="BB1351" s="36">
        <f>SUMIFS(рўйхат!BK:BK,рўйхат!$CX:$CX,$B$1394,рўйхат!$D:$D,$C1351)</f>
        <v/>
      </c>
      <c r="BC1351" s="77">
        <f>IFERROR(AO1351/E1351,0)</f>
        <v/>
      </c>
      <c r="BD1351" s="77">
        <f>IFERROR(AP1351/F1351,0)</f>
        <v/>
      </c>
      <c r="BE1351" s="35">
        <f>SUMIFS(рўйхат!BL:BL,рўйхат!$CX:$CX,$B$1394,рўйхат!$D:$D,$C1351)</f>
        <v/>
      </c>
      <c r="BF1351" s="36">
        <f>SUMIFS(рўйхат!BM:BM,рўйхат!$CX:$CX,$B$1394,рўйхат!$D:$D,$C1351)</f>
        <v/>
      </c>
      <c r="BG1351" s="35">
        <f>SUMIFS(рўйхат!BN:BN,рўйхат!$CX:$CX,$B$1394,рўйхат!$D:$D,$C1351)</f>
        <v/>
      </c>
      <c r="BH1351" s="36">
        <f>SUMIFS(рўйхат!BO:BO,рўйхат!$CX:$CX,$B$1394,рўйхат!$D:$D,$C1351)</f>
        <v/>
      </c>
      <c r="BI1351" s="35">
        <f>SUMIFS(рўйхат!BP:BP,рўйхат!$CX:$CX,$B$1394,рўйхат!$D:$D,$C1351)</f>
        <v/>
      </c>
      <c r="BJ1351" s="36">
        <f>SUMIFS(рўйхат!BQ:BQ,рўйхат!$CX:$CX,$B$1394,рўйхат!$D:$D,$C1351)</f>
        <v/>
      </c>
      <c r="BK1351" s="35">
        <f>SUMIFS(рўйхат!BR:BR,рўйхат!$CX:$CX,$B$1394,рўйхат!$D:$D,$C1351)</f>
        <v/>
      </c>
      <c r="BL1351" s="36">
        <f>SUMIFS(рўйхат!BS:BS,рўйхат!$CX:$CX,$B$1394,рўйхат!$D:$D,$C1351)</f>
        <v/>
      </c>
      <c r="BM1351" s="35">
        <f>SUMIFS(рўйхат!BT:BT,рўйхат!$CX:$CX,$B$1394,рўйхат!$D:$D,$C1351)</f>
        <v/>
      </c>
      <c r="BN1351" s="36">
        <f>SUMIFS(рўйхат!BU:BU,рўйхат!$CX:$CX,$B$1394,рўйхат!$D:$D,$C1351)</f>
        <v/>
      </c>
      <c r="BO1351" s="35">
        <f>SUMIFS(рўйхат!BX:BX,рўйхат!$CX:$CX,$B$1394,рўйхат!$D:$D,$C1351)</f>
        <v/>
      </c>
      <c r="BP1351" s="36">
        <f>SUMIFS(рўйхат!BY:BY,рўйхат!$CX:$CX,$B$1394,рўйхат!$D:$D,$C1351)</f>
        <v/>
      </c>
      <c r="BQ1351" s="35">
        <f>SUMIFS(рўйхат!BZ:BZ,рўйхат!$CX:$CX,$B$1394,рўйхат!$D:$D,$C1351)</f>
        <v/>
      </c>
      <c r="BR1351" s="36">
        <f>SUMIFS(рўйхат!CA:CA,рўйхат!$CX:$CX,$B$1394,рўйхат!$D:$D,$C1351)</f>
        <v/>
      </c>
      <c r="BS1351" s="35">
        <f>SUMIFS(рўйхат!CB:CB,рўйхат!$CX:$CX,$B$1394,рўйхат!$D:$D,$C1351)</f>
        <v/>
      </c>
      <c r="BT1351" s="36">
        <f>SUMIFS(рўйхат!CC:CC,рўйхат!$CX:$CX,$B$1394,рўйхат!$D:$D,$C1351)</f>
        <v/>
      </c>
      <c r="BU1351" s="35">
        <f>SUMIFS(рўйхат!CD:CD,рўйхат!$CX:$CX,$B$1394,рўйхат!$D:$D,$C1351)</f>
        <v/>
      </c>
      <c r="BV1351" s="36">
        <f>SUMIFS(рўйхат!CE:CE,рўйхат!$CX:$CX,$B$1394,рўйхат!$D:$D,$C1351)</f>
        <v/>
      </c>
      <c r="BW1351" s="35">
        <f>SUMIFS(рўйхат!CH:CH,рўйхат!$CX:$CX,$B$1394,рўйхат!$D:$D,$C1351)</f>
        <v/>
      </c>
      <c r="BX1351" s="36">
        <f>SUMIFS(рўйхат!CI:CI,рўйхат!$CX:$CX,$B$1394,рўйхат!$D:$D,$C1351)</f>
        <v/>
      </c>
      <c r="BY1351" s="35">
        <f>SUMIFS(рўйхат!CJ:CJ,рўйхат!$CX:$CX,$B$1394,рўйхат!$D:$D,$C1351)</f>
        <v/>
      </c>
      <c r="BZ1351" s="36">
        <f>SUMIFS(рўйхат!CK:CK,рўйхат!$CX:$CX,$B$1394,рўйхат!$D:$D,$C1351)</f>
        <v/>
      </c>
      <c r="CA1351" s="35">
        <f>SUMIFS(рўйхат!CL:CL,рўйхат!$CX:$CX,$B$1394,рўйхат!$D:$D,$C1351)</f>
        <v/>
      </c>
      <c r="CB1351" s="36">
        <f>SUMIFS(рўйхат!CM:CM,рўйхат!$CX:$CX,$B$1394,рўйхат!$D:$D,$C1351)</f>
        <v/>
      </c>
      <c r="CC1351" s="35">
        <f>SUMIFS(рўйхат!CN:CN,рўйхат!$CX:$CX,$B$1394,рўйхат!$D:$D,$C1351)</f>
        <v/>
      </c>
      <c r="CD1351" s="36">
        <f>SUMIFS(рўйхат!CO:CO,рўйхат!$CX:$CX,$B$1394,рўйхат!$D:$D,$C1351)</f>
        <v/>
      </c>
      <c r="CE1351" s="77">
        <f>IFERROR(BE1351/(Q1351+BE1351),0)</f>
        <v/>
      </c>
      <c r="CF1351" s="78">
        <f>IFERROR(BF1351/(R1351+BF1351),0)</f>
        <v/>
      </c>
    </row>
    <row r="1352" hidden="1" outlineLevel="1" ht="30" customFormat="1" customHeight="1" s="8">
      <c r="A1352" s="39" t="n"/>
      <c r="B1352" s="50" t="n">
        <v>24</v>
      </c>
      <c r="C1352" s="131" t="inlineStr">
        <is>
          <t>Қишлоқ хўжалиги ва ўрмон хўжалиги ишлаб чиқариши нобудгарчилигини қоплаш ҳолати таҳлили</t>
        </is>
      </c>
      <c r="D1352" s="16" t="n"/>
      <c r="E1352" s="35">
        <f>SUMIFS(рўйхат!F:F,рўйхат!$CX:$CX,$B$1394,рўйхат!$D:$D,$C1352)</f>
        <v/>
      </c>
      <c r="F1352" s="36">
        <f>SUMIFS(рўйхат!G:G,рўйхат!$CX:$CX,$B$1394,рўйхат!$D:$D,$C1352)</f>
        <v/>
      </c>
      <c r="G1352" s="35">
        <f>SUMIFS(рўйхат!H:H,рўйхат!$CX:$CX,$B$1394,рўйхат!$D:$D,$C1352)</f>
        <v/>
      </c>
      <c r="H1352" s="36">
        <f>SUMIFS(рўйхат!I:I,рўйхат!$CX:$CX,$B$1394,рўйхат!$D:$D,$C1352)</f>
        <v/>
      </c>
      <c r="I1352" s="35">
        <f>SUMIFS(рўйхат!J:J,рўйхат!$CX:$CX,$B$1394,рўйхат!$D:$D,$C1352)</f>
        <v/>
      </c>
      <c r="J1352" s="36">
        <f>SUMIFS(рўйхат!K:K,рўйхат!$CX:$CX,$B$1394,рўйхат!$D:$D,$C1352)</f>
        <v/>
      </c>
      <c r="K1352" s="35">
        <f>SUMIFS(рўйхат!L:L,рўйхат!$CX:$CX,$B$1394,рўйхат!$D:$D,$C1352)</f>
        <v/>
      </c>
      <c r="L1352" s="36">
        <f>SUMIFS(рўйхат!M:M,рўйхат!$CX:$CX,$B$1394,рўйхат!$D:$D,$C1352)</f>
        <v/>
      </c>
      <c r="M1352" s="35">
        <f>SUMIFS(рўйхат!N:N,рўйхат!$CX:$CX,$B$1394,рўйхат!$D:$D,$C1352)</f>
        <v/>
      </c>
      <c r="N1352" s="36">
        <f>SUMIFS(рўйхат!O:O,рўйхат!$CX:$CX,$B$1394,рўйхат!$D:$D,$C1352)</f>
        <v/>
      </c>
      <c r="O1352" s="34">
        <f>IFERROR(M1352/E1352,0)</f>
        <v/>
      </c>
      <c r="P1352" s="34">
        <f>IFERROR(N1352/F1352,0)</f>
        <v/>
      </c>
      <c r="Q1352" s="35">
        <f>SUMIFS(рўйхат!P:P,рўйхат!$CX:$CX,$B$1394,рўйхат!$D:$D,$C1352)</f>
        <v/>
      </c>
      <c r="R1352" s="36">
        <f>SUMIFS(рўйхат!Q:Q,рўйхат!$CX:$CX,$B$1394,рўйхат!$D:$D,$C1352)</f>
        <v/>
      </c>
      <c r="S1352" s="35">
        <f>SUMIFS(рўйхат!R:R,рўйхат!$CX:$CX,$B$1394,рўйхат!$D:$D,$C1352)</f>
        <v/>
      </c>
      <c r="T1352" s="36">
        <f>SUMIFS(рўйхат!S:S,рўйхат!$CX:$CX,$B$1394,рўйхат!$D:$D,$C1352)</f>
        <v/>
      </c>
      <c r="U1352" s="35">
        <f>SUMIFS(рўйхат!T:T,рўйхат!$CX:$CX,$B$1394,рўйхат!$D:$D,$C1352)</f>
        <v/>
      </c>
      <c r="V1352" s="36">
        <f>SUMIFS(рўйхат!U:U,рўйхат!$CX:$CX,$B$1394,рўйхат!$D:$D,$C1352)</f>
        <v/>
      </c>
      <c r="W1352" s="35">
        <f>SUMIFS(рўйхат!V:V,рўйхат!$CX:$CX,$B$1394,рўйхат!$D:$D,$C1352)</f>
        <v/>
      </c>
      <c r="X1352" s="36">
        <f>SUMIFS(рўйхат!W:W,рўйхат!$CX:$CX,$B$1394,рўйхат!$D:$D,$C1352)</f>
        <v/>
      </c>
      <c r="Y1352" s="35">
        <f>SUMIFS(рўйхат!X:X,рўйхат!$CX:$CX,$B$1394,рўйхат!$D:$D,$C1352)</f>
        <v/>
      </c>
      <c r="Z1352" s="36">
        <f>SUMIFS(рўйхат!Y:Y,рўйхат!$CX:$CX,$B$1394,рўйхат!$D:$D,$C1352)</f>
        <v/>
      </c>
      <c r="AA1352" s="35">
        <f>SUMIFS(рўйхат!Z:Z,рўйхат!$CX:$CX,$B$1394,рўйхат!$D:$D,$C1352)</f>
        <v/>
      </c>
      <c r="AB1352" s="36">
        <f>SUMIFS(рўйхат!AA:AA,рўйхат!$CX:$CX,$B$1394,рўйхат!$D:$D,$C1352)</f>
        <v/>
      </c>
      <c r="AC1352" s="35">
        <f>SUMIFS(рўйхат!AB:AB,рўйхат!$CX:$CX,$B$1394,рўйхат!$D:$D,$C1352)</f>
        <v/>
      </c>
      <c r="AD1352" s="36">
        <f>SUMIFS(рўйхат!AC:AC,рўйхат!$CX:$CX,$B$1394,рўйхат!$D:$D,$C1352)</f>
        <v/>
      </c>
      <c r="AE1352" s="35">
        <f>SUMIFS(рўйхат!AD:AD,рўйхат!$CX:$CX,$B$1394,рўйхат!$D:$D,$C1352)</f>
        <v/>
      </c>
      <c r="AF1352" s="36">
        <f>SUMIFS(рўйхат!AE:AE,рўйхат!$CX:$CX,$B$1394,рўйхат!$D:$D,$C1352)</f>
        <v/>
      </c>
      <c r="AG1352" s="35">
        <f>SUMIFS(рўйхат!AH:AH,рўйхат!$CX:$CX,$B$1394,рўйхат!$D:$D,$C1352)</f>
        <v/>
      </c>
      <c r="AH1352" s="36">
        <f>SUMIFS(рўйхат!AI:AI,рўйхат!$CX:$CX,$B$1394,рўйхат!$D:$D,$C1352)</f>
        <v/>
      </c>
      <c r="AI1352" s="35">
        <f>SUMIFS(рўйхат!AJ:AJ,рўйхат!$CX:$CX,$B$1394,рўйхат!$D:$D,$C1352)</f>
        <v/>
      </c>
      <c r="AJ1352" s="36">
        <f>SUMIFS(рўйхат!AK:AK,рўйхат!$CX:$CX,$B$1394,рўйхат!$D:$D,$C1352)</f>
        <v/>
      </c>
      <c r="AK1352" s="35">
        <f>SUMIFS(рўйхат!AL:AL,рўйхат!$CX:$CX,$B$1394,рўйхат!$D:$D,$C1352)</f>
        <v/>
      </c>
      <c r="AL1352" s="36">
        <f>SUMIFS(рўйхат!AM:AM,рўйхат!$CX:$CX,$B$1394,рўйхат!$D:$D,$C1352)</f>
        <v/>
      </c>
      <c r="AM1352" s="77">
        <f>IFERROR(Q1352/E1352,0)</f>
        <v/>
      </c>
      <c r="AN1352" s="77">
        <f>IFERROR(R1352/F1352,0)</f>
        <v/>
      </c>
      <c r="AO1352" s="35">
        <f>SUMIFS(рўйхат!AX:AX,рўйхат!$CX:$CX,$B$1394,рўйхат!$D:$D,$C1352)</f>
        <v/>
      </c>
      <c r="AP1352" s="36">
        <f>SUMIFS(рўйхат!AY:AY,рўйхат!$CX:$CX,$B$1394,рўйхат!$D:$D,$C1352)</f>
        <v/>
      </c>
      <c r="AQ1352" s="35">
        <f>SUMIFS(рўйхат!AZ:AZ,рўйхат!$CX:$CX,$B$1394,рўйхат!$D:$D,$C1352)</f>
        <v/>
      </c>
      <c r="AR1352" s="36">
        <f>SUMIFS(рўйхат!BA:BA,рўйхат!$CX:$CX,$B$1394,рўйхат!$D:$D,$C1352)</f>
        <v/>
      </c>
      <c r="AS1352" s="35">
        <f>SUMIFS(рўйхат!BB:BB,рўйхат!$CX:$CX,$B$1394,рўйхат!$D:$D,$C1352)</f>
        <v/>
      </c>
      <c r="AT1352" s="36">
        <f>SUMIFS(рўйхат!BC:BC,рўйхат!$CX:$CX,$B$1394,рўйхат!$D:$D,$C1352)</f>
        <v/>
      </c>
      <c r="AU1352" s="35">
        <f>SUMIFS(рўйхат!BD:BD,рўйхат!$CX:$CX,$B$1394,рўйхат!$D:$D,$C1352)</f>
        <v/>
      </c>
      <c r="AV1352" s="36">
        <f>SUMIFS(рўйхат!BE:BE,рўйхат!$CX:$CX,$B$1394,рўйхат!$D:$D,$C1352)</f>
        <v/>
      </c>
      <c r="AW1352" s="35">
        <f>SUMIFS(рўйхат!BF:BF,рўйхат!$CX:$CX,$B$1394,рўйхат!$D:$D,$C1352)</f>
        <v/>
      </c>
      <c r="AX1352" s="36">
        <f>SUMIFS(рўйхат!BG:BG,рўйхат!$CX:$CX,$B$1394,рўйхат!$D:$D,$C1352)</f>
        <v/>
      </c>
      <c r="AY1352" s="35">
        <f>SUMIFS(рўйхат!BH:BH,рўйхат!$CX:$CX,$B$1394,рўйхат!$D:$D,$C1352)</f>
        <v/>
      </c>
      <c r="AZ1352" s="36">
        <f>SUMIFS(рўйхат!BI:BI,рўйхат!$CX:$CX,$B$1394,рўйхат!$D:$D,$C1352)</f>
        <v/>
      </c>
      <c r="BA1352" s="35">
        <f>SUMIFS(рўйхат!BJ:BJ,рўйхат!$CX:$CX,$B$1394,рўйхат!$D:$D,$C1352)</f>
        <v/>
      </c>
      <c r="BB1352" s="36">
        <f>SUMIFS(рўйхат!BK:BK,рўйхат!$CX:$CX,$B$1394,рўйхат!$D:$D,$C1352)</f>
        <v/>
      </c>
      <c r="BC1352" s="77">
        <f>IFERROR(AO1352/E1352,0)</f>
        <v/>
      </c>
      <c r="BD1352" s="77">
        <f>IFERROR(AP1352/F1352,0)</f>
        <v/>
      </c>
      <c r="BE1352" s="35">
        <f>SUMIFS(рўйхат!BL:BL,рўйхат!$CX:$CX,$B$1394,рўйхат!$D:$D,$C1352)</f>
        <v/>
      </c>
      <c r="BF1352" s="36">
        <f>SUMIFS(рўйхат!BM:BM,рўйхат!$CX:$CX,$B$1394,рўйхат!$D:$D,$C1352)</f>
        <v/>
      </c>
      <c r="BG1352" s="35">
        <f>SUMIFS(рўйхат!BN:BN,рўйхат!$CX:$CX,$B$1394,рўйхат!$D:$D,$C1352)</f>
        <v/>
      </c>
      <c r="BH1352" s="36">
        <f>SUMIFS(рўйхат!BO:BO,рўйхат!$CX:$CX,$B$1394,рўйхат!$D:$D,$C1352)</f>
        <v/>
      </c>
      <c r="BI1352" s="35">
        <f>SUMIFS(рўйхат!BP:BP,рўйхат!$CX:$CX,$B$1394,рўйхат!$D:$D,$C1352)</f>
        <v/>
      </c>
      <c r="BJ1352" s="36">
        <f>SUMIFS(рўйхат!BQ:BQ,рўйхат!$CX:$CX,$B$1394,рўйхат!$D:$D,$C1352)</f>
        <v/>
      </c>
      <c r="BK1352" s="35">
        <f>SUMIFS(рўйхат!BR:BR,рўйхат!$CX:$CX,$B$1394,рўйхат!$D:$D,$C1352)</f>
        <v/>
      </c>
      <c r="BL1352" s="36">
        <f>SUMIFS(рўйхат!BS:BS,рўйхат!$CX:$CX,$B$1394,рўйхат!$D:$D,$C1352)</f>
        <v/>
      </c>
      <c r="BM1352" s="35">
        <f>SUMIFS(рўйхат!BT:BT,рўйхат!$CX:$CX,$B$1394,рўйхат!$D:$D,$C1352)</f>
        <v/>
      </c>
      <c r="BN1352" s="36">
        <f>SUMIFS(рўйхат!BU:BU,рўйхат!$CX:$CX,$B$1394,рўйхат!$D:$D,$C1352)</f>
        <v/>
      </c>
      <c r="BO1352" s="35">
        <f>SUMIFS(рўйхат!BX:BX,рўйхат!$CX:$CX,$B$1394,рўйхат!$D:$D,$C1352)</f>
        <v/>
      </c>
      <c r="BP1352" s="36">
        <f>SUMIFS(рўйхат!BY:BY,рўйхат!$CX:$CX,$B$1394,рўйхат!$D:$D,$C1352)</f>
        <v/>
      </c>
      <c r="BQ1352" s="35">
        <f>SUMIFS(рўйхат!BZ:BZ,рўйхат!$CX:$CX,$B$1394,рўйхат!$D:$D,$C1352)</f>
        <v/>
      </c>
      <c r="BR1352" s="36">
        <f>SUMIFS(рўйхат!CA:CA,рўйхат!$CX:$CX,$B$1394,рўйхат!$D:$D,$C1352)</f>
        <v/>
      </c>
      <c r="BS1352" s="35">
        <f>SUMIFS(рўйхат!CB:CB,рўйхат!$CX:$CX,$B$1394,рўйхат!$D:$D,$C1352)</f>
        <v/>
      </c>
      <c r="BT1352" s="36">
        <f>SUMIFS(рўйхат!CC:CC,рўйхат!$CX:$CX,$B$1394,рўйхат!$D:$D,$C1352)</f>
        <v/>
      </c>
      <c r="BU1352" s="35">
        <f>SUMIFS(рўйхат!CD:CD,рўйхат!$CX:$CX,$B$1394,рўйхат!$D:$D,$C1352)</f>
        <v/>
      </c>
      <c r="BV1352" s="36">
        <f>SUMIFS(рўйхат!CE:CE,рўйхат!$CX:$CX,$B$1394,рўйхат!$D:$D,$C1352)</f>
        <v/>
      </c>
      <c r="BW1352" s="35">
        <f>SUMIFS(рўйхат!CH:CH,рўйхат!$CX:$CX,$B$1394,рўйхат!$D:$D,$C1352)</f>
        <v/>
      </c>
      <c r="BX1352" s="36">
        <f>SUMIFS(рўйхат!CI:CI,рўйхат!$CX:$CX,$B$1394,рўйхат!$D:$D,$C1352)</f>
        <v/>
      </c>
      <c r="BY1352" s="35">
        <f>SUMIFS(рўйхат!CJ:CJ,рўйхат!$CX:$CX,$B$1394,рўйхат!$D:$D,$C1352)</f>
        <v/>
      </c>
      <c r="BZ1352" s="36">
        <f>SUMIFS(рўйхат!CK:CK,рўйхат!$CX:$CX,$B$1394,рўйхат!$D:$D,$C1352)</f>
        <v/>
      </c>
      <c r="CA1352" s="35">
        <f>SUMIFS(рўйхат!CL:CL,рўйхат!$CX:$CX,$B$1394,рўйхат!$D:$D,$C1352)</f>
        <v/>
      </c>
      <c r="CB1352" s="36">
        <f>SUMIFS(рўйхат!CM:CM,рўйхат!$CX:$CX,$B$1394,рўйхат!$D:$D,$C1352)</f>
        <v/>
      </c>
      <c r="CC1352" s="35">
        <f>SUMIFS(рўйхат!CN:CN,рўйхат!$CX:$CX,$B$1394,рўйхат!$D:$D,$C1352)</f>
        <v/>
      </c>
      <c r="CD1352" s="36">
        <f>SUMIFS(рўйхат!CO:CO,рўйхат!$CX:$CX,$B$1394,рўйхат!$D:$D,$C1352)</f>
        <v/>
      </c>
      <c r="CE1352" s="77">
        <f>IFERROR(BE1352/(Q1352+BE1352),0)</f>
        <v/>
      </c>
      <c r="CF1352" s="78">
        <f>IFERROR(BF1352/(R1352+BF1352),0)</f>
        <v/>
      </c>
    </row>
    <row r="1353" hidden="1" outlineLevel="1" ht="30" customFormat="1" customHeight="1" s="8">
      <c r="A1353" s="39" t="n"/>
      <c r="B1353" s="50" t="n">
        <v>25</v>
      </c>
      <c r="C1353" s="131" t="inlineStr">
        <is>
          <t>Қишлоқ хўжалигида фойдаланилган сув ҳажми таҳлили</t>
        </is>
      </c>
      <c r="D1353" s="16" t="n"/>
      <c r="E1353" s="35">
        <f>SUMIFS(рўйхат!F:F,рўйхат!$CX:$CX,$B$1394,рўйхат!$D:$D,$C1353)</f>
        <v/>
      </c>
      <c r="F1353" s="36">
        <f>SUMIFS(рўйхат!G:G,рўйхат!$CX:$CX,$B$1394,рўйхат!$D:$D,$C1353)</f>
        <v/>
      </c>
      <c r="G1353" s="35">
        <f>SUMIFS(рўйхат!H:H,рўйхат!$CX:$CX,$B$1394,рўйхат!$D:$D,$C1353)</f>
        <v/>
      </c>
      <c r="H1353" s="36">
        <f>SUMIFS(рўйхат!I:I,рўйхат!$CX:$CX,$B$1394,рўйхат!$D:$D,$C1353)</f>
        <v/>
      </c>
      <c r="I1353" s="35">
        <f>SUMIFS(рўйхат!J:J,рўйхат!$CX:$CX,$B$1394,рўйхат!$D:$D,$C1353)</f>
        <v/>
      </c>
      <c r="J1353" s="36">
        <f>SUMIFS(рўйхат!K:K,рўйхат!$CX:$CX,$B$1394,рўйхат!$D:$D,$C1353)</f>
        <v/>
      </c>
      <c r="K1353" s="35">
        <f>SUMIFS(рўйхат!L:L,рўйхат!$CX:$CX,$B$1394,рўйхат!$D:$D,$C1353)</f>
        <v/>
      </c>
      <c r="L1353" s="36">
        <f>SUMIFS(рўйхат!M:M,рўйхат!$CX:$CX,$B$1394,рўйхат!$D:$D,$C1353)</f>
        <v/>
      </c>
      <c r="M1353" s="35">
        <f>SUMIFS(рўйхат!N:N,рўйхат!$CX:$CX,$B$1394,рўйхат!$D:$D,$C1353)</f>
        <v/>
      </c>
      <c r="N1353" s="36">
        <f>SUMIFS(рўйхат!O:O,рўйхат!$CX:$CX,$B$1394,рўйхат!$D:$D,$C1353)</f>
        <v/>
      </c>
      <c r="O1353" s="34">
        <f>IFERROR(M1353/E1353,0)</f>
        <v/>
      </c>
      <c r="P1353" s="34">
        <f>IFERROR(N1353/F1353,0)</f>
        <v/>
      </c>
      <c r="Q1353" s="35">
        <f>SUMIFS(рўйхат!P:P,рўйхат!$CX:$CX,$B$1394,рўйхат!$D:$D,$C1353)</f>
        <v/>
      </c>
      <c r="R1353" s="36">
        <f>SUMIFS(рўйхат!Q:Q,рўйхат!$CX:$CX,$B$1394,рўйхат!$D:$D,$C1353)</f>
        <v/>
      </c>
      <c r="S1353" s="35">
        <f>SUMIFS(рўйхат!R:R,рўйхат!$CX:$CX,$B$1394,рўйхат!$D:$D,$C1353)</f>
        <v/>
      </c>
      <c r="T1353" s="36">
        <f>SUMIFS(рўйхат!S:S,рўйхат!$CX:$CX,$B$1394,рўйхат!$D:$D,$C1353)</f>
        <v/>
      </c>
      <c r="U1353" s="35">
        <f>SUMIFS(рўйхат!T:T,рўйхат!$CX:$CX,$B$1394,рўйхат!$D:$D,$C1353)</f>
        <v/>
      </c>
      <c r="V1353" s="36">
        <f>SUMIFS(рўйхат!U:U,рўйхат!$CX:$CX,$B$1394,рўйхат!$D:$D,$C1353)</f>
        <v/>
      </c>
      <c r="W1353" s="35">
        <f>SUMIFS(рўйхат!V:V,рўйхат!$CX:$CX,$B$1394,рўйхат!$D:$D,$C1353)</f>
        <v/>
      </c>
      <c r="X1353" s="36">
        <f>SUMIFS(рўйхат!W:W,рўйхат!$CX:$CX,$B$1394,рўйхат!$D:$D,$C1353)</f>
        <v/>
      </c>
      <c r="Y1353" s="35">
        <f>SUMIFS(рўйхат!X:X,рўйхат!$CX:$CX,$B$1394,рўйхат!$D:$D,$C1353)</f>
        <v/>
      </c>
      <c r="Z1353" s="36">
        <f>SUMIFS(рўйхат!Y:Y,рўйхат!$CX:$CX,$B$1394,рўйхат!$D:$D,$C1353)</f>
        <v/>
      </c>
      <c r="AA1353" s="35">
        <f>SUMIFS(рўйхат!Z:Z,рўйхат!$CX:$CX,$B$1394,рўйхат!$D:$D,$C1353)</f>
        <v/>
      </c>
      <c r="AB1353" s="36">
        <f>SUMIFS(рўйхат!AA:AA,рўйхат!$CX:$CX,$B$1394,рўйхат!$D:$D,$C1353)</f>
        <v/>
      </c>
      <c r="AC1353" s="35">
        <f>SUMIFS(рўйхат!AB:AB,рўйхат!$CX:$CX,$B$1394,рўйхат!$D:$D,$C1353)</f>
        <v/>
      </c>
      <c r="AD1353" s="36">
        <f>SUMIFS(рўйхат!AC:AC,рўйхат!$CX:$CX,$B$1394,рўйхат!$D:$D,$C1353)</f>
        <v/>
      </c>
      <c r="AE1353" s="35">
        <f>SUMIFS(рўйхат!AD:AD,рўйхат!$CX:$CX,$B$1394,рўйхат!$D:$D,$C1353)</f>
        <v/>
      </c>
      <c r="AF1353" s="36">
        <f>SUMIFS(рўйхат!AE:AE,рўйхат!$CX:$CX,$B$1394,рўйхат!$D:$D,$C1353)</f>
        <v/>
      </c>
      <c r="AG1353" s="35">
        <f>SUMIFS(рўйхат!AH:AH,рўйхат!$CX:$CX,$B$1394,рўйхат!$D:$D,$C1353)</f>
        <v/>
      </c>
      <c r="AH1353" s="36">
        <f>SUMIFS(рўйхат!AI:AI,рўйхат!$CX:$CX,$B$1394,рўйхат!$D:$D,$C1353)</f>
        <v/>
      </c>
      <c r="AI1353" s="35">
        <f>SUMIFS(рўйхат!AJ:AJ,рўйхат!$CX:$CX,$B$1394,рўйхат!$D:$D,$C1353)</f>
        <v/>
      </c>
      <c r="AJ1353" s="36">
        <f>SUMIFS(рўйхат!AK:AK,рўйхат!$CX:$CX,$B$1394,рўйхат!$D:$D,$C1353)</f>
        <v/>
      </c>
      <c r="AK1353" s="35">
        <f>SUMIFS(рўйхат!AL:AL,рўйхат!$CX:$CX,$B$1394,рўйхат!$D:$D,$C1353)</f>
        <v/>
      </c>
      <c r="AL1353" s="36">
        <f>SUMIFS(рўйхат!AM:AM,рўйхат!$CX:$CX,$B$1394,рўйхат!$D:$D,$C1353)</f>
        <v/>
      </c>
      <c r="AM1353" s="77">
        <f>IFERROR(Q1353/E1353,0)</f>
        <v/>
      </c>
      <c r="AN1353" s="77">
        <f>IFERROR(R1353/F1353,0)</f>
        <v/>
      </c>
      <c r="AO1353" s="35">
        <f>SUMIFS(рўйхат!AX:AX,рўйхат!$CX:$CX,$B$1394,рўйхат!$D:$D,$C1353)</f>
        <v/>
      </c>
      <c r="AP1353" s="36">
        <f>SUMIFS(рўйхат!AY:AY,рўйхат!$CX:$CX,$B$1394,рўйхат!$D:$D,$C1353)</f>
        <v/>
      </c>
      <c r="AQ1353" s="35">
        <f>SUMIFS(рўйхат!AZ:AZ,рўйхат!$CX:$CX,$B$1394,рўйхат!$D:$D,$C1353)</f>
        <v/>
      </c>
      <c r="AR1353" s="36">
        <f>SUMIFS(рўйхат!BA:BA,рўйхат!$CX:$CX,$B$1394,рўйхат!$D:$D,$C1353)</f>
        <v/>
      </c>
      <c r="AS1353" s="35">
        <f>SUMIFS(рўйхат!BB:BB,рўйхат!$CX:$CX,$B$1394,рўйхат!$D:$D,$C1353)</f>
        <v/>
      </c>
      <c r="AT1353" s="36">
        <f>SUMIFS(рўйхат!BC:BC,рўйхат!$CX:$CX,$B$1394,рўйхат!$D:$D,$C1353)</f>
        <v/>
      </c>
      <c r="AU1353" s="35">
        <f>SUMIFS(рўйхат!BD:BD,рўйхат!$CX:$CX,$B$1394,рўйхат!$D:$D,$C1353)</f>
        <v/>
      </c>
      <c r="AV1353" s="36">
        <f>SUMIFS(рўйхат!BE:BE,рўйхат!$CX:$CX,$B$1394,рўйхат!$D:$D,$C1353)</f>
        <v/>
      </c>
      <c r="AW1353" s="35">
        <f>SUMIFS(рўйхат!BF:BF,рўйхат!$CX:$CX,$B$1394,рўйхат!$D:$D,$C1353)</f>
        <v/>
      </c>
      <c r="AX1353" s="36">
        <f>SUMIFS(рўйхат!BG:BG,рўйхат!$CX:$CX,$B$1394,рўйхат!$D:$D,$C1353)</f>
        <v/>
      </c>
      <c r="AY1353" s="35">
        <f>SUMIFS(рўйхат!BH:BH,рўйхат!$CX:$CX,$B$1394,рўйхат!$D:$D,$C1353)</f>
        <v/>
      </c>
      <c r="AZ1353" s="36">
        <f>SUMIFS(рўйхат!BI:BI,рўйхат!$CX:$CX,$B$1394,рўйхат!$D:$D,$C1353)</f>
        <v/>
      </c>
      <c r="BA1353" s="35">
        <f>SUMIFS(рўйхат!BJ:BJ,рўйхат!$CX:$CX,$B$1394,рўйхат!$D:$D,$C1353)</f>
        <v/>
      </c>
      <c r="BB1353" s="36">
        <f>SUMIFS(рўйхат!BK:BK,рўйхат!$CX:$CX,$B$1394,рўйхат!$D:$D,$C1353)</f>
        <v/>
      </c>
      <c r="BC1353" s="77">
        <f>IFERROR(AO1353/E1353,0)</f>
        <v/>
      </c>
      <c r="BD1353" s="77">
        <f>IFERROR(AP1353/F1353,0)</f>
        <v/>
      </c>
      <c r="BE1353" s="35">
        <f>SUMIFS(рўйхат!BL:BL,рўйхат!$CX:$CX,$B$1394,рўйхат!$D:$D,$C1353)</f>
        <v/>
      </c>
      <c r="BF1353" s="36">
        <f>SUMIFS(рўйхат!BM:BM,рўйхат!$CX:$CX,$B$1394,рўйхат!$D:$D,$C1353)</f>
        <v/>
      </c>
      <c r="BG1353" s="35">
        <f>SUMIFS(рўйхат!BN:BN,рўйхат!$CX:$CX,$B$1394,рўйхат!$D:$D,$C1353)</f>
        <v/>
      </c>
      <c r="BH1353" s="36">
        <f>SUMIFS(рўйхат!BO:BO,рўйхат!$CX:$CX,$B$1394,рўйхат!$D:$D,$C1353)</f>
        <v/>
      </c>
      <c r="BI1353" s="35">
        <f>SUMIFS(рўйхат!BP:BP,рўйхат!$CX:$CX,$B$1394,рўйхат!$D:$D,$C1353)</f>
        <v/>
      </c>
      <c r="BJ1353" s="36">
        <f>SUMIFS(рўйхат!BQ:BQ,рўйхат!$CX:$CX,$B$1394,рўйхат!$D:$D,$C1353)</f>
        <v/>
      </c>
      <c r="BK1353" s="35">
        <f>SUMIFS(рўйхат!BR:BR,рўйхат!$CX:$CX,$B$1394,рўйхат!$D:$D,$C1353)</f>
        <v/>
      </c>
      <c r="BL1353" s="36">
        <f>SUMIFS(рўйхат!BS:BS,рўйхат!$CX:$CX,$B$1394,рўйхат!$D:$D,$C1353)</f>
        <v/>
      </c>
      <c r="BM1353" s="35">
        <f>SUMIFS(рўйхат!BT:BT,рўйхат!$CX:$CX,$B$1394,рўйхат!$D:$D,$C1353)</f>
        <v/>
      </c>
      <c r="BN1353" s="36">
        <f>SUMIFS(рўйхат!BU:BU,рўйхат!$CX:$CX,$B$1394,рўйхат!$D:$D,$C1353)</f>
        <v/>
      </c>
      <c r="BO1353" s="35">
        <f>SUMIFS(рўйхат!BX:BX,рўйхат!$CX:$CX,$B$1394,рўйхат!$D:$D,$C1353)</f>
        <v/>
      </c>
      <c r="BP1353" s="36">
        <f>SUMIFS(рўйхат!BY:BY,рўйхат!$CX:$CX,$B$1394,рўйхат!$D:$D,$C1353)</f>
        <v/>
      </c>
      <c r="BQ1353" s="35">
        <f>SUMIFS(рўйхат!BZ:BZ,рўйхат!$CX:$CX,$B$1394,рўйхат!$D:$D,$C1353)</f>
        <v/>
      </c>
      <c r="BR1353" s="36">
        <f>SUMIFS(рўйхат!CA:CA,рўйхат!$CX:$CX,$B$1394,рўйхат!$D:$D,$C1353)</f>
        <v/>
      </c>
      <c r="BS1353" s="35">
        <f>SUMIFS(рўйхат!CB:CB,рўйхат!$CX:$CX,$B$1394,рўйхат!$D:$D,$C1353)</f>
        <v/>
      </c>
      <c r="BT1353" s="36">
        <f>SUMIFS(рўйхат!CC:CC,рўйхат!$CX:$CX,$B$1394,рўйхат!$D:$D,$C1353)</f>
        <v/>
      </c>
      <c r="BU1353" s="35">
        <f>SUMIFS(рўйхат!CD:CD,рўйхат!$CX:$CX,$B$1394,рўйхат!$D:$D,$C1353)</f>
        <v/>
      </c>
      <c r="BV1353" s="36">
        <f>SUMIFS(рўйхат!CE:CE,рўйхат!$CX:$CX,$B$1394,рўйхат!$D:$D,$C1353)</f>
        <v/>
      </c>
      <c r="BW1353" s="35">
        <f>SUMIFS(рўйхат!CH:CH,рўйхат!$CX:$CX,$B$1394,рўйхат!$D:$D,$C1353)</f>
        <v/>
      </c>
      <c r="BX1353" s="36">
        <f>SUMIFS(рўйхат!CI:CI,рўйхат!$CX:$CX,$B$1394,рўйхат!$D:$D,$C1353)</f>
        <v/>
      </c>
      <c r="BY1353" s="35">
        <f>SUMIFS(рўйхат!CJ:CJ,рўйхат!$CX:$CX,$B$1394,рўйхат!$D:$D,$C1353)</f>
        <v/>
      </c>
      <c r="BZ1353" s="36">
        <f>SUMIFS(рўйхат!CK:CK,рўйхат!$CX:$CX,$B$1394,рўйхат!$D:$D,$C1353)</f>
        <v/>
      </c>
      <c r="CA1353" s="35">
        <f>SUMIFS(рўйхат!CL:CL,рўйхат!$CX:$CX,$B$1394,рўйхат!$D:$D,$C1353)</f>
        <v/>
      </c>
      <c r="CB1353" s="36">
        <f>SUMIFS(рўйхат!CM:CM,рўйхат!$CX:$CX,$B$1394,рўйхат!$D:$D,$C1353)</f>
        <v/>
      </c>
      <c r="CC1353" s="35">
        <f>SUMIFS(рўйхат!CN:CN,рўйхат!$CX:$CX,$B$1394,рўйхат!$D:$D,$C1353)</f>
        <v/>
      </c>
      <c r="CD1353" s="36">
        <f>SUMIFS(рўйхат!CO:CO,рўйхат!$CX:$CX,$B$1394,рўйхат!$D:$D,$C1353)</f>
        <v/>
      </c>
      <c r="CE1353" s="77">
        <f>IFERROR(BE1353/(Q1353+BE1353),0)</f>
        <v/>
      </c>
      <c r="CF1353" s="78">
        <f>IFERROR(BF1353/(R1353+BF1353),0)</f>
        <v/>
      </c>
    </row>
    <row r="1354" hidden="1" outlineLevel="1" ht="30" customFormat="1" customHeight="1" s="8">
      <c r="A1354" s="39" t="n"/>
      <c r="B1354" s="50" t="n">
        <v>26</v>
      </c>
      <c r="C1354" s="131" t="inlineStr">
        <is>
          <t>Қурилиш муддати бузилганлигига қарамасдан тендерларда қатнашган ташкилотлар</t>
        </is>
      </c>
      <c r="D1354" s="16" t="n"/>
      <c r="E1354" s="35">
        <f>SUMIFS(рўйхат!F:F,рўйхат!$CX:$CX,$B$1394,рўйхат!$D:$D,$C1354)</f>
        <v/>
      </c>
      <c r="F1354" s="36">
        <f>SUMIFS(рўйхат!G:G,рўйхат!$CX:$CX,$B$1394,рўйхат!$D:$D,$C1354)</f>
        <v/>
      </c>
      <c r="G1354" s="35">
        <f>SUMIFS(рўйхат!H:H,рўйхат!$CX:$CX,$B$1394,рўйхат!$D:$D,$C1354)</f>
        <v/>
      </c>
      <c r="H1354" s="36">
        <f>SUMIFS(рўйхат!I:I,рўйхат!$CX:$CX,$B$1394,рўйхат!$D:$D,$C1354)</f>
        <v/>
      </c>
      <c r="I1354" s="35">
        <f>SUMIFS(рўйхат!J:J,рўйхат!$CX:$CX,$B$1394,рўйхат!$D:$D,$C1354)</f>
        <v/>
      </c>
      <c r="J1354" s="36">
        <f>SUMIFS(рўйхат!K:K,рўйхат!$CX:$CX,$B$1394,рўйхат!$D:$D,$C1354)</f>
        <v/>
      </c>
      <c r="K1354" s="35">
        <f>SUMIFS(рўйхат!L:L,рўйхат!$CX:$CX,$B$1394,рўйхат!$D:$D,$C1354)</f>
        <v/>
      </c>
      <c r="L1354" s="36">
        <f>SUMIFS(рўйхат!M:M,рўйхат!$CX:$CX,$B$1394,рўйхат!$D:$D,$C1354)</f>
        <v/>
      </c>
      <c r="M1354" s="35">
        <f>SUMIFS(рўйхат!N:N,рўйхат!$CX:$CX,$B$1394,рўйхат!$D:$D,$C1354)</f>
        <v/>
      </c>
      <c r="N1354" s="36">
        <f>SUMIFS(рўйхат!O:O,рўйхат!$CX:$CX,$B$1394,рўйхат!$D:$D,$C1354)</f>
        <v/>
      </c>
      <c r="O1354" s="34">
        <f>IFERROR(M1354/E1354,0)</f>
        <v/>
      </c>
      <c r="P1354" s="34">
        <f>IFERROR(N1354/F1354,0)</f>
        <v/>
      </c>
      <c r="Q1354" s="35">
        <f>SUMIFS(рўйхат!P:P,рўйхат!$CX:$CX,$B$1394,рўйхат!$D:$D,$C1354)</f>
        <v/>
      </c>
      <c r="R1354" s="36">
        <f>SUMIFS(рўйхат!Q:Q,рўйхат!$CX:$CX,$B$1394,рўйхат!$D:$D,$C1354)</f>
        <v/>
      </c>
      <c r="S1354" s="35">
        <f>SUMIFS(рўйхат!R:R,рўйхат!$CX:$CX,$B$1394,рўйхат!$D:$D,$C1354)</f>
        <v/>
      </c>
      <c r="T1354" s="36">
        <f>SUMIFS(рўйхат!S:S,рўйхат!$CX:$CX,$B$1394,рўйхат!$D:$D,$C1354)</f>
        <v/>
      </c>
      <c r="U1354" s="35">
        <f>SUMIFS(рўйхат!T:T,рўйхат!$CX:$CX,$B$1394,рўйхат!$D:$D,$C1354)</f>
        <v/>
      </c>
      <c r="V1354" s="36">
        <f>SUMIFS(рўйхат!U:U,рўйхат!$CX:$CX,$B$1394,рўйхат!$D:$D,$C1354)</f>
        <v/>
      </c>
      <c r="W1354" s="35">
        <f>SUMIFS(рўйхат!V:V,рўйхат!$CX:$CX,$B$1394,рўйхат!$D:$D,$C1354)</f>
        <v/>
      </c>
      <c r="X1354" s="36">
        <f>SUMIFS(рўйхат!W:W,рўйхат!$CX:$CX,$B$1394,рўйхат!$D:$D,$C1354)</f>
        <v/>
      </c>
      <c r="Y1354" s="35">
        <f>SUMIFS(рўйхат!X:X,рўйхат!$CX:$CX,$B$1394,рўйхат!$D:$D,$C1354)</f>
        <v/>
      </c>
      <c r="Z1354" s="36">
        <f>SUMIFS(рўйхат!Y:Y,рўйхат!$CX:$CX,$B$1394,рўйхат!$D:$D,$C1354)</f>
        <v/>
      </c>
      <c r="AA1354" s="35">
        <f>SUMIFS(рўйхат!Z:Z,рўйхат!$CX:$CX,$B$1394,рўйхат!$D:$D,$C1354)</f>
        <v/>
      </c>
      <c r="AB1354" s="36">
        <f>SUMIFS(рўйхат!AA:AA,рўйхат!$CX:$CX,$B$1394,рўйхат!$D:$D,$C1354)</f>
        <v/>
      </c>
      <c r="AC1354" s="35">
        <f>SUMIFS(рўйхат!AB:AB,рўйхат!$CX:$CX,$B$1394,рўйхат!$D:$D,$C1354)</f>
        <v/>
      </c>
      <c r="AD1354" s="36">
        <f>SUMIFS(рўйхат!AC:AC,рўйхат!$CX:$CX,$B$1394,рўйхат!$D:$D,$C1354)</f>
        <v/>
      </c>
      <c r="AE1354" s="35">
        <f>SUMIFS(рўйхат!AD:AD,рўйхат!$CX:$CX,$B$1394,рўйхат!$D:$D,$C1354)</f>
        <v/>
      </c>
      <c r="AF1354" s="36">
        <f>SUMIFS(рўйхат!AE:AE,рўйхат!$CX:$CX,$B$1394,рўйхат!$D:$D,$C1354)</f>
        <v/>
      </c>
      <c r="AG1354" s="35">
        <f>SUMIFS(рўйхат!AH:AH,рўйхат!$CX:$CX,$B$1394,рўйхат!$D:$D,$C1354)</f>
        <v/>
      </c>
      <c r="AH1354" s="36">
        <f>SUMIFS(рўйхат!AI:AI,рўйхат!$CX:$CX,$B$1394,рўйхат!$D:$D,$C1354)</f>
        <v/>
      </c>
      <c r="AI1354" s="35">
        <f>SUMIFS(рўйхат!AJ:AJ,рўйхат!$CX:$CX,$B$1394,рўйхат!$D:$D,$C1354)</f>
        <v/>
      </c>
      <c r="AJ1354" s="36">
        <f>SUMIFS(рўйхат!AK:AK,рўйхат!$CX:$CX,$B$1394,рўйхат!$D:$D,$C1354)</f>
        <v/>
      </c>
      <c r="AK1354" s="35">
        <f>SUMIFS(рўйхат!AL:AL,рўйхат!$CX:$CX,$B$1394,рўйхат!$D:$D,$C1354)</f>
        <v/>
      </c>
      <c r="AL1354" s="36">
        <f>SUMIFS(рўйхат!AM:AM,рўйхат!$CX:$CX,$B$1394,рўйхат!$D:$D,$C1354)</f>
        <v/>
      </c>
      <c r="AM1354" s="77">
        <f>IFERROR(Q1354/E1354,0)</f>
        <v/>
      </c>
      <c r="AN1354" s="77">
        <f>IFERROR(R1354/F1354,0)</f>
        <v/>
      </c>
      <c r="AO1354" s="35">
        <f>SUMIFS(рўйхат!AX:AX,рўйхат!$CX:$CX,$B$1394,рўйхат!$D:$D,$C1354)</f>
        <v/>
      </c>
      <c r="AP1354" s="36">
        <f>SUMIFS(рўйхат!AY:AY,рўйхат!$CX:$CX,$B$1394,рўйхат!$D:$D,$C1354)</f>
        <v/>
      </c>
      <c r="AQ1354" s="35">
        <f>SUMIFS(рўйхат!AZ:AZ,рўйхат!$CX:$CX,$B$1394,рўйхат!$D:$D,$C1354)</f>
        <v/>
      </c>
      <c r="AR1354" s="36">
        <f>SUMIFS(рўйхат!BA:BA,рўйхат!$CX:$CX,$B$1394,рўйхат!$D:$D,$C1354)</f>
        <v/>
      </c>
      <c r="AS1354" s="35">
        <f>SUMIFS(рўйхат!BB:BB,рўйхат!$CX:$CX,$B$1394,рўйхат!$D:$D,$C1354)</f>
        <v/>
      </c>
      <c r="AT1354" s="36">
        <f>SUMIFS(рўйхат!BC:BC,рўйхат!$CX:$CX,$B$1394,рўйхат!$D:$D,$C1354)</f>
        <v/>
      </c>
      <c r="AU1354" s="35">
        <f>SUMIFS(рўйхат!BD:BD,рўйхат!$CX:$CX,$B$1394,рўйхат!$D:$D,$C1354)</f>
        <v/>
      </c>
      <c r="AV1354" s="36">
        <f>SUMIFS(рўйхат!BE:BE,рўйхат!$CX:$CX,$B$1394,рўйхат!$D:$D,$C1354)</f>
        <v/>
      </c>
      <c r="AW1354" s="35">
        <f>SUMIFS(рўйхат!BF:BF,рўйхат!$CX:$CX,$B$1394,рўйхат!$D:$D,$C1354)</f>
        <v/>
      </c>
      <c r="AX1354" s="36">
        <f>SUMIFS(рўйхат!BG:BG,рўйхат!$CX:$CX,$B$1394,рўйхат!$D:$D,$C1354)</f>
        <v/>
      </c>
      <c r="AY1354" s="35">
        <f>SUMIFS(рўйхат!BH:BH,рўйхат!$CX:$CX,$B$1394,рўйхат!$D:$D,$C1354)</f>
        <v/>
      </c>
      <c r="AZ1354" s="36">
        <f>SUMIFS(рўйхат!BI:BI,рўйхат!$CX:$CX,$B$1394,рўйхат!$D:$D,$C1354)</f>
        <v/>
      </c>
      <c r="BA1354" s="35">
        <f>SUMIFS(рўйхат!BJ:BJ,рўйхат!$CX:$CX,$B$1394,рўйхат!$D:$D,$C1354)</f>
        <v/>
      </c>
      <c r="BB1354" s="36">
        <f>SUMIFS(рўйхат!BK:BK,рўйхат!$CX:$CX,$B$1394,рўйхат!$D:$D,$C1354)</f>
        <v/>
      </c>
      <c r="BC1354" s="77">
        <f>IFERROR(AO1354/E1354,0)</f>
        <v/>
      </c>
      <c r="BD1354" s="77">
        <f>IFERROR(AP1354/F1354,0)</f>
        <v/>
      </c>
      <c r="BE1354" s="35">
        <f>SUMIFS(рўйхат!BL:BL,рўйхат!$CX:$CX,$B$1394,рўйхат!$D:$D,$C1354)</f>
        <v/>
      </c>
      <c r="BF1354" s="36">
        <f>SUMIFS(рўйхат!BM:BM,рўйхат!$CX:$CX,$B$1394,рўйхат!$D:$D,$C1354)</f>
        <v/>
      </c>
      <c r="BG1354" s="35">
        <f>SUMIFS(рўйхат!BN:BN,рўйхат!$CX:$CX,$B$1394,рўйхат!$D:$D,$C1354)</f>
        <v/>
      </c>
      <c r="BH1354" s="36">
        <f>SUMIFS(рўйхат!BO:BO,рўйхат!$CX:$CX,$B$1394,рўйхат!$D:$D,$C1354)</f>
        <v/>
      </c>
      <c r="BI1354" s="35">
        <f>SUMIFS(рўйхат!BP:BP,рўйхат!$CX:$CX,$B$1394,рўйхат!$D:$D,$C1354)</f>
        <v/>
      </c>
      <c r="BJ1354" s="36">
        <f>SUMIFS(рўйхат!BQ:BQ,рўйхат!$CX:$CX,$B$1394,рўйхат!$D:$D,$C1354)</f>
        <v/>
      </c>
      <c r="BK1354" s="35">
        <f>SUMIFS(рўйхат!BR:BR,рўйхат!$CX:$CX,$B$1394,рўйхат!$D:$D,$C1354)</f>
        <v/>
      </c>
      <c r="BL1354" s="36">
        <f>SUMIFS(рўйхат!BS:BS,рўйхат!$CX:$CX,$B$1394,рўйхат!$D:$D,$C1354)</f>
        <v/>
      </c>
      <c r="BM1354" s="35">
        <f>SUMIFS(рўйхат!BT:BT,рўйхат!$CX:$CX,$B$1394,рўйхат!$D:$D,$C1354)</f>
        <v/>
      </c>
      <c r="BN1354" s="36">
        <f>SUMIFS(рўйхат!BU:BU,рўйхат!$CX:$CX,$B$1394,рўйхат!$D:$D,$C1354)</f>
        <v/>
      </c>
      <c r="BO1354" s="35">
        <f>SUMIFS(рўйхат!BX:BX,рўйхат!$CX:$CX,$B$1394,рўйхат!$D:$D,$C1354)</f>
        <v/>
      </c>
      <c r="BP1354" s="36">
        <f>SUMIFS(рўйхат!BY:BY,рўйхат!$CX:$CX,$B$1394,рўйхат!$D:$D,$C1354)</f>
        <v/>
      </c>
      <c r="BQ1354" s="35">
        <f>SUMIFS(рўйхат!BZ:BZ,рўйхат!$CX:$CX,$B$1394,рўйхат!$D:$D,$C1354)</f>
        <v/>
      </c>
      <c r="BR1354" s="36">
        <f>SUMIFS(рўйхат!CA:CA,рўйхат!$CX:$CX,$B$1394,рўйхат!$D:$D,$C1354)</f>
        <v/>
      </c>
      <c r="BS1354" s="35">
        <f>SUMIFS(рўйхат!CB:CB,рўйхат!$CX:$CX,$B$1394,рўйхат!$D:$D,$C1354)</f>
        <v/>
      </c>
      <c r="BT1354" s="36">
        <f>SUMIFS(рўйхат!CC:CC,рўйхат!$CX:$CX,$B$1394,рўйхат!$D:$D,$C1354)</f>
        <v/>
      </c>
      <c r="BU1354" s="35">
        <f>SUMIFS(рўйхат!CD:CD,рўйхат!$CX:$CX,$B$1394,рўйхат!$D:$D,$C1354)</f>
        <v/>
      </c>
      <c r="BV1354" s="36">
        <f>SUMIFS(рўйхат!CE:CE,рўйхат!$CX:$CX,$B$1394,рўйхат!$D:$D,$C1354)</f>
        <v/>
      </c>
      <c r="BW1354" s="35">
        <f>SUMIFS(рўйхат!CH:CH,рўйхат!$CX:$CX,$B$1394,рўйхат!$D:$D,$C1354)</f>
        <v/>
      </c>
      <c r="BX1354" s="36">
        <f>SUMIFS(рўйхат!CI:CI,рўйхат!$CX:$CX,$B$1394,рўйхат!$D:$D,$C1354)</f>
        <v/>
      </c>
      <c r="BY1354" s="35">
        <f>SUMIFS(рўйхат!CJ:CJ,рўйхат!$CX:$CX,$B$1394,рўйхат!$D:$D,$C1354)</f>
        <v/>
      </c>
      <c r="BZ1354" s="36">
        <f>SUMIFS(рўйхат!CK:CK,рўйхат!$CX:$CX,$B$1394,рўйхат!$D:$D,$C1354)</f>
        <v/>
      </c>
      <c r="CA1354" s="35">
        <f>SUMIFS(рўйхат!CL:CL,рўйхат!$CX:$CX,$B$1394,рўйхат!$D:$D,$C1354)</f>
        <v/>
      </c>
      <c r="CB1354" s="36">
        <f>SUMIFS(рўйхат!CM:CM,рўйхат!$CX:$CX,$B$1394,рўйхат!$D:$D,$C1354)</f>
        <v/>
      </c>
      <c r="CC1354" s="35">
        <f>SUMIFS(рўйхат!CN:CN,рўйхат!$CX:$CX,$B$1394,рўйхат!$D:$D,$C1354)</f>
        <v/>
      </c>
      <c r="CD1354" s="36">
        <f>SUMIFS(рўйхат!CO:CO,рўйхат!$CX:$CX,$B$1394,рўйхат!$D:$D,$C1354)</f>
        <v/>
      </c>
      <c r="CE1354" s="77">
        <f>IFERROR(BE1354/(Q1354+BE1354),0)</f>
        <v/>
      </c>
      <c r="CF1354" s="78">
        <f>IFERROR(BF1354/(R1354+BF1354),0)</f>
        <v/>
      </c>
    </row>
    <row r="1355" hidden="1" outlineLevel="1" ht="30" customFormat="1" customHeight="1" s="8">
      <c r="A1355" s="39" t="n"/>
      <c r="B1355" s="50" t="n">
        <v>27</v>
      </c>
      <c r="C1355" s="131" t="inlineStr">
        <is>
          <t>Қурилиш объекти пулларини тўланиши таҳлили</t>
        </is>
      </c>
      <c r="D1355" s="16" t="n"/>
      <c r="E1355" s="35">
        <f>SUMIFS(рўйхат!F:F,рўйхат!$CX:$CX,$B$1394,рўйхат!$D:$D,$C1355)</f>
        <v/>
      </c>
      <c r="F1355" s="36">
        <f>SUMIFS(рўйхат!G:G,рўйхат!$CX:$CX,$B$1394,рўйхат!$D:$D,$C1355)</f>
        <v/>
      </c>
      <c r="G1355" s="35">
        <f>SUMIFS(рўйхат!H:H,рўйхат!$CX:$CX,$B$1394,рўйхат!$D:$D,$C1355)</f>
        <v/>
      </c>
      <c r="H1355" s="36">
        <f>SUMIFS(рўйхат!I:I,рўйхат!$CX:$CX,$B$1394,рўйхат!$D:$D,$C1355)</f>
        <v/>
      </c>
      <c r="I1355" s="35">
        <f>SUMIFS(рўйхат!J:J,рўйхат!$CX:$CX,$B$1394,рўйхат!$D:$D,$C1355)</f>
        <v/>
      </c>
      <c r="J1355" s="36">
        <f>SUMIFS(рўйхат!K:K,рўйхат!$CX:$CX,$B$1394,рўйхат!$D:$D,$C1355)</f>
        <v/>
      </c>
      <c r="K1355" s="35">
        <f>SUMIFS(рўйхат!L:L,рўйхат!$CX:$CX,$B$1394,рўйхат!$D:$D,$C1355)</f>
        <v/>
      </c>
      <c r="L1355" s="36">
        <f>SUMIFS(рўйхат!M:M,рўйхат!$CX:$CX,$B$1394,рўйхат!$D:$D,$C1355)</f>
        <v/>
      </c>
      <c r="M1355" s="35">
        <f>SUMIFS(рўйхат!N:N,рўйхат!$CX:$CX,$B$1394,рўйхат!$D:$D,$C1355)</f>
        <v/>
      </c>
      <c r="N1355" s="36">
        <f>SUMIFS(рўйхат!O:O,рўйхат!$CX:$CX,$B$1394,рўйхат!$D:$D,$C1355)</f>
        <v/>
      </c>
      <c r="O1355" s="34">
        <f>IFERROR(M1355/E1355,0)</f>
        <v/>
      </c>
      <c r="P1355" s="34">
        <f>IFERROR(N1355/F1355,0)</f>
        <v/>
      </c>
      <c r="Q1355" s="35">
        <f>SUMIFS(рўйхат!P:P,рўйхат!$CX:$CX,$B$1394,рўйхат!$D:$D,$C1355)</f>
        <v/>
      </c>
      <c r="R1355" s="36">
        <f>SUMIFS(рўйхат!Q:Q,рўйхат!$CX:$CX,$B$1394,рўйхат!$D:$D,$C1355)</f>
        <v/>
      </c>
      <c r="S1355" s="35">
        <f>SUMIFS(рўйхат!R:R,рўйхат!$CX:$CX,$B$1394,рўйхат!$D:$D,$C1355)</f>
        <v/>
      </c>
      <c r="T1355" s="36">
        <f>SUMIFS(рўйхат!S:S,рўйхат!$CX:$CX,$B$1394,рўйхат!$D:$D,$C1355)</f>
        <v/>
      </c>
      <c r="U1355" s="35">
        <f>SUMIFS(рўйхат!T:T,рўйхат!$CX:$CX,$B$1394,рўйхат!$D:$D,$C1355)</f>
        <v/>
      </c>
      <c r="V1355" s="36">
        <f>SUMIFS(рўйхат!U:U,рўйхат!$CX:$CX,$B$1394,рўйхат!$D:$D,$C1355)</f>
        <v/>
      </c>
      <c r="W1355" s="35">
        <f>SUMIFS(рўйхат!V:V,рўйхат!$CX:$CX,$B$1394,рўйхат!$D:$D,$C1355)</f>
        <v/>
      </c>
      <c r="X1355" s="36">
        <f>SUMIFS(рўйхат!W:W,рўйхат!$CX:$CX,$B$1394,рўйхат!$D:$D,$C1355)</f>
        <v/>
      </c>
      <c r="Y1355" s="35">
        <f>SUMIFS(рўйхат!X:X,рўйхат!$CX:$CX,$B$1394,рўйхат!$D:$D,$C1355)</f>
        <v/>
      </c>
      <c r="Z1355" s="36">
        <f>SUMIFS(рўйхат!Y:Y,рўйхат!$CX:$CX,$B$1394,рўйхат!$D:$D,$C1355)</f>
        <v/>
      </c>
      <c r="AA1355" s="35">
        <f>SUMIFS(рўйхат!Z:Z,рўйхат!$CX:$CX,$B$1394,рўйхат!$D:$D,$C1355)</f>
        <v/>
      </c>
      <c r="AB1355" s="36">
        <f>SUMIFS(рўйхат!AA:AA,рўйхат!$CX:$CX,$B$1394,рўйхат!$D:$D,$C1355)</f>
        <v/>
      </c>
      <c r="AC1355" s="35">
        <f>SUMIFS(рўйхат!AB:AB,рўйхат!$CX:$CX,$B$1394,рўйхат!$D:$D,$C1355)</f>
        <v/>
      </c>
      <c r="AD1355" s="36">
        <f>SUMIFS(рўйхат!AC:AC,рўйхат!$CX:$CX,$B$1394,рўйхат!$D:$D,$C1355)</f>
        <v/>
      </c>
      <c r="AE1355" s="35">
        <f>SUMIFS(рўйхат!AD:AD,рўйхат!$CX:$CX,$B$1394,рўйхат!$D:$D,$C1355)</f>
        <v/>
      </c>
      <c r="AF1355" s="36">
        <f>SUMIFS(рўйхат!AE:AE,рўйхат!$CX:$CX,$B$1394,рўйхат!$D:$D,$C1355)</f>
        <v/>
      </c>
      <c r="AG1355" s="35">
        <f>SUMIFS(рўйхат!AH:AH,рўйхат!$CX:$CX,$B$1394,рўйхат!$D:$D,$C1355)</f>
        <v/>
      </c>
      <c r="AH1355" s="36">
        <f>SUMIFS(рўйхат!AI:AI,рўйхат!$CX:$CX,$B$1394,рўйхат!$D:$D,$C1355)</f>
        <v/>
      </c>
      <c r="AI1355" s="35">
        <f>SUMIFS(рўйхат!AJ:AJ,рўйхат!$CX:$CX,$B$1394,рўйхат!$D:$D,$C1355)</f>
        <v/>
      </c>
      <c r="AJ1355" s="36">
        <f>SUMIFS(рўйхат!AK:AK,рўйхат!$CX:$CX,$B$1394,рўйхат!$D:$D,$C1355)</f>
        <v/>
      </c>
      <c r="AK1355" s="35">
        <f>SUMIFS(рўйхат!AL:AL,рўйхат!$CX:$CX,$B$1394,рўйхат!$D:$D,$C1355)</f>
        <v/>
      </c>
      <c r="AL1355" s="36">
        <f>SUMIFS(рўйхат!AM:AM,рўйхат!$CX:$CX,$B$1394,рўйхат!$D:$D,$C1355)</f>
        <v/>
      </c>
      <c r="AM1355" s="77">
        <f>IFERROR(Q1355/E1355,0)</f>
        <v/>
      </c>
      <c r="AN1355" s="77">
        <f>IFERROR(R1355/F1355,0)</f>
        <v/>
      </c>
      <c r="AO1355" s="35">
        <f>SUMIFS(рўйхат!AX:AX,рўйхат!$CX:$CX,$B$1394,рўйхат!$D:$D,$C1355)</f>
        <v/>
      </c>
      <c r="AP1355" s="36">
        <f>SUMIFS(рўйхат!AY:AY,рўйхат!$CX:$CX,$B$1394,рўйхат!$D:$D,$C1355)</f>
        <v/>
      </c>
      <c r="AQ1355" s="35">
        <f>SUMIFS(рўйхат!AZ:AZ,рўйхат!$CX:$CX,$B$1394,рўйхат!$D:$D,$C1355)</f>
        <v/>
      </c>
      <c r="AR1355" s="36">
        <f>SUMIFS(рўйхат!BA:BA,рўйхат!$CX:$CX,$B$1394,рўйхат!$D:$D,$C1355)</f>
        <v/>
      </c>
      <c r="AS1355" s="35">
        <f>SUMIFS(рўйхат!BB:BB,рўйхат!$CX:$CX,$B$1394,рўйхат!$D:$D,$C1355)</f>
        <v/>
      </c>
      <c r="AT1355" s="36">
        <f>SUMIFS(рўйхат!BC:BC,рўйхат!$CX:$CX,$B$1394,рўйхат!$D:$D,$C1355)</f>
        <v/>
      </c>
      <c r="AU1355" s="35">
        <f>SUMIFS(рўйхат!BD:BD,рўйхат!$CX:$CX,$B$1394,рўйхат!$D:$D,$C1355)</f>
        <v/>
      </c>
      <c r="AV1355" s="36">
        <f>SUMIFS(рўйхат!BE:BE,рўйхат!$CX:$CX,$B$1394,рўйхат!$D:$D,$C1355)</f>
        <v/>
      </c>
      <c r="AW1355" s="35">
        <f>SUMIFS(рўйхат!BF:BF,рўйхат!$CX:$CX,$B$1394,рўйхат!$D:$D,$C1355)</f>
        <v/>
      </c>
      <c r="AX1355" s="36">
        <f>SUMIFS(рўйхат!BG:BG,рўйхат!$CX:$CX,$B$1394,рўйхат!$D:$D,$C1355)</f>
        <v/>
      </c>
      <c r="AY1355" s="35">
        <f>SUMIFS(рўйхат!BH:BH,рўйхат!$CX:$CX,$B$1394,рўйхат!$D:$D,$C1355)</f>
        <v/>
      </c>
      <c r="AZ1355" s="36">
        <f>SUMIFS(рўйхат!BI:BI,рўйхат!$CX:$CX,$B$1394,рўйхат!$D:$D,$C1355)</f>
        <v/>
      </c>
      <c r="BA1355" s="35">
        <f>SUMIFS(рўйхат!BJ:BJ,рўйхат!$CX:$CX,$B$1394,рўйхат!$D:$D,$C1355)</f>
        <v/>
      </c>
      <c r="BB1355" s="36">
        <f>SUMIFS(рўйхат!BK:BK,рўйхат!$CX:$CX,$B$1394,рўйхат!$D:$D,$C1355)</f>
        <v/>
      </c>
      <c r="BC1355" s="77">
        <f>IFERROR(AO1355/E1355,0)</f>
        <v/>
      </c>
      <c r="BD1355" s="77">
        <f>IFERROR(AP1355/F1355,0)</f>
        <v/>
      </c>
      <c r="BE1355" s="35">
        <f>SUMIFS(рўйхат!BL:BL,рўйхат!$CX:$CX,$B$1394,рўйхат!$D:$D,$C1355)</f>
        <v/>
      </c>
      <c r="BF1355" s="36">
        <f>SUMIFS(рўйхат!BM:BM,рўйхат!$CX:$CX,$B$1394,рўйхат!$D:$D,$C1355)</f>
        <v/>
      </c>
      <c r="BG1355" s="35">
        <f>SUMIFS(рўйхат!BN:BN,рўйхат!$CX:$CX,$B$1394,рўйхат!$D:$D,$C1355)</f>
        <v/>
      </c>
      <c r="BH1355" s="36">
        <f>SUMIFS(рўйхат!BO:BO,рўйхат!$CX:$CX,$B$1394,рўйхат!$D:$D,$C1355)</f>
        <v/>
      </c>
      <c r="BI1355" s="35">
        <f>SUMIFS(рўйхат!BP:BP,рўйхат!$CX:$CX,$B$1394,рўйхат!$D:$D,$C1355)</f>
        <v/>
      </c>
      <c r="BJ1355" s="36">
        <f>SUMIFS(рўйхат!BQ:BQ,рўйхат!$CX:$CX,$B$1394,рўйхат!$D:$D,$C1355)</f>
        <v/>
      </c>
      <c r="BK1355" s="35">
        <f>SUMIFS(рўйхат!BR:BR,рўйхат!$CX:$CX,$B$1394,рўйхат!$D:$D,$C1355)</f>
        <v/>
      </c>
      <c r="BL1355" s="36">
        <f>SUMIFS(рўйхат!BS:BS,рўйхат!$CX:$CX,$B$1394,рўйхат!$D:$D,$C1355)</f>
        <v/>
      </c>
      <c r="BM1355" s="35">
        <f>SUMIFS(рўйхат!BT:BT,рўйхат!$CX:$CX,$B$1394,рўйхат!$D:$D,$C1355)</f>
        <v/>
      </c>
      <c r="BN1355" s="36">
        <f>SUMIFS(рўйхат!BU:BU,рўйхат!$CX:$CX,$B$1394,рўйхат!$D:$D,$C1355)</f>
        <v/>
      </c>
      <c r="BO1355" s="35">
        <f>SUMIFS(рўйхат!BX:BX,рўйхат!$CX:$CX,$B$1394,рўйхат!$D:$D,$C1355)</f>
        <v/>
      </c>
      <c r="BP1355" s="36">
        <f>SUMIFS(рўйхат!BY:BY,рўйхат!$CX:$CX,$B$1394,рўйхат!$D:$D,$C1355)</f>
        <v/>
      </c>
      <c r="BQ1355" s="35">
        <f>SUMIFS(рўйхат!BZ:BZ,рўйхат!$CX:$CX,$B$1394,рўйхат!$D:$D,$C1355)</f>
        <v/>
      </c>
      <c r="BR1355" s="36">
        <f>SUMIFS(рўйхат!CA:CA,рўйхат!$CX:$CX,$B$1394,рўйхат!$D:$D,$C1355)</f>
        <v/>
      </c>
      <c r="BS1355" s="35">
        <f>SUMIFS(рўйхат!CB:CB,рўйхат!$CX:$CX,$B$1394,рўйхат!$D:$D,$C1355)</f>
        <v/>
      </c>
      <c r="BT1355" s="36">
        <f>SUMIFS(рўйхат!CC:CC,рўйхат!$CX:$CX,$B$1394,рўйхат!$D:$D,$C1355)</f>
        <v/>
      </c>
      <c r="BU1355" s="35">
        <f>SUMIFS(рўйхат!CD:CD,рўйхат!$CX:$CX,$B$1394,рўйхат!$D:$D,$C1355)</f>
        <v/>
      </c>
      <c r="BV1355" s="36">
        <f>SUMIFS(рўйхат!CE:CE,рўйхат!$CX:$CX,$B$1394,рўйхат!$D:$D,$C1355)</f>
        <v/>
      </c>
      <c r="BW1355" s="35">
        <f>SUMIFS(рўйхат!CH:CH,рўйхат!$CX:$CX,$B$1394,рўйхат!$D:$D,$C1355)</f>
        <v/>
      </c>
      <c r="BX1355" s="36">
        <f>SUMIFS(рўйхат!CI:CI,рўйхат!$CX:$CX,$B$1394,рўйхат!$D:$D,$C1355)</f>
        <v/>
      </c>
      <c r="BY1355" s="35">
        <f>SUMIFS(рўйхат!CJ:CJ,рўйхат!$CX:$CX,$B$1394,рўйхат!$D:$D,$C1355)</f>
        <v/>
      </c>
      <c r="BZ1355" s="36">
        <f>SUMIFS(рўйхат!CK:CK,рўйхат!$CX:$CX,$B$1394,рўйхат!$D:$D,$C1355)</f>
        <v/>
      </c>
      <c r="CA1355" s="35">
        <f>SUMIFS(рўйхат!CL:CL,рўйхат!$CX:$CX,$B$1394,рўйхат!$D:$D,$C1355)</f>
        <v/>
      </c>
      <c r="CB1355" s="36">
        <f>SUMIFS(рўйхат!CM:CM,рўйхат!$CX:$CX,$B$1394,рўйхат!$D:$D,$C1355)</f>
        <v/>
      </c>
      <c r="CC1355" s="35">
        <f>SUMIFS(рўйхат!CN:CN,рўйхат!$CX:$CX,$B$1394,рўйхат!$D:$D,$C1355)</f>
        <v/>
      </c>
      <c r="CD1355" s="36">
        <f>SUMIFS(рўйхат!CO:CO,рўйхат!$CX:$CX,$B$1394,рўйхат!$D:$D,$C1355)</f>
        <v/>
      </c>
      <c r="CE1355" s="77">
        <f>IFERROR(BE1355/(Q1355+BE1355),0)</f>
        <v/>
      </c>
      <c r="CF1355" s="78">
        <f>IFERROR(BF1355/(R1355+BF1355),0)</f>
        <v/>
      </c>
    </row>
    <row r="1356" hidden="1" outlineLevel="1" ht="30" customFormat="1" customHeight="1" s="8">
      <c r="A1356" s="39" t="n"/>
      <c r="B1356" s="50" t="n">
        <v>28</v>
      </c>
      <c r="C1356" s="131" t="inlineStr">
        <is>
          <t>Қурилиши белгиланган муддатда якунланмаган объектлар</t>
        </is>
      </c>
      <c r="D1356" s="16" t="n"/>
      <c r="E1356" s="35">
        <f>SUMIFS(рўйхат!F:F,рўйхат!$CX:$CX,$B$1394,рўйхат!$D:$D,$C1356)</f>
        <v/>
      </c>
      <c r="F1356" s="36">
        <f>SUMIFS(рўйхат!G:G,рўйхат!$CX:$CX,$B$1394,рўйхат!$D:$D,$C1356)</f>
        <v/>
      </c>
      <c r="G1356" s="35">
        <f>SUMIFS(рўйхат!H:H,рўйхат!$CX:$CX,$B$1394,рўйхат!$D:$D,$C1356)</f>
        <v/>
      </c>
      <c r="H1356" s="36">
        <f>SUMIFS(рўйхат!I:I,рўйхат!$CX:$CX,$B$1394,рўйхат!$D:$D,$C1356)</f>
        <v/>
      </c>
      <c r="I1356" s="35">
        <f>SUMIFS(рўйхат!J:J,рўйхат!$CX:$CX,$B$1394,рўйхат!$D:$D,$C1356)</f>
        <v/>
      </c>
      <c r="J1356" s="36">
        <f>SUMIFS(рўйхат!K:K,рўйхат!$CX:$CX,$B$1394,рўйхат!$D:$D,$C1356)</f>
        <v/>
      </c>
      <c r="K1356" s="35">
        <f>SUMIFS(рўйхат!L:L,рўйхат!$CX:$CX,$B$1394,рўйхат!$D:$D,$C1356)</f>
        <v/>
      </c>
      <c r="L1356" s="36">
        <f>SUMIFS(рўйхат!M:M,рўйхат!$CX:$CX,$B$1394,рўйхат!$D:$D,$C1356)</f>
        <v/>
      </c>
      <c r="M1356" s="35">
        <f>SUMIFS(рўйхат!N:N,рўйхат!$CX:$CX,$B$1394,рўйхат!$D:$D,$C1356)</f>
        <v/>
      </c>
      <c r="N1356" s="36">
        <f>SUMIFS(рўйхат!O:O,рўйхат!$CX:$CX,$B$1394,рўйхат!$D:$D,$C1356)</f>
        <v/>
      </c>
      <c r="O1356" s="34">
        <f>IFERROR(M1356/E1356,0)</f>
        <v/>
      </c>
      <c r="P1356" s="34">
        <f>IFERROR(N1356/F1356,0)</f>
        <v/>
      </c>
      <c r="Q1356" s="35">
        <f>SUMIFS(рўйхат!P:P,рўйхат!$CX:$CX,$B$1394,рўйхат!$D:$D,$C1356)</f>
        <v/>
      </c>
      <c r="R1356" s="36">
        <f>SUMIFS(рўйхат!Q:Q,рўйхат!$CX:$CX,$B$1394,рўйхат!$D:$D,$C1356)</f>
        <v/>
      </c>
      <c r="S1356" s="35">
        <f>SUMIFS(рўйхат!R:R,рўйхат!$CX:$CX,$B$1394,рўйхат!$D:$D,$C1356)</f>
        <v/>
      </c>
      <c r="T1356" s="36">
        <f>SUMIFS(рўйхат!S:S,рўйхат!$CX:$CX,$B$1394,рўйхат!$D:$D,$C1356)</f>
        <v/>
      </c>
      <c r="U1356" s="35">
        <f>SUMIFS(рўйхат!T:T,рўйхат!$CX:$CX,$B$1394,рўйхат!$D:$D,$C1356)</f>
        <v/>
      </c>
      <c r="V1356" s="36">
        <f>SUMIFS(рўйхат!U:U,рўйхат!$CX:$CX,$B$1394,рўйхат!$D:$D,$C1356)</f>
        <v/>
      </c>
      <c r="W1356" s="35">
        <f>SUMIFS(рўйхат!V:V,рўйхат!$CX:$CX,$B$1394,рўйхат!$D:$D,$C1356)</f>
        <v/>
      </c>
      <c r="X1356" s="36">
        <f>SUMIFS(рўйхат!W:W,рўйхат!$CX:$CX,$B$1394,рўйхат!$D:$D,$C1356)</f>
        <v/>
      </c>
      <c r="Y1356" s="35">
        <f>SUMIFS(рўйхат!X:X,рўйхат!$CX:$CX,$B$1394,рўйхат!$D:$D,$C1356)</f>
        <v/>
      </c>
      <c r="Z1356" s="36">
        <f>SUMIFS(рўйхат!Y:Y,рўйхат!$CX:$CX,$B$1394,рўйхат!$D:$D,$C1356)</f>
        <v/>
      </c>
      <c r="AA1356" s="35">
        <f>SUMIFS(рўйхат!Z:Z,рўйхат!$CX:$CX,$B$1394,рўйхат!$D:$D,$C1356)</f>
        <v/>
      </c>
      <c r="AB1356" s="36">
        <f>SUMIFS(рўйхат!AA:AA,рўйхат!$CX:$CX,$B$1394,рўйхат!$D:$D,$C1356)</f>
        <v/>
      </c>
      <c r="AC1356" s="35">
        <f>SUMIFS(рўйхат!AB:AB,рўйхат!$CX:$CX,$B$1394,рўйхат!$D:$D,$C1356)</f>
        <v/>
      </c>
      <c r="AD1356" s="36">
        <f>SUMIFS(рўйхат!AC:AC,рўйхат!$CX:$CX,$B$1394,рўйхат!$D:$D,$C1356)</f>
        <v/>
      </c>
      <c r="AE1356" s="35">
        <f>SUMIFS(рўйхат!AD:AD,рўйхат!$CX:$CX,$B$1394,рўйхат!$D:$D,$C1356)</f>
        <v/>
      </c>
      <c r="AF1356" s="36">
        <f>SUMIFS(рўйхат!AE:AE,рўйхат!$CX:$CX,$B$1394,рўйхат!$D:$D,$C1356)</f>
        <v/>
      </c>
      <c r="AG1356" s="35">
        <f>SUMIFS(рўйхат!AH:AH,рўйхат!$CX:$CX,$B$1394,рўйхат!$D:$D,$C1356)</f>
        <v/>
      </c>
      <c r="AH1356" s="36">
        <f>SUMIFS(рўйхат!AI:AI,рўйхат!$CX:$CX,$B$1394,рўйхат!$D:$D,$C1356)</f>
        <v/>
      </c>
      <c r="AI1356" s="35">
        <f>SUMIFS(рўйхат!AJ:AJ,рўйхат!$CX:$CX,$B$1394,рўйхат!$D:$D,$C1356)</f>
        <v/>
      </c>
      <c r="AJ1356" s="36">
        <f>SUMIFS(рўйхат!AK:AK,рўйхат!$CX:$CX,$B$1394,рўйхат!$D:$D,$C1356)</f>
        <v/>
      </c>
      <c r="AK1356" s="35">
        <f>SUMIFS(рўйхат!AL:AL,рўйхат!$CX:$CX,$B$1394,рўйхат!$D:$D,$C1356)</f>
        <v/>
      </c>
      <c r="AL1356" s="36">
        <f>SUMIFS(рўйхат!AM:AM,рўйхат!$CX:$CX,$B$1394,рўйхат!$D:$D,$C1356)</f>
        <v/>
      </c>
      <c r="AM1356" s="77">
        <f>IFERROR(Q1356/E1356,0)</f>
        <v/>
      </c>
      <c r="AN1356" s="77">
        <f>IFERROR(R1356/F1356,0)</f>
        <v/>
      </c>
      <c r="AO1356" s="35">
        <f>SUMIFS(рўйхат!AX:AX,рўйхат!$CX:$CX,$B$1394,рўйхат!$D:$D,$C1356)</f>
        <v/>
      </c>
      <c r="AP1356" s="36">
        <f>SUMIFS(рўйхат!AY:AY,рўйхат!$CX:$CX,$B$1394,рўйхат!$D:$D,$C1356)</f>
        <v/>
      </c>
      <c r="AQ1356" s="35">
        <f>SUMIFS(рўйхат!AZ:AZ,рўйхат!$CX:$CX,$B$1394,рўйхат!$D:$D,$C1356)</f>
        <v/>
      </c>
      <c r="AR1356" s="36">
        <f>SUMIFS(рўйхат!BA:BA,рўйхат!$CX:$CX,$B$1394,рўйхат!$D:$D,$C1356)</f>
        <v/>
      </c>
      <c r="AS1356" s="35">
        <f>SUMIFS(рўйхат!BB:BB,рўйхат!$CX:$CX,$B$1394,рўйхат!$D:$D,$C1356)</f>
        <v/>
      </c>
      <c r="AT1356" s="36">
        <f>SUMIFS(рўйхат!BC:BC,рўйхат!$CX:$CX,$B$1394,рўйхат!$D:$D,$C1356)</f>
        <v/>
      </c>
      <c r="AU1356" s="35">
        <f>SUMIFS(рўйхат!BD:BD,рўйхат!$CX:$CX,$B$1394,рўйхат!$D:$D,$C1356)</f>
        <v/>
      </c>
      <c r="AV1356" s="36">
        <f>SUMIFS(рўйхат!BE:BE,рўйхат!$CX:$CX,$B$1394,рўйхат!$D:$D,$C1356)</f>
        <v/>
      </c>
      <c r="AW1356" s="35">
        <f>SUMIFS(рўйхат!BF:BF,рўйхат!$CX:$CX,$B$1394,рўйхат!$D:$D,$C1356)</f>
        <v/>
      </c>
      <c r="AX1356" s="36">
        <f>SUMIFS(рўйхат!BG:BG,рўйхат!$CX:$CX,$B$1394,рўйхат!$D:$D,$C1356)</f>
        <v/>
      </c>
      <c r="AY1356" s="35">
        <f>SUMIFS(рўйхат!BH:BH,рўйхат!$CX:$CX,$B$1394,рўйхат!$D:$D,$C1356)</f>
        <v/>
      </c>
      <c r="AZ1356" s="36">
        <f>SUMIFS(рўйхат!BI:BI,рўйхат!$CX:$CX,$B$1394,рўйхат!$D:$D,$C1356)</f>
        <v/>
      </c>
      <c r="BA1356" s="35">
        <f>SUMIFS(рўйхат!BJ:BJ,рўйхат!$CX:$CX,$B$1394,рўйхат!$D:$D,$C1356)</f>
        <v/>
      </c>
      <c r="BB1356" s="36">
        <f>SUMIFS(рўйхат!BK:BK,рўйхат!$CX:$CX,$B$1394,рўйхат!$D:$D,$C1356)</f>
        <v/>
      </c>
      <c r="BC1356" s="77">
        <f>IFERROR(AO1356/E1356,0)</f>
        <v/>
      </c>
      <c r="BD1356" s="77">
        <f>IFERROR(AP1356/F1356,0)</f>
        <v/>
      </c>
      <c r="BE1356" s="35">
        <f>SUMIFS(рўйхат!BL:BL,рўйхат!$CX:$CX,$B$1394,рўйхат!$D:$D,$C1356)</f>
        <v/>
      </c>
      <c r="BF1356" s="36">
        <f>SUMIFS(рўйхат!BM:BM,рўйхат!$CX:$CX,$B$1394,рўйхат!$D:$D,$C1356)</f>
        <v/>
      </c>
      <c r="BG1356" s="35">
        <f>SUMIFS(рўйхат!BN:BN,рўйхат!$CX:$CX,$B$1394,рўйхат!$D:$D,$C1356)</f>
        <v/>
      </c>
      <c r="BH1356" s="36">
        <f>SUMIFS(рўйхат!BO:BO,рўйхат!$CX:$CX,$B$1394,рўйхат!$D:$D,$C1356)</f>
        <v/>
      </c>
      <c r="BI1356" s="35">
        <f>SUMIFS(рўйхат!BP:BP,рўйхат!$CX:$CX,$B$1394,рўйхат!$D:$D,$C1356)</f>
        <v/>
      </c>
      <c r="BJ1356" s="36">
        <f>SUMIFS(рўйхат!BQ:BQ,рўйхат!$CX:$CX,$B$1394,рўйхат!$D:$D,$C1356)</f>
        <v/>
      </c>
      <c r="BK1356" s="35">
        <f>SUMIFS(рўйхат!BR:BR,рўйхат!$CX:$CX,$B$1394,рўйхат!$D:$D,$C1356)</f>
        <v/>
      </c>
      <c r="BL1356" s="36">
        <f>SUMIFS(рўйхат!BS:BS,рўйхат!$CX:$CX,$B$1394,рўйхат!$D:$D,$C1356)</f>
        <v/>
      </c>
      <c r="BM1356" s="35">
        <f>SUMIFS(рўйхат!BT:BT,рўйхат!$CX:$CX,$B$1394,рўйхат!$D:$D,$C1356)</f>
        <v/>
      </c>
      <c r="BN1356" s="36">
        <f>SUMIFS(рўйхат!BU:BU,рўйхат!$CX:$CX,$B$1394,рўйхат!$D:$D,$C1356)</f>
        <v/>
      </c>
      <c r="BO1356" s="35">
        <f>SUMIFS(рўйхат!BX:BX,рўйхат!$CX:$CX,$B$1394,рўйхат!$D:$D,$C1356)</f>
        <v/>
      </c>
      <c r="BP1356" s="36">
        <f>SUMIFS(рўйхат!BY:BY,рўйхат!$CX:$CX,$B$1394,рўйхат!$D:$D,$C1356)</f>
        <v/>
      </c>
      <c r="BQ1356" s="35">
        <f>SUMIFS(рўйхат!BZ:BZ,рўйхат!$CX:$CX,$B$1394,рўйхат!$D:$D,$C1356)</f>
        <v/>
      </c>
      <c r="BR1356" s="36">
        <f>SUMIFS(рўйхат!CA:CA,рўйхат!$CX:$CX,$B$1394,рўйхат!$D:$D,$C1356)</f>
        <v/>
      </c>
      <c r="BS1356" s="35">
        <f>SUMIFS(рўйхат!CB:CB,рўйхат!$CX:$CX,$B$1394,рўйхат!$D:$D,$C1356)</f>
        <v/>
      </c>
      <c r="BT1356" s="36">
        <f>SUMIFS(рўйхат!CC:CC,рўйхат!$CX:$CX,$B$1394,рўйхат!$D:$D,$C1356)</f>
        <v/>
      </c>
      <c r="BU1356" s="35">
        <f>SUMIFS(рўйхат!CD:CD,рўйхат!$CX:$CX,$B$1394,рўйхат!$D:$D,$C1356)</f>
        <v/>
      </c>
      <c r="BV1356" s="36">
        <f>SUMIFS(рўйхат!CE:CE,рўйхат!$CX:$CX,$B$1394,рўйхат!$D:$D,$C1356)</f>
        <v/>
      </c>
      <c r="BW1356" s="35">
        <f>SUMIFS(рўйхат!CH:CH,рўйхат!$CX:$CX,$B$1394,рўйхат!$D:$D,$C1356)</f>
        <v/>
      </c>
      <c r="BX1356" s="36">
        <f>SUMIFS(рўйхат!CI:CI,рўйхат!$CX:$CX,$B$1394,рўйхат!$D:$D,$C1356)</f>
        <v/>
      </c>
      <c r="BY1356" s="35">
        <f>SUMIFS(рўйхат!CJ:CJ,рўйхат!$CX:$CX,$B$1394,рўйхат!$D:$D,$C1356)</f>
        <v/>
      </c>
      <c r="BZ1356" s="36">
        <f>SUMIFS(рўйхат!CK:CK,рўйхат!$CX:$CX,$B$1394,рўйхат!$D:$D,$C1356)</f>
        <v/>
      </c>
      <c r="CA1356" s="35">
        <f>SUMIFS(рўйхат!CL:CL,рўйхат!$CX:$CX,$B$1394,рўйхат!$D:$D,$C1356)</f>
        <v/>
      </c>
      <c r="CB1356" s="36">
        <f>SUMIFS(рўйхат!CM:CM,рўйхат!$CX:$CX,$B$1394,рўйхат!$D:$D,$C1356)</f>
        <v/>
      </c>
      <c r="CC1356" s="35">
        <f>SUMIFS(рўйхат!CN:CN,рўйхат!$CX:$CX,$B$1394,рўйхат!$D:$D,$C1356)</f>
        <v/>
      </c>
      <c r="CD1356" s="36">
        <f>SUMIFS(рўйхат!CO:CO,рўйхат!$CX:$CX,$B$1394,рўйхат!$D:$D,$C1356)</f>
        <v/>
      </c>
      <c r="CE1356" s="77">
        <f>IFERROR(BE1356/(Q1356+BE1356),0)</f>
        <v/>
      </c>
      <c r="CF1356" s="78">
        <f>IFERROR(BF1356/(R1356+BF1356),0)</f>
        <v/>
      </c>
    </row>
    <row r="1357" hidden="1" outlineLevel="1" ht="30" customFormat="1" customHeight="1" s="8">
      <c r="A1357" s="39" t="n"/>
      <c r="B1357" s="50" t="n">
        <v>29</v>
      </c>
      <c r="C1357" s="131" t="inlineStr">
        <is>
          <t>Лицензияга эга бўлмаган етказиб берувчилардан дори воситаларининг хариди</t>
        </is>
      </c>
      <c r="D1357" s="16" t="n"/>
      <c r="E1357" s="35">
        <f>SUMIFS(рўйхат!F:F,рўйхат!$CX:$CX,$B$1394,рўйхат!$D:$D,$C1357)</f>
        <v/>
      </c>
      <c r="F1357" s="36">
        <f>SUMIFS(рўйхат!G:G,рўйхат!$CX:$CX,$B$1394,рўйхат!$D:$D,$C1357)</f>
        <v/>
      </c>
      <c r="G1357" s="35">
        <f>SUMIFS(рўйхат!H:H,рўйхат!$CX:$CX,$B$1394,рўйхат!$D:$D,$C1357)</f>
        <v/>
      </c>
      <c r="H1357" s="36">
        <f>SUMIFS(рўйхат!I:I,рўйхат!$CX:$CX,$B$1394,рўйхат!$D:$D,$C1357)</f>
        <v/>
      </c>
      <c r="I1357" s="35">
        <f>SUMIFS(рўйхат!J:J,рўйхат!$CX:$CX,$B$1394,рўйхат!$D:$D,$C1357)</f>
        <v/>
      </c>
      <c r="J1357" s="36">
        <f>SUMIFS(рўйхат!K:K,рўйхат!$CX:$CX,$B$1394,рўйхат!$D:$D,$C1357)</f>
        <v/>
      </c>
      <c r="K1357" s="35">
        <f>SUMIFS(рўйхат!L:L,рўйхат!$CX:$CX,$B$1394,рўйхат!$D:$D,$C1357)</f>
        <v/>
      </c>
      <c r="L1357" s="36">
        <f>SUMIFS(рўйхат!M:M,рўйхат!$CX:$CX,$B$1394,рўйхат!$D:$D,$C1357)</f>
        <v/>
      </c>
      <c r="M1357" s="35">
        <f>SUMIFS(рўйхат!N:N,рўйхат!$CX:$CX,$B$1394,рўйхат!$D:$D,$C1357)</f>
        <v/>
      </c>
      <c r="N1357" s="36">
        <f>SUMIFS(рўйхат!O:O,рўйхат!$CX:$CX,$B$1394,рўйхат!$D:$D,$C1357)</f>
        <v/>
      </c>
      <c r="O1357" s="34">
        <f>IFERROR(M1357/E1357,0)</f>
        <v/>
      </c>
      <c r="P1357" s="34">
        <f>IFERROR(N1357/F1357,0)</f>
        <v/>
      </c>
      <c r="Q1357" s="35">
        <f>SUMIFS(рўйхат!P:P,рўйхат!$CX:$CX,$B$1394,рўйхат!$D:$D,$C1357)</f>
        <v/>
      </c>
      <c r="R1357" s="36">
        <f>SUMIFS(рўйхат!Q:Q,рўйхат!$CX:$CX,$B$1394,рўйхат!$D:$D,$C1357)</f>
        <v/>
      </c>
      <c r="S1357" s="35">
        <f>SUMIFS(рўйхат!R:R,рўйхат!$CX:$CX,$B$1394,рўйхат!$D:$D,$C1357)</f>
        <v/>
      </c>
      <c r="T1357" s="36">
        <f>SUMIFS(рўйхат!S:S,рўйхат!$CX:$CX,$B$1394,рўйхат!$D:$D,$C1357)</f>
        <v/>
      </c>
      <c r="U1357" s="35">
        <f>SUMIFS(рўйхат!T:T,рўйхат!$CX:$CX,$B$1394,рўйхат!$D:$D,$C1357)</f>
        <v/>
      </c>
      <c r="V1357" s="36">
        <f>SUMIFS(рўйхат!U:U,рўйхат!$CX:$CX,$B$1394,рўйхат!$D:$D,$C1357)</f>
        <v/>
      </c>
      <c r="W1357" s="35">
        <f>SUMIFS(рўйхат!V:V,рўйхат!$CX:$CX,$B$1394,рўйхат!$D:$D,$C1357)</f>
        <v/>
      </c>
      <c r="X1357" s="36">
        <f>SUMIFS(рўйхат!W:W,рўйхат!$CX:$CX,$B$1394,рўйхат!$D:$D,$C1357)</f>
        <v/>
      </c>
      <c r="Y1357" s="35">
        <f>SUMIFS(рўйхат!X:X,рўйхат!$CX:$CX,$B$1394,рўйхат!$D:$D,$C1357)</f>
        <v/>
      </c>
      <c r="Z1357" s="36">
        <f>SUMIFS(рўйхат!Y:Y,рўйхат!$CX:$CX,$B$1394,рўйхат!$D:$D,$C1357)</f>
        <v/>
      </c>
      <c r="AA1357" s="35">
        <f>SUMIFS(рўйхат!Z:Z,рўйхат!$CX:$CX,$B$1394,рўйхат!$D:$D,$C1357)</f>
        <v/>
      </c>
      <c r="AB1357" s="36">
        <f>SUMIFS(рўйхат!AA:AA,рўйхат!$CX:$CX,$B$1394,рўйхат!$D:$D,$C1357)</f>
        <v/>
      </c>
      <c r="AC1357" s="35">
        <f>SUMIFS(рўйхат!AB:AB,рўйхат!$CX:$CX,$B$1394,рўйхат!$D:$D,$C1357)</f>
        <v/>
      </c>
      <c r="AD1357" s="36">
        <f>SUMIFS(рўйхат!AC:AC,рўйхат!$CX:$CX,$B$1394,рўйхат!$D:$D,$C1357)</f>
        <v/>
      </c>
      <c r="AE1357" s="35">
        <f>SUMIFS(рўйхат!AD:AD,рўйхат!$CX:$CX,$B$1394,рўйхат!$D:$D,$C1357)</f>
        <v/>
      </c>
      <c r="AF1357" s="36">
        <f>SUMIFS(рўйхат!AE:AE,рўйхат!$CX:$CX,$B$1394,рўйхат!$D:$D,$C1357)</f>
        <v/>
      </c>
      <c r="AG1357" s="35">
        <f>SUMIFS(рўйхат!AH:AH,рўйхат!$CX:$CX,$B$1394,рўйхат!$D:$D,$C1357)</f>
        <v/>
      </c>
      <c r="AH1357" s="36">
        <f>SUMIFS(рўйхат!AI:AI,рўйхат!$CX:$CX,$B$1394,рўйхат!$D:$D,$C1357)</f>
        <v/>
      </c>
      <c r="AI1357" s="35">
        <f>SUMIFS(рўйхат!AJ:AJ,рўйхат!$CX:$CX,$B$1394,рўйхат!$D:$D,$C1357)</f>
        <v/>
      </c>
      <c r="AJ1357" s="36">
        <f>SUMIFS(рўйхат!AK:AK,рўйхат!$CX:$CX,$B$1394,рўйхат!$D:$D,$C1357)</f>
        <v/>
      </c>
      <c r="AK1357" s="35">
        <f>SUMIFS(рўйхат!AL:AL,рўйхат!$CX:$CX,$B$1394,рўйхат!$D:$D,$C1357)</f>
        <v/>
      </c>
      <c r="AL1357" s="36">
        <f>SUMIFS(рўйхат!AM:AM,рўйхат!$CX:$CX,$B$1394,рўйхат!$D:$D,$C1357)</f>
        <v/>
      </c>
      <c r="AM1357" s="77">
        <f>IFERROR(Q1357/E1357,0)</f>
        <v/>
      </c>
      <c r="AN1357" s="77">
        <f>IFERROR(R1357/F1357,0)</f>
        <v/>
      </c>
      <c r="AO1357" s="35">
        <f>SUMIFS(рўйхат!AX:AX,рўйхат!$CX:$CX,$B$1394,рўйхат!$D:$D,$C1357)</f>
        <v/>
      </c>
      <c r="AP1357" s="36">
        <f>SUMIFS(рўйхат!AY:AY,рўйхат!$CX:$CX,$B$1394,рўйхат!$D:$D,$C1357)</f>
        <v/>
      </c>
      <c r="AQ1357" s="35">
        <f>SUMIFS(рўйхат!AZ:AZ,рўйхат!$CX:$CX,$B$1394,рўйхат!$D:$D,$C1357)</f>
        <v/>
      </c>
      <c r="AR1357" s="36">
        <f>SUMIFS(рўйхат!BA:BA,рўйхат!$CX:$CX,$B$1394,рўйхат!$D:$D,$C1357)</f>
        <v/>
      </c>
      <c r="AS1357" s="35">
        <f>SUMIFS(рўйхат!BB:BB,рўйхат!$CX:$CX,$B$1394,рўйхат!$D:$D,$C1357)</f>
        <v/>
      </c>
      <c r="AT1357" s="36">
        <f>SUMIFS(рўйхат!BC:BC,рўйхат!$CX:$CX,$B$1394,рўйхат!$D:$D,$C1357)</f>
        <v/>
      </c>
      <c r="AU1357" s="35">
        <f>SUMIFS(рўйхат!BD:BD,рўйхат!$CX:$CX,$B$1394,рўйхат!$D:$D,$C1357)</f>
        <v/>
      </c>
      <c r="AV1357" s="36">
        <f>SUMIFS(рўйхат!BE:BE,рўйхат!$CX:$CX,$B$1394,рўйхат!$D:$D,$C1357)</f>
        <v/>
      </c>
      <c r="AW1357" s="35">
        <f>SUMIFS(рўйхат!BF:BF,рўйхат!$CX:$CX,$B$1394,рўйхат!$D:$D,$C1357)</f>
        <v/>
      </c>
      <c r="AX1357" s="36">
        <f>SUMIFS(рўйхат!BG:BG,рўйхат!$CX:$CX,$B$1394,рўйхат!$D:$D,$C1357)</f>
        <v/>
      </c>
      <c r="AY1357" s="35">
        <f>SUMIFS(рўйхат!BH:BH,рўйхат!$CX:$CX,$B$1394,рўйхат!$D:$D,$C1357)</f>
        <v/>
      </c>
      <c r="AZ1357" s="36">
        <f>SUMIFS(рўйхат!BI:BI,рўйхат!$CX:$CX,$B$1394,рўйхат!$D:$D,$C1357)</f>
        <v/>
      </c>
      <c r="BA1357" s="35">
        <f>SUMIFS(рўйхат!BJ:BJ,рўйхат!$CX:$CX,$B$1394,рўйхат!$D:$D,$C1357)</f>
        <v/>
      </c>
      <c r="BB1357" s="36">
        <f>SUMIFS(рўйхат!BK:BK,рўйхат!$CX:$CX,$B$1394,рўйхат!$D:$D,$C1357)</f>
        <v/>
      </c>
      <c r="BC1357" s="77">
        <f>IFERROR(AO1357/E1357,0)</f>
        <v/>
      </c>
      <c r="BD1357" s="77">
        <f>IFERROR(AP1357/F1357,0)</f>
        <v/>
      </c>
      <c r="BE1357" s="35">
        <f>SUMIFS(рўйхат!BL:BL,рўйхат!$CX:$CX,$B$1394,рўйхат!$D:$D,$C1357)</f>
        <v/>
      </c>
      <c r="BF1357" s="36">
        <f>SUMIFS(рўйхат!BM:BM,рўйхат!$CX:$CX,$B$1394,рўйхат!$D:$D,$C1357)</f>
        <v/>
      </c>
      <c r="BG1357" s="35">
        <f>SUMIFS(рўйхат!BN:BN,рўйхат!$CX:$CX,$B$1394,рўйхат!$D:$D,$C1357)</f>
        <v/>
      </c>
      <c r="BH1357" s="36">
        <f>SUMIFS(рўйхат!BO:BO,рўйхат!$CX:$CX,$B$1394,рўйхат!$D:$D,$C1357)</f>
        <v/>
      </c>
      <c r="BI1357" s="35">
        <f>SUMIFS(рўйхат!BP:BP,рўйхат!$CX:$CX,$B$1394,рўйхат!$D:$D,$C1357)</f>
        <v/>
      </c>
      <c r="BJ1357" s="36">
        <f>SUMIFS(рўйхат!BQ:BQ,рўйхат!$CX:$CX,$B$1394,рўйхат!$D:$D,$C1357)</f>
        <v/>
      </c>
      <c r="BK1357" s="35">
        <f>SUMIFS(рўйхат!BR:BR,рўйхат!$CX:$CX,$B$1394,рўйхат!$D:$D,$C1357)</f>
        <v/>
      </c>
      <c r="BL1357" s="36">
        <f>SUMIFS(рўйхат!BS:BS,рўйхат!$CX:$CX,$B$1394,рўйхат!$D:$D,$C1357)</f>
        <v/>
      </c>
      <c r="BM1357" s="35">
        <f>SUMIFS(рўйхат!BT:BT,рўйхат!$CX:$CX,$B$1394,рўйхат!$D:$D,$C1357)</f>
        <v/>
      </c>
      <c r="BN1357" s="36">
        <f>SUMIFS(рўйхат!BU:BU,рўйхат!$CX:$CX,$B$1394,рўйхат!$D:$D,$C1357)</f>
        <v/>
      </c>
      <c r="BO1357" s="35">
        <f>SUMIFS(рўйхат!BX:BX,рўйхат!$CX:$CX,$B$1394,рўйхат!$D:$D,$C1357)</f>
        <v/>
      </c>
      <c r="BP1357" s="36">
        <f>SUMIFS(рўйхат!BY:BY,рўйхат!$CX:$CX,$B$1394,рўйхат!$D:$D,$C1357)</f>
        <v/>
      </c>
      <c r="BQ1357" s="35">
        <f>SUMIFS(рўйхат!BZ:BZ,рўйхат!$CX:$CX,$B$1394,рўйхат!$D:$D,$C1357)</f>
        <v/>
      </c>
      <c r="BR1357" s="36">
        <f>SUMIFS(рўйхат!CA:CA,рўйхат!$CX:$CX,$B$1394,рўйхат!$D:$D,$C1357)</f>
        <v/>
      </c>
      <c r="BS1357" s="35">
        <f>SUMIFS(рўйхат!CB:CB,рўйхат!$CX:$CX,$B$1394,рўйхат!$D:$D,$C1357)</f>
        <v/>
      </c>
      <c r="BT1357" s="36">
        <f>SUMIFS(рўйхат!CC:CC,рўйхат!$CX:$CX,$B$1394,рўйхат!$D:$D,$C1357)</f>
        <v/>
      </c>
      <c r="BU1357" s="35">
        <f>SUMIFS(рўйхат!CD:CD,рўйхат!$CX:$CX,$B$1394,рўйхат!$D:$D,$C1357)</f>
        <v/>
      </c>
      <c r="BV1357" s="36">
        <f>SUMIFS(рўйхат!CE:CE,рўйхат!$CX:$CX,$B$1394,рўйхат!$D:$D,$C1357)</f>
        <v/>
      </c>
      <c r="BW1357" s="35">
        <f>SUMIFS(рўйхат!CH:CH,рўйхат!$CX:$CX,$B$1394,рўйхат!$D:$D,$C1357)</f>
        <v/>
      </c>
      <c r="BX1357" s="36">
        <f>SUMIFS(рўйхат!CI:CI,рўйхат!$CX:$CX,$B$1394,рўйхат!$D:$D,$C1357)</f>
        <v/>
      </c>
      <c r="BY1357" s="35">
        <f>SUMIFS(рўйхат!CJ:CJ,рўйхат!$CX:$CX,$B$1394,рўйхат!$D:$D,$C1357)</f>
        <v/>
      </c>
      <c r="BZ1357" s="36">
        <f>SUMIFS(рўйхат!CK:CK,рўйхат!$CX:$CX,$B$1394,рўйхат!$D:$D,$C1357)</f>
        <v/>
      </c>
      <c r="CA1357" s="35">
        <f>SUMIFS(рўйхат!CL:CL,рўйхат!$CX:$CX,$B$1394,рўйхат!$D:$D,$C1357)</f>
        <v/>
      </c>
      <c r="CB1357" s="36">
        <f>SUMIFS(рўйхат!CM:CM,рўйхат!$CX:$CX,$B$1394,рўйхат!$D:$D,$C1357)</f>
        <v/>
      </c>
      <c r="CC1357" s="35">
        <f>SUMIFS(рўйхат!CN:CN,рўйхат!$CX:$CX,$B$1394,рўйхат!$D:$D,$C1357)</f>
        <v/>
      </c>
      <c r="CD1357" s="36">
        <f>SUMIFS(рўйхат!CO:CO,рўйхат!$CX:$CX,$B$1394,рўйхат!$D:$D,$C1357)</f>
        <v/>
      </c>
      <c r="CE1357" s="77">
        <f>IFERROR(BE1357/(Q1357+BE1357),0)</f>
        <v/>
      </c>
      <c r="CF1357" s="78">
        <f>IFERROR(BF1357/(R1357+BF1357),0)</f>
        <v/>
      </c>
    </row>
    <row r="1358" hidden="1" outlineLevel="1" ht="30" customFormat="1" customHeight="1" s="8">
      <c r="A1358" s="39" t="n"/>
      <c r="B1358" s="50" t="n">
        <v>30</v>
      </c>
      <c r="C1358" s="131" t="inlineStr">
        <is>
          <t>Мансабдор шахсларга боғлиқ етказиб берувчилар билан тузилган шартномалар</t>
        </is>
      </c>
      <c r="D1358" s="16" t="n"/>
      <c r="E1358" s="35">
        <f>SUMIFS(рўйхат!F:F,рўйхат!$CX:$CX,$B$1394,рўйхат!$D:$D,$C1358)</f>
        <v/>
      </c>
      <c r="F1358" s="36">
        <f>SUMIFS(рўйхат!G:G,рўйхат!$CX:$CX,$B$1394,рўйхат!$D:$D,$C1358)</f>
        <v/>
      </c>
      <c r="G1358" s="35">
        <f>SUMIFS(рўйхат!H:H,рўйхат!$CX:$CX,$B$1394,рўйхат!$D:$D,$C1358)</f>
        <v/>
      </c>
      <c r="H1358" s="36">
        <f>SUMIFS(рўйхат!I:I,рўйхат!$CX:$CX,$B$1394,рўйхат!$D:$D,$C1358)</f>
        <v/>
      </c>
      <c r="I1358" s="35">
        <f>SUMIFS(рўйхат!J:J,рўйхат!$CX:$CX,$B$1394,рўйхат!$D:$D,$C1358)</f>
        <v/>
      </c>
      <c r="J1358" s="36">
        <f>SUMIFS(рўйхат!K:K,рўйхат!$CX:$CX,$B$1394,рўйхат!$D:$D,$C1358)</f>
        <v/>
      </c>
      <c r="K1358" s="35">
        <f>SUMIFS(рўйхат!L:L,рўйхат!$CX:$CX,$B$1394,рўйхат!$D:$D,$C1358)</f>
        <v/>
      </c>
      <c r="L1358" s="36">
        <f>SUMIFS(рўйхат!M:M,рўйхат!$CX:$CX,$B$1394,рўйхат!$D:$D,$C1358)</f>
        <v/>
      </c>
      <c r="M1358" s="35">
        <f>SUMIFS(рўйхат!N:N,рўйхат!$CX:$CX,$B$1394,рўйхат!$D:$D,$C1358)</f>
        <v/>
      </c>
      <c r="N1358" s="36">
        <f>SUMIFS(рўйхат!O:O,рўйхат!$CX:$CX,$B$1394,рўйхат!$D:$D,$C1358)</f>
        <v/>
      </c>
      <c r="O1358" s="34">
        <f>IFERROR(M1358/E1358,0)</f>
        <v/>
      </c>
      <c r="P1358" s="34">
        <f>IFERROR(N1358/F1358,0)</f>
        <v/>
      </c>
      <c r="Q1358" s="35">
        <f>SUMIFS(рўйхат!P:P,рўйхат!$CX:$CX,$B$1394,рўйхат!$D:$D,$C1358)</f>
        <v/>
      </c>
      <c r="R1358" s="36">
        <f>SUMIFS(рўйхат!Q:Q,рўйхат!$CX:$CX,$B$1394,рўйхат!$D:$D,$C1358)</f>
        <v/>
      </c>
      <c r="S1358" s="35">
        <f>SUMIFS(рўйхат!R:R,рўйхат!$CX:$CX,$B$1394,рўйхат!$D:$D,$C1358)</f>
        <v/>
      </c>
      <c r="T1358" s="36">
        <f>SUMIFS(рўйхат!S:S,рўйхат!$CX:$CX,$B$1394,рўйхат!$D:$D,$C1358)</f>
        <v/>
      </c>
      <c r="U1358" s="35">
        <f>SUMIFS(рўйхат!T:T,рўйхат!$CX:$CX,$B$1394,рўйхат!$D:$D,$C1358)</f>
        <v/>
      </c>
      <c r="V1358" s="36">
        <f>SUMIFS(рўйхат!U:U,рўйхат!$CX:$CX,$B$1394,рўйхат!$D:$D,$C1358)</f>
        <v/>
      </c>
      <c r="W1358" s="35">
        <f>SUMIFS(рўйхат!V:V,рўйхат!$CX:$CX,$B$1394,рўйхат!$D:$D,$C1358)</f>
        <v/>
      </c>
      <c r="X1358" s="36">
        <f>SUMIFS(рўйхат!W:W,рўйхат!$CX:$CX,$B$1394,рўйхат!$D:$D,$C1358)</f>
        <v/>
      </c>
      <c r="Y1358" s="35">
        <f>SUMIFS(рўйхат!X:X,рўйхат!$CX:$CX,$B$1394,рўйхат!$D:$D,$C1358)</f>
        <v/>
      </c>
      <c r="Z1358" s="36">
        <f>SUMIFS(рўйхат!Y:Y,рўйхат!$CX:$CX,$B$1394,рўйхат!$D:$D,$C1358)</f>
        <v/>
      </c>
      <c r="AA1358" s="35">
        <f>SUMIFS(рўйхат!Z:Z,рўйхат!$CX:$CX,$B$1394,рўйхат!$D:$D,$C1358)</f>
        <v/>
      </c>
      <c r="AB1358" s="36">
        <f>SUMIFS(рўйхат!AA:AA,рўйхат!$CX:$CX,$B$1394,рўйхат!$D:$D,$C1358)</f>
        <v/>
      </c>
      <c r="AC1358" s="35">
        <f>SUMIFS(рўйхат!AB:AB,рўйхат!$CX:$CX,$B$1394,рўйхат!$D:$D,$C1358)</f>
        <v/>
      </c>
      <c r="AD1358" s="36">
        <f>SUMIFS(рўйхат!AC:AC,рўйхат!$CX:$CX,$B$1394,рўйхат!$D:$D,$C1358)</f>
        <v/>
      </c>
      <c r="AE1358" s="35">
        <f>SUMIFS(рўйхат!AD:AD,рўйхат!$CX:$CX,$B$1394,рўйхат!$D:$D,$C1358)</f>
        <v/>
      </c>
      <c r="AF1358" s="36">
        <f>SUMIFS(рўйхат!AE:AE,рўйхат!$CX:$CX,$B$1394,рўйхат!$D:$D,$C1358)</f>
        <v/>
      </c>
      <c r="AG1358" s="35">
        <f>SUMIFS(рўйхат!AH:AH,рўйхат!$CX:$CX,$B$1394,рўйхат!$D:$D,$C1358)</f>
        <v/>
      </c>
      <c r="AH1358" s="36">
        <f>SUMIFS(рўйхат!AI:AI,рўйхат!$CX:$CX,$B$1394,рўйхат!$D:$D,$C1358)</f>
        <v/>
      </c>
      <c r="AI1358" s="35">
        <f>SUMIFS(рўйхат!AJ:AJ,рўйхат!$CX:$CX,$B$1394,рўйхат!$D:$D,$C1358)</f>
        <v/>
      </c>
      <c r="AJ1358" s="36">
        <f>SUMIFS(рўйхат!AK:AK,рўйхат!$CX:$CX,$B$1394,рўйхат!$D:$D,$C1358)</f>
        <v/>
      </c>
      <c r="AK1358" s="35">
        <f>SUMIFS(рўйхат!AL:AL,рўйхат!$CX:$CX,$B$1394,рўйхат!$D:$D,$C1358)</f>
        <v/>
      </c>
      <c r="AL1358" s="36">
        <f>SUMIFS(рўйхат!AM:AM,рўйхат!$CX:$CX,$B$1394,рўйхат!$D:$D,$C1358)</f>
        <v/>
      </c>
      <c r="AM1358" s="77">
        <f>IFERROR(Q1358/E1358,0)</f>
        <v/>
      </c>
      <c r="AN1358" s="77">
        <f>IFERROR(R1358/F1358,0)</f>
        <v/>
      </c>
      <c r="AO1358" s="35">
        <f>SUMIFS(рўйхат!AX:AX,рўйхат!$CX:$CX,$B$1394,рўйхат!$D:$D,$C1358)</f>
        <v/>
      </c>
      <c r="AP1358" s="36">
        <f>SUMIFS(рўйхат!AY:AY,рўйхат!$CX:$CX,$B$1394,рўйхат!$D:$D,$C1358)</f>
        <v/>
      </c>
      <c r="AQ1358" s="35">
        <f>SUMIFS(рўйхат!AZ:AZ,рўйхат!$CX:$CX,$B$1394,рўйхат!$D:$D,$C1358)</f>
        <v/>
      </c>
      <c r="AR1358" s="36">
        <f>SUMIFS(рўйхат!BA:BA,рўйхат!$CX:$CX,$B$1394,рўйхат!$D:$D,$C1358)</f>
        <v/>
      </c>
      <c r="AS1358" s="35">
        <f>SUMIFS(рўйхат!BB:BB,рўйхат!$CX:$CX,$B$1394,рўйхат!$D:$D,$C1358)</f>
        <v/>
      </c>
      <c r="AT1358" s="36">
        <f>SUMIFS(рўйхат!BC:BC,рўйхат!$CX:$CX,$B$1394,рўйхат!$D:$D,$C1358)</f>
        <v/>
      </c>
      <c r="AU1358" s="35">
        <f>SUMIFS(рўйхат!BD:BD,рўйхат!$CX:$CX,$B$1394,рўйхат!$D:$D,$C1358)</f>
        <v/>
      </c>
      <c r="AV1358" s="36">
        <f>SUMIFS(рўйхат!BE:BE,рўйхат!$CX:$CX,$B$1394,рўйхат!$D:$D,$C1358)</f>
        <v/>
      </c>
      <c r="AW1358" s="35">
        <f>SUMIFS(рўйхат!BF:BF,рўйхат!$CX:$CX,$B$1394,рўйхат!$D:$D,$C1358)</f>
        <v/>
      </c>
      <c r="AX1358" s="36">
        <f>SUMIFS(рўйхат!BG:BG,рўйхат!$CX:$CX,$B$1394,рўйхат!$D:$D,$C1358)</f>
        <v/>
      </c>
      <c r="AY1358" s="35">
        <f>SUMIFS(рўйхат!BH:BH,рўйхат!$CX:$CX,$B$1394,рўйхат!$D:$D,$C1358)</f>
        <v/>
      </c>
      <c r="AZ1358" s="36">
        <f>SUMIFS(рўйхат!BI:BI,рўйхат!$CX:$CX,$B$1394,рўйхат!$D:$D,$C1358)</f>
        <v/>
      </c>
      <c r="BA1358" s="35">
        <f>SUMIFS(рўйхат!BJ:BJ,рўйхат!$CX:$CX,$B$1394,рўйхат!$D:$D,$C1358)</f>
        <v/>
      </c>
      <c r="BB1358" s="36">
        <f>SUMIFS(рўйхат!BK:BK,рўйхат!$CX:$CX,$B$1394,рўйхат!$D:$D,$C1358)</f>
        <v/>
      </c>
      <c r="BC1358" s="77">
        <f>IFERROR(AO1358/E1358,0)</f>
        <v/>
      </c>
      <c r="BD1358" s="77">
        <f>IFERROR(AP1358/F1358,0)</f>
        <v/>
      </c>
      <c r="BE1358" s="35">
        <f>SUMIFS(рўйхат!BL:BL,рўйхат!$CX:$CX,$B$1394,рўйхат!$D:$D,$C1358)</f>
        <v/>
      </c>
      <c r="BF1358" s="36">
        <f>SUMIFS(рўйхат!BM:BM,рўйхат!$CX:$CX,$B$1394,рўйхат!$D:$D,$C1358)</f>
        <v/>
      </c>
      <c r="BG1358" s="35">
        <f>SUMIFS(рўйхат!BN:BN,рўйхат!$CX:$CX,$B$1394,рўйхат!$D:$D,$C1358)</f>
        <v/>
      </c>
      <c r="BH1358" s="36">
        <f>SUMIFS(рўйхат!BO:BO,рўйхат!$CX:$CX,$B$1394,рўйхат!$D:$D,$C1358)</f>
        <v/>
      </c>
      <c r="BI1358" s="35">
        <f>SUMIFS(рўйхат!BP:BP,рўйхат!$CX:$CX,$B$1394,рўйхат!$D:$D,$C1358)</f>
        <v/>
      </c>
      <c r="BJ1358" s="36">
        <f>SUMIFS(рўйхат!BQ:BQ,рўйхат!$CX:$CX,$B$1394,рўйхат!$D:$D,$C1358)</f>
        <v/>
      </c>
      <c r="BK1358" s="35">
        <f>SUMIFS(рўйхат!BR:BR,рўйхат!$CX:$CX,$B$1394,рўйхат!$D:$D,$C1358)</f>
        <v/>
      </c>
      <c r="BL1358" s="36">
        <f>SUMIFS(рўйхат!BS:BS,рўйхат!$CX:$CX,$B$1394,рўйхат!$D:$D,$C1358)</f>
        <v/>
      </c>
      <c r="BM1358" s="35">
        <f>SUMIFS(рўйхат!BT:BT,рўйхат!$CX:$CX,$B$1394,рўйхат!$D:$D,$C1358)</f>
        <v/>
      </c>
      <c r="BN1358" s="36">
        <f>SUMIFS(рўйхат!BU:BU,рўйхат!$CX:$CX,$B$1394,рўйхат!$D:$D,$C1358)</f>
        <v/>
      </c>
      <c r="BO1358" s="35">
        <f>SUMIFS(рўйхат!BX:BX,рўйхат!$CX:$CX,$B$1394,рўйхат!$D:$D,$C1358)</f>
        <v/>
      </c>
      <c r="BP1358" s="36">
        <f>SUMIFS(рўйхат!BY:BY,рўйхат!$CX:$CX,$B$1394,рўйхат!$D:$D,$C1358)</f>
        <v/>
      </c>
      <c r="BQ1358" s="35">
        <f>SUMIFS(рўйхат!BZ:BZ,рўйхат!$CX:$CX,$B$1394,рўйхат!$D:$D,$C1358)</f>
        <v/>
      </c>
      <c r="BR1358" s="36">
        <f>SUMIFS(рўйхат!CA:CA,рўйхат!$CX:$CX,$B$1394,рўйхат!$D:$D,$C1358)</f>
        <v/>
      </c>
      <c r="BS1358" s="35">
        <f>SUMIFS(рўйхат!CB:CB,рўйхат!$CX:$CX,$B$1394,рўйхат!$D:$D,$C1358)</f>
        <v/>
      </c>
      <c r="BT1358" s="36">
        <f>SUMIFS(рўйхат!CC:CC,рўйхат!$CX:$CX,$B$1394,рўйхат!$D:$D,$C1358)</f>
        <v/>
      </c>
      <c r="BU1358" s="35">
        <f>SUMIFS(рўйхат!CD:CD,рўйхат!$CX:$CX,$B$1394,рўйхат!$D:$D,$C1358)</f>
        <v/>
      </c>
      <c r="BV1358" s="36">
        <f>SUMIFS(рўйхат!CE:CE,рўйхат!$CX:$CX,$B$1394,рўйхат!$D:$D,$C1358)</f>
        <v/>
      </c>
      <c r="BW1358" s="35">
        <f>SUMIFS(рўйхат!CH:CH,рўйхат!$CX:$CX,$B$1394,рўйхат!$D:$D,$C1358)</f>
        <v/>
      </c>
      <c r="BX1358" s="36">
        <f>SUMIFS(рўйхат!CI:CI,рўйхат!$CX:$CX,$B$1394,рўйхат!$D:$D,$C1358)</f>
        <v/>
      </c>
      <c r="BY1358" s="35">
        <f>SUMIFS(рўйхат!CJ:CJ,рўйхат!$CX:$CX,$B$1394,рўйхат!$D:$D,$C1358)</f>
        <v/>
      </c>
      <c r="BZ1358" s="36">
        <f>SUMIFS(рўйхат!CK:CK,рўйхат!$CX:$CX,$B$1394,рўйхат!$D:$D,$C1358)</f>
        <v/>
      </c>
      <c r="CA1358" s="35">
        <f>SUMIFS(рўйхат!CL:CL,рўйхат!$CX:$CX,$B$1394,рўйхат!$D:$D,$C1358)</f>
        <v/>
      </c>
      <c r="CB1358" s="36">
        <f>SUMIFS(рўйхат!CM:CM,рўйхат!$CX:$CX,$B$1394,рўйхат!$D:$D,$C1358)</f>
        <v/>
      </c>
      <c r="CC1358" s="35">
        <f>SUMIFS(рўйхат!CN:CN,рўйхат!$CX:$CX,$B$1394,рўйхат!$D:$D,$C1358)</f>
        <v/>
      </c>
      <c r="CD1358" s="36">
        <f>SUMIFS(рўйхат!CO:CO,рўйхат!$CX:$CX,$B$1394,рўйхат!$D:$D,$C1358)</f>
        <v/>
      </c>
      <c r="CE1358" s="77">
        <f>IFERROR(BE1358/(Q1358+BE1358),0)</f>
        <v/>
      </c>
      <c r="CF1358" s="78">
        <f>IFERROR(BF1358/(R1358+BF1358),0)</f>
        <v/>
      </c>
    </row>
    <row r="1359" hidden="1" outlineLevel="1" ht="30" customFormat="1" customHeight="1" s="8">
      <c r="A1359" s="39" t="n"/>
      <c r="B1359" s="50" t="n">
        <v>31</v>
      </c>
      <c r="C1359" s="131" t="inlineStr">
        <is>
          <t>Мансабдор шахсларга боғлиқ етказиб берувчилар билан тузилган шартномалар (COOPERATION)</t>
        </is>
      </c>
      <c r="D1359" s="16" t="n"/>
      <c r="E1359" s="35">
        <f>SUMIFS(рўйхат!F:F,рўйхат!$CX:$CX,$B$1394,рўйхат!$D:$D,$C1359)</f>
        <v/>
      </c>
      <c r="F1359" s="36">
        <f>SUMIFS(рўйхат!G:G,рўйхат!$CX:$CX,$B$1394,рўйхат!$D:$D,$C1359)</f>
        <v/>
      </c>
      <c r="G1359" s="35">
        <f>SUMIFS(рўйхат!H:H,рўйхат!$CX:$CX,$B$1394,рўйхат!$D:$D,$C1359)</f>
        <v/>
      </c>
      <c r="H1359" s="36">
        <f>SUMIFS(рўйхат!I:I,рўйхат!$CX:$CX,$B$1394,рўйхат!$D:$D,$C1359)</f>
        <v/>
      </c>
      <c r="I1359" s="35">
        <f>SUMIFS(рўйхат!J:J,рўйхат!$CX:$CX,$B$1394,рўйхат!$D:$D,$C1359)</f>
        <v/>
      </c>
      <c r="J1359" s="36">
        <f>SUMIFS(рўйхат!K:K,рўйхат!$CX:$CX,$B$1394,рўйхат!$D:$D,$C1359)</f>
        <v/>
      </c>
      <c r="K1359" s="35">
        <f>SUMIFS(рўйхат!L:L,рўйхат!$CX:$CX,$B$1394,рўйхат!$D:$D,$C1359)</f>
        <v/>
      </c>
      <c r="L1359" s="36">
        <f>SUMIFS(рўйхат!M:M,рўйхат!$CX:$CX,$B$1394,рўйхат!$D:$D,$C1359)</f>
        <v/>
      </c>
      <c r="M1359" s="35">
        <f>SUMIFS(рўйхат!N:N,рўйхат!$CX:$CX,$B$1394,рўйхат!$D:$D,$C1359)</f>
        <v/>
      </c>
      <c r="N1359" s="36">
        <f>SUMIFS(рўйхат!O:O,рўйхат!$CX:$CX,$B$1394,рўйхат!$D:$D,$C1359)</f>
        <v/>
      </c>
      <c r="O1359" s="34">
        <f>IFERROR(M1359/E1359,0)</f>
        <v/>
      </c>
      <c r="P1359" s="34">
        <f>IFERROR(N1359/F1359,0)</f>
        <v/>
      </c>
      <c r="Q1359" s="35">
        <f>SUMIFS(рўйхат!P:P,рўйхат!$CX:$CX,$B$1394,рўйхат!$D:$D,$C1359)</f>
        <v/>
      </c>
      <c r="R1359" s="36">
        <f>SUMIFS(рўйхат!Q:Q,рўйхат!$CX:$CX,$B$1394,рўйхат!$D:$D,$C1359)</f>
        <v/>
      </c>
      <c r="S1359" s="35">
        <f>SUMIFS(рўйхат!R:R,рўйхат!$CX:$CX,$B$1394,рўйхат!$D:$D,$C1359)</f>
        <v/>
      </c>
      <c r="T1359" s="36">
        <f>SUMIFS(рўйхат!S:S,рўйхат!$CX:$CX,$B$1394,рўйхат!$D:$D,$C1359)</f>
        <v/>
      </c>
      <c r="U1359" s="35">
        <f>SUMIFS(рўйхат!T:T,рўйхат!$CX:$CX,$B$1394,рўйхат!$D:$D,$C1359)</f>
        <v/>
      </c>
      <c r="V1359" s="36">
        <f>SUMIFS(рўйхат!U:U,рўйхат!$CX:$CX,$B$1394,рўйхат!$D:$D,$C1359)</f>
        <v/>
      </c>
      <c r="W1359" s="35">
        <f>SUMIFS(рўйхат!V:V,рўйхат!$CX:$CX,$B$1394,рўйхат!$D:$D,$C1359)</f>
        <v/>
      </c>
      <c r="X1359" s="36">
        <f>SUMIFS(рўйхат!W:W,рўйхат!$CX:$CX,$B$1394,рўйхат!$D:$D,$C1359)</f>
        <v/>
      </c>
      <c r="Y1359" s="35">
        <f>SUMIFS(рўйхат!X:X,рўйхат!$CX:$CX,$B$1394,рўйхат!$D:$D,$C1359)</f>
        <v/>
      </c>
      <c r="Z1359" s="36">
        <f>SUMIFS(рўйхат!Y:Y,рўйхат!$CX:$CX,$B$1394,рўйхат!$D:$D,$C1359)</f>
        <v/>
      </c>
      <c r="AA1359" s="35">
        <f>SUMIFS(рўйхат!Z:Z,рўйхат!$CX:$CX,$B$1394,рўйхат!$D:$D,$C1359)</f>
        <v/>
      </c>
      <c r="AB1359" s="36">
        <f>SUMIFS(рўйхат!AA:AA,рўйхат!$CX:$CX,$B$1394,рўйхат!$D:$D,$C1359)</f>
        <v/>
      </c>
      <c r="AC1359" s="35">
        <f>SUMIFS(рўйхат!AB:AB,рўйхат!$CX:$CX,$B$1394,рўйхат!$D:$D,$C1359)</f>
        <v/>
      </c>
      <c r="AD1359" s="36">
        <f>SUMIFS(рўйхат!AC:AC,рўйхат!$CX:$CX,$B$1394,рўйхат!$D:$D,$C1359)</f>
        <v/>
      </c>
      <c r="AE1359" s="35">
        <f>SUMIFS(рўйхат!AD:AD,рўйхат!$CX:$CX,$B$1394,рўйхат!$D:$D,$C1359)</f>
        <v/>
      </c>
      <c r="AF1359" s="36">
        <f>SUMIFS(рўйхат!AE:AE,рўйхат!$CX:$CX,$B$1394,рўйхат!$D:$D,$C1359)</f>
        <v/>
      </c>
      <c r="AG1359" s="35">
        <f>SUMIFS(рўйхат!AH:AH,рўйхат!$CX:$CX,$B$1394,рўйхат!$D:$D,$C1359)</f>
        <v/>
      </c>
      <c r="AH1359" s="36">
        <f>SUMIFS(рўйхат!AI:AI,рўйхат!$CX:$CX,$B$1394,рўйхат!$D:$D,$C1359)</f>
        <v/>
      </c>
      <c r="AI1359" s="35">
        <f>SUMIFS(рўйхат!AJ:AJ,рўйхат!$CX:$CX,$B$1394,рўйхат!$D:$D,$C1359)</f>
        <v/>
      </c>
      <c r="AJ1359" s="36">
        <f>SUMIFS(рўйхат!AK:AK,рўйхат!$CX:$CX,$B$1394,рўйхат!$D:$D,$C1359)</f>
        <v/>
      </c>
      <c r="AK1359" s="35">
        <f>SUMIFS(рўйхат!AL:AL,рўйхат!$CX:$CX,$B$1394,рўйхат!$D:$D,$C1359)</f>
        <v/>
      </c>
      <c r="AL1359" s="36">
        <f>SUMIFS(рўйхат!AM:AM,рўйхат!$CX:$CX,$B$1394,рўйхат!$D:$D,$C1359)</f>
        <v/>
      </c>
      <c r="AM1359" s="77">
        <f>IFERROR(Q1359/E1359,0)</f>
        <v/>
      </c>
      <c r="AN1359" s="77">
        <f>IFERROR(R1359/F1359,0)</f>
        <v/>
      </c>
      <c r="AO1359" s="35">
        <f>SUMIFS(рўйхат!AX:AX,рўйхат!$CX:$CX,$B$1394,рўйхат!$D:$D,$C1359)</f>
        <v/>
      </c>
      <c r="AP1359" s="36">
        <f>SUMIFS(рўйхат!AY:AY,рўйхат!$CX:$CX,$B$1394,рўйхат!$D:$D,$C1359)</f>
        <v/>
      </c>
      <c r="AQ1359" s="35">
        <f>SUMIFS(рўйхат!AZ:AZ,рўйхат!$CX:$CX,$B$1394,рўйхат!$D:$D,$C1359)</f>
        <v/>
      </c>
      <c r="AR1359" s="36">
        <f>SUMIFS(рўйхат!BA:BA,рўйхат!$CX:$CX,$B$1394,рўйхат!$D:$D,$C1359)</f>
        <v/>
      </c>
      <c r="AS1359" s="35">
        <f>SUMIFS(рўйхат!BB:BB,рўйхат!$CX:$CX,$B$1394,рўйхат!$D:$D,$C1359)</f>
        <v/>
      </c>
      <c r="AT1359" s="36">
        <f>SUMIFS(рўйхат!BC:BC,рўйхат!$CX:$CX,$B$1394,рўйхат!$D:$D,$C1359)</f>
        <v/>
      </c>
      <c r="AU1359" s="35">
        <f>SUMIFS(рўйхат!BD:BD,рўйхат!$CX:$CX,$B$1394,рўйхат!$D:$D,$C1359)</f>
        <v/>
      </c>
      <c r="AV1359" s="36">
        <f>SUMIFS(рўйхат!BE:BE,рўйхат!$CX:$CX,$B$1394,рўйхат!$D:$D,$C1359)</f>
        <v/>
      </c>
      <c r="AW1359" s="35">
        <f>SUMIFS(рўйхат!BF:BF,рўйхат!$CX:$CX,$B$1394,рўйхат!$D:$D,$C1359)</f>
        <v/>
      </c>
      <c r="AX1359" s="36">
        <f>SUMIFS(рўйхат!BG:BG,рўйхат!$CX:$CX,$B$1394,рўйхат!$D:$D,$C1359)</f>
        <v/>
      </c>
      <c r="AY1359" s="35">
        <f>SUMIFS(рўйхат!BH:BH,рўйхат!$CX:$CX,$B$1394,рўйхат!$D:$D,$C1359)</f>
        <v/>
      </c>
      <c r="AZ1359" s="36">
        <f>SUMIFS(рўйхат!BI:BI,рўйхат!$CX:$CX,$B$1394,рўйхат!$D:$D,$C1359)</f>
        <v/>
      </c>
      <c r="BA1359" s="35">
        <f>SUMIFS(рўйхат!BJ:BJ,рўйхат!$CX:$CX,$B$1394,рўйхат!$D:$D,$C1359)</f>
        <v/>
      </c>
      <c r="BB1359" s="36">
        <f>SUMIFS(рўйхат!BK:BK,рўйхат!$CX:$CX,$B$1394,рўйхат!$D:$D,$C1359)</f>
        <v/>
      </c>
      <c r="BC1359" s="77">
        <f>IFERROR(AO1359/E1359,0)</f>
        <v/>
      </c>
      <c r="BD1359" s="77">
        <f>IFERROR(AP1359/F1359,0)</f>
        <v/>
      </c>
      <c r="BE1359" s="35">
        <f>SUMIFS(рўйхат!BL:BL,рўйхат!$CX:$CX,$B$1394,рўйхат!$D:$D,$C1359)</f>
        <v/>
      </c>
      <c r="BF1359" s="36">
        <f>SUMIFS(рўйхат!BM:BM,рўйхат!$CX:$CX,$B$1394,рўйхат!$D:$D,$C1359)</f>
        <v/>
      </c>
      <c r="BG1359" s="35">
        <f>SUMIFS(рўйхат!BN:BN,рўйхат!$CX:$CX,$B$1394,рўйхат!$D:$D,$C1359)</f>
        <v/>
      </c>
      <c r="BH1359" s="36">
        <f>SUMIFS(рўйхат!BO:BO,рўйхат!$CX:$CX,$B$1394,рўйхат!$D:$D,$C1359)</f>
        <v/>
      </c>
      <c r="BI1359" s="35">
        <f>SUMIFS(рўйхат!BP:BP,рўйхат!$CX:$CX,$B$1394,рўйхат!$D:$D,$C1359)</f>
        <v/>
      </c>
      <c r="BJ1359" s="36">
        <f>SUMIFS(рўйхат!BQ:BQ,рўйхат!$CX:$CX,$B$1394,рўйхат!$D:$D,$C1359)</f>
        <v/>
      </c>
      <c r="BK1359" s="35">
        <f>SUMIFS(рўйхат!BR:BR,рўйхат!$CX:$CX,$B$1394,рўйхат!$D:$D,$C1359)</f>
        <v/>
      </c>
      <c r="BL1359" s="36">
        <f>SUMIFS(рўйхат!BS:BS,рўйхат!$CX:$CX,$B$1394,рўйхат!$D:$D,$C1359)</f>
        <v/>
      </c>
      <c r="BM1359" s="35">
        <f>SUMIFS(рўйхат!BT:BT,рўйхат!$CX:$CX,$B$1394,рўйхат!$D:$D,$C1359)</f>
        <v/>
      </c>
      <c r="BN1359" s="36">
        <f>SUMIFS(рўйхат!BU:BU,рўйхат!$CX:$CX,$B$1394,рўйхат!$D:$D,$C1359)</f>
        <v/>
      </c>
      <c r="BO1359" s="35">
        <f>SUMIFS(рўйхат!BX:BX,рўйхат!$CX:$CX,$B$1394,рўйхат!$D:$D,$C1359)</f>
        <v/>
      </c>
      <c r="BP1359" s="36">
        <f>SUMIFS(рўйхат!BY:BY,рўйхат!$CX:$CX,$B$1394,рўйхат!$D:$D,$C1359)</f>
        <v/>
      </c>
      <c r="BQ1359" s="35">
        <f>SUMIFS(рўйхат!BZ:BZ,рўйхат!$CX:$CX,$B$1394,рўйхат!$D:$D,$C1359)</f>
        <v/>
      </c>
      <c r="BR1359" s="36">
        <f>SUMIFS(рўйхат!CA:CA,рўйхат!$CX:$CX,$B$1394,рўйхат!$D:$D,$C1359)</f>
        <v/>
      </c>
      <c r="BS1359" s="35">
        <f>SUMIFS(рўйхат!CB:CB,рўйхат!$CX:$CX,$B$1394,рўйхат!$D:$D,$C1359)</f>
        <v/>
      </c>
      <c r="BT1359" s="36">
        <f>SUMIFS(рўйхат!CC:CC,рўйхат!$CX:$CX,$B$1394,рўйхат!$D:$D,$C1359)</f>
        <v/>
      </c>
      <c r="BU1359" s="35">
        <f>SUMIFS(рўйхат!CD:CD,рўйхат!$CX:$CX,$B$1394,рўйхат!$D:$D,$C1359)</f>
        <v/>
      </c>
      <c r="BV1359" s="36">
        <f>SUMIFS(рўйхат!CE:CE,рўйхат!$CX:$CX,$B$1394,рўйхат!$D:$D,$C1359)</f>
        <v/>
      </c>
      <c r="BW1359" s="35">
        <f>SUMIFS(рўйхат!CH:CH,рўйхат!$CX:$CX,$B$1394,рўйхат!$D:$D,$C1359)</f>
        <v/>
      </c>
      <c r="BX1359" s="36">
        <f>SUMIFS(рўйхат!CI:CI,рўйхат!$CX:$CX,$B$1394,рўйхат!$D:$D,$C1359)</f>
        <v/>
      </c>
      <c r="BY1359" s="35">
        <f>SUMIFS(рўйхат!CJ:CJ,рўйхат!$CX:$CX,$B$1394,рўйхат!$D:$D,$C1359)</f>
        <v/>
      </c>
      <c r="BZ1359" s="36">
        <f>SUMIFS(рўйхат!CK:CK,рўйхат!$CX:$CX,$B$1394,рўйхат!$D:$D,$C1359)</f>
        <v/>
      </c>
      <c r="CA1359" s="35">
        <f>SUMIFS(рўйхат!CL:CL,рўйхат!$CX:$CX,$B$1394,рўйхат!$D:$D,$C1359)</f>
        <v/>
      </c>
      <c r="CB1359" s="36">
        <f>SUMIFS(рўйхат!CM:CM,рўйхат!$CX:$CX,$B$1394,рўйхат!$D:$D,$C1359)</f>
        <v/>
      </c>
      <c r="CC1359" s="35">
        <f>SUMIFS(рўйхат!CN:CN,рўйхат!$CX:$CX,$B$1394,рўйхат!$D:$D,$C1359)</f>
        <v/>
      </c>
      <c r="CD1359" s="36">
        <f>SUMIFS(рўйхат!CO:CO,рўйхат!$CX:$CX,$B$1394,рўйхат!$D:$D,$C1359)</f>
        <v/>
      </c>
      <c r="CE1359" s="77">
        <f>IFERROR(BE1359/(Q1359+BE1359),0)</f>
        <v/>
      </c>
      <c r="CF1359" s="78">
        <f>IFERROR(BF1359/(R1359+BF1359),0)</f>
        <v/>
      </c>
    </row>
    <row r="1360" hidden="1" outlineLevel="1" ht="30" customFormat="1" customHeight="1" s="8">
      <c r="A1360" s="39" t="n"/>
      <c r="B1360" s="50" t="n">
        <v>32</v>
      </c>
      <c r="C1360" s="131" t="inlineStr">
        <is>
          <t>Мансабдор шахсларга боғлиқ етказиб берувчилар билан тузилган шартномалар (UZEX)</t>
        </is>
      </c>
      <c r="D1360" s="51" t="n"/>
      <c r="E1360" s="35">
        <f>SUMIFS(рўйхат!F:F,рўйхат!$CX:$CX,$B$1394,рўйхат!$D:$D,$C1360)</f>
        <v/>
      </c>
      <c r="F1360" s="36">
        <f>SUMIFS(рўйхат!G:G,рўйхат!$CX:$CX,$B$1394,рўйхат!$D:$D,$C1360)</f>
        <v/>
      </c>
      <c r="G1360" s="35">
        <f>SUMIFS(рўйхат!H:H,рўйхат!$CX:$CX,$B$1394,рўйхат!$D:$D,$C1360)</f>
        <v/>
      </c>
      <c r="H1360" s="36">
        <f>SUMIFS(рўйхат!I:I,рўйхат!$CX:$CX,$B$1394,рўйхат!$D:$D,$C1360)</f>
        <v/>
      </c>
      <c r="I1360" s="35">
        <f>SUMIFS(рўйхат!J:J,рўйхат!$CX:$CX,$B$1394,рўйхат!$D:$D,$C1360)</f>
        <v/>
      </c>
      <c r="J1360" s="36">
        <f>SUMIFS(рўйхат!K:K,рўйхат!$CX:$CX,$B$1394,рўйхат!$D:$D,$C1360)</f>
        <v/>
      </c>
      <c r="K1360" s="35">
        <f>SUMIFS(рўйхат!L:L,рўйхат!$CX:$CX,$B$1394,рўйхат!$D:$D,$C1360)</f>
        <v/>
      </c>
      <c r="L1360" s="36">
        <f>SUMIFS(рўйхат!M:M,рўйхат!$CX:$CX,$B$1394,рўйхат!$D:$D,$C1360)</f>
        <v/>
      </c>
      <c r="M1360" s="35">
        <f>SUMIFS(рўйхат!N:N,рўйхат!$CX:$CX,$B$1394,рўйхат!$D:$D,$C1360)</f>
        <v/>
      </c>
      <c r="N1360" s="36">
        <f>SUMIFS(рўйхат!O:O,рўйхат!$CX:$CX,$B$1394,рўйхат!$D:$D,$C1360)</f>
        <v/>
      </c>
      <c r="O1360" s="34">
        <f>IFERROR(M1360/E1360,0)</f>
        <v/>
      </c>
      <c r="P1360" s="34">
        <f>IFERROR(N1360/F1360,0)</f>
        <v/>
      </c>
      <c r="Q1360" s="35">
        <f>SUMIFS(рўйхат!P:P,рўйхат!$CX:$CX,$B$1394,рўйхат!$D:$D,$C1360)</f>
        <v/>
      </c>
      <c r="R1360" s="36">
        <f>SUMIFS(рўйхат!Q:Q,рўйхат!$CX:$CX,$B$1394,рўйхат!$D:$D,$C1360)</f>
        <v/>
      </c>
      <c r="S1360" s="35">
        <f>SUMIFS(рўйхат!R:R,рўйхат!$CX:$CX,$B$1394,рўйхат!$D:$D,$C1360)</f>
        <v/>
      </c>
      <c r="T1360" s="36">
        <f>SUMIFS(рўйхат!S:S,рўйхат!$CX:$CX,$B$1394,рўйхат!$D:$D,$C1360)</f>
        <v/>
      </c>
      <c r="U1360" s="35">
        <f>SUMIFS(рўйхат!T:T,рўйхат!$CX:$CX,$B$1394,рўйхат!$D:$D,$C1360)</f>
        <v/>
      </c>
      <c r="V1360" s="36">
        <f>SUMIFS(рўйхат!U:U,рўйхат!$CX:$CX,$B$1394,рўйхат!$D:$D,$C1360)</f>
        <v/>
      </c>
      <c r="W1360" s="35">
        <f>SUMIFS(рўйхат!V:V,рўйхат!$CX:$CX,$B$1394,рўйхат!$D:$D,$C1360)</f>
        <v/>
      </c>
      <c r="X1360" s="36">
        <f>SUMIFS(рўйхат!W:W,рўйхат!$CX:$CX,$B$1394,рўйхат!$D:$D,$C1360)</f>
        <v/>
      </c>
      <c r="Y1360" s="35">
        <f>SUMIFS(рўйхат!X:X,рўйхат!$CX:$CX,$B$1394,рўйхат!$D:$D,$C1360)</f>
        <v/>
      </c>
      <c r="Z1360" s="36">
        <f>SUMIFS(рўйхат!Y:Y,рўйхат!$CX:$CX,$B$1394,рўйхат!$D:$D,$C1360)</f>
        <v/>
      </c>
      <c r="AA1360" s="35">
        <f>SUMIFS(рўйхат!Z:Z,рўйхат!$CX:$CX,$B$1394,рўйхат!$D:$D,$C1360)</f>
        <v/>
      </c>
      <c r="AB1360" s="36">
        <f>SUMIFS(рўйхат!AA:AA,рўйхат!$CX:$CX,$B$1394,рўйхат!$D:$D,$C1360)</f>
        <v/>
      </c>
      <c r="AC1360" s="35">
        <f>SUMIFS(рўйхат!AB:AB,рўйхат!$CX:$CX,$B$1394,рўйхат!$D:$D,$C1360)</f>
        <v/>
      </c>
      <c r="AD1360" s="36">
        <f>SUMIFS(рўйхат!AC:AC,рўйхат!$CX:$CX,$B$1394,рўйхат!$D:$D,$C1360)</f>
        <v/>
      </c>
      <c r="AE1360" s="35">
        <f>SUMIFS(рўйхат!AD:AD,рўйхат!$CX:$CX,$B$1394,рўйхат!$D:$D,$C1360)</f>
        <v/>
      </c>
      <c r="AF1360" s="36">
        <f>SUMIFS(рўйхат!AE:AE,рўйхат!$CX:$CX,$B$1394,рўйхат!$D:$D,$C1360)</f>
        <v/>
      </c>
      <c r="AG1360" s="35">
        <f>SUMIFS(рўйхат!AH:AH,рўйхат!$CX:$CX,$B$1394,рўйхат!$D:$D,$C1360)</f>
        <v/>
      </c>
      <c r="AH1360" s="36">
        <f>SUMIFS(рўйхат!AI:AI,рўйхат!$CX:$CX,$B$1394,рўйхат!$D:$D,$C1360)</f>
        <v/>
      </c>
      <c r="AI1360" s="35">
        <f>SUMIFS(рўйхат!AJ:AJ,рўйхат!$CX:$CX,$B$1394,рўйхат!$D:$D,$C1360)</f>
        <v/>
      </c>
      <c r="AJ1360" s="36">
        <f>SUMIFS(рўйхат!AK:AK,рўйхат!$CX:$CX,$B$1394,рўйхат!$D:$D,$C1360)</f>
        <v/>
      </c>
      <c r="AK1360" s="35">
        <f>SUMIFS(рўйхат!AL:AL,рўйхат!$CX:$CX,$B$1394,рўйхат!$D:$D,$C1360)</f>
        <v/>
      </c>
      <c r="AL1360" s="36">
        <f>SUMIFS(рўйхат!AM:AM,рўйхат!$CX:$CX,$B$1394,рўйхат!$D:$D,$C1360)</f>
        <v/>
      </c>
      <c r="AM1360" s="77">
        <f>IFERROR(Q1360/E1360,0)</f>
        <v/>
      </c>
      <c r="AN1360" s="77">
        <f>IFERROR(R1360/F1360,0)</f>
        <v/>
      </c>
      <c r="AO1360" s="35">
        <f>SUMIFS(рўйхат!AX:AX,рўйхат!$CX:$CX,$B$1394,рўйхат!$D:$D,$C1360)</f>
        <v/>
      </c>
      <c r="AP1360" s="36">
        <f>SUMIFS(рўйхат!AY:AY,рўйхат!$CX:$CX,$B$1394,рўйхат!$D:$D,$C1360)</f>
        <v/>
      </c>
      <c r="AQ1360" s="35">
        <f>SUMIFS(рўйхат!AZ:AZ,рўйхат!$CX:$CX,$B$1394,рўйхат!$D:$D,$C1360)</f>
        <v/>
      </c>
      <c r="AR1360" s="36">
        <f>SUMIFS(рўйхат!BA:BA,рўйхат!$CX:$CX,$B$1394,рўйхат!$D:$D,$C1360)</f>
        <v/>
      </c>
      <c r="AS1360" s="35">
        <f>SUMIFS(рўйхат!BB:BB,рўйхат!$CX:$CX,$B$1394,рўйхат!$D:$D,$C1360)</f>
        <v/>
      </c>
      <c r="AT1360" s="36">
        <f>SUMIFS(рўйхат!BC:BC,рўйхат!$CX:$CX,$B$1394,рўйхат!$D:$D,$C1360)</f>
        <v/>
      </c>
      <c r="AU1360" s="35">
        <f>SUMIFS(рўйхат!BD:BD,рўйхат!$CX:$CX,$B$1394,рўйхат!$D:$D,$C1360)</f>
        <v/>
      </c>
      <c r="AV1360" s="36">
        <f>SUMIFS(рўйхат!BE:BE,рўйхат!$CX:$CX,$B$1394,рўйхат!$D:$D,$C1360)</f>
        <v/>
      </c>
      <c r="AW1360" s="35">
        <f>SUMIFS(рўйхат!BF:BF,рўйхат!$CX:$CX,$B$1394,рўйхат!$D:$D,$C1360)</f>
        <v/>
      </c>
      <c r="AX1360" s="36">
        <f>SUMIFS(рўйхат!BG:BG,рўйхат!$CX:$CX,$B$1394,рўйхат!$D:$D,$C1360)</f>
        <v/>
      </c>
      <c r="AY1360" s="35">
        <f>SUMIFS(рўйхат!BH:BH,рўйхат!$CX:$CX,$B$1394,рўйхат!$D:$D,$C1360)</f>
        <v/>
      </c>
      <c r="AZ1360" s="36">
        <f>SUMIFS(рўйхат!BI:BI,рўйхат!$CX:$CX,$B$1394,рўйхат!$D:$D,$C1360)</f>
        <v/>
      </c>
      <c r="BA1360" s="35">
        <f>SUMIFS(рўйхат!BJ:BJ,рўйхат!$CX:$CX,$B$1394,рўйхат!$D:$D,$C1360)</f>
        <v/>
      </c>
      <c r="BB1360" s="36">
        <f>SUMIFS(рўйхат!BK:BK,рўйхат!$CX:$CX,$B$1394,рўйхат!$D:$D,$C1360)</f>
        <v/>
      </c>
      <c r="BC1360" s="77">
        <f>IFERROR(AO1360/E1360,0)</f>
        <v/>
      </c>
      <c r="BD1360" s="77">
        <f>IFERROR(AP1360/F1360,0)</f>
        <v/>
      </c>
      <c r="BE1360" s="35">
        <f>SUMIFS(рўйхат!BL:BL,рўйхат!$CX:$CX,$B$1394,рўйхат!$D:$D,$C1360)</f>
        <v/>
      </c>
      <c r="BF1360" s="36">
        <f>SUMIFS(рўйхат!BM:BM,рўйхат!$CX:$CX,$B$1394,рўйхат!$D:$D,$C1360)</f>
        <v/>
      </c>
      <c r="BG1360" s="35">
        <f>SUMIFS(рўйхат!BN:BN,рўйхат!$CX:$CX,$B$1394,рўйхат!$D:$D,$C1360)</f>
        <v/>
      </c>
      <c r="BH1360" s="36">
        <f>SUMIFS(рўйхат!BO:BO,рўйхат!$CX:$CX,$B$1394,рўйхат!$D:$D,$C1360)</f>
        <v/>
      </c>
      <c r="BI1360" s="35">
        <f>SUMIFS(рўйхат!BP:BP,рўйхат!$CX:$CX,$B$1394,рўйхат!$D:$D,$C1360)</f>
        <v/>
      </c>
      <c r="BJ1360" s="36">
        <f>SUMIFS(рўйхат!BQ:BQ,рўйхат!$CX:$CX,$B$1394,рўйхат!$D:$D,$C1360)</f>
        <v/>
      </c>
      <c r="BK1360" s="35">
        <f>SUMIFS(рўйхат!BR:BR,рўйхат!$CX:$CX,$B$1394,рўйхат!$D:$D,$C1360)</f>
        <v/>
      </c>
      <c r="BL1360" s="36">
        <f>SUMIFS(рўйхат!BS:BS,рўйхат!$CX:$CX,$B$1394,рўйхат!$D:$D,$C1360)</f>
        <v/>
      </c>
      <c r="BM1360" s="35">
        <f>SUMIFS(рўйхат!BT:BT,рўйхат!$CX:$CX,$B$1394,рўйхат!$D:$D,$C1360)</f>
        <v/>
      </c>
      <c r="BN1360" s="36">
        <f>SUMIFS(рўйхат!BU:BU,рўйхат!$CX:$CX,$B$1394,рўйхат!$D:$D,$C1360)</f>
        <v/>
      </c>
      <c r="BO1360" s="35">
        <f>SUMIFS(рўйхат!BX:BX,рўйхат!$CX:$CX,$B$1394,рўйхат!$D:$D,$C1360)</f>
        <v/>
      </c>
      <c r="BP1360" s="36">
        <f>SUMIFS(рўйхат!BY:BY,рўйхат!$CX:$CX,$B$1394,рўйхат!$D:$D,$C1360)</f>
        <v/>
      </c>
      <c r="BQ1360" s="35">
        <f>SUMIFS(рўйхат!BZ:BZ,рўйхат!$CX:$CX,$B$1394,рўйхат!$D:$D,$C1360)</f>
        <v/>
      </c>
      <c r="BR1360" s="36">
        <f>SUMIFS(рўйхат!CA:CA,рўйхат!$CX:$CX,$B$1394,рўйхат!$D:$D,$C1360)</f>
        <v/>
      </c>
      <c r="BS1360" s="35">
        <f>SUMIFS(рўйхат!CB:CB,рўйхат!$CX:$CX,$B$1394,рўйхат!$D:$D,$C1360)</f>
        <v/>
      </c>
      <c r="BT1360" s="36">
        <f>SUMIFS(рўйхат!CC:CC,рўйхат!$CX:$CX,$B$1394,рўйхат!$D:$D,$C1360)</f>
        <v/>
      </c>
      <c r="BU1360" s="35">
        <f>SUMIFS(рўйхат!CD:CD,рўйхат!$CX:$CX,$B$1394,рўйхат!$D:$D,$C1360)</f>
        <v/>
      </c>
      <c r="BV1360" s="36">
        <f>SUMIFS(рўйхат!CE:CE,рўйхат!$CX:$CX,$B$1394,рўйхат!$D:$D,$C1360)</f>
        <v/>
      </c>
      <c r="BW1360" s="35">
        <f>SUMIFS(рўйхат!CH:CH,рўйхат!$CX:$CX,$B$1394,рўйхат!$D:$D,$C1360)</f>
        <v/>
      </c>
      <c r="BX1360" s="36">
        <f>SUMIFS(рўйхат!CI:CI,рўйхат!$CX:$CX,$B$1394,рўйхат!$D:$D,$C1360)</f>
        <v/>
      </c>
      <c r="BY1360" s="35">
        <f>SUMIFS(рўйхат!CJ:CJ,рўйхат!$CX:$CX,$B$1394,рўйхат!$D:$D,$C1360)</f>
        <v/>
      </c>
      <c r="BZ1360" s="36">
        <f>SUMIFS(рўйхат!CK:CK,рўйхат!$CX:$CX,$B$1394,рўйхат!$D:$D,$C1360)</f>
        <v/>
      </c>
      <c r="CA1360" s="35">
        <f>SUMIFS(рўйхат!CL:CL,рўйхат!$CX:$CX,$B$1394,рўйхат!$D:$D,$C1360)</f>
        <v/>
      </c>
      <c r="CB1360" s="36">
        <f>SUMIFS(рўйхат!CM:CM,рўйхат!$CX:$CX,$B$1394,рўйхат!$D:$D,$C1360)</f>
        <v/>
      </c>
      <c r="CC1360" s="35">
        <f>SUMIFS(рўйхат!CN:CN,рўйхат!$CX:$CX,$B$1394,рўйхат!$D:$D,$C1360)</f>
        <v/>
      </c>
      <c r="CD1360" s="36">
        <f>SUMIFS(рўйхат!CO:CO,рўйхат!$CX:$CX,$B$1394,рўйхат!$D:$D,$C1360)</f>
        <v/>
      </c>
      <c r="CE1360" s="77">
        <f>IFERROR(BE1360/(Q1360+BE1360),0)</f>
        <v/>
      </c>
      <c r="CF1360" s="78">
        <f>IFERROR(BF1360/(R1360+BF1360),0)</f>
        <v/>
      </c>
    </row>
    <row r="1361" hidden="1" outlineLevel="1" ht="30" customFormat="1" customHeight="1" s="8">
      <c r="A1361" s="39" t="n"/>
      <c r="B1361" s="50" t="n">
        <v>33</v>
      </c>
      <c r="C1361" s="131" t="inlineStr">
        <is>
          <t>Мансабдор шахсларга боғлиқ етказиб берувчилар билан тузилган шартномалар (XT XARID)</t>
        </is>
      </c>
      <c r="D1361" s="51" t="n"/>
      <c r="E1361" s="35">
        <f>SUMIFS(рўйхат!F:F,рўйхат!$CX:$CX,$B$1394,рўйхат!$D:$D,$C1361)</f>
        <v/>
      </c>
      <c r="F1361" s="36">
        <f>SUMIFS(рўйхат!G:G,рўйхат!$CX:$CX,$B$1394,рўйхат!$D:$D,$C1361)</f>
        <v/>
      </c>
      <c r="G1361" s="35">
        <f>SUMIFS(рўйхат!H:H,рўйхат!$CX:$CX,$B$1394,рўйхат!$D:$D,$C1361)</f>
        <v/>
      </c>
      <c r="H1361" s="36">
        <f>SUMIFS(рўйхат!I:I,рўйхат!$CX:$CX,$B$1394,рўйхат!$D:$D,$C1361)</f>
        <v/>
      </c>
      <c r="I1361" s="35">
        <f>SUMIFS(рўйхат!J:J,рўйхат!$CX:$CX,$B$1394,рўйхат!$D:$D,$C1361)</f>
        <v/>
      </c>
      <c r="J1361" s="36">
        <f>SUMIFS(рўйхат!K:K,рўйхат!$CX:$CX,$B$1394,рўйхат!$D:$D,$C1361)</f>
        <v/>
      </c>
      <c r="K1361" s="35">
        <f>SUMIFS(рўйхат!L:L,рўйхат!$CX:$CX,$B$1394,рўйхат!$D:$D,$C1361)</f>
        <v/>
      </c>
      <c r="L1361" s="36">
        <f>SUMIFS(рўйхат!M:M,рўйхат!$CX:$CX,$B$1394,рўйхат!$D:$D,$C1361)</f>
        <v/>
      </c>
      <c r="M1361" s="35">
        <f>SUMIFS(рўйхат!N:N,рўйхат!$CX:$CX,$B$1394,рўйхат!$D:$D,$C1361)</f>
        <v/>
      </c>
      <c r="N1361" s="36">
        <f>SUMIFS(рўйхат!O:O,рўйхат!$CX:$CX,$B$1394,рўйхат!$D:$D,$C1361)</f>
        <v/>
      </c>
      <c r="O1361" s="34">
        <f>IFERROR(M1361/E1361,0)</f>
        <v/>
      </c>
      <c r="P1361" s="34">
        <f>IFERROR(N1361/F1361,0)</f>
        <v/>
      </c>
      <c r="Q1361" s="35">
        <f>SUMIFS(рўйхат!P:P,рўйхат!$CX:$CX,$B$1394,рўйхат!$D:$D,$C1361)</f>
        <v/>
      </c>
      <c r="R1361" s="36">
        <f>SUMIFS(рўйхат!Q:Q,рўйхат!$CX:$CX,$B$1394,рўйхат!$D:$D,$C1361)</f>
        <v/>
      </c>
      <c r="S1361" s="35">
        <f>SUMIFS(рўйхат!R:R,рўйхат!$CX:$CX,$B$1394,рўйхат!$D:$D,$C1361)</f>
        <v/>
      </c>
      <c r="T1361" s="36">
        <f>SUMIFS(рўйхат!S:S,рўйхат!$CX:$CX,$B$1394,рўйхат!$D:$D,$C1361)</f>
        <v/>
      </c>
      <c r="U1361" s="35">
        <f>SUMIFS(рўйхат!T:T,рўйхат!$CX:$CX,$B$1394,рўйхат!$D:$D,$C1361)</f>
        <v/>
      </c>
      <c r="V1361" s="36">
        <f>SUMIFS(рўйхат!U:U,рўйхат!$CX:$CX,$B$1394,рўйхат!$D:$D,$C1361)</f>
        <v/>
      </c>
      <c r="W1361" s="35">
        <f>SUMIFS(рўйхат!V:V,рўйхат!$CX:$CX,$B$1394,рўйхат!$D:$D,$C1361)</f>
        <v/>
      </c>
      <c r="X1361" s="36">
        <f>SUMIFS(рўйхат!W:W,рўйхат!$CX:$CX,$B$1394,рўйхат!$D:$D,$C1361)</f>
        <v/>
      </c>
      <c r="Y1361" s="35">
        <f>SUMIFS(рўйхат!X:X,рўйхат!$CX:$CX,$B$1394,рўйхат!$D:$D,$C1361)</f>
        <v/>
      </c>
      <c r="Z1361" s="36">
        <f>SUMIFS(рўйхат!Y:Y,рўйхат!$CX:$CX,$B$1394,рўйхат!$D:$D,$C1361)</f>
        <v/>
      </c>
      <c r="AA1361" s="35">
        <f>SUMIFS(рўйхат!Z:Z,рўйхат!$CX:$CX,$B$1394,рўйхат!$D:$D,$C1361)</f>
        <v/>
      </c>
      <c r="AB1361" s="36">
        <f>SUMIFS(рўйхат!AA:AA,рўйхат!$CX:$CX,$B$1394,рўйхат!$D:$D,$C1361)</f>
        <v/>
      </c>
      <c r="AC1361" s="35">
        <f>SUMIFS(рўйхат!AB:AB,рўйхат!$CX:$CX,$B$1394,рўйхат!$D:$D,$C1361)</f>
        <v/>
      </c>
      <c r="AD1361" s="36">
        <f>SUMIFS(рўйхат!AC:AC,рўйхат!$CX:$CX,$B$1394,рўйхат!$D:$D,$C1361)</f>
        <v/>
      </c>
      <c r="AE1361" s="35">
        <f>SUMIFS(рўйхат!AD:AD,рўйхат!$CX:$CX,$B$1394,рўйхат!$D:$D,$C1361)</f>
        <v/>
      </c>
      <c r="AF1361" s="36">
        <f>SUMIFS(рўйхат!AE:AE,рўйхат!$CX:$CX,$B$1394,рўйхат!$D:$D,$C1361)</f>
        <v/>
      </c>
      <c r="AG1361" s="35">
        <f>SUMIFS(рўйхат!AH:AH,рўйхат!$CX:$CX,$B$1394,рўйхат!$D:$D,$C1361)</f>
        <v/>
      </c>
      <c r="AH1361" s="36">
        <f>SUMIFS(рўйхат!AI:AI,рўйхат!$CX:$CX,$B$1394,рўйхат!$D:$D,$C1361)</f>
        <v/>
      </c>
      <c r="AI1361" s="35">
        <f>SUMIFS(рўйхат!AJ:AJ,рўйхат!$CX:$CX,$B$1394,рўйхат!$D:$D,$C1361)</f>
        <v/>
      </c>
      <c r="AJ1361" s="36">
        <f>SUMIFS(рўйхат!AK:AK,рўйхат!$CX:$CX,$B$1394,рўйхат!$D:$D,$C1361)</f>
        <v/>
      </c>
      <c r="AK1361" s="35">
        <f>SUMIFS(рўйхат!AL:AL,рўйхат!$CX:$CX,$B$1394,рўйхат!$D:$D,$C1361)</f>
        <v/>
      </c>
      <c r="AL1361" s="36">
        <f>SUMIFS(рўйхат!AM:AM,рўйхат!$CX:$CX,$B$1394,рўйхат!$D:$D,$C1361)</f>
        <v/>
      </c>
      <c r="AM1361" s="77">
        <f>IFERROR(Q1361/E1361,0)</f>
        <v/>
      </c>
      <c r="AN1361" s="77">
        <f>IFERROR(R1361/F1361,0)</f>
        <v/>
      </c>
      <c r="AO1361" s="35">
        <f>SUMIFS(рўйхат!AX:AX,рўйхат!$CX:$CX,$B$1394,рўйхат!$D:$D,$C1361)</f>
        <v/>
      </c>
      <c r="AP1361" s="36">
        <f>SUMIFS(рўйхат!AY:AY,рўйхат!$CX:$CX,$B$1394,рўйхат!$D:$D,$C1361)</f>
        <v/>
      </c>
      <c r="AQ1361" s="35">
        <f>SUMIFS(рўйхат!AZ:AZ,рўйхат!$CX:$CX,$B$1394,рўйхат!$D:$D,$C1361)</f>
        <v/>
      </c>
      <c r="AR1361" s="36">
        <f>SUMIFS(рўйхат!BA:BA,рўйхат!$CX:$CX,$B$1394,рўйхат!$D:$D,$C1361)</f>
        <v/>
      </c>
      <c r="AS1361" s="35">
        <f>SUMIFS(рўйхат!BB:BB,рўйхат!$CX:$CX,$B$1394,рўйхат!$D:$D,$C1361)</f>
        <v/>
      </c>
      <c r="AT1361" s="36">
        <f>SUMIFS(рўйхат!BC:BC,рўйхат!$CX:$CX,$B$1394,рўйхат!$D:$D,$C1361)</f>
        <v/>
      </c>
      <c r="AU1361" s="35">
        <f>SUMIFS(рўйхат!BD:BD,рўйхат!$CX:$CX,$B$1394,рўйхат!$D:$D,$C1361)</f>
        <v/>
      </c>
      <c r="AV1361" s="36">
        <f>SUMIFS(рўйхат!BE:BE,рўйхат!$CX:$CX,$B$1394,рўйхат!$D:$D,$C1361)</f>
        <v/>
      </c>
      <c r="AW1361" s="35">
        <f>SUMIFS(рўйхат!BF:BF,рўйхат!$CX:$CX,$B$1394,рўйхат!$D:$D,$C1361)</f>
        <v/>
      </c>
      <c r="AX1361" s="36">
        <f>SUMIFS(рўйхат!BG:BG,рўйхат!$CX:$CX,$B$1394,рўйхат!$D:$D,$C1361)</f>
        <v/>
      </c>
      <c r="AY1361" s="35">
        <f>SUMIFS(рўйхат!BH:BH,рўйхат!$CX:$CX,$B$1394,рўйхат!$D:$D,$C1361)</f>
        <v/>
      </c>
      <c r="AZ1361" s="36">
        <f>SUMIFS(рўйхат!BI:BI,рўйхат!$CX:$CX,$B$1394,рўйхат!$D:$D,$C1361)</f>
        <v/>
      </c>
      <c r="BA1361" s="35">
        <f>SUMIFS(рўйхат!BJ:BJ,рўйхат!$CX:$CX,$B$1394,рўйхат!$D:$D,$C1361)</f>
        <v/>
      </c>
      <c r="BB1361" s="36">
        <f>SUMIFS(рўйхат!BK:BK,рўйхат!$CX:$CX,$B$1394,рўйхат!$D:$D,$C1361)</f>
        <v/>
      </c>
      <c r="BC1361" s="77">
        <f>IFERROR(AO1361/E1361,0)</f>
        <v/>
      </c>
      <c r="BD1361" s="77">
        <f>IFERROR(AP1361/F1361,0)</f>
        <v/>
      </c>
      <c r="BE1361" s="35">
        <f>SUMIFS(рўйхат!BL:BL,рўйхат!$CX:$CX,$B$1394,рўйхат!$D:$D,$C1361)</f>
        <v/>
      </c>
      <c r="BF1361" s="36">
        <f>SUMIFS(рўйхат!BM:BM,рўйхат!$CX:$CX,$B$1394,рўйхат!$D:$D,$C1361)</f>
        <v/>
      </c>
      <c r="BG1361" s="35">
        <f>SUMIFS(рўйхат!BN:BN,рўйхат!$CX:$CX,$B$1394,рўйхат!$D:$D,$C1361)</f>
        <v/>
      </c>
      <c r="BH1361" s="36">
        <f>SUMIFS(рўйхат!BO:BO,рўйхат!$CX:$CX,$B$1394,рўйхат!$D:$D,$C1361)</f>
        <v/>
      </c>
      <c r="BI1361" s="35">
        <f>SUMIFS(рўйхат!BP:BP,рўйхат!$CX:$CX,$B$1394,рўйхат!$D:$D,$C1361)</f>
        <v/>
      </c>
      <c r="BJ1361" s="36">
        <f>SUMIFS(рўйхат!BQ:BQ,рўйхат!$CX:$CX,$B$1394,рўйхат!$D:$D,$C1361)</f>
        <v/>
      </c>
      <c r="BK1361" s="35">
        <f>SUMIFS(рўйхат!BR:BR,рўйхат!$CX:$CX,$B$1394,рўйхат!$D:$D,$C1361)</f>
        <v/>
      </c>
      <c r="BL1361" s="36">
        <f>SUMIFS(рўйхат!BS:BS,рўйхат!$CX:$CX,$B$1394,рўйхат!$D:$D,$C1361)</f>
        <v/>
      </c>
      <c r="BM1361" s="35">
        <f>SUMIFS(рўйхат!BT:BT,рўйхат!$CX:$CX,$B$1394,рўйхат!$D:$D,$C1361)</f>
        <v/>
      </c>
      <c r="BN1361" s="36">
        <f>SUMIFS(рўйхат!BU:BU,рўйхат!$CX:$CX,$B$1394,рўйхат!$D:$D,$C1361)</f>
        <v/>
      </c>
      <c r="BO1361" s="35">
        <f>SUMIFS(рўйхат!BX:BX,рўйхат!$CX:$CX,$B$1394,рўйхат!$D:$D,$C1361)</f>
        <v/>
      </c>
      <c r="BP1361" s="36">
        <f>SUMIFS(рўйхат!BY:BY,рўйхат!$CX:$CX,$B$1394,рўйхат!$D:$D,$C1361)</f>
        <v/>
      </c>
      <c r="BQ1361" s="35">
        <f>SUMIFS(рўйхат!BZ:BZ,рўйхат!$CX:$CX,$B$1394,рўйхат!$D:$D,$C1361)</f>
        <v/>
      </c>
      <c r="BR1361" s="36">
        <f>SUMIFS(рўйхат!CA:CA,рўйхат!$CX:$CX,$B$1394,рўйхат!$D:$D,$C1361)</f>
        <v/>
      </c>
      <c r="BS1361" s="35">
        <f>SUMIFS(рўйхат!CB:CB,рўйхат!$CX:$CX,$B$1394,рўйхат!$D:$D,$C1361)</f>
        <v/>
      </c>
      <c r="BT1361" s="36">
        <f>SUMIFS(рўйхат!CC:CC,рўйхат!$CX:$CX,$B$1394,рўйхат!$D:$D,$C1361)</f>
        <v/>
      </c>
      <c r="BU1361" s="35">
        <f>SUMIFS(рўйхат!CD:CD,рўйхат!$CX:$CX,$B$1394,рўйхат!$D:$D,$C1361)</f>
        <v/>
      </c>
      <c r="BV1361" s="36">
        <f>SUMIFS(рўйхат!CE:CE,рўйхат!$CX:$CX,$B$1394,рўйхат!$D:$D,$C1361)</f>
        <v/>
      </c>
      <c r="BW1361" s="35">
        <f>SUMIFS(рўйхат!CH:CH,рўйхат!$CX:$CX,$B$1394,рўйхат!$D:$D,$C1361)</f>
        <v/>
      </c>
      <c r="BX1361" s="36">
        <f>SUMIFS(рўйхат!CI:CI,рўйхат!$CX:$CX,$B$1394,рўйхат!$D:$D,$C1361)</f>
        <v/>
      </c>
      <c r="BY1361" s="35">
        <f>SUMIFS(рўйхат!CJ:CJ,рўйхат!$CX:$CX,$B$1394,рўйхат!$D:$D,$C1361)</f>
        <v/>
      </c>
      <c r="BZ1361" s="36">
        <f>SUMIFS(рўйхат!CK:CK,рўйхат!$CX:$CX,$B$1394,рўйхат!$D:$D,$C1361)</f>
        <v/>
      </c>
      <c r="CA1361" s="35">
        <f>SUMIFS(рўйхат!CL:CL,рўйхат!$CX:$CX,$B$1394,рўйхат!$D:$D,$C1361)</f>
        <v/>
      </c>
      <c r="CB1361" s="36">
        <f>SUMIFS(рўйхат!CM:CM,рўйхат!$CX:$CX,$B$1394,рўйхат!$D:$D,$C1361)</f>
        <v/>
      </c>
      <c r="CC1361" s="35">
        <f>SUMIFS(рўйхат!CN:CN,рўйхат!$CX:$CX,$B$1394,рўйхат!$D:$D,$C1361)</f>
        <v/>
      </c>
      <c r="CD1361" s="36">
        <f>SUMIFS(рўйхат!CO:CO,рўйхат!$CX:$CX,$B$1394,рўйхат!$D:$D,$C1361)</f>
        <v/>
      </c>
      <c r="CE1361" s="77">
        <f>IFERROR(BE1361/(Q1361+BE1361),0)</f>
        <v/>
      </c>
      <c r="CF1361" s="78">
        <f>IFERROR(BF1361/(R1361+BF1361),0)</f>
        <v/>
      </c>
    </row>
    <row r="1362" hidden="1" outlineLevel="1" ht="30" customFormat="1" customHeight="1" s="8">
      <c r="A1362" s="39" t="n"/>
      <c r="B1362" s="50" t="n">
        <v>34</v>
      </c>
      <c r="C1362" s="131" t="inlineStr">
        <is>
          <t>Мансабдор шахсларнинг нотурар объектлари</t>
        </is>
      </c>
      <c r="D1362" s="51" t="n"/>
      <c r="E1362" s="35">
        <f>SUMIFS(рўйхат!F:F,рўйхат!$CX:$CX,$B$1394,рўйхат!$D:$D,$C1362)</f>
        <v/>
      </c>
      <c r="F1362" s="36">
        <f>SUMIFS(рўйхат!G:G,рўйхат!$CX:$CX,$B$1394,рўйхат!$D:$D,$C1362)</f>
        <v/>
      </c>
      <c r="G1362" s="35">
        <f>SUMIFS(рўйхат!H:H,рўйхат!$CX:$CX,$B$1394,рўйхат!$D:$D,$C1362)</f>
        <v/>
      </c>
      <c r="H1362" s="36">
        <f>SUMIFS(рўйхат!I:I,рўйхат!$CX:$CX,$B$1394,рўйхат!$D:$D,$C1362)</f>
        <v/>
      </c>
      <c r="I1362" s="35">
        <f>SUMIFS(рўйхат!J:J,рўйхат!$CX:$CX,$B$1394,рўйхат!$D:$D,$C1362)</f>
        <v/>
      </c>
      <c r="J1362" s="36">
        <f>SUMIFS(рўйхат!K:K,рўйхат!$CX:$CX,$B$1394,рўйхат!$D:$D,$C1362)</f>
        <v/>
      </c>
      <c r="K1362" s="35">
        <f>SUMIFS(рўйхат!L:L,рўйхат!$CX:$CX,$B$1394,рўйхат!$D:$D,$C1362)</f>
        <v/>
      </c>
      <c r="L1362" s="36">
        <f>SUMIFS(рўйхат!M:M,рўйхат!$CX:$CX,$B$1394,рўйхат!$D:$D,$C1362)</f>
        <v/>
      </c>
      <c r="M1362" s="35">
        <f>SUMIFS(рўйхат!N:N,рўйхат!$CX:$CX,$B$1394,рўйхат!$D:$D,$C1362)</f>
        <v/>
      </c>
      <c r="N1362" s="36">
        <f>SUMIFS(рўйхат!O:O,рўйхат!$CX:$CX,$B$1394,рўйхат!$D:$D,$C1362)</f>
        <v/>
      </c>
      <c r="O1362" s="34">
        <f>IFERROR(M1362/E1362,0)</f>
        <v/>
      </c>
      <c r="P1362" s="34">
        <f>IFERROR(N1362/F1362,0)</f>
        <v/>
      </c>
      <c r="Q1362" s="35">
        <f>SUMIFS(рўйхат!P:P,рўйхат!$CX:$CX,$B$1394,рўйхат!$D:$D,$C1362)</f>
        <v/>
      </c>
      <c r="R1362" s="36">
        <f>SUMIFS(рўйхат!Q:Q,рўйхат!$CX:$CX,$B$1394,рўйхат!$D:$D,$C1362)</f>
        <v/>
      </c>
      <c r="S1362" s="35">
        <f>SUMIFS(рўйхат!R:R,рўйхат!$CX:$CX,$B$1394,рўйхат!$D:$D,$C1362)</f>
        <v/>
      </c>
      <c r="T1362" s="36">
        <f>SUMIFS(рўйхат!S:S,рўйхат!$CX:$CX,$B$1394,рўйхат!$D:$D,$C1362)</f>
        <v/>
      </c>
      <c r="U1362" s="35">
        <f>SUMIFS(рўйхат!T:T,рўйхат!$CX:$CX,$B$1394,рўйхат!$D:$D,$C1362)</f>
        <v/>
      </c>
      <c r="V1362" s="36">
        <f>SUMIFS(рўйхат!U:U,рўйхат!$CX:$CX,$B$1394,рўйхат!$D:$D,$C1362)</f>
        <v/>
      </c>
      <c r="W1362" s="35">
        <f>SUMIFS(рўйхат!V:V,рўйхат!$CX:$CX,$B$1394,рўйхат!$D:$D,$C1362)</f>
        <v/>
      </c>
      <c r="X1362" s="36">
        <f>SUMIFS(рўйхат!W:W,рўйхат!$CX:$CX,$B$1394,рўйхат!$D:$D,$C1362)</f>
        <v/>
      </c>
      <c r="Y1362" s="35">
        <f>SUMIFS(рўйхат!X:X,рўйхат!$CX:$CX,$B$1394,рўйхат!$D:$D,$C1362)</f>
        <v/>
      </c>
      <c r="Z1362" s="36">
        <f>SUMIFS(рўйхат!Y:Y,рўйхат!$CX:$CX,$B$1394,рўйхат!$D:$D,$C1362)</f>
        <v/>
      </c>
      <c r="AA1362" s="35">
        <f>SUMIFS(рўйхат!Z:Z,рўйхат!$CX:$CX,$B$1394,рўйхат!$D:$D,$C1362)</f>
        <v/>
      </c>
      <c r="AB1362" s="36">
        <f>SUMIFS(рўйхат!AA:AA,рўйхат!$CX:$CX,$B$1394,рўйхат!$D:$D,$C1362)</f>
        <v/>
      </c>
      <c r="AC1362" s="35">
        <f>SUMIFS(рўйхат!AB:AB,рўйхат!$CX:$CX,$B$1394,рўйхат!$D:$D,$C1362)</f>
        <v/>
      </c>
      <c r="AD1362" s="36">
        <f>SUMIFS(рўйхат!AC:AC,рўйхат!$CX:$CX,$B$1394,рўйхат!$D:$D,$C1362)</f>
        <v/>
      </c>
      <c r="AE1362" s="35">
        <f>SUMIFS(рўйхат!AD:AD,рўйхат!$CX:$CX,$B$1394,рўйхат!$D:$D,$C1362)</f>
        <v/>
      </c>
      <c r="AF1362" s="36">
        <f>SUMIFS(рўйхат!AE:AE,рўйхат!$CX:$CX,$B$1394,рўйхат!$D:$D,$C1362)</f>
        <v/>
      </c>
      <c r="AG1362" s="35">
        <f>SUMIFS(рўйхат!AH:AH,рўйхат!$CX:$CX,$B$1394,рўйхат!$D:$D,$C1362)</f>
        <v/>
      </c>
      <c r="AH1362" s="36">
        <f>SUMIFS(рўйхат!AI:AI,рўйхат!$CX:$CX,$B$1394,рўйхат!$D:$D,$C1362)</f>
        <v/>
      </c>
      <c r="AI1362" s="35">
        <f>SUMIFS(рўйхат!AJ:AJ,рўйхат!$CX:$CX,$B$1394,рўйхат!$D:$D,$C1362)</f>
        <v/>
      </c>
      <c r="AJ1362" s="36">
        <f>SUMIFS(рўйхат!AK:AK,рўйхат!$CX:$CX,$B$1394,рўйхат!$D:$D,$C1362)</f>
        <v/>
      </c>
      <c r="AK1362" s="35">
        <f>SUMIFS(рўйхат!AL:AL,рўйхат!$CX:$CX,$B$1394,рўйхат!$D:$D,$C1362)</f>
        <v/>
      </c>
      <c r="AL1362" s="36">
        <f>SUMIFS(рўйхат!AM:AM,рўйхат!$CX:$CX,$B$1394,рўйхат!$D:$D,$C1362)</f>
        <v/>
      </c>
      <c r="AM1362" s="77">
        <f>IFERROR(Q1362/E1362,0)</f>
        <v/>
      </c>
      <c r="AN1362" s="77">
        <f>IFERROR(R1362/F1362,0)</f>
        <v/>
      </c>
      <c r="AO1362" s="35">
        <f>SUMIFS(рўйхат!AX:AX,рўйхат!$CX:$CX,$B$1394,рўйхат!$D:$D,$C1362)</f>
        <v/>
      </c>
      <c r="AP1362" s="36">
        <f>SUMIFS(рўйхат!AY:AY,рўйхат!$CX:$CX,$B$1394,рўйхат!$D:$D,$C1362)</f>
        <v/>
      </c>
      <c r="AQ1362" s="35">
        <f>SUMIFS(рўйхат!AZ:AZ,рўйхат!$CX:$CX,$B$1394,рўйхат!$D:$D,$C1362)</f>
        <v/>
      </c>
      <c r="AR1362" s="36">
        <f>SUMIFS(рўйхат!BA:BA,рўйхат!$CX:$CX,$B$1394,рўйхат!$D:$D,$C1362)</f>
        <v/>
      </c>
      <c r="AS1362" s="35">
        <f>SUMIFS(рўйхат!BB:BB,рўйхат!$CX:$CX,$B$1394,рўйхат!$D:$D,$C1362)</f>
        <v/>
      </c>
      <c r="AT1362" s="36">
        <f>SUMIFS(рўйхат!BC:BC,рўйхат!$CX:$CX,$B$1394,рўйхат!$D:$D,$C1362)</f>
        <v/>
      </c>
      <c r="AU1362" s="35">
        <f>SUMIFS(рўйхат!BD:BD,рўйхат!$CX:$CX,$B$1394,рўйхат!$D:$D,$C1362)</f>
        <v/>
      </c>
      <c r="AV1362" s="36">
        <f>SUMIFS(рўйхат!BE:BE,рўйхат!$CX:$CX,$B$1394,рўйхат!$D:$D,$C1362)</f>
        <v/>
      </c>
      <c r="AW1362" s="35">
        <f>SUMIFS(рўйхат!BF:BF,рўйхат!$CX:$CX,$B$1394,рўйхат!$D:$D,$C1362)</f>
        <v/>
      </c>
      <c r="AX1362" s="36">
        <f>SUMIFS(рўйхат!BG:BG,рўйхат!$CX:$CX,$B$1394,рўйхат!$D:$D,$C1362)</f>
        <v/>
      </c>
      <c r="AY1362" s="35">
        <f>SUMIFS(рўйхат!BH:BH,рўйхат!$CX:$CX,$B$1394,рўйхат!$D:$D,$C1362)</f>
        <v/>
      </c>
      <c r="AZ1362" s="36">
        <f>SUMIFS(рўйхат!BI:BI,рўйхат!$CX:$CX,$B$1394,рўйхат!$D:$D,$C1362)</f>
        <v/>
      </c>
      <c r="BA1362" s="35">
        <f>SUMIFS(рўйхат!BJ:BJ,рўйхат!$CX:$CX,$B$1394,рўйхат!$D:$D,$C1362)</f>
        <v/>
      </c>
      <c r="BB1362" s="36">
        <f>SUMIFS(рўйхат!BK:BK,рўйхат!$CX:$CX,$B$1394,рўйхат!$D:$D,$C1362)</f>
        <v/>
      </c>
      <c r="BC1362" s="77">
        <f>IFERROR(AO1362/E1362,0)</f>
        <v/>
      </c>
      <c r="BD1362" s="77">
        <f>IFERROR(AP1362/F1362,0)</f>
        <v/>
      </c>
      <c r="BE1362" s="35">
        <f>SUMIFS(рўйхат!BL:BL,рўйхат!$CX:$CX,$B$1394,рўйхат!$D:$D,$C1362)</f>
        <v/>
      </c>
      <c r="BF1362" s="36">
        <f>SUMIFS(рўйхат!BM:BM,рўйхат!$CX:$CX,$B$1394,рўйхат!$D:$D,$C1362)</f>
        <v/>
      </c>
      <c r="BG1362" s="35">
        <f>SUMIFS(рўйхат!BN:BN,рўйхат!$CX:$CX,$B$1394,рўйхат!$D:$D,$C1362)</f>
        <v/>
      </c>
      <c r="BH1362" s="36">
        <f>SUMIFS(рўйхат!BO:BO,рўйхат!$CX:$CX,$B$1394,рўйхат!$D:$D,$C1362)</f>
        <v/>
      </c>
      <c r="BI1362" s="35">
        <f>SUMIFS(рўйхат!BP:BP,рўйхат!$CX:$CX,$B$1394,рўйхат!$D:$D,$C1362)</f>
        <v/>
      </c>
      <c r="BJ1362" s="36">
        <f>SUMIFS(рўйхат!BQ:BQ,рўйхат!$CX:$CX,$B$1394,рўйхат!$D:$D,$C1362)</f>
        <v/>
      </c>
      <c r="BK1362" s="35">
        <f>SUMIFS(рўйхат!BR:BR,рўйхат!$CX:$CX,$B$1394,рўйхат!$D:$D,$C1362)</f>
        <v/>
      </c>
      <c r="BL1362" s="36">
        <f>SUMIFS(рўйхат!BS:BS,рўйхат!$CX:$CX,$B$1394,рўйхат!$D:$D,$C1362)</f>
        <v/>
      </c>
      <c r="BM1362" s="35">
        <f>SUMIFS(рўйхат!BT:BT,рўйхат!$CX:$CX,$B$1394,рўйхат!$D:$D,$C1362)</f>
        <v/>
      </c>
      <c r="BN1362" s="36">
        <f>SUMIFS(рўйхат!BU:BU,рўйхат!$CX:$CX,$B$1394,рўйхат!$D:$D,$C1362)</f>
        <v/>
      </c>
      <c r="BO1362" s="35">
        <f>SUMIFS(рўйхат!BX:BX,рўйхат!$CX:$CX,$B$1394,рўйхат!$D:$D,$C1362)</f>
        <v/>
      </c>
      <c r="BP1362" s="36">
        <f>SUMIFS(рўйхат!BY:BY,рўйхат!$CX:$CX,$B$1394,рўйхат!$D:$D,$C1362)</f>
        <v/>
      </c>
      <c r="BQ1362" s="35">
        <f>SUMIFS(рўйхат!BZ:BZ,рўйхат!$CX:$CX,$B$1394,рўйхат!$D:$D,$C1362)</f>
        <v/>
      </c>
      <c r="BR1362" s="36">
        <f>SUMIFS(рўйхат!CA:CA,рўйхат!$CX:$CX,$B$1394,рўйхат!$D:$D,$C1362)</f>
        <v/>
      </c>
      <c r="BS1362" s="35">
        <f>SUMIFS(рўйхат!CB:CB,рўйхат!$CX:$CX,$B$1394,рўйхат!$D:$D,$C1362)</f>
        <v/>
      </c>
      <c r="BT1362" s="36">
        <f>SUMIFS(рўйхат!CC:CC,рўйхат!$CX:$CX,$B$1394,рўйхат!$D:$D,$C1362)</f>
        <v/>
      </c>
      <c r="BU1362" s="35">
        <f>SUMIFS(рўйхат!CD:CD,рўйхат!$CX:$CX,$B$1394,рўйхат!$D:$D,$C1362)</f>
        <v/>
      </c>
      <c r="BV1362" s="36">
        <f>SUMIFS(рўйхат!CE:CE,рўйхат!$CX:$CX,$B$1394,рўйхат!$D:$D,$C1362)</f>
        <v/>
      </c>
      <c r="BW1362" s="35">
        <f>SUMIFS(рўйхат!CH:CH,рўйхат!$CX:$CX,$B$1394,рўйхат!$D:$D,$C1362)</f>
        <v/>
      </c>
      <c r="BX1362" s="36">
        <f>SUMIFS(рўйхат!CI:CI,рўйхат!$CX:$CX,$B$1394,рўйхат!$D:$D,$C1362)</f>
        <v/>
      </c>
      <c r="BY1362" s="35">
        <f>SUMIFS(рўйхат!CJ:CJ,рўйхат!$CX:$CX,$B$1394,рўйхат!$D:$D,$C1362)</f>
        <v/>
      </c>
      <c r="BZ1362" s="36">
        <f>SUMIFS(рўйхат!CK:CK,рўйхат!$CX:$CX,$B$1394,рўйхат!$D:$D,$C1362)</f>
        <v/>
      </c>
      <c r="CA1362" s="35">
        <f>SUMIFS(рўйхат!CL:CL,рўйхат!$CX:$CX,$B$1394,рўйхат!$D:$D,$C1362)</f>
        <v/>
      </c>
      <c r="CB1362" s="36">
        <f>SUMIFS(рўйхат!CM:CM,рўйхат!$CX:$CX,$B$1394,рўйхат!$D:$D,$C1362)</f>
        <v/>
      </c>
      <c r="CC1362" s="35">
        <f>SUMIFS(рўйхат!CN:CN,рўйхат!$CX:$CX,$B$1394,рўйхат!$D:$D,$C1362)</f>
        <v/>
      </c>
      <c r="CD1362" s="36">
        <f>SUMIFS(рўйхат!CO:CO,рўйхат!$CX:$CX,$B$1394,рўйхат!$D:$D,$C1362)</f>
        <v/>
      </c>
      <c r="CE1362" s="77">
        <f>IFERROR(BE1362/(Q1362+BE1362),0)</f>
        <v/>
      </c>
      <c r="CF1362" s="78">
        <f>IFERROR(BF1362/(R1362+BF1362),0)</f>
        <v/>
      </c>
    </row>
    <row r="1363" hidden="1" outlineLevel="1" ht="30" customFormat="1" customHeight="1" s="8">
      <c r="A1363" s="39" t="n"/>
      <c r="B1363" s="50" t="n">
        <v>35</v>
      </c>
      <c r="C1363" s="131" t="inlineStr">
        <is>
          <t>Манфаатлар тўқнашуви (тўғридан-тўғри, COOPERATION)</t>
        </is>
      </c>
      <c r="D1363" s="51" t="n"/>
      <c r="E1363" s="35">
        <f>SUMIFS(рўйхат!F:F,рўйхат!$CX:$CX,$B$1394,рўйхат!$D:$D,$C1363)</f>
        <v/>
      </c>
      <c r="F1363" s="36">
        <f>SUMIFS(рўйхат!G:G,рўйхат!$CX:$CX,$B$1394,рўйхат!$D:$D,$C1363)</f>
        <v/>
      </c>
      <c r="G1363" s="35">
        <f>SUMIFS(рўйхат!H:H,рўйхат!$CX:$CX,$B$1394,рўйхат!$D:$D,$C1363)</f>
        <v/>
      </c>
      <c r="H1363" s="36">
        <f>SUMIFS(рўйхат!I:I,рўйхат!$CX:$CX,$B$1394,рўйхат!$D:$D,$C1363)</f>
        <v/>
      </c>
      <c r="I1363" s="35">
        <f>SUMIFS(рўйхат!J:J,рўйхат!$CX:$CX,$B$1394,рўйхат!$D:$D,$C1363)</f>
        <v/>
      </c>
      <c r="J1363" s="36">
        <f>SUMIFS(рўйхат!K:K,рўйхат!$CX:$CX,$B$1394,рўйхат!$D:$D,$C1363)</f>
        <v/>
      </c>
      <c r="K1363" s="35">
        <f>SUMIFS(рўйхат!L:L,рўйхат!$CX:$CX,$B$1394,рўйхат!$D:$D,$C1363)</f>
        <v/>
      </c>
      <c r="L1363" s="36">
        <f>SUMIFS(рўйхат!M:M,рўйхат!$CX:$CX,$B$1394,рўйхат!$D:$D,$C1363)</f>
        <v/>
      </c>
      <c r="M1363" s="35">
        <f>SUMIFS(рўйхат!N:N,рўйхат!$CX:$CX,$B$1394,рўйхат!$D:$D,$C1363)</f>
        <v/>
      </c>
      <c r="N1363" s="36">
        <f>SUMIFS(рўйхат!O:O,рўйхат!$CX:$CX,$B$1394,рўйхат!$D:$D,$C1363)</f>
        <v/>
      </c>
      <c r="O1363" s="34">
        <f>IFERROR(M1363/E1363,0)</f>
        <v/>
      </c>
      <c r="P1363" s="34">
        <f>IFERROR(N1363/F1363,0)</f>
        <v/>
      </c>
      <c r="Q1363" s="35">
        <f>SUMIFS(рўйхат!P:P,рўйхат!$CX:$CX,$B$1394,рўйхат!$D:$D,$C1363)</f>
        <v/>
      </c>
      <c r="R1363" s="36">
        <f>SUMIFS(рўйхат!Q:Q,рўйхат!$CX:$CX,$B$1394,рўйхат!$D:$D,$C1363)</f>
        <v/>
      </c>
      <c r="S1363" s="35">
        <f>SUMIFS(рўйхат!R:R,рўйхат!$CX:$CX,$B$1394,рўйхат!$D:$D,$C1363)</f>
        <v/>
      </c>
      <c r="T1363" s="36">
        <f>SUMIFS(рўйхат!S:S,рўйхат!$CX:$CX,$B$1394,рўйхат!$D:$D,$C1363)</f>
        <v/>
      </c>
      <c r="U1363" s="35">
        <f>SUMIFS(рўйхат!T:T,рўйхат!$CX:$CX,$B$1394,рўйхат!$D:$D,$C1363)</f>
        <v/>
      </c>
      <c r="V1363" s="36">
        <f>SUMIFS(рўйхат!U:U,рўйхат!$CX:$CX,$B$1394,рўйхат!$D:$D,$C1363)</f>
        <v/>
      </c>
      <c r="W1363" s="35">
        <f>SUMIFS(рўйхат!V:V,рўйхат!$CX:$CX,$B$1394,рўйхат!$D:$D,$C1363)</f>
        <v/>
      </c>
      <c r="X1363" s="36">
        <f>SUMIFS(рўйхат!W:W,рўйхат!$CX:$CX,$B$1394,рўйхат!$D:$D,$C1363)</f>
        <v/>
      </c>
      <c r="Y1363" s="35">
        <f>SUMIFS(рўйхат!X:X,рўйхат!$CX:$CX,$B$1394,рўйхат!$D:$D,$C1363)</f>
        <v/>
      </c>
      <c r="Z1363" s="36">
        <f>SUMIFS(рўйхат!Y:Y,рўйхат!$CX:$CX,$B$1394,рўйхат!$D:$D,$C1363)</f>
        <v/>
      </c>
      <c r="AA1363" s="35">
        <f>SUMIFS(рўйхат!Z:Z,рўйхат!$CX:$CX,$B$1394,рўйхат!$D:$D,$C1363)</f>
        <v/>
      </c>
      <c r="AB1363" s="36">
        <f>SUMIFS(рўйхат!AA:AA,рўйхат!$CX:$CX,$B$1394,рўйхат!$D:$D,$C1363)</f>
        <v/>
      </c>
      <c r="AC1363" s="35">
        <f>SUMIFS(рўйхат!AB:AB,рўйхат!$CX:$CX,$B$1394,рўйхат!$D:$D,$C1363)</f>
        <v/>
      </c>
      <c r="AD1363" s="36">
        <f>SUMIFS(рўйхат!AC:AC,рўйхат!$CX:$CX,$B$1394,рўйхат!$D:$D,$C1363)</f>
        <v/>
      </c>
      <c r="AE1363" s="35">
        <f>SUMIFS(рўйхат!AD:AD,рўйхат!$CX:$CX,$B$1394,рўйхат!$D:$D,$C1363)</f>
        <v/>
      </c>
      <c r="AF1363" s="36">
        <f>SUMIFS(рўйхат!AE:AE,рўйхат!$CX:$CX,$B$1394,рўйхат!$D:$D,$C1363)</f>
        <v/>
      </c>
      <c r="AG1363" s="35">
        <f>SUMIFS(рўйхат!AH:AH,рўйхат!$CX:$CX,$B$1394,рўйхат!$D:$D,$C1363)</f>
        <v/>
      </c>
      <c r="AH1363" s="36">
        <f>SUMIFS(рўйхат!AI:AI,рўйхат!$CX:$CX,$B$1394,рўйхат!$D:$D,$C1363)</f>
        <v/>
      </c>
      <c r="AI1363" s="35">
        <f>SUMIFS(рўйхат!AJ:AJ,рўйхат!$CX:$CX,$B$1394,рўйхат!$D:$D,$C1363)</f>
        <v/>
      </c>
      <c r="AJ1363" s="36">
        <f>SUMIFS(рўйхат!AK:AK,рўйхат!$CX:$CX,$B$1394,рўйхат!$D:$D,$C1363)</f>
        <v/>
      </c>
      <c r="AK1363" s="35">
        <f>SUMIFS(рўйхат!AL:AL,рўйхат!$CX:$CX,$B$1394,рўйхат!$D:$D,$C1363)</f>
        <v/>
      </c>
      <c r="AL1363" s="36">
        <f>SUMIFS(рўйхат!AM:AM,рўйхат!$CX:$CX,$B$1394,рўйхат!$D:$D,$C1363)</f>
        <v/>
      </c>
      <c r="AM1363" s="77">
        <f>IFERROR(Q1363/E1363,0)</f>
        <v/>
      </c>
      <c r="AN1363" s="77">
        <f>IFERROR(R1363/F1363,0)</f>
        <v/>
      </c>
      <c r="AO1363" s="35">
        <f>SUMIFS(рўйхат!AX:AX,рўйхат!$CX:$CX,$B$1394,рўйхат!$D:$D,$C1363)</f>
        <v/>
      </c>
      <c r="AP1363" s="36">
        <f>SUMIFS(рўйхат!AY:AY,рўйхат!$CX:$CX,$B$1394,рўйхат!$D:$D,$C1363)</f>
        <v/>
      </c>
      <c r="AQ1363" s="35">
        <f>SUMIFS(рўйхат!AZ:AZ,рўйхат!$CX:$CX,$B$1394,рўйхат!$D:$D,$C1363)</f>
        <v/>
      </c>
      <c r="AR1363" s="36">
        <f>SUMIFS(рўйхат!BA:BA,рўйхат!$CX:$CX,$B$1394,рўйхат!$D:$D,$C1363)</f>
        <v/>
      </c>
      <c r="AS1363" s="35">
        <f>SUMIFS(рўйхат!BB:BB,рўйхат!$CX:$CX,$B$1394,рўйхат!$D:$D,$C1363)</f>
        <v/>
      </c>
      <c r="AT1363" s="36">
        <f>SUMIFS(рўйхат!BC:BC,рўйхат!$CX:$CX,$B$1394,рўйхат!$D:$D,$C1363)</f>
        <v/>
      </c>
      <c r="AU1363" s="35">
        <f>SUMIFS(рўйхат!BD:BD,рўйхат!$CX:$CX,$B$1394,рўйхат!$D:$D,$C1363)</f>
        <v/>
      </c>
      <c r="AV1363" s="36">
        <f>SUMIFS(рўйхат!BE:BE,рўйхат!$CX:$CX,$B$1394,рўйхат!$D:$D,$C1363)</f>
        <v/>
      </c>
      <c r="AW1363" s="35">
        <f>SUMIFS(рўйхат!BF:BF,рўйхат!$CX:$CX,$B$1394,рўйхат!$D:$D,$C1363)</f>
        <v/>
      </c>
      <c r="AX1363" s="36">
        <f>SUMIFS(рўйхат!BG:BG,рўйхат!$CX:$CX,$B$1394,рўйхат!$D:$D,$C1363)</f>
        <v/>
      </c>
      <c r="AY1363" s="35">
        <f>SUMIFS(рўйхат!BH:BH,рўйхат!$CX:$CX,$B$1394,рўйхат!$D:$D,$C1363)</f>
        <v/>
      </c>
      <c r="AZ1363" s="36">
        <f>SUMIFS(рўйхат!BI:BI,рўйхат!$CX:$CX,$B$1394,рўйхат!$D:$D,$C1363)</f>
        <v/>
      </c>
      <c r="BA1363" s="35">
        <f>SUMIFS(рўйхат!BJ:BJ,рўйхат!$CX:$CX,$B$1394,рўйхат!$D:$D,$C1363)</f>
        <v/>
      </c>
      <c r="BB1363" s="36">
        <f>SUMIFS(рўйхат!BK:BK,рўйхат!$CX:$CX,$B$1394,рўйхат!$D:$D,$C1363)</f>
        <v/>
      </c>
      <c r="BC1363" s="77">
        <f>IFERROR(AO1363/E1363,0)</f>
        <v/>
      </c>
      <c r="BD1363" s="77">
        <f>IFERROR(AP1363/F1363,0)</f>
        <v/>
      </c>
      <c r="BE1363" s="35">
        <f>SUMIFS(рўйхат!BL:BL,рўйхат!$CX:$CX,$B$1394,рўйхат!$D:$D,$C1363)</f>
        <v/>
      </c>
      <c r="BF1363" s="36">
        <f>SUMIFS(рўйхат!BM:BM,рўйхат!$CX:$CX,$B$1394,рўйхат!$D:$D,$C1363)</f>
        <v/>
      </c>
      <c r="BG1363" s="35">
        <f>SUMIFS(рўйхат!BN:BN,рўйхат!$CX:$CX,$B$1394,рўйхат!$D:$D,$C1363)</f>
        <v/>
      </c>
      <c r="BH1363" s="36">
        <f>SUMIFS(рўйхат!BO:BO,рўйхат!$CX:$CX,$B$1394,рўйхат!$D:$D,$C1363)</f>
        <v/>
      </c>
      <c r="BI1363" s="35">
        <f>SUMIFS(рўйхат!BP:BP,рўйхат!$CX:$CX,$B$1394,рўйхат!$D:$D,$C1363)</f>
        <v/>
      </c>
      <c r="BJ1363" s="36">
        <f>SUMIFS(рўйхат!BQ:BQ,рўйхат!$CX:$CX,$B$1394,рўйхат!$D:$D,$C1363)</f>
        <v/>
      </c>
      <c r="BK1363" s="35">
        <f>SUMIFS(рўйхат!BR:BR,рўйхат!$CX:$CX,$B$1394,рўйхат!$D:$D,$C1363)</f>
        <v/>
      </c>
      <c r="BL1363" s="36">
        <f>SUMIFS(рўйхат!BS:BS,рўйхат!$CX:$CX,$B$1394,рўйхат!$D:$D,$C1363)</f>
        <v/>
      </c>
      <c r="BM1363" s="35">
        <f>SUMIFS(рўйхат!BT:BT,рўйхат!$CX:$CX,$B$1394,рўйхат!$D:$D,$C1363)</f>
        <v/>
      </c>
      <c r="BN1363" s="36">
        <f>SUMIFS(рўйхат!BU:BU,рўйхат!$CX:$CX,$B$1394,рўйхат!$D:$D,$C1363)</f>
        <v/>
      </c>
      <c r="BO1363" s="35">
        <f>SUMIFS(рўйхат!BX:BX,рўйхат!$CX:$CX,$B$1394,рўйхат!$D:$D,$C1363)</f>
        <v/>
      </c>
      <c r="BP1363" s="36">
        <f>SUMIFS(рўйхат!BY:BY,рўйхат!$CX:$CX,$B$1394,рўйхат!$D:$D,$C1363)</f>
        <v/>
      </c>
      <c r="BQ1363" s="35">
        <f>SUMIFS(рўйхат!BZ:BZ,рўйхат!$CX:$CX,$B$1394,рўйхат!$D:$D,$C1363)</f>
        <v/>
      </c>
      <c r="BR1363" s="36">
        <f>SUMIFS(рўйхат!CA:CA,рўйхат!$CX:$CX,$B$1394,рўйхат!$D:$D,$C1363)</f>
        <v/>
      </c>
      <c r="BS1363" s="35">
        <f>SUMIFS(рўйхат!CB:CB,рўйхат!$CX:$CX,$B$1394,рўйхат!$D:$D,$C1363)</f>
        <v/>
      </c>
      <c r="BT1363" s="36">
        <f>SUMIFS(рўйхат!CC:CC,рўйхат!$CX:$CX,$B$1394,рўйхат!$D:$D,$C1363)</f>
        <v/>
      </c>
      <c r="BU1363" s="35">
        <f>SUMIFS(рўйхат!CD:CD,рўйхат!$CX:$CX,$B$1394,рўйхат!$D:$D,$C1363)</f>
        <v/>
      </c>
      <c r="BV1363" s="36">
        <f>SUMIFS(рўйхат!CE:CE,рўйхат!$CX:$CX,$B$1394,рўйхат!$D:$D,$C1363)</f>
        <v/>
      </c>
      <c r="BW1363" s="35">
        <f>SUMIFS(рўйхат!CH:CH,рўйхат!$CX:$CX,$B$1394,рўйхат!$D:$D,$C1363)</f>
        <v/>
      </c>
      <c r="BX1363" s="36">
        <f>SUMIFS(рўйхат!CI:CI,рўйхат!$CX:$CX,$B$1394,рўйхат!$D:$D,$C1363)</f>
        <v/>
      </c>
      <c r="BY1363" s="35">
        <f>SUMIFS(рўйхат!CJ:CJ,рўйхат!$CX:$CX,$B$1394,рўйхат!$D:$D,$C1363)</f>
        <v/>
      </c>
      <c r="BZ1363" s="36">
        <f>SUMIFS(рўйхат!CK:CK,рўйхат!$CX:$CX,$B$1394,рўйхат!$D:$D,$C1363)</f>
        <v/>
      </c>
      <c r="CA1363" s="35">
        <f>SUMIFS(рўйхат!CL:CL,рўйхат!$CX:$CX,$B$1394,рўйхат!$D:$D,$C1363)</f>
        <v/>
      </c>
      <c r="CB1363" s="36">
        <f>SUMIFS(рўйхат!CM:CM,рўйхат!$CX:$CX,$B$1394,рўйхат!$D:$D,$C1363)</f>
        <v/>
      </c>
      <c r="CC1363" s="35">
        <f>SUMIFS(рўйхат!CN:CN,рўйхат!$CX:$CX,$B$1394,рўйхат!$D:$D,$C1363)</f>
        <v/>
      </c>
      <c r="CD1363" s="36">
        <f>SUMIFS(рўйхат!CO:CO,рўйхат!$CX:$CX,$B$1394,рўйхат!$D:$D,$C1363)</f>
        <v/>
      </c>
      <c r="CE1363" s="77">
        <f>IFERROR(BE1363/(Q1363+BE1363),0)</f>
        <v/>
      </c>
      <c r="CF1363" s="78">
        <f>IFERROR(BF1363/(R1363+BF1363),0)</f>
        <v/>
      </c>
    </row>
    <row r="1364" hidden="1" outlineLevel="1" ht="30" customFormat="1" customHeight="1" s="8">
      <c r="A1364" s="39" t="n"/>
      <c r="B1364" s="50" t="n">
        <v>36</v>
      </c>
      <c r="C1364" s="131" t="inlineStr">
        <is>
          <t>Манфаатлар тўқнашуви (тўғридан-тўғри, UZEX)</t>
        </is>
      </c>
      <c r="D1364" s="51" t="n"/>
      <c r="E1364" s="35">
        <f>SUMIFS(рўйхат!F:F,рўйхат!$CX:$CX,$B$1394,рўйхат!$D:$D,$C1364)</f>
        <v/>
      </c>
      <c r="F1364" s="36">
        <f>SUMIFS(рўйхат!G:G,рўйхат!$CX:$CX,$B$1394,рўйхат!$D:$D,$C1364)</f>
        <v/>
      </c>
      <c r="G1364" s="35">
        <f>SUMIFS(рўйхат!H:H,рўйхат!$CX:$CX,$B$1394,рўйхат!$D:$D,$C1364)</f>
        <v/>
      </c>
      <c r="H1364" s="36">
        <f>SUMIFS(рўйхат!I:I,рўйхат!$CX:$CX,$B$1394,рўйхат!$D:$D,$C1364)</f>
        <v/>
      </c>
      <c r="I1364" s="35">
        <f>SUMIFS(рўйхат!J:J,рўйхат!$CX:$CX,$B$1394,рўйхат!$D:$D,$C1364)</f>
        <v/>
      </c>
      <c r="J1364" s="36">
        <f>SUMIFS(рўйхат!K:K,рўйхат!$CX:$CX,$B$1394,рўйхат!$D:$D,$C1364)</f>
        <v/>
      </c>
      <c r="K1364" s="35">
        <f>SUMIFS(рўйхат!L:L,рўйхат!$CX:$CX,$B$1394,рўйхат!$D:$D,$C1364)</f>
        <v/>
      </c>
      <c r="L1364" s="36">
        <f>SUMIFS(рўйхат!M:M,рўйхат!$CX:$CX,$B$1394,рўйхат!$D:$D,$C1364)</f>
        <v/>
      </c>
      <c r="M1364" s="35">
        <f>SUMIFS(рўйхат!N:N,рўйхат!$CX:$CX,$B$1394,рўйхат!$D:$D,$C1364)</f>
        <v/>
      </c>
      <c r="N1364" s="36">
        <f>SUMIFS(рўйхат!O:O,рўйхат!$CX:$CX,$B$1394,рўйхат!$D:$D,$C1364)</f>
        <v/>
      </c>
      <c r="O1364" s="34">
        <f>IFERROR(M1364/E1364,0)</f>
        <v/>
      </c>
      <c r="P1364" s="34">
        <f>IFERROR(N1364/F1364,0)</f>
        <v/>
      </c>
      <c r="Q1364" s="35">
        <f>SUMIFS(рўйхат!P:P,рўйхат!$CX:$CX,$B$1394,рўйхат!$D:$D,$C1364)</f>
        <v/>
      </c>
      <c r="R1364" s="36">
        <f>SUMIFS(рўйхат!Q:Q,рўйхат!$CX:$CX,$B$1394,рўйхат!$D:$D,$C1364)</f>
        <v/>
      </c>
      <c r="S1364" s="35">
        <f>SUMIFS(рўйхат!R:R,рўйхат!$CX:$CX,$B$1394,рўйхат!$D:$D,$C1364)</f>
        <v/>
      </c>
      <c r="T1364" s="36">
        <f>SUMIFS(рўйхат!S:S,рўйхат!$CX:$CX,$B$1394,рўйхат!$D:$D,$C1364)</f>
        <v/>
      </c>
      <c r="U1364" s="35">
        <f>SUMIFS(рўйхат!T:T,рўйхат!$CX:$CX,$B$1394,рўйхат!$D:$D,$C1364)</f>
        <v/>
      </c>
      <c r="V1364" s="36">
        <f>SUMIFS(рўйхат!U:U,рўйхат!$CX:$CX,$B$1394,рўйхат!$D:$D,$C1364)</f>
        <v/>
      </c>
      <c r="W1364" s="35">
        <f>SUMIFS(рўйхат!V:V,рўйхат!$CX:$CX,$B$1394,рўйхат!$D:$D,$C1364)</f>
        <v/>
      </c>
      <c r="X1364" s="36">
        <f>SUMIFS(рўйхат!W:W,рўйхат!$CX:$CX,$B$1394,рўйхат!$D:$D,$C1364)</f>
        <v/>
      </c>
      <c r="Y1364" s="35">
        <f>SUMIFS(рўйхат!X:X,рўйхат!$CX:$CX,$B$1394,рўйхат!$D:$D,$C1364)</f>
        <v/>
      </c>
      <c r="Z1364" s="36">
        <f>SUMIFS(рўйхат!Y:Y,рўйхат!$CX:$CX,$B$1394,рўйхат!$D:$D,$C1364)</f>
        <v/>
      </c>
      <c r="AA1364" s="35">
        <f>SUMIFS(рўйхат!Z:Z,рўйхат!$CX:$CX,$B$1394,рўйхат!$D:$D,$C1364)</f>
        <v/>
      </c>
      <c r="AB1364" s="36">
        <f>SUMIFS(рўйхат!AA:AA,рўйхат!$CX:$CX,$B$1394,рўйхат!$D:$D,$C1364)</f>
        <v/>
      </c>
      <c r="AC1364" s="35">
        <f>SUMIFS(рўйхат!AB:AB,рўйхат!$CX:$CX,$B$1394,рўйхат!$D:$D,$C1364)</f>
        <v/>
      </c>
      <c r="AD1364" s="36">
        <f>SUMIFS(рўйхат!AC:AC,рўйхат!$CX:$CX,$B$1394,рўйхат!$D:$D,$C1364)</f>
        <v/>
      </c>
      <c r="AE1364" s="35">
        <f>SUMIFS(рўйхат!AD:AD,рўйхат!$CX:$CX,$B$1394,рўйхат!$D:$D,$C1364)</f>
        <v/>
      </c>
      <c r="AF1364" s="36">
        <f>SUMIFS(рўйхат!AE:AE,рўйхат!$CX:$CX,$B$1394,рўйхат!$D:$D,$C1364)</f>
        <v/>
      </c>
      <c r="AG1364" s="35">
        <f>SUMIFS(рўйхат!AH:AH,рўйхат!$CX:$CX,$B$1394,рўйхат!$D:$D,$C1364)</f>
        <v/>
      </c>
      <c r="AH1364" s="36">
        <f>SUMIFS(рўйхат!AI:AI,рўйхат!$CX:$CX,$B$1394,рўйхат!$D:$D,$C1364)</f>
        <v/>
      </c>
      <c r="AI1364" s="35">
        <f>SUMIFS(рўйхат!AJ:AJ,рўйхат!$CX:$CX,$B$1394,рўйхат!$D:$D,$C1364)</f>
        <v/>
      </c>
      <c r="AJ1364" s="36">
        <f>SUMIFS(рўйхат!AK:AK,рўйхат!$CX:$CX,$B$1394,рўйхат!$D:$D,$C1364)</f>
        <v/>
      </c>
      <c r="AK1364" s="35">
        <f>SUMIFS(рўйхат!AL:AL,рўйхат!$CX:$CX,$B$1394,рўйхат!$D:$D,$C1364)</f>
        <v/>
      </c>
      <c r="AL1364" s="36">
        <f>SUMIFS(рўйхат!AM:AM,рўйхат!$CX:$CX,$B$1394,рўйхат!$D:$D,$C1364)</f>
        <v/>
      </c>
      <c r="AM1364" s="77">
        <f>IFERROR(Q1364/E1364,0)</f>
        <v/>
      </c>
      <c r="AN1364" s="77">
        <f>IFERROR(R1364/F1364,0)</f>
        <v/>
      </c>
      <c r="AO1364" s="35">
        <f>SUMIFS(рўйхат!AX:AX,рўйхат!$CX:$CX,$B$1394,рўйхат!$D:$D,$C1364)</f>
        <v/>
      </c>
      <c r="AP1364" s="36">
        <f>SUMIFS(рўйхат!AY:AY,рўйхат!$CX:$CX,$B$1394,рўйхат!$D:$D,$C1364)</f>
        <v/>
      </c>
      <c r="AQ1364" s="35">
        <f>SUMIFS(рўйхат!AZ:AZ,рўйхат!$CX:$CX,$B$1394,рўйхат!$D:$D,$C1364)</f>
        <v/>
      </c>
      <c r="AR1364" s="36">
        <f>SUMIFS(рўйхат!BA:BA,рўйхат!$CX:$CX,$B$1394,рўйхат!$D:$D,$C1364)</f>
        <v/>
      </c>
      <c r="AS1364" s="35">
        <f>SUMIFS(рўйхат!BB:BB,рўйхат!$CX:$CX,$B$1394,рўйхат!$D:$D,$C1364)</f>
        <v/>
      </c>
      <c r="AT1364" s="36">
        <f>SUMIFS(рўйхат!BC:BC,рўйхат!$CX:$CX,$B$1394,рўйхат!$D:$D,$C1364)</f>
        <v/>
      </c>
      <c r="AU1364" s="35">
        <f>SUMIFS(рўйхат!BD:BD,рўйхат!$CX:$CX,$B$1394,рўйхат!$D:$D,$C1364)</f>
        <v/>
      </c>
      <c r="AV1364" s="36">
        <f>SUMIFS(рўйхат!BE:BE,рўйхат!$CX:$CX,$B$1394,рўйхат!$D:$D,$C1364)</f>
        <v/>
      </c>
      <c r="AW1364" s="35">
        <f>SUMIFS(рўйхат!BF:BF,рўйхат!$CX:$CX,$B$1394,рўйхат!$D:$D,$C1364)</f>
        <v/>
      </c>
      <c r="AX1364" s="36">
        <f>SUMIFS(рўйхат!BG:BG,рўйхат!$CX:$CX,$B$1394,рўйхат!$D:$D,$C1364)</f>
        <v/>
      </c>
      <c r="AY1364" s="35">
        <f>SUMIFS(рўйхат!BH:BH,рўйхат!$CX:$CX,$B$1394,рўйхат!$D:$D,$C1364)</f>
        <v/>
      </c>
      <c r="AZ1364" s="36">
        <f>SUMIFS(рўйхат!BI:BI,рўйхат!$CX:$CX,$B$1394,рўйхат!$D:$D,$C1364)</f>
        <v/>
      </c>
      <c r="BA1364" s="35">
        <f>SUMIFS(рўйхат!BJ:BJ,рўйхат!$CX:$CX,$B$1394,рўйхат!$D:$D,$C1364)</f>
        <v/>
      </c>
      <c r="BB1364" s="36">
        <f>SUMIFS(рўйхат!BK:BK,рўйхат!$CX:$CX,$B$1394,рўйхат!$D:$D,$C1364)</f>
        <v/>
      </c>
      <c r="BC1364" s="77">
        <f>IFERROR(AO1364/E1364,0)</f>
        <v/>
      </c>
      <c r="BD1364" s="77">
        <f>IFERROR(AP1364/F1364,0)</f>
        <v/>
      </c>
      <c r="BE1364" s="35">
        <f>SUMIFS(рўйхат!BL:BL,рўйхат!$CX:$CX,$B$1394,рўйхат!$D:$D,$C1364)</f>
        <v/>
      </c>
      <c r="BF1364" s="36">
        <f>SUMIFS(рўйхат!BM:BM,рўйхат!$CX:$CX,$B$1394,рўйхат!$D:$D,$C1364)</f>
        <v/>
      </c>
      <c r="BG1364" s="35">
        <f>SUMIFS(рўйхат!BN:BN,рўйхат!$CX:$CX,$B$1394,рўйхат!$D:$D,$C1364)</f>
        <v/>
      </c>
      <c r="BH1364" s="36">
        <f>SUMIFS(рўйхат!BO:BO,рўйхат!$CX:$CX,$B$1394,рўйхат!$D:$D,$C1364)</f>
        <v/>
      </c>
      <c r="BI1364" s="35">
        <f>SUMIFS(рўйхат!BP:BP,рўйхат!$CX:$CX,$B$1394,рўйхат!$D:$D,$C1364)</f>
        <v/>
      </c>
      <c r="BJ1364" s="36">
        <f>SUMIFS(рўйхат!BQ:BQ,рўйхат!$CX:$CX,$B$1394,рўйхат!$D:$D,$C1364)</f>
        <v/>
      </c>
      <c r="BK1364" s="35">
        <f>SUMIFS(рўйхат!BR:BR,рўйхат!$CX:$CX,$B$1394,рўйхат!$D:$D,$C1364)</f>
        <v/>
      </c>
      <c r="BL1364" s="36">
        <f>SUMIFS(рўйхат!BS:BS,рўйхат!$CX:$CX,$B$1394,рўйхат!$D:$D,$C1364)</f>
        <v/>
      </c>
      <c r="BM1364" s="35">
        <f>SUMIFS(рўйхат!BT:BT,рўйхат!$CX:$CX,$B$1394,рўйхат!$D:$D,$C1364)</f>
        <v/>
      </c>
      <c r="BN1364" s="36">
        <f>SUMIFS(рўйхат!BU:BU,рўйхат!$CX:$CX,$B$1394,рўйхат!$D:$D,$C1364)</f>
        <v/>
      </c>
      <c r="BO1364" s="35">
        <f>SUMIFS(рўйхат!BX:BX,рўйхат!$CX:$CX,$B$1394,рўйхат!$D:$D,$C1364)</f>
        <v/>
      </c>
      <c r="BP1364" s="36">
        <f>SUMIFS(рўйхат!BY:BY,рўйхат!$CX:$CX,$B$1394,рўйхат!$D:$D,$C1364)</f>
        <v/>
      </c>
      <c r="BQ1364" s="35">
        <f>SUMIFS(рўйхат!BZ:BZ,рўйхат!$CX:$CX,$B$1394,рўйхат!$D:$D,$C1364)</f>
        <v/>
      </c>
      <c r="BR1364" s="36">
        <f>SUMIFS(рўйхат!CA:CA,рўйхат!$CX:$CX,$B$1394,рўйхат!$D:$D,$C1364)</f>
        <v/>
      </c>
      <c r="BS1364" s="35">
        <f>SUMIFS(рўйхат!CB:CB,рўйхат!$CX:$CX,$B$1394,рўйхат!$D:$D,$C1364)</f>
        <v/>
      </c>
      <c r="BT1364" s="36">
        <f>SUMIFS(рўйхат!CC:CC,рўйхат!$CX:$CX,$B$1394,рўйхат!$D:$D,$C1364)</f>
        <v/>
      </c>
      <c r="BU1364" s="35">
        <f>SUMIFS(рўйхат!CD:CD,рўйхат!$CX:$CX,$B$1394,рўйхат!$D:$D,$C1364)</f>
        <v/>
      </c>
      <c r="BV1364" s="36">
        <f>SUMIFS(рўйхат!CE:CE,рўйхат!$CX:$CX,$B$1394,рўйхат!$D:$D,$C1364)</f>
        <v/>
      </c>
      <c r="BW1364" s="35">
        <f>SUMIFS(рўйхат!CH:CH,рўйхат!$CX:$CX,$B$1394,рўйхат!$D:$D,$C1364)</f>
        <v/>
      </c>
      <c r="BX1364" s="36">
        <f>SUMIFS(рўйхат!CI:CI,рўйхат!$CX:$CX,$B$1394,рўйхат!$D:$D,$C1364)</f>
        <v/>
      </c>
      <c r="BY1364" s="35">
        <f>SUMIFS(рўйхат!CJ:CJ,рўйхат!$CX:$CX,$B$1394,рўйхат!$D:$D,$C1364)</f>
        <v/>
      </c>
      <c r="BZ1364" s="36">
        <f>SUMIFS(рўйхат!CK:CK,рўйхат!$CX:$CX,$B$1394,рўйхат!$D:$D,$C1364)</f>
        <v/>
      </c>
      <c r="CA1364" s="35">
        <f>SUMIFS(рўйхат!CL:CL,рўйхат!$CX:$CX,$B$1394,рўйхат!$D:$D,$C1364)</f>
        <v/>
      </c>
      <c r="CB1364" s="36">
        <f>SUMIFS(рўйхат!CM:CM,рўйхат!$CX:$CX,$B$1394,рўйхат!$D:$D,$C1364)</f>
        <v/>
      </c>
      <c r="CC1364" s="35">
        <f>SUMIFS(рўйхат!CN:CN,рўйхат!$CX:$CX,$B$1394,рўйхат!$D:$D,$C1364)</f>
        <v/>
      </c>
      <c r="CD1364" s="36">
        <f>SUMIFS(рўйхат!CO:CO,рўйхат!$CX:$CX,$B$1394,рўйхат!$D:$D,$C1364)</f>
        <v/>
      </c>
      <c r="CE1364" s="77">
        <f>IFERROR(BE1364/(Q1364+BE1364),0)</f>
        <v/>
      </c>
      <c r="CF1364" s="78">
        <f>IFERROR(BF1364/(R1364+BF1364),0)</f>
        <v/>
      </c>
    </row>
    <row r="1365" hidden="1" outlineLevel="1" ht="30" customFormat="1" customHeight="1" s="8">
      <c r="A1365" s="39" t="n"/>
      <c r="B1365" s="50" t="n">
        <v>37</v>
      </c>
      <c r="C1365" s="131" t="inlineStr">
        <is>
          <t>Манфаатлар тўқнашуви (тўғридан-тўғри, XT XARID)</t>
        </is>
      </c>
      <c r="D1365" s="51" t="n"/>
      <c r="E1365" s="35">
        <f>SUMIFS(рўйхат!F:F,рўйхат!$CX:$CX,$B$1394,рўйхат!$D:$D,$C1365)</f>
        <v/>
      </c>
      <c r="F1365" s="36">
        <f>SUMIFS(рўйхат!G:G,рўйхат!$CX:$CX,$B$1394,рўйхат!$D:$D,$C1365)</f>
        <v/>
      </c>
      <c r="G1365" s="35">
        <f>SUMIFS(рўйхат!H:H,рўйхат!$CX:$CX,$B$1394,рўйхат!$D:$D,$C1365)</f>
        <v/>
      </c>
      <c r="H1365" s="36">
        <f>SUMIFS(рўйхат!I:I,рўйхат!$CX:$CX,$B$1394,рўйхат!$D:$D,$C1365)</f>
        <v/>
      </c>
      <c r="I1365" s="35">
        <f>SUMIFS(рўйхат!J:J,рўйхат!$CX:$CX,$B$1394,рўйхат!$D:$D,$C1365)</f>
        <v/>
      </c>
      <c r="J1365" s="36">
        <f>SUMIFS(рўйхат!K:K,рўйхат!$CX:$CX,$B$1394,рўйхат!$D:$D,$C1365)</f>
        <v/>
      </c>
      <c r="K1365" s="35">
        <f>SUMIFS(рўйхат!L:L,рўйхат!$CX:$CX,$B$1394,рўйхат!$D:$D,$C1365)</f>
        <v/>
      </c>
      <c r="L1365" s="36">
        <f>SUMIFS(рўйхат!M:M,рўйхат!$CX:$CX,$B$1394,рўйхат!$D:$D,$C1365)</f>
        <v/>
      </c>
      <c r="M1365" s="35">
        <f>SUMIFS(рўйхат!N:N,рўйхат!$CX:$CX,$B$1394,рўйхат!$D:$D,$C1365)</f>
        <v/>
      </c>
      <c r="N1365" s="36">
        <f>SUMIFS(рўйхат!O:O,рўйхат!$CX:$CX,$B$1394,рўйхат!$D:$D,$C1365)</f>
        <v/>
      </c>
      <c r="O1365" s="34">
        <f>IFERROR(M1365/E1365,0)</f>
        <v/>
      </c>
      <c r="P1365" s="34">
        <f>IFERROR(N1365/F1365,0)</f>
        <v/>
      </c>
      <c r="Q1365" s="35">
        <f>SUMIFS(рўйхат!P:P,рўйхат!$CX:$CX,$B$1394,рўйхат!$D:$D,$C1365)</f>
        <v/>
      </c>
      <c r="R1365" s="36">
        <f>SUMIFS(рўйхат!Q:Q,рўйхат!$CX:$CX,$B$1394,рўйхат!$D:$D,$C1365)</f>
        <v/>
      </c>
      <c r="S1365" s="35">
        <f>SUMIFS(рўйхат!R:R,рўйхат!$CX:$CX,$B$1394,рўйхат!$D:$D,$C1365)</f>
        <v/>
      </c>
      <c r="T1365" s="36">
        <f>SUMIFS(рўйхат!S:S,рўйхат!$CX:$CX,$B$1394,рўйхат!$D:$D,$C1365)</f>
        <v/>
      </c>
      <c r="U1365" s="35">
        <f>SUMIFS(рўйхат!T:T,рўйхат!$CX:$CX,$B$1394,рўйхат!$D:$D,$C1365)</f>
        <v/>
      </c>
      <c r="V1365" s="36">
        <f>SUMIFS(рўйхат!U:U,рўйхат!$CX:$CX,$B$1394,рўйхат!$D:$D,$C1365)</f>
        <v/>
      </c>
      <c r="W1365" s="35">
        <f>SUMIFS(рўйхат!V:V,рўйхат!$CX:$CX,$B$1394,рўйхат!$D:$D,$C1365)</f>
        <v/>
      </c>
      <c r="X1365" s="36">
        <f>SUMIFS(рўйхат!W:W,рўйхат!$CX:$CX,$B$1394,рўйхат!$D:$D,$C1365)</f>
        <v/>
      </c>
      <c r="Y1365" s="35">
        <f>SUMIFS(рўйхат!X:X,рўйхат!$CX:$CX,$B$1394,рўйхат!$D:$D,$C1365)</f>
        <v/>
      </c>
      <c r="Z1365" s="36">
        <f>SUMIFS(рўйхат!Y:Y,рўйхат!$CX:$CX,$B$1394,рўйхат!$D:$D,$C1365)</f>
        <v/>
      </c>
      <c r="AA1365" s="35">
        <f>SUMIFS(рўйхат!Z:Z,рўйхат!$CX:$CX,$B$1394,рўйхат!$D:$D,$C1365)</f>
        <v/>
      </c>
      <c r="AB1365" s="36">
        <f>SUMIFS(рўйхат!AA:AA,рўйхат!$CX:$CX,$B$1394,рўйхат!$D:$D,$C1365)</f>
        <v/>
      </c>
      <c r="AC1365" s="35">
        <f>SUMIFS(рўйхат!AB:AB,рўйхат!$CX:$CX,$B$1394,рўйхат!$D:$D,$C1365)</f>
        <v/>
      </c>
      <c r="AD1365" s="36">
        <f>SUMIFS(рўйхат!AC:AC,рўйхат!$CX:$CX,$B$1394,рўйхат!$D:$D,$C1365)</f>
        <v/>
      </c>
      <c r="AE1365" s="35">
        <f>SUMIFS(рўйхат!AD:AD,рўйхат!$CX:$CX,$B$1394,рўйхат!$D:$D,$C1365)</f>
        <v/>
      </c>
      <c r="AF1365" s="36">
        <f>SUMIFS(рўйхат!AE:AE,рўйхат!$CX:$CX,$B$1394,рўйхат!$D:$D,$C1365)</f>
        <v/>
      </c>
      <c r="AG1365" s="35">
        <f>SUMIFS(рўйхат!AH:AH,рўйхат!$CX:$CX,$B$1394,рўйхат!$D:$D,$C1365)</f>
        <v/>
      </c>
      <c r="AH1365" s="36">
        <f>SUMIFS(рўйхат!AI:AI,рўйхат!$CX:$CX,$B$1394,рўйхат!$D:$D,$C1365)</f>
        <v/>
      </c>
      <c r="AI1365" s="35">
        <f>SUMIFS(рўйхат!AJ:AJ,рўйхат!$CX:$CX,$B$1394,рўйхат!$D:$D,$C1365)</f>
        <v/>
      </c>
      <c r="AJ1365" s="36">
        <f>SUMIFS(рўйхат!AK:AK,рўйхат!$CX:$CX,$B$1394,рўйхат!$D:$D,$C1365)</f>
        <v/>
      </c>
      <c r="AK1365" s="35">
        <f>SUMIFS(рўйхат!AL:AL,рўйхат!$CX:$CX,$B$1394,рўйхат!$D:$D,$C1365)</f>
        <v/>
      </c>
      <c r="AL1365" s="36">
        <f>SUMIFS(рўйхат!AM:AM,рўйхат!$CX:$CX,$B$1394,рўйхат!$D:$D,$C1365)</f>
        <v/>
      </c>
      <c r="AM1365" s="77">
        <f>IFERROR(Q1365/E1365,0)</f>
        <v/>
      </c>
      <c r="AN1365" s="77">
        <f>IFERROR(R1365/F1365,0)</f>
        <v/>
      </c>
      <c r="AO1365" s="35">
        <f>SUMIFS(рўйхат!AX:AX,рўйхат!$CX:$CX,$B$1394,рўйхат!$D:$D,$C1365)</f>
        <v/>
      </c>
      <c r="AP1365" s="36">
        <f>SUMIFS(рўйхат!AY:AY,рўйхат!$CX:$CX,$B$1394,рўйхат!$D:$D,$C1365)</f>
        <v/>
      </c>
      <c r="AQ1365" s="35">
        <f>SUMIFS(рўйхат!AZ:AZ,рўйхат!$CX:$CX,$B$1394,рўйхат!$D:$D,$C1365)</f>
        <v/>
      </c>
      <c r="AR1365" s="36">
        <f>SUMIFS(рўйхат!BA:BA,рўйхат!$CX:$CX,$B$1394,рўйхат!$D:$D,$C1365)</f>
        <v/>
      </c>
      <c r="AS1365" s="35">
        <f>SUMIFS(рўйхат!BB:BB,рўйхат!$CX:$CX,$B$1394,рўйхат!$D:$D,$C1365)</f>
        <v/>
      </c>
      <c r="AT1365" s="36">
        <f>SUMIFS(рўйхат!BC:BC,рўйхат!$CX:$CX,$B$1394,рўйхат!$D:$D,$C1365)</f>
        <v/>
      </c>
      <c r="AU1365" s="35">
        <f>SUMIFS(рўйхат!BD:BD,рўйхат!$CX:$CX,$B$1394,рўйхат!$D:$D,$C1365)</f>
        <v/>
      </c>
      <c r="AV1365" s="36">
        <f>SUMIFS(рўйхат!BE:BE,рўйхат!$CX:$CX,$B$1394,рўйхат!$D:$D,$C1365)</f>
        <v/>
      </c>
      <c r="AW1365" s="35">
        <f>SUMIFS(рўйхат!BF:BF,рўйхат!$CX:$CX,$B$1394,рўйхат!$D:$D,$C1365)</f>
        <v/>
      </c>
      <c r="AX1365" s="36">
        <f>SUMIFS(рўйхат!BG:BG,рўйхат!$CX:$CX,$B$1394,рўйхат!$D:$D,$C1365)</f>
        <v/>
      </c>
      <c r="AY1365" s="35">
        <f>SUMIFS(рўйхат!BH:BH,рўйхат!$CX:$CX,$B$1394,рўйхат!$D:$D,$C1365)</f>
        <v/>
      </c>
      <c r="AZ1365" s="36">
        <f>SUMIFS(рўйхат!BI:BI,рўйхат!$CX:$CX,$B$1394,рўйхат!$D:$D,$C1365)</f>
        <v/>
      </c>
      <c r="BA1365" s="35">
        <f>SUMIFS(рўйхат!BJ:BJ,рўйхат!$CX:$CX,$B$1394,рўйхат!$D:$D,$C1365)</f>
        <v/>
      </c>
      <c r="BB1365" s="36">
        <f>SUMIFS(рўйхат!BK:BK,рўйхат!$CX:$CX,$B$1394,рўйхат!$D:$D,$C1365)</f>
        <v/>
      </c>
      <c r="BC1365" s="77">
        <f>IFERROR(AO1365/E1365,0)</f>
        <v/>
      </c>
      <c r="BD1365" s="77">
        <f>IFERROR(AP1365/F1365,0)</f>
        <v/>
      </c>
      <c r="BE1365" s="35">
        <f>SUMIFS(рўйхат!BL:BL,рўйхат!$CX:$CX,$B$1394,рўйхат!$D:$D,$C1365)</f>
        <v/>
      </c>
      <c r="BF1365" s="36">
        <f>SUMIFS(рўйхат!BM:BM,рўйхат!$CX:$CX,$B$1394,рўйхат!$D:$D,$C1365)</f>
        <v/>
      </c>
      <c r="BG1365" s="35">
        <f>SUMIFS(рўйхат!BN:BN,рўйхат!$CX:$CX,$B$1394,рўйхат!$D:$D,$C1365)</f>
        <v/>
      </c>
      <c r="BH1365" s="36">
        <f>SUMIFS(рўйхат!BO:BO,рўйхат!$CX:$CX,$B$1394,рўйхат!$D:$D,$C1365)</f>
        <v/>
      </c>
      <c r="BI1365" s="35">
        <f>SUMIFS(рўйхат!BP:BP,рўйхат!$CX:$CX,$B$1394,рўйхат!$D:$D,$C1365)</f>
        <v/>
      </c>
      <c r="BJ1365" s="36">
        <f>SUMIFS(рўйхат!BQ:BQ,рўйхат!$CX:$CX,$B$1394,рўйхат!$D:$D,$C1365)</f>
        <v/>
      </c>
      <c r="BK1365" s="35">
        <f>SUMIFS(рўйхат!BR:BR,рўйхат!$CX:$CX,$B$1394,рўйхат!$D:$D,$C1365)</f>
        <v/>
      </c>
      <c r="BL1365" s="36">
        <f>SUMIFS(рўйхат!BS:BS,рўйхат!$CX:$CX,$B$1394,рўйхат!$D:$D,$C1365)</f>
        <v/>
      </c>
      <c r="BM1365" s="35">
        <f>SUMIFS(рўйхат!BT:BT,рўйхат!$CX:$CX,$B$1394,рўйхат!$D:$D,$C1365)</f>
        <v/>
      </c>
      <c r="BN1365" s="36">
        <f>SUMIFS(рўйхат!BU:BU,рўйхат!$CX:$CX,$B$1394,рўйхат!$D:$D,$C1365)</f>
        <v/>
      </c>
      <c r="BO1365" s="35">
        <f>SUMIFS(рўйхат!BX:BX,рўйхат!$CX:$CX,$B$1394,рўйхат!$D:$D,$C1365)</f>
        <v/>
      </c>
      <c r="BP1365" s="36">
        <f>SUMIFS(рўйхат!BY:BY,рўйхат!$CX:$CX,$B$1394,рўйхат!$D:$D,$C1365)</f>
        <v/>
      </c>
      <c r="BQ1365" s="35">
        <f>SUMIFS(рўйхат!BZ:BZ,рўйхат!$CX:$CX,$B$1394,рўйхат!$D:$D,$C1365)</f>
        <v/>
      </c>
      <c r="BR1365" s="36">
        <f>SUMIFS(рўйхат!CA:CA,рўйхат!$CX:$CX,$B$1394,рўйхат!$D:$D,$C1365)</f>
        <v/>
      </c>
      <c r="BS1365" s="35">
        <f>SUMIFS(рўйхат!CB:CB,рўйхат!$CX:$CX,$B$1394,рўйхат!$D:$D,$C1365)</f>
        <v/>
      </c>
      <c r="BT1365" s="36">
        <f>SUMIFS(рўйхат!CC:CC,рўйхат!$CX:$CX,$B$1394,рўйхат!$D:$D,$C1365)</f>
        <v/>
      </c>
      <c r="BU1365" s="35">
        <f>SUMIFS(рўйхат!CD:CD,рўйхат!$CX:$CX,$B$1394,рўйхат!$D:$D,$C1365)</f>
        <v/>
      </c>
      <c r="BV1365" s="36">
        <f>SUMIFS(рўйхат!CE:CE,рўйхат!$CX:$CX,$B$1394,рўйхат!$D:$D,$C1365)</f>
        <v/>
      </c>
      <c r="BW1365" s="35">
        <f>SUMIFS(рўйхат!CH:CH,рўйхат!$CX:$CX,$B$1394,рўйхат!$D:$D,$C1365)</f>
        <v/>
      </c>
      <c r="BX1365" s="36">
        <f>SUMIFS(рўйхат!CI:CI,рўйхат!$CX:$CX,$B$1394,рўйхат!$D:$D,$C1365)</f>
        <v/>
      </c>
      <c r="BY1365" s="35">
        <f>SUMIFS(рўйхат!CJ:CJ,рўйхат!$CX:$CX,$B$1394,рўйхат!$D:$D,$C1365)</f>
        <v/>
      </c>
      <c r="BZ1365" s="36">
        <f>SUMIFS(рўйхат!CK:CK,рўйхат!$CX:$CX,$B$1394,рўйхат!$D:$D,$C1365)</f>
        <v/>
      </c>
      <c r="CA1365" s="35">
        <f>SUMIFS(рўйхат!CL:CL,рўйхат!$CX:$CX,$B$1394,рўйхат!$D:$D,$C1365)</f>
        <v/>
      </c>
      <c r="CB1365" s="36">
        <f>SUMIFS(рўйхат!CM:CM,рўйхат!$CX:$CX,$B$1394,рўйхат!$D:$D,$C1365)</f>
        <v/>
      </c>
      <c r="CC1365" s="35">
        <f>SUMIFS(рўйхат!CN:CN,рўйхат!$CX:$CX,$B$1394,рўйхат!$D:$D,$C1365)</f>
        <v/>
      </c>
      <c r="CD1365" s="36">
        <f>SUMIFS(рўйхат!CO:CO,рўйхат!$CX:$CX,$B$1394,рўйхат!$D:$D,$C1365)</f>
        <v/>
      </c>
      <c r="CE1365" s="77">
        <f>IFERROR(BE1365/(Q1365+BE1365),0)</f>
        <v/>
      </c>
      <c r="CF1365" s="78">
        <f>IFERROR(BF1365/(R1365+BF1365),0)</f>
        <v/>
      </c>
    </row>
    <row r="1366" hidden="1" outlineLevel="1" ht="30" customFormat="1" customHeight="1" s="8">
      <c r="A1366" s="39" t="n"/>
      <c r="B1366" s="50" t="n">
        <v>38</v>
      </c>
      <c r="C1366" s="131" t="inlineStr">
        <is>
          <t>Манфаатлар тўқнашуви (тўғридан-тўғри)</t>
        </is>
      </c>
      <c r="D1366" s="51" t="n"/>
      <c r="E1366" s="35">
        <f>SUMIFS(рўйхат!F:F,рўйхат!$CX:$CX,$B$1394,рўйхат!$D:$D,$C1366)</f>
        <v/>
      </c>
      <c r="F1366" s="36">
        <f>SUMIFS(рўйхат!G:G,рўйхат!$CX:$CX,$B$1394,рўйхат!$D:$D,$C1366)</f>
        <v/>
      </c>
      <c r="G1366" s="35">
        <f>SUMIFS(рўйхат!H:H,рўйхат!$CX:$CX,$B$1394,рўйхат!$D:$D,$C1366)</f>
        <v/>
      </c>
      <c r="H1366" s="36">
        <f>SUMIFS(рўйхат!I:I,рўйхат!$CX:$CX,$B$1394,рўйхат!$D:$D,$C1366)</f>
        <v/>
      </c>
      <c r="I1366" s="35">
        <f>SUMIFS(рўйхат!J:J,рўйхат!$CX:$CX,$B$1394,рўйхат!$D:$D,$C1366)</f>
        <v/>
      </c>
      <c r="J1366" s="36">
        <f>SUMIFS(рўйхат!K:K,рўйхат!$CX:$CX,$B$1394,рўйхат!$D:$D,$C1366)</f>
        <v/>
      </c>
      <c r="K1366" s="35">
        <f>SUMIFS(рўйхат!L:L,рўйхат!$CX:$CX,$B$1394,рўйхат!$D:$D,$C1366)</f>
        <v/>
      </c>
      <c r="L1366" s="36">
        <f>SUMIFS(рўйхат!M:M,рўйхат!$CX:$CX,$B$1394,рўйхат!$D:$D,$C1366)</f>
        <v/>
      </c>
      <c r="M1366" s="35">
        <f>SUMIFS(рўйхат!N:N,рўйхат!$CX:$CX,$B$1394,рўйхат!$D:$D,$C1366)</f>
        <v/>
      </c>
      <c r="N1366" s="36">
        <f>SUMIFS(рўйхат!O:O,рўйхат!$CX:$CX,$B$1394,рўйхат!$D:$D,$C1366)</f>
        <v/>
      </c>
      <c r="O1366" s="34">
        <f>IFERROR(M1366/E1366,0)</f>
        <v/>
      </c>
      <c r="P1366" s="34">
        <f>IFERROR(N1366/F1366,0)</f>
        <v/>
      </c>
      <c r="Q1366" s="35">
        <f>SUMIFS(рўйхат!P:P,рўйхат!$CX:$CX,$B$1394,рўйхат!$D:$D,$C1366)</f>
        <v/>
      </c>
      <c r="R1366" s="36">
        <f>SUMIFS(рўйхат!Q:Q,рўйхат!$CX:$CX,$B$1394,рўйхат!$D:$D,$C1366)</f>
        <v/>
      </c>
      <c r="S1366" s="35">
        <f>SUMIFS(рўйхат!R:R,рўйхат!$CX:$CX,$B$1394,рўйхат!$D:$D,$C1366)</f>
        <v/>
      </c>
      <c r="T1366" s="36">
        <f>SUMIFS(рўйхат!S:S,рўйхат!$CX:$CX,$B$1394,рўйхат!$D:$D,$C1366)</f>
        <v/>
      </c>
      <c r="U1366" s="35">
        <f>SUMIFS(рўйхат!T:T,рўйхат!$CX:$CX,$B$1394,рўйхат!$D:$D,$C1366)</f>
        <v/>
      </c>
      <c r="V1366" s="36">
        <f>SUMIFS(рўйхат!U:U,рўйхат!$CX:$CX,$B$1394,рўйхат!$D:$D,$C1366)</f>
        <v/>
      </c>
      <c r="W1366" s="35">
        <f>SUMIFS(рўйхат!V:V,рўйхат!$CX:$CX,$B$1394,рўйхат!$D:$D,$C1366)</f>
        <v/>
      </c>
      <c r="X1366" s="36">
        <f>SUMIFS(рўйхат!W:W,рўйхат!$CX:$CX,$B$1394,рўйхат!$D:$D,$C1366)</f>
        <v/>
      </c>
      <c r="Y1366" s="35">
        <f>SUMIFS(рўйхат!X:X,рўйхат!$CX:$CX,$B$1394,рўйхат!$D:$D,$C1366)</f>
        <v/>
      </c>
      <c r="Z1366" s="36">
        <f>SUMIFS(рўйхат!Y:Y,рўйхат!$CX:$CX,$B$1394,рўйхат!$D:$D,$C1366)</f>
        <v/>
      </c>
      <c r="AA1366" s="35">
        <f>SUMIFS(рўйхат!Z:Z,рўйхат!$CX:$CX,$B$1394,рўйхат!$D:$D,$C1366)</f>
        <v/>
      </c>
      <c r="AB1366" s="36">
        <f>SUMIFS(рўйхат!AA:AA,рўйхат!$CX:$CX,$B$1394,рўйхат!$D:$D,$C1366)</f>
        <v/>
      </c>
      <c r="AC1366" s="35">
        <f>SUMIFS(рўйхат!AB:AB,рўйхат!$CX:$CX,$B$1394,рўйхат!$D:$D,$C1366)</f>
        <v/>
      </c>
      <c r="AD1366" s="36">
        <f>SUMIFS(рўйхат!AC:AC,рўйхат!$CX:$CX,$B$1394,рўйхат!$D:$D,$C1366)</f>
        <v/>
      </c>
      <c r="AE1366" s="35">
        <f>SUMIFS(рўйхат!AD:AD,рўйхат!$CX:$CX,$B$1394,рўйхат!$D:$D,$C1366)</f>
        <v/>
      </c>
      <c r="AF1366" s="36">
        <f>SUMIFS(рўйхат!AE:AE,рўйхат!$CX:$CX,$B$1394,рўйхат!$D:$D,$C1366)</f>
        <v/>
      </c>
      <c r="AG1366" s="35">
        <f>SUMIFS(рўйхат!AH:AH,рўйхат!$CX:$CX,$B$1394,рўйхат!$D:$D,$C1366)</f>
        <v/>
      </c>
      <c r="AH1366" s="36">
        <f>SUMIFS(рўйхат!AI:AI,рўйхат!$CX:$CX,$B$1394,рўйхат!$D:$D,$C1366)</f>
        <v/>
      </c>
      <c r="AI1366" s="35">
        <f>SUMIFS(рўйхат!AJ:AJ,рўйхат!$CX:$CX,$B$1394,рўйхат!$D:$D,$C1366)</f>
        <v/>
      </c>
      <c r="AJ1366" s="36">
        <f>SUMIFS(рўйхат!AK:AK,рўйхат!$CX:$CX,$B$1394,рўйхат!$D:$D,$C1366)</f>
        <v/>
      </c>
      <c r="AK1366" s="35">
        <f>SUMIFS(рўйхат!AL:AL,рўйхат!$CX:$CX,$B$1394,рўйхат!$D:$D,$C1366)</f>
        <v/>
      </c>
      <c r="AL1366" s="36">
        <f>SUMIFS(рўйхат!AM:AM,рўйхат!$CX:$CX,$B$1394,рўйхат!$D:$D,$C1366)</f>
        <v/>
      </c>
      <c r="AM1366" s="77">
        <f>IFERROR(Q1366/E1366,0)</f>
        <v/>
      </c>
      <c r="AN1366" s="77">
        <f>IFERROR(R1366/F1366,0)</f>
        <v/>
      </c>
      <c r="AO1366" s="35">
        <f>SUMIFS(рўйхат!AX:AX,рўйхат!$CX:$CX,$B$1394,рўйхат!$D:$D,$C1366)</f>
        <v/>
      </c>
      <c r="AP1366" s="36">
        <f>SUMIFS(рўйхат!AY:AY,рўйхат!$CX:$CX,$B$1394,рўйхат!$D:$D,$C1366)</f>
        <v/>
      </c>
      <c r="AQ1366" s="35">
        <f>SUMIFS(рўйхат!AZ:AZ,рўйхат!$CX:$CX,$B$1394,рўйхат!$D:$D,$C1366)</f>
        <v/>
      </c>
      <c r="AR1366" s="36">
        <f>SUMIFS(рўйхат!BA:BA,рўйхат!$CX:$CX,$B$1394,рўйхат!$D:$D,$C1366)</f>
        <v/>
      </c>
      <c r="AS1366" s="35">
        <f>SUMIFS(рўйхат!BB:BB,рўйхат!$CX:$CX,$B$1394,рўйхат!$D:$D,$C1366)</f>
        <v/>
      </c>
      <c r="AT1366" s="36">
        <f>SUMIFS(рўйхат!BC:BC,рўйхат!$CX:$CX,$B$1394,рўйхат!$D:$D,$C1366)</f>
        <v/>
      </c>
      <c r="AU1366" s="35">
        <f>SUMIFS(рўйхат!BD:BD,рўйхат!$CX:$CX,$B$1394,рўйхат!$D:$D,$C1366)</f>
        <v/>
      </c>
      <c r="AV1366" s="36">
        <f>SUMIFS(рўйхат!BE:BE,рўйхат!$CX:$CX,$B$1394,рўйхат!$D:$D,$C1366)</f>
        <v/>
      </c>
      <c r="AW1366" s="35">
        <f>SUMIFS(рўйхат!BF:BF,рўйхат!$CX:$CX,$B$1394,рўйхат!$D:$D,$C1366)</f>
        <v/>
      </c>
      <c r="AX1366" s="36">
        <f>SUMIFS(рўйхат!BG:BG,рўйхат!$CX:$CX,$B$1394,рўйхат!$D:$D,$C1366)</f>
        <v/>
      </c>
      <c r="AY1366" s="35">
        <f>SUMIFS(рўйхат!BH:BH,рўйхат!$CX:$CX,$B$1394,рўйхат!$D:$D,$C1366)</f>
        <v/>
      </c>
      <c r="AZ1366" s="36">
        <f>SUMIFS(рўйхат!BI:BI,рўйхат!$CX:$CX,$B$1394,рўйхат!$D:$D,$C1366)</f>
        <v/>
      </c>
      <c r="BA1366" s="35">
        <f>SUMIFS(рўйхат!BJ:BJ,рўйхат!$CX:$CX,$B$1394,рўйхат!$D:$D,$C1366)</f>
        <v/>
      </c>
      <c r="BB1366" s="36">
        <f>SUMIFS(рўйхат!BK:BK,рўйхат!$CX:$CX,$B$1394,рўйхат!$D:$D,$C1366)</f>
        <v/>
      </c>
      <c r="BC1366" s="77">
        <f>IFERROR(AO1366/E1366,0)</f>
        <v/>
      </c>
      <c r="BD1366" s="77">
        <f>IFERROR(AP1366/F1366,0)</f>
        <v/>
      </c>
      <c r="BE1366" s="35">
        <f>SUMIFS(рўйхат!BL:BL,рўйхат!$CX:$CX,$B$1394,рўйхат!$D:$D,$C1366)</f>
        <v/>
      </c>
      <c r="BF1366" s="36">
        <f>SUMIFS(рўйхат!BM:BM,рўйхат!$CX:$CX,$B$1394,рўйхат!$D:$D,$C1366)</f>
        <v/>
      </c>
      <c r="BG1366" s="35">
        <f>SUMIFS(рўйхат!BN:BN,рўйхат!$CX:$CX,$B$1394,рўйхат!$D:$D,$C1366)</f>
        <v/>
      </c>
      <c r="BH1366" s="36">
        <f>SUMIFS(рўйхат!BO:BO,рўйхат!$CX:$CX,$B$1394,рўйхат!$D:$D,$C1366)</f>
        <v/>
      </c>
      <c r="BI1366" s="35">
        <f>SUMIFS(рўйхат!BP:BP,рўйхат!$CX:$CX,$B$1394,рўйхат!$D:$D,$C1366)</f>
        <v/>
      </c>
      <c r="BJ1366" s="36">
        <f>SUMIFS(рўйхат!BQ:BQ,рўйхат!$CX:$CX,$B$1394,рўйхат!$D:$D,$C1366)</f>
        <v/>
      </c>
      <c r="BK1366" s="35">
        <f>SUMIFS(рўйхат!BR:BR,рўйхат!$CX:$CX,$B$1394,рўйхат!$D:$D,$C1366)</f>
        <v/>
      </c>
      <c r="BL1366" s="36">
        <f>SUMIFS(рўйхат!BS:BS,рўйхат!$CX:$CX,$B$1394,рўйхат!$D:$D,$C1366)</f>
        <v/>
      </c>
      <c r="BM1366" s="35">
        <f>SUMIFS(рўйхат!BT:BT,рўйхат!$CX:$CX,$B$1394,рўйхат!$D:$D,$C1366)</f>
        <v/>
      </c>
      <c r="BN1366" s="36">
        <f>SUMIFS(рўйхат!BU:BU,рўйхат!$CX:$CX,$B$1394,рўйхат!$D:$D,$C1366)</f>
        <v/>
      </c>
      <c r="BO1366" s="35">
        <f>SUMIFS(рўйхат!BX:BX,рўйхат!$CX:$CX,$B$1394,рўйхат!$D:$D,$C1366)</f>
        <v/>
      </c>
      <c r="BP1366" s="36">
        <f>SUMIFS(рўйхат!BY:BY,рўйхат!$CX:$CX,$B$1394,рўйхат!$D:$D,$C1366)</f>
        <v/>
      </c>
      <c r="BQ1366" s="35">
        <f>SUMIFS(рўйхат!BZ:BZ,рўйхат!$CX:$CX,$B$1394,рўйхат!$D:$D,$C1366)</f>
        <v/>
      </c>
      <c r="BR1366" s="36">
        <f>SUMIFS(рўйхат!CA:CA,рўйхат!$CX:$CX,$B$1394,рўйхат!$D:$D,$C1366)</f>
        <v/>
      </c>
      <c r="BS1366" s="35">
        <f>SUMIFS(рўйхат!CB:CB,рўйхат!$CX:$CX,$B$1394,рўйхат!$D:$D,$C1366)</f>
        <v/>
      </c>
      <c r="BT1366" s="36">
        <f>SUMIFS(рўйхат!CC:CC,рўйхат!$CX:$CX,$B$1394,рўйхат!$D:$D,$C1366)</f>
        <v/>
      </c>
      <c r="BU1366" s="35">
        <f>SUMIFS(рўйхат!CD:CD,рўйхат!$CX:$CX,$B$1394,рўйхат!$D:$D,$C1366)</f>
        <v/>
      </c>
      <c r="BV1366" s="36">
        <f>SUMIFS(рўйхат!CE:CE,рўйхат!$CX:$CX,$B$1394,рўйхат!$D:$D,$C1366)</f>
        <v/>
      </c>
      <c r="BW1366" s="35">
        <f>SUMIFS(рўйхат!CH:CH,рўйхат!$CX:$CX,$B$1394,рўйхат!$D:$D,$C1366)</f>
        <v/>
      </c>
      <c r="BX1366" s="36">
        <f>SUMIFS(рўйхат!CI:CI,рўйхат!$CX:$CX,$B$1394,рўйхат!$D:$D,$C1366)</f>
        <v/>
      </c>
      <c r="BY1366" s="35">
        <f>SUMIFS(рўйхат!CJ:CJ,рўйхат!$CX:$CX,$B$1394,рўйхат!$D:$D,$C1366)</f>
        <v/>
      </c>
      <c r="BZ1366" s="36">
        <f>SUMIFS(рўйхат!CK:CK,рўйхат!$CX:$CX,$B$1394,рўйхат!$D:$D,$C1366)</f>
        <v/>
      </c>
      <c r="CA1366" s="35">
        <f>SUMIFS(рўйхат!CL:CL,рўйхат!$CX:$CX,$B$1394,рўйхат!$D:$D,$C1366)</f>
        <v/>
      </c>
      <c r="CB1366" s="36">
        <f>SUMIFS(рўйхат!CM:CM,рўйхат!$CX:$CX,$B$1394,рўйхат!$D:$D,$C1366)</f>
        <v/>
      </c>
      <c r="CC1366" s="35">
        <f>SUMIFS(рўйхат!CN:CN,рўйхат!$CX:$CX,$B$1394,рўйхат!$D:$D,$C1366)</f>
        <v/>
      </c>
      <c r="CD1366" s="36">
        <f>SUMIFS(рўйхат!CO:CO,рўйхат!$CX:$CX,$B$1394,рўйхат!$D:$D,$C1366)</f>
        <v/>
      </c>
      <c r="CE1366" s="77">
        <f>IFERROR(BE1366/(Q1366+BE1366),0)</f>
        <v/>
      </c>
      <c r="CF1366" s="78">
        <f>IFERROR(BF1366/(R1366+BF1366),0)</f>
        <v/>
      </c>
    </row>
    <row r="1367" hidden="1" outlineLevel="1" ht="30" customFormat="1" customHeight="1" s="8">
      <c r="A1367" s="39" t="n"/>
      <c r="B1367" s="50" t="n">
        <v>39</v>
      </c>
      <c r="C1367" s="131" t="inlineStr">
        <is>
          <t>Манфаатлар тўқнашуви (Qurilish)</t>
        </is>
      </c>
      <c r="D1367" s="51" t="n"/>
      <c r="E1367" s="35">
        <f>SUMIFS(рўйхат!F:F,рўйхат!$CX:$CX,$B$1394,рўйхат!$D:$D,$C1367)</f>
        <v/>
      </c>
      <c r="F1367" s="36">
        <f>SUMIFS(рўйхат!G:G,рўйхат!$CX:$CX,$B$1394,рўйхат!$D:$D,$C1367)</f>
        <v/>
      </c>
      <c r="G1367" s="35">
        <f>SUMIFS(рўйхат!H:H,рўйхат!$CX:$CX,$B$1394,рўйхат!$D:$D,$C1367)</f>
        <v/>
      </c>
      <c r="H1367" s="36">
        <f>SUMIFS(рўйхат!I:I,рўйхат!$CX:$CX,$B$1394,рўйхат!$D:$D,$C1367)</f>
        <v/>
      </c>
      <c r="I1367" s="35">
        <f>SUMIFS(рўйхат!J:J,рўйхат!$CX:$CX,$B$1394,рўйхат!$D:$D,$C1367)</f>
        <v/>
      </c>
      <c r="J1367" s="36">
        <f>SUMIFS(рўйхат!K:K,рўйхат!$CX:$CX,$B$1394,рўйхат!$D:$D,$C1367)</f>
        <v/>
      </c>
      <c r="K1367" s="35">
        <f>SUMIFS(рўйхат!L:L,рўйхат!$CX:$CX,$B$1394,рўйхат!$D:$D,$C1367)</f>
        <v/>
      </c>
      <c r="L1367" s="36">
        <f>SUMIFS(рўйхат!M:M,рўйхат!$CX:$CX,$B$1394,рўйхат!$D:$D,$C1367)</f>
        <v/>
      </c>
      <c r="M1367" s="35">
        <f>SUMIFS(рўйхат!N:N,рўйхат!$CX:$CX,$B$1394,рўйхат!$D:$D,$C1367)</f>
        <v/>
      </c>
      <c r="N1367" s="36">
        <f>SUMIFS(рўйхат!O:O,рўйхат!$CX:$CX,$B$1394,рўйхат!$D:$D,$C1367)</f>
        <v/>
      </c>
      <c r="O1367" s="34">
        <f>IFERROR(M1367/E1367,0)</f>
        <v/>
      </c>
      <c r="P1367" s="34">
        <f>IFERROR(N1367/F1367,0)</f>
        <v/>
      </c>
      <c r="Q1367" s="35">
        <f>SUMIFS(рўйхат!P:P,рўйхат!$CX:$CX,$B$1394,рўйхат!$D:$D,$C1367)</f>
        <v/>
      </c>
      <c r="R1367" s="36">
        <f>SUMIFS(рўйхат!Q:Q,рўйхат!$CX:$CX,$B$1394,рўйхат!$D:$D,$C1367)</f>
        <v/>
      </c>
      <c r="S1367" s="35">
        <f>SUMIFS(рўйхат!R:R,рўйхат!$CX:$CX,$B$1394,рўйхат!$D:$D,$C1367)</f>
        <v/>
      </c>
      <c r="T1367" s="36">
        <f>SUMIFS(рўйхат!S:S,рўйхат!$CX:$CX,$B$1394,рўйхат!$D:$D,$C1367)</f>
        <v/>
      </c>
      <c r="U1367" s="35">
        <f>SUMIFS(рўйхат!T:T,рўйхат!$CX:$CX,$B$1394,рўйхат!$D:$D,$C1367)</f>
        <v/>
      </c>
      <c r="V1367" s="36">
        <f>SUMIFS(рўйхат!U:U,рўйхат!$CX:$CX,$B$1394,рўйхат!$D:$D,$C1367)</f>
        <v/>
      </c>
      <c r="W1367" s="35">
        <f>SUMIFS(рўйхат!V:V,рўйхат!$CX:$CX,$B$1394,рўйхат!$D:$D,$C1367)</f>
        <v/>
      </c>
      <c r="X1367" s="36">
        <f>SUMIFS(рўйхат!W:W,рўйхат!$CX:$CX,$B$1394,рўйхат!$D:$D,$C1367)</f>
        <v/>
      </c>
      <c r="Y1367" s="35">
        <f>SUMIFS(рўйхат!X:X,рўйхат!$CX:$CX,$B$1394,рўйхат!$D:$D,$C1367)</f>
        <v/>
      </c>
      <c r="Z1367" s="36">
        <f>SUMIFS(рўйхат!Y:Y,рўйхат!$CX:$CX,$B$1394,рўйхат!$D:$D,$C1367)</f>
        <v/>
      </c>
      <c r="AA1367" s="35">
        <f>SUMIFS(рўйхат!Z:Z,рўйхат!$CX:$CX,$B$1394,рўйхат!$D:$D,$C1367)</f>
        <v/>
      </c>
      <c r="AB1367" s="36">
        <f>SUMIFS(рўйхат!AA:AA,рўйхат!$CX:$CX,$B$1394,рўйхат!$D:$D,$C1367)</f>
        <v/>
      </c>
      <c r="AC1367" s="35">
        <f>SUMIFS(рўйхат!AB:AB,рўйхат!$CX:$CX,$B$1394,рўйхат!$D:$D,$C1367)</f>
        <v/>
      </c>
      <c r="AD1367" s="36">
        <f>SUMIFS(рўйхат!AC:AC,рўйхат!$CX:$CX,$B$1394,рўйхат!$D:$D,$C1367)</f>
        <v/>
      </c>
      <c r="AE1367" s="35">
        <f>SUMIFS(рўйхат!AD:AD,рўйхат!$CX:$CX,$B$1394,рўйхат!$D:$D,$C1367)</f>
        <v/>
      </c>
      <c r="AF1367" s="36">
        <f>SUMIFS(рўйхат!AE:AE,рўйхат!$CX:$CX,$B$1394,рўйхат!$D:$D,$C1367)</f>
        <v/>
      </c>
      <c r="AG1367" s="35">
        <f>SUMIFS(рўйхат!AH:AH,рўйхат!$CX:$CX,$B$1394,рўйхат!$D:$D,$C1367)</f>
        <v/>
      </c>
      <c r="AH1367" s="36">
        <f>SUMIFS(рўйхат!AI:AI,рўйхат!$CX:$CX,$B$1394,рўйхат!$D:$D,$C1367)</f>
        <v/>
      </c>
      <c r="AI1367" s="35">
        <f>SUMIFS(рўйхат!AJ:AJ,рўйхат!$CX:$CX,$B$1394,рўйхат!$D:$D,$C1367)</f>
        <v/>
      </c>
      <c r="AJ1367" s="36">
        <f>SUMIFS(рўйхат!AK:AK,рўйхат!$CX:$CX,$B$1394,рўйхат!$D:$D,$C1367)</f>
        <v/>
      </c>
      <c r="AK1367" s="35">
        <f>SUMIFS(рўйхат!AL:AL,рўйхат!$CX:$CX,$B$1394,рўйхат!$D:$D,$C1367)</f>
        <v/>
      </c>
      <c r="AL1367" s="36">
        <f>SUMIFS(рўйхат!AM:AM,рўйхат!$CX:$CX,$B$1394,рўйхат!$D:$D,$C1367)</f>
        <v/>
      </c>
      <c r="AM1367" s="77">
        <f>IFERROR(Q1367/E1367,0)</f>
        <v/>
      </c>
      <c r="AN1367" s="77">
        <f>IFERROR(R1367/F1367,0)</f>
        <v/>
      </c>
      <c r="AO1367" s="35">
        <f>SUMIFS(рўйхат!AX:AX,рўйхат!$CX:$CX,$B$1394,рўйхат!$D:$D,$C1367)</f>
        <v/>
      </c>
      <c r="AP1367" s="36">
        <f>SUMIFS(рўйхат!AY:AY,рўйхат!$CX:$CX,$B$1394,рўйхат!$D:$D,$C1367)</f>
        <v/>
      </c>
      <c r="AQ1367" s="35">
        <f>SUMIFS(рўйхат!AZ:AZ,рўйхат!$CX:$CX,$B$1394,рўйхат!$D:$D,$C1367)</f>
        <v/>
      </c>
      <c r="AR1367" s="36">
        <f>SUMIFS(рўйхат!BA:BA,рўйхат!$CX:$CX,$B$1394,рўйхат!$D:$D,$C1367)</f>
        <v/>
      </c>
      <c r="AS1367" s="35">
        <f>SUMIFS(рўйхат!BB:BB,рўйхат!$CX:$CX,$B$1394,рўйхат!$D:$D,$C1367)</f>
        <v/>
      </c>
      <c r="AT1367" s="36">
        <f>SUMIFS(рўйхат!BC:BC,рўйхат!$CX:$CX,$B$1394,рўйхат!$D:$D,$C1367)</f>
        <v/>
      </c>
      <c r="AU1367" s="35">
        <f>SUMIFS(рўйхат!BD:BD,рўйхат!$CX:$CX,$B$1394,рўйхат!$D:$D,$C1367)</f>
        <v/>
      </c>
      <c r="AV1367" s="36">
        <f>SUMIFS(рўйхат!BE:BE,рўйхат!$CX:$CX,$B$1394,рўйхат!$D:$D,$C1367)</f>
        <v/>
      </c>
      <c r="AW1367" s="35">
        <f>SUMIFS(рўйхат!BF:BF,рўйхат!$CX:$CX,$B$1394,рўйхат!$D:$D,$C1367)</f>
        <v/>
      </c>
      <c r="AX1367" s="36">
        <f>SUMIFS(рўйхат!BG:BG,рўйхат!$CX:$CX,$B$1394,рўйхат!$D:$D,$C1367)</f>
        <v/>
      </c>
      <c r="AY1367" s="35">
        <f>SUMIFS(рўйхат!BH:BH,рўйхат!$CX:$CX,$B$1394,рўйхат!$D:$D,$C1367)</f>
        <v/>
      </c>
      <c r="AZ1367" s="36">
        <f>SUMIFS(рўйхат!BI:BI,рўйхат!$CX:$CX,$B$1394,рўйхат!$D:$D,$C1367)</f>
        <v/>
      </c>
      <c r="BA1367" s="35">
        <f>SUMIFS(рўйхат!BJ:BJ,рўйхат!$CX:$CX,$B$1394,рўйхат!$D:$D,$C1367)</f>
        <v/>
      </c>
      <c r="BB1367" s="36">
        <f>SUMIFS(рўйхат!BK:BK,рўйхат!$CX:$CX,$B$1394,рўйхат!$D:$D,$C1367)</f>
        <v/>
      </c>
      <c r="BC1367" s="77">
        <f>IFERROR(AO1367/E1367,0)</f>
        <v/>
      </c>
      <c r="BD1367" s="77">
        <f>IFERROR(AP1367/F1367,0)</f>
        <v/>
      </c>
      <c r="BE1367" s="35">
        <f>SUMIFS(рўйхат!BL:BL,рўйхат!$CX:$CX,$B$1394,рўйхат!$D:$D,$C1367)</f>
        <v/>
      </c>
      <c r="BF1367" s="36">
        <f>SUMIFS(рўйхат!BM:BM,рўйхат!$CX:$CX,$B$1394,рўйхат!$D:$D,$C1367)</f>
        <v/>
      </c>
      <c r="BG1367" s="35">
        <f>SUMIFS(рўйхат!BN:BN,рўйхат!$CX:$CX,$B$1394,рўйхат!$D:$D,$C1367)</f>
        <v/>
      </c>
      <c r="BH1367" s="36">
        <f>SUMIFS(рўйхат!BO:BO,рўйхат!$CX:$CX,$B$1394,рўйхат!$D:$D,$C1367)</f>
        <v/>
      </c>
      <c r="BI1367" s="35">
        <f>SUMIFS(рўйхат!BP:BP,рўйхат!$CX:$CX,$B$1394,рўйхат!$D:$D,$C1367)</f>
        <v/>
      </c>
      <c r="BJ1367" s="36">
        <f>SUMIFS(рўйхат!BQ:BQ,рўйхат!$CX:$CX,$B$1394,рўйхат!$D:$D,$C1367)</f>
        <v/>
      </c>
      <c r="BK1367" s="35">
        <f>SUMIFS(рўйхат!BR:BR,рўйхат!$CX:$CX,$B$1394,рўйхат!$D:$D,$C1367)</f>
        <v/>
      </c>
      <c r="BL1367" s="36">
        <f>SUMIFS(рўйхат!BS:BS,рўйхат!$CX:$CX,$B$1394,рўйхат!$D:$D,$C1367)</f>
        <v/>
      </c>
      <c r="BM1367" s="35">
        <f>SUMIFS(рўйхат!BT:BT,рўйхат!$CX:$CX,$B$1394,рўйхат!$D:$D,$C1367)</f>
        <v/>
      </c>
      <c r="BN1367" s="36">
        <f>SUMIFS(рўйхат!BU:BU,рўйхат!$CX:$CX,$B$1394,рўйхат!$D:$D,$C1367)</f>
        <v/>
      </c>
      <c r="BO1367" s="35">
        <f>SUMIFS(рўйхат!BX:BX,рўйхат!$CX:$CX,$B$1394,рўйхат!$D:$D,$C1367)</f>
        <v/>
      </c>
      <c r="BP1367" s="36">
        <f>SUMIFS(рўйхат!BY:BY,рўйхат!$CX:$CX,$B$1394,рўйхат!$D:$D,$C1367)</f>
        <v/>
      </c>
      <c r="BQ1367" s="35">
        <f>SUMIFS(рўйхат!BZ:BZ,рўйхат!$CX:$CX,$B$1394,рўйхат!$D:$D,$C1367)</f>
        <v/>
      </c>
      <c r="BR1367" s="36">
        <f>SUMIFS(рўйхат!CA:CA,рўйхат!$CX:$CX,$B$1394,рўйхат!$D:$D,$C1367)</f>
        <v/>
      </c>
      <c r="BS1367" s="35">
        <f>SUMIFS(рўйхат!CB:CB,рўйхат!$CX:$CX,$B$1394,рўйхат!$D:$D,$C1367)</f>
        <v/>
      </c>
      <c r="BT1367" s="36">
        <f>SUMIFS(рўйхат!CC:CC,рўйхат!$CX:$CX,$B$1394,рўйхат!$D:$D,$C1367)</f>
        <v/>
      </c>
      <c r="BU1367" s="35">
        <f>SUMIFS(рўйхат!CD:CD,рўйхат!$CX:$CX,$B$1394,рўйхат!$D:$D,$C1367)</f>
        <v/>
      </c>
      <c r="BV1367" s="36">
        <f>SUMIFS(рўйхат!CE:CE,рўйхат!$CX:$CX,$B$1394,рўйхат!$D:$D,$C1367)</f>
        <v/>
      </c>
      <c r="BW1367" s="35">
        <f>SUMIFS(рўйхат!CH:CH,рўйхат!$CX:$CX,$B$1394,рўйхат!$D:$D,$C1367)</f>
        <v/>
      </c>
      <c r="BX1367" s="36">
        <f>SUMIFS(рўйхат!CI:CI,рўйхат!$CX:$CX,$B$1394,рўйхат!$D:$D,$C1367)</f>
        <v/>
      </c>
      <c r="BY1367" s="35">
        <f>SUMIFS(рўйхат!CJ:CJ,рўйхат!$CX:$CX,$B$1394,рўйхат!$D:$D,$C1367)</f>
        <v/>
      </c>
      <c r="BZ1367" s="36">
        <f>SUMIFS(рўйхат!CK:CK,рўйхат!$CX:$CX,$B$1394,рўйхат!$D:$D,$C1367)</f>
        <v/>
      </c>
      <c r="CA1367" s="35">
        <f>SUMIFS(рўйхат!CL:CL,рўйхат!$CX:$CX,$B$1394,рўйхат!$D:$D,$C1367)</f>
        <v/>
      </c>
      <c r="CB1367" s="36">
        <f>SUMIFS(рўйхат!CM:CM,рўйхат!$CX:$CX,$B$1394,рўйхат!$D:$D,$C1367)</f>
        <v/>
      </c>
      <c r="CC1367" s="35">
        <f>SUMIFS(рўйхат!CN:CN,рўйхат!$CX:$CX,$B$1394,рўйхат!$D:$D,$C1367)</f>
        <v/>
      </c>
      <c r="CD1367" s="36">
        <f>SUMIFS(рўйхат!CO:CO,рўйхат!$CX:$CX,$B$1394,рўйхат!$D:$D,$C1367)</f>
        <v/>
      </c>
      <c r="CE1367" s="77">
        <f>IFERROR(BE1367/(Q1367+BE1367),0)</f>
        <v/>
      </c>
      <c r="CF1367" s="78">
        <f>IFERROR(BF1367/(R1367+BF1367),0)</f>
        <v/>
      </c>
    </row>
    <row r="1368" hidden="1" outlineLevel="1" ht="30" customFormat="1" customHeight="1" s="8">
      <c r="A1368" s="39" t="n"/>
      <c r="B1368" s="50" t="n">
        <v>40</v>
      </c>
      <c r="C1368" s="131" t="inlineStr">
        <is>
          <t>Нақдлаштириш аломатлари мавжуд шубҳали корхоналар билан тузилган шартномалар</t>
        </is>
      </c>
      <c r="D1368" s="51" t="n"/>
      <c r="E1368" s="35">
        <f>SUMIFS(рўйхат!F:F,рўйхат!$CX:$CX,$B$1394,рўйхат!$D:$D,$C1368)</f>
        <v/>
      </c>
      <c r="F1368" s="36">
        <f>SUMIFS(рўйхат!G:G,рўйхат!$CX:$CX,$B$1394,рўйхат!$D:$D,$C1368)</f>
        <v/>
      </c>
      <c r="G1368" s="35">
        <f>SUMIFS(рўйхат!H:H,рўйхат!$CX:$CX,$B$1394,рўйхат!$D:$D,$C1368)</f>
        <v/>
      </c>
      <c r="H1368" s="36">
        <f>SUMIFS(рўйхат!I:I,рўйхат!$CX:$CX,$B$1394,рўйхат!$D:$D,$C1368)</f>
        <v/>
      </c>
      <c r="I1368" s="35">
        <f>SUMIFS(рўйхат!J:J,рўйхат!$CX:$CX,$B$1394,рўйхат!$D:$D,$C1368)</f>
        <v/>
      </c>
      <c r="J1368" s="36">
        <f>SUMIFS(рўйхат!K:K,рўйхат!$CX:$CX,$B$1394,рўйхат!$D:$D,$C1368)</f>
        <v/>
      </c>
      <c r="K1368" s="35">
        <f>SUMIFS(рўйхат!L:L,рўйхат!$CX:$CX,$B$1394,рўйхат!$D:$D,$C1368)</f>
        <v/>
      </c>
      <c r="L1368" s="36">
        <f>SUMIFS(рўйхат!M:M,рўйхат!$CX:$CX,$B$1394,рўйхат!$D:$D,$C1368)</f>
        <v/>
      </c>
      <c r="M1368" s="35">
        <f>SUMIFS(рўйхат!N:N,рўйхат!$CX:$CX,$B$1394,рўйхат!$D:$D,$C1368)</f>
        <v/>
      </c>
      <c r="N1368" s="36">
        <f>SUMIFS(рўйхат!O:O,рўйхат!$CX:$CX,$B$1394,рўйхат!$D:$D,$C1368)</f>
        <v/>
      </c>
      <c r="O1368" s="34">
        <f>IFERROR(M1368/E1368,0)</f>
        <v/>
      </c>
      <c r="P1368" s="34">
        <f>IFERROR(N1368/F1368,0)</f>
        <v/>
      </c>
      <c r="Q1368" s="35">
        <f>SUMIFS(рўйхат!P:P,рўйхат!$CX:$CX,$B$1394,рўйхат!$D:$D,$C1368)</f>
        <v/>
      </c>
      <c r="R1368" s="36">
        <f>SUMIFS(рўйхат!Q:Q,рўйхат!$CX:$CX,$B$1394,рўйхат!$D:$D,$C1368)</f>
        <v/>
      </c>
      <c r="S1368" s="35">
        <f>SUMIFS(рўйхат!R:R,рўйхат!$CX:$CX,$B$1394,рўйхат!$D:$D,$C1368)</f>
        <v/>
      </c>
      <c r="T1368" s="36">
        <f>SUMIFS(рўйхат!S:S,рўйхат!$CX:$CX,$B$1394,рўйхат!$D:$D,$C1368)</f>
        <v/>
      </c>
      <c r="U1368" s="35">
        <f>SUMIFS(рўйхат!T:T,рўйхат!$CX:$CX,$B$1394,рўйхат!$D:$D,$C1368)</f>
        <v/>
      </c>
      <c r="V1368" s="36">
        <f>SUMIFS(рўйхат!U:U,рўйхат!$CX:$CX,$B$1394,рўйхат!$D:$D,$C1368)</f>
        <v/>
      </c>
      <c r="W1368" s="35">
        <f>SUMIFS(рўйхат!V:V,рўйхат!$CX:$CX,$B$1394,рўйхат!$D:$D,$C1368)</f>
        <v/>
      </c>
      <c r="X1368" s="36">
        <f>SUMIFS(рўйхат!W:W,рўйхат!$CX:$CX,$B$1394,рўйхат!$D:$D,$C1368)</f>
        <v/>
      </c>
      <c r="Y1368" s="35">
        <f>SUMIFS(рўйхат!X:X,рўйхат!$CX:$CX,$B$1394,рўйхат!$D:$D,$C1368)</f>
        <v/>
      </c>
      <c r="Z1368" s="36">
        <f>SUMIFS(рўйхат!Y:Y,рўйхат!$CX:$CX,$B$1394,рўйхат!$D:$D,$C1368)</f>
        <v/>
      </c>
      <c r="AA1368" s="35">
        <f>SUMIFS(рўйхат!Z:Z,рўйхат!$CX:$CX,$B$1394,рўйхат!$D:$D,$C1368)</f>
        <v/>
      </c>
      <c r="AB1368" s="36">
        <f>SUMIFS(рўйхат!AA:AA,рўйхат!$CX:$CX,$B$1394,рўйхат!$D:$D,$C1368)</f>
        <v/>
      </c>
      <c r="AC1368" s="35">
        <f>SUMIFS(рўйхат!AB:AB,рўйхат!$CX:$CX,$B$1394,рўйхат!$D:$D,$C1368)</f>
        <v/>
      </c>
      <c r="AD1368" s="36">
        <f>SUMIFS(рўйхат!AC:AC,рўйхат!$CX:$CX,$B$1394,рўйхат!$D:$D,$C1368)</f>
        <v/>
      </c>
      <c r="AE1368" s="35">
        <f>SUMIFS(рўйхат!AD:AD,рўйхат!$CX:$CX,$B$1394,рўйхат!$D:$D,$C1368)</f>
        <v/>
      </c>
      <c r="AF1368" s="36">
        <f>SUMIFS(рўйхат!AE:AE,рўйхат!$CX:$CX,$B$1394,рўйхат!$D:$D,$C1368)</f>
        <v/>
      </c>
      <c r="AG1368" s="35">
        <f>SUMIFS(рўйхат!AH:AH,рўйхат!$CX:$CX,$B$1394,рўйхат!$D:$D,$C1368)</f>
        <v/>
      </c>
      <c r="AH1368" s="36">
        <f>SUMIFS(рўйхат!AI:AI,рўйхат!$CX:$CX,$B$1394,рўйхат!$D:$D,$C1368)</f>
        <v/>
      </c>
      <c r="AI1368" s="35">
        <f>SUMIFS(рўйхат!AJ:AJ,рўйхат!$CX:$CX,$B$1394,рўйхат!$D:$D,$C1368)</f>
        <v/>
      </c>
      <c r="AJ1368" s="36">
        <f>SUMIFS(рўйхат!AK:AK,рўйхат!$CX:$CX,$B$1394,рўйхат!$D:$D,$C1368)</f>
        <v/>
      </c>
      <c r="AK1368" s="35">
        <f>SUMIFS(рўйхат!AL:AL,рўйхат!$CX:$CX,$B$1394,рўйхат!$D:$D,$C1368)</f>
        <v/>
      </c>
      <c r="AL1368" s="36">
        <f>SUMIFS(рўйхат!AM:AM,рўйхат!$CX:$CX,$B$1394,рўйхат!$D:$D,$C1368)</f>
        <v/>
      </c>
      <c r="AM1368" s="77">
        <f>IFERROR(Q1368/E1368,0)</f>
        <v/>
      </c>
      <c r="AN1368" s="77">
        <f>IFERROR(R1368/F1368,0)</f>
        <v/>
      </c>
      <c r="AO1368" s="35">
        <f>SUMIFS(рўйхат!AX:AX,рўйхат!$CX:$CX,$B$1394,рўйхат!$D:$D,$C1368)</f>
        <v/>
      </c>
      <c r="AP1368" s="36">
        <f>SUMIFS(рўйхат!AY:AY,рўйхат!$CX:$CX,$B$1394,рўйхат!$D:$D,$C1368)</f>
        <v/>
      </c>
      <c r="AQ1368" s="35">
        <f>SUMIFS(рўйхат!AZ:AZ,рўйхат!$CX:$CX,$B$1394,рўйхат!$D:$D,$C1368)</f>
        <v/>
      </c>
      <c r="AR1368" s="36">
        <f>SUMIFS(рўйхат!BA:BA,рўйхат!$CX:$CX,$B$1394,рўйхат!$D:$D,$C1368)</f>
        <v/>
      </c>
      <c r="AS1368" s="35">
        <f>SUMIFS(рўйхат!BB:BB,рўйхат!$CX:$CX,$B$1394,рўйхат!$D:$D,$C1368)</f>
        <v/>
      </c>
      <c r="AT1368" s="36">
        <f>SUMIFS(рўйхат!BC:BC,рўйхат!$CX:$CX,$B$1394,рўйхат!$D:$D,$C1368)</f>
        <v/>
      </c>
      <c r="AU1368" s="35">
        <f>SUMIFS(рўйхат!BD:BD,рўйхат!$CX:$CX,$B$1394,рўйхат!$D:$D,$C1368)</f>
        <v/>
      </c>
      <c r="AV1368" s="36">
        <f>SUMIFS(рўйхат!BE:BE,рўйхат!$CX:$CX,$B$1394,рўйхат!$D:$D,$C1368)</f>
        <v/>
      </c>
      <c r="AW1368" s="35">
        <f>SUMIFS(рўйхат!BF:BF,рўйхат!$CX:$CX,$B$1394,рўйхат!$D:$D,$C1368)</f>
        <v/>
      </c>
      <c r="AX1368" s="36">
        <f>SUMIFS(рўйхат!BG:BG,рўйхат!$CX:$CX,$B$1394,рўйхат!$D:$D,$C1368)</f>
        <v/>
      </c>
      <c r="AY1368" s="35">
        <f>SUMIFS(рўйхат!BH:BH,рўйхат!$CX:$CX,$B$1394,рўйхат!$D:$D,$C1368)</f>
        <v/>
      </c>
      <c r="AZ1368" s="36">
        <f>SUMIFS(рўйхат!BI:BI,рўйхат!$CX:$CX,$B$1394,рўйхат!$D:$D,$C1368)</f>
        <v/>
      </c>
      <c r="BA1368" s="35">
        <f>SUMIFS(рўйхат!BJ:BJ,рўйхат!$CX:$CX,$B$1394,рўйхат!$D:$D,$C1368)</f>
        <v/>
      </c>
      <c r="BB1368" s="36">
        <f>SUMIFS(рўйхат!BK:BK,рўйхат!$CX:$CX,$B$1394,рўйхат!$D:$D,$C1368)</f>
        <v/>
      </c>
      <c r="BC1368" s="77">
        <f>IFERROR(AO1368/E1368,0)</f>
        <v/>
      </c>
      <c r="BD1368" s="77">
        <f>IFERROR(AP1368/F1368,0)</f>
        <v/>
      </c>
      <c r="BE1368" s="35">
        <f>SUMIFS(рўйхат!BL:BL,рўйхат!$CX:$CX,$B$1394,рўйхат!$D:$D,$C1368)</f>
        <v/>
      </c>
      <c r="BF1368" s="36">
        <f>SUMIFS(рўйхат!BM:BM,рўйхат!$CX:$CX,$B$1394,рўйхат!$D:$D,$C1368)</f>
        <v/>
      </c>
      <c r="BG1368" s="35">
        <f>SUMIFS(рўйхат!BN:BN,рўйхат!$CX:$CX,$B$1394,рўйхат!$D:$D,$C1368)</f>
        <v/>
      </c>
      <c r="BH1368" s="36">
        <f>SUMIFS(рўйхат!BO:BO,рўйхат!$CX:$CX,$B$1394,рўйхат!$D:$D,$C1368)</f>
        <v/>
      </c>
      <c r="BI1368" s="35">
        <f>SUMIFS(рўйхат!BP:BP,рўйхат!$CX:$CX,$B$1394,рўйхат!$D:$D,$C1368)</f>
        <v/>
      </c>
      <c r="BJ1368" s="36">
        <f>SUMIFS(рўйхат!BQ:BQ,рўйхат!$CX:$CX,$B$1394,рўйхат!$D:$D,$C1368)</f>
        <v/>
      </c>
      <c r="BK1368" s="35">
        <f>SUMIFS(рўйхат!BR:BR,рўйхат!$CX:$CX,$B$1394,рўйхат!$D:$D,$C1368)</f>
        <v/>
      </c>
      <c r="BL1368" s="36">
        <f>SUMIFS(рўйхат!BS:BS,рўйхат!$CX:$CX,$B$1394,рўйхат!$D:$D,$C1368)</f>
        <v/>
      </c>
      <c r="BM1368" s="35">
        <f>SUMIFS(рўйхат!BT:BT,рўйхат!$CX:$CX,$B$1394,рўйхат!$D:$D,$C1368)</f>
        <v/>
      </c>
      <c r="BN1368" s="36">
        <f>SUMIFS(рўйхат!BU:BU,рўйхат!$CX:$CX,$B$1394,рўйхат!$D:$D,$C1368)</f>
        <v/>
      </c>
      <c r="BO1368" s="35">
        <f>SUMIFS(рўйхат!BX:BX,рўйхат!$CX:$CX,$B$1394,рўйхат!$D:$D,$C1368)</f>
        <v/>
      </c>
      <c r="BP1368" s="36">
        <f>SUMIFS(рўйхат!BY:BY,рўйхат!$CX:$CX,$B$1394,рўйхат!$D:$D,$C1368)</f>
        <v/>
      </c>
      <c r="BQ1368" s="35">
        <f>SUMIFS(рўйхат!BZ:BZ,рўйхат!$CX:$CX,$B$1394,рўйхат!$D:$D,$C1368)</f>
        <v/>
      </c>
      <c r="BR1368" s="36">
        <f>SUMIFS(рўйхат!CA:CA,рўйхат!$CX:$CX,$B$1394,рўйхат!$D:$D,$C1368)</f>
        <v/>
      </c>
      <c r="BS1368" s="35">
        <f>SUMIFS(рўйхат!CB:CB,рўйхат!$CX:$CX,$B$1394,рўйхат!$D:$D,$C1368)</f>
        <v/>
      </c>
      <c r="BT1368" s="36">
        <f>SUMIFS(рўйхат!CC:CC,рўйхат!$CX:$CX,$B$1394,рўйхат!$D:$D,$C1368)</f>
        <v/>
      </c>
      <c r="BU1368" s="35">
        <f>SUMIFS(рўйхат!CD:CD,рўйхат!$CX:$CX,$B$1394,рўйхат!$D:$D,$C1368)</f>
        <v/>
      </c>
      <c r="BV1368" s="36">
        <f>SUMIFS(рўйхат!CE:CE,рўйхат!$CX:$CX,$B$1394,рўйхат!$D:$D,$C1368)</f>
        <v/>
      </c>
      <c r="BW1368" s="35">
        <f>SUMIFS(рўйхат!CH:CH,рўйхат!$CX:$CX,$B$1394,рўйхат!$D:$D,$C1368)</f>
        <v/>
      </c>
      <c r="BX1368" s="36">
        <f>SUMIFS(рўйхат!CI:CI,рўйхат!$CX:$CX,$B$1394,рўйхат!$D:$D,$C1368)</f>
        <v/>
      </c>
      <c r="BY1368" s="35">
        <f>SUMIFS(рўйхат!CJ:CJ,рўйхат!$CX:$CX,$B$1394,рўйхат!$D:$D,$C1368)</f>
        <v/>
      </c>
      <c r="BZ1368" s="36">
        <f>SUMIFS(рўйхат!CK:CK,рўйхат!$CX:$CX,$B$1394,рўйхат!$D:$D,$C1368)</f>
        <v/>
      </c>
      <c r="CA1368" s="35">
        <f>SUMIFS(рўйхат!CL:CL,рўйхат!$CX:$CX,$B$1394,рўйхат!$D:$D,$C1368)</f>
        <v/>
      </c>
      <c r="CB1368" s="36">
        <f>SUMIFS(рўйхат!CM:CM,рўйхат!$CX:$CX,$B$1394,рўйхат!$D:$D,$C1368)</f>
        <v/>
      </c>
      <c r="CC1368" s="35">
        <f>SUMIFS(рўйхат!CN:CN,рўйхат!$CX:$CX,$B$1394,рўйхат!$D:$D,$C1368)</f>
        <v/>
      </c>
      <c r="CD1368" s="36">
        <f>SUMIFS(рўйхат!CO:CO,рўйхат!$CX:$CX,$B$1394,рўйхат!$D:$D,$C1368)</f>
        <v/>
      </c>
      <c r="CE1368" s="77">
        <f>IFERROR(BE1368/(Q1368+BE1368),0)</f>
        <v/>
      </c>
      <c r="CF1368" s="78">
        <f>IFERROR(BF1368/(R1368+BF1368),0)</f>
        <v/>
      </c>
    </row>
    <row r="1369" hidden="1" outlineLevel="1" ht="30" customFormat="1" customHeight="1" s="8">
      <c r="A1369" s="39" t="n"/>
      <c r="B1369" s="50" t="n">
        <v>41</v>
      </c>
      <c r="C1369" s="131" t="inlineStr">
        <is>
          <t>Непотизм холатлари таҳлили</t>
        </is>
      </c>
      <c r="D1369" s="51" t="n"/>
      <c r="E1369" s="35">
        <f>SUMIFS(рўйхат!F:F,рўйхат!$CX:$CX,$B$1394,рўйхат!$D:$D,$C1369)</f>
        <v/>
      </c>
      <c r="F1369" s="36">
        <f>SUMIFS(рўйхат!G:G,рўйхат!$CX:$CX,$B$1394,рўйхат!$D:$D,$C1369)</f>
        <v/>
      </c>
      <c r="G1369" s="35">
        <f>SUMIFS(рўйхат!H:H,рўйхат!$CX:$CX,$B$1394,рўйхат!$D:$D,$C1369)</f>
        <v/>
      </c>
      <c r="H1369" s="36">
        <f>SUMIFS(рўйхат!I:I,рўйхат!$CX:$CX,$B$1394,рўйхат!$D:$D,$C1369)</f>
        <v/>
      </c>
      <c r="I1369" s="35">
        <f>SUMIFS(рўйхат!J:J,рўйхат!$CX:$CX,$B$1394,рўйхат!$D:$D,$C1369)</f>
        <v/>
      </c>
      <c r="J1369" s="36">
        <f>SUMIFS(рўйхат!K:K,рўйхат!$CX:$CX,$B$1394,рўйхат!$D:$D,$C1369)</f>
        <v/>
      </c>
      <c r="K1369" s="35">
        <f>SUMIFS(рўйхат!L:L,рўйхат!$CX:$CX,$B$1394,рўйхат!$D:$D,$C1369)</f>
        <v/>
      </c>
      <c r="L1369" s="36">
        <f>SUMIFS(рўйхат!M:M,рўйхат!$CX:$CX,$B$1394,рўйхат!$D:$D,$C1369)</f>
        <v/>
      </c>
      <c r="M1369" s="35">
        <f>SUMIFS(рўйхат!N:N,рўйхат!$CX:$CX,$B$1394,рўйхат!$D:$D,$C1369)</f>
        <v/>
      </c>
      <c r="N1369" s="36">
        <f>SUMIFS(рўйхат!O:O,рўйхат!$CX:$CX,$B$1394,рўйхат!$D:$D,$C1369)</f>
        <v/>
      </c>
      <c r="O1369" s="34">
        <f>IFERROR(M1369/E1369,0)</f>
        <v/>
      </c>
      <c r="P1369" s="34">
        <f>IFERROR(N1369/F1369,0)</f>
        <v/>
      </c>
      <c r="Q1369" s="35">
        <f>SUMIFS(рўйхат!P:P,рўйхат!$CX:$CX,$B$1394,рўйхат!$D:$D,$C1369)</f>
        <v/>
      </c>
      <c r="R1369" s="36">
        <f>SUMIFS(рўйхат!Q:Q,рўйхат!$CX:$CX,$B$1394,рўйхат!$D:$D,$C1369)</f>
        <v/>
      </c>
      <c r="S1369" s="35">
        <f>SUMIFS(рўйхат!R:R,рўйхат!$CX:$CX,$B$1394,рўйхат!$D:$D,$C1369)</f>
        <v/>
      </c>
      <c r="T1369" s="36">
        <f>SUMIFS(рўйхат!S:S,рўйхат!$CX:$CX,$B$1394,рўйхат!$D:$D,$C1369)</f>
        <v/>
      </c>
      <c r="U1369" s="35">
        <f>SUMIFS(рўйхат!T:T,рўйхат!$CX:$CX,$B$1394,рўйхат!$D:$D,$C1369)</f>
        <v/>
      </c>
      <c r="V1369" s="36">
        <f>SUMIFS(рўйхат!U:U,рўйхат!$CX:$CX,$B$1394,рўйхат!$D:$D,$C1369)</f>
        <v/>
      </c>
      <c r="W1369" s="35">
        <f>SUMIFS(рўйхат!V:V,рўйхат!$CX:$CX,$B$1394,рўйхат!$D:$D,$C1369)</f>
        <v/>
      </c>
      <c r="X1369" s="36">
        <f>SUMIFS(рўйхат!W:W,рўйхат!$CX:$CX,$B$1394,рўйхат!$D:$D,$C1369)</f>
        <v/>
      </c>
      <c r="Y1369" s="35">
        <f>SUMIFS(рўйхат!X:X,рўйхат!$CX:$CX,$B$1394,рўйхат!$D:$D,$C1369)</f>
        <v/>
      </c>
      <c r="Z1369" s="36">
        <f>SUMIFS(рўйхат!Y:Y,рўйхат!$CX:$CX,$B$1394,рўйхат!$D:$D,$C1369)</f>
        <v/>
      </c>
      <c r="AA1369" s="35">
        <f>SUMIFS(рўйхат!Z:Z,рўйхат!$CX:$CX,$B$1394,рўйхат!$D:$D,$C1369)</f>
        <v/>
      </c>
      <c r="AB1369" s="36">
        <f>SUMIFS(рўйхат!AA:AA,рўйхат!$CX:$CX,$B$1394,рўйхат!$D:$D,$C1369)</f>
        <v/>
      </c>
      <c r="AC1369" s="35">
        <f>SUMIFS(рўйхат!AB:AB,рўйхат!$CX:$CX,$B$1394,рўйхат!$D:$D,$C1369)</f>
        <v/>
      </c>
      <c r="AD1369" s="36">
        <f>SUMIFS(рўйхат!AC:AC,рўйхат!$CX:$CX,$B$1394,рўйхат!$D:$D,$C1369)</f>
        <v/>
      </c>
      <c r="AE1369" s="35">
        <f>SUMIFS(рўйхат!AD:AD,рўйхат!$CX:$CX,$B$1394,рўйхат!$D:$D,$C1369)</f>
        <v/>
      </c>
      <c r="AF1369" s="36">
        <f>SUMIFS(рўйхат!AE:AE,рўйхат!$CX:$CX,$B$1394,рўйхат!$D:$D,$C1369)</f>
        <v/>
      </c>
      <c r="AG1369" s="35">
        <f>SUMIFS(рўйхат!AH:AH,рўйхат!$CX:$CX,$B$1394,рўйхат!$D:$D,$C1369)</f>
        <v/>
      </c>
      <c r="AH1369" s="36">
        <f>SUMIFS(рўйхат!AI:AI,рўйхат!$CX:$CX,$B$1394,рўйхат!$D:$D,$C1369)</f>
        <v/>
      </c>
      <c r="AI1369" s="35">
        <f>SUMIFS(рўйхат!AJ:AJ,рўйхат!$CX:$CX,$B$1394,рўйхат!$D:$D,$C1369)</f>
        <v/>
      </c>
      <c r="AJ1369" s="36">
        <f>SUMIFS(рўйхат!AK:AK,рўйхат!$CX:$CX,$B$1394,рўйхат!$D:$D,$C1369)</f>
        <v/>
      </c>
      <c r="AK1369" s="35">
        <f>SUMIFS(рўйхат!AL:AL,рўйхат!$CX:$CX,$B$1394,рўйхат!$D:$D,$C1369)</f>
        <v/>
      </c>
      <c r="AL1369" s="36">
        <f>SUMIFS(рўйхат!AM:AM,рўйхат!$CX:$CX,$B$1394,рўйхат!$D:$D,$C1369)</f>
        <v/>
      </c>
      <c r="AM1369" s="77">
        <f>IFERROR(Q1369/E1369,0)</f>
        <v/>
      </c>
      <c r="AN1369" s="77">
        <f>IFERROR(R1369/F1369,0)</f>
        <v/>
      </c>
      <c r="AO1369" s="35">
        <f>SUMIFS(рўйхат!AX:AX,рўйхат!$CX:$CX,$B$1394,рўйхат!$D:$D,$C1369)</f>
        <v/>
      </c>
      <c r="AP1369" s="36">
        <f>SUMIFS(рўйхат!AY:AY,рўйхат!$CX:$CX,$B$1394,рўйхат!$D:$D,$C1369)</f>
        <v/>
      </c>
      <c r="AQ1369" s="35">
        <f>SUMIFS(рўйхат!AZ:AZ,рўйхат!$CX:$CX,$B$1394,рўйхат!$D:$D,$C1369)</f>
        <v/>
      </c>
      <c r="AR1369" s="36">
        <f>SUMIFS(рўйхат!BA:BA,рўйхат!$CX:$CX,$B$1394,рўйхат!$D:$D,$C1369)</f>
        <v/>
      </c>
      <c r="AS1369" s="35">
        <f>SUMIFS(рўйхат!BB:BB,рўйхат!$CX:$CX,$B$1394,рўйхат!$D:$D,$C1369)</f>
        <v/>
      </c>
      <c r="AT1369" s="36">
        <f>SUMIFS(рўйхат!BC:BC,рўйхат!$CX:$CX,$B$1394,рўйхат!$D:$D,$C1369)</f>
        <v/>
      </c>
      <c r="AU1369" s="35">
        <f>SUMIFS(рўйхат!BD:BD,рўйхат!$CX:$CX,$B$1394,рўйхат!$D:$D,$C1369)</f>
        <v/>
      </c>
      <c r="AV1369" s="36">
        <f>SUMIFS(рўйхат!BE:BE,рўйхат!$CX:$CX,$B$1394,рўйхат!$D:$D,$C1369)</f>
        <v/>
      </c>
      <c r="AW1369" s="35">
        <f>SUMIFS(рўйхат!BF:BF,рўйхат!$CX:$CX,$B$1394,рўйхат!$D:$D,$C1369)</f>
        <v/>
      </c>
      <c r="AX1369" s="36">
        <f>SUMIFS(рўйхат!BG:BG,рўйхат!$CX:$CX,$B$1394,рўйхат!$D:$D,$C1369)</f>
        <v/>
      </c>
      <c r="AY1369" s="35">
        <f>SUMIFS(рўйхат!BH:BH,рўйхат!$CX:$CX,$B$1394,рўйхат!$D:$D,$C1369)</f>
        <v/>
      </c>
      <c r="AZ1369" s="36">
        <f>SUMIFS(рўйхат!BI:BI,рўйхат!$CX:$CX,$B$1394,рўйхат!$D:$D,$C1369)</f>
        <v/>
      </c>
      <c r="BA1369" s="35">
        <f>SUMIFS(рўйхат!BJ:BJ,рўйхат!$CX:$CX,$B$1394,рўйхат!$D:$D,$C1369)</f>
        <v/>
      </c>
      <c r="BB1369" s="36">
        <f>SUMIFS(рўйхат!BK:BK,рўйхат!$CX:$CX,$B$1394,рўйхат!$D:$D,$C1369)</f>
        <v/>
      </c>
      <c r="BC1369" s="77">
        <f>IFERROR(AO1369/E1369,0)</f>
        <v/>
      </c>
      <c r="BD1369" s="77">
        <f>IFERROR(AP1369/F1369,0)</f>
        <v/>
      </c>
      <c r="BE1369" s="35">
        <f>SUMIFS(рўйхат!BL:BL,рўйхат!$CX:$CX,$B$1394,рўйхат!$D:$D,$C1369)</f>
        <v/>
      </c>
      <c r="BF1369" s="36">
        <f>SUMIFS(рўйхат!BM:BM,рўйхат!$CX:$CX,$B$1394,рўйхат!$D:$D,$C1369)</f>
        <v/>
      </c>
      <c r="BG1369" s="35">
        <f>SUMIFS(рўйхат!BN:BN,рўйхат!$CX:$CX,$B$1394,рўйхат!$D:$D,$C1369)</f>
        <v/>
      </c>
      <c r="BH1369" s="36">
        <f>SUMIFS(рўйхат!BO:BO,рўйхат!$CX:$CX,$B$1394,рўйхат!$D:$D,$C1369)</f>
        <v/>
      </c>
      <c r="BI1369" s="35">
        <f>SUMIFS(рўйхат!BP:BP,рўйхат!$CX:$CX,$B$1394,рўйхат!$D:$D,$C1369)</f>
        <v/>
      </c>
      <c r="BJ1369" s="36">
        <f>SUMIFS(рўйхат!BQ:BQ,рўйхат!$CX:$CX,$B$1394,рўйхат!$D:$D,$C1369)</f>
        <v/>
      </c>
      <c r="BK1369" s="35">
        <f>SUMIFS(рўйхат!BR:BR,рўйхат!$CX:$CX,$B$1394,рўйхат!$D:$D,$C1369)</f>
        <v/>
      </c>
      <c r="BL1369" s="36">
        <f>SUMIFS(рўйхат!BS:BS,рўйхат!$CX:$CX,$B$1394,рўйхат!$D:$D,$C1369)</f>
        <v/>
      </c>
      <c r="BM1369" s="35">
        <f>SUMIFS(рўйхат!BT:BT,рўйхат!$CX:$CX,$B$1394,рўйхат!$D:$D,$C1369)</f>
        <v/>
      </c>
      <c r="BN1369" s="36">
        <f>SUMIFS(рўйхат!BU:BU,рўйхат!$CX:$CX,$B$1394,рўйхат!$D:$D,$C1369)</f>
        <v/>
      </c>
      <c r="BO1369" s="35">
        <f>SUMIFS(рўйхат!BX:BX,рўйхат!$CX:$CX,$B$1394,рўйхат!$D:$D,$C1369)</f>
        <v/>
      </c>
      <c r="BP1369" s="36">
        <f>SUMIFS(рўйхат!BY:BY,рўйхат!$CX:$CX,$B$1394,рўйхат!$D:$D,$C1369)</f>
        <v/>
      </c>
      <c r="BQ1369" s="35">
        <f>SUMIFS(рўйхат!BZ:BZ,рўйхат!$CX:$CX,$B$1394,рўйхат!$D:$D,$C1369)</f>
        <v/>
      </c>
      <c r="BR1369" s="36">
        <f>SUMIFS(рўйхат!CA:CA,рўйхат!$CX:$CX,$B$1394,рўйхат!$D:$D,$C1369)</f>
        <v/>
      </c>
      <c r="BS1369" s="35">
        <f>SUMIFS(рўйхат!CB:CB,рўйхат!$CX:$CX,$B$1394,рўйхат!$D:$D,$C1369)</f>
        <v/>
      </c>
      <c r="BT1369" s="36">
        <f>SUMIFS(рўйхат!CC:CC,рўйхат!$CX:$CX,$B$1394,рўйхат!$D:$D,$C1369)</f>
        <v/>
      </c>
      <c r="BU1369" s="35">
        <f>SUMIFS(рўйхат!CD:CD,рўйхат!$CX:$CX,$B$1394,рўйхат!$D:$D,$C1369)</f>
        <v/>
      </c>
      <c r="BV1369" s="36">
        <f>SUMIFS(рўйхат!CE:CE,рўйхат!$CX:$CX,$B$1394,рўйхат!$D:$D,$C1369)</f>
        <v/>
      </c>
      <c r="BW1369" s="35">
        <f>SUMIFS(рўйхат!CH:CH,рўйхат!$CX:$CX,$B$1394,рўйхат!$D:$D,$C1369)</f>
        <v/>
      </c>
      <c r="BX1369" s="36">
        <f>SUMIFS(рўйхат!CI:CI,рўйхат!$CX:$CX,$B$1394,рўйхат!$D:$D,$C1369)</f>
        <v/>
      </c>
      <c r="BY1369" s="35">
        <f>SUMIFS(рўйхат!CJ:CJ,рўйхат!$CX:$CX,$B$1394,рўйхат!$D:$D,$C1369)</f>
        <v/>
      </c>
      <c r="BZ1369" s="36">
        <f>SUMIFS(рўйхат!CK:CK,рўйхат!$CX:$CX,$B$1394,рўйхат!$D:$D,$C1369)</f>
        <v/>
      </c>
      <c r="CA1369" s="35">
        <f>SUMIFS(рўйхат!CL:CL,рўйхат!$CX:$CX,$B$1394,рўйхат!$D:$D,$C1369)</f>
        <v/>
      </c>
      <c r="CB1369" s="36">
        <f>SUMIFS(рўйхат!CM:CM,рўйхат!$CX:$CX,$B$1394,рўйхат!$D:$D,$C1369)</f>
        <v/>
      </c>
      <c r="CC1369" s="35">
        <f>SUMIFS(рўйхат!CN:CN,рўйхат!$CX:$CX,$B$1394,рўйхат!$D:$D,$C1369)</f>
        <v/>
      </c>
      <c r="CD1369" s="36">
        <f>SUMIFS(рўйхат!CO:CO,рўйхат!$CX:$CX,$B$1394,рўйхат!$D:$D,$C1369)</f>
        <v/>
      </c>
      <c r="CE1369" s="77">
        <f>IFERROR(BE1369/(Q1369+BE1369),0)</f>
        <v/>
      </c>
      <c r="CF1369" s="78">
        <f>IFERROR(BF1369/(R1369+BF1369),0)</f>
        <v/>
      </c>
    </row>
    <row r="1370" hidden="1" outlineLevel="1" ht="30" customFormat="1" customHeight="1" s="8">
      <c r="A1370" s="39" t="n"/>
      <c r="B1370" s="50" t="n">
        <v>42</v>
      </c>
      <c r="C1370" s="131" t="inlineStr">
        <is>
          <t>Рейтинг бали шаклланишида ишчи ходим сони таҳлили</t>
        </is>
      </c>
      <c r="D1370" s="51" t="n"/>
      <c r="E1370" s="35">
        <f>SUMIFS(рўйхат!F:F,рўйхат!$CX:$CX,$B$1394,рўйхат!$D:$D,$C1370)</f>
        <v/>
      </c>
      <c r="F1370" s="36">
        <f>SUMIFS(рўйхат!G:G,рўйхат!$CX:$CX,$B$1394,рўйхат!$D:$D,$C1370)</f>
        <v/>
      </c>
      <c r="G1370" s="35">
        <f>SUMIFS(рўйхат!H:H,рўйхат!$CX:$CX,$B$1394,рўйхат!$D:$D,$C1370)</f>
        <v/>
      </c>
      <c r="H1370" s="36">
        <f>SUMIFS(рўйхат!I:I,рўйхат!$CX:$CX,$B$1394,рўйхат!$D:$D,$C1370)</f>
        <v/>
      </c>
      <c r="I1370" s="35">
        <f>SUMIFS(рўйхат!J:J,рўйхат!$CX:$CX,$B$1394,рўйхат!$D:$D,$C1370)</f>
        <v/>
      </c>
      <c r="J1370" s="36">
        <f>SUMIFS(рўйхат!K:K,рўйхат!$CX:$CX,$B$1394,рўйхат!$D:$D,$C1370)</f>
        <v/>
      </c>
      <c r="K1370" s="35">
        <f>SUMIFS(рўйхат!L:L,рўйхат!$CX:$CX,$B$1394,рўйхат!$D:$D,$C1370)</f>
        <v/>
      </c>
      <c r="L1370" s="36">
        <f>SUMIFS(рўйхат!M:M,рўйхат!$CX:$CX,$B$1394,рўйхат!$D:$D,$C1370)</f>
        <v/>
      </c>
      <c r="M1370" s="35">
        <f>SUMIFS(рўйхат!N:N,рўйхат!$CX:$CX,$B$1394,рўйхат!$D:$D,$C1370)</f>
        <v/>
      </c>
      <c r="N1370" s="36">
        <f>SUMIFS(рўйхат!O:O,рўйхат!$CX:$CX,$B$1394,рўйхат!$D:$D,$C1370)</f>
        <v/>
      </c>
      <c r="O1370" s="34">
        <f>IFERROR(M1370/E1370,0)</f>
        <v/>
      </c>
      <c r="P1370" s="34">
        <f>IFERROR(N1370/F1370,0)</f>
        <v/>
      </c>
      <c r="Q1370" s="35">
        <f>SUMIFS(рўйхат!P:P,рўйхат!$CX:$CX,$B$1394,рўйхат!$D:$D,$C1370)</f>
        <v/>
      </c>
      <c r="R1370" s="36">
        <f>SUMIFS(рўйхат!Q:Q,рўйхат!$CX:$CX,$B$1394,рўйхат!$D:$D,$C1370)</f>
        <v/>
      </c>
      <c r="S1370" s="35">
        <f>SUMIFS(рўйхат!R:R,рўйхат!$CX:$CX,$B$1394,рўйхат!$D:$D,$C1370)</f>
        <v/>
      </c>
      <c r="T1370" s="36">
        <f>SUMIFS(рўйхат!S:S,рўйхат!$CX:$CX,$B$1394,рўйхат!$D:$D,$C1370)</f>
        <v/>
      </c>
      <c r="U1370" s="35">
        <f>SUMIFS(рўйхат!T:T,рўйхат!$CX:$CX,$B$1394,рўйхат!$D:$D,$C1370)</f>
        <v/>
      </c>
      <c r="V1370" s="36">
        <f>SUMIFS(рўйхат!U:U,рўйхат!$CX:$CX,$B$1394,рўйхат!$D:$D,$C1370)</f>
        <v/>
      </c>
      <c r="W1370" s="35">
        <f>SUMIFS(рўйхат!V:V,рўйхат!$CX:$CX,$B$1394,рўйхат!$D:$D,$C1370)</f>
        <v/>
      </c>
      <c r="X1370" s="36">
        <f>SUMIFS(рўйхат!W:W,рўйхат!$CX:$CX,$B$1394,рўйхат!$D:$D,$C1370)</f>
        <v/>
      </c>
      <c r="Y1370" s="35">
        <f>SUMIFS(рўйхат!X:X,рўйхат!$CX:$CX,$B$1394,рўйхат!$D:$D,$C1370)</f>
        <v/>
      </c>
      <c r="Z1370" s="36">
        <f>SUMIFS(рўйхат!Y:Y,рўйхат!$CX:$CX,$B$1394,рўйхат!$D:$D,$C1370)</f>
        <v/>
      </c>
      <c r="AA1370" s="35">
        <f>SUMIFS(рўйхат!Z:Z,рўйхат!$CX:$CX,$B$1394,рўйхат!$D:$D,$C1370)</f>
        <v/>
      </c>
      <c r="AB1370" s="36">
        <f>SUMIFS(рўйхат!AA:AA,рўйхат!$CX:$CX,$B$1394,рўйхат!$D:$D,$C1370)</f>
        <v/>
      </c>
      <c r="AC1370" s="35">
        <f>SUMIFS(рўйхат!AB:AB,рўйхат!$CX:$CX,$B$1394,рўйхат!$D:$D,$C1370)</f>
        <v/>
      </c>
      <c r="AD1370" s="36">
        <f>SUMIFS(рўйхат!AC:AC,рўйхат!$CX:$CX,$B$1394,рўйхат!$D:$D,$C1370)</f>
        <v/>
      </c>
      <c r="AE1370" s="35">
        <f>SUMIFS(рўйхат!AD:AD,рўйхат!$CX:$CX,$B$1394,рўйхат!$D:$D,$C1370)</f>
        <v/>
      </c>
      <c r="AF1370" s="36">
        <f>SUMIFS(рўйхат!AE:AE,рўйхат!$CX:$CX,$B$1394,рўйхат!$D:$D,$C1370)</f>
        <v/>
      </c>
      <c r="AG1370" s="35">
        <f>SUMIFS(рўйхат!AH:AH,рўйхат!$CX:$CX,$B$1394,рўйхат!$D:$D,$C1370)</f>
        <v/>
      </c>
      <c r="AH1370" s="36">
        <f>SUMIFS(рўйхат!AI:AI,рўйхат!$CX:$CX,$B$1394,рўйхат!$D:$D,$C1370)</f>
        <v/>
      </c>
      <c r="AI1370" s="35">
        <f>SUMIFS(рўйхат!AJ:AJ,рўйхат!$CX:$CX,$B$1394,рўйхат!$D:$D,$C1370)</f>
        <v/>
      </c>
      <c r="AJ1370" s="36">
        <f>SUMIFS(рўйхат!AK:AK,рўйхат!$CX:$CX,$B$1394,рўйхат!$D:$D,$C1370)</f>
        <v/>
      </c>
      <c r="AK1370" s="35">
        <f>SUMIFS(рўйхат!AL:AL,рўйхат!$CX:$CX,$B$1394,рўйхат!$D:$D,$C1370)</f>
        <v/>
      </c>
      <c r="AL1370" s="36">
        <f>SUMIFS(рўйхат!AM:AM,рўйхат!$CX:$CX,$B$1394,рўйхат!$D:$D,$C1370)</f>
        <v/>
      </c>
      <c r="AM1370" s="77">
        <f>IFERROR(Q1370/E1370,0)</f>
        <v/>
      </c>
      <c r="AN1370" s="77">
        <f>IFERROR(R1370/F1370,0)</f>
        <v/>
      </c>
      <c r="AO1370" s="35">
        <f>SUMIFS(рўйхат!AX:AX,рўйхат!$CX:$CX,$B$1394,рўйхат!$D:$D,$C1370)</f>
        <v/>
      </c>
      <c r="AP1370" s="36">
        <f>SUMIFS(рўйхат!AY:AY,рўйхат!$CX:$CX,$B$1394,рўйхат!$D:$D,$C1370)</f>
        <v/>
      </c>
      <c r="AQ1370" s="35">
        <f>SUMIFS(рўйхат!AZ:AZ,рўйхат!$CX:$CX,$B$1394,рўйхат!$D:$D,$C1370)</f>
        <v/>
      </c>
      <c r="AR1370" s="36">
        <f>SUMIFS(рўйхат!BA:BA,рўйхат!$CX:$CX,$B$1394,рўйхат!$D:$D,$C1370)</f>
        <v/>
      </c>
      <c r="AS1370" s="35">
        <f>SUMIFS(рўйхат!BB:BB,рўйхат!$CX:$CX,$B$1394,рўйхат!$D:$D,$C1370)</f>
        <v/>
      </c>
      <c r="AT1370" s="36">
        <f>SUMIFS(рўйхат!BC:BC,рўйхат!$CX:$CX,$B$1394,рўйхат!$D:$D,$C1370)</f>
        <v/>
      </c>
      <c r="AU1370" s="35">
        <f>SUMIFS(рўйхат!BD:BD,рўйхат!$CX:$CX,$B$1394,рўйхат!$D:$D,$C1370)</f>
        <v/>
      </c>
      <c r="AV1370" s="36">
        <f>SUMIFS(рўйхат!BE:BE,рўйхат!$CX:$CX,$B$1394,рўйхат!$D:$D,$C1370)</f>
        <v/>
      </c>
      <c r="AW1370" s="35">
        <f>SUMIFS(рўйхат!BF:BF,рўйхат!$CX:$CX,$B$1394,рўйхат!$D:$D,$C1370)</f>
        <v/>
      </c>
      <c r="AX1370" s="36">
        <f>SUMIFS(рўйхат!BG:BG,рўйхат!$CX:$CX,$B$1394,рўйхат!$D:$D,$C1370)</f>
        <v/>
      </c>
      <c r="AY1370" s="35">
        <f>SUMIFS(рўйхат!BH:BH,рўйхат!$CX:$CX,$B$1394,рўйхат!$D:$D,$C1370)</f>
        <v/>
      </c>
      <c r="AZ1370" s="36">
        <f>SUMIFS(рўйхат!BI:BI,рўйхат!$CX:$CX,$B$1394,рўйхат!$D:$D,$C1370)</f>
        <v/>
      </c>
      <c r="BA1370" s="35">
        <f>SUMIFS(рўйхат!BJ:BJ,рўйхат!$CX:$CX,$B$1394,рўйхат!$D:$D,$C1370)</f>
        <v/>
      </c>
      <c r="BB1370" s="36">
        <f>SUMIFS(рўйхат!BK:BK,рўйхат!$CX:$CX,$B$1394,рўйхат!$D:$D,$C1370)</f>
        <v/>
      </c>
      <c r="BC1370" s="77">
        <f>IFERROR(AO1370/E1370,0)</f>
        <v/>
      </c>
      <c r="BD1370" s="77">
        <f>IFERROR(AP1370/F1370,0)</f>
        <v/>
      </c>
      <c r="BE1370" s="35">
        <f>SUMIFS(рўйхат!BL:BL,рўйхат!$CX:$CX,$B$1394,рўйхат!$D:$D,$C1370)</f>
        <v/>
      </c>
      <c r="BF1370" s="36">
        <f>SUMIFS(рўйхат!BM:BM,рўйхат!$CX:$CX,$B$1394,рўйхат!$D:$D,$C1370)</f>
        <v/>
      </c>
      <c r="BG1370" s="35">
        <f>SUMIFS(рўйхат!BN:BN,рўйхат!$CX:$CX,$B$1394,рўйхат!$D:$D,$C1370)</f>
        <v/>
      </c>
      <c r="BH1370" s="36">
        <f>SUMIFS(рўйхат!BO:BO,рўйхат!$CX:$CX,$B$1394,рўйхат!$D:$D,$C1370)</f>
        <v/>
      </c>
      <c r="BI1370" s="35">
        <f>SUMIFS(рўйхат!BP:BP,рўйхат!$CX:$CX,$B$1394,рўйхат!$D:$D,$C1370)</f>
        <v/>
      </c>
      <c r="BJ1370" s="36">
        <f>SUMIFS(рўйхат!BQ:BQ,рўйхат!$CX:$CX,$B$1394,рўйхат!$D:$D,$C1370)</f>
        <v/>
      </c>
      <c r="BK1370" s="35">
        <f>SUMIFS(рўйхат!BR:BR,рўйхат!$CX:$CX,$B$1394,рўйхат!$D:$D,$C1370)</f>
        <v/>
      </c>
      <c r="BL1370" s="36">
        <f>SUMIFS(рўйхат!BS:BS,рўйхат!$CX:$CX,$B$1394,рўйхат!$D:$D,$C1370)</f>
        <v/>
      </c>
      <c r="BM1370" s="35">
        <f>SUMIFS(рўйхат!BT:BT,рўйхат!$CX:$CX,$B$1394,рўйхат!$D:$D,$C1370)</f>
        <v/>
      </c>
      <c r="BN1370" s="36">
        <f>SUMIFS(рўйхат!BU:BU,рўйхат!$CX:$CX,$B$1394,рўйхат!$D:$D,$C1370)</f>
        <v/>
      </c>
      <c r="BO1370" s="35">
        <f>SUMIFS(рўйхат!BX:BX,рўйхат!$CX:$CX,$B$1394,рўйхат!$D:$D,$C1370)</f>
        <v/>
      </c>
      <c r="BP1370" s="36">
        <f>SUMIFS(рўйхат!BY:BY,рўйхат!$CX:$CX,$B$1394,рўйхат!$D:$D,$C1370)</f>
        <v/>
      </c>
      <c r="BQ1370" s="35">
        <f>SUMIFS(рўйхат!BZ:BZ,рўйхат!$CX:$CX,$B$1394,рўйхат!$D:$D,$C1370)</f>
        <v/>
      </c>
      <c r="BR1370" s="36">
        <f>SUMIFS(рўйхат!CA:CA,рўйхат!$CX:$CX,$B$1394,рўйхат!$D:$D,$C1370)</f>
        <v/>
      </c>
      <c r="BS1370" s="35">
        <f>SUMIFS(рўйхат!CB:CB,рўйхат!$CX:$CX,$B$1394,рўйхат!$D:$D,$C1370)</f>
        <v/>
      </c>
      <c r="BT1370" s="36">
        <f>SUMIFS(рўйхат!CC:CC,рўйхат!$CX:$CX,$B$1394,рўйхат!$D:$D,$C1370)</f>
        <v/>
      </c>
      <c r="BU1370" s="35">
        <f>SUMIFS(рўйхат!CD:CD,рўйхат!$CX:$CX,$B$1394,рўйхат!$D:$D,$C1370)</f>
        <v/>
      </c>
      <c r="BV1370" s="36">
        <f>SUMIFS(рўйхат!CE:CE,рўйхат!$CX:$CX,$B$1394,рўйхат!$D:$D,$C1370)</f>
        <v/>
      </c>
      <c r="BW1370" s="35">
        <f>SUMIFS(рўйхат!CH:CH,рўйхат!$CX:$CX,$B$1394,рўйхат!$D:$D,$C1370)</f>
        <v/>
      </c>
      <c r="BX1370" s="36">
        <f>SUMIFS(рўйхат!CI:CI,рўйхат!$CX:$CX,$B$1394,рўйхат!$D:$D,$C1370)</f>
        <v/>
      </c>
      <c r="BY1370" s="35">
        <f>SUMIFS(рўйхат!CJ:CJ,рўйхат!$CX:$CX,$B$1394,рўйхат!$D:$D,$C1370)</f>
        <v/>
      </c>
      <c r="BZ1370" s="36">
        <f>SUMIFS(рўйхат!CK:CK,рўйхат!$CX:$CX,$B$1394,рўйхат!$D:$D,$C1370)</f>
        <v/>
      </c>
      <c r="CA1370" s="35">
        <f>SUMIFS(рўйхат!CL:CL,рўйхат!$CX:$CX,$B$1394,рўйхат!$D:$D,$C1370)</f>
        <v/>
      </c>
      <c r="CB1370" s="36">
        <f>SUMIFS(рўйхат!CM:CM,рўйхат!$CX:$CX,$B$1394,рўйхат!$D:$D,$C1370)</f>
        <v/>
      </c>
      <c r="CC1370" s="35">
        <f>SUMIFS(рўйхат!CN:CN,рўйхат!$CX:$CX,$B$1394,рўйхат!$D:$D,$C1370)</f>
        <v/>
      </c>
      <c r="CD1370" s="36">
        <f>SUMIFS(рўйхат!CO:CO,рўйхат!$CX:$CX,$B$1394,рўйхат!$D:$D,$C1370)</f>
        <v/>
      </c>
      <c r="CE1370" s="77">
        <f>IFERROR(BE1370/(Q1370+BE1370),0)</f>
        <v/>
      </c>
      <c r="CF1370" s="78">
        <f>IFERROR(BF1370/(R1370+BF1370),0)</f>
        <v/>
      </c>
    </row>
    <row r="1371" hidden="1" outlineLevel="1" ht="30" customFormat="1" customHeight="1" s="8">
      <c r="A1371" s="39" t="n"/>
      <c r="B1371" s="50" t="n">
        <v>43</v>
      </c>
      <c r="C1371" s="131" t="inlineStr">
        <is>
          <t>Рейтинг балига тўғри келмайдиган қурилишлар</t>
        </is>
      </c>
      <c r="D1371" s="51" t="n"/>
      <c r="E1371" s="35">
        <f>SUMIFS(рўйхат!F:F,рўйхат!$CX:$CX,$B$1394,рўйхат!$D:$D,$C1371)</f>
        <v/>
      </c>
      <c r="F1371" s="36">
        <f>SUMIFS(рўйхат!G:G,рўйхат!$CX:$CX,$B$1394,рўйхат!$D:$D,$C1371)</f>
        <v/>
      </c>
      <c r="G1371" s="35">
        <f>SUMIFS(рўйхат!H:H,рўйхат!$CX:$CX,$B$1394,рўйхат!$D:$D,$C1371)</f>
        <v/>
      </c>
      <c r="H1371" s="36">
        <f>SUMIFS(рўйхат!I:I,рўйхат!$CX:$CX,$B$1394,рўйхат!$D:$D,$C1371)</f>
        <v/>
      </c>
      <c r="I1371" s="35">
        <f>SUMIFS(рўйхат!J:J,рўйхат!$CX:$CX,$B$1394,рўйхат!$D:$D,$C1371)</f>
        <v/>
      </c>
      <c r="J1371" s="36">
        <f>SUMIFS(рўйхат!K:K,рўйхат!$CX:$CX,$B$1394,рўйхат!$D:$D,$C1371)</f>
        <v/>
      </c>
      <c r="K1371" s="35">
        <f>SUMIFS(рўйхат!L:L,рўйхат!$CX:$CX,$B$1394,рўйхат!$D:$D,$C1371)</f>
        <v/>
      </c>
      <c r="L1371" s="36">
        <f>SUMIFS(рўйхат!M:M,рўйхат!$CX:$CX,$B$1394,рўйхат!$D:$D,$C1371)</f>
        <v/>
      </c>
      <c r="M1371" s="35">
        <f>SUMIFS(рўйхат!N:N,рўйхат!$CX:$CX,$B$1394,рўйхат!$D:$D,$C1371)</f>
        <v/>
      </c>
      <c r="N1371" s="36">
        <f>SUMIFS(рўйхат!O:O,рўйхат!$CX:$CX,$B$1394,рўйхат!$D:$D,$C1371)</f>
        <v/>
      </c>
      <c r="O1371" s="34">
        <f>IFERROR(M1371/E1371,0)</f>
        <v/>
      </c>
      <c r="P1371" s="34">
        <f>IFERROR(N1371/F1371,0)</f>
        <v/>
      </c>
      <c r="Q1371" s="35">
        <f>SUMIFS(рўйхат!P:P,рўйхат!$CX:$CX,$B$1394,рўйхат!$D:$D,$C1371)</f>
        <v/>
      </c>
      <c r="R1371" s="36">
        <f>SUMIFS(рўйхат!Q:Q,рўйхат!$CX:$CX,$B$1394,рўйхат!$D:$D,$C1371)</f>
        <v/>
      </c>
      <c r="S1371" s="35">
        <f>SUMIFS(рўйхат!R:R,рўйхат!$CX:$CX,$B$1394,рўйхат!$D:$D,$C1371)</f>
        <v/>
      </c>
      <c r="T1371" s="36">
        <f>SUMIFS(рўйхат!S:S,рўйхат!$CX:$CX,$B$1394,рўйхат!$D:$D,$C1371)</f>
        <v/>
      </c>
      <c r="U1371" s="35">
        <f>SUMIFS(рўйхат!T:T,рўйхат!$CX:$CX,$B$1394,рўйхат!$D:$D,$C1371)</f>
        <v/>
      </c>
      <c r="V1371" s="36">
        <f>SUMIFS(рўйхат!U:U,рўйхат!$CX:$CX,$B$1394,рўйхат!$D:$D,$C1371)</f>
        <v/>
      </c>
      <c r="W1371" s="35">
        <f>SUMIFS(рўйхат!V:V,рўйхат!$CX:$CX,$B$1394,рўйхат!$D:$D,$C1371)</f>
        <v/>
      </c>
      <c r="X1371" s="36">
        <f>SUMIFS(рўйхат!W:W,рўйхат!$CX:$CX,$B$1394,рўйхат!$D:$D,$C1371)</f>
        <v/>
      </c>
      <c r="Y1371" s="35">
        <f>SUMIFS(рўйхат!X:X,рўйхат!$CX:$CX,$B$1394,рўйхат!$D:$D,$C1371)</f>
        <v/>
      </c>
      <c r="Z1371" s="36">
        <f>SUMIFS(рўйхат!Y:Y,рўйхат!$CX:$CX,$B$1394,рўйхат!$D:$D,$C1371)</f>
        <v/>
      </c>
      <c r="AA1371" s="35">
        <f>SUMIFS(рўйхат!Z:Z,рўйхат!$CX:$CX,$B$1394,рўйхат!$D:$D,$C1371)</f>
        <v/>
      </c>
      <c r="AB1371" s="36">
        <f>SUMIFS(рўйхат!AA:AA,рўйхат!$CX:$CX,$B$1394,рўйхат!$D:$D,$C1371)</f>
        <v/>
      </c>
      <c r="AC1371" s="35">
        <f>SUMIFS(рўйхат!AB:AB,рўйхат!$CX:$CX,$B$1394,рўйхат!$D:$D,$C1371)</f>
        <v/>
      </c>
      <c r="AD1371" s="36">
        <f>SUMIFS(рўйхат!AC:AC,рўйхат!$CX:$CX,$B$1394,рўйхат!$D:$D,$C1371)</f>
        <v/>
      </c>
      <c r="AE1371" s="35">
        <f>SUMIFS(рўйхат!AD:AD,рўйхат!$CX:$CX,$B$1394,рўйхат!$D:$D,$C1371)</f>
        <v/>
      </c>
      <c r="AF1371" s="36">
        <f>SUMIFS(рўйхат!AE:AE,рўйхат!$CX:$CX,$B$1394,рўйхат!$D:$D,$C1371)</f>
        <v/>
      </c>
      <c r="AG1371" s="35">
        <f>SUMIFS(рўйхат!AH:AH,рўйхат!$CX:$CX,$B$1394,рўйхат!$D:$D,$C1371)</f>
        <v/>
      </c>
      <c r="AH1371" s="36">
        <f>SUMIFS(рўйхат!AI:AI,рўйхат!$CX:$CX,$B$1394,рўйхат!$D:$D,$C1371)</f>
        <v/>
      </c>
      <c r="AI1371" s="35">
        <f>SUMIFS(рўйхат!AJ:AJ,рўйхат!$CX:$CX,$B$1394,рўйхат!$D:$D,$C1371)</f>
        <v/>
      </c>
      <c r="AJ1371" s="36">
        <f>SUMIFS(рўйхат!AK:AK,рўйхат!$CX:$CX,$B$1394,рўйхат!$D:$D,$C1371)</f>
        <v/>
      </c>
      <c r="AK1371" s="35">
        <f>SUMIFS(рўйхат!AL:AL,рўйхат!$CX:$CX,$B$1394,рўйхат!$D:$D,$C1371)</f>
        <v/>
      </c>
      <c r="AL1371" s="36">
        <f>SUMIFS(рўйхат!AM:AM,рўйхат!$CX:$CX,$B$1394,рўйхат!$D:$D,$C1371)</f>
        <v/>
      </c>
      <c r="AM1371" s="77">
        <f>IFERROR(Q1371/E1371,0)</f>
        <v/>
      </c>
      <c r="AN1371" s="77">
        <f>IFERROR(R1371/F1371,0)</f>
        <v/>
      </c>
      <c r="AO1371" s="35">
        <f>SUMIFS(рўйхат!AX:AX,рўйхат!$CX:$CX,$B$1394,рўйхат!$D:$D,$C1371)</f>
        <v/>
      </c>
      <c r="AP1371" s="36">
        <f>SUMIFS(рўйхат!AY:AY,рўйхат!$CX:$CX,$B$1394,рўйхат!$D:$D,$C1371)</f>
        <v/>
      </c>
      <c r="AQ1371" s="35">
        <f>SUMIFS(рўйхат!AZ:AZ,рўйхат!$CX:$CX,$B$1394,рўйхат!$D:$D,$C1371)</f>
        <v/>
      </c>
      <c r="AR1371" s="36">
        <f>SUMIFS(рўйхат!BA:BA,рўйхат!$CX:$CX,$B$1394,рўйхат!$D:$D,$C1371)</f>
        <v/>
      </c>
      <c r="AS1371" s="35">
        <f>SUMIFS(рўйхат!BB:BB,рўйхат!$CX:$CX,$B$1394,рўйхат!$D:$D,$C1371)</f>
        <v/>
      </c>
      <c r="AT1371" s="36">
        <f>SUMIFS(рўйхат!BC:BC,рўйхат!$CX:$CX,$B$1394,рўйхат!$D:$D,$C1371)</f>
        <v/>
      </c>
      <c r="AU1371" s="35">
        <f>SUMIFS(рўйхат!BD:BD,рўйхат!$CX:$CX,$B$1394,рўйхат!$D:$D,$C1371)</f>
        <v/>
      </c>
      <c r="AV1371" s="36">
        <f>SUMIFS(рўйхат!BE:BE,рўйхат!$CX:$CX,$B$1394,рўйхат!$D:$D,$C1371)</f>
        <v/>
      </c>
      <c r="AW1371" s="35">
        <f>SUMIFS(рўйхат!BF:BF,рўйхат!$CX:$CX,$B$1394,рўйхат!$D:$D,$C1371)</f>
        <v/>
      </c>
      <c r="AX1371" s="36">
        <f>SUMIFS(рўйхат!BG:BG,рўйхат!$CX:$CX,$B$1394,рўйхат!$D:$D,$C1371)</f>
        <v/>
      </c>
      <c r="AY1371" s="35">
        <f>SUMIFS(рўйхат!BH:BH,рўйхат!$CX:$CX,$B$1394,рўйхат!$D:$D,$C1371)</f>
        <v/>
      </c>
      <c r="AZ1371" s="36">
        <f>SUMIFS(рўйхат!BI:BI,рўйхат!$CX:$CX,$B$1394,рўйхат!$D:$D,$C1371)</f>
        <v/>
      </c>
      <c r="BA1371" s="35">
        <f>SUMIFS(рўйхат!BJ:BJ,рўйхат!$CX:$CX,$B$1394,рўйхат!$D:$D,$C1371)</f>
        <v/>
      </c>
      <c r="BB1371" s="36">
        <f>SUMIFS(рўйхат!BK:BK,рўйхат!$CX:$CX,$B$1394,рўйхат!$D:$D,$C1371)</f>
        <v/>
      </c>
      <c r="BC1371" s="77">
        <f>IFERROR(AO1371/E1371,0)</f>
        <v/>
      </c>
      <c r="BD1371" s="77">
        <f>IFERROR(AP1371/F1371,0)</f>
        <v/>
      </c>
      <c r="BE1371" s="35">
        <f>SUMIFS(рўйхат!BL:BL,рўйхат!$CX:$CX,$B$1394,рўйхат!$D:$D,$C1371)</f>
        <v/>
      </c>
      <c r="BF1371" s="36">
        <f>SUMIFS(рўйхат!BM:BM,рўйхат!$CX:$CX,$B$1394,рўйхат!$D:$D,$C1371)</f>
        <v/>
      </c>
      <c r="BG1371" s="35">
        <f>SUMIFS(рўйхат!BN:BN,рўйхат!$CX:$CX,$B$1394,рўйхат!$D:$D,$C1371)</f>
        <v/>
      </c>
      <c r="BH1371" s="36">
        <f>SUMIFS(рўйхат!BO:BO,рўйхат!$CX:$CX,$B$1394,рўйхат!$D:$D,$C1371)</f>
        <v/>
      </c>
      <c r="BI1371" s="35">
        <f>SUMIFS(рўйхат!BP:BP,рўйхат!$CX:$CX,$B$1394,рўйхат!$D:$D,$C1371)</f>
        <v/>
      </c>
      <c r="BJ1371" s="36">
        <f>SUMIFS(рўйхат!BQ:BQ,рўйхат!$CX:$CX,$B$1394,рўйхат!$D:$D,$C1371)</f>
        <v/>
      </c>
      <c r="BK1371" s="35">
        <f>SUMIFS(рўйхат!BR:BR,рўйхат!$CX:$CX,$B$1394,рўйхат!$D:$D,$C1371)</f>
        <v/>
      </c>
      <c r="BL1371" s="36">
        <f>SUMIFS(рўйхат!BS:BS,рўйхат!$CX:$CX,$B$1394,рўйхат!$D:$D,$C1371)</f>
        <v/>
      </c>
      <c r="BM1371" s="35">
        <f>SUMIFS(рўйхат!BT:BT,рўйхат!$CX:$CX,$B$1394,рўйхат!$D:$D,$C1371)</f>
        <v/>
      </c>
      <c r="BN1371" s="36">
        <f>SUMIFS(рўйхат!BU:BU,рўйхат!$CX:$CX,$B$1394,рўйхат!$D:$D,$C1371)</f>
        <v/>
      </c>
      <c r="BO1371" s="35">
        <f>SUMIFS(рўйхат!BX:BX,рўйхат!$CX:$CX,$B$1394,рўйхат!$D:$D,$C1371)</f>
        <v/>
      </c>
      <c r="BP1371" s="36">
        <f>SUMIFS(рўйхат!BY:BY,рўйхат!$CX:$CX,$B$1394,рўйхат!$D:$D,$C1371)</f>
        <v/>
      </c>
      <c r="BQ1371" s="35">
        <f>SUMIFS(рўйхат!BZ:BZ,рўйхат!$CX:$CX,$B$1394,рўйхат!$D:$D,$C1371)</f>
        <v/>
      </c>
      <c r="BR1371" s="36">
        <f>SUMIFS(рўйхат!CA:CA,рўйхат!$CX:$CX,$B$1394,рўйхат!$D:$D,$C1371)</f>
        <v/>
      </c>
      <c r="BS1371" s="35">
        <f>SUMIFS(рўйхат!CB:CB,рўйхат!$CX:$CX,$B$1394,рўйхат!$D:$D,$C1371)</f>
        <v/>
      </c>
      <c r="BT1371" s="36">
        <f>SUMIFS(рўйхат!CC:CC,рўйхат!$CX:$CX,$B$1394,рўйхат!$D:$D,$C1371)</f>
        <v/>
      </c>
      <c r="BU1371" s="35">
        <f>SUMIFS(рўйхат!CD:CD,рўйхат!$CX:$CX,$B$1394,рўйхат!$D:$D,$C1371)</f>
        <v/>
      </c>
      <c r="BV1371" s="36">
        <f>SUMIFS(рўйхат!CE:CE,рўйхат!$CX:$CX,$B$1394,рўйхат!$D:$D,$C1371)</f>
        <v/>
      </c>
      <c r="BW1371" s="35">
        <f>SUMIFS(рўйхат!CH:CH,рўйхат!$CX:$CX,$B$1394,рўйхат!$D:$D,$C1371)</f>
        <v/>
      </c>
      <c r="BX1371" s="36">
        <f>SUMIFS(рўйхат!CI:CI,рўйхат!$CX:$CX,$B$1394,рўйхат!$D:$D,$C1371)</f>
        <v/>
      </c>
      <c r="BY1371" s="35">
        <f>SUMIFS(рўйхат!CJ:CJ,рўйхат!$CX:$CX,$B$1394,рўйхат!$D:$D,$C1371)</f>
        <v/>
      </c>
      <c r="BZ1371" s="36">
        <f>SUMIFS(рўйхат!CK:CK,рўйхат!$CX:$CX,$B$1394,рўйхат!$D:$D,$C1371)</f>
        <v/>
      </c>
      <c r="CA1371" s="35">
        <f>SUMIFS(рўйхат!CL:CL,рўйхат!$CX:$CX,$B$1394,рўйхат!$D:$D,$C1371)</f>
        <v/>
      </c>
      <c r="CB1371" s="36">
        <f>SUMIFS(рўйхат!CM:CM,рўйхат!$CX:$CX,$B$1394,рўйхат!$D:$D,$C1371)</f>
        <v/>
      </c>
      <c r="CC1371" s="35">
        <f>SUMIFS(рўйхат!CN:CN,рўйхат!$CX:$CX,$B$1394,рўйхат!$D:$D,$C1371)</f>
        <v/>
      </c>
      <c r="CD1371" s="36">
        <f>SUMIFS(рўйхат!CO:CO,рўйхат!$CX:$CX,$B$1394,рўйхат!$D:$D,$C1371)</f>
        <v/>
      </c>
      <c r="CE1371" s="77">
        <f>IFERROR(BE1371/(Q1371+BE1371),0)</f>
        <v/>
      </c>
      <c r="CF1371" s="78">
        <f>IFERROR(BF1371/(R1371+BF1371),0)</f>
        <v/>
      </c>
    </row>
    <row r="1372" hidden="1" outlineLevel="1" ht="30" customFormat="1" customHeight="1" s="8">
      <c r="A1372" s="39" t="n"/>
      <c r="B1372" s="50" t="n">
        <v>44</v>
      </c>
      <c r="C1372" s="131" t="inlineStr">
        <is>
          <t>Рейтинг бахолашда бир транспорт воситасини 2 ва ундан ортиқ ҳисобга олиш</t>
        </is>
      </c>
      <c r="D1372" s="51" t="n"/>
      <c r="E1372" s="35">
        <f>SUMIFS(рўйхат!F:F,рўйхат!$CX:$CX,$B$1394,рўйхат!$D:$D,$C1372)</f>
        <v/>
      </c>
      <c r="F1372" s="36">
        <f>SUMIFS(рўйхат!G:G,рўйхат!$CX:$CX,$B$1394,рўйхат!$D:$D,$C1372)</f>
        <v/>
      </c>
      <c r="G1372" s="35">
        <f>SUMIFS(рўйхат!H:H,рўйхат!$CX:$CX,$B$1394,рўйхат!$D:$D,$C1372)</f>
        <v/>
      </c>
      <c r="H1372" s="36">
        <f>SUMIFS(рўйхат!I:I,рўйхат!$CX:$CX,$B$1394,рўйхат!$D:$D,$C1372)</f>
        <v/>
      </c>
      <c r="I1372" s="35">
        <f>SUMIFS(рўйхат!J:J,рўйхат!$CX:$CX,$B$1394,рўйхат!$D:$D,$C1372)</f>
        <v/>
      </c>
      <c r="J1372" s="36">
        <f>SUMIFS(рўйхат!K:K,рўйхат!$CX:$CX,$B$1394,рўйхат!$D:$D,$C1372)</f>
        <v/>
      </c>
      <c r="K1372" s="35">
        <f>SUMIFS(рўйхат!L:L,рўйхат!$CX:$CX,$B$1394,рўйхат!$D:$D,$C1372)</f>
        <v/>
      </c>
      <c r="L1372" s="36">
        <f>SUMIFS(рўйхат!M:M,рўйхат!$CX:$CX,$B$1394,рўйхат!$D:$D,$C1372)</f>
        <v/>
      </c>
      <c r="M1372" s="35">
        <f>SUMIFS(рўйхат!N:N,рўйхат!$CX:$CX,$B$1394,рўйхат!$D:$D,$C1372)</f>
        <v/>
      </c>
      <c r="N1372" s="36">
        <f>SUMIFS(рўйхат!O:O,рўйхат!$CX:$CX,$B$1394,рўйхат!$D:$D,$C1372)</f>
        <v/>
      </c>
      <c r="O1372" s="34">
        <f>IFERROR(M1372/E1372,0)</f>
        <v/>
      </c>
      <c r="P1372" s="34">
        <f>IFERROR(N1372/F1372,0)</f>
        <v/>
      </c>
      <c r="Q1372" s="35">
        <f>SUMIFS(рўйхат!P:P,рўйхат!$CX:$CX,$B$1394,рўйхат!$D:$D,$C1372)</f>
        <v/>
      </c>
      <c r="R1372" s="36">
        <f>SUMIFS(рўйхат!Q:Q,рўйхат!$CX:$CX,$B$1394,рўйхат!$D:$D,$C1372)</f>
        <v/>
      </c>
      <c r="S1372" s="35">
        <f>SUMIFS(рўйхат!R:R,рўйхат!$CX:$CX,$B$1394,рўйхат!$D:$D,$C1372)</f>
        <v/>
      </c>
      <c r="T1372" s="36">
        <f>SUMIFS(рўйхат!S:S,рўйхат!$CX:$CX,$B$1394,рўйхат!$D:$D,$C1372)</f>
        <v/>
      </c>
      <c r="U1372" s="35">
        <f>SUMIFS(рўйхат!T:T,рўйхат!$CX:$CX,$B$1394,рўйхат!$D:$D,$C1372)</f>
        <v/>
      </c>
      <c r="V1372" s="36">
        <f>SUMIFS(рўйхат!U:U,рўйхат!$CX:$CX,$B$1394,рўйхат!$D:$D,$C1372)</f>
        <v/>
      </c>
      <c r="W1372" s="35">
        <f>SUMIFS(рўйхат!V:V,рўйхат!$CX:$CX,$B$1394,рўйхат!$D:$D,$C1372)</f>
        <v/>
      </c>
      <c r="X1372" s="36">
        <f>SUMIFS(рўйхат!W:W,рўйхат!$CX:$CX,$B$1394,рўйхат!$D:$D,$C1372)</f>
        <v/>
      </c>
      <c r="Y1372" s="35">
        <f>SUMIFS(рўйхат!X:X,рўйхат!$CX:$CX,$B$1394,рўйхат!$D:$D,$C1372)</f>
        <v/>
      </c>
      <c r="Z1372" s="36">
        <f>SUMIFS(рўйхат!Y:Y,рўйхат!$CX:$CX,$B$1394,рўйхат!$D:$D,$C1372)</f>
        <v/>
      </c>
      <c r="AA1372" s="35">
        <f>SUMIFS(рўйхат!Z:Z,рўйхат!$CX:$CX,$B$1394,рўйхат!$D:$D,$C1372)</f>
        <v/>
      </c>
      <c r="AB1372" s="36">
        <f>SUMIFS(рўйхат!AA:AA,рўйхат!$CX:$CX,$B$1394,рўйхат!$D:$D,$C1372)</f>
        <v/>
      </c>
      <c r="AC1372" s="35">
        <f>SUMIFS(рўйхат!AB:AB,рўйхат!$CX:$CX,$B$1394,рўйхат!$D:$D,$C1372)</f>
        <v/>
      </c>
      <c r="AD1372" s="36">
        <f>SUMIFS(рўйхат!AC:AC,рўйхат!$CX:$CX,$B$1394,рўйхат!$D:$D,$C1372)</f>
        <v/>
      </c>
      <c r="AE1372" s="35">
        <f>SUMIFS(рўйхат!AD:AD,рўйхат!$CX:$CX,$B$1394,рўйхат!$D:$D,$C1372)</f>
        <v/>
      </c>
      <c r="AF1372" s="36">
        <f>SUMIFS(рўйхат!AE:AE,рўйхат!$CX:$CX,$B$1394,рўйхат!$D:$D,$C1372)</f>
        <v/>
      </c>
      <c r="AG1372" s="35">
        <f>SUMIFS(рўйхат!AH:AH,рўйхат!$CX:$CX,$B$1394,рўйхат!$D:$D,$C1372)</f>
        <v/>
      </c>
      <c r="AH1372" s="36">
        <f>SUMIFS(рўйхат!AI:AI,рўйхат!$CX:$CX,$B$1394,рўйхат!$D:$D,$C1372)</f>
        <v/>
      </c>
      <c r="AI1372" s="35">
        <f>SUMIFS(рўйхат!AJ:AJ,рўйхат!$CX:$CX,$B$1394,рўйхат!$D:$D,$C1372)</f>
        <v/>
      </c>
      <c r="AJ1372" s="36">
        <f>SUMIFS(рўйхат!AK:AK,рўйхат!$CX:$CX,$B$1394,рўйхат!$D:$D,$C1372)</f>
        <v/>
      </c>
      <c r="AK1372" s="35">
        <f>SUMIFS(рўйхат!AL:AL,рўйхат!$CX:$CX,$B$1394,рўйхат!$D:$D,$C1372)</f>
        <v/>
      </c>
      <c r="AL1372" s="36">
        <f>SUMIFS(рўйхат!AM:AM,рўйхат!$CX:$CX,$B$1394,рўйхат!$D:$D,$C1372)</f>
        <v/>
      </c>
      <c r="AM1372" s="77">
        <f>IFERROR(Q1372/E1372,0)</f>
        <v/>
      </c>
      <c r="AN1372" s="77">
        <f>IFERROR(R1372/F1372,0)</f>
        <v/>
      </c>
      <c r="AO1372" s="35">
        <f>SUMIFS(рўйхат!AX:AX,рўйхат!$CX:$CX,$B$1394,рўйхат!$D:$D,$C1372)</f>
        <v/>
      </c>
      <c r="AP1372" s="36">
        <f>SUMIFS(рўйхат!AY:AY,рўйхат!$CX:$CX,$B$1394,рўйхат!$D:$D,$C1372)</f>
        <v/>
      </c>
      <c r="AQ1372" s="35">
        <f>SUMIFS(рўйхат!AZ:AZ,рўйхат!$CX:$CX,$B$1394,рўйхат!$D:$D,$C1372)</f>
        <v/>
      </c>
      <c r="AR1372" s="36">
        <f>SUMIFS(рўйхат!BA:BA,рўйхат!$CX:$CX,$B$1394,рўйхат!$D:$D,$C1372)</f>
        <v/>
      </c>
      <c r="AS1372" s="35">
        <f>SUMIFS(рўйхат!BB:BB,рўйхат!$CX:$CX,$B$1394,рўйхат!$D:$D,$C1372)</f>
        <v/>
      </c>
      <c r="AT1372" s="36">
        <f>SUMIFS(рўйхат!BC:BC,рўйхат!$CX:$CX,$B$1394,рўйхат!$D:$D,$C1372)</f>
        <v/>
      </c>
      <c r="AU1372" s="35">
        <f>SUMIFS(рўйхат!BD:BD,рўйхат!$CX:$CX,$B$1394,рўйхат!$D:$D,$C1372)</f>
        <v/>
      </c>
      <c r="AV1372" s="36">
        <f>SUMIFS(рўйхат!BE:BE,рўйхат!$CX:$CX,$B$1394,рўйхат!$D:$D,$C1372)</f>
        <v/>
      </c>
      <c r="AW1372" s="35">
        <f>SUMIFS(рўйхат!BF:BF,рўйхат!$CX:$CX,$B$1394,рўйхат!$D:$D,$C1372)</f>
        <v/>
      </c>
      <c r="AX1372" s="36">
        <f>SUMIFS(рўйхат!BG:BG,рўйхат!$CX:$CX,$B$1394,рўйхат!$D:$D,$C1372)</f>
        <v/>
      </c>
      <c r="AY1372" s="35">
        <f>SUMIFS(рўйхат!BH:BH,рўйхат!$CX:$CX,$B$1394,рўйхат!$D:$D,$C1372)</f>
        <v/>
      </c>
      <c r="AZ1372" s="36">
        <f>SUMIFS(рўйхат!BI:BI,рўйхат!$CX:$CX,$B$1394,рўйхат!$D:$D,$C1372)</f>
        <v/>
      </c>
      <c r="BA1372" s="35">
        <f>SUMIFS(рўйхат!BJ:BJ,рўйхат!$CX:$CX,$B$1394,рўйхат!$D:$D,$C1372)</f>
        <v/>
      </c>
      <c r="BB1372" s="36">
        <f>SUMIFS(рўйхат!BK:BK,рўйхат!$CX:$CX,$B$1394,рўйхат!$D:$D,$C1372)</f>
        <v/>
      </c>
      <c r="BC1372" s="77">
        <f>IFERROR(AO1372/E1372,0)</f>
        <v/>
      </c>
      <c r="BD1372" s="77">
        <f>IFERROR(AP1372/F1372,0)</f>
        <v/>
      </c>
      <c r="BE1372" s="35">
        <f>SUMIFS(рўйхат!BL:BL,рўйхат!$CX:$CX,$B$1394,рўйхат!$D:$D,$C1372)</f>
        <v/>
      </c>
      <c r="BF1372" s="36">
        <f>SUMIFS(рўйхат!BM:BM,рўйхат!$CX:$CX,$B$1394,рўйхат!$D:$D,$C1372)</f>
        <v/>
      </c>
      <c r="BG1372" s="35">
        <f>SUMIFS(рўйхат!BN:BN,рўйхат!$CX:$CX,$B$1394,рўйхат!$D:$D,$C1372)</f>
        <v/>
      </c>
      <c r="BH1372" s="36">
        <f>SUMIFS(рўйхат!BO:BO,рўйхат!$CX:$CX,$B$1394,рўйхат!$D:$D,$C1372)</f>
        <v/>
      </c>
      <c r="BI1372" s="35">
        <f>SUMIFS(рўйхат!BP:BP,рўйхат!$CX:$CX,$B$1394,рўйхат!$D:$D,$C1372)</f>
        <v/>
      </c>
      <c r="BJ1372" s="36">
        <f>SUMIFS(рўйхат!BQ:BQ,рўйхат!$CX:$CX,$B$1394,рўйхат!$D:$D,$C1372)</f>
        <v/>
      </c>
      <c r="BK1372" s="35">
        <f>SUMIFS(рўйхат!BR:BR,рўйхат!$CX:$CX,$B$1394,рўйхат!$D:$D,$C1372)</f>
        <v/>
      </c>
      <c r="BL1372" s="36">
        <f>SUMIFS(рўйхат!BS:BS,рўйхат!$CX:$CX,$B$1394,рўйхат!$D:$D,$C1372)</f>
        <v/>
      </c>
      <c r="BM1372" s="35">
        <f>SUMIFS(рўйхат!BT:BT,рўйхат!$CX:$CX,$B$1394,рўйхат!$D:$D,$C1372)</f>
        <v/>
      </c>
      <c r="BN1372" s="36">
        <f>SUMIFS(рўйхат!BU:BU,рўйхат!$CX:$CX,$B$1394,рўйхат!$D:$D,$C1372)</f>
        <v/>
      </c>
      <c r="BO1372" s="35">
        <f>SUMIFS(рўйхат!BX:BX,рўйхат!$CX:$CX,$B$1394,рўйхат!$D:$D,$C1372)</f>
        <v/>
      </c>
      <c r="BP1372" s="36">
        <f>SUMIFS(рўйхат!BY:BY,рўйхат!$CX:$CX,$B$1394,рўйхат!$D:$D,$C1372)</f>
        <v/>
      </c>
      <c r="BQ1372" s="35">
        <f>SUMIFS(рўйхат!BZ:BZ,рўйхат!$CX:$CX,$B$1394,рўйхат!$D:$D,$C1372)</f>
        <v/>
      </c>
      <c r="BR1372" s="36">
        <f>SUMIFS(рўйхат!CA:CA,рўйхат!$CX:$CX,$B$1394,рўйхат!$D:$D,$C1372)</f>
        <v/>
      </c>
      <c r="BS1372" s="35">
        <f>SUMIFS(рўйхат!CB:CB,рўйхат!$CX:$CX,$B$1394,рўйхат!$D:$D,$C1372)</f>
        <v/>
      </c>
      <c r="BT1372" s="36">
        <f>SUMIFS(рўйхат!CC:CC,рўйхат!$CX:$CX,$B$1394,рўйхат!$D:$D,$C1372)</f>
        <v/>
      </c>
      <c r="BU1372" s="35">
        <f>SUMIFS(рўйхат!CD:CD,рўйхат!$CX:$CX,$B$1394,рўйхат!$D:$D,$C1372)</f>
        <v/>
      </c>
      <c r="BV1372" s="36">
        <f>SUMIFS(рўйхат!CE:CE,рўйхат!$CX:$CX,$B$1394,рўйхат!$D:$D,$C1372)</f>
        <v/>
      </c>
      <c r="BW1372" s="35">
        <f>SUMIFS(рўйхат!CH:CH,рўйхат!$CX:$CX,$B$1394,рўйхат!$D:$D,$C1372)</f>
        <v/>
      </c>
      <c r="BX1372" s="36">
        <f>SUMIFS(рўйхат!CI:CI,рўйхат!$CX:$CX,$B$1394,рўйхат!$D:$D,$C1372)</f>
        <v/>
      </c>
      <c r="BY1372" s="35">
        <f>SUMIFS(рўйхат!CJ:CJ,рўйхат!$CX:$CX,$B$1394,рўйхат!$D:$D,$C1372)</f>
        <v/>
      </c>
      <c r="BZ1372" s="36">
        <f>SUMIFS(рўйхат!CK:CK,рўйхат!$CX:$CX,$B$1394,рўйхат!$D:$D,$C1372)</f>
        <v/>
      </c>
      <c r="CA1372" s="35">
        <f>SUMIFS(рўйхат!CL:CL,рўйхат!$CX:$CX,$B$1394,рўйхат!$D:$D,$C1372)</f>
        <v/>
      </c>
      <c r="CB1372" s="36">
        <f>SUMIFS(рўйхат!CM:CM,рўйхат!$CX:$CX,$B$1394,рўйхат!$D:$D,$C1372)</f>
        <v/>
      </c>
      <c r="CC1372" s="35">
        <f>SUMIFS(рўйхат!CN:CN,рўйхат!$CX:$CX,$B$1394,рўйхат!$D:$D,$C1372)</f>
        <v/>
      </c>
      <c r="CD1372" s="36">
        <f>SUMIFS(рўйхат!CO:CO,рўйхат!$CX:$CX,$B$1394,рўйхат!$D:$D,$C1372)</f>
        <v/>
      </c>
      <c r="CE1372" s="77">
        <f>IFERROR(BE1372/(Q1372+BE1372),0)</f>
        <v/>
      </c>
      <c r="CF1372" s="78">
        <f>IFERROR(BF1372/(R1372+BF1372),0)</f>
        <v/>
      </c>
    </row>
    <row r="1373" hidden="1" outlineLevel="1" ht="30" customFormat="1" customHeight="1" s="8">
      <c r="A1373" s="39" t="n"/>
      <c r="B1373" s="50" t="n">
        <v>45</v>
      </c>
      <c r="C1373" s="131" t="inlineStr">
        <is>
          <t>Рейтинг бахолашда ЯММТ орқали олинган ишчи ходимлар сони солиқ ҳисоботлари билан солиштирмаси</t>
        </is>
      </c>
      <c r="D1373" s="51" t="n"/>
      <c r="E1373" s="35">
        <f>SUMIFS(рўйхат!F:F,рўйхат!$CX:$CX,$B$1394,рўйхат!$D:$D,$C1373)</f>
        <v/>
      </c>
      <c r="F1373" s="36">
        <f>SUMIFS(рўйхат!G:G,рўйхат!$CX:$CX,$B$1394,рўйхат!$D:$D,$C1373)</f>
        <v/>
      </c>
      <c r="G1373" s="35">
        <f>SUMIFS(рўйхат!H:H,рўйхат!$CX:$CX,$B$1394,рўйхат!$D:$D,$C1373)</f>
        <v/>
      </c>
      <c r="H1373" s="36">
        <f>SUMIFS(рўйхат!I:I,рўйхат!$CX:$CX,$B$1394,рўйхат!$D:$D,$C1373)</f>
        <v/>
      </c>
      <c r="I1373" s="35">
        <f>SUMIFS(рўйхат!J:J,рўйхат!$CX:$CX,$B$1394,рўйхат!$D:$D,$C1373)</f>
        <v/>
      </c>
      <c r="J1373" s="36">
        <f>SUMIFS(рўйхат!K:K,рўйхат!$CX:$CX,$B$1394,рўйхат!$D:$D,$C1373)</f>
        <v/>
      </c>
      <c r="K1373" s="35">
        <f>SUMIFS(рўйхат!L:L,рўйхат!$CX:$CX,$B$1394,рўйхат!$D:$D,$C1373)</f>
        <v/>
      </c>
      <c r="L1373" s="36">
        <f>SUMIFS(рўйхат!M:M,рўйхат!$CX:$CX,$B$1394,рўйхат!$D:$D,$C1373)</f>
        <v/>
      </c>
      <c r="M1373" s="35">
        <f>SUMIFS(рўйхат!N:N,рўйхат!$CX:$CX,$B$1394,рўйхат!$D:$D,$C1373)</f>
        <v/>
      </c>
      <c r="N1373" s="36">
        <f>SUMIFS(рўйхат!O:O,рўйхат!$CX:$CX,$B$1394,рўйхат!$D:$D,$C1373)</f>
        <v/>
      </c>
      <c r="O1373" s="34">
        <f>IFERROR(M1373/E1373,0)</f>
        <v/>
      </c>
      <c r="P1373" s="34">
        <f>IFERROR(N1373/F1373,0)</f>
        <v/>
      </c>
      <c r="Q1373" s="35">
        <f>SUMIFS(рўйхат!P:P,рўйхат!$CX:$CX,$B$1394,рўйхат!$D:$D,$C1373)</f>
        <v/>
      </c>
      <c r="R1373" s="36">
        <f>SUMIFS(рўйхат!Q:Q,рўйхат!$CX:$CX,$B$1394,рўйхат!$D:$D,$C1373)</f>
        <v/>
      </c>
      <c r="S1373" s="35">
        <f>SUMIFS(рўйхат!R:R,рўйхат!$CX:$CX,$B$1394,рўйхат!$D:$D,$C1373)</f>
        <v/>
      </c>
      <c r="T1373" s="36">
        <f>SUMIFS(рўйхат!S:S,рўйхат!$CX:$CX,$B$1394,рўйхат!$D:$D,$C1373)</f>
        <v/>
      </c>
      <c r="U1373" s="35">
        <f>SUMIFS(рўйхат!T:T,рўйхат!$CX:$CX,$B$1394,рўйхат!$D:$D,$C1373)</f>
        <v/>
      </c>
      <c r="V1373" s="36">
        <f>SUMIFS(рўйхат!U:U,рўйхат!$CX:$CX,$B$1394,рўйхат!$D:$D,$C1373)</f>
        <v/>
      </c>
      <c r="W1373" s="35">
        <f>SUMIFS(рўйхат!V:V,рўйхат!$CX:$CX,$B$1394,рўйхат!$D:$D,$C1373)</f>
        <v/>
      </c>
      <c r="X1373" s="36">
        <f>SUMIFS(рўйхат!W:W,рўйхат!$CX:$CX,$B$1394,рўйхат!$D:$D,$C1373)</f>
        <v/>
      </c>
      <c r="Y1373" s="35">
        <f>SUMIFS(рўйхат!X:X,рўйхат!$CX:$CX,$B$1394,рўйхат!$D:$D,$C1373)</f>
        <v/>
      </c>
      <c r="Z1373" s="36">
        <f>SUMIFS(рўйхат!Y:Y,рўйхат!$CX:$CX,$B$1394,рўйхат!$D:$D,$C1373)</f>
        <v/>
      </c>
      <c r="AA1373" s="35">
        <f>SUMIFS(рўйхат!Z:Z,рўйхат!$CX:$CX,$B$1394,рўйхат!$D:$D,$C1373)</f>
        <v/>
      </c>
      <c r="AB1373" s="36">
        <f>SUMIFS(рўйхат!AA:AA,рўйхат!$CX:$CX,$B$1394,рўйхат!$D:$D,$C1373)</f>
        <v/>
      </c>
      <c r="AC1373" s="35">
        <f>SUMIFS(рўйхат!AB:AB,рўйхат!$CX:$CX,$B$1394,рўйхат!$D:$D,$C1373)</f>
        <v/>
      </c>
      <c r="AD1373" s="36">
        <f>SUMIFS(рўйхат!AC:AC,рўйхат!$CX:$CX,$B$1394,рўйхат!$D:$D,$C1373)</f>
        <v/>
      </c>
      <c r="AE1373" s="35">
        <f>SUMIFS(рўйхат!AD:AD,рўйхат!$CX:$CX,$B$1394,рўйхат!$D:$D,$C1373)</f>
        <v/>
      </c>
      <c r="AF1373" s="36">
        <f>SUMIFS(рўйхат!AE:AE,рўйхат!$CX:$CX,$B$1394,рўйхат!$D:$D,$C1373)</f>
        <v/>
      </c>
      <c r="AG1373" s="35">
        <f>SUMIFS(рўйхат!AH:AH,рўйхат!$CX:$CX,$B$1394,рўйхат!$D:$D,$C1373)</f>
        <v/>
      </c>
      <c r="AH1373" s="36">
        <f>SUMIFS(рўйхат!AI:AI,рўйхат!$CX:$CX,$B$1394,рўйхат!$D:$D,$C1373)</f>
        <v/>
      </c>
      <c r="AI1373" s="35">
        <f>SUMIFS(рўйхат!AJ:AJ,рўйхат!$CX:$CX,$B$1394,рўйхат!$D:$D,$C1373)</f>
        <v/>
      </c>
      <c r="AJ1373" s="36">
        <f>SUMIFS(рўйхат!AK:AK,рўйхат!$CX:$CX,$B$1394,рўйхат!$D:$D,$C1373)</f>
        <v/>
      </c>
      <c r="AK1373" s="35">
        <f>SUMIFS(рўйхат!AL:AL,рўйхат!$CX:$CX,$B$1394,рўйхат!$D:$D,$C1373)</f>
        <v/>
      </c>
      <c r="AL1373" s="36">
        <f>SUMIFS(рўйхат!AM:AM,рўйхат!$CX:$CX,$B$1394,рўйхат!$D:$D,$C1373)</f>
        <v/>
      </c>
      <c r="AM1373" s="77">
        <f>IFERROR(Q1373/E1373,0)</f>
        <v/>
      </c>
      <c r="AN1373" s="77">
        <f>IFERROR(R1373/F1373,0)</f>
        <v/>
      </c>
      <c r="AO1373" s="35">
        <f>SUMIFS(рўйхат!AX:AX,рўйхат!$CX:$CX,$B$1394,рўйхат!$D:$D,$C1373)</f>
        <v/>
      </c>
      <c r="AP1373" s="36">
        <f>SUMIFS(рўйхат!AY:AY,рўйхат!$CX:$CX,$B$1394,рўйхат!$D:$D,$C1373)</f>
        <v/>
      </c>
      <c r="AQ1373" s="35">
        <f>SUMIFS(рўйхат!AZ:AZ,рўйхат!$CX:$CX,$B$1394,рўйхат!$D:$D,$C1373)</f>
        <v/>
      </c>
      <c r="AR1373" s="36">
        <f>SUMIFS(рўйхат!BA:BA,рўйхат!$CX:$CX,$B$1394,рўйхат!$D:$D,$C1373)</f>
        <v/>
      </c>
      <c r="AS1373" s="35">
        <f>SUMIFS(рўйхат!BB:BB,рўйхат!$CX:$CX,$B$1394,рўйхат!$D:$D,$C1373)</f>
        <v/>
      </c>
      <c r="AT1373" s="36">
        <f>SUMIFS(рўйхат!BC:BC,рўйхат!$CX:$CX,$B$1394,рўйхат!$D:$D,$C1373)</f>
        <v/>
      </c>
      <c r="AU1373" s="35">
        <f>SUMIFS(рўйхат!BD:BD,рўйхат!$CX:$CX,$B$1394,рўйхат!$D:$D,$C1373)</f>
        <v/>
      </c>
      <c r="AV1373" s="36">
        <f>SUMIFS(рўйхат!BE:BE,рўйхат!$CX:$CX,$B$1394,рўйхат!$D:$D,$C1373)</f>
        <v/>
      </c>
      <c r="AW1373" s="35">
        <f>SUMIFS(рўйхат!BF:BF,рўйхат!$CX:$CX,$B$1394,рўйхат!$D:$D,$C1373)</f>
        <v/>
      </c>
      <c r="AX1373" s="36">
        <f>SUMIFS(рўйхат!BG:BG,рўйхат!$CX:$CX,$B$1394,рўйхат!$D:$D,$C1373)</f>
        <v/>
      </c>
      <c r="AY1373" s="35">
        <f>SUMIFS(рўйхат!BH:BH,рўйхат!$CX:$CX,$B$1394,рўйхат!$D:$D,$C1373)</f>
        <v/>
      </c>
      <c r="AZ1373" s="36">
        <f>SUMIFS(рўйхат!BI:BI,рўйхат!$CX:$CX,$B$1394,рўйхат!$D:$D,$C1373)</f>
        <v/>
      </c>
      <c r="BA1373" s="35">
        <f>SUMIFS(рўйхат!BJ:BJ,рўйхат!$CX:$CX,$B$1394,рўйхат!$D:$D,$C1373)</f>
        <v/>
      </c>
      <c r="BB1373" s="36">
        <f>SUMIFS(рўйхат!BK:BK,рўйхат!$CX:$CX,$B$1394,рўйхат!$D:$D,$C1373)</f>
        <v/>
      </c>
      <c r="BC1373" s="77">
        <f>IFERROR(AO1373/E1373,0)</f>
        <v/>
      </c>
      <c r="BD1373" s="77">
        <f>IFERROR(AP1373/F1373,0)</f>
        <v/>
      </c>
      <c r="BE1373" s="35">
        <f>SUMIFS(рўйхат!BL:BL,рўйхат!$CX:$CX,$B$1394,рўйхат!$D:$D,$C1373)</f>
        <v/>
      </c>
      <c r="BF1373" s="36">
        <f>SUMIFS(рўйхат!BM:BM,рўйхат!$CX:$CX,$B$1394,рўйхат!$D:$D,$C1373)</f>
        <v/>
      </c>
      <c r="BG1373" s="35">
        <f>SUMIFS(рўйхат!BN:BN,рўйхат!$CX:$CX,$B$1394,рўйхат!$D:$D,$C1373)</f>
        <v/>
      </c>
      <c r="BH1373" s="36">
        <f>SUMIFS(рўйхат!BO:BO,рўйхат!$CX:$CX,$B$1394,рўйхат!$D:$D,$C1373)</f>
        <v/>
      </c>
      <c r="BI1373" s="35">
        <f>SUMIFS(рўйхат!BP:BP,рўйхат!$CX:$CX,$B$1394,рўйхат!$D:$D,$C1373)</f>
        <v/>
      </c>
      <c r="BJ1373" s="36">
        <f>SUMIFS(рўйхат!BQ:BQ,рўйхат!$CX:$CX,$B$1394,рўйхат!$D:$D,$C1373)</f>
        <v/>
      </c>
      <c r="BK1373" s="35">
        <f>SUMIFS(рўйхат!BR:BR,рўйхат!$CX:$CX,$B$1394,рўйхат!$D:$D,$C1373)</f>
        <v/>
      </c>
      <c r="BL1373" s="36">
        <f>SUMIFS(рўйхат!BS:BS,рўйхат!$CX:$CX,$B$1394,рўйхат!$D:$D,$C1373)</f>
        <v/>
      </c>
      <c r="BM1373" s="35">
        <f>SUMIFS(рўйхат!BT:BT,рўйхат!$CX:$CX,$B$1394,рўйхат!$D:$D,$C1373)</f>
        <v/>
      </c>
      <c r="BN1373" s="36">
        <f>SUMIFS(рўйхат!BU:BU,рўйхат!$CX:$CX,$B$1394,рўйхат!$D:$D,$C1373)</f>
        <v/>
      </c>
      <c r="BO1373" s="35">
        <f>SUMIFS(рўйхат!BX:BX,рўйхат!$CX:$CX,$B$1394,рўйхат!$D:$D,$C1373)</f>
        <v/>
      </c>
      <c r="BP1373" s="36">
        <f>SUMIFS(рўйхат!BY:BY,рўйхат!$CX:$CX,$B$1394,рўйхат!$D:$D,$C1373)</f>
        <v/>
      </c>
      <c r="BQ1373" s="35">
        <f>SUMIFS(рўйхат!BZ:BZ,рўйхат!$CX:$CX,$B$1394,рўйхат!$D:$D,$C1373)</f>
        <v/>
      </c>
      <c r="BR1373" s="36">
        <f>SUMIFS(рўйхат!CA:CA,рўйхат!$CX:$CX,$B$1394,рўйхат!$D:$D,$C1373)</f>
        <v/>
      </c>
      <c r="BS1373" s="35">
        <f>SUMIFS(рўйхат!CB:CB,рўйхат!$CX:$CX,$B$1394,рўйхат!$D:$D,$C1373)</f>
        <v/>
      </c>
      <c r="BT1373" s="36">
        <f>SUMIFS(рўйхат!CC:CC,рўйхат!$CX:$CX,$B$1394,рўйхат!$D:$D,$C1373)</f>
        <v/>
      </c>
      <c r="BU1373" s="35">
        <f>SUMIFS(рўйхат!CD:CD,рўйхат!$CX:$CX,$B$1394,рўйхат!$D:$D,$C1373)</f>
        <v/>
      </c>
      <c r="BV1373" s="36">
        <f>SUMIFS(рўйхат!CE:CE,рўйхат!$CX:$CX,$B$1394,рўйхат!$D:$D,$C1373)</f>
        <v/>
      </c>
      <c r="BW1373" s="35">
        <f>SUMIFS(рўйхат!CH:CH,рўйхат!$CX:$CX,$B$1394,рўйхат!$D:$D,$C1373)</f>
        <v/>
      </c>
      <c r="BX1373" s="36">
        <f>SUMIFS(рўйхат!CI:CI,рўйхат!$CX:$CX,$B$1394,рўйхат!$D:$D,$C1373)</f>
        <v/>
      </c>
      <c r="BY1373" s="35">
        <f>SUMIFS(рўйхат!CJ:CJ,рўйхат!$CX:$CX,$B$1394,рўйхат!$D:$D,$C1373)</f>
        <v/>
      </c>
      <c r="BZ1373" s="36">
        <f>SUMIFS(рўйхат!CK:CK,рўйхат!$CX:$CX,$B$1394,рўйхат!$D:$D,$C1373)</f>
        <v/>
      </c>
      <c r="CA1373" s="35">
        <f>SUMIFS(рўйхат!CL:CL,рўйхат!$CX:$CX,$B$1394,рўйхат!$D:$D,$C1373)</f>
        <v/>
      </c>
      <c r="CB1373" s="36">
        <f>SUMIFS(рўйхат!CM:CM,рўйхат!$CX:$CX,$B$1394,рўйхат!$D:$D,$C1373)</f>
        <v/>
      </c>
      <c r="CC1373" s="35">
        <f>SUMIFS(рўйхат!CN:CN,рўйхат!$CX:$CX,$B$1394,рўйхат!$D:$D,$C1373)</f>
        <v/>
      </c>
      <c r="CD1373" s="36">
        <f>SUMIFS(рўйхат!CO:CO,рўйхат!$CX:$CX,$B$1394,рўйхат!$D:$D,$C1373)</f>
        <v/>
      </c>
      <c r="CE1373" s="77">
        <f>IFERROR(BE1373/(Q1373+BE1373),0)</f>
        <v/>
      </c>
      <c r="CF1373" s="78">
        <f>IFERROR(BF1373/(R1373+BF1373),0)</f>
        <v/>
      </c>
    </row>
    <row r="1374" hidden="1" outlineLevel="1" ht="30" customFormat="1" customHeight="1" s="8">
      <c r="A1374" s="39" t="n"/>
      <c r="B1374" s="50" t="n">
        <v>46</v>
      </c>
      <c r="C1374" s="131" t="inlineStr">
        <is>
          <t>Солиқ ҳисоботларида энг кўп ҳисобланган иш ҳақи тўғрисида</t>
        </is>
      </c>
      <c r="D1374" s="51" t="n"/>
      <c r="E1374" s="35">
        <f>SUMIFS(рўйхат!F:F,рўйхат!$CX:$CX,$B$1394,рўйхат!$D:$D,$C1374)</f>
        <v/>
      </c>
      <c r="F1374" s="36">
        <f>SUMIFS(рўйхат!G:G,рўйхат!$CX:$CX,$B$1394,рўйхат!$D:$D,$C1374)</f>
        <v/>
      </c>
      <c r="G1374" s="35">
        <f>SUMIFS(рўйхат!H:H,рўйхат!$CX:$CX,$B$1394,рўйхат!$D:$D,$C1374)</f>
        <v/>
      </c>
      <c r="H1374" s="36">
        <f>SUMIFS(рўйхат!I:I,рўйхат!$CX:$CX,$B$1394,рўйхат!$D:$D,$C1374)</f>
        <v/>
      </c>
      <c r="I1374" s="35">
        <f>SUMIFS(рўйхат!J:J,рўйхат!$CX:$CX,$B$1394,рўйхат!$D:$D,$C1374)</f>
        <v/>
      </c>
      <c r="J1374" s="36">
        <f>SUMIFS(рўйхат!K:K,рўйхат!$CX:$CX,$B$1394,рўйхат!$D:$D,$C1374)</f>
        <v/>
      </c>
      <c r="K1374" s="35">
        <f>SUMIFS(рўйхат!L:L,рўйхат!$CX:$CX,$B$1394,рўйхат!$D:$D,$C1374)</f>
        <v/>
      </c>
      <c r="L1374" s="36">
        <f>SUMIFS(рўйхат!M:M,рўйхат!$CX:$CX,$B$1394,рўйхат!$D:$D,$C1374)</f>
        <v/>
      </c>
      <c r="M1374" s="35">
        <f>SUMIFS(рўйхат!N:N,рўйхат!$CX:$CX,$B$1394,рўйхат!$D:$D,$C1374)</f>
        <v/>
      </c>
      <c r="N1374" s="36">
        <f>SUMIFS(рўйхат!O:O,рўйхат!$CX:$CX,$B$1394,рўйхат!$D:$D,$C1374)</f>
        <v/>
      </c>
      <c r="O1374" s="34">
        <f>IFERROR(M1374/E1374,0)</f>
        <v/>
      </c>
      <c r="P1374" s="34">
        <f>IFERROR(N1374/F1374,0)</f>
        <v/>
      </c>
      <c r="Q1374" s="35">
        <f>SUMIFS(рўйхат!P:P,рўйхат!$CX:$CX,$B$1394,рўйхат!$D:$D,$C1374)</f>
        <v/>
      </c>
      <c r="R1374" s="36">
        <f>SUMIFS(рўйхат!Q:Q,рўйхат!$CX:$CX,$B$1394,рўйхат!$D:$D,$C1374)</f>
        <v/>
      </c>
      <c r="S1374" s="35">
        <f>SUMIFS(рўйхат!R:R,рўйхат!$CX:$CX,$B$1394,рўйхат!$D:$D,$C1374)</f>
        <v/>
      </c>
      <c r="T1374" s="36">
        <f>SUMIFS(рўйхат!S:S,рўйхат!$CX:$CX,$B$1394,рўйхат!$D:$D,$C1374)</f>
        <v/>
      </c>
      <c r="U1374" s="35">
        <f>SUMIFS(рўйхат!T:T,рўйхат!$CX:$CX,$B$1394,рўйхат!$D:$D,$C1374)</f>
        <v/>
      </c>
      <c r="V1374" s="36">
        <f>SUMIFS(рўйхат!U:U,рўйхат!$CX:$CX,$B$1394,рўйхат!$D:$D,$C1374)</f>
        <v/>
      </c>
      <c r="W1374" s="35">
        <f>SUMIFS(рўйхат!V:V,рўйхат!$CX:$CX,$B$1394,рўйхат!$D:$D,$C1374)</f>
        <v/>
      </c>
      <c r="X1374" s="36">
        <f>SUMIFS(рўйхат!W:W,рўйхат!$CX:$CX,$B$1394,рўйхат!$D:$D,$C1374)</f>
        <v/>
      </c>
      <c r="Y1374" s="35">
        <f>SUMIFS(рўйхат!X:X,рўйхат!$CX:$CX,$B$1394,рўйхат!$D:$D,$C1374)</f>
        <v/>
      </c>
      <c r="Z1374" s="36">
        <f>SUMIFS(рўйхат!Y:Y,рўйхат!$CX:$CX,$B$1394,рўйхат!$D:$D,$C1374)</f>
        <v/>
      </c>
      <c r="AA1374" s="35">
        <f>SUMIFS(рўйхат!Z:Z,рўйхат!$CX:$CX,$B$1394,рўйхат!$D:$D,$C1374)</f>
        <v/>
      </c>
      <c r="AB1374" s="36">
        <f>SUMIFS(рўйхат!AA:AA,рўйхат!$CX:$CX,$B$1394,рўйхат!$D:$D,$C1374)</f>
        <v/>
      </c>
      <c r="AC1374" s="35">
        <f>SUMIFS(рўйхат!AB:AB,рўйхат!$CX:$CX,$B$1394,рўйхат!$D:$D,$C1374)</f>
        <v/>
      </c>
      <c r="AD1374" s="36">
        <f>SUMIFS(рўйхат!AC:AC,рўйхат!$CX:$CX,$B$1394,рўйхат!$D:$D,$C1374)</f>
        <v/>
      </c>
      <c r="AE1374" s="35">
        <f>SUMIFS(рўйхат!AD:AD,рўйхат!$CX:$CX,$B$1394,рўйхат!$D:$D,$C1374)</f>
        <v/>
      </c>
      <c r="AF1374" s="36">
        <f>SUMIFS(рўйхат!AE:AE,рўйхат!$CX:$CX,$B$1394,рўйхат!$D:$D,$C1374)</f>
        <v/>
      </c>
      <c r="AG1374" s="35">
        <f>SUMIFS(рўйхат!AH:AH,рўйхат!$CX:$CX,$B$1394,рўйхат!$D:$D,$C1374)</f>
        <v/>
      </c>
      <c r="AH1374" s="36">
        <f>SUMIFS(рўйхат!AI:AI,рўйхат!$CX:$CX,$B$1394,рўйхат!$D:$D,$C1374)</f>
        <v/>
      </c>
      <c r="AI1374" s="35">
        <f>SUMIFS(рўйхат!AJ:AJ,рўйхат!$CX:$CX,$B$1394,рўйхат!$D:$D,$C1374)</f>
        <v/>
      </c>
      <c r="AJ1374" s="36">
        <f>SUMIFS(рўйхат!AK:AK,рўйхат!$CX:$CX,$B$1394,рўйхат!$D:$D,$C1374)</f>
        <v/>
      </c>
      <c r="AK1374" s="35">
        <f>SUMIFS(рўйхат!AL:AL,рўйхат!$CX:$CX,$B$1394,рўйхат!$D:$D,$C1374)</f>
        <v/>
      </c>
      <c r="AL1374" s="36">
        <f>SUMIFS(рўйхат!AM:AM,рўйхат!$CX:$CX,$B$1394,рўйхат!$D:$D,$C1374)</f>
        <v/>
      </c>
      <c r="AM1374" s="77">
        <f>IFERROR(Q1374/E1374,0)</f>
        <v/>
      </c>
      <c r="AN1374" s="77">
        <f>IFERROR(R1374/F1374,0)</f>
        <v/>
      </c>
      <c r="AO1374" s="35">
        <f>SUMIFS(рўйхат!AX:AX,рўйхат!$CX:$CX,$B$1394,рўйхат!$D:$D,$C1374)</f>
        <v/>
      </c>
      <c r="AP1374" s="36">
        <f>SUMIFS(рўйхат!AY:AY,рўйхат!$CX:$CX,$B$1394,рўйхат!$D:$D,$C1374)</f>
        <v/>
      </c>
      <c r="AQ1374" s="35">
        <f>SUMIFS(рўйхат!AZ:AZ,рўйхат!$CX:$CX,$B$1394,рўйхат!$D:$D,$C1374)</f>
        <v/>
      </c>
      <c r="AR1374" s="36">
        <f>SUMIFS(рўйхат!BA:BA,рўйхат!$CX:$CX,$B$1394,рўйхат!$D:$D,$C1374)</f>
        <v/>
      </c>
      <c r="AS1374" s="35">
        <f>SUMIFS(рўйхат!BB:BB,рўйхат!$CX:$CX,$B$1394,рўйхат!$D:$D,$C1374)</f>
        <v/>
      </c>
      <c r="AT1374" s="36">
        <f>SUMIFS(рўйхат!BC:BC,рўйхат!$CX:$CX,$B$1394,рўйхат!$D:$D,$C1374)</f>
        <v/>
      </c>
      <c r="AU1374" s="35">
        <f>SUMIFS(рўйхат!BD:BD,рўйхат!$CX:$CX,$B$1394,рўйхат!$D:$D,$C1374)</f>
        <v/>
      </c>
      <c r="AV1374" s="36">
        <f>SUMIFS(рўйхат!BE:BE,рўйхат!$CX:$CX,$B$1394,рўйхат!$D:$D,$C1374)</f>
        <v/>
      </c>
      <c r="AW1374" s="35">
        <f>SUMIFS(рўйхат!BF:BF,рўйхат!$CX:$CX,$B$1394,рўйхат!$D:$D,$C1374)</f>
        <v/>
      </c>
      <c r="AX1374" s="36">
        <f>SUMIFS(рўйхат!BG:BG,рўйхат!$CX:$CX,$B$1394,рўйхат!$D:$D,$C1374)</f>
        <v/>
      </c>
      <c r="AY1374" s="35">
        <f>SUMIFS(рўйхат!BH:BH,рўйхат!$CX:$CX,$B$1394,рўйхат!$D:$D,$C1374)</f>
        <v/>
      </c>
      <c r="AZ1374" s="36">
        <f>SUMIFS(рўйхат!BI:BI,рўйхат!$CX:$CX,$B$1394,рўйхат!$D:$D,$C1374)</f>
        <v/>
      </c>
      <c r="BA1374" s="35">
        <f>SUMIFS(рўйхат!BJ:BJ,рўйхат!$CX:$CX,$B$1394,рўйхат!$D:$D,$C1374)</f>
        <v/>
      </c>
      <c r="BB1374" s="36">
        <f>SUMIFS(рўйхат!BK:BK,рўйхат!$CX:$CX,$B$1394,рўйхат!$D:$D,$C1374)</f>
        <v/>
      </c>
      <c r="BC1374" s="77">
        <f>IFERROR(AO1374/E1374,0)</f>
        <v/>
      </c>
      <c r="BD1374" s="77">
        <f>IFERROR(AP1374/F1374,0)</f>
        <v/>
      </c>
      <c r="BE1374" s="35">
        <f>SUMIFS(рўйхат!BL:BL,рўйхат!$CX:$CX,$B$1394,рўйхат!$D:$D,$C1374)</f>
        <v/>
      </c>
      <c r="BF1374" s="36">
        <f>SUMIFS(рўйхат!BM:BM,рўйхат!$CX:$CX,$B$1394,рўйхат!$D:$D,$C1374)</f>
        <v/>
      </c>
      <c r="BG1374" s="35">
        <f>SUMIFS(рўйхат!BN:BN,рўйхат!$CX:$CX,$B$1394,рўйхат!$D:$D,$C1374)</f>
        <v/>
      </c>
      <c r="BH1374" s="36">
        <f>SUMIFS(рўйхат!BO:BO,рўйхат!$CX:$CX,$B$1394,рўйхат!$D:$D,$C1374)</f>
        <v/>
      </c>
      <c r="BI1374" s="35">
        <f>SUMIFS(рўйхат!BP:BP,рўйхат!$CX:$CX,$B$1394,рўйхат!$D:$D,$C1374)</f>
        <v/>
      </c>
      <c r="BJ1374" s="36">
        <f>SUMIFS(рўйхат!BQ:BQ,рўйхат!$CX:$CX,$B$1394,рўйхат!$D:$D,$C1374)</f>
        <v/>
      </c>
      <c r="BK1374" s="35">
        <f>SUMIFS(рўйхат!BR:BR,рўйхат!$CX:$CX,$B$1394,рўйхат!$D:$D,$C1374)</f>
        <v/>
      </c>
      <c r="BL1374" s="36">
        <f>SUMIFS(рўйхат!BS:BS,рўйхат!$CX:$CX,$B$1394,рўйхат!$D:$D,$C1374)</f>
        <v/>
      </c>
      <c r="BM1374" s="35">
        <f>SUMIFS(рўйхат!BT:BT,рўйхат!$CX:$CX,$B$1394,рўйхат!$D:$D,$C1374)</f>
        <v/>
      </c>
      <c r="BN1374" s="36">
        <f>SUMIFS(рўйхат!BU:BU,рўйхат!$CX:$CX,$B$1394,рўйхат!$D:$D,$C1374)</f>
        <v/>
      </c>
      <c r="BO1374" s="35">
        <f>SUMIFS(рўйхат!BX:BX,рўйхат!$CX:$CX,$B$1394,рўйхат!$D:$D,$C1374)</f>
        <v/>
      </c>
      <c r="BP1374" s="36">
        <f>SUMIFS(рўйхат!BY:BY,рўйхат!$CX:$CX,$B$1394,рўйхат!$D:$D,$C1374)</f>
        <v/>
      </c>
      <c r="BQ1374" s="35">
        <f>SUMIFS(рўйхат!BZ:BZ,рўйхат!$CX:$CX,$B$1394,рўйхат!$D:$D,$C1374)</f>
        <v/>
      </c>
      <c r="BR1374" s="36">
        <f>SUMIFS(рўйхат!CA:CA,рўйхат!$CX:$CX,$B$1394,рўйхат!$D:$D,$C1374)</f>
        <v/>
      </c>
      <c r="BS1374" s="35">
        <f>SUMIFS(рўйхат!CB:CB,рўйхат!$CX:$CX,$B$1394,рўйхат!$D:$D,$C1374)</f>
        <v/>
      </c>
      <c r="BT1374" s="36">
        <f>SUMIFS(рўйхат!CC:CC,рўйхат!$CX:$CX,$B$1394,рўйхат!$D:$D,$C1374)</f>
        <v/>
      </c>
      <c r="BU1374" s="35">
        <f>SUMIFS(рўйхат!CD:CD,рўйхат!$CX:$CX,$B$1394,рўйхат!$D:$D,$C1374)</f>
        <v/>
      </c>
      <c r="BV1374" s="36">
        <f>SUMIFS(рўйхат!CE:CE,рўйхат!$CX:$CX,$B$1394,рўйхат!$D:$D,$C1374)</f>
        <v/>
      </c>
      <c r="BW1374" s="35">
        <f>SUMIFS(рўйхат!CH:CH,рўйхат!$CX:$CX,$B$1394,рўйхат!$D:$D,$C1374)</f>
        <v/>
      </c>
      <c r="BX1374" s="36">
        <f>SUMIFS(рўйхат!CI:CI,рўйхат!$CX:$CX,$B$1394,рўйхат!$D:$D,$C1374)</f>
        <v/>
      </c>
      <c r="BY1374" s="35">
        <f>SUMIFS(рўйхат!CJ:CJ,рўйхат!$CX:$CX,$B$1394,рўйхат!$D:$D,$C1374)</f>
        <v/>
      </c>
      <c r="BZ1374" s="36">
        <f>SUMIFS(рўйхат!CK:CK,рўйхат!$CX:$CX,$B$1394,рўйхат!$D:$D,$C1374)</f>
        <v/>
      </c>
      <c r="CA1374" s="35">
        <f>SUMIFS(рўйхат!CL:CL,рўйхат!$CX:$CX,$B$1394,рўйхат!$D:$D,$C1374)</f>
        <v/>
      </c>
      <c r="CB1374" s="36">
        <f>SUMIFS(рўйхат!CM:CM,рўйхат!$CX:$CX,$B$1394,рўйхат!$D:$D,$C1374)</f>
        <v/>
      </c>
      <c r="CC1374" s="35">
        <f>SUMIFS(рўйхат!CN:CN,рўйхат!$CX:$CX,$B$1394,рўйхат!$D:$D,$C1374)</f>
        <v/>
      </c>
      <c r="CD1374" s="36">
        <f>SUMIFS(рўйхат!CO:CO,рўйхат!$CX:$CX,$B$1394,рўйхат!$D:$D,$C1374)</f>
        <v/>
      </c>
      <c r="CE1374" s="77">
        <f>IFERROR(BE1374/(Q1374+BE1374),0)</f>
        <v/>
      </c>
      <c r="CF1374" s="78">
        <f>IFERROR(BF1374/(R1374+BF1374),0)</f>
        <v/>
      </c>
    </row>
    <row r="1375" hidden="1" outlineLevel="1" ht="30" customFormat="1" customHeight="1" s="8">
      <c r="A1375" s="39" t="n"/>
      <c r="B1375" s="50" t="n">
        <v>47</v>
      </c>
      <c r="C1375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375" s="51" t="n"/>
      <c r="E1375" s="35">
        <f>SUMIFS(рўйхат!F:F,рўйхат!$CX:$CX,$B$1394,рўйхат!$D:$D,$C1375)</f>
        <v/>
      </c>
      <c r="F1375" s="36">
        <f>SUMIFS(рўйхат!G:G,рўйхат!$CX:$CX,$B$1394,рўйхат!$D:$D,$C1375)</f>
        <v/>
      </c>
      <c r="G1375" s="35">
        <f>SUMIFS(рўйхат!H:H,рўйхат!$CX:$CX,$B$1394,рўйхат!$D:$D,$C1375)</f>
        <v/>
      </c>
      <c r="H1375" s="36">
        <f>SUMIFS(рўйхат!I:I,рўйхат!$CX:$CX,$B$1394,рўйхат!$D:$D,$C1375)</f>
        <v/>
      </c>
      <c r="I1375" s="35">
        <f>SUMIFS(рўйхат!J:J,рўйхат!$CX:$CX,$B$1394,рўйхат!$D:$D,$C1375)</f>
        <v/>
      </c>
      <c r="J1375" s="36">
        <f>SUMIFS(рўйхат!K:K,рўйхат!$CX:$CX,$B$1394,рўйхат!$D:$D,$C1375)</f>
        <v/>
      </c>
      <c r="K1375" s="35">
        <f>SUMIFS(рўйхат!L:L,рўйхат!$CX:$CX,$B$1394,рўйхат!$D:$D,$C1375)</f>
        <v/>
      </c>
      <c r="L1375" s="36">
        <f>SUMIFS(рўйхат!M:M,рўйхат!$CX:$CX,$B$1394,рўйхат!$D:$D,$C1375)</f>
        <v/>
      </c>
      <c r="M1375" s="35">
        <f>SUMIFS(рўйхат!N:N,рўйхат!$CX:$CX,$B$1394,рўйхат!$D:$D,$C1375)</f>
        <v/>
      </c>
      <c r="N1375" s="36">
        <f>SUMIFS(рўйхат!O:O,рўйхат!$CX:$CX,$B$1394,рўйхат!$D:$D,$C1375)</f>
        <v/>
      </c>
      <c r="O1375" s="34">
        <f>IFERROR(M1375/E1375,0)</f>
        <v/>
      </c>
      <c r="P1375" s="34">
        <f>IFERROR(N1375/F1375,0)</f>
        <v/>
      </c>
      <c r="Q1375" s="35">
        <f>SUMIFS(рўйхат!P:P,рўйхат!$CX:$CX,$B$1394,рўйхат!$D:$D,$C1375)</f>
        <v/>
      </c>
      <c r="R1375" s="36">
        <f>SUMIFS(рўйхат!Q:Q,рўйхат!$CX:$CX,$B$1394,рўйхат!$D:$D,$C1375)</f>
        <v/>
      </c>
      <c r="S1375" s="35">
        <f>SUMIFS(рўйхат!R:R,рўйхат!$CX:$CX,$B$1394,рўйхат!$D:$D,$C1375)</f>
        <v/>
      </c>
      <c r="T1375" s="36">
        <f>SUMIFS(рўйхат!S:S,рўйхат!$CX:$CX,$B$1394,рўйхат!$D:$D,$C1375)</f>
        <v/>
      </c>
      <c r="U1375" s="35">
        <f>SUMIFS(рўйхат!T:T,рўйхат!$CX:$CX,$B$1394,рўйхат!$D:$D,$C1375)</f>
        <v/>
      </c>
      <c r="V1375" s="36">
        <f>SUMIFS(рўйхат!U:U,рўйхат!$CX:$CX,$B$1394,рўйхат!$D:$D,$C1375)</f>
        <v/>
      </c>
      <c r="W1375" s="35">
        <f>SUMIFS(рўйхат!V:V,рўйхат!$CX:$CX,$B$1394,рўйхат!$D:$D,$C1375)</f>
        <v/>
      </c>
      <c r="X1375" s="36">
        <f>SUMIFS(рўйхат!W:W,рўйхат!$CX:$CX,$B$1394,рўйхат!$D:$D,$C1375)</f>
        <v/>
      </c>
      <c r="Y1375" s="35">
        <f>SUMIFS(рўйхат!X:X,рўйхат!$CX:$CX,$B$1394,рўйхат!$D:$D,$C1375)</f>
        <v/>
      </c>
      <c r="Z1375" s="36">
        <f>SUMIFS(рўйхат!Y:Y,рўйхат!$CX:$CX,$B$1394,рўйхат!$D:$D,$C1375)</f>
        <v/>
      </c>
      <c r="AA1375" s="35">
        <f>SUMIFS(рўйхат!Z:Z,рўйхат!$CX:$CX,$B$1394,рўйхат!$D:$D,$C1375)</f>
        <v/>
      </c>
      <c r="AB1375" s="36">
        <f>SUMIFS(рўйхат!AA:AA,рўйхат!$CX:$CX,$B$1394,рўйхат!$D:$D,$C1375)</f>
        <v/>
      </c>
      <c r="AC1375" s="35">
        <f>SUMIFS(рўйхат!AB:AB,рўйхат!$CX:$CX,$B$1394,рўйхат!$D:$D,$C1375)</f>
        <v/>
      </c>
      <c r="AD1375" s="36">
        <f>SUMIFS(рўйхат!AC:AC,рўйхат!$CX:$CX,$B$1394,рўйхат!$D:$D,$C1375)</f>
        <v/>
      </c>
      <c r="AE1375" s="35">
        <f>SUMIFS(рўйхат!AD:AD,рўйхат!$CX:$CX,$B$1394,рўйхат!$D:$D,$C1375)</f>
        <v/>
      </c>
      <c r="AF1375" s="36">
        <f>SUMIFS(рўйхат!AE:AE,рўйхат!$CX:$CX,$B$1394,рўйхат!$D:$D,$C1375)</f>
        <v/>
      </c>
      <c r="AG1375" s="35">
        <f>SUMIFS(рўйхат!AH:AH,рўйхат!$CX:$CX,$B$1394,рўйхат!$D:$D,$C1375)</f>
        <v/>
      </c>
      <c r="AH1375" s="36">
        <f>SUMIFS(рўйхат!AI:AI,рўйхат!$CX:$CX,$B$1394,рўйхат!$D:$D,$C1375)</f>
        <v/>
      </c>
      <c r="AI1375" s="35">
        <f>SUMIFS(рўйхат!AJ:AJ,рўйхат!$CX:$CX,$B$1394,рўйхат!$D:$D,$C1375)</f>
        <v/>
      </c>
      <c r="AJ1375" s="36">
        <f>SUMIFS(рўйхат!AK:AK,рўйхат!$CX:$CX,$B$1394,рўйхат!$D:$D,$C1375)</f>
        <v/>
      </c>
      <c r="AK1375" s="35">
        <f>SUMIFS(рўйхат!AL:AL,рўйхат!$CX:$CX,$B$1394,рўйхат!$D:$D,$C1375)</f>
        <v/>
      </c>
      <c r="AL1375" s="36">
        <f>SUMIFS(рўйхат!AM:AM,рўйхат!$CX:$CX,$B$1394,рўйхат!$D:$D,$C1375)</f>
        <v/>
      </c>
      <c r="AM1375" s="77">
        <f>IFERROR(Q1375/E1375,0)</f>
        <v/>
      </c>
      <c r="AN1375" s="77">
        <f>IFERROR(R1375/F1375,0)</f>
        <v/>
      </c>
      <c r="AO1375" s="35">
        <f>SUMIFS(рўйхат!AX:AX,рўйхат!$CX:$CX,$B$1394,рўйхат!$D:$D,$C1375)</f>
        <v/>
      </c>
      <c r="AP1375" s="36">
        <f>SUMIFS(рўйхат!AY:AY,рўйхат!$CX:$CX,$B$1394,рўйхат!$D:$D,$C1375)</f>
        <v/>
      </c>
      <c r="AQ1375" s="35">
        <f>SUMIFS(рўйхат!AZ:AZ,рўйхат!$CX:$CX,$B$1394,рўйхат!$D:$D,$C1375)</f>
        <v/>
      </c>
      <c r="AR1375" s="36">
        <f>SUMIFS(рўйхат!BA:BA,рўйхат!$CX:$CX,$B$1394,рўйхат!$D:$D,$C1375)</f>
        <v/>
      </c>
      <c r="AS1375" s="35">
        <f>SUMIFS(рўйхат!BB:BB,рўйхат!$CX:$CX,$B$1394,рўйхат!$D:$D,$C1375)</f>
        <v/>
      </c>
      <c r="AT1375" s="36">
        <f>SUMIFS(рўйхат!BC:BC,рўйхат!$CX:$CX,$B$1394,рўйхат!$D:$D,$C1375)</f>
        <v/>
      </c>
      <c r="AU1375" s="35">
        <f>SUMIFS(рўйхат!BD:BD,рўйхат!$CX:$CX,$B$1394,рўйхат!$D:$D,$C1375)</f>
        <v/>
      </c>
      <c r="AV1375" s="36">
        <f>SUMIFS(рўйхат!BE:BE,рўйхат!$CX:$CX,$B$1394,рўйхат!$D:$D,$C1375)</f>
        <v/>
      </c>
      <c r="AW1375" s="35">
        <f>SUMIFS(рўйхат!BF:BF,рўйхат!$CX:$CX,$B$1394,рўйхат!$D:$D,$C1375)</f>
        <v/>
      </c>
      <c r="AX1375" s="36">
        <f>SUMIFS(рўйхат!BG:BG,рўйхат!$CX:$CX,$B$1394,рўйхат!$D:$D,$C1375)</f>
        <v/>
      </c>
      <c r="AY1375" s="35">
        <f>SUMIFS(рўйхат!BH:BH,рўйхат!$CX:$CX,$B$1394,рўйхат!$D:$D,$C1375)</f>
        <v/>
      </c>
      <c r="AZ1375" s="36">
        <f>SUMIFS(рўйхат!BI:BI,рўйхат!$CX:$CX,$B$1394,рўйхат!$D:$D,$C1375)</f>
        <v/>
      </c>
      <c r="BA1375" s="35">
        <f>SUMIFS(рўйхат!BJ:BJ,рўйхат!$CX:$CX,$B$1394,рўйхат!$D:$D,$C1375)</f>
        <v/>
      </c>
      <c r="BB1375" s="36">
        <f>SUMIFS(рўйхат!BK:BK,рўйхат!$CX:$CX,$B$1394,рўйхат!$D:$D,$C1375)</f>
        <v/>
      </c>
      <c r="BC1375" s="77">
        <f>IFERROR(AO1375/E1375,0)</f>
        <v/>
      </c>
      <c r="BD1375" s="77">
        <f>IFERROR(AP1375/F1375,0)</f>
        <v/>
      </c>
      <c r="BE1375" s="35">
        <f>SUMIFS(рўйхат!BL:BL,рўйхат!$CX:$CX,$B$1394,рўйхат!$D:$D,$C1375)</f>
        <v/>
      </c>
      <c r="BF1375" s="36">
        <f>SUMIFS(рўйхат!BM:BM,рўйхат!$CX:$CX,$B$1394,рўйхат!$D:$D,$C1375)</f>
        <v/>
      </c>
      <c r="BG1375" s="35">
        <f>SUMIFS(рўйхат!BN:BN,рўйхат!$CX:$CX,$B$1394,рўйхат!$D:$D,$C1375)</f>
        <v/>
      </c>
      <c r="BH1375" s="36">
        <f>SUMIFS(рўйхат!BO:BO,рўйхат!$CX:$CX,$B$1394,рўйхат!$D:$D,$C1375)</f>
        <v/>
      </c>
      <c r="BI1375" s="35">
        <f>SUMIFS(рўйхат!BP:BP,рўйхат!$CX:$CX,$B$1394,рўйхат!$D:$D,$C1375)</f>
        <v/>
      </c>
      <c r="BJ1375" s="36">
        <f>SUMIFS(рўйхат!BQ:BQ,рўйхат!$CX:$CX,$B$1394,рўйхат!$D:$D,$C1375)</f>
        <v/>
      </c>
      <c r="BK1375" s="35">
        <f>SUMIFS(рўйхат!BR:BR,рўйхат!$CX:$CX,$B$1394,рўйхат!$D:$D,$C1375)</f>
        <v/>
      </c>
      <c r="BL1375" s="36">
        <f>SUMIFS(рўйхат!BS:BS,рўйхат!$CX:$CX,$B$1394,рўйхат!$D:$D,$C1375)</f>
        <v/>
      </c>
      <c r="BM1375" s="35">
        <f>SUMIFS(рўйхат!BT:BT,рўйхат!$CX:$CX,$B$1394,рўйхат!$D:$D,$C1375)</f>
        <v/>
      </c>
      <c r="BN1375" s="36">
        <f>SUMIFS(рўйхат!BU:BU,рўйхат!$CX:$CX,$B$1394,рўйхат!$D:$D,$C1375)</f>
        <v/>
      </c>
      <c r="BO1375" s="35">
        <f>SUMIFS(рўйхат!BX:BX,рўйхат!$CX:$CX,$B$1394,рўйхат!$D:$D,$C1375)</f>
        <v/>
      </c>
      <c r="BP1375" s="36">
        <f>SUMIFS(рўйхат!BY:BY,рўйхат!$CX:$CX,$B$1394,рўйхат!$D:$D,$C1375)</f>
        <v/>
      </c>
      <c r="BQ1375" s="35">
        <f>SUMIFS(рўйхат!BZ:BZ,рўйхат!$CX:$CX,$B$1394,рўйхат!$D:$D,$C1375)</f>
        <v/>
      </c>
      <c r="BR1375" s="36">
        <f>SUMIFS(рўйхат!CA:CA,рўйхат!$CX:$CX,$B$1394,рўйхат!$D:$D,$C1375)</f>
        <v/>
      </c>
      <c r="BS1375" s="35">
        <f>SUMIFS(рўйхат!CB:CB,рўйхат!$CX:$CX,$B$1394,рўйхат!$D:$D,$C1375)</f>
        <v/>
      </c>
      <c r="BT1375" s="36">
        <f>SUMIFS(рўйхат!CC:CC,рўйхат!$CX:$CX,$B$1394,рўйхат!$D:$D,$C1375)</f>
        <v/>
      </c>
      <c r="BU1375" s="35">
        <f>SUMIFS(рўйхат!CD:CD,рўйхат!$CX:$CX,$B$1394,рўйхат!$D:$D,$C1375)</f>
        <v/>
      </c>
      <c r="BV1375" s="36">
        <f>SUMIFS(рўйхат!CE:CE,рўйхат!$CX:$CX,$B$1394,рўйхат!$D:$D,$C1375)</f>
        <v/>
      </c>
      <c r="BW1375" s="35">
        <f>SUMIFS(рўйхат!CH:CH,рўйхат!$CX:$CX,$B$1394,рўйхат!$D:$D,$C1375)</f>
        <v/>
      </c>
      <c r="BX1375" s="36">
        <f>SUMIFS(рўйхат!CI:CI,рўйхат!$CX:$CX,$B$1394,рўйхат!$D:$D,$C1375)</f>
        <v/>
      </c>
      <c r="BY1375" s="35">
        <f>SUMIFS(рўйхат!CJ:CJ,рўйхат!$CX:$CX,$B$1394,рўйхат!$D:$D,$C1375)</f>
        <v/>
      </c>
      <c r="BZ1375" s="36">
        <f>SUMIFS(рўйхат!CK:CK,рўйхат!$CX:$CX,$B$1394,рўйхат!$D:$D,$C1375)</f>
        <v/>
      </c>
      <c r="CA1375" s="35">
        <f>SUMIFS(рўйхат!CL:CL,рўйхат!$CX:$CX,$B$1394,рўйхат!$D:$D,$C1375)</f>
        <v/>
      </c>
      <c r="CB1375" s="36">
        <f>SUMIFS(рўйхат!CM:CM,рўйхат!$CX:$CX,$B$1394,рўйхат!$D:$D,$C1375)</f>
        <v/>
      </c>
      <c r="CC1375" s="35">
        <f>SUMIFS(рўйхат!CN:CN,рўйхат!$CX:$CX,$B$1394,рўйхат!$D:$D,$C1375)</f>
        <v/>
      </c>
      <c r="CD1375" s="36">
        <f>SUMIFS(рўйхат!CO:CO,рўйхат!$CX:$CX,$B$1394,рўйхат!$D:$D,$C1375)</f>
        <v/>
      </c>
      <c r="CE1375" s="77">
        <f>IFERROR(BE1375/(Q1375+BE1375),0)</f>
        <v/>
      </c>
      <c r="CF1375" s="78">
        <f>IFERROR(BF1375/(R1375+BF1375),0)</f>
        <v/>
      </c>
    </row>
    <row r="1376" hidden="1" outlineLevel="1" ht="30" customFormat="1" customHeight="1" s="8">
      <c r="A1376" s="39" t="n"/>
      <c r="B1376" s="50" t="n">
        <v>48</v>
      </c>
      <c r="C1376" s="131" t="inlineStr">
        <is>
          <t>Тўғридан-тўғри шартномалар мониторинги</t>
        </is>
      </c>
      <c r="D1376" s="51" t="n"/>
      <c r="E1376" s="35">
        <f>SUMIFS(рўйхат!F:F,рўйхат!$CX:$CX,$B$1394,рўйхат!$D:$D,$C1376)</f>
        <v/>
      </c>
      <c r="F1376" s="36">
        <f>SUMIFS(рўйхат!G:G,рўйхат!$CX:$CX,$B$1394,рўйхат!$D:$D,$C1376)</f>
        <v/>
      </c>
      <c r="G1376" s="35">
        <f>SUMIFS(рўйхат!H:H,рўйхат!$CX:$CX,$B$1394,рўйхат!$D:$D,$C1376)</f>
        <v/>
      </c>
      <c r="H1376" s="36">
        <f>SUMIFS(рўйхат!I:I,рўйхат!$CX:$CX,$B$1394,рўйхат!$D:$D,$C1376)</f>
        <v/>
      </c>
      <c r="I1376" s="35">
        <f>SUMIFS(рўйхат!J:J,рўйхат!$CX:$CX,$B$1394,рўйхат!$D:$D,$C1376)</f>
        <v/>
      </c>
      <c r="J1376" s="36">
        <f>SUMIFS(рўйхат!K:K,рўйхат!$CX:$CX,$B$1394,рўйхат!$D:$D,$C1376)</f>
        <v/>
      </c>
      <c r="K1376" s="35">
        <f>SUMIFS(рўйхат!L:L,рўйхат!$CX:$CX,$B$1394,рўйхат!$D:$D,$C1376)</f>
        <v/>
      </c>
      <c r="L1376" s="36">
        <f>SUMIFS(рўйхат!M:M,рўйхат!$CX:$CX,$B$1394,рўйхат!$D:$D,$C1376)</f>
        <v/>
      </c>
      <c r="M1376" s="35">
        <f>SUMIFS(рўйхат!N:N,рўйхат!$CX:$CX,$B$1394,рўйхат!$D:$D,$C1376)</f>
        <v/>
      </c>
      <c r="N1376" s="36">
        <f>SUMIFS(рўйхат!O:O,рўйхат!$CX:$CX,$B$1394,рўйхат!$D:$D,$C1376)</f>
        <v/>
      </c>
      <c r="O1376" s="34">
        <f>IFERROR(M1376/E1376,0)</f>
        <v/>
      </c>
      <c r="P1376" s="34">
        <f>IFERROR(N1376/F1376,0)</f>
        <v/>
      </c>
      <c r="Q1376" s="35">
        <f>SUMIFS(рўйхат!P:P,рўйхат!$CX:$CX,$B$1394,рўйхат!$D:$D,$C1376)</f>
        <v/>
      </c>
      <c r="R1376" s="36">
        <f>SUMIFS(рўйхат!Q:Q,рўйхат!$CX:$CX,$B$1394,рўйхат!$D:$D,$C1376)</f>
        <v/>
      </c>
      <c r="S1376" s="35">
        <f>SUMIFS(рўйхат!R:R,рўйхат!$CX:$CX,$B$1394,рўйхат!$D:$D,$C1376)</f>
        <v/>
      </c>
      <c r="T1376" s="36">
        <f>SUMIFS(рўйхат!S:S,рўйхат!$CX:$CX,$B$1394,рўйхат!$D:$D,$C1376)</f>
        <v/>
      </c>
      <c r="U1376" s="35">
        <f>SUMIFS(рўйхат!T:T,рўйхат!$CX:$CX,$B$1394,рўйхат!$D:$D,$C1376)</f>
        <v/>
      </c>
      <c r="V1376" s="36">
        <f>SUMIFS(рўйхат!U:U,рўйхат!$CX:$CX,$B$1394,рўйхат!$D:$D,$C1376)</f>
        <v/>
      </c>
      <c r="W1376" s="35">
        <f>SUMIFS(рўйхат!V:V,рўйхат!$CX:$CX,$B$1394,рўйхат!$D:$D,$C1376)</f>
        <v/>
      </c>
      <c r="X1376" s="36">
        <f>SUMIFS(рўйхат!W:W,рўйхат!$CX:$CX,$B$1394,рўйхат!$D:$D,$C1376)</f>
        <v/>
      </c>
      <c r="Y1376" s="35">
        <f>SUMIFS(рўйхат!X:X,рўйхат!$CX:$CX,$B$1394,рўйхат!$D:$D,$C1376)</f>
        <v/>
      </c>
      <c r="Z1376" s="36">
        <f>SUMIFS(рўйхат!Y:Y,рўйхат!$CX:$CX,$B$1394,рўйхат!$D:$D,$C1376)</f>
        <v/>
      </c>
      <c r="AA1376" s="35">
        <f>SUMIFS(рўйхат!Z:Z,рўйхат!$CX:$CX,$B$1394,рўйхат!$D:$D,$C1376)</f>
        <v/>
      </c>
      <c r="AB1376" s="36">
        <f>SUMIFS(рўйхат!AA:AA,рўйхат!$CX:$CX,$B$1394,рўйхат!$D:$D,$C1376)</f>
        <v/>
      </c>
      <c r="AC1376" s="35">
        <f>SUMIFS(рўйхат!AB:AB,рўйхат!$CX:$CX,$B$1394,рўйхат!$D:$D,$C1376)</f>
        <v/>
      </c>
      <c r="AD1376" s="36">
        <f>SUMIFS(рўйхат!AC:AC,рўйхат!$CX:$CX,$B$1394,рўйхат!$D:$D,$C1376)</f>
        <v/>
      </c>
      <c r="AE1376" s="35">
        <f>SUMIFS(рўйхат!AD:AD,рўйхат!$CX:$CX,$B$1394,рўйхат!$D:$D,$C1376)</f>
        <v/>
      </c>
      <c r="AF1376" s="36">
        <f>SUMIFS(рўйхат!AE:AE,рўйхат!$CX:$CX,$B$1394,рўйхат!$D:$D,$C1376)</f>
        <v/>
      </c>
      <c r="AG1376" s="35">
        <f>SUMIFS(рўйхат!AH:AH,рўйхат!$CX:$CX,$B$1394,рўйхат!$D:$D,$C1376)</f>
        <v/>
      </c>
      <c r="AH1376" s="36">
        <f>SUMIFS(рўйхат!AI:AI,рўйхат!$CX:$CX,$B$1394,рўйхат!$D:$D,$C1376)</f>
        <v/>
      </c>
      <c r="AI1376" s="35">
        <f>SUMIFS(рўйхат!AJ:AJ,рўйхат!$CX:$CX,$B$1394,рўйхат!$D:$D,$C1376)</f>
        <v/>
      </c>
      <c r="AJ1376" s="36">
        <f>SUMIFS(рўйхат!AK:AK,рўйхат!$CX:$CX,$B$1394,рўйхат!$D:$D,$C1376)</f>
        <v/>
      </c>
      <c r="AK1376" s="35">
        <f>SUMIFS(рўйхат!AL:AL,рўйхат!$CX:$CX,$B$1394,рўйхат!$D:$D,$C1376)</f>
        <v/>
      </c>
      <c r="AL1376" s="36">
        <f>SUMIFS(рўйхат!AM:AM,рўйхат!$CX:$CX,$B$1394,рўйхат!$D:$D,$C1376)</f>
        <v/>
      </c>
      <c r="AM1376" s="77">
        <f>IFERROR(Q1376/E1376,0)</f>
        <v/>
      </c>
      <c r="AN1376" s="77">
        <f>IFERROR(R1376/F1376,0)</f>
        <v/>
      </c>
      <c r="AO1376" s="35">
        <f>SUMIFS(рўйхат!AX:AX,рўйхат!$CX:$CX,$B$1394,рўйхат!$D:$D,$C1376)</f>
        <v/>
      </c>
      <c r="AP1376" s="36">
        <f>SUMIFS(рўйхат!AY:AY,рўйхат!$CX:$CX,$B$1394,рўйхат!$D:$D,$C1376)</f>
        <v/>
      </c>
      <c r="AQ1376" s="35">
        <f>SUMIFS(рўйхат!AZ:AZ,рўйхат!$CX:$CX,$B$1394,рўйхат!$D:$D,$C1376)</f>
        <v/>
      </c>
      <c r="AR1376" s="36">
        <f>SUMIFS(рўйхат!BA:BA,рўйхат!$CX:$CX,$B$1394,рўйхат!$D:$D,$C1376)</f>
        <v/>
      </c>
      <c r="AS1376" s="35">
        <f>SUMIFS(рўйхат!BB:BB,рўйхат!$CX:$CX,$B$1394,рўйхат!$D:$D,$C1376)</f>
        <v/>
      </c>
      <c r="AT1376" s="36">
        <f>SUMIFS(рўйхат!BC:BC,рўйхат!$CX:$CX,$B$1394,рўйхат!$D:$D,$C1376)</f>
        <v/>
      </c>
      <c r="AU1376" s="35">
        <f>SUMIFS(рўйхат!BD:BD,рўйхат!$CX:$CX,$B$1394,рўйхат!$D:$D,$C1376)</f>
        <v/>
      </c>
      <c r="AV1376" s="36">
        <f>SUMIFS(рўйхат!BE:BE,рўйхат!$CX:$CX,$B$1394,рўйхат!$D:$D,$C1376)</f>
        <v/>
      </c>
      <c r="AW1376" s="35">
        <f>SUMIFS(рўйхат!BF:BF,рўйхат!$CX:$CX,$B$1394,рўйхат!$D:$D,$C1376)</f>
        <v/>
      </c>
      <c r="AX1376" s="36">
        <f>SUMIFS(рўйхат!BG:BG,рўйхат!$CX:$CX,$B$1394,рўйхат!$D:$D,$C1376)</f>
        <v/>
      </c>
      <c r="AY1376" s="35">
        <f>SUMIFS(рўйхат!BH:BH,рўйхат!$CX:$CX,$B$1394,рўйхат!$D:$D,$C1376)</f>
        <v/>
      </c>
      <c r="AZ1376" s="36">
        <f>SUMIFS(рўйхат!BI:BI,рўйхат!$CX:$CX,$B$1394,рўйхат!$D:$D,$C1376)</f>
        <v/>
      </c>
      <c r="BA1376" s="35">
        <f>SUMIFS(рўйхат!BJ:BJ,рўйхат!$CX:$CX,$B$1394,рўйхат!$D:$D,$C1376)</f>
        <v/>
      </c>
      <c r="BB1376" s="36">
        <f>SUMIFS(рўйхат!BK:BK,рўйхат!$CX:$CX,$B$1394,рўйхат!$D:$D,$C1376)</f>
        <v/>
      </c>
      <c r="BC1376" s="77">
        <f>IFERROR(AO1376/E1376,0)</f>
        <v/>
      </c>
      <c r="BD1376" s="77">
        <f>IFERROR(AP1376/F1376,0)</f>
        <v/>
      </c>
      <c r="BE1376" s="35">
        <f>SUMIFS(рўйхат!BL:BL,рўйхат!$CX:$CX,$B$1394,рўйхат!$D:$D,$C1376)</f>
        <v/>
      </c>
      <c r="BF1376" s="36">
        <f>SUMIFS(рўйхат!BM:BM,рўйхат!$CX:$CX,$B$1394,рўйхат!$D:$D,$C1376)</f>
        <v/>
      </c>
      <c r="BG1376" s="35">
        <f>SUMIFS(рўйхат!BN:BN,рўйхат!$CX:$CX,$B$1394,рўйхат!$D:$D,$C1376)</f>
        <v/>
      </c>
      <c r="BH1376" s="36">
        <f>SUMIFS(рўйхат!BO:BO,рўйхат!$CX:$CX,$B$1394,рўйхат!$D:$D,$C1376)</f>
        <v/>
      </c>
      <c r="BI1376" s="35">
        <f>SUMIFS(рўйхат!BP:BP,рўйхат!$CX:$CX,$B$1394,рўйхат!$D:$D,$C1376)</f>
        <v/>
      </c>
      <c r="BJ1376" s="36">
        <f>SUMIFS(рўйхат!BQ:BQ,рўйхат!$CX:$CX,$B$1394,рўйхат!$D:$D,$C1376)</f>
        <v/>
      </c>
      <c r="BK1376" s="35">
        <f>SUMIFS(рўйхат!BR:BR,рўйхат!$CX:$CX,$B$1394,рўйхат!$D:$D,$C1376)</f>
        <v/>
      </c>
      <c r="BL1376" s="36">
        <f>SUMIFS(рўйхат!BS:BS,рўйхат!$CX:$CX,$B$1394,рўйхат!$D:$D,$C1376)</f>
        <v/>
      </c>
      <c r="BM1376" s="35">
        <f>SUMIFS(рўйхат!BT:BT,рўйхат!$CX:$CX,$B$1394,рўйхат!$D:$D,$C1376)</f>
        <v/>
      </c>
      <c r="BN1376" s="36">
        <f>SUMIFS(рўйхат!BU:BU,рўйхат!$CX:$CX,$B$1394,рўйхат!$D:$D,$C1376)</f>
        <v/>
      </c>
      <c r="BO1376" s="35">
        <f>SUMIFS(рўйхат!BX:BX,рўйхат!$CX:$CX,$B$1394,рўйхат!$D:$D,$C1376)</f>
        <v/>
      </c>
      <c r="BP1376" s="36">
        <f>SUMIFS(рўйхат!BY:BY,рўйхат!$CX:$CX,$B$1394,рўйхат!$D:$D,$C1376)</f>
        <v/>
      </c>
      <c r="BQ1376" s="35">
        <f>SUMIFS(рўйхат!BZ:BZ,рўйхат!$CX:$CX,$B$1394,рўйхат!$D:$D,$C1376)</f>
        <v/>
      </c>
      <c r="BR1376" s="36">
        <f>SUMIFS(рўйхат!CA:CA,рўйхат!$CX:$CX,$B$1394,рўйхат!$D:$D,$C1376)</f>
        <v/>
      </c>
      <c r="BS1376" s="35">
        <f>SUMIFS(рўйхат!CB:CB,рўйхат!$CX:$CX,$B$1394,рўйхат!$D:$D,$C1376)</f>
        <v/>
      </c>
      <c r="BT1376" s="36">
        <f>SUMIFS(рўйхат!CC:CC,рўйхат!$CX:$CX,$B$1394,рўйхат!$D:$D,$C1376)</f>
        <v/>
      </c>
      <c r="BU1376" s="35">
        <f>SUMIFS(рўйхат!CD:CD,рўйхат!$CX:$CX,$B$1394,рўйхат!$D:$D,$C1376)</f>
        <v/>
      </c>
      <c r="BV1376" s="36">
        <f>SUMIFS(рўйхат!CE:CE,рўйхат!$CX:$CX,$B$1394,рўйхат!$D:$D,$C1376)</f>
        <v/>
      </c>
      <c r="BW1376" s="35">
        <f>SUMIFS(рўйхат!CH:CH,рўйхат!$CX:$CX,$B$1394,рўйхат!$D:$D,$C1376)</f>
        <v/>
      </c>
      <c r="BX1376" s="36">
        <f>SUMIFS(рўйхат!CI:CI,рўйхат!$CX:$CX,$B$1394,рўйхат!$D:$D,$C1376)</f>
        <v/>
      </c>
      <c r="BY1376" s="35">
        <f>SUMIFS(рўйхат!CJ:CJ,рўйхат!$CX:$CX,$B$1394,рўйхат!$D:$D,$C1376)</f>
        <v/>
      </c>
      <c r="BZ1376" s="36">
        <f>SUMIFS(рўйхат!CK:CK,рўйхат!$CX:$CX,$B$1394,рўйхат!$D:$D,$C1376)</f>
        <v/>
      </c>
      <c r="CA1376" s="35">
        <f>SUMIFS(рўйхат!CL:CL,рўйхат!$CX:$CX,$B$1394,рўйхат!$D:$D,$C1376)</f>
        <v/>
      </c>
      <c r="CB1376" s="36">
        <f>SUMIFS(рўйхат!CM:CM,рўйхат!$CX:$CX,$B$1394,рўйхат!$D:$D,$C1376)</f>
        <v/>
      </c>
      <c r="CC1376" s="35">
        <f>SUMIFS(рўйхат!CN:CN,рўйхат!$CX:$CX,$B$1394,рўйхат!$D:$D,$C1376)</f>
        <v/>
      </c>
      <c r="CD1376" s="36">
        <f>SUMIFS(рўйхат!CO:CO,рўйхат!$CX:$CX,$B$1394,рўйхат!$D:$D,$C1376)</f>
        <v/>
      </c>
      <c r="CE1376" s="77">
        <f>IFERROR(BE1376/(Q1376+BE1376),0)</f>
        <v/>
      </c>
      <c r="CF1376" s="78">
        <f>IFERROR(BF1376/(R1376+BF1376),0)</f>
        <v/>
      </c>
    </row>
    <row r="1377" hidden="1" outlineLevel="1" ht="30" customFormat="1" customHeight="1" s="8">
      <c r="A1377" s="39" t="n"/>
      <c r="B1377" s="50" t="n">
        <v>49</v>
      </c>
      <c r="C1377" s="131" t="inlineStr">
        <is>
          <t>Тузатиш киритилган ЭҲФлар бўйича ҚҚСга қайта ҳисобот олинмаган ҳолатлар таҳлили</t>
        </is>
      </c>
      <c r="D1377" s="51" t="n"/>
      <c r="E1377" s="35">
        <f>SUMIFS(рўйхат!F:F,рўйхат!$CX:$CX,$B$1394,рўйхат!$D:$D,$C1377)</f>
        <v/>
      </c>
      <c r="F1377" s="36">
        <f>SUMIFS(рўйхат!G:G,рўйхат!$CX:$CX,$B$1394,рўйхат!$D:$D,$C1377)</f>
        <v/>
      </c>
      <c r="G1377" s="35">
        <f>SUMIFS(рўйхат!H:H,рўйхат!$CX:$CX,$B$1394,рўйхат!$D:$D,$C1377)</f>
        <v/>
      </c>
      <c r="H1377" s="36">
        <f>SUMIFS(рўйхат!I:I,рўйхат!$CX:$CX,$B$1394,рўйхат!$D:$D,$C1377)</f>
        <v/>
      </c>
      <c r="I1377" s="35">
        <f>SUMIFS(рўйхат!J:J,рўйхат!$CX:$CX,$B$1394,рўйхат!$D:$D,$C1377)</f>
        <v/>
      </c>
      <c r="J1377" s="36">
        <f>SUMIFS(рўйхат!K:K,рўйхат!$CX:$CX,$B$1394,рўйхат!$D:$D,$C1377)</f>
        <v/>
      </c>
      <c r="K1377" s="35">
        <f>SUMIFS(рўйхат!L:L,рўйхат!$CX:$CX,$B$1394,рўйхат!$D:$D,$C1377)</f>
        <v/>
      </c>
      <c r="L1377" s="36">
        <f>SUMIFS(рўйхат!M:M,рўйхат!$CX:$CX,$B$1394,рўйхат!$D:$D,$C1377)</f>
        <v/>
      </c>
      <c r="M1377" s="35">
        <f>SUMIFS(рўйхат!N:N,рўйхат!$CX:$CX,$B$1394,рўйхат!$D:$D,$C1377)</f>
        <v/>
      </c>
      <c r="N1377" s="36">
        <f>SUMIFS(рўйхат!O:O,рўйхат!$CX:$CX,$B$1394,рўйхат!$D:$D,$C1377)</f>
        <v/>
      </c>
      <c r="O1377" s="34">
        <f>IFERROR(M1377/E1377,0)</f>
        <v/>
      </c>
      <c r="P1377" s="34">
        <f>IFERROR(N1377/F1377,0)</f>
        <v/>
      </c>
      <c r="Q1377" s="35">
        <f>SUMIFS(рўйхат!P:P,рўйхат!$CX:$CX,$B$1394,рўйхат!$D:$D,$C1377)</f>
        <v/>
      </c>
      <c r="R1377" s="36">
        <f>SUMIFS(рўйхат!Q:Q,рўйхат!$CX:$CX,$B$1394,рўйхат!$D:$D,$C1377)</f>
        <v/>
      </c>
      <c r="S1377" s="35">
        <f>SUMIFS(рўйхат!R:R,рўйхат!$CX:$CX,$B$1394,рўйхат!$D:$D,$C1377)</f>
        <v/>
      </c>
      <c r="T1377" s="36">
        <f>SUMIFS(рўйхат!S:S,рўйхат!$CX:$CX,$B$1394,рўйхат!$D:$D,$C1377)</f>
        <v/>
      </c>
      <c r="U1377" s="35">
        <f>SUMIFS(рўйхат!T:T,рўйхат!$CX:$CX,$B$1394,рўйхат!$D:$D,$C1377)</f>
        <v/>
      </c>
      <c r="V1377" s="36">
        <f>SUMIFS(рўйхат!U:U,рўйхат!$CX:$CX,$B$1394,рўйхат!$D:$D,$C1377)</f>
        <v/>
      </c>
      <c r="W1377" s="35">
        <f>SUMIFS(рўйхат!V:V,рўйхат!$CX:$CX,$B$1394,рўйхат!$D:$D,$C1377)</f>
        <v/>
      </c>
      <c r="X1377" s="36">
        <f>SUMIFS(рўйхат!W:W,рўйхат!$CX:$CX,$B$1394,рўйхат!$D:$D,$C1377)</f>
        <v/>
      </c>
      <c r="Y1377" s="35">
        <f>SUMIFS(рўйхат!X:X,рўйхат!$CX:$CX,$B$1394,рўйхат!$D:$D,$C1377)</f>
        <v/>
      </c>
      <c r="Z1377" s="36">
        <f>SUMIFS(рўйхат!Y:Y,рўйхат!$CX:$CX,$B$1394,рўйхат!$D:$D,$C1377)</f>
        <v/>
      </c>
      <c r="AA1377" s="35">
        <f>SUMIFS(рўйхат!Z:Z,рўйхат!$CX:$CX,$B$1394,рўйхат!$D:$D,$C1377)</f>
        <v/>
      </c>
      <c r="AB1377" s="36">
        <f>SUMIFS(рўйхат!AA:AA,рўйхат!$CX:$CX,$B$1394,рўйхат!$D:$D,$C1377)</f>
        <v/>
      </c>
      <c r="AC1377" s="35">
        <f>SUMIFS(рўйхат!AB:AB,рўйхат!$CX:$CX,$B$1394,рўйхат!$D:$D,$C1377)</f>
        <v/>
      </c>
      <c r="AD1377" s="36">
        <f>SUMIFS(рўйхат!AC:AC,рўйхат!$CX:$CX,$B$1394,рўйхат!$D:$D,$C1377)</f>
        <v/>
      </c>
      <c r="AE1377" s="35">
        <f>SUMIFS(рўйхат!AD:AD,рўйхат!$CX:$CX,$B$1394,рўйхат!$D:$D,$C1377)</f>
        <v/>
      </c>
      <c r="AF1377" s="36">
        <f>SUMIFS(рўйхат!AE:AE,рўйхат!$CX:$CX,$B$1394,рўйхат!$D:$D,$C1377)</f>
        <v/>
      </c>
      <c r="AG1377" s="35">
        <f>SUMIFS(рўйхат!AH:AH,рўйхат!$CX:$CX,$B$1394,рўйхат!$D:$D,$C1377)</f>
        <v/>
      </c>
      <c r="AH1377" s="36">
        <f>SUMIFS(рўйхат!AI:AI,рўйхат!$CX:$CX,$B$1394,рўйхат!$D:$D,$C1377)</f>
        <v/>
      </c>
      <c r="AI1377" s="35">
        <f>SUMIFS(рўйхат!AJ:AJ,рўйхат!$CX:$CX,$B$1394,рўйхат!$D:$D,$C1377)</f>
        <v/>
      </c>
      <c r="AJ1377" s="36">
        <f>SUMIFS(рўйхат!AK:AK,рўйхат!$CX:$CX,$B$1394,рўйхат!$D:$D,$C1377)</f>
        <v/>
      </c>
      <c r="AK1377" s="35">
        <f>SUMIFS(рўйхат!AL:AL,рўйхат!$CX:$CX,$B$1394,рўйхат!$D:$D,$C1377)</f>
        <v/>
      </c>
      <c r="AL1377" s="36">
        <f>SUMIFS(рўйхат!AM:AM,рўйхат!$CX:$CX,$B$1394,рўйхат!$D:$D,$C1377)</f>
        <v/>
      </c>
      <c r="AM1377" s="77">
        <f>IFERROR(Q1377/E1377,0)</f>
        <v/>
      </c>
      <c r="AN1377" s="77">
        <f>IFERROR(R1377/F1377,0)</f>
        <v/>
      </c>
      <c r="AO1377" s="35">
        <f>SUMIFS(рўйхат!AX:AX,рўйхат!$CX:$CX,$B$1394,рўйхат!$D:$D,$C1377)</f>
        <v/>
      </c>
      <c r="AP1377" s="36">
        <f>SUMIFS(рўйхат!AY:AY,рўйхат!$CX:$CX,$B$1394,рўйхат!$D:$D,$C1377)</f>
        <v/>
      </c>
      <c r="AQ1377" s="35">
        <f>SUMIFS(рўйхат!AZ:AZ,рўйхат!$CX:$CX,$B$1394,рўйхат!$D:$D,$C1377)</f>
        <v/>
      </c>
      <c r="AR1377" s="36">
        <f>SUMIFS(рўйхат!BA:BA,рўйхат!$CX:$CX,$B$1394,рўйхат!$D:$D,$C1377)</f>
        <v/>
      </c>
      <c r="AS1377" s="35">
        <f>SUMIFS(рўйхат!BB:BB,рўйхат!$CX:$CX,$B$1394,рўйхат!$D:$D,$C1377)</f>
        <v/>
      </c>
      <c r="AT1377" s="36">
        <f>SUMIFS(рўйхат!BC:BC,рўйхат!$CX:$CX,$B$1394,рўйхат!$D:$D,$C1377)</f>
        <v/>
      </c>
      <c r="AU1377" s="35">
        <f>SUMIFS(рўйхат!BD:BD,рўйхат!$CX:$CX,$B$1394,рўйхат!$D:$D,$C1377)</f>
        <v/>
      </c>
      <c r="AV1377" s="36">
        <f>SUMIFS(рўйхат!BE:BE,рўйхат!$CX:$CX,$B$1394,рўйхат!$D:$D,$C1377)</f>
        <v/>
      </c>
      <c r="AW1377" s="35">
        <f>SUMIFS(рўйхат!BF:BF,рўйхат!$CX:$CX,$B$1394,рўйхат!$D:$D,$C1377)</f>
        <v/>
      </c>
      <c r="AX1377" s="36">
        <f>SUMIFS(рўйхат!BG:BG,рўйхат!$CX:$CX,$B$1394,рўйхат!$D:$D,$C1377)</f>
        <v/>
      </c>
      <c r="AY1377" s="35">
        <f>SUMIFS(рўйхат!BH:BH,рўйхат!$CX:$CX,$B$1394,рўйхат!$D:$D,$C1377)</f>
        <v/>
      </c>
      <c r="AZ1377" s="36">
        <f>SUMIFS(рўйхат!BI:BI,рўйхат!$CX:$CX,$B$1394,рўйхат!$D:$D,$C1377)</f>
        <v/>
      </c>
      <c r="BA1377" s="35">
        <f>SUMIFS(рўйхат!BJ:BJ,рўйхат!$CX:$CX,$B$1394,рўйхат!$D:$D,$C1377)</f>
        <v/>
      </c>
      <c r="BB1377" s="36">
        <f>SUMIFS(рўйхат!BK:BK,рўйхат!$CX:$CX,$B$1394,рўйхат!$D:$D,$C1377)</f>
        <v/>
      </c>
      <c r="BC1377" s="77">
        <f>IFERROR(AO1377/E1377,0)</f>
        <v/>
      </c>
      <c r="BD1377" s="77">
        <f>IFERROR(AP1377/F1377,0)</f>
        <v/>
      </c>
      <c r="BE1377" s="35">
        <f>SUMIFS(рўйхат!BL:BL,рўйхат!$CX:$CX,$B$1394,рўйхат!$D:$D,$C1377)</f>
        <v/>
      </c>
      <c r="BF1377" s="36">
        <f>SUMIFS(рўйхат!BM:BM,рўйхат!$CX:$CX,$B$1394,рўйхат!$D:$D,$C1377)</f>
        <v/>
      </c>
      <c r="BG1377" s="35">
        <f>SUMIFS(рўйхат!BN:BN,рўйхат!$CX:$CX,$B$1394,рўйхат!$D:$D,$C1377)</f>
        <v/>
      </c>
      <c r="BH1377" s="36">
        <f>SUMIFS(рўйхат!BO:BO,рўйхат!$CX:$CX,$B$1394,рўйхат!$D:$D,$C1377)</f>
        <v/>
      </c>
      <c r="BI1377" s="35">
        <f>SUMIFS(рўйхат!BP:BP,рўйхат!$CX:$CX,$B$1394,рўйхат!$D:$D,$C1377)</f>
        <v/>
      </c>
      <c r="BJ1377" s="36">
        <f>SUMIFS(рўйхат!BQ:BQ,рўйхат!$CX:$CX,$B$1394,рўйхат!$D:$D,$C1377)</f>
        <v/>
      </c>
      <c r="BK1377" s="35">
        <f>SUMIFS(рўйхат!BR:BR,рўйхат!$CX:$CX,$B$1394,рўйхат!$D:$D,$C1377)</f>
        <v/>
      </c>
      <c r="BL1377" s="36">
        <f>SUMIFS(рўйхат!BS:BS,рўйхат!$CX:$CX,$B$1394,рўйхат!$D:$D,$C1377)</f>
        <v/>
      </c>
      <c r="BM1377" s="35">
        <f>SUMIFS(рўйхат!BT:BT,рўйхат!$CX:$CX,$B$1394,рўйхат!$D:$D,$C1377)</f>
        <v/>
      </c>
      <c r="BN1377" s="36">
        <f>SUMIFS(рўйхат!BU:BU,рўйхат!$CX:$CX,$B$1394,рўйхат!$D:$D,$C1377)</f>
        <v/>
      </c>
      <c r="BO1377" s="35">
        <f>SUMIFS(рўйхат!BX:BX,рўйхат!$CX:$CX,$B$1394,рўйхат!$D:$D,$C1377)</f>
        <v/>
      </c>
      <c r="BP1377" s="36">
        <f>SUMIFS(рўйхат!BY:BY,рўйхат!$CX:$CX,$B$1394,рўйхат!$D:$D,$C1377)</f>
        <v/>
      </c>
      <c r="BQ1377" s="35">
        <f>SUMIFS(рўйхат!BZ:BZ,рўйхат!$CX:$CX,$B$1394,рўйхат!$D:$D,$C1377)</f>
        <v/>
      </c>
      <c r="BR1377" s="36">
        <f>SUMIFS(рўйхат!CA:CA,рўйхат!$CX:$CX,$B$1394,рўйхат!$D:$D,$C1377)</f>
        <v/>
      </c>
      <c r="BS1377" s="35">
        <f>SUMIFS(рўйхат!CB:CB,рўйхат!$CX:$CX,$B$1394,рўйхат!$D:$D,$C1377)</f>
        <v/>
      </c>
      <c r="BT1377" s="36">
        <f>SUMIFS(рўйхат!CC:CC,рўйхат!$CX:$CX,$B$1394,рўйхат!$D:$D,$C1377)</f>
        <v/>
      </c>
      <c r="BU1377" s="35">
        <f>SUMIFS(рўйхат!CD:CD,рўйхат!$CX:$CX,$B$1394,рўйхат!$D:$D,$C1377)</f>
        <v/>
      </c>
      <c r="BV1377" s="36">
        <f>SUMIFS(рўйхат!CE:CE,рўйхат!$CX:$CX,$B$1394,рўйхат!$D:$D,$C1377)</f>
        <v/>
      </c>
      <c r="BW1377" s="35">
        <f>SUMIFS(рўйхат!CH:CH,рўйхат!$CX:$CX,$B$1394,рўйхат!$D:$D,$C1377)</f>
        <v/>
      </c>
      <c r="BX1377" s="36">
        <f>SUMIFS(рўйхат!CI:CI,рўйхат!$CX:$CX,$B$1394,рўйхат!$D:$D,$C1377)</f>
        <v/>
      </c>
      <c r="BY1377" s="35">
        <f>SUMIFS(рўйхат!CJ:CJ,рўйхат!$CX:$CX,$B$1394,рўйхат!$D:$D,$C1377)</f>
        <v/>
      </c>
      <c r="BZ1377" s="36">
        <f>SUMIFS(рўйхат!CK:CK,рўйхат!$CX:$CX,$B$1394,рўйхат!$D:$D,$C1377)</f>
        <v/>
      </c>
      <c r="CA1377" s="35">
        <f>SUMIFS(рўйхат!CL:CL,рўйхат!$CX:$CX,$B$1394,рўйхат!$D:$D,$C1377)</f>
        <v/>
      </c>
      <c r="CB1377" s="36">
        <f>SUMIFS(рўйхат!CM:CM,рўйхат!$CX:$CX,$B$1394,рўйхат!$D:$D,$C1377)</f>
        <v/>
      </c>
      <c r="CC1377" s="35">
        <f>SUMIFS(рўйхат!CN:CN,рўйхат!$CX:$CX,$B$1394,рўйхат!$D:$D,$C1377)</f>
        <v/>
      </c>
      <c r="CD1377" s="36">
        <f>SUMIFS(рўйхат!CO:CO,рўйхат!$CX:$CX,$B$1394,рўйхат!$D:$D,$C1377)</f>
        <v/>
      </c>
      <c r="CE1377" s="77">
        <f>IFERROR(BE1377/(Q1377+BE1377),0)</f>
        <v/>
      </c>
      <c r="CF1377" s="78">
        <f>IFERROR(BF1377/(R1377+BF1377),0)</f>
        <v/>
      </c>
    </row>
    <row r="1378" hidden="1" outlineLevel="1" ht="30" customFormat="1" customHeight="1" s="8">
      <c r="A1378" s="39" t="n"/>
      <c r="B1378" s="50" t="n">
        <v>50</v>
      </c>
      <c r="C1378" s="131" t="inlineStr">
        <is>
          <t>ундириш имкони мавжуд бўлган муаммолик кредитлар таҳлили (жисмоний шахс)</t>
        </is>
      </c>
      <c r="D1378" s="51" t="n"/>
      <c r="E1378" s="35">
        <f>SUMIFS(рўйхат!F:F,рўйхат!$CX:$CX,$B$1394,рўйхат!$D:$D,$C1378)</f>
        <v/>
      </c>
      <c r="F1378" s="36">
        <f>SUMIFS(рўйхат!G:G,рўйхат!$CX:$CX,$B$1394,рўйхат!$D:$D,$C1378)</f>
        <v/>
      </c>
      <c r="G1378" s="35">
        <f>SUMIFS(рўйхат!H:H,рўйхат!$CX:$CX,$B$1394,рўйхат!$D:$D,$C1378)</f>
        <v/>
      </c>
      <c r="H1378" s="36">
        <f>SUMIFS(рўйхат!I:I,рўйхат!$CX:$CX,$B$1394,рўйхат!$D:$D,$C1378)</f>
        <v/>
      </c>
      <c r="I1378" s="35">
        <f>SUMIFS(рўйхат!J:J,рўйхат!$CX:$CX,$B$1394,рўйхат!$D:$D,$C1378)</f>
        <v/>
      </c>
      <c r="J1378" s="36">
        <f>SUMIFS(рўйхат!K:K,рўйхат!$CX:$CX,$B$1394,рўйхат!$D:$D,$C1378)</f>
        <v/>
      </c>
      <c r="K1378" s="35">
        <f>SUMIFS(рўйхат!L:L,рўйхат!$CX:$CX,$B$1394,рўйхат!$D:$D,$C1378)</f>
        <v/>
      </c>
      <c r="L1378" s="36">
        <f>SUMIFS(рўйхат!M:M,рўйхат!$CX:$CX,$B$1394,рўйхат!$D:$D,$C1378)</f>
        <v/>
      </c>
      <c r="M1378" s="35">
        <f>SUMIFS(рўйхат!N:N,рўйхат!$CX:$CX,$B$1394,рўйхат!$D:$D,$C1378)</f>
        <v/>
      </c>
      <c r="N1378" s="36">
        <f>SUMIFS(рўйхат!O:O,рўйхат!$CX:$CX,$B$1394,рўйхат!$D:$D,$C1378)</f>
        <v/>
      </c>
      <c r="O1378" s="34">
        <f>IFERROR(M1378/E1378,0)</f>
        <v/>
      </c>
      <c r="P1378" s="34">
        <f>IFERROR(N1378/F1378,0)</f>
        <v/>
      </c>
      <c r="Q1378" s="35">
        <f>SUMIFS(рўйхат!P:P,рўйхат!$CX:$CX,$B$1394,рўйхат!$D:$D,$C1378)</f>
        <v/>
      </c>
      <c r="R1378" s="36">
        <f>SUMIFS(рўйхат!Q:Q,рўйхат!$CX:$CX,$B$1394,рўйхат!$D:$D,$C1378)</f>
        <v/>
      </c>
      <c r="S1378" s="35">
        <f>SUMIFS(рўйхат!R:R,рўйхат!$CX:$CX,$B$1394,рўйхат!$D:$D,$C1378)</f>
        <v/>
      </c>
      <c r="T1378" s="36">
        <f>SUMIFS(рўйхат!S:S,рўйхат!$CX:$CX,$B$1394,рўйхат!$D:$D,$C1378)</f>
        <v/>
      </c>
      <c r="U1378" s="35">
        <f>SUMIFS(рўйхат!T:T,рўйхат!$CX:$CX,$B$1394,рўйхат!$D:$D,$C1378)</f>
        <v/>
      </c>
      <c r="V1378" s="36">
        <f>SUMIFS(рўйхат!U:U,рўйхат!$CX:$CX,$B$1394,рўйхат!$D:$D,$C1378)</f>
        <v/>
      </c>
      <c r="W1378" s="35">
        <f>SUMIFS(рўйхат!V:V,рўйхат!$CX:$CX,$B$1394,рўйхат!$D:$D,$C1378)</f>
        <v/>
      </c>
      <c r="X1378" s="36">
        <f>SUMIFS(рўйхат!W:W,рўйхат!$CX:$CX,$B$1394,рўйхат!$D:$D,$C1378)</f>
        <v/>
      </c>
      <c r="Y1378" s="35">
        <f>SUMIFS(рўйхат!X:X,рўйхат!$CX:$CX,$B$1394,рўйхат!$D:$D,$C1378)</f>
        <v/>
      </c>
      <c r="Z1378" s="36">
        <f>SUMIFS(рўйхат!Y:Y,рўйхат!$CX:$CX,$B$1394,рўйхат!$D:$D,$C1378)</f>
        <v/>
      </c>
      <c r="AA1378" s="35">
        <f>SUMIFS(рўйхат!Z:Z,рўйхат!$CX:$CX,$B$1394,рўйхат!$D:$D,$C1378)</f>
        <v/>
      </c>
      <c r="AB1378" s="36">
        <f>SUMIFS(рўйхат!AA:AA,рўйхат!$CX:$CX,$B$1394,рўйхат!$D:$D,$C1378)</f>
        <v/>
      </c>
      <c r="AC1378" s="35">
        <f>SUMIFS(рўйхат!AB:AB,рўйхат!$CX:$CX,$B$1394,рўйхат!$D:$D,$C1378)</f>
        <v/>
      </c>
      <c r="AD1378" s="36">
        <f>SUMIFS(рўйхат!AC:AC,рўйхат!$CX:$CX,$B$1394,рўйхат!$D:$D,$C1378)</f>
        <v/>
      </c>
      <c r="AE1378" s="35">
        <f>SUMIFS(рўйхат!AD:AD,рўйхат!$CX:$CX,$B$1394,рўйхат!$D:$D,$C1378)</f>
        <v/>
      </c>
      <c r="AF1378" s="36">
        <f>SUMIFS(рўйхат!AE:AE,рўйхат!$CX:$CX,$B$1394,рўйхат!$D:$D,$C1378)</f>
        <v/>
      </c>
      <c r="AG1378" s="35">
        <f>SUMIFS(рўйхат!AH:AH,рўйхат!$CX:$CX,$B$1394,рўйхат!$D:$D,$C1378)</f>
        <v/>
      </c>
      <c r="AH1378" s="36">
        <f>SUMIFS(рўйхат!AI:AI,рўйхат!$CX:$CX,$B$1394,рўйхат!$D:$D,$C1378)</f>
        <v/>
      </c>
      <c r="AI1378" s="35">
        <f>SUMIFS(рўйхат!AJ:AJ,рўйхат!$CX:$CX,$B$1394,рўйхат!$D:$D,$C1378)</f>
        <v/>
      </c>
      <c r="AJ1378" s="36">
        <f>SUMIFS(рўйхат!AK:AK,рўйхат!$CX:$CX,$B$1394,рўйхат!$D:$D,$C1378)</f>
        <v/>
      </c>
      <c r="AK1378" s="35">
        <f>SUMIFS(рўйхат!AL:AL,рўйхат!$CX:$CX,$B$1394,рўйхат!$D:$D,$C1378)</f>
        <v/>
      </c>
      <c r="AL1378" s="36">
        <f>SUMIFS(рўйхат!AM:AM,рўйхат!$CX:$CX,$B$1394,рўйхат!$D:$D,$C1378)</f>
        <v/>
      </c>
      <c r="AM1378" s="77">
        <f>IFERROR(Q1378/E1378,0)</f>
        <v/>
      </c>
      <c r="AN1378" s="77">
        <f>IFERROR(R1378/F1378,0)</f>
        <v/>
      </c>
      <c r="AO1378" s="35">
        <f>SUMIFS(рўйхат!AX:AX,рўйхат!$CX:$CX,$B$1394,рўйхат!$D:$D,$C1378)</f>
        <v/>
      </c>
      <c r="AP1378" s="36">
        <f>SUMIFS(рўйхат!AY:AY,рўйхат!$CX:$CX,$B$1394,рўйхат!$D:$D,$C1378)</f>
        <v/>
      </c>
      <c r="AQ1378" s="35">
        <f>SUMIFS(рўйхат!AZ:AZ,рўйхат!$CX:$CX,$B$1394,рўйхат!$D:$D,$C1378)</f>
        <v/>
      </c>
      <c r="AR1378" s="36">
        <f>SUMIFS(рўйхат!BA:BA,рўйхат!$CX:$CX,$B$1394,рўйхат!$D:$D,$C1378)</f>
        <v/>
      </c>
      <c r="AS1378" s="35">
        <f>SUMIFS(рўйхат!BB:BB,рўйхат!$CX:$CX,$B$1394,рўйхат!$D:$D,$C1378)</f>
        <v/>
      </c>
      <c r="AT1378" s="36">
        <f>SUMIFS(рўйхат!BC:BC,рўйхат!$CX:$CX,$B$1394,рўйхат!$D:$D,$C1378)</f>
        <v/>
      </c>
      <c r="AU1378" s="35">
        <f>SUMIFS(рўйхат!BD:BD,рўйхат!$CX:$CX,$B$1394,рўйхат!$D:$D,$C1378)</f>
        <v/>
      </c>
      <c r="AV1378" s="36">
        <f>SUMIFS(рўйхат!BE:BE,рўйхат!$CX:$CX,$B$1394,рўйхат!$D:$D,$C1378)</f>
        <v/>
      </c>
      <c r="AW1378" s="35">
        <f>SUMIFS(рўйхат!BF:BF,рўйхат!$CX:$CX,$B$1394,рўйхат!$D:$D,$C1378)</f>
        <v/>
      </c>
      <c r="AX1378" s="36">
        <f>SUMIFS(рўйхат!BG:BG,рўйхат!$CX:$CX,$B$1394,рўйхат!$D:$D,$C1378)</f>
        <v/>
      </c>
      <c r="AY1378" s="35">
        <f>SUMIFS(рўйхат!BH:BH,рўйхат!$CX:$CX,$B$1394,рўйхат!$D:$D,$C1378)</f>
        <v/>
      </c>
      <c r="AZ1378" s="36">
        <f>SUMIFS(рўйхат!BI:BI,рўйхат!$CX:$CX,$B$1394,рўйхат!$D:$D,$C1378)</f>
        <v/>
      </c>
      <c r="BA1378" s="35">
        <f>SUMIFS(рўйхат!BJ:BJ,рўйхат!$CX:$CX,$B$1394,рўйхат!$D:$D,$C1378)</f>
        <v/>
      </c>
      <c r="BB1378" s="36">
        <f>SUMIFS(рўйхат!BK:BK,рўйхат!$CX:$CX,$B$1394,рўйхат!$D:$D,$C1378)</f>
        <v/>
      </c>
      <c r="BC1378" s="77">
        <f>IFERROR(AO1378/E1378,0)</f>
        <v/>
      </c>
      <c r="BD1378" s="77">
        <f>IFERROR(AP1378/F1378,0)</f>
        <v/>
      </c>
      <c r="BE1378" s="35">
        <f>SUMIFS(рўйхат!BL:BL,рўйхат!$CX:$CX,$B$1394,рўйхат!$D:$D,$C1378)</f>
        <v/>
      </c>
      <c r="BF1378" s="36">
        <f>SUMIFS(рўйхат!BM:BM,рўйхат!$CX:$CX,$B$1394,рўйхат!$D:$D,$C1378)</f>
        <v/>
      </c>
      <c r="BG1378" s="35">
        <f>SUMIFS(рўйхат!BN:BN,рўйхат!$CX:$CX,$B$1394,рўйхат!$D:$D,$C1378)</f>
        <v/>
      </c>
      <c r="BH1378" s="36">
        <f>SUMIFS(рўйхат!BO:BO,рўйхат!$CX:$CX,$B$1394,рўйхат!$D:$D,$C1378)</f>
        <v/>
      </c>
      <c r="BI1378" s="35">
        <f>SUMIFS(рўйхат!BP:BP,рўйхат!$CX:$CX,$B$1394,рўйхат!$D:$D,$C1378)</f>
        <v/>
      </c>
      <c r="BJ1378" s="36">
        <f>SUMIFS(рўйхат!BQ:BQ,рўйхат!$CX:$CX,$B$1394,рўйхат!$D:$D,$C1378)</f>
        <v/>
      </c>
      <c r="BK1378" s="35">
        <f>SUMIFS(рўйхат!BR:BR,рўйхат!$CX:$CX,$B$1394,рўйхат!$D:$D,$C1378)</f>
        <v/>
      </c>
      <c r="BL1378" s="36">
        <f>SUMIFS(рўйхат!BS:BS,рўйхат!$CX:$CX,$B$1394,рўйхат!$D:$D,$C1378)</f>
        <v/>
      </c>
      <c r="BM1378" s="35">
        <f>SUMIFS(рўйхат!BT:BT,рўйхат!$CX:$CX,$B$1394,рўйхат!$D:$D,$C1378)</f>
        <v/>
      </c>
      <c r="BN1378" s="36">
        <f>SUMIFS(рўйхат!BU:BU,рўйхат!$CX:$CX,$B$1394,рўйхат!$D:$D,$C1378)</f>
        <v/>
      </c>
      <c r="BO1378" s="35">
        <f>SUMIFS(рўйхат!BX:BX,рўйхат!$CX:$CX,$B$1394,рўйхат!$D:$D,$C1378)</f>
        <v/>
      </c>
      <c r="BP1378" s="36">
        <f>SUMIFS(рўйхат!BY:BY,рўйхат!$CX:$CX,$B$1394,рўйхат!$D:$D,$C1378)</f>
        <v/>
      </c>
      <c r="BQ1378" s="35">
        <f>SUMIFS(рўйхат!BZ:BZ,рўйхат!$CX:$CX,$B$1394,рўйхат!$D:$D,$C1378)</f>
        <v/>
      </c>
      <c r="BR1378" s="36">
        <f>SUMIFS(рўйхат!CA:CA,рўйхат!$CX:$CX,$B$1394,рўйхат!$D:$D,$C1378)</f>
        <v/>
      </c>
      <c r="BS1378" s="35">
        <f>SUMIFS(рўйхат!CB:CB,рўйхат!$CX:$CX,$B$1394,рўйхат!$D:$D,$C1378)</f>
        <v/>
      </c>
      <c r="BT1378" s="36">
        <f>SUMIFS(рўйхат!CC:CC,рўйхат!$CX:$CX,$B$1394,рўйхат!$D:$D,$C1378)</f>
        <v/>
      </c>
      <c r="BU1378" s="35">
        <f>SUMIFS(рўйхат!CD:CD,рўйхат!$CX:$CX,$B$1394,рўйхат!$D:$D,$C1378)</f>
        <v/>
      </c>
      <c r="BV1378" s="36">
        <f>SUMIFS(рўйхат!CE:CE,рўйхат!$CX:$CX,$B$1394,рўйхат!$D:$D,$C1378)</f>
        <v/>
      </c>
      <c r="BW1378" s="35">
        <f>SUMIFS(рўйхат!CH:CH,рўйхат!$CX:$CX,$B$1394,рўйхат!$D:$D,$C1378)</f>
        <v/>
      </c>
      <c r="BX1378" s="36">
        <f>SUMIFS(рўйхат!CI:CI,рўйхат!$CX:$CX,$B$1394,рўйхат!$D:$D,$C1378)</f>
        <v/>
      </c>
      <c r="BY1378" s="35">
        <f>SUMIFS(рўйхат!CJ:CJ,рўйхат!$CX:$CX,$B$1394,рўйхат!$D:$D,$C1378)</f>
        <v/>
      </c>
      <c r="BZ1378" s="36">
        <f>SUMIFS(рўйхат!CK:CK,рўйхат!$CX:$CX,$B$1394,рўйхат!$D:$D,$C1378)</f>
        <v/>
      </c>
      <c r="CA1378" s="35">
        <f>SUMIFS(рўйхат!CL:CL,рўйхат!$CX:$CX,$B$1394,рўйхат!$D:$D,$C1378)</f>
        <v/>
      </c>
      <c r="CB1378" s="36">
        <f>SUMIFS(рўйхат!CM:CM,рўйхат!$CX:$CX,$B$1394,рўйхат!$D:$D,$C1378)</f>
        <v/>
      </c>
      <c r="CC1378" s="35">
        <f>SUMIFS(рўйхат!CN:CN,рўйхат!$CX:$CX,$B$1394,рўйхат!$D:$D,$C1378)</f>
        <v/>
      </c>
      <c r="CD1378" s="36">
        <f>SUMIFS(рўйхат!CO:CO,рўйхат!$CX:$CX,$B$1394,рўйхат!$D:$D,$C1378)</f>
        <v/>
      </c>
      <c r="CE1378" s="77">
        <f>IFERROR(BE1378/(Q1378+BE1378),0)</f>
        <v/>
      </c>
      <c r="CF1378" s="78">
        <f>IFERROR(BF1378/(R1378+BF1378),0)</f>
        <v/>
      </c>
    </row>
    <row r="1379" hidden="1" outlineLevel="1" ht="30" customFormat="1" customHeight="1" s="8">
      <c r="A1379" s="39" t="n"/>
      <c r="B1379" s="50" t="n">
        <v>51</v>
      </c>
      <c r="C1379" s="131" t="inlineStr">
        <is>
          <t>ундириш имкони мавжуд бўлган муаммолик кредитлар таҳлили (забаланс жисмоний шахс)</t>
        </is>
      </c>
      <c r="D1379" s="51" t="n"/>
      <c r="E1379" s="35">
        <f>SUMIFS(рўйхат!F:F,рўйхат!$CX:$CX,$B$1394,рўйхат!$D:$D,$C1379)</f>
        <v/>
      </c>
      <c r="F1379" s="36">
        <f>SUMIFS(рўйхат!G:G,рўйхат!$CX:$CX,$B$1394,рўйхат!$D:$D,$C1379)</f>
        <v/>
      </c>
      <c r="G1379" s="35">
        <f>SUMIFS(рўйхат!H:H,рўйхат!$CX:$CX,$B$1394,рўйхат!$D:$D,$C1379)</f>
        <v/>
      </c>
      <c r="H1379" s="36">
        <f>SUMIFS(рўйхат!I:I,рўйхат!$CX:$CX,$B$1394,рўйхат!$D:$D,$C1379)</f>
        <v/>
      </c>
      <c r="I1379" s="35">
        <f>SUMIFS(рўйхат!J:J,рўйхат!$CX:$CX,$B$1394,рўйхат!$D:$D,$C1379)</f>
        <v/>
      </c>
      <c r="J1379" s="36">
        <f>SUMIFS(рўйхат!K:K,рўйхат!$CX:$CX,$B$1394,рўйхат!$D:$D,$C1379)</f>
        <v/>
      </c>
      <c r="K1379" s="35">
        <f>SUMIFS(рўйхат!L:L,рўйхат!$CX:$CX,$B$1394,рўйхат!$D:$D,$C1379)</f>
        <v/>
      </c>
      <c r="L1379" s="36">
        <f>SUMIFS(рўйхат!M:M,рўйхат!$CX:$CX,$B$1394,рўйхат!$D:$D,$C1379)</f>
        <v/>
      </c>
      <c r="M1379" s="35">
        <f>SUMIFS(рўйхат!N:N,рўйхат!$CX:$CX,$B$1394,рўйхат!$D:$D,$C1379)</f>
        <v/>
      </c>
      <c r="N1379" s="36">
        <f>SUMIFS(рўйхат!O:O,рўйхат!$CX:$CX,$B$1394,рўйхат!$D:$D,$C1379)</f>
        <v/>
      </c>
      <c r="O1379" s="34">
        <f>IFERROR(M1379/E1379,0)</f>
        <v/>
      </c>
      <c r="P1379" s="34">
        <f>IFERROR(N1379/F1379,0)</f>
        <v/>
      </c>
      <c r="Q1379" s="35">
        <f>SUMIFS(рўйхат!P:P,рўйхат!$CX:$CX,$B$1394,рўйхат!$D:$D,$C1379)</f>
        <v/>
      </c>
      <c r="R1379" s="36">
        <f>SUMIFS(рўйхат!Q:Q,рўйхат!$CX:$CX,$B$1394,рўйхат!$D:$D,$C1379)</f>
        <v/>
      </c>
      <c r="S1379" s="35">
        <f>SUMIFS(рўйхат!R:R,рўйхат!$CX:$CX,$B$1394,рўйхат!$D:$D,$C1379)</f>
        <v/>
      </c>
      <c r="T1379" s="36">
        <f>SUMIFS(рўйхат!S:S,рўйхат!$CX:$CX,$B$1394,рўйхат!$D:$D,$C1379)</f>
        <v/>
      </c>
      <c r="U1379" s="35">
        <f>SUMIFS(рўйхат!T:T,рўйхат!$CX:$CX,$B$1394,рўйхат!$D:$D,$C1379)</f>
        <v/>
      </c>
      <c r="V1379" s="36">
        <f>SUMIFS(рўйхат!U:U,рўйхат!$CX:$CX,$B$1394,рўйхат!$D:$D,$C1379)</f>
        <v/>
      </c>
      <c r="W1379" s="35">
        <f>SUMIFS(рўйхат!V:V,рўйхат!$CX:$CX,$B$1394,рўйхат!$D:$D,$C1379)</f>
        <v/>
      </c>
      <c r="X1379" s="36">
        <f>SUMIFS(рўйхат!W:W,рўйхат!$CX:$CX,$B$1394,рўйхат!$D:$D,$C1379)</f>
        <v/>
      </c>
      <c r="Y1379" s="35">
        <f>SUMIFS(рўйхат!X:X,рўйхат!$CX:$CX,$B$1394,рўйхат!$D:$D,$C1379)</f>
        <v/>
      </c>
      <c r="Z1379" s="36">
        <f>SUMIFS(рўйхат!Y:Y,рўйхат!$CX:$CX,$B$1394,рўйхат!$D:$D,$C1379)</f>
        <v/>
      </c>
      <c r="AA1379" s="35">
        <f>SUMIFS(рўйхат!Z:Z,рўйхат!$CX:$CX,$B$1394,рўйхат!$D:$D,$C1379)</f>
        <v/>
      </c>
      <c r="AB1379" s="36">
        <f>SUMIFS(рўйхат!AA:AA,рўйхат!$CX:$CX,$B$1394,рўйхат!$D:$D,$C1379)</f>
        <v/>
      </c>
      <c r="AC1379" s="35">
        <f>SUMIFS(рўйхат!AB:AB,рўйхат!$CX:$CX,$B$1394,рўйхат!$D:$D,$C1379)</f>
        <v/>
      </c>
      <c r="AD1379" s="36">
        <f>SUMIFS(рўйхат!AC:AC,рўйхат!$CX:$CX,$B$1394,рўйхат!$D:$D,$C1379)</f>
        <v/>
      </c>
      <c r="AE1379" s="35">
        <f>SUMIFS(рўйхат!AD:AD,рўйхат!$CX:$CX,$B$1394,рўйхат!$D:$D,$C1379)</f>
        <v/>
      </c>
      <c r="AF1379" s="36">
        <f>SUMIFS(рўйхат!AE:AE,рўйхат!$CX:$CX,$B$1394,рўйхат!$D:$D,$C1379)</f>
        <v/>
      </c>
      <c r="AG1379" s="35">
        <f>SUMIFS(рўйхат!AH:AH,рўйхат!$CX:$CX,$B$1394,рўйхат!$D:$D,$C1379)</f>
        <v/>
      </c>
      <c r="AH1379" s="36">
        <f>SUMIFS(рўйхат!AI:AI,рўйхат!$CX:$CX,$B$1394,рўйхат!$D:$D,$C1379)</f>
        <v/>
      </c>
      <c r="AI1379" s="35">
        <f>SUMIFS(рўйхат!AJ:AJ,рўйхат!$CX:$CX,$B$1394,рўйхат!$D:$D,$C1379)</f>
        <v/>
      </c>
      <c r="AJ1379" s="36">
        <f>SUMIFS(рўйхат!AK:AK,рўйхат!$CX:$CX,$B$1394,рўйхат!$D:$D,$C1379)</f>
        <v/>
      </c>
      <c r="AK1379" s="35">
        <f>SUMIFS(рўйхат!AL:AL,рўйхат!$CX:$CX,$B$1394,рўйхат!$D:$D,$C1379)</f>
        <v/>
      </c>
      <c r="AL1379" s="36">
        <f>SUMIFS(рўйхат!AM:AM,рўйхат!$CX:$CX,$B$1394,рўйхат!$D:$D,$C1379)</f>
        <v/>
      </c>
      <c r="AM1379" s="77">
        <f>IFERROR(Q1379/E1379,0)</f>
        <v/>
      </c>
      <c r="AN1379" s="77">
        <f>IFERROR(R1379/F1379,0)</f>
        <v/>
      </c>
      <c r="AO1379" s="35">
        <f>SUMIFS(рўйхат!AX:AX,рўйхат!$CX:$CX,$B$1394,рўйхат!$D:$D,$C1379)</f>
        <v/>
      </c>
      <c r="AP1379" s="36">
        <f>SUMIFS(рўйхат!AY:AY,рўйхат!$CX:$CX,$B$1394,рўйхат!$D:$D,$C1379)</f>
        <v/>
      </c>
      <c r="AQ1379" s="35">
        <f>SUMIFS(рўйхат!AZ:AZ,рўйхат!$CX:$CX,$B$1394,рўйхат!$D:$D,$C1379)</f>
        <v/>
      </c>
      <c r="AR1379" s="36">
        <f>SUMIFS(рўйхат!BA:BA,рўйхат!$CX:$CX,$B$1394,рўйхат!$D:$D,$C1379)</f>
        <v/>
      </c>
      <c r="AS1379" s="35">
        <f>SUMIFS(рўйхат!BB:BB,рўйхат!$CX:$CX,$B$1394,рўйхат!$D:$D,$C1379)</f>
        <v/>
      </c>
      <c r="AT1379" s="36">
        <f>SUMIFS(рўйхат!BC:BC,рўйхат!$CX:$CX,$B$1394,рўйхат!$D:$D,$C1379)</f>
        <v/>
      </c>
      <c r="AU1379" s="35">
        <f>SUMIFS(рўйхат!BD:BD,рўйхат!$CX:$CX,$B$1394,рўйхат!$D:$D,$C1379)</f>
        <v/>
      </c>
      <c r="AV1379" s="36">
        <f>SUMIFS(рўйхат!BE:BE,рўйхат!$CX:$CX,$B$1394,рўйхат!$D:$D,$C1379)</f>
        <v/>
      </c>
      <c r="AW1379" s="35">
        <f>SUMIFS(рўйхат!BF:BF,рўйхат!$CX:$CX,$B$1394,рўйхат!$D:$D,$C1379)</f>
        <v/>
      </c>
      <c r="AX1379" s="36">
        <f>SUMIFS(рўйхат!BG:BG,рўйхат!$CX:$CX,$B$1394,рўйхат!$D:$D,$C1379)</f>
        <v/>
      </c>
      <c r="AY1379" s="35">
        <f>SUMIFS(рўйхат!BH:BH,рўйхат!$CX:$CX,$B$1394,рўйхат!$D:$D,$C1379)</f>
        <v/>
      </c>
      <c r="AZ1379" s="36">
        <f>SUMIFS(рўйхат!BI:BI,рўйхат!$CX:$CX,$B$1394,рўйхат!$D:$D,$C1379)</f>
        <v/>
      </c>
      <c r="BA1379" s="35">
        <f>SUMIFS(рўйхат!BJ:BJ,рўйхат!$CX:$CX,$B$1394,рўйхат!$D:$D,$C1379)</f>
        <v/>
      </c>
      <c r="BB1379" s="36">
        <f>SUMIFS(рўйхат!BK:BK,рўйхат!$CX:$CX,$B$1394,рўйхат!$D:$D,$C1379)</f>
        <v/>
      </c>
      <c r="BC1379" s="77">
        <f>IFERROR(AO1379/E1379,0)</f>
        <v/>
      </c>
      <c r="BD1379" s="77">
        <f>IFERROR(AP1379/F1379,0)</f>
        <v/>
      </c>
      <c r="BE1379" s="35">
        <f>SUMIFS(рўйхат!BL:BL,рўйхат!$CX:$CX,$B$1394,рўйхат!$D:$D,$C1379)</f>
        <v/>
      </c>
      <c r="BF1379" s="36">
        <f>SUMIFS(рўйхат!BM:BM,рўйхат!$CX:$CX,$B$1394,рўйхат!$D:$D,$C1379)</f>
        <v/>
      </c>
      <c r="BG1379" s="35">
        <f>SUMIFS(рўйхат!BN:BN,рўйхат!$CX:$CX,$B$1394,рўйхат!$D:$D,$C1379)</f>
        <v/>
      </c>
      <c r="BH1379" s="36">
        <f>SUMIFS(рўйхат!BO:BO,рўйхат!$CX:$CX,$B$1394,рўйхат!$D:$D,$C1379)</f>
        <v/>
      </c>
      <c r="BI1379" s="35">
        <f>SUMIFS(рўйхат!BP:BP,рўйхат!$CX:$CX,$B$1394,рўйхат!$D:$D,$C1379)</f>
        <v/>
      </c>
      <c r="BJ1379" s="36">
        <f>SUMIFS(рўйхат!BQ:BQ,рўйхат!$CX:$CX,$B$1394,рўйхат!$D:$D,$C1379)</f>
        <v/>
      </c>
      <c r="BK1379" s="35">
        <f>SUMIFS(рўйхат!BR:BR,рўйхат!$CX:$CX,$B$1394,рўйхат!$D:$D,$C1379)</f>
        <v/>
      </c>
      <c r="BL1379" s="36">
        <f>SUMIFS(рўйхат!BS:BS,рўйхат!$CX:$CX,$B$1394,рўйхат!$D:$D,$C1379)</f>
        <v/>
      </c>
      <c r="BM1379" s="35">
        <f>SUMIFS(рўйхат!BT:BT,рўйхат!$CX:$CX,$B$1394,рўйхат!$D:$D,$C1379)</f>
        <v/>
      </c>
      <c r="BN1379" s="36">
        <f>SUMIFS(рўйхат!BU:BU,рўйхат!$CX:$CX,$B$1394,рўйхат!$D:$D,$C1379)</f>
        <v/>
      </c>
      <c r="BO1379" s="35">
        <f>SUMIFS(рўйхат!BX:BX,рўйхат!$CX:$CX,$B$1394,рўйхат!$D:$D,$C1379)</f>
        <v/>
      </c>
      <c r="BP1379" s="36">
        <f>SUMIFS(рўйхат!BY:BY,рўйхат!$CX:$CX,$B$1394,рўйхат!$D:$D,$C1379)</f>
        <v/>
      </c>
      <c r="BQ1379" s="35">
        <f>SUMIFS(рўйхат!BZ:BZ,рўйхат!$CX:$CX,$B$1394,рўйхат!$D:$D,$C1379)</f>
        <v/>
      </c>
      <c r="BR1379" s="36">
        <f>SUMIFS(рўйхат!CA:CA,рўйхат!$CX:$CX,$B$1394,рўйхат!$D:$D,$C1379)</f>
        <v/>
      </c>
      <c r="BS1379" s="35">
        <f>SUMIFS(рўйхат!CB:CB,рўйхат!$CX:$CX,$B$1394,рўйхат!$D:$D,$C1379)</f>
        <v/>
      </c>
      <c r="BT1379" s="36">
        <f>SUMIFS(рўйхат!CC:CC,рўйхат!$CX:$CX,$B$1394,рўйхат!$D:$D,$C1379)</f>
        <v/>
      </c>
      <c r="BU1379" s="35">
        <f>SUMIFS(рўйхат!CD:CD,рўйхат!$CX:$CX,$B$1394,рўйхат!$D:$D,$C1379)</f>
        <v/>
      </c>
      <c r="BV1379" s="36">
        <f>SUMIFS(рўйхат!CE:CE,рўйхат!$CX:$CX,$B$1394,рўйхат!$D:$D,$C1379)</f>
        <v/>
      </c>
      <c r="BW1379" s="35">
        <f>SUMIFS(рўйхат!CH:CH,рўйхат!$CX:$CX,$B$1394,рўйхат!$D:$D,$C1379)</f>
        <v/>
      </c>
      <c r="BX1379" s="36">
        <f>SUMIFS(рўйхат!CI:CI,рўйхат!$CX:$CX,$B$1394,рўйхат!$D:$D,$C1379)</f>
        <v/>
      </c>
      <c r="BY1379" s="35">
        <f>SUMIFS(рўйхат!CJ:CJ,рўйхат!$CX:$CX,$B$1394,рўйхат!$D:$D,$C1379)</f>
        <v/>
      </c>
      <c r="BZ1379" s="36">
        <f>SUMIFS(рўйхат!CK:CK,рўйхат!$CX:$CX,$B$1394,рўйхат!$D:$D,$C1379)</f>
        <v/>
      </c>
      <c r="CA1379" s="35">
        <f>SUMIFS(рўйхат!CL:CL,рўйхат!$CX:$CX,$B$1394,рўйхат!$D:$D,$C1379)</f>
        <v/>
      </c>
      <c r="CB1379" s="36">
        <f>SUMIFS(рўйхат!CM:CM,рўйхат!$CX:$CX,$B$1394,рўйхат!$D:$D,$C1379)</f>
        <v/>
      </c>
      <c r="CC1379" s="35">
        <f>SUMIFS(рўйхат!CN:CN,рўйхат!$CX:$CX,$B$1394,рўйхат!$D:$D,$C1379)</f>
        <v/>
      </c>
      <c r="CD1379" s="36">
        <f>SUMIFS(рўйхат!CO:CO,рўйхат!$CX:$CX,$B$1394,рўйхат!$D:$D,$C1379)</f>
        <v/>
      </c>
      <c r="CE1379" s="77">
        <f>IFERROR(BE1379/(Q1379+BE1379),0)</f>
        <v/>
      </c>
      <c r="CF1379" s="78">
        <f>IFERROR(BF1379/(R1379+BF1379),0)</f>
        <v/>
      </c>
    </row>
    <row r="1380" hidden="1" outlineLevel="1" ht="30" customFormat="1" customHeight="1" s="8">
      <c r="A1380" s="39" t="n"/>
      <c r="B1380" s="50" t="n">
        <v>52</v>
      </c>
      <c r="C1380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380" s="51" t="n"/>
      <c r="E1380" s="35">
        <f>SUMIFS(рўйхат!F:F,рўйхат!$CX:$CX,$B$1394,рўйхат!$D:$D,$C1380)</f>
        <v/>
      </c>
      <c r="F1380" s="36">
        <f>SUMIFS(рўйхат!G:G,рўйхат!$CX:$CX,$B$1394,рўйхат!$D:$D,$C1380)</f>
        <v/>
      </c>
      <c r="G1380" s="35">
        <f>SUMIFS(рўйхат!H:H,рўйхат!$CX:$CX,$B$1394,рўйхат!$D:$D,$C1380)</f>
        <v/>
      </c>
      <c r="H1380" s="36">
        <f>SUMIFS(рўйхат!I:I,рўйхат!$CX:$CX,$B$1394,рўйхат!$D:$D,$C1380)</f>
        <v/>
      </c>
      <c r="I1380" s="35">
        <f>SUMIFS(рўйхат!J:J,рўйхат!$CX:$CX,$B$1394,рўйхат!$D:$D,$C1380)</f>
        <v/>
      </c>
      <c r="J1380" s="36">
        <f>SUMIFS(рўйхат!K:K,рўйхат!$CX:$CX,$B$1394,рўйхат!$D:$D,$C1380)</f>
        <v/>
      </c>
      <c r="K1380" s="35">
        <f>SUMIFS(рўйхат!L:L,рўйхат!$CX:$CX,$B$1394,рўйхат!$D:$D,$C1380)</f>
        <v/>
      </c>
      <c r="L1380" s="36">
        <f>SUMIFS(рўйхат!M:M,рўйхат!$CX:$CX,$B$1394,рўйхат!$D:$D,$C1380)</f>
        <v/>
      </c>
      <c r="M1380" s="35">
        <f>SUMIFS(рўйхат!N:N,рўйхат!$CX:$CX,$B$1394,рўйхат!$D:$D,$C1380)</f>
        <v/>
      </c>
      <c r="N1380" s="36">
        <f>SUMIFS(рўйхат!O:O,рўйхат!$CX:$CX,$B$1394,рўйхат!$D:$D,$C1380)</f>
        <v/>
      </c>
      <c r="O1380" s="34">
        <f>IFERROR(M1380/E1380,0)</f>
        <v/>
      </c>
      <c r="P1380" s="34">
        <f>IFERROR(N1380/F1380,0)</f>
        <v/>
      </c>
      <c r="Q1380" s="35">
        <f>SUMIFS(рўйхат!P:P,рўйхат!$CX:$CX,$B$1394,рўйхат!$D:$D,$C1380)</f>
        <v/>
      </c>
      <c r="R1380" s="36">
        <f>SUMIFS(рўйхат!Q:Q,рўйхат!$CX:$CX,$B$1394,рўйхат!$D:$D,$C1380)</f>
        <v/>
      </c>
      <c r="S1380" s="35">
        <f>SUMIFS(рўйхат!R:R,рўйхат!$CX:$CX,$B$1394,рўйхат!$D:$D,$C1380)</f>
        <v/>
      </c>
      <c r="T1380" s="36">
        <f>SUMIFS(рўйхат!S:S,рўйхат!$CX:$CX,$B$1394,рўйхат!$D:$D,$C1380)</f>
        <v/>
      </c>
      <c r="U1380" s="35">
        <f>SUMIFS(рўйхат!T:T,рўйхат!$CX:$CX,$B$1394,рўйхат!$D:$D,$C1380)</f>
        <v/>
      </c>
      <c r="V1380" s="36">
        <f>SUMIFS(рўйхат!U:U,рўйхат!$CX:$CX,$B$1394,рўйхат!$D:$D,$C1380)</f>
        <v/>
      </c>
      <c r="W1380" s="35">
        <f>SUMIFS(рўйхат!V:V,рўйхат!$CX:$CX,$B$1394,рўйхат!$D:$D,$C1380)</f>
        <v/>
      </c>
      <c r="X1380" s="36">
        <f>SUMIFS(рўйхат!W:W,рўйхат!$CX:$CX,$B$1394,рўйхат!$D:$D,$C1380)</f>
        <v/>
      </c>
      <c r="Y1380" s="35">
        <f>SUMIFS(рўйхат!X:X,рўйхат!$CX:$CX,$B$1394,рўйхат!$D:$D,$C1380)</f>
        <v/>
      </c>
      <c r="Z1380" s="36">
        <f>SUMIFS(рўйхат!Y:Y,рўйхат!$CX:$CX,$B$1394,рўйхат!$D:$D,$C1380)</f>
        <v/>
      </c>
      <c r="AA1380" s="35">
        <f>SUMIFS(рўйхат!Z:Z,рўйхат!$CX:$CX,$B$1394,рўйхат!$D:$D,$C1380)</f>
        <v/>
      </c>
      <c r="AB1380" s="36">
        <f>SUMIFS(рўйхат!AA:AA,рўйхат!$CX:$CX,$B$1394,рўйхат!$D:$D,$C1380)</f>
        <v/>
      </c>
      <c r="AC1380" s="35">
        <f>SUMIFS(рўйхат!AB:AB,рўйхат!$CX:$CX,$B$1394,рўйхат!$D:$D,$C1380)</f>
        <v/>
      </c>
      <c r="AD1380" s="36">
        <f>SUMIFS(рўйхат!AC:AC,рўйхат!$CX:$CX,$B$1394,рўйхат!$D:$D,$C1380)</f>
        <v/>
      </c>
      <c r="AE1380" s="35">
        <f>SUMIFS(рўйхат!AD:AD,рўйхат!$CX:$CX,$B$1394,рўйхат!$D:$D,$C1380)</f>
        <v/>
      </c>
      <c r="AF1380" s="36">
        <f>SUMIFS(рўйхат!AE:AE,рўйхат!$CX:$CX,$B$1394,рўйхат!$D:$D,$C1380)</f>
        <v/>
      </c>
      <c r="AG1380" s="35">
        <f>SUMIFS(рўйхат!AH:AH,рўйхат!$CX:$CX,$B$1394,рўйхат!$D:$D,$C1380)</f>
        <v/>
      </c>
      <c r="AH1380" s="36">
        <f>SUMIFS(рўйхат!AI:AI,рўйхат!$CX:$CX,$B$1394,рўйхат!$D:$D,$C1380)</f>
        <v/>
      </c>
      <c r="AI1380" s="35">
        <f>SUMIFS(рўйхат!AJ:AJ,рўйхат!$CX:$CX,$B$1394,рўйхат!$D:$D,$C1380)</f>
        <v/>
      </c>
      <c r="AJ1380" s="36">
        <f>SUMIFS(рўйхат!AK:AK,рўйхат!$CX:$CX,$B$1394,рўйхат!$D:$D,$C1380)</f>
        <v/>
      </c>
      <c r="AK1380" s="35">
        <f>SUMIFS(рўйхат!AL:AL,рўйхат!$CX:$CX,$B$1394,рўйхат!$D:$D,$C1380)</f>
        <v/>
      </c>
      <c r="AL1380" s="36">
        <f>SUMIFS(рўйхат!AM:AM,рўйхат!$CX:$CX,$B$1394,рўйхат!$D:$D,$C1380)</f>
        <v/>
      </c>
      <c r="AM1380" s="77">
        <f>IFERROR(Q1380/E1380,0)</f>
        <v/>
      </c>
      <c r="AN1380" s="77">
        <f>IFERROR(R1380/F1380,0)</f>
        <v/>
      </c>
      <c r="AO1380" s="35">
        <f>SUMIFS(рўйхат!AX:AX,рўйхат!$CX:$CX,$B$1394,рўйхат!$D:$D,$C1380)</f>
        <v/>
      </c>
      <c r="AP1380" s="36">
        <f>SUMIFS(рўйхат!AY:AY,рўйхат!$CX:$CX,$B$1394,рўйхат!$D:$D,$C1380)</f>
        <v/>
      </c>
      <c r="AQ1380" s="35">
        <f>SUMIFS(рўйхат!AZ:AZ,рўйхат!$CX:$CX,$B$1394,рўйхат!$D:$D,$C1380)</f>
        <v/>
      </c>
      <c r="AR1380" s="36">
        <f>SUMIFS(рўйхат!BA:BA,рўйхат!$CX:$CX,$B$1394,рўйхат!$D:$D,$C1380)</f>
        <v/>
      </c>
      <c r="AS1380" s="35">
        <f>SUMIFS(рўйхат!BB:BB,рўйхат!$CX:$CX,$B$1394,рўйхат!$D:$D,$C1380)</f>
        <v/>
      </c>
      <c r="AT1380" s="36">
        <f>SUMIFS(рўйхат!BC:BC,рўйхат!$CX:$CX,$B$1394,рўйхат!$D:$D,$C1380)</f>
        <v/>
      </c>
      <c r="AU1380" s="35">
        <f>SUMIFS(рўйхат!BD:BD,рўйхат!$CX:$CX,$B$1394,рўйхат!$D:$D,$C1380)</f>
        <v/>
      </c>
      <c r="AV1380" s="36">
        <f>SUMIFS(рўйхат!BE:BE,рўйхат!$CX:$CX,$B$1394,рўйхат!$D:$D,$C1380)</f>
        <v/>
      </c>
      <c r="AW1380" s="35">
        <f>SUMIFS(рўйхат!BF:BF,рўйхат!$CX:$CX,$B$1394,рўйхат!$D:$D,$C1380)</f>
        <v/>
      </c>
      <c r="AX1380" s="36">
        <f>SUMIFS(рўйхат!BG:BG,рўйхат!$CX:$CX,$B$1394,рўйхат!$D:$D,$C1380)</f>
        <v/>
      </c>
      <c r="AY1380" s="35">
        <f>SUMIFS(рўйхат!BH:BH,рўйхат!$CX:$CX,$B$1394,рўйхат!$D:$D,$C1380)</f>
        <v/>
      </c>
      <c r="AZ1380" s="36">
        <f>SUMIFS(рўйхат!BI:BI,рўйхат!$CX:$CX,$B$1394,рўйхат!$D:$D,$C1380)</f>
        <v/>
      </c>
      <c r="BA1380" s="35">
        <f>SUMIFS(рўйхат!BJ:BJ,рўйхат!$CX:$CX,$B$1394,рўйхат!$D:$D,$C1380)</f>
        <v/>
      </c>
      <c r="BB1380" s="36">
        <f>SUMIFS(рўйхат!BK:BK,рўйхат!$CX:$CX,$B$1394,рўйхат!$D:$D,$C1380)</f>
        <v/>
      </c>
      <c r="BC1380" s="77">
        <f>IFERROR(AO1380/E1380,0)</f>
        <v/>
      </c>
      <c r="BD1380" s="77">
        <f>IFERROR(AP1380/F1380,0)</f>
        <v/>
      </c>
      <c r="BE1380" s="35">
        <f>SUMIFS(рўйхат!BL:BL,рўйхат!$CX:$CX,$B$1394,рўйхат!$D:$D,$C1380)</f>
        <v/>
      </c>
      <c r="BF1380" s="36">
        <f>SUMIFS(рўйхат!BM:BM,рўйхат!$CX:$CX,$B$1394,рўйхат!$D:$D,$C1380)</f>
        <v/>
      </c>
      <c r="BG1380" s="35">
        <f>SUMIFS(рўйхат!BN:BN,рўйхат!$CX:$CX,$B$1394,рўйхат!$D:$D,$C1380)</f>
        <v/>
      </c>
      <c r="BH1380" s="36">
        <f>SUMIFS(рўйхат!BO:BO,рўйхат!$CX:$CX,$B$1394,рўйхат!$D:$D,$C1380)</f>
        <v/>
      </c>
      <c r="BI1380" s="35">
        <f>SUMIFS(рўйхат!BP:BP,рўйхат!$CX:$CX,$B$1394,рўйхат!$D:$D,$C1380)</f>
        <v/>
      </c>
      <c r="BJ1380" s="36">
        <f>SUMIFS(рўйхат!BQ:BQ,рўйхат!$CX:$CX,$B$1394,рўйхат!$D:$D,$C1380)</f>
        <v/>
      </c>
      <c r="BK1380" s="35">
        <f>SUMIFS(рўйхат!BR:BR,рўйхат!$CX:$CX,$B$1394,рўйхат!$D:$D,$C1380)</f>
        <v/>
      </c>
      <c r="BL1380" s="36">
        <f>SUMIFS(рўйхат!BS:BS,рўйхат!$CX:$CX,$B$1394,рўйхат!$D:$D,$C1380)</f>
        <v/>
      </c>
      <c r="BM1380" s="35">
        <f>SUMIFS(рўйхат!BT:BT,рўйхат!$CX:$CX,$B$1394,рўйхат!$D:$D,$C1380)</f>
        <v/>
      </c>
      <c r="BN1380" s="36">
        <f>SUMIFS(рўйхат!BU:BU,рўйхат!$CX:$CX,$B$1394,рўйхат!$D:$D,$C1380)</f>
        <v/>
      </c>
      <c r="BO1380" s="35">
        <f>SUMIFS(рўйхат!BX:BX,рўйхат!$CX:$CX,$B$1394,рўйхат!$D:$D,$C1380)</f>
        <v/>
      </c>
      <c r="BP1380" s="36">
        <f>SUMIFS(рўйхат!BY:BY,рўйхат!$CX:$CX,$B$1394,рўйхат!$D:$D,$C1380)</f>
        <v/>
      </c>
      <c r="BQ1380" s="35">
        <f>SUMIFS(рўйхат!BZ:BZ,рўйхат!$CX:$CX,$B$1394,рўйхат!$D:$D,$C1380)</f>
        <v/>
      </c>
      <c r="BR1380" s="36">
        <f>SUMIFS(рўйхат!CA:CA,рўйхат!$CX:$CX,$B$1394,рўйхат!$D:$D,$C1380)</f>
        <v/>
      </c>
      <c r="BS1380" s="35">
        <f>SUMIFS(рўйхат!CB:CB,рўйхат!$CX:$CX,$B$1394,рўйхат!$D:$D,$C1380)</f>
        <v/>
      </c>
      <c r="BT1380" s="36">
        <f>SUMIFS(рўйхат!CC:CC,рўйхат!$CX:$CX,$B$1394,рўйхат!$D:$D,$C1380)</f>
        <v/>
      </c>
      <c r="BU1380" s="35">
        <f>SUMIFS(рўйхат!CD:CD,рўйхат!$CX:$CX,$B$1394,рўйхат!$D:$D,$C1380)</f>
        <v/>
      </c>
      <c r="BV1380" s="36">
        <f>SUMIFS(рўйхат!CE:CE,рўйхат!$CX:$CX,$B$1394,рўйхат!$D:$D,$C1380)</f>
        <v/>
      </c>
      <c r="BW1380" s="35">
        <f>SUMIFS(рўйхат!CH:CH,рўйхат!$CX:$CX,$B$1394,рўйхат!$D:$D,$C1380)</f>
        <v/>
      </c>
      <c r="BX1380" s="36">
        <f>SUMIFS(рўйхат!CI:CI,рўйхат!$CX:$CX,$B$1394,рўйхат!$D:$D,$C1380)</f>
        <v/>
      </c>
      <c r="BY1380" s="35">
        <f>SUMIFS(рўйхат!CJ:CJ,рўйхат!$CX:$CX,$B$1394,рўйхат!$D:$D,$C1380)</f>
        <v/>
      </c>
      <c r="BZ1380" s="36">
        <f>SUMIFS(рўйхат!CK:CK,рўйхат!$CX:$CX,$B$1394,рўйхат!$D:$D,$C1380)</f>
        <v/>
      </c>
      <c r="CA1380" s="35">
        <f>SUMIFS(рўйхат!CL:CL,рўйхат!$CX:$CX,$B$1394,рўйхат!$D:$D,$C1380)</f>
        <v/>
      </c>
      <c r="CB1380" s="36">
        <f>SUMIFS(рўйхат!CM:CM,рўйхат!$CX:$CX,$B$1394,рўйхат!$D:$D,$C1380)</f>
        <v/>
      </c>
      <c r="CC1380" s="35">
        <f>SUMIFS(рўйхат!CN:CN,рўйхат!$CX:$CX,$B$1394,рўйхат!$D:$D,$C1380)</f>
        <v/>
      </c>
      <c r="CD1380" s="36">
        <f>SUMIFS(рўйхат!CO:CO,рўйхат!$CX:$CX,$B$1394,рўйхат!$D:$D,$C1380)</f>
        <v/>
      </c>
      <c r="CE1380" s="77">
        <f>IFERROR(BE1380/(Q1380+BE1380),0)</f>
        <v/>
      </c>
      <c r="CF1380" s="78">
        <f>IFERROR(BF1380/(R1380+BF1380),0)</f>
        <v/>
      </c>
    </row>
    <row r="1381" hidden="1" outlineLevel="1" ht="30" customFormat="1" customHeight="1" s="8">
      <c r="A1381" s="39" t="n"/>
      <c r="B1381" s="50" t="n">
        <v>53</v>
      </c>
      <c r="C1381" s="131" t="inlineStr">
        <is>
          <t>Харид комиссия аъзоларида манфаалар тўқнашуви (Ғазначилик маълумотига асосан)</t>
        </is>
      </c>
      <c r="D1381" s="51" t="n"/>
      <c r="E1381" s="35">
        <f>SUMIFS(рўйхат!F:F,рўйхат!$CX:$CX,$B$1394,рўйхат!$D:$D,$C1381)</f>
        <v/>
      </c>
      <c r="F1381" s="36">
        <f>SUMIFS(рўйхат!G:G,рўйхат!$CX:$CX,$B$1394,рўйхат!$D:$D,$C1381)</f>
        <v/>
      </c>
      <c r="G1381" s="35">
        <f>SUMIFS(рўйхат!H:H,рўйхат!$CX:$CX,$B$1394,рўйхат!$D:$D,$C1381)</f>
        <v/>
      </c>
      <c r="H1381" s="36">
        <f>SUMIFS(рўйхат!I:I,рўйхат!$CX:$CX,$B$1394,рўйхат!$D:$D,$C1381)</f>
        <v/>
      </c>
      <c r="I1381" s="35">
        <f>SUMIFS(рўйхат!J:J,рўйхат!$CX:$CX,$B$1394,рўйхат!$D:$D,$C1381)</f>
        <v/>
      </c>
      <c r="J1381" s="36">
        <f>SUMIFS(рўйхат!K:K,рўйхат!$CX:$CX,$B$1394,рўйхат!$D:$D,$C1381)</f>
        <v/>
      </c>
      <c r="K1381" s="35">
        <f>SUMIFS(рўйхат!L:L,рўйхат!$CX:$CX,$B$1394,рўйхат!$D:$D,$C1381)</f>
        <v/>
      </c>
      <c r="L1381" s="36">
        <f>SUMIFS(рўйхат!M:M,рўйхат!$CX:$CX,$B$1394,рўйхат!$D:$D,$C1381)</f>
        <v/>
      </c>
      <c r="M1381" s="35">
        <f>SUMIFS(рўйхат!N:N,рўйхат!$CX:$CX,$B$1394,рўйхат!$D:$D,$C1381)</f>
        <v/>
      </c>
      <c r="N1381" s="36">
        <f>SUMIFS(рўйхат!O:O,рўйхат!$CX:$CX,$B$1394,рўйхат!$D:$D,$C1381)</f>
        <v/>
      </c>
      <c r="O1381" s="34">
        <f>IFERROR(M1381/E1381,0)</f>
        <v/>
      </c>
      <c r="P1381" s="34">
        <f>IFERROR(N1381/F1381,0)</f>
        <v/>
      </c>
      <c r="Q1381" s="35">
        <f>SUMIFS(рўйхат!P:P,рўйхат!$CX:$CX,$B$1394,рўйхат!$D:$D,$C1381)</f>
        <v/>
      </c>
      <c r="R1381" s="36">
        <f>SUMIFS(рўйхат!Q:Q,рўйхат!$CX:$CX,$B$1394,рўйхат!$D:$D,$C1381)</f>
        <v/>
      </c>
      <c r="S1381" s="35">
        <f>SUMIFS(рўйхат!R:R,рўйхат!$CX:$CX,$B$1394,рўйхат!$D:$D,$C1381)</f>
        <v/>
      </c>
      <c r="T1381" s="36">
        <f>SUMIFS(рўйхат!S:S,рўйхат!$CX:$CX,$B$1394,рўйхат!$D:$D,$C1381)</f>
        <v/>
      </c>
      <c r="U1381" s="35">
        <f>SUMIFS(рўйхат!T:T,рўйхат!$CX:$CX,$B$1394,рўйхат!$D:$D,$C1381)</f>
        <v/>
      </c>
      <c r="V1381" s="36">
        <f>SUMIFS(рўйхат!U:U,рўйхат!$CX:$CX,$B$1394,рўйхат!$D:$D,$C1381)</f>
        <v/>
      </c>
      <c r="W1381" s="35">
        <f>SUMIFS(рўйхат!V:V,рўйхат!$CX:$CX,$B$1394,рўйхат!$D:$D,$C1381)</f>
        <v/>
      </c>
      <c r="X1381" s="36">
        <f>SUMIFS(рўйхат!W:W,рўйхат!$CX:$CX,$B$1394,рўйхат!$D:$D,$C1381)</f>
        <v/>
      </c>
      <c r="Y1381" s="35">
        <f>SUMIFS(рўйхат!X:X,рўйхат!$CX:$CX,$B$1394,рўйхат!$D:$D,$C1381)</f>
        <v/>
      </c>
      <c r="Z1381" s="36">
        <f>SUMIFS(рўйхат!Y:Y,рўйхат!$CX:$CX,$B$1394,рўйхат!$D:$D,$C1381)</f>
        <v/>
      </c>
      <c r="AA1381" s="35">
        <f>SUMIFS(рўйхат!Z:Z,рўйхат!$CX:$CX,$B$1394,рўйхат!$D:$D,$C1381)</f>
        <v/>
      </c>
      <c r="AB1381" s="36">
        <f>SUMIFS(рўйхат!AA:AA,рўйхат!$CX:$CX,$B$1394,рўйхат!$D:$D,$C1381)</f>
        <v/>
      </c>
      <c r="AC1381" s="35">
        <f>SUMIFS(рўйхат!AB:AB,рўйхат!$CX:$CX,$B$1394,рўйхат!$D:$D,$C1381)</f>
        <v/>
      </c>
      <c r="AD1381" s="36">
        <f>SUMIFS(рўйхат!AC:AC,рўйхат!$CX:$CX,$B$1394,рўйхат!$D:$D,$C1381)</f>
        <v/>
      </c>
      <c r="AE1381" s="35">
        <f>SUMIFS(рўйхат!AD:AD,рўйхат!$CX:$CX,$B$1394,рўйхат!$D:$D,$C1381)</f>
        <v/>
      </c>
      <c r="AF1381" s="36">
        <f>SUMIFS(рўйхат!AE:AE,рўйхат!$CX:$CX,$B$1394,рўйхат!$D:$D,$C1381)</f>
        <v/>
      </c>
      <c r="AG1381" s="35">
        <f>SUMIFS(рўйхат!AH:AH,рўйхат!$CX:$CX,$B$1394,рўйхат!$D:$D,$C1381)</f>
        <v/>
      </c>
      <c r="AH1381" s="36">
        <f>SUMIFS(рўйхат!AI:AI,рўйхат!$CX:$CX,$B$1394,рўйхат!$D:$D,$C1381)</f>
        <v/>
      </c>
      <c r="AI1381" s="35">
        <f>SUMIFS(рўйхат!AJ:AJ,рўйхат!$CX:$CX,$B$1394,рўйхат!$D:$D,$C1381)</f>
        <v/>
      </c>
      <c r="AJ1381" s="36">
        <f>SUMIFS(рўйхат!AK:AK,рўйхат!$CX:$CX,$B$1394,рўйхат!$D:$D,$C1381)</f>
        <v/>
      </c>
      <c r="AK1381" s="35">
        <f>SUMIFS(рўйхат!AL:AL,рўйхат!$CX:$CX,$B$1394,рўйхат!$D:$D,$C1381)</f>
        <v/>
      </c>
      <c r="AL1381" s="36">
        <f>SUMIFS(рўйхат!AM:AM,рўйхат!$CX:$CX,$B$1394,рўйхат!$D:$D,$C1381)</f>
        <v/>
      </c>
      <c r="AM1381" s="77">
        <f>IFERROR(Q1381/E1381,0)</f>
        <v/>
      </c>
      <c r="AN1381" s="77">
        <f>IFERROR(R1381/F1381,0)</f>
        <v/>
      </c>
      <c r="AO1381" s="35">
        <f>SUMIFS(рўйхат!AX:AX,рўйхат!$CX:$CX,$B$1394,рўйхат!$D:$D,$C1381)</f>
        <v/>
      </c>
      <c r="AP1381" s="36">
        <f>SUMIFS(рўйхат!AY:AY,рўйхат!$CX:$CX,$B$1394,рўйхат!$D:$D,$C1381)</f>
        <v/>
      </c>
      <c r="AQ1381" s="35">
        <f>SUMIFS(рўйхат!AZ:AZ,рўйхат!$CX:$CX,$B$1394,рўйхат!$D:$D,$C1381)</f>
        <v/>
      </c>
      <c r="AR1381" s="36">
        <f>SUMIFS(рўйхат!BA:BA,рўйхат!$CX:$CX,$B$1394,рўйхат!$D:$D,$C1381)</f>
        <v/>
      </c>
      <c r="AS1381" s="35">
        <f>SUMIFS(рўйхат!BB:BB,рўйхат!$CX:$CX,$B$1394,рўйхат!$D:$D,$C1381)</f>
        <v/>
      </c>
      <c r="AT1381" s="36">
        <f>SUMIFS(рўйхат!BC:BC,рўйхат!$CX:$CX,$B$1394,рўйхат!$D:$D,$C1381)</f>
        <v/>
      </c>
      <c r="AU1381" s="35">
        <f>SUMIFS(рўйхат!BD:BD,рўйхат!$CX:$CX,$B$1394,рўйхат!$D:$D,$C1381)</f>
        <v/>
      </c>
      <c r="AV1381" s="36">
        <f>SUMIFS(рўйхат!BE:BE,рўйхат!$CX:$CX,$B$1394,рўйхат!$D:$D,$C1381)</f>
        <v/>
      </c>
      <c r="AW1381" s="35">
        <f>SUMIFS(рўйхат!BF:BF,рўйхат!$CX:$CX,$B$1394,рўйхат!$D:$D,$C1381)</f>
        <v/>
      </c>
      <c r="AX1381" s="36">
        <f>SUMIFS(рўйхат!BG:BG,рўйхат!$CX:$CX,$B$1394,рўйхат!$D:$D,$C1381)</f>
        <v/>
      </c>
      <c r="AY1381" s="35">
        <f>SUMIFS(рўйхат!BH:BH,рўйхат!$CX:$CX,$B$1394,рўйхат!$D:$D,$C1381)</f>
        <v/>
      </c>
      <c r="AZ1381" s="36">
        <f>SUMIFS(рўйхат!BI:BI,рўйхат!$CX:$CX,$B$1394,рўйхат!$D:$D,$C1381)</f>
        <v/>
      </c>
      <c r="BA1381" s="35">
        <f>SUMIFS(рўйхат!BJ:BJ,рўйхат!$CX:$CX,$B$1394,рўйхат!$D:$D,$C1381)</f>
        <v/>
      </c>
      <c r="BB1381" s="36">
        <f>SUMIFS(рўйхат!BK:BK,рўйхат!$CX:$CX,$B$1394,рўйхат!$D:$D,$C1381)</f>
        <v/>
      </c>
      <c r="BC1381" s="77">
        <f>IFERROR(AO1381/E1381,0)</f>
        <v/>
      </c>
      <c r="BD1381" s="77">
        <f>IFERROR(AP1381/F1381,0)</f>
        <v/>
      </c>
      <c r="BE1381" s="35">
        <f>SUMIFS(рўйхат!BL:BL,рўйхат!$CX:$CX,$B$1394,рўйхат!$D:$D,$C1381)</f>
        <v/>
      </c>
      <c r="BF1381" s="36">
        <f>SUMIFS(рўйхат!BM:BM,рўйхат!$CX:$CX,$B$1394,рўйхат!$D:$D,$C1381)</f>
        <v/>
      </c>
      <c r="BG1381" s="35">
        <f>SUMIFS(рўйхат!BN:BN,рўйхат!$CX:$CX,$B$1394,рўйхат!$D:$D,$C1381)</f>
        <v/>
      </c>
      <c r="BH1381" s="36">
        <f>SUMIFS(рўйхат!BO:BO,рўйхат!$CX:$CX,$B$1394,рўйхат!$D:$D,$C1381)</f>
        <v/>
      </c>
      <c r="BI1381" s="35">
        <f>SUMIFS(рўйхат!BP:BP,рўйхат!$CX:$CX,$B$1394,рўйхат!$D:$D,$C1381)</f>
        <v/>
      </c>
      <c r="BJ1381" s="36">
        <f>SUMIFS(рўйхат!BQ:BQ,рўйхат!$CX:$CX,$B$1394,рўйхат!$D:$D,$C1381)</f>
        <v/>
      </c>
      <c r="BK1381" s="35">
        <f>SUMIFS(рўйхат!BR:BR,рўйхат!$CX:$CX,$B$1394,рўйхат!$D:$D,$C1381)</f>
        <v/>
      </c>
      <c r="BL1381" s="36">
        <f>SUMIFS(рўйхат!BS:BS,рўйхат!$CX:$CX,$B$1394,рўйхат!$D:$D,$C1381)</f>
        <v/>
      </c>
      <c r="BM1381" s="35">
        <f>SUMIFS(рўйхат!BT:BT,рўйхат!$CX:$CX,$B$1394,рўйхат!$D:$D,$C1381)</f>
        <v/>
      </c>
      <c r="BN1381" s="36">
        <f>SUMIFS(рўйхат!BU:BU,рўйхат!$CX:$CX,$B$1394,рўйхат!$D:$D,$C1381)</f>
        <v/>
      </c>
      <c r="BO1381" s="35">
        <f>SUMIFS(рўйхат!BX:BX,рўйхат!$CX:$CX,$B$1394,рўйхат!$D:$D,$C1381)</f>
        <v/>
      </c>
      <c r="BP1381" s="36">
        <f>SUMIFS(рўйхат!BY:BY,рўйхат!$CX:$CX,$B$1394,рўйхат!$D:$D,$C1381)</f>
        <v/>
      </c>
      <c r="BQ1381" s="35">
        <f>SUMIFS(рўйхат!BZ:BZ,рўйхат!$CX:$CX,$B$1394,рўйхат!$D:$D,$C1381)</f>
        <v/>
      </c>
      <c r="BR1381" s="36">
        <f>SUMIFS(рўйхат!CA:CA,рўйхат!$CX:$CX,$B$1394,рўйхат!$D:$D,$C1381)</f>
        <v/>
      </c>
      <c r="BS1381" s="35">
        <f>SUMIFS(рўйхат!CB:CB,рўйхат!$CX:$CX,$B$1394,рўйхат!$D:$D,$C1381)</f>
        <v/>
      </c>
      <c r="BT1381" s="36">
        <f>SUMIFS(рўйхат!CC:CC,рўйхат!$CX:$CX,$B$1394,рўйхат!$D:$D,$C1381)</f>
        <v/>
      </c>
      <c r="BU1381" s="35">
        <f>SUMIFS(рўйхат!CD:CD,рўйхат!$CX:$CX,$B$1394,рўйхат!$D:$D,$C1381)</f>
        <v/>
      </c>
      <c r="BV1381" s="36">
        <f>SUMIFS(рўйхат!CE:CE,рўйхат!$CX:$CX,$B$1394,рўйхат!$D:$D,$C1381)</f>
        <v/>
      </c>
      <c r="BW1381" s="35">
        <f>SUMIFS(рўйхат!CH:CH,рўйхат!$CX:$CX,$B$1394,рўйхат!$D:$D,$C1381)</f>
        <v/>
      </c>
      <c r="BX1381" s="36">
        <f>SUMIFS(рўйхат!CI:CI,рўйхат!$CX:$CX,$B$1394,рўйхат!$D:$D,$C1381)</f>
        <v/>
      </c>
      <c r="BY1381" s="35">
        <f>SUMIFS(рўйхат!CJ:CJ,рўйхат!$CX:$CX,$B$1394,рўйхат!$D:$D,$C1381)</f>
        <v/>
      </c>
      <c r="BZ1381" s="36">
        <f>SUMIFS(рўйхат!CK:CK,рўйхат!$CX:$CX,$B$1394,рўйхат!$D:$D,$C1381)</f>
        <v/>
      </c>
      <c r="CA1381" s="35">
        <f>SUMIFS(рўйхат!CL:CL,рўйхат!$CX:$CX,$B$1394,рўйхат!$D:$D,$C1381)</f>
        <v/>
      </c>
      <c r="CB1381" s="36">
        <f>SUMIFS(рўйхат!CM:CM,рўйхат!$CX:$CX,$B$1394,рўйхат!$D:$D,$C1381)</f>
        <v/>
      </c>
      <c r="CC1381" s="35">
        <f>SUMIFS(рўйхат!CN:CN,рўйхат!$CX:$CX,$B$1394,рўйхат!$D:$D,$C1381)</f>
        <v/>
      </c>
      <c r="CD1381" s="36">
        <f>SUMIFS(рўйхат!CO:CO,рўйхат!$CX:$CX,$B$1394,рўйхат!$D:$D,$C1381)</f>
        <v/>
      </c>
      <c r="CE1381" s="77">
        <f>IFERROR(BE1381/(Q1381+BE1381),0)</f>
        <v/>
      </c>
      <c r="CF1381" s="78">
        <f>IFERROR(BF1381/(R1381+BF1381),0)</f>
        <v/>
      </c>
    </row>
    <row r="1382" hidden="1" outlineLevel="1" ht="30" customFormat="1" customHeight="1" s="8">
      <c r="A1382" s="39" t="n"/>
      <c r="B1382" s="50" t="n">
        <v>54</v>
      </c>
      <c r="C1382" s="131" t="inlineStr">
        <is>
          <t>Харид комиссия аъзоларида манфаалар тўқнашуви (Uzex)</t>
        </is>
      </c>
      <c r="D1382" s="51" t="n"/>
      <c r="E1382" s="35">
        <f>SUMIFS(рўйхат!F:F,рўйхат!$CX:$CX,$B$1394,рўйхат!$D:$D,$C1382)</f>
        <v/>
      </c>
      <c r="F1382" s="36">
        <f>SUMIFS(рўйхат!G:G,рўйхат!$CX:$CX,$B$1394,рўйхат!$D:$D,$C1382)</f>
        <v/>
      </c>
      <c r="G1382" s="35">
        <f>SUMIFS(рўйхат!H:H,рўйхат!$CX:$CX,$B$1394,рўйхат!$D:$D,$C1382)</f>
        <v/>
      </c>
      <c r="H1382" s="36">
        <f>SUMIFS(рўйхат!I:I,рўйхат!$CX:$CX,$B$1394,рўйхат!$D:$D,$C1382)</f>
        <v/>
      </c>
      <c r="I1382" s="35">
        <f>SUMIFS(рўйхат!J:J,рўйхат!$CX:$CX,$B$1394,рўйхат!$D:$D,$C1382)</f>
        <v/>
      </c>
      <c r="J1382" s="36">
        <f>SUMIFS(рўйхат!K:K,рўйхат!$CX:$CX,$B$1394,рўйхат!$D:$D,$C1382)</f>
        <v/>
      </c>
      <c r="K1382" s="35">
        <f>SUMIFS(рўйхат!L:L,рўйхат!$CX:$CX,$B$1394,рўйхат!$D:$D,$C1382)</f>
        <v/>
      </c>
      <c r="L1382" s="36">
        <f>SUMIFS(рўйхат!M:M,рўйхат!$CX:$CX,$B$1394,рўйхат!$D:$D,$C1382)</f>
        <v/>
      </c>
      <c r="M1382" s="35">
        <f>SUMIFS(рўйхат!N:N,рўйхат!$CX:$CX,$B$1394,рўйхат!$D:$D,$C1382)</f>
        <v/>
      </c>
      <c r="N1382" s="36">
        <f>SUMIFS(рўйхат!O:O,рўйхат!$CX:$CX,$B$1394,рўйхат!$D:$D,$C1382)</f>
        <v/>
      </c>
      <c r="O1382" s="34">
        <f>IFERROR(M1382/E1382,0)</f>
        <v/>
      </c>
      <c r="P1382" s="34">
        <f>IFERROR(N1382/F1382,0)</f>
        <v/>
      </c>
      <c r="Q1382" s="35">
        <f>SUMIFS(рўйхат!P:P,рўйхат!$CX:$CX,$B$1394,рўйхат!$D:$D,$C1382)</f>
        <v/>
      </c>
      <c r="R1382" s="36">
        <f>SUMIFS(рўйхат!Q:Q,рўйхат!$CX:$CX,$B$1394,рўйхат!$D:$D,$C1382)</f>
        <v/>
      </c>
      <c r="S1382" s="35">
        <f>SUMIFS(рўйхат!R:R,рўйхат!$CX:$CX,$B$1394,рўйхат!$D:$D,$C1382)</f>
        <v/>
      </c>
      <c r="T1382" s="36">
        <f>SUMIFS(рўйхат!S:S,рўйхат!$CX:$CX,$B$1394,рўйхат!$D:$D,$C1382)</f>
        <v/>
      </c>
      <c r="U1382" s="35">
        <f>SUMIFS(рўйхат!T:T,рўйхат!$CX:$CX,$B$1394,рўйхат!$D:$D,$C1382)</f>
        <v/>
      </c>
      <c r="V1382" s="36">
        <f>SUMIFS(рўйхат!U:U,рўйхат!$CX:$CX,$B$1394,рўйхат!$D:$D,$C1382)</f>
        <v/>
      </c>
      <c r="W1382" s="35">
        <f>SUMIFS(рўйхат!V:V,рўйхат!$CX:$CX,$B$1394,рўйхат!$D:$D,$C1382)</f>
        <v/>
      </c>
      <c r="X1382" s="36">
        <f>SUMIFS(рўйхат!W:W,рўйхат!$CX:$CX,$B$1394,рўйхат!$D:$D,$C1382)</f>
        <v/>
      </c>
      <c r="Y1382" s="35">
        <f>SUMIFS(рўйхат!X:X,рўйхат!$CX:$CX,$B$1394,рўйхат!$D:$D,$C1382)</f>
        <v/>
      </c>
      <c r="Z1382" s="36">
        <f>SUMIFS(рўйхат!Y:Y,рўйхат!$CX:$CX,$B$1394,рўйхат!$D:$D,$C1382)</f>
        <v/>
      </c>
      <c r="AA1382" s="35">
        <f>SUMIFS(рўйхат!Z:Z,рўйхат!$CX:$CX,$B$1394,рўйхат!$D:$D,$C1382)</f>
        <v/>
      </c>
      <c r="AB1382" s="36">
        <f>SUMIFS(рўйхат!AA:AA,рўйхат!$CX:$CX,$B$1394,рўйхат!$D:$D,$C1382)</f>
        <v/>
      </c>
      <c r="AC1382" s="35">
        <f>SUMIFS(рўйхат!AB:AB,рўйхат!$CX:$CX,$B$1394,рўйхат!$D:$D,$C1382)</f>
        <v/>
      </c>
      <c r="AD1382" s="36">
        <f>SUMIFS(рўйхат!AC:AC,рўйхат!$CX:$CX,$B$1394,рўйхат!$D:$D,$C1382)</f>
        <v/>
      </c>
      <c r="AE1382" s="35">
        <f>SUMIFS(рўйхат!AD:AD,рўйхат!$CX:$CX,$B$1394,рўйхат!$D:$D,$C1382)</f>
        <v/>
      </c>
      <c r="AF1382" s="36">
        <f>SUMIFS(рўйхат!AE:AE,рўйхат!$CX:$CX,$B$1394,рўйхат!$D:$D,$C1382)</f>
        <v/>
      </c>
      <c r="AG1382" s="35">
        <f>SUMIFS(рўйхат!AH:AH,рўйхат!$CX:$CX,$B$1394,рўйхат!$D:$D,$C1382)</f>
        <v/>
      </c>
      <c r="AH1382" s="36">
        <f>SUMIFS(рўйхат!AI:AI,рўйхат!$CX:$CX,$B$1394,рўйхат!$D:$D,$C1382)</f>
        <v/>
      </c>
      <c r="AI1382" s="35">
        <f>SUMIFS(рўйхат!AJ:AJ,рўйхат!$CX:$CX,$B$1394,рўйхат!$D:$D,$C1382)</f>
        <v/>
      </c>
      <c r="AJ1382" s="36">
        <f>SUMIFS(рўйхат!AK:AK,рўйхат!$CX:$CX,$B$1394,рўйхат!$D:$D,$C1382)</f>
        <v/>
      </c>
      <c r="AK1382" s="35">
        <f>SUMIFS(рўйхат!AL:AL,рўйхат!$CX:$CX,$B$1394,рўйхат!$D:$D,$C1382)</f>
        <v/>
      </c>
      <c r="AL1382" s="36">
        <f>SUMIFS(рўйхат!AM:AM,рўйхат!$CX:$CX,$B$1394,рўйхат!$D:$D,$C1382)</f>
        <v/>
      </c>
      <c r="AM1382" s="77">
        <f>IFERROR(Q1382/E1382,0)</f>
        <v/>
      </c>
      <c r="AN1382" s="77">
        <f>IFERROR(R1382/F1382,0)</f>
        <v/>
      </c>
      <c r="AO1382" s="35">
        <f>SUMIFS(рўйхат!AX:AX,рўйхат!$CX:$CX,$B$1394,рўйхат!$D:$D,$C1382)</f>
        <v/>
      </c>
      <c r="AP1382" s="36">
        <f>SUMIFS(рўйхат!AY:AY,рўйхат!$CX:$CX,$B$1394,рўйхат!$D:$D,$C1382)</f>
        <v/>
      </c>
      <c r="AQ1382" s="35">
        <f>SUMIFS(рўйхат!AZ:AZ,рўйхат!$CX:$CX,$B$1394,рўйхат!$D:$D,$C1382)</f>
        <v/>
      </c>
      <c r="AR1382" s="36">
        <f>SUMIFS(рўйхат!BA:BA,рўйхат!$CX:$CX,$B$1394,рўйхат!$D:$D,$C1382)</f>
        <v/>
      </c>
      <c r="AS1382" s="35">
        <f>SUMIFS(рўйхат!BB:BB,рўйхат!$CX:$CX,$B$1394,рўйхат!$D:$D,$C1382)</f>
        <v/>
      </c>
      <c r="AT1382" s="36">
        <f>SUMIFS(рўйхат!BC:BC,рўйхат!$CX:$CX,$B$1394,рўйхат!$D:$D,$C1382)</f>
        <v/>
      </c>
      <c r="AU1382" s="35">
        <f>SUMIFS(рўйхат!BD:BD,рўйхат!$CX:$CX,$B$1394,рўйхат!$D:$D,$C1382)</f>
        <v/>
      </c>
      <c r="AV1382" s="36">
        <f>SUMIFS(рўйхат!BE:BE,рўйхат!$CX:$CX,$B$1394,рўйхат!$D:$D,$C1382)</f>
        <v/>
      </c>
      <c r="AW1382" s="35">
        <f>SUMIFS(рўйхат!BF:BF,рўйхат!$CX:$CX,$B$1394,рўйхат!$D:$D,$C1382)</f>
        <v/>
      </c>
      <c r="AX1382" s="36">
        <f>SUMIFS(рўйхат!BG:BG,рўйхат!$CX:$CX,$B$1394,рўйхат!$D:$D,$C1382)</f>
        <v/>
      </c>
      <c r="AY1382" s="35">
        <f>SUMIFS(рўйхат!BH:BH,рўйхат!$CX:$CX,$B$1394,рўйхат!$D:$D,$C1382)</f>
        <v/>
      </c>
      <c r="AZ1382" s="36">
        <f>SUMIFS(рўйхат!BI:BI,рўйхат!$CX:$CX,$B$1394,рўйхат!$D:$D,$C1382)</f>
        <v/>
      </c>
      <c r="BA1382" s="35">
        <f>SUMIFS(рўйхат!BJ:BJ,рўйхат!$CX:$CX,$B$1394,рўйхат!$D:$D,$C1382)</f>
        <v/>
      </c>
      <c r="BB1382" s="36">
        <f>SUMIFS(рўйхат!BK:BK,рўйхат!$CX:$CX,$B$1394,рўйхат!$D:$D,$C1382)</f>
        <v/>
      </c>
      <c r="BC1382" s="77">
        <f>IFERROR(AO1382/E1382,0)</f>
        <v/>
      </c>
      <c r="BD1382" s="77">
        <f>IFERROR(AP1382/F1382,0)</f>
        <v/>
      </c>
      <c r="BE1382" s="35">
        <f>SUMIFS(рўйхат!BL:BL,рўйхат!$CX:$CX,$B$1394,рўйхат!$D:$D,$C1382)</f>
        <v/>
      </c>
      <c r="BF1382" s="36">
        <f>SUMIFS(рўйхат!BM:BM,рўйхат!$CX:$CX,$B$1394,рўйхат!$D:$D,$C1382)</f>
        <v/>
      </c>
      <c r="BG1382" s="35">
        <f>SUMIFS(рўйхат!BN:BN,рўйхат!$CX:$CX,$B$1394,рўйхат!$D:$D,$C1382)</f>
        <v/>
      </c>
      <c r="BH1382" s="36">
        <f>SUMIFS(рўйхат!BO:BO,рўйхат!$CX:$CX,$B$1394,рўйхат!$D:$D,$C1382)</f>
        <v/>
      </c>
      <c r="BI1382" s="35">
        <f>SUMIFS(рўйхат!BP:BP,рўйхат!$CX:$CX,$B$1394,рўйхат!$D:$D,$C1382)</f>
        <v/>
      </c>
      <c r="BJ1382" s="36">
        <f>SUMIFS(рўйхат!BQ:BQ,рўйхат!$CX:$CX,$B$1394,рўйхат!$D:$D,$C1382)</f>
        <v/>
      </c>
      <c r="BK1382" s="35">
        <f>SUMIFS(рўйхат!BR:BR,рўйхат!$CX:$CX,$B$1394,рўйхат!$D:$D,$C1382)</f>
        <v/>
      </c>
      <c r="BL1382" s="36">
        <f>SUMIFS(рўйхат!BS:BS,рўйхат!$CX:$CX,$B$1394,рўйхат!$D:$D,$C1382)</f>
        <v/>
      </c>
      <c r="BM1382" s="35">
        <f>SUMIFS(рўйхат!BT:BT,рўйхат!$CX:$CX,$B$1394,рўйхат!$D:$D,$C1382)</f>
        <v/>
      </c>
      <c r="BN1382" s="36">
        <f>SUMIFS(рўйхат!BU:BU,рўйхат!$CX:$CX,$B$1394,рўйхат!$D:$D,$C1382)</f>
        <v/>
      </c>
      <c r="BO1382" s="35">
        <f>SUMIFS(рўйхат!BX:BX,рўйхат!$CX:$CX,$B$1394,рўйхат!$D:$D,$C1382)</f>
        <v/>
      </c>
      <c r="BP1382" s="36">
        <f>SUMIFS(рўйхат!BY:BY,рўйхат!$CX:$CX,$B$1394,рўйхат!$D:$D,$C1382)</f>
        <v/>
      </c>
      <c r="BQ1382" s="35">
        <f>SUMIFS(рўйхат!BZ:BZ,рўйхат!$CX:$CX,$B$1394,рўйхат!$D:$D,$C1382)</f>
        <v/>
      </c>
      <c r="BR1382" s="36">
        <f>SUMIFS(рўйхат!CA:CA,рўйхат!$CX:$CX,$B$1394,рўйхат!$D:$D,$C1382)</f>
        <v/>
      </c>
      <c r="BS1382" s="35">
        <f>SUMIFS(рўйхат!CB:CB,рўйхат!$CX:$CX,$B$1394,рўйхат!$D:$D,$C1382)</f>
        <v/>
      </c>
      <c r="BT1382" s="36">
        <f>SUMIFS(рўйхат!CC:CC,рўйхат!$CX:$CX,$B$1394,рўйхат!$D:$D,$C1382)</f>
        <v/>
      </c>
      <c r="BU1382" s="35">
        <f>SUMIFS(рўйхат!CD:CD,рўйхат!$CX:$CX,$B$1394,рўйхат!$D:$D,$C1382)</f>
        <v/>
      </c>
      <c r="BV1382" s="36">
        <f>SUMIFS(рўйхат!CE:CE,рўйхат!$CX:$CX,$B$1394,рўйхат!$D:$D,$C1382)</f>
        <v/>
      </c>
      <c r="BW1382" s="35">
        <f>SUMIFS(рўйхат!CH:CH,рўйхат!$CX:$CX,$B$1394,рўйхат!$D:$D,$C1382)</f>
        <v/>
      </c>
      <c r="BX1382" s="36">
        <f>SUMIFS(рўйхат!CI:CI,рўйхат!$CX:$CX,$B$1394,рўйхат!$D:$D,$C1382)</f>
        <v/>
      </c>
      <c r="BY1382" s="35">
        <f>SUMIFS(рўйхат!CJ:CJ,рўйхат!$CX:$CX,$B$1394,рўйхат!$D:$D,$C1382)</f>
        <v/>
      </c>
      <c r="BZ1382" s="36">
        <f>SUMIFS(рўйхат!CK:CK,рўйхат!$CX:$CX,$B$1394,рўйхат!$D:$D,$C1382)</f>
        <v/>
      </c>
      <c r="CA1382" s="35">
        <f>SUMIFS(рўйхат!CL:CL,рўйхат!$CX:$CX,$B$1394,рўйхат!$D:$D,$C1382)</f>
        <v/>
      </c>
      <c r="CB1382" s="36">
        <f>SUMIFS(рўйхат!CM:CM,рўйхат!$CX:$CX,$B$1394,рўйхат!$D:$D,$C1382)</f>
        <v/>
      </c>
      <c r="CC1382" s="35">
        <f>SUMIFS(рўйхат!CN:CN,рўйхат!$CX:$CX,$B$1394,рўйхат!$D:$D,$C1382)</f>
        <v/>
      </c>
      <c r="CD1382" s="36">
        <f>SUMIFS(рўйхат!CO:CO,рўйхат!$CX:$CX,$B$1394,рўйхат!$D:$D,$C1382)</f>
        <v/>
      </c>
      <c r="CE1382" s="77">
        <f>IFERROR(BE1382/(Q1382+BE1382),0)</f>
        <v/>
      </c>
      <c r="CF1382" s="78">
        <f>IFERROR(BF1382/(R1382+BF1382),0)</f>
        <v/>
      </c>
    </row>
    <row r="1383" hidden="1" outlineLevel="1" ht="30" customFormat="1" customHeight="1" s="8">
      <c r="A1383" s="39" t="n"/>
      <c r="B1383" s="50" t="n">
        <v>55</v>
      </c>
      <c r="C1383" s="131" t="inlineStr">
        <is>
          <t>Харид комиссиясида манфаатлар тўқнашуви (UZEX)</t>
        </is>
      </c>
      <c r="D1383" s="51" t="n"/>
      <c r="E1383" s="35">
        <f>SUMIFS(рўйхат!F:F,рўйхат!$CX:$CX,$B$1394,рўйхат!$D:$D,$C1383)</f>
        <v/>
      </c>
      <c r="F1383" s="36">
        <f>SUMIFS(рўйхат!G:G,рўйхат!$CX:$CX,$B$1394,рўйхат!$D:$D,$C1383)</f>
        <v/>
      </c>
      <c r="G1383" s="35">
        <f>SUMIFS(рўйхат!H:H,рўйхат!$CX:$CX,$B$1394,рўйхат!$D:$D,$C1383)</f>
        <v/>
      </c>
      <c r="H1383" s="36">
        <f>SUMIFS(рўйхат!I:I,рўйхат!$CX:$CX,$B$1394,рўйхат!$D:$D,$C1383)</f>
        <v/>
      </c>
      <c r="I1383" s="35">
        <f>SUMIFS(рўйхат!J:J,рўйхат!$CX:$CX,$B$1394,рўйхат!$D:$D,$C1383)</f>
        <v/>
      </c>
      <c r="J1383" s="36">
        <f>SUMIFS(рўйхат!K:K,рўйхат!$CX:$CX,$B$1394,рўйхат!$D:$D,$C1383)</f>
        <v/>
      </c>
      <c r="K1383" s="35">
        <f>SUMIFS(рўйхат!L:L,рўйхат!$CX:$CX,$B$1394,рўйхат!$D:$D,$C1383)</f>
        <v/>
      </c>
      <c r="L1383" s="36">
        <f>SUMIFS(рўйхат!M:M,рўйхат!$CX:$CX,$B$1394,рўйхат!$D:$D,$C1383)</f>
        <v/>
      </c>
      <c r="M1383" s="35">
        <f>SUMIFS(рўйхат!N:N,рўйхат!$CX:$CX,$B$1394,рўйхат!$D:$D,$C1383)</f>
        <v/>
      </c>
      <c r="N1383" s="36">
        <f>SUMIFS(рўйхат!O:O,рўйхат!$CX:$CX,$B$1394,рўйхат!$D:$D,$C1383)</f>
        <v/>
      </c>
      <c r="O1383" s="34">
        <f>IFERROR(M1383/E1383,0)</f>
        <v/>
      </c>
      <c r="P1383" s="34">
        <f>IFERROR(N1383/F1383,0)</f>
        <v/>
      </c>
      <c r="Q1383" s="35">
        <f>SUMIFS(рўйхат!P:P,рўйхат!$CX:$CX,$B$1394,рўйхат!$D:$D,$C1383)</f>
        <v/>
      </c>
      <c r="R1383" s="36">
        <f>SUMIFS(рўйхат!Q:Q,рўйхат!$CX:$CX,$B$1394,рўйхат!$D:$D,$C1383)</f>
        <v/>
      </c>
      <c r="S1383" s="35">
        <f>SUMIFS(рўйхат!R:R,рўйхат!$CX:$CX,$B$1394,рўйхат!$D:$D,$C1383)</f>
        <v/>
      </c>
      <c r="T1383" s="36">
        <f>SUMIFS(рўйхат!S:S,рўйхат!$CX:$CX,$B$1394,рўйхат!$D:$D,$C1383)</f>
        <v/>
      </c>
      <c r="U1383" s="35">
        <f>SUMIFS(рўйхат!T:T,рўйхат!$CX:$CX,$B$1394,рўйхат!$D:$D,$C1383)</f>
        <v/>
      </c>
      <c r="V1383" s="36">
        <f>SUMIFS(рўйхат!U:U,рўйхат!$CX:$CX,$B$1394,рўйхат!$D:$D,$C1383)</f>
        <v/>
      </c>
      <c r="W1383" s="35">
        <f>SUMIFS(рўйхат!V:V,рўйхат!$CX:$CX,$B$1394,рўйхат!$D:$D,$C1383)</f>
        <v/>
      </c>
      <c r="X1383" s="36">
        <f>SUMIFS(рўйхат!W:W,рўйхат!$CX:$CX,$B$1394,рўйхат!$D:$D,$C1383)</f>
        <v/>
      </c>
      <c r="Y1383" s="35">
        <f>SUMIFS(рўйхат!X:X,рўйхат!$CX:$CX,$B$1394,рўйхат!$D:$D,$C1383)</f>
        <v/>
      </c>
      <c r="Z1383" s="36">
        <f>SUMIFS(рўйхат!Y:Y,рўйхат!$CX:$CX,$B$1394,рўйхат!$D:$D,$C1383)</f>
        <v/>
      </c>
      <c r="AA1383" s="35">
        <f>SUMIFS(рўйхат!Z:Z,рўйхат!$CX:$CX,$B$1394,рўйхат!$D:$D,$C1383)</f>
        <v/>
      </c>
      <c r="AB1383" s="36">
        <f>SUMIFS(рўйхат!AA:AA,рўйхат!$CX:$CX,$B$1394,рўйхат!$D:$D,$C1383)</f>
        <v/>
      </c>
      <c r="AC1383" s="35">
        <f>SUMIFS(рўйхат!AB:AB,рўйхат!$CX:$CX,$B$1394,рўйхат!$D:$D,$C1383)</f>
        <v/>
      </c>
      <c r="AD1383" s="36">
        <f>SUMIFS(рўйхат!AC:AC,рўйхат!$CX:$CX,$B$1394,рўйхат!$D:$D,$C1383)</f>
        <v/>
      </c>
      <c r="AE1383" s="35">
        <f>SUMIFS(рўйхат!AD:AD,рўйхат!$CX:$CX,$B$1394,рўйхат!$D:$D,$C1383)</f>
        <v/>
      </c>
      <c r="AF1383" s="36">
        <f>SUMIFS(рўйхат!AE:AE,рўйхат!$CX:$CX,$B$1394,рўйхат!$D:$D,$C1383)</f>
        <v/>
      </c>
      <c r="AG1383" s="35">
        <f>SUMIFS(рўйхат!AH:AH,рўйхат!$CX:$CX,$B$1394,рўйхат!$D:$D,$C1383)</f>
        <v/>
      </c>
      <c r="AH1383" s="36">
        <f>SUMIFS(рўйхат!AI:AI,рўйхат!$CX:$CX,$B$1394,рўйхат!$D:$D,$C1383)</f>
        <v/>
      </c>
      <c r="AI1383" s="35">
        <f>SUMIFS(рўйхат!AJ:AJ,рўйхат!$CX:$CX,$B$1394,рўйхат!$D:$D,$C1383)</f>
        <v/>
      </c>
      <c r="AJ1383" s="36">
        <f>SUMIFS(рўйхат!AK:AK,рўйхат!$CX:$CX,$B$1394,рўйхат!$D:$D,$C1383)</f>
        <v/>
      </c>
      <c r="AK1383" s="35">
        <f>SUMIFS(рўйхат!AL:AL,рўйхат!$CX:$CX,$B$1394,рўйхат!$D:$D,$C1383)</f>
        <v/>
      </c>
      <c r="AL1383" s="36">
        <f>SUMIFS(рўйхат!AM:AM,рўйхат!$CX:$CX,$B$1394,рўйхат!$D:$D,$C1383)</f>
        <v/>
      </c>
      <c r="AM1383" s="77">
        <f>IFERROR(Q1383/E1383,0)</f>
        <v/>
      </c>
      <c r="AN1383" s="77">
        <f>IFERROR(R1383/F1383,0)</f>
        <v/>
      </c>
      <c r="AO1383" s="35">
        <f>SUMIFS(рўйхат!AX:AX,рўйхат!$CX:$CX,$B$1394,рўйхат!$D:$D,$C1383)</f>
        <v/>
      </c>
      <c r="AP1383" s="36">
        <f>SUMIFS(рўйхат!AY:AY,рўйхат!$CX:$CX,$B$1394,рўйхат!$D:$D,$C1383)</f>
        <v/>
      </c>
      <c r="AQ1383" s="35">
        <f>SUMIFS(рўйхат!AZ:AZ,рўйхат!$CX:$CX,$B$1394,рўйхат!$D:$D,$C1383)</f>
        <v/>
      </c>
      <c r="AR1383" s="36">
        <f>SUMIFS(рўйхат!BA:BA,рўйхат!$CX:$CX,$B$1394,рўйхат!$D:$D,$C1383)</f>
        <v/>
      </c>
      <c r="AS1383" s="35">
        <f>SUMIFS(рўйхат!BB:BB,рўйхат!$CX:$CX,$B$1394,рўйхат!$D:$D,$C1383)</f>
        <v/>
      </c>
      <c r="AT1383" s="36">
        <f>SUMIFS(рўйхат!BC:BC,рўйхат!$CX:$CX,$B$1394,рўйхат!$D:$D,$C1383)</f>
        <v/>
      </c>
      <c r="AU1383" s="35">
        <f>SUMIFS(рўйхат!BD:BD,рўйхат!$CX:$CX,$B$1394,рўйхат!$D:$D,$C1383)</f>
        <v/>
      </c>
      <c r="AV1383" s="36">
        <f>SUMIFS(рўйхат!BE:BE,рўйхат!$CX:$CX,$B$1394,рўйхат!$D:$D,$C1383)</f>
        <v/>
      </c>
      <c r="AW1383" s="35">
        <f>SUMIFS(рўйхат!BF:BF,рўйхат!$CX:$CX,$B$1394,рўйхат!$D:$D,$C1383)</f>
        <v/>
      </c>
      <c r="AX1383" s="36">
        <f>SUMIFS(рўйхат!BG:BG,рўйхат!$CX:$CX,$B$1394,рўйхат!$D:$D,$C1383)</f>
        <v/>
      </c>
      <c r="AY1383" s="35">
        <f>SUMIFS(рўйхат!BH:BH,рўйхат!$CX:$CX,$B$1394,рўйхат!$D:$D,$C1383)</f>
        <v/>
      </c>
      <c r="AZ1383" s="36">
        <f>SUMIFS(рўйхат!BI:BI,рўйхат!$CX:$CX,$B$1394,рўйхат!$D:$D,$C1383)</f>
        <v/>
      </c>
      <c r="BA1383" s="35">
        <f>SUMIFS(рўйхат!BJ:BJ,рўйхат!$CX:$CX,$B$1394,рўйхат!$D:$D,$C1383)</f>
        <v/>
      </c>
      <c r="BB1383" s="36">
        <f>SUMIFS(рўйхат!BK:BK,рўйхат!$CX:$CX,$B$1394,рўйхат!$D:$D,$C1383)</f>
        <v/>
      </c>
      <c r="BC1383" s="77">
        <f>IFERROR(AO1383/E1383,0)</f>
        <v/>
      </c>
      <c r="BD1383" s="77">
        <f>IFERROR(AP1383/F1383,0)</f>
        <v/>
      </c>
      <c r="BE1383" s="35">
        <f>SUMIFS(рўйхат!BL:BL,рўйхат!$CX:$CX,$B$1394,рўйхат!$D:$D,$C1383)</f>
        <v/>
      </c>
      <c r="BF1383" s="36">
        <f>SUMIFS(рўйхат!BM:BM,рўйхат!$CX:$CX,$B$1394,рўйхат!$D:$D,$C1383)</f>
        <v/>
      </c>
      <c r="BG1383" s="35">
        <f>SUMIFS(рўйхат!BN:BN,рўйхат!$CX:$CX,$B$1394,рўйхат!$D:$D,$C1383)</f>
        <v/>
      </c>
      <c r="BH1383" s="36">
        <f>SUMIFS(рўйхат!BO:BO,рўйхат!$CX:$CX,$B$1394,рўйхат!$D:$D,$C1383)</f>
        <v/>
      </c>
      <c r="BI1383" s="35">
        <f>SUMIFS(рўйхат!BP:BP,рўйхат!$CX:$CX,$B$1394,рўйхат!$D:$D,$C1383)</f>
        <v/>
      </c>
      <c r="BJ1383" s="36">
        <f>SUMIFS(рўйхат!BQ:BQ,рўйхат!$CX:$CX,$B$1394,рўйхат!$D:$D,$C1383)</f>
        <v/>
      </c>
      <c r="BK1383" s="35">
        <f>SUMIFS(рўйхат!BR:BR,рўйхат!$CX:$CX,$B$1394,рўйхат!$D:$D,$C1383)</f>
        <v/>
      </c>
      <c r="BL1383" s="36">
        <f>SUMIFS(рўйхат!BS:BS,рўйхат!$CX:$CX,$B$1394,рўйхат!$D:$D,$C1383)</f>
        <v/>
      </c>
      <c r="BM1383" s="35">
        <f>SUMIFS(рўйхат!BT:BT,рўйхат!$CX:$CX,$B$1394,рўйхат!$D:$D,$C1383)</f>
        <v/>
      </c>
      <c r="BN1383" s="36">
        <f>SUMIFS(рўйхат!BU:BU,рўйхат!$CX:$CX,$B$1394,рўйхат!$D:$D,$C1383)</f>
        <v/>
      </c>
      <c r="BO1383" s="35">
        <f>SUMIFS(рўйхат!BX:BX,рўйхат!$CX:$CX,$B$1394,рўйхат!$D:$D,$C1383)</f>
        <v/>
      </c>
      <c r="BP1383" s="36">
        <f>SUMIFS(рўйхат!BY:BY,рўйхат!$CX:$CX,$B$1394,рўйхат!$D:$D,$C1383)</f>
        <v/>
      </c>
      <c r="BQ1383" s="35">
        <f>SUMIFS(рўйхат!BZ:BZ,рўйхат!$CX:$CX,$B$1394,рўйхат!$D:$D,$C1383)</f>
        <v/>
      </c>
      <c r="BR1383" s="36">
        <f>SUMIFS(рўйхат!CA:CA,рўйхат!$CX:$CX,$B$1394,рўйхат!$D:$D,$C1383)</f>
        <v/>
      </c>
      <c r="BS1383" s="35">
        <f>SUMIFS(рўйхат!CB:CB,рўйхат!$CX:$CX,$B$1394,рўйхат!$D:$D,$C1383)</f>
        <v/>
      </c>
      <c r="BT1383" s="36">
        <f>SUMIFS(рўйхат!CC:CC,рўйхат!$CX:$CX,$B$1394,рўйхат!$D:$D,$C1383)</f>
        <v/>
      </c>
      <c r="BU1383" s="35">
        <f>SUMIFS(рўйхат!CD:CD,рўйхат!$CX:$CX,$B$1394,рўйхат!$D:$D,$C1383)</f>
        <v/>
      </c>
      <c r="BV1383" s="36">
        <f>SUMIFS(рўйхат!CE:CE,рўйхат!$CX:$CX,$B$1394,рўйхат!$D:$D,$C1383)</f>
        <v/>
      </c>
      <c r="BW1383" s="35">
        <f>SUMIFS(рўйхат!CH:CH,рўйхат!$CX:$CX,$B$1394,рўйхат!$D:$D,$C1383)</f>
        <v/>
      </c>
      <c r="BX1383" s="36">
        <f>SUMIFS(рўйхат!CI:CI,рўйхат!$CX:$CX,$B$1394,рўйхат!$D:$D,$C1383)</f>
        <v/>
      </c>
      <c r="BY1383" s="35">
        <f>SUMIFS(рўйхат!CJ:CJ,рўйхат!$CX:$CX,$B$1394,рўйхат!$D:$D,$C1383)</f>
        <v/>
      </c>
      <c r="BZ1383" s="36">
        <f>SUMIFS(рўйхат!CK:CK,рўйхат!$CX:$CX,$B$1394,рўйхат!$D:$D,$C1383)</f>
        <v/>
      </c>
      <c r="CA1383" s="35">
        <f>SUMIFS(рўйхат!CL:CL,рўйхат!$CX:$CX,$B$1394,рўйхат!$D:$D,$C1383)</f>
        <v/>
      </c>
      <c r="CB1383" s="36">
        <f>SUMIFS(рўйхат!CM:CM,рўйхат!$CX:$CX,$B$1394,рўйхат!$D:$D,$C1383)</f>
        <v/>
      </c>
      <c r="CC1383" s="35">
        <f>SUMIFS(рўйхат!CN:CN,рўйхат!$CX:$CX,$B$1394,рўйхат!$D:$D,$C1383)</f>
        <v/>
      </c>
      <c r="CD1383" s="36">
        <f>SUMIFS(рўйхат!CO:CO,рўйхат!$CX:$CX,$B$1394,рўйхат!$D:$D,$C1383)</f>
        <v/>
      </c>
      <c r="CE1383" s="77">
        <f>IFERROR(BE1383/(Q1383+BE1383),0)</f>
        <v/>
      </c>
      <c r="CF1383" s="78">
        <f>IFERROR(BF1383/(R1383+BF1383),0)</f>
        <v/>
      </c>
    </row>
    <row r="1384" hidden="1" outlineLevel="1" ht="30" customFormat="1" customHeight="1" s="8">
      <c r="A1384" s="39" t="n"/>
      <c r="B1384" s="50" t="n">
        <v>56</v>
      </c>
      <c r="C1384" s="131" t="inlineStr">
        <is>
          <t>Харид комиссиясида манфаатлар тўқнашуви (XT xarid)</t>
        </is>
      </c>
      <c r="D1384" s="51" t="n"/>
      <c r="E1384" s="35">
        <f>SUMIFS(рўйхат!F:F,рўйхат!$CX:$CX,$B$1394,рўйхат!$D:$D,$C1384)</f>
        <v/>
      </c>
      <c r="F1384" s="36">
        <f>SUMIFS(рўйхат!G:G,рўйхат!$CX:$CX,$B$1394,рўйхат!$D:$D,$C1384)</f>
        <v/>
      </c>
      <c r="G1384" s="35">
        <f>SUMIFS(рўйхат!H:H,рўйхат!$CX:$CX,$B$1394,рўйхат!$D:$D,$C1384)</f>
        <v/>
      </c>
      <c r="H1384" s="36">
        <f>SUMIFS(рўйхат!I:I,рўйхат!$CX:$CX,$B$1394,рўйхат!$D:$D,$C1384)</f>
        <v/>
      </c>
      <c r="I1384" s="35">
        <f>SUMIFS(рўйхат!J:J,рўйхат!$CX:$CX,$B$1394,рўйхат!$D:$D,$C1384)</f>
        <v/>
      </c>
      <c r="J1384" s="36">
        <f>SUMIFS(рўйхат!K:K,рўйхат!$CX:$CX,$B$1394,рўйхат!$D:$D,$C1384)</f>
        <v/>
      </c>
      <c r="K1384" s="35">
        <f>SUMIFS(рўйхат!L:L,рўйхат!$CX:$CX,$B$1394,рўйхат!$D:$D,$C1384)</f>
        <v/>
      </c>
      <c r="L1384" s="36">
        <f>SUMIFS(рўйхат!M:M,рўйхат!$CX:$CX,$B$1394,рўйхат!$D:$D,$C1384)</f>
        <v/>
      </c>
      <c r="M1384" s="35">
        <f>SUMIFS(рўйхат!N:N,рўйхат!$CX:$CX,$B$1394,рўйхат!$D:$D,$C1384)</f>
        <v/>
      </c>
      <c r="N1384" s="36">
        <f>SUMIFS(рўйхат!O:O,рўйхат!$CX:$CX,$B$1394,рўйхат!$D:$D,$C1384)</f>
        <v/>
      </c>
      <c r="O1384" s="34">
        <f>IFERROR(M1384/E1384,0)</f>
        <v/>
      </c>
      <c r="P1384" s="34">
        <f>IFERROR(N1384/F1384,0)</f>
        <v/>
      </c>
      <c r="Q1384" s="35">
        <f>SUMIFS(рўйхат!P:P,рўйхат!$CX:$CX,$B$1394,рўйхат!$D:$D,$C1384)</f>
        <v/>
      </c>
      <c r="R1384" s="36">
        <f>SUMIFS(рўйхат!Q:Q,рўйхат!$CX:$CX,$B$1394,рўйхат!$D:$D,$C1384)</f>
        <v/>
      </c>
      <c r="S1384" s="35">
        <f>SUMIFS(рўйхат!R:R,рўйхат!$CX:$CX,$B$1394,рўйхат!$D:$D,$C1384)</f>
        <v/>
      </c>
      <c r="T1384" s="36">
        <f>SUMIFS(рўйхат!S:S,рўйхат!$CX:$CX,$B$1394,рўйхат!$D:$D,$C1384)</f>
        <v/>
      </c>
      <c r="U1384" s="35">
        <f>SUMIFS(рўйхат!T:T,рўйхат!$CX:$CX,$B$1394,рўйхат!$D:$D,$C1384)</f>
        <v/>
      </c>
      <c r="V1384" s="36">
        <f>SUMIFS(рўйхат!U:U,рўйхат!$CX:$CX,$B$1394,рўйхат!$D:$D,$C1384)</f>
        <v/>
      </c>
      <c r="W1384" s="35">
        <f>SUMIFS(рўйхат!V:V,рўйхат!$CX:$CX,$B$1394,рўйхат!$D:$D,$C1384)</f>
        <v/>
      </c>
      <c r="X1384" s="36">
        <f>SUMIFS(рўйхат!W:W,рўйхат!$CX:$CX,$B$1394,рўйхат!$D:$D,$C1384)</f>
        <v/>
      </c>
      <c r="Y1384" s="35">
        <f>SUMIFS(рўйхат!X:X,рўйхат!$CX:$CX,$B$1394,рўйхат!$D:$D,$C1384)</f>
        <v/>
      </c>
      <c r="Z1384" s="36">
        <f>SUMIFS(рўйхат!Y:Y,рўйхат!$CX:$CX,$B$1394,рўйхат!$D:$D,$C1384)</f>
        <v/>
      </c>
      <c r="AA1384" s="35">
        <f>SUMIFS(рўйхат!Z:Z,рўйхат!$CX:$CX,$B$1394,рўйхат!$D:$D,$C1384)</f>
        <v/>
      </c>
      <c r="AB1384" s="36">
        <f>SUMIFS(рўйхат!AA:AA,рўйхат!$CX:$CX,$B$1394,рўйхат!$D:$D,$C1384)</f>
        <v/>
      </c>
      <c r="AC1384" s="35">
        <f>SUMIFS(рўйхат!AB:AB,рўйхат!$CX:$CX,$B$1394,рўйхат!$D:$D,$C1384)</f>
        <v/>
      </c>
      <c r="AD1384" s="36">
        <f>SUMIFS(рўйхат!AC:AC,рўйхат!$CX:$CX,$B$1394,рўйхат!$D:$D,$C1384)</f>
        <v/>
      </c>
      <c r="AE1384" s="35">
        <f>SUMIFS(рўйхат!AD:AD,рўйхат!$CX:$CX,$B$1394,рўйхат!$D:$D,$C1384)</f>
        <v/>
      </c>
      <c r="AF1384" s="36">
        <f>SUMIFS(рўйхат!AE:AE,рўйхат!$CX:$CX,$B$1394,рўйхат!$D:$D,$C1384)</f>
        <v/>
      </c>
      <c r="AG1384" s="35">
        <f>SUMIFS(рўйхат!AH:AH,рўйхат!$CX:$CX,$B$1394,рўйхат!$D:$D,$C1384)</f>
        <v/>
      </c>
      <c r="AH1384" s="36">
        <f>SUMIFS(рўйхат!AI:AI,рўйхат!$CX:$CX,$B$1394,рўйхат!$D:$D,$C1384)</f>
        <v/>
      </c>
      <c r="AI1384" s="35">
        <f>SUMIFS(рўйхат!AJ:AJ,рўйхат!$CX:$CX,$B$1394,рўйхат!$D:$D,$C1384)</f>
        <v/>
      </c>
      <c r="AJ1384" s="36">
        <f>SUMIFS(рўйхат!AK:AK,рўйхат!$CX:$CX,$B$1394,рўйхат!$D:$D,$C1384)</f>
        <v/>
      </c>
      <c r="AK1384" s="35">
        <f>SUMIFS(рўйхат!AL:AL,рўйхат!$CX:$CX,$B$1394,рўйхат!$D:$D,$C1384)</f>
        <v/>
      </c>
      <c r="AL1384" s="36">
        <f>SUMIFS(рўйхат!AM:AM,рўйхат!$CX:$CX,$B$1394,рўйхат!$D:$D,$C1384)</f>
        <v/>
      </c>
      <c r="AM1384" s="77">
        <f>IFERROR(Q1384/E1384,0)</f>
        <v/>
      </c>
      <c r="AN1384" s="77">
        <f>IFERROR(R1384/F1384,0)</f>
        <v/>
      </c>
      <c r="AO1384" s="35">
        <f>SUMIFS(рўйхат!AX:AX,рўйхат!$CX:$CX,$B$1394,рўйхат!$D:$D,$C1384)</f>
        <v/>
      </c>
      <c r="AP1384" s="36">
        <f>SUMIFS(рўйхат!AY:AY,рўйхат!$CX:$CX,$B$1394,рўйхат!$D:$D,$C1384)</f>
        <v/>
      </c>
      <c r="AQ1384" s="35">
        <f>SUMIFS(рўйхат!AZ:AZ,рўйхат!$CX:$CX,$B$1394,рўйхат!$D:$D,$C1384)</f>
        <v/>
      </c>
      <c r="AR1384" s="36">
        <f>SUMIFS(рўйхат!BA:BA,рўйхат!$CX:$CX,$B$1394,рўйхат!$D:$D,$C1384)</f>
        <v/>
      </c>
      <c r="AS1384" s="35">
        <f>SUMIFS(рўйхат!BB:BB,рўйхат!$CX:$CX,$B$1394,рўйхат!$D:$D,$C1384)</f>
        <v/>
      </c>
      <c r="AT1384" s="36">
        <f>SUMIFS(рўйхат!BC:BC,рўйхат!$CX:$CX,$B$1394,рўйхат!$D:$D,$C1384)</f>
        <v/>
      </c>
      <c r="AU1384" s="35">
        <f>SUMIFS(рўйхат!BD:BD,рўйхат!$CX:$CX,$B$1394,рўйхат!$D:$D,$C1384)</f>
        <v/>
      </c>
      <c r="AV1384" s="36">
        <f>SUMIFS(рўйхат!BE:BE,рўйхат!$CX:$CX,$B$1394,рўйхат!$D:$D,$C1384)</f>
        <v/>
      </c>
      <c r="AW1384" s="35">
        <f>SUMIFS(рўйхат!BF:BF,рўйхат!$CX:$CX,$B$1394,рўйхат!$D:$D,$C1384)</f>
        <v/>
      </c>
      <c r="AX1384" s="36">
        <f>SUMIFS(рўйхат!BG:BG,рўйхат!$CX:$CX,$B$1394,рўйхат!$D:$D,$C1384)</f>
        <v/>
      </c>
      <c r="AY1384" s="35">
        <f>SUMIFS(рўйхат!BH:BH,рўйхат!$CX:$CX,$B$1394,рўйхат!$D:$D,$C1384)</f>
        <v/>
      </c>
      <c r="AZ1384" s="36">
        <f>SUMIFS(рўйхат!BI:BI,рўйхат!$CX:$CX,$B$1394,рўйхат!$D:$D,$C1384)</f>
        <v/>
      </c>
      <c r="BA1384" s="35">
        <f>SUMIFS(рўйхат!BJ:BJ,рўйхат!$CX:$CX,$B$1394,рўйхат!$D:$D,$C1384)</f>
        <v/>
      </c>
      <c r="BB1384" s="36">
        <f>SUMIFS(рўйхат!BK:BK,рўйхат!$CX:$CX,$B$1394,рўйхат!$D:$D,$C1384)</f>
        <v/>
      </c>
      <c r="BC1384" s="77">
        <f>IFERROR(AO1384/E1384,0)</f>
        <v/>
      </c>
      <c r="BD1384" s="77">
        <f>IFERROR(AP1384/F1384,0)</f>
        <v/>
      </c>
      <c r="BE1384" s="35">
        <f>SUMIFS(рўйхат!BL:BL,рўйхат!$CX:$CX,$B$1394,рўйхат!$D:$D,$C1384)</f>
        <v/>
      </c>
      <c r="BF1384" s="36">
        <f>SUMIFS(рўйхат!BM:BM,рўйхат!$CX:$CX,$B$1394,рўйхат!$D:$D,$C1384)</f>
        <v/>
      </c>
      <c r="BG1384" s="35">
        <f>SUMIFS(рўйхат!BN:BN,рўйхат!$CX:$CX,$B$1394,рўйхат!$D:$D,$C1384)</f>
        <v/>
      </c>
      <c r="BH1384" s="36">
        <f>SUMIFS(рўйхат!BO:BO,рўйхат!$CX:$CX,$B$1394,рўйхат!$D:$D,$C1384)</f>
        <v/>
      </c>
      <c r="BI1384" s="35">
        <f>SUMIFS(рўйхат!BP:BP,рўйхат!$CX:$CX,$B$1394,рўйхат!$D:$D,$C1384)</f>
        <v/>
      </c>
      <c r="BJ1384" s="36">
        <f>SUMIFS(рўйхат!BQ:BQ,рўйхат!$CX:$CX,$B$1394,рўйхат!$D:$D,$C1384)</f>
        <v/>
      </c>
      <c r="BK1384" s="35">
        <f>SUMIFS(рўйхат!BR:BR,рўйхат!$CX:$CX,$B$1394,рўйхат!$D:$D,$C1384)</f>
        <v/>
      </c>
      <c r="BL1384" s="36">
        <f>SUMIFS(рўйхат!BS:BS,рўйхат!$CX:$CX,$B$1394,рўйхат!$D:$D,$C1384)</f>
        <v/>
      </c>
      <c r="BM1384" s="35">
        <f>SUMIFS(рўйхат!BT:BT,рўйхат!$CX:$CX,$B$1394,рўйхат!$D:$D,$C1384)</f>
        <v/>
      </c>
      <c r="BN1384" s="36">
        <f>SUMIFS(рўйхат!BU:BU,рўйхат!$CX:$CX,$B$1394,рўйхат!$D:$D,$C1384)</f>
        <v/>
      </c>
      <c r="BO1384" s="35">
        <f>SUMIFS(рўйхат!BX:BX,рўйхат!$CX:$CX,$B$1394,рўйхат!$D:$D,$C1384)</f>
        <v/>
      </c>
      <c r="BP1384" s="36">
        <f>SUMIFS(рўйхат!BY:BY,рўйхат!$CX:$CX,$B$1394,рўйхат!$D:$D,$C1384)</f>
        <v/>
      </c>
      <c r="BQ1384" s="35">
        <f>SUMIFS(рўйхат!BZ:BZ,рўйхат!$CX:$CX,$B$1394,рўйхат!$D:$D,$C1384)</f>
        <v/>
      </c>
      <c r="BR1384" s="36">
        <f>SUMIFS(рўйхат!CA:CA,рўйхат!$CX:$CX,$B$1394,рўйхат!$D:$D,$C1384)</f>
        <v/>
      </c>
      <c r="BS1384" s="35">
        <f>SUMIFS(рўйхат!CB:CB,рўйхат!$CX:$CX,$B$1394,рўйхат!$D:$D,$C1384)</f>
        <v/>
      </c>
      <c r="BT1384" s="36">
        <f>SUMIFS(рўйхат!CC:CC,рўйхат!$CX:$CX,$B$1394,рўйхат!$D:$D,$C1384)</f>
        <v/>
      </c>
      <c r="BU1384" s="35">
        <f>SUMIFS(рўйхат!CD:CD,рўйхат!$CX:$CX,$B$1394,рўйхат!$D:$D,$C1384)</f>
        <v/>
      </c>
      <c r="BV1384" s="36">
        <f>SUMIFS(рўйхат!CE:CE,рўйхат!$CX:$CX,$B$1394,рўйхат!$D:$D,$C1384)</f>
        <v/>
      </c>
      <c r="BW1384" s="35">
        <f>SUMIFS(рўйхат!CH:CH,рўйхат!$CX:$CX,$B$1394,рўйхат!$D:$D,$C1384)</f>
        <v/>
      </c>
      <c r="BX1384" s="36">
        <f>SUMIFS(рўйхат!CI:CI,рўйхат!$CX:$CX,$B$1394,рўйхат!$D:$D,$C1384)</f>
        <v/>
      </c>
      <c r="BY1384" s="35">
        <f>SUMIFS(рўйхат!CJ:CJ,рўйхат!$CX:$CX,$B$1394,рўйхат!$D:$D,$C1384)</f>
        <v/>
      </c>
      <c r="BZ1384" s="36">
        <f>SUMIFS(рўйхат!CK:CK,рўйхат!$CX:$CX,$B$1394,рўйхат!$D:$D,$C1384)</f>
        <v/>
      </c>
      <c r="CA1384" s="35">
        <f>SUMIFS(рўйхат!CL:CL,рўйхат!$CX:$CX,$B$1394,рўйхат!$D:$D,$C1384)</f>
        <v/>
      </c>
      <c r="CB1384" s="36">
        <f>SUMIFS(рўйхат!CM:CM,рўйхат!$CX:$CX,$B$1394,рўйхат!$D:$D,$C1384)</f>
        <v/>
      </c>
      <c r="CC1384" s="35">
        <f>SUMIFS(рўйхат!CN:CN,рўйхат!$CX:$CX,$B$1394,рўйхат!$D:$D,$C1384)</f>
        <v/>
      </c>
      <c r="CD1384" s="36">
        <f>SUMIFS(рўйхат!CO:CO,рўйхат!$CX:$CX,$B$1394,рўйхат!$D:$D,$C1384)</f>
        <v/>
      </c>
      <c r="CE1384" s="77">
        <f>IFERROR(BE1384/(Q1384+BE1384),0)</f>
        <v/>
      </c>
      <c r="CF1384" s="78">
        <f>IFERROR(BF1384/(R1384+BF1384),0)</f>
        <v/>
      </c>
    </row>
    <row r="1385" hidden="1" outlineLevel="1" ht="30" customFormat="1" customHeight="1" s="8">
      <c r="A1385" s="39" t="n"/>
      <c r="B1385" s="50" t="n">
        <v>57</v>
      </c>
      <c r="C1385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385" s="51" t="n"/>
      <c r="E1385" s="35">
        <f>SUMIFS(рўйхат!F:F,рўйхат!$CX:$CX,$B$1394,рўйхат!$D:$D,$C1385)</f>
        <v/>
      </c>
      <c r="F1385" s="36">
        <f>SUMIFS(рўйхат!G:G,рўйхат!$CX:$CX,$B$1394,рўйхат!$D:$D,$C1385)</f>
        <v/>
      </c>
      <c r="G1385" s="35">
        <f>SUMIFS(рўйхат!H:H,рўйхат!$CX:$CX,$B$1394,рўйхат!$D:$D,$C1385)</f>
        <v/>
      </c>
      <c r="H1385" s="36">
        <f>SUMIFS(рўйхат!I:I,рўйхат!$CX:$CX,$B$1394,рўйхат!$D:$D,$C1385)</f>
        <v/>
      </c>
      <c r="I1385" s="35">
        <f>SUMIFS(рўйхат!J:J,рўйхат!$CX:$CX,$B$1394,рўйхат!$D:$D,$C1385)</f>
        <v/>
      </c>
      <c r="J1385" s="36">
        <f>SUMIFS(рўйхат!K:K,рўйхат!$CX:$CX,$B$1394,рўйхат!$D:$D,$C1385)</f>
        <v/>
      </c>
      <c r="K1385" s="35">
        <f>SUMIFS(рўйхат!L:L,рўйхат!$CX:$CX,$B$1394,рўйхат!$D:$D,$C1385)</f>
        <v/>
      </c>
      <c r="L1385" s="36">
        <f>SUMIFS(рўйхат!M:M,рўйхат!$CX:$CX,$B$1394,рўйхат!$D:$D,$C1385)</f>
        <v/>
      </c>
      <c r="M1385" s="35">
        <f>SUMIFS(рўйхат!N:N,рўйхат!$CX:$CX,$B$1394,рўйхат!$D:$D,$C1385)</f>
        <v/>
      </c>
      <c r="N1385" s="36">
        <f>SUMIFS(рўйхат!O:O,рўйхат!$CX:$CX,$B$1394,рўйхат!$D:$D,$C1385)</f>
        <v/>
      </c>
      <c r="O1385" s="34">
        <f>IFERROR(M1385/E1385,0)</f>
        <v/>
      </c>
      <c r="P1385" s="34">
        <f>IFERROR(N1385/F1385,0)</f>
        <v/>
      </c>
      <c r="Q1385" s="35">
        <f>SUMIFS(рўйхат!P:P,рўйхат!$CX:$CX,$B$1394,рўйхат!$D:$D,$C1385)</f>
        <v/>
      </c>
      <c r="R1385" s="36">
        <f>SUMIFS(рўйхат!Q:Q,рўйхат!$CX:$CX,$B$1394,рўйхат!$D:$D,$C1385)</f>
        <v/>
      </c>
      <c r="S1385" s="35">
        <f>SUMIFS(рўйхат!R:R,рўйхат!$CX:$CX,$B$1394,рўйхат!$D:$D,$C1385)</f>
        <v/>
      </c>
      <c r="T1385" s="36">
        <f>SUMIFS(рўйхат!S:S,рўйхат!$CX:$CX,$B$1394,рўйхат!$D:$D,$C1385)</f>
        <v/>
      </c>
      <c r="U1385" s="35">
        <f>SUMIFS(рўйхат!T:T,рўйхат!$CX:$CX,$B$1394,рўйхат!$D:$D,$C1385)</f>
        <v/>
      </c>
      <c r="V1385" s="36">
        <f>SUMIFS(рўйхат!U:U,рўйхат!$CX:$CX,$B$1394,рўйхат!$D:$D,$C1385)</f>
        <v/>
      </c>
      <c r="W1385" s="35">
        <f>SUMIFS(рўйхат!V:V,рўйхат!$CX:$CX,$B$1394,рўйхат!$D:$D,$C1385)</f>
        <v/>
      </c>
      <c r="X1385" s="36">
        <f>SUMIFS(рўйхат!W:W,рўйхат!$CX:$CX,$B$1394,рўйхат!$D:$D,$C1385)</f>
        <v/>
      </c>
      <c r="Y1385" s="35">
        <f>SUMIFS(рўйхат!X:X,рўйхат!$CX:$CX,$B$1394,рўйхат!$D:$D,$C1385)</f>
        <v/>
      </c>
      <c r="Z1385" s="36">
        <f>SUMIFS(рўйхат!Y:Y,рўйхат!$CX:$CX,$B$1394,рўйхат!$D:$D,$C1385)</f>
        <v/>
      </c>
      <c r="AA1385" s="35">
        <f>SUMIFS(рўйхат!Z:Z,рўйхат!$CX:$CX,$B$1394,рўйхат!$D:$D,$C1385)</f>
        <v/>
      </c>
      <c r="AB1385" s="36">
        <f>SUMIFS(рўйхат!AA:AA,рўйхат!$CX:$CX,$B$1394,рўйхат!$D:$D,$C1385)</f>
        <v/>
      </c>
      <c r="AC1385" s="35">
        <f>SUMIFS(рўйхат!AB:AB,рўйхат!$CX:$CX,$B$1394,рўйхат!$D:$D,$C1385)</f>
        <v/>
      </c>
      <c r="AD1385" s="36">
        <f>SUMIFS(рўйхат!AC:AC,рўйхат!$CX:$CX,$B$1394,рўйхат!$D:$D,$C1385)</f>
        <v/>
      </c>
      <c r="AE1385" s="35">
        <f>SUMIFS(рўйхат!AD:AD,рўйхат!$CX:$CX,$B$1394,рўйхат!$D:$D,$C1385)</f>
        <v/>
      </c>
      <c r="AF1385" s="36">
        <f>SUMIFS(рўйхат!AE:AE,рўйхат!$CX:$CX,$B$1394,рўйхат!$D:$D,$C1385)</f>
        <v/>
      </c>
      <c r="AG1385" s="35">
        <f>SUMIFS(рўйхат!AH:AH,рўйхат!$CX:$CX,$B$1394,рўйхат!$D:$D,$C1385)</f>
        <v/>
      </c>
      <c r="AH1385" s="36">
        <f>SUMIFS(рўйхат!AI:AI,рўйхат!$CX:$CX,$B$1394,рўйхат!$D:$D,$C1385)</f>
        <v/>
      </c>
      <c r="AI1385" s="35">
        <f>SUMIFS(рўйхат!AJ:AJ,рўйхат!$CX:$CX,$B$1394,рўйхат!$D:$D,$C1385)</f>
        <v/>
      </c>
      <c r="AJ1385" s="36">
        <f>SUMIFS(рўйхат!AK:AK,рўйхат!$CX:$CX,$B$1394,рўйхат!$D:$D,$C1385)</f>
        <v/>
      </c>
      <c r="AK1385" s="35">
        <f>SUMIFS(рўйхат!AL:AL,рўйхат!$CX:$CX,$B$1394,рўйхат!$D:$D,$C1385)</f>
        <v/>
      </c>
      <c r="AL1385" s="36">
        <f>SUMIFS(рўйхат!AM:AM,рўйхат!$CX:$CX,$B$1394,рўйхат!$D:$D,$C1385)</f>
        <v/>
      </c>
      <c r="AM1385" s="77">
        <f>IFERROR(Q1385/E1385,0)</f>
        <v/>
      </c>
      <c r="AN1385" s="77">
        <f>IFERROR(R1385/F1385,0)</f>
        <v/>
      </c>
      <c r="AO1385" s="35">
        <f>SUMIFS(рўйхат!AX:AX,рўйхат!$CX:$CX,$B$1394,рўйхат!$D:$D,$C1385)</f>
        <v/>
      </c>
      <c r="AP1385" s="36">
        <f>SUMIFS(рўйхат!AY:AY,рўйхат!$CX:$CX,$B$1394,рўйхат!$D:$D,$C1385)</f>
        <v/>
      </c>
      <c r="AQ1385" s="35">
        <f>SUMIFS(рўйхат!AZ:AZ,рўйхат!$CX:$CX,$B$1394,рўйхат!$D:$D,$C1385)</f>
        <v/>
      </c>
      <c r="AR1385" s="36">
        <f>SUMIFS(рўйхат!BA:BA,рўйхат!$CX:$CX,$B$1394,рўйхат!$D:$D,$C1385)</f>
        <v/>
      </c>
      <c r="AS1385" s="35">
        <f>SUMIFS(рўйхат!BB:BB,рўйхат!$CX:$CX,$B$1394,рўйхат!$D:$D,$C1385)</f>
        <v/>
      </c>
      <c r="AT1385" s="36">
        <f>SUMIFS(рўйхат!BC:BC,рўйхат!$CX:$CX,$B$1394,рўйхат!$D:$D,$C1385)</f>
        <v/>
      </c>
      <c r="AU1385" s="35">
        <f>SUMIFS(рўйхат!BD:BD,рўйхат!$CX:$CX,$B$1394,рўйхат!$D:$D,$C1385)</f>
        <v/>
      </c>
      <c r="AV1385" s="36">
        <f>SUMIFS(рўйхат!BE:BE,рўйхат!$CX:$CX,$B$1394,рўйхат!$D:$D,$C1385)</f>
        <v/>
      </c>
      <c r="AW1385" s="35">
        <f>SUMIFS(рўйхат!BF:BF,рўйхат!$CX:$CX,$B$1394,рўйхат!$D:$D,$C1385)</f>
        <v/>
      </c>
      <c r="AX1385" s="36">
        <f>SUMIFS(рўйхат!BG:BG,рўйхат!$CX:$CX,$B$1394,рўйхат!$D:$D,$C1385)</f>
        <v/>
      </c>
      <c r="AY1385" s="35">
        <f>SUMIFS(рўйхат!BH:BH,рўйхат!$CX:$CX,$B$1394,рўйхат!$D:$D,$C1385)</f>
        <v/>
      </c>
      <c r="AZ1385" s="36">
        <f>SUMIFS(рўйхат!BI:BI,рўйхат!$CX:$CX,$B$1394,рўйхат!$D:$D,$C1385)</f>
        <v/>
      </c>
      <c r="BA1385" s="35">
        <f>SUMIFS(рўйхат!BJ:BJ,рўйхат!$CX:$CX,$B$1394,рўйхат!$D:$D,$C1385)</f>
        <v/>
      </c>
      <c r="BB1385" s="36">
        <f>SUMIFS(рўйхат!BK:BK,рўйхат!$CX:$CX,$B$1394,рўйхат!$D:$D,$C1385)</f>
        <v/>
      </c>
      <c r="BC1385" s="77">
        <f>IFERROR(AO1385/E1385,0)</f>
        <v/>
      </c>
      <c r="BD1385" s="77">
        <f>IFERROR(AP1385/F1385,0)</f>
        <v/>
      </c>
      <c r="BE1385" s="35">
        <f>SUMIFS(рўйхат!BL:BL,рўйхат!$CX:$CX,$B$1394,рўйхат!$D:$D,$C1385)</f>
        <v/>
      </c>
      <c r="BF1385" s="36">
        <f>SUMIFS(рўйхат!BM:BM,рўйхат!$CX:$CX,$B$1394,рўйхат!$D:$D,$C1385)</f>
        <v/>
      </c>
      <c r="BG1385" s="35">
        <f>SUMIFS(рўйхат!BN:BN,рўйхат!$CX:$CX,$B$1394,рўйхат!$D:$D,$C1385)</f>
        <v/>
      </c>
      <c r="BH1385" s="36">
        <f>SUMIFS(рўйхат!BO:BO,рўйхат!$CX:$CX,$B$1394,рўйхат!$D:$D,$C1385)</f>
        <v/>
      </c>
      <c r="BI1385" s="35">
        <f>SUMIFS(рўйхат!BP:BP,рўйхат!$CX:$CX,$B$1394,рўйхат!$D:$D,$C1385)</f>
        <v/>
      </c>
      <c r="BJ1385" s="36">
        <f>SUMIFS(рўйхат!BQ:BQ,рўйхат!$CX:$CX,$B$1394,рўйхат!$D:$D,$C1385)</f>
        <v/>
      </c>
      <c r="BK1385" s="35">
        <f>SUMIFS(рўйхат!BR:BR,рўйхат!$CX:$CX,$B$1394,рўйхат!$D:$D,$C1385)</f>
        <v/>
      </c>
      <c r="BL1385" s="36">
        <f>SUMIFS(рўйхат!BS:BS,рўйхат!$CX:$CX,$B$1394,рўйхат!$D:$D,$C1385)</f>
        <v/>
      </c>
      <c r="BM1385" s="35">
        <f>SUMIFS(рўйхат!BT:BT,рўйхат!$CX:$CX,$B$1394,рўйхат!$D:$D,$C1385)</f>
        <v/>
      </c>
      <c r="BN1385" s="36">
        <f>SUMIFS(рўйхат!BU:BU,рўйхат!$CX:$CX,$B$1394,рўйхат!$D:$D,$C1385)</f>
        <v/>
      </c>
      <c r="BO1385" s="35">
        <f>SUMIFS(рўйхат!BX:BX,рўйхат!$CX:$CX,$B$1394,рўйхат!$D:$D,$C1385)</f>
        <v/>
      </c>
      <c r="BP1385" s="36">
        <f>SUMIFS(рўйхат!BY:BY,рўйхат!$CX:$CX,$B$1394,рўйхат!$D:$D,$C1385)</f>
        <v/>
      </c>
      <c r="BQ1385" s="35">
        <f>SUMIFS(рўйхат!BZ:BZ,рўйхат!$CX:$CX,$B$1394,рўйхат!$D:$D,$C1385)</f>
        <v/>
      </c>
      <c r="BR1385" s="36">
        <f>SUMIFS(рўйхат!CA:CA,рўйхат!$CX:$CX,$B$1394,рўйхат!$D:$D,$C1385)</f>
        <v/>
      </c>
      <c r="BS1385" s="35">
        <f>SUMIFS(рўйхат!CB:CB,рўйхат!$CX:$CX,$B$1394,рўйхат!$D:$D,$C1385)</f>
        <v/>
      </c>
      <c r="BT1385" s="36">
        <f>SUMIFS(рўйхат!CC:CC,рўйхат!$CX:$CX,$B$1394,рўйхат!$D:$D,$C1385)</f>
        <v/>
      </c>
      <c r="BU1385" s="35">
        <f>SUMIFS(рўйхат!CD:CD,рўйхат!$CX:$CX,$B$1394,рўйхат!$D:$D,$C1385)</f>
        <v/>
      </c>
      <c r="BV1385" s="36">
        <f>SUMIFS(рўйхат!CE:CE,рўйхат!$CX:$CX,$B$1394,рўйхат!$D:$D,$C1385)</f>
        <v/>
      </c>
      <c r="BW1385" s="35">
        <f>SUMIFS(рўйхат!CH:CH,рўйхат!$CX:$CX,$B$1394,рўйхат!$D:$D,$C1385)</f>
        <v/>
      </c>
      <c r="BX1385" s="36">
        <f>SUMIFS(рўйхат!CI:CI,рўйхат!$CX:$CX,$B$1394,рўйхат!$D:$D,$C1385)</f>
        <v/>
      </c>
      <c r="BY1385" s="35">
        <f>SUMIFS(рўйхат!CJ:CJ,рўйхат!$CX:$CX,$B$1394,рўйхат!$D:$D,$C1385)</f>
        <v/>
      </c>
      <c r="BZ1385" s="36">
        <f>SUMIFS(рўйхат!CK:CK,рўйхат!$CX:$CX,$B$1394,рўйхат!$D:$D,$C1385)</f>
        <v/>
      </c>
      <c r="CA1385" s="35">
        <f>SUMIFS(рўйхат!CL:CL,рўйхат!$CX:$CX,$B$1394,рўйхат!$D:$D,$C1385)</f>
        <v/>
      </c>
      <c r="CB1385" s="36">
        <f>SUMIFS(рўйхат!CM:CM,рўйхат!$CX:$CX,$B$1394,рўйхат!$D:$D,$C1385)</f>
        <v/>
      </c>
      <c r="CC1385" s="35">
        <f>SUMIFS(рўйхат!CN:CN,рўйхат!$CX:$CX,$B$1394,рўйхат!$D:$D,$C1385)</f>
        <v/>
      </c>
      <c r="CD1385" s="36">
        <f>SUMIFS(рўйхат!CO:CO,рўйхат!$CX:$CX,$B$1394,рўйхат!$D:$D,$C1385)</f>
        <v/>
      </c>
      <c r="CE1385" s="77">
        <f>IFERROR(BE1385/(Q1385+BE1385),0)</f>
        <v/>
      </c>
      <c r="CF1385" s="78">
        <f>IFERROR(BF1385/(R1385+BF1385),0)</f>
        <v/>
      </c>
    </row>
    <row r="1386" hidden="1" outlineLevel="1" ht="30" customFormat="1" customHeight="1" s="8">
      <c r="A1386" s="39" t="n"/>
      <c r="B1386" s="50" t="n">
        <v>58</v>
      </c>
      <c r="C1386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386" s="51" t="n"/>
      <c r="E1386" s="35">
        <f>SUMIFS(рўйхат!F:F,рўйхат!$CX:$CX,$B$1394,рўйхат!$D:$D,$C1386)</f>
        <v/>
      </c>
      <c r="F1386" s="36">
        <f>SUMIFS(рўйхат!G:G,рўйхат!$CX:$CX,$B$1394,рўйхат!$D:$D,$C1386)</f>
        <v/>
      </c>
      <c r="G1386" s="35">
        <f>SUMIFS(рўйхат!H:H,рўйхат!$CX:$CX,$B$1394,рўйхат!$D:$D,$C1386)</f>
        <v/>
      </c>
      <c r="H1386" s="36">
        <f>SUMIFS(рўйхат!I:I,рўйхат!$CX:$CX,$B$1394,рўйхат!$D:$D,$C1386)</f>
        <v/>
      </c>
      <c r="I1386" s="35">
        <f>SUMIFS(рўйхат!J:J,рўйхат!$CX:$CX,$B$1394,рўйхат!$D:$D,$C1386)</f>
        <v/>
      </c>
      <c r="J1386" s="36">
        <f>SUMIFS(рўйхат!K:K,рўйхат!$CX:$CX,$B$1394,рўйхат!$D:$D,$C1386)</f>
        <v/>
      </c>
      <c r="K1386" s="35">
        <f>SUMIFS(рўйхат!L:L,рўйхат!$CX:$CX,$B$1394,рўйхат!$D:$D,$C1386)</f>
        <v/>
      </c>
      <c r="L1386" s="36">
        <f>SUMIFS(рўйхат!M:M,рўйхат!$CX:$CX,$B$1394,рўйхат!$D:$D,$C1386)</f>
        <v/>
      </c>
      <c r="M1386" s="35">
        <f>SUMIFS(рўйхат!N:N,рўйхат!$CX:$CX,$B$1394,рўйхат!$D:$D,$C1386)</f>
        <v/>
      </c>
      <c r="N1386" s="36">
        <f>SUMIFS(рўйхат!O:O,рўйхат!$CX:$CX,$B$1394,рўйхат!$D:$D,$C1386)</f>
        <v/>
      </c>
      <c r="O1386" s="34">
        <f>IFERROR(M1386/E1386,0)</f>
        <v/>
      </c>
      <c r="P1386" s="34">
        <f>IFERROR(N1386/F1386,0)</f>
        <v/>
      </c>
      <c r="Q1386" s="35">
        <f>SUMIFS(рўйхат!P:P,рўйхат!$CX:$CX,$B$1394,рўйхат!$D:$D,$C1386)</f>
        <v/>
      </c>
      <c r="R1386" s="36">
        <f>SUMIFS(рўйхат!Q:Q,рўйхат!$CX:$CX,$B$1394,рўйхат!$D:$D,$C1386)</f>
        <v/>
      </c>
      <c r="S1386" s="35">
        <f>SUMIFS(рўйхат!R:R,рўйхат!$CX:$CX,$B$1394,рўйхат!$D:$D,$C1386)</f>
        <v/>
      </c>
      <c r="T1386" s="36">
        <f>SUMIFS(рўйхат!S:S,рўйхат!$CX:$CX,$B$1394,рўйхат!$D:$D,$C1386)</f>
        <v/>
      </c>
      <c r="U1386" s="35">
        <f>SUMIFS(рўйхат!T:T,рўйхат!$CX:$CX,$B$1394,рўйхат!$D:$D,$C1386)</f>
        <v/>
      </c>
      <c r="V1386" s="36">
        <f>SUMIFS(рўйхат!U:U,рўйхат!$CX:$CX,$B$1394,рўйхат!$D:$D,$C1386)</f>
        <v/>
      </c>
      <c r="W1386" s="35">
        <f>SUMIFS(рўйхат!V:V,рўйхат!$CX:$CX,$B$1394,рўйхат!$D:$D,$C1386)</f>
        <v/>
      </c>
      <c r="X1386" s="36">
        <f>SUMIFS(рўйхат!W:W,рўйхат!$CX:$CX,$B$1394,рўйхат!$D:$D,$C1386)</f>
        <v/>
      </c>
      <c r="Y1386" s="35">
        <f>SUMIFS(рўйхат!X:X,рўйхат!$CX:$CX,$B$1394,рўйхат!$D:$D,$C1386)</f>
        <v/>
      </c>
      <c r="Z1386" s="36">
        <f>SUMIFS(рўйхат!Y:Y,рўйхат!$CX:$CX,$B$1394,рўйхат!$D:$D,$C1386)</f>
        <v/>
      </c>
      <c r="AA1386" s="35">
        <f>SUMIFS(рўйхат!Z:Z,рўйхат!$CX:$CX,$B$1394,рўйхат!$D:$D,$C1386)</f>
        <v/>
      </c>
      <c r="AB1386" s="36">
        <f>SUMIFS(рўйхат!AA:AA,рўйхат!$CX:$CX,$B$1394,рўйхат!$D:$D,$C1386)</f>
        <v/>
      </c>
      <c r="AC1386" s="35">
        <f>SUMIFS(рўйхат!AB:AB,рўйхат!$CX:$CX,$B$1394,рўйхат!$D:$D,$C1386)</f>
        <v/>
      </c>
      <c r="AD1386" s="36">
        <f>SUMIFS(рўйхат!AC:AC,рўйхат!$CX:$CX,$B$1394,рўйхат!$D:$D,$C1386)</f>
        <v/>
      </c>
      <c r="AE1386" s="35">
        <f>SUMIFS(рўйхат!AD:AD,рўйхат!$CX:$CX,$B$1394,рўйхат!$D:$D,$C1386)</f>
        <v/>
      </c>
      <c r="AF1386" s="36">
        <f>SUMIFS(рўйхат!AE:AE,рўйхат!$CX:$CX,$B$1394,рўйхат!$D:$D,$C1386)</f>
        <v/>
      </c>
      <c r="AG1386" s="35">
        <f>SUMIFS(рўйхат!AH:AH,рўйхат!$CX:$CX,$B$1394,рўйхат!$D:$D,$C1386)</f>
        <v/>
      </c>
      <c r="AH1386" s="36">
        <f>SUMIFS(рўйхат!AI:AI,рўйхат!$CX:$CX,$B$1394,рўйхат!$D:$D,$C1386)</f>
        <v/>
      </c>
      <c r="AI1386" s="35">
        <f>SUMIFS(рўйхат!AJ:AJ,рўйхат!$CX:$CX,$B$1394,рўйхат!$D:$D,$C1386)</f>
        <v/>
      </c>
      <c r="AJ1386" s="36">
        <f>SUMIFS(рўйхат!AK:AK,рўйхат!$CX:$CX,$B$1394,рўйхат!$D:$D,$C1386)</f>
        <v/>
      </c>
      <c r="AK1386" s="35">
        <f>SUMIFS(рўйхат!AL:AL,рўйхат!$CX:$CX,$B$1394,рўйхат!$D:$D,$C1386)</f>
        <v/>
      </c>
      <c r="AL1386" s="36">
        <f>SUMIFS(рўйхат!AM:AM,рўйхат!$CX:$CX,$B$1394,рўйхат!$D:$D,$C1386)</f>
        <v/>
      </c>
      <c r="AM1386" s="77">
        <f>IFERROR(Q1386/E1386,0)</f>
        <v/>
      </c>
      <c r="AN1386" s="77">
        <f>IFERROR(R1386/F1386,0)</f>
        <v/>
      </c>
      <c r="AO1386" s="35">
        <f>SUMIFS(рўйхат!AX:AX,рўйхат!$CX:$CX,$B$1394,рўйхат!$D:$D,$C1386)</f>
        <v/>
      </c>
      <c r="AP1386" s="36">
        <f>SUMIFS(рўйхат!AY:AY,рўйхат!$CX:$CX,$B$1394,рўйхат!$D:$D,$C1386)</f>
        <v/>
      </c>
      <c r="AQ1386" s="35">
        <f>SUMIFS(рўйхат!AZ:AZ,рўйхат!$CX:$CX,$B$1394,рўйхат!$D:$D,$C1386)</f>
        <v/>
      </c>
      <c r="AR1386" s="36">
        <f>SUMIFS(рўйхат!BA:BA,рўйхат!$CX:$CX,$B$1394,рўйхат!$D:$D,$C1386)</f>
        <v/>
      </c>
      <c r="AS1386" s="35">
        <f>SUMIFS(рўйхат!BB:BB,рўйхат!$CX:$CX,$B$1394,рўйхат!$D:$D,$C1386)</f>
        <v/>
      </c>
      <c r="AT1386" s="36">
        <f>SUMIFS(рўйхат!BC:BC,рўйхат!$CX:$CX,$B$1394,рўйхат!$D:$D,$C1386)</f>
        <v/>
      </c>
      <c r="AU1386" s="35">
        <f>SUMIFS(рўйхат!BD:BD,рўйхат!$CX:$CX,$B$1394,рўйхат!$D:$D,$C1386)</f>
        <v/>
      </c>
      <c r="AV1386" s="36">
        <f>SUMIFS(рўйхат!BE:BE,рўйхат!$CX:$CX,$B$1394,рўйхат!$D:$D,$C1386)</f>
        <v/>
      </c>
      <c r="AW1386" s="35">
        <f>SUMIFS(рўйхат!BF:BF,рўйхат!$CX:$CX,$B$1394,рўйхат!$D:$D,$C1386)</f>
        <v/>
      </c>
      <c r="AX1386" s="36">
        <f>SUMIFS(рўйхат!BG:BG,рўйхат!$CX:$CX,$B$1394,рўйхат!$D:$D,$C1386)</f>
        <v/>
      </c>
      <c r="AY1386" s="35">
        <f>SUMIFS(рўйхат!BH:BH,рўйхат!$CX:$CX,$B$1394,рўйхат!$D:$D,$C1386)</f>
        <v/>
      </c>
      <c r="AZ1386" s="36">
        <f>SUMIFS(рўйхат!BI:BI,рўйхат!$CX:$CX,$B$1394,рўйхат!$D:$D,$C1386)</f>
        <v/>
      </c>
      <c r="BA1386" s="35">
        <f>SUMIFS(рўйхат!BJ:BJ,рўйхат!$CX:$CX,$B$1394,рўйхат!$D:$D,$C1386)</f>
        <v/>
      </c>
      <c r="BB1386" s="36">
        <f>SUMIFS(рўйхат!BK:BK,рўйхат!$CX:$CX,$B$1394,рўйхат!$D:$D,$C1386)</f>
        <v/>
      </c>
      <c r="BC1386" s="77">
        <f>IFERROR(AO1386/E1386,0)</f>
        <v/>
      </c>
      <c r="BD1386" s="77">
        <f>IFERROR(AP1386/F1386,0)</f>
        <v/>
      </c>
      <c r="BE1386" s="35">
        <f>SUMIFS(рўйхат!BL:BL,рўйхат!$CX:$CX,$B$1394,рўйхат!$D:$D,$C1386)</f>
        <v/>
      </c>
      <c r="BF1386" s="36">
        <f>SUMIFS(рўйхат!BM:BM,рўйхат!$CX:$CX,$B$1394,рўйхат!$D:$D,$C1386)</f>
        <v/>
      </c>
      <c r="BG1386" s="35">
        <f>SUMIFS(рўйхат!BN:BN,рўйхат!$CX:$CX,$B$1394,рўйхат!$D:$D,$C1386)</f>
        <v/>
      </c>
      <c r="BH1386" s="36">
        <f>SUMIFS(рўйхат!BO:BO,рўйхат!$CX:$CX,$B$1394,рўйхат!$D:$D,$C1386)</f>
        <v/>
      </c>
      <c r="BI1386" s="35">
        <f>SUMIFS(рўйхат!BP:BP,рўйхат!$CX:$CX,$B$1394,рўйхат!$D:$D,$C1386)</f>
        <v/>
      </c>
      <c r="BJ1386" s="36">
        <f>SUMIFS(рўйхат!BQ:BQ,рўйхат!$CX:$CX,$B$1394,рўйхат!$D:$D,$C1386)</f>
        <v/>
      </c>
      <c r="BK1386" s="35">
        <f>SUMIFS(рўйхат!BR:BR,рўйхат!$CX:$CX,$B$1394,рўйхат!$D:$D,$C1386)</f>
        <v/>
      </c>
      <c r="BL1386" s="36">
        <f>SUMIFS(рўйхат!BS:BS,рўйхат!$CX:$CX,$B$1394,рўйхат!$D:$D,$C1386)</f>
        <v/>
      </c>
      <c r="BM1386" s="35">
        <f>SUMIFS(рўйхат!BT:BT,рўйхат!$CX:$CX,$B$1394,рўйхат!$D:$D,$C1386)</f>
        <v/>
      </c>
      <c r="BN1386" s="36">
        <f>SUMIFS(рўйхат!BU:BU,рўйхат!$CX:$CX,$B$1394,рўйхат!$D:$D,$C1386)</f>
        <v/>
      </c>
      <c r="BO1386" s="35">
        <f>SUMIFS(рўйхат!BX:BX,рўйхат!$CX:$CX,$B$1394,рўйхат!$D:$D,$C1386)</f>
        <v/>
      </c>
      <c r="BP1386" s="36">
        <f>SUMIFS(рўйхат!BY:BY,рўйхат!$CX:$CX,$B$1394,рўйхат!$D:$D,$C1386)</f>
        <v/>
      </c>
      <c r="BQ1386" s="35">
        <f>SUMIFS(рўйхат!BZ:BZ,рўйхат!$CX:$CX,$B$1394,рўйхат!$D:$D,$C1386)</f>
        <v/>
      </c>
      <c r="BR1386" s="36">
        <f>SUMIFS(рўйхат!CA:CA,рўйхат!$CX:$CX,$B$1394,рўйхат!$D:$D,$C1386)</f>
        <v/>
      </c>
      <c r="BS1386" s="35">
        <f>SUMIFS(рўйхат!CB:CB,рўйхат!$CX:$CX,$B$1394,рўйхат!$D:$D,$C1386)</f>
        <v/>
      </c>
      <c r="BT1386" s="36">
        <f>SUMIFS(рўйхат!CC:CC,рўйхат!$CX:$CX,$B$1394,рўйхат!$D:$D,$C1386)</f>
        <v/>
      </c>
      <c r="BU1386" s="35">
        <f>SUMIFS(рўйхат!CD:CD,рўйхат!$CX:$CX,$B$1394,рўйхат!$D:$D,$C1386)</f>
        <v/>
      </c>
      <c r="BV1386" s="36">
        <f>SUMIFS(рўйхат!CE:CE,рўйхат!$CX:$CX,$B$1394,рўйхат!$D:$D,$C1386)</f>
        <v/>
      </c>
      <c r="BW1386" s="35">
        <f>SUMIFS(рўйхат!CH:CH,рўйхат!$CX:$CX,$B$1394,рўйхат!$D:$D,$C1386)</f>
        <v/>
      </c>
      <c r="BX1386" s="36">
        <f>SUMIFS(рўйхат!CI:CI,рўйхат!$CX:$CX,$B$1394,рўйхат!$D:$D,$C1386)</f>
        <v/>
      </c>
      <c r="BY1386" s="35">
        <f>SUMIFS(рўйхат!CJ:CJ,рўйхат!$CX:$CX,$B$1394,рўйхат!$D:$D,$C1386)</f>
        <v/>
      </c>
      <c r="BZ1386" s="36">
        <f>SUMIFS(рўйхат!CK:CK,рўйхат!$CX:$CX,$B$1394,рўйхат!$D:$D,$C1386)</f>
        <v/>
      </c>
      <c r="CA1386" s="35">
        <f>SUMIFS(рўйхат!CL:CL,рўйхат!$CX:$CX,$B$1394,рўйхат!$D:$D,$C1386)</f>
        <v/>
      </c>
      <c r="CB1386" s="36">
        <f>SUMIFS(рўйхат!CM:CM,рўйхат!$CX:$CX,$B$1394,рўйхат!$D:$D,$C1386)</f>
        <v/>
      </c>
      <c r="CC1386" s="35">
        <f>SUMIFS(рўйхат!CN:CN,рўйхат!$CX:$CX,$B$1394,рўйхат!$D:$D,$C1386)</f>
        <v/>
      </c>
      <c r="CD1386" s="36">
        <f>SUMIFS(рўйхат!CO:CO,рўйхат!$CX:$CX,$B$1394,рўйхат!$D:$D,$C1386)</f>
        <v/>
      </c>
      <c r="CE1386" s="77">
        <f>IFERROR(BE1386/(Q1386+BE1386),0)</f>
        <v/>
      </c>
      <c r="CF1386" s="78">
        <f>IFERROR(BF1386/(R1386+BF1386),0)</f>
        <v/>
      </c>
    </row>
    <row r="1387" hidden="1" outlineLevel="1" ht="30" customFormat="1" customHeight="1" s="8">
      <c r="A1387" s="39" t="n"/>
      <c r="B1387" s="50" t="n">
        <v>59</v>
      </c>
      <c r="C1387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387" s="51" t="n"/>
      <c r="E1387" s="35">
        <f>SUMIFS(рўйхат!F:F,рўйхат!$CX:$CX,$B$1394,рўйхат!$D:$D,$C1387)</f>
        <v/>
      </c>
      <c r="F1387" s="36">
        <f>SUMIFS(рўйхат!G:G,рўйхат!$CX:$CX,$B$1394,рўйхат!$D:$D,$C1387)</f>
        <v/>
      </c>
      <c r="G1387" s="35">
        <f>SUMIFS(рўйхат!H:H,рўйхат!$CX:$CX,$B$1394,рўйхат!$D:$D,$C1387)</f>
        <v/>
      </c>
      <c r="H1387" s="36">
        <f>SUMIFS(рўйхат!I:I,рўйхат!$CX:$CX,$B$1394,рўйхат!$D:$D,$C1387)</f>
        <v/>
      </c>
      <c r="I1387" s="35">
        <f>SUMIFS(рўйхат!J:J,рўйхат!$CX:$CX,$B$1394,рўйхат!$D:$D,$C1387)</f>
        <v/>
      </c>
      <c r="J1387" s="36">
        <f>SUMIFS(рўйхат!K:K,рўйхат!$CX:$CX,$B$1394,рўйхат!$D:$D,$C1387)</f>
        <v/>
      </c>
      <c r="K1387" s="35">
        <f>SUMIFS(рўйхат!L:L,рўйхат!$CX:$CX,$B$1394,рўйхат!$D:$D,$C1387)</f>
        <v/>
      </c>
      <c r="L1387" s="36">
        <f>SUMIFS(рўйхат!M:M,рўйхат!$CX:$CX,$B$1394,рўйхат!$D:$D,$C1387)</f>
        <v/>
      </c>
      <c r="M1387" s="35">
        <f>SUMIFS(рўйхат!N:N,рўйхат!$CX:$CX,$B$1394,рўйхат!$D:$D,$C1387)</f>
        <v/>
      </c>
      <c r="N1387" s="36">
        <f>SUMIFS(рўйхат!O:O,рўйхат!$CX:$CX,$B$1394,рўйхат!$D:$D,$C1387)</f>
        <v/>
      </c>
      <c r="O1387" s="34">
        <f>IFERROR(M1387/E1387,0)</f>
        <v/>
      </c>
      <c r="P1387" s="34">
        <f>IFERROR(N1387/F1387,0)</f>
        <v/>
      </c>
      <c r="Q1387" s="35">
        <f>SUMIFS(рўйхат!P:P,рўйхат!$CX:$CX,$B$1394,рўйхат!$D:$D,$C1387)</f>
        <v/>
      </c>
      <c r="R1387" s="36">
        <f>SUMIFS(рўйхат!Q:Q,рўйхат!$CX:$CX,$B$1394,рўйхат!$D:$D,$C1387)</f>
        <v/>
      </c>
      <c r="S1387" s="35">
        <f>SUMIFS(рўйхат!R:R,рўйхат!$CX:$CX,$B$1394,рўйхат!$D:$D,$C1387)</f>
        <v/>
      </c>
      <c r="T1387" s="36">
        <f>SUMIFS(рўйхат!S:S,рўйхат!$CX:$CX,$B$1394,рўйхат!$D:$D,$C1387)</f>
        <v/>
      </c>
      <c r="U1387" s="35">
        <f>SUMIFS(рўйхат!T:T,рўйхат!$CX:$CX,$B$1394,рўйхат!$D:$D,$C1387)</f>
        <v/>
      </c>
      <c r="V1387" s="36">
        <f>SUMIFS(рўйхат!U:U,рўйхат!$CX:$CX,$B$1394,рўйхат!$D:$D,$C1387)</f>
        <v/>
      </c>
      <c r="W1387" s="35">
        <f>SUMIFS(рўйхат!V:V,рўйхат!$CX:$CX,$B$1394,рўйхат!$D:$D,$C1387)</f>
        <v/>
      </c>
      <c r="X1387" s="36">
        <f>SUMIFS(рўйхат!W:W,рўйхат!$CX:$CX,$B$1394,рўйхат!$D:$D,$C1387)</f>
        <v/>
      </c>
      <c r="Y1387" s="35">
        <f>SUMIFS(рўйхат!X:X,рўйхат!$CX:$CX,$B$1394,рўйхат!$D:$D,$C1387)</f>
        <v/>
      </c>
      <c r="Z1387" s="36">
        <f>SUMIFS(рўйхат!Y:Y,рўйхат!$CX:$CX,$B$1394,рўйхат!$D:$D,$C1387)</f>
        <v/>
      </c>
      <c r="AA1387" s="35">
        <f>SUMIFS(рўйхат!Z:Z,рўйхат!$CX:$CX,$B$1394,рўйхат!$D:$D,$C1387)</f>
        <v/>
      </c>
      <c r="AB1387" s="36">
        <f>SUMIFS(рўйхат!AA:AA,рўйхат!$CX:$CX,$B$1394,рўйхат!$D:$D,$C1387)</f>
        <v/>
      </c>
      <c r="AC1387" s="35">
        <f>SUMIFS(рўйхат!AB:AB,рўйхат!$CX:$CX,$B$1394,рўйхат!$D:$D,$C1387)</f>
        <v/>
      </c>
      <c r="AD1387" s="36">
        <f>SUMIFS(рўйхат!AC:AC,рўйхат!$CX:$CX,$B$1394,рўйхат!$D:$D,$C1387)</f>
        <v/>
      </c>
      <c r="AE1387" s="35">
        <f>SUMIFS(рўйхат!AD:AD,рўйхат!$CX:$CX,$B$1394,рўйхат!$D:$D,$C1387)</f>
        <v/>
      </c>
      <c r="AF1387" s="36">
        <f>SUMIFS(рўйхат!AE:AE,рўйхат!$CX:$CX,$B$1394,рўйхат!$D:$D,$C1387)</f>
        <v/>
      </c>
      <c r="AG1387" s="35">
        <f>SUMIFS(рўйхат!AH:AH,рўйхат!$CX:$CX,$B$1394,рўйхат!$D:$D,$C1387)</f>
        <v/>
      </c>
      <c r="AH1387" s="36">
        <f>SUMIFS(рўйхат!AI:AI,рўйхат!$CX:$CX,$B$1394,рўйхат!$D:$D,$C1387)</f>
        <v/>
      </c>
      <c r="AI1387" s="35">
        <f>SUMIFS(рўйхат!AJ:AJ,рўйхат!$CX:$CX,$B$1394,рўйхат!$D:$D,$C1387)</f>
        <v/>
      </c>
      <c r="AJ1387" s="36">
        <f>SUMIFS(рўйхат!AK:AK,рўйхат!$CX:$CX,$B$1394,рўйхат!$D:$D,$C1387)</f>
        <v/>
      </c>
      <c r="AK1387" s="35">
        <f>SUMIFS(рўйхат!AL:AL,рўйхат!$CX:$CX,$B$1394,рўйхат!$D:$D,$C1387)</f>
        <v/>
      </c>
      <c r="AL1387" s="36">
        <f>SUMIFS(рўйхат!AM:AM,рўйхат!$CX:$CX,$B$1394,рўйхат!$D:$D,$C1387)</f>
        <v/>
      </c>
      <c r="AM1387" s="77">
        <f>IFERROR(Q1387/E1387,0)</f>
        <v/>
      </c>
      <c r="AN1387" s="77">
        <f>IFERROR(R1387/F1387,0)</f>
        <v/>
      </c>
      <c r="AO1387" s="35">
        <f>SUMIFS(рўйхат!AX:AX,рўйхат!$CX:$CX,$B$1394,рўйхат!$D:$D,$C1387)</f>
        <v/>
      </c>
      <c r="AP1387" s="36">
        <f>SUMIFS(рўйхат!AY:AY,рўйхат!$CX:$CX,$B$1394,рўйхат!$D:$D,$C1387)</f>
        <v/>
      </c>
      <c r="AQ1387" s="35">
        <f>SUMIFS(рўйхат!AZ:AZ,рўйхат!$CX:$CX,$B$1394,рўйхат!$D:$D,$C1387)</f>
        <v/>
      </c>
      <c r="AR1387" s="36">
        <f>SUMIFS(рўйхат!BA:BA,рўйхат!$CX:$CX,$B$1394,рўйхат!$D:$D,$C1387)</f>
        <v/>
      </c>
      <c r="AS1387" s="35">
        <f>SUMIFS(рўйхат!BB:BB,рўйхат!$CX:$CX,$B$1394,рўйхат!$D:$D,$C1387)</f>
        <v/>
      </c>
      <c r="AT1387" s="36">
        <f>SUMIFS(рўйхат!BC:BC,рўйхат!$CX:$CX,$B$1394,рўйхат!$D:$D,$C1387)</f>
        <v/>
      </c>
      <c r="AU1387" s="35">
        <f>SUMIFS(рўйхат!BD:BD,рўйхат!$CX:$CX,$B$1394,рўйхат!$D:$D,$C1387)</f>
        <v/>
      </c>
      <c r="AV1387" s="36">
        <f>SUMIFS(рўйхат!BE:BE,рўйхат!$CX:$CX,$B$1394,рўйхат!$D:$D,$C1387)</f>
        <v/>
      </c>
      <c r="AW1387" s="35">
        <f>SUMIFS(рўйхат!BF:BF,рўйхат!$CX:$CX,$B$1394,рўйхат!$D:$D,$C1387)</f>
        <v/>
      </c>
      <c r="AX1387" s="36">
        <f>SUMIFS(рўйхат!BG:BG,рўйхат!$CX:$CX,$B$1394,рўйхат!$D:$D,$C1387)</f>
        <v/>
      </c>
      <c r="AY1387" s="35">
        <f>SUMIFS(рўйхат!BH:BH,рўйхат!$CX:$CX,$B$1394,рўйхат!$D:$D,$C1387)</f>
        <v/>
      </c>
      <c r="AZ1387" s="36">
        <f>SUMIFS(рўйхат!BI:BI,рўйхат!$CX:$CX,$B$1394,рўйхат!$D:$D,$C1387)</f>
        <v/>
      </c>
      <c r="BA1387" s="35">
        <f>SUMIFS(рўйхат!BJ:BJ,рўйхат!$CX:$CX,$B$1394,рўйхат!$D:$D,$C1387)</f>
        <v/>
      </c>
      <c r="BB1387" s="36">
        <f>SUMIFS(рўйхат!BK:BK,рўйхат!$CX:$CX,$B$1394,рўйхат!$D:$D,$C1387)</f>
        <v/>
      </c>
      <c r="BC1387" s="77">
        <f>IFERROR(AO1387/E1387,0)</f>
        <v/>
      </c>
      <c r="BD1387" s="77">
        <f>IFERROR(AP1387/F1387,0)</f>
        <v/>
      </c>
      <c r="BE1387" s="35">
        <f>SUMIFS(рўйхат!BL:BL,рўйхат!$CX:$CX,$B$1394,рўйхат!$D:$D,$C1387)</f>
        <v/>
      </c>
      <c r="BF1387" s="36">
        <f>SUMIFS(рўйхат!BM:BM,рўйхат!$CX:$CX,$B$1394,рўйхат!$D:$D,$C1387)</f>
        <v/>
      </c>
      <c r="BG1387" s="35">
        <f>SUMIFS(рўйхат!BN:BN,рўйхат!$CX:$CX,$B$1394,рўйхат!$D:$D,$C1387)</f>
        <v/>
      </c>
      <c r="BH1387" s="36">
        <f>SUMIFS(рўйхат!BO:BO,рўйхат!$CX:$CX,$B$1394,рўйхат!$D:$D,$C1387)</f>
        <v/>
      </c>
      <c r="BI1387" s="35">
        <f>SUMIFS(рўйхат!BP:BP,рўйхат!$CX:$CX,$B$1394,рўйхат!$D:$D,$C1387)</f>
        <v/>
      </c>
      <c r="BJ1387" s="36">
        <f>SUMIFS(рўйхат!BQ:BQ,рўйхат!$CX:$CX,$B$1394,рўйхат!$D:$D,$C1387)</f>
        <v/>
      </c>
      <c r="BK1387" s="35">
        <f>SUMIFS(рўйхат!BR:BR,рўйхат!$CX:$CX,$B$1394,рўйхат!$D:$D,$C1387)</f>
        <v/>
      </c>
      <c r="BL1387" s="36">
        <f>SUMIFS(рўйхат!BS:BS,рўйхат!$CX:$CX,$B$1394,рўйхат!$D:$D,$C1387)</f>
        <v/>
      </c>
      <c r="BM1387" s="35">
        <f>SUMIFS(рўйхат!BT:BT,рўйхат!$CX:$CX,$B$1394,рўйхат!$D:$D,$C1387)</f>
        <v/>
      </c>
      <c r="BN1387" s="36">
        <f>SUMIFS(рўйхат!BU:BU,рўйхат!$CX:$CX,$B$1394,рўйхат!$D:$D,$C1387)</f>
        <v/>
      </c>
      <c r="BO1387" s="35">
        <f>SUMIFS(рўйхат!BX:BX,рўйхат!$CX:$CX,$B$1394,рўйхат!$D:$D,$C1387)</f>
        <v/>
      </c>
      <c r="BP1387" s="36">
        <f>SUMIFS(рўйхат!BY:BY,рўйхат!$CX:$CX,$B$1394,рўйхат!$D:$D,$C1387)</f>
        <v/>
      </c>
      <c r="BQ1387" s="35">
        <f>SUMIFS(рўйхат!BZ:BZ,рўйхат!$CX:$CX,$B$1394,рўйхат!$D:$D,$C1387)</f>
        <v/>
      </c>
      <c r="BR1387" s="36">
        <f>SUMIFS(рўйхат!CA:CA,рўйхат!$CX:$CX,$B$1394,рўйхат!$D:$D,$C1387)</f>
        <v/>
      </c>
      <c r="BS1387" s="35">
        <f>SUMIFS(рўйхат!CB:CB,рўйхат!$CX:$CX,$B$1394,рўйхат!$D:$D,$C1387)</f>
        <v/>
      </c>
      <c r="BT1387" s="36">
        <f>SUMIFS(рўйхат!CC:CC,рўйхат!$CX:$CX,$B$1394,рўйхат!$D:$D,$C1387)</f>
        <v/>
      </c>
      <c r="BU1387" s="35">
        <f>SUMIFS(рўйхат!CD:CD,рўйхат!$CX:$CX,$B$1394,рўйхат!$D:$D,$C1387)</f>
        <v/>
      </c>
      <c r="BV1387" s="36">
        <f>SUMIFS(рўйхат!CE:CE,рўйхат!$CX:$CX,$B$1394,рўйхат!$D:$D,$C1387)</f>
        <v/>
      </c>
      <c r="BW1387" s="35">
        <f>SUMIFS(рўйхат!CH:CH,рўйхат!$CX:$CX,$B$1394,рўйхат!$D:$D,$C1387)</f>
        <v/>
      </c>
      <c r="BX1387" s="36">
        <f>SUMIFS(рўйхат!CI:CI,рўйхат!$CX:$CX,$B$1394,рўйхат!$D:$D,$C1387)</f>
        <v/>
      </c>
      <c r="BY1387" s="35">
        <f>SUMIFS(рўйхат!CJ:CJ,рўйхат!$CX:$CX,$B$1394,рўйхат!$D:$D,$C1387)</f>
        <v/>
      </c>
      <c r="BZ1387" s="36">
        <f>SUMIFS(рўйхат!CK:CK,рўйхат!$CX:$CX,$B$1394,рўйхат!$D:$D,$C1387)</f>
        <v/>
      </c>
      <c r="CA1387" s="35">
        <f>SUMIFS(рўйхат!CL:CL,рўйхат!$CX:$CX,$B$1394,рўйхат!$D:$D,$C1387)</f>
        <v/>
      </c>
      <c r="CB1387" s="36">
        <f>SUMIFS(рўйхат!CM:CM,рўйхат!$CX:$CX,$B$1394,рўйхат!$D:$D,$C1387)</f>
        <v/>
      </c>
      <c r="CC1387" s="35">
        <f>SUMIFS(рўйхат!CN:CN,рўйхат!$CX:$CX,$B$1394,рўйхат!$D:$D,$C1387)</f>
        <v/>
      </c>
      <c r="CD1387" s="36">
        <f>SUMIFS(рўйхат!CO:CO,рўйхат!$CX:$CX,$B$1394,рўйхат!$D:$D,$C1387)</f>
        <v/>
      </c>
      <c r="CE1387" s="77">
        <f>IFERROR(BE1387/(Q1387+BE1387),0)</f>
        <v/>
      </c>
      <c r="CF1387" s="78">
        <f>IFERROR(BF1387/(R1387+BF1387),0)</f>
        <v/>
      </c>
    </row>
    <row r="1388" hidden="1" outlineLevel="1" ht="30" customFormat="1" customHeight="1" s="8">
      <c r="A1388" s="39" t="n"/>
      <c r="B1388" s="50" t="n">
        <v>60</v>
      </c>
      <c r="C1388" s="131" t="inlineStr">
        <is>
          <t>Хорижда бўлган фуқароларга иш ҳақи тўланиши</t>
        </is>
      </c>
      <c r="D1388" s="51" t="n"/>
      <c r="E1388" s="35">
        <f>SUMIFS(рўйхат!F:F,рўйхат!$CX:$CX,$B$1394,рўйхат!$D:$D,$C1388)</f>
        <v/>
      </c>
      <c r="F1388" s="36">
        <f>SUMIFS(рўйхат!G:G,рўйхат!$CX:$CX,$B$1394,рўйхат!$D:$D,$C1388)</f>
        <v/>
      </c>
      <c r="G1388" s="35">
        <f>SUMIFS(рўйхат!H:H,рўйхат!$CX:$CX,$B$1394,рўйхат!$D:$D,$C1388)</f>
        <v/>
      </c>
      <c r="H1388" s="36">
        <f>SUMIFS(рўйхат!I:I,рўйхат!$CX:$CX,$B$1394,рўйхат!$D:$D,$C1388)</f>
        <v/>
      </c>
      <c r="I1388" s="35">
        <f>SUMIFS(рўйхат!J:J,рўйхат!$CX:$CX,$B$1394,рўйхат!$D:$D,$C1388)</f>
        <v/>
      </c>
      <c r="J1388" s="36">
        <f>SUMIFS(рўйхат!K:K,рўйхат!$CX:$CX,$B$1394,рўйхат!$D:$D,$C1388)</f>
        <v/>
      </c>
      <c r="K1388" s="35">
        <f>SUMIFS(рўйхат!L:L,рўйхат!$CX:$CX,$B$1394,рўйхат!$D:$D,$C1388)</f>
        <v/>
      </c>
      <c r="L1388" s="36">
        <f>SUMIFS(рўйхат!M:M,рўйхат!$CX:$CX,$B$1394,рўйхат!$D:$D,$C1388)</f>
        <v/>
      </c>
      <c r="M1388" s="35">
        <f>SUMIFS(рўйхат!N:N,рўйхат!$CX:$CX,$B$1394,рўйхат!$D:$D,$C1388)</f>
        <v/>
      </c>
      <c r="N1388" s="36">
        <f>SUMIFS(рўйхат!O:O,рўйхат!$CX:$CX,$B$1394,рўйхат!$D:$D,$C1388)</f>
        <v/>
      </c>
      <c r="O1388" s="34">
        <f>IFERROR(M1388/E1388,0)</f>
        <v/>
      </c>
      <c r="P1388" s="34">
        <f>IFERROR(N1388/F1388,0)</f>
        <v/>
      </c>
      <c r="Q1388" s="35">
        <f>SUMIFS(рўйхат!P:P,рўйхат!$CX:$CX,$B$1394,рўйхат!$D:$D,$C1388)</f>
        <v/>
      </c>
      <c r="R1388" s="36">
        <f>SUMIFS(рўйхат!Q:Q,рўйхат!$CX:$CX,$B$1394,рўйхат!$D:$D,$C1388)</f>
        <v/>
      </c>
      <c r="S1388" s="35">
        <f>SUMIFS(рўйхат!R:R,рўйхат!$CX:$CX,$B$1394,рўйхат!$D:$D,$C1388)</f>
        <v/>
      </c>
      <c r="T1388" s="36">
        <f>SUMIFS(рўйхат!S:S,рўйхат!$CX:$CX,$B$1394,рўйхат!$D:$D,$C1388)</f>
        <v/>
      </c>
      <c r="U1388" s="35">
        <f>SUMIFS(рўйхат!T:T,рўйхат!$CX:$CX,$B$1394,рўйхат!$D:$D,$C1388)</f>
        <v/>
      </c>
      <c r="V1388" s="36">
        <f>SUMIFS(рўйхат!U:U,рўйхат!$CX:$CX,$B$1394,рўйхат!$D:$D,$C1388)</f>
        <v/>
      </c>
      <c r="W1388" s="35">
        <f>SUMIFS(рўйхат!V:V,рўйхат!$CX:$CX,$B$1394,рўйхат!$D:$D,$C1388)</f>
        <v/>
      </c>
      <c r="X1388" s="36">
        <f>SUMIFS(рўйхат!W:W,рўйхат!$CX:$CX,$B$1394,рўйхат!$D:$D,$C1388)</f>
        <v/>
      </c>
      <c r="Y1388" s="35">
        <f>SUMIFS(рўйхат!X:X,рўйхат!$CX:$CX,$B$1394,рўйхат!$D:$D,$C1388)</f>
        <v/>
      </c>
      <c r="Z1388" s="36">
        <f>SUMIFS(рўйхат!Y:Y,рўйхат!$CX:$CX,$B$1394,рўйхат!$D:$D,$C1388)</f>
        <v/>
      </c>
      <c r="AA1388" s="35">
        <f>SUMIFS(рўйхат!Z:Z,рўйхат!$CX:$CX,$B$1394,рўйхат!$D:$D,$C1388)</f>
        <v/>
      </c>
      <c r="AB1388" s="36">
        <f>SUMIFS(рўйхат!AA:AA,рўйхат!$CX:$CX,$B$1394,рўйхат!$D:$D,$C1388)</f>
        <v/>
      </c>
      <c r="AC1388" s="35">
        <f>SUMIFS(рўйхат!AB:AB,рўйхат!$CX:$CX,$B$1394,рўйхат!$D:$D,$C1388)</f>
        <v/>
      </c>
      <c r="AD1388" s="36">
        <f>SUMIFS(рўйхат!AC:AC,рўйхат!$CX:$CX,$B$1394,рўйхат!$D:$D,$C1388)</f>
        <v/>
      </c>
      <c r="AE1388" s="35">
        <f>SUMIFS(рўйхат!AD:AD,рўйхат!$CX:$CX,$B$1394,рўйхат!$D:$D,$C1388)</f>
        <v/>
      </c>
      <c r="AF1388" s="36">
        <f>SUMIFS(рўйхат!AE:AE,рўйхат!$CX:$CX,$B$1394,рўйхат!$D:$D,$C1388)</f>
        <v/>
      </c>
      <c r="AG1388" s="35">
        <f>SUMIFS(рўйхат!AH:AH,рўйхат!$CX:$CX,$B$1394,рўйхат!$D:$D,$C1388)</f>
        <v/>
      </c>
      <c r="AH1388" s="36">
        <f>SUMIFS(рўйхат!AI:AI,рўйхат!$CX:$CX,$B$1394,рўйхат!$D:$D,$C1388)</f>
        <v/>
      </c>
      <c r="AI1388" s="35">
        <f>SUMIFS(рўйхат!AJ:AJ,рўйхат!$CX:$CX,$B$1394,рўйхат!$D:$D,$C1388)</f>
        <v/>
      </c>
      <c r="AJ1388" s="36">
        <f>SUMIFS(рўйхат!AK:AK,рўйхат!$CX:$CX,$B$1394,рўйхат!$D:$D,$C1388)</f>
        <v/>
      </c>
      <c r="AK1388" s="35">
        <f>SUMIFS(рўйхат!AL:AL,рўйхат!$CX:$CX,$B$1394,рўйхат!$D:$D,$C1388)</f>
        <v/>
      </c>
      <c r="AL1388" s="36">
        <f>SUMIFS(рўйхат!AM:AM,рўйхат!$CX:$CX,$B$1394,рўйхат!$D:$D,$C1388)</f>
        <v/>
      </c>
      <c r="AM1388" s="77">
        <f>IFERROR(Q1388/E1388,0)</f>
        <v/>
      </c>
      <c r="AN1388" s="77">
        <f>IFERROR(R1388/F1388,0)</f>
        <v/>
      </c>
      <c r="AO1388" s="35">
        <f>SUMIFS(рўйхат!AX:AX,рўйхат!$CX:$CX,$B$1394,рўйхат!$D:$D,$C1388)</f>
        <v/>
      </c>
      <c r="AP1388" s="36">
        <f>SUMIFS(рўйхат!AY:AY,рўйхат!$CX:$CX,$B$1394,рўйхат!$D:$D,$C1388)</f>
        <v/>
      </c>
      <c r="AQ1388" s="35">
        <f>SUMIFS(рўйхат!AZ:AZ,рўйхат!$CX:$CX,$B$1394,рўйхат!$D:$D,$C1388)</f>
        <v/>
      </c>
      <c r="AR1388" s="36">
        <f>SUMIFS(рўйхат!BA:BA,рўйхат!$CX:$CX,$B$1394,рўйхат!$D:$D,$C1388)</f>
        <v/>
      </c>
      <c r="AS1388" s="35">
        <f>SUMIFS(рўйхат!BB:BB,рўйхат!$CX:$CX,$B$1394,рўйхат!$D:$D,$C1388)</f>
        <v/>
      </c>
      <c r="AT1388" s="36">
        <f>SUMIFS(рўйхат!BC:BC,рўйхат!$CX:$CX,$B$1394,рўйхат!$D:$D,$C1388)</f>
        <v/>
      </c>
      <c r="AU1388" s="35">
        <f>SUMIFS(рўйхат!BD:BD,рўйхат!$CX:$CX,$B$1394,рўйхат!$D:$D,$C1388)</f>
        <v/>
      </c>
      <c r="AV1388" s="36">
        <f>SUMIFS(рўйхат!BE:BE,рўйхат!$CX:$CX,$B$1394,рўйхат!$D:$D,$C1388)</f>
        <v/>
      </c>
      <c r="AW1388" s="35">
        <f>SUMIFS(рўйхат!BF:BF,рўйхат!$CX:$CX,$B$1394,рўйхат!$D:$D,$C1388)</f>
        <v/>
      </c>
      <c r="AX1388" s="36">
        <f>SUMIFS(рўйхат!BG:BG,рўйхат!$CX:$CX,$B$1394,рўйхат!$D:$D,$C1388)</f>
        <v/>
      </c>
      <c r="AY1388" s="35">
        <f>SUMIFS(рўйхат!BH:BH,рўйхат!$CX:$CX,$B$1394,рўйхат!$D:$D,$C1388)</f>
        <v/>
      </c>
      <c r="AZ1388" s="36">
        <f>SUMIFS(рўйхат!BI:BI,рўйхат!$CX:$CX,$B$1394,рўйхат!$D:$D,$C1388)</f>
        <v/>
      </c>
      <c r="BA1388" s="35">
        <f>SUMIFS(рўйхат!BJ:BJ,рўйхат!$CX:$CX,$B$1394,рўйхат!$D:$D,$C1388)</f>
        <v/>
      </c>
      <c r="BB1388" s="36">
        <f>SUMIFS(рўйхат!BK:BK,рўйхат!$CX:$CX,$B$1394,рўйхат!$D:$D,$C1388)</f>
        <v/>
      </c>
      <c r="BC1388" s="77">
        <f>IFERROR(AO1388/E1388,0)</f>
        <v/>
      </c>
      <c r="BD1388" s="77">
        <f>IFERROR(AP1388/F1388,0)</f>
        <v/>
      </c>
      <c r="BE1388" s="35">
        <f>SUMIFS(рўйхат!BL:BL,рўйхат!$CX:$CX,$B$1394,рўйхат!$D:$D,$C1388)</f>
        <v/>
      </c>
      <c r="BF1388" s="36">
        <f>SUMIFS(рўйхат!BM:BM,рўйхат!$CX:$CX,$B$1394,рўйхат!$D:$D,$C1388)</f>
        <v/>
      </c>
      <c r="BG1388" s="35">
        <f>SUMIFS(рўйхат!BN:BN,рўйхат!$CX:$CX,$B$1394,рўйхат!$D:$D,$C1388)</f>
        <v/>
      </c>
      <c r="BH1388" s="36">
        <f>SUMIFS(рўйхат!BO:BO,рўйхат!$CX:$CX,$B$1394,рўйхат!$D:$D,$C1388)</f>
        <v/>
      </c>
      <c r="BI1388" s="35">
        <f>SUMIFS(рўйхат!BP:BP,рўйхат!$CX:$CX,$B$1394,рўйхат!$D:$D,$C1388)</f>
        <v/>
      </c>
      <c r="BJ1388" s="36">
        <f>SUMIFS(рўйхат!BQ:BQ,рўйхат!$CX:$CX,$B$1394,рўйхат!$D:$D,$C1388)</f>
        <v/>
      </c>
      <c r="BK1388" s="35">
        <f>SUMIFS(рўйхат!BR:BR,рўйхат!$CX:$CX,$B$1394,рўйхат!$D:$D,$C1388)</f>
        <v/>
      </c>
      <c r="BL1388" s="36">
        <f>SUMIFS(рўйхат!BS:BS,рўйхат!$CX:$CX,$B$1394,рўйхат!$D:$D,$C1388)</f>
        <v/>
      </c>
      <c r="BM1388" s="35">
        <f>SUMIFS(рўйхат!BT:BT,рўйхат!$CX:$CX,$B$1394,рўйхат!$D:$D,$C1388)</f>
        <v/>
      </c>
      <c r="BN1388" s="36">
        <f>SUMIFS(рўйхат!BU:BU,рўйхат!$CX:$CX,$B$1394,рўйхат!$D:$D,$C1388)</f>
        <v/>
      </c>
      <c r="BO1388" s="35">
        <f>SUMIFS(рўйхат!BX:BX,рўйхат!$CX:$CX,$B$1394,рўйхат!$D:$D,$C1388)</f>
        <v/>
      </c>
      <c r="BP1388" s="36">
        <f>SUMIFS(рўйхат!BY:BY,рўйхат!$CX:$CX,$B$1394,рўйхат!$D:$D,$C1388)</f>
        <v/>
      </c>
      <c r="BQ1388" s="35">
        <f>SUMIFS(рўйхат!BZ:BZ,рўйхат!$CX:$CX,$B$1394,рўйхат!$D:$D,$C1388)</f>
        <v/>
      </c>
      <c r="BR1388" s="36">
        <f>SUMIFS(рўйхат!CA:CA,рўйхат!$CX:$CX,$B$1394,рўйхат!$D:$D,$C1388)</f>
        <v/>
      </c>
      <c r="BS1388" s="35">
        <f>SUMIFS(рўйхат!CB:CB,рўйхат!$CX:$CX,$B$1394,рўйхат!$D:$D,$C1388)</f>
        <v/>
      </c>
      <c r="BT1388" s="36">
        <f>SUMIFS(рўйхат!CC:CC,рўйхат!$CX:$CX,$B$1394,рўйхат!$D:$D,$C1388)</f>
        <v/>
      </c>
      <c r="BU1388" s="35">
        <f>SUMIFS(рўйхат!CD:CD,рўйхат!$CX:$CX,$B$1394,рўйхат!$D:$D,$C1388)</f>
        <v/>
      </c>
      <c r="BV1388" s="36">
        <f>SUMIFS(рўйхат!CE:CE,рўйхат!$CX:$CX,$B$1394,рўйхат!$D:$D,$C1388)</f>
        <v/>
      </c>
      <c r="BW1388" s="35">
        <f>SUMIFS(рўйхат!CH:CH,рўйхат!$CX:$CX,$B$1394,рўйхат!$D:$D,$C1388)</f>
        <v/>
      </c>
      <c r="BX1388" s="36">
        <f>SUMIFS(рўйхат!CI:CI,рўйхат!$CX:$CX,$B$1394,рўйхат!$D:$D,$C1388)</f>
        <v/>
      </c>
      <c r="BY1388" s="35">
        <f>SUMIFS(рўйхат!CJ:CJ,рўйхат!$CX:$CX,$B$1394,рўйхат!$D:$D,$C1388)</f>
        <v/>
      </c>
      <c r="BZ1388" s="36">
        <f>SUMIFS(рўйхат!CK:CK,рўйхат!$CX:$CX,$B$1394,рўйхат!$D:$D,$C1388)</f>
        <v/>
      </c>
      <c r="CA1388" s="35">
        <f>SUMIFS(рўйхат!CL:CL,рўйхат!$CX:$CX,$B$1394,рўйхат!$D:$D,$C1388)</f>
        <v/>
      </c>
      <c r="CB1388" s="36">
        <f>SUMIFS(рўйхат!CM:CM,рўйхат!$CX:$CX,$B$1394,рўйхат!$D:$D,$C1388)</f>
        <v/>
      </c>
      <c r="CC1388" s="35">
        <f>SUMIFS(рўйхат!CN:CN,рўйхат!$CX:$CX,$B$1394,рўйхат!$D:$D,$C1388)</f>
        <v/>
      </c>
      <c r="CD1388" s="36">
        <f>SUMIFS(рўйхат!CO:CO,рўйхат!$CX:$CX,$B$1394,рўйхат!$D:$D,$C1388)</f>
        <v/>
      </c>
      <c r="CE1388" s="77">
        <f>IFERROR(BE1388/(Q1388+BE1388),0)</f>
        <v/>
      </c>
      <c r="CF1388" s="78">
        <f>IFERROR(BF1388/(R1388+BF1388),0)</f>
        <v/>
      </c>
    </row>
    <row r="1389" hidden="1" outlineLevel="1" ht="30" customFormat="1" customHeight="1" s="8">
      <c r="A1389" s="39" t="n"/>
      <c r="B1389" s="50" t="n">
        <v>61</v>
      </c>
      <c r="C1389" s="131" t="inlineStr">
        <is>
          <t>Якунига етмаган харидларда нархларни ошириб кўрсатилиш ҳолатлари таҳлили (UZEX)</t>
        </is>
      </c>
      <c r="D1389" s="51" t="n"/>
      <c r="E1389" s="35">
        <f>SUMIFS(рўйхат!F:F,рўйхат!$CX:$CX,$B$1394,рўйхат!$D:$D,$C1389)</f>
        <v/>
      </c>
      <c r="F1389" s="36">
        <f>SUMIFS(рўйхат!G:G,рўйхат!$CX:$CX,$B$1394,рўйхат!$D:$D,$C1389)</f>
        <v/>
      </c>
      <c r="G1389" s="35">
        <f>SUMIFS(рўйхат!H:H,рўйхат!$CX:$CX,$B$1394,рўйхат!$D:$D,$C1389)</f>
        <v/>
      </c>
      <c r="H1389" s="36">
        <f>SUMIFS(рўйхат!I:I,рўйхат!$CX:$CX,$B$1394,рўйхат!$D:$D,$C1389)</f>
        <v/>
      </c>
      <c r="I1389" s="35">
        <f>SUMIFS(рўйхат!J:J,рўйхат!$CX:$CX,$B$1394,рўйхат!$D:$D,$C1389)</f>
        <v/>
      </c>
      <c r="J1389" s="36">
        <f>SUMIFS(рўйхат!K:K,рўйхат!$CX:$CX,$B$1394,рўйхат!$D:$D,$C1389)</f>
        <v/>
      </c>
      <c r="K1389" s="35">
        <f>SUMIFS(рўйхат!L:L,рўйхат!$CX:$CX,$B$1394,рўйхат!$D:$D,$C1389)</f>
        <v/>
      </c>
      <c r="L1389" s="36">
        <f>SUMIFS(рўйхат!M:M,рўйхат!$CX:$CX,$B$1394,рўйхат!$D:$D,$C1389)</f>
        <v/>
      </c>
      <c r="M1389" s="35">
        <f>SUMIFS(рўйхат!N:N,рўйхат!$CX:$CX,$B$1394,рўйхат!$D:$D,$C1389)</f>
        <v/>
      </c>
      <c r="N1389" s="36">
        <f>SUMIFS(рўйхат!O:O,рўйхат!$CX:$CX,$B$1394,рўйхат!$D:$D,$C1389)</f>
        <v/>
      </c>
      <c r="O1389" s="34">
        <f>IFERROR(M1389/E1389,0)</f>
        <v/>
      </c>
      <c r="P1389" s="34">
        <f>IFERROR(N1389/F1389,0)</f>
        <v/>
      </c>
      <c r="Q1389" s="35">
        <f>SUMIFS(рўйхат!P:P,рўйхат!$CX:$CX,$B$1394,рўйхат!$D:$D,$C1389)</f>
        <v/>
      </c>
      <c r="R1389" s="36">
        <f>SUMIFS(рўйхат!Q:Q,рўйхат!$CX:$CX,$B$1394,рўйхат!$D:$D,$C1389)</f>
        <v/>
      </c>
      <c r="S1389" s="35">
        <f>SUMIFS(рўйхат!R:R,рўйхат!$CX:$CX,$B$1394,рўйхат!$D:$D,$C1389)</f>
        <v/>
      </c>
      <c r="T1389" s="36">
        <f>SUMIFS(рўйхат!S:S,рўйхат!$CX:$CX,$B$1394,рўйхат!$D:$D,$C1389)</f>
        <v/>
      </c>
      <c r="U1389" s="35">
        <f>SUMIFS(рўйхат!T:T,рўйхат!$CX:$CX,$B$1394,рўйхат!$D:$D,$C1389)</f>
        <v/>
      </c>
      <c r="V1389" s="36">
        <f>SUMIFS(рўйхат!U:U,рўйхат!$CX:$CX,$B$1394,рўйхат!$D:$D,$C1389)</f>
        <v/>
      </c>
      <c r="W1389" s="35">
        <f>SUMIFS(рўйхат!V:V,рўйхат!$CX:$CX,$B$1394,рўйхат!$D:$D,$C1389)</f>
        <v/>
      </c>
      <c r="X1389" s="36">
        <f>SUMIFS(рўйхат!W:W,рўйхат!$CX:$CX,$B$1394,рўйхат!$D:$D,$C1389)</f>
        <v/>
      </c>
      <c r="Y1389" s="35">
        <f>SUMIFS(рўйхат!X:X,рўйхат!$CX:$CX,$B$1394,рўйхат!$D:$D,$C1389)</f>
        <v/>
      </c>
      <c r="Z1389" s="36">
        <f>SUMIFS(рўйхат!Y:Y,рўйхат!$CX:$CX,$B$1394,рўйхат!$D:$D,$C1389)</f>
        <v/>
      </c>
      <c r="AA1389" s="35">
        <f>SUMIFS(рўйхат!Z:Z,рўйхат!$CX:$CX,$B$1394,рўйхат!$D:$D,$C1389)</f>
        <v/>
      </c>
      <c r="AB1389" s="36">
        <f>SUMIFS(рўйхат!AA:AA,рўйхат!$CX:$CX,$B$1394,рўйхат!$D:$D,$C1389)</f>
        <v/>
      </c>
      <c r="AC1389" s="35">
        <f>SUMIFS(рўйхат!AB:AB,рўйхат!$CX:$CX,$B$1394,рўйхат!$D:$D,$C1389)</f>
        <v/>
      </c>
      <c r="AD1389" s="36">
        <f>SUMIFS(рўйхат!AC:AC,рўйхат!$CX:$CX,$B$1394,рўйхат!$D:$D,$C1389)</f>
        <v/>
      </c>
      <c r="AE1389" s="35">
        <f>SUMIFS(рўйхат!AD:AD,рўйхат!$CX:$CX,$B$1394,рўйхат!$D:$D,$C1389)</f>
        <v/>
      </c>
      <c r="AF1389" s="36">
        <f>SUMIFS(рўйхат!AE:AE,рўйхат!$CX:$CX,$B$1394,рўйхат!$D:$D,$C1389)</f>
        <v/>
      </c>
      <c r="AG1389" s="35">
        <f>SUMIFS(рўйхат!AH:AH,рўйхат!$CX:$CX,$B$1394,рўйхат!$D:$D,$C1389)</f>
        <v/>
      </c>
      <c r="AH1389" s="36">
        <f>SUMIFS(рўйхат!AI:AI,рўйхат!$CX:$CX,$B$1394,рўйхат!$D:$D,$C1389)</f>
        <v/>
      </c>
      <c r="AI1389" s="35">
        <f>SUMIFS(рўйхат!AJ:AJ,рўйхат!$CX:$CX,$B$1394,рўйхат!$D:$D,$C1389)</f>
        <v/>
      </c>
      <c r="AJ1389" s="36">
        <f>SUMIFS(рўйхат!AK:AK,рўйхат!$CX:$CX,$B$1394,рўйхат!$D:$D,$C1389)</f>
        <v/>
      </c>
      <c r="AK1389" s="35">
        <f>SUMIFS(рўйхат!AL:AL,рўйхат!$CX:$CX,$B$1394,рўйхат!$D:$D,$C1389)</f>
        <v/>
      </c>
      <c r="AL1389" s="36">
        <f>SUMIFS(рўйхат!AM:AM,рўйхат!$CX:$CX,$B$1394,рўйхат!$D:$D,$C1389)</f>
        <v/>
      </c>
      <c r="AM1389" s="77">
        <f>IFERROR(Q1389/E1389,0)</f>
        <v/>
      </c>
      <c r="AN1389" s="77">
        <f>IFERROR(R1389/F1389,0)</f>
        <v/>
      </c>
      <c r="AO1389" s="35">
        <f>SUMIFS(рўйхат!AX:AX,рўйхат!$CX:$CX,$B$1394,рўйхат!$D:$D,$C1389)</f>
        <v/>
      </c>
      <c r="AP1389" s="36">
        <f>SUMIFS(рўйхат!AY:AY,рўйхат!$CX:$CX,$B$1394,рўйхат!$D:$D,$C1389)</f>
        <v/>
      </c>
      <c r="AQ1389" s="35">
        <f>SUMIFS(рўйхат!AZ:AZ,рўйхат!$CX:$CX,$B$1394,рўйхат!$D:$D,$C1389)</f>
        <v/>
      </c>
      <c r="AR1389" s="36">
        <f>SUMIFS(рўйхат!BA:BA,рўйхат!$CX:$CX,$B$1394,рўйхат!$D:$D,$C1389)</f>
        <v/>
      </c>
      <c r="AS1389" s="35">
        <f>SUMIFS(рўйхат!BB:BB,рўйхат!$CX:$CX,$B$1394,рўйхат!$D:$D,$C1389)</f>
        <v/>
      </c>
      <c r="AT1389" s="36">
        <f>SUMIFS(рўйхат!BC:BC,рўйхат!$CX:$CX,$B$1394,рўйхат!$D:$D,$C1389)</f>
        <v/>
      </c>
      <c r="AU1389" s="35">
        <f>SUMIFS(рўйхат!BD:BD,рўйхат!$CX:$CX,$B$1394,рўйхат!$D:$D,$C1389)</f>
        <v/>
      </c>
      <c r="AV1389" s="36">
        <f>SUMIFS(рўйхат!BE:BE,рўйхат!$CX:$CX,$B$1394,рўйхат!$D:$D,$C1389)</f>
        <v/>
      </c>
      <c r="AW1389" s="35">
        <f>SUMIFS(рўйхат!BF:BF,рўйхат!$CX:$CX,$B$1394,рўйхат!$D:$D,$C1389)</f>
        <v/>
      </c>
      <c r="AX1389" s="36">
        <f>SUMIFS(рўйхат!BG:BG,рўйхат!$CX:$CX,$B$1394,рўйхат!$D:$D,$C1389)</f>
        <v/>
      </c>
      <c r="AY1389" s="35">
        <f>SUMIFS(рўйхат!BH:BH,рўйхат!$CX:$CX,$B$1394,рўйхат!$D:$D,$C1389)</f>
        <v/>
      </c>
      <c r="AZ1389" s="36">
        <f>SUMIFS(рўйхат!BI:BI,рўйхат!$CX:$CX,$B$1394,рўйхат!$D:$D,$C1389)</f>
        <v/>
      </c>
      <c r="BA1389" s="35">
        <f>SUMIFS(рўйхат!BJ:BJ,рўйхат!$CX:$CX,$B$1394,рўйхат!$D:$D,$C1389)</f>
        <v/>
      </c>
      <c r="BB1389" s="36">
        <f>SUMIFS(рўйхат!BK:BK,рўйхат!$CX:$CX,$B$1394,рўйхат!$D:$D,$C1389)</f>
        <v/>
      </c>
      <c r="BC1389" s="77">
        <f>IFERROR(AO1389/E1389,0)</f>
        <v/>
      </c>
      <c r="BD1389" s="77">
        <f>IFERROR(AP1389/F1389,0)</f>
        <v/>
      </c>
      <c r="BE1389" s="35">
        <f>SUMIFS(рўйхат!BL:BL,рўйхат!$CX:$CX,$B$1394,рўйхат!$D:$D,$C1389)</f>
        <v/>
      </c>
      <c r="BF1389" s="36">
        <f>SUMIFS(рўйхат!BM:BM,рўйхат!$CX:$CX,$B$1394,рўйхат!$D:$D,$C1389)</f>
        <v/>
      </c>
      <c r="BG1389" s="35">
        <f>SUMIFS(рўйхат!BN:BN,рўйхат!$CX:$CX,$B$1394,рўйхат!$D:$D,$C1389)</f>
        <v/>
      </c>
      <c r="BH1389" s="36">
        <f>SUMIFS(рўйхат!BO:BO,рўйхат!$CX:$CX,$B$1394,рўйхат!$D:$D,$C1389)</f>
        <v/>
      </c>
      <c r="BI1389" s="35">
        <f>SUMIFS(рўйхат!BP:BP,рўйхат!$CX:$CX,$B$1394,рўйхат!$D:$D,$C1389)</f>
        <v/>
      </c>
      <c r="BJ1389" s="36">
        <f>SUMIFS(рўйхат!BQ:BQ,рўйхат!$CX:$CX,$B$1394,рўйхат!$D:$D,$C1389)</f>
        <v/>
      </c>
      <c r="BK1389" s="35">
        <f>SUMIFS(рўйхат!BR:BR,рўйхат!$CX:$CX,$B$1394,рўйхат!$D:$D,$C1389)</f>
        <v/>
      </c>
      <c r="BL1389" s="36">
        <f>SUMIFS(рўйхат!BS:BS,рўйхат!$CX:$CX,$B$1394,рўйхат!$D:$D,$C1389)</f>
        <v/>
      </c>
      <c r="BM1389" s="35">
        <f>SUMIFS(рўйхат!BT:BT,рўйхат!$CX:$CX,$B$1394,рўйхат!$D:$D,$C1389)</f>
        <v/>
      </c>
      <c r="BN1389" s="36">
        <f>SUMIFS(рўйхат!BU:BU,рўйхат!$CX:$CX,$B$1394,рўйхат!$D:$D,$C1389)</f>
        <v/>
      </c>
      <c r="BO1389" s="35">
        <f>SUMIFS(рўйхат!BX:BX,рўйхат!$CX:$CX,$B$1394,рўйхат!$D:$D,$C1389)</f>
        <v/>
      </c>
      <c r="BP1389" s="36">
        <f>SUMIFS(рўйхат!BY:BY,рўйхат!$CX:$CX,$B$1394,рўйхат!$D:$D,$C1389)</f>
        <v/>
      </c>
      <c r="BQ1389" s="35">
        <f>SUMIFS(рўйхат!BZ:BZ,рўйхат!$CX:$CX,$B$1394,рўйхат!$D:$D,$C1389)</f>
        <v/>
      </c>
      <c r="BR1389" s="36">
        <f>SUMIFS(рўйхат!CA:CA,рўйхат!$CX:$CX,$B$1394,рўйхат!$D:$D,$C1389)</f>
        <v/>
      </c>
      <c r="BS1389" s="35">
        <f>SUMIFS(рўйхат!CB:CB,рўйхат!$CX:$CX,$B$1394,рўйхат!$D:$D,$C1389)</f>
        <v/>
      </c>
      <c r="BT1389" s="36">
        <f>SUMIFS(рўйхат!CC:CC,рўйхат!$CX:$CX,$B$1394,рўйхат!$D:$D,$C1389)</f>
        <v/>
      </c>
      <c r="BU1389" s="35">
        <f>SUMIFS(рўйхат!CD:CD,рўйхат!$CX:$CX,$B$1394,рўйхат!$D:$D,$C1389)</f>
        <v/>
      </c>
      <c r="BV1389" s="36">
        <f>SUMIFS(рўйхат!CE:CE,рўйхат!$CX:$CX,$B$1394,рўйхат!$D:$D,$C1389)</f>
        <v/>
      </c>
      <c r="BW1389" s="35">
        <f>SUMIFS(рўйхат!CH:CH,рўйхат!$CX:$CX,$B$1394,рўйхат!$D:$D,$C1389)</f>
        <v/>
      </c>
      <c r="BX1389" s="36">
        <f>SUMIFS(рўйхат!CI:CI,рўйхат!$CX:$CX,$B$1394,рўйхат!$D:$D,$C1389)</f>
        <v/>
      </c>
      <c r="BY1389" s="35">
        <f>SUMIFS(рўйхат!CJ:CJ,рўйхат!$CX:$CX,$B$1394,рўйхат!$D:$D,$C1389)</f>
        <v/>
      </c>
      <c r="BZ1389" s="36">
        <f>SUMIFS(рўйхат!CK:CK,рўйхат!$CX:$CX,$B$1394,рўйхат!$D:$D,$C1389)</f>
        <v/>
      </c>
      <c r="CA1389" s="35">
        <f>SUMIFS(рўйхат!CL:CL,рўйхат!$CX:$CX,$B$1394,рўйхат!$D:$D,$C1389)</f>
        <v/>
      </c>
      <c r="CB1389" s="36">
        <f>SUMIFS(рўйхат!CM:CM,рўйхат!$CX:$CX,$B$1394,рўйхат!$D:$D,$C1389)</f>
        <v/>
      </c>
      <c r="CC1389" s="35">
        <f>SUMIFS(рўйхат!CN:CN,рўйхат!$CX:$CX,$B$1394,рўйхат!$D:$D,$C1389)</f>
        <v/>
      </c>
      <c r="CD1389" s="36">
        <f>SUMIFS(рўйхат!CO:CO,рўйхат!$CX:$CX,$B$1394,рўйхат!$D:$D,$C1389)</f>
        <v/>
      </c>
      <c r="CE1389" s="77">
        <f>IFERROR(BE1389/(Q1389+BE1389),0)</f>
        <v/>
      </c>
      <c r="CF1389" s="78">
        <f>IFERROR(BF1389/(R1389+BF1389),0)</f>
        <v/>
      </c>
    </row>
    <row r="1390" hidden="1" outlineLevel="1" ht="30" customFormat="1" customHeight="1" s="8">
      <c r="A1390" s="39" t="n"/>
      <c r="B1390" s="50" t="n">
        <v>62</v>
      </c>
      <c r="C1390" s="131" t="inlineStr">
        <is>
          <t>Manfaatlar to'qnashuvi (COOPERATION)</t>
        </is>
      </c>
      <c r="D1390" s="51" t="n"/>
      <c r="E1390" s="35">
        <f>SUMIFS(рўйхат!F:F,рўйхат!$CX:$CX,$B$1394,рўйхат!$D:$D,$C1390)</f>
        <v/>
      </c>
      <c r="F1390" s="36">
        <f>SUMIFS(рўйхат!G:G,рўйхат!$CX:$CX,$B$1394,рўйхат!$D:$D,$C1390)</f>
        <v/>
      </c>
      <c r="G1390" s="35">
        <f>SUMIFS(рўйхат!H:H,рўйхат!$CX:$CX,$B$1394,рўйхат!$D:$D,$C1390)</f>
        <v/>
      </c>
      <c r="H1390" s="36">
        <f>SUMIFS(рўйхат!I:I,рўйхат!$CX:$CX,$B$1394,рўйхат!$D:$D,$C1390)</f>
        <v/>
      </c>
      <c r="I1390" s="35">
        <f>SUMIFS(рўйхат!J:J,рўйхат!$CX:$CX,$B$1394,рўйхат!$D:$D,$C1390)</f>
        <v/>
      </c>
      <c r="J1390" s="36">
        <f>SUMIFS(рўйхат!K:K,рўйхат!$CX:$CX,$B$1394,рўйхат!$D:$D,$C1390)</f>
        <v/>
      </c>
      <c r="K1390" s="35">
        <f>SUMIFS(рўйхат!L:L,рўйхат!$CX:$CX,$B$1394,рўйхат!$D:$D,$C1390)</f>
        <v/>
      </c>
      <c r="L1390" s="36">
        <f>SUMIFS(рўйхат!M:M,рўйхат!$CX:$CX,$B$1394,рўйхат!$D:$D,$C1390)</f>
        <v/>
      </c>
      <c r="M1390" s="35">
        <f>SUMIFS(рўйхат!N:N,рўйхат!$CX:$CX,$B$1394,рўйхат!$D:$D,$C1390)</f>
        <v/>
      </c>
      <c r="N1390" s="36">
        <f>SUMIFS(рўйхат!O:O,рўйхат!$CX:$CX,$B$1394,рўйхат!$D:$D,$C1390)</f>
        <v/>
      </c>
      <c r="O1390" s="34">
        <f>IFERROR(M1390/E1390,0)</f>
        <v/>
      </c>
      <c r="P1390" s="34">
        <f>IFERROR(N1390/F1390,0)</f>
        <v/>
      </c>
      <c r="Q1390" s="35">
        <f>SUMIFS(рўйхат!P:P,рўйхат!$CX:$CX,$B$1394,рўйхат!$D:$D,$C1390)</f>
        <v/>
      </c>
      <c r="R1390" s="36">
        <f>SUMIFS(рўйхат!Q:Q,рўйхат!$CX:$CX,$B$1394,рўйхат!$D:$D,$C1390)</f>
        <v/>
      </c>
      <c r="S1390" s="35">
        <f>SUMIFS(рўйхат!R:R,рўйхат!$CX:$CX,$B$1394,рўйхат!$D:$D,$C1390)</f>
        <v/>
      </c>
      <c r="T1390" s="36">
        <f>SUMIFS(рўйхат!S:S,рўйхат!$CX:$CX,$B$1394,рўйхат!$D:$D,$C1390)</f>
        <v/>
      </c>
      <c r="U1390" s="35">
        <f>SUMIFS(рўйхат!T:T,рўйхат!$CX:$CX,$B$1394,рўйхат!$D:$D,$C1390)</f>
        <v/>
      </c>
      <c r="V1390" s="36">
        <f>SUMIFS(рўйхат!U:U,рўйхат!$CX:$CX,$B$1394,рўйхат!$D:$D,$C1390)</f>
        <v/>
      </c>
      <c r="W1390" s="35">
        <f>SUMIFS(рўйхат!V:V,рўйхат!$CX:$CX,$B$1394,рўйхат!$D:$D,$C1390)</f>
        <v/>
      </c>
      <c r="X1390" s="36">
        <f>SUMIFS(рўйхат!W:W,рўйхат!$CX:$CX,$B$1394,рўйхат!$D:$D,$C1390)</f>
        <v/>
      </c>
      <c r="Y1390" s="35">
        <f>SUMIFS(рўйхат!X:X,рўйхат!$CX:$CX,$B$1394,рўйхат!$D:$D,$C1390)</f>
        <v/>
      </c>
      <c r="Z1390" s="36">
        <f>SUMIFS(рўйхат!Y:Y,рўйхат!$CX:$CX,$B$1394,рўйхат!$D:$D,$C1390)</f>
        <v/>
      </c>
      <c r="AA1390" s="35">
        <f>SUMIFS(рўйхат!Z:Z,рўйхат!$CX:$CX,$B$1394,рўйхат!$D:$D,$C1390)</f>
        <v/>
      </c>
      <c r="AB1390" s="36">
        <f>SUMIFS(рўйхат!AA:AA,рўйхат!$CX:$CX,$B$1394,рўйхат!$D:$D,$C1390)</f>
        <v/>
      </c>
      <c r="AC1390" s="35">
        <f>SUMIFS(рўйхат!AB:AB,рўйхат!$CX:$CX,$B$1394,рўйхат!$D:$D,$C1390)</f>
        <v/>
      </c>
      <c r="AD1390" s="36">
        <f>SUMIFS(рўйхат!AC:AC,рўйхат!$CX:$CX,$B$1394,рўйхат!$D:$D,$C1390)</f>
        <v/>
      </c>
      <c r="AE1390" s="35">
        <f>SUMIFS(рўйхат!AD:AD,рўйхат!$CX:$CX,$B$1394,рўйхат!$D:$D,$C1390)</f>
        <v/>
      </c>
      <c r="AF1390" s="36">
        <f>SUMIFS(рўйхат!AE:AE,рўйхат!$CX:$CX,$B$1394,рўйхат!$D:$D,$C1390)</f>
        <v/>
      </c>
      <c r="AG1390" s="35">
        <f>SUMIFS(рўйхат!AH:AH,рўйхат!$CX:$CX,$B$1394,рўйхат!$D:$D,$C1390)</f>
        <v/>
      </c>
      <c r="AH1390" s="36">
        <f>SUMIFS(рўйхат!AI:AI,рўйхат!$CX:$CX,$B$1394,рўйхат!$D:$D,$C1390)</f>
        <v/>
      </c>
      <c r="AI1390" s="35">
        <f>SUMIFS(рўйхат!AJ:AJ,рўйхат!$CX:$CX,$B$1394,рўйхат!$D:$D,$C1390)</f>
        <v/>
      </c>
      <c r="AJ1390" s="36">
        <f>SUMIFS(рўйхат!AK:AK,рўйхат!$CX:$CX,$B$1394,рўйхат!$D:$D,$C1390)</f>
        <v/>
      </c>
      <c r="AK1390" s="35">
        <f>SUMIFS(рўйхат!AL:AL,рўйхат!$CX:$CX,$B$1394,рўйхат!$D:$D,$C1390)</f>
        <v/>
      </c>
      <c r="AL1390" s="36">
        <f>SUMIFS(рўйхат!AM:AM,рўйхат!$CX:$CX,$B$1394,рўйхат!$D:$D,$C1390)</f>
        <v/>
      </c>
      <c r="AM1390" s="77">
        <f>IFERROR(Q1390/E1390,0)</f>
        <v/>
      </c>
      <c r="AN1390" s="77">
        <f>IFERROR(R1390/F1390,0)</f>
        <v/>
      </c>
      <c r="AO1390" s="35">
        <f>SUMIFS(рўйхат!AX:AX,рўйхат!$CX:$CX,$B$1394,рўйхат!$D:$D,$C1390)</f>
        <v/>
      </c>
      <c r="AP1390" s="36">
        <f>SUMIFS(рўйхат!AY:AY,рўйхат!$CX:$CX,$B$1394,рўйхат!$D:$D,$C1390)</f>
        <v/>
      </c>
      <c r="AQ1390" s="35">
        <f>SUMIFS(рўйхат!AZ:AZ,рўйхат!$CX:$CX,$B$1394,рўйхат!$D:$D,$C1390)</f>
        <v/>
      </c>
      <c r="AR1390" s="36">
        <f>SUMIFS(рўйхат!BA:BA,рўйхат!$CX:$CX,$B$1394,рўйхат!$D:$D,$C1390)</f>
        <v/>
      </c>
      <c r="AS1390" s="35">
        <f>SUMIFS(рўйхат!BB:BB,рўйхат!$CX:$CX,$B$1394,рўйхат!$D:$D,$C1390)</f>
        <v/>
      </c>
      <c r="AT1390" s="36">
        <f>SUMIFS(рўйхат!BC:BC,рўйхат!$CX:$CX,$B$1394,рўйхат!$D:$D,$C1390)</f>
        <v/>
      </c>
      <c r="AU1390" s="35">
        <f>SUMIFS(рўйхат!BD:BD,рўйхат!$CX:$CX,$B$1394,рўйхат!$D:$D,$C1390)</f>
        <v/>
      </c>
      <c r="AV1390" s="36">
        <f>SUMIFS(рўйхат!BE:BE,рўйхат!$CX:$CX,$B$1394,рўйхат!$D:$D,$C1390)</f>
        <v/>
      </c>
      <c r="AW1390" s="35">
        <f>SUMIFS(рўйхат!BF:BF,рўйхат!$CX:$CX,$B$1394,рўйхат!$D:$D,$C1390)</f>
        <v/>
      </c>
      <c r="AX1390" s="36">
        <f>SUMIFS(рўйхат!BG:BG,рўйхат!$CX:$CX,$B$1394,рўйхат!$D:$D,$C1390)</f>
        <v/>
      </c>
      <c r="AY1390" s="35">
        <f>SUMIFS(рўйхат!BH:BH,рўйхат!$CX:$CX,$B$1394,рўйхат!$D:$D,$C1390)</f>
        <v/>
      </c>
      <c r="AZ1390" s="36">
        <f>SUMIFS(рўйхат!BI:BI,рўйхат!$CX:$CX,$B$1394,рўйхат!$D:$D,$C1390)</f>
        <v/>
      </c>
      <c r="BA1390" s="35">
        <f>SUMIFS(рўйхат!BJ:BJ,рўйхат!$CX:$CX,$B$1394,рўйхат!$D:$D,$C1390)</f>
        <v/>
      </c>
      <c r="BB1390" s="36">
        <f>SUMIFS(рўйхат!BK:BK,рўйхат!$CX:$CX,$B$1394,рўйхат!$D:$D,$C1390)</f>
        <v/>
      </c>
      <c r="BC1390" s="77">
        <f>IFERROR(AO1390/E1390,0)</f>
        <v/>
      </c>
      <c r="BD1390" s="77">
        <f>IFERROR(AP1390/F1390,0)</f>
        <v/>
      </c>
      <c r="BE1390" s="35">
        <f>SUMIFS(рўйхат!BL:BL,рўйхат!$CX:$CX,$B$1394,рўйхат!$D:$D,$C1390)</f>
        <v/>
      </c>
      <c r="BF1390" s="36">
        <f>SUMIFS(рўйхат!BM:BM,рўйхат!$CX:$CX,$B$1394,рўйхат!$D:$D,$C1390)</f>
        <v/>
      </c>
      <c r="BG1390" s="35">
        <f>SUMIFS(рўйхат!BN:BN,рўйхат!$CX:$CX,$B$1394,рўйхат!$D:$D,$C1390)</f>
        <v/>
      </c>
      <c r="BH1390" s="36">
        <f>SUMIFS(рўйхат!BO:BO,рўйхат!$CX:$CX,$B$1394,рўйхат!$D:$D,$C1390)</f>
        <v/>
      </c>
      <c r="BI1390" s="35">
        <f>SUMIFS(рўйхат!BP:BP,рўйхат!$CX:$CX,$B$1394,рўйхат!$D:$D,$C1390)</f>
        <v/>
      </c>
      <c r="BJ1390" s="36">
        <f>SUMIFS(рўйхат!BQ:BQ,рўйхат!$CX:$CX,$B$1394,рўйхат!$D:$D,$C1390)</f>
        <v/>
      </c>
      <c r="BK1390" s="35">
        <f>SUMIFS(рўйхат!BR:BR,рўйхат!$CX:$CX,$B$1394,рўйхат!$D:$D,$C1390)</f>
        <v/>
      </c>
      <c r="BL1390" s="36">
        <f>SUMIFS(рўйхат!BS:BS,рўйхат!$CX:$CX,$B$1394,рўйхат!$D:$D,$C1390)</f>
        <v/>
      </c>
      <c r="BM1390" s="35">
        <f>SUMIFS(рўйхат!BT:BT,рўйхат!$CX:$CX,$B$1394,рўйхат!$D:$D,$C1390)</f>
        <v/>
      </c>
      <c r="BN1390" s="36">
        <f>SUMIFS(рўйхат!BU:BU,рўйхат!$CX:$CX,$B$1394,рўйхат!$D:$D,$C1390)</f>
        <v/>
      </c>
      <c r="BO1390" s="35">
        <f>SUMIFS(рўйхат!BX:BX,рўйхат!$CX:$CX,$B$1394,рўйхат!$D:$D,$C1390)</f>
        <v/>
      </c>
      <c r="BP1390" s="36">
        <f>SUMIFS(рўйхат!BY:BY,рўйхат!$CX:$CX,$B$1394,рўйхат!$D:$D,$C1390)</f>
        <v/>
      </c>
      <c r="BQ1390" s="35">
        <f>SUMIFS(рўйхат!BZ:BZ,рўйхат!$CX:$CX,$B$1394,рўйхат!$D:$D,$C1390)</f>
        <v/>
      </c>
      <c r="BR1390" s="36">
        <f>SUMIFS(рўйхат!CA:CA,рўйхат!$CX:$CX,$B$1394,рўйхат!$D:$D,$C1390)</f>
        <v/>
      </c>
      <c r="BS1390" s="35">
        <f>SUMIFS(рўйхат!CB:CB,рўйхат!$CX:$CX,$B$1394,рўйхат!$D:$D,$C1390)</f>
        <v/>
      </c>
      <c r="BT1390" s="36">
        <f>SUMIFS(рўйхат!CC:CC,рўйхат!$CX:$CX,$B$1394,рўйхат!$D:$D,$C1390)</f>
        <v/>
      </c>
      <c r="BU1390" s="35">
        <f>SUMIFS(рўйхат!CD:CD,рўйхат!$CX:$CX,$B$1394,рўйхат!$D:$D,$C1390)</f>
        <v/>
      </c>
      <c r="BV1390" s="36">
        <f>SUMIFS(рўйхат!CE:CE,рўйхат!$CX:$CX,$B$1394,рўйхат!$D:$D,$C1390)</f>
        <v/>
      </c>
      <c r="BW1390" s="35">
        <f>SUMIFS(рўйхат!CH:CH,рўйхат!$CX:$CX,$B$1394,рўйхат!$D:$D,$C1390)</f>
        <v/>
      </c>
      <c r="BX1390" s="36">
        <f>SUMIFS(рўйхат!CI:CI,рўйхат!$CX:$CX,$B$1394,рўйхат!$D:$D,$C1390)</f>
        <v/>
      </c>
      <c r="BY1390" s="35">
        <f>SUMIFS(рўйхат!CJ:CJ,рўйхат!$CX:$CX,$B$1394,рўйхат!$D:$D,$C1390)</f>
        <v/>
      </c>
      <c r="BZ1390" s="36">
        <f>SUMIFS(рўйхат!CK:CK,рўйхат!$CX:$CX,$B$1394,рўйхат!$D:$D,$C1390)</f>
        <v/>
      </c>
      <c r="CA1390" s="35">
        <f>SUMIFS(рўйхат!CL:CL,рўйхат!$CX:$CX,$B$1394,рўйхат!$D:$D,$C1390)</f>
        <v/>
      </c>
      <c r="CB1390" s="36">
        <f>SUMIFS(рўйхат!CM:CM,рўйхат!$CX:$CX,$B$1394,рўйхат!$D:$D,$C1390)</f>
        <v/>
      </c>
      <c r="CC1390" s="35">
        <f>SUMIFS(рўйхат!CN:CN,рўйхат!$CX:$CX,$B$1394,рўйхат!$D:$D,$C1390)</f>
        <v/>
      </c>
      <c r="CD1390" s="36">
        <f>SUMIFS(рўйхат!CO:CO,рўйхат!$CX:$CX,$B$1394,рўйхат!$D:$D,$C1390)</f>
        <v/>
      </c>
      <c r="CE1390" s="77">
        <f>IFERROR(BE1390/(Q1390+BE1390),0)</f>
        <v/>
      </c>
      <c r="CF1390" s="78">
        <f>IFERROR(BF1390/(R1390+BF1390),0)</f>
        <v/>
      </c>
    </row>
    <row r="1391" hidden="1" outlineLevel="1" ht="30" customFormat="1" customHeight="1" s="8">
      <c r="A1391" s="39" t="n"/>
      <c r="B1391" s="50" t="n">
        <v>63</v>
      </c>
      <c r="C1391" s="131" t="inlineStr">
        <is>
          <t>Manfaatlar to'qnashuvi (UZEX)</t>
        </is>
      </c>
      <c r="D1391" s="51" t="n"/>
      <c r="E1391" s="35">
        <f>SUMIFS(рўйхат!F:F,рўйхат!$CX:$CX,$B$1394,рўйхат!$D:$D,$C1391)</f>
        <v/>
      </c>
      <c r="F1391" s="36">
        <f>SUMIFS(рўйхат!G:G,рўйхат!$CX:$CX,$B$1394,рўйхат!$D:$D,$C1391)</f>
        <v/>
      </c>
      <c r="G1391" s="35">
        <f>SUMIFS(рўйхат!H:H,рўйхат!$CX:$CX,$B$1394,рўйхат!$D:$D,$C1391)</f>
        <v/>
      </c>
      <c r="H1391" s="36">
        <f>SUMIFS(рўйхат!I:I,рўйхат!$CX:$CX,$B$1394,рўйхат!$D:$D,$C1391)</f>
        <v/>
      </c>
      <c r="I1391" s="35">
        <f>SUMIFS(рўйхат!J:J,рўйхат!$CX:$CX,$B$1394,рўйхат!$D:$D,$C1391)</f>
        <v/>
      </c>
      <c r="J1391" s="36">
        <f>SUMIFS(рўйхат!K:K,рўйхат!$CX:$CX,$B$1394,рўйхат!$D:$D,$C1391)</f>
        <v/>
      </c>
      <c r="K1391" s="35">
        <f>SUMIFS(рўйхат!L:L,рўйхат!$CX:$CX,$B$1394,рўйхат!$D:$D,$C1391)</f>
        <v/>
      </c>
      <c r="L1391" s="36">
        <f>SUMIFS(рўйхат!M:M,рўйхат!$CX:$CX,$B$1394,рўйхат!$D:$D,$C1391)</f>
        <v/>
      </c>
      <c r="M1391" s="35">
        <f>SUMIFS(рўйхат!N:N,рўйхат!$CX:$CX,$B$1394,рўйхат!$D:$D,$C1391)</f>
        <v/>
      </c>
      <c r="N1391" s="36">
        <f>SUMIFS(рўйхат!O:O,рўйхат!$CX:$CX,$B$1394,рўйхат!$D:$D,$C1391)</f>
        <v/>
      </c>
      <c r="O1391" s="34">
        <f>IFERROR(M1391/E1391,0)</f>
        <v/>
      </c>
      <c r="P1391" s="34">
        <f>IFERROR(N1391/F1391,0)</f>
        <v/>
      </c>
      <c r="Q1391" s="35">
        <f>SUMIFS(рўйхат!P:P,рўйхат!$CX:$CX,$B$1394,рўйхат!$D:$D,$C1391)</f>
        <v/>
      </c>
      <c r="R1391" s="36">
        <f>SUMIFS(рўйхат!Q:Q,рўйхат!$CX:$CX,$B$1394,рўйхат!$D:$D,$C1391)</f>
        <v/>
      </c>
      <c r="S1391" s="35">
        <f>SUMIFS(рўйхат!R:R,рўйхат!$CX:$CX,$B$1394,рўйхат!$D:$D,$C1391)</f>
        <v/>
      </c>
      <c r="T1391" s="36">
        <f>SUMIFS(рўйхат!S:S,рўйхат!$CX:$CX,$B$1394,рўйхат!$D:$D,$C1391)</f>
        <v/>
      </c>
      <c r="U1391" s="35">
        <f>SUMIFS(рўйхат!T:T,рўйхат!$CX:$CX,$B$1394,рўйхат!$D:$D,$C1391)</f>
        <v/>
      </c>
      <c r="V1391" s="36">
        <f>SUMIFS(рўйхат!U:U,рўйхат!$CX:$CX,$B$1394,рўйхат!$D:$D,$C1391)</f>
        <v/>
      </c>
      <c r="W1391" s="35">
        <f>SUMIFS(рўйхат!V:V,рўйхат!$CX:$CX,$B$1394,рўйхат!$D:$D,$C1391)</f>
        <v/>
      </c>
      <c r="X1391" s="36">
        <f>SUMIFS(рўйхат!W:W,рўйхат!$CX:$CX,$B$1394,рўйхат!$D:$D,$C1391)</f>
        <v/>
      </c>
      <c r="Y1391" s="35">
        <f>SUMIFS(рўйхат!X:X,рўйхат!$CX:$CX,$B$1394,рўйхат!$D:$D,$C1391)</f>
        <v/>
      </c>
      <c r="Z1391" s="36">
        <f>SUMIFS(рўйхат!Y:Y,рўйхат!$CX:$CX,$B$1394,рўйхат!$D:$D,$C1391)</f>
        <v/>
      </c>
      <c r="AA1391" s="35">
        <f>SUMIFS(рўйхат!Z:Z,рўйхат!$CX:$CX,$B$1394,рўйхат!$D:$D,$C1391)</f>
        <v/>
      </c>
      <c r="AB1391" s="36">
        <f>SUMIFS(рўйхат!AA:AA,рўйхат!$CX:$CX,$B$1394,рўйхат!$D:$D,$C1391)</f>
        <v/>
      </c>
      <c r="AC1391" s="35">
        <f>SUMIFS(рўйхат!AB:AB,рўйхат!$CX:$CX,$B$1394,рўйхат!$D:$D,$C1391)</f>
        <v/>
      </c>
      <c r="AD1391" s="36">
        <f>SUMIFS(рўйхат!AC:AC,рўйхат!$CX:$CX,$B$1394,рўйхат!$D:$D,$C1391)</f>
        <v/>
      </c>
      <c r="AE1391" s="35">
        <f>SUMIFS(рўйхат!AD:AD,рўйхат!$CX:$CX,$B$1394,рўйхат!$D:$D,$C1391)</f>
        <v/>
      </c>
      <c r="AF1391" s="36">
        <f>SUMIFS(рўйхат!AE:AE,рўйхат!$CX:$CX,$B$1394,рўйхат!$D:$D,$C1391)</f>
        <v/>
      </c>
      <c r="AG1391" s="35">
        <f>SUMIFS(рўйхат!AH:AH,рўйхат!$CX:$CX,$B$1394,рўйхат!$D:$D,$C1391)</f>
        <v/>
      </c>
      <c r="AH1391" s="36">
        <f>SUMIFS(рўйхат!AI:AI,рўйхат!$CX:$CX,$B$1394,рўйхат!$D:$D,$C1391)</f>
        <v/>
      </c>
      <c r="AI1391" s="35">
        <f>SUMIFS(рўйхат!AJ:AJ,рўйхат!$CX:$CX,$B$1394,рўйхат!$D:$D,$C1391)</f>
        <v/>
      </c>
      <c r="AJ1391" s="36">
        <f>SUMIFS(рўйхат!AK:AK,рўйхат!$CX:$CX,$B$1394,рўйхат!$D:$D,$C1391)</f>
        <v/>
      </c>
      <c r="AK1391" s="35">
        <f>SUMIFS(рўйхат!AL:AL,рўйхат!$CX:$CX,$B$1394,рўйхат!$D:$D,$C1391)</f>
        <v/>
      </c>
      <c r="AL1391" s="36">
        <f>SUMIFS(рўйхат!AM:AM,рўйхат!$CX:$CX,$B$1394,рўйхат!$D:$D,$C1391)</f>
        <v/>
      </c>
      <c r="AM1391" s="77">
        <f>IFERROR(Q1391/E1391,0)</f>
        <v/>
      </c>
      <c r="AN1391" s="77">
        <f>IFERROR(R1391/F1391,0)</f>
        <v/>
      </c>
      <c r="AO1391" s="35">
        <f>SUMIFS(рўйхат!AX:AX,рўйхат!$CX:$CX,$B$1394,рўйхат!$D:$D,$C1391)</f>
        <v/>
      </c>
      <c r="AP1391" s="36">
        <f>SUMIFS(рўйхат!AY:AY,рўйхат!$CX:$CX,$B$1394,рўйхат!$D:$D,$C1391)</f>
        <v/>
      </c>
      <c r="AQ1391" s="35">
        <f>SUMIFS(рўйхат!AZ:AZ,рўйхат!$CX:$CX,$B$1394,рўйхат!$D:$D,$C1391)</f>
        <v/>
      </c>
      <c r="AR1391" s="36">
        <f>SUMIFS(рўйхат!BA:BA,рўйхат!$CX:$CX,$B$1394,рўйхат!$D:$D,$C1391)</f>
        <v/>
      </c>
      <c r="AS1391" s="35">
        <f>SUMIFS(рўйхат!BB:BB,рўйхат!$CX:$CX,$B$1394,рўйхат!$D:$D,$C1391)</f>
        <v/>
      </c>
      <c r="AT1391" s="36">
        <f>SUMIFS(рўйхат!BC:BC,рўйхат!$CX:$CX,$B$1394,рўйхат!$D:$D,$C1391)</f>
        <v/>
      </c>
      <c r="AU1391" s="35">
        <f>SUMIFS(рўйхат!BD:BD,рўйхат!$CX:$CX,$B$1394,рўйхат!$D:$D,$C1391)</f>
        <v/>
      </c>
      <c r="AV1391" s="36">
        <f>SUMIFS(рўйхат!BE:BE,рўйхат!$CX:$CX,$B$1394,рўйхат!$D:$D,$C1391)</f>
        <v/>
      </c>
      <c r="AW1391" s="35">
        <f>SUMIFS(рўйхат!BF:BF,рўйхат!$CX:$CX,$B$1394,рўйхат!$D:$D,$C1391)</f>
        <v/>
      </c>
      <c r="AX1391" s="36">
        <f>SUMIFS(рўйхат!BG:BG,рўйхат!$CX:$CX,$B$1394,рўйхат!$D:$D,$C1391)</f>
        <v/>
      </c>
      <c r="AY1391" s="35">
        <f>SUMIFS(рўйхат!BH:BH,рўйхат!$CX:$CX,$B$1394,рўйхат!$D:$D,$C1391)</f>
        <v/>
      </c>
      <c r="AZ1391" s="36">
        <f>SUMIFS(рўйхат!BI:BI,рўйхат!$CX:$CX,$B$1394,рўйхат!$D:$D,$C1391)</f>
        <v/>
      </c>
      <c r="BA1391" s="35">
        <f>SUMIFS(рўйхат!BJ:BJ,рўйхат!$CX:$CX,$B$1394,рўйхат!$D:$D,$C1391)</f>
        <v/>
      </c>
      <c r="BB1391" s="36">
        <f>SUMIFS(рўйхат!BK:BK,рўйхат!$CX:$CX,$B$1394,рўйхат!$D:$D,$C1391)</f>
        <v/>
      </c>
      <c r="BC1391" s="77">
        <f>IFERROR(AO1391/E1391,0)</f>
        <v/>
      </c>
      <c r="BD1391" s="77">
        <f>IFERROR(AP1391/F1391,0)</f>
        <v/>
      </c>
      <c r="BE1391" s="35">
        <f>SUMIFS(рўйхат!BL:BL,рўйхат!$CX:$CX,$B$1394,рўйхат!$D:$D,$C1391)</f>
        <v/>
      </c>
      <c r="BF1391" s="36">
        <f>SUMIFS(рўйхат!BM:BM,рўйхат!$CX:$CX,$B$1394,рўйхат!$D:$D,$C1391)</f>
        <v/>
      </c>
      <c r="BG1391" s="35">
        <f>SUMIFS(рўйхат!BN:BN,рўйхат!$CX:$CX,$B$1394,рўйхат!$D:$D,$C1391)</f>
        <v/>
      </c>
      <c r="BH1391" s="36">
        <f>SUMIFS(рўйхат!BO:BO,рўйхат!$CX:$CX,$B$1394,рўйхат!$D:$D,$C1391)</f>
        <v/>
      </c>
      <c r="BI1391" s="35">
        <f>SUMIFS(рўйхат!BP:BP,рўйхат!$CX:$CX,$B$1394,рўйхат!$D:$D,$C1391)</f>
        <v/>
      </c>
      <c r="BJ1391" s="36">
        <f>SUMIFS(рўйхат!BQ:BQ,рўйхат!$CX:$CX,$B$1394,рўйхат!$D:$D,$C1391)</f>
        <v/>
      </c>
      <c r="BK1391" s="35">
        <f>SUMIFS(рўйхат!BR:BR,рўйхат!$CX:$CX,$B$1394,рўйхат!$D:$D,$C1391)</f>
        <v/>
      </c>
      <c r="BL1391" s="36">
        <f>SUMIFS(рўйхат!BS:BS,рўйхат!$CX:$CX,$B$1394,рўйхат!$D:$D,$C1391)</f>
        <v/>
      </c>
      <c r="BM1391" s="35">
        <f>SUMIFS(рўйхат!BT:BT,рўйхат!$CX:$CX,$B$1394,рўйхат!$D:$D,$C1391)</f>
        <v/>
      </c>
      <c r="BN1391" s="36">
        <f>SUMIFS(рўйхат!BU:BU,рўйхат!$CX:$CX,$B$1394,рўйхат!$D:$D,$C1391)</f>
        <v/>
      </c>
      <c r="BO1391" s="35">
        <f>SUMIFS(рўйхат!BX:BX,рўйхат!$CX:$CX,$B$1394,рўйхат!$D:$D,$C1391)</f>
        <v/>
      </c>
      <c r="BP1391" s="36">
        <f>SUMIFS(рўйхат!BY:BY,рўйхат!$CX:$CX,$B$1394,рўйхат!$D:$D,$C1391)</f>
        <v/>
      </c>
      <c r="BQ1391" s="35">
        <f>SUMIFS(рўйхат!BZ:BZ,рўйхат!$CX:$CX,$B$1394,рўйхат!$D:$D,$C1391)</f>
        <v/>
      </c>
      <c r="BR1391" s="36">
        <f>SUMIFS(рўйхат!CA:CA,рўйхат!$CX:$CX,$B$1394,рўйхат!$D:$D,$C1391)</f>
        <v/>
      </c>
      <c r="BS1391" s="35">
        <f>SUMIFS(рўйхат!CB:CB,рўйхат!$CX:$CX,$B$1394,рўйхат!$D:$D,$C1391)</f>
        <v/>
      </c>
      <c r="BT1391" s="36">
        <f>SUMIFS(рўйхат!CC:CC,рўйхат!$CX:$CX,$B$1394,рўйхат!$D:$D,$C1391)</f>
        <v/>
      </c>
      <c r="BU1391" s="35">
        <f>SUMIFS(рўйхат!CD:CD,рўйхат!$CX:$CX,$B$1394,рўйхат!$D:$D,$C1391)</f>
        <v/>
      </c>
      <c r="BV1391" s="36">
        <f>SUMIFS(рўйхат!CE:CE,рўйхат!$CX:$CX,$B$1394,рўйхат!$D:$D,$C1391)</f>
        <v/>
      </c>
      <c r="BW1391" s="35">
        <f>SUMIFS(рўйхат!CH:CH,рўйхат!$CX:$CX,$B$1394,рўйхат!$D:$D,$C1391)</f>
        <v/>
      </c>
      <c r="BX1391" s="36">
        <f>SUMIFS(рўйхат!CI:CI,рўйхат!$CX:$CX,$B$1394,рўйхат!$D:$D,$C1391)</f>
        <v/>
      </c>
      <c r="BY1391" s="35">
        <f>SUMIFS(рўйхат!CJ:CJ,рўйхат!$CX:$CX,$B$1394,рўйхат!$D:$D,$C1391)</f>
        <v/>
      </c>
      <c r="BZ1391" s="36">
        <f>SUMIFS(рўйхат!CK:CK,рўйхат!$CX:$CX,$B$1394,рўйхат!$D:$D,$C1391)</f>
        <v/>
      </c>
      <c r="CA1391" s="35">
        <f>SUMIFS(рўйхат!CL:CL,рўйхат!$CX:$CX,$B$1394,рўйхат!$D:$D,$C1391)</f>
        <v/>
      </c>
      <c r="CB1391" s="36">
        <f>SUMIFS(рўйхат!CM:CM,рўйхат!$CX:$CX,$B$1394,рўйхат!$D:$D,$C1391)</f>
        <v/>
      </c>
      <c r="CC1391" s="35">
        <f>SUMIFS(рўйхат!CN:CN,рўйхат!$CX:$CX,$B$1394,рўйхат!$D:$D,$C1391)</f>
        <v/>
      </c>
      <c r="CD1391" s="36">
        <f>SUMIFS(рўйхат!CO:CO,рўйхат!$CX:$CX,$B$1394,рўйхат!$D:$D,$C1391)</f>
        <v/>
      </c>
      <c r="CE1391" s="77">
        <f>IFERROR(BE1391/(Q1391+BE1391),0)</f>
        <v/>
      </c>
      <c r="CF1391" s="78">
        <f>IFERROR(BF1391/(R1391+BF1391),0)</f>
        <v/>
      </c>
    </row>
    <row r="1392" hidden="1" outlineLevel="1" ht="30" customFormat="1" customHeight="1" s="8">
      <c r="A1392" s="39" t="n"/>
      <c r="B1392" s="50" t="n">
        <v>64</v>
      </c>
      <c r="C1392" s="131" t="inlineStr">
        <is>
          <t>Manfaatlar to'qnashuvi (Xt Xarid)</t>
        </is>
      </c>
      <c r="D1392" s="51" t="n"/>
      <c r="E1392" s="35">
        <f>SUMIFS(рўйхат!F:F,рўйхат!$CX:$CX,$B$1394,рўйхат!$D:$D,$C1392)</f>
        <v/>
      </c>
      <c r="F1392" s="36">
        <f>SUMIFS(рўйхат!G:G,рўйхат!$CX:$CX,$B$1394,рўйхат!$D:$D,$C1392)</f>
        <v/>
      </c>
      <c r="G1392" s="35">
        <f>SUMIFS(рўйхат!H:H,рўйхат!$CX:$CX,$B$1394,рўйхат!$D:$D,$C1392)</f>
        <v/>
      </c>
      <c r="H1392" s="36">
        <f>SUMIFS(рўйхат!I:I,рўйхат!$CX:$CX,$B$1394,рўйхат!$D:$D,$C1392)</f>
        <v/>
      </c>
      <c r="I1392" s="35">
        <f>SUMIFS(рўйхат!J:J,рўйхат!$CX:$CX,$B$1394,рўйхат!$D:$D,$C1392)</f>
        <v/>
      </c>
      <c r="J1392" s="36">
        <f>SUMIFS(рўйхат!K:K,рўйхат!$CX:$CX,$B$1394,рўйхат!$D:$D,$C1392)</f>
        <v/>
      </c>
      <c r="K1392" s="35">
        <f>SUMIFS(рўйхат!L:L,рўйхат!$CX:$CX,$B$1394,рўйхат!$D:$D,$C1392)</f>
        <v/>
      </c>
      <c r="L1392" s="36">
        <f>SUMIFS(рўйхат!M:M,рўйхат!$CX:$CX,$B$1394,рўйхат!$D:$D,$C1392)</f>
        <v/>
      </c>
      <c r="M1392" s="35">
        <f>SUMIFS(рўйхат!N:N,рўйхат!$CX:$CX,$B$1394,рўйхат!$D:$D,$C1392)</f>
        <v/>
      </c>
      <c r="N1392" s="36">
        <f>SUMIFS(рўйхат!O:O,рўйхат!$CX:$CX,$B$1394,рўйхат!$D:$D,$C1392)</f>
        <v/>
      </c>
      <c r="O1392" s="34">
        <f>IFERROR(M1392/E1392,0)</f>
        <v/>
      </c>
      <c r="P1392" s="34">
        <f>IFERROR(N1392/F1392,0)</f>
        <v/>
      </c>
      <c r="Q1392" s="35">
        <f>SUMIFS(рўйхат!P:P,рўйхат!$CX:$CX,$B$1394,рўйхат!$D:$D,$C1392)</f>
        <v/>
      </c>
      <c r="R1392" s="36">
        <f>SUMIFS(рўйхат!Q:Q,рўйхат!$CX:$CX,$B$1394,рўйхат!$D:$D,$C1392)</f>
        <v/>
      </c>
      <c r="S1392" s="35">
        <f>SUMIFS(рўйхат!R:R,рўйхат!$CX:$CX,$B$1394,рўйхат!$D:$D,$C1392)</f>
        <v/>
      </c>
      <c r="T1392" s="36">
        <f>SUMIFS(рўйхат!S:S,рўйхат!$CX:$CX,$B$1394,рўйхат!$D:$D,$C1392)</f>
        <v/>
      </c>
      <c r="U1392" s="35">
        <f>SUMIFS(рўйхат!T:T,рўйхат!$CX:$CX,$B$1394,рўйхат!$D:$D,$C1392)</f>
        <v/>
      </c>
      <c r="V1392" s="36">
        <f>SUMIFS(рўйхат!U:U,рўйхат!$CX:$CX,$B$1394,рўйхат!$D:$D,$C1392)</f>
        <v/>
      </c>
      <c r="W1392" s="35">
        <f>SUMIFS(рўйхат!V:V,рўйхат!$CX:$CX,$B$1394,рўйхат!$D:$D,$C1392)</f>
        <v/>
      </c>
      <c r="X1392" s="36">
        <f>SUMIFS(рўйхат!W:W,рўйхат!$CX:$CX,$B$1394,рўйхат!$D:$D,$C1392)</f>
        <v/>
      </c>
      <c r="Y1392" s="35">
        <f>SUMIFS(рўйхат!X:X,рўйхат!$CX:$CX,$B$1394,рўйхат!$D:$D,$C1392)</f>
        <v/>
      </c>
      <c r="Z1392" s="36">
        <f>SUMIFS(рўйхат!Y:Y,рўйхат!$CX:$CX,$B$1394,рўйхат!$D:$D,$C1392)</f>
        <v/>
      </c>
      <c r="AA1392" s="35">
        <f>SUMIFS(рўйхат!Z:Z,рўйхат!$CX:$CX,$B$1394,рўйхат!$D:$D,$C1392)</f>
        <v/>
      </c>
      <c r="AB1392" s="36">
        <f>SUMIFS(рўйхат!AA:AA,рўйхат!$CX:$CX,$B$1394,рўйхат!$D:$D,$C1392)</f>
        <v/>
      </c>
      <c r="AC1392" s="35">
        <f>SUMIFS(рўйхат!AB:AB,рўйхат!$CX:$CX,$B$1394,рўйхат!$D:$D,$C1392)</f>
        <v/>
      </c>
      <c r="AD1392" s="36">
        <f>SUMIFS(рўйхат!AC:AC,рўйхат!$CX:$CX,$B$1394,рўйхат!$D:$D,$C1392)</f>
        <v/>
      </c>
      <c r="AE1392" s="35">
        <f>SUMIFS(рўйхат!AD:AD,рўйхат!$CX:$CX,$B$1394,рўйхат!$D:$D,$C1392)</f>
        <v/>
      </c>
      <c r="AF1392" s="36">
        <f>SUMIFS(рўйхат!AE:AE,рўйхат!$CX:$CX,$B$1394,рўйхат!$D:$D,$C1392)</f>
        <v/>
      </c>
      <c r="AG1392" s="35">
        <f>SUMIFS(рўйхат!AH:AH,рўйхат!$CX:$CX,$B$1394,рўйхат!$D:$D,$C1392)</f>
        <v/>
      </c>
      <c r="AH1392" s="36">
        <f>SUMIFS(рўйхат!AI:AI,рўйхат!$CX:$CX,$B$1394,рўйхат!$D:$D,$C1392)</f>
        <v/>
      </c>
      <c r="AI1392" s="35">
        <f>SUMIFS(рўйхат!AJ:AJ,рўйхат!$CX:$CX,$B$1394,рўйхат!$D:$D,$C1392)</f>
        <v/>
      </c>
      <c r="AJ1392" s="36">
        <f>SUMIFS(рўйхат!AK:AK,рўйхат!$CX:$CX,$B$1394,рўйхат!$D:$D,$C1392)</f>
        <v/>
      </c>
      <c r="AK1392" s="35">
        <f>SUMIFS(рўйхат!AL:AL,рўйхат!$CX:$CX,$B$1394,рўйхат!$D:$D,$C1392)</f>
        <v/>
      </c>
      <c r="AL1392" s="36">
        <f>SUMIFS(рўйхат!AM:AM,рўйхат!$CX:$CX,$B$1394,рўйхат!$D:$D,$C1392)</f>
        <v/>
      </c>
      <c r="AM1392" s="77">
        <f>IFERROR(Q1392/E1392,0)</f>
        <v/>
      </c>
      <c r="AN1392" s="77">
        <f>IFERROR(R1392/F1392,0)</f>
        <v/>
      </c>
      <c r="AO1392" s="35">
        <f>SUMIFS(рўйхат!AX:AX,рўйхат!$CX:$CX,$B$1394,рўйхат!$D:$D,$C1392)</f>
        <v/>
      </c>
      <c r="AP1392" s="36">
        <f>SUMIFS(рўйхат!AY:AY,рўйхат!$CX:$CX,$B$1394,рўйхат!$D:$D,$C1392)</f>
        <v/>
      </c>
      <c r="AQ1392" s="35">
        <f>SUMIFS(рўйхат!AZ:AZ,рўйхат!$CX:$CX,$B$1394,рўйхат!$D:$D,$C1392)</f>
        <v/>
      </c>
      <c r="AR1392" s="36">
        <f>SUMIFS(рўйхат!BA:BA,рўйхат!$CX:$CX,$B$1394,рўйхат!$D:$D,$C1392)</f>
        <v/>
      </c>
      <c r="AS1392" s="35">
        <f>SUMIFS(рўйхат!BB:BB,рўйхат!$CX:$CX,$B$1394,рўйхат!$D:$D,$C1392)</f>
        <v/>
      </c>
      <c r="AT1392" s="36">
        <f>SUMIFS(рўйхат!BC:BC,рўйхат!$CX:$CX,$B$1394,рўйхат!$D:$D,$C1392)</f>
        <v/>
      </c>
      <c r="AU1392" s="35">
        <f>SUMIFS(рўйхат!BD:BD,рўйхат!$CX:$CX,$B$1394,рўйхат!$D:$D,$C1392)</f>
        <v/>
      </c>
      <c r="AV1392" s="36">
        <f>SUMIFS(рўйхат!BE:BE,рўйхат!$CX:$CX,$B$1394,рўйхат!$D:$D,$C1392)</f>
        <v/>
      </c>
      <c r="AW1392" s="35">
        <f>SUMIFS(рўйхат!BF:BF,рўйхат!$CX:$CX,$B$1394,рўйхат!$D:$D,$C1392)</f>
        <v/>
      </c>
      <c r="AX1392" s="36">
        <f>SUMIFS(рўйхат!BG:BG,рўйхат!$CX:$CX,$B$1394,рўйхат!$D:$D,$C1392)</f>
        <v/>
      </c>
      <c r="AY1392" s="35">
        <f>SUMIFS(рўйхат!BH:BH,рўйхат!$CX:$CX,$B$1394,рўйхат!$D:$D,$C1392)</f>
        <v/>
      </c>
      <c r="AZ1392" s="36">
        <f>SUMIFS(рўйхат!BI:BI,рўйхат!$CX:$CX,$B$1394,рўйхат!$D:$D,$C1392)</f>
        <v/>
      </c>
      <c r="BA1392" s="35">
        <f>SUMIFS(рўйхат!BJ:BJ,рўйхат!$CX:$CX,$B$1394,рўйхат!$D:$D,$C1392)</f>
        <v/>
      </c>
      <c r="BB1392" s="36">
        <f>SUMIFS(рўйхат!BK:BK,рўйхат!$CX:$CX,$B$1394,рўйхат!$D:$D,$C1392)</f>
        <v/>
      </c>
      <c r="BC1392" s="77">
        <f>IFERROR(AO1392/E1392,0)</f>
        <v/>
      </c>
      <c r="BD1392" s="77">
        <f>IFERROR(AP1392/F1392,0)</f>
        <v/>
      </c>
      <c r="BE1392" s="35">
        <f>SUMIFS(рўйхат!BL:BL,рўйхат!$CX:$CX,$B$1394,рўйхат!$D:$D,$C1392)</f>
        <v/>
      </c>
      <c r="BF1392" s="36">
        <f>SUMIFS(рўйхат!BM:BM,рўйхат!$CX:$CX,$B$1394,рўйхат!$D:$D,$C1392)</f>
        <v/>
      </c>
      <c r="BG1392" s="35">
        <f>SUMIFS(рўйхат!BN:BN,рўйхат!$CX:$CX,$B$1394,рўйхат!$D:$D,$C1392)</f>
        <v/>
      </c>
      <c r="BH1392" s="36">
        <f>SUMIFS(рўйхат!BO:BO,рўйхат!$CX:$CX,$B$1394,рўйхат!$D:$D,$C1392)</f>
        <v/>
      </c>
      <c r="BI1392" s="35">
        <f>SUMIFS(рўйхат!BP:BP,рўйхат!$CX:$CX,$B$1394,рўйхат!$D:$D,$C1392)</f>
        <v/>
      </c>
      <c r="BJ1392" s="36">
        <f>SUMIFS(рўйхат!BQ:BQ,рўйхат!$CX:$CX,$B$1394,рўйхат!$D:$D,$C1392)</f>
        <v/>
      </c>
      <c r="BK1392" s="35">
        <f>SUMIFS(рўйхат!BR:BR,рўйхат!$CX:$CX,$B$1394,рўйхат!$D:$D,$C1392)</f>
        <v/>
      </c>
      <c r="BL1392" s="36">
        <f>SUMIFS(рўйхат!BS:BS,рўйхат!$CX:$CX,$B$1394,рўйхат!$D:$D,$C1392)</f>
        <v/>
      </c>
      <c r="BM1392" s="35">
        <f>SUMIFS(рўйхат!BT:BT,рўйхат!$CX:$CX,$B$1394,рўйхат!$D:$D,$C1392)</f>
        <v/>
      </c>
      <c r="BN1392" s="36">
        <f>SUMIFS(рўйхат!BU:BU,рўйхат!$CX:$CX,$B$1394,рўйхат!$D:$D,$C1392)</f>
        <v/>
      </c>
      <c r="BO1392" s="35">
        <f>SUMIFS(рўйхат!BX:BX,рўйхат!$CX:$CX,$B$1394,рўйхат!$D:$D,$C1392)</f>
        <v/>
      </c>
      <c r="BP1392" s="36">
        <f>SUMIFS(рўйхат!BY:BY,рўйхат!$CX:$CX,$B$1394,рўйхат!$D:$D,$C1392)</f>
        <v/>
      </c>
      <c r="BQ1392" s="35">
        <f>SUMIFS(рўйхат!BZ:BZ,рўйхат!$CX:$CX,$B$1394,рўйхат!$D:$D,$C1392)</f>
        <v/>
      </c>
      <c r="BR1392" s="36">
        <f>SUMIFS(рўйхат!CA:CA,рўйхат!$CX:$CX,$B$1394,рўйхат!$D:$D,$C1392)</f>
        <v/>
      </c>
      <c r="BS1392" s="35">
        <f>SUMIFS(рўйхат!CB:CB,рўйхат!$CX:$CX,$B$1394,рўйхат!$D:$D,$C1392)</f>
        <v/>
      </c>
      <c r="BT1392" s="36">
        <f>SUMIFS(рўйхат!CC:CC,рўйхат!$CX:$CX,$B$1394,рўйхат!$D:$D,$C1392)</f>
        <v/>
      </c>
      <c r="BU1392" s="35">
        <f>SUMIFS(рўйхат!CD:CD,рўйхат!$CX:$CX,$B$1394,рўйхат!$D:$D,$C1392)</f>
        <v/>
      </c>
      <c r="BV1392" s="36">
        <f>SUMIFS(рўйхат!CE:CE,рўйхат!$CX:$CX,$B$1394,рўйхат!$D:$D,$C1392)</f>
        <v/>
      </c>
      <c r="BW1392" s="35">
        <f>SUMIFS(рўйхат!CH:CH,рўйхат!$CX:$CX,$B$1394,рўйхат!$D:$D,$C1392)</f>
        <v/>
      </c>
      <c r="BX1392" s="36">
        <f>SUMIFS(рўйхат!CI:CI,рўйхат!$CX:$CX,$B$1394,рўйхат!$D:$D,$C1392)</f>
        <v/>
      </c>
      <c r="BY1392" s="35">
        <f>SUMIFS(рўйхат!CJ:CJ,рўйхат!$CX:$CX,$B$1394,рўйхат!$D:$D,$C1392)</f>
        <v/>
      </c>
      <c r="BZ1392" s="36">
        <f>SUMIFS(рўйхат!CK:CK,рўйхат!$CX:$CX,$B$1394,рўйхат!$D:$D,$C1392)</f>
        <v/>
      </c>
      <c r="CA1392" s="35">
        <f>SUMIFS(рўйхат!CL:CL,рўйхат!$CX:$CX,$B$1394,рўйхат!$D:$D,$C1392)</f>
        <v/>
      </c>
      <c r="CB1392" s="36">
        <f>SUMIFS(рўйхат!CM:CM,рўйхат!$CX:$CX,$B$1394,рўйхат!$D:$D,$C1392)</f>
        <v/>
      </c>
      <c r="CC1392" s="35">
        <f>SUMIFS(рўйхат!CN:CN,рўйхат!$CX:$CX,$B$1394,рўйхат!$D:$D,$C1392)</f>
        <v/>
      </c>
      <c r="CD1392" s="36">
        <f>SUMIFS(рўйхат!CO:CO,рўйхат!$CX:$CX,$B$1394,рўйхат!$D:$D,$C1392)</f>
        <v/>
      </c>
      <c r="CE1392" s="77">
        <f>IFERROR(BE1392/(Q1392+BE1392),0)</f>
        <v/>
      </c>
      <c r="CF1392" s="78">
        <f>IFERROR(BF1392/(R1392+BF1392),0)</f>
        <v/>
      </c>
    </row>
    <row r="1393" hidden="1" outlineLevel="1" ht="30" customFormat="1" customHeight="1" s="8">
      <c r="A1393" s="39" t="n"/>
      <c r="B1393" s="50" t="n">
        <v>65</v>
      </c>
      <c r="C1393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393" s="51" t="n"/>
      <c r="E1393" s="35">
        <f>SUMIFS(рўйхат!F:F,рўйхат!$CX:$CX,$B$1394,рўйхат!$D:$D,$C1393)</f>
        <v/>
      </c>
      <c r="F1393" s="36">
        <f>SUMIFS(рўйхат!G:G,рўйхат!$CX:$CX,$B$1394,рўйхат!$D:$D,$C1393)</f>
        <v/>
      </c>
      <c r="G1393" s="35">
        <f>SUMIFS(рўйхат!H:H,рўйхат!$CX:$CX,$B$1394,рўйхат!$D:$D,$C1393)</f>
        <v/>
      </c>
      <c r="H1393" s="36">
        <f>SUMIFS(рўйхат!I:I,рўйхат!$CX:$CX,$B$1394,рўйхат!$D:$D,$C1393)</f>
        <v/>
      </c>
      <c r="I1393" s="35">
        <f>SUMIFS(рўйхат!J:J,рўйхат!$CX:$CX,$B$1394,рўйхат!$D:$D,$C1393)</f>
        <v/>
      </c>
      <c r="J1393" s="36">
        <f>SUMIFS(рўйхат!K:K,рўйхат!$CX:$CX,$B$1394,рўйхат!$D:$D,$C1393)</f>
        <v/>
      </c>
      <c r="K1393" s="35">
        <f>SUMIFS(рўйхат!L:L,рўйхат!$CX:$CX,$B$1394,рўйхат!$D:$D,$C1393)</f>
        <v/>
      </c>
      <c r="L1393" s="36">
        <f>SUMIFS(рўйхат!M:M,рўйхат!$CX:$CX,$B$1394,рўйхат!$D:$D,$C1393)</f>
        <v/>
      </c>
      <c r="M1393" s="35">
        <f>SUMIFS(рўйхат!N:N,рўйхат!$CX:$CX,$B$1394,рўйхат!$D:$D,$C1393)</f>
        <v/>
      </c>
      <c r="N1393" s="36">
        <f>SUMIFS(рўйхат!O:O,рўйхат!$CX:$CX,$B$1394,рўйхат!$D:$D,$C1393)</f>
        <v/>
      </c>
      <c r="O1393" s="34">
        <f>IFERROR(M1393/E1393,0)</f>
        <v/>
      </c>
      <c r="P1393" s="34">
        <f>IFERROR(N1393/F1393,0)</f>
        <v/>
      </c>
      <c r="Q1393" s="35">
        <f>SUMIFS(рўйхат!P:P,рўйхат!$CX:$CX,$B$1394,рўйхат!$D:$D,$C1393)</f>
        <v/>
      </c>
      <c r="R1393" s="36">
        <f>SUMIFS(рўйхат!Q:Q,рўйхат!$CX:$CX,$B$1394,рўйхат!$D:$D,$C1393)</f>
        <v/>
      </c>
      <c r="S1393" s="35">
        <f>SUMIFS(рўйхат!R:R,рўйхат!$CX:$CX,$B$1394,рўйхат!$D:$D,$C1393)</f>
        <v/>
      </c>
      <c r="T1393" s="36">
        <f>SUMIFS(рўйхат!S:S,рўйхат!$CX:$CX,$B$1394,рўйхат!$D:$D,$C1393)</f>
        <v/>
      </c>
      <c r="U1393" s="35">
        <f>SUMIFS(рўйхат!T:T,рўйхат!$CX:$CX,$B$1394,рўйхат!$D:$D,$C1393)</f>
        <v/>
      </c>
      <c r="V1393" s="36">
        <f>SUMIFS(рўйхат!U:U,рўйхат!$CX:$CX,$B$1394,рўйхат!$D:$D,$C1393)</f>
        <v/>
      </c>
      <c r="W1393" s="35">
        <f>SUMIFS(рўйхат!V:V,рўйхат!$CX:$CX,$B$1394,рўйхат!$D:$D,$C1393)</f>
        <v/>
      </c>
      <c r="X1393" s="36">
        <f>SUMIFS(рўйхат!W:W,рўйхат!$CX:$CX,$B$1394,рўйхат!$D:$D,$C1393)</f>
        <v/>
      </c>
      <c r="Y1393" s="35">
        <f>SUMIFS(рўйхат!X:X,рўйхат!$CX:$CX,$B$1394,рўйхат!$D:$D,$C1393)</f>
        <v/>
      </c>
      <c r="Z1393" s="36">
        <f>SUMIFS(рўйхат!Y:Y,рўйхат!$CX:$CX,$B$1394,рўйхат!$D:$D,$C1393)</f>
        <v/>
      </c>
      <c r="AA1393" s="35">
        <f>SUMIFS(рўйхат!Z:Z,рўйхат!$CX:$CX,$B$1394,рўйхат!$D:$D,$C1393)</f>
        <v/>
      </c>
      <c r="AB1393" s="36">
        <f>SUMIFS(рўйхат!AA:AA,рўйхат!$CX:$CX,$B$1394,рўйхат!$D:$D,$C1393)</f>
        <v/>
      </c>
      <c r="AC1393" s="35">
        <f>SUMIFS(рўйхат!AB:AB,рўйхат!$CX:$CX,$B$1394,рўйхат!$D:$D,$C1393)</f>
        <v/>
      </c>
      <c r="AD1393" s="36">
        <f>SUMIFS(рўйхат!AC:AC,рўйхат!$CX:$CX,$B$1394,рўйхат!$D:$D,$C1393)</f>
        <v/>
      </c>
      <c r="AE1393" s="35">
        <f>SUMIFS(рўйхат!AD:AD,рўйхат!$CX:$CX,$B$1394,рўйхат!$D:$D,$C1393)</f>
        <v/>
      </c>
      <c r="AF1393" s="36">
        <f>SUMIFS(рўйхат!AE:AE,рўйхат!$CX:$CX,$B$1394,рўйхат!$D:$D,$C1393)</f>
        <v/>
      </c>
      <c r="AG1393" s="35">
        <f>SUMIFS(рўйхат!AH:AH,рўйхат!$CX:$CX,$B$1394,рўйхат!$D:$D,$C1393)</f>
        <v/>
      </c>
      <c r="AH1393" s="36">
        <f>SUMIFS(рўйхат!AI:AI,рўйхат!$CX:$CX,$B$1394,рўйхат!$D:$D,$C1393)</f>
        <v/>
      </c>
      <c r="AI1393" s="35">
        <f>SUMIFS(рўйхат!AJ:AJ,рўйхат!$CX:$CX,$B$1394,рўйхат!$D:$D,$C1393)</f>
        <v/>
      </c>
      <c r="AJ1393" s="36">
        <f>SUMIFS(рўйхат!AK:AK,рўйхат!$CX:$CX,$B$1394,рўйхат!$D:$D,$C1393)</f>
        <v/>
      </c>
      <c r="AK1393" s="35">
        <f>SUMIFS(рўйхат!AL:AL,рўйхат!$CX:$CX,$B$1394,рўйхат!$D:$D,$C1393)</f>
        <v/>
      </c>
      <c r="AL1393" s="36">
        <f>SUMIFS(рўйхат!AM:AM,рўйхат!$CX:$CX,$B$1394,рўйхат!$D:$D,$C1393)</f>
        <v/>
      </c>
      <c r="AM1393" s="77">
        <f>IFERROR(Q1393/E1393,0)</f>
        <v/>
      </c>
      <c r="AN1393" s="77">
        <f>IFERROR(R1393/F1393,0)</f>
        <v/>
      </c>
      <c r="AO1393" s="35">
        <f>SUMIFS(рўйхат!AX:AX,рўйхат!$CX:$CX,$B$1394,рўйхат!$D:$D,$C1393)</f>
        <v/>
      </c>
      <c r="AP1393" s="36">
        <f>SUMIFS(рўйхат!AY:AY,рўйхат!$CX:$CX,$B$1394,рўйхат!$D:$D,$C1393)</f>
        <v/>
      </c>
      <c r="AQ1393" s="35">
        <f>SUMIFS(рўйхат!AZ:AZ,рўйхат!$CX:$CX,$B$1394,рўйхат!$D:$D,$C1393)</f>
        <v/>
      </c>
      <c r="AR1393" s="36">
        <f>SUMIFS(рўйхат!BA:BA,рўйхат!$CX:$CX,$B$1394,рўйхат!$D:$D,$C1393)</f>
        <v/>
      </c>
      <c r="AS1393" s="35">
        <f>SUMIFS(рўйхат!BB:BB,рўйхат!$CX:$CX,$B$1394,рўйхат!$D:$D,$C1393)</f>
        <v/>
      </c>
      <c r="AT1393" s="36">
        <f>SUMIFS(рўйхат!BC:BC,рўйхат!$CX:$CX,$B$1394,рўйхат!$D:$D,$C1393)</f>
        <v/>
      </c>
      <c r="AU1393" s="35">
        <f>SUMIFS(рўйхат!BD:BD,рўйхат!$CX:$CX,$B$1394,рўйхат!$D:$D,$C1393)</f>
        <v/>
      </c>
      <c r="AV1393" s="36">
        <f>SUMIFS(рўйхат!BE:BE,рўйхат!$CX:$CX,$B$1394,рўйхат!$D:$D,$C1393)</f>
        <v/>
      </c>
      <c r="AW1393" s="35">
        <f>SUMIFS(рўйхат!BF:BF,рўйхат!$CX:$CX,$B$1394,рўйхат!$D:$D,$C1393)</f>
        <v/>
      </c>
      <c r="AX1393" s="36">
        <f>SUMIFS(рўйхат!BG:BG,рўйхат!$CX:$CX,$B$1394,рўйхат!$D:$D,$C1393)</f>
        <v/>
      </c>
      <c r="AY1393" s="35">
        <f>SUMIFS(рўйхат!BH:BH,рўйхат!$CX:$CX,$B$1394,рўйхат!$D:$D,$C1393)</f>
        <v/>
      </c>
      <c r="AZ1393" s="36">
        <f>SUMIFS(рўйхат!BI:BI,рўйхат!$CX:$CX,$B$1394,рўйхат!$D:$D,$C1393)</f>
        <v/>
      </c>
      <c r="BA1393" s="35">
        <f>SUMIFS(рўйхат!BJ:BJ,рўйхат!$CX:$CX,$B$1394,рўйхат!$D:$D,$C1393)</f>
        <v/>
      </c>
      <c r="BB1393" s="36">
        <f>SUMIFS(рўйхат!BK:BK,рўйхат!$CX:$CX,$B$1394,рўйхат!$D:$D,$C1393)</f>
        <v/>
      </c>
      <c r="BC1393" s="77">
        <f>IFERROR(AO1393/E1393,0)</f>
        <v/>
      </c>
      <c r="BD1393" s="77">
        <f>IFERROR(AP1393/F1393,0)</f>
        <v/>
      </c>
      <c r="BE1393" s="35">
        <f>SUMIFS(рўйхат!BL:BL,рўйхат!$CX:$CX,$B$1394,рўйхат!$D:$D,$C1393)</f>
        <v/>
      </c>
      <c r="BF1393" s="36">
        <f>SUMIFS(рўйхат!BM:BM,рўйхат!$CX:$CX,$B$1394,рўйхат!$D:$D,$C1393)</f>
        <v/>
      </c>
      <c r="BG1393" s="35">
        <f>SUMIFS(рўйхат!BN:BN,рўйхат!$CX:$CX,$B$1394,рўйхат!$D:$D,$C1393)</f>
        <v/>
      </c>
      <c r="BH1393" s="36">
        <f>SUMIFS(рўйхат!BO:BO,рўйхат!$CX:$CX,$B$1394,рўйхат!$D:$D,$C1393)</f>
        <v/>
      </c>
      <c r="BI1393" s="35">
        <f>SUMIFS(рўйхат!BP:BP,рўйхат!$CX:$CX,$B$1394,рўйхат!$D:$D,$C1393)</f>
        <v/>
      </c>
      <c r="BJ1393" s="36">
        <f>SUMIFS(рўйхат!BQ:BQ,рўйхат!$CX:$CX,$B$1394,рўйхат!$D:$D,$C1393)</f>
        <v/>
      </c>
      <c r="BK1393" s="35">
        <f>SUMIFS(рўйхат!BR:BR,рўйхат!$CX:$CX,$B$1394,рўйхат!$D:$D,$C1393)</f>
        <v/>
      </c>
      <c r="BL1393" s="36">
        <f>SUMIFS(рўйхат!BS:BS,рўйхат!$CX:$CX,$B$1394,рўйхат!$D:$D,$C1393)</f>
        <v/>
      </c>
      <c r="BM1393" s="35">
        <f>SUMIFS(рўйхат!BT:BT,рўйхат!$CX:$CX,$B$1394,рўйхат!$D:$D,$C1393)</f>
        <v/>
      </c>
      <c r="BN1393" s="36">
        <f>SUMIFS(рўйхат!BU:BU,рўйхат!$CX:$CX,$B$1394,рўйхат!$D:$D,$C1393)</f>
        <v/>
      </c>
      <c r="BO1393" s="35">
        <f>SUMIFS(рўйхат!BX:BX,рўйхат!$CX:$CX,$B$1394,рўйхат!$D:$D,$C1393)</f>
        <v/>
      </c>
      <c r="BP1393" s="36">
        <f>SUMIFS(рўйхат!BY:BY,рўйхат!$CX:$CX,$B$1394,рўйхат!$D:$D,$C1393)</f>
        <v/>
      </c>
      <c r="BQ1393" s="35">
        <f>SUMIFS(рўйхат!BZ:BZ,рўйхат!$CX:$CX,$B$1394,рўйхат!$D:$D,$C1393)</f>
        <v/>
      </c>
      <c r="BR1393" s="36">
        <f>SUMIFS(рўйхат!CA:CA,рўйхат!$CX:$CX,$B$1394,рўйхат!$D:$D,$C1393)</f>
        <v/>
      </c>
      <c r="BS1393" s="35">
        <f>SUMIFS(рўйхат!CB:CB,рўйхат!$CX:$CX,$B$1394,рўйхат!$D:$D,$C1393)</f>
        <v/>
      </c>
      <c r="BT1393" s="36">
        <f>SUMIFS(рўйхат!CC:CC,рўйхат!$CX:$CX,$B$1394,рўйхат!$D:$D,$C1393)</f>
        <v/>
      </c>
      <c r="BU1393" s="35">
        <f>SUMIFS(рўйхат!CD:CD,рўйхат!$CX:$CX,$B$1394,рўйхат!$D:$D,$C1393)</f>
        <v/>
      </c>
      <c r="BV1393" s="36">
        <f>SUMIFS(рўйхат!CE:CE,рўйхат!$CX:$CX,$B$1394,рўйхат!$D:$D,$C1393)</f>
        <v/>
      </c>
      <c r="BW1393" s="35">
        <f>SUMIFS(рўйхат!CH:CH,рўйхат!$CX:$CX,$B$1394,рўйхат!$D:$D,$C1393)</f>
        <v/>
      </c>
      <c r="BX1393" s="36">
        <f>SUMIFS(рўйхат!CI:CI,рўйхат!$CX:$CX,$B$1394,рўйхат!$D:$D,$C1393)</f>
        <v/>
      </c>
      <c r="BY1393" s="35">
        <f>SUMIFS(рўйхат!CJ:CJ,рўйхат!$CX:$CX,$B$1394,рўйхат!$D:$D,$C1393)</f>
        <v/>
      </c>
      <c r="BZ1393" s="36">
        <f>SUMIFS(рўйхат!CK:CK,рўйхат!$CX:$CX,$B$1394,рўйхат!$D:$D,$C1393)</f>
        <v/>
      </c>
      <c r="CA1393" s="35">
        <f>SUMIFS(рўйхат!CL:CL,рўйхат!$CX:$CX,$B$1394,рўйхат!$D:$D,$C1393)</f>
        <v/>
      </c>
      <c r="CB1393" s="36">
        <f>SUMIFS(рўйхат!CM:CM,рўйхат!$CX:$CX,$B$1394,рўйхат!$D:$D,$C1393)</f>
        <v/>
      </c>
      <c r="CC1393" s="35">
        <f>SUMIFS(рўйхат!CN:CN,рўйхат!$CX:$CX,$B$1394,рўйхат!$D:$D,$C1393)</f>
        <v/>
      </c>
      <c r="CD1393" s="36">
        <f>SUMIFS(рўйхат!CO:CO,рўйхат!$CX:$CX,$B$1394,рўйхат!$D:$D,$C1393)</f>
        <v/>
      </c>
      <c r="CE1393" s="77">
        <f>IFERROR(BE1393/(Q1393+BE1393),0)</f>
        <v/>
      </c>
      <c r="CF1393" s="78">
        <f>IFERROR(BF1393/(R1393+BF1393),0)</f>
        <v/>
      </c>
    </row>
    <row r="1394" collapsed="1" ht="30" customFormat="1" customHeight="1" s="8">
      <c r="A1394" s="31" t="n">
        <v>21</v>
      </c>
      <c r="B1394" s="198" t="inlineStr">
        <is>
          <t>Пенсия жамғармаси</t>
        </is>
      </c>
      <c r="C1394" s="199" t="n"/>
      <c r="D1394" s="16" t="inlineStr">
        <is>
          <t>М.Атаходжаев</t>
        </is>
      </c>
      <c r="E1394" s="17">
        <f>SUMIF(рўйхат!$CX:$CX,$B1394,рўйхат!F:F)</f>
        <v/>
      </c>
      <c r="F1394" s="18">
        <f>SUMIF(рўйхат!$CX:$CX,$B1394,рўйхат!G:G)</f>
        <v/>
      </c>
      <c r="G1394" s="17">
        <f>SUMIF(рўйхат!$CX:$CX,$B1394,рўйхат!H:H)</f>
        <v/>
      </c>
      <c r="H1394" s="18">
        <f>SUMIF(рўйхат!$CX:$CX,$B1394,рўйхат!I:I)</f>
        <v/>
      </c>
      <c r="I1394" s="17">
        <f>SUMIF(рўйхат!$CX:$CX,$B1394,рўйхат!J:J)</f>
        <v/>
      </c>
      <c r="J1394" s="18">
        <f>SUMIF(рўйхат!$CX:$CX,$B1394,рўйхат!K:K)</f>
        <v/>
      </c>
      <c r="K1394" s="17">
        <f>SUMIF(рўйхат!$CX:$CX,$B1394,рўйхат!L:L)</f>
        <v/>
      </c>
      <c r="L1394" s="18">
        <f>SUMIF(рўйхат!$CX:$CX,$B1394,рўйхат!M:M)</f>
        <v/>
      </c>
      <c r="M1394" s="17">
        <f>SUMIF(рўйхат!$CX:$CX,$B1394,рўйхат!N:N)</f>
        <v/>
      </c>
      <c r="N1394" s="18">
        <f>SUMIF(рўйхат!$CX:$CX,$B1394,рўйхат!O:O)</f>
        <v/>
      </c>
      <c r="O1394" s="75">
        <f>IFERROR(M1394/E1394,0)</f>
        <v/>
      </c>
      <c r="P1394" s="75">
        <f>IFERROR(N1394/F1394,0)</f>
        <v/>
      </c>
      <c r="Q1394" s="19">
        <f>SUMIF(рўйхат!$CX:$CX,$B1394,рўйхат!P:P)</f>
        <v/>
      </c>
      <c r="R1394" s="20">
        <f>SUMIF(рўйхат!$CX:$CX,$B1394,рўйхат!Q:Q)</f>
        <v/>
      </c>
      <c r="S1394" s="19">
        <f>SUMIF(рўйхат!$CX:$CX,$B1394,рўйхат!R:R)</f>
        <v/>
      </c>
      <c r="T1394" s="20">
        <f>SUMIF(рўйхат!$CX:$CX,$B1394,рўйхат!S:S)</f>
        <v/>
      </c>
      <c r="U1394" s="19">
        <f>SUMIF(рўйхат!$CX:$CX,$B1394,рўйхат!T:T)</f>
        <v/>
      </c>
      <c r="V1394" s="20">
        <f>SUMIF(рўйхат!$CX:$CX,$B1394,рўйхат!U:U)</f>
        <v/>
      </c>
      <c r="W1394" s="19">
        <f>SUMIF(рўйхат!$CX:$CX,$B1394,рўйхат!V:V)</f>
        <v/>
      </c>
      <c r="X1394" s="20">
        <f>SUMIF(рўйхат!$CX:$CX,$B1394,рўйхат!W:W)</f>
        <v/>
      </c>
      <c r="Y1394" s="19">
        <f>SUMIF(рўйхат!$CX:$CX,$B1394,рўйхат!X:X)</f>
        <v/>
      </c>
      <c r="Z1394" s="20">
        <f>SUMIF(рўйхат!$CX:$CX,$B1394,рўйхат!Y:Y)</f>
        <v/>
      </c>
      <c r="AA1394" s="19">
        <f>SUMIF(рўйхат!$CX:$CX,$B1394,рўйхат!Z:Z)</f>
        <v/>
      </c>
      <c r="AB1394" s="20">
        <f>SUMIF(рўйхат!$CX:$CX,$B1394,рўйхат!AA:AA)</f>
        <v/>
      </c>
      <c r="AC1394" s="19">
        <f>SUMIF(рўйхат!$CX:$CX,$B1394,рўйхат!AB:AB)</f>
        <v/>
      </c>
      <c r="AD1394" s="20">
        <f>SUMIF(рўйхат!$CX:$CX,$B1394,рўйхат!AC:AC)</f>
        <v/>
      </c>
      <c r="AE1394" s="19">
        <f>SUMIF(рўйхат!$CX:$CX,$B1394,рўйхат!AD:AD)</f>
        <v/>
      </c>
      <c r="AF1394" s="20">
        <f>SUMIF(рўйхат!$CX:$CX,$B1394,рўйхат!AE:AE)</f>
        <v/>
      </c>
      <c r="AG1394" s="19">
        <f>SUMIF(рўйхат!$CX:$CX,$B1394,рўйхат!AH:AH)</f>
        <v/>
      </c>
      <c r="AH1394" s="20">
        <f>SUMIF(рўйхат!$CX:$CX,$B1394,рўйхат!AI:AI)</f>
        <v/>
      </c>
      <c r="AI1394" s="19">
        <f>SUMIF(рўйхат!$CX:$CX,$B1394,рўйхат!AJ:AJ)</f>
        <v/>
      </c>
      <c r="AJ1394" s="20">
        <f>SUMIF(рўйхат!$CX:$CX,$B1394,рўйхат!AK:AK)</f>
        <v/>
      </c>
      <c r="AK1394" s="19">
        <f>SUMIF(рўйхат!$CX:$CX,$B1394,рўйхат!AL:AL)</f>
        <v/>
      </c>
      <c r="AL1394" s="20">
        <f>SUMIF(рўйхат!$CX:$CX,$B1394,рўйхат!AM:AM)</f>
        <v/>
      </c>
      <c r="AM1394" s="76">
        <f>IFERROR(Q1394/E1394,0)</f>
        <v/>
      </c>
      <c r="AN1394" s="76">
        <f>IFERROR(R1394/F1394,0)</f>
        <v/>
      </c>
      <c r="AO1394" s="19">
        <f>SUMIF(рўйхат!$CX:$CX,$B1394,рўйхат!AX:AX)</f>
        <v/>
      </c>
      <c r="AP1394" s="20">
        <f>SUMIF(рўйхат!$CX:$CX,$B1394,рўйхат!AY:AY)</f>
        <v/>
      </c>
      <c r="AQ1394" s="19">
        <f>SUMIF(рўйхат!$CX:$CX,$B1394,рўйхат!AZ:AZ)</f>
        <v/>
      </c>
      <c r="AR1394" s="20">
        <f>SUMIF(рўйхат!$CX:$CX,$B1394,рўйхат!BA:BA)</f>
        <v/>
      </c>
      <c r="AS1394" s="19">
        <f>SUMIF(рўйхат!$CX:$CX,$B1394,рўйхат!BB:BB)</f>
        <v/>
      </c>
      <c r="AT1394" s="20">
        <f>SUMIF(рўйхат!$CX:$CX,$B1394,рўйхат!BC:BC)</f>
        <v/>
      </c>
      <c r="AU1394" s="19">
        <f>SUMIF(рўйхат!$CX:$CX,$B1394,рўйхат!BD:BD)</f>
        <v/>
      </c>
      <c r="AV1394" s="20">
        <f>SUMIF(рўйхат!$CX:$CX,$B1394,рўйхат!BE:BE)</f>
        <v/>
      </c>
      <c r="AW1394" s="19">
        <f>SUMIF(рўйхат!$CX:$CX,$B1394,рўйхат!BF:BF)</f>
        <v/>
      </c>
      <c r="AX1394" s="20">
        <f>SUMIF(рўйхат!$CX:$CX,$B1394,рўйхат!BG:BG)</f>
        <v/>
      </c>
      <c r="AY1394" s="19">
        <f>SUMIF(рўйхат!$CX:$CX,$B1394,рўйхат!BH:BH)</f>
        <v/>
      </c>
      <c r="AZ1394" s="20">
        <f>SUMIF(рўйхат!$CX:$CX,$B1394,рўйхат!BI:BI)</f>
        <v/>
      </c>
      <c r="BA1394" s="19">
        <f>SUMIF(рўйхат!$CX:$CX,$B1394,рўйхат!BJ:BJ)</f>
        <v/>
      </c>
      <c r="BB1394" s="20">
        <f>SUMIF(рўйхат!$CX:$CX,$B1394,рўйхат!BK:BK)</f>
        <v/>
      </c>
      <c r="BC1394" s="76">
        <f>IFERROR(AO1394/E1394,0)</f>
        <v/>
      </c>
      <c r="BD1394" s="76">
        <f>IFERROR(AP1394/F1394,0)</f>
        <v/>
      </c>
      <c r="BE1394" s="19">
        <f>SUMIF(рўйхат!$CX:$CX,$B1394,рўйхат!BL:BL)</f>
        <v/>
      </c>
      <c r="BF1394" s="20">
        <f>SUMIF(рўйхат!$CX:$CX,$B1394,рўйхат!BM:BM)</f>
        <v/>
      </c>
      <c r="BG1394" s="19">
        <f>SUMIF(рўйхат!$CX:$CX,$B1394,рўйхат!BN:BN)</f>
        <v/>
      </c>
      <c r="BH1394" s="20">
        <f>SUMIF(рўйхат!$CX:$CX,$B1394,рўйхат!BO:BO)</f>
        <v/>
      </c>
      <c r="BI1394" s="19">
        <f>SUMIF(рўйхат!$CX:$CX,$B1394,рўйхат!BP:BP)</f>
        <v/>
      </c>
      <c r="BJ1394" s="20">
        <f>SUMIF(рўйхат!$CX:$CX,$B1394,рўйхат!BQ:BQ)</f>
        <v/>
      </c>
      <c r="BK1394" s="19">
        <f>SUMIF(рўйхат!$CX:$CX,$B1394,рўйхат!BR:BR)</f>
        <v/>
      </c>
      <c r="BL1394" s="20">
        <f>SUMIF(рўйхат!$CX:$CX,$B1394,рўйхат!BS:BS)</f>
        <v/>
      </c>
      <c r="BM1394" s="19">
        <f>SUMIF(рўйхат!$CX:$CX,$B1394,рўйхат!BT:BT)</f>
        <v/>
      </c>
      <c r="BN1394" s="20">
        <f>SUMIF(рўйхат!$CX:$CX,$B1394,рўйхат!BU:BU)</f>
        <v/>
      </c>
      <c r="BO1394" s="19">
        <f>SUMIF(рўйхат!$CX:$CX,$B1394,рўйхат!BX:BX)</f>
        <v/>
      </c>
      <c r="BP1394" s="20">
        <f>SUMIF(рўйхат!$CX:$CX,$B1394,рўйхат!BY:BY)</f>
        <v/>
      </c>
      <c r="BQ1394" s="19">
        <f>SUMIF(рўйхат!$CX:$CX,$B1394,рўйхат!BZ:BZ)</f>
        <v/>
      </c>
      <c r="BR1394" s="20">
        <f>SUMIF(рўйхат!$CX:$CX,$B1394,рўйхат!CA:CA)</f>
        <v/>
      </c>
      <c r="BS1394" s="19">
        <f>SUMIF(рўйхат!$CX:$CX,$B1394,рўйхат!CB:CB)</f>
        <v/>
      </c>
      <c r="BT1394" s="20">
        <f>SUMIF(рўйхат!$CX:$CX,$B1394,рўйхат!CC:CC)</f>
        <v/>
      </c>
      <c r="BU1394" s="19">
        <f>SUMIF(рўйхат!$CX:$CX,$B1394,рўйхат!CD:CD)</f>
        <v/>
      </c>
      <c r="BV1394" s="20">
        <f>SUMIF(рўйхат!$CX:$CX,$B1394,рўйхат!CE:CE)</f>
        <v/>
      </c>
      <c r="BW1394" s="19">
        <f>SUMIF(рўйхат!$CX:$CX,$B1394,рўйхат!CH:CH)</f>
        <v/>
      </c>
      <c r="BX1394" s="20">
        <f>SUMIF(рўйхат!$CX:$CX,$B1394,рўйхат!CI:CI)</f>
        <v/>
      </c>
      <c r="BY1394" s="19">
        <f>SUMIF(рўйхат!$CX:$CX,$B1394,рўйхат!CJ:CJ)</f>
        <v/>
      </c>
      <c r="BZ1394" s="20">
        <f>SUMIF(рўйхат!$CX:$CX,$B1394,рўйхат!CK:CK)</f>
        <v/>
      </c>
      <c r="CA1394" s="19">
        <f>SUMIF(рўйхат!$CX:$CX,$B1394,рўйхат!CL:CL)</f>
        <v/>
      </c>
      <c r="CB1394" s="20">
        <f>SUMIF(рўйхат!$CX:$CX,$B1394,рўйхат!CM:CM)</f>
        <v/>
      </c>
      <c r="CC1394" s="19">
        <f>SUMIF(рўйхат!$CX:$CX,$B1394,рўйхат!CN:CN)</f>
        <v/>
      </c>
      <c r="CD1394" s="20">
        <f>SUMIF(рўйхат!$CX:$CX,$B1394,рўйхат!CO:CO)</f>
        <v/>
      </c>
      <c r="CE1394" s="77">
        <f>IFERROR(BE1394/(Q1394+BE1394),0)</f>
        <v/>
      </c>
      <c r="CF1394" s="78">
        <f>IFERROR(BF1394/(R1394+BF1394),0)</f>
        <v/>
      </c>
    </row>
    <row r="1395" hidden="1" outlineLevel="1" ht="30" customHeight="1" s="245">
      <c r="A1395" s="39" t="n"/>
      <c r="B1395" s="50" t="n">
        <v>1</v>
      </c>
      <c r="C1395" s="37" t="inlineStr">
        <is>
          <t>Автомобилларга ёқилғи қуйиш шахобчалари томонидан сотилган газ (метан) миқдори таҳлили</t>
        </is>
      </c>
      <c r="D1395" s="35" t="n"/>
      <c r="E1395" s="35">
        <f>SUMIFS(рўйхат!F:F,рўйхат!$CX:$CX,$B$1460,рўйхат!$D:$D,$C1395)</f>
        <v/>
      </c>
      <c r="F1395" s="36">
        <f>SUMIFS(рўйхат!G:G,рўйхат!$CX:$CX,$B$1460,рўйхат!$D:$D,$C1395)</f>
        <v/>
      </c>
      <c r="G1395" s="35">
        <f>SUMIFS(рўйхат!H:H,рўйхат!$CX:$CX,$B$1460,рўйхат!$D:$D,$C1395)</f>
        <v/>
      </c>
      <c r="H1395" s="36">
        <f>SUMIFS(рўйхат!I:I,рўйхат!$CX:$CX,$B$1460,рўйхат!$D:$D,$C1395)</f>
        <v/>
      </c>
      <c r="I1395" s="35">
        <f>SUMIFS(рўйхат!J:J,рўйхат!$CX:$CX,$B$1460,рўйхат!$D:$D,$C1395)</f>
        <v/>
      </c>
      <c r="J1395" s="36">
        <f>SUMIFS(рўйхат!K:K,рўйхат!$CX:$CX,$B$1460,рўйхат!$D:$D,$C1395)</f>
        <v/>
      </c>
      <c r="K1395" s="35">
        <f>SUMIFS(рўйхат!L:L,рўйхат!$CX:$CX,$B$1460,рўйхат!$D:$D,$C1395)</f>
        <v/>
      </c>
      <c r="L1395" s="36">
        <f>SUMIFS(рўйхат!M:M,рўйхат!$CX:$CX,$B$1460,рўйхат!$D:$D,$C1395)</f>
        <v/>
      </c>
      <c r="M1395" s="35">
        <f>SUMIFS(рўйхат!N:N,рўйхат!$CX:$CX,$B$1460,рўйхат!$D:$D,$C1395)</f>
        <v/>
      </c>
      <c r="N1395" s="36">
        <f>SUMIFS(рўйхат!O:O,рўйхат!$CX:$CX,$B$1460,рўйхат!$D:$D,$C1395)</f>
        <v/>
      </c>
      <c r="O1395" s="34">
        <f>IFERROR(M1395/E1395,0)</f>
        <v/>
      </c>
      <c r="P1395" s="34">
        <f>IFERROR(N1395/F1395,0)</f>
        <v/>
      </c>
      <c r="Q1395" s="35">
        <f>SUMIFS(рўйхат!P:P,рўйхат!$CX:$CX,$B$1460,рўйхат!$D:$D,$C1395)</f>
        <v/>
      </c>
      <c r="R1395" s="36">
        <f>SUMIFS(рўйхат!Q:Q,рўйхат!$CX:$CX,$B$1460,рўйхат!$D:$D,$C1395)</f>
        <v/>
      </c>
      <c r="S1395" s="35">
        <f>SUMIFS(рўйхат!R:R,рўйхат!$CX:$CX,$B$1460,рўйхат!$D:$D,$C1395)</f>
        <v/>
      </c>
      <c r="T1395" s="36">
        <f>SUMIFS(рўйхат!S:S,рўйхат!$CX:$CX,$B$1460,рўйхат!$D:$D,$C1395)</f>
        <v/>
      </c>
      <c r="U1395" s="35">
        <f>SUMIFS(рўйхат!T:T,рўйхат!$CX:$CX,$B$1460,рўйхат!$D:$D,$C1395)</f>
        <v/>
      </c>
      <c r="V1395" s="36">
        <f>SUMIFS(рўйхат!U:U,рўйхат!$CX:$CX,$B$1460,рўйхат!$D:$D,$C1395)</f>
        <v/>
      </c>
      <c r="W1395" s="35">
        <f>SUMIFS(рўйхат!V:V,рўйхат!$CX:$CX,$B$1460,рўйхат!$D:$D,$C1395)</f>
        <v/>
      </c>
      <c r="X1395" s="36">
        <f>SUMIFS(рўйхат!W:W,рўйхат!$CX:$CX,$B$1460,рўйхат!$D:$D,$C1395)</f>
        <v/>
      </c>
      <c r="Y1395" s="35">
        <f>SUMIFS(рўйхат!X:X,рўйхат!$CX:$CX,$B$1460,рўйхат!$D:$D,$C1395)</f>
        <v/>
      </c>
      <c r="Z1395" s="36">
        <f>SUMIFS(рўйхат!Y:Y,рўйхат!$CX:$CX,$B$1460,рўйхат!$D:$D,$C1395)</f>
        <v/>
      </c>
      <c r="AA1395" s="35">
        <f>SUMIFS(рўйхат!Z:Z,рўйхат!$CX:$CX,$B$1460,рўйхат!$D:$D,$C1395)</f>
        <v/>
      </c>
      <c r="AB1395" s="36">
        <f>SUMIFS(рўйхат!AA:AA,рўйхат!$CX:$CX,$B$1460,рўйхат!$D:$D,$C1395)</f>
        <v/>
      </c>
      <c r="AC1395" s="35">
        <f>SUMIFS(рўйхат!AB:AB,рўйхат!$CX:$CX,$B$1460,рўйхат!$D:$D,$C1395)</f>
        <v/>
      </c>
      <c r="AD1395" s="36">
        <f>SUMIFS(рўйхат!AC:AC,рўйхат!$CX:$CX,$B$1460,рўйхат!$D:$D,$C1395)</f>
        <v/>
      </c>
      <c r="AE1395" s="35">
        <f>SUMIFS(рўйхат!AD:AD,рўйхат!$CX:$CX,$B$1460,рўйхат!$D:$D,$C1395)</f>
        <v/>
      </c>
      <c r="AF1395" s="36">
        <f>SUMIFS(рўйхат!AE:AE,рўйхат!$CX:$CX,$B$1460,рўйхат!$D:$D,$C1395)</f>
        <v/>
      </c>
      <c r="AG1395" s="35">
        <f>SUMIFS(рўйхат!AH:AH,рўйхат!$CX:$CX,$B$1460,рўйхат!$D:$D,$C1395)</f>
        <v/>
      </c>
      <c r="AH1395" s="36">
        <f>SUMIFS(рўйхат!AI:AI,рўйхат!$CX:$CX,$B$1460,рўйхат!$D:$D,$C1395)</f>
        <v/>
      </c>
      <c r="AI1395" s="35">
        <f>SUMIFS(рўйхат!AJ:AJ,рўйхат!$CX:$CX,$B$1460,рўйхат!$D:$D,$C1395)</f>
        <v/>
      </c>
      <c r="AJ1395" s="36">
        <f>SUMIFS(рўйхат!AK:AK,рўйхат!$CX:$CX,$B$1460,рўйхат!$D:$D,$C1395)</f>
        <v/>
      </c>
      <c r="AK1395" s="35">
        <f>SUMIFS(рўйхат!AL:AL,рўйхат!$CX:$CX,$B$1460,рўйхат!$D:$D,$C1395)</f>
        <v/>
      </c>
      <c r="AL1395" s="36">
        <f>SUMIFS(рўйхат!AM:AM,рўйхат!$CX:$CX,$B$1460,рўйхат!$D:$D,$C1395)</f>
        <v/>
      </c>
      <c r="AM1395" s="77">
        <f>IFERROR(Q1395/E1395,0)</f>
        <v/>
      </c>
      <c r="AN1395" s="77">
        <f>IFERROR(R1395/F1395,0)</f>
        <v/>
      </c>
      <c r="AO1395" s="35">
        <f>SUMIFS(рўйхат!AX:AX,рўйхат!$CX:$CX,$B$1460,рўйхат!$D:$D,$C1395)</f>
        <v/>
      </c>
      <c r="AP1395" s="36">
        <f>SUMIFS(рўйхат!AY:AY,рўйхат!$CX:$CX,$B$1460,рўйхат!$D:$D,$C1395)</f>
        <v/>
      </c>
      <c r="AQ1395" s="35">
        <f>SUMIFS(рўйхат!AZ:AZ,рўйхат!$CX:$CX,$B$1460,рўйхат!$D:$D,$C1395)</f>
        <v/>
      </c>
      <c r="AR1395" s="36">
        <f>SUMIFS(рўйхат!BA:BA,рўйхат!$CX:$CX,$B$1460,рўйхат!$D:$D,$C1395)</f>
        <v/>
      </c>
      <c r="AS1395" s="35">
        <f>SUMIFS(рўйхат!BB:BB,рўйхат!$CX:$CX,$B$1460,рўйхат!$D:$D,$C1395)</f>
        <v/>
      </c>
      <c r="AT1395" s="36">
        <f>SUMIFS(рўйхат!BC:BC,рўйхат!$CX:$CX,$B$1460,рўйхат!$D:$D,$C1395)</f>
        <v/>
      </c>
      <c r="AU1395" s="35">
        <f>SUMIFS(рўйхат!BD:BD,рўйхат!$CX:$CX,$B$1460,рўйхат!$D:$D,$C1395)</f>
        <v/>
      </c>
      <c r="AV1395" s="36">
        <f>SUMIFS(рўйхат!BE:BE,рўйхат!$CX:$CX,$B$1460,рўйхат!$D:$D,$C1395)</f>
        <v/>
      </c>
      <c r="AW1395" s="35">
        <f>SUMIFS(рўйхат!BF:BF,рўйхат!$CX:$CX,$B$1460,рўйхат!$D:$D,$C1395)</f>
        <v/>
      </c>
      <c r="AX1395" s="36">
        <f>SUMIFS(рўйхат!BG:BG,рўйхат!$CX:$CX,$B$1460,рўйхат!$D:$D,$C1395)</f>
        <v/>
      </c>
      <c r="AY1395" s="35">
        <f>SUMIFS(рўйхат!BH:BH,рўйхат!$CX:$CX,$B$1460,рўйхат!$D:$D,$C1395)</f>
        <v/>
      </c>
      <c r="AZ1395" s="36">
        <f>SUMIFS(рўйхат!BI:BI,рўйхат!$CX:$CX,$B$1460,рўйхат!$D:$D,$C1395)</f>
        <v/>
      </c>
      <c r="BA1395" s="35">
        <f>SUMIFS(рўйхат!BJ:BJ,рўйхат!$CX:$CX,$B$1460,рўйхат!$D:$D,$C1395)</f>
        <v/>
      </c>
      <c r="BB1395" s="36">
        <f>SUMIFS(рўйхат!BK:BK,рўйхат!$CX:$CX,$B$1460,рўйхат!$D:$D,$C1395)</f>
        <v/>
      </c>
      <c r="BC1395" s="77">
        <f>IFERROR(AO1395/E1395,0)</f>
        <v/>
      </c>
      <c r="BD1395" s="77">
        <f>IFERROR(AP1395/F1395,0)</f>
        <v/>
      </c>
      <c r="BE1395" s="35">
        <f>SUMIFS(рўйхат!BL:BL,рўйхат!$CX:$CX,$B$1460,рўйхат!$D:$D,$C1395)</f>
        <v/>
      </c>
      <c r="BF1395" s="36">
        <f>SUMIFS(рўйхат!BM:BM,рўйхат!$CX:$CX,$B$1460,рўйхат!$D:$D,$C1395)</f>
        <v/>
      </c>
      <c r="BG1395" s="35">
        <f>SUMIFS(рўйхат!BN:BN,рўйхат!$CX:$CX,$B$1460,рўйхат!$D:$D,$C1395)</f>
        <v/>
      </c>
      <c r="BH1395" s="36">
        <f>SUMIFS(рўйхат!BO:BO,рўйхат!$CX:$CX,$B$1460,рўйхат!$D:$D,$C1395)</f>
        <v/>
      </c>
      <c r="BI1395" s="35">
        <f>SUMIFS(рўйхат!BP:BP,рўйхат!$CX:$CX,$B$1460,рўйхат!$D:$D,$C1395)</f>
        <v/>
      </c>
      <c r="BJ1395" s="36">
        <f>SUMIFS(рўйхат!BQ:BQ,рўйхат!$CX:$CX,$B$1460,рўйхат!$D:$D,$C1395)</f>
        <v/>
      </c>
      <c r="BK1395" s="35">
        <f>SUMIFS(рўйхат!BR:BR,рўйхат!$CX:$CX,$B$1460,рўйхат!$D:$D,$C1395)</f>
        <v/>
      </c>
      <c r="BL1395" s="36">
        <f>SUMIFS(рўйхат!BS:BS,рўйхат!$CX:$CX,$B$1460,рўйхат!$D:$D,$C1395)</f>
        <v/>
      </c>
      <c r="BM1395" s="35">
        <f>SUMIFS(рўйхат!BT:BT,рўйхат!$CX:$CX,$B$1460,рўйхат!$D:$D,$C1395)</f>
        <v/>
      </c>
      <c r="BN1395" s="36">
        <f>SUMIFS(рўйхат!BU:BU,рўйхат!$CX:$CX,$B$1460,рўйхат!$D:$D,$C1395)</f>
        <v/>
      </c>
      <c r="BO1395" s="35">
        <f>SUMIFS(рўйхат!BX:BX,рўйхат!$CX:$CX,$B$1460,рўйхат!$D:$D,$C1395)</f>
        <v/>
      </c>
      <c r="BP1395" s="36">
        <f>SUMIFS(рўйхат!BY:BY,рўйхат!$CX:$CX,$B$1460,рўйхат!$D:$D,$C1395)</f>
        <v/>
      </c>
      <c r="BQ1395" s="35">
        <f>SUMIFS(рўйхат!BZ:BZ,рўйхат!$CX:$CX,$B$1460,рўйхат!$D:$D,$C1395)</f>
        <v/>
      </c>
      <c r="BR1395" s="36">
        <f>SUMIFS(рўйхат!CA:CA,рўйхат!$CX:$CX,$B$1460,рўйхат!$D:$D,$C1395)</f>
        <v/>
      </c>
      <c r="BS1395" s="35">
        <f>SUMIFS(рўйхат!CB:CB,рўйхат!$CX:$CX,$B$1460,рўйхат!$D:$D,$C1395)</f>
        <v/>
      </c>
      <c r="BT1395" s="36">
        <f>SUMIFS(рўйхат!CC:CC,рўйхат!$CX:$CX,$B$1460,рўйхат!$D:$D,$C1395)</f>
        <v/>
      </c>
      <c r="BU1395" s="35">
        <f>SUMIFS(рўйхат!CD:CD,рўйхат!$CX:$CX,$B$1460,рўйхат!$D:$D,$C1395)</f>
        <v/>
      </c>
      <c r="BV1395" s="36">
        <f>SUMIFS(рўйхат!CE:CE,рўйхат!$CX:$CX,$B$1460,рўйхат!$D:$D,$C1395)</f>
        <v/>
      </c>
      <c r="BW1395" s="35">
        <f>SUMIFS(рўйхат!CH:CH,рўйхат!$CX:$CX,$B$1460,рўйхат!$D:$D,$C1395)</f>
        <v/>
      </c>
      <c r="BX1395" s="36">
        <f>SUMIFS(рўйхат!CI:CI,рўйхат!$CX:$CX,$B$1460,рўйхат!$D:$D,$C1395)</f>
        <v/>
      </c>
      <c r="BY1395" s="35">
        <f>SUMIFS(рўйхат!CJ:CJ,рўйхат!$CX:$CX,$B$1460,рўйхат!$D:$D,$C1395)</f>
        <v/>
      </c>
      <c r="BZ1395" s="36">
        <f>SUMIFS(рўйхат!CK:CK,рўйхат!$CX:$CX,$B$1460,рўйхат!$D:$D,$C1395)</f>
        <v/>
      </c>
      <c r="CA1395" s="35">
        <f>SUMIFS(рўйхат!CL:CL,рўйхат!$CX:$CX,$B$1460,рўйхат!$D:$D,$C1395)</f>
        <v/>
      </c>
      <c r="CB1395" s="36">
        <f>SUMIFS(рўйхат!CM:CM,рўйхат!$CX:$CX,$B$1460,рўйхат!$D:$D,$C1395)</f>
        <v/>
      </c>
      <c r="CC1395" s="35">
        <f>SUMIFS(рўйхат!CN:CN,рўйхат!$CX:$CX,$B$1460,рўйхат!$D:$D,$C1395)</f>
        <v/>
      </c>
      <c r="CD1395" s="36">
        <f>SUMIFS(рўйхат!CO:CO,рўйхат!$CX:$CX,$B$1460,рўйхат!$D:$D,$C1395)</f>
        <v/>
      </c>
      <c r="CE1395" s="77">
        <f>IFERROR(BE1395/(Q1395+BE1395),0)</f>
        <v/>
      </c>
      <c r="CF1395" s="78">
        <f>IFERROR(BF1395/(R1395+BF1395),0)</f>
        <v/>
      </c>
    </row>
    <row r="1396" hidden="1" outlineLevel="1" ht="51" customHeight="1" s="245">
      <c r="A1396" s="39" t="n"/>
      <c r="B1396" s="50" t="n">
        <v>2</v>
      </c>
      <c r="C1396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396" s="19" t="n"/>
      <c r="E1396" s="35">
        <f>SUMIFS(рўйхат!F:F,рўйхат!$CX:$CX,$B$1460,рўйхат!$D:$D,$C1396)</f>
        <v/>
      </c>
      <c r="F1396" s="36">
        <f>SUMIFS(рўйхат!G:G,рўйхат!$CX:$CX,$B$1460,рўйхат!$D:$D,$C1396)</f>
        <v/>
      </c>
      <c r="G1396" s="35">
        <f>SUMIFS(рўйхат!H:H,рўйхат!$CX:$CX,$B$1460,рўйхат!$D:$D,$C1396)</f>
        <v/>
      </c>
      <c r="H1396" s="36">
        <f>SUMIFS(рўйхат!I:I,рўйхат!$CX:$CX,$B$1460,рўйхат!$D:$D,$C1396)</f>
        <v/>
      </c>
      <c r="I1396" s="35">
        <f>SUMIFS(рўйхат!J:J,рўйхат!$CX:$CX,$B$1460,рўйхат!$D:$D,$C1396)</f>
        <v/>
      </c>
      <c r="J1396" s="36">
        <f>SUMIFS(рўйхат!K:K,рўйхат!$CX:$CX,$B$1460,рўйхат!$D:$D,$C1396)</f>
        <v/>
      </c>
      <c r="K1396" s="35">
        <f>SUMIFS(рўйхат!L:L,рўйхат!$CX:$CX,$B$1460,рўйхат!$D:$D,$C1396)</f>
        <v/>
      </c>
      <c r="L1396" s="36">
        <f>SUMIFS(рўйхат!M:M,рўйхат!$CX:$CX,$B$1460,рўйхат!$D:$D,$C1396)</f>
        <v/>
      </c>
      <c r="M1396" s="35">
        <f>SUMIFS(рўйхат!N:N,рўйхат!$CX:$CX,$B$1460,рўйхат!$D:$D,$C1396)</f>
        <v/>
      </c>
      <c r="N1396" s="36">
        <f>SUMIFS(рўйхат!O:O,рўйхат!$CX:$CX,$B$1460,рўйхат!$D:$D,$C1396)</f>
        <v/>
      </c>
      <c r="O1396" s="34">
        <f>IFERROR(M1396/E1396,0)</f>
        <v/>
      </c>
      <c r="P1396" s="34">
        <f>IFERROR(N1396/F1396,0)</f>
        <v/>
      </c>
      <c r="Q1396" s="35">
        <f>SUMIFS(рўйхат!P:P,рўйхат!$CX:$CX,$B$1460,рўйхат!$D:$D,$C1396)</f>
        <v/>
      </c>
      <c r="R1396" s="36">
        <f>SUMIFS(рўйхат!Q:Q,рўйхат!$CX:$CX,$B$1460,рўйхат!$D:$D,$C1396)</f>
        <v/>
      </c>
      <c r="S1396" s="35">
        <f>SUMIFS(рўйхат!R:R,рўйхат!$CX:$CX,$B$1460,рўйхат!$D:$D,$C1396)</f>
        <v/>
      </c>
      <c r="T1396" s="36">
        <f>SUMIFS(рўйхат!S:S,рўйхат!$CX:$CX,$B$1460,рўйхат!$D:$D,$C1396)</f>
        <v/>
      </c>
      <c r="U1396" s="35">
        <f>SUMIFS(рўйхат!T:T,рўйхат!$CX:$CX,$B$1460,рўйхат!$D:$D,$C1396)</f>
        <v/>
      </c>
      <c r="V1396" s="36">
        <f>SUMIFS(рўйхат!U:U,рўйхат!$CX:$CX,$B$1460,рўйхат!$D:$D,$C1396)</f>
        <v/>
      </c>
      <c r="W1396" s="35">
        <f>SUMIFS(рўйхат!V:V,рўйхат!$CX:$CX,$B$1460,рўйхат!$D:$D,$C1396)</f>
        <v/>
      </c>
      <c r="X1396" s="36">
        <f>SUMIFS(рўйхат!W:W,рўйхат!$CX:$CX,$B$1460,рўйхат!$D:$D,$C1396)</f>
        <v/>
      </c>
      <c r="Y1396" s="35">
        <f>SUMIFS(рўйхат!X:X,рўйхат!$CX:$CX,$B$1460,рўйхат!$D:$D,$C1396)</f>
        <v/>
      </c>
      <c r="Z1396" s="36">
        <f>SUMIFS(рўйхат!Y:Y,рўйхат!$CX:$CX,$B$1460,рўйхат!$D:$D,$C1396)</f>
        <v/>
      </c>
      <c r="AA1396" s="35">
        <f>SUMIFS(рўйхат!Z:Z,рўйхат!$CX:$CX,$B$1460,рўйхат!$D:$D,$C1396)</f>
        <v/>
      </c>
      <c r="AB1396" s="36">
        <f>SUMIFS(рўйхат!AA:AA,рўйхат!$CX:$CX,$B$1460,рўйхат!$D:$D,$C1396)</f>
        <v/>
      </c>
      <c r="AC1396" s="35">
        <f>SUMIFS(рўйхат!AB:AB,рўйхат!$CX:$CX,$B$1460,рўйхат!$D:$D,$C1396)</f>
        <v/>
      </c>
      <c r="AD1396" s="36">
        <f>SUMIFS(рўйхат!AC:AC,рўйхат!$CX:$CX,$B$1460,рўйхат!$D:$D,$C1396)</f>
        <v/>
      </c>
      <c r="AE1396" s="35">
        <f>SUMIFS(рўйхат!AD:AD,рўйхат!$CX:$CX,$B$1460,рўйхат!$D:$D,$C1396)</f>
        <v/>
      </c>
      <c r="AF1396" s="36">
        <f>SUMIFS(рўйхат!AE:AE,рўйхат!$CX:$CX,$B$1460,рўйхат!$D:$D,$C1396)</f>
        <v/>
      </c>
      <c r="AG1396" s="35">
        <f>SUMIFS(рўйхат!AH:AH,рўйхат!$CX:$CX,$B$1460,рўйхат!$D:$D,$C1396)</f>
        <v/>
      </c>
      <c r="AH1396" s="36">
        <f>SUMIFS(рўйхат!AI:AI,рўйхат!$CX:$CX,$B$1460,рўйхат!$D:$D,$C1396)</f>
        <v/>
      </c>
      <c r="AI1396" s="35">
        <f>SUMIFS(рўйхат!AJ:AJ,рўйхат!$CX:$CX,$B$1460,рўйхат!$D:$D,$C1396)</f>
        <v/>
      </c>
      <c r="AJ1396" s="36">
        <f>SUMIFS(рўйхат!AK:AK,рўйхат!$CX:$CX,$B$1460,рўйхат!$D:$D,$C1396)</f>
        <v/>
      </c>
      <c r="AK1396" s="35">
        <f>SUMIFS(рўйхат!AL:AL,рўйхат!$CX:$CX,$B$1460,рўйхат!$D:$D,$C1396)</f>
        <v/>
      </c>
      <c r="AL1396" s="36">
        <f>SUMIFS(рўйхат!AM:AM,рўйхат!$CX:$CX,$B$1460,рўйхат!$D:$D,$C1396)</f>
        <v/>
      </c>
      <c r="AM1396" s="77">
        <f>IFERROR(Q1396/E1396,0)</f>
        <v/>
      </c>
      <c r="AN1396" s="77">
        <f>IFERROR(R1396/F1396,0)</f>
        <v/>
      </c>
      <c r="AO1396" s="35">
        <f>SUMIFS(рўйхат!AX:AX,рўйхат!$CX:$CX,$B$1460,рўйхат!$D:$D,$C1396)</f>
        <v/>
      </c>
      <c r="AP1396" s="36">
        <f>SUMIFS(рўйхат!AY:AY,рўйхат!$CX:$CX,$B$1460,рўйхат!$D:$D,$C1396)</f>
        <v/>
      </c>
      <c r="AQ1396" s="35">
        <f>SUMIFS(рўйхат!AZ:AZ,рўйхат!$CX:$CX,$B$1460,рўйхат!$D:$D,$C1396)</f>
        <v/>
      </c>
      <c r="AR1396" s="36">
        <f>SUMIFS(рўйхат!BA:BA,рўйхат!$CX:$CX,$B$1460,рўйхат!$D:$D,$C1396)</f>
        <v/>
      </c>
      <c r="AS1396" s="35">
        <f>SUMIFS(рўйхат!BB:BB,рўйхат!$CX:$CX,$B$1460,рўйхат!$D:$D,$C1396)</f>
        <v/>
      </c>
      <c r="AT1396" s="36">
        <f>SUMIFS(рўйхат!BC:BC,рўйхат!$CX:$CX,$B$1460,рўйхат!$D:$D,$C1396)</f>
        <v/>
      </c>
      <c r="AU1396" s="35">
        <f>SUMIFS(рўйхат!BD:BD,рўйхат!$CX:$CX,$B$1460,рўйхат!$D:$D,$C1396)</f>
        <v/>
      </c>
      <c r="AV1396" s="36">
        <f>SUMIFS(рўйхат!BE:BE,рўйхат!$CX:$CX,$B$1460,рўйхат!$D:$D,$C1396)</f>
        <v/>
      </c>
      <c r="AW1396" s="35">
        <f>SUMIFS(рўйхат!BF:BF,рўйхат!$CX:$CX,$B$1460,рўйхат!$D:$D,$C1396)</f>
        <v/>
      </c>
      <c r="AX1396" s="36">
        <f>SUMIFS(рўйхат!BG:BG,рўйхат!$CX:$CX,$B$1460,рўйхат!$D:$D,$C1396)</f>
        <v/>
      </c>
      <c r="AY1396" s="35">
        <f>SUMIFS(рўйхат!BH:BH,рўйхат!$CX:$CX,$B$1460,рўйхат!$D:$D,$C1396)</f>
        <v/>
      </c>
      <c r="AZ1396" s="36">
        <f>SUMIFS(рўйхат!BI:BI,рўйхат!$CX:$CX,$B$1460,рўйхат!$D:$D,$C1396)</f>
        <v/>
      </c>
      <c r="BA1396" s="35">
        <f>SUMIFS(рўйхат!BJ:BJ,рўйхат!$CX:$CX,$B$1460,рўйхат!$D:$D,$C1396)</f>
        <v/>
      </c>
      <c r="BB1396" s="36">
        <f>SUMIFS(рўйхат!BK:BK,рўйхат!$CX:$CX,$B$1460,рўйхат!$D:$D,$C1396)</f>
        <v/>
      </c>
      <c r="BC1396" s="77">
        <f>IFERROR(AO1396/E1396,0)</f>
        <v/>
      </c>
      <c r="BD1396" s="77">
        <f>IFERROR(AP1396/F1396,0)</f>
        <v/>
      </c>
      <c r="BE1396" s="35">
        <f>SUMIFS(рўйхат!BL:BL,рўйхат!$CX:$CX,$B$1460,рўйхат!$D:$D,$C1396)</f>
        <v/>
      </c>
      <c r="BF1396" s="36">
        <f>SUMIFS(рўйхат!BM:BM,рўйхат!$CX:$CX,$B$1460,рўйхат!$D:$D,$C1396)</f>
        <v/>
      </c>
      <c r="BG1396" s="35">
        <f>SUMIFS(рўйхат!BN:BN,рўйхат!$CX:$CX,$B$1460,рўйхат!$D:$D,$C1396)</f>
        <v/>
      </c>
      <c r="BH1396" s="36">
        <f>SUMIFS(рўйхат!BO:BO,рўйхат!$CX:$CX,$B$1460,рўйхат!$D:$D,$C1396)</f>
        <v/>
      </c>
      <c r="BI1396" s="35">
        <f>SUMIFS(рўйхат!BP:BP,рўйхат!$CX:$CX,$B$1460,рўйхат!$D:$D,$C1396)</f>
        <v/>
      </c>
      <c r="BJ1396" s="36">
        <f>SUMIFS(рўйхат!BQ:BQ,рўйхат!$CX:$CX,$B$1460,рўйхат!$D:$D,$C1396)</f>
        <v/>
      </c>
      <c r="BK1396" s="35">
        <f>SUMIFS(рўйхат!BR:BR,рўйхат!$CX:$CX,$B$1460,рўйхат!$D:$D,$C1396)</f>
        <v/>
      </c>
      <c r="BL1396" s="36">
        <f>SUMIFS(рўйхат!BS:BS,рўйхат!$CX:$CX,$B$1460,рўйхат!$D:$D,$C1396)</f>
        <v/>
      </c>
      <c r="BM1396" s="35">
        <f>SUMIFS(рўйхат!BT:BT,рўйхат!$CX:$CX,$B$1460,рўйхат!$D:$D,$C1396)</f>
        <v/>
      </c>
      <c r="BN1396" s="36">
        <f>SUMIFS(рўйхат!BU:BU,рўйхат!$CX:$CX,$B$1460,рўйхат!$D:$D,$C1396)</f>
        <v/>
      </c>
      <c r="BO1396" s="35">
        <f>SUMIFS(рўйхат!BX:BX,рўйхат!$CX:$CX,$B$1460,рўйхат!$D:$D,$C1396)</f>
        <v/>
      </c>
      <c r="BP1396" s="36">
        <f>SUMIFS(рўйхат!BY:BY,рўйхат!$CX:$CX,$B$1460,рўйхат!$D:$D,$C1396)</f>
        <v/>
      </c>
      <c r="BQ1396" s="35">
        <f>SUMIFS(рўйхат!BZ:BZ,рўйхат!$CX:$CX,$B$1460,рўйхат!$D:$D,$C1396)</f>
        <v/>
      </c>
      <c r="BR1396" s="36">
        <f>SUMIFS(рўйхат!CA:CA,рўйхат!$CX:$CX,$B$1460,рўйхат!$D:$D,$C1396)</f>
        <v/>
      </c>
      <c r="BS1396" s="35">
        <f>SUMIFS(рўйхат!CB:CB,рўйхат!$CX:$CX,$B$1460,рўйхат!$D:$D,$C1396)</f>
        <v/>
      </c>
      <c r="BT1396" s="36">
        <f>SUMIFS(рўйхат!CC:CC,рўйхат!$CX:$CX,$B$1460,рўйхат!$D:$D,$C1396)</f>
        <v/>
      </c>
      <c r="BU1396" s="35">
        <f>SUMIFS(рўйхат!CD:CD,рўйхат!$CX:$CX,$B$1460,рўйхат!$D:$D,$C1396)</f>
        <v/>
      </c>
      <c r="BV1396" s="36">
        <f>SUMIFS(рўйхат!CE:CE,рўйхат!$CX:$CX,$B$1460,рўйхат!$D:$D,$C1396)</f>
        <v/>
      </c>
      <c r="BW1396" s="35">
        <f>SUMIFS(рўйхат!CH:CH,рўйхат!$CX:$CX,$B$1460,рўйхат!$D:$D,$C1396)</f>
        <v/>
      </c>
      <c r="BX1396" s="36">
        <f>SUMIFS(рўйхат!CI:CI,рўйхат!$CX:$CX,$B$1460,рўйхат!$D:$D,$C1396)</f>
        <v/>
      </c>
      <c r="BY1396" s="35">
        <f>SUMIFS(рўйхат!CJ:CJ,рўйхат!$CX:$CX,$B$1460,рўйхат!$D:$D,$C1396)</f>
        <v/>
      </c>
      <c r="BZ1396" s="36">
        <f>SUMIFS(рўйхат!CK:CK,рўйхат!$CX:$CX,$B$1460,рўйхат!$D:$D,$C1396)</f>
        <v/>
      </c>
      <c r="CA1396" s="35">
        <f>SUMIFS(рўйхат!CL:CL,рўйхат!$CX:$CX,$B$1460,рўйхат!$D:$D,$C1396)</f>
        <v/>
      </c>
      <c r="CB1396" s="36">
        <f>SUMIFS(рўйхат!CM:CM,рўйхат!$CX:$CX,$B$1460,рўйхат!$D:$D,$C1396)</f>
        <v/>
      </c>
      <c r="CC1396" s="35">
        <f>SUMIFS(рўйхат!CN:CN,рўйхат!$CX:$CX,$B$1460,рўйхат!$D:$D,$C1396)</f>
        <v/>
      </c>
      <c r="CD1396" s="36">
        <f>SUMIFS(рўйхат!CO:CO,рўйхат!$CX:$CX,$B$1460,рўйхат!$D:$D,$C1396)</f>
        <v/>
      </c>
      <c r="CE1396" s="77">
        <f>IFERROR(BE1396/(Q1396+BE1396),0)</f>
        <v/>
      </c>
      <c r="CF1396" s="78">
        <f>IFERROR(BF1396/(R1396+BF1396),0)</f>
        <v/>
      </c>
    </row>
    <row r="1397" hidden="1" outlineLevel="1" ht="17.1" customHeight="1" s="245">
      <c r="A1397" s="39" t="n"/>
      <c r="B1397" s="50" t="n">
        <v>3</v>
      </c>
      <c r="C1397" s="38" t="inlineStr">
        <is>
          <t>Аффилланганлик таҳлили</t>
        </is>
      </c>
      <c r="D1397" s="19" t="n"/>
      <c r="E1397" s="35">
        <f>SUMIFS(рўйхат!F:F,рўйхат!$CX:$CX,$B$1460,рўйхат!$D:$D,$C1397)</f>
        <v/>
      </c>
      <c r="F1397" s="36">
        <f>SUMIFS(рўйхат!G:G,рўйхат!$CX:$CX,$B$1460,рўйхат!$D:$D,$C1397)</f>
        <v/>
      </c>
      <c r="G1397" s="35">
        <f>SUMIFS(рўйхат!H:H,рўйхат!$CX:$CX,$B$1460,рўйхат!$D:$D,$C1397)</f>
        <v/>
      </c>
      <c r="H1397" s="36">
        <f>SUMIFS(рўйхат!I:I,рўйхат!$CX:$CX,$B$1460,рўйхат!$D:$D,$C1397)</f>
        <v/>
      </c>
      <c r="I1397" s="35">
        <f>SUMIFS(рўйхат!J:J,рўйхат!$CX:$CX,$B$1460,рўйхат!$D:$D,$C1397)</f>
        <v/>
      </c>
      <c r="J1397" s="36">
        <f>SUMIFS(рўйхат!K:K,рўйхат!$CX:$CX,$B$1460,рўйхат!$D:$D,$C1397)</f>
        <v/>
      </c>
      <c r="K1397" s="35">
        <f>SUMIFS(рўйхат!L:L,рўйхат!$CX:$CX,$B$1460,рўйхат!$D:$D,$C1397)</f>
        <v/>
      </c>
      <c r="L1397" s="36">
        <f>SUMIFS(рўйхат!M:M,рўйхат!$CX:$CX,$B$1460,рўйхат!$D:$D,$C1397)</f>
        <v/>
      </c>
      <c r="M1397" s="35">
        <f>SUMIFS(рўйхат!N:N,рўйхат!$CX:$CX,$B$1460,рўйхат!$D:$D,$C1397)</f>
        <v/>
      </c>
      <c r="N1397" s="36">
        <f>SUMIFS(рўйхат!O:O,рўйхат!$CX:$CX,$B$1460,рўйхат!$D:$D,$C1397)</f>
        <v/>
      </c>
      <c r="O1397" s="34">
        <f>IFERROR(M1397/E1397,0)</f>
        <v/>
      </c>
      <c r="P1397" s="34">
        <f>IFERROR(N1397/F1397,0)</f>
        <v/>
      </c>
      <c r="Q1397" s="35">
        <f>SUMIFS(рўйхат!P:P,рўйхат!$CX:$CX,$B$1460,рўйхат!$D:$D,$C1397)</f>
        <v/>
      </c>
      <c r="R1397" s="36">
        <f>SUMIFS(рўйхат!Q:Q,рўйхат!$CX:$CX,$B$1460,рўйхат!$D:$D,$C1397)</f>
        <v/>
      </c>
      <c r="S1397" s="35">
        <f>SUMIFS(рўйхат!R:R,рўйхат!$CX:$CX,$B$1460,рўйхат!$D:$D,$C1397)</f>
        <v/>
      </c>
      <c r="T1397" s="36">
        <f>SUMIFS(рўйхат!S:S,рўйхат!$CX:$CX,$B$1460,рўйхат!$D:$D,$C1397)</f>
        <v/>
      </c>
      <c r="U1397" s="35">
        <f>SUMIFS(рўйхат!T:T,рўйхат!$CX:$CX,$B$1460,рўйхат!$D:$D,$C1397)</f>
        <v/>
      </c>
      <c r="V1397" s="36">
        <f>SUMIFS(рўйхат!U:U,рўйхат!$CX:$CX,$B$1460,рўйхат!$D:$D,$C1397)</f>
        <v/>
      </c>
      <c r="W1397" s="35">
        <f>SUMIFS(рўйхат!V:V,рўйхат!$CX:$CX,$B$1460,рўйхат!$D:$D,$C1397)</f>
        <v/>
      </c>
      <c r="X1397" s="36">
        <f>SUMIFS(рўйхат!W:W,рўйхат!$CX:$CX,$B$1460,рўйхат!$D:$D,$C1397)</f>
        <v/>
      </c>
      <c r="Y1397" s="35">
        <f>SUMIFS(рўйхат!X:X,рўйхат!$CX:$CX,$B$1460,рўйхат!$D:$D,$C1397)</f>
        <v/>
      </c>
      <c r="Z1397" s="36">
        <f>SUMIFS(рўйхат!Y:Y,рўйхат!$CX:$CX,$B$1460,рўйхат!$D:$D,$C1397)</f>
        <v/>
      </c>
      <c r="AA1397" s="35">
        <f>SUMIFS(рўйхат!Z:Z,рўйхат!$CX:$CX,$B$1460,рўйхат!$D:$D,$C1397)</f>
        <v/>
      </c>
      <c r="AB1397" s="36">
        <f>SUMIFS(рўйхат!AA:AA,рўйхат!$CX:$CX,$B$1460,рўйхат!$D:$D,$C1397)</f>
        <v/>
      </c>
      <c r="AC1397" s="35">
        <f>SUMIFS(рўйхат!AB:AB,рўйхат!$CX:$CX,$B$1460,рўйхат!$D:$D,$C1397)</f>
        <v/>
      </c>
      <c r="AD1397" s="36">
        <f>SUMIFS(рўйхат!AC:AC,рўйхат!$CX:$CX,$B$1460,рўйхат!$D:$D,$C1397)</f>
        <v/>
      </c>
      <c r="AE1397" s="35">
        <f>SUMIFS(рўйхат!AD:AD,рўйхат!$CX:$CX,$B$1460,рўйхат!$D:$D,$C1397)</f>
        <v/>
      </c>
      <c r="AF1397" s="36">
        <f>SUMIFS(рўйхат!AE:AE,рўйхат!$CX:$CX,$B$1460,рўйхат!$D:$D,$C1397)</f>
        <v/>
      </c>
      <c r="AG1397" s="35">
        <f>SUMIFS(рўйхат!AH:AH,рўйхат!$CX:$CX,$B$1460,рўйхат!$D:$D,$C1397)</f>
        <v/>
      </c>
      <c r="AH1397" s="36">
        <f>SUMIFS(рўйхат!AI:AI,рўйхат!$CX:$CX,$B$1460,рўйхат!$D:$D,$C1397)</f>
        <v/>
      </c>
      <c r="AI1397" s="35">
        <f>SUMIFS(рўйхат!AJ:AJ,рўйхат!$CX:$CX,$B$1460,рўйхат!$D:$D,$C1397)</f>
        <v/>
      </c>
      <c r="AJ1397" s="36">
        <f>SUMIFS(рўйхат!AK:AK,рўйхат!$CX:$CX,$B$1460,рўйхат!$D:$D,$C1397)</f>
        <v/>
      </c>
      <c r="AK1397" s="35">
        <f>SUMIFS(рўйхат!AL:AL,рўйхат!$CX:$CX,$B$1460,рўйхат!$D:$D,$C1397)</f>
        <v/>
      </c>
      <c r="AL1397" s="36">
        <f>SUMIFS(рўйхат!AM:AM,рўйхат!$CX:$CX,$B$1460,рўйхат!$D:$D,$C1397)</f>
        <v/>
      </c>
      <c r="AM1397" s="77">
        <f>IFERROR(Q1397/E1397,0)</f>
        <v/>
      </c>
      <c r="AN1397" s="77">
        <f>IFERROR(R1397/F1397,0)</f>
        <v/>
      </c>
      <c r="AO1397" s="35">
        <f>SUMIFS(рўйхат!AX:AX,рўйхат!$CX:$CX,$B$1460,рўйхат!$D:$D,$C1397)</f>
        <v/>
      </c>
      <c r="AP1397" s="36">
        <f>SUMIFS(рўйхат!AY:AY,рўйхат!$CX:$CX,$B$1460,рўйхат!$D:$D,$C1397)</f>
        <v/>
      </c>
      <c r="AQ1397" s="35">
        <f>SUMIFS(рўйхат!AZ:AZ,рўйхат!$CX:$CX,$B$1460,рўйхат!$D:$D,$C1397)</f>
        <v/>
      </c>
      <c r="AR1397" s="36">
        <f>SUMIFS(рўйхат!BA:BA,рўйхат!$CX:$CX,$B$1460,рўйхат!$D:$D,$C1397)</f>
        <v/>
      </c>
      <c r="AS1397" s="35">
        <f>SUMIFS(рўйхат!BB:BB,рўйхат!$CX:$CX,$B$1460,рўйхат!$D:$D,$C1397)</f>
        <v/>
      </c>
      <c r="AT1397" s="36">
        <f>SUMIFS(рўйхат!BC:BC,рўйхат!$CX:$CX,$B$1460,рўйхат!$D:$D,$C1397)</f>
        <v/>
      </c>
      <c r="AU1397" s="35">
        <f>SUMIFS(рўйхат!BD:BD,рўйхат!$CX:$CX,$B$1460,рўйхат!$D:$D,$C1397)</f>
        <v/>
      </c>
      <c r="AV1397" s="36">
        <f>SUMIFS(рўйхат!BE:BE,рўйхат!$CX:$CX,$B$1460,рўйхат!$D:$D,$C1397)</f>
        <v/>
      </c>
      <c r="AW1397" s="35">
        <f>SUMIFS(рўйхат!BF:BF,рўйхат!$CX:$CX,$B$1460,рўйхат!$D:$D,$C1397)</f>
        <v/>
      </c>
      <c r="AX1397" s="36">
        <f>SUMIFS(рўйхат!BG:BG,рўйхат!$CX:$CX,$B$1460,рўйхат!$D:$D,$C1397)</f>
        <v/>
      </c>
      <c r="AY1397" s="35">
        <f>SUMIFS(рўйхат!BH:BH,рўйхат!$CX:$CX,$B$1460,рўйхат!$D:$D,$C1397)</f>
        <v/>
      </c>
      <c r="AZ1397" s="36">
        <f>SUMIFS(рўйхат!BI:BI,рўйхат!$CX:$CX,$B$1460,рўйхат!$D:$D,$C1397)</f>
        <v/>
      </c>
      <c r="BA1397" s="35">
        <f>SUMIFS(рўйхат!BJ:BJ,рўйхат!$CX:$CX,$B$1460,рўйхат!$D:$D,$C1397)</f>
        <v/>
      </c>
      <c r="BB1397" s="36">
        <f>SUMIFS(рўйхат!BK:BK,рўйхат!$CX:$CX,$B$1460,рўйхат!$D:$D,$C1397)</f>
        <v/>
      </c>
      <c r="BC1397" s="77">
        <f>IFERROR(AO1397/E1397,0)</f>
        <v/>
      </c>
      <c r="BD1397" s="77">
        <f>IFERROR(AP1397/F1397,0)</f>
        <v/>
      </c>
      <c r="BE1397" s="35">
        <f>SUMIFS(рўйхат!BL:BL,рўйхат!$CX:$CX,$B$1460,рўйхат!$D:$D,$C1397)</f>
        <v/>
      </c>
      <c r="BF1397" s="36">
        <f>SUMIFS(рўйхат!BM:BM,рўйхат!$CX:$CX,$B$1460,рўйхат!$D:$D,$C1397)</f>
        <v/>
      </c>
      <c r="BG1397" s="35">
        <f>SUMIFS(рўйхат!BN:BN,рўйхат!$CX:$CX,$B$1460,рўйхат!$D:$D,$C1397)</f>
        <v/>
      </c>
      <c r="BH1397" s="36">
        <f>SUMIFS(рўйхат!BO:BO,рўйхат!$CX:$CX,$B$1460,рўйхат!$D:$D,$C1397)</f>
        <v/>
      </c>
      <c r="BI1397" s="35">
        <f>SUMIFS(рўйхат!BP:BP,рўйхат!$CX:$CX,$B$1460,рўйхат!$D:$D,$C1397)</f>
        <v/>
      </c>
      <c r="BJ1397" s="36">
        <f>SUMIFS(рўйхат!BQ:BQ,рўйхат!$CX:$CX,$B$1460,рўйхат!$D:$D,$C1397)</f>
        <v/>
      </c>
      <c r="BK1397" s="35">
        <f>SUMIFS(рўйхат!BR:BR,рўйхат!$CX:$CX,$B$1460,рўйхат!$D:$D,$C1397)</f>
        <v/>
      </c>
      <c r="BL1397" s="36">
        <f>SUMIFS(рўйхат!BS:BS,рўйхат!$CX:$CX,$B$1460,рўйхат!$D:$D,$C1397)</f>
        <v/>
      </c>
      <c r="BM1397" s="35">
        <f>SUMIFS(рўйхат!BT:BT,рўйхат!$CX:$CX,$B$1460,рўйхат!$D:$D,$C1397)</f>
        <v/>
      </c>
      <c r="BN1397" s="36">
        <f>SUMIFS(рўйхат!BU:BU,рўйхат!$CX:$CX,$B$1460,рўйхат!$D:$D,$C1397)</f>
        <v/>
      </c>
      <c r="BO1397" s="35">
        <f>SUMIFS(рўйхат!BX:BX,рўйхат!$CX:$CX,$B$1460,рўйхат!$D:$D,$C1397)</f>
        <v/>
      </c>
      <c r="BP1397" s="36">
        <f>SUMIFS(рўйхат!BY:BY,рўйхат!$CX:$CX,$B$1460,рўйхат!$D:$D,$C1397)</f>
        <v/>
      </c>
      <c r="BQ1397" s="35">
        <f>SUMIFS(рўйхат!BZ:BZ,рўйхат!$CX:$CX,$B$1460,рўйхат!$D:$D,$C1397)</f>
        <v/>
      </c>
      <c r="BR1397" s="36">
        <f>SUMIFS(рўйхат!CA:CA,рўйхат!$CX:$CX,$B$1460,рўйхат!$D:$D,$C1397)</f>
        <v/>
      </c>
      <c r="BS1397" s="35">
        <f>SUMIFS(рўйхат!CB:CB,рўйхат!$CX:$CX,$B$1460,рўйхат!$D:$D,$C1397)</f>
        <v/>
      </c>
      <c r="BT1397" s="36">
        <f>SUMIFS(рўйхат!CC:CC,рўйхат!$CX:$CX,$B$1460,рўйхат!$D:$D,$C1397)</f>
        <v/>
      </c>
      <c r="BU1397" s="35">
        <f>SUMIFS(рўйхат!CD:CD,рўйхат!$CX:$CX,$B$1460,рўйхат!$D:$D,$C1397)</f>
        <v/>
      </c>
      <c r="BV1397" s="36">
        <f>SUMIFS(рўйхат!CE:CE,рўйхат!$CX:$CX,$B$1460,рўйхат!$D:$D,$C1397)</f>
        <v/>
      </c>
      <c r="BW1397" s="35">
        <f>SUMIFS(рўйхат!CH:CH,рўйхат!$CX:$CX,$B$1460,рўйхат!$D:$D,$C1397)</f>
        <v/>
      </c>
      <c r="BX1397" s="36">
        <f>SUMIFS(рўйхат!CI:CI,рўйхат!$CX:$CX,$B$1460,рўйхат!$D:$D,$C1397)</f>
        <v/>
      </c>
      <c r="BY1397" s="35">
        <f>SUMIFS(рўйхат!CJ:CJ,рўйхат!$CX:$CX,$B$1460,рўйхат!$D:$D,$C1397)</f>
        <v/>
      </c>
      <c r="BZ1397" s="36">
        <f>SUMIFS(рўйхат!CK:CK,рўйхат!$CX:$CX,$B$1460,рўйхат!$D:$D,$C1397)</f>
        <v/>
      </c>
      <c r="CA1397" s="35">
        <f>SUMIFS(рўйхат!CL:CL,рўйхат!$CX:$CX,$B$1460,рўйхат!$D:$D,$C1397)</f>
        <v/>
      </c>
      <c r="CB1397" s="36">
        <f>SUMIFS(рўйхат!CM:CM,рўйхат!$CX:$CX,$B$1460,рўйхат!$D:$D,$C1397)</f>
        <v/>
      </c>
      <c r="CC1397" s="35">
        <f>SUMIFS(рўйхат!CN:CN,рўйхат!$CX:$CX,$B$1460,рўйхат!$D:$D,$C1397)</f>
        <v/>
      </c>
      <c r="CD1397" s="36">
        <f>SUMIFS(рўйхат!CO:CO,рўйхат!$CX:$CX,$B$1460,рўйхат!$D:$D,$C1397)</f>
        <v/>
      </c>
      <c r="CE1397" s="77">
        <f>IFERROR(BE1397/(Q1397+BE1397),0)</f>
        <v/>
      </c>
      <c r="CF1397" s="78">
        <f>IFERROR(BF1397/(R1397+BF1397),0)</f>
        <v/>
      </c>
    </row>
    <row r="1398" hidden="1" outlineLevel="1" ht="17.1" customHeight="1" s="245">
      <c r="A1398" s="39" t="n"/>
      <c r="B1398" s="50" t="n">
        <v>4</v>
      </c>
      <c r="C1398" s="38" t="inlineStr">
        <is>
          <t>Аффилланганлик таҳлили (AI)</t>
        </is>
      </c>
      <c r="D1398" s="19" t="n"/>
      <c r="E1398" s="35">
        <f>SUMIFS(рўйхат!F:F,рўйхат!$CX:$CX,$B$1460,рўйхат!$D:$D,$C1398)</f>
        <v/>
      </c>
      <c r="F1398" s="36">
        <f>SUMIFS(рўйхат!G:G,рўйхат!$CX:$CX,$B$1460,рўйхат!$D:$D,$C1398)</f>
        <v/>
      </c>
      <c r="G1398" s="35">
        <f>SUMIFS(рўйхат!H:H,рўйхат!$CX:$CX,$B$1460,рўйхат!$D:$D,$C1398)</f>
        <v/>
      </c>
      <c r="H1398" s="36">
        <f>SUMIFS(рўйхат!I:I,рўйхат!$CX:$CX,$B$1460,рўйхат!$D:$D,$C1398)</f>
        <v/>
      </c>
      <c r="I1398" s="35">
        <f>SUMIFS(рўйхат!J:J,рўйхат!$CX:$CX,$B$1460,рўйхат!$D:$D,$C1398)</f>
        <v/>
      </c>
      <c r="J1398" s="36">
        <f>SUMIFS(рўйхат!K:K,рўйхат!$CX:$CX,$B$1460,рўйхат!$D:$D,$C1398)</f>
        <v/>
      </c>
      <c r="K1398" s="35">
        <f>SUMIFS(рўйхат!L:L,рўйхат!$CX:$CX,$B$1460,рўйхат!$D:$D,$C1398)</f>
        <v/>
      </c>
      <c r="L1398" s="36">
        <f>SUMIFS(рўйхат!M:M,рўйхат!$CX:$CX,$B$1460,рўйхат!$D:$D,$C1398)</f>
        <v/>
      </c>
      <c r="M1398" s="35">
        <f>SUMIFS(рўйхат!N:N,рўйхат!$CX:$CX,$B$1460,рўйхат!$D:$D,$C1398)</f>
        <v/>
      </c>
      <c r="N1398" s="36">
        <f>SUMIFS(рўйхат!O:O,рўйхат!$CX:$CX,$B$1460,рўйхат!$D:$D,$C1398)</f>
        <v/>
      </c>
      <c r="O1398" s="34">
        <f>IFERROR(M1398/E1398,0)</f>
        <v/>
      </c>
      <c r="P1398" s="34">
        <f>IFERROR(N1398/F1398,0)</f>
        <v/>
      </c>
      <c r="Q1398" s="35">
        <f>SUMIFS(рўйхат!P:P,рўйхат!$CX:$CX,$B$1460,рўйхат!$D:$D,$C1398)</f>
        <v/>
      </c>
      <c r="R1398" s="36">
        <f>SUMIFS(рўйхат!Q:Q,рўйхат!$CX:$CX,$B$1460,рўйхат!$D:$D,$C1398)</f>
        <v/>
      </c>
      <c r="S1398" s="35">
        <f>SUMIFS(рўйхат!R:R,рўйхат!$CX:$CX,$B$1460,рўйхат!$D:$D,$C1398)</f>
        <v/>
      </c>
      <c r="T1398" s="36">
        <f>SUMIFS(рўйхат!S:S,рўйхат!$CX:$CX,$B$1460,рўйхат!$D:$D,$C1398)</f>
        <v/>
      </c>
      <c r="U1398" s="35">
        <f>SUMIFS(рўйхат!T:T,рўйхат!$CX:$CX,$B$1460,рўйхат!$D:$D,$C1398)</f>
        <v/>
      </c>
      <c r="V1398" s="36">
        <f>SUMIFS(рўйхат!U:U,рўйхат!$CX:$CX,$B$1460,рўйхат!$D:$D,$C1398)</f>
        <v/>
      </c>
      <c r="W1398" s="35">
        <f>SUMIFS(рўйхат!V:V,рўйхат!$CX:$CX,$B$1460,рўйхат!$D:$D,$C1398)</f>
        <v/>
      </c>
      <c r="X1398" s="36">
        <f>SUMIFS(рўйхат!W:W,рўйхат!$CX:$CX,$B$1460,рўйхат!$D:$D,$C1398)</f>
        <v/>
      </c>
      <c r="Y1398" s="35">
        <f>SUMIFS(рўйхат!X:X,рўйхат!$CX:$CX,$B$1460,рўйхат!$D:$D,$C1398)</f>
        <v/>
      </c>
      <c r="Z1398" s="36">
        <f>SUMIFS(рўйхат!Y:Y,рўйхат!$CX:$CX,$B$1460,рўйхат!$D:$D,$C1398)</f>
        <v/>
      </c>
      <c r="AA1398" s="35">
        <f>SUMIFS(рўйхат!Z:Z,рўйхат!$CX:$CX,$B$1460,рўйхат!$D:$D,$C1398)</f>
        <v/>
      </c>
      <c r="AB1398" s="36">
        <f>SUMIFS(рўйхат!AA:AA,рўйхат!$CX:$CX,$B$1460,рўйхат!$D:$D,$C1398)</f>
        <v/>
      </c>
      <c r="AC1398" s="35">
        <f>SUMIFS(рўйхат!AB:AB,рўйхат!$CX:$CX,$B$1460,рўйхат!$D:$D,$C1398)</f>
        <v/>
      </c>
      <c r="AD1398" s="36">
        <f>SUMIFS(рўйхат!AC:AC,рўйхат!$CX:$CX,$B$1460,рўйхат!$D:$D,$C1398)</f>
        <v/>
      </c>
      <c r="AE1398" s="35">
        <f>SUMIFS(рўйхат!AD:AD,рўйхат!$CX:$CX,$B$1460,рўйхат!$D:$D,$C1398)</f>
        <v/>
      </c>
      <c r="AF1398" s="36">
        <f>SUMIFS(рўйхат!AE:AE,рўйхат!$CX:$CX,$B$1460,рўйхат!$D:$D,$C1398)</f>
        <v/>
      </c>
      <c r="AG1398" s="35">
        <f>SUMIFS(рўйхат!AH:AH,рўйхат!$CX:$CX,$B$1460,рўйхат!$D:$D,$C1398)</f>
        <v/>
      </c>
      <c r="AH1398" s="36">
        <f>SUMIFS(рўйхат!AI:AI,рўйхат!$CX:$CX,$B$1460,рўйхат!$D:$D,$C1398)</f>
        <v/>
      </c>
      <c r="AI1398" s="35">
        <f>SUMIFS(рўйхат!AJ:AJ,рўйхат!$CX:$CX,$B$1460,рўйхат!$D:$D,$C1398)</f>
        <v/>
      </c>
      <c r="AJ1398" s="36">
        <f>SUMIFS(рўйхат!AK:AK,рўйхат!$CX:$CX,$B$1460,рўйхат!$D:$D,$C1398)</f>
        <v/>
      </c>
      <c r="AK1398" s="35">
        <f>SUMIFS(рўйхат!AL:AL,рўйхат!$CX:$CX,$B$1460,рўйхат!$D:$D,$C1398)</f>
        <v/>
      </c>
      <c r="AL1398" s="36">
        <f>SUMIFS(рўйхат!AM:AM,рўйхат!$CX:$CX,$B$1460,рўйхат!$D:$D,$C1398)</f>
        <v/>
      </c>
      <c r="AM1398" s="77">
        <f>IFERROR(Q1398/E1398,0)</f>
        <v/>
      </c>
      <c r="AN1398" s="77">
        <f>IFERROR(R1398/F1398,0)</f>
        <v/>
      </c>
      <c r="AO1398" s="35">
        <f>SUMIFS(рўйхат!AX:AX,рўйхат!$CX:$CX,$B$1460,рўйхат!$D:$D,$C1398)</f>
        <v/>
      </c>
      <c r="AP1398" s="36">
        <f>SUMIFS(рўйхат!AY:AY,рўйхат!$CX:$CX,$B$1460,рўйхат!$D:$D,$C1398)</f>
        <v/>
      </c>
      <c r="AQ1398" s="35">
        <f>SUMIFS(рўйхат!AZ:AZ,рўйхат!$CX:$CX,$B$1460,рўйхат!$D:$D,$C1398)</f>
        <v/>
      </c>
      <c r="AR1398" s="36">
        <f>SUMIFS(рўйхат!BA:BA,рўйхат!$CX:$CX,$B$1460,рўйхат!$D:$D,$C1398)</f>
        <v/>
      </c>
      <c r="AS1398" s="35">
        <f>SUMIFS(рўйхат!BB:BB,рўйхат!$CX:$CX,$B$1460,рўйхат!$D:$D,$C1398)</f>
        <v/>
      </c>
      <c r="AT1398" s="36">
        <f>SUMIFS(рўйхат!BC:BC,рўйхат!$CX:$CX,$B$1460,рўйхат!$D:$D,$C1398)</f>
        <v/>
      </c>
      <c r="AU1398" s="35">
        <f>SUMIFS(рўйхат!BD:BD,рўйхат!$CX:$CX,$B$1460,рўйхат!$D:$D,$C1398)</f>
        <v/>
      </c>
      <c r="AV1398" s="36">
        <f>SUMIFS(рўйхат!BE:BE,рўйхат!$CX:$CX,$B$1460,рўйхат!$D:$D,$C1398)</f>
        <v/>
      </c>
      <c r="AW1398" s="35">
        <f>SUMIFS(рўйхат!BF:BF,рўйхат!$CX:$CX,$B$1460,рўйхат!$D:$D,$C1398)</f>
        <v/>
      </c>
      <c r="AX1398" s="36">
        <f>SUMIFS(рўйхат!BG:BG,рўйхат!$CX:$CX,$B$1460,рўйхат!$D:$D,$C1398)</f>
        <v/>
      </c>
      <c r="AY1398" s="35">
        <f>SUMIFS(рўйхат!BH:BH,рўйхат!$CX:$CX,$B$1460,рўйхат!$D:$D,$C1398)</f>
        <v/>
      </c>
      <c r="AZ1398" s="36">
        <f>SUMIFS(рўйхат!BI:BI,рўйхат!$CX:$CX,$B$1460,рўйхат!$D:$D,$C1398)</f>
        <v/>
      </c>
      <c r="BA1398" s="35">
        <f>SUMIFS(рўйхат!BJ:BJ,рўйхат!$CX:$CX,$B$1460,рўйхат!$D:$D,$C1398)</f>
        <v/>
      </c>
      <c r="BB1398" s="36">
        <f>SUMIFS(рўйхат!BK:BK,рўйхат!$CX:$CX,$B$1460,рўйхат!$D:$D,$C1398)</f>
        <v/>
      </c>
      <c r="BC1398" s="77">
        <f>IFERROR(AO1398/E1398,0)</f>
        <v/>
      </c>
      <c r="BD1398" s="77">
        <f>IFERROR(AP1398/F1398,0)</f>
        <v/>
      </c>
      <c r="BE1398" s="35">
        <f>SUMIFS(рўйхат!BL:BL,рўйхат!$CX:$CX,$B$1460,рўйхат!$D:$D,$C1398)</f>
        <v/>
      </c>
      <c r="BF1398" s="36">
        <f>SUMIFS(рўйхат!BM:BM,рўйхат!$CX:$CX,$B$1460,рўйхат!$D:$D,$C1398)</f>
        <v/>
      </c>
      <c r="BG1398" s="35">
        <f>SUMIFS(рўйхат!BN:BN,рўйхат!$CX:$CX,$B$1460,рўйхат!$D:$D,$C1398)</f>
        <v/>
      </c>
      <c r="BH1398" s="36">
        <f>SUMIFS(рўйхат!BO:BO,рўйхат!$CX:$CX,$B$1460,рўйхат!$D:$D,$C1398)</f>
        <v/>
      </c>
      <c r="BI1398" s="35">
        <f>SUMIFS(рўйхат!BP:BP,рўйхат!$CX:$CX,$B$1460,рўйхат!$D:$D,$C1398)</f>
        <v/>
      </c>
      <c r="BJ1398" s="36">
        <f>SUMIFS(рўйхат!BQ:BQ,рўйхат!$CX:$CX,$B$1460,рўйхат!$D:$D,$C1398)</f>
        <v/>
      </c>
      <c r="BK1398" s="35">
        <f>SUMIFS(рўйхат!BR:BR,рўйхат!$CX:$CX,$B$1460,рўйхат!$D:$D,$C1398)</f>
        <v/>
      </c>
      <c r="BL1398" s="36">
        <f>SUMIFS(рўйхат!BS:BS,рўйхат!$CX:$CX,$B$1460,рўйхат!$D:$D,$C1398)</f>
        <v/>
      </c>
      <c r="BM1398" s="35">
        <f>SUMIFS(рўйхат!BT:BT,рўйхат!$CX:$CX,$B$1460,рўйхат!$D:$D,$C1398)</f>
        <v/>
      </c>
      <c r="BN1398" s="36">
        <f>SUMIFS(рўйхат!BU:BU,рўйхат!$CX:$CX,$B$1460,рўйхат!$D:$D,$C1398)</f>
        <v/>
      </c>
      <c r="BO1398" s="35">
        <f>SUMIFS(рўйхат!BX:BX,рўйхат!$CX:$CX,$B$1460,рўйхат!$D:$D,$C1398)</f>
        <v/>
      </c>
      <c r="BP1398" s="36">
        <f>SUMIFS(рўйхат!BY:BY,рўйхат!$CX:$CX,$B$1460,рўйхат!$D:$D,$C1398)</f>
        <v/>
      </c>
      <c r="BQ1398" s="35">
        <f>SUMIFS(рўйхат!BZ:BZ,рўйхат!$CX:$CX,$B$1460,рўйхат!$D:$D,$C1398)</f>
        <v/>
      </c>
      <c r="BR1398" s="36">
        <f>SUMIFS(рўйхат!CA:CA,рўйхат!$CX:$CX,$B$1460,рўйхат!$D:$D,$C1398)</f>
        <v/>
      </c>
      <c r="BS1398" s="35">
        <f>SUMIFS(рўйхат!CB:CB,рўйхат!$CX:$CX,$B$1460,рўйхат!$D:$D,$C1398)</f>
        <v/>
      </c>
      <c r="BT1398" s="36">
        <f>SUMIFS(рўйхат!CC:CC,рўйхат!$CX:$CX,$B$1460,рўйхат!$D:$D,$C1398)</f>
        <v/>
      </c>
      <c r="BU1398" s="35">
        <f>SUMIFS(рўйхат!CD:CD,рўйхат!$CX:$CX,$B$1460,рўйхат!$D:$D,$C1398)</f>
        <v/>
      </c>
      <c r="BV1398" s="36">
        <f>SUMIFS(рўйхат!CE:CE,рўйхат!$CX:$CX,$B$1460,рўйхат!$D:$D,$C1398)</f>
        <v/>
      </c>
      <c r="BW1398" s="35">
        <f>SUMIFS(рўйхат!CH:CH,рўйхат!$CX:$CX,$B$1460,рўйхат!$D:$D,$C1398)</f>
        <v/>
      </c>
      <c r="BX1398" s="36">
        <f>SUMIFS(рўйхат!CI:CI,рўйхат!$CX:$CX,$B$1460,рўйхат!$D:$D,$C1398)</f>
        <v/>
      </c>
      <c r="BY1398" s="35">
        <f>SUMIFS(рўйхат!CJ:CJ,рўйхат!$CX:$CX,$B$1460,рўйхат!$D:$D,$C1398)</f>
        <v/>
      </c>
      <c r="BZ1398" s="36">
        <f>SUMIFS(рўйхат!CK:CK,рўйхат!$CX:$CX,$B$1460,рўйхат!$D:$D,$C1398)</f>
        <v/>
      </c>
      <c r="CA1398" s="35">
        <f>SUMIFS(рўйхат!CL:CL,рўйхат!$CX:$CX,$B$1460,рўйхат!$D:$D,$C1398)</f>
        <v/>
      </c>
      <c r="CB1398" s="36">
        <f>SUMIFS(рўйхат!CM:CM,рўйхат!$CX:$CX,$B$1460,рўйхат!$D:$D,$C1398)</f>
        <v/>
      </c>
      <c r="CC1398" s="35">
        <f>SUMIFS(рўйхат!CN:CN,рўйхат!$CX:$CX,$B$1460,рўйхат!$D:$D,$C1398)</f>
        <v/>
      </c>
      <c r="CD1398" s="36">
        <f>SUMIFS(рўйхат!CO:CO,рўйхат!$CX:$CX,$B$1460,рўйхат!$D:$D,$C1398)</f>
        <v/>
      </c>
      <c r="CE1398" s="77">
        <f>IFERROR(BE1398/(Q1398+BE1398),0)</f>
        <v/>
      </c>
      <c r="CF1398" s="78">
        <f>IFERROR(BF1398/(R1398+BF1398),0)</f>
        <v/>
      </c>
    </row>
    <row r="1399" hidden="1" outlineLevel="1" ht="17.1" customHeight="1" s="245">
      <c r="A1399" s="39" t="n"/>
      <c r="B1399" s="50" t="n">
        <v>5</v>
      </c>
      <c r="C1399" s="38" t="inlineStr">
        <is>
          <t>Аффилланганлик таҳлили (Xt Xarid AI)</t>
        </is>
      </c>
      <c r="D1399" s="19" t="n"/>
      <c r="E1399" s="35">
        <f>SUMIFS(рўйхат!F:F,рўйхат!$CX:$CX,$B$1460,рўйхат!$D:$D,$C1399)</f>
        <v/>
      </c>
      <c r="F1399" s="36">
        <f>SUMIFS(рўйхат!G:G,рўйхат!$CX:$CX,$B$1460,рўйхат!$D:$D,$C1399)</f>
        <v/>
      </c>
      <c r="G1399" s="35">
        <f>SUMIFS(рўйхат!H:H,рўйхат!$CX:$CX,$B$1460,рўйхат!$D:$D,$C1399)</f>
        <v/>
      </c>
      <c r="H1399" s="36">
        <f>SUMIFS(рўйхат!I:I,рўйхат!$CX:$CX,$B$1460,рўйхат!$D:$D,$C1399)</f>
        <v/>
      </c>
      <c r="I1399" s="35">
        <f>SUMIFS(рўйхат!J:J,рўйхат!$CX:$CX,$B$1460,рўйхат!$D:$D,$C1399)</f>
        <v/>
      </c>
      <c r="J1399" s="36">
        <f>SUMIFS(рўйхат!K:K,рўйхат!$CX:$CX,$B$1460,рўйхат!$D:$D,$C1399)</f>
        <v/>
      </c>
      <c r="K1399" s="35">
        <f>SUMIFS(рўйхат!L:L,рўйхат!$CX:$CX,$B$1460,рўйхат!$D:$D,$C1399)</f>
        <v/>
      </c>
      <c r="L1399" s="36">
        <f>SUMIFS(рўйхат!M:M,рўйхат!$CX:$CX,$B$1460,рўйхат!$D:$D,$C1399)</f>
        <v/>
      </c>
      <c r="M1399" s="35">
        <f>SUMIFS(рўйхат!N:N,рўйхат!$CX:$CX,$B$1460,рўйхат!$D:$D,$C1399)</f>
        <v/>
      </c>
      <c r="N1399" s="36">
        <f>SUMIFS(рўйхат!O:O,рўйхат!$CX:$CX,$B$1460,рўйхат!$D:$D,$C1399)</f>
        <v/>
      </c>
      <c r="O1399" s="34">
        <f>IFERROR(M1399/E1399,0)</f>
        <v/>
      </c>
      <c r="P1399" s="34">
        <f>IFERROR(N1399/F1399,0)</f>
        <v/>
      </c>
      <c r="Q1399" s="35">
        <f>SUMIFS(рўйхат!P:P,рўйхат!$CX:$CX,$B$1460,рўйхат!$D:$D,$C1399)</f>
        <v/>
      </c>
      <c r="R1399" s="36">
        <f>SUMIFS(рўйхат!Q:Q,рўйхат!$CX:$CX,$B$1460,рўйхат!$D:$D,$C1399)</f>
        <v/>
      </c>
      <c r="S1399" s="35">
        <f>SUMIFS(рўйхат!R:R,рўйхат!$CX:$CX,$B$1460,рўйхат!$D:$D,$C1399)</f>
        <v/>
      </c>
      <c r="T1399" s="36">
        <f>SUMIFS(рўйхат!S:S,рўйхат!$CX:$CX,$B$1460,рўйхат!$D:$D,$C1399)</f>
        <v/>
      </c>
      <c r="U1399" s="35">
        <f>SUMIFS(рўйхат!T:T,рўйхат!$CX:$CX,$B$1460,рўйхат!$D:$D,$C1399)</f>
        <v/>
      </c>
      <c r="V1399" s="36">
        <f>SUMIFS(рўйхат!U:U,рўйхат!$CX:$CX,$B$1460,рўйхат!$D:$D,$C1399)</f>
        <v/>
      </c>
      <c r="W1399" s="35">
        <f>SUMIFS(рўйхат!V:V,рўйхат!$CX:$CX,$B$1460,рўйхат!$D:$D,$C1399)</f>
        <v/>
      </c>
      <c r="X1399" s="36">
        <f>SUMIFS(рўйхат!W:W,рўйхат!$CX:$CX,$B$1460,рўйхат!$D:$D,$C1399)</f>
        <v/>
      </c>
      <c r="Y1399" s="35">
        <f>SUMIFS(рўйхат!X:X,рўйхат!$CX:$CX,$B$1460,рўйхат!$D:$D,$C1399)</f>
        <v/>
      </c>
      <c r="Z1399" s="36">
        <f>SUMIFS(рўйхат!Y:Y,рўйхат!$CX:$CX,$B$1460,рўйхат!$D:$D,$C1399)</f>
        <v/>
      </c>
      <c r="AA1399" s="35">
        <f>SUMIFS(рўйхат!Z:Z,рўйхат!$CX:$CX,$B$1460,рўйхат!$D:$D,$C1399)</f>
        <v/>
      </c>
      <c r="AB1399" s="36">
        <f>SUMIFS(рўйхат!AA:AA,рўйхат!$CX:$CX,$B$1460,рўйхат!$D:$D,$C1399)</f>
        <v/>
      </c>
      <c r="AC1399" s="35">
        <f>SUMIFS(рўйхат!AB:AB,рўйхат!$CX:$CX,$B$1460,рўйхат!$D:$D,$C1399)</f>
        <v/>
      </c>
      <c r="AD1399" s="36">
        <f>SUMIFS(рўйхат!AC:AC,рўйхат!$CX:$CX,$B$1460,рўйхат!$D:$D,$C1399)</f>
        <v/>
      </c>
      <c r="AE1399" s="35">
        <f>SUMIFS(рўйхат!AD:AD,рўйхат!$CX:$CX,$B$1460,рўйхат!$D:$D,$C1399)</f>
        <v/>
      </c>
      <c r="AF1399" s="36">
        <f>SUMIFS(рўйхат!AE:AE,рўйхат!$CX:$CX,$B$1460,рўйхат!$D:$D,$C1399)</f>
        <v/>
      </c>
      <c r="AG1399" s="35">
        <f>SUMIFS(рўйхат!AH:AH,рўйхат!$CX:$CX,$B$1460,рўйхат!$D:$D,$C1399)</f>
        <v/>
      </c>
      <c r="AH1399" s="36">
        <f>SUMIFS(рўйхат!AI:AI,рўйхат!$CX:$CX,$B$1460,рўйхат!$D:$D,$C1399)</f>
        <v/>
      </c>
      <c r="AI1399" s="35">
        <f>SUMIFS(рўйхат!AJ:AJ,рўйхат!$CX:$CX,$B$1460,рўйхат!$D:$D,$C1399)</f>
        <v/>
      </c>
      <c r="AJ1399" s="36">
        <f>SUMIFS(рўйхат!AK:AK,рўйхат!$CX:$CX,$B$1460,рўйхат!$D:$D,$C1399)</f>
        <v/>
      </c>
      <c r="AK1399" s="35">
        <f>SUMIFS(рўйхат!AL:AL,рўйхат!$CX:$CX,$B$1460,рўйхат!$D:$D,$C1399)</f>
        <v/>
      </c>
      <c r="AL1399" s="36">
        <f>SUMIFS(рўйхат!AM:AM,рўйхат!$CX:$CX,$B$1460,рўйхат!$D:$D,$C1399)</f>
        <v/>
      </c>
      <c r="AM1399" s="77">
        <f>IFERROR(Q1399/E1399,0)</f>
        <v/>
      </c>
      <c r="AN1399" s="77">
        <f>IFERROR(R1399/F1399,0)</f>
        <v/>
      </c>
      <c r="AO1399" s="35">
        <f>SUMIFS(рўйхат!AX:AX,рўйхат!$CX:$CX,$B$1460,рўйхат!$D:$D,$C1399)</f>
        <v/>
      </c>
      <c r="AP1399" s="36">
        <f>SUMIFS(рўйхат!AY:AY,рўйхат!$CX:$CX,$B$1460,рўйхат!$D:$D,$C1399)</f>
        <v/>
      </c>
      <c r="AQ1399" s="35">
        <f>SUMIFS(рўйхат!AZ:AZ,рўйхат!$CX:$CX,$B$1460,рўйхат!$D:$D,$C1399)</f>
        <v/>
      </c>
      <c r="AR1399" s="36">
        <f>SUMIFS(рўйхат!BA:BA,рўйхат!$CX:$CX,$B$1460,рўйхат!$D:$D,$C1399)</f>
        <v/>
      </c>
      <c r="AS1399" s="35">
        <f>SUMIFS(рўйхат!BB:BB,рўйхат!$CX:$CX,$B$1460,рўйхат!$D:$D,$C1399)</f>
        <v/>
      </c>
      <c r="AT1399" s="36">
        <f>SUMIFS(рўйхат!BC:BC,рўйхат!$CX:$CX,$B$1460,рўйхат!$D:$D,$C1399)</f>
        <v/>
      </c>
      <c r="AU1399" s="35">
        <f>SUMIFS(рўйхат!BD:BD,рўйхат!$CX:$CX,$B$1460,рўйхат!$D:$D,$C1399)</f>
        <v/>
      </c>
      <c r="AV1399" s="36">
        <f>SUMIFS(рўйхат!BE:BE,рўйхат!$CX:$CX,$B$1460,рўйхат!$D:$D,$C1399)</f>
        <v/>
      </c>
      <c r="AW1399" s="35">
        <f>SUMIFS(рўйхат!BF:BF,рўйхат!$CX:$CX,$B$1460,рўйхат!$D:$D,$C1399)</f>
        <v/>
      </c>
      <c r="AX1399" s="36">
        <f>SUMIFS(рўйхат!BG:BG,рўйхат!$CX:$CX,$B$1460,рўйхат!$D:$D,$C1399)</f>
        <v/>
      </c>
      <c r="AY1399" s="35">
        <f>SUMIFS(рўйхат!BH:BH,рўйхат!$CX:$CX,$B$1460,рўйхат!$D:$D,$C1399)</f>
        <v/>
      </c>
      <c r="AZ1399" s="36">
        <f>SUMIFS(рўйхат!BI:BI,рўйхат!$CX:$CX,$B$1460,рўйхат!$D:$D,$C1399)</f>
        <v/>
      </c>
      <c r="BA1399" s="35">
        <f>SUMIFS(рўйхат!BJ:BJ,рўйхат!$CX:$CX,$B$1460,рўйхат!$D:$D,$C1399)</f>
        <v/>
      </c>
      <c r="BB1399" s="36">
        <f>SUMIFS(рўйхат!BK:BK,рўйхат!$CX:$CX,$B$1460,рўйхат!$D:$D,$C1399)</f>
        <v/>
      </c>
      <c r="BC1399" s="77">
        <f>IFERROR(AO1399/E1399,0)</f>
        <v/>
      </c>
      <c r="BD1399" s="77">
        <f>IFERROR(AP1399/F1399,0)</f>
        <v/>
      </c>
      <c r="BE1399" s="35">
        <f>SUMIFS(рўйхат!BL:BL,рўйхат!$CX:$CX,$B$1460,рўйхат!$D:$D,$C1399)</f>
        <v/>
      </c>
      <c r="BF1399" s="36">
        <f>SUMIFS(рўйхат!BM:BM,рўйхат!$CX:$CX,$B$1460,рўйхат!$D:$D,$C1399)</f>
        <v/>
      </c>
      <c r="BG1399" s="35">
        <f>SUMIFS(рўйхат!BN:BN,рўйхат!$CX:$CX,$B$1460,рўйхат!$D:$D,$C1399)</f>
        <v/>
      </c>
      <c r="BH1399" s="36">
        <f>SUMIFS(рўйхат!BO:BO,рўйхат!$CX:$CX,$B$1460,рўйхат!$D:$D,$C1399)</f>
        <v/>
      </c>
      <c r="BI1399" s="35">
        <f>SUMIFS(рўйхат!BP:BP,рўйхат!$CX:$CX,$B$1460,рўйхат!$D:$D,$C1399)</f>
        <v/>
      </c>
      <c r="BJ1399" s="36">
        <f>SUMIFS(рўйхат!BQ:BQ,рўйхат!$CX:$CX,$B$1460,рўйхат!$D:$D,$C1399)</f>
        <v/>
      </c>
      <c r="BK1399" s="35">
        <f>SUMIFS(рўйхат!BR:BR,рўйхат!$CX:$CX,$B$1460,рўйхат!$D:$D,$C1399)</f>
        <v/>
      </c>
      <c r="BL1399" s="36">
        <f>SUMIFS(рўйхат!BS:BS,рўйхат!$CX:$CX,$B$1460,рўйхат!$D:$D,$C1399)</f>
        <v/>
      </c>
      <c r="BM1399" s="35">
        <f>SUMIFS(рўйхат!BT:BT,рўйхат!$CX:$CX,$B$1460,рўйхат!$D:$D,$C1399)</f>
        <v/>
      </c>
      <c r="BN1399" s="36">
        <f>SUMIFS(рўйхат!BU:BU,рўйхат!$CX:$CX,$B$1460,рўйхат!$D:$D,$C1399)</f>
        <v/>
      </c>
      <c r="BO1399" s="35">
        <f>SUMIFS(рўйхат!BX:BX,рўйхат!$CX:$CX,$B$1460,рўйхат!$D:$D,$C1399)</f>
        <v/>
      </c>
      <c r="BP1399" s="36">
        <f>SUMIFS(рўйхат!BY:BY,рўйхат!$CX:$CX,$B$1460,рўйхат!$D:$D,$C1399)</f>
        <v/>
      </c>
      <c r="BQ1399" s="35">
        <f>SUMIFS(рўйхат!BZ:BZ,рўйхат!$CX:$CX,$B$1460,рўйхат!$D:$D,$C1399)</f>
        <v/>
      </c>
      <c r="BR1399" s="36">
        <f>SUMIFS(рўйхат!CA:CA,рўйхат!$CX:$CX,$B$1460,рўйхат!$D:$D,$C1399)</f>
        <v/>
      </c>
      <c r="BS1399" s="35">
        <f>SUMIFS(рўйхат!CB:CB,рўйхат!$CX:$CX,$B$1460,рўйхат!$D:$D,$C1399)</f>
        <v/>
      </c>
      <c r="BT1399" s="36">
        <f>SUMIFS(рўйхат!CC:CC,рўйхат!$CX:$CX,$B$1460,рўйхат!$D:$D,$C1399)</f>
        <v/>
      </c>
      <c r="BU1399" s="35">
        <f>SUMIFS(рўйхат!CD:CD,рўйхат!$CX:$CX,$B$1460,рўйхат!$D:$D,$C1399)</f>
        <v/>
      </c>
      <c r="BV1399" s="36">
        <f>SUMIFS(рўйхат!CE:CE,рўйхат!$CX:$CX,$B$1460,рўйхат!$D:$D,$C1399)</f>
        <v/>
      </c>
      <c r="BW1399" s="35">
        <f>SUMIFS(рўйхат!CH:CH,рўйхат!$CX:$CX,$B$1460,рўйхат!$D:$D,$C1399)</f>
        <v/>
      </c>
      <c r="BX1399" s="36">
        <f>SUMIFS(рўйхат!CI:CI,рўйхат!$CX:$CX,$B$1460,рўйхат!$D:$D,$C1399)</f>
        <v/>
      </c>
      <c r="BY1399" s="35">
        <f>SUMIFS(рўйхат!CJ:CJ,рўйхат!$CX:$CX,$B$1460,рўйхат!$D:$D,$C1399)</f>
        <v/>
      </c>
      <c r="BZ1399" s="36">
        <f>SUMIFS(рўйхат!CK:CK,рўйхат!$CX:$CX,$B$1460,рўйхат!$D:$D,$C1399)</f>
        <v/>
      </c>
      <c r="CA1399" s="35">
        <f>SUMIFS(рўйхат!CL:CL,рўйхат!$CX:$CX,$B$1460,рўйхат!$D:$D,$C1399)</f>
        <v/>
      </c>
      <c r="CB1399" s="36">
        <f>SUMIFS(рўйхат!CM:CM,рўйхат!$CX:$CX,$B$1460,рўйхат!$D:$D,$C1399)</f>
        <v/>
      </c>
      <c r="CC1399" s="35">
        <f>SUMIFS(рўйхат!CN:CN,рўйхат!$CX:$CX,$B$1460,рўйхат!$D:$D,$C1399)</f>
        <v/>
      </c>
      <c r="CD1399" s="36">
        <f>SUMIFS(рўйхат!CO:CO,рўйхат!$CX:$CX,$B$1460,рўйхат!$D:$D,$C1399)</f>
        <v/>
      </c>
      <c r="CE1399" s="77">
        <f>IFERROR(BE1399/(Q1399+BE1399),0)</f>
        <v/>
      </c>
      <c r="CF1399" s="78">
        <f>IFERROR(BF1399/(R1399+BF1399),0)</f>
        <v/>
      </c>
    </row>
    <row r="1400" hidden="1" outlineLevel="1" ht="51" customHeight="1" s="245">
      <c r="A1400" s="39" t="n"/>
      <c r="B1400" s="50" t="n">
        <v>6</v>
      </c>
      <c r="C1400" s="38" t="inlineStr">
        <is>
          <t>Банк ходимлари ҳамда уларнинг яқин қариндошларининг муаммолик кредит маблағлари (баланс)</t>
        </is>
      </c>
      <c r="D1400" s="19" t="n"/>
      <c r="E1400" s="35">
        <f>SUMIFS(рўйхат!F:F,рўйхат!$CX:$CX,$B$1460,рўйхат!$D:$D,$C1400)</f>
        <v/>
      </c>
      <c r="F1400" s="36">
        <f>SUMIFS(рўйхат!G:G,рўйхат!$CX:$CX,$B$1460,рўйхат!$D:$D,$C1400)</f>
        <v/>
      </c>
      <c r="G1400" s="35">
        <f>SUMIFS(рўйхат!H:H,рўйхат!$CX:$CX,$B$1460,рўйхат!$D:$D,$C1400)</f>
        <v/>
      </c>
      <c r="H1400" s="36">
        <f>SUMIFS(рўйхат!I:I,рўйхат!$CX:$CX,$B$1460,рўйхат!$D:$D,$C1400)</f>
        <v/>
      </c>
      <c r="I1400" s="35">
        <f>SUMIFS(рўйхат!J:J,рўйхат!$CX:$CX,$B$1460,рўйхат!$D:$D,$C1400)</f>
        <v/>
      </c>
      <c r="J1400" s="36">
        <f>SUMIFS(рўйхат!K:K,рўйхат!$CX:$CX,$B$1460,рўйхат!$D:$D,$C1400)</f>
        <v/>
      </c>
      <c r="K1400" s="35">
        <f>SUMIFS(рўйхат!L:L,рўйхат!$CX:$CX,$B$1460,рўйхат!$D:$D,$C1400)</f>
        <v/>
      </c>
      <c r="L1400" s="36">
        <f>SUMIFS(рўйхат!M:M,рўйхат!$CX:$CX,$B$1460,рўйхат!$D:$D,$C1400)</f>
        <v/>
      </c>
      <c r="M1400" s="35">
        <f>SUMIFS(рўйхат!N:N,рўйхат!$CX:$CX,$B$1460,рўйхат!$D:$D,$C1400)</f>
        <v/>
      </c>
      <c r="N1400" s="36">
        <f>SUMIFS(рўйхат!O:O,рўйхат!$CX:$CX,$B$1460,рўйхат!$D:$D,$C1400)</f>
        <v/>
      </c>
      <c r="O1400" s="34">
        <f>IFERROR(M1400/E1400,0)</f>
        <v/>
      </c>
      <c r="P1400" s="34">
        <f>IFERROR(N1400/F1400,0)</f>
        <v/>
      </c>
      <c r="Q1400" s="35">
        <f>SUMIFS(рўйхат!P:P,рўйхат!$CX:$CX,$B$1460,рўйхат!$D:$D,$C1400)</f>
        <v/>
      </c>
      <c r="R1400" s="36">
        <f>SUMIFS(рўйхат!Q:Q,рўйхат!$CX:$CX,$B$1460,рўйхат!$D:$D,$C1400)</f>
        <v/>
      </c>
      <c r="S1400" s="35">
        <f>SUMIFS(рўйхат!R:R,рўйхат!$CX:$CX,$B$1460,рўйхат!$D:$D,$C1400)</f>
        <v/>
      </c>
      <c r="T1400" s="36">
        <f>SUMIFS(рўйхат!S:S,рўйхат!$CX:$CX,$B$1460,рўйхат!$D:$D,$C1400)</f>
        <v/>
      </c>
      <c r="U1400" s="35">
        <f>SUMIFS(рўйхат!T:T,рўйхат!$CX:$CX,$B$1460,рўйхат!$D:$D,$C1400)</f>
        <v/>
      </c>
      <c r="V1400" s="36">
        <f>SUMIFS(рўйхат!U:U,рўйхат!$CX:$CX,$B$1460,рўйхат!$D:$D,$C1400)</f>
        <v/>
      </c>
      <c r="W1400" s="35">
        <f>SUMIFS(рўйхат!V:V,рўйхат!$CX:$CX,$B$1460,рўйхат!$D:$D,$C1400)</f>
        <v/>
      </c>
      <c r="X1400" s="36">
        <f>SUMIFS(рўйхат!W:W,рўйхат!$CX:$CX,$B$1460,рўйхат!$D:$D,$C1400)</f>
        <v/>
      </c>
      <c r="Y1400" s="35">
        <f>SUMIFS(рўйхат!X:X,рўйхат!$CX:$CX,$B$1460,рўйхат!$D:$D,$C1400)</f>
        <v/>
      </c>
      <c r="Z1400" s="36">
        <f>SUMIFS(рўйхат!Y:Y,рўйхат!$CX:$CX,$B$1460,рўйхат!$D:$D,$C1400)</f>
        <v/>
      </c>
      <c r="AA1400" s="35">
        <f>SUMIFS(рўйхат!Z:Z,рўйхат!$CX:$CX,$B$1460,рўйхат!$D:$D,$C1400)</f>
        <v/>
      </c>
      <c r="AB1400" s="36">
        <f>SUMIFS(рўйхат!AA:AA,рўйхат!$CX:$CX,$B$1460,рўйхат!$D:$D,$C1400)</f>
        <v/>
      </c>
      <c r="AC1400" s="35">
        <f>SUMIFS(рўйхат!AB:AB,рўйхат!$CX:$CX,$B$1460,рўйхат!$D:$D,$C1400)</f>
        <v/>
      </c>
      <c r="AD1400" s="36">
        <f>SUMIFS(рўйхат!AC:AC,рўйхат!$CX:$CX,$B$1460,рўйхат!$D:$D,$C1400)</f>
        <v/>
      </c>
      <c r="AE1400" s="35">
        <f>SUMIFS(рўйхат!AD:AD,рўйхат!$CX:$CX,$B$1460,рўйхат!$D:$D,$C1400)</f>
        <v/>
      </c>
      <c r="AF1400" s="36">
        <f>SUMIFS(рўйхат!AE:AE,рўйхат!$CX:$CX,$B$1460,рўйхат!$D:$D,$C1400)</f>
        <v/>
      </c>
      <c r="AG1400" s="35">
        <f>SUMIFS(рўйхат!AH:AH,рўйхат!$CX:$CX,$B$1460,рўйхат!$D:$D,$C1400)</f>
        <v/>
      </c>
      <c r="AH1400" s="36">
        <f>SUMIFS(рўйхат!AI:AI,рўйхат!$CX:$CX,$B$1460,рўйхат!$D:$D,$C1400)</f>
        <v/>
      </c>
      <c r="AI1400" s="35">
        <f>SUMIFS(рўйхат!AJ:AJ,рўйхат!$CX:$CX,$B$1460,рўйхат!$D:$D,$C1400)</f>
        <v/>
      </c>
      <c r="AJ1400" s="36">
        <f>SUMIFS(рўйхат!AK:AK,рўйхат!$CX:$CX,$B$1460,рўйхат!$D:$D,$C1400)</f>
        <v/>
      </c>
      <c r="AK1400" s="35">
        <f>SUMIFS(рўйхат!AL:AL,рўйхат!$CX:$CX,$B$1460,рўйхат!$D:$D,$C1400)</f>
        <v/>
      </c>
      <c r="AL1400" s="36">
        <f>SUMIFS(рўйхат!AM:AM,рўйхат!$CX:$CX,$B$1460,рўйхат!$D:$D,$C1400)</f>
        <v/>
      </c>
      <c r="AM1400" s="77">
        <f>IFERROR(Q1400/E1400,0)</f>
        <v/>
      </c>
      <c r="AN1400" s="77">
        <f>IFERROR(R1400/F1400,0)</f>
        <v/>
      </c>
      <c r="AO1400" s="35">
        <f>SUMIFS(рўйхат!AX:AX,рўйхат!$CX:$CX,$B$1460,рўйхат!$D:$D,$C1400)</f>
        <v/>
      </c>
      <c r="AP1400" s="36">
        <f>SUMIFS(рўйхат!AY:AY,рўйхат!$CX:$CX,$B$1460,рўйхат!$D:$D,$C1400)</f>
        <v/>
      </c>
      <c r="AQ1400" s="35">
        <f>SUMIFS(рўйхат!AZ:AZ,рўйхат!$CX:$CX,$B$1460,рўйхат!$D:$D,$C1400)</f>
        <v/>
      </c>
      <c r="AR1400" s="36">
        <f>SUMIFS(рўйхат!BA:BA,рўйхат!$CX:$CX,$B$1460,рўйхат!$D:$D,$C1400)</f>
        <v/>
      </c>
      <c r="AS1400" s="35">
        <f>SUMIFS(рўйхат!BB:BB,рўйхат!$CX:$CX,$B$1460,рўйхат!$D:$D,$C1400)</f>
        <v/>
      </c>
      <c r="AT1400" s="36">
        <f>SUMIFS(рўйхат!BC:BC,рўйхат!$CX:$CX,$B$1460,рўйхат!$D:$D,$C1400)</f>
        <v/>
      </c>
      <c r="AU1400" s="35">
        <f>SUMIFS(рўйхат!BD:BD,рўйхат!$CX:$CX,$B$1460,рўйхат!$D:$D,$C1400)</f>
        <v/>
      </c>
      <c r="AV1400" s="36">
        <f>SUMIFS(рўйхат!BE:BE,рўйхат!$CX:$CX,$B$1460,рўйхат!$D:$D,$C1400)</f>
        <v/>
      </c>
      <c r="AW1400" s="35">
        <f>SUMIFS(рўйхат!BF:BF,рўйхат!$CX:$CX,$B$1460,рўйхат!$D:$D,$C1400)</f>
        <v/>
      </c>
      <c r="AX1400" s="36">
        <f>SUMIFS(рўйхат!BG:BG,рўйхат!$CX:$CX,$B$1460,рўйхат!$D:$D,$C1400)</f>
        <v/>
      </c>
      <c r="AY1400" s="35">
        <f>SUMIFS(рўйхат!BH:BH,рўйхат!$CX:$CX,$B$1460,рўйхат!$D:$D,$C1400)</f>
        <v/>
      </c>
      <c r="AZ1400" s="36">
        <f>SUMIFS(рўйхат!BI:BI,рўйхат!$CX:$CX,$B$1460,рўйхат!$D:$D,$C1400)</f>
        <v/>
      </c>
      <c r="BA1400" s="35">
        <f>SUMIFS(рўйхат!BJ:BJ,рўйхат!$CX:$CX,$B$1460,рўйхат!$D:$D,$C1400)</f>
        <v/>
      </c>
      <c r="BB1400" s="36">
        <f>SUMIFS(рўйхат!BK:BK,рўйхат!$CX:$CX,$B$1460,рўйхат!$D:$D,$C1400)</f>
        <v/>
      </c>
      <c r="BC1400" s="77">
        <f>IFERROR(AO1400/E1400,0)</f>
        <v/>
      </c>
      <c r="BD1400" s="77">
        <f>IFERROR(AP1400/F1400,0)</f>
        <v/>
      </c>
      <c r="BE1400" s="35">
        <f>SUMIFS(рўйхат!BL:BL,рўйхат!$CX:$CX,$B$1460,рўйхат!$D:$D,$C1400)</f>
        <v/>
      </c>
      <c r="BF1400" s="36">
        <f>SUMIFS(рўйхат!BM:BM,рўйхат!$CX:$CX,$B$1460,рўйхат!$D:$D,$C1400)</f>
        <v/>
      </c>
      <c r="BG1400" s="35">
        <f>SUMIFS(рўйхат!BN:BN,рўйхат!$CX:$CX,$B$1460,рўйхат!$D:$D,$C1400)</f>
        <v/>
      </c>
      <c r="BH1400" s="36">
        <f>SUMIFS(рўйхат!BO:BO,рўйхат!$CX:$CX,$B$1460,рўйхат!$D:$D,$C1400)</f>
        <v/>
      </c>
      <c r="BI1400" s="35">
        <f>SUMIFS(рўйхат!BP:BP,рўйхат!$CX:$CX,$B$1460,рўйхат!$D:$D,$C1400)</f>
        <v/>
      </c>
      <c r="BJ1400" s="36">
        <f>SUMIFS(рўйхат!BQ:BQ,рўйхат!$CX:$CX,$B$1460,рўйхат!$D:$D,$C1400)</f>
        <v/>
      </c>
      <c r="BK1400" s="35">
        <f>SUMIFS(рўйхат!BR:BR,рўйхат!$CX:$CX,$B$1460,рўйхат!$D:$D,$C1400)</f>
        <v/>
      </c>
      <c r="BL1400" s="36">
        <f>SUMIFS(рўйхат!BS:BS,рўйхат!$CX:$CX,$B$1460,рўйхат!$D:$D,$C1400)</f>
        <v/>
      </c>
      <c r="BM1400" s="35">
        <f>SUMIFS(рўйхат!BT:BT,рўйхат!$CX:$CX,$B$1460,рўйхат!$D:$D,$C1400)</f>
        <v/>
      </c>
      <c r="BN1400" s="36">
        <f>SUMIFS(рўйхат!BU:BU,рўйхат!$CX:$CX,$B$1460,рўйхат!$D:$D,$C1400)</f>
        <v/>
      </c>
      <c r="BO1400" s="35">
        <f>SUMIFS(рўйхат!BX:BX,рўйхат!$CX:$CX,$B$1460,рўйхат!$D:$D,$C1400)</f>
        <v/>
      </c>
      <c r="BP1400" s="36">
        <f>SUMIFS(рўйхат!BY:BY,рўйхат!$CX:$CX,$B$1460,рўйхат!$D:$D,$C1400)</f>
        <v/>
      </c>
      <c r="BQ1400" s="35">
        <f>SUMIFS(рўйхат!BZ:BZ,рўйхат!$CX:$CX,$B$1460,рўйхат!$D:$D,$C1400)</f>
        <v/>
      </c>
      <c r="BR1400" s="36">
        <f>SUMIFS(рўйхат!CA:CA,рўйхат!$CX:$CX,$B$1460,рўйхат!$D:$D,$C1400)</f>
        <v/>
      </c>
      <c r="BS1400" s="35">
        <f>SUMIFS(рўйхат!CB:CB,рўйхат!$CX:$CX,$B$1460,рўйхат!$D:$D,$C1400)</f>
        <v/>
      </c>
      <c r="BT1400" s="36">
        <f>SUMIFS(рўйхат!CC:CC,рўйхат!$CX:$CX,$B$1460,рўйхат!$D:$D,$C1400)</f>
        <v/>
      </c>
      <c r="BU1400" s="35">
        <f>SUMIFS(рўйхат!CD:CD,рўйхат!$CX:$CX,$B$1460,рўйхат!$D:$D,$C1400)</f>
        <v/>
      </c>
      <c r="BV1400" s="36">
        <f>SUMIFS(рўйхат!CE:CE,рўйхат!$CX:$CX,$B$1460,рўйхат!$D:$D,$C1400)</f>
        <v/>
      </c>
      <c r="BW1400" s="35">
        <f>SUMIFS(рўйхат!CH:CH,рўйхат!$CX:$CX,$B$1460,рўйхат!$D:$D,$C1400)</f>
        <v/>
      </c>
      <c r="BX1400" s="36">
        <f>SUMIFS(рўйхат!CI:CI,рўйхат!$CX:$CX,$B$1460,рўйхат!$D:$D,$C1400)</f>
        <v/>
      </c>
      <c r="BY1400" s="35">
        <f>SUMIFS(рўйхат!CJ:CJ,рўйхат!$CX:$CX,$B$1460,рўйхат!$D:$D,$C1400)</f>
        <v/>
      </c>
      <c r="BZ1400" s="36">
        <f>SUMIFS(рўйхат!CK:CK,рўйхат!$CX:$CX,$B$1460,рўйхат!$D:$D,$C1400)</f>
        <v/>
      </c>
      <c r="CA1400" s="35">
        <f>SUMIFS(рўйхат!CL:CL,рўйхат!$CX:$CX,$B$1460,рўйхат!$D:$D,$C1400)</f>
        <v/>
      </c>
      <c r="CB1400" s="36">
        <f>SUMIFS(рўйхат!CM:CM,рўйхат!$CX:$CX,$B$1460,рўйхат!$D:$D,$C1400)</f>
        <v/>
      </c>
      <c r="CC1400" s="35">
        <f>SUMIFS(рўйхат!CN:CN,рўйхат!$CX:$CX,$B$1460,рўйхат!$D:$D,$C1400)</f>
        <v/>
      </c>
      <c r="CD1400" s="36">
        <f>SUMIFS(рўйхат!CO:CO,рўйхат!$CX:$CX,$B$1460,рўйхат!$D:$D,$C1400)</f>
        <v/>
      </c>
      <c r="CE1400" s="77">
        <f>IFERROR(BE1400/(Q1400+BE1400),0)</f>
        <v/>
      </c>
      <c r="CF1400" s="78">
        <f>IFERROR(BF1400/(R1400+BF1400),0)</f>
        <v/>
      </c>
    </row>
    <row r="1401" hidden="1" outlineLevel="1" ht="33.95" customHeight="1" s="245">
      <c r="A1401" s="39" t="n"/>
      <c r="B1401" s="50" t="n">
        <v>7</v>
      </c>
      <c r="C1401" s="38" t="inlineStr">
        <is>
          <t>Буюртмачилар томонидан салохиятсиз корхоналар билан тузилган шартномалар</t>
        </is>
      </c>
      <c r="D1401" s="19" t="n"/>
      <c r="E1401" s="35">
        <f>SUMIFS(рўйхат!F:F,рўйхат!$CX:$CX,$B$1460,рўйхат!$D:$D,$C1401)</f>
        <v/>
      </c>
      <c r="F1401" s="36">
        <f>SUMIFS(рўйхат!G:G,рўйхат!$CX:$CX,$B$1460,рўйхат!$D:$D,$C1401)</f>
        <v/>
      </c>
      <c r="G1401" s="35">
        <f>SUMIFS(рўйхат!H:H,рўйхат!$CX:$CX,$B$1460,рўйхат!$D:$D,$C1401)</f>
        <v/>
      </c>
      <c r="H1401" s="36">
        <f>SUMIFS(рўйхат!I:I,рўйхат!$CX:$CX,$B$1460,рўйхат!$D:$D,$C1401)</f>
        <v/>
      </c>
      <c r="I1401" s="35">
        <f>SUMIFS(рўйхат!J:J,рўйхат!$CX:$CX,$B$1460,рўйхат!$D:$D,$C1401)</f>
        <v/>
      </c>
      <c r="J1401" s="36">
        <f>SUMIFS(рўйхат!K:K,рўйхат!$CX:$CX,$B$1460,рўйхат!$D:$D,$C1401)</f>
        <v/>
      </c>
      <c r="K1401" s="35">
        <f>SUMIFS(рўйхат!L:L,рўйхат!$CX:$CX,$B$1460,рўйхат!$D:$D,$C1401)</f>
        <v/>
      </c>
      <c r="L1401" s="36">
        <f>SUMIFS(рўйхат!M:M,рўйхат!$CX:$CX,$B$1460,рўйхат!$D:$D,$C1401)</f>
        <v/>
      </c>
      <c r="M1401" s="35">
        <f>SUMIFS(рўйхат!N:N,рўйхат!$CX:$CX,$B$1460,рўйхат!$D:$D,$C1401)</f>
        <v/>
      </c>
      <c r="N1401" s="36">
        <f>SUMIFS(рўйхат!O:O,рўйхат!$CX:$CX,$B$1460,рўйхат!$D:$D,$C1401)</f>
        <v/>
      </c>
      <c r="O1401" s="34">
        <f>IFERROR(M1401/E1401,0)</f>
        <v/>
      </c>
      <c r="P1401" s="34">
        <f>IFERROR(N1401/F1401,0)</f>
        <v/>
      </c>
      <c r="Q1401" s="35">
        <f>SUMIFS(рўйхат!P:P,рўйхат!$CX:$CX,$B$1460,рўйхат!$D:$D,$C1401)</f>
        <v/>
      </c>
      <c r="R1401" s="36">
        <f>SUMIFS(рўйхат!Q:Q,рўйхат!$CX:$CX,$B$1460,рўйхат!$D:$D,$C1401)</f>
        <v/>
      </c>
      <c r="S1401" s="35">
        <f>SUMIFS(рўйхат!R:R,рўйхат!$CX:$CX,$B$1460,рўйхат!$D:$D,$C1401)</f>
        <v/>
      </c>
      <c r="T1401" s="36">
        <f>SUMIFS(рўйхат!S:S,рўйхат!$CX:$CX,$B$1460,рўйхат!$D:$D,$C1401)</f>
        <v/>
      </c>
      <c r="U1401" s="35">
        <f>SUMIFS(рўйхат!T:T,рўйхат!$CX:$CX,$B$1460,рўйхат!$D:$D,$C1401)</f>
        <v/>
      </c>
      <c r="V1401" s="36">
        <f>SUMIFS(рўйхат!U:U,рўйхат!$CX:$CX,$B$1460,рўйхат!$D:$D,$C1401)</f>
        <v/>
      </c>
      <c r="W1401" s="35">
        <f>SUMIFS(рўйхат!V:V,рўйхат!$CX:$CX,$B$1460,рўйхат!$D:$D,$C1401)</f>
        <v/>
      </c>
      <c r="X1401" s="36">
        <f>SUMIFS(рўйхат!W:W,рўйхат!$CX:$CX,$B$1460,рўйхат!$D:$D,$C1401)</f>
        <v/>
      </c>
      <c r="Y1401" s="35">
        <f>SUMIFS(рўйхат!X:X,рўйхат!$CX:$CX,$B$1460,рўйхат!$D:$D,$C1401)</f>
        <v/>
      </c>
      <c r="Z1401" s="36">
        <f>SUMIFS(рўйхат!Y:Y,рўйхат!$CX:$CX,$B$1460,рўйхат!$D:$D,$C1401)</f>
        <v/>
      </c>
      <c r="AA1401" s="35">
        <f>SUMIFS(рўйхат!Z:Z,рўйхат!$CX:$CX,$B$1460,рўйхат!$D:$D,$C1401)</f>
        <v/>
      </c>
      <c r="AB1401" s="36">
        <f>SUMIFS(рўйхат!AA:AA,рўйхат!$CX:$CX,$B$1460,рўйхат!$D:$D,$C1401)</f>
        <v/>
      </c>
      <c r="AC1401" s="35">
        <f>SUMIFS(рўйхат!AB:AB,рўйхат!$CX:$CX,$B$1460,рўйхат!$D:$D,$C1401)</f>
        <v/>
      </c>
      <c r="AD1401" s="36">
        <f>SUMIFS(рўйхат!AC:AC,рўйхат!$CX:$CX,$B$1460,рўйхат!$D:$D,$C1401)</f>
        <v/>
      </c>
      <c r="AE1401" s="35">
        <f>SUMIFS(рўйхат!AD:AD,рўйхат!$CX:$CX,$B$1460,рўйхат!$D:$D,$C1401)</f>
        <v/>
      </c>
      <c r="AF1401" s="36">
        <f>SUMIFS(рўйхат!AE:AE,рўйхат!$CX:$CX,$B$1460,рўйхат!$D:$D,$C1401)</f>
        <v/>
      </c>
      <c r="AG1401" s="35">
        <f>SUMIFS(рўйхат!AH:AH,рўйхат!$CX:$CX,$B$1460,рўйхат!$D:$D,$C1401)</f>
        <v/>
      </c>
      <c r="AH1401" s="36">
        <f>SUMIFS(рўйхат!AI:AI,рўйхат!$CX:$CX,$B$1460,рўйхат!$D:$D,$C1401)</f>
        <v/>
      </c>
      <c r="AI1401" s="35">
        <f>SUMIFS(рўйхат!AJ:AJ,рўйхат!$CX:$CX,$B$1460,рўйхат!$D:$D,$C1401)</f>
        <v/>
      </c>
      <c r="AJ1401" s="36">
        <f>SUMIFS(рўйхат!AK:AK,рўйхат!$CX:$CX,$B$1460,рўйхат!$D:$D,$C1401)</f>
        <v/>
      </c>
      <c r="AK1401" s="35">
        <f>SUMIFS(рўйхат!AL:AL,рўйхат!$CX:$CX,$B$1460,рўйхат!$D:$D,$C1401)</f>
        <v/>
      </c>
      <c r="AL1401" s="36">
        <f>SUMIFS(рўйхат!AM:AM,рўйхат!$CX:$CX,$B$1460,рўйхат!$D:$D,$C1401)</f>
        <v/>
      </c>
      <c r="AM1401" s="77">
        <f>IFERROR(Q1401/E1401,0)</f>
        <v/>
      </c>
      <c r="AN1401" s="77">
        <f>IFERROR(R1401/F1401,0)</f>
        <v/>
      </c>
      <c r="AO1401" s="35">
        <f>SUMIFS(рўйхат!AX:AX,рўйхат!$CX:$CX,$B$1460,рўйхат!$D:$D,$C1401)</f>
        <v/>
      </c>
      <c r="AP1401" s="36">
        <f>SUMIFS(рўйхат!AY:AY,рўйхат!$CX:$CX,$B$1460,рўйхат!$D:$D,$C1401)</f>
        <v/>
      </c>
      <c r="AQ1401" s="35">
        <f>SUMIFS(рўйхат!AZ:AZ,рўйхат!$CX:$CX,$B$1460,рўйхат!$D:$D,$C1401)</f>
        <v/>
      </c>
      <c r="AR1401" s="36">
        <f>SUMIFS(рўйхат!BA:BA,рўйхат!$CX:$CX,$B$1460,рўйхат!$D:$D,$C1401)</f>
        <v/>
      </c>
      <c r="AS1401" s="35">
        <f>SUMIFS(рўйхат!BB:BB,рўйхат!$CX:$CX,$B$1460,рўйхат!$D:$D,$C1401)</f>
        <v/>
      </c>
      <c r="AT1401" s="36">
        <f>SUMIFS(рўйхат!BC:BC,рўйхат!$CX:$CX,$B$1460,рўйхат!$D:$D,$C1401)</f>
        <v/>
      </c>
      <c r="AU1401" s="35">
        <f>SUMIFS(рўйхат!BD:BD,рўйхат!$CX:$CX,$B$1460,рўйхат!$D:$D,$C1401)</f>
        <v/>
      </c>
      <c r="AV1401" s="36">
        <f>SUMIFS(рўйхат!BE:BE,рўйхат!$CX:$CX,$B$1460,рўйхат!$D:$D,$C1401)</f>
        <v/>
      </c>
      <c r="AW1401" s="35">
        <f>SUMIFS(рўйхат!BF:BF,рўйхат!$CX:$CX,$B$1460,рўйхат!$D:$D,$C1401)</f>
        <v/>
      </c>
      <c r="AX1401" s="36">
        <f>SUMIFS(рўйхат!BG:BG,рўйхат!$CX:$CX,$B$1460,рўйхат!$D:$D,$C1401)</f>
        <v/>
      </c>
      <c r="AY1401" s="35">
        <f>SUMIFS(рўйхат!BH:BH,рўйхат!$CX:$CX,$B$1460,рўйхат!$D:$D,$C1401)</f>
        <v/>
      </c>
      <c r="AZ1401" s="36">
        <f>SUMIFS(рўйхат!BI:BI,рўйхат!$CX:$CX,$B$1460,рўйхат!$D:$D,$C1401)</f>
        <v/>
      </c>
      <c r="BA1401" s="35">
        <f>SUMIFS(рўйхат!BJ:BJ,рўйхат!$CX:$CX,$B$1460,рўйхат!$D:$D,$C1401)</f>
        <v/>
      </c>
      <c r="BB1401" s="36">
        <f>SUMIFS(рўйхат!BK:BK,рўйхат!$CX:$CX,$B$1460,рўйхат!$D:$D,$C1401)</f>
        <v/>
      </c>
      <c r="BC1401" s="77">
        <f>IFERROR(AO1401/E1401,0)</f>
        <v/>
      </c>
      <c r="BD1401" s="77">
        <f>IFERROR(AP1401/F1401,0)</f>
        <v/>
      </c>
      <c r="BE1401" s="35">
        <f>SUMIFS(рўйхат!BL:BL,рўйхат!$CX:$CX,$B$1460,рўйхат!$D:$D,$C1401)</f>
        <v/>
      </c>
      <c r="BF1401" s="36">
        <f>SUMIFS(рўйхат!BM:BM,рўйхат!$CX:$CX,$B$1460,рўйхат!$D:$D,$C1401)</f>
        <v/>
      </c>
      <c r="BG1401" s="35">
        <f>SUMIFS(рўйхат!BN:BN,рўйхат!$CX:$CX,$B$1460,рўйхат!$D:$D,$C1401)</f>
        <v/>
      </c>
      <c r="BH1401" s="36">
        <f>SUMIFS(рўйхат!BO:BO,рўйхат!$CX:$CX,$B$1460,рўйхат!$D:$D,$C1401)</f>
        <v/>
      </c>
      <c r="BI1401" s="35">
        <f>SUMIFS(рўйхат!BP:BP,рўйхат!$CX:$CX,$B$1460,рўйхат!$D:$D,$C1401)</f>
        <v/>
      </c>
      <c r="BJ1401" s="36">
        <f>SUMIFS(рўйхат!BQ:BQ,рўйхат!$CX:$CX,$B$1460,рўйхат!$D:$D,$C1401)</f>
        <v/>
      </c>
      <c r="BK1401" s="35">
        <f>SUMIFS(рўйхат!BR:BR,рўйхат!$CX:$CX,$B$1460,рўйхат!$D:$D,$C1401)</f>
        <v/>
      </c>
      <c r="BL1401" s="36">
        <f>SUMIFS(рўйхат!BS:BS,рўйхат!$CX:$CX,$B$1460,рўйхат!$D:$D,$C1401)</f>
        <v/>
      </c>
      <c r="BM1401" s="35">
        <f>SUMIFS(рўйхат!BT:BT,рўйхат!$CX:$CX,$B$1460,рўйхат!$D:$D,$C1401)</f>
        <v/>
      </c>
      <c r="BN1401" s="36">
        <f>SUMIFS(рўйхат!BU:BU,рўйхат!$CX:$CX,$B$1460,рўйхат!$D:$D,$C1401)</f>
        <v/>
      </c>
      <c r="BO1401" s="35">
        <f>SUMIFS(рўйхат!BX:BX,рўйхат!$CX:$CX,$B$1460,рўйхат!$D:$D,$C1401)</f>
        <v/>
      </c>
      <c r="BP1401" s="36">
        <f>SUMIFS(рўйхат!BY:BY,рўйхат!$CX:$CX,$B$1460,рўйхат!$D:$D,$C1401)</f>
        <v/>
      </c>
      <c r="BQ1401" s="35">
        <f>SUMIFS(рўйхат!BZ:BZ,рўйхат!$CX:$CX,$B$1460,рўйхат!$D:$D,$C1401)</f>
        <v/>
      </c>
      <c r="BR1401" s="36">
        <f>SUMIFS(рўйхат!CA:CA,рўйхат!$CX:$CX,$B$1460,рўйхат!$D:$D,$C1401)</f>
        <v/>
      </c>
      <c r="BS1401" s="35">
        <f>SUMIFS(рўйхат!CB:CB,рўйхат!$CX:$CX,$B$1460,рўйхат!$D:$D,$C1401)</f>
        <v/>
      </c>
      <c r="BT1401" s="36">
        <f>SUMIFS(рўйхат!CC:CC,рўйхат!$CX:$CX,$B$1460,рўйхат!$D:$D,$C1401)</f>
        <v/>
      </c>
      <c r="BU1401" s="35">
        <f>SUMIFS(рўйхат!CD:CD,рўйхат!$CX:$CX,$B$1460,рўйхат!$D:$D,$C1401)</f>
        <v/>
      </c>
      <c r="BV1401" s="36">
        <f>SUMIFS(рўйхат!CE:CE,рўйхат!$CX:$CX,$B$1460,рўйхат!$D:$D,$C1401)</f>
        <v/>
      </c>
      <c r="BW1401" s="35">
        <f>SUMIFS(рўйхат!CH:CH,рўйхат!$CX:$CX,$B$1460,рўйхат!$D:$D,$C1401)</f>
        <v/>
      </c>
      <c r="BX1401" s="36">
        <f>SUMIFS(рўйхат!CI:CI,рўйхат!$CX:$CX,$B$1460,рўйхат!$D:$D,$C1401)</f>
        <v/>
      </c>
      <c r="BY1401" s="35">
        <f>SUMIFS(рўйхат!CJ:CJ,рўйхат!$CX:$CX,$B$1460,рўйхат!$D:$D,$C1401)</f>
        <v/>
      </c>
      <c r="BZ1401" s="36">
        <f>SUMIFS(рўйхат!CK:CK,рўйхат!$CX:$CX,$B$1460,рўйхат!$D:$D,$C1401)</f>
        <v/>
      </c>
      <c r="CA1401" s="35">
        <f>SUMIFS(рўйхат!CL:CL,рўйхат!$CX:$CX,$B$1460,рўйхат!$D:$D,$C1401)</f>
        <v/>
      </c>
      <c r="CB1401" s="36">
        <f>SUMIFS(рўйхат!CM:CM,рўйхат!$CX:$CX,$B$1460,рўйхат!$D:$D,$C1401)</f>
        <v/>
      </c>
      <c r="CC1401" s="35">
        <f>SUMIFS(рўйхат!CN:CN,рўйхат!$CX:$CX,$B$1460,рўйхат!$D:$D,$C1401)</f>
        <v/>
      </c>
      <c r="CD1401" s="36">
        <f>SUMIFS(рўйхат!CO:CO,рўйхат!$CX:$CX,$B$1460,рўйхат!$D:$D,$C1401)</f>
        <v/>
      </c>
      <c r="CE1401" s="77">
        <f>IFERROR(BE1401/(Q1401+BE1401),0)</f>
        <v/>
      </c>
      <c r="CF1401" s="78">
        <f>IFERROR(BF1401/(R1401+BF1401),0)</f>
        <v/>
      </c>
    </row>
    <row r="1402" hidden="1" outlineLevel="1" ht="33.95" customHeight="1" s="245">
      <c r="A1402" s="39" t="n"/>
      <c r="B1402" s="50" t="n">
        <v>8</v>
      </c>
      <c r="C1402" s="38" t="inlineStr">
        <is>
          <t>Бюджет ташкилотда энг кўп ҳисобланган иш ҳақи тўғрисида</t>
        </is>
      </c>
      <c r="D1402" s="19" t="n"/>
      <c r="E1402" s="35">
        <f>SUMIFS(рўйхат!F:F,рўйхат!$CX:$CX,$B$1460,рўйхат!$D:$D,$C1402)</f>
        <v/>
      </c>
      <c r="F1402" s="36">
        <f>SUMIFS(рўйхат!G:G,рўйхат!$CX:$CX,$B$1460,рўйхат!$D:$D,$C1402)</f>
        <v/>
      </c>
      <c r="G1402" s="35">
        <f>SUMIFS(рўйхат!H:H,рўйхат!$CX:$CX,$B$1460,рўйхат!$D:$D,$C1402)</f>
        <v/>
      </c>
      <c r="H1402" s="36">
        <f>SUMIFS(рўйхат!I:I,рўйхат!$CX:$CX,$B$1460,рўйхат!$D:$D,$C1402)</f>
        <v/>
      </c>
      <c r="I1402" s="35">
        <f>SUMIFS(рўйхат!J:J,рўйхат!$CX:$CX,$B$1460,рўйхат!$D:$D,$C1402)</f>
        <v/>
      </c>
      <c r="J1402" s="36">
        <f>SUMIFS(рўйхат!K:K,рўйхат!$CX:$CX,$B$1460,рўйхат!$D:$D,$C1402)</f>
        <v/>
      </c>
      <c r="K1402" s="35">
        <f>SUMIFS(рўйхат!L:L,рўйхат!$CX:$CX,$B$1460,рўйхат!$D:$D,$C1402)</f>
        <v/>
      </c>
      <c r="L1402" s="36">
        <f>SUMIFS(рўйхат!M:M,рўйхат!$CX:$CX,$B$1460,рўйхат!$D:$D,$C1402)</f>
        <v/>
      </c>
      <c r="M1402" s="35">
        <f>SUMIFS(рўйхат!N:N,рўйхат!$CX:$CX,$B$1460,рўйхат!$D:$D,$C1402)</f>
        <v/>
      </c>
      <c r="N1402" s="36">
        <f>SUMIFS(рўйхат!O:O,рўйхат!$CX:$CX,$B$1460,рўйхат!$D:$D,$C1402)</f>
        <v/>
      </c>
      <c r="O1402" s="34">
        <f>IFERROR(M1402/E1402,0)</f>
        <v/>
      </c>
      <c r="P1402" s="34">
        <f>IFERROR(N1402/F1402,0)</f>
        <v/>
      </c>
      <c r="Q1402" s="35">
        <f>SUMIFS(рўйхат!P:P,рўйхат!$CX:$CX,$B$1460,рўйхат!$D:$D,$C1402)</f>
        <v/>
      </c>
      <c r="R1402" s="36">
        <f>SUMIFS(рўйхат!Q:Q,рўйхат!$CX:$CX,$B$1460,рўйхат!$D:$D,$C1402)</f>
        <v/>
      </c>
      <c r="S1402" s="35">
        <f>SUMIFS(рўйхат!R:R,рўйхат!$CX:$CX,$B$1460,рўйхат!$D:$D,$C1402)</f>
        <v/>
      </c>
      <c r="T1402" s="36">
        <f>SUMIFS(рўйхат!S:S,рўйхат!$CX:$CX,$B$1460,рўйхат!$D:$D,$C1402)</f>
        <v/>
      </c>
      <c r="U1402" s="35">
        <f>SUMIFS(рўйхат!T:T,рўйхат!$CX:$CX,$B$1460,рўйхат!$D:$D,$C1402)</f>
        <v/>
      </c>
      <c r="V1402" s="36">
        <f>SUMIFS(рўйхат!U:U,рўйхат!$CX:$CX,$B$1460,рўйхат!$D:$D,$C1402)</f>
        <v/>
      </c>
      <c r="W1402" s="35">
        <f>SUMIFS(рўйхат!V:V,рўйхат!$CX:$CX,$B$1460,рўйхат!$D:$D,$C1402)</f>
        <v/>
      </c>
      <c r="X1402" s="36">
        <f>SUMIFS(рўйхат!W:W,рўйхат!$CX:$CX,$B$1460,рўйхат!$D:$D,$C1402)</f>
        <v/>
      </c>
      <c r="Y1402" s="35">
        <f>SUMIFS(рўйхат!X:X,рўйхат!$CX:$CX,$B$1460,рўйхат!$D:$D,$C1402)</f>
        <v/>
      </c>
      <c r="Z1402" s="36">
        <f>SUMIFS(рўйхат!Y:Y,рўйхат!$CX:$CX,$B$1460,рўйхат!$D:$D,$C1402)</f>
        <v/>
      </c>
      <c r="AA1402" s="35">
        <f>SUMIFS(рўйхат!Z:Z,рўйхат!$CX:$CX,$B$1460,рўйхат!$D:$D,$C1402)</f>
        <v/>
      </c>
      <c r="AB1402" s="36">
        <f>SUMIFS(рўйхат!AA:AA,рўйхат!$CX:$CX,$B$1460,рўйхат!$D:$D,$C1402)</f>
        <v/>
      </c>
      <c r="AC1402" s="35">
        <f>SUMIFS(рўйхат!AB:AB,рўйхат!$CX:$CX,$B$1460,рўйхат!$D:$D,$C1402)</f>
        <v/>
      </c>
      <c r="AD1402" s="36">
        <f>SUMIFS(рўйхат!AC:AC,рўйхат!$CX:$CX,$B$1460,рўйхат!$D:$D,$C1402)</f>
        <v/>
      </c>
      <c r="AE1402" s="35">
        <f>SUMIFS(рўйхат!AD:AD,рўйхат!$CX:$CX,$B$1460,рўйхат!$D:$D,$C1402)</f>
        <v/>
      </c>
      <c r="AF1402" s="36">
        <f>SUMIFS(рўйхат!AE:AE,рўйхат!$CX:$CX,$B$1460,рўйхат!$D:$D,$C1402)</f>
        <v/>
      </c>
      <c r="AG1402" s="35">
        <f>SUMIFS(рўйхат!AH:AH,рўйхат!$CX:$CX,$B$1460,рўйхат!$D:$D,$C1402)</f>
        <v/>
      </c>
      <c r="AH1402" s="36">
        <f>SUMIFS(рўйхат!AI:AI,рўйхат!$CX:$CX,$B$1460,рўйхат!$D:$D,$C1402)</f>
        <v/>
      </c>
      <c r="AI1402" s="35">
        <f>SUMIFS(рўйхат!AJ:AJ,рўйхат!$CX:$CX,$B$1460,рўйхат!$D:$D,$C1402)</f>
        <v/>
      </c>
      <c r="AJ1402" s="36">
        <f>SUMIFS(рўйхат!AK:AK,рўйхат!$CX:$CX,$B$1460,рўйхат!$D:$D,$C1402)</f>
        <v/>
      </c>
      <c r="AK1402" s="35">
        <f>SUMIFS(рўйхат!AL:AL,рўйхат!$CX:$CX,$B$1460,рўйхат!$D:$D,$C1402)</f>
        <v/>
      </c>
      <c r="AL1402" s="36">
        <f>SUMIFS(рўйхат!AM:AM,рўйхат!$CX:$CX,$B$1460,рўйхат!$D:$D,$C1402)</f>
        <v/>
      </c>
      <c r="AM1402" s="77">
        <f>IFERROR(Q1402/E1402,0)</f>
        <v/>
      </c>
      <c r="AN1402" s="77">
        <f>IFERROR(R1402/F1402,0)</f>
        <v/>
      </c>
      <c r="AO1402" s="35">
        <f>SUMIFS(рўйхат!AX:AX,рўйхат!$CX:$CX,$B$1460,рўйхат!$D:$D,$C1402)</f>
        <v/>
      </c>
      <c r="AP1402" s="36">
        <f>SUMIFS(рўйхат!AY:AY,рўйхат!$CX:$CX,$B$1460,рўйхат!$D:$D,$C1402)</f>
        <v/>
      </c>
      <c r="AQ1402" s="35">
        <f>SUMIFS(рўйхат!AZ:AZ,рўйхат!$CX:$CX,$B$1460,рўйхат!$D:$D,$C1402)</f>
        <v/>
      </c>
      <c r="AR1402" s="36">
        <f>SUMIFS(рўйхат!BA:BA,рўйхат!$CX:$CX,$B$1460,рўйхат!$D:$D,$C1402)</f>
        <v/>
      </c>
      <c r="AS1402" s="35">
        <f>SUMIFS(рўйхат!BB:BB,рўйхат!$CX:$CX,$B$1460,рўйхат!$D:$D,$C1402)</f>
        <v/>
      </c>
      <c r="AT1402" s="36">
        <f>SUMIFS(рўйхат!BC:BC,рўйхат!$CX:$CX,$B$1460,рўйхат!$D:$D,$C1402)</f>
        <v/>
      </c>
      <c r="AU1402" s="35">
        <f>SUMIFS(рўйхат!BD:BD,рўйхат!$CX:$CX,$B$1460,рўйхат!$D:$D,$C1402)</f>
        <v/>
      </c>
      <c r="AV1402" s="36">
        <f>SUMIFS(рўйхат!BE:BE,рўйхат!$CX:$CX,$B$1460,рўйхат!$D:$D,$C1402)</f>
        <v/>
      </c>
      <c r="AW1402" s="35">
        <f>SUMIFS(рўйхат!BF:BF,рўйхат!$CX:$CX,$B$1460,рўйхат!$D:$D,$C1402)</f>
        <v/>
      </c>
      <c r="AX1402" s="36">
        <f>SUMIFS(рўйхат!BG:BG,рўйхат!$CX:$CX,$B$1460,рўйхат!$D:$D,$C1402)</f>
        <v/>
      </c>
      <c r="AY1402" s="35">
        <f>SUMIFS(рўйхат!BH:BH,рўйхат!$CX:$CX,$B$1460,рўйхат!$D:$D,$C1402)</f>
        <v/>
      </c>
      <c r="AZ1402" s="36">
        <f>SUMIFS(рўйхат!BI:BI,рўйхат!$CX:$CX,$B$1460,рўйхат!$D:$D,$C1402)</f>
        <v/>
      </c>
      <c r="BA1402" s="35">
        <f>SUMIFS(рўйхат!BJ:BJ,рўйхат!$CX:$CX,$B$1460,рўйхат!$D:$D,$C1402)</f>
        <v/>
      </c>
      <c r="BB1402" s="36">
        <f>SUMIFS(рўйхат!BK:BK,рўйхат!$CX:$CX,$B$1460,рўйхат!$D:$D,$C1402)</f>
        <v/>
      </c>
      <c r="BC1402" s="77">
        <f>IFERROR(AO1402/E1402,0)</f>
        <v/>
      </c>
      <c r="BD1402" s="77">
        <f>IFERROR(AP1402/F1402,0)</f>
        <v/>
      </c>
      <c r="BE1402" s="35">
        <f>SUMIFS(рўйхат!BL:BL,рўйхат!$CX:$CX,$B$1460,рўйхат!$D:$D,$C1402)</f>
        <v/>
      </c>
      <c r="BF1402" s="36">
        <f>SUMIFS(рўйхат!BM:BM,рўйхат!$CX:$CX,$B$1460,рўйхат!$D:$D,$C1402)</f>
        <v/>
      </c>
      <c r="BG1402" s="35">
        <f>SUMIFS(рўйхат!BN:BN,рўйхат!$CX:$CX,$B$1460,рўйхат!$D:$D,$C1402)</f>
        <v/>
      </c>
      <c r="BH1402" s="36">
        <f>SUMIFS(рўйхат!BO:BO,рўйхат!$CX:$CX,$B$1460,рўйхат!$D:$D,$C1402)</f>
        <v/>
      </c>
      <c r="BI1402" s="35">
        <f>SUMIFS(рўйхат!BP:BP,рўйхат!$CX:$CX,$B$1460,рўйхат!$D:$D,$C1402)</f>
        <v/>
      </c>
      <c r="BJ1402" s="36">
        <f>SUMIFS(рўйхат!BQ:BQ,рўйхат!$CX:$CX,$B$1460,рўйхат!$D:$D,$C1402)</f>
        <v/>
      </c>
      <c r="BK1402" s="35">
        <f>SUMIFS(рўйхат!BR:BR,рўйхат!$CX:$CX,$B$1460,рўйхат!$D:$D,$C1402)</f>
        <v/>
      </c>
      <c r="BL1402" s="36">
        <f>SUMIFS(рўйхат!BS:BS,рўйхат!$CX:$CX,$B$1460,рўйхат!$D:$D,$C1402)</f>
        <v/>
      </c>
      <c r="BM1402" s="35">
        <f>SUMIFS(рўйхат!BT:BT,рўйхат!$CX:$CX,$B$1460,рўйхат!$D:$D,$C1402)</f>
        <v/>
      </c>
      <c r="BN1402" s="36">
        <f>SUMIFS(рўйхат!BU:BU,рўйхат!$CX:$CX,$B$1460,рўйхат!$D:$D,$C1402)</f>
        <v/>
      </c>
      <c r="BO1402" s="35">
        <f>SUMIFS(рўйхат!BX:BX,рўйхат!$CX:$CX,$B$1460,рўйхат!$D:$D,$C1402)</f>
        <v/>
      </c>
      <c r="BP1402" s="36">
        <f>SUMIFS(рўйхат!BY:BY,рўйхат!$CX:$CX,$B$1460,рўйхат!$D:$D,$C1402)</f>
        <v/>
      </c>
      <c r="BQ1402" s="35">
        <f>SUMIFS(рўйхат!BZ:BZ,рўйхат!$CX:$CX,$B$1460,рўйхат!$D:$D,$C1402)</f>
        <v/>
      </c>
      <c r="BR1402" s="36">
        <f>SUMIFS(рўйхат!CA:CA,рўйхат!$CX:$CX,$B$1460,рўйхат!$D:$D,$C1402)</f>
        <v/>
      </c>
      <c r="BS1402" s="35">
        <f>SUMIFS(рўйхат!CB:CB,рўйхат!$CX:$CX,$B$1460,рўйхат!$D:$D,$C1402)</f>
        <v/>
      </c>
      <c r="BT1402" s="36">
        <f>SUMIFS(рўйхат!CC:CC,рўйхат!$CX:$CX,$B$1460,рўйхат!$D:$D,$C1402)</f>
        <v/>
      </c>
      <c r="BU1402" s="35">
        <f>SUMIFS(рўйхат!CD:CD,рўйхат!$CX:$CX,$B$1460,рўйхат!$D:$D,$C1402)</f>
        <v/>
      </c>
      <c r="BV1402" s="36">
        <f>SUMIFS(рўйхат!CE:CE,рўйхат!$CX:$CX,$B$1460,рўйхат!$D:$D,$C1402)</f>
        <v/>
      </c>
      <c r="BW1402" s="35">
        <f>SUMIFS(рўйхат!CH:CH,рўйхат!$CX:$CX,$B$1460,рўйхат!$D:$D,$C1402)</f>
        <v/>
      </c>
      <c r="BX1402" s="36">
        <f>SUMIFS(рўйхат!CI:CI,рўйхат!$CX:$CX,$B$1460,рўйхат!$D:$D,$C1402)</f>
        <v/>
      </c>
      <c r="BY1402" s="35">
        <f>SUMIFS(рўйхат!CJ:CJ,рўйхат!$CX:$CX,$B$1460,рўйхат!$D:$D,$C1402)</f>
        <v/>
      </c>
      <c r="BZ1402" s="36">
        <f>SUMIFS(рўйхат!CK:CK,рўйхат!$CX:$CX,$B$1460,рўйхат!$D:$D,$C1402)</f>
        <v/>
      </c>
      <c r="CA1402" s="35">
        <f>SUMIFS(рўйхат!CL:CL,рўйхат!$CX:$CX,$B$1460,рўйхат!$D:$D,$C1402)</f>
        <v/>
      </c>
      <c r="CB1402" s="36">
        <f>SUMIFS(рўйхат!CM:CM,рўйхат!$CX:$CX,$B$1460,рўйхат!$D:$D,$C1402)</f>
        <v/>
      </c>
      <c r="CC1402" s="35">
        <f>SUMIFS(рўйхат!CN:CN,рўйхат!$CX:$CX,$B$1460,рўйхат!$D:$D,$C1402)</f>
        <v/>
      </c>
      <c r="CD1402" s="36">
        <f>SUMIFS(рўйхат!CO:CO,рўйхат!$CX:$CX,$B$1460,рўйхат!$D:$D,$C1402)</f>
        <v/>
      </c>
      <c r="CE1402" s="77">
        <f>IFERROR(BE1402/(Q1402+BE1402),0)</f>
        <v/>
      </c>
      <c r="CF1402" s="78">
        <f>IFERROR(BF1402/(R1402+BF1402),0)</f>
        <v/>
      </c>
    </row>
    <row r="1403" hidden="1" outlineLevel="1" ht="51" customHeight="1" s="245">
      <c r="A1403" s="39" t="n"/>
      <c r="B1403" s="50" t="n">
        <v>9</v>
      </c>
      <c r="C1403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403" s="19" t="n"/>
      <c r="E1403" s="35">
        <f>SUMIFS(рўйхат!F:F,рўйхат!$CX:$CX,$B$1460,рўйхат!$D:$D,$C1403)</f>
        <v/>
      </c>
      <c r="F1403" s="36">
        <f>SUMIFS(рўйхат!G:G,рўйхат!$CX:$CX,$B$1460,рўйхат!$D:$D,$C1403)</f>
        <v/>
      </c>
      <c r="G1403" s="35">
        <f>SUMIFS(рўйхат!H:H,рўйхат!$CX:$CX,$B$1460,рўйхат!$D:$D,$C1403)</f>
        <v/>
      </c>
      <c r="H1403" s="36">
        <f>SUMIFS(рўйхат!I:I,рўйхат!$CX:$CX,$B$1460,рўйхат!$D:$D,$C1403)</f>
        <v/>
      </c>
      <c r="I1403" s="35">
        <f>SUMIFS(рўйхат!J:J,рўйхат!$CX:$CX,$B$1460,рўйхат!$D:$D,$C1403)</f>
        <v/>
      </c>
      <c r="J1403" s="36">
        <f>SUMIFS(рўйхат!K:K,рўйхат!$CX:$CX,$B$1460,рўйхат!$D:$D,$C1403)</f>
        <v/>
      </c>
      <c r="K1403" s="35">
        <f>SUMIFS(рўйхат!L:L,рўйхат!$CX:$CX,$B$1460,рўйхат!$D:$D,$C1403)</f>
        <v/>
      </c>
      <c r="L1403" s="36">
        <f>SUMIFS(рўйхат!M:M,рўйхат!$CX:$CX,$B$1460,рўйхат!$D:$D,$C1403)</f>
        <v/>
      </c>
      <c r="M1403" s="35">
        <f>SUMIFS(рўйхат!N:N,рўйхат!$CX:$CX,$B$1460,рўйхат!$D:$D,$C1403)</f>
        <v/>
      </c>
      <c r="N1403" s="36">
        <f>SUMIFS(рўйхат!O:O,рўйхат!$CX:$CX,$B$1460,рўйхат!$D:$D,$C1403)</f>
        <v/>
      </c>
      <c r="O1403" s="34">
        <f>IFERROR(M1403/E1403,0)</f>
        <v/>
      </c>
      <c r="P1403" s="34">
        <f>IFERROR(N1403/F1403,0)</f>
        <v/>
      </c>
      <c r="Q1403" s="35">
        <f>SUMIFS(рўйхат!P:P,рўйхат!$CX:$CX,$B$1460,рўйхат!$D:$D,$C1403)</f>
        <v/>
      </c>
      <c r="R1403" s="36">
        <f>SUMIFS(рўйхат!Q:Q,рўйхат!$CX:$CX,$B$1460,рўйхат!$D:$D,$C1403)</f>
        <v/>
      </c>
      <c r="S1403" s="35">
        <f>SUMIFS(рўйхат!R:R,рўйхат!$CX:$CX,$B$1460,рўйхат!$D:$D,$C1403)</f>
        <v/>
      </c>
      <c r="T1403" s="36">
        <f>SUMIFS(рўйхат!S:S,рўйхат!$CX:$CX,$B$1460,рўйхат!$D:$D,$C1403)</f>
        <v/>
      </c>
      <c r="U1403" s="35">
        <f>SUMIFS(рўйхат!T:T,рўйхат!$CX:$CX,$B$1460,рўйхат!$D:$D,$C1403)</f>
        <v/>
      </c>
      <c r="V1403" s="36">
        <f>SUMIFS(рўйхат!U:U,рўйхат!$CX:$CX,$B$1460,рўйхат!$D:$D,$C1403)</f>
        <v/>
      </c>
      <c r="W1403" s="35">
        <f>SUMIFS(рўйхат!V:V,рўйхат!$CX:$CX,$B$1460,рўйхат!$D:$D,$C1403)</f>
        <v/>
      </c>
      <c r="X1403" s="36">
        <f>SUMIFS(рўйхат!W:W,рўйхат!$CX:$CX,$B$1460,рўйхат!$D:$D,$C1403)</f>
        <v/>
      </c>
      <c r="Y1403" s="35">
        <f>SUMIFS(рўйхат!X:X,рўйхат!$CX:$CX,$B$1460,рўйхат!$D:$D,$C1403)</f>
        <v/>
      </c>
      <c r="Z1403" s="36">
        <f>SUMIFS(рўйхат!Y:Y,рўйхат!$CX:$CX,$B$1460,рўйхат!$D:$D,$C1403)</f>
        <v/>
      </c>
      <c r="AA1403" s="35">
        <f>SUMIFS(рўйхат!Z:Z,рўйхат!$CX:$CX,$B$1460,рўйхат!$D:$D,$C1403)</f>
        <v/>
      </c>
      <c r="AB1403" s="36">
        <f>SUMIFS(рўйхат!AA:AA,рўйхат!$CX:$CX,$B$1460,рўйхат!$D:$D,$C1403)</f>
        <v/>
      </c>
      <c r="AC1403" s="35">
        <f>SUMIFS(рўйхат!AB:AB,рўйхат!$CX:$CX,$B$1460,рўйхат!$D:$D,$C1403)</f>
        <v/>
      </c>
      <c r="AD1403" s="36">
        <f>SUMIFS(рўйхат!AC:AC,рўйхат!$CX:$CX,$B$1460,рўйхат!$D:$D,$C1403)</f>
        <v/>
      </c>
      <c r="AE1403" s="35">
        <f>SUMIFS(рўйхат!AD:AD,рўйхат!$CX:$CX,$B$1460,рўйхат!$D:$D,$C1403)</f>
        <v/>
      </c>
      <c r="AF1403" s="36">
        <f>SUMIFS(рўйхат!AE:AE,рўйхат!$CX:$CX,$B$1460,рўйхат!$D:$D,$C1403)</f>
        <v/>
      </c>
      <c r="AG1403" s="35">
        <f>SUMIFS(рўйхат!AH:AH,рўйхат!$CX:$CX,$B$1460,рўйхат!$D:$D,$C1403)</f>
        <v/>
      </c>
      <c r="AH1403" s="36">
        <f>SUMIFS(рўйхат!AI:AI,рўйхат!$CX:$CX,$B$1460,рўйхат!$D:$D,$C1403)</f>
        <v/>
      </c>
      <c r="AI1403" s="35">
        <f>SUMIFS(рўйхат!AJ:AJ,рўйхат!$CX:$CX,$B$1460,рўйхат!$D:$D,$C1403)</f>
        <v/>
      </c>
      <c r="AJ1403" s="36">
        <f>SUMIFS(рўйхат!AK:AK,рўйхат!$CX:$CX,$B$1460,рўйхат!$D:$D,$C1403)</f>
        <v/>
      </c>
      <c r="AK1403" s="35">
        <f>SUMIFS(рўйхат!AL:AL,рўйхат!$CX:$CX,$B$1460,рўйхат!$D:$D,$C1403)</f>
        <v/>
      </c>
      <c r="AL1403" s="36">
        <f>SUMIFS(рўйхат!AM:AM,рўйхат!$CX:$CX,$B$1460,рўйхат!$D:$D,$C1403)</f>
        <v/>
      </c>
      <c r="AM1403" s="77">
        <f>IFERROR(Q1403/E1403,0)</f>
        <v/>
      </c>
      <c r="AN1403" s="77">
        <f>IFERROR(R1403/F1403,0)</f>
        <v/>
      </c>
      <c r="AO1403" s="35">
        <f>SUMIFS(рўйхат!AX:AX,рўйхат!$CX:$CX,$B$1460,рўйхат!$D:$D,$C1403)</f>
        <v/>
      </c>
      <c r="AP1403" s="36">
        <f>SUMIFS(рўйхат!AY:AY,рўйхат!$CX:$CX,$B$1460,рўйхат!$D:$D,$C1403)</f>
        <v/>
      </c>
      <c r="AQ1403" s="35">
        <f>SUMIFS(рўйхат!AZ:AZ,рўйхат!$CX:$CX,$B$1460,рўйхат!$D:$D,$C1403)</f>
        <v/>
      </c>
      <c r="AR1403" s="36">
        <f>SUMIFS(рўйхат!BA:BA,рўйхат!$CX:$CX,$B$1460,рўйхат!$D:$D,$C1403)</f>
        <v/>
      </c>
      <c r="AS1403" s="35">
        <f>SUMIFS(рўйхат!BB:BB,рўйхат!$CX:$CX,$B$1460,рўйхат!$D:$D,$C1403)</f>
        <v/>
      </c>
      <c r="AT1403" s="36">
        <f>SUMIFS(рўйхат!BC:BC,рўйхат!$CX:$CX,$B$1460,рўйхат!$D:$D,$C1403)</f>
        <v/>
      </c>
      <c r="AU1403" s="35">
        <f>SUMIFS(рўйхат!BD:BD,рўйхат!$CX:$CX,$B$1460,рўйхат!$D:$D,$C1403)</f>
        <v/>
      </c>
      <c r="AV1403" s="36">
        <f>SUMIFS(рўйхат!BE:BE,рўйхат!$CX:$CX,$B$1460,рўйхат!$D:$D,$C1403)</f>
        <v/>
      </c>
      <c r="AW1403" s="35">
        <f>SUMIFS(рўйхат!BF:BF,рўйхат!$CX:$CX,$B$1460,рўйхат!$D:$D,$C1403)</f>
        <v/>
      </c>
      <c r="AX1403" s="36">
        <f>SUMIFS(рўйхат!BG:BG,рўйхат!$CX:$CX,$B$1460,рўйхат!$D:$D,$C1403)</f>
        <v/>
      </c>
      <c r="AY1403" s="35">
        <f>SUMIFS(рўйхат!BH:BH,рўйхат!$CX:$CX,$B$1460,рўйхат!$D:$D,$C1403)</f>
        <v/>
      </c>
      <c r="AZ1403" s="36">
        <f>SUMIFS(рўйхат!BI:BI,рўйхат!$CX:$CX,$B$1460,рўйхат!$D:$D,$C1403)</f>
        <v/>
      </c>
      <c r="BA1403" s="35">
        <f>SUMIFS(рўйхат!BJ:BJ,рўйхат!$CX:$CX,$B$1460,рўйхат!$D:$D,$C1403)</f>
        <v/>
      </c>
      <c r="BB1403" s="36">
        <f>SUMIFS(рўйхат!BK:BK,рўйхат!$CX:$CX,$B$1460,рўйхат!$D:$D,$C1403)</f>
        <v/>
      </c>
      <c r="BC1403" s="77">
        <f>IFERROR(AO1403/E1403,0)</f>
        <v/>
      </c>
      <c r="BD1403" s="77">
        <f>IFERROR(AP1403/F1403,0)</f>
        <v/>
      </c>
      <c r="BE1403" s="35">
        <f>SUMIFS(рўйхат!BL:BL,рўйхат!$CX:$CX,$B$1460,рўйхат!$D:$D,$C1403)</f>
        <v/>
      </c>
      <c r="BF1403" s="36">
        <f>SUMIFS(рўйхат!BM:BM,рўйхат!$CX:$CX,$B$1460,рўйхат!$D:$D,$C1403)</f>
        <v/>
      </c>
      <c r="BG1403" s="35">
        <f>SUMIFS(рўйхат!BN:BN,рўйхат!$CX:$CX,$B$1460,рўйхат!$D:$D,$C1403)</f>
        <v/>
      </c>
      <c r="BH1403" s="36">
        <f>SUMIFS(рўйхат!BO:BO,рўйхат!$CX:$CX,$B$1460,рўйхат!$D:$D,$C1403)</f>
        <v/>
      </c>
      <c r="BI1403" s="35">
        <f>SUMIFS(рўйхат!BP:BP,рўйхат!$CX:$CX,$B$1460,рўйхат!$D:$D,$C1403)</f>
        <v/>
      </c>
      <c r="BJ1403" s="36">
        <f>SUMIFS(рўйхат!BQ:BQ,рўйхат!$CX:$CX,$B$1460,рўйхат!$D:$D,$C1403)</f>
        <v/>
      </c>
      <c r="BK1403" s="35">
        <f>SUMIFS(рўйхат!BR:BR,рўйхат!$CX:$CX,$B$1460,рўйхат!$D:$D,$C1403)</f>
        <v/>
      </c>
      <c r="BL1403" s="36">
        <f>SUMIFS(рўйхат!BS:BS,рўйхат!$CX:$CX,$B$1460,рўйхат!$D:$D,$C1403)</f>
        <v/>
      </c>
      <c r="BM1403" s="35">
        <f>SUMIFS(рўйхат!BT:BT,рўйхат!$CX:$CX,$B$1460,рўйхат!$D:$D,$C1403)</f>
        <v/>
      </c>
      <c r="BN1403" s="36">
        <f>SUMIFS(рўйхат!BU:BU,рўйхат!$CX:$CX,$B$1460,рўйхат!$D:$D,$C1403)</f>
        <v/>
      </c>
      <c r="BO1403" s="35">
        <f>SUMIFS(рўйхат!BX:BX,рўйхат!$CX:$CX,$B$1460,рўйхат!$D:$D,$C1403)</f>
        <v/>
      </c>
      <c r="BP1403" s="36">
        <f>SUMIFS(рўйхат!BY:BY,рўйхат!$CX:$CX,$B$1460,рўйхат!$D:$D,$C1403)</f>
        <v/>
      </c>
      <c r="BQ1403" s="35">
        <f>SUMIFS(рўйхат!BZ:BZ,рўйхат!$CX:$CX,$B$1460,рўйхат!$D:$D,$C1403)</f>
        <v/>
      </c>
      <c r="BR1403" s="36">
        <f>SUMIFS(рўйхат!CA:CA,рўйхат!$CX:$CX,$B$1460,рўйхат!$D:$D,$C1403)</f>
        <v/>
      </c>
      <c r="BS1403" s="35">
        <f>SUMIFS(рўйхат!CB:CB,рўйхат!$CX:$CX,$B$1460,рўйхат!$D:$D,$C1403)</f>
        <v/>
      </c>
      <c r="BT1403" s="36">
        <f>SUMIFS(рўйхат!CC:CC,рўйхат!$CX:$CX,$B$1460,рўйхат!$D:$D,$C1403)</f>
        <v/>
      </c>
      <c r="BU1403" s="35">
        <f>SUMIFS(рўйхат!CD:CD,рўйхат!$CX:$CX,$B$1460,рўйхат!$D:$D,$C1403)</f>
        <v/>
      </c>
      <c r="BV1403" s="36">
        <f>SUMIFS(рўйхат!CE:CE,рўйхат!$CX:$CX,$B$1460,рўйхат!$D:$D,$C1403)</f>
        <v/>
      </c>
      <c r="BW1403" s="35">
        <f>SUMIFS(рўйхат!CH:CH,рўйхат!$CX:$CX,$B$1460,рўйхат!$D:$D,$C1403)</f>
        <v/>
      </c>
      <c r="BX1403" s="36">
        <f>SUMIFS(рўйхат!CI:CI,рўйхат!$CX:$CX,$B$1460,рўйхат!$D:$D,$C1403)</f>
        <v/>
      </c>
      <c r="BY1403" s="35">
        <f>SUMIFS(рўйхат!CJ:CJ,рўйхат!$CX:$CX,$B$1460,рўйхат!$D:$D,$C1403)</f>
        <v/>
      </c>
      <c r="BZ1403" s="36">
        <f>SUMIFS(рўйхат!CK:CK,рўйхат!$CX:$CX,$B$1460,рўйхат!$D:$D,$C1403)</f>
        <v/>
      </c>
      <c r="CA1403" s="35">
        <f>SUMIFS(рўйхат!CL:CL,рўйхат!$CX:$CX,$B$1460,рўйхат!$D:$D,$C1403)</f>
        <v/>
      </c>
      <c r="CB1403" s="36">
        <f>SUMIFS(рўйхат!CM:CM,рўйхат!$CX:$CX,$B$1460,рўйхат!$D:$D,$C1403)</f>
        <v/>
      </c>
      <c r="CC1403" s="35">
        <f>SUMIFS(рўйхат!CN:CN,рўйхат!$CX:$CX,$B$1460,рўйхат!$D:$D,$C1403)</f>
        <v/>
      </c>
      <c r="CD1403" s="36">
        <f>SUMIFS(рўйхат!CO:CO,рўйхат!$CX:$CX,$B$1460,рўйхат!$D:$D,$C1403)</f>
        <v/>
      </c>
      <c r="CE1403" s="77">
        <f>IFERROR(BE1403/(Q1403+BE1403),0)</f>
        <v/>
      </c>
      <c r="CF1403" s="78">
        <f>IFERROR(BF1403/(R1403+BF1403),0)</f>
        <v/>
      </c>
    </row>
    <row r="1404" hidden="1" outlineLevel="1" ht="33.95" customHeight="1" s="245">
      <c r="A1404" s="39" t="n"/>
      <c r="B1404" s="50" t="n">
        <v>10</v>
      </c>
      <c r="C1404" s="38" t="inlineStr">
        <is>
          <t>Бюджет ташкилотларида ишловчиларнинг 4 ва ундан ортиқ даромад манбаига эга фуқаролар</t>
        </is>
      </c>
      <c r="D1404" s="19" t="n"/>
      <c r="E1404" s="35">
        <f>SUMIFS(рўйхат!F:F,рўйхат!$CX:$CX,$B$1460,рўйхат!$D:$D,$C1404)</f>
        <v/>
      </c>
      <c r="F1404" s="36">
        <f>SUMIFS(рўйхат!G:G,рўйхат!$CX:$CX,$B$1460,рўйхат!$D:$D,$C1404)</f>
        <v/>
      </c>
      <c r="G1404" s="35">
        <f>SUMIFS(рўйхат!H:H,рўйхат!$CX:$CX,$B$1460,рўйхат!$D:$D,$C1404)</f>
        <v/>
      </c>
      <c r="H1404" s="36">
        <f>SUMIFS(рўйхат!I:I,рўйхат!$CX:$CX,$B$1460,рўйхат!$D:$D,$C1404)</f>
        <v/>
      </c>
      <c r="I1404" s="35">
        <f>SUMIFS(рўйхат!J:J,рўйхат!$CX:$CX,$B$1460,рўйхат!$D:$D,$C1404)</f>
        <v/>
      </c>
      <c r="J1404" s="36">
        <f>SUMIFS(рўйхат!K:K,рўйхат!$CX:$CX,$B$1460,рўйхат!$D:$D,$C1404)</f>
        <v/>
      </c>
      <c r="K1404" s="35">
        <f>SUMIFS(рўйхат!L:L,рўйхат!$CX:$CX,$B$1460,рўйхат!$D:$D,$C1404)</f>
        <v/>
      </c>
      <c r="L1404" s="36">
        <f>SUMIFS(рўйхат!M:M,рўйхат!$CX:$CX,$B$1460,рўйхат!$D:$D,$C1404)</f>
        <v/>
      </c>
      <c r="M1404" s="35">
        <f>SUMIFS(рўйхат!N:N,рўйхат!$CX:$CX,$B$1460,рўйхат!$D:$D,$C1404)</f>
        <v/>
      </c>
      <c r="N1404" s="36">
        <f>SUMIFS(рўйхат!O:O,рўйхат!$CX:$CX,$B$1460,рўйхат!$D:$D,$C1404)</f>
        <v/>
      </c>
      <c r="O1404" s="34">
        <f>IFERROR(M1404/E1404,0)</f>
        <v/>
      </c>
      <c r="P1404" s="34">
        <f>IFERROR(N1404/F1404,0)</f>
        <v/>
      </c>
      <c r="Q1404" s="35">
        <f>SUMIFS(рўйхат!P:P,рўйхат!$CX:$CX,$B$1460,рўйхат!$D:$D,$C1404)</f>
        <v/>
      </c>
      <c r="R1404" s="36">
        <f>SUMIFS(рўйхат!Q:Q,рўйхат!$CX:$CX,$B$1460,рўйхат!$D:$D,$C1404)</f>
        <v/>
      </c>
      <c r="S1404" s="35">
        <f>SUMIFS(рўйхат!R:R,рўйхат!$CX:$CX,$B$1460,рўйхат!$D:$D,$C1404)</f>
        <v/>
      </c>
      <c r="T1404" s="36">
        <f>SUMIFS(рўйхат!S:S,рўйхат!$CX:$CX,$B$1460,рўйхат!$D:$D,$C1404)</f>
        <v/>
      </c>
      <c r="U1404" s="35">
        <f>SUMIFS(рўйхат!T:T,рўйхат!$CX:$CX,$B$1460,рўйхат!$D:$D,$C1404)</f>
        <v/>
      </c>
      <c r="V1404" s="36">
        <f>SUMIFS(рўйхат!U:U,рўйхат!$CX:$CX,$B$1460,рўйхат!$D:$D,$C1404)</f>
        <v/>
      </c>
      <c r="W1404" s="35">
        <f>SUMIFS(рўйхат!V:V,рўйхат!$CX:$CX,$B$1460,рўйхат!$D:$D,$C1404)</f>
        <v/>
      </c>
      <c r="X1404" s="36">
        <f>SUMIFS(рўйхат!W:W,рўйхат!$CX:$CX,$B$1460,рўйхат!$D:$D,$C1404)</f>
        <v/>
      </c>
      <c r="Y1404" s="35">
        <f>SUMIFS(рўйхат!X:X,рўйхат!$CX:$CX,$B$1460,рўйхат!$D:$D,$C1404)</f>
        <v/>
      </c>
      <c r="Z1404" s="36">
        <f>SUMIFS(рўйхат!Y:Y,рўйхат!$CX:$CX,$B$1460,рўйхат!$D:$D,$C1404)</f>
        <v/>
      </c>
      <c r="AA1404" s="35">
        <f>SUMIFS(рўйхат!Z:Z,рўйхат!$CX:$CX,$B$1460,рўйхат!$D:$D,$C1404)</f>
        <v/>
      </c>
      <c r="AB1404" s="36">
        <f>SUMIFS(рўйхат!AA:AA,рўйхат!$CX:$CX,$B$1460,рўйхат!$D:$D,$C1404)</f>
        <v/>
      </c>
      <c r="AC1404" s="35">
        <f>SUMIFS(рўйхат!AB:AB,рўйхат!$CX:$CX,$B$1460,рўйхат!$D:$D,$C1404)</f>
        <v/>
      </c>
      <c r="AD1404" s="36">
        <f>SUMIFS(рўйхат!AC:AC,рўйхат!$CX:$CX,$B$1460,рўйхат!$D:$D,$C1404)</f>
        <v/>
      </c>
      <c r="AE1404" s="35">
        <f>SUMIFS(рўйхат!AD:AD,рўйхат!$CX:$CX,$B$1460,рўйхат!$D:$D,$C1404)</f>
        <v/>
      </c>
      <c r="AF1404" s="36">
        <f>SUMIFS(рўйхат!AE:AE,рўйхат!$CX:$CX,$B$1460,рўйхат!$D:$D,$C1404)</f>
        <v/>
      </c>
      <c r="AG1404" s="35">
        <f>SUMIFS(рўйхат!AH:AH,рўйхат!$CX:$CX,$B$1460,рўйхат!$D:$D,$C1404)</f>
        <v/>
      </c>
      <c r="AH1404" s="36">
        <f>SUMIFS(рўйхат!AI:AI,рўйхат!$CX:$CX,$B$1460,рўйхат!$D:$D,$C1404)</f>
        <v/>
      </c>
      <c r="AI1404" s="35">
        <f>SUMIFS(рўйхат!AJ:AJ,рўйхат!$CX:$CX,$B$1460,рўйхат!$D:$D,$C1404)</f>
        <v/>
      </c>
      <c r="AJ1404" s="36">
        <f>SUMIFS(рўйхат!AK:AK,рўйхат!$CX:$CX,$B$1460,рўйхат!$D:$D,$C1404)</f>
        <v/>
      </c>
      <c r="AK1404" s="35">
        <f>SUMIFS(рўйхат!AL:AL,рўйхат!$CX:$CX,$B$1460,рўйхат!$D:$D,$C1404)</f>
        <v/>
      </c>
      <c r="AL1404" s="36">
        <f>SUMIFS(рўйхат!AM:AM,рўйхат!$CX:$CX,$B$1460,рўйхат!$D:$D,$C1404)</f>
        <v/>
      </c>
      <c r="AM1404" s="77">
        <f>IFERROR(Q1404/E1404,0)</f>
        <v/>
      </c>
      <c r="AN1404" s="77">
        <f>IFERROR(R1404/F1404,0)</f>
        <v/>
      </c>
      <c r="AO1404" s="35">
        <f>SUMIFS(рўйхат!AX:AX,рўйхат!$CX:$CX,$B$1460,рўйхат!$D:$D,$C1404)</f>
        <v/>
      </c>
      <c r="AP1404" s="36">
        <f>SUMIFS(рўйхат!AY:AY,рўйхат!$CX:$CX,$B$1460,рўйхат!$D:$D,$C1404)</f>
        <v/>
      </c>
      <c r="AQ1404" s="35">
        <f>SUMIFS(рўйхат!AZ:AZ,рўйхат!$CX:$CX,$B$1460,рўйхат!$D:$D,$C1404)</f>
        <v/>
      </c>
      <c r="AR1404" s="36">
        <f>SUMIFS(рўйхат!BA:BA,рўйхат!$CX:$CX,$B$1460,рўйхат!$D:$D,$C1404)</f>
        <v/>
      </c>
      <c r="AS1404" s="35">
        <f>SUMIFS(рўйхат!BB:BB,рўйхат!$CX:$CX,$B$1460,рўйхат!$D:$D,$C1404)</f>
        <v/>
      </c>
      <c r="AT1404" s="36">
        <f>SUMIFS(рўйхат!BC:BC,рўйхат!$CX:$CX,$B$1460,рўйхат!$D:$D,$C1404)</f>
        <v/>
      </c>
      <c r="AU1404" s="35">
        <f>SUMIFS(рўйхат!BD:BD,рўйхат!$CX:$CX,$B$1460,рўйхат!$D:$D,$C1404)</f>
        <v/>
      </c>
      <c r="AV1404" s="36">
        <f>SUMIFS(рўйхат!BE:BE,рўйхат!$CX:$CX,$B$1460,рўйхат!$D:$D,$C1404)</f>
        <v/>
      </c>
      <c r="AW1404" s="35">
        <f>SUMIFS(рўйхат!BF:BF,рўйхат!$CX:$CX,$B$1460,рўйхат!$D:$D,$C1404)</f>
        <v/>
      </c>
      <c r="AX1404" s="36">
        <f>SUMIFS(рўйхат!BG:BG,рўйхат!$CX:$CX,$B$1460,рўйхат!$D:$D,$C1404)</f>
        <v/>
      </c>
      <c r="AY1404" s="35">
        <f>SUMIFS(рўйхат!BH:BH,рўйхат!$CX:$CX,$B$1460,рўйхат!$D:$D,$C1404)</f>
        <v/>
      </c>
      <c r="AZ1404" s="36">
        <f>SUMIFS(рўйхат!BI:BI,рўйхат!$CX:$CX,$B$1460,рўйхат!$D:$D,$C1404)</f>
        <v/>
      </c>
      <c r="BA1404" s="35">
        <f>SUMIFS(рўйхат!BJ:BJ,рўйхат!$CX:$CX,$B$1460,рўйхат!$D:$D,$C1404)</f>
        <v/>
      </c>
      <c r="BB1404" s="36">
        <f>SUMIFS(рўйхат!BK:BK,рўйхат!$CX:$CX,$B$1460,рўйхат!$D:$D,$C1404)</f>
        <v/>
      </c>
      <c r="BC1404" s="77">
        <f>IFERROR(AO1404/E1404,0)</f>
        <v/>
      </c>
      <c r="BD1404" s="77">
        <f>IFERROR(AP1404/F1404,0)</f>
        <v/>
      </c>
      <c r="BE1404" s="35">
        <f>SUMIFS(рўйхат!BL:BL,рўйхат!$CX:$CX,$B$1460,рўйхат!$D:$D,$C1404)</f>
        <v/>
      </c>
      <c r="BF1404" s="36">
        <f>SUMIFS(рўйхат!BM:BM,рўйхат!$CX:$CX,$B$1460,рўйхат!$D:$D,$C1404)</f>
        <v/>
      </c>
      <c r="BG1404" s="35">
        <f>SUMIFS(рўйхат!BN:BN,рўйхат!$CX:$CX,$B$1460,рўйхат!$D:$D,$C1404)</f>
        <v/>
      </c>
      <c r="BH1404" s="36">
        <f>SUMIFS(рўйхат!BO:BO,рўйхат!$CX:$CX,$B$1460,рўйхат!$D:$D,$C1404)</f>
        <v/>
      </c>
      <c r="BI1404" s="35">
        <f>SUMIFS(рўйхат!BP:BP,рўйхат!$CX:$CX,$B$1460,рўйхат!$D:$D,$C1404)</f>
        <v/>
      </c>
      <c r="BJ1404" s="36">
        <f>SUMIFS(рўйхат!BQ:BQ,рўйхат!$CX:$CX,$B$1460,рўйхат!$D:$D,$C1404)</f>
        <v/>
      </c>
      <c r="BK1404" s="35">
        <f>SUMIFS(рўйхат!BR:BR,рўйхат!$CX:$CX,$B$1460,рўйхат!$D:$D,$C1404)</f>
        <v/>
      </c>
      <c r="BL1404" s="36">
        <f>SUMIFS(рўйхат!BS:BS,рўйхат!$CX:$CX,$B$1460,рўйхат!$D:$D,$C1404)</f>
        <v/>
      </c>
      <c r="BM1404" s="35">
        <f>SUMIFS(рўйхат!BT:BT,рўйхат!$CX:$CX,$B$1460,рўйхат!$D:$D,$C1404)</f>
        <v/>
      </c>
      <c r="BN1404" s="36">
        <f>SUMIFS(рўйхат!BU:BU,рўйхат!$CX:$CX,$B$1460,рўйхат!$D:$D,$C1404)</f>
        <v/>
      </c>
      <c r="BO1404" s="35">
        <f>SUMIFS(рўйхат!BX:BX,рўйхат!$CX:$CX,$B$1460,рўйхат!$D:$D,$C1404)</f>
        <v/>
      </c>
      <c r="BP1404" s="36">
        <f>SUMIFS(рўйхат!BY:BY,рўйхат!$CX:$CX,$B$1460,рўйхат!$D:$D,$C1404)</f>
        <v/>
      </c>
      <c r="BQ1404" s="35">
        <f>SUMIFS(рўйхат!BZ:BZ,рўйхат!$CX:$CX,$B$1460,рўйхат!$D:$D,$C1404)</f>
        <v/>
      </c>
      <c r="BR1404" s="36">
        <f>SUMIFS(рўйхат!CA:CA,рўйхат!$CX:$CX,$B$1460,рўйхат!$D:$D,$C1404)</f>
        <v/>
      </c>
      <c r="BS1404" s="35">
        <f>SUMIFS(рўйхат!CB:CB,рўйхат!$CX:$CX,$B$1460,рўйхат!$D:$D,$C1404)</f>
        <v/>
      </c>
      <c r="BT1404" s="36">
        <f>SUMIFS(рўйхат!CC:CC,рўйхат!$CX:$CX,$B$1460,рўйхат!$D:$D,$C1404)</f>
        <v/>
      </c>
      <c r="BU1404" s="35">
        <f>SUMIFS(рўйхат!CD:CD,рўйхат!$CX:$CX,$B$1460,рўйхат!$D:$D,$C1404)</f>
        <v/>
      </c>
      <c r="BV1404" s="36">
        <f>SUMIFS(рўйхат!CE:CE,рўйхат!$CX:$CX,$B$1460,рўйхат!$D:$D,$C1404)</f>
        <v/>
      </c>
      <c r="BW1404" s="35">
        <f>SUMIFS(рўйхат!CH:CH,рўйхат!$CX:$CX,$B$1460,рўйхат!$D:$D,$C1404)</f>
        <v/>
      </c>
      <c r="BX1404" s="36">
        <f>SUMIFS(рўйхат!CI:CI,рўйхат!$CX:$CX,$B$1460,рўйхат!$D:$D,$C1404)</f>
        <v/>
      </c>
      <c r="BY1404" s="35">
        <f>SUMIFS(рўйхат!CJ:CJ,рўйхат!$CX:$CX,$B$1460,рўйхат!$D:$D,$C1404)</f>
        <v/>
      </c>
      <c r="BZ1404" s="36">
        <f>SUMIFS(рўйхат!CK:CK,рўйхат!$CX:$CX,$B$1460,рўйхат!$D:$D,$C1404)</f>
        <v/>
      </c>
      <c r="CA1404" s="35">
        <f>SUMIFS(рўйхат!CL:CL,рўйхат!$CX:$CX,$B$1460,рўйхат!$D:$D,$C1404)</f>
        <v/>
      </c>
      <c r="CB1404" s="36">
        <f>SUMIFS(рўйхат!CM:CM,рўйхат!$CX:$CX,$B$1460,рўйхат!$D:$D,$C1404)</f>
        <v/>
      </c>
      <c r="CC1404" s="35">
        <f>SUMIFS(рўйхат!CN:CN,рўйхат!$CX:$CX,$B$1460,рўйхат!$D:$D,$C1404)</f>
        <v/>
      </c>
      <c r="CD1404" s="36">
        <f>SUMIFS(рўйхат!CO:CO,рўйхат!$CX:$CX,$B$1460,рўйхат!$D:$D,$C1404)</f>
        <v/>
      </c>
      <c r="CE1404" s="77">
        <f>IFERROR(BE1404/(Q1404+BE1404),0)</f>
        <v/>
      </c>
      <c r="CF1404" s="78">
        <f>IFERROR(BF1404/(R1404+BF1404),0)</f>
        <v/>
      </c>
    </row>
    <row r="1405" hidden="1" outlineLevel="1" ht="33.95" customHeight="1" s="245">
      <c r="A1405" s="39" t="n"/>
      <c r="B1405" s="50" t="n">
        <v>11</v>
      </c>
      <c r="C1405" s="38" t="inlineStr">
        <is>
          <t>Вафот этган фуқароларга ойлик иш ҳақи ҳисобланганлиги (V2)</t>
        </is>
      </c>
      <c r="D1405" s="19" t="n"/>
      <c r="E1405" s="35">
        <f>SUMIFS(рўйхат!F:F,рўйхат!$CX:$CX,$B$1460,рўйхат!$D:$D,$C1405)</f>
        <v/>
      </c>
      <c r="F1405" s="36">
        <f>SUMIFS(рўйхат!G:G,рўйхат!$CX:$CX,$B$1460,рўйхат!$D:$D,$C1405)</f>
        <v/>
      </c>
      <c r="G1405" s="35">
        <f>SUMIFS(рўйхат!H:H,рўйхат!$CX:$CX,$B$1460,рўйхат!$D:$D,$C1405)</f>
        <v/>
      </c>
      <c r="H1405" s="36">
        <f>SUMIFS(рўйхат!I:I,рўйхат!$CX:$CX,$B$1460,рўйхат!$D:$D,$C1405)</f>
        <v/>
      </c>
      <c r="I1405" s="35">
        <f>SUMIFS(рўйхат!J:J,рўйхат!$CX:$CX,$B$1460,рўйхат!$D:$D,$C1405)</f>
        <v/>
      </c>
      <c r="J1405" s="36">
        <f>SUMIFS(рўйхат!K:K,рўйхат!$CX:$CX,$B$1460,рўйхат!$D:$D,$C1405)</f>
        <v/>
      </c>
      <c r="K1405" s="35">
        <f>SUMIFS(рўйхат!L:L,рўйхат!$CX:$CX,$B$1460,рўйхат!$D:$D,$C1405)</f>
        <v/>
      </c>
      <c r="L1405" s="36">
        <f>SUMIFS(рўйхат!M:M,рўйхат!$CX:$CX,$B$1460,рўйхат!$D:$D,$C1405)</f>
        <v/>
      </c>
      <c r="M1405" s="35">
        <f>SUMIFS(рўйхат!N:N,рўйхат!$CX:$CX,$B$1460,рўйхат!$D:$D,$C1405)</f>
        <v/>
      </c>
      <c r="N1405" s="36">
        <f>SUMIFS(рўйхат!O:O,рўйхат!$CX:$CX,$B$1460,рўйхат!$D:$D,$C1405)</f>
        <v/>
      </c>
      <c r="O1405" s="34">
        <f>IFERROR(M1405/E1405,0)</f>
        <v/>
      </c>
      <c r="P1405" s="34">
        <f>IFERROR(N1405/F1405,0)</f>
        <v/>
      </c>
      <c r="Q1405" s="35">
        <f>SUMIFS(рўйхат!P:P,рўйхат!$CX:$CX,$B$1460,рўйхат!$D:$D,$C1405)</f>
        <v/>
      </c>
      <c r="R1405" s="36">
        <f>SUMIFS(рўйхат!Q:Q,рўйхат!$CX:$CX,$B$1460,рўйхат!$D:$D,$C1405)</f>
        <v/>
      </c>
      <c r="S1405" s="35">
        <f>SUMIFS(рўйхат!R:R,рўйхат!$CX:$CX,$B$1460,рўйхат!$D:$D,$C1405)</f>
        <v/>
      </c>
      <c r="T1405" s="36">
        <f>SUMIFS(рўйхат!S:S,рўйхат!$CX:$CX,$B$1460,рўйхат!$D:$D,$C1405)</f>
        <v/>
      </c>
      <c r="U1405" s="35">
        <f>SUMIFS(рўйхат!T:T,рўйхат!$CX:$CX,$B$1460,рўйхат!$D:$D,$C1405)</f>
        <v/>
      </c>
      <c r="V1405" s="36">
        <f>SUMIFS(рўйхат!U:U,рўйхат!$CX:$CX,$B$1460,рўйхат!$D:$D,$C1405)</f>
        <v/>
      </c>
      <c r="W1405" s="35">
        <f>SUMIFS(рўйхат!V:V,рўйхат!$CX:$CX,$B$1460,рўйхат!$D:$D,$C1405)</f>
        <v/>
      </c>
      <c r="X1405" s="36">
        <f>SUMIFS(рўйхат!W:W,рўйхат!$CX:$CX,$B$1460,рўйхат!$D:$D,$C1405)</f>
        <v/>
      </c>
      <c r="Y1405" s="35">
        <f>SUMIFS(рўйхат!X:X,рўйхат!$CX:$CX,$B$1460,рўйхат!$D:$D,$C1405)</f>
        <v/>
      </c>
      <c r="Z1405" s="36">
        <f>SUMIFS(рўйхат!Y:Y,рўйхат!$CX:$CX,$B$1460,рўйхат!$D:$D,$C1405)</f>
        <v/>
      </c>
      <c r="AA1405" s="35">
        <f>SUMIFS(рўйхат!Z:Z,рўйхат!$CX:$CX,$B$1460,рўйхат!$D:$D,$C1405)</f>
        <v/>
      </c>
      <c r="AB1405" s="36">
        <f>SUMIFS(рўйхат!AA:AA,рўйхат!$CX:$CX,$B$1460,рўйхат!$D:$D,$C1405)</f>
        <v/>
      </c>
      <c r="AC1405" s="35">
        <f>SUMIFS(рўйхат!AB:AB,рўйхат!$CX:$CX,$B$1460,рўйхат!$D:$D,$C1405)</f>
        <v/>
      </c>
      <c r="AD1405" s="36">
        <f>SUMIFS(рўйхат!AC:AC,рўйхат!$CX:$CX,$B$1460,рўйхат!$D:$D,$C1405)</f>
        <v/>
      </c>
      <c r="AE1405" s="35">
        <f>SUMIFS(рўйхат!AD:AD,рўйхат!$CX:$CX,$B$1460,рўйхат!$D:$D,$C1405)</f>
        <v/>
      </c>
      <c r="AF1405" s="36">
        <f>SUMIFS(рўйхат!AE:AE,рўйхат!$CX:$CX,$B$1460,рўйхат!$D:$D,$C1405)</f>
        <v/>
      </c>
      <c r="AG1405" s="35">
        <f>SUMIFS(рўйхат!AH:AH,рўйхат!$CX:$CX,$B$1460,рўйхат!$D:$D,$C1405)</f>
        <v/>
      </c>
      <c r="AH1405" s="36">
        <f>SUMIFS(рўйхат!AI:AI,рўйхат!$CX:$CX,$B$1460,рўйхат!$D:$D,$C1405)</f>
        <v/>
      </c>
      <c r="AI1405" s="35">
        <f>SUMIFS(рўйхат!AJ:AJ,рўйхат!$CX:$CX,$B$1460,рўйхат!$D:$D,$C1405)</f>
        <v/>
      </c>
      <c r="AJ1405" s="36">
        <f>SUMIFS(рўйхат!AK:AK,рўйхат!$CX:$CX,$B$1460,рўйхат!$D:$D,$C1405)</f>
        <v/>
      </c>
      <c r="AK1405" s="35">
        <f>SUMIFS(рўйхат!AL:AL,рўйхат!$CX:$CX,$B$1460,рўйхат!$D:$D,$C1405)</f>
        <v/>
      </c>
      <c r="AL1405" s="36">
        <f>SUMIFS(рўйхат!AM:AM,рўйхат!$CX:$CX,$B$1460,рўйхат!$D:$D,$C1405)</f>
        <v/>
      </c>
      <c r="AM1405" s="77">
        <f>IFERROR(Q1405/E1405,0)</f>
        <v/>
      </c>
      <c r="AN1405" s="77">
        <f>IFERROR(R1405/F1405,0)</f>
        <v/>
      </c>
      <c r="AO1405" s="35">
        <f>SUMIFS(рўйхат!AX:AX,рўйхат!$CX:$CX,$B$1460,рўйхат!$D:$D,$C1405)</f>
        <v/>
      </c>
      <c r="AP1405" s="36">
        <f>SUMIFS(рўйхат!AY:AY,рўйхат!$CX:$CX,$B$1460,рўйхат!$D:$D,$C1405)</f>
        <v/>
      </c>
      <c r="AQ1405" s="35">
        <f>SUMIFS(рўйхат!AZ:AZ,рўйхат!$CX:$CX,$B$1460,рўйхат!$D:$D,$C1405)</f>
        <v/>
      </c>
      <c r="AR1405" s="36">
        <f>SUMIFS(рўйхат!BA:BA,рўйхат!$CX:$CX,$B$1460,рўйхат!$D:$D,$C1405)</f>
        <v/>
      </c>
      <c r="AS1405" s="35">
        <f>SUMIFS(рўйхат!BB:BB,рўйхат!$CX:$CX,$B$1460,рўйхат!$D:$D,$C1405)</f>
        <v/>
      </c>
      <c r="AT1405" s="36">
        <f>SUMIFS(рўйхат!BC:BC,рўйхат!$CX:$CX,$B$1460,рўйхат!$D:$D,$C1405)</f>
        <v/>
      </c>
      <c r="AU1405" s="35">
        <f>SUMIFS(рўйхат!BD:BD,рўйхат!$CX:$CX,$B$1460,рўйхат!$D:$D,$C1405)</f>
        <v/>
      </c>
      <c r="AV1405" s="36">
        <f>SUMIFS(рўйхат!BE:BE,рўйхат!$CX:$CX,$B$1460,рўйхат!$D:$D,$C1405)</f>
        <v/>
      </c>
      <c r="AW1405" s="35">
        <f>SUMIFS(рўйхат!BF:BF,рўйхат!$CX:$CX,$B$1460,рўйхат!$D:$D,$C1405)</f>
        <v/>
      </c>
      <c r="AX1405" s="36">
        <f>SUMIFS(рўйхат!BG:BG,рўйхат!$CX:$CX,$B$1460,рўйхат!$D:$D,$C1405)</f>
        <v/>
      </c>
      <c r="AY1405" s="35">
        <f>SUMIFS(рўйхат!BH:BH,рўйхат!$CX:$CX,$B$1460,рўйхат!$D:$D,$C1405)</f>
        <v/>
      </c>
      <c r="AZ1405" s="36">
        <f>SUMIFS(рўйхат!BI:BI,рўйхат!$CX:$CX,$B$1460,рўйхат!$D:$D,$C1405)</f>
        <v/>
      </c>
      <c r="BA1405" s="35">
        <f>SUMIFS(рўйхат!BJ:BJ,рўйхат!$CX:$CX,$B$1460,рўйхат!$D:$D,$C1405)</f>
        <v/>
      </c>
      <c r="BB1405" s="36">
        <f>SUMIFS(рўйхат!BK:BK,рўйхат!$CX:$CX,$B$1460,рўйхат!$D:$D,$C1405)</f>
        <v/>
      </c>
      <c r="BC1405" s="77">
        <f>IFERROR(AO1405/E1405,0)</f>
        <v/>
      </c>
      <c r="BD1405" s="77">
        <f>IFERROR(AP1405/F1405,0)</f>
        <v/>
      </c>
      <c r="BE1405" s="35">
        <f>SUMIFS(рўйхат!BL:BL,рўйхат!$CX:$CX,$B$1460,рўйхат!$D:$D,$C1405)</f>
        <v/>
      </c>
      <c r="BF1405" s="36">
        <f>SUMIFS(рўйхат!BM:BM,рўйхат!$CX:$CX,$B$1460,рўйхат!$D:$D,$C1405)</f>
        <v/>
      </c>
      <c r="BG1405" s="35">
        <f>SUMIFS(рўйхат!BN:BN,рўйхат!$CX:$CX,$B$1460,рўйхат!$D:$D,$C1405)</f>
        <v/>
      </c>
      <c r="BH1405" s="36">
        <f>SUMIFS(рўйхат!BO:BO,рўйхат!$CX:$CX,$B$1460,рўйхат!$D:$D,$C1405)</f>
        <v/>
      </c>
      <c r="BI1405" s="35">
        <f>SUMIFS(рўйхат!BP:BP,рўйхат!$CX:$CX,$B$1460,рўйхат!$D:$D,$C1405)</f>
        <v/>
      </c>
      <c r="BJ1405" s="36">
        <f>SUMIFS(рўйхат!BQ:BQ,рўйхат!$CX:$CX,$B$1460,рўйхат!$D:$D,$C1405)</f>
        <v/>
      </c>
      <c r="BK1405" s="35">
        <f>SUMIFS(рўйхат!BR:BR,рўйхат!$CX:$CX,$B$1460,рўйхат!$D:$D,$C1405)</f>
        <v/>
      </c>
      <c r="BL1405" s="36">
        <f>SUMIFS(рўйхат!BS:BS,рўйхат!$CX:$CX,$B$1460,рўйхат!$D:$D,$C1405)</f>
        <v/>
      </c>
      <c r="BM1405" s="35">
        <f>SUMIFS(рўйхат!BT:BT,рўйхат!$CX:$CX,$B$1460,рўйхат!$D:$D,$C1405)</f>
        <v/>
      </c>
      <c r="BN1405" s="36">
        <f>SUMIFS(рўйхат!BU:BU,рўйхат!$CX:$CX,$B$1460,рўйхат!$D:$D,$C1405)</f>
        <v/>
      </c>
      <c r="BO1405" s="35">
        <f>SUMIFS(рўйхат!BX:BX,рўйхат!$CX:$CX,$B$1460,рўйхат!$D:$D,$C1405)</f>
        <v/>
      </c>
      <c r="BP1405" s="36">
        <f>SUMIFS(рўйхат!BY:BY,рўйхат!$CX:$CX,$B$1460,рўйхат!$D:$D,$C1405)</f>
        <v/>
      </c>
      <c r="BQ1405" s="35">
        <f>SUMIFS(рўйхат!BZ:BZ,рўйхат!$CX:$CX,$B$1460,рўйхат!$D:$D,$C1405)</f>
        <v/>
      </c>
      <c r="BR1405" s="36">
        <f>SUMIFS(рўйхат!CA:CA,рўйхат!$CX:$CX,$B$1460,рўйхат!$D:$D,$C1405)</f>
        <v/>
      </c>
      <c r="BS1405" s="35">
        <f>SUMIFS(рўйхат!CB:CB,рўйхат!$CX:$CX,$B$1460,рўйхат!$D:$D,$C1405)</f>
        <v/>
      </c>
      <c r="BT1405" s="36">
        <f>SUMIFS(рўйхат!CC:CC,рўйхат!$CX:$CX,$B$1460,рўйхат!$D:$D,$C1405)</f>
        <v/>
      </c>
      <c r="BU1405" s="35">
        <f>SUMIFS(рўйхат!CD:CD,рўйхат!$CX:$CX,$B$1460,рўйхат!$D:$D,$C1405)</f>
        <v/>
      </c>
      <c r="BV1405" s="36">
        <f>SUMIFS(рўйхат!CE:CE,рўйхат!$CX:$CX,$B$1460,рўйхат!$D:$D,$C1405)</f>
        <v/>
      </c>
      <c r="BW1405" s="35">
        <f>SUMIFS(рўйхат!CH:CH,рўйхат!$CX:$CX,$B$1460,рўйхат!$D:$D,$C1405)</f>
        <v/>
      </c>
      <c r="BX1405" s="36">
        <f>SUMIFS(рўйхат!CI:CI,рўйхат!$CX:$CX,$B$1460,рўйхат!$D:$D,$C1405)</f>
        <v/>
      </c>
      <c r="BY1405" s="35">
        <f>SUMIFS(рўйхат!CJ:CJ,рўйхат!$CX:$CX,$B$1460,рўйхат!$D:$D,$C1405)</f>
        <v/>
      </c>
      <c r="BZ1405" s="36">
        <f>SUMIFS(рўйхат!CK:CK,рўйхат!$CX:$CX,$B$1460,рўйхат!$D:$D,$C1405)</f>
        <v/>
      </c>
      <c r="CA1405" s="35">
        <f>SUMIFS(рўйхат!CL:CL,рўйхат!$CX:$CX,$B$1460,рўйхат!$D:$D,$C1405)</f>
        <v/>
      </c>
      <c r="CB1405" s="36">
        <f>SUMIFS(рўйхат!CM:CM,рўйхат!$CX:$CX,$B$1460,рўйхат!$D:$D,$C1405)</f>
        <v/>
      </c>
      <c r="CC1405" s="35">
        <f>SUMIFS(рўйхат!CN:CN,рўйхат!$CX:$CX,$B$1460,рўйхат!$D:$D,$C1405)</f>
        <v/>
      </c>
      <c r="CD1405" s="36">
        <f>SUMIFS(рўйхат!CO:CO,рўйхат!$CX:$CX,$B$1460,рўйхат!$D:$D,$C1405)</f>
        <v/>
      </c>
      <c r="CE1405" s="77">
        <f>IFERROR(BE1405/(Q1405+BE1405),0)</f>
        <v/>
      </c>
      <c r="CF1405" s="78">
        <f>IFERROR(BF1405/(R1405+BF1405),0)</f>
        <v/>
      </c>
    </row>
    <row r="1406" hidden="1" outlineLevel="1" ht="33.95" customHeight="1" s="245">
      <c r="A1406" s="39" t="n"/>
      <c r="B1406" s="50" t="n">
        <v>12</v>
      </c>
      <c r="C1406" s="38" t="inlineStr">
        <is>
          <t>Вафот этган фуқароларга УзАСБОдан ойлик иш ҳақи ҳисобланганлиги</t>
        </is>
      </c>
      <c r="D1406" s="19" t="n"/>
      <c r="E1406" s="35">
        <f>SUMIFS(рўйхат!F:F,рўйхат!$CX:$CX,$B$1460,рўйхат!$D:$D,$C1406)</f>
        <v/>
      </c>
      <c r="F1406" s="36">
        <f>SUMIFS(рўйхат!G:G,рўйхат!$CX:$CX,$B$1460,рўйхат!$D:$D,$C1406)</f>
        <v/>
      </c>
      <c r="G1406" s="35">
        <f>SUMIFS(рўйхат!H:H,рўйхат!$CX:$CX,$B$1460,рўйхат!$D:$D,$C1406)</f>
        <v/>
      </c>
      <c r="H1406" s="36">
        <f>SUMIFS(рўйхат!I:I,рўйхат!$CX:$CX,$B$1460,рўйхат!$D:$D,$C1406)</f>
        <v/>
      </c>
      <c r="I1406" s="35">
        <f>SUMIFS(рўйхат!J:J,рўйхат!$CX:$CX,$B$1460,рўйхат!$D:$D,$C1406)</f>
        <v/>
      </c>
      <c r="J1406" s="36">
        <f>SUMIFS(рўйхат!K:K,рўйхат!$CX:$CX,$B$1460,рўйхат!$D:$D,$C1406)</f>
        <v/>
      </c>
      <c r="K1406" s="35">
        <f>SUMIFS(рўйхат!L:L,рўйхат!$CX:$CX,$B$1460,рўйхат!$D:$D,$C1406)</f>
        <v/>
      </c>
      <c r="L1406" s="36">
        <f>SUMIFS(рўйхат!M:M,рўйхат!$CX:$CX,$B$1460,рўйхат!$D:$D,$C1406)</f>
        <v/>
      </c>
      <c r="M1406" s="35">
        <f>SUMIFS(рўйхат!N:N,рўйхат!$CX:$CX,$B$1460,рўйхат!$D:$D,$C1406)</f>
        <v/>
      </c>
      <c r="N1406" s="36">
        <f>SUMIFS(рўйхат!O:O,рўйхат!$CX:$CX,$B$1460,рўйхат!$D:$D,$C1406)</f>
        <v/>
      </c>
      <c r="O1406" s="34">
        <f>IFERROR(M1406/E1406,0)</f>
        <v/>
      </c>
      <c r="P1406" s="34">
        <f>IFERROR(N1406/F1406,0)</f>
        <v/>
      </c>
      <c r="Q1406" s="35">
        <f>SUMIFS(рўйхат!P:P,рўйхат!$CX:$CX,$B$1460,рўйхат!$D:$D,$C1406)</f>
        <v/>
      </c>
      <c r="R1406" s="36">
        <f>SUMIFS(рўйхат!Q:Q,рўйхат!$CX:$CX,$B$1460,рўйхат!$D:$D,$C1406)</f>
        <v/>
      </c>
      <c r="S1406" s="35">
        <f>SUMIFS(рўйхат!R:R,рўйхат!$CX:$CX,$B$1460,рўйхат!$D:$D,$C1406)</f>
        <v/>
      </c>
      <c r="T1406" s="36">
        <f>SUMIFS(рўйхат!S:S,рўйхат!$CX:$CX,$B$1460,рўйхат!$D:$D,$C1406)</f>
        <v/>
      </c>
      <c r="U1406" s="35">
        <f>SUMIFS(рўйхат!T:T,рўйхат!$CX:$CX,$B$1460,рўйхат!$D:$D,$C1406)</f>
        <v/>
      </c>
      <c r="V1406" s="36">
        <f>SUMIFS(рўйхат!U:U,рўйхат!$CX:$CX,$B$1460,рўйхат!$D:$D,$C1406)</f>
        <v/>
      </c>
      <c r="W1406" s="35">
        <f>SUMIFS(рўйхат!V:V,рўйхат!$CX:$CX,$B$1460,рўйхат!$D:$D,$C1406)</f>
        <v/>
      </c>
      <c r="X1406" s="36">
        <f>SUMIFS(рўйхат!W:W,рўйхат!$CX:$CX,$B$1460,рўйхат!$D:$D,$C1406)</f>
        <v/>
      </c>
      <c r="Y1406" s="35">
        <f>SUMIFS(рўйхат!X:X,рўйхат!$CX:$CX,$B$1460,рўйхат!$D:$D,$C1406)</f>
        <v/>
      </c>
      <c r="Z1406" s="36">
        <f>SUMIFS(рўйхат!Y:Y,рўйхат!$CX:$CX,$B$1460,рўйхат!$D:$D,$C1406)</f>
        <v/>
      </c>
      <c r="AA1406" s="35">
        <f>SUMIFS(рўйхат!Z:Z,рўйхат!$CX:$CX,$B$1460,рўйхат!$D:$D,$C1406)</f>
        <v/>
      </c>
      <c r="AB1406" s="36">
        <f>SUMIFS(рўйхат!AA:AA,рўйхат!$CX:$CX,$B$1460,рўйхат!$D:$D,$C1406)</f>
        <v/>
      </c>
      <c r="AC1406" s="35">
        <f>SUMIFS(рўйхат!AB:AB,рўйхат!$CX:$CX,$B$1460,рўйхат!$D:$D,$C1406)</f>
        <v/>
      </c>
      <c r="AD1406" s="36">
        <f>SUMIFS(рўйхат!AC:AC,рўйхат!$CX:$CX,$B$1460,рўйхат!$D:$D,$C1406)</f>
        <v/>
      </c>
      <c r="AE1406" s="35">
        <f>SUMIFS(рўйхат!AD:AD,рўйхат!$CX:$CX,$B$1460,рўйхат!$D:$D,$C1406)</f>
        <v/>
      </c>
      <c r="AF1406" s="36">
        <f>SUMIFS(рўйхат!AE:AE,рўйхат!$CX:$CX,$B$1460,рўйхат!$D:$D,$C1406)</f>
        <v/>
      </c>
      <c r="AG1406" s="35">
        <f>SUMIFS(рўйхат!AH:AH,рўйхат!$CX:$CX,$B$1460,рўйхат!$D:$D,$C1406)</f>
        <v/>
      </c>
      <c r="AH1406" s="36">
        <f>SUMIFS(рўйхат!AI:AI,рўйхат!$CX:$CX,$B$1460,рўйхат!$D:$D,$C1406)</f>
        <v/>
      </c>
      <c r="AI1406" s="35">
        <f>SUMIFS(рўйхат!AJ:AJ,рўйхат!$CX:$CX,$B$1460,рўйхат!$D:$D,$C1406)</f>
        <v/>
      </c>
      <c r="AJ1406" s="36">
        <f>SUMIFS(рўйхат!AK:AK,рўйхат!$CX:$CX,$B$1460,рўйхат!$D:$D,$C1406)</f>
        <v/>
      </c>
      <c r="AK1406" s="35">
        <f>SUMIFS(рўйхат!AL:AL,рўйхат!$CX:$CX,$B$1460,рўйхат!$D:$D,$C1406)</f>
        <v/>
      </c>
      <c r="AL1406" s="36">
        <f>SUMIFS(рўйхат!AM:AM,рўйхат!$CX:$CX,$B$1460,рўйхат!$D:$D,$C1406)</f>
        <v/>
      </c>
      <c r="AM1406" s="77">
        <f>IFERROR(Q1406/E1406,0)</f>
        <v/>
      </c>
      <c r="AN1406" s="77">
        <f>IFERROR(R1406/F1406,0)</f>
        <v/>
      </c>
      <c r="AO1406" s="35">
        <f>SUMIFS(рўйхат!AX:AX,рўйхат!$CX:$CX,$B$1460,рўйхат!$D:$D,$C1406)</f>
        <v/>
      </c>
      <c r="AP1406" s="36">
        <f>SUMIFS(рўйхат!AY:AY,рўйхат!$CX:$CX,$B$1460,рўйхат!$D:$D,$C1406)</f>
        <v/>
      </c>
      <c r="AQ1406" s="35">
        <f>SUMIFS(рўйхат!AZ:AZ,рўйхат!$CX:$CX,$B$1460,рўйхат!$D:$D,$C1406)</f>
        <v/>
      </c>
      <c r="AR1406" s="36">
        <f>SUMIFS(рўйхат!BA:BA,рўйхат!$CX:$CX,$B$1460,рўйхат!$D:$D,$C1406)</f>
        <v/>
      </c>
      <c r="AS1406" s="35">
        <f>SUMIFS(рўйхат!BB:BB,рўйхат!$CX:$CX,$B$1460,рўйхат!$D:$D,$C1406)</f>
        <v/>
      </c>
      <c r="AT1406" s="36">
        <f>SUMIFS(рўйхат!BC:BC,рўйхат!$CX:$CX,$B$1460,рўйхат!$D:$D,$C1406)</f>
        <v/>
      </c>
      <c r="AU1406" s="35">
        <f>SUMIFS(рўйхат!BD:BD,рўйхат!$CX:$CX,$B$1460,рўйхат!$D:$D,$C1406)</f>
        <v/>
      </c>
      <c r="AV1406" s="36">
        <f>SUMIFS(рўйхат!BE:BE,рўйхат!$CX:$CX,$B$1460,рўйхат!$D:$D,$C1406)</f>
        <v/>
      </c>
      <c r="AW1406" s="35">
        <f>SUMIFS(рўйхат!BF:BF,рўйхат!$CX:$CX,$B$1460,рўйхат!$D:$D,$C1406)</f>
        <v/>
      </c>
      <c r="AX1406" s="36">
        <f>SUMIFS(рўйхат!BG:BG,рўйхат!$CX:$CX,$B$1460,рўйхат!$D:$D,$C1406)</f>
        <v/>
      </c>
      <c r="AY1406" s="35">
        <f>SUMIFS(рўйхат!BH:BH,рўйхат!$CX:$CX,$B$1460,рўйхат!$D:$D,$C1406)</f>
        <v/>
      </c>
      <c r="AZ1406" s="36">
        <f>SUMIFS(рўйхат!BI:BI,рўйхат!$CX:$CX,$B$1460,рўйхат!$D:$D,$C1406)</f>
        <v/>
      </c>
      <c r="BA1406" s="35">
        <f>SUMIFS(рўйхат!BJ:BJ,рўйхат!$CX:$CX,$B$1460,рўйхат!$D:$D,$C1406)</f>
        <v/>
      </c>
      <c r="BB1406" s="36">
        <f>SUMIFS(рўйхат!BK:BK,рўйхат!$CX:$CX,$B$1460,рўйхат!$D:$D,$C1406)</f>
        <v/>
      </c>
      <c r="BC1406" s="77">
        <f>IFERROR(AO1406/E1406,0)</f>
        <v/>
      </c>
      <c r="BD1406" s="77">
        <f>IFERROR(AP1406/F1406,0)</f>
        <v/>
      </c>
      <c r="BE1406" s="35">
        <f>SUMIFS(рўйхат!BL:BL,рўйхат!$CX:$CX,$B$1460,рўйхат!$D:$D,$C1406)</f>
        <v/>
      </c>
      <c r="BF1406" s="36">
        <f>SUMIFS(рўйхат!BM:BM,рўйхат!$CX:$CX,$B$1460,рўйхат!$D:$D,$C1406)</f>
        <v/>
      </c>
      <c r="BG1406" s="35">
        <f>SUMIFS(рўйхат!BN:BN,рўйхат!$CX:$CX,$B$1460,рўйхат!$D:$D,$C1406)</f>
        <v/>
      </c>
      <c r="BH1406" s="36">
        <f>SUMIFS(рўйхат!BO:BO,рўйхат!$CX:$CX,$B$1460,рўйхат!$D:$D,$C1406)</f>
        <v/>
      </c>
      <c r="BI1406" s="35">
        <f>SUMIFS(рўйхат!BP:BP,рўйхат!$CX:$CX,$B$1460,рўйхат!$D:$D,$C1406)</f>
        <v/>
      </c>
      <c r="BJ1406" s="36">
        <f>SUMIFS(рўйхат!BQ:BQ,рўйхат!$CX:$CX,$B$1460,рўйхат!$D:$D,$C1406)</f>
        <v/>
      </c>
      <c r="BK1406" s="35">
        <f>SUMIFS(рўйхат!BR:BR,рўйхат!$CX:$CX,$B$1460,рўйхат!$D:$D,$C1406)</f>
        <v/>
      </c>
      <c r="BL1406" s="36">
        <f>SUMIFS(рўйхат!BS:BS,рўйхат!$CX:$CX,$B$1460,рўйхат!$D:$D,$C1406)</f>
        <v/>
      </c>
      <c r="BM1406" s="35">
        <f>SUMIFS(рўйхат!BT:BT,рўйхат!$CX:$CX,$B$1460,рўйхат!$D:$D,$C1406)</f>
        <v/>
      </c>
      <c r="BN1406" s="36">
        <f>SUMIFS(рўйхат!BU:BU,рўйхат!$CX:$CX,$B$1460,рўйхат!$D:$D,$C1406)</f>
        <v/>
      </c>
      <c r="BO1406" s="35">
        <f>SUMIFS(рўйхат!BX:BX,рўйхат!$CX:$CX,$B$1460,рўйхат!$D:$D,$C1406)</f>
        <v/>
      </c>
      <c r="BP1406" s="36">
        <f>SUMIFS(рўйхат!BY:BY,рўйхат!$CX:$CX,$B$1460,рўйхат!$D:$D,$C1406)</f>
        <v/>
      </c>
      <c r="BQ1406" s="35">
        <f>SUMIFS(рўйхат!BZ:BZ,рўйхат!$CX:$CX,$B$1460,рўйхат!$D:$D,$C1406)</f>
        <v/>
      </c>
      <c r="BR1406" s="36">
        <f>SUMIFS(рўйхат!CA:CA,рўйхат!$CX:$CX,$B$1460,рўйхат!$D:$D,$C1406)</f>
        <v/>
      </c>
      <c r="BS1406" s="35">
        <f>SUMIFS(рўйхат!CB:CB,рўйхат!$CX:$CX,$B$1460,рўйхат!$D:$D,$C1406)</f>
        <v/>
      </c>
      <c r="BT1406" s="36">
        <f>SUMIFS(рўйхат!CC:CC,рўйхат!$CX:$CX,$B$1460,рўйхат!$D:$D,$C1406)</f>
        <v/>
      </c>
      <c r="BU1406" s="35">
        <f>SUMIFS(рўйхат!CD:CD,рўйхат!$CX:$CX,$B$1460,рўйхат!$D:$D,$C1406)</f>
        <v/>
      </c>
      <c r="BV1406" s="36">
        <f>SUMIFS(рўйхат!CE:CE,рўйхат!$CX:$CX,$B$1460,рўйхат!$D:$D,$C1406)</f>
        <v/>
      </c>
      <c r="BW1406" s="35">
        <f>SUMIFS(рўйхат!CH:CH,рўйхат!$CX:$CX,$B$1460,рўйхат!$D:$D,$C1406)</f>
        <v/>
      </c>
      <c r="BX1406" s="36">
        <f>SUMIFS(рўйхат!CI:CI,рўйхат!$CX:$CX,$B$1460,рўйхат!$D:$D,$C1406)</f>
        <v/>
      </c>
      <c r="BY1406" s="35">
        <f>SUMIFS(рўйхат!CJ:CJ,рўйхат!$CX:$CX,$B$1460,рўйхат!$D:$D,$C1406)</f>
        <v/>
      </c>
      <c r="BZ1406" s="36">
        <f>SUMIFS(рўйхат!CK:CK,рўйхат!$CX:$CX,$B$1460,рўйхат!$D:$D,$C1406)</f>
        <v/>
      </c>
      <c r="CA1406" s="35">
        <f>SUMIFS(рўйхат!CL:CL,рўйхат!$CX:$CX,$B$1460,рўйхат!$D:$D,$C1406)</f>
        <v/>
      </c>
      <c r="CB1406" s="36">
        <f>SUMIFS(рўйхат!CM:CM,рўйхат!$CX:$CX,$B$1460,рўйхат!$D:$D,$C1406)</f>
        <v/>
      </c>
      <c r="CC1406" s="35">
        <f>SUMIFS(рўйхат!CN:CN,рўйхат!$CX:$CX,$B$1460,рўйхат!$D:$D,$C1406)</f>
        <v/>
      </c>
      <c r="CD1406" s="36">
        <f>SUMIFS(рўйхат!CO:CO,рўйхат!$CX:$CX,$B$1460,рўйхат!$D:$D,$C1406)</f>
        <v/>
      </c>
      <c r="CE1406" s="77">
        <f>IFERROR(BE1406/(Q1406+BE1406),0)</f>
        <v/>
      </c>
      <c r="CF1406" s="78">
        <f>IFERROR(BF1406/(R1406+BF1406),0)</f>
        <v/>
      </c>
    </row>
    <row r="1407" hidden="1" outlineLevel="1" ht="33.95" customHeight="1" s="245">
      <c r="A1407" s="39" t="n"/>
      <c r="B1407" s="50" t="n">
        <v>13</v>
      </c>
      <c r="C1407" s="38" t="inlineStr">
        <is>
          <t>Давлат улуши мавжуд корхоналарда непотизм таҳлил</t>
        </is>
      </c>
      <c r="D1407" s="19" t="n"/>
      <c r="E1407" s="35">
        <f>SUMIFS(рўйхат!F:F,рўйхат!$CX:$CX,$B$1460,рўйхат!$D:$D,$C1407)</f>
        <v/>
      </c>
      <c r="F1407" s="36">
        <f>SUMIFS(рўйхат!G:G,рўйхат!$CX:$CX,$B$1460,рўйхат!$D:$D,$C1407)</f>
        <v/>
      </c>
      <c r="G1407" s="35">
        <f>SUMIFS(рўйхат!H:H,рўйхат!$CX:$CX,$B$1460,рўйхат!$D:$D,$C1407)</f>
        <v/>
      </c>
      <c r="H1407" s="36">
        <f>SUMIFS(рўйхат!I:I,рўйхат!$CX:$CX,$B$1460,рўйхат!$D:$D,$C1407)</f>
        <v/>
      </c>
      <c r="I1407" s="35">
        <f>SUMIFS(рўйхат!J:J,рўйхат!$CX:$CX,$B$1460,рўйхат!$D:$D,$C1407)</f>
        <v/>
      </c>
      <c r="J1407" s="36">
        <f>SUMIFS(рўйхат!K:K,рўйхат!$CX:$CX,$B$1460,рўйхат!$D:$D,$C1407)</f>
        <v/>
      </c>
      <c r="K1407" s="35">
        <f>SUMIFS(рўйхат!L:L,рўйхат!$CX:$CX,$B$1460,рўйхат!$D:$D,$C1407)</f>
        <v/>
      </c>
      <c r="L1407" s="36">
        <f>SUMIFS(рўйхат!M:M,рўйхат!$CX:$CX,$B$1460,рўйхат!$D:$D,$C1407)</f>
        <v/>
      </c>
      <c r="M1407" s="35">
        <f>SUMIFS(рўйхат!N:N,рўйхат!$CX:$CX,$B$1460,рўйхат!$D:$D,$C1407)</f>
        <v/>
      </c>
      <c r="N1407" s="36">
        <f>SUMIFS(рўйхат!O:O,рўйхат!$CX:$CX,$B$1460,рўйхат!$D:$D,$C1407)</f>
        <v/>
      </c>
      <c r="O1407" s="34">
        <f>IFERROR(M1407/E1407,0)</f>
        <v/>
      </c>
      <c r="P1407" s="34">
        <f>IFERROR(N1407/F1407,0)</f>
        <v/>
      </c>
      <c r="Q1407" s="35">
        <f>SUMIFS(рўйхат!P:P,рўйхат!$CX:$CX,$B$1460,рўйхат!$D:$D,$C1407)</f>
        <v/>
      </c>
      <c r="R1407" s="36">
        <f>SUMIFS(рўйхат!Q:Q,рўйхат!$CX:$CX,$B$1460,рўйхат!$D:$D,$C1407)</f>
        <v/>
      </c>
      <c r="S1407" s="35">
        <f>SUMIFS(рўйхат!R:R,рўйхат!$CX:$CX,$B$1460,рўйхат!$D:$D,$C1407)</f>
        <v/>
      </c>
      <c r="T1407" s="36">
        <f>SUMIFS(рўйхат!S:S,рўйхат!$CX:$CX,$B$1460,рўйхат!$D:$D,$C1407)</f>
        <v/>
      </c>
      <c r="U1407" s="35">
        <f>SUMIFS(рўйхат!T:T,рўйхат!$CX:$CX,$B$1460,рўйхат!$D:$D,$C1407)</f>
        <v/>
      </c>
      <c r="V1407" s="36">
        <f>SUMIFS(рўйхат!U:U,рўйхат!$CX:$CX,$B$1460,рўйхат!$D:$D,$C1407)</f>
        <v/>
      </c>
      <c r="W1407" s="35">
        <f>SUMIFS(рўйхат!V:V,рўйхат!$CX:$CX,$B$1460,рўйхат!$D:$D,$C1407)</f>
        <v/>
      </c>
      <c r="X1407" s="36">
        <f>SUMIFS(рўйхат!W:W,рўйхат!$CX:$CX,$B$1460,рўйхат!$D:$D,$C1407)</f>
        <v/>
      </c>
      <c r="Y1407" s="35">
        <f>SUMIFS(рўйхат!X:X,рўйхат!$CX:$CX,$B$1460,рўйхат!$D:$D,$C1407)</f>
        <v/>
      </c>
      <c r="Z1407" s="36">
        <f>SUMIFS(рўйхат!Y:Y,рўйхат!$CX:$CX,$B$1460,рўйхат!$D:$D,$C1407)</f>
        <v/>
      </c>
      <c r="AA1407" s="35">
        <f>SUMIFS(рўйхат!Z:Z,рўйхат!$CX:$CX,$B$1460,рўйхат!$D:$D,$C1407)</f>
        <v/>
      </c>
      <c r="AB1407" s="36">
        <f>SUMIFS(рўйхат!AA:AA,рўйхат!$CX:$CX,$B$1460,рўйхат!$D:$D,$C1407)</f>
        <v/>
      </c>
      <c r="AC1407" s="35">
        <f>SUMIFS(рўйхат!AB:AB,рўйхат!$CX:$CX,$B$1460,рўйхат!$D:$D,$C1407)</f>
        <v/>
      </c>
      <c r="AD1407" s="36">
        <f>SUMIFS(рўйхат!AC:AC,рўйхат!$CX:$CX,$B$1460,рўйхат!$D:$D,$C1407)</f>
        <v/>
      </c>
      <c r="AE1407" s="35">
        <f>SUMIFS(рўйхат!AD:AD,рўйхат!$CX:$CX,$B$1460,рўйхат!$D:$D,$C1407)</f>
        <v/>
      </c>
      <c r="AF1407" s="36">
        <f>SUMIFS(рўйхат!AE:AE,рўйхат!$CX:$CX,$B$1460,рўйхат!$D:$D,$C1407)</f>
        <v/>
      </c>
      <c r="AG1407" s="35">
        <f>SUMIFS(рўйхат!AH:AH,рўйхат!$CX:$CX,$B$1460,рўйхат!$D:$D,$C1407)</f>
        <v/>
      </c>
      <c r="AH1407" s="36">
        <f>SUMIFS(рўйхат!AI:AI,рўйхат!$CX:$CX,$B$1460,рўйхат!$D:$D,$C1407)</f>
        <v/>
      </c>
      <c r="AI1407" s="35">
        <f>SUMIFS(рўйхат!AJ:AJ,рўйхат!$CX:$CX,$B$1460,рўйхат!$D:$D,$C1407)</f>
        <v/>
      </c>
      <c r="AJ1407" s="36">
        <f>SUMIFS(рўйхат!AK:AK,рўйхат!$CX:$CX,$B$1460,рўйхат!$D:$D,$C1407)</f>
        <v/>
      </c>
      <c r="AK1407" s="35">
        <f>SUMIFS(рўйхат!AL:AL,рўйхат!$CX:$CX,$B$1460,рўйхат!$D:$D,$C1407)</f>
        <v/>
      </c>
      <c r="AL1407" s="36">
        <f>SUMIFS(рўйхат!AM:AM,рўйхат!$CX:$CX,$B$1460,рўйхат!$D:$D,$C1407)</f>
        <v/>
      </c>
      <c r="AM1407" s="77">
        <f>IFERROR(Q1407/E1407,0)</f>
        <v/>
      </c>
      <c r="AN1407" s="77">
        <f>IFERROR(R1407/F1407,0)</f>
        <v/>
      </c>
      <c r="AO1407" s="35">
        <f>SUMIFS(рўйхат!AX:AX,рўйхат!$CX:$CX,$B$1460,рўйхат!$D:$D,$C1407)</f>
        <v/>
      </c>
      <c r="AP1407" s="36">
        <f>SUMIFS(рўйхат!AY:AY,рўйхат!$CX:$CX,$B$1460,рўйхат!$D:$D,$C1407)</f>
        <v/>
      </c>
      <c r="AQ1407" s="35">
        <f>SUMIFS(рўйхат!AZ:AZ,рўйхат!$CX:$CX,$B$1460,рўйхат!$D:$D,$C1407)</f>
        <v/>
      </c>
      <c r="AR1407" s="36">
        <f>SUMIFS(рўйхат!BA:BA,рўйхат!$CX:$CX,$B$1460,рўйхат!$D:$D,$C1407)</f>
        <v/>
      </c>
      <c r="AS1407" s="35">
        <f>SUMIFS(рўйхат!BB:BB,рўйхат!$CX:$CX,$B$1460,рўйхат!$D:$D,$C1407)</f>
        <v/>
      </c>
      <c r="AT1407" s="36">
        <f>SUMIFS(рўйхат!BC:BC,рўйхат!$CX:$CX,$B$1460,рўйхат!$D:$D,$C1407)</f>
        <v/>
      </c>
      <c r="AU1407" s="35">
        <f>SUMIFS(рўйхат!BD:BD,рўйхат!$CX:$CX,$B$1460,рўйхат!$D:$D,$C1407)</f>
        <v/>
      </c>
      <c r="AV1407" s="36">
        <f>SUMIFS(рўйхат!BE:BE,рўйхат!$CX:$CX,$B$1460,рўйхат!$D:$D,$C1407)</f>
        <v/>
      </c>
      <c r="AW1407" s="35">
        <f>SUMIFS(рўйхат!BF:BF,рўйхат!$CX:$CX,$B$1460,рўйхат!$D:$D,$C1407)</f>
        <v/>
      </c>
      <c r="AX1407" s="36">
        <f>SUMIFS(рўйхат!BG:BG,рўйхат!$CX:$CX,$B$1460,рўйхат!$D:$D,$C1407)</f>
        <v/>
      </c>
      <c r="AY1407" s="35">
        <f>SUMIFS(рўйхат!BH:BH,рўйхат!$CX:$CX,$B$1460,рўйхат!$D:$D,$C1407)</f>
        <v/>
      </c>
      <c r="AZ1407" s="36">
        <f>SUMIFS(рўйхат!BI:BI,рўйхат!$CX:$CX,$B$1460,рўйхат!$D:$D,$C1407)</f>
        <v/>
      </c>
      <c r="BA1407" s="35">
        <f>SUMIFS(рўйхат!BJ:BJ,рўйхат!$CX:$CX,$B$1460,рўйхат!$D:$D,$C1407)</f>
        <v/>
      </c>
      <c r="BB1407" s="36">
        <f>SUMIFS(рўйхат!BK:BK,рўйхат!$CX:$CX,$B$1460,рўйхат!$D:$D,$C1407)</f>
        <v/>
      </c>
      <c r="BC1407" s="77">
        <f>IFERROR(AO1407/E1407,0)</f>
        <v/>
      </c>
      <c r="BD1407" s="77">
        <f>IFERROR(AP1407/F1407,0)</f>
        <v/>
      </c>
      <c r="BE1407" s="35">
        <f>SUMIFS(рўйхат!BL:BL,рўйхат!$CX:$CX,$B$1460,рўйхат!$D:$D,$C1407)</f>
        <v/>
      </c>
      <c r="BF1407" s="36">
        <f>SUMIFS(рўйхат!BM:BM,рўйхат!$CX:$CX,$B$1460,рўйхат!$D:$D,$C1407)</f>
        <v/>
      </c>
      <c r="BG1407" s="35">
        <f>SUMIFS(рўйхат!BN:BN,рўйхат!$CX:$CX,$B$1460,рўйхат!$D:$D,$C1407)</f>
        <v/>
      </c>
      <c r="BH1407" s="36">
        <f>SUMIFS(рўйхат!BO:BO,рўйхат!$CX:$CX,$B$1460,рўйхат!$D:$D,$C1407)</f>
        <v/>
      </c>
      <c r="BI1407" s="35">
        <f>SUMIFS(рўйхат!BP:BP,рўйхат!$CX:$CX,$B$1460,рўйхат!$D:$D,$C1407)</f>
        <v/>
      </c>
      <c r="BJ1407" s="36">
        <f>SUMIFS(рўйхат!BQ:BQ,рўйхат!$CX:$CX,$B$1460,рўйхат!$D:$D,$C1407)</f>
        <v/>
      </c>
      <c r="BK1407" s="35">
        <f>SUMIFS(рўйхат!BR:BR,рўйхат!$CX:$CX,$B$1460,рўйхат!$D:$D,$C1407)</f>
        <v/>
      </c>
      <c r="BL1407" s="36">
        <f>SUMIFS(рўйхат!BS:BS,рўйхат!$CX:$CX,$B$1460,рўйхат!$D:$D,$C1407)</f>
        <v/>
      </c>
      <c r="BM1407" s="35">
        <f>SUMIFS(рўйхат!BT:BT,рўйхат!$CX:$CX,$B$1460,рўйхат!$D:$D,$C1407)</f>
        <v/>
      </c>
      <c r="BN1407" s="36">
        <f>SUMIFS(рўйхат!BU:BU,рўйхат!$CX:$CX,$B$1460,рўйхат!$D:$D,$C1407)</f>
        <v/>
      </c>
      <c r="BO1407" s="35">
        <f>SUMIFS(рўйхат!BX:BX,рўйхат!$CX:$CX,$B$1460,рўйхат!$D:$D,$C1407)</f>
        <v/>
      </c>
      <c r="BP1407" s="36">
        <f>SUMIFS(рўйхат!BY:BY,рўйхат!$CX:$CX,$B$1460,рўйхат!$D:$D,$C1407)</f>
        <v/>
      </c>
      <c r="BQ1407" s="35">
        <f>SUMIFS(рўйхат!BZ:BZ,рўйхат!$CX:$CX,$B$1460,рўйхат!$D:$D,$C1407)</f>
        <v/>
      </c>
      <c r="BR1407" s="36">
        <f>SUMIFS(рўйхат!CA:CA,рўйхат!$CX:$CX,$B$1460,рўйхат!$D:$D,$C1407)</f>
        <v/>
      </c>
      <c r="BS1407" s="35">
        <f>SUMIFS(рўйхат!CB:CB,рўйхат!$CX:$CX,$B$1460,рўйхат!$D:$D,$C1407)</f>
        <v/>
      </c>
      <c r="BT1407" s="36">
        <f>SUMIFS(рўйхат!CC:CC,рўйхат!$CX:$CX,$B$1460,рўйхат!$D:$D,$C1407)</f>
        <v/>
      </c>
      <c r="BU1407" s="35">
        <f>SUMIFS(рўйхат!CD:CD,рўйхат!$CX:$CX,$B$1460,рўйхат!$D:$D,$C1407)</f>
        <v/>
      </c>
      <c r="BV1407" s="36">
        <f>SUMIFS(рўйхат!CE:CE,рўйхат!$CX:$CX,$B$1460,рўйхат!$D:$D,$C1407)</f>
        <v/>
      </c>
      <c r="BW1407" s="35">
        <f>SUMIFS(рўйхат!CH:CH,рўйхат!$CX:$CX,$B$1460,рўйхат!$D:$D,$C1407)</f>
        <v/>
      </c>
      <c r="BX1407" s="36">
        <f>SUMIFS(рўйхат!CI:CI,рўйхат!$CX:$CX,$B$1460,рўйхат!$D:$D,$C1407)</f>
        <v/>
      </c>
      <c r="BY1407" s="35">
        <f>SUMIFS(рўйхат!CJ:CJ,рўйхат!$CX:$CX,$B$1460,рўйхат!$D:$D,$C1407)</f>
        <v/>
      </c>
      <c r="BZ1407" s="36">
        <f>SUMIFS(рўйхат!CK:CK,рўйхат!$CX:$CX,$B$1460,рўйхат!$D:$D,$C1407)</f>
        <v/>
      </c>
      <c r="CA1407" s="35">
        <f>SUMIFS(рўйхат!CL:CL,рўйхат!$CX:$CX,$B$1460,рўйхат!$D:$D,$C1407)</f>
        <v/>
      </c>
      <c r="CB1407" s="36">
        <f>SUMIFS(рўйхат!CM:CM,рўйхат!$CX:$CX,$B$1460,рўйхат!$D:$D,$C1407)</f>
        <v/>
      </c>
      <c r="CC1407" s="35">
        <f>SUMIFS(рўйхат!CN:CN,рўйхат!$CX:$CX,$B$1460,рўйхат!$D:$D,$C1407)</f>
        <v/>
      </c>
      <c r="CD1407" s="36">
        <f>SUMIFS(рўйхат!CO:CO,рўйхат!$CX:$CX,$B$1460,рўйхат!$D:$D,$C1407)</f>
        <v/>
      </c>
      <c r="CE1407" s="77">
        <f>IFERROR(BE1407/(Q1407+BE1407),0)</f>
        <v/>
      </c>
      <c r="CF1407" s="78">
        <f>IFERROR(BF1407/(R1407+BF1407),0)</f>
        <v/>
      </c>
    </row>
    <row r="1408" hidden="1" outlineLevel="1" ht="51" customHeight="1" s="245">
      <c r="A1408" s="39" t="n"/>
      <c r="B1408" s="50" t="n">
        <v>14</v>
      </c>
      <c r="C1408" s="38" t="inlineStr">
        <is>
          <t>Давлат улуши мавжуд ташкилотларида ишловчиларнинг 4 ва ундан ортиқ даромад манбаига эга фуқаролар</t>
        </is>
      </c>
      <c r="D1408" s="19" t="n"/>
      <c r="E1408" s="35">
        <f>SUMIFS(рўйхат!F:F,рўйхат!$CX:$CX,$B$1460,рўйхат!$D:$D,$C1408)</f>
        <v/>
      </c>
      <c r="F1408" s="36">
        <f>SUMIFS(рўйхат!G:G,рўйхат!$CX:$CX,$B$1460,рўйхат!$D:$D,$C1408)</f>
        <v/>
      </c>
      <c r="G1408" s="35">
        <f>SUMIFS(рўйхат!H:H,рўйхат!$CX:$CX,$B$1460,рўйхат!$D:$D,$C1408)</f>
        <v/>
      </c>
      <c r="H1408" s="36">
        <f>SUMIFS(рўйхат!I:I,рўйхат!$CX:$CX,$B$1460,рўйхат!$D:$D,$C1408)</f>
        <v/>
      </c>
      <c r="I1408" s="35">
        <f>SUMIFS(рўйхат!J:J,рўйхат!$CX:$CX,$B$1460,рўйхат!$D:$D,$C1408)</f>
        <v/>
      </c>
      <c r="J1408" s="36">
        <f>SUMIFS(рўйхат!K:K,рўйхат!$CX:$CX,$B$1460,рўйхат!$D:$D,$C1408)</f>
        <v/>
      </c>
      <c r="K1408" s="35">
        <f>SUMIFS(рўйхат!L:L,рўйхат!$CX:$CX,$B$1460,рўйхат!$D:$D,$C1408)</f>
        <v/>
      </c>
      <c r="L1408" s="36">
        <f>SUMIFS(рўйхат!M:M,рўйхат!$CX:$CX,$B$1460,рўйхат!$D:$D,$C1408)</f>
        <v/>
      </c>
      <c r="M1408" s="35">
        <f>SUMIFS(рўйхат!N:N,рўйхат!$CX:$CX,$B$1460,рўйхат!$D:$D,$C1408)</f>
        <v/>
      </c>
      <c r="N1408" s="36">
        <f>SUMIFS(рўйхат!O:O,рўйхат!$CX:$CX,$B$1460,рўйхат!$D:$D,$C1408)</f>
        <v/>
      </c>
      <c r="O1408" s="34">
        <f>IFERROR(M1408/E1408,0)</f>
        <v/>
      </c>
      <c r="P1408" s="34">
        <f>IFERROR(N1408/F1408,0)</f>
        <v/>
      </c>
      <c r="Q1408" s="35">
        <f>SUMIFS(рўйхат!P:P,рўйхат!$CX:$CX,$B$1460,рўйхат!$D:$D,$C1408)</f>
        <v/>
      </c>
      <c r="R1408" s="36">
        <f>SUMIFS(рўйхат!Q:Q,рўйхат!$CX:$CX,$B$1460,рўйхат!$D:$D,$C1408)</f>
        <v/>
      </c>
      <c r="S1408" s="35">
        <f>SUMIFS(рўйхат!R:R,рўйхат!$CX:$CX,$B$1460,рўйхат!$D:$D,$C1408)</f>
        <v/>
      </c>
      <c r="T1408" s="36">
        <f>SUMIFS(рўйхат!S:S,рўйхат!$CX:$CX,$B$1460,рўйхат!$D:$D,$C1408)</f>
        <v/>
      </c>
      <c r="U1408" s="35">
        <f>SUMIFS(рўйхат!T:T,рўйхат!$CX:$CX,$B$1460,рўйхат!$D:$D,$C1408)</f>
        <v/>
      </c>
      <c r="V1408" s="36">
        <f>SUMIFS(рўйхат!U:U,рўйхат!$CX:$CX,$B$1460,рўйхат!$D:$D,$C1408)</f>
        <v/>
      </c>
      <c r="W1408" s="35">
        <f>SUMIFS(рўйхат!V:V,рўйхат!$CX:$CX,$B$1460,рўйхат!$D:$D,$C1408)</f>
        <v/>
      </c>
      <c r="X1408" s="36">
        <f>SUMIFS(рўйхат!W:W,рўйхат!$CX:$CX,$B$1460,рўйхат!$D:$D,$C1408)</f>
        <v/>
      </c>
      <c r="Y1408" s="35">
        <f>SUMIFS(рўйхат!X:X,рўйхат!$CX:$CX,$B$1460,рўйхат!$D:$D,$C1408)</f>
        <v/>
      </c>
      <c r="Z1408" s="36">
        <f>SUMIFS(рўйхат!Y:Y,рўйхат!$CX:$CX,$B$1460,рўйхат!$D:$D,$C1408)</f>
        <v/>
      </c>
      <c r="AA1408" s="35">
        <f>SUMIFS(рўйхат!Z:Z,рўйхат!$CX:$CX,$B$1460,рўйхат!$D:$D,$C1408)</f>
        <v/>
      </c>
      <c r="AB1408" s="36">
        <f>SUMIFS(рўйхат!AA:AA,рўйхат!$CX:$CX,$B$1460,рўйхат!$D:$D,$C1408)</f>
        <v/>
      </c>
      <c r="AC1408" s="35">
        <f>SUMIFS(рўйхат!AB:AB,рўйхат!$CX:$CX,$B$1460,рўйхат!$D:$D,$C1408)</f>
        <v/>
      </c>
      <c r="AD1408" s="36">
        <f>SUMIFS(рўйхат!AC:AC,рўйхат!$CX:$CX,$B$1460,рўйхат!$D:$D,$C1408)</f>
        <v/>
      </c>
      <c r="AE1408" s="35">
        <f>SUMIFS(рўйхат!AD:AD,рўйхат!$CX:$CX,$B$1460,рўйхат!$D:$D,$C1408)</f>
        <v/>
      </c>
      <c r="AF1408" s="36">
        <f>SUMIFS(рўйхат!AE:AE,рўйхат!$CX:$CX,$B$1460,рўйхат!$D:$D,$C1408)</f>
        <v/>
      </c>
      <c r="AG1408" s="35">
        <f>SUMIFS(рўйхат!AH:AH,рўйхат!$CX:$CX,$B$1460,рўйхат!$D:$D,$C1408)</f>
        <v/>
      </c>
      <c r="AH1408" s="36">
        <f>SUMIFS(рўйхат!AI:AI,рўйхат!$CX:$CX,$B$1460,рўйхат!$D:$D,$C1408)</f>
        <v/>
      </c>
      <c r="AI1408" s="35">
        <f>SUMIFS(рўйхат!AJ:AJ,рўйхат!$CX:$CX,$B$1460,рўйхат!$D:$D,$C1408)</f>
        <v/>
      </c>
      <c r="AJ1408" s="36">
        <f>SUMIFS(рўйхат!AK:AK,рўйхат!$CX:$CX,$B$1460,рўйхат!$D:$D,$C1408)</f>
        <v/>
      </c>
      <c r="AK1408" s="35">
        <f>SUMIFS(рўйхат!AL:AL,рўйхат!$CX:$CX,$B$1460,рўйхат!$D:$D,$C1408)</f>
        <v/>
      </c>
      <c r="AL1408" s="36">
        <f>SUMIFS(рўйхат!AM:AM,рўйхат!$CX:$CX,$B$1460,рўйхат!$D:$D,$C1408)</f>
        <v/>
      </c>
      <c r="AM1408" s="77">
        <f>IFERROR(Q1408/E1408,0)</f>
        <v/>
      </c>
      <c r="AN1408" s="77">
        <f>IFERROR(R1408/F1408,0)</f>
        <v/>
      </c>
      <c r="AO1408" s="35">
        <f>SUMIFS(рўйхат!AX:AX,рўйхат!$CX:$CX,$B$1460,рўйхат!$D:$D,$C1408)</f>
        <v/>
      </c>
      <c r="AP1408" s="36">
        <f>SUMIFS(рўйхат!AY:AY,рўйхат!$CX:$CX,$B$1460,рўйхат!$D:$D,$C1408)</f>
        <v/>
      </c>
      <c r="AQ1408" s="35">
        <f>SUMIFS(рўйхат!AZ:AZ,рўйхат!$CX:$CX,$B$1460,рўйхат!$D:$D,$C1408)</f>
        <v/>
      </c>
      <c r="AR1408" s="36">
        <f>SUMIFS(рўйхат!BA:BA,рўйхат!$CX:$CX,$B$1460,рўйхат!$D:$D,$C1408)</f>
        <v/>
      </c>
      <c r="AS1408" s="35">
        <f>SUMIFS(рўйхат!BB:BB,рўйхат!$CX:$CX,$B$1460,рўйхат!$D:$D,$C1408)</f>
        <v/>
      </c>
      <c r="AT1408" s="36">
        <f>SUMIFS(рўйхат!BC:BC,рўйхат!$CX:$CX,$B$1460,рўйхат!$D:$D,$C1408)</f>
        <v/>
      </c>
      <c r="AU1408" s="35">
        <f>SUMIFS(рўйхат!BD:BD,рўйхат!$CX:$CX,$B$1460,рўйхат!$D:$D,$C1408)</f>
        <v/>
      </c>
      <c r="AV1408" s="36">
        <f>SUMIFS(рўйхат!BE:BE,рўйхат!$CX:$CX,$B$1460,рўйхат!$D:$D,$C1408)</f>
        <v/>
      </c>
      <c r="AW1408" s="35">
        <f>SUMIFS(рўйхат!BF:BF,рўйхат!$CX:$CX,$B$1460,рўйхат!$D:$D,$C1408)</f>
        <v/>
      </c>
      <c r="AX1408" s="36">
        <f>SUMIFS(рўйхат!BG:BG,рўйхат!$CX:$CX,$B$1460,рўйхат!$D:$D,$C1408)</f>
        <v/>
      </c>
      <c r="AY1408" s="35">
        <f>SUMIFS(рўйхат!BH:BH,рўйхат!$CX:$CX,$B$1460,рўйхат!$D:$D,$C1408)</f>
        <v/>
      </c>
      <c r="AZ1408" s="36">
        <f>SUMIFS(рўйхат!BI:BI,рўйхат!$CX:$CX,$B$1460,рўйхат!$D:$D,$C1408)</f>
        <v/>
      </c>
      <c r="BA1408" s="35">
        <f>SUMIFS(рўйхат!BJ:BJ,рўйхат!$CX:$CX,$B$1460,рўйхат!$D:$D,$C1408)</f>
        <v/>
      </c>
      <c r="BB1408" s="36">
        <f>SUMIFS(рўйхат!BK:BK,рўйхат!$CX:$CX,$B$1460,рўйхат!$D:$D,$C1408)</f>
        <v/>
      </c>
      <c r="BC1408" s="77">
        <f>IFERROR(AO1408/E1408,0)</f>
        <v/>
      </c>
      <c r="BD1408" s="77">
        <f>IFERROR(AP1408/F1408,0)</f>
        <v/>
      </c>
      <c r="BE1408" s="35">
        <f>SUMIFS(рўйхат!BL:BL,рўйхат!$CX:$CX,$B$1460,рўйхат!$D:$D,$C1408)</f>
        <v/>
      </c>
      <c r="BF1408" s="36">
        <f>SUMIFS(рўйхат!BM:BM,рўйхат!$CX:$CX,$B$1460,рўйхат!$D:$D,$C1408)</f>
        <v/>
      </c>
      <c r="BG1408" s="35">
        <f>SUMIFS(рўйхат!BN:BN,рўйхат!$CX:$CX,$B$1460,рўйхат!$D:$D,$C1408)</f>
        <v/>
      </c>
      <c r="BH1408" s="36">
        <f>SUMIFS(рўйхат!BO:BO,рўйхат!$CX:$CX,$B$1460,рўйхат!$D:$D,$C1408)</f>
        <v/>
      </c>
      <c r="BI1408" s="35">
        <f>SUMIFS(рўйхат!BP:BP,рўйхат!$CX:$CX,$B$1460,рўйхат!$D:$D,$C1408)</f>
        <v/>
      </c>
      <c r="BJ1408" s="36">
        <f>SUMIFS(рўйхат!BQ:BQ,рўйхат!$CX:$CX,$B$1460,рўйхат!$D:$D,$C1408)</f>
        <v/>
      </c>
      <c r="BK1408" s="35">
        <f>SUMIFS(рўйхат!BR:BR,рўйхат!$CX:$CX,$B$1460,рўйхат!$D:$D,$C1408)</f>
        <v/>
      </c>
      <c r="BL1408" s="36">
        <f>SUMIFS(рўйхат!BS:BS,рўйхат!$CX:$CX,$B$1460,рўйхат!$D:$D,$C1408)</f>
        <v/>
      </c>
      <c r="BM1408" s="35">
        <f>SUMIFS(рўйхат!BT:BT,рўйхат!$CX:$CX,$B$1460,рўйхат!$D:$D,$C1408)</f>
        <v/>
      </c>
      <c r="BN1408" s="36">
        <f>SUMIFS(рўйхат!BU:BU,рўйхат!$CX:$CX,$B$1460,рўйхат!$D:$D,$C1408)</f>
        <v/>
      </c>
      <c r="BO1408" s="35">
        <f>SUMIFS(рўйхат!BX:BX,рўйхат!$CX:$CX,$B$1460,рўйхат!$D:$D,$C1408)</f>
        <v/>
      </c>
      <c r="BP1408" s="36">
        <f>SUMIFS(рўйхат!BY:BY,рўйхат!$CX:$CX,$B$1460,рўйхат!$D:$D,$C1408)</f>
        <v/>
      </c>
      <c r="BQ1408" s="35">
        <f>SUMIFS(рўйхат!BZ:BZ,рўйхат!$CX:$CX,$B$1460,рўйхат!$D:$D,$C1408)</f>
        <v/>
      </c>
      <c r="BR1408" s="36">
        <f>SUMIFS(рўйхат!CA:CA,рўйхат!$CX:$CX,$B$1460,рўйхат!$D:$D,$C1408)</f>
        <v/>
      </c>
      <c r="BS1408" s="35">
        <f>SUMIFS(рўйхат!CB:CB,рўйхат!$CX:$CX,$B$1460,рўйхат!$D:$D,$C1408)</f>
        <v/>
      </c>
      <c r="BT1408" s="36">
        <f>SUMIFS(рўйхат!CC:CC,рўйхат!$CX:$CX,$B$1460,рўйхат!$D:$D,$C1408)</f>
        <v/>
      </c>
      <c r="BU1408" s="35">
        <f>SUMIFS(рўйхат!CD:CD,рўйхат!$CX:$CX,$B$1460,рўйхат!$D:$D,$C1408)</f>
        <v/>
      </c>
      <c r="BV1408" s="36">
        <f>SUMIFS(рўйхат!CE:CE,рўйхат!$CX:$CX,$B$1460,рўйхат!$D:$D,$C1408)</f>
        <v/>
      </c>
      <c r="BW1408" s="35">
        <f>SUMIFS(рўйхат!CH:CH,рўйхат!$CX:$CX,$B$1460,рўйхат!$D:$D,$C1408)</f>
        <v/>
      </c>
      <c r="BX1408" s="36">
        <f>SUMIFS(рўйхат!CI:CI,рўйхат!$CX:$CX,$B$1460,рўйхат!$D:$D,$C1408)</f>
        <v/>
      </c>
      <c r="BY1408" s="35">
        <f>SUMIFS(рўйхат!CJ:CJ,рўйхат!$CX:$CX,$B$1460,рўйхат!$D:$D,$C1408)</f>
        <v/>
      </c>
      <c r="BZ1408" s="36">
        <f>SUMIFS(рўйхат!CK:CK,рўйхат!$CX:$CX,$B$1460,рўйхат!$D:$D,$C1408)</f>
        <v/>
      </c>
      <c r="CA1408" s="35">
        <f>SUMIFS(рўйхат!CL:CL,рўйхат!$CX:$CX,$B$1460,рўйхат!$D:$D,$C1408)</f>
        <v/>
      </c>
      <c r="CB1408" s="36">
        <f>SUMIFS(рўйхат!CM:CM,рўйхат!$CX:$CX,$B$1460,рўйхат!$D:$D,$C1408)</f>
        <v/>
      </c>
      <c r="CC1408" s="35">
        <f>SUMIFS(рўйхат!CN:CN,рўйхат!$CX:$CX,$B$1460,рўйхат!$D:$D,$C1408)</f>
        <v/>
      </c>
      <c r="CD1408" s="36">
        <f>SUMIFS(рўйхат!CO:CO,рўйхат!$CX:$CX,$B$1460,рўйхат!$D:$D,$C1408)</f>
        <v/>
      </c>
      <c r="CE1408" s="77">
        <f>IFERROR(BE1408/(Q1408+BE1408),0)</f>
        <v/>
      </c>
      <c r="CF1408" s="78">
        <f>IFERROR(BF1408/(R1408+BF1408),0)</f>
        <v/>
      </c>
    </row>
    <row r="1409" hidden="1" outlineLevel="1" ht="17.1" customHeight="1" s="245">
      <c r="A1409" s="39" t="n"/>
      <c r="B1409" s="50" t="n">
        <v>15</v>
      </c>
      <c r="C1409" s="38" t="inlineStr">
        <is>
          <t>Давлат харидларида нарх таҳлили</t>
        </is>
      </c>
      <c r="D1409" s="19" t="n"/>
      <c r="E1409" s="35">
        <f>SUMIFS(рўйхат!F:F,рўйхат!$CX:$CX,$B$1460,рўйхат!$D:$D,$C1409)</f>
        <v/>
      </c>
      <c r="F1409" s="36">
        <f>SUMIFS(рўйхат!G:G,рўйхат!$CX:$CX,$B$1460,рўйхат!$D:$D,$C1409)</f>
        <v/>
      </c>
      <c r="G1409" s="35">
        <f>SUMIFS(рўйхат!H:H,рўйхат!$CX:$CX,$B$1460,рўйхат!$D:$D,$C1409)</f>
        <v/>
      </c>
      <c r="H1409" s="36">
        <f>SUMIFS(рўйхат!I:I,рўйхат!$CX:$CX,$B$1460,рўйхат!$D:$D,$C1409)</f>
        <v/>
      </c>
      <c r="I1409" s="35">
        <f>SUMIFS(рўйхат!J:J,рўйхат!$CX:$CX,$B$1460,рўйхат!$D:$D,$C1409)</f>
        <v/>
      </c>
      <c r="J1409" s="36">
        <f>SUMIFS(рўйхат!K:K,рўйхат!$CX:$CX,$B$1460,рўйхат!$D:$D,$C1409)</f>
        <v/>
      </c>
      <c r="K1409" s="35">
        <f>SUMIFS(рўйхат!L:L,рўйхат!$CX:$CX,$B$1460,рўйхат!$D:$D,$C1409)</f>
        <v/>
      </c>
      <c r="L1409" s="36">
        <f>SUMIFS(рўйхат!M:M,рўйхат!$CX:$CX,$B$1460,рўйхат!$D:$D,$C1409)</f>
        <v/>
      </c>
      <c r="M1409" s="35">
        <f>SUMIFS(рўйхат!N:N,рўйхат!$CX:$CX,$B$1460,рўйхат!$D:$D,$C1409)</f>
        <v/>
      </c>
      <c r="N1409" s="36">
        <f>SUMIFS(рўйхат!O:O,рўйхат!$CX:$CX,$B$1460,рўйхат!$D:$D,$C1409)</f>
        <v/>
      </c>
      <c r="O1409" s="34">
        <f>IFERROR(M1409/E1409,0)</f>
        <v/>
      </c>
      <c r="P1409" s="34">
        <f>IFERROR(N1409/F1409,0)</f>
        <v/>
      </c>
      <c r="Q1409" s="35">
        <f>SUMIFS(рўйхат!P:P,рўйхат!$CX:$CX,$B$1460,рўйхат!$D:$D,$C1409)</f>
        <v/>
      </c>
      <c r="R1409" s="36">
        <f>SUMIFS(рўйхат!Q:Q,рўйхат!$CX:$CX,$B$1460,рўйхат!$D:$D,$C1409)</f>
        <v/>
      </c>
      <c r="S1409" s="35">
        <f>SUMIFS(рўйхат!R:R,рўйхат!$CX:$CX,$B$1460,рўйхат!$D:$D,$C1409)</f>
        <v/>
      </c>
      <c r="T1409" s="36">
        <f>SUMIFS(рўйхат!S:S,рўйхат!$CX:$CX,$B$1460,рўйхат!$D:$D,$C1409)</f>
        <v/>
      </c>
      <c r="U1409" s="35">
        <f>SUMIFS(рўйхат!T:T,рўйхат!$CX:$CX,$B$1460,рўйхат!$D:$D,$C1409)</f>
        <v/>
      </c>
      <c r="V1409" s="36">
        <f>SUMIFS(рўйхат!U:U,рўйхат!$CX:$CX,$B$1460,рўйхат!$D:$D,$C1409)</f>
        <v/>
      </c>
      <c r="W1409" s="35">
        <f>SUMIFS(рўйхат!V:V,рўйхат!$CX:$CX,$B$1460,рўйхат!$D:$D,$C1409)</f>
        <v/>
      </c>
      <c r="X1409" s="36">
        <f>SUMIFS(рўйхат!W:W,рўйхат!$CX:$CX,$B$1460,рўйхат!$D:$D,$C1409)</f>
        <v/>
      </c>
      <c r="Y1409" s="35">
        <f>SUMIFS(рўйхат!X:X,рўйхат!$CX:$CX,$B$1460,рўйхат!$D:$D,$C1409)</f>
        <v/>
      </c>
      <c r="Z1409" s="36">
        <f>SUMIFS(рўйхат!Y:Y,рўйхат!$CX:$CX,$B$1460,рўйхат!$D:$D,$C1409)</f>
        <v/>
      </c>
      <c r="AA1409" s="35">
        <f>SUMIFS(рўйхат!Z:Z,рўйхат!$CX:$CX,$B$1460,рўйхат!$D:$D,$C1409)</f>
        <v/>
      </c>
      <c r="AB1409" s="36">
        <f>SUMIFS(рўйхат!AA:AA,рўйхат!$CX:$CX,$B$1460,рўйхат!$D:$D,$C1409)</f>
        <v/>
      </c>
      <c r="AC1409" s="35">
        <f>SUMIFS(рўйхат!AB:AB,рўйхат!$CX:$CX,$B$1460,рўйхат!$D:$D,$C1409)</f>
        <v/>
      </c>
      <c r="AD1409" s="36">
        <f>SUMIFS(рўйхат!AC:AC,рўйхат!$CX:$CX,$B$1460,рўйхат!$D:$D,$C1409)</f>
        <v/>
      </c>
      <c r="AE1409" s="35">
        <f>SUMIFS(рўйхат!AD:AD,рўйхат!$CX:$CX,$B$1460,рўйхат!$D:$D,$C1409)</f>
        <v/>
      </c>
      <c r="AF1409" s="36">
        <f>SUMIFS(рўйхат!AE:AE,рўйхат!$CX:$CX,$B$1460,рўйхат!$D:$D,$C1409)</f>
        <v/>
      </c>
      <c r="AG1409" s="35">
        <f>SUMIFS(рўйхат!AH:AH,рўйхат!$CX:$CX,$B$1460,рўйхат!$D:$D,$C1409)</f>
        <v/>
      </c>
      <c r="AH1409" s="36">
        <f>SUMIFS(рўйхат!AI:AI,рўйхат!$CX:$CX,$B$1460,рўйхат!$D:$D,$C1409)</f>
        <v/>
      </c>
      <c r="AI1409" s="35">
        <f>SUMIFS(рўйхат!AJ:AJ,рўйхат!$CX:$CX,$B$1460,рўйхат!$D:$D,$C1409)</f>
        <v/>
      </c>
      <c r="AJ1409" s="36">
        <f>SUMIFS(рўйхат!AK:AK,рўйхат!$CX:$CX,$B$1460,рўйхат!$D:$D,$C1409)</f>
        <v/>
      </c>
      <c r="AK1409" s="35">
        <f>SUMIFS(рўйхат!AL:AL,рўйхат!$CX:$CX,$B$1460,рўйхат!$D:$D,$C1409)</f>
        <v/>
      </c>
      <c r="AL1409" s="36">
        <f>SUMIFS(рўйхат!AM:AM,рўйхат!$CX:$CX,$B$1460,рўйхат!$D:$D,$C1409)</f>
        <v/>
      </c>
      <c r="AM1409" s="77">
        <f>IFERROR(Q1409/E1409,0)</f>
        <v/>
      </c>
      <c r="AN1409" s="77">
        <f>IFERROR(R1409/F1409,0)</f>
        <v/>
      </c>
      <c r="AO1409" s="35">
        <f>SUMIFS(рўйхат!AX:AX,рўйхат!$CX:$CX,$B$1460,рўйхат!$D:$D,$C1409)</f>
        <v/>
      </c>
      <c r="AP1409" s="36">
        <f>SUMIFS(рўйхат!AY:AY,рўйхат!$CX:$CX,$B$1460,рўйхат!$D:$D,$C1409)</f>
        <v/>
      </c>
      <c r="AQ1409" s="35">
        <f>SUMIFS(рўйхат!AZ:AZ,рўйхат!$CX:$CX,$B$1460,рўйхат!$D:$D,$C1409)</f>
        <v/>
      </c>
      <c r="AR1409" s="36">
        <f>SUMIFS(рўйхат!BA:BA,рўйхат!$CX:$CX,$B$1460,рўйхат!$D:$D,$C1409)</f>
        <v/>
      </c>
      <c r="AS1409" s="35">
        <f>SUMIFS(рўйхат!BB:BB,рўйхат!$CX:$CX,$B$1460,рўйхат!$D:$D,$C1409)</f>
        <v/>
      </c>
      <c r="AT1409" s="36">
        <f>SUMIFS(рўйхат!BC:BC,рўйхат!$CX:$CX,$B$1460,рўйхат!$D:$D,$C1409)</f>
        <v/>
      </c>
      <c r="AU1409" s="35">
        <f>SUMIFS(рўйхат!BD:BD,рўйхат!$CX:$CX,$B$1460,рўйхат!$D:$D,$C1409)</f>
        <v/>
      </c>
      <c r="AV1409" s="36">
        <f>SUMIFS(рўйхат!BE:BE,рўйхат!$CX:$CX,$B$1460,рўйхат!$D:$D,$C1409)</f>
        <v/>
      </c>
      <c r="AW1409" s="35">
        <f>SUMIFS(рўйхат!BF:BF,рўйхат!$CX:$CX,$B$1460,рўйхат!$D:$D,$C1409)</f>
        <v/>
      </c>
      <c r="AX1409" s="36">
        <f>SUMIFS(рўйхат!BG:BG,рўйхат!$CX:$CX,$B$1460,рўйхат!$D:$D,$C1409)</f>
        <v/>
      </c>
      <c r="AY1409" s="35">
        <f>SUMIFS(рўйхат!BH:BH,рўйхат!$CX:$CX,$B$1460,рўйхат!$D:$D,$C1409)</f>
        <v/>
      </c>
      <c r="AZ1409" s="36">
        <f>SUMIFS(рўйхат!BI:BI,рўйхат!$CX:$CX,$B$1460,рўйхат!$D:$D,$C1409)</f>
        <v/>
      </c>
      <c r="BA1409" s="35">
        <f>SUMIFS(рўйхат!BJ:BJ,рўйхат!$CX:$CX,$B$1460,рўйхат!$D:$D,$C1409)</f>
        <v/>
      </c>
      <c r="BB1409" s="36">
        <f>SUMIFS(рўйхат!BK:BK,рўйхат!$CX:$CX,$B$1460,рўйхат!$D:$D,$C1409)</f>
        <v/>
      </c>
      <c r="BC1409" s="77">
        <f>IFERROR(AO1409/E1409,0)</f>
        <v/>
      </c>
      <c r="BD1409" s="77">
        <f>IFERROR(AP1409/F1409,0)</f>
        <v/>
      </c>
      <c r="BE1409" s="35">
        <f>SUMIFS(рўйхат!BL:BL,рўйхат!$CX:$CX,$B$1460,рўйхат!$D:$D,$C1409)</f>
        <v/>
      </c>
      <c r="BF1409" s="36">
        <f>SUMIFS(рўйхат!BM:BM,рўйхат!$CX:$CX,$B$1460,рўйхат!$D:$D,$C1409)</f>
        <v/>
      </c>
      <c r="BG1409" s="35">
        <f>SUMIFS(рўйхат!BN:BN,рўйхат!$CX:$CX,$B$1460,рўйхат!$D:$D,$C1409)</f>
        <v/>
      </c>
      <c r="BH1409" s="36">
        <f>SUMIFS(рўйхат!BO:BO,рўйхат!$CX:$CX,$B$1460,рўйхат!$D:$D,$C1409)</f>
        <v/>
      </c>
      <c r="BI1409" s="35">
        <f>SUMIFS(рўйхат!BP:BP,рўйхат!$CX:$CX,$B$1460,рўйхат!$D:$D,$C1409)</f>
        <v/>
      </c>
      <c r="BJ1409" s="36">
        <f>SUMIFS(рўйхат!BQ:BQ,рўйхат!$CX:$CX,$B$1460,рўйхат!$D:$D,$C1409)</f>
        <v/>
      </c>
      <c r="BK1409" s="35">
        <f>SUMIFS(рўйхат!BR:BR,рўйхат!$CX:$CX,$B$1460,рўйхат!$D:$D,$C1409)</f>
        <v/>
      </c>
      <c r="BL1409" s="36">
        <f>SUMIFS(рўйхат!BS:BS,рўйхат!$CX:$CX,$B$1460,рўйхат!$D:$D,$C1409)</f>
        <v/>
      </c>
      <c r="BM1409" s="35">
        <f>SUMIFS(рўйхат!BT:BT,рўйхат!$CX:$CX,$B$1460,рўйхат!$D:$D,$C1409)</f>
        <v/>
      </c>
      <c r="BN1409" s="36">
        <f>SUMIFS(рўйхат!BU:BU,рўйхат!$CX:$CX,$B$1460,рўйхат!$D:$D,$C1409)</f>
        <v/>
      </c>
      <c r="BO1409" s="35">
        <f>SUMIFS(рўйхат!BX:BX,рўйхат!$CX:$CX,$B$1460,рўйхат!$D:$D,$C1409)</f>
        <v/>
      </c>
      <c r="BP1409" s="36">
        <f>SUMIFS(рўйхат!BY:BY,рўйхат!$CX:$CX,$B$1460,рўйхат!$D:$D,$C1409)</f>
        <v/>
      </c>
      <c r="BQ1409" s="35">
        <f>SUMIFS(рўйхат!BZ:BZ,рўйхат!$CX:$CX,$B$1460,рўйхат!$D:$D,$C1409)</f>
        <v/>
      </c>
      <c r="BR1409" s="36">
        <f>SUMIFS(рўйхат!CA:CA,рўйхат!$CX:$CX,$B$1460,рўйхат!$D:$D,$C1409)</f>
        <v/>
      </c>
      <c r="BS1409" s="35">
        <f>SUMIFS(рўйхат!CB:CB,рўйхат!$CX:$CX,$B$1460,рўйхат!$D:$D,$C1409)</f>
        <v/>
      </c>
      <c r="BT1409" s="36">
        <f>SUMIFS(рўйхат!CC:CC,рўйхат!$CX:$CX,$B$1460,рўйхат!$D:$D,$C1409)</f>
        <v/>
      </c>
      <c r="BU1409" s="35">
        <f>SUMIFS(рўйхат!CD:CD,рўйхат!$CX:$CX,$B$1460,рўйхат!$D:$D,$C1409)</f>
        <v/>
      </c>
      <c r="BV1409" s="36">
        <f>SUMIFS(рўйхат!CE:CE,рўйхат!$CX:$CX,$B$1460,рўйхат!$D:$D,$C1409)</f>
        <v/>
      </c>
      <c r="BW1409" s="35">
        <f>SUMIFS(рўйхат!CH:CH,рўйхат!$CX:$CX,$B$1460,рўйхат!$D:$D,$C1409)</f>
        <v/>
      </c>
      <c r="BX1409" s="36">
        <f>SUMIFS(рўйхат!CI:CI,рўйхат!$CX:$CX,$B$1460,рўйхат!$D:$D,$C1409)</f>
        <v/>
      </c>
      <c r="BY1409" s="35">
        <f>SUMIFS(рўйхат!CJ:CJ,рўйхат!$CX:$CX,$B$1460,рўйхат!$D:$D,$C1409)</f>
        <v/>
      </c>
      <c r="BZ1409" s="36">
        <f>SUMIFS(рўйхат!CK:CK,рўйхат!$CX:$CX,$B$1460,рўйхат!$D:$D,$C1409)</f>
        <v/>
      </c>
      <c r="CA1409" s="35">
        <f>SUMIFS(рўйхат!CL:CL,рўйхат!$CX:$CX,$B$1460,рўйхат!$D:$D,$C1409)</f>
        <v/>
      </c>
      <c r="CB1409" s="36">
        <f>SUMIFS(рўйхат!CM:CM,рўйхат!$CX:$CX,$B$1460,рўйхат!$D:$D,$C1409)</f>
        <v/>
      </c>
      <c r="CC1409" s="35">
        <f>SUMIFS(рўйхат!CN:CN,рўйхат!$CX:$CX,$B$1460,рўйхат!$D:$D,$C1409)</f>
        <v/>
      </c>
      <c r="CD1409" s="36">
        <f>SUMIFS(рўйхат!CO:CO,рўйхат!$CX:$CX,$B$1460,рўйхат!$D:$D,$C1409)</f>
        <v/>
      </c>
      <c r="CE1409" s="77">
        <f>IFERROR(BE1409/(Q1409+BE1409),0)</f>
        <v/>
      </c>
      <c r="CF1409" s="78">
        <f>IFERROR(BF1409/(R1409+BF1409),0)</f>
        <v/>
      </c>
    </row>
    <row r="1410" hidden="1" outlineLevel="1" ht="17.1" customHeight="1" s="245">
      <c r="A1410" s="39" t="n"/>
      <c r="B1410" s="50" t="n">
        <v>16</v>
      </c>
      <c r="C1410" s="38" t="inlineStr">
        <is>
          <t>Давлат харидларида нарх таҳлили V2</t>
        </is>
      </c>
      <c r="D1410" s="19" t="n"/>
      <c r="E1410" s="35">
        <f>SUMIFS(рўйхат!F:F,рўйхат!$CX:$CX,$B$1460,рўйхат!$D:$D,$C1410)</f>
        <v/>
      </c>
      <c r="F1410" s="36">
        <f>SUMIFS(рўйхат!G:G,рўйхат!$CX:$CX,$B$1460,рўйхат!$D:$D,$C1410)</f>
        <v/>
      </c>
      <c r="G1410" s="35">
        <f>SUMIFS(рўйхат!H:H,рўйхат!$CX:$CX,$B$1460,рўйхат!$D:$D,$C1410)</f>
        <v/>
      </c>
      <c r="H1410" s="36">
        <f>SUMIFS(рўйхат!I:I,рўйхат!$CX:$CX,$B$1460,рўйхат!$D:$D,$C1410)</f>
        <v/>
      </c>
      <c r="I1410" s="35">
        <f>SUMIFS(рўйхат!J:J,рўйхат!$CX:$CX,$B$1460,рўйхат!$D:$D,$C1410)</f>
        <v/>
      </c>
      <c r="J1410" s="36">
        <f>SUMIFS(рўйхат!K:K,рўйхат!$CX:$CX,$B$1460,рўйхат!$D:$D,$C1410)</f>
        <v/>
      </c>
      <c r="K1410" s="35">
        <f>SUMIFS(рўйхат!L:L,рўйхат!$CX:$CX,$B$1460,рўйхат!$D:$D,$C1410)</f>
        <v/>
      </c>
      <c r="L1410" s="36">
        <f>SUMIFS(рўйхат!M:M,рўйхат!$CX:$CX,$B$1460,рўйхат!$D:$D,$C1410)</f>
        <v/>
      </c>
      <c r="M1410" s="35">
        <f>SUMIFS(рўйхат!N:N,рўйхат!$CX:$CX,$B$1460,рўйхат!$D:$D,$C1410)</f>
        <v/>
      </c>
      <c r="N1410" s="36">
        <f>SUMIFS(рўйхат!O:O,рўйхат!$CX:$CX,$B$1460,рўйхат!$D:$D,$C1410)</f>
        <v/>
      </c>
      <c r="O1410" s="34">
        <f>IFERROR(M1410/E1410,0)</f>
        <v/>
      </c>
      <c r="P1410" s="34">
        <f>IFERROR(N1410/F1410,0)</f>
        <v/>
      </c>
      <c r="Q1410" s="35">
        <f>SUMIFS(рўйхат!P:P,рўйхат!$CX:$CX,$B$1460,рўйхат!$D:$D,$C1410)</f>
        <v/>
      </c>
      <c r="R1410" s="36">
        <f>SUMIFS(рўйхат!Q:Q,рўйхат!$CX:$CX,$B$1460,рўйхат!$D:$D,$C1410)</f>
        <v/>
      </c>
      <c r="S1410" s="35">
        <f>SUMIFS(рўйхат!R:R,рўйхат!$CX:$CX,$B$1460,рўйхат!$D:$D,$C1410)</f>
        <v/>
      </c>
      <c r="T1410" s="36">
        <f>SUMIFS(рўйхат!S:S,рўйхат!$CX:$CX,$B$1460,рўйхат!$D:$D,$C1410)</f>
        <v/>
      </c>
      <c r="U1410" s="35">
        <f>SUMIFS(рўйхат!T:T,рўйхат!$CX:$CX,$B$1460,рўйхат!$D:$D,$C1410)</f>
        <v/>
      </c>
      <c r="V1410" s="36">
        <f>SUMIFS(рўйхат!U:U,рўйхат!$CX:$CX,$B$1460,рўйхат!$D:$D,$C1410)</f>
        <v/>
      </c>
      <c r="W1410" s="35">
        <f>SUMIFS(рўйхат!V:V,рўйхат!$CX:$CX,$B$1460,рўйхат!$D:$D,$C1410)</f>
        <v/>
      </c>
      <c r="X1410" s="36">
        <f>SUMIFS(рўйхат!W:W,рўйхат!$CX:$CX,$B$1460,рўйхат!$D:$D,$C1410)</f>
        <v/>
      </c>
      <c r="Y1410" s="35">
        <f>SUMIFS(рўйхат!X:X,рўйхат!$CX:$CX,$B$1460,рўйхат!$D:$D,$C1410)</f>
        <v/>
      </c>
      <c r="Z1410" s="36">
        <f>SUMIFS(рўйхат!Y:Y,рўйхат!$CX:$CX,$B$1460,рўйхат!$D:$D,$C1410)</f>
        <v/>
      </c>
      <c r="AA1410" s="35">
        <f>SUMIFS(рўйхат!Z:Z,рўйхат!$CX:$CX,$B$1460,рўйхат!$D:$D,$C1410)</f>
        <v/>
      </c>
      <c r="AB1410" s="36">
        <f>SUMIFS(рўйхат!AA:AA,рўйхат!$CX:$CX,$B$1460,рўйхат!$D:$D,$C1410)</f>
        <v/>
      </c>
      <c r="AC1410" s="35">
        <f>SUMIFS(рўйхат!AB:AB,рўйхат!$CX:$CX,$B$1460,рўйхат!$D:$D,$C1410)</f>
        <v/>
      </c>
      <c r="AD1410" s="36">
        <f>SUMIFS(рўйхат!AC:AC,рўйхат!$CX:$CX,$B$1460,рўйхат!$D:$D,$C1410)</f>
        <v/>
      </c>
      <c r="AE1410" s="35">
        <f>SUMIFS(рўйхат!AD:AD,рўйхат!$CX:$CX,$B$1460,рўйхат!$D:$D,$C1410)</f>
        <v/>
      </c>
      <c r="AF1410" s="36">
        <f>SUMIFS(рўйхат!AE:AE,рўйхат!$CX:$CX,$B$1460,рўйхат!$D:$D,$C1410)</f>
        <v/>
      </c>
      <c r="AG1410" s="35">
        <f>SUMIFS(рўйхат!AH:AH,рўйхат!$CX:$CX,$B$1460,рўйхат!$D:$D,$C1410)</f>
        <v/>
      </c>
      <c r="AH1410" s="36">
        <f>SUMIFS(рўйхат!AI:AI,рўйхат!$CX:$CX,$B$1460,рўйхат!$D:$D,$C1410)</f>
        <v/>
      </c>
      <c r="AI1410" s="35">
        <f>SUMIFS(рўйхат!AJ:AJ,рўйхат!$CX:$CX,$B$1460,рўйхат!$D:$D,$C1410)</f>
        <v/>
      </c>
      <c r="AJ1410" s="36">
        <f>SUMIFS(рўйхат!AK:AK,рўйхат!$CX:$CX,$B$1460,рўйхат!$D:$D,$C1410)</f>
        <v/>
      </c>
      <c r="AK1410" s="35">
        <f>SUMIFS(рўйхат!AL:AL,рўйхат!$CX:$CX,$B$1460,рўйхат!$D:$D,$C1410)</f>
        <v/>
      </c>
      <c r="AL1410" s="36">
        <f>SUMIFS(рўйхат!AM:AM,рўйхат!$CX:$CX,$B$1460,рўйхат!$D:$D,$C1410)</f>
        <v/>
      </c>
      <c r="AM1410" s="77">
        <f>IFERROR(Q1410/E1410,0)</f>
        <v/>
      </c>
      <c r="AN1410" s="77">
        <f>IFERROR(R1410/F1410,0)</f>
        <v/>
      </c>
      <c r="AO1410" s="35">
        <f>SUMIFS(рўйхат!AX:AX,рўйхат!$CX:$CX,$B$1460,рўйхат!$D:$D,$C1410)</f>
        <v/>
      </c>
      <c r="AP1410" s="36">
        <f>SUMIFS(рўйхат!AY:AY,рўйхат!$CX:$CX,$B$1460,рўйхат!$D:$D,$C1410)</f>
        <v/>
      </c>
      <c r="AQ1410" s="35">
        <f>SUMIFS(рўйхат!AZ:AZ,рўйхат!$CX:$CX,$B$1460,рўйхат!$D:$D,$C1410)</f>
        <v/>
      </c>
      <c r="AR1410" s="36">
        <f>SUMIFS(рўйхат!BA:BA,рўйхат!$CX:$CX,$B$1460,рўйхат!$D:$D,$C1410)</f>
        <v/>
      </c>
      <c r="AS1410" s="35">
        <f>SUMIFS(рўйхат!BB:BB,рўйхат!$CX:$CX,$B$1460,рўйхат!$D:$D,$C1410)</f>
        <v/>
      </c>
      <c r="AT1410" s="36">
        <f>SUMIFS(рўйхат!BC:BC,рўйхат!$CX:$CX,$B$1460,рўйхат!$D:$D,$C1410)</f>
        <v/>
      </c>
      <c r="AU1410" s="35">
        <f>SUMIFS(рўйхат!BD:BD,рўйхат!$CX:$CX,$B$1460,рўйхат!$D:$D,$C1410)</f>
        <v/>
      </c>
      <c r="AV1410" s="36">
        <f>SUMIFS(рўйхат!BE:BE,рўйхат!$CX:$CX,$B$1460,рўйхат!$D:$D,$C1410)</f>
        <v/>
      </c>
      <c r="AW1410" s="35">
        <f>SUMIFS(рўйхат!BF:BF,рўйхат!$CX:$CX,$B$1460,рўйхат!$D:$D,$C1410)</f>
        <v/>
      </c>
      <c r="AX1410" s="36">
        <f>SUMIFS(рўйхат!BG:BG,рўйхат!$CX:$CX,$B$1460,рўйхат!$D:$D,$C1410)</f>
        <v/>
      </c>
      <c r="AY1410" s="35">
        <f>SUMIFS(рўйхат!BH:BH,рўйхат!$CX:$CX,$B$1460,рўйхат!$D:$D,$C1410)</f>
        <v/>
      </c>
      <c r="AZ1410" s="36">
        <f>SUMIFS(рўйхат!BI:BI,рўйхат!$CX:$CX,$B$1460,рўйхат!$D:$D,$C1410)</f>
        <v/>
      </c>
      <c r="BA1410" s="35">
        <f>SUMIFS(рўйхат!BJ:BJ,рўйхат!$CX:$CX,$B$1460,рўйхат!$D:$D,$C1410)</f>
        <v/>
      </c>
      <c r="BB1410" s="36">
        <f>SUMIFS(рўйхат!BK:BK,рўйхат!$CX:$CX,$B$1460,рўйхат!$D:$D,$C1410)</f>
        <v/>
      </c>
      <c r="BC1410" s="77">
        <f>IFERROR(AO1410/E1410,0)</f>
        <v/>
      </c>
      <c r="BD1410" s="77">
        <f>IFERROR(AP1410/F1410,0)</f>
        <v/>
      </c>
      <c r="BE1410" s="35">
        <f>SUMIFS(рўйхат!BL:BL,рўйхат!$CX:$CX,$B$1460,рўйхат!$D:$D,$C1410)</f>
        <v/>
      </c>
      <c r="BF1410" s="36">
        <f>SUMIFS(рўйхат!BM:BM,рўйхат!$CX:$CX,$B$1460,рўйхат!$D:$D,$C1410)</f>
        <v/>
      </c>
      <c r="BG1410" s="35">
        <f>SUMIFS(рўйхат!BN:BN,рўйхат!$CX:$CX,$B$1460,рўйхат!$D:$D,$C1410)</f>
        <v/>
      </c>
      <c r="BH1410" s="36">
        <f>SUMIFS(рўйхат!BO:BO,рўйхат!$CX:$CX,$B$1460,рўйхат!$D:$D,$C1410)</f>
        <v/>
      </c>
      <c r="BI1410" s="35">
        <f>SUMIFS(рўйхат!BP:BP,рўйхат!$CX:$CX,$B$1460,рўйхат!$D:$D,$C1410)</f>
        <v/>
      </c>
      <c r="BJ1410" s="36">
        <f>SUMIFS(рўйхат!BQ:BQ,рўйхат!$CX:$CX,$B$1460,рўйхат!$D:$D,$C1410)</f>
        <v/>
      </c>
      <c r="BK1410" s="35">
        <f>SUMIFS(рўйхат!BR:BR,рўйхат!$CX:$CX,$B$1460,рўйхат!$D:$D,$C1410)</f>
        <v/>
      </c>
      <c r="BL1410" s="36">
        <f>SUMIFS(рўйхат!BS:BS,рўйхат!$CX:$CX,$B$1460,рўйхат!$D:$D,$C1410)</f>
        <v/>
      </c>
      <c r="BM1410" s="35">
        <f>SUMIFS(рўйхат!BT:BT,рўйхат!$CX:$CX,$B$1460,рўйхат!$D:$D,$C1410)</f>
        <v/>
      </c>
      <c r="BN1410" s="36">
        <f>SUMIFS(рўйхат!BU:BU,рўйхат!$CX:$CX,$B$1460,рўйхат!$D:$D,$C1410)</f>
        <v/>
      </c>
      <c r="BO1410" s="35">
        <f>SUMIFS(рўйхат!BX:BX,рўйхат!$CX:$CX,$B$1460,рўйхат!$D:$D,$C1410)</f>
        <v/>
      </c>
      <c r="BP1410" s="36">
        <f>SUMIFS(рўйхат!BY:BY,рўйхат!$CX:$CX,$B$1460,рўйхат!$D:$D,$C1410)</f>
        <v/>
      </c>
      <c r="BQ1410" s="35">
        <f>SUMIFS(рўйхат!BZ:BZ,рўйхат!$CX:$CX,$B$1460,рўйхат!$D:$D,$C1410)</f>
        <v/>
      </c>
      <c r="BR1410" s="36">
        <f>SUMIFS(рўйхат!CA:CA,рўйхат!$CX:$CX,$B$1460,рўйхат!$D:$D,$C1410)</f>
        <v/>
      </c>
      <c r="BS1410" s="35">
        <f>SUMIFS(рўйхат!CB:CB,рўйхат!$CX:$CX,$B$1460,рўйхат!$D:$D,$C1410)</f>
        <v/>
      </c>
      <c r="BT1410" s="36">
        <f>SUMIFS(рўйхат!CC:CC,рўйхат!$CX:$CX,$B$1460,рўйхат!$D:$D,$C1410)</f>
        <v/>
      </c>
      <c r="BU1410" s="35">
        <f>SUMIFS(рўйхат!CD:CD,рўйхат!$CX:$CX,$B$1460,рўйхат!$D:$D,$C1410)</f>
        <v/>
      </c>
      <c r="BV1410" s="36">
        <f>SUMIFS(рўйхат!CE:CE,рўйхат!$CX:$CX,$B$1460,рўйхат!$D:$D,$C1410)</f>
        <v/>
      </c>
      <c r="BW1410" s="35">
        <f>SUMIFS(рўйхат!CH:CH,рўйхат!$CX:$CX,$B$1460,рўйхат!$D:$D,$C1410)</f>
        <v/>
      </c>
      <c r="BX1410" s="36">
        <f>SUMIFS(рўйхат!CI:CI,рўйхат!$CX:$CX,$B$1460,рўйхат!$D:$D,$C1410)</f>
        <v/>
      </c>
      <c r="BY1410" s="35">
        <f>SUMIFS(рўйхат!CJ:CJ,рўйхат!$CX:$CX,$B$1460,рўйхат!$D:$D,$C1410)</f>
        <v/>
      </c>
      <c r="BZ1410" s="36">
        <f>SUMIFS(рўйхат!CK:CK,рўйхат!$CX:$CX,$B$1460,рўйхат!$D:$D,$C1410)</f>
        <v/>
      </c>
      <c r="CA1410" s="35">
        <f>SUMIFS(рўйхат!CL:CL,рўйхат!$CX:$CX,$B$1460,рўйхат!$D:$D,$C1410)</f>
        <v/>
      </c>
      <c r="CB1410" s="36">
        <f>SUMIFS(рўйхат!CM:CM,рўйхат!$CX:$CX,$B$1460,рўйхат!$D:$D,$C1410)</f>
        <v/>
      </c>
      <c r="CC1410" s="35">
        <f>SUMIFS(рўйхат!CN:CN,рўйхат!$CX:$CX,$B$1460,рўйхат!$D:$D,$C1410)</f>
        <v/>
      </c>
      <c r="CD1410" s="36">
        <f>SUMIFS(рўйхат!CO:CO,рўйхат!$CX:$CX,$B$1460,рўйхат!$D:$D,$C1410)</f>
        <v/>
      </c>
      <c r="CE1410" s="77">
        <f>IFERROR(BE1410/(Q1410+BE1410),0)</f>
        <v/>
      </c>
      <c r="CF1410" s="78">
        <f>IFERROR(BF1410/(R1410+BF1410),0)</f>
        <v/>
      </c>
    </row>
    <row r="1411" hidden="1" outlineLevel="1" ht="17.1" customHeight="1" s="245">
      <c r="A1411" s="39" t="n"/>
      <c r="B1411" s="50" t="n">
        <v>17</v>
      </c>
      <c r="C1411" s="38" t="inlineStr">
        <is>
          <t>Давлат ҳизматчилари корхоналари</t>
        </is>
      </c>
      <c r="D1411" s="19" t="n"/>
      <c r="E1411" s="35">
        <f>SUMIFS(рўйхат!F:F,рўйхат!$CX:$CX,$B$1460,рўйхат!$D:$D,$C1411)</f>
        <v/>
      </c>
      <c r="F1411" s="36">
        <f>SUMIFS(рўйхат!G:G,рўйхат!$CX:$CX,$B$1460,рўйхат!$D:$D,$C1411)</f>
        <v/>
      </c>
      <c r="G1411" s="35">
        <f>SUMIFS(рўйхат!H:H,рўйхат!$CX:$CX,$B$1460,рўйхат!$D:$D,$C1411)</f>
        <v/>
      </c>
      <c r="H1411" s="36">
        <f>SUMIFS(рўйхат!I:I,рўйхат!$CX:$CX,$B$1460,рўйхат!$D:$D,$C1411)</f>
        <v/>
      </c>
      <c r="I1411" s="35">
        <f>SUMIFS(рўйхат!J:J,рўйхат!$CX:$CX,$B$1460,рўйхат!$D:$D,$C1411)</f>
        <v/>
      </c>
      <c r="J1411" s="36">
        <f>SUMIFS(рўйхат!K:K,рўйхат!$CX:$CX,$B$1460,рўйхат!$D:$D,$C1411)</f>
        <v/>
      </c>
      <c r="K1411" s="35">
        <f>SUMIFS(рўйхат!L:L,рўйхат!$CX:$CX,$B$1460,рўйхат!$D:$D,$C1411)</f>
        <v/>
      </c>
      <c r="L1411" s="36">
        <f>SUMIFS(рўйхат!M:M,рўйхат!$CX:$CX,$B$1460,рўйхат!$D:$D,$C1411)</f>
        <v/>
      </c>
      <c r="M1411" s="35">
        <f>SUMIFS(рўйхат!N:N,рўйхат!$CX:$CX,$B$1460,рўйхат!$D:$D,$C1411)</f>
        <v/>
      </c>
      <c r="N1411" s="36">
        <f>SUMIFS(рўйхат!O:O,рўйхат!$CX:$CX,$B$1460,рўйхат!$D:$D,$C1411)</f>
        <v/>
      </c>
      <c r="O1411" s="34">
        <f>IFERROR(M1411/E1411,0)</f>
        <v/>
      </c>
      <c r="P1411" s="34">
        <f>IFERROR(N1411/F1411,0)</f>
        <v/>
      </c>
      <c r="Q1411" s="35">
        <f>SUMIFS(рўйхат!P:P,рўйхат!$CX:$CX,$B$1460,рўйхат!$D:$D,$C1411)</f>
        <v/>
      </c>
      <c r="R1411" s="36">
        <f>SUMIFS(рўйхат!Q:Q,рўйхат!$CX:$CX,$B$1460,рўйхат!$D:$D,$C1411)</f>
        <v/>
      </c>
      <c r="S1411" s="35">
        <f>SUMIFS(рўйхат!R:R,рўйхат!$CX:$CX,$B$1460,рўйхат!$D:$D,$C1411)</f>
        <v/>
      </c>
      <c r="T1411" s="36">
        <f>SUMIFS(рўйхат!S:S,рўйхат!$CX:$CX,$B$1460,рўйхат!$D:$D,$C1411)</f>
        <v/>
      </c>
      <c r="U1411" s="35">
        <f>SUMIFS(рўйхат!T:T,рўйхат!$CX:$CX,$B$1460,рўйхат!$D:$D,$C1411)</f>
        <v/>
      </c>
      <c r="V1411" s="36">
        <f>SUMIFS(рўйхат!U:U,рўйхат!$CX:$CX,$B$1460,рўйхат!$D:$D,$C1411)</f>
        <v/>
      </c>
      <c r="W1411" s="35">
        <f>SUMIFS(рўйхат!V:V,рўйхат!$CX:$CX,$B$1460,рўйхат!$D:$D,$C1411)</f>
        <v/>
      </c>
      <c r="X1411" s="36">
        <f>SUMIFS(рўйхат!W:W,рўйхат!$CX:$CX,$B$1460,рўйхат!$D:$D,$C1411)</f>
        <v/>
      </c>
      <c r="Y1411" s="35">
        <f>SUMIFS(рўйхат!X:X,рўйхат!$CX:$CX,$B$1460,рўйхат!$D:$D,$C1411)</f>
        <v/>
      </c>
      <c r="Z1411" s="36">
        <f>SUMIFS(рўйхат!Y:Y,рўйхат!$CX:$CX,$B$1460,рўйхат!$D:$D,$C1411)</f>
        <v/>
      </c>
      <c r="AA1411" s="35">
        <f>SUMIFS(рўйхат!Z:Z,рўйхат!$CX:$CX,$B$1460,рўйхат!$D:$D,$C1411)</f>
        <v/>
      </c>
      <c r="AB1411" s="36">
        <f>SUMIFS(рўйхат!AA:AA,рўйхат!$CX:$CX,$B$1460,рўйхат!$D:$D,$C1411)</f>
        <v/>
      </c>
      <c r="AC1411" s="35">
        <f>SUMIFS(рўйхат!AB:AB,рўйхат!$CX:$CX,$B$1460,рўйхат!$D:$D,$C1411)</f>
        <v/>
      </c>
      <c r="AD1411" s="36">
        <f>SUMIFS(рўйхат!AC:AC,рўйхат!$CX:$CX,$B$1460,рўйхат!$D:$D,$C1411)</f>
        <v/>
      </c>
      <c r="AE1411" s="35">
        <f>SUMIFS(рўйхат!AD:AD,рўйхат!$CX:$CX,$B$1460,рўйхат!$D:$D,$C1411)</f>
        <v/>
      </c>
      <c r="AF1411" s="36">
        <f>SUMIFS(рўйхат!AE:AE,рўйхат!$CX:$CX,$B$1460,рўйхат!$D:$D,$C1411)</f>
        <v/>
      </c>
      <c r="AG1411" s="35">
        <f>SUMIFS(рўйхат!AH:AH,рўйхат!$CX:$CX,$B$1460,рўйхат!$D:$D,$C1411)</f>
        <v/>
      </c>
      <c r="AH1411" s="36">
        <f>SUMIFS(рўйхат!AI:AI,рўйхат!$CX:$CX,$B$1460,рўйхат!$D:$D,$C1411)</f>
        <v/>
      </c>
      <c r="AI1411" s="35">
        <f>SUMIFS(рўйхат!AJ:AJ,рўйхат!$CX:$CX,$B$1460,рўйхат!$D:$D,$C1411)</f>
        <v/>
      </c>
      <c r="AJ1411" s="36">
        <f>SUMIFS(рўйхат!AK:AK,рўйхат!$CX:$CX,$B$1460,рўйхат!$D:$D,$C1411)</f>
        <v/>
      </c>
      <c r="AK1411" s="35">
        <f>SUMIFS(рўйхат!AL:AL,рўйхат!$CX:$CX,$B$1460,рўйхат!$D:$D,$C1411)</f>
        <v/>
      </c>
      <c r="AL1411" s="36">
        <f>SUMIFS(рўйхат!AM:AM,рўйхат!$CX:$CX,$B$1460,рўйхат!$D:$D,$C1411)</f>
        <v/>
      </c>
      <c r="AM1411" s="77">
        <f>IFERROR(Q1411/E1411,0)</f>
        <v/>
      </c>
      <c r="AN1411" s="77">
        <f>IFERROR(R1411/F1411,0)</f>
        <v/>
      </c>
      <c r="AO1411" s="35">
        <f>SUMIFS(рўйхат!AX:AX,рўйхат!$CX:$CX,$B$1460,рўйхат!$D:$D,$C1411)</f>
        <v/>
      </c>
      <c r="AP1411" s="36">
        <f>SUMIFS(рўйхат!AY:AY,рўйхат!$CX:$CX,$B$1460,рўйхат!$D:$D,$C1411)</f>
        <v/>
      </c>
      <c r="AQ1411" s="35">
        <f>SUMIFS(рўйхат!AZ:AZ,рўйхат!$CX:$CX,$B$1460,рўйхат!$D:$D,$C1411)</f>
        <v/>
      </c>
      <c r="AR1411" s="36">
        <f>SUMIFS(рўйхат!BA:BA,рўйхат!$CX:$CX,$B$1460,рўйхат!$D:$D,$C1411)</f>
        <v/>
      </c>
      <c r="AS1411" s="35">
        <f>SUMIFS(рўйхат!BB:BB,рўйхат!$CX:$CX,$B$1460,рўйхат!$D:$D,$C1411)</f>
        <v/>
      </c>
      <c r="AT1411" s="36">
        <f>SUMIFS(рўйхат!BC:BC,рўйхат!$CX:$CX,$B$1460,рўйхат!$D:$D,$C1411)</f>
        <v/>
      </c>
      <c r="AU1411" s="35">
        <f>SUMIFS(рўйхат!BD:BD,рўйхат!$CX:$CX,$B$1460,рўйхат!$D:$D,$C1411)</f>
        <v/>
      </c>
      <c r="AV1411" s="36">
        <f>SUMIFS(рўйхат!BE:BE,рўйхат!$CX:$CX,$B$1460,рўйхат!$D:$D,$C1411)</f>
        <v/>
      </c>
      <c r="AW1411" s="35">
        <f>SUMIFS(рўйхат!BF:BF,рўйхат!$CX:$CX,$B$1460,рўйхат!$D:$D,$C1411)</f>
        <v/>
      </c>
      <c r="AX1411" s="36">
        <f>SUMIFS(рўйхат!BG:BG,рўйхат!$CX:$CX,$B$1460,рўйхат!$D:$D,$C1411)</f>
        <v/>
      </c>
      <c r="AY1411" s="35">
        <f>SUMIFS(рўйхат!BH:BH,рўйхат!$CX:$CX,$B$1460,рўйхат!$D:$D,$C1411)</f>
        <v/>
      </c>
      <c r="AZ1411" s="36">
        <f>SUMIFS(рўйхат!BI:BI,рўйхат!$CX:$CX,$B$1460,рўйхат!$D:$D,$C1411)</f>
        <v/>
      </c>
      <c r="BA1411" s="35">
        <f>SUMIFS(рўйхат!BJ:BJ,рўйхат!$CX:$CX,$B$1460,рўйхат!$D:$D,$C1411)</f>
        <v/>
      </c>
      <c r="BB1411" s="36">
        <f>SUMIFS(рўйхат!BK:BK,рўйхат!$CX:$CX,$B$1460,рўйхат!$D:$D,$C1411)</f>
        <v/>
      </c>
      <c r="BC1411" s="77">
        <f>IFERROR(AO1411/E1411,0)</f>
        <v/>
      </c>
      <c r="BD1411" s="77">
        <f>IFERROR(AP1411/F1411,0)</f>
        <v/>
      </c>
      <c r="BE1411" s="35">
        <f>SUMIFS(рўйхат!BL:BL,рўйхат!$CX:$CX,$B$1460,рўйхат!$D:$D,$C1411)</f>
        <v/>
      </c>
      <c r="BF1411" s="36">
        <f>SUMIFS(рўйхат!BM:BM,рўйхат!$CX:$CX,$B$1460,рўйхат!$D:$D,$C1411)</f>
        <v/>
      </c>
      <c r="BG1411" s="35">
        <f>SUMIFS(рўйхат!BN:BN,рўйхат!$CX:$CX,$B$1460,рўйхат!$D:$D,$C1411)</f>
        <v/>
      </c>
      <c r="BH1411" s="36">
        <f>SUMIFS(рўйхат!BO:BO,рўйхат!$CX:$CX,$B$1460,рўйхат!$D:$D,$C1411)</f>
        <v/>
      </c>
      <c r="BI1411" s="35">
        <f>SUMIFS(рўйхат!BP:BP,рўйхат!$CX:$CX,$B$1460,рўйхат!$D:$D,$C1411)</f>
        <v/>
      </c>
      <c r="BJ1411" s="36">
        <f>SUMIFS(рўйхат!BQ:BQ,рўйхат!$CX:$CX,$B$1460,рўйхат!$D:$D,$C1411)</f>
        <v/>
      </c>
      <c r="BK1411" s="35">
        <f>SUMIFS(рўйхат!BR:BR,рўйхат!$CX:$CX,$B$1460,рўйхат!$D:$D,$C1411)</f>
        <v/>
      </c>
      <c r="BL1411" s="36">
        <f>SUMIFS(рўйхат!BS:BS,рўйхат!$CX:$CX,$B$1460,рўйхат!$D:$D,$C1411)</f>
        <v/>
      </c>
      <c r="BM1411" s="35">
        <f>SUMIFS(рўйхат!BT:BT,рўйхат!$CX:$CX,$B$1460,рўйхат!$D:$D,$C1411)</f>
        <v/>
      </c>
      <c r="BN1411" s="36">
        <f>SUMIFS(рўйхат!BU:BU,рўйхат!$CX:$CX,$B$1460,рўйхат!$D:$D,$C1411)</f>
        <v/>
      </c>
      <c r="BO1411" s="35">
        <f>SUMIFS(рўйхат!BX:BX,рўйхат!$CX:$CX,$B$1460,рўйхат!$D:$D,$C1411)</f>
        <v/>
      </c>
      <c r="BP1411" s="36">
        <f>SUMIFS(рўйхат!BY:BY,рўйхат!$CX:$CX,$B$1460,рўйхат!$D:$D,$C1411)</f>
        <v/>
      </c>
      <c r="BQ1411" s="35">
        <f>SUMIFS(рўйхат!BZ:BZ,рўйхат!$CX:$CX,$B$1460,рўйхат!$D:$D,$C1411)</f>
        <v/>
      </c>
      <c r="BR1411" s="36">
        <f>SUMIFS(рўйхат!CA:CA,рўйхат!$CX:$CX,$B$1460,рўйхат!$D:$D,$C1411)</f>
        <v/>
      </c>
      <c r="BS1411" s="35">
        <f>SUMIFS(рўйхат!CB:CB,рўйхат!$CX:$CX,$B$1460,рўйхат!$D:$D,$C1411)</f>
        <v/>
      </c>
      <c r="BT1411" s="36">
        <f>SUMIFS(рўйхат!CC:CC,рўйхат!$CX:$CX,$B$1460,рўйхат!$D:$D,$C1411)</f>
        <v/>
      </c>
      <c r="BU1411" s="35">
        <f>SUMIFS(рўйхат!CD:CD,рўйхат!$CX:$CX,$B$1460,рўйхат!$D:$D,$C1411)</f>
        <v/>
      </c>
      <c r="BV1411" s="36">
        <f>SUMIFS(рўйхат!CE:CE,рўйхат!$CX:$CX,$B$1460,рўйхат!$D:$D,$C1411)</f>
        <v/>
      </c>
      <c r="BW1411" s="35">
        <f>SUMIFS(рўйхат!CH:CH,рўйхат!$CX:$CX,$B$1460,рўйхат!$D:$D,$C1411)</f>
        <v/>
      </c>
      <c r="BX1411" s="36">
        <f>SUMIFS(рўйхат!CI:CI,рўйхат!$CX:$CX,$B$1460,рўйхат!$D:$D,$C1411)</f>
        <v/>
      </c>
      <c r="BY1411" s="35">
        <f>SUMIFS(рўйхат!CJ:CJ,рўйхат!$CX:$CX,$B$1460,рўйхат!$D:$D,$C1411)</f>
        <v/>
      </c>
      <c r="BZ1411" s="36">
        <f>SUMIFS(рўйхат!CK:CK,рўйхат!$CX:$CX,$B$1460,рўйхат!$D:$D,$C1411)</f>
        <v/>
      </c>
      <c r="CA1411" s="35">
        <f>SUMIFS(рўйхат!CL:CL,рўйхат!$CX:$CX,$B$1460,рўйхат!$D:$D,$C1411)</f>
        <v/>
      </c>
      <c r="CB1411" s="36">
        <f>SUMIFS(рўйхат!CM:CM,рўйхат!$CX:$CX,$B$1460,рўйхат!$D:$D,$C1411)</f>
        <v/>
      </c>
      <c r="CC1411" s="35">
        <f>SUMIFS(рўйхат!CN:CN,рўйхат!$CX:$CX,$B$1460,рўйхат!$D:$D,$C1411)</f>
        <v/>
      </c>
      <c r="CD1411" s="36">
        <f>SUMIFS(рўйхат!CO:CO,рўйхат!$CX:$CX,$B$1460,рўйхат!$D:$D,$C1411)</f>
        <v/>
      </c>
      <c r="CE1411" s="77">
        <f>IFERROR(BE1411/(Q1411+BE1411),0)</f>
        <v/>
      </c>
      <c r="CF1411" s="78">
        <f>IFERROR(BF1411/(R1411+BF1411),0)</f>
        <v/>
      </c>
    </row>
    <row r="1412" hidden="1" outlineLevel="1" ht="33.95" customHeight="1" s="245">
      <c r="A1412" s="33" t="n"/>
      <c r="B1412" s="50" t="n">
        <v>18</v>
      </c>
      <c r="C1412" s="131" t="inlineStr">
        <is>
          <t>Ер қаридан фойдаланувчи субъектларнинг таҳлили</t>
        </is>
      </c>
      <c r="D1412" s="16" t="n"/>
      <c r="E1412" s="35">
        <f>SUMIFS(рўйхат!F:F,рўйхат!$CX:$CX,$B$1460,рўйхат!$D:$D,$C1412)</f>
        <v/>
      </c>
      <c r="F1412" s="36">
        <f>SUMIFS(рўйхат!G:G,рўйхат!$CX:$CX,$B$1460,рўйхат!$D:$D,$C1412)</f>
        <v/>
      </c>
      <c r="G1412" s="35">
        <f>SUMIFS(рўйхат!H:H,рўйхат!$CX:$CX,$B$1460,рўйхат!$D:$D,$C1412)</f>
        <v/>
      </c>
      <c r="H1412" s="36">
        <f>SUMIFS(рўйхат!I:I,рўйхат!$CX:$CX,$B$1460,рўйхат!$D:$D,$C1412)</f>
        <v/>
      </c>
      <c r="I1412" s="35">
        <f>SUMIFS(рўйхат!J:J,рўйхат!$CX:$CX,$B$1460,рўйхат!$D:$D,$C1412)</f>
        <v/>
      </c>
      <c r="J1412" s="36">
        <f>SUMIFS(рўйхат!K:K,рўйхат!$CX:$CX,$B$1460,рўйхат!$D:$D,$C1412)</f>
        <v/>
      </c>
      <c r="K1412" s="35">
        <f>SUMIFS(рўйхат!L:L,рўйхат!$CX:$CX,$B$1460,рўйхат!$D:$D,$C1412)</f>
        <v/>
      </c>
      <c r="L1412" s="36">
        <f>SUMIFS(рўйхат!M:M,рўйхат!$CX:$CX,$B$1460,рўйхат!$D:$D,$C1412)</f>
        <v/>
      </c>
      <c r="M1412" s="35">
        <f>SUMIFS(рўйхат!N:N,рўйхат!$CX:$CX,$B$1460,рўйхат!$D:$D,$C1412)</f>
        <v/>
      </c>
      <c r="N1412" s="36">
        <f>SUMIFS(рўйхат!O:O,рўйхат!$CX:$CX,$B$1460,рўйхат!$D:$D,$C1412)</f>
        <v/>
      </c>
      <c r="O1412" s="34">
        <f>IFERROR(M1412/E1412,0)</f>
        <v/>
      </c>
      <c r="P1412" s="34">
        <f>IFERROR(N1412/F1412,0)</f>
        <v/>
      </c>
      <c r="Q1412" s="35">
        <f>SUMIFS(рўйхат!P:P,рўйхат!$CX:$CX,$B$1460,рўйхат!$D:$D,$C1412)</f>
        <v/>
      </c>
      <c r="R1412" s="36">
        <f>SUMIFS(рўйхат!Q:Q,рўйхат!$CX:$CX,$B$1460,рўйхат!$D:$D,$C1412)</f>
        <v/>
      </c>
      <c r="S1412" s="35">
        <f>SUMIFS(рўйхат!R:R,рўйхат!$CX:$CX,$B$1460,рўйхат!$D:$D,$C1412)</f>
        <v/>
      </c>
      <c r="T1412" s="36">
        <f>SUMIFS(рўйхат!S:S,рўйхат!$CX:$CX,$B$1460,рўйхат!$D:$D,$C1412)</f>
        <v/>
      </c>
      <c r="U1412" s="35">
        <f>SUMIFS(рўйхат!T:T,рўйхат!$CX:$CX,$B$1460,рўйхат!$D:$D,$C1412)</f>
        <v/>
      </c>
      <c r="V1412" s="36">
        <f>SUMIFS(рўйхат!U:U,рўйхат!$CX:$CX,$B$1460,рўйхат!$D:$D,$C1412)</f>
        <v/>
      </c>
      <c r="W1412" s="35">
        <f>SUMIFS(рўйхат!V:V,рўйхат!$CX:$CX,$B$1460,рўйхат!$D:$D,$C1412)</f>
        <v/>
      </c>
      <c r="X1412" s="36">
        <f>SUMIFS(рўйхат!W:W,рўйхат!$CX:$CX,$B$1460,рўйхат!$D:$D,$C1412)</f>
        <v/>
      </c>
      <c r="Y1412" s="35">
        <f>SUMIFS(рўйхат!X:X,рўйхат!$CX:$CX,$B$1460,рўйхат!$D:$D,$C1412)</f>
        <v/>
      </c>
      <c r="Z1412" s="36">
        <f>SUMIFS(рўйхат!Y:Y,рўйхат!$CX:$CX,$B$1460,рўйхат!$D:$D,$C1412)</f>
        <v/>
      </c>
      <c r="AA1412" s="35">
        <f>SUMIFS(рўйхат!Z:Z,рўйхат!$CX:$CX,$B$1460,рўйхат!$D:$D,$C1412)</f>
        <v/>
      </c>
      <c r="AB1412" s="36">
        <f>SUMIFS(рўйхат!AA:AA,рўйхат!$CX:$CX,$B$1460,рўйхат!$D:$D,$C1412)</f>
        <v/>
      </c>
      <c r="AC1412" s="35">
        <f>SUMIFS(рўйхат!AB:AB,рўйхат!$CX:$CX,$B$1460,рўйхат!$D:$D,$C1412)</f>
        <v/>
      </c>
      <c r="AD1412" s="36">
        <f>SUMIFS(рўйхат!AC:AC,рўйхат!$CX:$CX,$B$1460,рўйхат!$D:$D,$C1412)</f>
        <v/>
      </c>
      <c r="AE1412" s="35">
        <f>SUMIFS(рўйхат!AD:AD,рўйхат!$CX:$CX,$B$1460,рўйхат!$D:$D,$C1412)</f>
        <v/>
      </c>
      <c r="AF1412" s="36">
        <f>SUMIFS(рўйхат!AE:AE,рўйхат!$CX:$CX,$B$1460,рўйхат!$D:$D,$C1412)</f>
        <v/>
      </c>
      <c r="AG1412" s="35">
        <f>SUMIFS(рўйхат!AH:AH,рўйхат!$CX:$CX,$B$1460,рўйхат!$D:$D,$C1412)</f>
        <v/>
      </c>
      <c r="AH1412" s="36">
        <f>SUMIFS(рўйхат!AI:AI,рўйхат!$CX:$CX,$B$1460,рўйхат!$D:$D,$C1412)</f>
        <v/>
      </c>
      <c r="AI1412" s="35">
        <f>SUMIFS(рўйхат!AJ:AJ,рўйхат!$CX:$CX,$B$1460,рўйхат!$D:$D,$C1412)</f>
        <v/>
      </c>
      <c r="AJ1412" s="36">
        <f>SUMIFS(рўйхат!AK:AK,рўйхат!$CX:$CX,$B$1460,рўйхат!$D:$D,$C1412)</f>
        <v/>
      </c>
      <c r="AK1412" s="35">
        <f>SUMIFS(рўйхат!AL:AL,рўйхат!$CX:$CX,$B$1460,рўйхат!$D:$D,$C1412)</f>
        <v/>
      </c>
      <c r="AL1412" s="36">
        <f>SUMIFS(рўйхат!AM:AM,рўйхат!$CX:$CX,$B$1460,рўйхат!$D:$D,$C1412)</f>
        <v/>
      </c>
      <c r="AM1412" s="77">
        <f>IFERROR(Q1412/E1412,0)</f>
        <v/>
      </c>
      <c r="AN1412" s="77">
        <f>IFERROR(R1412/F1412,0)</f>
        <v/>
      </c>
      <c r="AO1412" s="35">
        <f>SUMIFS(рўйхат!AX:AX,рўйхат!$CX:$CX,$B$1460,рўйхат!$D:$D,$C1412)</f>
        <v/>
      </c>
      <c r="AP1412" s="36">
        <f>SUMIFS(рўйхат!AY:AY,рўйхат!$CX:$CX,$B$1460,рўйхат!$D:$D,$C1412)</f>
        <v/>
      </c>
      <c r="AQ1412" s="35">
        <f>SUMIFS(рўйхат!AZ:AZ,рўйхат!$CX:$CX,$B$1460,рўйхат!$D:$D,$C1412)</f>
        <v/>
      </c>
      <c r="AR1412" s="36">
        <f>SUMIFS(рўйхат!BA:BA,рўйхат!$CX:$CX,$B$1460,рўйхат!$D:$D,$C1412)</f>
        <v/>
      </c>
      <c r="AS1412" s="35">
        <f>SUMIFS(рўйхат!BB:BB,рўйхат!$CX:$CX,$B$1460,рўйхат!$D:$D,$C1412)</f>
        <v/>
      </c>
      <c r="AT1412" s="36">
        <f>SUMIFS(рўйхат!BC:BC,рўйхат!$CX:$CX,$B$1460,рўйхат!$D:$D,$C1412)</f>
        <v/>
      </c>
      <c r="AU1412" s="35">
        <f>SUMIFS(рўйхат!BD:BD,рўйхат!$CX:$CX,$B$1460,рўйхат!$D:$D,$C1412)</f>
        <v/>
      </c>
      <c r="AV1412" s="36">
        <f>SUMIFS(рўйхат!BE:BE,рўйхат!$CX:$CX,$B$1460,рўйхат!$D:$D,$C1412)</f>
        <v/>
      </c>
      <c r="AW1412" s="35">
        <f>SUMIFS(рўйхат!BF:BF,рўйхат!$CX:$CX,$B$1460,рўйхат!$D:$D,$C1412)</f>
        <v/>
      </c>
      <c r="AX1412" s="36">
        <f>SUMIFS(рўйхат!BG:BG,рўйхат!$CX:$CX,$B$1460,рўйхат!$D:$D,$C1412)</f>
        <v/>
      </c>
      <c r="AY1412" s="35">
        <f>SUMIFS(рўйхат!BH:BH,рўйхат!$CX:$CX,$B$1460,рўйхат!$D:$D,$C1412)</f>
        <v/>
      </c>
      <c r="AZ1412" s="36">
        <f>SUMIFS(рўйхат!BI:BI,рўйхат!$CX:$CX,$B$1460,рўйхат!$D:$D,$C1412)</f>
        <v/>
      </c>
      <c r="BA1412" s="35">
        <f>SUMIFS(рўйхат!BJ:BJ,рўйхат!$CX:$CX,$B$1460,рўйхат!$D:$D,$C1412)</f>
        <v/>
      </c>
      <c r="BB1412" s="36">
        <f>SUMIFS(рўйхат!BK:BK,рўйхат!$CX:$CX,$B$1460,рўйхат!$D:$D,$C1412)</f>
        <v/>
      </c>
      <c r="BC1412" s="77">
        <f>IFERROR(AO1412/E1412,0)</f>
        <v/>
      </c>
      <c r="BD1412" s="77">
        <f>IFERROR(AP1412/F1412,0)</f>
        <v/>
      </c>
      <c r="BE1412" s="35">
        <f>SUMIFS(рўйхат!BL:BL,рўйхат!$CX:$CX,$B$1460,рўйхат!$D:$D,$C1412)</f>
        <v/>
      </c>
      <c r="BF1412" s="36">
        <f>SUMIFS(рўйхат!BM:BM,рўйхат!$CX:$CX,$B$1460,рўйхат!$D:$D,$C1412)</f>
        <v/>
      </c>
      <c r="BG1412" s="35">
        <f>SUMIFS(рўйхат!BN:BN,рўйхат!$CX:$CX,$B$1460,рўйхат!$D:$D,$C1412)</f>
        <v/>
      </c>
      <c r="BH1412" s="36">
        <f>SUMIFS(рўйхат!BO:BO,рўйхат!$CX:$CX,$B$1460,рўйхат!$D:$D,$C1412)</f>
        <v/>
      </c>
      <c r="BI1412" s="35">
        <f>SUMIFS(рўйхат!BP:BP,рўйхат!$CX:$CX,$B$1460,рўйхат!$D:$D,$C1412)</f>
        <v/>
      </c>
      <c r="BJ1412" s="36">
        <f>SUMIFS(рўйхат!BQ:BQ,рўйхат!$CX:$CX,$B$1460,рўйхат!$D:$D,$C1412)</f>
        <v/>
      </c>
      <c r="BK1412" s="35">
        <f>SUMIFS(рўйхат!BR:BR,рўйхат!$CX:$CX,$B$1460,рўйхат!$D:$D,$C1412)</f>
        <v/>
      </c>
      <c r="BL1412" s="36">
        <f>SUMIFS(рўйхат!BS:BS,рўйхат!$CX:$CX,$B$1460,рўйхат!$D:$D,$C1412)</f>
        <v/>
      </c>
      <c r="BM1412" s="35">
        <f>SUMIFS(рўйхат!BT:BT,рўйхат!$CX:$CX,$B$1460,рўйхат!$D:$D,$C1412)</f>
        <v/>
      </c>
      <c r="BN1412" s="36">
        <f>SUMIFS(рўйхат!BU:BU,рўйхат!$CX:$CX,$B$1460,рўйхат!$D:$D,$C1412)</f>
        <v/>
      </c>
      <c r="BO1412" s="35">
        <f>SUMIFS(рўйхат!BX:BX,рўйхат!$CX:$CX,$B$1460,рўйхат!$D:$D,$C1412)</f>
        <v/>
      </c>
      <c r="BP1412" s="36">
        <f>SUMIFS(рўйхат!BY:BY,рўйхат!$CX:$CX,$B$1460,рўйхат!$D:$D,$C1412)</f>
        <v/>
      </c>
      <c r="BQ1412" s="35">
        <f>SUMIFS(рўйхат!BZ:BZ,рўйхат!$CX:$CX,$B$1460,рўйхат!$D:$D,$C1412)</f>
        <v/>
      </c>
      <c r="BR1412" s="36">
        <f>SUMIFS(рўйхат!CA:CA,рўйхат!$CX:$CX,$B$1460,рўйхат!$D:$D,$C1412)</f>
        <v/>
      </c>
      <c r="BS1412" s="35">
        <f>SUMIFS(рўйхат!CB:CB,рўйхат!$CX:$CX,$B$1460,рўйхат!$D:$D,$C1412)</f>
        <v/>
      </c>
      <c r="BT1412" s="36">
        <f>SUMIFS(рўйхат!CC:CC,рўйхат!$CX:$CX,$B$1460,рўйхат!$D:$D,$C1412)</f>
        <v/>
      </c>
      <c r="BU1412" s="35">
        <f>SUMIFS(рўйхат!CD:CD,рўйхат!$CX:$CX,$B$1460,рўйхат!$D:$D,$C1412)</f>
        <v/>
      </c>
      <c r="BV1412" s="36">
        <f>SUMIFS(рўйхат!CE:CE,рўйхат!$CX:$CX,$B$1460,рўйхат!$D:$D,$C1412)</f>
        <v/>
      </c>
      <c r="BW1412" s="35">
        <f>SUMIFS(рўйхат!CH:CH,рўйхат!$CX:$CX,$B$1460,рўйхат!$D:$D,$C1412)</f>
        <v/>
      </c>
      <c r="BX1412" s="36">
        <f>SUMIFS(рўйхат!CI:CI,рўйхат!$CX:$CX,$B$1460,рўйхат!$D:$D,$C1412)</f>
        <v/>
      </c>
      <c r="BY1412" s="35">
        <f>SUMIFS(рўйхат!CJ:CJ,рўйхат!$CX:$CX,$B$1460,рўйхат!$D:$D,$C1412)</f>
        <v/>
      </c>
      <c r="BZ1412" s="36">
        <f>SUMIFS(рўйхат!CK:CK,рўйхат!$CX:$CX,$B$1460,рўйхат!$D:$D,$C1412)</f>
        <v/>
      </c>
      <c r="CA1412" s="35">
        <f>SUMIFS(рўйхат!CL:CL,рўйхат!$CX:$CX,$B$1460,рўйхат!$D:$D,$C1412)</f>
        <v/>
      </c>
      <c r="CB1412" s="36">
        <f>SUMIFS(рўйхат!CM:CM,рўйхат!$CX:$CX,$B$1460,рўйхат!$D:$D,$C1412)</f>
        <v/>
      </c>
      <c r="CC1412" s="35">
        <f>SUMIFS(рўйхат!CN:CN,рўйхат!$CX:$CX,$B$1460,рўйхат!$D:$D,$C1412)</f>
        <v/>
      </c>
      <c r="CD1412" s="36">
        <f>SUMIFS(рўйхат!CO:CO,рўйхат!$CX:$CX,$B$1460,рўйхат!$D:$D,$C1412)</f>
        <v/>
      </c>
      <c r="CE1412" s="77">
        <f>IFERROR(BE1412/(Q1412+BE1412),0)</f>
        <v/>
      </c>
      <c r="CF1412" s="78">
        <f>IFERROR(BF1412/(R1412+BF1412),0)</f>
        <v/>
      </c>
    </row>
    <row r="1413" hidden="1" outlineLevel="1" ht="33.95" customHeight="1" s="245">
      <c r="A1413" s="39" t="n"/>
      <c r="B1413" s="50" t="n">
        <v>19</v>
      </c>
      <c r="C1413" s="131" t="inlineStr">
        <is>
          <t>Ер қаъридан фойдаланувчи субъектларнинг таҳлили (2024 й)</t>
        </is>
      </c>
      <c r="D1413" s="32" t="n"/>
      <c r="E1413" s="35">
        <f>SUMIFS(рўйхат!F:F,рўйхат!$CX:$CX,$B$1460,рўйхат!$D:$D,$C1413)</f>
        <v/>
      </c>
      <c r="F1413" s="36">
        <f>SUMIFS(рўйхат!G:G,рўйхат!$CX:$CX,$B$1460,рўйхат!$D:$D,$C1413)</f>
        <v/>
      </c>
      <c r="G1413" s="35">
        <f>SUMIFS(рўйхат!H:H,рўйхат!$CX:$CX,$B$1460,рўйхат!$D:$D,$C1413)</f>
        <v/>
      </c>
      <c r="H1413" s="36">
        <f>SUMIFS(рўйхат!I:I,рўйхат!$CX:$CX,$B$1460,рўйхат!$D:$D,$C1413)</f>
        <v/>
      </c>
      <c r="I1413" s="35">
        <f>SUMIFS(рўйхат!J:J,рўйхат!$CX:$CX,$B$1460,рўйхат!$D:$D,$C1413)</f>
        <v/>
      </c>
      <c r="J1413" s="36">
        <f>SUMIFS(рўйхат!K:K,рўйхат!$CX:$CX,$B$1460,рўйхат!$D:$D,$C1413)</f>
        <v/>
      </c>
      <c r="K1413" s="35">
        <f>SUMIFS(рўйхат!L:L,рўйхат!$CX:$CX,$B$1460,рўйхат!$D:$D,$C1413)</f>
        <v/>
      </c>
      <c r="L1413" s="36">
        <f>SUMIFS(рўйхат!M:M,рўйхат!$CX:$CX,$B$1460,рўйхат!$D:$D,$C1413)</f>
        <v/>
      </c>
      <c r="M1413" s="35">
        <f>SUMIFS(рўйхат!N:N,рўйхат!$CX:$CX,$B$1460,рўйхат!$D:$D,$C1413)</f>
        <v/>
      </c>
      <c r="N1413" s="36">
        <f>SUMIFS(рўйхат!O:O,рўйхат!$CX:$CX,$B$1460,рўйхат!$D:$D,$C1413)</f>
        <v/>
      </c>
      <c r="O1413" s="34">
        <f>IFERROR(M1413/E1413,0)</f>
        <v/>
      </c>
      <c r="P1413" s="34">
        <f>IFERROR(N1413/F1413,0)</f>
        <v/>
      </c>
      <c r="Q1413" s="35">
        <f>SUMIFS(рўйхат!P:P,рўйхат!$CX:$CX,$B$1460,рўйхат!$D:$D,$C1413)</f>
        <v/>
      </c>
      <c r="R1413" s="36">
        <f>SUMIFS(рўйхат!Q:Q,рўйхат!$CX:$CX,$B$1460,рўйхат!$D:$D,$C1413)</f>
        <v/>
      </c>
      <c r="S1413" s="35">
        <f>SUMIFS(рўйхат!R:R,рўйхат!$CX:$CX,$B$1460,рўйхат!$D:$D,$C1413)</f>
        <v/>
      </c>
      <c r="T1413" s="36">
        <f>SUMIFS(рўйхат!S:S,рўйхат!$CX:$CX,$B$1460,рўйхат!$D:$D,$C1413)</f>
        <v/>
      </c>
      <c r="U1413" s="35">
        <f>SUMIFS(рўйхат!T:T,рўйхат!$CX:$CX,$B$1460,рўйхат!$D:$D,$C1413)</f>
        <v/>
      </c>
      <c r="V1413" s="36">
        <f>SUMIFS(рўйхат!U:U,рўйхат!$CX:$CX,$B$1460,рўйхат!$D:$D,$C1413)</f>
        <v/>
      </c>
      <c r="W1413" s="35">
        <f>SUMIFS(рўйхат!V:V,рўйхат!$CX:$CX,$B$1460,рўйхат!$D:$D,$C1413)</f>
        <v/>
      </c>
      <c r="X1413" s="36">
        <f>SUMIFS(рўйхат!W:W,рўйхат!$CX:$CX,$B$1460,рўйхат!$D:$D,$C1413)</f>
        <v/>
      </c>
      <c r="Y1413" s="35">
        <f>SUMIFS(рўйхат!X:X,рўйхат!$CX:$CX,$B$1460,рўйхат!$D:$D,$C1413)</f>
        <v/>
      </c>
      <c r="Z1413" s="36">
        <f>SUMIFS(рўйхат!Y:Y,рўйхат!$CX:$CX,$B$1460,рўйхат!$D:$D,$C1413)</f>
        <v/>
      </c>
      <c r="AA1413" s="35">
        <f>SUMIFS(рўйхат!Z:Z,рўйхат!$CX:$CX,$B$1460,рўйхат!$D:$D,$C1413)</f>
        <v/>
      </c>
      <c r="AB1413" s="36">
        <f>SUMIFS(рўйхат!AA:AA,рўйхат!$CX:$CX,$B$1460,рўйхат!$D:$D,$C1413)</f>
        <v/>
      </c>
      <c r="AC1413" s="35">
        <f>SUMIFS(рўйхат!AB:AB,рўйхат!$CX:$CX,$B$1460,рўйхат!$D:$D,$C1413)</f>
        <v/>
      </c>
      <c r="AD1413" s="36">
        <f>SUMIFS(рўйхат!AC:AC,рўйхат!$CX:$CX,$B$1460,рўйхат!$D:$D,$C1413)</f>
        <v/>
      </c>
      <c r="AE1413" s="35">
        <f>SUMIFS(рўйхат!AD:AD,рўйхат!$CX:$CX,$B$1460,рўйхат!$D:$D,$C1413)</f>
        <v/>
      </c>
      <c r="AF1413" s="36">
        <f>SUMIFS(рўйхат!AE:AE,рўйхат!$CX:$CX,$B$1460,рўйхат!$D:$D,$C1413)</f>
        <v/>
      </c>
      <c r="AG1413" s="35">
        <f>SUMIFS(рўйхат!AH:AH,рўйхат!$CX:$CX,$B$1460,рўйхат!$D:$D,$C1413)</f>
        <v/>
      </c>
      <c r="AH1413" s="36">
        <f>SUMIFS(рўйхат!AI:AI,рўйхат!$CX:$CX,$B$1460,рўйхат!$D:$D,$C1413)</f>
        <v/>
      </c>
      <c r="AI1413" s="35">
        <f>SUMIFS(рўйхат!AJ:AJ,рўйхат!$CX:$CX,$B$1460,рўйхат!$D:$D,$C1413)</f>
        <v/>
      </c>
      <c r="AJ1413" s="36">
        <f>SUMIFS(рўйхат!AK:AK,рўйхат!$CX:$CX,$B$1460,рўйхат!$D:$D,$C1413)</f>
        <v/>
      </c>
      <c r="AK1413" s="35">
        <f>SUMIFS(рўйхат!AL:AL,рўйхат!$CX:$CX,$B$1460,рўйхат!$D:$D,$C1413)</f>
        <v/>
      </c>
      <c r="AL1413" s="36">
        <f>SUMIFS(рўйхат!AM:AM,рўйхат!$CX:$CX,$B$1460,рўйхат!$D:$D,$C1413)</f>
        <v/>
      </c>
      <c r="AM1413" s="77">
        <f>IFERROR(Q1413/E1413,0)</f>
        <v/>
      </c>
      <c r="AN1413" s="77">
        <f>IFERROR(R1413/F1413,0)</f>
        <v/>
      </c>
      <c r="AO1413" s="35">
        <f>SUMIFS(рўйхат!AX:AX,рўйхат!$CX:$CX,$B$1460,рўйхат!$D:$D,$C1413)</f>
        <v/>
      </c>
      <c r="AP1413" s="36">
        <f>SUMIFS(рўйхат!AY:AY,рўйхат!$CX:$CX,$B$1460,рўйхат!$D:$D,$C1413)</f>
        <v/>
      </c>
      <c r="AQ1413" s="35">
        <f>SUMIFS(рўйхат!AZ:AZ,рўйхат!$CX:$CX,$B$1460,рўйхат!$D:$D,$C1413)</f>
        <v/>
      </c>
      <c r="AR1413" s="36">
        <f>SUMIFS(рўйхат!BA:BA,рўйхат!$CX:$CX,$B$1460,рўйхат!$D:$D,$C1413)</f>
        <v/>
      </c>
      <c r="AS1413" s="35">
        <f>SUMIFS(рўйхат!BB:BB,рўйхат!$CX:$CX,$B$1460,рўйхат!$D:$D,$C1413)</f>
        <v/>
      </c>
      <c r="AT1413" s="36">
        <f>SUMIFS(рўйхат!BC:BC,рўйхат!$CX:$CX,$B$1460,рўйхат!$D:$D,$C1413)</f>
        <v/>
      </c>
      <c r="AU1413" s="35">
        <f>SUMIFS(рўйхат!BD:BD,рўйхат!$CX:$CX,$B$1460,рўйхат!$D:$D,$C1413)</f>
        <v/>
      </c>
      <c r="AV1413" s="36">
        <f>SUMIFS(рўйхат!BE:BE,рўйхат!$CX:$CX,$B$1460,рўйхат!$D:$D,$C1413)</f>
        <v/>
      </c>
      <c r="AW1413" s="35">
        <f>SUMIFS(рўйхат!BF:BF,рўйхат!$CX:$CX,$B$1460,рўйхат!$D:$D,$C1413)</f>
        <v/>
      </c>
      <c r="AX1413" s="36">
        <f>SUMIFS(рўйхат!BG:BG,рўйхат!$CX:$CX,$B$1460,рўйхат!$D:$D,$C1413)</f>
        <v/>
      </c>
      <c r="AY1413" s="35">
        <f>SUMIFS(рўйхат!BH:BH,рўйхат!$CX:$CX,$B$1460,рўйхат!$D:$D,$C1413)</f>
        <v/>
      </c>
      <c r="AZ1413" s="36">
        <f>SUMIFS(рўйхат!BI:BI,рўйхат!$CX:$CX,$B$1460,рўйхат!$D:$D,$C1413)</f>
        <v/>
      </c>
      <c r="BA1413" s="35">
        <f>SUMIFS(рўйхат!BJ:BJ,рўйхат!$CX:$CX,$B$1460,рўйхат!$D:$D,$C1413)</f>
        <v/>
      </c>
      <c r="BB1413" s="36">
        <f>SUMIFS(рўйхат!BK:BK,рўйхат!$CX:$CX,$B$1460,рўйхат!$D:$D,$C1413)</f>
        <v/>
      </c>
      <c r="BC1413" s="77">
        <f>IFERROR(AO1413/E1413,0)</f>
        <v/>
      </c>
      <c r="BD1413" s="77">
        <f>IFERROR(AP1413/F1413,0)</f>
        <v/>
      </c>
      <c r="BE1413" s="35">
        <f>SUMIFS(рўйхат!BL:BL,рўйхат!$CX:$CX,$B$1460,рўйхат!$D:$D,$C1413)</f>
        <v/>
      </c>
      <c r="BF1413" s="36">
        <f>SUMIFS(рўйхат!BM:BM,рўйхат!$CX:$CX,$B$1460,рўйхат!$D:$D,$C1413)</f>
        <v/>
      </c>
      <c r="BG1413" s="35">
        <f>SUMIFS(рўйхат!BN:BN,рўйхат!$CX:$CX,$B$1460,рўйхат!$D:$D,$C1413)</f>
        <v/>
      </c>
      <c r="BH1413" s="36">
        <f>SUMIFS(рўйхат!BO:BO,рўйхат!$CX:$CX,$B$1460,рўйхат!$D:$D,$C1413)</f>
        <v/>
      </c>
      <c r="BI1413" s="35">
        <f>SUMIFS(рўйхат!BP:BP,рўйхат!$CX:$CX,$B$1460,рўйхат!$D:$D,$C1413)</f>
        <v/>
      </c>
      <c r="BJ1413" s="36">
        <f>SUMIFS(рўйхат!BQ:BQ,рўйхат!$CX:$CX,$B$1460,рўйхат!$D:$D,$C1413)</f>
        <v/>
      </c>
      <c r="BK1413" s="35">
        <f>SUMIFS(рўйхат!BR:BR,рўйхат!$CX:$CX,$B$1460,рўйхат!$D:$D,$C1413)</f>
        <v/>
      </c>
      <c r="BL1413" s="36">
        <f>SUMIFS(рўйхат!BS:BS,рўйхат!$CX:$CX,$B$1460,рўйхат!$D:$D,$C1413)</f>
        <v/>
      </c>
      <c r="BM1413" s="35">
        <f>SUMIFS(рўйхат!BT:BT,рўйхат!$CX:$CX,$B$1460,рўйхат!$D:$D,$C1413)</f>
        <v/>
      </c>
      <c r="BN1413" s="36">
        <f>SUMIFS(рўйхат!BU:BU,рўйхат!$CX:$CX,$B$1460,рўйхат!$D:$D,$C1413)</f>
        <v/>
      </c>
      <c r="BO1413" s="35">
        <f>SUMIFS(рўйхат!BX:BX,рўйхат!$CX:$CX,$B$1460,рўйхат!$D:$D,$C1413)</f>
        <v/>
      </c>
      <c r="BP1413" s="36">
        <f>SUMIFS(рўйхат!BY:BY,рўйхат!$CX:$CX,$B$1460,рўйхат!$D:$D,$C1413)</f>
        <v/>
      </c>
      <c r="BQ1413" s="35">
        <f>SUMIFS(рўйхат!BZ:BZ,рўйхат!$CX:$CX,$B$1460,рўйхат!$D:$D,$C1413)</f>
        <v/>
      </c>
      <c r="BR1413" s="36">
        <f>SUMIFS(рўйхат!CA:CA,рўйхат!$CX:$CX,$B$1460,рўйхат!$D:$D,$C1413)</f>
        <v/>
      </c>
      <c r="BS1413" s="35">
        <f>SUMIFS(рўйхат!CB:CB,рўйхат!$CX:$CX,$B$1460,рўйхат!$D:$D,$C1413)</f>
        <v/>
      </c>
      <c r="BT1413" s="36">
        <f>SUMIFS(рўйхат!CC:CC,рўйхат!$CX:$CX,$B$1460,рўйхат!$D:$D,$C1413)</f>
        <v/>
      </c>
      <c r="BU1413" s="35">
        <f>SUMIFS(рўйхат!CD:CD,рўйхат!$CX:$CX,$B$1460,рўйхат!$D:$D,$C1413)</f>
        <v/>
      </c>
      <c r="BV1413" s="36">
        <f>SUMIFS(рўйхат!CE:CE,рўйхат!$CX:$CX,$B$1460,рўйхат!$D:$D,$C1413)</f>
        <v/>
      </c>
      <c r="BW1413" s="35">
        <f>SUMIFS(рўйхат!CH:CH,рўйхат!$CX:$CX,$B$1460,рўйхат!$D:$D,$C1413)</f>
        <v/>
      </c>
      <c r="BX1413" s="36">
        <f>SUMIFS(рўйхат!CI:CI,рўйхат!$CX:$CX,$B$1460,рўйхат!$D:$D,$C1413)</f>
        <v/>
      </c>
      <c r="BY1413" s="35">
        <f>SUMIFS(рўйхат!CJ:CJ,рўйхат!$CX:$CX,$B$1460,рўйхат!$D:$D,$C1413)</f>
        <v/>
      </c>
      <c r="BZ1413" s="36">
        <f>SUMIFS(рўйхат!CK:CK,рўйхат!$CX:$CX,$B$1460,рўйхат!$D:$D,$C1413)</f>
        <v/>
      </c>
      <c r="CA1413" s="35">
        <f>SUMIFS(рўйхат!CL:CL,рўйхат!$CX:$CX,$B$1460,рўйхат!$D:$D,$C1413)</f>
        <v/>
      </c>
      <c r="CB1413" s="36">
        <f>SUMIFS(рўйхат!CM:CM,рўйхат!$CX:$CX,$B$1460,рўйхат!$D:$D,$C1413)</f>
        <v/>
      </c>
      <c r="CC1413" s="35">
        <f>SUMIFS(рўйхат!CN:CN,рўйхат!$CX:$CX,$B$1460,рўйхат!$D:$D,$C1413)</f>
        <v/>
      </c>
      <c r="CD1413" s="36">
        <f>SUMIFS(рўйхат!CO:CO,рўйхат!$CX:$CX,$B$1460,рўйхат!$D:$D,$C1413)</f>
        <v/>
      </c>
      <c r="CE1413" s="77">
        <f>IFERROR(BE1413/(Q1413+BE1413),0)</f>
        <v/>
      </c>
      <c r="CF1413" s="78">
        <f>IFERROR(BF1413/(R1413+BF1413),0)</f>
        <v/>
      </c>
    </row>
    <row r="1414" hidden="1" outlineLevel="1" ht="51" customHeight="1" s="245">
      <c r="A1414" s="39" t="n"/>
      <c r="B1414" s="50" t="n">
        <v>20</v>
      </c>
      <c r="C1414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414" s="32" t="n"/>
      <c r="E1414" s="35">
        <f>SUMIFS(рўйхат!F:F,рўйхат!$CX:$CX,$B$1460,рўйхат!$D:$D,$C1414)</f>
        <v/>
      </c>
      <c r="F1414" s="36">
        <f>SUMIFS(рўйхат!G:G,рўйхат!$CX:$CX,$B$1460,рўйхат!$D:$D,$C1414)</f>
        <v/>
      </c>
      <c r="G1414" s="35">
        <f>SUMIFS(рўйхат!H:H,рўйхат!$CX:$CX,$B$1460,рўйхат!$D:$D,$C1414)</f>
        <v/>
      </c>
      <c r="H1414" s="36">
        <f>SUMIFS(рўйхат!I:I,рўйхат!$CX:$CX,$B$1460,рўйхат!$D:$D,$C1414)</f>
        <v/>
      </c>
      <c r="I1414" s="35">
        <f>SUMIFS(рўйхат!J:J,рўйхат!$CX:$CX,$B$1460,рўйхат!$D:$D,$C1414)</f>
        <v/>
      </c>
      <c r="J1414" s="36">
        <f>SUMIFS(рўйхат!K:K,рўйхат!$CX:$CX,$B$1460,рўйхат!$D:$D,$C1414)</f>
        <v/>
      </c>
      <c r="K1414" s="35">
        <f>SUMIFS(рўйхат!L:L,рўйхат!$CX:$CX,$B$1460,рўйхат!$D:$D,$C1414)</f>
        <v/>
      </c>
      <c r="L1414" s="36">
        <f>SUMIFS(рўйхат!M:M,рўйхат!$CX:$CX,$B$1460,рўйхат!$D:$D,$C1414)</f>
        <v/>
      </c>
      <c r="M1414" s="35">
        <f>SUMIFS(рўйхат!N:N,рўйхат!$CX:$CX,$B$1460,рўйхат!$D:$D,$C1414)</f>
        <v/>
      </c>
      <c r="N1414" s="36">
        <f>SUMIFS(рўйхат!O:O,рўйхат!$CX:$CX,$B$1460,рўйхат!$D:$D,$C1414)</f>
        <v/>
      </c>
      <c r="O1414" s="34">
        <f>IFERROR(M1414/E1414,0)</f>
        <v/>
      </c>
      <c r="P1414" s="34">
        <f>IFERROR(N1414/F1414,0)</f>
        <v/>
      </c>
      <c r="Q1414" s="35">
        <f>SUMIFS(рўйхат!P:P,рўйхат!$CX:$CX,$B$1460,рўйхат!$D:$D,$C1414)</f>
        <v/>
      </c>
      <c r="R1414" s="36">
        <f>SUMIFS(рўйхат!Q:Q,рўйхат!$CX:$CX,$B$1460,рўйхат!$D:$D,$C1414)</f>
        <v/>
      </c>
      <c r="S1414" s="35">
        <f>SUMIFS(рўйхат!R:R,рўйхат!$CX:$CX,$B$1460,рўйхат!$D:$D,$C1414)</f>
        <v/>
      </c>
      <c r="T1414" s="36">
        <f>SUMIFS(рўйхат!S:S,рўйхат!$CX:$CX,$B$1460,рўйхат!$D:$D,$C1414)</f>
        <v/>
      </c>
      <c r="U1414" s="35">
        <f>SUMIFS(рўйхат!T:T,рўйхат!$CX:$CX,$B$1460,рўйхат!$D:$D,$C1414)</f>
        <v/>
      </c>
      <c r="V1414" s="36">
        <f>SUMIFS(рўйхат!U:U,рўйхат!$CX:$CX,$B$1460,рўйхат!$D:$D,$C1414)</f>
        <v/>
      </c>
      <c r="W1414" s="35">
        <f>SUMIFS(рўйхат!V:V,рўйхат!$CX:$CX,$B$1460,рўйхат!$D:$D,$C1414)</f>
        <v/>
      </c>
      <c r="X1414" s="36">
        <f>SUMIFS(рўйхат!W:W,рўйхат!$CX:$CX,$B$1460,рўйхат!$D:$D,$C1414)</f>
        <v/>
      </c>
      <c r="Y1414" s="35">
        <f>SUMIFS(рўйхат!X:X,рўйхат!$CX:$CX,$B$1460,рўйхат!$D:$D,$C1414)</f>
        <v/>
      </c>
      <c r="Z1414" s="36">
        <f>SUMIFS(рўйхат!Y:Y,рўйхат!$CX:$CX,$B$1460,рўйхат!$D:$D,$C1414)</f>
        <v/>
      </c>
      <c r="AA1414" s="35">
        <f>SUMIFS(рўйхат!Z:Z,рўйхат!$CX:$CX,$B$1460,рўйхат!$D:$D,$C1414)</f>
        <v/>
      </c>
      <c r="AB1414" s="36">
        <f>SUMIFS(рўйхат!AA:AA,рўйхат!$CX:$CX,$B$1460,рўйхат!$D:$D,$C1414)</f>
        <v/>
      </c>
      <c r="AC1414" s="35">
        <f>SUMIFS(рўйхат!AB:AB,рўйхат!$CX:$CX,$B$1460,рўйхат!$D:$D,$C1414)</f>
        <v/>
      </c>
      <c r="AD1414" s="36">
        <f>SUMIFS(рўйхат!AC:AC,рўйхат!$CX:$CX,$B$1460,рўйхат!$D:$D,$C1414)</f>
        <v/>
      </c>
      <c r="AE1414" s="35">
        <f>SUMIFS(рўйхат!AD:AD,рўйхат!$CX:$CX,$B$1460,рўйхат!$D:$D,$C1414)</f>
        <v/>
      </c>
      <c r="AF1414" s="36">
        <f>SUMIFS(рўйхат!AE:AE,рўйхат!$CX:$CX,$B$1460,рўйхат!$D:$D,$C1414)</f>
        <v/>
      </c>
      <c r="AG1414" s="35">
        <f>SUMIFS(рўйхат!AH:AH,рўйхат!$CX:$CX,$B$1460,рўйхат!$D:$D,$C1414)</f>
        <v/>
      </c>
      <c r="AH1414" s="36">
        <f>SUMIFS(рўйхат!AI:AI,рўйхат!$CX:$CX,$B$1460,рўйхат!$D:$D,$C1414)</f>
        <v/>
      </c>
      <c r="AI1414" s="35">
        <f>SUMIFS(рўйхат!AJ:AJ,рўйхат!$CX:$CX,$B$1460,рўйхат!$D:$D,$C1414)</f>
        <v/>
      </c>
      <c r="AJ1414" s="36">
        <f>SUMIFS(рўйхат!AK:AK,рўйхат!$CX:$CX,$B$1460,рўйхат!$D:$D,$C1414)</f>
        <v/>
      </c>
      <c r="AK1414" s="35">
        <f>SUMIFS(рўйхат!AL:AL,рўйхат!$CX:$CX,$B$1460,рўйхат!$D:$D,$C1414)</f>
        <v/>
      </c>
      <c r="AL1414" s="36">
        <f>SUMIFS(рўйхат!AM:AM,рўйхат!$CX:$CX,$B$1460,рўйхат!$D:$D,$C1414)</f>
        <v/>
      </c>
      <c r="AM1414" s="77">
        <f>IFERROR(Q1414/E1414,0)</f>
        <v/>
      </c>
      <c r="AN1414" s="77">
        <f>IFERROR(R1414/F1414,0)</f>
        <v/>
      </c>
      <c r="AO1414" s="35">
        <f>SUMIFS(рўйхат!AX:AX,рўйхат!$CX:$CX,$B$1460,рўйхат!$D:$D,$C1414)</f>
        <v/>
      </c>
      <c r="AP1414" s="36">
        <f>SUMIFS(рўйхат!AY:AY,рўйхат!$CX:$CX,$B$1460,рўйхат!$D:$D,$C1414)</f>
        <v/>
      </c>
      <c r="AQ1414" s="35">
        <f>SUMIFS(рўйхат!AZ:AZ,рўйхат!$CX:$CX,$B$1460,рўйхат!$D:$D,$C1414)</f>
        <v/>
      </c>
      <c r="AR1414" s="36">
        <f>SUMIFS(рўйхат!BA:BA,рўйхат!$CX:$CX,$B$1460,рўйхат!$D:$D,$C1414)</f>
        <v/>
      </c>
      <c r="AS1414" s="35">
        <f>SUMIFS(рўйхат!BB:BB,рўйхат!$CX:$CX,$B$1460,рўйхат!$D:$D,$C1414)</f>
        <v/>
      </c>
      <c r="AT1414" s="36">
        <f>SUMIFS(рўйхат!BC:BC,рўйхат!$CX:$CX,$B$1460,рўйхат!$D:$D,$C1414)</f>
        <v/>
      </c>
      <c r="AU1414" s="35">
        <f>SUMIFS(рўйхат!BD:BD,рўйхат!$CX:$CX,$B$1460,рўйхат!$D:$D,$C1414)</f>
        <v/>
      </c>
      <c r="AV1414" s="36">
        <f>SUMIFS(рўйхат!BE:BE,рўйхат!$CX:$CX,$B$1460,рўйхат!$D:$D,$C1414)</f>
        <v/>
      </c>
      <c r="AW1414" s="35">
        <f>SUMIFS(рўйхат!BF:BF,рўйхат!$CX:$CX,$B$1460,рўйхат!$D:$D,$C1414)</f>
        <v/>
      </c>
      <c r="AX1414" s="36">
        <f>SUMIFS(рўйхат!BG:BG,рўйхат!$CX:$CX,$B$1460,рўйхат!$D:$D,$C1414)</f>
        <v/>
      </c>
      <c r="AY1414" s="35">
        <f>SUMIFS(рўйхат!BH:BH,рўйхат!$CX:$CX,$B$1460,рўйхат!$D:$D,$C1414)</f>
        <v/>
      </c>
      <c r="AZ1414" s="36">
        <f>SUMIFS(рўйхат!BI:BI,рўйхат!$CX:$CX,$B$1460,рўйхат!$D:$D,$C1414)</f>
        <v/>
      </c>
      <c r="BA1414" s="35">
        <f>SUMIFS(рўйхат!BJ:BJ,рўйхат!$CX:$CX,$B$1460,рўйхат!$D:$D,$C1414)</f>
        <v/>
      </c>
      <c r="BB1414" s="36">
        <f>SUMIFS(рўйхат!BK:BK,рўйхат!$CX:$CX,$B$1460,рўйхат!$D:$D,$C1414)</f>
        <v/>
      </c>
      <c r="BC1414" s="77">
        <f>IFERROR(AO1414/E1414,0)</f>
        <v/>
      </c>
      <c r="BD1414" s="77">
        <f>IFERROR(AP1414/F1414,0)</f>
        <v/>
      </c>
      <c r="BE1414" s="35">
        <f>SUMIFS(рўйхат!BL:BL,рўйхат!$CX:$CX,$B$1460,рўйхат!$D:$D,$C1414)</f>
        <v/>
      </c>
      <c r="BF1414" s="36">
        <f>SUMIFS(рўйхат!BM:BM,рўйхат!$CX:$CX,$B$1460,рўйхат!$D:$D,$C1414)</f>
        <v/>
      </c>
      <c r="BG1414" s="35">
        <f>SUMIFS(рўйхат!BN:BN,рўйхат!$CX:$CX,$B$1460,рўйхат!$D:$D,$C1414)</f>
        <v/>
      </c>
      <c r="BH1414" s="36">
        <f>SUMIFS(рўйхат!BO:BO,рўйхат!$CX:$CX,$B$1460,рўйхат!$D:$D,$C1414)</f>
        <v/>
      </c>
      <c r="BI1414" s="35">
        <f>SUMIFS(рўйхат!BP:BP,рўйхат!$CX:$CX,$B$1460,рўйхат!$D:$D,$C1414)</f>
        <v/>
      </c>
      <c r="BJ1414" s="36">
        <f>SUMIFS(рўйхат!BQ:BQ,рўйхат!$CX:$CX,$B$1460,рўйхат!$D:$D,$C1414)</f>
        <v/>
      </c>
      <c r="BK1414" s="35">
        <f>SUMIFS(рўйхат!BR:BR,рўйхат!$CX:$CX,$B$1460,рўйхат!$D:$D,$C1414)</f>
        <v/>
      </c>
      <c r="BL1414" s="36">
        <f>SUMIFS(рўйхат!BS:BS,рўйхат!$CX:$CX,$B$1460,рўйхат!$D:$D,$C1414)</f>
        <v/>
      </c>
      <c r="BM1414" s="35">
        <f>SUMIFS(рўйхат!BT:BT,рўйхат!$CX:$CX,$B$1460,рўйхат!$D:$D,$C1414)</f>
        <v/>
      </c>
      <c r="BN1414" s="36">
        <f>SUMIFS(рўйхат!BU:BU,рўйхат!$CX:$CX,$B$1460,рўйхат!$D:$D,$C1414)</f>
        <v/>
      </c>
      <c r="BO1414" s="35">
        <f>SUMIFS(рўйхат!BX:BX,рўйхат!$CX:$CX,$B$1460,рўйхат!$D:$D,$C1414)</f>
        <v/>
      </c>
      <c r="BP1414" s="36">
        <f>SUMIFS(рўйхат!BY:BY,рўйхат!$CX:$CX,$B$1460,рўйхат!$D:$D,$C1414)</f>
        <v/>
      </c>
      <c r="BQ1414" s="35">
        <f>SUMIFS(рўйхат!BZ:BZ,рўйхат!$CX:$CX,$B$1460,рўйхат!$D:$D,$C1414)</f>
        <v/>
      </c>
      <c r="BR1414" s="36">
        <f>SUMIFS(рўйхат!CA:CA,рўйхат!$CX:$CX,$B$1460,рўйхат!$D:$D,$C1414)</f>
        <v/>
      </c>
      <c r="BS1414" s="35">
        <f>SUMIFS(рўйхат!CB:CB,рўйхат!$CX:$CX,$B$1460,рўйхат!$D:$D,$C1414)</f>
        <v/>
      </c>
      <c r="BT1414" s="36">
        <f>SUMIFS(рўйхат!CC:CC,рўйхат!$CX:$CX,$B$1460,рўйхат!$D:$D,$C1414)</f>
        <v/>
      </c>
      <c r="BU1414" s="35">
        <f>SUMIFS(рўйхат!CD:CD,рўйхат!$CX:$CX,$B$1460,рўйхат!$D:$D,$C1414)</f>
        <v/>
      </c>
      <c r="BV1414" s="36">
        <f>SUMIFS(рўйхат!CE:CE,рўйхат!$CX:$CX,$B$1460,рўйхат!$D:$D,$C1414)</f>
        <v/>
      </c>
      <c r="BW1414" s="35">
        <f>SUMIFS(рўйхат!CH:CH,рўйхат!$CX:$CX,$B$1460,рўйхат!$D:$D,$C1414)</f>
        <v/>
      </c>
      <c r="BX1414" s="36">
        <f>SUMIFS(рўйхат!CI:CI,рўйхат!$CX:$CX,$B$1460,рўйхат!$D:$D,$C1414)</f>
        <v/>
      </c>
      <c r="BY1414" s="35">
        <f>SUMIFS(рўйхат!CJ:CJ,рўйхат!$CX:$CX,$B$1460,рўйхат!$D:$D,$C1414)</f>
        <v/>
      </c>
      <c r="BZ1414" s="36">
        <f>SUMIFS(рўйхат!CK:CK,рўйхат!$CX:$CX,$B$1460,рўйхат!$D:$D,$C1414)</f>
        <v/>
      </c>
      <c r="CA1414" s="35">
        <f>SUMIFS(рўйхат!CL:CL,рўйхат!$CX:$CX,$B$1460,рўйхат!$D:$D,$C1414)</f>
        <v/>
      </c>
      <c r="CB1414" s="36">
        <f>SUMIFS(рўйхат!CM:CM,рўйхат!$CX:$CX,$B$1460,рўйхат!$D:$D,$C1414)</f>
        <v/>
      </c>
      <c r="CC1414" s="35">
        <f>SUMIFS(рўйхат!CN:CN,рўйхат!$CX:$CX,$B$1460,рўйхат!$D:$D,$C1414)</f>
        <v/>
      </c>
      <c r="CD1414" s="36">
        <f>SUMIFS(рўйхат!CO:CO,рўйхат!$CX:$CX,$B$1460,рўйхат!$D:$D,$C1414)</f>
        <v/>
      </c>
      <c r="CE1414" s="77">
        <f>IFERROR(BE1414/(Q1414+BE1414),0)</f>
        <v/>
      </c>
      <c r="CF1414" s="78">
        <f>IFERROR(BF1414/(R1414+BF1414),0)</f>
        <v/>
      </c>
    </row>
    <row r="1415" hidden="1" outlineLevel="1" ht="17.1" customHeight="1" s="245">
      <c r="A1415" s="39" t="n"/>
      <c r="B1415" s="50" t="n">
        <v>21</v>
      </c>
      <c r="C1415" s="131" t="inlineStr">
        <is>
          <t>Импорт маҳсулотлари таҳлили</t>
        </is>
      </c>
      <c r="D1415" s="32" t="n"/>
      <c r="E1415" s="35">
        <f>SUMIFS(рўйхат!F:F,рўйхат!$CX:$CX,$B$1460,рўйхат!$D:$D,$C1415)</f>
        <v/>
      </c>
      <c r="F1415" s="36">
        <f>SUMIFS(рўйхат!G:G,рўйхат!$CX:$CX,$B$1460,рўйхат!$D:$D,$C1415)</f>
        <v/>
      </c>
      <c r="G1415" s="35">
        <f>SUMIFS(рўйхат!H:H,рўйхат!$CX:$CX,$B$1460,рўйхат!$D:$D,$C1415)</f>
        <v/>
      </c>
      <c r="H1415" s="36">
        <f>SUMIFS(рўйхат!I:I,рўйхат!$CX:$CX,$B$1460,рўйхат!$D:$D,$C1415)</f>
        <v/>
      </c>
      <c r="I1415" s="35">
        <f>SUMIFS(рўйхат!J:J,рўйхат!$CX:$CX,$B$1460,рўйхат!$D:$D,$C1415)</f>
        <v/>
      </c>
      <c r="J1415" s="36">
        <f>SUMIFS(рўйхат!K:K,рўйхат!$CX:$CX,$B$1460,рўйхат!$D:$D,$C1415)</f>
        <v/>
      </c>
      <c r="K1415" s="35">
        <f>SUMIFS(рўйхат!L:L,рўйхат!$CX:$CX,$B$1460,рўйхат!$D:$D,$C1415)</f>
        <v/>
      </c>
      <c r="L1415" s="36">
        <f>SUMIFS(рўйхат!M:M,рўйхат!$CX:$CX,$B$1460,рўйхат!$D:$D,$C1415)</f>
        <v/>
      </c>
      <c r="M1415" s="35">
        <f>SUMIFS(рўйхат!N:N,рўйхат!$CX:$CX,$B$1460,рўйхат!$D:$D,$C1415)</f>
        <v/>
      </c>
      <c r="N1415" s="36">
        <f>SUMIFS(рўйхат!O:O,рўйхат!$CX:$CX,$B$1460,рўйхат!$D:$D,$C1415)</f>
        <v/>
      </c>
      <c r="O1415" s="34">
        <f>IFERROR(M1415/E1415,0)</f>
        <v/>
      </c>
      <c r="P1415" s="34">
        <f>IFERROR(N1415/F1415,0)</f>
        <v/>
      </c>
      <c r="Q1415" s="35">
        <f>SUMIFS(рўйхат!P:P,рўйхат!$CX:$CX,$B$1460,рўйхат!$D:$D,$C1415)</f>
        <v/>
      </c>
      <c r="R1415" s="36">
        <f>SUMIFS(рўйхат!Q:Q,рўйхат!$CX:$CX,$B$1460,рўйхат!$D:$D,$C1415)</f>
        <v/>
      </c>
      <c r="S1415" s="35">
        <f>SUMIFS(рўйхат!R:R,рўйхат!$CX:$CX,$B$1460,рўйхат!$D:$D,$C1415)</f>
        <v/>
      </c>
      <c r="T1415" s="36">
        <f>SUMIFS(рўйхат!S:S,рўйхат!$CX:$CX,$B$1460,рўйхат!$D:$D,$C1415)</f>
        <v/>
      </c>
      <c r="U1415" s="35">
        <f>SUMIFS(рўйхат!T:T,рўйхат!$CX:$CX,$B$1460,рўйхат!$D:$D,$C1415)</f>
        <v/>
      </c>
      <c r="V1415" s="36">
        <f>SUMIFS(рўйхат!U:U,рўйхат!$CX:$CX,$B$1460,рўйхат!$D:$D,$C1415)</f>
        <v/>
      </c>
      <c r="W1415" s="35">
        <f>SUMIFS(рўйхат!V:V,рўйхат!$CX:$CX,$B$1460,рўйхат!$D:$D,$C1415)</f>
        <v/>
      </c>
      <c r="X1415" s="36">
        <f>SUMIFS(рўйхат!W:W,рўйхат!$CX:$CX,$B$1460,рўйхат!$D:$D,$C1415)</f>
        <v/>
      </c>
      <c r="Y1415" s="35">
        <f>SUMIFS(рўйхат!X:X,рўйхат!$CX:$CX,$B$1460,рўйхат!$D:$D,$C1415)</f>
        <v/>
      </c>
      <c r="Z1415" s="36">
        <f>SUMIFS(рўйхат!Y:Y,рўйхат!$CX:$CX,$B$1460,рўйхат!$D:$D,$C1415)</f>
        <v/>
      </c>
      <c r="AA1415" s="35">
        <f>SUMIFS(рўйхат!Z:Z,рўйхат!$CX:$CX,$B$1460,рўйхат!$D:$D,$C1415)</f>
        <v/>
      </c>
      <c r="AB1415" s="36">
        <f>SUMIFS(рўйхат!AA:AA,рўйхат!$CX:$CX,$B$1460,рўйхат!$D:$D,$C1415)</f>
        <v/>
      </c>
      <c r="AC1415" s="35">
        <f>SUMIFS(рўйхат!AB:AB,рўйхат!$CX:$CX,$B$1460,рўйхат!$D:$D,$C1415)</f>
        <v/>
      </c>
      <c r="AD1415" s="36">
        <f>SUMIFS(рўйхат!AC:AC,рўйхат!$CX:$CX,$B$1460,рўйхат!$D:$D,$C1415)</f>
        <v/>
      </c>
      <c r="AE1415" s="35">
        <f>SUMIFS(рўйхат!AD:AD,рўйхат!$CX:$CX,$B$1460,рўйхат!$D:$D,$C1415)</f>
        <v/>
      </c>
      <c r="AF1415" s="36">
        <f>SUMIFS(рўйхат!AE:AE,рўйхат!$CX:$CX,$B$1460,рўйхат!$D:$D,$C1415)</f>
        <v/>
      </c>
      <c r="AG1415" s="35">
        <f>SUMIFS(рўйхат!AH:AH,рўйхат!$CX:$CX,$B$1460,рўйхат!$D:$D,$C1415)</f>
        <v/>
      </c>
      <c r="AH1415" s="36">
        <f>SUMIFS(рўйхат!AI:AI,рўйхат!$CX:$CX,$B$1460,рўйхат!$D:$D,$C1415)</f>
        <v/>
      </c>
      <c r="AI1415" s="35">
        <f>SUMIFS(рўйхат!AJ:AJ,рўйхат!$CX:$CX,$B$1460,рўйхат!$D:$D,$C1415)</f>
        <v/>
      </c>
      <c r="AJ1415" s="36">
        <f>SUMIFS(рўйхат!AK:AK,рўйхат!$CX:$CX,$B$1460,рўйхат!$D:$D,$C1415)</f>
        <v/>
      </c>
      <c r="AK1415" s="35">
        <f>SUMIFS(рўйхат!AL:AL,рўйхат!$CX:$CX,$B$1460,рўйхат!$D:$D,$C1415)</f>
        <v/>
      </c>
      <c r="AL1415" s="36">
        <f>SUMIFS(рўйхат!AM:AM,рўйхат!$CX:$CX,$B$1460,рўйхат!$D:$D,$C1415)</f>
        <v/>
      </c>
      <c r="AM1415" s="77">
        <f>IFERROR(Q1415/E1415,0)</f>
        <v/>
      </c>
      <c r="AN1415" s="77">
        <f>IFERROR(R1415/F1415,0)</f>
        <v/>
      </c>
      <c r="AO1415" s="35">
        <f>SUMIFS(рўйхат!AX:AX,рўйхат!$CX:$CX,$B$1460,рўйхат!$D:$D,$C1415)</f>
        <v/>
      </c>
      <c r="AP1415" s="36">
        <f>SUMIFS(рўйхат!AY:AY,рўйхат!$CX:$CX,$B$1460,рўйхат!$D:$D,$C1415)</f>
        <v/>
      </c>
      <c r="AQ1415" s="35">
        <f>SUMIFS(рўйхат!AZ:AZ,рўйхат!$CX:$CX,$B$1460,рўйхат!$D:$D,$C1415)</f>
        <v/>
      </c>
      <c r="AR1415" s="36">
        <f>SUMIFS(рўйхат!BA:BA,рўйхат!$CX:$CX,$B$1460,рўйхат!$D:$D,$C1415)</f>
        <v/>
      </c>
      <c r="AS1415" s="35">
        <f>SUMIFS(рўйхат!BB:BB,рўйхат!$CX:$CX,$B$1460,рўйхат!$D:$D,$C1415)</f>
        <v/>
      </c>
      <c r="AT1415" s="36">
        <f>SUMIFS(рўйхат!BC:BC,рўйхат!$CX:$CX,$B$1460,рўйхат!$D:$D,$C1415)</f>
        <v/>
      </c>
      <c r="AU1415" s="35">
        <f>SUMIFS(рўйхат!BD:BD,рўйхат!$CX:$CX,$B$1460,рўйхат!$D:$D,$C1415)</f>
        <v/>
      </c>
      <c r="AV1415" s="36">
        <f>SUMIFS(рўйхат!BE:BE,рўйхат!$CX:$CX,$B$1460,рўйхат!$D:$D,$C1415)</f>
        <v/>
      </c>
      <c r="AW1415" s="35">
        <f>SUMIFS(рўйхат!BF:BF,рўйхат!$CX:$CX,$B$1460,рўйхат!$D:$D,$C1415)</f>
        <v/>
      </c>
      <c r="AX1415" s="36">
        <f>SUMIFS(рўйхат!BG:BG,рўйхат!$CX:$CX,$B$1460,рўйхат!$D:$D,$C1415)</f>
        <v/>
      </c>
      <c r="AY1415" s="35">
        <f>SUMIFS(рўйхат!BH:BH,рўйхат!$CX:$CX,$B$1460,рўйхат!$D:$D,$C1415)</f>
        <v/>
      </c>
      <c r="AZ1415" s="36">
        <f>SUMIFS(рўйхат!BI:BI,рўйхат!$CX:$CX,$B$1460,рўйхат!$D:$D,$C1415)</f>
        <v/>
      </c>
      <c r="BA1415" s="35">
        <f>SUMIFS(рўйхат!BJ:BJ,рўйхат!$CX:$CX,$B$1460,рўйхат!$D:$D,$C1415)</f>
        <v/>
      </c>
      <c r="BB1415" s="36">
        <f>SUMIFS(рўйхат!BK:BK,рўйхат!$CX:$CX,$B$1460,рўйхат!$D:$D,$C1415)</f>
        <v/>
      </c>
      <c r="BC1415" s="77">
        <f>IFERROR(AO1415/E1415,0)</f>
        <v/>
      </c>
      <c r="BD1415" s="77">
        <f>IFERROR(AP1415/F1415,0)</f>
        <v/>
      </c>
      <c r="BE1415" s="35">
        <f>SUMIFS(рўйхат!BL:BL,рўйхат!$CX:$CX,$B$1460,рўйхат!$D:$D,$C1415)</f>
        <v/>
      </c>
      <c r="BF1415" s="36">
        <f>SUMIFS(рўйхат!BM:BM,рўйхат!$CX:$CX,$B$1460,рўйхат!$D:$D,$C1415)</f>
        <v/>
      </c>
      <c r="BG1415" s="35">
        <f>SUMIFS(рўйхат!BN:BN,рўйхат!$CX:$CX,$B$1460,рўйхат!$D:$D,$C1415)</f>
        <v/>
      </c>
      <c r="BH1415" s="36">
        <f>SUMIFS(рўйхат!BO:BO,рўйхат!$CX:$CX,$B$1460,рўйхат!$D:$D,$C1415)</f>
        <v/>
      </c>
      <c r="BI1415" s="35">
        <f>SUMIFS(рўйхат!BP:BP,рўйхат!$CX:$CX,$B$1460,рўйхат!$D:$D,$C1415)</f>
        <v/>
      </c>
      <c r="BJ1415" s="36">
        <f>SUMIFS(рўйхат!BQ:BQ,рўйхат!$CX:$CX,$B$1460,рўйхат!$D:$D,$C1415)</f>
        <v/>
      </c>
      <c r="BK1415" s="35">
        <f>SUMIFS(рўйхат!BR:BR,рўйхат!$CX:$CX,$B$1460,рўйхат!$D:$D,$C1415)</f>
        <v/>
      </c>
      <c r="BL1415" s="36">
        <f>SUMIFS(рўйхат!BS:BS,рўйхат!$CX:$CX,$B$1460,рўйхат!$D:$D,$C1415)</f>
        <v/>
      </c>
      <c r="BM1415" s="35">
        <f>SUMIFS(рўйхат!BT:BT,рўйхат!$CX:$CX,$B$1460,рўйхат!$D:$D,$C1415)</f>
        <v/>
      </c>
      <c r="BN1415" s="36">
        <f>SUMIFS(рўйхат!BU:BU,рўйхат!$CX:$CX,$B$1460,рўйхат!$D:$D,$C1415)</f>
        <v/>
      </c>
      <c r="BO1415" s="35">
        <f>SUMIFS(рўйхат!BX:BX,рўйхат!$CX:$CX,$B$1460,рўйхат!$D:$D,$C1415)</f>
        <v/>
      </c>
      <c r="BP1415" s="36">
        <f>SUMIFS(рўйхат!BY:BY,рўйхат!$CX:$CX,$B$1460,рўйхат!$D:$D,$C1415)</f>
        <v/>
      </c>
      <c r="BQ1415" s="35">
        <f>SUMIFS(рўйхат!BZ:BZ,рўйхат!$CX:$CX,$B$1460,рўйхат!$D:$D,$C1415)</f>
        <v/>
      </c>
      <c r="BR1415" s="36">
        <f>SUMIFS(рўйхат!CA:CA,рўйхат!$CX:$CX,$B$1460,рўйхат!$D:$D,$C1415)</f>
        <v/>
      </c>
      <c r="BS1415" s="35">
        <f>SUMIFS(рўйхат!CB:CB,рўйхат!$CX:$CX,$B$1460,рўйхат!$D:$D,$C1415)</f>
        <v/>
      </c>
      <c r="BT1415" s="36">
        <f>SUMIFS(рўйхат!CC:CC,рўйхат!$CX:$CX,$B$1460,рўйхат!$D:$D,$C1415)</f>
        <v/>
      </c>
      <c r="BU1415" s="35">
        <f>SUMIFS(рўйхат!CD:CD,рўйхат!$CX:$CX,$B$1460,рўйхат!$D:$D,$C1415)</f>
        <v/>
      </c>
      <c r="BV1415" s="36">
        <f>SUMIFS(рўйхат!CE:CE,рўйхат!$CX:$CX,$B$1460,рўйхат!$D:$D,$C1415)</f>
        <v/>
      </c>
      <c r="BW1415" s="35">
        <f>SUMIFS(рўйхат!CH:CH,рўйхат!$CX:$CX,$B$1460,рўйхат!$D:$D,$C1415)</f>
        <v/>
      </c>
      <c r="BX1415" s="36">
        <f>SUMIFS(рўйхат!CI:CI,рўйхат!$CX:$CX,$B$1460,рўйхат!$D:$D,$C1415)</f>
        <v/>
      </c>
      <c r="BY1415" s="35">
        <f>SUMIFS(рўйхат!CJ:CJ,рўйхат!$CX:$CX,$B$1460,рўйхат!$D:$D,$C1415)</f>
        <v/>
      </c>
      <c r="BZ1415" s="36">
        <f>SUMIFS(рўйхат!CK:CK,рўйхат!$CX:$CX,$B$1460,рўйхат!$D:$D,$C1415)</f>
        <v/>
      </c>
      <c r="CA1415" s="35">
        <f>SUMIFS(рўйхат!CL:CL,рўйхат!$CX:$CX,$B$1460,рўйхат!$D:$D,$C1415)</f>
        <v/>
      </c>
      <c r="CB1415" s="36">
        <f>SUMIFS(рўйхат!CM:CM,рўйхат!$CX:$CX,$B$1460,рўйхат!$D:$D,$C1415)</f>
        <v/>
      </c>
      <c r="CC1415" s="35">
        <f>SUMIFS(рўйхат!CN:CN,рўйхат!$CX:$CX,$B$1460,рўйхат!$D:$D,$C1415)</f>
        <v/>
      </c>
      <c r="CD1415" s="36">
        <f>SUMIFS(рўйхат!CO:CO,рўйхат!$CX:$CX,$B$1460,рўйхат!$D:$D,$C1415)</f>
        <v/>
      </c>
      <c r="CE1415" s="77">
        <f>IFERROR(BE1415/(Q1415+BE1415),0)</f>
        <v/>
      </c>
      <c r="CF1415" s="78">
        <f>IFERROR(BF1415/(R1415+BF1415),0)</f>
        <v/>
      </c>
    </row>
    <row r="1416" hidden="1" outlineLevel="1" ht="33.95" customHeight="1" s="245">
      <c r="A1416" s="39" t="n"/>
      <c r="B1416" s="50" t="n">
        <v>22</v>
      </c>
      <c r="C1416" s="131" t="inlineStr">
        <is>
          <t>Иш жойига эга бўлган фуқароларга "Жамоат ишлари жамғармаси"дан маблағлар  тўланиши</t>
        </is>
      </c>
      <c r="D1416" s="32" t="n"/>
      <c r="E1416" s="35">
        <f>SUMIFS(рўйхат!F:F,рўйхат!$CX:$CX,$B$1460,рўйхат!$D:$D,$C1416)</f>
        <v/>
      </c>
      <c r="F1416" s="36">
        <f>SUMIFS(рўйхат!G:G,рўйхат!$CX:$CX,$B$1460,рўйхат!$D:$D,$C1416)</f>
        <v/>
      </c>
      <c r="G1416" s="35">
        <f>SUMIFS(рўйхат!H:H,рўйхат!$CX:$CX,$B$1460,рўйхат!$D:$D,$C1416)</f>
        <v/>
      </c>
      <c r="H1416" s="36">
        <f>SUMIFS(рўйхат!I:I,рўйхат!$CX:$CX,$B$1460,рўйхат!$D:$D,$C1416)</f>
        <v/>
      </c>
      <c r="I1416" s="35">
        <f>SUMIFS(рўйхат!J:J,рўйхат!$CX:$CX,$B$1460,рўйхат!$D:$D,$C1416)</f>
        <v/>
      </c>
      <c r="J1416" s="36">
        <f>SUMIFS(рўйхат!K:K,рўйхат!$CX:$CX,$B$1460,рўйхат!$D:$D,$C1416)</f>
        <v/>
      </c>
      <c r="K1416" s="35">
        <f>SUMIFS(рўйхат!L:L,рўйхат!$CX:$CX,$B$1460,рўйхат!$D:$D,$C1416)</f>
        <v/>
      </c>
      <c r="L1416" s="36">
        <f>SUMIFS(рўйхат!M:M,рўйхат!$CX:$CX,$B$1460,рўйхат!$D:$D,$C1416)</f>
        <v/>
      </c>
      <c r="M1416" s="35">
        <f>SUMIFS(рўйхат!N:N,рўйхат!$CX:$CX,$B$1460,рўйхат!$D:$D,$C1416)</f>
        <v/>
      </c>
      <c r="N1416" s="36">
        <f>SUMIFS(рўйхат!O:O,рўйхат!$CX:$CX,$B$1460,рўйхат!$D:$D,$C1416)</f>
        <v/>
      </c>
      <c r="O1416" s="34">
        <f>IFERROR(M1416/E1416,0)</f>
        <v/>
      </c>
      <c r="P1416" s="34">
        <f>IFERROR(N1416/F1416,0)</f>
        <v/>
      </c>
      <c r="Q1416" s="35">
        <f>SUMIFS(рўйхат!P:P,рўйхат!$CX:$CX,$B$1460,рўйхат!$D:$D,$C1416)</f>
        <v/>
      </c>
      <c r="R1416" s="36">
        <f>SUMIFS(рўйхат!Q:Q,рўйхат!$CX:$CX,$B$1460,рўйхат!$D:$D,$C1416)</f>
        <v/>
      </c>
      <c r="S1416" s="35">
        <f>SUMIFS(рўйхат!R:R,рўйхат!$CX:$CX,$B$1460,рўйхат!$D:$D,$C1416)</f>
        <v/>
      </c>
      <c r="T1416" s="36">
        <f>SUMIFS(рўйхат!S:S,рўйхат!$CX:$CX,$B$1460,рўйхат!$D:$D,$C1416)</f>
        <v/>
      </c>
      <c r="U1416" s="35">
        <f>SUMIFS(рўйхат!T:T,рўйхат!$CX:$CX,$B$1460,рўйхат!$D:$D,$C1416)</f>
        <v/>
      </c>
      <c r="V1416" s="36">
        <f>SUMIFS(рўйхат!U:U,рўйхат!$CX:$CX,$B$1460,рўйхат!$D:$D,$C1416)</f>
        <v/>
      </c>
      <c r="W1416" s="35">
        <f>SUMIFS(рўйхат!V:V,рўйхат!$CX:$CX,$B$1460,рўйхат!$D:$D,$C1416)</f>
        <v/>
      </c>
      <c r="X1416" s="36">
        <f>SUMIFS(рўйхат!W:W,рўйхат!$CX:$CX,$B$1460,рўйхат!$D:$D,$C1416)</f>
        <v/>
      </c>
      <c r="Y1416" s="35">
        <f>SUMIFS(рўйхат!X:X,рўйхат!$CX:$CX,$B$1460,рўйхат!$D:$D,$C1416)</f>
        <v/>
      </c>
      <c r="Z1416" s="36">
        <f>SUMIFS(рўйхат!Y:Y,рўйхат!$CX:$CX,$B$1460,рўйхат!$D:$D,$C1416)</f>
        <v/>
      </c>
      <c r="AA1416" s="35">
        <f>SUMIFS(рўйхат!Z:Z,рўйхат!$CX:$CX,$B$1460,рўйхат!$D:$D,$C1416)</f>
        <v/>
      </c>
      <c r="AB1416" s="36">
        <f>SUMIFS(рўйхат!AA:AA,рўйхат!$CX:$CX,$B$1460,рўйхат!$D:$D,$C1416)</f>
        <v/>
      </c>
      <c r="AC1416" s="35">
        <f>SUMIFS(рўйхат!AB:AB,рўйхат!$CX:$CX,$B$1460,рўйхат!$D:$D,$C1416)</f>
        <v/>
      </c>
      <c r="AD1416" s="36">
        <f>SUMIFS(рўйхат!AC:AC,рўйхат!$CX:$CX,$B$1460,рўйхат!$D:$D,$C1416)</f>
        <v/>
      </c>
      <c r="AE1416" s="35">
        <f>SUMIFS(рўйхат!AD:AD,рўйхат!$CX:$CX,$B$1460,рўйхат!$D:$D,$C1416)</f>
        <v/>
      </c>
      <c r="AF1416" s="36">
        <f>SUMIFS(рўйхат!AE:AE,рўйхат!$CX:$CX,$B$1460,рўйхат!$D:$D,$C1416)</f>
        <v/>
      </c>
      <c r="AG1416" s="35">
        <f>SUMIFS(рўйхат!AH:AH,рўйхат!$CX:$CX,$B$1460,рўйхат!$D:$D,$C1416)</f>
        <v/>
      </c>
      <c r="AH1416" s="36">
        <f>SUMIFS(рўйхат!AI:AI,рўйхат!$CX:$CX,$B$1460,рўйхат!$D:$D,$C1416)</f>
        <v/>
      </c>
      <c r="AI1416" s="35">
        <f>SUMIFS(рўйхат!AJ:AJ,рўйхат!$CX:$CX,$B$1460,рўйхат!$D:$D,$C1416)</f>
        <v/>
      </c>
      <c r="AJ1416" s="36">
        <f>SUMIFS(рўйхат!AK:AK,рўйхат!$CX:$CX,$B$1460,рўйхат!$D:$D,$C1416)</f>
        <v/>
      </c>
      <c r="AK1416" s="35">
        <f>SUMIFS(рўйхат!AL:AL,рўйхат!$CX:$CX,$B$1460,рўйхат!$D:$D,$C1416)</f>
        <v/>
      </c>
      <c r="AL1416" s="36">
        <f>SUMIFS(рўйхат!AM:AM,рўйхат!$CX:$CX,$B$1460,рўйхат!$D:$D,$C1416)</f>
        <v/>
      </c>
      <c r="AM1416" s="77">
        <f>IFERROR(Q1416/E1416,0)</f>
        <v/>
      </c>
      <c r="AN1416" s="77">
        <f>IFERROR(R1416/F1416,0)</f>
        <v/>
      </c>
      <c r="AO1416" s="35">
        <f>SUMIFS(рўйхат!AX:AX,рўйхат!$CX:$CX,$B$1460,рўйхат!$D:$D,$C1416)</f>
        <v/>
      </c>
      <c r="AP1416" s="36">
        <f>SUMIFS(рўйхат!AY:AY,рўйхат!$CX:$CX,$B$1460,рўйхат!$D:$D,$C1416)</f>
        <v/>
      </c>
      <c r="AQ1416" s="35">
        <f>SUMIFS(рўйхат!AZ:AZ,рўйхат!$CX:$CX,$B$1460,рўйхат!$D:$D,$C1416)</f>
        <v/>
      </c>
      <c r="AR1416" s="36">
        <f>SUMIFS(рўйхат!BA:BA,рўйхат!$CX:$CX,$B$1460,рўйхат!$D:$D,$C1416)</f>
        <v/>
      </c>
      <c r="AS1416" s="35">
        <f>SUMIFS(рўйхат!BB:BB,рўйхат!$CX:$CX,$B$1460,рўйхат!$D:$D,$C1416)</f>
        <v/>
      </c>
      <c r="AT1416" s="36">
        <f>SUMIFS(рўйхат!BC:BC,рўйхат!$CX:$CX,$B$1460,рўйхат!$D:$D,$C1416)</f>
        <v/>
      </c>
      <c r="AU1416" s="35">
        <f>SUMIFS(рўйхат!BD:BD,рўйхат!$CX:$CX,$B$1460,рўйхат!$D:$D,$C1416)</f>
        <v/>
      </c>
      <c r="AV1416" s="36">
        <f>SUMIFS(рўйхат!BE:BE,рўйхат!$CX:$CX,$B$1460,рўйхат!$D:$D,$C1416)</f>
        <v/>
      </c>
      <c r="AW1416" s="35">
        <f>SUMIFS(рўйхат!BF:BF,рўйхат!$CX:$CX,$B$1460,рўйхат!$D:$D,$C1416)</f>
        <v/>
      </c>
      <c r="AX1416" s="36">
        <f>SUMIFS(рўйхат!BG:BG,рўйхат!$CX:$CX,$B$1460,рўйхат!$D:$D,$C1416)</f>
        <v/>
      </c>
      <c r="AY1416" s="35">
        <f>SUMIFS(рўйхат!BH:BH,рўйхат!$CX:$CX,$B$1460,рўйхат!$D:$D,$C1416)</f>
        <v/>
      </c>
      <c r="AZ1416" s="36">
        <f>SUMIFS(рўйхат!BI:BI,рўйхат!$CX:$CX,$B$1460,рўйхат!$D:$D,$C1416)</f>
        <v/>
      </c>
      <c r="BA1416" s="35">
        <f>SUMIFS(рўйхат!BJ:BJ,рўйхат!$CX:$CX,$B$1460,рўйхат!$D:$D,$C1416)</f>
        <v/>
      </c>
      <c r="BB1416" s="36">
        <f>SUMIFS(рўйхат!BK:BK,рўйхат!$CX:$CX,$B$1460,рўйхат!$D:$D,$C1416)</f>
        <v/>
      </c>
      <c r="BC1416" s="77">
        <f>IFERROR(AO1416/E1416,0)</f>
        <v/>
      </c>
      <c r="BD1416" s="77">
        <f>IFERROR(AP1416/F1416,0)</f>
        <v/>
      </c>
      <c r="BE1416" s="35">
        <f>SUMIFS(рўйхат!BL:BL,рўйхат!$CX:$CX,$B$1460,рўйхат!$D:$D,$C1416)</f>
        <v/>
      </c>
      <c r="BF1416" s="36">
        <f>SUMIFS(рўйхат!BM:BM,рўйхат!$CX:$CX,$B$1460,рўйхат!$D:$D,$C1416)</f>
        <v/>
      </c>
      <c r="BG1416" s="35">
        <f>SUMIFS(рўйхат!BN:BN,рўйхат!$CX:$CX,$B$1460,рўйхат!$D:$D,$C1416)</f>
        <v/>
      </c>
      <c r="BH1416" s="36">
        <f>SUMIFS(рўйхат!BO:BO,рўйхат!$CX:$CX,$B$1460,рўйхат!$D:$D,$C1416)</f>
        <v/>
      </c>
      <c r="BI1416" s="35">
        <f>SUMIFS(рўйхат!BP:BP,рўйхат!$CX:$CX,$B$1460,рўйхат!$D:$D,$C1416)</f>
        <v/>
      </c>
      <c r="BJ1416" s="36">
        <f>SUMIFS(рўйхат!BQ:BQ,рўйхат!$CX:$CX,$B$1460,рўйхат!$D:$D,$C1416)</f>
        <v/>
      </c>
      <c r="BK1416" s="35">
        <f>SUMIFS(рўйхат!BR:BR,рўйхат!$CX:$CX,$B$1460,рўйхат!$D:$D,$C1416)</f>
        <v/>
      </c>
      <c r="BL1416" s="36">
        <f>SUMIFS(рўйхат!BS:BS,рўйхат!$CX:$CX,$B$1460,рўйхат!$D:$D,$C1416)</f>
        <v/>
      </c>
      <c r="BM1416" s="35">
        <f>SUMIFS(рўйхат!BT:BT,рўйхат!$CX:$CX,$B$1460,рўйхат!$D:$D,$C1416)</f>
        <v/>
      </c>
      <c r="BN1416" s="36">
        <f>SUMIFS(рўйхат!BU:BU,рўйхат!$CX:$CX,$B$1460,рўйхат!$D:$D,$C1416)</f>
        <v/>
      </c>
      <c r="BO1416" s="35">
        <f>SUMIFS(рўйхат!BX:BX,рўйхат!$CX:$CX,$B$1460,рўйхат!$D:$D,$C1416)</f>
        <v/>
      </c>
      <c r="BP1416" s="36">
        <f>SUMIFS(рўйхат!BY:BY,рўйхат!$CX:$CX,$B$1460,рўйхат!$D:$D,$C1416)</f>
        <v/>
      </c>
      <c r="BQ1416" s="35">
        <f>SUMIFS(рўйхат!BZ:BZ,рўйхат!$CX:$CX,$B$1460,рўйхат!$D:$D,$C1416)</f>
        <v/>
      </c>
      <c r="BR1416" s="36">
        <f>SUMIFS(рўйхат!CA:CA,рўйхат!$CX:$CX,$B$1460,рўйхат!$D:$D,$C1416)</f>
        <v/>
      </c>
      <c r="BS1416" s="35">
        <f>SUMIFS(рўйхат!CB:CB,рўйхат!$CX:$CX,$B$1460,рўйхат!$D:$D,$C1416)</f>
        <v/>
      </c>
      <c r="BT1416" s="36">
        <f>SUMIFS(рўйхат!CC:CC,рўйхат!$CX:$CX,$B$1460,рўйхат!$D:$D,$C1416)</f>
        <v/>
      </c>
      <c r="BU1416" s="35">
        <f>SUMIFS(рўйхат!CD:CD,рўйхат!$CX:$CX,$B$1460,рўйхат!$D:$D,$C1416)</f>
        <v/>
      </c>
      <c r="BV1416" s="36">
        <f>SUMIFS(рўйхат!CE:CE,рўйхат!$CX:$CX,$B$1460,рўйхат!$D:$D,$C1416)</f>
        <v/>
      </c>
      <c r="BW1416" s="35">
        <f>SUMIFS(рўйхат!CH:CH,рўйхат!$CX:$CX,$B$1460,рўйхат!$D:$D,$C1416)</f>
        <v/>
      </c>
      <c r="BX1416" s="36">
        <f>SUMIFS(рўйхат!CI:CI,рўйхат!$CX:$CX,$B$1460,рўйхат!$D:$D,$C1416)</f>
        <v/>
      </c>
      <c r="BY1416" s="35">
        <f>SUMIFS(рўйхат!CJ:CJ,рўйхат!$CX:$CX,$B$1460,рўйхат!$D:$D,$C1416)</f>
        <v/>
      </c>
      <c r="BZ1416" s="36">
        <f>SUMIFS(рўйхат!CK:CK,рўйхат!$CX:$CX,$B$1460,рўйхат!$D:$D,$C1416)</f>
        <v/>
      </c>
      <c r="CA1416" s="35">
        <f>SUMIFS(рўйхат!CL:CL,рўйхат!$CX:$CX,$B$1460,рўйхат!$D:$D,$C1416)</f>
        <v/>
      </c>
      <c r="CB1416" s="36">
        <f>SUMIFS(рўйхат!CM:CM,рўйхат!$CX:$CX,$B$1460,рўйхат!$D:$D,$C1416)</f>
        <v/>
      </c>
      <c r="CC1416" s="35">
        <f>SUMIFS(рўйхат!CN:CN,рўйхат!$CX:$CX,$B$1460,рўйхат!$D:$D,$C1416)</f>
        <v/>
      </c>
      <c r="CD1416" s="36">
        <f>SUMIFS(рўйхат!CO:CO,рўйхат!$CX:$CX,$B$1460,рўйхат!$D:$D,$C1416)</f>
        <v/>
      </c>
      <c r="CE1416" s="77">
        <f>IFERROR(BE1416/(Q1416+BE1416),0)</f>
        <v/>
      </c>
      <c r="CF1416" s="78">
        <f>IFERROR(BF1416/(R1416+BF1416),0)</f>
        <v/>
      </c>
    </row>
    <row r="1417" hidden="1" outlineLevel="1" ht="33.95" customHeight="1" s="245">
      <c r="A1417" s="39" t="n"/>
      <c r="B1417" s="50" t="n">
        <v>23</v>
      </c>
      <c r="C1417" s="131" t="inlineStr">
        <is>
          <t>Иш ҳақининг энг кам миқдоридан кам ҳисобланган ойлик иш ҳақлари таҳлили</t>
        </is>
      </c>
      <c r="D1417" s="32" t="n"/>
      <c r="E1417" s="35">
        <f>SUMIFS(рўйхат!F:F,рўйхат!$CX:$CX,$B$1460,рўйхат!$D:$D,$C1417)</f>
        <v/>
      </c>
      <c r="F1417" s="36">
        <f>SUMIFS(рўйхат!G:G,рўйхат!$CX:$CX,$B$1460,рўйхат!$D:$D,$C1417)</f>
        <v/>
      </c>
      <c r="G1417" s="35">
        <f>SUMIFS(рўйхат!H:H,рўйхат!$CX:$CX,$B$1460,рўйхат!$D:$D,$C1417)</f>
        <v/>
      </c>
      <c r="H1417" s="36">
        <f>SUMIFS(рўйхат!I:I,рўйхат!$CX:$CX,$B$1460,рўйхат!$D:$D,$C1417)</f>
        <v/>
      </c>
      <c r="I1417" s="35">
        <f>SUMIFS(рўйхат!J:J,рўйхат!$CX:$CX,$B$1460,рўйхат!$D:$D,$C1417)</f>
        <v/>
      </c>
      <c r="J1417" s="36">
        <f>SUMIFS(рўйхат!K:K,рўйхат!$CX:$CX,$B$1460,рўйхат!$D:$D,$C1417)</f>
        <v/>
      </c>
      <c r="K1417" s="35">
        <f>SUMIFS(рўйхат!L:L,рўйхат!$CX:$CX,$B$1460,рўйхат!$D:$D,$C1417)</f>
        <v/>
      </c>
      <c r="L1417" s="36">
        <f>SUMIFS(рўйхат!M:M,рўйхат!$CX:$CX,$B$1460,рўйхат!$D:$D,$C1417)</f>
        <v/>
      </c>
      <c r="M1417" s="35">
        <f>SUMIFS(рўйхат!N:N,рўйхат!$CX:$CX,$B$1460,рўйхат!$D:$D,$C1417)</f>
        <v/>
      </c>
      <c r="N1417" s="36">
        <f>SUMIFS(рўйхат!O:O,рўйхат!$CX:$CX,$B$1460,рўйхат!$D:$D,$C1417)</f>
        <v/>
      </c>
      <c r="O1417" s="34">
        <f>IFERROR(M1417/E1417,0)</f>
        <v/>
      </c>
      <c r="P1417" s="34">
        <f>IFERROR(N1417/F1417,0)</f>
        <v/>
      </c>
      <c r="Q1417" s="35">
        <f>SUMIFS(рўйхат!P:P,рўйхат!$CX:$CX,$B$1460,рўйхат!$D:$D,$C1417)</f>
        <v/>
      </c>
      <c r="R1417" s="36">
        <f>SUMIFS(рўйхат!Q:Q,рўйхат!$CX:$CX,$B$1460,рўйхат!$D:$D,$C1417)</f>
        <v/>
      </c>
      <c r="S1417" s="35">
        <f>SUMIFS(рўйхат!R:R,рўйхат!$CX:$CX,$B$1460,рўйхат!$D:$D,$C1417)</f>
        <v/>
      </c>
      <c r="T1417" s="36">
        <f>SUMIFS(рўйхат!S:S,рўйхат!$CX:$CX,$B$1460,рўйхат!$D:$D,$C1417)</f>
        <v/>
      </c>
      <c r="U1417" s="35">
        <f>SUMIFS(рўйхат!T:T,рўйхат!$CX:$CX,$B$1460,рўйхат!$D:$D,$C1417)</f>
        <v/>
      </c>
      <c r="V1417" s="36">
        <f>SUMIFS(рўйхат!U:U,рўйхат!$CX:$CX,$B$1460,рўйхат!$D:$D,$C1417)</f>
        <v/>
      </c>
      <c r="W1417" s="35">
        <f>SUMIFS(рўйхат!V:V,рўйхат!$CX:$CX,$B$1460,рўйхат!$D:$D,$C1417)</f>
        <v/>
      </c>
      <c r="X1417" s="36">
        <f>SUMIFS(рўйхат!W:W,рўйхат!$CX:$CX,$B$1460,рўйхат!$D:$D,$C1417)</f>
        <v/>
      </c>
      <c r="Y1417" s="35">
        <f>SUMIFS(рўйхат!X:X,рўйхат!$CX:$CX,$B$1460,рўйхат!$D:$D,$C1417)</f>
        <v/>
      </c>
      <c r="Z1417" s="36">
        <f>SUMIFS(рўйхат!Y:Y,рўйхат!$CX:$CX,$B$1460,рўйхат!$D:$D,$C1417)</f>
        <v/>
      </c>
      <c r="AA1417" s="35">
        <f>SUMIFS(рўйхат!Z:Z,рўйхат!$CX:$CX,$B$1460,рўйхат!$D:$D,$C1417)</f>
        <v/>
      </c>
      <c r="AB1417" s="36">
        <f>SUMIFS(рўйхат!AA:AA,рўйхат!$CX:$CX,$B$1460,рўйхат!$D:$D,$C1417)</f>
        <v/>
      </c>
      <c r="AC1417" s="35">
        <f>SUMIFS(рўйхат!AB:AB,рўйхат!$CX:$CX,$B$1460,рўйхат!$D:$D,$C1417)</f>
        <v/>
      </c>
      <c r="AD1417" s="36">
        <f>SUMIFS(рўйхат!AC:AC,рўйхат!$CX:$CX,$B$1460,рўйхат!$D:$D,$C1417)</f>
        <v/>
      </c>
      <c r="AE1417" s="35">
        <f>SUMIFS(рўйхат!AD:AD,рўйхат!$CX:$CX,$B$1460,рўйхат!$D:$D,$C1417)</f>
        <v/>
      </c>
      <c r="AF1417" s="36">
        <f>SUMIFS(рўйхат!AE:AE,рўйхат!$CX:$CX,$B$1460,рўйхат!$D:$D,$C1417)</f>
        <v/>
      </c>
      <c r="AG1417" s="35">
        <f>SUMIFS(рўйхат!AH:AH,рўйхат!$CX:$CX,$B$1460,рўйхат!$D:$D,$C1417)</f>
        <v/>
      </c>
      <c r="AH1417" s="36">
        <f>SUMIFS(рўйхат!AI:AI,рўйхат!$CX:$CX,$B$1460,рўйхат!$D:$D,$C1417)</f>
        <v/>
      </c>
      <c r="AI1417" s="35">
        <f>SUMIFS(рўйхат!AJ:AJ,рўйхат!$CX:$CX,$B$1460,рўйхат!$D:$D,$C1417)</f>
        <v/>
      </c>
      <c r="AJ1417" s="36">
        <f>SUMIFS(рўйхат!AK:AK,рўйхат!$CX:$CX,$B$1460,рўйхат!$D:$D,$C1417)</f>
        <v/>
      </c>
      <c r="AK1417" s="35">
        <f>SUMIFS(рўйхат!AL:AL,рўйхат!$CX:$CX,$B$1460,рўйхат!$D:$D,$C1417)</f>
        <v/>
      </c>
      <c r="AL1417" s="36">
        <f>SUMIFS(рўйхат!AM:AM,рўйхат!$CX:$CX,$B$1460,рўйхат!$D:$D,$C1417)</f>
        <v/>
      </c>
      <c r="AM1417" s="77">
        <f>IFERROR(Q1417/E1417,0)</f>
        <v/>
      </c>
      <c r="AN1417" s="77">
        <f>IFERROR(R1417/F1417,0)</f>
        <v/>
      </c>
      <c r="AO1417" s="35">
        <f>SUMIFS(рўйхат!AX:AX,рўйхат!$CX:$CX,$B$1460,рўйхат!$D:$D,$C1417)</f>
        <v/>
      </c>
      <c r="AP1417" s="36">
        <f>SUMIFS(рўйхат!AY:AY,рўйхат!$CX:$CX,$B$1460,рўйхат!$D:$D,$C1417)</f>
        <v/>
      </c>
      <c r="AQ1417" s="35">
        <f>SUMIFS(рўйхат!AZ:AZ,рўйхат!$CX:$CX,$B$1460,рўйхат!$D:$D,$C1417)</f>
        <v/>
      </c>
      <c r="AR1417" s="36">
        <f>SUMIFS(рўйхат!BA:BA,рўйхат!$CX:$CX,$B$1460,рўйхат!$D:$D,$C1417)</f>
        <v/>
      </c>
      <c r="AS1417" s="35">
        <f>SUMIFS(рўйхат!BB:BB,рўйхат!$CX:$CX,$B$1460,рўйхат!$D:$D,$C1417)</f>
        <v/>
      </c>
      <c r="AT1417" s="36">
        <f>SUMIFS(рўйхат!BC:BC,рўйхат!$CX:$CX,$B$1460,рўйхат!$D:$D,$C1417)</f>
        <v/>
      </c>
      <c r="AU1417" s="35">
        <f>SUMIFS(рўйхат!BD:BD,рўйхат!$CX:$CX,$B$1460,рўйхат!$D:$D,$C1417)</f>
        <v/>
      </c>
      <c r="AV1417" s="36">
        <f>SUMIFS(рўйхат!BE:BE,рўйхат!$CX:$CX,$B$1460,рўйхат!$D:$D,$C1417)</f>
        <v/>
      </c>
      <c r="AW1417" s="35">
        <f>SUMIFS(рўйхат!BF:BF,рўйхат!$CX:$CX,$B$1460,рўйхат!$D:$D,$C1417)</f>
        <v/>
      </c>
      <c r="AX1417" s="36">
        <f>SUMIFS(рўйхат!BG:BG,рўйхат!$CX:$CX,$B$1460,рўйхат!$D:$D,$C1417)</f>
        <v/>
      </c>
      <c r="AY1417" s="35">
        <f>SUMIFS(рўйхат!BH:BH,рўйхат!$CX:$CX,$B$1460,рўйхат!$D:$D,$C1417)</f>
        <v/>
      </c>
      <c r="AZ1417" s="36">
        <f>SUMIFS(рўйхат!BI:BI,рўйхат!$CX:$CX,$B$1460,рўйхат!$D:$D,$C1417)</f>
        <v/>
      </c>
      <c r="BA1417" s="35">
        <f>SUMIFS(рўйхат!BJ:BJ,рўйхат!$CX:$CX,$B$1460,рўйхат!$D:$D,$C1417)</f>
        <v/>
      </c>
      <c r="BB1417" s="36">
        <f>SUMIFS(рўйхат!BK:BK,рўйхат!$CX:$CX,$B$1460,рўйхат!$D:$D,$C1417)</f>
        <v/>
      </c>
      <c r="BC1417" s="77">
        <f>IFERROR(AO1417/E1417,0)</f>
        <v/>
      </c>
      <c r="BD1417" s="77">
        <f>IFERROR(AP1417/F1417,0)</f>
        <v/>
      </c>
      <c r="BE1417" s="35">
        <f>SUMIFS(рўйхат!BL:BL,рўйхат!$CX:$CX,$B$1460,рўйхат!$D:$D,$C1417)</f>
        <v/>
      </c>
      <c r="BF1417" s="36">
        <f>SUMIFS(рўйхат!BM:BM,рўйхат!$CX:$CX,$B$1460,рўйхат!$D:$D,$C1417)</f>
        <v/>
      </c>
      <c r="BG1417" s="35">
        <f>SUMIFS(рўйхат!BN:BN,рўйхат!$CX:$CX,$B$1460,рўйхат!$D:$D,$C1417)</f>
        <v/>
      </c>
      <c r="BH1417" s="36">
        <f>SUMIFS(рўйхат!BO:BO,рўйхат!$CX:$CX,$B$1460,рўйхат!$D:$D,$C1417)</f>
        <v/>
      </c>
      <c r="BI1417" s="35">
        <f>SUMIFS(рўйхат!BP:BP,рўйхат!$CX:$CX,$B$1460,рўйхат!$D:$D,$C1417)</f>
        <v/>
      </c>
      <c r="BJ1417" s="36">
        <f>SUMIFS(рўйхат!BQ:BQ,рўйхат!$CX:$CX,$B$1460,рўйхат!$D:$D,$C1417)</f>
        <v/>
      </c>
      <c r="BK1417" s="35">
        <f>SUMIFS(рўйхат!BR:BR,рўйхат!$CX:$CX,$B$1460,рўйхат!$D:$D,$C1417)</f>
        <v/>
      </c>
      <c r="BL1417" s="36">
        <f>SUMIFS(рўйхат!BS:BS,рўйхат!$CX:$CX,$B$1460,рўйхат!$D:$D,$C1417)</f>
        <v/>
      </c>
      <c r="BM1417" s="35">
        <f>SUMIFS(рўйхат!BT:BT,рўйхат!$CX:$CX,$B$1460,рўйхат!$D:$D,$C1417)</f>
        <v/>
      </c>
      <c r="BN1417" s="36">
        <f>SUMIFS(рўйхат!BU:BU,рўйхат!$CX:$CX,$B$1460,рўйхат!$D:$D,$C1417)</f>
        <v/>
      </c>
      <c r="BO1417" s="35">
        <f>SUMIFS(рўйхат!BX:BX,рўйхат!$CX:$CX,$B$1460,рўйхат!$D:$D,$C1417)</f>
        <v/>
      </c>
      <c r="BP1417" s="36">
        <f>SUMIFS(рўйхат!BY:BY,рўйхат!$CX:$CX,$B$1460,рўйхат!$D:$D,$C1417)</f>
        <v/>
      </c>
      <c r="BQ1417" s="35">
        <f>SUMIFS(рўйхат!BZ:BZ,рўйхат!$CX:$CX,$B$1460,рўйхат!$D:$D,$C1417)</f>
        <v/>
      </c>
      <c r="BR1417" s="36">
        <f>SUMIFS(рўйхат!CA:CA,рўйхат!$CX:$CX,$B$1460,рўйхат!$D:$D,$C1417)</f>
        <v/>
      </c>
      <c r="BS1417" s="35">
        <f>SUMIFS(рўйхат!CB:CB,рўйхат!$CX:$CX,$B$1460,рўйхат!$D:$D,$C1417)</f>
        <v/>
      </c>
      <c r="BT1417" s="36">
        <f>SUMIFS(рўйхат!CC:CC,рўйхат!$CX:$CX,$B$1460,рўйхат!$D:$D,$C1417)</f>
        <v/>
      </c>
      <c r="BU1417" s="35">
        <f>SUMIFS(рўйхат!CD:CD,рўйхат!$CX:$CX,$B$1460,рўйхат!$D:$D,$C1417)</f>
        <v/>
      </c>
      <c r="BV1417" s="36">
        <f>SUMIFS(рўйхат!CE:CE,рўйхат!$CX:$CX,$B$1460,рўйхат!$D:$D,$C1417)</f>
        <v/>
      </c>
      <c r="BW1417" s="35">
        <f>SUMIFS(рўйхат!CH:CH,рўйхат!$CX:$CX,$B$1460,рўйхат!$D:$D,$C1417)</f>
        <v/>
      </c>
      <c r="BX1417" s="36">
        <f>SUMIFS(рўйхат!CI:CI,рўйхат!$CX:$CX,$B$1460,рўйхат!$D:$D,$C1417)</f>
        <v/>
      </c>
      <c r="BY1417" s="35">
        <f>SUMIFS(рўйхат!CJ:CJ,рўйхат!$CX:$CX,$B$1460,рўйхат!$D:$D,$C1417)</f>
        <v/>
      </c>
      <c r="BZ1417" s="36">
        <f>SUMIFS(рўйхат!CK:CK,рўйхат!$CX:$CX,$B$1460,рўйхат!$D:$D,$C1417)</f>
        <v/>
      </c>
      <c r="CA1417" s="35">
        <f>SUMIFS(рўйхат!CL:CL,рўйхат!$CX:$CX,$B$1460,рўйхат!$D:$D,$C1417)</f>
        <v/>
      </c>
      <c r="CB1417" s="36">
        <f>SUMIFS(рўйхат!CM:CM,рўйхат!$CX:$CX,$B$1460,рўйхат!$D:$D,$C1417)</f>
        <v/>
      </c>
      <c r="CC1417" s="35">
        <f>SUMIFS(рўйхат!CN:CN,рўйхат!$CX:$CX,$B$1460,рўйхат!$D:$D,$C1417)</f>
        <v/>
      </c>
      <c r="CD1417" s="36">
        <f>SUMIFS(рўйхат!CO:CO,рўйхат!$CX:$CX,$B$1460,рўйхат!$D:$D,$C1417)</f>
        <v/>
      </c>
      <c r="CE1417" s="77">
        <f>IFERROR(BE1417/(Q1417+BE1417),0)</f>
        <v/>
      </c>
      <c r="CF1417" s="78">
        <f>IFERROR(BF1417/(R1417+BF1417),0)</f>
        <v/>
      </c>
    </row>
    <row r="1418" hidden="1" outlineLevel="1" ht="51" customHeight="1" s="245">
      <c r="A1418" s="39" t="n"/>
      <c r="B1418" s="50" t="n">
        <v>24</v>
      </c>
      <c r="C1418" s="131" t="inlineStr">
        <is>
          <t>Қишлоқ хўжалиги ва ўрмон хўжалиги ишлаб чиқариши нобудгарчилигини қоплаш ҳолати таҳлили</t>
        </is>
      </c>
      <c r="D1418" s="32" t="n"/>
      <c r="E1418" s="35">
        <f>SUMIFS(рўйхат!F:F,рўйхат!$CX:$CX,$B$1460,рўйхат!$D:$D,$C1418)</f>
        <v/>
      </c>
      <c r="F1418" s="36">
        <f>SUMIFS(рўйхат!G:G,рўйхат!$CX:$CX,$B$1460,рўйхат!$D:$D,$C1418)</f>
        <v/>
      </c>
      <c r="G1418" s="35">
        <f>SUMIFS(рўйхат!H:H,рўйхат!$CX:$CX,$B$1460,рўйхат!$D:$D,$C1418)</f>
        <v/>
      </c>
      <c r="H1418" s="36">
        <f>SUMIFS(рўйхат!I:I,рўйхат!$CX:$CX,$B$1460,рўйхат!$D:$D,$C1418)</f>
        <v/>
      </c>
      <c r="I1418" s="35">
        <f>SUMIFS(рўйхат!J:J,рўйхат!$CX:$CX,$B$1460,рўйхат!$D:$D,$C1418)</f>
        <v/>
      </c>
      <c r="J1418" s="36">
        <f>SUMIFS(рўйхат!K:K,рўйхат!$CX:$CX,$B$1460,рўйхат!$D:$D,$C1418)</f>
        <v/>
      </c>
      <c r="K1418" s="35">
        <f>SUMIFS(рўйхат!L:L,рўйхат!$CX:$CX,$B$1460,рўйхат!$D:$D,$C1418)</f>
        <v/>
      </c>
      <c r="L1418" s="36">
        <f>SUMIFS(рўйхат!M:M,рўйхат!$CX:$CX,$B$1460,рўйхат!$D:$D,$C1418)</f>
        <v/>
      </c>
      <c r="M1418" s="35">
        <f>SUMIFS(рўйхат!N:N,рўйхат!$CX:$CX,$B$1460,рўйхат!$D:$D,$C1418)</f>
        <v/>
      </c>
      <c r="N1418" s="36">
        <f>SUMIFS(рўйхат!O:O,рўйхат!$CX:$CX,$B$1460,рўйхат!$D:$D,$C1418)</f>
        <v/>
      </c>
      <c r="O1418" s="34">
        <f>IFERROR(M1418/E1418,0)</f>
        <v/>
      </c>
      <c r="P1418" s="34">
        <f>IFERROR(N1418/F1418,0)</f>
        <v/>
      </c>
      <c r="Q1418" s="35">
        <f>SUMIFS(рўйхат!P:P,рўйхат!$CX:$CX,$B$1460,рўйхат!$D:$D,$C1418)</f>
        <v/>
      </c>
      <c r="R1418" s="36">
        <f>SUMIFS(рўйхат!Q:Q,рўйхат!$CX:$CX,$B$1460,рўйхат!$D:$D,$C1418)</f>
        <v/>
      </c>
      <c r="S1418" s="35">
        <f>SUMIFS(рўйхат!R:R,рўйхат!$CX:$CX,$B$1460,рўйхат!$D:$D,$C1418)</f>
        <v/>
      </c>
      <c r="T1418" s="36">
        <f>SUMIFS(рўйхат!S:S,рўйхат!$CX:$CX,$B$1460,рўйхат!$D:$D,$C1418)</f>
        <v/>
      </c>
      <c r="U1418" s="35">
        <f>SUMIFS(рўйхат!T:T,рўйхат!$CX:$CX,$B$1460,рўйхат!$D:$D,$C1418)</f>
        <v/>
      </c>
      <c r="V1418" s="36">
        <f>SUMIFS(рўйхат!U:U,рўйхат!$CX:$CX,$B$1460,рўйхат!$D:$D,$C1418)</f>
        <v/>
      </c>
      <c r="W1418" s="35">
        <f>SUMIFS(рўйхат!V:V,рўйхат!$CX:$CX,$B$1460,рўйхат!$D:$D,$C1418)</f>
        <v/>
      </c>
      <c r="X1418" s="36">
        <f>SUMIFS(рўйхат!W:W,рўйхат!$CX:$CX,$B$1460,рўйхат!$D:$D,$C1418)</f>
        <v/>
      </c>
      <c r="Y1418" s="35">
        <f>SUMIFS(рўйхат!X:X,рўйхат!$CX:$CX,$B$1460,рўйхат!$D:$D,$C1418)</f>
        <v/>
      </c>
      <c r="Z1418" s="36">
        <f>SUMIFS(рўйхат!Y:Y,рўйхат!$CX:$CX,$B$1460,рўйхат!$D:$D,$C1418)</f>
        <v/>
      </c>
      <c r="AA1418" s="35">
        <f>SUMIFS(рўйхат!Z:Z,рўйхат!$CX:$CX,$B$1460,рўйхат!$D:$D,$C1418)</f>
        <v/>
      </c>
      <c r="AB1418" s="36">
        <f>SUMIFS(рўйхат!AA:AA,рўйхат!$CX:$CX,$B$1460,рўйхат!$D:$D,$C1418)</f>
        <v/>
      </c>
      <c r="AC1418" s="35">
        <f>SUMIFS(рўйхат!AB:AB,рўйхат!$CX:$CX,$B$1460,рўйхат!$D:$D,$C1418)</f>
        <v/>
      </c>
      <c r="AD1418" s="36">
        <f>SUMIFS(рўйхат!AC:AC,рўйхат!$CX:$CX,$B$1460,рўйхат!$D:$D,$C1418)</f>
        <v/>
      </c>
      <c r="AE1418" s="35">
        <f>SUMIFS(рўйхат!AD:AD,рўйхат!$CX:$CX,$B$1460,рўйхат!$D:$D,$C1418)</f>
        <v/>
      </c>
      <c r="AF1418" s="36">
        <f>SUMIFS(рўйхат!AE:AE,рўйхат!$CX:$CX,$B$1460,рўйхат!$D:$D,$C1418)</f>
        <v/>
      </c>
      <c r="AG1418" s="35">
        <f>SUMIFS(рўйхат!AH:AH,рўйхат!$CX:$CX,$B$1460,рўйхат!$D:$D,$C1418)</f>
        <v/>
      </c>
      <c r="AH1418" s="36">
        <f>SUMIFS(рўйхат!AI:AI,рўйхат!$CX:$CX,$B$1460,рўйхат!$D:$D,$C1418)</f>
        <v/>
      </c>
      <c r="AI1418" s="35">
        <f>SUMIFS(рўйхат!AJ:AJ,рўйхат!$CX:$CX,$B$1460,рўйхат!$D:$D,$C1418)</f>
        <v/>
      </c>
      <c r="AJ1418" s="36">
        <f>SUMIFS(рўйхат!AK:AK,рўйхат!$CX:$CX,$B$1460,рўйхат!$D:$D,$C1418)</f>
        <v/>
      </c>
      <c r="AK1418" s="35">
        <f>SUMIFS(рўйхат!AL:AL,рўйхат!$CX:$CX,$B$1460,рўйхат!$D:$D,$C1418)</f>
        <v/>
      </c>
      <c r="AL1418" s="36">
        <f>SUMIFS(рўйхат!AM:AM,рўйхат!$CX:$CX,$B$1460,рўйхат!$D:$D,$C1418)</f>
        <v/>
      </c>
      <c r="AM1418" s="77">
        <f>IFERROR(Q1418/E1418,0)</f>
        <v/>
      </c>
      <c r="AN1418" s="77">
        <f>IFERROR(R1418/F1418,0)</f>
        <v/>
      </c>
      <c r="AO1418" s="35">
        <f>SUMIFS(рўйхат!AX:AX,рўйхат!$CX:$CX,$B$1460,рўйхат!$D:$D,$C1418)</f>
        <v/>
      </c>
      <c r="AP1418" s="36">
        <f>SUMIFS(рўйхат!AY:AY,рўйхат!$CX:$CX,$B$1460,рўйхат!$D:$D,$C1418)</f>
        <v/>
      </c>
      <c r="AQ1418" s="35">
        <f>SUMIFS(рўйхат!AZ:AZ,рўйхат!$CX:$CX,$B$1460,рўйхат!$D:$D,$C1418)</f>
        <v/>
      </c>
      <c r="AR1418" s="36">
        <f>SUMIFS(рўйхат!BA:BA,рўйхат!$CX:$CX,$B$1460,рўйхат!$D:$D,$C1418)</f>
        <v/>
      </c>
      <c r="AS1418" s="35">
        <f>SUMIFS(рўйхат!BB:BB,рўйхат!$CX:$CX,$B$1460,рўйхат!$D:$D,$C1418)</f>
        <v/>
      </c>
      <c r="AT1418" s="36">
        <f>SUMIFS(рўйхат!BC:BC,рўйхат!$CX:$CX,$B$1460,рўйхат!$D:$D,$C1418)</f>
        <v/>
      </c>
      <c r="AU1418" s="35">
        <f>SUMIFS(рўйхат!BD:BD,рўйхат!$CX:$CX,$B$1460,рўйхат!$D:$D,$C1418)</f>
        <v/>
      </c>
      <c r="AV1418" s="36">
        <f>SUMIFS(рўйхат!BE:BE,рўйхат!$CX:$CX,$B$1460,рўйхат!$D:$D,$C1418)</f>
        <v/>
      </c>
      <c r="AW1418" s="35">
        <f>SUMIFS(рўйхат!BF:BF,рўйхат!$CX:$CX,$B$1460,рўйхат!$D:$D,$C1418)</f>
        <v/>
      </c>
      <c r="AX1418" s="36">
        <f>SUMIFS(рўйхат!BG:BG,рўйхат!$CX:$CX,$B$1460,рўйхат!$D:$D,$C1418)</f>
        <v/>
      </c>
      <c r="AY1418" s="35">
        <f>SUMIFS(рўйхат!BH:BH,рўйхат!$CX:$CX,$B$1460,рўйхат!$D:$D,$C1418)</f>
        <v/>
      </c>
      <c r="AZ1418" s="36">
        <f>SUMIFS(рўйхат!BI:BI,рўйхат!$CX:$CX,$B$1460,рўйхат!$D:$D,$C1418)</f>
        <v/>
      </c>
      <c r="BA1418" s="35">
        <f>SUMIFS(рўйхат!BJ:BJ,рўйхат!$CX:$CX,$B$1460,рўйхат!$D:$D,$C1418)</f>
        <v/>
      </c>
      <c r="BB1418" s="36">
        <f>SUMIFS(рўйхат!BK:BK,рўйхат!$CX:$CX,$B$1460,рўйхат!$D:$D,$C1418)</f>
        <v/>
      </c>
      <c r="BC1418" s="77">
        <f>IFERROR(AO1418/E1418,0)</f>
        <v/>
      </c>
      <c r="BD1418" s="77">
        <f>IFERROR(AP1418/F1418,0)</f>
        <v/>
      </c>
      <c r="BE1418" s="35">
        <f>SUMIFS(рўйхат!BL:BL,рўйхат!$CX:$CX,$B$1460,рўйхат!$D:$D,$C1418)</f>
        <v/>
      </c>
      <c r="BF1418" s="36">
        <f>SUMIFS(рўйхат!BM:BM,рўйхат!$CX:$CX,$B$1460,рўйхат!$D:$D,$C1418)</f>
        <v/>
      </c>
      <c r="BG1418" s="35">
        <f>SUMIFS(рўйхат!BN:BN,рўйхат!$CX:$CX,$B$1460,рўйхат!$D:$D,$C1418)</f>
        <v/>
      </c>
      <c r="BH1418" s="36">
        <f>SUMIFS(рўйхат!BO:BO,рўйхат!$CX:$CX,$B$1460,рўйхат!$D:$D,$C1418)</f>
        <v/>
      </c>
      <c r="BI1418" s="35">
        <f>SUMIFS(рўйхат!BP:BP,рўйхат!$CX:$CX,$B$1460,рўйхат!$D:$D,$C1418)</f>
        <v/>
      </c>
      <c r="BJ1418" s="36">
        <f>SUMIFS(рўйхат!BQ:BQ,рўйхат!$CX:$CX,$B$1460,рўйхат!$D:$D,$C1418)</f>
        <v/>
      </c>
      <c r="BK1418" s="35">
        <f>SUMIFS(рўйхат!BR:BR,рўйхат!$CX:$CX,$B$1460,рўйхат!$D:$D,$C1418)</f>
        <v/>
      </c>
      <c r="BL1418" s="36">
        <f>SUMIFS(рўйхат!BS:BS,рўйхат!$CX:$CX,$B$1460,рўйхат!$D:$D,$C1418)</f>
        <v/>
      </c>
      <c r="BM1418" s="35">
        <f>SUMIFS(рўйхат!BT:BT,рўйхат!$CX:$CX,$B$1460,рўйхат!$D:$D,$C1418)</f>
        <v/>
      </c>
      <c r="BN1418" s="36">
        <f>SUMIFS(рўйхат!BU:BU,рўйхат!$CX:$CX,$B$1460,рўйхат!$D:$D,$C1418)</f>
        <v/>
      </c>
      <c r="BO1418" s="35">
        <f>SUMIFS(рўйхат!BX:BX,рўйхат!$CX:$CX,$B$1460,рўйхат!$D:$D,$C1418)</f>
        <v/>
      </c>
      <c r="BP1418" s="36">
        <f>SUMIFS(рўйхат!BY:BY,рўйхат!$CX:$CX,$B$1460,рўйхат!$D:$D,$C1418)</f>
        <v/>
      </c>
      <c r="BQ1418" s="35">
        <f>SUMIFS(рўйхат!BZ:BZ,рўйхат!$CX:$CX,$B$1460,рўйхат!$D:$D,$C1418)</f>
        <v/>
      </c>
      <c r="BR1418" s="36">
        <f>SUMIFS(рўйхат!CA:CA,рўйхат!$CX:$CX,$B$1460,рўйхат!$D:$D,$C1418)</f>
        <v/>
      </c>
      <c r="BS1418" s="35">
        <f>SUMIFS(рўйхат!CB:CB,рўйхат!$CX:$CX,$B$1460,рўйхат!$D:$D,$C1418)</f>
        <v/>
      </c>
      <c r="BT1418" s="36">
        <f>SUMIFS(рўйхат!CC:CC,рўйхат!$CX:$CX,$B$1460,рўйхат!$D:$D,$C1418)</f>
        <v/>
      </c>
      <c r="BU1418" s="35">
        <f>SUMIFS(рўйхат!CD:CD,рўйхат!$CX:$CX,$B$1460,рўйхат!$D:$D,$C1418)</f>
        <v/>
      </c>
      <c r="BV1418" s="36">
        <f>SUMIFS(рўйхат!CE:CE,рўйхат!$CX:$CX,$B$1460,рўйхат!$D:$D,$C1418)</f>
        <v/>
      </c>
      <c r="BW1418" s="35">
        <f>SUMIFS(рўйхат!CH:CH,рўйхат!$CX:$CX,$B$1460,рўйхат!$D:$D,$C1418)</f>
        <v/>
      </c>
      <c r="BX1418" s="36">
        <f>SUMIFS(рўйхат!CI:CI,рўйхат!$CX:$CX,$B$1460,рўйхат!$D:$D,$C1418)</f>
        <v/>
      </c>
      <c r="BY1418" s="35">
        <f>SUMIFS(рўйхат!CJ:CJ,рўйхат!$CX:$CX,$B$1460,рўйхат!$D:$D,$C1418)</f>
        <v/>
      </c>
      <c r="BZ1418" s="36">
        <f>SUMIFS(рўйхат!CK:CK,рўйхат!$CX:$CX,$B$1460,рўйхат!$D:$D,$C1418)</f>
        <v/>
      </c>
      <c r="CA1418" s="35">
        <f>SUMIFS(рўйхат!CL:CL,рўйхат!$CX:$CX,$B$1460,рўйхат!$D:$D,$C1418)</f>
        <v/>
      </c>
      <c r="CB1418" s="36">
        <f>SUMIFS(рўйхат!CM:CM,рўйхат!$CX:$CX,$B$1460,рўйхат!$D:$D,$C1418)</f>
        <v/>
      </c>
      <c r="CC1418" s="35">
        <f>SUMIFS(рўйхат!CN:CN,рўйхат!$CX:$CX,$B$1460,рўйхат!$D:$D,$C1418)</f>
        <v/>
      </c>
      <c r="CD1418" s="36">
        <f>SUMIFS(рўйхат!CO:CO,рўйхат!$CX:$CX,$B$1460,рўйхат!$D:$D,$C1418)</f>
        <v/>
      </c>
      <c r="CE1418" s="77">
        <f>IFERROR(BE1418/(Q1418+BE1418),0)</f>
        <v/>
      </c>
      <c r="CF1418" s="78">
        <f>IFERROR(BF1418/(R1418+BF1418),0)</f>
        <v/>
      </c>
    </row>
    <row r="1419" hidden="1" outlineLevel="1" ht="33.95" customHeight="1" s="245">
      <c r="A1419" s="39" t="n"/>
      <c r="B1419" s="50" t="n">
        <v>25</v>
      </c>
      <c r="C1419" s="131" t="inlineStr">
        <is>
          <t>Қишлоқ хўжалигида фойдаланилган сув ҳажми таҳлили</t>
        </is>
      </c>
      <c r="D1419" s="32" t="n"/>
      <c r="E1419" s="35">
        <f>SUMIFS(рўйхат!F:F,рўйхат!$CX:$CX,$B$1460,рўйхат!$D:$D,$C1419)</f>
        <v/>
      </c>
      <c r="F1419" s="36">
        <f>SUMIFS(рўйхат!G:G,рўйхат!$CX:$CX,$B$1460,рўйхат!$D:$D,$C1419)</f>
        <v/>
      </c>
      <c r="G1419" s="35">
        <f>SUMIFS(рўйхат!H:H,рўйхат!$CX:$CX,$B$1460,рўйхат!$D:$D,$C1419)</f>
        <v/>
      </c>
      <c r="H1419" s="36">
        <f>SUMIFS(рўйхат!I:I,рўйхат!$CX:$CX,$B$1460,рўйхат!$D:$D,$C1419)</f>
        <v/>
      </c>
      <c r="I1419" s="35">
        <f>SUMIFS(рўйхат!J:J,рўйхат!$CX:$CX,$B$1460,рўйхат!$D:$D,$C1419)</f>
        <v/>
      </c>
      <c r="J1419" s="36">
        <f>SUMIFS(рўйхат!K:K,рўйхат!$CX:$CX,$B$1460,рўйхат!$D:$D,$C1419)</f>
        <v/>
      </c>
      <c r="K1419" s="35">
        <f>SUMIFS(рўйхат!L:L,рўйхат!$CX:$CX,$B$1460,рўйхат!$D:$D,$C1419)</f>
        <v/>
      </c>
      <c r="L1419" s="36">
        <f>SUMIFS(рўйхат!M:M,рўйхат!$CX:$CX,$B$1460,рўйхат!$D:$D,$C1419)</f>
        <v/>
      </c>
      <c r="M1419" s="35">
        <f>SUMIFS(рўйхат!N:N,рўйхат!$CX:$CX,$B$1460,рўйхат!$D:$D,$C1419)</f>
        <v/>
      </c>
      <c r="N1419" s="36">
        <f>SUMIFS(рўйхат!O:O,рўйхат!$CX:$CX,$B$1460,рўйхат!$D:$D,$C1419)</f>
        <v/>
      </c>
      <c r="O1419" s="34">
        <f>IFERROR(M1419/E1419,0)</f>
        <v/>
      </c>
      <c r="P1419" s="34">
        <f>IFERROR(N1419/F1419,0)</f>
        <v/>
      </c>
      <c r="Q1419" s="35">
        <f>SUMIFS(рўйхат!P:P,рўйхат!$CX:$CX,$B$1460,рўйхат!$D:$D,$C1419)</f>
        <v/>
      </c>
      <c r="R1419" s="36">
        <f>SUMIFS(рўйхат!Q:Q,рўйхат!$CX:$CX,$B$1460,рўйхат!$D:$D,$C1419)</f>
        <v/>
      </c>
      <c r="S1419" s="35">
        <f>SUMIFS(рўйхат!R:R,рўйхат!$CX:$CX,$B$1460,рўйхат!$D:$D,$C1419)</f>
        <v/>
      </c>
      <c r="T1419" s="36">
        <f>SUMIFS(рўйхат!S:S,рўйхат!$CX:$CX,$B$1460,рўйхат!$D:$D,$C1419)</f>
        <v/>
      </c>
      <c r="U1419" s="35">
        <f>SUMIFS(рўйхат!T:T,рўйхат!$CX:$CX,$B$1460,рўйхат!$D:$D,$C1419)</f>
        <v/>
      </c>
      <c r="V1419" s="36">
        <f>SUMIFS(рўйхат!U:U,рўйхат!$CX:$CX,$B$1460,рўйхат!$D:$D,$C1419)</f>
        <v/>
      </c>
      <c r="W1419" s="35">
        <f>SUMIFS(рўйхат!V:V,рўйхат!$CX:$CX,$B$1460,рўйхат!$D:$D,$C1419)</f>
        <v/>
      </c>
      <c r="X1419" s="36">
        <f>SUMIFS(рўйхат!W:W,рўйхат!$CX:$CX,$B$1460,рўйхат!$D:$D,$C1419)</f>
        <v/>
      </c>
      <c r="Y1419" s="35">
        <f>SUMIFS(рўйхат!X:X,рўйхат!$CX:$CX,$B$1460,рўйхат!$D:$D,$C1419)</f>
        <v/>
      </c>
      <c r="Z1419" s="36">
        <f>SUMIFS(рўйхат!Y:Y,рўйхат!$CX:$CX,$B$1460,рўйхат!$D:$D,$C1419)</f>
        <v/>
      </c>
      <c r="AA1419" s="35">
        <f>SUMIFS(рўйхат!Z:Z,рўйхат!$CX:$CX,$B$1460,рўйхат!$D:$D,$C1419)</f>
        <v/>
      </c>
      <c r="AB1419" s="36">
        <f>SUMIFS(рўйхат!AA:AA,рўйхат!$CX:$CX,$B$1460,рўйхат!$D:$D,$C1419)</f>
        <v/>
      </c>
      <c r="AC1419" s="35">
        <f>SUMIFS(рўйхат!AB:AB,рўйхат!$CX:$CX,$B$1460,рўйхат!$D:$D,$C1419)</f>
        <v/>
      </c>
      <c r="AD1419" s="36">
        <f>SUMIFS(рўйхат!AC:AC,рўйхат!$CX:$CX,$B$1460,рўйхат!$D:$D,$C1419)</f>
        <v/>
      </c>
      <c r="AE1419" s="35">
        <f>SUMIFS(рўйхат!AD:AD,рўйхат!$CX:$CX,$B$1460,рўйхат!$D:$D,$C1419)</f>
        <v/>
      </c>
      <c r="AF1419" s="36">
        <f>SUMIFS(рўйхат!AE:AE,рўйхат!$CX:$CX,$B$1460,рўйхат!$D:$D,$C1419)</f>
        <v/>
      </c>
      <c r="AG1419" s="35">
        <f>SUMIFS(рўйхат!AH:AH,рўйхат!$CX:$CX,$B$1460,рўйхат!$D:$D,$C1419)</f>
        <v/>
      </c>
      <c r="AH1419" s="36">
        <f>SUMIFS(рўйхат!AI:AI,рўйхат!$CX:$CX,$B$1460,рўйхат!$D:$D,$C1419)</f>
        <v/>
      </c>
      <c r="AI1419" s="35">
        <f>SUMIFS(рўйхат!AJ:AJ,рўйхат!$CX:$CX,$B$1460,рўйхат!$D:$D,$C1419)</f>
        <v/>
      </c>
      <c r="AJ1419" s="36">
        <f>SUMIFS(рўйхат!AK:AK,рўйхат!$CX:$CX,$B$1460,рўйхат!$D:$D,$C1419)</f>
        <v/>
      </c>
      <c r="AK1419" s="35">
        <f>SUMIFS(рўйхат!AL:AL,рўйхат!$CX:$CX,$B$1460,рўйхат!$D:$D,$C1419)</f>
        <v/>
      </c>
      <c r="AL1419" s="36">
        <f>SUMIFS(рўйхат!AM:AM,рўйхат!$CX:$CX,$B$1460,рўйхат!$D:$D,$C1419)</f>
        <v/>
      </c>
      <c r="AM1419" s="77">
        <f>IFERROR(Q1419/E1419,0)</f>
        <v/>
      </c>
      <c r="AN1419" s="77">
        <f>IFERROR(R1419/F1419,0)</f>
        <v/>
      </c>
      <c r="AO1419" s="35">
        <f>SUMIFS(рўйхат!AX:AX,рўйхат!$CX:$CX,$B$1460,рўйхат!$D:$D,$C1419)</f>
        <v/>
      </c>
      <c r="AP1419" s="36">
        <f>SUMIFS(рўйхат!AY:AY,рўйхат!$CX:$CX,$B$1460,рўйхат!$D:$D,$C1419)</f>
        <v/>
      </c>
      <c r="AQ1419" s="35">
        <f>SUMIFS(рўйхат!AZ:AZ,рўйхат!$CX:$CX,$B$1460,рўйхат!$D:$D,$C1419)</f>
        <v/>
      </c>
      <c r="AR1419" s="36">
        <f>SUMIFS(рўйхат!BA:BA,рўйхат!$CX:$CX,$B$1460,рўйхат!$D:$D,$C1419)</f>
        <v/>
      </c>
      <c r="AS1419" s="35">
        <f>SUMIFS(рўйхат!BB:BB,рўйхат!$CX:$CX,$B$1460,рўйхат!$D:$D,$C1419)</f>
        <v/>
      </c>
      <c r="AT1419" s="36">
        <f>SUMIFS(рўйхат!BC:BC,рўйхат!$CX:$CX,$B$1460,рўйхат!$D:$D,$C1419)</f>
        <v/>
      </c>
      <c r="AU1419" s="35">
        <f>SUMIFS(рўйхат!BD:BD,рўйхат!$CX:$CX,$B$1460,рўйхат!$D:$D,$C1419)</f>
        <v/>
      </c>
      <c r="AV1419" s="36">
        <f>SUMIFS(рўйхат!BE:BE,рўйхат!$CX:$CX,$B$1460,рўйхат!$D:$D,$C1419)</f>
        <v/>
      </c>
      <c r="AW1419" s="35">
        <f>SUMIFS(рўйхат!BF:BF,рўйхат!$CX:$CX,$B$1460,рўйхат!$D:$D,$C1419)</f>
        <v/>
      </c>
      <c r="AX1419" s="36">
        <f>SUMIFS(рўйхат!BG:BG,рўйхат!$CX:$CX,$B$1460,рўйхат!$D:$D,$C1419)</f>
        <v/>
      </c>
      <c r="AY1419" s="35">
        <f>SUMIFS(рўйхат!BH:BH,рўйхат!$CX:$CX,$B$1460,рўйхат!$D:$D,$C1419)</f>
        <v/>
      </c>
      <c r="AZ1419" s="36">
        <f>SUMIFS(рўйхат!BI:BI,рўйхат!$CX:$CX,$B$1460,рўйхат!$D:$D,$C1419)</f>
        <v/>
      </c>
      <c r="BA1419" s="35">
        <f>SUMIFS(рўйхат!BJ:BJ,рўйхат!$CX:$CX,$B$1460,рўйхат!$D:$D,$C1419)</f>
        <v/>
      </c>
      <c r="BB1419" s="36">
        <f>SUMIFS(рўйхат!BK:BK,рўйхат!$CX:$CX,$B$1460,рўйхат!$D:$D,$C1419)</f>
        <v/>
      </c>
      <c r="BC1419" s="77">
        <f>IFERROR(AO1419/E1419,0)</f>
        <v/>
      </c>
      <c r="BD1419" s="77">
        <f>IFERROR(AP1419/F1419,0)</f>
        <v/>
      </c>
      <c r="BE1419" s="35">
        <f>SUMIFS(рўйхат!BL:BL,рўйхат!$CX:$CX,$B$1460,рўйхат!$D:$D,$C1419)</f>
        <v/>
      </c>
      <c r="BF1419" s="36">
        <f>SUMIFS(рўйхат!BM:BM,рўйхат!$CX:$CX,$B$1460,рўйхат!$D:$D,$C1419)</f>
        <v/>
      </c>
      <c r="BG1419" s="35">
        <f>SUMIFS(рўйхат!BN:BN,рўйхат!$CX:$CX,$B$1460,рўйхат!$D:$D,$C1419)</f>
        <v/>
      </c>
      <c r="BH1419" s="36">
        <f>SUMIFS(рўйхат!BO:BO,рўйхат!$CX:$CX,$B$1460,рўйхат!$D:$D,$C1419)</f>
        <v/>
      </c>
      <c r="BI1419" s="35">
        <f>SUMIFS(рўйхат!BP:BP,рўйхат!$CX:$CX,$B$1460,рўйхат!$D:$D,$C1419)</f>
        <v/>
      </c>
      <c r="BJ1419" s="36">
        <f>SUMIFS(рўйхат!BQ:BQ,рўйхат!$CX:$CX,$B$1460,рўйхат!$D:$D,$C1419)</f>
        <v/>
      </c>
      <c r="BK1419" s="35">
        <f>SUMIFS(рўйхат!BR:BR,рўйхат!$CX:$CX,$B$1460,рўйхат!$D:$D,$C1419)</f>
        <v/>
      </c>
      <c r="BL1419" s="36">
        <f>SUMIFS(рўйхат!BS:BS,рўйхат!$CX:$CX,$B$1460,рўйхат!$D:$D,$C1419)</f>
        <v/>
      </c>
      <c r="BM1419" s="35">
        <f>SUMIFS(рўйхат!BT:BT,рўйхат!$CX:$CX,$B$1460,рўйхат!$D:$D,$C1419)</f>
        <v/>
      </c>
      <c r="BN1419" s="36">
        <f>SUMIFS(рўйхат!BU:BU,рўйхат!$CX:$CX,$B$1460,рўйхат!$D:$D,$C1419)</f>
        <v/>
      </c>
      <c r="BO1419" s="35">
        <f>SUMIFS(рўйхат!BX:BX,рўйхат!$CX:$CX,$B$1460,рўйхат!$D:$D,$C1419)</f>
        <v/>
      </c>
      <c r="BP1419" s="36">
        <f>SUMIFS(рўйхат!BY:BY,рўйхат!$CX:$CX,$B$1460,рўйхат!$D:$D,$C1419)</f>
        <v/>
      </c>
      <c r="BQ1419" s="35">
        <f>SUMIFS(рўйхат!BZ:BZ,рўйхат!$CX:$CX,$B$1460,рўйхат!$D:$D,$C1419)</f>
        <v/>
      </c>
      <c r="BR1419" s="36">
        <f>SUMIFS(рўйхат!CA:CA,рўйхат!$CX:$CX,$B$1460,рўйхат!$D:$D,$C1419)</f>
        <v/>
      </c>
      <c r="BS1419" s="35">
        <f>SUMIFS(рўйхат!CB:CB,рўйхат!$CX:$CX,$B$1460,рўйхат!$D:$D,$C1419)</f>
        <v/>
      </c>
      <c r="BT1419" s="36">
        <f>SUMIFS(рўйхат!CC:CC,рўйхат!$CX:$CX,$B$1460,рўйхат!$D:$D,$C1419)</f>
        <v/>
      </c>
      <c r="BU1419" s="35">
        <f>SUMIFS(рўйхат!CD:CD,рўйхат!$CX:$CX,$B$1460,рўйхат!$D:$D,$C1419)</f>
        <v/>
      </c>
      <c r="BV1419" s="36">
        <f>SUMIFS(рўйхат!CE:CE,рўйхат!$CX:$CX,$B$1460,рўйхат!$D:$D,$C1419)</f>
        <v/>
      </c>
      <c r="BW1419" s="35">
        <f>SUMIFS(рўйхат!CH:CH,рўйхат!$CX:$CX,$B$1460,рўйхат!$D:$D,$C1419)</f>
        <v/>
      </c>
      <c r="BX1419" s="36">
        <f>SUMIFS(рўйхат!CI:CI,рўйхат!$CX:$CX,$B$1460,рўйхат!$D:$D,$C1419)</f>
        <v/>
      </c>
      <c r="BY1419" s="35">
        <f>SUMIFS(рўйхат!CJ:CJ,рўйхат!$CX:$CX,$B$1460,рўйхат!$D:$D,$C1419)</f>
        <v/>
      </c>
      <c r="BZ1419" s="36">
        <f>SUMIFS(рўйхат!CK:CK,рўйхат!$CX:$CX,$B$1460,рўйхат!$D:$D,$C1419)</f>
        <v/>
      </c>
      <c r="CA1419" s="35">
        <f>SUMIFS(рўйхат!CL:CL,рўйхат!$CX:$CX,$B$1460,рўйхат!$D:$D,$C1419)</f>
        <v/>
      </c>
      <c r="CB1419" s="36">
        <f>SUMIFS(рўйхат!CM:CM,рўйхат!$CX:$CX,$B$1460,рўйхат!$D:$D,$C1419)</f>
        <v/>
      </c>
      <c r="CC1419" s="35">
        <f>SUMIFS(рўйхат!CN:CN,рўйхат!$CX:$CX,$B$1460,рўйхат!$D:$D,$C1419)</f>
        <v/>
      </c>
      <c r="CD1419" s="36">
        <f>SUMIFS(рўйхат!CO:CO,рўйхат!$CX:$CX,$B$1460,рўйхат!$D:$D,$C1419)</f>
        <v/>
      </c>
      <c r="CE1419" s="77">
        <f>IFERROR(BE1419/(Q1419+BE1419),0)</f>
        <v/>
      </c>
      <c r="CF1419" s="78">
        <f>IFERROR(BF1419/(R1419+BF1419),0)</f>
        <v/>
      </c>
    </row>
    <row r="1420" hidden="1" outlineLevel="1" ht="33.95" customHeight="1" s="245">
      <c r="A1420" s="39" t="n"/>
      <c r="B1420" s="50" t="n">
        <v>26</v>
      </c>
      <c r="C1420" s="131" t="inlineStr">
        <is>
          <t>Қурилиш муддати бузилганлигига қарамасдан тендерларда қатнашган ташкилотлар</t>
        </is>
      </c>
      <c r="D1420" s="32" t="n"/>
      <c r="E1420" s="35">
        <f>SUMIFS(рўйхат!F:F,рўйхат!$CX:$CX,$B$1460,рўйхат!$D:$D,$C1420)</f>
        <v/>
      </c>
      <c r="F1420" s="36">
        <f>SUMIFS(рўйхат!G:G,рўйхат!$CX:$CX,$B$1460,рўйхат!$D:$D,$C1420)</f>
        <v/>
      </c>
      <c r="G1420" s="35">
        <f>SUMIFS(рўйхат!H:H,рўйхат!$CX:$CX,$B$1460,рўйхат!$D:$D,$C1420)</f>
        <v/>
      </c>
      <c r="H1420" s="36">
        <f>SUMIFS(рўйхат!I:I,рўйхат!$CX:$CX,$B$1460,рўйхат!$D:$D,$C1420)</f>
        <v/>
      </c>
      <c r="I1420" s="35">
        <f>SUMIFS(рўйхат!J:J,рўйхат!$CX:$CX,$B$1460,рўйхат!$D:$D,$C1420)</f>
        <v/>
      </c>
      <c r="J1420" s="36">
        <f>SUMIFS(рўйхат!K:K,рўйхат!$CX:$CX,$B$1460,рўйхат!$D:$D,$C1420)</f>
        <v/>
      </c>
      <c r="K1420" s="35">
        <f>SUMIFS(рўйхат!L:L,рўйхат!$CX:$CX,$B$1460,рўйхат!$D:$D,$C1420)</f>
        <v/>
      </c>
      <c r="L1420" s="36">
        <f>SUMIFS(рўйхат!M:M,рўйхат!$CX:$CX,$B$1460,рўйхат!$D:$D,$C1420)</f>
        <v/>
      </c>
      <c r="M1420" s="35">
        <f>SUMIFS(рўйхат!N:N,рўйхат!$CX:$CX,$B$1460,рўйхат!$D:$D,$C1420)</f>
        <v/>
      </c>
      <c r="N1420" s="36">
        <f>SUMIFS(рўйхат!O:O,рўйхат!$CX:$CX,$B$1460,рўйхат!$D:$D,$C1420)</f>
        <v/>
      </c>
      <c r="O1420" s="34">
        <f>IFERROR(M1420/E1420,0)</f>
        <v/>
      </c>
      <c r="P1420" s="34">
        <f>IFERROR(N1420/F1420,0)</f>
        <v/>
      </c>
      <c r="Q1420" s="35">
        <f>SUMIFS(рўйхат!P:P,рўйхат!$CX:$CX,$B$1460,рўйхат!$D:$D,$C1420)</f>
        <v/>
      </c>
      <c r="R1420" s="36">
        <f>SUMIFS(рўйхат!Q:Q,рўйхат!$CX:$CX,$B$1460,рўйхат!$D:$D,$C1420)</f>
        <v/>
      </c>
      <c r="S1420" s="35">
        <f>SUMIFS(рўйхат!R:R,рўйхат!$CX:$CX,$B$1460,рўйхат!$D:$D,$C1420)</f>
        <v/>
      </c>
      <c r="T1420" s="36">
        <f>SUMIFS(рўйхат!S:S,рўйхат!$CX:$CX,$B$1460,рўйхат!$D:$D,$C1420)</f>
        <v/>
      </c>
      <c r="U1420" s="35">
        <f>SUMIFS(рўйхат!T:T,рўйхат!$CX:$CX,$B$1460,рўйхат!$D:$D,$C1420)</f>
        <v/>
      </c>
      <c r="V1420" s="36">
        <f>SUMIFS(рўйхат!U:U,рўйхат!$CX:$CX,$B$1460,рўйхат!$D:$D,$C1420)</f>
        <v/>
      </c>
      <c r="W1420" s="35">
        <f>SUMIFS(рўйхат!V:V,рўйхат!$CX:$CX,$B$1460,рўйхат!$D:$D,$C1420)</f>
        <v/>
      </c>
      <c r="X1420" s="36">
        <f>SUMIFS(рўйхат!W:W,рўйхат!$CX:$CX,$B$1460,рўйхат!$D:$D,$C1420)</f>
        <v/>
      </c>
      <c r="Y1420" s="35">
        <f>SUMIFS(рўйхат!X:X,рўйхат!$CX:$CX,$B$1460,рўйхат!$D:$D,$C1420)</f>
        <v/>
      </c>
      <c r="Z1420" s="36">
        <f>SUMIFS(рўйхат!Y:Y,рўйхат!$CX:$CX,$B$1460,рўйхат!$D:$D,$C1420)</f>
        <v/>
      </c>
      <c r="AA1420" s="35">
        <f>SUMIFS(рўйхат!Z:Z,рўйхат!$CX:$CX,$B$1460,рўйхат!$D:$D,$C1420)</f>
        <v/>
      </c>
      <c r="AB1420" s="36">
        <f>SUMIFS(рўйхат!AA:AA,рўйхат!$CX:$CX,$B$1460,рўйхат!$D:$D,$C1420)</f>
        <v/>
      </c>
      <c r="AC1420" s="35">
        <f>SUMIFS(рўйхат!AB:AB,рўйхат!$CX:$CX,$B$1460,рўйхат!$D:$D,$C1420)</f>
        <v/>
      </c>
      <c r="AD1420" s="36">
        <f>SUMIFS(рўйхат!AC:AC,рўйхат!$CX:$CX,$B$1460,рўйхат!$D:$D,$C1420)</f>
        <v/>
      </c>
      <c r="AE1420" s="35">
        <f>SUMIFS(рўйхат!AD:AD,рўйхат!$CX:$CX,$B$1460,рўйхат!$D:$D,$C1420)</f>
        <v/>
      </c>
      <c r="AF1420" s="36">
        <f>SUMIFS(рўйхат!AE:AE,рўйхат!$CX:$CX,$B$1460,рўйхат!$D:$D,$C1420)</f>
        <v/>
      </c>
      <c r="AG1420" s="35">
        <f>SUMIFS(рўйхат!AH:AH,рўйхат!$CX:$CX,$B$1460,рўйхат!$D:$D,$C1420)</f>
        <v/>
      </c>
      <c r="AH1420" s="36">
        <f>SUMIFS(рўйхат!AI:AI,рўйхат!$CX:$CX,$B$1460,рўйхат!$D:$D,$C1420)</f>
        <v/>
      </c>
      <c r="AI1420" s="35">
        <f>SUMIFS(рўйхат!AJ:AJ,рўйхат!$CX:$CX,$B$1460,рўйхат!$D:$D,$C1420)</f>
        <v/>
      </c>
      <c r="AJ1420" s="36">
        <f>SUMIFS(рўйхат!AK:AK,рўйхат!$CX:$CX,$B$1460,рўйхат!$D:$D,$C1420)</f>
        <v/>
      </c>
      <c r="AK1420" s="35">
        <f>SUMIFS(рўйхат!AL:AL,рўйхат!$CX:$CX,$B$1460,рўйхат!$D:$D,$C1420)</f>
        <v/>
      </c>
      <c r="AL1420" s="36">
        <f>SUMIFS(рўйхат!AM:AM,рўйхат!$CX:$CX,$B$1460,рўйхат!$D:$D,$C1420)</f>
        <v/>
      </c>
      <c r="AM1420" s="77">
        <f>IFERROR(Q1420/E1420,0)</f>
        <v/>
      </c>
      <c r="AN1420" s="77">
        <f>IFERROR(R1420/F1420,0)</f>
        <v/>
      </c>
      <c r="AO1420" s="35">
        <f>SUMIFS(рўйхат!AX:AX,рўйхат!$CX:$CX,$B$1460,рўйхат!$D:$D,$C1420)</f>
        <v/>
      </c>
      <c r="AP1420" s="36">
        <f>SUMIFS(рўйхат!AY:AY,рўйхат!$CX:$CX,$B$1460,рўйхат!$D:$D,$C1420)</f>
        <v/>
      </c>
      <c r="AQ1420" s="35">
        <f>SUMIFS(рўйхат!AZ:AZ,рўйхат!$CX:$CX,$B$1460,рўйхат!$D:$D,$C1420)</f>
        <v/>
      </c>
      <c r="AR1420" s="36">
        <f>SUMIFS(рўйхат!BA:BA,рўйхат!$CX:$CX,$B$1460,рўйхат!$D:$D,$C1420)</f>
        <v/>
      </c>
      <c r="AS1420" s="35">
        <f>SUMIFS(рўйхат!BB:BB,рўйхат!$CX:$CX,$B$1460,рўйхат!$D:$D,$C1420)</f>
        <v/>
      </c>
      <c r="AT1420" s="36">
        <f>SUMIFS(рўйхат!BC:BC,рўйхат!$CX:$CX,$B$1460,рўйхат!$D:$D,$C1420)</f>
        <v/>
      </c>
      <c r="AU1420" s="35">
        <f>SUMIFS(рўйхат!BD:BD,рўйхат!$CX:$CX,$B$1460,рўйхат!$D:$D,$C1420)</f>
        <v/>
      </c>
      <c r="AV1420" s="36">
        <f>SUMIFS(рўйхат!BE:BE,рўйхат!$CX:$CX,$B$1460,рўйхат!$D:$D,$C1420)</f>
        <v/>
      </c>
      <c r="AW1420" s="35">
        <f>SUMIFS(рўйхат!BF:BF,рўйхат!$CX:$CX,$B$1460,рўйхат!$D:$D,$C1420)</f>
        <v/>
      </c>
      <c r="AX1420" s="36">
        <f>SUMIFS(рўйхат!BG:BG,рўйхат!$CX:$CX,$B$1460,рўйхат!$D:$D,$C1420)</f>
        <v/>
      </c>
      <c r="AY1420" s="35">
        <f>SUMIFS(рўйхат!BH:BH,рўйхат!$CX:$CX,$B$1460,рўйхат!$D:$D,$C1420)</f>
        <v/>
      </c>
      <c r="AZ1420" s="36">
        <f>SUMIFS(рўйхат!BI:BI,рўйхат!$CX:$CX,$B$1460,рўйхат!$D:$D,$C1420)</f>
        <v/>
      </c>
      <c r="BA1420" s="35">
        <f>SUMIFS(рўйхат!BJ:BJ,рўйхат!$CX:$CX,$B$1460,рўйхат!$D:$D,$C1420)</f>
        <v/>
      </c>
      <c r="BB1420" s="36">
        <f>SUMIFS(рўйхат!BK:BK,рўйхат!$CX:$CX,$B$1460,рўйхат!$D:$D,$C1420)</f>
        <v/>
      </c>
      <c r="BC1420" s="77">
        <f>IFERROR(AO1420/E1420,0)</f>
        <v/>
      </c>
      <c r="BD1420" s="77">
        <f>IFERROR(AP1420/F1420,0)</f>
        <v/>
      </c>
      <c r="BE1420" s="35">
        <f>SUMIFS(рўйхат!BL:BL,рўйхат!$CX:$CX,$B$1460,рўйхат!$D:$D,$C1420)</f>
        <v/>
      </c>
      <c r="BF1420" s="36">
        <f>SUMIFS(рўйхат!BM:BM,рўйхат!$CX:$CX,$B$1460,рўйхат!$D:$D,$C1420)</f>
        <v/>
      </c>
      <c r="BG1420" s="35">
        <f>SUMIFS(рўйхат!BN:BN,рўйхат!$CX:$CX,$B$1460,рўйхат!$D:$D,$C1420)</f>
        <v/>
      </c>
      <c r="BH1420" s="36">
        <f>SUMIFS(рўйхат!BO:BO,рўйхат!$CX:$CX,$B$1460,рўйхат!$D:$D,$C1420)</f>
        <v/>
      </c>
      <c r="BI1420" s="35">
        <f>SUMIFS(рўйхат!BP:BP,рўйхат!$CX:$CX,$B$1460,рўйхат!$D:$D,$C1420)</f>
        <v/>
      </c>
      <c r="BJ1420" s="36">
        <f>SUMIFS(рўйхат!BQ:BQ,рўйхат!$CX:$CX,$B$1460,рўйхат!$D:$D,$C1420)</f>
        <v/>
      </c>
      <c r="BK1420" s="35">
        <f>SUMIFS(рўйхат!BR:BR,рўйхат!$CX:$CX,$B$1460,рўйхат!$D:$D,$C1420)</f>
        <v/>
      </c>
      <c r="BL1420" s="36">
        <f>SUMIFS(рўйхат!BS:BS,рўйхат!$CX:$CX,$B$1460,рўйхат!$D:$D,$C1420)</f>
        <v/>
      </c>
      <c r="BM1420" s="35">
        <f>SUMIFS(рўйхат!BT:BT,рўйхат!$CX:$CX,$B$1460,рўйхат!$D:$D,$C1420)</f>
        <v/>
      </c>
      <c r="BN1420" s="36">
        <f>SUMIFS(рўйхат!BU:BU,рўйхат!$CX:$CX,$B$1460,рўйхат!$D:$D,$C1420)</f>
        <v/>
      </c>
      <c r="BO1420" s="35">
        <f>SUMIFS(рўйхат!BX:BX,рўйхат!$CX:$CX,$B$1460,рўйхат!$D:$D,$C1420)</f>
        <v/>
      </c>
      <c r="BP1420" s="36">
        <f>SUMIFS(рўйхат!BY:BY,рўйхат!$CX:$CX,$B$1460,рўйхат!$D:$D,$C1420)</f>
        <v/>
      </c>
      <c r="BQ1420" s="35">
        <f>SUMIFS(рўйхат!BZ:BZ,рўйхат!$CX:$CX,$B$1460,рўйхат!$D:$D,$C1420)</f>
        <v/>
      </c>
      <c r="BR1420" s="36">
        <f>SUMIFS(рўйхат!CA:CA,рўйхат!$CX:$CX,$B$1460,рўйхат!$D:$D,$C1420)</f>
        <v/>
      </c>
      <c r="BS1420" s="35">
        <f>SUMIFS(рўйхат!CB:CB,рўйхат!$CX:$CX,$B$1460,рўйхат!$D:$D,$C1420)</f>
        <v/>
      </c>
      <c r="BT1420" s="36">
        <f>SUMIFS(рўйхат!CC:CC,рўйхат!$CX:$CX,$B$1460,рўйхат!$D:$D,$C1420)</f>
        <v/>
      </c>
      <c r="BU1420" s="35">
        <f>SUMIFS(рўйхат!CD:CD,рўйхат!$CX:$CX,$B$1460,рўйхат!$D:$D,$C1420)</f>
        <v/>
      </c>
      <c r="BV1420" s="36">
        <f>SUMIFS(рўйхат!CE:CE,рўйхат!$CX:$CX,$B$1460,рўйхат!$D:$D,$C1420)</f>
        <v/>
      </c>
      <c r="BW1420" s="35">
        <f>SUMIFS(рўйхат!CH:CH,рўйхат!$CX:$CX,$B$1460,рўйхат!$D:$D,$C1420)</f>
        <v/>
      </c>
      <c r="BX1420" s="36">
        <f>SUMIFS(рўйхат!CI:CI,рўйхат!$CX:$CX,$B$1460,рўйхат!$D:$D,$C1420)</f>
        <v/>
      </c>
      <c r="BY1420" s="35">
        <f>SUMIFS(рўйхат!CJ:CJ,рўйхат!$CX:$CX,$B$1460,рўйхат!$D:$D,$C1420)</f>
        <v/>
      </c>
      <c r="BZ1420" s="36">
        <f>SUMIFS(рўйхат!CK:CK,рўйхат!$CX:$CX,$B$1460,рўйхат!$D:$D,$C1420)</f>
        <v/>
      </c>
      <c r="CA1420" s="35">
        <f>SUMIFS(рўйхат!CL:CL,рўйхат!$CX:$CX,$B$1460,рўйхат!$D:$D,$C1420)</f>
        <v/>
      </c>
      <c r="CB1420" s="36">
        <f>SUMIFS(рўйхат!CM:CM,рўйхат!$CX:$CX,$B$1460,рўйхат!$D:$D,$C1420)</f>
        <v/>
      </c>
      <c r="CC1420" s="35">
        <f>SUMIFS(рўйхат!CN:CN,рўйхат!$CX:$CX,$B$1460,рўйхат!$D:$D,$C1420)</f>
        <v/>
      </c>
      <c r="CD1420" s="36">
        <f>SUMIFS(рўйхат!CO:CO,рўйхат!$CX:$CX,$B$1460,рўйхат!$D:$D,$C1420)</f>
        <v/>
      </c>
      <c r="CE1420" s="77">
        <f>IFERROR(BE1420/(Q1420+BE1420),0)</f>
        <v/>
      </c>
      <c r="CF1420" s="78">
        <f>IFERROR(BF1420/(R1420+BF1420),0)</f>
        <v/>
      </c>
    </row>
    <row r="1421" hidden="1" outlineLevel="1" ht="17.1" customHeight="1" s="245">
      <c r="A1421" s="39" t="n"/>
      <c r="B1421" s="50" t="n">
        <v>27</v>
      </c>
      <c r="C1421" s="131" t="inlineStr">
        <is>
          <t>Қурилиш объекти пулларини тўланиши таҳлили</t>
        </is>
      </c>
      <c r="D1421" s="32" t="n"/>
      <c r="E1421" s="35">
        <f>SUMIFS(рўйхат!F:F,рўйхат!$CX:$CX,$B$1460,рўйхат!$D:$D,$C1421)</f>
        <v/>
      </c>
      <c r="F1421" s="36">
        <f>SUMIFS(рўйхат!G:G,рўйхат!$CX:$CX,$B$1460,рўйхат!$D:$D,$C1421)</f>
        <v/>
      </c>
      <c r="G1421" s="35">
        <f>SUMIFS(рўйхат!H:H,рўйхат!$CX:$CX,$B$1460,рўйхат!$D:$D,$C1421)</f>
        <v/>
      </c>
      <c r="H1421" s="36">
        <f>SUMIFS(рўйхат!I:I,рўйхат!$CX:$CX,$B$1460,рўйхат!$D:$D,$C1421)</f>
        <v/>
      </c>
      <c r="I1421" s="35">
        <f>SUMIFS(рўйхат!J:J,рўйхат!$CX:$CX,$B$1460,рўйхат!$D:$D,$C1421)</f>
        <v/>
      </c>
      <c r="J1421" s="36">
        <f>SUMIFS(рўйхат!K:K,рўйхат!$CX:$CX,$B$1460,рўйхат!$D:$D,$C1421)</f>
        <v/>
      </c>
      <c r="K1421" s="35">
        <f>SUMIFS(рўйхат!L:L,рўйхат!$CX:$CX,$B$1460,рўйхат!$D:$D,$C1421)</f>
        <v/>
      </c>
      <c r="L1421" s="36">
        <f>SUMIFS(рўйхат!M:M,рўйхат!$CX:$CX,$B$1460,рўйхат!$D:$D,$C1421)</f>
        <v/>
      </c>
      <c r="M1421" s="35">
        <f>SUMIFS(рўйхат!N:N,рўйхат!$CX:$CX,$B$1460,рўйхат!$D:$D,$C1421)</f>
        <v/>
      </c>
      <c r="N1421" s="36">
        <f>SUMIFS(рўйхат!O:O,рўйхат!$CX:$CX,$B$1460,рўйхат!$D:$D,$C1421)</f>
        <v/>
      </c>
      <c r="O1421" s="34">
        <f>IFERROR(M1421/E1421,0)</f>
        <v/>
      </c>
      <c r="P1421" s="34">
        <f>IFERROR(N1421/F1421,0)</f>
        <v/>
      </c>
      <c r="Q1421" s="35">
        <f>SUMIFS(рўйхат!P:P,рўйхат!$CX:$CX,$B$1460,рўйхат!$D:$D,$C1421)</f>
        <v/>
      </c>
      <c r="R1421" s="36">
        <f>SUMIFS(рўйхат!Q:Q,рўйхат!$CX:$CX,$B$1460,рўйхат!$D:$D,$C1421)</f>
        <v/>
      </c>
      <c r="S1421" s="35">
        <f>SUMIFS(рўйхат!R:R,рўйхат!$CX:$CX,$B$1460,рўйхат!$D:$D,$C1421)</f>
        <v/>
      </c>
      <c r="T1421" s="36">
        <f>SUMIFS(рўйхат!S:S,рўйхат!$CX:$CX,$B$1460,рўйхат!$D:$D,$C1421)</f>
        <v/>
      </c>
      <c r="U1421" s="35">
        <f>SUMIFS(рўйхат!T:T,рўйхат!$CX:$CX,$B$1460,рўйхат!$D:$D,$C1421)</f>
        <v/>
      </c>
      <c r="V1421" s="36">
        <f>SUMIFS(рўйхат!U:U,рўйхат!$CX:$CX,$B$1460,рўйхат!$D:$D,$C1421)</f>
        <v/>
      </c>
      <c r="W1421" s="35">
        <f>SUMIFS(рўйхат!V:V,рўйхат!$CX:$CX,$B$1460,рўйхат!$D:$D,$C1421)</f>
        <v/>
      </c>
      <c r="X1421" s="36">
        <f>SUMIFS(рўйхат!W:W,рўйхат!$CX:$CX,$B$1460,рўйхат!$D:$D,$C1421)</f>
        <v/>
      </c>
      <c r="Y1421" s="35">
        <f>SUMIFS(рўйхат!X:X,рўйхат!$CX:$CX,$B$1460,рўйхат!$D:$D,$C1421)</f>
        <v/>
      </c>
      <c r="Z1421" s="36">
        <f>SUMIFS(рўйхат!Y:Y,рўйхат!$CX:$CX,$B$1460,рўйхат!$D:$D,$C1421)</f>
        <v/>
      </c>
      <c r="AA1421" s="35">
        <f>SUMIFS(рўйхат!Z:Z,рўйхат!$CX:$CX,$B$1460,рўйхат!$D:$D,$C1421)</f>
        <v/>
      </c>
      <c r="AB1421" s="36">
        <f>SUMIFS(рўйхат!AA:AA,рўйхат!$CX:$CX,$B$1460,рўйхат!$D:$D,$C1421)</f>
        <v/>
      </c>
      <c r="AC1421" s="35">
        <f>SUMIFS(рўйхат!AB:AB,рўйхат!$CX:$CX,$B$1460,рўйхат!$D:$D,$C1421)</f>
        <v/>
      </c>
      <c r="AD1421" s="36">
        <f>SUMIFS(рўйхат!AC:AC,рўйхат!$CX:$CX,$B$1460,рўйхат!$D:$D,$C1421)</f>
        <v/>
      </c>
      <c r="AE1421" s="35">
        <f>SUMIFS(рўйхат!AD:AD,рўйхат!$CX:$CX,$B$1460,рўйхат!$D:$D,$C1421)</f>
        <v/>
      </c>
      <c r="AF1421" s="36">
        <f>SUMIFS(рўйхат!AE:AE,рўйхат!$CX:$CX,$B$1460,рўйхат!$D:$D,$C1421)</f>
        <v/>
      </c>
      <c r="AG1421" s="35">
        <f>SUMIFS(рўйхат!AH:AH,рўйхат!$CX:$CX,$B$1460,рўйхат!$D:$D,$C1421)</f>
        <v/>
      </c>
      <c r="AH1421" s="36">
        <f>SUMIFS(рўйхат!AI:AI,рўйхат!$CX:$CX,$B$1460,рўйхат!$D:$D,$C1421)</f>
        <v/>
      </c>
      <c r="AI1421" s="35">
        <f>SUMIFS(рўйхат!AJ:AJ,рўйхат!$CX:$CX,$B$1460,рўйхат!$D:$D,$C1421)</f>
        <v/>
      </c>
      <c r="AJ1421" s="36">
        <f>SUMIFS(рўйхат!AK:AK,рўйхат!$CX:$CX,$B$1460,рўйхат!$D:$D,$C1421)</f>
        <v/>
      </c>
      <c r="AK1421" s="35">
        <f>SUMIFS(рўйхат!AL:AL,рўйхат!$CX:$CX,$B$1460,рўйхат!$D:$D,$C1421)</f>
        <v/>
      </c>
      <c r="AL1421" s="36">
        <f>SUMIFS(рўйхат!AM:AM,рўйхат!$CX:$CX,$B$1460,рўйхат!$D:$D,$C1421)</f>
        <v/>
      </c>
      <c r="AM1421" s="77">
        <f>IFERROR(Q1421/E1421,0)</f>
        <v/>
      </c>
      <c r="AN1421" s="77">
        <f>IFERROR(R1421/F1421,0)</f>
        <v/>
      </c>
      <c r="AO1421" s="35">
        <f>SUMIFS(рўйхат!AX:AX,рўйхат!$CX:$CX,$B$1460,рўйхат!$D:$D,$C1421)</f>
        <v/>
      </c>
      <c r="AP1421" s="36">
        <f>SUMIFS(рўйхат!AY:AY,рўйхат!$CX:$CX,$B$1460,рўйхат!$D:$D,$C1421)</f>
        <v/>
      </c>
      <c r="AQ1421" s="35">
        <f>SUMIFS(рўйхат!AZ:AZ,рўйхат!$CX:$CX,$B$1460,рўйхат!$D:$D,$C1421)</f>
        <v/>
      </c>
      <c r="AR1421" s="36">
        <f>SUMIFS(рўйхат!BA:BA,рўйхат!$CX:$CX,$B$1460,рўйхат!$D:$D,$C1421)</f>
        <v/>
      </c>
      <c r="AS1421" s="35">
        <f>SUMIFS(рўйхат!BB:BB,рўйхат!$CX:$CX,$B$1460,рўйхат!$D:$D,$C1421)</f>
        <v/>
      </c>
      <c r="AT1421" s="36">
        <f>SUMIFS(рўйхат!BC:BC,рўйхат!$CX:$CX,$B$1460,рўйхат!$D:$D,$C1421)</f>
        <v/>
      </c>
      <c r="AU1421" s="35">
        <f>SUMIFS(рўйхат!BD:BD,рўйхат!$CX:$CX,$B$1460,рўйхат!$D:$D,$C1421)</f>
        <v/>
      </c>
      <c r="AV1421" s="36">
        <f>SUMIFS(рўйхат!BE:BE,рўйхат!$CX:$CX,$B$1460,рўйхат!$D:$D,$C1421)</f>
        <v/>
      </c>
      <c r="AW1421" s="35">
        <f>SUMIFS(рўйхат!BF:BF,рўйхат!$CX:$CX,$B$1460,рўйхат!$D:$D,$C1421)</f>
        <v/>
      </c>
      <c r="AX1421" s="36">
        <f>SUMIFS(рўйхат!BG:BG,рўйхат!$CX:$CX,$B$1460,рўйхат!$D:$D,$C1421)</f>
        <v/>
      </c>
      <c r="AY1421" s="35">
        <f>SUMIFS(рўйхат!BH:BH,рўйхат!$CX:$CX,$B$1460,рўйхат!$D:$D,$C1421)</f>
        <v/>
      </c>
      <c r="AZ1421" s="36">
        <f>SUMIFS(рўйхат!BI:BI,рўйхат!$CX:$CX,$B$1460,рўйхат!$D:$D,$C1421)</f>
        <v/>
      </c>
      <c r="BA1421" s="35">
        <f>SUMIFS(рўйхат!BJ:BJ,рўйхат!$CX:$CX,$B$1460,рўйхат!$D:$D,$C1421)</f>
        <v/>
      </c>
      <c r="BB1421" s="36">
        <f>SUMIFS(рўйхат!BK:BK,рўйхат!$CX:$CX,$B$1460,рўйхат!$D:$D,$C1421)</f>
        <v/>
      </c>
      <c r="BC1421" s="77">
        <f>IFERROR(AO1421/E1421,0)</f>
        <v/>
      </c>
      <c r="BD1421" s="77">
        <f>IFERROR(AP1421/F1421,0)</f>
        <v/>
      </c>
      <c r="BE1421" s="35">
        <f>SUMIFS(рўйхат!BL:BL,рўйхат!$CX:$CX,$B$1460,рўйхат!$D:$D,$C1421)</f>
        <v/>
      </c>
      <c r="BF1421" s="36">
        <f>SUMIFS(рўйхат!BM:BM,рўйхат!$CX:$CX,$B$1460,рўйхат!$D:$D,$C1421)</f>
        <v/>
      </c>
      <c r="BG1421" s="35">
        <f>SUMIFS(рўйхат!BN:BN,рўйхат!$CX:$CX,$B$1460,рўйхат!$D:$D,$C1421)</f>
        <v/>
      </c>
      <c r="BH1421" s="36">
        <f>SUMIFS(рўйхат!BO:BO,рўйхат!$CX:$CX,$B$1460,рўйхат!$D:$D,$C1421)</f>
        <v/>
      </c>
      <c r="BI1421" s="35">
        <f>SUMIFS(рўйхат!BP:BP,рўйхат!$CX:$CX,$B$1460,рўйхат!$D:$D,$C1421)</f>
        <v/>
      </c>
      <c r="BJ1421" s="36">
        <f>SUMIFS(рўйхат!BQ:BQ,рўйхат!$CX:$CX,$B$1460,рўйхат!$D:$D,$C1421)</f>
        <v/>
      </c>
      <c r="BK1421" s="35">
        <f>SUMIFS(рўйхат!BR:BR,рўйхат!$CX:$CX,$B$1460,рўйхат!$D:$D,$C1421)</f>
        <v/>
      </c>
      <c r="BL1421" s="36">
        <f>SUMIFS(рўйхат!BS:BS,рўйхат!$CX:$CX,$B$1460,рўйхат!$D:$D,$C1421)</f>
        <v/>
      </c>
      <c r="BM1421" s="35">
        <f>SUMIFS(рўйхат!BT:BT,рўйхат!$CX:$CX,$B$1460,рўйхат!$D:$D,$C1421)</f>
        <v/>
      </c>
      <c r="BN1421" s="36">
        <f>SUMIFS(рўйхат!BU:BU,рўйхат!$CX:$CX,$B$1460,рўйхат!$D:$D,$C1421)</f>
        <v/>
      </c>
      <c r="BO1421" s="35">
        <f>SUMIFS(рўйхат!BX:BX,рўйхат!$CX:$CX,$B$1460,рўйхат!$D:$D,$C1421)</f>
        <v/>
      </c>
      <c r="BP1421" s="36">
        <f>SUMIFS(рўйхат!BY:BY,рўйхат!$CX:$CX,$B$1460,рўйхат!$D:$D,$C1421)</f>
        <v/>
      </c>
      <c r="BQ1421" s="35">
        <f>SUMIFS(рўйхат!BZ:BZ,рўйхат!$CX:$CX,$B$1460,рўйхат!$D:$D,$C1421)</f>
        <v/>
      </c>
      <c r="BR1421" s="36">
        <f>SUMIFS(рўйхат!CA:CA,рўйхат!$CX:$CX,$B$1460,рўйхат!$D:$D,$C1421)</f>
        <v/>
      </c>
      <c r="BS1421" s="35">
        <f>SUMIFS(рўйхат!CB:CB,рўйхат!$CX:$CX,$B$1460,рўйхат!$D:$D,$C1421)</f>
        <v/>
      </c>
      <c r="BT1421" s="36">
        <f>SUMIFS(рўйхат!CC:CC,рўйхат!$CX:$CX,$B$1460,рўйхат!$D:$D,$C1421)</f>
        <v/>
      </c>
      <c r="BU1421" s="35">
        <f>SUMIFS(рўйхат!CD:CD,рўйхат!$CX:$CX,$B$1460,рўйхат!$D:$D,$C1421)</f>
        <v/>
      </c>
      <c r="BV1421" s="36">
        <f>SUMIFS(рўйхат!CE:CE,рўйхат!$CX:$CX,$B$1460,рўйхат!$D:$D,$C1421)</f>
        <v/>
      </c>
      <c r="BW1421" s="35">
        <f>SUMIFS(рўйхат!CH:CH,рўйхат!$CX:$CX,$B$1460,рўйхат!$D:$D,$C1421)</f>
        <v/>
      </c>
      <c r="BX1421" s="36">
        <f>SUMIFS(рўйхат!CI:CI,рўйхат!$CX:$CX,$B$1460,рўйхат!$D:$D,$C1421)</f>
        <v/>
      </c>
      <c r="BY1421" s="35">
        <f>SUMIFS(рўйхат!CJ:CJ,рўйхат!$CX:$CX,$B$1460,рўйхат!$D:$D,$C1421)</f>
        <v/>
      </c>
      <c r="BZ1421" s="36">
        <f>SUMIFS(рўйхат!CK:CK,рўйхат!$CX:$CX,$B$1460,рўйхат!$D:$D,$C1421)</f>
        <v/>
      </c>
      <c r="CA1421" s="35">
        <f>SUMIFS(рўйхат!CL:CL,рўйхат!$CX:$CX,$B$1460,рўйхат!$D:$D,$C1421)</f>
        <v/>
      </c>
      <c r="CB1421" s="36">
        <f>SUMIFS(рўйхат!CM:CM,рўйхат!$CX:$CX,$B$1460,рўйхат!$D:$D,$C1421)</f>
        <v/>
      </c>
      <c r="CC1421" s="35">
        <f>SUMIFS(рўйхат!CN:CN,рўйхат!$CX:$CX,$B$1460,рўйхат!$D:$D,$C1421)</f>
        <v/>
      </c>
      <c r="CD1421" s="36">
        <f>SUMIFS(рўйхат!CO:CO,рўйхат!$CX:$CX,$B$1460,рўйхат!$D:$D,$C1421)</f>
        <v/>
      </c>
      <c r="CE1421" s="77">
        <f>IFERROR(BE1421/(Q1421+BE1421),0)</f>
        <v/>
      </c>
      <c r="CF1421" s="78">
        <f>IFERROR(BF1421/(R1421+BF1421),0)</f>
        <v/>
      </c>
    </row>
    <row r="1422" hidden="1" outlineLevel="1" ht="33.95" customHeight="1" s="245">
      <c r="A1422" s="39" t="n"/>
      <c r="B1422" s="50" t="n">
        <v>28</v>
      </c>
      <c r="C1422" s="131" t="inlineStr">
        <is>
          <t>Қурилиши белгиланган муддатда якунланмаган объектлар</t>
        </is>
      </c>
      <c r="D1422" s="32" t="n"/>
      <c r="E1422" s="35">
        <f>SUMIFS(рўйхат!F:F,рўйхат!$CX:$CX,$B$1460,рўйхат!$D:$D,$C1422)</f>
        <v/>
      </c>
      <c r="F1422" s="36">
        <f>SUMIFS(рўйхат!G:G,рўйхат!$CX:$CX,$B$1460,рўйхат!$D:$D,$C1422)</f>
        <v/>
      </c>
      <c r="G1422" s="35">
        <f>SUMIFS(рўйхат!H:H,рўйхат!$CX:$CX,$B$1460,рўйхат!$D:$D,$C1422)</f>
        <v/>
      </c>
      <c r="H1422" s="36">
        <f>SUMIFS(рўйхат!I:I,рўйхат!$CX:$CX,$B$1460,рўйхат!$D:$D,$C1422)</f>
        <v/>
      </c>
      <c r="I1422" s="35">
        <f>SUMIFS(рўйхат!J:J,рўйхат!$CX:$CX,$B$1460,рўйхат!$D:$D,$C1422)</f>
        <v/>
      </c>
      <c r="J1422" s="36">
        <f>SUMIFS(рўйхат!K:K,рўйхат!$CX:$CX,$B$1460,рўйхат!$D:$D,$C1422)</f>
        <v/>
      </c>
      <c r="K1422" s="35">
        <f>SUMIFS(рўйхат!L:L,рўйхат!$CX:$CX,$B$1460,рўйхат!$D:$D,$C1422)</f>
        <v/>
      </c>
      <c r="L1422" s="36">
        <f>SUMIFS(рўйхат!M:M,рўйхат!$CX:$CX,$B$1460,рўйхат!$D:$D,$C1422)</f>
        <v/>
      </c>
      <c r="M1422" s="35">
        <f>SUMIFS(рўйхат!N:N,рўйхат!$CX:$CX,$B$1460,рўйхат!$D:$D,$C1422)</f>
        <v/>
      </c>
      <c r="N1422" s="36">
        <f>SUMIFS(рўйхат!O:O,рўйхат!$CX:$CX,$B$1460,рўйхат!$D:$D,$C1422)</f>
        <v/>
      </c>
      <c r="O1422" s="34">
        <f>IFERROR(M1422/E1422,0)</f>
        <v/>
      </c>
      <c r="P1422" s="34">
        <f>IFERROR(N1422/F1422,0)</f>
        <v/>
      </c>
      <c r="Q1422" s="35">
        <f>SUMIFS(рўйхат!P:P,рўйхат!$CX:$CX,$B$1460,рўйхат!$D:$D,$C1422)</f>
        <v/>
      </c>
      <c r="R1422" s="36">
        <f>SUMIFS(рўйхат!Q:Q,рўйхат!$CX:$CX,$B$1460,рўйхат!$D:$D,$C1422)</f>
        <v/>
      </c>
      <c r="S1422" s="35">
        <f>SUMIFS(рўйхат!R:R,рўйхат!$CX:$CX,$B$1460,рўйхат!$D:$D,$C1422)</f>
        <v/>
      </c>
      <c r="T1422" s="36">
        <f>SUMIFS(рўйхат!S:S,рўйхат!$CX:$CX,$B$1460,рўйхат!$D:$D,$C1422)</f>
        <v/>
      </c>
      <c r="U1422" s="35">
        <f>SUMIFS(рўйхат!T:T,рўйхат!$CX:$CX,$B$1460,рўйхат!$D:$D,$C1422)</f>
        <v/>
      </c>
      <c r="V1422" s="36">
        <f>SUMIFS(рўйхат!U:U,рўйхат!$CX:$CX,$B$1460,рўйхат!$D:$D,$C1422)</f>
        <v/>
      </c>
      <c r="W1422" s="35">
        <f>SUMIFS(рўйхат!V:V,рўйхат!$CX:$CX,$B$1460,рўйхат!$D:$D,$C1422)</f>
        <v/>
      </c>
      <c r="X1422" s="36">
        <f>SUMIFS(рўйхат!W:W,рўйхат!$CX:$CX,$B$1460,рўйхат!$D:$D,$C1422)</f>
        <v/>
      </c>
      <c r="Y1422" s="35">
        <f>SUMIFS(рўйхат!X:X,рўйхат!$CX:$CX,$B$1460,рўйхат!$D:$D,$C1422)</f>
        <v/>
      </c>
      <c r="Z1422" s="36">
        <f>SUMIFS(рўйхат!Y:Y,рўйхат!$CX:$CX,$B$1460,рўйхат!$D:$D,$C1422)</f>
        <v/>
      </c>
      <c r="AA1422" s="35">
        <f>SUMIFS(рўйхат!Z:Z,рўйхат!$CX:$CX,$B$1460,рўйхат!$D:$D,$C1422)</f>
        <v/>
      </c>
      <c r="AB1422" s="36">
        <f>SUMIFS(рўйхат!AA:AA,рўйхат!$CX:$CX,$B$1460,рўйхат!$D:$D,$C1422)</f>
        <v/>
      </c>
      <c r="AC1422" s="35">
        <f>SUMIFS(рўйхат!AB:AB,рўйхат!$CX:$CX,$B$1460,рўйхат!$D:$D,$C1422)</f>
        <v/>
      </c>
      <c r="AD1422" s="36">
        <f>SUMIFS(рўйхат!AC:AC,рўйхат!$CX:$CX,$B$1460,рўйхат!$D:$D,$C1422)</f>
        <v/>
      </c>
      <c r="AE1422" s="35">
        <f>SUMIFS(рўйхат!AD:AD,рўйхат!$CX:$CX,$B$1460,рўйхат!$D:$D,$C1422)</f>
        <v/>
      </c>
      <c r="AF1422" s="36">
        <f>SUMIFS(рўйхат!AE:AE,рўйхат!$CX:$CX,$B$1460,рўйхат!$D:$D,$C1422)</f>
        <v/>
      </c>
      <c r="AG1422" s="35">
        <f>SUMIFS(рўйхат!AH:AH,рўйхат!$CX:$CX,$B$1460,рўйхат!$D:$D,$C1422)</f>
        <v/>
      </c>
      <c r="AH1422" s="36">
        <f>SUMIFS(рўйхат!AI:AI,рўйхат!$CX:$CX,$B$1460,рўйхат!$D:$D,$C1422)</f>
        <v/>
      </c>
      <c r="AI1422" s="35">
        <f>SUMIFS(рўйхат!AJ:AJ,рўйхат!$CX:$CX,$B$1460,рўйхат!$D:$D,$C1422)</f>
        <v/>
      </c>
      <c r="AJ1422" s="36">
        <f>SUMIFS(рўйхат!AK:AK,рўйхат!$CX:$CX,$B$1460,рўйхат!$D:$D,$C1422)</f>
        <v/>
      </c>
      <c r="AK1422" s="35">
        <f>SUMIFS(рўйхат!AL:AL,рўйхат!$CX:$CX,$B$1460,рўйхат!$D:$D,$C1422)</f>
        <v/>
      </c>
      <c r="AL1422" s="36">
        <f>SUMIFS(рўйхат!AM:AM,рўйхат!$CX:$CX,$B$1460,рўйхат!$D:$D,$C1422)</f>
        <v/>
      </c>
      <c r="AM1422" s="77">
        <f>IFERROR(Q1422/E1422,0)</f>
        <v/>
      </c>
      <c r="AN1422" s="77">
        <f>IFERROR(R1422/F1422,0)</f>
        <v/>
      </c>
      <c r="AO1422" s="35">
        <f>SUMIFS(рўйхат!AX:AX,рўйхат!$CX:$CX,$B$1460,рўйхат!$D:$D,$C1422)</f>
        <v/>
      </c>
      <c r="AP1422" s="36">
        <f>SUMIFS(рўйхат!AY:AY,рўйхат!$CX:$CX,$B$1460,рўйхат!$D:$D,$C1422)</f>
        <v/>
      </c>
      <c r="AQ1422" s="35">
        <f>SUMIFS(рўйхат!AZ:AZ,рўйхат!$CX:$CX,$B$1460,рўйхат!$D:$D,$C1422)</f>
        <v/>
      </c>
      <c r="AR1422" s="36">
        <f>SUMIFS(рўйхат!BA:BA,рўйхат!$CX:$CX,$B$1460,рўйхат!$D:$D,$C1422)</f>
        <v/>
      </c>
      <c r="AS1422" s="35">
        <f>SUMIFS(рўйхат!BB:BB,рўйхат!$CX:$CX,$B$1460,рўйхат!$D:$D,$C1422)</f>
        <v/>
      </c>
      <c r="AT1422" s="36">
        <f>SUMIFS(рўйхат!BC:BC,рўйхат!$CX:$CX,$B$1460,рўйхат!$D:$D,$C1422)</f>
        <v/>
      </c>
      <c r="AU1422" s="35">
        <f>SUMIFS(рўйхат!BD:BD,рўйхат!$CX:$CX,$B$1460,рўйхат!$D:$D,$C1422)</f>
        <v/>
      </c>
      <c r="AV1422" s="36">
        <f>SUMIFS(рўйхат!BE:BE,рўйхат!$CX:$CX,$B$1460,рўйхат!$D:$D,$C1422)</f>
        <v/>
      </c>
      <c r="AW1422" s="35">
        <f>SUMIFS(рўйхат!BF:BF,рўйхат!$CX:$CX,$B$1460,рўйхат!$D:$D,$C1422)</f>
        <v/>
      </c>
      <c r="AX1422" s="36">
        <f>SUMIFS(рўйхат!BG:BG,рўйхат!$CX:$CX,$B$1460,рўйхат!$D:$D,$C1422)</f>
        <v/>
      </c>
      <c r="AY1422" s="35">
        <f>SUMIFS(рўйхат!BH:BH,рўйхат!$CX:$CX,$B$1460,рўйхат!$D:$D,$C1422)</f>
        <v/>
      </c>
      <c r="AZ1422" s="36">
        <f>SUMIFS(рўйхат!BI:BI,рўйхат!$CX:$CX,$B$1460,рўйхат!$D:$D,$C1422)</f>
        <v/>
      </c>
      <c r="BA1422" s="35">
        <f>SUMIFS(рўйхат!BJ:BJ,рўйхат!$CX:$CX,$B$1460,рўйхат!$D:$D,$C1422)</f>
        <v/>
      </c>
      <c r="BB1422" s="36">
        <f>SUMIFS(рўйхат!BK:BK,рўйхат!$CX:$CX,$B$1460,рўйхат!$D:$D,$C1422)</f>
        <v/>
      </c>
      <c r="BC1422" s="77">
        <f>IFERROR(AO1422/E1422,0)</f>
        <v/>
      </c>
      <c r="BD1422" s="77">
        <f>IFERROR(AP1422/F1422,0)</f>
        <v/>
      </c>
      <c r="BE1422" s="35">
        <f>SUMIFS(рўйхат!BL:BL,рўйхат!$CX:$CX,$B$1460,рўйхат!$D:$D,$C1422)</f>
        <v/>
      </c>
      <c r="BF1422" s="36">
        <f>SUMIFS(рўйхат!BM:BM,рўйхат!$CX:$CX,$B$1460,рўйхат!$D:$D,$C1422)</f>
        <v/>
      </c>
      <c r="BG1422" s="35">
        <f>SUMIFS(рўйхат!BN:BN,рўйхат!$CX:$CX,$B$1460,рўйхат!$D:$D,$C1422)</f>
        <v/>
      </c>
      <c r="BH1422" s="36">
        <f>SUMIFS(рўйхат!BO:BO,рўйхат!$CX:$CX,$B$1460,рўйхат!$D:$D,$C1422)</f>
        <v/>
      </c>
      <c r="BI1422" s="35">
        <f>SUMIFS(рўйхат!BP:BP,рўйхат!$CX:$CX,$B$1460,рўйхат!$D:$D,$C1422)</f>
        <v/>
      </c>
      <c r="BJ1422" s="36">
        <f>SUMIFS(рўйхат!BQ:BQ,рўйхат!$CX:$CX,$B$1460,рўйхат!$D:$D,$C1422)</f>
        <v/>
      </c>
      <c r="BK1422" s="35">
        <f>SUMIFS(рўйхат!BR:BR,рўйхат!$CX:$CX,$B$1460,рўйхат!$D:$D,$C1422)</f>
        <v/>
      </c>
      <c r="BL1422" s="36">
        <f>SUMIFS(рўйхат!BS:BS,рўйхат!$CX:$CX,$B$1460,рўйхат!$D:$D,$C1422)</f>
        <v/>
      </c>
      <c r="BM1422" s="35">
        <f>SUMIFS(рўйхат!BT:BT,рўйхат!$CX:$CX,$B$1460,рўйхат!$D:$D,$C1422)</f>
        <v/>
      </c>
      <c r="BN1422" s="36">
        <f>SUMIFS(рўйхат!BU:BU,рўйхат!$CX:$CX,$B$1460,рўйхат!$D:$D,$C1422)</f>
        <v/>
      </c>
      <c r="BO1422" s="35">
        <f>SUMIFS(рўйхат!BX:BX,рўйхат!$CX:$CX,$B$1460,рўйхат!$D:$D,$C1422)</f>
        <v/>
      </c>
      <c r="BP1422" s="36">
        <f>SUMIFS(рўйхат!BY:BY,рўйхат!$CX:$CX,$B$1460,рўйхат!$D:$D,$C1422)</f>
        <v/>
      </c>
      <c r="BQ1422" s="35">
        <f>SUMIFS(рўйхат!BZ:BZ,рўйхат!$CX:$CX,$B$1460,рўйхат!$D:$D,$C1422)</f>
        <v/>
      </c>
      <c r="BR1422" s="36">
        <f>SUMIFS(рўйхат!CA:CA,рўйхат!$CX:$CX,$B$1460,рўйхат!$D:$D,$C1422)</f>
        <v/>
      </c>
      <c r="BS1422" s="35">
        <f>SUMIFS(рўйхат!CB:CB,рўйхат!$CX:$CX,$B$1460,рўйхат!$D:$D,$C1422)</f>
        <v/>
      </c>
      <c r="BT1422" s="36">
        <f>SUMIFS(рўйхат!CC:CC,рўйхат!$CX:$CX,$B$1460,рўйхат!$D:$D,$C1422)</f>
        <v/>
      </c>
      <c r="BU1422" s="35">
        <f>SUMIFS(рўйхат!CD:CD,рўйхат!$CX:$CX,$B$1460,рўйхат!$D:$D,$C1422)</f>
        <v/>
      </c>
      <c r="BV1422" s="36">
        <f>SUMIFS(рўйхат!CE:CE,рўйхат!$CX:$CX,$B$1460,рўйхат!$D:$D,$C1422)</f>
        <v/>
      </c>
      <c r="BW1422" s="35">
        <f>SUMIFS(рўйхат!CH:CH,рўйхат!$CX:$CX,$B$1460,рўйхат!$D:$D,$C1422)</f>
        <v/>
      </c>
      <c r="BX1422" s="36">
        <f>SUMIFS(рўйхат!CI:CI,рўйхат!$CX:$CX,$B$1460,рўйхат!$D:$D,$C1422)</f>
        <v/>
      </c>
      <c r="BY1422" s="35">
        <f>SUMIFS(рўйхат!CJ:CJ,рўйхат!$CX:$CX,$B$1460,рўйхат!$D:$D,$C1422)</f>
        <v/>
      </c>
      <c r="BZ1422" s="36">
        <f>SUMIFS(рўйхат!CK:CK,рўйхат!$CX:$CX,$B$1460,рўйхат!$D:$D,$C1422)</f>
        <v/>
      </c>
      <c r="CA1422" s="35">
        <f>SUMIFS(рўйхат!CL:CL,рўйхат!$CX:$CX,$B$1460,рўйхат!$D:$D,$C1422)</f>
        <v/>
      </c>
      <c r="CB1422" s="36">
        <f>SUMIFS(рўйхат!CM:CM,рўйхат!$CX:$CX,$B$1460,рўйхат!$D:$D,$C1422)</f>
        <v/>
      </c>
      <c r="CC1422" s="35">
        <f>SUMIFS(рўйхат!CN:CN,рўйхат!$CX:$CX,$B$1460,рўйхат!$D:$D,$C1422)</f>
        <v/>
      </c>
      <c r="CD1422" s="36">
        <f>SUMIFS(рўйхат!CO:CO,рўйхат!$CX:$CX,$B$1460,рўйхат!$D:$D,$C1422)</f>
        <v/>
      </c>
      <c r="CE1422" s="77">
        <f>IFERROR(BE1422/(Q1422+BE1422),0)</f>
        <v/>
      </c>
      <c r="CF1422" s="78">
        <f>IFERROR(BF1422/(R1422+BF1422),0)</f>
        <v/>
      </c>
    </row>
    <row r="1423" hidden="1" outlineLevel="1" ht="33.95" customHeight="1" s="245">
      <c r="A1423" s="39" t="n"/>
      <c r="B1423" s="50" t="n">
        <v>29</v>
      </c>
      <c r="C1423" s="131" t="inlineStr">
        <is>
          <t>Лицензияга эга бўлмаган етказиб берувчилардан дори воситаларининг хариди</t>
        </is>
      </c>
      <c r="D1423" s="32" t="n"/>
      <c r="E1423" s="35">
        <f>SUMIFS(рўйхат!F:F,рўйхат!$CX:$CX,$B$1460,рўйхат!$D:$D,$C1423)</f>
        <v/>
      </c>
      <c r="F1423" s="36">
        <f>SUMIFS(рўйхат!G:G,рўйхат!$CX:$CX,$B$1460,рўйхат!$D:$D,$C1423)</f>
        <v/>
      </c>
      <c r="G1423" s="35">
        <f>SUMIFS(рўйхат!H:H,рўйхат!$CX:$CX,$B$1460,рўйхат!$D:$D,$C1423)</f>
        <v/>
      </c>
      <c r="H1423" s="36">
        <f>SUMIFS(рўйхат!I:I,рўйхат!$CX:$CX,$B$1460,рўйхат!$D:$D,$C1423)</f>
        <v/>
      </c>
      <c r="I1423" s="35">
        <f>SUMIFS(рўйхат!J:J,рўйхат!$CX:$CX,$B$1460,рўйхат!$D:$D,$C1423)</f>
        <v/>
      </c>
      <c r="J1423" s="36">
        <f>SUMIFS(рўйхат!K:K,рўйхат!$CX:$CX,$B$1460,рўйхат!$D:$D,$C1423)</f>
        <v/>
      </c>
      <c r="K1423" s="35">
        <f>SUMIFS(рўйхат!L:L,рўйхат!$CX:$CX,$B$1460,рўйхат!$D:$D,$C1423)</f>
        <v/>
      </c>
      <c r="L1423" s="36">
        <f>SUMIFS(рўйхат!M:M,рўйхат!$CX:$CX,$B$1460,рўйхат!$D:$D,$C1423)</f>
        <v/>
      </c>
      <c r="M1423" s="35">
        <f>SUMIFS(рўйхат!N:N,рўйхат!$CX:$CX,$B$1460,рўйхат!$D:$D,$C1423)</f>
        <v/>
      </c>
      <c r="N1423" s="36">
        <f>SUMIFS(рўйхат!O:O,рўйхат!$CX:$CX,$B$1460,рўйхат!$D:$D,$C1423)</f>
        <v/>
      </c>
      <c r="O1423" s="34">
        <f>IFERROR(M1423/E1423,0)</f>
        <v/>
      </c>
      <c r="P1423" s="34">
        <f>IFERROR(N1423/F1423,0)</f>
        <v/>
      </c>
      <c r="Q1423" s="35">
        <f>SUMIFS(рўйхат!P:P,рўйхат!$CX:$CX,$B$1460,рўйхат!$D:$D,$C1423)</f>
        <v/>
      </c>
      <c r="R1423" s="36">
        <f>SUMIFS(рўйхат!Q:Q,рўйхат!$CX:$CX,$B$1460,рўйхат!$D:$D,$C1423)</f>
        <v/>
      </c>
      <c r="S1423" s="35">
        <f>SUMIFS(рўйхат!R:R,рўйхат!$CX:$CX,$B$1460,рўйхат!$D:$D,$C1423)</f>
        <v/>
      </c>
      <c r="T1423" s="36">
        <f>SUMIFS(рўйхат!S:S,рўйхат!$CX:$CX,$B$1460,рўйхат!$D:$D,$C1423)</f>
        <v/>
      </c>
      <c r="U1423" s="35">
        <f>SUMIFS(рўйхат!T:T,рўйхат!$CX:$CX,$B$1460,рўйхат!$D:$D,$C1423)</f>
        <v/>
      </c>
      <c r="V1423" s="36">
        <f>SUMIFS(рўйхат!U:U,рўйхат!$CX:$CX,$B$1460,рўйхат!$D:$D,$C1423)</f>
        <v/>
      </c>
      <c r="W1423" s="35">
        <f>SUMIFS(рўйхат!V:V,рўйхат!$CX:$CX,$B$1460,рўйхат!$D:$D,$C1423)</f>
        <v/>
      </c>
      <c r="X1423" s="36">
        <f>SUMIFS(рўйхат!W:W,рўйхат!$CX:$CX,$B$1460,рўйхат!$D:$D,$C1423)</f>
        <v/>
      </c>
      <c r="Y1423" s="35">
        <f>SUMIFS(рўйхат!X:X,рўйхат!$CX:$CX,$B$1460,рўйхат!$D:$D,$C1423)</f>
        <v/>
      </c>
      <c r="Z1423" s="36">
        <f>SUMIFS(рўйхат!Y:Y,рўйхат!$CX:$CX,$B$1460,рўйхат!$D:$D,$C1423)</f>
        <v/>
      </c>
      <c r="AA1423" s="35">
        <f>SUMIFS(рўйхат!Z:Z,рўйхат!$CX:$CX,$B$1460,рўйхат!$D:$D,$C1423)</f>
        <v/>
      </c>
      <c r="AB1423" s="36">
        <f>SUMIFS(рўйхат!AA:AA,рўйхат!$CX:$CX,$B$1460,рўйхат!$D:$D,$C1423)</f>
        <v/>
      </c>
      <c r="AC1423" s="35">
        <f>SUMIFS(рўйхат!AB:AB,рўйхат!$CX:$CX,$B$1460,рўйхат!$D:$D,$C1423)</f>
        <v/>
      </c>
      <c r="AD1423" s="36">
        <f>SUMIFS(рўйхат!AC:AC,рўйхат!$CX:$CX,$B$1460,рўйхат!$D:$D,$C1423)</f>
        <v/>
      </c>
      <c r="AE1423" s="35">
        <f>SUMIFS(рўйхат!AD:AD,рўйхат!$CX:$CX,$B$1460,рўйхат!$D:$D,$C1423)</f>
        <v/>
      </c>
      <c r="AF1423" s="36">
        <f>SUMIFS(рўйхат!AE:AE,рўйхат!$CX:$CX,$B$1460,рўйхат!$D:$D,$C1423)</f>
        <v/>
      </c>
      <c r="AG1423" s="35">
        <f>SUMIFS(рўйхат!AH:AH,рўйхат!$CX:$CX,$B$1460,рўйхат!$D:$D,$C1423)</f>
        <v/>
      </c>
      <c r="AH1423" s="36">
        <f>SUMIFS(рўйхат!AI:AI,рўйхат!$CX:$CX,$B$1460,рўйхат!$D:$D,$C1423)</f>
        <v/>
      </c>
      <c r="AI1423" s="35">
        <f>SUMIFS(рўйхат!AJ:AJ,рўйхат!$CX:$CX,$B$1460,рўйхат!$D:$D,$C1423)</f>
        <v/>
      </c>
      <c r="AJ1423" s="36">
        <f>SUMIFS(рўйхат!AK:AK,рўйхат!$CX:$CX,$B$1460,рўйхат!$D:$D,$C1423)</f>
        <v/>
      </c>
      <c r="AK1423" s="35">
        <f>SUMIFS(рўйхат!AL:AL,рўйхат!$CX:$CX,$B$1460,рўйхат!$D:$D,$C1423)</f>
        <v/>
      </c>
      <c r="AL1423" s="36">
        <f>SUMIFS(рўйхат!AM:AM,рўйхат!$CX:$CX,$B$1460,рўйхат!$D:$D,$C1423)</f>
        <v/>
      </c>
      <c r="AM1423" s="77">
        <f>IFERROR(Q1423/E1423,0)</f>
        <v/>
      </c>
      <c r="AN1423" s="77">
        <f>IFERROR(R1423/F1423,0)</f>
        <v/>
      </c>
      <c r="AO1423" s="35">
        <f>SUMIFS(рўйхат!AX:AX,рўйхат!$CX:$CX,$B$1460,рўйхат!$D:$D,$C1423)</f>
        <v/>
      </c>
      <c r="AP1423" s="36">
        <f>SUMIFS(рўйхат!AY:AY,рўйхат!$CX:$CX,$B$1460,рўйхат!$D:$D,$C1423)</f>
        <v/>
      </c>
      <c r="AQ1423" s="35">
        <f>SUMIFS(рўйхат!AZ:AZ,рўйхат!$CX:$CX,$B$1460,рўйхат!$D:$D,$C1423)</f>
        <v/>
      </c>
      <c r="AR1423" s="36">
        <f>SUMIFS(рўйхат!BA:BA,рўйхат!$CX:$CX,$B$1460,рўйхат!$D:$D,$C1423)</f>
        <v/>
      </c>
      <c r="AS1423" s="35">
        <f>SUMIFS(рўйхат!BB:BB,рўйхат!$CX:$CX,$B$1460,рўйхат!$D:$D,$C1423)</f>
        <v/>
      </c>
      <c r="AT1423" s="36">
        <f>SUMIFS(рўйхат!BC:BC,рўйхат!$CX:$CX,$B$1460,рўйхат!$D:$D,$C1423)</f>
        <v/>
      </c>
      <c r="AU1423" s="35">
        <f>SUMIFS(рўйхат!BD:BD,рўйхат!$CX:$CX,$B$1460,рўйхат!$D:$D,$C1423)</f>
        <v/>
      </c>
      <c r="AV1423" s="36">
        <f>SUMIFS(рўйхат!BE:BE,рўйхат!$CX:$CX,$B$1460,рўйхат!$D:$D,$C1423)</f>
        <v/>
      </c>
      <c r="AW1423" s="35">
        <f>SUMIFS(рўйхат!BF:BF,рўйхат!$CX:$CX,$B$1460,рўйхат!$D:$D,$C1423)</f>
        <v/>
      </c>
      <c r="AX1423" s="36">
        <f>SUMIFS(рўйхат!BG:BG,рўйхат!$CX:$CX,$B$1460,рўйхат!$D:$D,$C1423)</f>
        <v/>
      </c>
      <c r="AY1423" s="35">
        <f>SUMIFS(рўйхат!BH:BH,рўйхат!$CX:$CX,$B$1460,рўйхат!$D:$D,$C1423)</f>
        <v/>
      </c>
      <c r="AZ1423" s="36">
        <f>SUMIFS(рўйхат!BI:BI,рўйхат!$CX:$CX,$B$1460,рўйхат!$D:$D,$C1423)</f>
        <v/>
      </c>
      <c r="BA1423" s="35">
        <f>SUMIFS(рўйхат!BJ:BJ,рўйхат!$CX:$CX,$B$1460,рўйхат!$D:$D,$C1423)</f>
        <v/>
      </c>
      <c r="BB1423" s="36">
        <f>SUMIFS(рўйхат!BK:BK,рўйхат!$CX:$CX,$B$1460,рўйхат!$D:$D,$C1423)</f>
        <v/>
      </c>
      <c r="BC1423" s="77">
        <f>IFERROR(AO1423/E1423,0)</f>
        <v/>
      </c>
      <c r="BD1423" s="77">
        <f>IFERROR(AP1423/F1423,0)</f>
        <v/>
      </c>
      <c r="BE1423" s="35">
        <f>SUMIFS(рўйхат!BL:BL,рўйхат!$CX:$CX,$B$1460,рўйхат!$D:$D,$C1423)</f>
        <v/>
      </c>
      <c r="BF1423" s="36">
        <f>SUMIFS(рўйхат!BM:BM,рўйхат!$CX:$CX,$B$1460,рўйхат!$D:$D,$C1423)</f>
        <v/>
      </c>
      <c r="BG1423" s="35">
        <f>SUMIFS(рўйхат!BN:BN,рўйхат!$CX:$CX,$B$1460,рўйхат!$D:$D,$C1423)</f>
        <v/>
      </c>
      <c r="BH1423" s="36">
        <f>SUMIFS(рўйхат!BO:BO,рўйхат!$CX:$CX,$B$1460,рўйхат!$D:$D,$C1423)</f>
        <v/>
      </c>
      <c r="BI1423" s="35">
        <f>SUMIFS(рўйхат!BP:BP,рўйхат!$CX:$CX,$B$1460,рўйхат!$D:$D,$C1423)</f>
        <v/>
      </c>
      <c r="BJ1423" s="36">
        <f>SUMIFS(рўйхат!BQ:BQ,рўйхат!$CX:$CX,$B$1460,рўйхат!$D:$D,$C1423)</f>
        <v/>
      </c>
      <c r="BK1423" s="35">
        <f>SUMIFS(рўйхат!BR:BR,рўйхат!$CX:$CX,$B$1460,рўйхат!$D:$D,$C1423)</f>
        <v/>
      </c>
      <c r="BL1423" s="36">
        <f>SUMIFS(рўйхат!BS:BS,рўйхат!$CX:$CX,$B$1460,рўйхат!$D:$D,$C1423)</f>
        <v/>
      </c>
      <c r="BM1423" s="35">
        <f>SUMIFS(рўйхат!BT:BT,рўйхат!$CX:$CX,$B$1460,рўйхат!$D:$D,$C1423)</f>
        <v/>
      </c>
      <c r="BN1423" s="36">
        <f>SUMIFS(рўйхат!BU:BU,рўйхат!$CX:$CX,$B$1460,рўйхат!$D:$D,$C1423)</f>
        <v/>
      </c>
      <c r="BO1423" s="35">
        <f>SUMIFS(рўйхат!BX:BX,рўйхат!$CX:$CX,$B$1460,рўйхат!$D:$D,$C1423)</f>
        <v/>
      </c>
      <c r="BP1423" s="36">
        <f>SUMIFS(рўйхат!BY:BY,рўйхат!$CX:$CX,$B$1460,рўйхат!$D:$D,$C1423)</f>
        <v/>
      </c>
      <c r="BQ1423" s="35">
        <f>SUMIFS(рўйхат!BZ:BZ,рўйхат!$CX:$CX,$B$1460,рўйхат!$D:$D,$C1423)</f>
        <v/>
      </c>
      <c r="BR1423" s="36">
        <f>SUMIFS(рўйхат!CA:CA,рўйхат!$CX:$CX,$B$1460,рўйхат!$D:$D,$C1423)</f>
        <v/>
      </c>
      <c r="BS1423" s="35">
        <f>SUMIFS(рўйхат!CB:CB,рўйхат!$CX:$CX,$B$1460,рўйхат!$D:$D,$C1423)</f>
        <v/>
      </c>
      <c r="BT1423" s="36">
        <f>SUMIFS(рўйхат!CC:CC,рўйхат!$CX:$CX,$B$1460,рўйхат!$D:$D,$C1423)</f>
        <v/>
      </c>
      <c r="BU1423" s="35">
        <f>SUMIFS(рўйхат!CD:CD,рўйхат!$CX:$CX,$B$1460,рўйхат!$D:$D,$C1423)</f>
        <v/>
      </c>
      <c r="BV1423" s="36">
        <f>SUMIFS(рўйхат!CE:CE,рўйхат!$CX:$CX,$B$1460,рўйхат!$D:$D,$C1423)</f>
        <v/>
      </c>
      <c r="BW1423" s="35">
        <f>SUMIFS(рўйхат!CH:CH,рўйхат!$CX:$CX,$B$1460,рўйхат!$D:$D,$C1423)</f>
        <v/>
      </c>
      <c r="BX1423" s="36">
        <f>SUMIFS(рўйхат!CI:CI,рўйхат!$CX:$CX,$B$1460,рўйхат!$D:$D,$C1423)</f>
        <v/>
      </c>
      <c r="BY1423" s="35">
        <f>SUMIFS(рўйхат!CJ:CJ,рўйхат!$CX:$CX,$B$1460,рўйхат!$D:$D,$C1423)</f>
        <v/>
      </c>
      <c r="BZ1423" s="36">
        <f>SUMIFS(рўйхат!CK:CK,рўйхат!$CX:$CX,$B$1460,рўйхат!$D:$D,$C1423)</f>
        <v/>
      </c>
      <c r="CA1423" s="35">
        <f>SUMIFS(рўйхат!CL:CL,рўйхат!$CX:$CX,$B$1460,рўйхат!$D:$D,$C1423)</f>
        <v/>
      </c>
      <c r="CB1423" s="36">
        <f>SUMIFS(рўйхат!CM:CM,рўйхат!$CX:$CX,$B$1460,рўйхат!$D:$D,$C1423)</f>
        <v/>
      </c>
      <c r="CC1423" s="35">
        <f>SUMIFS(рўйхат!CN:CN,рўйхат!$CX:$CX,$B$1460,рўйхат!$D:$D,$C1423)</f>
        <v/>
      </c>
      <c r="CD1423" s="36">
        <f>SUMIFS(рўйхат!CO:CO,рўйхат!$CX:$CX,$B$1460,рўйхат!$D:$D,$C1423)</f>
        <v/>
      </c>
      <c r="CE1423" s="77">
        <f>IFERROR(BE1423/(Q1423+BE1423),0)</f>
        <v/>
      </c>
      <c r="CF1423" s="78">
        <f>IFERROR(BF1423/(R1423+BF1423),0)</f>
        <v/>
      </c>
    </row>
    <row r="1424" hidden="1" outlineLevel="1" ht="33.95" customHeight="1" s="245">
      <c r="A1424" s="39" t="n"/>
      <c r="B1424" s="50" t="n">
        <v>30</v>
      </c>
      <c r="C1424" s="131" t="inlineStr">
        <is>
          <t>Мансабдор шахсларга боғлиқ етказиб берувчилар билан тузилган шартномалар</t>
        </is>
      </c>
      <c r="D1424" s="32" t="n"/>
      <c r="E1424" s="35">
        <f>SUMIFS(рўйхат!F:F,рўйхат!$CX:$CX,$B$1460,рўйхат!$D:$D,$C1424)</f>
        <v/>
      </c>
      <c r="F1424" s="36">
        <f>SUMIFS(рўйхат!G:G,рўйхат!$CX:$CX,$B$1460,рўйхат!$D:$D,$C1424)</f>
        <v/>
      </c>
      <c r="G1424" s="35">
        <f>SUMIFS(рўйхат!H:H,рўйхат!$CX:$CX,$B$1460,рўйхат!$D:$D,$C1424)</f>
        <v/>
      </c>
      <c r="H1424" s="36">
        <f>SUMIFS(рўйхат!I:I,рўйхат!$CX:$CX,$B$1460,рўйхат!$D:$D,$C1424)</f>
        <v/>
      </c>
      <c r="I1424" s="35">
        <f>SUMIFS(рўйхат!J:J,рўйхат!$CX:$CX,$B$1460,рўйхат!$D:$D,$C1424)</f>
        <v/>
      </c>
      <c r="J1424" s="36">
        <f>SUMIFS(рўйхат!K:K,рўйхат!$CX:$CX,$B$1460,рўйхат!$D:$D,$C1424)</f>
        <v/>
      </c>
      <c r="K1424" s="35">
        <f>SUMIFS(рўйхат!L:L,рўйхат!$CX:$CX,$B$1460,рўйхат!$D:$D,$C1424)</f>
        <v/>
      </c>
      <c r="L1424" s="36">
        <f>SUMIFS(рўйхат!M:M,рўйхат!$CX:$CX,$B$1460,рўйхат!$D:$D,$C1424)</f>
        <v/>
      </c>
      <c r="M1424" s="35">
        <f>SUMIFS(рўйхат!N:N,рўйхат!$CX:$CX,$B$1460,рўйхат!$D:$D,$C1424)</f>
        <v/>
      </c>
      <c r="N1424" s="36">
        <f>SUMIFS(рўйхат!O:O,рўйхат!$CX:$CX,$B$1460,рўйхат!$D:$D,$C1424)</f>
        <v/>
      </c>
      <c r="O1424" s="34">
        <f>IFERROR(M1424/E1424,0)</f>
        <v/>
      </c>
      <c r="P1424" s="34">
        <f>IFERROR(N1424/F1424,0)</f>
        <v/>
      </c>
      <c r="Q1424" s="35">
        <f>SUMIFS(рўйхат!P:P,рўйхат!$CX:$CX,$B$1460,рўйхат!$D:$D,$C1424)</f>
        <v/>
      </c>
      <c r="R1424" s="36">
        <f>SUMIFS(рўйхат!Q:Q,рўйхат!$CX:$CX,$B$1460,рўйхат!$D:$D,$C1424)</f>
        <v/>
      </c>
      <c r="S1424" s="35">
        <f>SUMIFS(рўйхат!R:R,рўйхат!$CX:$CX,$B$1460,рўйхат!$D:$D,$C1424)</f>
        <v/>
      </c>
      <c r="T1424" s="36">
        <f>SUMIFS(рўйхат!S:S,рўйхат!$CX:$CX,$B$1460,рўйхат!$D:$D,$C1424)</f>
        <v/>
      </c>
      <c r="U1424" s="35">
        <f>SUMIFS(рўйхат!T:T,рўйхат!$CX:$CX,$B$1460,рўйхат!$D:$D,$C1424)</f>
        <v/>
      </c>
      <c r="V1424" s="36">
        <f>SUMIFS(рўйхат!U:U,рўйхат!$CX:$CX,$B$1460,рўйхат!$D:$D,$C1424)</f>
        <v/>
      </c>
      <c r="W1424" s="35">
        <f>SUMIFS(рўйхат!V:V,рўйхат!$CX:$CX,$B$1460,рўйхат!$D:$D,$C1424)</f>
        <v/>
      </c>
      <c r="X1424" s="36">
        <f>SUMIFS(рўйхат!W:W,рўйхат!$CX:$CX,$B$1460,рўйхат!$D:$D,$C1424)</f>
        <v/>
      </c>
      <c r="Y1424" s="35">
        <f>SUMIFS(рўйхат!X:X,рўйхат!$CX:$CX,$B$1460,рўйхат!$D:$D,$C1424)</f>
        <v/>
      </c>
      <c r="Z1424" s="36">
        <f>SUMIFS(рўйхат!Y:Y,рўйхат!$CX:$CX,$B$1460,рўйхат!$D:$D,$C1424)</f>
        <v/>
      </c>
      <c r="AA1424" s="35">
        <f>SUMIFS(рўйхат!Z:Z,рўйхат!$CX:$CX,$B$1460,рўйхат!$D:$D,$C1424)</f>
        <v/>
      </c>
      <c r="AB1424" s="36">
        <f>SUMIFS(рўйхат!AA:AA,рўйхат!$CX:$CX,$B$1460,рўйхат!$D:$D,$C1424)</f>
        <v/>
      </c>
      <c r="AC1424" s="35">
        <f>SUMIFS(рўйхат!AB:AB,рўйхат!$CX:$CX,$B$1460,рўйхат!$D:$D,$C1424)</f>
        <v/>
      </c>
      <c r="AD1424" s="36">
        <f>SUMIFS(рўйхат!AC:AC,рўйхат!$CX:$CX,$B$1460,рўйхат!$D:$D,$C1424)</f>
        <v/>
      </c>
      <c r="AE1424" s="35">
        <f>SUMIFS(рўйхат!AD:AD,рўйхат!$CX:$CX,$B$1460,рўйхат!$D:$D,$C1424)</f>
        <v/>
      </c>
      <c r="AF1424" s="36">
        <f>SUMIFS(рўйхат!AE:AE,рўйхат!$CX:$CX,$B$1460,рўйхат!$D:$D,$C1424)</f>
        <v/>
      </c>
      <c r="AG1424" s="35">
        <f>SUMIFS(рўйхат!AH:AH,рўйхат!$CX:$CX,$B$1460,рўйхат!$D:$D,$C1424)</f>
        <v/>
      </c>
      <c r="AH1424" s="36">
        <f>SUMIFS(рўйхат!AI:AI,рўйхат!$CX:$CX,$B$1460,рўйхат!$D:$D,$C1424)</f>
        <v/>
      </c>
      <c r="AI1424" s="35">
        <f>SUMIFS(рўйхат!AJ:AJ,рўйхат!$CX:$CX,$B$1460,рўйхат!$D:$D,$C1424)</f>
        <v/>
      </c>
      <c r="AJ1424" s="36">
        <f>SUMIFS(рўйхат!AK:AK,рўйхат!$CX:$CX,$B$1460,рўйхат!$D:$D,$C1424)</f>
        <v/>
      </c>
      <c r="AK1424" s="35">
        <f>SUMIFS(рўйхат!AL:AL,рўйхат!$CX:$CX,$B$1460,рўйхат!$D:$D,$C1424)</f>
        <v/>
      </c>
      <c r="AL1424" s="36">
        <f>SUMIFS(рўйхат!AM:AM,рўйхат!$CX:$CX,$B$1460,рўйхат!$D:$D,$C1424)</f>
        <v/>
      </c>
      <c r="AM1424" s="77">
        <f>IFERROR(Q1424/E1424,0)</f>
        <v/>
      </c>
      <c r="AN1424" s="77">
        <f>IFERROR(R1424/F1424,0)</f>
        <v/>
      </c>
      <c r="AO1424" s="35">
        <f>SUMIFS(рўйхат!AX:AX,рўйхат!$CX:$CX,$B$1460,рўйхат!$D:$D,$C1424)</f>
        <v/>
      </c>
      <c r="AP1424" s="36">
        <f>SUMIFS(рўйхат!AY:AY,рўйхат!$CX:$CX,$B$1460,рўйхат!$D:$D,$C1424)</f>
        <v/>
      </c>
      <c r="AQ1424" s="35">
        <f>SUMIFS(рўйхат!AZ:AZ,рўйхат!$CX:$CX,$B$1460,рўйхат!$D:$D,$C1424)</f>
        <v/>
      </c>
      <c r="AR1424" s="36">
        <f>SUMIFS(рўйхат!BA:BA,рўйхат!$CX:$CX,$B$1460,рўйхат!$D:$D,$C1424)</f>
        <v/>
      </c>
      <c r="AS1424" s="35">
        <f>SUMIFS(рўйхат!BB:BB,рўйхат!$CX:$CX,$B$1460,рўйхат!$D:$D,$C1424)</f>
        <v/>
      </c>
      <c r="AT1424" s="36">
        <f>SUMIFS(рўйхат!BC:BC,рўйхат!$CX:$CX,$B$1460,рўйхат!$D:$D,$C1424)</f>
        <v/>
      </c>
      <c r="AU1424" s="35">
        <f>SUMIFS(рўйхат!BD:BD,рўйхат!$CX:$CX,$B$1460,рўйхат!$D:$D,$C1424)</f>
        <v/>
      </c>
      <c r="AV1424" s="36">
        <f>SUMIFS(рўйхат!BE:BE,рўйхат!$CX:$CX,$B$1460,рўйхат!$D:$D,$C1424)</f>
        <v/>
      </c>
      <c r="AW1424" s="35">
        <f>SUMIFS(рўйхат!BF:BF,рўйхат!$CX:$CX,$B$1460,рўйхат!$D:$D,$C1424)</f>
        <v/>
      </c>
      <c r="AX1424" s="36">
        <f>SUMIFS(рўйхат!BG:BG,рўйхат!$CX:$CX,$B$1460,рўйхат!$D:$D,$C1424)</f>
        <v/>
      </c>
      <c r="AY1424" s="35">
        <f>SUMIFS(рўйхат!BH:BH,рўйхат!$CX:$CX,$B$1460,рўйхат!$D:$D,$C1424)</f>
        <v/>
      </c>
      <c r="AZ1424" s="36">
        <f>SUMIFS(рўйхат!BI:BI,рўйхат!$CX:$CX,$B$1460,рўйхат!$D:$D,$C1424)</f>
        <v/>
      </c>
      <c r="BA1424" s="35">
        <f>SUMIFS(рўйхат!BJ:BJ,рўйхат!$CX:$CX,$B$1460,рўйхат!$D:$D,$C1424)</f>
        <v/>
      </c>
      <c r="BB1424" s="36">
        <f>SUMIFS(рўйхат!BK:BK,рўйхат!$CX:$CX,$B$1460,рўйхат!$D:$D,$C1424)</f>
        <v/>
      </c>
      <c r="BC1424" s="77">
        <f>IFERROR(AO1424/E1424,0)</f>
        <v/>
      </c>
      <c r="BD1424" s="77">
        <f>IFERROR(AP1424/F1424,0)</f>
        <v/>
      </c>
      <c r="BE1424" s="35">
        <f>SUMIFS(рўйхат!BL:BL,рўйхат!$CX:$CX,$B$1460,рўйхат!$D:$D,$C1424)</f>
        <v/>
      </c>
      <c r="BF1424" s="36">
        <f>SUMIFS(рўйхат!BM:BM,рўйхат!$CX:$CX,$B$1460,рўйхат!$D:$D,$C1424)</f>
        <v/>
      </c>
      <c r="BG1424" s="35">
        <f>SUMIFS(рўйхат!BN:BN,рўйхат!$CX:$CX,$B$1460,рўйхат!$D:$D,$C1424)</f>
        <v/>
      </c>
      <c r="BH1424" s="36">
        <f>SUMIFS(рўйхат!BO:BO,рўйхат!$CX:$CX,$B$1460,рўйхат!$D:$D,$C1424)</f>
        <v/>
      </c>
      <c r="BI1424" s="35">
        <f>SUMIFS(рўйхат!BP:BP,рўйхат!$CX:$CX,$B$1460,рўйхат!$D:$D,$C1424)</f>
        <v/>
      </c>
      <c r="BJ1424" s="36">
        <f>SUMIFS(рўйхат!BQ:BQ,рўйхат!$CX:$CX,$B$1460,рўйхат!$D:$D,$C1424)</f>
        <v/>
      </c>
      <c r="BK1424" s="35">
        <f>SUMIFS(рўйхат!BR:BR,рўйхат!$CX:$CX,$B$1460,рўйхат!$D:$D,$C1424)</f>
        <v/>
      </c>
      <c r="BL1424" s="36">
        <f>SUMIFS(рўйхат!BS:BS,рўйхат!$CX:$CX,$B$1460,рўйхат!$D:$D,$C1424)</f>
        <v/>
      </c>
      <c r="BM1424" s="35">
        <f>SUMIFS(рўйхат!BT:BT,рўйхат!$CX:$CX,$B$1460,рўйхат!$D:$D,$C1424)</f>
        <v/>
      </c>
      <c r="BN1424" s="36">
        <f>SUMIFS(рўйхат!BU:BU,рўйхат!$CX:$CX,$B$1460,рўйхат!$D:$D,$C1424)</f>
        <v/>
      </c>
      <c r="BO1424" s="35">
        <f>SUMIFS(рўйхат!BX:BX,рўйхат!$CX:$CX,$B$1460,рўйхат!$D:$D,$C1424)</f>
        <v/>
      </c>
      <c r="BP1424" s="36">
        <f>SUMIFS(рўйхат!BY:BY,рўйхат!$CX:$CX,$B$1460,рўйхат!$D:$D,$C1424)</f>
        <v/>
      </c>
      <c r="BQ1424" s="35">
        <f>SUMIFS(рўйхат!BZ:BZ,рўйхат!$CX:$CX,$B$1460,рўйхат!$D:$D,$C1424)</f>
        <v/>
      </c>
      <c r="BR1424" s="36">
        <f>SUMIFS(рўйхат!CA:CA,рўйхат!$CX:$CX,$B$1460,рўйхат!$D:$D,$C1424)</f>
        <v/>
      </c>
      <c r="BS1424" s="35">
        <f>SUMIFS(рўйхат!CB:CB,рўйхат!$CX:$CX,$B$1460,рўйхат!$D:$D,$C1424)</f>
        <v/>
      </c>
      <c r="BT1424" s="36">
        <f>SUMIFS(рўйхат!CC:CC,рўйхат!$CX:$CX,$B$1460,рўйхат!$D:$D,$C1424)</f>
        <v/>
      </c>
      <c r="BU1424" s="35">
        <f>SUMIFS(рўйхат!CD:CD,рўйхат!$CX:$CX,$B$1460,рўйхат!$D:$D,$C1424)</f>
        <v/>
      </c>
      <c r="BV1424" s="36">
        <f>SUMIFS(рўйхат!CE:CE,рўйхат!$CX:$CX,$B$1460,рўйхат!$D:$D,$C1424)</f>
        <v/>
      </c>
      <c r="BW1424" s="35">
        <f>SUMIFS(рўйхат!CH:CH,рўйхат!$CX:$CX,$B$1460,рўйхат!$D:$D,$C1424)</f>
        <v/>
      </c>
      <c r="BX1424" s="36">
        <f>SUMIFS(рўйхат!CI:CI,рўйхат!$CX:$CX,$B$1460,рўйхат!$D:$D,$C1424)</f>
        <v/>
      </c>
      <c r="BY1424" s="35">
        <f>SUMIFS(рўйхат!CJ:CJ,рўйхат!$CX:$CX,$B$1460,рўйхат!$D:$D,$C1424)</f>
        <v/>
      </c>
      <c r="BZ1424" s="36">
        <f>SUMIFS(рўйхат!CK:CK,рўйхат!$CX:$CX,$B$1460,рўйхат!$D:$D,$C1424)</f>
        <v/>
      </c>
      <c r="CA1424" s="35">
        <f>SUMIFS(рўйхат!CL:CL,рўйхат!$CX:$CX,$B$1460,рўйхат!$D:$D,$C1424)</f>
        <v/>
      </c>
      <c r="CB1424" s="36">
        <f>SUMIFS(рўйхат!CM:CM,рўйхат!$CX:$CX,$B$1460,рўйхат!$D:$D,$C1424)</f>
        <v/>
      </c>
      <c r="CC1424" s="35">
        <f>SUMIFS(рўйхат!CN:CN,рўйхат!$CX:$CX,$B$1460,рўйхат!$D:$D,$C1424)</f>
        <v/>
      </c>
      <c r="CD1424" s="36">
        <f>SUMIFS(рўйхат!CO:CO,рўйхат!$CX:$CX,$B$1460,рўйхат!$D:$D,$C1424)</f>
        <v/>
      </c>
      <c r="CE1424" s="77">
        <f>IFERROR(BE1424/(Q1424+BE1424),0)</f>
        <v/>
      </c>
      <c r="CF1424" s="78">
        <f>IFERROR(BF1424/(R1424+BF1424),0)</f>
        <v/>
      </c>
    </row>
    <row r="1425" hidden="1" outlineLevel="1" ht="51" customHeight="1" s="245">
      <c r="A1425" s="39" t="n"/>
      <c r="B1425" s="50" t="n">
        <v>31</v>
      </c>
      <c r="C1425" s="131" t="inlineStr">
        <is>
          <t>Мансабдор шахсларга боғлиқ етказиб берувчилар билан тузилган шартномалар (COOPERATION)</t>
        </is>
      </c>
      <c r="D1425" s="32" t="n"/>
      <c r="E1425" s="35">
        <f>SUMIFS(рўйхат!F:F,рўйхат!$CX:$CX,$B$1460,рўйхат!$D:$D,$C1425)</f>
        <v/>
      </c>
      <c r="F1425" s="36">
        <f>SUMIFS(рўйхат!G:G,рўйхат!$CX:$CX,$B$1460,рўйхат!$D:$D,$C1425)</f>
        <v/>
      </c>
      <c r="G1425" s="35">
        <f>SUMIFS(рўйхат!H:H,рўйхат!$CX:$CX,$B$1460,рўйхат!$D:$D,$C1425)</f>
        <v/>
      </c>
      <c r="H1425" s="36">
        <f>SUMIFS(рўйхат!I:I,рўйхат!$CX:$CX,$B$1460,рўйхат!$D:$D,$C1425)</f>
        <v/>
      </c>
      <c r="I1425" s="35">
        <f>SUMIFS(рўйхат!J:J,рўйхат!$CX:$CX,$B$1460,рўйхат!$D:$D,$C1425)</f>
        <v/>
      </c>
      <c r="J1425" s="36">
        <f>SUMIFS(рўйхат!K:K,рўйхат!$CX:$CX,$B$1460,рўйхат!$D:$D,$C1425)</f>
        <v/>
      </c>
      <c r="K1425" s="35">
        <f>SUMIFS(рўйхат!L:L,рўйхат!$CX:$CX,$B$1460,рўйхат!$D:$D,$C1425)</f>
        <v/>
      </c>
      <c r="L1425" s="36">
        <f>SUMIFS(рўйхат!M:M,рўйхат!$CX:$CX,$B$1460,рўйхат!$D:$D,$C1425)</f>
        <v/>
      </c>
      <c r="M1425" s="35">
        <f>SUMIFS(рўйхат!N:N,рўйхат!$CX:$CX,$B$1460,рўйхат!$D:$D,$C1425)</f>
        <v/>
      </c>
      <c r="N1425" s="36">
        <f>SUMIFS(рўйхат!O:O,рўйхат!$CX:$CX,$B$1460,рўйхат!$D:$D,$C1425)</f>
        <v/>
      </c>
      <c r="O1425" s="34">
        <f>IFERROR(M1425/E1425,0)</f>
        <v/>
      </c>
      <c r="P1425" s="34">
        <f>IFERROR(N1425/F1425,0)</f>
        <v/>
      </c>
      <c r="Q1425" s="35">
        <f>SUMIFS(рўйхат!P:P,рўйхат!$CX:$CX,$B$1460,рўйхат!$D:$D,$C1425)</f>
        <v/>
      </c>
      <c r="R1425" s="36">
        <f>SUMIFS(рўйхат!Q:Q,рўйхат!$CX:$CX,$B$1460,рўйхат!$D:$D,$C1425)</f>
        <v/>
      </c>
      <c r="S1425" s="35">
        <f>SUMIFS(рўйхат!R:R,рўйхат!$CX:$CX,$B$1460,рўйхат!$D:$D,$C1425)</f>
        <v/>
      </c>
      <c r="T1425" s="36">
        <f>SUMIFS(рўйхат!S:S,рўйхат!$CX:$CX,$B$1460,рўйхат!$D:$D,$C1425)</f>
        <v/>
      </c>
      <c r="U1425" s="35">
        <f>SUMIFS(рўйхат!T:T,рўйхат!$CX:$CX,$B$1460,рўйхат!$D:$D,$C1425)</f>
        <v/>
      </c>
      <c r="V1425" s="36">
        <f>SUMIFS(рўйхат!U:U,рўйхат!$CX:$CX,$B$1460,рўйхат!$D:$D,$C1425)</f>
        <v/>
      </c>
      <c r="W1425" s="35">
        <f>SUMIFS(рўйхат!V:V,рўйхат!$CX:$CX,$B$1460,рўйхат!$D:$D,$C1425)</f>
        <v/>
      </c>
      <c r="X1425" s="36">
        <f>SUMIFS(рўйхат!W:W,рўйхат!$CX:$CX,$B$1460,рўйхат!$D:$D,$C1425)</f>
        <v/>
      </c>
      <c r="Y1425" s="35">
        <f>SUMIFS(рўйхат!X:X,рўйхат!$CX:$CX,$B$1460,рўйхат!$D:$D,$C1425)</f>
        <v/>
      </c>
      <c r="Z1425" s="36">
        <f>SUMIFS(рўйхат!Y:Y,рўйхат!$CX:$CX,$B$1460,рўйхат!$D:$D,$C1425)</f>
        <v/>
      </c>
      <c r="AA1425" s="35">
        <f>SUMIFS(рўйхат!Z:Z,рўйхат!$CX:$CX,$B$1460,рўйхат!$D:$D,$C1425)</f>
        <v/>
      </c>
      <c r="AB1425" s="36">
        <f>SUMIFS(рўйхат!AA:AA,рўйхат!$CX:$CX,$B$1460,рўйхат!$D:$D,$C1425)</f>
        <v/>
      </c>
      <c r="AC1425" s="35">
        <f>SUMIFS(рўйхат!AB:AB,рўйхат!$CX:$CX,$B$1460,рўйхат!$D:$D,$C1425)</f>
        <v/>
      </c>
      <c r="AD1425" s="36">
        <f>SUMIFS(рўйхат!AC:AC,рўйхат!$CX:$CX,$B$1460,рўйхат!$D:$D,$C1425)</f>
        <v/>
      </c>
      <c r="AE1425" s="35">
        <f>SUMIFS(рўйхат!AD:AD,рўйхат!$CX:$CX,$B$1460,рўйхат!$D:$D,$C1425)</f>
        <v/>
      </c>
      <c r="AF1425" s="36">
        <f>SUMIFS(рўйхат!AE:AE,рўйхат!$CX:$CX,$B$1460,рўйхат!$D:$D,$C1425)</f>
        <v/>
      </c>
      <c r="AG1425" s="35">
        <f>SUMIFS(рўйхат!AH:AH,рўйхат!$CX:$CX,$B$1460,рўйхат!$D:$D,$C1425)</f>
        <v/>
      </c>
      <c r="AH1425" s="36">
        <f>SUMIFS(рўйхат!AI:AI,рўйхат!$CX:$CX,$B$1460,рўйхат!$D:$D,$C1425)</f>
        <v/>
      </c>
      <c r="AI1425" s="35">
        <f>SUMIFS(рўйхат!AJ:AJ,рўйхат!$CX:$CX,$B$1460,рўйхат!$D:$D,$C1425)</f>
        <v/>
      </c>
      <c r="AJ1425" s="36">
        <f>SUMIFS(рўйхат!AK:AK,рўйхат!$CX:$CX,$B$1460,рўйхат!$D:$D,$C1425)</f>
        <v/>
      </c>
      <c r="AK1425" s="35">
        <f>SUMIFS(рўйхат!AL:AL,рўйхат!$CX:$CX,$B$1460,рўйхат!$D:$D,$C1425)</f>
        <v/>
      </c>
      <c r="AL1425" s="36">
        <f>SUMIFS(рўйхат!AM:AM,рўйхат!$CX:$CX,$B$1460,рўйхат!$D:$D,$C1425)</f>
        <v/>
      </c>
      <c r="AM1425" s="77">
        <f>IFERROR(Q1425/E1425,0)</f>
        <v/>
      </c>
      <c r="AN1425" s="77">
        <f>IFERROR(R1425/F1425,0)</f>
        <v/>
      </c>
      <c r="AO1425" s="35">
        <f>SUMIFS(рўйхат!AX:AX,рўйхат!$CX:$CX,$B$1460,рўйхат!$D:$D,$C1425)</f>
        <v/>
      </c>
      <c r="AP1425" s="36">
        <f>SUMIFS(рўйхат!AY:AY,рўйхат!$CX:$CX,$B$1460,рўйхат!$D:$D,$C1425)</f>
        <v/>
      </c>
      <c r="AQ1425" s="35">
        <f>SUMIFS(рўйхат!AZ:AZ,рўйхат!$CX:$CX,$B$1460,рўйхат!$D:$D,$C1425)</f>
        <v/>
      </c>
      <c r="AR1425" s="36">
        <f>SUMIFS(рўйхат!BA:BA,рўйхат!$CX:$CX,$B$1460,рўйхат!$D:$D,$C1425)</f>
        <v/>
      </c>
      <c r="AS1425" s="35">
        <f>SUMIFS(рўйхат!BB:BB,рўйхат!$CX:$CX,$B$1460,рўйхат!$D:$D,$C1425)</f>
        <v/>
      </c>
      <c r="AT1425" s="36">
        <f>SUMIFS(рўйхат!BC:BC,рўйхат!$CX:$CX,$B$1460,рўйхат!$D:$D,$C1425)</f>
        <v/>
      </c>
      <c r="AU1425" s="35">
        <f>SUMIFS(рўйхат!BD:BD,рўйхат!$CX:$CX,$B$1460,рўйхат!$D:$D,$C1425)</f>
        <v/>
      </c>
      <c r="AV1425" s="36">
        <f>SUMIFS(рўйхат!BE:BE,рўйхат!$CX:$CX,$B$1460,рўйхат!$D:$D,$C1425)</f>
        <v/>
      </c>
      <c r="AW1425" s="35">
        <f>SUMIFS(рўйхат!BF:BF,рўйхат!$CX:$CX,$B$1460,рўйхат!$D:$D,$C1425)</f>
        <v/>
      </c>
      <c r="AX1425" s="36">
        <f>SUMIFS(рўйхат!BG:BG,рўйхат!$CX:$CX,$B$1460,рўйхат!$D:$D,$C1425)</f>
        <v/>
      </c>
      <c r="AY1425" s="35">
        <f>SUMIFS(рўйхат!BH:BH,рўйхат!$CX:$CX,$B$1460,рўйхат!$D:$D,$C1425)</f>
        <v/>
      </c>
      <c r="AZ1425" s="36">
        <f>SUMIFS(рўйхат!BI:BI,рўйхат!$CX:$CX,$B$1460,рўйхат!$D:$D,$C1425)</f>
        <v/>
      </c>
      <c r="BA1425" s="35">
        <f>SUMIFS(рўйхат!BJ:BJ,рўйхат!$CX:$CX,$B$1460,рўйхат!$D:$D,$C1425)</f>
        <v/>
      </c>
      <c r="BB1425" s="36">
        <f>SUMIFS(рўйхат!BK:BK,рўйхат!$CX:$CX,$B$1460,рўйхат!$D:$D,$C1425)</f>
        <v/>
      </c>
      <c r="BC1425" s="77">
        <f>IFERROR(AO1425/E1425,0)</f>
        <v/>
      </c>
      <c r="BD1425" s="77">
        <f>IFERROR(AP1425/F1425,0)</f>
        <v/>
      </c>
      <c r="BE1425" s="35">
        <f>SUMIFS(рўйхат!BL:BL,рўйхат!$CX:$CX,$B$1460,рўйхат!$D:$D,$C1425)</f>
        <v/>
      </c>
      <c r="BF1425" s="36">
        <f>SUMIFS(рўйхат!BM:BM,рўйхат!$CX:$CX,$B$1460,рўйхат!$D:$D,$C1425)</f>
        <v/>
      </c>
      <c r="BG1425" s="35">
        <f>SUMIFS(рўйхат!BN:BN,рўйхат!$CX:$CX,$B$1460,рўйхат!$D:$D,$C1425)</f>
        <v/>
      </c>
      <c r="BH1425" s="36">
        <f>SUMIFS(рўйхат!BO:BO,рўйхат!$CX:$CX,$B$1460,рўйхат!$D:$D,$C1425)</f>
        <v/>
      </c>
      <c r="BI1425" s="35">
        <f>SUMIFS(рўйхат!BP:BP,рўйхат!$CX:$CX,$B$1460,рўйхат!$D:$D,$C1425)</f>
        <v/>
      </c>
      <c r="BJ1425" s="36">
        <f>SUMIFS(рўйхат!BQ:BQ,рўйхат!$CX:$CX,$B$1460,рўйхат!$D:$D,$C1425)</f>
        <v/>
      </c>
      <c r="BK1425" s="35">
        <f>SUMIFS(рўйхат!BR:BR,рўйхат!$CX:$CX,$B$1460,рўйхат!$D:$D,$C1425)</f>
        <v/>
      </c>
      <c r="BL1425" s="36">
        <f>SUMIFS(рўйхат!BS:BS,рўйхат!$CX:$CX,$B$1460,рўйхат!$D:$D,$C1425)</f>
        <v/>
      </c>
      <c r="BM1425" s="35">
        <f>SUMIFS(рўйхат!BT:BT,рўйхат!$CX:$CX,$B$1460,рўйхат!$D:$D,$C1425)</f>
        <v/>
      </c>
      <c r="BN1425" s="36">
        <f>SUMIFS(рўйхат!BU:BU,рўйхат!$CX:$CX,$B$1460,рўйхат!$D:$D,$C1425)</f>
        <v/>
      </c>
      <c r="BO1425" s="35">
        <f>SUMIFS(рўйхат!BX:BX,рўйхат!$CX:$CX,$B$1460,рўйхат!$D:$D,$C1425)</f>
        <v/>
      </c>
      <c r="BP1425" s="36">
        <f>SUMIFS(рўйхат!BY:BY,рўйхат!$CX:$CX,$B$1460,рўйхат!$D:$D,$C1425)</f>
        <v/>
      </c>
      <c r="BQ1425" s="35">
        <f>SUMIFS(рўйхат!BZ:BZ,рўйхат!$CX:$CX,$B$1460,рўйхат!$D:$D,$C1425)</f>
        <v/>
      </c>
      <c r="BR1425" s="36">
        <f>SUMIFS(рўйхат!CA:CA,рўйхат!$CX:$CX,$B$1460,рўйхат!$D:$D,$C1425)</f>
        <v/>
      </c>
      <c r="BS1425" s="35">
        <f>SUMIFS(рўйхат!CB:CB,рўйхат!$CX:$CX,$B$1460,рўйхат!$D:$D,$C1425)</f>
        <v/>
      </c>
      <c r="BT1425" s="36">
        <f>SUMIFS(рўйхат!CC:CC,рўйхат!$CX:$CX,$B$1460,рўйхат!$D:$D,$C1425)</f>
        <v/>
      </c>
      <c r="BU1425" s="35">
        <f>SUMIFS(рўйхат!CD:CD,рўйхат!$CX:$CX,$B$1460,рўйхат!$D:$D,$C1425)</f>
        <v/>
      </c>
      <c r="BV1425" s="36">
        <f>SUMIFS(рўйхат!CE:CE,рўйхат!$CX:$CX,$B$1460,рўйхат!$D:$D,$C1425)</f>
        <v/>
      </c>
      <c r="BW1425" s="35">
        <f>SUMIFS(рўйхат!CH:CH,рўйхат!$CX:$CX,$B$1460,рўйхат!$D:$D,$C1425)</f>
        <v/>
      </c>
      <c r="BX1425" s="36">
        <f>SUMIFS(рўйхат!CI:CI,рўйхат!$CX:$CX,$B$1460,рўйхат!$D:$D,$C1425)</f>
        <v/>
      </c>
      <c r="BY1425" s="35">
        <f>SUMIFS(рўйхат!CJ:CJ,рўйхат!$CX:$CX,$B$1460,рўйхат!$D:$D,$C1425)</f>
        <v/>
      </c>
      <c r="BZ1425" s="36">
        <f>SUMIFS(рўйхат!CK:CK,рўйхат!$CX:$CX,$B$1460,рўйхат!$D:$D,$C1425)</f>
        <v/>
      </c>
      <c r="CA1425" s="35">
        <f>SUMIFS(рўйхат!CL:CL,рўйхат!$CX:$CX,$B$1460,рўйхат!$D:$D,$C1425)</f>
        <v/>
      </c>
      <c r="CB1425" s="36">
        <f>SUMIFS(рўйхат!CM:CM,рўйхат!$CX:$CX,$B$1460,рўйхат!$D:$D,$C1425)</f>
        <v/>
      </c>
      <c r="CC1425" s="35">
        <f>SUMIFS(рўйхат!CN:CN,рўйхат!$CX:$CX,$B$1460,рўйхат!$D:$D,$C1425)</f>
        <v/>
      </c>
      <c r="CD1425" s="36">
        <f>SUMIFS(рўйхат!CO:CO,рўйхат!$CX:$CX,$B$1460,рўйхат!$D:$D,$C1425)</f>
        <v/>
      </c>
      <c r="CE1425" s="77">
        <f>IFERROR(BE1425/(Q1425+BE1425),0)</f>
        <v/>
      </c>
      <c r="CF1425" s="78">
        <f>IFERROR(BF1425/(R1425+BF1425),0)</f>
        <v/>
      </c>
    </row>
    <row r="1426" hidden="1" outlineLevel="1" ht="30" customFormat="1" customHeight="1" s="8">
      <c r="A1426" s="39" t="n"/>
      <c r="B1426" s="50" t="n">
        <v>32</v>
      </c>
      <c r="C1426" s="131" t="inlineStr">
        <is>
          <t>Мансабдор шахсларга боғлиқ етказиб берувчилар билан тузилган шартномалар (UZEX)</t>
        </is>
      </c>
      <c r="D1426" s="51" t="n"/>
      <c r="E1426" s="35">
        <f>SUMIFS(рўйхат!F:F,рўйхат!$CX:$CX,$B$1460,рўйхат!$D:$D,$C1426)</f>
        <v/>
      </c>
      <c r="F1426" s="36">
        <f>SUMIFS(рўйхат!G:G,рўйхат!$CX:$CX,$B$1460,рўйхат!$D:$D,$C1426)</f>
        <v/>
      </c>
      <c r="G1426" s="35">
        <f>SUMIFS(рўйхат!H:H,рўйхат!$CX:$CX,$B$1460,рўйхат!$D:$D,$C1426)</f>
        <v/>
      </c>
      <c r="H1426" s="36">
        <f>SUMIFS(рўйхат!I:I,рўйхат!$CX:$CX,$B$1460,рўйхат!$D:$D,$C1426)</f>
        <v/>
      </c>
      <c r="I1426" s="35">
        <f>SUMIFS(рўйхат!J:J,рўйхат!$CX:$CX,$B$1460,рўйхат!$D:$D,$C1426)</f>
        <v/>
      </c>
      <c r="J1426" s="36">
        <f>SUMIFS(рўйхат!K:K,рўйхат!$CX:$CX,$B$1460,рўйхат!$D:$D,$C1426)</f>
        <v/>
      </c>
      <c r="K1426" s="35">
        <f>SUMIFS(рўйхат!L:L,рўйхат!$CX:$CX,$B$1460,рўйхат!$D:$D,$C1426)</f>
        <v/>
      </c>
      <c r="L1426" s="36">
        <f>SUMIFS(рўйхат!M:M,рўйхат!$CX:$CX,$B$1460,рўйхат!$D:$D,$C1426)</f>
        <v/>
      </c>
      <c r="M1426" s="35">
        <f>SUMIFS(рўйхат!N:N,рўйхат!$CX:$CX,$B$1460,рўйхат!$D:$D,$C1426)</f>
        <v/>
      </c>
      <c r="N1426" s="36">
        <f>SUMIFS(рўйхат!O:O,рўйхат!$CX:$CX,$B$1460,рўйхат!$D:$D,$C1426)</f>
        <v/>
      </c>
      <c r="O1426" s="34">
        <f>IFERROR(M1426/E1426,0)</f>
        <v/>
      </c>
      <c r="P1426" s="34">
        <f>IFERROR(N1426/F1426,0)</f>
        <v/>
      </c>
      <c r="Q1426" s="35">
        <f>SUMIFS(рўйхат!P:P,рўйхат!$CX:$CX,$B$1460,рўйхат!$D:$D,$C1426)</f>
        <v/>
      </c>
      <c r="R1426" s="36">
        <f>SUMIFS(рўйхат!Q:Q,рўйхат!$CX:$CX,$B$1460,рўйхат!$D:$D,$C1426)</f>
        <v/>
      </c>
      <c r="S1426" s="35">
        <f>SUMIFS(рўйхат!R:R,рўйхат!$CX:$CX,$B$1460,рўйхат!$D:$D,$C1426)</f>
        <v/>
      </c>
      <c r="T1426" s="36">
        <f>SUMIFS(рўйхат!S:S,рўйхат!$CX:$CX,$B$1460,рўйхат!$D:$D,$C1426)</f>
        <v/>
      </c>
      <c r="U1426" s="35">
        <f>SUMIFS(рўйхат!T:T,рўйхат!$CX:$CX,$B$1460,рўйхат!$D:$D,$C1426)</f>
        <v/>
      </c>
      <c r="V1426" s="36">
        <f>SUMIFS(рўйхат!U:U,рўйхат!$CX:$CX,$B$1460,рўйхат!$D:$D,$C1426)</f>
        <v/>
      </c>
      <c r="W1426" s="35">
        <f>SUMIFS(рўйхат!V:V,рўйхат!$CX:$CX,$B$1460,рўйхат!$D:$D,$C1426)</f>
        <v/>
      </c>
      <c r="X1426" s="36">
        <f>SUMIFS(рўйхат!W:W,рўйхат!$CX:$CX,$B$1460,рўйхат!$D:$D,$C1426)</f>
        <v/>
      </c>
      <c r="Y1426" s="35">
        <f>SUMIFS(рўйхат!X:X,рўйхат!$CX:$CX,$B$1460,рўйхат!$D:$D,$C1426)</f>
        <v/>
      </c>
      <c r="Z1426" s="36">
        <f>SUMIFS(рўйхат!Y:Y,рўйхат!$CX:$CX,$B$1460,рўйхат!$D:$D,$C1426)</f>
        <v/>
      </c>
      <c r="AA1426" s="35">
        <f>SUMIFS(рўйхат!Z:Z,рўйхат!$CX:$CX,$B$1460,рўйхат!$D:$D,$C1426)</f>
        <v/>
      </c>
      <c r="AB1426" s="36">
        <f>SUMIFS(рўйхат!AA:AA,рўйхат!$CX:$CX,$B$1460,рўйхат!$D:$D,$C1426)</f>
        <v/>
      </c>
      <c r="AC1426" s="35">
        <f>SUMIFS(рўйхат!AB:AB,рўйхат!$CX:$CX,$B$1460,рўйхат!$D:$D,$C1426)</f>
        <v/>
      </c>
      <c r="AD1426" s="36">
        <f>SUMIFS(рўйхат!AC:AC,рўйхат!$CX:$CX,$B$1460,рўйхат!$D:$D,$C1426)</f>
        <v/>
      </c>
      <c r="AE1426" s="35">
        <f>SUMIFS(рўйхат!AD:AD,рўйхат!$CX:$CX,$B$1460,рўйхат!$D:$D,$C1426)</f>
        <v/>
      </c>
      <c r="AF1426" s="36">
        <f>SUMIFS(рўйхат!AE:AE,рўйхат!$CX:$CX,$B$1460,рўйхат!$D:$D,$C1426)</f>
        <v/>
      </c>
      <c r="AG1426" s="35">
        <f>SUMIFS(рўйхат!AH:AH,рўйхат!$CX:$CX,$B$1460,рўйхат!$D:$D,$C1426)</f>
        <v/>
      </c>
      <c r="AH1426" s="36">
        <f>SUMIFS(рўйхат!AI:AI,рўйхат!$CX:$CX,$B$1460,рўйхат!$D:$D,$C1426)</f>
        <v/>
      </c>
      <c r="AI1426" s="35">
        <f>SUMIFS(рўйхат!AJ:AJ,рўйхат!$CX:$CX,$B$1460,рўйхат!$D:$D,$C1426)</f>
        <v/>
      </c>
      <c r="AJ1426" s="36">
        <f>SUMIFS(рўйхат!AK:AK,рўйхат!$CX:$CX,$B$1460,рўйхат!$D:$D,$C1426)</f>
        <v/>
      </c>
      <c r="AK1426" s="35">
        <f>SUMIFS(рўйхат!AL:AL,рўйхат!$CX:$CX,$B$1460,рўйхат!$D:$D,$C1426)</f>
        <v/>
      </c>
      <c r="AL1426" s="36">
        <f>SUMIFS(рўйхат!AM:AM,рўйхат!$CX:$CX,$B$1460,рўйхат!$D:$D,$C1426)</f>
        <v/>
      </c>
      <c r="AM1426" s="77">
        <f>IFERROR(Q1426/E1426,0)</f>
        <v/>
      </c>
      <c r="AN1426" s="77">
        <f>IFERROR(R1426/F1426,0)</f>
        <v/>
      </c>
      <c r="AO1426" s="35">
        <f>SUMIFS(рўйхат!AX:AX,рўйхат!$CX:$CX,$B$1460,рўйхат!$D:$D,$C1426)</f>
        <v/>
      </c>
      <c r="AP1426" s="36">
        <f>SUMIFS(рўйхат!AY:AY,рўйхат!$CX:$CX,$B$1460,рўйхат!$D:$D,$C1426)</f>
        <v/>
      </c>
      <c r="AQ1426" s="35">
        <f>SUMIFS(рўйхат!AZ:AZ,рўйхат!$CX:$CX,$B$1460,рўйхат!$D:$D,$C1426)</f>
        <v/>
      </c>
      <c r="AR1426" s="36">
        <f>SUMIFS(рўйхат!BA:BA,рўйхат!$CX:$CX,$B$1460,рўйхат!$D:$D,$C1426)</f>
        <v/>
      </c>
      <c r="AS1426" s="35">
        <f>SUMIFS(рўйхат!BB:BB,рўйхат!$CX:$CX,$B$1460,рўйхат!$D:$D,$C1426)</f>
        <v/>
      </c>
      <c r="AT1426" s="36">
        <f>SUMIFS(рўйхат!BC:BC,рўйхат!$CX:$CX,$B$1460,рўйхат!$D:$D,$C1426)</f>
        <v/>
      </c>
      <c r="AU1426" s="35">
        <f>SUMIFS(рўйхат!BD:BD,рўйхат!$CX:$CX,$B$1460,рўйхат!$D:$D,$C1426)</f>
        <v/>
      </c>
      <c r="AV1426" s="36">
        <f>SUMIFS(рўйхат!BE:BE,рўйхат!$CX:$CX,$B$1460,рўйхат!$D:$D,$C1426)</f>
        <v/>
      </c>
      <c r="AW1426" s="35">
        <f>SUMIFS(рўйхат!BF:BF,рўйхат!$CX:$CX,$B$1460,рўйхат!$D:$D,$C1426)</f>
        <v/>
      </c>
      <c r="AX1426" s="36">
        <f>SUMIFS(рўйхат!BG:BG,рўйхат!$CX:$CX,$B$1460,рўйхат!$D:$D,$C1426)</f>
        <v/>
      </c>
      <c r="AY1426" s="35">
        <f>SUMIFS(рўйхат!BH:BH,рўйхат!$CX:$CX,$B$1460,рўйхат!$D:$D,$C1426)</f>
        <v/>
      </c>
      <c r="AZ1426" s="36">
        <f>SUMIFS(рўйхат!BI:BI,рўйхат!$CX:$CX,$B$1460,рўйхат!$D:$D,$C1426)</f>
        <v/>
      </c>
      <c r="BA1426" s="35">
        <f>SUMIFS(рўйхат!BJ:BJ,рўйхат!$CX:$CX,$B$1460,рўйхат!$D:$D,$C1426)</f>
        <v/>
      </c>
      <c r="BB1426" s="36">
        <f>SUMIFS(рўйхат!BK:BK,рўйхат!$CX:$CX,$B$1460,рўйхат!$D:$D,$C1426)</f>
        <v/>
      </c>
      <c r="BC1426" s="77">
        <f>IFERROR(AO1426/E1426,0)</f>
        <v/>
      </c>
      <c r="BD1426" s="77">
        <f>IFERROR(AP1426/F1426,0)</f>
        <v/>
      </c>
      <c r="BE1426" s="35">
        <f>SUMIFS(рўйхат!BL:BL,рўйхат!$CX:$CX,$B$1460,рўйхат!$D:$D,$C1426)</f>
        <v/>
      </c>
      <c r="BF1426" s="36">
        <f>SUMIFS(рўйхат!BM:BM,рўйхат!$CX:$CX,$B$1460,рўйхат!$D:$D,$C1426)</f>
        <v/>
      </c>
      <c r="BG1426" s="35">
        <f>SUMIFS(рўйхат!BN:BN,рўйхат!$CX:$CX,$B$1460,рўйхат!$D:$D,$C1426)</f>
        <v/>
      </c>
      <c r="BH1426" s="36">
        <f>SUMIFS(рўйхат!BO:BO,рўйхат!$CX:$CX,$B$1460,рўйхат!$D:$D,$C1426)</f>
        <v/>
      </c>
      <c r="BI1426" s="35">
        <f>SUMIFS(рўйхат!BP:BP,рўйхат!$CX:$CX,$B$1460,рўйхат!$D:$D,$C1426)</f>
        <v/>
      </c>
      <c r="BJ1426" s="36">
        <f>SUMIFS(рўйхат!BQ:BQ,рўйхат!$CX:$CX,$B$1460,рўйхат!$D:$D,$C1426)</f>
        <v/>
      </c>
      <c r="BK1426" s="35">
        <f>SUMIFS(рўйхат!BR:BR,рўйхат!$CX:$CX,$B$1460,рўйхат!$D:$D,$C1426)</f>
        <v/>
      </c>
      <c r="BL1426" s="36">
        <f>SUMIFS(рўйхат!BS:BS,рўйхат!$CX:$CX,$B$1460,рўйхат!$D:$D,$C1426)</f>
        <v/>
      </c>
      <c r="BM1426" s="35">
        <f>SUMIFS(рўйхат!BT:BT,рўйхат!$CX:$CX,$B$1460,рўйхат!$D:$D,$C1426)</f>
        <v/>
      </c>
      <c r="BN1426" s="36">
        <f>SUMIFS(рўйхат!BU:BU,рўйхат!$CX:$CX,$B$1460,рўйхат!$D:$D,$C1426)</f>
        <v/>
      </c>
      <c r="BO1426" s="35">
        <f>SUMIFS(рўйхат!BX:BX,рўйхат!$CX:$CX,$B$1460,рўйхат!$D:$D,$C1426)</f>
        <v/>
      </c>
      <c r="BP1426" s="36">
        <f>SUMIFS(рўйхат!BY:BY,рўйхат!$CX:$CX,$B$1460,рўйхат!$D:$D,$C1426)</f>
        <v/>
      </c>
      <c r="BQ1426" s="35">
        <f>SUMIFS(рўйхат!BZ:BZ,рўйхат!$CX:$CX,$B$1460,рўйхат!$D:$D,$C1426)</f>
        <v/>
      </c>
      <c r="BR1426" s="36">
        <f>SUMIFS(рўйхат!CA:CA,рўйхат!$CX:$CX,$B$1460,рўйхат!$D:$D,$C1426)</f>
        <v/>
      </c>
      <c r="BS1426" s="35">
        <f>SUMIFS(рўйхат!CB:CB,рўйхат!$CX:$CX,$B$1460,рўйхат!$D:$D,$C1426)</f>
        <v/>
      </c>
      <c r="BT1426" s="36">
        <f>SUMIFS(рўйхат!CC:CC,рўйхат!$CX:$CX,$B$1460,рўйхат!$D:$D,$C1426)</f>
        <v/>
      </c>
      <c r="BU1426" s="35">
        <f>SUMIFS(рўйхат!CD:CD,рўйхат!$CX:$CX,$B$1460,рўйхат!$D:$D,$C1426)</f>
        <v/>
      </c>
      <c r="BV1426" s="36">
        <f>SUMIFS(рўйхат!CE:CE,рўйхат!$CX:$CX,$B$1460,рўйхат!$D:$D,$C1426)</f>
        <v/>
      </c>
      <c r="BW1426" s="35">
        <f>SUMIFS(рўйхат!CH:CH,рўйхат!$CX:$CX,$B$1460,рўйхат!$D:$D,$C1426)</f>
        <v/>
      </c>
      <c r="BX1426" s="36">
        <f>SUMIFS(рўйхат!CI:CI,рўйхат!$CX:$CX,$B$1460,рўйхат!$D:$D,$C1426)</f>
        <v/>
      </c>
      <c r="BY1426" s="35">
        <f>SUMIFS(рўйхат!CJ:CJ,рўйхат!$CX:$CX,$B$1460,рўйхат!$D:$D,$C1426)</f>
        <v/>
      </c>
      <c r="BZ1426" s="36">
        <f>SUMIFS(рўйхат!CK:CK,рўйхат!$CX:$CX,$B$1460,рўйхат!$D:$D,$C1426)</f>
        <v/>
      </c>
      <c r="CA1426" s="35">
        <f>SUMIFS(рўйхат!CL:CL,рўйхат!$CX:$CX,$B$1460,рўйхат!$D:$D,$C1426)</f>
        <v/>
      </c>
      <c r="CB1426" s="36">
        <f>SUMIFS(рўйхат!CM:CM,рўйхат!$CX:$CX,$B$1460,рўйхат!$D:$D,$C1426)</f>
        <v/>
      </c>
      <c r="CC1426" s="35">
        <f>SUMIFS(рўйхат!CN:CN,рўйхат!$CX:$CX,$B$1460,рўйхат!$D:$D,$C1426)</f>
        <v/>
      </c>
      <c r="CD1426" s="36">
        <f>SUMIFS(рўйхат!CO:CO,рўйхат!$CX:$CX,$B$1460,рўйхат!$D:$D,$C1426)</f>
        <v/>
      </c>
      <c r="CE1426" s="77">
        <f>IFERROR(BE1426/(Q1426+BE1426),0)</f>
        <v/>
      </c>
      <c r="CF1426" s="78">
        <f>IFERROR(BF1426/(R1426+BF1426),0)</f>
        <v/>
      </c>
    </row>
    <row r="1427" hidden="1" outlineLevel="1" ht="30" customFormat="1" customHeight="1" s="8">
      <c r="A1427" s="39" t="n"/>
      <c r="B1427" s="50" t="n">
        <v>33</v>
      </c>
      <c r="C1427" s="131" t="inlineStr">
        <is>
          <t>Мансабдор шахсларга боғлиқ етказиб берувчилар билан тузилган шартномалар (XT XARID)</t>
        </is>
      </c>
      <c r="D1427" s="51" t="n"/>
      <c r="E1427" s="35">
        <f>SUMIFS(рўйхат!F:F,рўйхат!$CX:$CX,$B$1460,рўйхат!$D:$D,$C1427)</f>
        <v/>
      </c>
      <c r="F1427" s="36">
        <f>SUMIFS(рўйхат!G:G,рўйхат!$CX:$CX,$B$1460,рўйхат!$D:$D,$C1427)</f>
        <v/>
      </c>
      <c r="G1427" s="35">
        <f>SUMIFS(рўйхат!H:H,рўйхат!$CX:$CX,$B$1460,рўйхат!$D:$D,$C1427)</f>
        <v/>
      </c>
      <c r="H1427" s="36">
        <f>SUMIFS(рўйхат!I:I,рўйхат!$CX:$CX,$B$1460,рўйхат!$D:$D,$C1427)</f>
        <v/>
      </c>
      <c r="I1427" s="35">
        <f>SUMIFS(рўйхат!J:J,рўйхат!$CX:$CX,$B$1460,рўйхат!$D:$D,$C1427)</f>
        <v/>
      </c>
      <c r="J1427" s="36">
        <f>SUMIFS(рўйхат!K:K,рўйхат!$CX:$CX,$B$1460,рўйхат!$D:$D,$C1427)</f>
        <v/>
      </c>
      <c r="K1427" s="35">
        <f>SUMIFS(рўйхат!L:L,рўйхат!$CX:$CX,$B$1460,рўйхат!$D:$D,$C1427)</f>
        <v/>
      </c>
      <c r="L1427" s="36">
        <f>SUMIFS(рўйхат!M:M,рўйхат!$CX:$CX,$B$1460,рўйхат!$D:$D,$C1427)</f>
        <v/>
      </c>
      <c r="M1427" s="35">
        <f>SUMIFS(рўйхат!N:N,рўйхат!$CX:$CX,$B$1460,рўйхат!$D:$D,$C1427)</f>
        <v/>
      </c>
      <c r="N1427" s="36">
        <f>SUMIFS(рўйхат!O:O,рўйхат!$CX:$CX,$B$1460,рўйхат!$D:$D,$C1427)</f>
        <v/>
      </c>
      <c r="O1427" s="34">
        <f>IFERROR(M1427/E1427,0)</f>
        <v/>
      </c>
      <c r="P1427" s="34">
        <f>IFERROR(N1427/F1427,0)</f>
        <v/>
      </c>
      <c r="Q1427" s="35">
        <f>SUMIFS(рўйхат!P:P,рўйхат!$CX:$CX,$B$1460,рўйхат!$D:$D,$C1427)</f>
        <v/>
      </c>
      <c r="R1427" s="36">
        <f>SUMIFS(рўйхат!Q:Q,рўйхат!$CX:$CX,$B$1460,рўйхат!$D:$D,$C1427)</f>
        <v/>
      </c>
      <c r="S1427" s="35">
        <f>SUMIFS(рўйхат!R:R,рўйхат!$CX:$CX,$B$1460,рўйхат!$D:$D,$C1427)</f>
        <v/>
      </c>
      <c r="T1427" s="36">
        <f>SUMIFS(рўйхат!S:S,рўйхат!$CX:$CX,$B$1460,рўйхат!$D:$D,$C1427)</f>
        <v/>
      </c>
      <c r="U1427" s="35">
        <f>SUMIFS(рўйхат!T:T,рўйхат!$CX:$CX,$B$1460,рўйхат!$D:$D,$C1427)</f>
        <v/>
      </c>
      <c r="V1427" s="36">
        <f>SUMIFS(рўйхат!U:U,рўйхат!$CX:$CX,$B$1460,рўйхат!$D:$D,$C1427)</f>
        <v/>
      </c>
      <c r="W1427" s="35">
        <f>SUMIFS(рўйхат!V:V,рўйхат!$CX:$CX,$B$1460,рўйхат!$D:$D,$C1427)</f>
        <v/>
      </c>
      <c r="X1427" s="36">
        <f>SUMIFS(рўйхат!W:W,рўйхат!$CX:$CX,$B$1460,рўйхат!$D:$D,$C1427)</f>
        <v/>
      </c>
      <c r="Y1427" s="35">
        <f>SUMIFS(рўйхат!X:X,рўйхат!$CX:$CX,$B$1460,рўйхат!$D:$D,$C1427)</f>
        <v/>
      </c>
      <c r="Z1427" s="36">
        <f>SUMIFS(рўйхат!Y:Y,рўйхат!$CX:$CX,$B$1460,рўйхат!$D:$D,$C1427)</f>
        <v/>
      </c>
      <c r="AA1427" s="35">
        <f>SUMIFS(рўйхат!Z:Z,рўйхат!$CX:$CX,$B$1460,рўйхат!$D:$D,$C1427)</f>
        <v/>
      </c>
      <c r="AB1427" s="36">
        <f>SUMIFS(рўйхат!AA:AA,рўйхат!$CX:$CX,$B$1460,рўйхат!$D:$D,$C1427)</f>
        <v/>
      </c>
      <c r="AC1427" s="35">
        <f>SUMIFS(рўйхат!AB:AB,рўйхат!$CX:$CX,$B$1460,рўйхат!$D:$D,$C1427)</f>
        <v/>
      </c>
      <c r="AD1427" s="36">
        <f>SUMIFS(рўйхат!AC:AC,рўйхат!$CX:$CX,$B$1460,рўйхат!$D:$D,$C1427)</f>
        <v/>
      </c>
      <c r="AE1427" s="35">
        <f>SUMIFS(рўйхат!AD:AD,рўйхат!$CX:$CX,$B$1460,рўйхат!$D:$D,$C1427)</f>
        <v/>
      </c>
      <c r="AF1427" s="36">
        <f>SUMIFS(рўйхат!AE:AE,рўйхат!$CX:$CX,$B$1460,рўйхат!$D:$D,$C1427)</f>
        <v/>
      </c>
      <c r="AG1427" s="35">
        <f>SUMIFS(рўйхат!AH:AH,рўйхат!$CX:$CX,$B$1460,рўйхат!$D:$D,$C1427)</f>
        <v/>
      </c>
      <c r="AH1427" s="36">
        <f>SUMIFS(рўйхат!AI:AI,рўйхат!$CX:$CX,$B$1460,рўйхат!$D:$D,$C1427)</f>
        <v/>
      </c>
      <c r="AI1427" s="35">
        <f>SUMIFS(рўйхат!AJ:AJ,рўйхат!$CX:$CX,$B$1460,рўйхат!$D:$D,$C1427)</f>
        <v/>
      </c>
      <c r="AJ1427" s="36">
        <f>SUMIFS(рўйхат!AK:AK,рўйхат!$CX:$CX,$B$1460,рўйхат!$D:$D,$C1427)</f>
        <v/>
      </c>
      <c r="AK1427" s="35">
        <f>SUMIFS(рўйхат!AL:AL,рўйхат!$CX:$CX,$B$1460,рўйхат!$D:$D,$C1427)</f>
        <v/>
      </c>
      <c r="AL1427" s="36">
        <f>SUMIFS(рўйхат!AM:AM,рўйхат!$CX:$CX,$B$1460,рўйхат!$D:$D,$C1427)</f>
        <v/>
      </c>
      <c r="AM1427" s="77">
        <f>IFERROR(Q1427/E1427,0)</f>
        <v/>
      </c>
      <c r="AN1427" s="77">
        <f>IFERROR(R1427/F1427,0)</f>
        <v/>
      </c>
      <c r="AO1427" s="35">
        <f>SUMIFS(рўйхат!AX:AX,рўйхат!$CX:$CX,$B$1460,рўйхат!$D:$D,$C1427)</f>
        <v/>
      </c>
      <c r="AP1427" s="36">
        <f>SUMIFS(рўйхат!AY:AY,рўйхат!$CX:$CX,$B$1460,рўйхат!$D:$D,$C1427)</f>
        <v/>
      </c>
      <c r="AQ1427" s="35">
        <f>SUMIFS(рўйхат!AZ:AZ,рўйхат!$CX:$CX,$B$1460,рўйхат!$D:$D,$C1427)</f>
        <v/>
      </c>
      <c r="AR1427" s="36">
        <f>SUMIFS(рўйхат!BA:BA,рўйхат!$CX:$CX,$B$1460,рўйхат!$D:$D,$C1427)</f>
        <v/>
      </c>
      <c r="AS1427" s="35">
        <f>SUMIFS(рўйхат!BB:BB,рўйхат!$CX:$CX,$B$1460,рўйхат!$D:$D,$C1427)</f>
        <v/>
      </c>
      <c r="AT1427" s="36">
        <f>SUMIFS(рўйхат!BC:BC,рўйхат!$CX:$CX,$B$1460,рўйхат!$D:$D,$C1427)</f>
        <v/>
      </c>
      <c r="AU1427" s="35">
        <f>SUMIFS(рўйхат!BD:BD,рўйхат!$CX:$CX,$B$1460,рўйхат!$D:$D,$C1427)</f>
        <v/>
      </c>
      <c r="AV1427" s="36">
        <f>SUMIFS(рўйхат!BE:BE,рўйхат!$CX:$CX,$B$1460,рўйхат!$D:$D,$C1427)</f>
        <v/>
      </c>
      <c r="AW1427" s="35">
        <f>SUMIFS(рўйхат!BF:BF,рўйхат!$CX:$CX,$B$1460,рўйхат!$D:$D,$C1427)</f>
        <v/>
      </c>
      <c r="AX1427" s="36">
        <f>SUMIFS(рўйхат!BG:BG,рўйхат!$CX:$CX,$B$1460,рўйхат!$D:$D,$C1427)</f>
        <v/>
      </c>
      <c r="AY1427" s="35">
        <f>SUMIFS(рўйхат!BH:BH,рўйхат!$CX:$CX,$B$1460,рўйхат!$D:$D,$C1427)</f>
        <v/>
      </c>
      <c r="AZ1427" s="36">
        <f>SUMIFS(рўйхат!BI:BI,рўйхат!$CX:$CX,$B$1460,рўйхат!$D:$D,$C1427)</f>
        <v/>
      </c>
      <c r="BA1427" s="35">
        <f>SUMIFS(рўйхат!BJ:BJ,рўйхат!$CX:$CX,$B$1460,рўйхат!$D:$D,$C1427)</f>
        <v/>
      </c>
      <c r="BB1427" s="36">
        <f>SUMIFS(рўйхат!BK:BK,рўйхат!$CX:$CX,$B$1460,рўйхат!$D:$D,$C1427)</f>
        <v/>
      </c>
      <c r="BC1427" s="77">
        <f>IFERROR(AO1427/E1427,0)</f>
        <v/>
      </c>
      <c r="BD1427" s="77">
        <f>IFERROR(AP1427/F1427,0)</f>
        <v/>
      </c>
      <c r="BE1427" s="35">
        <f>SUMIFS(рўйхат!BL:BL,рўйхат!$CX:$CX,$B$1460,рўйхат!$D:$D,$C1427)</f>
        <v/>
      </c>
      <c r="BF1427" s="36">
        <f>SUMIFS(рўйхат!BM:BM,рўйхат!$CX:$CX,$B$1460,рўйхат!$D:$D,$C1427)</f>
        <v/>
      </c>
      <c r="BG1427" s="35">
        <f>SUMIFS(рўйхат!BN:BN,рўйхат!$CX:$CX,$B$1460,рўйхат!$D:$D,$C1427)</f>
        <v/>
      </c>
      <c r="BH1427" s="36">
        <f>SUMIFS(рўйхат!BO:BO,рўйхат!$CX:$CX,$B$1460,рўйхат!$D:$D,$C1427)</f>
        <v/>
      </c>
      <c r="BI1427" s="35">
        <f>SUMIFS(рўйхат!BP:BP,рўйхат!$CX:$CX,$B$1460,рўйхат!$D:$D,$C1427)</f>
        <v/>
      </c>
      <c r="BJ1427" s="36">
        <f>SUMIFS(рўйхат!BQ:BQ,рўйхат!$CX:$CX,$B$1460,рўйхат!$D:$D,$C1427)</f>
        <v/>
      </c>
      <c r="BK1427" s="35">
        <f>SUMIFS(рўйхат!BR:BR,рўйхат!$CX:$CX,$B$1460,рўйхат!$D:$D,$C1427)</f>
        <v/>
      </c>
      <c r="BL1427" s="36">
        <f>SUMIFS(рўйхат!BS:BS,рўйхат!$CX:$CX,$B$1460,рўйхат!$D:$D,$C1427)</f>
        <v/>
      </c>
      <c r="BM1427" s="35">
        <f>SUMIFS(рўйхат!BT:BT,рўйхат!$CX:$CX,$B$1460,рўйхат!$D:$D,$C1427)</f>
        <v/>
      </c>
      <c r="BN1427" s="36">
        <f>SUMIFS(рўйхат!BU:BU,рўйхат!$CX:$CX,$B$1460,рўйхат!$D:$D,$C1427)</f>
        <v/>
      </c>
      <c r="BO1427" s="35">
        <f>SUMIFS(рўйхат!BX:BX,рўйхат!$CX:$CX,$B$1460,рўйхат!$D:$D,$C1427)</f>
        <v/>
      </c>
      <c r="BP1427" s="36">
        <f>SUMIFS(рўйхат!BY:BY,рўйхат!$CX:$CX,$B$1460,рўйхат!$D:$D,$C1427)</f>
        <v/>
      </c>
      <c r="BQ1427" s="35">
        <f>SUMIFS(рўйхат!BZ:BZ,рўйхат!$CX:$CX,$B$1460,рўйхат!$D:$D,$C1427)</f>
        <v/>
      </c>
      <c r="BR1427" s="36">
        <f>SUMIFS(рўйхат!CA:CA,рўйхат!$CX:$CX,$B$1460,рўйхат!$D:$D,$C1427)</f>
        <v/>
      </c>
      <c r="BS1427" s="35">
        <f>SUMIFS(рўйхат!CB:CB,рўйхат!$CX:$CX,$B$1460,рўйхат!$D:$D,$C1427)</f>
        <v/>
      </c>
      <c r="BT1427" s="36">
        <f>SUMIFS(рўйхат!CC:CC,рўйхат!$CX:$CX,$B$1460,рўйхат!$D:$D,$C1427)</f>
        <v/>
      </c>
      <c r="BU1427" s="35">
        <f>SUMIFS(рўйхат!CD:CD,рўйхат!$CX:$CX,$B$1460,рўйхат!$D:$D,$C1427)</f>
        <v/>
      </c>
      <c r="BV1427" s="36">
        <f>SUMIFS(рўйхат!CE:CE,рўйхат!$CX:$CX,$B$1460,рўйхат!$D:$D,$C1427)</f>
        <v/>
      </c>
      <c r="BW1427" s="35">
        <f>SUMIFS(рўйхат!CH:CH,рўйхат!$CX:$CX,$B$1460,рўйхат!$D:$D,$C1427)</f>
        <v/>
      </c>
      <c r="BX1427" s="36">
        <f>SUMIFS(рўйхат!CI:CI,рўйхат!$CX:$CX,$B$1460,рўйхат!$D:$D,$C1427)</f>
        <v/>
      </c>
      <c r="BY1427" s="35">
        <f>SUMIFS(рўйхат!CJ:CJ,рўйхат!$CX:$CX,$B$1460,рўйхат!$D:$D,$C1427)</f>
        <v/>
      </c>
      <c r="BZ1427" s="36">
        <f>SUMIFS(рўйхат!CK:CK,рўйхат!$CX:$CX,$B$1460,рўйхат!$D:$D,$C1427)</f>
        <v/>
      </c>
      <c r="CA1427" s="35">
        <f>SUMIFS(рўйхат!CL:CL,рўйхат!$CX:$CX,$B$1460,рўйхат!$D:$D,$C1427)</f>
        <v/>
      </c>
      <c r="CB1427" s="36">
        <f>SUMIFS(рўйхат!CM:CM,рўйхат!$CX:$CX,$B$1460,рўйхат!$D:$D,$C1427)</f>
        <v/>
      </c>
      <c r="CC1427" s="35">
        <f>SUMIFS(рўйхат!CN:CN,рўйхат!$CX:$CX,$B$1460,рўйхат!$D:$D,$C1427)</f>
        <v/>
      </c>
      <c r="CD1427" s="36">
        <f>SUMIFS(рўйхат!CO:CO,рўйхат!$CX:$CX,$B$1460,рўйхат!$D:$D,$C1427)</f>
        <v/>
      </c>
      <c r="CE1427" s="77">
        <f>IFERROR(BE1427/(Q1427+BE1427),0)</f>
        <v/>
      </c>
      <c r="CF1427" s="78">
        <f>IFERROR(BF1427/(R1427+BF1427),0)</f>
        <v/>
      </c>
    </row>
    <row r="1428" hidden="1" outlineLevel="1" ht="30" customFormat="1" customHeight="1" s="8">
      <c r="A1428" s="39" t="n"/>
      <c r="B1428" s="50" t="n">
        <v>34</v>
      </c>
      <c r="C1428" s="131" t="inlineStr">
        <is>
          <t>Мансабдор шахсларнинг нотурар объектлари</t>
        </is>
      </c>
      <c r="D1428" s="51" t="n"/>
      <c r="E1428" s="35">
        <f>SUMIFS(рўйхат!F:F,рўйхат!$CX:$CX,$B$1460,рўйхат!$D:$D,$C1428)</f>
        <v/>
      </c>
      <c r="F1428" s="36">
        <f>SUMIFS(рўйхат!G:G,рўйхат!$CX:$CX,$B$1460,рўйхат!$D:$D,$C1428)</f>
        <v/>
      </c>
      <c r="G1428" s="35">
        <f>SUMIFS(рўйхат!H:H,рўйхат!$CX:$CX,$B$1460,рўйхат!$D:$D,$C1428)</f>
        <v/>
      </c>
      <c r="H1428" s="36">
        <f>SUMIFS(рўйхат!I:I,рўйхат!$CX:$CX,$B$1460,рўйхат!$D:$D,$C1428)</f>
        <v/>
      </c>
      <c r="I1428" s="35">
        <f>SUMIFS(рўйхат!J:J,рўйхат!$CX:$CX,$B$1460,рўйхат!$D:$D,$C1428)</f>
        <v/>
      </c>
      <c r="J1428" s="36">
        <f>SUMIFS(рўйхат!K:K,рўйхат!$CX:$CX,$B$1460,рўйхат!$D:$D,$C1428)</f>
        <v/>
      </c>
      <c r="K1428" s="35">
        <f>SUMIFS(рўйхат!L:L,рўйхат!$CX:$CX,$B$1460,рўйхат!$D:$D,$C1428)</f>
        <v/>
      </c>
      <c r="L1428" s="36">
        <f>SUMIFS(рўйхат!M:M,рўйхат!$CX:$CX,$B$1460,рўйхат!$D:$D,$C1428)</f>
        <v/>
      </c>
      <c r="M1428" s="35">
        <f>SUMIFS(рўйхат!N:N,рўйхат!$CX:$CX,$B$1460,рўйхат!$D:$D,$C1428)</f>
        <v/>
      </c>
      <c r="N1428" s="36">
        <f>SUMIFS(рўйхат!O:O,рўйхат!$CX:$CX,$B$1460,рўйхат!$D:$D,$C1428)</f>
        <v/>
      </c>
      <c r="O1428" s="34">
        <f>IFERROR(M1428/E1428,0)</f>
        <v/>
      </c>
      <c r="P1428" s="34">
        <f>IFERROR(N1428/F1428,0)</f>
        <v/>
      </c>
      <c r="Q1428" s="35">
        <f>SUMIFS(рўйхат!P:P,рўйхат!$CX:$CX,$B$1460,рўйхат!$D:$D,$C1428)</f>
        <v/>
      </c>
      <c r="R1428" s="36">
        <f>SUMIFS(рўйхат!Q:Q,рўйхат!$CX:$CX,$B$1460,рўйхат!$D:$D,$C1428)</f>
        <v/>
      </c>
      <c r="S1428" s="35">
        <f>SUMIFS(рўйхат!R:R,рўйхат!$CX:$CX,$B$1460,рўйхат!$D:$D,$C1428)</f>
        <v/>
      </c>
      <c r="T1428" s="36">
        <f>SUMIFS(рўйхат!S:S,рўйхат!$CX:$CX,$B$1460,рўйхат!$D:$D,$C1428)</f>
        <v/>
      </c>
      <c r="U1428" s="35">
        <f>SUMIFS(рўйхат!T:T,рўйхат!$CX:$CX,$B$1460,рўйхат!$D:$D,$C1428)</f>
        <v/>
      </c>
      <c r="V1428" s="36">
        <f>SUMIFS(рўйхат!U:U,рўйхат!$CX:$CX,$B$1460,рўйхат!$D:$D,$C1428)</f>
        <v/>
      </c>
      <c r="W1428" s="35">
        <f>SUMIFS(рўйхат!V:V,рўйхат!$CX:$CX,$B$1460,рўйхат!$D:$D,$C1428)</f>
        <v/>
      </c>
      <c r="X1428" s="36">
        <f>SUMIFS(рўйхат!W:W,рўйхат!$CX:$CX,$B$1460,рўйхат!$D:$D,$C1428)</f>
        <v/>
      </c>
      <c r="Y1428" s="35">
        <f>SUMIFS(рўйхат!X:X,рўйхат!$CX:$CX,$B$1460,рўйхат!$D:$D,$C1428)</f>
        <v/>
      </c>
      <c r="Z1428" s="36">
        <f>SUMIFS(рўйхат!Y:Y,рўйхат!$CX:$CX,$B$1460,рўйхат!$D:$D,$C1428)</f>
        <v/>
      </c>
      <c r="AA1428" s="35">
        <f>SUMIFS(рўйхат!Z:Z,рўйхат!$CX:$CX,$B$1460,рўйхат!$D:$D,$C1428)</f>
        <v/>
      </c>
      <c r="AB1428" s="36">
        <f>SUMIFS(рўйхат!AA:AA,рўйхат!$CX:$CX,$B$1460,рўйхат!$D:$D,$C1428)</f>
        <v/>
      </c>
      <c r="AC1428" s="35">
        <f>SUMIFS(рўйхат!AB:AB,рўйхат!$CX:$CX,$B$1460,рўйхат!$D:$D,$C1428)</f>
        <v/>
      </c>
      <c r="AD1428" s="36">
        <f>SUMIFS(рўйхат!AC:AC,рўйхат!$CX:$CX,$B$1460,рўйхат!$D:$D,$C1428)</f>
        <v/>
      </c>
      <c r="AE1428" s="35">
        <f>SUMIFS(рўйхат!AD:AD,рўйхат!$CX:$CX,$B$1460,рўйхат!$D:$D,$C1428)</f>
        <v/>
      </c>
      <c r="AF1428" s="36">
        <f>SUMIFS(рўйхат!AE:AE,рўйхат!$CX:$CX,$B$1460,рўйхат!$D:$D,$C1428)</f>
        <v/>
      </c>
      <c r="AG1428" s="35">
        <f>SUMIFS(рўйхат!AH:AH,рўйхат!$CX:$CX,$B$1460,рўйхат!$D:$D,$C1428)</f>
        <v/>
      </c>
      <c r="AH1428" s="36">
        <f>SUMIFS(рўйхат!AI:AI,рўйхат!$CX:$CX,$B$1460,рўйхат!$D:$D,$C1428)</f>
        <v/>
      </c>
      <c r="AI1428" s="35">
        <f>SUMIFS(рўйхат!AJ:AJ,рўйхат!$CX:$CX,$B$1460,рўйхат!$D:$D,$C1428)</f>
        <v/>
      </c>
      <c r="AJ1428" s="36">
        <f>SUMIFS(рўйхат!AK:AK,рўйхат!$CX:$CX,$B$1460,рўйхат!$D:$D,$C1428)</f>
        <v/>
      </c>
      <c r="AK1428" s="35">
        <f>SUMIFS(рўйхат!AL:AL,рўйхат!$CX:$CX,$B$1460,рўйхат!$D:$D,$C1428)</f>
        <v/>
      </c>
      <c r="AL1428" s="36">
        <f>SUMIFS(рўйхат!AM:AM,рўйхат!$CX:$CX,$B$1460,рўйхат!$D:$D,$C1428)</f>
        <v/>
      </c>
      <c r="AM1428" s="77">
        <f>IFERROR(Q1428/E1428,0)</f>
        <v/>
      </c>
      <c r="AN1428" s="77">
        <f>IFERROR(R1428/F1428,0)</f>
        <v/>
      </c>
      <c r="AO1428" s="35">
        <f>SUMIFS(рўйхат!AX:AX,рўйхат!$CX:$CX,$B$1460,рўйхат!$D:$D,$C1428)</f>
        <v/>
      </c>
      <c r="AP1428" s="36">
        <f>SUMIFS(рўйхат!AY:AY,рўйхат!$CX:$CX,$B$1460,рўйхат!$D:$D,$C1428)</f>
        <v/>
      </c>
      <c r="AQ1428" s="35">
        <f>SUMIFS(рўйхат!AZ:AZ,рўйхат!$CX:$CX,$B$1460,рўйхат!$D:$D,$C1428)</f>
        <v/>
      </c>
      <c r="AR1428" s="36">
        <f>SUMIFS(рўйхат!BA:BA,рўйхат!$CX:$CX,$B$1460,рўйхат!$D:$D,$C1428)</f>
        <v/>
      </c>
      <c r="AS1428" s="35">
        <f>SUMIFS(рўйхат!BB:BB,рўйхат!$CX:$CX,$B$1460,рўйхат!$D:$D,$C1428)</f>
        <v/>
      </c>
      <c r="AT1428" s="36">
        <f>SUMIFS(рўйхат!BC:BC,рўйхат!$CX:$CX,$B$1460,рўйхат!$D:$D,$C1428)</f>
        <v/>
      </c>
      <c r="AU1428" s="35">
        <f>SUMIFS(рўйхат!BD:BD,рўйхат!$CX:$CX,$B$1460,рўйхат!$D:$D,$C1428)</f>
        <v/>
      </c>
      <c r="AV1428" s="36">
        <f>SUMIFS(рўйхат!BE:BE,рўйхат!$CX:$CX,$B$1460,рўйхат!$D:$D,$C1428)</f>
        <v/>
      </c>
      <c r="AW1428" s="35">
        <f>SUMIFS(рўйхат!BF:BF,рўйхат!$CX:$CX,$B$1460,рўйхат!$D:$D,$C1428)</f>
        <v/>
      </c>
      <c r="AX1428" s="36">
        <f>SUMIFS(рўйхат!BG:BG,рўйхат!$CX:$CX,$B$1460,рўйхат!$D:$D,$C1428)</f>
        <v/>
      </c>
      <c r="AY1428" s="35">
        <f>SUMIFS(рўйхат!BH:BH,рўйхат!$CX:$CX,$B$1460,рўйхат!$D:$D,$C1428)</f>
        <v/>
      </c>
      <c r="AZ1428" s="36">
        <f>SUMIFS(рўйхат!BI:BI,рўйхат!$CX:$CX,$B$1460,рўйхат!$D:$D,$C1428)</f>
        <v/>
      </c>
      <c r="BA1428" s="35">
        <f>SUMIFS(рўйхат!BJ:BJ,рўйхат!$CX:$CX,$B$1460,рўйхат!$D:$D,$C1428)</f>
        <v/>
      </c>
      <c r="BB1428" s="36">
        <f>SUMIFS(рўйхат!BK:BK,рўйхат!$CX:$CX,$B$1460,рўйхат!$D:$D,$C1428)</f>
        <v/>
      </c>
      <c r="BC1428" s="77">
        <f>IFERROR(AO1428/E1428,0)</f>
        <v/>
      </c>
      <c r="BD1428" s="77">
        <f>IFERROR(AP1428/F1428,0)</f>
        <v/>
      </c>
      <c r="BE1428" s="35">
        <f>SUMIFS(рўйхат!BL:BL,рўйхат!$CX:$CX,$B$1460,рўйхат!$D:$D,$C1428)</f>
        <v/>
      </c>
      <c r="BF1428" s="36">
        <f>SUMIFS(рўйхат!BM:BM,рўйхат!$CX:$CX,$B$1460,рўйхат!$D:$D,$C1428)</f>
        <v/>
      </c>
      <c r="BG1428" s="35">
        <f>SUMIFS(рўйхат!BN:BN,рўйхат!$CX:$CX,$B$1460,рўйхат!$D:$D,$C1428)</f>
        <v/>
      </c>
      <c r="BH1428" s="36">
        <f>SUMIFS(рўйхат!BO:BO,рўйхат!$CX:$CX,$B$1460,рўйхат!$D:$D,$C1428)</f>
        <v/>
      </c>
      <c r="BI1428" s="35">
        <f>SUMIFS(рўйхат!BP:BP,рўйхат!$CX:$CX,$B$1460,рўйхат!$D:$D,$C1428)</f>
        <v/>
      </c>
      <c r="BJ1428" s="36">
        <f>SUMIFS(рўйхат!BQ:BQ,рўйхат!$CX:$CX,$B$1460,рўйхат!$D:$D,$C1428)</f>
        <v/>
      </c>
      <c r="BK1428" s="35">
        <f>SUMIFS(рўйхат!BR:BR,рўйхат!$CX:$CX,$B$1460,рўйхат!$D:$D,$C1428)</f>
        <v/>
      </c>
      <c r="BL1428" s="36">
        <f>SUMIFS(рўйхат!BS:BS,рўйхат!$CX:$CX,$B$1460,рўйхат!$D:$D,$C1428)</f>
        <v/>
      </c>
      <c r="BM1428" s="35">
        <f>SUMIFS(рўйхат!BT:BT,рўйхат!$CX:$CX,$B$1460,рўйхат!$D:$D,$C1428)</f>
        <v/>
      </c>
      <c r="BN1428" s="36">
        <f>SUMIFS(рўйхат!BU:BU,рўйхат!$CX:$CX,$B$1460,рўйхат!$D:$D,$C1428)</f>
        <v/>
      </c>
      <c r="BO1428" s="35">
        <f>SUMIFS(рўйхат!BX:BX,рўйхат!$CX:$CX,$B$1460,рўйхат!$D:$D,$C1428)</f>
        <v/>
      </c>
      <c r="BP1428" s="36">
        <f>SUMIFS(рўйхат!BY:BY,рўйхат!$CX:$CX,$B$1460,рўйхат!$D:$D,$C1428)</f>
        <v/>
      </c>
      <c r="BQ1428" s="35">
        <f>SUMIFS(рўйхат!BZ:BZ,рўйхат!$CX:$CX,$B$1460,рўйхат!$D:$D,$C1428)</f>
        <v/>
      </c>
      <c r="BR1428" s="36">
        <f>SUMIFS(рўйхат!CA:CA,рўйхат!$CX:$CX,$B$1460,рўйхат!$D:$D,$C1428)</f>
        <v/>
      </c>
      <c r="BS1428" s="35">
        <f>SUMIFS(рўйхат!CB:CB,рўйхат!$CX:$CX,$B$1460,рўйхат!$D:$D,$C1428)</f>
        <v/>
      </c>
      <c r="BT1428" s="36">
        <f>SUMIFS(рўйхат!CC:CC,рўйхат!$CX:$CX,$B$1460,рўйхат!$D:$D,$C1428)</f>
        <v/>
      </c>
      <c r="BU1428" s="35">
        <f>SUMIFS(рўйхат!CD:CD,рўйхат!$CX:$CX,$B$1460,рўйхат!$D:$D,$C1428)</f>
        <v/>
      </c>
      <c r="BV1428" s="36">
        <f>SUMIFS(рўйхат!CE:CE,рўйхат!$CX:$CX,$B$1460,рўйхат!$D:$D,$C1428)</f>
        <v/>
      </c>
      <c r="BW1428" s="35">
        <f>SUMIFS(рўйхат!CH:CH,рўйхат!$CX:$CX,$B$1460,рўйхат!$D:$D,$C1428)</f>
        <v/>
      </c>
      <c r="BX1428" s="36">
        <f>SUMIFS(рўйхат!CI:CI,рўйхат!$CX:$CX,$B$1460,рўйхат!$D:$D,$C1428)</f>
        <v/>
      </c>
      <c r="BY1428" s="35">
        <f>SUMIFS(рўйхат!CJ:CJ,рўйхат!$CX:$CX,$B$1460,рўйхат!$D:$D,$C1428)</f>
        <v/>
      </c>
      <c r="BZ1428" s="36">
        <f>SUMIFS(рўйхат!CK:CK,рўйхат!$CX:$CX,$B$1460,рўйхат!$D:$D,$C1428)</f>
        <v/>
      </c>
      <c r="CA1428" s="35">
        <f>SUMIFS(рўйхат!CL:CL,рўйхат!$CX:$CX,$B$1460,рўйхат!$D:$D,$C1428)</f>
        <v/>
      </c>
      <c r="CB1428" s="36">
        <f>SUMIFS(рўйхат!CM:CM,рўйхат!$CX:$CX,$B$1460,рўйхат!$D:$D,$C1428)</f>
        <v/>
      </c>
      <c r="CC1428" s="35">
        <f>SUMIFS(рўйхат!CN:CN,рўйхат!$CX:$CX,$B$1460,рўйхат!$D:$D,$C1428)</f>
        <v/>
      </c>
      <c r="CD1428" s="36">
        <f>SUMIFS(рўйхат!CO:CO,рўйхат!$CX:$CX,$B$1460,рўйхат!$D:$D,$C1428)</f>
        <v/>
      </c>
      <c r="CE1428" s="77">
        <f>IFERROR(BE1428/(Q1428+BE1428),0)</f>
        <v/>
      </c>
      <c r="CF1428" s="78">
        <f>IFERROR(BF1428/(R1428+BF1428),0)</f>
        <v/>
      </c>
    </row>
    <row r="1429" hidden="1" outlineLevel="1" ht="30" customFormat="1" customHeight="1" s="8">
      <c r="A1429" s="39" t="n"/>
      <c r="B1429" s="50" t="n">
        <v>35</v>
      </c>
      <c r="C1429" s="131" t="inlineStr">
        <is>
          <t>Манфаатлар тўқнашуви (тўғридан-тўғри, COOPERATION)</t>
        </is>
      </c>
      <c r="D1429" s="51" t="n"/>
      <c r="E1429" s="35">
        <f>SUMIFS(рўйхат!F:F,рўйхат!$CX:$CX,$B$1460,рўйхат!$D:$D,$C1429)</f>
        <v/>
      </c>
      <c r="F1429" s="36">
        <f>SUMIFS(рўйхат!G:G,рўйхат!$CX:$CX,$B$1460,рўйхат!$D:$D,$C1429)</f>
        <v/>
      </c>
      <c r="G1429" s="35">
        <f>SUMIFS(рўйхат!H:H,рўйхат!$CX:$CX,$B$1460,рўйхат!$D:$D,$C1429)</f>
        <v/>
      </c>
      <c r="H1429" s="36">
        <f>SUMIFS(рўйхат!I:I,рўйхат!$CX:$CX,$B$1460,рўйхат!$D:$D,$C1429)</f>
        <v/>
      </c>
      <c r="I1429" s="35">
        <f>SUMIFS(рўйхат!J:J,рўйхат!$CX:$CX,$B$1460,рўйхат!$D:$D,$C1429)</f>
        <v/>
      </c>
      <c r="J1429" s="36">
        <f>SUMIFS(рўйхат!K:K,рўйхат!$CX:$CX,$B$1460,рўйхат!$D:$D,$C1429)</f>
        <v/>
      </c>
      <c r="K1429" s="35">
        <f>SUMIFS(рўйхат!L:L,рўйхат!$CX:$CX,$B$1460,рўйхат!$D:$D,$C1429)</f>
        <v/>
      </c>
      <c r="L1429" s="36">
        <f>SUMIFS(рўйхат!M:M,рўйхат!$CX:$CX,$B$1460,рўйхат!$D:$D,$C1429)</f>
        <v/>
      </c>
      <c r="M1429" s="35">
        <f>SUMIFS(рўйхат!N:N,рўйхат!$CX:$CX,$B$1460,рўйхат!$D:$D,$C1429)</f>
        <v/>
      </c>
      <c r="N1429" s="36">
        <f>SUMIFS(рўйхат!O:O,рўйхат!$CX:$CX,$B$1460,рўйхат!$D:$D,$C1429)</f>
        <v/>
      </c>
      <c r="O1429" s="34">
        <f>IFERROR(M1429/E1429,0)</f>
        <v/>
      </c>
      <c r="P1429" s="34">
        <f>IFERROR(N1429/F1429,0)</f>
        <v/>
      </c>
      <c r="Q1429" s="35">
        <f>SUMIFS(рўйхат!P:P,рўйхат!$CX:$CX,$B$1460,рўйхат!$D:$D,$C1429)</f>
        <v/>
      </c>
      <c r="R1429" s="36">
        <f>SUMIFS(рўйхат!Q:Q,рўйхат!$CX:$CX,$B$1460,рўйхат!$D:$D,$C1429)</f>
        <v/>
      </c>
      <c r="S1429" s="35">
        <f>SUMIFS(рўйхат!R:R,рўйхат!$CX:$CX,$B$1460,рўйхат!$D:$D,$C1429)</f>
        <v/>
      </c>
      <c r="T1429" s="36">
        <f>SUMIFS(рўйхат!S:S,рўйхат!$CX:$CX,$B$1460,рўйхат!$D:$D,$C1429)</f>
        <v/>
      </c>
      <c r="U1429" s="35">
        <f>SUMIFS(рўйхат!T:T,рўйхат!$CX:$CX,$B$1460,рўйхат!$D:$D,$C1429)</f>
        <v/>
      </c>
      <c r="V1429" s="36">
        <f>SUMIFS(рўйхат!U:U,рўйхат!$CX:$CX,$B$1460,рўйхат!$D:$D,$C1429)</f>
        <v/>
      </c>
      <c r="W1429" s="35">
        <f>SUMIFS(рўйхат!V:V,рўйхат!$CX:$CX,$B$1460,рўйхат!$D:$D,$C1429)</f>
        <v/>
      </c>
      <c r="X1429" s="36">
        <f>SUMIFS(рўйхат!W:W,рўйхат!$CX:$CX,$B$1460,рўйхат!$D:$D,$C1429)</f>
        <v/>
      </c>
      <c r="Y1429" s="35">
        <f>SUMIFS(рўйхат!X:X,рўйхат!$CX:$CX,$B$1460,рўйхат!$D:$D,$C1429)</f>
        <v/>
      </c>
      <c r="Z1429" s="36">
        <f>SUMIFS(рўйхат!Y:Y,рўйхат!$CX:$CX,$B$1460,рўйхат!$D:$D,$C1429)</f>
        <v/>
      </c>
      <c r="AA1429" s="35">
        <f>SUMIFS(рўйхат!Z:Z,рўйхат!$CX:$CX,$B$1460,рўйхат!$D:$D,$C1429)</f>
        <v/>
      </c>
      <c r="AB1429" s="36">
        <f>SUMIFS(рўйхат!AA:AA,рўйхат!$CX:$CX,$B$1460,рўйхат!$D:$D,$C1429)</f>
        <v/>
      </c>
      <c r="AC1429" s="35">
        <f>SUMIFS(рўйхат!AB:AB,рўйхат!$CX:$CX,$B$1460,рўйхат!$D:$D,$C1429)</f>
        <v/>
      </c>
      <c r="AD1429" s="36">
        <f>SUMIFS(рўйхат!AC:AC,рўйхат!$CX:$CX,$B$1460,рўйхат!$D:$D,$C1429)</f>
        <v/>
      </c>
      <c r="AE1429" s="35">
        <f>SUMIFS(рўйхат!AD:AD,рўйхат!$CX:$CX,$B$1460,рўйхат!$D:$D,$C1429)</f>
        <v/>
      </c>
      <c r="AF1429" s="36">
        <f>SUMIFS(рўйхат!AE:AE,рўйхат!$CX:$CX,$B$1460,рўйхат!$D:$D,$C1429)</f>
        <v/>
      </c>
      <c r="AG1429" s="35">
        <f>SUMIFS(рўйхат!AH:AH,рўйхат!$CX:$CX,$B$1460,рўйхат!$D:$D,$C1429)</f>
        <v/>
      </c>
      <c r="AH1429" s="36">
        <f>SUMIFS(рўйхат!AI:AI,рўйхат!$CX:$CX,$B$1460,рўйхат!$D:$D,$C1429)</f>
        <v/>
      </c>
      <c r="AI1429" s="35">
        <f>SUMIFS(рўйхат!AJ:AJ,рўйхат!$CX:$CX,$B$1460,рўйхат!$D:$D,$C1429)</f>
        <v/>
      </c>
      <c r="AJ1429" s="36">
        <f>SUMIFS(рўйхат!AK:AK,рўйхат!$CX:$CX,$B$1460,рўйхат!$D:$D,$C1429)</f>
        <v/>
      </c>
      <c r="AK1429" s="35">
        <f>SUMIFS(рўйхат!AL:AL,рўйхат!$CX:$CX,$B$1460,рўйхат!$D:$D,$C1429)</f>
        <v/>
      </c>
      <c r="AL1429" s="36">
        <f>SUMIFS(рўйхат!AM:AM,рўйхат!$CX:$CX,$B$1460,рўйхат!$D:$D,$C1429)</f>
        <v/>
      </c>
      <c r="AM1429" s="77">
        <f>IFERROR(Q1429/E1429,0)</f>
        <v/>
      </c>
      <c r="AN1429" s="77">
        <f>IFERROR(R1429/F1429,0)</f>
        <v/>
      </c>
      <c r="AO1429" s="35">
        <f>SUMIFS(рўйхат!AX:AX,рўйхат!$CX:$CX,$B$1460,рўйхат!$D:$D,$C1429)</f>
        <v/>
      </c>
      <c r="AP1429" s="36">
        <f>SUMIFS(рўйхат!AY:AY,рўйхат!$CX:$CX,$B$1460,рўйхат!$D:$D,$C1429)</f>
        <v/>
      </c>
      <c r="AQ1429" s="35">
        <f>SUMIFS(рўйхат!AZ:AZ,рўйхат!$CX:$CX,$B$1460,рўйхат!$D:$D,$C1429)</f>
        <v/>
      </c>
      <c r="AR1429" s="36">
        <f>SUMIFS(рўйхат!BA:BA,рўйхат!$CX:$CX,$B$1460,рўйхат!$D:$D,$C1429)</f>
        <v/>
      </c>
      <c r="AS1429" s="35">
        <f>SUMIFS(рўйхат!BB:BB,рўйхат!$CX:$CX,$B$1460,рўйхат!$D:$D,$C1429)</f>
        <v/>
      </c>
      <c r="AT1429" s="36">
        <f>SUMIFS(рўйхат!BC:BC,рўйхат!$CX:$CX,$B$1460,рўйхат!$D:$D,$C1429)</f>
        <v/>
      </c>
      <c r="AU1429" s="35">
        <f>SUMIFS(рўйхат!BD:BD,рўйхат!$CX:$CX,$B$1460,рўйхат!$D:$D,$C1429)</f>
        <v/>
      </c>
      <c r="AV1429" s="36">
        <f>SUMIFS(рўйхат!BE:BE,рўйхат!$CX:$CX,$B$1460,рўйхат!$D:$D,$C1429)</f>
        <v/>
      </c>
      <c r="AW1429" s="35">
        <f>SUMIFS(рўйхат!BF:BF,рўйхат!$CX:$CX,$B$1460,рўйхат!$D:$D,$C1429)</f>
        <v/>
      </c>
      <c r="AX1429" s="36">
        <f>SUMIFS(рўйхат!BG:BG,рўйхат!$CX:$CX,$B$1460,рўйхат!$D:$D,$C1429)</f>
        <v/>
      </c>
      <c r="AY1429" s="35">
        <f>SUMIFS(рўйхат!BH:BH,рўйхат!$CX:$CX,$B$1460,рўйхат!$D:$D,$C1429)</f>
        <v/>
      </c>
      <c r="AZ1429" s="36">
        <f>SUMIFS(рўйхат!BI:BI,рўйхат!$CX:$CX,$B$1460,рўйхат!$D:$D,$C1429)</f>
        <v/>
      </c>
      <c r="BA1429" s="35">
        <f>SUMIFS(рўйхат!BJ:BJ,рўйхат!$CX:$CX,$B$1460,рўйхат!$D:$D,$C1429)</f>
        <v/>
      </c>
      <c r="BB1429" s="36">
        <f>SUMIFS(рўйхат!BK:BK,рўйхат!$CX:$CX,$B$1460,рўйхат!$D:$D,$C1429)</f>
        <v/>
      </c>
      <c r="BC1429" s="77">
        <f>IFERROR(AO1429/E1429,0)</f>
        <v/>
      </c>
      <c r="BD1429" s="77">
        <f>IFERROR(AP1429/F1429,0)</f>
        <v/>
      </c>
      <c r="BE1429" s="35">
        <f>SUMIFS(рўйхат!BL:BL,рўйхат!$CX:$CX,$B$1460,рўйхат!$D:$D,$C1429)</f>
        <v/>
      </c>
      <c r="BF1429" s="36">
        <f>SUMIFS(рўйхат!BM:BM,рўйхат!$CX:$CX,$B$1460,рўйхат!$D:$D,$C1429)</f>
        <v/>
      </c>
      <c r="BG1429" s="35">
        <f>SUMIFS(рўйхат!BN:BN,рўйхат!$CX:$CX,$B$1460,рўйхат!$D:$D,$C1429)</f>
        <v/>
      </c>
      <c r="BH1429" s="36">
        <f>SUMIFS(рўйхат!BO:BO,рўйхат!$CX:$CX,$B$1460,рўйхат!$D:$D,$C1429)</f>
        <v/>
      </c>
      <c r="BI1429" s="35">
        <f>SUMIFS(рўйхат!BP:BP,рўйхат!$CX:$CX,$B$1460,рўйхат!$D:$D,$C1429)</f>
        <v/>
      </c>
      <c r="BJ1429" s="36">
        <f>SUMIFS(рўйхат!BQ:BQ,рўйхат!$CX:$CX,$B$1460,рўйхат!$D:$D,$C1429)</f>
        <v/>
      </c>
      <c r="BK1429" s="35">
        <f>SUMIFS(рўйхат!BR:BR,рўйхат!$CX:$CX,$B$1460,рўйхат!$D:$D,$C1429)</f>
        <v/>
      </c>
      <c r="BL1429" s="36">
        <f>SUMIFS(рўйхат!BS:BS,рўйхат!$CX:$CX,$B$1460,рўйхат!$D:$D,$C1429)</f>
        <v/>
      </c>
      <c r="BM1429" s="35">
        <f>SUMIFS(рўйхат!BT:BT,рўйхат!$CX:$CX,$B$1460,рўйхат!$D:$D,$C1429)</f>
        <v/>
      </c>
      <c r="BN1429" s="36">
        <f>SUMIFS(рўйхат!BU:BU,рўйхат!$CX:$CX,$B$1460,рўйхат!$D:$D,$C1429)</f>
        <v/>
      </c>
      <c r="BO1429" s="35">
        <f>SUMIFS(рўйхат!BX:BX,рўйхат!$CX:$CX,$B$1460,рўйхат!$D:$D,$C1429)</f>
        <v/>
      </c>
      <c r="BP1429" s="36">
        <f>SUMIFS(рўйхат!BY:BY,рўйхат!$CX:$CX,$B$1460,рўйхат!$D:$D,$C1429)</f>
        <v/>
      </c>
      <c r="BQ1429" s="35">
        <f>SUMIFS(рўйхат!BZ:BZ,рўйхат!$CX:$CX,$B$1460,рўйхат!$D:$D,$C1429)</f>
        <v/>
      </c>
      <c r="BR1429" s="36">
        <f>SUMIFS(рўйхат!CA:CA,рўйхат!$CX:$CX,$B$1460,рўйхат!$D:$D,$C1429)</f>
        <v/>
      </c>
      <c r="BS1429" s="35">
        <f>SUMIFS(рўйхат!CB:CB,рўйхат!$CX:$CX,$B$1460,рўйхат!$D:$D,$C1429)</f>
        <v/>
      </c>
      <c r="BT1429" s="36">
        <f>SUMIFS(рўйхат!CC:CC,рўйхат!$CX:$CX,$B$1460,рўйхат!$D:$D,$C1429)</f>
        <v/>
      </c>
      <c r="BU1429" s="35">
        <f>SUMIFS(рўйхат!CD:CD,рўйхат!$CX:$CX,$B$1460,рўйхат!$D:$D,$C1429)</f>
        <v/>
      </c>
      <c r="BV1429" s="36">
        <f>SUMIFS(рўйхат!CE:CE,рўйхат!$CX:$CX,$B$1460,рўйхат!$D:$D,$C1429)</f>
        <v/>
      </c>
      <c r="BW1429" s="35">
        <f>SUMIFS(рўйхат!CH:CH,рўйхат!$CX:$CX,$B$1460,рўйхат!$D:$D,$C1429)</f>
        <v/>
      </c>
      <c r="BX1429" s="36">
        <f>SUMIFS(рўйхат!CI:CI,рўйхат!$CX:$CX,$B$1460,рўйхат!$D:$D,$C1429)</f>
        <v/>
      </c>
      <c r="BY1429" s="35">
        <f>SUMIFS(рўйхат!CJ:CJ,рўйхат!$CX:$CX,$B$1460,рўйхат!$D:$D,$C1429)</f>
        <v/>
      </c>
      <c r="BZ1429" s="36">
        <f>SUMIFS(рўйхат!CK:CK,рўйхат!$CX:$CX,$B$1460,рўйхат!$D:$D,$C1429)</f>
        <v/>
      </c>
      <c r="CA1429" s="35">
        <f>SUMIFS(рўйхат!CL:CL,рўйхат!$CX:$CX,$B$1460,рўйхат!$D:$D,$C1429)</f>
        <v/>
      </c>
      <c r="CB1429" s="36">
        <f>SUMIFS(рўйхат!CM:CM,рўйхат!$CX:$CX,$B$1460,рўйхат!$D:$D,$C1429)</f>
        <v/>
      </c>
      <c r="CC1429" s="35">
        <f>SUMIFS(рўйхат!CN:CN,рўйхат!$CX:$CX,$B$1460,рўйхат!$D:$D,$C1429)</f>
        <v/>
      </c>
      <c r="CD1429" s="36">
        <f>SUMIFS(рўйхат!CO:CO,рўйхат!$CX:$CX,$B$1460,рўйхат!$D:$D,$C1429)</f>
        <v/>
      </c>
      <c r="CE1429" s="77">
        <f>IFERROR(BE1429/(Q1429+BE1429),0)</f>
        <v/>
      </c>
      <c r="CF1429" s="78">
        <f>IFERROR(BF1429/(R1429+BF1429),0)</f>
        <v/>
      </c>
    </row>
    <row r="1430" hidden="1" outlineLevel="1" ht="30" customFormat="1" customHeight="1" s="8">
      <c r="A1430" s="39" t="n"/>
      <c r="B1430" s="50" t="n">
        <v>36</v>
      </c>
      <c r="C1430" s="131" t="inlineStr">
        <is>
          <t>Манфаатлар тўқнашуви (тўғридан-тўғри, UZEX)</t>
        </is>
      </c>
      <c r="D1430" s="51" t="n"/>
      <c r="E1430" s="35">
        <f>SUMIFS(рўйхат!F:F,рўйхат!$CX:$CX,$B$1460,рўйхат!$D:$D,$C1430)</f>
        <v/>
      </c>
      <c r="F1430" s="36">
        <f>SUMIFS(рўйхат!G:G,рўйхат!$CX:$CX,$B$1460,рўйхат!$D:$D,$C1430)</f>
        <v/>
      </c>
      <c r="G1430" s="35">
        <f>SUMIFS(рўйхат!H:H,рўйхат!$CX:$CX,$B$1460,рўйхат!$D:$D,$C1430)</f>
        <v/>
      </c>
      <c r="H1430" s="36">
        <f>SUMIFS(рўйхат!I:I,рўйхат!$CX:$CX,$B$1460,рўйхат!$D:$D,$C1430)</f>
        <v/>
      </c>
      <c r="I1430" s="35">
        <f>SUMIFS(рўйхат!J:J,рўйхат!$CX:$CX,$B$1460,рўйхат!$D:$D,$C1430)</f>
        <v/>
      </c>
      <c r="J1430" s="36">
        <f>SUMIFS(рўйхат!K:K,рўйхат!$CX:$CX,$B$1460,рўйхат!$D:$D,$C1430)</f>
        <v/>
      </c>
      <c r="K1430" s="35">
        <f>SUMIFS(рўйхат!L:L,рўйхат!$CX:$CX,$B$1460,рўйхат!$D:$D,$C1430)</f>
        <v/>
      </c>
      <c r="L1430" s="36">
        <f>SUMIFS(рўйхат!M:M,рўйхат!$CX:$CX,$B$1460,рўйхат!$D:$D,$C1430)</f>
        <v/>
      </c>
      <c r="M1430" s="35">
        <f>SUMIFS(рўйхат!N:N,рўйхат!$CX:$CX,$B$1460,рўйхат!$D:$D,$C1430)</f>
        <v/>
      </c>
      <c r="N1430" s="36">
        <f>SUMIFS(рўйхат!O:O,рўйхат!$CX:$CX,$B$1460,рўйхат!$D:$D,$C1430)</f>
        <v/>
      </c>
      <c r="O1430" s="34">
        <f>IFERROR(M1430/E1430,0)</f>
        <v/>
      </c>
      <c r="P1430" s="34">
        <f>IFERROR(N1430/F1430,0)</f>
        <v/>
      </c>
      <c r="Q1430" s="35">
        <f>SUMIFS(рўйхат!P:P,рўйхат!$CX:$CX,$B$1460,рўйхат!$D:$D,$C1430)</f>
        <v/>
      </c>
      <c r="R1430" s="36">
        <f>SUMIFS(рўйхат!Q:Q,рўйхат!$CX:$CX,$B$1460,рўйхат!$D:$D,$C1430)</f>
        <v/>
      </c>
      <c r="S1430" s="35">
        <f>SUMIFS(рўйхат!R:R,рўйхат!$CX:$CX,$B$1460,рўйхат!$D:$D,$C1430)</f>
        <v/>
      </c>
      <c r="T1430" s="36">
        <f>SUMIFS(рўйхат!S:S,рўйхат!$CX:$CX,$B$1460,рўйхат!$D:$D,$C1430)</f>
        <v/>
      </c>
      <c r="U1430" s="35">
        <f>SUMIFS(рўйхат!T:T,рўйхат!$CX:$CX,$B$1460,рўйхат!$D:$D,$C1430)</f>
        <v/>
      </c>
      <c r="V1430" s="36">
        <f>SUMIFS(рўйхат!U:U,рўйхат!$CX:$CX,$B$1460,рўйхат!$D:$D,$C1430)</f>
        <v/>
      </c>
      <c r="W1430" s="35">
        <f>SUMIFS(рўйхат!V:V,рўйхат!$CX:$CX,$B$1460,рўйхат!$D:$D,$C1430)</f>
        <v/>
      </c>
      <c r="X1430" s="36">
        <f>SUMIFS(рўйхат!W:W,рўйхат!$CX:$CX,$B$1460,рўйхат!$D:$D,$C1430)</f>
        <v/>
      </c>
      <c r="Y1430" s="35">
        <f>SUMIFS(рўйхат!X:X,рўйхат!$CX:$CX,$B$1460,рўйхат!$D:$D,$C1430)</f>
        <v/>
      </c>
      <c r="Z1430" s="36">
        <f>SUMIFS(рўйхат!Y:Y,рўйхат!$CX:$CX,$B$1460,рўйхат!$D:$D,$C1430)</f>
        <v/>
      </c>
      <c r="AA1430" s="35">
        <f>SUMIFS(рўйхат!Z:Z,рўйхат!$CX:$CX,$B$1460,рўйхат!$D:$D,$C1430)</f>
        <v/>
      </c>
      <c r="AB1430" s="36">
        <f>SUMIFS(рўйхат!AA:AA,рўйхат!$CX:$CX,$B$1460,рўйхат!$D:$D,$C1430)</f>
        <v/>
      </c>
      <c r="AC1430" s="35">
        <f>SUMIFS(рўйхат!AB:AB,рўйхат!$CX:$CX,$B$1460,рўйхат!$D:$D,$C1430)</f>
        <v/>
      </c>
      <c r="AD1430" s="36">
        <f>SUMIFS(рўйхат!AC:AC,рўйхат!$CX:$CX,$B$1460,рўйхат!$D:$D,$C1430)</f>
        <v/>
      </c>
      <c r="AE1430" s="35">
        <f>SUMIFS(рўйхат!AD:AD,рўйхат!$CX:$CX,$B$1460,рўйхат!$D:$D,$C1430)</f>
        <v/>
      </c>
      <c r="AF1430" s="36">
        <f>SUMIFS(рўйхат!AE:AE,рўйхат!$CX:$CX,$B$1460,рўйхат!$D:$D,$C1430)</f>
        <v/>
      </c>
      <c r="AG1430" s="35">
        <f>SUMIFS(рўйхат!AH:AH,рўйхат!$CX:$CX,$B$1460,рўйхат!$D:$D,$C1430)</f>
        <v/>
      </c>
      <c r="AH1430" s="36">
        <f>SUMIFS(рўйхат!AI:AI,рўйхат!$CX:$CX,$B$1460,рўйхат!$D:$D,$C1430)</f>
        <v/>
      </c>
      <c r="AI1430" s="35">
        <f>SUMIFS(рўйхат!AJ:AJ,рўйхат!$CX:$CX,$B$1460,рўйхат!$D:$D,$C1430)</f>
        <v/>
      </c>
      <c r="AJ1430" s="36">
        <f>SUMIFS(рўйхат!AK:AK,рўйхат!$CX:$CX,$B$1460,рўйхат!$D:$D,$C1430)</f>
        <v/>
      </c>
      <c r="AK1430" s="35">
        <f>SUMIFS(рўйхат!AL:AL,рўйхат!$CX:$CX,$B$1460,рўйхат!$D:$D,$C1430)</f>
        <v/>
      </c>
      <c r="AL1430" s="36">
        <f>SUMIFS(рўйхат!AM:AM,рўйхат!$CX:$CX,$B$1460,рўйхат!$D:$D,$C1430)</f>
        <v/>
      </c>
      <c r="AM1430" s="77">
        <f>IFERROR(Q1430/E1430,0)</f>
        <v/>
      </c>
      <c r="AN1430" s="77">
        <f>IFERROR(R1430/F1430,0)</f>
        <v/>
      </c>
      <c r="AO1430" s="35">
        <f>SUMIFS(рўйхат!AX:AX,рўйхат!$CX:$CX,$B$1460,рўйхат!$D:$D,$C1430)</f>
        <v/>
      </c>
      <c r="AP1430" s="36">
        <f>SUMIFS(рўйхат!AY:AY,рўйхат!$CX:$CX,$B$1460,рўйхат!$D:$D,$C1430)</f>
        <v/>
      </c>
      <c r="AQ1430" s="35">
        <f>SUMIFS(рўйхат!AZ:AZ,рўйхат!$CX:$CX,$B$1460,рўйхат!$D:$D,$C1430)</f>
        <v/>
      </c>
      <c r="AR1430" s="36">
        <f>SUMIFS(рўйхат!BA:BA,рўйхат!$CX:$CX,$B$1460,рўйхат!$D:$D,$C1430)</f>
        <v/>
      </c>
      <c r="AS1430" s="35">
        <f>SUMIFS(рўйхат!BB:BB,рўйхат!$CX:$CX,$B$1460,рўйхат!$D:$D,$C1430)</f>
        <v/>
      </c>
      <c r="AT1430" s="36">
        <f>SUMIFS(рўйхат!BC:BC,рўйхат!$CX:$CX,$B$1460,рўйхат!$D:$D,$C1430)</f>
        <v/>
      </c>
      <c r="AU1430" s="35">
        <f>SUMIFS(рўйхат!BD:BD,рўйхат!$CX:$CX,$B$1460,рўйхат!$D:$D,$C1430)</f>
        <v/>
      </c>
      <c r="AV1430" s="36">
        <f>SUMIFS(рўйхат!BE:BE,рўйхат!$CX:$CX,$B$1460,рўйхат!$D:$D,$C1430)</f>
        <v/>
      </c>
      <c r="AW1430" s="35">
        <f>SUMIFS(рўйхат!BF:BF,рўйхат!$CX:$CX,$B$1460,рўйхат!$D:$D,$C1430)</f>
        <v/>
      </c>
      <c r="AX1430" s="36">
        <f>SUMIFS(рўйхат!BG:BG,рўйхат!$CX:$CX,$B$1460,рўйхат!$D:$D,$C1430)</f>
        <v/>
      </c>
      <c r="AY1430" s="35">
        <f>SUMIFS(рўйхат!BH:BH,рўйхат!$CX:$CX,$B$1460,рўйхат!$D:$D,$C1430)</f>
        <v/>
      </c>
      <c r="AZ1430" s="36">
        <f>SUMIFS(рўйхат!BI:BI,рўйхат!$CX:$CX,$B$1460,рўйхат!$D:$D,$C1430)</f>
        <v/>
      </c>
      <c r="BA1430" s="35">
        <f>SUMIFS(рўйхат!BJ:BJ,рўйхат!$CX:$CX,$B$1460,рўйхат!$D:$D,$C1430)</f>
        <v/>
      </c>
      <c r="BB1430" s="36">
        <f>SUMIFS(рўйхат!BK:BK,рўйхат!$CX:$CX,$B$1460,рўйхат!$D:$D,$C1430)</f>
        <v/>
      </c>
      <c r="BC1430" s="77">
        <f>IFERROR(AO1430/E1430,0)</f>
        <v/>
      </c>
      <c r="BD1430" s="77">
        <f>IFERROR(AP1430/F1430,0)</f>
        <v/>
      </c>
      <c r="BE1430" s="35">
        <f>SUMIFS(рўйхат!BL:BL,рўйхат!$CX:$CX,$B$1460,рўйхат!$D:$D,$C1430)</f>
        <v/>
      </c>
      <c r="BF1430" s="36">
        <f>SUMIFS(рўйхат!BM:BM,рўйхат!$CX:$CX,$B$1460,рўйхат!$D:$D,$C1430)</f>
        <v/>
      </c>
      <c r="BG1430" s="35">
        <f>SUMIFS(рўйхат!BN:BN,рўйхат!$CX:$CX,$B$1460,рўйхат!$D:$D,$C1430)</f>
        <v/>
      </c>
      <c r="BH1430" s="36">
        <f>SUMIFS(рўйхат!BO:BO,рўйхат!$CX:$CX,$B$1460,рўйхат!$D:$D,$C1430)</f>
        <v/>
      </c>
      <c r="BI1430" s="35">
        <f>SUMIFS(рўйхат!BP:BP,рўйхат!$CX:$CX,$B$1460,рўйхат!$D:$D,$C1430)</f>
        <v/>
      </c>
      <c r="BJ1430" s="36">
        <f>SUMIFS(рўйхат!BQ:BQ,рўйхат!$CX:$CX,$B$1460,рўйхат!$D:$D,$C1430)</f>
        <v/>
      </c>
      <c r="BK1430" s="35">
        <f>SUMIFS(рўйхат!BR:BR,рўйхат!$CX:$CX,$B$1460,рўйхат!$D:$D,$C1430)</f>
        <v/>
      </c>
      <c r="BL1430" s="36">
        <f>SUMIFS(рўйхат!BS:BS,рўйхат!$CX:$CX,$B$1460,рўйхат!$D:$D,$C1430)</f>
        <v/>
      </c>
      <c r="BM1430" s="35">
        <f>SUMIFS(рўйхат!BT:BT,рўйхат!$CX:$CX,$B$1460,рўйхат!$D:$D,$C1430)</f>
        <v/>
      </c>
      <c r="BN1430" s="36">
        <f>SUMIFS(рўйхат!BU:BU,рўйхат!$CX:$CX,$B$1460,рўйхат!$D:$D,$C1430)</f>
        <v/>
      </c>
      <c r="BO1430" s="35">
        <f>SUMIFS(рўйхат!BX:BX,рўйхат!$CX:$CX,$B$1460,рўйхат!$D:$D,$C1430)</f>
        <v/>
      </c>
      <c r="BP1430" s="36">
        <f>SUMIFS(рўйхат!BY:BY,рўйхат!$CX:$CX,$B$1460,рўйхат!$D:$D,$C1430)</f>
        <v/>
      </c>
      <c r="BQ1430" s="35">
        <f>SUMIFS(рўйхат!BZ:BZ,рўйхат!$CX:$CX,$B$1460,рўйхат!$D:$D,$C1430)</f>
        <v/>
      </c>
      <c r="BR1430" s="36">
        <f>SUMIFS(рўйхат!CA:CA,рўйхат!$CX:$CX,$B$1460,рўйхат!$D:$D,$C1430)</f>
        <v/>
      </c>
      <c r="BS1430" s="35">
        <f>SUMIFS(рўйхат!CB:CB,рўйхат!$CX:$CX,$B$1460,рўйхат!$D:$D,$C1430)</f>
        <v/>
      </c>
      <c r="BT1430" s="36">
        <f>SUMIFS(рўйхат!CC:CC,рўйхат!$CX:$CX,$B$1460,рўйхат!$D:$D,$C1430)</f>
        <v/>
      </c>
      <c r="BU1430" s="35">
        <f>SUMIFS(рўйхат!CD:CD,рўйхат!$CX:$CX,$B$1460,рўйхат!$D:$D,$C1430)</f>
        <v/>
      </c>
      <c r="BV1430" s="36">
        <f>SUMIFS(рўйхат!CE:CE,рўйхат!$CX:$CX,$B$1460,рўйхат!$D:$D,$C1430)</f>
        <v/>
      </c>
      <c r="BW1430" s="35">
        <f>SUMIFS(рўйхат!CH:CH,рўйхат!$CX:$CX,$B$1460,рўйхат!$D:$D,$C1430)</f>
        <v/>
      </c>
      <c r="BX1430" s="36">
        <f>SUMIFS(рўйхат!CI:CI,рўйхат!$CX:$CX,$B$1460,рўйхат!$D:$D,$C1430)</f>
        <v/>
      </c>
      <c r="BY1430" s="35">
        <f>SUMIFS(рўйхат!CJ:CJ,рўйхат!$CX:$CX,$B$1460,рўйхат!$D:$D,$C1430)</f>
        <v/>
      </c>
      <c r="BZ1430" s="36">
        <f>SUMIFS(рўйхат!CK:CK,рўйхат!$CX:$CX,$B$1460,рўйхат!$D:$D,$C1430)</f>
        <v/>
      </c>
      <c r="CA1430" s="35">
        <f>SUMIFS(рўйхат!CL:CL,рўйхат!$CX:$CX,$B$1460,рўйхат!$D:$D,$C1430)</f>
        <v/>
      </c>
      <c r="CB1430" s="36">
        <f>SUMIFS(рўйхат!CM:CM,рўйхат!$CX:$CX,$B$1460,рўйхат!$D:$D,$C1430)</f>
        <v/>
      </c>
      <c r="CC1430" s="35">
        <f>SUMIFS(рўйхат!CN:CN,рўйхат!$CX:$CX,$B$1460,рўйхат!$D:$D,$C1430)</f>
        <v/>
      </c>
      <c r="CD1430" s="36">
        <f>SUMIFS(рўйхат!CO:CO,рўйхат!$CX:$CX,$B$1460,рўйхат!$D:$D,$C1430)</f>
        <v/>
      </c>
      <c r="CE1430" s="77">
        <f>IFERROR(BE1430/(Q1430+BE1430),0)</f>
        <v/>
      </c>
      <c r="CF1430" s="78">
        <f>IFERROR(BF1430/(R1430+BF1430),0)</f>
        <v/>
      </c>
    </row>
    <row r="1431" hidden="1" outlineLevel="1" ht="30" customFormat="1" customHeight="1" s="8">
      <c r="A1431" s="39" t="n"/>
      <c r="B1431" s="50" t="n">
        <v>37</v>
      </c>
      <c r="C1431" s="131" t="inlineStr">
        <is>
          <t>Манфаатлар тўқнашуви (тўғридан-тўғри, XT XARID)</t>
        </is>
      </c>
      <c r="D1431" s="51" t="n"/>
      <c r="E1431" s="35">
        <f>SUMIFS(рўйхат!F:F,рўйхат!$CX:$CX,$B$1460,рўйхат!$D:$D,$C1431)</f>
        <v/>
      </c>
      <c r="F1431" s="36">
        <f>SUMIFS(рўйхат!G:G,рўйхат!$CX:$CX,$B$1460,рўйхат!$D:$D,$C1431)</f>
        <v/>
      </c>
      <c r="G1431" s="35">
        <f>SUMIFS(рўйхат!H:H,рўйхат!$CX:$CX,$B$1460,рўйхат!$D:$D,$C1431)</f>
        <v/>
      </c>
      <c r="H1431" s="36">
        <f>SUMIFS(рўйхат!I:I,рўйхат!$CX:$CX,$B$1460,рўйхат!$D:$D,$C1431)</f>
        <v/>
      </c>
      <c r="I1431" s="35">
        <f>SUMIFS(рўйхат!J:J,рўйхат!$CX:$CX,$B$1460,рўйхат!$D:$D,$C1431)</f>
        <v/>
      </c>
      <c r="J1431" s="36">
        <f>SUMIFS(рўйхат!K:K,рўйхат!$CX:$CX,$B$1460,рўйхат!$D:$D,$C1431)</f>
        <v/>
      </c>
      <c r="K1431" s="35">
        <f>SUMIFS(рўйхат!L:L,рўйхат!$CX:$CX,$B$1460,рўйхат!$D:$D,$C1431)</f>
        <v/>
      </c>
      <c r="L1431" s="36">
        <f>SUMIFS(рўйхат!M:M,рўйхат!$CX:$CX,$B$1460,рўйхат!$D:$D,$C1431)</f>
        <v/>
      </c>
      <c r="M1431" s="35">
        <f>SUMIFS(рўйхат!N:N,рўйхат!$CX:$CX,$B$1460,рўйхат!$D:$D,$C1431)</f>
        <v/>
      </c>
      <c r="N1431" s="36">
        <f>SUMIFS(рўйхат!O:O,рўйхат!$CX:$CX,$B$1460,рўйхат!$D:$D,$C1431)</f>
        <v/>
      </c>
      <c r="O1431" s="34">
        <f>IFERROR(M1431/E1431,0)</f>
        <v/>
      </c>
      <c r="P1431" s="34">
        <f>IFERROR(N1431/F1431,0)</f>
        <v/>
      </c>
      <c r="Q1431" s="35">
        <f>SUMIFS(рўйхат!P:P,рўйхат!$CX:$CX,$B$1460,рўйхат!$D:$D,$C1431)</f>
        <v/>
      </c>
      <c r="R1431" s="36">
        <f>SUMIFS(рўйхат!Q:Q,рўйхат!$CX:$CX,$B$1460,рўйхат!$D:$D,$C1431)</f>
        <v/>
      </c>
      <c r="S1431" s="35">
        <f>SUMIFS(рўйхат!R:R,рўйхат!$CX:$CX,$B$1460,рўйхат!$D:$D,$C1431)</f>
        <v/>
      </c>
      <c r="T1431" s="36">
        <f>SUMIFS(рўйхат!S:S,рўйхат!$CX:$CX,$B$1460,рўйхат!$D:$D,$C1431)</f>
        <v/>
      </c>
      <c r="U1431" s="35">
        <f>SUMIFS(рўйхат!T:T,рўйхат!$CX:$CX,$B$1460,рўйхат!$D:$D,$C1431)</f>
        <v/>
      </c>
      <c r="V1431" s="36">
        <f>SUMIFS(рўйхат!U:U,рўйхат!$CX:$CX,$B$1460,рўйхат!$D:$D,$C1431)</f>
        <v/>
      </c>
      <c r="W1431" s="35">
        <f>SUMIFS(рўйхат!V:V,рўйхат!$CX:$CX,$B$1460,рўйхат!$D:$D,$C1431)</f>
        <v/>
      </c>
      <c r="X1431" s="36">
        <f>SUMIFS(рўйхат!W:W,рўйхат!$CX:$CX,$B$1460,рўйхат!$D:$D,$C1431)</f>
        <v/>
      </c>
      <c r="Y1431" s="35">
        <f>SUMIFS(рўйхат!X:X,рўйхат!$CX:$CX,$B$1460,рўйхат!$D:$D,$C1431)</f>
        <v/>
      </c>
      <c r="Z1431" s="36">
        <f>SUMIFS(рўйхат!Y:Y,рўйхат!$CX:$CX,$B$1460,рўйхат!$D:$D,$C1431)</f>
        <v/>
      </c>
      <c r="AA1431" s="35">
        <f>SUMIFS(рўйхат!Z:Z,рўйхат!$CX:$CX,$B$1460,рўйхат!$D:$D,$C1431)</f>
        <v/>
      </c>
      <c r="AB1431" s="36">
        <f>SUMIFS(рўйхат!AA:AA,рўйхат!$CX:$CX,$B$1460,рўйхат!$D:$D,$C1431)</f>
        <v/>
      </c>
      <c r="AC1431" s="35">
        <f>SUMIFS(рўйхат!AB:AB,рўйхат!$CX:$CX,$B$1460,рўйхат!$D:$D,$C1431)</f>
        <v/>
      </c>
      <c r="AD1431" s="36">
        <f>SUMIFS(рўйхат!AC:AC,рўйхат!$CX:$CX,$B$1460,рўйхат!$D:$D,$C1431)</f>
        <v/>
      </c>
      <c r="AE1431" s="35">
        <f>SUMIFS(рўйхат!AD:AD,рўйхат!$CX:$CX,$B$1460,рўйхат!$D:$D,$C1431)</f>
        <v/>
      </c>
      <c r="AF1431" s="36">
        <f>SUMIFS(рўйхат!AE:AE,рўйхат!$CX:$CX,$B$1460,рўйхат!$D:$D,$C1431)</f>
        <v/>
      </c>
      <c r="AG1431" s="35">
        <f>SUMIFS(рўйхат!AH:AH,рўйхат!$CX:$CX,$B$1460,рўйхат!$D:$D,$C1431)</f>
        <v/>
      </c>
      <c r="AH1431" s="36">
        <f>SUMIFS(рўйхат!AI:AI,рўйхат!$CX:$CX,$B$1460,рўйхат!$D:$D,$C1431)</f>
        <v/>
      </c>
      <c r="AI1431" s="35">
        <f>SUMIFS(рўйхат!AJ:AJ,рўйхат!$CX:$CX,$B$1460,рўйхат!$D:$D,$C1431)</f>
        <v/>
      </c>
      <c r="AJ1431" s="36">
        <f>SUMIFS(рўйхат!AK:AK,рўйхат!$CX:$CX,$B$1460,рўйхат!$D:$D,$C1431)</f>
        <v/>
      </c>
      <c r="AK1431" s="35">
        <f>SUMIFS(рўйхат!AL:AL,рўйхат!$CX:$CX,$B$1460,рўйхат!$D:$D,$C1431)</f>
        <v/>
      </c>
      <c r="AL1431" s="36">
        <f>SUMIFS(рўйхат!AM:AM,рўйхат!$CX:$CX,$B$1460,рўйхат!$D:$D,$C1431)</f>
        <v/>
      </c>
      <c r="AM1431" s="77">
        <f>IFERROR(Q1431/E1431,0)</f>
        <v/>
      </c>
      <c r="AN1431" s="77">
        <f>IFERROR(R1431/F1431,0)</f>
        <v/>
      </c>
      <c r="AO1431" s="35">
        <f>SUMIFS(рўйхат!AX:AX,рўйхат!$CX:$CX,$B$1460,рўйхат!$D:$D,$C1431)</f>
        <v/>
      </c>
      <c r="AP1431" s="36">
        <f>SUMIFS(рўйхат!AY:AY,рўйхат!$CX:$CX,$B$1460,рўйхат!$D:$D,$C1431)</f>
        <v/>
      </c>
      <c r="AQ1431" s="35">
        <f>SUMIFS(рўйхат!AZ:AZ,рўйхат!$CX:$CX,$B$1460,рўйхат!$D:$D,$C1431)</f>
        <v/>
      </c>
      <c r="AR1431" s="36">
        <f>SUMIFS(рўйхат!BA:BA,рўйхат!$CX:$CX,$B$1460,рўйхат!$D:$D,$C1431)</f>
        <v/>
      </c>
      <c r="AS1431" s="35">
        <f>SUMIFS(рўйхат!BB:BB,рўйхат!$CX:$CX,$B$1460,рўйхат!$D:$D,$C1431)</f>
        <v/>
      </c>
      <c r="AT1431" s="36">
        <f>SUMIFS(рўйхат!BC:BC,рўйхат!$CX:$CX,$B$1460,рўйхат!$D:$D,$C1431)</f>
        <v/>
      </c>
      <c r="AU1431" s="35">
        <f>SUMIFS(рўйхат!BD:BD,рўйхат!$CX:$CX,$B$1460,рўйхат!$D:$D,$C1431)</f>
        <v/>
      </c>
      <c r="AV1431" s="36">
        <f>SUMIFS(рўйхат!BE:BE,рўйхат!$CX:$CX,$B$1460,рўйхат!$D:$D,$C1431)</f>
        <v/>
      </c>
      <c r="AW1431" s="35">
        <f>SUMIFS(рўйхат!BF:BF,рўйхат!$CX:$CX,$B$1460,рўйхат!$D:$D,$C1431)</f>
        <v/>
      </c>
      <c r="AX1431" s="36">
        <f>SUMIFS(рўйхат!BG:BG,рўйхат!$CX:$CX,$B$1460,рўйхат!$D:$D,$C1431)</f>
        <v/>
      </c>
      <c r="AY1431" s="35">
        <f>SUMIFS(рўйхат!BH:BH,рўйхат!$CX:$CX,$B$1460,рўйхат!$D:$D,$C1431)</f>
        <v/>
      </c>
      <c r="AZ1431" s="36">
        <f>SUMIFS(рўйхат!BI:BI,рўйхат!$CX:$CX,$B$1460,рўйхат!$D:$D,$C1431)</f>
        <v/>
      </c>
      <c r="BA1431" s="35">
        <f>SUMIFS(рўйхат!BJ:BJ,рўйхат!$CX:$CX,$B$1460,рўйхат!$D:$D,$C1431)</f>
        <v/>
      </c>
      <c r="BB1431" s="36">
        <f>SUMIFS(рўйхат!BK:BK,рўйхат!$CX:$CX,$B$1460,рўйхат!$D:$D,$C1431)</f>
        <v/>
      </c>
      <c r="BC1431" s="77">
        <f>IFERROR(AO1431/E1431,0)</f>
        <v/>
      </c>
      <c r="BD1431" s="77">
        <f>IFERROR(AP1431/F1431,0)</f>
        <v/>
      </c>
      <c r="BE1431" s="35">
        <f>SUMIFS(рўйхат!BL:BL,рўйхат!$CX:$CX,$B$1460,рўйхат!$D:$D,$C1431)</f>
        <v/>
      </c>
      <c r="BF1431" s="36">
        <f>SUMIFS(рўйхат!BM:BM,рўйхат!$CX:$CX,$B$1460,рўйхат!$D:$D,$C1431)</f>
        <v/>
      </c>
      <c r="BG1431" s="35">
        <f>SUMIFS(рўйхат!BN:BN,рўйхат!$CX:$CX,$B$1460,рўйхат!$D:$D,$C1431)</f>
        <v/>
      </c>
      <c r="BH1431" s="36">
        <f>SUMIFS(рўйхат!BO:BO,рўйхат!$CX:$CX,$B$1460,рўйхат!$D:$D,$C1431)</f>
        <v/>
      </c>
      <c r="BI1431" s="35">
        <f>SUMIFS(рўйхат!BP:BP,рўйхат!$CX:$CX,$B$1460,рўйхат!$D:$D,$C1431)</f>
        <v/>
      </c>
      <c r="BJ1431" s="36">
        <f>SUMIFS(рўйхат!BQ:BQ,рўйхат!$CX:$CX,$B$1460,рўйхат!$D:$D,$C1431)</f>
        <v/>
      </c>
      <c r="BK1431" s="35">
        <f>SUMIFS(рўйхат!BR:BR,рўйхат!$CX:$CX,$B$1460,рўйхат!$D:$D,$C1431)</f>
        <v/>
      </c>
      <c r="BL1431" s="36">
        <f>SUMIFS(рўйхат!BS:BS,рўйхат!$CX:$CX,$B$1460,рўйхат!$D:$D,$C1431)</f>
        <v/>
      </c>
      <c r="BM1431" s="35">
        <f>SUMIFS(рўйхат!BT:BT,рўйхат!$CX:$CX,$B$1460,рўйхат!$D:$D,$C1431)</f>
        <v/>
      </c>
      <c r="BN1431" s="36">
        <f>SUMIFS(рўйхат!BU:BU,рўйхат!$CX:$CX,$B$1460,рўйхат!$D:$D,$C1431)</f>
        <v/>
      </c>
      <c r="BO1431" s="35">
        <f>SUMIFS(рўйхат!BX:BX,рўйхат!$CX:$CX,$B$1460,рўйхат!$D:$D,$C1431)</f>
        <v/>
      </c>
      <c r="BP1431" s="36">
        <f>SUMIFS(рўйхат!BY:BY,рўйхат!$CX:$CX,$B$1460,рўйхат!$D:$D,$C1431)</f>
        <v/>
      </c>
      <c r="BQ1431" s="35">
        <f>SUMIFS(рўйхат!BZ:BZ,рўйхат!$CX:$CX,$B$1460,рўйхат!$D:$D,$C1431)</f>
        <v/>
      </c>
      <c r="BR1431" s="36">
        <f>SUMIFS(рўйхат!CA:CA,рўйхат!$CX:$CX,$B$1460,рўйхат!$D:$D,$C1431)</f>
        <v/>
      </c>
      <c r="BS1431" s="35">
        <f>SUMIFS(рўйхат!CB:CB,рўйхат!$CX:$CX,$B$1460,рўйхат!$D:$D,$C1431)</f>
        <v/>
      </c>
      <c r="BT1431" s="36">
        <f>SUMIFS(рўйхат!CC:CC,рўйхат!$CX:$CX,$B$1460,рўйхат!$D:$D,$C1431)</f>
        <v/>
      </c>
      <c r="BU1431" s="35">
        <f>SUMIFS(рўйхат!CD:CD,рўйхат!$CX:$CX,$B$1460,рўйхат!$D:$D,$C1431)</f>
        <v/>
      </c>
      <c r="BV1431" s="36">
        <f>SUMIFS(рўйхат!CE:CE,рўйхат!$CX:$CX,$B$1460,рўйхат!$D:$D,$C1431)</f>
        <v/>
      </c>
      <c r="BW1431" s="35">
        <f>SUMIFS(рўйхат!CH:CH,рўйхат!$CX:$CX,$B$1460,рўйхат!$D:$D,$C1431)</f>
        <v/>
      </c>
      <c r="BX1431" s="36">
        <f>SUMIFS(рўйхат!CI:CI,рўйхат!$CX:$CX,$B$1460,рўйхат!$D:$D,$C1431)</f>
        <v/>
      </c>
      <c r="BY1431" s="35">
        <f>SUMIFS(рўйхат!CJ:CJ,рўйхат!$CX:$CX,$B$1460,рўйхат!$D:$D,$C1431)</f>
        <v/>
      </c>
      <c r="BZ1431" s="36">
        <f>SUMIFS(рўйхат!CK:CK,рўйхат!$CX:$CX,$B$1460,рўйхат!$D:$D,$C1431)</f>
        <v/>
      </c>
      <c r="CA1431" s="35">
        <f>SUMIFS(рўйхат!CL:CL,рўйхат!$CX:$CX,$B$1460,рўйхат!$D:$D,$C1431)</f>
        <v/>
      </c>
      <c r="CB1431" s="36">
        <f>SUMIFS(рўйхат!CM:CM,рўйхат!$CX:$CX,$B$1460,рўйхат!$D:$D,$C1431)</f>
        <v/>
      </c>
      <c r="CC1431" s="35">
        <f>SUMIFS(рўйхат!CN:CN,рўйхат!$CX:$CX,$B$1460,рўйхат!$D:$D,$C1431)</f>
        <v/>
      </c>
      <c r="CD1431" s="36">
        <f>SUMIFS(рўйхат!CO:CO,рўйхат!$CX:$CX,$B$1460,рўйхат!$D:$D,$C1431)</f>
        <v/>
      </c>
      <c r="CE1431" s="77">
        <f>IFERROR(BE1431/(Q1431+BE1431),0)</f>
        <v/>
      </c>
      <c r="CF1431" s="78">
        <f>IFERROR(BF1431/(R1431+BF1431),0)</f>
        <v/>
      </c>
    </row>
    <row r="1432" hidden="1" outlineLevel="1" ht="30" customFormat="1" customHeight="1" s="8">
      <c r="A1432" s="39" t="n"/>
      <c r="B1432" s="50" t="n">
        <v>38</v>
      </c>
      <c r="C1432" s="131" t="inlineStr">
        <is>
          <t>Манфаатлар тўқнашуви (тўғридан-тўғри)</t>
        </is>
      </c>
      <c r="D1432" s="51" t="n"/>
      <c r="E1432" s="35">
        <f>SUMIFS(рўйхат!F:F,рўйхат!$CX:$CX,$B$1460,рўйхат!$D:$D,$C1432)</f>
        <v/>
      </c>
      <c r="F1432" s="36">
        <f>SUMIFS(рўйхат!G:G,рўйхат!$CX:$CX,$B$1460,рўйхат!$D:$D,$C1432)</f>
        <v/>
      </c>
      <c r="G1432" s="35">
        <f>SUMIFS(рўйхат!H:H,рўйхат!$CX:$CX,$B$1460,рўйхат!$D:$D,$C1432)</f>
        <v/>
      </c>
      <c r="H1432" s="36">
        <f>SUMIFS(рўйхат!I:I,рўйхат!$CX:$CX,$B$1460,рўйхат!$D:$D,$C1432)</f>
        <v/>
      </c>
      <c r="I1432" s="35">
        <f>SUMIFS(рўйхат!J:J,рўйхат!$CX:$CX,$B$1460,рўйхат!$D:$D,$C1432)</f>
        <v/>
      </c>
      <c r="J1432" s="36">
        <f>SUMIFS(рўйхат!K:K,рўйхат!$CX:$CX,$B$1460,рўйхат!$D:$D,$C1432)</f>
        <v/>
      </c>
      <c r="K1432" s="35">
        <f>SUMIFS(рўйхат!L:L,рўйхат!$CX:$CX,$B$1460,рўйхат!$D:$D,$C1432)</f>
        <v/>
      </c>
      <c r="L1432" s="36">
        <f>SUMIFS(рўйхат!M:M,рўйхат!$CX:$CX,$B$1460,рўйхат!$D:$D,$C1432)</f>
        <v/>
      </c>
      <c r="M1432" s="35">
        <f>SUMIFS(рўйхат!N:N,рўйхат!$CX:$CX,$B$1460,рўйхат!$D:$D,$C1432)</f>
        <v/>
      </c>
      <c r="N1432" s="36">
        <f>SUMIFS(рўйхат!O:O,рўйхат!$CX:$CX,$B$1460,рўйхат!$D:$D,$C1432)</f>
        <v/>
      </c>
      <c r="O1432" s="34">
        <f>IFERROR(M1432/E1432,0)</f>
        <v/>
      </c>
      <c r="P1432" s="34">
        <f>IFERROR(N1432/F1432,0)</f>
        <v/>
      </c>
      <c r="Q1432" s="35">
        <f>SUMIFS(рўйхат!P:P,рўйхат!$CX:$CX,$B$1460,рўйхат!$D:$D,$C1432)</f>
        <v/>
      </c>
      <c r="R1432" s="36">
        <f>SUMIFS(рўйхат!Q:Q,рўйхат!$CX:$CX,$B$1460,рўйхат!$D:$D,$C1432)</f>
        <v/>
      </c>
      <c r="S1432" s="35">
        <f>SUMIFS(рўйхат!R:R,рўйхат!$CX:$CX,$B$1460,рўйхат!$D:$D,$C1432)</f>
        <v/>
      </c>
      <c r="T1432" s="36">
        <f>SUMIFS(рўйхат!S:S,рўйхат!$CX:$CX,$B$1460,рўйхат!$D:$D,$C1432)</f>
        <v/>
      </c>
      <c r="U1432" s="35">
        <f>SUMIFS(рўйхат!T:T,рўйхат!$CX:$CX,$B$1460,рўйхат!$D:$D,$C1432)</f>
        <v/>
      </c>
      <c r="V1432" s="36">
        <f>SUMIFS(рўйхат!U:U,рўйхат!$CX:$CX,$B$1460,рўйхат!$D:$D,$C1432)</f>
        <v/>
      </c>
      <c r="W1432" s="35">
        <f>SUMIFS(рўйхат!V:V,рўйхат!$CX:$CX,$B$1460,рўйхат!$D:$D,$C1432)</f>
        <v/>
      </c>
      <c r="X1432" s="36">
        <f>SUMIFS(рўйхат!W:W,рўйхат!$CX:$CX,$B$1460,рўйхат!$D:$D,$C1432)</f>
        <v/>
      </c>
      <c r="Y1432" s="35">
        <f>SUMIFS(рўйхат!X:X,рўйхат!$CX:$CX,$B$1460,рўйхат!$D:$D,$C1432)</f>
        <v/>
      </c>
      <c r="Z1432" s="36">
        <f>SUMIFS(рўйхат!Y:Y,рўйхат!$CX:$CX,$B$1460,рўйхат!$D:$D,$C1432)</f>
        <v/>
      </c>
      <c r="AA1432" s="35">
        <f>SUMIFS(рўйхат!Z:Z,рўйхат!$CX:$CX,$B$1460,рўйхат!$D:$D,$C1432)</f>
        <v/>
      </c>
      <c r="AB1432" s="36">
        <f>SUMIFS(рўйхат!AA:AA,рўйхат!$CX:$CX,$B$1460,рўйхат!$D:$D,$C1432)</f>
        <v/>
      </c>
      <c r="AC1432" s="35">
        <f>SUMIFS(рўйхат!AB:AB,рўйхат!$CX:$CX,$B$1460,рўйхат!$D:$D,$C1432)</f>
        <v/>
      </c>
      <c r="AD1432" s="36">
        <f>SUMIFS(рўйхат!AC:AC,рўйхат!$CX:$CX,$B$1460,рўйхат!$D:$D,$C1432)</f>
        <v/>
      </c>
      <c r="AE1432" s="35">
        <f>SUMIFS(рўйхат!AD:AD,рўйхат!$CX:$CX,$B$1460,рўйхат!$D:$D,$C1432)</f>
        <v/>
      </c>
      <c r="AF1432" s="36">
        <f>SUMIFS(рўйхат!AE:AE,рўйхат!$CX:$CX,$B$1460,рўйхат!$D:$D,$C1432)</f>
        <v/>
      </c>
      <c r="AG1432" s="35">
        <f>SUMIFS(рўйхат!AH:AH,рўйхат!$CX:$CX,$B$1460,рўйхат!$D:$D,$C1432)</f>
        <v/>
      </c>
      <c r="AH1432" s="36">
        <f>SUMIFS(рўйхат!AI:AI,рўйхат!$CX:$CX,$B$1460,рўйхат!$D:$D,$C1432)</f>
        <v/>
      </c>
      <c r="AI1432" s="35">
        <f>SUMIFS(рўйхат!AJ:AJ,рўйхат!$CX:$CX,$B$1460,рўйхат!$D:$D,$C1432)</f>
        <v/>
      </c>
      <c r="AJ1432" s="36">
        <f>SUMIFS(рўйхат!AK:AK,рўйхат!$CX:$CX,$B$1460,рўйхат!$D:$D,$C1432)</f>
        <v/>
      </c>
      <c r="AK1432" s="35">
        <f>SUMIFS(рўйхат!AL:AL,рўйхат!$CX:$CX,$B$1460,рўйхат!$D:$D,$C1432)</f>
        <v/>
      </c>
      <c r="AL1432" s="36">
        <f>SUMIFS(рўйхат!AM:AM,рўйхат!$CX:$CX,$B$1460,рўйхат!$D:$D,$C1432)</f>
        <v/>
      </c>
      <c r="AM1432" s="77">
        <f>IFERROR(Q1432/E1432,0)</f>
        <v/>
      </c>
      <c r="AN1432" s="77">
        <f>IFERROR(R1432/F1432,0)</f>
        <v/>
      </c>
      <c r="AO1432" s="35">
        <f>SUMIFS(рўйхат!AX:AX,рўйхат!$CX:$CX,$B$1460,рўйхат!$D:$D,$C1432)</f>
        <v/>
      </c>
      <c r="AP1432" s="36">
        <f>SUMIFS(рўйхат!AY:AY,рўйхат!$CX:$CX,$B$1460,рўйхат!$D:$D,$C1432)</f>
        <v/>
      </c>
      <c r="AQ1432" s="35">
        <f>SUMIFS(рўйхат!AZ:AZ,рўйхат!$CX:$CX,$B$1460,рўйхат!$D:$D,$C1432)</f>
        <v/>
      </c>
      <c r="AR1432" s="36">
        <f>SUMIFS(рўйхат!BA:BA,рўйхат!$CX:$CX,$B$1460,рўйхат!$D:$D,$C1432)</f>
        <v/>
      </c>
      <c r="AS1432" s="35">
        <f>SUMIFS(рўйхат!BB:BB,рўйхат!$CX:$CX,$B$1460,рўйхат!$D:$D,$C1432)</f>
        <v/>
      </c>
      <c r="AT1432" s="36">
        <f>SUMIFS(рўйхат!BC:BC,рўйхат!$CX:$CX,$B$1460,рўйхат!$D:$D,$C1432)</f>
        <v/>
      </c>
      <c r="AU1432" s="35">
        <f>SUMIFS(рўйхат!BD:BD,рўйхат!$CX:$CX,$B$1460,рўйхат!$D:$D,$C1432)</f>
        <v/>
      </c>
      <c r="AV1432" s="36">
        <f>SUMIFS(рўйхат!BE:BE,рўйхат!$CX:$CX,$B$1460,рўйхат!$D:$D,$C1432)</f>
        <v/>
      </c>
      <c r="AW1432" s="35">
        <f>SUMIFS(рўйхат!BF:BF,рўйхат!$CX:$CX,$B$1460,рўйхат!$D:$D,$C1432)</f>
        <v/>
      </c>
      <c r="AX1432" s="36">
        <f>SUMIFS(рўйхат!BG:BG,рўйхат!$CX:$CX,$B$1460,рўйхат!$D:$D,$C1432)</f>
        <v/>
      </c>
      <c r="AY1432" s="35">
        <f>SUMIFS(рўйхат!BH:BH,рўйхат!$CX:$CX,$B$1460,рўйхат!$D:$D,$C1432)</f>
        <v/>
      </c>
      <c r="AZ1432" s="36">
        <f>SUMIFS(рўйхат!BI:BI,рўйхат!$CX:$CX,$B$1460,рўйхат!$D:$D,$C1432)</f>
        <v/>
      </c>
      <c r="BA1432" s="35">
        <f>SUMIFS(рўйхат!BJ:BJ,рўйхат!$CX:$CX,$B$1460,рўйхат!$D:$D,$C1432)</f>
        <v/>
      </c>
      <c r="BB1432" s="36">
        <f>SUMIFS(рўйхат!BK:BK,рўйхат!$CX:$CX,$B$1460,рўйхат!$D:$D,$C1432)</f>
        <v/>
      </c>
      <c r="BC1432" s="77">
        <f>IFERROR(AO1432/E1432,0)</f>
        <v/>
      </c>
      <c r="BD1432" s="77">
        <f>IFERROR(AP1432/F1432,0)</f>
        <v/>
      </c>
      <c r="BE1432" s="35">
        <f>SUMIFS(рўйхат!BL:BL,рўйхат!$CX:$CX,$B$1460,рўйхат!$D:$D,$C1432)</f>
        <v/>
      </c>
      <c r="BF1432" s="36">
        <f>SUMIFS(рўйхат!BM:BM,рўйхат!$CX:$CX,$B$1460,рўйхат!$D:$D,$C1432)</f>
        <v/>
      </c>
      <c r="BG1432" s="35">
        <f>SUMIFS(рўйхат!BN:BN,рўйхат!$CX:$CX,$B$1460,рўйхат!$D:$D,$C1432)</f>
        <v/>
      </c>
      <c r="BH1432" s="36">
        <f>SUMIFS(рўйхат!BO:BO,рўйхат!$CX:$CX,$B$1460,рўйхат!$D:$D,$C1432)</f>
        <v/>
      </c>
      <c r="BI1432" s="35">
        <f>SUMIFS(рўйхат!BP:BP,рўйхат!$CX:$CX,$B$1460,рўйхат!$D:$D,$C1432)</f>
        <v/>
      </c>
      <c r="BJ1432" s="36">
        <f>SUMIFS(рўйхат!BQ:BQ,рўйхат!$CX:$CX,$B$1460,рўйхат!$D:$D,$C1432)</f>
        <v/>
      </c>
      <c r="BK1432" s="35">
        <f>SUMIFS(рўйхат!BR:BR,рўйхат!$CX:$CX,$B$1460,рўйхат!$D:$D,$C1432)</f>
        <v/>
      </c>
      <c r="BL1432" s="36">
        <f>SUMIFS(рўйхат!BS:BS,рўйхат!$CX:$CX,$B$1460,рўйхат!$D:$D,$C1432)</f>
        <v/>
      </c>
      <c r="BM1432" s="35">
        <f>SUMIFS(рўйхат!BT:BT,рўйхат!$CX:$CX,$B$1460,рўйхат!$D:$D,$C1432)</f>
        <v/>
      </c>
      <c r="BN1432" s="36">
        <f>SUMIFS(рўйхат!BU:BU,рўйхат!$CX:$CX,$B$1460,рўйхат!$D:$D,$C1432)</f>
        <v/>
      </c>
      <c r="BO1432" s="35">
        <f>SUMIFS(рўйхат!BX:BX,рўйхат!$CX:$CX,$B$1460,рўйхат!$D:$D,$C1432)</f>
        <v/>
      </c>
      <c r="BP1432" s="36">
        <f>SUMIFS(рўйхат!BY:BY,рўйхат!$CX:$CX,$B$1460,рўйхат!$D:$D,$C1432)</f>
        <v/>
      </c>
      <c r="BQ1432" s="35">
        <f>SUMIFS(рўйхат!BZ:BZ,рўйхат!$CX:$CX,$B$1460,рўйхат!$D:$D,$C1432)</f>
        <v/>
      </c>
      <c r="BR1432" s="36">
        <f>SUMIFS(рўйхат!CA:CA,рўйхат!$CX:$CX,$B$1460,рўйхат!$D:$D,$C1432)</f>
        <v/>
      </c>
      <c r="BS1432" s="35">
        <f>SUMIFS(рўйхат!CB:CB,рўйхат!$CX:$CX,$B$1460,рўйхат!$D:$D,$C1432)</f>
        <v/>
      </c>
      <c r="BT1432" s="36">
        <f>SUMIFS(рўйхат!CC:CC,рўйхат!$CX:$CX,$B$1460,рўйхат!$D:$D,$C1432)</f>
        <v/>
      </c>
      <c r="BU1432" s="35">
        <f>SUMIFS(рўйхат!CD:CD,рўйхат!$CX:$CX,$B$1460,рўйхат!$D:$D,$C1432)</f>
        <v/>
      </c>
      <c r="BV1432" s="36">
        <f>SUMIFS(рўйхат!CE:CE,рўйхат!$CX:$CX,$B$1460,рўйхат!$D:$D,$C1432)</f>
        <v/>
      </c>
      <c r="BW1432" s="35">
        <f>SUMIFS(рўйхат!CH:CH,рўйхат!$CX:$CX,$B$1460,рўйхат!$D:$D,$C1432)</f>
        <v/>
      </c>
      <c r="BX1432" s="36">
        <f>SUMIFS(рўйхат!CI:CI,рўйхат!$CX:$CX,$B$1460,рўйхат!$D:$D,$C1432)</f>
        <v/>
      </c>
      <c r="BY1432" s="35">
        <f>SUMIFS(рўйхат!CJ:CJ,рўйхат!$CX:$CX,$B$1460,рўйхат!$D:$D,$C1432)</f>
        <v/>
      </c>
      <c r="BZ1432" s="36">
        <f>SUMIFS(рўйхат!CK:CK,рўйхат!$CX:$CX,$B$1460,рўйхат!$D:$D,$C1432)</f>
        <v/>
      </c>
      <c r="CA1432" s="35">
        <f>SUMIFS(рўйхат!CL:CL,рўйхат!$CX:$CX,$B$1460,рўйхат!$D:$D,$C1432)</f>
        <v/>
      </c>
      <c r="CB1432" s="36">
        <f>SUMIFS(рўйхат!CM:CM,рўйхат!$CX:$CX,$B$1460,рўйхат!$D:$D,$C1432)</f>
        <v/>
      </c>
      <c r="CC1432" s="35">
        <f>SUMIFS(рўйхат!CN:CN,рўйхат!$CX:$CX,$B$1460,рўйхат!$D:$D,$C1432)</f>
        <v/>
      </c>
      <c r="CD1432" s="36">
        <f>SUMIFS(рўйхат!CO:CO,рўйхат!$CX:$CX,$B$1460,рўйхат!$D:$D,$C1432)</f>
        <v/>
      </c>
      <c r="CE1432" s="77">
        <f>IFERROR(BE1432/(Q1432+BE1432),0)</f>
        <v/>
      </c>
      <c r="CF1432" s="78">
        <f>IFERROR(BF1432/(R1432+BF1432),0)</f>
        <v/>
      </c>
    </row>
    <row r="1433" hidden="1" outlineLevel="1" ht="30" customFormat="1" customHeight="1" s="8">
      <c r="A1433" s="39" t="n"/>
      <c r="B1433" s="50" t="n">
        <v>39</v>
      </c>
      <c r="C1433" s="131" t="inlineStr">
        <is>
          <t>Манфаатлар тўқнашуви (Qurilish)</t>
        </is>
      </c>
      <c r="D1433" s="51" t="n"/>
      <c r="E1433" s="35">
        <f>SUMIFS(рўйхат!F:F,рўйхат!$CX:$CX,$B$1460,рўйхат!$D:$D,$C1433)</f>
        <v/>
      </c>
      <c r="F1433" s="36">
        <f>SUMIFS(рўйхат!G:G,рўйхат!$CX:$CX,$B$1460,рўйхат!$D:$D,$C1433)</f>
        <v/>
      </c>
      <c r="G1433" s="35">
        <f>SUMIFS(рўйхат!H:H,рўйхат!$CX:$CX,$B$1460,рўйхат!$D:$D,$C1433)</f>
        <v/>
      </c>
      <c r="H1433" s="36">
        <f>SUMIFS(рўйхат!I:I,рўйхат!$CX:$CX,$B$1460,рўйхат!$D:$D,$C1433)</f>
        <v/>
      </c>
      <c r="I1433" s="35">
        <f>SUMIFS(рўйхат!J:J,рўйхат!$CX:$CX,$B$1460,рўйхат!$D:$D,$C1433)</f>
        <v/>
      </c>
      <c r="J1433" s="36">
        <f>SUMIFS(рўйхат!K:K,рўйхат!$CX:$CX,$B$1460,рўйхат!$D:$D,$C1433)</f>
        <v/>
      </c>
      <c r="K1433" s="35">
        <f>SUMIFS(рўйхат!L:L,рўйхат!$CX:$CX,$B$1460,рўйхат!$D:$D,$C1433)</f>
        <v/>
      </c>
      <c r="L1433" s="36">
        <f>SUMIFS(рўйхат!M:M,рўйхат!$CX:$CX,$B$1460,рўйхат!$D:$D,$C1433)</f>
        <v/>
      </c>
      <c r="M1433" s="35">
        <f>SUMIFS(рўйхат!N:N,рўйхат!$CX:$CX,$B$1460,рўйхат!$D:$D,$C1433)</f>
        <v/>
      </c>
      <c r="N1433" s="36">
        <f>SUMIFS(рўйхат!O:O,рўйхат!$CX:$CX,$B$1460,рўйхат!$D:$D,$C1433)</f>
        <v/>
      </c>
      <c r="O1433" s="34">
        <f>IFERROR(M1433/E1433,0)</f>
        <v/>
      </c>
      <c r="P1433" s="34">
        <f>IFERROR(N1433/F1433,0)</f>
        <v/>
      </c>
      <c r="Q1433" s="35">
        <f>SUMIFS(рўйхат!P:P,рўйхат!$CX:$CX,$B$1460,рўйхат!$D:$D,$C1433)</f>
        <v/>
      </c>
      <c r="R1433" s="36">
        <f>SUMIFS(рўйхат!Q:Q,рўйхат!$CX:$CX,$B$1460,рўйхат!$D:$D,$C1433)</f>
        <v/>
      </c>
      <c r="S1433" s="35">
        <f>SUMIFS(рўйхат!R:R,рўйхат!$CX:$CX,$B$1460,рўйхат!$D:$D,$C1433)</f>
        <v/>
      </c>
      <c r="T1433" s="36">
        <f>SUMIFS(рўйхат!S:S,рўйхат!$CX:$CX,$B$1460,рўйхат!$D:$D,$C1433)</f>
        <v/>
      </c>
      <c r="U1433" s="35">
        <f>SUMIFS(рўйхат!T:T,рўйхат!$CX:$CX,$B$1460,рўйхат!$D:$D,$C1433)</f>
        <v/>
      </c>
      <c r="V1433" s="36">
        <f>SUMIFS(рўйхат!U:U,рўйхат!$CX:$CX,$B$1460,рўйхат!$D:$D,$C1433)</f>
        <v/>
      </c>
      <c r="W1433" s="35">
        <f>SUMIFS(рўйхат!V:V,рўйхат!$CX:$CX,$B$1460,рўйхат!$D:$D,$C1433)</f>
        <v/>
      </c>
      <c r="X1433" s="36">
        <f>SUMIFS(рўйхат!W:W,рўйхат!$CX:$CX,$B$1460,рўйхат!$D:$D,$C1433)</f>
        <v/>
      </c>
      <c r="Y1433" s="35">
        <f>SUMIFS(рўйхат!X:X,рўйхат!$CX:$CX,$B$1460,рўйхат!$D:$D,$C1433)</f>
        <v/>
      </c>
      <c r="Z1433" s="36">
        <f>SUMIFS(рўйхат!Y:Y,рўйхат!$CX:$CX,$B$1460,рўйхат!$D:$D,$C1433)</f>
        <v/>
      </c>
      <c r="AA1433" s="35">
        <f>SUMIFS(рўйхат!Z:Z,рўйхат!$CX:$CX,$B$1460,рўйхат!$D:$D,$C1433)</f>
        <v/>
      </c>
      <c r="AB1433" s="36">
        <f>SUMIFS(рўйхат!AA:AA,рўйхат!$CX:$CX,$B$1460,рўйхат!$D:$D,$C1433)</f>
        <v/>
      </c>
      <c r="AC1433" s="35">
        <f>SUMIFS(рўйхат!AB:AB,рўйхат!$CX:$CX,$B$1460,рўйхат!$D:$D,$C1433)</f>
        <v/>
      </c>
      <c r="AD1433" s="36">
        <f>SUMIFS(рўйхат!AC:AC,рўйхат!$CX:$CX,$B$1460,рўйхат!$D:$D,$C1433)</f>
        <v/>
      </c>
      <c r="AE1433" s="35">
        <f>SUMIFS(рўйхат!AD:AD,рўйхат!$CX:$CX,$B$1460,рўйхат!$D:$D,$C1433)</f>
        <v/>
      </c>
      <c r="AF1433" s="36">
        <f>SUMIFS(рўйхат!AE:AE,рўйхат!$CX:$CX,$B$1460,рўйхат!$D:$D,$C1433)</f>
        <v/>
      </c>
      <c r="AG1433" s="35">
        <f>SUMIFS(рўйхат!AH:AH,рўйхат!$CX:$CX,$B$1460,рўйхат!$D:$D,$C1433)</f>
        <v/>
      </c>
      <c r="AH1433" s="36">
        <f>SUMIFS(рўйхат!AI:AI,рўйхат!$CX:$CX,$B$1460,рўйхат!$D:$D,$C1433)</f>
        <v/>
      </c>
      <c r="AI1433" s="35">
        <f>SUMIFS(рўйхат!AJ:AJ,рўйхат!$CX:$CX,$B$1460,рўйхат!$D:$D,$C1433)</f>
        <v/>
      </c>
      <c r="AJ1433" s="36">
        <f>SUMIFS(рўйхат!AK:AK,рўйхат!$CX:$CX,$B$1460,рўйхат!$D:$D,$C1433)</f>
        <v/>
      </c>
      <c r="AK1433" s="35">
        <f>SUMIFS(рўйхат!AL:AL,рўйхат!$CX:$CX,$B$1460,рўйхат!$D:$D,$C1433)</f>
        <v/>
      </c>
      <c r="AL1433" s="36">
        <f>SUMIFS(рўйхат!AM:AM,рўйхат!$CX:$CX,$B$1460,рўйхат!$D:$D,$C1433)</f>
        <v/>
      </c>
      <c r="AM1433" s="77">
        <f>IFERROR(Q1433/E1433,0)</f>
        <v/>
      </c>
      <c r="AN1433" s="77">
        <f>IFERROR(R1433/F1433,0)</f>
        <v/>
      </c>
      <c r="AO1433" s="35">
        <f>SUMIFS(рўйхат!AX:AX,рўйхат!$CX:$CX,$B$1460,рўйхат!$D:$D,$C1433)</f>
        <v/>
      </c>
      <c r="AP1433" s="36">
        <f>SUMIFS(рўйхат!AY:AY,рўйхат!$CX:$CX,$B$1460,рўйхат!$D:$D,$C1433)</f>
        <v/>
      </c>
      <c r="AQ1433" s="35">
        <f>SUMIFS(рўйхат!AZ:AZ,рўйхат!$CX:$CX,$B$1460,рўйхат!$D:$D,$C1433)</f>
        <v/>
      </c>
      <c r="AR1433" s="36">
        <f>SUMIFS(рўйхат!BA:BA,рўйхат!$CX:$CX,$B$1460,рўйхат!$D:$D,$C1433)</f>
        <v/>
      </c>
      <c r="AS1433" s="35">
        <f>SUMIFS(рўйхат!BB:BB,рўйхат!$CX:$CX,$B$1460,рўйхат!$D:$D,$C1433)</f>
        <v/>
      </c>
      <c r="AT1433" s="36">
        <f>SUMIFS(рўйхат!BC:BC,рўйхат!$CX:$CX,$B$1460,рўйхат!$D:$D,$C1433)</f>
        <v/>
      </c>
      <c r="AU1433" s="35">
        <f>SUMIFS(рўйхат!BD:BD,рўйхат!$CX:$CX,$B$1460,рўйхат!$D:$D,$C1433)</f>
        <v/>
      </c>
      <c r="AV1433" s="36">
        <f>SUMIFS(рўйхат!BE:BE,рўйхат!$CX:$CX,$B$1460,рўйхат!$D:$D,$C1433)</f>
        <v/>
      </c>
      <c r="AW1433" s="35">
        <f>SUMIFS(рўйхат!BF:BF,рўйхат!$CX:$CX,$B$1460,рўйхат!$D:$D,$C1433)</f>
        <v/>
      </c>
      <c r="AX1433" s="36">
        <f>SUMIFS(рўйхат!BG:BG,рўйхат!$CX:$CX,$B$1460,рўйхат!$D:$D,$C1433)</f>
        <v/>
      </c>
      <c r="AY1433" s="35">
        <f>SUMIFS(рўйхат!BH:BH,рўйхат!$CX:$CX,$B$1460,рўйхат!$D:$D,$C1433)</f>
        <v/>
      </c>
      <c r="AZ1433" s="36">
        <f>SUMIFS(рўйхат!BI:BI,рўйхат!$CX:$CX,$B$1460,рўйхат!$D:$D,$C1433)</f>
        <v/>
      </c>
      <c r="BA1433" s="35">
        <f>SUMIFS(рўйхат!BJ:BJ,рўйхат!$CX:$CX,$B$1460,рўйхат!$D:$D,$C1433)</f>
        <v/>
      </c>
      <c r="BB1433" s="36">
        <f>SUMIFS(рўйхат!BK:BK,рўйхат!$CX:$CX,$B$1460,рўйхат!$D:$D,$C1433)</f>
        <v/>
      </c>
      <c r="BC1433" s="77">
        <f>IFERROR(AO1433/E1433,0)</f>
        <v/>
      </c>
      <c r="BD1433" s="77">
        <f>IFERROR(AP1433/F1433,0)</f>
        <v/>
      </c>
      <c r="BE1433" s="35">
        <f>SUMIFS(рўйхат!BL:BL,рўйхат!$CX:$CX,$B$1460,рўйхат!$D:$D,$C1433)</f>
        <v/>
      </c>
      <c r="BF1433" s="36">
        <f>SUMIFS(рўйхат!BM:BM,рўйхат!$CX:$CX,$B$1460,рўйхат!$D:$D,$C1433)</f>
        <v/>
      </c>
      <c r="BG1433" s="35">
        <f>SUMIFS(рўйхат!BN:BN,рўйхат!$CX:$CX,$B$1460,рўйхат!$D:$D,$C1433)</f>
        <v/>
      </c>
      <c r="BH1433" s="36">
        <f>SUMIFS(рўйхат!BO:BO,рўйхат!$CX:$CX,$B$1460,рўйхат!$D:$D,$C1433)</f>
        <v/>
      </c>
      <c r="BI1433" s="35">
        <f>SUMIFS(рўйхат!BP:BP,рўйхат!$CX:$CX,$B$1460,рўйхат!$D:$D,$C1433)</f>
        <v/>
      </c>
      <c r="BJ1433" s="36">
        <f>SUMIFS(рўйхат!BQ:BQ,рўйхат!$CX:$CX,$B$1460,рўйхат!$D:$D,$C1433)</f>
        <v/>
      </c>
      <c r="BK1433" s="35">
        <f>SUMIFS(рўйхат!BR:BR,рўйхат!$CX:$CX,$B$1460,рўйхат!$D:$D,$C1433)</f>
        <v/>
      </c>
      <c r="BL1433" s="36">
        <f>SUMIFS(рўйхат!BS:BS,рўйхат!$CX:$CX,$B$1460,рўйхат!$D:$D,$C1433)</f>
        <v/>
      </c>
      <c r="BM1433" s="35">
        <f>SUMIFS(рўйхат!BT:BT,рўйхат!$CX:$CX,$B$1460,рўйхат!$D:$D,$C1433)</f>
        <v/>
      </c>
      <c r="BN1433" s="36">
        <f>SUMIFS(рўйхат!BU:BU,рўйхат!$CX:$CX,$B$1460,рўйхат!$D:$D,$C1433)</f>
        <v/>
      </c>
      <c r="BO1433" s="35">
        <f>SUMIFS(рўйхат!BX:BX,рўйхат!$CX:$CX,$B$1460,рўйхат!$D:$D,$C1433)</f>
        <v/>
      </c>
      <c r="BP1433" s="36">
        <f>SUMIFS(рўйхат!BY:BY,рўйхат!$CX:$CX,$B$1460,рўйхат!$D:$D,$C1433)</f>
        <v/>
      </c>
      <c r="BQ1433" s="35">
        <f>SUMIFS(рўйхат!BZ:BZ,рўйхат!$CX:$CX,$B$1460,рўйхат!$D:$D,$C1433)</f>
        <v/>
      </c>
      <c r="BR1433" s="36">
        <f>SUMIFS(рўйхат!CA:CA,рўйхат!$CX:$CX,$B$1460,рўйхат!$D:$D,$C1433)</f>
        <v/>
      </c>
      <c r="BS1433" s="35">
        <f>SUMIFS(рўйхат!CB:CB,рўйхат!$CX:$CX,$B$1460,рўйхат!$D:$D,$C1433)</f>
        <v/>
      </c>
      <c r="BT1433" s="36">
        <f>SUMIFS(рўйхат!CC:CC,рўйхат!$CX:$CX,$B$1460,рўйхат!$D:$D,$C1433)</f>
        <v/>
      </c>
      <c r="BU1433" s="35">
        <f>SUMIFS(рўйхат!CD:CD,рўйхат!$CX:$CX,$B$1460,рўйхат!$D:$D,$C1433)</f>
        <v/>
      </c>
      <c r="BV1433" s="36">
        <f>SUMIFS(рўйхат!CE:CE,рўйхат!$CX:$CX,$B$1460,рўйхат!$D:$D,$C1433)</f>
        <v/>
      </c>
      <c r="BW1433" s="35">
        <f>SUMIFS(рўйхат!CH:CH,рўйхат!$CX:$CX,$B$1460,рўйхат!$D:$D,$C1433)</f>
        <v/>
      </c>
      <c r="BX1433" s="36">
        <f>SUMIFS(рўйхат!CI:CI,рўйхат!$CX:$CX,$B$1460,рўйхат!$D:$D,$C1433)</f>
        <v/>
      </c>
      <c r="BY1433" s="35">
        <f>SUMIFS(рўйхат!CJ:CJ,рўйхат!$CX:$CX,$B$1460,рўйхат!$D:$D,$C1433)</f>
        <v/>
      </c>
      <c r="BZ1433" s="36">
        <f>SUMIFS(рўйхат!CK:CK,рўйхат!$CX:$CX,$B$1460,рўйхат!$D:$D,$C1433)</f>
        <v/>
      </c>
      <c r="CA1433" s="35">
        <f>SUMIFS(рўйхат!CL:CL,рўйхат!$CX:$CX,$B$1460,рўйхат!$D:$D,$C1433)</f>
        <v/>
      </c>
      <c r="CB1433" s="36">
        <f>SUMIFS(рўйхат!CM:CM,рўйхат!$CX:$CX,$B$1460,рўйхат!$D:$D,$C1433)</f>
        <v/>
      </c>
      <c r="CC1433" s="35">
        <f>SUMIFS(рўйхат!CN:CN,рўйхат!$CX:$CX,$B$1460,рўйхат!$D:$D,$C1433)</f>
        <v/>
      </c>
      <c r="CD1433" s="36">
        <f>SUMIFS(рўйхат!CO:CO,рўйхат!$CX:$CX,$B$1460,рўйхат!$D:$D,$C1433)</f>
        <v/>
      </c>
      <c r="CE1433" s="77">
        <f>IFERROR(BE1433/(Q1433+BE1433),0)</f>
        <v/>
      </c>
      <c r="CF1433" s="78">
        <f>IFERROR(BF1433/(R1433+BF1433),0)</f>
        <v/>
      </c>
    </row>
    <row r="1434" hidden="1" outlineLevel="1" ht="30" customFormat="1" customHeight="1" s="8">
      <c r="A1434" s="39" t="n"/>
      <c r="B1434" s="50" t="n">
        <v>40</v>
      </c>
      <c r="C1434" s="131" t="inlineStr">
        <is>
          <t>Нақдлаштириш аломатлари мавжуд шубҳали корхоналар билан тузилган шартномалар</t>
        </is>
      </c>
      <c r="D1434" s="51" t="n"/>
      <c r="E1434" s="35">
        <f>SUMIFS(рўйхат!F:F,рўйхат!$CX:$CX,$B$1460,рўйхат!$D:$D,$C1434)</f>
        <v/>
      </c>
      <c r="F1434" s="36">
        <f>SUMIFS(рўйхат!G:G,рўйхат!$CX:$CX,$B$1460,рўйхат!$D:$D,$C1434)</f>
        <v/>
      </c>
      <c r="G1434" s="35">
        <f>SUMIFS(рўйхат!H:H,рўйхат!$CX:$CX,$B$1460,рўйхат!$D:$D,$C1434)</f>
        <v/>
      </c>
      <c r="H1434" s="36">
        <f>SUMIFS(рўйхат!I:I,рўйхат!$CX:$CX,$B$1460,рўйхат!$D:$D,$C1434)</f>
        <v/>
      </c>
      <c r="I1434" s="35">
        <f>SUMIFS(рўйхат!J:J,рўйхат!$CX:$CX,$B$1460,рўйхат!$D:$D,$C1434)</f>
        <v/>
      </c>
      <c r="J1434" s="36">
        <f>SUMIFS(рўйхат!K:K,рўйхат!$CX:$CX,$B$1460,рўйхат!$D:$D,$C1434)</f>
        <v/>
      </c>
      <c r="K1434" s="35">
        <f>SUMIFS(рўйхат!L:L,рўйхат!$CX:$CX,$B$1460,рўйхат!$D:$D,$C1434)</f>
        <v/>
      </c>
      <c r="L1434" s="36">
        <f>SUMIFS(рўйхат!M:M,рўйхат!$CX:$CX,$B$1460,рўйхат!$D:$D,$C1434)</f>
        <v/>
      </c>
      <c r="M1434" s="35">
        <f>SUMIFS(рўйхат!N:N,рўйхат!$CX:$CX,$B$1460,рўйхат!$D:$D,$C1434)</f>
        <v/>
      </c>
      <c r="N1434" s="36">
        <f>SUMIFS(рўйхат!O:O,рўйхат!$CX:$CX,$B$1460,рўйхат!$D:$D,$C1434)</f>
        <v/>
      </c>
      <c r="O1434" s="34">
        <f>IFERROR(M1434/E1434,0)</f>
        <v/>
      </c>
      <c r="P1434" s="34">
        <f>IFERROR(N1434/F1434,0)</f>
        <v/>
      </c>
      <c r="Q1434" s="35">
        <f>SUMIFS(рўйхат!P:P,рўйхат!$CX:$CX,$B$1460,рўйхат!$D:$D,$C1434)</f>
        <v/>
      </c>
      <c r="R1434" s="36">
        <f>SUMIFS(рўйхат!Q:Q,рўйхат!$CX:$CX,$B$1460,рўйхат!$D:$D,$C1434)</f>
        <v/>
      </c>
      <c r="S1434" s="35">
        <f>SUMIFS(рўйхат!R:R,рўйхат!$CX:$CX,$B$1460,рўйхат!$D:$D,$C1434)</f>
        <v/>
      </c>
      <c r="T1434" s="36">
        <f>SUMIFS(рўйхат!S:S,рўйхат!$CX:$CX,$B$1460,рўйхат!$D:$D,$C1434)</f>
        <v/>
      </c>
      <c r="U1434" s="35">
        <f>SUMIFS(рўйхат!T:T,рўйхат!$CX:$CX,$B$1460,рўйхат!$D:$D,$C1434)</f>
        <v/>
      </c>
      <c r="V1434" s="36">
        <f>SUMIFS(рўйхат!U:U,рўйхат!$CX:$CX,$B$1460,рўйхат!$D:$D,$C1434)</f>
        <v/>
      </c>
      <c r="W1434" s="35">
        <f>SUMIFS(рўйхат!V:V,рўйхат!$CX:$CX,$B$1460,рўйхат!$D:$D,$C1434)</f>
        <v/>
      </c>
      <c r="X1434" s="36">
        <f>SUMIFS(рўйхат!W:W,рўйхат!$CX:$CX,$B$1460,рўйхат!$D:$D,$C1434)</f>
        <v/>
      </c>
      <c r="Y1434" s="35">
        <f>SUMIFS(рўйхат!X:X,рўйхат!$CX:$CX,$B$1460,рўйхат!$D:$D,$C1434)</f>
        <v/>
      </c>
      <c r="Z1434" s="36">
        <f>SUMIFS(рўйхат!Y:Y,рўйхат!$CX:$CX,$B$1460,рўйхат!$D:$D,$C1434)</f>
        <v/>
      </c>
      <c r="AA1434" s="35">
        <f>SUMIFS(рўйхат!Z:Z,рўйхат!$CX:$CX,$B$1460,рўйхат!$D:$D,$C1434)</f>
        <v/>
      </c>
      <c r="AB1434" s="36">
        <f>SUMIFS(рўйхат!AA:AA,рўйхат!$CX:$CX,$B$1460,рўйхат!$D:$D,$C1434)</f>
        <v/>
      </c>
      <c r="AC1434" s="35">
        <f>SUMIFS(рўйхат!AB:AB,рўйхат!$CX:$CX,$B$1460,рўйхат!$D:$D,$C1434)</f>
        <v/>
      </c>
      <c r="AD1434" s="36">
        <f>SUMIFS(рўйхат!AC:AC,рўйхат!$CX:$CX,$B$1460,рўйхат!$D:$D,$C1434)</f>
        <v/>
      </c>
      <c r="AE1434" s="35">
        <f>SUMIFS(рўйхат!AD:AD,рўйхат!$CX:$CX,$B$1460,рўйхат!$D:$D,$C1434)</f>
        <v/>
      </c>
      <c r="AF1434" s="36">
        <f>SUMIFS(рўйхат!AE:AE,рўйхат!$CX:$CX,$B$1460,рўйхат!$D:$D,$C1434)</f>
        <v/>
      </c>
      <c r="AG1434" s="35">
        <f>SUMIFS(рўйхат!AH:AH,рўйхат!$CX:$CX,$B$1460,рўйхат!$D:$D,$C1434)</f>
        <v/>
      </c>
      <c r="AH1434" s="36">
        <f>SUMIFS(рўйхат!AI:AI,рўйхат!$CX:$CX,$B$1460,рўйхат!$D:$D,$C1434)</f>
        <v/>
      </c>
      <c r="AI1434" s="35">
        <f>SUMIFS(рўйхат!AJ:AJ,рўйхат!$CX:$CX,$B$1460,рўйхат!$D:$D,$C1434)</f>
        <v/>
      </c>
      <c r="AJ1434" s="36">
        <f>SUMIFS(рўйхат!AK:AK,рўйхат!$CX:$CX,$B$1460,рўйхат!$D:$D,$C1434)</f>
        <v/>
      </c>
      <c r="AK1434" s="35">
        <f>SUMIFS(рўйхат!AL:AL,рўйхат!$CX:$CX,$B$1460,рўйхат!$D:$D,$C1434)</f>
        <v/>
      </c>
      <c r="AL1434" s="36">
        <f>SUMIFS(рўйхат!AM:AM,рўйхат!$CX:$CX,$B$1460,рўйхат!$D:$D,$C1434)</f>
        <v/>
      </c>
      <c r="AM1434" s="77">
        <f>IFERROR(Q1434/E1434,0)</f>
        <v/>
      </c>
      <c r="AN1434" s="77">
        <f>IFERROR(R1434/F1434,0)</f>
        <v/>
      </c>
      <c r="AO1434" s="35">
        <f>SUMIFS(рўйхат!AX:AX,рўйхат!$CX:$CX,$B$1460,рўйхат!$D:$D,$C1434)</f>
        <v/>
      </c>
      <c r="AP1434" s="36">
        <f>SUMIFS(рўйхат!AY:AY,рўйхат!$CX:$CX,$B$1460,рўйхат!$D:$D,$C1434)</f>
        <v/>
      </c>
      <c r="AQ1434" s="35">
        <f>SUMIFS(рўйхат!AZ:AZ,рўйхат!$CX:$CX,$B$1460,рўйхат!$D:$D,$C1434)</f>
        <v/>
      </c>
      <c r="AR1434" s="36">
        <f>SUMIFS(рўйхат!BA:BA,рўйхат!$CX:$CX,$B$1460,рўйхат!$D:$D,$C1434)</f>
        <v/>
      </c>
      <c r="AS1434" s="35">
        <f>SUMIFS(рўйхат!BB:BB,рўйхат!$CX:$CX,$B$1460,рўйхат!$D:$D,$C1434)</f>
        <v/>
      </c>
      <c r="AT1434" s="36">
        <f>SUMIFS(рўйхат!BC:BC,рўйхат!$CX:$CX,$B$1460,рўйхат!$D:$D,$C1434)</f>
        <v/>
      </c>
      <c r="AU1434" s="35">
        <f>SUMIFS(рўйхат!BD:BD,рўйхат!$CX:$CX,$B$1460,рўйхат!$D:$D,$C1434)</f>
        <v/>
      </c>
      <c r="AV1434" s="36">
        <f>SUMIFS(рўйхат!BE:BE,рўйхат!$CX:$CX,$B$1460,рўйхат!$D:$D,$C1434)</f>
        <v/>
      </c>
      <c r="AW1434" s="35">
        <f>SUMIFS(рўйхат!BF:BF,рўйхат!$CX:$CX,$B$1460,рўйхат!$D:$D,$C1434)</f>
        <v/>
      </c>
      <c r="AX1434" s="36">
        <f>SUMIFS(рўйхат!BG:BG,рўйхат!$CX:$CX,$B$1460,рўйхат!$D:$D,$C1434)</f>
        <v/>
      </c>
      <c r="AY1434" s="35">
        <f>SUMIFS(рўйхат!BH:BH,рўйхат!$CX:$CX,$B$1460,рўйхат!$D:$D,$C1434)</f>
        <v/>
      </c>
      <c r="AZ1434" s="36">
        <f>SUMIFS(рўйхат!BI:BI,рўйхат!$CX:$CX,$B$1460,рўйхат!$D:$D,$C1434)</f>
        <v/>
      </c>
      <c r="BA1434" s="35">
        <f>SUMIFS(рўйхат!BJ:BJ,рўйхат!$CX:$CX,$B$1460,рўйхат!$D:$D,$C1434)</f>
        <v/>
      </c>
      <c r="BB1434" s="36">
        <f>SUMIFS(рўйхат!BK:BK,рўйхат!$CX:$CX,$B$1460,рўйхат!$D:$D,$C1434)</f>
        <v/>
      </c>
      <c r="BC1434" s="77">
        <f>IFERROR(AO1434/E1434,0)</f>
        <v/>
      </c>
      <c r="BD1434" s="77">
        <f>IFERROR(AP1434/F1434,0)</f>
        <v/>
      </c>
      <c r="BE1434" s="35">
        <f>SUMIFS(рўйхат!BL:BL,рўйхат!$CX:$CX,$B$1460,рўйхат!$D:$D,$C1434)</f>
        <v/>
      </c>
      <c r="BF1434" s="36">
        <f>SUMIFS(рўйхат!BM:BM,рўйхат!$CX:$CX,$B$1460,рўйхат!$D:$D,$C1434)</f>
        <v/>
      </c>
      <c r="BG1434" s="35">
        <f>SUMIFS(рўйхат!BN:BN,рўйхат!$CX:$CX,$B$1460,рўйхат!$D:$D,$C1434)</f>
        <v/>
      </c>
      <c r="BH1434" s="36">
        <f>SUMIFS(рўйхат!BO:BO,рўйхат!$CX:$CX,$B$1460,рўйхат!$D:$D,$C1434)</f>
        <v/>
      </c>
      <c r="BI1434" s="35">
        <f>SUMIFS(рўйхат!BP:BP,рўйхат!$CX:$CX,$B$1460,рўйхат!$D:$D,$C1434)</f>
        <v/>
      </c>
      <c r="BJ1434" s="36">
        <f>SUMIFS(рўйхат!BQ:BQ,рўйхат!$CX:$CX,$B$1460,рўйхат!$D:$D,$C1434)</f>
        <v/>
      </c>
      <c r="BK1434" s="35">
        <f>SUMIFS(рўйхат!BR:BR,рўйхат!$CX:$CX,$B$1460,рўйхат!$D:$D,$C1434)</f>
        <v/>
      </c>
      <c r="BL1434" s="36">
        <f>SUMIFS(рўйхат!BS:BS,рўйхат!$CX:$CX,$B$1460,рўйхат!$D:$D,$C1434)</f>
        <v/>
      </c>
      <c r="BM1434" s="35">
        <f>SUMIFS(рўйхат!BT:BT,рўйхат!$CX:$CX,$B$1460,рўйхат!$D:$D,$C1434)</f>
        <v/>
      </c>
      <c r="BN1434" s="36">
        <f>SUMIFS(рўйхат!BU:BU,рўйхат!$CX:$CX,$B$1460,рўйхат!$D:$D,$C1434)</f>
        <v/>
      </c>
      <c r="BO1434" s="35">
        <f>SUMIFS(рўйхат!BX:BX,рўйхат!$CX:$CX,$B$1460,рўйхат!$D:$D,$C1434)</f>
        <v/>
      </c>
      <c r="BP1434" s="36">
        <f>SUMIFS(рўйхат!BY:BY,рўйхат!$CX:$CX,$B$1460,рўйхат!$D:$D,$C1434)</f>
        <v/>
      </c>
      <c r="BQ1434" s="35">
        <f>SUMIFS(рўйхат!BZ:BZ,рўйхат!$CX:$CX,$B$1460,рўйхат!$D:$D,$C1434)</f>
        <v/>
      </c>
      <c r="BR1434" s="36">
        <f>SUMIFS(рўйхат!CA:CA,рўйхат!$CX:$CX,$B$1460,рўйхат!$D:$D,$C1434)</f>
        <v/>
      </c>
      <c r="BS1434" s="35">
        <f>SUMIFS(рўйхат!CB:CB,рўйхат!$CX:$CX,$B$1460,рўйхат!$D:$D,$C1434)</f>
        <v/>
      </c>
      <c r="BT1434" s="36">
        <f>SUMIFS(рўйхат!CC:CC,рўйхат!$CX:$CX,$B$1460,рўйхат!$D:$D,$C1434)</f>
        <v/>
      </c>
      <c r="BU1434" s="35">
        <f>SUMIFS(рўйхат!CD:CD,рўйхат!$CX:$CX,$B$1460,рўйхат!$D:$D,$C1434)</f>
        <v/>
      </c>
      <c r="BV1434" s="36">
        <f>SUMIFS(рўйхат!CE:CE,рўйхат!$CX:$CX,$B$1460,рўйхат!$D:$D,$C1434)</f>
        <v/>
      </c>
      <c r="BW1434" s="35">
        <f>SUMIFS(рўйхат!CH:CH,рўйхат!$CX:$CX,$B$1460,рўйхат!$D:$D,$C1434)</f>
        <v/>
      </c>
      <c r="BX1434" s="36">
        <f>SUMIFS(рўйхат!CI:CI,рўйхат!$CX:$CX,$B$1460,рўйхат!$D:$D,$C1434)</f>
        <v/>
      </c>
      <c r="BY1434" s="35">
        <f>SUMIFS(рўйхат!CJ:CJ,рўйхат!$CX:$CX,$B$1460,рўйхат!$D:$D,$C1434)</f>
        <v/>
      </c>
      <c r="BZ1434" s="36">
        <f>SUMIFS(рўйхат!CK:CK,рўйхат!$CX:$CX,$B$1460,рўйхат!$D:$D,$C1434)</f>
        <v/>
      </c>
      <c r="CA1434" s="35">
        <f>SUMIFS(рўйхат!CL:CL,рўйхат!$CX:$CX,$B$1460,рўйхат!$D:$D,$C1434)</f>
        <v/>
      </c>
      <c r="CB1434" s="36">
        <f>SUMIFS(рўйхат!CM:CM,рўйхат!$CX:$CX,$B$1460,рўйхат!$D:$D,$C1434)</f>
        <v/>
      </c>
      <c r="CC1434" s="35">
        <f>SUMIFS(рўйхат!CN:CN,рўйхат!$CX:$CX,$B$1460,рўйхат!$D:$D,$C1434)</f>
        <v/>
      </c>
      <c r="CD1434" s="36">
        <f>SUMIFS(рўйхат!CO:CO,рўйхат!$CX:$CX,$B$1460,рўйхат!$D:$D,$C1434)</f>
        <v/>
      </c>
      <c r="CE1434" s="77">
        <f>IFERROR(BE1434/(Q1434+BE1434),0)</f>
        <v/>
      </c>
      <c r="CF1434" s="78">
        <f>IFERROR(BF1434/(R1434+BF1434),0)</f>
        <v/>
      </c>
    </row>
    <row r="1435" hidden="1" outlineLevel="1" ht="30" customFormat="1" customHeight="1" s="8">
      <c r="A1435" s="39" t="n"/>
      <c r="B1435" s="50" t="n">
        <v>41</v>
      </c>
      <c r="C1435" s="131" t="inlineStr">
        <is>
          <t>Непотизм холатлари таҳлили</t>
        </is>
      </c>
      <c r="D1435" s="51" t="n"/>
      <c r="E1435" s="35">
        <f>SUMIFS(рўйхат!F:F,рўйхат!$CX:$CX,$B$1460,рўйхат!$D:$D,$C1435)</f>
        <v/>
      </c>
      <c r="F1435" s="36">
        <f>SUMIFS(рўйхат!G:G,рўйхат!$CX:$CX,$B$1460,рўйхат!$D:$D,$C1435)</f>
        <v/>
      </c>
      <c r="G1435" s="35">
        <f>SUMIFS(рўйхат!H:H,рўйхат!$CX:$CX,$B$1460,рўйхат!$D:$D,$C1435)</f>
        <v/>
      </c>
      <c r="H1435" s="36">
        <f>SUMIFS(рўйхат!I:I,рўйхат!$CX:$CX,$B$1460,рўйхат!$D:$D,$C1435)</f>
        <v/>
      </c>
      <c r="I1435" s="35">
        <f>SUMIFS(рўйхат!J:J,рўйхат!$CX:$CX,$B$1460,рўйхат!$D:$D,$C1435)</f>
        <v/>
      </c>
      <c r="J1435" s="36">
        <f>SUMIFS(рўйхат!K:K,рўйхат!$CX:$CX,$B$1460,рўйхат!$D:$D,$C1435)</f>
        <v/>
      </c>
      <c r="K1435" s="35">
        <f>SUMIFS(рўйхат!L:L,рўйхат!$CX:$CX,$B$1460,рўйхат!$D:$D,$C1435)</f>
        <v/>
      </c>
      <c r="L1435" s="36">
        <f>SUMIFS(рўйхат!M:M,рўйхат!$CX:$CX,$B$1460,рўйхат!$D:$D,$C1435)</f>
        <v/>
      </c>
      <c r="M1435" s="35">
        <f>SUMIFS(рўйхат!N:N,рўйхат!$CX:$CX,$B$1460,рўйхат!$D:$D,$C1435)</f>
        <v/>
      </c>
      <c r="N1435" s="36">
        <f>SUMIFS(рўйхат!O:O,рўйхат!$CX:$CX,$B$1460,рўйхат!$D:$D,$C1435)</f>
        <v/>
      </c>
      <c r="O1435" s="34">
        <f>IFERROR(M1435/E1435,0)</f>
        <v/>
      </c>
      <c r="P1435" s="34">
        <f>IFERROR(N1435/F1435,0)</f>
        <v/>
      </c>
      <c r="Q1435" s="35">
        <f>SUMIFS(рўйхат!P:P,рўйхат!$CX:$CX,$B$1460,рўйхат!$D:$D,$C1435)</f>
        <v/>
      </c>
      <c r="R1435" s="36">
        <f>SUMIFS(рўйхат!Q:Q,рўйхат!$CX:$CX,$B$1460,рўйхат!$D:$D,$C1435)</f>
        <v/>
      </c>
      <c r="S1435" s="35">
        <f>SUMIFS(рўйхат!R:R,рўйхат!$CX:$CX,$B$1460,рўйхат!$D:$D,$C1435)</f>
        <v/>
      </c>
      <c r="T1435" s="36">
        <f>SUMIFS(рўйхат!S:S,рўйхат!$CX:$CX,$B$1460,рўйхат!$D:$D,$C1435)</f>
        <v/>
      </c>
      <c r="U1435" s="35">
        <f>SUMIFS(рўйхат!T:T,рўйхат!$CX:$CX,$B$1460,рўйхат!$D:$D,$C1435)</f>
        <v/>
      </c>
      <c r="V1435" s="36">
        <f>SUMIFS(рўйхат!U:U,рўйхат!$CX:$CX,$B$1460,рўйхат!$D:$D,$C1435)</f>
        <v/>
      </c>
      <c r="W1435" s="35">
        <f>SUMIFS(рўйхат!V:V,рўйхат!$CX:$CX,$B$1460,рўйхат!$D:$D,$C1435)</f>
        <v/>
      </c>
      <c r="X1435" s="36">
        <f>SUMIFS(рўйхат!W:W,рўйхат!$CX:$CX,$B$1460,рўйхат!$D:$D,$C1435)</f>
        <v/>
      </c>
      <c r="Y1435" s="35">
        <f>SUMIFS(рўйхат!X:X,рўйхат!$CX:$CX,$B$1460,рўйхат!$D:$D,$C1435)</f>
        <v/>
      </c>
      <c r="Z1435" s="36">
        <f>SUMIFS(рўйхат!Y:Y,рўйхат!$CX:$CX,$B$1460,рўйхат!$D:$D,$C1435)</f>
        <v/>
      </c>
      <c r="AA1435" s="35">
        <f>SUMIFS(рўйхат!Z:Z,рўйхат!$CX:$CX,$B$1460,рўйхат!$D:$D,$C1435)</f>
        <v/>
      </c>
      <c r="AB1435" s="36">
        <f>SUMIFS(рўйхат!AA:AA,рўйхат!$CX:$CX,$B$1460,рўйхат!$D:$D,$C1435)</f>
        <v/>
      </c>
      <c r="AC1435" s="35">
        <f>SUMIFS(рўйхат!AB:AB,рўйхат!$CX:$CX,$B$1460,рўйхат!$D:$D,$C1435)</f>
        <v/>
      </c>
      <c r="AD1435" s="36">
        <f>SUMIFS(рўйхат!AC:AC,рўйхат!$CX:$CX,$B$1460,рўйхат!$D:$D,$C1435)</f>
        <v/>
      </c>
      <c r="AE1435" s="35">
        <f>SUMIFS(рўйхат!AD:AD,рўйхат!$CX:$CX,$B$1460,рўйхат!$D:$D,$C1435)</f>
        <v/>
      </c>
      <c r="AF1435" s="36">
        <f>SUMIFS(рўйхат!AE:AE,рўйхат!$CX:$CX,$B$1460,рўйхат!$D:$D,$C1435)</f>
        <v/>
      </c>
      <c r="AG1435" s="35">
        <f>SUMIFS(рўйхат!AH:AH,рўйхат!$CX:$CX,$B$1460,рўйхат!$D:$D,$C1435)</f>
        <v/>
      </c>
      <c r="AH1435" s="36">
        <f>SUMIFS(рўйхат!AI:AI,рўйхат!$CX:$CX,$B$1460,рўйхат!$D:$D,$C1435)</f>
        <v/>
      </c>
      <c r="AI1435" s="35">
        <f>SUMIFS(рўйхат!AJ:AJ,рўйхат!$CX:$CX,$B$1460,рўйхат!$D:$D,$C1435)</f>
        <v/>
      </c>
      <c r="AJ1435" s="36">
        <f>SUMIFS(рўйхат!AK:AK,рўйхат!$CX:$CX,$B$1460,рўйхат!$D:$D,$C1435)</f>
        <v/>
      </c>
      <c r="AK1435" s="35">
        <f>SUMIFS(рўйхат!AL:AL,рўйхат!$CX:$CX,$B$1460,рўйхат!$D:$D,$C1435)</f>
        <v/>
      </c>
      <c r="AL1435" s="36">
        <f>SUMIFS(рўйхат!AM:AM,рўйхат!$CX:$CX,$B$1460,рўйхат!$D:$D,$C1435)</f>
        <v/>
      </c>
      <c r="AM1435" s="77">
        <f>IFERROR(Q1435/E1435,0)</f>
        <v/>
      </c>
      <c r="AN1435" s="77">
        <f>IFERROR(R1435/F1435,0)</f>
        <v/>
      </c>
      <c r="AO1435" s="35">
        <f>SUMIFS(рўйхат!AX:AX,рўйхат!$CX:$CX,$B$1460,рўйхат!$D:$D,$C1435)</f>
        <v/>
      </c>
      <c r="AP1435" s="36">
        <f>SUMIFS(рўйхат!AY:AY,рўйхат!$CX:$CX,$B$1460,рўйхат!$D:$D,$C1435)</f>
        <v/>
      </c>
      <c r="AQ1435" s="35">
        <f>SUMIFS(рўйхат!AZ:AZ,рўйхат!$CX:$CX,$B$1460,рўйхат!$D:$D,$C1435)</f>
        <v/>
      </c>
      <c r="AR1435" s="36">
        <f>SUMIFS(рўйхат!BA:BA,рўйхат!$CX:$CX,$B$1460,рўйхат!$D:$D,$C1435)</f>
        <v/>
      </c>
      <c r="AS1435" s="35">
        <f>SUMIFS(рўйхат!BB:BB,рўйхат!$CX:$CX,$B$1460,рўйхат!$D:$D,$C1435)</f>
        <v/>
      </c>
      <c r="AT1435" s="36">
        <f>SUMIFS(рўйхат!BC:BC,рўйхат!$CX:$CX,$B$1460,рўйхат!$D:$D,$C1435)</f>
        <v/>
      </c>
      <c r="AU1435" s="35">
        <f>SUMIFS(рўйхат!BD:BD,рўйхат!$CX:$CX,$B$1460,рўйхат!$D:$D,$C1435)</f>
        <v/>
      </c>
      <c r="AV1435" s="36">
        <f>SUMIFS(рўйхат!BE:BE,рўйхат!$CX:$CX,$B$1460,рўйхат!$D:$D,$C1435)</f>
        <v/>
      </c>
      <c r="AW1435" s="35">
        <f>SUMIFS(рўйхат!BF:BF,рўйхат!$CX:$CX,$B$1460,рўйхат!$D:$D,$C1435)</f>
        <v/>
      </c>
      <c r="AX1435" s="36">
        <f>SUMIFS(рўйхат!BG:BG,рўйхат!$CX:$CX,$B$1460,рўйхат!$D:$D,$C1435)</f>
        <v/>
      </c>
      <c r="AY1435" s="35">
        <f>SUMIFS(рўйхат!BH:BH,рўйхат!$CX:$CX,$B$1460,рўйхат!$D:$D,$C1435)</f>
        <v/>
      </c>
      <c r="AZ1435" s="36">
        <f>SUMIFS(рўйхат!BI:BI,рўйхат!$CX:$CX,$B$1460,рўйхат!$D:$D,$C1435)</f>
        <v/>
      </c>
      <c r="BA1435" s="35">
        <f>SUMIFS(рўйхат!BJ:BJ,рўйхат!$CX:$CX,$B$1460,рўйхат!$D:$D,$C1435)</f>
        <v/>
      </c>
      <c r="BB1435" s="36">
        <f>SUMIFS(рўйхат!BK:BK,рўйхат!$CX:$CX,$B$1460,рўйхат!$D:$D,$C1435)</f>
        <v/>
      </c>
      <c r="BC1435" s="77">
        <f>IFERROR(AO1435/E1435,0)</f>
        <v/>
      </c>
      <c r="BD1435" s="77">
        <f>IFERROR(AP1435/F1435,0)</f>
        <v/>
      </c>
      <c r="BE1435" s="35">
        <f>SUMIFS(рўйхат!BL:BL,рўйхат!$CX:$CX,$B$1460,рўйхат!$D:$D,$C1435)</f>
        <v/>
      </c>
      <c r="BF1435" s="36">
        <f>SUMIFS(рўйхат!BM:BM,рўйхат!$CX:$CX,$B$1460,рўйхат!$D:$D,$C1435)</f>
        <v/>
      </c>
      <c r="BG1435" s="35">
        <f>SUMIFS(рўйхат!BN:BN,рўйхат!$CX:$CX,$B$1460,рўйхат!$D:$D,$C1435)</f>
        <v/>
      </c>
      <c r="BH1435" s="36">
        <f>SUMIFS(рўйхат!BO:BO,рўйхат!$CX:$CX,$B$1460,рўйхат!$D:$D,$C1435)</f>
        <v/>
      </c>
      <c r="BI1435" s="35">
        <f>SUMIFS(рўйхат!BP:BP,рўйхат!$CX:$CX,$B$1460,рўйхат!$D:$D,$C1435)</f>
        <v/>
      </c>
      <c r="BJ1435" s="36">
        <f>SUMIFS(рўйхат!BQ:BQ,рўйхат!$CX:$CX,$B$1460,рўйхат!$D:$D,$C1435)</f>
        <v/>
      </c>
      <c r="BK1435" s="35">
        <f>SUMIFS(рўйхат!BR:BR,рўйхат!$CX:$CX,$B$1460,рўйхат!$D:$D,$C1435)</f>
        <v/>
      </c>
      <c r="BL1435" s="36">
        <f>SUMIFS(рўйхат!BS:BS,рўйхат!$CX:$CX,$B$1460,рўйхат!$D:$D,$C1435)</f>
        <v/>
      </c>
      <c r="BM1435" s="35">
        <f>SUMIFS(рўйхат!BT:BT,рўйхат!$CX:$CX,$B$1460,рўйхат!$D:$D,$C1435)</f>
        <v/>
      </c>
      <c r="BN1435" s="36">
        <f>SUMIFS(рўйхат!BU:BU,рўйхат!$CX:$CX,$B$1460,рўйхат!$D:$D,$C1435)</f>
        <v/>
      </c>
      <c r="BO1435" s="35">
        <f>SUMIFS(рўйхат!BX:BX,рўйхат!$CX:$CX,$B$1460,рўйхат!$D:$D,$C1435)</f>
        <v/>
      </c>
      <c r="BP1435" s="36">
        <f>SUMIFS(рўйхат!BY:BY,рўйхат!$CX:$CX,$B$1460,рўйхат!$D:$D,$C1435)</f>
        <v/>
      </c>
      <c r="BQ1435" s="35">
        <f>SUMIFS(рўйхат!BZ:BZ,рўйхат!$CX:$CX,$B$1460,рўйхат!$D:$D,$C1435)</f>
        <v/>
      </c>
      <c r="BR1435" s="36">
        <f>SUMIFS(рўйхат!CA:CA,рўйхат!$CX:$CX,$B$1460,рўйхат!$D:$D,$C1435)</f>
        <v/>
      </c>
      <c r="BS1435" s="35">
        <f>SUMIFS(рўйхат!CB:CB,рўйхат!$CX:$CX,$B$1460,рўйхат!$D:$D,$C1435)</f>
        <v/>
      </c>
      <c r="BT1435" s="36">
        <f>SUMIFS(рўйхат!CC:CC,рўйхат!$CX:$CX,$B$1460,рўйхат!$D:$D,$C1435)</f>
        <v/>
      </c>
      <c r="BU1435" s="35">
        <f>SUMIFS(рўйхат!CD:CD,рўйхат!$CX:$CX,$B$1460,рўйхат!$D:$D,$C1435)</f>
        <v/>
      </c>
      <c r="BV1435" s="36">
        <f>SUMIFS(рўйхат!CE:CE,рўйхат!$CX:$CX,$B$1460,рўйхат!$D:$D,$C1435)</f>
        <v/>
      </c>
      <c r="BW1435" s="35">
        <f>SUMIFS(рўйхат!CH:CH,рўйхат!$CX:$CX,$B$1460,рўйхат!$D:$D,$C1435)</f>
        <v/>
      </c>
      <c r="BX1435" s="36">
        <f>SUMIFS(рўйхат!CI:CI,рўйхат!$CX:$CX,$B$1460,рўйхат!$D:$D,$C1435)</f>
        <v/>
      </c>
      <c r="BY1435" s="35">
        <f>SUMIFS(рўйхат!CJ:CJ,рўйхат!$CX:$CX,$B$1460,рўйхат!$D:$D,$C1435)</f>
        <v/>
      </c>
      <c r="BZ1435" s="36">
        <f>SUMIFS(рўйхат!CK:CK,рўйхат!$CX:$CX,$B$1460,рўйхат!$D:$D,$C1435)</f>
        <v/>
      </c>
      <c r="CA1435" s="35">
        <f>SUMIFS(рўйхат!CL:CL,рўйхат!$CX:$CX,$B$1460,рўйхат!$D:$D,$C1435)</f>
        <v/>
      </c>
      <c r="CB1435" s="36">
        <f>SUMIFS(рўйхат!CM:CM,рўйхат!$CX:$CX,$B$1460,рўйхат!$D:$D,$C1435)</f>
        <v/>
      </c>
      <c r="CC1435" s="35">
        <f>SUMIFS(рўйхат!CN:CN,рўйхат!$CX:$CX,$B$1460,рўйхат!$D:$D,$C1435)</f>
        <v/>
      </c>
      <c r="CD1435" s="36">
        <f>SUMIFS(рўйхат!CO:CO,рўйхат!$CX:$CX,$B$1460,рўйхат!$D:$D,$C1435)</f>
        <v/>
      </c>
      <c r="CE1435" s="77">
        <f>IFERROR(BE1435/(Q1435+BE1435),0)</f>
        <v/>
      </c>
      <c r="CF1435" s="78">
        <f>IFERROR(BF1435/(R1435+BF1435),0)</f>
        <v/>
      </c>
    </row>
    <row r="1436" hidden="1" outlineLevel="1" ht="30" customFormat="1" customHeight="1" s="8">
      <c r="A1436" s="39" t="n"/>
      <c r="B1436" s="50" t="n">
        <v>42</v>
      </c>
      <c r="C1436" s="131" t="inlineStr">
        <is>
          <t>Рейтинг бали шаклланишида ишчи ходим сони таҳлили</t>
        </is>
      </c>
      <c r="D1436" s="51" t="n"/>
      <c r="E1436" s="35">
        <f>SUMIFS(рўйхат!F:F,рўйхат!$CX:$CX,$B$1460,рўйхат!$D:$D,$C1436)</f>
        <v/>
      </c>
      <c r="F1436" s="36">
        <f>SUMIFS(рўйхат!G:G,рўйхат!$CX:$CX,$B$1460,рўйхат!$D:$D,$C1436)</f>
        <v/>
      </c>
      <c r="G1436" s="35">
        <f>SUMIFS(рўйхат!H:H,рўйхат!$CX:$CX,$B$1460,рўйхат!$D:$D,$C1436)</f>
        <v/>
      </c>
      <c r="H1436" s="36">
        <f>SUMIFS(рўйхат!I:I,рўйхат!$CX:$CX,$B$1460,рўйхат!$D:$D,$C1436)</f>
        <v/>
      </c>
      <c r="I1436" s="35">
        <f>SUMIFS(рўйхат!J:J,рўйхат!$CX:$CX,$B$1460,рўйхат!$D:$D,$C1436)</f>
        <v/>
      </c>
      <c r="J1436" s="36">
        <f>SUMIFS(рўйхат!K:K,рўйхат!$CX:$CX,$B$1460,рўйхат!$D:$D,$C1436)</f>
        <v/>
      </c>
      <c r="K1436" s="35">
        <f>SUMIFS(рўйхат!L:L,рўйхат!$CX:$CX,$B$1460,рўйхат!$D:$D,$C1436)</f>
        <v/>
      </c>
      <c r="L1436" s="36">
        <f>SUMIFS(рўйхат!M:M,рўйхат!$CX:$CX,$B$1460,рўйхат!$D:$D,$C1436)</f>
        <v/>
      </c>
      <c r="M1436" s="35">
        <f>SUMIFS(рўйхат!N:N,рўйхат!$CX:$CX,$B$1460,рўйхат!$D:$D,$C1436)</f>
        <v/>
      </c>
      <c r="N1436" s="36">
        <f>SUMIFS(рўйхат!O:O,рўйхат!$CX:$CX,$B$1460,рўйхат!$D:$D,$C1436)</f>
        <v/>
      </c>
      <c r="O1436" s="34">
        <f>IFERROR(M1436/E1436,0)</f>
        <v/>
      </c>
      <c r="P1436" s="34">
        <f>IFERROR(N1436/F1436,0)</f>
        <v/>
      </c>
      <c r="Q1436" s="35">
        <f>SUMIFS(рўйхат!P:P,рўйхат!$CX:$CX,$B$1460,рўйхат!$D:$D,$C1436)</f>
        <v/>
      </c>
      <c r="R1436" s="36">
        <f>SUMIFS(рўйхат!Q:Q,рўйхат!$CX:$CX,$B$1460,рўйхат!$D:$D,$C1436)</f>
        <v/>
      </c>
      <c r="S1436" s="35">
        <f>SUMIFS(рўйхат!R:R,рўйхат!$CX:$CX,$B$1460,рўйхат!$D:$D,$C1436)</f>
        <v/>
      </c>
      <c r="T1436" s="36">
        <f>SUMIFS(рўйхат!S:S,рўйхат!$CX:$CX,$B$1460,рўйхат!$D:$D,$C1436)</f>
        <v/>
      </c>
      <c r="U1436" s="35">
        <f>SUMIFS(рўйхат!T:T,рўйхат!$CX:$CX,$B$1460,рўйхат!$D:$D,$C1436)</f>
        <v/>
      </c>
      <c r="V1436" s="36">
        <f>SUMIFS(рўйхат!U:U,рўйхат!$CX:$CX,$B$1460,рўйхат!$D:$D,$C1436)</f>
        <v/>
      </c>
      <c r="W1436" s="35">
        <f>SUMIFS(рўйхат!V:V,рўйхат!$CX:$CX,$B$1460,рўйхат!$D:$D,$C1436)</f>
        <v/>
      </c>
      <c r="X1436" s="36">
        <f>SUMIFS(рўйхат!W:W,рўйхат!$CX:$CX,$B$1460,рўйхат!$D:$D,$C1436)</f>
        <v/>
      </c>
      <c r="Y1436" s="35">
        <f>SUMIFS(рўйхат!X:X,рўйхат!$CX:$CX,$B$1460,рўйхат!$D:$D,$C1436)</f>
        <v/>
      </c>
      <c r="Z1436" s="36">
        <f>SUMIFS(рўйхат!Y:Y,рўйхат!$CX:$CX,$B$1460,рўйхат!$D:$D,$C1436)</f>
        <v/>
      </c>
      <c r="AA1436" s="35">
        <f>SUMIFS(рўйхат!Z:Z,рўйхат!$CX:$CX,$B$1460,рўйхат!$D:$D,$C1436)</f>
        <v/>
      </c>
      <c r="AB1436" s="36">
        <f>SUMIFS(рўйхат!AA:AA,рўйхат!$CX:$CX,$B$1460,рўйхат!$D:$D,$C1436)</f>
        <v/>
      </c>
      <c r="AC1436" s="35">
        <f>SUMIFS(рўйхат!AB:AB,рўйхат!$CX:$CX,$B$1460,рўйхат!$D:$D,$C1436)</f>
        <v/>
      </c>
      <c r="AD1436" s="36">
        <f>SUMIFS(рўйхат!AC:AC,рўйхат!$CX:$CX,$B$1460,рўйхат!$D:$D,$C1436)</f>
        <v/>
      </c>
      <c r="AE1436" s="35">
        <f>SUMIFS(рўйхат!AD:AD,рўйхат!$CX:$CX,$B$1460,рўйхат!$D:$D,$C1436)</f>
        <v/>
      </c>
      <c r="AF1436" s="36">
        <f>SUMIFS(рўйхат!AE:AE,рўйхат!$CX:$CX,$B$1460,рўйхат!$D:$D,$C1436)</f>
        <v/>
      </c>
      <c r="AG1436" s="35">
        <f>SUMIFS(рўйхат!AH:AH,рўйхат!$CX:$CX,$B$1460,рўйхат!$D:$D,$C1436)</f>
        <v/>
      </c>
      <c r="AH1436" s="36">
        <f>SUMIFS(рўйхат!AI:AI,рўйхат!$CX:$CX,$B$1460,рўйхат!$D:$D,$C1436)</f>
        <v/>
      </c>
      <c r="AI1436" s="35">
        <f>SUMIFS(рўйхат!AJ:AJ,рўйхат!$CX:$CX,$B$1460,рўйхат!$D:$D,$C1436)</f>
        <v/>
      </c>
      <c r="AJ1436" s="36">
        <f>SUMIFS(рўйхат!AK:AK,рўйхат!$CX:$CX,$B$1460,рўйхат!$D:$D,$C1436)</f>
        <v/>
      </c>
      <c r="AK1436" s="35">
        <f>SUMIFS(рўйхат!AL:AL,рўйхат!$CX:$CX,$B$1460,рўйхат!$D:$D,$C1436)</f>
        <v/>
      </c>
      <c r="AL1436" s="36">
        <f>SUMIFS(рўйхат!AM:AM,рўйхат!$CX:$CX,$B$1460,рўйхат!$D:$D,$C1436)</f>
        <v/>
      </c>
      <c r="AM1436" s="77">
        <f>IFERROR(Q1436/E1436,0)</f>
        <v/>
      </c>
      <c r="AN1436" s="77">
        <f>IFERROR(R1436/F1436,0)</f>
        <v/>
      </c>
      <c r="AO1436" s="35">
        <f>SUMIFS(рўйхат!AX:AX,рўйхат!$CX:$CX,$B$1460,рўйхат!$D:$D,$C1436)</f>
        <v/>
      </c>
      <c r="AP1436" s="36">
        <f>SUMIFS(рўйхат!AY:AY,рўйхат!$CX:$CX,$B$1460,рўйхат!$D:$D,$C1436)</f>
        <v/>
      </c>
      <c r="AQ1436" s="35">
        <f>SUMIFS(рўйхат!AZ:AZ,рўйхат!$CX:$CX,$B$1460,рўйхат!$D:$D,$C1436)</f>
        <v/>
      </c>
      <c r="AR1436" s="36">
        <f>SUMIFS(рўйхат!BA:BA,рўйхат!$CX:$CX,$B$1460,рўйхат!$D:$D,$C1436)</f>
        <v/>
      </c>
      <c r="AS1436" s="35">
        <f>SUMIFS(рўйхат!BB:BB,рўйхат!$CX:$CX,$B$1460,рўйхат!$D:$D,$C1436)</f>
        <v/>
      </c>
      <c r="AT1436" s="36">
        <f>SUMIFS(рўйхат!BC:BC,рўйхат!$CX:$CX,$B$1460,рўйхат!$D:$D,$C1436)</f>
        <v/>
      </c>
      <c r="AU1436" s="35">
        <f>SUMIFS(рўйхат!BD:BD,рўйхат!$CX:$CX,$B$1460,рўйхат!$D:$D,$C1436)</f>
        <v/>
      </c>
      <c r="AV1436" s="36">
        <f>SUMIFS(рўйхат!BE:BE,рўйхат!$CX:$CX,$B$1460,рўйхат!$D:$D,$C1436)</f>
        <v/>
      </c>
      <c r="AW1436" s="35">
        <f>SUMIFS(рўйхат!BF:BF,рўйхат!$CX:$CX,$B$1460,рўйхат!$D:$D,$C1436)</f>
        <v/>
      </c>
      <c r="AX1436" s="36">
        <f>SUMIFS(рўйхат!BG:BG,рўйхат!$CX:$CX,$B$1460,рўйхат!$D:$D,$C1436)</f>
        <v/>
      </c>
      <c r="AY1436" s="35">
        <f>SUMIFS(рўйхат!BH:BH,рўйхат!$CX:$CX,$B$1460,рўйхат!$D:$D,$C1436)</f>
        <v/>
      </c>
      <c r="AZ1436" s="36">
        <f>SUMIFS(рўйхат!BI:BI,рўйхат!$CX:$CX,$B$1460,рўйхат!$D:$D,$C1436)</f>
        <v/>
      </c>
      <c r="BA1436" s="35">
        <f>SUMIFS(рўйхат!BJ:BJ,рўйхат!$CX:$CX,$B$1460,рўйхат!$D:$D,$C1436)</f>
        <v/>
      </c>
      <c r="BB1436" s="36">
        <f>SUMIFS(рўйхат!BK:BK,рўйхат!$CX:$CX,$B$1460,рўйхат!$D:$D,$C1436)</f>
        <v/>
      </c>
      <c r="BC1436" s="77">
        <f>IFERROR(AO1436/E1436,0)</f>
        <v/>
      </c>
      <c r="BD1436" s="77">
        <f>IFERROR(AP1436/F1436,0)</f>
        <v/>
      </c>
      <c r="BE1436" s="35">
        <f>SUMIFS(рўйхат!BL:BL,рўйхат!$CX:$CX,$B$1460,рўйхат!$D:$D,$C1436)</f>
        <v/>
      </c>
      <c r="BF1436" s="36">
        <f>SUMIFS(рўйхат!BM:BM,рўйхат!$CX:$CX,$B$1460,рўйхат!$D:$D,$C1436)</f>
        <v/>
      </c>
      <c r="BG1436" s="35">
        <f>SUMIFS(рўйхат!BN:BN,рўйхат!$CX:$CX,$B$1460,рўйхат!$D:$D,$C1436)</f>
        <v/>
      </c>
      <c r="BH1436" s="36">
        <f>SUMIFS(рўйхат!BO:BO,рўйхат!$CX:$CX,$B$1460,рўйхат!$D:$D,$C1436)</f>
        <v/>
      </c>
      <c r="BI1436" s="35">
        <f>SUMIFS(рўйхат!BP:BP,рўйхат!$CX:$CX,$B$1460,рўйхат!$D:$D,$C1436)</f>
        <v/>
      </c>
      <c r="BJ1436" s="36">
        <f>SUMIFS(рўйхат!BQ:BQ,рўйхат!$CX:$CX,$B$1460,рўйхат!$D:$D,$C1436)</f>
        <v/>
      </c>
      <c r="BK1436" s="35">
        <f>SUMIFS(рўйхат!BR:BR,рўйхат!$CX:$CX,$B$1460,рўйхат!$D:$D,$C1436)</f>
        <v/>
      </c>
      <c r="BL1436" s="36">
        <f>SUMIFS(рўйхат!BS:BS,рўйхат!$CX:$CX,$B$1460,рўйхат!$D:$D,$C1436)</f>
        <v/>
      </c>
      <c r="BM1436" s="35">
        <f>SUMIFS(рўйхат!BT:BT,рўйхат!$CX:$CX,$B$1460,рўйхат!$D:$D,$C1436)</f>
        <v/>
      </c>
      <c r="BN1436" s="36">
        <f>SUMIFS(рўйхат!BU:BU,рўйхат!$CX:$CX,$B$1460,рўйхат!$D:$D,$C1436)</f>
        <v/>
      </c>
      <c r="BO1436" s="35">
        <f>SUMIFS(рўйхат!BX:BX,рўйхат!$CX:$CX,$B$1460,рўйхат!$D:$D,$C1436)</f>
        <v/>
      </c>
      <c r="BP1436" s="36">
        <f>SUMIFS(рўйхат!BY:BY,рўйхат!$CX:$CX,$B$1460,рўйхат!$D:$D,$C1436)</f>
        <v/>
      </c>
      <c r="BQ1436" s="35">
        <f>SUMIFS(рўйхат!BZ:BZ,рўйхат!$CX:$CX,$B$1460,рўйхат!$D:$D,$C1436)</f>
        <v/>
      </c>
      <c r="BR1436" s="36">
        <f>SUMIFS(рўйхат!CA:CA,рўйхат!$CX:$CX,$B$1460,рўйхат!$D:$D,$C1436)</f>
        <v/>
      </c>
      <c r="BS1436" s="35">
        <f>SUMIFS(рўйхат!CB:CB,рўйхат!$CX:$CX,$B$1460,рўйхат!$D:$D,$C1436)</f>
        <v/>
      </c>
      <c r="BT1436" s="36">
        <f>SUMIFS(рўйхат!CC:CC,рўйхат!$CX:$CX,$B$1460,рўйхат!$D:$D,$C1436)</f>
        <v/>
      </c>
      <c r="BU1436" s="35">
        <f>SUMIFS(рўйхат!CD:CD,рўйхат!$CX:$CX,$B$1460,рўйхат!$D:$D,$C1436)</f>
        <v/>
      </c>
      <c r="BV1436" s="36">
        <f>SUMIFS(рўйхат!CE:CE,рўйхат!$CX:$CX,$B$1460,рўйхат!$D:$D,$C1436)</f>
        <v/>
      </c>
      <c r="BW1436" s="35">
        <f>SUMIFS(рўйхат!CH:CH,рўйхат!$CX:$CX,$B$1460,рўйхат!$D:$D,$C1436)</f>
        <v/>
      </c>
      <c r="BX1436" s="36">
        <f>SUMIFS(рўйхат!CI:CI,рўйхат!$CX:$CX,$B$1460,рўйхат!$D:$D,$C1436)</f>
        <v/>
      </c>
      <c r="BY1436" s="35">
        <f>SUMIFS(рўйхат!CJ:CJ,рўйхат!$CX:$CX,$B$1460,рўйхат!$D:$D,$C1436)</f>
        <v/>
      </c>
      <c r="BZ1436" s="36">
        <f>SUMIFS(рўйхат!CK:CK,рўйхат!$CX:$CX,$B$1460,рўйхат!$D:$D,$C1436)</f>
        <v/>
      </c>
      <c r="CA1436" s="35">
        <f>SUMIFS(рўйхат!CL:CL,рўйхат!$CX:$CX,$B$1460,рўйхат!$D:$D,$C1436)</f>
        <v/>
      </c>
      <c r="CB1436" s="36">
        <f>SUMIFS(рўйхат!CM:CM,рўйхат!$CX:$CX,$B$1460,рўйхат!$D:$D,$C1436)</f>
        <v/>
      </c>
      <c r="CC1436" s="35">
        <f>SUMIFS(рўйхат!CN:CN,рўйхат!$CX:$CX,$B$1460,рўйхат!$D:$D,$C1436)</f>
        <v/>
      </c>
      <c r="CD1436" s="36">
        <f>SUMIFS(рўйхат!CO:CO,рўйхат!$CX:$CX,$B$1460,рўйхат!$D:$D,$C1436)</f>
        <v/>
      </c>
      <c r="CE1436" s="77">
        <f>IFERROR(BE1436/(Q1436+BE1436),0)</f>
        <v/>
      </c>
      <c r="CF1436" s="78">
        <f>IFERROR(BF1436/(R1436+BF1436),0)</f>
        <v/>
      </c>
    </row>
    <row r="1437" hidden="1" outlineLevel="1" ht="30" customFormat="1" customHeight="1" s="8">
      <c r="A1437" s="39" t="n"/>
      <c r="B1437" s="50" t="n">
        <v>43</v>
      </c>
      <c r="C1437" s="131" t="inlineStr">
        <is>
          <t>Рейтинг балига тўғри келмайдиган қурилишлар</t>
        </is>
      </c>
      <c r="D1437" s="51" t="n"/>
      <c r="E1437" s="35">
        <f>SUMIFS(рўйхат!F:F,рўйхат!$CX:$CX,$B$1460,рўйхат!$D:$D,$C1437)</f>
        <v/>
      </c>
      <c r="F1437" s="36">
        <f>SUMIFS(рўйхат!G:G,рўйхат!$CX:$CX,$B$1460,рўйхат!$D:$D,$C1437)</f>
        <v/>
      </c>
      <c r="G1437" s="35">
        <f>SUMIFS(рўйхат!H:H,рўйхат!$CX:$CX,$B$1460,рўйхат!$D:$D,$C1437)</f>
        <v/>
      </c>
      <c r="H1437" s="36">
        <f>SUMIFS(рўйхат!I:I,рўйхат!$CX:$CX,$B$1460,рўйхат!$D:$D,$C1437)</f>
        <v/>
      </c>
      <c r="I1437" s="35">
        <f>SUMIFS(рўйхат!J:J,рўйхат!$CX:$CX,$B$1460,рўйхат!$D:$D,$C1437)</f>
        <v/>
      </c>
      <c r="J1437" s="36">
        <f>SUMIFS(рўйхат!K:K,рўйхат!$CX:$CX,$B$1460,рўйхат!$D:$D,$C1437)</f>
        <v/>
      </c>
      <c r="K1437" s="35">
        <f>SUMIFS(рўйхат!L:L,рўйхат!$CX:$CX,$B$1460,рўйхат!$D:$D,$C1437)</f>
        <v/>
      </c>
      <c r="L1437" s="36">
        <f>SUMIFS(рўйхат!M:M,рўйхат!$CX:$CX,$B$1460,рўйхат!$D:$D,$C1437)</f>
        <v/>
      </c>
      <c r="M1437" s="35">
        <f>SUMIFS(рўйхат!N:N,рўйхат!$CX:$CX,$B$1460,рўйхат!$D:$D,$C1437)</f>
        <v/>
      </c>
      <c r="N1437" s="36">
        <f>SUMIFS(рўйхат!O:O,рўйхат!$CX:$CX,$B$1460,рўйхат!$D:$D,$C1437)</f>
        <v/>
      </c>
      <c r="O1437" s="34">
        <f>IFERROR(M1437/E1437,0)</f>
        <v/>
      </c>
      <c r="P1437" s="34">
        <f>IFERROR(N1437/F1437,0)</f>
        <v/>
      </c>
      <c r="Q1437" s="35">
        <f>SUMIFS(рўйхат!P:P,рўйхат!$CX:$CX,$B$1460,рўйхат!$D:$D,$C1437)</f>
        <v/>
      </c>
      <c r="R1437" s="36">
        <f>SUMIFS(рўйхат!Q:Q,рўйхат!$CX:$CX,$B$1460,рўйхат!$D:$D,$C1437)</f>
        <v/>
      </c>
      <c r="S1437" s="35">
        <f>SUMIFS(рўйхат!R:R,рўйхат!$CX:$CX,$B$1460,рўйхат!$D:$D,$C1437)</f>
        <v/>
      </c>
      <c r="T1437" s="36">
        <f>SUMIFS(рўйхат!S:S,рўйхат!$CX:$CX,$B$1460,рўйхат!$D:$D,$C1437)</f>
        <v/>
      </c>
      <c r="U1437" s="35">
        <f>SUMIFS(рўйхат!T:T,рўйхат!$CX:$CX,$B$1460,рўйхат!$D:$D,$C1437)</f>
        <v/>
      </c>
      <c r="V1437" s="36">
        <f>SUMIFS(рўйхат!U:U,рўйхат!$CX:$CX,$B$1460,рўйхат!$D:$D,$C1437)</f>
        <v/>
      </c>
      <c r="W1437" s="35">
        <f>SUMIFS(рўйхат!V:V,рўйхат!$CX:$CX,$B$1460,рўйхат!$D:$D,$C1437)</f>
        <v/>
      </c>
      <c r="X1437" s="36">
        <f>SUMIFS(рўйхат!W:W,рўйхат!$CX:$CX,$B$1460,рўйхат!$D:$D,$C1437)</f>
        <v/>
      </c>
      <c r="Y1437" s="35">
        <f>SUMIFS(рўйхат!X:X,рўйхат!$CX:$CX,$B$1460,рўйхат!$D:$D,$C1437)</f>
        <v/>
      </c>
      <c r="Z1437" s="36">
        <f>SUMIFS(рўйхат!Y:Y,рўйхат!$CX:$CX,$B$1460,рўйхат!$D:$D,$C1437)</f>
        <v/>
      </c>
      <c r="AA1437" s="35">
        <f>SUMIFS(рўйхат!Z:Z,рўйхат!$CX:$CX,$B$1460,рўйхат!$D:$D,$C1437)</f>
        <v/>
      </c>
      <c r="AB1437" s="36">
        <f>SUMIFS(рўйхат!AA:AA,рўйхат!$CX:$CX,$B$1460,рўйхат!$D:$D,$C1437)</f>
        <v/>
      </c>
      <c r="AC1437" s="35">
        <f>SUMIFS(рўйхат!AB:AB,рўйхат!$CX:$CX,$B$1460,рўйхат!$D:$D,$C1437)</f>
        <v/>
      </c>
      <c r="AD1437" s="36">
        <f>SUMIFS(рўйхат!AC:AC,рўйхат!$CX:$CX,$B$1460,рўйхат!$D:$D,$C1437)</f>
        <v/>
      </c>
      <c r="AE1437" s="35">
        <f>SUMIFS(рўйхат!AD:AD,рўйхат!$CX:$CX,$B$1460,рўйхат!$D:$D,$C1437)</f>
        <v/>
      </c>
      <c r="AF1437" s="36">
        <f>SUMIFS(рўйхат!AE:AE,рўйхат!$CX:$CX,$B$1460,рўйхат!$D:$D,$C1437)</f>
        <v/>
      </c>
      <c r="AG1437" s="35">
        <f>SUMIFS(рўйхат!AH:AH,рўйхат!$CX:$CX,$B$1460,рўйхат!$D:$D,$C1437)</f>
        <v/>
      </c>
      <c r="AH1437" s="36">
        <f>SUMIFS(рўйхат!AI:AI,рўйхат!$CX:$CX,$B$1460,рўйхат!$D:$D,$C1437)</f>
        <v/>
      </c>
      <c r="AI1437" s="35">
        <f>SUMIFS(рўйхат!AJ:AJ,рўйхат!$CX:$CX,$B$1460,рўйхат!$D:$D,$C1437)</f>
        <v/>
      </c>
      <c r="AJ1437" s="36">
        <f>SUMIFS(рўйхат!AK:AK,рўйхат!$CX:$CX,$B$1460,рўйхат!$D:$D,$C1437)</f>
        <v/>
      </c>
      <c r="AK1437" s="35">
        <f>SUMIFS(рўйхат!AL:AL,рўйхат!$CX:$CX,$B$1460,рўйхат!$D:$D,$C1437)</f>
        <v/>
      </c>
      <c r="AL1437" s="36">
        <f>SUMIFS(рўйхат!AM:AM,рўйхат!$CX:$CX,$B$1460,рўйхат!$D:$D,$C1437)</f>
        <v/>
      </c>
      <c r="AM1437" s="77">
        <f>IFERROR(Q1437/E1437,0)</f>
        <v/>
      </c>
      <c r="AN1437" s="77">
        <f>IFERROR(R1437/F1437,0)</f>
        <v/>
      </c>
      <c r="AO1437" s="35">
        <f>SUMIFS(рўйхат!AX:AX,рўйхат!$CX:$CX,$B$1460,рўйхат!$D:$D,$C1437)</f>
        <v/>
      </c>
      <c r="AP1437" s="36">
        <f>SUMIFS(рўйхат!AY:AY,рўйхат!$CX:$CX,$B$1460,рўйхат!$D:$D,$C1437)</f>
        <v/>
      </c>
      <c r="AQ1437" s="35">
        <f>SUMIFS(рўйхат!AZ:AZ,рўйхат!$CX:$CX,$B$1460,рўйхат!$D:$D,$C1437)</f>
        <v/>
      </c>
      <c r="AR1437" s="36">
        <f>SUMIFS(рўйхат!BA:BA,рўйхат!$CX:$CX,$B$1460,рўйхат!$D:$D,$C1437)</f>
        <v/>
      </c>
      <c r="AS1437" s="35">
        <f>SUMIFS(рўйхат!BB:BB,рўйхат!$CX:$CX,$B$1460,рўйхат!$D:$D,$C1437)</f>
        <v/>
      </c>
      <c r="AT1437" s="36">
        <f>SUMIFS(рўйхат!BC:BC,рўйхат!$CX:$CX,$B$1460,рўйхат!$D:$D,$C1437)</f>
        <v/>
      </c>
      <c r="AU1437" s="35">
        <f>SUMIFS(рўйхат!BD:BD,рўйхат!$CX:$CX,$B$1460,рўйхат!$D:$D,$C1437)</f>
        <v/>
      </c>
      <c r="AV1437" s="36">
        <f>SUMIFS(рўйхат!BE:BE,рўйхат!$CX:$CX,$B$1460,рўйхат!$D:$D,$C1437)</f>
        <v/>
      </c>
      <c r="AW1437" s="35">
        <f>SUMIFS(рўйхат!BF:BF,рўйхат!$CX:$CX,$B$1460,рўйхат!$D:$D,$C1437)</f>
        <v/>
      </c>
      <c r="AX1437" s="36">
        <f>SUMIFS(рўйхат!BG:BG,рўйхат!$CX:$CX,$B$1460,рўйхат!$D:$D,$C1437)</f>
        <v/>
      </c>
      <c r="AY1437" s="35">
        <f>SUMIFS(рўйхат!BH:BH,рўйхат!$CX:$CX,$B$1460,рўйхат!$D:$D,$C1437)</f>
        <v/>
      </c>
      <c r="AZ1437" s="36">
        <f>SUMIFS(рўйхат!BI:BI,рўйхат!$CX:$CX,$B$1460,рўйхат!$D:$D,$C1437)</f>
        <v/>
      </c>
      <c r="BA1437" s="35">
        <f>SUMIFS(рўйхат!BJ:BJ,рўйхат!$CX:$CX,$B$1460,рўйхат!$D:$D,$C1437)</f>
        <v/>
      </c>
      <c r="BB1437" s="36">
        <f>SUMIFS(рўйхат!BK:BK,рўйхат!$CX:$CX,$B$1460,рўйхат!$D:$D,$C1437)</f>
        <v/>
      </c>
      <c r="BC1437" s="77">
        <f>IFERROR(AO1437/E1437,0)</f>
        <v/>
      </c>
      <c r="BD1437" s="77">
        <f>IFERROR(AP1437/F1437,0)</f>
        <v/>
      </c>
      <c r="BE1437" s="35">
        <f>SUMIFS(рўйхат!BL:BL,рўйхат!$CX:$CX,$B$1460,рўйхат!$D:$D,$C1437)</f>
        <v/>
      </c>
      <c r="BF1437" s="36">
        <f>SUMIFS(рўйхат!BM:BM,рўйхат!$CX:$CX,$B$1460,рўйхат!$D:$D,$C1437)</f>
        <v/>
      </c>
      <c r="BG1437" s="35">
        <f>SUMIFS(рўйхат!BN:BN,рўйхат!$CX:$CX,$B$1460,рўйхат!$D:$D,$C1437)</f>
        <v/>
      </c>
      <c r="BH1437" s="36">
        <f>SUMIFS(рўйхат!BO:BO,рўйхат!$CX:$CX,$B$1460,рўйхат!$D:$D,$C1437)</f>
        <v/>
      </c>
      <c r="BI1437" s="35">
        <f>SUMIFS(рўйхат!BP:BP,рўйхат!$CX:$CX,$B$1460,рўйхат!$D:$D,$C1437)</f>
        <v/>
      </c>
      <c r="BJ1437" s="36">
        <f>SUMIFS(рўйхат!BQ:BQ,рўйхат!$CX:$CX,$B$1460,рўйхат!$D:$D,$C1437)</f>
        <v/>
      </c>
      <c r="BK1437" s="35">
        <f>SUMIFS(рўйхат!BR:BR,рўйхат!$CX:$CX,$B$1460,рўйхат!$D:$D,$C1437)</f>
        <v/>
      </c>
      <c r="BL1437" s="36">
        <f>SUMIFS(рўйхат!BS:BS,рўйхат!$CX:$CX,$B$1460,рўйхат!$D:$D,$C1437)</f>
        <v/>
      </c>
      <c r="BM1437" s="35">
        <f>SUMIFS(рўйхат!BT:BT,рўйхат!$CX:$CX,$B$1460,рўйхат!$D:$D,$C1437)</f>
        <v/>
      </c>
      <c r="BN1437" s="36">
        <f>SUMIFS(рўйхат!BU:BU,рўйхат!$CX:$CX,$B$1460,рўйхат!$D:$D,$C1437)</f>
        <v/>
      </c>
      <c r="BO1437" s="35">
        <f>SUMIFS(рўйхат!BX:BX,рўйхат!$CX:$CX,$B$1460,рўйхат!$D:$D,$C1437)</f>
        <v/>
      </c>
      <c r="BP1437" s="36">
        <f>SUMIFS(рўйхат!BY:BY,рўйхат!$CX:$CX,$B$1460,рўйхат!$D:$D,$C1437)</f>
        <v/>
      </c>
      <c r="BQ1437" s="35">
        <f>SUMIFS(рўйхат!BZ:BZ,рўйхат!$CX:$CX,$B$1460,рўйхат!$D:$D,$C1437)</f>
        <v/>
      </c>
      <c r="BR1437" s="36">
        <f>SUMIFS(рўйхат!CA:CA,рўйхат!$CX:$CX,$B$1460,рўйхат!$D:$D,$C1437)</f>
        <v/>
      </c>
      <c r="BS1437" s="35">
        <f>SUMIFS(рўйхат!CB:CB,рўйхат!$CX:$CX,$B$1460,рўйхат!$D:$D,$C1437)</f>
        <v/>
      </c>
      <c r="BT1437" s="36">
        <f>SUMIFS(рўйхат!CC:CC,рўйхат!$CX:$CX,$B$1460,рўйхат!$D:$D,$C1437)</f>
        <v/>
      </c>
      <c r="BU1437" s="35">
        <f>SUMIFS(рўйхат!CD:CD,рўйхат!$CX:$CX,$B$1460,рўйхат!$D:$D,$C1437)</f>
        <v/>
      </c>
      <c r="BV1437" s="36">
        <f>SUMIFS(рўйхат!CE:CE,рўйхат!$CX:$CX,$B$1460,рўйхат!$D:$D,$C1437)</f>
        <v/>
      </c>
      <c r="BW1437" s="35">
        <f>SUMIFS(рўйхат!CH:CH,рўйхат!$CX:$CX,$B$1460,рўйхат!$D:$D,$C1437)</f>
        <v/>
      </c>
      <c r="BX1437" s="36">
        <f>SUMIFS(рўйхат!CI:CI,рўйхат!$CX:$CX,$B$1460,рўйхат!$D:$D,$C1437)</f>
        <v/>
      </c>
      <c r="BY1437" s="35">
        <f>SUMIFS(рўйхат!CJ:CJ,рўйхат!$CX:$CX,$B$1460,рўйхат!$D:$D,$C1437)</f>
        <v/>
      </c>
      <c r="BZ1437" s="36">
        <f>SUMIFS(рўйхат!CK:CK,рўйхат!$CX:$CX,$B$1460,рўйхат!$D:$D,$C1437)</f>
        <v/>
      </c>
      <c r="CA1437" s="35">
        <f>SUMIFS(рўйхат!CL:CL,рўйхат!$CX:$CX,$B$1460,рўйхат!$D:$D,$C1437)</f>
        <v/>
      </c>
      <c r="CB1437" s="36">
        <f>SUMIFS(рўйхат!CM:CM,рўйхат!$CX:$CX,$B$1460,рўйхат!$D:$D,$C1437)</f>
        <v/>
      </c>
      <c r="CC1437" s="35">
        <f>SUMIFS(рўйхат!CN:CN,рўйхат!$CX:$CX,$B$1460,рўйхат!$D:$D,$C1437)</f>
        <v/>
      </c>
      <c r="CD1437" s="36">
        <f>SUMIFS(рўйхат!CO:CO,рўйхат!$CX:$CX,$B$1460,рўйхат!$D:$D,$C1437)</f>
        <v/>
      </c>
      <c r="CE1437" s="77">
        <f>IFERROR(BE1437/(Q1437+BE1437),0)</f>
        <v/>
      </c>
      <c r="CF1437" s="78">
        <f>IFERROR(BF1437/(R1437+BF1437),0)</f>
        <v/>
      </c>
    </row>
    <row r="1438" hidden="1" outlineLevel="1" ht="30" customFormat="1" customHeight="1" s="8">
      <c r="A1438" s="39" t="n"/>
      <c r="B1438" s="50" t="n">
        <v>44</v>
      </c>
      <c r="C1438" s="131" t="inlineStr">
        <is>
          <t>Рейтинг бахолашда бир транспорт воситасини 2 ва ундан ортиқ ҳисобга олиш</t>
        </is>
      </c>
      <c r="D1438" s="51" t="n"/>
      <c r="E1438" s="35">
        <f>SUMIFS(рўйхат!F:F,рўйхат!$CX:$CX,$B$1460,рўйхат!$D:$D,$C1438)</f>
        <v/>
      </c>
      <c r="F1438" s="36">
        <f>SUMIFS(рўйхат!G:G,рўйхат!$CX:$CX,$B$1460,рўйхат!$D:$D,$C1438)</f>
        <v/>
      </c>
      <c r="G1438" s="35">
        <f>SUMIFS(рўйхат!H:H,рўйхат!$CX:$CX,$B$1460,рўйхат!$D:$D,$C1438)</f>
        <v/>
      </c>
      <c r="H1438" s="36">
        <f>SUMIFS(рўйхат!I:I,рўйхат!$CX:$CX,$B$1460,рўйхат!$D:$D,$C1438)</f>
        <v/>
      </c>
      <c r="I1438" s="35">
        <f>SUMIFS(рўйхат!J:J,рўйхат!$CX:$CX,$B$1460,рўйхат!$D:$D,$C1438)</f>
        <v/>
      </c>
      <c r="J1438" s="36">
        <f>SUMIFS(рўйхат!K:K,рўйхат!$CX:$CX,$B$1460,рўйхат!$D:$D,$C1438)</f>
        <v/>
      </c>
      <c r="K1438" s="35">
        <f>SUMIFS(рўйхат!L:L,рўйхат!$CX:$CX,$B$1460,рўйхат!$D:$D,$C1438)</f>
        <v/>
      </c>
      <c r="L1438" s="36">
        <f>SUMIFS(рўйхат!M:M,рўйхат!$CX:$CX,$B$1460,рўйхат!$D:$D,$C1438)</f>
        <v/>
      </c>
      <c r="M1438" s="35">
        <f>SUMIFS(рўйхат!N:N,рўйхат!$CX:$CX,$B$1460,рўйхат!$D:$D,$C1438)</f>
        <v/>
      </c>
      <c r="N1438" s="36">
        <f>SUMIFS(рўйхат!O:O,рўйхат!$CX:$CX,$B$1460,рўйхат!$D:$D,$C1438)</f>
        <v/>
      </c>
      <c r="O1438" s="34">
        <f>IFERROR(M1438/E1438,0)</f>
        <v/>
      </c>
      <c r="P1438" s="34">
        <f>IFERROR(N1438/F1438,0)</f>
        <v/>
      </c>
      <c r="Q1438" s="35">
        <f>SUMIFS(рўйхат!P:P,рўйхат!$CX:$CX,$B$1460,рўйхат!$D:$D,$C1438)</f>
        <v/>
      </c>
      <c r="R1438" s="36">
        <f>SUMIFS(рўйхат!Q:Q,рўйхат!$CX:$CX,$B$1460,рўйхат!$D:$D,$C1438)</f>
        <v/>
      </c>
      <c r="S1438" s="35">
        <f>SUMIFS(рўйхат!R:R,рўйхат!$CX:$CX,$B$1460,рўйхат!$D:$D,$C1438)</f>
        <v/>
      </c>
      <c r="T1438" s="36">
        <f>SUMIFS(рўйхат!S:S,рўйхат!$CX:$CX,$B$1460,рўйхат!$D:$D,$C1438)</f>
        <v/>
      </c>
      <c r="U1438" s="35">
        <f>SUMIFS(рўйхат!T:T,рўйхат!$CX:$CX,$B$1460,рўйхат!$D:$D,$C1438)</f>
        <v/>
      </c>
      <c r="V1438" s="36">
        <f>SUMIFS(рўйхат!U:U,рўйхат!$CX:$CX,$B$1460,рўйхат!$D:$D,$C1438)</f>
        <v/>
      </c>
      <c r="W1438" s="35">
        <f>SUMIFS(рўйхат!V:V,рўйхат!$CX:$CX,$B$1460,рўйхат!$D:$D,$C1438)</f>
        <v/>
      </c>
      <c r="X1438" s="36">
        <f>SUMIFS(рўйхат!W:W,рўйхат!$CX:$CX,$B$1460,рўйхат!$D:$D,$C1438)</f>
        <v/>
      </c>
      <c r="Y1438" s="35">
        <f>SUMIFS(рўйхат!X:X,рўйхат!$CX:$CX,$B$1460,рўйхат!$D:$D,$C1438)</f>
        <v/>
      </c>
      <c r="Z1438" s="36">
        <f>SUMIFS(рўйхат!Y:Y,рўйхат!$CX:$CX,$B$1460,рўйхат!$D:$D,$C1438)</f>
        <v/>
      </c>
      <c r="AA1438" s="35">
        <f>SUMIFS(рўйхат!Z:Z,рўйхат!$CX:$CX,$B$1460,рўйхат!$D:$D,$C1438)</f>
        <v/>
      </c>
      <c r="AB1438" s="36">
        <f>SUMIFS(рўйхат!AA:AA,рўйхат!$CX:$CX,$B$1460,рўйхат!$D:$D,$C1438)</f>
        <v/>
      </c>
      <c r="AC1438" s="35">
        <f>SUMIFS(рўйхат!AB:AB,рўйхат!$CX:$CX,$B$1460,рўйхат!$D:$D,$C1438)</f>
        <v/>
      </c>
      <c r="AD1438" s="36">
        <f>SUMIFS(рўйхат!AC:AC,рўйхат!$CX:$CX,$B$1460,рўйхат!$D:$D,$C1438)</f>
        <v/>
      </c>
      <c r="AE1438" s="35">
        <f>SUMIFS(рўйхат!AD:AD,рўйхат!$CX:$CX,$B$1460,рўйхат!$D:$D,$C1438)</f>
        <v/>
      </c>
      <c r="AF1438" s="36">
        <f>SUMIFS(рўйхат!AE:AE,рўйхат!$CX:$CX,$B$1460,рўйхат!$D:$D,$C1438)</f>
        <v/>
      </c>
      <c r="AG1438" s="35">
        <f>SUMIFS(рўйхат!AH:AH,рўйхат!$CX:$CX,$B$1460,рўйхат!$D:$D,$C1438)</f>
        <v/>
      </c>
      <c r="AH1438" s="36">
        <f>SUMIFS(рўйхат!AI:AI,рўйхат!$CX:$CX,$B$1460,рўйхат!$D:$D,$C1438)</f>
        <v/>
      </c>
      <c r="AI1438" s="35">
        <f>SUMIFS(рўйхат!AJ:AJ,рўйхат!$CX:$CX,$B$1460,рўйхат!$D:$D,$C1438)</f>
        <v/>
      </c>
      <c r="AJ1438" s="36">
        <f>SUMIFS(рўйхат!AK:AK,рўйхат!$CX:$CX,$B$1460,рўйхат!$D:$D,$C1438)</f>
        <v/>
      </c>
      <c r="AK1438" s="35">
        <f>SUMIFS(рўйхат!AL:AL,рўйхат!$CX:$CX,$B$1460,рўйхат!$D:$D,$C1438)</f>
        <v/>
      </c>
      <c r="AL1438" s="36">
        <f>SUMIFS(рўйхат!AM:AM,рўйхат!$CX:$CX,$B$1460,рўйхат!$D:$D,$C1438)</f>
        <v/>
      </c>
      <c r="AM1438" s="77">
        <f>IFERROR(Q1438/E1438,0)</f>
        <v/>
      </c>
      <c r="AN1438" s="77">
        <f>IFERROR(R1438/F1438,0)</f>
        <v/>
      </c>
      <c r="AO1438" s="35">
        <f>SUMIFS(рўйхат!AX:AX,рўйхат!$CX:$CX,$B$1460,рўйхат!$D:$D,$C1438)</f>
        <v/>
      </c>
      <c r="AP1438" s="36">
        <f>SUMIFS(рўйхат!AY:AY,рўйхат!$CX:$CX,$B$1460,рўйхат!$D:$D,$C1438)</f>
        <v/>
      </c>
      <c r="AQ1438" s="35">
        <f>SUMIFS(рўйхат!AZ:AZ,рўйхат!$CX:$CX,$B$1460,рўйхат!$D:$D,$C1438)</f>
        <v/>
      </c>
      <c r="AR1438" s="36">
        <f>SUMIFS(рўйхат!BA:BA,рўйхат!$CX:$CX,$B$1460,рўйхат!$D:$D,$C1438)</f>
        <v/>
      </c>
      <c r="AS1438" s="35">
        <f>SUMIFS(рўйхат!BB:BB,рўйхат!$CX:$CX,$B$1460,рўйхат!$D:$D,$C1438)</f>
        <v/>
      </c>
      <c r="AT1438" s="36">
        <f>SUMIFS(рўйхат!BC:BC,рўйхат!$CX:$CX,$B$1460,рўйхат!$D:$D,$C1438)</f>
        <v/>
      </c>
      <c r="AU1438" s="35">
        <f>SUMIFS(рўйхат!BD:BD,рўйхат!$CX:$CX,$B$1460,рўйхат!$D:$D,$C1438)</f>
        <v/>
      </c>
      <c r="AV1438" s="36">
        <f>SUMIFS(рўйхат!BE:BE,рўйхат!$CX:$CX,$B$1460,рўйхат!$D:$D,$C1438)</f>
        <v/>
      </c>
      <c r="AW1438" s="35">
        <f>SUMIFS(рўйхат!BF:BF,рўйхат!$CX:$CX,$B$1460,рўйхат!$D:$D,$C1438)</f>
        <v/>
      </c>
      <c r="AX1438" s="36">
        <f>SUMIFS(рўйхат!BG:BG,рўйхат!$CX:$CX,$B$1460,рўйхат!$D:$D,$C1438)</f>
        <v/>
      </c>
      <c r="AY1438" s="35">
        <f>SUMIFS(рўйхат!BH:BH,рўйхат!$CX:$CX,$B$1460,рўйхат!$D:$D,$C1438)</f>
        <v/>
      </c>
      <c r="AZ1438" s="36">
        <f>SUMIFS(рўйхат!BI:BI,рўйхат!$CX:$CX,$B$1460,рўйхат!$D:$D,$C1438)</f>
        <v/>
      </c>
      <c r="BA1438" s="35">
        <f>SUMIFS(рўйхат!BJ:BJ,рўйхат!$CX:$CX,$B$1460,рўйхат!$D:$D,$C1438)</f>
        <v/>
      </c>
      <c r="BB1438" s="36">
        <f>SUMIFS(рўйхат!BK:BK,рўйхат!$CX:$CX,$B$1460,рўйхат!$D:$D,$C1438)</f>
        <v/>
      </c>
      <c r="BC1438" s="77">
        <f>IFERROR(AO1438/E1438,0)</f>
        <v/>
      </c>
      <c r="BD1438" s="77">
        <f>IFERROR(AP1438/F1438,0)</f>
        <v/>
      </c>
      <c r="BE1438" s="35">
        <f>SUMIFS(рўйхат!BL:BL,рўйхат!$CX:$CX,$B$1460,рўйхат!$D:$D,$C1438)</f>
        <v/>
      </c>
      <c r="BF1438" s="36">
        <f>SUMIFS(рўйхат!BM:BM,рўйхат!$CX:$CX,$B$1460,рўйхат!$D:$D,$C1438)</f>
        <v/>
      </c>
      <c r="BG1438" s="35">
        <f>SUMIFS(рўйхат!BN:BN,рўйхат!$CX:$CX,$B$1460,рўйхат!$D:$D,$C1438)</f>
        <v/>
      </c>
      <c r="BH1438" s="36">
        <f>SUMIFS(рўйхат!BO:BO,рўйхат!$CX:$CX,$B$1460,рўйхат!$D:$D,$C1438)</f>
        <v/>
      </c>
      <c r="BI1438" s="35">
        <f>SUMIFS(рўйхат!BP:BP,рўйхат!$CX:$CX,$B$1460,рўйхат!$D:$D,$C1438)</f>
        <v/>
      </c>
      <c r="BJ1438" s="36">
        <f>SUMIFS(рўйхат!BQ:BQ,рўйхат!$CX:$CX,$B$1460,рўйхат!$D:$D,$C1438)</f>
        <v/>
      </c>
      <c r="BK1438" s="35">
        <f>SUMIFS(рўйхат!BR:BR,рўйхат!$CX:$CX,$B$1460,рўйхат!$D:$D,$C1438)</f>
        <v/>
      </c>
      <c r="BL1438" s="36">
        <f>SUMIFS(рўйхат!BS:BS,рўйхат!$CX:$CX,$B$1460,рўйхат!$D:$D,$C1438)</f>
        <v/>
      </c>
      <c r="BM1438" s="35">
        <f>SUMIFS(рўйхат!BT:BT,рўйхат!$CX:$CX,$B$1460,рўйхат!$D:$D,$C1438)</f>
        <v/>
      </c>
      <c r="BN1438" s="36">
        <f>SUMIFS(рўйхат!BU:BU,рўйхат!$CX:$CX,$B$1460,рўйхат!$D:$D,$C1438)</f>
        <v/>
      </c>
      <c r="BO1438" s="35">
        <f>SUMIFS(рўйхат!BX:BX,рўйхат!$CX:$CX,$B$1460,рўйхат!$D:$D,$C1438)</f>
        <v/>
      </c>
      <c r="BP1438" s="36">
        <f>SUMIFS(рўйхат!BY:BY,рўйхат!$CX:$CX,$B$1460,рўйхат!$D:$D,$C1438)</f>
        <v/>
      </c>
      <c r="BQ1438" s="35">
        <f>SUMIFS(рўйхат!BZ:BZ,рўйхат!$CX:$CX,$B$1460,рўйхат!$D:$D,$C1438)</f>
        <v/>
      </c>
      <c r="BR1438" s="36">
        <f>SUMIFS(рўйхат!CA:CA,рўйхат!$CX:$CX,$B$1460,рўйхат!$D:$D,$C1438)</f>
        <v/>
      </c>
      <c r="BS1438" s="35">
        <f>SUMIFS(рўйхат!CB:CB,рўйхат!$CX:$CX,$B$1460,рўйхат!$D:$D,$C1438)</f>
        <v/>
      </c>
      <c r="BT1438" s="36">
        <f>SUMIFS(рўйхат!CC:CC,рўйхат!$CX:$CX,$B$1460,рўйхат!$D:$D,$C1438)</f>
        <v/>
      </c>
      <c r="BU1438" s="35">
        <f>SUMIFS(рўйхат!CD:CD,рўйхат!$CX:$CX,$B$1460,рўйхат!$D:$D,$C1438)</f>
        <v/>
      </c>
      <c r="BV1438" s="36">
        <f>SUMIFS(рўйхат!CE:CE,рўйхат!$CX:$CX,$B$1460,рўйхат!$D:$D,$C1438)</f>
        <v/>
      </c>
      <c r="BW1438" s="35">
        <f>SUMIFS(рўйхат!CH:CH,рўйхат!$CX:$CX,$B$1460,рўйхат!$D:$D,$C1438)</f>
        <v/>
      </c>
      <c r="BX1438" s="36">
        <f>SUMIFS(рўйхат!CI:CI,рўйхат!$CX:$CX,$B$1460,рўйхат!$D:$D,$C1438)</f>
        <v/>
      </c>
      <c r="BY1438" s="35">
        <f>SUMIFS(рўйхат!CJ:CJ,рўйхат!$CX:$CX,$B$1460,рўйхат!$D:$D,$C1438)</f>
        <v/>
      </c>
      <c r="BZ1438" s="36">
        <f>SUMIFS(рўйхат!CK:CK,рўйхат!$CX:$CX,$B$1460,рўйхат!$D:$D,$C1438)</f>
        <v/>
      </c>
      <c r="CA1438" s="35">
        <f>SUMIFS(рўйхат!CL:CL,рўйхат!$CX:$CX,$B$1460,рўйхат!$D:$D,$C1438)</f>
        <v/>
      </c>
      <c r="CB1438" s="36">
        <f>SUMIFS(рўйхат!CM:CM,рўйхат!$CX:$CX,$B$1460,рўйхат!$D:$D,$C1438)</f>
        <v/>
      </c>
      <c r="CC1438" s="35">
        <f>SUMIFS(рўйхат!CN:CN,рўйхат!$CX:$CX,$B$1460,рўйхат!$D:$D,$C1438)</f>
        <v/>
      </c>
      <c r="CD1438" s="36">
        <f>SUMIFS(рўйхат!CO:CO,рўйхат!$CX:$CX,$B$1460,рўйхат!$D:$D,$C1438)</f>
        <v/>
      </c>
      <c r="CE1438" s="77">
        <f>IFERROR(BE1438/(Q1438+BE1438),0)</f>
        <v/>
      </c>
      <c r="CF1438" s="78">
        <f>IFERROR(BF1438/(R1438+BF1438),0)</f>
        <v/>
      </c>
    </row>
    <row r="1439" hidden="1" outlineLevel="1" ht="30" customFormat="1" customHeight="1" s="8">
      <c r="A1439" s="39" t="n"/>
      <c r="B1439" s="50" t="n">
        <v>45</v>
      </c>
      <c r="C1439" s="131" t="inlineStr">
        <is>
          <t>Рейтинг бахолашда ЯММТ орқали олинган ишчи ходимлар сони солиқ ҳисоботлари билан солиштирмаси</t>
        </is>
      </c>
      <c r="D1439" s="51" t="n"/>
      <c r="E1439" s="35">
        <f>SUMIFS(рўйхат!F:F,рўйхат!$CX:$CX,$B$1460,рўйхат!$D:$D,$C1439)</f>
        <v/>
      </c>
      <c r="F1439" s="36">
        <f>SUMIFS(рўйхат!G:G,рўйхат!$CX:$CX,$B$1460,рўйхат!$D:$D,$C1439)</f>
        <v/>
      </c>
      <c r="G1439" s="35">
        <f>SUMIFS(рўйхат!H:H,рўйхат!$CX:$CX,$B$1460,рўйхат!$D:$D,$C1439)</f>
        <v/>
      </c>
      <c r="H1439" s="36">
        <f>SUMIFS(рўйхат!I:I,рўйхат!$CX:$CX,$B$1460,рўйхат!$D:$D,$C1439)</f>
        <v/>
      </c>
      <c r="I1439" s="35">
        <f>SUMIFS(рўйхат!J:J,рўйхат!$CX:$CX,$B$1460,рўйхат!$D:$D,$C1439)</f>
        <v/>
      </c>
      <c r="J1439" s="36">
        <f>SUMIFS(рўйхат!K:K,рўйхат!$CX:$CX,$B$1460,рўйхат!$D:$D,$C1439)</f>
        <v/>
      </c>
      <c r="K1439" s="35">
        <f>SUMIFS(рўйхат!L:L,рўйхат!$CX:$CX,$B$1460,рўйхат!$D:$D,$C1439)</f>
        <v/>
      </c>
      <c r="L1439" s="36">
        <f>SUMIFS(рўйхат!M:M,рўйхат!$CX:$CX,$B$1460,рўйхат!$D:$D,$C1439)</f>
        <v/>
      </c>
      <c r="M1439" s="35">
        <f>SUMIFS(рўйхат!N:N,рўйхат!$CX:$CX,$B$1460,рўйхат!$D:$D,$C1439)</f>
        <v/>
      </c>
      <c r="N1439" s="36">
        <f>SUMIFS(рўйхат!O:O,рўйхат!$CX:$CX,$B$1460,рўйхат!$D:$D,$C1439)</f>
        <v/>
      </c>
      <c r="O1439" s="34">
        <f>IFERROR(M1439/E1439,0)</f>
        <v/>
      </c>
      <c r="P1439" s="34">
        <f>IFERROR(N1439/F1439,0)</f>
        <v/>
      </c>
      <c r="Q1439" s="35">
        <f>SUMIFS(рўйхат!P:P,рўйхат!$CX:$CX,$B$1460,рўйхат!$D:$D,$C1439)</f>
        <v/>
      </c>
      <c r="R1439" s="36">
        <f>SUMIFS(рўйхат!Q:Q,рўйхат!$CX:$CX,$B$1460,рўйхат!$D:$D,$C1439)</f>
        <v/>
      </c>
      <c r="S1439" s="35">
        <f>SUMIFS(рўйхат!R:R,рўйхат!$CX:$CX,$B$1460,рўйхат!$D:$D,$C1439)</f>
        <v/>
      </c>
      <c r="T1439" s="36">
        <f>SUMIFS(рўйхат!S:S,рўйхат!$CX:$CX,$B$1460,рўйхат!$D:$D,$C1439)</f>
        <v/>
      </c>
      <c r="U1439" s="35">
        <f>SUMIFS(рўйхат!T:T,рўйхат!$CX:$CX,$B$1460,рўйхат!$D:$D,$C1439)</f>
        <v/>
      </c>
      <c r="V1439" s="36">
        <f>SUMIFS(рўйхат!U:U,рўйхат!$CX:$CX,$B$1460,рўйхат!$D:$D,$C1439)</f>
        <v/>
      </c>
      <c r="W1439" s="35">
        <f>SUMIFS(рўйхат!V:V,рўйхат!$CX:$CX,$B$1460,рўйхат!$D:$D,$C1439)</f>
        <v/>
      </c>
      <c r="X1439" s="36">
        <f>SUMIFS(рўйхат!W:W,рўйхат!$CX:$CX,$B$1460,рўйхат!$D:$D,$C1439)</f>
        <v/>
      </c>
      <c r="Y1439" s="35">
        <f>SUMIFS(рўйхат!X:X,рўйхат!$CX:$CX,$B$1460,рўйхат!$D:$D,$C1439)</f>
        <v/>
      </c>
      <c r="Z1439" s="36">
        <f>SUMIFS(рўйхат!Y:Y,рўйхат!$CX:$CX,$B$1460,рўйхат!$D:$D,$C1439)</f>
        <v/>
      </c>
      <c r="AA1439" s="35">
        <f>SUMIFS(рўйхат!Z:Z,рўйхат!$CX:$CX,$B$1460,рўйхат!$D:$D,$C1439)</f>
        <v/>
      </c>
      <c r="AB1439" s="36">
        <f>SUMIFS(рўйхат!AA:AA,рўйхат!$CX:$CX,$B$1460,рўйхат!$D:$D,$C1439)</f>
        <v/>
      </c>
      <c r="AC1439" s="35">
        <f>SUMIFS(рўйхат!AB:AB,рўйхат!$CX:$CX,$B$1460,рўйхат!$D:$D,$C1439)</f>
        <v/>
      </c>
      <c r="AD1439" s="36">
        <f>SUMIFS(рўйхат!AC:AC,рўйхат!$CX:$CX,$B$1460,рўйхат!$D:$D,$C1439)</f>
        <v/>
      </c>
      <c r="AE1439" s="35">
        <f>SUMIFS(рўйхат!AD:AD,рўйхат!$CX:$CX,$B$1460,рўйхат!$D:$D,$C1439)</f>
        <v/>
      </c>
      <c r="AF1439" s="36">
        <f>SUMIFS(рўйхат!AE:AE,рўйхат!$CX:$CX,$B$1460,рўйхат!$D:$D,$C1439)</f>
        <v/>
      </c>
      <c r="AG1439" s="35">
        <f>SUMIFS(рўйхат!AH:AH,рўйхат!$CX:$CX,$B$1460,рўйхат!$D:$D,$C1439)</f>
        <v/>
      </c>
      <c r="AH1439" s="36">
        <f>SUMIFS(рўйхат!AI:AI,рўйхат!$CX:$CX,$B$1460,рўйхат!$D:$D,$C1439)</f>
        <v/>
      </c>
      <c r="AI1439" s="35">
        <f>SUMIFS(рўйхат!AJ:AJ,рўйхат!$CX:$CX,$B$1460,рўйхат!$D:$D,$C1439)</f>
        <v/>
      </c>
      <c r="AJ1439" s="36">
        <f>SUMIFS(рўйхат!AK:AK,рўйхат!$CX:$CX,$B$1460,рўйхат!$D:$D,$C1439)</f>
        <v/>
      </c>
      <c r="AK1439" s="35">
        <f>SUMIFS(рўйхат!AL:AL,рўйхат!$CX:$CX,$B$1460,рўйхат!$D:$D,$C1439)</f>
        <v/>
      </c>
      <c r="AL1439" s="36">
        <f>SUMIFS(рўйхат!AM:AM,рўйхат!$CX:$CX,$B$1460,рўйхат!$D:$D,$C1439)</f>
        <v/>
      </c>
      <c r="AM1439" s="77">
        <f>IFERROR(Q1439/E1439,0)</f>
        <v/>
      </c>
      <c r="AN1439" s="77">
        <f>IFERROR(R1439/F1439,0)</f>
        <v/>
      </c>
      <c r="AO1439" s="35">
        <f>SUMIFS(рўйхат!AX:AX,рўйхат!$CX:$CX,$B$1460,рўйхат!$D:$D,$C1439)</f>
        <v/>
      </c>
      <c r="AP1439" s="36">
        <f>SUMIFS(рўйхат!AY:AY,рўйхат!$CX:$CX,$B$1460,рўйхат!$D:$D,$C1439)</f>
        <v/>
      </c>
      <c r="AQ1439" s="35">
        <f>SUMIFS(рўйхат!AZ:AZ,рўйхат!$CX:$CX,$B$1460,рўйхат!$D:$D,$C1439)</f>
        <v/>
      </c>
      <c r="AR1439" s="36">
        <f>SUMIFS(рўйхат!BA:BA,рўйхат!$CX:$CX,$B$1460,рўйхат!$D:$D,$C1439)</f>
        <v/>
      </c>
      <c r="AS1439" s="35">
        <f>SUMIFS(рўйхат!BB:BB,рўйхат!$CX:$CX,$B$1460,рўйхат!$D:$D,$C1439)</f>
        <v/>
      </c>
      <c r="AT1439" s="36">
        <f>SUMIFS(рўйхат!BC:BC,рўйхат!$CX:$CX,$B$1460,рўйхат!$D:$D,$C1439)</f>
        <v/>
      </c>
      <c r="AU1439" s="35">
        <f>SUMIFS(рўйхат!BD:BD,рўйхат!$CX:$CX,$B$1460,рўйхат!$D:$D,$C1439)</f>
        <v/>
      </c>
      <c r="AV1439" s="36">
        <f>SUMIFS(рўйхат!BE:BE,рўйхат!$CX:$CX,$B$1460,рўйхат!$D:$D,$C1439)</f>
        <v/>
      </c>
      <c r="AW1439" s="35">
        <f>SUMIFS(рўйхат!BF:BF,рўйхат!$CX:$CX,$B$1460,рўйхат!$D:$D,$C1439)</f>
        <v/>
      </c>
      <c r="AX1439" s="36">
        <f>SUMIFS(рўйхат!BG:BG,рўйхат!$CX:$CX,$B$1460,рўйхат!$D:$D,$C1439)</f>
        <v/>
      </c>
      <c r="AY1439" s="35">
        <f>SUMIFS(рўйхат!BH:BH,рўйхат!$CX:$CX,$B$1460,рўйхат!$D:$D,$C1439)</f>
        <v/>
      </c>
      <c r="AZ1439" s="36">
        <f>SUMIFS(рўйхат!BI:BI,рўйхат!$CX:$CX,$B$1460,рўйхат!$D:$D,$C1439)</f>
        <v/>
      </c>
      <c r="BA1439" s="35">
        <f>SUMIFS(рўйхат!BJ:BJ,рўйхат!$CX:$CX,$B$1460,рўйхат!$D:$D,$C1439)</f>
        <v/>
      </c>
      <c r="BB1439" s="36">
        <f>SUMIFS(рўйхат!BK:BK,рўйхат!$CX:$CX,$B$1460,рўйхат!$D:$D,$C1439)</f>
        <v/>
      </c>
      <c r="BC1439" s="77">
        <f>IFERROR(AO1439/E1439,0)</f>
        <v/>
      </c>
      <c r="BD1439" s="77">
        <f>IFERROR(AP1439/F1439,0)</f>
        <v/>
      </c>
      <c r="BE1439" s="35">
        <f>SUMIFS(рўйхат!BL:BL,рўйхат!$CX:$CX,$B$1460,рўйхат!$D:$D,$C1439)</f>
        <v/>
      </c>
      <c r="BF1439" s="36">
        <f>SUMIFS(рўйхат!BM:BM,рўйхат!$CX:$CX,$B$1460,рўйхат!$D:$D,$C1439)</f>
        <v/>
      </c>
      <c r="BG1439" s="35">
        <f>SUMIFS(рўйхат!BN:BN,рўйхат!$CX:$CX,$B$1460,рўйхат!$D:$D,$C1439)</f>
        <v/>
      </c>
      <c r="BH1439" s="36">
        <f>SUMIFS(рўйхат!BO:BO,рўйхат!$CX:$CX,$B$1460,рўйхат!$D:$D,$C1439)</f>
        <v/>
      </c>
      <c r="BI1439" s="35">
        <f>SUMIFS(рўйхат!BP:BP,рўйхат!$CX:$CX,$B$1460,рўйхат!$D:$D,$C1439)</f>
        <v/>
      </c>
      <c r="BJ1439" s="36">
        <f>SUMIFS(рўйхат!BQ:BQ,рўйхат!$CX:$CX,$B$1460,рўйхат!$D:$D,$C1439)</f>
        <v/>
      </c>
      <c r="BK1439" s="35">
        <f>SUMIFS(рўйхат!BR:BR,рўйхат!$CX:$CX,$B$1460,рўйхат!$D:$D,$C1439)</f>
        <v/>
      </c>
      <c r="BL1439" s="36">
        <f>SUMIFS(рўйхат!BS:BS,рўйхат!$CX:$CX,$B$1460,рўйхат!$D:$D,$C1439)</f>
        <v/>
      </c>
      <c r="BM1439" s="35">
        <f>SUMIFS(рўйхат!BT:BT,рўйхат!$CX:$CX,$B$1460,рўйхат!$D:$D,$C1439)</f>
        <v/>
      </c>
      <c r="BN1439" s="36">
        <f>SUMIFS(рўйхат!BU:BU,рўйхат!$CX:$CX,$B$1460,рўйхат!$D:$D,$C1439)</f>
        <v/>
      </c>
      <c r="BO1439" s="35">
        <f>SUMIFS(рўйхат!BX:BX,рўйхат!$CX:$CX,$B$1460,рўйхат!$D:$D,$C1439)</f>
        <v/>
      </c>
      <c r="BP1439" s="36">
        <f>SUMIFS(рўйхат!BY:BY,рўйхат!$CX:$CX,$B$1460,рўйхат!$D:$D,$C1439)</f>
        <v/>
      </c>
      <c r="BQ1439" s="35">
        <f>SUMIFS(рўйхат!BZ:BZ,рўйхат!$CX:$CX,$B$1460,рўйхат!$D:$D,$C1439)</f>
        <v/>
      </c>
      <c r="BR1439" s="36">
        <f>SUMIFS(рўйхат!CA:CA,рўйхат!$CX:$CX,$B$1460,рўйхат!$D:$D,$C1439)</f>
        <v/>
      </c>
      <c r="BS1439" s="35">
        <f>SUMIFS(рўйхат!CB:CB,рўйхат!$CX:$CX,$B$1460,рўйхат!$D:$D,$C1439)</f>
        <v/>
      </c>
      <c r="BT1439" s="36">
        <f>SUMIFS(рўйхат!CC:CC,рўйхат!$CX:$CX,$B$1460,рўйхат!$D:$D,$C1439)</f>
        <v/>
      </c>
      <c r="BU1439" s="35">
        <f>SUMIFS(рўйхат!CD:CD,рўйхат!$CX:$CX,$B$1460,рўйхат!$D:$D,$C1439)</f>
        <v/>
      </c>
      <c r="BV1439" s="36">
        <f>SUMIFS(рўйхат!CE:CE,рўйхат!$CX:$CX,$B$1460,рўйхат!$D:$D,$C1439)</f>
        <v/>
      </c>
      <c r="BW1439" s="35">
        <f>SUMIFS(рўйхат!CH:CH,рўйхат!$CX:$CX,$B$1460,рўйхат!$D:$D,$C1439)</f>
        <v/>
      </c>
      <c r="BX1439" s="36">
        <f>SUMIFS(рўйхат!CI:CI,рўйхат!$CX:$CX,$B$1460,рўйхат!$D:$D,$C1439)</f>
        <v/>
      </c>
      <c r="BY1439" s="35">
        <f>SUMIFS(рўйхат!CJ:CJ,рўйхат!$CX:$CX,$B$1460,рўйхат!$D:$D,$C1439)</f>
        <v/>
      </c>
      <c r="BZ1439" s="36">
        <f>SUMIFS(рўйхат!CK:CK,рўйхат!$CX:$CX,$B$1460,рўйхат!$D:$D,$C1439)</f>
        <v/>
      </c>
      <c r="CA1439" s="35">
        <f>SUMIFS(рўйхат!CL:CL,рўйхат!$CX:$CX,$B$1460,рўйхат!$D:$D,$C1439)</f>
        <v/>
      </c>
      <c r="CB1439" s="36">
        <f>SUMIFS(рўйхат!CM:CM,рўйхат!$CX:$CX,$B$1460,рўйхат!$D:$D,$C1439)</f>
        <v/>
      </c>
      <c r="CC1439" s="35">
        <f>SUMIFS(рўйхат!CN:CN,рўйхат!$CX:$CX,$B$1460,рўйхат!$D:$D,$C1439)</f>
        <v/>
      </c>
      <c r="CD1439" s="36">
        <f>SUMIFS(рўйхат!CO:CO,рўйхат!$CX:$CX,$B$1460,рўйхат!$D:$D,$C1439)</f>
        <v/>
      </c>
      <c r="CE1439" s="77">
        <f>IFERROR(BE1439/(Q1439+BE1439),0)</f>
        <v/>
      </c>
      <c r="CF1439" s="78">
        <f>IFERROR(BF1439/(R1439+BF1439),0)</f>
        <v/>
      </c>
    </row>
    <row r="1440" hidden="1" outlineLevel="1" ht="30" customFormat="1" customHeight="1" s="8">
      <c r="A1440" s="39" t="n"/>
      <c r="B1440" s="50" t="n">
        <v>46</v>
      </c>
      <c r="C1440" s="131" t="inlineStr">
        <is>
          <t>Солиқ ҳисоботларида энг кўп ҳисобланган иш ҳақи тўғрисида</t>
        </is>
      </c>
      <c r="D1440" s="51" t="n"/>
      <c r="E1440" s="35">
        <f>SUMIFS(рўйхат!F:F,рўйхат!$CX:$CX,$B$1460,рўйхат!$D:$D,$C1440)</f>
        <v/>
      </c>
      <c r="F1440" s="36">
        <f>SUMIFS(рўйхат!G:G,рўйхат!$CX:$CX,$B$1460,рўйхат!$D:$D,$C1440)</f>
        <v/>
      </c>
      <c r="G1440" s="35">
        <f>SUMIFS(рўйхат!H:H,рўйхат!$CX:$CX,$B$1460,рўйхат!$D:$D,$C1440)</f>
        <v/>
      </c>
      <c r="H1440" s="36">
        <f>SUMIFS(рўйхат!I:I,рўйхат!$CX:$CX,$B$1460,рўйхат!$D:$D,$C1440)</f>
        <v/>
      </c>
      <c r="I1440" s="35">
        <f>SUMIFS(рўйхат!J:J,рўйхат!$CX:$CX,$B$1460,рўйхат!$D:$D,$C1440)</f>
        <v/>
      </c>
      <c r="J1440" s="36">
        <f>SUMIFS(рўйхат!K:K,рўйхат!$CX:$CX,$B$1460,рўйхат!$D:$D,$C1440)</f>
        <v/>
      </c>
      <c r="K1440" s="35">
        <f>SUMIFS(рўйхат!L:L,рўйхат!$CX:$CX,$B$1460,рўйхат!$D:$D,$C1440)</f>
        <v/>
      </c>
      <c r="L1440" s="36">
        <f>SUMIFS(рўйхат!M:M,рўйхат!$CX:$CX,$B$1460,рўйхат!$D:$D,$C1440)</f>
        <v/>
      </c>
      <c r="M1440" s="35">
        <f>SUMIFS(рўйхат!N:N,рўйхат!$CX:$CX,$B$1460,рўйхат!$D:$D,$C1440)</f>
        <v/>
      </c>
      <c r="N1440" s="36">
        <f>SUMIFS(рўйхат!O:O,рўйхат!$CX:$CX,$B$1460,рўйхат!$D:$D,$C1440)</f>
        <v/>
      </c>
      <c r="O1440" s="34">
        <f>IFERROR(M1440/E1440,0)</f>
        <v/>
      </c>
      <c r="P1440" s="34">
        <f>IFERROR(N1440/F1440,0)</f>
        <v/>
      </c>
      <c r="Q1440" s="35">
        <f>SUMIFS(рўйхат!P:P,рўйхат!$CX:$CX,$B$1460,рўйхат!$D:$D,$C1440)</f>
        <v/>
      </c>
      <c r="R1440" s="36">
        <f>SUMIFS(рўйхат!Q:Q,рўйхат!$CX:$CX,$B$1460,рўйхат!$D:$D,$C1440)</f>
        <v/>
      </c>
      <c r="S1440" s="35">
        <f>SUMIFS(рўйхат!R:R,рўйхат!$CX:$CX,$B$1460,рўйхат!$D:$D,$C1440)</f>
        <v/>
      </c>
      <c r="T1440" s="36">
        <f>SUMIFS(рўйхат!S:S,рўйхат!$CX:$CX,$B$1460,рўйхат!$D:$D,$C1440)</f>
        <v/>
      </c>
      <c r="U1440" s="35">
        <f>SUMIFS(рўйхат!T:T,рўйхат!$CX:$CX,$B$1460,рўйхат!$D:$D,$C1440)</f>
        <v/>
      </c>
      <c r="V1440" s="36">
        <f>SUMIFS(рўйхат!U:U,рўйхат!$CX:$CX,$B$1460,рўйхат!$D:$D,$C1440)</f>
        <v/>
      </c>
      <c r="W1440" s="35">
        <f>SUMIFS(рўйхат!V:V,рўйхат!$CX:$CX,$B$1460,рўйхат!$D:$D,$C1440)</f>
        <v/>
      </c>
      <c r="X1440" s="36">
        <f>SUMIFS(рўйхат!W:W,рўйхат!$CX:$CX,$B$1460,рўйхат!$D:$D,$C1440)</f>
        <v/>
      </c>
      <c r="Y1440" s="35">
        <f>SUMIFS(рўйхат!X:X,рўйхат!$CX:$CX,$B$1460,рўйхат!$D:$D,$C1440)</f>
        <v/>
      </c>
      <c r="Z1440" s="36">
        <f>SUMIFS(рўйхат!Y:Y,рўйхат!$CX:$CX,$B$1460,рўйхат!$D:$D,$C1440)</f>
        <v/>
      </c>
      <c r="AA1440" s="35">
        <f>SUMIFS(рўйхат!Z:Z,рўйхат!$CX:$CX,$B$1460,рўйхат!$D:$D,$C1440)</f>
        <v/>
      </c>
      <c r="AB1440" s="36">
        <f>SUMIFS(рўйхат!AA:AA,рўйхат!$CX:$CX,$B$1460,рўйхат!$D:$D,$C1440)</f>
        <v/>
      </c>
      <c r="AC1440" s="35">
        <f>SUMIFS(рўйхат!AB:AB,рўйхат!$CX:$CX,$B$1460,рўйхат!$D:$D,$C1440)</f>
        <v/>
      </c>
      <c r="AD1440" s="36">
        <f>SUMIFS(рўйхат!AC:AC,рўйхат!$CX:$CX,$B$1460,рўйхат!$D:$D,$C1440)</f>
        <v/>
      </c>
      <c r="AE1440" s="35">
        <f>SUMIFS(рўйхат!AD:AD,рўйхат!$CX:$CX,$B$1460,рўйхат!$D:$D,$C1440)</f>
        <v/>
      </c>
      <c r="AF1440" s="36">
        <f>SUMIFS(рўйхат!AE:AE,рўйхат!$CX:$CX,$B$1460,рўйхат!$D:$D,$C1440)</f>
        <v/>
      </c>
      <c r="AG1440" s="35">
        <f>SUMIFS(рўйхат!AH:AH,рўйхат!$CX:$CX,$B$1460,рўйхат!$D:$D,$C1440)</f>
        <v/>
      </c>
      <c r="AH1440" s="36">
        <f>SUMIFS(рўйхат!AI:AI,рўйхат!$CX:$CX,$B$1460,рўйхат!$D:$D,$C1440)</f>
        <v/>
      </c>
      <c r="AI1440" s="35">
        <f>SUMIFS(рўйхат!AJ:AJ,рўйхат!$CX:$CX,$B$1460,рўйхат!$D:$D,$C1440)</f>
        <v/>
      </c>
      <c r="AJ1440" s="36">
        <f>SUMIFS(рўйхат!AK:AK,рўйхат!$CX:$CX,$B$1460,рўйхат!$D:$D,$C1440)</f>
        <v/>
      </c>
      <c r="AK1440" s="35">
        <f>SUMIFS(рўйхат!AL:AL,рўйхат!$CX:$CX,$B$1460,рўйхат!$D:$D,$C1440)</f>
        <v/>
      </c>
      <c r="AL1440" s="36">
        <f>SUMIFS(рўйхат!AM:AM,рўйхат!$CX:$CX,$B$1460,рўйхат!$D:$D,$C1440)</f>
        <v/>
      </c>
      <c r="AM1440" s="77">
        <f>IFERROR(Q1440/E1440,0)</f>
        <v/>
      </c>
      <c r="AN1440" s="77">
        <f>IFERROR(R1440/F1440,0)</f>
        <v/>
      </c>
      <c r="AO1440" s="35">
        <f>SUMIFS(рўйхат!AX:AX,рўйхат!$CX:$CX,$B$1460,рўйхат!$D:$D,$C1440)</f>
        <v/>
      </c>
      <c r="AP1440" s="36">
        <f>SUMIFS(рўйхат!AY:AY,рўйхат!$CX:$CX,$B$1460,рўйхат!$D:$D,$C1440)</f>
        <v/>
      </c>
      <c r="AQ1440" s="35">
        <f>SUMIFS(рўйхат!AZ:AZ,рўйхат!$CX:$CX,$B$1460,рўйхат!$D:$D,$C1440)</f>
        <v/>
      </c>
      <c r="AR1440" s="36">
        <f>SUMIFS(рўйхат!BA:BA,рўйхат!$CX:$CX,$B$1460,рўйхат!$D:$D,$C1440)</f>
        <v/>
      </c>
      <c r="AS1440" s="35">
        <f>SUMIFS(рўйхат!BB:BB,рўйхат!$CX:$CX,$B$1460,рўйхат!$D:$D,$C1440)</f>
        <v/>
      </c>
      <c r="AT1440" s="36">
        <f>SUMIFS(рўйхат!BC:BC,рўйхат!$CX:$CX,$B$1460,рўйхат!$D:$D,$C1440)</f>
        <v/>
      </c>
      <c r="AU1440" s="35">
        <f>SUMIFS(рўйхат!BD:BD,рўйхат!$CX:$CX,$B$1460,рўйхат!$D:$D,$C1440)</f>
        <v/>
      </c>
      <c r="AV1440" s="36">
        <f>SUMIFS(рўйхат!BE:BE,рўйхат!$CX:$CX,$B$1460,рўйхат!$D:$D,$C1440)</f>
        <v/>
      </c>
      <c r="AW1440" s="35">
        <f>SUMIFS(рўйхат!BF:BF,рўйхат!$CX:$CX,$B$1460,рўйхат!$D:$D,$C1440)</f>
        <v/>
      </c>
      <c r="AX1440" s="36">
        <f>SUMIFS(рўйхат!BG:BG,рўйхат!$CX:$CX,$B$1460,рўйхат!$D:$D,$C1440)</f>
        <v/>
      </c>
      <c r="AY1440" s="35">
        <f>SUMIFS(рўйхат!BH:BH,рўйхат!$CX:$CX,$B$1460,рўйхат!$D:$D,$C1440)</f>
        <v/>
      </c>
      <c r="AZ1440" s="36">
        <f>SUMIFS(рўйхат!BI:BI,рўйхат!$CX:$CX,$B$1460,рўйхат!$D:$D,$C1440)</f>
        <v/>
      </c>
      <c r="BA1440" s="35">
        <f>SUMIFS(рўйхат!BJ:BJ,рўйхат!$CX:$CX,$B$1460,рўйхат!$D:$D,$C1440)</f>
        <v/>
      </c>
      <c r="BB1440" s="36">
        <f>SUMIFS(рўйхат!BK:BK,рўйхат!$CX:$CX,$B$1460,рўйхат!$D:$D,$C1440)</f>
        <v/>
      </c>
      <c r="BC1440" s="77">
        <f>IFERROR(AO1440/E1440,0)</f>
        <v/>
      </c>
      <c r="BD1440" s="77">
        <f>IFERROR(AP1440/F1440,0)</f>
        <v/>
      </c>
      <c r="BE1440" s="35">
        <f>SUMIFS(рўйхат!BL:BL,рўйхат!$CX:$CX,$B$1460,рўйхат!$D:$D,$C1440)</f>
        <v/>
      </c>
      <c r="BF1440" s="36">
        <f>SUMIFS(рўйхат!BM:BM,рўйхат!$CX:$CX,$B$1460,рўйхат!$D:$D,$C1440)</f>
        <v/>
      </c>
      <c r="BG1440" s="35">
        <f>SUMIFS(рўйхат!BN:BN,рўйхат!$CX:$CX,$B$1460,рўйхат!$D:$D,$C1440)</f>
        <v/>
      </c>
      <c r="BH1440" s="36">
        <f>SUMIFS(рўйхат!BO:BO,рўйхат!$CX:$CX,$B$1460,рўйхат!$D:$D,$C1440)</f>
        <v/>
      </c>
      <c r="BI1440" s="35">
        <f>SUMIFS(рўйхат!BP:BP,рўйхат!$CX:$CX,$B$1460,рўйхат!$D:$D,$C1440)</f>
        <v/>
      </c>
      <c r="BJ1440" s="36">
        <f>SUMIFS(рўйхат!BQ:BQ,рўйхат!$CX:$CX,$B$1460,рўйхат!$D:$D,$C1440)</f>
        <v/>
      </c>
      <c r="BK1440" s="35">
        <f>SUMIFS(рўйхат!BR:BR,рўйхат!$CX:$CX,$B$1460,рўйхат!$D:$D,$C1440)</f>
        <v/>
      </c>
      <c r="BL1440" s="36">
        <f>SUMIFS(рўйхат!BS:BS,рўйхат!$CX:$CX,$B$1460,рўйхат!$D:$D,$C1440)</f>
        <v/>
      </c>
      <c r="BM1440" s="35">
        <f>SUMIFS(рўйхат!BT:BT,рўйхат!$CX:$CX,$B$1460,рўйхат!$D:$D,$C1440)</f>
        <v/>
      </c>
      <c r="BN1440" s="36">
        <f>SUMIFS(рўйхат!BU:BU,рўйхат!$CX:$CX,$B$1460,рўйхат!$D:$D,$C1440)</f>
        <v/>
      </c>
      <c r="BO1440" s="35">
        <f>SUMIFS(рўйхат!BX:BX,рўйхат!$CX:$CX,$B$1460,рўйхат!$D:$D,$C1440)</f>
        <v/>
      </c>
      <c r="BP1440" s="36">
        <f>SUMIFS(рўйхат!BY:BY,рўйхат!$CX:$CX,$B$1460,рўйхат!$D:$D,$C1440)</f>
        <v/>
      </c>
      <c r="BQ1440" s="35">
        <f>SUMIFS(рўйхат!BZ:BZ,рўйхат!$CX:$CX,$B$1460,рўйхат!$D:$D,$C1440)</f>
        <v/>
      </c>
      <c r="BR1440" s="36">
        <f>SUMIFS(рўйхат!CA:CA,рўйхат!$CX:$CX,$B$1460,рўйхат!$D:$D,$C1440)</f>
        <v/>
      </c>
      <c r="BS1440" s="35">
        <f>SUMIFS(рўйхат!CB:CB,рўйхат!$CX:$CX,$B$1460,рўйхат!$D:$D,$C1440)</f>
        <v/>
      </c>
      <c r="BT1440" s="36">
        <f>SUMIFS(рўйхат!CC:CC,рўйхат!$CX:$CX,$B$1460,рўйхат!$D:$D,$C1440)</f>
        <v/>
      </c>
      <c r="BU1440" s="35">
        <f>SUMIFS(рўйхат!CD:CD,рўйхат!$CX:$CX,$B$1460,рўйхат!$D:$D,$C1440)</f>
        <v/>
      </c>
      <c r="BV1440" s="36">
        <f>SUMIFS(рўйхат!CE:CE,рўйхат!$CX:$CX,$B$1460,рўйхат!$D:$D,$C1440)</f>
        <v/>
      </c>
      <c r="BW1440" s="35">
        <f>SUMIFS(рўйхат!CH:CH,рўйхат!$CX:$CX,$B$1460,рўйхат!$D:$D,$C1440)</f>
        <v/>
      </c>
      <c r="BX1440" s="36">
        <f>SUMIFS(рўйхат!CI:CI,рўйхат!$CX:$CX,$B$1460,рўйхат!$D:$D,$C1440)</f>
        <v/>
      </c>
      <c r="BY1440" s="35">
        <f>SUMIFS(рўйхат!CJ:CJ,рўйхат!$CX:$CX,$B$1460,рўйхат!$D:$D,$C1440)</f>
        <v/>
      </c>
      <c r="BZ1440" s="36">
        <f>SUMIFS(рўйхат!CK:CK,рўйхат!$CX:$CX,$B$1460,рўйхат!$D:$D,$C1440)</f>
        <v/>
      </c>
      <c r="CA1440" s="35">
        <f>SUMIFS(рўйхат!CL:CL,рўйхат!$CX:$CX,$B$1460,рўйхат!$D:$D,$C1440)</f>
        <v/>
      </c>
      <c r="CB1440" s="36">
        <f>SUMIFS(рўйхат!CM:CM,рўйхат!$CX:$CX,$B$1460,рўйхат!$D:$D,$C1440)</f>
        <v/>
      </c>
      <c r="CC1440" s="35">
        <f>SUMIFS(рўйхат!CN:CN,рўйхат!$CX:$CX,$B$1460,рўйхат!$D:$D,$C1440)</f>
        <v/>
      </c>
      <c r="CD1440" s="36">
        <f>SUMIFS(рўйхат!CO:CO,рўйхат!$CX:$CX,$B$1460,рўйхат!$D:$D,$C1440)</f>
        <v/>
      </c>
      <c r="CE1440" s="77">
        <f>IFERROR(BE1440/(Q1440+BE1440),0)</f>
        <v/>
      </c>
      <c r="CF1440" s="78">
        <f>IFERROR(BF1440/(R1440+BF1440),0)</f>
        <v/>
      </c>
    </row>
    <row r="1441" hidden="1" outlineLevel="1" ht="30" customFormat="1" customHeight="1" s="8">
      <c r="A1441" s="39" t="n"/>
      <c r="B1441" s="50" t="n">
        <v>47</v>
      </c>
      <c r="C1441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441" s="51" t="n"/>
      <c r="E1441" s="35">
        <f>SUMIFS(рўйхат!F:F,рўйхат!$CX:$CX,$B$1460,рўйхат!$D:$D,$C1441)</f>
        <v/>
      </c>
      <c r="F1441" s="36">
        <f>SUMIFS(рўйхат!G:G,рўйхат!$CX:$CX,$B$1460,рўйхат!$D:$D,$C1441)</f>
        <v/>
      </c>
      <c r="G1441" s="35">
        <f>SUMIFS(рўйхат!H:H,рўйхат!$CX:$CX,$B$1460,рўйхат!$D:$D,$C1441)</f>
        <v/>
      </c>
      <c r="H1441" s="36">
        <f>SUMIFS(рўйхат!I:I,рўйхат!$CX:$CX,$B$1460,рўйхат!$D:$D,$C1441)</f>
        <v/>
      </c>
      <c r="I1441" s="35">
        <f>SUMIFS(рўйхат!J:J,рўйхат!$CX:$CX,$B$1460,рўйхат!$D:$D,$C1441)</f>
        <v/>
      </c>
      <c r="J1441" s="36">
        <f>SUMIFS(рўйхат!K:K,рўйхат!$CX:$CX,$B$1460,рўйхат!$D:$D,$C1441)</f>
        <v/>
      </c>
      <c r="K1441" s="35">
        <f>SUMIFS(рўйхат!L:L,рўйхат!$CX:$CX,$B$1460,рўйхат!$D:$D,$C1441)</f>
        <v/>
      </c>
      <c r="L1441" s="36">
        <f>SUMIFS(рўйхат!M:M,рўйхат!$CX:$CX,$B$1460,рўйхат!$D:$D,$C1441)</f>
        <v/>
      </c>
      <c r="M1441" s="35">
        <f>SUMIFS(рўйхат!N:N,рўйхат!$CX:$CX,$B$1460,рўйхат!$D:$D,$C1441)</f>
        <v/>
      </c>
      <c r="N1441" s="36">
        <f>SUMIFS(рўйхат!O:O,рўйхат!$CX:$CX,$B$1460,рўйхат!$D:$D,$C1441)</f>
        <v/>
      </c>
      <c r="O1441" s="34">
        <f>IFERROR(M1441/E1441,0)</f>
        <v/>
      </c>
      <c r="P1441" s="34">
        <f>IFERROR(N1441/F1441,0)</f>
        <v/>
      </c>
      <c r="Q1441" s="35">
        <f>SUMIFS(рўйхат!P:P,рўйхат!$CX:$CX,$B$1460,рўйхат!$D:$D,$C1441)</f>
        <v/>
      </c>
      <c r="R1441" s="36">
        <f>SUMIFS(рўйхат!Q:Q,рўйхат!$CX:$CX,$B$1460,рўйхат!$D:$D,$C1441)</f>
        <v/>
      </c>
      <c r="S1441" s="35">
        <f>SUMIFS(рўйхат!R:R,рўйхат!$CX:$CX,$B$1460,рўйхат!$D:$D,$C1441)</f>
        <v/>
      </c>
      <c r="T1441" s="36">
        <f>SUMIFS(рўйхат!S:S,рўйхат!$CX:$CX,$B$1460,рўйхат!$D:$D,$C1441)</f>
        <v/>
      </c>
      <c r="U1441" s="35">
        <f>SUMIFS(рўйхат!T:T,рўйхат!$CX:$CX,$B$1460,рўйхат!$D:$D,$C1441)</f>
        <v/>
      </c>
      <c r="V1441" s="36">
        <f>SUMIFS(рўйхат!U:U,рўйхат!$CX:$CX,$B$1460,рўйхат!$D:$D,$C1441)</f>
        <v/>
      </c>
      <c r="W1441" s="35">
        <f>SUMIFS(рўйхат!V:V,рўйхат!$CX:$CX,$B$1460,рўйхат!$D:$D,$C1441)</f>
        <v/>
      </c>
      <c r="X1441" s="36">
        <f>SUMIFS(рўйхат!W:W,рўйхат!$CX:$CX,$B$1460,рўйхат!$D:$D,$C1441)</f>
        <v/>
      </c>
      <c r="Y1441" s="35">
        <f>SUMIFS(рўйхат!X:X,рўйхат!$CX:$CX,$B$1460,рўйхат!$D:$D,$C1441)</f>
        <v/>
      </c>
      <c r="Z1441" s="36">
        <f>SUMIFS(рўйхат!Y:Y,рўйхат!$CX:$CX,$B$1460,рўйхат!$D:$D,$C1441)</f>
        <v/>
      </c>
      <c r="AA1441" s="35">
        <f>SUMIFS(рўйхат!Z:Z,рўйхат!$CX:$CX,$B$1460,рўйхат!$D:$D,$C1441)</f>
        <v/>
      </c>
      <c r="AB1441" s="36">
        <f>SUMIFS(рўйхат!AA:AA,рўйхат!$CX:$CX,$B$1460,рўйхат!$D:$D,$C1441)</f>
        <v/>
      </c>
      <c r="AC1441" s="35">
        <f>SUMIFS(рўйхат!AB:AB,рўйхат!$CX:$CX,$B$1460,рўйхат!$D:$D,$C1441)</f>
        <v/>
      </c>
      <c r="AD1441" s="36">
        <f>SUMIFS(рўйхат!AC:AC,рўйхат!$CX:$CX,$B$1460,рўйхат!$D:$D,$C1441)</f>
        <v/>
      </c>
      <c r="AE1441" s="35">
        <f>SUMIFS(рўйхат!AD:AD,рўйхат!$CX:$CX,$B$1460,рўйхат!$D:$D,$C1441)</f>
        <v/>
      </c>
      <c r="AF1441" s="36">
        <f>SUMIFS(рўйхат!AE:AE,рўйхат!$CX:$CX,$B$1460,рўйхат!$D:$D,$C1441)</f>
        <v/>
      </c>
      <c r="AG1441" s="35">
        <f>SUMIFS(рўйхат!AH:AH,рўйхат!$CX:$CX,$B$1460,рўйхат!$D:$D,$C1441)</f>
        <v/>
      </c>
      <c r="AH1441" s="36">
        <f>SUMIFS(рўйхат!AI:AI,рўйхат!$CX:$CX,$B$1460,рўйхат!$D:$D,$C1441)</f>
        <v/>
      </c>
      <c r="AI1441" s="35">
        <f>SUMIFS(рўйхат!AJ:AJ,рўйхат!$CX:$CX,$B$1460,рўйхат!$D:$D,$C1441)</f>
        <v/>
      </c>
      <c r="AJ1441" s="36">
        <f>SUMIFS(рўйхат!AK:AK,рўйхат!$CX:$CX,$B$1460,рўйхат!$D:$D,$C1441)</f>
        <v/>
      </c>
      <c r="AK1441" s="35">
        <f>SUMIFS(рўйхат!AL:AL,рўйхат!$CX:$CX,$B$1460,рўйхат!$D:$D,$C1441)</f>
        <v/>
      </c>
      <c r="AL1441" s="36">
        <f>SUMIFS(рўйхат!AM:AM,рўйхат!$CX:$CX,$B$1460,рўйхат!$D:$D,$C1441)</f>
        <v/>
      </c>
      <c r="AM1441" s="77">
        <f>IFERROR(Q1441/E1441,0)</f>
        <v/>
      </c>
      <c r="AN1441" s="77">
        <f>IFERROR(R1441/F1441,0)</f>
        <v/>
      </c>
      <c r="AO1441" s="35">
        <f>SUMIFS(рўйхат!AX:AX,рўйхат!$CX:$CX,$B$1460,рўйхат!$D:$D,$C1441)</f>
        <v/>
      </c>
      <c r="AP1441" s="36">
        <f>SUMIFS(рўйхат!AY:AY,рўйхат!$CX:$CX,$B$1460,рўйхат!$D:$D,$C1441)</f>
        <v/>
      </c>
      <c r="AQ1441" s="35">
        <f>SUMIFS(рўйхат!AZ:AZ,рўйхат!$CX:$CX,$B$1460,рўйхат!$D:$D,$C1441)</f>
        <v/>
      </c>
      <c r="AR1441" s="36">
        <f>SUMIFS(рўйхат!BA:BA,рўйхат!$CX:$CX,$B$1460,рўйхат!$D:$D,$C1441)</f>
        <v/>
      </c>
      <c r="AS1441" s="35">
        <f>SUMIFS(рўйхат!BB:BB,рўйхат!$CX:$CX,$B$1460,рўйхат!$D:$D,$C1441)</f>
        <v/>
      </c>
      <c r="AT1441" s="36">
        <f>SUMIFS(рўйхат!BC:BC,рўйхат!$CX:$CX,$B$1460,рўйхат!$D:$D,$C1441)</f>
        <v/>
      </c>
      <c r="AU1441" s="35">
        <f>SUMIFS(рўйхат!BD:BD,рўйхат!$CX:$CX,$B$1460,рўйхат!$D:$D,$C1441)</f>
        <v/>
      </c>
      <c r="AV1441" s="36">
        <f>SUMIFS(рўйхат!BE:BE,рўйхат!$CX:$CX,$B$1460,рўйхат!$D:$D,$C1441)</f>
        <v/>
      </c>
      <c r="AW1441" s="35">
        <f>SUMIFS(рўйхат!BF:BF,рўйхат!$CX:$CX,$B$1460,рўйхат!$D:$D,$C1441)</f>
        <v/>
      </c>
      <c r="AX1441" s="36">
        <f>SUMIFS(рўйхат!BG:BG,рўйхат!$CX:$CX,$B$1460,рўйхат!$D:$D,$C1441)</f>
        <v/>
      </c>
      <c r="AY1441" s="35">
        <f>SUMIFS(рўйхат!BH:BH,рўйхат!$CX:$CX,$B$1460,рўйхат!$D:$D,$C1441)</f>
        <v/>
      </c>
      <c r="AZ1441" s="36">
        <f>SUMIFS(рўйхат!BI:BI,рўйхат!$CX:$CX,$B$1460,рўйхат!$D:$D,$C1441)</f>
        <v/>
      </c>
      <c r="BA1441" s="35">
        <f>SUMIFS(рўйхат!BJ:BJ,рўйхат!$CX:$CX,$B$1460,рўйхат!$D:$D,$C1441)</f>
        <v/>
      </c>
      <c r="BB1441" s="36">
        <f>SUMIFS(рўйхат!BK:BK,рўйхат!$CX:$CX,$B$1460,рўйхат!$D:$D,$C1441)</f>
        <v/>
      </c>
      <c r="BC1441" s="77">
        <f>IFERROR(AO1441/E1441,0)</f>
        <v/>
      </c>
      <c r="BD1441" s="77">
        <f>IFERROR(AP1441/F1441,0)</f>
        <v/>
      </c>
      <c r="BE1441" s="35">
        <f>SUMIFS(рўйхат!BL:BL,рўйхат!$CX:$CX,$B$1460,рўйхат!$D:$D,$C1441)</f>
        <v/>
      </c>
      <c r="BF1441" s="36">
        <f>SUMIFS(рўйхат!BM:BM,рўйхат!$CX:$CX,$B$1460,рўйхат!$D:$D,$C1441)</f>
        <v/>
      </c>
      <c r="BG1441" s="35">
        <f>SUMIFS(рўйхат!BN:BN,рўйхат!$CX:$CX,$B$1460,рўйхат!$D:$D,$C1441)</f>
        <v/>
      </c>
      <c r="BH1441" s="36">
        <f>SUMIFS(рўйхат!BO:BO,рўйхат!$CX:$CX,$B$1460,рўйхат!$D:$D,$C1441)</f>
        <v/>
      </c>
      <c r="BI1441" s="35">
        <f>SUMIFS(рўйхат!BP:BP,рўйхат!$CX:$CX,$B$1460,рўйхат!$D:$D,$C1441)</f>
        <v/>
      </c>
      <c r="BJ1441" s="36">
        <f>SUMIFS(рўйхат!BQ:BQ,рўйхат!$CX:$CX,$B$1460,рўйхат!$D:$D,$C1441)</f>
        <v/>
      </c>
      <c r="BK1441" s="35">
        <f>SUMIFS(рўйхат!BR:BR,рўйхат!$CX:$CX,$B$1460,рўйхат!$D:$D,$C1441)</f>
        <v/>
      </c>
      <c r="BL1441" s="36">
        <f>SUMIFS(рўйхат!BS:BS,рўйхат!$CX:$CX,$B$1460,рўйхат!$D:$D,$C1441)</f>
        <v/>
      </c>
      <c r="BM1441" s="35">
        <f>SUMIFS(рўйхат!BT:BT,рўйхат!$CX:$CX,$B$1460,рўйхат!$D:$D,$C1441)</f>
        <v/>
      </c>
      <c r="BN1441" s="36">
        <f>SUMIFS(рўйхат!BU:BU,рўйхат!$CX:$CX,$B$1460,рўйхат!$D:$D,$C1441)</f>
        <v/>
      </c>
      <c r="BO1441" s="35">
        <f>SUMIFS(рўйхат!BX:BX,рўйхат!$CX:$CX,$B$1460,рўйхат!$D:$D,$C1441)</f>
        <v/>
      </c>
      <c r="BP1441" s="36">
        <f>SUMIFS(рўйхат!BY:BY,рўйхат!$CX:$CX,$B$1460,рўйхат!$D:$D,$C1441)</f>
        <v/>
      </c>
      <c r="BQ1441" s="35">
        <f>SUMIFS(рўйхат!BZ:BZ,рўйхат!$CX:$CX,$B$1460,рўйхат!$D:$D,$C1441)</f>
        <v/>
      </c>
      <c r="BR1441" s="36">
        <f>SUMIFS(рўйхат!CA:CA,рўйхат!$CX:$CX,$B$1460,рўйхат!$D:$D,$C1441)</f>
        <v/>
      </c>
      <c r="BS1441" s="35">
        <f>SUMIFS(рўйхат!CB:CB,рўйхат!$CX:$CX,$B$1460,рўйхат!$D:$D,$C1441)</f>
        <v/>
      </c>
      <c r="BT1441" s="36">
        <f>SUMIFS(рўйхат!CC:CC,рўйхат!$CX:$CX,$B$1460,рўйхат!$D:$D,$C1441)</f>
        <v/>
      </c>
      <c r="BU1441" s="35">
        <f>SUMIFS(рўйхат!CD:CD,рўйхат!$CX:$CX,$B$1460,рўйхат!$D:$D,$C1441)</f>
        <v/>
      </c>
      <c r="BV1441" s="36">
        <f>SUMIFS(рўйхат!CE:CE,рўйхат!$CX:$CX,$B$1460,рўйхат!$D:$D,$C1441)</f>
        <v/>
      </c>
      <c r="BW1441" s="35">
        <f>SUMIFS(рўйхат!CH:CH,рўйхат!$CX:$CX,$B$1460,рўйхат!$D:$D,$C1441)</f>
        <v/>
      </c>
      <c r="BX1441" s="36">
        <f>SUMIFS(рўйхат!CI:CI,рўйхат!$CX:$CX,$B$1460,рўйхат!$D:$D,$C1441)</f>
        <v/>
      </c>
      <c r="BY1441" s="35">
        <f>SUMIFS(рўйхат!CJ:CJ,рўйхат!$CX:$CX,$B$1460,рўйхат!$D:$D,$C1441)</f>
        <v/>
      </c>
      <c r="BZ1441" s="36">
        <f>SUMIFS(рўйхат!CK:CK,рўйхат!$CX:$CX,$B$1460,рўйхат!$D:$D,$C1441)</f>
        <v/>
      </c>
      <c r="CA1441" s="35">
        <f>SUMIFS(рўйхат!CL:CL,рўйхат!$CX:$CX,$B$1460,рўйхат!$D:$D,$C1441)</f>
        <v/>
      </c>
      <c r="CB1441" s="36">
        <f>SUMIFS(рўйхат!CM:CM,рўйхат!$CX:$CX,$B$1460,рўйхат!$D:$D,$C1441)</f>
        <v/>
      </c>
      <c r="CC1441" s="35">
        <f>SUMIFS(рўйхат!CN:CN,рўйхат!$CX:$CX,$B$1460,рўйхат!$D:$D,$C1441)</f>
        <v/>
      </c>
      <c r="CD1441" s="36">
        <f>SUMIFS(рўйхат!CO:CO,рўйхат!$CX:$CX,$B$1460,рўйхат!$D:$D,$C1441)</f>
        <v/>
      </c>
      <c r="CE1441" s="77">
        <f>IFERROR(BE1441/(Q1441+BE1441),0)</f>
        <v/>
      </c>
      <c r="CF1441" s="78">
        <f>IFERROR(BF1441/(R1441+BF1441),0)</f>
        <v/>
      </c>
    </row>
    <row r="1442" hidden="1" outlineLevel="1" ht="30" customFormat="1" customHeight="1" s="8">
      <c r="A1442" s="39" t="n"/>
      <c r="B1442" s="50" t="n">
        <v>48</v>
      </c>
      <c r="C1442" s="131" t="inlineStr">
        <is>
          <t>Тўғридан-тўғри шартномалар мониторинги</t>
        </is>
      </c>
      <c r="D1442" s="51" t="n"/>
      <c r="E1442" s="35">
        <f>SUMIFS(рўйхат!F:F,рўйхат!$CX:$CX,$B$1460,рўйхат!$D:$D,$C1442)</f>
        <v/>
      </c>
      <c r="F1442" s="36">
        <f>SUMIFS(рўйхат!G:G,рўйхат!$CX:$CX,$B$1460,рўйхат!$D:$D,$C1442)</f>
        <v/>
      </c>
      <c r="G1442" s="35">
        <f>SUMIFS(рўйхат!H:H,рўйхат!$CX:$CX,$B$1460,рўйхат!$D:$D,$C1442)</f>
        <v/>
      </c>
      <c r="H1442" s="36">
        <f>SUMIFS(рўйхат!I:I,рўйхат!$CX:$CX,$B$1460,рўйхат!$D:$D,$C1442)</f>
        <v/>
      </c>
      <c r="I1442" s="35">
        <f>SUMIFS(рўйхат!J:J,рўйхат!$CX:$CX,$B$1460,рўйхат!$D:$D,$C1442)</f>
        <v/>
      </c>
      <c r="J1442" s="36">
        <f>SUMIFS(рўйхат!K:K,рўйхат!$CX:$CX,$B$1460,рўйхат!$D:$D,$C1442)</f>
        <v/>
      </c>
      <c r="K1442" s="35">
        <f>SUMIFS(рўйхат!L:L,рўйхат!$CX:$CX,$B$1460,рўйхат!$D:$D,$C1442)</f>
        <v/>
      </c>
      <c r="L1442" s="36">
        <f>SUMIFS(рўйхат!M:M,рўйхат!$CX:$CX,$B$1460,рўйхат!$D:$D,$C1442)</f>
        <v/>
      </c>
      <c r="M1442" s="35">
        <f>SUMIFS(рўйхат!N:N,рўйхат!$CX:$CX,$B$1460,рўйхат!$D:$D,$C1442)</f>
        <v/>
      </c>
      <c r="N1442" s="36">
        <f>SUMIFS(рўйхат!O:O,рўйхат!$CX:$CX,$B$1460,рўйхат!$D:$D,$C1442)</f>
        <v/>
      </c>
      <c r="O1442" s="34">
        <f>IFERROR(M1442/E1442,0)</f>
        <v/>
      </c>
      <c r="P1442" s="34">
        <f>IFERROR(N1442/F1442,0)</f>
        <v/>
      </c>
      <c r="Q1442" s="35">
        <f>SUMIFS(рўйхат!P:P,рўйхат!$CX:$CX,$B$1460,рўйхат!$D:$D,$C1442)</f>
        <v/>
      </c>
      <c r="R1442" s="36">
        <f>SUMIFS(рўйхат!Q:Q,рўйхат!$CX:$CX,$B$1460,рўйхат!$D:$D,$C1442)</f>
        <v/>
      </c>
      <c r="S1442" s="35">
        <f>SUMIFS(рўйхат!R:R,рўйхат!$CX:$CX,$B$1460,рўйхат!$D:$D,$C1442)</f>
        <v/>
      </c>
      <c r="T1442" s="36">
        <f>SUMIFS(рўйхат!S:S,рўйхат!$CX:$CX,$B$1460,рўйхат!$D:$D,$C1442)</f>
        <v/>
      </c>
      <c r="U1442" s="35">
        <f>SUMIFS(рўйхат!T:T,рўйхат!$CX:$CX,$B$1460,рўйхат!$D:$D,$C1442)</f>
        <v/>
      </c>
      <c r="V1442" s="36">
        <f>SUMIFS(рўйхат!U:U,рўйхат!$CX:$CX,$B$1460,рўйхат!$D:$D,$C1442)</f>
        <v/>
      </c>
      <c r="W1442" s="35">
        <f>SUMIFS(рўйхат!V:V,рўйхат!$CX:$CX,$B$1460,рўйхат!$D:$D,$C1442)</f>
        <v/>
      </c>
      <c r="X1442" s="36">
        <f>SUMIFS(рўйхат!W:W,рўйхат!$CX:$CX,$B$1460,рўйхат!$D:$D,$C1442)</f>
        <v/>
      </c>
      <c r="Y1442" s="35">
        <f>SUMIFS(рўйхат!X:X,рўйхат!$CX:$CX,$B$1460,рўйхат!$D:$D,$C1442)</f>
        <v/>
      </c>
      <c r="Z1442" s="36">
        <f>SUMIFS(рўйхат!Y:Y,рўйхат!$CX:$CX,$B$1460,рўйхат!$D:$D,$C1442)</f>
        <v/>
      </c>
      <c r="AA1442" s="35">
        <f>SUMIFS(рўйхат!Z:Z,рўйхат!$CX:$CX,$B$1460,рўйхат!$D:$D,$C1442)</f>
        <v/>
      </c>
      <c r="AB1442" s="36">
        <f>SUMIFS(рўйхат!AA:AA,рўйхат!$CX:$CX,$B$1460,рўйхат!$D:$D,$C1442)</f>
        <v/>
      </c>
      <c r="AC1442" s="35">
        <f>SUMIFS(рўйхат!AB:AB,рўйхат!$CX:$CX,$B$1460,рўйхат!$D:$D,$C1442)</f>
        <v/>
      </c>
      <c r="AD1442" s="36">
        <f>SUMIFS(рўйхат!AC:AC,рўйхат!$CX:$CX,$B$1460,рўйхат!$D:$D,$C1442)</f>
        <v/>
      </c>
      <c r="AE1442" s="35">
        <f>SUMIFS(рўйхат!AD:AD,рўйхат!$CX:$CX,$B$1460,рўйхат!$D:$D,$C1442)</f>
        <v/>
      </c>
      <c r="AF1442" s="36">
        <f>SUMIFS(рўйхат!AE:AE,рўйхат!$CX:$CX,$B$1460,рўйхат!$D:$D,$C1442)</f>
        <v/>
      </c>
      <c r="AG1442" s="35">
        <f>SUMIFS(рўйхат!AH:AH,рўйхат!$CX:$CX,$B$1460,рўйхат!$D:$D,$C1442)</f>
        <v/>
      </c>
      <c r="AH1442" s="36">
        <f>SUMIFS(рўйхат!AI:AI,рўйхат!$CX:$CX,$B$1460,рўйхат!$D:$D,$C1442)</f>
        <v/>
      </c>
      <c r="AI1442" s="35">
        <f>SUMIFS(рўйхат!AJ:AJ,рўйхат!$CX:$CX,$B$1460,рўйхат!$D:$D,$C1442)</f>
        <v/>
      </c>
      <c r="AJ1442" s="36">
        <f>SUMIFS(рўйхат!AK:AK,рўйхат!$CX:$CX,$B$1460,рўйхат!$D:$D,$C1442)</f>
        <v/>
      </c>
      <c r="AK1442" s="35">
        <f>SUMIFS(рўйхат!AL:AL,рўйхат!$CX:$CX,$B$1460,рўйхат!$D:$D,$C1442)</f>
        <v/>
      </c>
      <c r="AL1442" s="36">
        <f>SUMIFS(рўйхат!AM:AM,рўйхат!$CX:$CX,$B$1460,рўйхат!$D:$D,$C1442)</f>
        <v/>
      </c>
      <c r="AM1442" s="77">
        <f>IFERROR(Q1442/E1442,0)</f>
        <v/>
      </c>
      <c r="AN1442" s="77">
        <f>IFERROR(R1442/F1442,0)</f>
        <v/>
      </c>
      <c r="AO1442" s="35">
        <f>SUMIFS(рўйхат!AX:AX,рўйхат!$CX:$CX,$B$1460,рўйхат!$D:$D,$C1442)</f>
        <v/>
      </c>
      <c r="AP1442" s="36">
        <f>SUMIFS(рўйхат!AY:AY,рўйхат!$CX:$CX,$B$1460,рўйхат!$D:$D,$C1442)</f>
        <v/>
      </c>
      <c r="AQ1442" s="35">
        <f>SUMIFS(рўйхат!AZ:AZ,рўйхат!$CX:$CX,$B$1460,рўйхат!$D:$D,$C1442)</f>
        <v/>
      </c>
      <c r="AR1442" s="36">
        <f>SUMIFS(рўйхат!BA:BA,рўйхат!$CX:$CX,$B$1460,рўйхат!$D:$D,$C1442)</f>
        <v/>
      </c>
      <c r="AS1442" s="35">
        <f>SUMIFS(рўйхат!BB:BB,рўйхат!$CX:$CX,$B$1460,рўйхат!$D:$D,$C1442)</f>
        <v/>
      </c>
      <c r="AT1442" s="36">
        <f>SUMIFS(рўйхат!BC:BC,рўйхат!$CX:$CX,$B$1460,рўйхат!$D:$D,$C1442)</f>
        <v/>
      </c>
      <c r="AU1442" s="35">
        <f>SUMIFS(рўйхат!BD:BD,рўйхат!$CX:$CX,$B$1460,рўйхат!$D:$D,$C1442)</f>
        <v/>
      </c>
      <c r="AV1442" s="36">
        <f>SUMIFS(рўйхат!BE:BE,рўйхат!$CX:$CX,$B$1460,рўйхат!$D:$D,$C1442)</f>
        <v/>
      </c>
      <c r="AW1442" s="35">
        <f>SUMIFS(рўйхат!BF:BF,рўйхат!$CX:$CX,$B$1460,рўйхат!$D:$D,$C1442)</f>
        <v/>
      </c>
      <c r="AX1442" s="36">
        <f>SUMIFS(рўйхат!BG:BG,рўйхат!$CX:$CX,$B$1460,рўйхат!$D:$D,$C1442)</f>
        <v/>
      </c>
      <c r="AY1442" s="35">
        <f>SUMIFS(рўйхат!BH:BH,рўйхат!$CX:$CX,$B$1460,рўйхат!$D:$D,$C1442)</f>
        <v/>
      </c>
      <c r="AZ1442" s="36">
        <f>SUMIFS(рўйхат!BI:BI,рўйхат!$CX:$CX,$B$1460,рўйхат!$D:$D,$C1442)</f>
        <v/>
      </c>
      <c r="BA1442" s="35">
        <f>SUMIFS(рўйхат!BJ:BJ,рўйхат!$CX:$CX,$B$1460,рўйхат!$D:$D,$C1442)</f>
        <v/>
      </c>
      <c r="BB1442" s="36">
        <f>SUMIFS(рўйхат!BK:BK,рўйхат!$CX:$CX,$B$1460,рўйхат!$D:$D,$C1442)</f>
        <v/>
      </c>
      <c r="BC1442" s="77">
        <f>IFERROR(AO1442/E1442,0)</f>
        <v/>
      </c>
      <c r="BD1442" s="77">
        <f>IFERROR(AP1442/F1442,0)</f>
        <v/>
      </c>
      <c r="BE1442" s="35">
        <f>SUMIFS(рўйхат!BL:BL,рўйхат!$CX:$CX,$B$1460,рўйхат!$D:$D,$C1442)</f>
        <v/>
      </c>
      <c r="BF1442" s="36">
        <f>SUMIFS(рўйхат!BM:BM,рўйхат!$CX:$CX,$B$1460,рўйхат!$D:$D,$C1442)</f>
        <v/>
      </c>
      <c r="BG1442" s="35">
        <f>SUMIFS(рўйхат!BN:BN,рўйхат!$CX:$CX,$B$1460,рўйхат!$D:$D,$C1442)</f>
        <v/>
      </c>
      <c r="BH1442" s="36">
        <f>SUMIFS(рўйхат!BO:BO,рўйхат!$CX:$CX,$B$1460,рўйхат!$D:$D,$C1442)</f>
        <v/>
      </c>
      <c r="BI1442" s="35">
        <f>SUMIFS(рўйхат!BP:BP,рўйхат!$CX:$CX,$B$1460,рўйхат!$D:$D,$C1442)</f>
        <v/>
      </c>
      <c r="BJ1442" s="36">
        <f>SUMIFS(рўйхат!BQ:BQ,рўйхат!$CX:$CX,$B$1460,рўйхат!$D:$D,$C1442)</f>
        <v/>
      </c>
      <c r="BK1442" s="35">
        <f>SUMIFS(рўйхат!BR:BR,рўйхат!$CX:$CX,$B$1460,рўйхат!$D:$D,$C1442)</f>
        <v/>
      </c>
      <c r="BL1442" s="36">
        <f>SUMIFS(рўйхат!BS:BS,рўйхат!$CX:$CX,$B$1460,рўйхат!$D:$D,$C1442)</f>
        <v/>
      </c>
      <c r="BM1442" s="35">
        <f>SUMIFS(рўйхат!BT:BT,рўйхат!$CX:$CX,$B$1460,рўйхат!$D:$D,$C1442)</f>
        <v/>
      </c>
      <c r="BN1442" s="36">
        <f>SUMIFS(рўйхат!BU:BU,рўйхат!$CX:$CX,$B$1460,рўйхат!$D:$D,$C1442)</f>
        <v/>
      </c>
      <c r="BO1442" s="35">
        <f>SUMIFS(рўйхат!BX:BX,рўйхат!$CX:$CX,$B$1460,рўйхат!$D:$D,$C1442)</f>
        <v/>
      </c>
      <c r="BP1442" s="36">
        <f>SUMIFS(рўйхат!BY:BY,рўйхат!$CX:$CX,$B$1460,рўйхат!$D:$D,$C1442)</f>
        <v/>
      </c>
      <c r="BQ1442" s="35">
        <f>SUMIFS(рўйхат!BZ:BZ,рўйхат!$CX:$CX,$B$1460,рўйхат!$D:$D,$C1442)</f>
        <v/>
      </c>
      <c r="BR1442" s="36">
        <f>SUMIFS(рўйхат!CA:CA,рўйхат!$CX:$CX,$B$1460,рўйхат!$D:$D,$C1442)</f>
        <v/>
      </c>
      <c r="BS1442" s="35">
        <f>SUMIFS(рўйхат!CB:CB,рўйхат!$CX:$CX,$B$1460,рўйхат!$D:$D,$C1442)</f>
        <v/>
      </c>
      <c r="BT1442" s="36">
        <f>SUMIFS(рўйхат!CC:CC,рўйхат!$CX:$CX,$B$1460,рўйхат!$D:$D,$C1442)</f>
        <v/>
      </c>
      <c r="BU1442" s="35">
        <f>SUMIFS(рўйхат!CD:CD,рўйхат!$CX:$CX,$B$1460,рўйхат!$D:$D,$C1442)</f>
        <v/>
      </c>
      <c r="BV1442" s="36">
        <f>SUMIFS(рўйхат!CE:CE,рўйхат!$CX:$CX,$B$1460,рўйхат!$D:$D,$C1442)</f>
        <v/>
      </c>
      <c r="BW1442" s="35">
        <f>SUMIFS(рўйхат!CH:CH,рўйхат!$CX:$CX,$B$1460,рўйхат!$D:$D,$C1442)</f>
        <v/>
      </c>
      <c r="BX1442" s="36">
        <f>SUMIFS(рўйхат!CI:CI,рўйхат!$CX:$CX,$B$1460,рўйхат!$D:$D,$C1442)</f>
        <v/>
      </c>
      <c r="BY1442" s="35">
        <f>SUMIFS(рўйхат!CJ:CJ,рўйхат!$CX:$CX,$B$1460,рўйхат!$D:$D,$C1442)</f>
        <v/>
      </c>
      <c r="BZ1442" s="36">
        <f>SUMIFS(рўйхат!CK:CK,рўйхат!$CX:$CX,$B$1460,рўйхат!$D:$D,$C1442)</f>
        <v/>
      </c>
      <c r="CA1442" s="35">
        <f>SUMIFS(рўйхат!CL:CL,рўйхат!$CX:$CX,$B$1460,рўйхат!$D:$D,$C1442)</f>
        <v/>
      </c>
      <c r="CB1442" s="36">
        <f>SUMIFS(рўйхат!CM:CM,рўйхат!$CX:$CX,$B$1460,рўйхат!$D:$D,$C1442)</f>
        <v/>
      </c>
      <c r="CC1442" s="35">
        <f>SUMIFS(рўйхат!CN:CN,рўйхат!$CX:$CX,$B$1460,рўйхат!$D:$D,$C1442)</f>
        <v/>
      </c>
      <c r="CD1442" s="36">
        <f>SUMIFS(рўйхат!CO:CO,рўйхат!$CX:$CX,$B$1460,рўйхат!$D:$D,$C1442)</f>
        <v/>
      </c>
      <c r="CE1442" s="77">
        <f>IFERROR(BE1442/(Q1442+BE1442),0)</f>
        <v/>
      </c>
      <c r="CF1442" s="78">
        <f>IFERROR(BF1442/(R1442+BF1442),0)</f>
        <v/>
      </c>
    </row>
    <row r="1443" hidden="1" outlineLevel="1" ht="30" customFormat="1" customHeight="1" s="8">
      <c r="A1443" s="39" t="n"/>
      <c r="B1443" s="50" t="n">
        <v>49</v>
      </c>
      <c r="C1443" s="131" t="inlineStr">
        <is>
          <t>Тузатиш киритилган ЭҲФлар бўйича ҚҚСга қайта ҳисобот олинмаган ҳолатлар таҳлили</t>
        </is>
      </c>
      <c r="D1443" s="51" t="n"/>
      <c r="E1443" s="35">
        <f>SUMIFS(рўйхат!F:F,рўйхат!$CX:$CX,$B$1460,рўйхат!$D:$D,$C1443)</f>
        <v/>
      </c>
      <c r="F1443" s="36">
        <f>SUMIFS(рўйхат!G:G,рўйхат!$CX:$CX,$B$1460,рўйхат!$D:$D,$C1443)</f>
        <v/>
      </c>
      <c r="G1443" s="35">
        <f>SUMIFS(рўйхат!H:H,рўйхат!$CX:$CX,$B$1460,рўйхат!$D:$D,$C1443)</f>
        <v/>
      </c>
      <c r="H1443" s="36">
        <f>SUMIFS(рўйхат!I:I,рўйхат!$CX:$CX,$B$1460,рўйхат!$D:$D,$C1443)</f>
        <v/>
      </c>
      <c r="I1443" s="35">
        <f>SUMIFS(рўйхат!J:J,рўйхат!$CX:$CX,$B$1460,рўйхат!$D:$D,$C1443)</f>
        <v/>
      </c>
      <c r="J1443" s="36">
        <f>SUMIFS(рўйхат!K:K,рўйхат!$CX:$CX,$B$1460,рўйхат!$D:$D,$C1443)</f>
        <v/>
      </c>
      <c r="K1443" s="35">
        <f>SUMIFS(рўйхат!L:L,рўйхат!$CX:$CX,$B$1460,рўйхат!$D:$D,$C1443)</f>
        <v/>
      </c>
      <c r="L1443" s="36">
        <f>SUMIFS(рўйхат!M:M,рўйхат!$CX:$CX,$B$1460,рўйхат!$D:$D,$C1443)</f>
        <v/>
      </c>
      <c r="M1443" s="35">
        <f>SUMIFS(рўйхат!N:N,рўйхат!$CX:$CX,$B$1460,рўйхат!$D:$D,$C1443)</f>
        <v/>
      </c>
      <c r="N1443" s="36">
        <f>SUMIFS(рўйхат!O:O,рўйхат!$CX:$CX,$B$1460,рўйхат!$D:$D,$C1443)</f>
        <v/>
      </c>
      <c r="O1443" s="34">
        <f>IFERROR(M1443/E1443,0)</f>
        <v/>
      </c>
      <c r="P1443" s="34">
        <f>IFERROR(N1443/F1443,0)</f>
        <v/>
      </c>
      <c r="Q1443" s="35">
        <f>SUMIFS(рўйхат!P:P,рўйхат!$CX:$CX,$B$1460,рўйхат!$D:$D,$C1443)</f>
        <v/>
      </c>
      <c r="R1443" s="36">
        <f>SUMIFS(рўйхат!Q:Q,рўйхат!$CX:$CX,$B$1460,рўйхат!$D:$D,$C1443)</f>
        <v/>
      </c>
      <c r="S1443" s="35">
        <f>SUMIFS(рўйхат!R:R,рўйхат!$CX:$CX,$B$1460,рўйхат!$D:$D,$C1443)</f>
        <v/>
      </c>
      <c r="T1443" s="36">
        <f>SUMIFS(рўйхат!S:S,рўйхат!$CX:$CX,$B$1460,рўйхат!$D:$D,$C1443)</f>
        <v/>
      </c>
      <c r="U1443" s="35">
        <f>SUMIFS(рўйхат!T:T,рўйхат!$CX:$CX,$B$1460,рўйхат!$D:$D,$C1443)</f>
        <v/>
      </c>
      <c r="V1443" s="36">
        <f>SUMIFS(рўйхат!U:U,рўйхат!$CX:$CX,$B$1460,рўйхат!$D:$D,$C1443)</f>
        <v/>
      </c>
      <c r="W1443" s="35">
        <f>SUMIFS(рўйхат!V:V,рўйхат!$CX:$CX,$B$1460,рўйхат!$D:$D,$C1443)</f>
        <v/>
      </c>
      <c r="X1443" s="36">
        <f>SUMIFS(рўйхат!W:W,рўйхат!$CX:$CX,$B$1460,рўйхат!$D:$D,$C1443)</f>
        <v/>
      </c>
      <c r="Y1443" s="35">
        <f>SUMIFS(рўйхат!X:X,рўйхат!$CX:$CX,$B$1460,рўйхат!$D:$D,$C1443)</f>
        <v/>
      </c>
      <c r="Z1443" s="36">
        <f>SUMIFS(рўйхат!Y:Y,рўйхат!$CX:$CX,$B$1460,рўйхат!$D:$D,$C1443)</f>
        <v/>
      </c>
      <c r="AA1443" s="35">
        <f>SUMIFS(рўйхат!Z:Z,рўйхат!$CX:$CX,$B$1460,рўйхат!$D:$D,$C1443)</f>
        <v/>
      </c>
      <c r="AB1443" s="36">
        <f>SUMIFS(рўйхат!AA:AA,рўйхат!$CX:$CX,$B$1460,рўйхат!$D:$D,$C1443)</f>
        <v/>
      </c>
      <c r="AC1443" s="35">
        <f>SUMIFS(рўйхат!AB:AB,рўйхат!$CX:$CX,$B$1460,рўйхат!$D:$D,$C1443)</f>
        <v/>
      </c>
      <c r="AD1443" s="36">
        <f>SUMIFS(рўйхат!AC:AC,рўйхат!$CX:$CX,$B$1460,рўйхат!$D:$D,$C1443)</f>
        <v/>
      </c>
      <c r="AE1443" s="35">
        <f>SUMIFS(рўйхат!AD:AD,рўйхат!$CX:$CX,$B$1460,рўйхат!$D:$D,$C1443)</f>
        <v/>
      </c>
      <c r="AF1443" s="36">
        <f>SUMIFS(рўйхат!AE:AE,рўйхат!$CX:$CX,$B$1460,рўйхат!$D:$D,$C1443)</f>
        <v/>
      </c>
      <c r="AG1443" s="35">
        <f>SUMIFS(рўйхат!AH:AH,рўйхат!$CX:$CX,$B$1460,рўйхат!$D:$D,$C1443)</f>
        <v/>
      </c>
      <c r="AH1443" s="36">
        <f>SUMIFS(рўйхат!AI:AI,рўйхат!$CX:$CX,$B$1460,рўйхат!$D:$D,$C1443)</f>
        <v/>
      </c>
      <c r="AI1443" s="35">
        <f>SUMIFS(рўйхат!AJ:AJ,рўйхат!$CX:$CX,$B$1460,рўйхат!$D:$D,$C1443)</f>
        <v/>
      </c>
      <c r="AJ1443" s="36">
        <f>SUMIFS(рўйхат!AK:AK,рўйхат!$CX:$CX,$B$1460,рўйхат!$D:$D,$C1443)</f>
        <v/>
      </c>
      <c r="AK1443" s="35">
        <f>SUMIFS(рўйхат!AL:AL,рўйхат!$CX:$CX,$B$1460,рўйхат!$D:$D,$C1443)</f>
        <v/>
      </c>
      <c r="AL1443" s="36">
        <f>SUMIFS(рўйхат!AM:AM,рўйхат!$CX:$CX,$B$1460,рўйхат!$D:$D,$C1443)</f>
        <v/>
      </c>
      <c r="AM1443" s="77">
        <f>IFERROR(Q1443/E1443,0)</f>
        <v/>
      </c>
      <c r="AN1443" s="77">
        <f>IFERROR(R1443/F1443,0)</f>
        <v/>
      </c>
      <c r="AO1443" s="35">
        <f>SUMIFS(рўйхат!AX:AX,рўйхат!$CX:$CX,$B$1460,рўйхат!$D:$D,$C1443)</f>
        <v/>
      </c>
      <c r="AP1443" s="36">
        <f>SUMIFS(рўйхат!AY:AY,рўйхат!$CX:$CX,$B$1460,рўйхат!$D:$D,$C1443)</f>
        <v/>
      </c>
      <c r="AQ1443" s="35">
        <f>SUMIFS(рўйхат!AZ:AZ,рўйхат!$CX:$CX,$B$1460,рўйхат!$D:$D,$C1443)</f>
        <v/>
      </c>
      <c r="AR1443" s="36">
        <f>SUMIFS(рўйхат!BA:BA,рўйхат!$CX:$CX,$B$1460,рўйхат!$D:$D,$C1443)</f>
        <v/>
      </c>
      <c r="AS1443" s="35">
        <f>SUMIFS(рўйхат!BB:BB,рўйхат!$CX:$CX,$B$1460,рўйхат!$D:$D,$C1443)</f>
        <v/>
      </c>
      <c r="AT1443" s="36">
        <f>SUMIFS(рўйхат!BC:BC,рўйхат!$CX:$CX,$B$1460,рўйхат!$D:$D,$C1443)</f>
        <v/>
      </c>
      <c r="AU1443" s="35">
        <f>SUMIFS(рўйхат!BD:BD,рўйхат!$CX:$CX,$B$1460,рўйхат!$D:$D,$C1443)</f>
        <v/>
      </c>
      <c r="AV1443" s="36">
        <f>SUMIFS(рўйхат!BE:BE,рўйхат!$CX:$CX,$B$1460,рўйхат!$D:$D,$C1443)</f>
        <v/>
      </c>
      <c r="AW1443" s="35">
        <f>SUMIFS(рўйхат!BF:BF,рўйхат!$CX:$CX,$B$1460,рўйхат!$D:$D,$C1443)</f>
        <v/>
      </c>
      <c r="AX1443" s="36">
        <f>SUMIFS(рўйхат!BG:BG,рўйхат!$CX:$CX,$B$1460,рўйхат!$D:$D,$C1443)</f>
        <v/>
      </c>
      <c r="AY1443" s="35">
        <f>SUMIFS(рўйхат!BH:BH,рўйхат!$CX:$CX,$B$1460,рўйхат!$D:$D,$C1443)</f>
        <v/>
      </c>
      <c r="AZ1443" s="36">
        <f>SUMIFS(рўйхат!BI:BI,рўйхат!$CX:$CX,$B$1460,рўйхат!$D:$D,$C1443)</f>
        <v/>
      </c>
      <c r="BA1443" s="35">
        <f>SUMIFS(рўйхат!BJ:BJ,рўйхат!$CX:$CX,$B$1460,рўйхат!$D:$D,$C1443)</f>
        <v/>
      </c>
      <c r="BB1443" s="36">
        <f>SUMIFS(рўйхат!BK:BK,рўйхат!$CX:$CX,$B$1460,рўйхат!$D:$D,$C1443)</f>
        <v/>
      </c>
      <c r="BC1443" s="77">
        <f>IFERROR(AO1443/E1443,0)</f>
        <v/>
      </c>
      <c r="BD1443" s="77">
        <f>IFERROR(AP1443/F1443,0)</f>
        <v/>
      </c>
      <c r="BE1443" s="35">
        <f>SUMIFS(рўйхат!BL:BL,рўйхат!$CX:$CX,$B$1460,рўйхат!$D:$D,$C1443)</f>
        <v/>
      </c>
      <c r="BF1443" s="36">
        <f>SUMIFS(рўйхат!BM:BM,рўйхат!$CX:$CX,$B$1460,рўйхат!$D:$D,$C1443)</f>
        <v/>
      </c>
      <c r="BG1443" s="35">
        <f>SUMIFS(рўйхат!BN:BN,рўйхат!$CX:$CX,$B$1460,рўйхат!$D:$D,$C1443)</f>
        <v/>
      </c>
      <c r="BH1443" s="36">
        <f>SUMIFS(рўйхат!BO:BO,рўйхат!$CX:$CX,$B$1460,рўйхат!$D:$D,$C1443)</f>
        <v/>
      </c>
      <c r="BI1443" s="35">
        <f>SUMIFS(рўйхат!BP:BP,рўйхат!$CX:$CX,$B$1460,рўйхат!$D:$D,$C1443)</f>
        <v/>
      </c>
      <c r="BJ1443" s="36">
        <f>SUMIFS(рўйхат!BQ:BQ,рўйхат!$CX:$CX,$B$1460,рўйхат!$D:$D,$C1443)</f>
        <v/>
      </c>
      <c r="BK1443" s="35">
        <f>SUMIFS(рўйхат!BR:BR,рўйхат!$CX:$CX,$B$1460,рўйхат!$D:$D,$C1443)</f>
        <v/>
      </c>
      <c r="BL1443" s="36">
        <f>SUMIFS(рўйхат!BS:BS,рўйхат!$CX:$CX,$B$1460,рўйхат!$D:$D,$C1443)</f>
        <v/>
      </c>
      <c r="BM1443" s="35">
        <f>SUMIFS(рўйхат!BT:BT,рўйхат!$CX:$CX,$B$1460,рўйхат!$D:$D,$C1443)</f>
        <v/>
      </c>
      <c r="BN1443" s="36">
        <f>SUMIFS(рўйхат!BU:BU,рўйхат!$CX:$CX,$B$1460,рўйхат!$D:$D,$C1443)</f>
        <v/>
      </c>
      <c r="BO1443" s="35">
        <f>SUMIFS(рўйхат!BX:BX,рўйхат!$CX:$CX,$B$1460,рўйхат!$D:$D,$C1443)</f>
        <v/>
      </c>
      <c r="BP1443" s="36">
        <f>SUMIFS(рўйхат!BY:BY,рўйхат!$CX:$CX,$B$1460,рўйхат!$D:$D,$C1443)</f>
        <v/>
      </c>
      <c r="BQ1443" s="35">
        <f>SUMIFS(рўйхат!BZ:BZ,рўйхат!$CX:$CX,$B$1460,рўйхат!$D:$D,$C1443)</f>
        <v/>
      </c>
      <c r="BR1443" s="36">
        <f>SUMIFS(рўйхат!CA:CA,рўйхат!$CX:$CX,$B$1460,рўйхат!$D:$D,$C1443)</f>
        <v/>
      </c>
      <c r="BS1443" s="35">
        <f>SUMIFS(рўйхат!CB:CB,рўйхат!$CX:$CX,$B$1460,рўйхат!$D:$D,$C1443)</f>
        <v/>
      </c>
      <c r="BT1443" s="36">
        <f>SUMIFS(рўйхат!CC:CC,рўйхат!$CX:$CX,$B$1460,рўйхат!$D:$D,$C1443)</f>
        <v/>
      </c>
      <c r="BU1443" s="35">
        <f>SUMIFS(рўйхат!CD:CD,рўйхат!$CX:$CX,$B$1460,рўйхат!$D:$D,$C1443)</f>
        <v/>
      </c>
      <c r="BV1443" s="36">
        <f>SUMIFS(рўйхат!CE:CE,рўйхат!$CX:$CX,$B$1460,рўйхат!$D:$D,$C1443)</f>
        <v/>
      </c>
      <c r="BW1443" s="35">
        <f>SUMIFS(рўйхат!CH:CH,рўйхат!$CX:$CX,$B$1460,рўйхат!$D:$D,$C1443)</f>
        <v/>
      </c>
      <c r="BX1443" s="36">
        <f>SUMIFS(рўйхат!CI:CI,рўйхат!$CX:$CX,$B$1460,рўйхат!$D:$D,$C1443)</f>
        <v/>
      </c>
      <c r="BY1443" s="35">
        <f>SUMIFS(рўйхат!CJ:CJ,рўйхат!$CX:$CX,$B$1460,рўйхат!$D:$D,$C1443)</f>
        <v/>
      </c>
      <c r="BZ1443" s="36">
        <f>SUMIFS(рўйхат!CK:CK,рўйхат!$CX:$CX,$B$1460,рўйхат!$D:$D,$C1443)</f>
        <v/>
      </c>
      <c r="CA1443" s="35">
        <f>SUMIFS(рўйхат!CL:CL,рўйхат!$CX:$CX,$B$1460,рўйхат!$D:$D,$C1443)</f>
        <v/>
      </c>
      <c r="CB1443" s="36">
        <f>SUMIFS(рўйхат!CM:CM,рўйхат!$CX:$CX,$B$1460,рўйхат!$D:$D,$C1443)</f>
        <v/>
      </c>
      <c r="CC1443" s="35">
        <f>SUMIFS(рўйхат!CN:CN,рўйхат!$CX:$CX,$B$1460,рўйхат!$D:$D,$C1443)</f>
        <v/>
      </c>
      <c r="CD1443" s="36">
        <f>SUMIFS(рўйхат!CO:CO,рўйхат!$CX:$CX,$B$1460,рўйхат!$D:$D,$C1443)</f>
        <v/>
      </c>
      <c r="CE1443" s="77">
        <f>IFERROR(BE1443/(Q1443+BE1443),0)</f>
        <v/>
      </c>
      <c r="CF1443" s="78">
        <f>IFERROR(BF1443/(R1443+BF1443),0)</f>
        <v/>
      </c>
    </row>
    <row r="1444" hidden="1" outlineLevel="1" ht="30" customFormat="1" customHeight="1" s="8">
      <c r="A1444" s="39" t="n"/>
      <c r="B1444" s="50" t="n">
        <v>50</v>
      </c>
      <c r="C1444" s="131" t="inlineStr">
        <is>
          <t>ундириш имкони мавжуд бўлган муаммолик кредитлар таҳлили (жисмоний шахс)</t>
        </is>
      </c>
      <c r="D1444" s="51" t="n"/>
      <c r="E1444" s="35">
        <f>SUMIFS(рўйхат!F:F,рўйхат!$CX:$CX,$B$1460,рўйхат!$D:$D,$C1444)</f>
        <v/>
      </c>
      <c r="F1444" s="36">
        <f>SUMIFS(рўйхат!G:G,рўйхат!$CX:$CX,$B$1460,рўйхат!$D:$D,$C1444)</f>
        <v/>
      </c>
      <c r="G1444" s="35">
        <f>SUMIFS(рўйхат!H:H,рўйхат!$CX:$CX,$B$1460,рўйхат!$D:$D,$C1444)</f>
        <v/>
      </c>
      <c r="H1444" s="36">
        <f>SUMIFS(рўйхат!I:I,рўйхат!$CX:$CX,$B$1460,рўйхат!$D:$D,$C1444)</f>
        <v/>
      </c>
      <c r="I1444" s="35">
        <f>SUMIFS(рўйхат!J:J,рўйхат!$CX:$CX,$B$1460,рўйхат!$D:$D,$C1444)</f>
        <v/>
      </c>
      <c r="J1444" s="36">
        <f>SUMIFS(рўйхат!K:K,рўйхат!$CX:$CX,$B$1460,рўйхат!$D:$D,$C1444)</f>
        <v/>
      </c>
      <c r="K1444" s="35">
        <f>SUMIFS(рўйхат!L:L,рўйхат!$CX:$CX,$B$1460,рўйхат!$D:$D,$C1444)</f>
        <v/>
      </c>
      <c r="L1444" s="36">
        <f>SUMIFS(рўйхат!M:M,рўйхат!$CX:$CX,$B$1460,рўйхат!$D:$D,$C1444)</f>
        <v/>
      </c>
      <c r="M1444" s="35">
        <f>SUMIFS(рўйхат!N:N,рўйхат!$CX:$CX,$B$1460,рўйхат!$D:$D,$C1444)</f>
        <v/>
      </c>
      <c r="N1444" s="36">
        <f>SUMIFS(рўйхат!O:O,рўйхат!$CX:$CX,$B$1460,рўйхат!$D:$D,$C1444)</f>
        <v/>
      </c>
      <c r="O1444" s="34">
        <f>IFERROR(M1444/E1444,0)</f>
        <v/>
      </c>
      <c r="P1444" s="34">
        <f>IFERROR(N1444/F1444,0)</f>
        <v/>
      </c>
      <c r="Q1444" s="35">
        <f>SUMIFS(рўйхат!P:P,рўйхат!$CX:$CX,$B$1460,рўйхат!$D:$D,$C1444)</f>
        <v/>
      </c>
      <c r="R1444" s="36">
        <f>SUMIFS(рўйхат!Q:Q,рўйхат!$CX:$CX,$B$1460,рўйхат!$D:$D,$C1444)</f>
        <v/>
      </c>
      <c r="S1444" s="35">
        <f>SUMIFS(рўйхат!R:R,рўйхат!$CX:$CX,$B$1460,рўйхат!$D:$D,$C1444)</f>
        <v/>
      </c>
      <c r="T1444" s="36">
        <f>SUMIFS(рўйхат!S:S,рўйхат!$CX:$CX,$B$1460,рўйхат!$D:$D,$C1444)</f>
        <v/>
      </c>
      <c r="U1444" s="35">
        <f>SUMIFS(рўйхат!T:T,рўйхат!$CX:$CX,$B$1460,рўйхат!$D:$D,$C1444)</f>
        <v/>
      </c>
      <c r="V1444" s="36">
        <f>SUMIFS(рўйхат!U:U,рўйхат!$CX:$CX,$B$1460,рўйхат!$D:$D,$C1444)</f>
        <v/>
      </c>
      <c r="W1444" s="35">
        <f>SUMIFS(рўйхат!V:V,рўйхат!$CX:$CX,$B$1460,рўйхат!$D:$D,$C1444)</f>
        <v/>
      </c>
      <c r="X1444" s="36">
        <f>SUMIFS(рўйхат!W:W,рўйхат!$CX:$CX,$B$1460,рўйхат!$D:$D,$C1444)</f>
        <v/>
      </c>
      <c r="Y1444" s="35">
        <f>SUMIFS(рўйхат!X:X,рўйхат!$CX:$CX,$B$1460,рўйхат!$D:$D,$C1444)</f>
        <v/>
      </c>
      <c r="Z1444" s="36">
        <f>SUMIFS(рўйхат!Y:Y,рўйхат!$CX:$CX,$B$1460,рўйхат!$D:$D,$C1444)</f>
        <v/>
      </c>
      <c r="AA1444" s="35">
        <f>SUMIFS(рўйхат!Z:Z,рўйхат!$CX:$CX,$B$1460,рўйхат!$D:$D,$C1444)</f>
        <v/>
      </c>
      <c r="AB1444" s="36">
        <f>SUMIFS(рўйхат!AA:AA,рўйхат!$CX:$CX,$B$1460,рўйхат!$D:$D,$C1444)</f>
        <v/>
      </c>
      <c r="AC1444" s="35">
        <f>SUMIFS(рўйхат!AB:AB,рўйхат!$CX:$CX,$B$1460,рўйхат!$D:$D,$C1444)</f>
        <v/>
      </c>
      <c r="AD1444" s="36">
        <f>SUMIFS(рўйхат!AC:AC,рўйхат!$CX:$CX,$B$1460,рўйхат!$D:$D,$C1444)</f>
        <v/>
      </c>
      <c r="AE1444" s="35">
        <f>SUMIFS(рўйхат!AD:AD,рўйхат!$CX:$CX,$B$1460,рўйхат!$D:$D,$C1444)</f>
        <v/>
      </c>
      <c r="AF1444" s="36">
        <f>SUMIFS(рўйхат!AE:AE,рўйхат!$CX:$CX,$B$1460,рўйхат!$D:$D,$C1444)</f>
        <v/>
      </c>
      <c r="AG1444" s="35">
        <f>SUMIFS(рўйхат!AH:AH,рўйхат!$CX:$CX,$B$1460,рўйхат!$D:$D,$C1444)</f>
        <v/>
      </c>
      <c r="AH1444" s="36">
        <f>SUMIFS(рўйхат!AI:AI,рўйхат!$CX:$CX,$B$1460,рўйхат!$D:$D,$C1444)</f>
        <v/>
      </c>
      <c r="AI1444" s="35">
        <f>SUMIFS(рўйхат!AJ:AJ,рўйхат!$CX:$CX,$B$1460,рўйхат!$D:$D,$C1444)</f>
        <v/>
      </c>
      <c r="AJ1444" s="36">
        <f>SUMIFS(рўйхат!AK:AK,рўйхат!$CX:$CX,$B$1460,рўйхат!$D:$D,$C1444)</f>
        <v/>
      </c>
      <c r="AK1444" s="35">
        <f>SUMIFS(рўйхат!AL:AL,рўйхат!$CX:$CX,$B$1460,рўйхат!$D:$D,$C1444)</f>
        <v/>
      </c>
      <c r="AL1444" s="36">
        <f>SUMIFS(рўйхат!AM:AM,рўйхат!$CX:$CX,$B$1460,рўйхат!$D:$D,$C1444)</f>
        <v/>
      </c>
      <c r="AM1444" s="77">
        <f>IFERROR(Q1444/E1444,0)</f>
        <v/>
      </c>
      <c r="AN1444" s="77">
        <f>IFERROR(R1444/F1444,0)</f>
        <v/>
      </c>
      <c r="AO1444" s="35">
        <f>SUMIFS(рўйхат!AX:AX,рўйхат!$CX:$CX,$B$1460,рўйхат!$D:$D,$C1444)</f>
        <v/>
      </c>
      <c r="AP1444" s="36">
        <f>SUMIFS(рўйхат!AY:AY,рўйхат!$CX:$CX,$B$1460,рўйхат!$D:$D,$C1444)</f>
        <v/>
      </c>
      <c r="AQ1444" s="35">
        <f>SUMIFS(рўйхат!AZ:AZ,рўйхат!$CX:$CX,$B$1460,рўйхат!$D:$D,$C1444)</f>
        <v/>
      </c>
      <c r="AR1444" s="36">
        <f>SUMIFS(рўйхат!BA:BA,рўйхат!$CX:$CX,$B$1460,рўйхат!$D:$D,$C1444)</f>
        <v/>
      </c>
      <c r="AS1444" s="35">
        <f>SUMIFS(рўйхат!BB:BB,рўйхат!$CX:$CX,$B$1460,рўйхат!$D:$D,$C1444)</f>
        <v/>
      </c>
      <c r="AT1444" s="36">
        <f>SUMIFS(рўйхат!BC:BC,рўйхат!$CX:$CX,$B$1460,рўйхат!$D:$D,$C1444)</f>
        <v/>
      </c>
      <c r="AU1444" s="35">
        <f>SUMIFS(рўйхат!BD:BD,рўйхат!$CX:$CX,$B$1460,рўйхат!$D:$D,$C1444)</f>
        <v/>
      </c>
      <c r="AV1444" s="36">
        <f>SUMIFS(рўйхат!BE:BE,рўйхат!$CX:$CX,$B$1460,рўйхат!$D:$D,$C1444)</f>
        <v/>
      </c>
      <c r="AW1444" s="35">
        <f>SUMIFS(рўйхат!BF:BF,рўйхат!$CX:$CX,$B$1460,рўйхат!$D:$D,$C1444)</f>
        <v/>
      </c>
      <c r="AX1444" s="36">
        <f>SUMIFS(рўйхат!BG:BG,рўйхат!$CX:$CX,$B$1460,рўйхат!$D:$D,$C1444)</f>
        <v/>
      </c>
      <c r="AY1444" s="35">
        <f>SUMIFS(рўйхат!BH:BH,рўйхат!$CX:$CX,$B$1460,рўйхат!$D:$D,$C1444)</f>
        <v/>
      </c>
      <c r="AZ1444" s="36">
        <f>SUMIFS(рўйхат!BI:BI,рўйхат!$CX:$CX,$B$1460,рўйхат!$D:$D,$C1444)</f>
        <v/>
      </c>
      <c r="BA1444" s="35">
        <f>SUMIFS(рўйхат!BJ:BJ,рўйхат!$CX:$CX,$B$1460,рўйхат!$D:$D,$C1444)</f>
        <v/>
      </c>
      <c r="BB1444" s="36">
        <f>SUMIFS(рўйхат!BK:BK,рўйхат!$CX:$CX,$B$1460,рўйхат!$D:$D,$C1444)</f>
        <v/>
      </c>
      <c r="BC1444" s="77">
        <f>IFERROR(AO1444/E1444,0)</f>
        <v/>
      </c>
      <c r="BD1444" s="77">
        <f>IFERROR(AP1444/F1444,0)</f>
        <v/>
      </c>
      <c r="BE1444" s="35">
        <f>SUMIFS(рўйхат!BL:BL,рўйхат!$CX:$CX,$B$1460,рўйхат!$D:$D,$C1444)</f>
        <v/>
      </c>
      <c r="BF1444" s="36">
        <f>SUMIFS(рўйхат!BM:BM,рўйхат!$CX:$CX,$B$1460,рўйхат!$D:$D,$C1444)</f>
        <v/>
      </c>
      <c r="BG1444" s="35">
        <f>SUMIFS(рўйхат!BN:BN,рўйхат!$CX:$CX,$B$1460,рўйхат!$D:$D,$C1444)</f>
        <v/>
      </c>
      <c r="BH1444" s="36">
        <f>SUMIFS(рўйхат!BO:BO,рўйхат!$CX:$CX,$B$1460,рўйхат!$D:$D,$C1444)</f>
        <v/>
      </c>
      <c r="BI1444" s="35">
        <f>SUMIFS(рўйхат!BP:BP,рўйхат!$CX:$CX,$B$1460,рўйхат!$D:$D,$C1444)</f>
        <v/>
      </c>
      <c r="BJ1444" s="36">
        <f>SUMIFS(рўйхат!BQ:BQ,рўйхат!$CX:$CX,$B$1460,рўйхат!$D:$D,$C1444)</f>
        <v/>
      </c>
      <c r="BK1444" s="35">
        <f>SUMIFS(рўйхат!BR:BR,рўйхат!$CX:$CX,$B$1460,рўйхат!$D:$D,$C1444)</f>
        <v/>
      </c>
      <c r="BL1444" s="36">
        <f>SUMIFS(рўйхат!BS:BS,рўйхат!$CX:$CX,$B$1460,рўйхат!$D:$D,$C1444)</f>
        <v/>
      </c>
      <c r="BM1444" s="35">
        <f>SUMIFS(рўйхат!BT:BT,рўйхат!$CX:$CX,$B$1460,рўйхат!$D:$D,$C1444)</f>
        <v/>
      </c>
      <c r="BN1444" s="36">
        <f>SUMIFS(рўйхат!BU:BU,рўйхат!$CX:$CX,$B$1460,рўйхат!$D:$D,$C1444)</f>
        <v/>
      </c>
      <c r="BO1444" s="35">
        <f>SUMIFS(рўйхат!BX:BX,рўйхат!$CX:$CX,$B$1460,рўйхат!$D:$D,$C1444)</f>
        <v/>
      </c>
      <c r="BP1444" s="36">
        <f>SUMIFS(рўйхат!BY:BY,рўйхат!$CX:$CX,$B$1460,рўйхат!$D:$D,$C1444)</f>
        <v/>
      </c>
      <c r="BQ1444" s="35">
        <f>SUMIFS(рўйхат!BZ:BZ,рўйхат!$CX:$CX,$B$1460,рўйхат!$D:$D,$C1444)</f>
        <v/>
      </c>
      <c r="BR1444" s="36">
        <f>SUMIFS(рўйхат!CA:CA,рўйхат!$CX:$CX,$B$1460,рўйхат!$D:$D,$C1444)</f>
        <v/>
      </c>
      <c r="BS1444" s="35">
        <f>SUMIFS(рўйхат!CB:CB,рўйхат!$CX:$CX,$B$1460,рўйхат!$D:$D,$C1444)</f>
        <v/>
      </c>
      <c r="BT1444" s="36">
        <f>SUMIFS(рўйхат!CC:CC,рўйхат!$CX:$CX,$B$1460,рўйхат!$D:$D,$C1444)</f>
        <v/>
      </c>
      <c r="BU1444" s="35">
        <f>SUMIFS(рўйхат!CD:CD,рўйхат!$CX:$CX,$B$1460,рўйхат!$D:$D,$C1444)</f>
        <v/>
      </c>
      <c r="BV1444" s="36">
        <f>SUMIFS(рўйхат!CE:CE,рўйхат!$CX:$CX,$B$1460,рўйхат!$D:$D,$C1444)</f>
        <v/>
      </c>
      <c r="BW1444" s="35">
        <f>SUMIFS(рўйхат!CH:CH,рўйхат!$CX:$CX,$B$1460,рўйхат!$D:$D,$C1444)</f>
        <v/>
      </c>
      <c r="BX1444" s="36">
        <f>SUMIFS(рўйхат!CI:CI,рўйхат!$CX:$CX,$B$1460,рўйхат!$D:$D,$C1444)</f>
        <v/>
      </c>
      <c r="BY1444" s="35">
        <f>SUMIFS(рўйхат!CJ:CJ,рўйхат!$CX:$CX,$B$1460,рўйхат!$D:$D,$C1444)</f>
        <v/>
      </c>
      <c r="BZ1444" s="36">
        <f>SUMIFS(рўйхат!CK:CK,рўйхат!$CX:$CX,$B$1460,рўйхат!$D:$D,$C1444)</f>
        <v/>
      </c>
      <c r="CA1444" s="35">
        <f>SUMIFS(рўйхат!CL:CL,рўйхат!$CX:$CX,$B$1460,рўйхат!$D:$D,$C1444)</f>
        <v/>
      </c>
      <c r="CB1444" s="36">
        <f>SUMIFS(рўйхат!CM:CM,рўйхат!$CX:$CX,$B$1460,рўйхат!$D:$D,$C1444)</f>
        <v/>
      </c>
      <c r="CC1444" s="35">
        <f>SUMIFS(рўйхат!CN:CN,рўйхат!$CX:$CX,$B$1460,рўйхат!$D:$D,$C1444)</f>
        <v/>
      </c>
      <c r="CD1444" s="36">
        <f>SUMIFS(рўйхат!CO:CO,рўйхат!$CX:$CX,$B$1460,рўйхат!$D:$D,$C1444)</f>
        <v/>
      </c>
      <c r="CE1444" s="77">
        <f>IFERROR(BE1444/(Q1444+BE1444),0)</f>
        <v/>
      </c>
      <c r="CF1444" s="78">
        <f>IFERROR(BF1444/(R1444+BF1444),0)</f>
        <v/>
      </c>
    </row>
    <row r="1445" hidden="1" outlineLevel="1" ht="30" customFormat="1" customHeight="1" s="8">
      <c r="A1445" s="39" t="n"/>
      <c r="B1445" s="50" t="n">
        <v>51</v>
      </c>
      <c r="C1445" s="131" t="inlineStr">
        <is>
          <t>ундириш имкони мавжуд бўлган муаммолик кредитлар таҳлили (забаланс жисмоний шахс)</t>
        </is>
      </c>
      <c r="D1445" s="51" t="n"/>
      <c r="E1445" s="35">
        <f>SUMIFS(рўйхат!F:F,рўйхат!$CX:$CX,$B$1460,рўйхат!$D:$D,$C1445)</f>
        <v/>
      </c>
      <c r="F1445" s="36">
        <f>SUMIFS(рўйхат!G:G,рўйхат!$CX:$CX,$B$1460,рўйхат!$D:$D,$C1445)</f>
        <v/>
      </c>
      <c r="G1445" s="35">
        <f>SUMIFS(рўйхат!H:H,рўйхат!$CX:$CX,$B$1460,рўйхат!$D:$D,$C1445)</f>
        <v/>
      </c>
      <c r="H1445" s="36">
        <f>SUMIFS(рўйхат!I:I,рўйхат!$CX:$CX,$B$1460,рўйхат!$D:$D,$C1445)</f>
        <v/>
      </c>
      <c r="I1445" s="35">
        <f>SUMIFS(рўйхат!J:J,рўйхат!$CX:$CX,$B$1460,рўйхат!$D:$D,$C1445)</f>
        <v/>
      </c>
      <c r="J1445" s="36">
        <f>SUMIFS(рўйхат!K:K,рўйхат!$CX:$CX,$B$1460,рўйхат!$D:$D,$C1445)</f>
        <v/>
      </c>
      <c r="K1445" s="35">
        <f>SUMIFS(рўйхат!L:L,рўйхат!$CX:$CX,$B$1460,рўйхат!$D:$D,$C1445)</f>
        <v/>
      </c>
      <c r="L1445" s="36">
        <f>SUMIFS(рўйхат!M:M,рўйхат!$CX:$CX,$B$1460,рўйхат!$D:$D,$C1445)</f>
        <v/>
      </c>
      <c r="M1445" s="35">
        <f>SUMIFS(рўйхат!N:N,рўйхат!$CX:$CX,$B$1460,рўйхат!$D:$D,$C1445)</f>
        <v/>
      </c>
      <c r="N1445" s="36">
        <f>SUMIFS(рўйхат!O:O,рўйхат!$CX:$CX,$B$1460,рўйхат!$D:$D,$C1445)</f>
        <v/>
      </c>
      <c r="O1445" s="34">
        <f>IFERROR(M1445/E1445,0)</f>
        <v/>
      </c>
      <c r="P1445" s="34">
        <f>IFERROR(N1445/F1445,0)</f>
        <v/>
      </c>
      <c r="Q1445" s="35">
        <f>SUMIFS(рўйхат!P:P,рўйхат!$CX:$CX,$B$1460,рўйхат!$D:$D,$C1445)</f>
        <v/>
      </c>
      <c r="R1445" s="36">
        <f>SUMIFS(рўйхат!Q:Q,рўйхат!$CX:$CX,$B$1460,рўйхат!$D:$D,$C1445)</f>
        <v/>
      </c>
      <c r="S1445" s="35">
        <f>SUMIFS(рўйхат!R:R,рўйхат!$CX:$CX,$B$1460,рўйхат!$D:$D,$C1445)</f>
        <v/>
      </c>
      <c r="T1445" s="36">
        <f>SUMIFS(рўйхат!S:S,рўйхат!$CX:$CX,$B$1460,рўйхат!$D:$D,$C1445)</f>
        <v/>
      </c>
      <c r="U1445" s="35">
        <f>SUMIFS(рўйхат!T:T,рўйхат!$CX:$CX,$B$1460,рўйхат!$D:$D,$C1445)</f>
        <v/>
      </c>
      <c r="V1445" s="36">
        <f>SUMIFS(рўйхат!U:U,рўйхат!$CX:$CX,$B$1460,рўйхат!$D:$D,$C1445)</f>
        <v/>
      </c>
      <c r="W1445" s="35">
        <f>SUMIFS(рўйхат!V:V,рўйхат!$CX:$CX,$B$1460,рўйхат!$D:$D,$C1445)</f>
        <v/>
      </c>
      <c r="X1445" s="36">
        <f>SUMIFS(рўйхат!W:W,рўйхат!$CX:$CX,$B$1460,рўйхат!$D:$D,$C1445)</f>
        <v/>
      </c>
      <c r="Y1445" s="35">
        <f>SUMIFS(рўйхат!X:X,рўйхат!$CX:$CX,$B$1460,рўйхат!$D:$D,$C1445)</f>
        <v/>
      </c>
      <c r="Z1445" s="36">
        <f>SUMIFS(рўйхат!Y:Y,рўйхат!$CX:$CX,$B$1460,рўйхат!$D:$D,$C1445)</f>
        <v/>
      </c>
      <c r="AA1445" s="35">
        <f>SUMIFS(рўйхат!Z:Z,рўйхат!$CX:$CX,$B$1460,рўйхат!$D:$D,$C1445)</f>
        <v/>
      </c>
      <c r="AB1445" s="36">
        <f>SUMIFS(рўйхат!AA:AA,рўйхат!$CX:$CX,$B$1460,рўйхат!$D:$D,$C1445)</f>
        <v/>
      </c>
      <c r="AC1445" s="35">
        <f>SUMIFS(рўйхат!AB:AB,рўйхат!$CX:$CX,$B$1460,рўйхат!$D:$D,$C1445)</f>
        <v/>
      </c>
      <c r="AD1445" s="36">
        <f>SUMIFS(рўйхат!AC:AC,рўйхат!$CX:$CX,$B$1460,рўйхат!$D:$D,$C1445)</f>
        <v/>
      </c>
      <c r="AE1445" s="35">
        <f>SUMIFS(рўйхат!AD:AD,рўйхат!$CX:$CX,$B$1460,рўйхат!$D:$D,$C1445)</f>
        <v/>
      </c>
      <c r="AF1445" s="36">
        <f>SUMIFS(рўйхат!AE:AE,рўйхат!$CX:$CX,$B$1460,рўйхат!$D:$D,$C1445)</f>
        <v/>
      </c>
      <c r="AG1445" s="35">
        <f>SUMIFS(рўйхат!AH:AH,рўйхат!$CX:$CX,$B$1460,рўйхат!$D:$D,$C1445)</f>
        <v/>
      </c>
      <c r="AH1445" s="36">
        <f>SUMIFS(рўйхат!AI:AI,рўйхат!$CX:$CX,$B$1460,рўйхат!$D:$D,$C1445)</f>
        <v/>
      </c>
      <c r="AI1445" s="35">
        <f>SUMIFS(рўйхат!AJ:AJ,рўйхат!$CX:$CX,$B$1460,рўйхат!$D:$D,$C1445)</f>
        <v/>
      </c>
      <c r="AJ1445" s="36">
        <f>SUMIFS(рўйхат!AK:AK,рўйхат!$CX:$CX,$B$1460,рўйхат!$D:$D,$C1445)</f>
        <v/>
      </c>
      <c r="AK1445" s="35">
        <f>SUMIFS(рўйхат!AL:AL,рўйхат!$CX:$CX,$B$1460,рўйхат!$D:$D,$C1445)</f>
        <v/>
      </c>
      <c r="AL1445" s="36">
        <f>SUMIFS(рўйхат!AM:AM,рўйхат!$CX:$CX,$B$1460,рўйхат!$D:$D,$C1445)</f>
        <v/>
      </c>
      <c r="AM1445" s="77">
        <f>IFERROR(Q1445/E1445,0)</f>
        <v/>
      </c>
      <c r="AN1445" s="77">
        <f>IFERROR(R1445/F1445,0)</f>
        <v/>
      </c>
      <c r="AO1445" s="35">
        <f>SUMIFS(рўйхат!AX:AX,рўйхат!$CX:$CX,$B$1460,рўйхат!$D:$D,$C1445)</f>
        <v/>
      </c>
      <c r="AP1445" s="36">
        <f>SUMIFS(рўйхат!AY:AY,рўйхат!$CX:$CX,$B$1460,рўйхат!$D:$D,$C1445)</f>
        <v/>
      </c>
      <c r="AQ1445" s="35">
        <f>SUMIFS(рўйхат!AZ:AZ,рўйхат!$CX:$CX,$B$1460,рўйхат!$D:$D,$C1445)</f>
        <v/>
      </c>
      <c r="AR1445" s="36">
        <f>SUMIFS(рўйхат!BA:BA,рўйхат!$CX:$CX,$B$1460,рўйхат!$D:$D,$C1445)</f>
        <v/>
      </c>
      <c r="AS1445" s="35">
        <f>SUMIFS(рўйхат!BB:BB,рўйхат!$CX:$CX,$B$1460,рўйхат!$D:$D,$C1445)</f>
        <v/>
      </c>
      <c r="AT1445" s="36">
        <f>SUMIFS(рўйхат!BC:BC,рўйхат!$CX:$CX,$B$1460,рўйхат!$D:$D,$C1445)</f>
        <v/>
      </c>
      <c r="AU1445" s="35">
        <f>SUMIFS(рўйхат!BD:BD,рўйхат!$CX:$CX,$B$1460,рўйхат!$D:$D,$C1445)</f>
        <v/>
      </c>
      <c r="AV1445" s="36">
        <f>SUMIFS(рўйхат!BE:BE,рўйхат!$CX:$CX,$B$1460,рўйхат!$D:$D,$C1445)</f>
        <v/>
      </c>
      <c r="AW1445" s="35">
        <f>SUMIFS(рўйхат!BF:BF,рўйхат!$CX:$CX,$B$1460,рўйхат!$D:$D,$C1445)</f>
        <v/>
      </c>
      <c r="AX1445" s="36">
        <f>SUMIFS(рўйхат!BG:BG,рўйхат!$CX:$CX,$B$1460,рўйхат!$D:$D,$C1445)</f>
        <v/>
      </c>
      <c r="AY1445" s="35">
        <f>SUMIFS(рўйхат!BH:BH,рўйхат!$CX:$CX,$B$1460,рўйхат!$D:$D,$C1445)</f>
        <v/>
      </c>
      <c r="AZ1445" s="36">
        <f>SUMIFS(рўйхат!BI:BI,рўйхат!$CX:$CX,$B$1460,рўйхат!$D:$D,$C1445)</f>
        <v/>
      </c>
      <c r="BA1445" s="35">
        <f>SUMIFS(рўйхат!BJ:BJ,рўйхат!$CX:$CX,$B$1460,рўйхат!$D:$D,$C1445)</f>
        <v/>
      </c>
      <c r="BB1445" s="36">
        <f>SUMIFS(рўйхат!BK:BK,рўйхат!$CX:$CX,$B$1460,рўйхат!$D:$D,$C1445)</f>
        <v/>
      </c>
      <c r="BC1445" s="77">
        <f>IFERROR(AO1445/E1445,0)</f>
        <v/>
      </c>
      <c r="BD1445" s="77">
        <f>IFERROR(AP1445/F1445,0)</f>
        <v/>
      </c>
      <c r="BE1445" s="35">
        <f>SUMIFS(рўйхат!BL:BL,рўйхат!$CX:$CX,$B$1460,рўйхат!$D:$D,$C1445)</f>
        <v/>
      </c>
      <c r="BF1445" s="36">
        <f>SUMIFS(рўйхат!BM:BM,рўйхат!$CX:$CX,$B$1460,рўйхат!$D:$D,$C1445)</f>
        <v/>
      </c>
      <c r="BG1445" s="35">
        <f>SUMIFS(рўйхат!BN:BN,рўйхат!$CX:$CX,$B$1460,рўйхат!$D:$D,$C1445)</f>
        <v/>
      </c>
      <c r="BH1445" s="36">
        <f>SUMIFS(рўйхат!BO:BO,рўйхат!$CX:$CX,$B$1460,рўйхат!$D:$D,$C1445)</f>
        <v/>
      </c>
      <c r="BI1445" s="35">
        <f>SUMIFS(рўйхат!BP:BP,рўйхат!$CX:$CX,$B$1460,рўйхат!$D:$D,$C1445)</f>
        <v/>
      </c>
      <c r="BJ1445" s="36">
        <f>SUMIFS(рўйхат!BQ:BQ,рўйхат!$CX:$CX,$B$1460,рўйхат!$D:$D,$C1445)</f>
        <v/>
      </c>
      <c r="BK1445" s="35">
        <f>SUMIFS(рўйхат!BR:BR,рўйхат!$CX:$CX,$B$1460,рўйхат!$D:$D,$C1445)</f>
        <v/>
      </c>
      <c r="BL1445" s="36">
        <f>SUMIFS(рўйхат!BS:BS,рўйхат!$CX:$CX,$B$1460,рўйхат!$D:$D,$C1445)</f>
        <v/>
      </c>
      <c r="BM1445" s="35">
        <f>SUMIFS(рўйхат!BT:BT,рўйхат!$CX:$CX,$B$1460,рўйхат!$D:$D,$C1445)</f>
        <v/>
      </c>
      <c r="BN1445" s="36">
        <f>SUMIFS(рўйхат!BU:BU,рўйхат!$CX:$CX,$B$1460,рўйхат!$D:$D,$C1445)</f>
        <v/>
      </c>
      <c r="BO1445" s="35">
        <f>SUMIFS(рўйхат!BX:BX,рўйхат!$CX:$CX,$B$1460,рўйхат!$D:$D,$C1445)</f>
        <v/>
      </c>
      <c r="BP1445" s="36">
        <f>SUMIFS(рўйхат!BY:BY,рўйхат!$CX:$CX,$B$1460,рўйхат!$D:$D,$C1445)</f>
        <v/>
      </c>
      <c r="BQ1445" s="35">
        <f>SUMIFS(рўйхат!BZ:BZ,рўйхат!$CX:$CX,$B$1460,рўйхат!$D:$D,$C1445)</f>
        <v/>
      </c>
      <c r="BR1445" s="36">
        <f>SUMIFS(рўйхат!CA:CA,рўйхат!$CX:$CX,$B$1460,рўйхат!$D:$D,$C1445)</f>
        <v/>
      </c>
      <c r="BS1445" s="35">
        <f>SUMIFS(рўйхат!CB:CB,рўйхат!$CX:$CX,$B$1460,рўйхат!$D:$D,$C1445)</f>
        <v/>
      </c>
      <c r="BT1445" s="36">
        <f>SUMIFS(рўйхат!CC:CC,рўйхат!$CX:$CX,$B$1460,рўйхат!$D:$D,$C1445)</f>
        <v/>
      </c>
      <c r="BU1445" s="35">
        <f>SUMIFS(рўйхат!CD:CD,рўйхат!$CX:$CX,$B$1460,рўйхат!$D:$D,$C1445)</f>
        <v/>
      </c>
      <c r="BV1445" s="36">
        <f>SUMIFS(рўйхат!CE:CE,рўйхат!$CX:$CX,$B$1460,рўйхат!$D:$D,$C1445)</f>
        <v/>
      </c>
      <c r="BW1445" s="35">
        <f>SUMIFS(рўйхат!CH:CH,рўйхат!$CX:$CX,$B$1460,рўйхат!$D:$D,$C1445)</f>
        <v/>
      </c>
      <c r="BX1445" s="36">
        <f>SUMIFS(рўйхат!CI:CI,рўйхат!$CX:$CX,$B$1460,рўйхат!$D:$D,$C1445)</f>
        <v/>
      </c>
      <c r="BY1445" s="35">
        <f>SUMIFS(рўйхат!CJ:CJ,рўйхат!$CX:$CX,$B$1460,рўйхат!$D:$D,$C1445)</f>
        <v/>
      </c>
      <c r="BZ1445" s="36">
        <f>SUMIFS(рўйхат!CK:CK,рўйхат!$CX:$CX,$B$1460,рўйхат!$D:$D,$C1445)</f>
        <v/>
      </c>
      <c r="CA1445" s="35">
        <f>SUMIFS(рўйхат!CL:CL,рўйхат!$CX:$CX,$B$1460,рўйхат!$D:$D,$C1445)</f>
        <v/>
      </c>
      <c r="CB1445" s="36">
        <f>SUMIFS(рўйхат!CM:CM,рўйхат!$CX:$CX,$B$1460,рўйхат!$D:$D,$C1445)</f>
        <v/>
      </c>
      <c r="CC1445" s="35">
        <f>SUMIFS(рўйхат!CN:CN,рўйхат!$CX:$CX,$B$1460,рўйхат!$D:$D,$C1445)</f>
        <v/>
      </c>
      <c r="CD1445" s="36">
        <f>SUMIFS(рўйхат!CO:CO,рўйхат!$CX:$CX,$B$1460,рўйхат!$D:$D,$C1445)</f>
        <v/>
      </c>
      <c r="CE1445" s="77">
        <f>IFERROR(BE1445/(Q1445+BE1445),0)</f>
        <v/>
      </c>
      <c r="CF1445" s="78">
        <f>IFERROR(BF1445/(R1445+BF1445),0)</f>
        <v/>
      </c>
    </row>
    <row r="1446" hidden="1" outlineLevel="1" ht="30" customFormat="1" customHeight="1" s="8">
      <c r="A1446" s="39" t="n"/>
      <c r="B1446" s="50" t="n">
        <v>52</v>
      </c>
      <c r="C1446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446" s="51" t="n"/>
      <c r="E1446" s="35">
        <f>SUMIFS(рўйхат!F:F,рўйхат!$CX:$CX,$B$1460,рўйхат!$D:$D,$C1446)</f>
        <v/>
      </c>
      <c r="F1446" s="36">
        <f>SUMIFS(рўйхат!G:G,рўйхат!$CX:$CX,$B$1460,рўйхат!$D:$D,$C1446)</f>
        <v/>
      </c>
      <c r="G1446" s="35">
        <f>SUMIFS(рўйхат!H:H,рўйхат!$CX:$CX,$B$1460,рўйхат!$D:$D,$C1446)</f>
        <v/>
      </c>
      <c r="H1446" s="36">
        <f>SUMIFS(рўйхат!I:I,рўйхат!$CX:$CX,$B$1460,рўйхат!$D:$D,$C1446)</f>
        <v/>
      </c>
      <c r="I1446" s="35">
        <f>SUMIFS(рўйхат!J:J,рўйхат!$CX:$CX,$B$1460,рўйхат!$D:$D,$C1446)</f>
        <v/>
      </c>
      <c r="J1446" s="36">
        <f>SUMIFS(рўйхат!K:K,рўйхат!$CX:$CX,$B$1460,рўйхат!$D:$D,$C1446)</f>
        <v/>
      </c>
      <c r="K1446" s="35">
        <f>SUMIFS(рўйхат!L:L,рўйхат!$CX:$CX,$B$1460,рўйхат!$D:$D,$C1446)</f>
        <v/>
      </c>
      <c r="L1446" s="36">
        <f>SUMIFS(рўйхат!M:M,рўйхат!$CX:$CX,$B$1460,рўйхат!$D:$D,$C1446)</f>
        <v/>
      </c>
      <c r="M1446" s="35">
        <f>SUMIFS(рўйхат!N:N,рўйхат!$CX:$CX,$B$1460,рўйхат!$D:$D,$C1446)</f>
        <v/>
      </c>
      <c r="N1446" s="36">
        <f>SUMIFS(рўйхат!O:O,рўйхат!$CX:$CX,$B$1460,рўйхат!$D:$D,$C1446)</f>
        <v/>
      </c>
      <c r="O1446" s="34">
        <f>IFERROR(M1446/E1446,0)</f>
        <v/>
      </c>
      <c r="P1446" s="34">
        <f>IFERROR(N1446/F1446,0)</f>
        <v/>
      </c>
      <c r="Q1446" s="35">
        <f>SUMIFS(рўйхат!P:P,рўйхат!$CX:$CX,$B$1460,рўйхат!$D:$D,$C1446)</f>
        <v/>
      </c>
      <c r="R1446" s="36">
        <f>SUMIFS(рўйхат!Q:Q,рўйхат!$CX:$CX,$B$1460,рўйхат!$D:$D,$C1446)</f>
        <v/>
      </c>
      <c r="S1446" s="35">
        <f>SUMIFS(рўйхат!R:R,рўйхат!$CX:$CX,$B$1460,рўйхат!$D:$D,$C1446)</f>
        <v/>
      </c>
      <c r="T1446" s="36">
        <f>SUMIFS(рўйхат!S:S,рўйхат!$CX:$CX,$B$1460,рўйхат!$D:$D,$C1446)</f>
        <v/>
      </c>
      <c r="U1446" s="35">
        <f>SUMIFS(рўйхат!T:T,рўйхат!$CX:$CX,$B$1460,рўйхат!$D:$D,$C1446)</f>
        <v/>
      </c>
      <c r="V1446" s="36">
        <f>SUMIFS(рўйхат!U:U,рўйхат!$CX:$CX,$B$1460,рўйхат!$D:$D,$C1446)</f>
        <v/>
      </c>
      <c r="W1446" s="35">
        <f>SUMIFS(рўйхат!V:V,рўйхат!$CX:$CX,$B$1460,рўйхат!$D:$D,$C1446)</f>
        <v/>
      </c>
      <c r="X1446" s="36">
        <f>SUMIFS(рўйхат!W:W,рўйхат!$CX:$CX,$B$1460,рўйхат!$D:$D,$C1446)</f>
        <v/>
      </c>
      <c r="Y1446" s="35">
        <f>SUMIFS(рўйхат!X:X,рўйхат!$CX:$CX,$B$1460,рўйхат!$D:$D,$C1446)</f>
        <v/>
      </c>
      <c r="Z1446" s="36">
        <f>SUMIFS(рўйхат!Y:Y,рўйхат!$CX:$CX,$B$1460,рўйхат!$D:$D,$C1446)</f>
        <v/>
      </c>
      <c r="AA1446" s="35">
        <f>SUMIFS(рўйхат!Z:Z,рўйхат!$CX:$CX,$B$1460,рўйхат!$D:$D,$C1446)</f>
        <v/>
      </c>
      <c r="AB1446" s="36">
        <f>SUMIFS(рўйхат!AA:AA,рўйхат!$CX:$CX,$B$1460,рўйхат!$D:$D,$C1446)</f>
        <v/>
      </c>
      <c r="AC1446" s="35">
        <f>SUMIFS(рўйхат!AB:AB,рўйхат!$CX:$CX,$B$1460,рўйхат!$D:$D,$C1446)</f>
        <v/>
      </c>
      <c r="AD1446" s="36">
        <f>SUMIFS(рўйхат!AC:AC,рўйхат!$CX:$CX,$B$1460,рўйхат!$D:$D,$C1446)</f>
        <v/>
      </c>
      <c r="AE1446" s="35">
        <f>SUMIFS(рўйхат!AD:AD,рўйхат!$CX:$CX,$B$1460,рўйхат!$D:$D,$C1446)</f>
        <v/>
      </c>
      <c r="AF1446" s="36">
        <f>SUMIFS(рўйхат!AE:AE,рўйхат!$CX:$CX,$B$1460,рўйхат!$D:$D,$C1446)</f>
        <v/>
      </c>
      <c r="AG1446" s="35">
        <f>SUMIFS(рўйхат!AH:AH,рўйхат!$CX:$CX,$B$1460,рўйхат!$D:$D,$C1446)</f>
        <v/>
      </c>
      <c r="AH1446" s="36">
        <f>SUMIFS(рўйхат!AI:AI,рўйхат!$CX:$CX,$B$1460,рўйхат!$D:$D,$C1446)</f>
        <v/>
      </c>
      <c r="AI1446" s="35">
        <f>SUMIFS(рўйхат!AJ:AJ,рўйхат!$CX:$CX,$B$1460,рўйхат!$D:$D,$C1446)</f>
        <v/>
      </c>
      <c r="AJ1446" s="36">
        <f>SUMIFS(рўйхат!AK:AK,рўйхат!$CX:$CX,$B$1460,рўйхат!$D:$D,$C1446)</f>
        <v/>
      </c>
      <c r="AK1446" s="35">
        <f>SUMIFS(рўйхат!AL:AL,рўйхат!$CX:$CX,$B$1460,рўйхат!$D:$D,$C1446)</f>
        <v/>
      </c>
      <c r="AL1446" s="36">
        <f>SUMIFS(рўйхат!AM:AM,рўйхат!$CX:$CX,$B$1460,рўйхат!$D:$D,$C1446)</f>
        <v/>
      </c>
      <c r="AM1446" s="77">
        <f>IFERROR(Q1446/E1446,0)</f>
        <v/>
      </c>
      <c r="AN1446" s="77">
        <f>IFERROR(R1446/F1446,0)</f>
        <v/>
      </c>
      <c r="AO1446" s="35">
        <f>SUMIFS(рўйхат!AX:AX,рўйхат!$CX:$CX,$B$1460,рўйхат!$D:$D,$C1446)</f>
        <v/>
      </c>
      <c r="AP1446" s="36">
        <f>SUMIFS(рўйхат!AY:AY,рўйхат!$CX:$CX,$B$1460,рўйхат!$D:$D,$C1446)</f>
        <v/>
      </c>
      <c r="AQ1446" s="35">
        <f>SUMIFS(рўйхат!AZ:AZ,рўйхат!$CX:$CX,$B$1460,рўйхат!$D:$D,$C1446)</f>
        <v/>
      </c>
      <c r="AR1446" s="36">
        <f>SUMIFS(рўйхат!BA:BA,рўйхат!$CX:$CX,$B$1460,рўйхат!$D:$D,$C1446)</f>
        <v/>
      </c>
      <c r="AS1446" s="35">
        <f>SUMIFS(рўйхат!BB:BB,рўйхат!$CX:$CX,$B$1460,рўйхат!$D:$D,$C1446)</f>
        <v/>
      </c>
      <c r="AT1446" s="36">
        <f>SUMIFS(рўйхат!BC:BC,рўйхат!$CX:$CX,$B$1460,рўйхат!$D:$D,$C1446)</f>
        <v/>
      </c>
      <c r="AU1446" s="35">
        <f>SUMIFS(рўйхат!BD:BD,рўйхат!$CX:$CX,$B$1460,рўйхат!$D:$D,$C1446)</f>
        <v/>
      </c>
      <c r="AV1446" s="36">
        <f>SUMIFS(рўйхат!BE:BE,рўйхат!$CX:$CX,$B$1460,рўйхат!$D:$D,$C1446)</f>
        <v/>
      </c>
      <c r="AW1446" s="35">
        <f>SUMIFS(рўйхат!BF:BF,рўйхат!$CX:$CX,$B$1460,рўйхат!$D:$D,$C1446)</f>
        <v/>
      </c>
      <c r="AX1446" s="36">
        <f>SUMIFS(рўйхат!BG:BG,рўйхат!$CX:$CX,$B$1460,рўйхат!$D:$D,$C1446)</f>
        <v/>
      </c>
      <c r="AY1446" s="35">
        <f>SUMIFS(рўйхат!BH:BH,рўйхат!$CX:$CX,$B$1460,рўйхат!$D:$D,$C1446)</f>
        <v/>
      </c>
      <c r="AZ1446" s="36">
        <f>SUMIFS(рўйхат!BI:BI,рўйхат!$CX:$CX,$B$1460,рўйхат!$D:$D,$C1446)</f>
        <v/>
      </c>
      <c r="BA1446" s="35">
        <f>SUMIFS(рўйхат!BJ:BJ,рўйхат!$CX:$CX,$B$1460,рўйхат!$D:$D,$C1446)</f>
        <v/>
      </c>
      <c r="BB1446" s="36">
        <f>SUMIFS(рўйхат!BK:BK,рўйхат!$CX:$CX,$B$1460,рўйхат!$D:$D,$C1446)</f>
        <v/>
      </c>
      <c r="BC1446" s="77">
        <f>IFERROR(AO1446/E1446,0)</f>
        <v/>
      </c>
      <c r="BD1446" s="77">
        <f>IFERROR(AP1446/F1446,0)</f>
        <v/>
      </c>
      <c r="BE1446" s="35">
        <f>SUMIFS(рўйхат!BL:BL,рўйхат!$CX:$CX,$B$1460,рўйхат!$D:$D,$C1446)</f>
        <v/>
      </c>
      <c r="BF1446" s="36">
        <f>SUMIFS(рўйхат!BM:BM,рўйхат!$CX:$CX,$B$1460,рўйхат!$D:$D,$C1446)</f>
        <v/>
      </c>
      <c r="BG1446" s="35">
        <f>SUMIFS(рўйхат!BN:BN,рўйхат!$CX:$CX,$B$1460,рўйхат!$D:$D,$C1446)</f>
        <v/>
      </c>
      <c r="BH1446" s="36">
        <f>SUMIFS(рўйхат!BO:BO,рўйхат!$CX:$CX,$B$1460,рўйхат!$D:$D,$C1446)</f>
        <v/>
      </c>
      <c r="BI1446" s="35">
        <f>SUMIFS(рўйхат!BP:BP,рўйхат!$CX:$CX,$B$1460,рўйхат!$D:$D,$C1446)</f>
        <v/>
      </c>
      <c r="BJ1446" s="36">
        <f>SUMIFS(рўйхат!BQ:BQ,рўйхат!$CX:$CX,$B$1460,рўйхат!$D:$D,$C1446)</f>
        <v/>
      </c>
      <c r="BK1446" s="35">
        <f>SUMIFS(рўйхат!BR:BR,рўйхат!$CX:$CX,$B$1460,рўйхат!$D:$D,$C1446)</f>
        <v/>
      </c>
      <c r="BL1446" s="36">
        <f>SUMIFS(рўйхат!BS:BS,рўйхат!$CX:$CX,$B$1460,рўйхат!$D:$D,$C1446)</f>
        <v/>
      </c>
      <c r="BM1446" s="35">
        <f>SUMIFS(рўйхат!BT:BT,рўйхат!$CX:$CX,$B$1460,рўйхат!$D:$D,$C1446)</f>
        <v/>
      </c>
      <c r="BN1446" s="36">
        <f>SUMIFS(рўйхат!BU:BU,рўйхат!$CX:$CX,$B$1460,рўйхат!$D:$D,$C1446)</f>
        <v/>
      </c>
      <c r="BO1446" s="35">
        <f>SUMIFS(рўйхат!BX:BX,рўйхат!$CX:$CX,$B$1460,рўйхат!$D:$D,$C1446)</f>
        <v/>
      </c>
      <c r="BP1446" s="36">
        <f>SUMIFS(рўйхат!BY:BY,рўйхат!$CX:$CX,$B$1460,рўйхат!$D:$D,$C1446)</f>
        <v/>
      </c>
      <c r="BQ1446" s="35">
        <f>SUMIFS(рўйхат!BZ:BZ,рўйхат!$CX:$CX,$B$1460,рўйхат!$D:$D,$C1446)</f>
        <v/>
      </c>
      <c r="BR1446" s="36">
        <f>SUMIFS(рўйхат!CA:CA,рўйхат!$CX:$CX,$B$1460,рўйхат!$D:$D,$C1446)</f>
        <v/>
      </c>
      <c r="BS1446" s="35">
        <f>SUMIFS(рўйхат!CB:CB,рўйхат!$CX:$CX,$B$1460,рўйхат!$D:$D,$C1446)</f>
        <v/>
      </c>
      <c r="BT1446" s="36">
        <f>SUMIFS(рўйхат!CC:CC,рўйхат!$CX:$CX,$B$1460,рўйхат!$D:$D,$C1446)</f>
        <v/>
      </c>
      <c r="BU1446" s="35">
        <f>SUMIFS(рўйхат!CD:CD,рўйхат!$CX:$CX,$B$1460,рўйхат!$D:$D,$C1446)</f>
        <v/>
      </c>
      <c r="BV1446" s="36">
        <f>SUMIFS(рўйхат!CE:CE,рўйхат!$CX:$CX,$B$1460,рўйхат!$D:$D,$C1446)</f>
        <v/>
      </c>
      <c r="BW1446" s="35">
        <f>SUMIFS(рўйхат!CH:CH,рўйхат!$CX:$CX,$B$1460,рўйхат!$D:$D,$C1446)</f>
        <v/>
      </c>
      <c r="BX1446" s="36">
        <f>SUMIFS(рўйхат!CI:CI,рўйхат!$CX:$CX,$B$1460,рўйхат!$D:$D,$C1446)</f>
        <v/>
      </c>
      <c r="BY1446" s="35">
        <f>SUMIFS(рўйхат!CJ:CJ,рўйхат!$CX:$CX,$B$1460,рўйхат!$D:$D,$C1446)</f>
        <v/>
      </c>
      <c r="BZ1446" s="36">
        <f>SUMIFS(рўйхат!CK:CK,рўйхат!$CX:$CX,$B$1460,рўйхат!$D:$D,$C1446)</f>
        <v/>
      </c>
      <c r="CA1446" s="35">
        <f>SUMIFS(рўйхат!CL:CL,рўйхат!$CX:$CX,$B$1460,рўйхат!$D:$D,$C1446)</f>
        <v/>
      </c>
      <c r="CB1446" s="36">
        <f>SUMIFS(рўйхат!CM:CM,рўйхат!$CX:$CX,$B$1460,рўйхат!$D:$D,$C1446)</f>
        <v/>
      </c>
      <c r="CC1446" s="35">
        <f>SUMIFS(рўйхат!CN:CN,рўйхат!$CX:$CX,$B$1460,рўйхат!$D:$D,$C1446)</f>
        <v/>
      </c>
      <c r="CD1446" s="36">
        <f>SUMIFS(рўйхат!CO:CO,рўйхат!$CX:$CX,$B$1460,рўйхат!$D:$D,$C1446)</f>
        <v/>
      </c>
      <c r="CE1446" s="77">
        <f>IFERROR(BE1446/(Q1446+BE1446),0)</f>
        <v/>
      </c>
      <c r="CF1446" s="78">
        <f>IFERROR(BF1446/(R1446+BF1446),0)</f>
        <v/>
      </c>
    </row>
    <row r="1447" hidden="1" outlineLevel="1" ht="30" customFormat="1" customHeight="1" s="8">
      <c r="A1447" s="39" t="n"/>
      <c r="B1447" s="50" t="n">
        <v>53</v>
      </c>
      <c r="C1447" s="131" t="inlineStr">
        <is>
          <t>Харид комиссия аъзоларида манфаалар тўқнашуви (Ғазначилик маълумотига асосан)</t>
        </is>
      </c>
      <c r="D1447" s="51" t="n"/>
      <c r="E1447" s="35">
        <f>SUMIFS(рўйхат!F:F,рўйхат!$CX:$CX,$B$1460,рўйхат!$D:$D,$C1447)</f>
        <v/>
      </c>
      <c r="F1447" s="36">
        <f>SUMIFS(рўйхат!G:G,рўйхат!$CX:$CX,$B$1460,рўйхат!$D:$D,$C1447)</f>
        <v/>
      </c>
      <c r="G1447" s="35">
        <f>SUMIFS(рўйхат!H:H,рўйхат!$CX:$CX,$B$1460,рўйхат!$D:$D,$C1447)</f>
        <v/>
      </c>
      <c r="H1447" s="36">
        <f>SUMIFS(рўйхат!I:I,рўйхат!$CX:$CX,$B$1460,рўйхат!$D:$D,$C1447)</f>
        <v/>
      </c>
      <c r="I1447" s="35">
        <f>SUMIFS(рўйхат!J:J,рўйхат!$CX:$CX,$B$1460,рўйхат!$D:$D,$C1447)</f>
        <v/>
      </c>
      <c r="J1447" s="36">
        <f>SUMIFS(рўйхат!K:K,рўйхат!$CX:$CX,$B$1460,рўйхат!$D:$D,$C1447)</f>
        <v/>
      </c>
      <c r="K1447" s="35">
        <f>SUMIFS(рўйхат!L:L,рўйхат!$CX:$CX,$B$1460,рўйхат!$D:$D,$C1447)</f>
        <v/>
      </c>
      <c r="L1447" s="36">
        <f>SUMIFS(рўйхат!M:M,рўйхат!$CX:$CX,$B$1460,рўйхат!$D:$D,$C1447)</f>
        <v/>
      </c>
      <c r="M1447" s="35">
        <f>SUMIFS(рўйхат!N:N,рўйхат!$CX:$CX,$B$1460,рўйхат!$D:$D,$C1447)</f>
        <v/>
      </c>
      <c r="N1447" s="36">
        <f>SUMIFS(рўйхат!O:O,рўйхат!$CX:$CX,$B$1460,рўйхат!$D:$D,$C1447)</f>
        <v/>
      </c>
      <c r="O1447" s="34">
        <f>IFERROR(M1447/E1447,0)</f>
        <v/>
      </c>
      <c r="P1447" s="34">
        <f>IFERROR(N1447/F1447,0)</f>
        <v/>
      </c>
      <c r="Q1447" s="35">
        <f>SUMIFS(рўйхат!P:P,рўйхат!$CX:$CX,$B$1460,рўйхат!$D:$D,$C1447)</f>
        <v/>
      </c>
      <c r="R1447" s="36">
        <f>SUMIFS(рўйхат!Q:Q,рўйхат!$CX:$CX,$B$1460,рўйхат!$D:$D,$C1447)</f>
        <v/>
      </c>
      <c r="S1447" s="35">
        <f>SUMIFS(рўйхат!R:R,рўйхат!$CX:$CX,$B$1460,рўйхат!$D:$D,$C1447)</f>
        <v/>
      </c>
      <c r="T1447" s="36">
        <f>SUMIFS(рўйхат!S:S,рўйхат!$CX:$CX,$B$1460,рўйхат!$D:$D,$C1447)</f>
        <v/>
      </c>
      <c r="U1447" s="35">
        <f>SUMIFS(рўйхат!T:T,рўйхат!$CX:$CX,$B$1460,рўйхат!$D:$D,$C1447)</f>
        <v/>
      </c>
      <c r="V1447" s="36">
        <f>SUMIFS(рўйхат!U:U,рўйхат!$CX:$CX,$B$1460,рўйхат!$D:$D,$C1447)</f>
        <v/>
      </c>
      <c r="W1447" s="35">
        <f>SUMIFS(рўйхат!V:V,рўйхат!$CX:$CX,$B$1460,рўйхат!$D:$D,$C1447)</f>
        <v/>
      </c>
      <c r="X1447" s="36">
        <f>SUMIFS(рўйхат!W:W,рўйхат!$CX:$CX,$B$1460,рўйхат!$D:$D,$C1447)</f>
        <v/>
      </c>
      <c r="Y1447" s="35">
        <f>SUMIFS(рўйхат!X:X,рўйхат!$CX:$CX,$B$1460,рўйхат!$D:$D,$C1447)</f>
        <v/>
      </c>
      <c r="Z1447" s="36">
        <f>SUMIFS(рўйхат!Y:Y,рўйхат!$CX:$CX,$B$1460,рўйхат!$D:$D,$C1447)</f>
        <v/>
      </c>
      <c r="AA1447" s="35">
        <f>SUMIFS(рўйхат!Z:Z,рўйхат!$CX:$CX,$B$1460,рўйхат!$D:$D,$C1447)</f>
        <v/>
      </c>
      <c r="AB1447" s="36">
        <f>SUMIFS(рўйхат!AA:AA,рўйхат!$CX:$CX,$B$1460,рўйхат!$D:$D,$C1447)</f>
        <v/>
      </c>
      <c r="AC1447" s="35">
        <f>SUMIFS(рўйхат!AB:AB,рўйхат!$CX:$CX,$B$1460,рўйхат!$D:$D,$C1447)</f>
        <v/>
      </c>
      <c r="AD1447" s="36">
        <f>SUMIFS(рўйхат!AC:AC,рўйхат!$CX:$CX,$B$1460,рўйхат!$D:$D,$C1447)</f>
        <v/>
      </c>
      <c r="AE1447" s="35">
        <f>SUMIFS(рўйхат!AD:AD,рўйхат!$CX:$CX,$B$1460,рўйхат!$D:$D,$C1447)</f>
        <v/>
      </c>
      <c r="AF1447" s="36">
        <f>SUMIFS(рўйхат!AE:AE,рўйхат!$CX:$CX,$B$1460,рўйхат!$D:$D,$C1447)</f>
        <v/>
      </c>
      <c r="AG1447" s="35">
        <f>SUMIFS(рўйхат!AH:AH,рўйхат!$CX:$CX,$B$1460,рўйхат!$D:$D,$C1447)</f>
        <v/>
      </c>
      <c r="AH1447" s="36">
        <f>SUMIFS(рўйхат!AI:AI,рўйхат!$CX:$CX,$B$1460,рўйхат!$D:$D,$C1447)</f>
        <v/>
      </c>
      <c r="AI1447" s="35">
        <f>SUMIFS(рўйхат!AJ:AJ,рўйхат!$CX:$CX,$B$1460,рўйхат!$D:$D,$C1447)</f>
        <v/>
      </c>
      <c r="AJ1447" s="36">
        <f>SUMIFS(рўйхат!AK:AK,рўйхат!$CX:$CX,$B$1460,рўйхат!$D:$D,$C1447)</f>
        <v/>
      </c>
      <c r="AK1447" s="35">
        <f>SUMIFS(рўйхат!AL:AL,рўйхат!$CX:$CX,$B$1460,рўйхат!$D:$D,$C1447)</f>
        <v/>
      </c>
      <c r="AL1447" s="36">
        <f>SUMIFS(рўйхат!AM:AM,рўйхат!$CX:$CX,$B$1460,рўйхат!$D:$D,$C1447)</f>
        <v/>
      </c>
      <c r="AM1447" s="77">
        <f>IFERROR(Q1447/E1447,0)</f>
        <v/>
      </c>
      <c r="AN1447" s="77">
        <f>IFERROR(R1447/F1447,0)</f>
        <v/>
      </c>
      <c r="AO1447" s="35">
        <f>SUMIFS(рўйхат!AX:AX,рўйхат!$CX:$CX,$B$1460,рўйхат!$D:$D,$C1447)</f>
        <v/>
      </c>
      <c r="AP1447" s="36">
        <f>SUMIFS(рўйхат!AY:AY,рўйхат!$CX:$CX,$B$1460,рўйхат!$D:$D,$C1447)</f>
        <v/>
      </c>
      <c r="AQ1447" s="35">
        <f>SUMIFS(рўйхат!AZ:AZ,рўйхат!$CX:$CX,$B$1460,рўйхат!$D:$D,$C1447)</f>
        <v/>
      </c>
      <c r="AR1447" s="36">
        <f>SUMIFS(рўйхат!BA:BA,рўйхат!$CX:$CX,$B$1460,рўйхат!$D:$D,$C1447)</f>
        <v/>
      </c>
      <c r="AS1447" s="35">
        <f>SUMIFS(рўйхат!BB:BB,рўйхат!$CX:$CX,$B$1460,рўйхат!$D:$D,$C1447)</f>
        <v/>
      </c>
      <c r="AT1447" s="36">
        <f>SUMIFS(рўйхат!BC:BC,рўйхат!$CX:$CX,$B$1460,рўйхат!$D:$D,$C1447)</f>
        <v/>
      </c>
      <c r="AU1447" s="35">
        <f>SUMIFS(рўйхат!BD:BD,рўйхат!$CX:$CX,$B$1460,рўйхат!$D:$D,$C1447)</f>
        <v/>
      </c>
      <c r="AV1447" s="36">
        <f>SUMIFS(рўйхат!BE:BE,рўйхат!$CX:$CX,$B$1460,рўйхат!$D:$D,$C1447)</f>
        <v/>
      </c>
      <c r="AW1447" s="35">
        <f>SUMIFS(рўйхат!BF:BF,рўйхат!$CX:$CX,$B$1460,рўйхат!$D:$D,$C1447)</f>
        <v/>
      </c>
      <c r="AX1447" s="36">
        <f>SUMIFS(рўйхат!BG:BG,рўйхат!$CX:$CX,$B$1460,рўйхат!$D:$D,$C1447)</f>
        <v/>
      </c>
      <c r="AY1447" s="35">
        <f>SUMIFS(рўйхат!BH:BH,рўйхат!$CX:$CX,$B$1460,рўйхат!$D:$D,$C1447)</f>
        <v/>
      </c>
      <c r="AZ1447" s="36">
        <f>SUMIFS(рўйхат!BI:BI,рўйхат!$CX:$CX,$B$1460,рўйхат!$D:$D,$C1447)</f>
        <v/>
      </c>
      <c r="BA1447" s="35">
        <f>SUMIFS(рўйхат!BJ:BJ,рўйхат!$CX:$CX,$B$1460,рўйхат!$D:$D,$C1447)</f>
        <v/>
      </c>
      <c r="BB1447" s="36">
        <f>SUMIFS(рўйхат!BK:BK,рўйхат!$CX:$CX,$B$1460,рўйхат!$D:$D,$C1447)</f>
        <v/>
      </c>
      <c r="BC1447" s="77">
        <f>IFERROR(AO1447/E1447,0)</f>
        <v/>
      </c>
      <c r="BD1447" s="77">
        <f>IFERROR(AP1447/F1447,0)</f>
        <v/>
      </c>
      <c r="BE1447" s="35">
        <f>SUMIFS(рўйхат!BL:BL,рўйхат!$CX:$CX,$B$1460,рўйхат!$D:$D,$C1447)</f>
        <v/>
      </c>
      <c r="BF1447" s="36">
        <f>SUMIFS(рўйхат!BM:BM,рўйхат!$CX:$CX,$B$1460,рўйхат!$D:$D,$C1447)</f>
        <v/>
      </c>
      <c r="BG1447" s="35">
        <f>SUMIFS(рўйхат!BN:BN,рўйхат!$CX:$CX,$B$1460,рўйхат!$D:$D,$C1447)</f>
        <v/>
      </c>
      <c r="BH1447" s="36">
        <f>SUMIFS(рўйхат!BO:BO,рўйхат!$CX:$CX,$B$1460,рўйхат!$D:$D,$C1447)</f>
        <v/>
      </c>
      <c r="BI1447" s="35">
        <f>SUMIFS(рўйхат!BP:BP,рўйхат!$CX:$CX,$B$1460,рўйхат!$D:$D,$C1447)</f>
        <v/>
      </c>
      <c r="BJ1447" s="36">
        <f>SUMIFS(рўйхат!BQ:BQ,рўйхат!$CX:$CX,$B$1460,рўйхат!$D:$D,$C1447)</f>
        <v/>
      </c>
      <c r="BK1447" s="35">
        <f>SUMIFS(рўйхат!BR:BR,рўйхат!$CX:$CX,$B$1460,рўйхат!$D:$D,$C1447)</f>
        <v/>
      </c>
      <c r="BL1447" s="36">
        <f>SUMIFS(рўйхат!BS:BS,рўйхат!$CX:$CX,$B$1460,рўйхат!$D:$D,$C1447)</f>
        <v/>
      </c>
      <c r="BM1447" s="35">
        <f>SUMIFS(рўйхат!BT:BT,рўйхат!$CX:$CX,$B$1460,рўйхат!$D:$D,$C1447)</f>
        <v/>
      </c>
      <c r="BN1447" s="36">
        <f>SUMIFS(рўйхат!BU:BU,рўйхат!$CX:$CX,$B$1460,рўйхат!$D:$D,$C1447)</f>
        <v/>
      </c>
      <c r="BO1447" s="35">
        <f>SUMIFS(рўйхат!BX:BX,рўйхат!$CX:$CX,$B$1460,рўйхат!$D:$D,$C1447)</f>
        <v/>
      </c>
      <c r="BP1447" s="36">
        <f>SUMIFS(рўйхат!BY:BY,рўйхат!$CX:$CX,$B$1460,рўйхат!$D:$D,$C1447)</f>
        <v/>
      </c>
      <c r="BQ1447" s="35">
        <f>SUMIFS(рўйхат!BZ:BZ,рўйхат!$CX:$CX,$B$1460,рўйхат!$D:$D,$C1447)</f>
        <v/>
      </c>
      <c r="BR1447" s="36">
        <f>SUMIFS(рўйхат!CA:CA,рўйхат!$CX:$CX,$B$1460,рўйхат!$D:$D,$C1447)</f>
        <v/>
      </c>
      <c r="BS1447" s="35">
        <f>SUMIFS(рўйхат!CB:CB,рўйхат!$CX:$CX,$B$1460,рўйхат!$D:$D,$C1447)</f>
        <v/>
      </c>
      <c r="BT1447" s="36">
        <f>SUMIFS(рўйхат!CC:CC,рўйхат!$CX:$CX,$B$1460,рўйхат!$D:$D,$C1447)</f>
        <v/>
      </c>
      <c r="BU1447" s="35">
        <f>SUMIFS(рўйхат!CD:CD,рўйхат!$CX:$CX,$B$1460,рўйхат!$D:$D,$C1447)</f>
        <v/>
      </c>
      <c r="BV1447" s="36">
        <f>SUMIFS(рўйхат!CE:CE,рўйхат!$CX:$CX,$B$1460,рўйхат!$D:$D,$C1447)</f>
        <v/>
      </c>
      <c r="BW1447" s="35">
        <f>SUMIFS(рўйхат!CH:CH,рўйхат!$CX:$CX,$B$1460,рўйхат!$D:$D,$C1447)</f>
        <v/>
      </c>
      <c r="BX1447" s="36">
        <f>SUMIFS(рўйхат!CI:CI,рўйхат!$CX:$CX,$B$1460,рўйхат!$D:$D,$C1447)</f>
        <v/>
      </c>
      <c r="BY1447" s="35">
        <f>SUMIFS(рўйхат!CJ:CJ,рўйхат!$CX:$CX,$B$1460,рўйхат!$D:$D,$C1447)</f>
        <v/>
      </c>
      <c r="BZ1447" s="36">
        <f>SUMIFS(рўйхат!CK:CK,рўйхат!$CX:$CX,$B$1460,рўйхат!$D:$D,$C1447)</f>
        <v/>
      </c>
      <c r="CA1447" s="35">
        <f>SUMIFS(рўйхат!CL:CL,рўйхат!$CX:$CX,$B$1460,рўйхат!$D:$D,$C1447)</f>
        <v/>
      </c>
      <c r="CB1447" s="36">
        <f>SUMIFS(рўйхат!CM:CM,рўйхат!$CX:$CX,$B$1460,рўйхат!$D:$D,$C1447)</f>
        <v/>
      </c>
      <c r="CC1447" s="35">
        <f>SUMIFS(рўйхат!CN:CN,рўйхат!$CX:$CX,$B$1460,рўйхат!$D:$D,$C1447)</f>
        <v/>
      </c>
      <c r="CD1447" s="36">
        <f>SUMIFS(рўйхат!CO:CO,рўйхат!$CX:$CX,$B$1460,рўйхат!$D:$D,$C1447)</f>
        <v/>
      </c>
      <c r="CE1447" s="77">
        <f>IFERROR(BE1447/(Q1447+BE1447),0)</f>
        <v/>
      </c>
      <c r="CF1447" s="78">
        <f>IFERROR(BF1447/(R1447+BF1447),0)</f>
        <v/>
      </c>
    </row>
    <row r="1448" hidden="1" outlineLevel="1" ht="30" customFormat="1" customHeight="1" s="8">
      <c r="A1448" s="39" t="n"/>
      <c r="B1448" s="50" t="n">
        <v>54</v>
      </c>
      <c r="C1448" s="131" t="inlineStr">
        <is>
          <t>Харид комиссия аъзоларида манфаалар тўқнашуви (Uzex)</t>
        </is>
      </c>
      <c r="D1448" s="51" t="n"/>
      <c r="E1448" s="35">
        <f>SUMIFS(рўйхат!F:F,рўйхат!$CX:$CX,$B$1460,рўйхат!$D:$D,$C1448)</f>
        <v/>
      </c>
      <c r="F1448" s="36">
        <f>SUMIFS(рўйхат!G:G,рўйхат!$CX:$CX,$B$1460,рўйхат!$D:$D,$C1448)</f>
        <v/>
      </c>
      <c r="G1448" s="35">
        <f>SUMIFS(рўйхат!H:H,рўйхат!$CX:$CX,$B$1460,рўйхат!$D:$D,$C1448)</f>
        <v/>
      </c>
      <c r="H1448" s="36">
        <f>SUMIFS(рўйхат!I:I,рўйхат!$CX:$CX,$B$1460,рўйхат!$D:$D,$C1448)</f>
        <v/>
      </c>
      <c r="I1448" s="35">
        <f>SUMIFS(рўйхат!J:J,рўйхат!$CX:$CX,$B$1460,рўйхат!$D:$D,$C1448)</f>
        <v/>
      </c>
      <c r="J1448" s="36">
        <f>SUMIFS(рўйхат!K:K,рўйхат!$CX:$CX,$B$1460,рўйхат!$D:$D,$C1448)</f>
        <v/>
      </c>
      <c r="K1448" s="35">
        <f>SUMIFS(рўйхат!L:L,рўйхат!$CX:$CX,$B$1460,рўйхат!$D:$D,$C1448)</f>
        <v/>
      </c>
      <c r="L1448" s="36">
        <f>SUMIFS(рўйхат!M:M,рўйхат!$CX:$CX,$B$1460,рўйхат!$D:$D,$C1448)</f>
        <v/>
      </c>
      <c r="M1448" s="35">
        <f>SUMIFS(рўйхат!N:N,рўйхат!$CX:$CX,$B$1460,рўйхат!$D:$D,$C1448)</f>
        <v/>
      </c>
      <c r="N1448" s="36">
        <f>SUMIFS(рўйхат!O:O,рўйхат!$CX:$CX,$B$1460,рўйхат!$D:$D,$C1448)</f>
        <v/>
      </c>
      <c r="O1448" s="34">
        <f>IFERROR(M1448/E1448,0)</f>
        <v/>
      </c>
      <c r="P1448" s="34">
        <f>IFERROR(N1448/F1448,0)</f>
        <v/>
      </c>
      <c r="Q1448" s="35">
        <f>SUMIFS(рўйхат!P:P,рўйхат!$CX:$CX,$B$1460,рўйхат!$D:$D,$C1448)</f>
        <v/>
      </c>
      <c r="R1448" s="36">
        <f>SUMIFS(рўйхат!Q:Q,рўйхат!$CX:$CX,$B$1460,рўйхат!$D:$D,$C1448)</f>
        <v/>
      </c>
      <c r="S1448" s="35">
        <f>SUMIFS(рўйхат!R:R,рўйхат!$CX:$CX,$B$1460,рўйхат!$D:$D,$C1448)</f>
        <v/>
      </c>
      <c r="T1448" s="36">
        <f>SUMIFS(рўйхат!S:S,рўйхат!$CX:$CX,$B$1460,рўйхат!$D:$D,$C1448)</f>
        <v/>
      </c>
      <c r="U1448" s="35">
        <f>SUMIFS(рўйхат!T:T,рўйхат!$CX:$CX,$B$1460,рўйхат!$D:$D,$C1448)</f>
        <v/>
      </c>
      <c r="V1448" s="36">
        <f>SUMIFS(рўйхат!U:U,рўйхат!$CX:$CX,$B$1460,рўйхат!$D:$D,$C1448)</f>
        <v/>
      </c>
      <c r="W1448" s="35">
        <f>SUMIFS(рўйхат!V:V,рўйхат!$CX:$CX,$B$1460,рўйхат!$D:$D,$C1448)</f>
        <v/>
      </c>
      <c r="X1448" s="36">
        <f>SUMIFS(рўйхат!W:W,рўйхат!$CX:$CX,$B$1460,рўйхат!$D:$D,$C1448)</f>
        <v/>
      </c>
      <c r="Y1448" s="35">
        <f>SUMIFS(рўйхат!X:X,рўйхат!$CX:$CX,$B$1460,рўйхат!$D:$D,$C1448)</f>
        <v/>
      </c>
      <c r="Z1448" s="36">
        <f>SUMIFS(рўйхат!Y:Y,рўйхат!$CX:$CX,$B$1460,рўйхат!$D:$D,$C1448)</f>
        <v/>
      </c>
      <c r="AA1448" s="35">
        <f>SUMIFS(рўйхат!Z:Z,рўйхат!$CX:$CX,$B$1460,рўйхат!$D:$D,$C1448)</f>
        <v/>
      </c>
      <c r="AB1448" s="36">
        <f>SUMIFS(рўйхат!AA:AA,рўйхат!$CX:$CX,$B$1460,рўйхат!$D:$D,$C1448)</f>
        <v/>
      </c>
      <c r="AC1448" s="35">
        <f>SUMIFS(рўйхат!AB:AB,рўйхат!$CX:$CX,$B$1460,рўйхат!$D:$D,$C1448)</f>
        <v/>
      </c>
      <c r="AD1448" s="36">
        <f>SUMIFS(рўйхат!AC:AC,рўйхат!$CX:$CX,$B$1460,рўйхат!$D:$D,$C1448)</f>
        <v/>
      </c>
      <c r="AE1448" s="35">
        <f>SUMIFS(рўйхат!AD:AD,рўйхат!$CX:$CX,$B$1460,рўйхат!$D:$D,$C1448)</f>
        <v/>
      </c>
      <c r="AF1448" s="36">
        <f>SUMIFS(рўйхат!AE:AE,рўйхат!$CX:$CX,$B$1460,рўйхат!$D:$D,$C1448)</f>
        <v/>
      </c>
      <c r="AG1448" s="35">
        <f>SUMIFS(рўйхат!AH:AH,рўйхат!$CX:$CX,$B$1460,рўйхат!$D:$D,$C1448)</f>
        <v/>
      </c>
      <c r="AH1448" s="36">
        <f>SUMIFS(рўйхат!AI:AI,рўйхат!$CX:$CX,$B$1460,рўйхат!$D:$D,$C1448)</f>
        <v/>
      </c>
      <c r="AI1448" s="35">
        <f>SUMIFS(рўйхат!AJ:AJ,рўйхат!$CX:$CX,$B$1460,рўйхат!$D:$D,$C1448)</f>
        <v/>
      </c>
      <c r="AJ1448" s="36">
        <f>SUMIFS(рўйхат!AK:AK,рўйхат!$CX:$CX,$B$1460,рўйхат!$D:$D,$C1448)</f>
        <v/>
      </c>
      <c r="AK1448" s="35">
        <f>SUMIFS(рўйхат!AL:AL,рўйхат!$CX:$CX,$B$1460,рўйхат!$D:$D,$C1448)</f>
        <v/>
      </c>
      <c r="AL1448" s="36">
        <f>SUMIFS(рўйхат!AM:AM,рўйхат!$CX:$CX,$B$1460,рўйхат!$D:$D,$C1448)</f>
        <v/>
      </c>
      <c r="AM1448" s="77">
        <f>IFERROR(Q1448/E1448,0)</f>
        <v/>
      </c>
      <c r="AN1448" s="77">
        <f>IFERROR(R1448/F1448,0)</f>
        <v/>
      </c>
      <c r="AO1448" s="35">
        <f>SUMIFS(рўйхат!AX:AX,рўйхат!$CX:$CX,$B$1460,рўйхат!$D:$D,$C1448)</f>
        <v/>
      </c>
      <c r="AP1448" s="36">
        <f>SUMIFS(рўйхат!AY:AY,рўйхат!$CX:$CX,$B$1460,рўйхат!$D:$D,$C1448)</f>
        <v/>
      </c>
      <c r="AQ1448" s="35">
        <f>SUMIFS(рўйхат!AZ:AZ,рўйхат!$CX:$CX,$B$1460,рўйхат!$D:$D,$C1448)</f>
        <v/>
      </c>
      <c r="AR1448" s="36">
        <f>SUMIFS(рўйхат!BA:BA,рўйхат!$CX:$CX,$B$1460,рўйхат!$D:$D,$C1448)</f>
        <v/>
      </c>
      <c r="AS1448" s="35">
        <f>SUMIFS(рўйхат!BB:BB,рўйхат!$CX:$CX,$B$1460,рўйхат!$D:$D,$C1448)</f>
        <v/>
      </c>
      <c r="AT1448" s="36">
        <f>SUMIFS(рўйхат!BC:BC,рўйхат!$CX:$CX,$B$1460,рўйхат!$D:$D,$C1448)</f>
        <v/>
      </c>
      <c r="AU1448" s="35">
        <f>SUMIFS(рўйхат!BD:BD,рўйхат!$CX:$CX,$B$1460,рўйхат!$D:$D,$C1448)</f>
        <v/>
      </c>
      <c r="AV1448" s="36">
        <f>SUMIFS(рўйхат!BE:BE,рўйхат!$CX:$CX,$B$1460,рўйхат!$D:$D,$C1448)</f>
        <v/>
      </c>
      <c r="AW1448" s="35">
        <f>SUMIFS(рўйхат!BF:BF,рўйхат!$CX:$CX,$B$1460,рўйхат!$D:$D,$C1448)</f>
        <v/>
      </c>
      <c r="AX1448" s="36">
        <f>SUMIFS(рўйхат!BG:BG,рўйхат!$CX:$CX,$B$1460,рўйхат!$D:$D,$C1448)</f>
        <v/>
      </c>
      <c r="AY1448" s="35">
        <f>SUMIFS(рўйхат!BH:BH,рўйхат!$CX:$CX,$B$1460,рўйхат!$D:$D,$C1448)</f>
        <v/>
      </c>
      <c r="AZ1448" s="36">
        <f>SUMIFS(рўйхат!BI:BI,рўйхат!$CX:$CX,$B$1460,рўйхат!$D:$D,$C1448)</f>
        <v/>
      </c>
      <c r="BA1448" s="35">
        <f>SUMIFS(рўйхат!BJ:BJ,рўйхат!$CX:$CX,$B$1460,рўйхат!$D:$D,$C1448)</f>
        <v/>
      </c>
      <c r="BB1448" s="36">
        <f>SUMIFS(рўйхат!BK:BK,рўйхат!$CX:$CX,$B$1460,рўйхат!$D:$D,$C1448)</f>
        <v/>
      </c>
      <c r="BC1448" s="77">
        <f>IFERROR(AO1448/E1448,0)</f>
        <v/>
      </c>
      <c r="BD1448" s="77">
        <f>IFERROR(AP1448/F1448,0)</f>
        <v/>
      </c>
      <c r="BE1448" s="35">
        <f>SUMIFS(рўйхат!BL:BL,рўйхат!$CX:$CX,$B$1460,рўйхат!$D:$D,$C1448)</f>
        <v/>
      </c>
      <c r="BF1448" s="36">
        <f>SUMIFS(рўйхат!BM:BM,рўйхат!$CX:$CX,$B$1460,рўйхат!$D:$D,$C1448)</f>
        <v/>
      </c>
      <c r="BG1448" s="35">
        <f>SUMIFS(рўйхат!BN:BN,рўйхат!$CX:$CX,$B$1460,рўйхат!$D:$D,$C1448)</f>
        <v/>
      </c>
      <c r="BH1448" s="36">
        <f>SUMIFS(рўйхат!BO:BO,рўйхат!$CX:$CX,$B$1460,рўйхат!$D:$D,$C1448)</f>
        <v/>
      </c>
      <c r="BI1448" s="35">
        <f>SUMIFS(рўйхат!BP:BP,рўйхат!$CX:$CX,$B$1460,рўйхат!$D:$D,$C1448)</f>
        <v/>
      </c>
      <c r="BJ1448" s="36">
        <f>SUMIFS(рўйхат!BQ:BQ,рўйхат!$CX:$CX,$B$1460,рўйхат!$D:$D,$C1448)</f>
        <v/>
      </c>
      <c r="BK1448" s="35">
        <f>SUMIFS(рўйхат!BR:BR,рўйхат!$CX:$CX,$B$1460,рўйхат!$D:$D,$C1448)</f>
        <v/>
      </c>
      <c r="BL1448" s="36">
        <f>SUMIFS(рўйхат!BS:BS,рўйхат!$CX:$CX,$B$1460,рўйхат!$D:$D,$C1448)</f>
        <v/>
      </c>
      <c r="BM1448" s="35">
        <f>SUMIFS(рўйхат!BT:BT,рўйхат!$CX:$CX,$B$1460,рўйхат!$D:$D,$C1448)</f>
        <v/>
      </c>
      <c r="BN1448" s="36">
        <f>SUMIFS(рўйхат!BU:BU,рўйхат!$CX:$CX,$B$1460,рўйхат!$D:$D,$C1448)</f>
        <v/>
      </c>
      <c r="BO1448" s="35">
        <f>SUMIFS(рўйхат!BX:BX,рўйхат!$CX:$CX,$B$1460,рўйхат!$D:$D,$C1448)</f>
        <v/>
      </c>
      <c r="BP1448" s="36">
        <f>SUMIFS(рўйхат!BY:BY,рўйхат!$CX:$CX,$B$1460,рўйхат!$D:$D,$C1448)</f>
        <v/>
      </c>
      <c r="BQ1448" s="35">
        <f>SUMIFS(рўйхат!BZ:BZ,рўйхат!$CX:$CX,$B$1460,рўйхат!$D:$D,$C1448)</f>
        <v/>
      </c>
      <c r="BR1448" s="36">
        <f>SUMIFS(рўйхат!CA:CA,рўйхат!$CX:$CX,$B$1460,рўйхат!$D:$D,$C1448)</f>
        <v/>
      </c>
      <c r="BS1448" s="35">
        <f>SUMIFS(рўйхат!CB:CB,рўйхат!$CX:$CX,$B$1460,рўйхат!$D:$D,$C1448)</f>
        <v/>
      </c>
      <c r="BT1448" s="36">
        <f>SUMIFS(рўйхат!CC:CC,рўйхат!$CX:$CX,$B$1460,рўйхат!$D:$D,$C1448)</f>
        <v/>
      </c>
      <c r="BU1448" s="35">
        <f>SUMIFS(рўйхат!CD:CD,рўйхат!$CX:$CX,$B$1460,рўйхат!$D:$D,$C1448)</f>
        <v/>
      </c>
      <c r="BV1448" s="36">
        <f>SUMIFS(рўйхат!CE:CE,рўйхат!$CX:$CX,$B$1460,рўйхат!$D:$D,$C1448)</f>
        <v/>
      </c>
      <c r="BW1448" s="35">
        <f>SUMIFS(рўйхат!CH:CH,рўйхат!$CX:$CX,$B$1460,рўйхат!$D:$D,$C1448)</f>
        <v/>
      </c>
      <c r="BX1448" s="36">
        <f>SUMIFS(рўйхат!CI:CI,рўйхат!$CX:$CX,$B$1460,рўйхат!$D:$D,$C1448)</f>
        <v/>
      </c>
      <c r="BY1448" s="35">
        <f>SUMIFS(рўйхат!CJ:CJ,рўйхат!$CX:$CX,$B$1460,рўйхат!$D:$D,$C1448)</f>
        <v/>
      </c>
      <c r="BZ1448" s="36">
        <f>SUMIFS(рўйхат!CK:CK,рўйхат!$CX:$CX,$B$1460,рўйхат!$D:$D,$C1448)</f>
        <v/>
      </c>
      <c r="CA1448" s="35">
        <f>SUMIFS(рўйхат!CL:CL,рўйхат!$CX:$CX,$B$1460,рўйхат!$D:$D,$C1448)</f>
        <v/>
      </c>
      <c r="CB1448" s="36">
        <f>SUMIFS(рўйхат!CM:CM,рўйхат!$CX:$CX,$B$1460,рўйхат!$D:$D,$C1448)</f>
        <v/>
      </c>
      <c r="CC1448" s="35">
        <f>SUMIFS(рўйхат!CN:CN,рўйхат!$CX:$CX,$B$1460,рўйхат!$D:$D,$C1448)</f>
        <v/>
      </c>
      <c r="CD1448" s="36">
        <f>SUMIFS(рўйхат!CO:CO,рўйхат!$CX:$CX,$B$1460,рўйхат!$D:$D,$C1448)</f>
        <v/>
      </c>
      <c r="CE1448" s="77">
        <f>IFERROR(BE1448/(Q1448+BE1448),0)</f>
        <v/>
      </c>
      <c r="CF1448" s="78">
        <f>IFERROR(BF1448/(R1448+BF1448),0)</f>
        <v/>
      </c>
    </row>
    <row r="1449" hidden="1" outlineLevel="1" ht="30" customFormat="1" customHeight="1" s="8">
      <c r="A1449" s="39" t="n"/>
      <c r="B1449" s="50" t="n">
        <v>55</v>
      </c>
      <c r="C1449" s="131" t="inlineStr">
        <is>
          <t>Харид комиссиясида манфаатлар тўқнашуви (UZEX)</t>
        </is>
      </c>
      <c r="D1449" s="51" t="n"/>
      <c r="E1449" s="35">
        <f>SUMIFS(рўйхат!F:F,рўйхат!$CX:$CX,$B$1460,рўйхат!$D:$D,$C1449)</f>
        <v/>
      </c>
      <c r="F1449" s="36">
        <f>SUMIFS(рўйхат!G:G,рўйхат!$CX:$CX,$B$1460,рўйхат!$D:$D,$C1449)</f>
        <v/>
      </c>
      <c r="G1449" s="35">
        <f>SUMIFS(рўйхат!H:H,рўйхат!$CX:$CX,$B$1460,рўйхат!$D:$D,$C1449)</f>
        <v/>
      </c>
      <c r="H1449" s="36">
        <f>SUMIFS(рўйхат!I:I,рўйхат!$CX:$CX,$B$1460,рўйхат!$D:$D,$C1449)</f>
        <v/>
      </c>
      <c r="I1449" s="35">
        <f>SUMIFS(рўйхат!J:J,рўйхат!$CX:$CX,$B$1460,рўйхат!$D:$D,$C1449)</f>
        <v/>
      </c>
      <c r="J1449" s="36">
        <f>SUMIFS(рўйхат!K:K,рўйхат!$CX:$CX,$B$1460,рўйхат!$D:$D,$C1449)</f>
        <v/>
      </c>
      <c r="K1449" s="35">
        <f>SUMIFS(рўйхат!L:L,рўйхат!$CX:$CX,$B$1460,рўйхат!$D:$D,$C1449)</f>
        <v/>
      </c>
      <c r="L1449" s="36">
        <f>SUMIFS(рўйхат!M:M,рўйхат!$CX:$CX,$B$1460,рўйхат!$D:$D,$C1449)</f>
        <v/>
      </c>
      <c r="M1449" s="35">
        <f>SUMIFS(рўйхат!N:N,рўйхат!$CX:$CX,$B$1460,рўйхат!$D:$D,$C1449)</f>
        <v/>
      </c>
      <c r="N1449" s="36">
        <f>SUMIFS(рўйхат!O:O,рўйхат!$CX:$CX,$B$1460,рўйхат!$D:$D,$C1449)</f>
        <v/>
      </c>
      <c r="O1449" s="34">
        <f>IFERROR(M1449/E1449,0)</f>
        <v/>
      </c>
      <c r="P1449" s="34">
        <f>IFERROR(N1449/F1449,0)</f>
        <v/>
      </c>
      <c r="Q1449" s="35">
        <f>SUMIFS(рўйхат!P:P,рўйхат!$CX:$CX,$B$1460,рўйхат!$D:$D,$C1449)</f>
        <v/>
      </c>
      <c r="R1449" s="36">
        <f>SUMIFS(рўйхат!Q:Q,рўйхат!$CX:$CX,$B$1460,рўйхат!$D:$D,$C1449)</f>
        <v/>
      </c>
      <c r="S1449" s="35">
        <f>SUMIFS(рўйхат!R:R,рўйхат!$CX:$CX,$B$1460,рўйхат!$D:$D,$C1449)</f>
        <v/>
      </c>
      <c r="T1449" s="36">
        <f>SUMIFS(рўйхат!S:S,рўйхат!$CX:$CX,$B$1460,рўйхат!$D:$D,$C1449)</f>
        <v/>
      </c>
      <c r="U1449" s="35">
        <f>SUMIFS(рўйхат!T:T,рўйхат!$CX:$CX,$B$1460,рўйхат!$D:$D,$C1449)</f>
        <v/>
      </c>
      <c r="V1449" s="36">
        <f>SUMIFS(рўйхат!U:U,рўйхат!$CX:$CX,$B$1460,рўйхат!$D:$D,$C1449)</f>
        <v/>
      </c>
      <c r="W1449" s="35">
        <f>SUMIFS(рўйхат!V:V,рўйхат!$CX:$CX,$B$1460,рўйхат!$D:$D,$C1449)</f>
        <v/>
      </c>
      <c r="X1449" s="36">
        <f>SUMIFS(рўйхат!W:W,рўйхат!$CX:$CX,$B$1460,рўйхат!$D:$D,$C1449)</f>
        <v/>
      </c>
      <c r="Y1449" s="35">
        <f>SUMIFS(рўйхат!X:X,рўйхат!$CX:$CX,$B$1460,рўйхат!$D:$D,$C1449)</f>
        <v/>
      </c>
      <c r="Z1449" s="36">
        <f>SUMIFS(рўйхат!Y:Y,рўйхат!$CX:$CX,$B$1460,рўйхат!$D:$D,$C1449)</f>
        <v/>
      </c>
      <c r="AA1449" s="35">
        <f>SUMIFS(рўйхат!Z:Z,рўйхат!$CX:$CX,$B$1460,рўйхат!$D:$D,$C1449)</f>
        <v/>
      </c>
      <c r="AB1449" s="36">
        <f>SUMIFS(рўйхат!AA:AA,рўйхат!$CX:$CX,$B$1460,рўйхат!$D:$D,$C1449)</f>
        <v/>
      </c>
      <c r="AC1449" s="35">
        <f>SUMIFS(рўйхат!AB:AB,рўйхат!$CX:$CX,$B$1460,рўйхат!$D:$D,$C1449)</f>
        <v/>
      </c>
      <c r="AD1449" s="36">
        <f>SUMIFS(рўйхат!AC:AC,рўйхат!$CX:$CX,$B$1460,рўйхат!$D:$D,$C1449)</f>
        <v/>
      </c>
      <c r="AE1449" s="35">
        <f>SUMIFS(рўйхат!AD:AD,рўйхат!$CX:$CX,$B$1460,рўйхат!$D:$D,$C1449)</f>
        <v/>
      </c>
      <c r="AF1449" s="36">
        <f>SUMIFS(рўйхат!AE:AE,рўйхат!$CX:$CX,$B$1460,рўйхат!$D:$D,$C1449)</f>
        <v/>
      </c>
      <c r="AG1449" s="35">
        <f>SUMIFS(рўйхат!AH:AH,рўйхат!$CX:$CX,$B$1460,рўйхат!$D:$D,$C1449)</f>
        <v/>
      </c>
      <c r="AH1449" s="36">
        <f>SUMIFS(рўйхат!AI:AI,рўйхат!$CX:$CX,$B$1460,рўйхат!$D:$D,$C1449)</f>
        <v/>
      </c>
      <c r="AI1449" s="35">
        <f>SUMIFS(рўйхат!AJ:AJ,рўйхат!$CX:$CX,$B$1460,рўйхат!$D:$D,$C1449)</f>
        <v/>
      </c>
      <c r="AJ1449" s="36">
        <f>SUMIFS(рўйхат!AK:AK,рўйхат!$CX:$CX,$B$1460,рўйхат!$D:$D,$C1449)</f>
        <v/>
      </c>
      <c r="AK1449" s="35">
        <f>SUMIFS(рўйхат!AL:AL,рўйхат!$CX:$CX,$B$1460,рўйхат!$D:$D,$C1449)</f>
        <v/>
      </c>
      <c r="AL1449" s="36">
        <f>SUMIFS(рўйхат!AM:AM,рўйхат!$CX:$CX,$B$1460,рўйхат!$D:$D,$C1449)</f>
        <v/>
      </c>
      <c r="AM1449" s="77">
        <f>IFERROR(Q1449/E1449,0)</f>
        <v/>
      </c>
      <c r="AN1449" s="77">
        <f>IFERROR(R1449/F1449,0)</f>
        <v/>
      </c>
      <c r="AO1449" s="35">
        <f>SUMIFS(рўйхат!AX:AX,рўйхат!$CX:$CX,$B$1460,рўйхат!$D:$D,$C1449)</f>
        <v/>
      </c>
      <c r="AP1449" s="36">
        <f>SUMIFS(рўйхат!AY:AY,рўйхат!$CX:$CX,$B$1460,рўйхат!$D:$D,$C1449)</f>
        <v/>
      </c>
      <c r="AQ1449" s="35">
        <f>SUMIFS(рўйхат!AZ:AZ,рўйхат!$CX:$CX,$B$1460,рўйхат!$D:$D,$C1449)</f>
        <v/>
      </c>
      <c r="AR1449" s="36">
        <f>SUMIFS(рўйхат!BA:BA,рўйхат!$CX:$CX,$B$1460,рўйхат!$D:$D,$C1449)</f>
        <v/>
      </c>
      <c r="AS1449" s="35">
        <f>SUMIFS(рўйхат!BB:BB,рўйхат!$CX:$CX,$B$1460,рўйхат!$D:$D,$C1449)</f>
        <v/>
      </c>
      <c r="AT1449" s="36">
        <f>SUMIFS(рўйхат!BC:BC,рўйхат!$CX:$CX,$B$1460,рўйхат!$D:$D,$C1449)</f>
        <v/>
      </c>
      <c r="AU1449" s="35">
        <f>SUMIFS(рўйхат!BD:BD,рўйхат!$CX:$CX,$B$1460,рўйхат!$D:$D,$C1449)</f>
        <v/>
      </c>
      <c r="AV1449" s="36">
        <f>SUMIFS(рўйхат!BE:BE,рўйхат!$CX:$CX,$B$1460,рўйхат!$D:$D,$C1449)</f>
        <v/>
      </c>
      <c r="AW1449" s="35">
        <f>SUMIFS(рўйхат!BF:BF,рўйхат!$CX:$CX,$B$1460,рўйхат!$D:$D,$C1449)</f>
        <v/>
      </c>
      <c r="AX1449" s="36">
        <f>SUMIFS(рўйхат!BG:BG,рўйхат!$CX:$CX,$B$1460,рўйхат!$D:$D,$C1449)</f>
        <v/>
      </c>
      <c r="AY1449" s="35">
        <f>SUMIFS(рўйхат!BH:BH,рўйхат!$CX:$CX,$B$1460,рўйхат!$D:$D,$C1449)</f>
        <v/>
      </c>
      <c r="AZ1449" s="36">
        <f>SUMIFS(рўйхат!BI:BI,рўйхат!$CX:$CX,$B$1460,рўйхат!$D:$D,$C1449)</f>
        <v/>
      </c>
      <c r="BA1449" s="35">
        <f>SUMIFS(рўйхат!BJ:BJ,рўйхат!$CX:$CX,$B$1460,рўйхат!$D:$D,$C1449)</f>
        <v/>
      </c>
      <c r="BB1449" s="36">
        <f>SUMIFS(рўйхат!BK:BK,рўйхат!$CX:$CX,$B$1460,рўйхат!$D:$D,$C1449)</f>
        <v/>
      </c>
      <c r="BC1449" s="77">
        <f>IFERROR(AO1449/E1449,0)</f>
        <v/>
      </c>
      <c r="BD1449" s="77">
        <f>IFERROR(AP1449/F1449,0)</f>
        <v/>
      </c>
      <c r="BE1449" s="35">
        <f>SUMIFS(рўйхат!BL:BL,рўйхат!$CX:$CX,$B$1460,рўйхат!$D:$D,$C1449)</f>
        <v/>
      </c>
      <c r="BF1449" s="36">
        <f>SUMIFS(рўйхат!BM:BM,рўйхат!$CX:$CX,$B$1460,рўйхат!$D:$D,$C1449)</f>
        <v/>
      </c>
      <c r="BG1449" s="35">
        <f>SUMIFS(рўйхат!BN:BN,рўйхат!$CX:$CX,$B$1460,рўйхат!$D:$D,$C1449)</f>
        <v/>
      </c>
      <c r="BH1449" s="36">
        <f>SUMIFS(рўйхат!BO:BO,рўйхат!$CX:$CX,$B$1460,рўйхат!$D:$D,$C1449)</f>
        <v/>
      </c>
      <c r="BI1449" s="35">
        <f>SUMIFS(рўйхат!BP:BP,рўйхат!$CX:$CX,$B$1460,рўйхат!$D:$D,$C1449)</f>
        <v/>
      </c>
      <c r="BJ1449" s="36">
        <f>SUMIFS(рўйхат!BQ:BQ,рўйхат!$CX:$CX,$B$1460,рўйхат!$D:$D,$C1449)</f>
        <v/>
      </c>
      <c r="BK1449" s="35">
        <f>SUMIFS(рўйхат!BR:BR,рўйхат!$CX:$CX,$B$1460,рўйхат!$D:$D,$C1449)</f>
        <v/>
      </c>
      <c r="BL1449" s="36">
        <f>SUMIFS(рўйхат!BS:BS,рўйхат!$CX:$CX,$B$1460,рўйхат!$D:$D,$C1449)</f>
        <v/>
      </c>
      <c r="BM1449" s="35">
        <f>SUMIFS(рўйхат!BT:BT,рўйхат!$CX:$CX,$B$1460,рўйхат!$D:$D,$C1449)</f>
        <v/>
      </c>
      <c r="BN1449" s="36">
        <f>SUMIFS(рўйхат!BU:BU,рўйхат!$CX:$CX,$B$1460,рўйхат!$D:$D,$C1449)</f>
        <v/>
      </c>
      <c r="BO1449" s="35">
        <f>SUMIFS(рўйхат!BX:BX,рўйхат!$CX:$CX,$B$1460,рўйхат!$D:$D,$C1449)</f>
        <v/>
      </c>
      <c r="BP1449" s="36">
        <f>SUMIFS(рўйхат!BY:BY,рўйхат!$CX:$CX,$B$1460,рўйхат!$D:$D,$C1449)</f>
        <v/>
      </c>
      <c r="BQ1449" s="35">
        <f>SUMIFS(рўйхат!BZ:BZ,рўйхат!$CX:$CX,$B$1460,рўйхат!$D:$D,$C1449)</f>
        <v/>
      </c>
      <c r="BR1449" s="36">
        <f>SUMIFS(рўйхат!CA:CA,рўйхат!$CX:$CX,$B$1460,рўйхат!$D:$D,$C1449)</f>
        <v/>
      </c>
      <c r="BS1449" s="35">
        <f>SUMIFS(рўйхат!CB:CB,рўйхат!$CX:$CX,$B$1460,рўйхат!$D:$D,$C1449)</f>
        <v/>
      </c>
      <c r="BT1449" s="36">
        <f>SUMIFS(рўйхат!CC:CC,рўйхат!$CX:$CX,$B$1460,рўйхат!$D:$D,$C1449)</f>
        <v/>
      </c>
      <c r="BU1449" s="35">
        <f>SUMIFS(рўйхат!CD:CD,рўйхат!$CX:$CX,$B$1460,рўйхат!$D:$D,$C1449)</f>
        <v/>
      </c>
      <c r="BV1449" s="36">
        <f>SUMIFS(рўйхат!CE:CE,рўйхат!$CX:$CX,$B$1460,рўйхат!$D:$D,$C1449)</f>
        <v/>
      </c>
      <c r="BW1449" s="35">
        <f>SUMIFS(рўйхат!CH:CH,рўйхат!$CX:$CX,$B$1460,рўйхат!$D:$D,$C1449)</f>
        <v/>
      </c>
      <c r="BX1449" s="36">
        <f>SUMIFS(рўйхат!CI:CI,рўйхат!$CX:$CX,$B$1460,рўйхат!$D:$D,$C1449)</f>
        <v/>
      </c>
      <c r="BY1449" s="35">
        <f>SUMIFS(рўйхат!CJ:CJ,рўйхат!$CX:$CX,$B$1460,рўйхат!$D:$D,$C1449)</f>
        <v/>
      </c>
      <c r="BZ1449" s="36">
        <f>SUMIFS(рўйхат!CK:CK,рўйхат!$CX:$CX,$B$1460,рўйхат!$D:$D,$C1449)</f>
        <v/>
      </c>
      <c r="CA1449" s="35">
        <f>SUMIFS(рўйхат!CL:CL,рўйхат!$CX:$CX,$B$1460,рўйхат!$D:$D,$C1449)</f>
        <v/>
      </c>
      <c r="CB1449" s="36">
        <f>SUMIFS(рўйхат!CM:CM,рўйхат!$CX:$CX,$B$1460,рўйхат!$D:$D,$C1449)</f>
        <v/>
      </c>
      <c r="CC1449" s="35">
        <f>SUMIFS(рўйхат!CN:CN,рўйхат!$CX:$CX,$B$1460,рўйхат!$D:$D,$C1449)</f>
        <v/>
      </c>
      <c r="CD1449" s="36">
        <f>SUMIFS(рўйхат!CO:CO,рўйхат!$CX:$CX,$B$1460,рўйхат!$D:$D,$C1449)</f>
        <v/>
      </c>
      <c r="CE1449" s="77">
        <f>IFERROR(BE1449/(Q1449+BE1449),0)</f>
        <v/>
      </c>
      <c r="CF1449" s="78">
        <f>IFERROR(BF1449/(R1449+BF1449),0)</f>
        <v/>
      </c>
    </row>
    <row r="1450" hidden="1" outlineLevel="1" ht="30" customFormat="1" customHeight="1" s="8">
      <c r="A1450" s="39" t="n"/>
      <c r="B1450" s="50" t="n">
        <v>56</v>
      </c>
      <c r="C1450" s="131" t="inlineStr">
        <is>
          <t>Харид комиссиясида манфаатлар тўқнашуви (XT xarid)</t>
        </is>
      </c>
      <c r="D1450" s="51" t="n"/>
      <c r="E1450" s="35">
        <f>SUMIFS(рўйхат!F:F,рўйхат!$CX:$CX,$B$1460,рўйхат!$D:$D,$C1450)</f>
        <v/>
      </c>
      <c r="F1450" s="36">
        <f>SUMIFS(рўйхат!G:G,рўйхат!$CX:$CX,$B$1460,рўйхат!$D:$D,$C1450)</f>
        <v/>
      </c>
      <c r="G1450" s="35">
        <f>SUMIFS(рўйхат!H:H,рўйхат!$CX:$CX,$B$1460,рўйхат!$D:$D,$C1450)</f>
        <v/>
      </c>
      <c r="H1450" s="36">
        <f>SUMIFS(рўйхат!I:I,рўйхат!$CX:$CX,$B$1460,рўйхат!$D:$D,$C1450)</f>
        <v/>
      </c>
      <c r="I1450" s="35">
        <f>SUMIFS(рўйхат!J:J,рўйхат!$CX:$CX,$B$1460,рўйхат!$D:$D,$C1450)</f>
        <v/>
      </c>
      <c r="J1450" s="36">
        <f>SUMIFS(рўйхат!K:K,рўйхат!$CX:$CX,$B$1460,рўйхат!$D:$D,$C1450)</f>
        <v/>
      </c>
      <c r="K1450" s="35">
        <f>SUMIFS(рўйхат!L:L,рўйхат!$CX:$CX,$B$1460,рўйхат!$D:$D,$C1450)</f>
        <v/>
      </c>
      <c r="L1450" s="36">
        <f>SUMIFS(рўйхат!M:M,рўйхат!$CX:$CX,$B$1460,рўйхат!$D:$D,$C1450)</f>
        <v/>
      </c>
      <c r="M1450" s="35">
        <f>SUMIFS(рўйхат!N:N,рўйхат!$CX:$CX,$B$1460,рўйхат!$D:$D,$C1450)</f>
        <v/>
      </c>
      <c r="N1450" s="36">
        <f>SUMIFS(рўйхат!O:O,рўйхат!$CX:$CX,$B$1460,рўйхат!$D:$D,$C1450)</f>
        <v/>
      </c>
      <c r="O1450" s="34">
        <f>IFERROR(M1450/E1450,0)</f>
        <v/>
      </c>
      <c r="P1450" s="34">
        <f>IFERROR(N1450/F1450,0)</f>
        <v/>
      </c>
      <c r="Q1450" s="35">
        <f>SUMIFS(рўйхат!P:P,рўйхат!$CX:$CX,$B$1460,рўйхат!$D:$D,$C1450)</f>
        <v/>
      </c>
      <c r="R1450" s="36">
        <f>SUMIFS(рўйхат!Q:Q,рўйхат!$CX:$CX,$B$1460,рўйхат!$D:$D,$C1450)</f>
        <v/>
      </c>
      <c r="S1450" s="35">
        <f>SUMIFS(рўйхат!R:R,рўйхат!$CX:$CX,$B$1460,рўйхат!$D:$D,$C1450)</f>
        <v/>
      </c>
      <c r="T1450" s="36">
        <f>SUMIFS(рўйхат!S:S,рўйхат!$CX:$CX,$B$1460,рўйхат!$D:$D,$C1450)</f>
        <v/>
      </c>
      <c r="U1450" s="35">
        <f>SUMIFS(рўйхат!T:T,рўйхат!$CX:$CX,$B$1460,рўйхат!$D:$D,$C1450)</f>
        <v/>
      </c>
      <c r="V1450" s="36">
        <f>SUMIFS(рўйхат!U:U,рўйхат!$CX:$CX,$B$1460,рўйхат!$D:$D,$C1450)</f>
        <v/>
      </c>
      <c r="W1450" s="35">
        <f>SUMIFS(рўйхат!V:V,рўйхат!$CX:$CX,$B$1460,рўйхат!$D:$D,$C1450)</f>
        <v/>
      </c>
      <c r="X1450" s="36">
        <f>SUMIFS(рўйхат!W:W,рўйхат!$CX:$CX,$B$1460,рўйхат!$D:$D,$C1450)</f>
        <v/>
      </c>
      <c r="Y1450" s="35">
        <f>SUMIFS(рўйхат!X:X,рўйхат!$CX:$CX,$B$1460,рўйхат!$D:$D,$C1450)</f>
        <v/>
      </c>
      <c r="Z1450" s="36">
        <f>SUMIFS(рўйхат!Y:Y,рўйхат!$CX:$CX,$B$1460,рўйхат!$D:$D,$C1450)</f>
        <v/>
      </c>
      <c r="AA1450" s="35">
        <f>SUMIFS(рўйхат!Z:Z,рўйхат!$CX:$CX,$B$1460,рўйхат!$D:$D,$C1450)</f>
        <v/>
      </c>
      <c r="AB1450" s="36">
        <f>SUMIFS(рўйхат!AA:AA,рўйхат!$CX:$CX,$B$1460,рўйхат!$D:$D,$C1450)</f>
        <v/>
      </c>
      <c r="AC1450" s="35">
        <f>SUMIFS(рўйхат!AB:AB,рўйхат!$CX:$CX,$B$1460,рўйхат!$D:$D,$C1450)</f>
        <v/>
      </c>
      <c r="AD1450" s="36">
        <f>SUMIFS(рўйхат!AC:AC,рўйхат!$CX:$CX,$B$1460,рўйхат!$D:$D,$C1450)</f>
        <v/>
      </c>
      <c r="AE1450" s="35">
        <f>SUMIFS(рўйхат!AD:AD,рўйхат!$CX:$CX,$B$1460,рўйхат!$D:$D,$C1450)</f>
        <v/>
      </c>
      <c r="AF1450" s="36">
        <f>SUMIFS(рўйхат!AE:AE,рўйхат!$CX:$CX,$B$1460,рўйхат!$D:$D,$C1450)</f>
        <v/>
      </c>
      <c r="AG1450" s="35">
        <f>SUMIFS(рўйхат!AH:AH,рўйхат!$CX:$CX,$B$1460,рўйхат!$D:$D,$C1450)</f>
        <v/>
      </c>
      <c r="AH1450" s="36">
        <f>SUMIFS(рўйхат!AI:AI,рўйхат!$CX:$CX,$B$1460,рўйхат!$D:$D,$C1450)</f>
        <v/>
      </c>
      <c r="AI1450" s="35">
        <f>SUMIFS(рўйхат!AJ:AJ,рўйхат!$CX:$CX,$B$1460,рўйхат!$D:$D,$C1450)</f>
        <v/>
      </c>
      <c r="AJ1450" s="36">
        <f>SUMIFS(рўйхат!AK:AK,рўйхат!$CX:$CX,$B$1460,рўйхат!$D:$D,$C1450)</f>
        <v/>
      </c>
      <c r="AK1450" s="35">
        <f>SUMIFS(рўйхат!AL:AL,рўйхат!$CX:$CX,$B$1460,рўйхат!$D:$D,$C1450)</f>
        <v/>
      </c>
      <c r="AL1450" s="36">
        <f>SUMIFS(рўйхат!AM:AM,рўйхат!$CX:$CX,$B$1460,рўйхат!$D:$D,$C1450)</f>
        <v/>
      </c>
      <c r="AM1450" s="77">
        <f>IFERROR(Q1450/E1450,0)</f>
        <v/>
      </c>
      <c r="AN1450" s="77">
        <f>IFERROR(R1450/F1450,0)</f>
        <v/>
      </c>
      <c r="AO1450" s="35">
        <f>SUMIFS(рўйхат!AX:AX,рўйхат!$CX:$CX,$B$1460,рўйхат!$D:$D,$C1450)</f>
        <v/>
      </c>
      <c r="AP1450" s="36">
        <f>SUMIFS(рўйхат!AY:AY,рўйхат!$CX:$CX,$B$1460,рўйхат!$D:$D,$C1450)</f>
        <v/>
      </c>
      <c r="AQ1450" s="35">
        <f>SUMIFS(рўйхат!AZ:AZ,рўйхат!$CX:$CX,$B$1460,рўйхат!$D:$D,$C1450)</f>
        <v/>
      </c>
      <c r="AR1450" s="36">
        <f>SUMIFS(рўйхат!BA:BA,рўйхат!$CX:$CX,$B$1460,рўйхат!$D:$D,$C1450)</f>
        <v/>
      </c>
      <c r="AS1450" s="35">
        <f>SUMIFS(рўйхат!BB:BB,рўйхат!$CX:$CX,$B$1460,рўйхат!$D:$D,$C1450)</f>
        <v/>
      </c>
      <c r="AT1450" s="36">
        <f>SUMIFS(рўйхат!BC:BC,рўйхат!$CX:$CX,$B$1460,рўйхат!$D:$D,$C1450)</f>
        <v/>
      </c>
      <c r="AU1450" s="35">
        <f>SUMIFS(рўйхат!BD:BD,рўйхат!$CX:$CX,$B$1460,рўйхат!$D:$D,$C1450)</f>
        <v/>
      </c>
      <c r="AV1450" s="36">
        <f>SUMIFS(рўйхат!BE:BE,рўйхат!$CX:$CX,$B$1460,рўйхат!$D:$D,$C1450)</f>
        <v/>
      </c>
      <c r="AW1450" s="35">
        <f>SUMIFS(рўйхат!BF:BF,рўйхат!$CX:$CX,$B$1460,рўйхат!$D:$D,$C1450)</f>
        <v/>
      </c>
      <c r="AX1450" s="36">
        <f>SUMIFS(рўйхат!BG:BG,рўйхат!$CX:$CX,$B$1460,рўйхат!$D:$D,$C1450)</f>
        <v/>
      </c>
      <c r="AY1450" s="35">
        <f>SUMIFS(рўйхат!BH:BH,рўйхат!$CX:$CX,$B$1460,рўйхат!$D:$D,$C1450)</f>
        <v/>
      </c>
      <c r="AZ1450" s="36">
        <f>SUMIFS(рўйхат!BI:BI,рўйхат!$CX:$CX,$B$1460,рўйхат!$D:$D,$C1450)</f>
        <v/>
      </c>
      <c r="BA1450" s="35">
        <f>SUMIFS(рўйхат!BJ:BJ,рўйхат!$CX:$CX,$B$1460,рўйхат!$D:$D,$C1450)</f>
        <v/>
      </c>
      <c r="BB1450" s="36">
        <f>SUMIFS(рўйхат!BK:BK,рўйхат!$CX:$CX,$B$1460,рўйхат!$D:$D,$C1450)</f>
        <v/>
      </c>
      <c r="BC1450" s="77">
        <f>IFERROR(AO1450/E1450,0)</f>
        <v/>
      </c>
      <c r="BD1450" s="77">
        <f>IFERROR(AP1450/F1450,0)</f>
        <v/>
      </c>
      <c r="BE1450" s="35">
        <f>SUMIFS(рўйхат!BL:BL,рўйхат!$CX:$CX,$B$1460,рўйхат!$D:$D,$C1450)</f>
        <v/>
      </c>
      <c r="BF1450" s="36">
        <f>SUMIFS(рўйхат!BM:BM,рўйхат!$CX:$CX,$B$1460,рўйхат!$D:$D,$C1450)</f>
        <v/>
      </c>
      <c r="BG1450" s="35">
        <f>SUMIFS(рўйхат!BN:BN,рўйхат!$CX:$CX,$B$1460,рўйхат!$D:$D,$C1450)</f>
        <v/>
      </c>
      <c r="BH1450" s="36">
        <f>SUMIFS(рўйхат!BO:BO,рўйхат!$CX:$CX,$B$1460,рўйхат!$D:$D,$C1450)</f>
        <v/>
      </c>
      <c r="BI1450" s="35">
        <f>SUMIFS(рўйхат!BP:BP,рўйхат!$CX:$CX,$B$1460,рўйхат!$D:$D,$C1450)</f>
        <v/>
      </c>
      <c r="BJ1450" s="36">
        <f>SUMIFS(рўйхат!BQ:BQ,рўйхат!$CX:$CX,$B$1460,рўйхат!$D:$D,$C1450)</f>
        <v/>
      </c>
      <c r="BK1450" s="35">
        <f>SUMIFS(рўйхат!BR:BR,рўйхат!$CX:$CX,$B$1460,рўйхат!$D:$D,$C1450)</f>
        <v/>
      </c>
      <c r="BL1450" s="36">
        <f>SUMIFS(рўйхат!BS:BS,рўйхат!$CX:$CX,$B$1460,рўйхат!$D:$D,$C1450)</f>
        <v/>
      </c>
      <c r="BM1450" s="35">
        <f>SUMIFS(рўйхат!BT:BT,рўйхат!$CX:$CX,$B$1460,рўйхат!$D:$D,$C1450)</f>
        <v/>
      </c>
      <c r="BN1450" s="36">
        <f>SUMIFS(рўйхат!BU:BU,рўйхат!$CX:$CX,$B$1460,рўйхат!$D:$D,$C1450)</f>
        <v/>
      </c>
      <c r="BO1450" s="35">
        <f>SUMIFS(рўйхат!BX:BX,рўйхат!$CX:$CX,$B$1460,рўйхат!$D:$D,$C1450)</f>
        <v/>
      </c>
      <c r="BP1450" s="36">
        <f>SUMIFS(рўйхат!BY:BY,рўйхат!$CX:$CX,$B$1460,рўйхат!$D:$D,$C1450)</f>
        <v/>
      </c>
      <c r="BQ1450" s="35">
        <f>SUMIFS(рўйхат!BZ:BZ,рўйхат!$CX:$CX,$B$1460,рўйхат!$D:$D,$C1450)</f>
        <v/>
      </c>
      <c r="BR1450" s="36">
        <f>SUMIFS(рўйхат!CA:CA,рўйхат!$CX:$CX,$B$1460,рўйхат!$D:$D,$C1450)</f>
        <v/>
      </c>
      <c r="BS1450" s="35">
        <f>SUMIFS(рўйхат!CB:CB,рўйхат!$CX:$CX,$B$1460,рўйхат!$D:$D,$C1450)</f>
        <v/>
      </c>
      <c r="BT1450" s="36">
        <f>SUMIFS(рўйхат!CC:CC,рўйхат!$CX:$CX,$B$1460,рўйхат!$D:$D,$C1450)</f>
        <v/>
      </c>
      <c r="BU1450" s="35">
        <f>SUMIFS(рўйхат!CD:CD,рўйхат!$CX:$CX,$B$1460,рўйхат!$D:$D,$C1450)</f>
        <v/>
      </c>
      <c r="BV1450" s="36">
        <f>SUMIFS(рўйхат!CE:CE,рўйхат!$CX:$CX,$B$1460,рўйхат!$D:$D,$C1450)</f>
        <v/>
      </c>
      <c r="BW1450" s="35">
        <f>SUMIFS(рўйхат!CH:CH,рўйхат!$CX:$CX,$B$1460,рўйхат!$D:$D,$C1450)</f>
        <v/>
      </c>
      <c r="BX1450" s="36">
        <f>SUMIFS(рўйхат!CI:CI,рўйхат!$CX:$CX,$B$1460,рўйхат!$D:$D,$C1450)</f>
        <v/>
      </c>
      <c r="BY1450" s="35">
        <f>SUMIFS(рўйхат!CJ:CJ,рўйхат!$CX:$CX,$B$1460,рўйхат!$D:$D,$C1450)</f>
        <v/>
      </c>
      <c r="BZ1450" s="36">
        <f>SUMIFS(рўйхат!CK:CK,рўйхат!$CX:$CX,$B$1460,рўйхат!$D:$D,$C1450)</f>
        <v/>
      </c>
      <c r="CA1450" s="35">
        <f>SUMIFS(рўйхат!CL:CL,рўйхат!$CX:$CX,$B$1460,рўйхат!$D:$D,$C1450)</f>
        <v/>
      </c>
      <c r="CB1450" s="36">
        <f>SUMIFS(рўйхат!CM:CM,рўйхат!$CX:$CX,$B$1460,рўйхат!$D:$D,$C1450)</f>
        <v/>
      </c>
      <c r="CC1450" s="35">
        <f>SUMIFS(рўйхат!CN:CN,рўйхат!$CX:$CX,$B$1460,рўйхат!$D:$D,$C1450)</f>
        <v/>
      </c>
      <c r="CD1450" s="36">
        <f>SUMIFS(рўйхат!CO:CO,рўйхат!$CX:$CX,$B$1460,рўйхат!$D:$D,$C1450)</f>
        <v/>
      </c>
      <c r="CE1450" s="77">
        <f>IFERROR(BE1450/(Q1450+BE1450),0)</f>
        <v/>
      </c>
      <c r="CF1450" s="78">
        <f>IFERROR(BF1450/(R1450+BF1450),0)</f>
        <v/>
      </c>
    </row>
    <row r="1451" hidden="1" outlineLevel="1" ht="30" customFormat="1" customHeight="1" s="8">
      <c r="A1451" s="39" t="n"/>
      <c r="B1451" s="50" t="n">
        <v>57</v>
      </c>
      <c r="C1451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451" s="51" t="n"/>
      <c r="E1451" s="35">
        <f>SUMIFS(рўйхат!F:F,рўйхат!$CX:$CX,$B$1460,рўйхат!$D:$D,$C1451)</f>
        <v/>
      </c>
      <c r="F1451" s="36">
        <f>SUMIFS(рўйхат!G:G,рўйхат!$CX:$CX,$B$1460,рўйхат!$D:$D,$C1451)</f>
        <v/>
      </c>
      <c r="G1451" s="35">
        <f>SUMIFS(рўйхат!H:H,рўйхат!$CX:$CX,$B$1460,рўйхат!$D:$D,$C1451)</f>
        <v/>
      </c>
      <c r="H1451" s="36">
        <f>SUMIFS(рўйхат!I:I,рўйхат!$CX:$CX,$B$1460,рўйхат!$D:$D,$C1451)</f>
        <v/>
      </c>
      <c r="I1451" s="35">
        <f>SUMIFS(рўйхат!J:J,рўйхат!$CX:$CX,$B$1460,рўйхат!$D:$D,$C1451)</f>
        <v/>
      </c>
      <c r="J1451" s="36">
        <f>SUMIFS(рўйхат!K:K,рўйхат!$CX:$CX,$B$1460,рўйхат!$D:$D,$C1451)</f>
        <v/>
      </c>
      <c r="K1451" s="35">
        <f>SUMIFS(рўйхат!L:L,рўйхат!$CX:$CX,$B$1460,рўйхат!$D:$D,$C1451)</f>
        <v/>
      </c>
      <c r="L1451" s="36">
        <f>SUMIFS(рўйхат!M:M,рўйхат!$CX:$CX,$B$1460,рўйхат!$D:$D,$C1451)</f>
        <v/>
      </c>
      <c r="M1451" s="35">
        <f>SUMIFS(рўйхат!N:N,рўйхат!$CX:$CX,$B$1460,рўйхат!$D:$D,$C1451)</f>
        <v/>
      </c>
      <c r="N1451" s="36">
        <f>SUMIFS(рўйхат!O:O,рўйхат!$CX:$CX,$B$1460,рўйхат!$D:$D,$C1451)</f>
        <v/>
      </c>
      <c r="O1451" s="34">
        <f>IFERROR(M1451/E1451,0)</f>
        <v/>
      </c>
      <c r="P1451" s="34">
        <f>IFERROR(N1451/F1451,0)</f>
        <v/>
      </c>
      <c r="Q1451" s="35">
        <f>SUMIFS(рўйхат!P:P,рўйхат!$CX:$CX,$B$1460,рўйхат!$D:$D,$C1451)</f>
        <v/>
      </c>
      <c r="R1451" s="36">
        <f>SUMIFS(рўйхат!Q:Q,рўйхат!$CX:$CX,$B$1460,рўйхат!$D:$D,$C1451)</f>
        <v/>
      </c>
      <c r="S1451" s="35">
        <f>SUMIFS(рўйхат!R:R,рўйхат!$CX:$CX,$B$1460,рўйхат!$D:$D,$C1451)</f>
        <v/>
      </c>
      <c r="T1451" s="36">
        <f>SUMIFS(рўйхат!S:S,рўйхат!$CX:$CX,$B$1460,рўйхат!$D:$D,$C1451)</f>
        <v/>
      </c>
      <c r="U1451" s="35">
        <f>SUMIFS(рўйхат!T:T,рўйхат!$CX:$CX,$B$1460,рўйхат!$D:$D,$C1451)</f>
        <v/>
      </c>
      <c r="V1451" s="36">
        <f>SUMIFS(рўйхат!U:U,рўйхат!$CX:$CX,$B$1460,рўйхат!$D:$D,$C1451)</f>
        <v/>
      </c>
      <c r="W1451" s="35">
        <f>SUMIFS(рўйхат!V:V,рўйхат!$CX:$CX,$B$1460,рўйхат!$D:$D,$C1451)</f>
        <v/>
      </c>
      <c r="X1451" s="36">
        <f>SUMIFS(рўйхат!W:W,рўйхат!$CX:$CX,$B$1460,рўйхат!$D:$D,$C1451)</f>
        <v/>
      </c>
      <c r="Y1451" s="35">
        <f>SUMIFS(рўйхат!X:X,рўйхат!$CX:$CX,$B$1460,рўйхат!$D:$D,$C1451)</f>
        <v/>
      </c>
      <c r="Z1451" s="36">
        <f>SUMIFS(рўйхат!Y:Y,рўйхат!$CX:$CX,$B$1460,рўйхат!$D:$D,$C1451)</f>
        <v/>
      </c>
      <c r="AA1451" s="35">
        <f>SUMIFS(рўйхат!Z:Z,рўйхат!$CX:$CX,$B$1460,рўйхат!$D:$D,$C1451)</f>
        <v/>
      </c>
      <c r="AB1451" s="36">
        <f>SUMIFS(рўйхат!AA:AA,рўйхат!$CX:$CX,$B$1460,рўйхат!$D:$D,$C1451)</f>
        <v/>
      </c>
      <c r="AC1451" s="35">
        <f>SUMIFS(рўйхат!AB:AB,рўйхат!$CX:$CX,$B$1460,рўйхат!$D:$D,$C1451)</f>
        <v/>
      </c>
      <c r="AD1451" s="36">
        <f>SUMIFS(рўйхат!AC:AC,рўйхат!$CX:$CX,$B$1460,рўйхат!$D:$D,$C1451)</f>
        <v/>
      </c>
      <c r="AE1451" s="35">
        <f>SUMIFS(рўйхат!AD:AD,рўйхат!$CX:$CX,$B$1460,рўйхат!$D:$D,$C1451)</f>
        <v/>
      </c>
      <c r="AF1451" s="36">
        <f>SUMIFS(рўйхат!AE:AE,рўйхат!$CX:$CX,$B$1460,рўйхат!$D:$D,$C1451)</f>
        <v/>
      </c>
      <c r="AG1451" s="35">
        <f>SUMIFS(рўйхат!AH:AH,рўйхат!$CX:$CX,$B$1460,рўйхат!$D:$D,$C1451)</f>
        <v/>
      </c>
      <c r="AH1451" s="36">
        <f>SUMIFS(рўйхат!AI:AI,рўйхат!$CX:$CX,$B$1460,рўйхат!$D:$D,$C1451)</f>
        <v/>
      </c>
      <c r="AI1451" s="35">
        <f>SUMIFS(рўйхат!AJ:AJ,рўйхат!$CX:$CX,$B$1460,рўйхат!$D:$D,$C1451)</f>
        <v/>
      </c>
      <c r="AJ1451" s="36">
        <f>SUMIFS(рўйхат!AK:AK,рўйхат!$CX:$CX,$B$1460,рўйхат!$D:$D,$C1451)</f>
        <v/>
      </c>
      <c r="AK1451" s="35">
        <f>SUMIFS(рўйхат!AL:AL,рўйхат!$CX:$CX,$B$1460,рўйхат!$D:$D,$C1451)</f>
        <v/>
      </c>
      <c r="AL1451" s="36">
        <f>SUMIFS(рўйхат!AM:AM,рўйхат!$CX:$CX,$B$1460,рўйхат!$D:$D,$C1451)</f>
        <v/>
      </c>
      <c r="AM1451" s="77">
        <f>IFERROR(Q1451/E1451,0)</f>
        <v/>
      </c>
      <c r="AN1451" s="77">
        <f>IFERROR(R1451/F1451,0)</f>
        <v/>
      </c>
      <c r="AO1451" s="35">
        <f>SUMIFS(рўйхат!AX:AX,рўйхат!$CX:$CX,$B$1460,рўйхат!$D:$D,$C1451)</f>
        <v/>
      </c>
      <c r="AP1451" s="36">
        <f>SUMIFS(рўйхат!AY:AY,рўйхат!$CX:$CX,$B$1460,рўйхат!$D:$D,$C1451)</f>
        <v/>
      </c>
      <c r="AQ1451" s="35">
        <f>SUMIFS(рўйхат!AZ:AZ,рўйхат!$CX:$CX,$B$1460,рўйхат!$D:$D,$C1451)</f>
        <v/>
      </c>
      <c r="AR1451" s="36">
        <f>SUMIFS(рўйхат!BA:BA,рўйхат!$CX:$CX,$B$1460,рўйхат!$D:$D,$C1451)</f>
        <v/>
      </c>
      <c r="AS1451" s="35">
        <f>SUMIFS(рўйхат!BB:BB,рўйхат!$CX:$CX,$B$1460,рўйхат!$D:$D,$C1451)</f>
        <v/>
      </c>
      <c r="AT1451" s="36">
        <f>SUMIFS(рўйхат!BC:BC,рўйхат!$CX:$CX,$B$1460,рўйхат!$D:$D,$C1451)</f>
        <v/>
      </c>
      <c r="AU1451" s="35">
        <f>SUMIFS(рўйхат!BD:BD,рўйхат!$CX:$CX,$B$1460,рўйхат!$D:$D,$C1451)</f>
        <v/>
      </c>
      <c r="AV1451" s="36">
        <f>SUMIFS(рўйхат!BE:BE,рўйхат!$CX:$CX,$B$1460,рўйхат!$D:$D,$C1451)</f>
        <v/>
      </c>
      <c r="AW1451" s="35">
        <f>SUMIFS(рўйхат!BF:BF,рўйхат!$CX:$CX,$B$1460,рўйхат!$D:$D,$C1451)</f>
        <v/>
      </c>
      <c r="AX1451" s="36">
        <f>SUMIFS(рўйхат!BG:BG,рўйхат!$CX:$CX,$B$1460,рўйхат!$D:$D,$C1451)</f>
        <v/>
      </c>
      <c r="AY1451" s="35">
        <f>SUMIFS(рўйхат!BH:BH,рўйхат!$CX:$CX,$B$1460,рўйхат!$D:$D,$C1451)</f>
        <v/>
      </c>
      <c r="AZ1451" s="36">
        <f>SUMIFS(рўйхат!BI:BI,рўйхат!$CX:$CX,$B$1460,рўйхат!$D:$D,$C1451)</f>
        <v/>
      </c>
      <c r="BA1451" s="35">
        <f>SUMIFS(рўйхат!BJ:BJ,рўйхат!$CX:$CX,$B$1460,рўйхат!$D:$D,$C1451)</f>
        <v/>
      </c>
      <c r="BB1451" s="36">
        <f>SUMIFS(рўйхат!BK:BK,рўйхат!$CX:$CX,$B$1460,рўйхат!$D:$D,$C1451)</f>
        <v/>
      </c>
      <c r="BC1451" s="77">
        <f>IFERROR(AO1451/E1451,0)</f>
        <v/>
      </c>
      <c r="BD1451" s="77">
        <f>IFERROR(AP1451/F1451,0)</f>
        <v/>
      </c>
      <c r="BE1451" s="35">
        <f>SUMIFS(рўйхат!BL:BL,рўйхат!$CX:$CX,$B$1460,рўйхат!$D:$D,$C1451)</f>
        <v/>
      </c>
      <c r="BF1451" s="36">
        <f>SUMIFS(рўйхат!BM:BM,рўйхат!$CX:$CX,$B$1460,рўйхат!$D:$D,$C1451)</f>
        <v/>
      </c>
      <c r="BG1451" s="35">
        <f>SUMIFS(рўйхат!BN:BN,рўйхат!$CX:$CX,$B$1460,рўйхат!$D:$D,$C1451)</f>
        <v/>
      </c>
      <c r="BH1451" s="36">
        <f>SUMIFS(рўйхат!BO:BO,рўйхат!$CX:$CX,$B$1460,рўйхат!$D:$D,$C1451)</f>
        <v/>
      </c>
      <c r="BI1451" s="35">
        <f>SUMIFS(рўйхат!BP:BP,рўйхат!$CX:$CX,$B$1460,рўйхат!$D:$D,$C1451)</f>
        <v/>
      </c>
      <c r="BJ1451" s="36">
        <f>SUMIFS(рўйхат!BQ:BQ,рўйхат!$CX:$CX,$B$1460,рўйхат!$D:$D,$C1451)</f>
        <v/>
      </c>
      <c r="BK1451" s="35">
        <f>SUMIFS(рўйхат!BR:BR,рўйхат!$CX:$CX,$B$1460,рўйхат!$D:$D,$C1451)</f>
        <v/>
      </c>
      <c r="BL1451" s="36">
        <f>SUMIFS(рўйхат!BS:BS,рўйхат!$CX:$CX,$B$1460,рўйхат!$D:$D,$C1451)</f>
        <v/>
      </c>
      <c r="BM1451" s="35">
        <f>SUMIFS(рўйхат!BT:BT,рўйхат!$CX:$CX,$B$1460,рўйхат!$D:$D,$C1451)</f>
        <v/>
      </c>
      <c r="BN1451" s="36">
        <f>SUMIFS(рўйхат!BU:BU,рўйхат!$CX:$CX,$B$1460,рўйхат!$D:$D,$C1451)</f>
        <v/>
      </c>
      <c r="BO1451" s="35">
        <f>SUMIFS(рўйхат!BX:BX,рўйхат!$CX:$CX,$B$1460,рўйхат!$D:$D,$C1451)</f>
        <v/>
      </c>
      <c r="BP1451" s="36">
        <f>SUMIFS(рўйхат!BY:BY,рўйхат!$CX:$CX,$B$1460,рўйхат!$D:$D,$C1451)</f>
        <v/>
      </c>
      <c r="BQ1451" s="35">
        <f>SUMIFS(рўйхат!BZ:BZ,рўйхат!$CX:$CX,$B$1460,рўйхат!$D:$D,$C1451)</f>
        <v/>
      </c>
      <c r="BR1451" s="36">
        <f>SUMIFS(рўйхат!CA:CA,рўйхат!$CX:$CX,$B$1460,рўйхат!$D:$D,$C1451)</f>
        <v/>
      </c>
      <c r="BS1451" s="35">
        <f>SUMIFS(рўйхат!CB:CB,рўйхат!$CX:$CX,$B$1460,рўйхат!$D:$D,$C1451)</f>
        <v/>
      </c>
      <c r="BT1451" s="36">
        <f>SUMIFS(рўйхат!CC:CC,рўйхат!$CX:$CX,$B$1460,рўйхат!$D:$D,$C1451)</f>
        <v/>
      </c>
      <c r="BU1451" s="35">
        <f>SUMIFS(рўйхат!CD:CD,рўйхат!$CX:$CX,$B$1460,рўйхат!$D:$D,$C1451)</f>
        <v/>
      </c>
      <c r="BV1451" s="36">
        <f>SUMIFS(рўйхат!CE:CE,рўйхат!$CX:$CX,$B$1460,рўйхат!$D:$D,$C1451)</f>
        <v/>
      </c>
      <c r="BW1451" s="35">
        <f>SUMIFS(рўйхат!CH:CH,рўйхат!$CX:$CX,$B$1460,рўйхат!$D:$D,$C1451)</f>
        <v/>
      </c>
      <c r="BX1451" s="36">
        <f>SUMIFS(рўйхат!CI:CI,рўйхат!$CX:$CX,$B$1460,рўйхат!$D:$D,$C1451)</f>
        <v/>
      </c>
      <c r="BY1451" s="35">
        <f>SUMIFS(рўйхат!CJ:CJ,рўйхат!$CX:$CX,$B$1460,рўйхат!$D:$D,$C1451)</f>
        <v/>
      </c>
      <c r="BZ1451" s="36">
        <f>SUMIFS(рўйхат!CK:CK,рўйхат!$CX:$CX,$B$1460,рўйхат!$D:$D,$C1451)</f>
        <v/>
      </c>
      <c r="CA1451" s="35">
        <f>SUMIFS(рўйхат!CL:CL,рўйхат!$CX:$CX,$B$1460,рўйхат!$D:$D,$C1451)</f>
        <v/>
      </c>
      <c r="CB1451" s="36">
        <f>SUMIFS(рўйхат!CM:CM,рўйхат!$CX:$CX,$B$1460,рўйхат!$D:$D,$C1451)</f>
        <v/>
      </c>
      <c r="CC1451" s="35">
        <f>SUMIFS(рўйхат!CN:CN,рўйхат!$CX:$CX,$B$1460,рўйхат!$D:$D,$C1451)</f>
        <v/>
      </c>
      <c r="CD1451" s="36">
        <f>SUMIFS(рўйхат!CO:CO,рўйхат!$CX:$CX,$B$1460,рўйхат!$D:$D,$C1451)</f>
        <v/>
      </c>
      <c r="CE1451" s="77">
        <f>IFERROR(BE1451/(Q1451+BE1451),0)</f>
        <v/>
      </c>
      <c r="CF1451" s="78">
        <f>IFERROR(BF1451/(R1451+BF1451),0)</f>
        <v/>
      </c>
    </row>
    <row r="1452" hidden="1" outlineLevel="1" ht="30" customFormat="1" customHeight="1" s="8">
      <c r="A1452" s="39" t="n"/>
      <c r="B1452" s="50" t="n">
        <v>58</v>
      </c>
      <c r="C1452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452" s="51" t="n"/>
      <c r="E1452" s="35">
        <f>SUMIFS(рўйхат!F:F,рўйхат!$CX:$CX,$B$1460,рўйхат!$D:$D,$C1452)</f>
        <v/>
      </c>
      <c r="F1452" s="36">
        <f>SUMIFS(рўйхат!G:G,рўйхат!$CX:$CX,$B$1460,рўйхат!$D:$D,$C1452)</f>
        <v/>
      </c>
      <c r="G1452" s="35">
        <f>SUMIFS(рўйхат!H:H,рўйхат!$CX:$CX,$B$1460,рўйхат!$D:$D,$C1452)</f>
        <v/>
      </c>
      <c r="H1452" s="36">
        <f>SUMIFS(рўйхат!I:I,рўйхат!$CX:$CX,$B$1460,рўйхат!$D:$D,$C1452)</f>
        <v/>
      </c>
      <c r="I1452" s="35">
        <f>SUMIFS(рўйхат!J:J,рўйхат!$CX:$CX,$B$1460,рўйхат!$D:$D,$C1452)</f>
        <v/>
      </c>
      <c r="J1452" s="36">
        <f>SUMIFS(рўйхат!K:K,рўйхат!$CX:$CX,$B$1460,рўйхат!$D:$D,$C1452)</f>
        <v/>
      </c>
      <c r="K1452" s="35">
        <f>SUMIFS(рўйхат!L:L,рўйхат!$CX:$CX,$B$1460,рўйхат!$D:$D,$C1452)</f>
        <v/>
      </c>
      <c r="L1452" s="36">
        <f>SUMIFS(рўйхат!M:M,рўйхат!$CX:$CX,$B$1460,рўйхат!$D:$D,$C1452)</f>
        <v/>
      </c>
      <c r="M1452" s="35">
        <f>SUMIFS(рўйхат!N:N,рўйхат!$CX:$CX,$B$1460,рўйхат!$D:$D,$C1452)</f>
        <v/>
      </c>
      <c r="N1452" s="36">
        <f>SUMIFS(рўйхат!O:O,рўйхат!$CX:$CX,$B$1460,рўйхат!$D:$D,$C1452)</f>
        <v/>
      </c>
      <c r="O1452" s="34">
        <f>IFERROR(M1452/E1452,0)</f>
        <v/>
      </c>
      <c r="P1452" s="34">
        <f>IFERROR(N1452/F1452,0)</f>
        <v/>
      </c>
      <c r="Q1452" s="35">
        <f>SUMIFS(рўйхат!P:P,рўйхат!$CX:$CX,$B$1460,рўйхат!$D:$D,$C1452)</f>
        <v/>
      </c>
      <c r="R1452" s="36">
        <f>SUMIFS(рўйхат!Q:Q,рўйхат!$CX:$CX,$B$1460,рўйхат!$D:$D,$C1452)</f>
        <v/>
      </c>
      <c r="S1452" s="35">
        <f>SUMIFS(рўйхат!R:R,рўйхат!$CX:$CX,$B$1460,рўйхат!$D:$D,$C1452)</f>
        <v/>
      </c>
      <c r="T1452" s="36">
        <f>SUMIFS(рўйхат!S:S,рўйхат!$CX:$CX,$B$1460,рўйхат!$D:$D,$C1452)</f>
        <v/>
      </c>
      <c r="U1452" s="35">
        <f>SUMIFS(рўйхат!T:T,рўйхат!$CX:$CX,$B$1460,рўйхат!$D:$D,$C1452)</f>
        <v/>
      </c>
      <c r="V1452" s="36">
        <f>SUMIFS(рўйхат!U:U,рўйхат!$CX:$CX,$B$1460,рўйхат!$D:$D,$C1452)</f>
        <v/>
      </c>
      <c r="W1452" s="35">
        <f>SUMIFS(рўйхат!V:V,рўйхат!$CX:$CX,$B$1460,рўйхат!$D:$D,$C1452)</f>
        <v/>
      </c>
      <c r="X1452" s="36">
        <f>SUMIFS(рўйхат!W:W,рўйхат!$CX:$CX,$B$1460,рўйхат!$D:$D,$C1452)</f>
        <v/>
      </c>
      <c r="Y1452" s="35">
        <f>SUMIFS(рўйхат!X:X,рўйхат!$CX:$CX,$B$1460,рўйхат!$D:$D,$C1452)</f>
        <v/>
      </c>
      <c r="Z1452" s="36">
        <f>SUMIFS(рўйхат!Y:Y,рўйхат!$CX:$CX,$B$1460,рўйхат!$D:$D,$C1452)</f>
        <v/>
      </c>
      <c r="AA1452" s="35">
        <f>SUMIFS(рўйхат!Z:Z,рўйхат!$CX:$CX,$B$1460,рўйхат!$D:$D,$C1452)</f>
        <v/>
      </c>
      <c r="AB1452" s="36">
        <f>SUMIFS(рўйхат!AA:AA,рўйхат!$CX:$CX,$B$1460,рўйхат!$D:$D,$C1452)</f>
        <v/>
      </c>
      <c r="AC1452" s="35">
        <f>SUMIFS(рўйхат!AB:AB,рўйхат!$CX:$CX,$B$1460,рўйхат!$D:$D,$C1452)</f>
        <v/>
      </c>
      <c r="AD1452" s="36">
        <f>SUMIFS(рўйхат!AC:AC,рўйхат!$CX:$CX,$B$1460,рўйхат!$D:$D,$C1452)</f>
        <v/>
      </c>
      <c r="AE1452" s="35">
        <f>SUMIFS(рўйхат!AD:AD,рўйхат!$CX:$CX,$B$1460,рўйхат!$D:$D,$C1452)</f>
        <v/>
      </c>
      <c r="AF1452" s="36">
        <f>SUMIFS(рўйхат!AE:AE,рўйхат!$CX:$CX,$B$1460,рўйхат!$D:$D,$C1452)</f>
        <v/>
      </c>
      <c r="AG1452" s="35">
        <f>SUMIFS(рўйхат!AH:AH,рўйхат!$CX:$CX,$B$1460,рўйхат!$D:$D,$C1452)</f>
        <v/>
      </c>
      <c r="AH1452" s="36">
        <f>SUMIFS(рўйхат!AI:AI,рўйхат!$CX:$CX,$B$1460,рўйхат!$D:$D,$C1452)</f>
        <v/>
      </c>
      <c r="AI1452" s="35">
        <f>SUMIFS(рўйхат!AJ:AJ,рўйхат!$CX:$CX,$B$1460,рўйхат!$D:$D,$C1452)</f>
        <v/>
      </c>
      <c r="AJ1452" s="36">
        <f>SUMIFS(рўйхат!AK:AK,рўйхат!$CX:$CX,$B$1460,рўйхат!$D:$D,$C1452)</f>
        <v/>
      </c>
      <c r="AK1452" s="35">
        <f>SUMIFS(рўйхат!AL:AL,рўйхат!$CX:$CX,$B$1460,рўйхат!$D:$D,$C1452)</f>
        <v/>
      </c>
      <c r="AL1452" s="36">
        <f>SUMIFS(рўйхат!AM:AM,рўйхат!$CX:$CX,$B$1460,рўйхат!$D:$D,$C1452)</f>
        <v/>
      </c>
      <c r="AM1452" s="77">
        <f>IFERROR(Q1452/E1452,0)</f>
        <v/>
      </c>
      <c r="AN1452" s="77">
        <f>IFERROR(R1452/F1452,0)</f>
        <v/>
      </c>
      <c r="AO1452" s="35">
        <f>SUMIFS(рўйхат!AX:AX,рўйхат!$CX:$CX,$B$1460,рўйхат!$D:$D,$C1452)</f>
        <v/>
      </c>
      <c r="AP1452" s="36">
        <f>SUMIFS(рўйхат!AY:AY,рўйхат!$CX:$CX,$B$1460,рўйхат!$D:$D,$C1452)</f>
        <v/>
      </c>
      <c r="AQ1452" s="35">
        <f>SUMIFS(рўйхат!AZ:AZ,рўйхат!$CX:$CX,$B$1460,рўйхат!$D:$D,$C1452)</f>
        <v/>
      </c>
      <c r="AR1452" s="36">
        <f>SUMIFS(рўйхат!BA:BA,рўйхат!$CX:$CX,$B$1460,рўйхат!$D:$D,$C1452)</f>
        <v/>
      </c>
      <c r="AS1452" s="35">
        <f>SUMIFS(рўйхат!BB:BB,рўйхат!$CX:$CX,$B$1460,рўйхат!$D:$D,$C1452)</f>
        <v/>
      </c>
      <c r="AT1452" s="36">
        <f>SUMIFS(рўйхат!BC:BC,рўйхат!$CX:$CX,$B$1460,рўйхат!$D:$D,$C1452)</f>
        <v/>
      </c>
      <c r="AU1452" s="35">
        <f>SUMIFS(рўйхат!BD:BD,рўйхат!$CX:$CX,$B$1460,рўйхат!$D:$D,$C1452)</f>
        <v/>
      </c>
      <c r="AV1452" s="36">
        <f>SUMIFS(рўйхат!BE:BE,рўйхат!$CX:$CX,$B$1460,рўйхат!$D:$D,$C1452)</f>
        <v/>
      </c>
      <c r="AW1452" s="35">
        <f>SUMIFS(рўйхат!BF:BF,рўйхат!$CX:$CX,$B$1460,рўйхат!$D:$D,$C1452)</f>
        <v/>
      </c>
      <c r="AX1452" s="36">
        <f>SUMIFS(рўйхат!BG:BG,рўйхат!$CX:$CX,$B$1460,рўйхат!$D:$D,$C1452)</f>
        <v/>
      </c>
      <c r="AY1452" s="35">
        <f>SUMIFS(рўйхат!BH:BH,рўйхат!$CX:$CX,$B$1460,рўйхат!$D:$D,$C1452)</f>
        <v/>
      </c>
      <c r="AZ1452" s="36">
        <f>SUMIFS(рўйхат!BI:BI,рўйхат!$CX:$CX,$B$1460,рўйхат!$D:$D,$C1452)</f>
        <v/>
      </c>
      <c r="BA1452" s="35">
        <f>SUMIFS(рўйхат!BJ:BJ,рўйхат!$CX:$CX,$B$1460,рўйхат!$D:$D,$C1452)</f>
        <v/>
      </c>
      <c r="BB1452" s="36">
        <f>SUMIFS(рўйхат!BK:BK,рўйхат!$CX:$CX,$B$1460,рўйхат!$D:$D,$C1452)</f>
        <v/>
      </c>
      <c r="BC1452" s="77">
        <f>IFERROR(AO1452/E1452,0)</f>
        <v/>
      </c>
      <c r="BD1452" s="77">
        <f>IFERROR(AP1452/F1452,0)</f>
        <v/>
      </c>
      <c r="BE1452" s="35">
        <f>SUMIFS(рўйхат!BL:BL,рўйхат!$CX:$CX,$B$1460,рўйхат!$D:$D,$C1452)</f>
        <v/>
      </c>
      <c r="BF1452" s="36">
        <f>SUMIFS(рўйхат!BM:BM,рўйхат!$CX:$CX,$B$1460,рўйхат!$D:$D,$C1452)</f>
        <v/>
      </c>
      <c r="BG1452" s="35">
        <f>SUMIFS(рўйхат!BN:BN,рўйхат!$CX:$CX,$B$1460,рўйхат!$D:$D,$C1452)</f>
        <v/>
      </c>
      <c r="BH1452" s="36">
        <f>SUMIFS(рўйхат!BO:BO,рўйхат!$CX:$CX,$B$1460,рўйхат!$D:$D,$C1452)</f>
        <v/>
      </c>
      <c r="BI1452" s="35">
        <f>SUMIFS(рўйхат!BP:BP,рўйхат!$CX:$CX,$B$1460,рўйхат!$D:$D,$C1452)</f>
        <v/>
      </c>
      <c r="BJ1452" s="36">
        <f>SUMIFS(рўйхат!BQ:BQ,рўйхат!$CX:$CX,$B$1460,рўйхат!$D:$D,$C1452)</f>
        <v/>
      </c>
      <c r="BK1452" s="35">
        <f>SUMIFS(рўйхат!BR:BR,рўйхат!$CX:$CX,$B$1460,рўйхат!$D:$D,$C1452)</f>
        <v/>
      </c>
      <c r="BL1452" s="36">
        <f>SUMIFS(рўйхат!BS:BS,рўйхат!$CX:$CX,$B$1460,рўйхат!$D:$D,$C1452)</f>
        <v/>
      </c>
      <c r="BM1452" s="35">
        <f>SUMIFS(рўйхат!BT:BT,рўйхат!$CX:$CX,$B$1460,рўйхат!$D:$D,$C1452)</f>
        <v/>
      </c>
      <c r="BN1452" s="36">
        <f>SUMIFS(рўйхат!BU:BU,рўйхат!$CX:$CX,$B$1460,рўйхат!$D:$D,$C1452)</f>
        <v/>
      </c>
      <c r="BO1452" s="35">
        <f>SUMIFS(рўйхат!BX:BX,рўйхат!$CX:$CX,$B$1460,рўйхат!$D:$D,$C1452)</f>
        <v/>
      </c>
      <c r="BP1452" s="36">
        <f>SUMIFS(рўйхат!BY:BY,рўйхат!$CX:$CX,$B$1460,рўйхат!$D:$D,$C1452)</f>
        <v/>
      </c>
      <c r="BQ1452" s="35">
        <f>SUMIFS(рўйхат!BZ:BZ,рўйхат!$CX:$CX,$B$1460,рўйхат!$D:$D,$C1452)</f>
        <v/>
      </c>
      <c r="BR1452" s="36">
        <f>SUMIFS(рўйхат!CA:CA,рўйхат!$CX:$CX,$B$1460,рўйхат!$D:$D,$C1452)</f>
        <v/>
      </c>
      <c r="BS1452" s="35">
        <f>SUMIFS(рўйхат!CB:CB,рўйхат!$CX:$CX,$B$1460,рўйхат!$D:$D,$C1452)</f>
        <v/>
      </c>
      <c r="BT1452" s="36">
        <f>SUMIFS(рўйхат!CC:CC,рўйхат!$CX:$CX,$B$1460,рўйхат!$D:$D,$C1452)</f>
        <v/>
      </c>
      <c r="BU1452" s="35">
        <f>SUMIFS(рўйхат!CD:CD,рўйхат!$CX:$CX,$B$1460,рўйхат!$D:$D,$C1452)</f>
        <v/>
      </c>
      <c r="BV1452" s="36">
        <f>SUMIFS(рўйхат!CE:CE,рўйхат!$CX:$CX,$B$1460,рўйхат!$D:$D,$C1452)</f>
        <v/>
      </c>
      <c r="BW1452" s="35">
        <f>SUMIFS(рўйхат!CH:CH,рўйхат!$CX:$CX,$B$1460,рўйхат!$D:$D,$C1452)</f>
        <v/>
      </c>
      <c r="BX1452" s="36">
        <f>SUMIFS(рўйхат!CI:CI,рўйхат!$CX:$CX,$B$1460,рўйхат!$D:$D,$C1452)</f>
        <v/>
      </c>
      <c r="BY1452" s="35">
        <f>SUMIFS(рўйхат!CJ:CJ,рўйхат!$CX:$CX,$B$1460,рўйхат!$D:$D,$C1452)</f>
        <v/>
      </c>
      <c r="BZ1452" s="36">
        <f>SUMIFS(рўйхат!CK:CK,рўйхат!$CX:$CX,$B$1460,рўйхат!$D:$D,$C1452)</f>
        <v/>
      </c>
      <c r="CA1452" s="35">
        <f>SUMIFS(рўйхат!CL:CL,рўйхат!$CX:$CX,$B$1460,рўйхат!$D:$D,$C1452)</f>
        <v/>
      </c>
      <c r="CB1452" s="36">
        <f>SUMIFS(рўйхат!CM:CM,рўйхат!$CX:$CX,$B$1460,рўйхат!$D:$D,$C1452)</f>
        <v/>
      </c>
      <c r="CC1452" s="35">
        <f>SUMIFS(рўйхат!CN:CN,рўйхат!$CX:$CX,$B$1460,рўйхат!$D:$D,$C1452)</f>
        <v/>
      </c>
      <c r="CD1452" s="36">
        <f>SUMIFS(рўйхат!CO:CO,рўйхат!$CX:$CX,$B$1460,рўйхат!$D:$D,$C1452)</f>
        <v/>
      </c>
      <c r="CE1452" s="77">
        <f>IFERROR(BE1452/(Q1452+BE1452),0)</f>
        <v/>
      </c>
      <c r="CF1452" s="78">
        <f>IFERROR(BF1452/(R1452+BF1452),0)</f>
        <v/>
      </c>
    </row>
    <row r="1453" hidden="1" outlineLevel="1" ht="30" customFormat="1" customHeight="1" s="8">
      <c r="A1453" s="39" t="n"/>
      <c r="B1453" s="50" t="n">
        <v>59</v>
      </c>
      <c r="C1453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453" s="51" t="n"/>
      <c r="E1453" s="35">
        <f>SUMIFS(рўйхат!F:F,рўйхат!$CX:$CX,$B$1460,рўйхат!$D:$D,$C1453)</f>
        <v/>
      </c>
      <c r="F1453" s="36">
        <f>SUMIFS(рўйхат!G:G,рўйхат!$CX:$CX,$B$1460,рўйхат!$D:$D,$C1453)</f>
        <v/>
      </c>
      <c r="G1453" s="35">
        <f>SUMIFS(рўйхат!H:H,рўйхат!$CX:$CX,$B$1460,рўйхат!$D:$D,$C1453)</f>
        <v/>
      </c>
      <c r="H1453" s="36">
        <f>SUMIFS(рўйхат!I:I,рўйхат!$CX:$CX,$B$1460,рўйхат!$D:$D,$C1453)</f>
        <v/>
      </c>
      <c r="I1453" s="35">
        <f>SUMIFS(рўйхат!J:J,рўйхат!$CX:$CX,$B$1460,рўйхат!$D:$D,$C1453)</f>
        <v/>
      </c>
      <c r="J1453" s="36">
        <f>SUMIFS(рўйхат!K:K,рўйхат!$CX:$CX,$B$1460,рўйхат!$D:$D,$C1453)</f>
        <v/>
      </c>
      <c r="K1453" s="35">
        <f>SUMIFS(рўйхат!L:L,рўйхат!$CX:$CX,$B$1460,рўйхат!$D:$D,$C1453)</f>
        <v/>
      </c>
      <c r="L1453" s="36">
        <f>SUMIFS(рўйхат!M:M,рўйхат!$CX:$CX,$B$1460,рўйхат!$D:$D,$C1453)</f>
        <v/>
      </c>
      <c r="M1453" s="35">
        <f>SUMIFS(рўйхат!N:N,рўйхат!$CX:$CX,$B$1460,рўйхат!$D:$D,$C1453)</f>
        <v/>
      </c>
      <c r="N1453" s="36">
        <f>SUMIFS(рўйхат!O:O,рўйхат!$CX:$CX,$B$1460,рўйхат!$D:$D,$C1453)</f>
        <v/>
      </c>
      <c r="O1453" s="34">
        <f>IFERROR(M1453/E1453,0)</f>
        <v/>
      </c>
      <c r="P1453" s="34">
        <f>IFERROR(N1453/F1453,0)</f>
        <v/>
      </c>
      <c r="Q1453" s="35">
        <f>SUMIFS(рўйхат!P:P,рўйхат!$CX:$CX,$B$1460,рўйхат!$D:$D,$C1453)</f>
        <v/>
      </c>
      <c r="R1453" s="36">
        <f>SUMIFS(рўйхат!Q:Q,рўйхат!$CX:$CX,$B$1460,рўйхат!$D:$D,$C1453)</f>
        <v/>
      </c>
      <c r="S1453" s="35">
        <f>SUMIFS(рўйхат!R:R,рўйхат!$CX:$CX,$B$1460,рўйхат!$D:$D,$C1453)</f>
        <v/>
      </c>
      <c r="T1453" s="36">
        <f>SUMIFS(рўйхат!S:S,рўйхат!$CX:$CX,$B$1460,рўйхат!$D:$D,$C1453)</f>
        <v/>
      </c>
      <c r="U1453" s="35">
        <f>SUMIFS(рўйхат!T:T,рўйхат!$CX:$CX,$B$1460,рўйхат!$D:$D,$C1453)</f>
        <v/>
      </c>
      <c r="V1453" s="36">
        <f>SUMIFS(рўйхат!U:U,рўйхат!$CX:$CX,$B$1460,рўйхат!$D:$D,$C1453)</f>
        <v/>
      </c>
      <c r="W1453" s="35">
        <f>SUMIFS(рўйхат!V:V,рўйхат!$CX:$CX,$B$1460,рўйхат!$D:$D,$C1453)</f>
        <v/>
      </c>
      <c r="X1453" s="36">
        <f>SUMIFS(рўйхат!W:W,рўйхат!$CX:$CX,$B$1460,рўйхат!$D:$D,$C1453)</f>
        <v/>
      </c>
      <c r="Y1453" s="35">
        <f>SUMIFS(рўйхат!X:X,рўйхат!$CX:$CX,$B$1460,рўйхат!$D:$D,$C1453)</f>
        <v/>
      </c>
      <c r="Z1453" s="36">
        <f>SUMIFS(рўйхат!Y:Y,рўйхат!$CX:$CX,$B$1460,рўйхат!$D:$D,$C1453)</f>
        <v/>
      </c>
      <c r="AA1453" s="35">
        <f>SUMIFS(рўйхат!Z:Z,рўйхат!$CX:$CX,$B$1460,рўйхат!$D:$D,$C1453)</f>
        <v/>
      </c>
      <c r="AB1453" s="36">
        <f>SUMIFS(рўйхат!AA:AA,рўйхат!$CX:$CX,$B$1460,рўйхат!$D:$D,$C1453)</f>
        <v/>
      </c>
      <c r="AC1453" s="35">
        <f>SUMIFS(рўйхат!AB:AB,рўйхат!$CX:$CX,$B$1460,рўйхат!$D:$D,$C1453)</f>
        <v/>
      </c>
      <c r="AD1453" s="36">
        <f>SUMIFS(рўйхат!AC:AC,рўйхат!$CX:$CX,$B$1460,рўйхат!$D:$D,$C1453)</f>
        <v/>
      </c>
      <c r="AE1453" s="35">
        <f>SUMIFS(рўйхат!AD:AD,рўйхат!$CX:$CX,$B$1460,рўйхат!$D:$D,$C1453)</f>
        <v/>
      </c>
      <c r="AF1453" s="36">
        <f>SUMIFS(рўйхат!AE:AE,рўйхат!$CX:$CX,$B$1460,рўйхат!$D:$D,$C1453)</f>
        <v/>
      </c>
      <c r="AG1453" s="35">
        <f>SUMIFS(рўйхат!AH:AH,рўйхат!$CX:$CX,$B$1460,рўйхат!$D:$D,$C1453)</f>
        <v/>
      </c>
      <c r="AH1453" s="36">
        <f>SUMIFS(рўйхат!AI:AI,рўйхат!$CX:$CX,$B$1460,рўйхат!$D:$D,$C1453)</f>
        <v/>
      </c>
      <c r="AI1453" s="35">
        <f>SUMIFS(рўйхат!AJ:AJ,рўйхат!$CX:$CX,$B$1460,рўйхат!$D:$D,$C1453)</f>
        <v/>
      </c>
      <c r="AJ1453" s="36">
        <f>SUMIFS(рўйхат!AK:AK,рўйхат!$CX:$CX,$B$1460,рўйхат!$D:$D,$C1453)</f>
        <v/>
      </c>
      <c r="AK1453" s="35">
        <f>SUMIFS(рўйхат!AL:AL,рўйхат!$CX:$CX,$B$1460,рўйхат!$D:$D,$C1453)</f>
        <v/>
      </c>
      <c r="AL1453" s="36">
        <f>SUMIFS(рўйхат!AM:AM,рўйхат!$CX:$CX,$B$1460,рўйхат!$D:$D,$C1453)</f>
        <v/>
      </c>
      <c r="AM1453" s="77">
        <f>IFERROR(Q1453/E1453,0)</f>
        <v/>
      </c>
      <c r="AN1453" s="77">
        <f>IFERROR(R1453/F1453,0)</f>
        <v/>
      </c>
      <c r="AO1453" s="35">
        <f>SUMIFS(рўйхат!AX:AX,рўйхат!$CX:$CX,$B$1460,рўйхат!$D:$D,$C1453)</f>
        <v/>
      </c>
      <c r="AP1453" s="36">
        <f>SUMIFS(рўйхат!AY:AY,рўйхат!$CX:$CX,$B$1460,рўйхат!$D:$D,$C1453)</f>
        <v/>
      </c>
      <c r="AQ1453" s="35">
        <f>SUMIFS(рўйхат!AZ:AZ,рўйхат!$CX:$CX,$B$1460,рўйхат!$D:$D,$C1453)</f>
        <v/>
      </c>
      <c r="AR1453" s="36">
        <f>SUMIFS(рўйхат!BA:BA,рўйхат!$CX:$CX,$B$1460,рўйхат!$D:$D,$C1453)</f>
        <v/>
      </c>
      <c r="AS1453" s="35">
        <f>SUMIFS(рўйхат!BB:BB,рўйхат!$CX:$CX,$B$1460,рўйхат!$D:$D,$C1453)</f>
        <v/>
      </c>
      <c r="AT1453" s="36">
        <f>SUMIFS(рўйхат!BC:BC,рўйхат!$CX:$CX,$B$1460,рўйхат!$D:$D,$C1453)</f>
        <v/>
      </c>
      <c r="AU1453" s="35">
        <f>SUMIFS(рўйхат!BD:BD,рўйхат!$CX:$CX,$B$1460,рўйхат!$D:$D,$C1453)</f>
        <v/>
      </c>
      <c r="AV1453" s="36">
        <f>SUMIFS(рўйхат!BE:BE,рўйхат!$CX:$CX,$B$1460,рўйхат!$D:$D,$C1453)</f>
        <v/>
      </c>
      <c r="AW1453" s="35">
        <f>SUMIFS(рўйхат!BF:BF,рўйхат!$CX:$CX,$B$1460,рўйхат!$D:$D,$C1453)</f>
        <v/>
      </c>
      <c r="AX1453" s="36">
        <f>SUMIFS(рўйхат!BG:BG,рўйхат!$CX:$CX,$B$1460,рўйхат!$D:$D,$C1453)</f>
        <v/>
      </c>
      <c r="AY1453" s="35">
        <f>SUMIFS(рўйхат!BH:BH,рўйхат!$CX:$CX,$B$1460,рўйхат!$D:$D,$C1453)</f>
        <v/>
      </c>
      <c r="AZ1453" s="36">
        <f>SUMIFS(рўйхат!BI:BI,рўйхат!$CX:$CX,$B$1460,рўйхат!$D:$D,$C1453)</f>
        <v/>
      </c>
      <c r="BA1453" s="35">
        <f>SUMIFS(рўйхат!BJ:BJ,рўйхат!$CX:$CX,$B$1460,рўйхат!$D:$D,$C1453)</f>
        <v/>
      </c>
      <c r="BB1453" s="36">
        <f>SUMIFS(рўйхат!BK:BK,рўйхат!$CX:$CX,$B$1460,рўйхат!$D:$D,$C1453)</f>
        <v/>
      </c>
      <c r="BC1453" s="77">
        <f>IFERROR(AO1453/E1453,0)</f>
        <v/>
      </c>
      <c r="BD1453" s="77">
        <f>IFERROR(AP1453/F1453,0)</f>
        <v/>
      </c>
      <c r="BE1453" s="35">
        <f>SUMIFS(рўйхат!BL:BL,рўйхат!$CX:$CX,$B$1460,рўйхат!$D:$D,$C1453)</f>
        <v/>
      </c>
      <c r="BF1453" s="36">
        <f>SUMIFS(рўйхат!BM:BM,рўйхат!$CX:$CX,$B$1460,рўйхат!$D:$D,$C1453)</f>
        <v/>
      </c>
      <c r="BG1453" s="35">
        <f>SUMIFS(рўйхат!BN:BN,рўйхат!$CX:$CX,$B$1460,рўйхат!$D:$D,$C1453)</f>
        <v/>
      </c>
      <c r="BH1453" s="36">
        <f>SUMIFS(рўйхат!BO:BO,рўйхат!$CX:$CX,$B$1460,рўйхат!$D:$D,$C1453)</f>
        <v/>
      </c>
      <c r="BI1453" s="35">
        <f>SUMIFS(рўйхат!BP:BP,рўйхат!$CX:$CX,$B$1460,рўйхат!$D:$D,$C1453)</f>
        <v/>
      </c>
      <c r="BJ1453" s="36">
        <f>SUMIFS(рўйхат!BQ:BQ,рўйхат!$CX:$CX,$B$1460,рўйхат!$D:$D,$C1453)</f>
        <v/>
      </c>
      <c r="BK1453" s="35">
        <f>SUMIFS(рўйхат!BR:BR,рўйхат!$CX:$CX,$B$1460,рўйхат!$D:$D,$C1453)</f>
        <v/>
      </c>
      <c r="BL1453" s="36">
        <f>SUMIFS(рўйхат!BS:BS,рўйхат!$CX:$CX,$B$1460,рўйхат!$D:$D,$C1453)</f>
        <v/>
      </c>
      <c r="BM1453" s="35">
        <f>SUMIFS(рўйхат!BT:BT,рўйхат!$CX:$CX,$B$1460,рўйхат!$D:$D,$C1453)</f>
        <v/>
      </c>
      <c r="BN1453" s="36">
        <f>SUMIFS(рўйхат!BU:BU,рўйхат!$CX:$CX,$B$1460,рўйхат!$D:$D,$C1453)</f>
        <v/>
      </c>
      <c r="BO1453" s="35">
        <f>SUMIFS(рўйхат!BX:BX,рўйхат!$CX:$CX,$B$1460,рўйхат!$D:$D,$C1453)</f>
        <v/>
      </c>
      <c r="BP1453" s="36">
        <f>SUMIFS(рўйхат!BY:BY,рўйхат!$CX:$CX,$B$1460,рўйхат!$D:$D,$C1453)</f>
        <v/>
      </c>
      <c r="BQ1453" s="35">
        <f>SUMIFS(рўйхат!BZ:BZ,рўйхат!$CX:$CX,$B$1460,рўйхат!$D:$D,$C1453)</f>
        <v/>
      </c>
      <c r="BR1453" s="36">
        <f>SUMIFS(рўйхат!CA:CA,рўйхат!$CX:$CX,$B$1460,рўйхат!$D:$D,$C1453)</f>
        <v/>
      </c>
      <c r="BS1453" s="35">
        <f>SUMIFS(рўйхат!CB:CB,рўйхат!$CX:$CX,$B$1460,рўйхат!$D:$D,$C1453)</f>
        <v/>
      </c>
      <c r="BT1453" s="36">
        <f>SUMIFS(рўйхат!CC:CC,рўйхат!$CX:$CX,$B$1460,рўйхат!$D:$D,$C1453)</f>
        <v/>
      </c>
      <c r="BU1453" s="35">
        <f>SUMIFS(рўйхат!CD:CD,рўйхат!$CX:$CX,$B$1460,рўйхат!$D:$D,$C1453)</f>
        <v/>
      </c>
      <c r="BV1453" s="36">
        <f>SUMIFS(рўйхат!CE:CE,рўйхат!$CX:$CX,$B$1460,рўйхат!$D:$D,$C1453)</f>
        <v/>
      </c>
      <c r="BW1453" s="35">
        <f>SUMIFS(рўйхат!CH:CH,рўйхат!$CX:$CX,$B$1460,рўйхат!$D:$D,$C1453)</f>
        <v/>
      </c>
      <c r="BX1453" s="36">
        <f>SUMIFS(рўйхат!CI:CI,рўйхат!$CX:$CX,$B$1460,рўйхат!$D:$D,$C1453)</f>
        <v/>
      </c>
      <c r="BY1453" s="35">
        <f>SUMIFS(рўйхат!CJ:CJ,рўйхат!$CX:$CX,$B$1460,рўйхат!$D:$D,$C1453)</f>
        <v/>
      </c>
      <c r="BZ1453" s="36">
        <f>SUMIFS(рўйхат!CK:CK,рўйхат!$CX:$CX,$B$1460,рўйхат!$D:$D,$C1453)</f>
        <v/>
      </c>
      <c r="CA1453" s="35">
        <f>SUMIFS(рўйхат!CL:CL,рўйхат!$CX:$CX,$B$1460,рўйхат!$D:$D,$C1453)</f>
        <v/>
      </c>
      <c r="CB1453" s="36">
        <f>SUMIFS(рўйхат!CM:CM,рўйхат!$CX:$CX,$B$1460,рўйхат!$D:$D,$C1453)</f>
        <v/>
      </c>
      <c r="CC1453" s="35">
        <f>SUMIFS(рўйхат!CN:CN,рўйхат!$CX:$CX,$B$1460,рўйхат!$D:$D,$C1453)</f>
        <v/>
      </c>
      <c r="CD1453" s="36">
        <f>SUMIFS(рўйхат!CO:CO,рўйхат!$CX:$CX,$B$1460,рўйхат!$D:$D,$C1453)</f>
        <v/>
      </c>
      <c r="CE1453" s="77">
        <f>IFERROR(BE1453/(Q1453+BE1453),0)</f>
        <v/>
      </c>
      <c r="CF1453" s="78">
        <f>IFERROR(BF1453/(R1453+BF1453),0)</f>
        <v/>
      </c>
    </row>
    <row r="1454" hidden="1" outlineLevel="1" ht="30" customFormat="1" customHeight="1" s="8">
      <c r="A1454" s="39" t="n"/>
      <c r="B1454" s="50" t="n">
        <v>60</v>
      </c>
      <c r="C1454" s="131" t="inlineStr">
        <is>
          <t>Хорижда бўлган фуқароларга иш ҳақи тўланиши</t>
        </is>
      </c>
      <c r="D1454" s="51" t="n"/>
      <c r="E1454" s="35">
        <f>SUMIFS(рўйхат!F:F,рўйхат!$CX:$CX,$B$1460,рўйхат!$D:$D,$C1454)</f>
        <v/>
      </c>
      <c r="F1454" s="36">
        <f>SUMIFS(рўйхат!G:G,рўйхат!$CX:$CX,$B$1460,рўйхат!$D:$D,$C1454)</f>
        <v/>
      </c>
      <c r="G1454" s="35">
        <f>SUMIFS(рўйхат!H:H,рўйхат!$CX:$CX,$B$1460,рўйхат!$D:$D,$C1454)</f>
        <v/>
      </c>
      <c r="H1454" s="36">
        <f>SUMIFS(рўйхат!I:I,рўйхат!$CX:$CX,$B$1460,рўйхат!$D:$D,$C1454)</f>
        <v/>
      </c>
      <c r="I1454" s="35">
        <f>SUMIFS(рўйхат!J:J,рўйхат!$CX:$CX,$B$1460,рўйхат!$D:$D,$C1454)</f>
        <v/>
      </c>
      <c r="J1454" s="36">
        <f>SUMIFS(рўйхат!K:K,рўйхат!$CX:$CX,$B$1460,рўйхат!$D:$D,$C1454)</f>
        <v/>
      </c>
      <c r="K1454" s="35">
        <f>SUMIFS(рўйхат!L:L,рўйхат!$CX:$CX,$B$1460,рўйхат!$D:$D,$C1454)</f>
        <v/>
      </c>
      <c r="L1454" s="36">
        <f>SUMIFS(рўйхат!M:M,рўйхат!$CX:$CX,$B$1460,рўйхат!$D:$D,$C1454)</f>
        <v/>
      </c>
      <c r="M1454" s="35">
        <f>SUMIFS(рўйхат!N:N,рўйхат!$CX:$CX,$B$1460,рўйхат!$D:$D,$C1454)</f>
        <v/>
      </c>
      <c r="N1454" s="36">
        <f>SUMIFS(рўйхат!O:O,рўйхат!$CX:$CX,$B$1460,рўйхат!$D:$D,$C1454)</f>
        <v/>
      </c>
      <c r="O1454" s="34">
        <f>IFERROR(M1454/E1454,0)</f>
        <v/>
      </c>
      <c r="P1454" s="34">
        <f>IFERROR(N1454/F1454,0)</f>
        <v/>
      </c>
      <c r="Q1454" s="35">
        <f>SUMIFS(рўйхат!P:P,рўйхат!$CX:$CX,$B$1460,рўйхат!$D:$D,$C1454)</f>
        <v/>
      </c>
      <c r="R1454" s="36">
        <f>SUMIFS(рўйхат!Q:Q,рўйхат!$CX:$CX,$B$1460,рўйхат!$D:$D,$C1454)</f>
        <v/>
      </c>
      <c r="S1454" s="35">
        <f>SUMIFS(рўйхат!R:R,рўйхат!$CX:$CX,$B$1460,рўйхат!$D:$D,$C1454)</f>
        <v/>
      </c>
      <c r="T1454" s="36">
        <f>SUMIFS(рўйхат!S:S,рўйхат!$CX:$CX,$B$1460,рўйхат!$D:$D,$C1454)</f>
        <v/>
      </c>
      <c r="U1454" s="35">
        <f>SUMIFS(рўйхат!T:T,рўйхат!$CX:$CX,$B$1460,рўйхат!$D:$D,$C1454)</f>
        <v/>
      </c>
      <c r="V1454" s="36">
        <f>SUMIFS(рўйхат!U:U,рўйхат!$CX:$CX,$B$1460,рўйхат!$D:$D,$C1454)</f>
        <v/>
      </c>
      <c r="W1454" s="35">
        <f>SUMIFS(рўйхат!V:V,рўйхат!$CX:$CX,$B$1460,рўйхат!$D:$D,$C1454)</f>
        <v/>
      </c>
      <c r="X1454" s="36">
        <f>SUMIFS(рўйхат!W:W,рўйхат!$CX:$CX,$B$1460,рўйхат!$D:$D,$C1454)</f>
        <v/>
      </c>
      <c r="Y1454" s="35">
        <f>SUMIFS(рўйхат!X:X,рўйхат!$CX:$CX,$B$1460,рўйхат!$D:$D,$C1454)</f>
        <v/>
      </c>
      <c r="Z1454" s="36">
        <f>SUMIFS(рўйхат!Y:Y,рўйхат!$CX:$CX,$B$1460,рўйхат!$D:$D,$C1454)</f>
        <v/>
      </c>
      <c r="AA1454" s="35">
        <f>SUMIFS(рўйхат!Z:Z,рўйхат!$CX:$CX,$B$1460,рўйхат!$D:$D,$C1454)</f>
        <v/>
      </c>
      <c r="AB1454" s="36">
        <f>SUMIFS(рўйхат!AA:AA,рўйхат!$CX:$CX,$B$1460,рўйхат!$D:$D,$C1454)</f>
        <v/>
      </c>
      <c r="AC1454" s="35">
        <f>SUMIFS(рўйхат!AB:AB,рўйхат!$CX:$CX,$B$1460,рўйхат!$D:$D,$C1454)</f>
        <v/>
      </c>
      <c r="AD1454" s="36">
        <f>SUMIFS(рўйхат!AC:AC,рўйхат!$CX:$CX,$B$1460,рўйхат!$D:$D,$C1454)</f>
        <v/>
      </c>
      <c r="AE1454" s="35">
        <f>SUMIFS(рўйхат!AD:AD,рўйхат!$CX:$CX,$B$1460,рўйхат!$D:$D,$C1454)</f>
        <v/>
      </c>
      <c r="AF1454" s="36">
        <f>SUMIFS(рўйхат!AE:AE,рўйхат!$CX:$CX,$B$1460,рўйхат!$D:$D,$C1454)</f>
        <v/>
      </c>
      <c r="AG1454" s="35">
        <f>SUMIFS(рўйхат!AH:AH,рўйхат!$CX:$CX,$B$1460,рўйхат!$D:$D,$C1454)</f>
        <v/>
      </c>
      <c r="AH1454" s="36">
        <f>SUMIFS(рўйхат!AI:AI,рўйхат!$CX:$CX,$B$1460,рўйхат!$D:$D,$C1454)</f>
        <v/>
      </c>
      <c r="AI1454" s="35">
        <f>SUMIFS(рўйхат!AJ:AJ,рўйхат!$CX:$CX,$B$1460,рўйхат!$D:$D,$C1454)</f>
        <v/>
      </c>
      <c r="AJ1454" s="36">
        <f>SUMIFS(рўйхат!AK:AK,рўйхат!$CX:$CX,$B$1460,рўйхат!$D:$D,$C1454)</f>
        <v/>
      </c>
      <c r="AK1454" s="35">
        <f>SUMIFS(рўйхат!AL:AL,рўйхат!$CX:$CX,$B$1460,рўйхат!$D:$D,$C1454)</f>
        <v/>
      </c>
      <c r="AL1454" s="36">
        <f>SUMIFS(рўйхат!AM:AM,рўйхат!$CX:$CX,$B$1460,рўйхат!$D:$D,$C1454)</f>
        <v/>
      </c>
      <c r="AM1454" s="77">
        <f>IFERROR(Q1454/E1454,0)</f>
        <v/>
      </c>
      <c r="AN1454" s="77">
        <f>IFERROR(R1454/F1454,0)</f>
        <v/>
      </c>
      <c r="AO1454" s="35">
        <f>SUMIFS(рўйхат!AX:AX,рўйхат!$CX:$CX,$B$1460,рўйхат!$D:$D,$C1454)</f>
        <v/>
      </c>
      <c r="AP1454" s="36">
        <f>SUMIFS(рўйхат!AY:AY,рўйхат!$CX:$CX,$B$1460,рўйхат!$D:$D,$C1454)</f>
        <v/>
      </c>
      <c r="AQ1454" s="35">
        <f>SUMIFS(рўйхат!AZ:AZ,рўйхат!$CX:$CX,$B$1460,рўйхат!$D:$D,$C1454)</f>
        <v/>
      </c>
      <c r="AR1454" s="36">
        <f>SUMIFS(рўйхат!BA:BA,рўйхат!$CX:$CX,$B$1460,рўйхат!$D:$D,$C1454)</f>
        <v/>
      </c>
      <c r="AS1454" s="35">
        <f>SUMIFS(рўйхат!BB:BB,рўйхат!$CX:$CX,$B$1460,рўйхат!$D:$D,$C1454)</f>
        <v/>
      </c>
      <c r="AT1454" s="36">
        <f>SUMIFS(рўйхат!BC:BC,рўйхат!$CX:$CX,$B$1460,рўйхат!$D:$D,$C1454)</f>
        <v/>
      </c>
      <c r="AU1454" s="35">
        <f>SUMIFS(рўйхат!BD:BD,рўйхат!$CX:$CX,$B$1460,рўйхат!$D:$D,$C1454)</f>
        <v/>
      </c>
      <c r="AV1454" s="36">
        <f>SUMIFS(рўйхат!BE:BE,рўйхат!$CX:$CX,$B$1460,рўйхат!$D:$D,$C1454)</f>
        <v/>
      </c>
      <c r="AW1454" s="35">
        <f>SUMIFS(рўйхат!BF:BF,рўйхат!$CX:$CX,$B$1460,рўйхат!$D:$D,$C1454)</f>
        <v/>
      </c>
      <c r="AX1454" s="36">
        <f>SUMIFS(рўйхат!BG:BG,рўйхат!$CX:$CX,$B$1460,рўйхат!$D:$D,$C1454)</f>
        <v/>
      </c>
      <c r="AY1454" s="35">
        <f>SUMIFS(рўйхат!BH:BH,рўйхат!$CX:$CX,$B$1460,рўйхат!$D:$D,$C1454)</f>
        <v/>
      </c>
      <c r="AZ1454" s="36">
        <f>SUMIFS(рўйхат!BI:BI,рўйхат!$CX:$CX,$B$1460,рўйхат!$D:$D,$C1454)</f>
        <v/>
      </c>
      <c r="BA1454" s="35">
        <f>SUMIFS(рўйхат!BJ:BJ,рўйхат!$CX:$CX,$B$1460,рўйхат!$D:$D,$C1454)</f>
        <v/>
      </c>
      <c r="BB1454" s="36">
        <f>SUMIFS(рўйхат!BK:BK,рўйхат!$CX:$CX,$B$1460,рўйхат!$D:$D,$C1454)</f>
        <v/>
      </c>
      <c r="BC1454" s="77">
        <f>IFERROR(AO1454/E1454,0)</f>
        <v/>
      </c>
      <c r="BD1454" s="77">
        <f>IFERROR(AP1454/F1454,0)</f>
        <v/>
      </c>
      <c r="BE1454" s="35">
        <f>SUMIFS(рўйхат!BL:BL,рўйхат!$CX:$CX,$B$1460,рўйхат!$D:$D,$C1454)</f>
        <v/>
      </c>
      <c r="BF1454" s="36">
        <f>SUMIFS(рўйхат!BM:BM,рўйхат!$CX:$CX,$B$1460,рўйхат!$D:$D,$C1454)</f>
        <v/>
      </c>
      <c r="BG1454" s="35">
        <f>SUMIFS(рўйхат!BN:BN,рўйхат!$CX:$CX,$B$1460,рўйхат!$D:$D,$C1454)</f>
        <v/>
      </c>
      <c r="BH1454" s="36">
        <f>SUMIFS(рўйхат!BO:BO,рўйхат!$CX:$CX,$B$1460,рўйхат!$D:$D,$C1454)</f>
        <v/>
      </c>
      <c r="BI1454" s="35">
        <f>SUMIFS(рўйхат!BP:BP,рўйхат!$CX:$CX,$B$1460,рўйхат!$D:$D,$C1454)</f>
        <v/>
      </c>
      <c r="BJ1454" s="36">
        <f>SUMIFS(рўйхат!BQ:BQ,рўйхат!$CX:$CX,$B$1460,рўйхат!$D:$D,$C1454)</f>
        <v/>
      </c>
      <c r="BK1454" s="35">
        <f>SUMIFS(рўйхат!BR:BR,рўйхат!$CX:$CX,$B$1460,рўйхат!$D:$D,$C1454)</f>
        <v/>
      </c>
      <c r="BL1454" s="36">
        <f>SUMIFS(рўйхат!BS:BS,рўйхат!$CX:$CX,$B$1460,рўйхат!$D:$D,$C1454)</f>
        <v/>
      </c>
      <c r="BM1454" s="35">
        <f>SUMIFS(рўйхат!BT:BT,рўйхат!$CX:$CX,$B$1460,рўйхат!$D:$D,$C1454)</f>
        <v/>
      </c>
      <c r="BN1454" s="36">
        <f>SUMIFS(рўйхат!BU:BU,рўйхат!$CX:$CX,$B$1460,рўйхат!$D:$D,$C1454)</f>
        <v/>
      </c>
      <c r="BO1454" s="35">
        <f>SUMIFS(рўйхат!BX:BX,рўйхат!$CX:$CX,$B$1460,рўйхат!$D:$D,$C1454)</f>
        <v/>
      </c>
      <c r="BP1454" s="36">
        <f>SUMIFS(рўйхат!BY:BY,рўйхат!$CX:$CX,$B$1460,рўйхат!$D:$D,$C1454)</f>
        <v/>
      </c>
      <c r="BQ1454" s="35">
        <f>SUMIFS(рўйхат!BZ:BZ,рўйхат!$CX:$CX,$B$1460,рўйхат!$D:$D,$C1454)</f>
        <v/>
      </c>
      <c r="BR1454" s="36">
        <f>SUMIFS(рўйхат!CA:CA,рўйхат!$CX:$CX,$B$1460,рўйхат!$D:$D,$C1454)</f>
        <v/>
      </c>
      <c r="BS1454" s="35">
        <f>SUMIFS(рўйхат!CB:CB,рўйхат!$CX:$CX,$B$1460,рўйхат!$D:$D,$C1454)</f>
        <v/>
      </c>
      <c r="BT1454" s="36">
        <f>SUMIFS(рўйхат!CC:CC,рўйхат!$CX:$CX,$B$1460,рўйхат!$D:$D,$C1454)</f>
        <v/>
      </c>
      <c r="BU1454" s="35">
        <f>SUMIFS(рўйхат!CD:CD,рўйхат!$CX:$CX,$B$1460,рўйхат!$D:$D,$C1454)</f>
        <v/>
      </c>
      <c r="BV1454" s="36">
        <f>SUMIFS(рўйхат!CE:CE,рўйхат!$CX:$CX,$B$1460,рўйхат!$D:$D,$C1454)</f>
        <v/>
      </c>
      <c r="BW1454" s="35">
        <f>SUMIFS(рўйхат!CH:CH,рўйхат!$CX:$CX,$B$1460,рўйхат!$D:$D,$C1454)</f>
        <v/>
      </c>
      <c r="BX1454" s="36">
        <f>SUMIFS(рўйхат!CI:CI,рўйхат!$CX:$CX,$B$1460,рўйхат!$D:$D,$C1454)</f>
        <v/>
      </c>
      <c r="BY1454" s="35">
        <f>SUMIFS(рўйхат!CJ:CJ,рўйхат!$CX:$CX,$B$1460,рўйхат!$D:$D,$C1454)</f>
        <v/>
      </c>
      <c r="BZ1454" s="36">
        <f>SUMIFS(рўйхат!CK:CK,рўйхат!$CX:$CX,$B$1460,рўйхат!$D:$D,$C1454)</f>
        <v/>
      </c>
      <c r="CA1454" s="35">
        <f>SUMIFS(рўйхат!CL:CL,рўйхат!$CX:$CX,$B$1460,рўйхат!$D:$D,$C1454)</f>
        <v/>
      </c>
      <c r="CB1454" s="36">
        <f>SUMIFS(рўйхат!CM:CM,рўйхат!$CX:$CX,$B$1460,рўйхат!$D:$D,$C1454)</f>
        <v/>
      </c>
      <c r="CC1454" s="35">
        <f>SUMIFS(рўйхат!CN:CN,рўйхат!$CX:$CX,$B$1460,рўйхат!$D:$D,$C1454)</f>
        <v/>
      </c>
      <c r="CD1454" s="36">
        <f>SUMIFS(рўйхат!CO:CO,рўйхат!$CX:$CX,$B$1460,рўйхат!$D:$D,$C1454)</f>
        <v/>
      </c>
      <c r="CE1454" s="77">
        <f>IFERROR(BE1454/(Q1454+BE1454),0)</f>
        <v/>
      </c>
      <c r="CF1454" s="78">
        <f>IFERROR(BF1454/(R1454+BF1454),0)</f>
        <v/>
      </c>
    </row>
    <row r="1455" hidden="1" outlineLevel="1" ht="30" customFormat="1" customHeight="1" s="8">
      <c r="A1455" s="39" t="n"/>
      <c r="B1455" s="50" t="n">
        <v>61</v>
      </c>
      <c r="C1455" s="131" t="inlineStr">
        <is>
          <t>Якунига етмаган харидларда нархларни ошириб кўрсатилиш ҳолатлари таҳлили (UZEX)</t>
        </is>
      </c>
      <c r="D1455" s="51" t="n"/>
      <c r="E1455" s="35">
        <f>SUMIFS(рўйхат!F:F,рўйхат!$CX:$CX,$B$1460,рўйхат!$D:$D,$C1455)</f>
        <v/>
      </c>
      <c r="F1455" s="36">
        <f>SUMIFS(рўйхат!G:G,рўйхат!$CX:$CX,$B$1460,рўйхат!$D:$D,$C1455)</f>
        <v/>
      </c>
      <c r="G1455" s="35">
        <f>SUMIFS(рўйхат!H:H,рўйхат!$CX:$CX,$B$1460,рўйхат!$D:$D,$C1455)</f>
        <v/>
      </c>
      <c r="H1455" s="36">
        <f>SUMIFS(рўйхат!I:I,рўйхат!$CX:$CX,$B$1460,рўйхат!$D:$D,$C1455)</f>
        <v/>
      </c>
      <c r="I1455" s="35">
        <f>SUMIFS(рўйхат!J:J,рўйхат!$CX:$CX,$B$1460,рўйхат!$D:$D,$C1455)</f>
        <v/>
      </c>
      <c r="J1455" s="36">
        <f>SUMIFS(рўйхат!K:K,рўйхат!$CX:$CX,$B$1460,рўйхат!$D:$D,$C1455)</f>
        <v/>
      </c>
      <c r="K1455" s="35">
        <f>SUMIFS(рўйхат!L:L,рўйхат!$CX:$CX,$B$1460,рўйхат!$D:$D,$C1455)</f>
        <v/>
      </c>
      <c r="L1455" s="36">
        <f>SUMIFS(рўйхат!M:M,рўйхат!$CX:$CX,$B$1460,рўйхат!$D:$D,$C1455)</f>
        <v/>
      </c>
      <c r="M1455" s="35">
        <f>SUMIFS(рўйхат!N:N,рўйхат!$CX:$CX,$B$1460,рўйхат!$D:$D,$C1455)</f>
        <v/>
      </c>
      <c r="N1455" s="36">
        <f>SUMIFS(рўйхат!O:O,рўйхат!$CX:$CX,$B$1460,рўйхат!$D:$D,$C1455)</f>
        <v/>
      </c>
      <c r="O1455" s="34">
        <f>IFERROR(M1455/E1455,0)</f>
        <v/>
      </c>
      <c r="P1455" s="34">
        <f>IFERROR(N1455/F1455,0)</f>
        <v/>
      </c>
      <c r="Q1455" s="35">
        <f>SUMIFS(рўйхат!P:P,рўйхат!$CX:$CX,$B$1460,рўйхат!$D:$D,$C1455)</f>
        <v/>
      </c>
      <c r="R1455" s="36">
        <f>SUMIFS(рўйхат!Q:Q,рўйхат!$CX:$CX,$B$1460,рўйхат!$D:$D,$C1455)</f>
        <v/>
      </c>
      <c r="S1455" s="35">
        <f>SUMIFS(рўйхат!R:R,рўйхат!$CX:$CX,$B$1460,рўйхат!$D:$D,$C1455)</f>
        <v/>
      </c>
      <c r="T1455" s="36">
        <f>SUMIFS(рўйхат!S:S,рўйхат!$CX:$CX,$B$1460,рўйхат!$D:$D,$C1455)</f>
        <v/>
      </c>
      <c r="U1455" s="35">
        <f>SUMIFS(рўйхат!T:T,рўйхат!$CX:$CX,$B$1460,рўйхат!$D:$D,$C1455)</f>
        <v/>
      </c>
      <c r="V1455" s="36">
        <f>SUMIFS(рўйхат!U:U,рўйхат!$CX:$CX,$B$1460,рўйхат!$D:$D,$C1455)</f>
        <v/>
      </c>
      <c r="W1455" s="35">
        <f>SUMIFS(рўйхат!V:V,рўйхат!$CX:$CX,$B$1460,рўйхат!$D:$D,$C1455)</f>
        <v/>
      </c>
      <c r="X1455" s="36">
        <f>SUMIFS(рўйхат!W:W,рўйхат!$CX:$CX,$B$1460,рўйхат!$D:$D,$C1455)</f>
        <v/>
      </c>
      <c r="Y1455" s="35">
        <f>SUMIFS(рўйхат!X:X,рўйхат!$CX:$CX,$B$1460,рўйхат!$D:$D,$C1455)</f>
        <v/>
      </c>
      <c r="Z1455" s="36">
        <f>SUMIFS(рўйхат!Y:Y,рўйхат!$CX:$CX,$B$1460,рўйхат!$D:$D,$C1455)</f>
        <v/>
      </c>
      <c r="AA1455" s="35">
        <f>SUMIFS(рўйхат!Z:Z,рўйхат!$CX:$CX,$B$1460,рўйхат!$D:$D,$C1455)</f>
        <v/>
      </c>
      <c r="AB1455" s="36">
        <f>SUMIFS(рўйхат!AA:AA,рўйхат!$CX:$CX,$B$1460,рўйхат!$D:$D,$C1455)</f>
        <v/>
      </c>
      <c r="AC1455" s="35">
        <f>SUMIFS(рўйхат!AB:AB,рўйхат!$CX:$CX,$B$1460,рўйхат!$D:$D,$C1455)</f>
        <v/>
      </c>
      <c r="AD1455" s="36">
        <f>SUMIFS(рўйхат!AC:AC,рўйхат!$CX:$CX,$B$1460,рўйхат!$D:$D,$C1455)</f>
        <v/>
      </c>
      <c r="AE1455" s="35">
        <f>SUMIFS(рўйхат!AD:AD,рўйхат!$CX:$CX,$B$1460,рўйхат!$D:$D,$C1455)</f>
        <v/>
      </c>
      <c r="AF1455" s="36">
        <f>SUMIFS(рўйхат!AE:AE,рўйхат!$CX:$CX,$B$1460,рўйхат!$D:$D,$C1455)</f>
        <v/>
      </c>
      <c r="AG1455" s="35">
        <f>SUMIFS(рўйхат!AH:AH,рўйхат!$CX:$CX,$B$1460,рўйхат!$D:$D,$C1455)</f>
        <v/>
      </c>
      <c r="AH1455" s="36">
        <f>SUMIFS(рўйхат!AI:AI,рўйхат!$CX:$CX,$B$1460,рўйхат!$D:$D,$C1455)</f>
        <v/>
      </c>
      <c r="AI1455" s="35">
        <f>SUMIFS(рўйхат!AJ:AJ,рўйхат!$CX:$CX,$B$1460,рўйхат!$D:$D,$C1455)</f>
        <v/>
      </c>
      <c r="AJ1455" s="36">
        <f>SUMIFS(рўйхат!AK:AK,рўйхат!$CX:$CX,$B$1460,рўйхат!$D:$D,$C1455)</f>
        <v/>
      </c>
      <c r="AK1455" s="35">
        <f>SUMIFS(рўйхат!AL:AL,рўйхат!$CX:$CX,$B$1460,рўйхат!$D:$D,$C1455)</f>
        <v/>
      </c>
      <c r="AL1455" s="36">
        <f>SUMIFS(рўйхат!AM:AM,рўйхат!$CX:$CX,$B$1460,рўйхат!$D:$D,$C1455)</f>
        <v/>
      </c>
      <c r="AM1455" s="77">
        <f>IFERROR(Q1455/E1455,0)</f>
        <v/>
      </c>
      <c r="AN1455" s="77">
        <f>IFERROR(R1455/F1455,0)</f>
        <v/>
      </c>
      <c r="AO1455" s="35">
        <f>SUMIFS(рўйхат!AX:AX,рўйхат!$CX:$CX,$B$1460,рўйхат!$D:$D,$C1455)</f>
        <v/>
      </c>
      <c r="AP1455" s="36">
        <f>SUMIFS(рўйхат!AY:AY,рўйхат!$CX:$CX,$B$1460,рўйхат!$D:$D,$C1455)</f>
        <v/>
      </c>
      <c r="AQ1455" s="35">
        <f>SUMIFS(рўйхат!AZ:AZ,рўйхат!$CX:$CX,$B$1460,рўйхат!$D:$D,$C1455)</f>
        <v/>
      </c>
      <c r="AR1455" s="36">
        <f>SUMIFS(рўйхат!BA:BA,рўйхат!$CX:$CX,$B$1460,рўйхат!$D:$D,$C1455)</f>
        <v/>
      </c>
      <c r="AS1455" s="35">
        <f>SUMIFS(рўйхат!BB:BB,рўйхат!$CX:$CX,$B$1460,рўйхат!$D:$D,$C1455)</f>
        <v/>
      </c>
      <c r="AT1455" s="36">
        <f>SUMIFS(рўйхат!BC:BC,рўйхат!$CX:$CX,$B$1460,рўйхат!$D:$D,$C1455)</f>
        <v/>
      </c>
      <c r="AU1455" s="35">
        <f>SUMIFS(рўйхат!BD:BD,рўйхат!$CX:$CX,$B$1460,рўйхат!$D:$D,$C1455)</f>
        <v/>
      </c>
      <c r="AV1455" s="36">
        <f>SUMIFS(рўйхат!BE:BE,рўйхат!$CX:$CX,$B$1460,рўйхат!$D:$D,$C1455)</f>
        <v/>
      </c>
      <c r="AW1455" s="35">
        <f>SUMIFS(рўйхат!BF:BF,рўйхат!$CX:$CX,$B$1460,рўйхат!$D:$D,$C1455)</f>
        <v/>
      </c>
      <c r="AX1455" s="36">
        <f>SUMIFS(рўйхат!BG:BG,рўйхат!$CX:$CX,$B$1460,рўйхат!$D:$D,$C1455)</f>
        <v/>
      </c>
      <c r="AY1455" s="35">
        <f>SUMIFS(рўйхат!BH:BH,рўйхат!$CX:$CX,$B$1460,рўйхат!$D:$D,$C1455)</f>
        <v/>
      </c>
      <c r="AZ1455" s="36">
        <f>SUMIFS(рўйхат!BI:BI,рўйхат!$CX:$CX,$B$1460,рўйхат!$D:$D,$C1455)</f>
        <v/>
      </c>
      <c r="BA1455" s="35">
        <f>SUMIFS(рўйхат!BJ:BJ,рўйхат!$CX:$CX,$B$1460,рўйхат!$D:$D,$C1455)</f>
        <v/>
      </c>
      <c r="BB1455" s="36">
        <f>SUMIFS(рўйхат!BK:BK,рўйхат!$CX:$CX,$B$1460,рўйхат!$D:$D,$C1455)</f>
        <v/>
      </c>
      <c r="BC1455" s="77">
        <f>IFERROR(AO1455/E1455,0)</f>
        <v/>
      </c>
      <c r="BD1455" s="77">
        <f>IFERROR(AP1455/F1455,0)</f>
        <v/>
      </c>
      <c r="BE1455" s="35">
        <f>SUMIFS(рўйхат!BL:BL,рўйхат!$CX:$CX,$B$1460,рўйхат!$D:$D,$C1455)</f>
        <v/>
      </c>
      <c r="BF1455" s="36">
        <f>SUMIFS(рўйхат!BM:BM,рўйхат!$CX:$CX,$B$1460,рўйхат!$D:$D,$C1455)</f>
        <v/>
      </c>
      <c r="BG1455" s="35">
        <f>SUMIFS(рўйхат!BN:BN,рўйхат!$CX:$CX,$B$1460,рўйхат!$D:$D,$C1455)</f>
        <v/>
      </c>
      <c r="BH1455" s="36">
        <f>SUMIFS(рўйхат!BO:BO,рўйхат!$CX:$CX,$B$1460,рўйхат!$D:$D,$C1455)</f>
        <v/>
      </c>
      <c r="BI1455" s="35">
        <f>SUMIFS(рўйхат!BP:BP,рўйхат!$CX:$CX,$B$1460,рўйхат!$D:$D,$C1455)</f>
        <v/>
      </c>
      <c r="BJ1455" s="36">
        <f>SUMIFS(рўйхат!BQ:BQ,рўйхат!$CX:$CX,$B$1460,рўйхат!$D:$D,$C1455)</f>
        <v/>
      </c>
      <c r="BK1455" s="35">
        <f>SUMIFS(рўйхат!BR:BR,рўйхат!$CX:$CX,$B$1460,рўйхат!$D:$D,$C1455)</f>
        <v/>
      </c>
      <c r="BL1455" s="36">
        <f>SUMIFS(рўйхат!BS:BS,рўйхат!$CX:$CX,$B$1460,рўйхат!$D:$D,$C1455)</f>
        <v/>
      </c>
      <c r="BM1455" s="35">
        <f>SUMIFS(рўйхат!BT:BT,рўйхат!$CX:$CX,$B$1460,рўйхат!$D:$D,$C1455)</f>
        <v/>
      </c>
      <c r="BN1455" s="36">
        <f>SUMIFS(рўйхат!BU:BU,рўйхат!$CX:$CX,$B$1460,рўйхат!$D:$D,$C1455)</f>
        <v/>
      </c>
      <c r="BO1455" s="35">
        <f>SUMIFS(рўйхат!BX:BX,рўйхат!$CX:$CX,$B$1460,рўйхат!$D:$D,$C1455)</f>
        <v/>
      </c>
      <c r="BP1455" s="36">
        <f>SUMIFS(рўйхат!BY:BY,рўйхат!$CX:$CX,$B$1460,рўйхат!$D:$D,$C1455)</f>
        <v/>
      </c>
      <c r="BQ1455" s="35">
        <f>SUMIFS(рўйхат!BZ:BZ,рўйхат!$CX:$CX,$B$1460,рўйхат!$D:$D,$C1455)</f>
        <v/>
      </c>
      <c r="BR1455" s="36">
        <f>SUMIFS(рўйхат!CA:CA,рўйхат!$CX:$CX,$B$1460,рўйхат!$D:$D,$C1455)</f>
        <v/>
      </c>
      <c r="BS1455" s="35">
        <f>SUMIFS(рўйхат!CB:CB,рўйхат!$CX:$CX,$B$1460,рўйхат!$D:$D,$C1455)</f>
        <v/>
      </c>
      <c r="BT1455" s="36">
        <f>SUMIFS(рўйхат!CC:CC,рўйхат!$CX:$CX,$B$1460,рўйхат!$D:$D,$C1455)</f>
        <v/>
      </c>
      <c r="BU1455" s="35">
        <f>SUMIFS(рўйхат!CD:CD,рўйхат!$CX:$CX,$B$1460,рўйхат!$D:$D,$C1455)</f>
        <v/>
      </c>
      <c r="BV1455" s="36">
        <f>SUMIFS(рўйхат!CE:CE,рўйхат!$CX:$CX,$B$1460,рўйхат!$D:$D,$C1455)</f>
        <v/>
      </c>
      <c r="BW1455" s="35">
        <f>SUMIFS(рўйхат!CH:CH,рўйхат!$CX:$CX,$B$1460,рўйхат!$D:$D,$C1455)</f>
        <v/>
      </c>
      <c r="BX1455" s="36">
        <f>SUMIFS(рўйхат!CI:CI,рўйхат!$CX:$CX,$B$1460,рўйхат!$D:$D,$C1455)</f>
        <v/>
      </c>
      <c r="BY1455" s="35">
        <f>SUMIFS(рўйхат!CJ:CJ,рўйхат!$CX:$CX,$B$1460,рўйхат!$D:$D,$C1455)</f>
        <v/>
      </c>
      <c r="BZ1455" s="36">
        <f>SUMIFS(рўйхат!CK:CK,рўйхат!$CX:$CX,$B$1460,рўйхат!$D:$D,$C1455)</f>
        <v/>
      </c>
      <c r="CA1455" s="35">
        <f>SUMIFS(рўйхат!CL:CL,рўйхат!$CX:$CX,$B$1460,рўйхат!$D:$D,$C1455)</f>
        <v/>
      </c>
      <c r="CB1455" s="36">
        <f>SUMIFS(рўйхат!CM:CM,рўйхат!$CX:$CX,$B$1460,рўйхат!$D:$D,$C1455)</f>
        <v/>
      </c>
      <c r="CC1455" s="35">
        <f>SUMIFS(рўйхат!CN:CN,рўйхат!$CX:$CX,$B$1460,рўйхат!$D:$D,$C1455)</f>
        <v/>
      </c>
      <c r="CD1455" s="36">
        <f>SUMIFS(рўйхат!CO:CO,рўйхат!$CX:$CX,$B$1460,рўйхат!$D:$D,$C1455)</f>
        <v/>
      </c>
      <c r="CE1455" s="77">
        <f>IFERROR(BE1455/(Q1455+BE1455),0)</f>
        <v/>
      </c>
      <c r="CF1455" s="78">
        <f>IFERROR(BF1455/(R1455+BF1455),0)</f>
        <v/>
      </c>
    </row>
    <row r="1456" hidden="1" outlineLevel="1" ht="30" customFormat="1" customHeight="1" s="8">
      <c r="A1456" s="39" t="n"/>
      <c r="B1456" s="50" t="n">
        <v>62</v>
      </c>
      <c r="C1456" s="131" t="inlineStr">
        <is>
          <t>Manfaatlar to'qnashuvi (COOPERATION)</t>
        </is>
      </c>
      <c r="D1456" s="51" t="n"/>
      <c r="E1456" s="35">
        <f>SUMIFS(рўйхат!F:F,рўйхат!$CX:$CX,$B$1460,рўйхат!$D:$D,$C1456)</f>
        <v/>
      </c>
      <c r="F1456" s="36">
        <f>SUMIFS(рўйхат!G:G,рўйхат!$CX:$CX,$B$1460,рўйхат!$D:$D,$C1456)</f>
        <v/>
      </c>
      <c r="G1456" s="35">
        <f>SUMIFS(рўйхат!H:H,рўйхат!$CX:$CX,$B$1460,рўйхат!$D:$D,$C1456)</f>
        <v/>
      </c>
      <c r="H1456" s="36">
        <f>SUMIFS(рўйхат!I:I,рўйхат!$CX:$CX,$B$1460,рўйхат!$D:$D,$C1456)</f>
        <v/>
      </c>
      <c r="I1456" s="35">
        <f>SUMIFS(рўйхат!J:J,рўйхат!$CX:$CX,$B$1460,рўйхат!$D:$D,$C1456)</f>
        <v/>
      </c>
      <c r="J1456" s="36">
        <f>SUMIFS(рўйхат!K:K,рўйхат!$CX:$CX,$B$1460,рўйхат!$D:$D,$C1456)</f>
        <v/>
      </c>
      <c r="K1456" s="35">
        <f>SUMIFS(рўйхат!L:L,рўйхат!$CX:$CX,$B$1460,рўйхат!$D:$D,$C1456)</f>
        <v/>
      </c>
      <c r="L1456" s="36">
        <f>SUMIFS(рўйхат!M:M,рўйхат!$CX:$CX,$B$1460,рўйхат!$D:$D,$C1456)</f>
        <v/>
      </c>
      <c r="M1456" s="35">
        <f>SUMIFS(рўйхат!N:N,рўйхат!$CX:$CX,$B$1460,рўйхат!$D:$D,$C1456)</f>
        <v/>
      </c>
      <c r="N1456" s="36">
        <f>SUMIFS(рўйхат!O:O,рўйхат!$CX:$CX,$B$1460,рўйхат!$D:$D,$C1456)</f>
        <v/>
      </c>
      <c r="O1456" s="34">
        <f>IFERROR(M1456/E1456,0)</f>
        <v/>
      </c>
      <c r="P1456" s="34">
        <f>IFERROR(N1456/F1456,0)</f>
        <v/>
      </c>
      <c r="Q1456" s="35">
        <f>SUMIFS(рўйхат!P:P,рўйхат!$CX:$CX,$B$1460,рўйхат!$D:$D,$C1456)</f>
        <v/>
      </c>
      <c r="R1456" s="36">
        <f>SUMIFS(рўйхат!Q:Q,рўйхат!$CX:$CX,$B$1460,рўйхат!$D:$D,$C1456)</f>
        <v/>
      </c>
      <c r="S1456" s="35">
        <f>SUMIFS(рўйхат!R:R,рўйхат!$CX:$CX,$B$1460,рўйхат!$D:$D,$C1456)</f>
        <v/>
      </c>
      <c r="T1456" s="36">
        <f>SUMIFS(рўйхат!S:S,рўйхат!$CX:$CX,$B$1460,рўйхат!$D:$D,$C1456)</f>
        <v/>
      </c>
      <c r="U1456" s="35">
        <f>SUMIFS(рўйхат!T:T,рўйхат!$CX:$CX,$B$1460,рўйхат!$D:$D,$C1456)</f>
        <v/>
      </c>
      <c r="V1456" s="36">
        <f>SUMIFS(рўйхат!U:U,рўйхат!$CX:$CX,$B$1460,рўйхат!$D:$D,$C1456)</f>
        <v/>
      </c>
      <c r="W1456" s="35">
        <f>SUMIFS(рўйхат!V:V,рўйхат!$CX:$CX,$B$1460,рўйхат!$D:$D,$C1456)</f>
        <v/>
      </c>
      <c r="X1456" s="36">
        <f>SUMIFS(рўйхат!W:W,рўйхат!$CX:$CX,$B$1460,рўйхат!$D:$D,$C1456)</f>
        <v/>
      </c>
      <c r="Y1456" s="35">
        <f>SUMIFS(рўйхат!X:X,рўйхат!$CX:$CX,$B$1460,рўйхат!$D:$D,$C1456)</f>
        <v/>
      </c>
      <c r="Z1456" s="36">
        <f>SUMIFS(рўйхат!Y:Y,рўйхат!$CX:$CX,$B$1460,рўйхат!$D:$D,$C1456)</f>
        <v/>
      </c>
      <c r="AA1456" s="35">
        <f>SUMIFS(рўйхат!Z:Z,рўйхат!$CX:$CX,$B$1460,рўйхат!$D:$D,$C1456)</f>
        <v/>
      </c>
      <c r="AB1456" s="36">
        <f>SUMIFS(рўйхат!AA:AA,рўйхат!$CX:$CX,$B$1460,рўйхат!$D:$D,$C1456)</f>
        <v/>
      </c>
      <c r="AC1456" s="35">
        <f>SUMIFS(рўйхат!AB:AB,рўйхат!$CX:$CX,$B$1460,рўйхат!$D:$D,$C1456)</f>
        <v/>
      </c>
      <c r="AD1456" s="36">
        <f>SUMIFS(рўйхат!AC:AC,рўйхат!$CX:$CX,$B$1460,рўйхат!$D:$D,$C1456)</f>
        <v/>
      </c>
      <c r="AE1456" s="35">
        <f>SUMIFS(рўйхат!AD:AD,рўйхат!$CX:$CX,$B$1460,рўйхат!$D:$D,$C1456)</f>
        <v/>
      </c>
      <c r="AF1456" s="36">
        <f>SUMIFS(рўйхат!AE:AE,рўйхат!$CX:$CX,$B$1460,рўйхат!$D:$D,$C1456)</f>
        <v/>
      </c>
      <c r="AG1456" s="35">
        <f>SUMIFS(рўйхат!AH:AH,рўйхат!$CX:$CX,$B$1460,рўйхат!$D:$D,$C1456)</f>
        <v/>
      </c>
      <c r="AH1456" s="36">
        <f>SUMIFS(рўйхат!AI:AI,рўйхат!$CX:$CX,$B$1460,рўйхат!$D:$D,$C1456)</f>
        <v/>
      </c>
      <c r="AI1456" s="35">
        <f>SUMIFS(рўйхат!AJ:AJ,рўйхат!$CX:$CX,$B$1460,рўйхат!$D:$D,$C1456)</f>
        <v/>
      </c>
      <c r="AJ1456" s="36">
        <f>SUMIFS(рўйхат!AK:AK,рўйхат!$CX:$CX,$B$1460,рўйхат!$D:$D,$C1456)</f>
        <v/>
      </c>
      <c r="AK1456" s="35">
        <f>SUMIFS(рўйхат!AL:AL,рўйхат!$CX:$CX,$B$1460,рўйхат!$D:$D,$C1456)</f>
        <v/>
      </c>
      <c r="AL1456" s="36">
        <f>SUMIFS(рўйхат!AM:AM,рўйхат!$CX:$CX,$B$1460,рўйхат!$D:$D,$C1456)</f>
        <v/>
      </c>
      <c r="AM1456" s="77">
        <f>IFERROR(Q1456/E1456,0)</f>
        <v/>
      </c>
      <c r="AN1456" s="77">
        <f>IFERROR(R1456/F1456,0)</f>
        <v/>
      </c>
      <c r="AO1456" s="35">
        <f>SUMIFS(рўйхат!AX:AX,рўйхат!$CX:$CX,$B$1460,рўйхат!$D:$D,$C1456)</f>
        <v/>
      </c>
      <c r="AP1456" s="36">
        <f>SUMIFS(рўйхат!AY:AY,рўйхат!$CX:$CX,$B$1460,рўйхат!$D:$D,$C1456)</f>
        <v/>
      </c>
      <c r="AQ1456" s="35">
        <f>SUMIFS(рўйхат!AZ:AZ,рўйхат!$CX:$CX,$B$1460,рўйхат!$D:$D,$C1456)</f>
        <v/>
      </c>
      <c r="AR1456" s="36">
        <f>SUMIFS(рўйхат!BA:BA,рўйхат!$CX:$CX,$B$1460,рўйхат!$D:$D,$C1456)</f>
        <v/>
      </c>
      <c r="AS1456" s="35">
        <f>SUMIFS(рўйхат!BB:BB,рўйхат!$CX:$CX,$B$1460,рўйхат!$D:$D,$C1456)</f>
        <v/>
      </c>
      <c r="AT1456" s="36">
        <f>SUMIFS(рўйхат!BC:BC,рўйхат!$CX:$CX,$B$1460,рўйхат!$D:$D,$C1456)</f>
        <v/>
      </c>
      <c r="AU1456" s="35">
        <f>SUMIFS(рўйхат!BD:BD,рўйхат!$CX:$CX,$B$1460,рўйхат!$D:$D,$C1456)</f>
        <v/>
      </c>
      <c r="AV1456" s="36">
        <f>SUMIFS(рўйхат!BE:BE,рўйхат!$CX:$CX,$B$1460,рўйхат!$D:$D,$C1456)</f>
        <v/>
      </c>
      <c r="AW1456" s="35">
        <f>SUMIFS(рўйхат!BF:BF,рўйхат!$CX:$CX,$B$1460,рўйхат!$D:$D,$C1456)</f>
        <v/>
      </c>
      <c r="AX1456" s="36">
        <f>SUMIFS(рўйхат!BG:BG,рўйхат!$CX:$CX,$B$1460,рўйхат!$D:$D,$C1456)</f>
        <v/>
      </c>
      <c r="AY1456" s="35">
        <f>SUMIFS(рўйхат!BH:BH,рўйхат!$CX:$CX,$B$1460,рўйхат!$D:$D,$C1456)</f>
        <v/>
      </c>
      <c r="AZ1456" s="36">
        <f>SUMIFS(рўйхат!BI:BI,рўйхат!$CX:$CX,$B$1460,рўйхат!$D:$D,$C1456)</f>
        <v/>
      </c>
      <c r="BA1456" s="35">
        <f>SUMIFS(рўйхат!BJ:BJ,рўйхат!$CX:$CX,$B$1460,рўйхат!$D:$D,$C1456)</f>
        <v/>
      </c>
      <c r="BB1456" s="36">
        <f>SUMIFS(рўйхат!BK:BK,рўйхат!$CX:$CX,$B$1460,рўйхат!$D:$D,$C1456)</f>
        <v/>
      </c>
      <c r="BC1456" s="77">
        <f>IFERROR(AO1456/E1456,0)</f>
        <v/>
      </c>
      <c r="BD1456" s="77">
        <f>IFERROR(AP1456/F1456,0)</f>
        <v/>
      </c>
      <c r="BE1456" s="35">
        <f>SUMIFS(рўйхат!BL:BL,рўйхат!$CX:$CX,$B$1460,рўйхат!$D:$D,$C1456)</f>
        <v/>
      </c>
      <c r="BF1456" s="36">
        <f>SUMIFS(рўйхат!BM:BM,рўйхат!$CX:$CX,$B$1460,рўйхат!$D:$D,$C1456)</f>
        <v/>
      </c>
      <c r="BG1456" s="35">
        <f>SUMIFS(рўйхат!BN:BN,рўйхат!$CX:$CX,$B$1460,рўйхат!$D:$D,$C1456)</f>
        <v/>
      </c>
      <c r="BH1456" s="36">
        <f>SUMIFS(рўйхат!BO:BO,рўйхат!$CX:$CX,$B$1460,рўйхат!$D:$D,$C1456)</f>
        <v/>
      </c>
      <c r="BI1456" s="35">
        <f>SUMIFS(рўйхат!BP:BP,рўйхат!$CX:$CX,$B$1460,рўйхат!$D:$D,$C1456)</f>
        <v/>
      </c>
      <c r="BJ1456" s="36">
        <f>SUMIFS(рўйхат!BQ:BQ,рўйхат!$CX:$CX,$B$1460,рўйхат!$D:$D,$C1456)</f>
        <v/>
      </c>
      <c r="BK1456" s="35">
        <f>SUMIFS(рўйхат!BR:BR,рўйхат!$CX:$CX,$B$1460,рўйхат!$D:$D,$C1456)</f>
        <v/>
      </c>
      <c r="BL1456" s="36">
        <f>SUMIFS(рўйхат!BS:BS,рўйхат!$CX:$CX,$B$1460,рўйхат!$D:$D,$C1456)</f>
        <v/>
      </c>
      <c r="BM1456" s="35">
        <f>SUMIFS(рўйхат!BT:BT,рўйхат!$CX:$CX,$B$1460,рўйхат!$D:$D,$C1456)</f>
        <v/>
      </c>
      <c r="BN1456" s="36">
        <f>SUMIFS(рўйхат!BU:BU,рўйхат!$CX:$CX,$B$1460,рўйхат!$D:$D,$C1456)</f>
        <v/>
      </c>
      <c r="BO1456" s="35">
        <f>SUMIFS(рўйхат!BX:BX,рўйхат!$CX:$CX,$B$1460,рўйхат!$D:$D,$C1456)</f>
        <v/>
      </c>
      <c r="BP1456" s="36">
        <f>SUMIFS(рўйхат!BY:BY,рўйхат!$CX:$CX,$B$1460,рўйхат!$D:$D,$C1456)</f>
        <v/>
      </c>
      <c r="BQ1456" s="35">
        <f>SUMIFS(рўйхат!BZ:BZ,рўйхат!$CX:$CX,$B$1460,рўйхат!$D:$D,$C1456)</f>
        <v/>
      </c>
      <c r="BR1456" s="36">
        <f>SUMIFS(рўйхат!CA:CA,рўйхат!$CX:$CX,$B$1460,рўйхат!$D:$D,$C1456)</f>
        <v/>
      </c>
      <c r="BS1456" s="35">
        <f>SUMIFS(рўйхат!CB:CB,рўйхат!$CX:$CX,$B$1460,рўйхат!$D:$D,$C1456)</f>
        <v/>
      </c>
      <c r="BT1456" s="36">
        <f>SUMIFS(рўйхат!CC:CC,рўйхат!$CX:$CX,$B$1460,рўйхат!$D:$D,$C1456)</f>
        <v/>
      </c>
      <c r="BU1456" s="35">
        <f>SUMIFS(рўйхат!CD:CD,рўйхат!$CX:$CX,$B$1460,рўйхат!$D:$D,$C1456)</f>
        <v/>
      </c>
      <c r="BV1456" s="36">
        <f>SUMIFS(рўйхат!CE:CE,рўйхат!$CX:$CX,$B$1460,рўйхат!$D:$D,$C1456)</f>
        <v/>
      </c>
      <c r="BW1456" s="35">
        <f>SUMIFS(рўйхат!CH:CH,рўйхат!$CX:$CX,$B$1460,рўйхат!$D:$D,$C1456)</f>
        <v/>
      </c>
      <c r="BX1456" s="36">
        <f>SUMIFS(рўйхат!CI:CI,рўйхат!$CX:$CX,$B$1460,рўйхат!$D:$D,$C1456)</f>
        <v/>
      </c>
      <c r="BY1456" s="35">
        <f>SUMIFS(рўйхат!CJ:CJ,рўйхат!$CX:$CX,$B$1460,рўйхат!$D:$D,$C1456)</f>
        <v/>
      </c>
      <c r="BZ1456" s="36">
        <f>SUMIFS(рўйхат!CK:CK,рўйхат!$CX:$CX,$B$1460,рўйхат!$D:$D,$C1456)</f>
        <v/>
      </c>
      <c r="CA1456" s="35">
        <f>SUMIFS(рўйхат!CL:CL,рўйхат!$CX:$CX,$B$1460,рўйхат!$D:$D,$C1456)</f>
        <v/>
      </c>
      <c r="CB1456" s="36">
        <f>SUMIFS(рўйхат!CM:CM,рўйхат!$CX:$CX,$B$1460,рўйхат!$D:$D,$C1456)</f>
        <v/>
      </c>
      <c r="CC1456" s="35">
        <f>SUMIFS(рўйхат!CN:CN,рўйхат!$CX:$CX,$B$1460,рўйхат!$D:$D,$C1456)</f>
        <v/>
      </c>
      <c r="CD1456" s="36">
        <f>SUMIFS(рўйхат!CO:CO,рўйхат!$CX:$CX,$B$1460,рўйхат!$D:$D,$C1456)</f>
        <v/>
      </c>
      <c r="CE1456" s="77">
        <f>IFERROR(BE1456/(Q1456+BE1456),0)</f>
        <v/>
      </c>
      <c r="CF1456" s="78">
        <f>IFERROR(BF1456/(R1456+BF1456),0)</f>
        <v/>
      </c>
    </row>
    <row r="1457" hidden="1" outlineLevel="1" ht="30" customFormat="1" customHeight="1" s="8">
      <c r="A1457" s="39" t="n"/>
      <c r="B1457" s="50" t="n">
        <v>63</v>
      </c>
      <c r="C1457" s="131" t="inlineStr">
        <is>
          <t>Manfaatlar to'qnashuvi (UZEX)</t>
        </is>
      </c>
      <c r="D1457" s="51" t="n"/>
      <c r="E1457" s="35">
        <f>SUMIFS(рўйхат!F:F,рўйхат!$CX:$CX,$B$1460,рўйхат!$D:$D,$C1457)</f>
        <v/>
      </c>
      <c r="F1457" s="36">
        <f>SUMIFS(рўйхат!G:G,рўйхат!$CX:$CX,$B$1460,рўйхат!$D:$D,$C1457)</f>
        <v/>
      </c>
      <c r="G1457" s="35">
        <f>SUMIFS(рўйхат!H:H,рўйхат!$CX:$CX,$B$1460,рўйхат!$D:$D,$C1457)</f>
        <v/>
      </c>
      <c r="H1457" s="36">
        <f>SUMIFS(рўйхат!I:I,рўйхат!$CX:$CX,$B$1460,рўйхат!$D:$D,$C1457)</f>
        <v/>
      </c>
      <c r="I1457" s="35">
        <f>SUMIFS(рўйхат!J:J,рўйхат!$CX:$CX,$B$1460,рўйхат!$D:$D,$C1457)</f>
        <v/>
      </c>
      <c r="J1457" s="36">
        <f>SUMIFS(рўйхат!K:K,рўйхат!$CX:$CX,$B$1460,рўйхат!$D:$D,$C1457)</f>
        <v/>
      </c>
      <c r="K1457" s="35">
        <f>SUMIFS(рўйхат!L:L,рўйхат!$CX:$CX,$B$1460,рўйхат!$D:$D,$C1457)</f>
        <v/>
      </c>
      <c r="L1457" s="36">
        <f>SUMIFS(рўйхат!M:M,рўйхат!$CX:$CX,$B$1460,рўйхат!$D:$D,$C1457)</f>
        <v/>
      </c>
      <c r="M1457" s="35">
        <f>SUMIFS(рўйхат!N:N,рўйхат!$CX:$CX,$B$1460,рўйхат!$D:$D,$C1457)</f>
        <v/>
      </c>
      <c r="N1457" s="36">
        <f>SUMIFS(рўйхат!O:O,рўйхат!$CX:$CX,$B$1460,рўйхат!$D:$D,$C1457)</f>
        <v/>
      </c>
      <c r="O1457" s="34">
        <f>IFERROR(M1457/E1457,0)</f>
        <v/>
      </c>
      <c r="P1457" s="34">
        <f>IFERROR(N1457/F1457,0)</f>
        <v/>
      </c>
      <c r="Q1457" s="35">
        <f>SUMIFS(рўйхат!P:P,рўйхат!$CX:$CX,$B$1460,рўйхат!$D:$D,$C1457)</f>
        <v/>
      </c>
      <c r="R1457" s="36">
        <f>SUMIFS(рўйхат!Q:Q,рўйхат!$CX:$CX,$B$1460,рўйхат!$D:$D,$C1457)</f>
        <v/>
      </c>
      <c r="S1457" s="35">
        <f>SUMIFS(рўйхат!R:R,рўйхат!$CX:$CX,$B$1460,рўйхат!$D:$D,$C1457)</f>
        <v/>
      </c>
      <c r="T1457" s="36">
        <f>SUMIFS(рўйхат!S:S,рўйхат!$CX:$CX,$B$1460,рўйхат!$D:$D,$C1457)</f>
        <v/>
      </c>
      <c r="U1457" s="35">
        <f>SUMIFS(рўйхат!T:T,рўйхат!$CX:$CX,$B$1460,рўйхат!$D:$D,$C1457)</f>
        <v/>
      </c>
      <c r="V1457" s="36">
        <f>SUMIFS(рўйхат!U:U,рўйхат!$CX:$CX,$B$1460,рўйхат!$D:$D,$C1457)</f>
        <v/>
      </c>
      <c r="W1457" s="35">
        <f>SUMIFS(рўйхат!V:V,рўйхат!$CX:$CX,$B$1460,рўйхат!$D:$D,$C1457)</f>
        <v/>
      </c>
      <c r="X1457" s="36">
        <f>SUMIFS(рўйхат!W:W,рўйхат!$CX:$CX,$B$1460,рўйхат!$D:$D,$C1457)</f>
        <v/>
      </c>
      <c r="Y1457" s="35">
        <f>SUMIFS(рўйхат!X:X,рўйхат!$CX:$CX,$B$1460,рўйхат!$D:$D,$C1457)</f>
        <v/>
      </c>
      <c r="Z1457" s="36">
        <f>SUMIFS(рўйхат!Y:Y,рўйхат!$CX:$CX,$B$1460,рўйхат!$D:$D,$C1457)</f>
        <v/>
      </c>
      <c r="AA1457" s="35">
        <f>SUMIFS(рўйхат!Z:Z,рўйхат!$CX:$CX,$B$1460,рўйхат!$D:$D,$C1457)</f>
        <v/>
      </c>
      <c r="AB1457" s="36">
        <f>SUMIFS(рўйхат!AA:AA,рўйхат!$CX:$CX,$B$1460,рўйхат!$D:$D,$C1457)</f>
        <v/>
      </c>
      <c r="AC1457" s="35">
        <f>SUMIFS(рўйхат!AB:AB,рўйхат!$CX:$CX,$B$1460,рўйхат!$D:$D,$C1457)</f>
        <v/>
      </c>
      <c r="AD1457" s="36">
        <f>SUMIFS(рўйхат!AC:AC,рўйхат!$CX:$CX,$B$1460,рўйхат!$D:$D,$C1457)</f>
        <v/>
      </c>
      <c r="AE1457" s="35">
        <f>SUMIFS(рўйхат!AD:AD,рўйхат!$CX:$CX,$B$1460,рўйхат!$D:$D,$C1457)</f>
        <v/>
      </c>
      <c r="AF1457" s="36">
        <f>SUMIFS(рўйхат!AE:AE,рўйхат!$CX:$CX,$B$1460,рўйхат!$D:$D,$C1457)</f>
        <v/>
      </c>
      <c r="AG1457" s="35">
        <f>SUMIFS(рўйхат!AH:AH,рўйхат!$CX:$CX,$B$1460,рўйхат!$D:$D,$C1457)</f>
        <v/>
      </c>
      <c r="AH1457" s="36">
        <f>SUMIFS(рўйхат!AI:AI,рўйхат!$CX:$CX,$B$1460,рўйхат!$D:$D,$C1457)</f>
        <v/>
      </c>
      <c r="AI1457" s="35">
        <f>SUMIFS(рўйхат!AJ:AJ,рўйхат!$CX:$CX,$B$1460,рўйхат!$D:$D,$C1457)</f>
        <v/>
      </c>
      <c r="AJ1457" s="36">
        <f>SUMIFS(рўйхат!AK:AK,рўйхат!$CX:$CX,$B$1460,рўйхат!$D:$D,$C1457)</f>
        <v/>
      </c>
      <c r="AK1457" s="35">
        <f>SUMIFS(рўйхат!AL:AL,рўйхат!$CX:$CX,$B$1460,рўйхат!$D:$D,$C1457)</f>
        <v/>
      </c>
      <c r="AL1457" s="36">
        <f>SUMIFS(рўйхат!AM:AM,рўйхат!$CX:$CX,$B$1460,рўйхат!$D:$D,$C1457)</f>
        <v/>
      </c>
      <c r="AM1457" s="77">
        <f>IFERROR(Q1457/E1457,0)</f>
        <v/>
      </c>
      <c r="AN1457" s="77">
        <f>IFERROR(R1457/F1457,0)</f>
        <v/>
      </c>
      <c r="AO1457" s="35">
        <f>SUMIFS(рўйхат!AX:AX,рўйхат!$CX:$CX,$B$1460,рўйхат!$D:$D,$C1457)</f>
        <v/>
      </c>
      <c r="AP1457" s="36">
        <f>SUMIFS(рўйхат!AY:AY,рўйхат!$CX:$CX,$B$1460,рўйхат!$D:$D,$C1457)</f>
        <v/>
      </c>
      <c r="AQ1457" s="35">
        <f>SUMIFS(рўйхат!AZ:AZ,рўйхат!$CX:$CX,$B$1460,рўйхат!$D:$D,$C1457)</f>
        <v/>
      </c>
      <c r="AR1457" s="36">
        <f>SUMIFS(рўйхат!BA:BA,рўйхат!$CX:$CX,$B$1460,рўйхат!$D:$D,$C1457)</f>
        <v/>
      </c>
      <c r="AS1457" s="35">
        <f>SUMIFS(рўйхат!BB:BB,рўйхат!$CX:$CX,$B$1460,рўйхат!$D:$D,$C1457)</f>
        <v/>
      </c>
      <c r="AT1457" s="36">
        <f>SUMIFS(рўйхат!BC:BC,рўйхат!$CX:$CX,$B$1460,рўйхат!$D:$D,$C1457)</f>
        <v/>
      </c>
      <c r="AU1457" s="35">
        <f>SUMIFS(рўйхат!BD:BD,рўйхат!$CX:$CX,$B$1460,рўйхат!$D:$D,$C1457)</f>
        <v/>
      </c>
      <c r="AV1457" s="36">
        <f>SUMIFS(рўйхат!BE:BE,рўйхат!$CX:$CX,$B$1460,рўйхат!$D:$D,$C1457)</f>
        <v/>
      </c>
      <c r="AW1457" s="35">
        <f>SUMIFS(рўйхат!BF:BF,рўйхат!$CX:$CX,$B$1460,рўйхат!$D:$D,$C1457)</f>
        <v/>
      </c>
      <c r="AX1457" s="36">
        <f>SUMIFS(рўйхат!BG:BG,рўйхат!$CX:$CX,$B$1460,рўйхат!$D:$D,$C1457)</f>
        <v/>
      </c>
      <c r="AY1457" s="35">
        <f>SUMIFS(рўйхат!BH:BH,рўйхат!$CX:$CX,$B$1460,рўйхат!$D:$D,$C1457)</f>
        <v/>
      </c>
      <c r="AZ1457" s="36">
        <f>SUMIFS(рўйхат!BI:BI,рўйхат!$CX:$CX,$B$1460,рўйхат!$D:$D,$C1457)</f>
        <v/>
      </c>
      <c r="BA1457" s="35">
        <f>SUMIFS(рўйхат!BJ:BJ,рўйхат!$CX:$CX,$B$1460,рўйхат!$D:$D,$C1457)</f>
        <v/>
      </c>
      <c r="BB1457" s="36">
        <f>SUMIFS(рўйхат!BK:BK,рўйхат!$CX:$CX,$B$1460,рўйхат!$D:$D,$C1457)</f>
        <v/>
      </c>
      <c r="BC1457" s="77">
        <f>IFERROR(AO1457/E1457,0)</f>
        <v/>
      </c>
      <c r="BD1457" s="77">
        <f>IFERROR(AP1457/F1457,0)</f>
        <v/>
      </c>
      <c r="BE1457" s="35">
        <f>SUMIFS(рўйхат!BL:BL,рўйхат!$CX:$CX,$B$1460,рўйхат!$D:$D,$C1457)</f>
        <v/>
      </c>
      <c r="BF1457" s="36">
        <f>SUMIFS(рўйхат!BM:BM,рўйхат!$CX:$CX,$B$1460,рўйхат!$D:$D,$C1457)</f>
        <v/>
      </c>
      <c r="BG1457" s="35">
        <f>SUMIFS(рўйхат!BN:BN,рўйхат!$CX:$CX,$B$1460,рўйхат!$D:$D,$C1457)</f>
        <v/>
      </c>
      <c r="BH1457" s="36">
        <f>SUMIFS(рўйхат!BO:BO,рўйхат!$CX:$CX,$B$1460,рўйхат!$D:$D,$C1457)</f>
        <v/>
      </c>
      <c r="BI1457" s="35">
        <f>SUMIFS(рўйхат!BP:BP,рўйхат!$CX:$CX,$B$1460,рўйхат!$D:$D,$C1457)</f>
        <v/>
      </c>
      <c r="BJ1457" s="36">
        <f>SUMIFS(рўйхат!BQ:BQ,рўйхат!$CX:$CX,$B$1460,рўйхат!$D:$D,$C1457)</f>
        <v/>
      </c>
      <c r="BK1457" s="35">
        <f>SUMIFS(рўйхат!BR:BR,рўйхат!$CX:$CX,$B$1460,рўйхат!$D:$D,$C1457)</f>
        <v/>
      </c>
      <c r="BL1457" s="36">
        <f>SUMIFS(рўйхат!BS:BS,рўйхат!$CX:$CX,$B$1460,рўйхат!$D:$D,$C1457)</f>
        <v/>
      </c>
      <c r="BM1457" s="35">
        <f>SUMIFS(рўйхат!BT:BT,рўйхат!$CX:$CX,$B$1460,рўйхат!$D:$D,$C1457)</f>
        <v/>
      </c>
      <c r="BN1457" s="36">
        <f>SUMIFS(рўйхат!BU:BU,рўйхат!$CX:$CX,$B$1460,рўйхат!$D:$D,$C1457)</f>
        <v/>
      </c>
      <c r="BO1457" s="35">
        <f>SUMIFS(рўйхат!BX:BX,рўйхат!$CX:$CX,$B$1460,рўйхат!$D:$D,$C1457)</f>
        <v/>
      </c>
      <c r="BP1457" s="36">
        <f>SUMIFS(рўйхат!BY:BY,рўйхат!$CX:$CX,$B$1460,рўйхат!$D:$D,$C1457)</f>
        <v/>
      </c>
      <c r="BQ1457" s="35">
        <f>SUMIFS(рўйхат!BZ:BZ,рўйхат!$CX:$CX,$B$1460,рўйхат!$D:$D,$C1457)</f>
        <v/>
      </c>
      <c r="BR1457" s="36">
        <f>SUMIFS(рўйхат!CA:CA,рўйхат!$CX:$CX,$B$1460,рўйхат!$D:$D,$C1457)</f>
        <v/>
      </c>
      <c r="BS1457" s="35">
        <f>SUMIFS(рўйхат!CB:CB,рўйхат!$CX:$CX,$B$1460,рўйхат!$D:$D,$C1457)</f>
        <v/>
      </c>
      <c r="BT1457" s="36">
        <f>SUMIFS(рўйхат!CC:CC,рўйхат!$CX:$CX,$B$1460,рўйхат!$D:$D,$C1457)</f>
        <v/>
      </c>
      <c r="BU1457" s="35">
        <f>SUMIFS(рўйхат!CD:CD,рўйхат!$CX:$CX,$B$1460,рўйхат!$D:$D,$C1457)</f>
        <v/>
      </c>
      <c r="BV1457" s="36">
        <f>SUMIFS(рўйхат!CE:CE,рўйхат!$CX:$CX,$B$1460,рўйхат!$D:$D,$C1457)</f>
        <v/>
      </c>
      <c r="BW1457" s="35">
        <f>SUMIFS(рўйхат!CH:CH,рўйхат!$CX:$CX,$B$1460,рўйхат!$D:$D,$C1457)</f>
        <v/>
      </c>
      <c r="BX1457" s="36">
        <f>SUMIFS(рўйхат!CI:CI,рўйхат!$CX:$CX,$B$1460,рўйхат!$D:$D,$C1457)</f>
        <v/>
      </c>
      <c r="BY1457" s="35">
        <f>SUMIFS(рўйхат!CJ:CJ,рўйхат!$CX:$CX,$B$1460,рўйхат!$D:$D,$C1457)</f>
        <v/>
      </c>
      <c r="BZ1457" s="36">
        <f>SUMIFS(рўйхат!CK:CK,рўйхат!$CX:$CX,$B$1460,рўйхат!$D:$D,$C1457)</f>
        <v/>
      </c>
      <c r="CA1457" s="35">
        <f>SUMIFS(рўйхат!CL:CL,рўйхат!$CX:$CX,$B$1460,рўйхат!$D:$D,$C1457)</f>
        <v/>
      </c>
      <c r="CB1457" s="36">
        <f>SUMIFS(рўйхат!CM:CM,рўйхат!$CX:$CX,$B$1460,рўйхат!$D:$D,$C1457)</f>
        <v/>
      </c>
      <c r="CC1457" s="35">
        <f>SUMIFS(рўйхат!CN:CN,рўйхат!$CX:$CX,$B$1460,рўйхат!$D:$D,$C1457)</f>
        <v/>
      </c>
      <c r="CD1457" s="36">
        <f>SUMIFS(рўйхат!CO:CO,рўйхат!$CX:$CX,$B$1460,рўйхат!$D:$D,$C1457)</f>
        <v/>
      </c>
      <c r="CE1457" s="77">
        <f>IFERROR(BE1457/(Q1457+BE1457),0)</f>
        <v/>
      </c>
      <c r="CF1457" s="78">
        <f>IFERROR(BF1457/(R1457+BF1457),0)</f>
        <v/>
      </c>
    </row>
    <row r="1458" hidden="1" outlineLevel="1" ht="30" customFormat="1" customHeight="1" s="8">
      <c r="A1458" s="39" t="n"/>
      <c r="B1458" s="50" t="n">
        <v>64</v>
      </c>
      <c r="C1458" s="131" t="inlineStr">
        <is>
          <t>Manfaatlar to'qnashuvi (Xt Xarid)</t>
        </is>
      </c>
      <c r="D1458" s="51" t="n"/>
      <c r="E1458" s="35">
        <f>SUMIFS(рўйхат!F:F,рўйхат!$CX:$CX,$B$1460,рўйхат!$D:$D,$C1458)</f>
        <v/>
      </c>
      <c r="F1458" s="36">
        <f>SUMIFS(рўйхат!G:G,рўйхат!$CX:$CX,$B$1460,рўйхат!$D:$D,$C1458)</f>
        <v/>
      </c>
      <c r="G1458" s="35">
        <f>SUMIFS(рўйхат!H:H,рўйхат!$CX:$CX,$B$1460,рўйхат!$D:$D,$C1458)</f>
        <v/>
      </c>
      <c r="H1458" s="36">
        <f>SUMIFS(рўйхат!I:I,рўйхат!$CX:$CX,$B$1460,рўйхат!$D:$D,$C1458)</f>
        <v/>
      </c>
      <c r="I1458" s="35">
        <f>SUMIFS(рўйхат!J:J,рўйхат!$CX:$CX,$B$1460,рўйхат!$D:$D,$C1458)</f>
        <v/>
      </c>
      <c r="J1458" s="36">
        <f>SUMIFS(рўйхат!K:K,рўйхат!$CX:$CX,$B$1460,рўйхат!$D:$D,$C1458)</f>
        <v/>
      </c>
      <c r="K1458" s="35">
        <f>SUMIFS(рўйхат!L:L,рўйхат!$CX:$CX,$B$1460,рўйхат!$D:$D,$C1458)</f>
        <v/>
      </c>
      <c r="L1458" s="36">
        <f>SUMIFS(рўйхат!M:M,рўйхат!$CX:$CX,$B$1460,рўйхат!$D:$D,$C1458)</f>
        <v/>
      </c>
      <c r="M1458" s="35">
        <f>SUMIFS(рўйхат!N:N,рўйхат!$CX:$CX,$B$1460,рўйхат!$D:$D,$C1458)</f>
        <v/>
      </c>
      <c r="N1458" s="36">
        <f>SUMIFS(рўйхат!O:O,рўйхат!$CX:$CX,$B$1460,рўйхат!$D:$D,$C1458)</f>
        <v/>
      </c>
      <c r="O1458" s="34">
        <f>IFERROR(M1458/E1458,0)</f>
        <v/>
      </c>
      <c r="P1458" s="34">
        <f>IFERROR(N1458/F1458,0)</f>
        <v/>
      </c>
      <c r="Q1458" s="35">
        <f>SUMIFS(рўйхат!P:P,рўйхат!$CX:$CX,$B$1460,рўйхат!$D:$D,$C1458)</f>
        <v/>
      </c>
      <c r="R1458" s="36">
        <f>SUMIFS(рўйхат!Q:Q,рўйхат!$CX:$CX,$B$1460,рўйхат!$D:$D,$C1458)</f>
        <v/>
      </c>
      <c r="S1458" s="35">
        <f>SUMIFS(рўйхат!R:R,рўйхат!$CX:$CX,$B$1460,рўйхат!$D:$D,$C1458)</f>
        <v/>
      </c>
      <c r="T1458" s="36">
        <f>SUMIFS(рўйхат!S:S,рўйхат!$CX:$CX,$B$1460,рўйхат!$D:$D,$C1458)</f>
        <v/>
      </c>
      <c r="U1458" s="35">
        <f>SUMIFS(рўйхат!T:T,рўйхат!$CX:$CX,$B$1460,рўйхат!$D:$D,$C1458)</f>
        <v/>
      </c>
      <c r="V1458" s="36">
        <f>SUMIFS(рўйхат!U:U,рўйхат!$CX:$CX,$B$1460,рўйхат!$D:$D,$C1458)</f>
        <v/>
      </c>
      <c r="W1458" s="35">
        <f>SUMIFS(рўйхат!V:V,рўйхат!$CX:$CX,$B$1460,рўйхат!$D:$D,$C1458)</f>
        <v/>
      </c>
      <c r="X1458" s="36">
        <f>SUMIFS(рўйхат!W:W,рўйхат!$CX:$CX,$B$1460,рўйхат!$D:$D,$C1458)</f>
        <v/>
      </c>
      <c r="Y1458" s="35">
        <f>SUMIFS(рўйхат!X:X,рўйхат!$CX:$CX,$B$1460,рўйхат!$D:$D,$C1458)</f>
        <v/>
      </c>
      <c r="Z1458" s="36">
        <f>SUMIFS(рўйхат!Y:Y,рўйхат!$CX:$CX,$B$1460,рўйхат!$D:$D,$C1458)</f>
        <v/>
      </c>
      <c r="AA1458" s="35">
        <f>SUMIFS(рўйхат!Z:Z,рўйхат!$CX:$CX,$B$1460,рўйхат!$D:$D,$C1458)</f>
        <v/>
      </c>
      <c r="AB1458" s="36">
        <f>SUMIFS(рўйхат!AA:AA,рўйхат!$CX:$CX,$B$1460,рўйхат!$D:$D,$C1458)</f>
        <v/>
      </c>
      <c r="AC1458" s="35">
        <f>SUMIFS(рўйхат!AB:AB,рўйхат!$CX:$CX,$B$1460,рўйхат!$D:$D,$C1458)</f>
        <v/>
      </c>
      <c r="AD1458" s="36">
        <f>SUMIFS(рўйхат!AC:AC,рўйхат!$CX:$CX,$B$1460,рўйхат!$D:$D,$C1458)</f>
        <v/>
      </c>
      <c r="AE1458" s="35">
        <f>SUMIFS(рўйхат!AD:AD,рўйхат!$CX:$CX,$B$1460,рўйхат!$D:$D,$C1458)</f>
        <v/>
      </c>
      <c r="AF1458" s="36">
        <f>SUMIFS(рўйхат!AE:AE,рўйхат!$CX:$CX,$B$1460,рўйхат!$D:$D,$C1458)</f>
        <v/>
      </c>
      <c r="AG1458" s="35">
        <f>SUMIFS(рўйхат!AH:AH,рўйхат!$CX:$CX,$B$1460,рўйхат!$D:$D,$C1458)</f>
        <v/>
      </c>
      <c r="AH1458" s="36">
        <f>SUMIFS(рўйхат!AI:AI,рўйхат!$CX:$CX,$B$1460,рўйхат!$D:$D,$C1458)</f>
        <v/>
      </c>
      <c r="AI1458" s="35">
        <f>SUMIFS(рўйхат!AJ:AJ,рўйхат!$CX:$CX,$B$1460,рўйхат!$D:$D,$C1458)</f>
        <v/>
      </c>
      <c r="AJ1458" s="36">
        <f>SUMIFS(рўйхат!AK:AK,рўйхат!$CX:$CX,$B$1460,рўйхат!$D:$D,$C1458)</f>
        <v/>
      </c>
      <c r="AK1458" s="35">
        <f>SUMIFS(рўйхат!AL:AL,рўйхат!$CX:$CX,$B$1460,рўйхат!$D:$D,$C1458)</f>
        <v/>
      </c>
      <c r="AL1458" s="36">
        <f>SUMIFS(рўйхат!AM:AM,рўйхат!$CX:$CX,$B$1460,рўйхат!$D:$D,$C1458)</f>
        <v/>
      </c>
      <c r="AM1458" s="77">
        <f>IFERROR(Q1458/E1458,0)</f>
        <v/>
      </c>
      <c r="AN1458" s="77">
        <f>IFERROR(R1458/F1458,0)</f>
        <v/>
      </c>
      <c r="AO1458" s="35">
        <f>SUMIFS(рўйхат!AX:AX,рўйхат!$CX:$CX,$B$1460,рўйхат!$D:$D,$C1458)</f>
        <v/>
      </c>
      <c r="AP1458" s="36">
        <f>SUMIFS(рўйхат!AY:AY,рўйхат!$CX:$CX,$B$1460,рўйхат!$D:$D,$C1458)</f>
        <v/>
      </c>
      <c r="AQ1458" s="35">
        <f>SUMIFS(рўйхат!AZ:AZ,рўйхат!$CX:$CX,$B$1460,рўйхат!$D:$D,$C1458)</f>
        <v/>
      </c>
      <c r="AR1458" s="36">
        <f>SUMIFS(рўйхат!BA:BA,рўйхат!$CX:$CX,$B$1460,рўйхат!$D:$D,$C1458)</f>
        <v/>
      </c>
      <c r="AS1458" s="35">
        <f>SUMIFS(рўйхат!BB:BB,рўйхат!$CX:$CX,$B$1460,рўйхат!$D:$D,$C1458)</f>
        <v/>
      </c>
      <c r="AT1458" s="36">
        <f>SUMIFS(рўйхат!BC:BC,рўйхат!$CX:$CX,$B$1460,рўйхат!$D:$D,$C1458)</f>
        <v/>
      </c>
      <c r="AU1458" s="35">
        <f>SUMIFS(рўйхат!BD:BD,рўйхат!$CX:$CX,$B$1460,рўйхат!$D:$D,$C1458)</f>
        <v/>
      </c>
      <c r="AV1458" s="36">
        <f>SUMIFS(рўйхат!BE:BE,рўйхат!$CX:$CX,$B$1460,рўйхат!$D:$D,$C1458)</f>
        <v/>
      </c>
      <c r="AW1458" s="35">
        <f>SUMIFS(рўйхат!BF:BF,рўйхат!$CX:$CX,$B$1460,рўйхат!$D:$D,$C1458)</f>
        <v/>
      </c>
      <c r="AX1458" s="36">
        <f>SUMIFS(рўйхат!BG:BG,рўйхат!$CX:$CX,$B$1460,рўйхат!$D:$D,$C1458)</f>
        <v/>
      </c>
      <c r="AY1458" s="35">
        <f>SUMIFS(рўйхат!BH:BH,рўйхат!$CX:$CX,$B$1460,рўйхат!$D:$D,$C1458)</f>
        <v/>
      </c>
      <c r="AZ1458" s="36">
        <f>SUMIFS(рўйхат!BI:BI,рўйхат!$CX:$CX,$B$1460,рўйхат!$D:$D,$C1458)</f>
        <v/>
      </c>
      <c r="BA1458" s="35">
        <f>SUMIFS(рўйхат!BJ:BJ,рўйхат!$CX:$CX,$B$1460,рўйхат!$D:$D,$C1458)</f>
        <v/>
      </c>
      <c r="BB1458" s="36">
        <f>SUMIFS(рўйхат!BK:BK,рўйхат!$CX:$CX,$B$1460,рўйхат!$D:$D,$C1458)</f>
        <v/>
      </c>
      <c r="BC1458" s="77">
        <f>IFERROR(AO1458/E1458,0)</f>
        <v/>
      </c>
      <c r="BD1458" s="77">
        <f>IFERROR(AP1458/F1458,0)</f>
        <v/>
      </c>
      <c r="BE1458" s="35">
        <f>SUMIFS(рўйхат!BL:BL,рўйхат!$CX:$CX,$B$1460,рўйхат!$D:$D,$C1458)</f>
        <v/>
      </c>
      <c r="BF1458" s="36">
        <f>SUMIFS(рўйхат!BM:BM,рўйхат!$CX:$CX,$B$1460,рўйхат!$D:$D,$C1458)</f>
        <v/>
      </c>
      <c r="BG1458" s="35">
        <f>SUMIFS(рўйхат!BN:BN,рўйхат!$CX:$CX,$B$1460,рўйхат!$D:$D,$C1458)</f>
        <v/>
      </c>
      <c r="BH1458" s="36">
        <f>SUMIFS(рўйхат!BO:BO,рўйхат!$CX:$CX,$B$1460,рўйхат!$D:$D,$C1458)</f>
        <v/>
      </c>
      <c r="BI1458" s="35">
        <f>SUMIFS(рўйхат!BP:BP,рўйхат!$CX:$CX,$B$1460,рўйхат!$D:$D,$C1458)</f>
        <v/>
      </c>
      <c r="BJ1458" s="36">
        <f>SUMIFS(рўйхат!BQ:BQ,рўйхат!$CX:$CX,$B$1460,рўйхат!$D:$D,$C1458)</f>
        <v/>
      </c>
      <c r="BK1458" s="35">
        <f>SUMIFS(рўйхат!BR:BR,рўйхат!$CX:$CX,$B$1460,рўйхат!$D:$D,$C1458)</f>
        <v/>
      </c>
      <c r="BL1458" s="36">
        <f>SUMIFS(рўйхат!BS:BS,рўйхат!$CX:$CX,$B$1460,рўйхат!$D:$D,$C1458)</f>
        <v/>
      </c>
      <c r="BM1458" s="35">
        <f>SUMIFS(рўйхат!BT:BT,рўйхат!$CX:$CX,$B$1460,рўйхат!$D:$D,$C1458)</f>
        <v/>
      </c>
      <c r="BN1458" s="36">
        <f>SUMIFS(рўйхат!BU:BU,рўйхат!$CX:$CX,$B$1460,рўйхат!$D:$D,$C1458)</f>
        <v/>
      </c>
      <c r="BO1458" s="35">
        <f>SUMIFS(рўйхат!BX:BX,рўйхат!$CX:$CX,$B$1460,рўйхат!$D:$D,$C1458)</f>
        <v/>
      </c>
      <c r="BP1458" s="36">
        <f>SUMIFS(рўйхат!BY:BY,рўйхат!$CX:$CX,$B$1460,рўйхат!$D:$D,$C1458)</f>
        <v/>
      </c>
      <c r="BQ1458" s="35">
        <f>SUMIFS(рўйхат!BZ:BZ,рўйхат!$CX:$CX,$B$1460,рўйхат!$D:$D,$C1458)</f>
        <v/>
      </c>
      <c r="BR1458" s="36">
        <f>SUMIFS(рўйхат!CA:CA,рўйхат!$CX:$CX,$B$1460,рўйхат!$D:$D,$C1458)</f>
        <v/>
      </c>
      <c r="BS1458" s="35">
        <f>SUMIFS(рўйхат!CB:CB,рўйхат!$CX:$CX,$B$1460,рўйхат!$D:$D,$C1458)</f>
        <v/>
      </c>
      <c r="BT1458" s="36">
        <f>SUMIFS(рўйхат!CC:CC,рўйхат!$CX:$CX,$B$1460,рўйхат!$D:$D,$C1458)</f>
        <v/>
      </c>
      <c r="BU1458" s="35">
        <f>SUMIFS(рўйхат!CD:CD,рўйхат!$CX:$CX,$B$1460,рўйхат!$D:$D,$C1458)</f>
        <v/>
      </c>
      <c r="BV1458" s="36">
        <f>SUMIFS(рўйхат!CE:CE,рўйхат!$CX:$CX,$B$1460,рўйхат!$D:$D,$C1458)</f>
        <v/>
      </c>
      <c r="BW1458" s="35">
        <f>SUMIFS(рўйхат!CH:CH,рўйхат!$CX:$CX,$B$1460,рўйхат!$D:$D,$C1458)</f>
        <v/>
      </c>
      <c r="BX1458" s="36">
        <f>SUMIFS(рўйхат!CI:CI,рўйхат!$CX:$CX,$B$1460,рўйхат!$D:$D,$C1458)</f>
        <v/>
      </c>
      <c r="BY1458" s="35">
        <f>SUMIFS(рўйхат!CJ:CJ,рўйхат!$CX:$CX,$B$1460,рўйхат!$D:$D,$C1458)</f>
        <v/>
      </c>
      <c r="BZ1458" s="36">
        <f>SUMIFS(рўйхат!CK:CK,рўйхат!$CX:$CX,$B$1460,рўйхат!$D:$D,$C1458)</f>
        <v/>
      </c>
      <c r="CA1458" s="35">
        <f>SUMIFS(рўйхат!CL:CL,рўйхат!$CX:$CX,$B$1460,рўйхат!$D:$D,$C1458)</f>
        <v/>
      </c>
      <c r="CB1458" s="36">
        <f>SUMIFS(рўйхат!CM:CM,рўйхат!$CX:$CX,$B$1460,рўйхат!$D:$D,$C1458)</f>
        <v/>
      </c>
      <c r="CC1458" s="35">
        <f>SUMIFS(рўйхат!CN:CN,рўйхат!$CX:$CX,$B$1460,рўйхат!$D:$D,$C1458)</f>
        <v/>
      </c>
      <c r="CD1458" s="36">
        <f>SUMIFS(рўйхат!CO:CO,рўйхат!$CX:$CX,$B$1460,рўйхат!$D:$D,$C1458)</f>
        <v/>
      </c>
      <c r="CE1458" s="77">
        <f>IFERROR(BE1458/(Q1458+BE1458),0)</f>
        <v/>
      </c>
      <c r="CF1458" s="78">
        <f>IFERROR(BF1458/(R1458+BF1458),0)</f>
        <v/>
      </c>
    </row>
    <row r="1459" hidden="1" outlineLevel="1" ht="30" customFormat="1" customHeight="1" s="8">
      <c r="A1459" s="39" t="n"/>
      <c r="B1459" s="50" t="n">
        <v>65</v>
      </c>
      <c r="C1459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459" s="51" t="n"/>
      <c r="E1459" s="35">
        <f>SUMIFS(рўйхат!F:F,рўйхат!$CX:$CX,$B$1460,рўйхат!$D:$D,$C1459)</f>
        <v/>
      </c>
      <c r="F1459" s="36">
        <f>SUMIFS(рўйхат!G:G,рўйхат!$CX:$CX,$B$1460,рўйхат!$D:$D,$C1459)</f>
        <v/>
      </c>
      <c r="G1459" s="35">
        <f>SUMIFS(рўйхат!H:H,рўйхат!$CX:$CX,$B$1460,рўйхат!$D:$D,$C1459)</f>
        <v/>
      </c>
      <c r="H1459" s="36">
        <f>SUMIFS(рўйхат!I:I,рўйхат!$CX:$CX,$B$1460,рўйхат!$D:$D,$C1459)</f>
        <v/>
      </c>
      <c r="I1459" s="35">
        <f>SUMIFS(рўйхат!J:J,рўйхат!$CX:$CX,$B$1460,рўйхат!$D:$D,$C1459)</f>
        <v/>
      </c>
      <c r="J1459" s="36">
        <f>SUMIFS(рўйхат!K:K,рўйхат!$CX:$CX,$B$1460,рўйхат!$D:$D,$C1459)</f>
        <v/>
      </c>
      <c r="K1459" s="35">
        <f>SUMIFS(рўйхат!L:L,рўйхат!$CX:$CX,$B$1460,рўйхат!$D:$D,$C1459)</f>
        <v/>
      </c>
      <c r="L1459" s="36">
        <f>SUMIFS(рўйхат!M:M,рўйхат!$CX:$CX,$B$1460,рўйхат!$D:$D,$C1459)</f>
        <v/>
      </c>
      <c r="M1459" s="35">
        <f>SUMIFS(рўйхат!N:N,рўйхат!$CX:$CX,$B$1460,рўйхат!$D:$D,$C1459)</f>
        <v/>
      </c>
      <c r="N1459" s="36">
        <f>SUMIFS(рўйхат!O:O,рўйхат!$CX:$CX,$B$1460,рўйхат!$D:$D,$C1459)</f>
        <v/>
      </c>
      <c r="O1459" s="34">
        <f>IFERROR(M1459/E1459,0)</f>
        <v/>
      </c>
      <c r="P1459" s="34">
        <f>IFERROR(N1459/F1459,0)</f>
        <v/>
      </c>
      <c r="Q1459" s="35">
        <f>SUMIFS(рўйхат!P:P,рўйхат!$CX:$CX,$B$1460,рўйхат!$D:$D,$C1459)</f>
        <v/>
      </c>
      <c r="R1459" s="36">
        <f>SUMIFS(рўйхат!Q:Q,рўйхат!$CX:$CX,$B$1460,рўйхат!$D:$D,$C1459)</f>
        <v/>
      </c>
      <c r="S1459" s="35">
        <f>SUMIFS(рўйхат!R:R,рўйхат!$CX:$CX,$B$1460,рўйхат!$D:$D,$C1459)</f>
        <v/>
      </c>
      <c r="T1459" s="36">
        <f>SUMIFS(рўйхат!S:S,рўйхат!$CX:$CX,$B$1460,рўйхат!$D:$D,$C1459)</f>
        <v/>
      </c>
      <c r="U1459" s="35">
        <f>SUMIFS(рўйхат!T:T,рўйхат!$CX:$CX,$B$1460,рўйхат!$D:$D,$C1459)</f>
        <v/>
      </c>
      <c r="V1459" s="36">
        <f>SUMIFS(рўйхат!U:U,рўйхат!$CX:$CX,$B$1460,рўйхат!$D:$D,$C1459)</f>
        <v/>
      </c>
      <c r="W1459" s="35">
        <f>SUMIFS(рўйхат!V:V,рўйхат!$CX:$CX,$B$1460,рўйхат!$D:$D,$C1459)</f>
        <v/>
      </c>
      <c r="X1459" s="36">
        <f>SUMIFS(рўйхат!W:W,рўйхат!$CX:$CX,$B$1460,рўйхат!$D:$D,$C1459)</f>
        <v/>
      </c>
      <c r="Y1459" s="35">
        <f>SUMIFS(рўйхат!X:X,рўйхат!$CX:$CX,$B$1460,рўйхат!$D:$D,$C1459)</f>
        <v/>
      </c>
      <c r="Z1459" s="36">
        <f>SUMIFS(рўйхат!Y:Y,рўйхат!$CX:$CX,$B$1460,рўйхат!$D:$D,$C1459)</f>
        <v/>
      </c>
      <c r="AA1459" s="35">
        <f>SUMIFS(рўйхат!Z:Z,рўйхат!$CX:$CX,$B$1460,рўйхат!$D:$D,$C1459)</f>
        <v/>
      </c>
      <c r="AB1459" s="36">
        <f>SUMIFS(рўйхат!AA:AA,рўйхат!$CX:$CX,$B$1460,рўйхат!$D:$D,$C1459)</f>
        <v/>
      </c>
      <c r="AC1459" s="35">
        <f>SUMIFS(рўйхат!AB:AB,рўйхат!$CX:$CX,$B$1460,рўйхат!$D:$D,$C1459)</f>
        <v/>
      </c>
      <c r="AD1459" s="36">
        <f>SUMIFS(рўйхат!AC:AC,рўйхат!$CX:$CX,$B$1460,рўйхат!$D:$D,$C1459)</f>
        <v/>
      </c>
      <c r="AE1459" s="35">
        <f>SUMIFS(рўйхат!AD:AD,рўйхат!$CX:$CX,$B$1460,рўйхат!$D:$D,$C1459)</f>
        <v/>
      </c>
      <c r="AF1459" s="36">
        <f>SUMIFS(рўйхат!AE:AE,рўйхат!$CX:$CX,$B$1460,рўйхат!$D:$D,$C1459)</f>
        <v/>
      </c>
      <c r="AG1459" s="35">
        <f>SUMIFS(рўйхат!AH:AH,рўйхат!$CX:$CX,$B$1460,рўйхат!$D:$D,$C1459)</f>
        <v/>
      </c>
      <c r="AH1459" s="36">
        <f>SUMIFS(рўйхат!AI:AI,рўйхат!$CX:$CX,$B$1460,рўйхат!$D:$D,$C1459)</f>
        <v/>
      </c>
      <c r="AI1459" s="35">
        <f>SUMIFS(рўйхат!AJ:AJ,рўйхат!$CX:$CX,$B$1460,рўйхат!$D:$D,$C1459)</f>
        <v/>
      </c>
      <c r="AJ1459" s="36">
        <f>SUMIFS(рўйхат!AK:AK,рўйхат!$CX:$CX,$B$1460,рўйхат!$D:$D,$C1459)</f>
        <v/>
      </c>
      <c r="AK1459" s="35">
        <f>SUMIFS(рўйхат!AL:AL,рўйхат!$CX:$CX,$B$1460,рўйхат!$D:$D,$C1459)</f>
        <v/>
      </c>
      <c r="AL1459" s="36">
        <f>SUMIFS(рўйхат!AM:AM,рўйхат!$CX:$CX,$B$1460,рўйхат!$D:$D,$C1459)</f>
        <v/>
      </c>
      <c r="AM1459" s="77">
        <f>IFERROR(Q1459/E1459,0)</f>
        <v/>
      </c>
      <c r="AN1459" s="77">
        <f>IFERROR(R1459/F1459,0)</f>
        <v/>
      </c>
      <c r="AO1459" s="35">
        <f>SUMIFS(рўйхат!AX:AX,рўйхат!$CX:$CX,$B$1460,рўйхат!$D:$D,$C1459)</f>
        <v/>
      </c>
      <c r="AP1459" s="36">
        <f>SUMIFS(рўйхат!AY:AY,рўйхат!$CX:$CX,$B$1460,рўйхат!$D:$D,$C1459)</f>
        <v/>
      </c>
      <c r="AQ1459" s="35">
        <f>SUMIFS(рўйхат!AZ:AZ,рўйхат!$CX:$CX,$B$1460,рўйхат!$D:$D,$C1459)</f>
        <v/>
      </c>
      <c r="AR1459" s="36">
        <f>SUMIFS(рўйхат!BA:BA,рўйхат!$CX:$CX,$B$1460,рўйхат!$D:$D,$C1459)</f>
        <v/>
      </c>
      <c r="AS1459" s="35">
        <f>SUMIFS(рўйхат!BB:BB,рўйхат!$CX:$CX,$B$1460,рўйхат!$D:$D,$C1459)</f>
        <v/>
      </c>
      <c r="AT1459" s="36">
        <f>SUMIFS(рўйхат!BC:BC,рўйхат!$CX:$CX,$B$1460,рўйхат!$D:$D,$C1459)</f>
        <v/>
      </c>
      <c r="AU1459" s="35">
        <f>SUMIFS(рўйхат!BD:BD,рўйхат!$CX:$CX,$B$1460,рўйхат!$D:$D,$C1459)</f>
        <v/>
      </c>
      <c r="AV1459" s="36">
        <f>SUMIFS(рўйхат!BE:BE,рўйхат!$CX:$CX,$B$1460,рўйхат!$D:$D,$C1459)</f>
        <v/>
      </c>
      <c r="AW1459" s="35">
        <f>SUMIFS(рўйхат!BF:BF,рўйхат!$CX:$CX,$B$1460,рўйхат!$D:$D,$C1459)</f>
        <v/>
      </c>
      <c r="AX1459" s="36">
        <f>SUMIFS(рўйхат!BG:BG,рўйхат!$CX:$CX,$B$1460,рўйхат!$D:$D,$C1459)</f>
        <v/>
      </c>
      <c r="AY1459" s="35">
        <f>SUMIFS(рўйхат!BH:BH,рўйхат!$CX:$CX,$B$1460,рўйхат!$D:$D,$C1459)</f>
        <v/>
      </c>
      <c r="AZ1459" s="36">
        <f>SUMIFS(рўйхат!BI:BI,рўйхат!$CX:$CX,$B$1460,рўйхат!$D:$D,$C1459)</f>
        <v/>
      </c>
      <c r="BA1459" s="35">
        <f>SUMIFS(рўйхат!BJ:BJ,рўйхат!$CX:$CX,$B$1460,рўйхат!$D:$D,$C1459)</f>
        <v/>
      </c>
      <c r="BB1459" s="36">
        <f>SUMIFS(рўйхат!BK:BK,рўйхат!$CX:$CX,$B$1460,рўйхат!$D:$D,$C1459)</f>
        <v/>
      </c>
      <c r="BC1459" s="77">
        <f>IFERROR(AO1459/E1459,0)</f>
        <v/>
      </c>
      <c r="BD1459" s="77">
        <f>IFERROR(AP1459/F1459,0)</f>
        <v/>
      </c>
      <c r="BE1459" s="35">
        <f>SUMIFS(рўйхат!BL:BL,рўйхат!$CX:$CX,$B$1460,рўйхат!$D:$D,$C1459)</f>
        <v/>
      </c>
      <c r="BF1459" s="36">
        <f>SUMIFS(рўйхат!BM:BM,рўйхат!$CX:$CX,$B$1460,рўйхат!$D:$D,$C1459)</f>
        <v/>
      </c>
      <c r="BG1459" s="35">
        <f>SUMIFS(рўйхат!BN:BN,рўйхат!$CX:$CX,$B$1460,рўйхат!$D:$D,$C1459)</f>
        <v/>
      </c>
      <c r="BH1459" s="36">
        <f>SUMIFS(рўйхат!BO:BO,рўйхат!$CX:$CX,$B$1460,рўйхат!$D:$D,$C1459)</f>
        <v/>
      </c>
      <c r="BI1459" s="35">
        <f>SUMIFS(рўйхат!BP:BP,рўйхат!$CX:$CX,$B$1460,рўйхат!$D:$D,$C1459)</f>
        <v/>
      </c>
      <c r="BJ1459" s="36">
        <f>SUMIFS(рўйхат!BQ:BQ,рўйхат!$CX:$CX,$B$1460,рўйхат!$D:$D,$C1459)</f>
        <v/>
      </c>
      <c r="BK1459" s="35">
        <f>SUMIFS(рўйхат!BR:BR,рўйхат!$CX:$CX,$B$1460,рўйхат!$D:$D,$C1459)</f>
        <v/>
      </c>
      <c r="BL1459" s="36">
        <f>SUMIFS(рўйхат!BS:BS,рўйхат!$CX:$CX,$B$1460,рўйхат!$D:$D,$C1459)</f>
        <v/>
      </c>
      <c r="BM1459" s="35">
        <f>SUMIFS(рўйхат!BT:BT,рўйхат!$CX:$CX,$B$1460,рўйхат!$D:$D,$C1459)</f>
        <v/>
      </c>
      <c r="BN1459" s="36">
        <f>SUMIFS(рўйхат!BU:BU,рўйхат!$CX:$CX,$B$1460,рўйхат!$D:$D,$C1459)</f>
        <v/>
      </c>
      <c r="BO1459" s="35">
        <f>SUMIFS(рўйхат!BX:BX,рўйхат!$CX:$CX,$B$1460,рўйхат!$D:$D,$C1459)</f>
        <v/>
      </c>
      <c r="BP1459" s="36">
        <f>SUMIFS(рўйхат!BY:BY,рўйхат!$CX:$CX,$B$1460,рўйхат!$D:$D,$C1459)</f>
        <v/>
      </c>
      <c r="BQ1459" s="35">
        <f>SUMIFS(рўйхат!BZ:BZ,рўйхат!$CX:$CX,$B$1460,рўйхат!$D:$D,$C1459)</f>
        <v/>
      </c>
      <c r="BR1459" s="36">
        <f>SUMIFS(рўйхат!CA:CA,рўйхат!$CX:$CX,$B$1460,рўйхат!$D:$D,$C1459)</f>
        <v/>
      </c>
      <c r="BS1459" s="35">
        <f>SUMIFS(рўйхат!CB:CB,рўйхат!$CX:$CX,$B$1460,рўйхат!$D:$D,$C1459)</f>
        <v/>
      </c>
      <c r="BT1459" s="36">
        <f>SUMIFS(рўйхат!CC:CC,рўйхат!$CX:$CX,$B$1460,рўйхат!$D:$D,$C1459)</f>
        <v/>
      </c>
      <c r="BU1459" s="35">
        <f>SUMIFS(рўйхат!CD:CD,рўйхат!$CX:$CX,$B$1460,рўйхат!$D:$D,$C1459)</f>
        <v/>
      </c>
      <c r="BV1459" s="36">
        <f>SUMIFS(рўйхат!CE:CE,рўйхат!$CX:$CX,$B$1460,рўйхат!$D:$D,$C1459)</f>
        <v/>
      </c>
      <c r="BW1459" s="35">
        <f>SUMIFS(рўйхат!CH:CH,рўйхат!$CX:$CX,$B$1460,рўйхат!$D:$D,$C1459)</f>
        <v/>
      </c>
      <c r="BX1459" s="36">
        <f>SUMIFS(рўйхат!CI:CI,рўйхат!$CX:$CX,$B$1460,рўйхат!$D:$D,$C1459)</f>
        <v/>
      </c>
      <c r="BY1459" s="35">
        <f>SUMIFS(рўйхат!CJ:CJ,рўйхат!$CX:$CX,$B$1460,рўйхат!$D:$D,$C1459)</f>
        <v/>
      </c>
      <c r="BZ1459" s="36">
        <f>SUMIFS(рўйхат!CK:CK,рўйхат!$CX:$CX,$B$1460,рўйхат!$D:$D,$C1459)</f>
        <v/>
      </c>
      <c r="CA1459" s="35">
        <f>SUMIFS(рўйхат!CL:CL,рўйхат!$CX:$CX,$B$1460,рўйхат!$D:$D,$C1459)</f>
        <v/>
      </c>
      <c r="CB1459" s="36">
        <f>SUMIFS(рўйхат!CM:CM,рўйхат!$CX:$CX,$B$1460,рўйхат!$D:$D,$C1459)</f>
        <v/>
      </c>
      <c r="CC1459" s="35">
        <f>SUMIFS(рўйхат!CN:CN,рўйхат!$CX:$CX,$B$1460,рўйхат!$D:$D,$C1459)</f>
        <v/>
      </c>
      <c r="CD1459" s="36">
        <f>SUMIFS(рўйхат!CO:CO,рўйхат!$CX:$CX,$B$1460,рўйхат!$D:$D,$C1459)</f>
        <v/>
      </c>
      <c r="CE1459" s="77">
        <f>IFERROR(BE1459/(Q1459+BE1459),0)</f>
        <v/>
      </c>
      <c r="CF1459" s="78">
        <f>IFERROR(BF1459/(R1459+BF1459),0)</f>
        <v/>
      </c>
    </row>
    <row r="1460" collapsed="1" ht="30" customHeight="1" s="245" thickBot="1">
      <c r="A1460" s="21" t="n">
        <v>22</v>
      </c>
      <c r="B1460" s="234" t="inlineStr">
        <is>
          <t>Бошқалар</t>
        </is>
      </c>
      <c r="C1460" s="235" t="n"/>
      <c r="D1460" s="25" t="inlineStr">
        <is>
          <t>М.Атаходжаев</t>
        </is>
      </c>
      <c r="E1460" s="22">
        <f>SUMIF(рўйхат!$CX:$CX,$B1460,рўйхат!F:F)</f>
        <v/>
      </c>
      <c r="F1460" s="23">
        <f>SUMIF(рўйхат!$CX:$CX,$B1460,рўйхат!G:G)</f>
        <v/>
      </c>
      <c r="G1460" s="22">
        <f>SUMIF(рўйхат!$CX:$CX,$B1460,рўйхат!H:H)</f>
        <v/>
      </c>
      <c r="H1460" s="23">
        <f>SUMIF(рўйхат!$CX:$CX,$B1460,рўйхат!I:I)</f>
        <v/>
      </c>
      <c r="I1460" s="22">
        <f>SUMIF(рўйхат!$CX:$CX,$B1460,рўйхат!J:J)</f>
        <v/>
      </c>
      <c r="J1460" s="23">
        <f>SUMIF(рўйхат!$CX:$CX,$B1460,рўйхат!K:K)</f>
        <v/>
      </c>
      <c r="K1460" s="22">
        <f>SUMIF(рўйхат!$CX:$CX,$B1460,рўйхат!L:L)</f>
        <v/>
      </c>
      <c r="L1460" s="23">
        <f>SUMIF(рўйхат!$CX:$CX,$B1460,рўйхат!M:M)</f>
        <v/>
      </c>
      <c r="M1460" s="22">
        <f>SUMIF(рўйхат!$CX:$CX,$B1460,рўйхат!N:N)</f>
        <v/>
      </c>
      <c r="N1460" s="23">
        <f>SUMIF(рўйхат!$CX:$CX,$B1460,рўйхат!O:O)</f>
        <v/>
      </c>
      <c r="O1460" s="24">
        <f>IFERROR(M1460/E1460,0)</f>
        <v/>
      </c>
      <c r="P1460" s="24">
        <f>IFERROR(N1460/F1460,0)</f>
        <v/>
      </c>
      <c r="Q1460" s="25">
        <f>SUMIF(рўйхат!$CX:$CX,$B1460,рўйхат!P:P)</f>
        <v/>
      </c>
      <c r="R1460" s="26">
        <f>SUMIF(рўйхат!$CX:$CX,$B1460,рўйхат!Q:Q)</f>
        <v/>
      </c>
      <c r="S1460" s="25">
        <f>SUMIF(рўйхат!$CX:$CX,$B1460,рўйхат!R:R)</f>
        <v/>
      </c>
      <c r="T1460" s="26">
        <f>SUMIF(рўйхат!$CX:$CX,$B1460,рўйхат!S:S)</f>
        <v/>
      </c>
      <c r="U1460" s="25">
        <f>SUMIF(рўйхат!$CX:$CX,$B1460,рўйхат!T:T)</f>
        <v/>
      </c>
      <c r="V1460" s="26">
        <f>SUMIF(рўйхат!$CX:$CX,$B1460,рўйхат!U:U)</f>
        <v/>
      </c>
      <c r="W1460" s="25">
        <f>SUMIF(рўйхат!$CX:$CX,$B1460,рўйхат!V:V)</f>
        <v/>
      </c>
      <c r="X1460" s="26">
        <f>SUMIF(рўйхат!$CX:$CX,$B1460,рўйхат!W:W)</f>
        <v/>
      </c>
      <c r="Y1460" s="25">
        <f>SUMIF(рўйхат!$CX:$CX,$B1460,рўйхат!X:X)</f>
        <v/>
      </c>
      <c r="Z1460" s="26">
        <f>SUMIF(рўйхат!$CX:$CX,$B1460,рўйхат!Y:Y)</f>
        <v/>
      </c>
      <c r="AA1460" s="25">
        <f>SUMIF(рўйхат!$CX:$CX,$B1460,рўйхат!Z:Z)</f>
        <v/>
      </c>
      <c r="AB1460" s="26">
        <f>SUMIF(рўйхат!$CX:$CX,$B1460,рўйхат!AA:AA)</f>
        <v/>
      </c>
      <c r="AC1460" s="25">
        <f>SUMIF(рўйхат!$CX:$CX,$B1460,рўйхат!AB:AB)</f>
        <v/>
      </c>
      <c r="AD1460" s="26">
        <f>SUMIF(рўйхат!$CX:$CX,$B1460,рўйхат!AC:AC)</f>
        <v/>
      </c>
      <c r="AE1460" s="25">
        <f>SUMIF(рўйхат!$CX:$CX,$B1460,рўйхат!AD:AD)</f>
        <v/>
      </c>
      <c r="AF1460" s="26">
        <f>SUMIF(рўйхат!$CX:$CX,$B1460,рўйхат!AE:AE)</f>
        <v/>
      </c>
      <c r="AG1460" s="25">
        <f>SUMIF(рўйхат!$CX:$CX,$B1460,рўйхат!AH:AH)</f>
        <v/>
      </c>
      <c r="AH1460" s="26">
        <f>SUMIF(рўйхат!$CX:$CX,$B1460,рўйхат!AI:AI)</f>
        <v/>
      </c>
      <c r="AI1460" s="25">
        <f>SUMIF(рўйхат!$CX:$CX,$B1460,рўйхат!AJ:AJ)</f>
        <v/>
      </c>
      <c r="AJ1460" s="26">
        <f>SUMIF(рўйхат!$CX:$CX,$B1460,рўйхат!AK:AK)</f>
        <v/>
      </c>
      <c r="AK1460" s="25">
        <f>SUMIF(рўйхат!$CX:$CX,$B1460,рўйхат!AL:AL)</f>
        <v/>
      </c>
      <c r="AL1460" s="26">
        <f>SUMIF(рўйхат!$CX:$CX,$B1460,рўйхат!AM:AM)</f>
        <v/>
      </c>
      <c r="AM1460" s="27">
        <f>IFERROR(Q1460/E1460,0)</f>
        <v/>
      </c>
      <c r="AN1460" s="27">
        <f>IFERROR(R1460/F1460,0)</f>
        <v/>
      </c>
      <c r="AO1460" s="25">
        <f>SUMIF(рўйхат!$CX:$CX,$B1460,рўйхат!AX:AX)</f>
        <v/>
      </c>
      <c r="AP1460" s="26">
        <f>SUMIF(рўйхат!$CX:$CX,$B1460,рўйхат!AY:AY)</f>
        <v/>
      </c>
      <c r="AQ1460" s="25">
        <f>SUMIF(рўйхат!$CX:$CX,$B1460,рўйхат!AZ:AZ)</f>
        <v/>
      </c>
      <c r="AR1460" s="26">
        <f>SUMIF(рўйхат!$CX:$CX,$B1460,рўйхат!BA:BA)</f>
        <v/>
      </c>
      <c r="AS1460" s="25">
        <f>SUMIF(рўйхат!$CX:$CX,$B1460,рўйхат!BB:BB)</f>
        <v/>
      </c>
      <c r="AT1460" s="26">
        <f>SUMIF(рўйхат!$CX:$CX,$B1460,рўйхат!BC:BC)</f>
        <v/>
      </c>
      <c r="AU1460" s="25">
        <f>SUMIF(рўйхат!$CX:$CX,$B1460,рўйхат!BD:BD)</f>
        <v/>
      </c>
      <c r="AV1460" s="26">
        <f>SUMIF(рўйхат!$CX:$CX,$B1460,рўйхат!BE:BE)</f>
        <v/>
      </c>
      <c r="AW1460" s="25">
        <f>SUMIF(рўйхат!$CX:$CX,$B1460,рўйхат!BF:BF)</f>
        <v/>
      </c>
      <c r="AX1460" s="26">
        <f>SUMIF(рўйхат!$CX:$CX,$B1460,рўйхат!BG:BG)</f>
        <v/>
      </c>
      <c r="AY1460" s="25">
        <f>SUMIF(рўйхат!$CX:$CX,$B1460,рўйхат!BH:BH)</f>
        <v/>
      </c>
      <c r="AZ1460" s="26">
        <f>SUMIF(рўйхат!$CX:$CX,$B1460,рўйхат!BI:BI)</f>
        <v/>
      </c>
      <c r="BA1460" s="25">
        <f>SUMIF(рўйхат!$CX:$CX,$B1460,рўйхат!BJ:BJ)</f>
        <v/>
      </c>
      <c r="BB1460" s="26">
        <f>SUMIF(рўйхат!$CX:$CX,$B1460,рўйхат!BK:BK)</f>
        <v/>
      </c>
      <c r="BC1460" s="27">
        <f>IFERROR(AO1460/E1460,0)</f>
        <v/>
      </c>
      <c r="BD1460" s="27">
        <f>IFERROR(AP1460/F1460,0)</f>
        <v/>
      </c>
      <c r="BE1460" s="25">
        <f>SUMIF(рўйхат!$CX:$CX,$B1460,рўйхат!BL:BL)</f>
        <v/>
      </c>
      <c r="BF1460" s="26">
        <f>SUMIF(рўйхат!$CX:$CX,$B1460,рўйхат!BM:BM)</f>
        <v/>
      </c>
      <c r="BG1460" s="25">
        <f>SUMIF(рўйхат!$CX:$CX,$B1460,рўйхат!BN:BN)</f>
        <v/>
      </c>
      <c r="BH1460" s="26">
        <f>SUMIF(рўйхат!$CX:$CX,$B1460,рўйхат!BO:BO)</f>
        <v/>
      </c>
      <c r="BI1460" s="25">
        <f>SUMIF(рўйхат!$CX:$CX,$B1460,рўйхат!BP:BP)</f>
        <v/>
      </c>
      <c r="BJ1460" s="26">
        <f>SUMIF(рўйхат!$CX:$CX,$B1460,рўйхат!BQ:BQ)</f>
        <v/>
      </c>
      <c r="BK1460" s="25">
        <f>SUMIF(рўйхат!$CX:$CX,$B1460,рўйхат!BR:BR)</f>
        <v/>
      </c>
      <c r="BL1460" s="26">
        <f>SUMIF(рўйхат!$CX:$CX,$B1460,рўйхат!BS:BS)</f>
        <v/>
      </c>
      <c r="BM1460" s="25">
        <f>SUMIF(рўйхат!$CX:$CX,$B1460,рўйхат!BT:BT)</f>
        <v/>
      </c>
      <c r="BN1460" s="26">
        <f>SUMIF(рўйхат!$CX:$CX,$B1460,рўйхат!BU:BU)</f>
        <v/>
      </c>
      <c r="BO1460" s="25">
        <f>SUMIF(рўйхат!$CX:$CX,$B1460,рўйхат!BX:BX)</f>
        <v/>
      </c>
      <c r="BP1460" s="26">
        <f>SUMIF(рўйхат!$CX:$CX,$B1460,рўйхат!BY:BY)</f>
        <v/>
      </c>
      <c r="BQ1460" s="25">
        <f>SUMIF(рўйхат!$CX:$CX,$B1460,рўйхат!BZ:BZ)</f>
        <v/>
      </c>
      <c r="BR1460" s="26">
        <f>SUMIF(рўйхат!$CX:$CX,$B1460,рўйхат!CA:CA)</f>
        <v/>
      </c>
      <c r="BS1460" s="25">
        <f>SUMIF(рўйхат!$CX:$CX,$B1460,рўйхат!CB:CB)</f>
        <v/>
      </c>
      <c r="BT1460" s="26">
        <f>SUMIF(рўйхат!$CX:$CX,$B1460,рўйхат!CC:CC)</f>
        <v/>
      </c>
      <c r="BU1460" s="25">
        <f>SUMIF(рўйхат!$CX:$CX,$B1460,рўйхат!CD:CD)</f>
        <v/>
      </c>
      <c r="BV1460" s="26">
        <f>SUMIF(рўйхат!$CX:$CX,$B1460,рўйхат!CE:CE)</f>
        <v/>
      </c>
      <c r="BW1460" s="25">
        <f>SUMIF(рўйхат!$CX:$CX,$B1460,рўйхат!CH:CH)</f>
        <v/>
      </c>
      <c r="BX1460" s="26">
        <f>SUMIF(рўйхат!$CX:$CX,$B1460,рўйхат!CI:CI)</f>
        <v/>
      </c>
      <c r="BY1460" s="25">
        <f>SUMIF(рўйхат!$CX:$CX,$B1460,рўйхат!CJ:CJ)</f>
        <v/>
      </c>
      <c r="BZ1460" s="26">
        <f>SUMIF(рўйхат!$CX:$CX,$B1460,рўйхат!CK:CK)</f>
        <v/>
      </c>
      <c r="CA1460" s="25">
        <f>SUMIF(рўйхат!$CX:$CX,$B1460,рўйхат!CL:CL)</f>
        <v/>
      </c>
      <c r="CB1460" s="26">
        <f>SUMIF(рўйхат!$CX:$CX,$B1460,рўйхат!CM:CM)</f>
        <v/>
      </c>
      <c r="CC1460" s="25">
        <f>SUMIF(рўйхат!$CX:$CX,$B1460,рўйхат!CN:CN)</f>
        <v/>
      </c>
      <c r="CD1460" s="26">
        <f>SUMIF(рўйхат!$CX:$CX,$B1460,рўйхат!CO:CO)</f>
        <v/>
      </c>
      <c r="CE1460" s="27">
        <f>IFERROR(BE1460/(Q1460+BE1460),0)</f>
        <v/>
      </c>
      <c r="CF1460" s="28">
        <f>IFERROR(BF1460/(R1460+BF1460),0)</f>
        <v/>
      </c>
    </row>
  </sheetData>
  <mergeCells count="80">
    <mergeCell ref="B1460:C1460"/>
    <mergeCell ref="O6:P6"/>
    <mergeCell ref="BQ6:BR6"/>
    <mergeCell ref="B1394:C1394"/>
    <mergeCell ref="B1064:C1064"/>
    <mergeCell ref="B4:C7"/>
    <mergeCell ref="CE4:CF6"/>
    <mergeCell ref="B1262:C1262"/>
    <mergeCell ref="A2:CF2"/>
    <mergeCell ref="B338:C338"/>
    <mergeCell ref="Y5:Z6"/>
    <mergeCell ref="B800:C800"/>
    <mergeCell ref="B206:C206"/>
    <mergeCell ref="AW5:AX6"/>
    <mergeCell ref="B404:C404"/>
    <mergeCell ref="AY5:BB5"/>
    <mergeCell ref="S4:AL4"/>
    <mergeCell ref="I6:J6"/>
    <mergeCell ref="B734:C734"/>
    <mergeCell ref="BK6:BL6"/>
    <mergeCell ref="BM6:BN6"/>
    <mergeCell ref="U6:V6"/>
    <mergeCell ref="W6:X6"/>
    <mergeCell ref="BY6:BZ6"/>
    <mergeCell ref="U5:X5"/>
    <mergeCell ref="B140:C140"/>
    <mergeCell ref="BO5:BP6"/>
    <mergeCell ref="AI5:AL5"/>
    <mergeCell ref="AA6:AB6"/>
    <mergeCell ref="AS5:AV5"/>
    <mergeCell ref="CA6:CB6"/>
    <mergeCell ref="AS6:AT6"/>
    <mergeCell ref="B1328:C1328"/>
    <mergeCell ref="CC6:CD6"/>
    <mergeCell ref="AU6:AV6"/>
    <mergeCell ref="BI5:BN5"/>
    <mergeCell ref="AQ4:BB4"/>
    <mergeCell ref="BE4:BF6"/>
    <mergeCell ref="Q4:R6"/>
    <mergeCell ref="BA6:BB6"/>
    <mergeCell ref="B668:C668"/>
    <mergeCell ref="AM4:AN6"/>
    <mergeCell ref="AO4:AP6"/>
    <mergeCell ref="B1130:C1130"/>
    <mergeCell ref="BQ5:BV5"/>
    <mergeCell ref="K6:L6"/>
    <mergeCell ref="B1196:C1196"/>
    <mergeCell ref="S5:T6"/>
    <mergeCell ref="A1:CF1"/>
    <mergeCell ref="B932:C932"/>
    <mergeCell ref="BW5:BX6"/>
    <mergeCell ref="E4:F6"/>
    <mergeCell ref="AI6:AJ6"/>
    <mergeCell ref="BI6:BJ6"/>
    <mergeCell ref="BS6:BT6"/>
    <mergeCell ref="BU6:BV6"/>
    <mergeCell ref="B602:C602"/>
    <mergeCell ref="A4:A7"/>
    <mergeCell ref="BY5:CD5"/>
    <mergeCell ref="BC4:BD6"/>
    <mergeCell ref="B998:C998"/>
    <mergeCell ref="AA5:AF5"/>
    <mergeCell ref="BG4:CD4"/>
    <mergeCell ref="B272:C272"/>
    <mergeCell ref="A8:C8"/>
    <mergeCell ref="B866:C866"/>
    <mergeCell ref="B470:C470"/>
    <mergeCell ref="G6:H6"/>
    <mergeCell ref="AG5:AH6"/>
    <mergeCell ref="D4:D7"/>
    <mergeCell ref="M6:N6"/>
    <mergeCell ref="G4:P5"/>
    <mergeCell ref="BG5:BH6"/>
    <mergeCell ref="B536:C536"/>
    <mergeCell ref="B74:C74"/>
    <mergeCell ref="AK6:AL6"/>
    <mergeCell ref="AC6:AD6"/>
    <mergeCell ref="AE6:AF6"/>
    <mergeCell ref="AY6:AZ6"/>
    <mergeCell ref="AQ5:AR6"/>
  </mergeCells>
  <printOptions horizontalCentered="1"/>
  <pageMargins left="0" right="0.1968503937007874" top="0.3937007874015748" bottom="0.3543307086614174" header="0.3149606299212598" footer="0.3149606299212598"/>
  <pageSetup orientation="landscape" paperSize="9" scale="58" horizontalDpi="4294967295" verticalDpi="4294967295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CJ19"/>
  <sheetViews>
    <sheetView zoomScaleNormal="100" workbookViewId="0">
      <selection activeCell="A1" sqref="A1:CJ1"/>
    </sheetView>
  </sheetViews>
  <sheetFormatPr baseColWidth="8" defaultColWidth="8.875" defaultRowHeight="15.75"/>
  <cols>
    <col width="3.5" bestFit="1" customWidth="1" style="245" min="1" max="1"/>
    <col width="36.5" customWidth="1" style="245" min="2" max="2"/>
    <col width="10.625" customWidth="1" style="245" min="3" max="3"/>
    <col width="14" customWidth="1" style="245" min="4" max="4"/>
    <col hidden="1" outlineLevel="1" width="6.5" customWidth="1" style="245" min="5" max="5"/>
    <col hidden="1" outlineLevel="1" width="9" customWidth="1" style="245" min="6" max="6"/>
    <col hidden="1" outlineLevel="1" width="7.5" customWidth="1" style="245" min="7" max="7"/>
    <col hidden="1" outlineLevel="1" width="10.5" customWidth="1" style="245" min="8" max="8"/>
    <col hidden="1" outlineLevel="1" width="6.5" customWidth="1" style="245" min="9" max="9"/>
    <col hidden="1" outlineLevel="1" width="11.5" customWidth="1" style="245" min="10" max="10"/>
    <col hidden="1" outlineLevel="1" width="7.5" customWidth="1" style="245" min="11" max="11"/>
    <col hidden="1" outlineLevel="1" width="10.5" customWidth="1" style="245" min="12" max="12"/>
    <col hidden="1" outlineLevel="1" width="5.875" customWidth="1" style="245" min="13" max="13"/>
    <col hidden="1" outlineLevel="1" width="8.5" customWidth="1" style="245" min="14" max="14"/>
    <col collapsed="1" width="9.5" customWidth="1" style="245" min="15" max="15"/>
    <col width="13" customWidth="1" style="245" min="16" max="16"/>
    <col hidden="1" outlineLevel="1" width="5.875" customWidth="1" style="245" min="17" max="17"/>
    <col hidden="1" outlineLevel="1" width="9.875" customWidth="1" style="245" min="18" max="18"/>
    <col hidden="1" outlineLevel="1" width="5.875" customWidth="1" style="245" min="19" max="19"/>
    <col hidden="1" outlineLevel="1" width="9.875" customWidth="1" style="245" min="20" max="20"/>
    <col hidden="1" outlineLevel="1" width="5.875" customWidth="1" style="245" min="21" max="21"/>
    <col hidden="1" outlineLevel="1" width="9.875" customWidth="1" style="245" min="22" max="22"/>
    <col hidden="1" outlineLevel="1" width="8.125" customWidth="1" style="245" min="23" max="23"/>
    <col hidden="1" outlineLevel="1" width="13" customWidth="1" style="245" min="24" max="24"/>
    <col hidden="1" outlineLevel="1" width="5.5" customWidth="1" style="245" min="25" max="25"/>
    <col hidden="1" outlineLevel="1" width="8.5" customWidth="1" style="245" min="26" max="26"/>
    <col hidden="1" outlineLevel="1" width="5" customWidth="1" style="245" min="27" max="27"/>
    <col hidden="1" outlineLevel="1" width="8.5" customWidth="1" style="245" min="28" max="28"/>
    <col hidden="1" outlineLevel="1" width="6.875" customWidth="1" style="245" min="29" max="29"/>
    <col hidden="1" outlineLevel="1" width="11.375" customWidth="1" style="245" min="30" max="32"/>
    <col hidden="1" outlineLevel="1" width="7.5" customWidth="1" style="245" min="33" max="33"/>
    <col hidden="1" outlineLevel="1" width="10.5" customWidth="1" style="245" min="34" max="34"/>
    <col hidden="1" outlineLevel="1" width="7.5" customWidth="1" style="245" min="35" max="35"/>
    <col hidden="1" outlineLevel="1" width="9.875" customWidth="1" style="245" min="36" max="36"/>
    <col hidden="1" outlineLevel="1" width="7.5" customWidth="1" style="245" min="37" max="37"/>
    <col hidden="1" outlineLevel="1" width="10.5" customWidth="1" style="245" min="38" max="38"/>
    <col collapsed="1" width="6" bestFit="1" customWidth="1" style="245" min="39" max="39"/>
    <col width="9.875" customWidth="1" style="245" min="40" max="40"/>
    <col width="9" customWidth="1" style="245" min="41" max="41"/>
    <col width="12.375" customWidth="1" style="245" min="42" max="42"/>
    <col hidden="1" outlineLevel="1" width="5.875" customWidth="1" style="245" min="43" max="43"/>
    <col hidden="1" outlineLevel="1" width="9.875" customWidth="1" style="245" min="44" max="44"/>
    <col hidden="1" outlineLevel="1" width="5.875" customWidth="1" style="245" min="45" max="45"/>
    <col hidden="1" outlineLevel="1" width="9.875" customWidth="1" style="245" min="46" max="46"/>
    <col hidden="1" outlineLevel="1" width="5.875" customWidth="1" style="245" min="47" max="47"/>
    <col hidden="1" outlineLevel="1" width="9.875" customWidth="1" style="245" min="48" max="48"/>
    <col hidden="1" outlineLevel="1" width="5.875" customWidth="1" style="245" min="49" max="49"/>
    <col hidden="1" outlineLevel="1" width="10.375" customWidth="1" style="245" min="50" max="50"/>
    <col hidden="1" outlineLevel="1" width="5.875" customWidth="1" style="245" min="51" max="51"/>
    <col hidden="1" outlineLevel="1" width="10.375" customWidth="1" style="245" min="52" max="52"/>
    <col hidden="1" outlineLevel="1" width="7.5" customWidth="1" style="245" min="53" max="53"/>
    <col hidden="1" outlineLevel="1" width="10.375" customWidth="1" style="245" min="54" max="54"/>
    <col collapsed="1" width="6" bestFit="1" customWidth="1" style="245" min="55" max="55"/>
    <col width="9.875" bestFit="1" customWidth="1" style="245" min="56" max="56"/>
    <col width="10.125" customWidth="1" style="245" min="57" max="57"/>
    <col width="13" customWidth="1" style="245" min="58" max="58"/>
    <col hidden="1" outlineLevel="1" width="6.5" customWidth="1" style="245" min="59" max="59"/>
    <col hidden="1" outlineLevel="1" width="11.5" customWidth="1" style="245" min="60" max="60"/>
    <col hidden="1" outlineLevel="1" width="5.875" customWidth="1" style="245" min="61" max="61"/>
    <col hidden="1" outlineLevel="1" width="9.875" customWidth="1" style="245" min="62" max="62"/>
    <col hidden="1" outlineLevel="1" width="5.875" customWidth="1" style="245" min="63" max="63"/>
    <col hidden="1" outlineLevel="1" width="9.875" customWidth="1" style="245" min="64" max="64"/>
    <col hidden="1" outlineLevel="1" width="6.5" customWidth="1" style="245" min="65" max="65"/>
    <col hidden="1" outlineLevel="1" width="11.5" customWidth="1" style="245" min="66" max="66"/>
    <col hidden="1" outlineLevel="1" width="8.875" customWidth="1" style="245" min="67" max="67"/>
    <col hidden="1" outlineLevel="1" width="13.125" customWidth="1" style="245" min="68" max="68"/>
    <col hidden="1" outlineLevel="1" width="9.375" customWidth="1" style="245" min="69" max="69"/>
    <col hidden="1" outlineLevel="1" width="11.875" customWidth="1" style="245" min="70" max="70"/>
    <col hidden="1" outlineLevel="1" width="8.875" customWidth="1" style="245" min="71" max="71"/>
    <col hidden="1" outlineLevel="1" width="13.125" customWidth="1" style="245" min="72" max="72"/>
    <col hidden="1" outlineLevel="1" width="8.375" customWidth="1" style="245" min="73" max="73"/>
    <col hidden="1" outlineLevel="1" width="10.5" customWidth="1" style="245" min="74" max="74"/>
    <col hidden="1" outlineLevel="1" collapsed="1" width="10.5" customWidth="1" style="245" min="75" max="75"/>
    <col hidden="1" outlineLevel="1" width="10.5" customWidth="1" style="245" min="76" max="82"/>
    <col collapsed="1" width="7.625" customWidth="1" style="245" min="83" max="83"/>
    <col width="10" customWidth="1" style="245" min="84" max="84"/>
    <col width="8.375" customWidth="1" style="245" min="85" max="85"/>
    <col width="11.625" customWidth="1" style="245" min="86" max="86"/>
    <col width="7.5" customWidth="1" style="245" min="87" max="87"/>
    <col width="9.875" customWidth="1" style="245" min="88" max="88"/>
  </cols>
  <sheetData>
    <row r="1" ht="21" customHeight="1" s="245">
      <c r="A1" s="246" t="inlineStr">
        <is>
          <t>"Масофавий назорат" ААТ орқали аниқланган риск йўналиш гурухлари ҳамда унинг бартараф этилиши юзасидан вазирликлар кесимида</t>
        </is>
      </c>
    </row>
    <row r="2" ht="21" customHeight="1" s="245">
      <c r="A2" s="246" t="inlineStr">
        <is>
          <t>МАЪЛУМОТ</t>
        </is>
      </c>
    </row>
    <row r="3" ht="5.25" customHeight="1" s="245">
      <c r="B3" s="229" t="n"/>
      <c r="C3" s="229" t="n"/>
      <c r="D3" s="229" t="n"/>
      <c r="E3" s="229" t="n"/>
      <c r="F3" s="30" t="n"/>
      <c r="G3" s="30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229">
        <f>рўйхат!D3</f>
        <v/>
      </c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229" t="n"/>
    </row>
    <row r="4" ht="17.1" customHeight="1" s="245" thickBot="1">
      <c r="C4" s="47" t="n"/>
      <c r="D4" s="47" t="n"/>
      <c r="O4" s="47" t="n"/>
      <c r="P4" s="47" t="n"/>
      <c r="W4" s="47" t="n"/>
      <c r="X4" s="47" t="n"/>
      <c r="AG4" s="47" t="n"/>
      <c r="AH4" s="47" t="n"/>
      <c r="AO4" s="47" t="n"/>
      <c r="AP4" s="47" t="n"/>
      <c r="AQ4" s="47" t="n"/>
      <c r="AR4" s="47" t="n"/>
      <c r="AW4" s="47" t="n"/>
      <c r="AX4" s="47" t="n"/>
      <c r="BE4" s="47" t="n"/>
      <c r="BF4" s="47" t="n"/>
      <c r="BG4" s="47" t="n"/>
      <c r="BH4" s="47" t="n"/>
      <c r="BO4" s="47" t="n"/>
      <c r="BP4" s="47" t="n"/>
      <c r="BW4" s="47" t="n"/>
      <c r="BX4" s="47" t="n"/>
      <c r="CH4" s="71" t="n">
        <v>46287</v>
      </c>
      <c r="CJ4" s="6" t="inlineStr">
        <is>
          <t>млрд. сўм</t>
        </is>
      </c>
    </row>
    <row r="5" ht="18.95" customHeight="1" s="245">
      <c r="A5" s="248" t="inlineStr">
        <is>
          <t>№</t>
        </is>
      </c>
      <c r="B5" s="251" t="inlineStr">
        <is>
          <t>Риск йўналиши гуруҳлари номи</t>
        </is>
      </c>
      <c r="C5" s="244" t="inlineStr">
        <is>
          <t>Аниқланган</t>
        </is>
      </c>
      <c r="D5" s="203" t="n"/>
      <c r="E5" s="225" t="inlineStr">
        <is>
          <t>Шундан</t>
        </is>
      </c>
      <c r="F5" s="226" t="n"/>
      <c r="G5" s="226" t="n"/>
      <c r="H5" s="226" t="n"/>
      <c r="I5" s="226" t="n"/>
      <c r="J5" s="226" t="n"/>
      <c r="K5" s="226" t="n"/>
      <c r="L5" s="226" t="n"/>
      <c r="M5" s="226" t="n"/>
      <c r="N5" s="203" t="n"/>
      <c r="O5" s="237" t="inlineStr">
        <is>
          <t>Назоратга 
олинган</t>
        </is>
      </c>
      <c r="P5" s="203" t="n"/>
      <c r="Q5" s="232" t="inlineStr">
        <is>
          <t>Шундан</t>
        </is>
      </c>
      <c r="R5" s="219" t="n"/>
      <c r="S5" s="219" t="n"/>
      <c r="T5" s="219" t="n"/>
      <c r="U5" s="219" t="n"/>
      <c r="V5" s="219" t="n"/>
      <c r="W5" s="219" t="n"/>
      <c r="X5" s="219" t="n"/>
      <c r="Y5" s="219" t="n"/>
      <c r="Z5" s="219" t="n"/>
      <c r="AA5" s="219" t="n"/>
      <c r="AB5" s="219" t="n"/>
      <c r="AC5" s="219" t="n"/>
      <c r="AD5" s="219" t="n"/>
      <c r="AE5" s="219" t="n"/>
      <c r="AF5" s="219" t="n"/>
      <c r="AG5" s="219" t="n"/>
      <c r="AH5" s="219" t="n"/>
      <c r="AI5" s="219" t="n"/>
      <c r="AJ5" s="219" t="n"/>
      <c r="AK5" s="219" t="n"/>
      <c r="AL5" s="233" t="n"/>
      <c r="AM5" s="237" t="inlineStr">
        <is>
          <t>Фоиз (%)</t>
        </is>
      </c>
      <c r="AN5" s="203" t="n"/>
      <c r="AO5" s="237" t="inlineStr">
        <is>
          <t>Назоратга олинмаган</t>
        </is>
      </c>
      <c r="AP5" s="203" t="n"/>
      <c r="AQ5" s="218" t="inlineStr">
        <is>
          <t>Шундан</t>
        </is>
      </c>
      <c r="AR5" s="219" t="n"/>
      <c r="AS5" s="219" t="n"/>
      <c r="AT5" s="219" t="n"/>
      <c r="AU5" s="219" t="n"/>
      <c r="AV5" s="219" t="n"/>
      <c r="AW5" s="219" t="n"/>
      <c r="AX5" s="219" t="n"/>
      <c r="AY5" s="219" t="n"/>
      <c r="AZ5" s="219" t="n"/>
      <c r="BA5" s="219" t="n"/>
      <c r="BB5" s="219" t="n"/>
      <c r="BC5" s="241" t="inlineStr">
        <is>
          <t>Фоиз (%)</t>
        </is>
      </c>
      <c r="BD5" s="203" t="n"/>
      <c r="BE5" s="237" t="inlineStr">
        <is>
          <t>Назоратдан 
ечилган</t>
        </is>
      </c>
      <c r="BF5" s="203" t="n"/>
      <c r="BG5" s="243" t="inlineStr">
        <is>
          <t>Шундан</t>
        </is>
      </c>
      <c r="BH5" s="219" t="n"/>
      <c r="BI5" s="219" t="n"/>
      <c r="BJ5" s="219" t="n"/>
      <c r="BK5" s="219" t="n"/>
      <c r="BL5" s="219" t="n"/>
      <c r="BM5" s="219" t="n"/>
      <c r="BN5" s="219" t="n"/>
      <c r="BO5" s="219" t="n"/>
      <c r="BP5" s="219" t="n"/>
      <c r="BQ5" s="219" t="n"/>
      <c r="BR5" s="219" t="n"/>
      <c r="BS5" s="219" t="n"/>
      <c r="BT5" s="219" t="n"/>
      <c r="BU5" s="219" t="n"/>
      <c r="BV5" s="233" t="n"/>
      <c r="BW5" s="61" t="n"/>
      <c r="BX5" s="61" t="n"/>
      <c r="BY5" s="61" t="n"/>
      <c r="BZ5" s="61" t="n"/>
      <c r="CA5" s="61" t="n"/>
      <c r="CB5" s="61" t="n"/>
      <c r="CC5" s="61" t="n"/>
      <c r="CD5" s="61" t="n"/>
      <c r="CE5" s="237" t="inlineStr">
        <is>
          <t>Фоиз (%)</t>
        </is>
      </c>
      <c r="CF5" s="203" t="n"/>
      <c r="CG5" s="237" t="inlineStr">
        <is>
          <t>Тасдиғини 
топган</t>
        </is>
      </c>
      <c r="CH5" s="203" t="n"/>
      <c r="CI5" s="212" t="inlineStr">
        <is>
          <t>Фоиз (%)</t>
        </is>
      </c>
      <c r="CJ5" s="213" t="n"/>
    </row>
    <row r="6" ht="18.95" customHeight="1" s="245">
      <c r="A6" s="249" t="n"/>
      <c r="B6" s="252" t="n"/>
      <c r="D6" s="205" t="n"/>
      <c r="E6" s="209" t="n"/>
      <c r="F6" s="227" t="n"/>
      <c r="G6" s="227" t="n"/>
      <c r="H6" s="227" t="n"/>
      <c r="I6" s="227" t="n"/>
      <c r="J6" s="227" t="n"/>
      <c r="K6" s="227" t="n"/>
      <c r="L6" s="227" t="n"/>
      <c r="M6" s="227" t="n"/>
      <c r="N6" s="210" t="n"/>
      <c r="O6" s="204" t="n"/>
      <c r="P6" s="205" t="n"/>
      <c r="Q6" s="200" t="inlineStr">
        <is>
          <t>Ҳисоб палатаси назоратида</t>
        </is>
      </c>
      <c r="R6" s="208" t="n"/>
      <c r="S6" s="200" t="inlineStr">
        <is>
          <t>шундан</t>
        </is>
      </c>
      <c r="T6" s="231" t="n"/>
      <c r="U6" s="231" t="n"/>
      <c r="V6" s="201" t="n"/>
      <c r="W6" s="211" t="inlineStr">
        <is>
          <t>Назоратдан ечиш учун Ҳисоб палатасига юборилган</t>
        </is>
      </c>
      <c r="X6" s="208" t="n"/>
      <c r="Y6" s="211" t="inlineStr">
        <is>
          <t>Шундан</t>
        </is>
      </c>
      <c r="Z6" s="231" t="n"/>
      <c r="AA6" s="231" t="n"/>
      <c r="AB6" s="231" t="n"/>
      <c r="AC6" s="231" t="n"/>
      <c r="AD6" s="231" t="n"/>
      <c r="AE6" s="231" t="n"/>
      <c r="AF6" s="201" t="n"/>
      <c r="AG6" s="200" t="inlineStr">
        <is>
          <t>вазирлик назоратида</t>
        </is>
      </c>
      <c r="AH6" s="208" t="n"/>
      <c r="AI6" s="200" t="inlineStr">
        <is>
          <t>шундан</t>
        </is>
      </c>
      <c r="AJ6" s="231" t="n"/>
      <c r="AK6" s="231" t="n"/>
      <c r="AL6" s="201" t="n"/>
      <c r="AM6" s="204" t="n"/>
      <c r="AN6" s="205" t="n"/>
      <c r="AO6" s="204" t="n"/>
      <c r="AP6" s="205" t="n"/>
      <c r="AQ6" s="200" t="inlineStr">
        <is>
          <t>риск даражаси белгиланиб ижроси таъминланмаган</t>
        </is>
      </c>
      <c r="AR6" s="208" t="n"/>
      <c r="AS6" s="200" t="inlineStr">
        <is>
          <t>шундан</t>
        </is>
      </c>
      <c r="AT6" s="231" t="n"/>
      <c r="AU6" s="231" t="n"/>
      <c r="AV6" s="201" t="n"/>
      <c r="AW6" s="200" t="inlineStr">
        <is>
          <t>риск даражаси белгиланмаган</t>
        </is>
      </c>
      <c r="AX6" s="208" t="n"/>
      <c r="AY6" s="230" t="inlineStr">
        <is>
          <t>шундан</t>
        </is>
      </c>
      <c r="AZ6" s="231" t="n"/>
      <c r="BA6" s="231" t="n"/>
      <c r="BB6" s="231" t="n"/>
      <c r="BC6" s="204" t="n"/>
      <c r="BD6" s="205" t="n"/>
      <c r="BE6" s="204" t="n"/>
      <c r="BF6" s="205" t="n"/>
      <c r="BG6" s="200" t="inlineStr">
        <is>
          <t>Ҳисоб палатаси ижроси бўйича назоратдан ечилган</t>
        </is>
      </c>
      <c r="BH6" s="208" t="n"/>
      <c r="BI6" s="200" t="inlineStr">
        <is>
          <t>шундан</t>
        </is>
      </c>
      <c r="BJ6" s="231" t="n"/>
      <c r="BK6" s="231" t="n"/>
      <c r="BL6" s="231" t="n"/>
      <c r="BM6" s="231" t="n"/>
      <c r="BN6" s="201" t="n"/>
      <c r="BO6" s="200" t="inlineStr">
        <is>
          <t>Вазирлик ижроси бўйича назоратдан ечилган</t>
        </is>
      </c>
      <c r="BP6" s="208" t="n"/>
      <c r="BQ6" s="200" t="inlineStr">
        <is>
          <t>шундан</t>
        </is>
      </c>
      <c r="BR6" s="231" t="n"/>
      <c r="BS6" s="231" t="n"/>
      <c r="BT6" s="231" t="n"/>
      <c r="BU6" s="231" t="n"/>
      <c r="BV6" s="201" t="n"/>
      <c r="BW6" s="200" t="inlineStr">
        <is>
          <t>Тизим томонидан назоратдан ечилган</t>
        </is>
      </c>
      <c r="BX6" s="208" t="n"/>
      <c r="BY6" s="200" t="inlineStr">
        <is>
          <t>шундан</t>
        </is>
      </c>
      <c r="BZ6" s="231" t="n"/>
      <c r="CA6" s="231" t="n"/>
      <c r="CB6" s="231" t="n"/>
      <c r="CC6" s="231" t="n"/>
      <c r="CD6" s="201" t="n"/>
      <c r="CE6" s="204" t="n"/>
      <c r="CF6" s="205" t="n"/>
      <c r="CG6" s="204" t="n"/>
      <c r="CH6" s="205" t="n"/>
      <c r="CI6" s="204" t="n"/>
      <c r="CJ6" s="214" t="n"/>
    </row>
    <row r="7" ht="38.1" customHeight="1" s="245">
      <c r="A7" s="249" t="n"/>
      <c r="B7" s="252" t="n"/>
      <c r="C7" s="227" t="n"/>
      <c r="D7" s="210" t="n"/>
      <c r="E7" s="200" t="inlineStr">
        <is>
          <t>қизил</t>
        </is>
      </c>
      <c r="F7" s="201" t="n"/>
      <c r="G7" s="200" t="inlineStr">
        <is>
          <t>сариқ</t>
        </is>
      </c>
      <c r="H7" s="201" t="n"/>
      <c r="I7" s="200" t="inlineStr">
        <is>
          <t>яшил</t>
        </is>
      </c>
      <c r="J7" s="201" t="n"/>
      <c r="K7" s="200" t="inlineStr">
        <is>
          <t>белгиланмаган</t>
        </is>
      </c>
      <c r="L7" s="201" t="n"/>
      <c r="M7" s="200" t="inlineStr">
        <is>
          <t>белгиланмаган %</t>
        </is>
      </c>
      <c r="N7" s="201" t="n"/>
      <c r="O7" s="209" t="n"/>
      <c r="P7" s="210" t="n"/>
      <c r="Q7" s="209" t="n"/>
      <c r="R7" s="210" t="n"/>
      <c r="S7" s="200" t="inlineStr">
        <is>
          <t>10 кунгача</t>
        </is>
      </c>
      <c r="T7" s="201" t="n"/>
      <c r="U7" s="200" t="inlineStr">
        <is>
          <t>10 кундан ортган</t>
        </is>
      </c>
      <c r="V7" s="201" t="n"/>
      <c r="W7" s="209" t="n"/>
      <c r="X7" s="210" t="n"/>
      <c r="Y7" s="236" t="inlineStr">
        <is>
          <t>олди олинган</t>
        </is>
      </c>
      <c r="Z7" s="201" t="n"/>
      <c r="AA7" s="211" t="inlineStr">
        <is>
          <t>кейинги назорат</t>
        </is>
      </c>
      <c r="AB7" s="201" t="n"/>
      <c r="AC7" s="211" t="inlineStr">
        <is>
          <t>тасдиғини топмади</t>
        </is>
      </c>
      <c r="AD7" s="201" t="n"/>
      <c r="AE7" s="211" t="inlineStr">
        <is>
          <t>Менинг соҳам эмас</t>
        </is>
      </c>
      <c r="AF7" s="201" t="n"/>
      <c r="AG7" s="209" t="n"/>
      <c r="AH7" s="210" t="n"/>
      <c r="AI7" s="200" t="inlineStr">
        <is>
          <t>10 кунгача</t>
        </is>
      </c>
      <c r="AJ7" s="201" t="n"/>
      <c r="AK7" s="200" t="inlineStr">
        <is>
          <t>10 кундан ортган</t>
        </is>
      </c>
      <c r="AL7" s="201" t="n"/>
      <c r="AM7" s="209" t="n"/>
      <c r="AN7" s="210" t="n"/>
      <c r="AO7" s="209" t="n"/>
      <c r="AP7" s="210" t="n"/>
      <c r="AQ7" s="209" t="n"/>
      <c r="AR7" s="210" t="n"/>
      <c r="AS7" s="200" t="inlineStr">
        <is>
          <t>10 кунгача</t>
        </is>
      </c>
      <c r="AT7" s="201" t="n"/>
      <c r="AU7" s="200" t="inlineStr">
        <is>
          <t>10 кундан ортган</t>
        </is>
      </c>
      <c r="AV7" s="201" t="n"/>
      <c r="AW7" s="209" t="n"/>
      <c r="AX7" s="210" t="n"/>
      <c r="AY7" s="200" t="inlineStr">
        <is>
          <t>10 кунгача</t>
        </is>
      </c>
      <c r="AZ7" s="201" t="n"/>
      <c r="BA7" s="230" t="inlineStr">
        <is>
          <t>10 кундан ортган</t>
        </is>
      </c>
      <c r="BB7" s="231" t="n"/>
      <c r="BC7" s="209" t="n"/>
      <c r="BD7" s="210" t="n"/>
      <c r="BE7" s="209" t="n"/>
      <c r="BF7" s="210" t="n"/>
      <c r="BG7" s="209" t="n"/>
      <c r="BH7" s="210" t="n"/>
      <c r="BI7" s="200" t="inlineStr">
        <is>
          <t>олди олинган</t>
        </is>
      </c>
      <c r="BJ7" s="201" t="n"/>
      <c r="BK7" s="200" t="inlineStr">
        <is>
          <t>кейинги назорат</t>
        </is>
      </c>
      <c r="BL7" s="201" t="n"/>
      <c r="BM7" s="200" t="inlineStr">
        <is>
          <t>тасдиғини топмаган</t>
        </is>
      </c>
      <c r="BN7" s="201" t="n"/>
      <c r="BO7" s="209" t="n"/>
      <c r="BP7" s="210" t="n"/>
      <c r="BQ7" s="200" t="inlineStr">
        <is>
          <t>олди олинган</t>
        </is>
      </c>
      <c r="BR7" s="201" t="n"/>
      <c r="BS7" s="200" t="inlineStr">
        <is>
          <t>кейинги назорат</t>
        </is>
      </c>
      <c r="BT7" s="201" t="n"/>
      <c r="BU7" s="200" t="inlineStr">
        <is>
          <t>тасдиғини топмаган</t>
        </is>
      </c>
      <c r="BV7" s="201" t="n"/>
      <c r="BW7" s="209" t="n"/>
      <c r="BX7" s="210" t="n"/>
      <c r="BY7" s="200" t="inlineStr">
        <is>
          <t>олди олинган</t>
        </is>
      </c>
      <c r="BZ7" s="201" t="n"/>
      <c r="CA7" s="200" t="inlineStr">
        <is>
          <t>кейинги назорат</t>
        </is>
      </c>
      <c r="CB7" s="201" t="n"/>
      <c r="CC7" s="200" t="inlineStr">
        <is>
          <t>тасдиғини топмаган</t>
        </is>
      </c>
      <c r="CD7" s="201" t="n"/>
      <c r="CE7" s="209" t="n"/>
      <c r="CF7" s="210" t="n"/>
      <c r="CG7" s="209" t="n"/>
      <c r="CH7" s="210" t="n"/>
      <c r="CI7" s="209" t="n"/>
      <c r="CJ7" s="215" t="n"/>
    </row>
    <row r="8" ht="30" customHeight="1" s="245" thickBot="1">
      <c r="A8" s="250" t="n"/>
      <c r="B8" s="253" t="n"/>
      <c r="C8" s="98" t="inlineStr">
        <is>
          <t>сони</t>
        </is>
      </c>
      <c r="D8" s="9" t="inlineStr">
        <is>
          <t>суммаси</t>
        </is>
      </c>
      <c r="E8" s="9" t="inlineStr">
        <is>
          <t>сони</t>
        </is>
      </c>
      <c r="F8" s="9" t="inlineStr">
        <is>
          <t>суммаси</t>
        </is>
      </c>
      <c r="G8" s="9" t="inlineStr">
        <is>
          <t>сони</t>
        </is>
      </c>
      <c r="H8" s="9" t="inlineStr">
        <is>
          <t>суммаси</t>
        </is>
      </c>
      <c r="I8" s="9" t="inlineStr">
        <is>
          <t>сони</t>
        </is>
      </c>
      <c r="J8" s="9" t="inlineStr">
        <is>
          <t>суммаси</t>
        </is>
      </c>
      <c r="K8" s="9" t="inlineStr">
        <is>
          <t>сони</t>
        </is>
      </c>
      <c r="L8" s="9" t="inlineStr">
        <is>
          <t>суммаси</t>
        </is>
      </c>
      <c r="M8" s="9" t="inlineStr">
        <is>
          <t>сони</t>
        </is>
      </c>
      <c r="N8" s="9" t="inlineStr">
        <is>
          <t>суммаси</t>
        </is>
      </c>
      <c r="O8" s="9" t="inlineStr">
        <is>
          <t>сони</t>
        </is>
      </c>
      <c r="P8" s="9" t="inlineStr">
        <is>
          <t>суммаси</t>
        </is>
      </c>
      <c r="Q8" s="9" t="inlineStr">
        <is>
          <t>сони</t>
        </is>
      </c>
      <c r="R8" s="9" t="inlineStr">
        <is>
          <t>суммаси</t>
        </is>
      </c>
      <c r="S8" s="9" t="inlineStr">
        <is>
          <t>сони</t>
        </is>
      </c>
      <c r="T8" s="9" t="inlineStr">
        <is>
          <t>суммаси</t>
        </is>
      </c>
      <c r="U8" s="9" t="inlineStr">
        <is>
          <t>сони</t>
        </is>
      </c>
      <c r="V8" s="9" t="inlineStr">
        <is>
          <t>суммаси</t>
        </is>
      </c>
      <c r="W8" s="130" t="inlineStr">
        <is>
          <t>сони</t>
        </is>
      </c>
      <c r="X8" s="130" t="inlineStr">
        <is>
          <t>суммаси</t>
        </is>
      </c>
      <c r="Y8" s="130" t="inlineStr">
        <is>
          <t>сони</t>
        </is>
      </c>
      <c r="Z8" s="130" t="inlineStr">
        <is>
          <t>суммаси</t>
        </is>
      </c>
      <c r="AA8" s="130" t="inlineStr">
        <is>
          <t>сони</t>
        </is>
      </c>
      <c r="AB8" s="130" t="inlineStr">
        <is>
          <t>суммаси</t>
        </is>
      </c>
      <c r="AC8" s="130" t="inlineStr">
        <is>
          <t>сони</t>
        </is>
      </c>
      <c r="AD8" s="130" t="inlineStr">
        <is>
          <t>суммаси</t>
        </is>
      </c>
      <c r="AE8" s="130" t="inlineStr">
        <is>
          <t>сони</t>
        </is>
      </c>
      <c r="AF8" s="130" t="inlineStr">
        <is>
          <t>суммаси</t>
        </is>
      </c>
      <c r="AG8" s="9" t="inlineStr">
        <is>
          <t>сони</t>
        </is>
      </c>
      <c r="AH8" s="9" t="inlineStr">
        <is>
          <t>суммаси</t>
        </is>
      </c>
      <c r="AI8" s="9" t="inlineStr">
        <is>
          <t>сони</t>
        </is>
      </c>
      <c r="AJ8" s="9" t="inlineStr">
        <is>
          <t>суммаси</t>
        </is>
      </c>
      <c r="AK8" s="9" t="inlineStr">
        <is>
          <t>сони</t>
        </is>
      </c>
      <c r="AL8" s="9" t="inlineStr">
        <is>
          <t>суммаси</t>
        </is>
      </c>
      <c r="AM8" s="9" t="inlineStr">
        <is>
          <t>сони</t>
        </is>
      </c>
      <c r="AN8" s="9" t="inlineStr">
        <is>
          <t>суммаси</t>
        </is>
      </c>
      <c r="AO8" s="9" t="inlineStr">
        <is>
          <t>сони</t>
        </is>
      </c>
      <c r="AP8" s="9" t="inlineStr">
        <is>
          <t>суммаси</t>
        </is>
      </c>
      <c r="AQ8" s="9" t="inlineStr">
        <is>
          <t>сони</t>
        </is>
      </c>
      <c r="AR8" s="9" t="inlineStr">
        <is>
          <t>суммаси</t>
        </is>
      </c>
      <c r="AS8" s="9" t="inlineStr">
        <is>
          <t>сони</t>
        </is>
      </c>
      <c r="AT8" s="9" t="inlineStr">
        <is>
          <t>суммаси</t>
        </is>
      </c>
      <c r="AU8" s="9" t="inlineStr">
        <is>
          <t>сони</t>
        </is>
      </c>
      <c r="AV8" s="9" t="inlineStr">
        <is>
          <t>суммаси</t>
        </is>
      </c>
      <c r="AW8" s="9" t="inlineStr">
        <is>
          <t>сони</t>
        </is>
      </c>
      <c r="AX8" s="9" t="inlineStr">
        <is>
          <t>суммаси</t>
        </is>
      </c>
      <c r="AY8" s="9" t="inlineStr">
        <is>
          <t>сони</t>
        </is>
      </c>
      <c r="AZ8" s="9" t="inlineStr">
        <is>
          <t>суммаси</t>
        </is>
      </c>
      <c r="BA8" s="9" t="inlineStr">
        <is>
          <t>сони</t>
        </is>
      </c>
      <c r="BB8" s="9" t="inlineStr">
        <is>
          <t>суммаси</t>
        </is>
      </c>
      <c r="BC8" s="9" t="inlineStr">
        <is>
          <t>сони</t>
        </is>
      </c>
      <c r="BD8" s="9" t="inlineStr">
        <is>
          <t>суммаси</t>
        </is>
      </c>
      <c r="BE8" s="9" t="inlineStr">
        <is>
          <t>сони</t>
        </is>
      </c>
      <c r="BF8" s="9" t="inlineStr">
        <is>
          <t>суммаси</t>
        </is>
      </c>
      <c r="BG8" s="9" t="inlineStr">
        <is>
          <t>сони</t>
        </is>
      </c>
      <c r="BH8" s="9" t="inlineStr">
        <is>
          <t>суммаси</t>
        </is>
      </c>
      <c r="BI8" s="9" t="inlineStr">
        <is>
          <t>сони</t>
        </is>
      </c>
      <c r="BJ8" s="9" t="inlineStr">
        <is>
          <t>суммаси</t>
        </is>
      </c>
      <c r="BK8" s="9" t="inlineStr">
        <is>
          <t>сони</t>
        </is>
      </c>
      <c r="BL8" s="9" t="inlineStr">
        <is>
          <t>суммаси</t>
        </is>
      </c>
      <c r="BM8" s="9" t="inlineStr">
        <is>
          <t>сони</t>
        </is>
      </c>
      <c r="BN8" s="9" t="inlineStr">
        <is>
          <t>суммаси</t>
        </is>
      </c>
      <c r="BO8" s="9" t="inlineStr">
        <is>
          <t>сони</t>
        </is>
      </c>
      <c r="BP8" s="9" t="inlineStr">
        <is>
          <t>суммаси</t>
        </is>
      </c>
      <c r="BQ8" s="9" t="inlineStr">
        <is>
          <t>сони</t>
        </is>
      </c>
      <c r="BR8" s="9" t="inlineStr">
        <is>
          <t>суммаси</t>
        </is>
      </c>
      <c r="BS8" s="9" t="inlineStr">
        <is>
          <t>сони</t>
        </is>
      </c>
      <c r="BT8" s="9" t="inlineStr">
        <is>
          <t>суммаси</t>
        </is>
      </c>
      <c r="BU8" s="9" t="inlineStr">
        <is>
          <t>сони</t>
        </is>
      </c>
      <c r="BV8" s="9" t="inlineStr">
        <is>
          <t>суммаси</t>
        </is>
      </c>
      <c r="BW8" s="9" t="inlineStr">
        <is>
          <t>сони</t>
        </is>
      </c>
      <c r="BX8" s="9" t="inlineStr">
        <is>
          <t>суммаси</t>
        </is>
      </c>
      <c r="BY8" s="9" t="inlineStr">
        <is>
          <t>сони</t>
        </is>
      </c>
      <c r="BZ8" s="9" t="inlineStr">
        <is>
          <t>суммаси</t>
        </is>
      </c>
      <c r="CA8" s="9" t="inlineStr">
        <is>
          <t>сони</t>
        </is>
      </c>
      <c r="CB8" s="9" t="inlineStr">
        <is>
          <t>суммаси</t>
        </is>
      </c>
      <c r="CC8" s="9" t="inlineStr">
        <is>
          <t>сони</t>
        </is>
      </c>
      <c r="CD8" s="9" t="inlineStr">
        <is>
          <t>суммаси</t>
        </is>
      </c>
      <c r="CE8" s="9" t="inlineStr">
        <is>
          <t>сони</t>
        </is>
      </c>
      <c r="CF8" s="9" t="inlineStr">
        <is>
          <t>суммаси</t>
        </is>
      </c>
      <c r="CG8" s="9" t="inlineStr">
        <is>
          <t>сони</t>
        </is>
      </c>
      <c r="CH8" s="9" t="inlineStr">
        <is>
          <t>суммаси</t>
        </is>
      </c>
      <c r="CI8" s="9" t="inlineStr">
        <is>
          <t>сони</t>
        </is>
      </c>
      <c r="CJ8" s="10" t="inlineStr">
        <is>
          <t>суммаси</t>
        </is>
      </c>
    </row>
    <row r="9" ht="41.1" customHeight="1" s="245" thickBot="1">
      <c r="A9" s="247" t="inlineStr">
        <is>
          <t>Жами</t>
        </is>
      </c>
      <c r="B9" s="213" t="n"/>
      <c r="C9" s="99">
        <f>+SUM(C10:C1000)</f>
        <v/>
      </c>
      <c r="D9" s="80">
        <f>+SUM(D10:D1000)</f>
        <v/>
      </c>
      <c r="E9" s="79">
        <f>+SUM(E10:E1000)</f>
        <v/>
      </c>
      <c r="F9" s="80">
        <f>+SUM(F10:F1000)</f>
        <v/>
      </c>
      <c r="G9" s="79">
        <f>+SUM(G10:G1000)</f>
        <v/>
      </c>
      <c r="H9" s="80">
        <f>+SUM(H10:H1000)</f>
        <v/>
      </c>
      <c r="I9" s="79">
        <f>+SUM(I10:I1000)</f>
        <v/>
      </c>
      <c r="J9" s="80">
        <f>+SUM(J10:J1000)</f>
        <v/>
      </c>
      <c r="K9" s="79">
        <f>+SUM(K10:K1000)</f>
        <v/>
      </c>
      <c r="L9" s="80">
        <f>+SUM(L10:L1000)</f>
        <v/>
      </c>
      <c r="M9" s="81">
        <f>+SUM(M10:M1000)</f>
        <v/>
      </c>
      <c r="N9" s="81">
        <f>+SUM(N10:N1000)</f>
        <v/>
      </c>
      <c r="O9" s="79">
        <f>+SUM(O10:O1000)</f>
        <v/>
      </c>
      <c r="P9" s="80">
        <f>+SUM(P10:P1000)</f>
        <v/>
      </c>
      <c r="Q9" s="79">
        <f>+SUM(Q10:Q16)</f>
        <v/>
      </c>
      <c r="R9" s="80">
        <f>+SUM(R10:R16)</f>
        <v/>
      </c>
      <c r="S9" s="79">
        <f>+SUM(S10:S16)</f>
        <v/>
      </c>
      <c r="T9" s="80">
        <f>+SUM(T10:T16)</f>
        <v/>
      </c>
      <c r="U9" s="79">
        <f>+SUM(U10:U16)</f>
        <v/>
      </c>
      <c r="V9" s="80">
        <f>+SUM(V10:V16)</f>
        <v/>
      </c>
      <c r="W9" s="79">
        <f>+SUM(W10:W16)</f>
        <v/>
      </c>
      <c r="X9" s="80">
        <f>+SUM(X10:X16)</f>
        <v/>
      </c>
      <c r="Y9" s="79">
        <f>+SUM(Y10:Y16)</f>
        <v/>
      </c>
      <c r="Z9" s="80">
        <f>+SUM(Z10:Z16)</f>
        <v/>
      </c>
      <c r="AA9" s="79">
        <f>+SUM(AA10:AA16)</f>
        <v/>
      </c>
      <c r="AB9" s="80">
        <f>+SUM(AB10:AB16)</f>
        <v/>
      </c>
      <c r="AC9" s="79">
        <f>+SUM(AC10:AC16)</f>
        <v/>
      </c>
      <c r="AD9" s="80">
        <f>+SUM(AD10:AD16)</f>
        <v/>
      </c>
      <c r="AE9" s="79">
        <f>+SUM(AE10:AE16)</f>
        <v/>
      </c>
      <c r="AF9" s="80">
        <f>+SUM(AF10:AF16)</f>
        <v/>
      </c>
      <c r="AG9" s="79">
        <f>+SUM(AG10:AG16)</f>
        <v/>
      </c>
      <c r="AH9" s="80">
        <f>+SUM(AH10:AH16)</f>
        <v/>
      </c>
      <c r="AI9" s="79">
        <f>+SUM(AI10:AI16)</f>
        <v/>
      </c>
      <c r="AJ9" s="80">
        <f>+SUM(AJ10:AJ16)</f>
        <v/>
      </c>
      <c r="AK9" s="79">
        <f>+SUM(AK10:AK16)</f>
        <v/>
      </c>
      <c r="AL9" s="80">
        <f>+SUM(AL10:AL16)</f>
        <v/>
      </c>
      <c r="AM9" s="82">
        <f>IFERROR(O9/C9,0)</f>
        <v/>
      </c>
      <c r="AN9" s="82">
        <f>IFERROR(P9/D9,0)</f>
        <v/>
      </c>
      <c r="AO9" s="79">
        <f>+SUM(AO10:AO1000)</f>
        <v/>
      </c>
      <c r="AP9" s="80">
        <f>+SUM(AP10:AP1000)</f>
        <v/>
      </c>
      <c r="AQ9" s="79">
        <f>+SUM(AQ10:AQ16)</f>
        <v/>
      </c>
      <c r="AR9" s="80">
        <f>+SUM(AR10:AR16)</f>
        <v/>
      </c>
      <c r="AS9" s="79">
        <f>+SUM(AS10:AS16)</f>
        <v/>
      </c>
      <c r="AT9" s="80">
        <f>+SUM(AT10:AT16)</f>
        <v/>
      </c>
      <c r="AU9" s="79">
        <f>+SUM(AU10:AU16)</f>
        <v/>
      </c>
      <c r="AV9" s="80">
        <f>+SUM(AV10:AV16)</f>
        <v/>
      </c>
      <c r="AW9" s="79">
        <f>+SUM(AW10:AW16)</f>
        <v/>
      </c>
      <c r="AX9" s="80">
        <f>+SUM(AX10:AX16)</f>
        <v/>
      </c>
      <c r="AY9" s="79">
        <f>+SUM(AY10:AY16)</f>
        <v/>
      </c>
      <c r="AZ9" s="80">
        <f>+SUM(AZ10:AZ16)</f>
        <v/>
      </c>
      <c r="BA9" s="79">
        <f>+SUM(BA10:BA16)</f>
        <v/>
      </c>
      <c r="BB9" s="80">
        <f>+SUM(BB10:BB16)</f>
        <v/>
      </c>
      <c r="BC9" s="82">
        <f>IFERROR(AO9/C9,0)</f>
        <v/>
      </c>
      <c r="BD9" s="82">
        <f>IFERROR(AP9/D9,0)</f>
        <v/>
      </c>
      <c r="BE9" s="79">
        <f>+SUM(BE10:BE1000)</f>
        <v/>
      </c>
      <c r="BF9" s="80">
        <f>+SUM(BF10:BF1000)</f>
        <v/>
      </c>
      <c r="BG9" s="79">
        <f>+SUM(BG10:BG16)</f>
        <v/>
      </c>
      <c r="BH9" s="80">
        <f>+SUM(BH10:BH16)</f>
        <v/>
      </c>
      <c r="BI9" s="79">
        <f>+SUM(BI10:BI16)</f>
        <v/>
      </c>
      <c r="BJ9" s="80">
        <f>+SUM(BJ10:BJ16)</f>
        <v/>
      </c>
      <c r="BK9" s="79">
        <f>+SUM(BK10:BK16)</f>
        <v/>
      </c>
      <c r="BL9" s="80">
        <f>+SUM(BL10:BL16)</f>
        <v/>
      </c>
      <c r="BM9" s="79">
        <f>+SUM(BM10:BM16)</f>
        <v/>
      </c>
      <c r="BN9" s="80">
        <f>+SUM(BN10:BN16)</f>
        <v/>
      </c>
      <c r="BO9" s="79">
        <f>+SUM(BO10:BO16)</f>
        <v/>
      </c>
      <c r="BP9" s="80">
        <f>+SUM(BP10:BP16)</f>
        <v/>
      </c>
      <c r="BQ9" s="79">
        <f>+SUM(BQ10:BQ16)</f>
        <v/>
      </c>
      <c r="BR9" s="80">
        <f>+SUM(BR10:BR16)</f>
        <v/>
      </c>
      <c r="BS9" s="79">
        <f>+SUM(BS10:BS16)</f>
        <v/>
      </c>
      <c r="BT9" s="80">
        <f>+SUM(BT10:BT16)</f>
        <v/>
      </c>
      <c r="BU9" s="79">
        <f>+SUM(BU10:BU16)</f>
        <v/>
      </c>
      <c r="BV9" s="80">
        <f>+SUM(BV10:BV16)</f>
        <v/>
      </c>
      <c r="BW9" s="79">
        <f>+SUM(BW10:BW16)</f>
        <v/>
      </c>
      <c r="BX9" s="80">
        <f>+SUM(BX10:BX16)</f>
        <v/>
      </c>
      <c r="BY9" s="79">
        <f>+SUM(BY10:BY16)</f>
        <v/>
      </c>
      <c r="BZ9" s="80">
        <f>+SUM(BZ10:BZ16)</f>
        <v/>
      </c>
      <c r="CA9" s="79">
        <f>+SUM(CA10:CA16)</f>
        <v/>
      </c>
      <c r="CB9" s="80">
        <f>+SUM(CB10:CB16)</f>
        <v/>
      </c>
      <c r="CC9" s="79">
        <f>+SUM(CC10:CC16)</f>
        <v/>
      </c>
      <c r="CD9" s="80">
        <f>+SUM(CD10:CD16)</f>
        <v/>
      </c>
      <c r="CE9" s="82">
        <f>IFERROR(BE9/(O9+BE9),0)</f>
        <v/>
      </c>
      <c r="CF9" s="82">
        <f>IFERROR(BF9/(P9+BF9),0)</f>
        <v/>
      </c>
      <c r="CG9" s="79">
        <f>+SUM(CG10:CG1000)</f>
        <v/>
      </c>
      <c r="CH9" s="80">
        <f>+SUM(CH10:CH1000)</f>
        <v/>
      </c>
      <c r="CI9" s="82">
        <f>IFERROR(CG9/BE9,0)</f>
        <v/>
      </c>
      <c r="CJ9" s="109">
        <f>IFERROR(CH9/BF9,0)</f>
        <v/>
      </c>
    </row>
    <row r="10" ht="41.1" customHeight="1" s="245">
      <c r="A10" s="120" t="n">
        <v>1</v>
      </c>
      <c r="B10" s="121" t="inlineStr">
        <is>
          <t>Иш ҳақи ҳисобланиши ва тўланиши</t>
        </is>
      </c>
      <c r="C10" s="122">
        <f>SUMIF(рўйхат!CV:CV,$B10,рўйхат!F:F)</f>
        <v/>
      </c>
      <c r="D10" s="123">
        <f>SUMIF(рўйхат!$CV:$CV,$B10,рўйхат!G:G)/1000</f>
        <v/>
      </c>
      <c r="E10" s="124">
        <f>SUMIF(рўйхат!$CV:$CV,$B10,рўйхат!H:H)</f>
        <v/>
      </c>
      <c r="F10" s="123">
        <f>SUMIF(рўйхат!$CV:$CV,$B10,рўйхат!I:I)</f>
        <v/>
      </c>
      <c r="G10" s="124">
        <f>SUMIF(рўйхат!$CV:$CV,$B10,рўйхат!J:J)</f>
        <v/>
      </c>
      <c r="H10" s="123">
        <f>SUMIF(рўйхат!$CV:$CV,$B10,рўйхат!K:K)</f>
        <v/>
      </c>
      <c r="I10" s="124">
        <f>SUMIF(рўйхат!$CV:$CV,$B10,рўйхат!L:L)</f>
        <v/>
      </c>
      <c r="J10" s="123">
        <f>SUMIF(рўйхат!$CV:$CV,$B10,рўйхат!M:M)</f>
        <v/>
      </c>
      <c r="K10" s="124">
        <f>SUMIF(рўйхат!$CV:$CV,$B10,рўйхат!N:N)</f>
        <v/>
      </c>
      <c r="L10" s="123">
        <f>SUMIF(рўйхат!$CV:$CV,$B10,рўйхат!O:O)</f>
        <v/>
      </c>
      <c r="M10" s="125">
        <f>IFERROR(K10/C10,0)</f>
        <v/>
      </c>
      <c r="N10" s="125">
        <f>IFERROR(L10/D10,0)</f>
        <v/>
      </c>
      <c r="O10" s="126">
        <f>SUMIF(рўйхат!$CV:$CV,$B10,рўйхат!P:P)</f>
        <v/>
      </c>
      <c r="P10" s="127">
        <f>SUMIF(рўйхат!$CV:$CV,$B10,рўйхат!Q:Q)/1000</f>
        <v/>
      </c>
      <c r="Q10" s="126">
        <f>SUMIF(рўйхат!$CV:$CV,$B10,рўйхат!R:R)</f>
        <v/>
      </c>
      <c r="R10" s="127">
        <f>SUMIF(рўйхат!$CV:$CV,$B10,рўйхат!S:S)</f>
        <v/>
      </c>
      <c r="S10" s="126">
        <f>SUMIF(рўйхат!$CV:$CV,$B10,рўйхат!T:T)</f>
        <v/>
      </c>
      <c r="T10" s="127">
        <f>SUMIF(рўйхат!$CV:$CV,$B10,рўйхат!U:U)</f>
        <v/>
      </c>
      <c r="U10" s="126">
        <f>SUMIF(рўйхат!$CV:$CV,$B10,рўйхат!V:V)</f>
        <v/>
      </c>
      <c r="V10" s="127">
        <f>SUMIF(рўйхат!$CV:$CV,$B10,рўйхат!W:W)</f>
        <v/>
      </c>
      <c r="W10" s="126">
        <f>SUMIF(рўйхат!$CV:$CV,$B10,рўйхат!X:X)</f>
        <v/>
      </c>
      <c r="X10" s="127">
        <f>SUMIF(рўйхат!$CV:$CV,$B10,рўйхат!Y:Y)/1000</f>
        <v/>
      </c>
      <c r="Y10" s="126">
        <f>SUMIF(рўйхат!$CV:$CV,$B10,рўйхат!Z:Z)</f>
        <v/>
      </c>
      <c r="Z10" s="127">
        <f>(SUMIF(рўйхат!$CV:$CV,$B10,рўйхат!AA:AA))/1000</f>
        <v/>
      </c>
      <c r="AA10" s="126">
        <f>SUMIF(рўйхат!$CV:$CV,$B10,рўйхат!AB:AB)</f>
        <v/>
      </c>
      <c r="AB10" s="127">
        <f>(SUMIF(рўйхат!$CV:$CV,$B10,рўйхат!AC:AC))/1000</f>
        <v/>
      </c>
      <c r="AC10" s="126">
        <f>SUMIF(рўйхат!$CV:$CV,$B10,рўйхат!AD:AD)</f>
        <v/>
      </c>
      <c r="AD10" s="127">
        <f>(SUMIF(рўйхат!$CV:$CV,$B10,рўйхат!AE:AE))/1000</f>
        <v/>
      </c>
      <c r="AE10" s="126">
        <f>SUMIF(рўйхат!$CV:$CV,$B10,рўйхат!AF:AF)</f>
        <v/>
      </c>
      <c r="AF10" s="127">
        <f>(SUMIF(рўйхат!$CV:$CV,$B10,рўйхат!AG:AG))/1000</f>
        <v/>
      </c>
      <c r="AG10" s="126">
        <f>SUMIF(рўйхат!$CV:$CV,$B10,рўйхат!AH:AH)</f>
        <v/>
      </c>
      <c r="AH10" s="127">
        <f>SUMIF(рўйхат!$CV:$CV,$B10,рўйхат!AI:AI)</f>
        <v/>
      </c>
      <c r="AI10" s="126">
        <f>SUMIF(рўйхат!$CV:$CV,$B10,рўйхат!AJ:AJ)</f>
        <v/>
      </c>
      <c r="AJ10" s="127">
        <f>SUMIF(рўйхат!$CV:$CV,$B10,рўйхат!AK:AK)</f>
        <v/>
      </c>
      <c r="AK10" s="126">
        <f>SUMIF(рўйхат!$CV:$CV,$B10,рўйхат!AL:AL)</f>
        <v/>
      </c>
      <c r="AL10" s="127">
        <f>SUMIF(рўйхат!$CV:$CV,$B10,рўйхат!AM:AM)</f>
        <v/>
      </c>
      <c r="AM10" s="128">
        <f>IFERROR(O10/C10,0)</f>
        <v/>
      </c>
      <c r="AN10" s="128">
        <f>IFERROR(P10/D10,0)</f>
        <v/>
      </c>
      <c r="AO10" s="126">
        <f>SUMIF(рўйхат!$CV:$CV,$B10,рўйхат!AX:AX)</f>
        <v/>
      </c>
      <c r="AP10" s="127">
        <f>SUMIF(рўйхат!$CV:$CV,$B10,рўйхат!AY:AY)/1000</f>
        <v/>
      </c>
      <c r="AQ10" s="126">
        <f>SUMIF(рўйхат!$CV:$CV,$B10,рўйхат!AZ:AZ)</f>
        <v/>
      </c>
      <c r="AR10" s="127">
        <f>SUMIF(рўйхат!$CV:$CV,$B10,рўйхат!BA:BA)</f>
        <v/>
      </c>
      <c r="AS10" s="126">
        <f>SUMIF(рўйхат!$CV:$CV,$B10,рўйхат!BB:BB)</f>
        <v/>
      </c>
      <c r="AT10" s="127">
        <f>SUMIF(рўйхат!$CV:$CV,$B10,рўйхат!BC:BC)</f>
        <v/>
      </c>
      <c r="AU10" s="126">
        <f>SUMIF(рўйхат!$CV:$CV,$B10,рўйхат!BD:BD)</f>
        <v/>
      </c>
      <c r="AV10" s="127">
        <f>SUMIF(рўйхат!$CV:$CV,$B10,рўйхат!BE:BE)</f>
        <v/>
      </c>
      <c r="AW10" s="126">
        <f>SUMIF(рўйхат!$CV:$CV,$B10,рўйхат!BF:BF)</f>
        <v/>
      </c>
      <c r="AX10" s="127">
        <f>SUMIF(рўйхат!$CV:$CV,$B10,рўйхат!BG:BG)</f>
        <v/>
      </c>
      <c r="AY10" s="126">
        <f>SUMIF(рўйхат!$CV:$CV,$B10,рўйхат!BH:BH)</f>
        <v/>
      </c>
      <c r="AZ10" s="127">
        <f>SUMIF(рўйхат!$CV:$CV,$B10,рўйхат!BI:BI)</f>
        <v/>
      </c>
      <c r="BA10" s="126">
        <f>SUMIF(рўйхат!$CV:$CV,$B10,рўйхат!BJ:BJ)</f>
        <v/>
      </c>
      <c r="BB10" s="127">
        <f>SUMIF(рўйхат!$CV:$CV,$B10,рўйхат!BK:BK)</f>
        <v/>
      </c>
      <c r="BC10" s="128">
        <f>IFERROR(AO10/C10,0)</f>
        <v/>
      </c>
      <c r="BD10" s="128">
        <f>IFERROR(AP10/D10,0)</f>
        <v/>
      </c>
      <c r="BE10" s="126">
        <f>SUMIF(рўйхат!$CV:$CV,$B10,рўйхат!BL:BL)</f>
        <v/>
      </c>
      <c r="BF10" s="127">
        <f>SUMIF(рўйхат!$CV:$CV,$B10,рўйхат!BM:BM)/1000</f>
        <v/>
      </c>
      <c r="BG10" s="126">
        <f>SUMIF(рўйхат!$CV:$CV,$B10,рўйхат!BN:BN)</f>
        <v/>
      </c>
      <c r="BH10" s="127">
        <f>SUMIF(рўйхат!$CV:$CV,$B10,рўйхат!BO:BO)</f>
        <v/>
      </c>
      <c r="BI10" s="126">
        <f>SUMIF(рўйхат!$CV:$CV,$B10,рўйхат!BP:BP)</f>
        <v/>
      </c>
      <c r="BJ10" s="137">
        <f>SUMIF(рўйхат!$CV:$CV,$B10,рўйхат!BQ:BQ)</f>
        <v/>
      </c>
      <c r="BK10" s="126">
        <f>SUMIF(рўйхат!$CV:$CV,$B10,рўйхат!BR:BR)</f>
        <v/>
      </c>
      <c r="BL10" s="137">
        <f>SUMIF(рўйхат!$CV:$CV,$B10,рўйхат!BS:BS)</f>
        <v/>
      </c>
      <c r="BM10" s="126">
        <f>SUMIF(рўйхат!$CV:$CV,$B10,рўйхат!BT:BT)</f>
        <v/>
      </c>
      <c r="BN10" s="127">
        <f>SUMIF(рўйхат!$CV:$CV,$B10,рўйхат!BU:BU)</f>
        <v/>
      </c>
      <c r="BO10" s="126">
        <f>SUMIF(рўйхат!$CV:$CV,$B10,рўйхат!BX:BX)</f>
        <v/>
      </c>
      <c r="BP10" s="127">
        <f>SUMIF(рўйхат!$CV:$CV,$B10,рўйхат!BY:BY)</f>
        <v/>
      </c>
      <c r="BQ10" s="126">
        <f>SUMIF(рўйхат!$CV:$CV,$B10,рўйхат!BZ:BZ)</f>
        <v/>
      </c>
      <c r="BR10" s="137">
        <f>SUMIF(рўйхат!$CV:$CV,$B10,рўйхат!CA:CA)</f>
        <v/>
      </c>
      <c r="BS10" s="126">
        <f>SUMIF(рўйхат!$CV:$CV,$B10,рўйхат!CB:CB)</f>
        <v/>
      </c>
      <c r="BT10" s="137">
        <f>SUMIF(рўйхат!$CV:$CV,$B10,рўйхат!CC:CC)</f>
        <v/>
      </c>
      <c r="BU10" s="126">
        <f>SUMIF(рўйхат!$CV:$CV,$B10,рўйхат!CD:CD)</f>
        <v/>
      </c>
      <c r="BV10" s="127">
        <f>SUMIF(рўйхат!$CV:$CV,$B10,рўйхат!CE:CE)</f>
        <v/>
      </c>
      <c r="BW10" s="126">
        <f>SUMIF(рўйхат!$CV:$CV,$B10,рўйхат!CH:CH)</f>
        <v/>
      </c>
      <c r="BX10" s="127">
        <f>SUMIF(рўйхат!$CV:$CV,$B10,рўйхат!CI:CI)</f>
        <v/>
      </c>
      <c r="BY10" s="126">
        <f>SUMIF(рўйхат!$CV:$CV,$B10,рўйхат!CJ:CJ)</f>
        <v/>
      </c>
      <c r="BZ10" s="137">
        <f>SUMIF(рўйхат!$CV:$CV,$B10,рўйхат!CK:CK)</f>
        <v/>
      </c>
      <c r="CA10" s="126">
        <f>SUMIF(рўйхат!$CV:$CV,$B10,рўйхат!CL:CL)</f>
        <v/>
      </c>
      <c r="CB10" s="137">
        <f>SUMIF(рўйхат!$CV:$CV,$B10,рўйхат!CM:CM)</f>
        <v/>
      </c>
      <c r="CC10" s="126">
        <f>SUMIF(рўйхат!$CV:$CV,$B10,рўйхат!CN:CN)</f>
        <v/>
      </c>
      <c r="CD10" s="127">
        <f>SUMIF(рўйхат!$CV:$CV,$B10,рўйхат!CO:CO)</f>
        <v/>
      </c>
      <c r="CE10" s="128">
        <f>IFERROR(BE10/(O10+BE10),0)</f>
        <v/>
      </c>
      <c r="CF10" s="128">
        <f>IFERROR(BF10/(P10+BF10),0)</f>
        <v/>
      </c>
      <c r="CG10" s="126">
        <f>BI10+BK10+BQ10+BS10+BY10+CA10</f>
        <v/>
      </c>
      <c r="CH10" s="127">
        <f>(BJ10+BL10+BR10+BT10+BZ10+CB10)/1000</f>
        <v/>
      </c>
      <c r="CI10" s="128">
        <f>IFERROR(CG10/BE10,0)</f>
        <v/>
      </c>
      <c r="CJ10" s="129">
        <f>IFERROR(CH10/BF10,0)</f>
        <v/>
      </c>
    </row>
    <row r="11" ht="41.1" customHeight="1" s="245">
      <c r="A11" s="104" t="n">
        <v>2</v>
      </c>
      <c r="B11" s="105" t="inlineStr">
        <is>
          <t>"Шаффоф қурилиш" миллий ахборот тизими</t>
        </is>
      </c>
      <c r="C11" s="101">
        <f>SUMIF(рўйхат!$CV:$CV,$B11,рўйхат!F:F)</f>
        <v/>
      </c>
      <c r="D11" s="93">
        <f>SUMIF(рўйхат!$CV:$CV,$B11,рўйхат!G:G)/1000</f>
        <v/>
      </c>
      <c r="E11" s="92">
        <f>SUMIF(рўйхат!$CV:$CV,$B11,рўйхат!H:H)</f>
        <v/>
      </c>
      <c r="F11" s="93">
        <f>SUMIF(рўйхат!$CV:$CV,$B11,рўйхат!I:I)</f>
        <v/>
      </c>
      <c r="G11" s="92">
        <f>SUMIF(рўйхат!$CV:$CV,$B11,рўйхат!J:J)</f>
        <v/>
      </c>
      <c r="H11" s="93">
        <f>SUMIF(рўйхат!$CV:$CV,$B11,рўйхат!K:K)</f>
        <v/>
      </c>
      <c r="I11" s="92">
        <f>SUMIF(рўйхат!$CV:$CV,$B11,рўйхат!L:L)</f>
        <v/>
      </c>
      <c r="J11" s="93">
        <f>SUMIF(рўйхат!$CV:$CV,$B11,рўйхат!M:M)</f>
        <v/>
      </c>
      <c r="K11" s="92">
        <f>SUMIF(рўйхат!$CV:$CV,$B11,рўйхат!N:N)</f>
        <v/>
      </c>
      <c r="L11" s="93">
        <f>SUMIF(рўйхат!$CV:$CV,$B11,рўйхат!O:O)</f>
        <v/>
      </c>
      <c r="M11" s="94">
        <f>IFERROR(K11/C11,0)</f>
        <v/>
      </c>
      <c r="N11" s="94">
        <f>IFERROR(L11/D11,0)</f>
        <v/>
      </c>
      <c r="O11" s="95">
        <f>SUMIF(рўйхат!$CV:$CV,$B11,рўйхат!P:P)</f>
        <v/>
      </c>
      <c r="P11" s="96">
        <f>SUMIF(рўйхат!$CV:$CV,$B11,рўйхат!Q:Q)/1000</f>
        <v/>
      </c>
      <c r="Q11" s="95">
        <f>SUMIF(рўйхат!$CV:$CV,$B11,рўйхат!R:R)</f>
        <v/>
      </c>
      <c r="R11" s="96">
        <f>SUMIF(рўйхат!$CV:$CV,$B11,рўйхат!S:S)</f>
        <v/>
      </c>
      <c r="S11" s="95">
        <f>SUMIF(рўйхат!$CV:$CV,$B11,рўйхат!T:T)</f>
        <v/>
      </c>
      <c r="T11" s="96">
        <f>SUMIF(рўйхат!$CV:$CV,$B11,рўйхат!U:U)</f>
        <v/>
      </c>
      <c r="U11" s="95">
        <f>SUMIF(рўйхат!$CV:$CV,$B11,рўйхат!V:V)</f>
        <v/>
      </c>
      <c r="V11" s="96">
        <f>SUMIF(рўйхат!$CV:$CV,$B11,рўйхат!W:W)</f>
        <v/>
      </c>
      <c r="W11" s="95">
        <f>SUMIF(рўйхат!$CV:$CV,$B11,рўйхат!X:X)</f>
        <v/>
      </c>
      <c r="X11" s="96">
        <f>SUMIF(рўйхат!$CV:$CV,$B11,рўйхат!Y:Y)/1000</f>
        <v/>
      </c>
      <c r="Y11" s="95">
        <f>SUMIF(рўйхат!$CV:$CV,$B11,рўйхат!Z:Z)</f>
        <v/>
      </c>
      <c r="Z11" s="96">
        <f>(SUMIF(рўйхат!$CV:$CV,$B11,рўйхат!AA:AA))/1000</f>
        <v/>
      </c>
      <c r="AA11" s="95">
        <f>SUMIF(рўйхат!$CV:$CV,$B11,рўйхат!AB:AB)</f>
        <v/>
      </c>
      <c r="AB11" s="96">
        <f>(SUMIF(рўйхат!$CV:$CV,$B11,рўйхат!AC:AC))/1000</f>
        <v/>
      </c>
      <c r="AC11" s="95">
        <f>SUMIF(рўйхат!$CV:$CV,$B11,рўйхат!AD:AD)</f>
        <v/>
      </c>
      <c r="AD11" s="96">
        <f>(SUMIF(рўйхат!$CV:$CV,$B11,рўйхат!AE:AE))/1000</f>
        <v/>
      </c>
      <c r="AE11" s="95">
        <f>SUMIF(рўйхат!$CV:$CV,$B11,рўйхат!AF:AF)</f>
        <v/>
      </c>
      <c r="AF11" s="96">
        <f>(SUMIF(рўйхат!$CV:$CV,$B11,рўйхат!AG:AG))/1000</f>
        <v/>
      </c>
      <c r="AG11" s="95">
        <f>SUMIF(рўйхат!$CV:$CV,$B11,рўйхат!AH:AH)</f>
        <v/>
      </c>
      <c r="AH11" s="96">
        <f>SUMIF(рўйхат!$CV:$CV,$B11,рўйхат!AI:AI)</f>
        <v/>
      </c>
      <c r="AI11" s="95">
        <f>SUMIF(рўйхат!$CV:$CV,$B11,рўйхат!AJ:AJ)</f>
        <v/>
      </c>
      <c r="AJ11" s="96">
        <f>SUMIF(рўйхат!$CV:$CV,$B11,рўйхат!AK:AK)</f>
        <v/>
      </c>
      <c r="AK11" s="95">
        <f>SUMIF(рўйхат!$CV:$CV,$B11,рўйхат!AL:AL)</f>
        <v/>
      </c>
      <c r="AL11" s="96">
        <f>SUMIF(рўйхат!$CV:$CV,$B11,рўйхат!AM:AM)</f>
        <v/>
      </c>
      <c r="AM11" s="97">
        <f>IFERROR(O11/C11,0)</f>
        <v/>
      </c>
      <c r="AN11" s="97">
        <f>IFERROR(P11/D11,0)</f>
        <v/>
      </c>
      <c r="AO11" s="95">
        <f>SUMIF(рўйхат!$CV:$CV,$B11,рўйхат!AX:AX)</f>
        <v/>
      </c>
      <c r="AP11" s="96">
        <f>SUMIF(рўйхат!$CV:$CV,$B11,рўйхат!AY:AY)/1000</f>
        <v/>
      </c>
      <c r="AQ11" s="95">
        <f>SUMIF(рўйхат!$CV:$CV,$B11,рўйхат!AZ:AZ)</f>
        <v/>
      </c>
      <c r="AR11" s="96">
        <f>SUMIF(рўйхат!$CV:$CV,$B11,рўйхат!BA:BA)</f>
        <v/>
      </c>
      <c r="AS11" s="95">
        <f>SUMIF(рўйхат!$CV:$CV,$B11,рўйхат!BB:BB)</f>
        <v/>
      </c>
      <c r="AT11" s="96">
        <f>SUMIF(рўйхат!$CV:$CV,$B11,рўйхат!BC:BC)</f>
        <v/>
      </c>
      <c r="AU11" s="95">
        <f>SUMIF(рўйхат!$CV:$CV,$B11,рўйхат!BD:BD)</f>
        <v/>
      </c>
      <c r="AV11" s="96">
        <f>SUMIF(рўйхат!$CV:$CV,$B11,рўйхат!BE:BE)</f>
        <v/>
      </c>
      <c r="AW11" s="95">
        <f>SUMIF(рўйхат!$CV:$CV,$B11,рўйхат!BF:BF)</f>
        <v/>
      </c>
      <c r="AX11" s="96">
        <f>SUMIF(рўйхат!$CV:$CV,$B11,рўйхат!BG:BG)</f>
        <v/>
      </c>
      <c r="AY11" s="95">
        <f>SUMIF(рўйхат!$CV:$CV,$B11,рўйхат!BH:BH)</f>
        <v/>
      </c>
      <c r="AZ11" s="96">
        <f>SUMIF(рўйхат!$CV:$CV,$B11,рўйхат!BI:BI)</f>
        <v/>
      </c>
      <c r="BA11" s="95">
        <f>SUMIF(рўйхат!$CV:$CV,$B11,рўйхат!BJ:BJ)</f>
        <v/>
      </c>
      <c r="BB11" s="96">
        <f>SUMIF(рўйхат!$CV:$CV,$B11,рўйхат!BK:BK)</f>
        <v/>
      </c>
      <c r="BC11" s="97">
        <f>IFERROR(AO11/C11,0)</f>
        <v/>
      </c>
      <c r="BD11" s="97">
        <f>IFERROR(AP11/D11,0)</f>
        <v/>
      </c>
      <c r="BE11" s="95">
        <f>SUMIF(рўйхат!$CV:$CV,$B11,рўйхат!BL:BL)</f>
        <v/>
      </c>
      <c r="BF11" s="96">
        <f>SUMIF(рўйхат!$CV:$CV,$B11,рўйхат!BM:BM)/1000</f>
        <v/>
      </c>
      <c r="BG11" s="95">
        <f>SUMIF(рўйхат!$CV:$CV,$B11,рўйхат!BN:BN)</f>
        <v/>
      </c>
      <c r="BH11" s="96">
        <f>SUMIF(рўйхат!$CV:$CV,$B11,рўйхат!BO:BO)</f>
        <v/>
      </c>
      <c r="BI11" s="95">
        <f>SUMIF(рўйхат!$CV:$CV,$B11,рўйхат!BP:BP)</f>
        <v/>
      </c>
      <c r="BJ11" s="96">
        <f>SUMIF(рўйхат!$CV:$CV,$B11,рўйхат!BQ:BQ)</f>
        <v/>
      </c>
      <c r="BK11" s="95">
        <f>SUMIF(рўйхат!$CV:$CV,$B11,рўйхат!BR:BR)</f>
        <v/>
      </c>
      <c r="BL11" s="96">
        <f>SUMIF(рўйхат!$CV:$CV,$B11,рўйхат!BS:BS)</f>
        <v/>
      </c>
      <c r="BM11" s="95">
        <f>SUMIF(рўйхат!$CV:$CV,$B11,рўйхат!BT:BT)</f>
        <v/>
      </c>
      <c r="BN11" s="96">
        <f>SUMIF(рўйхат!$CV:$CV,$B11,рўйхат!BU:BU)</f>
        <v/>
      </c>
      <c r="BO11" s="95">
        <f>SUMIF(рўйхат!$CV:$CV,$B11,рўйхат!BX:BX)</f>
        <v/>
      </c>
      <c r="BP11" s="96">
        <f>SUMIF(рўйхат!$CV:$CV,$B11,рўйхат!BY:BY)</f>
        <v/>
      </c>
      <c r="BQ11" s="95">
        <f>SUMIF(рўйхат!$CV:$CV,$B11,рўйхат!BZ:BZ)</f>
        <v/>
      </c>
      <c r="BR11" s="96">
        <f>SUMIF(рўйхат!$CV:$CV,$B11,рўйхат!CA:CA)</f>
        <v/>
      </c>
      <c r="BS11" s="95">
        <f>SUMIF(рўйхат!$CV:$CV,$B11,рўйхат!CB:CB)</f>
        <v/>
      </c>
      <c r="BT11" s="96">
        <f>SUMIF(рўйхат!$CV:$CV,$B11,рўйхат!CC:CC)</f>
        <v/>
      </c>
      <c r="BU11" s="95">
        <f>SUMIF(рўйхат!$CV:$CV,$B11,рўйхат!CD:CD)</f>
        <v/>
      </c>
      <c r="BV11" s="96">
        <f>SUMIF(рўйхат!$CV:$CV,$B11,рўйхат!CE:CE)</f>
        <v/>
      </c>
      <c r="BW11" s="95">
        <f>SUMIF(рўйхат!$CV:$CV,$B11,рўйхат!CH:CH)</f>
        <v/>
      </c>
      <c r="BX11" s="96">
        <f>SUMIF(рўйхат!$CV:$CV,$B11,рўйхат!CI:CI)</f>
        <v/>
      </c>
      <c r="BY11" s="95">
        <f>SUMIF(рўйхат!$CV:$CV,$B11,рўйхат!CJ:CJ)</f>
        <v/>
      </c>
      <c r="BZ11" s="96">
        <f>SUMIF(рўйхат!$CV:$CV,$B11,рўйхат!CK:CK)</f>
        <v/>
      </c>
      <c r="CA11" s="95">
        <f>SUMIF(рўйхат!$CV:$CV,$B11,рўйхат!CL:CL)</f>
        <v/>
      </c>
      <c r="CB11" s="96">
        <f>SUMIF(рўйхат!$CV:$CV,$B11,рўйхат!CM:CM)</f>
        <v/>
      </c>
      <c r="CC11" s="95">
        <f>SUMIF(рўйхат!$CV:$CV,$B11,рўйхат!CN:CN)</f>
        <v/>
      </c>
      <c r="CD11" s="96">
        <f>SUMIF(рўйхат!$CV:$CV,$B11,рўйхат!CO:CO)</f>
        <v/>
      </c>
      <c r="CE11" s="97">
        <f>IFERROR(BE11/(O11+BE11),0)</f>
        <v/>
      </c>
      <c r="CF11" s="97">
        <f>IFERROR(BF11/(P11+BF11),0)</f>
        <v/>
      </c>
      <c r="CG11" s="95">
        <f>BI11+BK11+BQ11+BS11+BY11+CA11</f>
        <v/>
      </c>
      <c r="CH11" s="96">
        <f>(BJ11+BL11+BR11+BT11+BZ11+CB11)/1000</f>
        <v/>
      </c>
      <c r="CI11" s="97">
        <f>IFERROR(CG11/BE11,0)</f>
        <v/>
      </c>
      <c r="CJ11" s="111">
        <f>IFERROR(CH11/BF11,0)</f>
        <v/>
      </c>
    </row>
    <row r="12" ht="41.1" customHeight="1" s="245">
      <c r="A12" s="102" t="n">
        <v>3</v>
      </c>
      <c r="B12" s="103" t="inlineStr">
        <is>
          <t>Банк маълумотлари таҳлили</t>
        </is>
      </c>
      <c r="C12" s="100">
        <f>SUMIF(рўйхат!$CV:$CV,$B12,рўйхат!F:F)</f>
        <v/>
      </c>
      <c r="D12" s="56">
        <f>SUMIF(рўйхат!$CV:$CV,$B12,рўйхат!G:G)/1000</f>
        <v/>
      </c>
      <c r="E12" s="55">
        <f>SUMIF(рўйхат!$CV:$CV,$B12,рўйхат!H:H)</f>
        <v/>
      </c>
      <c r="F12" s="56">
        <f>SUMIF(рўйхат!$CV:$CV,$B12,рўйхат!I:I)</f>
        <v/>
      </c>
      <c r="G12" s="55">
        <f>SUMIF(рўйхат!$CV:$CV,$B12,рўйхат!J:J)</f>
        <v/>
      </c>
      <c r="H12" s="56">
        <f>SUMIF(рўйхат!$CV:$CV,$B12,рўйхат!K:K)</f>
        <v/>
      </c>
      <c r="I12" s="55">
        <f>SUMIF(рўйхат!$CV:$CV,$B12,рўйхат!L:L)</f>
        <v/>
      </c>
      <c r="J12" s="56">
        <f>SUMIF(рўйхат!$CV:$CV,$B12,рўйхат!M:M)</f>
        <v/>
      </c>
      <c r="K12" s="55">
        <f>SUMIF(рўйхат!$CV:$CV,$B12,рўйхат!N:N)</f>
        <v/>
      </c>
      <c r="L12" s="56">
        <f>SUMIF(рўйхат!$CV:$CV,$B12,рўйхат!O:O)</f>
        <v/>
      </c>
      <c r="M12" s="57">
        <f>IFERROR(K12/C12,0)</f>
        <v/>
      </c>
      <c r="N12" s="57">
        <f>IFERROR(L12/D12,0)</f>
        <v/>
      </c>
      <c r="O12" s="58">
        <f>SUMIF(рўйхат!$CV:$CV,$B12,рўйхат!P:P)</f>
        <v/>
      </c>
      <c r="P12" s="59">
        <f>SUMIF(рўйхат!$CV:$CV,$B12,рўйхат!Q:Q)/1000</f>
        <v/>
      </c>
      <c r="Q12" s="58">
        <f>SUMIF(рўйхат!$CV:$CV,$B12,рўйхат!R:R)</f>
        <v/>
      </c>
      <c r="R12" s="59">
        <f>SUMIF(рўйхат!$CV:$CV,$B12,рўйхат!S:S)</f>
        <v/>
      </c>
      <c r="S12" s="58">
        <f>SUMIF(рўйхат!$CV:$CV,$B12,рўйхат!T:T)</f>
        <v/>
      </c>
      <c r="T12" s="59">
        <f>SUMIF(рўйхат!$CV:$CV,$B12,рўйхат!U:U)</f>
        <v/>
      </c>
      <c r="U12" s="58">
        <f>SUMIF(рўйхат!$CV:$CV,$B12,рўйхат!V:V)</f>
        <v/>
      </c>
      <c r="V12" s="59">
        <f>SUMIF(рўйхат!$CV:$CV,$B12,рўйхат!W:W)</f>
        <v/>
      </c>
      <c r="W12" s="58">
        <f>SUMIF(рўйхат!$CV:$CV,$B12,рўйхат!X:X)</f>
        <v/>
      </c>
      <c r="X12" s="59">
        <f>SUMIF(рўйхат!$CV:$CV,$B12,рўйхат!Y:Y)/1000</f>
        <v/>
      </c>
      <c r="Y12" s="58">
        <f>SUMIF(рўйхат!$CV:$CV,$B12,рўйхат!Z:Z)</f>
        <v/>
      </c>
      <c r="Z12" s="59">
        <f>(SUMIF(рўйхат!$CV:$CV,$B12,рўйхат!AA:AA))/1000</f>
        <v/>
      </c>
      <c r="AA12" s="58">
        <f>SUMIF(рўйхат!$CV:$CV,$B12,рўйхат!AB:AB)</f>
        <v/>
      </c>
      <c r="AB12" s="59">
        <f>(SUMIF(рўйхат!$CV:$CV,$B12,рўйхат!AC:AC))/1000</f>
        <v/>
      </c>
      <c r="AC12" s="58">
        <f>SUMIF(рўйхат!$CV:$CV,$B12,рўйхат!AD:AD)</f>
        <v/>
      </c>
      <c r="AD12" s="59">
        <f>(SUMIF(рўйхат!$CV:$CV,$B12,рўйхат!AE:AE))/1000</f>
        <v/>
      </c>
      <c r="AE12" s="58">
        <f>SUMIF(рўйхат!$CV:$CV,$B12,рўйхат!AF:AF)</f>
        <v/>
      </c>
      <c r="AF12" s="59">
        <f>(SUMIF(рўйхат!$CV:$CV,$B12,рўйхат!AG:AG))/1000</f>
        <v/>
      </c>
      <c r="AG12" s="58">
        <f>SUMIF(рўйхат!$CV:$CV,$B12,рўйхат!AH:AH)</f>
        <v/>
      </c>
      <c r="AH12" s="59">
        <f>SUMIF(рўйхат!$CV:$CV,$B12,рўйхат!AI:AI)</f>
        <v/>
      </c>
      <c r="AI12" s="58">
        <f>SUMIF(рўйхат!$CV:$CV,$B12,рўйхат!AJ:AJ)</f>
        <v/>
      </c>
      <c r="AJ12" s="59">
        <f>SUMIF(рўйхат!$CV:$CV,$B12,рўйхат!AK:AK)</f>
        <v/>
      </c>
      <c r="AK12" s="58">
        <f>SUMIF(рўйхат!$CV:$CV,$B12,рўйхат!AL:AL)</f>
        <v/>
      </c>
      <c r="AL12" s="59">
        <f>SUMIF(рўйхат!$CV:$CV,$B12,рўйхат!AM:AM)</f>
        <v/>
      </c>
      <c r="AM12" s="60">
        <f>IFERROR(O12/C12,0)</f>
        <v/>
      </c>
      <c r="AN12" s="60">
        <f>IFERROR(P12/D12,0)</f>
        <v/>
      </c>
      <c r="AO12" s="58">
        <f>SUMIF(рўйхат!$CV:$CV,$B12,рўйхат!AX:AX)</f>
        <v/>
      </c>
      <c r="AP12" s="59">
        <f>SUMIF(рўйхат!$CV:$CV,$B12,рўйхат!AY:AY)/1000</f>
        <v/>
      </c>
      <c r="AQ12" s="58">
        <f>SUMIF(рўйхат!$CV:$CV,$B12,рўйхат!AZ:AZ)</f>
        <v/>
      </c>
      <c r="AR12" s="59">
        <f>SUMIF(рўйхат!$CV:$CV,$B12,рўйхат!BA:BA)</f>
        <v/>
      </c>
      <c r="AS12" s="58">
        <f>SUMIF(рўйхат!$CV:$CV,$B12,рўйхат!BB:BB)</f>
        <v/>
      </c>
      <c r="AT12" s="59">
        <f>SUMIF(рўйхат!$CV:$CV,$B12,рўйхат!BC:BC)</f>
        <v/>
      </c>
      <c r="AU12" s="58">
        <f>SUMIF(рўйхат!$CV:$CV,$B12,рўйхат!BD:BD)</f>
        <v/>
      </c>
      <c r="AV12" s="59">
        <f>SUMIF(рўйхат!$CV:$CV,$B12,рўйхат!BE:BE)</f>
        <v/>
      </c>
      <c r="AW12" s="58">
        <f>SUMIF(рўйхат!$CV:$CV,$B12,рўйхат!BF:BF)</f>
        <v/>
      </c>
      <c r="AX12" s="59">
        <f>SUMIF(рўйхат!$CV:$CV,$B12,рўйхат!BG:BG)</f>
        <v/>
      </c>
      <c r="AY12" s="58">
        <f>SUMIF(рўйхат!$CV:$CV,$B12,рўйхат!BH:BH)</f>
        <v/>
      </c>
      <c r="AZ12" s="59">
        <f>SUMIF(рўйхат!$CV:$CV,$B12,рўйхат!BI:BI)</f>
        <v/>
      </c>
      <c r="BA12" s="58">
        <f>SUMIF(рўйхат!$CV:$CV,$B12,рўйхат!BJ:BJ)</f>
        <v/>
      </c>
      <c r="BB12" s="59">
        <f>SUMIF(рўйхат!$CV:$CV,$B12,рўйхат!BK:BK)</f>
        <v/>
      </c>
      <c r="BC12" s="60">
        <f>IFERROR(AO12/C12,0)</f>
        <v/>
      </c>
      <c r="BD12" s="60">
        <f>IFERROR(AP12/D12,0)</f>
        <v/>
      </c>
      <c r="BE12" s="58">
        <f>SUMIF(рўйхат!$CV:$CV,$B12,рўйхат!BL:BL)</f>
        <v/>
      </c>
      <c r="BF12" s="59">
        <f>SUMIF(рўйхат!$CV:$CV,$B12,рўйхат!BM:BM)/1000</f>
        <v/>
      </c>
      <c r="BG12" s="58">
        <f>SUMIF(рўйхат!$CV:$CV,$B12,рўйхат!BN:BN)</f>
        <v/>
      </c>
      <c r="BH12" s="59">
        <f>SUMIF(рўйхат!$CV:$CV,$B12,рўйхат!BO:BO)</f>
        <v/>
      </c>
      <c r="BI12" s="58">
        <f>SUMIF(рўйхат!$CV:$CV,$B12,рўйхат!BP:BP)</f>
        <v/>
      </c>
      <c r="BJ12" s="59">
        <f>SUMIF(рўйхат!$CV:$CV,$B12,рўйхат!BQ:BQ)</f>
        <v/>
      </c>
      <c r="BK12" s="58">
        <f>SUMIF(рўйхат!$CV:$CV,$B12,рўйхат!BR:BR)</f>
        <v/>
      </c>
      <c r="BL12" s="59">
        <f>SUMIF(рўйхат!$CV:$CV,$B12,рўйхат!BS:BS)</f>
        <v/>
      </c>
      <c r="BM12" s="58">
        <f>SUMIF(рўйхат!$CV:$CV,$B12,рўйхат!BT:BT)</f>
        <v/>
      </c>
      <c r="BN12" s="59">
        <f>SUMIF(рўйхат!$CV:$CV,$B12,рўйхат!BU:BU)</f>
        <v/>
      </c>
      <c r="BO12" s="58">
        <f>SUMIF(рўйхат!$CV:$CV,$B12,рўйхат!BX:BX)</f>
        <v/>
      </c>
      <c r="BP12" s="59">
        <f>SUMIF(рўйхат!$CV:$CV,$B12,рўйхат!BY:BY)</f>
        <v/>
      </c>
      <c r="BQ12" s="58">
        <f>SUMIF(рўйхат!$CV:$CV,$B12,рўйхат!BZ:BZ)</f>
        <v/>
      </c>
      <c r="BR12" s="59">
        <f>SUMIF(рўйхат!$CV:$CV,$B12,рўйхат!CA:CA)</f>
        <v/>
      </c>
      <c r="BS12" s="58">
        <f>SUMIF(рўйхат!$CV:$CV,$B12,рўйхат!CB:CB)</f>
        <v/>
      </c>
      <c r="BT12" s="59">
        <f>SUMIF(рўйхат!$CV:$CV,$B12,рўйхат!CC:CC)</f>
        <v/>
      </c>
      <c r="BU12" s="58">
        <f>SUMIF(рўйхат!$CV:$CV,$B12,рўйхат!CD:CD)</f>
        <v/>
      </c>
      <c r="BV12" s="59">
        <f>SUMIF(рўйхат!$CV:$CV,$B12,рўйхат!CE:CE)</f>
        <v/>
      </c>
      <c r="BW12" s="58">
        <f>SUMIF(рўйхат!$CV:$CV,$B12,рўйхат!CH:CH)</f>
        <v/>
      </c>
      <c r="BX12" s="59">
        <f>SUMIF(рўйхат!$CV:$CV,$B12,рўйхат!CI:CI)</f>
        <v/>
      </c>
      <c r="BY12" s="58">
        <f>SUMIF(рўйхат!$CV:$CV,$B12,рўйхат!CJ:CJ)</f>
        <v/>
      </c>
      <c r="BZ12" s="59">
        <f>SUMIF(рўйхат!$CV:$CV,$B12,рўйхат!CK:CK)</f>
        <v/>
      </c>
      <c r="CA12" s="58">
        <f>SUMIF(рўйхат!$CV:$CV,$B12,рўйхат!CL:CL)</f>
        <v/>
      </c>
      <c r="CB12" s="59">
        <f>SUMIF(рўйхат!$CV:$CV,$B12,рўйхат!CM:CM)</f>
        <v/>
      </c>
      <c r="CC12" s="58">
        <f>SUMIF(рўйхат!$CV:$CV,$B12,рўйхат!CN:CN)</f>
        <v/>
      </c>
      <c r="CD12" s="59">
        <f>SUMIF(рўйхат!$CV:$CV,$B12,рўйхат!CO:CO)</f>
        <v/>
      </c>
      <c r="CE12" s="60">
        <f>IFERROR(BE12/(O12+BE12),0)</f>
        <v/>
      </c>
      <c r="CF12" s="60">
        <f>IFERROR(BF12/(P12+BF12),0)</f>
        <v/>
      </c>
      <c r="CG12" s="58">
        <f>BI12+BK12+BQ12+BS12+BY12+CA12</f>
        <v/>
      </c>
      <c r="CH12" s="59">
        <f>(BJ12+BL12+BR12+BT12+BZ12+CB12)/1000</f>
        <v/>
      </c>
      <c r="CI12" s="60">
        <f>IFERROR(CG12/BE12,0)</f>
        <v/>
      </c>
      <c r="CJ12" s="110">
        <f>IFERROR(CH12/BF12,0)</f>
        <v/>
      </c>
    </row>
    <row r="13" ht="41.1" customHeight="1" s="245">
      <c r="A13" s="104" t="n">
        <v>4</v>
      </c>
      <c r="B13" s="105" t="inlineStr">
        <is>
          <t>Давлат бюджет маблағларини самарадорлиги</t>
        </is>
      </c>
      <c r="C13" s="101">
        <f>SUMIF(рўйхат!$CV:$CV,$B13,рўйхат!F:F)</f>
        <v/>
      </c>
      <c r="D13" s="93">
        <f>SUMIF(рўйхат!$CV:$CV,$B13,рўйхат!G:G)/1000</f>
        <v/>
      </c>
      <c r="E13" s="92">
        <f>SUMIF(рўйхат!$CV:$CV,$B13,рўйхат!H:H)</f>
        <v/>
      </c>
      <c r="F13" s="93">
        <f>SUMIF(рўйхат!$CV:$CV,$B13,рўйхат!I:I)</f>
        <v/>
      </c>
      <c r="G13" s="92">
        <f>SUMIF(рўйхат!$CV:$CV,$B13,рўйхат!J:J)</f>
        <v/>
      </c>
      <c r="H13" s="93">
        <f>SUMIF(рўйхат!$CV:$CV,$B13,рўйхат!K:K)</f>
        <v/>
      </c>
      <c r="I13" s="92">
        <f>SUMIF(рўйхат!$CV:$CV,$B13,рўйхат!L:L)</f>
        <v/>
      </c>
      <c r="J13" s="93">
        <f>SUMIF(рўйхат!$CV:$CV,$B13,рўйхат!M:M)</f>
        <v/>
      </c>
      <c r="K13" s="92">
        <f>SUMIF(рўйхат!$CV:$CV,$B13,рўйхат!N:N)</f>
        <v/>
      </c>
      <c r="L13" s="93">
        <f>SUMIF(рўйхат!$CV:$CV,$B13,рўйхат!O:O)</f>
        <v/>
      </c>
      <c r="M13" s="94">
        <f>IFERROR(K13/C13,0)</f>
        <v/>
      </c>
      <c r="N13" s="94">
        <f>IFERROR(L13/D13,0)</f>
        <v/>
      </c>
      <c r="O13" s="95">
        <f>SUMIF(рўйхат!$CV:$CV,$B13,рўйхат!P:P)</f>
        <v/>
      </c>
      <c r="P13" s="96">
        <f>SUMIF(рўйхат!$CV:$CV,$B13,рўйхат!Q:Q)/1000</f>
        <v/>
      </c>
      <c r="Q13" s="95">
        <f>SUMIF(рўйхат!$CV:$CV,$B13,рўйхат!R:R)</f>
        <v/>
      </c>
      <c r="R13" s="96">
        <f>SUMIF(рўйхат!$CV:$CV,$B13,рўйхат!S:S)</f>
        <v/>
      </c>
      <c r="S13" s="95">
        <f>SUMIF(рўйхат!$CV:$CV,$B13,рўйхат!T:T)</f>
        <v/>
      </c>
      <c r="T13" s="96">
        <f>SUMIF(рўйхат!$CV:$CV,$B13,рўйхат!U:U)</f>
        <v/>
      </c>
      <c r="U13" s="95">
        <f>SUMIF(рўйхат!$CV:$CV,$B13,рўйхат!V:V)</f>
        <v/>
      </c>
      <c r="V13" s="96">
        <f>SUMIF(рўйхат!$CV:$CV,$B13,рўйхат!W:W)</f>
        <v/>
      </c>
      <c r="W13" s="95">
        <f>SUMIF(рўйхат!$CV:$CV,$B13,рўйхат!X:X)</f>
        <v/>
      </c>
      <c r="X13" s="96">
        <f>SUMIF(рўйхат!$CV:$CV,$B13,рўйхат!Y:Y)/1000</f>
        <v/>
      </c>
      <c r="Y13" s="95">
        <f>SUMIF(рўйхат!$CV:$CV,$B13,рўйхат!Z:Z)</f>
        <v/>
      </c>
      <c r="Z13" s="96">
        <f>(SUMIF(рўйхат!$CV:$CV,$B13,рўйхат!AA:AA))/1000</f>
        <v/>
      </c>
      <c r="AA13" s="95">
        <f>SUMIF(рўйхат!$CV:$CV,$B13,рўйхат!AB:AB)</f>
        <v/>
      </c>
      <c r="AB13" s="96">
        <f>(SUMIF(рўйхат!$CV:$CV,$B13,рўйхат!AC:AC))/1000</f>
        <v/>
      </c>
      <c r="AC13" s="95">
        <f>SUMIF(рўйхат!$CV:$CV,$B13,рўйхат!AD:AD)</f>
        <v/>
      </c>
      <c r="AD13" s="96">
        <f>(SUMIF(рўйхат!$CV:$CV,$B13,рўйхат!AE:AE))/1000</f>
        <v/>
      </c>
      <c r="AE13" s="95">
        <f>SUMIF(рўйхат!$CV:$CV,$B13,рўйхат!AF:AF)</f>
        <v/>
      </c>
      <c r="AF13" s="96">
        <f>(SUMIF(рўйхат!$CV:$CV,$B13,рўйхат!AG:AG))/1000</f>
        <v/>
      </c>
      <c r="AG13" s="95">
        <f>SUMIF(рўйхат!$CV:$CV,$B13,рўйхат!AH:AH)</f>
        <v/>
      </c>
      <c r="AH13" s="96">
        <f>SUMIF(рўйхат!$CV:$CV,$B13,рўйхат!AI:AI)</f>
        <v/>
      </c>
      <c r="AI13" s="95">
        <f>SUMIF(рўйхат!$CV:$CV,$B13,рўйхат!AJ:AJ)</f>
        <v/>
      </c>
      <c r="AJ13" s="96">
        <f>SUMIF(рўйхат!$CV:$CV,$B13,рўйхат!AK:AK)</f>
        <v/>
      </c>
      <c r="AK13" s="95">
        <f>SUMIF(рўйхат!$CV:$CV,$B13,рўйхат!AL:AL)</f>
        <v/>
      </c>
      <c r="AL13" s="96">
        <f>SUMIF(рўйхат!$CV:$CV,$B13,рўйхат!AM:AM)</f>
        <v/>
      </c>
      <c r="AM13" s="97">
        <f>IFERROR(O13/C13,0)</f>
        <v/>
      </c>
      <c r="AN13" s="97">
        <f>IFERROR(P13/D13,0)</f>
        <v/>
      </c>
      <c r="AO13" s="95">
        <f>SUMIF(рўйхат!$CV:$CV,$B13,рўйхат!AX:AX)</f>
        <v/>
      </c>
      <c r="AP13" s="96">
        <f>SUMIF(рўйхат!$CV:$CV,$B13,рўйхат!AY:AY)/1000</f>
        <v/>
      </c>
      <c r="AQ13" s="95">
        <f>SUMIF(рўйхат!$CV:$CV,$B13,рўйхат!AZ:AZ)</f>
        <v/>
      </c>
      <c r="AR13" s="96">
        <f>SUMIF(рўйхат!$CV:$CV,$B13,рўйхат!BA:BA)</f>
        <v/>
      </c>
      <c r="AS13" s="95">
        <f>SUMIF(рўйхат!$CV:$CV,$B13,рўйхат!BB:BB)</f>
        <v/>
      </c>
      <c r="AT13" s="96">
        <f>SUMIF(рўйхат!$CV:$CV,$B13,рўйхат!BC:BC)</f>
        <v/>
      </c>
      <c r="AU13" s="95">
        <f>SUMIF(рўйхат!$CV:$CV,$B13,рўйхат!BD:BD)</f>
        <v/>
      </c>
      <c r="AV13" s="96">
        <f>SUMIF(рўйхат!$CV:$CV,$B13,рўйхат!BE:BE)</f>
        <v/>
      </c>
      <c r="AW13" s="95">
        <f>SUMIF(рўйхат!$CV:$CV,$B13,рўйхат!BF:BF)</f>
        <v/>
      </c>
      <c r="AX13" s="96">
        <f>SUMIF(рўйхат!$CV:$CV,$B13,рўйхат!BG:BG)</f>
        <v/>
      </c>
      <c r="AY13" s="95">
        <f>SUMIF(рўйхат!$CV:$CV,$B13,рўйхат!BH:BH)</f>
        <v/>
      </c>
      <c r="AZ13" s="96">
        <f>SUMIF(рўйхат!$CV:$CV,$B13,рўйхат!BI:BI)</f>
        <v/>
      </c>
      <c r="BA13" s="95">
        <f>SUMIF(рўйхат!$CV:$CV,$B13,рўйхат!BJ:BJ)</f>
        <v/>
      </c>
      <c r="BB13" s="96">
        <f>SUMIF(рўйхат!$CV:$CV,$B13,рўйхат!BK:BK)</f>
        <v/>
      </c>
      <c r="BC13" s="97">
        <f>IFERROR(AO13/C13,0)</f>
        <v/>
      </c>
      <c r="BD13" s="97">
        <f>IFERROR(AP13/D13,0)</f>
        <v/>
      </c>
      <c r="BE13" s="95">
        <f>SUMIF(рўйхат!$CV:$CV,$B13,рўйхат!BL:BL)</f>
        <v/>
      </c>
      <c r="BF13" s="96">
        <f>SUMIF(рўйхат!$CV:$CV,$B13,рўйхат!BM:BM)/1000</f>
        <v/>
      </c>
      <c r="BG13" s="95">
        <f>SUMIF(рўйхат!$CV:$CV,$B13,рўйхат!BN:BN)</f>
        <v/>
      </c>
      <c r="BH13" s="96">
        <f>SUMIF(рўйхат!$CV:$CV,$B13,рўйхат!BO:BO)</f>
        <v/>
      </c>
      <c r="BI13" s="95">
        <f>SUMIF(рўйхат!$CV:$CV,$B13,рўйхат!BP:BP)</f>
        <v/>
      </c>
      <c r="BJ13" s="96">
        <f>SUMIF(рўйхат!$CV:$CV,$B13,рўйхат!BQ:BQ)</f>
        <v/>
      </c>
      <c r="BK13" s="95">
        <f>SUMIF(рўйхат!$CV:$CV,$B13,рўйхат!BR:BR)</f>
        <v/>
      </c>
      <c r="BL13" s="96">
        <f>SUMIF(рўйхат!$CV:$CV,$B13,рўйхат!BS:BS)</f>
        <v/>
      </c>
      <c r="BM13" s="95">
        <f>SUMIF(рўйхат!$CV:$CV,$B13,рўйхат!BT:BT)</f>
        <v/>
      </c>
      <c r="BN13" s="96">
        <f>SUMIF(рўйхат!$CV:$CV,$B13,рўйхат!BU:BU)</f>
        <v/>
      </c>
      <c r="BO13" s="95">
        <f>SUMIF(рўйхат!$CV:$CV,$B13,рўйхат!BX:BX)</f>
        <v/>
      </c>
      <c r="BP13" s="96">
        <f>SUMIF(рўйхат!$CV:$CV,$B13,рўйхат!BY:BY)</f>
        <v/>
      </c>
      <c r="BQ13" s="95">
        <f>SUMIF(рўйхат!$CV:$CV,$B13,рўйхат!BZ:BZ)</f>
        <v/>
      </c>
      <c r="BR13" s="96">
        <f>SUMIF(рўйхат!$CV:$CV,$B13,рўйхат!CA:CA)</f>
        <v/>
      </c>
      <c r="BS13" s="95">
        <f>SUMIF(рўйхат!$CV:$CV,$B13,рўйхат!CB:CB)</f>
        <v/>
      </c>
      <c r="BT13" s="96">
        <f>SUMIF(рўйхат!$CV:$CV,$B13,рўйхат!CC:CC)</f>
        <v/>
      </c>
      <c r="BU13" s="95">
        <f>SUMIF(рўйхат!$CV:$CV,$B13,рўйхат!CD:CD)</f>
        <v/>
      </c>
      <c r="BV13" s="96">
        <f>SUMIF(рўйхат!$CV:$CV,$B13,рўйхат!CE:CE)</f>
        <v/>
      </c>
      <c r="BW13" s="95">
        <f>SUMIF(рўйхат!$CV:$CV,$B13,рўйхат!CH:CH)</f>
        <v/>
      </c>
      <c r="BX13" s="96">
        <f>SUMIF(рўйхат!$CV:$CV,$B13,рўйхат!CI:CI)</f>
        <v/>
      </c>
      <c r="BY13" s="95">
        <f>SUMIF(рўйхат!$CV:$CV,$B13,рўйхат!CJ:CJ)</f>
        <v/>
      </c>
      <c r="BZ13" s="96">
        <f>SUMIF(рўйхат!$CV:$CV,$B13,рўйхат!CK:CK)</f>
        <v/>
      </c>
      <c r="CA13" s="95">
        <f>SUMIF(рўйхат!$CV:$CV,$B13,рўйхат!CL:CL)</f>
        <v/>
      </c>
      <c r="CB13" s="96">
        <f>SUMIF(рўйхат!$CV:$CV,$B13,рўйхат!CM:CM)</f>
        <v/>
      </c>
      <c r="CC13" s="95">
        <f>SUMIF(рўйхат!$CV:$CV,$B13,рўйхат!CN:CN)</f>
        <v/>
      </c>
      <c r="CD13" s="96">
        <f>SUMIF(рўйхат!$CV:$CV,$B13,рўйхат!CO:CO)</f>
        <v/>
      </c>
      <c r="CE13" s="97">
        <f>IFERROR(BE13/(O13+BE13),0)</f>
        <v/>
      </c>
      <c r="CF13" s="97">
        <f>IFERROR(BF13/(P13+BF13),0)</f>
        <v/>
      </c>
      <c r="CG13" s="95">
        <f>BI13+BK13+BQ13+BS13+BY13+CA13</f>
        <v/>
      </c>
      <c r="CH13" s="96">
        <f>(BJ13+BL13+BR13+BT13+BZ13+CB13)/1000</f>
        <v/>
      </c>
      <c r="CI13" s="97">
        <f>IFERROR(CG13/BE13,0)</f>
        <v/>
      </c>
      <c r="CJ13" s="111">
        <f>IFERROR(CH13/BF13,0)</f>
        <v/>
      </c>
    </row>
    <row r="14" ht="41.1" customHeight="1" s="245">
      <c r="A14" s="102" t="n">
        <v>5</v>
      </c>
      <c r="B14" s="103" t="inlineStr">
        <is>
          <t>Давлат харидлари</t>
        </is>
      </c>
      <c r="C14" s="100">
        <f>SUMIF(рўйхат!$CV:$CV,$B14,рўйхат!F:F)</f>
        <v/>
      </c>
      <c r="D14" s="56">
        <f>SUMIF(рўйхат!$CV:$CV,$B14,рўйхат!G:G)/1000</f>
        <v/>
      </c>
      <c r="E14" s="55">
        <f>SUMIF(рўйхат!$CV:$CV,$B14,рўйхат!H:H)</f>
        <v/>
      </c>
      <c r="F14" s="56">
        <f>SUMIF(рўйхат!$CV:$CV,$B14,рўйхат!I:I)</f>
        <v/>
      </c>
      <c r="G14" s="55">
        <f>SUMIF(рўйхат!$CV:$CV,$B14,рўйхат!J:J)</f>
        <v/>
      </c>
      <c r="H14" s="56">
        <f>SUMIF(рўйхат!$CV:$CV,$B14,рўйхат!K:K)</f>
        <v/>
      </c>
      <c r="I14" s="55">
        <f>SUMIF(рўйхат!$CV:$CV,$B14,рўйхат!L:L)</f>
        <v/>
      </c>
      <c r="J14" s="56">
        <f>SUMIF(рўйхат!$CV:$CV,$B14,рўйхат!M:M)</f>
        <v/>
      </c>
      <c r="K14" s="55">
        <f>SUMIF(рўйхат!$CV:$CV,$B14,рўйхат!N:N)</f>
        <v/>
      </c>
      <c r="L14" s="56">
        <f>SUMIF(рўйхат!$CV:$CV,$B14,рўйхат!O:O)</f>
        <v/>
      </c>
      <c r="M14" s="57">
        <f>IFERROR(K14/C14,0)</f>
        <v/>
      </c>
      <c r="N14" s="57">
        <f>IFERROR(L14/D14,0)</f>
        <v/>
      </c>
      <c r="O14" s="58">
        <f>SUMIF(рўйхат!$CV:$CV,$B14,рўйхат!P:P)</f>
        <v/>
      </c>
      <c r="P14" s="59">
        <f>SUMIF(рўйхат!$CV:$CV,$B14,рўйхат!Q:Q)/1000</f>
        <v/>
      </c>
      <c r="Q14" s="58">
        <f>SUMIF(рўйхат!$CV:$CV,$B14,рўйхат!R:R)</f>
        <v/>
      </c>
      <c r="R14" s="59">
        <f>SUMIF(рўйхат!$CV:$CV,$B14,рўйхат!S:S)</f>
        <v/>
      </c>
      <c r="S14" s="58">
        <f>SUMIF(рўйхат!$CV:$CV,$B14,рўйхат!T:T)</f>
        <v/>
      </c>
      <c r="T14" s="59">
        <f>SUMIF(рўйхат!$CV:$CV,$B14,рўйхат!U:U)</f>
        <v/>
      </c>
      <c r="U14" s="58">
        <f>SUMIF(рўйхат!$CV:$CV,$B14,рўйхат!V:V)</f>
        <v/>
      </c>
      <c r="V14" s="59">
        <f>SUMIF(рўйхат!$CV:$CV,$B14,рўйхат!W:W)</f>
        <v/>
      </c>
      <c r="W14" s="58">
        <f>SUMIF(рўйхат!$CV:$CV,$B14,рўйхат!X:X)</f>
        <v/>
      </c>
      <c r="X14" s="59">
        <f>SUMIF(рўйхат!$CV:$CV,$B14,рўйхат!Y:Y)/1000</f>
        <v/>
      </c>
      <c r="Y14" s="58">
        <f>SUMIF(рўйхат!$CV:$CV,$B14,рўйхат!Z:Z)</f>
        <v/>
      </c>
      <c r="Z14" s="59">
        <f>(SUMIF(рўйхат!$CV:$CV,$B14,рўйхат!AA:AA))/1000</f>
        <v/>
      </c>
      <c r="AA14" s="58">
        <f>SUMIF(рўйхат!$CV:$CV,$B14,рўйхат!AB:AB)</f>
        <v/>
      </c>
      <c r="AB14" s="59">
        <f>(SUMIF(рўйхат!$CV:$CV,$B14,рўйхат!AC:AC))/1000</f>
        <v/>
      </c>
      <c r="AC14" s="58">
        <f>SUMIF(рўйхат!$CV:$CV,$B14,рўйхат!AD:AD)</f>
        <v/>
      </c>
      <c r="AD14" s="59">
        <f>(SUMIF(рўйхат!$CV:$CV,$B14,рўйхат!AE:AE))/1000</f>
        <v/>
      </c>
      <c r="AE14" s="58">
        <f>SUMIF(рўйхат!$CV:$CV,$B14,рўйхат!AF:AF)</f>
        <v/>
      </c>
      <c r="AF14" s="59">
        <f>(SUMIF(рўйхат!$CV:$CV,$B14,рўйхат!AG:AG))/1000</f>
        <v/>
      </c>
      <c r="AG14" s="58">
        <f>SUMIF(рўйхат!$CV:$CV,$B14,рўйхат!AH:AH)</f>
        <v/>
      </c>
      <c r="AH14" s="59">
        <f>SUMIF(рўйхат!$CV:$CV,$B14,рўйхат!AI:AI)</f>
        <v/>
      </c>
      <c r="AI14" s="58">
        <f>SUMIF(рўйхат!$CV:$CV,$B14,рўйхат!AJ:AJ)</f>
        <v/>
      </c>
      <c r="AJ14" s="59">
        <f>SUMIF(рўйхат!$CV:$CV,$B14,рўйхат!AK:AK)</f>
        <v/>
      </c>
      <c r="AK14" s="58">
        <f>SUMIF(рўйхат!$CV:$CV,$B14,рўйхат!AL:AL)</f>
        <v/>
      </c>
      <c r="AL14" s="59">
        <f>SUMIF(рўйхат!$CV:$CV,$B14,рўйхат!AM:AM)</f>
        <v/>
      </c>
      <c r="AM14" s="60">
        <f>IFERROR(O14/C14,0)</f>
        <v/>
      </c>
      <c r="AN14" s="60">
        <f>IFERROR(P14/D14,0)</f>
        <v/>
      </c>
      <c r="AO14" s="58">
        <f>SUMIF(рўйхат!$CV:$CV,$B14,рўйхат!AX:AX)</f>
        <v/>
      </c>
      <c r="AP14" s="59">
        <f>SUMIF(рўйхат!$CV:$CV,$B14,рўйхат!AY:AY)/1000</f>
        <v/>
      </c>
      <c r="AQ14" s="58">
        <f>SUMIF(рўйхат!$CV:$CV,$B14,рўйхат!AZ:AZ)</f>
        <v/>
      </c>
      <c r="AR14" s="59">
        <f>SUMIF(рўйхат!$CV:$CV,$B14,рўйхат!BA:BA)</f>
        <v/>
      </c>
      <c r="AS14" s="58">
        <f>SUMIF(рўйхат!$CV:$CV,$B14,рўйхат!BB:BB)</f>
        <v/>
      </c>
      <c r="AT14" s="59">
        <f>SUMIF(рўйхат!$CV:$CV,$B14,рўйхат!BC:BC)</f>
        <v/>
      </c>
      <c r="AU14" s="58">
        <f>SUMIF(рўйхат!$CV:$CV,$B14,рўйхат!BD:BD)</f>
        <v/>
      </c>
      <c r="AV14" s="59">
        <f>SUMIF(рўйхат!$CV:$CV,$B14,рўйхат!BE:BE)</f>
        <v/>
      </c>
      <c r="AW14" s="58">
        <f>SUMIF(рўйхат!$CV:$CV,$B14,рўйхат!BF:BF)</f>
        <v/>
      </c>
      <c r="AX14" s="59">
        <f>SUMIF(рўйхат!$CV:$CV,$B14,рўйхат!BG:BG)</f>
        <v/>
      </c>
      <c r="AY14" s="58">
        <f>SUMIF(рўйхат!$CV:$CV,$B14,рўйхат!BH:BH)</f>
        <v/>
      </c>
      <c r="AZ14" s="59">
        <f>SUMIF(рўйхат!$CV:$CV,$B14,рўйхат!BI:BI)</f>
        <v/>
      </c>
      <c r="BA14" s="58">
        <f>SUMIF(рўйхат!$CV:$CV,$B14,рўйхат!BJ:BJ)</f>
        <v/>
      </c>
      <c r="BB14" s="59">
        <f>SUMIF(рўйхат!$CV:$CV,$B14,рўйхат!BK:BK)</f>
        <v/>
      </c>
      <c r="BC14" s="60">
        <f>IFERROR(AO14/C14,0)</f>
        <v/>
      </c>
      <c r="BD14" s="60">
        <f>IFERROR(AP14/D14,0)</f>
        <v/>
      </c>
      <c r="BE14" s="58">
        <f>SUMIF(рўйхат!$CV:$CV,$B14,рўйхат!BL:BL)</f>
        <v/>
      </c>
      <c r="BF14" s="59">
        <f>SUMIF(рўйхат!$CV:$CV,$B14,рўйхат!BM:BM)/1000</f>
        <v/>
      </c>
      <c r="BG14" s="58">
        <f>SUMIF(рўйхат!$CV:$CV,$B14,рўйхат!BN:BN)</f>
        <v/>
      </c>
      <c r="BH14" s="59">
        <f>SUMIF(рўйхат!$CV:$CV,$B14,рўйхат!BO:BO)</f>
        <v/>
      </c>
      <c r="BI14" s="58">
        <f>SUMIF(рўйхат!$CV:$CV,$B14,рўйхат!BP:BP)</f>
        <v/>
      </c>
      <c r="BJ14" s="59">
        <f>SUMIF(рўйхат!$CV:$CV,$B14,рўйхат!BQ:BQ)</f>
        <v/>
      </c>
      <c r="BK14" s="58">
        <f>SUMIF(рўйхат!$CV:$CV,$B14,рўйхат!BR:BR)</f>
        <v/>
      </c>
      <c r="BL14" s="59">
        <f>SUMIF(рўйхат!$CV:$CV,$B14,рўйхат!BS:BS)</f>
        <v/>
      </c>
      <c r="BM14" s="58">
        <f>SUMIF(рўйхат!$CV:$CV,$B14,рўйхат!BT:BT)</f>
        <v/>
      </c>
      <c r="BN14" s="59">
        <f>SUMIF(рўйхат!$CV:$CV,$B14,рўйхат!BU:BU)</f>
        <v/>
      </c>
      <c r="BO14" s="58">
        <f>SUMIF(рўйхат!$CV:$CV,$B14,рўйхат!BX:BX)</f>
        <v/>
      </c>
      <c r="BP14" s="59">
        <f>SUMIF(рўйхат!$CV:$CV,$B14,рўйхат!BY:BY)</f>
        <v/>
      </c>
      <c r="BQ14" s="58">
        <f>SUMIF(рўйхат!$CV:$CV,$B14,рўйхат!BZ:BZ)</f>
        <v/>
      </c>
      <c r="BR14" s="59">
        <f>SUMIF(рўйхат!$CV:$CV,$B14,рўйхат!CA:CA)</f>
        <v/>
      </c>
      <c r="BS14" s="58">
        <f>SUMIF(рўйхат!$CV:$CV,$B14,рўйхат!CB:CB)</f>
        <v/>
      </c>
      <c r="BT14" s="59">
        <f>SUMIF(рўйхат!$CV:$CV,$B14,рўйхат!CC:CC)</f>
        <v/>
      </c>
      <c r="BU14" s="58">
        <f>SUMIF(рўйхат!$CV:$CV,$B14,рўйхат!CD:CD)</f>
        <v/>
      </c>
      <c r="BV14" s="59">
        <f>SUMIF(рўйхат!$CV:$CV,$B14,рўйхат!CE:CE)</f>
        <v/>
      </c>
      <c r="BW14" s="58">
        <f>SUMIF(рўйхат!$CV:$CV,$B14,рўйхат!CH:CH)</f>
        <v/>
      </c>
      <c r="BX14" s="59">
        <f>SUMIF(рўйхат!$CV:$CV,$B14,рўйхат!CI:CI)</f>
        <v/>
      </c>
      <c r="BY14" s="58">
        <f>SUMIF(рўйхат!$CV:$CV,$B14,рўйхат!CJ:CJ)</f>
        <v/>
      </c>
      <c r="BZ14" s="59">
        <f>SUMIF(рўйхат!$CV:$CV,$B14,рўйхат!CK:CK)</f>
        <v/>
      </c>
      <c r="CA14" s="58">
        <f>SUMIF(рўйхат!$CV:$CV,$B14,рўйхат!CL:CL)</f>
        <v/>
      </c>
      <c r="CB14" s="59">
        <f>SUMIF(рўйхат!$CV:$CV,$B14,рўйхат!CM:CM)</f>
        <v/>
      </c>
      <c r="CC14" s="58">
        <f>SUMIF(рўйхат!$CV:$CV,$B14,рўйхат!CN:CN)</f>
        <v/>
      </c>
      <c r="CD14" s="59">
        <f>SUMIF(рўйхат!$CV:$CV,$B14,рўйхат!CO:CO)</f>
        <v/>
      </c>
      <c r="CE14" s="60">
        <f>IFERROR(BE14/(O14+BE14),0)</f>
        <v/>
      </c>
      <c r="CF14" s="60">
        <f>IFERROR(BF14/(P14+BF14),0)</f>
        <v/>
      </c>
      <c r="CG14" s="58">
        <f>BI14+BK14+BQ14+BS14+BY14+CA14</f>
        <v/>
      </c>
      <c r="CH14" s="59">
        <f>(BJ14+BL14+BR14+BT14+BZ14+CB14)/1000</f>
        <v/>
      </c>
      <c r="CI14" s="60">
        <f>IFERROR(CG14/BE14,0)</f>
        <v/>
      </c>
      <c r="CJ14" s="110">
        <f>IFERROR(CH14/BF14,0)</f>
        <v/>
      </c>
    </row>
    <row r="15" ht="41.1" customHeight="1" s="245">
      <c r="A15" s="104" t="n">
        <v>6</v>
      </c>
      <c r="B15" s="106" t="inlineStr">
        <is>
          <t>Субсидияларни ажратилиши</t>
        </is>
      </c>
      <c r="C15" s="101">
        <f>SUMIF(рўйхат!$CV:$CV,$B15,рўйхат!F:F)</f>
        <v/>
      </c>
      <c r="D15" s="93">
        <f>SUMIF(рўйхат!$CV:$CV,$B15,рўйхат!G:G)/1000</f>
        <v/>
      </c>
      <c r="E15" s="92">
        <f>SUMIF(рўйхат!$CV:$CV,$B15,рўйхат!H:H)</f>
        <v/>
      </c>
      <c r="F15" s="93">
        <f>SUMIF(рўйхат!$CV:$CV,$B15,рўйхат!I:I)</f>
        <v/>
      </c>
      <c r="G15" s="92">
        <f>SUMIF(рўйхат!$CV:$CV,$B15,рўйхат!J:J)</f>
        <v/>
      </c>
      <c r="H15" s="93">
        <f>SUMIF(рўйхат!$CV:$CV,$B15,рўйхат!K:K)</f>
        <v/>
      </c>
      <c r="I15" s="92">
        <f>SUMIF(рўйхат!$CV:$CV,$B15,рўйхат!L:L)</f>
        <v/>
      </c>
      <c r="J15" s="93">
        <f>SUMIF(рўйхат!$CV:$CV,$B15,рўйхат!M:M)</f>
        <v/>
      </c>
      <c r="K15" s="92">
        <f>SUMIF(рўйхат!$CV:$CV,$B15,рўйхат!N:N)</f>
        <v/>
      </c>
      <c r="L15" s="93">
        <f>SUMIF(рўйхат!$CV:$CV,$B15,рўйхат!O:O)</f>
        <v/>
      </c>
      <c r="M15" s="94">
        <f>IFERROR(K15/C15,0)</f>
        <v/>
      </c>
      <c r="N15" s="94">
        <f>IFERROR(L15/D15,0)</f>
        <v/>
      </c>
      <c r="O15" s="95">
        <f>SUMIF(рўйхат!$CV:$CV,$B15,рўйхат!P:P)</f>
        <v/>
      </c>
      <c r="P15" s="96">
        <f>SUMIF(рўйхат!$CV:$CV,$B15,рўйхат!Q:Q)/1000</f>
        <v/>
      </c>
      <c r="Q15" s="95">
        <f>SUMIF(рўйхат!$CV:$CV,$B15,рўйхат!R:R)</f>
        <v/>
      </c>
      <c r="R15" s="96">
        <f>SUMIF(рўйхат!$CV:$CV,$B15,рўйхат!S:S)</f>
        <v/>
      </c>
      <c r="S15" s="95">
        <f>SUMIF(рўйхат!$CV:$CV,$B15,рўйхат!T:T)</f>
        <v/>
      </c>
      <c r="T15" s="96">
        <f>SUMIF(рўйхат!$CV:$CV,$B15,рўйхат!U:U)</f>
        <v/>
      </c>
      <c r="U15" s="95">
        <f>SUMIF(рўйхат!$CV:$CV,$B15,рўйхат!V:V)</f>
        <v/>
      </c>
      <c r="V15" s="96">
        <f>SUMIF(рўйхат!$CV:$CV,$B15,рўйхат!W:W)</f>
        <v/>
      </c>
      <c r="W15" s="95">
        <f>SUMIF(рўйхат!$CV:$CV,$B15,рўйхат!X:X)</f>
        <v/>
      </c>
      <c r="X15" s="96">
        <f>SUMIF(рўйхат!$CV:$CV,$B15,рўйхат!Y:Y)/1000</f>
        <v/>
      </c>
      <c r="Y15" s="95">
        <f>SUMIF(рўйхат!$CV:$CV,$B15,рўйхат!Z:Z)</f>
        <v/>
      </c>
      <c r="Z15" s="96">
        <f>(SUMIF(рўйхат!$CV:$CV,$B15,рўйхат!AA:AA))/1000</f>
        <v/>
      </c>
      <c r="AA15" s="95">
        <f>SUMIF(рўйхат!$CV:$CV,$B15,рўйхат!AB:AB)</f>
        <v/>
      </c>
      <c r="AB15" s="96">
        <f>(SUMIF(рўйхат!$CV:$CV,$B15,рўйхат!AC:AC))/1000</f>
        <v/>
      </c>
      <c r="AC15" s="95">
        <f>SUMIF(рўйхат!$CV:$CV,$B15,рўйхат!AD:AD)</f>
        <v/>
      </c>
      <c r="AD15" s="96">
        <f>(SUMIF(рўйхат!$CV:$CV,$B15,рўйхат!AE:AE))/1000</f>
        <v/>
      </c>
      <c r="AE15" s="95">
        <f>SUMIF(рўйхат!$CV:$CV,$B15,рўйхат!AF:AF)</f>
        <v/>
      </c>
      <c r="AF15" s="96">
        <f>(SUMIF(рўйхат!$CV:$CV,$B15,рўйхат!AG:AG))/1000</f>
        <v/>
      </c>
      <c r="AG15" s="95">
        <f>SUMIF(рўйхат!$CV:$CV,$B15,рўйхат!AH:AH)</f>
        <v/>
      </c>
      <c r="AH15" s="96">
        <f>SUMIF(рўйхат!$CV:$CV,$B15,рўйхат!AI:AI)</f>
        <v/>
      </c>
      <c r="AI15" s="95">
        <f>SUMIF(рўйхат!$CV:$CV,$B15,рўйхат!AJ:AJ)</f>
        <v/>
      </c>
      <c r="AJ15" s="96">
        <f>SUMIF(рўйхат!$CV:$CV,$B15,рўйхат!AK:AK)</f>
        <v/>
      </c>
      <c r="AK15" s="95">
        <f>SUMIF(рўйхат!$CV:$CV,$B15,рўйхат!AL:AL)</f>
        <v/>
      </c>
      <c r="AL15" s="96">
        <f>SUMIF(рўйхат!$CV:$CV,$B15,рўйхат!AM:AM)</f>
        <v/>
      </c>
      <c r="AM15" s="97">
        <f>IFERROR(O15/C15,0)</f>
        <v/>
      </c>
      <c r="AN15" s="97">
        <f>IFERROR(P15/D15,0)</f>
        <v/>
      </c>
      <c r="AO15" s="95">
        <f>SUMIF(рўйхат!$CV:$CV,$B15,рўйхат!AX:AX)</f>
        <v/>
      </c>
      <c r="AP15" s="96">
        <f>SUMIF(рўйхат!$CV:$CV,$B15,рўйхат!AY:AY)/1000</f>
        <v/>
      </c>
      <c r="AQ15" s="95">
        <f>SUMIF(рўйхат!$CV:$CV,$B15,рўйхат!AZ:AZ)</f>
        <v/>
      </c>
      <c r="AR15" s="96">
        <f>SUMIF(рўйхат!$CV:$CV,$B15,рўйхат!BA:BA)</f>
        <v/>
      </c>
      <c r="AS15" s="95">
        <f>SUMIF(рўйхат!$CV:$CV,$B15,рўйхат!BB:BB)</f>
        <v/>
      </c>
      <c r="AT15" s="96">
        <f>SUMIF(рўйхат!$CV:$CV,$B15,рўйхат!BC:BC)</f>
        <v/>
      </c>
      <c r="AU15" s="95">
        <f>SUMIF(рўйхат!$CV:$CV,$B15,рўйхат!BD:BD)</f>
        <v/>
      </c>
      <c r="AV15" s="96">
        <f>SUMIF(рўйхат!$CV:$CV,$B15,рўйхат!BE:BE)</f>
        <v/>
      </c>
      <c r="AW15" s="95">
        <f>SUMIF(рўйхат!$CV:$CV,$B15,рўйхат!BF:BF)</f>
        <v/>
      </c>
      <c r="AX15" s="96">
        <f>SUMIF(рўйхат!$CV:$CV,$B15,рўйхат!BG:BG)</f>
        <v/>
      </c>
      <c r="AY15" s="95">
        <f>SUMIF(рўйхат!$CV:$CV,$B15,рўйхат!BH:BH)</f>
        <v/>
      </c>
      <c r="AZ15" s="96">
        <f>SUMIF(рўйхат!$CV:$CV,$B15,рўйхат!BI:BI)</f>
        <v/>
      </c>
      <c r="BA15" s="95">
        <f>SUMIF(рўйхат!$CV:$CV,$B15,рўйхат!BJ:BJ)</f>
        <v/>
      </c>
      <c r="BB15" s="96">
        <f>SUMIF(рўйхат!$CV:$CV,$B15,рўйхат!BK:BK)</f>
        <v/>
      </c>
      <c r="BC15" s="97">
        <f>IFERROR(AO15/C15,0)</f>
        <v/>
      </c>
      <c r="BD15" s="97">
        <f>IFERROR(AP15/D15,0)</f>
        <v/>
      </c>
      <c r="BE15" s="95">
        <f>SUMIF(рўйхат!$CV:$CV,$B15,рўйхат!BL:BL)</f>
        <v/>
      </c>
      <c r="BF15" s="96">
        <f>SUMIF(рўйхат!$CV:$CV,$B15,рўйхат!BM:BM)/1000</f>
        <v/>
      </c>
      <c r="BG15" s="95">
        <f>SUMIF(рўйхат!$CV:$CV,$B15,рўйхат!BN:BN)</f>
        <v/>
      </c>
      <c r="BH15" s="96">
        <f>SUMIF(рўйхат!$CV:$CV,$B15,рўйхат!BO:BO)</f>
        <v/>
      </c>
      <c r="BI15" s="95">
        <f>SUMIF(рўйхат!$CV:$CV,$B15,рўйхат!BP:BP)</f>
        <v/>
      </c>
      <c r="BJ15" s="96">
        <f>SUMIF(рўйхат!$CV:$CV,$B15,рўйхат!BQ:BQ)</f>
        <v/>
      </c>
      <c r="BK15" s="95">
        <f>SUMIF(рўйхат!$CV:$CV,$B15,рўйхат!BR:BR)</f>
        <v/>
      </c>
      <c r="BL15" s="96">
        <f>SUMIF(рўйхат!$CV:$CV,$B15,рўйхат!BS:BS)</f>
        <v/>
      </c>
      <c r="BM15" s="95">
        <f>SUMIF(рўйхат!$CV:$CV,$B15,рўйхат!BT:BT)</f>
        <v/>
      </c>
      <c r="BN15" s="96">
        <f>SUMIF(рўйхат!$CV:$CV,$B15,рўйхат!BU:BU)</f>
        <v/>
      </c>
      <c r="BO15" s="95">
        <f>SUMIF(рўйхат!$CV:$CV,$B15,рўйхат!BX:BX)</f>
        <v/>
      </c>
      <c r="BP15" s="96">
        <f>SUMIF(рўйхат!$CV:$CV,$B15,рўйхат!BY:BY)</f>
        <v/>
      </c>
      <c r="BQ15" s="95">
        <f>SUMIF(рўйхат!$CV:$CV,$B15,рўйхат!BZ:BZ)</f>
        <v/>
      </c>
      <c r="BR15" s="96">
        <f>SUMIF(рўйхат!$CV:$CV,$B15,рўйхат!CA:CA)</f>
        <v/>
      </c>
      <c r="BS15" s="95">
        <f>SUMIF(рўйхат!$CV:$CV,$B15,рўйхат!CB:CB)</f>
        <v/>
      </c>
      <c r="BT15" s="96">
        <f>SUMIF(рўйхат!$CV:$CV,$B15,рўйхат!CC:CC)</f>
        <v/>
      </c>
      <c r="BU15" s="95">
        <f>SUMIF(рўйхат!$CV:$CV,$B15,рўйхат!CD:CD)</f>
        <v/>
      </c>
      <c r="BV15" s="96">
        <f>SUMIF(рўйхат!$CV:$CV,$B15,рўйхат!CE:CE)</f>
        <v/>
      </c>
      <c r="BW15" s="95">
        <f>SUMIF(рўйхат!$CV:$CV,$B15,рўйхат!CH:CH)</f>
        <v/>
      </c>
      <c r="BX15" s="96">
        <f>SUMIF(рўйхат!$CV:$CV,$B15,рўйхат!CI:CI)</f>
        <v/>
      </c>
      <c r="BY15" s="95">
        <f>SUMIF(рўйхат!$CV:$CV,$B15,рўйхат!CJ:CJ)</f>
        <v/>
      </c>
      <c r="BZ15" s="96">
        <f>SUMIF(рўйхат!$CV:$CV,$B15,рўйхат!CK:CK)</f>
        <v/>
      </c>
      <c r="CA15" s="95">
        <f>SUMIF(рўйхат!$CV:$CV,$B15,рўйхат!CL:CL)</f>
        <v/>
      </c>
      <c r="CB15" s="96">
        <f>SUMIF(рўйхат!$CV:$CV,$B15,рўйхат!CM:CM)</f>
        <v/>
      </c>
      <c r="CC15" s="95">
        <f>SUMIF(рўйхат!$CV:$CV,$B15,рўйхат!CN:CN)</f>
        <v/>
      </c>
      <c r="CD15" s="96">
        <f>SUMIF(рўйхат!$CV:$CV,$B15,рўйхат!CO:CO)</f>
        <v/>
      </c>
      <c r="CE15" s="97">
        <f>IFERROR(BE15/(O15+BE15),0)</f>
        <v/>
      </c>
      <c r="CF15" s="97">
        <f>IFERROR(BF15/(P15+BF15),0)</f>
        <v/>
      </c>
      <c r="CG15" s="95">
        <f>BI15+BK15+BQ15+BS15+BY15+CA15</f>
        <v/>
      </c>
      <c r="CH15" s="96">
        <f>(BJ15+BL15+BR15+BT15+BZ15+CB15)/1000</f>
        <v/>
      </c>
      <c r="CI15" s="97">
        <f>IFERROR(CG15/BE15,0)</f>
        <v/>
      </c>
      <c r="CJ15" s="111">
        <f>IFERROR(CH15/BF15,0)</f>
        <v/>
      </c>
    </row>
    <row r="16" ht="41.1" customHeight="1" s="245">
      <c r="A16" s="102" t="n">
        <v>7</v>
      </c>
      <c r="B16" s="103" t="inlineStr">
        <is>
          <t>Солиқ бўйича</t>
        </is>
      </c>
      <c r="C16" s="100">
        <f>SUMIF(рўйхат!$CV:$CV,$B16,рўйхат!F:F)</f>
        <v/>
      </c>
      <c r="D16" s="56">
        <f>SUMIF(рўйхат!$CV:$CV,$B16,рўйхат!G:G)/1000</f>
        <v/>
      </c>
      <c r="E16" s="55">
        <f>SUMIF(рўйхат!$CV:$CV,$B16,рўйхат!H:H)</f>
        <v/>
      </c>
      <c r="F16" s="56">
        <f>SUMIF(рўйхат!$CV:$CV,$B16,рўйхат!I:I)</f>
        <v/>
      </c>
      <c r="G16" s="55">
        <f>SUMIF(рўйхат!$CV:$CV,$B16,рўйхат!J:J)</f>
        <v/>
      </c>
      <c r="H16" s="56">
        <f>SUMIF(рўйхат!$CV:$CV,$B16,рўйхат!K:K)</f>
        <v/>
      </c>
      <c r="I16" s="55">
        <f>SUMIF(рўйхат!$CV:$CV,$B16,рўйхат!L:L)</f>
        <v/>
      </c>
      <c r="J16" s="56">
        <f>SUMIF(рўйхат!$CV:$CV,$B16,рўйхат!M:M)</f>
        <v/>
      </c>
      <c r="K16" s="55">
        <f>SUMIF(рўйхат!$CV:$CV,$B16,рўйхат!N:N)</f>
        <v/>
      </c>
      <c r="L16" s="56">
        <f>SUMIF(рўйхат!$CV:$CV,$B16,рўйхат!O:O)</f>
        <v/>
      </c>
      <c r="M16" s="57">
        <f>IFERROR(K16/C16,0)</f>
        <v/>
      </c>
      <c r="N16" s="57">
        <f>IFERROR(L16/D16,0)</f>
        <v/>
      </c>
      <c r="O16" s="58">
        <f>SUMIF(рўйхат!$CV:$CV,$B16,рўйхат!P:P)</f>
        <v/>
      </c>
      <c r="P16" s="59">
        <f>SUMIF(рўйхат!$CV:$CV,$B16,рўйхат!Q:Q)/1000</f>
        <v/>
      </c>
      <c r="Q16" s="58">
        <f>SUMIF(рўйхат!$CV:$CV,$B16,рўйхат!R:R)</f>
        <v/>
      </c>
      <c r="R16" s="59">
        <f>SUMIF(рўйхат!$CV:$CV,$B16,рўйхат!S:S)</f>
        <v/>
      </c>
      <c r="S16" s="58">
        <f>SUMIF(рўйхат!$CV:$CV,$B16,рўйхат!T:T)</f>
        <v/>
      </c>
      <c r="T16" s="59">
        <f>SUMIF(рўйхат!$CV:$CV,$B16,рўйхат!U:U)</f>
        <v/>
      </c>
      <c r="U16" s="58">
        <f>SUMIF(рўйхат!$CV:$CV,$B16,рўйхат!V:V)</f>
        <v/>
      </c>
      <c r="V16" s="59">
        <f>SUMIF(рўйхат!$CV:$CV,$B16,рўйхат!W:W)</f>
        <v/>
      </c>
      <c r="W16" s="58">
        <f>SUMIF(рўйхат!$CV:$CV,$B16,рўйхат!X:X)</f>
        <v/>
      </c>
      <c r="X16" s="59">
        <f>SUMIF(рўйхат!$CV:$CV,$B16,рўйхат!Y:Y)/1000</f>
        <v/>
      </c>
      <c r="Y16" s="58">
        <f>SUMIF(рўйхат!$CV:$CV,$B16,рўйхат!Z:Z)</f>
        <v/>
      </c>
      <c r="Z16" s="59">
        <f>(SUMIF(рўйхат!$CV:$CV,$B16,рўйхат!AA:AA))/1000</f>
        <v/>
      </c>
      <c r="AA16" s="58">
        <f>SUMIF(рўйхат!$CV:$CV,$B16,рўйхат!AB:AB)</f>
        <v/>
      </c>
      <c r="AB16" s="59">
        <f>(SUMIF(рўйхат!$CV:$CV,$B16,рўйхат!AC:AC))/1000</f>
        <v/>
      </c>
      <c r="AC16" s="58">
        <f>SUMIF(рўйхат!$CV:$CV,$B16,рўйхат!AD:AD)</f>
        <v/>
      </c>
      <c r="AD16" s="59">
        <f>(SUMIF(рўйхат!$CV:$CV,$B16,рўйхат!AE:AE))/1000</f>
        <v/>
      </c>
      <c r="AE16" s="58">
        <f>SUMIF(рўйхат!$CV:$CV,$B16,рўйхат!AF:AF)</f>
        <v/>
      </c>
      <c r="AF16" s="59">
        <f>(SUMIF(рўйхат!$CV:$CV,$B16,рўйхат!AG:AG))/1000</f>
        <v/>
      </c>
      <c r="AG16" s="58">
        <f>SUMIF(рўйхат!$CV:$CV,$B16,рўйхат!AH:AH)</f>
        <v/>
      </c>
      <c r="AH16" s="59">
        <f>SUMIF(рўйхат!$CV:$CV,$B16,рўйхат!AI:AI)</f>
        <v/>
      </c>
      <c r="AI16" s="58">
        <f>SUMIF(рўйхат!$CV:$CV,$B16,рўйхат!AJ:AJ)</f>
        <v/>
      </c>
      <c r="AJ16" s="59">
        <f>SUMIF(рўйхат!$CV:$CV,$B16,рўйхат!AK:AK)</f>
        <v/>
      </c>
      <c r="AK16" s="58">
        <f>SUMIF(рўйхат!$CV:$CV,$B16,рўйхат!AL:AL)</f>
        <v/>
      </c>
      <c r="AL16" s="59">
        <f>SUMIF(рўйхат!$CV:$CV,$B16,рўйхат!AM:AM)</f>
        <v/>
      </c>
      <c r="AM16" s="60">
        <f>IFERROR(O16/C16,0)</f>
        <v/>
      </c>
      <c r="AN16" s="60">
        <f>IFERROR(P16/D16,0)</f>
        <v/>
      </c>
      <c r="AO16" s="58">
        <f>SUMIF(рўйхат!$CV:$CV,$B16,рўйхат!AX:AX)</f>
        <v/>
      </c>
      <c r="AP16" s="59">
        <f>SUMIF(рўйхат!$CV:$CV,$B16,рўйхат!AY:AY)/1000</f>
        <v/>
      </c>
      <c r="AQ16" s="58">
        <f>SUMIF(рўйхат!$CV:$CV,$B16,рўйхат!AZ:AZ)</f>
        <v/>
      </c>
      <c r="AR16" s="59">
        <f>SUMIF(рўйхат!$CV:$CV,$B16,рўйхат!BA:BA)</f>
        <v/>
      </c>
      <c r="AS16" s="58">
        <f>SUMIF(рўйхат!$CV:$CV,$B16,рўйхат!BB:BB)</f>
        <v/>
      </c>
      <c r="AT16" s="59">
        <f>SUMIF(рўйхат!$CV:$CV,$B16,рўйхат!BC:BC)</f>
        <v/>
      </c>
      <c r="AU16" s="58">
        <f>SUMIF(рўйхат!$CV:$CV,$B16,рўйхат!BD:BD)</f>
        <v/>
      </c>
      <c r="AV16" s="59">
        <f>SUMIF(рўйхат!$CV:$CV,$B16,рўйхат!BE:BE)</f>
        <v/>
      </c>
      <c r="AW16" s="58">
        <f>SUMIF(рўйхат!$CV:$CV,$B16,рўйхат!BF:BF)</f>
        <v/>
      </c>
      <c r="AX16" s="59">
        <f>SUMIF(рўйхат!$CV:$CV,$B16,рўйхат!BG:BG)</f>
        <v/>
      </c>
      <c r="AY16" s="58">
        <f>SUMIF(рўйхат!$CV:$CV,$B16,рўйхат!BH:BH)</f>
        <v/>
      </c>
      <c r="AZ16" s="59">
        <f>SUMIF(рўйхат!$CV:$CV,$B16,рўйхат!BI:BI)</f>
        <v/>
      </c>
      <c r="BA16" s="58">
        <f>SUMIF(рўйхат!$CV:$CV,$B16,рўйхат!BJ:BJ)</f>
        <v/>
      </c>
      <c r="BB16" s="59">
        <f>SUMIF(рўйхат!$CV:$CV,$B16,рўйхат!BK:BK)</f>
        <v/>
      </c>
      <c r="BC16" s="60">
        <f>IFERROR(AO16/C16,0)</f>
        <v/>
      </c>
      <c r="BD16" s="60">
        <f>IFERROR(AP16/D16,0)</f>
        <v/>
      </c>
      <c r="BE16" s="58">
        <f>SUMIF(рўйхат!$CV:$CV,$B16,рўйхат!BL:BL)</f>
        <v/>
      </c>
      <c r="BF16" s="59">
        <f>SUMIF(рўйхат!$CV:$CV,$B16,рўйхат!BM:BM)/1000</f>
        <v/>
      </c>
      <c r="BG16" s="58">
        <f>SUMIF(рўйхат!$CV:$CV,$B16,рўйхат!BN:BN)</f>
        <v/>
      </c>
      <c r="BH16" s="59">
        <f>SUMIF(рўйхат!$CV:$CV,$B16,рўйхат!BO:BO)</f>
        <v/>
      </c>
      <c r="BI16" s="58">
        <f>SUMIF(рўйхат!$CV:$CV,$B16,рўйхат!BP:BP)</f>
        <v/>
      </c>
      <c r="BJ16" s="59">
        <f>SUMIF(рўйхат!$CV:$CV,$B16,рўйхат!BQ:BQ)</f>
        <v/>
      </c>
      <c r="BK16" s="58">
        <f>SUMIF(рўйхат!$CV:$CV,$B16,рўйхат!BR:BR)</f>
        <v/>
      </c>
      <c r="BL16" s="59">
        <f>SUMIF(рўйхат!$CV:$CV,$B16,рўйхат!BS:BS)</f>
        <v/>
      </c>
      <c r="BM16" s="58">
        <f>SUMIF(рўйхат!$CV:$CV,$B16,рўйхат!BT:BT)</f>
        <v/>
      </c>
      <c r="BN16" s="59">
        <f>SUMIF(рўйхат!$CV:$CV,$B16,рўйхат!BU:BU)</f>
        <v/>
      </c>
      <c r="BO16" s="58">
        <f>SUMIF(рўйхат!$CV:$CV,$B16,рўйхат!BX:BX)</f>
        <v/>
      </c>
      <c r="BP16" s="59">
        <f>SUMIF(рўйхат!$CV:$CV,$B16,рўйхат!BY:BY)</f>
        <v/>
      </c>
      <c r="BQ16" s="58">
        <f>SUMIF(рўйхат!$CV:$CV,$B16,рўйхат!BZ:BZ)</f>
        <v/>
      </c>
      <c r="BR16" s="59">
        <f>SUMIF(рўйхат!$CV:$CV,$B16,рўйхат!CA:CA)</f>
        <v/>
      </c>
      <c r="BS16" s="58">
        <f>SUMIF(рўйхат!$CV:$CV,$B16,рўйхат!CB:CB)</f>
        <v/>
      </c>
      <c r="BT16" s="59">
        <f>SUMIF(рўйхат!$CV:$CV,$B16,рўйхат!CC:CC)</f>
        <v/>
      </c>
      <c r="BU16" s="58">
        <f>SUMIF(рўйхат!$CV:$CV,$B16,рўйхат!CD:CD)</f>
        <v/>
      </c>
      <c r="BV16" s="59">
        <f>SUMIF(рўйхат!$CV:$CV,$B16,рўйхат!CE:CE)</f>
        <v/>
      </c>
      <c r="BW16" s="58">
        <f>SUMIF(рўйхат!$CV:$CV,$B16,рўйхат!CH:CH)</f>
        <v/>
      </c>
      <c r="BX16" s="59">
        <f>SUMIF(рўйхат!$CV:$CV,$B16,рўйхат!CI:CI)</f>
        <v/>
      </c>
      <c r="BY16" s="58">
        <f>SUMIF(рўйхат!$CV:$CV,$B16,рўйхат!CJ:CJ)</f>
        <v/>
      </c>
      <c r="BZ16" s="59">
        <f>SUMIF(рўйхат!$CV:$CV,$B16,рўйхат!CK:CK)</f>
        <v/>
      </c>
      <c r="CA16" s="58">
        <f>SUMIF(рўйхат!$CV:$CV,$B16,рўйхат!CL:CL)</f>
        <v/>
      </c>
      <c r="CB16" s="59">
        <f>SUMIF(рўйхат!$CV:$CV,$B16,рўйхат!CM:CM)</f>
        <v/>
      </c>
      <c r="CC16" s="58">
        <f>SUMIF(рўйхат!$CV:$CV,$B16,рўйхат!CN:CN)</f>
        <v/>
      </c>
      <c r="CD16" s="59">
        <f>SUMIF(рўйхат!$CV:$CV,$B16,рўйхат!CO:CO)</f>
        <v/>
      </c>
      <c r="CE16" s="60">
        <f>IFERROR(BE16/(O16+BE16),0)</f>
        <v/>
      </c>
      <c r="CF16" s="60">
        <f>IFERROR(BF16/(P16+BF16),0)</f>
        <v/>
      </c>
      <c r="CG16" s="58">
        <f>BI16+BK16+BQ16+BS16+BY16+CA16</f>
        <v/>
      </c>
      <c r="CH16" s="59">
        <f>(BJ16+BL16+BR16+BT16+BZ16+CB16)/1000</f>
        <v/>
      </c>
      <c r="CI16" s="60">
        <f>IFERROR(CG16/BE16,0)</f>
        <v/>
      </c>
      <c r="CJ16" s="110">
        <f>IFERROR(CH16/BF16,0)</f>
        <v/>
      </c>
    </row>
    <row r="17" ht="41.1" customHeight="1" s="245">
      <c r="A17" s="104" t="n">
        <v>8</v>
      </c>
      <c r="B17" s="106" t="inlineStr">
        <is>
          <t>Комплаенс-назорат</t>
        </is>
      </c>
      <c r="C17" s="101">
        <f>SUMIF(рўйхат!$CV:$CV,$B17,рўйхат!F:F)</f>
        <v/>
      </c>
      <c r="D17" s="93">
        <f>SUMIF(рўйхат!$CV:$CV,$B17,рўйхат!G:G)/1000</f>
        <v/>
      </c>
      <c r="E17" s="92">
        <f>SUMIF(рўйхат!$CV:$CV,$B17,рўйхат!H:H)</f>
        <v/>
      </c>
      <c r="F17" s="93">
        <f>SUMIF(рўйхат!$CV:$CV,$B17,рўйхат!I:I)</f>
        <v/>
      </c>
      <c r="G17" s="92">
        <f>SUMIF(рўйхат!$CV:$CV,$B17,рўйхат!J:J)</f>
        <v/>
      </c>
      <c r="H17" s="93">
        <f>SUMIF(рўйхат!$CV:$CV,$B17,рўйхат!K:K)</f>
        <v/>
      </c>
      <c r="I17" s="92">
        <f>SUMIF(рўйхат!$CV:$CV,$B17,рўйхат!L:L)</f>
        <v/>
      </c>
      <c r="J17" s="93">
        <f>SUMIF(рўйхат!$CV:$CV,$B17,рўйхат!M:M)</f>
        <v/>
      </c>
      <c r="K17" s="92">
        <f>SUMIF(рўйхат!$CV:$CV,$B17,рўйхат!N:N)</f>
        <v/>
      </c>
      <c r="L17" s="93">
        <f>SUMIF(рўйхат!$CV:$CV,$B17,рўйхат!O:O)</f>
        <v/>
      </c>
      <c r="M17" s="94">
        <f>IFERROR(K17/C17,0)</f>
        <v/>
      </c>
      <c r="N17" s="94">
        <f>IFERROR(L17/D17,0)</f>
        <v/>
      </c>
      <c r="O17" s="95">
        <f>SUMIF(рўйхат!$CV:$CV,$B17,рўйхат!P:P)</f>
        <v/>
      </c>
      <c r="P17" s="96">
        <f>SUMIF(рўйхат!$CV:$CV,$B17,рўйхат!Q:Q)/1000</f>
        <v/>
      </c>
      <c r="Q17" s="95">
        <f>SUMIF(рўйхат!$CV:$CV,$B17,рўйхат!R:R)</f>
        <v/>
      </c>
      <c r="R17" s="96">
        <f>SUMIF(рўйхат!$CV:$CV,$B17,рўйхат!S:S)</f>
        <v/>
      </c>
      <c r="S17" s="95">
        <f>SUMIF(рўйхат!$CV:$CV,$B17,рўйхат!T:T)</f>
        <v/>
      </c>
      <c r="T17" s="96">
        <f>SUMIF(рўйхат!$CV:$CV,$B17,рўйхат!U:U)</f>
        <v/>
      </c>
      <c r="U17" s="95">
        <f>SUMIF(рўйхат!$CV:$CV,$B17,рўйхат!V:V)</f>
        <v/>
      </c>
      <c r="V17" s="96">
        <f>SUMIF(рўйхат!$CV:$CV,$B17,рўйхат!W:W)</f>
        <v/>
      </c>
      <c r="W17" s="95">
        <f>SUMIF(рўйхат!$CV:$CV,$B17,рўйхат!X:X)</f>
        <v/>
      </c>
      <c r="X17" s="96">
        <f>SUMIF(рўйхат!$CV:$CV,$B17,рўйхат!Y:Y)/1000</f>
        <v/>
      </c>
      <c r="Y17" s="95">
        <f>SUMIF(рўйхат!$CV:$CV,$B17,рўйхат!Z:Z)</f>
        <v/>
      </c>
      <c r="Z17" s="96">
        <f>(SUMIF(рўйхат!$CV:$CV,$B17,рўйхат!AA:AA))/1000</f>
        <v/>
      </c>
      <c r="AA17" s="95">
        <f>SUMIF(рўйхат!$CV:$CV,$B17,рўйхат!AB:AB)</f>
        <v/>
      </c>
      <c r="AB17" s="96">
        <f>(SUMIF(рўйхат!$CV:$CV,$B17,рўйхат!AC:AC))/1000</f>
        <v/>
      </c>
      <c r="AC17" s="95">
        <f>SUMIF(рўйхат!$CV:$CV,$B17,рўйхат!AD:AD)</f>
        <v/>
      </c>
      <c r="AD17" s="96">
        <f>(SUMIF(рўйхат!$CV:$CV,$B17,рўйхат!AE:AE))/1000</f>
        <v/>
      </c>
      <c r="AE17" s="95">
        <f>SUMIF(рўйхат!$CV:$CV,$B17,рўйхат!AF:AF)</f>
        <v/>
      </c>
      <c r="AF17" s="96">
        <f>(SUMIF(рўйхат!$CV:$CV,$B17,рўйхат!AG:AG))/1000</f>
        <v/>
      </c>
      <c r="AG17" s="95">
        <f>SUMIF(рўйхат!$CV:$CV,$B17,рўйхат!AH:AH)</f>
        <v/>
      </c>
      <c r="AH17" s="96">
        <f>SUMIF(рўйхат!$CV:$CV,$B17,рўйхат!AI:AI)</f>
        <v/>
      </c>
      <c r="AI17" s="95">
        <f>SUMIF(рўйхат!$CV:$CV,$B17,рўйхат!AJ:AJ)</f>
        <v/>
      </c>
      <c r="AJ17" s="96">
        <f>SUMIF(рўйхат!$CV:$CV,$B17,рўйхат!AK:AK)</f>
        <v/>
      </c>
      <c r="AK17" s="95">
        <f>SUMIF(рўйхат!$CV:$CV,$B17,рўйхат!AL:AL)</f>
        <v/>
      </c>
      <c r="AL17" s="96">
        <f>SUMIF(рўйхат!$CV:$CV,$B17,рўйхат!AM:AM)</f>
        <v/>
      </c>
      <c r="AM17" s="97">
        <f>IFERROR(O17/C17,0)</f>
        <v/>
      </c>
      <c r="AN17" s="97">
        <f>IFERROR(P17/D17,0)</f>
        <v/>
      </c>
      <c r="AO17" s="95">
        <f>SUMIF(рўйхат!$CV:$CV,$B17,рўйхат!AX:AX)</f>
        <v/>
      </c>
      <c r="AP17" s="96">
        <f>SUMIF(рўйхат!$CV:$CV,$B17,рўйхат!AY:AY)/1000</f>
        <v/>
      </c>
      <c r="AQ17" s="95">
        <f>SUMIF(рўйхат!$CV:$CV,$B17,рўйхат!AZ:AZ)</f>
        <v/>
      </c>
      <c r="AR17" s="96">
        <f>SUMIF(рўйхат!$CV:$CV,$B17,рўйхат!BA:BA)</f>
        <v/>
      </c>
      <c r="AS17" s="95">
        <f>SUMIF(рўйхат!$CV:$CV,$B17,рўйхат!BB:BB)</f>
        <v/>
      </c>
      <c r="AT17" s="96">
        <f>SUMIF(рўйхат!$CV:$CV,$B17,рўйхат!BC:BC)</f>
        <v/>
      </c>
      <c r="AU17" s="95">
        <f>SUMIF(рўйхат!$CV:$CV,$B17,рўйхат!BD:BD)</f>
        <v/>
      </c>
      <c r="AV17" s="96">
        <f>SUMIF(рўйхат!$CV:$CV,$B17,рўйхат!BE:BE)</f>
        <v/>
      </c>
      <c r="AW17" s="95">
        <f>SUMIF(рўйхат!$CV:$CV,$B17,рўйхат!BF:BF)</f>
        <v/>
      </c>
      <c r="AX17" s="96">
        <f>SUMIF(рўйхат!$CV:$CV,$B17,рўйхат!BG:BG)</f>
        <v/>
      </c>
      <c r="AY17" s="95">
        <f>SUMIF(рўйхат!$CV:$CV,$B17,рўйхат!BH:BH)</f>
        <v/>
      </c>
      <c r="AZ17" s="96">
        <f>SUMIF(рўйхат!$CV:$CV,$B17,рўйхат!BI:BI)</f>
        <v/>
      </c>
      <c r="BA17" s="95">
        <f>SUMIF(рўйхат!$CV:$CV,$B17,рўйхат!BJ:BJ)</f>
        <v/>
      </c>
      <c r="BB17" s="96">
        <f>SUMIF(рўйхат!$CV:$CV,$B17,рўйхат!BK:BK)</f>
        <v/>
      </c>
      <c r="BC17" s="97">
        <f>IFERROR(AO17/C17,0)</f>
        <v/>
      </c>
      <c r="BD17" s="97">
        <f>IFERROR(AP17/D17,0)</f>
        <v/>
      </c>
      <c r="BE17" s="95">
        <f>SUMIF(рўйхат!$CV:$CV,$B17,рўйхат!BL:BL)</f>
        <v/>
      </c>
      <c r="BF17" s="96">
        <f>SUMIF(рўйхат!$CV:$CV,$B17,рўйхат!BM:BM)/1000</f>
        <v/>
      </c>
      <c r="BG17" s="95">
        <f>SUMIF(рўйхат!$CV:$CV,$B17,рўйхат!BN:BN)</f>
        <v/>
      </c>
      <c r="BH17" s="96">
        <f>SUMIF(рўйхат!$CV:$CV,$B17,рўйхат!BO:BO)</f>
        <v/>
      </c>
      <c r="BI17" s="95">
        <f>SUMIF(рўйхат!$CV:$CV,$B17,рўйхат!BP:BP)</f>
        <v/>
      </c>
      <c r="BJ17" s="96">
        <f>SUMIF(рўйхат!$CV:$CV,$B17,рўйхат!BQ:BQ)</f>
        <v/>
      </c>
      <c r="BK17" s="95">
        <f>SUMIF(рўйхат!$CV:$CV,$B17,рўйхат!BR:BR)</f>
        <v/>
      </c>
      <c r="BL17" s="96">
        <f>SUMIF(рўйхат!$CV:$CV,$B17,рўйхат!BS:BS)</f>
        <v/>
      </c>
      <c r="BM17" s="95">
        <f>SUMIF(рўйхат!$CV:$CV,$B17,рўйхат!BT:BT)</f>
        <v/>
      </c>
      <c r="BN17" s="96">
        <f>SUMIF(рўйхат!$CV:$CV,$B17,рўйхат!BU:BU)</f>
        <v/>
      </c>
      <c r="BO17" s="95">
        <f>SUMIF(рўйхат!$CV:$CV,$B17,рўйхат!BX:BX)</f>
        <v/>
      </c>
      <c r="BP17" s="96">
        <f>SUMIF(рўйхат!$CV:$CV,$B17,рўйхат!BY:BY)</f>
        <v/>
      </c>
      <c r="BQ17" s="95">
        <f>SUMIF(рўйхат!$CV:$CV,$B17,рўйхат!BZ:BZ)</f>
        <v/>
      </c>
      <c r="BR17" s="96">
        <f>SUMIF(рўйхат!$CV:$CV,$B17,рўйхат!CA:CA)</f>
        <v/>
      </c>
      <c r="BS17" s="95">
        <f>SUMIF(рўйхат!$CV:$CV,$B17,рўйхат!CB:CB)</f>
        <v/>
      </c>
      <c r="BT17" s="96">
        <f>SUMIF(рўйхат!$CV:$CV,$B17,рўйхат!CC:CC)</f>
        <v/>
      </c>
      <c r="BU17" s="95">
        <f>SUMIF(рўйхат!$CV:$CV,$B17,рўйхат!CD:CD)</f>
        <v/>
      </c>
      <c r="BV17" s="96">
        <f>SUMIF(рўйхат!$CV:$CV,$B17,рўйхат!CE:CE)</f>
        <v/>
      </c>
      <c r="BW17" s="95">
        <f>SUMIF(рўйхат!$CV:$CV,$B17,рўйхат!CH:CH)</f>
        <v/>
      </c>
      <c r="BX17" s="96">
        <f>SUMIF(рўйхат!$CV:$CV,$B17,рўйхат!CI:CI)</f>
        <v/>
      </c>
      <c r="BY17" s="95">
        <f>SUMIF(рўйхат!$CV:$CV,$B17,рўйхат!CJ:CJ)</f>
        <v/>
      </c>
      <c r="BZ17" s="96">
        <f>SUMIF(рўйхат!$CV:$CV,$B17,рўйхат!CK:CK)</f>
        <v/>
      </c>
      <c r="CA17" s="95">
        <f>SUMIF(рўйхат!$CV:$CV,$B17,рўйхат!CL:CL)</f>
        <v/>
      </c>
      <c r="CB17" s="96">
        <f>SUMIF(рўйхат!$CV:$CV,$B17,рўйхат!CM:CM)</f>
        <v/>
      </c>
      <c r="CC17" s="95">
        <f>SUMIF(рўйхат!$CV:$CV,$B17,рўйхат!CN:CN)</f>
        <v/>
      </c>
      <c r="CD17" s="96">
        <f>SUMIF(рўйхат!$CV:$CV,$B17,рўйхат!CO:CO)</f>
        <v/>
      </c>
      <c r="CE17" s="97">
        <f>IFERROR(BE17/(O17+BE17),0)</f>
        <v/>
      </c>
      <c r="CF17" s="97">
        <f>IFERROR(BF17/(P17+BF17),0)</f>
        <v/>
      </c>
      <c r="CG17" s="95">
        <f>BI17+BK17+BQ17+BS17+BY17+CA17</f>
        <v/>
      </c>
      <c r="CH17" s="96">
        <f>(BJ17+BL17+BR17+BT17+BZ17+CB17)/1000</f>
        <v/>
      </c>
      <c r="CI17" s="97">
        <f>IFERROR(CG17/BE17,0)</f>
        <v/>
      </c>
      <c r="CJ17" s="111">
        <f>IFERROR(CH17/BF17,0)</f>
        <v/>
      </c>
    </row>
    <row r="18" ht="41.1" customHeight="1" s="245" thickBot="1">
      <c r="A18" s="107" t="n">
        <v>9</v>
      </c>
      <c r="B18" s="108" t="inlineStr">
        <is>
          <t>Сунъий интеллект орқали амалга оширилган таҳлиллар</t>
        </is>
      </c>
      <c r="C18" s="112">
        <f>SUMIF(рўйхат!$CV:$CV,$B18,рўйхат!F:F)</f>
        <v/>
      </c>
      <c r="D18" s="113">
        <f>SUMIF(рўйхат!$CV:$CV,$B18,рўйхат!G:G)/1000</f>
        <v/>
      </c>
      <c r="E18" s="114">
        <f>SUMIF(рўйхат!$CV:$CV,$B18,рўйхат!H:H)</f>
        <v/>
      </c>
      <c r="F18" s="113">
        <f>SUMIF(рўйхат!$CV:$CV,$B18,рўйхат!I:I)</f>
        <v/>
      </c>
      <c r="G18" s="114">
        <f>SUMIF(рўйхат!$CV:$CV,$B18,рўйхат!J:J)</f>
        <v/>
      </c>
      <c r="H18" s="113">
        <f>SUMIF(рўйхат!$CV:$CV,$B18,рўйхат!K:K)</f>
        <v/>
      </c>
      <c r="I18" s="114">
        <f>SUMIF(рўйхат!$CV:$CV,$B18,рўйхат!L:L)</f>
        <v/>
      </c>
      <c r="J18" s="113">
        <f>SUMIF(рўйхат!$CV:$CV,$B18,рўйхат!M:M)</f>
        <v/>
      </c>
      <c r="K18" s="114">
        <f>SUMIF(рўйхат!$CV:$CV,$B18,рўйхат!N:N)</f>
        <v/>
      </c>
      <c r="L18" s="113">
        <f>SUMIF(рўйхат!$CV:$CV,$B18,рўйхат!O:O)</f>
        <v/>
      </c>
      <c r="M18" s="115">
        <f>IFERROR(K18/C18,0)</f>
        <v/>
      </c>
      <c r="N18" s="115">
        <f>IFERROR(L18/D18,0)</f>
        <v/>
      </c>
      <c r="O18" s="116">
        <f>SUMIF(рўйхат!$CV:$CV,$B18,рўйхат!P:P)</f>
        <v/>
      </c>
      <c r="P18" s="117">
        <f>SUMIF(рўйхат!$CV:$CV,$B18,рўйхат!Q:Q)/1000</f>
        <v/>
      </c>
      <c r="Q18" s="116">
        <f>SUMIF(рўйхат!$CV:$CV,$B18,рўйхат!R:R)</f>
        <v/>
      </c>
      <c r="R18" s="117">
        <f>SUMIF(рўйхат!$CV:$CV,$B18,рўйхат!S:S)</f>
        <v/>
      </c>
      <c r="S18" s="116">
        <f>SUMIF(рўйхат!$CV:$CV,$B18,рўйхат!T:T)</f>
        <v/>
      </c>
      <c r="T18" s="117">
        <f>SUMIF(рўйхат!$CV:$CV,$B18,рўйхат!U:U)</f>
        <v/>
      </c>
      <c r="U18" s="116">
        <f>SUMIF(рўйхат!$CV:$CV,$B18,рўйхат!V:V)</f>
        <v/>
      </c>
      <c r="V18" s="117">
        <f>SUMIF(рўйхат!$CV:$CV,$B18,рўйхат!W:W)</f>
        <v/>
      </c>
      <c r="W18" s="116">
        <f>SUMIF(рўйхат!$CV:$CV,$B18,рўйхат!X:X)</f>
        <v/>
      </c>
      <c r="X18" s="117">
        <f>SUMIF(рўйхат!$CV:$CV,$B18,рўйхат!Y:Y)/1000</f>
        <v/>
      </c>
      <c r="Y18" s="116">
        <f>SUMIF(рўйхат!$CV:$CV,$B18,рўйхат!Z:Z)</f>
        <v/>
      </c>
      <c r="Z18" s="117">
        <f>(SUMIF(рўйхат!$CV:$CV,$B18,рўйхат!AA:AA))/1000</f>
        <v/>
      </c>
      <c r="AA18" s="116">
        <f>SUMIF(рўйхат!$CV:$CV,$B18,рўйхат!AB:AB)</f>
        <v/>
      </c>
      <c r="AB18" s="117">
        <f>(SUMIF(рўйхат!$CV:$CV,$B18,рўйхат!AC:AC))/1000</f>
        <v/>
      </c>
      <c r="AC18" s="116">
        <f>SUMIF(рўйхат!$CV:$CV,$B18,рўйхат!AD:AD)</f>
        <v/>
      </c>
      <c r="AD18" s="117">
        <f>(SUMIF(рўйхат!$CV:$CV,$B18,рўйхат!AE:AE))/1000</f>
        <v/>
      </c>
      <c r="AE18" s="116">
        <f>SUMIF(рўйхат!$CV:$CV,$B18,рўйхат!AF:AF)</f>
        <v/>
      </c>
      <c r="AF18" s="117">
        <f>(SUMIF(рўйхат!$CV:$CV,$B18,рўйхат!AG:AG))/1000</f>
        <v/>
      </c>
      <c r="AG18" s="116">
        <f>SUMIF(рўйхат!$CV:$CV,$B18,рўйхат!AH:AH)</f>
        <v/>
      </c>
      <c r="AH18" s="117">
        <f>SUMIF(рўйхат!$CV:$CV,$B18,рўйхат!AI:AI)</f>
        <v/>
      </c>
      <c r="AI18" s="116">
        <f>SUMIF(рўйхат!$CV:$CV,$B18,рўйхат!AJ:AJ)</f>
        <v/>
      </c>
      <c r="AJ18" s="117">
        <f>SUMIF(рўйхат!$CV:$CV,$B18,рўйхат!AK:AK)</f>
        <v/>
      </c>
      <c r="AK18" s="116">
        <f>SUMIF(рўйхат!$CV:$CV,$B18,рўйхат!AL:AL)</f>
        <v/>
      </c>
      <c r="AL18" s="117">
        <f>SUMIF(рўйхат!$CV:$CV,$B18,рўйхат!AM:AM)</f>
        <v/>
      </c>
      <c r="AM18" s="118">
        <f>IFERROR(O18/C18,0)</f>
        <v/>
      </c>
      <c r="AN18" s="118">
        <f>IFERROR(P18/D18,0)</f>
        <v/>
      </c>
      <c r="AO18" s="116">
        <f>SUMIF(рўйхат!$CV:$CV,$B18,рўйхат!AX:AX)</f>
        <v/>
      </c>
      <c r="AP18" s="117">
        <f>SUMIF(рўйхат!$CV:$CV,$B18,рўйхат!AY:AY)/1000</f>
        <v/>
      </c>
      <c r="AQ18" s="116">
        <f>SUMIF(рўйхат!$CV:$CV,$B18,рўйхат!AZ:AZ)</f>
        <v/>
      </c>
      <c r="AR18" s="117">
        <f>SUMIF(рўйхат!$CV:$CV,$B18,рўйхат!BA:BA)</f>
        <v/>
      </c>
      <c r="AS18" s="116">
        <f>SUMIF(рўйхат!$CV:$CV,$B18,рўйхат!BB:BB)</f>
        <v/>
      </c>
      <c r="AT18" s="117">
        <f>SUMIF(рўйхат!$CV:$CV,$B18,рўйхат!BC:BC)</f>
        <v/>
      </c>
      <c r="AU18" s="116">
        <f>SUMIF(рўйхат!$CV:$CV,$B18,рўйхат!BD:BD)</f>
        <v/>
      </c>
      <c r="AV18" s="117">
        <f>SUMIF(рўйхат!$CV:$CV,$B18,рўйхат!BE:BE)</f>
        <v/>
      </c>
      <c r="AW18" s="116">
        <f>SUMIF(рўйхат!$CV:$CV,$B18,рўйхат!BF:BF)</f>
        <v/>
      </c>
      <c r="AX18" s="117">
        <f>SUMIF(рўйхат!$CV:$CV,$B18,рўйхат!BG:BG)</f>
        <v/>
      </c>
      <c r="AY18" s="116">
        <f>SUMIF(рўйхат!$CV:$CV,$B18,рўйхат!BH:BH)</f>
        <v/>
      </c>
      <c r="AZ18" s="117">
        <f>SUMIF(рўйхат!$CV:$CV,$B18,рўйхат!BI:BI)</f>
        <v/>
      </c>
      <c r="BA18" s="116">
        <f>SUMIF(рўйхат!$CV:$CV,$B18,рўйхат!BJ:BJ)</f>
        <v/>
      </c>
      <c r="BB18" s="117">
        <f>SUMIF(рўйхат!$CV:$CV,$B18,рўйхат!BK:BK)</f>
        <v/>
      </c>
      <c r="BC18" s="118">
        <f>IFERROR(AO18/C18,0)</f>
        <v/>
      </c>
      <c r="BD18" s="118">
        <f>IFERROR(AP18/D18,0)</f>
        <v/>
      </c>
      <c r="BE18" s="116">
        <f>SUMIF(рўйхат!$CV:$CV,$B18,рўйхат!BL:BL)</f>
        <v/>
      </c>
      <c r="BF18" s="117">
        <f>SUMIF(рўйхат!$CV:$CV,$B18,рўйхат!BM:BM)/1000</f>
        <v/>
      </c>
      <c r="BG18" s="116">
        <f>SUMIF(рўйхат!$CV:$CV,$B18,рўйхат!BN:BN)</f>
        <v/>
      </c>
      <c r="BH18" s="117">
        <f>SUMIF(рўйхат!$CV:$CV,$B18,рўйхат!BO:BO)</f>
        <v/>
      </c>
      <c r="BI18" s="116">
        <f>SUMIF(рўйхат!$CV:$CV,$B18,рўйхат!BP:BP)</f>
        <v/>
      </c>
      <c r="BJ18" s="117">
        <f>SUMIF(рўйхат!$CV:$CV,$B18,рўйхат!BQ:BQ)</f>
        <v/>
      </c>
      <c r="BK18" s="116">
        <f>SUMIF(рўйхат!$CV:$CV,$B18,рўйхат!BR:BR)</f>
        <v/>
      </c>
      <c r="BL18" s="117">
        <f>SUMIF(рўйхат!$CV:$CV,$B18,рўйхат!BS:BS)</f>
        <v/>
      </c>
      <c r="BM18" s="116">
        <f>SUMIF(рўйхат!$CV:$CV,$B18,рўйхат!BT:BT)</f>
        <v/>
      </c>
      <c r="BN18" s="117">
        <f>SUMIF(рўйхат!$CV:$CV,$B18,рўйхат!BU:BU)</f>
        <v/>
      </c>
      <c r="BO18" s="116">
        <f>SUMIF(рўйхат!$CV:$CV,$B18,рўйхат!BX:BX)</f>
        <v/>
      </c>
      <c r="BP18" s="117">
        <f>SUMIF(рўйхат!$CV:$CV,$B18,рўйхат!BY:BY)</f>
        <v/>
      </c>
      <c r="BQ18" s="116">
        <f>SUMIF(рўйхат!$CV:$CV,$B18,рўйхат!BZ:BZ)</f>
        <v/>
      </c>
      <c r="BR18" s="117">
        <f>SUMIF(рўйхат!$CV:$CV,$B18,рўйхат!CA:CA)</f>
        <v/>
      </c>
      <c r="BS18" s="116">
        <f>SUMIF(рўйхат!$CV:$CV,$B18,рўйхат!CB:CB)</f>
        <v/>
      </c>
      <c r="BT18" s="117">
        <f>SUMIF(рўйхат!$CV:$CV,$B18,рўйхат!CC:CC)</f>
        <v/>
      </c>
      <c r="BU18" s="116">
        <f>SUMIF(рўйхат!$CV:$CV,$B18,рўйхат!CD:CD)</f>
        <v/>
      </c>
      <c r="BV18" s="117">
        <f>SUMIF(рўйхат!$CV:$CV,$B18,рўйхат!CE:CE)</f>
        <v/>
      </c>
      <c r="BW18" s="116">
        <f>SUMIF(рўйхат!$CV:$CV,$B18,рўйхат!CH:CH)</f>
        <v/>
      </c>
      <c r="BX18" s="117">
        <f>SUMIF(рўйхат!$CV:$CV,$B18,рўйхат!CI:CI)</f>
        <v/>
      </c>
      <c r="BY18" s="116">
        <f>SUMIF(рўйхат!$CV:$CV,$B18,рўйхат!CJ:CJ)</f>
        <v/>
      </c>
      <c r="BZ18" s="117">
        <f>SUMIF(рўйхат!$CV:$CV,$B18,рўйхат!CK:CK)</f>
        <v/>
      </c>
      <c r="CA18" s="116">
        <f>SUMIF(рўйхат!$CV:$CV,$B18,рўйхат!CL:CL)</f>
        <v/>
      </c>
      <c r="CB18" s="117">
        <f>SUMIF(рўйхат!$CV:$CV,$B18,рўйхат!CM:CM)</f>
        <v/>
      </c>
      <c r="CC18" s="116">
        <f>SUMIF(рўйхат!$CV:$CV,$B18,рўйхат!CN:CN)</f>
        <v/>
      </c>
      <c r="CD18" s="117">
        <f>SUMIF(рўйхат!$CV:$CV,$B18,рўйхат!CO:CO)</f>
        <v/>
      </c>
      <c r="CE18" s="118">
        <f>IFERROR(BE18/(O18+BE18),0)</f>
        <v/>
      </c>
      <c r="CF18" s="118">
        <f>IFERROR(BF18/(P18+BF18),0)</f>
        <v/>
      </c>
      <c r="CG18" s="116">
        <f>BI18+BK18+BQ18+BS18+BY18+CA18</f>
        <v/>
      </c>
      <c r="CH18" s="117">
        <f>(BJ18+BL18+BR18+BT18+BZ18+CB18)/1000</f>
        <v/>
      </c>
      <c r="CI18" s="118">
        <f>IFERROR(CG18/BE18,0)</f>
        <v/>
      </c>
      <c r="CJ18" s="119">
        <f>IFERROR(CH18/BF18,0)</f>
        <v/>
      </c>
    </row>
    <row r="19">
      <c r="BE19" s="47" t="n"/>
    </row>
  </sheetData>
  <mergeCells count="60">
    <mergeCell ref="CI5:CJ7"/>
    <mergeCell ref="AC7:AD7"/>
    <mergeCell ref="E5:N6"/>
    <mergeCell ref="AE7:AF7"/>
    <mergeCell ref="AK7:AL7"/>
    <mergeCell ref="Q6:R7"/>
    <mergeCell ref="BY7:BZ7"/>
    <mergeCell ref="BE5:BF7"/>
    <mergeCell ref="AY6:BB6"/>
    <mergeCell ref="BI6:BN6"/>
    <mergeCell ref="C5:D7"/>
    <mergeCell ref="BG6:BH7"/>
    <mergeCell ref="G7:H7"/>
    <mergeCell ref="BA7:BB7"/>
    <mergeCell ref="I7:J7"/>
    <mergeCell ref="S7:T7"/>
    <mergeCell ref="A2:CJ2"/>
    <mergeCell ref="BI7:BJ7"/>
    <mergeCell ref="AQ6:AR7"/>
    <mergeCell ref="AQ5:BB5"/>
    <mergeCell ref="O5:P7"/>
    <mergeCell ref="BM7:BN7"/>
    <mergeCell ref="AM5:AN7"/>
    <mergeCell ref="U7:V7"/>
    <mergeCell ref="CE5:CF7"/>
    <mergeCell ref="M7:N7"/>
    <mergeCell ref="CG5:CH7"/>
    <mergeCell ref="Y7:Z7"/>
    <mergeCell ref="AA7:AB7"/>
    <mergeCell ref="CA7:CB7"/>
    <mergeCell ref="BG5:BV5"/>
    <mergeCell ref="AI7:AJ7"/>
    <mergeCell ref="CC7:CD7"/>
    <mergeCell ref="AS7:AT7"/>
    <mergeCell ref="Y6:AF6"/>
    <mergeCell ref="BO6:BP7"/>
    <mergeCell ref="AG6:AH7"/>
    <mergeCell ref="W6:X7"/>
    <mergeCell ref="AS6:AV6"/>
    <mergeCell ref="AI6:AL6"/>
    <mergeCell ref="BW6:BX7"/>
    <mergeCell ref="A5:A8"/>
    <mergeCell ref="AO5:AP7"/>
    <mergeCell ref="B5:B8"/>
    <mergeCell ref="K7:L7"/>
    <mergeCell ref="AU7:AV7"/>
    <mergeCell ref="Q5:AL5"/>
    <mergeCell ref="E7:F7"/>
    <mergeCell ref="BQ6:BV6"/>
    <mergeCell ref="AY7:AZ7"/>
    <mergeCell ref="BQ7:BR7"/>
    <mergeCell ref="BY6:CD6"/>
    <mergeCell ref="BS7:BT7"/>
    <mergeCell ref="BC5:BD7"/>
    <mergeCell ref="BK7:BL7"/>
    <mergeCell ref="AW6:AX7"/>
    <mergeCell ref="BU7:BV7"/>
    <mergeCell ref="A9:B9"/>
    <mergeCell ref="A1:CJ1"/>
    <mergeCell ref="S6:V6"/>
  </mergeCells>
  <pageMargins left="0.7" right="0.7" top="0.75" bottom="0.75" header="0.3" footer="0.3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2:Z172"/>
  <sheetViews>
    <sheetView tabSelected="1" zoomScale="55" zoomScaleNormal="55" workbookViewId="0">
      <selection activeCell="P13" sqref="P13"/>
    </sheetView>
  </sheetViews>
  <sheetFormatPr baseColWidth="8" defaultRowHeight="25.5" outlineLevelRow="1"/>
  <cols>
    <col width="18.5" bestFit="1" customWidth="1" style="147" min="1" max="1"/>
    <col width="5.375" bestFit="1" customWidth="1" style="147" min="2" max="2"/>
    <col width="14.125" customWidth="1" style="147" min="3" max="3"/>
    <col width="84" customWidth="1" style="147" min="4" max="4"/>
    <col width="18.25" bestFit="1" customWidth="1" style="147" min="5" max="5"/>
    <col width="23.5" bestFit="1" customWidth="1" style="147" min="6" max="6"/>
    <col width="18.25" bestFit="1" customWidth="1" style="147" min="7" max="7"/>
    <col width="23.5" bestFit="1" customWidth="1" style="147" min="8" max="8"/>
    <col width="13.875" customWidth="1" style="147" min="9" max="9"/>
    <col width="17.625" customWidth="1" style="147" min="10" max="10"/>
    <col width="15.125" bestFit="1" customWidth="1" style="147" min="11" max="11"/>
    <col width="23.5" bestFit="1" customWidth="1" style="147" min="12" max="12"/>
    <col width="10.75" bestFit="1" customWidth="1" style="147" min="13" max="13"/>
    <col width="17.625" bestFit="1" customWidth="1" style="147" min="14" max="14"/>
    <col width="15.125" customWidth="1" style="147" min="15" max="15"/>
    <col width="23.5" bestFit="1" customWidth="1" style="147" min="16" max="16"/>
    <col width="23.5" customWidth="1" style="147" min="17" max="20"/>
    <col width="10.75" bestFit="1" customWidth="1" style="147" min="21" max="21"/>
    <col width="17.625" bestFit="1" customWidth="1" style="147" min="22" max="22"/>
    <col width="11" bestFit="1" customWidth="1" style="147" min="23" max="23"/>
    <col width="21.5" bestFit="1" customWidth="1" style="147" min="24" max="24"/>
    <col width="10.75" customWidth="1" style="147" min="25" max="25"/>
    <col width="17.625" customWidth="1" style="147" min="26" max="26"/>
    <col width="9" customWidth="1" style="147" min="27" max="16384"/>
  </cols>
  <sheetData>
    <row r="2" ht="51.75" customHeight="1" s="245">
      <c r="D2" s="261" t="inlineStr">
        <is>
          <t>"Масофавий аудит" ААТ орқали аниқланган риск-таҳлиллар ҳамда унинг бартараф этилиши юзасидан вазирлик ва идоралар кесимида</t>
        </is>
      </c>
    </row>
    <row r="3" ht="38.25" customHeight="1" s="245">
      <c r="D3" s="261" t="inlineStr">
        <is>
          <t>МАЪЛУМОТ</t>
        </is>
      </c>
    </row>
    <row r="4" ht="26.25" customHeight="1" s="245" thickBot="1">
      <c r="D4" s="147" t="inlineStr">
        <is>
          <t>01.01.2024-22.09.2026 й</t>
        </is>
      </c>
      <c r="M4" s="256" t="n"/>
      <c r="Y4" s="256" t="inlineStr">
        <is>
          <t>млн сўм</t>
        </is>
      </c>
    </row>
    <row r="5" ht="34.5" customHeight="1" s="245">
      <c r="D5" s="262" t="inlineStr">
        <is>
          <t>Номи</t>
        </is>
      </c>
      <c r="E5" s="254" t="inlineStr">
        <is>
          <t>Аниқланган</t>
        </is>
      </c>
      <c r="F5" s="203" t="n"/>
      <c r="G5" s="254" t="inlineStr">
        <is>
          <t>Назоратдан 
ечилган</t>
        </is>
      </c>
      <c r="H5" s="203" t="n"/>
      <c r="I5" s="254" t="inlineStr">
        <is>
          <t>Фоиз (%)</t>
        </is>
      </c>
      <c r="J5" s="203" t="n"/>
      <c r="K5" s="257" t="inlineStr">
        <is>
          <t>шундан</t>
        </is>
      </c>
      <c r="L5" s="219" t="n"/>
      <c r="M5" s="219" t="n"/>
      <c r="N5" s="233" t="n"/>
      <c r="O5" s="296" t="inlineStr">
        <is>
          <t>Кўриб чиқиш жараёнида 
(вазирлик ва 
идораларда)</t>
        </is>
      </c>
      <c r="P5" s="203" t="n"/>
      <c r="Q5" s="297" t="inlineStr">
        <is>
          <t>шундан</t>
        </is>
      </c>
      <c r="R5" s="226" t="n"/>
      <c r="S5" s="226" t="n"/>
      <c r="T5" s="203" t="n"/>
      <c r="U5" s="254" t="inlineStr">
        <is>
          <t>Фоиз (%)</t>
        </is>
      </c>
      <c r="V5" s="203" t="n"/>
      <c r="W5" s="296" t="inlineStr">
        <is>
          <t>Вазирлик ва идораларга юборилмаган</t>
        </is>
      </c>
      <c r="X5" s="203" t="n"/>
      <c r="Y5" s="298" t="inlineStr">
        <is>
          <t>Фоиз (%)</t>
        </is>
      </c>
      <c r="Z5" s="213" t="n"/>
    </row>
    <row r="6" ht="134.25" customFormat="1" customHeight="1" s="151">
      <c r="D6" s="239" t="n"/>
      <c r="E6" s="209" t="n"/>
      <c r="F6" s="210" t="n"/>
      <c r="G6" s="209" t="n"/>
      <c r="H6" s="210" t="n"/>
      <c r="I6" s="209" t="n"/>
      <c r="J6" s="210" t="n"/>
      <c r="K6" s="255" t="inlineStr">
        <is>
          <t>Тасдиғини 
топган</t>
        </is>
      </c>
      <c r="L6" s="201" t="n"/>
      <c r="M6" s="255" t="inlineStr">
        <is>
          <t>Фоиз (%)</t>
        </is>
      </c>
      <c r="N6" s="201" t="n"/>
      <c r="O6" s="209" t="n"/>
      <c r="P6" s="210" t="n"/>
      <c r="Q6" s="267" t="inlineStr">
        <is>
          <t>Муддати мавжуд бўлган рисклар</t>
        </is>
      </c>
      <c r="R6" s="227" t="n"/>
      <c r="S6" s="267" t="inlineStr">
        <is>
          <t>Муддати ўтган рисклар</t>
        </is>
      </c>
      <c r="T6" s="227" t="n"/>
      <c r="U6" s="209" t="n"/>
      <c r="V6" s="210" t="n"/>
      <c r="W6" s="209" t="n"/>
      <c r="X6" s="210" t="n"/>
      <c r="Y6" s="209" t="n"/>
      <c r="Z6" s="215" t="n"/>
    </row>
    <row r="7" ht="49.5" customFormat="1" customHeight="1" s="149" thickBot="1">
      <c r="A7" s="150" t="inlineStr">
        <is>
          <t>СТИР</t>
        </is>
      </c>
      <c r="B7" s="150" t="inlineStr">
        <is>
          <t>№</t>
        </is>
      </c>
      <c r="C7" s="150" t="inlineStr">
        <is>
          <t>Соҳа</t>
        </is>
      </c>
      <c r="D7" s="299" t="n"/>
      <c r="E7" s="174" t="inlineStr">
        <is>
          <t>сони</t>
        </is>
      </c>
      <c r="F7" s="174" t="inlineStr">
        <is>
          <t>суммаси</t>
        </is>
      </c>
      <c r="G7" s="174" t="inlineStr">
        <is>
          <t>сони</t>
        </is>
      </c>
      <c r="H7" s="174" t="inlineStr">
        <is>
          <t>суммаси</t>
        </is>
      </c>
      <c r="I7" s="174" t="inlineStr">
        <is>
          <t>сони</t>
        </is>
      </c>
      <c r="J7" s="174" t="inlineStr">
        <is>
          <t>суммаси</t>
        </is>
      </c>
      <c r="K7" s="174" t="inlineStr">
        <is>
          <t>сони</t>
        </is>
      </c>
      <c r="L7" s="174" t="inlineStr">
        <is>
          <t>суммаси</t>
        </is>
      </c>
      <c r="M7" s="174" t="inlineStr">
        <is>
          <t>сони</t>
        </is>
      </c>
      <c r="N7" s="174" t="inlineStr">
        <is>
          <t>суммаси</t>
        </is>
      </c>
      <c r="O7" s="174" t="inlineStr">
        <is>
          <t>сони</t>
        </is>
      </c>
      <c r="P7" s="174" t="inlineStr">
        <is>
          <t>суммаси</t>
        </is>
      </c>
      <c r="Q7" s="174" t="inlineStr">
        <is>
          <t>сони</t>
        </is>
      </c>
      <c r="R7" s="174" t="inlineStr">
        <is>
          <t>суммаси</t>
        </is>
      </c>
      <c r="S7" s="174" t="inlineStr">
        <is>
          <t>сони</t>
        </is>
      </c>
      <c r="T7" s="174" t="inlineStr">
        <is>
          <t>суммаси</t>
        </is>
      </c>
      <c r="U7" s="174" t="inlineStr">
        <is>
          <t>сони</t>
        </is>
      </c>
      <c r="V7" s="174" t="inlineStr">
        <is>
          <t>суммаси</t>
        </is>
      </c>
      <c r="W7" s="174" t="inlineStr">
        <is>
          <t>сони</t>
        </is>
      </c>
      <c r="X7" s="174" t="inlineStr">
        <is>
          <t>суммаси</t>
        </is>
      </c>
      <c r="Y7" s="174" t="inlineStr">
        <is>
          <t>сони</t>
        </is>
      </c>
      <c r="Z7" s="175" t="inlineStr">
        <is>
          <t>суммаси</t>
        </is>
      </c>
    </row>
    <row r="8" ht="57" customFormat="1" customHeight="1" s="163" thickBot="1">
      <c r="A8" s="162" t="n"/>
      <c r="B8" s="162" t="n"/>
      <c r="C8" s="162" t="n"/>
      <c r="D8" s="176" t="inlineStr">
        <is>
          <t>ЖАМИ:</t>
        </is>
      </c>
      <c r="E8" s="177">
        <f>+E10+E32+E45+E63+E67+E72+E88+E92+E96+E108+E150+E154</f>
        <v/>
      </c>
      <c r="F8" s="178">
        <f>+F10+F32+F45+F63+F67+F72+F88+F92+F96+F108+F150+F154</f>
        <v/>
      </c>
      <c r="G8" s="177">
        <f>+G10+G32+G45+G63+G67+G72+G88+G92+G96+G108+G150+G154</f>
        <v/>
      </c>
      <c r="H8" s="178">
        <f>+H10+H32+H45+H63+H67+H72+H88+H92+H96+H108+H150+H154</f>
        <v/>
      </c>
      <c r="I8" s="179">
        <f>+IFERROR(G8/E8*100,0)</f>
        <v/>
      </c>
      <c r="J8" s="179">
        <f>+IFERROR(H8/F8*100,0)</f>
        <v/>
      </c>
      <c r="K8" s="177">
        <f>+K10+K32+K45+K63+K67+K72+K88+K92+K96+K108+K150+K154</f>
        <v/>
      </c>
      <c r="L8" s="178">
        <f>+L10+L32+L45+L63+L67+L72+L88+L92+L96+L108+L150+L154</f>
        <v/>
      </c>
      <c r="M8" s="179">
        <f>+IFERROR(K8/G8*100,0)</f>
        <v/>
      </c>
      <c r="N8" s="179">
        <f>+IFERROR(L8/H8*100,0)</f>
        <v/>
      </c>
      <c r="O8" s="177">
        <f>+O10+O32+O45+O63+O67+O72+O88+O92+O96+O108+O150+O154</f>
        <v/>
      </c>
      <c r="P8" s="178">
        <f>+P10+P32+P45+P63+P67+P72+P88+P92+P96+P108+P150+P154</f>
        <v/>
      </c>
      <c r="Q8" s="177">
        <f>+Q10+Q32+Q45+Q63+Q67+Q72+Q88+Q92+Q96+Q108+Q150+Q154</f>
        <v/>
      </c>
      <c r="R8" s="178">
        <f>+R10+R32+R45+R63+R67+R72+R88+R92+R96+R108+R150+R154</f>
        <v/>
      </c>
      <c r="S8" s="177">
        <f>+S10+S32+S45+S63+S67+S72+S88+S92+S96+S108+S150+S154</f>
        <v/>
      </c>
      <c r="T8" s="178">
        <f>+T10+T32+T45+T63+T67+T72+T88+T92+T96+T108+T150+T154</f>
        <v/>
      </c>
      <c r="U8" s="178">
        <f>+IFERROR(O8/E8*100,0)</f>
        <v/>
      </c>
      <c r="V8" s="178">
        <f>+IFERROR(P8/F8*100,0)</f>
        <v/>
      </c>
      <c r="W8" s="177">
        <f>+W10+W32+W45+W63+W67+W72+W88+W92+W96+W108+W150+W154</f>
        <v/>
      </c>
      <c r="X8" s="178">
        <f>+X10+X32+X45+X63+X67+X72+X88+X92+X96+X108+X150+X154</f>
        <v/>
      </c>
      <c r="Y8" s="178">
        <f>+IFERROR(W8/E8*100,0)</f>
        <v/>
      </c>
      <c r="Z8" s="195">
        <f>+IFERROR(X8/F8*100,0)</f>
        <v/>
      </c>
    </row>
    <row r="9" ht="51" customFormat="1" customHeight="1" s="148" thickBot="1">
      <c r="D9" s="258" t="inlineStr">
        <is>
          <t>ВАЗИРЛИКЛАР</t>
        </is>
      </c>
      <c r="E9" s="221" t="n"/>
      <c r="F9" s="221" t="n"/>
      <c r="G9" s="221" t="n"/>
      <c r="H9" s="221" t="n"/>
      <c r="I9" s="221" t="n"/>
      <c r="J9" s="221" t="n"/>
      <c r="K9" s="221" t="n"/>
      <c r="L9" s="221" t="n"/>
      <c r="M9" s="221" t="n"/>
      <c r="N9" s="221" t="n"/>
      <c r="O9" s="221" t="n"/>
      <c r="P9" s="221" t="n"/>
      <c r="Q9" s="221" t="n"/>
      <c r="R9" s="221" t="n"/>
      <c r="S9" s="221" t="n"/>
      <c r="T9" s="221" t="n"/>
      <c r="U9" s="221" t="n"/>
      <c r="V9" s="221" t="n"/>
      <c r="W9" s="221" t="n"/>
      <c r="X9" s="221" t="n"/>
      <c r="Y9" s="221" t="n"/>
      <c r="Z9" s="222" t="n"/>
    </row>
    <row r="10" ht="45" customFormat="1" customHeight="1" s="148">
      <c r="D10" s="180" t="inlineStr">
        <is>
          <t>ЖАМИ:</t>
        </is>
      </c>
      <c r="E10" s="181">
        <f>+SUM(E11:E30)</f>
        <v/>
      </c>
      <c r="F10" s="182">
        <f>+SUM(F11:F30)</f>
        <v/>
      </c>
      <c r="G10" s="181">
        <f>+SUM(G11:G30)</f>
        <v/>
      </c>
      <c r="H10" s="182">
        <f>+SUM(H11:H30)</f>
        <v/>
      </c>
      <c r="I10" s="184">
        <f>+IFERROR(G10/E10*100,0)</f>
        <v/>
      </c>
      <c r="J10" s="184">
        <f>+IFERROR(H10/F10*100,0)</f>
        <v/>
      </c>
      <c r="K10" s="181">
        <f>+SUM(K11:K30)</f>
        <v/>
      </c>
      <c r="L10" s="182">
        <f>+SUM(L11:L30)</f>
        <v/>
      </c>
      <c r="M10" s="184">
        <f>+IFERROR(K10/G10*100,0)</f>
        <v/>
      </c>
      <c r="N10" s="184">
        <f>+IFERROR(L10/H10*100,0)</f>
        <v/>
      </c>
      <c r="O10" s="181">
        <f>+SUM(O11:O30)</f>
        <v/>
      </c>
      <c r="P10" s="182">
        <f>+SUM(P11:P30)</f>
        <v/>
      </c>
      <c r="Q10" s="181">
        <f>+SUM(Q11:Q30)</f>
        <v/>
      </c>
      <c r="R10" s="182">
        <f>+SUM(R11:R30)</f>
        <v/>
      </c>
      <c r="S10" s="181">
        <f>+SUM(S11:S30)</f>
        <v/>
      </c>
      <c r="T10" s="182">
        <f>+SUM(T11:T30)</f>
        <v/>
      </c>
      <c r="U10" s="183">
        <f>+IFERROR(O10/E10*100,0)</f>
        <v/>
      </c>
      <c r="V10" s="183">
        <f>+IFERROR(P10/F10*100,0)</f>
        <v/>
      </c>
      <c r="W10" s="181">
        <f>+SUM(W11:W30)</f>
        <v/>
      </c>
      <c r="X10" s="182">
        <f>+SUM(X11:X30)</f>
        <v/>
      </c>
      <c r="Y10" s="183">
        <f>+IFERROR(W10/E10*100,0)</f>
        <v/>
      </c>
      <c r="Z10" s="196">
        <f>+IFERROR(X10/F10*100,0)</f>
        <v/>
      </c>
    </row>
    <row r="11" outlineLevel="1" ht="33" customFormat="1" customHeight="1" s="148">
      <c r="A11" s="148" t="n">
        <v>200637696</v>
      </c>
      <c r="B11" s="148" t="n">
        <v>1</v>
      </c>
      <c r="C11" s="148" t="inlineStr">
        <is>
          <t>Вазирлик</t>
        </is>
      </c>
      <c r="D11" s="167" t="inlineStr">
        <is>
          <t>Ички ишлар вазирлиги</t>
        </is>
      </c>
      <c r="E11" s="154">
        <f>+SUMIF(рўйхат!A:A,A11,рўйхат!F:F)</f>
        <v/>
      </c>
      <c r="F11" s="153">
        <f>+SUMIF(рўйхат!A:A,A11,рўйхат!G:G)</f>
        <v/>
      </c>
      <c r="G11" s="154">
        <f>+SUMIF(рўйхат!A:A,A11,рўйхат!BL:BL)</f>
        <v/>
      </c>
      <c r="H11" s="153">
        <f>+SUMIF(рўйхат!A:A,A11,рўйхат!BM:BM)</f>
        <v/>
      </c>
      <c r="I11" s="166">
        <f>+IFERROR(G11/E11*100,0)</f>
        <v/>
      </c>
      <c r="J11" s="166">
        <f>+IFERROR(H11/F11*100,0)</f>
        <v/>
      </c>
      <c r="K11" s="154">
        <f>+SUMIF(рўйхат!A:A,A11,рўйхат!CR:CR)</f>
        <v/>
      </c>
      <c r="L11" s="153">
        <f>+SUMIF(рўйхат!A:A,A11,рўйхат!CS:CS)</f>
        <v/>
      </c>
      <c r="M11" s="166">
        <f>+IFERROR(K11/G11*100,0)</f>
        <v/>
      </c>
      <c r="N11" s="166">
        <f>+IFERROR(L11/H11*100,0)</f>
        <v/>
      </c>
      <c r="O11" s="154">
        <f>+Q11+S11</f>
        <v/>
      </c>
      <c r="P11" s="153">
        <f>+R11+T11</f>
        <v/>
      </c>
      <c r="Q11" s="154">
        <f>+SUMIF(рўйхат!A:A,A11,рўйхат!CZ:CZ)</f>
        <v/>
      </c>
      <c r="R11" s="153">
        <f>+SUMIF(рўйхат!A:A,A11,рўйхат!DA:DA)</f>
        <v/>
      </c>
      <c r="S11" s="154">
        <f>+SUMIF(рўйхат!A:A,A11,рўйхат!DB:DB)</f>
        <v/>
      </c>
      <c r="T11" s="153">
        <f>+SUMIF(рўйхат!A:A,A11,рўйхат!DC:DC)</f>
        <v/>
      </c>
      <c r="U11" s="164">
        <f>+IFERROR(O11/E11*100,0)</f>
        <v/>
      </c>
      <c r="V11" s="164">
        <f>+IFERROR(P11/F11*100,0)</f>
        <v/>
      </c>
      <c r="W11" s="154">
        <f>+SUMIF(рўйхат!A:A,A11,рўйхат!AX:AX)</f>
        <v/>
      </c>
      <c r="X11" s="156">
        <f>+SUMIF(рўйхат!A:A,A11,рўйхат!AY:AY)</f>
        <v/>
      </c>
      <c r="Y11" s="164">
        <f>+IFERROR(W11/E11*100,0)</f>
        <v/>
      </c>
      <c r="Z11" s="193">
        <f>+IFERROR(X11/F11*100,0)</f>
        <v/>
      </c>
    </row>
    <row r="12" outlineLevel="1" ht="33" customFormat="1" customHeight="1" s="148">
      <c r="A12" s="148" t="n">
        <v>200934644</v>
      </c>
      <c r="B12" s="148" t="n">
        <v>1</v>
      </c>
      <c r="C12" s="148" t="inlineStr">
        <is>
          <t>Вазирлик</t>
        </is>
      </c>
      <c r="D12" s="167" t="inlineStr">
        <is>
          <t>Қурилиш ва уй-жой коммунал хўжалиги вазирлиги</t>
        </is>
      </c>
      <c r="E12" s="154">
        <f>+SUMIF(рўйхат!A:A,A12,рўйхат!F:F)</f>
        <v/>
      </c>
      <c r="F12" s="153">
        <f>+SUMIF(рўйхат!A:A,A12,рўйхат!G:G)</f>
        <v/>
      </c>
      <c r="G12" s="154">
        <f>+SUMIF(рўйхат!A:A,A12,рўйхат!BL:BL)</f>
        <v/>
      </c>
      <c r="H12" s="153">
        <f>+SUMIF(рўйхат!A:A,A12,рўйхат!BM:BM)</f>
        <v/>
      </c>
      <c r="I12" s="166">
        <f>+IFERROR(G12/E12*100,0)</f>
        <v/>
      </c>
      <c r="J12" s="166">
        <f>+IFERROR(H12/F12*100,0)</f>
        <v/>
      </c>
      <c r="K12" s="154">
        <f>+SUMIF(рўйхат!A:A,A12,рўйхат!CR:CR)</f>
        <v/>
      </c>
      <c r="L12" s="153">
        <f>+SUMIF(рўйхат!A:A,A12,рўйхат!CS:CS)</f>
        <v/>
      </c>
      <c r="M12" s="166">
        <f>+IFERROR(K12/G12*100,0)</f>
        <v/>
      </c>
      <c r="N12" s="166">
        <f>+IFERROR(L12/H12*100,0)</f>
        <v/>
      </c>
      <c r="O12" s="154">
        <f>+Q12+S12</f>
        <v/>
      </c>
      <c r="P12" s="153">
        <f>+R12+T12</f>
        <v/>
      </c>
      <c r="Q12" s="154">
        <f>+SUMIF(рўйхат!A:A,A12,рўйхат!CZ:CZ)</f>
        <v/>
      </c>
      <c r="R12" s="153">
        <f>+SUMIF(рўйхат!A:A,A12,рўйхат!DA:DA)</f>
        <v/>
      </c>
      <c r="S12" s="154">
        <f>+SUMIF(рўйхат!A:A,A12,рўйхат!DB:DB)</f>
        <v/>
      </c>
      <c r="T12" s="153">
        <f>+SUMIF(рўйхат!A:A,A12,рўйхат!DC:DC)</f>
        <v/>
      </c>
      <c r="U12" s="164">
        <f>+IFERROR(O12/E12*100,0)</f>
        <v/>
      </c>
      <c r="V12" s="164">
        <f>+IFERROR(P12/F12*100,0)</f>
        <v/>
      </c>
      <c r="W12" s="154">
        <f>+SUMIF(рўйхат!A:A,A12,рўйхат!AX:AX)</f>
        <v/>
      </c>
      <c r="X12" s="156">
        <f>+SUMIF(рўйхат!A:A,A12,рўйхат!AY:AY)</f>
        <v/>
      </c>
      <c r="Y12" s="164">
        <f>+IFERROR(W12/E12*100,0)</f>
        <v/>
      </c>
      <c r="Z12" s="193">
        <f>+IFERROR(X12/F12*100,0)</f>
        <v/>
      </c>
    </row>
    <row r="13" outlineLevel="1" ht="33" customFormat="1" customHeight="1" s="148">
      <c r="A13" s="148" t="n">
        <v>200935974</v>
      </c>
      <c r="B13" s="148" t="n">
        <v>1</v>
      </c>
      <c r="C13" s="148" t="inlineStr">
        <is>
          <t>Вазирлик</t>
        </is>
      </c>
      <c r="D13" s="167" t="inlineStr">
        <is>
          <t>Соғлиқни сақлаш вазирлиги</t>
        </is>
      </c>
      <c r="E13" s="154">
        <f>+SUMIF(рўйхат!A:A,A13,рўйхат!F:F)</f>
        <v/>
      </c>
      <c r="F13" s="153">
        <f>+SUMIF(рўйхат!A:A,A13,рўйхат!G:G)</f>
        <v/>
      </c>
      <c r="G13" s="154">
        <f>+SUMIF(рўйхат!A:A,A13,рўйхат!BL:BL)</f>
        <v/>
      </c>
      <c r="H13" s="153">
        <f>+SUMIF(рўйхат!A:A,A13,рўйхат!BM:BM)</f>
        <v/>
      </c>
      <c r="I13" s="166">
        <f>+IFERROR(G13/E13*100,0)</f>
        <v/>
      </c>
      <c r="J13" s="166">
        <f>+IFERROR(H13/F13*100,0)</f>
        <v/>
      </c>
      <c r="K13" s="154">
        <f>+SUMIF(рўйхат!A:A,A13,рўйхат!CR:CR)</f>
        <v/>
      </c>
      <c r="L13" s="153">
        <f>+SUMIF(рўйхат!A:A,A13,рўйхат!CS:CS)</f>
        <v/>
      </c>
      <c r="M13" s="166">
        <f>+IFERROR(K13/G13*100,0)</f>
        <v/>
      </c>
      <c r="N13" s="166">
        <f>+IFERROR(L13/H13*100,0)</f>
        <v/>
      </c>
      <c r="O13" s="154">
        <f>+Q13+S13</f>
        <v/>
      </c>
      <c r="P13" s="153">
        <f>+R13+T13</f>
        <v/>
      </c>
      <c r="Q13" s="154">
        <f>+SUMIF(рўйхат!A:A,A13,рўйхат!CZ:CZ)</f>
        <v/>
      </c>
      <c r="R13" s="153">
        <f>+SUMIF(рўйхат!A:A,A13,рўйхат!DA:DA)</f>
        <v/>
      </c>
      <c r="S13" s="154">
        <f>+SUMIF(рўйхат!A:A,A13,рўйхат!DB:DB)</f>
        <v/>
      </c>
      <c r="T13" s="153">
        <f>+SUMIF(рўйхат!A:A,A13,рўйхат!DC:DC)</f>
        <v/>
      </c>
      <c r="U13" s="164">
        <f>+IFERROR(O13/E13*100,0)</f>
        <v/>
      </c>
      <c r="V13" s="164">
        <f>+IFERROR(P13/F13*100,0)</f>
        <v/>
      </c>
      <c r="W13" s="154">
        <f>+SUMIF(рўйхат!A:A,A13,рўйхат!AX:AX)</f>
        <v/>
      </c>
      <c r="X13" s="156">
        <f>+SUMIF(рўйхат!A:A,A13,рўйхат!AY:AY)</f>
        <v/>
      </c>
      <c r="Y13" s="164">
        <f>+IFERROR(W13/E13*100,0)</f>
        <v/>
      </c>
      <c r="Z13" s="193">
        <f>+IFERROR(X13/F13*100,0)</f>
        <v/>
      </c>
    </row>
    <row r="14" outlineLevel="1" ht="33" customFormat="1" customHeight="1" s="148">
      <c r="A14" s="148" t="n">
        <v>200936214</v>
      </c>
      <c r="B14" s="148" t="n">
        <v>1</v>
      </c>
      <c r="C14" s="148" t="inlineStr">
        <is>
          <t>Вазирлик</t>
        </is>
      </c>
      <c r="D14" s="167" t="inlineStr">
        <is>
          <t>Маданият вазирлиги</t>
        </is>
      </c>
      <c r="E14" s="154">
        <f>+SUMIF(рўйхат!A:A,A14,рўйхат!F:F)</f>
        <v/>
      </c>
      <c r="F14" s="153">
        <f>+SUMIF(рўйхат!A:A,A14,рўйхат!G:G)</f>
        <v/>
      </c>
      <c r="G14" s="154">
        <f>+SUMIF(рўйхат!A:A,A14,рўйхат!BL:BL)</f>
        <v/>
      </c>
      <c r="H14" s="153">
        <f>+SUMIF(рўйхат!A:A,A14,рўйхат!BM:BM)</f>
        <v/>
      </c>
      <c r="I14" s="166">
        <f>+IFERROR(G14/E14*100,0)</f>
        <v/>
      </c>
      <c r="J14" s="166">
        <f>+IFERROR(H14/F14*100,0)</f>
        <v/>
      </c>
      <c r="K14" s="154">
        <f>+SUMIF(рўйхат!A:A,A14,рўйхат!CR:CR)</f>
        <v/>
      </c>
      <c r="L14" s="153">
        <f>+SUMIF(рўйхат!A:A,A14,рўйхат!CS:CS)</f>
        <v/>
      </c>
      <c r="M14" s="166">
        <f>+IFERROR(K14/G14*100,0)</f>
        <v/>
      </c>
      <c r="N14" s="166">
        <f>+IFERROR(L14/H14*100,0)</f>
        <v/>
      </c>
      <c r="O14" s="154">
        <f>+Q14+S14</f>
        <v/>
      </c>
      <c r="P14" s="153">
        <f>+R14+T14</f>
        <v/>
      </c>
      <c r="Q14" s="154">
        <f>+SUMIF(рўйхат!A:A,A14,рўйхат!CZ:CZ)</f>
        <v/>
      </c>
      <c r="R14" s="153">
        <f>+SUMIF(рўйхат!A:A,A14,рўйхат!DA:DA)</f>
        <v/>
      </c>
      <c r="S14" s="154">
        <f>+SUMIF(рўйхат!A:A,A14,рўйхат!DB:DB)</f>
        <v/>
      </c>
      <c r="T14" s="153">
        <f>+SUMIF(рўйхат!A:A,A14,рўйхат!DC:DC)</f>
        <v/>
      </c>
      <c r="U14" s="164">
        <f>+IFERROR(O14/E14*100,0)</f>
        <v/>
      </c>
      <c r="V14" s="164">
        <f>+IFERROR(P14/F14*100,0)</f>
        <v/>
      </c>
      <c r="W14" s="154">
        <f>+SUMIF(рўйхат!A:A,A14,рўйхат!AX:AX)</f>
        <v/>
      </c>
      <c r="X14" s="156">
        <f>+SUMIF(рўйхат!A:A,A14,рўйхат!AY:AY)</f>
        <v/>
      </c>
      <c r="Y14" s="164">
        <f>+IFERROR(W14/E14*100,0)</f>
        <v/>
      </c>
      <c r="Z14" s="193">
        <f>+IFERROR(X14/F14*100,0)</f>
        <v/>
      </c>
    </row>
    <row r="15" outlineLevel="1" ht="33" customFormat="1" customHeight="1" s="148">
      <c r="A15" s="148" t="n">
        <v>200981397</v>
      </c>
      <c r="B15" s="148" t="n">
        <v>1</v>
      </c>
      <c r="C15" s="148" t="inlineStr">
        <is>
          <t>Вазирлик</t>
        </is>
      </c>
      <c r="D15" s="167" t="inlineStr">
        <is>
          <t>Ташқи ишлар вазирлиги</t>
        </is>
      </c>
      <c r="E15" s="154">
        <f>+SUMIF(рўйхат!A:A,A15,рўйхат!F:F)</f>
        <v/>
      </c>
      <c r="F15" s="153">
        <f>+SUMIF(рўйхат!A:A,A15,рўйхат!G:G)</f>
        <v/>
      </c>
      <c r="G15" s="154">
        <f>+SUMIF(рўйхат!A:A,A15,рўйхат!BL:BL)</f>
        <v/>
      </c>
      <c r="H15" s="153">
        <f>+SUMIF(рўйхат!A:A,A15,рўйхат!BM:BM)</f>
        <v/>
      </c>
      <c r="I15" s="166">
        <f>+IFERROR(G15/E15*100,0)</f>
        <v/>
      </c>
      <c r="J15" s="166">
        <f>+IFERROR(H15/F15*100,0)</f>
        <v/>
      </c>
      <c r="K15" s="154">
        <f>+SUMIF(рўйхат!A:A,A15,рўйхат!CR:CR)</f>
        <v/>
      </c>
      <c r="L15" s="153">
        <f>+SUMIF(рўйхат!A:A,A15,рўйхат!CS:CS)</f>
        <v/>
      </c>
      <c r="M15" s="166">
        <f>+IFERROR(K15/G15*100,0)</f>
        <v/>
      </c>
      <c r="N15" s="166">
        <f>+IFERROR(L15/H15*100,0)</f>
        <v/>
      </c>
      <c r="O15" s="154">
        <f>+Q15+S15</f>
        <v/>
      </c>
      <c r="P15" s="153">
        <f>+R15+T15</f>
        <v/>
      </c>
      <c r="Q15" s="154">
        <f>+SUMIF(рўйхат!A:A,A15,рўйхат!CZ:CZ)</f>
        <v/>
      </c>
      <c r="R15" s="153">
        <f>+SUMIF(рўйхат!A:A,A15,рўйхат!DA:DA)</f>
        <v/>
      </c>
      <c r="S15" s="154">
        <f>+SUMIF(рўйхат!A:A,A15,рўйхат!DB:DB)</f>
        <v/>
      </c>
      <c r="T15" s="153">
        <f>+SUMIF(рўйхат!A:A,A15,рўйхат!DC:DC)</f>
        <v/>
      </c>
      <c r="U15" s="164">
        <f>+IFERROR(O15/E15*100,0)</f>
        <v/>
      </c>
      <c r="V15" s="164">
        <f>+IFERROR(P15/F15*100,0)</f>
        <v/>
      </c>
      <c r="W15" s="154">
        <f>+SUMIF(рўйхат!A:A,A15,рўйхат!AX:AX)</f>
        <v/>
      </c>
      <c r="X15" s="156">
        <f>+SUMIF(рўйхат!A:A,A15,рўйхат!AY:AY)</f>
        <v/>
      </c>
      <c r="Y15" s="164">
        <f>+IFERROR(W15/E15*100,0)</f>
        <v/>
      </c>
      <c r="Z15" s="193">
        <f>+IFERROR(X15/F15*100,0)</f>
        <v/>
      </c>
    </row>
    <row r="16" outlineLevel="1" ht="33" customFormat="1" customHeight="1" s="148">
      <c r="A16" s="148" t="n">
        <v>201122744</v>
      </c>
      <c r="B16" s="148" t="n">
        <v>1</v>
      </c>
      <c r="C16" s="148" t="inlineStr">
        <is>
          <t>Вазирлик</t>
        </is>
      </c>
      <c r="D16" s="167" t="inlineStr">
        <is>
          <t>Олий таълим, фан ва инновациялар вазирлиги</t>
        </is>
      </c>
      <c r="E16" s="154">
        <f>+SUMIF(рўйхат!A:A,A16,рўйхат!F:F)</f>
        <v/>
      </c>
      <c r="F16" s="153">
        <f>+SUMIF(рўйхат!A:A,A16,рўйхат!G:G)</f>
        <v/>
      </c>
      <c r="G16" s="154">
        <f>+SUMIF(рўйхат!A:A,A16,рўйхат!BL:BL)</f>
        <v/>
      </c>
      <c r="H16" s="153">
        <f>+SUMIF(рўйхат!A:A,A16,рўйхат!BM:BM)</f>
        <v/>
      </c>
      <c r="I16" s="166">
        <f>+IFERROR(G16/E16*100,0)</f>
        <v/>
      </c>
      <c r="J16" s="166">
        <f>+IFERROR(H16/F16*100,0)</f>
        <v/>
      </c>
      <c r="K16" s="154">
        <f>+SUMIF(рўйхат!A:A,A16,рўйхат!CR:CR)</f>
        <v/>
      </c>
      <c r="L16" s="153">
        <f>+SUMIF(рўйхат!A:A,A16,рўйхат!CS:CS)</f>
        <v/>
      </c>
      <c r="M16" s="166">
        <f>+IFERROR(K16/G16*100,0)</f>
        <v/>
      </c>
      <c r="N16" s="166">
        <f>+IFERROR(L16/H16*100,0)</f>
        <v/>
      </c>
      <c r="O16" s="154">
        <f>+Q16+S16</f>
        <v/>
      </c>
      <c r="P16" s="153">
        <f>+R16+T16</f>
        <v/>
      </c>
      <c r="Q16" s="154">
        <f>+SUMIF(рўйхат!A:A,A16,рўйхат!CZ:CZ)</f>
        <v/>
      </c>
      <c r="R16" s="153">
        <f>+SUMIF(рўйхат!A:A,A16,рўйхат!DA:DA)</f>
        <v/>
      </c>
      <c r="S16" s="154">
        <f>+SUMIF(рўйхат!A:A,A16,рўйхат!DB:DB)</f>
        <v/>
      </c>
      <c r="T16" s="153">
        <f>+SUMIF(рўйхат!A:A,A16,рўйхат!DC:DC)</f>
        <v/>
      </c>
      <c r="U16" s="164">
        <f>+IFERROR(O16/E16*100,0)</f>
        <v/>
      </c>
      <c r="V16" s="164">
        <f>+IFERROR(P16/F16*100,0)</f>
        <v/>
      </c>
      <c r="W16" s="154">
        <f>+SUMIF(рўйхат!A:A,A16,рўйхат!AX:AX)</f>
        <v/>
      </c>
      <c r="X16" s="156">
        <f>+SUMIF(рўйхат!A:A,A16,рўйхат!AY:AY)</f>
        <v/>
      </c>
      <c r="Y16" s="164">
        <f>+IFERROR(W16/E16*100,0)</f>
        <v/>
      </c>
      <c r="Z16" s="193">
        <f>+IFERROR(X16/F16*100,0)</f>
        <v/>
      </c>
    </row>
    <row r="17" outlineLevel="1" ht="33" customFormat="1" customHeight="1" s="148">
      <c r="A17" s="148" t="n">
        <v>201122775</v>
      </c>
      <c r="B17" s="148" t="n">
        <v>1</v>
      </c>
      <c r="C17" s="148" t="inlineStr">
        <is>
          <t>Вазирлик</t>
        </is>
      </c>
      <c r="D17" s="167" t="inlineStr">
        <is>
          <t>Адлия вазирлиги</t>
        </is>
      </c>
      <c r="E17" s="154">
        <f>+SUMIF(рўйхат!A:A,A17,рўйхат!F:F)</f>
        <v/>
      </c>
      <c r="F17" s="153">
        <f>+SUMIF(рўйхат!A:A,A17,рўйхат!G:G)</f>
        <v/>
      </c>
      <c r="G17" s="154">
        <f>+SUMIF(рўйхат!A:A,A17,рўйхат!BL:BL)</f>
        <v/>
      </c>
      <c r="H17" s="153">
        <f>+SUMIF(рўйхат!A:A,A17,рўйхат!BM:BM)</f>
        <v/>
      </c>
      <c r="I17" s="166">
        <f>+IFERROR(G17/E17*100,0)</f>
        <v/>
      </c>
      <c r="J17" s="166">
        <f>+IFERROR(H17/F17*100,0)</f>
        <v/>
      </c>
      <c r="K17" s="154">
        <f>+SUMIF(рўйхат!A:A,A17,рўйхат!CR:CR)</f>
        <v/>
      </c>
      <c r="L17" s="153">
        <f>+SUMIF(рўйхат!A:A,A17,рўйхат!CS:CS)</f>
        <v/>
      </c>
      <c r="M17" s="166">
        <f>+IFERROR(K17/G17*100,0)</f>
        <v/>
      </c>
      <c r="N17" s="166">
        <f>+IFERROR(L17/H17*100,0)</f>
        <v/>
      </c>
      <c r="O17" s="154">
        <f>+Q17+S17</f>
        <v/>
      </c>
      <c r="P17" s="153">
        <f>+R17+T17</f>
        <v/>
      </c>
      <c r="Q17" s="154">
        <f>+SUMIF(рўйхат!A:A,A17,рўйхат!CZ:CZ)</f>
        <v/>
      </c>
      <c r="R17" s="153">
        <f>+SUMIF(рўйхат!A:A,A17,рўйхат!DA:DA)</f>
        <v/>
      </c>
      <c r="S17" s="154">
        <f>+SUMIF(рўйхат!A:A,A17,рўйхат!DB:DB)</f>
        <v/>
      </c>
      <c r="T17" s="153">
        <f>+SUMIF(рўйхат!A:A,A17,рўйхат!DC:DC)</f>
        <v/>
      </c>
      <c r="U17" s="164">
        <f>+IFERROR(O17/E17*100,0)</f>
        <v/>
      </c>
      <c r="V17" s="164">
        <f>+IFERROR(P17/F17*100,0)</f>
        <v/>
      </c>
      <c r="W17" s="154">
        <f>+SUMIF(рўйхат!A:A,A17,рўйхат!AX:AX)</f>
        <v/>
      </c>
      <c r="X17" s="156">
        <f>+SUMIF(рўйхат!A:A,A17,рўйхат!AY:AY)</f>
        <v/>
      </c>
      <c r="Y17" s="164">
        <f>+IFERROR(W17/E17*100,0)</f>
        <v/>
      </c>
      <c r="Z17" s="193">
        <f>+IFERROR(X17/F17*100,0)</f>
        <v/>
      </c>
    </row>
    <row r="18" outlineLevel="1" ht="33" customFormat="1" customHeight="1" s="148">
      <c r="A18" s="148" t="n">
        <v>201122808</v>
      </c>
      <c r="B18" s="148" t="n">
        <v>1</v>
      </c>
      <c r="C18" s="148" t="inlineStr">
        <is>
          <t>Вазирлик</t>
        </is>
      </c>
      <c r="D18" s="167" t="inlineStr">
        <is>
          <t>Мактабгача ва мактаб таълими вазирлиги</t>
        </is>
      </c>
      <c r="E18" s="154">
        <f>+SUMIF(рўйхат!A:A,A18,рўйхат!F:F)</f>
        <v/>
      </c>
      <c r="F18" s="153">
        <f>+SUMIF(рўйхат!A:A,A18,рўйхат!G:G)</f>
        <v/>
      </c>
      <c r="G18" s="154">
        <f>+SUMIF(рўйхат!A:A,A18,рўйхат!BL:BL)</f>
        <v/>
      </c>
      <c r="H18" s="153">
        <f>+SUMIF(рўйхат!A:A,A18,рўйхат!BM:BM)</f>
        <v/>
      </c>
      <c r="I18" s="166">
        <f>+IFERROR(G18/E18*100,0)</f>
        <v/>
      </c>
      <c r="J18" s="166">
        <f>+IFERROR(H18/F18*100,0)</f>
        <v/>
      </c>
      <c r="K18" s="154">
        <f>+SUMIF(рўйхат!A:A,A18,рўйхат!CR:CR)</f>
        <v/>
      </c>
      <c r="L18" s="153">
        <f>+SUMIF(рўйхат!A:A,A18,рўйхат!CS:CS)</f>
        <v/>
      </c>
      <c r="M18" s="166">
        <f>+IFERROR(K18/G18*100,0)</f>
        <v/>
      </c>
      <c r="N18" s="166">
        <f>+IFERROR(L18/H18*100,0)</f>
        <v/>
      </c>
      <c r="O18" s="154">
        <f>+Q18+S18</f>
        <v/>
      </c>
      <c r="P18" s="153">
        <f>+R18+T18</f>
        <v/>
      </c>
      <c r="Q18" s="154">
        <f>+SUMIF(рўйхат!A:A,A18,рўйхат!CZ:CZ)</f>
        <v/>
      </c>
      <c r="R18" s="153">
        <f>+SUMIF(рўйхат!A:A,A18,рўйхат!DA:DA)</f>
        <v/>
      </c>
      <c r="S18" s="154">
        <f>+SUMIF(рўйхат!A:A,A18,рўйхат!DB:DB)</f>
        <v/>
      </c>
      <c r="T18" s="153">
        <f>+SUMIF(рўйхат!A:A,A18,рўйхат!DC:DC)</f>
        <v/>
      </c>
      <c r="U18" s="164">
        <f>+IFERROR(O18/E18*100,0)</f>
        <v/>
      </c>
      <c r="V18" s="164">
        <f>+IFERROR(P18/F18*100,0)</f>
        <v/>
      </c>
      <c r="W18" s="154">
        <f>+SUMIF(рўйхат!A:A,A18,рўйхат!AX:AX)</f>
        <v/>
      </c>
      <c r="X18" s="156">
        <f>+SUMIF(рўйхат!A:A,A18,рўйхат!AY:AY)</f>
        <v/>
      </c>
      <c r="Y18" s="164">
        <f>+IFERROR(W18/E18*100,0)</f>
        <v/>
      </c>
      <c r="Z18" s="193">
        <f>+IFERROR(X18/F18*100,0)</f>
        <v/>
      </c>
    </row>
    <row r="19" outlineLevel="1" ht="33" customFormat="1" customHeight="1" s="148">
      <c r="A19" s="148" t="n">
        <v>201122919</v>
      </c>
      <c r="B19" s="148" t="n">
        <v>1</v>
      </c>
      <c r="C19" s="148" t="inlineStr">
        <is>
          <t>Вазирлик</t>
        </is>
      </c>
      <c r="D19" s="167" t="inlineStr">
        <is>
          <t>Иқтисодиёт ва молия вазирлиги</t>
        </is>
      </c>
      <c r="E19" s="154">
        <f>+SUMIF(рўйхат!A:A,A19,рўйхат!F:F)</f>
        <v/>
      </c>
      <c r="F19" s="153">
        <f>+SUMIF(рўйхат!A:A,A19,рўйхат!G:G)</f>
        <v/>
      </c>
      <c r="G19" s="154">
        <f>+SUMIF(рўйхат!A:A,A19,рўйхат!BL:BL)</f>
        <v/>
      </c>
      <c r="H19" s="153">
        <f>+SUMIF(рўйхат!A:A,A19,рўйхат!BM:BM)</f>
        <v/>
      </c>
      <c r="I19" s="166">
        <f>+IFERROR(G19/E19*100,0)</f>
        <v/>
      </c>
      <c r="J19" s="166">
        <f>+IFERROR(H19/F19*100,0)</f>
        <v/>
      </c>
      <c r="K19" s="154">
        <f>+SUMIF(рўйхат!A:A,A19,рўйхат!CR:CR)</f>
        <v/>
      </c>
      <c r="L19" s="153">
        <f>+SUMIF(рўйхат!A:A,A19,рўйхат!CS:CS)</f>
        <v/>
      </c>
      <c r="M19" s="166">
        <f>+IFERROR(K19/G19*100,0)</f>
        <v/>
      </c>
      <c r="N19" s="166">
        <f>+IFERROR(L19/H19*100,0)</f>
        <v/>
      </c>
      <c r="O19" s="154">
        <f>+Q19+S19</f>
        <v/>
      </c>
      <c r="P19" s="153">
        <f>+R19+T19</f>
        <v/>
      </c>
      <c r="Q19" s="154">
        <f>+SUMIF(рўйхат!A:A,A19,рўйхат!CZ:CZ)</f>
        <v/>
      </c>
      <c r="R19" s="153">
        <f>+SUMIF(рўйхат!A:A,A19,рўйхат!DA:DA)</f>
        <v/>
      </c>
      <c r="S19" s="154">
        <f>+SUMIF(рўйхат!A:A,A19,рўйхат!DB:DB)</f>
        <v/>
      </c>
      <c r="T19" s="153">
        <f>+SUMIF(рўйхат!A:A,A19,рўйхат!DC:DC)</f>
        <v/>
      </c>
      <c r="U19" s="164">
        <f>+IFERROR(O19/E19*100,0)</f>
        <v/>
      </c>
      <c r="V19" s="164">
        <f>+IFERROR(P19/F19*100,0)</f>
        <v/>
      </c>
      <c r="W19" s="154">
        <f>+SUMIF(рўйхат!A:A,A19,рўйхат!AX:AX)</f>
        <v/>
      </c>
      <c r="X19" s="156">
        <f>+SUMIF(рўйхат!A:A,A19,рўйхат!AY:AY)</f>
        <v/>
      </c>
      <c r="Y19" s="164">
        <f>+IFERROR(W19/E19*100,0)</f>
        <v/>
      </c>
      <c r="Z19" s="193">
        <f>+IFERROR(X19/F19*100,0)</f>
        <v/>
      </c>
    </row>
    <row r="20" outlineLevel="1" ht="33" customFormat="1" customHeight="1" s="148">
      <c r="A20" s="148" t="n">
        <v>201190645</v>
      </c>
      <c r="B20" s="148" t="n">
        <v>1</v>
      </c>
      <c r="C20" s="148" t="inlineStr">
        <is>
          <t>Вазирлик</t>
        </is>
      </c>
      <c r="D20" s="167" t="inlineStr">
        <is>
          <t>Камбағалликни қисқартириш ва бандлик вазирлиги</t>
        </is>
      </c>
      <c r="E20" s="154">
        <f>+SUMIF(рўйхат!A:A,A20,рўйхат!F:F)</f>
        <v/>
      </c>
      <c r="F20" s="153">
        <f>+SUMIF(рўйхат!A:A,A20,рўйхат!G:G)</f>
        <v/>
      </c>
      <c r="G20" s="154">
        <f>+SUMIF(рўйхат!A:A,A20,рўйхат!BL:BL)</f>
        <v/>
      </c>
      <c r="H20" s="153">
        <f>+SUMIF(рўйхат!A:A,A20,рўйхат!BM:BM)</f>
        <v/>
      </c>
      <c r="I20" s="166">
        <f>+IFERROR(G20/E20*100,0)</f>
        <v/>
      </c>
      <c r="J20" s="166">
        <f>+IFERROR(H20/F20*100,0)</f>
        <v/>
      </c>
      <c r="K20" s="154">
        <f>+SUMIF(рўйхат!A:A,A20,рўйхат!CR:CR)</f>
        <v/>
      </c>
      <c r="L20" s="153">
        <f>+SUMIF(рўйхат!A:A,A20,рўйхат!CS:CS)</f>
        <v/>
      </c>
      <c r="M20" s="166">
        <f>+IFERROR(K20/G20*100,0)</f>
        <v/>
      </c>
      <c r="N20" s="166">
        <f>+IFERROR(L20/H20*100,0)</f>
        <v/>
      </c>
      <c r="O20" s="154">
        <f>+Q20+S20</f>
        <v/>
      </c>
      <c r="P20" s="153">
        <f>+R20+T20</f>
        <v/>
      </c>
      <c r="Q20" s="154">
        <f>+SUMIF(рўйхат!A:A,A20,рўйхат!CZ:CZ)</f>
        <v/>
      </c>
      <c r="R20" s="153">
        <f>+SUMIF(рўйхат!A:A,A20,рўйхат!DA:DA)</f>
        <v/>
      </c>
      <c r="S20" s="154">
        <f>+SUMIF(рўйхат!A:A,A20,рўйхат!DB:DB)</f>
        <v/>
      </c>
      <c r="T20" s="153">
        <f>+SUMIF(рўйхат!A:A,A20,рўйхат!DC:DC)</f>
        <v/>
      </c>
      <c r="U20" s="164">
        <f>+IFERROR(O20/E20*100,0)</f>
        <v/>
      </c>
      <c r="V20" s="164">
        <f>+IFERROR(P20/F20*100,0)</f>
        <v/>
      </c>
      <c r="W20" s="154">
        <f>+SUMIF(рўйхат!A:A,A20,рўйхат!AX:AX)</f>
        <v/>
      </c>
      <c r="X20" s="156">
        <f>+SUMIF(рўйхат!A:A,A20,рўйхат!AY:AY)</f>
        <v/>
      </c>
      <c r="Y20" s="164">
        <f>+IFERROR(W20/E20*100,0)</f>
        <v/>
      </c>
      <c r="Z20" s="193">
        <f>+IFERROR(X20/F20*100,0)</f>
        <v/>
      </c>
    </row>
    <row r="21" outlineLevel="1" ht="33" customFormat="1" customHeight="1" s="148">
      <c r="A21" s="148" t="n">
        <v>201221770</v>
      </c>
      <c r="B21" s="148" t="n">
        <v>1</v>
      </c>
      <c r="C21" s="148" t="inlineStr">
        <is>
          <t>Вазирлик</t>
        </is>
      </c>
      <c r="D21" s="167" t="inlineStr">
        <is>
          <t>Рақамли технологиялар вазирлиги</t>
        </is>
      </c>
      <c r="E21" s="154">
        <f>+SUMIF(рўйхат!A:A,A21,рўйхат!F:F)</f>
        <v/>
      </c>
      <c r="F21" s="153">
        <f>+SUMIF(рўйхат!A:A,A21,рўйхат!G:G)</f>
        <v/>
      </c>
      <c r="G21" s="154">
        <f>+SUMIF(рўйхат!A:A,A21,рўйхат!BL:BL)</f>
        <v/>
      </c>
      <c r="H21" s="153">
        <f>+SUMIF(рўйхат!A:A,A21,рўйхат!BM:BM)</f>
        <v/>
      </c>
      <c r="I21" s="166">
        <f>+IFERROR(G21/E21*100,0)</f>
        <v/>
      </c>
      <c r="J21" s="166">
        <f>+IFERROR(H21/F21*100,0)</f>
        <v/>
      </c>
      <c r="K21" s="154">
        <f>+SUMIF(рўйхат!A:A,A21,рўйхат!CR:CR)</f>
        <v/>
      </c>
      <c r="L21" s="153">
        <f>+SUMIF(рўйхат!A:A,A21,рўйхат!CS:CS)</f>
        <v/>
      </c>
      <c r="M21" s="166">
        <f>+IFERROR(K21/G21*100,0)</f>
        <v/>
      </c>
      <c r="N21" s="166">
        <f>+IFERROR(L21/H21*100,0)</f>
        <v/>
      </c>
      <c r="O21" s="154">
        <f>+Q21+S21</f>
        <v/>
      </c>
      <c r="P21" s="153">
        <f>+R21+T21</f>
        <v/>
      </c>
      <c r="Q21" s="154">
        <f>+SUMIF(рўйхат!A:A,A21,рўйхат!CZ:CZ)</f>
        <v/>
      </c>
      <c r="R21" s="153">
        <f>+SUMIF(рўйхат!A:A,A21,рўйхат!DA:DA)</f>
        <v/>
      </c>
      <c r="S21" s="154">
        <f>+SUMIF(рўйхат!A:A,A21,рўйхат!DB:DB)</f>
        <v/>
      </c>
      <c r="T21" s="153">
        <f>+SUMIF(рўйхат!A:A,A21,рўйхат!DC:DC)</f>
        <v/>
      </c>
      <c r="U21" s="164">
        <f>+IFERROR(O21/E21*100,0)</f>
        <v/>
      </c>
      <c r="V21" s="164">
        <f>+IFERROR(P21/F21*100,0)</f>
        <v/>
      </c>
      <c r="W21" s="154">
        <f>+SUMIF(рўйхат!A:A,A21,рўйхат!AX:AX)</f>
        <v/>
      </c>
      <c r="X21" s="156">
        <f>+SUMIF(рўйхат!A:A,A21,рўйхат!AY:AY)</f>
        <v/>
      </c>
      <c r="Y21" s="164">
        <f>+IFERROR(W21/E21*100,0)</f>
        <v/>
      </c>
      <c r="Z21" s="193">
        <f>+IFERROR(X21/F21*100,0)</f>
        <v/>
      </c>
    </row>
    <row r="22" outlineLevel="1" ht="33" customFormat="1" customHeight="1" s="148">
      <c r="A22" s="148" t="n">
        <v>201272843</v>
      </c>
      <c r="B22" s="148" t="n">
        <v>1</v>
      </c>
      <c r="C22" s="148" t="inlineStr">
        <is>
          <t>Вазирлик</t>
        </is>
      </c>
      <c r="D22" s="167" t="inlineStr">
        <is>
          <t>Тоғ-кон саноати ва геология вазирлиги</t>
        </is>
      </c>
      <c r="E22" s="154">
        <f>+SUMIF(рўйхат!A:A,A22,рўйхат!F:F)</f>
        <v/>
      </c>
      <c r="F22" s="153">
        <f>+SUMIF(рўйхат!A:A,A22,рўйхат!G:G)</f>
        <v/>
      </c>
      <c r="G22" s="154">
        <f>+SUMIF(рўйхат!A:A,A22,рўйхат!BL:BL)</f>
        <v/>
      </c>
      <c r="H22" s="153">
        <f>+SUMIF(рўйхат!A:A,A22,рўйхат!BM:BM)</f>
        <v/>
      </c>
      <c r="I22" s="166">
        <f>+IFERROR(G22/E22*100,0)</f>
        <v/>
      </c>
      <c r="J22" s="166">
        <f>+IFERROR(H22/F22*100,0)</f>
        <v/>
      </c>
      <c r="K22" s="154">
        <f>+SUMIF(рўйхат!A:A,A22,рўйхат!CR:CR)</f>
        <v/>
      </c>
      <c r="L22" s="153">
        <f>+SUMIF(рўйхат!A:A,A22,рўйхат!CS:CS)</f>
        <v/>
      </c>
      <c r="M22" s="166">
        <f>+IFERROR(K22/G22*100,0)</f>
        <v/>
      </c>
      <c r="N22" s="166">
        <f>+IFERROR(L22/H22*100,0)</f>
        <v/>
      </c>
      <c r="O22" s="154">
        <f>+Q22+S22</f>
        <v/>
      </c>
      <c r="P22" s="153">
        <f>+R22+T22</f>
        <v/>
      </c>
      <c r="Q22" s="154">
        <f>+SUMIF(рўйхат!A:A,A22,рўйхат!CZ:CZ)</f>
        <v/>
      </c>
      <c r="R22" s="153">
        <f>+SUMIF(рўйхат!A:A,A22,рўйхат!DA:DA)</f>
        <v/>
      </c>
      <c r="S22" s="154">
        <f>+SUMIF(рўйхат!A:A,A22,рўйхат!DB:DB)</f>
        <v/>
      </c>
      <c r="T22" s="153">
        <f>+SUMIF(рўйхат!A:A,A22,рўйхат!DC:DC)</f>
        <v/>
      </c>
      <c r="U22" s="164">
        <f>+IFERROR(O22/E22*100,0)</f>
        <v/>
      </c>
      <c r="V22" s="164">
        <f>+IFERROR(P22/F22*100,0)</f>
        <v/>
      </c>
      <c r="W22" s="154">
        <f>+SUMIF(рўйхат!A:A,A22,рўйхат!AX:AX)</f>
        <v/>
      </c>
      <c r="X22" s="156">
        <f>+SUMIF(рўйхат!A:A,A22,рўйхат!AY:AY)</f>
        <v/>
      </c>
      <c r="Y22" s="164">
        <f>+IFERROR(W22/E22*100,0)</f>
        <v/>
      </c>
      <c r="Z22" s="193">
        <f>+IFERROR(X22/F22*100,0)</f>
        <v/>
      </c>
    </row>
    <row r="23" outlineLevel="1" ht="33" customFormat="1" customHeight="1" s="148">
      <c r="A23" s="148" t="n">
        <v>201862006</v>
      </c>
      <c r="B23" s="148" t="n">
        <v>1</v>
      </c>
      <c r="C23" s="148" t="inlineStr">
        <is>
          <t>Вазирлик</t>
        </is>
      </c>
      <c r="D23" s="167" t="inlineStr">
        <is>
          <t>Фавқулодда вазиятлар вазирлиги</t>
        </is>
      </c>
      <c r="E23" s="154">
        <f>+SUMIF(рўйхат!A:A,A23,рўйхат!F:F)</f>
        <v/>
      </c>
      <c r="F23" s="153">
        <f>+SUMIF(рўйхат!A:A,A23,рўйхат!G:G)</f>
        <v/>
      </c>
      <c r="G23" s="154">
        <f>+SUMIF(рўйхат!A:A,A23,рўйхат!BL:BL)</f>
        <v/>
      </c>
      <c r="H23" s="153">
        <f>+SUMIF(рўйхат!A:A,A23,рўйхат!BM:BM)</f>
        <v/>
      </c>
      <c r="I23" s="166">
        <f>+IFERROR(G23/E23*100,0)</f>
        <v/>
      </c>
      <c r="J23" s="166">
        <f>+IFERROR(H23/F23*100,0)</f>
        <v/>
      </c>
      <c r="K23" s="154">
        <f>+SUMIF(рўйхат!A:A,A23,рўйхат!CR:CR)</f>
        <v/>
      </c>
      <c r="L23" s="153">
        <f>+SUMIF(рўйхат!A:A,A23,рўйхат!CS:CS)</f>
        <v/>
      </c>
      <c r="M23" s="166">
        <f>+IFERROR(K23/G23*100,0)</f>
        <v/>
      </c>
      <c r="N23" s="166">
        <f>+IFERROR(L23/H23*100,0)</f>
        <v/>
      </c>
      <c r="O23" s="154">
        <f>+Q23+S23</f>
        <v/>
      </c>
      <c r="P23" s="153">
        <f>+R23+T23</f>
        <v/>
      </c>
      <c r="Q23" s="154">
        <f>+SUMIF(рўйхат!A:A,A23,рўйхат!CZ:CZ)</f>
        <v/>
      </c>
      <c r="R23" s="153">
        <f>+SUMIF(рўйхат!A:A,A23,рўйхат!DA:DA)</f>
        <v/>
      </c>
      <c r="S23" s="154">
        <f>+SUMIF(рўйхат!A:A,A23,рўйхат!DB:DB)</f>
        <v/>
      </c>
      <c r="T23" s="153">
        <f>+SUMIF(рўйхат!A:A,A23,рўйхат!DC:DC)</f>
        <v/>
      </c>
      <c r="U23" s="164">
        <f>+IFERROR(O23/E23*100,0)</f>
        <v/>
      </c>
      <c r="V23" s="164">
        <f>+IFERROR(P23/F23*100,0)</f>
        <v/>
      </c>
      <c r="W23" s="154">
        <f>+SUMIF(рўйхат!A:A,A23,рўйхат!AX:AX)</f>
        <v/>
      </c>
      <c r="X23" s="156">
        <f>+SUMIF(рўйхат!A:A,A23,рўйхат!AY:AY)</f>
        <v/>
      </c>
      <c r="Y23" s="164">
        <f>+IFERROR(W23/E23*100,0)</f>
        <v/>
      </c>
      <c r="Z23" s="193">
        <f>+IFERROR(X23/F23*100,0)</f>
        <v/>
      </c>
    </row>
    <row r="24" outlineLevel="1" ht="33" customFormat="1" customHeight="1" s="148">
      <c r="A24" s="148" t="n">
        <v>203940968</v>
      </c>
      <c r="B24" s="148" t="n">
        <v>1</v>
      </c>
      <c r="C24" s="148" t="inlineStr">
        <is>
          <t>Вазирлик</t>
        </is>
      </c>
      <c r="D24" s="167" t="inlineStr">
        <is>
          <t>Мудофаа вазирлиги</t>
        </is>
      </c>
      <c r="E24" s="154">
        <f>+SUMIF(рўйхат!A:A,A24,рўйхат!F:F)</f>
        <v/>
      </c>
      <c r="F24" s="153">
        <f>+SUMIF(рўйхат!A:A,A24,рўйхат!G:G)</f>
        <v/>
      </c>
      <c r="G24" s="154">
        <f>+SUMIF(рўйхат!A:A,A24,рўйхат!BL:BL)</f>
        <v/>
      </c>
      <c r="H24" s="153">
        <f>+SUMIF(рўйхат!A:A,A24,рўйхат!BM:BM)</f>
        <v/>
      </c>
      <c r="I24" s="166">
        <f>+IFERROR(G24/E24*100,0)</f>
        <v/>
      </c>
      <c r="J24" s="166">
        <f>+IFERROR(H24/F24*100,0)</f>
        <v/>
      </c>
      <c r="K24" s="154">
        <f>+SUMIF(рўйхат!A:A,A24,рўйхат!CR:CR)</f>
        <v/>
      </c>
      <c r="L24" s="153">
        <f>+SUMIF(рўйхат!A:A,A24,рўйхат!CS:CS)</f>
        <v/>
      </c>
      <c r="M24" s="166">
        <f>+IFERROR(K24/G24*100,0)</f>
        <v/>
      </c>
      <c r="N24" s="166">
        <f>+IFERROR(L24/H24*100,0)</f>
        <v/>
      </c>
      <c r="O24" s="154">
        <f>+Q24+S24</f>
        <v/>
      </c>
      <c r="P24" s="153">
        <f>+R24+T24</f>
        <v/>
      </c>
      <c r="Q24" s="154">
        <f>+SUMIF(рўйхат!A:A,A24,рўйхат!CZ:CZ)</f>
        <v/>
      </c>
      <c r="R24" s="153">
        <f>+SUMIF(рўйхат!A:A,A24,рўйхат!DA:DA)</f>
        <v/>
      </c>
      <c r="S24" s="154">
        <f>+SUMIF(рўйхат!A:A,A24,рўйхат!DB:DB)</f>
        <v/>
      </c>
      <c r="T24" s="153">
        <f>+SUMIF(рўйхат!A:A,A24,рўйхат!DC:DC)</f>
        <v/>
      </c>
      <c r="U24" s="164">
        <f>+IFERROR(O24/E24*100,0)</f>
        <v/>
      </c>
      <c r="V24" s="164">
        <f>+IFERROR(P24/F24*100,0)</f>
        <v/>
      </c>
      <c r="W24" s="154">
        <f>+SUMIF(рўйхат!A:A,A24,рўйхат!AX:AX)</f>
        <v/>
      </c>
      <c r="X24" s="156">
        <f>+SUMIF(рўйхат!A:A,A24,рўйхат!AY:AY)</f>
        <v/>
      </c>
      <c r="Y24" s="164">
        <f>+IFERROR(W24/E24*100,0)</f>
        <v/>
      </c>
      <c r="Z24" s="193">
        <f>+IFERROR(X24/F24*100,0)</f>
        <v/>
      </c>
    </row>
    <row r="25" outlineLevel="1" ht="33" customFormat="1" customHeight="1" s="148">
      <c r="A25" s="148" t="n">
        <v>207254433</v>
      </c>
      <c r="B25" s="148" t="n">
        <v>1</v>
      </c>
      <c r="C25" s="148" t="inlineStr">
        <is>
          <t>Вазирлик</t>
        </is>
      </c>
      <c r="D25" s="167" t="inlineStr">
        <is>
          <t>Инвестициялар, саноат ва савдо вазирлиги</t>
        </is>
      </c>
      <c r="E25" s="154">
        <f>+SUMIF(рўйхат!A:A,A25,рўйхат!F:F)</f>
        <v/>
      </c>
      <c r="F25" s="153">
        <f>+SUMIF(рўйхат!A:A,A25,рўйхат!G:G)</f>
        <v/>
      </c>
      <c r="G25" s="154">
        <f>+SUMIF(рўйхат!A:A,A25,рўйхат!BL:BL)</f>
        <v/>
      </c>
      <c r="H25" s="153">
        <f>+SUMIF(рўйхат!A:A,A25,рўйхат!BM:BM)</f>
        <v/>
      </c>
      <c r="I25" s="166">
        <f>+IFERROR(G25/E25*100,0)</f>
        <v/>
      </c>
      <c r="J25" s="166">
        <f>+IFERROR(H25/F25*100,0)</f>
        <v/>
      </c>
      <c r="K25" s="154">
        <f>+SUMIF(рўйхат!A:A,A25,рўйхат!CR:CR)</f>
        <v/>
      </c>
      <c r="L25" s="153">
        <f>+SUMIF(рўйхат!A:A,A25,рўйхат!CS:CS)</f>
        <v/>
      </c>
      <c r="M25" s="166">
        <f>+IFERROR(K25/G25*100,0)</f>
        <v/>
      </c>
      <c r="N25" s="166">
        <f>+IFERROR(L25/H25*100,0)</f>
        <v/>
      </c>
      <c r="O25" s="154">
        <f>+Q25+S25</f>
        <v/>
      </c>
      <c r="P25" s="153">
        <f>+R25+T25</f>
        <v/>
      </c>
      <c r="Q25" s="154">
        <f>+SUMIF(рўйхат!A:A,A25,рўйхат!CZ:CZ)</f>
        <v/>
      </c>
      <c r="R25" s="153">
        <f>+SUMIF(рўйхат!A:A,A25,рўйхат!DA:DA)</f>
        <v/>
      </c>
      <c r="S25" s="154">
        <f>+SUMIF(рўйхат!A:A,A25,рўйхат!DB:DB)</f>
        <v/>
      </c>
      <c r="T25" s="153">
        <f>+SUMIF(рўйхат!A:A,A25,рўйхат!DC:DC)</f>
        <v/>
      </c>
      <c r="U25" s="164">
        <f>+IFERROR(O25/E25*100,0)</f>
        <v/>
      </c>
      <c r="V25" s="164">
        <f>+IFERROR(P25/F25*100,0)</f>
        <v/>
      </c>
      <c r="W25" s="154">
        <f>+SUMIF(рўйхат!A:A,A25,рўйхат!AX:AX)</f>
        <v/>
      </c>
      <c r="X25" s="156">
        <f>+SUMIF(рўйхат!A:A,A25,рўйхат!AY:AY)</f>
        <v/>
      </c>
      <c r="Y25" s="164">
        <f>+IFERROR(W25/E25*100,0)</f>
        <v/>
      </c>
      <c r="Z25" s="193">
        <f>+IFERROR(X25/F25*100,0)</f>
        <v/>
      </c>
    </row>
    <row r="26" outlineLevel="1" ht="33" customFormat="1" customHeight="1" s="148">
      <c r="A26" s="148" t="n">
        <v>305601481</v>
      </c>
      <c r="B26" s="148" t="n">
        <v>1</v>
      </c>
      <c r="C26" s="148" t="inlineStr">
        <is>
          <t>Вазирлик</t>
        </is>
      </c>
      <c r="D26" s="167" t="inlineStr">
        <is>
          <t>Сув хўжалиги вазирлиги</t>
        </is>
      </c>
      <c r="E26" s="154">
        <f>+SUMIF(рўйхат!A:A,A26,рўйхат!F:F)</f>
        <v/>
      </c>
      <c r="F26" s="153">
        <f>+SUMIF(рўйхат!A:A,A26,рўйхат!G:G)</f>
        <v/>
      </c>
      <c r="G26" s="154">
        <f>+SUMIF(рўйхат!A:A,A26,рўйхат!BL:BL)</f>
        <v/>
      </c>
      <c r="H26" s="153">
        <f>+SUMIF(рўйхат!A:A,A26,рўйхат!BM:BM)</f>
        <v/>
      </c>
      <c r="I26" s="166">
        <f>+IFERROR(G26/E26*100,0)</f>
        <v/>
      </c>
      <c r="J26" s="166">
        <f>+IFERROR(H26/F26*100,0)</f>
        <v/>
      </c>
      <c r="K26" s="154">
        <f>+SUMIF(рўйхат!A:A,A26,рўйхат!CR:CR)</f>
        <v/>
      </c>
      <c r="L26" s="153">
        <f>+SUMIF(рўйхат!A:A,A26,рўйхат!CS:CS)</f>
        <v/>
      </c>
      <c r="M26" s="166">
        <f>+IFERROR(K26/G26*100,0)</f>
        <v/>
      </c>
      <c r="N26" s="166">
        <f>+IFERROR(L26/H26*100,0)</f>
        <v/>
      </c>
      <c r="O26" s="154">
        <f>+Q26+S26</f>
        <v/>
      </c>
      <c r="P26" s="153">
        <f>+R26+T26</f>
        <v/>
      </c>
      <c r="Q26" s="154">
        <f>+SUMIF(рўйхат!A:A,A26,рўйхат!CZ:CZ)</f>
        <v/>
      </c>
      <c r="R26" s="153">
        <f>+SUMIF(рўйхат!A:A,A26,рўйхат!DA:DA)</f>
        <v/>
      </c>
      <c r="S26" s="154">
        <f>+SUMIF(рўйхат!A:A,A26,рўйхат!DB:DB)</f>
        <v/>
      </c>
      <c r="T26" s="153">
        <f>+SUMIF(рўйхат!A:A,A26,рўйхат!DC:DC)</f>
        <v/>
      </c>
      <c r="U26" s="164">
        <f>+IFERROR(O26/E26*100,0)</f>
        <v/>
      </c>
      <c r="V26" s="164">
        <f>+IFERROR(P26/F26*100,0)</f>
        <v/>
      </c>
      <c r="W26" s="154">
        <f>+SUMIF(рўйхат!A:A,A26,рўйхат!AX:AX)</f>
        <v/>
      </c>
      <c r="X26" s="156">
        <f>+SUMIF(рўйхат!A:A,A26,рўйхат!AY:AY)</f>
        <v/>
      </c>
      <c r="Y26" s="164">
        <f>+IFERROR(W26/E26*100,0)</f>
        <v/>
      </c>
      <c r="Z26" s="193">
        <f>+IFERROR(X26/F26*100,0)</f>
        <v/>
      </c>
    </row>
    <row r="27" outlineLevel="1" ht="33" customFormat="1" customHeight="1" s="148">
      <c r="A27" s="148" t="n">
        <v>305636074</v>
      </c>
      <c r="B27" s="148" t="n">
        <v>1</v>
      </c>
      <c r="C27" s="148" t="inlineStr">
        <is>
          <t>Вазирлик</t>
        </is>
      </c>
      <c r="D27" s="167" t="inlineStr">
        <is>
          <t>Қишлоқ хўжалиги вазирлиги</t>
        </is>
      </c>
      <c r="E27" s="154">
        <f>+SUMIF(рўйхат!A:A,A27,рўйхат!F:F)</f>
        <v/>
      </c>
      <c r="F27" s="153">
        <f>+SUMIF(рўйхат!A:A,A27,рўйхат!G:G)</f>
        <v/>
      </c>
      <c r="G27" s="154">
        <f>+SUMIF(рўйхат!A:A,A27,рўйхат!BL:BL)</f>
        <v/>
      </c>
      <c r="H27" s="153">
        <f>+SUMIF(рўйхат!A:A,A27,рўйхат!BM:BM)</f>
        <v/>
      </c>
      <c r="I27" s="166">
        <f>+IFERROR(G27/E27*100,0)</f>
        <v/>
      </c>
      <c r="J27" s="166">
        <f>+IFERROR(H27/F27*100,0)</f>
        <v/>
      </c>
      <c r="K27" s="154">
        <f>+SUMIF(рўйхат!A:A,A27,рўйхат!CR:CR)</f>
        <v/>
      </c>
      <c r="L27" s="153">
        <f>+SUMIF(рўйхат!A:A,A27,рўйхат!CS:CS)</f>
        <v/>
      </c>
      <c r="M27" s="166">
        <f>+IFERROR(K27/G27*100,0)</f>
        <v/>
      </c>
      <c r="N27" s="166">
        <f>+IFERROR(L27/H27*100,0)</f>
        <v/>
      </c>
      <c r="O27" s="154">
        <f>+Q27+S27</f>
        <v/>
      </c>
      <c r="P27" s="153">
        <f>+R27+T27</f>
        <v/>
      </c>
      <c r="Q27" s="154">
        <f>+SUMIF(рўйхат!A:A,A27,рўйхат!CZ:CZ)</f>
        <v/>
      </c>
      <c r="R27" s="153">
        <f>+SUMIF(рўйхат!A:A,A27,рўйхат!DA:DA)</f>
        <v/>
      </c>
      <c r="S27" s="154">
        <f>+SUMIF(рўйхат!A:A,A27,рўйхат!DB:DB)</f>
        <v/>
      </c>
      <c r="T27" s="153">
        <f>+SUMIF(рўйхат!A:A,A27,рўйхат!DC:DC)</f>
        <v/>
      </c>
      <c r="U27" s="164">
        <f>+IFERROR(O27/E27*100,0)</f>
        <v/>
      </c>
      <c r="V27" s="164">
        <f>+IFERROR(P27/F27*100,0)</f>
        <v/>
      </c>
      <c r="W27" s="154">
        <f>+SUMIF(рўйхат!A:A,A27,рўйхат!AX:AX)</f>
        <v/>
      </c>
      <c r="X27" s="156">
        <f>+SUMIF(рўйхат!A:A,A27,рўйхат!AY:AY)</f>
        <v/>
      </c>
      <c r="Y27" s="164">
        <f>+IFERROR(W27/E27*100,0)</f>
        <v/>
      </c>
      <c r="Z27" s="193">
        <f>+IFERROR(X27/F27*100,0)</f>
        <v/>
      </c>
    </row>
    <row r="28" outlineLevel="1" ht="33" customFormat="1" customHeight="1" s="148">
      <c r="A28" s="148" t="n">
        <v>306135831</v>
      </c>
      <c r="B28" s="148" t="n">
        <v>1</v>
      </c>
      <c r="C28" s="148" t="inlineStr">
        <is>
          <t>Вазирлик</t>
        </is>
      </c>
      <c r="D28" s="167" t="inlineStr">
        <is>
          <t>Энергетика вазирлиги</t>
        </is>
      </c>
      <c r="E28" s="154">
        <f>+SUMIF(рўйхат!A:A,A28,рўйхат!F:F)</f>
        <v/>
      </c>
      <c r="F28" s="153">
        <f>+SUMIF(рўйхат!A:A,A28,рўйхат!G:G)</f>
        <v/>
      </c>
      <c r="G28" s="154">
        <f>+SUMIF(рўйхат!A:A,A28,рўйхат!BL:BL)</f>
        <v/>
      </c>
      <c r="H28" s="153">
        <f>+SUMIF(рўйхат!A:A,A28,рўйхат!BM:BM)</f>
        <v/>
      </c>
      <c r="I28" s="166">
        <f>+IFERROR(G28/E28*100,0)</f>
        <v/>
      </c>
      <c r="J28" s="166">
        <f>+IFERROR(H28/F28*100,0)</f>
        <v/>
      </c>
      <c r="K28" s="154">
        <f>+SUMIF(рўйхат!A:A,A28,рўйхат!CR:CR)</f>
        <v/>
      </c>
      <c r="L28" s="153">
        <f>+SUMIF(рўйхат!A:A,A28,рўйхат!CS:CS)</f>
        <v/>
      </c>
      <c r="M28" s="166">
        <f>+IFERROR(K28/G28*100,0)</f>
        <v/>
      </c>
      <c r="N28" s="166">
        <f>+IFERROR(L28/H28*100,0)</f>
        <v/>
      </c>
      <c r="O28" s="154">
        <f>+Q28+S28</f>
        <v/>
      </c>
      <c r="P28" s="153">
        <f>+R28+T28</f>
        <v/>
      </c>
      <c r="Q28" s="154">
        <f>+SUMIF(рўйхат!A:A,A28,рўйхат!CZ:CZ)</f>
        <v/>
      </c>
      <c r="R28" s="153">
        <f>+SUMIF(рўйхат!A:A,A28,рўйхат!DA:DA)</f>
        <v/>
      </c>
      <c r="S28" s="154">
        <f>+SUMIF(рўйхат!A:A,A28,рўйхат!DB:DB)</f>
        <v/>
      </c>
      <c r="T28" s="153">
        <f>+SUMIF(рўйхат!A:A,A28,рўйхат!DC:DC)</f>
        <v/>
      </c>
      <c r="U28" s="164">
        <f>+IFERROR(O28/E28*100,0)</f>
        <v/>
      </c>
      <c r="V28" s="164">
        <f>+IFERROR(P28/F28*100,0)</f>
        <v/>
      </c>
      <c r="W28" s="154">
        <f>+SUMIF(рўйхат!A:A,A28,рўйхат!AX:AX)</f>
        <v/>
      </c>
      <c r="X28" s="156">
        <f>+SUMIF(рўйхат!A:A,A28,рўйхат!AY:AY)</f>
        <v/>
      </c>
      <c r="Y28" s="164">
        <f>+IFERROR(W28/E28*100,0)</f>
        <v/>
      </c>
      <c r="Z28" s="193">
        <f>+IFERROR(X28/F28*100,0)</f>
        <v/>
      </c>
    </row>
    <row r="29" outlineLevel="1" ht="33" customFormat="1" customHeight="1" s="148">
      <c r="A29" s="148" t="n">
        <v>306142966</v>
      </c>
      <c r="B29" s="148" t="n">
        <v>1</v>
      </c>
      <c r="C29" s="148" t="inlineStr">
        <is>
          <t>Вазирлик</t>
        </is>
      </c>
      <c r="D29" s="167" t="inlineStr">
        <is>
          <t>Транспорт вазирлиги</t>
        </is>
      </c>
      <c r="E29" s="154">
        <f>+SUMIF(рўйхат!A:A,A29,рўйхат!F:F)</f>
        <v/>
      </c>
      <c r="F29" s="153">
        <f>+SUMIF(рўйхат!A:A,A29,рўйхат!G:G)</f>
        <v/>
      </c>
      <c r="G29" s="154">
        <f>+SUMIF(рўйхат!A:A,A29,рўйхат!BL:BL)</f>
        <v/>
      </c>
      <c r="H29" s="153">
        <f>+SUMIF(рўйхат!A:A,A29,рўйхат!BM:BM)</f>
        <v/>
      </c>
      <c r="I29" s="166">
        <f>+IFERROR(G29/E29*100,0)</f>
        <v/>
      </c>
      <c r="J29" s="166">
        <f>+IFERROR(H29/F29*100,0)</f>
        <v/>
      </c>
      <c r="K29" s="154">
        <f>+SUMIF(рўйхат!A:A,A29,рўйхат!CR:CR)</f>
        <v/>
      </c>
      <c r="L29" s="153">
        <f>+SUMIF(рўйхат!A:A,A29,рўйхат!CS:CS)</f>
        <v/>
      </c>
      <c r="M29" s="166">
        <f>+IFERROR(K29/G29*100,0)</f>
        <v/>
      </c>
      <c r="N29" s="166">
        <f>+IFERROR(L29/H29*100,0)</f>
        <v/>
      </c>
      <c r="O29" s="154">
        <f>+Q29+S29</f>
        <v/>
      </c>
      <c r="P29" s="153">
        <f>+R29+T29</f>
        <v/>
      </c>
      <c r="Q29" s="154">
        <f>+SUMIF(рўйхат!A:A,A29,рўйхат!CZ:CZ)</f>
        <v/>
      </c>
      <c r="R29" s="153">
        <f>+SUMIF(рўйхат!A:A,A29,рўйхат!DA:DA)</f>
        <v/>
      </c>
      <c r="S29" s="154">
        <f>+SUMIF(рўйхат!A:A,A29,рўйхат!DB:DB)</f>
        <v/>
      </c>
      <c r="T29" s="153">
        <f>+SUMIF(рўйхат!A:A,A29,рўйхат!DC:DC)</f>
        <v/>
      </c>
      <c r="U29" s="164">
        <f>+IFERROR(O29/E29*100,0)</f>
        <v/>
      </c>
      <c r="V29" s="164">
        <f>+IFERROR(P29/F29*100,0)</f>
        <v/>
      </c>
      <c r="W29" s="154">
        <f>+SUMIF(рўйхат!A:A,A29,рўйхат!AX:AX)</f>
        <v/>
      </c>
      <c r="X29" s="156">
        <f>+SUMIF(рўйхат!A:A,A29,рўйхат!AY:AY)</f>
        <v/>
      </c>
      <c r="Y29" s="164">
        <f>+IFERROR(W29/E29*100,0)</f>
        <v/>
      </c>
      <c r="Z29" s="193">
        <f>+IFERROR(X29/F29*100,0)</f>
        <v/>
      </c>
    </row>
    <row r="30" outlineLevel="1" ht="33" customFormat="1" customHeight="1" s="148" thickBot="1">
      <c r="A30" s="148" t="n">
        <v>309319117</v>
      </c>
      <c r="B30" s="148" t="n">
        <v>1</v>
      </c>
      <c r="C30" s="148" t="inlineStr">
        <is>
          <t>Вазирлик</t>
        </is>
      </c>
      <c r="D30" s="167" t="inlineStr">
        <is>
          <t>Спорт вазирлиги</t>
        </is>
      </c>
      <c r="E30" s="185">
        <f>+SUMIF(рўйхат!A:A,A30,рўйхат!F:F)</f>
        <v/>
      </c>
      <c r="F30" s="186">
        <f>+SUMIF(рўйхат!A:A,A30,рўйхат!G:G)</f>
        <v/>
      </c>
      <c r="G30" s="185">
        <f>+SUMIF(рўйхат!A:A,A30,рўйхат!BL:BL)</f>
        <v/>
      </c>
      <c r="H30" s="186">
        <f>+SUMIF(рўйхат!A:A,A30,рўйхат!BM:BM)</f>
        <v/>
      </c>
      <c r="I30" s="190">
        <f>+IFERROR(G30/E30*100,0)</f>
        <v/>
      </c>
      <c r="J30" s="190">
        <f>+IFERROR(H30/F30*100,0)</f>
        <v/>
      </c>
      <c r="K30" s="185">
        <f>+SUMIF(рўйхат!A:A,A30,рўйхат!CR:CR)</f>
        <v/>
      </c>
      <c r="L30" s="186">
        <f>+SUMIF(рўйхат!A:A,A30,рўйхат!CS:CS)</f>
        <v/>
      </c>
      <c r="M30" s="190">
        <f>+IFERROR(K30/G30*100,0)</f>
        <v/>
      </c>
      <c r="N30" s="190">
        <f>+IFERROR(L30/H30*100,0)</f>
        <v/>
      </c>
      <c r="O30" s="185">
        <f>+Q30+S30</f>
        <v/>
      </c>
      <c r="P30" s="186">
        <f>+R30+T30</f>
        <v/>
      </c>
      <c r="Q30" s="185">
        <f>+SUMIF(рўйхат!A:A,A30,рўйхат!CZ:CZ)</f>
        <v/>
      </c>
      <c r="R30" s="186">
        <f>+SUMIF(рўйхат!A:A,A30,рўйхат!DA:DA)</f>
        <v/>
      </c>
      <c r="S30" s="185">
        <f>+SUMIF(рўйхат!A:A,A30,рўйхат!DB:DB)</f>
        <v/>
      </c>
      <c r="T30" s="186">
        <f>+SUMIF(рўйхат!A:A,A30,рўйхат!DC:DC)</f>
        <v/>
      </c>
      <c r="U30" s="187">
        <f>+IFERROR(O30/E30*100,0)</f>
        <v/>
      </c>
      <c r="V30" s="187">
        <f>+IFERROR(P30/F30*100,0)</f>
        <v/>
      </c>
      <c r="W30" s="185">
        <f>+SUMIF(рўйхат!A:A,A30,рўйхат!AX:AX)</f>
        <v/>
      </c>
      <c r="X30" s="188">
        <f>+SUMIF(рўйхат!A:A,A30,рўйхат!AY:AY)</f>
        <v/>
      </c>
      <c r="Y30" s="187">
        <f>+IFERROR(W30/E30*100,0)</f>
        <v/>
      </c>
      <c r="Z30" s="197">
        <f>+IFERROR(X30/F30*100,0)</f>
        <v/>
      </c>
    </row>
    <row r="31" ht="51" customFormat="1" customHeight="1" s="148" thickBot="1">
      <c r="D31" s="258" t="inlineStr">
        <is>
          <t>ҚЎМИТАЛАР</t>
        </is>
      </c>
      <c r="E31" s="221" t="n"/>
      <c r="F31" s="221" t="n"/>
      <c r="G31" s="221" t="n"/>
      <c r="H31" s="221" t="n"/>
      <c r="I31" s="221" t="n"/>
      <c r="J31" s="221" t="n"/>
      <c r="K31" s="221" t="n"/>
      <c r="L31" s="221" t="n"/>
      <c r="M31" s="221" t="n"/>
      <c r="N31" s="221" t="n"/>
      <c r="O31" s="221" t="n"/>
      <c r="P31" s="221" t="n"/>
      <c r="Q31" s="221" t="n"/>
      <c r="R31" s="221" t="n"/>
      <c r="S31" s="221" t="n"/>
      <c r="T31" s="221" t="n"/>
      <c r="U31" s="221" t="n"/>
      <c r="V31" s="221" t="n"/>
      <c r="W31" s="221" t="n"/>
      <c r="X31" s="221" t="n"/>
      <c r="Y31" s="221" t="n"/>
      <c r="Z31" s="222" t="n"/>
    </row>
    <row r="32" ht="45" customFormat="1" customHeight="1" s="152">
      <c r="D32" s="180" t="inlineStr">
        <is>
          <t>ЖАМИ:</t>
        </is>
      </c>
      <c r="E32" s="191">
        <f>+SUM(E33:E43)</f>
        <v/>
      </c>
      <c r="F32" s="192">
        <f>+SUM(F33:F43)</f>
        <v/>
      </c>
      <c r="G32" s="191">
        <f>+SUM(G33:G43)</f>
        <v/>
      </c>
      <c r="H32" s="192">
        <f>+SUM(H33:H43)</f>
        <v/>
      </c>
      <c r="I32" s="184">
        <f>+IFERROR(G32/E32*100,0)</f>
        <v/>
      </c>
      <c r="J32" s="184">
        <f>+IFERROR(H32/F32*100,0)</f>
        <v/>
      </c>
      <c r="K32" s="191">
        <f>+SUM(K33:K43)</f>
        <v/>
      </c>
      <c r="L32" s="192">
        <f>+SUM(L33:L43)</f>
        <v/>
      </c>
      <c r="M32" s="184">
        <f>+IFERROR(K32/G32*100,0)</f>
        <v/>
      </c>
      <c r="N32" s="184">
        <f>+IFERROR(L32/H32*100,0)</f>
        <v/>
      </c>
      <c r="O32" s="191">
        <f>+SUM(O33:O43)</f>
        <v/>
      </c>
      <c r="P32" s="192">
        <f>+SUM(P33:P43)</f>
        <v/>
      </c>
      <c r="Q32" s="191">
        <f>+SUM(Q33:Q43)</f>
        <v/>
      </c>
      <c r="R32" s="192">
        <f>+SUM(R33:R43)</f>
        <v/>
      </c>
      <c r="S32" s="191">
        <f>+SUM(S33:S43)</f>
        <v/>
      </c>
      <c r="T32" s="192">
        <f>+SUM(T33:T43)</f>
        <v/>
      </c>
      <c r="U32" s="183">
        <f>+IFERROR(O32/E32*100,0)</f>
        <v/>
      </c>
      <c r="V32" s="183">
        <f>+IFERROR(P32/F32*100,0)</f>
        <v/>
      </c>
      <c r="W32" s="191">
        <f>+SUM(W33:W43)</f>
        <v/>
      </c>
      <c r="X32" s="192">
        <f>+SUM(X33:X43)</f>
        <v/>
      </c>
      <c r="Y32" s="183">
        <f>+IFERROR(W32/E32*100,0)</f>
        <v/>
      </c>
      <c r="Z32" s="196">
        <f>+IFERROR(X32/F32*100,0)</f>
        <v/>
      </c>
    </row>
    <row r="33" outlineLevel="1" ht="33" customFormat="1" customHeight="1" s="148">
      <c r="A33" s="148" t="n">
        <v>200541754</v>
      </c>
      <c r="B33" s="148" t="n">
        <v>2</v>
      </c>
      <c r="C33" s="148" t="inlineStr">
        <is>
          <t>Қўмита</t>
        </is>
      </c>
      <c r="D33" s="167" t="inlineStr">
        <is>
          <t>Автомобил йўллар қўмитаси</t>
        </is>
      </c>
      <c r="E33" s="154">
        <f>+SUMIF(рўйхат!A:A,A33,рўйхат!F:F)</f>
        <v/>
      </c>
      <c r="F33" s="153">
        <f>+SUMIF(рўйхат!A:A,A33,рўйхат!G:G)</f>
        <v/>
      </c>
      <c r="G33" s="154">
        <f>+SUMIF(рўйхат!A:A,A33,рўйхат!BL:BL)</f>
        <v/>
      </c>
      <c r="H33" s="153">
        <f>+SUMIF(рўйхат!A:A,A33,рўйхат!BM:BM)</f>
        <v/>
      </c>
      <c r="I33" s="166">
        <f>+IFERROR(G33/E33*100,0)</f>
        <v/>
      </c>
      <c r="J33" s="166">
        <f>+IFERROR(H33/F33*100,0)</f>
        <v/>
      </c>
      <c r="K33" s="154">
        <f>+SUMIF(рўйхат!A:A,A33,рўйхат!CR:CR)</f>
        <v/>
      </c>
      <c r="L33" s="153">
        <f>+SUMIF(рўйхат!A:A,A33,рўйхат!CS:CS)</f>
        <v/>
      </c>
      <c r="M33" s="166">
        <f>+IFERROR(K33/G33*100,0)</f>
        <v/>
      </c>
      <c r="N33" s="166">
        <f>+IFERROR(L33/H33*100,0)</f>
        <v/>
      </c>
      <c r="O33" s="154">
        <f>+Q33+S33</f>
        <v/>
      </c>
      <c r="P33" s="153">
        <f>+R33+T33</f>
        <v/>
      </c>
      <c r="Q33" s="154">
        <f>+SUMIF(рўйхат!A:A,A33,рўйхат!CZ:CZ)</f>
        <v/>
      </c>
      <c r="R33" s="153">
        <f>+SUMIF(рўйхат!A:A,A33,рўйхат!DA:DA)</f>
        <v/>
      </c>
      <c r="S33" s="154">
        <f>+SUMIF(рўйхат!A:A,A33,рўйхат!DB:DB)</f>
        <v/>
      </c>
      <c r="T33" s="153">
        <f>+SUMIF(рўйхат!A:A,A33,рўйхат!DC:DC)</f>
        <v/>
      </c>
      <c r="U33" s="164">
        <f>+IFERROR(O33/E33*100,0)</f>
        <v/>
      </c>
      <c r="V33" s="164">
        <f>+IFERROR(P33/F33*100,0)</f>
        <v/>
      </c>
      <c r="W33" s="154">
        <f>+SUMIF(рўйхат!A:A,A33,рўйхат!AX:AX)</f>
        <v/>
      </c>
      <c r="X33" s="156">
        <f>+SUMIF(рўйхат!A:A,A33,рўйхат!AY:AY)</f>
        <v/>
      </c>
      <c r="Y33" s="164">
        <f>+IFERROR(W33/E33*100,0)</f>
        <v/>
      </c>
      <c r="Z33" s="193">
        <f>+IFERROR(X33/F33*100,0)</f>
        <v/>
      </c>
    </row>
    <row r="34" outlineLevel="1" ht="33" customFormat="1" customHeight="1" s="148">
      <c r="A34" s="148" t="n">
        <v>200794867</v>
      </c>
      <c r="B34" s="148" t="n">
        <v>2</v>
      </c>
      <c r="C34" s="148" t="inlineStr">
        <is>
          <t>Қўмита</t>
        </is>
      </c>
      <c r="D34" s="167" t="inlineStr">
        <is>
          <t>Божхона қўмитаси</t>
        </is>
      </c>
      <c r="E34" s="154">
        <f>+SUMIF(рўйхат!A:A,A34,рўйхат!F:F)</f>
        <v/>
      </c>
      <c r="F34" s="153">
        <f>+SUMIF(рўйхат!A:A,A34,рўйхат!G:G)</f>
        <v/>
      </c>
      <c r="G34" s="154">
        <f>+SUMIF(рўйхат!A:A,A34,рўйхат!BL:BL)</f>
        <v/>
      </c>
      <c r="H34" s="153">
        <f>+SUMIF(рўйхат!A:A,A34,рўйхат!BM:BM)</f>
        <v/>
      </c>
      <c r="I34" s="166">
        <f>+IFERROR(G34/E34*100,0)</f>
        <v/>
      </c>
      <c r="J34" s="166">
        <f>+IFERROR(H34/F34*100,0)</f>
        <v/>
      </c>
      <c r="K34" s="154">
        <f>+SUMIF(рўйхат!A:A,A34,рўйхат!CR:CR)</f>
        <v/>
      </c>
      <c r="L34" s="153">
        <f>+SUMIF(рўйхат!A:A,A34,рўйхат!CS:CS)</f>
        <v/>
      </c>
      <c r="M34" s="166">
        <f>+IFERROR(K34/G34*100,0)</f>
        <v/>
      </c>
      <c r="N34" s="166">
        <f>+IFERROR(L34/H34*100,0)</f>
        <v/>
      </c>
      <c r="O34" s="154">
        <f>+Q34+S34</f>
        <v/>
      </c>
      <c r="P34" s="153">
        <f>+R34+T34</f>
        <v/>
      </c>
      <c r="Q34" s="154">
        <f>+SUMIF(рўйхат!A:A,A34,рўйхат!CZ:CZ)</f>
        <v/>
      </c>
      <c r="R34" s="153">
        <f>+SUMIF(рўйхат!A:A,A34,рўйхат!DA:DA)</f>
        <v/>
      </c>
      <c r="S34" s="154">
        <f>+SUMIF(рўйхат!A:A,A34,рўйхат!DB:DB)</f>
        <v/>
      </c>
      <c r="T34" s="153">
        <f>+SUMIF(рўйхат!A:A,A34,рўйхат!DC:DC)</f>
        <v/>
      </c>
      <c r="U34" s="164">
        <f>+IFERROR(O34/E34*100,0)</f>
        <v/>
      </c>
      <c r="V34" s="164">
        <f>+IFERROR(P34/F34*100,0)</f>
        <v/>
      </c>
      <c r="W34" s="154">
        <f>+SUMIF(рўйхат!A:A,A34,рўйхат!AX:AX)</f>
        <v/>
      </c>
      <c r="X34" s="156">
        <f>+SUMIF(рўйхат!A:A,A34,рўйхат!AY:AY)</f>
        <v/>
      </c>
      <c r="Y34" s="164">
        <f>+IFERROR(W34/E34*100,0)</f>
        <v/>
      </c>
      <c r="Z34" s="193">
        <f>+IFERROR(X34/F34*100,0)</f>
        <v/>
      </c>
    </row>
    <row r="35" outlineLevel="1" ht="33" customFormat="1" customHeight="1" s="148">
      <c r="A35" s="148" t="n">
        <v>200935112</v>
      </c>
      <c r="B35" s="148" t="n">
        <v>2</v>
      </c>
      <c r="C35" s="148" t="inlineStr">
        <is>
          <t>Қўмита</t>
        </is>
      </c>
      <c r="D35" s="167" t="inlineStr">
        <is>
          <t>Ветеринария ва чорвачиликни ривожлантириш қўмитаси</t>
        </is>
      </c>
      <c r="E35" s="154">
        <f>+SUMIF(рўйхат!A:A,A35,рўйхат!F:F)</f>
        <v/>
      </c>
      <c r="F35" s="153">
        <f>+SUMIF(рўйхат!A:A,A35,рўйхат!G:G)</f>
        <v/>
      </c>
      <c r="G35" s="154">
        <f>+SUMIF(рўйхат!A:A,A35,рўйхат!BL:BL)</f>
        <v/>
      </c>
      <c r="H35" s="153">
        <f>+SUMIF(рўйхат!A:A,A35,рўйхат!BM:BM)</f>
        <v/>
      </c>
      <c r="I35" s="166">
        <f>+IFERROR(G35/E35*100,0)</f>
        <v/>
      </c>
      <c r="J35" s="166">
        <f>+IFERROR(H35/F35*100,0)</f>
        <v/>
      </c>
      <c r="K35" s="154">
        <f>+SUMIF(рўйхат!A:A,A35,рўйхат!CR:CR)</f>
        <v/>
      </c>
      <c r="L35" s="153">
        <f>+SUMIF(рўйхат!A:A,A35,рўйхат!CS:CS)</f>
        <v/>
      </c>
      <c r="M35" s="166">
        <f>+IFERROR(K35/G35*100,0)</f>
        <v/>
      </c>
      <c r="N35" s="166">
        <f>+IFERROR(L35/H35*100,0)</f>
        <v/>
      </c>
      <c r="O35" s="154">
        <f>+Q35+S35</f>
        <v/>
      </c>
      <c r="P35" s="153">
        <f>+R35+T35</f>
        <v/>
      </c>
      <c r="Q35" s="154">
        <f>+SUMIF(рўйхат!A:A,A35,рўйхат!CZ:CZ)</f>
        <v/>
      </c>
      <c r="R35" s="153">
        <f>+SUMIF(рўйхат!A:A,A35,рўйхат!DA:DA)</f>
        <v/>
      </c>
      <c r="S35" s="154">
        <f>+SUMIF(рўйхат!A:A,A35,рўйхат!DB:DB)</f>
        <v/>
      </c>
      <c r="T35" s="153">
        <f>+SUMIF(рўйхат!A:A,A35,рўйхат!DC:DC)</f>
        <v/>
      </c>
      <c r="U35" s="164">
        <f>+IFERROR(O35/E35*100,0)</f>
        <v/>
      </c>
      <c r="V35" s="164">
        <f>+IFERROR(P35/F35*100,0)</f>
        <v/>
      </c>
      <c r="W35" s="154">
        <f>+SUMIF(рўйхат!A:A,A35,рўйхат!AX:AX)</f>
        <v/>
      </c>
      <c r="X35" s="156">
        <f>+SUMIF(рўйхат!A:A,A35,рўйхат!AY:AY)</f>
        <v/>
      </c>
      <c r="Y35" s="164">
        <f>+IFERROR(W35/E35*100,0)</f>
        <v/>
      </c>
      <c r="Z35" s="193">
        <f>+IFERROR(X35/F35*100,0)</f>
        <v/>
      </c>
    </row>
    <row r="36" outlineLevel="1" ht="33" customFormat="1" customHeight="1" s="148">
      <c r="A36" s="148" t="n">
        <v>200936593</v>
      </c>
      <c r="B36" s="148" t="n">
        <v>2</v>
      </c>
      <c r="C36" s="148" t="inlineStr">
        <is>
          <t>Қўмита</t>
        </is>
      </c>
      <c r="D36" s="167" t="inlineStr">
        <is>
          <t>Экология вазирлиги</t>
        </is>
      </c>
      <c r="E36" s="154">
        <f>+SUMIF(рўйхат!A:A,A36,рўйхат!F:F)</f>
        <v/>
      </c>
      <c r="F36" s="153">
        <f>+SUMIF(рўйхат!A:A,A36,рўйхат!G:G)</f>
        <v/>
      </c>
      <c r="G36" s="154">
        <f>+SUMIF(рўйхат!A:A,A36,рўйхат!BL:BL)</f>
        <v/>
      </c>
      <c r="H36" s="153">
        <f>+SUMIF(рўйхат!A:A,A36,рўйхат!BM:BM)</f>
        <v/>
      </c>
      <c r="I36" s="166">
        <f>+IFERROR(G36/E36*100,0)</f>
        <v/>
      </c>
      <c r="J36" s="166">
        <f>+IFERROR(H36/F36*100,0)</f>
        <v/>
      </c>
      <c r="K36" s="154">
        <f>+SUMIF(рўйхат!A:A,A36,рўйхат!CR:CR)</f>
        <v/>
      </c>
      <c r="L36" s="153">
        <f>+SUMIF(рўйхат!A:A,A36,рўйхат!CS:CS)</f>
        <v/>
      </c>
      <c r="M36" s="166">
        <f>+IFERROR(K36/G36*100,0)</f>
        <v/>
      </c>
      <c r="N36" s="166">
        <f>+IFERROR(L36/H36*100,0)</f>
        <v/>
      </c>
      <c r="O36" s="154">
        <f>+Q36+S36</f>
        <v/>
      </c>
      <c r="P36" s="153">
        <f>+R36+T36</f>
        <v/>
      </c>
      <c r="Q36" s="154">
        <f>+SUMIF(рўйхат!A:A,A36,рўйхат!CZ:CZ)</f>
        <v/>
      </c>
      <c r="R36" s="153">
        <f>+SUMIF(рўйхат!A:A,A36,рўйхат!DA:DA)</f>
        <v/>
      </c>
      <c r="S36" s="154">
        <f>+SUMIF(рўйхат!A:A,A36,рўйхат!DB:DB)</f>
        <v/>
      </c>
      <c r="T36" s="153">
        <f>+SUMIF(рўйхат!A:A,A36,рўйхат!DC:DC)</f>
        <v/>
      </c>
      <c r="U36" s="164">
        <f>+IFERROR(O36/E36*100,0)</f>
        <v/>
      </c>
      <c r="V36" s="164">
        <f>+IFERROR(P36/F36*100,0)</f>
        <v/>
      </c>
      <c r="W36" s="154">
        <f>+SUMIF(рўйхат!A:A,A36,рўйхат!AX:AX)</f>
        <v/>
      </c>
      <c r="X36" s="156">
        <f>+SUMIF(рўйхат!A:A,A36,рўйхат!AY:AY)</f>
        <v/>
      </c>
      <c r="Y36" s="164">
        <f>+IFERROR(W36/E36*100,0)</f>
        <v/>
      </c>
      <c r="Z36" s="193">
        <f>+IFERROR(X36/F36*100,0)</f>
        <v/>
      </c>
    </row>
    <row r="37" outlineLevel="1" ht="33" customFormat="1" customHeight="1" s="148">
      <c r="A37" s="148" t="n">
        <v>202395586</v>
      </c>
      <c r="B37" s="148" t="n">
        <v>2</v>
      </c>
      <c r="C37" s="148" t="inlineStr">
        <is>
          <t>Қўмита</t>
        </is>
      </c>
      <c r="D37" s="167" t="inlineStr">
        <is>
          <t>Дин ишлари бўйича қўмита</t>
        </is>
      </c>
      <c r="E37" s="154">
        <f>+SUMIF(рўйхат!A:A,A37,рўйхат!F:F)</f>
        <v/>
      </c>
      <c r="F37" s="153">
        <f>+SUMIF(рўйхат!A:A,A37,рўйхат!G:G)</f>
        <v/>
      </c>
      <c r="G37" s="154">
        <f>+SUMIF(рўйхат!A:A,A37,рўйхат!BL:BL)</f>
        <v/>
      </c>
      <c r="H37" s="153">
        <f>+SUMIF(рўйхат!A:A,A37,рўйхат!BM:BM)</f>
        <v/>
      </c>
      <c r="I37" s="166">
        <f>+IFERROR(G37/E37*100,0)</f>
        <v/>
      </c>
      <c r="J37" s="166">
        <f>+IFERROR(H37/F37*100,0)</f>
        <v/>
      </c>
      <c r="K37" s="154">
        <f>+SUMIF(рўйхат!A:A,A37,рўйхат!CR:CR)</f>
        <v/>
      </c>
      <c r="L37" s="153">
        <f>+SUMIF(рўйхат!A:A,A37,рўйхат!CS:CS)</f>
        <v/>
      </c>
      <c r="M37" s="166">
        <f>+IFERROR(K37/G37*100,0)</f>
        <v/>
      </c>
      <c r="N37" s="166">
        <f>+IFERROR(L37/H37*100,0)</f>
        <v/>
      </c>
      <c r="O37" s="154">
        <f>+Q37+S37</f>
        <v/>
      </c>
      <c r="P37" s="153">
        <f>+R37+T37</f>
        <v/>
      </c>
      <c r="Q37" s="154">
        <f>+SUMIF(рўйхат!A:A,A37,рўйхат!CZ:CZ)</f>
        <v/>
      </c>
      <c r="R37" s="153">
        <f>+SUMIF(рўйхат!A:A,A37,рўйхат!DA:DA)</f>
        <v/>
      </c>
      <c r="S37" s="154">
        <f>+SUMIF(рўйхат!A:A,A37,рўйхат!DB:DB)</f>
        <v/>
      </c>
      <c r="T37" s="153">
        <f>+SUMIF(рўйхат!A:A,A37,рўйхат!DC:DC)</f>
        <v/>
      </c>
      <c r="U37" s="164">
        <f>+IFERROR(O37/E37*100,0)</f>
        <v/>
      </c>
      <c r="V37" s="164">
        <f>+IFERROR(P37/F37*100,0)</f>
        <v/>
      </c>
      <c r="W37" s="154">
        <f>+SUMIF(рўйхат!A:A,A37,рўйхат!AX:AX)</f>
        <v/>
      </c>
      <c r="X37" s="156">
        <f>+SUMIF(рўйхат!A:A,A37,рўйхат!AY:AY)</f>
        <v/>
      </c>
      <c r="Y37" s="164">
        <f>+IFERROR(W37/E37*100,0)</f>
        <v/>
      </c>
      <c r="Z37" s="193">
        <f>+IFERROR(X37/F37*100,0)</f>
        <v/>
      </c>
    </row>
    <row r="38" outlineLevel="1" ht="33" customFormat="1" customHeight="1" s="148">
      <c r="A38" s="148" t="n">
        <v>202883501</v>
      </c>
      <c r="B38" s="148" t="n">
        <v>2</v>
      </c>
      <c r="C38" s="148" t="inlineStr">
        <is>
          <t>Қўмита</t>
        </is>
      </c>
      <c r="D38" s="167" t="inlineStr">
        <is>
          <t>Солиқ қўмитаси</t>
        </is>
      </c>
      <c r="E38" s="154">
        <f>+SUMIF(рўйхат!A:A,A38,рўйхат!F:F)</f>
        <v/>
      </c>
      <c r="F38" s="153">
        <f>+SUMIF(рўйхат!A:A,A38,рўйхат!G:G)</f>
        <v/>
      </c>
      <c r="G38" s="154">
        <f>+SUMIF(рўйхат!A:A,A38,рўйхат!BL:BL)</f>
        <v/>
      </c>
      <c r="H38" s="153">
        <f>+SUMIF(рўйхат!A:A,A38,рўйхат!BM:BM)</f>
        <v/>
      </c>
      <c r="I38" s="166">
        <f>+IFERROR(G38/E38*100,0)</f>
        <v/>
      </c>
      <c r="J38" s="166">
        <f>+IFERROR(H38/F38*100,0)</f>
        <v/>
      </c>
      <c r="K38" s="154">
        <f>+SUMIF(рўйхат!A:A,A38,рўйхат!CR:CR)</f>
        <v/>
      </c>
      <c r="L38" s="153">
        <f>+SUMIF(рўйхат!A:A,A38,рўйхат!CS:CS)</f>
        <v/>
      </c>
      <c r="M38" s="166">
        <f>+IFERROR(K38/G38*100,0)</f>
        <v/>
      </c>
      <c r="N38" s="166">
        <f>+IFERROR(L38/H38*100,0)</f>
        <v/>
      </c>
      <c r="O38" s="154">
        <f>+Q38+S38</f>
        <v/>
      </c>
      <c r="P38" s="153">
        <f>+R38+T38</f>
        <v/>
      </c>
      <c r="Q38" s="154">
        <f>+SUMIF(рўйхат!A:A,A38,рўйхат!CZ:CZ)</f>
        <v/>
      </c>
      <c r="R38" s="153">
        <f>+SUMIF(рўйхат!A:A,A38,рўйхат!DA:DA)</f>
        <v/>
      </c>
      <c r="S38" s="154">
        <f>+SUMIF(рўйхат!A:A,A38,рўйхат!DB:DB)</f>
        <v/>
      </c>
      <c r="T38" s="153">
        <f>+SUMIF(рўйхат!A:A,A38,рўйхат!DC:DC)</f>
        <v/>
      </c>
      <c r="U38" s="164">
        <f>+IFERROR(O38/E38*100,0)</f>
        <v/>
      </c>
      <c r="V38" s="164">
        <f>+IFERROR(P38/F38*100,0)</f>
        <v/>
      </c>
      <c r="W38" s="154">
        <f>+SUMIF(рўйхат!A:A,A38,рўйхат!AX:AX)</f>
        <v/>
      </c>
      <c r="X38" s="156">
        <f>+SUMIF(рўйхат!A:A,A38,рўйхат!AY:AY)</f>
        <v/>
      </c>
      <c r="Y38" s="164">
        <f>+IFERROR(W38/E38*100,0)</f>
        <v/>
      </c>
      <c r="Z38" s="193">
        <f>+IFERROR(X38/F38*100,0)</f>
        <v/>
      </c>
    </row>
    <row r="39" outlineLevel="1" ht="33" customFormat="1" customHeight="1" s="148">
      <c r="A39" s="148" t="n">
        <v>306045611</v>
      </c>
      <c r="B39" s="148" t="n">
        <v>2</v>
      </c>
      <c r="C39" s="148" t="inlineStr">
        <is>
          <t>Қўмита</t>
        </is>
      </c>
      <c r="D39" s="167" t="inlineStr">
        <is>
          <t xml:space="preserve">Рақобатни ривожлантириш ва истеъмолчилар ҳуқуқларини ҳимоя қилиш қўмитаси </t>
        </is>
      </c>
      <c r="E39" s="154">
        <f>+SUMIF(рўйхат!A:A,A39,рўйхат!F:F)</f>
        <v/>
      </c>
      <c r="F39" s="153">
        <f>+SUMIF(рўйхат!A:A,A39,рўйхат!G:G)</f>
        <v/>
      </c>
      <c r="G39" s="154">
        <f>+SUMIF(рўйхат!A:A,A39,рўйхат!BL:BL)</f>
        <v/>
      </c>
      <c r="H39" s="153">
        <f>+SUMIF(рўйхат!A:A,A39,рўйхат!BM:BM)</f>
        <v/>
      </c>
      <c r="I39" s="166">
        <f>+IFERROR(G39/E39*100,0)</f>
        <v/>
      </c>
      <c r="J39" s="166">
        <f>+IFERROR(H39/F39*100,0)</f>
        <v/>
      </c>
      <c r="K39" s="154">
        <f>+SUMIF(рўйхат!A:A,A39,рўйхат!CR:CR)</f>
        <v/>
      </c>
      <c r="L39" s="153">
        <f>+SUMIF(рўйхат!A:A,A39,рўйхат!CS:CS)</f>
        <v/>
      </c>
      <c r="M39" s="166">
        <f>+IFERROR(K39/G39*100,0)</f>
        <v/>
      </c>
      <c r="N39" s="166">
        <f>+IFERROR(L39/H39*100,0)</f>
        <v/>
      </c>
      <c r="O39" s="154">
        <f>+Q39+S39</f>
        <v/>
      </c>
      <c r="P39" s="153">
        <f>+R39+T39</f>
        <v/>
      </c>
      <c r="Q39" s="154">
        <f>+SUMIF(рўйхат!A:A,A39,рўйхат!CZ:CZ)</f>
        <v/>
      </c>
      <c r="R39" s="153">
        <f>+SUMIF(рўйхат!A:A,A39,рўйхат!DA:DA)</f>
        <v/>
      </c>
      <c r="S39" s="154">
        <f>+SUMIF(рўйхат!A:A,A39,рўйхат!DB:DB)</f>
        <v/>
      </c>
      <c r="T39" s="153">
        <f>+SUMIF(рўйхат!A:A,A39,рўйхат!DC:DC)</f>
        <v/>
      </c>
      <c r="U39" s="164">
        <f>+IFERROR(O39/E39*100,0)</f>
        <v/>
      </c>
      <c r="V39" s="164">
        <f>+IFERROR(P39/F39*100,0)</f>
        <v/>
      </c>
      <c r="W39" s="154">
        <f>+SUMIF(рўйхат!A:A,A39,рўйхат!AX:AX)</f>
        <v/>
      </c>
      <c r="X39" s="156">
        <f>+SUMIF(рўйхат!A:A,A39,рўйхат!AY:AY)</f>
        <v/>
      </c>
      <c r="Y39" s="164">
        <f>+IFERROR(W39/E39*100,0)</f>
        <v/>
      </c>
      <c r="Z39" s="193">
        <f>+IFERROR(X39/F39*100,0)</f>
        <v/>
      </c>
    </row>
    <row r="40" outlineLevel="1" ht="33" customFormat="1" customHeight="1" s="148">
      <c r="A40" s="148" t="n">
        <v>309339432</v>
      </c>
      <c r="B40" s="148" t="n">
        <v>2</v>
      </c>
      <c r="C40" s="148" t="inlineStr">
        <is>
          <t>Қўмита</t>
        </is>
      </c>
      <c r="D40" s="167" t="inlineStr">
        <is>
          <t>Оила ва хотин-қизлар давлат қўмитаси</t>
        </is>
      </c>
      <c r="E40" s="154">
        <f>+SUMIF(рўйхат!A:A,A40,рўйхат!F:F)</f>
        <v/>
      </c>
      <c r="F40" s="153">
        <f>+SUMIF(рўйхат!A:A,A40,рўйхат!G:G)</f>
        <v/>
      </c>
      <c r="G40" s="154">
        <f>+SUMIF(рўйхат!A:A,A40,рўйхат!BL:BL)</f>
        <v/>
      </c>
      <c r="H40" s="153">
        <f>+SUMIF(рўйхат!A:A,A40,рўйхат!BM:BM)</f>
        <v/>
      </c>
      <c r="I40" s="166">
        <f>+IFERROR(G40/E40*100,0)</f>
        <v/>
      </c>
      <c r="J40" s="166">
        <f>+IFERROR(H40/F40*100,0)</f>
        <v/>
      </c>
      <c r="K40" s="154">
        <f>+SUMIF(рўйхат!A:A,A40,рўйхат!CR:CR)</f>
        <v/>
      </c>
      <c r="L40" s="153">
        <f>+SUMIF(рўйхат!A:A,A40,рўйхат!CS:CS)</f>
        <v/>
      </c>
      <c r="M40" s="166">
        <f>+IFERROR(K40/G40*100,0)</f>
        <v/>
      </c>
      <c r="N40" s="166">
        <f>+IFERROR(L40/H40*100,0)</f>
        <v/>
      </c>
      <c r="O40" s="154">
        <f>+Q40+S40</f>
        <v/>
      </c>
      <c r="P40" s="153">
        <f>+R40+T40</f>
        <v/>
      </c>
      <c r="Q40" s="154">
        <f>+SUMIF(рўйхат!A:A,A40,рўйхат!CZ:CZ)</f>
        <v/>
      </c>
      <c r="R40" s="153">
        <f>+SUMIF(рўйхат!A:A,A40,рўйхат!DA:DA)</f>
        <v/>
      </c>
      <c r="S40" s="154">
        <f>+SUMIF(рўйхат!A:A,A40,рўйхат!DB:DB)</f>
        <v/>
      </c>
      <c r="T40" s="153">
        <f>+SUMIF(рўйхат!A:A,A40,рўйхат!DC:DC)</f>
        <v/>
      </c>
      <c r="U40" s="164">
        <f>+IFERROR(O40/E40*100,0)</f>
        <v/>
      </c>
      <c r="V40" s="164">
        <f>+IFERROR(P40/F40*100,0)</f>
        <v/>
      </c>
      <c r="W40" s="154">
        <f>+SUMIF(рўйхат!A:A,A40,рўйхат!AX:AX)</f>
        <v/>
      </c>
      <c r="X40" s="156">
        <f>+SUMIF(рўйхат!A:A,A40,рўйхат!AY:AY)</f>
        <v/>
      </c>
      <c r="Y40" s="164">
        <f>+IFERROR(W40/E40*100,0)</f>
        <v/>
      </c>
      <c r="Z40" s="193">
        <f>+IFERROR(X40/F40*100,0)</f>
        <v/>
      </c>
    </row>
    <row r="41" outlineLevel="1" ht="33" customFormat="1" customHeight="1" s="148">
      <c r="A41" s="148" t="n">
        <v>310214424</v>
      </c>
      <c r="B41" s="148" t="n">
        <v>2</v>
      </c>
      <c r="C41" s="148" t="inlineStr">
        <is>
          <t>Қўмита</t>
        </is>
      </c>
      <c r="D41" s="167" t="inlineStr">
        <is>
          <t>Ғазначилик хизмати қўмитаси</t>
        </is>
      </c>
      <c r="E41" s="154">
        <f>+SUMIF(рўйхат!A:A,A41,рўйхат!F:F)</f>
        <v/>
      </c>
      <c r="F41" s="153">
        <f>+SUMIF(рўйхат!A:A,A41,рўйхат!G:G)</f>
        <v/>
      </c>
      <c r="G41" s="154">
        <f>+SUMIF(рўйхат!A:A,A41,рўйхат!BL:BL)</f>
        <v/>
      </c>
      <c r="H41" s="153">
        <f>+SUMIF(рўйхат!A:A,A41,рўйхат!BM:BM)</f>
        <v/>
      </c>
      <c r="I41" s="166">
        <f>+IFERROR(G41/E41*100,0)</f>
        <v/>
      </c>
      <c r="J41" s="166">
        <f>+IFERROR(H41/F41*100,0)</f>
        <v/>
      </c>
      <c r="K41" s="154">
        <f>+SUMIF(рўйхат!A:A,A41,рўйхат!CR:CR)</f>
        <v/>
      </c>
      <c r="L41" s="153">
        <f>+SUMIF(рўйхат!A:A,A41,рўйхат!CS:CS)</f>
        <v/>
      </c>
      <c r="M41" s="166">
        <f>+IFERROR(K41/G41*100,0)</f>
        <v/>
      </c>
      <c r="N41" s="166">
        <f>+IFERROR(L41/H41*100,0)</f>
        <v/>
      </c>
      <c r="O41" s="154">
        <f>+Q41+S41</f>
        <v/>
      </c>
      <c r="P41" s="153">
        <f>+R41+T41</f>
        <v/>
      </c>
      <c r="Q41" s="154">
        <f>+SUMIF(рўйхат!A:A,A41,рўйхат!CZ:CZ)</f>
        <v/>
      </c>
      <c r="R41" s="153">
        <f>+SUMIF(рўйхат!A:A,A41,рўйхат!DA:DA)</f>
        <v/>
      </c>
      <c r="S41" s="154">
        <f>+SUMIF(рўйхат!A:A,A41,рўйхат!DB:DB)</f>
        <v/>
      </c>
      <c r="T41" s="153">
        <f>+SUMIF(рўйхат!A:A,A41,рўйхат!DC:DC)</f>
        <v/>
      </c>
      <c r="U41" s="164">
        <f>+IFERROR(O41/E41*100,0)</f>
        <v/>
      </c>
      <c r="V41" s="164">
        <f>+IFERROR(P41/F41*100,0)</f>
        <v/>
      </c>
      <c r="W41" s="154">
        <f>+SUMIF(рўйхат!A:A,A41,рўйхат!AX:AX)</f>
        <v/>
      </c>
      <c r="X41" s="156">
        <f>+SUMIF(рўйхат!A:A,A41,рўйхат!AY:AY)</f>
        <v/>
      </c>
      <c r="Y41" s="164">
        <f>+IFERROR(W41/E41*100,0)</f>
        <v/>
      </c>
      <c r="Z41" s="193">
        <f>+IFERROR(X41/F41*100,0)</f>
        <v/>
      </c>
    </row>
    <row r="42" outlineLevel="1" ht="33" customFormat="1" customHeight="1" s="148">
      <c r="A42" s="148" t="n">
        <v>310698850</v>
      </c>
      <c r="B42" s="148" t="n">
        <v>2</v>
      </c>
      <c r="C42" s="148" t="inlineStr">
        <is>
          <t>Қўмита</t>
        </is>
      </c>
      <c r="D42" s="167" t="inlineStr">
        <is>
          <t>Туризм қўмитаси</t>
        </is>
      </c>
      <c r="E42" s="154">
        <f>+SUMIF(рўйхат!A:A,A42,рўйхат!F:F)</f>
        <v/>
      </c>
      <c r="F42" s="153">
        <f>+SUMIF(рўйхат!A:A,A42,рўйхат!G:G)</f>
        <v/>
      </c>
      <c r="G42" s="154">
        <f>+SUMIF(рўйхат!A:A,A42,рўйхат!BL:BL)</f>
        <v/>
      </c>
      <c r="H42" s="153">
        <f>+SUMIF(рўйхат!A:A,A42,рўйхат!BM:BM)</f>
        <v/>
      </c>
      <c r="I42" s="166">
        <f>+IFERROR(G42/E42*100,0)</f>
        <v/>
      </c>
      <c r="J42" s="166">
        <f>+IFERROR(H42/F42*100,0)</f>
        <v/>
      </c>
      <c r="K42" s="154">
        <f>+SUMIF(рўйхат!A:A,A42,рўйхат!CR:CR)</f>
        <v/>
      </c>
      <c r="L42" s="153">
        <f>+SUMIF(рўйхат!A:A,A42,рўйхат!CS:CS)</f>
        <v/>
      </c>
      <c r="M42" s="166">
        <f>+IFERROR(K42/G42*100,0)</f>
        <v/>
      </c>
      <c r="N42" s="166">
        <f>+IFERROR(L42/H42*100,0)</f>
        <v/>
      </c>
      <c r="O42" s="154">
        <f>+Q42+S42</f>
        <v/>
      </c>
      <c r="P42" s="153">
        <f>+R42+T42</f>
        <v/>
      </c>
      <c r="Q42" s="154">
        <f>+SUMIF(рўйхат!A:A,A42,рўйхат!CZ:CZ)</f>
        <v/>
      </c>
      <c r="R42" s="153">
        <f>+SUMIF(рўйхат!A:A,A42,рўйхат!DA:DA)</f>
        <v/>
      </c>
      <c r="S42" s="154">
        <f>+SUMIF(рўйхат!A:A,A42,рўйхат!DB:DB)</f>
        <v/>
      </c>
      <c r="T42" s="153">
        <f>+SUMIF(рўйхат!A:A,A42,рўйхат!DC:DC)</f>
        <v/>
      </c>
      <c r="U42" s="164">
        <f>+IFERROR(O42/E42*100,0)</f>
        <v/>
      </c>
      <c r="V42" s="164">
        <f>+IFERROR(P42/F42*100,0)</f>
        <v/>
      </c>
      <c r="W42" s="154">
        <f>+SUMIF(рўйхат!A:A,A42,рўйхат!AX:AX)</f>
        <v/>
      </c>
      <c r="X42" s="156">
        <f>+SUMIF(рўйхат!A:A,A42,рўйхат!AY:AY)</f>
        <v/>
      </c>
      <c r="Y42" s="164">
        <f>+IFERROR(W42/E42*100,0)</f>
        <v/>
      </c>
      <c r="Z42" s="193">
        <f>+IFERROR(X42/F42*100,0)</f>
        <v/>
      </c>
    </row>
    <row r="43" outlineLevel="1" ht="33" customFormat="1" customHeight="1" s="148" thickBot="1">
      <c r="A43" s="148" t="n">
        <v>311420064</v>
      </c>
      <c r="B43" s="148" t="n">
        <v>2</v>
      </c>
      <c r="C43" s="148" t="inlineStr">
        <is>
          <t>Қўмита</t>
        </is>
      </c>
      <c r="D43" s="167" t="inlineStr">
        <is>
          <t>Саноат, радиация ва ядро хавфсизлиги қўмитаси</t>
        </is>
      </c>
      <c r="E43" s="185">
        <f>+SUMIF(рўйхат!A:A,A43,рўйхат!F:F)</f>
        <v/>
      </c>
      <c r="F43" s="186">
        <f>+SUMIF(рўйхат!A:A,A43,рўйхат!G:G)</f>
        <v/>
      </c>
      <c r="G43" s="185">
        <f>+SUMIF(рўйхат!A:A,A43,рўйхат!BL:BL)</f>
        <v/>
      </c>
      <c r="H43" s="186">
        <f>+SUMIF(рўйхат!A:A,A43,рўйхат!BM:BM)</f>
        <v/>
      </c>
      <c r="I43" s="190">
        <f>+IFERROR(G43/E43*100,0)</f>
        <v/>
      </c>
      <c r="J43" s="190">
        <f>+IFERROR(H43/F43*100,0)</f>
        <v/>
      </c>
      <c r="K43" s="185">
        <f>+SUMIF(рўйхат!A:A,A43,рўйхат!CR:CR)</f>
        <v/>
      </c>
      <c r="L43" s="186">
        <f>+SUMIF(рўйхат!A:A,A43,рўйхат!CS:CS)</f>
        <v/>
      </c>
      <c r="M43" s="190">
        <f>+IFERROR(K43/G43*100,0)</f>
        <v/>
      </c>
      <c r="N43" s="190">
        <f>+IFERROR(L43/H43*100,0)</f>
        <v/>
      </c>
      <c r="O43" s="185">
        <f>+Q43+S43</f>
        <v/>
      </c>
      <c r="P43" s="186">
        <f>+R43+T43</f>
        <v/>
      </c>
      <c r="Q43" s="185">
        <f>+SUMIF(рўйхат!A:A,A43,рўйхат!CZ:CZ)</f>
        <v/>
      </c>
      <c r="R43" s="186">
        <f>+SUMIF(рўйхат!A:A,A43,рўйхат!DA:DA)</f>
        <v/>
      </c>
      <c r="S43" s="185">
        <f>+SUMIF(рўйхат!A:A,A43,рўйхат!DB:DB)</f>
        <v/>
      </c>
      <c r="T43" s="186">
        <f>+SUMIF(рўйхат!A:A,A43,рўйхат!DC:DC)</f>
        <v/>
      </c>
      <c r="U43" s="187">
        <f>+IFERROR(O43/E43*100,0)</f>
        <v/>
      </c>
      <c r="V43" s="187">
        <f>+IFERROR(P43/F43*100,0)</f>
        <v/>
      </c>
      <c r="W43" s="185">
        <f>+SUMIF(рўйхат!A:A,A43,рўйхат!AX:AX)</f>
        <v/>
      </c>
      <c r="X43" s="188">
        <f>+SUMIF(рўйхат!A:A,A43,рўйхат!AY:AY)</f>
        <v/>
      </c>
      <c r="Y43" s="187">
        <f>+IFERROR(W43/E43*100,0)</f>
        <v/>
      </c>
      <c r="Z43" s="197">
        <f>+IFERROR(X43/F43*100,0)</f>
        <v/>
      </c>
    </row>
    <row r="44" ht="51" customFormat="1" customHeight="1" s="148" thickBot="1">
      <c r="D44" s="258" t="inlineStr">
        <is>
          <t>АГЕНТЛИКЛАР</t>
        </is>
      </c>
      <c r="E44" s="221" t="n"/>
      <c r="F44" s="221" t="n"/>
      <c r="G44" s="221" t="n"/>
      <c r="H44" s="221" t="n"/>
      <c r="I44" s="221" t="n"/>
      <c r="J44" s="221" t="n"/>
      <c r="K44" s="221" t="n"/>
      <c r="L44" s="221" t="n"/>
      <c r="M44" s="221" t="n"/>
      <c r="N44" s="221" t="n"/>
      <c r="O44" s="221" t="n"/>
      <c r="P44" s="221" t="n"/>
      <c r="Q44" s="221" t="n"/>
      <c r="R44" s="221" t="n"/>
      <c r="S44" s="221" t="n"/>
      <c r="T44" s="221" t="n"/>
      <c r="U44" s="221" t="n"/>
      <c r="V44" s="221" t="n"/>
      <c r="W44" s="221" t="n"/>
      <c r="X44" s="221" t="n"/>
      <c r="Y44" s="221" t="n"/>
      <c r="Z44" s="222" t="n"/>
    </row>
    <row r="45" ht="45" customFormat="1" customHeight="1" s="148">
      <c r="D45" s="180" t="inlineStr">
        <is>
          <t>ЖАМИ:</t>
        </is>
      </c>
      <c r="E45" s="191">
        <f>+SUM(E46:E61)</f>
        <v/>
      </c>
      <c r="F45" s="192">
        <f>+SUM(F46:F61)</f>
        <v/>
      </c>
      <c r="G45" s="191">
        <f>+SUM(G46:G61)</f>
        <v/>
      </c>
      <c r="H45" s="192">
        <f>+SUM(H46:H61)</f>
        <v/>
      </c>
      <c r="I45" s="184">
        <f>+IFERROR(G45/E45*100,0)</f>
        <v/>
      </c>
      <c r="J45" s="184">
        <f>+IFERROR(H45/F45*100,0)</f>
        <v/>
      </c>
      <c r="K45" s="191">
        <f>+SUM(K46:K61)</f>
        <v/>
      </c>
      <c r="L45" s="192">
        <f>+SUM(L46:L61)</f>
        <v/>
      </c>
      <c r="M45" s="184">
        <f>+IFERROR(K45/G45*100,0)</f>
        <v/>
      </c>
      <c r="N45" s="184">
        <f>+IFERROR(L45/H45*100,0)</f>
        <v/>
      </c>
      <c r="O45" s="191">
        <f>+SUM(O46:O61)</f>
        <v/>
      </c>
      <c r="P45" s="192">
        <f>+SUM(P46:P61)</f>
        <v/>
      </c>
      <c r="Q45" s="191">
        <f>+SUM(Q46:Q61)</f>
        <v/>
      </c>
      <c r="R45" s="192">
        <f>+SUM(R46:R61)</f>
        <v/>
      </c>
      <c r="S45" s="191">
        <f>+SUM(S46:S61)</f>
        <v/>
      </c>
      <c r="T45" s="192">
        <f>+SUM(T46:T61)</f>
        <v/>
      </c>
      <c r="U45" s="183">
        <f>+IFERROR(O45/E45*100,0)</f>
        <v/>
      </c>
      <c r="V45" s="183">
        <f>+IFERROR(P45/F45*100,0)</f>
        <v/>
      </c>
      <c r="W45" s="191">
        <f>+SUM(W46:W61)</f>
        <v/>
      </c>
      <c r="X45" s="192">
        <f>+SUM(X46:X61)</f>
        <v/>
      </c>
      <c r="Y45" s="183">
        <f>+IFERROR(W45/E45*100,0)</f>
        <v/>
      </c>
      <c r="Z45" s="196">
        <f>+IFERROR(X45/F45*100,0)</f>
        <v/>
      </c>
    </row>
    <row r="46" outlineLevel="1" ht="33" customFormat="1" customHeight="1" s="148">
      <c r="A46" s="148" t="n">
        <v>200523356</v>
      </c>
      <c r="B46" s="148" t="n">
        <v>3</v>
      </c>
      <c r="C46" s="148" t="inlineStr">
        <is>
          <t>Агентлик</t>
        </is>
      </c>
      <c r="D46" s="167" t="inlineStr">
        <is>
          <t>Статистика агентлиги</t>
        </is>
      </c>
      <c r="E46" s="154">
        <f>+SUMIF(рўйхат!A:A,A46,рўйхат!F:F)</f>
        <v/>
      </c>
      <c r="F46" s="153">
        <f>+SUMIF(рўйхат!A:A,A46,рўйхат!G:G)</f>
        <v/>
      </c>
      <c r="G46" s="154">
        <f>+SUMIF(рўйхат!A:A,A46,рўйхат!BL:BL)</f>
        <v/>
      </c>
      <c r="H46" s="153">
        <f>+SUMIF(рўйхат!A:A,A46,рўйхат!BM:BM)</f>
        <v/>
      </c>
      <c r="I46" s="166">
        <f>+IFERROR(G46/E46*100,0)</f>
        <v/>
      </c>
      <c r="J46" s="166">
        <f>+IFERROR(H46/F46*100,0)</f>
        <v/>
      </c>
      <c r="K46" s="154">
        <f>+SUMIF(рўйхат!A:A,A46,рўйхат!CR:CR)</f>
        <v/>
      </c>
      <c r="L46" s="153">
        <f>+SUMIF(рўйхат!A:A,A46,рўйхат!CS:CS)</f>
        <v/>
      </c>
      <c r="M46" s="166">
        <f>+IFERROR(K46/G46*100,0)</f>
        <v/>
      </c>
      <c r="N46" s="166">
        <f>+IFERROR(L46/H46*100,0)</f>
        <v/>
      </c>
      <c r="O46" s="154">
        <f>+Q46+S46</f>
        <v/>
      </c>
      <c r="P46" s="153">
        <f>+R46+T46</f>
        <v/>
      </c>
      <c r="Q46" s="154">
        <f>+SUMIF(рўйхат!A:A,A46,рўйхат!CZ:CZ)</f>
        <v/>
      </c>
      <c r="R46" s="153">
        <f>+SUMIF(рўйхат!A:A,A46,рўйхат!DA:DA)</f>
        <v/>
      </c>
      <c r="S46" s="154">
        <f>+SUMIF(рўйхат!A:A,A46,рўйхат!DB:DB)</f>
        <v/>
      </c>
      <c r="T46" s="153">
        <f>+SUMIF(рўйхат!A:A,A46,рўйхат!DC:DC)</f>
        <v/>
      </c>
      <c r="U46" s="164">
        <f>+IFERROR(O46/E46*100,0)</f>
        <v/>
      </c>
      <c r="V46" s="164">
        <f>+IFERROR(P46/F46*100,0)</f>
        <v/>
      </c>
      <c r="W46" s="154">
        <f>+SUMIF(рўйхат!A:A,A46,рўйхат!AX:AX)</f>
        <v/>
      </c>
      <c r="X46" s="156">
        <f>+SUMIF(рўйхат!A:A,A46,рўйхат!AY:AY)</f>
        <v/>
      </c>
      <c r="Y46" s="164">
        <f>+IFERROR(W46/E46*100,0)</f>
        <v/>
      </c>
      <c r="Z46" s="193">
        <f>+IFERROR(X46/F46*100,0)</f>
        <v/>
      </c>
    </row>
    <row r="47" outlineLevel="1" ht="33" customFormat="1" customHeight="1" s="148">
      <c r="A47" s="148" t="n">
        <v>200849203</v>
      </c>
      <c r="B47" s="148" t="n">
        <v>3</v>
      </c>
      <c r="C47" s="148" t="inlineStr">
        <is>
          <t>Агентлик</t>
        </is>
      </c>
      <c r="D47" s="167" t="inlineStr">
        <is>
          <t>Ўзбекистон техник жиҳатдан тартибга солиш агентлиги</t>
        </is>
      </c>
      <c r="E47" s="154">
        <f>+SUMIF(рўйхат!A:A,A47,рўйхат!F:F)</f>
        <v/>
      </c>
      <c r="F47" s="153">
        <f>+SUMIF(рўйхат!A:A,A47,рўйхат!G:G)</f>
        <v/>
      </c>
      <c r="G47" s="154">
        <f>+SUMIF(рўйхат!A:A,A47,рўйхат!BL:BL)</f>
        <v/>
      </c>
      <c r="H47" s="153">
        <f>+SUMIF(рўйхат!A:A,A47,рўйхат!BM:BM)</f>
        <v/>
      </c>
      <c r="I47" s="166">
        <f>+IFERROR(G47/E47*100,0)</f>
        <v/>
      </c>
      <c r="J47" s="166">
        <f>+IFERROR(H47/F47*100,0)</f>
        <v/>
      </c>
      <c r="K47" s="154">
        <f>+SUMIF(рўйхат!A:A,A47,рўйхат!CR:CR)</f>
        <v/>
      </c>
      <c r="L47" s="153">
        <f>+SUMIF(рўйхат!A:A,A47,рўйхат!CS:CS)</f>
        <v/>
      </c>
      <c r="M47" s="166">
        <f>+IFERROR(K47/G47*100,0)</f>
        <v/>
      </c>
      <c r="N47" s="166">
        <f>+IFERROR(L47/H47*100,0)</f>
        <v/>
      </c>
      <c r="O47" s="154">
        <f>+Q47+S47</f>
        <v/>
      </c>
      <c r="P47" s="153">
        <f>+R47+T47</f>
        <v/>
      </c>
      <c r="Q47" s="154">
        <f>+SUMIF(рўйхат!A:A,A47,рўйхат!CZ:CZ)</f>
        <v/>
      </c>
      <c r="R47" s="153">
        <f>+SUMIF(рўйхат!A:A,A47,рўйхат!DA:DA)</f>
        <v/>
      </c>
      <c r="S47" s="154">
        <f>+SUMIF(рўйхат!A:A,A47,рўйхат!DB:DB)</f>
        <v/>
      </c>
      <c r="T47" s="153">
        <f>+SUMIF(рўйхат!A:A,A47,рўйхат!DC:DC)</f>
        <v/>
      </c>
      <c r="U47" s="164">
        <f>+IFERROR(O47/E47*100,0)</f>
        <v/>
      </c>
      <c r="V47" s="164">
        <f>+IFERROR(P47/F47*100,0)</f>
        <v/>
      </c>
      <c r="W47" s="154">
        <f>+SUMIF(рўйхат!A:A,A47,рўйхат!AX:AX)</f>
        <v/>
      </c>
      <c r="X47" s="156">
        <f>+SUMIF(рўйхат!A:A,A47,рўйхат!AY:AY)</f>
        <v/>
      </c>
      <c r="Y47" s="164">
        <f>+IFERROR(W47/E47*100,0)</f>
        <v/>
      </c>
      <c r="Z47" s="193">
        <f>+IFERROR(X47/F47*100,0)</f>
        <v/>
      </c>
    </row>
    <row r="48" outlineLevel="1" ht="33" customFormat="1" customHeight="1" s="148">
      <c r="A48" s="148" t="n">
        <v>200898285</v>
      </c>
      <c r="B48" s="148" t="n">
        <v>3</v>
      </c>
      <c r="C48" s="148" t="inlineStr">
        <is>
          <t>Агентлик</t>
        </is>
      </c>
      <c r="D48" s="167" t="inlineStr">
        <is>
          <t>Ахборот ва оммавий коммуникациялар агентлиги</t>
        </is>
      </c>
      <c r="E48" s="154">
        <f>+SUMIF(рўйхат!A:A,A48,рўйхат!F:F)</f>
        <v/>
      </c>
      <c r="F48" s="153">
        <f>+SUMIF(рўйхат!A:A,A48,рўйхат!G:G)</f>
        <v/>
      </c>
      <c r="G48" s="154">
        <f>+SUMIF(рўйхат!A:A,A48,рўйхат!BL:BL)</f>
        <v/>
      </c>
      <c r="H48" s="153">
        <f>+SUMIF(рўйхат!A:A,A48,рўйхат!BM:BM)</f>
        <v/>
      </c>
      <c r="I48" s="166">
        <f>+IFERROR(G48/E48*100,0)</f>
        <v/>
      </c>
      <c r="J48" s="166">
        <f>+IFERROR(H48/F48*100,0)</f>
        <v/>
      </c>
      <c r="K48" s="154">
        <f>+SUMIF(рўйхат!A:A,A48,рўйхат!CR:CR)</f>
        <v/>
      </c>
      <c r="L48" s="153">
        <f>+SUMIF(рўйхат!A:A,A48,рўйхат!CS:CS)</f>
        <v/>
      </c>
      <c r="M48" s="166">
        <f>+IFERROR(K48/G48*100,0)</f>
        <v/>
      </c>
      <c r="N48" s="166">
        <f>+IFERROR(L48/H48*100,0)</f>
        <v/>
      </c>
      <c r="O48" s="154">
        <f>+Q48+S48</f>
        <v/>
      </c>
      <c r="P48" s="153">
        <f>+R48+T48</f>
        <v/>
      </c>
      <c r="Q48" s="154">
        <f>+SUMIF(рўйхат!A:A,A48,рўйхат!CZ:CZ)</f>
        <v/>
      </c>
      <c r="R48" s="153">
        <f>+SUMIF(рўйхат!A:A,A48,рўйхат!DA:DA)</f>
        <v/>
      </c>
      <c r="S48" s="154">
        <f>+SUMIF(рўйхат!A:A,A48,рўйхат!DB:DB)</f>
        <v/>
      </c>
      <c r="T48" s="153">
        <f>+SUMIF(рўйхат!A:A,A48,рўйхат!DC:DC)</f>
        <v/>
      </c>
      <c r="U48" s="164">
        <f>+IFERROR(O48/E48*100,0)</f>
        <v/>
      </c>
      <c r="V48" s="164">
        <f>+IFERROR(P48/F48*100,0)</f>
        <v/>
      </c>
      <c r="W48" s="154">
        <f>+SUMIF(рўйхат!A:A,A48,рўйхат!AX:AX)</f>
        <v/>
      </c>
      <c r="X48" s="156">
        <f>+SUMIF(рўйхат!A:A,A48,рўйхат!AY:AY)</f>
        <v/>
      </c>
      <c r="Y48" s="164">
        <f>+IFERROR(W48/E48*100,0)</f>
        <v/>
      </c>
      <c r="Z48" s="193">
        <f>+IFERROR(X48/F48*100,0)</f>
        <v/>
      </c>
    </row>
    <row r="49" outlineLevel="1" ht="33" customFormat="1" customHeight="1" s="148">
      <c r="A49" s="148" t="n">
        <v>201122696</v>
      </c>
      <c r="B49" s="148" t="n">
        <v>3</v>
      </c>
      <c r="C49" s="148" t="inlineStr">
        <is>
          <t>Агентлик</t>
        </is>
      </c>
      <c r="D49" s="167" t="inlineStr">
        <is>
          <t>Давлат активларини бошқариш агентлиги</t>
        </is>
      </c>
      <c r="E49" s="154">
        <f>+SUMIF(рўйхат!A:A,A49,рўйхат!F:F)</f>
        <v/>
      </c>
      <c r="F49" s="153">
        <f>+SUMIF(рўйхат!A:A,A49,рўйхат!G:G)</f>
        <v/>
      </c>
      <c r="G49" s="154">
        <f>+SUMIF(рўйхат!A:A,A49,рўйхат!BL:BL)</f>
        <v/>
      </c>
      <c r="H49" s="153">
        <f>+SUMIF(рўйхат!A:A,A49,рўйхат!BM:BM)</f>
        <v/>
      </c>
      <c r="I49" s="166">
        <f>+IFERROR(G49/E49*100,0)</f>
        <v/>
      </c>
      <c r="J49" s="166">
        <f>+IFERROR(H49/F49*100,0)</f>
        <v/>
      </c>
      <c r="K49" s="154">
        <f>+SUMIF(рўйхат!A:A,A49,рўйхат!CR:CR)</f>
        <v/>
      </c>
      <c r="L49" s="153">
        <f>+SUMIF(рўйхат!A:A,A49,рўйхат!CS:CS)</f>
        <v/>
      </c>
      <c r="M49" s="166">
        <f>+IFERROR(K49/G49*100,0)</f>
        <v/>
      </c>
      <c r="N49" s="166">
        <f>+IFERROR(L49/H49*100,0)</f>
        <v/>
      </c>
      <c r="O49" s="154">
        <f>+Q49+S49</f>
        <v/>
      </c>
      <c r="P49" s="153">
        <f>+R49+T49</f>
        <v/>
      </c>
      <c r="Q49" s="154">
        <f>+SUMIF(рўйхат!A:A,A49,рўйхат!CZ:CZ)</f>
        <v/>
      </c>
      <c r="R49" s="153">
        <f>+SUMIF(рўйхат!A:A,A49,рўйхат!DA:DA)</f>
        <v/>
      </c>
      <c r="S49" s="154">
        <f>+SUMIF(рўйхат!A:A,A49,рўйхат!DB:DB)</f>
        <v/>
      </c>
      <c r="T49" s="153">
        <f>+SUMIF(рўйхат!A:A,A49,рўйхат!DC:DC)</f>
        <v/>
      </c>
      <c r="U49" s="164">
        <f>+IFERROR(O49/E49*100,0)</f>
        <v/>
      </c>
      <c r="V49" s="164">
        <f>+IFERROR(P49/F49*100,0)</f>
        <v/>
      </c>
      <c r="W49" s="154">
        <f>+SUMIF(рўйхат!A:A,A49,рўйхат!AX:AX)</f>
        <v/>
      </c>
      <c r="X49" s="156">
        <f>+SUMIF(рўйхат!A:A,A49,рўйхат!AY:AY)</f>
        <v/>
      </c>
      <c r="Y49" s="164">
        <f>+IFERROR(W49/E49*100,0)</f>
        <v/>
      </c>
      <c r="Z49" s="193">
        <f>+IFERROR(X49/F49*100,0)</f>
        <v/>
      </c>
    </row>
    <row r="50" outlineLevel="1" ht="33" customFormat="1" customHeight="1" s="148">
      <c r="A50" s="148" t="n">
        <v>205471782</v>
      </c>
      <c r="B50" s="148" t="n">
        <v>3</v>
      </c>
      <c r="C50" s="148" t="inlineStr">
        <is>
          <t>Агентлик</t>
        </is>
      </c>
      <c r="D50" s="167" t="inlineStr">
        <is>
          <t>Кадастр агентлиги</t>
        </is>
      </c>
      <c r="E50" s="154">
        <f>+SUMIF(рўйхат!A:A,A50,рўйхат!F:F)</f>
        <v/>
      </c>
      <c r="F50" s="153">
        <f>+SUMIF(рўйхат!A:A,A50,рўйхат!G:G)</f>
        <v/>
      </c>
      <c r="G50" s="154">
        <f>+SUMIF(рўйхат!A:A,A50,рўйхат!BL:BL)</f>
        <v/>
      </c>
      <c r="H50" s="153">
        <f>+SUMIF(рўйхат!A:A,A50,рўйхат!BM:BM)</f>
        <v/>
      </c>
      <c r="I50" s="166">
        <f>+IFERROR(G50/E50*100,0)</f>
        <v/>
      </c>
      <c r="J50" s="166">
        <f>+IFERROR(H50/F50*100,0)</f>
        <v/>
      </c>
      <c r="K50" s="154">
        <f>+SUMIF(рўйхат!A:A,A50,рўйхат!CR:CR)</f>
        <v/>
      </c>
      <c r="L50" s="153">
        <f>+SUMIF(рўйхат!A:A,A50,рўйхат!CS:CS)</f>
        <v/>
      </c>
      <c r="M50" s="166">
        <f>+IFERROR(K50/G50*100,0)</f>
        <v/>
      </c>
      <c r="N50" s="166">
        <f>+IFERROR(L50/H50*100,0)</f>
        <v/>
      </c>
      <c r="O50" s="154">
        <f>+Q50+S50</f>
        <v/>
      </c>
      <c r="P50" s="153">
        <f>+R50+T50</f>
        <v/>
      </c>
      <c r="Q50" s="154">
        <f>+SUMIF(рўйхат!A:A,A50,рўйхат!CZ:CZ)</f>
        <v/>
      </c>
      <c r="R50" s="153">
        <f>+SUMIF(рўйхат!A:A,A50,рўйхат!DA:DA)</f>
        <v/>
      </c>
      <c r="S50" s="154">
        <f>+SUMIF(рўйхат!A:A,A50,рўйхат!DB:DB)</f>
        <v/>
      </c>
      <c r="T50" s="153">
        <f>+SUMIF(рўйхат!A:A,A50,рўйхат!DC:DC)</f>
        <v/>
      </c>
      <c r="U50" s="164">
        <f>+IFERROR(O50/E50*100,0)</f>
        <v/>
      </c>
      <c r="V50" s="164">
        <f>+IFERROR(P50/F50*100,0)</f>
        <v/>
      </c>
      <c r="W50" s="154">
        <f>+SUMIF(рўйхат!A:A,A50,рўйхат!AX:AX)</f>
        <v/>
      </c>
      <c r="X50" s="156">
        <f>+SUMIF(рўйхат!A:A,A50,рўйхат!AY:AY)</f>
        <v/>
      </c>
      <c r="Y50" s="164">
        <f>+IFERROR(W50/E50*100,0)</f>
        <v/>
      </c>
      <c r="Z50" s="193">
        <f>+IFERROR(X50/F50*100,0)</f>
        <v/>
      </c>
    </row>
    <row r="51" outlineLevel="1" ht="33" customFormat="1" customHeight="1" s="148">
      <c r="A51" s="148" t="n">
        <v>207323290</v>
      </c>
      <c r="B51" s="148" t="n">
        <v>3</v>
      </c>
      <c r="C51" s="148" t="inlineStr">
        <is>
          <t>Агентлик</t>
        </is>
      </c>
      <c r="D51" s="167" t="inlineStr">
        <is>
          <t>Ёшлар ишлари агентлиги ДМ</t>
        </is>
      </c>
      <c r="E51" s="154">
        <f>+SUMIF(рўйхат!A:A,A51,рўйхат!F:F)</f>
        <v/>
      </c>
      <c r="F51" s="153">
        <f>+SUMIF(рўйхат!A:A,A51,рўйхат!G:G)</f>
        <v/>
      </c>
      <c r="G51" s="154">
        <f>+SUMIF(рўйхат!A:A,A51,рўйхат!BL:BL)</f>
        <v/>
      </c>
      <c r="H51" s="153">
        <f>+SUMIF(рўйхат!A:A,A51,рўйхат!BM:BM)</f>
        <v/>
      </c>
      <c r="I51" s="166">
        <f>+IFERROR(G51/E51*100,0)</f>
        <v/>
      </c>
      <c r="J51" s="166">
        <f>+IFERROR(H51/F51*100,0)</f>
        <v/>
      </c>
      <c r="K51" s="154">
        <f>+SUMIF(рўйхат!A:A,A51,рўйхат!CR:CR)</f>
        <v/>
      </c>
      <c r="L51" s="153">
        <f>+SUMIF(рўйхат!A:A,A51,рўйхат!CS:CS)</f>
        <v/>
      </c>
      <c r="M51" s="166">
        <f>+IFERROR(K51/G51*100,0)</f>
        <v/>
      </c>
      <c r="N51" s="166">
        <f>+IFERROR(L51/H51*100,0)</f>
        <v/>
      </c>
      <c r="O51" s="154">
        <f>+Q51+S51</f>
        <v/>
      </c>
      <c r="P51" s="153">
        <f>+R51+T51</f>
        <v/>
      </c>
      <c r="Q51" s="154">
        <f>+SUMIF(рўйхат!A:A,A51,рўйхат!CZ:CZ)</f>
        <v/>
      </c>
      <c r="R51" s="153">
        <f>+SUMIF(рўйхат!A:A,A51,рўйхат!DA:DA)</f>
        <v/>
      </c>
      <c r="S51" s="154">
        <f>+SUMIF(рўйхат!A:A,A51,рўйхат!DB:DB)</f>
        <v/>
      </c>
      <c r="T51" s="153">
        <f>+SUMIF(рўйхат!A:A,A51,рўйхат!DC:DC)</f>
        <v/>
      </c>
      <c r="U51" s="164">
        <f>+IFERROR(O51/E51*100,0)</f>
        <v/>
      </c>
      <c r="V51" s="164">
        <f>+IFERROR(P51/F51*100,0)</f>
        <v/>
      </c>
      <c r="W51" s="154">
        <f>+SUMIF(рўйхат!A:A,A51,рўйхат!AX:AX)</f>
        <v/>
      </c>
      <c r="X51" s="156">
        <f>+SUMIF(рўйхат!A:A,A51,рўйхат!AY:AY)</f>
        <v/>
      </c>
      <c r="Y51" s="164">
        <f>+IFERROR(W51/E51*100,0)</f>
        <v/>
      </c>
      <c r="Z51" s="193">
        <f>+IFERROR(X51/F51*100,0)</f>
        <v/>
      </c>
    </row>
    <row r="52" outlineLevel="1" ht="33" customFormat="1" customHeight="1" s="148">
      <c r="A52" s="148" t="n">
        <v>207325644</v>
      </c>
      <c r="B52" s="148" t="n">
        <v>3</v>
      </c>
      <c r="C52" s="148" t="inlineStr">
        <is>
          <t>Агентлик</t>
        </is>
      </c>
      <c r="D52" s="167" t="inlineStr">
        <is>
          <t>Коррупцияга қарши курашиш агентлиги</t>
        </is>
      </c>
      <c r="E52" s="154">
        <f>+SUMIF(рўйхат!A:A,A52,рўйхат!F:F)</f>
        <v/>
      </c>
      <c r="F52" s="153">
        <f>+SUMIF(рўйхат!A:A,A52,рўйхат!G:G)</f>
        <v/>
      </c>
      <c r="G52" s="154">
        <f>+SUMIF(рўйхат!A:A,A52,рўйхат!BL:BL)</f>
        <v/>
      </c>
      <c r="H52" s="153">
        <f>+SUMIF(рўйхат!A:A,A52,рўйхат!BM:BM)</f>
        <v/>
      </c>
      <c r="I52" s="166">
        <f>+IFERROR(G52/E52*100,0)</f>
        <v/>
      </c>
      <c r="J52" s="166">
        <f>+IFERROR(H52/F52*100,0)</f>
        <v/>
      </c>
      <c r="K52" s="154">
        <f>+SUMIF(рўйхат!A:A,A52,рўйхат!CR:CR)</f>
        <v/>
      </c>
      <c r="L52" s="153">
        <f>+SUMIF(рўйхат!A:A,A52,рўйхат!CS:CS)</f>
        <v/>
      </c>
      <c r="M52" s="166">
        <f>+IFERROR(K52/G52*100,0)</f>
        <v/>
      </c>
      <c r="N52" s="166">
        <f>+IFERROR(L52/H52*100,0)</f>
        <v/>
      </c>
      <c r="O52" s="154">
        <f>+Q52+S52</f>
        <v/>
      </c>
      <c r="P52" s="153">
        <f>+R52+T52</f>
        <v/>
      </c>
      <c r="Q52" s="154">
        <f>+SUMIF(рўйхат!A:A,A52,рўйхат!CZ:CZ)</f>
        <v/>
      </c>
      <c r="R52" s="153">
        <f>+SUMIF(рўйхат!A:A,A52,рўйхат!DA:DA)</f>
        <v/>
      </c>
      <c r="S52" s="154">
        <f>+SUMIF(рўйхат!A:A,A52,рўйхат!DB:DB)</f>
        <v/>
      </c>
      <c r="T52" s="153">
        <f>+SUMIF(рўйхат!A:A,A52,рўйхат!DC:DC)</f>
        <v/>
      </c>
      <c r="U52" s="164">
        <f>+IFERROR(O52/E52*100,0)</f>
        <v/>
      </c>
      <c r="V52" s="164">
        <f>+IFERROR(P52/F52*100,0)</f>
        <v/>
      </c>
      <c r="W52" s="154">
        <f>+SUMIF(рўйхат!A:A,A52,рўйхат!AX:AX)</f>
        <v/>
      </c>
      <c r="X52" s="156">
        <f>+SUMIF(рўйхат!A:A,A52,рўйхат!AY:AY)</f>
        <v/>
      </c>
      <c r="Y52" s="164">
        <f>+IFERROR(W52/E52*100,0)</f>
        <v/>
      </c>
      <c r="Z52" s="193">
        <f>+IFERROR(X52/F52*100,0)</f>
        <v/>
      </c>
    </row>
    <row r="53" outlineLevel="1" ht="33" customFormat="1" customHeight="1" s="148">
      <c r="A53" s="148" t="n">
        <v>302070846</v>
      </c>
      <c r="B53" s="148" t="n">
        <v>3</v>
      </c>
      <c r="C53" s="148" t="inlineStr">
        <is>
          <t>Агентлик</t>
        </is>
      </c>
      <c r="D53" s="167" t="inlineStr">
        <is>
          <t>Ўзбекистон Республикаси Адлия Вазирлиги ҳузуридаги Интеллектуал мулк агентлиги</t>
        </is>
      </c>
      <c r="E53" s="154">
        <f>+SUMIF(рўйхат!A:A,A53,рўйхат!F:F)</f>
        <v/>
      </c>
      <c r="F53" s="153">
        <f>+SUMIF(рўйхат!A:A,A53,рўйхат!G:G)</f>
        <v/>
      </c>
      <c r="G53" s="154">
        <f>+SUMIF(рўйхат!A:A,A53,рўйхат!BL:BL)</f>
        <v/>
      </c>
      <c r="H53" s="153">
        <f>+SUMIF(рўйхат!A:A,A53,рўйхат!BM:BM)</f>
        <v/>
      </c>
      <c r="I53" s="166">
        <f>+IFERROR(G53/E53*100,0)</f>
        <v/>
      </c>
      <c r="J53" s="166">
        <f>+IFERROR(H53/F53*100,0)</f>
        <v/>
      </c>
      <c r="K53" s="154">
        <f>+SUMIF(рўйхат!A:A,A53,рўйхат!CR:CR)</f>
        <v/>
      </c>
      <c r="L53" s="153">
        <f>+SUMIF(рўйхат!A:A,A53,рўйхат!CS:CS)</f>
        <v/>
      </c>
      <c r="M53" s="166">
        <f>+IFERROR(K53/G53*100,0)</f>
        <v/>
      </c>
      <c r="N53" s="166">
        <f>+IFERROR(L53/H53*100,0)</f>
        <v/>
      </c>
      <c r="O53" s="154">
        <f>+Q53+S53</f>
        <v/>
      </c>
      <c r="P53" s="153">
        <f>+R53+T53</f>
        <v/>
      </c>
      <c r="Q53" s="154">
        <f>+SUMIF(рўйхат!A:A,A53,рўйхат!CZ:CZ)</f>
        <v/>
      </c>
      <c r="R53" s="153">
        <f>+SUMIF(рўйхат!A:A,A53,рўйхат!DA:DA)</f>
        <v/>
      </c>
      <c r="S53" s="154">
        <f>+SUMIF(рўйхат!A:A,A53,рўйхат!DB:DB)</f>
        <v/>
      </c>
      <c r="T53" s="153">
        <f>+SUMIF(рўйхат!A:A,A53,рўйхат!DC:DC)</f>
        <v/>
      </c>
      <c r="U53" s="164">
        <f>+IFERROR(O53/E53*100,0)</f>
        <v/>
      </c>
      <c r="V53" s="164">
        <f>+IFERROR(P53/F53*100,0)</f>
        <v/>
      </c>
      <c r="W53" s="154">
        <f>+SUMIF(рўйхат!A:A,A53,рўйхат!AX:AX)</f>
        <v/>
      </c>
      <c r="X53" s="156">
        <f>+SUMIF(рўйхат!A:A,A53,рўйхат!AY:AY)</f>
        <v/>
      </c>
      <c r="Y53" s="164">
        <f>+IFERROR(W53/E53*100,0)</f>
        <v/>
      </c>
      <c r="Z53" s="193">
        <f>+IFERROR(X53/F53*100,0)</f>
        <v/>
      </c>
    </row>
    <row r="54" outlineLevel="1" ht="33" customFormat="1" customHeight="1" s="148">
      <c r="A54" s="148" t="n">
        <v>305410292</v>
      </c>
      <c r="B54" s="148" t="n">
        <v>3</v>
      </c>
      <c r="C54" s="148" t="inlineStr">
        <is>
          <t>Агентлик</t>
        </is>
      </c>
      <c r="D54" s="167" t="inlineStr">
        <is>
          <t>Ўзбекистон Республикаси Миллий антидопинг агентлиги</t>
        </is>
      </c>
      <c r="E54" s="154">
        <f>+SUMIF(рўйхат!A:A,A54,рўйхат!F:F)</f>
        <v/>
      </c>
      <c r="F54" s="153">
        <f>+SUMIF(рўйхат!A:A,A54,рўйхат!G:G)</f>
        <v/>
      </c>
      <c r="G54" s="154">
        <f>+SUMIF(рўйхат!A:A,A54,рўйхат!BL:BL)</f>
        <v/>
      </c>
      <c r="H54" s="153">
        <f>+SUMIF(рўйхат!A:A,A54,рўйхат!BM:BM)</f>
        <v/>
      </c>
      <c r="I54" s="166">
        <f>+IFERROR(G54/E54*100,0)</f>
        <v/>
      </c>
      <c r="J54" s="166">
        <f>+IFERROR(H54/F54*100,0)</f>
        <v/>
      </c>
      <c r="K54" s="154">
        <f>+SUMIF(рўйхат!A:A,A54,рўйхат!CR:CR)</f>
        <v/>
      </c>
      <c r="L54" s="153">
        <f>+SUMIF(рўйхат!A:A,A54,рўйхат!CS:CS)</f>
        <v/>
      </c>
      <c r="M54" s="166">
        <f>+IFERROR(K54/G54*100,0)</f>
        <v/>
      </c>
      <c r="N54" s="166">
        <f>+IFERROR(L54/H54*100,0)</f>
        <v/>
      </c>
      <c r="O54" s="154">
        <f>+Q54+S54</f>
        <v/>
      </c>
      <c r="P54" s="153">
        <f>+R54+T54</f>
        <v/>
      </c>
      <c r="Q54" s="154">
        <f>+SUMIF(рўйхат!A:A,A54,рўйхат!CZ:CZ)</f>
        <v/>
      </c>
      <c r="R54" s="153">
        <f>+SUMIF(рўйхат!A:A,A54,рўйхат!DA:DA)</f>
        <v/>
      </c>
      <c r="S54" s="154">
        <f>+SUMIF(рўйхат!A:A,A54,рўйхат!DB:DB)</f>
        <v/>
      </c>
      <c r="T54" s="153">
        <f>+SUMIF(рўйхат!A:A,A54,рўйхат!DC:DC)</f>
        <v/>
      </c>
      <c r="U54" s="164">
        <f>+IFERROR(O54/E54*100,0)</f>
        <v/>
      </c>
      <c r="V54" s="164">
        <f>+IFERROR(P54/F54*100,0)</f>
        <v/>
      </c>
      <c r="W54" s="154">
        <f>+SUMIF(рўйхат!A:A,A54,рўйхат!AX:AX)</f>
        <v/>
      </c>
      <c r="X54" s="156">
        <f>+SUMIF(рўйхат!A:A,A54,рўйхат!AY:AY)</f>
        <v/>
      </c>
      <c r="Y54" s="164">
        <f>+IFERROR(W54/E54*100,0)</f>
        <v/>
      </c>
      <c r="Z54" s="193">
        <f>+IFERROR(X54/F54*100,0)</f>
        <v/>
      </c>
    </row>
    <row r="55" outlineLevel="1" ht="33" customFormat="1" customHeight="1" s="148">
      <c r="A55" s="148" t="n">
        <v>308779353</v>
      </c>
      <c r="B55" s="148" t="n">
        <v>3</v>
      </c>
      <c r="C55" s="148" t="inlineStr">
        <is>
          <t>Агентлик</t>
        </is>
      </c>
      <c r="D55" s="167" t="inlineStr">
        <is>
          <t>Маданий мерос агентлиги</t>
        </is>
      </c>
      <c r="E55" s="154">
        <f>+SUMIF(рўйхат!A:A,A55,рўйхат!F:F)</f>
        <v/>
      </c>
      <c r="F55" s="153">
        <f>+SUMIF(рўйхат!A:A,A55,рўйхат!G:G)</f>
        <v/>
      </c>
      <c r="G55" s="154">
        <f>+SUMIF(рўйхат!A:A,A55,рўйхат!BL:BL)</f>
        <v/>
      </c>
      <c r="H55" s="153">
        <f>+SUMIF(рўйхат!A:A,A55,рўйхат!BM:BM)</f>
        <v/>
      </c>
      <c r="I55" s="166">
        <f>+IFERROR(G55/E55*100,0)</f>
        <v/>
      </c>
      <c r="J55" s="166">
        <f>+IFERROR(H55/F55*100,0)</f>
        <v/>
      </c>
      <c r="K55" s="154">
        <f>+SUMIF(рўйхат!A:A,A55,рўйхат!CR:CR)</f>
        <v/>
      </c>
      <c r="L55" s="153">
        <f>+SUMIF(рўйхат!A:A,A55,рўйхат!CS:CS)</f>
        <v/>
      </c>
      <c r="M55" s="166">
        <f>+IFERROR(K55/G55*100,0)</f>
        <v/>
      </c>
      <c r="N55" s="166">
        <f>+IFERROR(L55/H55*100,0)</f>
        <v/>
      </c>
      <c r="O55" s="154">
        <f>+Q55+S55</f>
        <v/>
      </c>
      <c r="P55" s="153">
        <f>+R55+T55</f>
        <v/>
      </c>
      <c r="Q55" s="154">
        <f>+SUMIF(рўйхат!A:A,A55,рўйхат!CZ:CZ)</f>
        <v/>
      </c>
      <c r="R55" s="153">
        <f>+SUMIF(рўйхат!A:A,A55,рўйхат!DA:DA)</f>
        <v/>
      </c>
      <c r="S55" s="154">
        <f>+SUMIF(рўйхат!A:A,A55,рўйхат!DB:DB)</f>
        <v/>
      </c>
      <c r="T55" s="153">
        <f>+SUMIF(рўйхат!A:A,A55,рўйхат!DC:DC)</f>
        <v/>
      </c>
      <c r="U55" s="164">
        <f>+IFERROR(O55/E55*100,0)</f>
        <v/>
      </c>
      <c r="V55" s="164">
        <f>+IFERROR(P55/F55*100,0)</f>
        <v/>
      </c>
      <c r="W55" s="154">
        <f>+SUMIF(рўйхат!A:A,A55,рўйхат!AX:AX)</f>
        <v/>
      </c>
      <c r="X55" s="156">
        <f>+SUMIF(рўйхат!A:A,A55,рўйхат!AY:AY)</f>
        <v/>
      </c>
      <c r="Y55" s="164">
        <f>+IFERROR(W55/E55*100,0)</f>
        <v/>
      </c>
      <c r="Z55" s="193">
        <f>+IFERROR(X55/F55*100,0)</f>
        <v/>
      </c>
    </row>
    <row r="56" outlineLevel="1" ht="33" customFormat="1" customHeight="1" s="148">
      <c r="A56" s="148" t="n">
        <v>310532646</v>
      </c>
      <c r="B56" s="148" t="n">
        <v>3</v>
      </c>
      <c r="C56" s="148" t="inlineStr">
        <is>
          <t>Агентлик</t>
        </is>
      </c>
      <c r="D56" s="167" t="inlineStr">
        <is>
          <t>Ижтимоий ҳимоя миллий агентлиги</t>
        </is>
      </c>
      <c r="E56" s="154">
        <f>+SUMIF(рўйхат!A:A,A56,рўйхат!F:F)</f>
        <v/>
      </c>
      <c r="F56" s="153">
        <f>+SUMIF(рўйхат!A:A,A56,рўйхат!G:G)</f>
        <v/>
      </c>
      <c r="G56" s="154">
        <f>+SUMIF(рўйхат!A:A,A56,рўйхат!BL:BL)</f>
        <v/>
      </c>
      <c r="H56" s="153">
        <f>+SUMIF(рўйхат!A:A,A56,рўйхат!BM:BM)</f>
        <v/>
      </c>
      <c r="I56" s="166">
        <f>+IFERROR(G56/E56*100,0)</f>
        <v/>
      </c>
      <c r="J56" s="166">
        <f>+IFERROR(H56/F56*100,0)</f>
        <v/>
      </c>
      <c r="K56" s="154">
        <f>+SUMIF(рўйхат!A:A,A56,рўйхат!CR:CR)</f>
        <v/>
      </c>
      <c r="L56" s="153">
        <f>+SUMIF(рўйхат!A:A,A56,рўйхат!CS:CS)</f>
        <v/>
      </c>
      <c r="M56" s="166">
        <f>+IFERROR(K56/G56*100,0)</f>
        <v/>
      </c>
      <c r="N56" s="166">
        <f>+IFERROR(L56/H56*100,0)</f>
        <v/>
      </c>
      <c r="O56" s="154">
        <f>+Q56+S56</f>
        <v/>
      </c>
      <c r="P56" s="153">
        <f>+R56+T56</f>
        <v/>
      </c>
      <c r="Q56" s="154">
        <f>+SUMIF(рўйхат!A:A,A56,рўйхат!CZ:CZ)</f>
        <v/>
      </c>
      <c r="R56" s="153">
        <f>+SUMIF(рўйхат!A:A,A56,рўйхат!DA:DA)</f>
        <v/>
      </c>
      <c r="S56" s="154">
        <f>+SUMIF(рўйхат!A:A,A56,рўйхат!DB:DB)</f>
        <v/>
      </c>
      <c r="T56" s="153">
        <f>+SUMIF(рўйхат!A:A,A56,рўйхат!DC:DC)</f>
        <v/>
      </c>
      <c r="U56" s="164">
        <f>+IFERROR(O56/E56*100,0)</f>
        <v/>
      </c>
      <c r="V56" s="164">
        <f>+IFERROR(P56/F56*100,0)</f>
        <v/>
      </c>
      <c r="W56" s="154">
        <f>+SUMIF(рўйхат!A:A,A56,рўйхат!AX:AX)</f>
        <v/>
      </c>
      <c r="X56" s="156">
        <f>+SUMIF(рўйхат!A:A,A56,рўйхат!AY:AY)</f>
        <v/>
      </c>
      <c r="Y56" s="164">
        <f>+IFERROR(W56/E56*100,0)</f>
        <v/>
      </c>
      <c r="Z56" s="193">
        <f>+IFERROR(X56/F56*100,0)</f>
        <v/>
      </c>
    </row>
    <row r="57" outlineLevel="1" ht="33" customFormat="1" customHeight="1" s="148">
      <c r="A57" s="148" t="n">
        <v>311048337</v>
      </c>
      <c r="B57" s="148" t="n">
        <v>3</v>
      </c>
      <c r="C57" s="148" t="inlineStr">
        <is>
          <t>Агентлик</t>
        </is>
      </c>
      <c r="D57" s="167" t="inlineStr">
        <is>
          <t>Ўзбекистон Республикаси Энергетика бозорини ривожлантириш ва тартибга солиш агентлиги</t>
        </is>
      </c>
      <c r="E57" s="154">
        <f>+SUMIF(рўйхат!A:A,A57,рўйхат!F:F)</f>
        <v/>
      </c>
      <c r="F57" s="153">
        <f>+SUMIF(рўйхат!A:A,A57,рўйхат!G:G)</f>
        <v/>
      </c>
      <c r="G57" s="154">
        <f>+SUMIF(рўйхат!A:A,A57,рўйхат!BL:BL)</f>
        <v/>
      </c>
      <c r="H57" s="153">
        <f>+SUMIF(рўйхат!A:A,A57,рўйхат!BM:BM)</f>
        <v/>
      </c>
      <c r="I57" s="166">
        <f>+IFERROR(G57/E57*100,0)</f>
        <v/>
      </c>
      <c r="J57" s="166">
        <f>+IFERROR(H57/F57*100,0)</f>
        <v/>
      </c>
      <c r="K57" s="154">
        <f>+SUMIF(рўйхат!A:A,A57,рўйхат!CR:CR)</f>
        <v/>
      </c>
      <c r="L57" s="153">
        <f>+SUMIF(рўйхат!A:A,A57,рўйхат!CS:CS)</f>
        <v/>
      </c>
      <c r="M57" s="166">
        <f>+IFERROR(K57/G57*100,0)</f>
        <v/>
      </c>
      <c r="N57" s="166">
        <f>+IFERROR(L57/H57*100,0)</f>
        <v/>
      </c>
      <c r="O57" s="154">
        <f>+Q57+S57</f>
        <v/>
      </c>
      <c r="P57" s="153">
        <f>+R57+T57</f>
        <v/>
      </c>
      <c r="Q57" s="154">
        <f>+SUMIF(рўйхат!A:A,A57,рўйхат!CZ:CZ)</f>
        <v/>
      </c>
      <c r="R57" s="153">
        <f>+SUMIF(рўйхат!A:A,A57,рўйхат!DA:DA)</f>
        <v/>
      </c>
      <c r="S57" s="154">
        <f>+SUMIF(рўйхат!A:A,A57,рўйхат!DB:DB)</f>
        <v/>
      </c>
      <c r="T57" s="153">
        <f>+SUMIF(рўйхат!A:A,A57,рўйхат!DC:DC)</f>
        <v/>
      </c>
      <c r="U57" s="164">
        <f>+IFERROR(O57/E57*100,0)</f>
        <v/>
      </c>
      <c r="V57" s="164">
        <f>+IFERROR(P57/F57*100,0)</f>
        <v/>
      </c>
      <c r="W57" s="154">
        <f>+SUMIF(рўйхат!A:A,A57,рўйхат!AX:AX)</f>
        <v/>
      </c>
      <c r="X57" s="156">
        <f>+SUMIF(рўйхат!A:A,A57,рўйхат!AY:AY)</f>
        <v/>
      </c>
      <c r="Y57" s="164">
        <f>+IFERROR(W57/E57*100,0)</f>
        <v/>
      </c>
      <c r="Z57" s="193">
        <f>+IFERROR(X57/F57*100,0)</f>
        <v/>
      </c>
    </row>
    <row r="58" outlineLevel="1" ht="33" customFormat="1" customHeight="1" s="148">
      <c r="A58" s="148" t="n">
        <v>311710090</v>
      </c>
      <c r="B58" s="148" t="n">
        <v>3</v>
      </c>
      <c r="C58" s="148" t="inlineStr">
        <is>
          <t>Агентлик</t>
        </is>
      </c>
      <c r="D58" s="167" t="inlineStr">
        <is>
          <t>Миграция агентлиги</t>
        </is>
      </c>
      <c r="E58" s="154">
        <f>+SUMIF(рўйхат!A:A,A58,рўйхат!F:F)</f>
        <v/>
      </c>
      <c r="F58" s="153">
        <f>+SUMIF(рўйхат!A:A,A58,рўйхат!G:G)</f>
        <v/>
      </c>
      <c r="G58" s="154">
        <f>+SUMIF(рўйхат!A:A,A58,рўйхат!BL:BL)</f>
        <v/>
      </c>
      <c r="H58" s="153">
        <f>+SUMIF(рўйхат!A:A,A58,рўйхат!BM:BM)</f>
        <v/>
      </c>
      <c r="I58" s="166">
        <f>+IFERROR(G58/E58*100,0)</f>
        <v/>
      </c>
      <c r="J58" s="166">
        <f>+IFERROR(H58/F58*100,0)</f>
        <v/>
      </c>
      <c r="K58" s="154">
        <f>+SUMIF(рўйхат!A:A,A58,рўйхат!CR:CR)</f>
        <v/>
      </c>
      <c r="L58" s="153">
        <f>+SUMIF(рўйхат!A:A,A58,рўйхат!CS:CS)</f>
        <v/>
      </c>
      <c r="M58" s="166">
        <f>+IFERROR(K58/G58*100,0)</f>
        <v/>
      </c>
      <c r="N58" s="166">
        <f>+IFERROR(L58/H58*100,0)</f>
        <v/>
      </c>
      <c r="O58" s="154">
        <f>+Q58+S58</f>
        <v/>
      </c>
      <c r="P58" s="153">
        <f>+R58+T58</f>
        <v/>
      </c>
      <c r="Q58" s="154">
        <f>+SUMIF(рўйхат!A:A,A58,рўйхат!CZ:CZ)</f>
        <v/>
      </c>
      <c r="R58" s="153">
        <f>+SUMIF(рўйхат!A:A,A58,рўйхат!DA:DA)</f>
        <v/>
      </c>
      <c r="S58" s="154">
        <f>+SUMIF(рўйхат!A:A,A58,рўйхат!DB:DB)</f>
        <v/>
      </c>
      <c r="T58" s="153">
        <f>+SUMIF(рўйхат!A:A,A58,рўйхат!DC:DC)</f>
        <v/>
      </c>
      <c r="U58" s="164">
        <f>+IFERROR(O58/E58*100,0)</f>
        <v/>
      </c>
      <c r="V58" s="164">
        <f>+IFERROR(P58/F58*100,0)</f>
        <v/>
      </c>
      <c r="W58" s="154">
        <f>+SUMIF(рўйхат!A:A,A58,рўйхат!AX:AX)</f>
        <v/>
      </c>
      <c r="X58" s="156">
        <f>+SUMIF(рўйхат!A:A,A58,рўйхат!AY:AY)</f>
        <v/>
      </c>
      <c r="Y58" s="164">
        <f>+IFERROR(W58/E58*100,0)</f>
        <v/>
      </c>
      <c r="Z58" s="193">
        <f>+IFERROR(X58/F58*100,0)</f>
        <v/>
      </c>
    </row>
    <row r="59" outlineLevel="1" ht="33" customFormat="1" customHeight="1" s="148">
      <c r="A59" s="148" t="n">
        <v>312496302</v>
      </c>
      <c r="B59" s="148" t="n">
        <v>3</v>
      </c>
      <c r="C59" s="148" t="inlineStr">
        <is>
          <t>Агентлик</t>
        </is>
      </c>
      <c r="D59" s="167" t="inlineStr">
        <is>
          <t>Енгил саноатни ривожлантириш агентлиги</t>
        </is>
      </c>
      <c r="E59" s="154">
        <f>+SUMIF(рўйхат!A:A,A59,рўйхат!F:F)</f>
        <v/>
      </c>
      <c r="F59" s="153">
        <f>+SUMIF(рўйхат!A:A,A59,рўйхат!G:G)</f>
        <v/>
      </c>
      <c r="G59" s="154">
        <f>+SUMIF(рўйхат!A:A,A59,рўйхат!BL:BL)</f>
        <v/>
      </c>
      <c r="H59" s="153">
        <f>+SUMIF(рўйхат!A:A,A59,рўйхат!BM:BM)</f>
        <v/>
      </c>
      <c r="I59" s="166">
        <f>+IFERROR(G59/E59*100,0)</f>
        <v/>
      </c>
      <c r="J59" s="166">
        <f>+IFERROR(H59/F59*100,0)</f>
        <v/>
      </c>
      <c r="K59" s="154">
        <f>+SUMIF(рўйхат!A:A,A59,рўйхат!CR:CR)</f>
        <v/>
      </c>
      <c r="L59" s="153">
        <f>+SUMIF(рўйхат!A:A,A59,рўйхат!CS:CS)</f>
        <v/>
      </c>
      <c r="M59" s="166">
        <f>+IFERROR(K59/G59*100,0)</f>
        <v/>
      </c>
      <c r="N59" s="166">
        <f>+IFERROR(L59/H59*100,0)</f>
        <v/>
      </c>
      <c r="O59" s="154">
        <f>+Q59+S59</f>
        <v/>
      </c>
      <c r="P59" s="153">
        <f>+R59+T59</f>
        <v/>
      </c>
      <c r="Q59" s="154">
        <f>+SUMIF(рўйхат!A:A,A59,рўйхат!CZ:CZ)</f>
        <v/>
      </c>
      <c r="R59" s="153">
        <f>+SUMIF(рўйхат!A:A,A59,рўйхат!DA:DA)</f>
        <v/>
      </c>
      <c r="S59" s="154">
        <f>+SUMIF(рўйхат!A:A,A59,рўйхат!DB:DB)</f>
        <v/>
      </c>
      <c r="T59" s="153">
        <f>+SUMIF(рўйхат!A:A,A59,рўйхат!DC:DC)</f>
        <v/>
      </c>
      <c r="U59" s="164">
        <f>+IFERROR(O59/E59*100,0)</f>
        <v/>
      </c>
      <c r="V59" s="164">
        <f>+IFERROR(P59/F59*100,0)</f>
        <v/>
      </c>
      <c r="W59" s="154">
        <f>+SUMIF(рўйхат!A:A,A59,рўйхат!AX:AX)</f>
        <v/>
      </c>
      <c r="X59" s="156">
        <f>+SUMIF(рўйхат!A:A,A59,рўйхат!AY:AY)</f>
        <v/>
      </c>
      <c r="Y59" s="164">
        <f>+IFERROR(W59/E59*100,0)</f>
        <v/>
      </c>
      <c r="Z59" s="193">
        <f>+IFERROR(X59/F59*100,0)</f>
        <v/>
      </c>
    </row>
    <row r="60" outlineLevel="1" ht="33" customFormat="1" customHeight="1" s="148">
      <c r="A60" s="148" t="n">
        <v>312634184</v>
      </c>
      <c r="B60" s="148" t="n">
        <v>3</v>
      </c>
      <c r="C60" s="148" t="inlineStr">
        <is>
          <t>Агентлик</t>
        </is>
      </c>
      <c r="D60" s="167" t="inlineStr">
        <is>
          <t>Ўзбекистон Республикаси Қишлоқ хўжалиги вазирлиги ҳузуридаги аграр соҳада толовлар агентлиги</t>
        </is>
      </c>
      <c r="E60" s="154">
        <f>+SUMIF(рўйхат!A:A,A60,рўйхат!F:F)</f>
        <v/>
      </c>
      <c r="F60" s="153">
        <f>+SUMIF(рўйхат!A:A,A60,рўйхат!G:G)</f>
        <v/>
      </c>
      <c r="G60" s="154">
        <f>+SUMIF(рўйхат!A:A,A60,рўйхат!BL:BL)</f>
        <v/>
      </c>
      <c r="H60" s="153">
        <f>+SUMIF(рўйхат!A:A,A60,рўйхат!BM:BM)</f>
        <v/>
      </c>
      <c r="I60" s="166">
        <f>+IFERROR(G60/E60*100,0)</f>
        <v/>
      </c>
      <c r="J60" s="166">
        <f>+IFERROR(H60/F60*100,0)</f>
        <v/>
      </c>
      <c r="K60" s="154">
        <f>+SUMIF(рўйхат!A:A,A60,рўйхат!CR:CR)</f>
        <v/>
      </c>
      <c r="L60" s="153">
        <f>+SUMIF(рўйхат!A:A,A60,рўйхат!CS:CS)</f>
        <v/>
      </c>
      <c r="M60" s="166">
        <f>+IFERROR(K60/G60*100,0)</f>
        <v/>
      </c>
      <c r="N60" s="166">
        <f>+IFERROR(L60/H60*100,0)</f>
        <v/>
      </c>
      <c r="O60" s="154">
        <f>+Q60+S60</f>
        <v/>
      </c>
      <c r="P60" s="153">
        <f>+R60+T60</f>
        <v/>
      </c>
      <c r="Q60" s="154">
        <f>+SUMIF(рўйхат!A:A,A60,рўйхат!CZ:CZ)</f>
        <v/>
      </c>
      <c r="R60" s="153">
        <f>+SUMIF(рўйхат!A:A,A60,рўйхат!DA:DA)</f>
        <v/>
      </c>
      <c r="S60" s="154">
        <f>+SUMIF(рўйхат!A:A,A60,рўйхат!DB:DB)</f>
        <v/>
      </c>
      <c r="T60" s="153">
        <f>+SUMIF(рўйхат!A:A,A60,рўйхат!DC:DC)</f>
        <v/>
      </c>
      <c r="U60" s="164">
        <f>+IFERROR(O60/E60*100,0)</f>
        <v/>
      </c>
      <c r="V60" s="164">
        <f>+IFERROR(P60/F60*100,0)</f>
        <v/>
      </c>
      <c r="W60" s="154">
        <f>+SUMIF(рўйхат!A:A,A60,рўйхат!AX:AX)</f>
        <v/>
      </c>
      <c r="X60" s="156">
        <f>+SUMIF(рўйхат!A:A,A60,рўйхат!AY:AY)</f>
        <v/>
      </c>
      <c r="Y60" s="164">
        <f>+IFERROR(W60/E60*100,0)</f>
        <v/>
      </c>
      <c r="Z60" s="193">
        <f>+IFERROR(X60/F60*100,0)</f>
        <v/>
      </c>
    </row>
    <row r="61" outlineLevel="1" ht="33" customFormat="1" customHeight="1" s="148" thickBot="1">
      <c r="A61" s="148" t="n">
        <v>312786510</v>
      </c>
      <c r="B61" s="148" t="n">
        <v>3</v>
      </c>
      <c r="C61" s="148" t="inlineStr">
        <is>
          <t>Агентлик</t>
        </is>
      </c>
      <c r="D61" s="167" t="inlineStr">
        <is>
          <t>Ўзбекистон Республикаси Саноат кооперацияси ва давлат харидлари агентлиги</t>
        </is>
      </c>
      <c r="E61" s="185">
        <f>+SUMIF(рўйхат!A:A,A61,рўйхат!F:F)</f>
        <v/>
      </c>
      <c r="F61" s="186">
        <f>+SUMIF(рўйхат!A:A,A61,рўйхат!G:G)</f>
        <v/>
      </c>
      <c r="G61" s="185">
        <f>+SUMIF(рўйхат!A:A,A61,рўйхат!BL:BL)</f>
        <v/>
      </c>
      <c r="H61" s="186">
        <f>+SUMIF(рўйхат!A:A,A61,рўйхат!BM:BM)</f>
        <v/>
      </c>
      <c r="I61" s="190">
        <f>+IFERROR(G61/E61*100,0)</f>
        <v/>
      </c>
      <c r="J61" s="190">
        <f>+IFERROR(H61/F61*100,0)</f>
        <v/>
      </c>
      <c r="K61" s="185">
        <f>+SUMIF(рўйхат!A:A,A61,рўйхат!CR:CR)</f>
        <v/>
      </c>
      <c r="L61" s="186">
        <f>+SUMIF(рўйхат!A:A,A61,рўйхат!CS:CS)</f>
        <v/>
      </c>
      <c r="M61" s="190">
        <f>+IFERROR(K61/G61*100,0)</f>
        <v/>
      </c>
      <c r="N61" s="190">
        <f>+IFERROR(L61/H61*100,0)</f>
        <v/>
      </c>
      <c r="O61" s="185">
        <f>+Q61+S61</f>
        <v/>
      </c>
      <c r="P61" s="186">
        <f>+R61+T61</f>
        <v/>
      </c>
      <c r="Q61" s="185">
        <f>+SUMIF(рўйхат!A:A,A61,рўйхат!CZ:CZ)</f>
        <v/>
      </c>
      <c r="R61" s="186">
        <f>+SUMIF(рўйхат!A:A,A61,рўйхат!DA:DA)</f>
        <v/>
      </c>
      <c r="S61" s="185">
        <f>+SUMIF(рўйхат!A:A,A61,рўйхат!DB:DB)</f>
        <v/>
      </c>
      <c r="T61" s="186">
        <f>+SUMIF(рўйхат!A:A,A61,рўйхат!DC:DC)</f>
        <v/>
      </c>
      <c r="U61" s="187">
        <f>+IFERROR(O61/E61*100,0)</f>
        <v/>
      </c>
      <c r="V61" s="187">
        <f>+IFERROR(P61/F61*100,0)</f>
        <v/>
      </c>
      <c r="W61" s="185">
        <f>+SUMIF(рўйхат!A:A,A61,рўйхат!AX:AX)</f>
        <v/>
      </c>
      <c r="X61" s="188">
        <f>+SUMIF(рўйхат!A:A,A61,рўйхат!AY:AY)</f>
        <v/>
      </c>
      <c r="Y61" s="187">
        <f>+IFERROR(W61/E61*100,0)</f>
        <v/>
      </c>
      <c r="Z61" s="197">
        <f>+IFERROR(X61/F61*100,0)</f>
        <v/>
      </c>
    </row>
    <row r="62" ht="51" customFormat="1" customHeight="1" s="148" thickBot="1">
      <c r="D62" s="258" t="inlineStr">
        <is>
          <t>МАРКАЗИЙ МУАССАСАЛАР</t>
        </is>
      </c>
      <c r="E62" s="221" t="n"/>
      <c r="F62" s="221" t="n"/>
      <c r="G62" s="221" t="n"/>
      <c r="H62" s="221" t="n"/>
      <c r="I62" s="221" t="n"/>
      <c r="J62" s="221" t="n"/>
      <c r="K62" s="221" t="n"/>
      <c r="L62" s="221" t="n"/>
      <c r="M62" s="221" t="n"/>
      <c r="N62" s="221" t="n"/>
      <c r="O62" s="221" t="n"/>
      <c r="P62" s="221" t="n"/>
      <c r="Q62" s="221" t="n"/>
      <c r="R62" s="221" t="n"/>
      <c r="S62" s="221" t="n"/>
      <c r="T62" s="221" t="n"/>
      <c r="U62" s="221" t="n"/>
      <c r="V62" s="221" t="n"/>
      <c r="W62" s="221" t="n"/>
      <c r="X62" s="221" t="n"/>
      <c r="Y62" s="221" t="n"/>
      <c r="Z62" s="222" t="n"/>
    </row>
    <row r="63" ht="45" customFormat="1" customHeight="1" s="148">
      <c r="D63" s="180" t="inlineStr">
        <is>
          <t>ЖАМИ:</t>
        </is>
      </c>
      <c r="E63" s="191">
        <f>+SUM(E64:E65)</f>
        <v/>
      </c>
      <c r="F63" s="192">
        <f>+SUM(F64:F65)</f>
        <v/>
      </c>
      <c r="G63" s="191">
        <f>+SUM(G64:G65)</f>
        <v/>
      </c>
      <c r="H63" s="192">
        <f>+SUM(H64:H65)</f>
        <v/>
      </c>
      <c r="I63" s="184">
        <f>+IFERROR(G63/E63*100,0)</f>
        <v/>
      </c>
      <c r="J63" s="184">
        <f>+IFERROR(H63/F63*100,0)</f>
        <v/>
      </c>
      <c r="K63" s="191">
        <f>+SUM(K64:K65)</f>
        <v/>
      </c>
      <c r="L63" s="192">
        <f>+SUM(L64:L65)</f>
        <v/>
      </c>
      <c r="M63" s="184">
        <f>+IFERROR(K63/G63*100,0)</f>
        <v/>
      </c>
      <c r="N63" s="184">
        <f>+IFERROR(L63/H63*100,0)</f>
        <v/>
      </c>
      <c r="O63" s="191">
        <f>+SUM(O64:O65)</f>
        <v/>
      </c>
      <c r="P63" s="192">
        <f>+SUM(P64:P65)</f>
        <v/>
      </c>
      <c r="Q63" s="191">
        <f>+SUM(Q64:Q65)</f>
        <v/>
      </c>
      <c r="R63" s="192">
        <f>+SUM(R64:R65)</f>
        <v/>
      </c>
      <c r="S63" s="191">
        <f>+SUM(S64:S65)</f>
        <v/>
      </c>
      <c r="T63" s="192">
        <f>+SUM(T64:T65)</f>
        <v/>
      </c>
      <c r="U63" s="183">
        <f>+IFERROR(O63/E63*100,0)</f>
        <v/>
      </c>
      <c r="V63" s="183">
        <f>+IFERROR(P63/F63*100,0)</f>
        <v/>
      </c>
      <c r="W63" s="191">
        <f>+SUM(W64:W65)</f>
        <v/>
      </c>
      <c r="X63" s="192">
        <f>+SUM(X64:X65)</f>
        <v/>
      </c>
      <c r="Y63" s="183">
        <f>+IFERROR(W63/E63*100,0)</f>
        <v/>
      </c>
      <c r="Z63" s="196">
        <f>+IFERROR(X63/F63*100,0)</f>
        <v/>
      </c>
    </row>
    <row r="64" outlineLevel="1" ht="33" customFormat="1" customHeight="1" s="148">
      <c r="A64" s="148" t="n">
        <v>200555317</v>
      </c>
      <c r="B64" s="148" t="n">
        <v>4</v>
      </c>
      <c r="C64" s="148" t="inlineStr">
        <is>
          <t>Марказий муассасалар</t>
        </is>
      </c>
      <c r="D64" s="167" t="inlineStr">
        <is>
          <t>Ўзбекистон Республикаси Фанлар академияси ишлар бошқармаси</t>
        </is>
      </c>
      <c r="E64" s="154">
        <f>+SUMIF(рўйхат!A:A,A64,рўйхат!F:F)</f>
        <v/>
      </c>
      <c r="F64" s="153">
        <f>+SUMIF(рўйхат!A:A,A64,рўйхат!G:G)</f>
        <v/>
      </c>
      <c r="G64" s="154">
        <f>+SUMIF(рўйхат!A:A,A64,рўйхат!BL:BL)</f>
        <v/>
      </c>
      <c r="H64" s="153">
        <f>+SUMIF(рўйхат!A:A,A64,рўйхат!BM:BM)</f>
        <v/>
      </c>
      <c r="I64" s="166">
        <f>+IFERROR(G64/E64*100,0)</f>
        <v/>
      </c>
      <c r="J64" s="166">
        <f>+IFERROR(H64/F64*100,0)</f>
        <v/>
      </c>
      <c r="K64" s="154">
        <f>+SUMIF(рўйхат!A:A,A64,рўйхат!CR:CR)</f>
        <v/>
      </c>
      <c r="L64" s="153">
        <f>+SUMIF(рўйхат!A:A,A64,рўйхат!CS:CS)</f>
        <v/>
      </c>
      <c r="M64" s="166">
        <f>+IFERROR(K64/G64*100,0)</f>
        <v/>
      </c>
      <c r="N64" s="166">
        <f>+IFERROR(L64/H64*100,0)</f>
        <v/>
      </c>
      <c r="O64" s="154">
        <f>+Q64+S64</f>
        <v/>
      </c>
      <c r="P64" s="153">
        <f>+R64+T64</f>
        <v/>
      </c>
      <c r="Q64" s="154">
        <f>+SUMIF(рўйхат!A:A,A64,рўйхат!CZ:CZ)</f>
        <v/>
      </c>
      <c r="R64" s="153">
        <f>+SUMIF(рўйхат!A:A,A64,рўйхат!DA:DA)</f>
        <v/>
      </c>
      <c r="S64" s="154">
        <f>+SUMIF(рўйхат!A:A,A64,рўйхат!DB:DB)</f>
        <v/>
      </c>
      <c r="T64" s="153">
        <f>+SUMIF(рўйхат!A:A,A64,рўйхат!DC:DC)</f>
        <v/>
      </c>
      <c r="U64" s="164">
        <f>+IFERROR(O64/E64*100,0)</f>
        <v/>
      </c>
      <c r="V64" s="164">
        <f>+IFERROR(P64/F64*100,0)</f>
        <v/>
      </c>
      <c r="W64" s="154">
        <f>+SUMIF(рўйхат!A:A,A64,рўйхат!AX:AX)</f>
        <v/>
      </c>
      <c r="X64" s="156">
        <f>+SUMIF(рўйхат!A:A,A64,рўйхат!AY:AY)</f>
        <v/>
      </c>
      <c r="Y64" s="164">
        <f>+IFERROR(W64/E64*100,0)</f>
        <v/>
      </c>
      <c r="Z64" s="193">
        <f>+IFERROR(X64/F64*100,0)</f>
        <v/>
      </c>
    </row>
    <row r="65" outlineLevel="1" ht="33" customFormat="1" customHeight="1" s="148" thickBot="1">
      <c r="A65" s="148" t="n">
        <v>202880854</v>
      </c>
      <c r="B65" s="148" t="n">
        <v>4</v>
      </c>
      <c r="C65" s="148" t="inlineStr">
        <is>
          <t>Марказий муассасалар</t>
        </is>
      </c>
      <c r="D65" s="167" t="inlineStr">
        <is>
          <t>Ўзбекистон Республикаси Фанлар Академияси</t>
        </is>
      </c>
      <c r="E65" s="185">
        <f>+SUMIF(рўйхат!A:A,A65,рўйхат!F:F)</f>
        <v/>
      </c>
      <c r="F65" s="186">
        <f>+SUMIF(рўйхат!A:A,A65,рўйхат!G:G)</f>
        <v/>
      </c>
      <c r="G65" s="185">
        <f>+SUMIF(рўйхат!A:A,A65,рўйхат!BL:BL)</f>
        <v/>
      </c>
      <c r="H65" s="186">
        <f>+SUMIF(рўйхат!A:A,A65,рўйхат!BM:BM)</f>
        <v/>
      </c>
      <c r="I65" s="190">
        <f>+IFERROR(G65/E65*100,0)</f>
        <v/>
      </c>
      <c r="J65" s="190">
        <f>+IFERROR(H65/F65*100,0)</f>
        <v/>
      </c>
      <c r="K65" s="185">
        <f>+SUMIF(рўйхат!A:A,A65,рўйхат!CR:CR)</f>
        <v/>
      </c>
      <c r="L65" s="186">
        <f>+SUMIF(рўйхат!A:A,A65,рўйхат!CS:CS)</f>
        <v/>
      </c>
      <c r="M65" s="190">
        <f>+IFERROR(K65/G65*100,0)</f>
        <v/>
      </c>
      <c r="N65" s="190">
        <f>+IFERROR(L65/H65*100,0)</f>
        <v/>
      </c>
      <c r="O65" s="185">
        <f>+Q65+S65</f>
        <v/>
      </c>
      <c r="P65" s="186">
        <f>+R65+T65</f>
        <v/>
      </c>
      <c r="Q65" s="185">
        <f>+SUMIF(рўйхат!A:A,A65,рўйхат!CZ:CZ)</f>
        <v/>
      </c>
      <c r="R65" s="186">
        <f>+SUMIF(рўйхат!A:A,A65,рўйхат!DA:DA)</f>
        <v/>
      </c>
      <c r="S65" s="185">
        <f>+SUMIF(рўйхат!A:A,A65,рўйхат!DB:DB)</f>
        <v/>
      </c>
      <c r="T65" s="186">
        <f>+SUMIF(рўйхат!A:A,A65,рўйхат!DC:DC)</f>
        <v/>
      </c>
      <c r="U65" s="187">
        <f>+IFERROR(O65/E65*100,0)</f>
        <v/>
      </c>
      <c r="V65" s="187">
        <f>+IFERROR(P65/F65*100,0)</f>
        <v/>
      </c>
      <c r="W65" s="185">
        <f>+SUMIF(рўйхат!A:A,A65,рўйхат!AX:AX)</f>
        <v/>
      </c>
      <c r="X65" s="188">
        <f>+SUMIF(рўйхат!A:A,A65,рўйхат!AY:AY)</f>
        <v/>
      </c>
      <c r="Y65" s="187">
        <f>+IFERROR(W65/E65*100,0)</f>
        <v/>
      </c>
      <c r="Z65" s="197">
        <f>+IFERROR(X65/F65*100,0)</f>
        <v/>
      </c>
    </row>
    <row r="66" ht="51" customFormat="1" customHeight="1" s="148" thickBot="1">
      <c r="D66" s="258" t="inlineStr">
        <is>
          <t>ИНСПЕКЦИЯЛАР</t>
        </is>
      </c>
      <c r="E66" s="221" t="n"/>
      <c r="F66" s="221" t="n"/>
      <c r="G66" s="221" t="n"/>
      <c r="H66" s="221" t="n"/>
      <c r="I66" s="221" t="n"/>
      <c r="J66" s="221" t="n"/>
      <c r="K66" s="221" t="n"/>
      <c r="L66" s="221" t="n"/>
      <c r="M66" s="221" t="n"/>
      <c r="N66" s="221" t="n"/>
      <c r="O66" s="221" t="n"/>
      <c r="P66" s="221" t="n"/>
      <c r="Q66" s="221" t="n"/>
      <c r="R66" s="221" t="n"/>
      <c r="S66" s="221" t="n"/>
      <c r="T66" s="221" t="n"/>
      <c r="U66" s="221" t="n"/>
      <c r="V66" s="221" t="n"/>
      <c r="W66" s="221" t="n"/>
      <c r="X66" s="221" t="n"/>
      <c r="Y66" s="221" t="n"/>
      <c r="Z66" s="222" t="n"/>
    </row>
    <row r="67" ht="45" customFormat="1" customHeight="1" s="148">
      <c r="D67" s="180" t="inlineStr">
        <is>
          <t>ЖАМИ:</t>
        </is>
      </c>
      <c r="E67" s="191">
        <f>+SUM(E68:E70)</f>
        <v/>
      </c>
      <c r="F67" s="191">
        <f>+SUM(F68:F70)</f>
        <v/>
      </c>
      <c r="G67" s="191">
        <f>+SUM(G68:G70)</f>
        <v/>
      </c>
      <c r="H67" s="191">
        <f>+SUM(H68:H70)</f>
        <v/>
      </c>
      <c r="I67" s="184">
        <f>+IFERROR(G67/E67*100,0)</f>
        <v/>
      </c>
      <c r="J67" s="184">
        <f>+IFERROR(H67/F67*100,0)</f>
        <v/>
      </c>
      <c r="K67" s="191">
        <f>+SUM(K68:K70)</f>
        <v/>
      </c>
      <c r="L67" s="191">
        <f>+SUM(L68:L70)</f>
        <v/>
      </c>
      <c r="M67" s="184">
        <f>+IFERROR(K67/G67*100,0)</f>
        <v/>
      </c>
      <c r="N67" s="184">
        <f>+IFERROR(L67/H67*100,0)</f>
        <v/>
      </c>
      <c r="O67" s="191">
        <f>+SUM(O68:O70)</f>
        <v/>
      </c>
      <c r="P67" s="192">
        <f>+SUM(P68:P70)</f>
        <v/>
      </c>
      <c r="Q67" s="191">
        <f>+SUM(Q68:Q70)</f>
        <v/>
      </c>
      <c r="R67" s="192">
        <f>+SUM(R68:R70)</f>
        <v/>
      </c>
      <c r="S67" s="191">
        <f>+SUM(S68:S70)</f>
        <v/>
      </c>
      <c r="T67" s="192">
        <f>+SUM(T68:T70)</f>
        <v/>
      </c>
      <c r="U67" s="183">
        <f>+IFERROR(O67/E67*100,0)</f>
        <v/>
      </c>
      <c r="V67" s="183">
        <f>+IFERROR(P67/F67*100,0)</f>
        <v/>
      </c>
      <c r="W67" s="191">
        <f>+SUM(W68:W70)</f>
        <v/>
      </c>
      <c r="X67" s="191">
        <f>+SUM(X68:X70)</f>
        <v/>
      </c>
      <c r="Y67" s="183">
        <f>+IFERROR(W67/E67*100,0)</f>
        <v/>
      </c>
      <c r="Z67" s="196">
        <f>+IFERROR(X67/F67*100,0)</f>
        <v/>
      </c>
    </row>
    <row r="68" outlineLevel="1" ht="33" customFormat="1" customHeight="1" s="148">
      <c r="A68" s="148" t="n">
        <v>305540954</v>
      </c>
      <c r="B68" s="148" t="n">
        <v>5</v>
      </c>
      <c r="C68" s="148" t="inlineStr">
        <is>
          <t>Инспекция</t>
        </is>
      </c>
      <c r="D68" s="167" t="inlineStr">
        <is>
          <t>Агросаноат мажмуаси устидан назорат қилиш инспекцияси</t>
        </is>
      </c>
      <c r="E68" s="154">
        <f>+SUMIF(рўйхат!A:A,A68,рўйхат!F:F)</f>
        <v/>
      </c>
      <c r="F68" s="153">
        <f>+SUMIF(рўйхат!A:A,A68,рўйхат!G:G)</f>
        <v/>
      </c>
      <c r="G68" s="154">
        <f>+SUMIF(рўйхат!A:A,A68,рўйхат!BL:BL)</f>
        <v/>
      </c>
      <c r="H68" s="153">
        <f>+SUMIF(рўйхат!A:A,A68,рўйхат!BM:BM)</f>
        <v/>
      </c>
      <c r="I68" s="166">
        <f>+IFERROR(G68/E68*100,0)</f>
        <v/>
      </c>
      <c r="J68" s="166">
        <f>+IFERROR(H68/F68*100,0)</f>
        <v/>
      </c>
      <c r="K68" s="154">
        <f>+SUMIF(рўйхат!A:A,A68,рўйхат!CR:CR)</f>
        <v/>
      </c>
      <c r="L68" s="153">
        <f>+SUMIF(рўйхат!A:A,A68,рўйхат!CS:CS)</f>
        <v/>
      </c>
      <c r="M68" s="166">
        <f>+IFERROR(K68/G68*100,0)</f>
        <v/>
      </c>
      <c r="N68" s="166">
        <f>+IFERROR(L68/H68*100,0)</f>
        <v/>
      </c>
      <c r="O68" s="154">
        <f>+Q68+S68</f>
        <v/>
      </c>
      <c r="P68" s="153">
        <f>+R68+T68</f>
        <v/>
      </c>
      <c r="Q68" s="154">
        <f>+SUMIF(рўйхат!A:A,A68,рўйхат!CZ:CZ)</f>
        <v/>
      </c>
      <c r="R68" s="153">
        <f>+SUMIF(рўйхат!A:A,A68,рўйхат!DA:DA)</f>
        <v/>
      </c>
      <c r="S68" s="154">
        <f>+SUMIF(рўйхат!A:A,A68,рўйхат!DB:DB)</f>
        <v/>
      </c>
      <c r="T68" s="153">
        <f>+SUMIF(рўйхат!A:A,A68,рўйхат!DC:DC)</f>
        <v/>
      </c>
      <c r="U68" s="164">
        <f>+IFERROR(O68/E68*100,0)</f>
        <v/>
      </c>
      <c r="V68" s="164">
        <f>+IFERROR(P68/F68*100,0)</f>
        <v/>
      </c>
      <c r="W68" s="154">
        <f>+SUMIF(рўйхат!A:A,A68,рўйхат!AX:AX)</f>
        <v/>
      </c>
      <c r="X68" s="156">
        <f>+SUMIF(рўйхат!A:A,A68,рўйхат!AY:AY)</f>
        <v/>
      </c>
      <c r="Y68" s="164">
        <f>+IFERROR(W68/E68*100,0)</f>
        <v/>
      </c>
      <c r="Z68" s="193">
        <f>+IFERROR(X68/F68*100,0)</f>
        <v/>
      </c>
    </row>
    <row r="69" outlineLevel="1" ht="33" customFormat="1" customHeight="1" s="148">
      <c r="A69" s="148" t="n">
        <v>307425414</v>
      </c>
      <c r="B69" s="148" t="n">
        <v>5</v>
      </c>
      <c r="C69" s="148" t="inlineStr">
        <is>
          <t>Инспекция</t>
        </is>
      </c>
      <c r="D69" s="167" t="inlineStr">
        <is>
          <t>Қурилиш ва уй-жой коммунал хўжалиги соҳасида назорат қилиш инспекцияси</t>
        </is>
      </c>
      <c r="E69" s="154">
        <f>+SUMIF(рўйхат!A:A,A69,рўйхат!F:F)</f>
        <v/>
      </c>
      <c r="F69" s="153">
        <f>+SUMIF(рўйхат!A:A,A69,рўйхат!G:G)</f>
        <v/>
      </c>
      <c r="G69" s="154">
        <f>+SUMIF(рўйхат!A:A,A69,рўйхат!BL:BL)</f>
        <v/>
      </c>
      <c r="H69" s="153">
        <f>+SUMIF(рўйхат!A:A,A69,рўйхат!BM:BM)</f>
        <v/>
      </c>
      <c r="I69" s="166">
        <f>+IFERROR(G69/E69*100,0)</f>
        <v/>
      </c>
      <c r="J69" s="166">
        <f>+IFERROR(H69/F69*100,0)</f>
        <v/>
      </c>
      <c r="K69" s="154">
        <f>+SUMIF(рўйхат!A:A,A69,рўйхат!CR:CR)</f>
        <v/>
      </c>
      <c r="L69" s="153">
        <f>+SUMIF(рўйхат!A:A,A69,рўйхат!CS:CS)</f>
        <v/>
      </c>
      <c r="M69" s="166">
        <f>+IFERROR(K69/G69*100,0)</f>
        <v/>
      </c>
      <c r="N69" s="166">
        <f>+IFERROR(L69/H69*100,0)</f>
        <v/>
      </c>
      <c r="O69" s="154">
        <f>+Q69+S69</f>
        <v/>
      </c>
      <c r="P69" s="153">
        <f>+R69+T69</f>
        <v/>
      </c>
      <c r="Q69" s="154">
        <f>+SUMIF(рўйхат!A:A,A69,рўйхат!CZ:CZ)</f>
        <v/>
      </c>
      <c r="R69" s="153">
        <f>+SUMIF(рўйхат!A:A,A69,рўйхат!DA:DA)</f>
        <v/>
      </c>
      <c r="S69" s="154">
        <f>+SUMIF(рўйхат!A:A,A69,рўйхат!DB:DB)</f>
        <v/>
      </c>
      <c r="T69" s="153">
        <f>+SUMIF(рўйхат!A:A,A69,рўйхат!DC:DC)</f>
        <v/>
      </c>
      <c r="U69" s="164">
        <f>+IFERROR(O69/E69*100,0)</f>
        <v/>
      </c>
      <c r="V69" s="164">
        <f>+IFERROR(P69/F69*100,0)</f>
        <v/>
      </c>
      <c r="W69" s="154">
        <f>+SUMIF(рўйхат!A:A,A69,рўйхат!AX:AX)</f>
        <v/>
      </c>
      <c r="X69" s="156">
        <f>+SUMIF(рўйхат!A:A,A69,рўйхат!AY:AY)</f>
        <v/>
      </c>
      <c r="Y69" s="164">
        <f>+IFERROR(W69/E69*100,0)</f>
        <v/>
      </c>
      <c r="Z69" s="193">
        <f>+IFERROR(X69/F69*100,0)</f>
        <v/>
      </c>
    </row>
    <row r="70" outlineLevel="1" ht="33" customFormat="1" customHeight="1" s="148" thickBot="1">
      <c r="A70" s="148" t="n">
        <v>310705438</v>
      </c>
      <c r="B70" s="148" t="n">
        <v>5</v>
      </c>
      <c r="C70" s="148" t="inlineStr">
        <is>
          <t>Инспекция</t>
        </is>
      </c>
      <c r="D70" s="167" t="inlineStr">
        <is>
          <t>Элeктр энeргияси нефть маҳсулотлари ва газдан фойдаланишни назорат қилиш инспeкцияси</t>
        </is>
      </c>
      <c r="E70" s="185">
        <f>+SUMIF(рўйхат!A:A,A70,рўйхат!F:F)</f>
        <v/>
      </c>
      <c r="F70" s="186">
        <f>+SUMIF(рўйхат!A:A,A70,рўйхат!G:G)</f>
        <v/>
      </c>
      <c r="G70" s="185">
        <f>+SUMIF(рўйхат!A:A,A70,рўйхат!BL:BL)</f>
        <v/>
      </c>
      <c r="H70" s="186">
        <f>+SUMIF(рўйхат!A:A,A70,рўйхат!BM:BM)</f>
        <v/>
      </c>
      <c r="I70" s="190">
        <f>+IFERROR(G70/E70*100,0)</f>
        <v/>
      </c>
      <c r="J70" s="190">
        <f>+IFERROR(H70/F70*100,0)</f>
        <v/>
      </c>
      <c r="K70" s="185">
        <f>+SUMIF(рўйхат!A:A,A70,рўйхат!CR:CR)</f>
        <v/>
      </c>
      <c r="L70" s="186">
        <f>+SUMIF(рўйхат!A:A,A70,рўйхат!CS:CS)</f>
        <v/>
      </c>
      <c r="M70" s="190">
        <f>+IFERROR(K70/G70*100,0)</f>
        <v/>
      </c>
      <c r="N70" s="190">
        <f>+IFERROR(L70/H70*100,0)</f>
        <v/>
      </c>
      <c r="O70" s="185">
        <f>+Q70+S70</f>
        <v/>
      </c>
      <c r="P70" s="186">
        <f>+R70+T70</f>
        <v/>
      </c>
      <c r="Q70" s="185">
        <f>+SUMIF(рўйхат!A:A,A70,рўйхат!CZ:CZ)</f>
        <v/>
      </c>
      <c r="R70" s="186">
        <f>+SUMIF(рўйхат!A:A,A70,рўйхат!DA:DA)</f>
        <v/>
      </c>
      <c r="S70" s="185">
        <f>+SUMIF(рўйхат!A:A,A70,рўйхат!DB:DB)</f>
        <v/>
      </c>
      <c r="T70" s="186">
        <f>+SUMIF(рўйхат!A:A,A70,рўйхат!DC:DC)</f>
        <v/>
      </c>
      <c r="U70" s="187">
        <f>+IFERROR(O70/E70*100,0)</f>
        <v/>
      </c>
      <c r="V70" s="187">
        <f>+IFERROR(P70/F70*100,0)</f>
        <v/>
      </c>
      <c r="W70" s="185">
        <f>+SUMIF(рўйхат!A:A,A70,рўйхат!AX:AX)</f>
        <v/>
      </c>
      <c r="X70" s="188">
        <f>+SUMIF(рўйхат!A:A,A70,рўйхат!AY:AY)</f>
        <v/>
      </c>
      <c r="Y70" s="187">
        <f>+IFERROR(W70/E70*100,0)</f>
        <v/>
      </c>
      <c r="Z70" s="197">
        <f>+IFERROR(X70/F70*100,0)</f>
        <v/>
      </c>
    </row>
    <row r="71" ht="51" customFormat="1" customHeight="1" s="148" thickBot="1">
      <c r="D71" s="258" t="inlineStr">
        <is>
          <t>ҲОКИМЛИКЛАР</t>
        </is>
      </c>
      <c r="E71" s="221" t="n"/>
      <c r="F71" s="221" t="n"/>
      <c r="G71" s="221" t="n"/>
      <c r="H71" s="221" t="n"/>
      <c r="I71" s="221" t="n"/>
      <c r="J71" s="221" t="n"/>
      <c r="K71" s="221" t="n"/>
      <c r="L71" s="221" t="n"/>
      <c r="M71" s="221" t="n"/>
      <c r="N71" s="221" t="n"/>
      <c r="O71" s="221" t="n"/>
      <c r="P71" s="221" t="n"/>
      <c r="Q71" s="221" t="n"/>
      <c r="R71" s="221" t="n"/>
      <c r="S71" s="221" t="n"/>
      <c r="T71" s="221" t="n"/>
      <c r="U71" s="221" t="n"/>
      <c r="V71" s="221" t="n"/>
      <c r="W71" s="221" t="n"/>
      <c r="X71" s="221" t="n"/>
      <c r="Y71" s="221" t="n"/>
      <c r="Z71" s="222" t="n"/>
    </row>
    <row r="72" ht="45" customFormat="1" customHeight="1" s="155">
      <c r="D72" s="180" t="inlineStr">
        <is>
          <t>ЖАМИ:</t>
        </is>
      </c>
      <c r="E72" s="191">
        <f>+SUM(E73:E86)</f>
        <v/>
      </c>
      <c r="F72" s="192">
        <f>+SUM(F73:F86)</f>
        <v/>
      </c>
      <c r="G72" s="191">
        <f>+SUM(G73:G86)</f>
        <v/>
      </c>
      <c r="H72" s="192">
        <f>+SUM(H73:H86)</f>
        <v/>
      </c>
      <c r="I72" s="184">
        <f>+IFERROR(G72/E72*100,0)</f>
        <v/>
      </c>
      <c r="J72" s="184">
        <f>+IFERROR(H72/F72*100,0)</f>
        <v/>
      </c>
      <c r="K72" s="191">
        <f>+SUM(K73:K86)</f>
        <v/>
      </c>
      <c r="L72" s="192">
        <f>+SUM(L73:L86)</f>
        <v/>
      </c>
      <c r="M72" s="184">
        <f>+IFERROR(K72/G72*100,0)</f>
        <v/>
      </c>
      <c r="N72" s="184">
        <f>+IFERROR(L72/H72*100,0)</f>
        <v/>
      </c>
      <c r="O72" s="191">
        <f>+SUM(O73:O86)</f>
        <v/>
      </c>
      <c r="P72" s="192">
        <f>+SUM(P73:P86)</f>
        <v/>
      </c>
      <c r="Q72" s="191">
        <f>+SUM(Q73:Q86)</f>
        <v/>
      </c>
      <c r="R72" s="192">
        <f>+SUM(R73:R86)</f>
        <v/>
      </c>
      <c r="S72" s="191">
        <f>+SUM(S73:S86)</f>
        <v/>
      </c>
      <c r="T72" s="192">
        <f>+SUM(T73:T86)</f>
        <v/>
      </c>
      <c r="U72" s="183">
        <f>+IFERROR(O72/E72*100,0)</f>
        <v/>
      </c>
      <c r="V72" s="183">
        <f>+IFERROR(P72/F72*100,0)</f>
        <v/>
      </c>
      <c r="W72" s="191">
        <f>+SUM(W73:W86)</f>
        <v/>
      </c>
      <c r="X72" s="192">
        <f>+SUM(X73:X86)</f>
        <v/>
      </c>
      <c r="Y72" s="183">
        <f>+IFERROR(W72/E72*100,0)</f>
        <v/>
      </c>
      <c r="Z72" s="196">
        <f>+IFERROR(X72/F72*100,0)</f>
        <v/>
      </c>
    </row>
    <row r="73" outlineLevel="1" ht="33" customFormat="1" customHeight="1" s="148">
      <c r="A73" s="148" t="n">
        <v>201036035</v>
      </c>
      <c r="B73" s="148" t="n">
        <v>6</v>
      </c>
      <c r="C73" s="148" t="inlineStr">
        <is>
          <t>Ҳокимлик</t>
        </is>
      </c>
      <c r="D73" s="167" t="inlineStr">
        <is>
          <t>Қорақалпоғистон Республикаси Вазирлар Кенгаши</t>
        </is>
      </c>
      <c r="E73" s="154">
        <f>+SUMIF(рўйхат!A:A,A73,рўйхат!F:F)</f>
        <v/>
      </c>
      <c r="F73" s="153">
        <f>+SUMIF(рўйхат!A:A,A73,рўйхат!G:G)</f>
        <v/>
      </c>
      <c r="G73" s="154">
        <f>+SUMIF(рўйхат!A:A,A73,рўйхат!BL:BL)</f>
        <v/>
      </c>
      <c r="H73" s="153">
        <f>+SUMIF(рўйхат!A:A,A73,рўйхат!BM:BM)</f>
        <v/>
      </c>
      <c r="I73" s="166">
        <f>+IFERROR(G73/E73*100,0)</f>
        <v/>
      </c>
      <c r="J73" s="166">
        <f>+IFERROR(H73/F73*100,0)</f>
        <v/>
      </c>
      <c r="K73" s="154">
        <f>+SUMIF(рўйхат!A:A,A73,рўйхат!CR:CR)</f>
        <v/>
      </c>
      <c r="L73" s="153">
        <f>+SUMIF(рўйхат!A:A,A73,рўйхат!CS:CS)</f>
        <v/>
      </c>
      <c r="M73" s="166">
        <f>+IFERROR(K73/G73*100,0)</f>
        <v/>
      </c>
      <c r="N73" s="166">
        <f>+IFERROR(L73/H73*100,0)</f>
        <v/>
      </c>
      <c r="O73" s="154">
        <f>+Q73+S73</f>
        <v/>
      </c>
      <c r="P73" s="153">
        <f>+R73+T73</f>
        <v/>
      </c>
      <c r="Q73" s="154">
        <f>+SUMIF(рўйхат!A:A,A73,рўйхат!CZ:CZ)</f>
        <v/>
      </c>
      <c r="R73" s="153">
        <f>+SUMIF(рўйхат!A:A,A73,рўйхат!DA:DA)</f>
        <v/>
      </c>
      <c r="S73" s="154">
        <f>+SUMIF(рўйхат!A:A,A73,рўйхат!DB:DB)</f>
        <v/>
      </c>
      <c r="T73" s="153">
        <f>+SUMIF(рўйхат!A:A,A73,рўйхат!DC:DC)</f>
        <v/>
      </c>
      <c r="U73" s="164">
        <f>+IFERROR(O73/E73*100,0)</f>
        <v/>
      </c>
      <c r="V73" s="164">
        <f>+IFERROR(P73/F73*100,0)</f>
        <v/>
      </c>
      <c r="W73" s="154">
        <f>+SUMIF(рўйхат!A:A,A73,рўйхат!AX:AX)</f>
        <v/>
      </c>
      <c r="X73" s="156">
        <f>+SUMIF(рўйхат!A:A,A73,рўйхат!AY:AY)</f>
        <v/>
      </c>
      <c r="Y73" s="164">
        <f>+IFERROR(W73/E73*100,0)</f>
        <v/>
      </c>
      <c r="Z73" s="193">
        <f>+IFERROR(X73/F73*100,0)</f>
        <v/>
      </c>
    </row>
    <row r="74" outlineLevel="1" ht="33" customFormat="1" customHeight="1" s="148">
      <c r="A74" s="148" t="n">
        <v>200237839</v>
      </c>
      <c r="B74" s="148" t="n">
        <v>6</v>
      </c>
      <c r="C74" s="148" t="inlineStr">
        <is>
          <t>Ҳокимлик</t>
        </is>
      </c>
      <c r="D74" s="167" t="inlineStr">
        <is>
          <t>Андижон вилояти ҳокимлиги</t>
        </is>
      </c>
      <c r="E74" s="154">
        <f>+SUMIF(рўйхат!A:A,A74,рўйхат!F:F)</f>
        <v/>
      </c>
      <c r="F74" s="153">
        <f>+SUMIF(рўйхат!A:A,A74,рўйхат!G:G)</f>
        <v/>
      </c>
      <c r="G74" s="154">
        <f>+SUMIF(рўйхат!A:A,A74,рўйхат!BL:BL)</f>
        <v/>
      </c>
      <c r="H74" s="153">
        <f>+SUMIF(рўйхат!A:A,A74,рўйхат!BM:BM)</f>
        <v/>
      </c>
      <c r="I74" s="166">
        <f>+IFERROR(G74/E74*100,0)</f>
        <v/>
      </c>
      <c r="J74" s="166">
        <f>+IFERROR(H74/F74*100,0)</f>
        <v/>
      </c>
      <c r="K74" s="154">
        <f>+SUMIF(рўйхат!A:A,A74,рўйхат!CR:CR)</f>
        <v/>
      </c>
      <c r="L74" s="153">
        <f>+SUMIF(рўйхат!A:A,A74,рўйхат!CS:CS)</f>
        <v/>
      </c>
      <c r="M74" s="166">
        <f>+IFERROR(K74/G74*100,0)</f>
        <v/>
      </c>
      <c r="N74" s="166">
        <f>+IFERROR(L74/H74*100,0)</f>
        <v/>
      </c>
      <c r="O74" s="154">
        <f>+Q74+S74</f>
        <v/>
      </c>
      <c r="P74" s="153">
        <f>+R74+T74</f>
        <v/>
      </c>
      <c r="Q74" s="154">
        <f>+SUMIF(рўйхат!A:A,A74,рўйхат!CZ:CZ)</f>
        <v/>
      </c>
      <c r="R74" s="153">
        <f>+SUMIF(рўйхат!A:A,A74,рўйхат!DA:DA)</f>
        <v/>
      </c>
      <c r="S74" s="154">
        <f>+SUMIF(рўйхат!A:A,A74,рўйхат!DB:DB)</f>
        <v/>
      </c>
      <c r="T74" s="153">
        <f>+SUMIF(рўйхат!A:A,A74,рўйхат!DC:DC)</f>
        <v/>
      </c>
      <c r="U74" s="164">
        <f>+IFERROR(O74/E74*100,0)</f>
        <v/>
      </c>
      <c r="V74" s="164">
        <f>+IFERROR(P74/F74*100,0)</f>
        <v/>
      </c>
      <c r="W74" s="154">
        <f>+SUMIF(рўйхат!A:A,A74,рўйхат!AX:AX)</f>
        <v/>
      </c>
      <c r="X74" s="156">
        <f>+SUMIF(рўйхат!A:A,A74,рўйхат!AY:AY)</f>
        <v/>
      </c>
      <c r="Y74" s="164">
        <f>+IFERROR(W74/E74*100,0)</f>
        <v/>
      </c>
      <c r="Z74" s="193">
        <f>+IFERROR(X74/F74*100,0)</f>
        <v/>
      </c>
    </row>
    <row r="75" outlineLevel="1" ht="33" customFormat="1" customHeight="1" s="148">
      <c r="A75" s="148" t="n">
        <v>201512528</v>
      </c>
      <c r="B75" s="148" t="n">
        <v>6</v>
      </c>
      <c r="C75" s="148" t="inlineStr">
        <is>
          <t>Ҳокимлик</t>
        </is>
      </c>
      <c r="D75" s="167" t="inlineStr">
        <is>
          <t>Бухоро вилоят ҳокимлиги</t>
        </is>
      </c>
      <c r="E75" s="154">
        <f>+SUMIF(рўйхат!A:A,A75,рўйхат!F:F)</f>
        <v/>
      </c>
      <c r="F75" s="153">
        <f>+SUMIF(рўйхат!A:A,A75,рўйхат!G:G)</f>
        <v/>
      </c>
      <c r="G75" s="154">
        <f>+SUMIF(рўйхат!A:A,A75,рўйхат!BL:BL)</f>
        <v/>
      </c>
      <c r="H75" s="153">
        <f>+SUMIF(рўйхат!A:A,A75,рўйхат!BM:BM)</f>
        <v/>
      </c>
      <c r="I75" s="166">
        <f>+IFERROR(G75/E75*100,0)</f>
        <v/>
      </c>
      <c r="J75" s="166">
        <f>+IFERROR(H75/F75*100,0)</f>
        <v/>
      </c>
      <c r="K75" s="154">
        <f>+SUMIF(рўйхат!A:A,A75,рўйхат!CR:CR)</f>
        <v/>
      </c>
      <c r="L75" s="153">
        <f>+SUMIF(рўйхат!A:A,A75,рўйхат!CS:CS)</f>
        <v/>
      </c>
      <c r="M75" s="166">
        <f>+IFERROR(K75/G75*100,0)</f>
        <v/>
      </c>
      <c r="N75" s="166">
        <f>+IFERROR(L75/H75*100,0)</f>
        <v/>
      </c>
      <c r="O75" s="154">
        <f>+Q75+S75</f>
        <v/>
      </c>
      <c r="P75" s="153">
        <f>+R75+T75</f>
        <v/>
      </c>
      <c r="Q75" s="154">
        <f>+SUMIF(рўйхат!A:A,A75,рўйхат!CZ:CZ)</f>
        <v/>
      </c>
      <c r="R75" s="153">
        <f>+SUMIF(рўйхат!A:A,A75,рўйхат!DA:DA)</f>
        <v/>
      </c>
      <c r="S75" s="154">
        <f>+SUMIF(рўйхат!A:A,A75,рўйхат!DB:DB)</f>
        <v/>
      </c>
      <c r="T75" s="153">
        <f>+SUMIF(рўйхат!A:A,A75,рўйхат!DC:DC)</f>
        <v/>
      </c>
      <c r="U75" s="164">
        <f>+IFERROR(O75/E75*100,0)</f>
        <v/>
      </c>
      <c r="V75" s="164">
        <f>+IFERROR(P75/F75*100,0)</f>
        <v/>
      </c>
      <c r="W75" s="154">
        <f>+SUMIF(рўйхат!A:A,A75,рўйхат!AX:AX)</f>
        <v/>
      </c>
      <c r="X75" s="156">
        <f>+SUMIF(рўйхат!A:A,A75,рўйхат!AY:AY)</f>
        <v/>
      </c>
      <c r="Y75" s="164">
        <f>+IFERROR(W75/E75*100,0)</f>
        <v/>
      </c>
      <c r="Z75" s="193">
        <f>+IFERROR(X75/F75*100,0)</f>
        <v/>
      </c>
    </row>
    <row r="76" outlineLevel="1" ht="33" customFormat="1" customHeight="1" s="148">
      <c r="A76" s="148" t="n">
        <v>200342788</v>
      </c>
      <c r="B76" s="148" t="n">
        <v>6</v>
      </c>
      <c r="C76" s="148" t="inlineStr">
        <is>
          <t>Ҳокимлик</t>
        </is>
      </c>
      <c r="D76" s="167" t="inlineStr">
        <is>
          <t>Жиззах вилояти ҳокимлиги</t>
        </is>
      </c>
      <c r="E76" s="154">
        <f>+SUMIF(рўйхат!A:A,A76,рўйхат!F:F)</f>
        <v/>
      </c>
      <c r="F76" s="153">
        <f>+SUMIF(рўйхат!A:A,A76,рўйхат!G:G)</f>
        <v/>
      </c>
      <c r="G76" s="154">
        <f>+SUMIF(рўйхат!A:A,A76,рўйхат!BL:BL)</f>
        <v/>
      </c>
      <c r="H76" s="153">
        <f>+SUMIF(рўйхат!A:A,A76,рўйхат!BM:BM)</f>
        <v/>
      </c>
      <c r="I76" s="166">
        <f>+IFERROR(G76/E76*100,0)</f>
        <v/>
      </c>
      <c r="J76" s="166">
        <f>+IFERROR(H76/F76*100,0)</f>
        <v/>
      </c>
      <c r="K76" s="154">
        <f>+SUMIF(рўйхат!A:A,A76,рўйхат!CR:CR)</f>
        <v/>
      </c>
      <c r="L76" s="153">
        <f>+SUMIF(рўйхат!A:A,A76,рўйхат!CS:CS)</f>
        <v/>
      </c>
      <c r="M76" s="166">
        <f>+IFERROR(K76/G76*100,0)</f>
        <v/>
      </c>
      <c r="N76" s="166">
        <f>+IFERROR(L76/H76*100,0)</f>
        <v/>
      </c>
      <c r="O76" s="154">
        <f>+Q76+S76</f>
        <v/>
      </c>
      <c r="P76" s="153">
        <f>+R76+T76</f>
        <v/>
      </c>
      <c r="Q76" s="154">
        <f>+SUMIF(рўйхат!A:A,A76,рўйхат!CZ:CZ)</f>
        <v/>
      </c>
      <c r="R76" s="153">
        <f>+SUMIF(рўйхат!A:A,A76,рўйхат!DA:DA)</f>
        <v/>
      </c>
      <c r="S76" s="154">
        <f>+SUMIF(рўйхат!A:A,A76,рўйхат!DB:DB)</f>
        <v/>
      </c>
      <c r="T76" s="153">
        <f>+SUMIF(рўйхат!A:A,A76,рўйхат!DC:DC)</f>
        <v/>
      </c>
      <c r="U76" s="164">
        <f>+IFERROR(O76/E76*100,0)</f>
        <v/>
      </c>
      <c r="V76" s="164">
        <f>+IFERROR(P76/F76*100,0)</f>
        <v/>
      </c>
      <c r="W76" s="154">
        <f>+SUMIF(рўйхат!A:A,A76,рўйхат!AX:AX)</f>
        <v/>
      </c>
      <c r="X76" s="156">
        <f>+SUMIF(рўйхат!A:A,A76,рўйхат!AY:AY)</f>
        <v/>
      </c>
      <c r="Y76" s="164">
        <f>+IFERROR(W76/E76*100,0)</f>
        <v/>
      </c>
      <c r="Z76" s="193">
        <f>+IFERROR(X76/F76*100,0)</f>
        <v/>
      </c>
    </row>
    <row r="77" outlineLevel="1" ht="33" customFormat="1" customHeight="1" s="148">
      <c r="A77" s="148" t="n">
        <v>201999056</v>
      </c>
      <c r="B77" s="148" t="n">
        <v>6</v>
      </c>
      <c r="C77" s="148" t="inlineStr">
        <is>
          <t>Ҳокимлик</t>
        </is>
      </c>
      <c r="D77" s="167" t="inlineStr">
        <is>
          <t>Қашқадарё вилояти ҳокимлиги</t>
        </is>
      </c>
      <c r="E77" s="154">
        <f>+SUMIF(рўйхат!A:A,A77,рўйхат!F:F)</f>
        <v/>
      </c>
      <c r="F77" s="153">
        <f>+SUMIF(рўйхат!A:A,A77,рўйхат!G:G)</f>
        <v/>
      </c>
      <c r="G77" s="154">
        <f>+SUMIF(рўйхат!A:A,A77,рўйхат!BL:BL)</f>
        <v/>
      </c>
      <c r="H77" s="153">
        <f>+SUMIF(рўйхат!A:A,A77,рўйхат!BM:BM)</f>
        <v/>
      </c>
      <c r="I77" s="166">
        <f>+IFERROR(G77/E77*100,0)</f>
        <v/>
      </c>
      <c r="J77" s="166">
        <f>+IFERROR(H77/F77*100,0)</f>
        <v/>
      </c>
      <c r="K77" s="154">
        <f>+SUMIF(рўйхат!A:A,A77,рўйхат!CR:CR)</f>
        <v/>
      </c>
      <c r="L77" s="153">
        <f>+SUMIF(рўйхат!A:A,A77,рўйхат!CS:CS)</f>
        <v/>
      </c>
      <c r="M77" s="166">
        <f>+IFERROR(K77/G77*100,0)</f>
        <v/>
      </c>
      <c r="N77" s="166">
        <f>+IFERROR(L77/H77*100,0)</f>
        <v/>
      </c>
      <c r="O77" s="154">
        <f>+Q77+S77</f>
        <v/>
      </c>
      <c r="P77" s="153">
        <f>+R77+T77</f>
        <v/>
      </c>
      <c r="Q77" s="154">
        <f>+SUMIF(рўйхат!A:A,A77,рўйхат!CZ:CZ)</f>
        <v/>
      </c>
      <c r="R77" s="153">
        <f>+SUMIF(рўйхат!A:A,A77,рўйхат!DA:DA)</f>
        <v/>
      </c>
      <c r="S77" s="154">
        <f>+SUMIF(рўйхат!A:A,A77,рўйхат!DB:DB)</f>
        <v/>
      </c>
      <c r="T77" s="153">
        <f>+SUMIF(рўйхат!A:A,A77,рўйхат!DC:DC)</f>
        <v/>
      </c>
      <c r="U77" s="164">
        <f>+IFERROR(O77/E77*100,0)</f>
        <v/>
      </c>
      <c r="V77" s="164">
        <f>+IFERROR(P77/F77*100,0)</f>
        <v/>
      </c>
      <c r="W77" s="154">
        <f>+SUMIF(рўйхат!A:A,A77,рўйхат!AX:AX)</f>
        <v/>
      </c>
      <c r="X77" s="156">
        <f>+SUMIF(рўйхат!A:A,A77,рўйхат!AY:AY)</f>
        <v/>
      </c>
      <c r="Y77" s="164">
        <f>+IFERROR(W77/E77*100,0)</f>
        <v/>
      </c>
      <c r="Z77" s="193">
        <f>+IFERROR(X77/F77*100,0)</f>
        <v/>
      </c>
    </row>
    <row r="78" outlineLevel="1" ht="33" customFormat="1" customHeight="1" s="148">
      <c r="A78" s="148" t="n">
        <v>200006555</v>
      </c>
      <c r="B78" s="148" t="n">
        <v>6</v>
      </c>
      <c r="C78" s="148" t="inlineStr">
        <is>
          <t>Ҳокимлик</t>
        </is>
      </c>
      <c r="D78" s="167" t="inlineStr">
        <is>
          <t>Навоий вилояти ҳокимлиги</t>
        </is>
      </c>
      <c r="E78" s="154">
        <f>+SUMIF(рўйхат!A:A,A78,рўйхат!F:F)</f>
        <v/>
      </c>
      <c r="F78" s="153">
        <f>+SUMIF(рўйхат!A:A,A78,рўйхат!G:G)</f>
        <v/>
      </c>
      <c r="G78" s="154">
        <f>+SUMIF(рўйхат!A:A,A78,рўйхат!BL:BL)</f>
        <v/>
      </c>
      <c r="H78" s="153">
        <f>+SUMIF(рўйхат!A:A,A78,рўйхат!BM:BM)</f>
        <v/>
      </c>
      <c r="I78" s="166">
        <f>+IFERROR(G78/E78*100,0)</f>
        <v/>
      </c>
      <c r="J78" s="166">
        <f>+IFERROR(H78/F78*100,0)</f>
        <v/>
      </c>
      <c r="K78" s="154">
        <f>+SUMIF(рўйхат!A:A,A78,рўйхат!CR:CR)</f>
        <v/>
      </c>
      <c r="L78" s="153">
        <f>+SUMIF(рўйхат!A:A,A78,рўйхат!CS:CS)</f>
        <v/>
      </c>
      <c r="M78" s="166">
        <f>+IFERROR(K78/G78*100,0)</f>
        <v/>
      </c>
      <c r="N78" s="166">
        <f>+IFERROR(L78/H78*100,0)</f>
        <v/>
      </c>
      <c r="O78" s="154">
        <f>+Q78+S78</f>
        <v/>
      </c>
      <c r="P78" s="153">
        <f>+R78+T78</f>
        <v/>
      </c>
      <c r="Q78" s="154">
        <f>+SUMIF(рўйхат!A:A,A78,рўйхат!CZ:CZ)</f>
        <v/>
      </c>
      <c r="R78" s="153">
        <f>+SUMIF(рўйхат!A:A,A78,рўйхат!DA:DA)</f>
        <v/>
      </c>
      <c r="S78" s="154">
        <f>+SUMIF(рўйхат!A:A,A78,рўйхат!DB:DB)</f>
        <v/>
      </c>
      <c r="T78" s="153">
        <f>+SUMIF(рўйхат!A:A,A78,рўйхат!DC:DC)</f>
        <v/>
      </c>
      <c r="U78" s="164">
        <f>+IFERROR(O78/E78*100,0)</f>
        <v/>
      </c>
      <c r="V78" s="164">
        <f>+IFERROR(P78/F78*100,0)</f>
        <v/>
      </c>
      <c r="W78" s="154">
        <f>+SUMIF(рўйхат!A:A,A78,рўйхат!AX:AX)</f>
        <v/>
      </c>
      <c r="X78" s="156">
        <f>+SUMIF(рўйхат!A:A,A78,рўйхат!AY:AY)</f>
        <v/>
      </c>
      <c r="Y78" s="164">
        <f>+IFERROR(W78/E78*100,0)</f>
        <v/>
      </c>
      <c r="Z78" s="193">
        <f>+IFERROR(X78/F78*100,0)</f>
        <v/>
      </c>
    </row>
    <row r="79" outlineLevel="1" ht="33" customFormat="1" customHeight="1" s="148">
      <c r="A79" s="148" t="n">
        <v>200056383</v>
      </c>
      <c r="B79" s="148" t="n">
        <v>6</v>
      </c>
      <c r="C79" s="148" t="inlineStr">
        <is>
          <t>Ҳокимлик</t>
        </is>
      </c>
      <c r="D79" s="167" t="inlineStr">
        <is>
          <t>Наманган вилояти ҳокимлиги</t>
        </is>
      </c>
      <c r="E79" s="154">
        <f>+SUMIF(рўйхат!A:A,A79,рўйхат!F:F)</f>
        <v/>
      </c>
      <c r="F79" s="153">
        <f>+SUMIF(рўйхат!A:A,A79,рўйхат!G:G)</f>
        <v/>
      </c>
      <c r="G79" s="154">
        <f>+SUMIF(рўйхат!A:A,A79,рўйхат!BL:BL)</f>
        <v/>
      </c>
      <c r="H79" s="153">
        <f>+SUMIF(рўйхат!A:A,A79,рўйхат!BM:BM)</f>
        <v/>
      </c>
      <c r="I79" s="166">
        <f>+IFERROR(G79/E79*100,0)</f>
        <v/>
      </c>
      <c r="J79" s="166">
        <f>+IFERROR(H79/F79*100,0)</f>
        <v/>
      </c>
      <c r="K79" s="154">
        <f>+SUMIF(рўйхат!A:A,A79,рўйхат!CR:CR)</f>
        <v/>
      </c>
      <c r="L79" s="153">
        <f>+SUMIF(рўйхат!A:A,A79,рўйхат!CS:CS)</f>
        <v/>
      </c>
      <c r="M79" s="166">
        <f>+IFERROR(K79/G79*100,0)</f>
        <v/>
      </c>
      <c r="N79" s="166">
        <f>+IFERROR(L79/H79*100,0)</f>
        <v/>
      </c>
      <c r="O79" s="154">
        <f>+Q79+S79</f>
        <v/>
      </c>
      <c r="P79" s="153">
        <f>+R79+T79</f>
        <v/>
      </c>
      <c r="Q79" s="154">
        <f>+SUMIF(рўйхат!A:A,A79,рўйхат!CZ:CZ)</f>
        <v/>
      </c>
      <c r="R79" s="153">
        <f>+SUMIF(рўйхат!A:A,A79,рўйхат!DA:DA)</f>
        <v/>
      </c>
      <c r="S79" s="154">
        <f>+SUMIF(рўйхат!A:A,A79,рўйхат!DB:DB)</f>
        <v/>
      </c>
      <c r="T79" s="153">
        <f>+SUMIF(рўйхат!A:A,A79,рўйхат!DC:DC)</f>
        <v/>
      </c>
      <c r="U79" s="164">
        <f>+IFERROR(O79/E79*100,0)</f>
        <v/>
      </c>
      <c r="V79" s="164">
        <f>+IFERROR(P79/F79*100,0)</f>
        <v/>
      </c>
      <c r="W79" s="154">
        <f>+SUMIF(рўйхат!A:A,A79,рўйхат!AX:AX)</f>
        <v/>
      </c>
      <c r="X79" s="156">
        <f>+SUMIF(рўйхат!A:A,A79,рўйхат!AY:AY)</f>
        <v/>
      </c>
      <c r="Y79" s="164">
        <f>+IFERROR(W79/E79*100,0)</f>
        <v/>
      </c>
      <c r="Z79" s="193">
        <f>+IFERROR(X79/F79*100,0)</f>
        <v/>
      </c>
    </row>
    <row r="80" outlineLevel="1" ht="33" customFormat="1" customHeight="1" s="148">
      <c r="A80" s="148" t="n">
        <v>201212624</v>
      </c>
      <c r="B80" s="148" t="n">
        <v>6</v>
      </c>
      <c r="C80" s="148" t="inlineStr">
        <is>
          <t>Ҳокимлик</t>
        </is>
      </c>
      <c r="D80" s="167" t="inlineStr">
        <is>
          <t>Самарқанд вилояти ҳокимлиги</t>
        </is>
      </c>
      <c r="E80" s="154">
        <f>+SUMIF(рўйхат!A:A,A80,рўйхат!F:F)</f>
        <v/>
      </c>
      <c r="F80" s="153">
        <f>+SUMIF(рўйхат!A:A,A80,рўйхат!G:G)</f>
        <v/>
      </c>
      <c r="G80" s="154">
        <f>+SUMIF(рўйхат!A:A,A80,рўйхат!BL:BL)</f>
        <v/>
      </c>
      <c r="H80" s="153">
        <f>+SUMIF(рўйхат!A:A,A80,рўйхат!BM:BM)</f>
        <v/>
      </c>
      <c r="I80" s="166">
        <f>+IFERROR(G80/E80*100,0)</f>
        <v/>
      </c>
      <c r="J80" s="166">
        <f>+IFERROR(H80/F80*100,0)</f>
        <v/>
      </c>
      <c r="K80" s="154">
        <f>+SUMIF(рўйхат!A:A,A80,рўйхат!CR:CR)</f>
        <v/>
      </c>
      <c r="L80" s="153">
        <f>+SUMIF(рўйхат!A:A,A80,рўйхат!CS:CS)</f>
        <v/>
      </c>
      <c r="M80" s="166">
        <f>+IFERROR(K80/G80*100,0)</f>
        <v/>
      </c>
      <c r="N80" s="166">
        <f>+IFERROR(L80/H80*100,0)</f>
        <v/>
      </c>
      <c r="O80" s="154">
        <f>+Q80+S80</f>
        <v/>
      </c>
      <c r="P80" s="153">
        <f>+R80+T80</f>
        <v/>
      </c>
      <c r="Q80" s="154">
        <f>+SUMIF(рўйхат!A:A,A80,рўйхат!CZ:CZ)</f>
        <v/>
      </c>
      <c r="R80" s="153">
        <f>+SUMIF(рўйхат!A:A,A80,рўйхат!DA:DA)</f>
        <v/>
      </c>
      <c r="S80" s="154">
        <f>+SUMIF(рўйхат!A:A,A80,рўйхат!DB:DB)</f>
        <v/>
      </c>
      <c r="T80" s="153">
        <f>+SUMIF(рўйхат!A:A,A80,рўйхат!DC:DC)</f>
        <v/>
      </c>
      <c r="U80" s="164">
        <f>+IFERROR(O80/E80*100,0)</f>
        <v/>
      </c>
      <c r="V80" s="164">
        <f>+IFERROR(P80/F80*100,0)</f>
        <v/>
      </c>
      <c r="W80" s="154">
        <f>+SUMIF(рўйхат!A:A,A80,рўйхат!AX:AX)</f>
        <v/>
      </c>
      <c r="X80" s="156">
        <f>+SUMIF(рўйхат!A:A,A80,рўйхат!AY:AY)</f>
        <v/>
      </c>
      <c r="Y80" s="164">
        <f>+IFERROR(W80/E80*100,0)</f>
        <v/>
      </c>
      <c r="Z80" s="193">
        <f>+IFERROR(X80/F80*100,0)</f>
        <v/>
      </c>
    </row>
    <row r="81" outlineLevel="1" ht="33" customFormat="1" customHeight="1" s="148">
      <c r="A81" s="148" t="n">
        <v>201317491</v>
      </c>
      <c r="B81" s="148" t="n">
        <v>6</v>
      </c>
      <c r="C81" s="148" t="inlineStr">
        <is>
          <t>Ҳокимлик</t>
        </is>
      </c>
      <c r="D81" s="167" t="inlineStr">
        <is>
          <t>Сурхандарё вилояти ҳокимлиги</t>
        </is>
      </c>
      <c r="E81" s="154">
        <f>+SUMIF(рўйхат!A:A,A81,рўйхат!F:F)</f>
        <v/>
      </c>
      <c r="F81" s="153">
        <f>+SUMIF(рўйхат!A:A,A81,рўйхат!G:G)</f>
        <v/>
      </c>
      <c r="G81" s="154">
        <f>+SUMIF(рўйхат!A:A,A81,рўйхат!BL:BL)</f>
        <v/>
      </c>
      <c r="H81" s="153">
        <f>+SUMIF(рўйхат!A:A,A81,рўйхат!BM:BM)</f>
        <v/>
      </c>
      <c r="I81" s="166">
        <f>+IFERROR(G81/E81*100,0)</f>
        <v/>
      </c>
      <c r="J81" s="166">
        <f>+IFERROR(H81/F81*100,0)</f>
        <v/>
      </c>
      <c r="K81" s="154">
        <f>+SUMIF(рўйхат!A:A,A81,рўйхат!CR:CR)</f>
        <v/>
      </c>
      <c r="L81" s="153">
        <f>+SUMIF(рўйхат!A:A,A81,рўйхат!CS:CS)</f>
        <v/>
      </c>
      <c r="M81" s="166">
        <f>+IFERROR(K81/G81*100,0)</f>
        <v/>
      </c>
      <c r="N81" s="166">
        <f>+IFERROR(L81/H81*100,0)</f>
        <v/>
      </c>
      <c r="O81" s="154">
        <f>+Q81+S81</f>
        <v/>
      </c>
      <c r="P81" s="153">
        <f>+R81+T81</f>
        <v/>
      </c>
      <c r="Q81" s="154">
        <f>+SUMIF(рўйхат!A:A,A81,рўйхат!CZ:CZ)</f>
        <v/>
      </c>
      <c r="R81" s="153">
        <f>+SUMIF(рўйхат!A:A,A81,рўйхат!DA:DA)</f>
        <v/>
      </c>
      <c r="S81" s="154">
        <f>+SUMIF(рўйхат!A:A,A81,рўйхат!DB:DB)</f>
        <v/>
      </c>
      <c r="T81" s="153">
        <f>+SUMIF(рўйхат!A:A,A81,рўйхат!DC:DC)</f>
        <v/>
      </c>
      <c r="U81" s="164">
        <f>+IFERROR(O81/E81*100,0)</f>
        <v/>
      </c>
      <c r="V81" s="164">
        <f>+IFERROR(P81/F81*100,0)</f>
        <v/>
      </c>
      <c r="W81" s="154">
        <f>+SUMIF(рўйхат!A:A,A81,рўйхат!AX:AX)</f>
        <v/>
      </c>
      <c r="X81" s="156">
        <f>+SUMIF(рўйхат!A:A,A81,рўйхат!AY:AY)</f>
        <v/>
      </c>
      <c r="Y81" s="164">
        <f>+IFERROR(W81/E81*100,0)</f>
        <v/>
      </c>
      <c r="Z81" s="193">
        <f>+IFERROR(X81/F81*100,0)</f>
        <v/>
      </c>
    </row>
    <row r="82" outlineLevel="1" ht="33" customFormat="1" customHeight="1" s="148">
      <c r="A82" s="148" t="n">
        <v>201980453</v>
      </c>
      <c r="B82" s="148" t="n">
        <v>6</v>
      </c>
      <c r="C82" s="148" t="inlineStr">
        <is>
          <t>Ҳокимлик</t>
        </is>
      </c>
      <c r="D82" s="167" t="inlineStr">
        <is>
          <t>Сирдарё вилояти ҳокимлиги</t>
        </is>
      </c>
      <c r="E82" s="154">
        <f>+SUMIF(рўйхат!A:A,A82,рўйхат!F:F)</f>
        <v/>
      </c>
      <c r="F82" s="153">
        <f>+SUMIF(рўйхат!A:A,A82,рўйхат!G:G)</f>
        <v/>
      </c>
      <c r="G82" s="154">
        <f>+SUMIF(рўйхат!A:A,A82,рўйхат!BL:BL)</f>
        <v/>
      </c>
      <c r="H82" s="153">
        <f>+SUMIF(рўйхат!A:A,A82,рўйхат!BM:BM)</f>
        <v/>
      </c>
      <c r="I82" s="166">
        <f>+IFERROR(G82/E82*100,0)</f>
        <v/>
      </c>
      <c r="J82" s="166">
        <f>+IFERROR(H82/F82*100,0)</f>
        <v/>
      </c>
      <c r="K82" s="154">
        <f>+SUMIF(рўйхат!A:A,A82,рўйхат!CR:CR)</f>
        <v/>
      </c>
      <c r="L82" s="153">
        <f>+SUMIF(рўйхат!A:A,A82,рўйхат!CS:CS)</f>
        <v/>
      </c>
      <c r="M82" s="166">
        <f>+IFERROR(K82/G82*100,0)</f>
        <v/>
      </c>
      <c r="N82" s="166">
        <f>+IFERROR(L82/H82*100,0)</f>
        <v/>
      </c>
      <c r="O82" s="154">
        <f>+Q82+S82</f>
        <v/>
      </c>
      <c r="P82" s="153">
        <f>+R82+T82</f>
        <v/>
      </c>
      <c r="Q82" s="154">
        <f>+SUMIF(рўйхат!A:A,A82,рўйхат!CZ:CZ)</f>
        <v/>
      </c>
      <c r="R82" s="153">
        <f>+SUMIF(рўйхат!A:A,A82,рўйхат!DA:DA)</f>
        <v/>
      </c>
      <c r="S82" s="154">
        <f>+SUMIF(рўйхат!A:A,A82,рўйхат!DB:DB)</f>
        <v/>
      </c>
      <c r="T82" s="153">
        <f>+SUMIF(рўйхат!A:A,A82,рўйхат!DC:DC)</f>
        <v/>
      </c>
      <c r="U82" s="164">
        <f>+IFERROR(O82/E82*100,0)</f>
        <v/>
      </c>
      <c r="V82" s="164">
        <f>+IFERROR(P82/F82*100,0)</f>
        <v/>
      </c>
      <c r="W82" s="154">
        <f>+SUMIF(рўйхат!A:A,A82,рўйхат!AX:AX)</f>
        <v/>
      </c>
      <c r="X82" s="156">
        <f>+SUMIF(рўйхат!A:A,A82,рўйхат!AY:AY)</f>
        <v/>
      </c>
      <c r="Y82" s="164">
        <f>+IFERROR(W82/E82*100,0)</f>
        <v/>
      </c>
      <c r="Z82" s="193">
        <f>+IFERROR(X82/F82*100,0)</f>
        <v/>
      </c>
    </row>
    <row r="83" outlineLevel="1" ht="33" customFormat="1" customHeight="1" s="148">
      <c r="A83" s="148" t="n">
        <v>201623064</v>
      </c>
      <c r="B83" s="148" t="n">
        <v>6</v>
      </c>
      <c r="C83" s="148" t="inlineStr">
        <is>
          <t>Ҳокимлик</t>
        </is>
      </c>
      <c r="D83" s="167" t="inlineStr">
        <is>
          <t>Тошкент шаҳар ҳокимлиги</t>
        </is>
      </c>
      <c r="E83" s="154">
        <f>+SUMIF(рўйхат!A:A,A83,рўйхат!F:F)</f>
        <v/>
      </c>
      <c r="F83" s="153">
        <f>+SUMIF(рўйхат!A:A,A83,рўйхат!G:G)</f>
        <v/>
      </c>
      <c r="G83" s="154">
        <f>+SUMIF(рўйхат!A:A,A83,рўйхат!BL:BL)</f>
        <v/>
      </c>
      <c r="H83" s="153">
        <f>+SUMIF(рўйхат!A:A,A83,рўйхат!BM:BM)</f>
        <v/>
      </c>
      <c r="I83" s="166">
        <f>+IFERROR(G83/E83*100,0)</f>
        <v/>
      </c>
      <c r="J83" s="166">
        <f>+IFERROR(H83/F83*100,0)</f>
        <v/>
      </c>
      <c r="K83" s="154">
        <f>+SUMIF(рўйхат!A:A,A83,рўйхат!CR:CR)</f>
        <v/>
      </c>
      <c r="L83" s="153">
        <f>+SUMIF(рўйхат!A:A,A83,рўйхат!CS:CS)</f>
        <v/>
      </c>
      <c r="M83" s="166">
        <f>+IFERROR(K83/G83*100,0)</f>
        <v/>
      </c>
      <c r="N83" s="166">
        <f>+IFERROR(L83/H83*100,0)</f>
        <v/>
      </c>
      <c r="O83" s="154">
        <f>+Q83+S83</f>
        <v/>
      </c>
      <c r="P83" s="153">
        <f>+R83+T83</f>
        <v/>
      </c>
      <c r="Q83" s="154">
        <f>+SUMIF(рўйхат!A:A,A83,рўйхат!CZ:CZ)</f>
        <v/>
      </c>
      <c r="R83" s="153">
        <f>+SUMIF(рўйхат!A:A,A83,рўйхат!DA:DA)</f>
        <v/>
      </c>
      <c r="S83" s="154">
        <f>+SUMIF(рўйхат!A:A,A83,рўйхат!DB:DB)</f>
        <v/>
      </c>
      <c r="T83" s="153">
        <f>+SUMIF(рўйхат!A:A,A83,рўйхат!DC:DC)</f>
        <v/>
      </c>
      <c r="U83" s="164">
        <f>+IFERROR(O83/E83*100,0)</f>
        <v/>
      </c>
      <c r="V83" s="164">
        <f>+IFERROR(P83/F83*100,0)</f>
        <v/>
      </c>
      <c r="W83" s="154">
        <f>+SUMIF(рўйхат!A:A,A83,рўйхат!AX:AX)</f>
        <v/>
      </c>
      <c r="X83" s="156">
        <f>+SUMIF(рўйхат!A:A,A83,рўйхат!AY:AY)</f>
        <v/>
      </c>
      <c r="Y83" s="164">
        <f>+IFERROR(W83/E83*100,0)</f>
        <v/>
      </c>
      <c r="Z83" s="193">
        <f>+IFERROR(X83/F83*100,0)</f>
        <v/>
      </c>
    </row>
    <row r="84" outlineLevel="1" ht="33" customFormat="1" customHeight="1" s="148">
      <c r="A84" s="148" t="n">
        <v>200838399</v>
      </c>
      <c r="B84" s="148" t="n">
        <v>6</v>
      </c>
      <c r="C84" s="148" t="inlineStr">
        <is>
          <t>Ҳокимлик</t>
        </is>
      </c>
      <c r="D84" s="167" t="inlineStr">
        <is>
          <t>Тошкент вилояти ҳокимлиги</t>
        </is>
      </c>
      <c r="E84" s="154">
        <f>+SUMIF(рўйхат!A:A,A84,рўйхат!F:F)</f>
        <v/>
      </c>
      <c r="F84" s="153">
        <f>+SUMIF(рўйхат!A:A,A84,рўйхат!G:G)</f>
        <v/>
      </c>
      <c r="G84" s="154">
        <f>+SUMIF(рўйхат!A:A,A84,рўйхат!BL:BL)</f>
        <v/>
      </c>
      <c r="H84" s="153">
        <f>+SUMIF(рўйхат!A:A,A84,рўйхат!BM:BM)</f>
        <v/>
      </c>
      <c r="I84" s="166">
        <f>+IFERROR(G84/E84*100,0)</f>
        <v/>
      </c>
      <c r="J84" s="166">
        <f>+IFERROR(H84/F84*100,0)</f>
        <v/>
      </c>
      <c r="K84" s="154">
        <f>+SUMIF(рўйхат!A:A,A84,рўйхат!CR:CR)</f>
        <v/>
      </c>
      <c r="L84" s="153">
        <f>+SUMIF(рўйхат!A:A,A84,рўйхат!CS:CS)</f>
        <v/>
      </c>
      <c r="M84" s="166">
        <f>+IFERROR(K84/G84*100,0)</f>
        <v/>
      </c>
      <c r="N84" s="166">
        <f>+IFERROR(L84/H84*100,0)</f>
        <v/>
      </c>
      <c r="O84" s="154">
        <f>+Q84+S84</f>
        <v/>
      </c>
      <c r="P84" s="153">
        <f>+R84+T84</f>
        <v/>
      </c>
      <c r="Q84" s="154">
        <f>+SUMIF(рўйхат!A:A,A84,рўйхат!CZ:CZ)</f>
        <v/>
      </c>
      <c r="R84" s="153">
        <f>+SUMIF(рўйхат!A:A,A84,рўйхат!DA:DA)</f>
        <v/>
      </c>
      <c r="S84" s="154">
        <f>+SUMIF(рўйхат!A:A,A84,рўйхат!DB:DB)</f>
        <v/>
      </c>
      <c r="T84" s="153">
        <f>+SUMIF(рўйхат!A:A,A84,рўйхат!DC:DC)</f>
        <v/>
      </c>
      <c r="U84" s="164">
        <f>+IFERROR(O84/E84*100,0)</f>
        <v/>
      </c>
      <c r="V84" s="164">
        <f>+IFERROR(P84/F84*100,0)</f>
        <v/>
      </c>
      <c r="W84" s="154">
        <f>+SUMIF(рўйхат!A:A,A84,рўйхат!AX:AX)</f>
        <v/>
      </c>
      <c r="X84" s="156">
        <f>+SUMIF(рўйхат!A:A,A84,рўйхат!AY:AY)</f>
        <v/>
      </c>
      <c r="Y84" s="164">
        <f>+IFERROR(W84/E84*100,0)</f>
        <v/>
      </c>
      <c r="Z84" s="193">
        <f>+IFERROR(X84/F84*100,0)</f>
        <v/>
      </c>
    </row>
    <row r="85" outlineLevel="1" ht="33" customFormat="1" customHeight="1" s="148">
      <c r="A85" s="148" t="n">
        <v>200151400</v>
      </c>
      <c r="B85" s="148" t="n">
        <v>6</v>
      </c>
      <c r="C85" s="148" t="inlineStr">
        <is>
          <t>Ҳокимлик</t>
        </is>
      </c>
      <c r="D85" s="167" t="inlineStr">
        <is>
          <t>Фарғона вилояти ҳокимлиги</t>
        </is>
      </c>
      <c r="E85" s="154">
        <f>+SUMIF(рўйхат!A:A,A85,рўйхат!F:F)</f>
        <v/>
      </c>
      <c r="F85" s="153">
        <f>+SUMIF(рўйхат!A:A,A85,рўйхат!G:G)</f>
        <v/>
      </c>
      <c r="G85" s="154">
        <f>+SUMIF(рўйхат!A:A,A85,рўйхат!BL:BL)</f>
        <v/>
      </c>
      <c r="H85" s="153">
        <f>+SUMIF(рўйхат!A:A,A85,рўйхат!BM:BM)</f>
        <v/>
      </c>
      <c r="I85" s="166">
        <f>+IFERROR(G85/E85*100,0)</f>
        <v/>
      </c>
      <c r="J85" s="166">
        <f>+IFERROR(H85/F85*100,0)</f>
        <v/>
      </c>
      <c r="K85" s="154">
        <f>+SUMIF(рўйхат!A:A,A85,рўйхат!CR:CR)</f>
        <v/>
      </c>
      <c r="L85" s="153">
        <f>+SUMIF(рўйхат!A:A,A85,рўйхат!CS:CS)</f>
        <v/>
      </c>
      <c r="M85" s="166">
        <f>+IFERROR(K85/G85*100,0)</f>
        <v/>
      </c>
      <c r="N85" s="166">
        <f>+IFERROR(L85/H85*100,0)</f>
        <v/>
      </c>
      <c r="O85" s="154">
        <f>+Q85+S85</f>
        <v/>
      </c>
      <c r="P85" s="153">
        <f>+R85+T85</f>
        <v/>
      </c>
      <c r="Q85" s="154">
        <f>+SUMIF(рўйхат!A:A,A85,рўйхат!CZ:CZ)</f>
        <v/>
      </c>
      <c r="R85" s="153">
        <f>+SUMIF(рўйхат!A:A,A85,рўйхат!DA:DA)</f>
        <v/>
      </c>
      <c r="S85" s="154">
        <f>+SUMIF(рўйхат!A:A,A85,рўйхат!DB:DB)</f>
        <v/>
      </c>
      <c r="T85" s="153">
        <f>+SUMIF(рўйхат!A:A,A85,рўйхат!DC:DC)</f>
        <v/>
      </c>
      <c r="U85" s="164">
        <f>+IFERROR(O85/E85*100,0)</f>
        <v/>
      </c>
      <c r="V85" s="164">
        <f>+IFERROR(P85/F85*100,0)</f>
        <v/>
      </c>
      <c r="W85" s="154">
        <f>+SUMIF(рўйхат!A:A,A85,рўйхат!AX:AX)</f>
        <v/>
      </c>
      <c r="X85" s="156">
        <f>+SUMIF(рўйхат!A:A,A85,рўйхат!AY:AY)</f>
        <v/>
      </c>
      <c r="Y85" s="164">
        <f>+IFERROR(W85/E85*100,0)</f>
        <v/>
      </c>
      <c r="Z85" s="193">
        <f>+IFERROR(X85/F85*100,0)</f>
        <v/>
      </c>
    </row>
    <row r="86" outlineLevel="1" ht="33" customFormat="1" customHeight="1" s="148" thickBot="1">
      <c r="A86" s="148" t="n">
        <v>201943244</v>
      </c>
      <c r="B86" s="148" t="n">
        <v>6</v>
      </c>
      <c r="C86" s="148" t="inlineStr">
        <is>
          <t>Ҳокимлик</t>
        </is>
      </c>
      <c r="D86" s="167" t="inlineStr">
        <is>
          <t>Хоразм вилояти ҳокимлиги</t>
        </is>
      </c>
      <c r="E86" s="185">
        <f>+SUMIF(рўйхат!A:A,A86,рўйхат!F:F)</f>
        <v/>
      </c>
      <c r="F86" s="186">
        <f>+SUMIF(рўйхат!A:A,A86,рўйхат!G:G)</f>
        <v/>
      </c>
      <c r="G86" s="185">
        <f>+SUMIF(рўйхат!A:A,A86,рўйхат!BL:BL)</f>
        <v/>
      </c>
      <c r="H86" s="186">
        <f>+SUMIF(рўйхат!A:A,A86,рўйхат!BM:BM)</f>
        <v/>
      </c>
      <c r="I86" s="190">
        <f>+IFERROR(G86/E86*100,0)</f>
        <v/>
      </c>
      <c r="J86" s="190">
        <f>+IFERROR(H86/F86*100,0)</f>
        <v/>
      </c>
      <c r="K86" s="185">
        <f>+SUMIF(рўйхат!A:A,A86,рўйхат!CR:CR)</f>
        <v/>
      </c>
      <c r="L86" s="186">
        <f>+SUMIF(рўйхат!A:A,A86,рўйхат!CS:CS)</f>
        <v/>
      </c>
      <c r="M86" s="190">
        <f>+IFERROR(K86/G86*100,0)</f>
        <v/>
      </c>
      <c r="N86" s="190">
        <f>+IFERROR(L86/H86*100,0)</f>
        <v/>
      </c>
      <c r="O86" s="185">
        <f>+Q86+S86</f>
        <v/>
      </c>
      <c r="P86" s="186">
        <f>+R86+T86</f>
        <v/>
      </c>
      <c r="Q86" s="185">
        <f>+SUMIF(рўйхат!A:A,A86,рўйхат!CZ:CZ)</f>
        <v/>
      </c>
      <c r="R86" s="186">
        <f>+SUMIF(рўйхат!A:A,A86,рўйхат!DA:DA)</f>
        <v/>
      </c>
      <c r="S86" s="185">
        <f>+SUMIF(рўйхат!A:A,A86,рўйхат!DB:DB)</f>
        <v/>
      </c>
      <c r="T86" s="186">
        <f>+SUMIF(рўйхат!A:A,A86,рўйхат!DC:DC)</f>
        <v/>
      </c>
      <c r="U86" s="187">
        <f>+IFERROR(O86/E86*100,0)</f>
        <v/>
      </c>
      <c r="V86" s="187">
        <f>+IFERROR(P86/F86*100,0)</f>
        <v/>
      </c>
      <c r="W86" s="185">
        <f>+SUMIF(рўйхат!A:A,A86,рўйхат!AX:AX)</f>
        <v/>
      </c>
      <c r="X86" s="188">
        <f>+SUMIF(рўйхат!A:A,A86,рўйхат!AY:AY)</f>
        <v/>
      </c>
      <c r="Y86" s="187">
        <f>+IFERROR(W86/E86*100,0)</f>
        <v/>
      </c>
      <c r="Z86" s="197">
        <f>+IFERROR(X86/F86*100,0)</f>
        <v/>
      </c>
    </row>
    <row r="87" ht="51" customFormat="1" customHeight="1" s="148" thickBot="1">
      <c r="D87" s="258" t="inlineStr">
        <is>
          <t>ЖАМҒАРМА</t>
        </is>
      </c>
      <c r="E87" s="221" t="n"/>
      <c r="F87" s="221" t="n"/>
      <c r="G87" s="221" t="n"/>
      <c r="H87" s="221" t="n"/>
      <c r="I87" s="221" t="n"/>
      <c r="J87" s="221" t="n"/>
      <c r="K87" s="221" t="n"/>
      <c r="L87" s="221" t="n"/>
      <c r="M87" s="221" t="n"/>
      <c r="N87" s="221" t="n"/>
      <c r="O87" s="221" t="n"/>
      <c r="P87" s="221" t="n"/>
      <c r="Q87" s="221" t="n"/>
      <c r="R87" s="221" t="n"/>
      <c r="S87" s="221" t="n"/>
      <c r="T87" s="221" t="n"/>
      <c r="U87" s="221" t="n"/>
      <c r="V87" s="221" t="n"/>
      <c r="W87" s="221" t="n"/>
      <c r="X87" s="221" t="n"/>
      <c r="Y87" s="221" t="n"/>
      <c r="Z87" s="222" t="n"/>
    </row>
    <row r="88" ht="45" customFormat="1" customHeight="1" s="148">
      <c r="D88" s="180" t="inlineStr">
        <is>
          <t>ЖАМИ:</t>
        </is>
      </c>
      <c r="E88" s="191">
        <f>+SUM(E89:E90)</f>
        <v/>
      </c>
      <c r="F88" s="192">
        <f>+SUM(F89:F90)</f>
        <v/>
      </c>
      <c r="G88" s="191">
        <f>+SUM(G89:G90)</f>
        <v/>
      </c>
      <c r="H88" s="192">
        <f>+SUM(H89:H90)</f>
        <v/>
      </c>
      <c r="I88" s="184">
        <f>+IFERROR(G88/E88*100,0)</f>
        <v/>
      </c>
      <c r="J88" s="184">
        <f>+IFERROR(H88/F88*100,0)</f>
        <v/>
      </c>
      <c r="K88" s="191">
        <f>+SUM(K89:K90)</f>
        <v/>
      </c>
      <c r="L88" s="192">
        <f>+SUM(L89:L90)</f>
        <v/>
      </c>
      <c r="M88" s="184">
        <f>+IFERROR(K88/G88*100,0)</f>
        <v/>
      </c>
      <c r="N88" s="184">
        <f>+IFERROR(L88/H88*100,0)</f>
        <v/>
      </c>
      <c r="O88" s="191">
        <f>+SUM(O89:O90)</f>
        <v/>
      </c>
      <c r="P88" s="192">
        <f>+SUM(P89:P90)</f>
        <v/>
      </c>
      <c r="Q88" s="191">
        <f>+SUM(Q89:Q90)</f>
        <v/>
      </c>
      <c r="R88" s="192">
        <f>+SUM(R89:R90)</f>
        <v/>
      </c>
      <c r="S88" s="191">
        <f>+SUM(S89:S90)</f>
        <v/>
      </c>
      <c r="T88" s="192">
        <f>+SUM(T89:T90)</f>
        <v/>
      </c>
      <c r="U88" s="183">
        <f>+IFERROR(O88/E88*100,0)</f>
        <v/>
      </c>
      <c r="V88" s="183">
        <f>+IFERROR(P88/F88*100,0)</f>
        <v/>
      </c>
      <c r="W88" s="191">
        <f>+SUM(W89:W90)</f>
        <v/>
      </c>
      <c r="X88" s="192">
        <f>+SUM(X89:X90)</f>
        <v/>
      </c>
      <c r="Y88" s="183">
        <f>+IFERROR(W88/E88*100,0)</f>
        <v/>
      </c>
      <c r="Z88" s="196">
        <f>+IFERROR(X88/F88*100,0)</f>
        <v/>
      </c>
    </row>
    <row r="89" outlineLevel="1" ht="33" customFormat="1" customHeight="1" s="148">
      <c r="A89" s="148" t="n">
        <v>204635198</v>
      </c>
      <c r="B89" s="148" t="n">
        <v>7</v>
      </c>
      <c r="C89" s="148" t="inlineStr">
        <is>
          <t>Жамғарма</t>
        </is>
      </c>
      <c r="D89" s="167" t="inlineStr">
        <is>
          <t>Эл-юрт умиди жамғармаси</t>
        </is>
      </c>
      <c r="E89" s="154">
        <f>+SUMIF(рўйхат!A:A,A89,рўйхат!F:F)</f>
        <v/>
      </c>
      <c r="F89" s="153">
        <f>+SUMIF(рўйхат!A:A,A89,рўйхат!G:G)</f>
        <v/>
      </c>
      <c r="G89" s="154">
        <f>+SUMIF(рўйхат!A:A,A89,рўйхат!BL:BL)</f>
        <v/>
      </c>
      <c r="H89" s="153">
        <f>+SUMIF(рўйхат!A:A,A89,рўйхат!BM:BM)</f>
        <v/>
      </c>
      <c r="I89" s="166">
        <f>+IFERROR(G89/E89*100,0)</f>
        <v/>
      </c>
      <c r="J89" s="166">
        <f>+IFERROR(H89/F89*100,0)</f>
        <v/>
      </c>
      <c r="K89" s="154">
        <f>+SUMIF(рўйхат!A:A,A89,рўйхат!CR:CR)</f>
        <v/>
      </c>
      <c r="L89" s="153">
        <f>+SUMIF(рўйхат!A:A,A89,рўйхат!CS:CS)</f>
        <v/>
      </c>
      <c r="M89" s="166">
        <f>+IFERROR(K89/G89*100,0)</f>
        <v/>
      </c>
      <c r="N89" s="166">
        <f>+IFERROR(L89/H89*100,0)</f>
        <v/>
      </c>
      <c r="O89" s="154">
        <f>+Q89+S89</f>
        <v/>
      </c>
      <c r="P89" s="153">
        <f>+R89+T89</f>
        <v/>
      </c>
      <c r="Q89" s="154">
        <f>+SUMIF(рўйхат!A:A,A89,рўйхат!CZ:CZ)</f>
        <v/>
      </c>
      <c r="R89" s="153">
        <f>+SUMIF(рўйхат!A:A,A89,рўйхат!DA:DA)</f>
        <v/>
      </c>
      <c r="S89" s="154">
        <f>+SUMIF(рўйхат!A:A,A89,рўйхат!DB:DB)</f>
        <v/>
      </c>
      <c r="T89" s="153">
        <f>+SUMIF(рўйхат!A:A,A89,рўйхат!DC:DC)</f>
        <v/>
      </c>
      <c r="U89" s="164">
        <f>+IFERROR(O89/E89*100,0)</f>
        <v/>
      </c>
      <c r="V89" s="164">
        <f>+IFERROR(P89/F89*100,0)</f>
        <v/>
      </c>
      <c r="W89" s="154">
        <f>+SUMIF(рўйхат!A:A,A89,рўйхат!AX:AX)</f>
        <v/>
      </c>
      <c r="X89" s="156">
        <f>+SUMIF(рўйхат!A:A,A89,рўйхат!AY:AY)</f>
        <v/>
      </c>
      <c r="Y89" s="164">
        <f>+IFERROR(W89/E89*100,0)</f>
        <v/>
      </c>
      <c r="Z89" s="193">
        <f>+IFERROR(X89/F89*100,0)</f>
        <v/>
      </c>
    </row>
    <row r="90" outlineLevel="1" ht="33" customFormat="1" customHeight="1" s="148" thickBot="1">
      <c r="A90" s="148" t="n">
        <v>205403264</v>
      </c>
      <c r="B90" s="148" t="n">
        <v>7</v>
      </c>
      <c r="C90" s="148" t="inlineStr">
        <is>
          <t>Жамғарма</t>
        </is>
      </c>
      <c r="D90" s="167" t="inlineStr">
        <is>
          <t>Бюджетдан ташқари Пенсия жамғармаси</t>
        </is>
      </c>
      <c r="E90" s="185">
        <f>+SUMIF(рўйхат!A:A,A90,рўйхат!F:F)</f>
        <v/>
      </c>
      <c r="F90" s="186">
        <f>+SUMIF(рўйхат!A:A,A90,рўйхат!G:G)</f>
        <v/>
      </c>
      <c r="G90" s="185">
        <f>+SUMIF(рўйхат!A:A,A90,рўйхат!BL:BL)</f>
        <v/>
      </c>
      <c r="H90" s="186">
        <f>+SUMIF(рўйхат!A:A,A90,рўйхат!BM:BM)</f>
        <v/>
      </c>
      <c r="I90" s="190">
        <f>+IFERROR(G90/E90*100,0)</f>
        <v/>
      </c>
      <c r="J90" s="190">
        <f>+IFERROR(H90/F90*100,0)</f>
        <v/>
      </c>
      <c r="K90" s="185">
        <f>+SUMIF(рўйхат!A:A,A90,рўйхат!CR:CR)</f>
        <v/>
      </c>
      <c r="L90" s="186">
        <f>+SUMIF(рўйхат!A:A,A90,рўйхат!CS:CS)</f>
        <v/>
      </c>
      <c r="M90" s="190">
        <f>+IFERROR(K90/G90*100,0)</f>
        <v/>
      </c>
      <c r="N90" s="190">
        <f>+IFERROR(L90/H90*100,0)</f>
        <v/>
      </c>
      <c r="O90" s="185">
        <f>+Q90+S90</f>
        <v/>
      </c>
      <c r="P90" s="186">
        <f>+R90+T90</f>
        <v/>
      </c>
      <c r="Q90" s="185">
        <f>+SUMIF(рўйхат!A:A,A90,рўйхат!CZ:CZ)</f>
        <v/>
      </c>
      <c r="R90" s="186">
        <f>+SUMIF(рўйхат!A:A,A90,рўйхат!DA:DA)</f>
        <v/>
      </c>
      <c r="S90" s="185">
        <f>+SUMIF(рўйхат!A:A,A90,рўйхат!DB:DB)</f>
        <v/>
      </c>
      <c r="T90" s="186">
        <f>+SUMIF(рўйхат!A:A,A90,рўйхат!DC:DC)</f>
        <v/>
      </c>
      <c r="U90" s="187">
        <f>+IFERROR(O90/E90*100,0)</f>
        <v/>
      </c>
      <c r="V90" s="187">
        <f>+IFERROR(P90/F90*100,0)</f>
        <v/>
      </c>
      <c r="W90" s="185">
        <f>+SUMIF(рўйхат!A:A,A90,рўйхат!AX:AX)</f>
        <v/>
      </c>
      <c r="X90" s="188">
        <f>+SUMIF(рўйхат!A:A,A90,рўйхат!AY:AY)</f>
        <v/>
      </c>
      <c r="Y90" s="187">
        <f>+IFERROR(W90/E90*100,0)</f>
        <v/>
      </c>
      <c r="Z90" s="197">
        <f>+IFERROR(X90/F90*100,0)</f>
        <v/>
      </c>
    </row>
    <row r="91" ht="51" customFormat="1" customHeight="1" s="148" thickBot="1">
      <c r="D91" s="258" t="inlineStr">
        <is>
          <t>МАРКАЗИЙ МУАССАСАЛАР</t>
        </is>
      </c>
      <c r="E91" s="221" t="n"/>
      <c r="F91" s="221" t="n"/>
      <c r="G91" s="221" t="n"/>
      <c r="H91" s="221" t="n"/>
      <c r="I91" s="221" t="n"/>
      <c r="J91" s="221" t="n"/>
      <c r="K91" s="221" t="n"/>
      <c r="L91" s="221" t="n"/>
      <c r="M91" s="221" t="n"/>
      <c r="N91" s="221" t="n"/>
      <c r="O91" s="221" t="n"/>
      <c r="P91" s="221" t="n"/>
      <c r="Q91" s="221" t="n"/>
      <c r="R91" s="221" t="n"/>
      <c r="S91" s="221" t="n"/>
      <c r="T91" s="221" t="n"/>
      <c r="U91" s="221" t="n"/>
      <c r="V91" s="221" t="n"/>
      <c r="W91" s="221" t="n"/>
      <c r="X91" s="221" t="n"/>
      <c r="Y91" s="221" t="n"/>
      <c r="Z91" s="222" t="n"/>
    </row>
    <row r="92" ht="45" customFormat="1" customHeight="1" s="148">
      <c r="D92" s="180" t="inlineStr">
        <is>
          <t>ЖАМИ:</t>
        </is>
      </c>
      <c r="E92" s="191">
        <f>+SUM(E93:E94)</f>
        <v/>
      </c>
      <c r="F92" s="192">
        <f>+SUM(F93:F94)</f>
        <v/>
      </c>
      <c r="G92" s="191">
        <f>+SUM(G93:G94)</f>
        <v/>
      </c>
      <c r="H92" s="192">
        <f>+SUM(H93:H94)</f>
        <v/>
      </c>
      <c r="I92" s="184">
        <f>+IFERROR(G92/E92*100,0)</f>
        <v/>
      </c>
      <c r="J92" s="184">
        <f>+IFERROR(H92/F92*100,0)</f>
        <v/>
      </c>
      <c r="K92" s="191">
        <f>+SUM(K93:K94)</f>
        <v/>
      </c>
      <c r="L92" s="192">
        <f>+SUM(L93:L94)</f>
        <v/>
      </c>
      <c r="M92" s="184">
        <f>+IFERROR(K92/G92*100,0)</f>
        <v/>
      </c>
      <c r="N92" s="184">
        <f>+IFERROR(L92/H92*100,0)</f>
        <v/>
      </c>
      <c r="O92" s="191">
        <f>+SUM(O93:O94)</f>
        <v/>
      </c>
      <c r="P92" s="192">
        <f>+SUM(P93:P94)</f>
        <v/>
      </c>
      <c r="Q92" s="191">
        <f>+SUM(Q93:Q94)</f>
        <v/>
      </c>
      <c r="R92" s="192">
        <f>+SUM(R93:R94)</f>
        <v/>
      </c>
      <c r="S92" s="191">
        <f>+SUM(S93:S94)</f>
        <v/>
      </c>
      <c r="T92" s="192">
        <f>+SUM(T93:T94)</f>
        <v/>
      </c>
      <c r="U92" s="183">
        <f>+IFERROR(O92/E92*100,0)</f>
        <v/>
      </c>
      <c r="V92" s="183">
        <f>+IFERROR(P92/F92*100,0)</f>
        <v/>
      </c>
      <c r="W92" s="191">
        <f>+SUM(W93:W94)</f>
        <v/>
      </c>
      <c r="X92" s="192">
        <f>+SUM(X93:X94)</f>
        <v/>
      </c>
      <c r="Y92" s="183">
        <f>+IFERROR(W92/E92*100,0)</f>
        <v/>
      </c>
      <c r="Z92" s="196">
        <f>+IFERROR(X92/F92*100,0)</f>
        <v/>
      </c>
    </row>
    <row r="93" outlineLevel="1" ht="33" customFormat="1" customHeight="1" s="148">
      <c r="A93" s="148" t="n">
        <v>201155766</v>
      </c>
      <c r="B93" s="148" t="n">
        <v>8</v>
      </c>
      <c r="C93" s="148" t="inlineStr">
        <is>
          <t>Марказий муассасалар</t>
        </is>
      </c>
      <c r="D93" s="167" t="inlineStr">
        <is>
          <t>Республика Маънавият ва маърифат маркази</t>
        </is>
      </c>
      <c r="E93" s="154">
        <f>+SUMIF(рўйхат!A:A,A93,рўйхат!F:F)</f>
        <v/>
      </c>
      <c r="F93" s="153">
        <f>+SUMIF(рўйхат!A:A,A93,рўйхат!G:G)</f>
        <v/>
      </c>
      <c r="G93" s="154">
        <f>+SUMIF(рўйхат!A:A,A93,рўйхат!BL:BL)</f>
        <v/>
      </c>
      <c r="H93" s="153">
        <f>+SUMIF(рўйхат!A:A,A93,рўйхат!BM:BM)</f>
        <v/>
      </c>
      <c r="I93" s="166">
        <f>+IFERROR(G93/E93*100,0)</f>
        <v/>
      </c>
      <c r="J93" s="166">
        <f>+IFERROR(H93/F93*100,0)</f>
        <v/>
      </c>
      <c r="K93" s="154">
        <f>+SUMIF(рўйхат!A:A,A93,рўйхат!CR:CR)</f>
        <v/>
      </c>
      <c r="L93" s="153">
        <f>+SUMIF(рўйхат!A:A,A93,рўйхат!CS:CS)</f>
        <v/>
      </c>
      <c r="M93" s="166">
        <f>+IFERROR(K93/G93*100,0)</f>
        <v/>
      </c>
      <c r="N93" s="166">
        <f>+IFERROR(L93/H93*100,0)</f>
        <v/>
      </c>
      <c r="O93" s="154">
        <f>+Q93+S93</f>
        <v/>
      </c>
      <c r="P93" s="153">
        <f>+R93+T93</f>
        <v/>
      </c>
      <c r="Q93" s="154">
        <f>+SUMIF(рўйхат!A:A,A93,рўйхат!CZ:CZ)</f>
        <v/>
      </c>
      <c r="R93" s="153">
        <f>+SUMIF(рўйхат!A:A,A93,рўйхат!DA:DA)</f>
        <v/>
      </c>
      <c r="S93" s="154">
        <f>+SUMIF(рўйхат!A:A,A93,рўйхат!DB:DB)</f>
        <v/>
      </c>
      <c r="T93" s="153">
        <f>+SUMIF(рўйхат!A:A,A93,рўйхат!DC:DC)</f>
        <v/>
      </c>
      <c r="U93" s="164">
        <f>+IFERROR(O93/E93*100,0)</f>
        <v/>
      </c>
      <c r="V93" s="164">
        <f>+IFERROR(P93/F93*100,0)</f>
        <v/>
      </c>
      <c r="W93" s="154">
        <f>+SUMIF(рўйхат!A:A,A93,рўйхат!AX:AX)</f>
        <v/>
      </c>
      <c r="X93" s="156">
        <f>+SUMIF(рўйхат!A:A,A93,рўйхат!AY:AY)</f>
        <v/>
      </c>
      <c r="Y93" s="164">
        <f>+IFERROR(W93/E93*100,0)</f>
        <v/>
      </c>
      <c r="Z93" s="193">
        <f>+IFERROR(X93/F93*100,0)</f>
        <v/>
      </c>
    </row>
    <row r="94" outlineLevel="1" ht="33" customFormat="1" customHeight="1" s="148" thickBot="1">
      <c r="A94" s="148" t="n">
        <v>202136654</v>
      </c>
      <c r="B94" s="148" t="n">
        <v>8</v>
      </c>
      <c r="C94" s="148" t="inlineStr">
        <is>
          <t>Марказий муассасалар</t>
        </is>
      </c>
      <c r="D94" s="167" t="inlineStr">
        <is>
          <t>Инсон ҳуқуқлари бўйича Ўзбекистон Республикаси Миллий маркази</t>
        </is>
      </c>
      <c r="E94" s="185">
        <f>+SUMIF(рўйхат!A:A,A94,рўйхат!F:F)</f>
        <v/>
      </c>
      <c r="F94" s="186">
        <f>+SUMIF(рўйхат!A:A,A94,рўйхат!G:G)</f>
        <v/>
      </c>
      <c r="G94" s="185">
        <f>+SUMIF(рўйхат!A:A,A94,рўйхат!BL:BL)</f>
        <v/>
      </c>
      <c r="H94" s="186">
        <f>+SUMIF(рўйхат!A:A,A94,рўйхат!BM:BM)</f>
        <v/>
      </c>
      <c r="I94" s="190">
        <f>+IFERROR(G94/E94*100,0)</f>
        <v/>
      </c>
      <c r="J94" s="190">
        <f>+IFERROR(H94/F94*100,0)</f>
        <v/>
      </c>
      <c r="K94" s="185">
        <f>+SUMIF(рўйхат!A:A,A94,рўйхат!CR:CR)</f>
        <v/>
      </c>
      <c r="L94" s="186">
        <f>+SUMIF(рўйхат!A:A,A94,рўйхат!CS:CS)</f>
        <v/>
      </c>
      <c r="M94" s="190">
        <f>+IFERROR(K94/G94*100,0)</f>
        <v/>
      </c>
      <c r="N94" s="190">
        <f>+IFERROR(L94/H94*100,0)</f>
        <v/>
      </c>
      <c r="O94" s="185">
        <f>+Q94+S94</f>
        <v/>
      </c>
      <c r="P94" s="186">
        <f>+R94+T94</f>
        <v/>
      </c>
      <c r="Q94" s="185">
        <f>+SUMIF(рўйхат!A:A,A94,рўйхат!CZ:CZ)</f>
        <v/>
      </c>
      <c r="R94" s="186">
        <f>+SUMIF(рўйхат!A:A,A94,рўйхат!DA:DA)</f>
        <v/>
      </c>
      <c r="S94" s="185">
        <f>+SUMIF(рўйхат!A:A,A94,рўйхат!DB:DB)</f>
        <v/>
      </c>
      <c r="T94" s="186">
        <f>+SUMIF(рўйхат!A:A,A94,рўйхат!DC:DC)</f>
        <v/>
      </c>
      <c r="U94" s="187">
        <f>+IFERROR(O94/E94*100,0)</f>
        <v/>
      </c>
      <c r="V94" s="187">
        <f>+IFERROR(P94/F94*100,0)</f>
        <v/>
      </c>
      <c r="W94" s="185">
        <f>+SUMIF(рўйхат!A:A,A94,рўйхат!AX:AX)</f>
        <v/>
      </c>
      <c r="X94" s="188">
        <f>+SUMIF(рўйхат!A:A,A94,рўйхат!AY:AY)</f>
        <v/>
      </c>
      <c r="Y94" s="187">
        <f>+IFERROR(W94/E94*100,0)</f>
        <v/>
      </c>
      <c r="Z94" s="197">
        <f>+IFERROR(X94/F94*100,0)</f>
        <v/>
      </c>
    </row>
    <row r="95" ht="51" customFormat="1" customHeight="1" s="148" thickBot="1">
      <c r="D95" s="258" t="inlineStr">
        <is>
          <t>БАНКЛАР</t>
        </is>
      </c>
      <c r="E95" s="221" t="n"/>
      <c r="F95" s="221" t="n"/>
      <c r="G95" s="221" t="n"/>
      <c r="H95" s="221" t="n"/>
      <c r="I95" s="221" t="n"/>
      <c r="J95" s="221" t="n"/>
      <c r="K95" s="221" t="n"/>
      <c r="L95" s="221" t="n"/>
      <c r="M95" s="221" t="n"/>
      <c r="N95" s="221" t="n"/>
      <c r="O95" s="221" t="n"/>
      <c r="P95" s="221" t="n"/>
      <c r="Q95" s="221" t="n"/>
      <c r="R95" s="221" t="n"/>
      <c r="S95" s="221" t="n"/>
      <c r="T95" s="221" t="n"/>
      <c r="U95" s="221" t="n"/>
      <c r="V95" s="221" t="n"/>
      <c r="W95" s="221" t="n"/>
      <c r="X95" s="221" t="n"/>
      <c r="Y95" s="221" t="n"/>
      <c r="Z95" s="222" t="n"/>
    </row>
    <row r="96" ht="45" customFormat="1" customHeight="1" s="155">
      <c r="D96" s="180" t="inlineStr">
        <is>
          <t>ЖАМИ:</t>
        </is>
      </c>
      <c r="E96" s="191">
        <f>+SUM(E97:E106)</f>
        <v/>
      </c>
      <c r="F96" s="192">
        <f>+SUM(F97:F106)</f>
        <v/>
      </c>
      <c r="G96" s="191">
        <f>+SUM(G97:G106)</f>
        <v/>
      </c>
      <c r="H96" s="192">
        <f>+SUM(H97:H106)</f>
        <v/>
      </c>
      <c r="I96" s="184">
        <f>+IFERROR(G96/E96*100,0)</f>
        <v/>
      </c>
      <c r="J96" s="184">
        <f>+IFERROR(H96/F96*100,0)</f>
        <v/>
      </c>
      <c r="K96" s="191">
        <f>+SUM(K97:K106)</f>
        <v/>
      </c>
      <c r="L96" s="192">
        <f>+SUM(L97:L106)</f>
        <v/>
      </c>
      <c r="M96" s="184">
        <f>+IFERROR(K96/G96*100,0)</f>
        <v/>
      </c>
      <c r="N96" s="184">
        <f>+IFERROR(L96/H96*100,0)</f>
        <v/>
      </c>
      <c r="O96" s="191">
        <f>+SUM(O97:O106)</f>
        <v/>
      </c>
      <c r="P96" s="192">
        <f>+SUM(P97:P106)</f>
        <v/>
      </c>
      <c r="Q96" s="191">
        <f>+SUM(Q97:Q106)</f>
        <v/>
      </c>
      <c r="R96" s="192">
        <f>+SUM(R97:R106)</f>
        <v/>
      </c>
      <c r="S96" s="191">
        <f>+SUM(S97:S106)</f>
        <v/>
      </c>
      <c r="T96" s="192">
        <f>+SUM(T97:T106)</f>
        <v/>
      </c>
      <c r="U96" s="183">
        <f>+IFERROR(O96/E96*100,0)</f>
        <v/>
      </c>
      <c r="V96" s="183">
        <f>+IFERROR(P96/F96*100,0)</f>
        <v/>
      </c>
      <c r="W96" s="191">
        <f>+SUM(W97:W106)</f>
        <v/>
      </c>
      <c r="X96" s="192">
        <f>+SUM(X97:X106)</f>
        <v/>
      </c>
      <c r="Y96" s="183">
        <f>+IFERROR(W96/E96*100,0)</f>
        <v/>
      </c>
      <c r="Z96" s="196">
        <f>+IFERROR(X96/F96*100,0)</f>
        <v/>
      </c>
    </row>
    <row r="97" outlineLevel="1" ht="33" customFormat="1" customHeight="1" s="148">
      <c r="A97" s="148" t="n">
        <v>201053774</v>
      </c>
      <c r="B97" s="148" t="n">
        <v>9</v>
      </c>
      <c r="C97" s="148" t="inlineStr">
        <is>
          <t>Банк</t>
        </is>
      </c>
      <c r="D97" s="167" t="inlineStr">
        <is>
          <t>Марказий банк</t>
        </is>
      </c>
      <c r="E97" s="154">
        <f>+SUMIF(рўйхат!A:A,A97,рўйхат!F:F)</f>
        <v/>
      </c>
      <c r="F97" s="153">
        <f>+SUMIF(рўйхат!A:A,A97,рўйхат!G:G)</f>
        <v/>
      </c>
      <c r="G97" s="154">
        <f>+SUMIF(рўйхат!A:A,A97,рўйхат!BL:BL)</f>
        <v/>
      </c>
      <c r="H97" s="153">
        <f>+SUMIF(рўйхат!A:A,A97,рўйхат!BM:BM)</f>
        <v/>
      </c>
      <c r="I97" s="166">
        <f>+IFERROR(G97/E97*100,0)</f>
        <v/>
      </c>
      <c r="J97" s="166">
        <f>+IFERROR(H97/F97*100,0)</f>
        <v/>
      </c>
      <c r="K97" s="154">
        <f>+SUMIF(рўйхат!A:A,A97,рўйхат!CR:CR)</f>
        <v/>
      </c>
      <c r="L97" s="153">
        <f>+SUMIF(рўйхат!A:A,A97,рўйхат!CS:CS)</f>
        <v/>
      </c>
      <c r="M97" s="166">
        <f>+IFERROR(K97/G97*100,0)</f>
        <v/>
      </c>
      <c r="N97" s="166">
        <f>+IFERROR(L97/H97*100,0)</f>
        <v/>
      </c>
      <c r="O97" s="154">
        <f>+Q97+S97</f>
        <v/>
      </c>
      <c r="P97" s="153">
        <f>+R97+T97</f>
        <v/>
      </c>
      <c r="Q97" s="154">
        <f>+SUMIF(рўйхат!A:A,A97,рўйхат!CZ:CZ)</f>
        <v/>
      </c>
      <c r="R97" s="153">
        <f>+SUMIF(рўйхат!A:A,A97,рўйхат!DA:DA)</f>
        <v/>
      </c>
      <c r="S97" s="154">
        <f>+SUMIF(рўйхат!A:A,A97,рўйхат!DB:DB)</f>
        <v/>
      </c>
      <c r="T97" s="153">
        <f>+SUMIF(рўйхат!A:A,A97,рўйхат!DC:DC)</f>
        <v/>
      </c>
      <c r="U97" s="164">
        <f>+IFERROR(O97/E97*100,0)</f>
        <v/>
      </c>
      <c r="V97" s="164">
        <f>+IFERROR(P97/F97*100,0)</f>
        <v/>
      </c>
      <c r="W97" s="154">
        <f>+SUMIF(рўйхат!A:A,A97,рўйхат!AX:AX)</f>
        <v/>
      </c>
      <c r="X97" s="156">
        <f>+SUMIF(рўйхат!A:A,A97,рўйхат!AY:AY)</f>
        <v/>
      </c>
      <c r="Y97" s="164">
        <f>+IFERROR(W97/E97*100,0)</f>
        <v/>
      </c>
      <c r="Z97" s="193">
        <f>+IFERROR(X97/F97*100,0)</f>
        <v/>
      </c>
    </row>
    <row r="98" outlineLevel="1" ht="33" customFormat="1" customHeight="1" s="148">
      <c r="A98" s="148" t="n">
        <v>200836354</v>
      </c>
      <c r="B98" s="148" t="n">
        <v>9</v>
      </c>
      <c r="C98" s="148" t="inlineStr">
        <is>
          <t>Банк</t>
        </is>
      </c>
      <c r="D98" s="167" t="inlineStr">
        <is>
          <t>"Ўзмиллийбанк" АЖ</t>
        </is>
      </c>
      <c r="E98" s="154">
        <f>+SUMIF(рўйхат!A:A,A98,рўйхат!F:F)</f>
        <v/>
      </c>
      <c r="F98" s="153">
        <f>+SUMIF(рўйхат!A:A,A98,рўйхат!G:G)</f>
        <v/>
      </c>
      <c r="G98" s="154">
        <f>+SUMIF(рўйхат!A:A,A98,рўйхат!BL:BL)</f>
        <v/>
      </c>
      <c r="H98" s="153">
        <f>+SUMIF(рўйхат!A:A,A98,рўйхат!BM:BM)</f>
        <v/>
      </c>
      <c r="I98" s="166">
        <f>+IFERROR(G98/E98*100,0)</f>
        <v/>
      </c>
      <c r="J98" s="166">
        <f>+IFERROR(H98/F98*100,0)</f>
        <v/>
      </c>
      <c r="K98" s="154">
        <f>+SUMIF(рўйхат!A:A,A98,рўйхат!CR:CR)</f>
        <v/>
      </c>
      <c r="L98" s="153">
        <f>+SUMIF(рўйхат!A:A,A98,рўйхат!CS:CS)</f>
        <v/>
      </c>
      <c r="M98" s="166">
        <f>+IFERROR(K98/G98*100,0)</f>
        <v/>
      </c>
      <c r="N98" s="166">
        <f>+IFERROR(L98/H98*100,0)</f>
        <v/>
      </c>
      <c r="O98" s="154">
        <f>+Q98+S98</f>
        <v/>
      </c>
      <c r="P98" s="153">
        <f>+R98+T98</f>
        <v/>
      </c>
      <c r="Q98" s="154">
        <f>+SUMIF(рўйхат!A:A,A98,рўйхат!CZ:CZ)</f>
        <v/>
      </c>
      <c r="R98" s="153">
        <f>+SUMIF(рўйхат!A:A,A98,рўйхат!DA:DA)</f>
        <v/>
      </c>
      <c r="S98" s="154">
        <f>+SUMIF(рўйхат!A:A,A98,рўйхат!DB:DB)</f>
        <v/>
      </c>
      <c r="T98" s="153">
        <f>+SUMIF(рўйхат!A:A,A98,рўйхат!DC:DC)</f>
        <v/>
      </c>
      <c r="U98" s="164">
        <f>+IFERROR(O98/E98*100,0)</f>
        <v/>
      </c>
      <c r="V98" s="164">
        <f>+IFERROR(P98/F98*100,0)</f>
        <v/>
      </c>
      <c r="W98" s="154">
        <f>+SUMIF(рўйхат!A:A,A98,рўйхат!AX:AX)</f>
        <v/>
      </c>
      <c r="X98" s="156">
        <f>+SUMIF(рўйхат!A:A,A98,рўйхат!AY:AY)</f>
        <v/>
      </c>
      <c r="Y98" s="164">
        <f>+IFERROR(W98/E98*100,0)</f>
        <v/>
      </c>
      <c r="Z98" s="193">
        <f>+IFERROR(X98/F98*100,0)</f>
        <v/>
      </c>
    </row>
    <row r="99" outlineLevel="1" ht="33" customFormat="1" customHeight="1" s="148">
      <c r="A99" s="148" t="n">
        <v>200833707</v>
      </c>
      <c r="B99" s="148" t="n">
        <v>9</v>
      </c>
      <c r="C99" s="148" t="inlineStr">
        <is>
          <t>Банк</t>
        </is>
      </c>
      <c r="D99" s="167" t="inlineStr">
        <is>
          <t>"Ўзсаноатқурилишбанк" АТБ</t>
        </is>
      </c>
      <c r="E99" s="154">
        <f>+SUMIF(рўйхат!A:A,A99,рўйхат!F:F)</f>
        <v/>
      </c>
      <c r="F99" s="153">
        <f>+SUMIF(рўйхат!A:A,A99,рўйхат!G:G)</f>
        <v/>
      </c>
      <c r="G99" s="154">
        <f>+SUMIF(рўйхат!A:A,A99,рўйхат!BL:BL)</f>
        <v/>
      </c>
      <c r="H99" s="153">
        <f>+SUMIF(рўйхат!A:A,A99,рўйхат!BM:BM)</f>
        <v/>
      </c>
      <c r="I99" s="166">
        <f>+IFERROR(G99/E99*100,0)</f>
        <v/>
      </c>
      <c r="J99" s="166">
        <f>+IFERROR(H99/F99*100,0)</f>
        <v/>
      </c>
      <c r="K99" s="154">
        <f>+SUMIF(рўйхат!A:A,A99,рўйхат!CR:CR)</f>
        <v/>
      </c>
      <c r="L99" s="153">
        <f>+SUMIF(рўйхат!A:A,A99,рўйхат!CS:CS)</f>
        <v/>
      </c>
      <c r="M99" s="166">
        <f>+IFERROR(K99/G99*100,0)</f>
        <v/>
      </c>
      <c r="N99" s="166">
        <f>+IFERROR(L99/H99*100,0)</f>
        <v/>
      </c>
      <c r="O99" s="154">
        <f>+Q99+S99</f>
        <v/>
      </c>
      <c r="P99" s="153">
        <f>+R99+T99</f>
        <v/>
      </c>
      <c r="Q99" s="154">
        <f>+SUMIF(рўйхат!A:A,A99,рўйхат!CZ:CZ)</f>
        <v/>
      </c>
      <c r="R99" s="153">
        <f>+SUMIF(рўйхат!A:A,A99,рўйхат!DA:DA)</f>
        <v/>
      </c>
      <c r="S99" s="154">
        <f>+SUMIF(рўйхат!A:A,A99,рўйхат!DB:DB)</f>
        <v/>
      </c>
      <c r="T99" s="153">
        <f>+SUMIF(рўйхат!A:A,A99,рўйхат!DC:DC)</f>
        <v/>
      </c>
      <c r="U99" s="164">
        <f>+IFERROR(O99/E99*100,0)</f>
        <v/>
      </c>
      <c r="V99" s="164">
        <f>+IFERROR(P99/F99*100,0)</f>
        <v/>
      </c>
      <c r="W99" s="154">
        <f>+SUMIF(рўйхат!A:A,A99,рўйхат!AX:AX)</f>
        <v/>
      </c>
      <c r="X99" s="156">
        <f>+SUMIF(рўйхат!A:A,A99,рўйхат!AY:AY)</f>
        <v/>
      </c>
      <c r="Y99" s="164">
        <f>+IFERROR(W99/E99*100,0)</f>
        <v/>
      </c>
      <c r="Z99" s="193">
        <f>+IFERROR(X99/F99*100,0)</f>
        <v/>
      </c>
    </row>
    <row r="100" outlineLevel="1" ht="33" customFormat="1" customHeight="1" s="148">
      <c r="A100" s="148" t="n">
        <v>207243390</v>
      </c>
      <c r="B100" s="148" t="n">
        <v>9</v>
      </c>
      <c r="C100" s="148" t="inlineStr">
        <is>
          <t>Банк</t>
        </is>
      </c>
      <c r="D100" s="167" t="inlineStr">
        <is>
          <t>"Агробанк" АТБ</t>
        </is>
      </c>
      <c r="E100" s="154">
        <f>+SUMIF(рўйхат!A:A,A100,рўйхат!F:F)</f>
        <v/>
      </c>
      <c r="F100" s="153">
        <f>+SUMIF(рўйхат!A:A,A100,рўйхат!G:G)</f>
        <v/>
      </c>
      <c r="G100" s="154">
        <f>+SUMIF(рўйхат!A:A,A100,рўйхат!BL:BL)</f>
        <v/>
      </c>
      <c r="H100" s="153">
        <f>+SUMIF(рўйхат!A:A,A100,рўйхат!BM:BM)</f>
        <v/>
      </c>
      <c r="I100" s="166">
        <f>+IFERROR(G100/E100*100,0)</f>
        <v/>
      </c>
      <c r="J100" s="166">
        <f>+IFERROR(H100/F100*100,0)</f>
        <v/>
      </c>
      <c r="K100" s="154">
        <f>+SUMIF(рўйхат!A:A,A100,рўйхат!CR:CR)</f>
        <v/>
      </c>
      <c r="L100" s="153">
        <f>+SUMIF(рўйхат!A:A,A100,рўйхат!CS:CS)</f>
        <v/>
      </c>
      <c r="M100" s="166">
        <f>+IFERROR(K100/G100*100,0)</f>
        <v/>
      </c>
      <c r="N100" s="166">
        <f>+IFERROR(L100/H100*100,0)</f>
        <v/>
      </c>
      <c r="O100" s="154">
        <f>+Q100+S100</f>
        <v/>
      </c>
      <c r="P100" s="153">
        <f>+R100+T100</f>
        <v/>
      </c>
      <c r="Q100" s="154">
        <f>+SUMIF(рўйхат!A:A,A100,рўйхат!CZ:CZ)</f>
        <v/>
      </c>
      <c r="R100" s="153">
        <f>+SUMIF(рўйхат!A:A,A100,рўйхат!DA:DA)</f>
        <v/>
      </c>
      <c r="S100" s="154">
        <f>+SUMIF(рўйхат!A:A,A100,рўйхат!DB:DB)</f>
        <v/>
      </c>
      <c r="T100" s="153">
        <f>+SUMIF(рўйхат!A:A,A100,рўйхат!DC:DC)</f>
        <v/>
      </c>
      <c r="U100" s="164">
        <f>+IFERROR(O100/E100*100,0)</f>
        <v/>
      </c>
      <c r="V100" s="164">
        <f>+IFERROR(P100/F100*100,0)</f>
        <v/>
      </c>
      <c r="W100" s="154">
        <f>+SUMIF(рўйхат!A:A,A100,рўйхат!AX:AX)</f>
        <v/>
      </c>
      <c r="X100" s="156">
        <f>+SUMIF(рўйхат!A:A,A100,рўйхат!AY:AY)</f>
        <v/>
      </c>
      <c r="Y100" s="164">
        <f>+IFERROR(W100/E100*100,0)</f>
        <v/>
      </c>
      <c r="Z100" s="193">
        <f>+IFERROR(X100/F100*100,0)</f>
        <v/>
      </c>
    </row>
    <row r="101" outlineLevel="1" ht="33" customFormat="1" customHeight="1" s="148">
      <c r="A101" s="148" t="n">
        <v>201589828</v>
      </c>
      <c r="B101" s="148" t="n">
        <v>9</v>
      </c>
      <c r="C101" s="148" t="inlineStr">
        <is>
          <t>Банк</t>
        </is>
      </c>
      <c r="D101" s="167" t="inlineStr">
        <is>
          <t>"Асакабанк" АЖ</t>
        </is>
      </c>
      <c r="E101" s="154">
        <f>+SUMIF(рўйхат!A:A,A101,рўйхат!F:F)</f>
        <v/>
      </c>
      <c r="F101" s="153">
        <f>+SUMIF(рўйхат!A:A,A101,рўйхат!G:G)</f>
        <v/>
      </c>
      <c r="G101" s="154">
        <f>+SUMIF(рўйхат!A:A,A101,рўйхат!BL:BL)</f>
        <v/>
      </c>
      <c r="H101" s="153">
        <f>+SUMIF(рўйхат!A:A,A101,рўйхат!BM:BM)</f>
        <v/>
      </c>
      <c r="I101" s="166">
        <f>+IFERROR(G101/E101*100,0)</f>
        <v/>
      </c>
      <c r="J101" s="166">
        <f>+IFERROR(H101/F101*100,0)</f>
        <v/>
      </c>
      <c r="K101" s="154">
        <f>+SUMIF(рўйхат!A:A,A101,рўйхат!CR:CR)</f>
        <v/>
      </c>
      <c r="L101" s="153">
        <f>+SUMIF(рўйхат!A:A,A101,рўйхат!CS:CS)</f>
        <v/>
      </c>
      <c r="M101" s="166">
        <f>+IFERROR(K101/G101*100,0)</f>
        <v/>
      </c>
      <c r="N101" s="166">
        <f>+IFERROR(L101/H101*100,0)</f>
        <v/>
      </c>
      <c r="O101" s="154">
        <f>+Q101+S101</f>
        <v/>
      </c>
      <c r="P101" s="153">
        <f>+R101+T101</f>
        <v/>
      </c>
      <c r="Q101" s="154">
        <f>+SUMIF(рўйхат!A:A,A101,рўйхат!CZ:CZ)</f>
        <v/>
      </c>
      <c r="R101" s="153">
        <f>+SUMIF(рўйхат!A:A,A101,рўйхат!DA:DA)</f>
        <v/>
      </c>
      <c r="S101" s="154">
        <f>+SUMIF(рўйхат!A:A,A101,рўйхат!DB:DB)</f>
        <v/>
      </c>
      <c r="T101" s="153">
        <f>+SUMIF(рўйхат!A:A,A101,рўйхат!DC:DC)</f>
        <v/>
      </c>
      <c r="U101" s="164">
        <f>+IFERROR(O101/E101*100,0)</f>
        <v/>
      </c>
      <c r="V101" s="164">
        <f>+IFERROR(P101/F101*100,0)</f>
        <v/>
      </c>
      <c r="W101" s="154">
        <f>+SUMIF(рўйхат!A:A,A101,рўйхат!AX:AX)</f>
        <v/>
      </c>
      <c r="X101" s="156">
        <f>+SUMIF(рўйхат!A:A,A101,рўйхат!AY:AY)</f>
        <v/>
      </c>
      <c r="Y101" s="164">
        <f>+IFERROR(W101/E101*100,0)</f>
        <v/>
      </c>
      <c r="Z101" s="193">
        <f>+IFERROR(X101/F101*100,0)</f>
        <v/>
      </c>
    </row>
    <row r="102" outlineLevel="1" ht="33" customFormat="1" customHeight="1" s="148">
      <c r="A102" s="148" t="n">
        <v>206916313</v>
      </c>
      <c r="B102" s="148" t="n">
        <v>9</v>
      </c>
      <c r="C102" s="148" t="inlineStr">
        <is>
          <t>Банк</t>
        </is>
      </c>
      <c r="D102" s="167" t="inlineStr">
        <is>
          <t>"Бизнесни ривожлантириш банки" АТБ</t>
        </is>
      </c>
      <c r="E102" s="154">
        <f>+SUMIF(рўйхат!A:A,A102,рўйхат!F:F)</f>
        <v/>
      </c>
      <c r="F102" s="153">
        <f>+SUMIF(рўйхат!A:A,A102,рўйхат!G:G)</f>
        <v/>
      </c>
      <c r="G102" s="154">
        <f>+SUMIF(рўйхат!A:A,A102,рўйхат!BL:BL)</f>
        <v/>
      </c>
      <c r="H102" s="153">
        <f>+SUMIF(рўйхат!A:A,A102,рўйхат!BM:BM)</f>
        <v/>
      </c>
      <c r="I102" s="166">
        <f>+IFERROR(G102/E102*100,0)</f>
        <v/>
      </c>
      <c r="J102" s="166">
        <f>+IFERROR(H102/F102*100,0)</f>
        <v/>
      </c>
      <c r="K102" s="154">
        <f>+SUMIF(рўйхат!A:A,A102,рўйхат!CR:CR)</f>
        <v/>
      </c>
      <c r="L102" s="153">
        <f>+SUMIF(рўйхат!A:A,A102,рўйхат!CS:CS)</f>
        <v/>
      </c>
      <c r="M102" s="166">
        <f>+IFERROR(K102/G102*100,0)</f>
        <v/>
      </c>
      <c r="N102" s="166">
        <f>+IFERROR(L102/H102*100,0)</f>
        <v/>
      </c>
      <c r="O102" s="154">
        <f>+Q102+S102</f>
        <v/>
      </c>
      <c r="P102" s="153">
        <f>+R102+T102</f>
        <v/>
      </c>
      <c r="Q102" s="154">
        <f>+SUMIF(рўйхат!A:A,A102,рўйхат!CZ:CZ)</f>
        <v/>
      </c>
      <c r="R102" s="153">
        <f>+SUMIF(рўйхат!A:A,A102,рўйхат!DA:DA)</f>
        <v/>
      </c>
      <c r="S102" s="154">
        <f>+SUMIF(рўйхат!A:A,A102,рўйхат!DB:DB)</f>
        <v/>
      </c>
      <c r="T102" s="153">
        <f>+SUMIF(рўйхат!A:A,A102,рўйхат!DC:DC)</f>
        <v/>
      </c>
      <c r="U102" s="164">
        <f>+IFERROR(O102/E102*100,0)</f>
        <v/>
      </c>
      <c r="V102" s="164">
        <f>+IFERROR(P102/F102*100,0)</f>
        <v/>
      </c>
      <c r="W102" s="154">
        <f>+SUMIF(рўйхат!A:A,A102,рўйхат!AX:AX)</f>
        <v/>
      </c>
      <c r="X102" s="156">
        <f>+SUMIF(рўйхат!A:A,A102,рўйхат!AY:AY)</f>
        <v/>
      </c>
      <c r="Y102" s="164">
        <f>+IFERROR(W102/E102*100,0)</f>
        <v/>
      </c>
      <c r="Z102" s="193">
        <f>+IFERROR(X102/F102*100,0)</f>
        <v/>
      </c>
    </row>
    <row r="103" outlineLevel="1" ht="33" customFormat="1" customHeight="1" s="148">
      <c r="A103" s="148" t="n">
        <v>200547792</v>
      </c>
      <c r="B103" s="148" t="n">
        <v>9</v>
      </c>
      <c r="C103" s="148" t="inlineStr">
        <is>
          <t>Банк</t>
        </is>
      </c>
      <c r="D103" s="167" t="inlineStr">
        <is>
          <t>"Микрокредитбанк" АТБ</t>
        </is>
      </c>
      <c r="E103" s="154">
        <f>+SUMIF(рўйхат!A:A,A103,рўйхат!F:F)</f>
        <v/>
      </c>
      <c r="F103" s="153">
        <f>+SUMIF(рўйхат!A:A,A103,рўйхат!G:G)</f>
        <v/>
      </c>
      <c r="G103" s="154">
        <f>+SUMIF(рўйхат!A:A,A103,рўйхат!BL:BL)</f>
        <v/>
      </c>
      <c r="H103" s="153">
        <f>+SUMIF(рўйхат!A:A,A103,рўйхат!BM:BM)</f>
        <v/>
      </c>
      <c r="I103" s="166">
        <f>+IFERROR(G103/E103*100,0)</f>
        <v/>
      </c>
      <c r="J103" s="166">
        <f>+IFERROR(H103/F103*100,0)</f>
        <v/>
      </c>
      <c r="K103" s="154">
        <f>+SUMIF(рўйхат!A:A,A103,рўйхат!CR:CR)</f>
        <v/>
      </c>
      <c r="L103" s="153">
        <f>+SUMIF(рўйхат!A:A,A103,рўйхат!CS:CS)</f>
        <v/>
      </c>
      <c r="M103" s="166">
        <f>+IFERROR(K103/G103*100,0)</f>
        <v/>
      </c>
      <c r="N103" s="166">
        <f>+IFERROR(L103/H103*100,0)</f>
        <v/>
      </c>
      <c r="O103" s="154">
        <f>+Q103+S103</f>
        <v/>
      </c>
      <c r="P103" s="153">
        <f>+R103+T103</f>
        <v/>
      </c>
      <c r="Q103" s="154">
        <f>+SUMIF(рўйхат!A:A,A103,рўйхат!CZ:CZ)</f>
        <v/>
      </c>
      <c r="R103" s="153">
        <f>+SUMIF(рўйхат!A:A,A103,рўйхат!DA:DA)</f>
        <v/>
      </c>
      <c r="S103" s="154">
        <f>+SUMIF(рўйхат!A:A,A103,рўйхат!DB:DB)</f>
        <v/>
      </c>
      <c r="T103" s="153">
        <f>+SUMIF(рўйхат!A:A,A103,рўйхат!DC:DC)</f>
        <v/>
      </c>
      <c r="U103" s="164">
        <f>+IFERROR(O103/E103*100,0)</f>
        <v/>
      </c>
      <c r="V103" s="164">
        <f>+IFERROR(P103/F103*100,0)</f>
        <v/>
      </c>
      <c r="W103" s="154">
        <f>+SUMIF(рўйхат!A:A,A103,рўйхат!AX:AX)</f>
        <v/>
      </c>
      <c r="X103" s="156">
        <f>+SUMIF(рўйхат!A:A,A103,рўйхат!AY:AY)</f>
        <v/>
      </c>
      <c r="Y103" s="164">
        <f>+IFERROR(W103/E103*100,0)</f>
        <v/>
      </c>
      <c r="Z103" s="193">
        <f>+IFERROR(X103/F103*100,0)</f>
        <v/>
      </c>
    </row>
    <row r="104" outlineLevel="1" ht="33" customFormat="1" customHeight="1" s="148">
      <c r="A104" s="148" t="n">
        <v>200829053</v>
      </c>
      <c r="B104" s="148" t="n">
        <v>9</v>
      </c>
      <c r="C104" s="148" t="inlineStr">
        <is>
          <t>Банк</t>
        </is>
      </c>
      <c r="D104" s="167" t="inlineStr">
        <is>
          <t>"Алоқабанк" АТ</t>
        </is>
      </c>
      <c r="E104" s="154">
        <f>+SUMIF(рўйхат!A:A,A104,рўйхат!F:F)</f>
        <v/>
      </c>
      <c r="F104" s="153">
        <f>+SUMIF(рўйхат!A:A,A104,рўйхат!G:G)</f>
        <v/>
      </c>
      <c r="G104" s="154">
        <f>+SUMIF(рўйхат!A:A,A104,рўйхат!BL:BL)</f>
        <v/>
      </c>
      <c r="H104" s="153">
        <f>+SUMIF(рўйхат!A:A,A104,рўйхат!BM:BM)</f>
        <v/>
      </c>
      <c r="I104" s="166">
        <f>+IFERROR(G104/E104*100,0)</f>
        <v/>
      </c>
      <c r="J104" s="166">
        <f>+IFERROR(H104/F104*100,0)</f>
        <v/>
      </c>
      <c r="K104" s="154">
        <f>+SUMIF(рўйхат!A:A,A104,рўйхат!CR:CR)</f>
        <v/>
      </c>
      <c r="L104" s="153">
        <f>+SUMIF(рўйхат!A:A,A104,рўйхат!CS:CS)</f>
        <v/>
      </c>
      <c r="M104" s="166">
        <f>+IFERROR(K104/G104*100,0)</f>
        <v/>
      </c>
      <c r="N104" s="166">
        <f>+IFERROR(L104/H104*100,0)</f>
        <v/>
      </c>
      <c r="O104" s="154">
        <f>+Q104+S104</f>
        <v/>
      </c>
      <c r="P104" s="153">
        <f>+R104+T104</f>
        <v/>
      </c>
      <c r="Q104" s="154">
        <f>+SUMIF(рўйхат!A:A,A104,рўйхат!CZ:CZ)</f>
        <v/>
      </c>
      <c r="R104" s="153">
        <f>+SUMIF(рўйхат!A:A,A104,рўйхат!DA:DA)</f>
        <v/>
      </c>
      <c r="S104" s="154">
        <f>+SUMIF(рўйхат!A:A,A104,рўйхат!DB:DB)</f>
        <v/>
      </c>
      <c r="T104" s="153">
        <f>+SUMIF(рўйхат!A:A,A104,рўйхат!DC:DC)</f>
        <v/>
      </c>
      <c r="U104" s="164">
        <f>+IFERROR(O104/E104*100,0)</f>
        <v/>
      </c>
      <c r="V104" s="164">
        <f>+IFERROR(P104/F104*100,0)</f>
        <v/>
      </c>
      <c r="W104" s="154">
        <f>+SUMIF(рўйхат!A:A,A104,рўйхат!AX:AX)</f>
        <v/>
      </c>
      <c r="X104" s="156">
        <f>+SUMIF(рўйхат!A:A,A104,рўйхат!AY:AY)</f>
        <v/>
      </c>
      <c r="Y104" s="164">
        <f>+IFERROR(W104/E104*100,0)</f>
        <v/>
      </c>
      <c r="Z104" s="193">
        <f>+IFERROR(X104/F104*100,0)</f>
        <v/>
      </c>
    </row>
    <row r="105" outlineLevel="1" ht="33" customFormat="1" customHeight="1" s="148">
      <c r="A105" s="148" t="n">
        <v>201055108</v>
      </c>
      <c r="B105" s="148" t="n">
        <v>9</v>
      </c>
      <c r="C105" s="148" t="inlineStr">
        <is>
          <t>Банк</t>
        </is>
      </c>
      <c r="D105" s="167" t="inlineStr">
        <is>
          <t>"Туронбанк" АТБ</t>
        </is>
      </c>
      <c r="E105" s="154">
        <f>+SUMIF(рўйхат!A:A,A105,рўйхат!F:F)</f>
        <v/>
      </c>
      <c r="F105" s="153">
        <f>+SUMIF(рўйхат!A:A,A105,рўйхат!G:G)</f>
        <v/>
      </c>
      <c r="G105" s="154">
        <f>+SUMIF(рўйхат!A:A,A105,рўйхат!BL:BL)</f>
        <v/>
      </c>
      <c r="H105" s="153">
        <f>+SUMIF(рўйхат!A:A,A105,рўйхат!BM:BM)</f>
        <v/>
      </c>
      <c r="I105" s="166">
        <f>+IFERROR(G105/E105*100,0)</f>
        <v/>
      </c>
      <c r="J105" s="166">
        <f>+IFERROR(H105/F105*100,0)</f>
        <v/>
      </c>
      <c r="K105" s="154">
        <f>+SUMIF(рўйхат!A:A,A105,рўйхат!CR:CR)</f>
        <v/>
      </c>
      <c r="L105" s="153">
        <f>+SUMIF(рўйхат!A:A,A105,рўйхат!CS:CS)</f>
        <v/>
      </c>
      <c r="M105" s="166">
        <f>+IFERROR(K105/G105*100,0)</f>
        <v/>
      </c>
      <c r="N105" s="166">
        <f>+IFERROR(L105/H105*100,0)</f>
        <v/>
      </c>
      <c r="O105" s="154">
        <f>+Q105+S105</f>
        <v/>
      </c>
      <c r="P105" s="153">
        <f>+R105+T105</f>
        <v/>
      </c>
      <c r="Q105" s="154">
        <f>+SUMIF(рўйхат!A:A,A105,рўйхат!CZ:CZ)</f>
        <v/>
      </c>
      <c r="R105" s="153">
        <f>+SUMIF(рўйхат!A:A,A105,рўйхат!DA:DA)</f>
        <v/>
      </c>
      <c r="S105" s="154">
        <f>+SUMIF(рўйхат!A:A,A105,рўйхат!DB:DB)</f>
        <v/>
      </c>
      <c r="T105" s="153">
        <f>+SUMIF(рўйхат!A:A,A105,рўйхат!DC:DC)</f>
        <v/>
      </c>
      <c r="U105" s="164">
        <f>+IFERROR(O105/E105*100,0)</f>
        <v/>
      </c>
      <c r="V105" s="164">
        <f>+IFERROR(P105/F105*100,0)</f>
        <v/>
      </c>
      <c r="W105" s="154">
        <f>+SUMIF(рўйхат!A:A,A105,рўйхат!AX:AX)</f>
        <v/>
      </c>
      <c r="X105" s="156">
        <f>+SUMIF(рўйхат!A:A,A105,рўйхат!AY:AY)</f>
        <v/>
      </c>
      <c r="Y105" s="164">
        <f>+IFERROR(W105/E105*100,0)</f>
        <v/>
      </c>
      <c r="Z105" s="193">
        <f>+IFERROR(X105/F105*100,0)</f>
        <v/>
      </c>
    </row>
    <row r="106" outlineLevel="1" ht="33" customFormat="1" customHeight="1" s="148" thickBot="1">
      <c r="A106" s="148" t="n">
        <v>207215726</v>
      </c>
      <c r="B106" s="148" t="n">
        <v>9</v>
      </c>
      <c r="C106" s="148" t="inlineStr">
        <is>
          <t>Банк</t>
        </is>
      </c>
      <c r="D106" s="167" t="inlineStr">
        <is>
          <t>АТ Халқ банк</t>
        </is>
      </c>
      <c r="E106" s="185">
        <f>+SUMIF(рўйхат!A:A,A106,рўйхат!F:F)</f>
        <v/>
      </c>
      <c r="F106" s="186">
        <f>+SUMIF(рўйхат!A:A,A106,рўйхат!G:G)</f>
        <v/>
      </c>
      <c r="G106" s="185">
        <f>+SUMIF(рўйхат!A:A,A106,рўйхат!BL:BL)</f>
        <v/>
      </c>
      <c r="H106" s="186">
        <f>+SUMIF(рўйхат!A:A,A106,рўйхат!BM:BM)</f>
        <v/>
      </c>
      <c r="I106" s="190">
        <f>+IFERROR(G106/E106*100,0)</f>
        <v/>
      </c>
      <c r="J106" s="190">
        <f>+IFERROR(H106/F106*100,0)</f>
        <v/>
      </c>
      <c r="K106" s="185">
        <f>+SUMIF(рўйхат!A:A,A106,рўйхат!CR:CR)</f>
        <v/>
      </c>
      <c r="L106" s="186">
        <f>+SUMIF(рўйхат!A:A,A106,рўйхат!CS:CS)</f>
        <v/>
      </c>
      <c r="M106" s="190">
        <f>+IFERROR(K106/G106*100,0)</f>
        <v/>
      </c>
      <c r="N106" s="190">
        <f>+IFERROR(L106/H106*100,0)</f>
        <v/>
      </c>
      <c r="O106" s="185">
        <f>+Q106+S106</f>
        <v/>
      </c>
      <c r="P106" s="186">
        <f>+R106+T106</f>
        <v/>
      </c>
      <c r="Q106" s="185">
        <f>+SUMIF(рўйхат!A:A,A106,рўйхат!CZ:CZ)</f>
        <v/>
      </c>
      <c r="R106" s="186">
        <f>+SUMIF(рўйхат!A:A,A106,рўйхат!DA:DA)</f>
        <v/>
      </c>
      <c r="S106" s="185">
        <f>+SUMIF(рўйхат!A:A,A106,рўйхат!DB:DB)</f>
        <v/>
      </c>
      <c r="T106" s="186">
        <f>+SUMIF(рўйхат!A:A,A106,рўйхат!DC:DC)</f>
        <v/>
      </c>
      <c r="U106" s="187">
        <f>+IFERROR(O106/E106*100,0)</f>
        <v/>
      </c>
      <c r="V106" s="187">
        <f>+IFERROR(P106/F106*100,0)</f>
        <v/>
      </c>
      <c r="W106" s="185">
        <f>+SUMIF(рўйхат!A:A,A106,рўйхат!AX:AX)</f>
        <v/>
      </c>
      <c r="X106" s="188">
        <f>+SUMIF(рўйхат!A:A,A106,рўйхат!AY:AY)</f>
        <v/>
      </c>
      <c r="Y106" s="187">
        <f>+IFERROR(W106/E106*100,0)</f>
        <v/>
      </c>
      <c r="Z106" s="197">
        <f>+IFERROR(X106/F106*100,0)</f>
        <v/>
      </c>
    </row>
    <row r="107" ht="51" customFormat="1" customHeight="1" s="148" thickBot="1">
      <c r="D107" s="258" t="inlineStr">
        <is>
          <t>Давлат улуши 50 фоиздан ортиқ корхоналар</t>
        </is>
      </c>
      <c r="E107" s="221" t="n"/>
      <c r="F107" s="221" t="n"/>
      <c r="G107" s="221" t="n"/>
      <c r="H107" s="221" t="n"/>
      <c r="I107" s="221" t="n"/>
      <c r="J107" s="221" t="n"/>
      <c r="K107" s="221" t="n"/>
      <c r="L107" s="221" t="n"/>
      <c r="M107" s="221" t="n"/>
      <c r="N107" s="221" t="n"/>
      <c r="O107" s="221" t="n"/>
      <c r="P107" s="221" t="n"/>
      <c r="Q107" s="221" t="n"/>
      <c r="R107" s="221" t="n"/>
      <c r="S107" s="221" t="n"/>
      <c r="T107" s="221" t="n"/>
      <c r="U107" s="221" t="n"/>
      <c r="V107" s="221" t="n"/>
      <c r="W107" s="221" t="n"/>
      <c r="X107" s="221" t="n"/>
      <c r="Y107" s="221" t="n"/>
      <c r="Z107" s="222" t="n"/>
    </row>
    <row r="108" ht="45" customFormat="1" customHeight="1" s="148">
      <c r="D108" s="180" t="inlineStr">
        <is>
          <t>ЖАМИ:</t>
        </is>
      </c>
      <c r="E108" s="191">
        <f>+SUM(E109:E148)</f>
        <v/>
      </c>
      <c r="F108" s="192">
        <f>+SUM(F109:F148)</f>
        <v/>
      </c>
      <c r="G108" s="191">
        <f>+SUM(G109:G148)</f>
        <v/>
      </c>
      <c r="H108" s="192">
        <f>+SUM(H109:H148)</f>
        <v/>
      </c>
      <c r="I108" s="184">
        <f>+IFERROR(G108/E108*100,0)</f>
        <v/>
      </c>
      <c r="J108" s="184">
        <f>+IFERROR(H108/F108*100,0)</f>
        <v/>
      </c>
      <c r="K108" s="191">
        <f>+SUM(K109:K148)</f>
        <v/>
      </c>
      <c r="L108" s="192">
        <f>+SUM(L109:L148)</f>
        <v/>
      </c>
      <c r="M108" s="184">
        <f>+IFERROR(K108/G108*100,0)</f>
        <v/>
      </c>
      <c r="N108" s="184">
        <f>+IFERROR(L108/H108*100,0)</f>
        <v/>
      </c>
      <c r="O108" s="191">
        <f>+SUM(O109:O148)</f>
        <v/>
      </c>
      <c r="P108" s="192">
        <f>+SUM(P109:P148)</f>
        <v/>
      </c>
      <c r="Q108" s="191">
        <f>+SUM(Q109:Q148)</f>
        <v/>
      </c>
      <c r="R108" s="192">
        <f>+SUM(R109:R148)</f>
        <v/>
      </c>
      <c r="S108" s="191">
        <f>+SUM(S109:S148)</f>
        <v/>
      </c>
      <c r="T108" s="192">
        <f>+SUM(T109:T148)</f>
        <v/>
      </c>
      <c r="U108" s="183">
        <f>+IFERROR(O108/E108*100,0)</f>
        <v/>
      </c>
      <c r="V108" s="183">
        <f>+IFERROR(P108/F108*100,0)</f>
        <v/>
      </c>
      <c r="W108" s="191">
        <f>+SUM(W109:W148)</f>
        <v/>
      </c>
      <c r="X108" s="192">
        <f>+SUM(X109:X148)</f>
        <v/>
      </c>
      <c r="Y108" s="183">
        <f>+IFERROR(W108/E108*100,0)</f>
        <v/>
      </c>
      <c r="Z108" s="196">
        <f>+IFERROR(X108/F108*100,0)</f>
        <v/>
      </c>
    </row>
    <row r="109" outlineLevel="1" ht="33" customFormat="1" customHeight="1" s="148">
      <c r="A109" s="148" t="n">
        <v>200240495</v>
      </c>
      <c r="B109" s="148" t="n">
        <v>10</v>
      </c>
      <c r="C109" s="148" t="inlineStr">
        <is>
          <t>Давлат улуши 50 фоиздан ортиқ корхоналар</t>
        </is>
      </c>
      <c r="D109" s="167" t="inlineStr">
        <is>
          <t>Андижон биокимё заводи АЖ</t>
        </is>
      </c>
      <c r="E109" s="154">
        <f>+SUMIF(рўйхат!A:A,A109,рўйхат!F:F)</f>
        <v/>
      </c>
      <c r="F109" s="153">
        <f>+SUMIF(рўйхат!A:A,A109,рўйхат!G:G)</f>
        <v/>
      </c>
      <c r="G109" s="154">
        <f>+SUMIF(рўйхат!A:A,A109,рўйхат!BL:BL)</f>
        <v/>
      </c>
      <c r="H109" s="153">
        <f>+SUMIF(рўйхат!A:A,A109,рўйхат!BM:BM)</f>
        <v/>
      </c>
      <c r="I109" s="166">
        <f>+IFERROR(G109/E109*100,0)</f>
        <v/>
      </c>
      <c r="J109" s="166">
        <f>+IFERROR(H109/F109*100,0)</f>
        <v/>
      </c>
      <c r="K109" s="154">
        <f>+SUMIF(рўйхат!A:A,A109,рўйхат!CR:CR)</f>
        <v/>
      </c>
      <c r="L109" s="153">
        <f>+SUMIF(рўйхат!A:A,A109,рўйхат!CS:CS)</f>
        <v/>
      </c>
      <c r="M109" s="166">
        <f>+IFERROR(K109/G109*100,0)</f>
        <v/>
      </c>
      <c r="N109" s="166">
        <f>+IFERROR(L109/H109*100,0)</f>
        <v/>
      </c>
      <c r="O109" s="154">
        <f>+Q109+S109</f>
        <v/>
      </c>
      <c r="P109" s="153">
        <f>+R109+T109</f>
        <v/>
      </c>
      <c r="Q109" s="154">
        <f>+SUMIF(рўйхат!A:A,A109,рўйхат!CZ:CZ)</f>
        <v/>
      </c>
      <c r="R109" s="153">
        <f>+SUMIF(рўйхат!A:A,A109,рўйхат!DA:DA)</f>
        <v/>
      </c>
      <c r="S109" s="154">
        <f>+SUMIF(рўйхат!A:A,A109,рўйхат!DB:DB)</f>
        <v/>
      </c>
      <c r="T109" s="153">
        <f>+SUMIF(рўйхат!A:A,A109,рўйхат!DC:DC)</f>
        <v/>
      </c>
      <c r="U109" s="164">
        <f>+IFERROR(O109/E109*100,0)</f>
        <v/>
      </c>
      <c r="V109" s="164">
        <f>+IFERROR(P109/F109*100,0)</f>
        <v/>
      </c>
      <c r="W109" s="154">
        <f>+SUMIF(рўйхат!A:A,A109,рўйхат!AX:AX)</f>
        <v/>
      </c>
      <c r="X109" s="156">
        <f>+SUMIF(рўйхат!A:A,A109,рўйхат!AY:AY)</f>
        <v/>
      </c>
      <c r="Y109" s="164">
        <f>+IFERROR(W109/E109*100,0)</f>
        <v/>
      </c>
      <c r="Z109" s="193">
        <f>+IFERROR(X109/F109*100,0)</f>
        <v/>
      </c>
    </row>
    <row r="110" outlineLevel="1" ht="33" customFormat="1" customHeight="1" s="148">
      <c r="A110" s="148" t="n">
        <v>200460222</v>
      </c>
      <c r="B110" s="148" t="n">
        <v>10</v>
      </c>
      <c r="C110" s="148" t="inlineStr">
        <is>
          <t>Давлат улуши 50 фоиздан ортиқ корхоналар</t>
        </is>
      </c>
      <c r="D110" s="167" t="inlineStr">
        <is>
          <t>“Ўзметкомбинат” АЖ</t>
        </is>
      </c>
      <c r="E110" s="154">
        <f>+SUMIF(рўйхат!A:A,A110,рўйхат!F:F)</f>
        <v/>
      </c>
      <c r="F110" s="153">
        <f>+SUMIF(рўйхат!A:A,A110,рўйхат!G:G)</f>
        <v/>
      </c>
      <c r="G110" s="154">
        <f>+SUMIF(рўйхат!A:A,A110,рўйхат!BL:BL)</f>
        <v/>
      </c>
      <c r="H110" s="153">
        <f>+SUMIF(рўйхат!A:A,A110,рўйхат!BM:BM)</f>
        <v/>
      </c>
      <c r="I110" s="166">
        <f>+IFERROR(G110/E110*100,0)</f>
        <v/>
      </c>
      <c r="J110" s="166">
        <f>+IFERROR(H110/F110*100,0)</f>
        <v/>
      </c>
      <c r="K110" s="154">
        <f>+SUMIF(рўйхат!A:A,A110,рўйхат!CR:CR)</f>
        <v/>
      </c>
      <c r="L110" s="153">
        <f>+SUMIF(рўйхат!A:A,A110,рўйхат!CS:CS)</f>
        <v/>
      </c>
      <c r="M110" s="166">
        <f>+IFERROR(K110/G110*100,0)</f>
        <v/>
      </c>
      <c r="N110" s="166">
        <f>+IFERROR(L110/H110*100,0)</f>
        <v/>
      </c>
      <c r="O110" s="154">
        <f>+Q110+S110</f>
        <v/>
      </c>
      <c r="P110" s="153">
        <f>+R110+T110</f>
        <v/>
      </c>
      <c r="Q110" s="154">
        <f>+SUMIF(рўйхат!A:A,A110,рўйхат!CZ:CZ)</f>
        <v/>
      </c>
      <c r="R110" s="153">
        <f>+SUMIF(рўйхат!A:A,A110,рўйхат!DA:DA)</f>
        <v/>
      </c>
      <c r="S110" s="154">
        <f>+SUMIF(рўйхат!A:A,A110,рўйхат!DB:DB)</f>
        <v/>
      </c>
      <c r="T110" s="153">
        <f>+SUMIF(рўйхат!A:A,A110,рўйхат!DC:DC)</f>
        <v/>
      </c>
      <c r="U110" s="164">
        <f>+IFERROR(O110/E110*100,0)</f>
        <v/>
      </c>
      <c r="V110" s="164">
        <f>+IFERROR(P110/F110*100,0)</f>
        <v/>
      </c>
      <c r="W110" s="154">
        <f>+SUMIF(рўйхат!A:A,A110,рўйхат!AX:AX)</f>
        <v/>
      </c>
      <c r="X110" s="156">
        <f>+SUMIF(рўйхат!A:A,A110,рўйхат!AY:AY)</f>
        <v/>
      </c>
      <c r="Y110" s="164">
        <f>+IFERROR(W110/E110*100,0)</f>
        <v/>
      </c>
      <c r="Z110" s="193">
        <f>+IFERROR(X110/F110*100,0)</f>
        <v/>
      </c>
    </row>
    <row r="111" outlineLevel="1" ht="33" customFormat="1" customHeight="1" s="148">
      <c r="A111" s="148" t="n">
        <v>200468069</v>
      </c>
      <c r="B111" s="148" t="n">
        <v>10</v>
      </c>
      <c r="C111" s="148" t="inlineStr">
        <is>
          <t>Давлат улуши 50 фоиздан ортиқ корхоналар</t>
        </is>
      </c>
      <c r="D111" s="167" t="inlineStr">
        <is>
          <t>Биокимё АЖ</t>
        </is>
      </c>
      <c r="E111" s="154">
        <f>+SUMIF(рўйхат!A:A,A111,рўйхат!F:F)</f>
        <v/>
      </c>
      <c r="F111" s="153">
        <f>+SUMIF(рўйхат!A:A,A111,рўйхат!G:G)</f>
        <v/>
      </c>
      <c r="G111" s="154">
        <f>+SUMIF(рўйхат!A:A,A111,рўйхат!BL:BL)</f>
        <v/>
      </c>
      <c r="H111" s="153">
        <f>+SUMIF(рўйхат!A:A,A111,рўйхат!BM:BM)</f>
        <v/>
      </c>
      <c r="I111" s="166">
        <f>+IFERROR(G111/E111*100,0)</f>
        <v/>
      </c>
      <c r="J111" s="166">
        <f>+IFERROR(H111/F111*100,0)</f>
        <v/>
      </c>
      <c r="K111" s="154">
        <f>+SUMIF(рўйхат!A:A,A111,рўйхат!CR:CR)</f>
        <v/>
      </c>
      <c r="L111" s="153">
        <f>+SUMIF(рўйхат!A:A,A111,рўйхат!CS:CS)</f>
        <v/>
      </c>
      <c r="M111" s="166">
        <f>+IFERROR(K111/G111*100,0)</f>
        <v/>
      </c>
      <c r="N111" s="166">
        <f>+IFERROR(L111/H111*100,0)</f>
        <v/>
      </c>
      <c r="O111" s="154">
        <f>+Q111+S111</f>
        <v/>
      </c>
      <c r="P111" s="153">
        <f>+R111+T111</f>
        <v/>
      </c>
      <c r="Q111" s="154">
        <f>+SUMIF(рўйхат!A:A,A111,рўйхат!CZ:CZ)</f>
        <v/>
      </c>
      <c r="R111" s="153">
        <f>+SUMIF(рўйхат!A:A,A111,рўйхат!DA:DA)</f>
        <v/>
      </c>
      <c r="S111" s="154">
        <f>+SUMIF(рўйхат!A:A,A111,рўйхат!DB:DB)</f>
        <v/>
      </c>
      <c r="T111" s="153">
        <f>+SUMIF(рўйхат!A:A,A111,рўйхат!DC:DC)</f>
        <v/>
      </c>
      <c r="U111" s="164">
        <f>+IFERROR(O111/E111*100,0)</f>
        <v/>
      </c>
      <c r="V111" s="164">
        <f>+IFERROR(P111/F111*100,0)</f>
        <v/>
      </c>
      <c r="W111" s="154">
        <f>+SUMIF(рўйхат!A:A,A111,рўйхат!AX:AX)</f>
        <v/>
      </c>
      <c r="X111" s="156">
        <f>+SUMIF(рўйхат!A:A,A111,рўйхат!AY:AY)</f>
        <v/>
      </c>
      <c r="Y111" s="164">
        <f>+IFERROR(W111/E111*100,0)</f>
        <v/>
      </c>
      <c r="Z111" s="193">
        <f>+IFERROR(X111/F111*100,0)</f>
        <v/>
      </c>
    </row>
    <row r="112" outlineLevel="1" ht="33" customFormat="1" customHeight="1" s="148">
      <c r="A112" s="148" t="n">
        <v>200595838</v>
      </c>
      <c r="B112" s="148" t="n">
        <v>10</v>
      </c>
      <c r="C112" s="148" t="inlineStr">
        <is>
          <t>Давлат улуши 50 фоиздан ортиқ корхоналар</t>
        </is>
      </c>
      <c r="D112" s="167" t="inlineStr">
        <is>
          <t>"Янги Ангрен иссиқлик электр станцияси" АЖ</t>
        </is>
      </c>
      <c r="E112" s="154">
        <f>+SUMIF(рўйхат!A:A,A112,рўйхат!F:F)</f>
        <v/>
      </c>
      <c r="F112" s="153">
        <f>+SUMIF(рўйхат!A:A,A112,рўйхат!G:G)</f>
        <v/>
      </c>
      <c r="G112" s="154">
        <f>+SUMIF(рўйхат!A:A,A112,рўйхат!BL:BL)</f>
        <v/>
      </c>
      <c r="H112" s="153">
        <f>+SUMIF(рўйхат!A:A,A112,рўйхат!BM:BM)</f>
        <v/>
      </c>
      <c r="I112" s="166">
        <f>+IFERROR(G112/E112*100,0)</f>
        <v/>
      </c>
      <c r="J112" s="166">
        <f>+IFERROR(H112/F112*100,0)</f>
        <v/>
      </c>
      <c r="K112" s="154">
        <f>+SUMIF(рўйхат!A:A,A112,рўйхат!CR:CR)</f>
        <v/>
      </c>
      <c r="L112" s="153">
        <f>+SUMIF(рўйхат!A:A,A112,рўйхат!CS:CS)</f>
        <v/>
      </c>
      <c r="M112" s="166">
        <f>+IFERROR(K112/G112*100,0)</f>
        <v/>
      </c>
      <c r="N112" s="166">
        <f>+IFERROR(L112/H112*100,0)</f>
        <v/>
      </c>
      <c r="O112" s="154">
        <f>+Q112+S112</f>
        <v/>
      </c>
      <c r="P112" s="153">
        <f>+R112+T112</f>
        <v/>
      </c>
      <c r="Q112" s="154">
        <f>+SUMIF(рўйхат!A:A,A112,рўйхат!CZ:CZ)</f>
        <v/>
      </c>
      <c r="R112" s="153">
        <f>+SUMIF(рўйхат!A:A,A112,рўйхат!DA:DA)</f>
        <v/>
      </c>
      <c r="S112" s="154">
        <f>+SUMIF(рўйхат!A:A,A112,рўйхат!DB:DB)</f>
        <v/>
      </c>
      <c r="T112" s="153">
        <f>+SUMIF(рўйхат!A:A,A112,рўйхат!DC:DC)</f>
        <v/>
      </c>
      <c r="U112" s="164">
        <f>+IFERROR(O112/E112*100,0)</f>
        <v/>
      </c>
      <c r="V112" s="164">
        <f>+IFERROR(P112/F112*100,0)</f>
        <v/>
      </c>
      <c r="W112" s="154">
        <f>+SUMIF(рўйхат!A:A,A112,рўйхат!AX:AX)</f>
        <v/>
      </c>
      <c r="X112" s="156">
        <f>+SUMIF(рўйхат!A:A,A112,рўйхат!AY:AY)</f>
        <v/>
      </c>
      <c r="Y112" s="164">
        <f>+IFERROR(W112/E112*100,0)</f>
        <v/>
      </c>
      <c r="Z112" s="193">
        <f>+IFERROR(X112/F112*100,0)</f>
        <v/>
      </c>
    </row>
    <row r="113" outlineLevel="1" ht="33" customFormat="1" customHeight="1" s="148">
      <c r="A113" s="148" t="n">
        <v>200595949</v>
      </c>
      <c r="B113" s="148" t="n">
        <v>10</v>
      </c>
      <c r="C113" s="148" t="inlineStr">
        <is>
          <t>Давлат улуши 50 фоиздан ортиқ корхоналар</t>
        </is>
      </c>
      <c r="D113" s="167" t="inlineStr">
        <is>
          <t>"Angren issiqlik elektr stansiyasi" AJ</t>
        </is>
      </c>
      <c r="E113" s="154">
        <f>+SUMIF(рўйхат!A:A,A113,рўйхат!F:F)</f>
        <v/>
      </c>
      <c r="F113" s="153">
        <f>+SUMIF(рўйхат!A:A,A113,рўйхат!G:G)</f>
        <v/>
      </c>
      <c r="G113" s="154">
        <f>+SUMIF(рўйхат!A:A,A113,рўйхат!BL:BL)</f>
        <v/>
      </c>
      <c r="H113" s="153">
        <f>+SUMIF(рўйхат!A:A,A113,рўйхат!BM:BM)</f>
        <v/>
      </c>
      <c r="I113" s="166">
        <f>+IFERROR(G113/E113*100,0)</f>
        <v/>
      </c>
      <c r="J113" s="166">
        <f>+IFERROR(H113/F113*100,0)</f>
        <v/>
      </c>
      <c r="K113" s="154">
        <f>+SUMIF(рўйхат!A:A,A113,рўйхат!CR:CR)</f>
        <v/>
      </c>
      <c r="L113" s="153">
        <f>+SUMIF(рўйхат!A:A,A113,рўйхат!CS:CS)</f>
        <v/>
      </c>
      <c r="M113" s="166">
        <f>+IFERROR(K113/G113*100,0)</f>
        <v/>
      </c>
      <c r="N113" s="166">
        <f>+IFERROR(L113/H113*100,0)</f>
        <v/>
      </c>
      <c r="O113" s="154">
        <f>+Q113+S113</f>
        <v/>
      </c>
      <c r="P113" s="153">
        <f>+R113+T113</f>
        <v/>
      </c>
      <c r="Q113" s="154">
        <f>+SUMIF(рўйхат!A:A,A113,рўйхат!CZ:CZ)</f>
        <v/>
      </c>
      <c r="R113" s="153">
        <f>+SUMIF(рўйхат!A:A,A113,рўйхат!DA:DA)</f>
        <v/>
      </c>
      <c r="S113" s="154">
        <f>+SUMIF(рўйхат!A:A,A113,рўйхат!DB:DB)</f>
        <v/>
      </c>
      <c r="T113" s="153">
        <f>+SUMIF(рўйхат!A:A,A113,рўйхат!DC:DC)</f>
        <v/>
      </c>
      <c r="U113" s="164">
        <f>+IFERROR(O113/E113*100,0)</f>
        <v/>
      </c>
      <c r="V113" s="164">
        <f>+IFERROR(P113/F113*100,0)</f>
        <v/>
      </c>
      <c r="W113" s="154">
        <f>+SUMIF(рўйхат!A:A,A113,рўйхат!AX:AX)</f>
        <v/>
      </c>
      <c r="X113" s="156">
        <f>+SUMIF(рўйхат!A:A,A113,рўйхат!AY:AY)</f>
        <v/>
      </c>
      <c r="Y113" s="164">
        <f>+IFERROR(W113/E113*100,0)</f>
        <v/>
      </c>
      <c r="Z113" s="193">
        <f>+IFERROR(X113/F113*100,0)</f>
        <v/>
      </c>
    </row>
    <row r="114" outlineLevel="1" ht="33" customFormat="1" customHeight="1" s="148">
      <c r="A114" s="148" t="n">
        <v>200626188</v>
      </c>
      <c r="B114" s="148" t="n">
        <v>10</v>
      </c>
      <c r="C114" s="148" t="inlineStr">
        <is>
          <t>Давлат улуши 50 фоиздан ортиқ корхоналар</t>
        </is>
      </c>
      <c r="D114" s="167" t="inlineStr">
        <is>
          <t>"O'ztransgaz" АЖ</t>
        </is>
      </c>
      <c r="E114" s="154">
        <f>+SUMIF(рўйхат!A:A,A114,рўйхат!F:F)</f>
        <v/>
      </c>
      <c r="F114" s="153">
        <f>+SUMIF(рўйхат!A:A,A114,рўйхат!G:G)</f>
        <v/>
      </c>
      <c r="G114" s="154">
        <f>+SUMIF(рўйхат!A:A,A114,рўйхат!BL:BL)</f>
        <v/>
      </c>
      <c r="H114" s="153">
        <f>+SUMIF(рўйхат!A:A,A114,рўйхат!BM:BM)</f>
        <v/>
      </c>
      <c r="I114" s="166">
        <f>+IFERROR(G114/E114*100,0)</f>
        <v/>
      </c>
      <c r="J114" s="166">
        <f>+IFERROR(H114/F114*100,0)</f>
        <v/>
      </c>
      <c r="K114" s="154">
        <f>+SUMIF(рўйхат!A:A,A114,рўйхат!CR:CR)</f>
        <v/>
      </c>
      <c r="L114" s="153">
        <f>+SUMIF(рўйхат!A:A,A114,рўйхат!CS:CS)</f>
        <v/>
      </c>
      <c r="M114" s="166">
        <f>+IFERROR(K114/G114*100,0)</f>
        <v/>
      </c>
      <c r="N114" s="166">
        <f>+IFERROR(L114/H114*100,0)</f>
        <v/>
      </c>
      <c r="O114" s="154">
        <f>+Q114+S114</f>
        <v/>
      </c>
      <c r="P114" s="153">
        <f>+R114+T114</f>
        <v/>
      </c>
      <c r="Q114" s="154">
        <f>+SUMIF(рўйхат!A:A,A114,рўйхат!CZ:CZ)</f>
        <v/>
      </c>
      <c r="R114" s="153">
        <f>+SUMIF(рўйхат!A:A,A114,рўйхат!DA:DA)</f>
        <v/>
      </c>
      <c r="S114" s="154">
        <f>+SUMIF(рўйхат!A:A,A114,рўйхат!DB:DB)</f>
        <v/>
      </c>
      <c r="T114" s="153">
        <f>+SUMIF(рўйхат!A:A,A114,рўйхат!DC:DC)</f>
        <v/>
      </c>
      <c r="U114" s="164">
        <f>+IFERROR(O114/E114*100,0)</f>
        <v/>
      </c>
      <c r="V114" s="164">
        <f>+IFERROR(P114/F114*100,0)</f>
        <v/>
      </c>
      <c r="W114" s="154">
        <f>+SUMIF(рўйхат!A:A,A114,рўйхат!AX:AX)</f>
        <v/>
      </c>
      <c r="X114" s="156">
        <f>+SUMIF(рўйхат!A:A,A114,рўйхат!AY:AY)</f>
        <v/>
      </c>
      <c r="Y114" s="164">
        <f>+IFERROR(W114/E114*100,0)</f>
        <v/>
      </c>
      <c r="Z114" s="193">
        <f>+IFERROR(X114/F114*100,0)</f>
        <v/>
      </c>
    </row>
    <row r="115" outlineLevel="1" ht="33" customFormat="1" customHeight="1" s="148">
      <c r="A115" s="148" t="n">
        <v>200837914</v>
      </c>
      <c r="B115" s="148" t="n">
        <v>10</v>
      </c>
      <c r="C115" s="148" t="inlineStr">
        <is>
          <t>Давлат улуши 50 фоиздан ортиқ корхоналар</t>
        </is>
      </c>
      <c r="D115" s="167" t="inlineStr">
        <is>
          <t>“Ўзбекнефтгаз” АЖ</t>
        </is>
      </c>
      <c r="E115" s="154">
        <f>+SUMIF(рўйхат!A:A,A115,рўйхат!F:F)</f>
        <v/>
      </c>
      <c r="F115" s="153">
        <f>+SUMIF(рўйхат!A:A,A115,рўйхат!G:G)</f>
        <v/>
      </c>
      <c r="G115" s="154">
        <f>+SUMIF(рўйхат!A:A,A115,рўйхат!BL:BL)</f>
        <v/>
      </c>
      <c r="H115" s="153">
        <f>+SUMIF(рўйхат!A:A,A115,рўйхат!BM:BM)</f>
        <v/>
      </c>
      <c r="I115" s="166">
        <f>+IFERROR(G115/E115*100,0)</f>
        <v/>
      </c>
      <c r="J115" s="166">
        <f>+IFERROR(H115/F115*100,0)</f>
        <v/>
      </c>
      <c r="K115" s="154">
        <f>+SUMIF(рўйхат!A:A,A115,рўйхат!CR:CR)</f>
        <v/>
      </c>
      <c r="L115" s="153">
        <f>+SUMIF(рўйхат!A:A,A115,рўйхат!CS:CS)</f>
        <v/>
      </c>
      <c r="M115" s="166">
        <f>+IFERROR(K115/G115*100,0)</f>
        <v/>
      </c>
      <c r="N115" s="166">
        <f>+IFERROR(L115/H115*100,0)</f>
        <v/>
      </c>
      <c r="O115" s="154">
        <f>+Q115+S115</f>
        <v/>
      </c>
      <c r="P115" s="153">
        <f>+R115+T115</f>
        <v/>
      </c>
      <c r="Q115" s="154">
        <f>+SUMIF(рўйхат!A:A,A115,рўйхат!CZ:CZ)</f>
        <v/>
      </c>
      <c r="R115" s="153">
        <f>+SUMIF(рўйхат!A:A,A115,рўйхат!DA:DA)</f>
        <v/>
      </c>
      <c r="S115" s="154">
        <f>+SUMIF(рўйхат!A:A,A115,рўйхат!DB:DB)</f>
        <v/>
      </c>
      <c r="T115" s="153">
        <f>+SUMIF(рўйхат!A:A,A115,рўйхат!DC:DC)</f>
        <v/>
      </c>
      <c r="U115" s="164">
        <f>+IFERROR(O115/E115*100,0)</f>
        <v/>
      </c>
      <c r="V115" s="164">
        <f>+IFERROR(P115/F115*100,0)</f>
        <v/>
      </c>
      <c r="W115" s="154">
        <f>+SUMIF(рўйхат!A:A,A115,рўйхат!AX:AX)</f>
        <v/>
      </c>
      <c r="X115" s="156">
        <f>+SUMIF(рўйхат!A:A,A115,рўйхат!AY:AY)</f>
        <v/>
      </c>
      <c r="Y115" s="164">
        <f>+IFERROR(W115/E115*100,0)</f>
        <v/>
      </c>
      <c r="Z115" s="193">
        <f>+IFERROR(X115/F115*100,0)</f>
        <v/>
      </c>
    </row>
    <row r="116" outlineLevel="1" ht="33" customFormat="1" customHeight="1" s="148">
      <c r="A116" s="148" t="n">
        <v>200899410</v>
      </c>
      <c r="B116" s="148" t="n">
        <v>10</v>
      </c>
      <c r="C116" s="148" t="inlineStr">
        <is>
          <t>Давлат улуши 50 фоиздан ортиқ корхоналар</t>
        </is>
      </c>
      <c r="D116" s="167" t="inlineStr">
        <is>
          <t>"Ўзбеккўмир" АЖ</t>
        </is>
      </c>
      <c r="E116" s="154">
        <f>+SUMIF(рўйхат!A:A,A116,рўйхат!F:F)</f>
        <v/>
      </c>
      <c r="F116" s="153">
        <f>+SUMIF(рўйхат!A:A,A116,рўйхат!G:G)</f>
        <v/>
      </c>
      <c r="G116" s="154">
        <f>+SUMIF(рўйхат!A:A,A116,рўйхат!BL:BL)</f>
        <v/>
      </c>
      <c r="H116" s="153">
        <f>+SUMIF(рўйхат!A:A,A116,рўйхат!BM:BM)</f>
        <v/>
      </c>
      <c r="I116" s="166">
        <f>+IFERROR(G116/E116*100,0)</f>
        <v/>
      </c>
      <c r="J116" s="166">
        <f>+IFERROR(H116/F116*100,0)</f>
        <v/>
      </c>
      <c r="K116" s="154">
        <f>+SUMIF(рўйхат!A:A,A116,рўйхат!CR:CR)</f>
        <v/>
      </c>
      <c r="L116" s="153">
        <f>+SUMIF(рўйхат!A:A,A116,рўйхат!CS:CS)</f>
        <v/>
      </c>
      <c r="M116" s="166">
        <f>+IFERROR(K116/G116*100,0)</f>
        <v/>
      </c>
      <c r="N116" s="166">
        <f>+IFERROR(L116/H116*100,0)</f>
        <v/>
      </c>
      <c r="O116" s="154">
        <f>+Q116+S116</f>
        <v/>
      </c>
      <c r="P116" s="153">
        <f>+R116+T116</f>
        <v/>
      </c>
      <c r="Q116" s="154">
        <f>+SUMIF(рўйхат!A:A,A116,рўйхат!CZ:CZ)</f>
        <v/>
      </c>
      <c r="R116" s="153">
        <f>+SUMIF(рўйхат!A:A,A116,рўйхат!DA:DA)</f>
        <v/>
      </c>
      <c r="S116" s="154">
        <f>+SUMIF(рўйхат!A:A,A116,рўйхат!DB:DB)</f>
        <v/>
      </c>
      <c r="T116" s="153">
        <f>+SUMIF(рўйхат!A:A,A116,рўйхат!DC:DC)</f>
        <v/>
      </c>
      <c r="U116" s="164">
        <f>+IFERROR(O116/E116*100,0)</f>
        <v/>
      </c>
      <c r="V116" s="164">
        <f>+IFERROR(P116/F116*100,0)</f>
        <v/>
      </c>
      <c r="W116" s="154">
        <f>+SUMIF(рўйхат!A:A,A116,рўйхат!AX:AX)</f>
        <v/>
      </c>
      <c r="X116" s="156">
        <f>+SUMIF(рўйхат!A:A,A116,рўйхат!AY:AY)</f>
        <v/>
      </c>
      <c r="Y116" s="164">
        <f>+IFERROR(W116/E116*100,0)</f>
        <v/>
      </c>
      <c r="Z116" s="193">
        <f>+IFERROR(X116/F116*100,0)</f>
        <v/>
      </c>
    </row>
    <row r="117" outlineLevel="1" ht="33" customFormat="1" customHeight="1" s="148">
      <c r="A117" s="148" t="n">
        <v>200933985</v>
      </c>
      <c r="B117" s="148" t="n">
        <v>10</v>
      </c>
      <c r="C117" s="148" t="inlineStr">
        <is>
          <t>Давлат улуши 50 фоиздан ортиқ корхоналар</t>
        </is>
      </c>
      <c r="D117" s="167" t="inlineStr">
        <is>
          <t>Товар-хомашё биржаси АЖ</t>
        </is>
      </c>
      <c r="E117" s="154">
        <f>+SUMIF(рўйхат!A:A,A117,рўйхат!F:F)</f>
        <v/>
      </c>
      <c r="F117" s="153">
        <f>+SUMIF(рўйхат!A:A,A117,рўйхат!G:G)</f>
        <v/>
      </c>
      <c r="G117" s="154">
        <f>+SUMIF(рўйхат!A:A,A117,рўйхат!BL:BL)</f>
        <v/>
      </c>
      <c r="H117" s="153">
        <f>+SUMIF(рўйхат!A:A,A117,рўйхат!BM:BM)</f>
        <v/>
      </c>
      <c r="I117" s="166">
        <f>+IFERROR(G117/E117*100,0)</f>
        <v/>
      </c>
      <c r="J117" s="166">
        <f>+IFERROR(H117/F117*100,0)</f>
        <v/>
      </c>
      <c r="K117" s="154">
        <f>+SUMIF(рўйхат!A:A,A117,рўйхат!CR:CR)</f>
        <v/>
      </c>
      <c r="L117" s="153">
        <f>+SUMIF(рўйхат!A:A,A117,рўйхат!CS:CS)</f>
        <v/>
      </c>
      <c r="M117" s="166">
        <f>+IFERROR(K117/G117*100,0)</f>
        <v/>
      </c>
      <c r="N117" s="166">
        <f>+IFERROR(L117/H117*100,0)</f>
        <v/>
      </c>
      <c r="O117" s="154">
        <f>+Q117+S117</f>
        <v/>
      </c>
      <c r="P117" s="153">
        <f>+R117+T117</f>
        <v/>
      </c>
      <c r="Q117" s="154">
        <f>+SUMIF(рўйхат!A:A,A117,рўйхат!CZ:CZ)</f>
        <v/>
      </c>
      <c r="R117" s="153">
        <f>+SUMIF(рўйхат!A:A,A117,рўйхат!DA:DA)</f>
        <v/>
      </c>
      <c r="S117" s="154">
        <f>+SUMIF(рўйхат!A:A,A117,рўйхат!DB:DB)</f>
        <v/>
      </c>
      <c r="T117" s="153">
        <f>+SUMIF(рўйхат!A:A,A117,рўйхат!DC:DC)</f>
        <v/>
      </c>
      <c r="U117" s="164">
        <f>+IFERROR(O117/E117*100,0)</f>
        <v/>
      </c>
      <c r="V117" s="164">
        <f>+IFERROR(P117/F117*100,0)</f>
        <v/>
      </c>
      <c r="W117" s="154">
        <f>+SUMIF(рўйхат!A:A,A117,рўйхат!AX:AX)</f>
        <v/>
      </c>
      <c r="X117" s="156">
        <f>+SUMIF(рўйхат!A:A,A117,рўйхат!AY:AY)</f>
        <v/>
      </c>
      <c r="Y117" s="164">
        <f>+IFERROR(W117/E117*100,0)</f>
        <v/>
      </c>
      <c r="Z117" s="193">
        <f>+IFERROR(X117/F117*100,0)</f>
        <v/>
      </c>
    </row>
    <row r="118" outlineLevel="1" ht="33" customFormat="1" customHeight="1" s="148">
      <c r="A118" s="148" t="n">
        <v>201042345</v>
      </c>
      <c r="B118" s="148" t="n">
        <v>10</v>
      </c>
      <c r="C118" s="148" t="inlineStr">
        <is>
          <t>Давлат улуши 50 фоиздан ортиқ корхоналар</t>
        </is>
      </c>
      <c r="D118" s="167" t="inlineStr">
        <is>
          <t>"Ўзагросуғурта" АЖ</t>
        </is>
      </c>
      <c r="E118" s="154">
        <f>+SUMIF(рўйхат!A:A,A118,рўйхат!F:F)</f>
        <v/>
      </c>
      <c r="F118" s="153">
        <f>+SUMIF(рўйхат!A:A,A118,рўйхат!G:G)</f>
        <v/>
      </c>
      <c r="G118" s="154">
        <f>+SUMIF(рўйхат!A:A,A118,рўйхат!BL:BL)</f>
        <v/>
      </c>
      <c r="H118" s="153">
        <f>+SUMIF(рўйхат!A:A,A118,рўйхат!BM:BM)</f>
        <v/>
      </c>
      <c r="I118" s="166">
        <f>+IFERROR(G118/E118*100,0)</f>
        <v/>
      </c>
      <c r="J118" s="166">
        <f>+IFERROR(H118/F118*100,0)</f>
        <v/>
      </c>
      <c r="K118" s="154">
        <f>+SUMIF(рўйхат!A:A,A118,рўйхат!CR:CR)</f>
        <v/>
      </c>
      <c r="L118" s="153">
        <f>+SUMIF(рўйхат!A:A,A118,рўйхат!CS:CS)</f>
        <v/>
      </c>
      <c r="M118" s="166">
        <f>+IFERROR(K118/G118*100,0)</f>
        <v/>
      </c>
      <c r="N118" s="166">
        <f>+IFERROR(L118/H118*100,0)</f>
        <v/>
      </c>
      <c r="O118" s="154">
        <f>+Q118+S118</f>
        <v/>
      </c>
      <c r="P118" s="153">
        <f>+R118+T118</f>
        <v/>
      </c>
      <c r="Q118" s="154">
        <f>+SUMIF(рўйхат!A:A,A118,рўйхат!CZ:CZ)</f>
        <v/>
      </c>
      <c r="R118" s="153">
        <f>+SUMIF(рўйхат!A:A,A118,рўйхат!DA:DA)</f>
        <v/>
      </c>
      <c r="S118" s="154">
        <f>+SUMIF(рўйхат!A:A,A118,рўйхат!DB:DB)</f>
        <v/>
      </c>
      <c r="T118" s="153">
        <f>+SUMIF(рўйхат!A:A,A118,рўйхат!DC:DC)</f>
        <v/>
      </c>
      <c r="U118" s="164">
        <f>+IFERROR(O118/E118*100,0)</f>
        <v/>
      </c>
      <c r="V118" s="164">
        <f>+IFERROR(P118/F118*100,0)</f>
        <v/>
      </c>
      <c r="W118" s="154">
        <f>+SUMIF(рўйхат!A:A,A118,рўйхат!AX:AX)</f>
        <v/>
      </c>
      <c r="X118" s="156">
        <f>+SUMIF(рўйхат!A:A,A118,рўйхат!AY:AY)</f>
        <v/>
      </c>
      <c r="Y118" s="164">
        <f>+IFERROR(W118/E118*100,0)</f>
        <v/>
      </c>
      <c r="Z118" s="193">
        <f>+IFERROR(X118/F118*100,0)</f>
        <v/>
      </c>
    </row>
    <row r="119" outlineLevel="1" ht="33" customFormat="1" customHeight="1" s="148">
      <c r="A119" s="148" t="n">
        <v>201051951</v>
      </c>
      <c r="B119" s="148" t="n">
        <v>10</v>
      </c>
      <c r="C119" s="148" t="inlineStr">
        <is>
          <t>Давлат улуши 50 фоиздан ортиқ корхоналар</t>
        </is>
      </c>
      <c r="D119" s="167" t="inlineStr">
        <is>
          <t>"Ўзбекистон темир йўллари" АЖ</t>
        </is>
      </c>
      <c r="E119" s="154">
        <f>+SUMIF(рўйхат!A:A,A119,рўйхат!F:F)</f>
        <v/>
      </c>
      <c r="F119" s="153">
        <f>+SUMIF(рўйхат!A:A,A119,рўйхат!G:G)</f>
        <v/>
      </c>
      <c r="G119" s="154">
        <f>+SUMIF(рўйхат!A:A,A119,рўйхат!BL:BL)</f>
        <v/>
      </c>
      <c r="H119" s="153">
        <f>+SUMIF(рўйхат!A:A,A119,рўйхат!BM:BM)</f>
        <v/>
      </c>
      <c r="I119" s="166">
        <f>+IFERROR(G119/E119*100,0)</f>
        <v/>
      </c>
      <c r="J119" s="166">
        <f>+IFERROR(H119/F119*100,0)</f>
        <v/>
      </c>
      <c r="K119" s="154">
        <f>+SUMIF(рўйхат!A:A,A119,рўйхат!CR:CR)</f>
        <v/>
      </c>
      <c r="L119" s="153">
        <f>+SUMIF(рўйхат!A:A,A119,рўйхат!CS:CS)</f>
        <v/>
      </c>
      <c r="M119" s="166">
        <f>+IFERROR(K119/G119*100,0)</f>
        <v/>
      </c>
      <c r="N119" s="166">
        <f>+IFERROR(L119/H119*100,0)</f>
        <v/>
      </c>
      <c r="O119" s="154">
        <f>+Q119+S119</f>
        <v/>
      </c>
      <c r="P119" s="153">
        <f>+R119+T119</f>
        <v/>
      </c>
      <c r="Q119" s="154">
        <f>+SUMIF(рўйхат!A:A,A119,рўйхат!CZ:CZ)</f>
        <v/>
      </c>
      <c r="R119" s="153">
        <f>+SUMIF(рўйхат!A:A,A119,рўйхат!DA:DA)</f>
        <v/>
      </c>
      <c r="S119" s="154">
        <f>+SUMIF(рўйхат!A:A,A119,рўйхат!DB:DB)</f>
        <v/>
      </c>
      <c r="T119" s="153">
        <f>+SUMIF(рўйхат!A:A,A119,рўйхат!DC:DC)</f>
        <v/>
      </c>
      <c r="U119" s="164">
        <f>+IFERROR(O119/E119*100,0)</f>
        <v/>
      </c>
      <c r="V119" s="164">
        <f>+IFERROR(P119/F119*100,0)</f>
        <v/>
      </c>
      <c r="W119" s="154">
        <f>+SUMIF(рўйхат!A:A,A119,рўйхат!AX:AX)</f>
        <v/>
      </c>
      <c r="X119" s="156">
        <f>+SUMIF(рўйхат!A:A,A119,рўйхат!AY:AY)</f>
        <v/>
      </c>
      <c r="Y119" s="164">
        <f>+IFERROR(W119/E119*100,0)</f>
        <v/>
      </c>
      <c r="Z119" s="193">
        <f>+IFERROR(X119/F119*100,0)</f>
        <v/>
      </c>
    </row>
    <row r="120" outlineLevel="1" ht="33" customFormat="1" customHeight="1" s="148">
      <c r="A120" s="148" t="n">
        <v>201053750</v>
      </c>
      <c r="B120" s="148" t="n">
        <v>10</v>
      </c>
      <c r="C120" s="148" t="inlineStr">
        <is>
          <t>Давлат улуши 50 фоиздан ортиқ корхоналар</t>
        </is>
      </c>
      <c r="D120" s="167" t="inlineStr">
        <is>
          <t>ЎЗБEКИСТОН РEСПУБЛИКА ВАЛЮТА БИРЖАСИ АЖ</t>
        </is>
      </c>
      <c r="E120" s="154">
        <f>+SUMIF(рўйхат!A:A,A120,рўйхат!F:F)</f>
        <v/>
      </c>
      <c r="F120" s="153">
        <f>+SUMIF(рўйхат!A:A,A120,рўйхат!G:G)</f>
        <v/>
      </c>
      <c r="G120" s="154">
        <f>+SUMIF(рўйхат!A:A,A120,рўйхат!BL:BL)</f>
        <v/>
      </c>
      <c r="H120" s="153">
        <f>+SUMIF(рўйхат!A:A,A120,рўйхат!BM:BM)</f>
        <v/>
      </c>
      <c r="I120" s="166">
        <f>+IFERROR(G120/E120*100,0)</f>
        <v/>
      </c>
      <c r="J120" s="166">
        <f>+IFERROR(H120/F120*100,0)</f>
        <v/>
      </c>
      <c r="K120" s="154">
        <f>+SUMIF(рўйхат!A:A,A120,рўйхат!CR:CR)</f>
        <v/>
      </c>
      <c r="L120" s="153">
        <f>+SUMIF(рўйхат!A:A,A120,рўйхат!CS:CS)</f>
        <v/>
      </c>
      <c r="M120" s="166">
        <f>+IFERROR(K120/G120*100,0)</f>
        <v/>
      </c>
      <c r="N120" s="166">
        <f>+IFERROR(L120/H120*100,0)</f>
        <v/>
      </c>
      <c r="O120" s="154">
        <f>+Q120+S120</f>
        <v/>
      </c>
      <c r="P120" s="153">
        <f>+R120+T120</f>
        <v/>
      </c>
      <c r="Q120" s="154">
        <f>+SUMIF(рўйхат!A:A,A120,рўйхат!CZ:CZ)</f>
        <v/>
      </c>
      <c r="R120" s="153">
        <f>+SUMIF(рўйхат!A:A,A120,рўйхат!DA:DA)</f>
        <v/>
      </c>
      <c r="S120" s="154">
        <f>+SUMIF(рўйхат!A:A,A120,рўйхат!DB:DB)</f>
        <v/>
      </c>
      <c r="T120" s="153">
        <f>+SUMIF(рўйхат!A:A,A120,рўйхат!DC:DC)</f>
        <v/>
      </c>
      <c r="U120" s="164">
        <f>+IFERROR(O120/E120*100,0)</f>
        <v/>
      </c>
      <c r="V120" s="164">
        <f>+IFERROR(P120/F120*100,0)</f>
        <v/>
      </c>
      <c r="W120" s="154">
        <f>+SUMIF(рўйхат!A:A,A120,рўйхат!AX:AX)</f>
        <v/>
      </c>
      <c r="X120" s="156">
        <f>+SUMIF(рўйхат!A:A,A120,рўйхат!AY:AY)</f>
        <v/>
      </c>
      <c r="Y120" s="164">
        <f>+IFERROR(W120/E120*100,0)</f>
        <v/>
      </c>
      <c r="Z120" s="193">
        <f>+IFERROR(X120/F120*100,0)</f>
        <v/>
      </c>
    </row>
    <row r="121" outlineLevel="1" ht="33" customFormat="1" customHeight="1" s="148">
      <c r="A121" s="148" t="n">
        <v>201053918</v>
      </c>
      <c r="B121" s="148" t="n">
        <v>10</v>
      </c>
      <c r="C121" s="148" t="inlineStr">
        <is>
          <t>Давлат улуши 50 фоиздан ортиқ корхоналар</t>
        </is>
      </c>
      <c r="D121" s="167" t="inlineStr">
        <is>
          <t>“Ўзавтосаноат” АЖ</t>
        </is>
      </c>
      <c r="E121" s="154">
        <f>+SUMIF(рўйхат!A:A,A121,рўйхат!F:F)</f>
        <v/>
      </c>
      <c r="F121" s="153">
        <f>+SUMIF(рўйхат!A:A,A121,рўйхат!G:G)</f>
        <v/>
      </c>
      <c r="G121" s="154">
        <f>+SUMIF(рўйхат!A:A,A121,рўйхат!BL:BL)</f>
        <v/>
      </c>
      <c r="H121" s="153">
        <f>+SUMIF(рўйхат!A:A,A121,рўйхат!BM:BM)</f>
        <v/>
      </c>
      <c r="I121" s="166">
        <f>+IFERROR(G121/E121*100,0)</f>
        <v/>
      </c>
      <c r="J121" s="166">
        <f>+IFERROR(H121/F121*100,0)</f>
        <v/>
      </c>
      <c r="K121" s="154">
        <f>+SUMIF(рўйхат!A:A,A121,рўйхат!CR:CR)</f>
        <v/>
      </c>
      <c r="L121" s="153">
        <f>+SUMIF(рўйхат!A:A,A121,рўйхат!CS:CS)</f>
        <v/>
      </c>
      <c r="M121" s="166">
        <f>+IFERROR(K121/G121*100,0)</f>
        <v/>
      </c>
      <c r="N121" s="166">
        <f>+IFERROR(L121/H121*100,0)</f>
        <v/>
      </c>
      <c r="O121" s="154">
        <f>+Q121+S121</f>
        <v/>
      </c>
      <c r="P121" s="153">
        <f>+R121+T121</f>
        <v/>
      </c>
      <c r="Q121" s="154">
        <f>+SUMIF(рўйхат!A:A,A121,рўйхат!CZ:CZ)</f>
        <v/>
      </c>
      <c r="R121" s="153">
        <f>+SUMIF(рўйхат!A:A,A121,рўйхат!DA:DA)</f>
        <v/>
      </c>
      <c r="S121" s="154">
        <f>+SUMIF(рўйхат!A:A,A121,рўйхат!DB:DB)</f>
        <v/>
      </c>
      <c r="T121" s="153">
        <f>+SUMIF(рўйхат!A:A,A121,рўйхат!DC:DC)</f>
        <v/>
      </c>
      <c r="U121" s="164">
        <f>+IFERROR(O121/E121*100,0)</f>
        <v/>
      </c>
      <c r="V121" s="164">
        <f>+IFERROR(P121/F121*100,0)</f>
        <v/>
      </c>
      <c r="W121" s="154">
        <f>+SUMIF(рўйхат!A:A,A121,рўйхат!AX:AX)</f>
        <v/>
      </c>
      <c r="X121" s="156">
        <f>+SUMIF(рўйхат!A:A,A121,рўйхат!AY:AY)</f>
        <v/>
      </c>
      <c r="Y121" s="164">
        <f>+IFERROR(W121/E121*100,0)</f>
        <v/>
      </c>
      <c r="Z121" s="193">
        <f>+IFERROR(X121/F121*100,0)</f>
        <v/>
      </c>
    </row>
    <row r="122" outlineLevel="1" ht="33" customFormat="1" customHeight="1" s="148">
      <c r="A122" s="148" t="n">
        <v>201099812</v>
      </c>
      <c r="B122" s="148" t="n">
        <v>10</v>
      </c>
      <c r="C122" s="148" t="inlineStr">
        <is>
          <t>Давлат улуши 50 фоиздан ортиқ корхоналар</t>
        </is>
      </c>
      <c r="D122" s="167" t="inlineStr">
        <is>
          <t>Respublika ko‘p tarmoqli agrosanoat birjasi АЖ</t>
        </is>
      </c>
      <c r="E122" s="154">
        <f>+SUMIF(рўйхат!A:A,A122,рўйхат!F:F)</f>
        <v/>
      </c>
      <c r="F122" s="153">
        <f>+SUMIF(рўйхат!A:A,A122,рўйхат!G:G)</f>
        <v/>
      </c>
      <c r="G122" s="154">
        <f>+SUMIF(рўйхат!A:A,A122,рўйхат!BL:BL)</f>
        <v/>
      </c>
      <c r="H122" s="153">
        <f>+SUMIF(рўйхат!A:A,A122,рўйхат!BM:BM)</f>
        <v/>
      </c>
      <c r="I122" s="166">
        <f>+IFERROR(G122/E122*100,0)</f>
        <v/>
      </c>
      <c r="J122" s="166">
        <f>+IFERROR(H122/F122*100,0)</f>
        <v/>
      </c>
      <c r="K122" s="154">
        <f>+SUMIF(рўйхат!A:A,A122,рўйхат!CR:CR)</f>
        <v/>
      </c>
      <c r="L122" s="153">
        <f>+SUMIF(рўйхат!A:A,A122,рўйхат!CS:CS)</f>
        <v/>
      </c>
      <c r="M122" s="166">
        <f>+IFERROR(K122/G122*100,0)</f>
        <v/>
      </c>
      <c r="N122" s="166">
        <f>+IFERROR(L122/H122*100,0)</f>
        <v/>
      </c>
      <c r="O122" s="154">
        <f>+Q122+S122</f>
        <v/>
      </c>
      <c r="P122" s="153">
        <f>+R122+T122</f>
        <v/>
      </c>
      <c r="Q122" s="154">
        <f>+SUMIF(рўйхат!A:A,A122,рўйхат!CZ:CZ)</f>
        <v/>
      </c>
      <c r="R122" s="153">
        <f>+SUMIF(рўйхат!A:A,A122,рўйхат!DA:DA)</f>
        <v/>
      </c>
      <c r="S122" s="154">
        <f>+SUMIF(рўйхат!A:A,A122,рўйхат!DB:DB)</f>
        <v/>
      </c>
      <c r="T122" s="153">
        <f>+SUMIF(рўйхат!A:A,A122,рўйхат!DC:DC)</f>
        <v/>
      </c>
      <c r="U122" s="164">
        <f>+IFERROR(O122/E122*100,0)</f>
        <v/>
      </c>
      <c r="V122" s="164">
        <f>+IFERROR(P122/F122*100,0)</f>
        <v/>
      </c>
      <c r="W122" s="154">
        <f>+SUMIF(рўйхат!A:A,A122,рўйхат!AX:AX)</f>
        <v/>
      </c>
      <c r="X122" s="156">
        <f>+SUMIF(рўйхат!A:A,A122,рўйхат!AY:AY)</f>
        <v/>
      </c>
      <c r="Y122" s="164">
        <f>+IFERROR(W122/E122*100,0)</f>
        <v/>
      </c>
      <c r="Z122" s="193">
        <f>+IFERROR(X122/F122*100,0)</f>
        <v/>
      </c>
    </row>
    <row r="123" outlineLevel="1" ht="33" customFormat="1" customHeight="1" s="148">
      <c r="A123" s="148" t="n">
        <v>201199814</v>
      </c>
      <c r="B123" s="148" t="n">
        <v>10</v>
      </c>
      <c r="C123" s="148" t="inlineStr">
        <is>
          <t>Давлат улуши 50 фоиздан ортиқ корхоналар</t>
        </is>
      </c>
      <c r="D123" s="167" t="inlineStr">
        <is>
          <t>"Тошкент" Республика фонд биржаси АЖ</t>
        </is>
      </c>
      <c r="E123" s="154">
        <f>+SUMIF(рўйхат!A:A,A123,рўйхат!F:F)</f>
        <v/>
      </c>
      <c r="F123" s="153">
        <f>+SUMIF(рўйхат!A:A,A123,рўйхат!G:G)</f>
        <v/>
      </c>
      <c r="G123" s="154">
        <f>+SUMIF(рўйхат!A:A,A123,рўйхат!BL:BL)</f>
        <v/>
      </c>
      <c r="H123" s="153">
        <f>+SUMIF(рўйхат!A:A,A123,рўйхат!BM:BM)</f>
        <v/>
      </c>
      <c r="I123" s="166">
        <f>+IFERROR(G123/E123*100,0)</f>
        <v/>
      </c>
      <c r="J123" s="166">
        <f>+IFERROR(H123/F123*100,0)</f>
        <v/>
      </c>
      <c r="K123" s="154">
        <f>+SUMIF(рўйхат!A:A,A123,рўйхат!CR:CR)</f>
        <v/>
      </c>
      <c r="L123" s="153">
        <f>+SUMIF(рўйхат!A:A,A123,рўйхат!CS:CS)</f>
        <v/>
      </c>
      <c r="M123" s="166">
        <f>+IFERROR(K123/G123*100,0)</f>
        <v/>
      </c>
      <c r="N123" s="166">
        <f>+IFERROR(L123/H123*100,0)</f>
        <v/>
      </c>
      <c r="O123" s="154">
        <f>+Q123+S123</f>
        <v/>
      </c>
      <c r="P123" s="153">
        <f>+R123+T123</f>
        <v/>
      </c>
      <c r="Q123" s="154">
        <f>+SUMIF(рўйхат!A:A,A123,рўйхат!CZ:CZ)</f>
        <v/>
      </c>
      <c r="R123" s="153">
        <f>+SUMIF(рўйхат!A:A,A123,рўйхат!DA:DA)</f>
        <v/>
      </c>
      <c r="S123" s="154">
        <f>+SUMIF(рўйхат!A:A,A123,рўйхат!DB:DB)</f>
        <v/>
      </c>
      <c r="T123" s="153">
        <f>+SUMIF(рўйхат!A:A,A123,рўйхат!DC:DC)</f>
        <v/>
      </c>
      <c r="U123" s="164">
        <f>+IFERROR(O123/E123*100,0)</f>
        <v/>
      </c>
      <c r="V123" s="164">
        <f>+IFERROR(P123/F123*100,0)</f>
        <v/>
      </c>
      <c r="W123" s="154">
        <f>+SUMIF(рўйхат!A:A,A123,рўйхат!AX:AX)</f>
        <v/>
      </c>
      <c r="X123" s="156">
        <f>+SUMIF(рўйхат!A:A,A123,рўйхат!AY:AY)</f>
        <v/>
      </c>
      <c r="Y123" s="164">
        <f>+IFERROR(W123/E123*100,0)</f>
        <v/>
      </c>
      <c r="Z123" s="193">
        <f>+IFERROR(X123/F123*100,0)</f>
        <v/>
      </c>
    </row>
    <row r="124" outlineLevel="1" ht="33" customFormat="1" customHeight="1" s="148">
      <c r="A124" s="148" t="n">
        <v>201204514</v>
      </c>
      <c r="B124" s="148" t="n">
        <v>10</v>
      </c>
      <c r="C124" s="148" t="inlineStr">
        <is>
          <t>Давлат улуши 50 фоиздан ортиқ корхоналар</t>
        </is>
      </c>
      <c r="D124" s="167" t="inlineStr">
        <is>
          <t>“Навоийуран” ДК</t>
        </is>
      </c>
      <c r="E124" s="154">
        <f>+SUMIF(рўйхат!A:A,A124,рўйхат!F:F)</f>
        <v/>
      </c>
      <c r="F124" s="153">
        <f>+SUMIF(рўйхат!A:A,A124,рўйхат!G:G)</f>
        <v/>
      </c>
      <c r="G124" s="154">
        <f>+SUMIF(рўйхат!A:A,A124,рўйхат!BL:BL)</f>
        <v/>
      </c>
      <c r="H124" s="153">
        <f>+SUMIF(рўйхат!A:A,A124,рўйхат!BM:BM)</f>
        <v/>
      </c>
      <c r="I124" s="166">
        <f>+IFERROR(G124/E124*100,0)</f>
        <v/>
      </c>
      <c r="J124" s="166">
        <f>+IFERROR(H124/F124*100,0)</f>
        <v/>
      </c>
      <c r="K124" s="154">
        <f>+SUMIF(рўйхат!A:A,A124,рўйхат!CR:CR)</f>
        <v/>
      </c>
      <c r="L124" s="153">
        <f>+SUMIF(рўйхат!A:A,A124,рўйхат!CS:CS)</f>
        <v/>
      </c>
      <c r="M124" s="166">
        <f>+IFERROR(K124/G124*100,0)</f>
        <v/>
      </c>
      <c r="N124" s="166">
        <f>+IFERROR(L124/H124*100,0)</f>
        <v/>
      </c>
      <c r="O124" s="154">
        <f>+Q124+S124</f>
        <v/>
      </c>
      <c r="P124" s="153">
        <f>+R124+T124</f>
        <v/>
      </c>
      <c r="Q124" s="154">
        <f>+SUMIF(рўйхат!A:A,A124,рўйхат!CZ:CZ)</f>
        <v/>
      </c>
      <c r="R124" s="153">
        <f>+SUMIF(рўйхат!A:A,A124,рўйхат!DA:DA)</f>
        <v/>
      </c>
      <c r="S124" s="154">
        <f>+SUMIF(рўйхат!A:A,A124,рўйхат!DB:DB)</f>
        <v/>
      </c>
      <c r="T124" s="153">
        <f>+SUMIF(рўйхат!A:A,A124,рўйхат!DC:DC)</f>
        <v/>
      </c>
      <c r="U124" s="164">
        <f>+IFERROR(O124/E124*100,0)</f>
        <v/>
      </c>
      <c r="V124" s="164">
        <f>+IFERROR(P124/F124*100,0)</f>
        <v/>
      </c>
      <c r="W124" s="154">
        <f>+SUMIF(рўйхат!A:A,A124,рўйхат!AX:AX)</f>
        <v/>
      </c>
      <c r="X124" s="156">
        <f>+SUMIF(рўйхат!A:A,A124,рўйхат!AY:AY)</f>
        <v/>
      </c>
      <c r="Y124" s="164">
        <f>+IFERROR(W124/E124*100,0)</f>
        <v/>
      </c>
      <c r="Z124" s="193">
        <f>+IFERROR(X124/F124*100,0)</f>
        <v/>
      </c>
    </row>
    <row r="125" outlineLevel="1" ht="33" customFormat="1" customHeight="1" s="148">
      <c r="A125" s="148" t="n">
        <v>201222058</v>
      </c>
      <c r="B125" s="148" t="n">
        <v>10</v>
      </c>
      <c r="C125" s="148" t="inlineStr">
        <is>
          <t>Давлат улуши 50 фоиздан ортиқ корхоналар</t>
        </is>
      </c>
      <c r="D125" s="167" t="inlineStr">
        <is>
          <t>Ўзбекинвест экспорт-импорт суғурта компанияси АЖ</t>
        </is>
      </c>
      <c r="E125" s="154">
        <f>+SUMIF(рўйхат!A:A,A125,рўйхат!F:F)</f>
        <v/>
      </c>
      <c r="F125" s="153">
        <f>+SUMIF(рўйхат!A:A,A125,рўйхат!G:G)</f>
        <v/>
      </c>
      <c r="G125" s="154">
        <f>+SUMIF(рўйхат!A:A,A125,рўйхат!BL:BL)</f>
        <v/>
      </c>
      <c r="H125" s="153">
        <f>+SUMIF(рўйхат!A:A,A125,рўйхат!BM:BM)</f>
        <v/>
      </c>
      <c r="I125" s="166">
        <f>+IFERROR(G125/E125*100,0)</f>
        <v/>
      </c>
      <c r="J125" s="166">
        <f>+IFERROR(H125/F125*100,0)</f>
        <v/>
      </c>
      <c r="K125" s="154">
        <f>+SUMIF(рўйхат!A:A,A125,рўйхат!CR:CR)</f>
        <v/>
      </c>
      <c r="L125" s="153">
        <f>+SUMIF(рўйхат!A:A,A125,рўйхат!CS:CS)</f>
        <v/>
      </c>
      <c r="M125" s="166">
        <f>+IFERROR(K125/G125*100,0)</f>
        <v/>
      </c>
      <c r="N125" s="166">
        <f>+IFERROR(L125/H125*100,0)</f>
        <v/>
      </c>
      <c r="O125" s="154">
        <f>+Q125+S125</f>
        <v/>
      </c>
      <c r="P125" s="153">
        <f>+R125+T125</f>
        <v/>
      </c>
      <c r="Q125" s="154">
        <f>+SUMIF(рўйхат!A:A,A125,рўйхат!CZ:CZ)</f>
        <v/>
      </c>
      <c r="R125" s="153">
        <f>+SUMIF(рўйхат!A:A,A125,рўйхат!DA:DA)</f>
        <v/>
      </c>
      <c r="S125" s="154">
        <f>+SUMIF(рўйхат!A:A,A125,рўйхат!DB:DB)</f>
        <v/>
      </c>
      <c r="T125" s="153">
        <f>+SUMIF(рўйхат!A:A,A125,рўйхат!DC:DC)</f>
        <v/>
      </c>
      <c r="U125" s="164">
        <f>+IFERROR(O125/E125*100,0)</f>
        <v/>
      </c>
      <c r="V125" s="164">
        <f>+IFERROR(P125/F125*100,0)</f>
        <v/>
      </c>
      <c r="W125" s="154">
        <f>+SUMIF(рўйхат!A:A,A125,рўйхат!AX:AX)</f>
        <v/>
      </c>
      <c r="X125" s="156">
        <f>+SUMIF(рўйхат!A:A,A125,рўйхат!AY:AY)</f>
        <v/>
      </c>
      <c r="Y125" s="164">
        <f>+IFERROR(W125/E125*100,0)</f>
        <v/>
      </c>
      <c r="Z125" s="193">
        <f>+IFERROR(X125/F125*100,0)</f>
        <v/>
      </c>
    </row>
    <row r="126" outlineLevel="1" ht="33" customFormat="1" customHeight="1" s="148">
      <c r="A126" s="148" t="n">
        <v>202328794</v>
      </c>
      <c r="B126" s="148" t="n">
        <v>10</v>
      </c>
      <c r="C126" s="148" t="inlineStr">
        <is>
          <t>Давлат улуши 50 фоиздан ортиқ корхоналар</t>
        </is>
      </c>
      <c r="D126" s="167" t="inlineStr">
        <is>
          <t>"Олмалиқ кон-металлургия комбинати" АЖ</t>
        </is>
      </c>
      <c r="E126" s="154">
        <f>+SUMIF(рўйхат!A:A,A126,рўйхат!F:F)</f>
        <v/>
      </c>
      <c r="F126" s="153">
        <f>+SUMIF(рўйхат!A:A,A126,рўйхат!G:G)</f>
        <v/>
      </c>
      <c r="G126" s="154">
        <f>+SUMIF(рўйхат!A:A,A126,рўйхат!BL:BL)</f>
        <v/>
      </c>
      <c r="H126" s="153">
        <f>+SUMIF(рўйхат!A:A,A126,рўйхат!BM:BM)</f>
        <v/>
      </c>
      <c r="I126" s="166">
        <f>+IFERROR(G126/E126*100,0)</f>
        <v/>
      </c>
      <c r="J126" s="166">
        <f>+IFERROR(H126/F126*100,0)</f>
        <v/>
      </c>
      <c r="K126" s="154">
        <f>+SUMIF(рўйхат!A:A,A126,рўйхат!CR:CR)</f>
        <v/>
      </c>
      <c r="L126" s="153">
        <f>+SUMIF(рўйхат!A:A,A126,рўйхат!CS:CS)</f>
        <v/>
      </c>
      <c r="M126" s="166">
        <f>+IFERROR(K126/G126*100,0)</f>
        <v/>
      </c>
      <c r="N126" s="166">
        <f>+IFERROR(L126/H126*100,0)</f>
        <v/>
      </c>
      <c r="O126" s="154">
        <f>+Q126+S126</f>
        <v/>
      </c>
      <c r="P126" s="153">
        <f>+R126+T126</f>
        <v/>
      </c>
      <c r="Q126" s="154">
        <f>+SUMIF(рўйхат!A:A,A126,рўйхат!CZ:CZ)</f>
        <v/>
      </c>
      <c r="R126" s="153">
        <f>+SUMIF(рўйхат!A:A,A126,рўйхат!DA:DA)</f>
        <v/>
      </c>
      <c r="S126" s="154">
        <f>+SUMIF(рўйхат!A:A,A126,рўйхат!DB:DB)</f>
        <v/>
      </c>
      <c r="T126" s="153">
        <f>+SUMIF(рўйхат!A:A,A126,рўйхат!DC:DC)</f>
        <v/>
      </c>
      <c r="U126" s="164">
        <f>+IFERROR(O126/E126*100,0)</f>
        <v/>
      </c>
      <c r="V126" s="164">
        <f>+IFERROR(P126/F126*100,0)</f>
        <v/>
      </c>
      <c r="W126" s="154">
        <f>+SUMIF(рўйхат!A:A,A126,рўйхат!AX:AX)</f>
        <v/>
      </c>
      <c r="X126" s="156">
        <f>+SUMIF(рўйхат!A:A,A126,рўйхат!AY:AY)</f>
        <v/>
      </c>
      <c r="Y126" s="164">
        <f>+IFERROR(W126/E126*100,0)</f>
        <v/>
      </c>
      <c r="Z126" s="193">
        <f>+IFERROR(X126/F126*100,0)</f>
        <v/>
      </c>
    </row>
    <row r="127" outlineLevel="1" ht="33" customFormat="1" customHeight="1" s="148">
      <c r="A127" s="148" t="n">
        <v>203071206</v>
      </c>
      <c r="B127" s="148" t="n">
        <v>10</v>
      </c>
      <c r="C127" s="148" t="inlineStr">
        <is>
          <t>Давлат улуши 50 фоиздан ортиқ корхоналар</t>
        </is>
      </c>
      <c r="D127" s="167" t="inlineStr">
        <is>
          <t>"Ўзагролизинг" АЖ</t>
        </is>
      </c>
      <c r="E127" s="154">
        <f>+SUMIF(рўйхат!A:A,A127,рўйхат!F:F)</f>
        <v/>
      </c>
      <c r="F127" s="153">
        <f>+SUMIF(рўйхат!A:A,A127,рўйхат!G:G)</f>
        <v/>
      </c>
      <c r="G127" s="154">
        <f>+SUMIF(рўйхат!A:A,A127,рўйхат!BL:BL)</f>
        <v/>
      </c>
      <c r="H127" s="153">
        <f>+SUMIF(рўйхат!A:A,A127,рўйхат!BM:BM)</f>
        <v/>
      </c>
      <c r="I127" s="166">
        <f>+IFERROR(G127/E127*100,0)</f>
        <v/>
      </c>
      <c r="J127" s="166">
        <f>+IFERROR(H127/F127*100,0)</f>
        <v/>
      </c>
      <c r="K127" s="154">
        <f>+SUMIF(рўйхат!A:A,A127,рўйхат!CR:CR)</f>
        <v/>
      </c>
      <c r="L127" s="153">
        <f>+SUMIF(рўйхат!A:A,A127,рўйхат!CS:CS)</f>
        <v/>
      </c>
      <c r="M127" s="166">
        <f>+IFERROR(K127/G127*100,0)</f>
        <v/>
      </c>
      <c r="N127" s="166">
        <f>+IFERROR(L127/H127*100,0)</f>
        <v/>
      </c>
      <c r="O127" s="154">
        <f>+Q127+S127</f>
        <v/>
      </c>
      <c r="P127" s="153">
        <f>+R127+T127</f>
        <v/>
      </c>
      <c r="Q127" s="154">
        <f>+SUMIF(рўйхат!A:A,A127,рўйхат!CZ:CZ)</f>
        <v/>
      </c>
      <c r="R127" s="153">
        <f>+SUMIF(рўйхат!A:A,A127,рўйхат!DA:DA)</f>
        <v/>
      </c>
      <c r="S127" s="154">
        <f>+SUMIF(рўйхат!A:A,A127,рўйхат!DB:DB)</f>
        <v/>
      </c>
      <c r="T127" s="153">
        <f>+SUMIF(рўйхат!A:A,A127,рўйхат!DC:DC)</f>
        <v/>
      </c>
      <c r="U127" s="164">
        <f>+IFERROR(O127/E127*100,0)</f>
        <v/>
      </c>
      <c r="V127" s="164">
        <f>+IFERROR(P127/F127*100,0)</f>
        <v/>
      </c>
      <c r="W127" s="154">
        <f>+SUMIF(рўйхат!A:A,A127,рўйхат!AX:AX)</f>
        <v/>
      </c>
      <c r="X127" s="156">
        <f>+SUMIF(рўйхат!A:A,A127,рўйхат!AY:AY)</f>
        <v/>
      </c>
      <c r="Y127" s="164">
        <f>+IFERROR(W127/E127*100,0)</f>
        <v/>
      </c>
      <c r="Z127" s="193">
        <f>+IFERROR(X127/F127*100,0)</f>
        <v/>
      </c>
    </row>
    <row r="128" outlineLevel="1" ht="33" customFormat="1" customHeight="1" s="148">
      <c r="A128" s="148" t="n">
        <v>203366731</v>
      </c>
      <c r="B128" s="148" t="n">
        <v>10</v>
      </c>
      <c r="C128" s="148" t="inlineStr">
        <is>
          <t>Давлат улуши 50 фоиздан ортиқ корхоналар</t>
        </is>
      </c>
      <c r="D128" s="167" t="inlineStr">
        <is>
          <t>"O'zbektelekom" АЖ</t>
        </is>
      </c>
      <c r="E128" s="154">
        <f>+SUMIF(рўйхат!A:A,A128,рўйхат!F:F)</f>
        <v/>
      </c>
      <c r="F128" s="153">
        <f>+SUMIF(рўйхат!A:A,A128,рўйхат!G:G)</f>
        <v/>
      </c>
      <c r="G128" s="154">
        <f>+SUMIF(рўйхат!A:A,A128,рўйхат!BL:BL)</f>
        <v/>
      </c>
      <c r="H128" s="153">
        <f>+SUMIF(рўйхат!A:A,A128,рўйхат!BM:BM)</f>
        <v/>
      </c>
      <c r="I128" s="166">
        <f>+IFERROR(G128/E128*100,0)</f>
        <v/>
      </c>
      <c r="J128" s="166">
        <f>+IFERROR(H128/F128*100,0)</f>
        <v/>
      </c>
      <c r="K128" s="154">
        <f>+SUMIF(рўйхат!A:A,A128,рўйхат!CR:CR)</f>
        <v/>
      </c>
      <c r="L128" s="153">
        <f>+SUMIF(рўйхат!A:A,A128,рўйхат!CS:CS)</f>
        <v/>
      </c>
      <c r="M128" s="166">
        <f>+IFERROR(K128/G128*100,0)</f>
        <v/>
      </c>
      <c r="N128" s="166">
        <f>+IFERROR(L128/H128*100,0)</f>
        <v/>
      </c>
      <c r="O128" s="154">
        <f>+Q128+S128</f>
        <v/>
      </c>
      <c r="P128" s="153">
        <f>+R128+T128</f>
        <v/>
      </c>
      <c r="Q128" s="154">
        <f>+SUMIF(рўйхат!A:A,A128,рўйхат!CZ:CZ)</f>
        <v/>
      </c>
      <c r="R128" s="153">
        <f>+SUMIF(рўйхат!A:A,A128,рўйхат!DA:DA)</f>
        <v/>
      </c>
      <c r="S128" s="154">
        <f>+SUMIF(рўйхат!A:A,A128,рўйхат!DB:DB)</f>
        <v/>
      </c>
      <c r="T128" s="153">
        <f>+SUMIF(рўйхат!A:A,A128,рўйхат!DC:DC)</f>
        <v/>
      </c>
      <c r="U128" s="164">
        <f>+IFERROR(O128/E128*100,0)</f>
        <v/>
      </c>
      <c r="V128" s="164">
        <f>+IFERROR(P128/F128*100,0)</f>
        <v/>
      </c>
      <c r="W128" s="154">
        <f>+SUMIF(рўйхат!A:A,A128,рўйхат!AX:AX)</f>
        <v/>
      </c>
      <c r="X128" s="156">
        <f>+SUMIF(рўйхат!A:A,A128,рўйхат!AY:AY)</f>
        <v/>
      </c>
      <c r="Y128" s="164">
        <f>+IFERROR(W128/E128*100,0)</f>
        <v/>
      </c>
      <c r="Z128" s="193">
        <f>+IFERROR(X128/F128*100,0)</f>
        <v/>
      </c>
    </row>
    <row r="129" outlineLevel="1" ht="33" customFormat="1" customHeight="1" s="148">
      <c r="A129" s="148" t="n">
        <v>203621367</v>
      </c>
      <c r="B129" s="148" t="n">
        <v>10</v>
      </c>
      <c r="C129" s="148" t="inlineStr">
        <is>
          <t>Давлат улуши 50 фоиздан ортиқ корхоналар</t>
        </is>
      </c>
      <c r="D129" s="167" t="inlineStr">
        <is>
          <t>"O`zkimyosanoat" АЖ</t>
        </is>
      </c>
      <c r="E129" s="154">
        <f>+SUMIF(рўйхат!A:A,A129,рўйхат!F:F)</f>
        <v/>
      </c>
      <c r="F129" s="153">
        <f>+SUMIF(рўйхат!A:A,A129,рўйхат!G:G)</f>
        <v/>
      </c>
      <c r="G129" s="154">
        <f>+SUMIF(рўйхат!A:A,A129,рўйхат!BL:BL)</f>
        <v/>
      </c>
      <c r="H129" s="153">
        <f>+SUMIF(рўйхат!A:A,A129,рўйхат!BM:BM)</f>
        <v/>
      </c>
      <c r="I129" s="166">
        <f>+IFERROR(G129/E129*100,0)</f>
        <v/>
      </c>
      <c r="J129" s="166">
        <f>+IFERROR(H129/F129*100,0)</f>
        <v/>
      </c>
      <c r="K129" s="154">
        <f>+SUMIF(рўйхат!A:A,A129,рўйхат!CR:CR)</f>
        <v/>
      </c>
      <c r="L129" s="153">
        <f>+SUMIF(рўйхат!A:A,A129,рўйхат!CS:CS)</f>
        <v/>
      </c>
      <c r="M129" s="166">
        <f>+IFERROR(K129/G129*100,0)</f>
        <v/>
      </c>
      <c r="N129" s="166">
        <f>+IFERROR(L129/H129*100,0)</f>
        <v/>
      </c>
      <c r="O129" s="154">
        <f>+Q129+S129</f>
        <v/>
      </c>
      <c r="P129" s="153">
        <f>+R129+T129</f>
        <v/>
      </c>
      <c r="Q129" s="154">
        <f>+SUMIF(рўйхат!A:A,A129,рўйхат!CZ:CZ)</f>
        <v/>
      </c>
      <c r="R129" s="153">
        <f>+SUMIF(рўйхат!A:A,A129,рўйхат!DA:DA)</f>
        <v/>
      </c>
      <c r="S129" s="154">
        <f>+SUMIF(рўйхат!A:A,A129,рўйхат!DB:DB)</f>
        <v/>
      </c>
      <c r="T129" s="153">
        <f>+SUMIF(рўйхат!A:A,A129,рўйхат!DC:DC)</f>
        <v/>
      </c>
      <c r="U129" s="164">
        <f>+IFERROR(O129/E129*100,0)</f>
        <v/>
      </c>
      <c r="V129" s="164">
        <f>+IFERROR(P129/F129*100,0)</f>
        <v/>
      </c>
      <c r="W129" s="154">
        <f>+SUMIF(рўйхат!A:A,A129,рўйхат!AX:AX)</f>
        <v/>
      </c>
      <c r="X129" s="156">
        <f>+SUMIF(рўйхат!A:A,A129,рўйхат!AY:AY)</f>
        <v/>
      </c>
      <c r="Y129" s="164">
        <f>+IFERROR(W129/E129*100,0)</f>
        <v/>
      </c>
      <c r="Z129" s="193">
        <f>+IFERROR(X129/F129*100,0)</f>
        <v/>
      </c>
    </row>
    <row r="130" outlineLevel="1" ht="33" customFormat="1" customHeight="1" s="148">
      <c r="A130" s="148" t="n">
        <v>302762364</v>
      </c>
      <c r="B130" s="148" t="n">
        <v>10</v>
      </c>
      <c r="C130" s="148" t="inlineStr">
        <is>
          <t>Давлат улуши 50 фоиздан ортиқ корхоналар</t>
        </is>
      </c>
      <c r="D130" s="167" t="inlineStr">
        <is>
          <t>"Тошшаҳартрансхизмат" АЖ</t>
        </is>
      </c>
      <c r="E130" s="154">
        <f>+SUMIF(рўйхат!A:A,A130,рўйхат!F:F)</f>
        <v/>
      </c>
      <c r="F130" s="153">
        <f>+SUMIF(рўйхат!A:A,A130,рўйхат!G:G)</f>
        <v/>
      </c>
      <c r="G130" s="154">
        <f>+SUMIF(рўйхат!A:A,A130,рўйхат!BL:BL)</f>
        <v/>
      </c>
      <c r="H130" s="153">
        <f>+SUMIF(рўйхат!A:A,A130,рўйхат!BM:BM)</f>
        <v/>
      </c>
      <c r="I130" s="166">
        <f>+IFERROR(G130/E130*100,0)</f>
        <v/>
      </c>
      <c r="J130" s="166">
        <f>+IFERROR(H130/F130*100,0)</f>
        <v/>
      </c>
      <c r="K130" s="154">
        <f>+SUMIF(рўйхат!A:A,A130,рўйхат!CR:CR)</f>
        <v/>
      </c>
      <c r="L130" s="153">
        <f>+SUMIF(рўйхат!A:A,A130,рўйхат!CS:CS)</f>
        <v/>
      </c>
      <c r="M130" s="166">
        <f>+IFERROR(K130/G130*100,0)</f>
        <v/>
      </c>
      <c r="N130" s="166">
        <f>+IFERROR(L130/H130*100,0)</f>
        <v/>
      </c>
      <c r="O130" s="154">
        <f>+Q130+S130</f>
        <v/>
      </c>
      <c r="P130" s="153">
        <f>+R130+T130</f>
        <v/>
      </c>
      <c r="Q130" s="154">
        <f>+SUMIF(рўйхат!A:A,A130,рўйхат!CZ:CZ)</f>
        <v/>
      </c>
      <c r="R130" s="153">
        <f>+SUMIF(рўйхат!A:A,A130,рўйхат!DA:DA)</f>
        <v/>
      </c>
      <c r="S130" s="154">
        <f>+SUMIF(рўйхат!A:A,A130,рўйхат!DB:DB)</f>
        <v/>
      </c>
      <c r="T130" s="153">
        <f>+SUMIF(рўйхат!A:A,A130,рўйхат!DC:DC)</f>
        <v/>
      </c>
      <c r="U130" s="164">
        <f>+IFERROR(O130/E130*100,0)</f>
        <v/>
      </c>
      <c r="V130" s="164">
        <f>+IFERROR(P130/F130*100,0)</f>
        <v/>
      </c>
      <c r="W130" s="154">
        <f>+SUMIF(рўйхат!A:A,A130,рўйхат!AX:AX)</f>
        <v/>
      </c>
      <c r="X130" s="156">
        <f>+SUMIF(рўйхат!A:A,A130,рўйхат!AY:AY)</f>
        <v/>
      </c>
      <c r="Y130" s="164">
        <f>+IFERROR(W130/E130*100,0)</f>
        <v/>
      </c>
      <c r="Z130" s="193">
        <f>+IFERROR(X130/F130*100,0)</f>
        <v/>
      </c>
    </row>
    <row r="131" outlineLevel="1" ht="33" customFormat="1" customHeight="1" s="148">
      <c r="A131" s="148" t="n">
        <v>304457511</v>
      </c>
      <c r="B131" s="148" t="n">
        <v>10</v>
      </c>
      <c r="C131" s="148" t="inlineStr">
        <is>
          <t>Давлат улуши 50 фоиздан ортиқ корхоналар</t>
        </is>
      </c>
      <c r="D131" s="167" t="inlineStr">
        <is>
          <t>ЎЗАГРОСЕРВИС АЖ</t>
        </is>
      </c>
      <c r="E131" s="154">
        <f>+SUMIF(рўйхат!A:A,A131,рўйхат!F:F)</f>
        <v/>
      </c>
      <c r="F131" s="153">
        <f>+SUMIF(рўйхат!A:A,A131,рўйхат!G:G)</f>
        <v/>
      </c>
      <c r="G131" s="154">
        <f>+SUMIF(рўйхат!A:A,A131,рўйхат!BL:BL)</f>
        <v/>
      </c>
      <c r="H131" s="153">
        <f>+SUMIF(рўйхат!A:A,A131,рўйхат!BM:BM)</f>
        <v/>
      </c>
      <c r="I131" s="166">
        <f>+IFERROR(G131/E131*100,0)</f>
        <v/>
      </c>
      <c r="J131" s="166">
        <f>+IFERROR(H131/F131*100,0)</f>
        <v/>
      </c>
      <c r="K131" s="154">
        <f>+SUMIF(рўйхат!A:A,A131,рўйхат!CR:CR)</f>
        <v/>
      </c>
      <c r="L131" s="153">
        <f>+SUMIF(рўйхат!A:A,A131,рўйхат!CS:CS)</f>
        <v/>
      </c>
      <c r="M131" s="166">
        <f>+IFERROR(K131/G131*100,0)</f>
        <v/>
      </c>
      <c r="N131" s="166">
        <f>+IFERROR(L131/H131*100,0)</f>
        <v/>
      </c>
      <c r="O131" s="154">
        <f>+Q131+S131</f>
        <v/>
      </c>
      <c r="P131" s="153">
        <f>+R131+T131</f>
        <v/>
      </c>
      <c r="Q131" s="154">
        <f>+SUMIF(рўйхат!A:A,A131,рўйхат!CZ:CZ)</f>
        <v/>
      </c>
      <c r="R131" s="153">
        <f>+SUMIF(рўйхат!A:A,A131,рўйхат!DA:DA)</f>
        <v/>
      </c>
      <c r="S131" s="154">
        <f>+SUMIF(рўйхат!A:A,A131,рўйхат!DB:DB)</f>
        <v/>
      </c>
      <c r="T131" s="153">
        <f>+SUMIF(рўйхат!A:A,A131,рўйхат!DC:DC)</f>
        <v/>
      </c>
      <c r="U131" s="164">
        <f>+IFERROR(O131/E131*100,0)</f>
        <v/>
      </c>
      <c r="V131" s="164">
        <f>+IFERROR(P131/F131*100,0)</f>
        <v/>
      </c>
      <c r="W131" s="154">
        <f>+SUMIF(рўйхат!A:A,A131,рўйхат!AX:AX)</f>
        <v/>
      </c>
      <c r="X131" s="156">
        <f>+SUMIF(рўйхат!A:A,A131,рўйхат!AY:AY)</f>
        <v/>
      </c>
      <c r="Y131" s="164">
        <f>+IFERROR(W131/E131*100,0)</f>
        <v/>
      </c>
      <c r="Z131" s="193">
        <f>+IFERROR(X131/F131*100,0)</f>
        <v/>
      </c>
    </row>
    <row r="132" outlineLevel="1" ht="33" customFormat="1" customHeight="1" s="148">
      <c r="A132" s="148" t="n">
        <v>304952767</v>
      </c>
      <c r="B132" s="148" t="n">
        <v>10</v>
      </c>
      <c r="C132" s="148" t="inlineStr">
        <is>
          <t>Давлат улуши 50 фоиздан ортиқ корхоналар</t>
        </is>
      </c>
      <c r="D132" s="167" t="inlineStr">
        <is>
          <t>"O‘zbekgidroenergo" АЖ</t>
        </is>
      </c>
      <c r="E132" s="154">
        <f>+SUMIF(рўйхат!A:A,A132,рўйхат!F:F)</f>
        <v/>
      </c>
      <c r="F132" s="153">
        <f>+SUMIF(рўйхат!A:A,A132,рўйхат!G:G)</f>
        <v/>
      </c>
      <c r="G132" s="154">
        <f>+SUMIF(рўйхат!A:A,A132,рўйхат!BL:BL)</f>
        <v/>
      </c>
      <c r="H132" s="153">
        <f>+SUMIF(рўйхат!A:A,A132,рўйхат!BM:BM)</f>
        <v/>
      </c>
      <c r="I132" s="166">
        <f>+IFERROR(G132/E132*100,0)</f>
        <v/>
      </c>
      <c r="J132" s="166">
        <f>+IFERROR(H132/F132*100,0)</f>
        <v/>
      </c>
      <c r="K132" s="154">
        <f>+SUMIF(рўйхат!A:A,A132,рўйхат!CR:CR)</f>
        <v/>
      </c>
      <c r="L132" s="153">
        <f>+SUMIF(рўйхат!A:A,A132,рўйхат!CS:CS)</f>
        <v/>
      </c>
      <c r="M132" s="166">
        <f>+IFERROR(K132/G132*100,0)</f>
        <v/>
      </c>
      <c r="N132" s="166">
        <f>+IFERROR(L132/H132*100,0)</f>
        <v/>
      </c>
      <c r="O132" s="154">
        <f>+Q132+S132</f>
        <v/>
      </c>
      <c r="P132" s="153">
        <f>+R132+T132</f>
        <v/>
      </c>
      <c r="Q132" s="154">
        <f>+SUMIF(рўйхат!A:A,A132,рўйхат!CZ:CZ)</f>
        <v/>
      </c>
      <c r="R132" s="153">
        <f>+SUMIF(рўйхат!A:A,A132,рўйхат!DA:DA)</f>
        <v/>
      </c>
      <c r="S132" s="154">
        <f>+SUMIF(рўйхат!A:A,A132,рўйхат!DB:DB)</f>
        <v/>
      </c>
      <c r="T132" s="153">
        <f>+SUMIF(рўйхат!A:A,A132,рўйхат!DC:DC)</f>
        <v/>
      </c>
      <c r="U132" s="164">
        <f>+IFERROR(O132/E132*100,0)</f>
        <v/>
      </c>
      <c r="V132" s="164">
        <f>+IFERROR(P132/F132*100,0)</f>
        <v/>
      </c>
      <c r="W132" s="154">
        <f>+SUMIF(рўйхат!A:A,A132,рўйхат!AX:AX)</f>
        <v/>
      </c>
      <c r="X132" s="156">
        <f>+SUMIF(рўйхат!A:A,A132,рўйхат!AY:AY)</f>
        <v/>
      </c>
      <c r="Y132" s="164">
        <f>+IFERROR(W132/E132*100,0)</f>
        <v/>
      </c>
      <c r="Z132" s="193">
        <f>+IFERROR(X132/F132*100,0)</f>
        <v/>
      </c>
    </row>
    <row r="133" outlineLevel="1" ht="33" customFormat="1" customHeight="1" s="148">
      <c r="A133" s="148" t="n">
        <v>305004780</v>
      </c>
      <c r="B133" s="148" t="n">
        <v>10</v>
      </c>
      <c r="C133" s="148" t="inlineStr">
        <is>
          <t>Давлат улуши 50 фоиздан ортиқ корхоналар</t>
        </is>
      </c>
      <c r="D133" s="167" t="inlineStr">
        <is>
          <t>Электрон онлайн-аукционларни ташкил этиш АЖ</t>
        </is>
      </c>
      <c r="E133" s="154">
        <f>+SUMIF(рўйхат!A:A,A133,рўйхат!F:F)</f>
        <v/>
      </c>
      <c r="F133" s="153">
        <f>+SUMIF(рўйхат!A:A,A133,рўйхат!G:G)</f>
        <v/>
      </c>
      <c r="G133" s="154">
        <f>+SUMIF(рўйхат!A:A,A133,рўйхат!BL:BL)</f>
        <v/>
      </c>
      <c r="H133" s="153">
        <f>+SUMIF(рўйхат!A:A,A133,рўйхат!BM:BM)</f>
        <v/>
      </c>
      <c r="I133" s="166">
        <f>+IFERROR(G133/E133*100,0)</f>
        <v/>
      </c>
      <c r="J133" s="166">
        <f>+IFERROR(H133/F133*100,0)</f>
        <v/>
      </c>
      <c r="K133" s="154">
        <f>+SUMIF(рўйхат!A:A,A133,рўйхат!CR:CR)</f>
        <v/>
      </c>
      <c r="L133" s="153">
        <f>+SUMIF(рўйхат!A:A,A133,рўйхат!CS:CS)</f>
        <v/>
      </c>
      <c r="M133" s="166">
        <f>+IFERROR(K133/G133*100,0)</f>
        <v/>
      </c>
      <c r="N133" s="166">
        <f>+IFERROR(L133/H133*100,0)</f>
        <v/>
      </c>
      <c r="O133" s="154">
        <f>+Q133+S133</f>
        <v/>
      </c>
      <c r="P133" s="153">
        <f>+R133+T133</f>
        <v/>
      </c>
      <c r="Q133" s="154">
        <f>+SUMIF(рўйхат!A:A,A133,рўйхат!CZ:CZ)</f>
        <v/>
      </c>
      <c r="R133" s="153">
        <f>+SUMIF(рўйхат!A:A,A133,рўйхат!DA:DA)</f>
        <v/>
      </c>
      <c r="S133" s="154">
        <f>+SUMIF(рўйхат!A:A,A133,рўйхат!DB:DB)</f>
        <v/>
      </c>
      <c r="T133" s="153">
        <f>+SUMIF(рўйхат!A:A,A133,рўйхат!DC:DC)</f>
        <v/>
      </c>
      <c r="U133" s="164">
        <f>+IFERROR(O133/E133*100,0)</f>
        <v/>
      </c>
      <c r="V133" s="164">
        <f>+IFERROR(P133/F133*100,0)</f>
        <v/>
      </c>
      <c r="W133" s="154">
        <f>+SUMIF(рўйхат!A:A,A133,рўйхат!AX:AX)</f>
        <v/>
      </c>
      <c r="X133" s="156">
        <f>+SUMIF(рўйхат!A:A,A133,рўйхат!AY:AY)</f>
        <v/>
      </c>
      <c r="Y133" s="164">
        <f>+IFERROR(W133/E133*100,0)</f>
        <v/>
      </c>
      <c r="Z133" s="193">
        <f>+IFERROR(X133/F133*100,0)</f>
        <v/>
      </c>
    </row>
    <row r="134" outlineLevel="1" ht="33" customFormat="1" customHeight="1" s="148">
      <c r="A134" s="148" t="n">
        <v>306347741</v>
      </c>
      <c r="B134" s="148" t="n">
        <v>10</v>
      </c>
      <c r="C134" s="148" t="inlineStr">
        <is>
          <t>Давлат улуши 50 фоиздан ортиқ корхоналар</t>
        </is>
      </c>
      <c r="D134" s="167" t="inlineStr">
        <is>
          <t>"Ўзбекистон миллий электр тармоқлари" АЖ</t>
        </is>
      </c>
      <c r="E134" s="154">
        <f>+SUMIF(рўйхат!A:A,A134,рўйхат!F:F)</f>
        <v/>
      </c>
      <c r="F134" s="153">
        <f>+SUMIF(рўйхат!A:A,A134,рўйхат!G:G)</f>
        <v/>
      </c>
      <c r="G134" s="154">
        <f>+SUMIF(рўйхат!A:A,A134,рўйхат!BL:BL)</f>
        <v/>
      </c>
      <c r="H134" s="153">
        <f>+SUMIF(рўйхат!A:A,A134,рўйхат!BM:BM)</f>
        <v/>
      </c>
      <c r="I134" s="166">
        <f>+IFERROR(G134/E134*100,0)</f>
        <v/>
      </c>
      <c r="J134" s="166">
        <f>+IFERROR(H134/F134*100,0)</f>
        <v/>
      </c>
      <c r="K134" s="154">
        <f>+SUMIF(рўйхат!A:A,A134,рўйхат!CR:CR)</f>
        <v/>
      </c>
      <c r="L134" s="153">
        <f>+SUMIF(рўйхат!A:A,A134,рўйхат!CS:CS)</f>
        <v/>
      </c>
      <c r="M134" s="166">
        <f>+IFERROR(K134/G134*100,0)</f>
        <v/>
      </c>
      <c r="N134" s="166">
        <f>+IFERROR(L134/H134*100,0)</f>
        <v/>
      </c>
      <c r="O134" s="154">
        <f>+Q134+S134</f>
        <v/>
      </c>
      <c r="P134" s="153">
        <f>+R134+T134</f>
        <v/>
      </c>
      <c r="Q134" s="154">
        <f>+SUMIF(рўйхат!A:A,A134,рўйхат!CZ:CZ)</f>
        <v/>
      </c>
      <c r="R134" s="153">
        <f>+SUMIF(рўйхат!A:A,A134,рўйхат!DA:DA)</f>
        <v/>
      </c>
      <c r="S134" s="154">
        <f>+SUMIF(рўйхат!A:A,A134,рўйхат!DB:DB)</f>
        <v/>
      </c>
      <c r="T134" s="153">
        <f>+SUMIF(рўйхат!A:A,A134,рўйхат!DC:DC)</f>
        <v/>
      </c>
      <c r="U134" s="164">
        <f>+IFERROR(O134/E134*100,0)</f>
        <v/>
      </c>
      <c r="V134" s="164">
        <f>+IFERROR(P134/F134*100,0)</f>
        <v/>
      </c>
      <c r="W134" s="154">
        <f>+SUMIF(рўйхат!A:A,A134,рўйхат!AX:AX)</f>
        <v/>
      </c>
      <c r="X134" s="156">
        <f>+SUMIF(рўйхат!A:A,A134,рўйхат!AY:AY)</f>
        <v/>
      </c>
      <c r="Y134" s="164">
        <f>+IFERROR(W134/E134*100,0)</f>
        <v/>
      </c>
      <c r="Z134" s="193">
        <f>+IFERROR(X134/F134*100,0)</f>
        <v/>
      </c>
    </row>
    <row r="135" outlineLevel="1" ht="33" customFormat="1" customHeight="1" s="148">
      <c r="A135" s="148" t="n">
        <v>306349304</v>
      </c>
      <c r="B135" s="148" t="n">
        <v>10</v>
      </c>
      <c r="C135" s="148" t="inlineStr">
        <is>
          <t>Давлат улуши 50 фоиздан ортиқ корхоналар</t>
        </is>
      </c>
      <c r="D135" s="167" t="inlineStr">
        <is>
          <t>"Иссиқлик электр станциялари" АЖ</t>
        </is>
      </c>
      <c r="E135" s="154">
        <f>+SUMIF(рўйхат!A:A,A135,рўйхат!F:F)</f>
        <v/>
      </c>
      <c r="F135" s="153">
        <f>+SUMIF(рўйхат!A:A,A135,рўйхат!G:G)</f>
        <v/>
      </c>
      <c r="G135" s="154">
        <f>+SUMIF(рўйхат!A:A,A135,рўйхат!BL:BL)</f>
        <v/>
      </c>
      <c r="H135" s="153">
        <f>+SUMIF(рўйхат!A:A,A135,рўйхат!BM:BM)</f>
        <v/>
      </c>
      <c r="I135" s="166">
        <f>+IFERROR(G135/E135*100,0)</f>
        <v/>
      </c>
      <c r="J135" s="166">
        <f>+IFERROR(H135/F135*100,0)</f>
        <v/>
      </c>
      <c r="K135" s="154">
        <f>+SUMIF(рўйхат!A:A,A135,рўйхат!CR:CR)</f>
        <v/>
      </c>
      <c r="L135" s="153">
        <f>+SUMIF(рўйхат!A:A,A135,рўйхат!CS:CS)</f>
        <v/>
      </c>
      <c r="M135" s="166">
        <f>+IFERROR(K135/G135*100,0)</f>
        <v/>
      </c>
      <c r="N135" s="166">
        <f>+IFERROR(L135/H135*100,0)</f>
        <v/>
      </c>
      <c r="O135" s="154">
        <f>+Q135+S135</f>
        <v/>
      </c>
      <c r="P135" s="153">
        <f>+R135+T135</f>
        <v/>
      </c>
      <c r="Q135" s="154">
        <f>+SUMIF(рўйхат!A:A,A135,рўйхат!CZ:CZ)</f>
        <v/>
      </c>
      <c r="R135" s="153">
        <f>+SUMIF(рўйхат!A:A,A135,рўйхат!DA:DA)</f>
        <v/>
      </c>
      <c r="S135" s="154">
        <f>+SUMIF(рўйхат!A:A,A135,рўйхат!DB:DB)</f>
        <v/>
      </c>
      <c r="T135" s="153">
        <f>+SUMIF(рўйхат!A:A,A135,рўйхат!DC:DC)</f>
        <v/>
      </c>
      <c r="U135" s="164">
        <f>+IFERROR(O135/E135*100,0)</f>
        <v/>
      </c>
      <c r="V135" s="164">
        <f>+IFERROR(P135/F135*100,0)</f>
        <v/>
      </c>
      <c r="W135" s="154">
        <f>+SUMIF(рўйхат!A:A,A135,рўйхат!AX:AX)</f>
        <v/>
      </c>
      <c r="X135" s="156">
        <f>+SUMIF(рўйхат!A:A,A135,рўйхат!AY:AY)</f>
        <v/>
      </c>
      <c r="Y135" s="164">
        <f>+IFERROR(W135/E135*100,0)</f>
        <v/>
      </c>
      <c r="Z135" s="193">
        <f>+IFERROR(X135/F135*100,0)</f>
        <v/>
      </c>
    </row>
    <row r="136" outlineLevel="1" ht="33" customFormat="1" customHeight="1" s="148">
      <c r="A136" s="148" t="n">
        <v>306350099</v>
      </c>
      <c r="B136" s="148" t="n">
        <v>10</v>
      </c>
      <c r="C136" s="148" t="inlineStr">
        <is>
          <t>Давлат улуши 50 фоиздан ортиқ корхоналар</t>
        </is>
      </c>
      <c r="D136" s="167" t="inlineStr">
        <is>
          <t>"Hududiy elektr tarmoqlari" АЖ</t>
        </is>
      </c>
      <c r="E136" s="154">
        <f>+SUMIF(рўйхат!A:A,A136,рўйхат!F:F)</f>
        <v/>
      </c>
      <c r="F136" s="153">
        <f>+SUMIF(рўйхат!A:A,A136,рўйхат!G:G)</f>
        <v/>
      </c>
      <c r="G136" s="154">
        <f>+SUMIF(рўйхат!A:A,A136,рўйхат!BL:BL)</f>
        <v/>
      </c>
      <c r="H136" s="153">
        <f>+SUMIF(рўйхат!A:A,A136,рўйхат!BM:BM)</f>
        <v/>
      </c>
      <c r="I136" s="166">
        <f>+IFERROR(G136/E136*100,0)</f>
        <v/>
      </c>
      <c r="J136" s="166">
        <f>+IFERROR(H136/F136*100,0)</f>
        <v/>
      </c>
      <c r="K136" s="154">
        <f>+SUMIF(рўйхат!A:A,A136,рўйхат!CR:CR)</f>
        <v/>
      </c>
      <c r="L136" s="153">
        <f>+SUMIF(рўйхат!A:A,A136,рўйхат!CS:CS)</f>
        <v/>
      </c>
      <c r="M136" s="166">
        <f>+IFERROR(K136/G136*100,0)</f>
        <v/>
      </c>
      <c r="N136" s="166">
        <f>+IFERROR(L136/H136*100,0)</f>
        <v/>
      </c>
      <c r="O136" s="154">
        <f>+Q136+S136</f>
        <v/>
      </c>
      <c r="P136" s="153">
        <f>+R136+T136</f>
        <v/>
      </c>
      <c r="Q136" s="154">
        <f>+SUMIF(рўйхат!A:A,A136,рўйхат!CZ:CZ)</f>
        <v/>
      </c>
      <c r="R136" s="153">
        <f>+SUMIF(рўйхат!A:A,A136,рўйхат!DA:DA)</f>
        <v/>
      </c>
      <c r="S136" s="154">
        <f>+SUMIF(рўйхат!A:A,A136,рўйхат!DB:DB)</f>
        <v/>
      </c>
      <c r="T136" s="153">
        <f>+SUMIF(рўйхат!A:A,A136,рўйхат!DC:DC)</f>
        <v/>
      </c>
      <c r="U136" s="164">
        <f>+IFERROR(O136/E136*100,0)</f>
        <v/>
      </c>
      <c r="V136" s="164">
        <f>+IFERROR(P136/F136*100,0)</f>
        <v/>
      </c>
      <c r="W136" s="154">
        <f>+SUMIF(рўйхат!A:A,A136,рўйхат!AX:AX)</f>
        <v/>
      </c>
      <c r="X136" s="156">
        <f>+SUMIF(рўйхат!A:A,A136,рўйхат!AY:AY)</f>
        <v/>
      </c>
      <c r="Y136" s="164">
        <f>+IFERROR(W136/E136*100,0)</f>
        <v/>
      </c>
      <c r="Z136" s="193">
        <f>+IFERROR(X136/F136*100,0)</f>
        <v/>
      </c>
    </row>
    <row r="137" outlineLevel="1" ht="33" customFormat="1" customHeight="1" s="148">
      <c r="A137" s="148" t="n">
        <v>306605769</v>
      </c>
      <c r="B137" s="148" t="n">
        <v>10</v>
      </c>
      <c r="C137" s="148" t="inlineStr">
        <is>
          <t>Давлат улуши 50 фоиздан ортиқ корхоналар</t>
        </is>
      </c>
      <c r="D137" s="167" t="inlineStr">
        <is>
          <t>"Hududgazta`minot" АЖ</t>
        </is>
      </c>
      <c r="E137" s="154">
        <f>+SUMIF(рўйхат!A:A,A137,рўйхат!F:F)</f>
        <v/>
      </c>
      <c r="F137" s="153">
        <f>+SUMIF(рўйхат!A:A,A137,рўйхат!G:G)</f>
        <v/>
      </c>
      <c r="G137" s="154">
        <f>+SUMIF(рўйхат!A:A,A137,рўйхат!BL:BL)</f>
        <v/>
      </c>
      <c r="H137" s="153">
        <f>+SUMIF(рўйхат!A:A,A137,рўйхат!BM:BM)</f>
        <v/>
      </c>
      <c r="I137" s="166">
        <f>+IFERROR(G137/E137*100,0)</f>
        <v/>
      </c>
      <c r="J137" s="166">
        <f>+IFERROR(H137/F137*100,0)</f>
        <v/>
      </c>
      <c r="K137" s="154">
        <f>+SUMIF(рўйхат!A:A,A137,рўйхат!CR:CR)</f>
        <v/>
      </c>
      <c r="L137" s="153">
        <f>+SUMIF(рўйхат!A:A,A137,рўйхат!CS:CS)</f>
        <v/>
      </c>
      <c r="M137" s="166">
        <f>+IFERROR(K137/G137*100,0)</f>
        <v/>
      </c>
      <c r="N137" s="166">
        <f>+IFERROR(L137/H137*100,0)</f>
        <v/>
      </c>
      <c r="O137" s="154">
        <f>+Q137+S137</f>
        <v/>
      </c>
      <c r="P137" s="153">
        <f>+R137+T137</f>
        <v/>
      </c>
      <c r="Q137" s="154">
        <f>+SUMIF(рўйхат!A:A,A137,рўйхат!CZ:CZ)</f>
        <v/>
      </c>
      <c r="R137" s="153">
        <f>+SUMIF(рўйхат!A:A,A137,рўйхат!DA:DA)</f>
        <v/>
      </c>
      <c r="S137" s="154">
        <f>+SUMIF(рўйхат!A:A,A137,рўйхат!DB:DB)</f>
        <v/>
      </c>
      <c r="T137" s="153">
        <f>+SUMIF(рўйхат!A:A,A137,рўйхат!DC:DC)</f>
        <v/>
      </c>
      <c r="U137" s="164">
        <f>+IFERROR(O137/E137*100,0)</f>
        <v/>
      </c>
      <c r="V137" s="164">
        <f>+IFERROR(P137/F137*100,0)</f>
        <v/>
      </c>
      <c r="W137" s="154">
        <f>+SUMIF(рўйхат!A:A,A137,рўйхат!AX:AX)</f>
        <v/>
      </c>
      <c r="X137" s="156">
        <f>+SUMIF(рўйхат!A:A,A137,рўйхат!AY:AY)</f>
        <v/>
      </c>
      <c r="Y137" s="164">
        <f>+IFERROR(W137/E137*100,0)</f>
        <v/>
      </c>
      <c r="Z137" s="193">
        <f>+IFERROR(X137/F137*100,0)</f>
        <v/>
      </c>
    </row>
    <row r="138" outlineLevel="1" ht="33" customFormat="1" customHeight="1" s="148">
      <c r="A138" s="148" t="n">
        <v>306628113</v>
      </c>
      <c r="B138" s="148" t="n">
        <v>10</v>
      </c>
      <c r="C138" s="148" t="inlineStr">
        <is>
          <t>Давлат улуши 50 фоиздан ортиқ корхоналар</t>
        </is>
      </c>
      <c r="D138" s="167" t="inlineStr">
        <is>
          <t>"Uzbekistan Airways" АЖ</t>
        </is>
      </c>
      <c r="E138" s="154">
        <f>+SUMIF(рўйхат!A:A,A138,рўйхат!F:F)</f>
        <v/>
      </c>
      <c r="F138" s="153">
        <f>+SUMIF(рўйхат!A:A,A138,рўйхат!G:G)</f>
        <v/>
      </c>
      <c r="G138" s="154">
        <f>+SUMIF(рўйхат!A:A,A138,рўйхат!BL:BL)</f>
        <v/>
      </c>
      <c r="H138" s="153">
        <f>+SUMIF(рўйхат!A:A,A138,рўйхат!BM:BM)</f>
        <v/>
      </c>
      <c r="I138" s="166">
        <f>+IFERROR(G138/E138*100,0)</f>
        <v/>
      </c>
      <c r="J138" s="166">
        <f>+IFERROR(H138/F138*100,0)</f>
        <v/>
      </c>
      <c r="K138" s="154">
        <f>+SUMIF(рўйхат!A:A,A138,рўйхат!CR:CR)</f>
        <v/>
      </c>
      <c r="L138" s="153">
        <f>+SUMIF(рўйхат!A:A,A138,рўйхат!CS:CS)</f>
        <v/>
      </c>
      <c r="M138" s="166">
        <f>+IFERROR(K138/G138*100,0)</f>
        <v/>
      </c>
      <c r="N138" s="166">
        <f>+IFERROR(L138/H138*100,0)</f>
        <v/>
      </c>
      <c r="O138" s="154">
        <f>+Q138+S138</f>
        <v/>
      </c>
      <c r="P138" s="153">
        <f>+R138+T138</f>
        <v/>
      </c>
      <c r="Q138" s="154">
        <f>+SUMIF(рўйхат!A:A,A138,рўйхат!CZ:CZ)</f>
        <v/>
      </c>
      <c r="R138" s="153">
        <f>+SUMIF(рўйхат!A:A,A138,рўйхат!DA:DA)</f>
        <v/>
      </c>
      <c r="S138" s="154">
        <f>+SUMIF(рўйхат!A:A,A138,рўйхат!DB:DB)</f>
        <v/>
      </c>
      <c r="T138" s="153">
        <f>+SUMIF(рўйхат!A:A,A138,рўйхат!DC:DC)</f>
        <v/>
      </c>
      <c r="U138" s="164">
        <f>+IFERROR(O138/E138*100,0)</f>
        <v/>
      </c>
      <c r="V138" s="164">
        <f>+IFERROR(P138/F138*100,0)</f>
        <v/>
      </c>
      <c r="W138" s="154">
        <f>+SUMIF(рўйхат!A:A,A138,рўйхат!AX:AX)</f>
        <v/>
      </c>
      <c r="X138" s="156">
        <f>+SUMIF(рўйхат!A:A,A138,рўйхат!AY:AY)</f>
        <v/>
      </c>
      <c r="Y138" s="164">
        <f>+IFERROR(W138/E138*100,0)</f>
        <v/>
      </c>
      <c r="Z138" s="193">
        <f>+IFERROR(X138/F138*100,0)</f>
        <v/>
      </c>
    </row>
    <row r="139" outlineLevel="1" ht="33" customFormat="1" customHeight="1" s="148">
      <c r="A139" s="148" t="n">
        <v>306628114</v>
      </c>
      <c r="B139" s="148" t="n">
        <v>10</v>
      </c>
      <c r="C139" s="148" t="inlineStr">
        <is>
          <t>Давлат улуши 50 фоиздан ортиқ корхоналар</t>
        </is>
      </c>
      <c r="D139" s="167" t="inlineStr">
        <is>
          <t>"Uzbekistan airways" АЖ</t>
        </is>
      </c>
      <c r="E139" s="154">
        <f>+SUMIF(рўйхат!A:A,A139,рўйхат!F:F)</f>
        <v/>
      </c>
      <c r="F139" s="153">
        <f>+SUMIF(рўйхат!A:A,A139,рўйхат!G:G)</f>
        <v/>
      </c>
      <c r="G139" s="154">
        <f>+SUMIF(рўйхат!A:A,A139,рўйхат!BL:BL)</f>
        <v/>
      </c>
      <c r="H139" s="153">
        <f>+SUMIF(рўйхат!A:A,A139,рўйхат!BM:BM)</f>
        <v/>
      </c>
      <c r="I139" s="166">
        <f>+IFERROR(G139/E139*100,0)</f>
        <v/>
      </c>
      <c r="J139" s="166">
        <f>+IFERROR(H139/F139*100,0)</f>
        <v/>
      </c>
      <c r="K139" s="154">
        <f>+SUMIF(рўйхат!A:A,A139,рўйхат!CR:CR)</f>
        <v/>
      </c>
      <c r="L139" s="153">
        <f>+SUMIF(рўйхат!A:A,A139,рўйхат!CS:CS)</f>
        <v/>
      </c>
      <c r="M139" s="166">
        <f>+IFERROR(K139/G139*100,0)</f>
        <v/>
      </c>
      <c r="N139" s="166">
        <f>+IFERROR(L139/H139*100,0)</f>
        <v/>
      </c>
      <c r="O139" s="154">
        <f>+Q139+S139</f>
        <v/>
      </c>
      <c r="P139" s="153">
        <f>+R139+T139</f>
        <v/>
      </c>
      <c r="Q139" s="154">
        <f>+SUMIF(рўйхат!A:A,A139,рўйхат!CZ:CZ)</f>
        <v/>
      </c>
      <c r="R139" s="153">
        <f>+SUMIF(рўйхат!A:A,A139,рўйхат!DA:DA)</f>
        <v/>
      </c>
      <c r="S139" s="154">
        <f>+SUMIF(рўйхат!A:A,A139,рўйхат!DB:DB)</f>
        <v/>
      </c>
      <c r="T139" s="153">
        <f>+SUMIF(рўйхат!A:A,A139,рўйхат!DC:DC)</f>
        <v/>
      </c>
      <c r="U139" s="164">
        <f>+IFERROR(O139/E139*100,0)</f>
        <v/>
      </c>
      <c r="V139" s="164">
        <f>+IFERROR(P139/F139*100,0)</f>
        <v/>
      </c>
      <c r="W139" s="154">
        <f>+SUMIF(рўйхат!A:A,A139,рўйхат!AX:AX)</f>
        <v/>
      </c>
      <c r="X139" s="156">
        <f>+SUMIF(рўйхат!A:A,A139,рўйхат!AY:AY)</f>
        <v/>
      </c>
      <c r="Y139" s="164">
        <f>+IFERROR(W139/E139*100,0)</f>
        <v/>
      </c>
      <c r="Z139" s="193">
        <f>+IFERROR(X139/F139*100,0)</f>
        <v/>
      </c>
    </row>
    <row r="140" outlineLevel="1" ht="33" customFormat="1" customHeight="1" s="148">
      <c r="A140" s="148" t="n">
        <v>306646884</v>
      </c>
      <c r="B140" s="148" t="n">
        <v>10</v>
      </c>
      <c r="C140" s="148" t="inlineStr">
        <is>
          <t>Давлат улуши 50 фоиздан ортиқ корхоналар</t>
        </is>
      </c>
      <c r="D140" s="167" t="inlineStr">
        <is>
          <t>"Uzbekistan airports" АЖ</t>
        </is>
      </c>
      <c r="E140" s="154">
        <f>+SUMIF(рўйхат!A:A,A140,рўйхат!F:F)</f>
        <v/>
      </c>
      <c r="F140" s="153">
        <f>+SUMIF(рўйхат!A:A,A140,рўйхат!G:G)</f>
        <v/>
      </c>
      <c r="G140" s="154">
        <f>+SUMIF(рўйхат!A:A,A140,рўйхат!BL:BL)</f>
        <v/>
      </c>
      <c r="H140" s="153">
        <f>+SUMIF(рўйхат!A:A,A140,рўйхат!BM:BM)</f>
        <v/>
      </c>
      <c r="I140" s="166">
        <f>+IFERROR(G140/E140*100,0)</f>
        <v/>
      </c>
      <c r="J140" s="166">
        <f>+IFERROR(H140/F140*100,0)</f>
        <v/>
      </c>
      <c r="K140" s="154">
        <f>+SUMIF(рўйхат!A:A,A140,рўйхат!CR:CR)</f>
        <v/>
      </c>
      <c r="L140" s="153">
        <f>+SUMIF(рўйхат!A:A,A140,рўйхат!CS:CS)</f>
        <v/>
      </c>
      <c r="M140" s="166">
        <f>+IFERROR(K140/G140*100,0)</f>
        <v/>
      </c>
      <c r="N140" s="166">
        <f>+IFERROR(L140/H140*100,0)</f>
        <v/>
      </c>
      <c r="O140" s="154">
        <f>+Q140+S140</f>
        <v/>
      </c>
      <c r="P140" s="153">
        <f>+R140+T140</f>
        <v/>
      </c>
      <c r="Q140" s="154">
        <f>+SUMIF(рўйхат!A:A,A140,рўйхат!CZ:CZ)</f>
        <v/>
      </c>
      <c r="R140" s="153">
        <f>+SUMIF(рўйхат!A:A,A140,рўйхат!DA:DA)</f>
        <v/>
      </c>
      <c r="S140" s="154">
        <f>+SUMIF(рўйхат!A:A,A140,рўйхат!DB:DB)</f>
        <v/>
      </c>
      <c r="T140" s="153">
        <f>+SUMIF(рўйхат!A:A,A140,рўйхат!DC:DC)</f>
        <v/>
      </c>
      <c r="U140" s="164">
        <f>+IFERROR(O140/E140*100,0)</f>
        <v/>
      </c>
      <c r="V140" s="164">
        <f>+IFERROR(P140/F140*100,0)</f>
        <v/>
      </c>
      <c r="W140" s="154">
        <f>+SUMIF(рўйхат!A:A,A140,рўйхат!AX:AX)</f>
        <v/>
      </c>
      <c r="X140" s="156">
        <f>+SUMIF(рўйхат!A:A,A140,рўйхат!AY:AY)</f>
        <v/>
      </c>
      <c r="Y140" s="164">
        <f>+IFERROR(W140/E140*100,0)</f>
        <v/>
      </c>
      <c r="Z140" s="193">
        <f>+IFERROR(X140/F140*100,0)</f>
        <v/>
      </c>
    </row>
    <row r="141" outlineLevel="1" ht="33" customFormat="1" customHeight="1" s="148">
      <c r="A141" s="148" t="n">
        <v>306712636</v>
      </c>
      <c r="B141" s="148" t="n">
        <v>10</v>
      </c>
      <c r="C141" s="148" t="inlineStr">
        <is>
          <t>Давлат улуши 50 фоиздан ортиқ корхоналар</t>
        </is>
      </c>
      <c r="D141" s="167" t="inlineStr">
        <is>
          <t>Ҳаёт биржа АЖ</t>
        </is>
      </c>
      <c r="E141" s="154">
        <f>+SUMIF(рўйхат!A:A,A141,рўйхат!F:F)</f>
        <v/>
      </c>
      <c r="F141" s="153">
        <f>+SUMIF(рўйхат!A:A,A141,рўйхат!G:G)</f>
        <v/>
      </c>
      <c r="G141" s="154">
        <f>+SUMIF(рўйхат!A:A,A141,рўйхат!BL:BL)</f>
        <v/>
      </c>
      <c r="H141" s="153">
        <f>+SUMIF(рўйхат!A:A,A141,рўйхат!BM:BM)</f>
        <v/>
      </c>
      <c r="I141" s="166">
        <f>+IFERROR(G141/E141*100,0)</f>
        <v/>
      </c>
      <c r="J141" s="166">
        <f>+IFERROR(H141/F141*100,0)</f>
        <v/>
      </c>
      <c r="K141" s="154">
        <f>+SUMIF(рўйхат!A:A,A141,рўйхат!CR:CR)</f>
        <v/>
      </c>
      <c r="L141" s="153">
        <f>+SUMIF(рўйхат!A:A,A141,рўйхат!CS:CS)</f>
        <v/>
      </c>
      <c r="M141" s="166">
        <f>+IFERROR(K141/G141*100,0)</f>
        <v/>
      </c>
      <c r="N141" s="166">
        <f>+IFERROR(L141/H141*100,0)</f>
        <v/>
      </c>
      <c r="O141" s="154">
        <f>+Q141+S141</f>
        <v/>
      </c>
      <c r="P141" s="153">
        <f>+R141+T141</f>
        <v/>
      </c>
      <c r="Q141" s="154">
        <f>+SUMIF(рўйхат!A:A,A141,рўйхат!CZ:CZ)</f>
        <v/>
      </c>
      <c r="R141" s="153">
        <f>+SUMIF(рўйхат!A:A,A141,рўйхат!DA:DA)</f>
        <v/>
      </c>
      <c r="S141" s="154">
        <f>+SUMIF(рўйхат!A:A,A141,рўйхат!DB:DB)</f>
        <v/>
      </c>
      <c r="T141" s="153">
        <f>+SUMIF(рўйхат!A:A,A141,рўйхат!DC:DC)</f>
        <v/>
      </c>
      <c r="U141" s="164">
        <f>+IFERROR(O141/E141*100,0)</f>
        <v/>
      </c>
      <c r="V141" s="164">
        <f>+IFERROR(P141/F141*100,0)</f>
        <v/>
      </c>
      <c r="W141" s="154">
        <f>+SUMIF(рўйхат!A:A,A141,рўйхат!AX:AX)</f>
        <v/>
      </c>
      <c r="X141" s="156">
        <f>+SUMIF(рўйхат!A:A,A141,рўйхат!AY:AY)</f>
        <v/>
      </c>
      <c r="Y141" s="164">
        <f>+IFERROR(W141/E141*100,0)</f>
        <v/>
      </c>
      <c r="Z141" s="193">
        <f>+IFERROR(X141/F141*100,0)</f>
        <v/>
      </c>
    </row>
    <row r="142" outlineLevel="1" ht="33" customFormat="1" customHeight="1" s="148">
      <c r="A142" s="148" t="n">
        <v>307224696</v>
      </c>
      <c r="B142" s="148" t="n">
        <v>10</v>
      </c>
      <c r="C142" s="148" t="inlineStr">
        <is>
          <t>Давлат улуши 50 фоиздан ортиқ корхоналар</t>
        </is>
      </c>
      <c r="D142" s="167" t="inlineStr">
        <is>
          <t>“Ўзсувтаъминот” АЖ</t>
        </is>
      </c>
      <c r="E142" s="154">
        <f>+SUMIF(рўйхат!A:A,A142,рўйхат!F:F)</f>
        <v/>
      </c>
      <c r="F142" s="153">
        <f>+SUMIF(рўйхат!A:A,A142,рўйхат!G:G)</f>
        <v/>
      </c>
      <c r="G142" s="154">
        <f>+SUMIF(рўйхат!A:A,A142,рўйхат!BL:BL)</f>
        <v/>
      </c>
      <c r="H142" s="153">
        <f>+SUMIF(рўйхат!A:A,A142,рўйхат!BM:BM)</f>
        <v/>
      </c>
      <c r="I142" s="166">
        <f>+IFERROR(G142/E142*100,0)</f>
        <v/>
      </c>
      <c r="J142" s="166">
        <f>+IFERROR(H142/F142*100,0)</f>
        <v/>
      </c>
      <c r="K142" s="154">
        <f>+SUMIF(рўйхат!A:A,A142,рўйхат!CR:CR)</f>
        <v/>
      </c>
      <c r="L142" s="153">
        <f>+SUMIF(рўйхат!A:A,A142,рўйхат!CS:CS)</f>
        <v/>
      </c>
      <c r="M142" s="166">
        <f>+IFERROR(K142/G142*100,0)</f>
        <v/>
      </c>
      <c r="N142" s="166">
        <f>+IFERROR(L142/H142*100,0)</f>
        <v/>
      </c>
      <c r="O142" s="154">
        <f>+Q142+S142</f>
        <v/>
      </c>
      <c r="P142" s="153">
        <f>+R142+T142</f>
        <v/>
      </c>
      <c r="Q142" s="154">
        <f>+SUMIF(рўйхат!A:A,A142,рўйхат!CZ:CZ)</f>
        <v/>
      </c>
      <c r="R142" s="153">
        <f>+SUMIF(рўйхат!A:A,A142,рўйхат!DA:DA)</f>
        <v/>
      </c>
      <c r="S142" s="154">
        <f>+SUMIF(рўйхат!A:A,A142,рўйхат!DB:DB)</f>
        <v/>
      </c>
      <c r="T142" s="153">
        <f>+SUMIF(рўйхат!A:A,A142,рўйхат!DC:DC)</f>
        <v/>
      </c>
      <c r="U142" s="164">
        <f>+IFERROR(O142/E142*100,0)</f>
        <v/>
      </c>
      <c r="V142" s="164">
        <f>+IFERROR(P142/F142*100,0)</f>
        <v/>
      </c>
      <c r="W142" s="154">
        <f>+SUMIF(рўйхат!A:A,A142,рўйхат!AX:AX)</f>
        <v/>
      </c>
      <c r="X142" s="156">
        <f>+SUMIF(рўйхат!A:A,A142,рўйхат!AY:AY)</f>
        <v/>
      </c>
      <c r="Y142" s="164">
        <f>+IFERROR(W142/E142*100,0)</f>
        <v/>
      </c>
      <c r="Z142" s="193">
        <f>+IFERROR(X142/F142*100,0)</f>
        <v/>
      </c>
    </row>
    <row r="143" outlineLevel="1" ht="33" customFormat="1" customHeight="1" s="148">
      <c r="A143" s="148" t="n">
        <v>307667826</v>
      </c>
      <c r="B143" s="148" t="n">
        <v>10</v>
      </c>
      <c r="C143" s="148" t="inlineStr">
        <is>
          <t>Давлат улуши 50 фоиздан ортиқ корхоналар</t>
        </is>
      </c>
      <c r="D143" s="167" t="inlineStr">
        <is>
          <t>“УзАссетс Инвестиция Компанияси” АЖ</t>
        </is>
      </c>
      <c r="E143" s="154">
        <f>+SUMIF(рўйхат!A:A,A143,рўйхат!F:F)</f>
        <v/>
      </c>
      <c r="F143" s="153">
        <f>+SUMIF(рўйхат!A:A,A143,рўйхат!G:G)</f>
        <v/>
      </c>
      <c r="G143" s="154">
        <f>+SUMIF(рўйхат!A:A,A143,рўйхат!BL:BL)</f>
        <v/>
      </c>
      <c r="H143" s="153">
        <f>+SUMIF(рўйхат!A:A,A143,рўйхат!BM:BM)</f>
        <v/>
      </c>
      <c r="I143" s="166">
        <f>+IFERROR(G143/E143*100,0)</f>
        <v/>
      </c>
      <c r="J143" s="166">
        <f>+IFERROR(H143/F143*100,0)</f>
        <v/>
      </c>
      <c r="K143" s="154">
        <f>+SUMIF(рўйхат!A:A,A143,рўйхат!CR:CR)</f>
        <v/>
      </c>
      <c r="L143" s="153">
        <f>+SUMIF(рўйхат!A:A,A143,рўйхат!CS:CS)</f>
        <v/>
      </c>
      <c r="M143" s="166">
        <f>+IFERROR(K143/G143*100,0)</f>
        <v/>
      </c>
      <c r="N143" s="166">
        <f>+IFERROR(L143/H143*100,0)</f>
        <v/>
      </c>
      <c r="O143" s="154">
        <f>+Q143+S143</f>
        <v/>
      </c>
      <c r="P143" s="153">
        <f>+R143+T143</f>
        <v/>
      </c>
      <c r="Q143" s="154">
        <f>+SUMIF(рўйхат!A:A,A143,рўйхат!CZ:CZ)</f>
        <v/>
      </c>
      <c r="R143" s="153">
        <f>+SUMIF(рўйхат!A:A,A143,рўйхат!DA:DA)</f>
        <v/>
      </c>
      <c r="S143" s="154">
        <f>+SUMIF(рўйхат!A:A,A143,рўйхат!DB:DB)</f>
        <v/>
      </c>
      <c r="T143" s="153">
        <f>+SUMIF(рўйхат!A:A,A143,рўйхат!DC:DC)</f>
        <v/>
      </c>
      <c r="U143" s="164">
        <f>+IFERROR(O143/E143*100,0)</f>
        <v/>
      </c>
      <c r="V143" s="164">
        <f>+IFERROR(P143/F143*100,0)</f>
        <v/>
      </c>
      <c r="W143" s="154">
        <f>+SUMIF(рўйхат!A:A,A143,рўйхат!AX:AX)</f>
        <v/>
      </c>
      <c r="X143" s="156">
        <f>+SUMIF(рўйхат!A:A,A143,рўйхат!AY:AY)</f>
        <v/>
      </c>
      <c r="Y143" s="164">
        <f>+IFERROR(W143/E143*100,0)</f>
        <v/>
      </c>
      <c r="Z143" s="193">
        <f>+IFERROR(X143/F143*100,0)</f>
        <v/>
      </c>
    </row>
    <row r="144" outlineLevel="1" ht="33" customFormat="1" customHeight="1" s="148">
      <c r="A144" s="148" t="n">
        <v>308425864</v>
      </c>
      <c r="B144" s="148" t="n">
        <v>10</v>
      </c>
      <c r="C144" s="148" t="inlineStr">
        <is>
          <t>Давлат улуши 50 фоиздан ортиқ корхоналар</t>
        </is>
      </c>
      <c r="D144" s="167" t="inlineStr">
        <is>
          <t>"Навоий кон-металлургия комбинати"  АЖ</t>
        </is>
      </c>
      <c r="E144" s="154">
        <f>+SUMIF(рўйхат!A:A,A144,рўйхат!F:F)</f>
        <v/>
      </c>
      <c r="F144" s="153">
        <f>+SUMIF(рўйхат!A:A,A144,рўйхат!G:G)</f>
        <v/>
      </c>
      <c r="G144" s="154">
        <f>+SUMIF(рўйхат!A:A,A144,рўйхат!BL:BL)</f>
        <v/>
      </c>
      <c r="H144" s="153">
        <f>+SUMIF(рўйхат!A:A,A144,рўйхат!BM:BM)</f>
        <v/>
      </c>
      <c r="I144" s="166">
        <f>+IFERROR(G144/E144*100,0)</f>
        <v/>
      </c>
      <c r="J144" s="166">
        <f>+IFERROR(H144/F144*100,0)</f>
        <v/>
      </c>
      <c r="K144" s="154">
        <f>+SUMIF(рўйхат!A:A,A144,рўйхат!CR:CR)</f>
        <v/>
      </c>
      <c r="L144" s="153">
        <f>+SUMIF(рўйхат!A:A,A144,рўйхат!CS:CS)</f>
        <v/>
      </c>
      <c r="M144" s="166">
        <f>+IFERROR(K144/G144*100,0)</f>
        <v/>
      </c>
      <c r="N144" s="166">
        <f>+IFERROR(L144/H144*100,0)</f>
        <v/>
      </c>
      <c r="O144" s="154">
        <f>+Q144+S144</f>
        <v/>
      </c>
      <c r="P144" s="153">
        <f>+R144+T144</f>
        <v/>
      </c>
      <c r="Q144" s="154">
        <f>+SUMIF(рўйхат!A:A,A144,рўйхат!CZ:CZ)</f>
        <v/>
      </c>
      <c r="R144" s="153">
        <f>+SUMIF(рўйхат!A:A,A144,рўйхат!DA:DA)</f>
        <v/>
      </c>
      <c r="S144" s="154">
        <f>+SUMIF(рўйхат!A:A,A144,рўйхат!DB:DB)</f>
        <v/>
      </c>
      <c r="T144" s="153">
        <f>+SUMIF(рўйхат!A:A,A144,рўйхат!DC:DC)</f>
        <v/>
      </c>
      <c r="U144" s="164">
        <f>+IFERROR(O144/E144*100,0)</f>
        <v/>
      </c>
      <c r="V144" s="164">
        <f>+IFERROR(P144/F144*100,0)</f>
        <v/>
      </c>
      <c r="W144" s="154">
        <f>+SUMIF(рўйхат!A:A,A144,рўйхат!AX:AX)</f>
        <v/>
      </c>
      <c r="X144" s="156">
        <f>+SUMIF(рўйхат!A:A,A144,рўйхат!AY:AY)</f>
        <v/>
      </c>
      <c r="Y144" s="164">
        <f>+IFERROR(W144/E144*100,0)</f>
        <v/>
      </c>
      <c r="Z144" s="193">
        <f>+IFERROR(X144/F144*100,0)</f>
        <v/>
      </c>
    </row>
    <row r="145" outlineLevel="1" ht="33" customFormat="1" customHeight="1" s="148">
      <c r="A145" s="148" t="n">
        <v>308450922</v>
      </c>
      <c r="B145" s="148" t="n">
        <v>10</v>
      </c>
      <c r="C145" s="148" t="inlineStr">
        <is>
          <t>Давлат улуши 50 фоиздан ортиқ корхоналар</t>
        </is>
      </c>
      <c r="D145" s="167" t="inlineStr">
        <is>
          <t>"Навоий кон-металлургия комбинати жамгармаси" ДМ</t>
        </is>
      </c>
      <c r="E145" s="154">
        <f>+SUMIF(рўйхат!A:A,A145,рўйхат!F:F)</f>
        <v/>
      </c>
      <c r="F145" s="153">
        <f>+SUMIF(рўйхат!A:A,A145,рўйхат!G:G)</f>
        <v/>
      </c>
      <c r="G145" s="154">
        <f>+SUMIF(рўйхат!A:A,A145,рўйхат!BL:BL)</f>
        <v/>
      </c>
      <c r="H145" s="153">
        <f>+SUMIF(рўйхат!A:A,A145,рўйхат!BM:BM)</f>
        <v/>
      </c>
      <c r="I145" s="166">
        <f>+IFERROR(G145/E145*100,0)</f>
        <v/>
      </c>
      <c r="J145" s="166">
        <f>+IFERROR(H145/F145*100,0)</f>
        <v/>
      </c>
      <c r="K145" s="154">
        <f>+SUMIF(рўйхат!A:A,A145,рўйхат!CR:CR)</f>
        <v/>
      </c>
      <c r="L145" s="153">
        <f>+SUMIF(рўйхат!A:A,A145,рўйхат!CS:CS)</f>
        <v/>
      </c>
      <c r="M145" s="166">
        <f>+IFERROR(K145/G145*100,0)</f>
        <v/>
      </c>
      <c r="N145" s="166">
        <f>+IFERROR(L145/H145*100,0)</f>
        <v/>
      </c>
      <c r="O145" s="154">
        <f>+Q145+S145</f>
        <v/>
      </c>
      <c r="P145" s="153">
        <f>+R145+T145</f>
        <v/>
      </c>
      <c r="Q145" s="154">
        <f>+SUMIF(рўйхат!A:A,A145,рўйхат!CZ:CZ)</f>
        <v/>
      </c>
      <c r="R145" s="153">
        <f>+SUMIF(рўйхат!A:A,A145,рўйхат!DA:DA)</f>
        <v/>
      </c>
      <c r="S145" s="154">
        <f>+SUMIF(рўйхат!A:A,A145,рўйхат!DB:DB)</f>
        <v/>
      </c>
      <c r="T145" s="153">
        <f>+SUMIF(рўйхат!A:A,A145,рўйхат!DC:DC)</f>
        <v/>
      </c>
      <c r="U145" s="164">
        <f>+IFERROR(O145/E145*100,0)</f>
        <v/>
      </c>
      <c r="V145" s="164">
        <f>+IFERROR(P145/F145*100,0)</f>
        <v/>
      </c>
      <c r="W145" s="154">
        <f>+SUMIF(рўйхат!A:A,A145,рўйхат!AX:AX)</f>
        <v/>
      </c>
      <c r="X145" s="156">
        <f>+SUMIF(рўйхат!A:A,A145,рўйхат!AY:AY)</f>
        <v/>
      </c>
      <c r="Y145" s="164">
        <f>+IFERROR(W145/E145*100,0)</f>
        <v/>
      </c>
      <c r="Z145" s="193">
        <f>+IFERROR(X145/F145*100,0)</f>
        <v/>
      </c>
    </row>
    <row r="146" outlineLevel="1" ht="33" customFormat="1" customHeight="1" s="148">
      <c r="A146" s="148" t="n">
        <v>309702449</v>
      </c>
      <c r="B146" s="148" t="n">
        <v>10</v>
      </c>
      <c r="C146" s="148" t="inlineStr">
        <is>
          <t>Давлат улуши 50 фоиздан ортиқ корхоналар</t>
        </is>
      </c>
      <c r="D146" s="167" t="inlineStr">
        <is>
          <t>"UzGasTrade" АЖ</t>
        </is>
      </c>
      <c r="E146" s="154">
        <f>+SUMIF(рўйхат!A:A,A146,рўйхат!F:F)</f>
        <v/>
      </c>
      <c r="F146" s="153">
        <f>+SUMIF(рўйхат!A:A,A146,рўйхат!G:G)</f>
        <v/>
      </c>
      <c r="G146" s="154">
        <f>+SUMIF(рўйхат!A:A,A146,рўйхат!BL:BL)</f>
        <v/>
      </c>
      <c r="H146" s="153">
        <f>+SUMIF(рўйхат!A:A,A146,рўйхат!BM:BM)</f>
        <v/>
      </c>
      <c r="I146" s="166">
        <f>+IFERROR(G146/E146*100,0)</f>
        <v/>
      </c>
      <c r="J146" s="166">
        <f>+IFERROR(H146/F146*100,0)</f>
        <v/>
      </c>
      <c r="K146" s="154">
        <f>+SUMIF(рўйхат!A:A,A146,рўйхат!CR:CR)</f>
        <v/>
      </c>
      <c r="L146" s="153">
        <f>+SUMIF(рўйхат!A:A,A146,рўйхат!CS:CS)</f>
        <v/>
      </c>
      <c r="M146" s="166">
        <f>+IFERROR(K146/G146*100,0)</f>
        <v/>
      </c>
      <c r="N146" s="166">
        <f>+IFERROR(L146/H146*100,0)</f>
        <v/>
      </c>
      <c r="O146" s="154">
        <f>+Q146+S146</f>
        <v/>
      </c>
      <c r="P146" s="153">
        <f>+R146+T146</f>
        <v/>
      </c>
      <c r="Q146" s="154">
        <f>+SUMIF(рўйхат!A:A,A146,рўйхат!CZ:CZ)</f>
        <v/>
      </c>
      <c r="R146" s="153">
        <f>+SUMIF(рўйхат!A:A,A146,рўйхат!DA:DA)</f>
        <v/>
      </c>
      <c r="S146" s="154">
        <f>+SUMIF(рўйхат!A:A,A146,рўйхат!DB:DB)</f>
        <v/>
      </c>
      <c r="T146" s="153">
        <f>+SUMIF(рўйхат!A:A,A146,рўйхат!DC:DC)</f>
        <v/>
      </c>
      <c r="U146" s="164">
        <f>+IFERROR(O146/E146*100,0)</f>
        <v/>
      </c>
      <c r="V146" s="164">
        <f>+IFERROR(P146/F146*100,0)</f>
        <v/>
      </c>
      <c r="W146" s="154">
        <f>+SUMIF(рўйхат!A:A,A146,рўйхат!AX:AX)</f>
        <v/>
      </c>
      <c r="X146" s="156">
        <f>+SUMIF(рўйхат!A:A,A146,рўйхат!AY:AY)</f>
        <v/>
      </c>
      <c r="Y146" s="164">
        <f>+IFERROR(W146/E146*100,0)</f>
        <v/>
      </c>
      <c r="Z146" s="193">
        <f>+IFERROR(X146/F146*100,0)</f>
        <v/>
      </c>
    </row>
    <row r="147" outlineLevel="1" ht="33" customFormat="1" customHeight="1" s="148">
      <c r="A147" s="148" t="n">
        <v>310960914</v>
      </c>
      <c r="B147" s="148" t="n">
        <v>10</v>
      </c>
      <c r="C147" s="148" t="inlineStr">
        <is>
          <t>Давлат улуши 50 фоиздан ортиқ корхоналар</t>
        </is>
      </c>
      <c r="D147" s="167" t="inlineStr">
        <is>
          <t>“O‘zenergosotish” АЖ</t>
        </is>
      </c>
      <c r="E147" s="154">
        <f>+SUMIF(рўйхат!A:A,A147,рўйхат!F:F)</f>
        <v/>
      </c>
      <c r="F147" s="153">
        <f>+SUMIF(рўйхат!A:A,A147,рўйхат!G:G)</f>
        <v/>
      </c>
      <c r="G147" s="154">
        <f>+SUMIF(рўйхат!A:A,A147,рўйхат!BL:BL)</f>
        <v/>
      </c>
      <c r="H147" s="153">
        <f>+SUMIF(рўйхат!A:A,A147,рўйхат!BM:BM)</f>
        <v/>
      </c>
      <c r="I147" s="166">
        <f>+IFERROR(G147/E147*100,0)</f>
        <v/>
      </c>
      <c r="J147" s="166">
        <f>+IFERROR(H147/F147*100,0)</f>
        <v/>
      </c>
      <c r="K147" s="154">
        <f>+SUMIF(рўйхат!A:A,A147,рўйхат!CR:CR)</f>
        <v/>
      </c>
      <c r="L147" s="153">
        <f>+SUMIF(рўйхат!A:A,A147,рўйхат!CS:CS)</f>
        <v/>
      </c>
      <c r="M147" s="166">
        <f>+IFERROR(K147/G147*100,0)</f>
        <v/>
      </c>
      <c r="N147" s="166">
        <f>+IFERROR(L147/H147*100,0)</f>
        <v/>
      </c>
      <c r="O147" s="154">
        <f>+Q147+S147</f>
        <v/>
      </c>
      <c r="P147" s="153">
        <f>+R147+T147</f>
        <v/>
      </c>
      <c r="Q147" s="154">
        <f>+SUMIF(рўйхат!A:A,A147,рўйхат!CZ:CZ)</f>
        <v/>
      </c>
      <c r="R147" s="153">
        <f>+SUMIF(рўйхат!A:A,A147,рўйхат!DA:DA)</f>
        <v/>
      </c>
      <c r="S147" s="154">
        <f>+SUMIF(рўйхат!A:A,A147,рўйхат!DB:DB)</f>
        <v/>
      </c>
      <c r="T147" s="153">
        <f>+SUMIF(рўйхат!A:A,A147,рўйхат!DC:DC)</f>
        <v/>
      </c>
      <c r="U147" s="164">
        <f>+IFERROR(O147/E147*100,0)</f>
        <v/>
      </c>
      <c r="V147" s="164">
        <f>+IFERROR(P147/F147*100,0)</f>
        <v/>
      </c>
      <c r="W147" s="154">
        <f>+SUMIF(рўйхат!A:A,A147,рўйхат!AX:AX)</f>
        <v/>
      </c>
      <c r="X147" s="156">
        <f>+SUMIF(рўйхат!A:A,A147,рўйхат!AY:AY)</f>
        <v/>
      </c>
      <c r="Y147" s="164">
        <f>+IFERROR(W147/E147*100,0)</f>
        <v/>
      </c>
      <c r="Z147" s="193">
        <f>+IFERROR(X147/F147*100,0)</f>
        <v/>
      </c>
    </row>
    <row r="148" outlineLevel="1" ht="33" customFormat="1" customHeight="1" s="148" thickBot="1">
      <c r="A148" s="148" t="n">
        <v>312026173</v>
      </c>
      <c r="B148" s="148" t="n">
        <v>10</v>
      </c>
      <c r="C148" s="148" t="inlineStr">
        <is>
          <t>Давлат улуши 50 фоиздан ортиқ корхоналар</t>
        </is>
      </c>
      <c r="D148" s="167" t="inlineStr">
        <is>
          <t>“Issiqlikta’minoti” АЖ</t>
        </is>
      </c>
      <c r="E148" s="185">
        <f>+SUMIF(рўйхат!A:A,A148,рўйхат!F:F)</f>
        <v/>
      </c>
      <c r="F148" s="186">
        <f>+SUMIF(рўйхат!A:A,A148,рўйхат!G:G)</f>
        <v/>
      </c>
      <c r="G148" s="185">
        <f>+SUMIF(рўйхат!A:A,A148,рўйхат!BL:BL)</f>
        <v/>
      </c>
      <c r="H148" s="186">
        <f>+SUMIF(рўйхат!A:A,A148,рўйхат!BM:BM)</f>
        <v/>
      </c>
      <c r="I148" s="190">
        <f>+IFERROR(G148/E148*100,0)</f>
        <v/>
      </c>
      <c r="J148" s="190">
        <f>+IFERROR(H148/F148*100,0)</f>
        <v/>
      </c>
      <c r="K148" s="185">
        <f>+SUMIF(рўйхат!A:A,A148,рўйхат!CR:CR)</f>
        <v/>
      </c>
      <c r="L148" s="186">
        <f>+SUMIF(рўйхат!A:A,A148,рўйхат!CS:CS)</f>
        <v/>
      </c>
      <c r="M148" s="190">
        <f>+IFERROR(K148/G148*100,0)</f>
        <v/>
      </c>
      <c r="N148" s="190">
        <f>+IFERROR(L148/H148*100,0)</f>
        <v/>
      </c>
      <c r="O148" s="185">
        <f>+Q148+S148</f>
        <v/>
      </c>
      <c r="P148" s="186">
        <f>+R148+T148</f>
        <v/>
      </c>
      <c r="Q148" s="185">
        <f>+SUMIF(рўйхат!A:A,A148,рўйхат!CZ:CZ)</f>
        <v/>
      </c>
      <c r="R148" s="186">
        <f>+SUMIF(рўйхат!A:A,A148,рўйхат!DA:DA)</f>
        <v/>
      </c>
      <c r="S148" s="185">
        <f>+SUMIF(рўйхат!A:A,A148,рўйхат!DB:DB)</f>
        <v/>
      </c>
      <c r="T148" s="186">
        <f>+SUMIF(рўйхат!A:A,A148,рўйхат!DC:DC)</f>
        <v/>
      </c>
      <c r="U148" s="187">
        <f>+IFERROR(O148/E148*100,0)</f>
        <v/>
      </c>
      <c r="V148" s="187">
        <f>+IFERROR(P148/F148*100,0)</f>
        <v/>
      </c>
      <c r="W148" s="185">
        <f>+SUMIF(рўйхат!A:A,A148,рўйхат!AX:AX)</f>
        <v/>
      </c>
      <c r="X148" s="188">
        <f>+SUMIF(рўйхат!A:A,A148,рўйхат!AY:AY)</f>
        <v/>
      </c>
      <c r="Y148" s="187">
        <f>+IFERROR(W148/E148*100,0)</f>
        <v/>
      </c>
      <c r="Z148" s="197">
        <f>+IFERROR(X148/F148*100,0)</f>
        <v/>
      </c>
    </row>
    <row r="149" ht="51" customFormat="1" customHeight="1" s="148" thickBot="1">
      <c r="D149" s="258" t="inlineStr">
        <is>
          <t>ДЕПАРТАМЕНТ</t>
        </is>
      </c>
      <c r="E149" s="221" t="n"/>
      <c r="F149" s="221" t="n"/>
      <c r="G149" s="221" t="n"/>
      <c r="H149" s="221" t="n"/>
      <c r="I149" s="221" t="n"/>
      <c r="J149" s="221" t="n"/>
      <c r="K149" s="221" t="n"/>
      <c r="L149" s="221" t="n"/>
      <c r="M149" s="221" t="n"/>
      <c r="N149" s="221" t="n"/>
      <c r="O149" s="221" t="n"/>
      <c r="P149" s="221" t="n"/>
      <c r="Q149" s="221" t="n"/>
      <c r="R149" s="221" t="n"/>
      <c r="S149" s="221" t="n"/>
      <c r="T149" s="221" t="n"/>
      <c r="U149" s="221" t="n"/>
      <c r="V149" s="221" t="n"/>
      <c r="W149" s="221" t="n"/>
      <c r="X149" s="221" t="n"/>
      <c r="Y149" s="221" t="n"/>
      <c r="Z149" s="222" t="n"/>
    </row>
    <row r="150" ht="45" customFormat="1" customHeight="1" s="152">
      <c r="D150" s="180" t="inlineStr">
        <is>
          <t>ЖАМИ:</t>
        </is>
      </c>
      <c r="E150" s="191">
        <f>+SUM(E151:E152)</f>
        <v/>
      </c>
      <c r="F150" s="192">
        <f>+SUM(F151:F152)</f>
        <v/>
      </c>
      <c r="G150" s="191">
        <f>+SUM(G151:G152)</f>
        <v/>
      </c>
      <c r="H150" s="192">
        <f>+SUM(H151:H152)</f>
        <v/>
      </c>
      <c r="I150" s="184">
        <f>+IFERROR(G150/E150*100,0)</f>
        <v/>
      </c>
      <c r="J150" s="184">
        <f>+IFERROR(H150/F150*100,0)</f>
        <v/>
      </c>
      <c r="K150" s="191">
        <f>+SUM(K151:K152)</f>
        <v/>
      </c>
      <c r="L150" s="192">
        <f>+SUM(L151:L152)</f>
        <v/>
      </c>
      <c r="M150" s="184">
        <f>+IFERROR(K150/G150*100,0)</f>
        <v/>
      </c>
      <c r="N150" s="184">
        <f>+IFERROR(L150/H150*100,0)</f>
        <v/>
      </c>
      <c r="O150" s="191">
        <f>+SUM(O151:O152)</f>
        <v/>
      </c>
      <c r="P150" s="192">
        <f>+SUM(P151:P152)</f>
        <v/>
      </c>
      <c r="Q150" s="191">
        <f>+SUM(Q151:Q152)</f>
        <v/>
      </c>
      <c r="R150" s="192">
        <f>+SUM(R151:R152)</f>
        <v/>
      </c>
      <c r="S150" s="191">
        <f>+SUM(S151:S152)</f>
        <v/>
      </c>
      <c r="T150" s="192">
        <f>+SUM(T151:T152)</f>
        <v/>
      </c>
      <c r="U150" s="183">
        <f>+IFERROR(O150/E150*100,0)</f>
        <v/>
      </c>
      <c r="V150" s="183">
        <f>+IFERROR(P150/F150*100,0)</f>
        <v/>
      </c>
      <c r="W150" s="191">
        <f>+SUM(W151:W152)</f>
        <v/>
      </c>
      <c r="X150" s="192">
        <f>+SUM(X151:X152)</f>
        <v/>
      </c>
      <c r="Y150" s="183">
        <f>+IFERROR(W150/E150*100,0)</f>
        <v/>
      </c>
      <c r="Z150" s="196">
        <f>+IFERROR(X150/F150*100,0)</f>
        <v/>
      </c>
    </row>
    <row r="151" outlineLevel="1" ht="33" customFormat="1" customHeight="1" s="148">
      <c r="A151" s="148" t="n">
        <v>203661531</v>
      </c>
      <c r="B151" s="148" t="n">
        <v>11</v>
      </c>
      <c r="C151" s="148" t="inlineStr">
        <is>
          <t>Департамент</t>
        </is>
      </c>
      <c r="D151" s="167" t="inlineStr">
        <is>
          <t>Ўзбекистон Республикаси Бош прокуратураси ҳузуридаги Иқтисодий жиноятларга қарши курашиш департаменти</t>
        </is>
      </c>
      <c r="E151" s="154">
        <f>+SUMIF(рўйхат!A:A,A151,рўйхат!F:F)</f>
        <v/>
      </c>
      <c r="F151" s="153">
        <f>+SUMIF(рўйхат!A:A,A151,рўйхат!G:G)</f>
        <v/>
      </c>
      <c r="G151" s="154">
        <f>+SUMIF(рўйхат!A:A,A151,рўйхат!BL:BL)</f>
        <v/>
      </c>
      <c r="H151" s="153">
        <f>+SUMIF(рўйхат!A:A,A151,рўйхат!BM:BM)</f>
        <v/>
      </c>
      <c r="I151" s="166">
        <f>+IFERROR(G151/E151*100,0)</f>
        <v/>
      </c>
      <c r="J151" s="166">
        <f>+IFERROR(H151/F151*100,0)</f>
        <v/>
      </c>
      <c r="K151" s="154">
        <f>+SUMIF(рўйхат!A:A,A151,рўйхат!CR:CR)</f>
        <v/>
      </c>
      <c r="L151" s="153">
        <f>+SUMIF(рўйхат!A:A,A151,рўйхат!CS:CS)</f>
        <v/>
      </c>
      <c r="M151" s="166">
        <f>+IFERROR(K151/G151*100,0)</f>
        <v/>
      </c>
      <c r="N151" s="166">
        <f>+IFERROR(L151/H151*100,0)</f>
        <v/>
      </c>
      <c r="O151" s="154">
        <f>+Q151+S151</f>
        <v/>
      </c>
      <c r="P151" s="153">
        <f>+R151+T151</f>
        <v/>
      </c>
      <c r="Q151" s="154">
        <f>+SUMIF(рўйхат!A:A,A151,рўйхат!CZ:CZ)</f>
        <v/>
      </c>
      <c r="R151" s="153">
        <f>+SUMIF(рўйхат!A:A,A151,рўйхат!DA:DA)</f>
        <v/>
      </c>
      <c r="S151" s="154">
        <f>+SUMIF(рўйхат!A:A,A151,рўйхат!DB:DB)</f>
        <v/>
      </c>
      <c r="T151" s="153">
        <f>+SUMIF(рўйхат!A:A,A151,рўйхат!DC:DC)</f>
        <v/>
      </c>
      <c r="U151" s="164">
        <f>+IFERROR(O151/E151*100,0)</f>
        <v/>
      </c>
      <c r="V151" s="164">
        <f>+IFERROR(P151/F151*100,0)</f>
        <v/>
      </c>
      <c r="W151" s="154">
        <f>+SUMIF(рўйхат!A:A,A151,рўйхат!AX:AX)</f>
        <v/>
      </c>
      <c r="X151" s="156">
        <f>+SUMIF(рўйхат!A:A,A151,рўйхат!AY:AY)</f>
        <v/>
      </c>
      <c r="Y151" s="164">
        <f>+IFERROR(W151/E151*100,0)</f>
        <v/>
      </c>
      <c r="Z151" s="193">
        <f>+IFERROR(X151/F151*100,0)</f>
        <v/>
      </c>
    </row>
    <row r="152" outlineLevel="1" ht="33" customFormat="1" customHeight="1" s="148" thickBot="1">
      <c r="A152" s="148" t="n">
        <v>304967272</v>
      </c>
      <c r="B152" s="148" t="n">
        <v>11</v>
      </c>
      <c r="C152" s="148" t="inlineStr">
        <is>
          <t>Департамент</t>
        </is>
      </c>
      <c r="D152" s="167" t="inlineStr">
        <is>
          <t>Ўзбекистон Республикаси Иқтисодиёт ва молия вазирлиги ҳузуридаги Қишлоқ хўжалигини давлат томонидан қўллаб-қувватлаш жамғармасини бошқариш департаменти</t>
        </is>
      </c>
      <c r="E152" s="185">
        <f>+SUMIF(рўйхат!A:A,A152,рўйхат!F:F)</f>
        <v/>
      </c>
      <c r="F152" s="186">
        <f>+SUMIF(рўйхат!A:A,A152,рўйхат!G:G)</f>
        <v/>
      </c>
      <c r="G152" s="185">
        <f>+SUMIF(рўйхат!A:A,A152,рўйхат!BL:BL)</f>
        <v/>
      </c>
      <c r="H152" s="186">
        <f>+SUMIF(рўйхат!A:A,A152,рўйхат!BM:BM)</f>
        <v/>
      </c>
      <c r="I152" s="190">
        <f>+IFERROR(G152/E152*100,0)</f>
        <v/>
      </c>
      <c r="J152" s="190">
        <f>+IFERROR(H152/F152*100,0)</f>
        <v/>
      </c>
      <c r="K152" s="185">
        <f>+SUMIF(рўйхат!A:A,A152,рўйхат!CR:CR)</f>
        <v/>
      </c>
      <c r="L152" s="186">
        <f>+SUMIF(рўйхат!A:A,A152,рўйхат!CS:CS)</f>
        <v/>
      </c>
      <c r="M152" s="190">
        <f>+IFERROR(K152/G152*100,0)</f>
        <v/>
      </c>
      <c r="N152" s="190">
        <f>+IFERROR(L152/H152*100,0)</f>
        <v/>
      </c>
      <c r="O152" s="185">
        <f>+Q152+S152</f>
        <v/>
      </c>
      <c r="P152" s="186">
        <f>+R152+T152</f>
        <v/>
      </c>
      <c r="Q152" s="185">
        <f>+SUMIF(рўйхат!A:A,A152,рўйхат!CZ:CZ)</f>
        <v/>
      </c>
      <c r="R152" s="186">
        <f>+SUMIF(рўйхат!A:A,A152,рўйхат!DA:DA)</f>
        <v/>
      </c>
      <c r="S152" s="185">
        <f>+SUMIF(рўйхат!A:A,A152,рўйхат!DB:DB)</f>
        <v/>
      </c>
      <c r="T152" s="186">
        <f>+SUMIF(рўйхат!A:A,A152,рўйхат!DC:DC)</f>
        <v/>
      </c>
      <c r="U152" s="187">
        <f>+IFERROR(O152/E152*100,0)</f>
        <v/>
      </c>
      <c r="V152" s="187">
        <f>+IFERROR(P152/F152*100,0)</f>
        <v/>
      </c>
      <c r="W152" s="185">
        <f>+SUMIF(рўйхат!A:A,A152,рўйхат!AX:AX)</f>
        <v/>
      </c>
      <c r="X152" s="188">
        <f>+SUMIF(рўйхат!A:A,A152,рўйхат!AY:AY)</f>
        <v/>
      </c>
      <c r="Y152" s="187">
        <f>+IFERROR(W152/E152*100,0)</f>
        <v/>
      </c>
      <c r="Z152" s="197">
        <f>+IFERROR(X152/F152*100,0)</f>
        <v/>
      </c>
    </row>
    <row r="153" ht="51" customFormat="1" customHeight="1" s="148" thickBot="1">
      <c r="D153" s="258" t="inlineStr">
        <is>
          <t>БОШҚА</t>
        </is>
      </c>
      <c r="E153" s="221" t="n"/>
      <c r="F153" s="221" t="n"/>
      <c r="G153" s="221" t="n"/>
      <c r="H153" s="221" t="n"/>
      <c r="I153" s="221" t="n"/>
      <c r="J153" s="221" t="n"/>
      <c r="K153" s="221" t="n"/>
      <c r="L153" s="221" t="n"/>
      <c r="M153" s="221" t="n"/>
      <c r="N153" s="221" t="n"/>
      <c r="O153" s="221" t="n"/>
      <c r="P153" s="221" t="n"/>
      <c r="Q153" s="221" t="n"/>
      <c r="R153" s="221" t="n"/>
      <c r="S153" s="221" t="n"/>
      <c r="T153" s="221" t="n"/>
      <c r="U153" s="221" t="n"/>
      <c r="V153" s="221" t="n"/>
      <c r="W153" s="221" t="n"/>
      <c r="X153" s="221" t="n"/>
      <c r="Y153" s="221" t="n"/>
      <c r="Z153" s="222" t="n"/>
    </row>
    <row r="154" ht="45" customFormat="1" customHeight="1" s="148">
      <c r="D154" s="180" t="inlineStr">
        <is>
          <t>ЖАМИ:</t>
        </is>
      </c>
      <c r="E154" s="191">
        <f>+SUM(E155:E172)</f>
        <v/>
      </c>
      <c r="F154" s="192">
        <f>+SUM(F155:F172)</f>
        <v/>
      </c>
      <c r="G154" s="191">
        <f>+SUM(G155:G172)</f>
        <v/>
      </c>
      <c r="H154" s="192">
        <f>+SUM(H155:H172)</f>
        <v/>
      </c>
      <c r="I154" s="184">
        <f>+IFERROR(G154/E154*100,0)</f>
        <v/>
      </c>
      <c r="J154" s="184">
        <f>+IFERROR(H154/F154*100,0)</f>
        <v/>
      </c>
      <c r="K154" s="191">
        <f>+SUM(K155:K172)</f>
        <v/>
      </c>
      <c r="L154" s="192">
        <f>+SUM(L155:L172)</f>
        <v/>
      </c>
      <c r="M154" s="184">
        <f>+IFERROR(K154/G154*100,0)</f>
        <v/>
      </c>
      <c r="N154" s="184">
        <f>+IFERROR(L154/H154*100,0)</f>
        <v/>
      </c>
      <c r="O154" s="191">
        <f>+SUM(O155:O172)</f>
        <v/>
      </c>
      <c r="P154" s="192">
        <f>+SUM(P155:P172)</f>
        <v/>
      </c>
      <c r="Q154" s="191">
        <f>+SUM(Q155:Q172)</f>
        <v/>
      </c>
      <c r="R154" s="192">
        <f>+SUM(R155:R172)</f>
        <v/>
      </c>
      <c r="S154" s="191">
        <f>+SUM(S155:S172)</f>
        <v/>
      </c>
      <c r="T154" s="192">
        <f>+SUM(T155:T172)</f>
        <v/>
      </c>
      <c r="U154" s="183">
        <f>+IFERROR(O154/E154*100,0)</f>
        <v/>
      </c>
      <c r="V154" s="183">
        <f>+IFERROR(P154/F154*100,0)</f>
        <v/>
      </c>
      <c r="W154" s="191">
        <f>+SUM(W155:W172)</f>
        <v/>
      </c>
      <c r="X154" s="192">
        <f>+SUM(X155:X172)</f>
        <v/>
      </c>
      <c r="Y154" s="183">
        <f>+IFERROR(W154/E154*100,0)</f>
        <v/>
      </c>
      <c r="Z154" s="196">
        <f>+IFERROR(X154/F154*100,0)</f>
        <v/>
      </c>
    </row>
    <row r="155" outlineLevel="1" ht="33" customFormat="1" customHeight="1" s="148">
      <c r="A155" s="148" t="n">
        <v>200542049</v>
      </c>
      <c r="B155" s="148" t="n">
        <v>12</v>
      </c>
      <c r="C155" s="148" t="inlineStr">
        <is>
          <t>Бошқа</t>
        </is>
      </c>
      <c r="D155" s="167" t="inlineStr">
        <is>
          <t>Юнеско ишлари бўйича Ўзбекистон республикаси миллий коммисияси</t>
        </is>
      </c>
      <c r="E155" s="154">
        <f>+SUMIF(рўйхат!A:A,A155,рўйхат!F:F)</f>
        <v/>
      </c>
      <c r="F155" s="153">
        <f>+SUMIF(рўйхат!A:A,A155,рўйхат!G:G)</f>
        <v/>
      </c>
      <c r="G155" s="154">
        <f>+SUMIF(рўйхат!A:A,A155,рўйхат!BL:BL)</f>
        <v/>
      </c>
      <c r="H155" s="153">
        <f>+SUMIF(рўйхат!A:A,A155,рўйхат!BM:BM)</f>
        <v/>
      </c>
      <c r="I155" s="166">
        <f>+IFERROR(G155/E155*100,0)</f>
        <v/>
      </c>
      <c r="J155" s="166">
        <f>+IFERROR(H155/F155*100,0)</f>
        <v/>
      </c>
      <c r="K155" s="154">
        <f>+SUMIF(рўйхат!A:A,A155,рўйхат!CR:CR)</f>
        <v/>
      </c>
      <c r="L155" s="153">
        <f>+SUMIF(рўйхат!A:A,A155,рўйхат!CS:CS)</f>
        <v/>
      </c>
      <c r="M155" s="166">
        <f>+IFERROR(K155/G155*100,0)</f>
        <v/>
      </c>
      <c r="N155" s="166">
        <f>+IFERROR(L155/H155*100,0)</f>
        <v/>
      </c>
      <c r="O155" s="154">
        <f>+Q155+S155</f>
        <v/>
      </c>
      <c r="P155" s="153">
        <f>+R155+T155</f>
        <v/>
      </c>
      <c r="Q155" s="154">
        <f>+SUMIF(рўйхат!A:A,A155,рўйхат!CZ:CZ)</f>
        <v/>
      </c>
      <c r="R155" s="153">
        <f>+SUMIF(рўйхат!A:A,A155,рўйхат!DA:DA)</f>
        <v/>
      </c>
      <c r="S155" s="154">
        <f>+SUMIF(рўйхат!A:A,A155,рўйхат!DB:DB)</f>
        <v/>
      </c>
      <c r="T155" s="153">
        <f>+SUMIF(рўйхат!A:A,A155,рўйхат!DC:DC)</f>
        <v/>
      </c>
      <c r="U155" s="164">
        <f>+IFERROR(O155/E155*100,0)</f>
        <v/>
      </c>
      <c r="V155" s="164">
        <f>+IFERROR(P155/F155*100,0)</f>
        <v/>
      </c>
      <c r="W155" s="154">
        <f>+SUMIF(рўйхат!A:A,A155,рўйхат!AX:AX)</f>
        <v/>
      </c>
      <c r="X155" s="156">
        <f>+SUMIF(рўйхат!A:A,A155,рўйхат!AY:AY)</f>
        <v/>
      </c>
      <c r="Y155" s="164">
        <f>+IFERROR(W155/E155*100,0)</f>
        <v/>
      </c>
      <c r="Z155" s="193">
        <f>+IFERROR(X155/F155*100,0)</f>
        <v/>
      </c>
    </row>
    <row r="156" outlineLevel="1" ht="33" customFormat="1" customHeight="1" s="148">
      <c r="A156" s="148" t="n">
        <v>200555349</v>
      </c>
      <c r="B156" s="148" t="n">
        <v>12</v>
      </c>
      <c r="C156" s="148" t="inlineStr">
        <is>
          <t>Бошқа</t>
        </is>
      </c>
      <c r="D156" s="167" t="inlineStr">
        <is>
          <t>Ўзбекистон Ресрубликаси Бош прокуратураси</t>
        </is>
      </c>
      <c r="E156" s="154">
        <f>+SUMIF(рўйхат!A:A,A156,рўйхат!F:F)</f>
        <v/>
      </c>
      <c r="F156" s="153">
        <f>+SUMIF(рўйхат!A:A,A156,рўйхат!G:G)</f>
        <v/>
      </c>
      <c r="G156" s="154">
        <f>+SUMIF(рўйхат!A:A,A156,рўйхат!BL:BL)</f>
        <v/>
      </c>
      <c r="H156" s="153">
        <f>+SUMIF(рўйхат!A:A,A156,рўйхат!BM:BM)</f>
        <v/>
      </c>
      <c r="I156" s="166">
        <f>+IFERROR(G156/E156*100,0)</f>
        <v/>
      </c>
      <c r="J156" s="166">
        <f>+IFERROR(H156/F156*100,0)</f>
        <v/>
      </c>
      <c r="K156" s="154">
        <f>+SUMIF(рўйхат!A:A,A156,рўйхат!CR:CR)</f>
        <v/>
      </c>
      <c r="L156" s="153">
        <f>+SUMIF(рўйхат!A:A,A156,рўйхат!CS:CS)</f>
        <v/>
      </c>
      <c r="M156" s="166">
        <f>+IFERROR(K156/G156*100,0)</f>
        <v/>
      </c>
      <c r="N156" s="166">
        <f>+IFERROR(L156/H156*100,0)</f>
        <v/>
      </c>
      <c r="O156" s="154">
        <f>+Q156+S156</f>
        <v/>
      </c>
      <c r="P156" s="153">
        <f>+R156+T156</f>
        <v/>
      </c>
      <c r="Q156" s="154">
        <f>+SUMIF(рўйхат!A:A,A156,рўйхат!CZ:CZ)</f>
        <v/>
      </c>
      <c r="R156" s="153">
        <f>+SUMIF(рўйхат!A:A,A156,рўйхат!DA:DA)</f>
        <v/>
      </c>
      <c r="S156" s="154">
        <f>+SUMIF(рўйхат!A:A,A156,рўйхат!DB:DB)</f>
        <v/>
      </c>
      <c r="T156" s="153">
        <f>+SUMIF(рўйхат!A:A,A156,рўйхат!DC:DC)</f>
        <v/>
      </c>
      <c r="U156" s="164">
        <f>+IFERROR(O156/E156*100,0)</f>
        <v/>
      </c>
      <c r="V156" s="164">
        <f>+IFERROR(P156/F156*100,0)</f>
        <v/>
      </c>
      <c r="W156" s="154">
        <f>+SUMIF(рўйхат!A:A,A156,рўйхат!AX:AX)</f>
        <v/>
      </c>
      <c r="X156" s="156">
        <f>+SUMIF(рўйхат!A:A,A156,рўйхат!AY:AY)</f>
        <v/>
      </c>
      <c r="Y156" s="164">
        <f>+IFERROR(W156/E156*100,0)</f>
        <v/>
      </c>
      <c r="Z156" s="193">
        <f>+IFERROR(X156/F156*100,0)</f>
        <v/>
      </c>
    </row>
    <row r="157" outlineLevel="1" ht="33" customFormat="1" customHeight="1" s="148">
      <c r="A157" s="148" t="n">
        <v>200637561</v>
      </c>
      <c r="B157" s="148" t="n">
        <v>12</v>
      </c>
      <c r="C157" s="148" t="inlineStr">
        <is>
          <t>Бошқа</t>
        </is>
      </c>
      <c r="D157" s="167" t="inlineStr">
        <is>
          <t>Ўзбекистон Республикаси Президенти администрацияси Комплаенс хизмати</t>
        </is>
      </c>
      <c r="E157" s="154">
        <f>+SUMIF(рўйхат!A:A,A157,рўйхат!F:F)</f>
        <v/>
      </c>
      <c r="F157" s="153">
        <f>+SUMIF(рўйхат!A:A,A157,рўйхат!G:G)</f>
        <v/>
      </c>
      <c r="G157" s="154">
        <f>+SUMIF(рўйхат!A:A,A157,рўйхат!BL:BL)</f>
        <v/>
      </c>
      <c r="H157" s="153">
        <f>+SUMIF(рўйхат!A:A,A157,рўйхат!BM:BM)</f>
        <v/>
      </c>
      <c r="I157" s="166">
        <f>+IFERROR(G157/E157*100,0)</f>
        <v/>
      </c>
      <c r="J157" s="166">
        <f>+IFERROR(H157/F157*100,0)</f>
        <v/>
      </c>
      <c r="K157" s="154">
        <f>+SUMIF(рўйхат!A:A,A157,рўйхат!CR:CR)</f>
        <v/>
      </c>
      <c r="L157" s="153">
        <f>+SUMIF(рўйхат!A:A,A157,рўйхат!CS:CS)</f>
        <v/>
      </c>
      <c r="M157" s="166">
        <f>+IFERROR(K157/G157*100,0)</f>
        <v/>
      </c>
      <c r="N157" s="166">
        <f>+IFERROR(L157/H157*100,0)</f>
        <v/>
      </c>
      <c r="O157" s="154">
        <f>+Q157+S157</f>
        <v/>
      </c>
      <c r="P157" s="153">
        <f>+R157+T157</f>
        <v/>
      </c>
      <c r="Q157" s="154">
        <f>+SUMIF(рўйхат!A:A,A157,рўйхат!CZ:CZ)</f>
        <v/>
      </c>
      <c r="R157" s="153">
        <f>+SUMIF(рўйхат!A:A,A157,рўйхат!DA:DA)</f>
        <v/>
      </c>
      <c r="S157" s="154">
        <f>+SUMIF(рўйхат!A:A,A157,рўйхат!DB:DB)</f>
        <v/>
      </c>
      <c r="T157" s="153">
        <f>+SUMIF(рўйхат!A:A,A157,рўйхат!DC:DC)</f>
        <v/>
      </c>
      <c r="U157" s="164">
        <f>+IFERROR(O157/E157*100,0)</f>
        <v/>
      </c>
      <c r="V157" s="164">
        <f>+IFERROR(P157/F157*100,0)</f>
        <v/>
      </c>
      <c r="W157" s="154">
        <f>+SUMIF(рўйхат!A:A,A157,рўйхат!AX:AX)</f>
        <v/>
      </c>
      <c r="X157" s="156">
        <f>+SUMIF(рўйхат!A:A,A157,рўйхат!AY:AY)</f>
        <v/>
      </c>
      <c r="Y157" s="164">
        <f>+IFERROR(W157/E157*100,0)</f>
        <v/>
      </c>
      <c r="Z157" s="193">
        <f>+IFERROR(X157/F157*100,0)</f>
        <v/>
      </c>
    </row>
    <row r="158" outlineLevel="1" ht="33" customFormat="1" customHeight="1" s="148">
      <c r="A158" s="148" t="n">
        <v>200795984</v>
      </c>
      <c r="B158" s="148" t="n">
        <v>12</v>
      </c>
      <c r="C158" s="148" t="inlineStr">
        <is>
          <t>Бошқа</t>
        </is>
      </c>
      <c r="D158" s="167" t="inlineStr">
        <is>
          <t>Ўзбекфильм киноконсерни ДУК</t>
        </is>
      </c>
      <c r="E158" s="154">
        <f>+SUMIF(рўйхат!A:A,A158,рўйхат!F:F)</f>
        <v/>
      </c>
      <c r="F158" s="153">
        <f>+SUMIF(рўйхат!A:A,A158,рўйхат!G:G)</f>
        <v/>
      </c>
      <c r="G158" s="154">
        <f>+SUMIF(рўйхат!A:A,A158,рўйхат!BL:BL)</f>
        <v/>
      </c>
      <c r="H158" s="153">
        <f>+SUMIF(рўйхат!A:A,A158,рўйхат!BM:BM)</f>
        <v/>
      </c>
      <c r="I158" s="166">
        <f>+IFERROR(G158/E158*100,0)</f>
        <v/>
      </c>
      <c r="J158" s="166">
        <f>+IFERROR(H158/F158*100,0)</f>
        <v/>
      </c>
      <c r="K158" s="154">
        <f>+SUMIF(рўйхат!A:A,A158,рўйхат!CR:CR)</f>
        <v/>
      </c>
      <c r="L158" s="153">
        <f>+SUMIF(рўйхат!A:A,A158,рўйхат!CS:CS)</f>
        <v/>
      </c>
      <c r="M158" s="166">
        <f>+IFERROR(K158/G158*100,0)</f>
        <v/>
      </c>
      <c r="N158" s="166">
        <f>+IFERROR(L158/H158*100,0)</f>
        <v/>
      </c>
      <c r="O158" s="154">
        <f>+Q158+S158</f>
        <v/>
      </c>
      <c r="P158" s="153">
        <f>+R158+T158</f>
        <v/>
      </c>
      <c r="Q158" s="154">
        <f>+SUMIF(рўйхат!A:A,A158,рўйхат!CZ:CZ)</f>
        <v/>
      </c>
      <c r="R158" s="153">
        <f>+SUMIF(рўйхат!A:A,A158,рўйхат!DA:DA)</f>
        <v/>
      </c>
      <c r="S158" s="154">
        <f>+SUMIF(рўйхат!A:A,A158,рўйхат!DB:DB)</f>
        <v/>
      </c>
      <c r="T158" s="153">
        <f>+SUMIF(рўйхат!A:A,A158,рўйхат!DC:DC)</f>
        <v/>
      </c>
      <c r="U158" s="164">
        <f>+IFERROR(O158/E158*100,0)</f>
        <v/>
      </c>
      <c r="V158" s="164">
        <f>+IFERROR(P158/F158*100,0)</f>
        <v/>
      </c>
      <c r="W158" s="154">
        <f>+SUMIF(рўйхат!A:A,A158,рўйхат!AX:AX)</f>
        <v/>
      </c>
      <c r="X158" s="156">
        <f>+SUMIF(рўйхат!A:A,A158,рўйхат!AY:AY)</f>
        <v/>
      </c>
      <c r="Y158" s="164">
        <f>+IFERROR(W158/E158*100,0)</f>
        <v/>
      </c>
      <c r="Z158" s="193">
        <f>+IFERROR(X158/F158*100,0)</f>
        <v/>
      </c>
    </row>
    <row r="159" outlineLevel="1" ht="33" customFormat="1" customHeight="1" s="148">
      <c r="A159" s="148" t="n">
        <v>200936561</v>
      </c>
      <c r="B159" s="148" t="n">
        <v>12</v>
      </c>
      <c r="C159" s="148" t="inlineStr">
        <is>
          <t>Бошқа</t>
        </is>
      </c>
      <c r="D159" s="167" t="inlineStr">
        <is>
          <t>Ўзбекистон Республикаси Олий суди</t>
        </is>
      </c>
      <c r="E159" s="154">
        <f>+SUMIF(рўйхат!A:A,A159,рўйхат!F:F)</f>
        <v/>
      </c>
      <c r="F159" s="153">
        <f>+SUMIF(рўйхат!A:A,A159,рўйхат!G:G)</f>
        <v/>
      </c>
      <c r="G159" s="154">
        <f>+SUMIF(рўйхат!A:A,A159,рўйхат!BL:BL)</f>
        <v/>
      </c>
      <c r="H159" s="153">
        <f>+SUMIF(рўйхат!A:A,A159,рўйхат!BM:BM)</f>
        <v/>
      </c>
      <c r="I159" s="166">
        <f>+IFERROR(G159/E159*100,0)</f>
        <v/>
      </c>
      <c r="J159" s="166">
        <f>+IFERROR(H159/F159*100,0)</f>
        <v/>
      </c>
      <c r="K159" s="154">
        <f>+SUMIF(рўйхат!A:A,A159,рўйхат!CR:CR)</f>
        <v/>
      </c>
      <c r="L159" s="153">
        <f>+SUMIF(рўйхат!A:A,A159,рўйхат!CS:CS)</f>
        <v/>
      </c>
      <c r="M159" s="166">
        <f>+IFERROR(K159/G159*100,0)</f>
        <v/>
      </c>
      <c r="N159" s="166">
        <f>+IFERROR(L159/H159*100,0)</f>
        <v/>
      </c>
      <c r="O159" s="154">
        <f>+Q159+S159</f>
        <v/>
      </c>
      <c r="P159" s="153">
        <f>+R159+T159</f>
        <v/>
      </c>
      <c r="Q159" s="154">
        <f>+SUMIF(рўйхат!A:A,A159,рўйхат!CZ:CZ)</f>
        <v/>
      </c>
      <c r="R159" s="153">
        <f>+SUMIF(рўйхат!A:A,A159,рўйхат!DA:DA)</f>
        <v/>
      </c>
      <c r="S159" s="154">
        <f>+SUMIF(рўйхат!A:A,A159,рўйхат!DB:DB)</f>
        <v/>
      </c>
      <c r="T159" s="153">
        <f>+SUMIF(рўйхат!A:A,A159,рўйхат!DC:DC)</f>
        <v/>
      </c>
      <c r="U159" s="164">
        <f>+IFERROR(O159/E159*100,0)</f>
        <v/>
      </c>
      <c r="V159" s="164">
        <f>+IFERROR(P159/F159*100,0)</f>
        <v/>
      </c>
      <c r="W159" s="154">
        <f>+SUMIF(рўйхат!A:A,A159,рўйхат!AX:AX)</f>
        <v/>
      </c>
      <c r="X159" s="156">
        <f>+SUMIF(рўйхат!A:A,A159,рўйхат!AY:AY)</f>
        <v/>
      </c>
      <c r="Y159" s="164">
        <f>+IFERROR(W159/E159*100,0)</f>
        <v/>
      </c>
      <c r="Z159" s="193">
        <f>+IFERROR(X159/F159*100,0)</f>
        <v/>
      </c>
    </row>
    <row r="160" outlineLevel="1" ht="33" customFormat="1" customHeight="1" s="148">
      <c r="A160" s="148" t="n">
        <v>201122941</v>
      </c>
      <c r="B160" s="148" t="n">
        <v>12</v>
      </c>
      <c r="C160" s="148" t="inlineStr">
        <is>
          <t>Бошқа</t>
        </is>
      </c>
      <c r="D160" s="167" t="inlineStr">
        <is>
          <t>Ўзбекистон Республикаси Олий мажлиси қонунчилик палатасининг девони</t>
        </is>
      </c>
      <c r="E160" s="154">
        <f>+SUMIF(рўйхат!A:A,A160,рўйхат!F:F)</f>
        <v/>
      </c>
      <c r="F160" s="153">
        <f>+SUMIF(рўйхат!A:A,A160,рўйхат!G:G)</f>
        <v/>
      </c>
      <c r="G160" s="154">
        <f>+SUMIF(рўйхат!A:A,A160,рўйхат!BL:BL)</f>
        <v/>
      </c>
      <c r="H160" s="153">
        <f>+SUMIF(рўйхат!A:A,A160,рўйхат!BM:BM)</f>
        <v/>
      </c>
      <c r="I160" s="166">
        <f>+IFERROR(G160/E160*100,0)</f>
        <v/>
      </c>
      <c r="J160" s="166">
        <f>+IFERROR(H160/F160*100,0)</f>
        <v/>
      </c>
      <c r="K160" s="154">
        <f>+SUMIF(рўйхат!A:A,A160,рўйхат!CR:CR)</f>
        <v/>
      </c>
      <c r="L160" s="153">
        <f>+SUMIF(рўйхат!A:A,A160,рўйхат!CS:CS)</f>
        <v/>
      </c>
      <c r="M160" s="166">
        <f>+IFERROR(K160/G160*100,0)</f>
        <v/>
      </c>
      <c r="N160" s="166">
        <f>+IFERROR(L160/H160*100,0)</f>
        <v/>
      </c>
      <c r="O160" s="154">
        <f>+Q160+S160</f>
        <v/>
      </c>
      <c r="P160" s="153">
        <f>+R160+T160</f>
        <v/>
      </c>
      <c r="Q160" s="154">
        <f>+SUMIF(рўйхат!A:A,A160,рўйхат!CZ:CZ)</f>
        <v/>
      </c>
      <c r="R160" s="153">
        <f>+SUMIF(рўйхат!A:A,A160,рўйхат!DA:DA)</f>
        <v/>
      </c>
      <c r="S160" s="154">
        <f>+SUMIF(рўйхат!A:A,A160,рўйхат!DB:DB)</f>
        <v/>
      </c>
      <c r="T160" s="153">
        <f>+SUMIF(рўйхат!A:A,A160,рўйхат!DC:DC)</f>
        <v/>
      </c>
      <c r="U160" s="164">
        <f>+IFERROR(O160/E160*100,0)</f>
        <v/>
      </c>
      <c r="V160" s="164">
        <f>+IFERROR(P160/F160*100,0)</f>
        <v/>
      </c>
      <c r="W160" s="154">
        <f>+SUMIF(рўйхат!A:A,A160,рўйхат!AX:AX)</f>
        <v/>
      </c>
      <c r="X160" s="156">
        <f>+SUMIF(рўйхат!A:A,A160,рўйхат!AY:AY)</f>
        <v/>
      </c>
      <c r="Y160" s="164">
        <f>+IFERROR(W160/E160*100,0)</f>
        <v/>
      </c>
      <c r="Z160" s="193">
        <f>+IFERROR(X160/F160*100,0)</f>
        <v/>
      </c>
    </row>
    <row r="161" outlineLevel="1" ht="33" customFormat="1" customHeight="1" s="148">
      <c r="A161" s="148" t="n">
        <v>201675942</v>
      </c>
      <c r="B161" s="148" t="n">
        <v>12</v>
      </c>
      <c r="C161" s="148" t="inlineStr">
        <is>
          <t>Бошқа</t>
        </is>
      </c>
      <c r="D161" s="167" t="inlineStr">
        <is>
          <t>Ўзбекистон Республикаси Конституциявий суди</t>
        </is>
      </c>
      <c r="E161" s="154">
        <f>+SUMIF(рўйхат!A:A,A161,рўйхат!F:F)</f>
        <v/>
      </c>
      <c r="F161" s="153">
        <f>+SUMIF(рўйхат!A:A,A161,рўйхат!G:G)</f>
        <v/>
      </c>
      <c r="G161" s="154">
        <f>+SUMIF(рўйхат!A:A,A161,рўйхат!BL:BL)</f>
        <v/>
      </c>
      <c r="H161" s="153">
        <f>+SUMIF(рўйхат!A:A,A161,рўйхат!BM:BM)</f>
        <v/>
      </c>
      <c r="I161" s="166">
        <f>+IFERROR(G161/E161*100,0)</f>
        <v/>
      </c>
      <c r="J161" s="166">
        <f>+IFERROR(H161/F161*100,0)</f>
        <v/>
      </c>
      <c r="K161" s="154">
        <f>+SUMIF(рўйхат!A:A,A161,рўйхат!CR:CR)</f>
        <v/>
      </c>
      <c r="L161" s="153">
        <f>+SUMIF(рўйхат!A:A,A161,рўйхат!CS:CS)</f>
        <v/>
      </c>
      <c r="M161" s="166">
        <f>+IFERROR(K161/G161*100,0)</f>
        <v/>
      </c>
      <c r="N161" s="166">
        <f>+IFERROR(L161/H161*100,0)</f>
        <v/>
      </c>
      <c r="O161" s="154">
        <f>+Q161+S161</f>
        <v/>
      </c>
      <c r="P161" s="153">
        <f>+R161+T161</f>
        <v/>
      </c>
      <c r="Q161" s="154">
        <f>+SUMIF(рўйхат!A:A,A161,рўйхат!CZ:CZ)</f>
        <v/>
      </c>
      <c r="R161" s="153">
        <f>+SUMIF(рўйхат!A:A,A161,рўйхат!DA:DA)</f>
        <v/>
      </c>
      <c r="S161" s="154">
        <f>+SUMIF(рўйхат!A:A,A161,рўйхат!DB:DB)</f>
        <v/>
      </c>
      <c r="T161" s="153">
        <f>+SUMIF(рўйхат!A:A,A161,рўйхат!DC:DC)</f>
        <v/>
      </c>
      <c r="U161" s="164">
        <f>+IFERROR(O161/E161*100,0)</f>
        <v/>
      </c>
      <c r="V161" s="164">
        <f>+IFERROR(P161/F161*100,0)</f>
        <v/>
      </c>
      <c r="W161" s="154">
        <f>+SUMIF(рўйхат!A:A,A161,рўйхат!AX:AX)</f>
        <v/>
      </c>
      <c r="X161" s="156">
        <f>+SUMIF(рўйхат!A:A,A161,рўйхат!AY:AY)</f>
        <v/>
      </c>
      <c r="Y161" s="164">
        <f>+IFERROR(W161/E161*100,0)</f>
        <v/>
      </c>
      <c r="Z161" s="193">
        <f>+IFERROR(X161/F161*100,0)</f>
        <v/>
      </c>
    </row>
    <row r="162" outlineLevel="1" ht="33" customFormat="1" customHeight="1" s="148">
      <c r="A162" s="148" t="n">
        <v>201693485</v>
      </c>
      <c r="B162" s="148" t="n">
        <v>12</v>
      </c>
      <c r="C162" s="148" t="inlineStr">
        <is>
          <t>Бошқа</t>
        </is>
      </c>
      <c r="D162" s="167" t="inlineStr">
        <is>
          <t>Фан ва тараққиёт ДУК</t>
        </is>
      </c>
      <c r="E162" s="154">
        <f>+SUMIF(рўйхат!A:A,A162,рўйхат!F:F)</f>
        <v/>
      </c>
      <c r="F162" s="153">
        <f>+SUMIF(рўйхат!A:A,A162,рўйхат!G:G)</f>
        <v/>
      </c>
      <c r="G162" s="154">
        <f>+SUMIF(рўйхат!A:A,A162,рўйхат!BL:BL)</f>
        <v/>
      </c>
      <c r="H162" s="153">
        <f>+SUMIF(рўйхат!A:A,A162,рўйхат!BM:BM)</f>
        <v/>
      </c>
      <c r="I162" s="166">
        <f>+IFERROR(G162/E162*100,0)</f>
        <v/>
      </c>
      <c r="J162" s="166">
        <f>+IFERROR(H162/F162*100,0)</f>
        <v/>
      </c>
      <c r="K162" s="154">
        <f>+SUMIF(рўйхат!A:A,A162,рўйхат!CR:CR)</f>
        <v/>
      </c>
      <c r="L162" s="153">
        <f>+SUMIF(рўйхат!A:A,A162,рўйхат!CS:CS)</f>
        <v/>
      </c>
      <c r="M162" s="166">
        <f>+IFERROR(K162/G162*100,0)</f>
        <v/>
      </c>
      <c r="N162" s="166">
        <f>+IFERROR(L162/H162*100,0)</f>
        <v/>
      </c>
      <c r="O162" s="154">
        <f>+Q162+S162</f>
        <v/>
      </c>
      <c r="P162" s="153">
        <f>+R162+T162</f>
        <v/>
      </c>
      <c r="Q162" s="154">
        <f>+SUMIF(рўйхат!A:A,A162,рўйхат!CZ:CZ)</f>
        <v/>
      </c>
      <c r="R162" s="153">
        <f>+SUMIF(рўйхат!A:A,A162,рўйхат!DA:DA)</f>
        <v/>
      </c>
      <c r="S162" s="154">
        <f>+SUMIF(рўйхат!A:A,A162,рўйхат!DB:DB)</f>
        <v/>
      </c>
      <c r="T162" s="153">
        <f>+SUMIF(рўйхат!A:A,A162,рўйхат!DC:DC)</f>
        <v/>
      </c>
      <c r="U162" s="164">
        <f>+IFERROR(O162/E162*100,0)</f>
        <v/>
      </c>
      <c r="V162" s="164">
        <f>+IFERROR(P162/F162*100,0)</f>
        <v/>
      </c>
      <c r="W162" s="154">
        <f>+SUMIF(рўйхат!A:A,A162,рўйхат!AX:AX)</f>
        <v/>
      </c>
      <c r="X162" s="156">
        <f>+SUMIF(рўйхат!A:A,A162,рўйхат!AY:AY)</f>
        <v/>
      </c>
      <c r="Y162" s="164">
        <f>+IFERROR(W162/E162*100,0)</f>
        <v/>
      </c>
      <c r="Z162" s="193">
        <f>+IFERROR(X162/F162*100,0)</f>
        <v/>
      </c>
    </row>
    <row r="163" outlineLevel="1" ht="33" customFormat="1" customHeight="1" s="148">
      <c r="A163" s="148" t="n">
        <v>201794794</v>
      </c>
      <c r="B163" s="148" t="n">
        <v>12</v>
      </c>
      <c r="C163" s="148" t="inlineStr">
        <is>
          <t>Бошқа</t>
        </is>
      </c>
      <c r="D163" s="167" t="inlineStr">
        <is>
          <t>Савдо-саноат палатаси</t>
        </is>
      </c>
      <c r="E163" s="154">
        <f>+SUMIF(рўйхат!A:A,A163,рўйхат!F:F)</f>
        <v/>
      </c>
      <c r="F163" s="153">
        <f>+SUMIF(рўйхат!A:A,A163,рўйхат!G:G)</f>
        <v/>
      </c>
      <c r="G163" s="154">
        <f>+SUMIF(рўйхат!A:A,A163,рўйхат!BL:BL)</f>
        <v/>
      </c>
      <c r="H163" s="153">
        <f>+SUMIF(рўйхат!A:A,A163,рўйхат!BM:BM)</f>
        <v/>
      </c>
      <c r="I163" s="166">
        <f>+IFERROR(G163/E163*100,0)</f>
        <v/>
      </c>
      <c r="J163" s="166">
        <f>+IFERROR(H163/F163*100,0)</f>
        <v/>
      </c>
      <c r="K163" s="154">
        <f>+SUMIF(рўйхат!A:A,A163,рўйхат!CR:CR)</f>
        <v/>
      </c>
      <c r="L163" s="153">
        <f>+SUMIF(рўйхат!A:A,A163,рўйхат!CS:CS)</f>
        <v/>
      </c>
      <c r="M163" s="166">
        <f>+IFERROR(K163/G163*100,0)</f>
        <v/>
      </c>
      <c r="N163" s="166">
        <f>+IFERROR(L163/H163*100,0)</f>
        <v/>
      </c>
      <c r="O163" s="154">
        <f>+Q163+S163</f>
        <v/>
      </c>
      <c r="P163" s="153">
        <f>+R163+T163</f>
        <v/>
      </c>
      <c r="Q163" s="154">
        <f>+SUMIF(рўйхат!A:A,A163,рўйхат!CZ:CZ)</f>
        <v/>
      </c>
      <c r="R163" s="153">
        <f>+SUMIF(рўйхат!A:A,A163,рўйхат!DA:DA)</f>
        <v/>
      </c>
      <c r="S163" s="154">
        <f>+SUMIF(рўйхат!A:A,A163,рўйхат!DB:DB)</f>
        <v/>
      </c>
      <c r="T163" s="153">
        <f>+SUMIF(рўйхат!A:A,A163,рўйхат!DC:DC)</f>
        <v/>
      </c>
      <c r="U163" s="164">
        <f>+IFERROR(O163/E163*100,0)</f>
        <v/>
      </c>
      <c r="V163" s="164">
        <f>+IFERROR(P163/F163*100,0)</f>
        <v/>
      </c>
      <c r="W163" s="154">
        <f>+SUMIF(рўйхат!A:A,A163,рўйхат!AX:AX)</f>
        <v/>
      </c>
      <c r="X163" s="156">
        <f>+SUMIF(рўйхат!A:A,A163,рўйхат!AY:AY)</f>
        <v/>
      </c>
      <c r="Y163" s="164">
        <f>+IFERROR(W163/E163*100,0)</f>
        <v/>
      </c>
      <c r="Z163" s="193">
        <f>+IFERROR(X163/F163*100,0)</f>
        <v/>
      </c>
    </row>
    <row r="164" outlineLevel="1" ht="33" customFormat="1" customHeight="1" s="148">
      <c r="A164" s="148" t="n">
        <v>202184026</v>
      </c>
      <c r="B164" s="148" t="n">
        <v>12</v>
      </c>
      <c r="C164" s="148" t="inlineStr">
        <is>
          <t>Бошқа</t>
        </is>
      </c>
      <c r="D164" s="167" t="inlineStr">
        <is>
          <t>Ўзбекистон бадиий академияси ДМ</t>
        </is>
      </c>
      <c r="E164" s="154">
        <f>+SUMIF(рўйхат!A:A,A164,рўйхат!F:F)</f>
        <v/>
      </c>
      <c r="F164" s="153">
        <f>+SUMIF(рўйхат!A:A,A164,рўйхат!G:G)</f>
        <v/>
      </c>
      <c r="G164" s="154">
        <f>+SUMIF(рўйхат!A:A,A164,рўйхат!BL:BL)</f>
        <v/>
      </c>
      <c r="H164" s="153">
        <f>+SUMIF(рўйхат!A:A,A164,рўйхат!BM:BM)</f>
        <v/>
      </c>
      <c r="I164" s="166">
        <f>+IFERROR(G164/E164*100,0)</f>
        <v/>
      </c>
      <c r="J164" s="166">
        <f>+IFERROR(H164/F164*100,0)</f>
        <v/>
      </c>
      <c r="K164" s="154">
        <f>+SUMIF(рўйхат!A:A,A164,рўйхат!CR:CR)</f>
        <v/>
      </c>
      <c r="L164" s="153">
        <f>+SUMIF(рўйхат!A:A,A164,рўйхат!CS:CS)</f>
        <v/>
      </c>
      <c r="M164" s="166">
        <f>+IFERROR(K164/G164*100,0)</f>
        <v/>
      </c>
      <c r="N164" s="166">
        <f>+IFERROR(L164/H164*100,0)</f>
        <v/>
      </c>
      <c r="O164" s="154">
        <f>+Q164+S164</f>
        <v/>
      </c>
      <c r="P164" s="153">
        <f>+R164+T164</f>
        <v/>
      </c>
      <c r="Q164" s="154">
        <f>+SUMIF(рўйхат!A:A,A164,рўйхат!CZ:CZ)</f>
        <v/>
      </c>
      <c r="R164" s="153">
        <f>+SUMIF(рўйхат!A:A,A164,рўйхат!DA:DA)</f>
        <v/>
      </c>
      <c r="S164" s="154">
        <f>+SUMIF(рўйхат!A:A,A164,рўйхат!DB:DB)</f>
        <v/>
      </c>
      <c r="T164" s="153">
        <f>+SUMIF(рўйхат!A:A,A164,рўйхат!DC:DC)</f>
        <v/>
      </c>
      <c r="U164" s="164">
        <f>+IFERROR(O164/E164*100,0)</f>
        <v/>
      </c>
      <c r="V164" s="164">
        <f>+IFERROR(P164/F164*100,0)</f>
        <v/>
      </c>
      <c r="W164" s="154">
        <f>+SUMIF(рўйхат!A:A,A164,рўйхат!AX:AX)</f>
        <v/>
      </c>
      <c r="X164" s="156">
        <f>+SUMIF(рўйхат!A:A,A164,рўйхат!AY:AY)</f>
        <v/>
      </c>
      <c r="Y164" s="164">
        <f>+IFERROR(W164/E164*100,0)</f>
        <v/>
      </c>
      <c r="Z164" s="193">
        <f>+IFERROR(X164/F164*100,0)</f>
        <v/>
      </c>
    </row>
    <row r="165" outlineLevel="1" ht="33" customFormat="1" customHeight="1" s="148">
      <c r="A165" s="148" t="n">
        <v>202328944</v>
      </c>
      <c r="B165" s="148" t="n">
        <v>12</v>
      </c>
      <c r="C165" s="148" t="inlineStr">
        <is>
          <t>Бошқа</t>
        </is>
      </c>
      <c r="D165" s="167" t="inlineStr">
        <is>
          <t>Ҳунарманд уюшмаси</t>
        </is>
      </c>
      <c r="E165" s="154">
        <f>+SUMIF(рўйхат!A:A,A165,рўйхат!F:F)</f>
        <v/>
      </c>
      <c r="F165" s="153">
        <f>+SUMIF(рўйхат!A:A,A165,рўйхат!G:G)</f>
        <v/>
      </c>
      <c r="G165" s="154">
        <f>+SUMIF(рўйхат!A:A,A165,рўйхат!BL:BL)</f>
        <v/>
      </c>
      <c r="H165" s="153">
        <f>+SUMIF(рўйхат!A:A,A165,рўйхат!BM:BM)</f>
        <v/>
      </c>
      <c r="I165" s="166">
        <f>+IFERROR(G165/E165*100,0)</f>
        <v/>
      </c>
      <c r="J165" s="166">
        <f>+IFERROR(H165/F165*100,0)</f>
        <v/>
      </c>
      <c r="K165" s="154">
        <f>+SUMIF(рўйхат!A:A,A165,рўйхат!CR:CR)</f>
        <v/>
      </c>
      <c r="L165" s="153">
        <f>+SUMIF(рўйхат!A:A,A165,рўйхат!CS:CS)</f>
        <v/>
      </c>
      <c r="M165" s="166">
        <f>+IFERROR(K165/G165*100,0)</f>
        <v/>
      </c>
      <c r="N165" s="166">
        <f>+IFERROR(L165/H165*100,0)</f>
        <v/>
      </c>
      <c r="O165" s="154">
        <f>+Q165+S165</f>
        <v/>
      </c>
      <c r="P165" s="153">
        <f>+R165+T165</f>
        <v/>
      </c>
      <c r="Q165" s="154">
        <f>+SUMIF(рўйхат!A:A,A165,рўйхат!CZ:CZ)</f>
        <v/>
      </c>
      <c r="R165" s="153">
        <f>+SUMIF(рўйхат!A:A,A165,рўйхат!DA:DA)</f>
        <v/>
      </c>
      <c r="S165" s="154">
        <f>+SUMIF(рўйхат!A:A,A165,рўйхат!DB:DB)</f>
        <v/>
      </c>
      <c r="T165" s="153">
        <f>+SUMIF(рўйхат!A:A,A165,рўйхат!DC:DC)</f>
        <v/>
      </c>
      <c r="U165" s="164">
        <f>+IFERROR(O165/E165*100,0)</f>
        <v/>
      </c>
      <c r="V165" s="164">
        <f>+IFERROR(P165/F165*100,0)</f>
        <v/>
      </c>
      <c r="W165" s="154">
        <f>+SUMIF(рўйхат!A:A,A165,рўйхат!AX:AX)</f>
        <v/>
      </c>
      <c r="X165" s="156">
        <f>+SUMIF(рўйхат!A:A,A165,рўйхат!AY:AY)</f>
        <v/>
      </c>
      <c r="Y165" s="164">
        <f>+IFERROR(W165/E165*100,0)</f>
        <v/>
      </c>
      <c r="Z165" s="193">
        <f>+IFERROR(X165/F165*100,0)</f>
        <v/>
      </c>
    </row>
    <row r="166" outlineLevel="1" ht="33" customFormat="1" customHeight="1" s="148">
      <c r="A166" s="148" t="n">
        <v>203021987</v>
      </c>
      <c r="B166" s="148" t="n">
        <v>12</v>
      </c>
      <c r="C166" s="148" t="inlineStr">
        <is>
          <t>Бошқа</t>
        </is>
      </c>
      <c r="D166" s="167" t="inlineStr">
        <is>
          <t>Қимматли қоғозларнинг марказий депозитарийси АЖ</t>
        </is>
      </c>
      <c r="E166" s="154">
        <f>+SUMIF(рўйхат!A:A,A166,рўйхат!F:F)</f>
        <v/>
      </c>
      <c r="F166" s="153">
        <f>+SUMIF(рўйхат!A:A,A166,рўйхат!G:G)</f>
        <v/>
      </c>
      <c r="G166" s="154">
        <f>+SUMIF(рўйхат!A:A,A166,рўйхат!BL:BL)</f>
        <v/>
      </c>
      <c r="H166" s="153">
        <f>+SUMIF(рўйхат!A:A,A166,рўйхат!BM:BM)</f>
        <v/>
      </c>
      <c r="I166" s="166">
        <f>+IFERROR(G166/E166*100,0)</f>
        <v/>
      </c>
      <c r="J166" s="166">
        <f>+IFERROR(H166/F166*100,0)</f>
        <v/>
      </c>
      <c r="K166" s="154">
        <f>+SUMIF(рўйхат!A:A,A166,рўйхат!CR:CR)</f>
        <v/>
      </c>
      <c r="L166" s="153">
        <f>+SUMIF(рўйхат!A:A,A166,рўйхат!CS:CS)</f>
        <v/>
      </c>
      <c r="M166" s="166">
        <f>+IFERROR(K166/G166*100,0)</f>
        <v/>
      </c>
      <c r="N166" s="166">
        <f>+IFERROR(L166/H166*100,0)</f>
        <v/>
      </c>
      <c r="O166" s="154">
        <f>+Q166+S166</f>
        <v/>
      </c>
      <c r="P166" s="153">
        <f>+R166+T166</f>
        <v/>
      </c>
      <c r="Q166" s="154">
        <f>+SUMIF(рўйхат!A:A,A166,рўйхат!CZ:CZ)</f>
        <v/>
      </c>
      <c r="R166" s="153">
        <f>+SUMIF(рўйхат!A:A,A166,рўйхат!DA:DA)</f>
        <v/>
      </c>
      <c r="S166" s="154">
        <f>+SUMIF(рўйхат!A:A,A166,рўйхат!DB:DB)</f>
        <v/>
      </c>
      <c r="T166" s="153">
        <f>+SUMIF(рўйхат!A:A,A166,рўйхат!DC:DC)</f>
        <v/>
      </c>
      <c r="U166" s="164">
        <f>+IFERROR(O166/E166*100,0)</f>
        <v/>
      </c>
      <c r="V166" s="164">
        <f>+IFERROR(P166/F166*100,0)</f>
        <v/>
      </c>
      <c r="W166" s="154">
        <f>+SUMIF(рўйхат!A:A,A166,рўйхат!AX:AX)</f>
        <v/>
      </c>
      <c r="X166" s="156">
        <f>+SUMIF(рўйхат!A:A,A166,рўйхат!AY:AY)</f>
        <v/>
      </c>
      <c r="Y166" s="164">
        <f>+IFERROR(W166/E166*100,0)</f>
        <v/>
      </c>
      <c r="Z166" s="193">
        <f>+IFERROR(X166/F166*100,0)</f>
        <v/>
      </c>
    </row>
    <row r="167" outlineLevel="1" ht="33" customFormat="1" customHeight="1" s="148">
      <c r="A167" s="148" t="n">
        <v>204258707</v>
      </c>
      <c r="B167" s="148" t="n">
        <v>12</v>
      </c>
      <c r="C167" s="148" t="inlineStr">
        <is>
          <t>Бошқа</t>
        </is>
      </c>
      <c r="D167" s="167" t="inlineStr">
        <is>
          <t>Қатағон қурбонлари хотираси давлат музейи ДМ</t>
        </is>
      </c>
      <c r="E167" s="154">
        <f>+SUMIF(рўйхат!A:A,A167,рўйхат!F:F)</f>
        <v/>
      </c>
      <c r="F167" s="153">
        <f>+SUMIF(рўйхат!A:A,A167,рўйхат!G:G)</f>
        <v/>
      </c>
      <c r="G167" s="154">
        <f>+SUMIF(рўйхат!A:A,A167,рўйхат!BL:BL)</f>
        <v/>
      </c>
      <c r="H167" s="153">
        <f>+SUMIF(рўйхат!A:A,A167,рўйхат!BM:BM)</f>
        <v/>
      </c>
      <c r="I167" s="166">
        <f>+IFERROR(G167/E167*100,0)</f>
        <v/>
      </c>
      <c r="J167" s="166">
        <f>+IFERROR(H167/F167*100,0)</f>
        <v/>
      </c>
      <c r="K167" s="154">
        <f>+SUMIF(рўйхат!A:A,A167,рўйхат!CR:CR)</f>
        <v/>
      </c>
      <c r="L167" s="153">
        <f>+SUMIF(рўйхат!A:A,A167,рўйхат!CS:CS)</f>
        <v/>
      </c>
      <c r="M167" s="166">
        <f>+IFERROR(K167/G167*100,0)</f>
        <v/>
      </c>
      <c r="N167" s="166">
        <f>+IFERROR(L167/H167*100,0)</f>
        <v/>
      </c>
      <c r="O167" s="154">
        <f>+Q167+S167</f>
        <v/>
      </c>
      <c r="P167" s="153">
        <f>+R167+T167</f>
        <v/>
      </c>
      <c r="Q167" s="154">
        <f>+SUMIF(рўйхат!A:A,A167,рўйхат!CZ:CZ)</f>
        <v/>
      </c>
      <c r="R167" s="153">
        <f>+SUMIF(рўйхат!A:A,A167,рўйхат!DA:DA)</f>
        <v/>
      </c>
      <c r="S167" s="154">
        <f>+SUMIF(рўйхат!A:A,A167,рўйхат!DB:DB)</f>
        <v/>
      </c>
      <c r="T167" s="153">
        <f>+SUMIF(рўйхат!A:A,A167,рўйхат!DC:DC)</f>
        <v/>
      </c>
      <c r="U167" s="164">
        <f>+IFERROR(O167/E167*100,0)</f>
        <v/>
      </c>
      <c r="V167" s="164">
        <f>+IFERROR(P167/F167*100,0)</f>
        <v/>
      </c>
      <c r="W167" s="154">
        <f>+SUMIF(рўйхат!A:A,A167,рўйхат!AX:AX)</f>
        <v/>
      </c>
      <c r="X167" s="156">
        <f>+SUMIF(рўйхат!A:A,A167,рўйхат!AY:AY)</f>
        <v/>
      </c>
      <c r="Y167" s="164">
        <f>+IFERROR(W167/E167*100,0)</f>
        <v/>
      </c>
      <c r="Z167" s="193">
        <f>+IFERROR(X167/F167*100,0)</f>
        <v/>
      </c>
    </row>
    <row r="168" outlineLevel="1" ht="33" customFormat="1" customHeight="1" s="148">
      <c r="A168" s="148" t="n">
        <v>205391004</v>
      </c>
      <c r="B168" s="148" t="n">
        <v>12</v>
      </c>
      <c r="C168" s="148" t="inlineStr">
        <is>
          <t>Бошқа</t>
        </is>
      </c>
      <c r="D168" s="167" t="inlineStr">
        <is>
          <t>Ўзбекистон Республикаси Президенти Администрацияси Маъмурий бинолардан фойдаланиш бошқармаси ДМ</t>
        </is>
      </c>
      <c r="E168" s="154">
        <f>+SUMIF(рўйхат!A:A,A168,рўйхат!F:F)</f>
        <v/>
      </c>
      <c r="F168" s="153">
        <f>+SUMIF(рўйхат!A:A,A168,рўйхат!G:G)</f>
        <v/>
      </c>
      <c r="G168" s="154">
        <f>+SUMIF(рўйхат!A:A,A168,рўйхат!BL:BL)</f>
        <v/>
      </c>
      <c r="H168" s="153">
        <f>+SUMIF(рўйхат!A:A,A168,рўйхат!BM:BM)</f>
        <v/>
      </c>
      <c r="I168" s="166">
        <f>+IFERROR(G168/E168*100,0)</f>
        <v/>
      </c>
      <c r="J168" s="166">
        <f>+IFERROR(H168/F168*100,0)</f>
        <v/>
      </c>
      <c r="K168" s="154">
        <f>+SUMIF(рўйхат!A:A,A168,рўйхат!CR:CR)</f>
        <v/>
      </c>
      <c r="L168" s="153">
        <f>+SUMIF(рўйхат!A:A,A168,рўйхат!CS:CS)</f>
        <v/>
      </c>
      <c r="M168" s="166">
        <f>+IFERROR(K168/G168*100,0)</f>
        <v/>
      </c>
      <c r="N168" s="166">
        <f>+IFERROR(L168/H168*100,0)</f>
        <v/>
      </c>
      <c r="O168" s="154">
        <f>+Q168+S168</f>
        <v/>
      </c>
      <c r="P168" s="153">
        <f>+R168+T168</f>
        <v/>
      </c>
      <c r="Q168" s="154">
        <f>+SUMIF(рўйхат!A:A,A168,рўйхат!CZ:CZ)</f>
        <v/>
      </c>
      <c r="R168" s="153">
        <f>+SUMIF(рўйхат!A:A,A168,рўйхат!DA:DA)</f>
        <v/>
      </c>
      <c r="S168" s="154">
        <f>+SUMIF(рўйхат!A:A,A168,рўйхат!DB:DB)</f>
        <v/>
      </c>
      <c r="T168" s="153">
        <f>+SUMIF(рўйхат!A:A,A168,рўйхат!DC:DC)</f>
        <v/>
      </c>
      <c r="U168" s="164">
        <f>+IFERROR(O168/E168*100,0)</f>
        <v/>
      </c>
      <c r="V168" s="164">
        <f>+IFERROR(P168/F168*100,0)</f>
        <v/>
      </c>
      <c r="W168" s="154">
        <f>+SUMIF(рўйхат!A:A,A168,рўйхат!AX:AX)</f>
        <v/>
      </c>
      <c r="X168" s="156">
        <f>+SUMIF(рўйхат!A:A,A168,рўйхат!AY:AY)</f>
        <v/>
      </c>
      <c r="Y168" s="164">
        <f>+IFERROR(W168/E168*100,0)</f>
        <v/>
      </c>
      <c r="Z168" s="193">
        <f>+IFERROR(X168/F168*100,0)</f>
        <v/>
      </c>
    </row>
    <row r="169" outlineLevel="1" ht="33" customFormat="1" customHeight="1" s="148">
      <c r="A169" s="148" t="n">
        <v>207251137</v>
      </c>
      <c r="B169" s="148" t="n">
        <v>12</v>
      </c>
      <c r="C169" s="148" t="inlineStr">
        <is>
          <t>Бошқа</t>
        </is>
      </c>
      <c r="D169" s="167" t="inlineStr">
        <is>
          <t>Олий суд ҳузуридаги Судлар фаолиятини таъминлаш департаменти</t>
        </is>
      </c>
      <c r="E169" s="154">
        <f>+SUMIF(рўйхат!A:A,A169,рўйхат!F:F)</f>
        <v/>
      </c>
      <c r="F169" s="153">
        <f>+SUMIF(рўйхат!A:A,A169,рўйхат!G:G)</f>
        <v/>
      </c>
      <c r="G169" s="154">
        <f>+SUMIF(рўйхат!A:A,A169,рўйхат!BL:BL)</f>
        <v/>
      </c>
      <c r="H169" s="153">
        <f>+SUMIF(рўйхат!A:A,A169,рўйхат!BM:BM)</f>
        <v/>
      </c>
      <c r="I169" s="166">
        <f>+IFERROR(G169/E169*100,0)</f>
        <v/>
      </c>
      <c r="J169" s="166">
        <f>+IFERROR(H169/F169*100,0)</f>
        <v/>
      </c>
      <c r="K169" s="154">
        <f>+SUMIF(рўйхат!A:A,A169,рўйхат!CR:CR)</f>
        <v/>
      </c>
      <c r="L169" s="153">
        <f>+SUMIF(рўйхат!A:A,A169,рўйхат!CS:CS)</f>
        <v/>
      </c>
      <c r="M169" s="166">
        <f>+IFERROR(K169/G169*100,0)</f>
        <v/>
      </c>
      <c r="N169" s="166">
        <f>+IFERROR(L169/H169*100,0)</f>
        <v/>
      </c>
      <c r="O169" s="154">
        <f>+Q169+S169</f>
        <v/>
      </c>
      <c r="P169" s="153">
        <f>+R169+T169</f>
        <v/>
      </c>
      <c r="Q169" s="154">
        <f>+SUMIF(рўйхат!A:A,A169,рўйхат!CZ:CZ)</f>
        <v/>
      </c>
      <c r="R169" s="153">
        <f>+SUMIF(рўйхат!A:A,A169,рўйхат!DA:DA)</f>
        <v/>
      </c>
      <c r="S169" s="154">
        <f>+SUMIF(рўйхат!A:A,A169,рўйхат!DB:DB)</f>
        <v/>
      </c>
      <c r="T169" s="153">
        <f>+SUMIF(рўйхат!A:A,A169,рўйхат!DC:DC)</f>
        <v/>
      </c>
      <c r="U169" s="164">
        <f>+IFERROR(O169/E169*100,0)</f>
        <v/>
      </c>
      <c r="V169" s="164">
        <f>+IFERROR(P169/F169*100,0)</f>
        <v/>
      </c>
      <c r="W169" s="154">
        <f>+SUMIF(рўйхат!A:A,A169,рўйхат!AX:AX)</f>
        <v/>
      </c>
      <c r="X169" s="156">
        <f>+SUMIF(рўйхат!A:A,A169,рўйхат!AY:AY)</f>
        <v/>
      </c>
      <c r="Y169" s="164">
        <f>+IFERROR(W169/E169*100,0)</f>
        <v/>
      </c>
      <c r="Z169" s="193">
        <f>+IFERROR(X169/F169*100,0)</f>
        <v/>
      </c>
    </row>
    <row r="170" outlineLevel="1" ht="33" customFormat="1" customHeight="1" s="148">
      <c r="A170" s="148" t="n">
        <v>207258024</v>
      </c>
      <c r="B170" s="148" t="n">
        <v>12</v>
      </c>
      <c r="C170" s="148" t="inlineStr">
        <is>
          <t>Бошқа</t>
        </is>
      </c>
      <c r="D170" s="167" t="inlineStr">
        <is>
          <t>"Ўзбекистон Республикаси Бош вазирининг котибияти" ДМ</t>
        </is>
      </c>
      <c r="E170" s="154">
        <f>+SUMIF(рўйхат!A:A,A170,рўйхат!F:F)</f>
        <v/>
      </c>
      <c r="F170" s="153">
        <f>+SUMIF(рўйхат!A:A,A170,рўйхат!G:G)</f>
        <v/>
      </c>
      <c r="G170" s="154">
        <f>+SUMIF(рўйхат!A:A,A170,рўйхат!BL:BL)</f>
        <v/>
      </c>
      <c r="H170" s="153">
        <f>+SUMIF(рўйхат!A:A,A170,рўйхат!BM:BM)</f>
        <v/>
      </c>
      <c r="I170" s="166">
        <f>+IFERROR(G170/E170*100,0)</f>
        <v/>
      </c>
      <c r="J170" s="166">
        <f>+IFERROR(H170/F170*100,0)</f>
        <v/>
      </c>
      <c r="K170" s="154">
        <f>+SUMIF(рўйхат!A:A,A170,рўйхат!CR:CR)</f>
        <v/>
      </c>
      <c r="L170" s="153">
        <f>+SUMIF(рўйхат!A:A,A170,рўйхат!CS:CS)</f>
        <v/>
      </c>
      <c r="M170" s="166">
        <f>+IFERROR(K170/G170*100,0)</f>
        <v/>
      </c>
      <c r="N170" s="166">
        <f>+IFERROR(L170/H170*100,0)</f>
        <v/>
      </c>
      <c r="O170" s="154">
        <f>+Q170+S170</f>
        <v/>
      </c>
      <c r="P170" s="153">
        <f>+R170+T170</f>
        <v/>
      </c>
      <c r="Q170" s="154">
        <f>+SUMIF(рўйхат!A:A,A170,рўйхат!CZ:CZ)</f>
        <v/>
      </c>
      <c r="R170" s="153">
        <f>+SUMIF(рўйхат!A:A,A170,рўйхат!DA:DA)</f>
        <v/>
      </c>
      <c r="S170" s="154">
        <f>+SUMIF(рўйхат!A:A,A170,рўйхат!DB:DB)</f>
        <v/>
      </c>
      <c r="T170" s="153">
        <f>+SUMIF(рўйхат!A:A,A170,рўйхат!DC:DC)</f>
        <v/>
      </c>
      <c r="U170" s="164">
        <f>+IFERROR(O170/E170*100,0)</f>
        <v/>
      </c>
      <c r="V170" s="164">
        <f>+IFERROR(P170/F170*100,0)</f>
        <v/>
      </c>
      <c r="W170" s="154">
        <f>+SUMIF(рўйхат!A:A,A170,рўйхат!AX:AX)</f>
        <v/>
      </c>
      <c r="X170" s="156">
        <f>+SUMIF(рўйхат!A:A,A170,рўйхат!AY:AY)</f>
        <v/>
      </c>
      <c r="Y170" s="164">
        <f>+IFERROR(W170/E170*100,0)</f>
        <v/>
      </c>
      <c r="Z170" s="193">
        <f>+IFERROR(X170/F170*100,0)</f>
        <v/>
      </c>
    </row>
    <row r="171" outlineLevel="1" ht="33" customFormat="1" customHeight="1" s="148">
      <c r="A171" s="148" t="n">
        <v>304959131</v>
      </c>
      <c r="B171" s="148" t="n">
        <v>12</v>
      </c>
      <c r="C171" s="148" t="inlineStr">
        <is>
          <t>Бошқа</t>
        </is>
      </c>
      <c r="D171" s="167" t="inlineStr">
        <is>
          <t>Мажбурий ижро бюроси</t>
        </is>
      </c>
      <c r="E171" s="154">
        <f>+SUMIF(рўйхат!A:A,A171,рўйхат!F:F)</f>
        <v/>
      </c>
      <c r="F171" s="153">
        <f>+SUMIF(рўйхат!A:A,A171,рўйхат!G:G)</f>
        <v/>
      </c>
      <c r="G171" s="154">
        <f>+SUMIF(рўйхат!A:A,A171,рўйхат!BL:BL)</f>
        <v/>
      </c>
      <c r="H171" s="153">
        <f>+SUMIF(рўйхат!A:A,A171,рўйхат!BM:BM)</f>
        <v/>
      </c>
      <c r="I171" s="166">
        <f>+IFERROR(G171/E171*100,0)</f>
        <v/>
      </c>
      <c r="J171" s="166">
        <f>+IFERROR(H171/F171*100,0)</f>
        <v/>
      </c>
      <c r="K171" s="154">
        <f>+SUMIF(рўйхат!A:A,A171,рўйхат!CR:CR)</f>
        <v/>
      </c>
      <c r="L171" s="153">
        <f>+SUMIF(рўйхат!A:A,A171,рўйхат!CS:CS)</f>
        <v/>
      </c>
      <c r="M171" s="166">
        <f>+IFERROR(K171/G171*100,0)</f>
        <v/>
      </c>
      <c r="N171" s="166">
        <f>+IFERROR(L171/H171*100,0)</f>
        <v/>
      </c>
      <c r="O171" s="154">
        <f>+Q171+S171</f>
        <v/>
      </c>
      <c r="P171" s="153">
        <f>+R171+T171</f>
        <v/>
      </c>
      <c r="Q171" s="154">
        <f>+SUMIF(рўйхат!A:A,A171,рўйхат!CZ:CZ)</f>
        <v/>
      </c>
      <c r="R171" s="153">
        <f>+SUMIF(рўйхат!A:A,A171,рўйхат!DA:DA)</f>
        <v/>
      </c>
      <c r="S171" s="154">
        <f>+SUMIF(рўйхат!A:A,A171,рўйхат!DB:DB)</f>
        <v/>
      </c>
      <c r="T171" s="153">
        <f>+SUMIF(рўйхат!A:A,A171,рўйхат!DC:DC)</f>
        <v/>
      </c>
      <c r="U171" s="164">
        <f>+IFERROR(O171/E171*100,0)</f>
        <v/>
      </c>
      <c r="V171" s="164">
        <f>+IFERROR(P171/F171*100,0)</f>
        <v/>
      </c>
      <c r="W171" s="154">
        <f>+SUMIF(рўйхат!A:A,A171,рўйхат!AX:AX)</f>
        <v/>
      </c>
      <c r="X171" s="156">
        <f>+SUMIF(рўйхат!A:A,A171,рўйхат!AY:AY)</f>
        <v/>
      </c>
      <c r="Y171" s="164">
        <f>+IFERROR(W171/E171*100,0)</f>
        <v/>
      </c>
      <c r="Z171" s="193">
        <f>+IFERROR(X171/F171*100,0)</f>
        <v/>
      </c>
    </row>
    <row r="172" outlineLevel="1" ht="33" customFormat="1" customHeight="1" s="148" thickBot="1">
      <c r="A172" s="148" t="n">
        <v>999999999</v>
      </c>
      <c r="B172" s="148" t="n">
        <v>12</v>
      </c>
      <c r="C172" s="148" t="inlineStr">
        <is>
          <t>Бошқа</t>
        </is>
      </c>
      <c r="D172" s="167" t="inlineStr">
        <is>
          <t>Бошқалар</t>
        </is>
      </c>
      <c r="E172" s="168">
        <f>+SUMIF(рўйхат!A:A,A172,рўйхат!F:F)</f>
        <v/>
      </c>
      <c r="F172" s="169">
        <f>+SUMIF(рўйхат!A:A,A172,рўйхат!G:G)</f>
        <v/>
      </c>
      <c r="G172" s="168">
        <f>+SUMIF(рўйхат!A:A,A172,рўйхат!BL:BL)</f>
        <v/>
      </c>
      <c r="H172" s="169">
        <f>+SUMIF(рўйхат!A:A,A172,рўйхат!BM:BM)</f>
        <v/>
      </c>
      <c r="I172" s="173">
        <f>+IFERROR(G172/E172*100,0)</f>
        <v/>
      </c>
      <c r="J172" s="173">
        <f>+IFERROR(H172/F172*100,0)</f>
        <v/>
      </c>
      <c r="K172" s="168">
        <f>+SUMIF(рўйхат!A:A,A172,рўйхат!CR:CR)</f>
        <v/>
      </c>
      <c r="L172" s="169">
        <f>+SUMIF(рўйхат!A:A,A172,рўйхат!CS:CS)</f>
        <v/>
      </c>
      <c r="M172" s="173">
        <f>+IFERROR(K172/G172*100,0)</f>
        <v/>
      </c>
      <c r="N172" s="173">
        <f>+IFERROR(L172/H172*100,0)</f>
        <v/>
      </c>
      <c r="O172" s="168">
        <f>+Q172+S172</f>
        <v/>
      </c>
      <c r="P172" s="169">
        <f>+R172+T172</f>
        <v/>
      </c>
      <c r="Q172" s="168">
        <f>+SUMIF(рўйхат!A:A,A172,рўйхат!CZ:CZ)</f>
        <v/>
      </c>
      <c r="R172" s="169">
        <f>+SUMIF(рўйхат!A:A,A172,рўйхат!DA:DA)</f>
        <v/>
      </c>
      <c r="S172" s="168">
        <f>+SUMIF(рўйхат!A:A,A172,рўйхат!DB:DB)</f>
        <v/>
      </c>
      <c r="T172" s="169">
        <f>+SUMIF(рўйхат!A:A,A172,рўйхат!DC:DC)</f>
        <v/>
      </c>
      <c r="U172" s="170">
        <f>+IFERROR(O172/E172*100,0)</f>
        <v/>
      </c>
      <c r="V172" s="170">
        <f>+IFERROR(P172/F172*100,0)</f>
        <v/>
      </c>
      <c r="W172" s="168">
        <f>+SUMIF(рўйхат!A:A,A172,рўйхат!AX:AX)</f>
        <v/>
      </c>
      <c r="X172" s="171">
        <f>+SUMIF(рўйхат!A:A,A172,рўйхат!AY:AY)</f>
        <v/>
      </c>
      <c r="Y172" s="170">
        <f>+IFERROR(W172/E172*100,0)</f>
        <v/>
      </c>
      <c r="Z172" s="194">
        <f>+IFERROR(X172/F172*100,0)</f>
        <v/>
      </c>
    </row>
  </sheetData>
  <mergeCells count="30">
    <mergeCell ref="Y4:Z4"/>
    <mergeCell ref="D5:D7"/>
    <mergeCell ref="D44:Z44"/>
    <mergeCell ref="D153:Z153"/>
    <mergeCell ref="G5:H6"/>
    <mergeCell ref="I5:J6"/>
    <mergeCell ref="U5:V6"/>
    <mergeCell ref="D149:Z149"/>
    <mergeCell ref="D31:Z31"/>
    <mergeCell ref="D95:Z95"/>
    <mergeCell ref="D2:Z2"/>
    <mergeCell ref="K5:N5"/>
    <mergeCell ref="D107:Z107"/>
    <mergeCell ref="M6:N6"/>
    <mergeCell ref="Q6:R6"/>
    <mergeCell ref="D66:Z66"/>
    <mergeCell ref="D91:Z91"/>
    <mergeCell ref="S6:T6"/>
    <mergeCell ref="E5:F6"/>
    <mergeCell ref="Q5:T5"/>
    <mergeCell ref="O5:P6"/>
    <mergeCell ref="D87:Z87"/>
    <mergeCell ref="W5:X6"/>
    <mergeCell ref="Y5:Z6"/>
    <mergeCell ref="D62:Z62"/>
    <mergeCell ref="D71:Z71"/>
    <mergeCell ref="D3:Z3"/>
    <mergeCell ref="D9:Z9"/>
    <mergeCell ref="K6:L6"/>
    <mergeCell ref="M4:N4"/>
  </mergeCells>
  <printOptions horizontalCentered="1"/>
  <pageMargins left="0.03937007874015748" right="0.07874015748031496" top="0.3149606299212598" bottom="0.2362204724409449" header="0.1181102362204725" footer="0.1181102362204725"/>
  <pageSetup orientation="landscape" paperSize="8" scale="43" fitToHeight="2" horizontalDpi="300" verticalDpi="300"/>
  <rowBreaks count="2" manualBreakCount="2">
    <brk id="49" min="3" max="21" man="1"/>
    <brk id="94" min="3" max="21" man="1"/>
  </rowBreak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2:DD10"/>
  <sheetViews>
    <sheetView zoomScaleNormal="100" workbookViewId="0">
      <selection activeCell="C685" sqref="C685"/>
    </sheetView>
  </sheetViews>
  <sheetFormatPr baseColWidth="8" defaultColWidth="11" defaultRowHeight="15.75"/>
  <cols>
    <col width="16" bestFit="1" customWidth="1" style="245" min="1" max="1"/>
    <col width="29.25" customWidth="1" style="245" min="2" max="2"/>
    <col width="12" customWidth="1" style="245" min="3" max="3"/>
    <col width="47" customWidth="1" style="245" min="4" max="4"/>
    <col width="33" customWidth="1" style="245" min="5" max="5"/>
    <col width="11" bestFit="1" customWidth="1" style="47" min="6" max="6"/>
    <col width="17.875" bestFit="1" customWidth="1" style="48" min="7" max="7"/>
    <col hidden="1" outlineLevel="1" width="11" customWidth="1" style="47" min="8" max="8"/>
    <col hidden="1" outlineLevel="1" width="16.125" customWidth="1" style="48" min="9" max="9"/>
    <col hidden="1" outlineLevel="1" width="11" customWidth="1" style="47" min="10" max="10"/>
    <col hidden="1" outlineLevel="1" width="14.5" customWidth="1" style="48" min="11" max="11"/>
    <col hidden="1" outlineLevel="1" width="11" customWidth="1" style="47" min="12" max="12"/>
    <col hidden="1" outlineLevel="1" width="14.5" customWidth="1" style="48" min="13" max="13"/>
    <col hidden="1" outlineLevel="1" width="11" customWidth="1" style="47" min="14" max="14"/>
    <col hidden="1" outlineLevel="1" width="17.625" customWidth="1" style="48" min="15" max="15"/>
    <col collapsed="1" width="11" bestFit="1" customWidth="1" style="47" min="16" max="16"/>
    <col width="13.5" bestFit="1" customWidth="1" style="48" min="17" max="17"/>
    <col hidden="1" outlineLevel="1" width="11" customWidth="1" style="47" min="18" max="18"/>
    <col hidden="1" outlineLevel="1" width="11" customWidth="1" style="48" min="19" max="19"/>
    <col hidden="1" outlineLevel="1" width="11" customWidth="1" style="47" min="20" max="20"/>
    <col hidden="1" outlineLevel="1" width="11" customWidth="1" style="48" min="21" max="21"/>
    <col hidden="1" outlineLevel="1" width="11" customWidth="1" style="47" min="22" max="22"/>
    <col hidden="1" outlineLevel="1" width="15" customWidth="1" style="48" min="23" max="23"/>
    <col hidden="1" outlineLevel="1" width="11" customWidth="1" style="47" min="24" max="24"/>
    <col hidden="1" outlineLevel="1" width="12.375" customWidth="1" style="48" min="25" max="25"/>
    <col hidden="1" outlineLevel="1" width="11" customWidth="1" style="47" min="26" max="26"/>
    <col hidden="1" outlineLevel="1" width="11" customWidth="1" style="48" min="27" max="27"/>
    <col hidden="1" outlineLevel="1" width="11" customWidth="1" style="47" min="28" max="28"/>
    <col hidden="1" outlineLevel="1" width="12.5" customWidth="1" style="48" min="29" max="29"/>
    <col hidden="1" outlineLevel="1" width="11" customWidth="1" style="47" min="30" max="30"/>
    <col hidden="1" outlineLevel="1" width="11" customWidth="1" style="48" min="31" max="31"/>
    <col hidden="1" outlineLevel="1" width="11" customWidth="1" style="47" min="32" max="32"/>
    <col hidden="1" outlineLevel="1" width="11" customWidth="1" style="48" min="33" max="33"/>
    <col hidden="1" outlineLevel="1" width="11" customWidth="1" style="47" min="34" max="34"/>
    <col hidden="1" outlineLevel="1" width="13.5" customWidth="1" style="48" min="35" max="35"/>
    <col hidden="1" outlineLevel="1" width="11" customWidth="1" style="47" min="36" max="36"/>
    <col hidden="1" outlineLevel="1" width="13.5" customWidth="1" style="48" min="37" max="37"/>
    <col hidden="1" outlineLevel="1" width="11" customWidth="1" style="47" min="38" max="38"/>
    <col hidden="1" outlineLevel="1" width="13.5" customWidth="1" style="48" min="39" max="49"/>
    <col collapsed="1" width="11" bestFit="1" customWidth="1" style="47" min="50" max="50"/>
    <col width="17.875" bestFit="1" customWidth="1" style="48" min="51" max="51"/>
    <col hidden="1" outlineLevel="1" width="11" customWidth="1" style="47" min="52" max="52"/>
    <col hidden="1" outlineLevel="1" width="14.5" customWidth="1" style="48" min="53" max="53"/>
    <col hidden="1" outlineLevel="1" width="11" customWidth="1" style="47" min="54" max="54"/>
    <col hidden="1" outlineLevel="1" width="11" customWidth="1" style="48" min="55" max="55"/>
    <col hidden="1" outlineLevel="1" width="11" customWidth="1" style="47" min="56" max="56"/>
    <col hidden="1" outlineLevel="1" width="14.5" customWidth="1" style="48" min="57" max="57"/>
    <col hidden="1" outlineLevel="1" width="11" customWidth="1" style="47" min="58" max="58"/>
    <col hidden="1" outlineLevel="1" width="14.5" customWidth="1" style="48" min="59" max="59"/>
    <col hidden="1" outlineLevel="1" width="11" customWidth="1" style="47" min="60" max="60"/>
    <col hidden="1" outlineLevel="1" width="14.5" customWidth="1" style="48" min="61" max="61"/>
    <col hidden="1" outlineLevel="1" width="11" customWidth="1" style="47" min="62" max="62"/>
    <col hidden="1" outlineLevel="1" width="14.5" customWidth="1" style="48" min="63" max="63"/>
    <col collapsed="1" width="11" bestFit="1" customWidth="1" style="47" min="64" max="64"/>
    <col width="14.5" bestFit="1" customWidth="1" style="48" min="65" max="65"/>
    <col hidden="1" outlineLevel="1" width="11" customWidth="1" style="47" min="66" max="66"/>
    <col hidden="1" outlineLevel="1" width="14.5" customWidth="1" style="48" min="67" max="67"/>
    <col hidden="1" outlineLevel="1" width="11" customWidth="1" style="47" min="68" max="68"/>
    <col hidden="1" outlineLevel="1" width="11" customWidth="1" style="48" min="69" max="69"/>
    <col hidden="1" outlineLevel="1" width="11" customWidth="1" style="47" min="70" max="70"/>
    <col hidden="1" outlineLevel="1" width="11" customWidth="1" style="48" min="71" max="71"/>
    <col hidden="1" outlineLevel="1" width="11" customWidth="1" style="47" min="72" max="72"/>
    <col hidden="1" outlineLevel="1" width="14.5" customWidth="1" style="48" min="73" max="75"/>
    <col hidden="1" outlineLevel="1" width="11" customWidth="1" style="47" min="76" max="76"/>
    <col hidden="1" outlineLevel="1" width="12.5" customWidth="1" style="48" min="77" max="77"/>
    <col hidden="1" outlineLevel="1" width="11" customWidth="1" style="47" min="78" max="78"/>
    <col hidden="1" outlineLevel="1" width="11" customWidth="1" style="48" min="79" max="79"/>
    <col hidden="1" outlineLevel="1" width="11" customWidth="1" style="47" min="80" max="80"/>
    <col hidden="1" outlineLevel="1" width="12.5" customWidth="1" style="48" min="81" max="81"/>
    <col hidden="1" outlineLevel="1" width="11" customWidth="1" style="47" min="82" max="82"/>
    <col hidden="1" outlineLevel="1" width="13.875" customWidth="1" style="48" min="83" max="83"/>
    <col hidden="1" outlineLevel="1" width="10.125" customWidth="1" style="48" min="84" max="85"/>
    <col hidden="1" outlineLevel="1" width="11" customWidth="1" style="47" min="86" max="86"/>
    <col hidden="1" outlineLevel="1" width="11" customWidth="1" style="48" min="87" max="87"/>
    <col hidden="1" outlineLevel="1" width="11" customWidth="1" style="47" min="88" max="88"/>
    <col hidden="1" outlineLevel="1" width="11" customWidth="1" style="48" min="89" max="89"/>
    <col hidden="1" outlineLevel="1" width="11" customWidth="1" style="47" min="90" max="90"/>
    <col hidden="1" outlineLevel="1" width="11" customWidth="1" style="48" min="91" max="91"/>
    <col hidden="1" outlineLevel="1" width="11" customWidth="1" style="47" min="92" max="92"/>
    <col hidden="1" outlineLevel="1" width="11" customWidth="1" style="48" min="93" max="95"/>
    <col collapsed="1" width="11" customWidth="1" style="48" min="96" max="96"/>
    <col width="11" customWidth="1" style="48" min="97" max="97"/>
    <col width="24.875" customWidth="1" style="245" min="98" max="98"/>
    <col width="11" customWidth="1" style="245" min="99" max="109"/>
    <col hidden="1" outlineLevel="1" width="11" customWidth="1" style="245" min="110" max="110"/>
    <col collapsed="1" width="11" customWidth="1" style="245" min="111" max="111"/>
  </cols>
  <sheetData>
    <row r="2">
      <c r="A2" s="45" t="n"/>
      <c r="B2" s="46" t="n"/>
      <c r="C2" s="46" t="n"/>
      <c r="D2" s="46" t="n"/>
      <c r="E2" s="46" t="n"/>
    </row>
    <row r="3">
      <c r="B3" s="71" t="n">
        <v>46287</v>
      </c>
      <c r="C3" s="71" t="n"/>
      <c r="X3" s="47" t="n">
        <v>1</v>
      </c>
      <c r="Y3" s="48" t="n">
        <v>1</v>
      </c>
      <c r="AH3" s="47" t="n">
        <v>1</v>
      </c>
      <c r="AI3" s="48" t="n">
        <v>1</v>
      </c>
      <c r="BL3" s="47">
        <f>BL8-BN8-BX8-CH8</f>
        <v/>
      </c>
      <c r="BM3" s="47">
        <f>BM8-BO8-BY8-CI8</f>
        <v/>
      </c>
      <c r="BN3" s="47">
        <f>BN8-BP8-BR8-BT8-BV8</f>
        <v/>
      </c>
      <c r="BO3" s="47">
        <f>BO8-BQ8-BS8-BU8-BW8</f>
        <v/>
      </c>
      <c r="BQ3" s="47" t="n"/>
      <c r="BX3" s="47">
        <f>BX8-BZ8-CB8-CD8-CF8</f>
        <v/>
      </c>
      <c r="BY3" s="47">
        <f>BY8-CA8-CC8-CE8-CG8</f>
        <v/>
      </c>
    </row>
    <row r="4">
      <c r="A4" s="277" t="inlineStr">
        <is>
          <t>№</t>
        </is>
      </c>
      <c r="B4" s="277" t="inlineStr">
        <is>
          <t>Вазирлик ёки идора номи</t>
        </is>
      </c>
      <c r="C4" s="277" t="inlineStr">
        <is>
          <t>Гуруҳ</t>
        </is>
      </c>
      <c r="D4" s="277" t="inlineStr">
        <is>
          <t>Риск йўналиши</t>
        </is>
      </c>
      <c r="E4" s="277" t="inlineStr">
        <is>
          <t>гурух номи</t>
        </is>
      </c>
      <c r="F4" s="286" t="inlineStr">
        <is>
          <t>Аниқланган</t>
        </is>
      </c>
      <c r="G4" s="208" t="n"/>
      <c r="H4" s="284" t="inlineStr">
        <is>
          <t>Риск даражаси белгиланиши</t>
        </is>
      </c>
      <c r="I4" s="285" t="n"/>
      <c r="J4" s="285" t="n"/>
      <c r="K4" s="285" t="n"/>
      <c r="L4" s="285" t="n"/>
      <c r="M4" s="285" t="n"/>
      <c r="N4" s="285" t="n"/>
      <c r="O4" s="208" t="n"/>
      <c r="P4" s="290" t="inlineStr">
        <is>
          <t>Назоратга олинган</t>
        </is>
      </c>
      <c r="Q4" s="208" t="n"/>
      <c r="R4" s="293" t="inlineStr">
        <is>
          <t>Шундан</t>
        </is>
      </c>
      <c r="S4" s="285" t="n"/>
      <c r="T4" s="285" t="n"/>
      <c r="U4" s="285" t="n"/>
      <c r="V4" s="285" t="n"/>
      <c r="W4" s="285" t="n"/>
      <c r="X4" s="285" t="n"/>
      <c r="Y4" s="285" t="n"/>
      <c r="Z4" s="285" t="n"/>
      <c r="AA4" s="285" t="n"/>
      <c r="AB4" s="285" t="n"/>
      <c r="AC4" s="285" t="n"/>
      <c r="AD4" s="285" t="n"/>
      <c r="AE4" s="285" t="n"/>
      <c r="AF4" s="285" t="n"/>
      <c r="AG4" s="285" t="n"/>
      <c r="AH4" s="285" t="n"/>
      <c r="AI4" s="285" t="n"/>
      <c r="AJ4" s="285" t="n"/>
      <c r="AK4" s="285" t="n"/>
      <c r="AL4" s="285" t="n"/>
      <c r="AM4" s="285" t="n"/>
      <c r="AN4" s="285" t="n"/>
      <c r="AO4" s="285" t="n"/>
      <c r="AP4" s="285" t="n"/>
      <c r="AQ4" s="285" t="n"/>
      <c r="AR4" s="285" t="n"/>
      <c r="AS4" s="285" t="n"/>
      <c r="AT4" s="285" t="n"/>
      <c r="AU4" s="285" t="n"/>
      <c r="AV4" s="285" t="n"/>
      <c r="AW4" s="285" t="n"/>
      <c r="AX4" s="289" t="inlineStr">
        <is>
          <t>Назоратга олинмаган</t>
        </is>
      </c>
      <c r="AY4" s="208" t="n"/>
      <c r="AZ4" s="288" t="inlineStr">
        <is>
          <t>Шундан</t>
        </is>
      </c>
      <c r="BA4" s="231" t="n"/>
      <c r="BB4" s="231" t="n"/>
      <c r="BC4" s="231" t="n"/>
      <c r="BD4" s="231" t="n"/>
      <c r="BE4" s="231" t="n"/>
      <c r="BF4" s="231" t="n"/>
      <c r="BG4" s="231" t="n"/>
      <c r="BH4" s="231" t="n"/>
      <c r="BI4" s="231" t="n"/>
      <c r="BJ4" s="231" t="n"/>
      <c r="BK4" s="231" t="n"/>
      <c r="BL4" s="292" t="inlineStr">
        <is>
          <t>Назоратдан ечилган</t>
        </is>
      </c>
      <c r="BM4" s="208" t="n"/>
      <c r="BN4" s="291" t="inlineStr">
        <is>
          <t>Шундан</t>
        </is>
      </c>
      <c r="BO4" s="231" t="n"/>
      <c r="BP4" s="231" t="n"/>
      <c r="BQ4" s="231" t="n"/>
      <c r="BR4" s="231" t="n"/>
      <c r="BS4" s="231" t="n"/>
      <c r="BT4" s="231" t="n"/>
      <c r="BU4" s="231" t="n"/>
      <c r="BV4" s="231" t="n"/>
      <c r="BW4" s="231" t="n"/>
      <c r="BX4" s="231" t="n"/>
      <c r="BY4" s="231" t="n"/>
      <c r="BZ4" s="231" t="n"/>
      <c r="CA4" s="231" t="n"/>
      <c r="CB4" s="231" t="n"/>
      <c r="CC4" s="231" t="n"/>
      <c r="CD4" s="231" t="n"/>
      <c r="CE4" s="231" t="n"/>
      <c r="CF4" s="231" t="n"/>
      <c r="CG4" s="231" t="n"/>
      <c r="CH4" s="231" t="n"/>
      <c r="CI4" s="231" t="n"/>
      <c r="CJ4" s="231" t="n"/>
      <c r="CK4" s="231" t="n"/>
      <c r="CL4" s="231" t="n"/>
      <c r="CM4" s="231" t="n"/>
      <c r="CN4" s="231" t="n"/>
      <c r="CO4" s="231" t="n"/>
      <c r="CP4" s="231" t="n"/>
      <c r="CQ4" s="201" t="n"/>
    </row>
    <row r="5" ht="29.25" customHeight="1" s="245">
      <c r="A5" s="223" t="n"/>
      <c r="B5" s="223" t="n"/>
      <c r="C5" s="223" t="n"/>
      <c r="D5" s="223" t="n"/>
      <c r="E5" s="223" t="n"/>
      <c r="F5" s="204" t="n"/>
      <c r="G5" s="205" t="n"/>
      <c r="H5" s="227" t="n"/>
      <c r="I5" s="227" t="n"/>
      <c r="J5" s="227" t="n"/>
      <c r="K5" s="227" t="n"/>
      <c r="L5" s="227" t="n"/>
      <c r="M5" s="227" t="n"/>
      <c r="N5" s="227" t="n"/>
      <c r="O5" s="210" t="n"/>
      <c r="P5" s="204" t="n"/>
      <c r="Q5" s="205" t="n"/>
      <c r="R5" s="281" t="inlineStr">
        <is>
          <t>Ҳисоб палатаси назоратида</t>
        </is>
      </c>
      <c r="S5" s="208" t="n"/>
      <c r="T5" s="281" t="inlineStr">
        <is>
          <t>шундан</t>
        </is>
      </c>
      <c r="U5" s="231" t="n"/>
      <c r="V5" s="231" t="n"/>
      <c r="W5" s="201" t="n"/>
      <c r="X5" s="287" t="inlineStr">
        <is>
          <t>Назоратдан ечиш учун Ҳисоб палатасига юборилган</t>
        </is>
      </c>
      <c r="Y5" s="208" t="n"/>
      <c r="Z5" s="287" t="inlineStr">
        <is>
          <t>Шундан</t>
        </is>
      </c>
      <c r="AA5" s="231" t="n"/>
      <c r="AB5" s="231" t="n"/>
      <c r="AC5" s="231" t="n"/>
      <c r="AD5" s="231" t="n"/>
      <c r="AE5" s="231" t="n"/>
      <c r="AF5" s="231" t="n"/>
      <c r="AG5" s="201" t="n"/>
      <c r="AH5" s="281" t="inlineStr">
        <is>
          <t>вазирлик назоратида</t>
        </is>
      </c>
      <c r="AI5" s="208" t="n"/>
      <c r="AJ5" s="281" t="inlineStr">
        <is>
          <t>шундан</t>
        </is>
      </c>
      <c r="AK5" s="231" t="n"/>
      <c r="AL5" s="231" t="n"/>
      <c r="AM5" s="201" t="n"/>
      <c r="AN5" s="287" t="inlineStr">
        <is>
          <t>Назоратдан ечиш учун вазирликда</t>
        </is>
      </c>
      <c r="AO5" s="208" t="n"/>
      <c r="AP5" s="287" t="inlineStr">
        <is>
          <t>Шундан</t>
        </is>
      </c>
      <c r="AQ5" s="231" t="n"/>
      <c r="AR5" s="231" t="n"/>
      <c r="AS5" s="231" t="n"/>
      <c r="AT5" s="231" t="n"/>
      <c r="AU5" s="231" t="n"/>
      <c r="AV5" s="231" t="n"/>
      <c r="AW5" s="201" t="n"/>
      <c r="AX5" s="204" t="n"/>
      <c r="AY5" s="205" t="n"/>
      <c r="AZ5" s="280" t="inlineStr">
        <is>
          <t>риск даражаси белгиланиб ижроси таъминланмаган</t>
        </is>
      </c>
      <c r="BA5" s="208" t="n"/>
      <c r="BB5" s="280" t="inlineStr">
        <is>
          <t>шундан</t>
        </is>
      </c>
      <c r="BC5" s="231" t="n"/>
      <c r="BD5" s="231" t="n"/>
      <c r="BE5" s="201" t="n"/>
      <c r="BF5" s="280" t="inlineStr">
        <is>
          <t>риск даражаси белгиланмаган</t>
        </is>
      </c>
      <c r="BG5" s="208" t="n"/>
      <c r="BH5" s="280" t="inlineStr">
        <is>
          <t>шундан</t>
        </is>
      </c>
      <c r="BI5" s="231" t="n"/>
      <c r="BJ5" s="231" t="n"/>
      <c r="BK5" s="201" t="n"/>
      <c r="BL5" s="204" t="n"/>
      <c r="BM5" s="205" t="n"/>
      <c r="BN5" s="282" t="inlineStr">
        <is>
          <t>Ҳисоб палатаси ижроси бўйича назоратдан ечилган</t>
        </is>
      </c>
      <c r="BO5" s="208" t="n"/>
      <c r="BP5" s="282" t="inlineStr">
        <is>
          <t>шундан</t>
        </is>
      </c>
      <c r="BQ5" s="231" t="n"/>
      <c r="BR5" s="231" t="n"/>
      <c r="BS5" s="231" t="n"/>
      <c r="BT5" s="231" t="n"/>
      <c r="BU5" s="231" t="n"/>
      <c r="BV5" s="231" t="n"/>
      <c r="BW5" s="201" t="n"/>
      <c r="BX5" s="282" t="inlineStr">
        <is>
          <t>Вазирлик ижроси бўйича назоратдан ечилган</t>
        </is>
      </c>
      <c r="BY5" s="208" t="n"/>
      <c r="BZ5" s="282" t="inlineStr">
        <is>
          <t>шундан</t>
        </is>
      </c>
      <c r="CA5" s="231" t="n"/>
      <c r="CB5" s="231" t="n"/>
      <c r="CC5" s="231" t="n"/>
      <c r="CD5" s="231" t="n"/>
      <c r="CE5" s="231" t="n"/>
      <c r="CF5" s="231" t="n"/>
      <c r="CG5" s="201" t="n"/>
      <c r="CH5" s="282" t="inlineStr">
        <is>
          <t>Тизим томонидан назоратдан ечилган</t>
        </is>
      </c>
      <c r="CI5" s="208" t="n"/>
      <c r="CJ5" s="282" t="inlineStr">
        <is>
          <t>шундан</t>
        </is>
      </c>
      <c r="CK5" s="231" t="n"/>
      <c r="CL5" s="231" t="n"/>
      <c r="CM5" s="231" t="n"/>
      <c r="CN5" s="231" t="n"/>
      <c r="CO5" s="231" t="n"/>
      <c r="CP5" s="231" t="n"/>
      <c r="CQ5" s="201" t="n"/>
    </row>
    <row r="6" ht="29.25" customHeight="1" s="245">
      <c r="A6" s="223" t="n"/>
      <c r="B6" s="223" t="n"/>
      <c r="C6" s="223" t="n"/>
      <c r="D6" s="223" t="n"/>
      <c r="E6" s="223" t="n"/>
      <c r="F6" s="209" t="n"/>
      <c r="G6" s="210" t="n"/>
      <c r="H6" s="279" t="inlineStr">
        <is>
          <t>қизил</t>
        </is>
      </c>
      <c r="I6" s="201" t="n"/>
      <c r="J6" s="279" t="inlineStr">
        <is>
          <t>сариқ</t>
        </is>
      </c>
      <c r="K6" s="201" t="n"/>
      <c r="L6" s="279" t="inlineStr">
        <is>
          <t>яшил</t>
        </is>
      </c>
      <c r="M6" s="201" t="n"/>
      <c r="N6" s="279" t="inlineStr">
        <is>
          <t>ажратилмаган</t>
        </is>
      </c>
      <c r="O6" s="201" t="n"/>
      <c r="P6" s="209" t="n"/>
      <c r="Q6" s="210" t="n"/>
      <c r="R6" s="209" t="n"/>
      <c r="S6" s="210" t="n"/>
      <c r="T6" s="281" t="inlineStr">
        <is>
          <t>10 кунгача</t>
        </is>
      </c>
      <c r="U6" s="201" t="n"/>
      <c r="V6" s="281" t="inlineStr">
        <is>
          <t>10 кундан ортган</t>
        </is>
      </c>
      <c r="W6" s="201" t="n"/>
      <c r="X6" s="209" t="n"/>
      <c r="Y6" s="210" t="n"/>
      <c r="Z6" s="283" t="inlineStr">
        <is>
          <t>олди олинган</t>
        </is>
      </c>
      <c r="AA6" s="201" t="n"/>
      <c r="AB6" s="287" t="inlineStr">
        <is>
          <t>кейинги назорат</t>
        </is>
      </c>
      <c r="AC6" s="201" t="n"/>
      <c r="AD6" s="287" t="inlineStr">
        <is>
          <t>тасдиғини топмади</t>
        </is>
      </c>
      <c r="AE6" s="201" t="n"/>
      <c r="AF6" s="287" t="inlineStr">
        <is>
          <t>Менинг соҳам эмас</t>
        </is>
      </c>
      <c r="AG6" s="201" t="n"/>
      <c r="AH6" s="209" t="n"/>
      <c r="AI6" s="210" t="n"/>
      <c r="AJ6" s="281" t="inlineStr">
        <is>
          <t>10 кунгача</t>
        </is>
      </c>
      <c r="AK6" s="201" t="n"/>
      <c r="AL6" s="281" t="inlineStr">
        <is>
          <t>10 кундан ортган</t>
        </is>
      </c>
      <c r="AM6" s="201" t="n"/>
      <c r="AN6" s="209" t="n"/>
      <c r="AO6" s="210" t="n"/>
      <c r="AP6" s="283" t="inlineStr">
        <is>
          <t>олди олинган</t>
        </is>
      </c>
      <c r="AQ6" s="201" t="n"/>
      <c r="AR6" s="287" t="inlineStr">
        <is>
          <t>кейинги назорат</t>
        </is>
      </c>
      <c r="AS6" s="201" t="n"/>
      <c r="AT6" s="287" t="inlineStr">
        <is>
          <t>тасдиғини топмади</t>
        </is>
      </c>
      <c r="AU6" s="201" t="n"/>
      <c r="AV6" s="287" t="inlineStr">
        <is>
          <t>Менинг соҳам эмас</t>
        </is>
      </c>
      <c r="AW6" s="201" t="n"/>
      <c r="AX6" s="209" t="n"/>
      <c r="AY6" s="210" t="n"/>
      <c r="AZ6" s="209" t="n"/>
      <c r="BA6" s="210" t="n"/>
      <c r="BB6" s="280" t="inlineStr">
        <is>
          <t>10 кунгача</t>
        </is>
      </c>
      <c r="BC6" s="201" t="n"/>
      <c r="BD6" s="280" t="inlineStr">
        <is>
          <t>10 кундан ортган</t>
        </is>
      </c>
      <c r="BE6" s="201" t="n"/>
      <c r="BF6" s="209" t="n"/>
      <c r="BG6" s="210" t="n"/>
      <c r="BH6" s="280" t="inlineStr">
        <is>
          <t>10 кунгача</t>
        </is>
      </c>
      <c r="BI6" s="201" t="n"/>
      <c r="BJ6" s="280" t="inlineStr">
        <is>
          <t>10 кундан ортган</t>
        </is>
      </c>
      <c r="BK6" s="201" t="n"/>
      <c r="BL6" s="209" t="n"/>
      <c r="BM6" s="210" t="n"/>
      <c r="BN6" s="209" t="n"/>
      <c r="BO6" s="210" t="n"/>
      <c r="BP6" s="282" t="inlineStr">
        <is>
          <t>олди олинган</t>
        </is>
      </c>
      <c r="BQ6" s="201" t="n"/>
      <c r="BR6" s="282" t="inlineStr">
        <is>
          <t>кейинги назорат</t>
        </is>
      </c>
      <c r="BS6" s="201" t="n"/>
      <c r="BT6" s="282" t="inlineStr">
        <is>
          <t>тасдиғини топмаган</t>
        </is>
      </c>
      <c r="BU6" s="201" t="n"/>
      <c r="BV6" s="282" t="inlineStr">
        <is>
          <t>Бошқа ҳолатлар</t>
        </is>
      </c>
      <c r="BW6" s="201" t="n"/>
      <c r="BX6" s="209" t="n"/>
      <c r="BY6" s="210" t="n"/>
      <c r="BZ6" s="282" t="inlineStr">
        <is>
          <t>олди олинган</t>
        </is>
      </c>
      <c r="CA6" s="201" t="n"/>
      <c r="CB6" s="282" t="inlineStr">
        <is>
          <t>кейинги назорат</t>
        </is>
      </c>
      <c r="CC6" s="201" t="n"/>
      <c r="CD6" s="282" t="inlineStr">
        <is>
          <t>тасдиғини топмаган</t>
        </is>
      </c>
      <c r="CE6" s="201" t="n"/>
      <c r="CF6" s="282" t="inlineStr">
        <is>
          <t>Бошқа ҳолатлар</t>
        </is>
      </c>
      <c r="CG6" s="201" t="n"/>
      <c r="CH6" s="209" t="n"/>
      <c r="CI6" s="210" t="n"/>
      <c r="CJ6" s="282" t="inlineStr">
        <is>
          <t>олди олинган</t>
        </is>
      </c>
      <c r="CK6" s="201" t="n"/>
      <c r="CL6" s="282" t="inlineStr">
        <is>
          <t>кейинги назорат</t>
        </is>
      </c>
      <c r="CM6" s="201" t="n"/>
      <c r="CN6" s="282" t="inlineStr">
        <is>
          <t>тасдиғини топмаган</t>
        </is>
      </c>
      <c r="CO6" s="201" t="n"/>
      <c r="CP6" s="282" t="inlineStr">
        <is>
          <t>Бошқа ҳолатлар</t>
        </is>
      </c>
      <c r="CQ6" s="201" t="n"/>
    </row>
    <row r="7" ht="17.1" customHeight="1" s="245">
      <c r="A7" s="278" t="n"/>
      <c r="B7" s="278" t="n"/>
      <c r="C7" s="278" t="n"/>
      <c r="D7" s="278" t="n"/>
      <c r="E7" s="278" t="n"/>
      <c r="F7" s="63" t="inlineStr">
        <is>
          <t>сони</t>
        </is>
      </c>
      <c r="G7" s="62" t="inlineStr">
        <is>
          <t>суммаси</t>
        </is>
      </c>
      <c r="H7" s="63" t="inlineStr">
        <is>
          <t>сони</t>
        </is>
      </c>
      <c r="I7" s="62" t="inlineStr">
        <is>
          <t>суммаси</t>
        </is>
      </c>
      <c r="J7" s="63" t="inlineStr">
        <is>
          <t>сони</t>
        </is>
      </c>
      <c r="K7" s="62" t="inlineStr">
        <is>
          <t>суммаси</t>
        </is>
      </c>
      <c r="L7" s="63" t="inlineStr">
        <is>
          <t>сони</t>
        </is>
      </c>
      <c r="M7" s="62" t="inlineStr">
        <is>
          <t>суммаси</t>
        </is>
      </c>
      <c r="N7" s="63" t="inlineStr">
        <is>
          <t>сони</t>
        </is>
      </c>
      <c r="O7" s="62" t="inlineStr">
        <is>
          <t>суммаси</t>
        </is>
      </c>
      <c r="P7" s="63" t="inlineStr">
        <is>
          <t>сони</t>
        </is>
      </c>
      <c r="Q7" s="62" t="inlineStr">
        <is>
          <t>суммаси</t>
        </is>
      </c>
      <c r="R7" s="63" t="inlineStr">
        <is>
          <t>сони</t>
        </is>
      </c>
      <c r="S7" s="62" t="inlineStr">
        <is>
          <t>суммаси</t>
        </is>
      </c>
      <c r="T7" s="63" t="inlineStr">
        <is>
          <t>сони</t>
        </is>
      </c>
      <c r="U7" s="62" t="inlineStr">
        <is>
          <t>суммаси</t>
        </is>
      </c>
      <c r="V7" s="63" t="inlineStr">
        <is>
          <t>сони</t>
        </is>
      </c>
      <c r="W7" s="62" t="inlineStr">
        <is>
          <t>суммаси</t>
        </is>
      </c>
      <c r="X7" s="63" t="inlineStr">
        <is>
          <t>сони</t>
        </is>
      </c>
      <c r="Y7" s="62" t="inlineStr">
        <is>
          <t>суммаси</t>
        </is>
      </c>
      <c r="Z7" s="63" t="inlineStr">
        <is>
          <t>сони</t>
        </is>
      </c>
      <c r="AA7" s="62" t="inlineStr">
        <is>
          <t>суммаси</t>
        </is>
      </c>
      <c r="AB7" s="63" t="inlineStr">
        <is>
          <t>сони</t>
        </is>
      </c>
      <c r="AC7" s="62" t="inlineStr">
        <is>
          <t>суммаси</t>
        </is>
      </c>
      <c r="AD7" s="63" t="inlineStr">
        <is>
          <t>сони</t>
        </is>
      </c>
      <c r="AE7" s="62" t="inlineStr">
        <is>
          <t>суммаси</t>
        </is>
      </c>
      <c r="AF7" s="63" t="inlineStr">
        <is>
          <t>сони</t>
        </is>
      </c>
      <c r="AG7" s="62" t="inlineStr">
        <is>
          <t>суммаси</t>
        </is>
      </c>
      <c r="AH7" s="63" t="inlineStr">
        <is>
          <t>сони</t>
        </is>
      </c>
      <c r="AI7" s="62" t="inlineStr">
        <is>
          <t>суммаси</t>
        </is>
      </c>
      <c r="AJ7" s="63" t="inlineStr">
        <is>
          <t>сони</t>
        </is>
      </c>
      <c r="AK7" s="62" t="inlineStr">
        <is>
          <t>суммаси</t>
        </is>
      </c>
      <c r="AL7" s="63" t="inlineStr">
        <is>
          <t>сони</t>
        </is>
      </c>
      <c r="AM7" s="62" t="inlineStr">
        <is>
          <t>суммаси</t>
        </is>
      </c>
      <c r="AN7" s="63" t="inlineStr">
        <is>
          <t>сони</t>
        </is>
      </c>
      <c r="AO7" s="62" t="inlineStr">
        <is>
          <t>суммаси</t>
        </is>
      </c>
      <c r="AP7" s="63" t="inlineStr">
        <is>
          <t>сони</t>
        </is>
      </c>
      <c r="AQ7" s="62" t="inlineStr">
        <is>
          <t>суммаси</t>
        </is>
      </c>
      <c r="AR7" s="63" t="inlineStr">
        <is>
          <t>сони</t>
        </is>
      </c>
      <c r="AS7" s="62" t="inlineStr">
        <is>
          <t>суммаси</t>
        </is>
      </c>
      <c r="AT7" s="63" t="inlineStr">
        <is>
          <t>сони</t>
        </is>
      </c>
      <c r="AU7" s="62" t="inlineStr">
        <is>
          <t>суммаси</t>
        </is>
      </c>
      <c r="AV7" s="63" t="inlineStr">
        <is>
          <t>сони</t>
        </is>
      </c>
      <c r="AW7" s="62" t="inlineStr">
        <is>
          <t>суммаси</t>
        </is>
      </c>
      <c r="AX7" s="63" t="inlineStr">
        <is>
          <t>сони</t>
        </is>
      </c>
      <c r="AY7" s="62" t="inlineStr">
        <is>
          <t>суммаси</t>
        </is>
      </c>
      <c r="AZ7" s="63" t="inlineStr">
        <is>
          <t>сони</t>
        </is>
      </c>
      <c r="BA7" s="62" t="inlineStr">
        <is>
          <t>суммаси</t>
        </is>
      </c>
      <c r="BB7" s="63" t="inlineStr">
        <is>
          <t>сони</t>
        </is>
      </c>
      <c r="BC7" s="62" t="inlineStr">
        <is>
          <t>суммаси</t>
        </is>
      </c>
      <c r="BD7" s="63" t="inlineStr">
        <is>
          <t>сони</t>
        </is>
      </c>
      <c r="BE7" s="62" t="inlineStr">
        <is>
          <t>суммаси</t>
        </is>
      </c>
      <c r="BF7" s="63" t="inlineStr">
        <is>
          <t>сони</t>
        </is>
      </c>
      <c r="BG7" s="62" t="inlineStr">
        <is>
          <t>суммаси</t>
        </is>
      </c>
      <c r="BH7" s="63" t="inlineStr">
        <is>
          <t>сони</t>
        </is>
      </c>
      <c r="BI7" s="62" t="inlineStr">
        <is>
          <t>суммаси</t>
        </is>
      </c>
      <c r="BJ7" s="63" t="inlineStr">
        <is>
          <t>сони</t>
        </is>
      </c>
      <c r="BK7" s="62" t="inlineStr">
        <is>
          <t>суммаси</t>
        </is>
      </c>
      <c r="BL7" s="63" t="inlineStr">
        <is>
          <t>сони</t>
        </is>
      </c>
      <c r="BM7" s="62" t="inlineStr">
        <is>
          <t>суммаси</t>
        </is>
      </c>
      <c r="BN7" s="63" t="inlineStr">
        <is>
          <t>сони</t>
        </is>
      </c>
      <c r="BO7" s="62" t="inlineStr">
        <is>
          <t>суммаси</t>
        </is>
      </c>
      <c r="BP7" s="63" t="inlineStr">
        <is>
          <t>сони</t>
        </is>
      </c>
      <c r="BQ7" s="62" t="inlineStr">
        <is>
          <t>суммаси</t>
        </is>
      </c>
      <c r="BR7" s="63" t="inlineStr">
        <is>
          <t>сони</t>
        </is>
      </c>
      <c r="BS7" s="62" t="inlineStr">
        <is>
          <t>суммаси</t>
        </is>
      </c>
      <c r="BT7" s="63" t="inlineStr">
        <is>
          <t>сони</t>
        </is>
      </c>
      <c r="BU7" s="62" t="inlineStr">
        <is>
          <t>суммаси</t>
        </is>
      </c>
      <c r="BV7" s="63" t="inlineStr">
        <is>
          <t>сони</t>
        </is>
      </c>
      <c r="BW7" s="62" t="inlineStr">
        <is>
          <t>суммаси</t>
        </is>
      </c>
      <c r="BX7" s="63" t="inlineStr">
        <is>
          <t>сони</t>
        </is>
      </c>
      <c r="BY7" s="62" t="inlineStr">
        <is>
          <t>суммаси</t>
        </is>
      </c>
      <c r="BZ7" s="63" t="inlineStr">
        <is>
          <t>сони</t>
        </is>
      </c>
      <c r="CA7" s="62" t="inlineStr">
        <is>
          <t>суммаси</t>
        </is>
      </c>
      <c r="CB7" s="63" t="inlineStr">
        <is>
          <t>сони</t>
        </is>
      </c>
      <c r="CC7" s="62" t="inlineStr">
        <is>
          <t>суммаси</t>
        </is>
      </c>
      <c r="CD7" s="63" t="inlineStr">
        <is>
          <t>сони</t>
        </is>
      </c>
      <c r="CE7" s="62" t="inlineStr">
        <is>
          <t>суммаси</t>
        </is>
      </c>
      <c r="CF7" s="63" t="inlineStr">
        <is>
          <t>сони</t>
        </is>
      </c>
      <c r="CG7" s="62" t="inlineStr">
        <is>
          <t>суммаси</t>
        </is>
      </c>
      <c r="CH7" s="63" t="inlineStr">
        <is>
          <t>сони</t>
        </is>
      </c>
      <c r="CI7" s="62" t="inlineStr">
        <is>
          <t>суммаси</t>
        </is>
      </c>
      <c r="CJ7" s="63" t="inlineStr">
        <is>
          <t>сони</t>
        </is>
      </c>
      <c r="CK7" s="62" t="inlineStr">
        <is>
          <t>суммаси</t>
        </is>
      </c>
      <c r="CL7" s="63" t="inlineStr">
        <is>
          <t>сони</t>
        </is>
      </c>
      <c r="CM7" s="62" t="inlineStr">
        <is>
          <t>суммаси</t>
        </is>
      </c>
      <c r="CN7" s="63" t="inlineStr">
        <is>
          <t>сони</t>
        </is>
      </c>
      <c r="CO7" s="62" t="inlineStr">
        <is>
          <t>суммаси</t>
        </is>
      </c>
      <c r="CP7" s="63" t="inlineStr">
        <is>
          <t>сони</t>
        </is>
      </c>
      <c r="CQ7" s="62" t="inlineStr">
        <is>
          <t>суммаси</t>
        </is>
      </c>
      <c r="CR7" s="158" t="n"/>
      <c r="CS7" s="158" t="n"/>
    </row>
    <row r="8" ht="31.5" customHeight="1" s="245">
      <c r="A8" s="139" t="inlineStr">
        <is>
          <t>Жами</t>
        </is>
      </c>
      <c r="B8" s="201" t="n"/>
      <c r="C8" s="201" t="n"/>
      <c r="D8" s="1" t="n"/>
      <c r="E8" s="277" t="n"/>
      <c r="F8" s="3">
        <f>SUM(F9:F9997)</f>
        <v/>
      </c>
      <c r="G8" s="4">
        <f>SUM(G9:G9997)</f>
        <v/>
      </c>
      <c r="H8" s="3">
        <f>SUM(H9:H9997)</f>
        <v/>
      </c>
      <c r="I8" s="4">
        <f>SUM(I9:I9997)</f>
        <v/>
      </c>
      <c r="J8" s="3">
        <f>SUM(J9:J9997)</f>
        <v/>
      </c>
      <c r="K8" s="4">
        <f>SUM(K9:K9997)</f>
        <v/>
      </c>
      <c r="L8" s="3">
        <f>SUM(L9:L9997)</f>
        <v/>
      </c>
      <c r="M8" s="4">
        <f>SUM(M9:M9997)</f>
        <v/>
      </c>
      <c r="N8" s="3">
        <f>SUM(N9:N9997)</f>
        <v/>
      </c>
      <c r="O8" s="4">
        <f>SUM(O9:O9997)</f>
        <v/>
      </c>
      <c r="P8" s="3">
        <f>SUM(P9:P9997)</f>
        <v/>
      </c>
      <c r="Q8" s="4">
        <f>SUM(Q9:Q9997)</f>
        <v/>
      </c>
      <c r="R8" s="3">
        <f>SUM(R9:R9997)</f>
        <v/>
      </c>
      <c r="S8" s="4">
        <f>SUM(S9:S9997)</f>
        <v/>
      </c>
      <c r="T8" s="3">
        <f>SUM(T9:T9997)</f>
        <v/>
      </c>
      <c r="U8" s="4">
        <f>SUM(U9:U9997)</f>
        <v/>
      </c>
      <c r="V8" s="3">
        <f>SUM(V9:V9997)</f>
        <v/>
      </c>
      <c r="W8" s="4">
        <f>SUM(W9:W9997)</f>
        <v/>
      </c>
      <c r="X8" s="3">
        <f>SUM(X9:X9997)</f>
        <v/>
      </c>
      <c r="Y8" s="4">
        <f>SUM(Y9:Y9997)</f>
        <v/>
      </c>
      <c r="Z8" s="3">
        <f>SUM(Z9:Z9997)</f>
        <v/>
      </c>
      <c r="AA8" s="4">
        <f>SUM(AA9:AA9997)</f>
        <v/>
      </c>
      <c r="AB8" s="3">
        <f>SUM(AB9:AB9997)</f>
        <v/>
      </c>
      <c r="AC8" s="4">
        <f>SUM(AC9:AC9997)</f>
        <v/>
      </c>
      <c r="AD8" s="3">
        <f>SUM(AD9:AD9997)</f>
        <v/>
      </c>
      <c r="AE8" s="4">
        <f>SUM(AE9:AE9997)</f>
        <v/>
      </c>
      <c r="AF8" s="3">
        <f>SUM(AF9:AF9997)</f>
        <v/>
      </c>
      <c r="AG8" s="4">
        <f>SUM(AG9:AG9997)</f>
        <v/>
      </c>
      <c r="AH8" s="3">
        <f>SUM(AH9:AH9997)</f>
        <v/>
      </c>
      <c r="AI8" s="4">
        <f>SUM(AI9:AI9997)</f>
        <v/>
      </c>
      <c r="AJ8" s="3">
        <f>SUM(AJ9:AJ9997)</f>
        <v/>
      </c>
      <c r="AK8" s="4">
        <f>SUM(AK9:AK9997)</f>
        <v/>
      </c>
      <c r="AL8" s="3">
        <f>SUM(AL9:AL9997)</f>
        <v/>
      </c>
      <c r="AM8" s="4">
        <f>SUM(AM9:AM9997)</f>
        <v/>
      </c>
      <c r="AN8" s="3">
        <f>SUM(AN9:AN9997)</f>
        <v/>
      </c>
      <c r="AO8" s="4">
        <f>SUM(AO9:AO9997)</f>
        <v/>
      </c>
      <c r="AP8" s="3">
        <f>SUM(AP9:AP9997)</f>
        <v/>
      </c>
      <c r="AQ8" s="4">
        <f>SUM(AQ9:AQ9997)</f>
        <v/>
      </c>
      <c r="AR8" s="3">
        <f>SUM(AR9:AR9997)</f>
        <v/>
      </c>
      <c r="AS8" s="4">
        <f>SUM(AS9:AS9997)</f>
        <v/>
      </c>
      <c r="AT8" s="3">
        <f>SUM(AT9:AT9997)</f>
        <v/>
      </c>
      <c r="AU8" s="4">
        <f>SUM(AU9:AU9997)</f>
        <v/>
      </c>
      <c r="AV8" s="3">
        <f>SUM(AV9:AV9997)</f>
        <v/>
      </c>
      <c r="AW8" s="4">
        <f>SUM(AW9:AW9997)</f>
        <v/>
      </c>
      <c r="AX8" s="3">
        <f>SUM(AX9:AX9997)</f>
        <v/>
      </c>
      <c r="AY8" s="4">
        <f>SUM(AY9:AY9997)</f>
        <v/>
      </c>
      <c r="AZ8" s="3">
        <f>SUM(AZ9:AZ9997)</f>
        <v/>
      </c>
      <c r="BA8" s="4">
        <f>SUM(BA9:BA9997)</f>
        <v/>
      </c>
      <c r="BB8" s="3">
        <f>SUM(BB9:BB9997)</f>
        <v/>
      </c>
      <c r="BC8" s="4">
        <f>SUM(BC9:BC9997)</f>
        <v/>
      </c>
      <c r="BD8" s="3">
        <f>SUM(BD9:BD9997)</f>
        <v/>
      </c>
      <c r="BE8" s="4">
        <f>SUM(BE9:BE9997)</f>
        <v/>
      </c>
      <c r="BF8" s="3">
        <f>SUM(BF9:BF9997)</f>
        <v/>
      </c>
      <c r="BG8" s="4">
        <f>SUM(BG9:BG9997)</f>
        <v/>
      </c>
      <c r="BH8" s="3">
        <f>SUM(BH9:BH9997)</f>
        <v/>
      </c>
      <c r="BI8" s="4">
        <f>SUM(BI9:BI9997)</f>
        <v/>
      </c>
      <c r="BJ8" s="3">
        <f>SUM(BJ9:BJ9997)</f>
        <v/>
      </c>
      <c r="BK8" s="4">
        <f>SUM(BK9:BK9997)</f>
        <v/>
      </c>
      <c r="BL8" s="3">
        <f>SUM(BL9:BL9997)</f>
        <v/>
      </c>
      <c r="BM8" s="4">
        <f>SUM(BM9:BM9997)</f>
        <v/>
      </c>
      <c r="BN8" s="3">
        <f>SUM(BN9:BN9997)</f>
        <v/>
      </c>
      <c r="BO8" s="4">
        <f>SUM(BO9:BO9997)</f>
        <v/>
      </c>
      <c r="BP8" s="3">
        <f>SUM(BP9:BP9997)</f>
        <v/>
      </c>
      <c r="BQ8" s="4">
        <f>SUM(BQ9:BQ9997)</f>
        <v/>
      </c>
      <c r="BR8" s="3">
        <f>SUM(BR9:BR9997)</f>
        <v/>
      </c>
      <c r="BS8" s="4">
        <f>SUM(BS9:BS9997)</f>
        <v/>
      </c>
      <c r="BT8" s="3">
        <f>SUM(BT9:BT9997)</f>
        <v/>
      </c>
      <c r="BU8" s="4">
        <f>SUM(BU9:BU9997)</f>
        <v/>
      </c>
      <c r="BV8" s="3">
        <f>SUM(BV9:BV9997)</f>
        <v/>
      </c>
      <c r="BW8" s="4">
        <f>SUM(BW9:BW9997)</f>
        <v/>
      </c>
      <c r="BX8" s="3">
        <f>SUM(BX9:BX9997)</f>
        <v/>
      </c>
      <c r="BY8" s="4">
        <f>SUM(BY9:BY9997)</f>
        <v/>
      </c>
      <c r="BZ8" s="3">
        <f>SUM(BZ9:BZ9997)</f>
        <v/>
      </c>
      <c r="CA8" s="4">
        <f>SUM(CA9:CA9997)</f>
        <v/>
      </c>
      <c r="CB8" s="3">
        <f>SUM(CB9:CB9997)</f>
        <v/>
      </c>
      <c r="CC8" s="4">
        <f>SUM(CC9:CC9997)</f>
        <v/>
      </c>
      <c r="CD8" s="3">
        <f>SUM(CD9:CD9997)</f>
        <v/>
      </c>
      <c r="CE8" s="4">
        <f>SUM(CE9:CE9997)</f>
        <v/>
      </c>
      <c r="CF8" s="3">
        <f>SUM(CF9:CF9997)</f>
        <v/>
      </c>
      <c r="CG8" s="4">
        <f>SUM(CG9:CG9997)</f>
        <v/>
      </c>
      <c r="CH8" s="3">
        <f>SUM(CH9:CH9997)</f>
        <v/>
      </c>
      <c r="CI8" s="4">
        <f>SUM(CI9:CI9997)</f>
        <v/>
      </c>
      <c r="CJ8" s="3">
        <f>SUM(CJ9:CJ9997)</f>
        <v/>
      </c>
      <c r="CK8" s="4">
        <f>SUM(CK9:CK9997)</f>
        <v/>
      </c>
      <c r="CL8" s="3">
        <f>SUM(CL9:CL9997)</f>
        <v/>
      </c>
      <c r="CM8" s="4">
        <f>SUM(CM9:CM9997)</f>
        <v/>
      </c>
      <c r="CN8" s="3">
        <f>SUM(CN9:CN9997)</f>
        <v/>
      </c>
      <c r="CO8" s="4">
        <f>SUM(CO9:CO9997)</f>
        <v/>
      </c>
      <c r="CP8" s="3">
        <f>SUM(CP9:CP9997)</f>
        <v/>
      </c>
      <c r="CQ8" s="4">
        <f>SUM(CQ9:CQ9997)</f>
        <v/>
      </c>
      <c r="CR8" s="275" t="inlineStr">
        <is>
          <t>Тасдиғини топган</t>
        </is>
      </c>
      <c r="CX8" t="inlineStr">
        <is>
          <t>Вазирлик 22</t>
        </is>
      </c>
      <c r="CY8" t="inlineStr">
        <is>
          <t>Риск йўналиши</t>
        </is>
      </c>
      <c r="CZ8" s="3">
        <f>SUM(CZ9:CZ9999)</f>
        <v/>
      </c>
      <c r="DA8" s="3">
        <f>SUM(DA9:DA9999)</f>
        <v/>
      </c>
      <c r="DB8" s="3">
        <f>SUM(DB9:DB9999)</f>
        <v/>
      </c>
      <c r="DC8" s="3">
        <f>SUM(DC9:DC9999)</f>
        <v/>
      </c>
    </row>
    <row r="9" ht="15.95" customFormat="1" customHeight="1" s="144">
      <c r="A9" s="140" t="inlineStr">
        <is>
          <t>vaz_code</t>
        </is>
      </c>
      <c r="B9" s="141" t="inlineStr">
        <is>
          <t>katta_otasi_nomi</t>
        </is>
      </c>
      <c r="C9" s="141" t="n"/>
      <c r="D9" s="140" t="inlineStr">
        <is>
          <t>description</t>
        </is>
      </c>
      <c r="E9" s="141" t="inlineStr">
        <is>
          <t>g_name</t>
        </is>
      </c>
      <c r="F9" s="142" t="inlineStr">
        <is>
          <t>all_count</t>
        </is>
      </c>
      <c r="G9" s="143" t="inlineStr">
        <is>
          <t>all_sums</t>
        </is>
      </c>
      <c r="H9" s="142" t="inlineStr">
        <is>
          <t>degree_qizil_count</t>
        </is>
      </c>
      <c r="I9" s="143" t="inlineStr">
        <is>
          <t>degree_qizil_sums</t>
        </is>
      </c>
      <c r="J9" s="142" t="inlineStr">
        <is>
          <t>degree_sariq_count</t>
        </is>
      </c>
      <c r="K9" s="143" t="inlineStr">
        <is>
          <t>degree_sariq_sums</t>
        </is>
      </c>
      <c r="L9" s="142" t="inlineStr">
        <is>
          <t>degree_yashil_count</t>
        </is>
      </c>
      <c r="M9" s="143" t="inlineStr">
        <is>
          <t>degree_yashil_sums</t>
        </is>
      </c>
      <c r="N9" s="142" t="inlineStr">
        <is>
          <t>degree_ajratilmagan_count</t>
        </is>
      </c>
      <c r="O9" s="143" t="inlineStr">
        <is>
          <t>degree_ajratilmagan_sums</t>
        </is>
      </c>
      <c r="P9" s="142" t="inlineStr">
        <is>
          <t>nazoratda</t>
        </is>
      </c>
      <c r="Q9" s="143" t="inlineStr">
        <is>
          <t>nazoratda_sums</t>
        </is>
      </c>
      <c r="R9" s="142" t="inlineStr">
        <is>
          <t>nazoratda_palata</t>
        </is>
      </c>
      <c r="S9" s="143" t="inlineStr">
        <is>
          <t>nazoratda_palata_sums</t>
        </is>
      </c>
      <c r="T9" s="142" t="inlineStr">
        <is>
          <t>nazoratda_palata_10_kungacha</t>
        </is>
      </c>
      <c r="U9" s="143" t="inlineStr">
        <is>
          <t>nazoratda_palata_10_kungacha_sums</t>
        </is>
      </c>
      <c r="V9" s="142" t="inlineStr">
        <is>
          <t>nazoratda_palata_10_kundanotrgan</t>
        </is>
      </c>
      <c r="W9" s="143" t="inlineStr">
        <is>
          <t>nazoratda_palata_10_kundanotrgan_sums</t>
        </is>
      </c>
      <c r="X9" s="142" t="inlineStr">
        <is>
          <t>nazoratdan_echishda_hp_jami_son</t>
        </is>
      </c>
      <c r="Y9" s="143" t="inlineStr">
        <is>
          <t>nazoratdan_echishda_hp_jami_sum</t>
        </is>
      </c>
      <c r="Z9" s="142" t="inlineStr">
        <is>
          <t>nazoratdan_echishda_hp_oldi_olindi_son</t>
        </is>
      </c>
      <c r="AA9" s="143" t="inlineStr">
        <is>
          <t>nazoratdan_echishda_hp_oldi_olindi_sum</t>
        </is>
      </c>
      <c r="AB9" s="142" t="inlineStr">
        <is>
          <t>nazoratdan_echishda_hp_keyingi_nazorat_son</t>
        </is>
      </c>
      <c r="AC9" s="143" t="inlineStr">
        <is>
          <t>nazoratdan_echishda_hp_keyingi_nazorat_sum</t>
        </is>
      </c>
      <c r="AD9" s="142" t="inlineStr">
        <is>
          <t>nazoratdan_echishda_hp_tasdigini_topmadi_son</t>
        </is>
      </c>
      <c r="AE9" s="143" t="inlineStr">
        <is>
          <t>nazoratdan_echishda_hp_tasdigini_topmadi_sum</t>
        </is>
      </c>
      <c r="AF9" s="142" t="inlineStr">
        <is>
          <t>nazoratdan_echishda_hp_mening_soxam_emas</t>
        </is>
      </c>
      <c r="AG9" s="143" t="inlineStr">
        <is>
          <t>nazoratdan_echishda_hp_mening_soxam_emas_sums</t>
        </is>
      </c>
      <c r="AH9" s="142" t="inlineStr">
        <is>
          <t>nazoratda_vazirlik</t>
        </is>
      </c>
      <c r="AI9" s="143" t="inlineStr">
        <is>
          <t>nazoratda_vazirlik_sums</t>
        </is>
      </c>
      <c r="AJ9" s="142" t="inlineStr">
        <is>
          <t>nazoratda_vazirlik_10_kungacha</t>
        </is>
      </c>
      <c r="AK9" s="143" t="inlineStr">
        <is>
          <t>nazoratda_vazirlik_10_kungacha_sums</t>
        </is>
      </c>
      <c r="AL9" s="142" t="inlineStr">
        <is>
          <t>nazoratda_vazirlik_10_kundanotrgan</t>
        </is>
      </c>
      <c r="AM9" s="143" t="inlineStr">
        <is>
          <t>nazoratda_vazirlik_10_kundanotrgan_sums</t>
        </is>
      </c>
      <c r="AN9" s="143" t="inlineStr">
        <is>
          <t>nazoratdan_echishda_vazirlikda_jami_son</t>
        </is>
      </c>
      <c r="AO9" s="143" t="inlineStr">
        <is>
          <t>nazoratdan_echishda_vazirlikda_jami_sum</t>
        </is>
      </c>
      <c r="AP9" s="143" t="inlineStr">
        <is>
          <t>nazoratdan_echishda_vazirlikda_oldi_olindi_son</t>
        </is>
      </c>
      <c r="AQ9" s="143" t="inlineStr">
        <is>
          <t>nazoratdan_echishda_vazirlikda_oldi_olindi_sum</t>
        </is>
      </c>
      <c r="AR9" s="143" t="inlineStr">
        <is>
          <t>nazoratdan_echishda_vazirlikda_keyingi_nazorat_son</t>
        </is>
      </c>
      <c r="AS9" s="143" t="inlineStr">
        <is>
          <t>nazoratdan_echishda_vazirlikda_keyingi_nazorat_sum</t>
        </is>
      </c>
      <c r="AT9" s="143" t="inlineStr">
        <is>
          <t>nazoratdan_echishda_vazirlikda_tasdigini_topmadi_son</t>
        </is>
      </c>
      <c r="AU9" s="143" t="inlineStr">
        <is>
          <t>nazoratdan_echishda_vazirlikda_tasdigini_topmadi_sum</t>
        </is>
      </c>
      <c r="AV9" s="143" t="inlineStr">
        <is>
          <t>nazoratdan_echishda_vazirlikda_mening_soxam_emas</t>
        </is>
      </c>
      <c r="AW9" s="143" t="inlineStr">
        <is>
          <t>nazoratdan_echishda_vazirlikda_mening_soxam_emas_sums</t>
        </is>
      </c>
      <c r="AX9" s="142" t="inlineStr">
        <is>
          <t>nazoratga_olinmagan</t>
        </is>
      </c>
      <c r="AY9" s="143" t="inlineStr">
        <is>
          <t>nazoatga_olinmagan_sums</t>
        </is>
      </c>
      <c r="AZ9" s="142" t="inlineStr">
        <is>
          <t>nazoratga_olinmagan_ranglangan</t>
        </is>
      </c>
      <c r="BA9" s="143" t="inlineStr">
        <is>
          <t>nazoatga_olinmagan_ranglangan_sums</t>
        </is>
      </c>
      <c r="BB9" s="142" t="inlineStr">
        <is>
          <t>nazoratga_olinmagan_ranglangan_10_kungacha</t>
        </is>
      </c>
      <c r="BC9" s="143" t="inlineStr">
        <is>
          <t>nazoatga_olinmagan_ranglangan_10_kungacha_sums</t>
        </is>
      </c>
      <c r="BD9" s="142" t="inlineStr">
        <is>
          <t>nazoratga_olinmagan_ranglangan_10_kungacha</t>
        </is>
      </c>
      <c r="BE9" s="143" t="inlineStr">
        <is>
          <t>nazoatga_olinmagan_ranglangan_10_kungacha_sums</t>
        </is>
      </c>
      <c r="BF9" s="142" t="inlineStr">
        <is>
          <t>nazoratga_olinmagan_ranglanmagan</t>
        </is>
      </c>
      <c r="BG9" s="143" t="inlineStr">
        <is>
          <t>nazoatga_olinmagan_ranglanmagan_sums</t>
        </is>
      </c>
      <c r="BH9" s="142" t="inlineStr">
        <is>
          <t>nazoratga_olinmagan_ranglanmagan_10_kungacha</t>
        </is>
      </c>
      <c r="BI9" s="143" t="inlineStr">
        <is>
          <t>nazoatga_olinmagan_ranglanmagan_10_kungacha_sums</t>
        </is>
      </c>
      <c r="BJ9" s="142" t="inlineStr">
        <is>
          <t>nazoratga_olinmagan_ranglanmagan_10_kungacha</t>
        </is>
      </c>
      <c r="BK9" s="143" t="inlineStr">
        <is>
          <t>nazoatga_olinmagan_ranglanmagan_10_kungacha_sums</t>
        </is>
      </c>
      <c r="BL9" s="142" t="inlineStr">
        <is>
          <t>nazoratdan_echildi</t>
        </is>
      </c>
      <c r="BM9" s="143" t="inlineStr">
        <is>
          <t>nazoratdan_echildi_sums</t>
        </is>
      </c>
      <c r="BN9" s="142" t="inlineStr">
        <is>
          <t>nazoratdan_echildi_palata</t>
        </is>
      </c>
      <c r="BO9" s="143" t="inlineStr">
        <is>
          <t>nazoratdan_echildi_palata_sums</t>
        </is>
      </c>
      <c r="BP9" s="142" t="inlineStr">
        <is>
          <t>nazoratdan_echildi_palata_oldini_oldi</t>
        </is>
      </c>
      <c r="BQ9" s="143" t="inlineStr">
        <is>
          <t>nazoratdan_echildi_palata_oldini_oldi_sums</t>
        </is>
      </c>
      <c r="BR9" s="142" t="inlineStr">
        <is>
          <t>nazoratdan_echildi_palata_keyin_naz</t>
        </is>
      </c>
      <c r="BS9" s="143" t="inlineStr">
        <is>
          <t>nazoratdan_echildi_palata_keyin_naz_sums</t>
        </is>
      </c>
      <c r="BT9" s="142" t="inlineStr">
        <is>
          <t>nazoratdan_echildi_palata_tasdiq_topmadi</t>
        </is>
      </c>
      <c r="BU9" s="143" t="inlineStr">
        <is>
          <t>nazoratdan_echildi_palata_tasdiq_topmadi_sums</t>
        </is>
      </c>
      <c r="BV9" s="143" t="inlineStr">
        <is>
          <t>nazoratdan_echildi_hp_boshqa_holatlar</t>
        </is>
      </c>
      <c r="BW9" s="143" t="inlineStr">
        <is>
          <t>nazoratdan_echildi_hp_boshqa_holatlar</t>
        </is>
      </c>
      <c r="BX9" s="142" t="inlineStr">
        <is>
          <t>nazoratdan_echildi_vazirlik</t>
        </is>
      </c>
      <c r="BY9" s="143" t="inlineStr">
        <is>
          <t>nazoratdan_echildi_vazirlik_sums</t>
        </is>
      </c>
      <c r="BZ9" s="142" t="inlineStr">
        <is>
          <t>nazoratdan_echildi_vazirlik_oldini_oldi</t>
        </is>
      </c>
      <c r="CA9" s="143" t="inlineStr">
        <is>
          <t>nazoratdan_echildi_vazirlik_oldini_oldi_sums</t>
        </is>
      </c>
      <c r="CB9" s="142" t="inlineStr">
        <is>
          <t>nazoratdan_echildi_vazirlik_keyin_naz</t>
        </is>
      </c>
      <c r="CC9" s="143" t="inlineStr">
        <is>
          <t>nazoratdan_echildi_vazirlik_keyin_naz_sums</t>
        </is>
      </c>
      <c r="CD9" s="142" t="inlineStr">
        <is>
          <t>nazoratdan_echildi_vazirlik_tasdiq_topmadi</t>
        </is>
      </c>
      <c r="CE9" s="143" t="inlineStr">
        <is>
          <t>nazoratdan_echildi_vazirlik_tasdiq_topmadi_sums</t>
        </is>
      </c>
      <c r="CF9" s="143" t="inlineStr">
        <is>
          <t>nazoratdan_echildi_vaz_boshqa_holatlar</t>
        </is>
      </c>
      <c r="CG9" s="143" t="inlineStr">
        <is>
          <t>nazoratdan_echildi_vaz_boshqa_holatlar</t>
        </is>
      </c>
      <c r="CH9" s="142" t="inlineStr">
        <is>
          <t>nazoratdan_echildi_system</t>
        </is>
      </c>
      <c r="CI9" s="143" t="inlineStr">
        <is>
          <t>nazoratdan_echildi_system_sums</t>
        </is>
      </c>
      <c r="CJ9" s="142" t="inlineStr">
        <is>
          <t>nazoratdan_echildi_system_oldini_oldi</t>
        </is>
      </c>
      <c r="CK9" s="143" t="inlineStr">
        <is>
          <t>nazoratdan_echildi_system_oldini_oldi_sums</t>
        </is>
      </c>
      <c r="CL9" s="142" t="inlineStr">
        <is>
          <t>nazoratdan_echildi_system_keyin_naz</t>
        </is>
      </c>
      <c r="CM9" s="143" t="inlineStr">
        <is>
          <t>nazoratdan_echildi_system_keyin_naz_sums</t>
        </is>
      </c>
      <c r="CN9" s="142" t="inlineStr">
        <is>
          <t>nazoratdan_echildi_system_tasdiq_topmadi</t>
        </is>
      </c>
      <c r="CO9" s="143" t="inlineStr">
        <is>
          <t>nazoratdan_echildi_system_tasdiq_topmadi_sums</t>
        </is>
      </c>
      <c r="CP9" s="142" t="inlineStr">
        <is>
          <t>nazoratdan_echildi_sys_boshqa_holatlar</t>
        </is>
      </c>
      <c r="CQ9" s="143" t="inlineStr">
        <is>
          <t>nazoratdan_echildi_sys_boshqa_holatlar</t>
        </is>
      </c>
      <c r="CR9" s="159" t="inlineStr">
        <is>
          <t>сони</t>
        </is>
      </c>
      <c r="CS9" s="159" t="inlineStr">
        <is>
          <t>суммаси</t>
        </is>
      </c>
      <c r="CZ9" s="142" t="inlineStr">
        <is>
          <t>muddati_mavjud_son</t>
        </is>
      </c>
      <c r="DA9" s="142" t="inlineStr">
        <is>
          <t>muddati_mavjud_sum</t>
        </is>
      </c>
      <c r="DB9" s="142" t="inlineStr">
        <is>
          <t>muddati_otgan_son</t>
        </is>
      </c>
      <c r="DC9" s="142" t="inlineStr">
        <is>
          <t>muddati_otgan_sum</t>
        </is>
      </c>
      <c r="DD9" s="300" t="inlineStr">
        <is>
          <t>Комплаенс</t>
        </is>
      </c>
    </row>
    <row r="10" hidden="1" ht="15.95" customHeight="1" s="245">
      <c r="A10" s="135" t="n"/>
      <c r="B10" s="135" t="n"/>
      <c r="C10" s="135" t="n"/>
      <c r="D10" s="135" t="n"/>
      <c r="E10" s="135" t="n"/>
      <c r="F10" s="135" t="n"/>
      <c r="G10" s="145" t="n"/>
      <c r="H10" s="135" t="n"/>
      <c r="I10" s="135" t="n"/>
      <c r="J10" s="135" t="n"/>
      <c r="K10" s="135" t="n"/>
      <c r="L10" s="135" t="n"/>
      <c r="M10" s="135" t="n"/>
      <c r="N10" s="135" t="n"/>
      <c r="O10" s="135" t="n"/>
      <c r="P10" s="135" t="n"/>
      <c r="Q10" s="135" t="n"/>
      <c r="R10" s="135" t="n"/>
      <c r="S10" s="135" t="n"/>
      <c r="T10" s="135" t="n"/>
      <c r="U10" s="135" t="n"/>
      <c r="V10" s="135" t="n"/>
      <c r="W10" s="135" t="n"/>
      <c r="X10" s="135" t="n"/>
      <c r="Y10" s="135" t="n"/>
      <c r="Z10" s="135" t="n"/>
      <c r="AA10" s="135" t="n"/>
      <c r="AB10" s="135" t="n"/>
      <c r="AC10" s="135" t="n"/>
      <c r="AD10" s="135" t="n"/>
      <c r="AE10" s="135" t="n"/>
      <c r="AF10" s="135" t="n"/>
      <c r="AG10" s="135" t="n"/>
      <c r="AH10" s="135" t="n"/>
      <c r="AI10" s="135" t="n"/>
      <c r="AJ10" s="135" t="n"/>
      <c r="AK10" s="135" t="n"/>
      <c r="AL10" s="135" t="n"/>
      <c r="AM10" s="135" t="n"/>
      <c r="AN10" s="135" t="n"/>
      <c r="AO10" s="135" t="n"/>
      <c r="AP10" s="135" t="n"/>
      <c r="AQ10" s="135" t="n"/>
      <c r="AR10" s="135" t="n"/>
      <c r="AS10" s="135" t="n"/>
      <c r="AT10" s="135" t="n"/>
      <c r="AU10" s="135" t="n"/>
      <c r="AV10" s="135" t="n"/>
      <c r="AW10" s="135" t="n"/>
      <c r="AX10" s="135" t="n"/>
      <c r="AY10" s="135" t="n"/>
      <c r="AZ10" s="135" t="n"/>
      <c r="BA10" s="135" t="n"/>
      <c r="BB10" s="135" t="n"/>
      <c r="BC10" s="135" t="n"/>
      <c r="BD10" s="135" t="n"/>
      <c r="BE10" s="135" t="n"/>
      <c r="BF10" s="135" t="n"/>
      <c r="BG10" s="135" t="n"/>
      <c r="BH10" s="135" t="n"/>
      <c r="BI10" s="135" t="n"/>
      <c r="BJ10" s="135" t="n"/>
      <c r="BK10" s="135" t="n"/>
      <c r="BL10" s="135" t="n"/>
      <c r="BM10" s="135" t="n"/>
      <c r="BN10" s="135" t="n"/>
      <c r="BO10" s="135" t="n"/>
      <c r="BP10" s="135" t="n"/>
      <c r="BQ10" s="135" t="n"/>
      <c r="BR10" s="135" t="n"/>
      <c r="BS10" s="135" t="n"/>
      <c r="BT10" s="135" t="n"/>
      <c r="BU10" s="135" t="n"/>
      <c r="BV10" s="135" t="n"/>
      <c r="BW10" s="135" t="n"/>
      <c r="BX10" s="135" t="n"/>
      <c r="BY10" s="135" t="n"/>
      <c r="BZ10" s="135" t="n"/>
      <c r="CA10" s="135" t="n"/>
      <c r="CB10" s="135" t="n"/>
      <c r="CC10" s="135" t="n"/>
      <c r="CD10" s="135" t="n"/>
      <c r="CE10" s="135" t="n"/>
      <c r="CF10" s="135" t="n"/>
      <c r="CG10" s="135" t="n"/>
      <c r="CH10" s="135" t="n"/>
      <c r="CI10" s="135" t="n"/>
      <c r="CJ10" s="135" t="n"/>
      <c r="CK10" s="135" t="n"/>
      <c r="CL10" s="135" t="n"/>
      <c r="CM10" s="135" t="n"/>
      <c r="CN10" s="135" t="n"/>
      <c r="CO10" s="135" t="n"/>
      <c r="CP10" s="135" t="n"/>
      <c r="CQ10" s="135" t="n"/>
      <c r="CR10" s="161" t="n"/>
      <c r="CS10" s="160" t="n"/>
      <c r="CT10" s="135" t="n"/>
      <c r="CU10" s="135" t="n"/>
      <c r="CV10" s="135" t="n"/>
      <c r="CW10" s="135" t="n"/>
      <c r="CX10" s="135" t="n"/>
      <c r="CY10" s="135" t="n"/>
      <c r="CZ10" s="135" t="n"/>
      <c r="DA10" s="145" t="n"/>
      <c r="DB10" s="135" t="n"/>
      <c r="DC10" s="145" t="n"/>
    </row>
    <row r="11" hidden="1" ht="15.95" customHeight="1" s="245"/>
    <row r="12" hidden="1" ht="15.95" customHeight="1" s="245"/>
    <row r="13" hidden="1" ht="15.95" customHeight="1" s="245"/>
    <row r="14" hidden="1" ht="15.95" customHeight="1" s="245"/>
    <row r="15" hidden="1" ht="15.95" customHeight="1" s="245"/>
    <row r="16" hidden="1" ht="15.95" customHeight="1" s="245"/>
    <row r="17" hidden="1" ht="15.95" customHeight="1" s="245"/>
    <row r="18" hidden="1" ht="15.95" customHeight="1" s="245"/>
    <row r="19" hidden="1" ht="15.95" customHeight="1" s="245"/>
    <row r="20" hidden="1" ht="15.95" customHeight="1" s="245"/>
    <row r="21" hidden="1" ht="15.95" customHeight="1" s="245"/>
    <row r="22" hidden="1" ht="15.95" customHeight="1" s="245"/>
    <row r="23" hidden="1" ht="15.95" customHeight="1" s="245"/>
    <row r="24" hidden="1" ht="15.95" customHeight="1" s="245"/>
    <row r="25" hidden="1" ht="15.95" customHeight="1" s="245"/>
    <row r="26" hidden="1" ht="15.95" customHeight="1" s="245"/>
    <row r="27" hidden="1" ht="15.95" customHeight="1" s="245"/>
    <row r="28" hidden="1" ht="15.95" customHeight="1" s="245"/>
    <row r="29" hidden="1" ht="15.95" customHeight="1" s="245"/>
    <row r="30" hidden="1" ht="15.95" customHeight="1" s="245"/>
    <row r="31" hidden="1" ht="15.95" customHeight="1" s="245"/>
    <row r="32" hidden="1" ht="15.95" customHeight="1" s="245"/>
    <row r="33" hidden="1" ht="15.95" customHeight="1" s="245"/>
    <row r="34" hidden="1" ht="15.95" customHeight="1" s="245"/>
    <row r="35" hidden="1" ht="15.95" customHeight="1" s="245"/>
    <row r="36" hidden="1" ht="15.95" customHeight="1" s="245"/>
    <row r="37" hidden="1" ht="15.95" customHeight="1" s="245"/>
    <row r="38" hidden="1" ht="15.95" customHeight="1" s="245"/>
    <row r="39" hidden="1" ht="15.95" customHeight="1" s="245"/>
    <row r="40" hidden="1" ht="15.95" customHeight="1" s="245"/>
    <row r="41" hidden="1" ht="15.95" customHeight="1" s="245"/>
    <row r="42" hidden="1" ht="15.95" customHeight="1" s="245"/>
    <row r="43" hidden="1" ht="15.95" customHeight="1" s="245"/>
    <row r="44" hidden="1" ht="15.95" customHeight="1" s="245"/>
    <row r="45" hidden="1" ht="15.95" customHeight="1" s="245"/>
    <row r="46" hidden="1" ht="15.95" customHeight="1" s="245"/>
    <row r="47" hidden="1" ht="15.95" customHeight="1" s="245"/>
    <row r="48" hidden="1" ht="15.95" customHeight="1" s="245"/>
    <row r="49" hidden="1" ht="15.95" customHeight="1" s="245"/>
    <row r="50" hidden="1" ht="15.95" customHeight="1" s="245"/>
    <row r="51" hidden="1" ht="15.95" customHeight="1" s="245"/>
    <row r="52" hidden="1" ht="15.95" customHeight="1" s="245"/>
    <row r="53" hidden="1" ht="15.95" customHeight="1" s="245"/>
    <row r="54" hidden="1" ht="15.95" customHeight="1" s="245"/>
    <row r="55" hidden="1" ht="15.95" customHeight="1" s="245"/>
    <row r="56" hidden="1" ht="15.95" customHeight="1" s="245"/>
    <row r="57" hidden="1" ht="15.95" customHeight="1" s="245"/>
    <row r="58" hidden="1" ht="15.95" customHeight="1" s="245"/>
    <row r="59" hidden="1" ht="15.95" customHeight="1" s="245"/>
    <row r="60" hidden="1" ht="15.95" customHeight="1" s="245"/>
    <row r="61" hidden="1" ht="15.95" customHeight="1" s="245"/>
    <row r="62" hidden="1" ht="15.95" customHeight="1" s="245"/>
    <row r="63" hidden="1" ht="15.95" customHeight="1" s="245"/>
    <row r="64" hidden="1" ht="15.95" customHeight="1" s="245"/>
    <row r="65" hidden="1" ht="15.95" customHeight="1" s="245"/>
    <row r="66" hidden="1" ht="15.95" customHeight="1" s="245"/>
    <row r="67" hidden="1" ht="15.95" customHeight="1" s="245"/>
    <row r="68" hidden="1" ht="15.95" customHeight="1" s="245"/>
    <row r="69" hidden="1" ht="15.95" customHeight="1" s="245"/>
    <row r="70" hidden="1" ht="15.95" customHeight="1" s="245"/>
    <row r="71" hidden="1" ht="15.95" customHeight="1" s="245"/>
    <row r="72" hidden="1" ht="15.95" customHeight="1" s="245"/>
    <row r="73" hidden="1" ht="15.95" customHeight="1" s="245"/>
    <row r="74" hidden="1" ht="15.95" customHeight="1" s="245"/>
    <row r="75" hidden="1" ht="15.95" customHeight="1" s="245"/>
    <row r="76" hidden="1" ht="15.95" customHeight="1" s="245"/>
    <row r="77" hidden="1" ht="15.95" customHeight="1" s="245"/>
    <row r="78" hidden="1" ht="15.95" customHeight="1" s="245"/>
    <row r="79" hidden="1" ht="15.95" customHeight="1" s="245"/>
    <row r="80" hidden="1" ht="15.95" customHeight="1" s="245"/>
    <row r="81" hidden="1" ht="15.95" customHeight="1" s="245"/>
    <row r="82" hidden="1" ht="15.95" customHeight="1" s="245"/>
    <row r="83" hidden="1" ht="15.95" customHeight="1" s="245"/>
    <row r="84" hidden="1" ht="15.95" customHeight="1" s="245"/>
    <row r="85" hidden="1" ht="15.95" customHeight="1" s="245"/>
    <row r="86" hidden="1" ht="15.95" customHeight="1" s="245"/>
    <row r="87" hidden="1" ht="15.95" customHeight="1" s="245"/>
    <row r="88" hidden="1" ht="15.95" customHeight="1" s="245"/>
    <row r="89" hidden="1" ht="15.95" customHeight="1" s="245"/>
    <row r="90" hidden="1" ht="15.95" customHeight="1" s="245"/>
    <row r="91" hidden="1" ht="15.95" customHeight="1" s="245"/>
    <row r="92" hidden="1" ht="15.95" customHeight="1" s="245"/>
    <row r="93" hidden="1" ht="15.95" customHeight="1" s="245"/>
    <row r="94" hidden="1" ht="15.95" customHeight="1" s="245"/>
    <row r="95" hidden="1" ht="15.95" customHeight="1" s="245"/>
    <row r="96" hidden="1" ht="15.95" customHeight="1" s="245"/>
    <row r="97" hidden="1" ht="15.95" customHeight="1" s="245"/>
    <row r="98" hidden="1" ht="15.95" customHeight="1" s="245"/>
    <row r="99" hidden="1" ht="15.95" customHeight="1" s="245"/>
    <row r="100" hidden="1" ht="15.95" customHeight="1" s="245"/>
    <row r="101" hidden="1" ht="15.95" customHeight="1" s="245"/>
    <row r="102" hidden="1" ht="15.95" customHeight="1" s="245"/>
    <row r="103" hidden="1" ht="15.95" customHeight="1" s="245"/>
    <row r="104" hidden="1" ht="15.95" customHeight="1" s="245"/>
    <row r="105" hidden="1" ht="15.95" customHeight="1" s="245"/>
    <row r="106" hidden="1" ht="15.95" customHeight="1" s="245"/>
    <row r="107" hidden="1" ht="15.95" customHeight="1" s="245"/>
    <row r="108" hidden="1" ht="15.95" customHeight="1" s="245"/>
    <row r="109" hidden="1" ht="15.95" customHeight="1" s="245"/>
    <row r="110" hidden="1" ht="15.95" customHeight="1" s="245"/>
    <row r="111" hidden="1" ht="15.95" customHeight="1" s="245"/>
    <row r="112" hidden="1" ht="15.95" customHeight="1" s="245"/>
    <row r="113" hidden="1" ht="15.95" customHeight="1" s="245"/>
    <row r="114" hidden="1" ht="15.95" customHeight="1" s="245"/>
    <row r="115" hidden="1" ht="15.95" customHeight="1" s="245"/>
    <row r="116" hidden="1" ht="15.95" customHeight="1" s="245"/>
    <row r="117" hidden="1" ht="15.95" customHeight="1" s="245"/>
    <row r="118" hidden="1" ht="15.95" customHeight="1" s="245"/>
    <row r="119" hidden="1" ht="15.95" customHeight="1" s="245"/>
    <row r="120" hidden="1" ht="15.95" customHeight="1" s="245"/>
    <row r="121" hidden="1" ht="15.95" customHeight="1" s="245"/>
    <row r="122" hidden="1" ht="15.95" customHeight="1" s="245"/>
    <row r="123" hidden="1" ht="15.95" customHeight="1" s="245"/>
    <row r="124" hidden="1" ht="15.95" customHeight="1" s="245"/>
    <row r="125" hidden="1" ht="15.95" customHeight="1" s="245"/>
    <row r="126" hidden="1" ht="15.95" customHeight="1" s="245"/>
    <row r="127" hidden="1" ht="15.95" customHeight="1" s="245"/>
    <row r="128" hidden="1" ht="15.95" customHeight="1" s="245"/>
    <row r="129" hidden="1" ht="15.95" customHeight="1" s="245"/>
    <row r="130" hidden="1" ht="15.95" customHeight="1" s="245"/>
    <row r="131" hidden="1" ht="15.95" customHeight="1" s="245"/>
    <row r="132" hidden="1" ht="15.95" customHeight="1" s="245"/>
    <row r="133" hidden="1" ht="15.95" customHeight="1" s="245"/>
    <row r="134" hidden="1" ht="15.95" customHeight="1" s="245"/>
    <row r="135" hidden="1" ht="15.95" customHeight="1" s="245"/>
    <row r="136" hidden="1" ht="15.95" customHeight="1" s="245"/>
    <row r="137" hidden="1" ht="15.95" customHeight="1" s="245"/>
    <row r="138" hidden="1" ht="15.95" customHeight="1" s="245"/>
    <row r="139" hidden="1" ht="15.95" customHeight="1" s="245"/>
    <row r="140" hidden="1" ht="15.95" customHeight="1" s="245"/>
    <row r="141" hidden="1" ht="15.95" customHeight="1" s="245"/>
    <row r="142" hidden="1" ht="15.95" customHeight="1" s="245"/>
    <row r="143" hidden="1" ht="15.95" customHeight="1" s="245"/>
    <row r="144" hidden="1" ht="15.95" customHeight="1" s="245"/>
    <row r="145" hidden="1" ht="15.95" customHeight="1" s="245"/>
    <row r="146" hidden="1" ht="15.95" customHeight="1" s="245"/>
    <row r="147" hidden="1" ht="15.95" customHeight="1" s="245"/>
    <row r="148" hidden="1" ht="15.95" customHeight="1" s="245"/>
    <row r="149" hidden="1" ht="15.95" customHeight="1" s="245"/>
    <row r="150" hidden="1" ht="15.95" customHeight="1" s="245"/>
    <row r="151" hidden="1" ht="15.95" customHeight="1" s="245"/>
    <row r="152" hidden="1" ht="15.95" customHeight="1" s="245"/>
    <row r="153" hidden="1" ht="15.95" customHeight="1" s="245"/>
    <row r="154" hidden="1" ht="15.95" customHeight="1" s="245"/>
    <row r="155" hidden="1" ht="15.95" customHeight="1" s="245"/>
    <row r="156" hidden="1" ht="15.95" customHeight="1" s="245"/>
    <row r="157" hidden="1" ht="15.95" customHeight="1" s="245"/>
    <row r="158" hidden="1" ht="15.95" customHeight="1" s="245"/>
    <row r="159" hidden="1" ht="15.95" customHeight="1" s="245"/>
    <row r="160" hidden="1" ht="15.95" customHeight="1" s="245"/>
    <row r="161" hidden="1" ht="15.95" customHeight="1" s="245"/>
    <row r="162" hidden="1" ht="15.95" customHeight="1" s="245"/>
    <row r="163" hidden="1" ht="15.95" customHeight="1" s="245"/>
    <row r="164" hidden="1" ht="15.95" customHeight="1" s="245"/>
    <row r="165" hidden="1" ht="15.95" customHeight="1" s="245"/>
    <row r="166" hidden="1" ht="15.95" customHeight="1" s="245"/>
    <row r="167" hidden="1" ht="15.95" customHeight="1" s="245"/>
    <row r="168" hidden="1" ht="15.95" customHeight="1" s="245"/>
    <row r="169" hidden="1" ht="15.95" customHeight="1" s="245"/>
    <row r="170" hidden="1" ht="15.95" customHeight="1" s="245"/>
    <row r="171" hidden="1" ht="15.95" customHeight="1" s="245"/>
    <row r="172" hidden="1" ht="15.95" customHeight="1" s="245"/>
    <row r="173" hidden="1" ht="15.95" customHeight="1" s="245"/>
    <row r="174" hidden="1" ht="15.95" customHeight="1" s="245"/>
    <row r="175" hidden="1" ht="15.95" customHeight="1" s="245"/>
    <row r="176" hidden="1" ht="15.95" customHeight="1" s="245"/>
    <row r="177" hidden="1" ht="15.95" customHeight="1" s="245"/>
    <row r="178" hidden="1" ht="15.95" customHeight="1" s="245"/>
    <row r="179" hidden="1" ht="15.95" customHeight="1" s="245"/>
    <row r="180" hidden="1" ht="15.95" customHeight="1" s="245"/>
    <row r="181" hidden="1" ht="15.95" customHeight="1" s="245"/>
    <row r="182" hidden="1" ht="15.95" customHeight="1" s="245"/>
    <row r="183" hidden="1" ht="15.95" customHeight="1" s="245"/>
    <row r="184" hidden="1" ht="15.95" customHeight="1" s="245"/>
    <row r="185" hidden="1" ht="15.95" customHeight="1" s="245"/>
    <row r="186" hidden="1" ht="15.95" customHeight="1" s="245"/>
    <row r="187" hidden="1" ht="15.95" customHeight="1" s="245"/>
    <row r="188" hidden="1" ht="15.95" customHeight="1" s="245"/>
    <row r="189" hidden="1" ht="15.95" customHeight="1" s="245"/>
    <row r="190" hidden="1" ht="15.95" customHeight="1" s="245"/>
    <row r="191" hidden="1" ht="15.95" customHeight="1" s="245"/>
    <row r="192" hidden="1" ht="15.95" customHeight="1" s="245"/>
    <row r="193" hidden="1" ht="15.95" customHeight="1" s="245"/>
    <row r="194" hidden="1" ht="15.95" customHeight="1" s="245"/>
    <row r="195" hidden="1" ht="15.95" customHeight="1" s="245"/>
    <row r="196" hidden="1" ht="15.95" customHeight="1" s="245"/>
    <row r="197" hidden="1" ht="15.95" customHeight="1" s="245"/>
    <row r="198" hidden="1" ht="15.95" customHeight="1" s="245"/>
    <row r="199" hidden="1" ht="15.95" customHeight="1" s="245"/>
    <row r="200" hidden="1" ht="15.95" customHeight="1" s="245"/>
    <row r="201" hidden="1" ht="15.95" customHeight="1" s="245"/>
    <row r="202" hidden="1" ht="15.95" customHeight="1" s="245"/>
    <row r="203" hidden="1" ht="15.95" customHeight="1" s="245"/>
    <row r="204" hidden="1" ht="15.95" customHeight="1" s="245"/>
    <row r="205" hidden="1" ht="15.95" customHeight="1" s="245"/>
    <row r="206" hidden="1" ht="15.95" customHeight="1" s="245"/>
    <row r="207" hidden="1" ht="15.95" customHeight="1" s="245"/>
    <row r="208" hidden="1" ht="15.95" customHeight="1" s="245"/>
    <row r="209" hidden="1" ht="15.95" customHeight="1" s="245"/>
    <row r="210" hidden="1" ht="15.95" customHeight="1" s="245"/>
    <row r="211" hidden="1" ht="15.95" customHeight="1" s="245"/>
    <row r="212" hidden="1" ht="15.95" customHeight="1" s="245"/>
    <row r="213" hidden="1" ht="15.95" customHeight="1" s="245"/>
    <row r="214" hidden="1" ht="15.95" customHeight="1" s="245"/>
    <row r="215" hidden="1" ht="15.95" customHeight="1" s="245"/>
    <row r="216" hidden="1" ht="15.95" customHeight="1" s="245"/>
    <row r="217" hidden="1" ht="15.95" customHeight="1" s="245"/>
    <row r="218" hidden="1" ht="15.95" customHeight="1" s="245"/>
    <row r="219" hidden="1" ht="15.95" customHeight="1" s="245"/>
    <row r="220" hidden="1" ht="15.95" customHeight="1" s="245"/>
    <row r="221" hidden="1" ht="15.95" customHeight="1" s="245"/>
    <row r="222" hidden="1" ht="15.95" customHeight="1" s="245"/>
    <row r="223" hidden="1" ht="15.95" customHeight="1" s="245"/>
    <row r="224" hidden="1" ht="15.95" customHeight="1" s="245"/>
    <row r="225" hidden="1" ht="15.95" customHeight="1" s="245"/>
    <row r="226" hidden="1" ht="15.95" customHeight="1" s="245"/>
    <row r="227" hidden="1" ht="15.95" customHeight="1" s="245"/>
    <row r="228" hidden="1" ht="15.95" customHeight="1" s="245"/>
    <row r="229" hidden="1" ht="15.95" customHeight="1" s="245"/>
    <row r="230" hidden="1" ht="15.95" customHeight="1" s="245"/>
    <row r="231" hidden="1" ht="15.95" customHeight="1" s="245"/>
    <row r="232" hidden="1" ht="15.95" customHeight="1" s="245"/>
    <row r="233" hidden="1" ht="15.95" customHeight="1" s="245"/>
    <row r="234" hidden="1" ht="15.95" customHeight="1" s="245"/>
    <row r="235" hidden="1" ht="15.95" customHeight="1" s="245"/>
    <row r="236" hidden="1" ht="15.95" customHeight="1" s="245"/>
    <row r="237" hidden="1" ht="15.95" customHeight="1" s="245"/>
    <row r="238" hidden="1" ht="15.95" customHeight="1" s="245"/>
    <row r="239" hidden="1" ht="15.95" customHeight="1" s="245"/>
    <row r="240" hidden="1" ht="15.95" customHeight="1" s="245"/>
    <row r="241" hidden="1" ht="15.95" customHeight="1" s="245"/>
    <row r="242" hidden="1" ht="15.95" customHeight="1" s="245"/>
    <row r="243" hidden="1" ht="15.95" customHeight="1" s="245"/>
    <row r="244" hidden="1" ht="15.95" customHeight="1" s="245"/>
    <row r="245" hidden="1" ht="15.95" customHeight="1" s="245"/>
    <row r="246" hidden="1" ht="15.95" customHeight="1" s="245"/>
    <row r="247" hidden="1" ht="15.95" customHeight="1" s="245"/>
    <row r="248" hidden="1" ht="15.95" customHeight="1" s="245"/>
    <row r="249" hidden="1" ht="15.95" customHeight="1" s="245"/>
    <row r="250" hidden="1" ht="15.95" customHeight="1" s="245"/>
    <row r="251" hidden="1" ht="15.95" customHeight="1" s="245"/>
    <row r="252" hidden="1" ht="15.95" customHeight="1" s="245"/>
    <row r="253" hidden="1" ht="15.95" customHeight="1" s="245"/>
    <row r="254" hidden="1" ht="15.95" customHeight="1" s="245"/>
    <row r="255" hidden="1" ht="15.95" customHeight="1" s="245"/>
    <row r="256" hidden="1" ht="15.95" customHeight="1" s="245"/>
    <row r="257" hidden="1" ht="15.95" customHeight="1" s="245"/>
    <row r="258" hidden="1" ht="15.95" customHeight="1" s="245"/>
    <row r="259" hidden="1" ht="15.95" customHeight="1" s="245"/>
    <row r="260" hidden="1" ht="15.95" customHeight="1" s="245"/>
    <row r="261" hidden="1" ht="15.95" customHeight="1" s="245"/>
    <row r="262" hidden="1" ht="15.95" customHeight="1" s="245"/>
    <row r="263" hidden="1" ht="15.95" customHeight="1" s="245"/>
    <row r="264" hidden="1" ht="15.95" customHeight="1" s="245"/>
    <row r="265" hidden="1" ht="15.95" customHeight="1" s="245"/>
    <row r="266" hidden="1" ht="15.95" customHeight="1" s="245"/>
    <row r="267" hidden="1" ht="15.95" customHeight="1" s="245"/>
    <row r="268" hidden="1" ht="15.95" customHeight="1" s="245"/>
    <row r="269" hidden="1" ht="15.95" customHeight="1" s="245"/>
    <row r="270" hidden="1" ht="15.95" customHeight="1" s="245"/>
    <row r="271" hidden="1" ht="15.95" customHeight="1" s="245"/>
    <row r="272" hidden="1" ht="15.95" customHeight="1" s="245"/>
    <row r="273" hidden="1" ht="15.95" customHeight="1" s="245"/>
    <row r="274" hidden="1" ht="15.95" customHeight="1" s="245"/>
    <row r="275" hidden="1" ht="15.95" customHeight="1" s="245"/>
    <row r="276" hidden="1" ht="15.95" customHeight="1" s="245"/>
    <row r="277" hidden="1" ht="15.95" customHeight="1" s="245"/>
    <row r="278" hidden="1" ht="15.95" customHeight="1" s="245"/>
    <row r="279" hidden="1" ht="15.95" customHeight="1" s="245"/>
    <row r="280" hidden="1" ht="15.95" customHeight="1" s="245"/>
    <row r="281" hidden="1" ht="15.95" customHeight="1" s="245"/>
    <row r="282" hidden="1" ht="15.95" customHeight="1" s="245"/>
    <row r="283" hidden="1" ht="15.95" customHeight="1" s="245"/>
    <row r="284" hidden="1" ht="15.95" customHeight="1" s="245"/>
    <row r="285" hidden="1" ht="15.95" customHeight="1" s="245"/>
    <row r="286" hidden="1" ht="15.95" customHeight="1" s="245"/>
    <row r="287" hidden="1" ht="15.95" customHeight="1" s="245"/>
    <row r="288" hidden="1" ht="15.95" customHeight="1" s="245"/>
    <row r="289" hidden="1" ht="15.95" customHeight="1" s="245"/>
    <row r="290" hidden="1" ht="15.95" customHeight="1" s="245"/>
    <row r="291" hidden="1" ht="15.95" customHeight="1" s="245"/>
    <row r="292" hidden="1" ht="15.95" customHeight="1" s="245"/>
    <row r="293" hidden="1" ht="15.95" customHeight="1" s="245"/>
    <row r="294" hidden="1" ht="15.95" customHeight="1" s="245"/>
    <row r="295" hidden="1" ht="15.95" customHeight="1" s="245"/>
    <row r="296" hidden="1" ht="15.95" customHeight="1" s="245"/>
    <row r="297" hidden="1" ht="15.95" customHeight="1" s="245"/>
    <row r="298" hidden="1" ht="15.95" customHeight="1" s="245"/>
    <row r="299" hidden="1" ht="15.95" customHeight="1" s="245"/>
    <row r="300" hidden="1" ht="15.95" customHeight="1" s="245"/>
    <row r="301" hidden="1" ht="15.95" customHeight="1" s="245"/>
    <row r="302" hidden="1" ht="15.95" customHeight="1" s="245"/>
    <row r="303" hidden="1" ht="15.95" customHeight="1" s="245"/>
    <row r="304" hidden="1" ht="15.95" customHeight="1" s="245"/>
    <row r="305" hidden="1" ht="15.95" customHeight="1" s="245"/>
    <row r="306" hidden="1" ht="15.95" customHeight="1" s="245"/>
    <row r="307" hidden="1" ht="15.95" customHeight="1" s="245"/>
    <row r="308" hidden="1" ht="15.95" customHeight="1" s="245"/>
    <row r="309" hidden="1" ht="15.95" customHeight="1" s="245"/>
    <row r="310" hidden="1" ht="15.95" customHeight="1" s="245"/>
    <row r="311" hidden="1" ht="15.95" customHeight="1" s="245"/>
    <row r="312" hidden="1" ht="15.95" customHeight="1" s="245"/>
    <row r="313" hidden="1" ht="15.95" customHeight="1" s="245"/>
    <row r="314" hidden="1" ht="15.95" customHeight="1" s="245"/>
    <row r="315" hidden="1" ht="15.95" customHeight="1" s="245"/>
    <row r="316" hidden="1" ht="15.95" customHeight="1" s="245"/>
    <row r="317" hidden="1" ht="15.95" customHeight="1" s="245"/>
    <row r="318" hidden="1" ht="15.95" customHeight="1" s="245"/>
    <row r="319" hidden="1" ht="15.95" customHeight="1" s="245"/>
    <row r="320" hidden="1" ht="15.95" customHeight="1" s="245"/>
    <row r="321" hidden="1" ht="15.95" customHeight="1" s="245"/>
    <row r="322" hidden="1" ht="15.95" customHeight="1" s="245"/>
    <row r="323" hidden="1" ht="15.95" customHeight="1" s="245"/>
    <row r="324" hidden="1" ht="15.95" customHeight="1" s="245"/>
    <row r="325" hidden="1" ht="15.95" customHeight="1" s="245"/>
    <row r="326" hidden="1" ht="15.95" customHeight="1" s="245"/>
    <row r="327" hidden="1" ht="15.95" customHeight="1" s="245"/>
    <row r="328" hidden="1" ht="15.95" customHeight="1" s="245"/>
    <row r="329" hidden="1" ht="15.95" customHeight="1" s="245"/>
    <row r="330" hidden="1" ht="15.95" customHeight="1" s="245"/>
    <row r="331" hidden="1" ht="15.95" customHeight="1" s="245"/>
    <row r="332" hidden="1" ht="15.95" customHeight="1" s="245"/>
    <row r="333" hidden="1" ht="15.95" customHeight="1" s="245"/>
    <row r="334" hidden="1" ht="15.95" customHeight="1" s="245"/>
    <row r="335" hidden="1" ht="15.95" customHeight="1" s="245"/>
    <row r="336" hidden="1" ht="15.95" customHeight="1" s="245"/>
    <row r="337" hidden="1" ht="15.95" customHeight="1" s="245"/>
    <row r="338" hidden="1" ht="15.95" customHeight="1" s="245"/>
    <row r="339" hidden="1" ht="15.95" customHeight="1" s="245"/>
    <row r="340" hidden="1" ht="15.95" customHeight="1" s="245"/>
    <row r="341" hidden="1" ht="15.95" customHeight="1" s="245"/>
    <row r="342" hidden="1" ht="15.95" customHeight="1" s="245"/>
    <row r="343" hidden="1" ht="15.95" customHeight="1" s="245"/>
    <row r="344" hidden="1" ht="15.95" customHeight="1" s="245"/>
    <row r="345" hidden="1" ht="15.95" customHeight="1" s="245"/>
    <row r="346" hidden="1" ht="15.95" customHeight="1" s="245"/>
    <row r="347" hidden="1" ht="15.95" customHeight="1" s="245"/>
    <row r="348" hidden="1" ht="15.95" customHeight="1" s="245"/>
    <row r="349" hidden="1" ht="15.95" customHeight="1" s="245"/>
    <row r="350" hidden="1" ht="15.95" customHeight="1" s="245"/>
    <row r="351" hidden="1" ht="15.95" customHeight="1" s="245"/>
    <row r="352" hidden="1" ht="15.95" customHeight="1" s="245"/>
    <row r="353" hidden="1" ht="15.95" customHeight="1" s="245"/>
    <row r="354" hidden="1" ht="15.95" customHeight="1" s="245"/>
    <row r="355" hidden="1" ht="15.95" customHeight="1" s="245"/>
    <row r="356" hidden="1" ht="15.95" customHeight="1" s="245"/>
    <row r="357" hidden="1" ht="15.95" customHeight="1" s="245"/>
    <row r="358" hidden="1" ht="15.95" customHeight="1" s="245"/>
    <row r="359" hidden="1" ht="15.95" customHeight="1" s="245"/>
    <row r="360" hidden="1" ht="15.95" customHeight="1" s="245"/>
    <row r="361" hidden="1" ht="15.95" customHeight="1" s="245"/>
    <row r="362" hidden="1" ht="15.95" customHeight="1" s="245"/>
    <row r="363" hidden="1" ht="15.95" customHeight="1" s="245"/>
    <row r="364" hidden="1" ht="15.95" customHeight="1" s="245"/>
    <row r="365" hidden="1" ht="15.95" customHeight="1" s="245"/>
    <row r="366" hidden="1" ht="15.95" customHeight="1" s="245"/>
    <row r="367" hidden="1" ht="15.95" customHeight="1" s="245"/>
    <row r="368" hidden="1" ht="15.95" customHeight="1" s="245"/>
    <row r="369" hidden="1" ht="15.95" customHeight="1" s="245"/>
    <row r="370" hidden="1" ht="15.95" customHeight="1" s="245"/>
    <row r="371" hidden="1" ht="15.95" customHeight="1" s="245"/>
    <row r="372" hidden="1" ht="15.95" customHeight="1" s="245"/>
    <row r="373" hidden="1" ht="15.95" customHeight="1" s="245"/>
    <row r="374" hidden="1" ht="15.95" customHeight="1" s="245"/>
    <row r="375" hidden="1" ht="15.95" customHeight="1" s="245"/>
    <row r="376" hidden="1" ht="15.95" customHeight="1" s="245"/>
    <row r="377" hidden="1" ht="15.95" customHeight="1" s="245"/>
    <row r="378" hidden="1" ht="15.95" customHeight="1" s="245"/>
    <row r="379" hidden="1" ht="15.95" customHeight="1" s="245"/>
    <row r="380" hidden="1" ht="15.95" customHeight="1" s="245"/>
    <row r="381" hidden="1" ht="15.95" customHeight="1" s="245"/>
    <row r="382" hidden="1" ht="15.95" customHeight="1" s="245"/>
    <row r="383" hidden="1" ht="15.95" customHeight="1" s="245"/>
    <row r="384" hidden="1" ht="15.95" customHeight="1" s="245"/>
    <row r="385" hidden="1" ht="15.95" customHeight="1" s="245"/>
    <row r="386" hidden="1" ht="15.95" customHeight="1" s="245"/>
    <row r="387" hidden="1" ht="15.95" customHeight="1" s="245"/>
    <row r="388" hidden="1" ht="15.95" customHeight="1" s="245"/>
    <row r="389" hidden="1" ht="15.95" customHeight="1" s="245"/>
    <row r="390" hidden="1" ht="15.95" customHeight="1" s="245"/>
    <row r="391" hidden="1" ht="15.95" customHeight="1" s="245"/>
    <row r="392" hidden="1" ht="15.95" customHeight="1" s="245"/>
    <row r="393" hidden="1" ht="15.95" customHeight="1" s="245"/>
    <row r="394" hidden="1" ht="15.95" customHeight="1" s="245"/>
    <row r="395" hidden="1" ht="15.95" customHeight="1" s="245"/>
    <row r="396" hidden="1" ht="15.95" customHeight="1" s="245"/>
    <row r="397" hidden="1" ht="15.95" customHeight="1" s="245"/>
    <row r="398" hidden="1" ht="15.95" customHeight="1" s="245"/>
    <row r="399" hidden="1" ht="15.95" customHeight="1" s="245"/>
    <row r="400" hidden="1" ht="15.95" customHeight="1" s="245"/>
    <row r="401" hidden="1" ht="15.95" customHeight="1" s="245"/>
    <row r="402" hidden="1" ht="15.95" customHeight="1" s="245"/>
    <row r="403" hidden="1" ht="15.95" customHeight="1" s="245"/>
    <row r="404" hidden="1" ht="15.95" customHeight="1" s="245"/>
    <row r="405" hidden="1" ht="15.95" customHeight="1" s="245"/>
    <row r="406" hidden="1" ht="15.95" customHeight="1" s="245"/>
    <row r="407" hidden="1" ht="15.95" customHeight="1" s="245"/>
    <row r="408" hidden="1" ht="15.95" customHeight="1" s="245"/>
    <row r="409" hidden="1" ht="15.95" customHeight="1" s="245"/>
    <row r="410" hidden="1" ht="15.95" customHeight="1" s="245"/>
    <row r="411" hidden="1" ht="15.95" customHeight="1" s="245"/>
    <row r="412" hidden="1" ht="15.95" customHeight="1" s="245"/>
    <row r="413" hidden="1" ht="15.95" customHeight="1" s="245"/>
    <row r="414" hidden="1" ht="15.95" customHeight="1" s="245"/>
    <row r="415" hidden="1" ht="15.95" customHeight="1" s="245"/>
    <row r="416" hidden="1" ht="15.95" customHeight="1" s="245"/>
    <row r="417" hidden="1" ht="15.95" customHeight="1" s="245"/>
    <row r="418" hidden="1" ht="15.95" customHeight="1" s="245"/>
    <row r="419" hidden="1" ht="15.95" customHeight="1" s="245"/>
    <row r="420" hidden="1" ht="15.95" customHeight="1" s="245"/>
    <row r="421" hidden="1" ht="15.95" customHeight="1" s="245"/>
    <row r="422" hidden="1" ht="15.95" customHeight="1" s="245"/>
    <row r="423" hidden="1" ht="15.95" customHeight="1" s="245"/>
    <row r="424" hidden="1" ht="15.95" customHeight="1" s="245"/>
    <row r="425" hidden="1" ht="15.95" customHeight="1" s="245"/>
    <row r="426" hidden="1" ht="15.95" customHeight="1" s="245"/>
    <row r="427" hidden="1" ht="15.95" customHeight="1" s="245"/>
    <row r="428" hidden="1" ht="15.95" customHeight="1" s="245"/>
    <row r="429" hidden="1" ht="15.95" customHeight="1" s="245"/>
    <row r="430" hidden="1" ht="15.95" customHeight="1" s="245"/>
    <row r="431" hidden="1" ht="15.95" customHeight="1" s="245"/>
    <row r="432" hidden="1" ht="15.95" customHeight="1" s="245"/>
    <row r="433" hidden="1" ht="15.95" customHeight="1" s="245"/>
    <row r="434" hidden="1" ht="15.95" customHeight="1" s="245"/>
    <row r="435" hidden="1" ht="15.95" customHeight="1" s="245"/>
    <row r="436" hidden="1" ht="15.95" customHeight="1" s="245"/>
    <row r="437" hidden="1" ht="15.95" customHeight="1" s="245"/>
    <row r="438" hidden="1" ht="15.95" customHeight="1" s="245"/>
    <row r="439" hidden="1" ht="15.95" customHeight="1" s="245"/>
    <row r="440" hidden="1" ht="15.95" customHeight="1" s="245"/>
    <row r="441" hidden="1" ht="15.95" customHeight="1" s="245"/>
    <row r="442" hidden="1" ht="15.95" customHeight="1" s="245"/>
    <row r="443" hidden="1" ht="15.95" customHeight="1" s="245"/>
    <row r="444" hidden="1" ht="15.95" customHeight="1" s="245"/>
    <row r="445" hidden="1" ht="15.95" customHeight="1" s="245"/>
    <row r="446" hidden="1" ht="15.95" customHeight="1" s="245"/>
    <row r="447" hidden="1" ht="15.95" customHeight="1" s="245"/>
    <row r="448" hidden="1" ht="15.95" customHeight="1" s="245"/>
    <row r="449" hidden="1" ht="15.95" customHeight="1" s="245"/>
    <row r="450" hidden="1" ht="15.95" customHeight="1" s="245"/>
    <row r="451" hidden="1" ht="15.95" customHeight="1" s="245"/>
    <row r="452" hidden="1" ht="15.95" customHeight="1" s="245"/>
    <row r="453" hidden="1" ht="15.95" customHeight="1" s="245"/>
    <row r="454" hidden="1" ht="15.95" customHeight="1" s="245"/>
    <row r="455" hidden="1" ht="15.95" customHeight="1" s="245"/>
    <row r="456" hidden="1" ht="15.95" customHeight="1" s="245"/>
    <row r="457" hidden="1" ht="15.95" customHeight="1" s="245"/>
    <row r="458" hidden="1" ht="15.95" customHeight="1" s="245"/>
    <row r="459" hidden="1" ht="15.95" customHeight="1" s="245"/>
    <row r="460" hidden="1" ht="15.95" customHeight="1" s="245"/>
    <row r="461" hidden="1" ht="15.95" customHeight="1" s="245"/>
    <row r="462" hidden="1" ht="15.95" customHeight="1" s="245"/>
    <row r="463" hidden="1" ht="15.95" customHeight="1" s="245"/>
    <row r="464" hidden="1" ht="15.95" customHeight="1" s="245"/>
    <row r="465" hidden="1" ht="15.95" customHeight="1" s="245"/>
    <row r="466" hidden="1" ht="15.95" customHeight="1" s="245"/>
    <row r="467" hidden="1" ht="15.95" customHeight="1" s="245"/>
    <row r="468" hidden="1" ht="15.95" customHeight="1" s="245"/>
    <row r="469" hidden="1" ht="15.95" customHeight="1" s="245"/>
    <row r="470" hidden="1" ht="15.95" customHeight="1" s="245"/>
    <row r="471" hidden="1" ht="15.95" customHeight="1" s="245"/>
    <row r="472" hidden="1" ht="15.95" customHeight="1" s="245"/>
    <row r="473" hidden="1" ht="15.95" customHeight="1" s="245"/>
    <row r="474" hidden="1" ht="15.95" customHeight="1" s="245"/>
    <row r="475" hidden="1" ht="15.95" customHeight="1" s="245"/>
    <row r="476" hidden="1" ht="15.95" customHeight="1" s="245"/>
    <row r="477" hidden="1" ht="15.95" customHeight="1" s="245"/>
    <row r="478" hidden="1" ht="15.95" customHeight="1" s="245"/>
    <row r="479" hidden="1" ht="15.95" customHeight="1" s="245"/>
    <row r="480" hidden="1" ht="15.95" customHeight="1" s="245"/>
    <row r="481" hidden="1" ht="15.95" customHeight="1" s="245"/>
    <row r="482" hidden="1" ht="15.95" customHeight="1" s="245"/>
    <row r="483" hidden="1" ht="15.95" customHeight="1" s="245"/>
    <row r="484" hidden="1" ht="15.95" customHeight="1" s="245"/>
    <row r="485" hidden="1" ht="15.95" customHeight="1" s="245"/>
    <row r="486" hidden="1" ht="15.95" customHeight="1" s="245"/>
    <row r="487" hidden="1" ht="15.95" customHeight="1" s="245"/>
    <row r="488" hidden="1" ht="15.95" customHeight="1" s="245"/>
    <row r="489" hidden="1" ht="15.95" customHeight="1" s="245"/>
    <row r="490" hidden="1" ht="15.95" customHeight="1" s="245"/>
    <row r="491" hidden="1" ht="15.95" customHeight="1" s="245"/>
    <row r="492" hidden="1" ht="15.95" customHeight="1" s="245"/>
    <row r="493" hidden="1" ht="15.95" customHeight="1" s="245"/>
    <row r="494" hidden="1" ht="15.95" customHeight="1" s="245"/>
    <row r="495" hidden="1" ht="15.95" customHeight="1" s="245"/>
    <row r="496" hidden="1" ht="15.95" customHeight="1" s="245"/>
    <row r="497" hidden="1" ht="15.95" customHeight="1" s="245"/>
    <row r="498" hidden="1" ht="15.95" customHeight="1" s="245"/>
    <row r="499" hidden="1" ht="15.95" customHeight="1" s="245"/>
    <row r="500" hidden="1" ht="15.95" customHeight="1" s="245"/>
    <row r="501" hidden="1" ht="15.95" customHeight="1" s="245"/>
    <row r="502" hidden="1" ht="15.95" customHeight="1" s="245"/>
    <row r="503" hidden="1" ht="15.95" customHeight="1" s="245"/>
    <row r="504" hidden="1" ht="15.95" customHeight="1" s="245"/>
    <row r="505" hidden="1" ht="15.95" customHeight="1" s="245"/>
    <row r="506" hidden="1" ht="15.95" customHeight="1" s="245"/>
    <row r="507" hidden="1" ht="15.95" customHeight="1" s="245"/>
    <row r="508" hidden="1" ht="15.95" customHeight="1" s="245"/>
    <row r="509" hidden="1" ht="15.95" customHeight="1" s="245"/>
    <row r="510" hidden="1" ht="15.95" customHeight="1" s="245"/>
    <row r="511" hidden="1" ht="15.95" customHeight="1" s="245"/>
    <row r="512" hidden="1" ht="15.95" customHeight="1" s="245"/>
    <row r="513" hidden="1" ht="15.95" customHeight="1" s="245"/>
    <row r="514" hidden="1" ht="15.95" customHeight="1" s="245"/>
    <row r="515" hidden="1" ht="15.95" customHeight="1" s="245"/>
    <row r="516" hidden="1" ht="15.95" customHeight="1" s="245"/>
    <row r="517" hidden="1" ht="15.95" customHeight="1" s="245"/>
    <row r="518" hidden="1" ht="15.95" customHeight="1" s="245"/>
    <row r="519" hidden="1" ht="15.95" customHeight="1" s="245"/>
    <row r="520" hidden="1" ht="15.95" customHeight="1" s="245"/>
    <row r="521" hidden="1" ht="15.95" customHeight="1" s="245"/>
    <row r="522" hidden="1" ht="15.95" customHeight="1" s="245"/>
    <row r="523" hidden="1" ht="15.95" customHeight="1" s="245"/>
    <row r="524" hidden="1" ht="15.95" customHeight="1" s="245"/>
    <row r="525" hidden="1" ht="15.95" customHeight="1" s="245"/>
    <row r="526" hidden="1" ht="15.95" customHeight="1" s="245"/>
    <row r="527" hidden="1" ht="15.95" customHeight="1" s="245"/>
    <row r="528" hidden="1" ht="15.95" customHeight="1" s="245"/>
    <row r="529" hidden="1" ht="15.95" customHeight="1" s="245"/>
    <row r="530" hidden="1" ht="15.95" customHeight="1" s="245"/>
    <row r="531" hidden="1" ht="15.95" customHeight="1" s="245"/>
    <row r="532" hidden="1" ht="15.95" customHeight="1" s="245"/>
    <row r="533" hidden="1" ht="15.95" customHeight="1" s="245"/>
    <row r="534" hidden="1" ht="15.95" customHeight="1" s="245"/>
    <row r="535" hidden="1" ht="15.95" customHeight="1" s="245"/>
    <row r="536" hidden="1" ht="15.95" customHeight="1" s="245"/>
    <row r="537" hidden="1" ht="15.95" customHeight="1" s="245"/>
    <row r="538" hidden="1" ht="15.95" customHeight="1" s="245"/>
    <row r="539" hidden="1" ht="15.95" customHeight="1" s="245"/>
    <row r="540" hidden="1" ht="15.95" customHeight="1" s="245"/>
    <row r="541" hidden="1" ht="15.95" customHeight="1" s="245"/>
    <row r="542" hidden="1" ht="15.95" customHeight="1" s="245"/>
    <row r="543" hidden="1" ht="15.95" customHeight="1" s="245"/>
    <row r="544" hidden="1" ht="15.95" customHeight="1" s="245"/>
    <row r="545" hidden="1" ht="15.95" customHeight="1" s="245"/>
    <row r="546" hidden="1" ht="15.95" customHeight="1" s="245"/>
    <row r="547" hidden="1" ht="15.95" customHeight="1" s="245"/>
    <row r="548" hidden="1" ht="15.95" customHeight="1" s="245"/>
    <row r="549" hidden="1" ht="15.95" customHeight="1" s="245"/>
    <row r="550" hidden="1" ht="15.95" customHeight="1" s="245"/>
    <row r="551" hidden="1" ht="15.95" customHeight="1" s="245"/>
    <row r="552" hidden="1" ht="15.95" customHeight="1" s="245"/>
    <row r="553" hidden="1" ht="15.95" customHeight="1" s="245"/>
    <row r="554" hidden="1" ht="15.95" customHeight="1" s="245"/>
    <row r="555" hidden="1" ht="15.95" customHeight="1" s="245"/>
    <row r="556" hidden="1" ht="15.95" customHeight="1" s="245"/>
    <row r="557" hidden="1" ht="15.95" customHeight="1" s="245"/>
    <row r="558" hidden="1" ht="15.95" customHeight="1" s="245"/>
    <row r="559" hidden="1" ht="15.95" customHeight="1" s="245"/>
    <row r="560" hidden="1" ht="15.95" customHeight="1" s="245"/>
    <row r="561" hidden="1" ht="15.95" customHeight="1" s="245"/>
    <row r="562" hidden="1" ht="15.95" customHeight="1" s="245"/>
    <row r="563" hidden="1" ht="15.95" customHeight="1" s="245"/>
    <row r="564" hidden="1" ht="15.95" customHeight="1" s="245"/>
    <row r="565" hidden="1" ht="15.95" customHeight="1" s="245"/>
    <row r="566" hidden="1" ht="15.95" customHeight="1" s="245"/>
    <row r="567" hidden="1" ht="15.95" customHeight="1" s="245"/>
    <row r="568" hidden="1" ht="15.95" customHeight="1" s="245"/>
    <row r="569" hidden="1" ht="15.95" customHeight="1" s="245"/>
    <row r="570" hidden="1" ht="15.95" customHeight="1" s="245"/>
    <row r="571" hidden="1" ht="15.95" customHeight="1" s="245"/>
    <row r="572" hidden="1" ht="15.95" customHeight="1" s="245"/>
    <row r="573" hidden="1" ht="15.95" customHeight="1" s="245"/>
    <row r="574" hidden="1" ht="15.95" customHeight="1" s="245"/>
    <row r="575" hidden="1" ht="15.95" customHeight="1" s="245"/>
    <row r="576" hidden="1" ht="15.95" customHeight="1" s="245"/>
    <row r="577" hidden="1" ht="15.95" customHeight="1" s="245"/>
    <row r="578" hidden="1" ht="15.95" customHeight="1" s="245"/>
    <row r="579" hidden="1" ht="15.95" customHeight="1" s="245"/>
    <row r="580" hidden="1" ht="15.95" customHeight="1" s="245"/>
    <row r="581" hidden="1" ht="15.95" customHeight="1" s="245"/>
    <row r="582" hidden="1" ht="15.95" customHeight="1" s="245"/>
    <row r="583" hidden="1" ht="15.95" customHeight="1" s="245"/>
    <row r="584" hidden="1" ht="15.95" customHeight="1" s="245"/>
    <row r="585" hidden="1" ht="15.95" customHeight="1" s="245"/>
    <row r="586" hidden="1" ht="15.95" customHeight="1" s="245"/>
    <row r="587" hidden="1" ht="15.95" customHeight="1" s="245"/>
    <row r="588" hidden="1" ht="15.95" customHeight="1" s="245"/>
    <row r="589" hidden="1" ht="15.95" customHeight="1" s="245"/>
    <row r="590" hidden="1" ht="15.95" customHeight="1" s="245"/>
    <row r="591" hidden="1" ht="15.95" customHeight="1" s="245"/>
    <row r="592" hidden="1" ht="15.95" customHeight="1" s="245"/>
    <row r="593" hidden="1" ht="15.95" customHeight="1" s="245"/>
    <row r="594" hidden="1" ht="15.95" customHeight="1" s="245"/>
    <row r="595" hidden="1" ht="15.95" customHeight="1" s="245"/>
    <row r="596" hidden="1" ht="15.95" customHeight="1" s="245"/>
    <row r="597" hidden="1" ht="15.95" customHeight="1" s="245"/>
    <row r="598" hidden="1" ht="15.95" customHeight="1" s="245"/>
    <row r="599" hidden="1" ht="15.95" customHeight="1" s="245"/>
    <row r="600" hidden="1" ht="15.95" customHeight="1" s="245"/>
    <row r="601" hidden="1" ht="15.95" customHeight="1" s="245"/>
    <row r="602" hidden="1" ht="15.95" customHeight="1" s="245"/>
    <row r="603" hidden="1" ht="15.95" customHeight="1" s="245"/>
    <row r="604" hidden="1" ht="15.95" customHeight="1" s="245"/>
    <row r="605" hidden="1" ht="15.95" customHeight="1" s="245"/>
    <row r="606" hidden="1" ht="15.95" customHeight="1" s="245"/>
    <row r="607" hidden="1" ht="15.95" customHeight="1" s="245"/>
    <row r="608" hidden="1" ht="15.95" customHeight="1" s="245"/>
    <row r="609" hidden="1" ht="15.95" customHeight="1" s="245"/>
    <row r="610" hidden="1" ht="15.95" customHeight="1" s="245"/>
    <row r="611" hidden="1" ht="15.95" customHeight="1" s="245"/>
    <row r="612" hidden="1" ht="15.95" customHeight="1" s="245"/>
    <row r="613" hidden="1" ht="15.95" customHeight="1" s="245"/>
    <row r="614" hidden="1" ht="15.95" customHeight="1" s="245"/>
    <row r="615" hidden="1" ht="15.95" customHeight="1" s="245"/>
    <row r="616" hidden="1" ht="15.95" customHeight="1" s="245"/>
    <row r="617" hidden="1" ht="15.95" customHeight="1" s="245"/>
    <row r="618" hidden="1" ht="15.95" customHeight="1" s="245"/>
    <row r="619" hidden="1" ht="15.95" customHeight="1" s="245"/>
    <row r="620" hidden="1" ht="15.95" customHeight="1" s="245"/>
    <row r="621" hidden="1" ht="15.95" customHeight="1" s="245"/>
    <row r="622" hidden="1" ht="15.95" customHeight="1" s="245"/>
    <row r="623" hidden="1" ht="15.95" customHeight="1" s="245"/>
    <row r="624" hidden="1" ht="15.95" customHeight="1" s="245"/>
    <row r="625" hidden="1" ht="15.95" customHeight="1" s="245"/>
    <row r="626" hidden="1" ht="15.95" customHeight="1" s="245"/>
    <row r="627" hidden="1" ht="15.95" customHeight="1" s="245"/>
    <row r="628" hidden="1" ht="15.95" customHeight="1" s="245"/>
    <row r="629" hidden="1" ht="15.95" customHeight="1" s="245"/>
    <row r="630" hidden="1" ht="15.95" customHeight="1" s="245"/>
    <row r="631" hidden="1" ht="15.95" customHeight="1" s="245"/>
    <row r="632" hidden="1" ht="15.95" customHeight="1" s="245"/>
    <row r="633" hidden="1" ht="15.95" customHeight="1" s="245"/>
    <row r="634" hidden="1" ht="15.95" customHeight="1" s="245"/>
    <row r="635" hidden="1" ht="15.95" customHeight="1" s="245"/>
    <row r="636" hidden="1" ht="15.95" customHeight="1" s="245"/>
    <row r="637" hidden="1" ht="15.95" customHeight="1" s="245"/>
    <row r="638" hidden="1" ht="15.95" customHeight="1" s="245"/>
    <row r="639" hidden="1" ht="15.95" customHeight="1" s="245"/>
    <row r="640" hidden="1" ht="15.95" customHeight="1" s="245"/>
    <row r="641" hidden="1" ht="15.95" customHeight="1" s="245"/>
    <row r="642" hidden="1" ht="15.95" customHeight="1" s="245"/>
    <row r="643" hidden="1" ht="15.95" customHeight="1" s="245"/>
    <row r="644" hidden="1" ht="15.95" customHeight="1" s="245"/>
    <row r="645" hidden="1" ht="15.95" customHeight="1" s="245"/>
    <row r="646" hidden="1" ht="15.95" customHeight="1" s="245"/>
    <row r="647" hidden="1" ht="15.95" customHeight="1" s="245"/>
    <row r="648" hidden="1" ht="15.95" customHeight="1" s="245"/>
    <row r="649" hidden="1" ht="15.95" customHeight="1" s="245"/>
    <row r="650" hidden="1" ht="15.95" customHeight="1" s="245"/>
    <row r="651" hidden="1" ht="15.95" customHeight="1" s="245"/>
    <row r="652" hidden="1" ht="15.95" customHeight="1" s="245"/>
    <row r="653" hidden="1" ht="15.95" customHeight="1" s="245"/>
    <row r="654" hidden="1" ht="15.95" customHeight="1" s="245"/>
    <row r="655" hidden="1" ht="15.95" customHeight="1" s="245"/>
    <row r="656" hidden="1" ht="15.95" customHeight="1" s="245"/>
    <row r="657" hidden="1" ht="15.95" customHeight="1" s="245"/>
    <row r="658" hidden="1" ht="15.95" customHeight="1" s="245"/>
    <row r="659" hidden="1" ht="15.95" customHeight="1" s="245"/>
    <row r="660" hidden="1" ht="15.95" customHeight="1" s="245"/>
    <row r="661" hidden="1" ht="15.95" customHeight="1" s="245"/>
    <row r="662" hidden="1" ht="15.95" customHeight="1" s="245"/>
    <row r="663" hidden="1" ht="15.95" customHeight="1" s="245"/>
    <row r="664" hidden="1" ht="15.95" customHeight="1" s="245"/>
    <row r="665" hidden="1" ht="15.95" customHeight="1" s="245"/>
    <row r="666" hidden="1" ht="15.95" customHeight="1" s="245"/>
    <row r="667" hidden="1" ht="15.95" customHeight="1" s="245"/>
    <row r="668" hidden="1" ht="15.95" customHeight="1" s="245"/>
    <row r="669" hidden="1" ht="15.95" customHeight="1" s="245"/>
    <row r="670" hidden="1" ht="15.95" customHeight="1" s="245"/>
    <row r="671" hidden="1" ht="15.95" customHeight="1" s="245"/>
    <row r="672" hidden="1" ht="15.95" customHeight="1" s="245"/>
    <row r="673" hidden="1" ht="15.95" customHeight="1" s="245"/>
    <row r="674" hidden="1" ht="15.95" customHeight="1" s="245"/>
    <row r="675" hidden="1" ht="15.95" customHeight="1" s="245"/>
    <row r="676" hidden="1" ht="15.95" customHeight="1" s="245"/>
    <row r="677" hidden="1" ht="15.95" customHeight="1" s="245"/>
    <row r="678" hidden="1" ht="15.95" customHeight="1" s="245"/>
    <row r="679" hidden="1" ht="15.95" customHeight="1" s="245"/>
    <row r="680" hidden="1" ht="15.95" customHeight="1" s="245"/>
    <row r="681" hidden="1" ht="15.95" customHeight="1" s="245"/>
    <row r="682" ht="15.95" customHeight="1" s="245"/>
    <row r="683" hidden="1" ht="15.95" customHeight="1" s="245"/>
    <row r="684" hidden="1" ht="15.95" customHeight="1" s="245"/>
    <row r="685" ht="15.95" customHeight="1" s="245"/>
    <row r="686" ht="15.95" customHeight="1" s="245"/>
    <row r="687" hidden="1" ht="15.95" customHeight="1" s="245"/>
    <row r="688" hidden="1" ht="15.95" customHeight="1" s="245"/>
    <row r="689" hidden="1" ht="15.95" customHeight="1" s="245"/>
    <row r="690" hidden="1" ht="15.95" customHeight="1" s="245"/>
    <row r="691" hidden="1" ht="15.95" customHeight="1" s="245"/>
    <row r="692" hidden="1" ht="15.95" customHeight="1" s="245"/>
    <row r="693" hidden="1" ht="15.95" customHeight="1" s="245"/>
    <row r="694" hidden="1" ht="15.95" customHeight="1" s="245"/>
    <row r="695" hidden="1" ht="15.95" customHeight="1" s="245"/>
    <row r="696" hidden="1" ht="15.95" customHeight="1" s="245"/>
    <row r="697" hidden="1" ht="15.95" customHeight="1" s="245"/>
    <row r="698" hidden="1" ht="15.95" customHeight="1" s="245"/>
    <row r="699" hidden="1" ht="15.95" customHeight="1" s="245"/>
    <row r="700" hidden="1" ht="15.95" customHeight="1" s="245"/>
    <row r="701" hidden="1" ht="15.95" customHeight="1" s="245"/>
    <row r="702" hidden="1" ht="15.95" customHeight="1" s="245"/>
    <row r="703" hidden="1" ht="15.95" customHeight="1" s="245"/>
    <row r="704" hidden="1" ht="15.95" customHeight="1" s="245"/>
    <row r="705" hidden="1" ht="15.95" customHeight="1" s="245"/>
    <row r="706" hidden="1" ht="15.95" customHeight="1" s="245"/>
    <row r="707" hidden="1" ht="15.95" customHeight="1" s="245"/>
    <row r="708" hidden="1" ht="15.95" customHeight="1" s="245"/>
    <row r="709" hidden="1" ht="15.95" customHeight="1" s="245"/>
    <row r="710" hidden="1" ht="15.95" customHeight="1" s="245"/>
    <row r="711" hidden="1" ht="15.95" customHeight="1" s="245"/>
    <row r="712" hidden="1" ht="15.95" customHeight="1" s="245"/>
    <row r="713" hidden="1" ht="15.95" customHeight="1" s="245"/>
    <row r="714" hidden="1" ht="15.95" customHeight="1" s="245"/>
    <row r="715" hidden="1" ht="15.95" customHeight="1" s="245"/>
    <row r="716" hidden="1" ht="15.95" customHeight="1" s="245"/>
    <row r="717" hidden="1" ht="15.95" customHeight="1" s="245"/>
    <row r="718" hidden="1" ht="15.95" customHeight="1" s="245"/>
    <row r="719" hidden="1" ht="15.95" customHeight="1" s="245"/>
    <row r="720" hidden="1" ht="15.95" customHeight="1" s="245"/>
    <row r="721" hidden="1" ht="15.95" customHeight="1" s="245"/>
    <row r="722" hidden="1" ht="15.95" customHeight="1" s="245"/>
    <row r="723" hidden="1" ht="15.95" customHeight="1" s="245"/>
    <row r="724" hidden="1" ht="15.95" customHeight="1" s="245"/>
    <row r="725" hidden="1" ht="15.95" customHeight="1" s="245"/>
    <row r="726" hidden="1" ht="15.95" customHeight="1" s="245"/>
    <row r="727" hidden="1" ht="15.95" customHeight="1" s="245"/>
    <row r="728" hidden="1" ht="15.95" customHeight="1" s="245"/>
    <row r="729" hidden="1" ht="15.95" customHeight="1" s="245"/>
    <row r="730" hidden="1" ht="15.95" customHeight="1" s="245"/>
    <row r="731" hidden="1" ht="15.95" customHeight="1" s="245"/>
    <row r="732" hidden="1" ht="15.95" customHeight="1" s="245"/>
    <row r="733" hidden="1" ht="15.95" customHeight="1" s="245"/>
    <row r="734" hidden="1" ht="15.95" customHeight="1" s="245"/>
    <row r="735" hidden="1" ht="15.95" customHeight="1" s="245"/>
    <row r="736" hidden="1" ht="15.95" customHeight="1" s="245"/>
    <row r="737" hidden="1" ht="15.95" customHeight="1" s="245"/>
    <row r="738" hidden="1" ht="15.95" customHeight="1" s="245"/>
    <row r="739" hidden="1" ht="15.95" customHeight="1" s="245"/>
    <row r="740" hidden="1" ht="15.95" customHeight="1" s="245"/>
    <row r="741" hidden="1" ht="15.95" customHeight="1" s="245"/>
    <row r="742" hidden="1" ht="15.95" customHeight="1" s="245"/>
    <row r="743" hidden="1" ht="15.95" customHeight="1" s="245"/>
    <row r="744" hidden="1" ht="15.95" customHeight="1" s="245"/>
    <row r="745" hidden="1" ht="15.95" customHeight="1" s="245"/>
    <row r="746" hidden="1" ht="15.95" customHeight="1" s="245"/>
    <row r="747" hidden="1" ht="15.95" customHeight="1" s="245"/>
    <row r="748" hidden="1" ht="15.95" customHeight="1" s="245"/>
    <row r="749" hidden="1" ht="15.95" customHeight="1" s="245"/>
    <row r="750" hidden="1" ht="15.95" customHeight="1" s="245"/>
    <row r="751" hidden="1" ht="15.95" customHeight="1" s="245"/>
    <row r="752" hidden="1" ht="15.95" customHeight="1" s="245"/>
    <row r="753" hidden="1" ht="15.95" customHeight="1" s="245"/>
    <row r="754" hidden="1" ht="15.95" customHeight="1" s="245"/>
    <row r="755" hidden="1" ht="15.95" customHeight="1" s="245"/>
    <row r="756" hidden="1" ht="15.95" customHeight="1" s="245"/>
    <row r="757" hidden="1" ht="15.95" customHeight="1" s="245"/>
    <row r="758" hidden="1" ht="15.95" customHeight="1" s="245"/>
    <row r="759" hidden="1" ht="15.95" customHeight="1" s="245"/>
    <row r="760" hidden="1" ht="15.95" customHeight="1" s="245"/>
    <row r="761" hidden="1" ht="15.95" customHeight="1" s="245"/>
    <row r="762" hidden="1" ht="15.95" customHeight="1" s="245"/>
    <row r="763" hidden="1" ht="15.95" customHeight="1" s="245"/>
    <row r="764" hidden="1" ht="15.95" customHeight="1" s="245"/>
    <row r="765" hidden="1" ht="15.95" customHeight="1" s="245"/>
    <row r="766" hidden="1" ht="15.95" customHeight="1" s="245"/>
    <row r="767" hidden="1" ht="15.95" customHeight="1" s="245"/>
    <row r="768" hidden="1" ht="15.95" customHeight="1" s="245"/>
    <row r="769" hidden="1" ht="15.95" customHeight="1" s="245"/>
    <row r="770" hidden="1" ht="15.95" customHeight="1" s="245"/>
    <row r="771" hidden="1" ht="15.95" customHeight="1" s="245"/>
    <row r="772" hidden="1" ht="15.95" customHeight="1" s="245"/>
    <row r="773" hidden="1" ht="15.95" customHeight="1" s="245"/>
    <row r="774" hidden="1" ht="15.95" customHeight="1" s="245"/>
    <row r="775" hidden="1" ht="15.95" customHeight="1" s="245"/>
    <row r="776" hidden="1" ht="15.95" customHeight="1" s="245"/>
    <row r="777" hidden="1" ht="15.95" customHeight="1" s="245"/>
    <row r="778" hidden="1" ht="15.95" customHeight="1" s="245"/>
    <row r="779" hidden="1" ht="15.95" customHeight="1" s="245"/>
    <row r="780" hidden="1" ht="15.95" customHeight="1" s="245"/>
    <row r="781" hidden="1" ht="15.95" customHeight="1" s="245"/>
    <row r="782" hidden="1" ht="15.95" customHeight="1" s="245"/>
    <row r="783" hidden="1" ht="15.95" customHeight="1" s="245"/>
    <row r="784" hidden="1" ht="15.95" customHeight="1" s="245"/>
    <row r="785" hidden="1" ht="15.95" customHeight="1" s="245"/>
    <row r="786" hidden="1" ht="15.95" customHeight="1" s="245"/>
    <row r="787" hidden="1" ht="15.95" customHeight="1" s="245"/>
    <row r="788" hidden="1" ht="15.95" customHeight="1" s="245"/>
    <row r="789" hidden="1" ht="15.95" customHeight="1" s="245"/>
    <row r="790" hidden="1" ht="15.95" customHeight="1" s="245"/>
    <row r="791" hidden="1" ht="15.95" customHeight="1" s="245"/>
    <row r="792" hidden="1" ht="15.95" customHeight="1" s="245"/>
    <row r="793" hidden="1" ht="15.95" customHeight="1" s="245"/>
    <row r="794" hidden="1" ht="15.95" customHeight="1" s="245"/>
    <row r="795" hidden="1" ht="15.95" customHeight="1" s="245"/>
    <row r="796" hidden="1" ht="15.95" customHeight="1" s="245"/>
    <row r="797" hidden="1" ht="15.95" customHeight="1" s="245"/>
    <row r="798" hidden="1" ht="15.95" customHeight="1" s="245"/>
    <row r="799" hidden="1" ht="15.95" customHeight="1" s="245"/>
    <row r="800" hidden="1" ht="15.95" customHeight="1" s="245"/>
    <row r="801" hidden="1" ht="15.95" customHeight="1" s="245"/>
    <row r="802" hidden="1" ht="15.95" customHeight="1" s="245"/>
    <row r="803" hidden="1" ht="15.95" customHeight="1" s="245"/>
    <row r="804" hidden="1" ht="15.95" customHeight="1" s="245"/>
    <row r="805" hidden="1" ht="15.95" customHeight="1" s="245"/>
    <row r="806" hidden="1" ht="15.95" customHeight="1" s="245"/>
    <row r="807" hidden="1" ht="15.95" customHeight="1" s="245"/>
    <row r="808" hidden="1" ht="15.95" customHeight="1" s="245"/>
    <row r="809" hidden="1" ht="15.95" customHeight="1" s="245"/>
    <row r="810" hidden="1" ht="15.95" customHeight="1" s="245"/>
    <row r="811" hidden="1" ht="15.95" customHeight="1" s="245"/>
    <row r="812" hidden="1" ht="15.95" customHeight="1" s="245"/>
    <row r="813" hidden="1" ht="15.95" customHeight="1" s="245"/>
    <row r="814" hidden="1" ht="15.95" customHeight="1" s="245"/>
    <row r="815" hidden="1" ht="15.95" customHeight="1" s="245"/>
    <row r="816" hidden="1" ht="15.95" customHeight="1" s="245"/>
    <row r="817" hidden="1" ht="15.95" customHeight="1" s="245"/>
    <row r="818" hidden="1" ht="15.95" customHeight="1" s="245"/>
    <row r="819" hidden="1" ht="15.95" customHeight="1" s="245"/>
    <row r="820" hidden="1" ht="15.95" customHeight="1" s="245"/>
    <row r="821" hidden="1" ht="15.95" customHeight="1" s="245"/>
    <row r="822" hidden="1" ht="15.95" customHeight="1" s="245"/>
    <row r="823" hidden="1" ht="15.95" customHeight="1" s="245"/>
    <row r="824" hidden="1" ht="15.95" customHeight="1" s="245"/>
    <row r="825" hidden="1" ht="15.95" customHeight="1" s="245"/>
    <row r="826" hidden="1" ht="15.95" customHeight="1" s="245"/>
    <row r="827" hidden="1" ht="15.95" customHeight="1" s="245"/>
    <row r="828" hidden="1" ht="15.95" customHeight="1" s="245"/>
    <row r="829" hidden="1" ht="15.95" customHeight="1" s="245"/>
    <row r="830" hidden="1" ht="15.95" customHeight="1" s="245"/>
    <row r="831" hidden="1" ht="15.95" customHeight="1" s="245"/>
    <row r="832" hidden="1" ht="15.95" customHeight="1" s="245"/>
    <row r="833" hidden="1" ht="15.95" customHeight="1" s="245"/>
    <row r="834" hidden="1" ht="15.95" customHeight="1" s="245"/>
    <row r="835" hidden="1" ht="15.95" customHeight="1" s="245"/>
    <row r="836" hidden="1" ht="15.95" customHeight="1" s="245"/>
    <row r="837" hidden="1" ht="15.95" customHeight="1" s="245"/>
    <row r="838" hidden="1" ht="15.95" customHeight="1" s="245"/>
    <row r="839" hidden="1" ht="15.95" customHeight="1" s="245"/>
    <row r="840" hidden="1" ht="15.95" customHeight="1" s="245"/>
    <row r="841" hidden="1" ht="15.95" customHeight="1" s="245"/>
    <row r="842" hidden="1" ht="15.95" customHeight="1" s="245"/>
    <row r="843" hidden="1" ht="15.95" customHeight="1" s="245"/>
    <row r="844" hidden="1" ht="15.95" customHeight="1" s="245"/>
    <row r="845" hidden="1" ht="15.95" customHeight="1" s="245"/>
    <row r="846" hidden="1" ht="15.95" customHeight="1" s="245"/>
    <row r="847" hidden="1" ht="15.95" customHeight="1" s="245"/>
    <row r="848" hidden="1" ht="15.95" customHeight="1" s="245"/>
    <row r="849" hidden="1" ht="15.95" customHeight="1" s="245"/>
    <row r="850" hidden="1" ht="15.95" customHeight="1" s="245"/>
    <row r="851" hidden="1" ht="15.95" customHeight="1" s="245"/>
    <row r="852" hidden="1" ht="15.95" customHeight="1" s="245"/>
    <row r="853" hidden="1" ht="15.95" customHeight="1" s="245"/>
    <row r="854" hidden="1" ht="15.95" customHeight="1" s="245"/>
    <row r="855" hidden="1" ht="15.95" customHeight="1" s="245"/>
    <row r="856" hidden="1" ht="15.95" customHeight="1" s="245"/>
    <row r="857" hidden="1" ht="15.95" customHeight="1" s="245"/>
    <row r="858" hidden="1" ht="15.95" customHeight="1" s="245"/>
    <row r="859" hidden="1" ht="15.95" customHeight="1" s="245"/>
    <row r="860" hidden="1" ht="15.95" customHeight="1" s="245"/>
    <row r="861" hidden="1" ht="15.95" customHeight="1" s="245"/>
    <row r="862" hidden="1" ht="15.95" customHeight="1" s="245"/>
    <row r="863" hidden="1" ht="15.95" customHeight="1" s="245"/>
    <row r="864" hidden="1" ht="15.95" customHeight="1" s="245"/>
    <row r="865" hidden="1" ht="15.95" customHeight="1" s="245"/>
    <row r="866" hidden="1" ht="15.95" customHeight="1" s="245"/>
    <row r="867" hidden="1" ht="15.95" customHeight="1" s="245"/>
    <row r="868" hidden="1" ht="15.95" customHeight="1" s="245"/>
    <row r="869" hidden="1" ht="15.95" customHeight="1" s="245"/>
    <row r="870" hidden="1" ht="15.95" customHeight="1" s="245"/>
    <row r="871" hidden="1" ht="15.95" customHeight="1" s="245"/>
    <row r="872" hidden="1" ht="15.95" customHeight="1" s="245"/>
    <row r="873" hidden="1" ht="15.95" customHeight="1" s="245"/>
    <row r="874" hidden="1" ht="15.95" customHeight="1" s="245"/>
    <row r="875" hidden="1" ht="15.95" customHeight="1" s="245"/>
    <row r="876" hidden="1" ht="15.95" customHeight="1" s="245"/>
    <row r="877" hidden="1" ht="15.95" customHeight="1" s="245"/>
    <row r="878" hidden="1" ht="15.95" customHeight="1" s="245"/>
    <row r="879" hidden="1" ht="15.95" customHeight="1" s="245"/>
    <row r="880" hidden="1" ht="15.95" customHeight="1" s="245"/>
    <row r="881" hidden="1" ht="15.95" customHeight="1" s="245"/>
    <row r="882" hidden="1" ht="15.95" customHeight="1" s="245"/>
    <row r="883" hidden="1" ht="15.95" customHeight="1" s="245"/>
    <row r="884" hidden="1" ht="15.95" customHeight="1" s="245"/>
    <row r="885" hidden="1" ht="15.95" customHeight="1" s="245"/>
    <row r="886" hidden="1" ht="15.95" customHeight="1" s="245"/>
    <row r="887" hidden="1" ht="15.95" customHeight="1" s="245"/>
    <row r="888" hidden="1" ht="15.95" customHeight="1" s="245"/>
    <row r="889" hidden="1" ht="15.95" customHeight="1" s="245"/>
    <row r="890" hidden="1" ht="15.95" customHeight="1" s="245"/>
    <row r="891" hidden="1" ht="15.95" customHeight="1" s="245"/>
    <row r="892" hidden="1" ht="15.95" customHeight="1" s="245"/>
    <row r="893" hidden="1" ht="15.95" customHeight="1" s="245"/>
    <row r="894" hidden="1" ht="15.95" customHeight="1" s="245"/>
    <row r="895" hidden="1" ht="15.95" customHeight="1" s="245"/>
    <row r="896" hidden="1" ht="15.95" customHeight="1" s="245"/>
    <row r="897" hidden="1" ht="15.95" customHeight="1" s="245"/>
    <row r="898" hidden="1" ht="15.95" customHeight="1" s="245"/>
    <row r="899" hidden="1" ht="15.95" customHeight="1" s="245"/>
    <row r="900" hidden="1" ht="15.95" customHeight="1" s="245"/>
    <row r="901" hidden="1" ht="15.95" customHeight="1" s="245"/>
    <row r="902" hidden="1" ht="15.95" customHeight="1" s="245"/>
    <row r="903" hidden="1" ht="15.95" customHeight="1" s="245"/>
    <row r="904" hidden="1" ht="15.95" customHeight="1" s="245"/>
    <row r="905" hidden="1" ht="15.95" customHeight="1" s="245"/>
    <row r="906" hidden="1" ht="15.95" customHeight="1" s="245"/>
    <row r="907" hidden="1" ht="15.95" customHeight="1" s="245"/>
    <row r="908" hidden="1" ht="15.95" customHeight="1" s="245"/>
    <row r="909" hidden="1" ht="15.95" customHeight="1" s="245"/>
    <row r="910" hidden="1" ht="15.95" customHeight="1" s="245"/>
    <row r="911" hidden="1" ht="15.95" customHeight="1" s="245"/>
    <row r="912" hidden="1" ht="15.95" customHeight="1" s="245"/>
    <row r="913" hidden="1" ht="15.95" customHeight="1" s="245"/>
    <row r="914" hidden="1" ht="15.95" customHeight="1" s="245"/>
    <row r="915" hidden="1" ht="15.95" customHeight="1" s="245"/>
    <row r="916" hidden="1" ht="15.95" customHeight="1" s="245"/>
    <row r="917" hidden="1" ht="15.95" customHeight="1" s="245"/>
    <row r="918" hidden="1" ht="15.95" customHeight="1" s="245"/>
    <row r="919" hidden="1" ht="15.95" customHeight="1" s="245"/>
    <row r="920" hidden="1" ht="15.95" customHeight="1" s="245"/>
    <row r="921" hidden="1" ht="15.95" customHeight="1" s="245"/>
    <row r="922" hidden="1" ht="15.95" customHeight="1" s="245"/>
    <row r="923" hidden="1" ht="15.95" customHeight="1" s="245"/>
    <row r="924" hidden="1" ht="15.95" customHeight="1" s="245"/>
    <row r="925" hidden="1" ht="15.95" customHeight="1" s="245"/>
    <row r="926" hidden="1" ht="15.95" customHeight="1" s="245"/>
    <row r="927" hidden="1" ht="15.95" customHeight="1" s="245"/>
    <row r="928" hidden="1" ht="15.95" customHeight="1" s="245"/>
    <row r="929" hidden="1" ht="15.95" customHeight="1" s="245"/>
    <row r="930" hidden="1" ht="15.95" customHeight="1" s="245"/>
    <row r="931" hidden="1" ht="15.95" customHeight="1" s="245"/>
    <row r="932" hidden="1" ht="15.95" customHeight="1" s="245"/>
    <row r="933" hidden="1" ht="15.95" customHeight="1" s="245"/>
    <row r="934" hidden="1" ht="15.95" customHeight="1" s="245"/>
    <row r="935" hidden="1" ht="15.95" customHeight="1" s="245"/>
    <row r="936" hidden="1" ht="15.95" customHeight="1" s="245"/>
    <row r="937" hidden="1" ht="15.95" customHeight="1" s="245"/>
    <row r="938" hidden="1" ht="15.95" customHeight="1" s="245"/>
    <row r="939" hidden="1" ht="15.95" customHeight="1" s="245"/>
    <row r="940" hidden="1" ht="15.95" customHeight="1" s="245"/>
    <row r="941" hidden="1" ht="15.95" customHeight="1" s="245"/>
    <row r="942" hidden="1" ht="15.95" customHeight="1" s="245"/>
    <row r="943" hidden="1" ht="15.95" customHeight="1" s="245"/>
    <row r="944" hidden="1" ht="15.95" customHeight="1" s="245"/>
    <row r="945" hidden="1" ht="15.95" customHeight="1" s="245"/>
    <row r="946" hidden="1" ht="15.95" customHeight="1" s="245"/>
    <row r="947" hidden="1" ht="15.95" customHeight="1" s="245"/>
    <row r="948" hidden="1" ht="15.95" customHeight="1" s="245"/>
    <row r="949" hidden="1" ht="15.95" customHeight="1" s="245"/>
    <row r="950" hidden="1" ht="15.95" customHeight="1" s="245"/>
    <row r="951" hidden="1" ht="15.95" customHeight="1" s="245"/>
    <row r="952" hidden="1" ht="15.95" customHeight="1" s="245"/>
    <row r="953" hidden="1" ht="15.95" customHeight="1" s="245"/>
    <row r="954" hidden="1" ht="15.95" customHeight="1" s="245"/>
    <row r="955" hidden="1" ht="15.95" customHeight="1" s="245"/>
    <row r="956" hidden="1" ht="15.95" customHeight="1" s="245"/>
    <row r="957" hidden="1" ht="15.95" customHeight="1" s="245"/>
    <row r="958" hidden="1" ht="15.95" customHeight="1" s="245"/>
    <row r="959" hidden="1" ht="15.95" customHeight="1" s="245"/>
    <row r="960" hidden="1" ht="15.95" customHeight="1" s="245"/>
    <row r="961" hidden="1" ht="15.95" customHeight="1" s="245"/>
    <row r="962" hidden="1" ht="15.95" customHeight="1" s="245"/>
    <row r="963" hidden="1" ht="15.95" customHeight="1" s="245"/>
    <row r="964" hidden="1" ht="15.95" customHeight="1" s="245"/>
    <row r="965" hidden="1" ht="15.95" customHeight="1" s="245"/>
    <row r="966" hidden="1" ht="15.95" customHeight="1" s="245"/>
    <row r="967" hidden="1" ht="15.95" customHeight="1" s="245"/>
    <row r="968" hidden="1" ht="15.95" customHeight="1" s="245"/>
    <row r="969" hidden="1" ht="15.95" customHeight="1" s="245"/>
    <row r="970" hidden="1" ht="15.95" customHeight="1" s="245"/>
    <row r="971" hidden="1" ht="15.95" customHeight="1" s="245"/>
    <row r="972" hidden="1" ht="15.95" customHeight="1" s="245"/>
    <row r="973" hidden="1" ht="15.95" customHeight="1" s="245"/>
    <row r="974" hidden="1" ht="15.95" customHeight="1" s="245"/>
    <row r="975" hidden="1" ht="15.95" customHeight="1" s="245"/>
    <row r="976" hidden="1" ht="15.95" customHeight="1" s="245"/>
    <row r="977" hidden="1" ht="15.95" customHeight="1" s="245"/>
    <row r="978" hidden="1" ht="15.95" customHeight="1" s="245"/>
    <row r="979" hidden="1" ht="15.95" customHeight="1" s="245"/>
    <row r="980" hidden="1" ht="15.95" customHeight="1" s="245"/>
    <row r="981" hidden="1" ht="15.95" customHeight="1" s="245"/>
    <row r="982" hidden="1" ht="15.95" customHeight="1" s="245"/>
    <row r="983" hidden="1" ht="15.95" customHeight="1" s="245"/>
    <row r="984" hidden="1" ht="15.95" customHeight="1" s="245"/>
    <row r="985" hidden="1" ht="15.95" customHeight="1" s="245"/>
    <row r="986" hidden="1" ht="15.95" customHeight="1" s="245"/>
    <row r="987" hidden="1" ht="15.95" customHeight="1" s="245"/>
    <row r="988" hidden="1" ht="15.95" customHeight="1" s="245"/>
    <row r="989" hidden="1" ht="15.95" customHeight="1" s="245"/>
    <row r="990" hidden="1" ht="15.95" customHeight="1" s="245"/>
    <row r="991" hidden="1" ht="15.95" customHeight="1" s="245"/>
    <row r="992" hidden="1" ht="15.95" customHeight="1" s="245"/>
    <row r="993" hidden="1" ht="15.95" customHeight="1" s="245"/>
    <row r="994" hidden="1" ht="15.95" customHeight="1" s="245"/>
    <row r="995" hidden="1" ht="15.95" customHeight="1" s="245"/>
    <row r="996" hidden="1" ht="15.95" customHeight="1" s="245"/>
    <row r="997" hidden="1" ht="15.95" customHeight="1" s="245"/>
    <row r="998" hidden="1" ht="15.95" customHeight="1" s="245"/>
    <row r="999" hidden="1" ht="15.95" customHeight="1" s="245"/>
    <row r="1000" hidden="1" ht="15.95" customHeight="1" s="245"/>
    <row r="1001" hidden="1" ht="15.95" customHeight="1" s="245"/>
    <row r="1002" hidden="1" ht="15.95" customHeight="1" s="245"/>
    <row r="1003" hidden="1" ht="15.95" customHeight="1" s="245"/>
    <row r="1004" hidden="1" ht="15.95" customHeight="1" s="245"/>
    <row r="1005" hidden="1" ht="15.95" customHeight="1" s="245"/>
    <row r="1006" hidden="1" ht="15.95" customHeight="1" s="245"/>
    <row r="1007" hidden="1" ht="15.95" customHeight="1" s="245"/>
    <row r="1008" hidden="1" ht="15.95" customHeight="1" s="245"/>
    <row r="1009" hidden="1" ht="15.95" customHeight="1" s="245"/>
    <row r="1010" hidden="1" ht="15.95" customHeight="1" s="245"/>
    <row r="1011" hidden="1" ht="15.95" customHeight="1" s="245"/>
    <row r="1012" hidden="1" ht="15.95" customHeight="1" s="245"/>
    <row r="1013" hidden="1" ht="15.95" customHeight="1" s="245"/>
    <row r="1014" hidden="1" ht="15.95" customHeight="1" s="245"/>
    <row r="1015" hidden="1" ht="15.95" customHeight="1" s="245"/>
    <row r="1016" hidden="1" ht="15.95" customHeight="1" s="245"/>
    <row r="1017" hidden="1" ht="15.95" customHeight="1" s="245"/>
    <row r="1018" hidden="1" ht="15.95" customHeight="1" s="245"/>
    <row r="1019" hidden="1" ht="15.95" customHeight="1" s="245"/>
    <row r="1020" hidden="1" ht="15.95" customHeight="1" s="245"/>
    <row r="1021" hidden="1" ht="15.95" customHeight="1" s="245"/>
    <row r="1022" hidden="1" ht="15.95" customHeight="1" s="245"/>
    <row r="1023" hidden="1" ht="15.95" customHeight="1" s="245"/>
    <row r="1024" hidden="1" ht="15.95" customHeight="1" s="245"/>
    <row r="1025" hidden="1" ht="15.95" customHeight="1" s="245"/>
    <row r="1026" hidden="1" ht="15.95" customHeight="1" s="245"/>
    <row r="1027" hidden="1" ht="15.95" customHeight="1" s="245"/>
    <row r="1028" hidden="1" ht="15.95" customHeight="1" s="245"/>
    <row r="1029" hidden="1" ht="15.95" customHeight="1" s="245"/>
    <row r="1030" hidden="1" ht="15.95" customHeight="1" s="245"/>
    <row r="1031" hidden="1" ht="15.95" customHeight="1" s="245"/>
    <row r="1032" hidden="1" ht="15.95" customHeight="1" s="245"/>
    <row r="1033" hidden="1" ht="15.95" customHeight="1" s="245"/>
    <row r="1034" hidden="1" ht="15.95" customHeight="1" s="245"/>
    <row r="1035" hidden="1" ht="15.95" customHeight="1" s="245"/>
    <row r="1036" hidden="1" ht="15.95" customHeight="1" s="245"/>
    <row r="1037" hidden="1" ht="15.95" customHeight="1" s="245"/>
    <row r="1038" hidden="1" ht="15.95" customHeight="1" s="245"/>
    <row r="1039" hidden="1" ht="15.95" customHeight="1" s="245"/>
    <row r="1040" hidden="1" ht="15.95" customHeight="1" s="245"/>
    <row r="1041" hidden="1" ht="15.95" customHeight="1" s="245"/>
    <row r="1042" hidden="1" ht="15.95" customHeight="1" s="245"/>
    <row r="1043" hidden="1" ht="15.95" customHeight="1" s="245"/>
    <row r="1044" hidden="1" ht="15.95" customHeight="1" s="245"/>
    <row r="1045" hidden="1" ht="15.95" customHeight="1" s="245"/>
    <row r="1046" hidden="1" ht="15.95" customHeight="1" s="245"/>
    <row r="1047" hidden="1" ht="15.95" customHeight="1" s="245"/>
    <row r="1048" hidden="1" ht="15.95" customHeight="1" s="245"/>
    <row r="1049" hidden="1" ht="15.95" customHeight="1" s="245"/>
    <row r="1050" hidden="1" ht="15.95" customHeight="1" s="245"/>
    <row r="1051" hidden="1" ht="15.95" customHeight="1" s="245"/>
    <row r="1052" hidden="1" ht="15.95" customHeight="1" s="245"/>
    <row r="1053" hidden="1" ht="15.95" customHeight="1" s="245"/>
    <row r="1054" hidden="1" ht="15.95" customHeight="1" s="245"/>
    <row r="1055" hidden="1" ht="15.95" customHeight="1" s="245"/>
    <row r="1056" hidden="1" ht="15.95" customHeight="1" s="245"/>
    <row r="1057" hidden="1" ht="15.95" customHeight="1" s="245"/>
    <row r="1058" hidden="1" ht="15.95" customHeight="1" s="245"/>
    <row r="1059" hidden="1" ht="15.95" customHeight="1" s="245"/>
    <row r="1060" hidden="1" ht="15.95" customHeight="1" s="245"/>
    <row r="1061" hidden="1" ht="15.95" customHeight="1" s="245"/>
    <row r="1062" hidden="1" ht="15.95" customHeight="1" s="245"/>
    <row r="1063" hidden="1" ht="15.95" customHeight="1" s="245"/>
    <row r="1064" hidden="1" ht="15.95" customHeight="1" s="245"/>
    <row r="1065" hidden="1" ht="15.95" customHeight="1" s="245"/>
    <row r="1066" hidden="1" ht="15.95" customHeight="1" s="245"/>
    <row r="1067" hidden="1" ht="15.95" customHeight="1" s="245"/>
    <row r="1068" hidden="1" ht="15.95" customHeight="1" s="245"/>
    <row r="1069" hidden="1" ht="15.95" customHeight="1" s="245"/>
    <row r="1070" hidden="1" ht="15.95" customHeight="1" s="245"/>
    <row r="1071" hidden="1" ht="15.95" customHeight="1" s="245"/>
    <row r="1072" hidden="1" ht="15.95" customHeight="1" s="245"/>
    <row r="1073" hidden="1" ht="15.95" customHeight="1" s="245"/>
    <row r="1074" hidden="1" ht="15.95" customHeight="1" s="245"/>
    <row r="1075" hidden="1" ht="15.95" customHeight="1" s="245"/>
    <row r="1076" hidden="1" ht="15.95" customHeight="1" s="245"/>
    <row r="1077" hidden="1" ht="15.95" customHeight="1" s="245"/>
    <row r="1078" hidden="1" ht="15.95" customHeight="1" s="245"/>
    <row r="1079" hidden="1" ht="15.95" customHeight="1" s="245"/>
    <row r="1080" hidden="1" ht="15.95" customHeight="1" s="245"/>
    <row r="1081" hidden="1" ht="15.95" customHeight="1" s="245"/>
    <row r="1082" hidden="1" ht="15.95" customHeight="1" s="245"/>
    <row r="1083" hidden="1" ht="15.95" customHeight="1" s="245"/>
    <row r="1084" hidden="1" ht="15.95" customHeight="1" s="245"/>
    <row r="1085" hidden="1" ht="15.95" customHeight="1" s="245"/>
    <row r="1086" hidden="1" ht="15.95" customHeight="1" s="245"/>
    <row r="1087" hidden="1" ht="15.95" customHeight="1" s="245"/>
    <row r="1088" hidden="1" ht="15.95" customHeight="1" s="245"/>
    <row r="1089" hidden="1" ht="15.95" customHeight="1" s="245"/>
    <row r="1090" hidden="1" ht="15.95" customHeight="1" s="245"/>
    <row r="1091" hidden="1" ht="15.95" customHeight="1" s="245"/>
    <row r="1092" hidden="1" ht="15.95" customHeight="1" s="245"/>
    <row r="1093" hidden="1" ht="15.95" customHeight="1" s="245"/>
    <row r="1094" hidden="1" ht="15.95" customHeight="1" s="245"/>
    <row r="1095" hidden="1" ht="15.95" customHeight="1" s="245"/>
    <row r="1096" hidden="1" ht="15.95" customHeight="1" s="245"/>
    <row r="1097" hidden="1" ht="15.95" customHeight="1" s="245"/>
    <row r="1098" hidden="1" ht="15.95" customHeight="1" s="245"/>
    <row r="1099" hidden="1" ht="15.95" customHeight="1" s="245"/>
    <row r="1100" hidden="1" ht="15.95" customHeight="1" s="245"/>
    <row r="1101" hidden="1" ht="15.95" customHeight="1" s="245"/>
    <row r="1102" hidden="1" ht="15.95" customHeight="1" s="245"/>
    <row r="1103" hidden="1" ht="15.95" customHeight="1" s="245"/>
    <row r="1104" hidden="1" ht="15.95" customHeight="1" s="245"/>
    <row r="1105" hidden="1" ht="15.95" customHeight="1" s="245"/>
    <row r="1106" hidden="1" ht="15.95" customHeight="1" s="245"/>
    <row r="1107" hidden="1" ht="15.95" customHeight="1" s="245"/>
    <row r="1108" hidden="1" ht="15.95" customHeight="1" s="245"/>
    <row r="1109" hidden="1" ht="15.95" customHeight="1" s="245"/>
    <row r="1110" hidden="1" ht="15.95" customHeight="1" s="245"/>
    <row r="1111" hidden="1" ht="15.95" customHeight="1" s="245"/>
    <row r="1112" hidden="1" ht="15.95" customHeight="1" s="245"/>
    <row r="1113" hidden="1" ht="15.95" customHeight="1" s="245"/>
    <row r="1114" hidden="1" ht="15.95" customHeight="1" s="245"/>
    <row r="1115" hidden="1" ht="15.95" customHeight="1" s="245"/>
    <row r="1116" hidden="1" ht="15.95" customHeight="1" s="245"/>
    <row r="1117" hidden="1" ht="15.95" customHeight="1" s="245"/>
    <row r="1118" hidden="1" ht="15.95" customHeight="1" s="245"/>
    <row r="1119" hidden="1" ht="15.95" customHeight="1" s="245"/>
    <row r="1120" hidden="1" ht="15.95" customHeight="1" s="245"/>
    <row r="1121" hidden="1" ht="15.95" customHeight="1" s="245"/>
    <row r="1122" hidden="1" ht="15.95" customHeight="1" s="245"/>
    <row r="1123" hidden="1" ht="15.95" customHeight="1" s="245"/>
    <row r="1124" hidden="1" ht="15.95" customHeight="1" s="245"/>
    <row r="1125" hidden="1" ht="15.95" customHeight="1" s="245"/>
    <row r="1126" hidden="1" ht="15.95" customHeight="1" s="245"/>
    <row r="1127" hidden="1" ht="15.95" customHeight="1" s="245"/>
    <row r="1128" hidden="1" ht="15.95" customHeight="1" s="245"/>
    <row r="1129" hidden="1" ht="15.95" customHeight="1" s="245"/>
    <row r="1130" hidden="1" ht="15.95" customHeight="1" s="245"/>
    <row r="1131" hidden="1" ht="15.95" customHeight="1" s="245"/>
    <row r="1132" hidden="1" ht="15.95" customHeight="1" s="245"/>
    <row r="1133" hidden="1" ht="15.95" customHeight="1" s="245"/>
    <row r="1134" hidden="1" ht="15.95" customHeight="1" s="245"/>
    <row r="1135" hidden="1" ht="15.95" customHeight="1" s="245"/>
    <row r="1136" hidden="1" ht="15.95" customHeight="1" s="245"/>
    <row r="1137" hidden="1" ht="15.95" customHeight="1" s="245"/>
    <row r="1138" hidden="1" ht="15.95" customHeight="1" s="245"/>
    <row r="1139" hidden="1" ht="15.95" customHeight="1" s="245"/>
    <row r="1140" hidden="1" ht="15.95" customHeight="1" s="245"/>
    <row r="1141" hidden="1" ht="15.95" customHeight="1" s="245"/>
    <row r="1142" hidden="1" ht="15.95" customHeight="1" s="245"/>
    <row r="1143" hidden="1" ht="15.95" customHeight="1" s="245"/>
    <row r="1144" hidden="1" ht="15.95" customHeight="1" s="245"/>
    <row r="1145" hidden="1" ht="15.95" customHeight="1" s="245"/>
    <row r="1146" hidden="1" ht="15.95" customHeight="1" s="245"/>
    <row r="1147" hidden="1" ht="15.95" customHeight="1" s="245"/>
    <row r="1148" hidden="1" ht="15.95" customHeight="1" s="245"/>
    <row r="1149" hidden="1" ht="15.95" customHeight="1" s="245"/>
    <row r="1150" hidden="1" ht="15.95" customHeight="1" s="245"/>
    <row r="1151" hidden="1" ht="15.95" customHeight="1" s="245"/>
    <row r="1152" hidden="1" ht="15.95" customHeight="1" s="245"/>
    <row r="1153" hidden="1" ht="15.95" customHeight="1" s="245"/>
    <row r="1154" hidden="1" ht="15.95" customHeight="1" s="245"/>
    <row r="1155" hidden="1" ht="15.95" customHeight="1" s="245"/>
    <row r="1156" hidden="1" ht="15.95" customHeight="1" s="245"/>
    <row r="1157" hidden="1" ht="15.95" customHeight="1" s="245"/>
    <row r="1158" hidden="1" ht="15.95" customHeight="1" s="245"/>
    <row r="1159" hidden="1" ht="15.95" customHeight="1" s="245"/>
    <row r="1160" hidden="1" ht="15.95" customHeight="1" s="245"/>
    <row r="1161" hidden="1" ht="15.95" customHeight="1" s="245"/>
    <row r="1162" hidden="1" ht="15.95" customHeight="1" s="245"/>
    <row r="1163" hidden="1" ht="15.95" customHeight="1" s="245"/>
    <row r="1164" hidden="1" ht="15.95" customHeight="1" s="245"/>
    <row r="1165" hidden="1" ht="15.95" customHeight="1" s="245"/>
    <row r="1166" hidden="1" ht="15.95" customHeight="1" s="245"/>
    <row r="1167" hidden="1" ht="15.95" customHeight="1" s="245"/>
    <row r="1168" hidden="1" ht="15.95" customHeight="1" s="245"/>
    <row r="1169" hidden="1" ht="15.95" customHeight="1" s="245"/>
    <row r="1170" hidden="1" ht="15.95" customHeight="1" s="245"/>
    <row r="1171" hidden="1" ht="15.95" customHeight="1" s="245"/>
    <row r="1172" hidden="1" ht="15.95" customHeight="1" s="245"/>
    <row r="1173" hidden="1" ht="15.95" customHeight="1" s="245"/>
    <row r="1174" hidden="1" ht="15.95" customHeight="1" s="245"/>
    <row r="1175" hidden="1" ht="15.95" customHeight="1" s="245"/>
    <row r="1176" hidden="1" ht="15.95" customHeight="1" s="245"/>
    <row r="1177" hidden="1" ht="15.95" customHeight="1" s="245"/>
    <row r="1178" hidden="1" ht="15.95" customHeight="1" s="245"/>
    <row r="1179" hidden="1" ht="15.95" customHeight="1" s="245"/>
    <row r="1180" hidden="1" ht="15.95" customHeight="1" s="245"/>
    <row r="1181" hidden="1" ht="15.95" customHeight="1" s="245"/>
    <row r="1182" hidden="1" ht="15.95" customHeight="1" s="245"/>
    <row r="1183" hidden="1" ht="15.95" customHeight="1" s="245"/>
    <row r="1184" hidden="1" ht="15.95" customHeight="1" s="245"/>
    <row r="1185" hidden="1" ht="15.95" customHeight="1" s="245"/>
    <row r="1186" hidden="1" ht="15.95" customHeight="1" s="245"/>
    <row r="1187" hidden="1" ht="15.95" customHeight="1" s="245"/>
    <row r="1188" hidden="1" ht="15.95" customHeight="1" s="245"/>
    <row r="1189" hidden="1" ht="15.95" customHeight="1" s="245"/>
    <row r="1190" hidden="1" ht="15.95" customHeight="1" s="245"/>
    <row r="1191" hidden="1" ht="15.95" customHeight="1" s="245"/>
    <row r="1192" hidden="1" ht="15.95" customHeight="1" s="245"/>
    <row r="1193" hidden="1" ht="15.95" customHeight="1" s="245"/>
    <row r="1194" hidden="1" ht="15.95" customHeight="1" s="245"/>
    <row r="1195" hidden="1" ht="15.95" customHeight="1" s="245"/>
    <row r="1196" hidden="1" ht="15.95" customHeight="1" s="245"/>
    <row r="1197" hidden="1" ht="15.95" customHeight="1" s="245"/>
    <row r="1198" hidden="1" ht="15.95" customHeight="1" s="245"/>
    <row r="1199" hidden="1" ht="15.95" customHeight="1" s="245"/>
    <row r="1200" hidden="1" ht="15.95" customHeight="1" s="245"/>
    <row r="1201" hidden="1" ht="15.95" customHeight="1" s="245"/>
    <row r="1202" hidden="1" ht="15.95" customHeight="1" s="245"/>
    <row r="1203" hidden="1" ht="15.95" customHeight="1" s="245"/>
    <row r="1204" hidden="1" ht="15.95" customHeight="1" s="245"/>
    <row r="1205" hidden="1" ht="15.95" customHeight="1" s="245"/>
    <row r="1206" hidden="1" ht="15.95" customHeight="1" s="245"/>
    <row r="1207" hidden="1" ht="15.95" customHeight="1" s="245"/>
    <row r="1208" hidden="1" ht="15.95" customHeight="1" s="245"/>
    <row r="1209" hidden="1" ht="15.95" customHeight="1" s="245"/>
    <row r="1210" hidden="1" ht="15.95" customHeight="1" s="245"/>
    <row r="1211" hidden="1" ht="15.95" customHeight="1" s="245"/>
    <row r="1212" hidden="1" ht="15.95" customHeight="1" s="245"/>
    <row r="1213" hidden="1" ht="15.95" customHeight="1" s="245"/>
    <row r="1214" hidden="1" ht="15.95" customHeight="1" s="245"/>
    <row r="1215" hidden="1" ht="15.95" customHeight="1" s="245"/>
    <row r="1216" hidden="1" ht="15.95" customHeight="1" s="245"/>
    <row r="1217" hidden="1" ht="15.95" customHeight="1" s="245"/>
    <row r="1218" hidden="1" ht="15.95" customHeight="1" s="245"/>
    <row r="1219" hidden="1" ht="15.95" customHeight="1" s="245"/>
    <row r="1220" hidden="1" ht="15.95" customHeight="1" s="245"/>
    <row r="1221" hidden="1" ht="15.95" customHeight="1" s="245"/>
    <row r="1222" hidden="1" ht="15.95" customHeight="1" s="245"/>
    <row r="1223" hidden="1" ht="15.95" customHeight="1" s="245"/>
    <row r="1224" hidden="1" ht="15.95" customHeight="1" s="245"/>
    <row r="1225" hidden="1" ht="15.95" customHeight="1" s="245"/>
    <row r="1226" hidden="1" ht="15.95" customHeight="1" s="245"/>
    <row r="1227" hidden="1" ht="15.95" customHeight="1" s="245"/>
    <row r="1228" hidden="1" ht="15.95" customHeight="1" s="245"/>
    <row r="1229" hidden="1" ht="15.95" customHeight="1" s="245"/>
    <row r="1230" hidden="1" ht="15.95" customHeight="1" s="245"/>
    <row r="1231" hidden="1" ht="15.95" customHeight="1" s="245"/>
    <row r="1232" hidden="1" ht="15.95" customHeight="1" s="245"/>
    <row r="1233" hidden="1" ht="15.95" customHeight="1" s="245"/>
    <row r="1234" hidden="1" ht="15.95" customHeight="1" s="245"/>
    <row r="1235" hidden="1" ht="15.95" customHeight="1" s="245"/>
    <row r="1236" hidden="1" ht="15.95" customHeight="1" s="245"/>
    <row r="1237" hidden="1" ht="15.95" customHeight="1" s="245"/>
    <row r="1238" hidden="1" ht="15.95" customHeight="1" s="245"/>
    <row r="1239" hidden="1" ht="15.95" customHeight="1" s="245"/>
    <row r="1240" hidden="1" ht="15.95" customHeight="1" s="245"/>
    <row r="1241" hidden="1" ht="15.95" customHeight="1" s="245"/>
    <row r="1242" hidden="1" ht="15.95" customHeight="1" s="245"/>
    <row r="1243" hidden="1" ht="15.95" customHeight="1" s="245"/>
    <row r="1244" hidden="1" ht="15.95" customHeight="1" s="245"/>
    <row r="1245" hidden="1" ht="15.95" customHeight="1" s="245"/>
    <row r="1246" hidden="1" ht="15.95" customHeight="1" s="245"/>
    <row r="1247" hidden="1" ht="15.95" customHeight="1" s="245"/>
    <row r="1248" hidden="1" ht="15.95" customHeight="1" s="245"/>
    <row r="1249" hidden="1" ht="15.95" customHeight="1" s="245"/>
    <row r="1250" hidden="1" ht="15.95" customHeight="1" s="245"/>
    <row r="1251" hidden="1" ht="15.95" customHeight="1" s="245"/>
    <row r="1252" hidden="1" ht="15.95" customHeight="1" s="245"/>
    <row r="1253" hidden="1" ht="15.95" customHeight="1" s="245"/>
    <row r="1254" hidden="1" ht="15.95" customHeight="1" s="245"/>
    <row r="1255" hidden="1" ht="15.95" customHeight="1" s="245"/>
    <row r="1256" hidden="1" ht="15.95" customHeight="1" s="245"/>
    <row r="1257" hidden="1" ht="15.95" customHeight="1" s="245"/>
    <row r="1258" hidden="1" ht="15.95" customHeight="1" s="245"/>
    <row r="1259" hidden="1" ht="15.95" customHeight="1" s="245"/>
    <row r="1260" hidden="1" ht="15.95" customHeight="1" s="245"/>
    <row r="1261" hidden="1" ht="15.95" customHeight="1" s="245"/>
    <row r="1262" hidden="1" ht="15.95" customHeight="1" s="245"/>
    <row r="1263" hidden="1" ht="15.95" customHeight="1" s="245"/>
    <row r="1264" hidden="1" ht="15.95" customHeight="1" s="245"/>
    <row r="1265" hidden="1" ht="15.95" customHeight="1" s="245"/>
    <row r="1266" hidden="1" ht="15.95" customHeight="1" s="245"/>
    <row r="1267" hidden="1" ht="15.95" customHeight="1" s="245"/>
    <row r="1268" hidden="1" ht="15.95" customHeight="1" s="245"/>
    <row r="1269" hidden="1" ht="15.95" customHeight="1" s="245"/>
    <row r="1270" hidden="1" ht="15.95" customHeight="1" s="245"/>
    <row r="1271" hidden="1" ht="15.95" customHeight="1" s="245"/>
    <row r="1272" hidden="1" ht="15.95" customHeight="1" s="245"/>
    <row r="1273" hidden="1" ht="15.95" customHeight="1" s="245"/>
    <row r="1274" hidden="1" ht="15.95" customHeight="1" s="245"/>
    <row r="1275" hidden="1" ht="15.95" customHeight="1" s="245"/>
    <row r="1276" hidden="1" ht="15.95" customHeight="1" s="245"/>
    <row r="1277" hidden="1" ht="15.95" customHeight="1" s="245"/>
    <row r="1278" hidden="1" ht="15.95" customHeight="1" s="245"/>
    <row r="1279" hidden="1" ht="15.95" customHeight="1" s="245"/>
    <row r="1280" hidden="1" ht="15.95" customHeight="1" s="245"/>
    <row r="1281" hidden="1" ht="15.95" customHeight="1" s="245"/>
    <row r="1282" hidden="1" ht="15.95" customHeight="1" s="245"/>
    <row r="1283" hidden="1" ht="15.95" customHeight="1" s="245"/>
    <row r="1284" hidden="1" ht="15.95" customHeight="1" s="245"/>
    <row r="1285" hidden="1" ht="15.95" customHeight="1" s="245"/>
    <row r="1286" hidden="1" ht="15.95" customHeight="1" s="245"/>
    <row r="1287" hidden="1" ht="15.95" customHeight="1" s="245"/>
    <row r="1288" hidden="1" ht="15.95" customHeight="1" s="245"/>
    <row r="1289" hidden="1" ht="15.95" customHeight="1" s="245"/>
    <row r="1290" hidden="1" ht="15.95" customHeight="1" s="245"/>
    <row r="1291" hidden="1" ht="15.95" customHeight="1" s="245"/>
    <row r="1292" hidden="1" ht="15.95" customHeight="1" s="245"/>
    <row r="1293" hidden="1" ht="15.95" customHeight="1" s="245"/>
    <row r="1294" hidden="1" ht="15.95" customHeight="1" s="245"/>
    <row r="1295" hidden="1" ht="15.95" customHeight="1" s="245"/>
    <row r="1296" hidden="1" ht="15.95" customHeight="1" s="245"/>
    <row r="1297" hidden="1" ht="15.95" customHeight="1" s="245"/>
    <row r="1298" hidden="1" ht="15.95" customHeight="1" s="245"/>
    <row r="1299" hidden="1" ht="15.95" customHeight="1" s="245"/>
    <row r="1300" hidden="1" ht="15.95" customHeight="1" s="245"/>
    <row r="1301" hidden="1" ht="15.95" customHeight="1" s="245"/>
    <row r="1302" hidden="1" ht="15.95" customHeight="1" s="245"/>
    <row r="1303" hidden="1" ht="15.95" customHeight="1" s="245"/>
    <row r="1304" hidden="1" ht="15.95" customHeight="1" s="245"/>
    <row r="1305" hidden="1" ht="15.95" customHeight="1" s="245"/>
    <row r="1306" hidden="1" ht="15.95" customHeight="1" s="245"/>
    <row r="1307" hidden="1" ht="15.95" customHeight="1" s="245"/>
    <row r="1308" hidden="1" ht="15.95" customHeight="1" s="245"/>
    <row r="1309" hidden="1" ht="15.95" customHeight="1" s="245"/>
    <row r="1310" hidden="1" ht="15.95" customHeight="1" s="245"/>
    <row r="1311" hidden="1" ht="15.95" customHeight="1" s="245"/>
    <row r="1312" hidden="1" ht="15.95" customHeight="1" s="245"/>
    <row r="1313" hidden="1" ht="15.95" customHeight="1" s="245"/>
    <row r="1314" hidden="1" ht="15.95" customHeight="1" s="245"/>
    <row r="1315" hidden="1" ht="15.95" customHeight="1" s="245"/>
    <row r="1316" hidden="1" ht="15.95" customHeight="1" s="245"/>
    <row r="1317" hidden="1" ht="15.95" customHeight="1" s="245"/>
    <row r="1318" hidden="1" ht="15.95" customHeight="1" s="245"/>
    <row r="1319" hidden="1" ht="15.95" customHeight="1" s="245"/>
    <row r="1320" hidden="1" ht="15.95" customHeight="1" s="245"/>
    <row r="1321" hidden="1" ht="15.95" customHeight="1" s="245"/>
    <row r="1322" hidden="1" ht="15.95" customHeight="1" s="245"/>
    <row r="1323" hidden="1" ht="15.95" customHeight="1" s="245"/>
    <row r="1324" hidden="1" ht="15.95" customHeight="1" s="245"/>
    <row r="1325" hidden="1" ht="15.95" customHeight="1" s="245"/>
    <row r="1326" hidden="1" ht="15.95" customHeight="1" s="245"/>
    <row r="1327" hidden="1" ht="15.95" customHeight="1" s="245"/>
    <row r="1328" hidden="1" ht="15.95" customHeight="1" s="245"/>
    <row r="1329" hidden="1" ht="15.95" customHeight="1" s="245"/>
    <row r="1330" hidden="1" ht="15.95" customHeight="1" s="245"/>
    <row r="1331" hidden="1" ht="15.95" customHeight="1" s="245"/>
    <row r="1332" hidden="1" ht="15.95" customHeight="1" s="245"/>
    <row r="1333" hidden="1" ht="15.95" customHeight="1" s="245"/>
    <row r="1334" hidden="1" ht="15.95" customHeight="1" s="245"/>
    <row r="1335" hidden="1" ht="15.95" customHeight="1" s="245"/>
    <row r="1336" hidden="1" ht="15.95" customHeight="1" s="245"/>
    <row r="1337" hidden="1" ht="15.95" customHeight="1" s="245"/>
    <row r="1338" hidden="1" ht="15.95" customHeight="1" s="245"/>
    <row r="1339" hidden="1" ht="15.95" customHeight="1" s="245"/>
    <row r="1340" hidden="1" ht="15.95" customHeight="1" s="245"/>
    <row r="1341" hidden="1" ht="15.95" customHeight="1" s="245"/>
    <row r="1342" hidden="1" ht="15.95" customHeight="1" s="245"/>
    <row r="1343" hidden="1" ht="15.95" customHeight="1" s="245"/>
    <row r="1344" hidden="1" ht="15.95" customHeight="1" s="245"/>
    <row r="1345" hidden="1" ht="33.95" customHeight="1" s="245"/>
    <row r="1346" hidden="1" s="245"/>
    <row r="1347" hidden="1" s="245"/>
    <row r="1348" hidden="1" s="245"/>
    <row r="1349" hidden="1" s="245"/>
    <row r="1350" hidden="1" s="245"/>
    <row r="1351" hidden="1" s="245"/>
    <row r="1352" hidden="1" s="245"/>
    <row r="1353" hidden="1" s="245"/>
    <row r="1354" hidden="1" s="245"/>
    <row r="1355" hidden="1" s="245"/>
    <row r="1356" hidden="1" s="245"/>
    <row r="1357" hidden="1" s="245"/>
    <row r="1358" hidden="1" s="245"/>
    <row r="1359" hidden="1" s="245"/>
    <row r="1360" hidden="1" s="245"/>
    <row r="1361" hidden="1" s="245"/>
    <row r="1362" hidden="1" s="245"/>
    <row r="1363" hidden="1" s="245"/>
    <row r="1364" hidden="1" s="245"/>
    <row r="1365" hidden="1" s="245"/>
    <row r="1366" hidden="1" s="245"/>
    <row r="1367" hidden="1" s="245"/>
    <row r="1368" hidden="1" s="245"/>
    <row r="1369" hidden="1" s="245"/>
    <row r="1370" hidden="1" s="245"/>
    <row r="1371" hidden="1" s="245"/>
    <row r="1372" hidden="1" s="245"/>
    <row r="1373" hidden="1" s="245"/>
    <row r="1374" hidden="1" s="245"/>
    <row r="1375" hidden="1" s="245"/>
    <row r="1376" hidden="1" s="245"/>
    <row r="1377" hidden="1" s="245"/>
    <row r="1378" hidden="1" s="245"/>
    <row r="1379" hidden="1" s="245"/>
    <row r="1380" hidden="1" s="245"/>
    <row r="1381" hidden="1" s="245"/>
    <row r="1382" hidden="1" s="245"/>
    <row r="1383" hidden="1" s="245"/>
    <row r="1384" hidden="1" s="245"/>
    <row r="1385" hidden="1" s="245"/>
    <row r="1386" hidden="1" s="245"/>
  </sheetData>
  <autoFilter ref="A9:CY1386">
    <filterColumn colId="0" hiddenButton="0" showButton="1">
      <filters>
        <filter val="201212624"/>
      </filters>
    </filterColumn>
    <filterColumn colId="50" hiddenButton="0" showButton="1">
      <filters>
        <filter val="163 811,3"/>
        <filter val="2 661,9"/>
        <filter val="277 909,6"/>
      </filters>
    </filterColumn>
  </autoFilter>
  <mergeCells count="64">
    <mergeCell ref="AJ5:AM5"/>
    <mergeCell ref="Z6:AA6"/>
    <mergeCell ref="AX4:AY6"/>
    <mergeCell ref="AB6:AC6"/>
    <mergeCell ref="BV6:BW6"/>
    <mergeCell ref="AT6:AU6"/>
    <mergeCell ref="AL6:AM6"/>
    <mergeCell ref="X5:Y6"/>
    <mergeCell ref="CN6:CO6"/>
    <mergeCell ref="F4:G6"/>
    <mergeCell ref="CP6:CQ6"/>
    <mergeCell ref="AZ4:BK4"/>
    <mergeCell ref="AP5:AW5"/>
    <mergeCell ref="C4:C7"/>
    <mergeCell ref="CJ5:CQ5"/>
    <mergeCell ref="P4:Q6"/>
    <mergeCell ref="E4:E7"/>
    <mergeCell ref="BF5:BG6"/>
    <mergeCell ref="H6:I6"/>
    <mergeCell ref="J6:K6"/>
    <mergeCell ref="BJ6:BK6"/>
    <mergeCell ref="AD6:AE6"/>
    <mergeCell ref="R4:AW4"/>
    <mergeCell ref="AF6:AG6"/>
    <mergeCell ref="BN4:CQ4"/>
    <mergeCell ref="T5:W5"/>
    <mergeCell ref="BZ6:CA6"/>
    <mergeCell ref="CF6:CG6"/>
    <mergeCell ref="R5:S6"/>
    <mergeCell ref="D4:D7"/>
    <mergeCell ref="V6:W6"/>
    <mergeCell ref="BP5:BW5"/>
    <mergeCell ref="BX5:BY6"/>
    <mergeCell ref="H4:O5"/>
    <mergeCell ref="AP6:AQ6"/>
    <mergeCell ref="AR6:AS6"/>
    <mergeCell ref="AJ6:AK6"/>
    <mergeCell ref="CJ6:CK6"/>
    <mergeCell ref="Z5:AG5"/>
    <mergeCell ref="BB6:BC6"/>
    <mergeCell ref="CL6:CM6"/>
    <mergeCell ref="AN5:AO6"/>
    <mergeCell ref="BD6:BE6"/>
    <mergeCell ref="AH5:AI6"/>
    <mergeCell ref="BZ5:CG5"/>
    <mergeCell ref="BL4:BM6"/>
    <mergeCell ref="A4:A7"/>
    <mergeCell ref="AZ5:BA6"/>
    <mergeCell ref="BB5:BE5"/>
    <mergeCell ref="L6:M6"/>
    <mergeCell ref="B4:B7"/>
    <mergeCell ref="BH5:BK5"/>
    <mergeCell ref="AV6:AW6"/>
    <mergeCell ref="CR8:CS8"/>
    <mergeCell ref="N6:O6"/>
    <mergeCell ref="BH6:BI6"/>
    <mergeCell ref="CH5:CI6"/>
    <mergeCell ref="BP6:BQ6"/>
    <mergeCell ref="T6:U6"/>
    <mergeCell ref="BR6:BS6"/>
    <mergeCell ref="BT6:BU6"/>
    <mergeCell ref="CB6:CC6"/>
    <mergeCell ref="CD6:CE6"/>
    <mergeCell ref="BN5:BO6"/>
  </mergeCells>
  <pageMargins left="0.7" right="0.7" top="0.75" bottom="0.75" header="0.3" footer="0.3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4:E101"/>
  <sheetViews>
    <sheetView topLeftCell="A73" workbookViewId="0">
      <selection activeCell="A101" sqref="A101"/>
    </sheetView>
  </sheetViews>
  <sheetFormatPr baseColWidth="8" defaultColWidth="11" defaultRowHeight="15.75"/>
  <cols>
    <col width="86" customWidth="1" style="90" min="1" max="1"/>
    <col width="59" customWidth="1" style="90" min="2" max="2"/>
    <col width="51.875" bestFit="1" customWidth="1" style="245" min="4" max="4"/>
    <col width="49.875" bestFit="1" customWidth="1" style="245" min="5" max="5"/>
  </cols>
  <sheetData>
    <row r="4" ht="17.1" customHeight="1" s="245">
      <c r="A4" s="90" t="inlineStr">
        <is>
          <t>Риск йўналиши</t>
        </is>
      </c>
      <c r="B4" s="90" t="inlineStr">
        <is>
          <t>Қичқартмаси</t>
        </is>
      </c>
      <c r="D4" t="inlineStr">
        <is>
          <t>Риск гуруҳи</t>
        </is>
      </c>
      <c r="E4" t="inlineStr">
        <is>
          <t>Риск гуруҳи қисқаси</t>
        </is>
      </c>
    </row>
    <row r="5" ht="17.1" customHeight="1" s="245">
      <c r="A5" s="90" t="inlineStr">
        <is>
          <t>Аффилланганлик таҳлили (Xt Xarid AI)</t>
        </is>
      </c>
      <c r="B5" s="90" t="inlineStr">
        <is>
          <t>Харид комиссия аъзоларида манфаалар тўқнашуви</t>
        </is>
      </c>
      <c r="D5" t="inlineStr">
        <is>
          <t>1. Иш ҳақи ҳисобланиши ва тўланиши</t>
        </is>
      </c>
      <c r="E5" t="inlineStr">
        <is>
          <t>Иш ҳақи ҳисобланиши ва тўланиши</t>
        </is>
      </c>
    </row>
    <row r="6" ht="17.1" customHeight="1" s="245">
      <c r="A6" s="90" t="inlineStr">
        <is>
          <t>Вафот этган фуқароларга ойлик иш ҳақи ҳисобланганлиги (V2)</t>
        </is>
      </c>
      <c r="B6" s="90" t="inlineStr">
        <is>
          <t>Вафот этган фуқароларга иш ҳақи ҳисобланиши</t>
        </is>
      </c>
      <c r="D6" t="inlineStr">
        <is>
          <t>1. Солиқ бўйича</t>
        </is>
      </c>
      <c r="E6" t="inlineStr">
        <is>
          <t>Солиқ бўйича</t>
        </is>
      </c>
    </row>
    <row r="7" ht="33.95" customHeight="1" s="245">
      <c r="A7" s="90" t="inlineStr">
        <is>
          <t>Manfaatlar to'qnashuvi (UZEX)</t>
        </is>
      </c>
      <c r="B7" s="91" t="inlineStr">
        <is>
          <t>Мансабдор шахсларга боғлиқ етказиб берувчилар билан тузилган шартномалар</t>
        </is>
      </c>
      <c r="D7" t="inlineStr">
        <is>
          <t>2. Бошқа тушумлар</t>
        </is>
      </c>
      <c r="E7" t="inlineStr">
        <is>
          <t>Солиқ бўйича</t>
        </is>
      </c>
    </row>
    <row r="8" ht="17.1" customHeight="1" s="245">
      <c r="A8" s="90" t="inlineStr">
        <is>
          <t>Аффилланганлик таҳлили</t>
        </is>
      </c>
      <c r="B8" s="90" t="inlineStr">
        <is>
          <t>Харид комиссия аъзоларида манфаалар тўқнашуви</t>
        </is>
      </c>
      <c r="D8" t="inlineStr">
        <is>
          <t>2. Давлат харидлари</t>
        </is>
      </c>
      <c r="E8" t="inlineStr">
        <is>
          <t>Давлат харидлари</t>
        </is>
      </c>
    </row>
    <row r="9" ht="17.1" customHeight="1" s="245">
      <c r="A9" s="90" t="inlineStr">
        <is>
          <t>Аффилланганлик таҳлили (AI)</t>
        </is>
      </c>
      <c r="B9" s="90" t="inlineStr">
        <is>
          <t>Харид комиссия аъзоларида манфаалар тўқнашуви</t>
        </is>
      </c>
      <c r="D9" t="inlineStr">
        <is>
          <t>3. Давлат бюджет маблағларини самарадорлиги</t>
        </is>
      </c>
      <c r="E9" t="inlineStr">
        <is>
          <t>Давлат бюджет маблағларини самарадорлиги</t>
        </is>
      </c>
    </row>
    <row r="10" ht="17.1" customHeight="1" s="245">
      <c r="A10" s="90" t="inlineStr">
        <is>
          <t>Бюджет ташкилотда энг кўп ҳисобланган иш ҳақи тўғрисида</t>
        </is>
      </c>
      <c r="B10" s="90" t="inlineStr">
        <is>
          <t>Бюджет ташкилотда энг кўп ҳисобланган иш ҳақи тўғрисида</t>
        </is>
      </c>
      <c r="D10" t="inlineStr">
        <is>
          <t>4. Субсидияларни ажратилиши</t>
        </is>
      </c>
      <c r="E10" t="inlineStr">
        <is>
          <t>Субсидияларни ажратилиши</t>
        </is>
      </c>
    </row>
    <row r="11" ht="33.95" customHeight="1" s="245">
      <c r="A11" s="90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B11" s="90" t="inlineStr">
        <is>
          <t>Бюджет ташкилотларида иш ҳақи ва унга тенглаштирилган тўловларни ҳисобланиши билан боғлиқ рисклар</t>
        </is>
      </c>
      <c r="D11" t="inlineStr">
        <is>
          <t>5. "Шаффоф қурилиш" миллий ахборот тизими</t>
        </is>
      </c>
      <c r="E11" t="inlineStr">
        <is>
          <t>"Шаффоф қурилиш" миллий ахборот тизими</t>
        </is>
      </c>
    </row>
    <row r="12" ht="33.95" customHeight="1" s="245">
      <c r="A12" s="90" t="inlineStr">
        <is>
          <t>Бюджет ташкилотларида ишловчиларнинг 4 ва ундан ортиқ даромад манбаига эга фуқаролар</t>
        </is>
      </c>
      <c r="B12" s="90" t="inlineStr">
        <is>
          <t>Бюджет ташкилотларида ишловчиларнинг 4 ва ундан ортиқ даромад манбаига эга фуқаролар</t>
        </is>
      </c>
      <c r="D12" t="inlineStr">
        <is>
          <t>6. Комплаенс-назорат</t>
        </is>
      </c>
      <c r="E12" t="inlineStr">
        <is>
          <t>Комплаенс-назорат</t>
        </is>
      </c>
    </row>
    <row r="13" ht="17.1" customHeight="1" s="245">
      <c r="A13" s="90" t="inlineStr">
        <is>
          <t>Давлат улуши мавжуд корхоналарда непотизм таҳлил</t>
        </is>
      </c>
      <c r="B13" s="90" t="inlineStr">
        <is>
          <t>Коррупцион рисклар</t>
        </is>
      </c>
      <c r="D13" t="inlineStr">
        <is>
          <t>7. Банк маълумотлари таҳлили</t>
        </is>
      </c>
      <c r="E13" t="inlineStr">
        <is>
          <t>Банк маълумотлари таҳлили</t>
        </is>
      </c>
    </row>
    <row r="14" ht="33.95" customHeight="1" s="245">
      <c r="A14" s="90" t="inlineStr">
        <is>
          <t>Давлат улуши мавжуд ташкилотларида ишловчиларнинг 4 ва ундан ортиқ даромад манбаига эга фуқаролар</t>
        </is>
      </c>
      <c r="B14" s="90" t="inlineStr">
        <is>
          <t>Давлат улуши мавжуд ташкилотларида ишловчиларнинг 4 ва ундан ортиқ даромад манбаига эга фуқаролар</t>
        </is>
      </c>
      <c r="D14" t="inlineStr">
        <is>
          <t>8. Сунъий интеллект орқали амалга оширилган таҳлиллар</t>
        </is>
      </c>
      <c r="E14" t="inlineStr">
        <is>
          <t>Сунъий интеллект орқали амалга оширилган таҳлиллар</t>
        </is>
      </c>
    </row>
    <row r="15" ht="17.1" customHeight="1" s="245">
      <c r="A15" s="90" t="inlineStr">
        <is>
          <t>Давлат харидларида нарх таҳлили</t>
        </is>
      </c>
      <c r="B15" s="90" t="inlineStr">
        <is>
          <t>Давлат харидларида нарх таҳлили</t>
        </is>
      </c>
      <c r="D15" t="inlineStr">
        <is>
          <t>9. Давлат бюджет маблағларини самарадорлиги</t>
        </is>
      </c>
      <c r="E15" t="inlineStr">
        <is>
          <t>Бюджет маблағларини ажратилиши</t>
        </is>
      </c>
    </row>
    <row r="16" ht="17.1" customHeight="1" s="245">
      <c r="A16" s="90" t="inlineStr">
        <is>
          <t>Давлат ҳизматчилари корхоналари</t>
        </is>
      </c>
      <c r="B16" s="90" t="inlineStr">
        <is>
          <t>Давлат хизматчилари корхоналари</t>
        </is>
      </c>
    </row>
    <row r="17" ht="33.95" customHeight="1" s="245">
      <c r="A17" s="90" t="inlineStr">
        <is>
          <t>Мансабдор шахсларга боғлиқ етказиб берувчилар билан тузилган шартномалар (XT XARID)</t>
        </is>
      </c>
      <c r="B17" s="91" t="inlineStr">
        <is>
          <t>Мансабдор шахсларга боғлиқ етказиб берувчилар билан тузилган шартномалар</t>
        </is>
      </c>
    </row>
    <row r="18" ht="17.1" customHeight="1" s="245">
      <c r="A18" s="90" t="inlineStr">
        <is>
          <t>Мансабдор шахсларнинг нотурар объектлари</t>
        </is>
      </c>
      <c r="B18" s="90" t="inlineStr">
        <is>
          <t>Мансабдор шахсларнинг нотурар объектлари</t>
        </is>
      </c>
    </row>
    <row r="19" ht="17.1" customHeight="1" s="245">
      <c r="A19" s="90" t="inlineStr">
        <is>
          <t>Манфаатлар тўқнашуви (тўғридан-тўғри, UZEX)</t>
        </is>
      </c>
      <c r="B19" s="90" t="inlineStr">
        <is>
          <t>Манфаатлар тўқнашуви (тўғридан-тўғри)</t>
        </is>
      </c>
    </row>
    <row r="20" ht="17.1" customHeight="1" s="245">
      <c r="A20" s="90" t="inlineStr">
        <is>
          <t>Непотизм холатлари таҳлили</t>
        </is>
      </c>
      <c r="B20" s="90" t="inlineStr">
        <is>
          <t>Коррупцион рисклар</t>
        </is>
      </c>
    </row>
    <row r="21" ht="17.1" customHeight="1" s="245">
      <c r="A21" s="90" t="inlineStr">
        <is>
          <t>Тўғридан-тўғри шартномалар мониторинги</t>
        </is>
      </c>
      <c r="B21" s="90" t="inlineStr">
        <is>
          <t>Тўғридан-тўғри шартномалар мониторинги</t>
        </is>
      </c>
    </row>
    <row r="22" ht="33.95" customHeight="1" s="245">
      <c r="A22" s="90" t="inlineStr">
        <is>
          <t>ЯММТда меҳнат шартномаларсиз УзАСБОда ойлик иш ҳақи ҳисобланганлиги</t>
        </is>
      </c>
      <c r="B22" s="90" t="inlineStr">
        <is>
          <t>ЯММТда меҳнат шартномаларсиз УзАСБОда ойлик иш ҳақи ҳисобланганлиги</t>
        </is>
      </c>
    </row>
    <row r="23" ht="33.95" customHeight="1" s="245">
      <c r="A23" s="90" t="inlineStr">
        <is>
          <t>Manfaatlar to'qnashuvi (Xt Xarid)</t>
        </is>
      </c>
      <c r="B23" s="91" t="inlineStr">
        <is>
          <t>Мансабдор шахсларга боғлиқ етказиб берувчилар билан тузилган шартномалар</t>
        </is>
      </c>
    </row>
    <row r="24" ht="17.1" customHeight="1" s="245">
      <c r="A24" s="90" t="inlineStr">
        <is>
          <t>Вафот этган фуқароларга УзАСБОдан ойлик иш ҳақи ҳисобланганлиги</t>
        </is>
      </c>
      <c r="B24" s="90" t="inlineStr">
        <is>
          <t>Вафот этган фуқароларга иш ҳақи ҳисобланиши</t>
        </is>
      </c>
    </row>
    <row r="25" ht="17.1" customHeight="1" s="245">
      <c r="A25" s="90" t="inlineStr">
        <is>
          <t>Давлат харидларида нарх таҳлили V2</t>
        </is>
      </c>
      <c r="B25" s="90" t="inlineStr">
        <is>
          <t>Давлат харидларида нарх таҳлили</t>
        </is>
      </c>
    </row>
    <row r="26" ht="33.95" customHeight="1" s="245">
      <c r="A26" s="90" t="inlineStr">
        <is>
          <t>Мансабдор шахсларга боғлиқ етказиб берувчилар билан тузилган шартномалар</t>
        </is>
      </c>
      <c r="B26" s="90" t="inlineStr">
        <is>
          <t>Мансабдор шахсларга боғлиқ етказиб берувчилар билан тузилган шартномалар</t>
        </is>
      </c>
    </row>
    <row r="27" ht="17.1" customHeight="1" s="245">
      <c r="A27" s="90" t="inlineStr">
        <is>
          <t>Манфаатлар тўқнашуви (Qurilish)</t>
        </is>
      </c>
      <c r="B27" s="90" t="inlineStr">
        <is>
          <t>Манфаатлар тўқнашуви (тўғридан-тўғри)</t>
        </is>
      </c>
    </row>
    <row r="28" ht="33.95" customHeight="1" s="245">
      <c r="A28" s="90" t="inlineStr">
        <is>
          <t>Мансабдор шахсларга боғлиқ етказиб берувчилар билан тузилган шартномалар (UZEX)</t>
        </is>
      </c>
      <c r="B28" s="91" t="inlineStr">
        <is>
          <t>Мансабдор шахсларга боғлиқ етказиб берувчилар билан тузилган шартномалар</t>
        </is>
      </c>
    </row>
    <row r="29" ht="17.1" customHeight="1" s="245">
      <c r="A29" s="90" t="inlineStr">
        <is>
          <t>Манфаатлар тўқнашуви (тўғридан-тўғри)</t>
        </is>
      </c>
      <c r="B29" s="90" t="inlineStr">
        <is>
          <t>Манфаатлар тўқнашуви (тўғридан-тўғри)</t>
        </is>
      </c>
    </row>
    <row r="30" ht="17.1" customHeight="1" s="245">
      <c r="A30" s="90" t="inlineStr">
        <is>
          <t>Харид комиссия аъзоларида манфаалар тўқнашуви (Ғазначилик маълумотига асосан)</t>
        </is>
      </c>
      <c r="B30" s="90" t="inlineStr">
        <is>
          <t>Харид комиссия аъзоларида манфаалар тўқнашуви</t>
        </is>
      </c>
    </row>
    <row r="31" ht="33.95" customHeight="1" s="245">
      <c r="A31" s="90" t="inlineStr">
        <is>
          <t>Лицензияга эга бўлмаган етказиб берувчилардан дори воситаларининг хариди</t>
        </is>
      </c>
      <c r="B31" s="90" t="inlineStr">
        <is>
          <t>Лицензияга эга бўлмаган етказиб берувчилардан дори воситаларининг хариди</t>
        </is>
      </c>
    </row>
    <row r="32" ht="33.95" customHeight="1" s="245">
      <c r="A32" s="90" t="inlineStr">
        <is>
          <t>Нақдлаштириш аломатлари мавжуд шубҳали корхоналар билан тузилган шартномалар</t>
        </is>
      </c>
      <c r="B32" s="90" t="inlineStr">
        <is>
          <t>Нақдлаштириш аломатлари мавжуд шубҳали корхоналар билан тузилган шартномалар</t>
        </is>
      </c>
    </row>
    <row r="33" ht="33.95" customHeight="1" s="245">
      <c r="A33" s="90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B33" s="90" t="inlineStr">
        <is>
          <t>Харидларда шартномада кўрсатилган товарларни фактура орқали етказилган товарлар билан солиштирмаси</t>
        </is>
      </c>
    </row>
    <row r="34" ht="17.1" customHeight="1" s="245">
      <c r="A34" s="90" t="inlineStr">
        <is>
          <t>Хорижда бўлган фуқароларга иш ҳақи тўланиши</t>
        </is>
      </c>
      <c r="B34" s="90" t="inlineStr">
        <is>
          <t>Хорижда бўлган фуқароларга иш ҳақи тўланиши</t>
        </is>
      </c>
    </row>
    <row r="35" ht="17.1" customHeight="1" s="245">
      <c r="A35" s="90" t="inlineStr">
        <is>
          <t>Харид комиссия аъзоларида манфаалар тўқнашуви (Uzex)</t>
        </is>
      </c>
      <c r="B35" s="90" t="inlineStr">
        <is>
          <t>Харид комиссия аъзоларида манфаалар тўқнашуви</t>
        </is>
      </c>
    </row>
    <row r="36" ht="33.95" customHeight="1" s="245">
      <c r="A36" s="90" t="inlineStr">
        <is>
          <t>Мансабдор шахсларга боғлиқ етказиб берувчилар билан тузилган шартномалар (COOPERATION)</t>
        </is>
      </c>
      <c r="B36" s="91" t="inlineStr">
        <is>
          <t>Мансабдор шахсларга боғлиқ етказиб берувчилар билан тузилган шартномалар</t>
        </is>
      </c>
    </row>
    <row r="37" ht="17.1" customHeight="1" s="245">
      <c r="A37" s="90" t="inlineStr">
        <is>
          <t>Харид комиссиясида манфаатлар тўқнашуви (XT xarid)</t>
        </is>
      </c>
      <c r="B37" s="90" t="inlineStr">
        <is>
          <t>Харид комиссия аъзоларида манфаалар тўқнашуви</t>
        </is>
      </c>
    </row>
    <row r="38" ht="33.95" customHeight="1" s="245">
      <c r="A38" s="90" t="inlineStr">
        <is>
          <t>Харидларда шартномада кўрсатилган товарларни фактура орқали етказилган товарлар билан солиштирмаси (UZEX)</t>
        </is>
      </c>
      <c r="B38" s="90" t="inlineStr">
        <is>
          <t>Харидларда шартномада кўрсатилган товарларни фактура орқали етказилган товарлар билан солиштирмаси</t>
        </is>
      </c>
    </row>
    <row r="39" ht="33.95" customHeight="1" s="245">
      <c r="A39" s="90" t="inlineStr">
        <is>
          <t>Банк ходимлари ҳамда уларнинг яқин қариндошларининг муаммолик кредит маблағлари (баланс)</t>
        </is>
      </c>
      <c r="B39" s="90" t="inlineStr">
        <is>
          <t>ундириш имкони мавжуд бўлган муаммолик кредитлар таҳлили</t>
        </is>
      </c>
    </row>
    <row r="40" ht="17.1" customHeight="1" s="245">
      <c r="A40" s="90" t="inlineStr">
        <is>
          <t>ундириш имкони мавжуд бўлган муаммолик кредитлар таҳлили (жисмоний шахс)</t>
        </is>
      </c>
      <c r="B40" s="90" t="inlineStr">
        <is>
          <t>ундириш имкони мавжуд бўлган муаммолик кредитлар таҳлили</t>
        </is>
      </c>
    </row>
    <row r="41" ht="17.1" customHeight="1" s="245">
      <c r="A41" s="90" t="inlineStr">
        <is>
          <t>ундириш имкони мавжуд бўлган муаммолик кредитлар таҳлили (забаланс жисмоний шахс)</t>
        </is>
      </c>
      <c r="B41" s="90" t="inlineStr">
        <is>
          <t>ундириш имкони мавжуд бўлган муаммолик кредитлар таҳлили</t>
        </is>
      </c>
    </row>
    <row r="42" ht="33.95" customHeight="1" s="245">
      <c r="A42" s="90" t="inlineStr">
        <is>
          <t>Арзон ва тез эскирувчи буюмлар ва инвентарларни хариди учун ажратилган маблағлар таҳлили (42-52-110-модда)</t>
        </is>
      </c>
      <c r="B42" s="90" t="inlineStr">
        <is>
          <t>Арзон ва тез эскирувчи буюмлар ва инвентарларни хариди учун ажратилган маблағлар таҳлили (42-52-110-модда)</t>
        </is>
      </c>
    </row>
    <row r="43" ht="17.1" customHeight="1" s="245">
      <c r="A43" s="90" t="inlineStr">
        <is>
          <t>Рейтинг бали шаклланишида ишчи ходим сони таҳлили</t>
        </is>
      </c>
      <c r="B43" s="90" t="inlineStr">
        <is>
          <t>Рейтинг бали шаклланишида ишчи ходим сони таҳлили</t>
        </is>
      </c>
    </row>
    <row r="44" ht="17.1" customHeight="1" s="245">
      <c r="A44" s="90" t="inlineStr">
        <is>
          <t>Рейтинг балига тўғри келмайдиган қурилишлар</t>
        </is>
      </c>
      <c r="B44" s="90" t="inlineStr">
        <is>
          <t>Рейтинг балига тўғри келмайдиган қурилишлар</t>
        </is>
      </c>
    </row>
    <row r="45" ht="33.95" customHeight="1" s="245">
      <c r="A45" s="90" t="inlineStr">
        <is>
          <t>Рейтинг бахолашда ЯММТ орқали олинган ишчи ходимлар сони солиқ ҳисоботлари билан солиштирмаси</t>
        </is>
      </c>
      <c r="B45" s="90" t="inlineStr">
        <is>
          <t>Рейтинг баҳолашда ЯММТ орқали олинган ишчи ходимлар сони солиқ ҳисоботлари билан солиштирмаси</t>
        </is>
      </c>
    </row>
    <row r="46" ht="33.95" customHeight="1" s="245">
      <c r="A46" s="90" t="inlineStr">
        <is>
          <t>Рейтинг бахолашда бир транспорт воситасини 2 ва ундан ортиқ ҳисобга олиш</t>
        </is>
      </c>
      <c r="B46" s="90" t="inlineStr">
        <is>
          <t>Рейтинг баҳолашда бир транспорт воситасини 2 ва ундан ортиқ ҳисобга олиш</t>
        </is>
      </c>
    </row>
    <row r="47" ht="33.95" customHeight="1" s="245">
      <c r="A47" s="90" t="inlineStr">
        <is>
          <t>Manfaatlar to'qnashuvi (COOPERATION)</t>
        </is>
      </c>
      <c r="B47" s="91" t="inlineStr">
        <is>
          <t>Мансабдор шахсларга боғлиқ етказиб берувчилар билан тузилган шартномалар</t>
        </is>
      </c>
    </row>
    <row r="48" ht="33.95" customHeight="1" s="245">
      <c r="A48" s="90" t="inlineStr">
        <is>
          <t>Етарли тажрибага эга бўлмаган етказиб берувчилар билан тузилган тўғридан-тўғри шартномалар таҳлили</t>
        </is>
      </c>
      <c r="B48" s="90" t="inlineStr">
        <is>
          <t>Солиқ солиш базаси таҳлили</t>
        </is>
      </c>
    </row>
    <row r="49" ht="33.95" customHeight="1" s="245">
      <c r="A49" s="90" t="inlineStr">
        <is>
          <t>Икки ва ундан ортиқ жойдан даромад оладиган фуқаролар таҳлили</t>
        </is>
      </c>
      <c r="B49" s="90" t="inlineStr">
        <is>
          <t>Икки ва ундан ортиқ жойдан даромад оладиган фуқаролар таҳлили</t>
        </is>
      </c>
    </row>
    <row r="50" ht="17.1" customHeight="1" s="245">
      <c r="A50" s="90" t="inlineStr">
        <is>
          <t>Манфаатлар тўқнашуви (тўғридан-тўғри, XT XARID)</t>
        </is>
      </c>
      <c r="B50" s="90" t="inlineStr">
        <is>
          <t>Манфаатлар тўқнашуви (тўғридан-тўғри)</t>
        </is>
      </c>
    </row>
    <row r="51" ht="17.1" customHeight="1" s="245">
      <c r="A51" s="90" t="inlineStr">
        <is>
          <t>Солиқ ҳисоботларида энг кўп ҳисобланган иш ҳақи тўғрисида</t>
        </is>
      </c>
      <c r="B51" s="90" t="inlineStr">
        <is>
          <t>Солиқ ҳисоботларида энг кўп ҳисобланган иш ҳақи тўғрисида</t>
        </is>
      </c>
    </row>
    <row r="52" ht="17.1" customHeight="1" s="245">
      <c r="A52" s="90" t="inlineStr">
        <is>
          <t>Манфаатлар тўқнашуви (тўғридан-тўғри, COOPERATION)</t>
        </is>
      </c>
      <c r="B52" s="90" t="inlineStr">
        <is>
          <t>Манфаатлар тўқнашуви (тўғридан-тўғри)</t>
        </is>
      </c>
    </row>
    <row r="53" ht="33.95" customHeight="1" s="245">
      <c r="A53" s="90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B53" s="90" t="inlineStr">
        <is>
          <t>Харидларда шартномада кўрсатилган товарларни фактура орқали етказилган товарлар билан солиштирмаси</t>
        </is>
      </c>
    </row>
    <row r="54" ht="17.1" customHeight="1" s="245">
      <c r="A54" s="90" t="inlineStr">
        <is>
          <t>Иш жойига эга бўлган фуқароларга "Жамоат ишлари жамғармаси"дан маблағлар  тўланиши</t>
        </is>
      </c>
      <c r="B54" s="90" t="inlineStr">
        <is>
          <t>Субсидияларни ажратилиши</t>
        </is>
      </c>
    </row>
    <row r="55" ht="33.95" customHeight="1" s="245">
      <c r="A55" s="90" t="inlineStr">
        <is>
          <t>Автомобилларга ёқилғи қуйиш шахобчалари томонидан сотилган газ (метан) миқдори таҳлили</t>
        </is>
      </c>
      <c r="B55" s="90" t="inlineStr">
        <is>
          <t>Автомобилларга ёқилғи қуйиш шохобчалари томонидан сотилган газ (метан) миқдори таҳлили</t>
        </is>
      </c>
    </row>
    <row r="56" ht="17.1" customHeight="1" s="245">
      <c r="A56" s="90" t="inlineStr">
        <is>
          <t>Ер қаридан фойдаланувчи субъектларнинг таҳлили</t>
        </is>
      </c>
      <c r="B56" s="90" t="inlineStr">
        <is>
          <t>Ер қаридан фойдаланувчи субъектларнинг таҳлили</t>
        </is>
      </c>
    </row>
    <row r="57" ht="17.1" customHeight="1" s="245">
      <c r="A57" s="90" t="inlineStr">
        <is>
          <t>Ер қаъридан фойдаланувчи субъектларнинг таҳлили (2024 й)</t>
        </is>
      </c>
      <c r="B57" s="90" t="inlineStr">
        <is>
          <t>Ер қаридан фойдаланувчи субъектларнинг таҳлили</t>
        </is>
      </c>
    </row>
    <row r="58" ht="17.1" customHeight="1" s="245">
      <c r="A58" s="90" t="inlineStr">
        <is>
          <t>Импорт маҳсулотлари таҳлили</t>
        </is>
      </c>
      <c r="B58" s="90" t="inlineStr">
        <is>
          <t>Солиқ солиш базаси таҳлили</t>
        </is>
      </c>
    </row>
    <row r="59" ht="33.95" customHeight="1" s="245">
      <c r="A59" s="90" t="inlineStr">
        <is>
          <t>Иш ҳақининг энг кам миқдоридан кам ҳисобланган ойлик иш ҳақлари таҳлили</t>
        </is>
      </c>
      <c r="B59" s="90" t="inlineStr">
        <is>
          <t>Иш ҳақининг энг кам миқдоридан кам ҳисобланган ойлик иш ҳақлари таҳлили</t>
        </is>
      </c>
    </row>
    <row r="60" ht="33.95" customHeight="1" s="245">
      <c r="A60" s="90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B60" s="90" t="inlineStr">
        <is>
          <t>Солиқ солиш базаси таҳлили</t>
        </is>
      </c>
    </row>
    <row r="61" ht="33.95" customHeight="1" s="245">
      <c r="A61" s="90" t="inlineStr">
        <is>
          <t>Тузатиш киритилган ЭҲФлар бўйича ҚҚСга қайта ҳисобот олинмаган ҳолатлар таҳлили</t>
        </is>
      </c>
      <c r="B61" s="90" t="inlineStr">
        <is>
          <t>Тузатиш киритилган ЭҲФлар бўйича ҚҚСга қайта ҳисобот олинмаган ҳолатлар таҳлили</t>
        </is>
      </c>
    </row>
    <row r="62" ht="17.1" customHeight="1" s="245">
      <c r="A62" s="90" t="inlineStr">
        <is>
          <t>Қишлоқ хўжалигида фойдаланилган сув ҳажми таҳлили</t>
        </is>
      </c>
      <c r="B62" s="90" t="inlineStr">
        <is>
          <t>Қишлоқ хўжалигида фойдаланилган сув ҳажми таҳлили</t>
        </is>
      </c>
    </row>
    <row r="63" ht="17.1" customHeight="1" s="245">
      <c r="A63" s="90" t="inlineStr">
        <is>
          <t>Қурилиш объекти пулларини тўланиши таҳлили</t>
        </is>
      </c>
      <c r="B63" s="90" t="inlineStr">
        <is>
          <t>Қурилиш объекти пулларини тўланиши таҳлили</t>
        </is>
      </c>
    </row>
    <row r="64" ht="33.95" customHeight="1" s="245">
      <c r="A64" s="90" t="inlineStr">
        <is>
          <t>Қишлоқ хўжалиги ва ўрмон хўжалиги ишлаб чиқариши нобудгарчилигини қоплаш ҳолати таҳлили</t>
        </is>
      </c>
      <c r="B64" s="90" t="inlineStr">
        <is>
          <t>Қишлоқ хўжалиги ва ўрмон хўжалиги ишлаб чиқариши нобудгарчилигини қоплаш ҳолати таҳлили</t>
        </is>
      </c>
    </row>
    <row r="65" ht="17.1" customHeight="1" s="245">
      <c r="A65" s="90" t="inlineStr">
        <is>
          <t>Харид комиссиясида манфаатлар тўқнашуви (UZEX)</t>
        </is>
      </c>
      <c r="B65" s="90" t="inlineStr">
        <is>
          <t>Харид комиссия аъзоларида манфаалар тўқнашуви</t>
        </is>
      </c>
    </row>
    <row r="66" ht="17.1" customHeight="1" s="245">
      <c r="A66" s="90" t="inlineStr">
        <is>
          <t>Буюртмачилар томонидан салохиятсиз корхоналар билан тузилган шартномалар</t>
        </is>
      </c>
      <c r="B66" s="90" t="inlineStr">
        <is>
          <t>Солиқ солиш базаси таҳлили</t>
        </is>
      </c>
    </row>
    <row r="67" ht="17.1" customHeight="1" s="245">
      <c r="A67" s="90" t="inlineStr">
        <is>
          <t>Якунига етмаган харидларда нархларни ошириб кўрсатилиш ҳолатлари таҳлили (UZEX)</t>
        </is>
      </c>
      <c r="B67" s="90" t="inlineStr">
        <is>
          <t>Давлат харидларида нарх таҳлили</t>
        </is>
      </c>
    </row>
    <row r="68" ht="33.95" customHeight="1" s="245">
      <c r="A68" s="90" t="inlineStr">
        <is>
          <t>UzASBO тизими маълумотларига асосан 4 ва ундан ортиқ жойдан даромад олувчи фуқаролар тўғрисида маълумот</t>
        </is>
      </c>
      <c r="B68" s="90" t="inlineStr">
        <is>
          <t>Бюджет ташкилотларида ишловчиларнинг 4 ва ундан ортиқ даромад манбаига эга фуқаролар</t>
        </is>
      </c>
    </row>
    <row r="69" ht="17.1" customHeight="1" s="245">
      <c r="A69" s="90" t="inlineStr">
        <is>
          <t>Қурилиши белгиланган муддатда якунланмаган объектлар</t>
        </is>
      </c>
      <c r="B69" s="90" t="inlineStr">
        <is>
          <t>Муддати ўтган қурилиш</t>
        </is>
      </c>
    </row>
    <row r="70" ht="17.1" customHeight="1" s="245">
      <c r="A70" s="90" t="inlineStr">
        <is>
          <t>Қурилиш муддати бузилганлигига қарамасдан тендерларда қатнашган ташкилотлар</t>
        </is>
      </c>
      <c r="B70" s="90" t="inlineStr">
        <is>
          <t>Муддати ўтган қурилиш</t>
        </is>
      </c>
    </row>
    <row r="71" ht="33.95" customHeight="1" s="245">
      <c r="A71" s="90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B71" s="90" t="inlineStr">
        <is>
          <t>Муддати ўтган қурилиш</t>
        </is>
      </c>
    </row>
    <row r="72" ht="17.1" customHeight="1" s="245">
      <c r="A72" s="90" t="inlineStr">
        <is>
          <t>Operatorda manfaatlar to‘qnashuvi (UZEX)</t>
        </is>
      </c>
      <c r="B72" s="90" t="inlineStr">
        <is>
          <t>Манфаатлар тўқнашуви (тўғридан-тўғри)</t>
        </is>
      </c>
    </row>
    <row r="73" ht="17.1" customHeight="1" s="245">
      <c r="A73" s="90" t="inlineStr">
        <is>
          <t>Дебиторлик рисклари</t>
        </is>
      </c>
      <c r="B73" s="90" t="inlineStr">
        <is>
          <t>Бухгалтерия ҳисобининг бузилиши</t>
        </is>
      </c>
    </row>
    <row r="74" ht="17.1" customHeight="1" s="245">
      <c r="A74" s="90" t="inlineStr">
        <is>
          <t>Operatorda manfaatlar to‘qnashuvi (Xt Xarid)</t>
        </is>
      </c>
      <c r="B74" s="90" t="inlineStr">
        <is>
          <t>Манфаатлар тўқнашуви (тўғридан-тўғри)</t>
        </is>
      </c>
    </row>
    <row r="75" ht="17.1" customHeight="1" s="245">
      <c r="A75" s="90" t="inlineStr">
        <is>
          <t>Импорт қилинган озиқ-овқат маҳсулотлари таҳлили</t>
        </is>
      </c>
      <c r="B75" s="90" t="inlineStr">
        <is>
          <t>Солиқ солиш базаси таҳлили</t>
        </is>
      </c>
    </row>
    <row r="76" ht="33.95" customHeight="1" s="245">
      <c r="A76" s="90" t="inlineStr">
        <is>
          <t>Муддатидан олдин имтиёзли пенсия (14-модда) тайинланган фуқаролар иш билан бандлиги тўғрисида</t>
        </is>
      </c>
      <c r="B76" s="9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77" ht="17.1" customHeight="1" s="245">
      <c r="A77" s="90" t="inlineStr">
        <is>
          <t>Вафот этган фуқароларга ойлик иш ҳақи ҳисобланганлиги (V3)</t>
        </is>
      </c>
      <c r="B77" s="90" t="inlineStr">
        <is>
          <t>Вафот этган фуқароларга иш ҳақи ҳисобланиши</t>
        </is>
      </c>
    </row>
    <row r="78" ht="33.95" customHeight="1" s="245">
      <c r="A78" s="90" t="inlineStr">
        <is>
          <t>Олис худуддаги муассасада бошқа ҳудуддан келиб фаолият юрит. педагогга махсус устама (ВМ-471)</t>
        </is>
      </c>
      <c r="B78" s="9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79" ht="17.1" customHeight="1" s="245">
      <c r="A79" s="90" t="inlineStr">
        <is>
          <t>Давлат харидлари хажмини қисмларга бўлиш ҳолатлари</t>
        </is>
      </c>
      <c r="B79" s="90" t="inlineStr">
        <is>
          <t>Давлат харидларида нарх таҳлили</t>
        </is>
      </c>
    </row>
    <row r="80" ht="17.1" customHeight="1" s="245">
      <c r="A80" s="90" t="inlineStr">
        <is>
          <t>Уй-жой сотиб олиш учун фуқароларга тўланган субсидиялар (ВМ-182)</t>
        </is>
      </c>
      <c r="B80" s="90" t="inlineStr">
        <is>
          <t>Субсидияларни ажратилиши</t>
        </is>
      </c>
    </row>
    <row r="81" ht="17.1" customHeight="1" s="245">
      <c r="A81" s="90" t="inlineStr">
        <is>
          <t>Давлат мулкини ижарага беришда манфаатлар тўқнашуви (xt-xarid)</t>
        </is>
      </c>
      <c r="B81" s="90" t="inlineStr">
        <is>
          <t>Коррупцион рисклар</t>
        </is>
      </c>
    </row>
    <row r="82" ht="33.95" customHeight="1" s="245">
      <c r="A82" s="90" t="inlineStr">
        <is>
          <t>Мулкдорларни ижарага беришда коммунал тўловларни ҳисобга олмаслик</t>
        </is>
      </c>
      <c r="B82" s="90" t="inlineStr">
        <is>
          <t>Мулкдорларни ижарага беришда коммунал тўловларни ҳисобга олмаслик</t>
        </is>
      </c>
    </row>
    <row r="83" ht="17.1" customHeight="1" s="245">
      <c r="A83" s="90" t="inlineStr">
        <is>
          <t>Манфаатлар тўқнашуви бир хил IP манзиллар</t>
        </is>
      </c>
      <c r="B83" s="90" t="inlineStr">
        <is>
          <t>Манфаатлар тўқнашуви (тўғридан-тўғри)</t>
        </is>
      </c>
    </row>
    <row r="84" ht="17.1" customHeight="1" s="245">
      <c r="A84" s="90" t="inlineStr">
        <is>
          <t>Аффилланганлик ҳолати бир хил IP манзиллар</t>
        </is>
      </c>
      <c r="B84" s="90" t="inlineStr">
        <is>
          <t>Харид комиссия аъзоларида манфаалар тўқнашуви</t>
        </is>
      </c>
    </row>
    <row r="85" ht="33.95" customHeight="1" s="245">
      <c r="A85" s="90" t="inlineStr">
        <is>
          <t>Ходимларга уй-жой ижараси учун ҳисобланган компенсация тўловлари таҳлили</t>
        </is>
      </c>
      <c r="B85" s="9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86" ht="17.1" customHeight="1" s="245">
      <c r="A86" s="90" t="inlineStr">
        <is>
          <t>Бухгалтерия ҳисобининг бузилиши</t>
        </is>
      </c>
      <c r="B86" s="90" t="inlineStr">
        <is>
          <t>Бухгалтерия ҳисобининг бузилиши</t>
        </is>
      </c>
    </row>
    <row r="87" ht="17.1" customHeight="1" s="245">
      <c r="A87" s="90" t="inlineStr">
        <is>
          <t>Шартномага киритилмаган товар (иш,хизмат) хариди</t>
        </is>
      </c>
      <c r="B87" s="90" t="inlineStr">
        <is>
          <t>Бухгалтерия ҳисобининг бузилиши</t>
        </is>
      </c>
    </row>
    <row r="88" ht="33.95" customHeight="1" s="245">
      <c r="A88" s="90" t="inlineStr">
        <is>
          <t>Марказий банкнинг Манфаатлар тўқнашувини ҳисобга олиш реестрига (декларацияга) киритилмаган мансабдор шахслар</t>
        </is>
      </c>
      <c r="B88" s="90" t="inlineStr">
        <is>
          <t>Комплайнс</t>
        </is>
      </c>
    </row>
    <row r="89" ht="17.1" customHeight="1" s="245">
      <c r="A89" s="90" t="inlineStr">
        <is>
          <t>Бандлик маълумотларида сохталаштириш ва ноаниқликлар хавфи</t>
        </is>
      </c>
      <c r="B89" s="90" t="inlineStr">
        <is>
          <t>Бухгалтерия ҳисобининг бузилиши</t>
        </is>
      </c>
    </row>
    <row r="90" ht="17.1" customHeight="1" s="245">
      <c r="A90" s="90" t="inlineStr">
        <is>
          <t>Дебитор қарздорлик (Ғазначилик Солиқ Аи)</t>
        </is>
      </c>
      <c r="B90" s="90" t="inlineStr">
        <is>
          <t>Бухгалтерия ҳисобининг бузилиши</t>
        </is>
      </c>
    </row>
    <row r="91" ht="17.1" customHeight="1" s="245">
      <c r="A91" s="90" t="inlineStr">
        <is>
          <t>Дебиторлик рисклари (cooperation)</t>
        </is>
      </c>
      <c r="B91" s="90" t="inlineStr">
        <is>
          <t>Бухгалтерия ҳисобининг бузилиши</t>
        </is>
      </c>
    </row>
    <row r="92" ht="17.1" customHeight="1" s="245">
      <c r="A92" s="90" t="inlineStr">
        <is>
          <t>Марказий банкда манфаатлар тўқнашуви</t>
        </is>
      </c>
      <c r="B92" s="90" t="inlineStr">
        <is>
          <t>Манфаатлар тўқнашуви (тўғридан-тўғри)</t>
        </is>
      </c>
    </row>
    <row r="93" ht="17.1" customHeight="1" s="245">
      <c r="A93" s="90" t="inlineStr">
        <is>
          <t>Юридик ва жисмоний шахсларнинг автотранспортларига олинган лицензиялар тўғрисида</t>
        </is>
      </c>
      <c r="B93" s="90" t="inlineStr">
        <is>
          <t>Солиқ солиш базаси таҳлили</t>
        </is>
      </c>
    </row>
    <row r="94" ht="33.95" customHeight="1" s="245">
      <c r="A94" s="90" t="inlineStr">
        <is>
          <t>Шартномаларда тўланиши назарда тутилмаган талабаларга стипендия тўлаб берилганлиги таҳлили</t>
        </is>
      </c>
      <c r="B94" s="9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95" ht="17.1" customHeight="1" s="245">
      <c r="A95" s="90" t="inlineStr">
        <is>
          <t>e-auksion.uz платформасидан амалга оширилган давлат харидлари</t>
        </is>
      </c>
      <c r="B95" s="90" t="inlineStr">
        <is>
          <t>Манфаатлар тўқнашуви (тўғридан-тўғри)</t>
        </is>
      </c>
    </row>
    <row r="96" ht="17.1" customHeight="1" s="245">
      <c r="A96" s="90" t="inlineStr">
        <is>
          <t>Кредит таҳлили</t>
        </is>
      </c>
      <c r="B96" s="90" t="inlineStr">
        <is>
          <t>ундириш имкони мавжуд бўлган муаммолик кредитлар таҳлили</t>
        </is>
      </c>
    </row>
    <row r="97" ht="33.95" customHeight="1" s="245">
      <c r="A97" s="90" t="inlineStr">
        <is>
          <t>Қишлоқ хўжалиги корхоналарининг (истеъмолчилар) насос агрегатлари ва суғориш қудуқлари истеъмол қиладиган электр энергияси қийматини қоплаш учун субсидиялар таҳлили</t>
        </is>
      </c>
      <c r="B97" s="90" t="inlineStr">
        <is>
          <t>Субсидияларни ажратилиши</t>
        </is>
      </c>
    </row>
    <row r="98" ht="33.95" customHeight="1" s="245">
      <c r="A98" s="90" t="inlineStr">
        <is>
          <t>Ишлаб чиқариш фаолиятини амалга ошириш учун етарли ресурсларга эга бўлмаган корхоналар томонидан маҳаллий ишлаб чиқарувчи сифатида фаолият юритиш хавфи</t>
        </is>
      </c>
      <c r="B98" s="90" t="inlineStr">
        <is>
          <t>Давлат харидларида нарх таҳлили</t>
        </is>
      </c>
    </row>
    <row r="99" ht="33.95" customHeight="1" s="245">
      <c r="A99" s="90" t="inlineStr">
        <is>
          <t>Комунал ресурслар истеъмоли мавжуд бўлган ҳолда товар (иш, хизмат) айланмасини нол кўрсатган субъектлар таҳлили</t>
        </is>
      </c>
      <c r="B99" s="90" t="inlineStr">
        <is>
          <t>Нақдлаштириш аломатлари мавжуд шубҳали корхоналар билан тузилган шартномалар</t>
        </is>
      </c>
    </row>
    <row r="100" ht="33.95" customHeight="1" s="245">
      <c r="A100" s="90" t="inlineStr">
        <is>
          <t>бир йилда 2 ва ундан ортиқ моддий ёрдам берилаган ҳолатлар</t>
        </is>
      </c>
      <c r="B100" s="9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101" ht="33.95" customHeight="1" s="245">
      <c r="A101" s="90" t="inlineStr">
        <is>
          <t>Меъёрдан ортиқ ҳисобланган хизмат сафари харажатлари</t>
        </is>
      </c>
      <c r="B101" s="90" t="inlineStr">
        <is>
          <t>Бюджет ташкилотларида иш ҳақи ва унга тенглаштирилган тўловларни ҳисобланиши билан боғлиқ рисклар</t>
        </is>
      </c>
    </row>
  </sheetData>
  <autoFilter ref="A4:E4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style="245" min="1" max="1"/>
    <col width="55" customWidth="1" style="245" min="2" max="2"/>
    <col width="55" customWidth="1" style="245" min="3" max="3"/>
    <col width="11" customWidth="1" style="245" min="4" max="4"/>
    <col width="34" customWidth="1" style="245" min="5" max="5"/>
    <col width="26" customWidth="1" style="245" min="6" max="6"/>
    <col width="32" customWidth="1" style="245" min="7" max="7"/>
  </cols>
  <sheetData>
    <row r="1">
      <c r="A1" s="301" t="inlineStr">
        <is>
          <t>Т/р</t>
        </is>
      </c>
      <c r="B1" s="301" t="inlineStr">
        <is>
          <t>Риск-индикатор (реестр)</t>
        </is>
      </c>
      <c r="C1" s="301" t="inlineStr">
        <is>
          <t>Рўйхатдаги номи (формула калити)</t>
        </is>
      </c>
      <c r="D1" s="301" t="inlineStr">
        <is>
          <t>коррупцион</t>
        </is>
      </c>
      <c r="E1" s="301" t="inlineStr">
        <is>
          <t>Риск гуруҳи</t>
        </is>
      </c>
      <c r="F1" s="301" t="inlineStr">
        <is>
          <t>Риск йўналиши</t>
        </is>
      </c>
      <c r="G1" s="301" t="inlineStr">
        <is>
          <t>Изоҳ</t>
        </is>
      </c>
    </row>
    <row r="2">
      <c r="A2" s="302" t="n">
        <v>1</v>
      </c>
      <c r="B2" s="302" t="inlineStr">
        <is>
          <t>Бандлик маълумотларида сохталаштириш ва ноаниқликлар хавфи</t>
        </is>
      </c>
      <c r="C2" s="302" t="inlineStr">
        <is>
          <t>Бандлик маълумотларида сохталаштириш ва ноаниқликлар хавфи</t>
        </is>
      </c>
      <c r="D2" s="302" t="n"/>
      <c r="E2" s="302" t="inlineStr">
        <is>
          <t>1. Иш ҳақи ҳисобланиши ва тўланиши</t>
        </is>
      </c>
      <c r="F2" s="302" t="inlineStr">
        <is>
          <t>I. Харажатлар йўналиши</t>
        </is>
      </c>
      <c r="G2" s="302" t="n"/>
    </row>
    <row r="3">
      <c r="A3" s="302" t="n">
        <v>2</v>
      </c>
      <c r="B3" s="302" t="inlineStr">
        <is>
          <t>Бир йилда икки ва ундан ортиқ моддий ёрдам берилган ҳолатлар</t>
        </is>
      </c>
      <c r="C3" s="302" t="inlineStr">
        <is>
          <t>бир йилда 2 ва ундан ортиқ моддий ёрдам берилаган ҳолатлар</t>
        </is>
      </c>
      <c r="D3" s="302" t="n"/>
      <c r="E3" s="302" t="inlineStr">
        <is>
          <t>1. Иш ҳақи ҳисобланиши ва тўланиши</t>
        </is>
      </c>
      <c r="F3" s="302" t="inlineStr">
        <is>
          <t>I. Харажатлар йўналиши</t>
        </is>
      </c>
      <c r="G3" s="302" t="inlineStr">
        <is>
          <t>avto moslandi (0.95)</t>
        </is>
      </c>
    </row>
    <row r="4">
      <c r="A4" s="302" t="n">
        <v>3</v>
      </c>
      <c r="B4" s="302" t="inlineStr">
        <is>
          <t>Бюджет ташкилотда энг кўп ҳисобланган иш ҳақи тўғрисида</t>
        </is>
      </c>
      <c r="C4" s="302" t="inlineStr">
        <is>
          <t>Бюджет ташкилотда энг кўп ҳисобланган иш ҳақи тўғрисида</t>
        </is>
      </c>
      <c r="D4" s="302" t="n"/>
      <c r="E4" s="302" t="inlineStr">
        <is>
          <t>1. Иш ҳақи ҳисобланиши ва тўланиши</t>
        </is>
      </c>
      <c r="F4" s="302" t="inlineStr">
        <is>
          <t>I. Харажатлар йўналиши</t>
        </is>
      </c>
      <c r="G4" s="302" t="n"/>
    </row>
    <row r="5">
      <c r="A5" s="302" t="n">
        <v>4</v>
      </c>
      <c r="B5" s="302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C5" s="302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5" s="302" t="n"/>
      <c r="E5" s="302" t="inlineStr">
        <is>
          <t>1. Иш ҳақи ҳисобланиши ва тўланиши</t>
        </is>
      </c>
      <c r="F5" s="302" t="inlineStr">
        <is>
          <t>I. Харажатлар йўналиши</t>
        </is>
      </c>
      <c r="G5" s="302" t="n"/>
    </row>
    <row r="6">
      <c r="A6" s="302" t="n">
        <v>5</v>
      </c>
      <c r="B6" s="302" t="inlineStr">
        <is>
          <t>Бюджет ташкилотларида ишловчиларнинг 4 ва ундан ортиқ даромад манбаига эга фуқаролар</t>
        </is>
      </c>
      <c r="C6" s="302" t="inlineStr">
        <is>
          <t>Бюджет ташкилотларида ишловчиларнинг 4 ва ундан ортиқ даромад манбаига эга фуқаролар</t>
        </is>
      </c>
      <c r="D6" s="302" t="n"/>
      <c r="E6" s="302" t="inlineStr">
        <is>
          <t>1. Иш ҳақи ҳисобланиши ва тўланиши</t>
        </is>
      </c>
      <c r="F6" s="302" t="inlineStr">
        <is>
          <t>I. Харажатлар йўналиши</t>
        </is>
      </c>
      <c r="G6" s="302" t="n"/>
    </row>
    <row r="7">
      <c r="A7" s="302" t="n">
        <v>6</v>
      </c>
      <c r="B7" s="302" t="inlineStr">
        <is>
          <t>Давлат улуши мавжуд ташкилотларида ишловчиларнинг 4 ва ундан ортиқ даромад манбаига эга фуқаролар</t>
        </is>
      </c>
      <c r="C7" s="302" t="inlineStr">
        <is>
          <t>Давлат улуши мавжуд ташкилотларида ишловчиларнинг 4 ва ундан ортиқ даромад манбаига эга фуқаролар</t>
        </is>
      </c>
      <c r="D7" s="302" t="n"/>
      <c r="E7" s="302" t="inlineStr">
        <is>
          <t>1. Иш ҳақи ҳисобланиши ва тўланиши</t>
        </is>
      </c>
      <c r="F7" s="302" t="inlineStr">
        <is>
          <t>I. Харажатлар йўналиши</t>
        </is>
      </c>
      <c r="G7" s="302" t="n"/>
    </row>
    <row r="8">
      <c r="A8" s="302" t="n">
        <v>7</v>
      </c>
      <c r="B8" s="302" t="inlineStr">
        <is>
          <t>Иш ҳақининг энг кам миқдоридан кам ҳисобланган ойлик иш ҳақлари таҳлили</t>
        </is>
      </c>
      <c r="C8" s="302" t="inlineStr">
        <is>
          <t>Иш ҳақининг энг кам миқдоридан кам ҳисобланган ойлик иш ҳақлари таҳлили</t>
        </is>
      </c>
      <c r="D8" s="302" t="n"/>
      <c r="E8" s="302" t="inlineStr">
        <is>
          <t>1. Иш ҳақи ҳисобланиши ва тўланиши</t>
        </is>
      </c>
      <c r="F8" s="302" t="inlineStr">
        <is>
          <t>I. Харажатлар йўналиши</t>
        </is>
      </c>
      <c r="G8" s="302" t="n"/>
    </row>
    <row r="9">
      <c r="A9" s="302" t="n">
        <v>8</v>
      </c>
      <c r="B9" s="302" t="inlineStr">
        <is>
          <t>Муддатидан олдин имтиёзли пенсия (14-модда) тайинланган фуқаролар иш билан бандлиги тўғрисида</t>
        </is>
      </c>
      <c r="C9" s="302" t="inlineStr">
        <is>
          <t>Муддатидан олдин имтиёзли пенсия (14-модда) тайинланган фуқаролар иш билан бандлиги тўғрисида</t>
        </is>
      </c>
      <c r="D9" s="302" t="n">
        <v>1</v>
      </c>
      <c r="E9" s="302" t="inlineStr">
        <is>
          <t>1. Иш ҳақи ҳисобланиши ва тўланиши</t>
        </is>
      </c>
      <c r="F9" s="302" t="inlineStr">
        <is>
          <t>I. Харажатлар йўналиши</t>
        </is>
      </c>
      <c r="G9" s="302" t="n"/>
    </row>
    <row r="10">
      <c r="A10" s="302" t="n">
        <v>9</v>
      </c>
      <c r="B10" s="302" t="inlineStr">
        <is>
          <t>Олис ҳудудларда жойлашган этиб белгиланмаган муассасаларда педагогларга ҳисобланган устамалар (ВМ-471)</t>
        </is>
      </c>
      <c r="C10" s="302" t="n"/>
      <c r="D10" s="302" t="n"/>
      <c r="E10" s="302" t="inlineStr">
        <is>
          <t>1. Иш ҳақи ҳисобланиши ва тўланиши</t>
        </is>
      </c>
      <c r="F10" s="302" t="inlineStr">
        <is>
          <t>I. Харажатлар йўналиши</t>
        </is>
      </c>
      <c r="G10" s="302" t="inlineStr">
        <is>
          <t>mos topilmadi - qo'lda kiriting</t>
        </is>
      </c>
    </row>
    <row r="11">
      <c r="A11" s="302" t="n">
        <v>10</v>
      </c>
      <c r="B11" s="302" t="inlineStr">
        <is>
          <t>Шартномаларда тўланиши назарда тутилмаган талабаларга стипендия тўлаб берилганлиги таҳлили</t>
        </is>
      </c>
      <c r="C11" s="302" t="inlineStr">
        <is>
          <t>Шартномаларда тўланиши назарда тутилмаган талабаларга стипендия тўлаб берилганлиги таҳлили</t>
        </is>
      </c>
      <c r="D11" s="302" t="n"/>
      <c r="E11" s="302" t="inlineStr">
        <is>
          <t>1. Иш ҳақи ҳисобланиши ва тўланиши</t>
        </is>
      </c>
      <c r="F11" s="302" t="inlineStr">
        <is>
          <t>I. Харажатлар йўналиши</t>
        </is>
      </c>
      <c r="G11" s="302" t="n"/>
    </row>
    <row r="12">
      <c r="A12" s="302" t="n">
        <v>11</v>
      </c>
      <c r="B12" s="302" t="inlineStr">
        <is>
          <t>Солиқ ҳисоботларида энг кўп ҳисобланган иш ҳақи тўғрисида</t>
        </is>
      </c>
      <c r="C12" s="302" t="inlineStr">
        <is>
          <t>Солиқ ҳисоботларида энг кўп ҳисобланган иш ҳақи тўғрисида</t>
        </is>
      </c>
      <c r="D12" s="302" t="n"/>
      <c r="E12" s="302" t="inlineStr">
        <is>
          <t>1. Иш ҳақи ҳисобланиши ва тўланиши</t>
        </is>
      </c>
      <c r="F12" s="302" t="inlineStr">
        <is>
          <t>I. Харажатлар йўналиши</t>
        </is>
      </c>
      <c r="G12" s="302" t="n"/>
    </row>
    <row r="13">
      <c r="A13" s="302" t="n">
        <v>12</v>
      </c>
      <c r="B13" s="302" t="inlineStr">
        <is>
          <t>UzASBO тизими маълумотларига асосан 4 ва ундан ортиқ жойдан даромад олувчи фуқаролар тўғрисида маълумот</t>
        </is>
      </c>
      <c r="C13" s="302" t="inlineStr">
        <is>
          <t>UzASBO тизими маълумотларига асосан 4 ва ундан ортиқ жойдан даромад олувчи фуқаролар тўғрисида маълумот</t>
        </is>
      </c>
      <c r="D13" s="302" t="n"/>
      <c r="E13" s="302" t="inlineStr">
        <is>
          <t>1. Иш ҳақи ҳисобланиши ва тўланиши</t>
        </is>
      </c>
      <c r="F13" s="302" t="inlineStr">
        <is>
          <t>I. Харажатлар йўналиши</t>
        </is>
      </c>
      <c r="G13" s="302" t="n"/>
    </row>
    <row r="14">
      <c r="A14" s="302" t="n">
        <v>13</v>
      </c>
      <c r="B14" s="302" t="inlineStr">
        <is>
          <t>Вафот этган фуқароларга УзАСБОдан ойлик иш ҳақи ҳисобланганлиги</t>
        </is>
      </c>
      <c r="C14" s="302" t="inlineStr">
        <is>
          <t>Вафот этган фуқароларга УзАСБОдан ойлик иш ҳақи ҳисобланганлиги</t>
        </is>
      </c>
      <c r="D14" s="302" t="n">
        <v>1</v>
      </c>
      <c r="E14" s="302" t="inlineStr">
        <is>
          <t>1. Иш ҳақи ҳисобланиши ва тўланиши</t>
        </is>
      </c>
      <c r="F14" s="302" t="inlineStr">
        <is>
          <t>I. Харажатлар йўналиши</t>
        </is>
      </c>
      <c r="G14" s="302" t="n"/>
    </row>
    <row r="15">
      <c r="A15" s="302" t="n">
        <v>14</v>
      </c>
      <c r="B15" s="302" t="inlineStr">
        <is>
          <t>Вафот этган фуқароларга ойлик иш ҳақи ҳисобланганлиги (V3)</t>
        </is>
      </c>
      <c r="C15" s="302" t="inlineStr">
        <is>
          <t>Вафот этган фуқароларга ойлик иш ҳақи ҳисобланганлиги (V3)</t>
        </is>
      </c>
      <c r="D15" s="302" t="n">
        <v>1</v>
      </c>
      <c r="E15" s="302" t="inlineStr">
        <is>
          <t>1. Иш ҳақи ҳисобланиши ва тўланиши</t>
        </is>
      </c>
      <c r="F15" s="302" t="inlineStr">
        <is>
          <t>I. Харажатлар йўналиши</t>
        </is>
      </c>
      <c r="G15" s="302" t="n"/>
    </row>
    <row r="16">
      <c r="A16" s="302" t="n">
        <v>15</v>
      </c>
      <c r="B16" s="302" t="inlineStr">
        <is>
          <t>Хорижда бўлган фуқароларга иш ҳақи тўланиши</t>
        </is>
      </c>
      <c r="C16" s="302" t="inlineStr">
        <is>
          <t>Хорижда бўлган фуқароларга иш ҳақи тўланиши</t>
        </is>
      </c>
      <c r="D16" s="302" t="n"/>
      <c r="E16" s="302" t="inlineStr">
        <is>
          <t>1. Иш ҳақи ҳисобланиши ва тўланиши</t>
        </is>
      </c>
      <c r="F16" s="302" t="inlineStr">
        <is>
          <t>I. Харажатлар йўналиши</t>
        </is>
      </c>
      <c r="G16" s="302" t="n"/>
    </row>
    <row r="17">
      <c r="A17" s="302" t="n">
        <v>16</v>
      </c>
      <c r="B17" s="302" t="inlineStr">
        <is>
          <t>ЯММТда меҳнат шартномаларсиз УзАСБОда ойлик иш ҳақи ҳисобланганлиги</t>
        </is>
      </c>
      <c r="C17" s="302" t="inlineStr">
        <is>
          <t>ЯММТда меҳнат шартномаларсиз УзАСБОда ойлик иш ҳақи ҳисобланганлиги</t>
        </is>
      </c>
      <c r="D17" s="302" t="n"/>
      <c r="E17" s="302" t="inlineStr">
        <is>
          <t>1. Иш ҳақи ҳисобланиши ва тўланиши</t>
        </is>
      </c>
      <c r="F17" s="302" t="inlineStr">
        <is>
          <t>I. Харажатлар йўналиши</t>
        </is>
      </c>
      <c r="G17" s="302" t="n"/>
    </row>
    <row r="18">
      <c r="A18" s="303" t="n">
        <v>17</v>
      </c>
      <c r="B18" s="303" t="inlineStr">
        <is>
          <t>"Шубҳали" корхоналар билан тузилган харид шартномалари</t>
        </is>
      </c>
      <c r="C18" s="303" t="n"/>
      <c r="D18" s="303" t="n">
        <v>1</v>
      </c>
      <c r="E18" s="303" t="inlineStr">
        <is>
          <t>2. Давлат харидлари</t>
        </is>
      </c>
      <c r="F18" s="303" t="inlineStr">
        <is>
          <t>I. Харажатлар йўналиши</t>
        </is>
      </c>
      <c r="G18" s="303" t="inlineStr">
        <is>
          <t>mos topilmadi - qo'lda kiriting</t>
        </is>
      </c>
    </row>
    <row r="19">
      <c r="A19" s="302" t="n">
        <v>18</v>
      </c>
      <c r="B19" s="302" t="inlineStr">
        <is>
          <t>Аффилланганлик ҳолати бир хил IP манзиллар</t>
        </is>
      </c>
      <c r="C19" s="302" t="inlineStr">
        <is>
          <t>Аффилланганлик ҳолати бир хил IP манзиллар</t>
        </is>
      </c>
      <c r="D19" s="302" t="n">
        <v>1</v>
      </c>
      <c r="E19" s="302" t="inlineStr">
        <is>
          <t>2. Давлат харидлари</t>
        </is>
      </c>
      <c r="F19" s="302" t="inlineStr">
        <is>
          <t>I. Харажатлар йўналиши</t>
        </is>
      </c>
      <c r="G19" s="302" t="n"/>
    </row>
    <row r="20">
      <c r="A20" s="302" t="n">
        <v>19</v>
      </c>
      <c r="B20" s="302" t="inlineStr">
        <is>
          <t>Аффилланганлик таҳлили</t>
        </is>
      </c>
      <c r="C20" s="302" t="inlineStr">
        <is>
          <t>Аффилланганлик таҳлили</t>
        </is>
      </c>
      <c r="D20" s="302" t="n">
        <v>1</v>
      </c>
      <c r="E20" s="302" t="inlineStr">
        <is>
          <t>2. Давлат харидлари</t>
        </is>
      </c>
      <c r="F20" s="302" t="inlineStr">
        <is>
          <t>I. Харажатлар йўналиши</t>
        </is>
      </c>
      <c r="G20" s="302" t="n"/>
    </row>
    <row r="21">
      <c r="A21" s="302" t="n">
        <v>20</v>
      </c>
      <c r="B21" s="302" t="inlineStr">
        <is>
          <t>Дебиторлик рисклари (cooperation)</t>
        </is>
      </c>
      <c r="C21" s="302" t="inlineStr">
        <is>
          <t>Дебиторлик рисклари (cooperation)</t>
        </is>
      </c>
      <c r="D21" s="302" t="n">
        <v>1</v>
      </c>
      <c r="E21" s="302" t="inlineStr">
        <is>
          <t>2. Давлат харидлари</t>
        </is>
      </c>
      <c r="F21" s="302" t="inlineStr">
        <is>
          <t>I. Харажатлар йўналиши</t>
        </is>
      </c>
      <c r="G21" s="302" t="n"/>
    </row>
    <row r="22">
      <c r="A22" s="302" t="n">
        <v>21</v>
      </c>
      <c r="B22" s="302" t="inlineStr">
        <is>
          <t>Давлат харидлари ҳажмини қисмларга бўлиш ҳолатлари</t>
        </is>
      </c>
      <c r="C22" s="302" t="inlineStr">
        <is>
          <t>Давлат харидлари хажмини қисмларга бўлиш ҳолатлари</t>
        </is>
      </c>
      <c r="D22" s="302" t="n">
        <v>1</v>
      </c>
      <c r="E22" s="302" t="inlineStr">
        <is>
          <t>2. Давлат харидлари</t>
        </is>
      </c>
      <c r="F22" s="302" t="inlineStr">
        <is>
          <t>I. Харажатлар йўналиши</t>
        </is>
      </c>
      <c r="G22" s="302" t="inlineStr">
        <is>
          <t>avto moslandi (1.00)</t>
        </is>
      </c>
    </row>
    <row r="23">
      <c r="A23" s="303" t="n">
        <v>22</v>
      </c>
      <c r="B23" s="303" t="inlineStr">
        <is>
          <t>Давлат харидларида манфаатлар тўқнашуви</t>
        </is>
      </c>
      <c r="C23" s="303" t="n"/>
      <c r="D23" s="303" t="n">
        <v>1</v>
      </c>
      <c r="E23" s="303" t="inlineStr">
        <is>
          <t>2. Давлат харидлари</t>
        </is>
      </c>
      <c r="F23" s="303" t="inlineStr">
        <is>
          <t>I. Харажатлар йўналиши</t>
        </is>
      </c>
      <c r="G23" s="303" t="inlineStr">
        <is>
          <t>mos topilmadi - qo'lda kiriting</t>
        </is>
      </c>
    </row>
    <row r="24">
      <c r="A24" s="303" t="n">
        <v>23</v>
      </c>
      <c r="B24" s="303" t="inlineStr">
        <is>
          <t>Давлат харидларида манфаатлар тўқнашуви (COOPERATION)</t>
        </is>
      </c>
      <c r="C24" s="303" t="n"/>
      <c r="D24" s="303" t="n">
        <v>1</v>
      </c>
      <c r="E24" s="303" t="inlineStr">
        <is>
          <t>2. Давлат харидлари</t>
        </is>
      </c>
      <c r="F24" s="303" t="inlineStr">
        <is>
          <t>I. Харажатлар йўналиши</t>
        </is>
      </c>
      <c r="G24" s="303" t="inlineStr">
        <is>
          <t>mos topilmadi - qo'lda kiriting</t>
        </is>
      </c>
    </row>
    <row r="25">
      <c r="A25" s="303" t="n">
        <v>24</v>
      </c>
      <c r="B25" s="303" t="inlineStr">
        <is>
          <t>Давлат харидларида манфаатлар тўқнашуви (UZEX)</t>
        </is>
      </c>
      <c r="C25" s="303" t="n"/>
      <c r="D25" s="303" t="n">
        <v>1</v>
      </c>
      <c r="E25" s="303" t="inlineStr">
        <is>
          <t>2. Давлат харидлари</t>
        </is>
      </c>
      <c r="F25" s="303" t="inlineStr">
        <is>
          <t>I. Харажатлар йўналиши</t>
        </is>
      </c>
      <c r="G25" s="303" t="inlineStr">
        <is>
          <t>mos topilmadi - qo'lda kiriting</t>
        </is>
      </c>
    </row>
    <row r="26">
      <c r="A26" s="303" t="n">
        <v>25</v>
      </c>
      <c r="B26" s="303" t="inlineStr">
        <is>
          <t>Давлат харидларида манфаатлар тўқнашуви (XT XARID)</t>
        </is>
      </c>
      <c r="C26" s="303" t="n"/>
      <c r="D26" s="303" t="n">
        <v>1</v>
      </c>
      <c r="E26" s="303" t="inlineStr">
        <is>
          <t>2. Давлат харидлари</t>
        </is>
      </c>
      <c r="F26" s="303" t="inlineStr">
        <is>
          <t>I. Харажатлар йўналиши</t>
        </is>
      </c>
      <c r="G26" s="303" t="inlineStr">
        <is>
          <t>TEKSHIRING, taklif: Давлат мулкини ижарага беришда манфаатлар тўқнашуви (xt-xarid)</t>
        </is>
      </c>
    </row>
    <row r="27">
      <c r="A27" s="302" t="n">
        <v>26</v>
      </c>
      <c r="B27" s="302" t="inlineStr">
        <is>
          <t>Давлат харидларида нарх таҳлили</t>
        </is>
      </c>
      <c r="C27" s="302" t="inlineStr">
        <is>
          <t>Давлат харидларида нарх таҳлили</t>
        </is>
      </c>
      <c r="D27" s="302" t="n"/>
      <c r="E27" s="302" t="inlineStr">
        <is>
          <t>2. Давлат харидлари</t>
        </is>
      </c>
      <c r="F27" s="302" t="inlineStr">
        <is>
          <t>I. Харажатлар йўналиши</t>
        </is>
      </c>
      <c r="G27" s="302" t="n"/>
    </row>
    <row r="28">
      <c r="A28" s="302" t="n">
        <v>27</v>
      </c>
      <c r="B28" s="302" t="inlineStr">
        <is>
          <t>Давлат харидларида нарх таҳлили V2</t>
        </is>
      </c>
      <c r="C28" s="302" t="inlineStr">
        <is>
          <t>Давлат харидларида нарх таҳлили V2</t>
        </is>
      </c>
      <c r="D28" s="302" t="n"/>
      <c r="E28" s="302" t="inlineStr">
        <is>
          <t>2. Давлат харидлари</t>
        </is>
      </c>
      <c r="F28" s="302" t="inlineStr">
        <is>
          <t>I. Харажатлар йўналиши</t>
        </is>
      </c>
      <c r="G28" s="302" t="n"/>
    </row>
    <row r="29">
      <c r="A29" s="302" t="n">
        <v>28</v>
      </c>
      <c r="B29" s="302" t="inlineStr">
        <is>
          <t>Дебитор қарздорликлар</t>
        </is>
      </c>
      <c r="C29" s="302" t="n"/>
      <c r="D29" s="302" t="n"/>
      <c r="E29" s="302" t="inlineStr">
        <is>
          <t>2. Давлат харидлари</t>
        </is>
      </c>
      <c r="F29" s="302" t="inlineStr">
        <is>
          <t>I. Харажатлар йўналиши</t>
        </is>
      </c>
      <c r="G29" s="302" t="inlineStr">
        <is>
          <t>mos topilmadi - qo'lda kiriting</t>
        </is>
      </c>
    </row>
    <row r="30">
      <c r="A30" s="302" t="n">
        <v>29</v>
      </c>
      <c r="B30" s="302" t="inlineStr">
        <is>
          <t>E-auksion орқали нархи ошган харидлар</t>
        </is>
      </c>
      <c r="C30" s="302" t="n"/>
      <c r="D30" s="302" t="n"/>
      <c r="E30" s="302" t="inlineStr">
        <is>
          <t>2. Давлат харидлари</t>
        </is>
      </c>
      <c r="F30" s="302" t="inlineStr">
        <is>
          <t>I. Харажатлар йўналиши</t>
        </is>
      </c>
      <c r="G30" s="302" t="inlineStr">
        <is>
          <t>mos topilmadi - qo'lda kiriting</t>
        </is>
      </c>
    </row>
    <row r="31">
      <c r="A31" s="302" t="n">
        <v>30</v>
      </c>
      <c r="B31" s="302" t="inlineStr">
        <is>
          <t>Ишлаб чиқариш фаолиятини амалга ошириш учун етарли ресурсларга эга бўлмаган корхоналар томонидан маҳаллий ишлаб чиқарувчи сифатида фаолият юритиш хавфи</t>
        </is>
      </c>
      <c r="C31" s="302" t="inlineStr">
        <is>
          <t>Ишлаб чиқариш фаолиятини амалга ошириш учун етарли ресурсларга эга бўлмаган корхоналар томонидан маҳаллий ишлаб чиқарувчи сифатида фаолият юритиш хавфи</t>
        </is>
      </c>
      <c r="D31" s="302" t="n"/>
      <c r="E31" s="302" t="inlineStr">
        <is>
          <t>2. Давлат харидлари</t>
        </is>
      </c>
      <c r="F31" s="302" t="inlineStr">
        <is>
          <t>I. Харажатлар йўналиши</t>
        </is>
      </c>
      <c r="G31" s="302" t="n"/>
    </row>
    <row r="32">
      <c r="A32" s="302" t="n">
        <v>31</v>
      </c>
      <c r="B32" s="302" t="inlineStr">
        <is>
          <t>Лицензияга эга бўлмаган етказиб берувчилардан дори воситаларининг хариди</t>
        </is>
      </c>
      <c r="C32" s="302" t="inlineStr">
        <is>
          <t>Лицензияга эга бўлмаган етказиб берувчилардан дори воситаларининг хариди</t>
        </is>
      </c>
      <c r="D32" s="302" t="n">
        <v>1</v>
      </c>
      <c r="E32" s="302" t="inlineStr">
        <is>
          <t>2. Давлат харидлари</t>
        </is>
      </c>
      <c r="F32" s="302" t="inlineStr">
        <is>
          <t>I. Харажатлар йўналиши</t>
        </is>
      </c>
      <c r="G32" s="302" t="n"/>
    </row>
    <row r="33">
      <c r="A33" s="302" t="n">
        <v>32</v>
      </c>
      <c r="B33" s="302" t="inlineStr">
        <is>
          <t>Манфаатлар тўқнашуви бир хил IP манзиллар</t>
        </is>
      </c>
      <c r="C33" s="302" t="inlineStr">
        <is>
          <t>Манфаатлар тўқнашуви бир хил IP манзиллар</t>
        </is>
      </c>
      <c r="D33" s="302" t="n">
        <v>1</v>
      </c>
      <c r="E33" s="302" t="inlineStr">
        <is>
          <t>2. Давлат харидлари</t>
        </is>
      </c>
      <c r="F33" s="302" t="inlineStr">
        <is>
          <t>I. Харажатлар йўналиши</t>
        </is>
      </c>
      <c r="G33" s="302" t="n"/>
    </row>
    <row r="34">
      <c r="A34" s="302" t="n">
        <v>33</v>
      </c>
      <c r="B34" s="302" t="inlineStr">
        <is>
          <t>Мансабдор шахсларга боғлиқ етказиб берувчилар билан тузилган шартномалар</t>
        </is>
      </c>
      <c r="C34" s="302" t="inlineStr">
        <is>
          <t>Мансабдор шахсларга боғлиқ етказиб берувчилар билан тузилган шартномалар</t>
        </is>
      </c>
      <c r="D34" s="302" t="n">
        <v>1</v>
      </c>
      <c r="E34" s="302" t="inlineStr">
        <is>
          <t>2. Давлат харидлари</t>
        </is>
      </c>
      <c r="F34" s="302" t="inlineStr">
        <is>
          <t>I. Харажатлар йўналиши</t>
        </is>
      </c>
      <c r="G34" s="302" t="n"/>
    </row>
    <row r="35">
      <c r="A35" s="302" t="n">
        <v>34</v>
      </c>
      <c r="B35" s="302" t="inlineStr">
        <is>
          <t>Мансабдор шахсларга боғлиқ етказиб берувчилар билан тузилган шартномалар (COOPERATION)</t>
        </is>
      </c>
      <c r="C35" s="302" t="inlineStr">
        <is>
          <t>Мансабдор шахсларга боғлиқ етказиб берувчилар билан тузилган шартномалар (COOPERATION)</t>
        </is>
      </c>
      <c r="D35" s="302" t="n">
        <v>1</v>
      </c>
      <c r="E35" s="302" t="inlineStr">
        <is>
          <t>2. Давлат харидлари</t>
        </is>
      </c>
      <c r="F35" s="302" t="inlineStr">
        <is>
          <t>I. Харажатлар йўналиши</t>
        </is>
      </c>
      <c r="G35" s="302" t="n"/>
    </row>
    <row r="36">
      <c r="A36" s="302" t="n">
        <v>35</v>
      </c>
      <c r="B36" s="302" t="inlineStr">
        <is>
          <t>Мансабдор шахсларга боғлиқ етказиб берувчилар билан тузилган шартномалар (UZEX)</t>
        </is>
      </c>
      <c r="C36" s="302" t="inlineStr">
        <is>
          <t>Мансабдор шахсларга боғлиқ етказиб берувчилар билан тузилган шартномалар (UZEX)</t>
        </is>
      </c>
      <c r="D36" s="302" t="n">
        <v>1</v>
      </c>
      <c r="E36" s="302" t="inlineStr">
        <is>
          <t>2. Давлат харидлари</t>
        </is>
      </c>
      <c r="F36" s="302" t="inlineStr">
        <is>
          <t>I. Харажатлар йўналиши</t>
        </is>
      </c>
      <c r="G36" s="302" t="n"/>
    </row>
    <row r="37">
      <c r="A37" s="302" t="n">
        <v>36</v>
      </c>
      <c r="B37" s="302" t="inlineStr">
        <is>
          <t>Мансабдор шахсларга боғлиқ етказиб берувчилар билан тузилган шартномалар (XT XARID)</t>
        </is>
      </c>
      <c r="C37" s="302" t="inlineStr">
        <is>
          <t>Мансабдор шахсларга боғлиқ етказиб берувчилар билан тузилган шартномалар (XT XARID)</t>
        </is>
      </c>
      <c r="D37" s="302" t="n">
        <v>1</v>
      </c>
      <c r="E37" s="302" t="inlineStr">
        <is>
          <t>2. Давлат харидлари</t>
        </is>
      </c>
      <c r="F37" s="302" t="inlineStr">
        <is>
          <t>I. Харажатлар йўналиши</t>
        </is>
      </c>
      <c r="G37" s="302" t="n"/>
    </row>
    <row r="38">
      <c r="A38" s="302" t="n">
        <v>37</v>
      </c>
      <c r="B38" s="302" t="inlineStr">
        <is>
          <t>Марказий банкда манфаатлар тўқнашуви</t>
        </is>
      </c>
      <c r="C38" s="302" t="inlineStr">
        <is>
          <t>Марказий банкда манфаатлар тўқнашуви</t>
        </is>
      </c>
      <c r="D38" s="302" t="n">
        <v>1</v>
      </c>
      <c r="E38" s="302" t="inlineStr">
        <is>
          <t>2. Давлат харидлари</t>
        </is>
      </c>
      <c r="F38" s="302" t="inlineStr">
        <is>
          <t>I. Харажатлар йўналиши</t>
        </is>
      </c>
      <c r="G38" s="302" t="n"/>
    </row>
    <row r="39">
      <c r="A39" s="303" t="n">
        <v>38</v>
      </c>
      <c r="B39" s="303" t="inlineStr">
        <is>
          <t>Операторда манфаатлар тўқнашуви (Шаффоф)</t>
        </is>
      </c>
      <c r="C39" s="303" t="n"/>
      <c r="D39" s="303" t="n">
        <v>1</v>
      </c>
      <c r="E39" s="303" t="inlineStr">
        <is>
          <t>2. Давлат харидлари</t>
        </is>
      </c>
      <c r="F39" s="303" t="inlineStr">
        <is>
          <t>I. Харажатлар йўналиши</t>
        </is>
      </c>
      <c r="G39" s="303" t="inlineStr">
        <is>
          <t>mos topilmadi - qo'lda kiriting</t>
        </is>
      </c>
    </row>
    <row r="40">
      <c r="A40" s="303" t="n">
        <v>39</v>
      </c>
      <c r="B40" s="303" t="inlineStr">
        <is>
          <t>Операторда манфаатлар тўқнашуви (Cooperation)</t>
        </is>
      </c>
      <c r="C40" s="303" t="n"/>
      <c r="D40" s="303" t="n">
        <v>1</v>
      </c>
      <c r="E40" s="303" t="inlineStr">
        <is>
          <t>2. Давлат харидлари</t>
        </is>
      </c>
      <c r="F40" s="303" t="inlineStr">
        <is>
          <t>I. Харажатлар йўналиши</t>
        </is>
      </c>
      <c r="G40" s="303" t="inlineStr">
        <is>
          <t>mos topilmadi - qo'lda kiriting</t>
        </is>
      </c>
    </row>
    <row r="41">
      <c r="A41" s="303" t="n">
        <v>40</v>
      </c>
      <c r="B41" s="303" t="inlineStr">
        <is>
          <t>Операторда манфаатлар тўқнашуви (UZEX)</t>
        </is>
      </c>
      <c r="C41" s="303" t="n"/>
      <c r="D41" s="303" t="n">
        <v>1</v>
      </c>
      <c r="E41" s="303" t="inlineStr">
        <is>
          <t>2. Давлат харидлари</t>
        </is>
      </c>
      <c r="F41" s="303" t="inlineStr">
        <is>
          <t>I. Харажатлар йўналиши</t>
        </is>
      </c>
      <c r="G41" s="303" t="inlineStr">
        <is>
          <t>mos topilmadi - qo'lda kiriting</t>
        </is>
      </c>
    </row>
    <row r="42">
      <c r="A42" s="303" t="n">
        <v>41</v>
      </c>
      <c r="B42" s="303" t="inlineStr">
        <is>
          <t>Операторда манфаатлар тўқнашуви (Xt Xarid)</t>
        </is>
      </c>
      <c r="C42" s="303" t="n"/>
      <c r="D42" s="303" t="n">
        <v>1</v>
      </c>
      <c r="E42" s="303" t="inlineStr">
        <is>
          <t>2. Давлат харидлари</t>
        </is>
      </c>
      <c r="F42" s="303" t="inlineStr">
        <is>
          <t>I. Харажатлар йўналиши</t>
        </is>
      </c>
      <c r="G42" s="303" t="inlineStr">
        <is>
          <t>mos topilmadi - qo'lda kiriting</t>
        </is>
      </c>
    </row>
    <row r="43">
      <c r="A43" s="302" t="n">
        <v>42</v>
      </c>
      <c r="B43" s="302" t="inlineStr">
        <is>
          <t>Тўғридан-тўғри шартномалар мониторинги</t>
        </is>
      </c>
      <c r="C43" s="302" t="inlineStr">
        <is>
          <t>Тўғридан-тўғри шартномалар мониторинги</t>
        </is>
      </c>
      <c r="D43" s="302" t="n"/>
      <c r="E43" s="302" t="inlineStr">
        <is>
          <t>2. Давлат харидлари</t>
        </is>
      </c>
      <c r="F43" s="302" t="inlineStr">
        <is>
          <t>I. Харажатлар йўналиши</t>
        </is>
      </c>
      <c r="G43" s="302" t="n"/>
    </row>
    <row r="44">
      <c r="A44" s="302" t="n">
        <v>43</v>
      </c>
      <c r="B44" s="302" t="inlineStr">
        <is>
          <t>Харид комиссиясида манфаатлар тўқнашуви (UZEX)</t>
        </is>
      </c>
      <c r="C44" s="302" t="inlineStr">
        <is>
          <t>Харид комиссиясида манфаатлар тўқнашуви (UZEX)</t>
        </is>
      </c>
      <c r="D44" s="302" t="n">
        <v>1</v>
      </c>
      <c r="E44" s="302" t="inlineStr">
        <is>
          <t>2. Давлат харидлари</t>
        </is>
      </c>
      <c r="F44" s="302" t="inlineStr">
        <is>
          <t>I. Харажатлар йўналиши</t>
        </is>
      </c>
      <c r="G44" s="302" t="n"/>
    </row>
    <row r="45">
      <c r="A45" s="302" t="n">
        <v>44</v>
      </c>
      <c r="B45" s="302" t="inlineStr">
        <is>
          <t>Харид комиссиясида манфаатлар тўқнашуви (XT xarid)</t>
        </is>
      </c>
      <c r="C45" s="302" t="inlineStr">
        <is>
          <t>Харид комиссиясида манфаатлар тўқнашуви (XT xarid)</t>
        </is>
      </c>
      <c r="D45" s="302" t="n">
        <v>1</v>
      </c>
      <c r="E45" s="302" t="inlineStr">
        <is>
          <t>2. Давлат харидлари</t>
        </is>
      </c>
      <c r="F45" s="302" t="inlineStr">
        <is>
          <t>I. Харажатлар йўналиши</t>
        </is>
      </c>
      <c r="G45" s="302" t="n"/>
    </row>
    <row r="46">
      <c r="A46" s="303" t="n">
        <v>45</v>
      </c>
      <c r="B46" s="303" t="inlineStr">
        <is>
          <t>Харид предмети унинг техник параметрига мос бўлмаган ҳолатлар таҳлили</t>
        </is>
      </c>
      <c r="C46" s="303" t="n"/>
      <c r="D46" s="303" t="n">
        <v>1</v>
      </c>
      <c r="E46" s="303" t="inlineStr">
        <is>
          <t>2. Давлат харидлари</t>
        </is>
      </c>
      <c r="F46" s="303" t="inlineStr">
        <is>
          <t>I. Харажатлар йўналиши</t>
        </is>
      </c>
      <c r="G46" s="303" t="inlineStr">
        <is>
          <t>mos topilmadi - qo'lda kiriting</t>
        </is>
      </c>
    </row>
    <row r="47">
      <c r="A47" s="302" t="n">
        <v>46</v>
      </c>
      <c r="B47" s="302" t="inlineStr">
        <is>
          <t>Якунига етмаган харидларда нархларни ошириб кўрсатилиш ҳолатлари таҳлили (UZEX)</t>
        </is>
      </c>
      <c r="C47" s="302" t="inlineStr">
        <is>
          <t>Якунига етмаган харидларда нархларни ошириб кўрсатилиш ҳолатлари таҳлили (UZEX)</t>
        </is>
      </c>
      <c r="D47" s="302" t="n">
        <v>1</v>
      </c>
      <c r="E47" s="302" t="inlineStr">
        <is>
          <t>2. Давлат харидлари</t>
        </is>
      </c>
      <c r="F47" s="302" t="inlineStr">
        <is>
          <t>I. Харажатлар йўналиши</t>
        </is>
      </c>
      <c r="G47" s="302" t="n"/>
    </row>
    <row r="48">
      <c r="A48" s="302" t="n">
        <v>47</v>
      </c>
      <c r="B48" s="302" t="inlineStr">
        <is>
          <t>Етарли тажрибага эга бўлмаган етказиб берувчилар билан тузилган тўғридан-тўғри шартномалар таҳлили</t>
        </is>
      </c>
      <c r="C48" s="302" t="inlineStr">
        <is>
          <t>Етарли тажрибага эга бўлмаган етказиб берувчилар билан тузилган тўғридан-тўғри шартномалар таҳлили</t>
        </is>
      </c>
      <c r="D48" s="302" t="n">
        <v>1</v>
      </c>
      <c r="E48" s="302" t="inlineStr">
        <is>
          <t>2. Давлат харидлари</t>
        </is>
      </c>
      <c r="F48" s="302" t="inlineStr">
        <is>
          <t>I. Харажатлар йўналиши</t>
        </is>
      </c>
      <c r="G48" s="302" t="n"/>
    </row>
    <row r="49">
      <c r="A49" s="302" t="n">
        <v>48</v>
      </c>
      <c r="B49" s="302" t="inlineStr">
        <is>
          <t>Арзон ва тез эскирувчи буюмлар ва инвентарларни хариди учун ажратилган маблағлар таҳлили (42-52-110-модда)</t>
        </is>
      </c>
      <c r="C49" s="302" t="inlineStr">
        <is>
          <t>Арзон ва тез эскирувчи буюмлар ва инвентарларни хариди учун ажратилган маблағлар таҳлили (42-52-110-модда)</t>
        </is>
      </c>
      <c r="D49" s="302" t="n"/>
      <c r="E49" s="302" t="inlineStr">
        <is>
          <t>3. Давлат бюджет маблағларини самарадорлиги</t>
        </is>
      </c>
      <c r="F49" s="302" t="inlineStr">
        <is>
          <t>I. Харажатлар йўналиши</t>
        </is>
      </c>
      <c r="G49" s="302" t="n"/>
    </row>
    <row r="50">
      <c r="A50" s="302" t="n">
        <v>49</v>
      </c>
      <c r="B50" s="302" t="inlineStr">
        <is>
          <t>Бюджетдан ташқари шахсий ғазна ҳисобварақларига тушган тушумлар билан солиқ ҳисоботлари таҳлили</t>
        </is>
      </c>
      <c r="C50" s="302" t="inlineStr">
        <is>
          <t>Бюджетдан ташқари шахсий ғазна ҳисобварақларига тушган тушумлар билан солиқ ҳисоботлари таҳлили</t>
        </is>
      </c>
      <c r="D50" s="302" t="n"/>
      <c r="E50" s="302" t="inlineStr">
        <is>
          <t>3. Давлат бюджет маблағларини самарадорлиги</t>
        </is>
      </c>
      <c r="F50" s="302" t="inlineStr">
        <is>
          <t>I. Харажатлар йўналиши</t>
        </is>
      </c>
      <c r="G50" s="302" t="n"/>
    </row>
    <row r="51">
      <c r="A51" s="302" t="n">
        <v>50</v>
      </c>
      <c r="B51" s="302" t="inlineStr">
        <is>
          <t>Бухгалтерия ҳисобининг бузилиши</t>
        </is>
      </c>
      <c r="C51" s="302" t="inlineStr">
        <is>
          <t>Бухгалтерия ҳисобининг бузилиши</t>
        </is>
      </c>
      <c r="D51" s="302" t="n"/>
      <c r="E51" s="302" t="inlineStr">
        <is>
          <t>3. Давлат бюджет маблағларини самарадорлиги</t>
        </is>
      </c>
      <c r="F51" s="302" t="inlineStr">
        <is>
          <t>I. Харажатлар йўналиши</t>
        </is>
      </c>
      <c r="G51" s="302" t="n"/>
    </row>
    <row r="52">
      <c r="A52" s="302" t="n">
        <v>51</v>
      </c>
      <c r="B52" s="302" t="inlineStr">
        <is>
          <t>Давлат мулкларини ижарага беришда коммунал тўловларни ҳисобга олмаслик</t>
        </is>
      </c>
      <c r="C52" s="302" t="inlineStr">
        <is>
          <t>Мулкдорларни ижарага беришда коммунал тўловларни ҳисобга олмаслик</t>
        </is>
      </c>
      <c r="D52" s="302" t="n"/>
      <c r="E52" s="302" t="inlineStr">
        <is>
          <t>3. Давлат бюджет маблағларини самарадорлиги</t>
        </is>
      </c>
      <c r="F52" s="302" t="inlineStr">
        <is>
          <t>I. Харажатлар йўналиши</t>
        </is>
      </c>
      <c r="G52" s="302" t="inlineStr">
        <is>
          <t>avto moslandi (0.92)</t>
        </is>
      </c>
    </row>
    <row r="53">
      <c r="A53" s="302" t="n">
        <v>52</v>
      </c>
      <c r="B53" s="302" t="inlineStr">
        <is>
          <t>Меъёрдан ортиқ ҳисобланган хизмат сафари харажатлари</t>
        </is>
      </c>
      <c r="C53" s="302" t="inlineStr">
        <is>
          <t>Меъёрдан ортиқ ҳисобланган хизмат сафари харажатлари</t>
        </is>
      </c>
      <c r="D53" s="302" t="n"/>
      <c r="E53" s="302" t="inlineStr">
        <is>
          <t>3. Давлат бюджет маблағларини самарадорлиги</t>
        </is>
      </c>
      <c r="F53" s="302" t="inlineStr">
        <is>
          <t>I. Харажатлар йўналиши</t>
        </is>
      </c>
      <c r="G53" s="302" t="n"/>
    </row>
    <row r="54">
      <c r="A54" s="302" t="n">
        <v>53</v>
      </c>
      <c r="B54" s="302" t="inlineStr">
        <is>
          <t>Ходимларга уй-жой ижараси учун ҳисобланган компенсация тўловлари таҳлили</t>
        </is>
      </c>
      <c r="C54" s="302" t="inlineStr">
        <is>
          <t>Ходимларга уй-жой ижараси учун ҳисобланган компенсация тўловлари таҳлили</t>
        </is>
      </c>
      <c r="D54" s="302" t="n"/>
      <c r="E54" s="302" t="inlineStr">
        <is>
          <t>3. Давлат бюджет маблағларини самарадорлиги</t>
        </is>
      </c>
      <c r="F54" s="302" t="inlineStr">
        <is>
          <t>I. Харажатлар йўналиши</t>
        </is>
      </c>
      <c r="G54" s="302" t="n"/>
    </row>
    <row r="55">
      <c r="A55" s="302" t="n">
        <v>54</v>
      </c>
      <c r="B55" s="302" t="inlineStr">
        <is>
          <t>Иш жойига эга бўлган фуқароларга "Жамоат ишлари жамғармаси"дан маблағлар тўланиши</t>
        </is>
      </c>
      <c r="C55" s="302" t="inlineStr">
        <is>
          <t>Иш жойига эга бўлган фуқароларга "Жамоат ишлари жамғармаси"дан маблағлар  тўланиши</t>
        </is>
      </c>
      <c r="D55" s="302" t="n">
        <v>1</v>
      </c>
      <c r="E55" s="302" t="inlineStr">
        <is>
          <t>4. Субсидияларни ажратилиши</t>
        </is>
      </c>
      <c r="F55" s="302" t="inlineStr">
        <is>
          <t>I. Харажатлар йўналиши</t>
        </is>
      </c>
      <c r="G55" s="302" t="inlineStr">
        <is>
          <t>avto moslandi (1.00)</t>
        </is>
      </c>
    </row>
    <row r="56">
      <c r="A56" s="302" t="n">
        <v>55</v>
      </c>
      <c r="B56" s="302" t="inlineStr">
        <is>
          <t>Касбга ўқитиш бўйича субсидия риски</t>
        </is>
      </c>
      <c r="C56" s="302" t="inlineStr">
        <is>
          <t>Касбга ўқитиш бўйича субсидия риски</t>
        </is>
      </c>
      <c r="D56" s="302" t="n">
        <v>1</v>
      </c>
      <c r="E56" s="302" t="inlineStr">
        <is>
          <t>4. Субсидияларни ажратилиши</t>
        </is>
      </c>
      <c r="F56" s="302" t="inlineStr">
        <is>
          <t>I. Харажатлар йўналиши</t>
        </is>
      </c>
      <c r="G56" s="302" t="n"/>
    </row>
    <row r="57">
      <c r="A57" s="302" t="n">
        <v>56</v>
      </c>
      <c r="B57" s="302" t="inlineStr">
        <is>
          <t>Уй-жой сотиб олиш учун фуқароларга тўланган субсидиялар (ВМ-182)</t>
        </is>
      </c>
      <c r="C57" s="302" t="inlineStr">
        <is>
          <t>Уй-жой сотиб олиш учун фуқароларга тўланган субсидиялар (ВМ-182)</t>
        </is>
      </c>
      <c r="D57" s="302" t="n">
        <v>1</v>
      </c>
      <c r="E57" s="302" t="inlineStr">
        <is>
          <t>4. Субсидияларни ажратилиши</t>
        </is>
      </c>
      <c r="F57" s="302" t="inlineStr">
        <is>
          <t>I. Харажатлар йўналиши</t>
        </is>
      </c>
      <c r="G57" s="302" t="n"/>
    </row>
    <row r="58">
      <c r="A58" s="302" t="n">
        <v>57</v>
      </c>
      <c r="B58" s="302" t="inlineStr">
        <is>
          <t>Қишлоқ хўжалиги корхоналарининг (истеъмолчилар) насос агрегатлари ва суғориш қудуқлари истеъмол қиладиган электр энергияси қийматини қоплаш учун субсидиялар таҳлили</t>
        </is>
      </c>
      <c r="C58" s="302" t="inlineStr">
        <is>
          <t>Қишлоқ хўжалиги корхоналарининг (истеъмолчилар) насос агрегатлари ва суғориш қудуқлари истеъмол қиладиган электр энергияси қийматини қоплаш учун субсидиялар таҳлили</t>
        </is>
      </c>
      <c r="D58" s="302" t="n"/>
      <c r="E58" s="302" t="inlineStr">
        <is>
          <t>4. Субсидияларни ажратилиши</t>
        </is>
      </c>
      <c r="F58" s="302" t="inlineStr">
        <is>
          <t>I. Харажатлар йўналиши</t>
        </is>
      </c>
      <c r="G58" s="302" t="n"/>
    </row>
    <row r="59">
      <c r="A59" s="302" t="n">
        <v>58</v>
      </c>
      <c r="B59" s="302" t="inlineStr">
        <is>
          <t>Пудрат ва лойиҳа ташкилотларининг рейтинг тизимидаги соҳаларини ўзгариши таҳлили</t>
        </is>
      </c>
      <c r="C59" s="302" t="inlineStr">
        <is>
          <t>Пудрат ва лойиҳа ташкилотларининг рейтинг тизимидаги соҳаларини ўзгариши таҳлили</t>
        </is>
      </c>
      <c r="D59" s="302" t="n"/>
      <c r="E59" s="302" t="inlineStr">
        <is>
          <t>5. "Шаффоф қурилиш" миллий ахборот тизими</t>
        </is>
      </c>
      <c r="F59" s="302" t="inlineStr">
        <is>
          <t>I. Харажатлар йўналиши</t>
        </is>
      </c>
      <c r="G59" s="302" t="n"/>
    </row>
    <row r="60">
      <c r="A60" s="302" t="n">
        <v>59</v>
      </c>
      <c r="B60" s="302" t="inlineStr">
        <is>
          <t>Белгиланган мудддатларда фойдаланишга топширилмаган объектлар</t>
        </is>
      </c>
      <c r="C60" s="302" t="n"/>
      <c r="D60" s="302" t="n"/>
      <c r="E60" s="302" t="inlineStr">
        <is>
          <t>5. "Шаффоф қурилиш" миллий ахборот тизими</t>
        </is>
      </c>
      <c r="F60" s="302" t="inlineStr">
        <is>
          <t>I. Харажатлар йўналиши</t>
        </is>
      </c>
      <c r="G60" s="302" t="inlineStr">
        <is>
          <t>mos topilmadi - qo'lda kiriting</t>
        </is>
      </c>
    </row>
    <row r="61">
      <c r="A61" s="302" t="n">
        <v>60</v>
      </c>
      <c r="B61" s="302" t="inlineStr">
        <is>
          <t>Буюртмачилар томонидан салохиятсиз корхоналар билан тузилган шартномалар</t>
        </is>
      </c>
      <c r="C61" s="302" t="inlineStr">
        <is>
          <t>Буюртмачилар томонидан салохиятсиз корхоналар билан тузилган шартномалар</t>
        </is>
      </c>
      <c r="D61" s="302" t="n"/>
      <c r="E61" s="302" t="inlineStr">
        <is>
          <t>5. "Шаффоф қурилиш" миллий ахборот тизими</t>
        </is>
      </c>
      <c r="F61" s="302" t="inlineStr">
        <is>
          <t>I. Харажатлар йўналиши</t>
        </is>
      </c>
      <c r="G61" s="302" t="n"/>
    </row>
    <row r="62">
      <c r="A62" s="302" t="n">
        <v>61</v>
      </c>
      <c r="B62" s="302" t="inlineStr">
        <is>
          <t>Объектларни фойдаланишга топшириш муддати ўтган ва далолатномалари расмийлаштирилгунига қадар тендер савдоларида иштирок этган ташкилотлар.</t>
        </is>
      </c>
      <c r="C62" s="302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62" s="302" t="n"/>
      <c r="E62" s="302" t="inlineStr">
        <is>
          <t>5. "Шаффоф қурилиш" миллий ахборот тизими</t>
        </is>
      </c>
      <c r="F62" s="302" t="inlineStr">
        <is>
          <t>I. Харажатлар йўналиши</t>
        </is>
      </c>
      <c r="G62" s="302" t="inlineStr">
        <is>
          <t>avto moslandi (0.93)</t>
        </is>
      </c>
    </row>
    <row r="63">
      <c r="A63" s="302" t="n">
        <v>62</v>
      </c>
      <c r="B63" s="302" t="inlineStr">
        <is>
          <t>Пудрат ва лойиҳа ташкилотларининг рейтинг тизимидаги соҳаларини ўзгариши таҳлили</t>
        </is>
      </c>
      <c r="C63" s="302" t="inlineStr">
        <is>
          <t>Пудрат ва лойиҳа ташкилотларининг рейтинг тизимидаги соҳаларини ўзгариши таҳлили</t>
        </is>
      </c>
      <c r="D63" s="302" t="n"/>
      <c r="E63" s="302" t="inlineStr">
        <is>
          <t>5. "Шаффоф қурилиш" миллий ахборот тизими</t>
        </is>
      </c>
      <c r="F63" s="302" t="inlineStr">
        <is>
          <t>I. Харажатлар йўналиши</t>
        </is>
      </c>
      <c r="G63" s="302" t="n"/>
    </row>
    <row r="64">
      <c r="A64" s="302" t="n">
        <v>63</v>
      </c>
      <c r="B64" s="302" t="inlineStr">
        <is>
          <t>Қурилишга рухсат бериш жараёнида белгиланган қарор талабларининг бузилиши ҳолатлари</t>
        </is>
      </c>
      <c r="C64" s="302" t="n"/>
      <c r="D64" s="302" t="n"/>
      <c r="E64" s="302" t="inlineStr">
        <is>
          <t>5. "Шаффоф қурилиш" миллий ахборот тизими</t>
        </is>
      </c>
      <c r="F64" s="302" t="inlineStr">
        <is>
          <t>I. Харажатлар йўналиши</t>
        </is>
      </c>
      <c r="G64" s="302" t="inlineStr">
        <is>
          <t>mos topilmadi - qo'lda kiriting</t>
        </is>
      </c>
    </row>
    <row r="65">
      <c r="A65" s="302" t="n">
        <v>64</v>
      </c>
      <c r="B65" s="302" t="inlineStr">
        <is>
          <t>Рейтинг бали шаклланишида ишчи ходим сони таҳлили</t>
        </is>
      </c>
      <c r="C65" s="302" t="inlineStr">
        <is>
          <t>Рейтинг бали шаклланишида ишчи ходим сони таҳлили</t>
        </is>
      </c>
      <c r="D65" s="302" t="n"/>
      <c r="E65" s="302" t="inlineStr">
        <is>
          <t>5. "Шаффоф қурилиш" миллий ахборот тизими</t>
        </is>
      </c>
      <c r="F65" s="302" t="inlineStr">
        <is>
          <t>I. Харажатлар йўналиши</t>
        </is>
      </c>
      <c r="G65" s="302" t="n"/>
    </row>
    <row r="66">
      <c r="A66" s="302" t="n">
        <v>65</v>
      </c>
      <c r="B66" s="302" t="inlineStr">
        <is>
          <t>Рейтинг бахолашда ЯММТ орқали олинган ишчи ходимлар сони солиқ ҳисоботлари билан солиштирмаси</t>
        </is>
      </c>
      <c r="C66" s="302" t="inlineStr">
        <is>
          <t>Рейтинг бахолашда ЯММТ орқали олинган ишчи ходимлар сони солиқ ҳисоботлари билан солиштирмаси</t>
        </is>
      </c>
      <c r="D66" s="302" t="n"/>
      <c r="E66" s="302" t="inlineStr">
        <is>
          <t>5. "Шаффоф қурилиш" миллий ахборот тизими</t>
        </is>
      </c>
      <c r="F66" s="302" t="inlineStr">
        <is>
          <t>I. Харажатлар йўналиши</t>
        </is>
      </c>
      <c r="G66" s="302" t="n"/>
    </row>
    <row r="67">
      <c r="A67" s="302" t="n">
        <v>66</v>
      </c>
      <c r="B67" s="302" t="inlineStr">
        <is>
          <t>Рейтинг бахолашда бир транспорт воситасини 2 ва ундан ортиқ ҳисобга олиш</t>
        </is>
      </c>
      <c r="C67" s="302" t="inlineStr">
        <is>
          <t>Рейтинг бахолашда бир транспорт воситасини 2 ва ундан ортиқ ҳисобга олиш</t>
        </is>
      </c>
      <c r="D67" s="302" t="n"/>
      <c r="E67" s="302" t="inlineStr">
        <is>
          <t>5. "Шаффоф қурилиш" миллий ахборот тизими</t>
        </is>
      </c>
      <c r="F67" s="302" t="inlineStr">
        <is>
          <t>I. Харажатлар йўналиши</t>
        </is>
      </c>
      <c r="G67" s="302" t="n"/>
    </row>
    <row r="68">
      <c r="A68" s="302" t="n">
        <v>67</v>
      </c>
      <c r="B68" s="302" t="inlineStr">
        <is>
          <t>Шартномасини кечикиб бажарган пудрат ташкилотларини бошқа тендер савдоларида иштирок этиши</t>
        </is>
      </c>
      <c r="C68" s="302" t="n"/>
      <c r="D68" s="302" t="n"/>
      <c r="E68" s="302" t="inlineStr">
        <is>
          <t>5. "Шаффоф қурилиш" миллий ахборот тизими</t>
        </is>
      </c>
      <c r="F68" s="302" t="inlineStr">
        <is>
          <t>I. Харажатлар йўналиши</t>
        </is>
      </c>
      <c r="G68" s="302" t="inlineStr">
        <is>
          <t>mos topilmadi - qo'lda kiriting</t>
        </is>
      </c>
    </row>
    <row r="69">
      <c r="A69" s="303" t="n">
        <v>68</v>
      </c>
      <c r="B69" s="303" t="inlineStr">
        <is>
          <t>Бюджет ташкилотларида непотизм ҳолатлари таҳлили</t>
        </is>
      </c>
      <c r="C69" s="303" t="n"/>
      <c r="D69" s="303" t="n">
        <v>1</v>
      </c>
      <c r="E69" s="303" t="inlineStr">
        <is>
          <t>6. Комплаенс-назорат</t>
        </is>
      </c>
      <c r="F69" s="303" t="inlineStr">
        <is>
          <t>I. Харажатлар йўналиши</t>
        </is>
      </c>
      <c r="G69" s="303" t="inlineStr">
        <is>
          <t>mos topilmadi - qo'lda kiriting</t>
        </is>
      </c>
    </row>
    <row r="70">
      <c r="A70" s="302" t="n">
        <v>69</v>
      </c>
      <c r="B70" s="302" t="inlineStr">
        <is>
          <t>Давлат мулкини ижарага беришда манфаатлар тўқнашуви</t>
        </is>
      </c>
      <c r="C70" s="302" t="inlineStr">
        <is>
          <t>Давлат мулкини ижарага беришда манфаатлар тўқнашуви (xt-xarid)</t>
        </is>
      </c>
      <c r="D70" s="302" t="n">
        <v>1</v>
      </c>
      <c r="E70" s="302" t="inlineStr">
        <is>
          <t>6. Комплаенс-назорат</t>
        </is>
      </c>
      <c r="F70" s="302" t="inlineStr">
        <is>
          <t>I. Харажатлар йўналиши</t>
        </is>
      </c>
      <c r="G70" s="302" t="inlineStr">
        <is>
          <t>avto moslandi (0.90)</t>
        </is>
      </c>
    </row>
    <row r="71">
      <c r="A71" s="303" t="n">
        <v>70</v>
      </c>
      <c r="B71" s="303" t="inlineStr">
        <is>
          <t>Давлат ташкилоти ходимларининг тадбиркорлик субъектларида директор ёки таъсисчи сифатида иштирок этиш ҳолати таҳлили</t>
        </is>
      </c>
      <c r="C71" s="303" t="n"/>
      <c r="D71" s="303" t="n">
        <v>1</v>
      </c>
      <c r="E71" s="303" t="inlineStr">
        <is>
          <t>6. Комплаенс-назорат</t>
        </is>
      </c>
      <c r="F71" s="303" t="inlineStr">
        <is>
          <t>I. Харажатлар йўналиши</t>
        </is>
      </c>
      <c r="G71" s="303" t="inlineStr">
        <is>
          <t>mos topilmadi - qo'lda kiriting</t>
        </is>
      </c>
    </row>
    <row r="72">
      <c r="A72" s="302" t="n">
        <v>71</v>
      </c>
      <c r="B72" s="302" t="inlineStr">
        <is>
          <t>Давлат улуши мавжуд корхоналарда непотизм таҳлили</t>
        </is>
      </c>
      <c r="C72" s="302" t="inlineStr">
        <is>
          <t>Давлат улуши мавжуд корхоналарда непотизм таҳлил</t>
        </is>
      </c>
      <c r="D72" s="302" t="n">
        <v>1</v>
      </c>
      <c r="E72" s="302" t="inlineStr">
        <is>
          <t>6. Комплаенс-назорат</t>
        </is>
      </c>
      <c r="F72" s="302" t="inlineStr">
        <is>
          <t>I. Харажатлар йўналиши</t>
        </is>
      </c>
      <c r="G72" s="302" t="inlineStr">
        <is>
          <t>avto moslandi (0.99)</t>
        </is>
      </c>
    </row>
    <row r="73">
      <c r="A73" s="302" t="n">
        <v>72</v>
      </c>
      <c r="B73" s="302" t="inlineStr">
        <is>
          <t>Марказий банкнинг Манфаатлар тўқнашувини ҳисобга олиш реестрига (декларацияга) киритилмаган мансабдор шахслар</t>
        </is>
      </c>
      <c r="C73" s="302" t="inlineStr">
        <is>
          <t>Марказий банкнинг Манфаатлар тўқнашувини ҳисобга олиш реестрига (декларацияга) киритилмаган мансабдор шахслар</t>
        </is>
      </c>
      <c r="D73" s="302" t="n"/>
      <c r="E73" s="302" t="inlineStr">
        <is>
          <t>6. Комплаенс-назорат</t>
        </is>
      </c>
      <c r="F73" s="302" t="inlineStr">
        <is>
          <t>I. Харажатлар йўналиши</t>
        </is>
      </c>
      <c r="G73" s="302" t="n"/>
    </row>
    <row r="74">
      <c r="A74" s="302" t="n">
        <v>73</v>
      </c>
      <c r="B74" s="302" t="inlineStr">
        <is>
          <t>Банкка алоқадор жисмоний шахсларнинг баланс ҳисобидан чиқарилган кредитлари таҳлили</t>
        </is>
      </c>
      <c r="C74" s="302" t="n"/>
      <c r="D74" s="302" t="n"/>
      <c r="E74" s="302" t="inlineStr">
        <is>
          <t>7. Банк маълумотлари таҳлили</t>
        </is>
      </c>
      <c r="F74" s="302" t="inlineStr">
        <is>
          <t>I. Харажатлар йўналиши</t>
        </is>
      </c>
      <c r="G74" s="302" t="inlineStr">
        <is>
          <t>mos topilmadi - qo'lda kiriting</t>
        </is>
      </c>
    </row>
    <row r="75">
      <c r="A75" s="302" t="n">
        <v>74</v>
      </c>
      <c r="B75" s="302" t="inlineStr">
        <is>
          <t>Банкка алоқадор жисмоний шахсларнинг муаммоли кредитлари таҳлили</t>
        </is>
      </c>
      <c r="C75" s="302" t="n"/>
      <c r="D75" s="302" t="n"/>
      <c r="E75" s="302" t="inlineStr">
        <is>
          <t>7. Банк маълумотлари таҳлили</t>
        </is>
      </c>
      <c r="F75" s="302" t="inlineStr">
        <is>
          <t>I. Харажатлар йўналиши</t>
        </is>
      </c>
      <c r="G75" s="302" t="inlineStr">
        <is>
          <t>mos topilmadi - qo'lda kiriting</t>
        </is>
      </c>
    </row>
    <row r="76">
      <c r="A76" s="302" t="n">
        <v>75</v>
      </c>
      <c r="B76" s="302" t="inlineStr">
        <is>
          <t>Ундириш имкони мавжуд бўлган жисмоний шахсларнинг баланс ҳисобидан чиқарилган кредитлари таҳлили</t>
        </is>
      </c>
      <c r="C76" s="302" t="n"/>
      <c r="D76" s="302" t="n"/>
      <c r="E76" s="302" t="inlineStr">
        <is>
          <t>7. Банк маълумотлари таҳлили</t>
        </is>
      </c>
      <c r="F76" s="302" t="inlineStr">
        <is>
          <t>I. Харажатлар йўналиши</t>
        </is>
      </c>
      <c r="G76" s="302" t="inlineStr">
        <is>
          <t>mos topilmadi - qo'lda kiriting</t>
        </is>
      </c>
    </row>
    <row r="77">
      <c r="A77" s="302" t="n">
        <v>76</v>
      </c>
      <c r="B77" s="302" t="inlineStr">
        <is>
          <t>Ундириш имкони мавжуд бўлган жисмоний шахсларнинг муаммоли кредитлари таҳлили</t>
        </is>
      </c>
      <c r="C77" s="302" t="n"/>
      <c r="D77" s="302" t="n"/>
      <c r="E77" s="302" t="inlineStr">
        <is>
          <t>7. Банк маълумотлари таҳлили</t>
        </is>
      </c>
      <c r="F77" s="302" t="inlineStr">
        <is>
          <t>I. Харажатлар йўналиши</t>
        </is>
      </c>
      <c r="G77" s="302" t="inlineStr">
        <is>
          <t>mos topilmadi - qo'lda kiriting</t>
        </is>
      </c>
    </row>
    <row r="78">
      <c r="A78" s="302" t="n">
        <v>77</v>
      </c>
      <c r="B78" s="302" t="inlineStr">
        <is>
          <t>Аффилланганлик таҳлили (Uzex AI)</t>
        </is>
      </c>
      <c r="C78" s="302" t="inlineStr">
        <is>
          <t>Аффилланганлик таҳлили (AI)</t>
        </is>
      </c>
      <c r="D78" s="302" t="n">
        <v>1</v>
      </c>
      <c r="E78" s="302" t="inlineStr">
        <is>
          <t>8. Сунъий интеллект орқали амалга оширилган таҳлиллар</t>
        </is>
      </c>
      <c r="F78" s="302" t="inlineStr">
        <is>
          <t>I. Харажатлар йўналиши</t>
        </is>
      </c>
      <c r="G78" s="302" t="inlineStr">
        <is>
          <t>avto moslandi (0.92)</t>
        </is>
      </c>
    </row>
    <row r="79">
      <c r="A79" s="302" t="n">
        <v>78</v>
      </c>
      <c r="B79" s="302" t="inlineStr">
        <is>
          <t>Аффилланганлик таҳлили (Xt Xarid AI)</t>
        </is>
      </c>
      <c r="C79" s="302" t="inlineStr">
        <is>
          <t>Аффилланганлик таҳлили (Xt Xarid AI)</t>
        </is>
      </c>
      <c r="D79" s="302" t="n">
        <v>1</v>
      </c>
      <c r="E79" s="302" t="inlineStr">
        <is>
          <t>8. Сунъий интеллект орқали амалга оширилган таҳлиллар</t>
        </is>
      </c>
      <c r="F79" s="302" t="inlineStr">
        <is>
          <t>I. Харажатлар йўналиши</t>
        </is>
      </c>
      <c r="G79" s="302" t="n"/>
    </row>
    <row r="80">
      <c r="A80" s="303" t="n">
        <v>79</v>
      </c>
      <c r="B80" s="303" t="inlineStr">
        <is>
          <t>Давлат харидларида манфаалар тўқнашуви (Ғазначилик маълумотига асосан AI)</t>
        </is>
      </c>
      <c r="C80" s="303" t="n"/>
      <c r="D80" s="303" t="n">
        <v>1</v>
      </c>
      <c r="E80" s="303" t="inlineStr">
        <is>
          <t>8. Сунъий интеллект орқали амалга оширилган таҳлиллар</t>
        </is>
      </c>
      <c r="F80" s="303" t="inlineStr">
        <is>
          <t>I. Харажатлар йўналиши</t>
        </is>
      </c>
      <c r="G80" s="303" t="inlineStr">
        <is>
          <t>TEKSHIRING, taklif: Харид комиссия аъзоларида манфаалар тўқнашуви (Ғазначилик маълумотига асосан)</t>
        </is>
      </c>
    </row>
    <row r="81">
      <c r="A81" s="302" t="n">
        <v>80</v>
      </c>
      <c r="B81" s="302" t="inlineStr">
        <is>
          <t>Дебитор қарздорлик (Ғазначилик Солиқ СИ)</t>
        </is>
      </c>
      <c r="C81" s="302" t="inlineStr">
        <is>
          <t>Дебитор қарздорлик (Ғазначилик Солиқ Аи)</t>
        </is>
      </c>
      <c r="D81" s="302" t="n">
        <v>1</v>
      </c>
      <c r="E81" s="302" t="inlineStr">
        <is>
          <t>8. Сунъий интеллект орқали амалга оширилган таҳлиллар</t>
        </is>
      </c>
      <c r="F81" s="302" t="inlineStr">
        <is>
          <t>I. Харажатлар йўналиши</t>
        </is>
      </c>
      <c r="G81" s="302" t="inlineStr">
        <is>
          <t>avto moslandi (0.97)</t>
        </is>
      </c>
    </row>
    <row r="82">
      <c r="A82" s="303" t="n">
        <v>81</v>
      </c>
      <c r="B82" s="303" t="inlineStr">
        <is>
          <t>Манфаатлар тўқнашуви (COOPERATION AI)</t>
        </is>
      </c>
      <c r="C82" s="303" t="n"/>
      <c r="D82" s="303" t="n">
        <v>1</v>
      </c>
      <c r="E82" s="303" t="inlineStr">
        <is>
          <t>8. Сунъий интеллект орқали амалга оширилган таҳлиллар</t>
        </is>
      </c>
      <c r="F82" s="303" t="inlineStr">
        <is>
          <t>I. Харажатлар йўналиши</t>
        </is>
      </c>
      <c r="G82" s="303" t="inlineStr">
        <is>
          <t>mos topilmadi - qo'lda kiriting</t>
        </is>
      </c>
    </row>
    <row r="83">
      <c r="A83" s="302" t="n">
        <v>82</v>
      </c>
      <c r="B83" s="302" t="inlineStr">
        <is>
          <t>Манфаатлар тўқнашуви (Qurilish AI)</t>
        </is>
      </c>
      <c r="C83" s="302" t="inlineStr">
        <is>
          <t>Манфаатлар тўқнашуви (Qurilish)</t>
        </is>
      </c>
      <c r="D83" s="302" t="n">
        <v>1</v>
      </c>
      <c r="E83" s="302" t="inlineStr">
        <is>
          <t>8. Сунъий интеллект орқали амалга оширилган таҳлиллар</t>
        </is>
      </c>
      <c r="F83" s="302" t="inlineStr">
        <is>
          <t>I. Харажатлар йўналиши</t>
        </is>
      </c>
      <c r="G83" s="302" t="inlineStr">
        <is>
          <t>avto moslandi (0.95)</t>
        </is>
      </c>
    </row>
    <row r="84">
      <c r="A84" s="303" t="n">
        <v>83</v>
      </c>
      <c r="B84" s="303" t="inlineStr">
        <is>
          <t>Манфаатлар тўқнашуви (UZEX AI)</t>
        </is>
      </c>
      <c r="C84" s="303" t="n"/>
      <c r="D84" s="303" t="n">
        <v>1</v>
      </c>
      <c r="E84" s="303" t="inlineStr">
        <is>
          <t>8. Сунъий интеллект орқали амалга оширилган таҳлиллар</t>
        </is>
      </c>
      <c r="F84" s="303" t="inlineStr">
        <is>
          <t>I. Харажатлар йўналиши</t>
        </is>
      </c>
      <c r="G84" s="303" t="inlineStr">
        <is>
          <t>TEKSHIRING, taklif: Манфаатлар тўқнашуви (Qurilish)</t>
        </is>
      </c>
    </row>
    <row r="85">
      <c r="A85" s="303" t="n">
        <v>84</v>
      </c>
      <c r="B85" s="303" t="inlineStr">
        <is>
          <t>Манфаатлар тўқнашуви (Xt Xarid AI)</t>
        </is>
      </c>
      <c r="C85" s="303" t="n"/>
      <c r="D85" s="303" t="n">
        <v>1</v>
      </c>
      <c r="E85" s="303" t="inlineStr">
        <is>
          <t>8. Сунъий интеллект орқали амалга оширилган таҳлиллар</t>
        </is>
      </c>
      <c r="F85" s="303" t="inlineStr">
        <is>
          <t>I. Харажатлар йўналиши</t>
        </is>
      </c>
      <c r="G85" s="303" t="inlineStr">
        <is>
          <t>TEKSHIRING, taklif: Манфаатлар тўқнашуви (Qurilish)</t>
        </is>
      </c>
    </row>
    <row r="86">
      <c r="A86" s="302" t="n">
        <v>85</v>
      </c>
      <c r="B86" s="302" t="inlineStr">
        <is>
          <t>Харид комиссия аъзоларида манфаалар тўқнашуви (Uzex AI)</t>
        </is>
      </c>
      <c r="C86" s="302" t="inlineStr">
        <is>
          <t>Харид комиссия аъзоларида манфаалар тўқнашуви (Uzex)</t>
        </is>
      </c>
      <c r="D86" s="302" t="n">
        <v>1</v>
      </c>
      <c r="E86" s="302" t="inlineStr">
        <is>
          <t>8. Сунъий интеллект орқали амалга оширилган таҳлиллар</t>
        </is>
      </c>
      <c r="F86" s="302" t="inlineStr">
        <is>
          <t>I. Харажатлар йўналиши</t>
        </is>
      </c>
      <c r="G86" s="302" t="inlineStr">
        <is>
          <t>avto moslandi (0.97)</t>
        </is>
      </c>
    </row>
    <row r="87">
      <c r="A87" s="302" t="n">
        <v>86</v>
      </c>
      <c r="B87" s="302" t="inlineStr">
        <is>
          <t>Шартномага киритилмаган товар (иш,хизмат) хариди</t>
        </is>
      </c>
      <c r="C87" s="302" t="inlineStr">
        <is>
          <t>Шартномага киритилмаган товар (иш,хизмат) хариди</t>
        </is>
      </c>
      <c r="D87" s="302" t="n">
        <v>1</v>
      </c>
      <c r="E87" s="302" t="inlineStr">
        <is>
          <t>8. Сунъий интеллект орқали амалга оширилган таҳлиллар</t>
        </is>
      </c>
      <c r="F87" s="302" t="inlineStr">
        <is>
          <t>I. Харажатлар йўналиши</t>
        </is>
      </c>
      <c r="G87" s="302" t="n"/>
    </row>
    <row r="88">
      <c r="A88" s="303" t="n">
        <v>87</v>
      </c>
      <c r="B88" s="303" t="inlineStr">
        <is>
          <t>Ғазначиликда рўйхатдан ўтган шартномадаги товар билан фактурадаги товарнинг ўзаро мувофиқлиги бўйича таҳлил (COOPERATION AI)</t>
        </is>
      </c>
      <c r="C88" s="303" t="n"/>
      <c r="D88" s="303" t="n">
        <v>1</v>
      </c>
      <c r="E88" s="303" t="inlineStr">
        <is>
          <t>8. Сунъий интеллект орқали амалга оширилган таҳлиллар</t>
        </is>
      </c>
      <c r="F88" s="303" t="inlineStr">
        <is>
          <t>I. Харажатлар йўналиши</t>
        </is>
      </c>
      <c r="G88" s="303" t="inlineStr">
        <is>
          <t>mos topilmadi - qo'lda kiriting</t>
        </is>
      </c>
    </row>
    <row r="89">
      <c r="A89" s="303" t="n">
        <v>88</v>
      </c>
      <c r="B89" s="303" t="inlineStr">
        <is>
          <t>Ғазначиликда рўйхатдан ўтган шартномадаги товар билан фактурадаги товарнинг ўзаро мувофиқлиги бўйича таҳлил (UZEX AI)</t>
        </is>
      </c>
      <c r="C89" s="303" t="n"/>
      <c r="D89" s="303" t="n">
        <v>1</v>
      </c>
      <c r="E89" s="303" t="inlineStr">
        <is>
          <t>8. Сунъий интеллект орқали амалга оширилган таҳлиллар</t>
        </is>
      </c>
      <c r="F89" s="303" t="inlineStr">
        <is>
          <t>I. Харажатлар йўналиши</t>
        </is>
      </c>
      <c r="G89" s="303" t="inlineStr">
        <is>
          <t>mos topilmadi - qo'lda kiriting</t>
        </is>
      </c>
    </row>
    <row r="90">
      <c r="A90" s="303" t="n">
        <v>89</v>
      </c>
      <c r="B90" s="303" t="inlineStr">
        <is>
          <t>Ғазначиликда рўйхатдан ўтган шартномадаги товар билан фактурадаги товарнинг ўзаро мувофиқлиги бўйича таҳлил (XT XARID AI)</t>
        </is>
      </c>
      <c r="C90" s="303" t="n"/>
      <c r="D90" s="303" t="n">
        <v>1</v>
      </c>
      <c r="E90" s="303" t="inlineStr">
        <is>
          <t>8. Сунъий интеллект орқали амалга оширилган таҳлиллар</t>
        </is>
      </c>
      <c r="F90" s="303" t="inlineStr">
        <is>
          <t>I. Харажатлар йўналиши</t>
        </is>
      </c>
      <c r="G90" s="303" t="inlineStr">
        <is>
          <t>mos topilmadi - qo'lda kiriting</t>
        </is>
      </c>
    </row>
    <row r="91">
      <c r="A91" s="302" t="n">
        <v>90</v>
      </c>
      <c r="B91" s="302" t="inlineStr">
        <is>
          <t>Автомобилларга ёқилғи қуйиш шахобчалари томонидан сотилган газ (метан) миқдори таҳлили</t>
        </is>
      </c>
      <c r="C91" s="302" t="inlineStr">
        <is>
          <t>Автомобилларга ёқилғи қуйиш шахобчалари томонидан сотилган газ (метан) миқдори таҳлили</t>
        </is>
      </c>
      <c r="D91" s="302" t="n"/>
      <c r="E91" s="302" t="inlineStr">
        <is>
          <t>1. Солиқ маълумотлари бўйича</t>
        </is>
      </c>
      <c r="F91" s="302" t="inlineStr">
        <is>
          <t>II. Даромад йўналиши</t>
        </is>
      </c>
      <c r="G91" s="302" t="n"/>
    </row>
    <row r="92">
      <c r="A92" s="302" t="n">
        <v>91</v>
      </c>
      <c r="B92" s="302" t="inlineStr">
        <is>
          <t>Ер қаъридан фойдаланувчи субъектларнинг таҳлили (2025 й)</t>
        </is>
      </c>
      <c r="C92" s="302" t="inlineStr">
        <is>
          <t>Ер қаъридан фойдаланувчи субъектларнинг таҳлили (2024 й)</t>
        </is>
      </c>
      <c r="D92" s="302" t="n"/>
      <c r="E92" s="302" t="inlineStr">
        <is>
          <t>1. Солиқ маълумотлари бўйича</t>
        </is>
      </c>
      <c r="F92" s="302" t="inlineStr">
        <is>
          <t>II. Даромад йўналиши</t>
        </is>
      </c>
      <c r="G92" s="302" t="inlineStr">
        <is>
          <t>avto moslandi (0.98)</t>
        </is>
      </c>
    </row>
    <row r="93">
      <c r="A93" s="302" t="n">
        <v>92</v>
      </c>
      <c r="B93" s="302" t="inlineStr">
        <is>
          <t>Импорт маҳсулотлари таҳлили</t>
        </is>
      </c>
      <c r="C93" s="302" t="inlineStr">
        <is>
          <t>Импорт маҳсулотлари таҳлили</t>
        </is>
      </c>
      <c r="D93" s="302" t="n"/>
      <c r="E93" s="302" t="inlineStr">
        <is>
          <t>1. Солиқ маълумотлари бўйича</t>
        </is>
      </c>
      <c r="F93" s="302" t="inlineStr">
        <is>
          <t>II. Даромад йўналиши</t>
        </is>
      </c>
      <c r="G93" s="302" t="n"/>
    </row>
    <row r="94">
      <c r="A94" s="302" t="n">
        <v>93</v>
      </c>
      <c r="B94" s="302" t="inlineStr">
        <is>
          <t>Импорт қилинган озиқ-овқат маҳсулотлари таҳлили</t>
        </is>
      </c>
      <c r="C94" s="302" t="inlineStr">
        <is>
          <t>Импорт қилинган озиқ-овқат маҳсулотлари таҳлили</t>
        </is>
      </c>
      <c r="D94" s="302" t="n"/>
      <c r="E94" s="302" t="inlineStr">
        <is>
          <t>1. Солиқ маълумотлари бўйича</t>
        </is>
      </c>
      <c r="F94" s="302" t="inlineStr">
        <is>
          <t>II. Даромад йўналиши</t>
        </is>
      </c>
      <c r="G94" s="302" t="n"/>
    </row>
    <row r="95">
      <c r="A95" s="302" t="n">
        <v>94</v>
      </c>
      <c r="B95" s="302" t="inlineStr">
        <is>
          <t>Имтиёзли кредитлар ҳисобига товар (иш, хизмат) реализация қилган субъектлар таҳлили</t>
        </is>
      </c>
      <c r="C95" s="302" t="n"/>
      <c r="D95" s="302" t="n"/>
      <c r="E95" s="302" t="inlineStr">
        <is>
          <t>1. Солиқ маълумотлари бўйича</t>
        </is>
      </c>
      <c r="F95" s="302" t="inlineStr">
        <is>
          <t>II. Даромад йўналиши</t>
        </is>
      </c>
      <c r="G95" s="302" t="inlineStr">
        <is>
          <t>mos topilmadi - qo'lda kiriting</t>
        </is>
      </c>
    </row>
    <row r="96">
      <c r="A96" s="302" t="n">
        <v>95</v>
      </c>
      <c r="B96" s="302" t="inlineStr">
        <is>
          <t>Комунал ресурслар истеъмоли мавжуд бўлган ҳолда товар (иш, хизмат) айланмасини нол кўрсатган субъектлар таҳлили</t>
        </is>
      </c>
      <c r="C96" s="302" t="inlineStr">
        <is>
          <t>Комунал ресурслар истеъмоли мавжуд бўлган ҳолда товар (иш, хизмат) айланмасини нол кўрсатган субъектлар таҳлили</t>
        </is>
      </c>
      <c r="D96" s="302" t="n"/>
      <c r="E96" s="302" t="inlineStr">
        <is>
          <t>1. Солиқ маълумотлари бўйича</t>
        </is>
      </c>
      <c r="F96" s="302" t="inlineStr">
        <is>
          <t>II. Даромад йўналиши</t>
        </is>
      </c>
      <c r="G96" s="302" t="n"/>
    </row>
    <row r="97">
      <c r="A97" s="302" t="n">
        <v>96</v>
      </c>
      <c r="B97" s="302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C97" s="302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97" s="302" t="n"/>
      <c r="E97" s="302" t="inlineStr">
        <is>
          <t>1. Солиқ маълумотлари бўйича</t>
        </is>
      </c>
      <c r="F97" s="302" t="inlineStr">
        <is>
          <t>II. Даромад йўналиши</t>
        </is>
      </c>
      <c r="G97" s="302" t="n"/>
    </row>
    <row r="98">
      <c r="A98" s="302" t="n">
        <v>97</v>
      </c>
      <c r="B98" s="302" t="inlineStr">
        <is>
          <t>Транспорт учун олинган рухсатномалар ва ишчи ходимлар номутаносиблиги таҳлили</t>
        </is>
      </c>
      <c r="C98" s="302" t="n"/>
      <c r="D98" s="302" t="n"/>
      <c r="E98" s="302" t="inlineStr">
        <is>
          <t>1. Солиқ маълумотлари бўйича</t>
        </is>
      </c>
      <c r="F98" s="302" t="inlineStr">
        <is>
          <t>II. Даромад йўналиши</t>
        </is>
      </c>
      <c r="G98" s="302" t="inlineStr">
        <is>
          <t>mos topilmadi - qo'lda kiriting</t>
        </is>
      </c>
    </row>
    <row r="99">
      <c r="A99" s="302" t="n">
        <v>98</v>
      </c>
      <c r="B99" s="302" t="inlineStr">
        <is>
          <t>Тузатиш киритилган ЭҲФлар бўйича ҚҚСга қайта ҳисобот олинмаган ҳолатлар таҳлили</t>
        </is>
      </c>
      <c r="C99" s="302" t="inlineStr">
        <is>
          <t>Тузатиш киритилган ЭҲФлар бўйича ҚҚСга қайта ҳисобот олинмаган ҳолатлар таҳлили</t>
        </is>
      </c>
      <c r="D99" s="302" t="n"/>
      <c r="E99" s="302" t="inlineStr">
        <is>
          <t>1. Солиқ маълумотлари бўйича</t>
        </is>
      </c>
      <c r="F99" s="302" t="inlineStr">
        <is>
          <t>II. Даромад йўналиши</t>
        </is>
      </c>
      <c r="G99" s="302" t="n"/>
    </row>
    <row r="100">
      <c r="A100" s="302" t="n">
        <v>99</v>
      </c>
      <c r="B100" s="302" t="inlineStr">
        <is>
          <t>Қишлоқ хўжалигида фойдаланилган сув ҳажми таҳлили</t>
        </is>
      </c>
      <c r="C100" s="302" t="inlineStr">
        <is>
          <t>Қишлоқ хўжалигида фойдаланилган сув ҳажми таҳлили</t>
        </is>
      </c>
      <c r="D100" s="302" t="n"/>
      <c r="E100" s="302" t="inlineStr">
        <is>
          <t>1. Солиқ маълумотлари бўйича</t>
        </is>
      </c>
      <c r="F100" s="302" t="inlineStr">
        <is>
          <t>II. Даромад йўналиши</t>
        </is>
      </c>
      <c r="G100" s="302" t="n"/>
    </row>
    <row r="101">
      <c r="A101" s="302" t="n">
        <v>100</v>
      </c>
      <c r="B101" s="302" t="inlineStr">
        <is>
          <t>Қурилиш объекти пулларини тўланиши таҳлили</t>
        </is>
      </c>
      <c r="C101" s="302" t="inlineStr">
        <is>
          <t>Қурилиш объекти пулларини тўланиши таҳлили</t>
        </is>
      </c>
      <c r="D101" s="302" t="n"/>
      <c r="E101" s="302" t="inlineStr">
        <is>
          <t>1. Солиқ маълумотлари бўйича</t>
        </is>
      </c>
      <c r="F101" s="302" t="inlineStr">
        <is>
          <t>II. Даромад йўналиши</t>
        </is>
      </c>
      <c r="G101" s="302" t="n"/>
    </row>
    <row r="102">
      <c r="A102" s="302" t="n">
        <v>101</v>
      </c>
      <c r="B102" s="302" t="inlineStr">
        <is>
          <t>Қишлоқ ва ўрмон хўжаликлари ишлаб чиқариши нобудгарчилигини қоплаш ҳолати таҳлили</t>
        </is>
      </c>
      <c r="C102" s="302" t="inlineStr">
        <is>
          <t>Қишлоқ хўжалиги ва ўрмон хўжалиги ишлаб чиқариши нобудгарчилигини қоплаш ҳолати таҳлили</t>
        </is>
      </c>
      <c r="D102" s="302" t="n"/>
      <c r="E102" s="302" t="inlineStr">
        <is>
          <t>2. Бошқа тушумлар</t>
        </is>
      </c>
      <c r="F102" s="302" t="inlineStr">
        <is>
          <t>II. Даромад йўналиши</t>
        </is>
      </c>
      <c r="G102" s="302" t="inlineStr">
        <is>
          <t>avto moslandi (0.92)</t>
        </is>
      </c>
    </row>
    <row r="103">
      <c r="A103" s="302" t="n">
        <v>102</v>
      </c>
      <c r="B103" s="302" t="inlineStr">
        <is>
          <t>Ўқиш бўйича шартномаларда стипендия тўлаш назарда тутилмаган талабаларга ноқонуний стипендия тўланиши</t>
        </is>
      </c>
      <c r="C103" s="302" t="n"/>
      <c r="D103" s="302" t="n"/>
      <c r="E103" s="302" t="inlineStr">
        <is>
          <t>1. Иш ҳақи ҳисобланиши ва тўланиши</t>
        </is>
      </c>
      <c r="F103" s="302" t="inlineStr">
        <is>
          <t>Нофаол</t>
        </is>
      </c>
      <c r="G103" s="302" t="inlineStr">
        <is>
          <t>mos topilmadi - qo'lda kiriting</t>
        </is>
      </c>
    </row>
    <row r="104">
      <c r="A104" s="302" t="n">
        <v>103</v>
      </c>
      <c r="B104" s="302" t="inlineStr">
        <is>
          <t>Бюджет ташкилотларида моддий ёрдам пулларини ортиқча тўланиши</t>
        </is>
      </c>
      <c r="C104" s="302" t="n"/>
      <c r="D104" s="302" t="n"/>
      <c r="E104" s="302" t="inlineStr">
        <is>
          <t>1. Иш ҳақи ҳисобланиши ва тўланиши</t>
        </is>
      </c>
      <c r="F104" s="302" t="inlineStr">
        <is>
          <t>Нофаол</t>
        </is>
      </c>
      <c r="G104" s="302" t="inlineStr">
        <is>
          <t>mos topilmadi - qo'lda kiriting</t>
        </is>
      </c>
    </row>
    <row r="105">
      <c r="A105" s="302" t="n">
        <v>104</v>
      </c>
      <c r="B105" s="302" t="inlineStr">
        <is>
          <t>Икки ва ундан ортиқ жойдан даромад оладиган фуқаролар таҳлили</t>
        </is>
      </c>
      <c r="C105" s="302" t="inlineStr">
        <is>
          <t>Икки ва ундан ортиқ жойдан даромад оладиган фуқаролар таҳлили</t>
        </is>
      </c>
      <c r="D105" s="302" t="n"/>
      <c r="E105" s="302" t="inlineStr">
        <is>
          <t>1. Иш ҳақи ҳисобланиши ва тўланиши</t>
        </is>
      </c>
      <c r="F105" s="302" t="inlineStr">
        <is>
          <t>Нофаол</t>
        </is>
      </c>
      <c r="G105" s="302" t="n"/>
    </row>
    <row r="106">
      <c r="A106" s="302" t="n">
        <v>105</v>
      </c>
      <c r="B106" s="302" t="inlineStr">
        <is>
          <t>Солиқ органларида кўрсатилмаган иш ҳақи ҳисоботлари</t>
        </is>
      </c>
      <c r="C106" s="302" t="n"/>
      <c r="D106" s="302" t="n"/>
      <c r="E106" s="302" t="inlineStr">
        <is>
          <t>1. Иш ҳақи ҳисобланиши ва тўланиши</t>
        </is>
      </c>
      <c r="F106" s="302" t="inlineStr">
        <is>
          <t>Нофаол</t>
        </is>
      </c>
      <c r="G106" s="302" t="inlineStr">
        <is>
          <t>mos topilmadi - qo'lda kiriting</t>
        </is>
      </c>
    </row>
    <row r="107">
      <c r="A107" s="302" t="n">
        <v>106</v>
      </c>
      <c r="B107" s="302" t="inlineStr">
        <is>
          <t>Халқ банкидаги жамғариб бориладиган пенсия суммасини солиқ органлари маълумотлари билан солиштириш</t>
        </is>
      </c>
      <c r="C107" s="302" t="n"/>
      <c r="D107" s="302" t="n"/>
      <c r="E107" s="302" t="inlineStr">
        <is>
          <t>1. Иш ҳақи ҳисобланиши ва тўланиши</t>
        </is>
      </c>
      <c r="F107" s="302" t="inlineStr">
        <is>
          <t>Нофаол</t>
        </is>
      </c>
      <c r="G107" s="302" t="inlineStr">
        <is>
          <t>mos topilmadi - qo'lda kiriting</t>
        </is>
      </c>
    </row>
    <row r="108">
      <c r="A108" s="302" t="n">
        <v>107</v>
      </c>
      <c r="B108" s="302" t="inlineStr">
        <is>
          <t>Ер қаридан фойдаланувчи субъектларнинг таҳлили</t>
        </is>
      </c>
      <c r="C108" s="302" t="inlineStr">
        <is>
          <t>Ер қаридан фойдаланувчи субъектларнинг таҳлили</t>
        </is>
      </c>
      <c r="D108" s="302" t="n"/>
      <c r="E108" s="302" t="inlineStr">
        <is>
          <t>1. Солиқ бўйича</t>
        </is>
      </c>
      <c r="F108" s="302" t="inlineStr">
        <is>
          <t>Нофаол</t>
        </is>
      </c>
      <c r="G108" s="302" t="n"/>
    </row>
    <row r="109">
      <c r="A109" s="302" t="n">
        <v>108</v>
      </c>
      <c r="B109" s="302" t="inlineStr">
        <is>
          <t>Смета маълумотлари мониторинги</t>
        </is>
      </c>
      <c r="C109" s="302" t="n"/>
      <c r="D109" s="302" t="n"/>
      <c r="E109" s="302" t="inlineStr">
        <is>
          <t>3. Давлат бюджет маблағларини самарадорлиги</t>
        </is>
      </c>
      <c r="F109" s="302" t="inlineStr">
        <is>
          <t>Нофаол</t>
        </is>
      </c>
      <c r="G109" s="302" t="inlineStr">
        <is>
          <t>mos topilmadi - qo'lda kiriting</t>
        </is>
      </c>
    </row>
    <row r="110">
      <c r="A110" s="302" t="n">
        <v>109</v>
      </c>
      <c r="B110" s="302" t="inlineStr">
        <is>
          <t>Ундириш имкони мавжуд бўлган муаммолик кредитлар таҳлили (Юридик шахс)</t>
        </is>
      </c>
      <c r="C110" s="302" t="inlineStr">
        <is>
          <t>ундириш имкони мавжуд бўлган муаммолик кредитлар таҳлили (жисмоний шахс)</t>
        </is>
      </c>
      <c r="D110" s="302" t="n"/>
      <c r="E110" s="302" t="inlineStr">
        <is>
          <t>7. Банк маълумотлари таҳлили</t>
        </is>
      </c>
      <c r="F110" s="302" t="inlineStr">
        <is>
          <t>Нофаол</t>
        </is>
      </c>
      <c r="G110" s="302" t="inlineStr">
        <is>
          <t>avto moslandi (0.93)</t>
        </is>
      </c>
    </row>
    <row r="111">
      <c r="A111" s="302" t="n">
        <v>110</v>
      </c>
      <c r="B111" s="302" t="inlineStr">
        <is>
          <t>Ғазначилик ҳисобварақалари мониторинги</t>
        </is>
      </c>
      <c r="C111" s="302" t="n"/>
      <c r="D111" s="302" t="n"/>
      <c r="E111" s="302" t="inlineStr">
        <is>
          <t>3. Давлат бюджет маблағларини самарадорлиги</t>
        </is>
      </c>
      <c r="F111" s="302" t="inlineStr">
        <is>
          <t>Нофаол</t>
        </is>
      </c>
      <c r="G111" s="302" t="inlineStr">
        <is>
          <t>mos topilmadi - qo'lda kiriting</t>
        </is>
      </c>
    </row>
    <row r="112">
      <c r="A112" s="302" t="n">
        <v>111</v>
      </c>
      <c r="B112" s="302" t="inlineStr">
        <is>
          <t>Рейтинг бали шаклланишида ўртача иш ҳақи таҳлили</t>
        </is>
      </c>
      <c r="C112" s="302" t="n"/>
      <c r="D112" s="302" t="n"/>
      <c r="E112" s="302" t="inlineStr">
        <is>
          <t>5. "Шаффоф қурилиш" миллий ахборот тизими</t>
        </is>
      </c>
      <c r="F112" s="302" t="inlineStr">
        <is>
          <t>I. Харажатлар йўналиши</t>
        </is>
      </c>
      <c r="G112" s="302" t="inlineStr">
        <is>
          <t>TEKSHIRING, taklif: Рейтинг бали шаклланишида ишчи ходим сони таҳлили</t>
        </is>
      </c>
    </row>
    <row r="113">
      <c r="A113" s="302" t="n">
        <v>112</v>
      </c>
      <c r="B113" s="302" t="inlineStr">
        <is>
          <t>Мансабдор шахсларнинг нотурар объектлари</t>
        </is>
      </c>
      <c r="C113" s="302" t="inlineStr">
        <is>
          <t>Мансабдор шахсларнинг нотурар объектлари</t>
        </is>
      </c>
      <c r="D113" s="302" t="n"/>
      <c r="E113" s="302" t="inlineStr">
        <is>
          <t>6. Комплаенс-назорат</t>
        </is>
      </c>
      <c r="F113" s="302" t="inlineStr">
        <is>
          <t>I. Харажатлар йўналиши</t>
        </is>
      </c>
      <c r="G113" s="302" t="n"/>
    </row>
    <row r="114">
      <c r="A114" s="303" t="n">
        <v>113</v>
      </c>
      <c r="B114" s="303" t="inlineStr">
        <is>
          <t>“Шаффоф қурилиш” миллий ахборот тизими орқали ўтказилаётган тендер савдоларидаги қонун бузилиш ҳолатларини аниқлаш</t>
        </is>
      </c>
      <c r="C114" s="303" t="n"/>
      <c r="D114" s="303" t="n">
        <v>1</v>
      </c>
      <c r="E114" s="303" t="inlineStr">
        <is>
          <t>2. Давлат харидлари</t>
        </is>
      </c>
      <c r="F114" s="303" t="inlineStr">
        <is>
          <t>I. Харажатлар йўналиши</t>
        </is>
      </c>
      <c r="G114" s="303" t="inlineStr">
        <is>
          <t>mos topilmadi - qo'lda kiriting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selection activeCell="A1" sqref="A1"/>
    </sheetView>
  </sheetViews>
  <sheetFormatPr baseColWidth="8" defaultRowHeight="15"/>
  <cols>
    <col width="18.5" customWidth="1" style="245" min="1" max="1"/>
    <col width="5.375" customWidth="1" style="245" min="2" max="2"/>
    <col width="14.125" customWidth="1" style="245" min="3" max="3"/>
    <col width="84" customWidth="1" style="245" min="4" max="4"/>
    <col width="18.625" customWidth="1" style="245" min="5" max="5"/>
    <col width="25.75" customWidth="1" style="245" min="6" max="6"/>
    <col width="14.25" customWidth="1" style="245" min="7" max="7"/>
    <col width="17.625" customWidth="1" style="245" min="8" max="8"/>
    <col width="12" customWidth="1" style="245" min="9" max="9"/>
    <col width="19" customWidth="1" style="245" min="10" max="10"/>
    <col width="14.125" customWidth="1" style="245" min="11" max="11"/>
    <col width="17.625" customWidth="1" style="245" min="12" max="12"/>
    <col width="17.625" customWidth="1" style="245" min="13" max="13"/>
    <col width="12" customWidth="1" style="245" min="14" max="14"/>
    <col width="19" customWidth="1" style="245" min="15" max="15"/>
    <col width="14.125" customWidth="1" style="245" min="16" max="16"/>
    <col width="14.5" customWidth="1" style="245" min="17" max="17"/>
    <col width="17.625" customWidth="1" style="245" min="18" max="18"/>
    <col width="12" customWidth="1" style="245" min="19" max="19"/>
    <col width="19" customWidth="1" style="245" min="20" max="20"/>
    <col width="7.375" customWidth="1" style="245" min="21" max="21"/>
    <col width="10.75" customWidth="1" style="245" min="22" max="22"/>
    <col width="17.625" customWidth="1" style="245" min="23" max="23"/>
    <col width="12" customWidth="1" style="245" min="24" max="24"/>
    <col width="19" customWidth="1" style="245" min="25" max="25"/>
    <col width="7.375" customWidth="1" style="245" min="26" max="26"/>
    <col width="9" customWidth="1" style="245" min="27" max="27"/>
  </cols>
  <sheetData>
    <row r="1">
      <c r="A1" s="135" t="n"/>
      <c r="B1" s="135" t="n"/>
      <c r="C1" s="135" t="n"/>
      <c r="D1" s="135" t="n"/>
      <c r="E1" s="135" t="n"/>
      <c r="F1" s="135" t="n"/>
      <c r="G1" s="135" t="n"/>
      <c r="H1" s="135" t="n"/>
      <c r="I1" s="135" t="n"/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</row>
    <row r="2" ht="51.75" customHeight="1" s="245">
      <c r="A2" s="135" t="n"/>
      <c r="B2" s="135" t="n"/>
      <c r="C2" s="135" t="n"/>
      <c r="D2" s="261" t="inlineStr">
        <is>
          <t>"Масофавий аудит" ААТ орқали аниқланган риск-таҳлиллар ҳамда унинг бартараф этилиши юзасидан вазирлик ва идоралар кесимида</t>
        </is>
      </c>
    </row>
    <row r="3" ht="38.25" customHeight="1" s="245">
      <c r="A3" s="135" t="n"/>
      <c r="B3" s="135" t="n"/>
      <c r="C3" s="135" t="n"/>
      <c r="D3" s="261" t="inlineStr">
        <is>
          <t>МАЪЛУМОТ</t>
        </is>
      </c>
    </row>
    <row r="4" ht="26.25" customHeight="1" s="245">
      <c r="A4" s="135" t="n"/>
      <c r="B4" s="135" t="n"/>
      <c r="C4" s="135" t="n"/>
      <c r="D4" s="147" t="inlineStr">
        <is>
          <t>01.01.2026 - 01.10.2026 й</t>
        </is>
      </c>
      <c r="E4" s="135" t="n"/>
      <c r="F4" s="135" t="n"/>
      <c r="G4" s="135" t="n"/>
      <c r="H4" s="135" t="n"/>
      <c r="I4" s="135" t="n"/>
      <c r="J4" s="135" t="n"/>
      <c r="K4" s="304" t="n"/>
      <c r="L4" s="305" t="inlineStr">
        <is>
          <t>2. Давлат харидлари</t>
        </is>
      </c>
      <c r="M4" s="305" t="inlineStr">
        <is>
          <t>8. Сунъий интеллект орқали амалга оширилган таҳлиллар</t>
        </is>
      </c>
      <c r="N4" s="304" t="n"/>
      <c r="O4" s="304" t="n"/>
      <c r="P4" s="304" t="n"/>
      <c r="Q4" s="305" t="inlineStr">
        <is>
          <t>4. Субсидияларни ажратилиши</t>
        </is>
      </c>
      <c r="R4" s="305" t="n"/>
      <c r="S4" s="304" t="n"/>
      <c r="T4" s="304" t="n"/>
      <c r="U4" s="304" t="n"/>
      <c r="V4" s="305" t="inlineStr">
        <is>
          <t>1. Иш ҳақи ҳисобланиши ва тўланиши</t>
        </is>
      </c>
      <c r="W4" s="305" t="n"/>
      <c r="X4" s="135" t="n"/>
      <c r="Y4" s="306" t="inlineStr">
        <is>
          <t>млн сўм</t>
        </is>
      </c>
      <c r="Z4" s="135" t="n"/>
    </row>
    <row r="5" ht="54.75" customHeight="1" s="245">
      <c r="A5" s="135" t="n"/>
      <c r="B5" s="135" t="n"/>
      <c r="C5" s="135" t="n"/>
      <c r="D5" s="262" t="inlineStr">
        <is>
          <t>Номи</t>
        </is>
      </c>
      <c r="E5" s="254" t="inlineStr">
        <is>
          <t>Аниқланган</t>
        </is>
      </c>
      <c r="F5" s="203" t="n"/>
      <c r="G5" s="254" t="inlineStr">
        <is>
          <t>шундан, КОРРУПЦИЯВИЙ РИСКЛАР</t>
        </is>
      </c>
      <c r="H5" s="219" t="n"/>
      <c r="I5" s="219" t="n"/>
      <c r="J5" s="219" t="n"/>
      <c r="K5" s="219" t="n"/>
      <c r="L5" s="219" t="n"/>
      <c r="M5" s="219" t="n"/>
      <c r="N5" s="219" t="n"/>
      <c r="O5" s="219" t="n"/>
      <c r="P5" s="219" t="n"/>
      <c r="Q5" s="219" t="n"/>
      <c r="R5" s="219" t="n"/>
      <c r="S5" s="219" t="n"/>
      <c r="T5" s="219" t="n"/>
      <c r="U5" s="219" t="n"/>
      <c r="V5" s="219" t="n"/>
      <c r="W5" s="219" t="n"/>
      <c r="X5" s="219" t="n"/>
      <c r="Y5" s="219" t="n"/>
      <c r="Z5" s="233" t="n"/>
    </row>
    <row r="6" ht="102.75" customHeight="1" s="245">
      <c r="A6" s="135" t="n"/>
      <c r="B6" s="135" t="n"/>
      <c r="C6" s="135" t="n"/>
      <c r="D6" s="239" t="n"/>
      <c r="E6" s="209" t="n"/>
      <c r="F6" s="210" t="n"/>
      <c r="G6" s="255" t="inlineStr">
        <is>
          <t>ЖАМИ 
РИСКЛАР</t>
        </is>
      </c>
      <c r="H6" s="201" t="n"/>
      <c r="I6" s="307" t="inlineStr">
        <is>
          <t>шундан, 
тасдиқланган</t>
        </is>
      </c>
      <c r="J6" s="231" t="n"/>
      <c r="K6" s="201" t="n"/>
      <c r="L6" s="255" t="inlineStr">
        <is>
          <t>Давлат 
харидлари</t>
        </is>
      </c>
      <c r="M6" s="201" t="n"/>
      <c r="N6" s="307" t="inlineStr">
        <is>
          <t>шундан, 
тасдиқланган</t>
        </is>
      </c>
      <c r="O6" s="231" t="n"/>
      <c r="P6" s="201" t="n"/>
      <c r="Q6" s="255" t="inlineStr">
        <is>
          <t>Субсидиялар ажратилиши</t>
        </is>
      </c>
      <c r="R6" s="201" t="n"/>
      <c r="S6" s="307" t="inlineStr">
        <is>
          <t>шундан, 
тасдиқланган</t>
        </is>
      </c>
      <c r="T6" s="231" t="n"/>
      <c r="U6" s="201" t="n"/>
      <c r="V6" s="255" t="inlineStr">
        <is>
          <t>Иш ҳақи ҳисобланиши ва тўланиши</t>
        </is>
      </c>
      <c r="W6" s="201" t="n"/>
      <c r="X6" s="307" t="inlineStr">
        <is>
          <t>шундан, 
тасдиқланган</t>
        </is>
      </c>
      <c r="Y6" s="231" t="n"/>
      <c r="Z6" s="201" t="n"/>
    </row>
    <row r="7" ht="49.5" customHeight="1" s="245">
      <c r="A7" s="162" t="inlineStr">
        <is>
          <t>СТИР</t>
        </is>
      </c>
      <c r="B7" s="162" t="inlineStr">
        <is>
          <t>№</t>
        </is>
      </c>
      <c r="C7" s="162" t="inlineStr">
        <is>
          <t>Соҳа</t>
        </is>
      </c>
      <c r="D7" s="299" t="n"/>
      <c r="E7" s="255" t="inlineStr">
        <is>
          <t>сони</t>
        </is>
      </c>
      <c r="F7" s="255" t="inlineStr">
        <is>
          <t>суммаси</t>
        </is>
      </c>
      <c r="G7" s="255" t="inlineStr">
        <is>
          <t>сони</t>
        </is>
      </c>
      <c r="H7" s="255" t="inlineStr">
        <is>
          <t>суммаси</t>
        </is>
      </c>
      <c r="I7" s="307" t="inlineStr">
        <is>
          <t>сони</t>
        </is>
      </c>
      <c r="J7" s="307" t="inlineStr">
        <is>
          <t>суммаси</t>
        </is>
      </c>
      <c r="K7" s="307" t="inlineStr">
        <is>
          <t>%</t>
        </is>
      </c>
      <c r="L7" s="255" t="inlineStr">
        <is>
          <t>сони</t>
        </is>
      </c>
      <c r="M7" s="255" t="inlineStr">
        <is>
          <t>суммаси</t>
        </is>
      </c>
      <c r="N7" s="307" t="inlineStr">
        <is>
          <t>сони</t>
        </is>
      </c>
      <c r="O7" s="307" t="inlineStr">
        <is>
          <t>суммаси</t>
        </is>
      </c>
      <c r="P7" s="307" t="inlineStr">
        <is>
          <t>%</t>
        </is>
      </c>
      <c r="Q7" s="255" t="inlineStr">
        <is>
          <t>сони</t>
        </is>
      </c>
      <c r="R7" s="255" t="inlineStr">
        <is>
          <t>суммаси</t>
        </is>
      </c>
      <c r="S7" s="307" t="inlineStr">
        <is>
          <t>сони</t>
        </is>
      </c>
      <c r="T7" s="307" t="inlineStr">
        <is>
          <t>суммаси</t>
        </is>
      </c>
      <c r="U7" s="307" t="inlineStr">
        <is>
          <t>%</t>
        </is>
      </c>
      <c r="V7" s="255" t="inlineStr">
        <is>
          <t>сони</t>
        </is>
      </c>
      <c r="W7" s="255" t="inlineStr">
        <is>
          <t>суммаси</t>
        </is>
      </c>
      <c r="X7" s="307" t="inlineStr">
        <is>
          <t>сони</t>
        </is>
      </c>
      <c r="Y7" s="307" t="inlineStr">
        <is>
          <t>суммаси</t>
        </is>
      </c>
      <c r="Z7" s="308" t="inlineStr">
        <is>
          <t>%</t>
        </is>
      </c>
    </row>
    <row r="8" ht="57" customHeight="1" s="245">
      <c r="A8" s="162" t="n"/>
      <c r="B8" s="162" t="n"/>
      <c r="C8" s="162" t="n"/>
      <c r="D8" s="309" t="inlineStr">
        <is>
          <t>ЖАМИ:</t>
        </is>
      </c>
      <c r="E8" s="310">
        <f>+E10+E32+E45+E63+E67+E72+E88+E92+E96+E108+E150+E154</f>
        <v/>
      </c>
      <c r="F8" s="311">
        <f>+F10+F32+F45+F63+F67+F72+F88+F92+F96+F108+F150+F154</f>
        <v/>
      </c>
      <c r="G8" s="310">
        <f>+G10+G32+G45+G63+G67+G72+G88+G92+G96+G108+G150+G154</f>
        <v/>
      </c>
      <c r="H8" s="311">
        <f>+H10+H32+H45+H63+H67+H72+H88+H92+H96+H108+H150+H154</f>
        <v/>
      </c>
      <c r="I8" s="312">
        <f>+I10+I32+I45+I63+I67+I72+I88+I92+I96+I108+I150+I154</f>
        <v/>
      </c>
      <c r="J8" s="313">
        <f>+J10+J32+J45+J63+J67+J72+J88+J92+J96+J108+J150+J154</f>
        <v/>
      </c>
      <c r="K8" s="314">
        <f>+IFERROR(J8/$H8,0)*100</f>
        <v/>
      </c>
      <c r="L8" s="310">
        <f>+L10+L32+L45+L63+L67+L72+L88+L92+L96+L108+L150+L154</f>
        <v/>
      </c>
      <c r="M8" s="311">
        <f>+M10+M32+M45+M63+M67+M72+M88+M92+M96+M108+M150+M154</f>
        <v/>
      </c>
      <c r="N8" s="312">
        <f>+N10+N32+N45+N63+N67+N72+N88+N92+N96+N108+N150+N154</f>
        <v/>
      </c>
      <c r="O8" s="313">
        <f>+O10+O32+O45+O63+O67+O72+O88+O92+O96+O108+O150+O154</f>
        <v/>
      </c>
      <c r="P8" s="315">
        <f>+IFERROR(O8/$M8,0)*100</f>
        <v/>
      </c>
      <c r="Q8" s="310">
        <f>+Q10+Q32+Q45+Q63+Q67+Q72+Q88+Q92+Q96+Q108+Q150+Q154</f>
        <v/>
      </c>
      <c r="R8" s="311">
        <f>+R10+R32+R45+R63+R67+R72+R88+R92+R96+R108+R150+R154</f>
        <v/>
      </c>
      <c r="S8" s="312">
        <f>+S10+S32+S45+S63+S67+S72+S88+S92+S96+S108+S150+S154</f>
        <v/>
      </c>
      <c r="T8" s="313">
        <f>+T10+T32+T45+T63+T67+T72+T88+T92+T96+T108+T150+T154</f>
        <v/>
      </c>
      <c r="U8" s="315">
        <f>+IFERROR(T8/$R8,0)*100</f>
        <v/>
      </c>
      <c r="V8" s="310">
        <f>+V10+V32+V45+V63+V67+V72+V88+V92+V96+V108+V150+V154</f>
        <v/>
      </c>
      <c r="W8" s="311">
        <f>+W10+W32+W45+W63+W67+W72+W88+W92+W96+W108+W150+W154</f>
        <v/>
      </c>
      <c r="X8" s="312">
        <f>+X10+X32+X45+X63+X67+X72+X88+X92+X96+X108+X150+X154</f>
        <v/>
      </c>
      <c r="Y8" s="313">
        <f>+Y10+Y32+Y45+Y63+Y67+Y72+Y88+Y92+Y96+Y108+Y150+Y154</f>
        <v/>
      </c>
      <c r="Z8" s="316">
        <f>+IFERROR(Y8/$W8,0)*100</f>
        <v/>
      </c>
    </row>
    <row r="9" ht="51" customHeight="1" s="245">
      <c r="A9" s="135" t="n"/>
      <c r="B9" s="135" t="n"/>
      <c r="C9" s="135" t="n"/>
      <c r="D9" s="258" t="inlineStr">
        <is>
          <t>ВАЗИРЛИКЛАР</t>
        </is>
      </c>
      <c r="E9" s="221" t="n"/>
      <c r="F9" s="221" t="n"/>
      <c r="G9" s="221" t="n"/>
      <c r="H9" s="221" t="n"/>
      <c r="I9" s="221" t="n"/>
      <c r="J9" s="221" t="n"/>
      <c r="K9" s="221" t="n"/>
      <c r="L9" s="221" t="n"/>
      <c r="M9" s="221" t="n"/>
      <c r="N9" s="221" t="n"/>
      <c r="O9" s="221" t="n"/>
      <c r="P9" s="221" t="n"/>
      <c r="Q9" s="221" t="n"/>
      <c r="R9" s="221" t="n"/>
      <c r="S9" s="221" t="n"/>
      <c r="T9" s="221" t="n"/>
      <c r="U9" s="221" t="n"/>
      <c r="V9" s="221" t="n"/>
      <c r="W9" s="221" t="n"/>
      <c r="X9" s="221" t="n"/>
      <c r="Y9" s="221" t="n"/>
      <c r="Z9" s="222" t="n"/>
    </row>
    <row r="10" ht="45" customHeight="1" s="245">
      <c r="A10" s="135" t="n"/>
      <c r="B10" s="135" t="n"/>
      <c r="C10" s="135" t="n"/>
      <c r="D10" s="180" t="inlineStr">
        <is>
          <t>ЖАМИ:</t>
        </is>
      </c>
      <c r="E10" s="181">
        <f>+SUM(E11:E30)</f>
        <v/>
      </c>
      <c r="F10" s="182">
        <f>+SUM(F11:F30)</f>
        <v/>
      </c>
      <c r="G10" s="181">
        <f>+SUM(G11:G30)</f>
        <v/>
      </c>
      <c r="H10" s="182">
        <f>+SUM(H11:H30)</f>
        <v/>
      </c>
      <c r="I10" s="317">
        <f>+SUM(I11:I30)</f>
        <v/>
      </c>
      <c r="J10" s="318">
        <f>+SUM(J11:J30)</f>
        <v/>
      </c>
      <c r="K10" s="318">
        <f>+IFERROR(J10/$H10,0)*100</f>
        <v/>
      </c>
      <c r="L10" s="181">
        <f>+SUM(L11:L30)</f>
        <v/>
      </c>
      <c r="M10" s="182">
        <f>+SUM(M11:M30)</f>
        <v/>
      </c>
      <c r="N10" s="317">
        <f>+SUM(N11:N30)</f>
        <v/>
      </c>
      <c r="O10" s="318">
        <f>+SUM(O11:O30)</f>
        <v/>
      </c>
      <c r="P10" s="318">
        <f>+IFERROR(O10/$M10,0)*100</f>
        <v/>
      </c>
      <c r="Q10" s="181">
        <f>+SUM(Q11:Q30)</f>
        <v/>
      </c>
      <c r="R10" s="182">
        <f>+SUM(R11:R30)</f>
        <v/>
      </c>
      <c r="S10" s="317">
        <f>+SUM(S11:S30)</f>
        <v/>
      </c>
      <c r="T10" s="318">
        <f>+SUM(T11:T30)</f>
        <v/>
      </c>
      <c r="U10" s="318">
        <f>+IFERROR(T10/$R10,0)*100</f>
        <v/>
      </c>
      <c r="V10" s="181">
        <f>+SUM(V11:V30)</f>
        <v/>
      </c>
      <c r="W10" s="182">
        <f>+SUM(W11:W30)</f>
        <v/>
      </c>
      <c r="X10" s="317">
        <f>+SUM(X11:X30)</f>
        <v/>
      </c>
      <c r="Y10" s="318">
        <f>+SUM(Y11:Y30)</f>
        <v/>
      </c>
      <c r="Z10" s="319">
        <f>+IFERROR(Y10/$W$10,0)*100</f>
        <v/>
      </c>
    </row>
    <row r="11" ht="33" customHeight="1" s="245">
      <c r="A11" s="148" t="n">
        <v>200637696</v>
      </c>
      <c r="B11" s="148" t="n">
        <v>1</v>
      </c>
      <c r="C11" s="148" t="inlineStr">
        <is>
          <t>Вазирлик</t>
        </is>
      </c>
      <c r="D11" s="167" t="inlineStr">
        <is>
          <t>Ички ишлар вазирлиги</t>
        </is>
      </c>
      <c r="E11" s="154">
        <f>+SUMIF(рўйхат!A:A,A11,рўйхат!F:F)</f>
        <v/>
      </c>
      <c r="F11" s="153">
        <f>+SUMIF(рўйхат!A:A,A11,рўйхат!G:G)</f>
        <v/>
      </c>
      <c r="G11" s="320">
        <f>+L11+Q11+V11</f>
        <v/>
      </c>
      <c r="H11" s="153">
        <f>+M11+R11+W11</f>
        <v/>
      </c>
      <c r="I11" s="321">
        <f>+N11+S11+X11</f>
        <v/>
      </c>
      <c r="J11" s="322">
        <f>+O11+T11+Y11</f>
        <v/>
      </c>
      <c r="K11" s="323">
        <f>+IFERROR(J11/$H11,0)*100</f>
        <v/>
      </c>
      <c r="L11" s="324">
        <f>+SUMIFS(рўйхат!F:F,рўйхат!A:A,A11,рўйхат!DD:DD,1,рўйхат!E:E,$L$4)+SUMIFS(рўйхат!F:F,рўйхат!A:A,A11,рўйхат!DD:DD,1,рўйхат!E:E,$M$4)</f>
        <v/>
      </c>
      <c r="M11" s="325">
        <f>+SUMIFS(рўйхат!G:G,рўйхат!A:A,A11,рўйхат!DD:DD,1,рўйхат!E:E,$L$4)+SUMIFS(рўйхат!G:G,рўйхат!A:A,A11,рўйхат!DD:DD,1,рўйхат!E:E,$M$4)</f>
        <v/>
      </c>
      <c r="N11" s="326">
        <f>+SUMIFS(рўйхат!CR:CR,рўйхат!A:A,A11,рўйхат!DD:DD,1,рўйхат!E:E,$L$4)+SUMIFS(рўйхат!CR:CR,рўйхат!A:A,A11,рўйхат!DD:DD,1,рўйхат!E:E,$M$4)</f>
        <v/>
      </c>
      <c r="O11" s="323">
        <f>+SUMIFS(рўйхат!CS:CS,рўйхат!A:A,A11,рўйхат!DD:DD,1,рўйхат!E:E,$L$4)+SUMIFS(рўйхат!CS:CS,рўйхат!A:A,A11,рўйхат!DD:DD,1,рўйхат!E:E,$M$4)</f>
        <v/>
      </c>
      <c r="P11" s="323">
        <f>+IFERROR(O11/$M11,0)*100</f>
        <v/>
      </c>
      <c r="Q11" s="324">
        <f>+SUMIFS(рўйхат!F:F,рўйхат!A:A,A11,рўйхат!DD:DD,1,рўйхат!E:E,$Q$4)</f>
        <v/>
      </c>
      <c r="R11" s="325">
        <f>+SUMIFS(рўйхат!G:G,рўйхат!A:A,A11,рўйхат!DD:DD,1,рўйхат!E:E,$Q$4)</f>
        <v/>
      </c>
      <c r="S11" s="321">
        <f>+SUMIFS(рўйхат!CR:CR,рўйхат!A:A,A11,рўйхат!DD:DD,1,рўйхат!E:E,$Q$4)</f>
        <v/>
      </c>
      <c r="T11" s="322">
        <f>+SUMIFS(рўйхат!CS:CS,рўйхат!A:A,A11,рўйхат!DD:DD,1,рўйхат!E:E,$Q$4)</f>
        <v/>
      </c>
      <c r="U11" s="323">
        <f>+IFERROR(T11/$R11,0)*100</f>
        <v/>
      </c>
      <c r="V11" s="320">
        <f>+SUMIFS(рўйхат!F:F,рўйхат!A:A,A11,рўйхат!DD:DD,1,рўйхат!E:E,$V$4)</f>
        <v/>
      </c>
      <c r="W11" s="153">
        <f>+SUMIFS(рўйхат!G:G,рўйхат!A:A,A11,рўйхат!DD:DD,1,рўйхат!E:E,$V$4)</f>
        <v/>
      </c>
      <c r="X11" s="321">
        <f>+SUMIFS(рўйхат!CR:CR,рўйхат!A:A,A11,рўйхат!DD:DD,1,рўйхат!E:E,$V$4)</f>
        <v/>
      </c>
      <c r="Y11" s="321">
        <f>+SUMIFS(рўйхат!CS:CS,рўйхат!A:A,A11,рўйхат!DD:DD,1,рўйхат!E:E,$V$4)</f>
        <v/>
      </c>
      <c r="Z11" s="327">
        <f>+IFERROR(Y11/$W11,0)*100</f>
        <v/>
      </c>
    </row>
    <row r="12" ht="33" customHeight="1" s="245">
      <c r="A12" s="148" t="n">
        <v>200934644</v>
      </c>
      <c r="B12" s="148" t="n">
        <v>1</v>
      </c>
      <c r="C12" s="148" t="inlineStr">
        <is>
          <t>Вазирлик</t>
        </is>
      </c>
      <c r="D12" s="167" t="inlineStr">
        <is>
          <t>Қурилиш ва уй-жой коммунал хўжалиги вазирлиги</t>
        </is>
      </c>
      <c r="E12" s="154">
        <f>+SUMIF(рўйхат!A:A,A12,рўйхат!F:F)</f>
        <v/>
      </c>
      <c r="F12" s="153">
        <f>+SUMIF(рўйхат!A:A,A12,рўйхат!G:G)</f>
        <v/>
      </c>
      <c r="G12" s="320">
        <f>+L12+Q12+V12</f>
        <v/>
      </c>
      <c r="H12" s="153">
        <f>+M12+R12+W12</f>
        <v/>
      </c>
      <c r="I12" s="321">
        <f>+N12+S12+X12</f>
        <v/>
      </c>
      <c r="J12" s="322">
        <f>+O12+T12+Y12</f>
        <v/>
      </c>
      <c r="K12" s="323">
        <f>+IFERROR(J12/$H12,0)*100</f>
        <v/>
      </c>
      <c r="L12" s="324">
        <f>+SUMIFS(рўйхат!F:F,рўйхат!A:A,A12,рўйхат!DD:DD,1,рўйхат!E:E,$L$4)+SUMIFS(рўйхат!F:F,рўйхат!A:A,A12,рўйхат!DD:DD,1,рўйхат!E:E,$M$4)</f>
        <v/>
      </c>
      <c r="M12" s="325">
        <f>+SUMIFS(рўйхат!G:G,рўйхат!A:A,A12,рўйхат!DD:DD,1,рўйхат!E:E,$L$4)+SUMIFS(рўйхат!G:G,рўйхат!A:A,A12,рўйхат!DD:DD,1,рўйхат!E:E,$M$4)</f>
        <v/>
      </c>
      <c r="N12" s="326">
        <f>+SUMIFS(рўйхат!CR:CR,рўйхат!A:A,A12,рўйхат!DD:DD,1,рўйхат!E:E,$L$4)+SUMIFS(рўйхат!CR:CR,рўйхат!A:A,A12,рўйхат!DD:DD,1,рўйхат!E:E,$M$4)</f>
        <v/>
      </c>
      <c r="O12" s="323">
        <f>+SUMIFS(рўйхат!CS:CS,рўйхат!A:A,A12,рўйхат!DD:DD,1,рўйхат!E:E,$L$4)+SUMIFS(рўйхат!CS:CS,рўйхат!A:A,A12,рўйхат!DD:DD,1,рўйхат!E:E,$M$4)</f>
        <v/>
      </c>
      <c r="P12" s="323">
        <f>+IFERROR(O12/$M12,0)*100</f>
        <v/>
      </c>
      <c r="Q12" s="324">
        <f>+SUMIFS(рўйхат!F:F,рўйхат!A:A,A12,рўйхат!DD:DD,1,рўйхат!E:E,$Q$4)</f>
        <v/>
      </c>
      <c r="R12" s="325">
        <f>+SUMIFS(рўйхат!G:G,рўйхат!A:A,A12,рўйхат!DD:DD,1,рўйхат!E:E,$Q$4)</f>
        <v/>
      </c>
      <c r="S12" s="321">
        <f>+SUMIFS(рўйхат!CR:CR,рўйхат!A:A,A12,рўйхат!DD:DD,1,рўйхат!E:E,$Q$4)</f>
        <v/>
      </c>
      <c r="T12" s="322">
        <f>+SUMIFS(рўйхат!CS:CS,рўйхат!A:A,A12,рўйхат!DD:DD,1,рўйхат!E:E,$Q$4)</f>
        <v/>
      </c>
      <c r="U12" s="323">
        <f>+IFERROR(T12/$R12,0)*100</f>
        <v/>
      </c>
      <c r="V12" s="320">
        <f>+SUMIFS(рўйхат!F:F,рўйхат!A:A,A12,рўйхат!DD:DD,1,рўйхат!E:E,$V$4)</f>
        <v/>
      </c>
      <c r="W12" s="153">
        <f>+SUMIFS(рўйхат!G:G,рўйхат!A:A,A12,рўйхат!DD:DD,1,рўйхат!E:E,$V$4)</f>
        <v/>
      </c>
      <c r="X12" s="321">
        <f>+SUMIFS(рўйхат!CR:CR,рўйхат!A:A,A12,рўйхат!DD:DD,1,рўйхат!E:E,$V$4)</f>
        <v/>
      </c>
      <c r="Y12" s="321">
        <f>+SUMIFS(рўйхат!CS:CS,рўйхат!A:A,A12,рўйхат!DD:DD,1,рўйхат!E:E,$V$4)</f>
        <v/>
      </c>
      <c r="Z12" s="327">
        <f>+IFERROR(Y12/$W12,0)*100</f>
        <v/>
      </c>
    </row>
    <row r="13" ht="33" customHeight="1" s="245">
      <c r="A13" s="148" t="n">
        <v>200935974</v>
      </c>
      <c r="B13" s="148" t="n">
        <v>1</v>
      </c>
      <c r="C13" s="148" t="inlineStr">
        <is>
          <t>Вазирлик</t>
        </is>
      </c>
      <c r="D13" s="167" t="inlineStr">
        <is>
          <t>Соғлиқни сақлаш вазирлиги</t>
        </is>
      </c>
      <c r="E13" s="154">
        <f>+SUMIF(рўйхат!A:A,A13,рўйхат!F:F)</f>
        <v/>
      </c>
      <c r="F13" s="153">
        <f>+SUMIF(рўйхат!A:A,A13,рўйхат!G:G)</f>
        <v/>
      </c>
      <c r="G13" s="320">
        <f>+L13+Q13+V13</f>
        <v/>
      </c>
      <c r="H13" s="153">
        <f>+M13+R13+W13</f>
        <v/>
      </c>
      <c r="I13" s="321">
        <f>+N13+S13+X13</f>
        <v/>
      </c>
      <c r="J13" s="322">
        <f>+O13+T13+Y13</f>
        <v/>
      </c>
      <c r="K13" s="323">
        <f>+IFERROR(J13/$H13,0)*100</f>
        <v/>
      </c>
      <c r="L13" s="324">
        <f>+SUMIFS(рўйхат!F:F,рўйхат!A:A,A13,рўйхат!DD:DD,1,рўйхат!E:E,$L$4)+SUMIFS(рўйхат!F:F,рўйхат!A:A,A13,рўйхат!DD:DD,1,рўйхат!E:E,$M$4)</f>
        <v/>
      </c>
      <c r="M13" s="325">
        <f>+SUMIFS(рўйхат!G:G,рўйхат!A:A,A13,рўйхат!DD:DD,1,рўйхат!E:E,$L$4)+SUMIFS(рўйхат!G:G,рўйхат!A:A,A13,рўйхат!DD:DD,1,рўйхат!E:E,$M$4)</f>
        <v/>
      </c>
      <c r="N13" s="326">
        <f>+SUMIFS(рўйхат!CR:CR,рўйхат!A:A,A13,рўйхат!DD:DD,1,рўйхат!E:E,$L$4)+SUMIFS(рўйхат!CR:CR,рўйхат!A:A,A13,рўйхат!DD:DD,1,рўйхат!E:E,$M$4)</f>
        <v/>
      </c>
      <c r="O13" s="323">
        <f>+SUMIFS(рўйхат!CS:CS,рўйхат!A:A,A13,рўйхат!DD:DD,1,рўйхат!E:E,$L$4)+SUMIFS(рўйхат!CS:CS,рўйхат!A:A,A13,рўйхат!DD:DD,1,рўйхат!E:E,$M$4)</f>
        <v/>
      </c>
      <c r="P13" s="323">
        <f>+IFERROR(O13/$M13,0)*100</f>
        <v/>
      </c>
      <c r="Q13" s="324">
        <f>+SUMIFS(рўйхат!F:F,рўйхат!A:A,A13,рўйхат!DD:DD,1,рўйхат!E:E,$Q$4)</f>
        <v/>
      </c>
      <c r="R13" s="325">
        <f>+SUMIFS(рўйхат!G:G,рўйхат!A:A,A13,рўйхат!DD:DD,1,рўйхат!E:E,$Q$4)</f>
        <v/>
      </c>
      <c r="S13" s="321">
        <f>+SUMIFS(рўйхат!CR:CR,рўйхат!A:A,A13,рўйхат!DD:DD,1,рўйхат!E:E,$Q$4)</f>
        <v/>
      </c>
      <c r="T13" s="322">
        <f>+SUMIFS(рўйхат!CS:CS,рўйхат!A:A,A13,рўйхат!DD:DD,1,рўйхат!E:E,$Q$4)</f>
        <v/>
      </c>
      <c r="U13" s="323">
        <f>+IFERROR(T13/$R13,0)*100</f>
        <v/>
      </c>
      <c r="V13" s="320">
        <f>+SUMIFS(рўйхат!F:F,рўйхат!A:A,A13,рўйхат!DD:DD,1,рўйхат!E:E,$V$4)</f>
        <v/>
      </c>
      <c r="W13" s="153">
        <f>+SUMIFS(рўйхат!G:G,рўйхат!A:A,A13,рўйхат!DD:DD,1,рўйхат!E:E,$V$4)</f>
        <v/>
      </c>
      <c r="X13" s="321">
        <f>+SUMIFS(рўйхат!CR:CR,рўйхат!A:A,A13,рўйхат!DD:DD,1,рўйхат!E:E,$V$4)</f>
        <v/>
      </c>
      <c r="Y13" s="321">
        <f>+SUMIFS(рўйхат!CS:CS,рўйхат!A:A,A13,рўйхат!DD:DD,1,рўйхат!E:E,$V$4)</f>
        <v/>
      </c>
      <c r="Z13" s="327">
        <f>+IFERROR(Y13/$W13,0)*100</f>
        <v/>
      </c>
    </row>
    <row r="14" ht="33" customHeight="1" s="245">
      <c r="A14" s="148" t="n">
        <v>200936214</v>
      </c>
      <c r="B14" s="148" t="n">
        <v>1</v>
      </c>
      <c r="C14" s="148" t="inlineStr">
        <is>
          <t>Вазирлик</t>
        </is>
      </c>
      <c r="D14" s="167" t="inlineStr">
        <is>
          <t>Маданият вазирлиги</t>
        </is>
      </c>
      <c r="E14" s="154">
        <f>+SUMIF(рўйхат!A:A,A14,рўйхат!F:F)</f>
        <v/>
      </c>
      <c r="F14" s="153">
        <f>+SUMIF(рўйхат!A:A,A14,рўйхат!G:G)</f>
        <v/>
      </c>
      <c r="G14" s="320">
        <f>+L14+Q14+V14</f>
        <v/>
      </c>
      <c r="H14" s="153">
        <f>+M14+R14+W14</f>
        <v/>
      </c>
      <c r="I14" s="321">
        <f>+N14+S14+X14</f>
        <v/>
      </c>
      <c r="J14" s="322">
        <f>+O14+T14+Y14</f>
        <v/>
      </c>
      <c r="K14" s="323">
        <f>+IFERROR(J14/$H14,0)*100</f>
        <v/>
      </c>
      <c r="L14" s="324">
        <f>+SUMIFS(рўйхат!F:F,рўйхат!A:A,A14,рўйхат!DD:DD,1,рўйхат!E:E,$L$4)+SUMIFS(рўйхат!F:F,рўйхат!A:A,A14,рўйхат!DD:DD,1,рўйхат!E:E,$M$4)</f>
        <v/>
      </c>
      <c r="M14" s="325">
        <f>+SUMIFS(рўйхат!G:G,рўйхат!A:A,A14,рўйхат!DD:DD,1,рўйхат!E:E,$L$4)+SUMIFS(рўйхат!G:G,рўйхат!A:A,A14,рўйхат!DD:DD,1,рўйхат!E:E,$M$4)</f>
        <v/>
      </c>
      <c r="N14" s="326">
        <f>+SUMIFS(рўйхат!CR:CR,рўйхат!A:A,A14,рўйхат!DD:DD,1,рўйхат!E:E,$L$4)+SUMIFS(рўйхат!CR:CR,рўйхат!A:A,A14,рўйхат!DD:DD,1,рўйхат!E:E,$M$4)</f>
        <v/>
      </c>
      <c r="O14" s="323">
        <f>+SUMIFS(рўйхат!CS:CS,рўйхат!A:A,A14,рўйхат!DD:DD,1,рўйхат!E:E,$L$4)+SUMIFS(рўйхат!CS:CS,рўйхат!A:A,A14,рўйхат!DD:DD,1,рўйхат!E:E,$M$4)</f>
        <v/>
      </c>
      <c r="P14" s="323">
        <f>+IFERROR(O14/$M14,0)*100</f>
        <v/>
      </c>
      <c r="Q14" s="324">
        <f>+SUMIFS(рўйхат!F:F,рўйхат!A:A,A14,рўйхат!DD:DD,1,рўйхат!E:E,$Q$4)</f>
        <v/>
      </c>
      <c r="R14" s="325">
        <f>+SUMIFS(рўйхат!G:G,рўйхат!A:A,A14,рўйхат!DD:DD,1,рўйхат!E:E,$Q$4)</f>
        <v/>
      </c>
      <c r="S14" s="321">
        <f>+SUMIFS(рўйхат!CR:CR,рўйхат!A:A,A14,рўйхат!DD:DD,1,рўйхат!E:E,$Q$4)</f>
        <v/>
      </c>
      <c r="T14" s="322">
        <f>+SUMIFS(рўйхат!CS:CS,рўйхат!A:A,A14,рўйхат!DD:DD,1,рўйхат!E:E,$Q$4)</f>
        <v/>
      </c>
      <c r="U14" s="323">
        <f>+IFERROR(T14/$R14,0)*100</f>
        <v/>
      </c>
      <c r="V14" s="320">
        <f>+SUMIFS(рўйхат!F:F,рўйхат!A:A,A14,рўйхат!DD:DD,1,рўйхат!E:E,$V$4)</f>
        <v/>
      </c>
      <c r="W14" s="153">
        <f>+SUMIFS(рўйхат!G:G,рўйхат!A:A,A14,рўйхат!DD:DD,1,рўйхат!E:E,$V$4)</f>
        <v/>
      </c>
      <c r="X14" s="321">
        <f>+SUMIFS(рўйхат!CR:CR,рўйхат!A:A,A14,рўйхат!DD:DD,1,рўйхат!E:E,$V$4)</f>
        <v/>
      </c>
      <c r="Y14" s="321">
        <f>+SUMIFS(рўйхат!CS:CS,рўйхат!A:A,A14,рўйхат!DD:DD,1,рўйхат!E:E,$V$4)</f>
        <v/>
      </c>
      <c r="Z14" s="327">
        <f>+IFERROR(Y14/$W14,0)*100</f>
        <v/>
      </c>
    </row>
    <row r="15" ht="33" customHeight="1" s="245">
      <c r="A15" s="148" t="n">
        <v>200981397</v>
      </c>
      <c r="B15" s="148" t="n">
        <v>1</v>
      </c>
      <c r="C15" s="148" t="inlineStr">
        <is>
          <t>Вазирлик</t>
        </is>
      </c>
      <c r="D15" s="167" t="inlineStr">
        <is>
          <t>Ташқи ишлар вазирлиги</t>
        </is>
      </c>
      <c r="E15" s="154">
        <f>+SUMIF(рўйхат!A:A,A15,рўйхат!F:F)</f>
        <v/>
      </c>
      <c r="F15" s="153">
        <f>+SUMIF(рўйхат!A:A,A15,рўйхат!G:G)</f>
        <v/>
      </c>
      <c r="G15" s="320">
        <f>+L15+Q15+V15</f>
        <v/>
      </c>
      <c r="H15" s="153">
        <f>+M15+R15+W15</f>
        <v/>
      </c>
      <c r="I15" s="321">
        <f>+N15+S15+X15</f>
        <v/>
      </c>
      <c r="J15" s="322">
        <f>+O15+T15+Y15</f>
        <v/>
      </c>
      <c r="K15" s="323">
        <f>+IFERROR(J15/$H15,0)*100</f>
        <v/>
      </c>
      <c r="L15" s="324">
        <f>+SUMIFS(рўйхат!F:F,рўйхат!A:A,A15,рўйхат!DD:DD,1,рўйхат!E:E,$L$4)+SUMIFS(рўйхат!F:F,рўйхат!A:A,A15,рўйхат!DD:DD,1,рўйхат!E:E,$M$4)</f>
        <v/>
      </c>
      <c r="M15" s="325">
        <f>+SUMIFS(рўйхат!G:G,рўйхат!A:A,A15,рўйхат!DD:DD,1,рўйхат!E:E,$L$4)+SUMIFS(рўйхат!G:G,рўйхат!A:A,A15,рўйхат!DD:DD,1,рўйхат!E:E,$M$4)</f>
        <v/>
      </c>
      <c r="N15" s="326">
        <f>+SUMIFS(рўйхат!CR:CR,рўйхат!A:A,A15,рўйхат!DD:DD,1,рўйхат!E:E,$L$4)+SUMIFS(рўйхат!CR:CR,рўйхат!A:A,A15,рўйхат!DD:DD,1,рўйхат!E:E,$M$4)</f>
        <v/>
      </c>
      <c r="O15" s="323">
        <f>+SUMIFS(рўйхат!CS:CS,рўйхат!A:A,A15,рўйхат!DD:DD,1,рўйхат!E:E,$L$4)+SUMIFS(рўйхат!CS:CS,рўйхат!A:A,A15,рўйхат!DD:DD,1,рўйхат!E:E,$M$4)</f>
        <v/>
      </c>
      <c r="P15" s="323">
        <f>+IFERROR(O15/$M15,0)*100</f>
        <v/>
      </c>
      <c r="Q15" s="324">
        <f>+SUMIFS(рўйхат!F:F,рўйхат!A:A,A15,рўйхат!DD:DD,1,рўйхат!E:E,$Q$4)</f>
        <v/>
      </c>
      <c r="R15" s="325">
        <f>+SUMIFS(рўйхат!G:G,рўйхат!A:A,A15,рўйхат!DD:DD,1,рўйхат!E:E,$Q$4)</f>
        <v/>
      </c>
      <c r="S15" s="321">
        <f>+SUMIFS(рўйхат!CR:CR,рўйхат!A:A,A15,рўйхат!DD:DD,1,рўйхат!E:E,$Q$4)</f>
        <v/>
      </c>
      <c r="T15" s="322">
        <f>+SUMIFS(рўйхат!CS:CS,рўйхат!A:A,A15,рўйхат!DD:DD,1,рўйхат!E:E,$Q$4)</f>
        <v/>
      </c>
      <c r="U15" s="323">
        <f>+IFERROR(T15/$R15,0)*100</f>
        <v/>
      </c>
      <c r="V15" s="320">
        <f>+SUMIFS(рўйхат!F:F,рўйхат!A:A,A15,рўйхат!DD:DD,1,рўйхат!E:E,$V$4)</f>
        <v/>
      </c>
      <c r="W15" s="153">
        <f>+SUMIFS(рўйхат!G:G,рўйхат!A:A,A15,рўйхат!DD:DD,1,рўйхат!E:E,$V$4)</f>
        <v/>
      </c>
      <c r="X15" s="321">
        <f>+SUMIFS(рўйхат!CR:CR,рўйхат!A:A,A15,рўйхат!DD:DD,1,рўйхат!E:E,$V$4)</f>
        <v/>
      </c>
      <c r="Y15" s="321">
        <f>+SUMIFS(рўйхат!CS:CS,рўйхат!A:A,A15,рўйхат!DD:DD,1,рўйхат!E:E,$V$4)</f>
        <v/>
      </c>
      <c r="Z15" s="327">
        <f>+IFERROR(Y15/$W15,0)*100</f>
        <v/>
      </c>
    </row>
    <row r="16" ht="33" customHeight="1" s="245">
      <c r="A16" s="148" t="n">
        <v>201122744</v>
      </c>
      <c r="B16" s="148" t="n">
        <v>1</v>
      </c>
      <c r="C16" s="148" t="inlineStr">
        <is>
          <t>Вазирлик</t>
        </is>
      </c>
      <c r="D16" s="167" t="inlineStr">
        <is>
          <t>Олий таълим, фан ва инновациялар вазирлиги</t>
        </is>
      </c>
      <c r="E16" s="154">
        <f>+SUMIF(рўйхат!A:A,A16,рўйхат!F:F)</f>
        <v/>
      </c>
      <c r="F16" s="153">
        <f>+SUMIF(рўйхат!A:A,A16,рўйхат!G:G)</f>
        <v/>
      </c>
      <c r="G16" s="320">
        <f>+L16+Q16+V16</f>
        <v/>
      </c>
      <c r="H16" s="153">
        <f>+M16+R16+W16</f>
        <v/>
      </c>
      <c r="I16" s="321">
        <f>+N16+S16+X16</f>
        <v/>
      </c>
      <c r="J16" s="322">
        <f>+O16+T16+Y16</f>
        <v/>
      </c>
      <c r="K16" s="323">
        <f>+IFERROR(J16/$H16,0)*100</f>
        <v/>
      </c>
      <c r="L16" s="324">
        <f>+SUMIFS(рўйхат!F:F,рўйхат!A:A,A16,рўйхат!DD:DD,1,рўйхат!E:E,$L$4)+SUMIFS(рўйхат!F:F,рўйхат!A:A,A16,рўйхат!DD:DD,1,рўйхат!E:E,$M$4)</f>
        <v/>
      </c>
      <c r="M16" s="325">
        <f>+SUMIFS(рўйхат!G:G,рўйхат!A:A,A16,рўйхат!DD:DD,1,рўйхат!E:E,$L$4)+SUMIFS(рўйхат!G:G,рўйхат!A:A,A16,рўйхат!DD:DD,1,рўйхат!E:E,$M$4)</f>
        <v/>
      </c>
      <c r="N16" s="326">
        <f>+SUMIFS(рўйхат!CR:CR,рўйхат!A:A,A16,рўйхат!DD:DD,1,рўйхат!E:E,$L$4)+SUMIFS(рўйхат!CR:CR,рўйхат!A:A,A16,рўйхат!DD:DD,1,рўйхат!E:E,$M$4)</f>
        <v/>
      </c>
      <c r="O16" s="323">
        <f>+SUMIFS(рўйхат!CS:CS,рўйхат!A:A,A16,рўйхат!DD:DD,1,рўйхат!E:E,$L$4)+SUMIFS(рўйхат!CS:CS,рўйхат!A:A,A16,рўйхат!DD:DD,1,рўйхат!E:E,$M$4)</f>
        <v/>
      </c>
      <c r="P16" s="323">
        <f>+IFERROR(O16/$M16,0)*100</f>
        <v/>
      </c>
      <c r="Q16" s="324">
        <f>+SUMIFS(рўйхат!F:F,рўйхат!A:A,A16,рўйхат!DD:DD,1,рўйхат!E:E,$Q$4)</f>
        <v/>
      </c>
      <c r="R16" s="325">
        <f>+SUMIFS(рўйхат!G:G,рўйхат!A:A,A16,рўйхат!DD:DD,1,рўйхат!E:E,$Q$4)</f>
        <v/>
      </c>
      <c r="S16" s="321">
        <f>+SUMIFS(рўйхат!CR:CR,рўйхат!A:A,A16,рўйхат!DD:DD,1,рўйхат!E:E,$Q$4)</f>
        <v/>
      </c>
      <c r="T16" s="322">
        <f>+SUMIFS(рўйхат!CS:CS,рўйхат!A:A,A16,рўйхат!DD:DD,1,рўйхат!E:E,$Q$4)</f>
        <v/>
      </c>
      <c r="U16" s="323">
        <f>+IFERROR(T16/$R16,0)*100</f>
        <v/>
      </c>
      <c r="V16" s="320">
        <f>+SUMIFS(рўйхат!F:F,рўйхат!A:A,A16,рўйхат!DD:DD,1,рўйхат!E:E,$V$4)</f>
        <v/>
      </c>
      <c r="W16" s="153">
        <f>+SUMIFS(рўйхат!G:G,рўйхат!A:A,A16,рўйхат!DD:DD,1,рўйхат!E:E,$V$4)</f>
        <v/>
      </c>
      <c r="X16" s="321">
        <f>+SUMIFS(рўйхат!CR:CR,рўйхат!A:A,A16,рўйхат!DD:DD,1,рўйхат!E:E,$V$4)</f>
        <v/>
      </c>
      <c r="Y16" s="321">
        <f>+SUMIFS(рўйхат!CS:CS,рўйхат!A:A,A16,рўйхат!DD:DD,1,рўйхат!E:E,$V$4)</f>
        <v/>
      </c>
      <c r="Z16" s="327">
        <f>+IFERROR(Y16/$W16,0)*100</f>
        <v/>
      </c>
    </row>
    <row r="17" ht="33" customHeight="1" s="245">
      <c r="A17" s="148" t="n">
        <v>201122775</v>
      </c>
      <c r="B17" s="148" t="n">
        <v>1</v>
      </c>
      <c r="C17" s="148" t="inlineStr">
        <is>
          <t>Вазирлик</t>
        </is>
      </c>
      <c r="D17" s="167" t="inlineStr">
        <is>
          <t>Адлия вазирлиги</t>
        </is>
      </c>
      <c r="E17" s="154">
        <f>+SUMIF(рўйхат!A:A,A17,рўйхат!F:F)</f>
        <v/>
      </c>
      <c r="F17" s="153">
        <f>+SUMIF(рўйхат!A:A,A17,рўйхат!G:G)</f>
        <v/>
      </c>
      <c r="G17" s="320">
        <f>+L17+Q17+V17</f>
        <v/>
      </c>
      <c r="H17" s="153">
        <f>+M17+R17+W17</f>
        <v/>
      </c>
      <c r="I17" s="321">
        <f>+N17+S17+X17</f>
        <v/>
      </c>
      <c r="J17" s="322">
        <f>+O17+T17+Y17</f>
        <v/>
      </c>
      <c r="K17" s="323">
        <f>+IFERROR(J17/$H17,0)*100</f>
        <v/>
      </c>
      <c r="L17" s="324">
        <f>+SUMIFS(рўйхат!F:F,рўйхат!A:A,A17,рўйхат!DD:DD,1,рўйхат!E:E,$L$4)+SUMIFS(рўйхат!F:F,рўйхат!A:A,A17,рўйхат!DD:DD,1,рўйхат!E:E,$M$4)</f>
        <v/>
      </c>
      <c r="M17" s="325">
        <f>+SUMIFS(рўйхат!G:G,рўйхат!A:A,A17,рўйхат!DD:DD,1,рўйхат!E:E,$L$4)+SUMIFS(рўйхат!G:G,рўйхат!A:A,A17,рўйхат!DD:DD,1,рўйхат!E:E,$M$4)</f>
        <v/>
      </c>
      <c r="N17" s="326">
        <f>+SUMIFS(рўйхат!CR:CR,рўйхат!A:A,A17,рўйхат!DD:DD,1,рўйхат!E:E,$L$4)+SUMIFS(рўйхат!CR:CR,рўйхат!A:A,A17,рўйхат!DD:DD,1,рўйхат!E:E,$M$4)</f>
        <v/>
      </c>
      <c r="O17" s="323">
        <f>+SUMIFS(рўйхат!CS:CS,рўйхат!A:A,A17,рўйхат!DD:DD,1,рўйхат!E:E,$L$4)+SUMIFS(рўйхат!CS:CS,рўйхат!A:A,A17,рўйхат!DD:DD,1,рўйхат!E:E,$M$4)</f>
        <v/>
      </c>
      <c r="P17" s="323">
        <f>+IFERROR(O17/$M17,0)*100</f>
        <v/>
      </c>
      <c r="Q17" s="324">
        <f>+SUMIFS(рўйхат!F:F,рўйхат!A:A,A17,рўйхат!DD:DD,1,рўйхат!E:E,$Q$4)</f>
        <v/>
      </c>
      <c r="R17" s="325">
        <f>+SUMIFS(рўйхат!G:G,рўйхат!A:A,A17,рўйхат!DD:DD,1,рўйхат!E:E,$Q$4)</f>
        <v/>
      </c>
      <c r="S17" s="321">
        <f>+SUMIFS(рўйхат!CR:CR,рўйхат!A:A,A17,рўйхат!DD:DD,1,рўйхат!E:E,$Q$4)</f>
        <v/>
      </c>
      <c r="T17" s="322">
        <f>+SUMIFS(рўйхат!CS:CS,рўйхат!A:A,A17,рўйхат!DD:DD,1,рўйхат!E:E,$Q$4)</f>
        <v/>
      </c>
      <c r="U17" s="323">
        <f>+IFERROR(T17/$R17,0)*100</f>
        <v/>
      </c>
      <c r="V17" s="320">
        <f>+SUMIFS(рўйхат!F:F,рўйхат!A:A,A17,рўйхат!DD:DD,1,рўйхат!E:E,$V$4)</f>
        <v/>
      </c>
      <c r="W17" s="153">
        <f>+SUMIFS(рўйхат!G:G,рўйхат!A:A,A17,рўйхат!DD:DD,1,рўйхат!E:E,$V$4)</f>
        <v/>
      </c>
      <c r="X17" s="321">
        <f>+SUMIFS(рўйхат!CR:CR,рўйхат!A:A,A17,рўйхат!DD:DD,1,рўйхат!E:E,$V$4)</f>
        <v/>
      </c>
      <c r="Y17" s="321">
        <f>+SUMIFS(рўйхат!CS:CS,рўйхат!A:A,A17,рўйхат!DD:DD,1,рўйхат!E:E,$V$4)</f>
        <v/>
      </c>
      <c r="Z17" s="327">
        <f>+IFERROR(Y17/$W17,0)*100</f>
        <v/>
      </c>
    </row>
    <row r="18" ht="33" customHeight="1" s="245">
      <c r="A18" s="148" t="n">
        <v>201122808</v>
      </c>
      <c r="B18" s="148" t="n">
        <v>1</v>
      </c>
      <c r="C18" s="148" t="inlineStr">
        <is>
          <t>Вазирлик</t>
        </is>
      </c>
      <c r="D18" s="167" t="inlineStr">
        <is>
          <t>Мактабгача ва мактаб таълими вазирлиги</t>
        </is>
      </c>
      <c r="E18" s="154">
        <f>+SUMIF(рўйхат!A:A,A18,рўйхат!F:F)</f>
        <v/>
      </c>
      <c r="F18" s="153">
        <f>+SUMIF(рўйхат!A:A,A18,рўйхат!G:G)</f>
        <v/>
      </c>
      <c r="G18" s="320">
        <f>+L18+Q18+V18</f>
        <v/>
      </c>
      <c r="H18" s="153">
        <f>+M18+R18+W18</f>
        <v/>
      </c>
      <c r="I18" s="321">
        <f>+N18+S18+X18</f>
        <v/>
      </c>
      <c r="J18" s="322">
        <f>+O18+T18+Y18</f>
        <v/>
      </c>
      <c r="K18" s="323">
        <f>+IFERROR(J18/$H18,0)*100</f>
        <v/>
      </c>
      <c r="L18" s="324">
        <f>+SUMIFS(рўйхат!F:F,рўйхат!A:A,A18,рўйхат!DD:DD,1,рўйхат!E:E,$L$4)+SUMIFS(рўйхат!F:F,рўйхат!A:A,A18,рўйхат!DD:DD,1,рўйхат!E:E,$M$4)</f>
        <v/>
      </c>
      <c r="M18" s="325">
        <f>+SUMIFS(рўйхат!G:G,рўйхат!A:A,A18,рўйхат!DD:DD,1,рўйхат!E:E,$L$4)+SUMIFS(рўйхат!G:G,рўйхат!A:A,A18,рўйхат!DD:DD,1,рўйхат!E:E,$M$4)</f>
        <v/>
      </c>
      <c r="N18" s="326">
        <f>+SUMIFS(рўйхат!CR:CR,рўйхат!A:A,A18,рўйхат!DD:DD,1,рўйхат!E:E,$L$4)+SUMIFS(рўйхат!CR:CR,рўйхат!A:A,A18,рўйхат!DD:DD,1,рўйхат!E:E,$M$4)</f>
        <v/>
      </c>
      <c r="O18" s="323">
        <f>+SUMIFS(рўйхат!CS:CS,рўйхат!A:A,A18,рўйхат!DD:DD,1,рўйхат!E:E,$L$4)+SUMIFS(рўйхат!CS:CS,рўйхат!A:A,A18,рўйхат!DD:DD,1,рўйхат!E:E,$M$4)</f>
        <v/>
      </c>
      <c r="P18" s="323">
        <f>+IFERROR(O18/$M18,0)*100</f>
        <v/>
      </c>
      <c r="Q18" s="324">
        <f>+SUMIFS(рўйхат!F:F,рўйхат!A:A,A18,рўйхат!DD:DD,1,рўйхат!E:E,$Q$4)</f>
        <v/>
      </c>
      <c r="R18" s="325">
        <f>+SUMIFS(рўйхат!G:G,рўйхат!A:A,A18,рўйхат!DD:DD,1,рўйхат!E:E,$Q$4)</f>
        <v/>
      </c>
      <c r="S18" s="321">
        <f>+SUMIFS(рўйхат!CR:CR,рўйхат!A:A,A18,рўйхат!DD:DD,1,рўйхат!E:E,$Q$4)</f>
        <v/>
      </c>
      <c r="T18" s="322">
        <f>+SUMIFS(рўйхат!CS:CS,рўйхат!A:A,A18,рўйхат!DD:DD,1,рўйхат!E:E,$Q$4)</f>
        <v/>
      </c>
      <c r="U18" s="323">
        <f>+IFERROR(T18/$R18,0)*100</f>
        <v/>
      </c>
      <c r="V18" s="320">
        <f>+SUMIFS(рўйхат!F:F,рўйхат!A:A,A18,рўйхат!DD:DD,1,рўйхат!E:E,$V$4)</f>
        <v/>
      </c>
      <c r="W18" s="153">
        <f>+SUMIFS(рўйхат!G:G,рўйхат!A:A,A18,рўйхат!DD:DD,1,рўйхат!E:E,$V$4)</f>
        <v/>
      </c>
      <c r="X18" s="321">
        <f>+SUMIFS(рўйхат!CR:CR,рўйхат!A:A,A18,рўйхат!DD:DD,1,рўйхат!E:E,$V$4)</f>
        <v/>
      </c>
      <c r="Y18" s="321">
        <f>+SUMIFS(рўйхат!CS:CS,рўйхат!A:A,A18,рўйхат!DD:DD,1,рўйхат!E:E,$V$4)</f>
        <v/>
      </c>
      <c r="Z18" s="327">
        <f>+IFERROR(Y18/$W18,0)*100</f>
        <v/>
      </c>
    </row>
    <row r="19" ht="33" customHeight="1" s="245">
      <c r="A19" s="148" t="n">
        <v>201122919</v>
      </c>
      <c r="B19" s="148" t="n">
        <v>1</v>
      </c>
      <c r="C19" s="148" t="inlineStr">
        <is>
          <t>Вазирлик</t>
        </is>
      </c>
      <c r="D19" s="167" t="inlineStr">
        <is>
          <t>Иқтисодиёт ва молия вазирлиги</t>
        </is>
      </c>
      <c r="E19" s="154">
        <f>+SUMIF(рўйхат!A:A,A19,рўйхат!F:F)</f>
        <v/>
      </c>
      <c r="F19" s="153">
        <f>+SUMIF(рўйхат!A:A,A19,рўйхат!G:G)</f>
        <v/>
      </c>
      <c r="G19" s="320">
        <f>+L19+Q19+V19</f>
        <v/>
      </c>
      <c r="H19" s="153">
        <f>+M19+R19+W19</f>
        <v/>
      </c>
      <c r="I19" s="321">
        <f>+N19+S19+X19</f>
        <v/>
      </c>
      <c r="J19" s="322">
        <f>+O19+T19+Y19</f>
        <v/>
      </c>
      <c r="K19" s="323">
        <f>+IFERROR(J19/$H19,0)*100</f>
        <v/>
      </c>
      <c r="L19" s="324">
        <f>+SUMIFS(рўйхат!F:F,рўйхат!A:A,A19,рўйхат!DD:DD,1,рўйхат!E:E,$L$4)+SUMIFS(рўйхат!F:F,рўйхат!A:A,A19,рўйхат!DD:DD,1,рўйхат!E:E,$M$4)</f>
        <v/>
      </c>
      <c r="M19" s="325">
        <f>+SUMIFS(рўйхат!G:G,рўйхат!A:A,A19,рўйхат!DD:DD,1,рўйхат!E:E,$L$4)+SUMIFS(рўйхат!G:G,рўйхат!A:A,A19,рўйхат!DD:DD,1,рўйхат!E:E,$M$4)</f>
        <v/>
      </c>
      <c r="N19" s="326">
        <f>+SUMIFS(рўйхат!CR:CR,рўйхат!A:A,A19,рўйхат!DD:DD,1,рўйхат!E:E,$L$4)+SUMIFS(рўйхат!CR:CR,рўйхат!A:A,A19,рўйхат!DD:DD,1,рўйхат!E:E,$M$4)</f>
        <v/>
      </c>
      <c r="O19" s="323">
        <f>+SUMIFS(рўйхат!CS:CS,рўйхат!A:A,A19,рўйхат!DD:DD,1,рўйхат!E:E,$L$4)+SUMIFS(рўйхат!CS:CS,рўйхат!A:A,A19,рўйхат!DD:DD,1,рўйхат!E:E,$M$4)</f>
        <v/>
      </c>
      <c r="P19" s="323">
        <f>+IFERROR(O19/$M19,0)*100</f>
        <v/>
      </c>
      <c r="Q19" s="324">
        <f>+SUMIFS(рўйхат!F:F,рўйхат!A:A,A19,рўйхат!DD:DD,1,рўйхат!E:E,$Q$4)</f>
        <v/>
      </c>
      <c r="R19" s="325">
        <f>+SUMIFS(рўйхат!G:G,рўйхат!A:A,A19,рўйхат!DD:DD,1,рўйхат!E:E,$Q$4)</f>
        <v/>
      </c>
      <c r="S19" s="321">
        <f>+SUMIFS(рўйхат!CR:CR,рўйхат!A:A,A19,рўйхат!DD:DD,1,рўйхат!E:E,$Q$4)</f>
        <v/>
      </c>
      <c r="T19" s="322">
        <f>+SUMIFS(рўйхат!CS:CS,рўйхат!A:A,A19,рўйхат!DD:DD,1,рўйхат!E:E,$Q$4)</f>
        <v/>
      </c>
      <c r="U19" s="323">
        <f>+IFERROR(T19/$R19,0)*100</f>
        <v/>
      </c>
      <c r="V19" s="320">
        <f>+SUMIFS(рўйхат!F:F,рўйхат!A:A,A19,рўйхат!DD:DD,1,рўйхат!E:E,$V$4)</f>
        <v/>
      </c>
      <c r="W19" s="153">
        <f>+SUMIFS(рўйхат!G:G,рўйхат!A:A,A19,рўйхат!DD:DD,1,рўйхат!E:E,$V$4)</f>
        <v/>
      </c>
      <c r="X19" s="321">
        <f>+SUMIFS(рўйхат!CR:CR,рўйхат!A:A,A19,рўйхат!DD:DD,1,рўйхат!E:E,$V$4)</f>
        <v/>
      </c>
      <c r="Y19" s="321">
        <f>+SUMIFS(рўйхат!CS:CS,рўйхат!A:A,A19,рўйхат!DD:DD,1,рўйхат!E:E,$V$4)</f>
        <v/>
      </c>
      <c r="Z19" s="327">
        <f>+IFERROR(Y19/$W19,0)*100</f>
        <v/>
      </c>
    </row>
    <row r="20" ht="33" customHeight="1" s="245">
      <c r="A20" s="148" t="n">
        <v>201190645</v>
      </c>
      <c r="B20" s="148" t="n">
        <v>1</v>
      </c>
      <c r="C20" s="148" t="inlineStr">
        <is>
          <t>Вазирлик</t>
        </is>
      </c>
      <c r="D20" s="167" t="inlineStr">
        <is>
          <t>Камбағалликни қисқартириш ва бандлик вазирлиги</t>
        </is>
      </c>
      <c r="E20" s="154">
        <f>+SUMIF(рўйхат!A:A,A20,рўйхат!F:F)</f>
        <v/>
      </c>
      <c r="F20" s="153">
        <f>+SUMIF(рўйхат!A:A,A20,рўйхат!G:G)</f>
        <v/>
      </c>
      <c r="G20" s="320">
        <f>+L20+Q20+V20</f>
        <v/>
      </c>
      <c r="H20" s="153">
        <f>+M20+R20+W20</f>
        <v/>
      </c>
      <c r="I20" s="321">
        <f>+N20+S20+X20</f>
        <v/>
      </c>
      <c r="J20" s="322">
        <f>+O20+T20+Y20</f>
        <v/>
      </c>
      <c r="K20" s="323">
        <f>+IFERROR(J20/$H20,0)*100</f>
        <v/>
      </c>
      <c r="L20" s="324">
        <f>+SUMIFS(рўйхат!F:F,рўйхат!A:A,A20,рўйхат!DD:DD,1,рўйхат!E:E,$L$4)+SUMIFS(рўйхат!F:F,рўйхат!A:A,A20,рўйхат!DD:DD,1,рўйхат!E:E,$M$4)</f>
        <v/>
      </c>
      <c r="M20" s="325">
        <f>+SUMIFS(рўйхат!G:G,рўйхат!A:A,A20,рўйхат!DD:DD,1,рўйхат!E:E,$L$4)+SUMIFS(рўйхат!G:G,рўйхат!A:A,A20,рўйхат!DD:DD,1,рўйхат!E:E,$M$4)</f>
        <v/>
      </c>
      <c r="N20" s="326">
        <f>+SUMIFS(рўйхат!CR:CR,рўйхат!A:A,A20,рўйхат!DD:DD,1,рўйхат!E:E,$L$4)+SUMIFS(рўйхат!CR:CR,рўйхат!A:A,A20,рўйхат!DD:DD,1,рўйхат!E:E,$M$4)</f>
        <v/>
      </c>
      <c r="O20" s="323">
        <f>+SUMIFS(рўйхат!CS:CS,рўйхат!A:A,A20,рўйхат!DD:DD,1,рўйхат!E:E,$L$4)+SUMIFS(рўйхат!CS:CS,рўйхат!A:A,A20,рўйхат!DD:DD,1,рўйхат!E:E,$M$4)</f>
        <v/>
      </c>
      <c r="P20" s="323">
        <f>+IFERROR(O20/$M20,0)*100</f>
        <v/>
      </c>
      <c r="Q20" s="324">
        <f>+SUMIFS(рўйхат!F:F,рўйхат!A:A,A20,рўйхат!DD:DD,1,рўйхат!E:E,$Q$4)</f>
        <v/>
      </c>
      <c r="R20" s="325">
        <f>+SUMIFS(рўйхат!G:G,рўйхат!A:A,A20,рўйхат!DD:DD,1,рўйхат!E:E,$Q$4)</f>
        <v/>
      </c>
      <c r="S20" s="321">
        <f>+SUMIFS(рўйхат!CR:CR,рўйхат!A:A,A20,рўйхат!DD:DD,1,рўйхат!E:E,$Q$4)</f>
        <v/>
      </c>
      <c r="T20" s="322">
        <f>+SUMIFS(рўйхат!CS:CS,рўйхат!A:A,A20,рўйхат!DD:DD,1,рўйхат!E:E,$Q$4)</f>
        <v/>
      </c>
      <c r="U20" s="323">
        <f>+IFERROR(T20/$R20,0)*100</f>
        <v/>
      </c>
      <c r="V20" s="320">
        <f>+SUMIFS(рўйхат!F:F,рўйхат!A:A,A20,рўйхат!DD:DD,1,рўйхат!E:E,$V$4)</f>
        <v/>
      </c>
      <c r="W20" s="153">
        <f>+SUMIFS(рўйхат!G:G,рўйхат!A:A,A20,рўйхат!DD:DD,1,рўйхат!E:E,$V$4)</f>
        <v/>
      </c>
      <c r="X20" s="321">
        <f>+SUMIFS(рўйхат!CR:CR,рўйхат!A:A,A20,рўйхат!DD:DD,1,рўйхат!E:E,$V$4)</f>
        <v/>
      </c>
      <c r="Y20" s="321">
        <f>+SUMIFS(рўйхат!CS:CS,рўйхат!A:A,A20,рўйхат!DD:DD,1,рўйхат!E:E,$V$4)</f>
        <v/>
      </c>
      <c r="Z20" s="327">
        <f>+IFERROR(Y20/$W20,0)*100</f>
        <v/>
      </c>
    </row>
    <row r="21" ht="33" customHeight="1" s="245">
      <c r="A21" s="148" t="n">
        <v>201221770</v>
      </c>
      <c r="B21" s="148" t="n">
        <v>1</v>
      </c>
      <c r="C21" s="148" t="inlineStr">
        <is>
          <t>Вазирлик</t>
        </is>
      </c>
      <c r="D21" s="167" t="inlineStr">
        <is>
          <t>Рақамли технологиялар вазирлиги</t>
        </is>
      </c>
      <c r="E21" s="154">
        <f>+SUMIF(рўйхат!A:A,A21,рўйхат!F:F)</f>
        <v/>
      </c>
      <c r="F21" s="153">
        <f>+SUMIF(рўйхат!A:A,A21,рўйхат!G:G)</f>
        <v/>
      </c>
      <c r="G21" s="320">
        <f>+L21+Q21+V21</f>
        <v/>
      </c>
      <c r="H21" s="153">
        <f>+M21+R21+W21</f>
        <v/>
      </c>
      <c r="I21" s="321">
        <f>+N21+S21+X21</f>
        <v/>
      </c>
      <c r="J21" s="322">
        <f>+O21+T21+Y21</f>
        <v/>
      </c>
      <c r="K21" s="323">
        <f>+IFERROR(J21/$H21,0)*100</f>
        <v/>
      </c>
      <c r="L21" s="324">
        <f>+SUMIFS(рўйхат!F:F,рўйхат!A:A,A21,рўйхат!DD:DD,1,рўйхат!E:E,$L$4)+SUMIFS(рўйхат!F:F,рўйхат!A:A,A21,рўйхат!DD:DD,1,рўйхат!E:E,$M$4)</f>
        <v/>
      </c>
      <c r="M21" s="325">
        <f>+SUMIFS(рўйхат!G:G,рўйхат!A:A,A21,рўйхат!DD:DD,1,рўйхат!E:E,$L$4)+SUMIFS(рўйхат!G:G,рўйхат!A:A,A21,рўйхат!DD:DD,1,рўйхат!E:E,$M$4)</f>
        <v/>
      </c>
      <c r="N21" s="326">
        <f>+SUMIFS(рўйхат!CR:CR,рўйхат!A:A,A21,рўйхат!DD:DD,1,рўйхат!E:E,$L$4)+SUMIFS(рўйхат!CR:CR,рўйхат!A:A,A21,рўйхат!DD:DD,1,рўйхат!E:E,$M$4)</f>
        <v/>
      </c>
      <c r="O21" s="323">
        <f>+SUMIFS(рўйхат!CS:CS,рўйхат!A:A,A21,рўйхат!DD:DD,1,рўйхат!E:E,$L$4)+SUMIFS(рўйхат!CS:CS,рўйхат!A:A,A21,рўйхат!DD:DD,1,рўйхат!E:E,$M$4)</f>
        <v/>
      </c>
      <c r="P21" s="323">
        <f>+IFERROR(O21/$M21,0)*100</f>
        <v/>
      </c>
      <c r="Q21" s="324">
        <f>+SUMIFS(рўйхат!F:F,рўйхат!A:A,A21,рўйхат!DD:DD,1,рўйхат!E:E,$Q$4)</f>
        <v/>
      </c>
      <c r="R21" s="325">
        <f>+SUMIFS(рўйхат!G:G,рўйхат!A:A,A21,рўйхат!DD:DD,1,рўйхат!E:E,$Q$4)</f>
        <v/>
      </c>
      <c r="S21" s="321">
        <f>+SUMIFS(рўйхат!CR:CR,рўйхат!A:A,A21,рўйхат!DD:DD,1,рўйхат!E:E,$Q$4)</f>
        <v/>
      </c>
      <c r="T21" s="322">
        <f>+SUMIFS(рўйхат!CS:CS,рўйхат!A:A,A21,рўйхат!DD:DD,1,рўйхат!E:E,$Q$4)</f>
        <v/>
      </c>
      <c r="U21" s="323">
        <f>+IFERROR(T21/$R21,0)*100</f>
        <v/>
      </c>
      <c r="V21" s="320">
        <f>+SUMIFS(рўйхат!F:F,рўйхат!A:A,A21,рўйхат!DD:DD,1,рўйхат!E:E,$V$4)</f>
        <v/>
      </c>
      <c r="W21" s="153">
        <f>+SUMIFS(рўйхат!G:G,рўйхат!A:A,A21,рўйхат!DD:DD,1,рўйхат!E:E,$V$4)</f>
        <v/>
      </c>
      <c r="X21" s="321">
        <f>+SUMIFS(рўйхат!CR:CR,рўйхат!A:A,A21,рўйхат!DD:DD,1,рўйхат!E:E,$V$4)</f>
        <v/>
      </c>
      <c r="Y21" s="321">
        <f>+SUMIFS(рўйхат!CS:CS,рўйхат!A:A,A21,рўйхат!DD:DD,1,рўйхат!E:E,$V$4)</f>
        <v/>
      </c>
      <c r="Z21" s="327">
        <f>+IFERROR(Y21/$W21,0)*100</f>
        <v/>
      </c>
    </row>
    <row r="22" ht="33" customHeight="1" s="245">
      <c r="A22" s="148" t="n">
        <v>201272843</v>
      </c>
      <c r="B22" s="148" t="n">
        <v>1</v>
      </c>
      <c r="C22" s="148" t="inlineStr">
        <is>
          <t>Вазирлик</t>
        </is>
      </c>
      <c r="D22" s="167" t="inlineStr">
        <is>
          <t>Тоғ-кон саноати ва геология вазирлиги</t>
        </is>
      </c>
      <c r="E22" s="154">
        <f>+SUMIF(рўйхат!A:A,A22,рўйхат!F:F)</f>
        <v/>
      </c>
      <c r="F22" s="153">
        <f>+SUMIF(рўйхат!A:A,A22,рўйхат!G:G)</f>
        <v/>
      </c>
      <c r="G22" s="320">
        <f>+L22+Q22+V22</f>
        <v/>
      </c>
      <c r="H22" s="153">
        <f>+M22+R22+W22</f>
        <v/>
      </c>
      <c r="I22" s="321">
        <f>+N22+S22+X22</f>
        <v/>
      </c>
      <c r="J22" s="322">
        <f>+O22+T22+Y22</f>
        <v/>
      </c>
      <c r="K22" s="323">
        <f>+IFERROR(J22/$H22,0)*100</f>
        <v/>
      </c>
      <c r="L22" s="324">
        <f>+SUMIFS(рўйхат!F:F,рўйхат!A:A,A22,рўйхат!DD:DD,1,рўйхат!E:E,$L$4)+SUMIFS(рўйхат!F:F,рўйхат!A:A,A22,рўйхат!DD:DD,1,рўйхат!E:E,$M$4)</f>
        <v/>
      </c>
      <c r="M22" s="325">
        <f>+SUMIFS(рўйхат!G:G,рўйхат!A:A,A22,рўйхат!DD:DD,1,рўйхат!E:E,$L$4)+SUMIFS(рўйхат!G:G,рўйхат!A:A,A22,рўйхат!DD:DD,1,рўйхат!E:E,$M$4)</f>
        <v/>
      </c>
      <c r="N22" s="326">
        <f>+SUMIFS(рўйхат!CR:CR,рўйхат!A:A,A22,рўйхат!DD:DD,1,рўйхат!E:E,$L$4)+SUMIFS(рўйхат!CR:CR,рўйхат!A:A,A22,рўйхат!DD:DD,1,рўйхат!E:E,$M$4)</f>
        <v/>
      </c>
      <c r="O22" s="323">
        <f>+SUMIFS(рўйхат!CS:CS,рўйхат!A:A,A22,рўйхат!DD:DD,1,рўйхат!E:E,$L$4)+SUMIFS(рўйхат!CS:CS,рўйхат!A:A,A22,рўйхат!DD:DD,1,рўйхат!E:E,$M$4)</f>
        <v/>
      </c>
      <c r="P22" s="323">
        <f>+IFERROR(O22/$M22,0)*100</f>
        <v/>
      </c>
      <c r="Q22" s="324">
        <f>+SUMIFS(рўйхат!F:F,рўйхат!A:A,A22,рўйхат!DD:DD,1,рўйхат!E:E,$Q$4)</f>
        <v/>
      </c>
      <c r="R22" s="325">
        <f>+SUMIFS(рўйхат!G:G,рўйхат!A:A,A22,рўйхат!DD:DD,1,рўйхат!E:E,$Q$4)</f>
        <v/>
      </c>
      <c r="S22" s="321">
        <f>+SUMIFS(рўйхат!CR:CR,рўйхат!A:A,A22,рўйхат!DD:DD,1,рўйхат!E:E,$Q$4)</f>
        <v/>
      </c>
      <c r="T22" s="322">
        <f>+SUMIFS(рўйхат!CS:CS,рўйхат!A:A,A22,рўйхат!DD:DD,1,рўйхат!E:E,$Q$4)</f>
        <v/>
      </c>
      <c r="U22" s="323">
        <f>+IFERROR(T22/$R22,0)*100</f>
        <v/>
      </c>
      <c r="V22" s="320">
        <f>+SUMIFS(рўйхат!F:F,рўйхат!A:A,A22,рўйхат!DD:DD,1,рўйхат!E:E,$V$4)</f>
        <v/>
      </c>
      <c r="W22" s="153">
        <f>+SUMIFS(рўйхат!G:G,рўйхат!A:A,A22,рўйхат!DD:DD,1,рўйхат!E:E,$V$4)</f>
        <v/>
      </c>
      <c r="X22" s="321">
        <f>+SUMIFS(рўйхат!CR:CR,рўйхат!A:A,A22,рўйхат!DD:DD,1,рўйхат!E:E,$V$4)</f>
        <v/>
      </c>
      <c r="Y22" s="321">
        <f>+SUMIFS(рўйхат!CS:CS,рўйхат!A:A,A22,рўйхат!DD:DD,1,рўйхат!E:E,$V$4)</f>
        <v/>
      </c>
      <c r="Z22" s="327">
        <f>+IFERROR(Y22/$W22,0)*100</f>
        <v/>
      </c>
    </row>
    <row r="23" ht="33" customHeight="1" s="245">
      <c r="A23" s="148" t="n">
        <v>201862006</v>
      </c>
      <c r="B23" s="148" t="n">
        <v>1</v>
      </c>
      <c r="C23" s="148" t="inlineStr">
        <is>
          <t>Вазирлик</t>
        </is>
      </c>
      <c r="D23" s="167" t="inlineStr">
        <is>
          <t>Фавқулодда вазиятлар вазирлиги</t>
        </is>
      </c>
      <c r="E23" s="154">
        <f>+SUMIF(рўйхат!A:A,A23,рўйхат!F:F)</f>
        <v/>
      </c>
      <c r="F23" s="153">
        <f>+SUMIF(рўйхат!A:A,A23,рўйхат!G:G)</f>
        <v/>
      </c>
      <c r="G23" s="320">
        <f>+L23+Q23+V23</f>
        <v/>
      </c>
      <c r="H23" s="153">
        <f>+M23+R23+W23</f>
        <v/>
      </c>
      <c r="I23" s="321">
        <f>+N23+S23+X23</f>
        <v/>
      </c>
      <c r="J23" s="322">
        <f>+O23+T23+Y23</f>
        <v/>
      </c>
      <c r="K23" s="323">
        <f>+IFERROR(J23/$H23,0)*100</f>
        <v/>
      </c>
      <c r="L23" s="324">
        <f>+SUMIFS(рўйхат!F:F,рўйхат!A:A,A23,рўйхат!DD:DD,1,рўйхат!E:E,$L$4)+SUMIFS(рўйхат!F:F,рўйхат!A:A,A23,рўйхат!DD:DD,1,рўйхат!E:E,$M$4)</f>
        <v/>
      </c>
      <c r="M23" s="325">
        <f>+SUMIFS(рўйхат!G:G,рўйхат!A:A,A23,рўйхат!DD:DD,1,рўйхат!E:E,$L$4)+SUMIFS(рўйхат!G:G,рўйхат!A:A,A23,рўйхат!DD:DD,1,рўйхат!E:E,$M$4)</f>
        <v/>
      </c>
      <c r="N23" s="326">
        <f>+SUMIFS(рўйхат!CR:CR,рўйхат!A:A,A23,рўйхат!DD:DD,1,рўйхат!E:E,$L$4)+SUMIFS(рўйхат!CR:CR,рўйхат!A:A,A23,рўйхат!DD:DD,1,рўйхат!E:E,$M$4)</f>
        <v/>
      </c>
      <c r="O23" s="323">
        <f>+SUMIFS(рўйхат!CS:CS,рўйхат!A:A,A23,рўйхат!DD:DD,1,рўйхат!E:E,$L$4)+SUMIFS(рўйхат!CS:CS,рўйхат!A:A,A23,рўйхат!DD:DD,1,рўйхат!E:E,$M$4)</f>
        <v/>
      </c>
      <c r="P23" s="323">
        <f>+IFERROR(O23/$M23,0)*100</f>
        <v/>
      </c>
      <c r="Q23" s="324">
        <f>+SUMIFS(рўйхат!F:F,рўйхат!A:A,A23,рўйхат!DD:DD,1,рўйхат!E:E,$Q$4)</f>
        <v/>
      </c>
      <c r="R23" s="325">
        <f>+SUMIFS(рўйхат!G:G,рўйхат!A:A,A23,рўйхат!DD:DD,1,рўйхат!E:E,$Q$4)</f>
        <v/>
      </c>
      <c r="S23" s="321">
        <f>+SUMIFS(рўйхат!CR:CR,рўйхат!A:A,A23,рўйхат!DD:DD,1,рўйхат!E:E,$Q$4)</f>
        <v/>
      </c>
      <c r="T23" s="322">
        <f>+SUMIFS(рўйхат!CS:CS,рўйхат!A:A,A23,рўйхат!DD:DD,1,рўйхат!E:E,$Q$4)</f>
        <v/>
      </c>
      <c r="U23" s="323">
        <f>+IFERROR(T23/$R23,0)*100</f>
        <v/>
      </c>
      <c r="V23" s="320">
        <f>+SUMIFS(рўйхат!F:F,рўйхат!A:A,A23,рўйхат!DD:DD,1,рўйхат!E:E,$V$4)</f>
        <v/>
      </c>
      <c r="W23" s="153">
        <f>+SUMIFS(рўйхат!G:G,рўйхат!A:A,A23,рўйхат!DD:DD,1,рўйхат!E:E,$V$4)</f>
        <v/>
      </c>
      <c r="X23" s="321">
        <f>+SUMIFS(рўйхат!CR:CR,рўйхат!A:A,A23,рўйхат!DD:DD,1,рўйхат!E:E,$V$4)</f>
        <v/>
      </c>
      <c r="Y23" s="321">
        <f>+SUMIFS(рўйхат!CS:CS,рўйхат!A:A,A23,рўйхат!DD:DD,1,рўйхат!E:E,$V$4)</f>
        <v/>
      </c>
      <c r="Z23" s="327">
        <f>+IFERROR(Y23/$W23,0)*100</f>
        <v/>
      </c>
    </row>
    <row r="24" ht="33" customHeight="1" s="245">
      <c r="A24" s="148" t="n">
        <v>203940968</v>
      </c>
      <c r="B24" s="148" t="n">
        <v>1</v>
      </c>
      <c r="C24" s="148" t="inlineStr">
        <is>
          <t>Вазирлик</t>
        </is>
      </c>
      <c r="D24" s="167" t="inlineStr">
        <is>
          <t>Мудофаа вазирлиги</t>
        </is>
      </c>
      <c r="E24" s="154">
        <f>+SUMIF(рўйхат!A:A,A24,рўйхат!F:F)</f>
        <v/>
      </c>
      <c r="F24" s="153">
        <f>+SUMIF(рўйхат!A:A,A24,рўйхат!G:G)</f>
        <v/>
      </c>
      <c r="G24" s="320">
        <f>+L24+Q24+V24</f>
        <v/>
      </c>
      <c r="H24" s="153">
        <f>+M24+R24+W24</f>
        <v/>
      </c>
      <c r="I24" s="321">
        <f>+N24+S24+X24</f>
        <v/>
      </c>
      <c r="J24" s="322">
        <f>+O24+T24+Y24</f>
        <v/>
      </c>
      <c r="K24" s="323">
        <f>+IFERROR(J24/$H24,0)*100</f>
        <v/>
      </c>
      <c r="L24" s="324">
        <f>+SUMIFS(рўйхат!F:F,рўйхат!A:A,A24,рўйхат!DD:DD,1,рўйхат!E:E,$L$4)+SUMIFS(рўйхат!F:F,рўйхат!A:A,A24,рўйхат!DD:DD,1,рўйхат!E:E,$M$4)</f>
        <v/>
      </c>
      <c r="M24" s="325">
        <f>+SUMIFS(рўйхат!G:G,рўйхат!A:A,A24,рўйхат!DD:DD,1,рўйхат!E:E,$L$4)+SUMIFS(рўйхат!G:G,рўйхат!A:A,A24,рўйхат!DD:DD,1,рўйхат!E:E,$M$4)</f>
        <v/>
      </c>
      <c r="N24" s="326">
        <f>+SUMIFS(рўйхат!CR:CR,рўйхат!A:A,A24,рўйхат!DD:DD,1,рўйхат!E:E,$L$4)+SUMIFS(рўйхат!CR:CR,рўйхат!A:A,A24,рўйхат!DD:DD,1,рўйхат!E:E,$M$4)</f>
        <v/>
      </c>
      <c r="O24" s="323">
        <f>+SUMIFS(рўйхат!CS:CS,рўйхат!A:A,A24,рўйхат!DD:DD,1,рўйхат!E:E,$L$4)+SUMIFS(рўйхат!CS:CS,рўйхат!A:A,A24,рўйхат!DD:DD,1,рўйхат!E:E,$M$4)</f>
        <v/>
      </c>
      <c r="P24" s="323">
        <f>+IFERROR(O24/$M24,0)*100</f>
        <v/>
      </c>
      <c r="Q24" s="324">
        <f>+SUMIFS(рўйхат!F:F,рўйхат!A:A,A24,рўйхат!DD:DD,1,рўйхат!E:E,$Q$4)</f>
        <v/>
      </c>
      <c r="R24" s="325">
        <f>+SUMIFS(рўйхат!G:G,рўйхат!A:A,A24,рўйхат!DD:DD,1,рўйхат!E:E,$Q$4)</f>
        <v/>
      </c>
      <c r="S24" s="321">
        <f>+SUMIFS(рўйхат!CR:CR,рўйхат!A:A,A24,рўйхат!DD:DD,1,рўйхат!E:E,$Q$4)</f>
        <v/>
      </c>
      <c r="T24" s="322">
        <f>+SUMIFS(рўйхат!CS:CS,рўйхат!A:A,A24,рўйхат!DD:DD,1,рўйхат!E:E,$Q$4)</f>
        <v/>
      </c>
      <c r="U24" s="323">
        <f>+IFERROR(T24/$R24,0)*100</f>
        <v/>
      </c>
      <c r="V24" s="320">
        <f>+SUMIFS(рўйхат!F:F,рўйхат!A:A,A24,рўйхат!DD:DD,1,рўйхат!E:E,$V$4)</f>
        <v/>
      </c>
      <c r="W24" s="153">
        <f>+SUMIFS(рўйхат!G:G,рўйхат!A:A,A24,рўйхат!DD:DD,1,рўйхат!E:E,$V$4)</f>
        <v/>
      </c>
      <c r="X24" s="321">
        <f>+SUMIFS(рўйхат!CR:CR,рўйхат!A:A,A24,рўйхат!DD:DD,1,рўйхат!E:E,$V$4)</f>
        <v/>
      </c>
      <c r="Y24" s="321">
        <f>+SUMIFS(рўйхат!CS:CS,рўйхат!A:A,A24,рўйхат!DD:DD,1,рўйхат!E:E,$V$4)</f>
        <v/>
      </c>
      <c r="Z24" s="327">
        <f>+IFERROR(Y24/$W24,0)*100</f>
        <v/>
      </c>
    </row>
    <row r="25" ht="33" customHeight="1" s="245">
      <c r="A25" s="148" t="n">
        <v>207254433</v>
      </c>
      <c r="B25" s="148" t="n">
        <v>1</v>
      </c>
      <c r="C25" s="148" t="inlineStr">
        <is>
          <t>Вазирлик</t>
        </is>
      </c>
      <c r="D25" s="167" t="inlineStr">
        <is>
          <t>Инвестициялар, саноат ва савдо вазирлиги</t>
        </is>
      </c>
      <c r="E25" s="154">
        <f>+SUMIF(рўйхат!A:A,A25,рўйхат!F:F)</f>
        <v/>
      </c>
      <c r="F25" s="153">
        <f>+SUMIF(рўйхат!A:A,A25,рўйхат!G:G)</f>
        <v/>
      </c>
      <c r="G25" s="320">
        <f>+L25+Q25+V25</f>
        <v/>
      </c>
      <c r="H25" s="153">
        <f>+M25+R25+W25</f>
        <v/>
      </c>
      <c r="I25" s="321">
        <f>+N25+S25+X25</f>
        <v/>
      </c>
      <c r="J25" s="322">
        <f>+O25+T25+Y25</f>
        <v/>
      </c>
      <c r="K25" s="323">
        <f>+IFERROR(J25/$H25,0)*100</f>
        <v/>
      </c>
      <c r="L25" s="324">
        <f>+SUMIFS(рўйхат!F:F,рўйхат!A:A,A25,рўйхат!DD:DD,1,рўйхат!E:E,$L$4)+SUMIFS(рўйхат!F:F,рўйхат!A:A,A25,рўйхат!DD:DD,1,рўйхат!E:E,$M$4)</f>
        <v/>
      </c>
      <c r="M25" s="325">
        <f>+SUMIFS(рўйхат!G:G,рўйхат!A:A,A25,рўйхат!DD:DD,1,рўйхат!E:E,$L$4)+SUMIFS(рўйхат!G:G,рўйхат!A:A,A25,рўйхат!DD:DD,1,рўйхат!E:E,$M$4)</f>
        <v/>
      </c>
      <c r="N25" s="326">
        <f>+SUMIFS(рўйхат!CR:CR,рўйхат!A:A,A25,рўйхат!DD:DD,1,рўйхат!E:E,$L$4)+SUMIFS(рўйхат!CR:CR,рўйхат!A:A,A25,рўйхат!DD:DD,1,рўйхат!E:E,$M$4)</f>
        <v/>
      </c>
      <c r="O25" s="323">
        <f>+SUMIFS(рўйхат!CS:CS,рўйхат!A:A,A25,рўйхат!DD:DD,1,рўйхат!E:E,$L$4)+SUMIFS(рўйхат!CS:CS,рўйхат!A:A,A25,рўйхат!DD:DD,1,рўйхат!E:E,$M$4)</f>
        <v/>
      </c>
      <c r="P25" s="323">
        <f>+IFERROR(O25/$M25,0)*100</f>
        <v/>
      </c>
      <c r="Q25" s="324">
        <f>+SUMIFS(рўйхат!F:F,рўйхат!A:A,A25,рўйхат!DD:DD,1,рўйхат!E:E,$Q$4)</f>
        <v/>
      </c>
      <c r="R25" s="325">
        <f>+SUMIFS(рўйхат!G:G,рўйхат!A:A,A25,рўйхат!DD:DD,1,рўйхат!E:E,$Q$4)</f>
        <v/>
      </c>
      <c r="S25" s="321">
        <f>+SUMIFS(рўйхат!CR:CR,рўйхат!A:A,A25,рўйхат!DD:DD,1,рўйхат!E:E,$Q$4)</f>
        <v/>
      </c>
      <c r="T25" s="322">
        <f>+SUMIFS(рўйхат!CS:CS,рўйхат!A:A,A25,рўйхат!DD:DD,1,рўйхат!E:E,$Q$4)</f>
        <v/>
      </c>
      <c r="U25" s="323">
        <f>+IFERROR(T25/$R25,0)*100</f>
        <v/>
      </c>
      <c r="V25" s="320">
        <f>+SUMIFS(рўйхат!F:F,рўйхат!A:A,A25,рўйхат!DD:DD,1,рўйхат!E:E,$V$4)</f>
        <v/>
      </c>
      <c r="W25" s="153">
        <f>+SUMIFS(рўйхат!G:G,рўйхат!A:A,A25,рўйхат!DD:DD,1,рўйхат!E:E,$V$4)</f>
        <v/>
      </c>
      <c r="X25" s="321">
        <f>+SUMIFS(рўйхат!CR:CR,рўйхат!A:A,A25,рўйхат!DD:DD,1,рўйхат!E:E,$V$4)</f>
        <v/>
      </c>
      <c r="Y25" s="321">
        <f>+SUMIFS(рўйхат!CS:CS,рўйхат!A:A,A25,рўйхат!DD:DD,1,рўйхат!E:E,$V$4)</f>
        <v/>
      </c>
      <c r="Z25" s="327">
        <f>+IFERROR(Y25/$W25,0)*100</f>
        <v/>
      </c>
    </row>
    <row r="26" ht="33" customHeight="1" s="245">
      <c r="A26" s="148" t="n">
        <v>305601481</v>
      </c>
      <c r="B26" s="148" t="n">
        <v>1</v>
      </c>
      <c r="C26" s="148" t="inlineStr">
        <is>
          <t>Вазирлик</t>
        </is>
      </c>
      <c r="D26" s="167" t="inlineStr">
        <is>
          <t>Сув хўжалиги вазирлиги</t>
        </is>
      </c>
      <c r="E26" s="154">
        <f>+SUMIF(рўйхат!A:A,A26,рўйхат!F:F)</f>
        <v/>
      </c>
      <c r="F26" s="153">
        <f>+SUMIF(рўйхат!A:A,A26,рўйхат!G:G)</f>
        <v/>
      </c>
      <c r="G26" s="320">
        <f>+L26+Q26+V26</f>
        <v/>
      </c>
      <c r="H26" s="153">
        <f>+M26+R26+W26</f>
        <v/>
      </c>
      <c r="I26" s="321">
        <f>+N26+S26+X26</f>
        <v/>
      </c>
      <c r="J26" s="322">
        <f>+O26+T26+Y26</f>
        <v/>
      </c>
      <c r="K26" s="323">
        <f>+IFERROR(J26/$H26,0)*100</f>
        <v/>
      </c>
      <c r="L26" s="324">
        <f>+SUMIFS(рўйхат!F:F,рўйхат!A:A,A26,рўйхат!DD:DD,1,рўйхат!E:E,$L$4)+SUMIFS(рўйхат!F:F,рўйхат!A:A,A26,рўйхат!DD:DD,1,рўйхат!E:E,$M$4)</f>
        <v/>
      </c>
      <c r="M26" s="325">
        <f>+SUMIFS(рўйхат!G:G,рўйхат!A:A,A26,рўйхат!DD:DD,1,рўйхат!E:E,$L$4)+SUMIFS(рўйхат!G:G,рўйхат!A:A,A26,рўйхат!DD:DD,1,рўйхат!E:E,$M$4)</f>
        <v/>
      </c>
      <c r="N26" s="326">
        <f>+SUMIFS(рўйхат!CR:CR,рўйхат!A:A,A26,рўйхат!DD:DD,1,рўйхат!E:E,$L$4)+SUMIFS(рўйхат!CR:CR,рўйхат!A:A,A26,рўйхат!DD:DD,1,рўйхат!E:E,$M$4)</f>
        <v/>
      </c>
      <c r="O26" s="323">
        <f>+SUMIFS(рўйхат!CS:CS,рўйхат!A:A,A26,рўйхат!DD:DD,1,рўйхат!E:E,$L$4)+SUMIFS(рўйхат!CS:CS,рўйхат!A:A,A26,рўйхат!DD:DD,1,рўйхат!E:E,$M$4)</f>
        <v/>
      </c>
      <c r="P26" s="323">
        <f>+IFERROR(O26/$M26,0)*100</f>
        <v/>
      </c>
      <c r="Q26" s="324">
        <f>+SUMIFS(рўйхат!F:F,рўйхат!A:A,A26,рўйхат!DD:DD,1,рўйхат!E:E,$Q$4)</f>
        <v/>
      </c>
      <c r="R26" s="325">
        <f>+SUMIFS(рўйхат!G:G,рўйхат!A:A,A26,рўйхат!DD:DD,1,рўйхат!E:E,$Q$4)</f>
        <v/>
      </c>
      <c r="S26" s="321">
        <f>+SUMIFS(рўйхат!CR:CR,рўйхат!A:A,A26,рўйхат!DD:DD,1,рўйхат!E:E,$Q$4)</f>
        <v/>
      </c>
      <c r="T26" s="322">
        <f>+SUMIFS(рўйхат!CS:CS,рўйхат!A:A,A26,рўйхат!DD:DD,1,рўйхат!E:E,$Q$4)</f>
        <v/>
      </c>
      <c r="U26" s="323">
        <f>+IFERROR(T26/$R26,0)*100</f>
        <v/>
      </c>
      <c r="V26" s="320">
        <f>+SUMIFS(рўйхат!F:F,рўйхат!A:A,A26,рўйхат!DD:DD,1,рўйхат!E:E,$V$4)</f>
        <v/>
      </c>
      <c r="W26" s="153">
        <f>+SUMIFS(рўйхат!G:G,рўйхат!A:A,A26,рўйхат!DD:DD,1,рўйхат!E:E,$V$4)</f>
        <v/>
      </c>
      <c r="X26" s="321">
        <f>+SUMIFS(рўйхат!CR:CR,рўйхат!A:A,A26,рўйхат!DD:DD,1,рўйхат!E:E,$V$4)</f>
        <v/>
      </c>
      <c r="Y26" s="321">
        <f>+SUMIFS(рўйхат!CS:CS,рўйхат!A:A,A26,рўйхат!DD:DD,1,рўйхат!E:E,$V$4)</f>
        <v/>
      </c>
      <c r="Z26" s="327">
        <f>+IFERROR(Y26/$W26,0)*100</f>
        <v/>
      </c>
    </row>
    <row r="27" ht="33" customHeight="1" s="245">
      <c r="A27" s="148" t="n">
        <v>305636074</v>
      </c>
      <c r="B27" s="148" t="n">
        <v>1</v>
      </c>
      <c r="C27" s="148" t="inlineStr">
        <is>
          <t>Вазирлик</t>
        </is>
      </c>
      <c r="D27" s="167" t="inlineStr">
        <is>
          <t>Қишлоқ хўжалиги вазирлиги</t>
        </is>
      </c>
      <c r="E27" s="154">
        <f>+SUMIF(рўйхат!A:A,A27,рўйхат!F:F)</f>
        <v/>
      </c>
      <c r="F27" s="153">
        <f>+SUMIF(рўйхат!A:A,A27,рўйхат!G:G)</f>
        <v/>
      </c>
      <c r="G27" s="320">
        <f>+L27+Q27+V27</f>
        <v/>
      </c>
      <c r="H27" s="153">
        <f>+M27+R27+W27</f>
        <v/>
      </c>
      <c r="I27" s="321">
        <f>+N27+S27+X27</f>
        <v/>
      </c>
      <c r="J27" s="322">
        <f>+O27+T27+Y27</f>
        <v/>
      </c>
      <c r="K27" s="323">
        <f>+IFERROR(J27/$H27,0)*100</f>
        <v/>
      </c>
      <c r="L27" s="324">
        <f>+SUMIFS(рўйхат!F:F,рўйхат!A:A,A27,рўйхат!DD:DD,1,рўйхат!E:E,$L$4)+SUMIFS(рўйхат!F:F,рўйхат!A:A,A27,рўйхат!DD:DD,1,рўйхат!E:E,$M$4)</f>
        <v/>
      </c>
      <c r="M27" s="325">
        <f>+SUMIFS(рўйхат!G:G,рўйхат!A:A,A27,рўйхат!DD:DD,1,рўйхат!E:E,$L$4)+SUMIFS(рўйхат!G:G,рўйхат!A:A,A27,рўйхат!DD:DD,1,рўйхат!E:E,$M$4)</f>
        <v/>
      </c>
      <c r="N27" s="326">
        <f>+SUMIFS(рўйхат!CR:CR,рўйхат!A:A,A27,рўйхат!DD:DD,1,рўйхат!E:E,$L$4)+SUMIFS(рўйхат!CR:CR,рўйхат!A:A,A27,рўйхат!DD:DD,1,рўйхат!E:E,$M$4)</f>
        <v/>
      </c>
      <c r="O27" s="323">
        <f>+SUMIFS(рўйхат!CS:CS,рўйхат!A:A,A27,рўйхат!DD:DD,1,рўйхат!E:E,$L$4)+SUMIFS(рўйхат!CS:CS,рўйхат!A:A,A27,рўйхат!DD:DD,1,рўйхат!E:E,$M$4)</f>
        <v/>
      </c>
      <c r="P27" s="323">
        <f>+IFERROR(O27/$M27,0)*100</f>
        <v/>
      </c>
      <c r="Q27" s="324">
        <f>+SUMIFS(рўйхат!F:F,рўйхат!A:A,A27,рўйхат!DD:DD,1,рўйхат!E:E,$Q$4)</f>
        <v/>
      </c>
      <c r="R27" s="325">
        <f>+SUMIFS(рўйхат!G:G,рўйхат!A:A,A27,рўйхат!DD:DD,1,рўйхат!E:E,$Q$4)</f>
        <v/>
      </c>
      <c r="S27" s="321">
        <f>+SUMIFS(рўйхат!CR:CR,рўйхат!A:A,A27,рўйхат!DD:DD,1,рўйхат!E:E,$Q$4)</f>
        <v/>
      </c>
      <c r="T27" s="322">
        <f>+SUMIFS(рўйхат!CS:CS,рўйхат!A:A,A27,рўйхат!DD:DD,1,рўйхат!E:E,$Q$4)</f>
        <v/>
      </c>
      <c r="U27" s="323">
        <f>+IFERROR(T27/$R27,0)*100</f>
        <v/>
      </c>
      <c r="V27" s="320">
        <f>+SUMIFS(рўйхат!F:F,рўйхат!A:A,A27,рўйхат!DD:DD,1,рўйхат!E:E,$V$4)</f>
        <v/>
      </c>
      <c r="W27" s="153">
        <f>+SUMIFS(рўйхат!G:G,рўйхат!A:A,A27,рўйхат!DD:DD,1,рўйхат!E:E,$V$4)</f>
        <v/>
      </c>
      <c r="X27" s="321">
        <f>+SUMIFS(рўйхат!CR:CR,рўйхат!A:A,A27,рўйхат!DD:DD,1,рўйхат!E:E,$V$4)</f>
        <v/>
      </c>
      <c r="Y27" s="321">
        <f>+SUMIFS(рўйхат!CS:CS,рўйхат!A:A,A27,рўйхат!DD:DD,1,рўйхат!E:E,$V$4)</f>
        <v/>
      </c>
      <c r="Z27" s="327">
        <f>+IFERROR(Y27/$W27,0)*100</f>
        <v/>
      </c>
    </row>
    <row r="28" ht="33" customHeight="1" s="245">
      <c r="A28" s="148" t="n">
        <v>306135831</v>
      </c>
      <c r="B28" s="148" t="n">
        <v>1</v>
      </c>
      <c r="C28" s="148" t="inlineStr">
        <is>
          <t>Вазирлик</t>
        </is>
      </c>
      <c r="D28" s="167" t="inlineStr">
        <is>
          <t>Энергетика вазирлиги</t>
        </is>
      </c>
      <c r="E28" s="154">
        <f>+SUMIF(рўйхат!A:A,A28,рўйхат!F:F)</f>
        <v/>
      </c>
      <c r="F28" s="153">
        <f>+SUMIF(рўйхат!A:A,A28,рўйхат!G:G)</f>
        <v/>
      </c>
      <c r="G28" s="320">
        <f>+L28+Q28+V28</f>
        <v/>
      </c>
      <c r="H28" s="153">
        <f>+M28+R28+W28</f>
        <v/>
      </c>
      <c r="I28" s="321">
        <f>+N28+S28+X28</f>
        <v/>
      </c>
      <c r="J28" s="322">
        <f>+O28+T28+Y28</f>
        <v/>
      </c>
      <c r="K28" s="323">
        <f>+IFERROR(J28/$H28,0)*100</f>
        <v/>
      </c>
      <c r="L28" s="324">
        <f>+SUMIFS(рўйхат!F:F,рўйхат!A:A,A28,рўйхат!DD:DD,1,рўйхат!E:E,$L$4)+SUMIFS(рўйхат!F:F,рўйхат!A:A,A28,рўйхат!DD:DD,1,рўйхат!E:E,$M$4)</f>
        <v/>
      </c>
      <c r="M28" s="325">
        <f>+SUMIFS(рўйхат!G:G,рўйхат!A:A,A28,рўйхат!DD:DD,1,рўйхат!E:E,$L$4)+SUMIFS(рўйхат!G:G,рўйхат!A:A,A28,рўйхат!DD:DD,1,рўйхат!E:E,$M$4)</f>
        <v/>
      </c>
      <c r="N28" s="326">
        <f>+SUMIFS(рўйхат!CR:CR,рўйхат!A:A,A28,рўйхат!DD:DD,1,рўйхат!E:E,$L$4)+SUMIFS(рўйхат!CR:CR,рўйхат!A:A,A28,рўйхат!DD:DD,1,рўйхат!E:E,$M$4)</f>
        <v/>
      </c>
      <c r="O28" s="323">
        <f>+SUMIFS(рўйхат!CS:CS,рўйхат!A:A,A28,рўйхат!DD:DD,1,рўйхат!E:E,$L$4)+SUMIFS(рўйхат!CS:CS,рўйхат!A:A,A28,рўйхат!DD:DD,1,рўйхат!E:E,$M$4)</f>
        <v/>
      </c>
      <c r="P28" s="323">
        <f>+IFERROR(O28/$M28,0)*100</f>
        <v/>
      </c>
      <c r="Q28" s="324">
        <f>+SUMIFS(рўйхат!F:F,рўйхат!A:A,A28,рўйхат!DD:DD,1,рўйхат!E:E,$Q$4)</f>
        <v/>
      </c>
      <c r="R28" s="325">
        <f>+SUMIFS(рўйхат!G:G,рўйхат!A:A,A28,рўйхат!DD:DD,1,рўйхат!E:E,$Q$4)</f>
        <v/>
      </c>
      <c r="S28" s="321">
        <f>+SUMIFS(рўйхат!CR:CR,рўйхат!A:A,A28,рўйхат!DD:DD,1,рўйхат!E:E,$Q$4)</f>
        <v/>
      </c>
      <c r="T28" s="322">
        <f>+SUMIFS(рўйхат!CS:CS,рўйхат!A:A,A28,рўйхат!DD:DD,1,рўйхат!E:E,$Q$4)</f>
        <v/>
      </c>
      <c r="U28" s="323">
        <f>+IFERROR(T28/$R28,0)*100</f>
        <v/>
      </c>
      <c r="V28" s="320">
        <f>+SUMIFS(рўйхат!F:F,рўйхат!A:A,A28,рўйхат!DD:DD,1,рўйхат!E:E,$V$4)</f>
        <v/>
      </c>
      <c r="W28" s="153">
        <f>+SUMIFS(рўйхат!G:G,рўйхат!A:A,A28,рўйхат!DD:DD,1,рўйхат!E:E,$V$4)</f>
        <v/>
      </c>
      <c r="X28" s="321">
        <f>+SUMIFS(рўйхат!CR:CR,рўйхат!A:A,A28,рўйхат!DD:DD,1,рўйхат!E:E,$V$4)</f>
        <v/>
      </c>
      <c r="Y28" s="321">
        <f>+SUMIFS(рўйхат!CS:CS,рўйхат!A:A,A28,рўйхат!DD:DD,1,рўйхат!E:E,$V$4)</f>
        <v/>
      </c>
      <c r="Z28" s="327">
        <f>+IFERROR(Y28/$W28,0)*100</f>
        <v/>
      </c>
    </row>
    <row r="29" ht="33" customHeight="1" s="245">
      <c r="A29" s="148" t="n">
        <v>306142966</v>
      </c>
      <c r="B29" s="148" t="n">
        <v>1</v>
      </c>
      <c r="C29" s="148" t="inlineStr">
        <is>
          <t>Вазирлик</t>
        </is>
      </c>
      <c r="D29" s="167" t="inlineStr">
        <is>
          <t>Транспорт вазирлиги</t>
        </is>
      </c>
      <c r="E29" s="154">
        <f>+SUMIF(рўйхат!A:A,A29,рўйхат!F:F)</f>
        <v/>
      </c>
      <c r="F29" s="153">
        <f>+SUMIF(рўйхат!A:A,A29,рўйхат!G:G)</f>
        <v/>
      </c>
      <c r="G29" s="320">
        <f>+L29+Q29+V29</f>
        <v/>
      </c>
      <c r="H29" s="153">
        <f>+M29+R29+W29</f>
        <v/>
      </c>
      <c r="I29" s="321">
        <f>+N29+S29+X29</f>
        <v/>
      </c>
      <c r="J29" s="322">
        <f>+O29+T29+Y29</f>
        <v/>
      </c>
      <c r="K29" s="323">
        <f>+IFERROR(J29/$H29,0)*100</f>
        <v/>
      </c>
      <c r="L29" s="324">
        <f>+SUMIFS(рўйхат!F:F,рўйхат!A:A,A29,рўйхат!DD:DD,1,рўйхат!E:E,$L$4)+SUMIFS(рўйхат!F:F,рўйхат!A:A,A29,рўйхат!DD:DD,1,рўйхат!E:E,$M$4)</f>
        <v/>
      </c>
      <c r="M29" s="325">
        <f>+SUMIFS(рўйхат!G:G,рўйхат!A:A,A29,рўйхат!DD:DD,1,рўйхат!E:E,$L$4)+SUMIFS(рўйхат!G:G,рўйхат!A:A,A29,рўйхат!DD:DD,1,рўйхат!E:E,$M$4)</f>
        <v/>
      </c>
      <c r="N29" s="326">
        <f>+SUMIFS(рўйхат!CR:CR,рўйхат!A:A,A29,рўйхат!DD:DD,1,рўйхат!E:E,$L$4)+SUMIFS(рўйхат!CR:CR,рўйхат!A:A,A29,рўйхат!DD:DD,1,рўйхат!E:E,$M$4)</f>
        <v/>
      </c>
      <c r="O29" s="323">
        <f>+SUMIFS(рўйхат!CS:CS,рўйхат!A:A,A29,рўйхат!DD:DD,1,рўйхат!E:E,$L$4)+SUMIFS(рўйхат!CS:CS,рўйхат!A:A,A29,рўйхат!DD:DD,1,рўйхат!E:E,$M$4)</f>
        <v/>
      </c>
      <c r="P29" s="323">
        <f>+IFERROR(O29/$M29,0)*100</f>
        <v/>
      </c>
      <c r="Q29" s="324">
        <f>+SUMIFS(рўйхат!F:F,рўйхат!A:A,A29,рўйхат!DD:DD,1,рўйхат!E:E,$Q$4)</f>
        <v/>
      </c>
      <c r="R29" s="325">
        <f>+SUMIFS(рўйхат!G:G,рўйхат!A:A,A29,рўйхат!DD:DD,1,рўйхат!E:E,$Q$4)</f>
        <v/>
      </c>
      <c r="S29" s="321">
        <f>+SUMIFS(рўйхат!CR:CR,рўйхат!A:A,A29,рўйхат!DD:DD,1,рўйхат!E:E,$Q$4)</f>
        <v/>
      </c>
      <c r="T29" s="322">
        <f>+SUMIFS(рўйхат!CS:CS,рўйхат!A:A,A29,рўйхат!DD:DD,1,рўйхат!E:E,$Q$4)</f>
        <v/>
      </c>
      <c r="U29" s="323">
        <f>+IFERROR(T29/$R29,0)*100</f>
        <v/>
      </c>
      <c r="V29" s="320">
        <f>+SUMIFS(рўйхат!F:F,рўйхат!A:A,A29,рўйхат!DD:DD,1,рўйхат!E:E,$V$4)</f>
        <v/>
      </c>
      <c r="W29" s="153">
        <f>+SUMIFS(рўйхат!G:G,рўйхат!A:A,A29,рўйхат!DD:DD,1,рўйхат!E:E,$V$4)</f>
        <v/>
      </c>
      <c r="X29" s="321">
        <f>+SUMIFS(рўйхат!CR:CR,рўйхат!A:A,A29,рўйхат!DD:DD,1,рўйхат!E:E,$V$4)</f>
        <v/>
      </c>
      <c r="Y29" s="321">
        <f>+SUMIFS(рўйхат!CS:CS,рўйхат!A:A,A29,рўйхат!DD:DD,1,рўйхат!E:E,$V$4)</f>
        <v/>
      </c>
      <c r="Z29" s="327">
        <f>+IFERROR(Y29/$W29,0)*100</f>
        <v/>
      </c>
    </row>
    <row r="30" ht="33" customHeight="1" s="245">
      <c r="A30" s="148" t="n">
        <v>309319117</v>
      </c>
      <c r="B30" s="148" t="n">
        <v>1</v>
      </c>
      <c r="C30" s="148" t="inlineStr">
        <is>
          <t>Вазирлик</t>
        </is>
      </c>
      <c r="D30" s="328" t="inlineStr">
        <is>
          <t>Спорт вазирлиги</t>
        </is>
      </c>
      <c r="E30" s="185">
        <f>+SUMIF(рўйхат!A:A,A30,рўйхат!F:F)</f>
        <v/>
      </c>
      <c r="F30" s="186">
        <f>+SUMIF(рўйхат!A:A,A30,рўйхат!G:G)</f>
        <v/>
      </c>
      <c r="G30" s="329">
        <f>+L30+Q30+V30</f>
        <v/>
      </c>
      <c r="H30" s="186">
        <f>+M30+R30+W30</f>
        <v/>
      </c>
      <c r="I30" s="330">
        <f>+N30+S30+X30</f>
        <v/>
      </c>
      <c r="J30" s="331">
        <f>+O30+T30+Y30</f>
        <v/>
      </c>
      <c r="K30" s="332">
        <f>+IFERROR(J30/$H30,0)*100</f>
        <v/>
      </c>
      <c r="L30" s="333">
        <f>+SUMIFS(рўйхат!F:F,рўйхат!A:A,A30,рўйхат!DD:DD,1,рўйхат!E:E,$L$4)+SUMIFS(рўйхат!F:F,рўйхат!A:A,A30,рўйхат!DD:DD,1,рўйхат!E:E,$M$4)</f>
        <v/>
      </c>
      <c r="M30" s="334">
        <f>+SUMIFS(рўйхат!G:G,рўйхат!A:A,A30,рўйхат!DD:DD,1,рўйхат!E:E,$L$4)+SUMIFS(рўйхат!G:G,рўйхат!A:A,A30,рўйхат!DD:DD,1,рўйхат!E:E,$M$4)</f>
        <v/>
      </c>
      <c r="N30" s="335">
        <f>+SUMIFS(рўйхат!CR:CR,рўйхат!A:A,A30,рўйхат!DD:DD,1,рўйхат!E:E,$L$4)+SUMIFS(рўйхат!CR:CR,рўйхат!A:A,A30,рўйхат!DD:DD,1,рўйхат!E:E,$M$4)</f>
        <v/>
      </c>
      <c r="O30" s="332">
        <f>+SUMIFS(рўйхат!CS:CS,рўйхат!A:A,A30,рўйхат!DD:DD,1,рўйхат!E:E,$L$4)+SUMIFS(рўйхат!CS:CS,рўйхат!A:A,A30,рўйхат!DD:DD,1,рўйхат!E:E,$M$4)</f>
        <v/>
      </c>
      <c r="P30" s="332">
        <f>+IFERROR(O30/$M30,0)*100</f>
        <v/>
      </c>
      <c r="Q30" s="333">
        <f>+SUMIFS(рўйхат!F:F,рўйхат!A:A,A30,рўйхат!DD:DD,1,рўйхат!E:E,$Q$4)</f>
        <v/>
      </c>
      <c r="R30" s="334">
        <f>+SUMIFS(рўйхат!G:G,рўйхат!A:A,A30,рўйхат!DD:DD,1,рўйхат!E:E,$Q$4)</f>
        <v/>
      </c>
      <c r="S30" s="330">
        <f>+SUMIFS(рўйхат!CR:CR,рўйхат!A:A,A30,рўйхат!DD:DD,1,рўйхат!E:E,$Q$4)</f>
        <v/>
      </c>
      <c r="T30" s="331">
        <f>+SUMIFS(рўйхат!CS:CS,рўйхат!A:A,A30,рўйхат!DD:DD,1,рўйхат!E:E,$Q$4)</f>
        <v/>
      </c>
      <c r="U30" s="332">
        <f>+IFERROR(T30/$R30,0)*100</f>
        <v/>
      </c>
      <c r="V30" s="329">
        <f>+SUMIFS(рўйхат!F:F,рўйхат!A:A,A30,рўйхат!DD:DD,1,рўйхат!E:E,$V$4)</f>
        <v/>
      </c>
      <c r="W30" s="186">
        <f>+SUMIFS(рўйхат!G:G,рўйхат!A:A,A30,рўйхат!DD:DD,1,рўйхат!E:E,$V$4)</f>
        <v/>
      </c>
      <c r="X30" s="330">
        <f>+SUMIFS(рўйхат!CR:CR,рўйхат!A:A,A30,рўйхат!DD:DD,1,рўйхат!E:E,$V$4)</f>
        <v/>
      </c>
      <c r="Y30" s="330">
        <f>+SUMIFS(рўйхат!CS:CS,рўйхат!A:A,A30,рўйхат!DD:DD,1,рўйхат!E:E,$V$4)</f>
        <v/>
      </c>
      <c r="Z30" s="336">
        <f>+IFERROR(Y30/$W30,0)*100</f>
        <v/>
      </c>
    </row>
    <row r="31" ht="51" customHeight="1" s="245">
      <c r="A31" s="135" t="n"/>
      <c r="B31" s="135" t="n"/>
      <c r="C31" s="135" t="n"/>
      <c r="D31" s="258" t="inlineStr">
        <is>
          <t>ҚЎМИТАЛАР</t>
        </is>
      </c>
      <c r="E31" s="221" t="n"/>
      <c r="F31" s="221" t="n"/>
      <c r="G31" s="221" t="n"/>
      <c r="H31" s="221" t="n"/>
      <c r="I31" s="221" t="n"/>
      <c r="J31" s="221" t="n"/>
      <c r="K31" s="221" t="n"/>
      <c r="L31" s="221" t="n"/>
      <c r="M31" s="221" t="n"/>
      <c r="N31" s="221" t="n"/>
      <c r="O31" s="221" t="n"/>
      <c r="P31" s="221" t="n"/>
      <c r="Q31" s="221" t="n"/>
      <c r="R31" s="221" t="n"/>
      <c r="S31" s="221" t="n"/>
      <c r="T31" s="221" t="n"/>
      <c r="U31" s="221" t="n"/>
      <c r="V31" s="221" t="n"/>
      <c r="W31" s="221" t="n"/>
      <c r="X31" s="221" t="n"/>
      <c r="Y31" s="221" t="n"/>
      <c r="Z31" s="222" t="n"/>
    </row>
    <row r="32" ht="45" customHeight="1" s="245">
      <c r="A32" s="135" t="n"/>
      <c r="B32" s="135" t="n"/>
      <c r="C32" s="135" t="n"/>
      <c r="D32" s="180" t="inlineStr">
        <is>
          <t>ЖАМИ:</t>
        </is>
      </c>
      <c r="E32" s="191">
        <f>+SUM(E33:E43)</f>
        <v/>
      </c>
      <c r="F32" s="192">
        <f>+SUM(F33:F43)</f>
        <v/>
      </c>
      <c r="G32" s="191">
        <f>+SUM(G33:G43)</f>
        <v/>
      </c>
      <c r="H32" s="192">
        <f>+SUM(H33:H43)</f>
        <v/>
      </c>
      <c r="I32" s="337">
        <f>+SUM(I33:I43)</f>
        <v/>
      </c>
      <c r="J32" s="338">
        <f>+SUM(J33:J43)</f>
        <v/>
      </c>
      <c r="K32" s="318">
        <f>+IFERROR(J32/$H32,0)*100</f>
        <v/>
      </c>
      <c r="L32" s="191">
        <f>+SUM(L33:L43)</f>
        <v/>
      </c>
      <c r="M32" s="192">
        <f>+SUM(M33:M43)</f>
        <v/>
      </c>
      <c r="N32" s="337">
        <f>+SUM(N33:N43)</f>
        <v/>
      </c>
      <c r="O32" s="338">
        <f>+SUM(O33:O43)</f>
        <v/>
      </c>
      <c r="P32" s="318">
        <f>+IFERROR(O32/$H32,0)*100</f>
        <v/>
      </c>
      <c r="Q32" s="191">
        <f>+SUM(Q33:Q43)</f>
        <v/>
      </c>
      <c r="R32" s="192">
        <f>+SUM(R33:R43)</f>
        <v/>
      </c>
      <c r="S32" s="337">
        <f>+SUM(S33:S43)</f>
        <v/>
      </c>
      <c r="T32" s="338">
        <f>+SUM(T33:T43)</f>
        <v/>
      </c>
      <c r="U32" s="318">
        <f>+IFERROR(T32/$H32,0)*100</f>
        <v/>
      </c>
      <c r="V32" s="191">
        <f>+SUM(V33:V43)</f>
        <v/>
      </c>
      <c r="W32" s="192">
        <f>+SUM(W33:W43)</f>
        <v/>
      </c>
      <c r="X32" s="337">
        <f>+SUM(X33:X43)</f>
        <v/>
      </c>
      <c r="Y32" s="338">
        <f>+SUM(Y33:Y43)</f>
        <v/>
      </c>
      <c r="Z32" s="319">
        <f>+IFERROR(Y32/$H32,0)*100</f>
        <v/>
      </c>
    </row>
    <row r="33" ht="33" customHeight="1" s="245">
      <c r="A33" s="148" t="n">
        <v>200541754</v>
      </c>
      <c r="B33" s="148" t="n">
        <v>2</v>
      </c>
      <c r="C33" s="148" t="inlineStr">
        <is>
          <t>Қўмита</t>
        </is>
      </c>
      <c r="D33" s="167" t="inlineStr">
        <is>
          <t>Автомобил йўллар қўмитаси</t>
        </is>
      </c>
      <c r="E33" s="154">
        <f>+SUMIF(рўйхат!A:A,A33,рўйхат!F:F)</f>
        <v/>
      </c>
      <c r="F33" s="153">
        <f>+SUMIF(рўйхат!A:A,A33,рўйхат!G:G)</f>
        <v/>
      </c>
      <c r="G33" s="320">
        <f>+L33+Q33+V33</f>
        <v/>
      </c>
      <c r="H33" s="153">
        <f>+M33+R33+W33</f>
        <v/>
      </c>
      <c r="I33" s="321">
        <f>+N33+S33+X33</f>
        <v/>
      </c>
      <c r="J33" s="322">
        <f>+O33+T33+Y33</f>
        <v/>
      </c>
      <c r="K33" s="323">
        <f>+IFERROR(J33/$H33,0)*100</f>
        <v/>
      </c>
      <c r="L33" s="324">
        <f>+SUMIFS(рўйхат!F:F,рўйхат!A:A,A33,рўйхат!DD:DD,1,рўйхат!E:E,$L$4)+SUMIFS(рўйхат!F:F,рўйхат!A:A,A33,рўйхат!DD:DD,1,рўйхат!E:E,$M$4)</f>
        <v/>
      </c>
      <c r="M33" s="325">
        <f>+SUMIFS(рўйхат!G:G,рўйхат!A:A,A33,рўйхат!DD:DD,1,рўйхат!E:E,$L$4)+SUMIFS(рўйхат!G:G,рўйхат!A:A,A33,рўйхат!DD:DD,1,рўйхат!E:E,$M$4)</f>
        <v/>
      </c>
      <c r="N33" s="326">
        <f>+SUMIFS(рўйхат!CR:CR,рўйхат!A:A,A33,рўйхат!DD:DD,1,рўйхат!E:E,$L$4)+SUMIFS(рўйхат!CR:CR,рўйхат!A:A,A33,рўйхат!DD:DD,1,рўйхат!E:E,$M$4)</f>
        <v/>
      </c>
      <c r="O33" s="323">
        <f>+SUMIFS(рўйхат!CS:CS,рўйхат!A:A,A33,рўйхат!DD:DD,1,рўйхат!E:E,$L$4)+SUMIFS(рўйхат!CS:CS,рўйхат!A:A,A33,рўйхат!DD:DD,1,рўйхат!E:E,$M$4)</f>
        <v/>
      </c>
      <c r="P33" s="323">
        <f>+IFERROR(O33/$M33,0)*100</f>
        <v/>
      </c>
      <c r="Q33" s="324">
        <f>+SUMIFS(рўйхат!F:F,рўйхат!A:A,A33,рўйхат!DD:DD,1,рўйхат!E:E,$Q$4)</f>
        <v/>
      </c>
      <c r="R33" s="325">
        <f>+SUMIFS(рўйхат!G:G,рўйхат!A:A,A33,рўйхат!DD:DD,1,рўйхат!E:E,$Q$4)</f>
        <v/>
      </c>
      <c r="S33" s="321">
        <f>+SUMIFS(рўйхат!CR:CR,рўйхат!A:A,A33,рўйхат!DD:DD,1,рўйхат!E:E,$Q$4)</f>
        <v/>
      </c>
      <c r="T33" s="322">
        <f>+SUMIFS(рўйхат!CS:CS,рўйхат!A:A,A33,рўйхат!DD:DD,1,рўйхат!E:E,$Q$4)</f>
        <v/>
      </c>
      <c r="U33" s="323">
        <f>+IFERROR(T33/$R33,0)*100</f>
        <v/>
      </c>
      <c r="V33" s="320">
        <f>+SUMIFS(рўйхат!F:F,рўйхат!A:A,A33,рўйхат!DD:DD,1,рўйхат!E:E,$V$4)</f>
        <v/>
      </c>
      <c r="W33" s="153">
        <f>+SUMIFS(рўйхат!G:G,рўйхат!A:A,A33,рўйхат!DD:DD,1,рўйхат!E:E,$V$4)</f>
        <v/>
      </c>
      <c r="X33" s="321">
        <f>+SUMIFS(рўйхат!CR:CR,рўйхат!A:A,A33,рўйхат!DD:DD,1,рўйхат!E:E,$V$4)</f>
        <v/>
      </c>
      <c r="Y33" s="321">
        <f>+SUMIFS(рўйхат!CS:CS,рўйхат!A:A,A33,рўйхат!DD:DD,1,рўйхат!E:E,$V$4)</f>
        <v/>
      </c>
      <c r="Z33" s="327">
        <f>+IFERROR(Y33/$W33,0)*100</f>
        <v/>
      </c>
    </row>
    <row r="34" ht="33" customHeight="1" s="245">
      <c r="A34" s="148" t="n">
        <v>200794867</v>
      </c>
      <c r="B34" s="148" t="n">
        <v>2</v>
      </c>
      <c r="C34" s="148" t="inlineStr">
        <is>
          <t>Қўмита</t>
        </is>
      </c>
      <c r="D34" s="167" t="inlineStr">
        <is>
          <t>Божхона қўмитаси</t>
        </is>
      </c>
      <c r="E34" s="154">
        <f>+SUMIF(рўйхат!A:A,A34,рўйхат!F:F)</f>
        <v/>
      </c>
      <c r="F34" s="153">
        <f>+SUMIF(рўйхат!A:A,A34,рўйхат!G:G)</f>
        <v/>
      </c>
      <c r="G34" s="320">
        <f>+L34+Q34+V34</f>
        <v/>
      </c>
      <c r="H34" s="153">
        <f>+M34+R34+W34</f>
        <v/>
      </c>
      <c r="I34" s="321">
        <f>+N34+S34+X34</f>
        <v/>
      </c>
      <c r="J34" s="322">
        <f>+O34+T34+Y34</f>
        <v/>
      </c>
      <c r="K34" s="323">
        <f>+IFERROR(J34/$H34,0)*100</f>
        <v/>
      </c>
      <c r="L34" s="324">
        <f>+SUMIFS(рўйхат!F:F,рўйхат!A:A,A34,рўйхат!DD:DD,1,рўйхат!E:E,$L$4)+SUMIFS(рўйхат!F:F,рўйхат!A:A,A34,рўйхат!DD:DD,1,рўйхат!E:E,$M$4)</f>
        <v/>
      </c>
      <c r="M34" s="325">
        <f>+SUMIFS(рўйхат!G:G,рўйхат!A:A,A34,рўйхат!DD:DD,1,рўйхат!E:E,$L$4)+SUMIFS(рўйхат!G:G,рўйхат!A:A,A34,рўйхат!DD:DD,1,рўйхат!E:E,$M$4)</f>
        <v/>
      </c>
      <c r="N34" s="326">
        <f>+SUMIFS(рўйхат!CR:CR,рўйхат!A:A,A34,рўйхат!DD:DD,1,рўйхат!E:E,$L$4)+SUMIFS(рўйхат!CR:CR,рўйхат!A:A,A34,рўйхат!DD:DD,1,рўйхат!E:E,$M$4)</f>
        <v/>
      </c>
      <c r="O34" s="323">
        <f>+SUMIFS(рўйхат!CS:CS,рўйхат!A:A,A34,рўйхат!DD:DD,1,рўйхат!E:E,$L$4)+SUMIFS(рўйхат!CS:CS,рўйхат!A:A,A34,рўйхат!DD:DD,1,рўйхат!E:E,$M$4)</f>
        <v/>
      </c>
      <c r="P34" s="323">
        <f>+IFERROR(O34/$M34,0)*100</f>
        <v/>
      </c>
      <c r="Q34" s="324">
        <f>+SUMIFS(рўйхат!F:F,рўйхат!A:A,A34,рўйхат!DD:DD,1,рўйхат!E:E,$Q$4)</f>
        <v/>
      </c>
      <c r="R34" s="325">
        <f>+SUMIFS(рўйхат!G:G,рўйхат!A:A,A34,рўйхат!DD:DD,1,рўйхат!E:E,$Q$4)</f>
        <v/>
      </c>
      <c r="S34" s="321">
        <f>+SUMIFS(рўйхат!CR:CR,рўйхат!A:A,A34,рўйхат!DD:DD,1,рўйхат!E:E,$Q$4)</f>
        <v/>
      </c>
      <c r="T34" s="322">
        <f>+SUMIFS(рўйхат!CS:CS,рўйхат!A:A,A34,рўйхат!DD:DD,1,рўйхат!E:E,$Q$4)</f>
        <v/>
      </c>
      <c r="U34" s="323">
        <f>+IFERROR(T34/$R34,0)*100</f>
        <v/>
      </c>
      <c r="V34" s="320">
        <f>+SUMIFS(рўйхат!F:F,рўйхат!A:A,A34,рўйхат!DD:DD,1,рўйхат!E:E,$V$4)</f>
        <v/>
      </c>
      <c r="W34" s="153">
        <f>+SUMIFS(рўйхат!G:G,рўйхат!A:A,A34,рўйхат!DD:DD,1,рўйхат!E:E,$V$4)</f>
        <v/>
      </c>
      <c r="X34" s="321">
        <f>+SUMIFS(рўйхат!CR:CR,рўйхат!A:A,A34,рўйхат!DD:DD,1,рўйхат!E:E,$V$4)</f>
        <v/>
      </c>
      <c r="Y34" s="321">
        <f>+SUMIFS(рўйхат!CS:CS,рўйхат!A:A,A34,рўйхат!DD:DD,1,рўйхат!E:E,$V$4)</f>
        <v/>
      </c>
      <c r="Z34" s="327">
        <f>+IFERROR(Y34/$W34,0)*100</f>
        <v/>
      </c>
    </row>
    <row r="35" ht="33" customHeight="1" s="245">
      <c r="A35" s="148" t="n">
        <v>200935112</v>
      </c>
      <c r="B35" s="148" t="n">
        <v>2</v>
      </c>
      <c r="C35" s="148" t="inlineStr">
        <is>
          <t>Қўмита</t>
        </is>
      </c>
      <c r="D35" s="167" t="inlineStr">
        <is>
          <t>Ветеринария ва чорвачиликни ривожлантириш қўмитаси</t>
        </is>
      </c>
      <c r="E35" s="154">
        <f>+SUMIF(рўйхат!A:A,A35,рўйхат!F:F)</f>
        <v/>
      </c>
      <c r="F35" s="153">
        <f>+SUMIF(рўйхат!A:A,A35,рўйхат!G:G)</f>
        <v/>
      </c>
      <c r="G35" s="320">
        <f>+L35+Q35+V35</f>
        <v/>
      </c>
      <c r="H35" s="153">
        <f>+M35+R35+W35</f>
        <v/>
      </c>
      <c r="I35" s="321">
        <f>+N35+S35+X35</f>
        <v/>
      </c>
      <c r="J35" s="322">
        <f>+O35+T35+Y35</f>
        <v/>
      </c>
      <c r="K35" s="323">
        <f>+IFERROR(J35/$H35,0)*100</f>
        <v/>
      </c>
      <c r="L35" s="324">
        <f>+SUMIFS(рўйхат!F:F,рўйхат!A:A,A35,рўйхат!DD:DD,1,рўйхат!E:E,$L$4)+SUMIFS(рўйхат!F:F,рўйхат!A:A,A35,рўйхат!DD:DD,1,рўйхат!E:E,$M$4)</f>
        <v/>
      </c>
      <c r="M35" s="325">
        <f>+SUMIFS(рўйхат!G:G,рўйхат!A:A,A35,рўйхат!DD:DD,1,рўйхат!E:E,$L$4)+SUMIFS(рўйхат!G:G,рўйхат!A:A,A35,рўйхат!DD:DD,1,рўйхат!E:E,$M$4)</f>
        <v/>
      </c>
      <c r="N35" s="326">
        <f>+SUMIFS(рўйхат!CR:CR,рўйхат!A:A,A35,рўйхат!DD:DD,1,рўйхат!E:E,$L$4)+SUMIFS(рўйхат!CR:CR,рўйхат!A:A,A35,рўйхат!DD:DD,1,рўйхат!E:E,$M$4)</f>
        <v/>
      </c>
      <c r="O35" s="323">
        <f>+SUMIFS(рўйхат!CS:CS,рўйхат!A:A,A35,рўйхат!DD:DD,1,рўйхат!E:E,$L$4)+SUMIFS(рўйхат!CS:CS,рўйхат!A:A,A35,рўйхат!DD:DD,1,рўйхат!E:E,$M$4)</f>
        <v/>
      </c>
      <c r="P35" s="323">
        <f>+IFERROR(O35/$M35,0)*100</f>
        <v/>
      </c>
      <c r="Q35" s="324">
        <f>+SUMIFS(рўйхат!F:F,рўйхат!A:A,A35,рўйхат!DD:DD,1,рўйхат!E:E,$Q$4)</f>
        <v/>
      </c>
      <c r="R35" s="325">
        <f>+SUMIFS(рўйхат!G:G,рўйхат!A:A,A35,рўйхат!DD:DD,1,рўйхат!E:E,$Q$4)</f>
        <v/>
      </c>
      <c r="S35" s="321">
        <f>+SUMIFS(рўйхат!CR:CR,рўйхат!A:A,A35,рўйхат!DD:DD,1,рўйхат!E:E,$Q$4)</f>
        <v/>
      </c>
      <c r="T35" s="322">
        <f>+SUMIFS(рўйхат!CS:CS,рўйхат!A:A,A35,рўйхат!DD:DD,1,рўйхат!E:E,$Q$4)</f>
        <v/>
      </c>
      <c r="U35" s="323">
        <f>+IFERROR(T35/$R35,0)*100</f>
        <v/>
      </c>
      <c r="V35" s="320">
        <f>+SUMIFS(рўйхат!F:F,рўйхат!A:A,A35,рўйхат!DD:DD,1,рўйхат!E:E,$V$4)</f>
        <v/>
      </c>
      <c r="W35" s="153">
        <f>+SUMIFS(рўйхат!G:G,рўйхат!A:A,A35,рўйхат!DD:DD,1,рўйхат!E:E,$V$4)</f>
        <v/>
      </c>
      <c r="X35" s="321">
        <f>+SUMIFS(рўйхат!CR:CR,рўйхат!A:A,A35,рўйхат!DD:DD,1,рўйхат!E:E,$V$4)</f>
        <v/>
      </c>
      <c r="Y35" s="321">
        <f>+SUMIFS(рўйхат!CS:CS,рўйхат!A:A,A35,рўйхат!DD:DD,1,рўйхат!E:E,$V$4)</f>
        <v/>
      </c>
      <c r="Z35" s="327">
        <f>+IFERROR(Y35/$W35,0)*100</f>
        <v/>
      </c>
    </row>
    <row r="36" ht="33" customHeight="1" s="245">
      <c r="A36" s="148" t="n">
        <v>200936593</v>
      </c>
      <c r="B36" s="148" t="n">
        <v>2</v>
      </c>
      <c r="C36" s="148" t="inlineStr">
        <is>
          <t>Қўмита</t>
        </is>
      </c>
      <c r="D36" s="167" t="inlineStr">
        <is>
          <t>Экология вазирлиги</t>
        </is>
      </c>
      <c r="E36" s="154">
        <f>+SUMIF(рўйхат!A:A,A36,рўйхат!F:F)</f>
        <v/>
      </c>
      <c r="F36" s="153">
        <f>+SUMIF(рўйхат!A:A,A36,рўйхат!G:G)</f>
        <v/>
      </c>
      <c r="G36" s="320">
        <f>+L36+Q36+V36</f>
        <v/>
      </c>
      <c r="H36" s="153">
        <f>+M36+R36+W36</f>
        <v/>
      </c>
      <c r="I36" s="321">
        <f>+N36+S36+X36</f>
        <v/>
      </c>
      <c r="J36" s="322">
        <f>+O36+T36+Y36</f>
        <v/>
      </c>
      <c r="K36" s="323">
        <f>+IFERROR(J36/$H36,0)*100</f>
        <v/>
      </c>
      <c r="L36" s="324">
        <f>+SUMIFS(рўйхат!F:F,рўйхат!A:A,A36,рўйхат!DD:DD,1,рўйхат!E:E,$L$4)+SUMIFS(рўйхат!F:F,рўйхат!A:A,A36,рўйхат!DD:DD,1,рўйхат!E:E,$M$4)</f>
        <v/>
      </c>
      <c r="M36" s="325">
        <f>+SUMIFS(рўйхат!G:G,рўйхат!A:A,A36,рўйхат!DD:DD,1,рўйхат!E:E,$L$4)+SUMIFS(рўйхат!G:G,рўйхат!A:A,A36,рўйхат!DD:DD,1,рўйхат!E:E,$M$4)</f>
        <v/>
      </c>
      <c r="N36" s="326">
        <f>+SUMIFS(рўйхат!CR:CR,рўйхат!A:A,A36,рўйхат!DD:DD,1,рўйхат!E:E,$L$4)+SUMIFS(рўйхат!CR:CR,рўйхат!A:A,A36,рўйхат!DD:DD,1,рўйхат!E:E,$M$4)</f>
        <v/>
      </c>
      <c r="O36" s="323">
        <f>+SUMIFS(рўйхат!CS:CS,рўйхат!A:A,A36,рўйхат!DD:DD,1,рўйхат!E:E,$L$4)+SUMIFS(рўйхат!CS:CS,рўйхат!A:A,A36,рўйхат!DD:DD,1,рўйхат!E:E,$M$4)</f>
        <v/>
      </c>
      <c r="P36" s="323">
        <f>+IFERROR(O36/$M36,0)*100</f>
        <v/>
      </c>
      <c r="Q36" s="324">
        <f>+SUMIFS(рўйхат!F:F,рўйхат!A:A,A36,рўйхат!DD:DD,1,рўйхат!E:E,$Q$4)</f>
        <v/>
      </c>
      <c r="R36" s="325">
        <f>+SUMIFS(рўйхат!G:G,рўйхат!A:A,A36,рўйхат!DD:DD,1,рўйхат!E:E,$Q$4)</f>
        <v/>
      </c>
      <c r="S36" s="321">
        <f>+SUMIFS(рўйхат!CR:CR,рўйхат!A:A,A36,рўйхат!DD:DD,1,рўйхат!E:E,$Q$4)</f>
        <v/>
      </c>
      <c r="T36" s="322">
        <f>+SUMIFS(рўйхат!CS:CS,рўйхат!A:A,A36,рўйхат!DD:DD,1,рўйхат!E:E,$Q$4)</f>
        <v/>
      </c>
      <c r="U36" s="323">
        <f>+IFERROR(T36/$R36,0)*100</f>
        <v/>
      </c>
      <c r="V36" s="320">
        <f>+SUMIFS(рўйхат!F:F,рўйхат!A:A,A36,рўйхат!DD:DD,1,рўйхат!E:E,$V$4)</f>
        <v/>
      </c>
      <c r="W36" s="153">
        <f>+SUMIFS(рўйхат!G:G,рўйхат!A:A,A36,рўйхат!DD:DD,1,рўйхат!E:E,$V$4)</f>
        <v/>
      </c>
      <c r="X36" s="321">
        <f>+SUMIFS(рўйхат!CR:CR,рўйхат!A:A,A36,рўйхат!DD:DD,1,рўйхат!E:E,$V$4)</f>
        <v/>
      </c>
      <c r="Y36" s="321">
        <f>+SUMIFS(рўйхат!CS:CS,рўйхат!A:A,A36,рўйхат!DD:DD,1,рўйхат!E:E,$V$4)</f>
        <v/>
      </c>
      <c r="Z36" s="327">
        <f>+IFERROR(Y36/$W36,0)*100</f>
        <v/>
      </c>
    </row>
    <row r="37" ht="33" customHeight="1" s="245">
      <c r="A37" s="148" t="n">
        <v>202395586</v>
      </c>
      <c r="B37" s="148" t="n">
        <v>2</v>
      </c>
      <c r="C37" s="148" t="inlineStr">
        <is>
          <t>Қўмита</t>
        </is>
      </c>
      <c r="D37" s="167" t="inlineStr">
        <is>
          <t>Дин ишлари бўйича қўмита</t>
        </is>
      </c>
      <c r="E37" s="154">
        <f>+SUMIF(рўйхат!A:A,A37,рўйхат!F:F)</f>
        <v/>
      </c>
      <c r="F37" s="153">
        <f>+SUMIF(рўйхат!A:A,A37,рўйхат!G:G)</f>
        <v/>
      </c>
      <c r="G37" s="320">
        <f>+L37+Q37+V37</f>
        <v/>
      </c>
      <c r="H37" s="153">
        <f>+M37+R37+W37</f>
        <v/>
      </c>
      <c r="I37" s="321">
        <f>+N37+S37+X37</f>
        <v/>
      </c>
      <c r="J37" s="322">
        <f>+O37+T37+Y37</f>
        <v/>
      </c>
      <c r="K37" s="323">
        <f>+IFERROR(J37/$H37,0)*100</f>
        <v/>
      </c>
      <c r="L37" s="324">
        <f>+SUMIFS(рўйхат!F:F,рўйхат!A:A,A37,рўйхат!DD:DD,1,рўйхат!E:E,$L$4)+SUMIFS(рўйхат!F:F,рўйхат!A:A,A37,рўйхат!DD:DD,1,рўйхат!E:E,$M$4)</f>
        <v/>
      </c>
      <c r="M37" s="325">
        <f>+SUMIFS(рўйхат!G:G,рўйхат!A:A,A37,рўйхат!DD:DD,1,рўйхат!E:E,$L$4)+SUMIFS(рўйхат!G:G,рўйхат!A:A,A37,рўйхат!DD:DD,1,рўйхат!E:E,$M$4)</f>
        <v/>
      </c>
      <c r="N37" s="326">
        <f>+SUMIFS(рўйхат!CR:CR,рўйхат!A:A,A37,рўйхат!DD:DD,1,рўйхат!E:E,$L$4)+SUMIFS(рўйхат!CR:CR,рўйхат!A:A,A37,рўйхат!DD:DD,1,рўйхат!E:E,$M$4)</f>
        <v/>
      </c>
      <c r="O37" s="323">
        <f>+SUMIFS(рўйхат!CS:CS,рўйхат!A:A,A37,рўйхат!DD:DD,1,рўйхат!E:E,$L$4)+SUMIFS(рўйхат!CS:CS,рўйхат!A:A,A37,рўйхат!DD:DD,1,рўйхат!E:E,$M$4)</f>
        <v/>
      </c>
      <c r="P37" s="323">
        <f>+IFERROR(O37/$M37,0)*100</f>
        <v/>
      </c>
      <c r="Q37" s="324">
        <f>+SUMIFS(рўйхат!F:F,рўйхат!A:A,A37,рўйхат!DD:DD,1,рўйхат!E:E,$Q$4)</f>
        <v/>
      </c>
      <c r="R37" s="325">
        <f>+SUMIFS(рўйхат!G:G,рўйхат!A:A,A37,рўйхат!DD:DD,1,рўйхат!E:E,$Q$4)</f>
        <v/>
      </c>
      <c r="S37" s="321">
        <f>+SUMIFS(рўйхат!CR:CR,рўйхат!A:A,A37,рўйхат!DD:DD,1,рўйхат!E:E,$Q$4)</f>
        <v/>
      </c>
      <c r="T37" s="322">
        <f>+SUMIFS(рўйхат!CS:CS,рўйхат!A:A,A37,рўйхат!DD:DD,1,рўйхат!E:E,$Q$4)</f>
        <v/>
      </c>
      <c r="U37" s="323">
        <f>+IFERROR(T37/$R37,0)*100</f>
        <v/>
      </c>
      <c r="V37" s="320">
        <f>+SUMIFS(рўйхат!F:F,рўйхат!A:A,A37,рўйхат!DD:DD,1,рўйхат!E:E,$V$4)</f>
        <v/>
      </c>
      <c r="W37" s="153">
        <f>+SUMIFS(рўйхат!G:G,рўйхат!A:A,A37,рўйхат!DD:DD,1,рўйхат!E:E,$V$4)</f>
        <v/>
      </c>
      <c r="X37" s="321">
        <f>+SUMIFS(рўйхат!CR:CR,рўйхат!A:A,A37,рўйхат!DD:DD,1,рўйхат!E:E,$V$4)</f>
        <v/>
      </c>
      <c r="Y37" s="321">
        <f>+SUMIFS(рўйхат!CS:CS,рўйхат!A:A,A37,рўйхат!DD:DD,1,рўйхат!E:E,$V$4)</f>
        <v/>
      </c>
      <c r="Z37" s="327">
        <f>+IFERROR(Y37/$W37,0)*100</f>
        <v/>
      </c>
    </row>
    <row r="38" ht="33" customHeight="1" s="245">
      <c r="A38" s="148" t="n">
        <v>202883501</v>
      </c>
      <c r="B38" s="148" t="n">
        <v>2</v>
      </c>
      <c r="C38" s="148" t="inlineStr">
        <is>
          <t>Қўмита</t>
        </is>
      </c>
      <c r="D38" s="167" t="inlineStr">
        <is>
          <t>Солиқ қўмитаси</t>
        </is>
      </c>
      <c r="E38" s="154">
        <f>+SUMIF(рўйхат!A:A,A38,рўйхат!F:F)</f>
        <v/>
      </c>
      <c r="F38" s="153">
        <f>+SUMIF(рўйхат!A:A,A38,рўйхат!G:G)</f>
        <v/>
      </c>
      <c r="G38" s="320">
        <f>+L38+Q38+V38</f>
        <v/>
      </c>
      <c r="H38" s="153">
        <f>+M38+R38+W38</f>
        <v/>
      </c>
      <c r="I38" s="321">
        <f>+N38+S38+X38</f>
        <v/>
      </c>
      <c r="J38" s="322">
        <f>+O38+T38+Y38</f>
        <v/>
      </c>
      <c r="K38" s="323">
        <f>+IFERROR(J38/$H38,0)*100</f>
        <v/>
      </c>
      <c r="L38" s="324">
        <f>+SUMIFS(рўйхат!F:F,рўйхат!A:A,A38,рўйхат!DD:DD,1,рўйхат!E:E,$L$4)+SUMIFS(рўйхат!F:F,рўйхат!A:A,A38,рўйхат!DD:DD,1,рўйхат!E:E,$M$4)</f>
        <v/>
      </c>
      <c r="M38" s="325">
        <f>+SUMIFS(рўйхат!G:G,рўйхат!A:A,A38,рўйхат!DD:DD,1,рўйхат!E:E,$L$4)+SUMIFS(рўйхат!G:G,рўйхат!A:A,A38,рўйхат!DD:DD,1,рўйхат!E:E,$M$4)</f>
        <v/>
      </c>
      <c r="N38" s="326">
        <f>+SUMIFS(рўйхат!CR:CR,рўйхат!A:A,A38,рўйхат!DD:DD,1,рўйхат!E:E,$L$4)+SUMIFS(рўйхат!CR:CR,рўйхат!A:A,A38,рўйхат!DD:DD,1,рўйхат!E:E,$M$4)</f>
        <v/>
      </c>
      <c r="O38" s="323">
        <f>+SUMIFS(рўйхат!CS:CS,рўйхат!A:A,A38,рўйхат!DD:DD,1,рўйхат!E:E,$L$4)+SUMIFS(рўйхат!CS:CS,рўйхат!A:A,A38,рўйхат!DD:DD,1,рўйхат!E:E,$M$4)</f>
        <v/>
      </c>
      <c r="P38" s="323">
        <f>+IFERROR(O38/$M38,0)*100</f>
        <v/>
      </c>
      <c r="Q38" s="324">
        <f>+SUMIFS(рўйхат!F:F,рўйхат!A:A,A38,рўйхат!DD:DD,1,рўйхат!E:E,$Q$4)</f>
        <v/>
      </c>
      <c r="R38" s="325">
        <f>+SUMIFS(рўйхат!G:G,рўйхат!A:A,A38,рўйхат!DD:DD,1,рўйхат!E:E,$Q$4)</f>
        <v/>
      </c>
      <c r="S38" s="321">
        <f>+SUMIFS(рўйхат!CR:CR,рўйхат!A:A,A38,рўйхат!DD:DD,1,рўйхат!E:E,$Q$4)</f>
        <v/>
      </c>
      <c r="T38" s="322">
        <f>+SUMIFS(рўйхат!CS:CS,рўйхат!A:A,A38,рўйхат!DD:DD,1,рўйхат!E:E,$Q$4)</f>
        <v/>
      </c>
      <c r="U38" s="323">
        <f>+IFERROR(T38/$R38,0)*100</f>
        <v/>
      </c>
      <c r="V38" s="320">
        <f>+SUMIFS(рўйхат!F:F,рўйхат!A:A,A38,рўйхат!DD:DD,1,рўйхат!E:E,$V$4)</f>
        <v/>
      </c>
      <c r="W38" s="153">
        <f>+SUMIFS(рўйхат!G:G,рўйхат!A:A,A38,рўйхат!DD:DD,1,рўйхат!E:E,$V$4)</f>
        <v/>
      </c>
      <c r="X38" s="321">
        <f>+SUMIFS(рўйхат!CR:CR,рўйхат!A:A,A38,рўйхат!DD:DD,1,рўйхат!E:E,$V$4)</f>
        <v/>
      </c>
      <c r="Y38" s="321">
        <f>+SUMIFS(рўйхат!CS:CS,рўйхат!A:A,A38,рўйхат!DD:DD,1,рўйхат!E:E,$V$4)</f>
        <v/>
      </c>
      <c r="Z38" s="327">
        <f>+IFERROR(Y38/$W38,0)*100</f>
        <v/>
      </c>
    </row>
    <row r="39" ht="33" customHeight="1" s="245">
      <c r="A39" s="148" t="n">
        <v>306045611</v>
      </c>
      <c r="B39" s="148" t="n">
        <v>2</v>
      </c>
      <c r="C39" s="148" t="inlineStr">
        <is>
          <t>Қўмита</t>
        </is>
      </c>
      <c r="D39" s="167" t="inlineStr">
        <is>
          <t xml:space="preserve">Рақобатни ривожлантириш ва истеъмолчилар ҳуқуқларини ҳимоя қилиш қўмитаси </t>
        </is>
      </c>
      <c r="E39" s="154">
        <f>+SUMIF(рўйхат!A:A,A39,рўйхат!F:F)</f>
        <v/>
      </c>
      <c r="F39" s="153">
        <f>+SUMIF(рўйхат!A:A,A39,рўйхат!G:G)</f>
        <v/>
      </c>
      <c r="G39" s="320">
        <f>+L39+Q39+V39</f>
        <v/>
      </c>
      <c r="H39" s="153">
        <f>+M39+R39+W39</f>
        <v/>
      </c>
      <c r="I39" s="321">
        <f>+N39+S39+X39</f>
        <v/>
      </c>
      <c r="J39" s="322">
        <f>+O39+T39+Y39</f>
        <v/>
      </c>
      <c r="K39" s="323">
        <f>+IFERROR(J39/$H39,0)*100</f>
        <v/>
      </c>
      <c r="L39" s="324">
        <f>+SUMIFS(рўйхат!F:F,рўйхат!A:A,A39,рўйхат!DD:DD,1,рўйхат!E:E,$L$4)+SUMIFS(рўйхат!F:F,рўйхат!A:A,A39,рўйхат!DD:DD,1,рўйхат!E:E,$M$4)</f>
        <v/>
      </c>
      <c r="M39" s="325">
        <f>+SUMIFS(рўйхат!G:G,рўйхат!A:A,A39,рўйхат!DD:DD,1,рўйхат!E:E,$L$4)+SUMIFS(рўйхат!G:G,рўйхат!A:A,A39,рўйхат!DD:DD,1,рўйхат!E:E,$M$4)</f>
        <v/>
      </c>
      <c r="N39" s="326">
        <f>+SUMIFS(рўйхат!CR:CR,рўйхат!A:A,A39,рўйхат!DD:DD,1,рўйхат!E:E,$L$4)+SUMIFS(рўйхат!CR:CR,рўйхат!A:A,A39,рўйхат!DD:DD,1,рўйхат!E:E,$M$4)</f>
        <v/>
      </c>
      <c r="O39" s="323">
        <f>+SUMIFS(рўйхат!CS:CS,рўйхат!A:A,A39,рўйхат!DD:DD,1,рўйхат!E:E,$L$4)+SUMIFS(рўйхат!CS:CS,рўйхат!A:A,A39,рўйхат!DD:DD,1,рўйхат!E:E,$M$4)</f>
        <v/>
      </c>
      <c r="P39" s="323">
        <f>+IFERROR(O39/$M39,0)*100</f>
        <v/>
      </c>
      <c r="Q39" s="324">
        <f>+SUMIFS(рўйхат!F:F,рўйхат!A:A,A39,рўйхат!DD:DD,1,рўйхат!E:E,$Q$4)</f>
        <v/>
      </c>
      <c r="R39" s="325">
        <f>+SUMIFS(рўйхат!G:G,рўйхат!A:A,A39,рўйхат!DD:DD,1,рўйхат!E:E,$Q$4)</f>
        <v/>
      </c>
      <c r="S39" s="321">
        <f>+SUMIFS(рўйхат!CR:CR,рўйхат!A:A,A39,рўйхат!DD:DD,1,рўйхат!E:E,$Q$4)</f>
        <v/>
      </c>
      <c r="T39" s="322">
        <f>+SUMIFS(рўйхат!CS:CS,рўйхат!A:A,A39,рўйхат!DD:DD,1,рўйхат!E:E,$Q$4)</f>
        <v/>
      </c>
      <c r="U39" s="323">
        <f>+IFERROR(T39/$R39,0)*100</f>
        <v/>
      </c>
      <c r="V39" s="320">
        <f>+SUMIFS(рўйхат!F:F,рўйхат!A:A,A39,рўйхат!DD:DD,1,рўйхат!E:E,$V$4)</f>
        <v/>
      </c>
      <c r="W39" s="153">
        <f>+SUMIFS(рўйхат!G:G,рўйхат!A:A,A39,рўйхат!DD:DD,1,рўйхат!E:E,$V$4)</f>
        <v/>
      </c>
      <c r="X39" s="321">
        <f>+SUMIFS(рўйхат!CR:CR,рўйхат!A:A,A39,рўйхат!DD:DD,1,рўйхат!E:E,$V$4)</f>
        <v/>
      </c>
      <c r="Y39" s="321">
        <f>+SUMIFS(рўйхат!CS:CS,рўйхат!A:A,A39,рўйхат!DD:DD,1,рўйхат!E:E,$V$4)</f>
        <v/>
      </c>
      <c r="Z39" s="327">
        <f>+IFERROR(Y39/$W39,0)*100</f>
        <v/>
      </c>
    </row>
    <row r="40" ht="33" customHeight="1" s="245">
      <c r="A40" s="148" t="n">
        <v>309339432</v>
      </c>
      <c r="B40" s="148" t="n">
        <v>2</v>
      </c>
      <c r="C40" s="148" t="inlineStr">
        <is>
          <t>Қўмита</t>
        </is>
      </c>
      <c r="D40" s="167" t="inlineStr">
        <is>
          <t>Оила ва хотин-қизлар давлат қўмитаси</t>
        </is>
      </c>
      <c r="E40" s="154">
        <f>+SUMIF(рўйхат!A:A,A40,рўйхат!F:F)</f>
        <v/>
      </c>
      <c r="F40" s="153">
        <f>+SUMIF(рўйхат!A:A,A40,рўйхат!G:G)</f>
        <v/>
      </c>
      <c r="G40" s="320">
        <f>+L40+Q40+V40</f>
        <v/>
      </c>
      <c r="H40" s="153">
        <f>+M40+R40+W40</f>
        <v/>
      </c>
      <c r="I40" s="321">
        <f>+N40+S40+X40</f>
        <v/>
      </c>
      <c r="J40" s="322">
        <f>+O40+T40+Y40</f>
        <v/>
      </c>
      <c r="K40" s="323">
        <f>+IFERROR(J40/$H40,0)*100</f>
        <v/>
      </c>
      <c r="L40" s="324">
        <f>+SUMIFS(рўйхат!F:F,рўйхат!A:A,A40,рўйхат!DD:DD,1,рўйхат!E:E,$L$4)+SUMIFS(рўйхат!F:F,рўйхат!A:A,A40,рўйхат!DD:DD,1,рўйхат!E:E,$M$4)</f>
        <v/>
      </c>
      <c r="M40" s="325">
        <f>+SUMIFS(рўйхат!G:G,рўйхат!A:A,A40,рўйхат!DD:DD,1,рўйхат!E:E,$L$4)+SUMIFS(рўйхат!G:G,рўйхат!A:A,A40,рўйхат!DD:DD,1,рўйхат!E:E,$M$4)</f>
        <v/>
      </c>
      <c r="N40" s="326">
        <f>+SUMIFS(рўйхат!CR:CR,рўйхат!A:A,A40,рўйхат!DD:DD,1,рўйхат!E:E,$L$4)+SUMIFS(рўйхат!CR:CR,рўйхат!A:A,A40,рўйхат!DD:DD,1,рўйхат!E:E,$M$4)</f>
        <v/>
      </c>
      <c r="O40" s="323">
        <f>+SUMIFS(рўйхат!CS:CS,рўйхат!A:A,A40,рўйхат!DD:DD,1,рўйхат!E:E,$L$4)+SUMIFS(рўйхат!CS:CS,рўйхат!A:A,A40,рўйхат!DD:DD,1,рўйхат!E:E,$M$4)</f>
        <v/>
      </c>
      <c r="P40" s="323">
        <f>+IFERROR(O40/$M40,0)*100</f>
        <v/>
      </c>
      <c r="Q40" s="324">
        <f>+SUMIFS(рўйхат!F:F,рўйхат!A:A,A40,рўйхат!DD:DD,1,рўйхат!E:E,$Q$4)</f>
        <v/>
      </c>
      <c r="R40" s="325">
        <f>+SUMIFS(рўйхат!G:G,рўйхат!A:A,A40,рўйхат!DD:DD,1,рўйхат!E:E,$Q$4)</f>
        <v/>
      </c>
      <c r="S40" s="321">
        <f>+SUMIFS(рўйхат!CR:CR,рўйхат!A:A,A40,рўйхат!DD:DD,1,рўйхат!E:E,$Q$4)</f>
        <v/>
      </c>
      <c r="T40" s="322">
        <f>+SUMIFS(рўйхат!CS:CS,рўйхат!A:A,A40,рўйхат!DD:DD,1,рўйхат!E:E,$Q$4)</f>
        <v/>
      </c>
      <c r="U40" s="323">
        <f>+IFERROR(T40/$R40,0)*100</f>
        <v/>
      </c>
      <c r="V40" s="320">
        <f>+SUMIFS(рўйхат!F:F,рўйхат!A:A,A40,рўйхат!DD:DD,1,рўйхат!E:E,$V$4)</f>
        <v/>
      </c>
      <c r="W40" s="153">
        <f>+SUMIFS(рўйхат!G:G,рўйхат!A:A,A40,рўйхат!DD:DD,1,рўйхат!E:E,$V$4)</f>
        <v/>
      </c>
      <c r="X40" s="321">
        <f>+SUMIFS(рўйхат!CR:CR,рўйхат!A:A,A40,рўйхат!DD:DD,1,рўйхат!E:E,$V$4)</f>
        <v/>
      </c>
      <c r="Y40" s="321">
        <f>+SUMIFS(рўйхат!CS:CS,рўйхат!A:A,A40,рўйхат!DD:DD,1,рўйхат!E:E,$V$4)</f>
        <v/>
      </c>
      <c r="Z40" s="327">
        <f>+IFERROR(Y40/$W40,0)*100</f>
        <v/>
      </c>
    </row>
    <row r="41" ht="33" customHeight="1" s="245">
      <c r="A41" s="148" t="n">
        <v>310214424</v>
      </c>
      <c r="B41" s="148" t="n">
        <v>2</v>
      </c>
      <c r="C41" s="148" t="inlineStr">
        <is>
          <t>Қўмита</t>
        </is>
      </c>
      <c r="D41" s="167" t="inlineStr">
        <is>
          <t>Ғазначилик хизмати қўмитаси</t>
        </is>
      </c>
      <c r="E41" s="154">
        <f>+SUMIF(рўйхат!A:A,A41,рўйхат!F:F)</f>
        <v/>
      </c>
      <c r="F41" s="153">
        <f>+SUMIF(рўйхат!A:A,A41,рўйхат!G:G)</f>
        <v/>
      </c>
      <c r="G41" s="320">
        <f>+L41+Q41+V41</f>
        <v/>
      </c>
      <c r="H41" s="153">
        <f>+M41+R41+W41</f>
        <v/>
      </c>
      <c r="I41" s="321">
        <f>+N41+S41+X41</f>
        <v/>
      </c>
      <c r="J41" s="322">
        <f>+O41+T41+Y41</f>
        <v/>
      </c>
      <c r="K41" s="323">
        <f>+IFERROR(J41/$H41,0)*100</f>
        <v/>
      </c>
      <c r="L41" s="324">
        <f>+SUMIFS(рўйхат!F:F,рўйхат!A:A,A41,рўйхат!DD:DD,1,рўйхат!E:E,$L$4)+SUMIFS(рўйхат!F:F,рўйхат!A:A,A41,рўйхат!DD:DD,1,рўйхат!E:E,$M$4)</f>
        <v/>
      </c>
      <c r="M41" s="325">
        <f>+SUMIFS(рўйхат!G:G,рўйхат!A:A,A41,рўйхат!DD:DD,1,рўйхат!E:E,$L$4)+SUMIFS(рўйхат!G:G,рўйхат!A:A,A41,рўйхат!DD:DD,1,рўйхат!E:E,$M$4)</f>
        <v/>
      </c>
      <c r="N41" s="326">
        <f>+SUMIFS(рўйхат!CR:CR,рўйхат!A:A,A41,рўйхат!DD:DD,1,рўйхат!E:E,$L$4)+SUMIFS(рўйхат!CR:CR,рўйхат!A:A,A41,рўйхат!DD:DD,1,рўйхат!E:E,$M$4)</f>
        <v/>
      </c>
      <c r="O41" s="323">
        <f>+SUMIFS(рўйхат!CS:CS,рўйхат!A:A,A41,рўйхат!DD:DD,1,рўйхат!E:E,$L$4)+SUMIFS(рўйхат!CS:CS,рўйхат!A:A,A41,рўйхат!DD:DD,1,рўйхат!E:E,$M$4)</f>
        <v/>
      </c>
      <c r="P41" s="323">
        <f>+IFERROR(O41/$M41,0)*100</f>
        <v/>
      </c>
      <c r="Q41" s="324">
        <f>+SUMIFS(рўйхат!F:F,рўйхат!A:A,A41,рўйхат!DD:DD,1,рўйхат!E:E,$Q$4)</f>
        <v/>
      </c>
      <c r="R41" s="325">
        <f>+SUMIFS(рўйхат!G:G,рўйхат!A:A,A41,рўйхат!DD:DD,1,рўйхат!E:E,$Q$4)</f>
        <v/>
      </c>
      <c r="S41" s="321">
        <f>+SUMIFS(рўйхат!CR:CR,рўйхат!A:A,A41,рўйхат!DD:DD,1,рўйхат!E:E,$Q$4)</f>
        <v/>
      </c>
      <c r="T41" s="322">
        <f>+SUMIFS(рўйхат!CS:CS,рўйхат!A:A,A41,рўйхат!DD:DD,1,рўйхат!E:E,$Q$4)</f>
        <v/>
      </c>
      <c r="U41" s="323">
        <f>+IFERROR(T41/$R41,0)*100</f>
        <v/>
      </c>
      <c r="V41" s="320">
        <f>+SUMIFS(рўйхат!F:F,рўйхат!A:A,A41,рўйхат!DD:DD,1,рўйхат!E:E,$V$4)</f>
        <v/>
      </c>
      <c r="W41" s="153">
        <f>+SUMIFS(рўйхат!G:G,рўйхат!A:A,A41,рўйхат!DD:DD,1,рўйхат!E:E,$V$4)</f>
        <v/>
      </c>
      <c r="X41" s="321">
        <f>+SUMIFS(рўйхат!CR:CR,рўйхат!A:A,A41,рўйхат!DD:DD,1,рўйхат!E:E,$V$4)</f>
        <v/>
      </c>
      <c r="Y41" s="321">
        <f>+SUMIFS(рўйхат!CS:CS,рўйхат!A:A,A41,рўйхат!DD:DD,1,рўйхат!E:E,$V$4)</f>
        <v/>
      </c>
      <c r="Z41" s="327">
        <f>+IFERROR(Y41/$W41,0)*100</f>
        <v/>
      </c>
    </row>
    <row r="42" ht="33" customHeight="1" s="245">
      <c r="A42" s="148" t="n">
        <v>310698850</v>
      </c>
      <c r="B42" s="148" t="n">
        <v>2</v>
      </c>
      <c r="C42" s="148" t="inlineStr">
        <is>
          <t>Қўмита</t>
        </is>
      </c>
      <c r="D42" s="167" t="inlineStr">
        <is>
          <t>Туризм қўмитаси</t>
        </is>
      </c>
      <c r="E42" s="154">
        <f>+SUMIF(рўйхат!A:A,A42,рўйхат!F:F)</f>
        <v/>
      </c>
      <c r="F42" s="153">
        <f>+SUMIF(рўйхат!A:A,A42,рўйхат!G:G)</f>
        <v/>
      </c>
      <c r="G42" s="320">
        <f>+L42+Q42+V42</f>
        <v/>
      </c>
      <c r="H42" s="153">
        <f>+M42+R42+W42</f>
        <v/>
      </c>
      <c r="I42" s="321">
        <f>+N42+S42+X42</f>
        <v/>
      </c>
      <c r="J42" s="322">
        <f>+O42+T42+Y42</f>
        <v/>
      </c>
      <c r="K42" s="323">
        <f>+IFERROR(J42/$H42,0)*100</f>
        <v/>
      </c>
      <c r="L42" s="324">
        <f>+SUMIFS(рўйхат!F:F,рўйхат!A:A,A42,рўйхат!DD:DD,1,рўйхат!E:E,$L$4)+SUMIFS(рўйхат!F:F,рўйхат!A:A,A42,рўйхат!DD:DD,1,рўйхат!E:E,$M$4)</f>
        <v/>
      </c>
      <c r="M42" s="325">
        <f>+SUMIFS(рўйхат!G:G,рўйхат!A:A,A42,рўйхат!DD:DD,1,рўйхат!E:E,$L$4)+SUMIFS(рўйхат!G:G,рўйхат!A:A,A42,рўйхат!DD:DD,1,рўйхат!E:E,$M$4)</f>
        <v/>
      </c>
      <c r="N42" s="326">
        <f>+SUMIFS(рўйхат!CR:CR,рўйхат!A:A,A42,рўйхат!DD:DD,1,рўйхат!E:E,$L$4)+SUMIFS(рўйхат!CR:CR,рўйхат!A:A,A42,рўйхат!DD:DD,1,рўйхат!E:E,$M$4)</f>
        <v/>
      </c>
      <c r="O42" s="323">
        <f>+SUMIFS(рўйхат!CS:CS,рўйхат!A:A,A42,рўйхат!DD:DD,1,рўйхат!E:E,$L$4)+SUMIFS(рўйхат!CS:CS,рўйхат!A:A,A42,рўйхат!DD:DD,1,рўйхат!E:E,$M$4)</f>
        <v/>
      </c>
      <c r="P42" s="323">
        <f>+IFERROR(O42/$M42,0)*100</f>
        <v/>
      </c>
      <c r="Q42" s="324">
        <f>+SUMIFS(рўйхат!F:F,рўйхат!A:A,A42,рўйхат!DD:DD,1,рўйхат!E:E,$Q$4)</f>
        <v/>
      </c>
      <c r="R42" s="325">
        <f>+SUMIFS(рўйхат!G:G,рўйхат!A:A,A42,рўйхат!DD:DD,1,рўйхат!E:E,$Q$4)</f>
        <v/>
      </c>
      <c r="S42" s="321">
        <f>+SUMIFS(рўйхат!CR:CR,рўйхат!A:A,A42,рўйхат!DD:DD,1,рўйхат!E:E,$Q$4)</f>
        <v/>
      </c>
      <c r="T42" s="322">
        <f>+SUMIFS(рўйхат!CS:CS,рўйхат!A:A,A42,рўйхат!DD:DD,1,рўйхат!E:E,$Q$4)</f>
        <v/>
      </c>
      <c r="U42" s="323">
        <f>+IFERROR(T42/$R42,0)*100</f>
        <v/>
      </c>
      <c r="V42" s="320">
        <f>+SUMIFS(рўйхат!F:F,рўйхат!A:A,A42,рўйхат!DD:DD,1,рўйхат!E:E,$V$4)</f>
        <v/>
      </c>
      <c r="W42" s="153">
        <f>+SUMIFS(рўйхат!G:G,рўйхат!A:A,A42,рўйхат!DD:DD,1,рўйхат!E:E,$V$4)</f>
        <v/>
      </c>
      <c r="X42" s="321">
        <f>+SUMIFS(рўйхат!CR:CR,рўйхат!A:A,A42,рўйхат!DD:DD,1,рўйхат!E:E,$V$4)</f>
        <v/>
      </c>
      <c r="Y42" s="321">
        <f>+SUMIFS(рўйхат!CS:CS,рўйхат!A:A,A42,рўйхат!DD:DD,1,рўйхат!E:E,$V$4)</f>
        <v/>
      </c>
      <c r="Z42" s="327">
        <f>+IFERROR(Y42/$W42,0)*100</f>
        <v/>
      </c>
    </row>
    <row r="43" ht="33" customHeight="1" s="245">
      <c r="A43" s="148" t="n">
        <v>311420064</v>
      </c>
      <c r="B43" s="148" t="n">
        <v>2</v>
      </c>
      <c r="C43" s="148" t="inlineStr">
        <is>
          <t>Қўмита</t>
        </is>
      </c>
      <c r="D43" s="328" t="inlineStr">
        <is>
          <t>Саноат, радиация ва ядро хавфсизлиги қўмитаси</t>
        </is>
      </c>
      <c r="E43" s="185">
        <f>+SUMIF(рўйхат!A:A,A43,рўйхат!F:F)</f>
        <v/>
      </c>
      <c r="F43" s="186">
        <f>+SUMIF(рўйхат!A:A,A43,рўйхат!G:G)</f>
        <v/>
      </c>
      <c r="G43" s="329">
        <f>+L43+Q43+V43</f>
        <v/>
      </c>
      <c r="H43" s="186">
        <f>+M43+R43+W43</f>
        <v/>
      </c>
      <c r="I43" s="330">
        <f>+N43+S43+X43</f>
        <v/>
      </c>
      <c r="J43" s="331">
        <f>+O43+T43+Y43</f>
        <v/>
      </c>
      <c r="K43" s="332">
        <f>+IFERROR(J43/$H43,0)*100</f>
        <v/>
      </c>
      <c r="L43" s="333">
        <f>+SUMIFS(рўйхат!F:F,рўйхат!A:A,A43,рўйхат!DD:DD,1,рўйхат!E:E,$L$4)+SUMIFS(рўйхат!F:F,рўйхат!A:A,A43,рўйхат!DD:DD,1,рўйхат!E:E,$M$4)</f>
        <v/>
      </c>
      <c r="M43" s="334">
        <f>+SUMIFS(рўйхат!G:G,рўйхат!A:A,A43,рўйхат!DD:DD,1,рўйхат!E:E,$L$4)+SUMIFS(рўйхат!G:G,рўйхат!A:A,A43,рўйхат!DD:DD,1,рўйхат!E:E,$M$4)</f>
        <v/>
      </c>
      <c r="N43" s="335">
        <f>+SUMIFS(рўйхат!CR:CR,рўйхат!A:A,A43,рўйхат!DD:DD,1,рўйхат!E:E,$L$4)+SUMIFS(рўйхат!CR:CR,рўйхат!A:A,A43,рўйхат!DD:DD,1,рўйхат!E:E,$M$4)</f>
        <v/>
      </c>
      <c r="O43" s="332">
        <f>+SUMIFS(рўйхат!CS:CS,рўйхат!A:A,A43,рўйхат!DD:DD,1,рўйхат!E:E,$L$4)+SUMIFS(рўйхат!CS:CS,рўйхат!A:A,A43,рўйхат!DD:DD,1,рўйхат!E:E,$M$4)</f>
        <v/>
      </c>
      <c r="P43" s="332">
        <f>+IFERROR(O43/$M43,0)*100</f>
        <v/>
      </c>
      <c r="Q43" s="333">
        <f>+SUMIFS(рўйхат!F:F,рўйхат!A:A,A43,рўйхат!DD:DD,1,рўйхат!E:E,$Q$4)</f>
        <v/>
      </c>
      <c r="R43" s="334">
        <f>+SUMIFS(рўйхат!G:G,рўйхат!A:A,A43,рўйхат!DD:DD,1,рўйхат!E:E,$Q$4)</f>
        <v/>
      </c>
      <c r="S43" s="330">
        <f>+SUMIFS(рўйхат!CR:CR,рўйхат!A:A,A43,рўйхат!DD:DD,1,рўйхат!E:E,$Q$4)</f>
        <v/>
      </c>
      <c r="T43" s="331">
        <f>+SUMIFS(рўйхат!CS:CS,рўйхат!A:A,A43,рўйхат!DD:DD,1,рўйхат!E:E,$Q$4)</f>
        <v/>
      </c>
      <c r="U43" s="332">
        <f>+IFERROR(T43/$R43,0)*100</f>
        <v/>
      </c>
      <c r="V43" s="329">
        <f>+SUMIFS(рўйхат!F:F,рўйхат!A:A,A43,рўйхат!DD:DD,1,рўйхат!E:E,$V$4)</f>
        <v/>
      </c>
      <c r="W43" s="186">
        <f>+SUMIFS(рўйхат!G:G,рўйхат!A:A,A43,рўйхат!DD:DD,1,рўйхат!E:E,$V$4)</f>
        <v/>
      </c>
      <c r="X43" s="330">
        <f>+SUMIFS(рўйхат!CR:CR,рўйхат!A:A,A43,рўйхат!DD:DD,1,рўйхат!E:E,$V$4)</f>
        <v/>
      </c>
      <c r="Y43" s="330">
        <f>+SUMIFS(рўйхат!CS:CS,рўйхат!A:A,A43,рўйхат!DD:DD,1,рўйхат!E:E,$V$4)</f>
        <v/>
      </c>
      <c r="Z43" s="336">
        <f>+IFERROR(Y43/$W43,0)*100</f>
        <v/>
      </c>
    </row>
    <row r="44" ht="51" customHeight="1" s="245">
      <c r="A44" s="135" t="n"/>
      <c r="B44" s="135" t="n"/>
      <c r="C44" s="135" t="n"/>
      <c r="D44" s="258" t="inlineStr">
        <is>
          <t>АГЕНТЛИКЛАР</t>
        </is>
      </c>
      <c r="E44" s="221" t="n"/>
      <c r="F44" s="221" t="n"/>
      <c r="G44" s="221" t="n"/>
      <c r="H44" s="221" t="n"/>
      <c r="I44" s="221" t="n"/>
      <c r="J44" s="221" t="n"/>
      <c r="K44" s="221" t="n"/>
      <c r="L44" s="221" t="n"/>
      <c r="M44" s="221" t="n"/>
      <c r="N44" s="221" t="n"/>
      <c r="O44" s="221" t="n"/>
      <c r="P44" s="221" t="n"/>
      <c r="Q44" s="221" t="n"/>
      <c r="R44" s="221" t="n"/>
      <c r="S44" s="221" t="n"/>
      <c r="T44" s="221" t="n"/>
      <c r="U44" s="221" t="n"/>
      <c r="V44" s="221" t="n"/>
      <c r="W44" s="221" t="n"/>
      <c r="X44" s="221" t="n"/>
      <c r="Y44" s="221" t="n"/>
      <c r="Z44" s="222" t="n"/>
    </row>
    <row r="45" ht="45" customHeight="1" s="245">
      <c r="A45" s="135" t="n"/>
      <c r="B45" s="135" t="n"/>
      <c r="C45" s="135" t="n"/>
      <c r="D45" s="180" t="inlineStr">
        <is>
          <t>ЖАМИ:</t>
        </is>
      </c>
      <c r="E45" s="191">
        <f>+SUM(E46:E61)</f>
        <v/>
      </c>
      <c r="F45" s="192">
        <f>+SUM(F46:F61)</f>
        <v/>
      </c>
      <c r="G45" s="191">
        <f>+SUM(G46:G61)</f>
        <v/>
      </c>
      <c r="H45" s="192">
        <f>+SUM(H46:H61)</f>
        <v/>
      </c>
      <c r="I45" s="337">
        <f>+SUM(I46:I61)</f>
        <v/>
      </c>
      <c r="J45" s="338">
        <f>+SUM(J46:J61)</f>
        <v/>
      </c>
      <c r="K45" s="318">
        <f>+IFERROR(J45/$H45,0)*100</f>
        <v/>
      </c>
      <c r="L45" s="191">
        <f>+SUM(L46:L61)</f>
        <v/>
      </c>
      <c r="M45" s="192">
        <f>+SUM(M46:M61)</f>
        <v/>
      </c>
      <c r="N45" s="337">
        <f>+SUM(N46:N61)</f>
        <v/>
      </c>
      <c r="O45" s="338">
        <f>+SUM(O46:O61)</f>
        <v/>
      </c>
      <c r="P45" s="318">
        <f>+IFERROR(O45/$H45,0)*100</f>
        <v/>
      </c>
      <c r="Q45" s="191">
        <f>+SUM(Q46:Q61)</f>
        <v/>
      </c>
      <c r="R45" s="192">
        <f>+SUM(R46:R61)</f>
        <v/>
      </c>
      <c r="S45" s="337">
        <f>+SUM(S46:S61)</f>
        <v/>
      </c>
      <c r="T45" s="338">
        <f>+SUM(T46:T61)</f>
        <v/>
      </c>
      <c r="U45" s="318">
        <f>+IFERROR(T45/$H45,0)*100</f>
        <v/>
      </c>
      <c r="V45" s="191">
        <f>+SUM(V46:V61)</f>
        <v/>
      </c>
      <c r="W45" s="192">
        <f>+SUM(W46:W61)</f>
        <v/>
      </c>
      <c r="X45" s="337">
        <f>+SUM(X46:X61)</f>
        <v/>
      </c>
      <c r="Y45" s="338">
        <f>+SUM(Y46:Y61)</f>
        <v/>
      </c>
      <c r="Z45" s="319">
        <f>+IFERROR(Y45/$H45,0)*100</f>
        <v/>
      </c>
    </row>
    <row r="46" ht="33" customHeight="1" s="245">
      <c r="A46" s="148" t="n">
        <v>200523356</v>
      </c>
      <c r="B46" s="148" t="n">
        <v>3</v>
      </c>
      <c r="C46" s="148" t="inlineStr">
        <is>
          <t>Агентлик</t>
        </is>
      </c>
      <c r="D46" s="167" t="inlineStr">
        <is>
          <t>Статистика агентлиги</t>
        </is>
      </c>
      <c r="E46" s="154">
        <f>+SUMIF(рўйхат!A:A,A46,рўйхат!F:F)</f>
        <v/>
      </c>
      <c r="F46" s="153">
        <f>+SUMIF(рўйхат!A:A,A46,рўйхат!G:G)</f>
        <v/>
      </c>
      <c r="G46" s="320">
        <f>+L46+Q46+V46</f>
        <v/>
      </c>
      <c r="H46" s="153">
        <f>+M46+R46+W46</f>
        <v/>
      </c>
      <c r="I46" s="321">
        <f>+N46+S46+X46</f>
        <v/>
      </c>
      <c r="J46" s="322">
        <f>+O46+T46+Y46</f>
        <v/>
      </c>
      <c r="K46" s="323">
        <f>+IFERROR(J46/$H46,0)*100</f>
        <v/>
      </c>
      <c r="L46" s="324">
        <f>+SUMIFS(рўйхат!F:F,рўйхат!A:A,A46,рўйхат!DD:DD,1,рўйхат!E:E,$L$4)+SUMIFS(рўйхат!F:F,рўйхат!A:A,A46,рўйхат!DD:DD,1,рўйхат!E:E,$M$4)</f>
        <v/>
      </c>
      <c r="M46" s="325">
        <f>+SUMIFS(рўйхат!G:G,рўйхат!A:A,A46,рўйхат!DD:DD,1,рўйхат!E:E,$L$4)+SUMIFS(рўйхат!G:G,рўйхат!A:A,A46,рўйхат!DD:DD,1,рўйхат!E:E,$M$4)</f>
        <v/>
      </c>
      <c r="N46" s="326">
        <f>+SUMIFS(рўйхат!CR:CR,рўйхат!A:A,A46,рўйхат!DD:DD,1,рўйхат!E:E,$L$4)+SUMIFS(рўйхат!CR:CR,рўйхат!A:A,A46,рўйхат!DD:DD,1,рўйхат!E:E,$M$4)</f>
        <v/>
      </c>
      <c r="O46" s="323">
        <f>+SUMIFS(рўйхат!CS:CS,рўйхат!A:A,A46,рўйхат!DD:DD,1,рўйхат!E:E,$L$4)+SUMIFS(рўйхат!CS:CS,рўйхат!A:A,A46,рўйхат!DD:DD,1,рўйхат!E:E,$M$4)</f>
        <v/>
      </c>
      <c r="P46" s="323">
        <f>+IFERROR(O46/$M46,0)*100</f>
        <v/>
      </c>
      <c r="Q46" s="324">
        <f>+SUMIFS(рўйхат!F:F,рўйхат!A:A,A46,рўйхат!DD:DD,1,рўйхат!E:E,$Q$4)</f>
        <v/>
      </c>
      <c r="R46" s="325">
        <f>+SUMIFS(рўйхат!G:G,рўйхат!A:A,A46,рўйхат!DD:DD,1,рўйхат!E:E,$Q$4)</f>
        <v/>
      </c>
      <c r="S46" s="321">
        <f>+SUMIFS(рўйхат!CR:CR,рўйхат!A:A,A46,рўйхат!DD:DD,1,рўйхат!E:E,$Q$4)</f>
        <v/>
      </c>
      <c r="T46" s="322">
        <f>+SUMIFS(рўйхат!CS:CS,рўйхат!A:A,A46,рўйхат!DD:DD,1,рўйхат!E:E,$Q$4)</f>
        <v/>
      </c>
      <c r="U46" s="323">
        <f>+IFERROR(T46/$R46,0)*100</f>
        <v/>
      </c>
      <c r="V46" s="320">
        <f>+SUMIFS(рўйхат!F:F,рўйхат!A:A,A46,рўйхат!DD:DD,1,рўйхат!E:E,$V$4)</f>
        <v/>
      </c>
      <c r="W46" s="153">
        <f>+SUMIFS(рўйхат!G:G,рўйхат!A:A,A46,рўйхат!DD:DD,1,рўйхат!E:E,$V$4)</f>
        <v/>
      </c>
      <c r="X46" s="321">
        <f>+SUMIFS(рўйхат!CR:CR,рўйхат!A:A,A46,рўйхат!DD:DD,1,рўйхат!E:E,$V$4)</f>
        <v/>
      </c>
      <c r="Y46" s="321">
        <f>+SUMIFS(рўйхат!CS:CS,рўйхат!A:A,A46,рўйхат!DD:DD,1,рўйхат!E:E,$V$4)</f>
        <v/>
      </c>
      <c r="Z46" s="327">
        <f>+IFERROR(Y46/$W46,0)*100</f>
        <v/>
      </c>
    </row>
    <row r="47" ht="33" customHeight="1" s="245">
      <c r="A47" s="148" t="n">
        <v>200849203</v>
      </c>
      <c r="B47" s="148" t="n">
        <v>3</v>
      </c>
      <c r="C47" s="148" t="inlineStr">
        <is>
          <t>Агентлик</t>
        </is>
      </c>
      <c r="D47" s="167" t="inlineStr">
        <is>
          <t>Ўзбекистон техник жиҳатдан тартибга солиш агентлиги</t>
        </is>
      </c>
      <c r="E47" s="154">
        <f>+SUMIF(рўйхат!A:A,A47,рўйхат!F:F)</f>
        <v/>
      </c>
      <c r="F47" s="153">
        <f>+SUMIF(рўйхат!A:A,A47,рўйхат!G:G)</f>
        <v/>
      </c>
      <c r="G47" s="320">
        <f>+L47+Q47+V47</f>
        <v/>
      </c>
      <c r="H47" s="153">
        <f>+M47+R47+W47</f>
        <v/>
      </c>
      <c r="I47" s="321">
        <f>+N47+S47+X47</f>
        <v/>
      </c>
      <c r="J47" s="322">
        <f>+O47+T47+Y47</f>
        <v/>
      </c>
      <c r="K47" s="323">
        <f>+IFERROR(J47/$H47,0)*100</f>
        <v/>
      </c>
      <c r="L47" s="324">
        <f>+SUMIFS(рўйхат!F:F,рўйхат!A:A,A47,рўйхат!DD:DD,1,рўйхат!E:E,$L$4)+SUMIFS(рўйхат!F:F,рўйхат!A:A,A47,рўйхат!DD:DD,1,рўйхат!E:E,$M$4)</f>
        <v/>
      </c>
      <c r="M47" s="325">
        <f>+SUMIFS(рўйхат!G:G,рўйхат!A:A,A47,рўйхат!DD:DD,1,рўйхат!E:E,$L$4)+SUMIFS(рўйхат!G:G,рўйхат!A:A,A47,рўйхат!DD:DD,1,рўйхат!E:E,$M$4)</f>
        <v/>
      </c>
      <c r="N47" s="326">
        <f>+SUMIFS(рўйхат!CR:CR,рўйхат!A:A,A47,рўйхат!DD:DD,1,рўйхат!E:E,$L$4)+SUMIFS(рўйхат!CR:CR,рўйхат!A:A,A47,рўйхат!DD:DD,1,рўйхат!E:E,$M$4)</f>
        <v/>
      </c>
      <c r="O47" s="323">
        <f>+SUMIFS(рўйхат!CS:CS,рўйхат!A:A,A47,рўйхат!DD:DD,1,рўйхат!E:E,$L$4)+SUMIFS(рўйхат!CS:CS,рўйхат!A:A,A47,рўйхат!DD:DD,1,рўйхат!E:E,$M$4)</f>
        <v/>
      </c>
      <c r="P47" s="323">
        <f>+IFERROR(O47/$M47,0)*100</f>
        <v/>
      </c>
      <c r="Q47" s="324">
        <f>+SUMIFS(рўйхат!F:F,рўйхат!A:A,A47,рўйхат!DD:DD,1,рўйхат!E:E,$Q$4)</f>
        <v/>
      </c>
      <c r="R47" s="325">
        <f>+SUMIFS(рўйхат!G:G,рўйхат!A:A,A47,рўйхат!DD:DD,1,рўйхат!E:E,$Q$4)</f>
        <v/>
      </c>
      <c r="S47" s="321">
        <f>+SUMIFS(рўйхат!CR:CR,рўйхат!A:A,A47,рўйхат!DD:DD,1,рўйхат!E:E,$Q$4)</f>
        <v/>
      </c>
      <c r="T47" s="322">
        <f>+SUMIFS(рўйхат!CS:CS,рўйхат!A:A,A47,рўйхат!DD:DD,1,рўйхат!E:E,$Q$4)</f>
        <v/>
      </c>
      <c r="U47" s="323">
        <f>+IFERROR(T47/$R47,0)*100</f>
        <v/>
      </c>
      <c r="V47" s="320">
        <f>+SUMIFS(рўйхат!F:F,рўйхат!A:A,A47,рўйхат!DD:DD,1,рўйхат!E:E,$V$4)</f>
        <v/>
      </c>
      <c r="W47" s="153">
        <f>+SUMIFS(рўйхат!G:G,рўйхат!A:A,A47,рўйхат!DD:DD,1,рўйхат!E:E,$V$4)</f>
        <v/>
      </c>
      <c r="X47" s="321">
        <f>+SUMIFS(рўйхат!CR:CR,рўйхат!A:A,A47,рўйхат!DD:DD,1,рўйхат!E:E,$V$4)</f>
        <v/>
      </c>
      <c r="Y47" s="321">
        <f>+SUMIFS(рўйхат!CS:CS,рўйхат!A:A,A47,рўйхат!DD:DD,1,рўйхат!E:E,$V$4)</f>
        <v/>
      </c>
      <c r="Z47" s="327">
        <f>+IFERROR(Y47/$W47,0)*100</f>
        <v/>
      </c>
    </row>
    <row r="48" ht="33" customHeight="1" s="245">
      <c r="A48" s="148" t="n">
        <v>200898285</v>
      </c>
      <c r="B48" s="148" t="n">
        <v>3</v>
      </c>
      <c r="C48" s="148" t="inlineStr">
        <is>
          <t>Агентлик</t>
        </is>
      </c>
      <c r="D48" s="167" t="inlineStr">
        <is>
          <t>Ахборот ва оммавий коммуникациялар агентлиги</t>
        </is>
      </c>
      <c r="E48" s="154">
        <f>+SUMIF(рўйхат!A:A,A48,рўйхат!F:F)</f>
        <v/>
      </c>
      <c r="F48" s="153">
        <f>+SUMIF(рўйхат!A:A,A48,рўйхат!G:G)</f>
        <v/>
      </c>
      <c r="G48" s="320">
        <f>+L48+Q48+V48</f>
        <v/>
      </c>
      <c r="H48" s="153">
        <f>+M48+R48+W48</f>
        <v/>
      </c>
      <c r="I48" s="321">
        <f>+N48+S48+X48</f>
        <v/>
      </c>
      <c r="J48" s="322">
        <f>+O48+T48+Y48</f>
        <v/>
      </c>
      <c r="K48" s="323">
        <f>+IFERROR(J48/$H48,0)*100</f>
        <v/>
      </c>
      <c r="L48" s="324">
        <f>+SUMIFS(рўйхат!F:F,рўйхат!A:A,A48,рўйхат!DD:DD,1,рўйхат!E:E,$L$4)+SUMIFS(рўйхат!F:F,рўйхат!A:A,A48,рўйхат!DD:DD,1,рўйхат!E:E,$M$4)</f>
        <v/>
      </c>
      <c r="M48" s="325">
        <f>+SUMIFS(рўйхат!G:G,рўйхат!A:A,A48,рўйхат!DD:DD,1,рўйхат!E:E,$L$4)+SUMIFS(рўйхат!G:G,рўйхат!A:A,A48,рўйхат!DD:DD,1,рўйхат!E:E,$M$4)</f>
        <v/>
      </c>
      <c r="N48" s="326">
        <f>+SUMIFS(рўйхат!CR:CR,рўйхат!A:A,A48,рўйхат!DD:DD,1,рўйхат!E:E,$L$4)+SUMIFS(рўйхат!CR:CR,рўйхат!A:A,A48,рўйхат!DD:DD,1,рўйхат!E:E,$M$4)</f>
        <v/>
      </c>
      <c r="O48" s="323">
        <f>+SUMIFS(рўйхат!CS:CS,рўйхат!A:A,A48,рўйхат!DD:DD,1,рўйхат!E:E,$L$4)+SUMIFS(рўйхат!CS:CS,рўйхат!A:A,A48,рўйхат!DD:DD,1,рўйхат!E:E,$M$4)</f>
        <v/>
      </c>
      <c r="P48" s="323">
        <f>+IFERROR(O48/$M48,0)*100</f>
        <v/>
      </c>
      <c r="Q48" s="324">
        <f>+SUMIFS(рўйхат!F:F,рўйхат!A:A,A48,рўйхат!DD:DD,1,рўйхат!E:E,$Q$4)</f>
        <v/>
      </c>
      <c r="R48" s="325">
        <f>+SUMIFS(рўйхат!G:G,рўйхат!A:A,A48,рўйхат!DD:DD,1,рўйхат!E:E,$Q$4)</f>
        <v/>
      </c>
      <c r="S48" s="321">
        <f>+SUMIFS(рўйхат!CR:CR,рўйхат!A:A,A48,рўйхат!DD:DD,1,рўйхат!E:E,$Q$4)</f>
        <v/>
      </c>
      <c r="T48" s="322">
        <f>+SUMIFS(рўйхат!CS:CS,рўйхат!A:A,A48,рўйхат!DD:DD,1,рўйхат!E:E,$Q$4)</f>
        <v/>
      </c>
      <c r="U48" s="323">
        <f>+IFERROR(T48/$R48,0)*100</f>
        <v/>
      </c>
      <c r="V48" s="320">
        <f>+SUMIFS(рўйхат!F:F,рўйхат!A:A,A48,рўйхат!DD:DD,1,рўйхат!E:E,$V$4)</f>
        <v/>
      </c>
      <c r="W48" s="153">
        <f>+SUMIFS(рўйхат!G:G,рўйхат!A:A,A48,рўйхат!DD:DD,1,рўйхат!E:E,$V$4)</f>
        <v/>
      </c>
      <c r="X48" s="321">
        <f>+SUMIFS(рўйхат!CR:CR,рўйхат!A:A,A48,рўйхат!DD:DD,1,рўйхат!E:E,$V$4)</f>
        <v/>
      </c>
      <c r="Y48" s="321">
        <f>+SUMIFS(рўйхат!CS:CS,рўйхат!A:A,A48,рўйхат!DD:DD,1,рўйхат!E:E,$V$4)</f>
        <v/>
      </c>
      <c r="Z48" s="327">
        <f>+IFERROR(Y48/$W48,0)*100</f>
        <v/>
      </c>
    </row>
    <row r="49" ht="33" customHeight="1" s="245">
      <c r="A49" s="148" t="n">
        <v>201122696</v>
      </c>
      <c r="B49" s="148" t="n">
        <v>3</v>
      </c>
      <c r="C49" s="148" t="inlineStr">
        <is>
          <t>Агентлик</t>
        </is>
      </c>
      <c r="D49" s="167" t="inlineStr">
        <is>
          <t>Давлат активларини бошқариш агентлиги</t>
        </is>
      </c>
      <c r="E49" s="154">
        <f>+SUMIF(рўйхат!A:A,A49,рўйхат!F:F)</f>
        <v/>
      </c>
      <c r="F49" s="153">
        <f>+SUMIF(рўйхат!A:A,A49,рўйхат!G:G)</f>
        <v/>
      </c>
      <c r="G49" s="320">
        <f>+L49+Q49+V49</f>
        <v/>
      </c>
      <c r="H49" s="153">
        <f>+M49+R49+W49</f>
        <v/>
      </c>
      <c r="I49" s="321">
        <f>+N49+S49+X49</f>
        <v/>
      </c>
      <c r="J49" s="322">
        <f>+O49+T49+Y49</f>
        <v/>
      </c>
      <c r="K49" s="323">
        <f>+IFERROR(J49/$H49,0)*100</f>
        <v/>
      </c>
      <c r="L49" s="324">
        <f>+SUMIFS(рўйхат!F:F,рўйхат!A:A,A49,рўйхат!DD:DD,1,рўйхат!E:E,$L$4)+SUMIFS(рўйхат!F:F,рўйхат!A:A,A49,рўйхат!DD:DD,1,рўйхат!E:E,$M$4)</f>
        <v/>
      </c>
      <c r="M49" s="325">
        <f>+SUMIFS(рўйхат!G:G,рўйхат!A:A,A49,рўйхат!DD:DD,1,рўйхат!E:E,$L$4)+SUMIFS(рўйхат!G:G,рўйхат!A:A,A49,рўйхат!DD:DD,1,рўйхат!E:E,$M$4)</f>
        <v/>
      </c>
      <c r="N49" s="326">
        <f>+SUMIFS(рўйхат!CR:CR,рўйхат!A:A,A49,рўйхат!DD:DD,1,рўйхат!E:E,$L$4)+SUMIFS(рўйхат!CR:CR,рўйхат!A:A,A49,рўйхат!DD:DD,1,рўйхат!E:E,$M$4)</f>
        <v/>
      </c>
      <c r="O49" s="323">
        <f>+SUMIFS(рўйхат!CS:CS,рўйхат!A:A,A49,рўйхат!DD:DD,1,рўйхат!E:E,$L$4)+SUMIFS(рўйхат!CS:CS,рўйхат!A:A,A49,рўйхат!DD:DD,1,рўйхат!E:E,$M$4)</f>
        <v/>
      </c>
      <c r="P49" s="323">
        <f>+IFERROR(O49/$M49,0)*100</f>
        <v/>
      </c>
      <c r="Q49" s="324">
        <f>+SUMIFS(рўйхат!F:F,рўйхат!A:A,A49,рўйхат!DD:DD,1,рўйхат!E:E,$Q$4)</f>
        <v/>
      </c>
      <c r="R49" s="325">
        <f>+SUMIFS(рўйхат!G:G,рўйхат!A:A,A49,рўйхат!DD:DD,1,рўйхат!E:E,$Q$4)</f>
        <v/>
      </c>
      <c r="S49" s="321">
        <f>+SUMIFS(рўйхат!CR:CR,рўйхат!A:A,A49,рўйхат!DD:DD,1,рўйхат!E:E,$Q$4)</f>
        <v/>
      </c>
      <c r="T49" s="322">
        <f>+SUMIFS(рўйхат!CS:CS,рўйхат!A:A,A49,рўйхат!DD:DD,1,рўйхат!E:E,$Q$4)</f>
        <v/>
      </c>
      <c r="U49" s="323">
        <f>+IFERROR(T49/$R49,0)*100</f>
        <v/>
      </c>
      <c r="V49" s="320">
        <f>+SUMIFS(рўйхат!F:F,рўйхат!A:A,A49,рўйхат!DD:DD,1,рўйхат!E:E,$V$4)</f>
        <v/>
      </c>
      <c r="W49" s="153">
        <f>+SUMIFS(рўйхат!G:G,рўйхат!A:A,A49,рўйхат!DD:DD,1,рўйхат!E:E,$V$4)</f>
        <v/>
      </c>
      <c r="X49" s="321">
        <f>+SUMIFS(рўйхат!CR:CR,рўйхат!A:A,A49,рўйхат!DD:DD,1,рўйхат!E:E,$V$4)</f>
        <v/>
      </c>
      <c r="Y49" s="321">
        <f>+SUMIFS(рўйхат!CS:CS,рўйхат!A:A,A49,рўйхат!DD:DD,1,рўйхат!E:E,$V$4)</f>
        <v/>
      </c>
      <c r="Z49" s="327">
        <f>+IFERROR(Y49/$W49,0)*100</f>
        <v/>
      </c>
    </row>
    <row r="50" ht="33" customHeight="1" s="245">
      <c r="A50" s="148" t="n">
        <v>205471782</v>
      </c>
      <c r="B50" s="148" t="n">
        <v>3</v>
      </c>
      <c r="C50" s="148" t="inlineStr">
        <is>
          <t>Агентлик</t>
        </is>
      </c>
      <c r="D50" s="167" t="inlineStr">
        <is>
          <t>Кадастр агентлиги</t>
        </is>
      </c>
      <c r="E50" s="154">
        <f>+SUMIF(рўйхат!A:A,A50,рўйхат!F:F)</f>
        <v/>
      </c>
      <c r="F50" s="153">
        <f>+SUMIF(рўйхат!A:A,A50,рўйхат!G:G)</f>
        <v/>
      </c>
      <c r="G50" s="320">
        <f>+L50+Q50+V50</f>
        <v/>
      </c>
      <c r="H50" s="153">
        <f>+M50+R50+W50</f>
        <v/>
      </c>
      <c r="I50" s="321">
        <f>+N50+S50+X50</f>
        <v/>
      </c>
      <c r="J50" s="322">
        <f>+O50+T50+Y50</f>
        <v/>
      </c>
      <c r="K50" s="323">
        <f>+IFERROR(J50/$H50,0)*100</f>
        <v/>
      </c>
      <c r="L50" s="324">
        <f>+SUMIFS(рўйхат!F:F,рўйхат!A:A,A50,рўйхат!DD:DD,1,рўйхат!E:E,$L$4)+SUMIFS(рўйхат!F:F,рўйхат!A:A,A50,рўйхат!DD:DD,1,рўйхат!E:E,$M$4)</f>
        <v/>
      </c>
      <c r="M50" s="325">
        <f>+SUMIFS(рўйхат!G:G,рўйхат!A:A,A50,рўйхат!DD:DD,1,рўйхат!E:E,$L$4)+SUMIFS(рўйхат!G:G,рўйхат!A:A,A50,рўйхат!DD:DD,1,рўйхат!E:E,$M$4)</f>
        <v/>
      </c>
      <c r="N50" s="326">
        <f>+SUMIFS(рўйхат!CR:CR,рўйхат!A:A,A50,рўйхат!DD:DD,1,рўйхат!E:E,$L$4)+SUMIFS(рўйхат!CR:CR,рўйхат!A:A,A50,рўйхат!DD:DD,1,рўйхат!E:E,$M$4)</f>
        <v/>
      </c>
      <c r="O50" s="323">
        <f>+SUMIFS(рўйхат!CS:CS,рўйхат!A:A,A50,рўйхат!DD:DD,1,рўйхат!E:E,$L$4)+SUMIFS(рўйхат!CS:CS,рўйхат!A:A,A50,рўйхат!DD:DD,1,рўйхат!E:E,$M$4)</f>
        <v/>
      </c>
      <c r="P50" s="323">
        <f>+IFERROR(O50/$M50,0)*100</f>
        <v/>
      </c>
      <c r="Q50" s="324">
        <f>+SUMIFS(рўйхат!F:F,рўйхат!A:A,A50,рўйхат!DD:DD,1,рўйхат!E:E,$Q$4)</f>
        <v/>
      </c>
      <c r="R50" s="325">
        <f>+SUMIFS(рўйхат!G:G,рўйхат!A:A,A50,рўйхат!DD:DD,1,рўйхат!E:E,$Q$4)</f>
        <v/>
      </c>
      <c r="S50" s="321">
        <f>+SUMIFS(рўйхат!CR:CR,рўйхат!A:A,A50,рўйхат!DD:DD,1,рўйхат!E:E,$Q$4)</f>
        <v/>
      </c>
      <c r="T50" s="322">
        <f>+SUMIFS(рўйхат!CS:CS,рўйхат!A:A,A50,рўйхат!DD:DD,1,рўйхат!E:E,$Q$4)</f>
        <v/>
      </c>
      <c r="U50" s="323">
        <f>+IFERROR(T50/$R50,0)*100</f>
        <v/>
      </c>
      <c r="V50" s="320">
        <f>+SUMIFS(рўйхат!F:F,рўйхат!A:A,A50,рўйхат!DD:DD,1,рўйхат!E:E,$V$4)</f>
        <v/>
      </c>
      <c r="W50" s="153">
        <f>+SUMIFS(рўйхат!G:G,рўйхат!A:A,A50,рўйхат!DD:DD,1,рўйхат!E:E,$V$4)</f>
        <v/>
      </c>
      <c r="X50" s="321">
        <f>+SUMIFS(рўйхат!CR:CR,рўйхат!A:A,A50,рўйхат!DD:DD,1,рўйхат!E:E,$V$4)</f>
        <v/>
      </c>
      <c r="Y50" s="321">
        <f>+SUMIFS(рўйхат!CS:CS,рўйхат!A:A,A50,рўйхат!DD:DD,1,рўйхат!E:E,$V$4)</f>
        <v/>
      </c>
      <c r="Z50" s="327">
        <f>+IFERROR(Y50/$W50,0)*100</f>
        <v/>
      </c>
    </row>
    <row r="51" ht="33" customHeight="1" s="245">
      <c r="A51" s="148" t="n">
        <v>207323290</v>
      </c>
      <c r="B51" s="148" t="n">
        <v>3</v>
      </c>
      <c r="C51" s="148" t="inlineStr">
        <is>
          <t>Агентлик</t>
        </is>
      </c>
      <c r="D51" s="167" t="inlineStr">
        <is>
          <t>Ёшлар ишлари агентлиги ДМ</t>
        </is>
      </c>
      <c r="E51" s="154">
        <f>+SUMIF(рўйхат!A:A,A51,рўйхат!F:F)</f>
        <v/>
      </c>
      <c r="F51" s="153">
        <f>+SUMIF(рўйхат!A:A,A51,рўйхат!G:G)</f>
        <v/>
      </c>
      <c r="G51" s="320">
        <f>+L51+Q51+V51</f>
        <v/>
      </c>
      <c r="H51" s="153">
        <f>+M51+R51+W51</f>
        <v/>
      </c>
      <c r="I51" s="321">
        <f>+N51+S51+X51</f>
        <v/>
      </c>
      <c r="J51" s="322">
        <f>+O51+T51+Y51</f>
        <v/>
      </c>
      <c r="K51" s="323">
        <f>+IFERROR(J51/$H51,0)*100</f>
        <v/>
      </c>
      <c r="L51" s="324">
        <f>+SUMIFS(рўйхат!F:F,рўйхат!A:A,A51,рўйхат!DD:DD,1,рўйхат!E:E,$L$4)+SUMIFS(рўйхат!F:F,рўйхат!A:A,A51,рўйхат!DD:DD,1,рўйхат!E:E,$M$4)</f>
        <v/>
      </c>
      <c r="M51" s="325">
        <f>+SUMIFS(рўйхат!G:G,рўйхат!A:A,A51,рўйхат!DD:DD,1,рўйхат!E:E,$L$4)+SUMIFS(рўйхат!G:G,рўйхат!A:A,A51,рўйхат!DD:DD,1,рўйхат!E:E,$M$4)</f>
        <v/>
      </c>
      <c r="N51" s="326">
        <f>+SUMIFS(рўйхат!CR:CR,рўйхат!A:A,A51,рўйхат!DD:DD,1,рўйхат!E:E,$L$4)+SUMIFS(рўйхат!CR:CR,рўйхат!A:A,A51,рўйхат!DD:DD,1,рўйхат!E:E,$M$4)</f>
        <v/>
      </c>
      <c r="O51" s="323">
        <f>+SUMIFS(рўйхат!CS:CS,рўйхат!A:A,A51,рўйхат!DD:DD,1,рўйхат!E:E,$L$4)+SUMIFS(рўйхат!CS:CS,рўйхат!A:A,A51,рўйхат!DD:DD,1,рўйхат!E:E,$M$4)</f>
        <v/>
      </c>
      <c r="P51" s="323">
        <f>+IFERROR(O51/$M51,0)*100</f>
        <v/>
      </c>
      <c r="Q51" s="324">
        <f>+SUMIFS(рўйхат!F:F,рўйхат!A:A,A51,рўйхат!DD:DD,1,рўйхат!E:E,$Q$4)</f>
        <v/>
      </c>
      <c r="R51" s="325">
        <f>+SUMIFS(рўйхат!G:G,рўйхат!A:A,A51,рўйхат!DD:DD,1,рўйхат!E:E,$Q$4)</f>
        <v/>
      </c>
      <c r="S51" s="321">
        <f>+SUMIFS(рўйхат!CR:CR,рўйхат!A:A,A51,рўйхат!DD:DD,1,рўйхат!E:E,$Q$4)</f>
        <v/>
      </c>
      <c r="T51" s="322">
        <f>+SUMIFS(рўйхат!CS:CS,рўйхат!A:A,A51,рўйхат!DD:DD,1,рўйхат!E:E,$Q$4)</f>
        <v/>
      </c>
      <c r="U51" s="323">
        <f>+IFERROR(T51/$R51,0)*100</f>
        <v/>
      </c>
      <c r="V51" s="320">
        <f>+SUMIFS(рўйхат!F:F,рўйхат!A:A,A51,рўйхат!DD:DD,1,рўйхат!E:E,$V$4)</f>
        <v/>
      </c>
      <c r="W51" s="153">
        <f>+SUMIFS(рўйхат!G:G,рўйхат!A:A,A51,рўйхат!DD:DD,1,рўйхат!E:E,$V$4)</f>
        <v/>
      </c>
      <c r="X51" s="321">
        <f>+SUMIFS(рўйхат!CR:CR,рўйхат!A:A,A51,рўйхат!DD:DD,1,рўйхат!E:E,$V$4)</f>
        <v/>
      </c>
      <c r="Y51" s="321">
        <f>+SUMIFS(рўйхат!CS:CS,рўйхат!A:A,A51,рўйхат!DD:DD,1,рўйхат!E:E,$V$4)</f>
        <v/>
      </c>
      <c r="Z51" s="327">
        <f>+IFERROR(Y51/$W51,0)*100</f>
        <v/>
      </c>
    </row>
    <row r="52" ht="33" customHeight="1" s="245">
      <c r="A52" s="148" t="n">
        <v>207325644</v>
      </c>
      <c r="B52" s="148" t="n">
        <v>3</v>
      </c>
      <c r="C52" s="148" t="inlineStr">
        <is>
          <t>Агентлик</t>
        </is>
      </c>
      <c r="D52" s="167" t="inlineStr">
        <is>
          <t>Коррупцияга қарши курашиш агентлиги</t>
        </is>
      </c>
      <c r="E52" s="154">
        <f>+SUMIF(рўйхат!A:A,A52,рўйхат!F:F)</f>
        <v/>
      </c>
      <c r="F52" s="153">
        <f>+SUMIF(рўйхат!A:A,A52,рўйхат!G:G)</f>
        <v/>
      </c>
      <c r="G52" s="320">
        <f>+L52+Q52+V52</f>
        <v/>
      </c>
      <c r="H52" s="153">
        <f>+M52+R52+W52</f>
        <v/>
      </c>
      <c r="I52" s="321">
        <f>+N52+S52+X52</f>
        <v/>
      </c>
      <c r="J52" s="322">
        <f>+O52+T52+Y52</f>
        <v/>
      </c>
      <c r="K52" s="323">
        <f>+IFERROR(J52/$H52,0)*100</f>
        <v/>
      </c>
      <c r="L52" s="324">
        <f>+SUMIFS(рўйхат!F:F,рўйхат!A:A,A52,рўйхат!DD:DD,1,рўйхат!E:E,$L$4)+SUMIFS(рўйхат!F:F,рўйхат!A:A,A52,рўйхат!DD:DD,1,рўйхат!E:E,$M$4)</f>
        <v/>
      </c>
      <c r="M52" s="325">
        <f>+SUMIFS(рўйхат!G:G,рўйхат!A:A,A52,рўйхат!DD:DD,1,рўйхат!E:E,$L$4)+SUMIFS(рўйхат!G:G,рўйхат!A:A,A52,рўйхат!DD:DD,1,рўйхат!E:E,$M$4)</f>
        <v/>
      </c>
      <c r="N52" s="326">
        <f>+SUMIFS(рўйхат!CR:CR,рўйхат!A:A,A52,рўйхат!DD:DD,1,рўйхат!E:E,$L$4)+SUMIFS(рўйхат!CR:CR,рўйхат!A:A,A52,рўйхат!DD:DD,1,рўйхат!E:E,$M$4)</f>
        <v/>
      </c>
      <c r="O52" s="323">
        <f>+SUMIFS(рўйхат!CS:CS,рўйхат!A:A,A52,рўйхат!DD:DD,1,рўйхат!E:E,$L$4)+SUMIFS(рўйхат!CS:CS,рўйхат!A:A,A52,рўйхат!DD:DD,1,рўйхат!E:E,$M$4)</f>
        <v/>
      </c>
      <c r="P52" s="323">
        <f>+IFERROR(O52/$M52,0)*100</f>
        <v/>
      </c>
      <c r="Q52" s="324">
        <f>+SUMIFS(рўйхат!F:F,рўйхат!A:A,A52,рўйхат!DD:DD,1,рўйхат!E:E,$Q$4)</f>
        <v/>
      </c>
      <c r="R52" s="325">
        <f>+SUMIFS(рўйхат!G:G,рўйхат!A:A,A52,рўйхат!DD:DD,1,рўйхат!E:E,$Q$4)</f>
        <v/>
      </c>
      <c r="S52" s="321">
        <f>+SUMIFS(рўйхат!CR:CR,рўйхат!A:A,A52,рўйхат!DD:DD,1,рўйхат!E:E,$Q$4)</f>
        <v/>
      </c>
      <c r="T52" s="322">
        <f>+SUMIFS(рўйхат!CS:CS,рўйхат!A:A,A52,рўйхат!DD:DD,1,рўйхат!E:E,$Q$4)</f>
        <v/>
      </c>
      <c r="U52" s="323">
        <f>+IFERROR(T52/$R52,0)*100</f>
        <v/>
      </c>
      <c r="V52" s="320">
        <f>+SUMIFS(рўйхат!F:F,рўйхат!A:A,A52,рўйхат!DD:DD,1,рўйхат!E:E,$V$4)</f>
        <v/>
      </c>
      <c r="W52" s="153">
        <f>+SUMIFS(рўйхат!G:G,рўйхат!A:A,A52,рўйхат!DD:DD,1,рўйхат!E:E,$V$4)</f>
        <v/>
      </c>
      <c r="X52" s="321">
        <f>+SUMIFS(рўйхат!CR:CR,рўйхат!A:A,A52,рўйхат!DD:DD,1,рўйхат!E:E,$V$4)</f>
        <v/>
      </c>
      <c r="Y52" s="321">
        <f>+SUMIFS(рўйхат!CS:CS,рўйхат!A:A,A52,рўйхат!DD:DD,1,рўйхат!E:E,$V$4)</f>
        <v/>
      </c>
      <c r="Z52" s="327">
        <f>+IFERROR(Y52/$W52,0)*100</f>
        <v/>
      </c>
    </row>
    <row r="53" ht="33" customHeight="1" s="245">
      <c r="A53" s="148" t="n">
        <v>302070846</v>
      </c>
      <c r="B53" s="148" t="n">
        <v>3</v>
      </c>
      <c r="C53" s="148" t="inlineStr">
        <is>
          <t>Агентлик</t>
        </is>
      </c>
      <c r="D53" s="167" t="inlineStr">
        <is>
          <t>Ўзбекистон Республикаси Адлия Вазирлиги ҳузуридаги Интеллектуал мулк агентлиги</t>
        </is>
      </c>
      <c r="E53" s="154">
        <f>+SUMIF(рўйхат!A:A,A53,рўйхат!F:F)</f>
        <v/>
      </c>
      <c r="F53" s="153">
        <f>+SUMIF(рўйхат!A:A,A53,рўйхат!G:G)</f>
        <v/>
      </c>
      <c r="G53" s="320">
        <f>+L53+Q53+V53</f>
        <v/>
      </c>
      <c r="H53" s="153">
        <f>+M53+R53+W53</f>
        <v/>
      </c>
      <c r="I53" s="321">
        <f>+N53+S53+X53</f>
        <v/>
      </c>
      <c r="J53" s="322">
        <f>+O53+T53+Y53</f>
        <v/>
      </c>
      <c r="K53" s="323">
        <f>+IFERROR(J53/$H53,0)*100</f>
        <v/>
      </c>
      <c r="L53" s="324">
        <f>+SUMIFS(рўйхат!F:F,рўйхат!A:A,A53,рўйхат!DD:DD,1,рўйхат!E:E,$L$4)+SUMIFS(рўйхат!F:F,рўйхат!A:A,A53,рўйхат!DD:DD,1,рўйхат!E:E,$M$4)</f>
        <v/>
      </c>
      <c r="M53" s="325">
        <f>+SUMIFS(рўйхат!G:G,рўйхат!A:A,A53,рўйхат!DD:DD,1,рўйхат!E:E,$L$4)+SUMIFS(рўйхат!G:G,рўйхат!A:A,A53,рўйхат!DD:DD,1,рўйхат!E:E,$M$4)</f>
        <v/>
      </c>
      <c r="N53" s="326">
        <f>+SUMIFS(рўйхат!CR:CR,рўйхат!A:A,A53,рўйхат!DD:DD,1,рўйхат!E:E,$L$4)+SUMIFS(рўйхат!CR:CR,рўйхат!A:A,A53,рўйхат!DD:DD,1,рўйхат!E:E,$M$4)</f>
        <v/>
      </c>
      <c r="O53" s="323">
        <f>+SUMIFS(рўйхат!CS:CS,рўйхат!A:A,A53,рўйхат!DD:DD,1,рўйхат!E:E,$L$4)+SUMIFS(рўйхат!CS:CS,рўйхат!A:A,A53,рўйхат!DD:DD,1,рўйхат!E:E,$M$4)</f>
        <v/>
      </c>
      <c r="P53" s="323">
        <f>+IFERROR(O53/$M53,0)*100</f>
        <v/>
      </c>
      <c r="Q53" s="324">
        <f>+SUMIFS(рўйхат!F:F,рўйхат!A:A,A53,рўйхат!DD:DD,1,рўйхат!E:E,$Q$4)</f>
        <v/>
      </c>
      <c r="R53" s="325">
        <f>+SUMIFS(рўйхат!G:G,рўйхат!A:A,A53,рўйхат!DD:DD,1,рўйхат!E:E,$Q$4)</f>
        <v/>
      </c>
      <c r="S53" s="321">
        <f>+SUMIFS(рўйхат!CR:CR,рўйхат!A:A,A53,рўйхат!DD:DD,1,рўйхат!E:E,$Q$4)</f>
        <v/>
      </c>
      <c r="T53" s="322">
        <f>+SUMIFS(рўйхат!CS:CS,рўйхат!A:A,A53,рўйхат!DD:DD,1,рўйхат!E:E,$Q$4)</f>
        <v/>
      </c>
      <c r="U53" s="323">
        <f>+IFERROR(T53/$R53,0)*100</f>
        <v/>
      </c>
      <c r="V53" s="320">
        <f>+SUMIFS(рўйхат!F:F,рўйхат!A:A,A53,рўйхат!DD:DD,1,рўйхат!E:E,$V$4)</f>
        <v/>
      </c>
      <c r="W53" s="153">
        <f>+SUMIFS(рўйхат!G:G,рўйхат!A:A,A53,рўйхат!DD:DD,1,рўйхат!E:E,$V$4)</f>
        <v/>
      </c>
      <c r="X53" s="321">
        <f>+SUMIFS(рўйхат!CR:CR,рўйхат!A:A,A53,рўйхат!DD:DD,1,рўйхат!E:E,$V$4)</f>
        <v/>
      </c>
      <c r="Y53" s="321">
        <f>+SUMIFS(рўйхат!CS:CS,рўйхат!A:A,A53,рўйхат!DD:DD,1,рўйхат!E:E,$V$4)</f>
        <v/>
      </c>
      <c r="Z53" s="327">
        <f>+IFERROR(Y53/$W53,0)*100</f>
        <v/>
      </c>
    </row>
    <row r="54" ht="33" customHeight="1" s="245">
      <c r="A54" s="148" t="n">
        <v>305410292</v>
      </c>
      <c r="B54" s="148" t="n">
        <v>3</v>
      </c>
      <c r="C54" s="148" t="inlineStr">
        <is>
          <t>Агентлик</t>
        </is>
      </c>
      <c r="D54" s="167" t="inlineStr">
        <is>
          <t>Ўзбекистон Республикаси Миллий антидопинг агентлиги</t>
        </is>
      </c>
      <c r="E54" s="154">
        <f>+SUMIF(рўйхат!A:A,A54,рўйхат!F:F)</f>
        <v/>
      </c>
      <c r="F54" s="153">
        <f>+SUMIF(рўйхат!A:A,A54,рўйхат!G:G)</f>
        <v/>
      </c>
      <c r="G54" s="320">
        <f>+L54+Q54+V54</f>
        <v/>
      </c>
      <c r="H54" s="153">
        <f>+M54+R54+W54</f>
        <v/>
      </c>
      <c r="I54" s="321">
        <f>+N54+S54+X54</f>
        <v/>
      </c>
      <c r="J54" s="322">
        <f>+O54+T54+Y54</f>
        <v/>
      </c>
      <c r="K54" s="323">
        <f>+IFERROR(J54/$H54,0)*100</f>
        <v/>
      </c>
      <c r="L54" s="324">
        <f>+SUMIFS(рўйхат!F:F,рўйхат!A:A,A54,рўйхат!DD:DD,1,рўйхат!E:E,$L$4)+SUMIFS(рўйхат!F:F,рўйхат!A:A,A54,рўйхат!DD:DD,1,рўйхат!E:E,$M$4)</f>
        <v/>
      </c>
      <c r="M54" s="325">
        <f>+SUMIFS(рўйхат!G:G,рўйхат!A:A,A54,рўйхат!DD:DD,1,рўйхат!E:E,$L$4)+SUMIFS(рўйхат!G:G,рўйхат!A:A,A54,рўйхат!DD:DD,1,рўйхат!E:E,$M$4)</f>
        <v/>
      </c>
      <c r="N54" s="326">
        <f>+SUMIFS(рўйхат!CR:CR,рўйхат!A:A,A54,рўйхат!DD:DD,1,рўйхат!E:E,$L$4)+SUMIFS(рўйхат!CR:CR,рўйхат!A:A,A54,рўйхат!DD:DD,1,рўйхат!E:E,$M$4)</f>
        <v/>
      </c>
      <c r="O54" s="323">
        <f>+SUMIFS(рўйхат!CS:CS,рўйхат!A:A,A54,рўйхат!DD:DD,1,рўйхат!E:E,$L$4)+SUMIFS(рўйхат!CS:CS,рўйхат!A:A,A54,рўйхат!DD:DD,1,рўйхат!E:E,$M$4)</f>
        <v/>
      </c>
      <c r="P54" s="323">
        <f>+IFERROR(O54/$M54,0)*100</f>
        <v/>
      </c>
      <c r="Q54" s="324">
        <f>+SUMIFS(рўйхат!F:F,рўйхат!A:A,A54,рўйхат!DD:DD,1,рўйхат!E:E,$Q$4)</f>
        <v/>
      </c>
      <c r="R54" s="325">
        <f>+SUMIFS(рўйхат!G:G,рўйхат!A:A,A54,рўйхат!DD:DD,1,рўйхат!E:E,$Q$4)</f>
        <v/>
      </c>
      <c r="S54" s="321">
        <f>+SUMIFS(рўйхат!CR:CR,рўйхат!A:A,A54,рўйхат!DD:DD,1,рўйхат!E:E,$Q$4)</f>
        <v/>
      </c>
      <c r="T54" s="322">
        <f>+SUMIFS(рўйхат!CS:CS,рўйхат!A:A,A54,рўйхат!DD:DD,1,рўйхат!E:E,$Q$4)</f>
        <v/>
      </c>
      <c r="U54" s="323">
        <f>+IFERROR(T54/$R54,0)*100</f>
        <v/>
      </c>
      <c r="V54" s="320">
        <f>+SUMIFS(рўйхат!F:F,рўйхат!A:A,A54,рўйхат!DD:DD,1,рўйхат!E:E,$V$4)</f>
        <v/>
      </c>
      <c r="W54" s="153">
        <f>+SUMIFS(рўйхат!G:G,рўйхат!A:A,A54,рўйхат!DD:DD,1,рўйхат!E:E,$V$4)</f>
        <v/>
      </c>
      <c r="X54" s="321">
        <f>+SUMIFS(рўйхат!CR:CR,рўйхат!A:A,A54,рўйхат!DD:DD,1,рўйхат!E:E,$V$4)</f>
        <v/>
      </c>
      <c r="Y54" s="321">
        <f>+SUMIFS(рўйхат!CS:CS,рўйхат!A:A,A54,рўйхат!DD:DD,1,рўйхат!E:E,$V$4)</f>
        <v/>
      </c>
      <c r="Z54" s="327">
        <f>+IFERROR(Y54/$W54,0)*100</f>
        <v/>
      </c>
    </row>
    <row r="55" ht="33" customHeight="1" s="245">
      <c r="A55" s="148" t="n">
        <v>308779353</v>
      </c>
      <c r="B55" s="148" t="n">
        <v>3</v>
      </c>
      <c r="C55" s="148" t="inlineStr">
        <is>
          <t>Агентлик</t>
        </is>
      </c>
      <c r="D55" s="167" t="inlineStr">
        <is>
          <t>Маданий мерос агентлиги</t>
        </is>
      </c>
      <c r="E55" s="154">
        <f>+SUMIF(рўйхат!A:A,A55,рўйхат!F:F)</f>
        <v/>
      </c>
      <c r="F55" s="153">
        <f>+SUMIF(рўйхат!A:A,A55,рўйхат!G:G)</f>
        <v/>
      </c>
      <c r="G55" s="320">
        <f>+L55+Q55+V55</f>
        <v/>
      </c>
      <c r="H55" s="153">
        <f>+M55+R55+W55</f>
        <v/>
      </c>
      <c r="I55" s="321">
        <f>+N55+S55+X55</f>
        <v/>
      </c>
      <c r="J55" s="322">
        <f>+O55+T55+Y55</f>
        <v/>
      </c>
      <c r="K55" s="323">
        <f>+IFERROR(J55/$H55,0)*100</f>
        <v/>
      </c>
      <c r="L55" s="324">
        <f>+SUMIFS(рўйхат!F:F,рўйхат!A:A,A55,рўйхат!DD:DD,1,рўйхат!E:E,$L$4)+SUMIFS(рўйхат!F:F,рўйхат!A:A,A55,рўйхат!DD:DD,1,рўйхат!E:E,$M$4)</f>
        <v/>
      </c>
      <c r="M55" s="325">
        <f>+SUMIFS(рўйхат!G:G,рўйхат!A:A,A55,рўйхат!DD:DD,1,рўйхат!E:E,$L$4)+SUMIFS(рўйхат!G:G,рўйхат!A:A,A55,рўйхат!DD:DD,1,рўйхат!E:E,$M$4)</f>
        <v/>
      </c>
      <c r="N55" s="326">
        <f>+SUMIFS(рўйхат!CR:CR,рўйхат!A:A,A55,рўйхат!DD:DD,1,рўйхат!E:E,$L$4)+SUMIFS(рўйхат!CR:CR,рўйхат!A:A,A55,рўйхат!DD:DD,1,рўйхат!E:E,$M$4)</f>
        <v/>
      </c>
      <c r="O55" s="323">
        <f>+SUMIFS(рўйхат!CS:CS,рўйхат!A:A,A55,рўйхат!DD:DD,1,рўйхат!E:E,$L$4)+SUMIFS(рўйхат!CS:CS,рўйхат!A:A,A55,рўйхат!DD:DD,1,рўйхат!E:E,$M$4)</f>
        <v/>
      </c>
      <c r="P55" s="323">
        <f>+IFERROR(O55/$M55,0)*100</f>
        <v/>
      </c>
      <c r="Q55" s="324">
        <f>+SUMIFS(рўйхат!F:F,рўйхат!A:A,A55,рўйхат!DD:DD,1,рўйхат!E:E,$Q$4)</f>
        <v/>
      </c>
      <c r="R55" s="325">
        <f>+SUMIFS(рўйхат!G:G,рўйхат!A:A,A55,рўйхат!DD:DD,1,рўйхат!E:E,$Q$4)</f>
        <v/>
      </c>
      <c r="S55" s="321">
        <f>+SUMIFS(рўйхат!CR:CR,рўйхат!A:A,A55,рўйхат!DD:DD,1,рўйхат!E:E,$Q$4)</f>
        <v/>
      </c>
      <c r="T55" s="322">
        <f>+SUMIFS(рўйхат!CS:CS,рўйхат!A:A,A55,рўйхат!DD:DD,1,рўйхат!E:E,$Q$4)</f>
        <v/>
      </c>
      <c r="U55" s="323">
        <f>+IFERROR(T55/$R55,0)*100</f>
        <v/>
      </c>
      <c r="V55" s="320">
        <f>+SUMIFS(рўйхат!F:F,рўйхат!A:A,A55,рўйхат!DD:DD,1,рўйхат!E:E,$V$4)</f>
        <v/>
      </c>
      <c r="W55" s="153">
        <f>+SUMIFS(рўйхат!G:G,рўйхат!A:A,A55,рўйхат!DD:DD,1,рўйхат!E:E,$V$4)</f>
        <v/>
      </c>
      <c r="X55" s="321">
        <f>+SUMIFS(рўйхат!CR:CR,рўйхат!A:A,A55,рўйхат!DD:DD,1,рўйхат!E:E,$V$4)</f>
        <v/>
      </c>
      <c r="Y55" s="321">
        <f>+SUMIFS(рўйхат!CS:CS,рўйхат!A:A,A55,рўйхат!DD:DD,1,рўйхат!E:E,$V$4)</f>
        <v/>
      </c>
      <c r="Z55" s="327">
        <f>+IFERROR(Y55/$W55,0)*100</f>
        <v/>
      </c>
    </row>
    <row r="56" ht="33" customHeight="1" s="245">
      <c r="A56" s="148" t="n">
        <v>310532646</v>
      </c>
      <c r="B56" s="148" t="n">
        <v>3</v>
      </c>
      <c r="C56" s="148" t="inlineStr">
        <is>
          <t>Агентлик</t>
        </is>
      </c>
      <c r="D56" s="167" t="inlineStr">
        <is>
          <t>Ижтимоий ҳимоя миллий агентлиги</t>
        </is>
      </c>
      <c r="E56" s="154">
        <f>+SUMIF(рўйхат!A:A,A56,рўйхат!F:F)</f>
        <v/>
      </c>
      <c r="F56" s="153">
        <f>+SUMIF(рўйхат!A:A,A56,рўйхат!G:G)</f>
        <v/>
      </c>
      <c r="G56" s="320">
        <f>+L56+Q56+V56</f>
        <v/>
      </c>
      <c r="H56" s="153">
        <f>+M56+R56+W56</f>
        <v/>
      </c>
      <c r="I56" s="321">
        <f>+N56+S56+X56</f>
        <v/>
      </c>
      <c r="J56" s="322">
        <f>+O56+T56+Y56</f>
        <v/>
      </c>
      <c r="K56" s="323">
        <f>+IFERROR(J56/$H56,0)*100</f>
        <v/>
      </c>
      <c r="L56" s="324">
        <f>+SUMIFS(рўйхат!F:F,рўйхат!A:A,A56,рўйхат!DD:DD,1,рўйхат!E:E,$L$4)+SUMIFS(рўйхат!F:F,рўйхат!A:A,A56,рўйхат!DD:DD,1,рўйхат!E:E,$M$4)</f>
        <v/>
      </c>
      <c r="M56" s="325">
        <f>+SUMIFS(рўйхат!G:G,рўйхат!A:A,A56,рўйхат!DD:DD,1,рўйхат!E:E,$L$4)+SUMIFS(рўйхат!G:G,рўйхат!A:A,A56,рўйхат!DD:DD,1,рўйхат!E:E,$M$4)</f>
        <v/>
      </c>
      <c r="N56" s="326">
        <f>+SUMIFS(рўйхат!CR:CR,рўйхат!A:A,A56,рўйхат!DD:DD,1,рўйхат!E:E,$L$4)+SUMIFS(рўйхат!CR:CR,рўйхат!A:A,A56,рўйхат!DD:DD,1,рўйхат!E:E,$M$4)</f>
        <v/>
      </c>
      <c r="O56" s="323">
        <f>+SUMIFS(рўйхат!CS:CS,рўйхат!A:A,A56,рўйхат!DD:DD,1,рўйхат!E:E,$L$4)+SUMIFS(рўйхат!CS:CS,рўйхат!A:A,A56,рўйхат!DD:DD,1,рўйхат!E:E,$M$4)</f>
        <v/>
      </c>
      <c r="P56" s="323">
        <f>+IFERROR(O56/$M56,0)*100</f>
        <v/>
      </c>
      <c r="Q56" s="324">
        <f>+SUMIFS(рўйхат!F:F,рўйхат!A:A,A56,рўйхат!DD:DD,1,рўйхат!E:E,$Q$4)</f>
        <v/>
      </c>
      <c r="R56" s="325">
        <f>+SUMIFS(рўйхат!G:G,рўйхат!A:A,A56,рўйхат!DD:DD,1,рўйхат!E:E,$Q$4)</f>
        <v/>
      </c>
      <c r="S56" s="321">
        <f>+SUMIFS(рўйхат!CR:CR,рўйхат!A:A,A56,рўйхат!DD:DD,1,рўйхат!E:E,$Q$4)</f>
        <v/>
      </c>
      <c r="T56" s="322">
        <f>+SUMIFS(рўйхат!CS:CS,рўйхат!A:A,A56,рўйхат!DD:DD,1,рўйхат!E:E,$Q$4)</f>
        <v/>
      </c>
      <c r="U56" s="323">
        <f>+IFERROR(T56/$R56,0)*100</f>
        <v/>
      </c>
      <c r="V56" s="320">
        <f>+SUMIFS(рўйхат!F:F,рўйхат!A:A,A56,рўйхат!DD:DD,1,рўйхат!E:E,$V$4)</f>
        <v/>
      </c>
      <c r="W56" s="153">
        <f>+SUMIFS(рўйхат!G:G,рўйхат!A:A,A56,рўйхат!DD:DD,1,рўйхат!E:E,$V$4)</f>
        <v/>
      </c>
      <c r="X56" s="321">
        <f>+SUMIFS(рўйхат!CR:CR,рўйхат!A:A,A56,рўйхат!DD:DD,1,рўйхат!E:E,$V$4)</f>
        <v/>
      </c>
      <c r="Y56" s="321">
        <f>+SUMIFS(рўйхат!CS:CS,рўйхат!A:A,A56,рўйхат!DD:DD,1,рўйхат!E:E,$V$4)</f>
        <v/>
      </c>
      <c r="Z56" s="327">
        <f>+IFERROR(Y56/$W56,0)*100</f>
        <v/>
      </c>
    </row>
    <row r="57" ht="33" customHeight="1" s="245">
      <c r="A57" s="148" t="n">
        <v>311048337</v>
      </c>
      <c r="B57" s="148" t="n">
        <v>3</v>
      </c>
      <c r="C57" s="148" t="inlineStr">
        <is>
          <t>Агентлик</t>
        </is>
      </c>
      <c r="D57" s="167" t="inlineStr">
        <is>
          <t>Ўзбекистон Республикаси Энергетика бозорини ривожлантириш ва тартибга солиш агентлиги</t>
        </is>
      </c>
      <c r="E57" s="154">
        <f>+SUMIF(рўйхат!A:A,A57,рўйхат!F:F)</f>
        <v/>
      </c>
      <c r="F57" s="153">
        <f>+SUMIF(рўйхат!A:A,A57,рўйхат!G:G)</f>
        <v/>
      </c>
      <c r="G57" s="320">
        <f>+L57+Q57+V57</f>
        <v/>
      </c>
      <c r="H57" s="153">
        <f>+M57+R57+W57</f>
        <v/>
      </c>
      <c r="I57" s="321">
        <f>+N57+S57+X57</f>
        <v/>
      </c>
      <c r="J57" s="322">
        <f>+O57+T57+Y57</f>
        <v/>
      </c>
      <c r="K57" s="323">
        <f>+IFERROR(J57/$H57,0)*100</f>
        <v/>
      </c>
      <c r="L57" s="324">
        <f>+SUMIFS(рўйхат!F:F,рўйхат!A:A,A57,рўйхат!DD:DD,1,рўйхат!E:E,$L$4)+SUMIFS(рўйхат!F:F,рўйхат!A:A,A57,рўйхат!DD:DD,1,рўйхат!E:E,$M$4)</f>
        <v/>
      </c>
      <c r="M57" s="325">
        <f>+SUMIFS(рўйхат!G:G,рўйхат!A:A,A57,рўйхат!DD:DD,1,рўйхат!E:E,$L$4)+SUMIFS(рўйхат!G:G,рўйхат!A:A,A57,рўйхат!DD:DD,1,рўйхат!E:E,$M$4)</f>
        <v/>
      </c>
      <c r="N57" s="326">
        <f>+SUMIFS(рўйхат!CR:CR,рўйхат!A:A,A57,рўйхат!DD:DD,1,рўйхат!E:E,$L$4)+SUMIFS(рўйхат!CR:CR,рўйхат!A:A,A57,рўйхат!DD:DD,1,рўйхат!E:E,$M$4)</f>
        <v/>
      </c>
      <c r="O57" s="323">
        <f>+SUMIFS(рўйхат!CS:CS,рўйхат!A:A,A57,рўйхат!DD:DD,1,рўйхат!E:E,$L$4)+SUMIFS(рўйхат!CS:CS,рўйхат!A:A,A57,рўйхат!DD:DD,1,рўйхат!E:E,$M$4)</f>
        <v/>
      </c>
      <c r="P57" s="323">
        <f>+IFERROR(O57/$M57,0)*100</f>
        <v/>
      </c>
      <c r="Q57" s="324">
        <f>+SUMIFS(рўйхат!F:F,рўйхат!A:A,A57,рўйхат!DD:DD,1,рўйхат!E:E,$Q$4)</f>
        <v/>
      </c>
      <c r="R57" s="325">
        <f>+SUMIFS(рўйхат!G:G,рўйхат!A:A,A57,рўйхат!DD:DD,1,рўйхат!E:E,$Q$4)</f>
        <v/>
      </c>
      <c r="S57" s="321">
        <f>+SUMIFS(рўйхат!CR:CR,рўйхат!A:A,A57,рўйхат!DD:DD,1,рўйхат!E:E,$Q$4)</f>
        <v/>
      </c>
      <c r="T57" s="322">
        <f>+SUMIFS(рўйхат!CS:CS,рўйхат!A:A,A57,рўйхат!DD:DD,1,рўйхат!E:E,$Q$4)</f>
        <v/>
      </c>
      <c r="U57" s="323">
        <f>+IFERROR(T57/$R57,0)*100</f>
        <v/>
      </c>
      <c r="V57" s="320">
        <f>+SUMIFS(рўйхат!F:F,рўйхат!A:A,A57,рўйхат!DD:DD,1,рўйхат!E:E,$V$4)</f>
        <v/>
      </c>
      <c r="W57" s="153">
        <f>+SUMIFS(рўйхат!G:G,рўйхат!A:A,A57,рўйхат!DD:DD,1,рўйхат!E:E,$V$4)</f>
        <v/>
      </c>
      <c r="X57" s="321">
        <f>+SUMIFS(рўйхат!CR:CR,рўйхат!A:A,A57,рўйхат!DD:DD,1,рўйхат!E:E,$V$4)</f>
        <v/>
      </c>
      <c r="Y57" s="321">
        <f>+SUMIFS(рўйхат!CS:CS,рўйхат!A:A,A57,рўйхат!DD:DD,1,рўйхат!E:E,$V$4)</f>
        <v/>
      </c>
      <c r="Z57" s="327">
        <f>+IFERROR(Y57/$W57,0)*100</f>
        <v/>
      </c>
    </row>
    <row r="58" ht="33" customHeight="1" s="245">
      <c r="A58" s="148" t="n">
        <v>311710090</v>
      </c>
      <c r="B58" s="148" t="n">
        <v>3</v>
      </c>
      <c r="C58" s="148" t="inlineStr">
        <is>
          <t>Агентлик</t>
        </is>
      </c>
      <c r="D58" s="167" t="inlineStr">
        <is>
          <t>Миграция агентлиги</t>
        </is>
      </c>
      <c r="E58" s="154">
        <f>+SUMIF(рўйхат!A:A,A58,рўйхат!F:F)</f>
        <v/>
      </c>
      <c r="F58" s="153">
        <f>+SUMIF(рўйхат!A:A,A58,рўйхат!G:G)</f>
        <v/>
      </c>
      <c r="G58" s="320">
        <f>+L58+Q58+V58</f>
        <v/>
      </c>
      <c r="H58" s="153">
        <f>+M58+R58+W58</f>
        <v/>
      </c>
      <c r="I58" s="321">
        <f>+N58+S58+X58</f>
        <v/>
      </c>
      <c r="J58" s="322">
        <f>+O58+T58+Y58</f>
        <v/>
      </c>
      <c r="K58" s="323">
        <f>+IFERROR(J58/$H58,0)*100</f>
        <v/>
      </c>
      <c r="L58" s="324">
        <f>+SUMIFS(рўйхат!F:F,рўйхат!A:A,A58,рўйхат!DD:DD,1,рўйхат!E:E,$L$4)+SUMIFS(рўйхат!F:F,рўйхат!A:A,A58,рўйхат!DD:DD,1,рўйхат!E:E,$M$4)</f>
        <v/>
      </c>
      <c r="M58" s="325">
        <f>+SUMIFS(рўйхат!G:G,рўйхат!A:A,A58,рўйхат!DD:DD,1,рўйхат!E:E,$L$4)+SUMIFS(рўйхат!G:G,рўйхат!A:A,A58,рўйхат!DD:DD,1,рўйхат!E:E,$M$4)</f>
        <v/>
      </c>
      <c r="N58" s="326">
        <f>+SUMIFS(рўйхат!CR:CR,рўйхат!A:A,A58,рўйхат!DD:DD,1,рўйхат!E:E,$L$4)+SUMIFS(рўйхат!CR:CR,рўйхат!A:A,A58,рўйхат!DD:DD,1,рўйхат!E:E,$M$4)</f>
        <v/>
      </c>
      <c r="O58" s="323">
        <f>+SUMIFS(рўйхат!CS:CS,рўйхат!A:A,A58,рўйхат!DD:DD,1,рўйхат!E:E,$L$4)+SUMIFS(рўйхат!CS:CS,рўйхат!A:A,A58,рўйхат!DD:DD,1,рўйхат!E:E,$M$4)</f>
        <v/>
      </c>
      <c r="P58" s="323">
        <f>+IFERROR(O58/$M58,0)*100</f>
        <v/>
      </c>
      <c r="Q58" s="324">
        <f>+SUMIFS(рўйхат!F:F,рўйхат!A:A,A58,рўйхат!DD:DD,1,рўйхат!E:E,$Q$4)</f>
        <v/>
      </c>
      <c r="R58" s="325">
        <f>+SUMIFS(рўйхат!G:G,рўйхат!A:A,A58,рўйхат!DD:DD,1,рўйхат!E:E,$Q$4)</f>
        <v/>
      </c>
      <c r="S58" s="321">
        <f>+SUMIFS(рўйхат!CR:CR,рўйхат!A:A,A58,рўйхат!DD:DD,1,рўйхат!E:E,$Q$4)</f>
        <v/>
      </c>
      <c r="T58" s="322">
        <f>+SUMIFS(рўйхат!CS:CS,рўйхат!A:A,A58,рўйхат!DD:DD,1,рўйхат!E:E,$Q$4)</f>
        <v/>
      </c>
      <c r="U58" s="323">
        <f>+IFERROR(T58/$R58,0)*100</f>
        <v/>
      </c>
      <c r="V58" s="320">
        <f>+SUMIFS(рўйхат!F:F,рўйхат!A:A,A58,рўйхат!DD:DD,1,рўйхат!E:E,$V$4)</f>
        <v/>
      </c>
      <c r="W58" s="153">
        <f>+SUMIFS(рўйхат!G:G,рўйхат!A:A,A58,рўйхат!DD:DD,1,рўйхат!E:E,$V$4)</f>
        <v/>
      </c>
      <c r="X58" s="321">
        <f>+SUMIFS(рўйхат!CR:CR,рўйхат!A:A,A58,рўйхат!DD:DD,1,рўйхат!E:E,$V$4)</f>
        <v/>
      </c>
      <c r="Y58" s="321">
        <f>+SUMIFS(рўйхат!CS:CS,рўйхат!A:A,A58,рўйхат!DD:DD,1,рўйхат!E:E,$V$4)</f>
        <v/>
      </c>
      <c r="Z58" s="327">
        <f>+IFERROR(Y58/$W58,0)*100</f>
        <v/>
      </c>
    </row>
    <row r="59" ht="33" customHeight="1" s="245">
      <c r="A59" s="148" t="n">
        <v>312496302</v>
      </c>
      <c r="B59" s="148" t="n">
        <v>3</v>
      </c>
      <c r="C59" s="148" t="inlineStr">
        <is>
          <t>Агентлик</t>
        </is>
      </c>
      <c r="D59" s="167" t="inlineStr">
        <is>
          <t>Енгил саноатни ривожлантириш агентлиги</t>
        </is>
      </c>
      <c r="E59" s="154">
        <f>+SUMIF(рўйхат!A:A,A59,рўйхат!F:F)</f>
        <v/>
      </c>
      <c r="F59" s="153">
        <f>+SUMIF(рўйхат!A:A,A59,рўйхат!G:G)</f>
        <v/>
      </c>
      <c r="G59" s="320">
        <f>+L59+Q59+V59</f>
        <v/>
      </c>
      <c r="H59" s="153">
        <f>+M59+R59+W59</f>
        <v/>
      </c>
      <c r="I59" s="321">
        <f>+N59+S59+X59</f>
        <v/>
      </c>
      <c r="J59" s="322">
        <f>+O59+T59+Y59</f>
        <v/>
      </c>
      <c r="K59" s="323">
        <f>+IFERROR(J59/$H59,0)*100</f>
        <v/>
      </c>
      <c r="L59" s="324">
        <f>+SUMIFS(рўйхат!F:F,рўйхат!A:A,A59,рўйхат!DD:DD,1,рўйхат!E:E,$L$4)+SUMIFS(рўйхат!F:F,рўйхат!A:A,A59,рўйхат!DD:DD,1,рўйхат!E:E,$M$4)</f>
        <v/>
      </c>
      <c r="M59" s="325">
        <f>+SUMIFS(рўйхат!G:G,рўйхат!A:A,A59,рўйхат!DD:DD,1,рўйхат!E:E,$L$4)+SUMIFS(рўйхат!G:G,рўйхат!A:A,A59,рўйхат!DD:DD,1,рўйхат!E:E,$M$4)</f>
        <v/>
      </c>
      <c r="N59" s="326">
        <f>+SUMIFS(рўйхат!CR:CR,рўйхат!A:A,A59,рўйхат!DD:DD,1,рўйхат!E:E,$L$4)+SUMIFS(рўйхат!CR:CR,рўйхат!A:A,A59,рўйхат!DD:DD,1,рўйхат!E:E,$M$4)</f>
        <v/>
      </c>
      <c r="O59" s="323">
        <f>+SUMIFS(рўйхат!CS:CS,рўйхат!A:A,A59,рўйхат!DD:DD,1,рўйхат!E:E,$L$4)+SUMIFS(рўйхат!CS:CS,рўйхат!A:A,A59,рўйхат!DD:DD,1,рўйхат!E:E,$M$4)</f>
        <v/>
      </c>
      <c r="P59" s="323">
        <f>+IFERROR(O59/$M59,0)*100</f>
        <v/>
      </c>
      <c r="Q59" s="324">
        <f>+SUMIFS(рўйхат!F:F,рўйхат!A:A,A59,рўйхат!DD:DD,1,рўйхат!E:E,$Q$4)</f>
        <v/>
      </c>
      <c r="R59" s="325">
        <f>+SUMIFS(рўйхат!G:G,рўйхат!A:A,A59,рўйхат!DD:DD,1,рўйхат!E:E,$Q$4)</f>
        <v/>
      </c>
      <c r="S59" s="321">
        <f>+SUMIFS(рўйхат!CR:CR,рўйхат!A:A,A59,рўйхат!DD:DD,1,рўйхат!E:E,$Q$4)</f>
        <v/>
      </c>
      <c r="T59" s="322">
        <f>+SUMIFS(рўйхат!CS:CS,рўйхат!A:A,A59,рўйхат!DD:DD,1,рўйхат!E:E,$Q$4)</f>
        <v/>
      </c>
      <c r="U59" s="323">
        <f>+IFERROR(T59/$R59,0)*100</f>
        <v/>
      </c>
      <c r="V59" s="320">
        <f>+SUMIFS(рўйхат!F:F,рўйхат!A:A,A59,рўйхат!DD:DD,1,рўйхат!E:E,$V$4)</f>
        <v/>
      </c>
      <c r="W59" s="153">
        <f>+SUMIFS(рўйхат!G:G,рўйхат!A:A,A59,рўйхат!DD:DD,1,рўйхат!E:E,$V$4)</f>
        <v/>
      </c>
      <c r="X59" s="321">
        <f>+SUMIFS(рўйхат!CR:CR,рўйхат!A:A,A59,рўйхат!DD:DD,1,рўйхат!E:E,$V$4)</f>
        <v/>
      </c>
      <c r="Y59" s="321">
        <f>+SUMIFS(рўйхат!CS:CS,рўйхат!A:A,A59,рўйхат!DD:DD,1,рўйхат!E:E,$V$4)</f>
        <v/>
      </c>
      <c r="Z59" s="327">
        <f>+IFERROR(Y59/$W59,0)*100</f>
        <v/>
      </c>
    </row>
    <row r="60" ht="33" customHeight="1" s="245">
      <c r="A60" s="148" t="n">
        <v>312634184</v>
      </c>
      <c r="B60" s="148" t="n">
        <v>3</v>
      </c>
      <c r="C60" s="148" t="inlineStr">
        <is>
          <t>Агентлик</t>
        </is>
      </c>
      <c r="D60" s="167" t="inlineStr">
        <is>
          <t>Ўзбекистон Республикаси Қишлоқ хўжалиги вазирлиги ҳузуридаги аграр соҳада толовлар агентлиги</t>
        </is>
      </c>
      <c r="E60" s="154">
        <f>+SUMIF(рўйхат!A:A,A60,рўйхат!F:F)</f>
        <v/>
      </c>
      <c r="F60" s="153">
        <f>+SUMIF(рўйхат!A:A,A60,рўйхат!G:G)</f>
        <v/>
      </c>
      <c r="G60" s="320">
        <f>+L60+Q60+V60</f>
        <v/>
      </c>
      <c r="H60" s="153">
        <f>+M60+R60+W60</f>
        <v/>
      </c>
      <c r="I60" s="321">
        <f>+N60+S60+X60</f>
        <v/>
      </c>
      <c r="J60" s="322">
        <f>+O60+T60+Y60</f>
        <v/>
      </c>
      <c r="K60" s="323">
        <f>+IFERROR(J60/$H60,0)*100</f>
        <v/>
      </c>
      <c r="L60" s="324">
        <f>+SUMIFS(рўйхат!F:F,рўйхат!A:A,A60,рўйхат!DD:DD,1,рўйхат!E:E,$L$4)+SUMIFS(рўйхат!F:F,рўйхат!A:A,A60,рўйхат!DD:DD,1,рўйхат!E:E,$M$4)</f>
        <v/>
      </c>
      <c r="M60" s="325">
        <f>+SUMIFS(рўйхат!G:G,рўйхат!A:A,A60,рўйхат!DD:DD,1,рўйхат!E:E,$L$4)+SUMIFS(рўйхат!G:G,рўйхат!A:A,A60,рўйхат!DD:DD,1,рўйхат!E:E,$M$4)</f>
        <v/>
      </c>
      <c r="N60" s="326">
        <f>+SUMIFS(рўйхат!CR:CR,рўйхат!A:A,A60,рўйхат!DD:DD,1,рўйхат!E:E,$L$4)+SUMIFS(рўйхат!CR:CR,рўйхат!A:A,A60,рўйхат!DD:DD,1,рўйхат!E:E,$M$4)</f>
        <v/>
      </c>
      <c r="O60" s="323">
        <f>+SUMIFS(рўйхат!CS:CS,рўйхат!A:A,A60,рўйхат!DD:DD,1,рўйхат!E:E,$L$4)+SUMIFS(рўйхат!CS:CS,рўйхат!A:A,A60,рўйхат!DD:DD,1,рўйхат!E:E,$M$4)</f>
        <v/>
      </c>
      <c r="P60" s="323">
        <f>+IFERROR(O60/$M60,0)*100</f>
        <v/>
      </c>
      <c r="Q60" s="324">
        <f>+SUMIFS(рўйхат!F:F,рўйхат!A:A,A60,рўйхат!DD:DD,1,рўйхат!E:E,$Q$4)</f>
        <v/>
      </c>
      <c r="R60" s="325">
        <f>+SUMIFS(рўйхат!G:G,рўйхат!A:A,A60,рўйхат!DD:DD,1,рўйхат!E:E,$Q$4)</f>
        <v/>
      </c>
      <c r="S60" s="321">
        <f>+SUMIFS(рўйхат!CR:CR,рўйхат!A:A,A60,рўйхат!DD:DD,1,рўйхат!E:E,$Q$4)</f>
        <v/>
      </c>
      <c r="T60" s="322">
        <f>+SUMIFS(рўйхат!CS:CS,рўйхат!A:A,A60,рўйхат!DD:DD,1,рўйхат!E:E,$Q$4)</f>
        <v/>
      </c>
      <c r="U60" s="323">
        <f>+IFERROR(T60/$R60,0)*100</f>
        <v/>
      </c>
      <c r="V60" s="320">
        <f>+SUMIFS(рўйхат!F:F,рўйхат!A:A,A60,рўйхат!DD:DD,1,рўйхат!E:E,$V$4)</f>
        <v/>
      </c>
      <c r="W60" s="153">
        <f>+SUMIFS(рўйхат!G:G,рўйхат!A:A,A60,рўйхат!DD:DD,1,рўйхат!E:E,$V$4)</f>
        <v/>
      </c>
      <c r="X60" s="321">
        <f>+SUMIFS(рўйхат!CR:CR,рўйхат!A:A,A60,рўйхат!DD:DD,1,рўйхат!E:E,$V$4)</f>
        <v/>
      </c>
      <c r="Y60" s="321">
        <f>+SUMIFS(рўйхат!CS:CS,рўйхат!A:A,A60,рўйхат!DD:DD,1,рўйхат!E:E,$V$4)</f>
        <v/>
      </c>
      <c r="Z60" s="327">
        <f>+IFERROR(Y60/$W60,0)*100</f>
        <v/>
      </c>
    </row>
    <row r="61" ht="33" customHeight="1" s="245">
      <c r="A61" s="148" t="n">
        <v>312786510</v>
      </c>
      <c r="B61" s="148" t="n">
        <v>3</v>
      </c>
      <c r="C61" s="148" t="inlineStr">
        <is>
          <t>Агентлик</t>
        </is>
      </c>
      <c r="D61" s="328" t="inlineStr">
        <is>
          <t>Ўзбекистон Республикаси Саноат кооперацияси ва давлат харидлари агентлиги</t>
        </is>
      </c>
      <c r="E61" s="185">
        <f>+SUMIF(рўйхат!A:A,A61,рўйхат!F:F)</f>
        <v/>
      </c>
      <c r="F61" s="186">
        <f>+SUMIF(рўйхат!A:A,A61,рўйхат!G:G)</f>
        <v/>
      </c>
      <c r="G61" s="329">
        <f>+L61+Q61+V61</f>
        <v/>
      </c>
      <c r="H61" s="186">
        <f>+M61+R61+W61</f>
        <v/>
      </c>
      <c r="I61" s="330">
        <f>+N61+S61+X61</f>
        <v/>
      </c>
      <c r="J61" s="331">
        <f>+O61+T61+Y61</f>
        <v/>
      </c>
      <c r="K61" s="332">
        <f>+IFERROR(J61/$H61,0)*100</f>
        <v/>
      </c>
      <c r="L61" s="333">
        <f>+SUMIFS(рўйхат!F:F,рўйхат!A:A,A61,рўйхат!DD:DD,1,рўйхат!E:E,$L$4)+SUMIFS(рўйхат!F:F,рўйхат!A:A,A61,рўйхат!DD:DD,1,рўйхат!E:E,$M$4)</f>
        <v/>
      </c>
      <c r="M61" s="334">
        <f>+SUMIFS(рўйхат!G:G,рўйхат!A:A,A61,рўйхат!DD:DD,1,рўйхат!E:E,$L$4)+SUMIFS(рўйхат!G:G,рўйхат!A:A,A61,рўйхат!DD:DD,1,рўйхат!E:E,$M$4)</f>
        <v/>
      </c>
      <c r="N61" s="335">
        <f>+SUMIFS(рўйхат!CR:CR,рўйхат!A:A,A61,рўйхат!DD:DD,1,рўйхат!E:E,$L$4)+SUMIFS(рўйхат!CR:CR,рўйхат!A:A,A61,рўйхат!DD:DD,1,рўйхат!E:E,$M$4)</f>
        <v/>
      </c>
      <c r="O61" s="332">
        <f>+SUMIFS(рўйхат!CS:CS,рўйхат!A:A,A61,рўйхат!DD:DD,1,рўйхат!E:E,$L$4)+SUMIFS(рўйхат!CS:CS,рўйхат!A:A,A61,рўйхат!DD:DD,1,рўйхат!E:E,$M$4)</f>
        <v/>
      </c>
      <c r="P61" s="332">
        <f>+IFERROR(O61/$M61,0)*100</f>
        <v/>
      </c>
      <c r="Q61" s="333">
        <f>+SUMIFS(рўйхат!F:F,рўйхат!A:A,A61,рўйхат!DD:DD,1,рўйхат!E:E,$Q$4)</f>
        <v/>
      </c>
      <c r="R61" s="334">
        <f>+SUMIFS(рўйхат!G:G,рўйхат!A:A,A61,рўйхат!DD:DD,1,рўйхат!E:E,$Q$4)</f>
        <v/>
      </c>
      <c r="S61" s="330">
        <f>+SUMIFS(рўйхат!CR:CR,рўйхат!A:A,A61,рўйхат!DD:DD,1,рўйхат!E:E,$Q$4)</f>
        <v/>
      </c>
      <c r="T61" s="331">
        <f>+SUMIFS(рўйхат!CS:CS,рўйхат!A:A,A61,рўйхат!DD:DD,1,рўйхат!E:E,$Q$4)</f>
        <v/>
      </c>
      <c r="U61" s="332">
        <f>+IFERROR(T61/$R61,0)*100</f>
        <v/>
      </c>
      <c r="V61" s="329">
        <f>+SUMIFS(рўйхат!F:F,рўйхат!A:A,A61,рўйхат!DD:DD,1,рўйхат!E:E,$V$4)</f>
        <v/>
      </c>
      <c r="W61" s="186">
        <f>+SUMIFS(рўйхат!G:G,рўйхат!A:A,A61,рўйхат!DD:DD,1,рўйхат!E:E,$V$4)</f>
        <v/>
      </c>
      <c r="X61" s="330">
        <f>+SUMIFS(рўйхат!CR:CR,рўйхат!A:A,A61,рўйхат!DD:DD,1,рўйхат!E:E,$V$4)</f>
        <v/>
      </c>
      <c r="Y61" s="330">
        <f>+SUMIFS(рўйхат!CS:CS,рўйхат!A:A,A61,рўйхат!DD:DD,1,рўйхат!E:E,$V$4)</f>
        <v/>
      </c>
      <c r="Z61" s="336">
        <f>+IFERROR(Y61/$W61,0)*100</f>
        <v/>
      </c>
    </row>
    <row r="62" ht="51" customHeight="1" s="245">
      <c r="A62" s="135" t="n"/>
      <c r="B62" s="135" t="n"/>
      <c r="C62" s="135" t="n"/>
      <c r="D62" s="258" t="inlineStr">
        <is>
          <t>МАРКАЗИЙ МУАССАСАЛАР</t>
        </is>
      </c>
      <c r="E62" s="221" t="n"/>
      <c r="F62" s="221" t="n"/>
      <c r="G62" s="221" t="n"/>
      <c r="H62" s="221" t="n"/>
      <c r="I62" s="221" t="n"/>
      <c r="J62" s="221" t="n"/>
      <c r="K62" s="221" t="n"/>
      <c r="L62" s="221" t="n"/>
      <c r="M62" s="221" t="n"/>
      <c r="N62" s="221" t="n"/>
      <c r="O62" s="221" t="n"/>
      <c r="P62" s="221" t="n"/>
      <c r="Q62" s="221" t="n"/>
      <c r="R62" s="221" t="n"/>
      <c r="S62" s="221" t="n"/>
      <c r="T62" s="221" t="n"/>
      <c r="U62" s="221" t="n"/>
      <c r="V62" s="221" t="n"/>
      <c r="W62" s="221" t="n"/>
      <c r="X62" s="221" t="n"/>
      <c r="Y62" s="221" t="n"/>
      <c r="Z62" s="222" t="n"/>
    </row>
    <row r="63" ht="45" customHeight="1" s="245">
      <c r="A63" s="135" t="n"/>
      <c r="B63" s="135" t="n"/>
      <c r="C63" s="135" t="n"/>
      <c r="D63" s="180" t="inlineStr">
        <is>
          <t>ЖАМИ:</t>
        </is>
      </c>
      <c r="E63" s="191">
        <f>+SUM(E64:E65)</f>
        <v/>
      </c>
      <c r="F63" s="192">
        <f>+SUM(F64:F65)</f>
        <v/>
      </c>
      <c r="G63" s="191">
        <f>+SUM(G64:G65)</f>
        <v/>
      </c>
      <c r="H63" s="192">
        <f>+SUM(H64:H65)</f>
        <v/>
      </c>
      <c r="I63" s="191">
        <f>+SUM(I64:I65)</f>
        <v/>
      </c>
      <c r="J63" s="192">
        <f>+SUM(J64:J65)</f>
        <v/>
      </c>
      <c r="K63" s="318">
        <f>+IFERROR(J63/$H63,0)*100</f>
        <v/>
      </c>
      <c r="L63" s="191">
        <f>+SUM(L64:L65)</f>
        <v/>
      </c>
      <c r="M63" s="192">
        <f>+SUM(M64:M65)</f>
        <v/>
      </c>
      <c r="N63" s="191">
        <f>+SUM(N64:N65)</f>
        <v/>
      </c>
      <c r="O63" s="192">
        <f>+SUM(O64:O65)</f>
        <v/>
      </c>
      <c r="P63" s="318">
        <f>+IFERROR(O63/$H63,0)*100</f>
        <v/>
      </c>
      <c r="Q63" s="191">
        <f>+SUM(Q64:Q65)</f>
        <v/>
      </c>
      <c r="R63" s="192">
        <f>+SUM(R64:R65)</f>
        <v/>
      </c>
      <c r="S63" s="191">
        <f>+SUM(S64:S65)</f>
        <v/>
      </c>
      <c r="T63" s="192">
        <f>+SUM(T64:T65)</f>
        <v/>
      </c>
      <c r="U63" s="318">
        <f>+IFERROR(T63/$H63,0)*100</f>
        <v/>
      </c>
      <c r="V63" s="191">
        <f>+SUM(V64:V65)</f>
        <v/>
      </c>
      <c r="W63" s="192">
        <f>+SUM(W64:W65)</f>
        <v/>
      </c>
      <c r="X63" s="191">
        <f>+SUM(X64:X65)</f>
        <v/>
      </c>
      <c r="Y63" s="192">
        <f>+SUM(Y64:Y65)</f>
        <v/>
      </c>
      <c r="Z63" s="319">
        <f>+IFERROR(Y63/$H63,0)*100</f>
        <v/>
      </c>
    </row>
    <row r="64" ht="33" customHeight="1" s="245">
      <c r="A64" s="148" t="n">
        <v>200555317</v>
      </c>
      <c r="B64" s="148" t="n">
        <v>4</v>
      </c>
      <c r="C64" s="148" t="inlineStr">
        <is>
          <t>Марказий муассасалар</t>
        </is>
      </c>
      <c r="D64" s="167" t="inlineStr">
        <is>
          <t>Ўзбекистон Республикаси Фанлар академияси ишлар бошқармаси</t>
        </is>
      </c>
      <c r="E64" s="154">
        <f>+SUMIF(рўйхат!A:A,A64,рўйхат!F:F)</f>
        <v/>
      </c>
      <c r="F64" s="153">
        <f>+SUMIF(рўйхат!A:A,A64,рўйхат!G:G)</f>
        <v/>
      </c>
      <c r="G64" s="320">
        <f>+L64+Q64+V64</f>
        <v/>
      </c>
      <c r="H64" s="153">
        <f>+M64+R64+W64</f>
        <v/>
      </c>
      <c r="I64" s="321">
        <f>+N64+S64+X64</f>
        <v/>
      </c>
      <c r="J64" s="322">
        <f>+O64+T64+Y64</f>
        <v/>
      </c>
      <c r="K64" s="323">
        <f>+IFERROR(J64/$H64,0)*100</f>
        <v/>
      </c>
      <c r="L64" s="324">
        <f>+SUMIFS(рўйхат!F:F,рўйхат!A:A,A64,рўйхат!DD:DD,1,рўйхат!E:E,$L$4)+SUMIFS(рўйхат!F:F,рўйхат!A:A,A64,рўйхат!DD:DD,1,рўйхат!E:E,$M$4)</f>
        <v/>
      </c>
      <c r="M64" s="325">
        <f>+SUMIFS(рўйхат!G:G,рўйхат!A:A,A64,рўйхат!DD:DD,1,рўйхат!E:E,$L$4)+SUMIFS(рўйхат!G:G,рўйхат!A:A,A64,рўйхат!DD:DD,1,рўйхат!E:E,$M$4)</f>
        <v/>
      </c>
      <c r="N64" s="326">
        <f>+SUMIFS(рўйхат!CR:CR,рўйхат!A:A,A64,рўйхат!DD:DD,1,рўйхат!E:E,$L$4)+SUMIFS(рўйхат!CR:CR,рўйхат!A:A,A64,рўйхат!DD:DD,1,рўйхат!E:E,$M$4)</f>
        <v/>
      </c>
      <c r="O64" s="323">
        <f>+SUMIFS(рўйхат!CS:CS,рўйхат!A:A,A64,рўйхат!DD:DD,1,рўйхат!E:E,$L$4)+SUMIFS(рўйхат!CS:CS,рўйхат!A:A,A64,рўйхат!DD:DD,1,рўйхат!E:E,$M$4)</f>
        <v/>
      </c>
      <c r="P64" s="323">
        <f>+IFERROR(O64/$M64,0)*100</f>
        <v/>
      </c>
      <c r="Q64" s="324">
        <f>+SUMIFS(рўйхат!F:F,рўйхат!A:A,A64,рўйхат!DD:DD,1,рўйхат!E:E,$Q$4)</f>
        <v/>
      </c>
      <c r="R64" s="325">
        <f>+SUMIFS(рўйхат!G:G,рўйхат!A:A,A64,рўйхат!DD:DD,1,рўйхат!E:E,$Q$4)</f>
        <v/>
      </c>
      <c r="S64" s="321">
        <f>+SUMIFS(рўйхат!CR:CR,рўйхат!A:A,A64,рўйхат!DD:DD,1,рўйхат!E:E,$Q$4)</f>
        <v/>
      </c>
      <c r="T64" s="322">
        <f>+SUMIFS(рўйхат!CS:CS,рўйхат!A:A,A64,рўйхат!DD:DD,1,рўйхат!E:E,$Q$4)</f>
        <v/>
      </c>
      <c r="U64" s="323">
        <f>+IFERROR(T64/$R64,0)*100</f>
        <v/>
      </c>
      <c r="V64" s="320">
        <f>+SUMIFS(рўйхат!F:F,рўйхат!A:A,A64,рўйхат!DD:DD,1,рўйхат!E:E,$V$4)</f>
        <v/>
      </c>
      <c r="W64" s="153">
        <f>+SUMIFS(рўйхат!G:G,рўйхат!A:A,A64,рўйхат!DD:DD,1,рўйхат!E:E,$V$4)</f>
        <v/>
      </c>
      <c r="X64" s="321">
        <f>+SUMIFS(рўйхат!CR:CR,рўйхат!A:A,A64,рўйхат!DD:DD,1,рўйхат!E:E,$V$4)</f>
        <v/>
      </c>
      <c r="Y64" s="321">
        <f>+SUMIFS(рўйхат!CS:CS,рўйхат!A:A,A64,рўйхат!DD:DD,1,рўйхат!E:E,$V$4)</f>
        <v/>
      </c>
      <c r="Z64" s="327">
        <f>+IFERROR(Y64/$W64,0)*100</f>
        <v/>
      </c>
    </row>
    <row r="65" ht="33" customHeight="1" s="245">
      <c r="A65" s="148" t="n">
        <v>202880854</v>
      </c>
      <c r="B65" s="148" t="n">
        <v>4</v>
      </c>
      <c r="C65" s="148" t="inlineStr">
        <is>
          <t>Марказий муассасалар</t>
        </is>
      </c>
      <c r="D65" s="328" t="inlineStr">
        <is>
          <t>Ўзбекистон Республикаси Фанлар Академияси</t>
        </is>
      </c>
      <c r="E65" s="185">
        <f>+SUMIF(рўйхат!A:A,A65,рўйхат!F:F)</f>
        <v/>
      </c>
      <c r="F65" s="186">
        <f>+SUMIF(рўйхат!A:A,A65,рўйхат!G:G)</f>
        <v/>
      </c>
      <c r="G65" s="329">
        <f>+L65+Q65+V65</f>
        <v/>
      </c>
      <c r="H65" s="186">
        <f>+M65+R65+W65</f>
        <v/>
      </c>
      <c r="I65" s="330">
        <f>+N65+S65+X65</f>
        <v/>
      </c>
      <c r="J65" s="331">
        <f>+O65+T65+Y65</f>
        <v/>
      </c>
      <c r="K65" s="332">
        <f>+IFERROR(J65/$H65,0)*100</f>
        <v/>
      </c>
      <c r="L65" s="333">
        <f>+SUMIFS(рўйхат!F:F,рўйхат!A:A,A65,рўйхат!DD:DD,1,рўйхат!E:E,$L$4)+SUMIFS(рўйхат!F:F,рўйхат!A:A,A65,рўйхат!DD:DD,1,рўйхат!E:E,$M$4)</f>
        <v/>
      </c>
      <c r="M65" s="334">
        <f>+SUMIFS(рўйхат!G:G,рўйхат!A:A,A65,рўйхат!DD:DD,1,рўйхат!E:E,$L$4)+SUMIFS(рўйхат!G:G,рўйхат!A:A,A65,рўйхат!DD:DD,1,рўйхат!E:E,$M$4)</f>
        <v/>
      </c>
      <c r="N65" s="335">
        <f>+SUMIFS(рўйхат!CR:CR,рўйхат!A:A,A65,рўйхат!DD:DD,1,рўйхат!E:E,$L$4)+SUMIFS(рўйхат!CR:CR,рўйхат!A:A,A65,рўйхат!DD:DD,1,рўйхат!E:E,$M$4)</f>
        <v/>
      </c>
      <c r="O65" s="332">
        <f>+SUMIFS(рўйхат!CS:CS,рўйхат!A:A,A65,рўйхат!DD:DD,1,рўйхат!E:E,$L$4)+SUMIFS(рўйхат!CS:CS,рўйхат!A:A,A65,рўйхат!DD:DD,1,рўйхат!E:E,$M$4)</f>
        <v/>
      </c>
      <c r="P65" s="332">
        <f>+IFERROR(O65/$M65,0)*100</f>
        <v/>
      </c>
      <c r="Q65" s="333">
        <f>+SUMIFS(рўйхат!F:F,рўйхат!A:A,A65,рўйхат!DD:DD,1,рўйхат!E:E,$Q$4)</f>
        <v/>
      </c>
      <c r="R65" s="334">
        <f>+SUMIFS(рўйхат!G:G,рўйхат!A:A,A65,рўйхат!DD:DD,1,рўйхат!E:E,$Q$4)</f>
        <v/>
      </c>
      <c r="S65" s="330">
        <f>+SUMIFS(рўйхат!CR:CR,рўйхат!A:A,A65,рўйхат!DD:DD,1,рўйхат!E:E,$Q$4)</f>
        <v/>
      </c>
      <c r="T65" s="331">
        <f>+SUMIFS(рўйхат!CS:CS,рўйхат!A:A,A65,рўйхат!DD:DD,1,рўйхат!E:E,$Q$4)</f>
        <v/>
      </c>
      <c r="U65" s="332">
        <f>+IFERROR(T65/$R65,0)*100</f>
        <v/>
      </c>
      <c r="V65" s="329">
        <f>+SUMIFS(рўйхат!F:F,рўйхат!A:A,A65,рўйхат!DD:DD,1,рўйхат!E:E,$V$4)</f>
        <v/>
      </c>
      <c r="W65" s="186">
        <f>+SUMIFS(рўйхат!G:G,рўйхат!A:A,A65,рўйхат!DD:DD,1,рўйхат!E:E,$V$4)</f>
        <v/>
      </c>
      <c r="X65" s="330">
        <f>+SUMIFS(рўйхат!CR:CR,рўйхат!A:A,A65,рўйхат!DD:DD,1,рўйхат!E:E,$V$4)</f>
        <v/>
      </c>
      <c r="Y65" s="330">
        <f>+SUMIFS(рўйхат!CS:CS,рўйхат!A:A,A65,рўйхат!DD:DD,1,рўйхат!E:E,$V$4)</f>
        <v/>
      </c>
      <c r="Z65" s="336">
        <f>+IFERROR(Y65/$W65,0)*100</f>
        <v/>
      </c>
    </row>
    <row r="66" ht="51" customHeight="1" s="245">
      <c r="A66" s="135" t="n"/>
      <c r="B66" s="135" t="n"/>
      <c r="C66" s="135" t="n"/>
      <c r="D66" s="258" t="inlineStr">
        <is>
          <t>ИНСПЕКЦИЯЛАР</t>
        </is>
      </c>
      <c r="E66" s="221" t="n"/>
      <c r="F66" s="221" t="n"/>
      <c r="G66" s="221" t="n"/>
      <c r="H66" s="221" t="n"/>
      <c r="I66" s="221" t="n"/>
      <c r="J66" s="221" t="n"/>
      <c r="K66" s="221" t="n"/>
      <c r="L66" s="221" t="n"/>
      <c r="M66" s="221" t="n"/>
      <c r="N66" s="221" t="n"/>
      <c r="O66" s="221" t="n"/>
      <c r="P66" s="221" t="n"/>
      <c r="Q66" s="221" t="n"/>
      <c r="R66" s="221" t="n"/>
      <c r="S66" s="221" t="n"/>
      <c r="T66" s="221" t="n"/>
      <c r="U66" s="221" t="n"/>
      <c r="V66" s="221" t="n"/>
      <c r="W66" s="221" t="n"/>
      <c r="X66" s="221" t="n"/>
      <c r="Y66" s="221" t="n"/>
      <c r="Z66" s="222" t="n"/>
    </row>
    <row r="67" ht="45" customHeight="1" s="245">
      <c r="A67" s="135" t="n"/>
      <c r="B67" s="135" t="n"/>
      <c r="C67" s="135" t="n"/>
      <c r="D67" s="180" t="inlineStr">
        <is>
          <t>ЖАМИ:</t>
        </is>
      </c>
      <c r="E67" s="191">
        <f>+SUM(E68:E70)</f>
        <v/>
      </c>
      <c r="F67" s="192">
        <f>+SUM(F68:F70)</f>
        <v/>
      </c>
      <c r="G67" s="191">
        <f>+SUM(G68:G70)</f>
        <v/>
      </c>
      <c r="H67" s="192">
        <f>+SUM(H68:H70)</f>
        <v/>
      </c>
      <c r="I67" s="337">
        <f>+SUM(I68:I70)</f>
        <v/>
      </c>
      <c r="J67" s="338">
        <f>+SUM(J68:J70)</f>
        <v/>
      </c>
      <c r="K67" s="318">
        <f>+IFERROR(J67/$H67,0)*100</f>
        <v/>
      </c>
      <c r="L67" s="191">
        <f>+SUM(L68:L70)</f>
        <v/>
      </c>
      <c r="M67" s="192">
        <f>+SUM(M68:M70)</f>
        <v/>
      </c>
      <c r="N67" s="337">
        <f>+SUM(N68:N70)</f>
        <v/>
      </c>
      <c r="O67" s="338">
        <f>+SUM(O68:O70)</f>
        <v/>
      </c>
      <c r="P67" s="318">
        <f>+IFERROR(O67/$H67,0)*100</f>
        <v/>
      </c>
      <c r="Q67" s="191">
        <f>+SUM(Q68:Q70)</f>
        <v/>
      </c>
      <c r="R67" s="192">
        <f>+SUM(R68:R70)</f>
        <v/>
      </c>
      <c r="S67" s="337">
        <f>+SUM(S68:S70)</f>
        <v/>
      </c>
      <c r="T67" s="338">
        <f>+SUM(T68:T70)</f>
        <v/>
      </c>
      <c r="U67" s="318">
        <f>+IFERROR(T67/$H67,0)*100</f>
        <v/>
      </c>
      <c r="V67" s="191">
        <f>+SUM(V68:V70)</f>
        <v/>
      </c>
      <c r="W67" s="192">
        <f>+SUM(W68:W70)</f>
        <v/>
      </c>
      <c r="X67" s="337">
        <f>+SUM(X68:X70)</f>
        <v/>
      </c>
      <c r="Y67" s="338">
        <f>+SUM(Y68:Y70)</f>
        <v/>
      </c>
      <c r="Z67" s="319">
        <f>+IFERROR(Y67/$H67,0)*100</f>
        <v/>
      </c>
    </row>
    <row r="68" ht="33" customHeight="1" s="245">
      <c r="A68" s="148" t="n">
        <v>305540954</v>
      </c>
      <c r="B68" s="148" t="n">
        <v>5</v>
      </c>
      <c r="C68" s="148" t="inlineStr">
        <is>
          <t>Инспекция</t>
        </is>
      </c>
      <c r="D68" s="167" t="inlineStr">
        <is>
          <t>Агросаноат мажмуаси устидан назорат қилиш инспекцияси</t>
        </is>
      </c>
      <c r="E68" s="154">
        <f>+SUMIF(рўйхат!A:A,A68,рўйхат!F:F)</f>
        <v/>
      </c>
      <c r="F68" s="153">
        <f>+SUMIF(рўйхат!A:A,A68,рўйхат!G:G)</f>
        <v/>
      </c>
      <c r="G68" s="320">
        <f>+L68+Q68+V68</f>
        <v/>
      </c>
      <c r="H68" s="153">
        <f>+M68+R68+W68</f>
        <v/>
      </c>
      <c r="I68" s="321">
        <f>+N68+S68+X68</f>
        <v/>
      </c>
      <c r="J68" s="322">
        <f>+O68+T68+Y68</f>
        <v/>
      </c>
      <c r="K68" s="323">
        <f>+IFERROR(J68/$H68,0)*100</f>
        <v/>
      </c>
      <c r="L68" s="324">
        <f>+SUMIFS(рўйхат!F:F,рўйхат!A:A,A68,рўйхат!DD:DD,1,рўйхат!E:E,$L$4)+SUMIFS(рўйхат!F:F,рўйхат!A:A,A68,рўйхат!DD:DD,1,рўйхат!E:E,$M$4)</f>
        <v/>
      </c>
      <c r="M68" s="325">
        <f>+SUMIFS(рўйхат!G:G,рўйхат!A:A,A68,рўйхат!DD:DD,1,рўйхат!E:E,$L$4)+SUMIFS(рўйхат!G:G,рўйхат!A:A,A68,рўйхат!DD:DD,1,рўйхат!E:E,$M$4)</f>
        <v/>
      </c>
      <c r="N68" s="326">
        <f>+SUMIFS(рўйхат!CR:CR,рўйхат!A:A,A68,рўйхат!DD:DD,1,рўйхат!E:E,$L$4)+SUMIFS(рўйхат!CR:CR,рўйхат!A:A,A68,рўйхат!DD:DD,1,рўйхат!E:E,$M$4)</f>
        <v/>
      </c>
      <c r="O68" s="323">
        <f>+SUMIFS(рўйхат!CS:CS,рўйхат!A:A,A68,рўйхат!DD:DD,1,рўйхат!E:E,$L$4)+SUMIFS(рўйхат!CS:CS,рўйхат!A:A,A68,рўйхат!DD:DD,1,рўйхат!E:E,$M$4)</f>
        <v/>
      </c>
      <c r="P68" s="323">
        <f>+IFERROR(O68/$M68,0)*100</f>
        <v/>
      </c>
      <c r="Q68" s="324">
        <f>+SUMIFS(рўйхат!F:F,рўйхат!A:A,A68,рўйхат!DD:DD,1,рўйхат!E:E,$Q$4)</f>
        <v/>
      </c>
      <c r="R68" s="325">
        <f>+SUMIFS(рўйхат!G:G,рўйхат!A:A,A68,рўйхат!DD:DD,1,рўйхат!E:E,$Q$4)</f>
        <v/>
      </c>
      <c r="S68" s="321">
        <f>+SUMIFS(рўйхат!CR:CR,рўйхат!A:A,A68,рўйхат!DD:DD,1,рўйхат!E:E,$Q$4)</f>
        <v/>
      </c>
      <c r="T68" s="322">
        <f>+SUMIFS(рўйхат!CS:CS,рўйхат!A:A,A68,рўйхат!DD:DD,1,рўйхат!E:E,$Q$4)</f>
        <v/>
      </c>
      <c r="U68" s="323">
        <f>+IFERROR(T68/$R68,0)*100</f>
        <v/>
      </c>
      <c r="V68" s="320">
        <f>+SUMIFS(рўйхат!F:F,рўйхат!A:A,A68,рўйхат!DD:DD,1,рўйхат!E:E,$V$4)</f>
        <v/>
      </c>
      <c r="W68" s="153">
        <f>+SUMIFS(рўйхат!G:G,рўйхат!A:A,A68,рўйхат!DD:DD,1,рўйхат!E:E,$V$4)</f>
        <v/>
      </c>
      <c r="X68" s="321">
        <f>+SUMIFS(рўйхат!CR:CR,рўйхат!A:A,A68,рўйхат!DD:DD,1,рўйхат!E:E,$V$4)</f>
        <v/>
      </c>
      <c r="Y68" s="321">
        <f>+SUMIFS(рўйхат!CS:CS,рўйхат!A:A,A68,рўйхат!DD:DD,1,рўйхат!E:E,$V$4)</f>
        <v/>
      </c>
      <c r="Z68" s="327">
        <f>+IFERROR(Y68/$W68,0)*100</f>
        <v/>
      </c>
    </row>
    <row r="69" ht="33" customHeight="1" s="245">
      <c r="A69" s="148" t="n">
        <v>307425414</v>
      </c>
      <c r="B69" s="148" t="n">
        <v>5</v>
      </c>
      <c r="C69" s="148" t="inlineStr">
        <is>
          <t>Инспекция</t>
        </is>
      </c>
      <c r="D69" s="167" t="inlineStr">
        <is>
          <t>Қурилиш ва уй-жой коммунал хўжалиги соҳасида назорат қилиш инспекцияси</t>
        </is>
      </c>
      <c r="E69" s="154">
        <f>+SUMIF(рўйхат!A:A,A69,рўйхат!F:F)</f>
        <v/>
      </c>
      <c r="F69" s="153">
        <f>+SUMIF(рўйхат!A:A,A69,рўйхат!G:G)</f>
        <v/>
      </c>
      <c r="G69" s="320">
        <f>+L69+Q69+V69</f>
        <v/>
      </c>
      <c r="H69" s="153">
        <f>+M69+R69+W69</f>
        <v/>
      </c>
      <c r="I69" s="321">
        <f>+N69+S69+X69</f>
        <v/>
      </c>
      <c r="J69" s="322">
        <f>+O69+T69+Y69</f>
        <v/>
      </c>
      <c r="K69" s="323">
        <f>+IFERROR(J69/$H69,0)*100</f>
        <v/>
      </c>
      <c r="L69" s="324">
        <f>+SUMIFS(рўйхат!F:F,рўйхат!A:A,A69,рўйхат!DD:DD,1,рўйхат!E:E,$L$4)+SUMIFS(рўйхат!F:F,рўйхат!A:A,A69,рўйхат!DD:DD,1,рўйхат!E:E,$M$4)</f>
        <v/>
      </c>
      <c r="M69" s="325">
        <f>+SUMIFS(рўйхат!G:G,рўйхат!A:A,A69,рўйхат!DD:DD,1,рўйхат!E:E,$L$4)+SUMIFS(рўйхат!G:G,рўйхат!A:A,A69,рўйхат!DD:DD,1,рўйхат!E:E,$M$4)</f>
        <v/>
      </c>
      <c r="N69" s="326">
        <f>+SUMIFS(рўйхат!CR:CR,рўйхат!A:A,A69,рўйхат!DD:DD,1,рўйхат!E:E,$L$4)+SUMIFS(рўйхат!CR:CR,рўйхат!A:A,A69,рўйхат!DD:DD,1,рўйхат!E:E,$M$4)</f>
        <v/>
      </c>
      <c r="O69" s="323">
        <f>+SUMIFS(рўйхат!CS:CS,рўйхат!A:A,A69,рўйхат!DD:DD,1,рўйхат!E:E,$L$4)+SUMIFS(рўйхат!CS:CS,рўйхат!A:A,A69,рўйхат!DD:DD,1,рўйхат!E:E,$M$4)</f>
        <v/>
      </c>
      <c r="P69" s="323">
        <f>+IFERROR(O69/$M69,0)*100</f>
        <v/>
      </c>
      <c r="Q69" s="324">
        <f>+SUMIFS(рўйхат!F:F,рўйхат!A:A,A69,рўйхат!DD:DD,1,рўйхат!E:E,$Q$4)</f>
        <v/>
      </c>
      <c r="R69" s="325">
        <f>+SUMIFS(рўйхат!G:G,рўйхат!A:A,A69,рўйхат!DD:DD,1,рўйхат!E:E,$Q$4)</f>
        <v/>
      </c>
      <c r="S69" s="321">
        <f>+SUMIFS(рўйхат!CR:CR,рўйхат!A:A,A69,рўйхат!DD:DD,1,рўйхат!E:E,$Q$4)</f>
        <v/>
      </c>
      <c r="T69" s="322">
        <f>+SUMIFS(рўйхат!CS:CS,рўйхат!A:A,A69,рўйхат!DD:DD,1,рўйхат!E:E,$Q$4)</f>
        <v/>
      </c>
      <c r="U69" s="323">
        <f>+IFERROR(T69/$R69,0)*100</f>
        <v/>
      </c>
      <c r="V69" s="320">
        <f>+SUMIFS(рўйхат!F:F,рўйхат!A:A,A69,рўйхат!DD:DD,1,рўйхат!E:E,$V$4)</f>
        <v/>
      </c>
      <c r="W69" s="153">
        <f>+SUMIFS(рўйхат!G:G,рўйхат!A:A,A69,рўйхат!DD:DD,1,рўйхат!E:E,$V$4)</f>
        <v/>
      </c>
      <c r="X69" s="321">
        <f>+SUMIFS(рўйхат!CR:CR,рўйхат!A:A,A69,рўйхат!DD:DD,1,рўйхат!E:E,$V$4)</f>
        <v/>
      </c>
      <c r="Y69" s="321">
        <f>+SUMIFS(рўйхат!CS:CS,рўйхат!A:A,A69,рўйхат!DD:DD,1,рўйхат!E:E,$V$4)</f>
        <v/>
      </c>
      <c r="Z69" s="327">
        <f>+IFERROR(Y69/$W69,0)*100</f>
        <v/>
      </c>
    </row>
    <row r="70" ht="33" customHeight="1" s="245">
      <c r="A70" s="148" t="n">
        <v>310705438</v>
      </c>
      <c r="B70" s="148" t="n">
        <v>5</v>
      </c>
      <c r="C70" s="148" t="inlineStr">
        <is>
          <t>Инспекция</t>
        </is>
      </c>
      <c r="D70" s="328" t="inlineStr">
        <is>
          <t>Элeктр энeргияси нефть маҳсулотлари ва газдан фойдаланишни назорат қилиш инспeкцияси</t>
        </is>
      </c>
      <c r="E70" s="185">
        <f>+SUMIF(рўйхат!A:A,A70,рўйхат!F:F)</f>
        <v/>
      </c>
      <c r="F70" s="186">
        <f>+SUMIF(рўйхат!A:A,A70,рўйхат!G:G)</f>
        <v/>
      </c>
      <c r="G70" s="329">
        <f>+L70+Q70+V70</f>
        <v/>
      </c>
      <c r="H70" s="186">
        <f>+M70+R70+W70</f>
        <v/>
      </c>
      <c r="I70" s="330">
        <f>+N70+S70+X70</f>
        <v/>
      </c>
      <c r="J70" s="331">
        <f>+O70+T70+Y70</f>
        <v/>
      </c>
      <c r="K70" s="332">
        <f>+IFERROR(J70/$H70,0)*100</f>
        <v/>
      </c>
      <c r="L70" s="333">
        <f>+SUMIFS(рўйхат!F:F,рўйхат!A:A,A70,рўйхат!DD:DD,1,рўйхат!E:E,$L$4)+SUMIFS(рўйхат!F:F,рўйхат!A:A,A70,рўйхат!DD:DD,1,рўйхат!E:E,$M$4)</f>
        <v/>
      </c>
      <c r="M70" s="334">
        <f>+SUMIFS(рўйхат!G:G,рўйхат!A:A,A70,рўйхат!DD:DD,1,рўйхат!E:E,$L$4)+SUMIFS(рўйхат!G:G,рўйхат!A:A,A70,рўйхат!DD:DD,1,рўйхат!E:E,$M$4)</f>
        <v/>
      </c>
      <c r="N70" s="335">
        <f>+SUMIFS(рўйхат!CR:CR,рўйхат!A:A,A70,рўйхат!DD:DD,1,рўйхат!E:E,$L$4)+SUMIFS(рўйхат!CR:CR,рўйхат!A:A,A70,рўйхат!DD:DD,1,рўйхат!E:E,$M$4)</f>
        <v/>
      </c>
      <c r="O70" s="332">
        <f>+SUMIFS(рўйхат!CS:CS,рўйхат!A:A,A70,рўйхат!DD:DD,1,рўйхат!E:E,$L$4)+SUMIFS(рўйхат!CS:CS,рўйхат!A:A,A70,рўйхат!DD:DD,1,рўйхат!E:E,$M$4)</f>
        <v/>
      </c>
      <c r="P70" s="332">
        <f>+IFERROR(O70/$M70,0)*100</f>
        <v/>
      </c>
      <c r="Q70" s="333">
        <f>+SUMIFS(рўйхат!F:F,рўйхат!A:A,A70,рўйхат!DD:DD,1,рўйхат!E:E,$Q$4)</f>
        <v/>
      </c>
      <c r="R70" s="334">
        <f>+SUMIFS(рўйхат!G:G,рўйхат!A:A,A70,рўйхат!DD:DD,1,рўйхат!E:E,$Q$4)</f>
        <v/>
      </c>
      <c r="S70" s="330">
        <f>+SUMIFS(рўйхат!CR:CR,рўйхат!A:A,A70,рўйхат!DD:DD,1,рўйхат!E:E,$Q$4)</f>
        <v/>
      </c>
      <c r="T70" s="331">
        <f>+SUMIFS(рўйхат!CS:CS,рўйхат!A:A,A70,рўйхат!DD:DD,1,рўйхат!E:E,$Q$4)</f>
        <v/>
      </c>
      <c r="U70" s="332">
        <f>+IFERROR(T70/$R70,0)*100</f>
        <v/>
      </c>
      <c r="V70" s="329">
        <f>+SUMIFS(рўйхат!F:F,рўйхат!A:A,A70,рўйхат!DD:DD,1,рўйхат!E:E,$V$4)</f>
        <v/>
      </c>
      <c r="W70" s="186">
        <f>+SUMIFS(рўйхат!G:G,рўйхат!A:A,A70,рўйхат!DD:DD,1,рўйхат!E:E,$V$4)</f>
        <v/>
      </c>
      <c r="X70" s="330">
        <f>+SUMIFS(рўйхат!CR:CR,рўйхат!A:A,A70,рўйхат!DD:DD,1,рўйхат!E:E,$V$4)</f>
        <v/>
      </c>
      <c r="Y70" s="330">
        <f>+SUMIFS(рўйхат!CS:CS,рўйхат!A:A,A70,рўйхат!DD:DD,1,рўйхат!E:E,$V$4)</f>
        <v/>
      </c>
      <c r="Z70" s="336">
        <f>+IFERROR(Y70/$W70,0)*100</f>
        <v/>
      </c>
    </row>
    <row r="71" ht="51" customHeight="1" s="245">
      <c r="A71" s="135" t="n"/>
      <c r="B71" s="135" t="n"/>
      <c r="C71" s="135" t="n"/>
      <c r="D71" s="258" t="inlineStr">
        <is>
          <t>ҲОКИМЛИКЛАР</t>
        </is>
      </c>
      <c r="E71" s="221" t="n"/>
      <c r="F71" s="221" t="n"/>
      <c r="G71" s="221" t="n"/>
      <c r="H71" s="221" t="n"/>
      <c r="I71" s="221" t="n"/>
      <c r="J71" s="221" t="n"/>
      <c r="K71" s="221" t="n"/>
      <c r="L71" s="221" t="n"/>
      <c r="M71" s="221" t="n"/>
      <c r="N71" s="221" t="n"/>
      <c r="O71" s="221" t="n"/>
      <c r="P71" s="221" t="n"/>
      <c r="Q71" s="221" t="n"/>
      <c r="R71" s="221" t="n"/>
      <c r="S71" s="221" t="n"/>
      <c r="T71" s="221" t="n"/>
      <c r="U71" s="221" t="n"/>
      <c r="V71" s="221" t="n"/>
      <c r="W71" s="221" t="n"/>
      <c r="X71" s="221" t="n"/>
      <c r="Y71" s="221" t="n"/>
      <c r="Z71" s="222" t="n"/>
    </row>
    <row r="72" ht="45" customHeight="1" s="245">
      <c r="A72" s="135" t="n"/>
      <c r="B72" s="135" t="n"/>
      <c r="C72" s="135" t="n"/>
      <c r="D72" s="180" t="inlineStr">
        <is>
          <t>ЖАМИ:</t>
        </is>
      </c>
      <c r="E72" s="191">
        <f>+SUM(E73:E86)</f>
        <v/>
      </c>
      <c r="F72" s="192">
        <f>+SUM(F73:F86)</f>
        <v/>
      </c>
      <c r="G72" s="191">
        <f>+SUM(G73:G86)</f>
        <v/>
      </c>
      <c r="H72" s="192">
        <f>+SUM(H73:H86)</f>
        <v/>
      </c>
      <c r="I72" s="337">
        <f>+SUM(I73:I86)</f>
        <v/>
      </c>
      <c r="J72" s="338">
        <f>+SUM(J73:J86)</f>
        <v/>
      </c>
      <c r="K72" s="318">
        <f>+IFERROR(J72/$H72,0)*100</f>
        <v/>
      </c>
      <c r="L72" s="191">
        <f>+SUM(L73:L86)</f>
        <v/>
      </c>
      <c r="M72" s="192">
        <f>+SUM(M73:M86)</f>
        <v/>
      </c>
      <c r="N72" s="337">
        <f>+SUM(N73:N86)</f>
        <v/>
      </c>
      <c r="O72" s="338">
        <f>+SUM(O73:O86)</f>
        <v/>
      </c>
      <c r="P72" s="318">
        <f>+IFERROR(O72/$H72,0)*100</f>
        <v/>
      </c>
      <c r="Q72" s="191">
        <f>+SUM(Q73:Q86)</f>
        <v/>
      </c>
      <c r="R72" s="192">
        <f>+SUM(R73:R86)</f>
        <v/>
      </c>
      <c r="S72" s="337">
        <f>+SUM(S73:S86)</f>
        <v/>
      </c>
      <c r="T72" s="338">
        <f>+SUM(T73:T86)</f>
        <v/>
      </c>
      <c r="U72" s="318">
        <f>+IFERROR(T72/$H72,0)*100</f>
        <v/>
      </c>
      <c r="V72" s="191">
        <f>+SUM(V73:V86)</f>
        <v/>
      </c>
      <c r="W72" s="192">
        <f>+SUM(W73:W86)</f>
        <v/>
      </c>
      <c r="X72" s="337">
        <f>+SUM(X73:X86)</f>
        <v/>
      </c>
      <c r="Y72" s="338">
        <f>+SUM(Y73:Y86)</f>
        <v/>
      </c>
      <c r="Z72" s="319">
        <f>+IFERROR(Y72/$H72,0)*100</f>
        <v/>
      </c>
    </row>
    <row r="73" ht="33" customHeight="1" s="245">
      <c r="A73" s="148" t="n">
        <v>201036035</v>
      </c>
      <c r="B73" s="148" t="n">
        <v>6</v>
      </c>
      <c r="C73" s="148" t="inlineStr">
        <is>
          <t>Ҳокимлик</t>
        </is>
      </c>
      <c r="D73" s="167" t="inlineStr">
        <is>
          <t>Қорақалпоғистон Республикаси Вазирлар Кенгаши</t>
        </is>
      </c>
      <c r="E73" s="154">
        <f>+SUMIF(рўйхат!A:A,A73,рўйхат!F:F)</f>
        <v/>
      </c>
      <c r="F73" s="153">
        <f>+SUMIF(рўйхат!A:A,A73,рўйхат!G:G)</f>
        <v/>
      </c>
      <c r="G73" s="320">
        <f>+L73+Q73+V73</f>
        <v/>
      </c>
      <c r="H73" s="153">
        <f>+M73+R73+W73</f>
        <v/>
      </c>
      <c r="I73" s="321">
        <f>+N73+S73+X73</f>
        <v/>
      </c>
      <c r="J73" s="322">
        <f>+O73+T73+Y73</f>
        <v/>
      </c>
      <c r="K73" s="323">
        <f>+IFERROR(J73/$H73,0)*100</f>
        <v/>
      </c>
      <c r="L73" s="324">
        <f>+SUMIFS(рўйхат!F:F,рўйхат!A:A,A73,рўйхат!DD:DD,1,рўйхат!E:E,$L$4)+SUMIFS(рўйхат!F:F,рўйхат!A:A,A73,рўйхат!DD:DD,1,рўйхат!E:E,$M$4)</f>
        <v/>
      </c>
      <c r="M73" s="325">
        <f>+SUMIFS(рўйхат!G:G,рўйхат!A:A,A73,рўйхат!DD:DD,1,рўйхат!E:E,$L$4)+SUMIFS(рўйхат!G:G,рўйхат!A:A,A73,рўйхат!DD:DD,1,рўйхат!E:E,$M$4)</f>
        <v/>
      </c>
      <c r="N73" s="326">
        <f>+SUMIFS(рўйхат!CR:CR,рўйхат!A:A,A73,рўйхат!DD:DD,1,рўйхат!E:E,$L$4)+SUMIFS(рўйхат!CR:CR,рўйхат!A:A,A73,рўйхат!DD:DD,1,рўйхат!E:E,$M$4)</f>
        <v/>
      </c>
      <c r="O73" s="323">
        <f>+SUMIFS(рўйхат!CS:CS,рўйхат!A:A,A73,рўйхат!DD:DD,1,рўйхат!E:E,$L$4)+SUMIFS(рўйхат!CS:CS,рўйхат!A:A,A73,рўйхат!DD:DD,1,рўйхат!E:E,$M$4)</f>
        <v/>
      </c>
      <c r="P73" s="323">
        <f>+IFERROR(O73/$M73,0)*100</f>
        <v/>
      </c>
      <c r="Q73" s="324">
        <f>+SUMIFS(рўйхат!F:F,рўйхат!A:A,A73,рўйхат!DD:DD,1,рўйхат!E:E,$Q$4)</f>
        <v/>
      </c>
      <c r="R73" s="325">
        <f>+SUMIFS(рўйхат!G:G,рўйхат!A:A,A73,рўйхат!DD:DD,1,рўйхат!E:E,$Q$4)</f>
        <v/>
      </c>
      <c r="S73" s="321">
        <f>+SUMIFS(рўйхат!CR:CR,рўйхат!A:A,A73,рўйхат!DD:DD,1,рўйхат!E:E,$Q$4)</f>
        <v/>
      </c>
      <c r="T73" s="322">
        <f>+SUMIFS(рўйхат!CS:CS,рўйхат!A:A,A73,рўйхат!DD:DD,1,рўйхат!E:E,$Q$4)</f>
        <v/>
      </c>
      <c r="U73" s="323">
        <f>+IFERROR(T73/$R73,0)*100</f>
        <v/>
      </c>
      <c r="V73" s="320">
        <f>+SUMIFS(рўйхат!F:F,рўйхат!A:A,A73,рўйхат!DD:DD,1,рўйхат!E:E,$V$4)</f>
        <v/>
      </c>
      <c r="W73" s="153">
        <f>+SUMIFS(рўйхат!G:G,рўйхат!A:A,A73,рўйхат!DD:DD,1,рўйхат!E:E,$V$4)</f>
        <v/>
      </c>
      <c r="X73" s="321">
        <f>+SUMIFS(рўйхат!CR:CR,рўйхат!A:A,A73,рўйхат!DD:DD,1,рўйхат!E:E,$V$4)</f>
        <v/>
      </c>
      <c r="Y73" s="321">
        <f>+SUMIFS(рўйхат!CS:CS,рўйхат!A:A,A73,рўйхат!DD:DD,1,рўйхат!E:E,$V$4)</f>
        <v/>
      </c>
      <c r="Z73" s="327">
        <f>+IFERROR(Y73/$W73,0)*100</f>
        <v/>
      </c>
    </row>
    <row r="74" ht="33" customHeight="1" s="245">
      <c r="A74" s="148" t="n">
        <v>200237839</v>
      </c>
      <c r="B74" s="148" t="n">
        <v>6</v>
      </c>
      <c r="C74" s="148" t="inlineStr">
        <is>
          <t>Ҳокимлик</t>
        </is>
      </c>
      <c r="D74" s="167" t="inlineStr">
        <is>
          <t>Андижон вилояти ҳокимлиги</t>
        </is>
      </c>
      <c r="E74" s="154">
        <f>+SUMIF(рўйхат!A:A,A74,рўйхат!F:F)</f>
        <v/>
      </c>
      <c r="F74" s="153">
        <f>+SUMIF(рўйхат!A:A,A74,рўйхат!G:G)</f>
        <v/>
      </c>
      <c r="G74" s="320">
        <f>+L74+Q74+V74</f>
        <v/>
      </c>
      <c r="H74" s="153">
        <f>+M74+R74+W74</f>
        <v/>
      </c>
      <c r="I74" s="321">
        <f>+N74+S74+X74</f>
        <v/>
      </c>
      <c r="J74" s="322">
        <f>+O74+T74+Y74</f>
        <v/>
      </c>
      <c r="K74" s="323">
        <f>+IFERROR(J74/$H74,0)*100</f>
        <v/>
      </c>
      <c r="L74" s="324">
        <f>+SUMIFS(рўйхат!F:F,рўйхат!A:A,A74,рўйхат!DD:DD,1,рўйхат!E:E,$L$4)+SUMIFS(рўйхат!F:F,рўйхат!A:A,A74,рўйхат!DD:DD,1,рўйхат!E:E,$M$4)</f>
        <v/>
      </c>
      <c r="M74" s="325">
        <f>+SUMIFS(рўйхат!G:G,рўйхат!A:A,A74,рўйхат!DD:DD,1,рўйхат!E:E,$L$4)+SUMIFS(рўйхат!G:G,рўйхат!A:A,A74,рўйхат!DD:DD,1,рўйхат!E:E,$M$4)</f>
        <v/>
      </c>
      <c r="N74" s="326">
        <f>+SUMIFS(рўйхат!CR:CR,рўйхат!A:A,A74,рўйхат!DD:DD,1,рўйхат!E:E,$L$4)+SUMIFS(рўйхат!CR:CR,рўйхат!A:A,A74,рўйхат!DD:DD,1,рўйхат!E:E,$M$4)</f>
        <v/>
      </c>
      <c r="O74" s="323">
        <f>+SUMIFS(рўйхат!CS:CS,рўйхат!A:A,A74,рўйхат!DD:DD,1,рўйхат!E:E,$L$4)+SUMIFS(рўйхат!CS:CS,рўйхат!A:A,A74,рўйхат!DD:DD,1,рўйхат!E:E,$M$4)</f>
        <v/>
      </c>
      <c r="P74" s="323">
        <f>+IFERROR(O74/$M74,0)*100</f>
        <v/>
      </c>
      <c r="Q74" s="324">
        <f>+SUMIFS(рўйхат!F:F,рўйхат!A:A,A74,рўйхат!DD:DD,1,рўйхат!E:E,$Q$4)</f>
        <v/>
      </c>
      <c r="R74" s="325">
        <f>+SUMIFS(рўйхат!G:G,рўйхат!A:A,A74,рўйхат!DD:DD,1,рўйхат!E:E,$Q$4)</f>
        <v/>
      </c>
      <c r="S74" s="321">
        <f>+SUMIFS(рўйхат!CR:CR,рўйхат!A:A,A74,рўйхат!DD:DD,1,рўйхат!E:E,$Q$4)</f>
        <v/>
      </c>
      <c r="T74" s="322">
        <f>+SUMIFS(рўйхат!CS:CS,рўйхат!A:A,A74,рўйхат!DD:DD,1,рўйхат!E:E,$Q$4)</f>
        <v/>
      </c>
      <c r="U74" s="323">
        <f>+IFERROR(T74/$R74,0)*100</f>
        <v/>
      </c>
      <c r="V74" s="320">
        <f>+SUMIFS(рўйхат!F:F,рўйхат!A:A,A74,рўйхат!DD:DD,1,рўйхат!E:E,$V$4)</f>
        <v/>
      </c>
      <c r="W74" s="153">
        <f>+SUMIFS(рўйхат!G:G,рўйхат!A:A,A74,рўйхат!DD:DD,1,рўйхат!E:E,$V$4)</f>
        <v/>
      </c>
      <c r="X74" s="321">
        <f>+SUMIFS(рўйхат!CR:CR,рўйхат!A:A,A74,рўйхат!DD:DD,1,рўйхат!E:E,$V$4)</f>
        <v/>
      </c>
      <c r="Y74" s="321">
        <f>+SUMIFS(рўйхат!CS:CS,рўйхат!A:A,A74,рўйхат!DD:DD,1,рўйхат!E:E,$V$4)</f>
        <v/>
      </c>
      <c r="Z74" s="327">
        <f>+IFERROR(Y74/$W74,0)*100</f>
        <v/>
      </c>
    </row>
    <row r="75" ht="33" customHeight="1" s="245">
      <c r="A75" s="148" t="n">
        <v>201512528</v>
      </c>
      <c r="B75" s="148" t="n">
        <v>6</v>
      </c>
      <c r="C75" s="148" t="inlineStr">
        <is>
          <t>Ҳокимлик</t>
        </is>
      </c>
      <c r="D75" s="167" t="inlineStr">
        <is>
          <t>Бухоро вилоят ҳокимлиги</t>
        </is>
      </c>
      <c r="E75" s="154">
        <f>+SUMIF(рўйхат!A:A,A75,рўйхат!F:F)</f>
        <v/>
      </c>
      <c r="F75" s="153">
        <f>+SUMIF(рўйхат!A:A,A75,рўйхат!G:G)</f>
        <v/>
      </c>
      <c r="G75" s="320">
        <f>+L75+Q75+V75</f>
        <v/>
      </c>
      <c r="H75" s="153">
        <f>+M75+R75+W75</f>
        <v/>
      </c>
      <c r="I75" s="321">
        <f>+N75+S75+X75</f>
        <v/>
      </c>
      <c r="J75" s="322">
        <f>+O75+T75+Y75</f>
        <v/>
      </c>
      <c r="K75" s="323">
        <f>+IFERROR(J75/$H75,0)*100</f>
        <v/>
      </c>
      <c r="L75" s="324">
        <f>+SUMIFS(рўйхат!F:F,рўйхат!A:A,A75,рўйхат!DD:DD,1,рўйхат!E:E,$L$4)+SUMIFS(рўйхат!F:F,рўйхат!A:A,A75,рўйхат!DD:DD,1,рўйхат!E:E,$M$4)</f>
        <v/>
      </c>
      <c r="M75" s="325">
        <f>+SUMIFS(рўйхат!G:G,рўйхат!A:A,A75,рўйхат!DD:DD,1,рўйхат!E:E,$L$4)+SUMIFS(рўйхат!G:G,рўйхат!A:A,A75,рўйхат!DD:DD,1,рўйхат!E:E,$M$4)</f>
        <v/>
      </c>
      <c r="N75" s="326">
        <f>+SUMIFS(рўйхат!CR:CR,рўйхат!A:A,A75,рўйхат!DD:DD,1,рўйхат!E:E,$L$4)+SUMIFS(рўйхат!CR:CR,рўйхат!A:A,A75,рўйхат!DD:DD,1,рўйхат!E:E,$M$4)</f>
        <v/>
      </c>
      <c r="O75" s="323">
        <f>+SUMIFS(рўйхат!CS:CS,рўйхат!A:A,A75,рўйхат!DD:DD,1,рўйхат!E:E,$L$4)+SUMIFS(рўйхат!CS:CS,рўйхат!A:A,A75,рўйхат!DD:DD,1,рўйхат!E:E,$M$4)</f>
        <v/>
      </c>
      <c r="P75" s="323">
        <f>+IFERROR(O75/$M75,0)*100</f>
        <v/>
      </c>
      <c r="Q75" s="324">
        <f>+SUMIFS(рўйхат!F:F,рўйхат!A:A,A75,рўйхат!DD:DD,1,рўйхат!E:E,$Q$4)</f>
        <v/>
      </c>
      <c r="R75" s="325">
        <f>+SUMIFS(рўйхат!G:G,рўйхат!A:A,A75,рўйхат!DD:DD,1,рўйхат!E:E,$Q$4)</f>
        <v/>
      </c>
      <c r="S75" s="321">
        <f>+SUMIFS(рўйхат!CR:CR,рўйхат!A:A,A75,рўйхат!DD:DD,1,рўйхат!E:E,$Q$4)</f>
        <v/>
      </c>
      <c r="T75" s="322">
        <f>+SUMIFS(рўйхат!CS:CS,рўйхат!A:A,A75,рўйхат!DD:DD,1,рўйхат!E:E,$Q$4)</f>
        <v/>
      </c>
      <c r="U75" s="323">
        <f>+IFERROR(T75/$R75,0)*100</f>
        <v/>
      </c>
      <c r="V75" s="320">
        <f>+SUMIFS(рўйхат!F:F,рўйхат!A:A,A75,рўйхат!DD:DD,1,рўйхат!E:E,$V$4)</f>
        <v/>
      </c>
      <c r="W75" s="153">
        <f>+SUMIFS(рўйхат!G:G,рўйхат!A:A,A75,рўйхат!DD:DD,1,рўйхат!E:E,$V$4)</f>
        <v/>
      </c>
      <c r="X75" s="321">
        <f>+SUMIFS(рўйхат!CR:CR,рўйхат!A:A,A75,рўйхат!DD:DD,1,рўйхат!E:E,$V$4)</f>
        <v/>
      </c>
      <c r="Y75" s="321">
        <f>+SUMIFS(рўйхат!CS:CS,рўйхат!A:A,A75,рўйхат!DD:DD,1,рўйхат!E:E,$V$4)</f>
        <v/>
      </c>
      <c r="Z75" s="327">
        <f>+IFERROR(Y75/$W75,0)*100</f>
        <v/>
      </c>
    </row>
    <row r="76" ht="33" customHeight="1" s="245">
      <c r="A76" s="148" t="n">
        <v>200342788</v>
      </c>
      <c r="B76" s="148" t="n">
        <v>6</v>
      </c>
      <c r="C76" s="148" t="inlineStr">
        <is>
          <t>Ҳокимлик</t>
        </is>
      </c>
      <c r="D76" s="167" t="inlineStr">
        <is>
          <t>Жиззах вилояти ҳокимлиги</t>
        </is>
      </c>
      <c r="E76" s="154">
        <f>+SUMIF(рўйхат!A:A,A76,рўйхат!F:F)</f>
        <v/>
      </c>
      <c r="F76" s="153">
        <f>+SUMIF(рўйхат!A:A,A76,рўйхат!G:G)</f>
        <v/>
      </c>
      <c r="G76" s="320">
        <f>+L76+Q76+V76</f>
        <v/>
      </c>
      <c r="H76" s="153">
        <f>+M76+R76+W76</f>
        <v/>
      </c>
      <c r="I76" s="321">
        <f>+N76+S76+X76</f>
        <v/>
      </c>
      <c r="J76" s="322">
        <f>+O76+T76+Y76</f>
        <v/>
      </c>
      <c r="K76" s="323">
        <f>+IFERROR(J76/$H76,0)*100</f>
        <v/>
      </c>
      <c r="L76" s="324">
        <f>+SUMIFS(рўйхат!F:F,рўйхат!A:A,A76,рўйхат!DD:DD,1,рўйхат!E:E,$L$4)+SUMIFS(рўйхат!F:F,рўйхат!A:A,A76,рўйхат!DD:DD,1,рўйхат!E:E,$M$4)</f>
        <v/>
      </c>
      <c r="M76" s="325">
        <f>+SUMIFS(рўйхат!G:G,рўйхат!A:A,A76,рўйхат!DD:DD,1,рўйхат!E:E,$L$4)+SUMIFS(рўйхат!G:G,рўйхат!A:A,A76,рўйхат!DD:DD,1,рўйхат!E:E,$M$4)</f>
        <v/>
      </c>
      <c r="N76" s="326">
        <f>+SUMIFS(рўйхат!CR:CR,рўйхат!A:A,A76,рўйхат!DD:DD,1,рўйхат!E:E,$L$4)+SUMIFS(рўйхат!CR:CR,рўйхат!A:A,A76,рўйхат!DD:DD,1,рўйхат!E:E,$M$4)</f>
        <v/>
      </c>
      <c r="O76" s="323">
        <f>+SUMIFS(рўйхат!CS:CS,рўйхат!A:A,A76,рўйхат!DD:DD,1,рўйхат!E:E,$L$4)+SUMIFS(рўйхат!CS:CS,рўйхат!A:A,A76,рўйхат!DD:DD,1,рўйхат!E:E,$M$4)</f>
        <v/>
      </c>
      <c r="P76" s="323">
        <f>+IFERROR(O76/$M76,0)*100</f>
        <v/>
      </c>
      <c r="Q76" s="324">
        <f>+SUMIFS(рўйхат!F:F,рўйхат!A:A,A76,рўйхат!DD:DD,1,рўйхат!E:E,$Q$4)</f>
        <v/>
      </c>
      <c r="R76" s="325">
        <f>+SUMIFS(рўйхат!G:G,рўйхат!A:A,A76,рўйхат!DD:DD,1,рўйхат!E:E,$Q$4)</f>
        <v/>
      </c>
      <c r="S76" s="321">
        <f>+SUMIFS(рўйхат!CR:CR,рўйхат!A:A,A76,рўйхат!DD:DD,1,рўйхат!E:E,$Q$4)</f>
        <v/>
      </c>
      <c r="T76" s="322">
        <f>+SUMIFS(рўйхат!CS:CS,рўйхат!A:A,A76,рўйхат!DD:DD,1,рўйхат!E:E,$Q$4)</f>
        <v/>
      </c>
      <c r="U76" s="323">
        <f>+IFERROR(T76/$R76,0)*100</f>
        <v/>
      </c>
      <c r="V76" s="320">
        <f>+SUMIFS(рўйхат!F:F,рўйхат!A:A,A76,рўйхат!DD:DD,1,рўйхат!E:E,$V$4)</f>
        <v/>
      </c>
      <c r="W76" s="153">
        <f>+SUMIFS(рўйхат!G:G,рўйхат!A:A,A76,рўйхат!DD:DD,1,рўйхат!E:E,$V$4)</f>
        <v/>
      </c>
      <c r="X76" s="321">
        <f>+SUMIFS(рўйхат!CR:CR,рўйхат!A:A,A76,рўйхат!DD:DD,1,рўйхат!E:E,$V$4)</f>
        <v/>
      </c>
      <c r="Y76" s="321">
        <f>+SUMIFS(рўйхат!CS:CS,рўйхат!A:A,A76,рўйхат!DD:DD,1,рўйхат!E:E,$V$4)</f>
        <v/>
      </c>
      <c r="Z76" s="327">
        <f>+IFERROR(Y76/$W76,0)*100</f>
        <v/>
      </c>
    </row>
    <row r="77" ht="33" customHeight="1" s="245">
      <c r="A77" s="148" t="n">
        <v>201999056</v>
      </c>
      <c r="B77" s="148" t="n">
        <v>6</v>
      </c>
      <c r="C77" s="148" t="inlineStr">
        <is>
          <t>Ҳокимлик</t>
        </is>
      </c>
      <c r="D77" s="167" t="inlineStr">
        <is>
          <t>Қашқадарё вилояти ҳокимлиги</t>
        </is>
      </c>
      <c r="E77" s="154">
        <f>+SUMIF(рўйхат!A:A,A77,рўйхат!F:F)</f>
        <v/>
      </c>
      <c r="F77" s="153">
        <f>+SUMIF(рўйхат!A:A,A77,рўйхат!G:G)</f>
        <v/>
      </c>
      <c r="G77" s="320">
        <f>+L77+Q77+V77</f>
        <v/>
      </c>
      <c r="H77" s="153">
        <f>+M77+R77+W77</f>
        <v/>
      </c>
      <c r="I77" s="321">
        <f>+N77+S77+X77</f>
        <v/>
      </c>
      <c r="J77" s="322">
        <f>+O77+T77+Y77</f>
        <v/>
      </c>
      <c r="K77" s="323">
        <f>+IFERROR(J77/$H77,0)*100</f>
        <v/>
      </c>
      <c r="L77" s="324">
        <f>+SUMIFS(рўйхат!F:F,рўйхат!A:A,A77,рўйхат!DD:DD,1,рўйхат!E:E,$L$4)+SUMIFS(рўйхат!F:F,рўйхат!A:A,A77,рўйхат!DD:DD,1,рўйхат!E:E,$M$4)</f>
        <v/>
      </c>
      <c r="M77" s="325">
        <f>+SUMIFS(рўйхат!G:G,рўйхат!A:A,A77,рўйхат!DD:DD,1,рўйхат!E:E,$L$4)+SUMIFS(рўйхат!G:G,рўйхат!A:A,A77,рўйхат!DD:DD,1,рўйхат!E:E,$M$4)</f>
        <v/>
      </c>
      <c r="N77" s="326">
        <f>+SUMIFS(рўйхат!CR:CR,рўйхат!A:A,A77,рўйхат!DD:DD,1,рўйхат!E:E,$L$4)+SUMIFS(рўйхат!CR:CR,рўйхат!A:A,A77,рўйхат!DD:DD,1,рўйхат!E:E,$M$4)</f>
        <v/>
      </c>
      <c r="O77" s="323">
        <f>+SUMIFS(рўйхат!CS:CS,рўйхат!A:A,A77,рўйхат!DD:DD,1,рўйхат!E:E,$L$4)+SUMIFS(рўйхат!CS:CS,рўйхат!A:A,A77,рўйхат!DD:DD,1,рўйхат!E:E,$M$4)</f>
        <v/>
      </c>
      <c r="P77" s="323">
        <f>+IFERROR(O77/$M77,0)*100</f>
        <v/>
      </c>
      <c r="Q77" s="324">
        <f>+SUMIFS(рўйхат!F:F,рўйхат!A:A,A77,рўйхат!DD:DD,1,рўйхат!E:E,$Q$4)</f>
        <v/>
      </c>
      <c r="R77" s="325">
        <f>+SUMIFS(рўйхат!G:G,рўйхат!A:A,A77,рўйхат!DD:DD,1,рўйхат!E:E,$Q$4)</f>
        <v/>
      </c>
      <c r="S77" s="321">
        <f>+SUMIFS(рўйхат!CR:CR,рўйхат!A:A,A77,рўйхат!DD:DD,1,рўйхат!E:E,$Q$4)</f>
        <v/>
      </c>
      <c r="T77" s="322">
        <f>+SUMIFS(рўйхат!CS:CS,рўйхат!A:A,A77,рўйхат!DD:DD,1,рўйхат!E:E,$Q$4)</f>
        <v/>
      </c>
      <c r="U77" s="323">
        <f>+IFERROR(T77/$R77,0)*100</f>
        <v/>
      </c>
      <c r="V77" s="320">
        <f>+SUMIFS(рўйхат!F:F,рўйхат!A:A,A77,рўйхат!DD:DD,1,рўйхат!E:E,$V$4)</f>
        <v/>
      </c>
      <c r="W77" s="153">
        <f>+SUMIFS(рўйхат!G:G,рўйхат!A:A,A77,рўйхат!DD:DD,1,рўйхат!E:E,$V$4)</f>
        <v/>
      </c>
      <c r="X77" s="321">
        <f>+SUMIFS(рўйхат!CR:CR,рўйхат!A:A,A77,рўйхат!DD:DD,1,рўйхат!E:E,$V$4)</f>
        <v/>
      </c>
      <c r="Y77" s="321">
        <f>+SUMIFS(рўйхат!CS:CS,рўйхат!A:A,A77,рўйхат!DD:DD,1,рўйхат!E:E,$V$4)</f>
        <v/>
      </c>
      <c r="Z77" s="327">
        <f>+IFERROR(Y77/$W77,0)*100</f>
        <v/>
      </c>
    </row>
    <row r="78" ht="33" customHeight="1" s="245">
      <c r="A78" s="148" t="n">
        <v>200006555</v>
      </c>
      <c r="B78" s="148" t="n">
        <v>6</v>
      </c>
      <c r="C78" s="148" t="inlineStr">
        <is>
          <t>Ҳокимлик</t>
        </is>
      </c>
      <c r="D78" s="167" t="inlineStr">
        <is>
          <t>Навоий вилояти ҳокимлиги</t>
        </is>
      </c>
      <c r="E78" s="154">
        <f>+SUMIF(рўйхат!A:A,A78,рўйхат!F:F)</f>
        <v/>
      </c>
      <c r="F78" s="153">
        <f>+SUMIF(рўйхат!A:A,A78,рўйхат!G:G)</f>
        <v/>
      </c>
      <c r="G78" s="320">
        <f>+L78+Q78+V78</f>
        <v/>
      </c>
      <c r="H78" s="153">
        <f>+M78+R78+W78</f>
        <v/>
      </c>
      <c r="I78" s="321">
        <f>+N78+S78+X78</f>
        <v/>
      </c>
      <c r="J78" s="322">
        <f>+O78+T78+Y78</f>
        <v/>
      </c>
      <c r="K78" s="323">
        <f>+IFERROR(J78/$H78,0)*100</f>
        <v/>
      </c>
      <c r="L78" s="324">
        <f>+SUMIFS(рўйхат!F:F,рўйхат!A:A,A78,рўйхат!DD:DD,1,рўйхат!E:E,$L$4)+SUMIFS(рўйхат!F:F,рўйхат!A:A,A78,рўйхат!DD:DD,1,рўйхат!E:E,$M$4)</f>
        <v/>
      </c>
      <c r="M78" s="325">
        <f>+SUMIFS(рўйхат!G:G,рўйхат!A:A,A78,рўйхат!DD:DD,1,рўйхат!E:E,$L$4)+SUMIFS(рўйхат!G:G,рўйхат!A:A,A78,рўйхат!DD:DD,1,рўйхат!E:E,$M$4)</f>
        <v/>
      </c>
      <c r="N78" s="326">
        <f>+SUMIFS(рўйхат!CR:CR,рўйхат!A:A,A78,рўйхат!DD:DD,1,рўйхат!E:E,$L$4)+SUMIFS(рўйхат!CR:CR,рўйхат!A:A,A78,рўйхат!DD:DD,1,рўйхат!E:E,$M$4)</f>
        <v/>
      </c>
      <c r="O78" s="323">
        <f>+SUMIFS(рўйхат!CS:CS,рўйхат!A:A,A78,рўйхат!DD:DD,1,рўйхат!E:E,$L$4)+SUMIFS(рўйхат!CS:CS,рўйхат!A:A,A78,рўйхат!DD:DD,1,рўйхат!E:E,$M$4)</f>
        <v/>
      </c>
      <c r="P78" s="323">
        <f>+IFERROR(O78/$M78,0)*100</f>
        <v/>
      </c>
      <c r="Q78" s="324">
        <f>+SUMIFS(рўйхат!F:F,рўйхат!A:A,A78,рўйхат!DD:DD,1,рўйхат!E:E,$Q$4)</f>
        <v/>
      </c>
      <c r="R78" s="325">
        <f>+SUMIFS(рўйхат!G:G,рўйхат!A:A,A78,рўйхат!DD:DD,1,рўйхат!E:E,$Q$4)</f>
        <v/>
      </c>
      <c r="S78" s="321">
        <f>+SUMIFS(рўйхат!CR:CR,рўйхат!A:A,A78,рўйхат!DD:DD,1,рўйхат!E:E,$Q$4)</f>
        <v/>
      </c>
      <c r="T78" s="322">
        <f>+SUMIFS(рўйхат!CS:CS,рўйхат!A:A,A78,рўйхат!DD:DD,1,рўйхат!E:E,$Q$4)</f>
        <v/>
      </c>
      <c r="U78" s="323">
        <f>+IFERROR(T78/$R78,0)*100</f>
        <v/>
      </c>
      <c r="V78" s="320">
        <f>+SUMIFS(рўйхат!F:F,рўйхат!A:A,A78,рўйхат!DD:DD,1,рўйхат!E:E,$V$4)</f>
        <v/>
      </c>
      <c r="W78" s="153">
        <f>+SUMIFS(рўйхат!G:G,рўйхат!A:A,A78,рўйхат!DD:DD,1,рўйхат!E:E,$V$4)</f>
        <v/>
      </c>
      <c r="X78" s="321">
        <f>+SUMIFS(рўйхат!CR:CR,рўйхат!A:A,A78,рўйхат!DD:DD,1,рўйхат!E:E,$V$4)</f>
        <v/>
      </c>
      <c r="Y78" s="321">
        <f>+SUMIFS(рўйхат!CS:CS,рўйхат!A:A,A78,рўйхат!DD:DD,1,рўйхат!E:E,$V$4)</f>
        <v/>
      </c>
      <c r="Z78" s="327">
        <f>+IFERROR(Y78/$W78,0)*100</f>
        <v/>
      </c>
    </row>
    <row r="79" ht="33" customHeight="1" s="245">
      <c r="A79" s="148" t="n">
        <v>200056383</v>
      </c>
      <c r="B79" s="148" t="n">
        <v>6</v>
      </c>
      <c r="C79" s="148" t="inlineStr">
        <is>
          <t>Ҳокимлик</t>
        </is>
      </c>
      <c r="D79" s="167" t="inlineStr">
        <is>
          <t>Наманган вилояти ҳокимлиги</t>
        </is>
      </c>
      <c r="E79" s="154">
        <f>+SUMIF(рўйхат!A:A,A79,рўйхат!F:F)</f>
        <v/>
      </c>
      <c r="F79" s="153">
        <f>+SUMIF(рўйхат!A:A,A79,рўйхат!G:G)</f>
        <v/>
      </c>
      <c r="G79" s="320">
        <f>+L79+Q79+V79</f>
        <v/>
      </c>
      <c r="H79" s="153">
        <f>+M79+R79+W79</f>
        <v/>
      </c>
      <c r="I79" s="321">
        <f>+N79+S79+X79</f>
        <v/>
      </c>
      <c r="J79" s="322">
        <f>+O79+T79+Y79</f>
        <v/>
      </c>
      <c r="K79" s="323">
        <f>+IFERROR(J79/$H79,0)*100</f>
        <v/>
      </c>
      <c r="L79" s="324">
        <f>+SUMIFS(рўйхат!F:F,рўйхат!A:A,A79,рўйхат!DD:DD,1,рўйхат!E:E,$L$4)+SUMIFS(рўйхат!F:F,рўйхат!A:A,A79,рўйхат!DD:DD,1,рўйхат!E:E,$M$4)</f>
        <v/>
      </c>
      <c r="M79" s="325">
        <f>+SUMIFS(рўйхат!G:G,рўйхат!A:A,A79,рўйхат!DD:DD,1,рўйхат!E:E,$L$4)+SUMIFS(рўйхат!G:G,рўйхат!A:A,A79,рўйхат!DD:DD,1,рўйхат!E:E,$M$4)</f>
        <v/>
      </c>
      <c r="N79" s="326">
        <f>+SUMIFS(рўйхат!CR:CR,рўйхат!A:A,A79,рўйхат!DD:DD,1,рўйхат!E:E,$L$4)+SUMIFS(рўйхат!CR:CR,рўйхат!A:A,A79,рўйхат!DD:DD,1,рўйхат!E:E,$M$4)</f>
        <v/>
      </c>
      <c r="O79" s="323">
        <f>+SUMIFS(рўйхат!CS:CS,рўйхат!A:A,A79,рўйхат!DD:DD,1,рўйхат!E:E,$L$4)+SUMIFS(рўйхат!CS:CS,рўйхат!A:A,A79,рўйхат!DD:DD,1,рўйхат!E:E,$M$4)</f>
        <v/>
      </c>
      <c r="P79" s="323">
        <f>+IFERROR(O79/$M79,0)*100</f>
        <v/>
      </c>
      <c r="Q79" s="324">
        <f>+SUMIFS(рўйхат!F:F,рўйхат!A:A,A79,рўйхат!DD:DD,1,рўйхат!E:E,$Q$4)</f>
        <v/>
      </c>
      <c r="R79" s="325">
        <f>+SUMIFS(рўйхат!G:G,рўйхат!A:A,A79,рўйхат!DD:DD,1,рўйхат!E:E,$Q$4)</f>
        <v/>
      </c>
      <c r="S79" s="321">
        <f>+SUMIFS(рўйхат!CR:CR,рўйхат!A:A,A79,рўйхат!DD:DD,1,рўйхат!E:E,$Q$4)</f>
        <v/>
      </c>
      <c r="T79" s="322">
        <f>+SUMIFS(рўйхат!CS:CS,рўйхат!A:A,A79,рўйхат!DD:DD,1,рўйхат!E:E,$Q$4)</f>
        <v/>
      </c>
      <c r="U79" s="323">
        <f>+IFERROR(T79/$R79,0)*100</f>
        <v/>
      </c>
      <c r="V79" s="320">
        <f>+SUMIFS(рўйхат!F:F,рўйхат!A:A,A79,рўйхат!DD:DD,1,рўйхат!E:E,$V$4)</f>
        <v/>
      </c>
      <c r="W79" s="153">
        <f>+SUMIFS(рўйхат!G:G,рўйхат!A:A,A79,рўйхат!DD:DD,1,рўйхат!E:E,$V$4)</f>
        <v/>
      </c>
      <c r="X79" s="321">
        <f>+SUMIFS(рўйхат!CR:CR,рўйхат!A:A,A79,рўйхат!DD:DD,1,рўйхат!E:E,$V$4)</f>
        <v/>
      </c>
      <c r="Y79" s="321">
        <f>+SUMIFS(рўйхат!CS:CS,рўйхат!A:A,A79,рўйхат!DD:DD,1,рўйхат!E:E,$V$4)</f>
        <v/>
      </c>
      <c r="Z79" s="327">
        <f>+IFERROR(Y79/$W79,0)*100</f>
        <v/>
      </c>
    </row>
    <row r="80" ht="33" customHeight="1" s="245">
      <c r="A80" s="148" t="n">
        <v>201212624</v>
      </c>
      <c r="B80" s="148" t="n">
        <v>6</v>
      </c>
      <c r="C80" s="148" t="inlineStr">
        <is>
          <t>Ҳокимлик</t>
        </is>
      </c>
      <c r="D80" s="167" t="inlineStr">
        <is>
          <t>Самарқанд вилояти ҳокимлиги</t>
        </is>
      </c>
      <c r="E80" s="154">
        <f>+SUMIF(рўйхат!A:A,A80,рўйхат!F:F)</f>
        <v/>
      </c>
      <c r="F80" s="153">
        <f>+SUMIF(рўйхат!A:A,A80,рўйхат!G:G)</f>
        <v/>
      </c>
      <c r="G80" s="320">
        <f>+L80+Q80+V80</f>
        <v/>
      </c>
      <c r="H80" s="153">
        <f>+M80+R80+W80</f>
        <v/>
      </c>
      <c r="I80" s="321">
        <f>+N80+S80+X80</f>
        <v/>
      </c>
      <c r="J80" s="322">
        <f>+O80+T80+Y80</f>
        <v/>
      </c>
      <c r="K80" s="323">
        <f>+IFERROR(J80/$H80,0)*100</f>
        <v/>
      </c>
      <c r="L80" s="324">
        <f>+SUMIFS(рўйхат!F:F,рўйхат!A:A,A80,рўйхат!DD:DD,1,рўйхат!E:E,$L$4)+SUMIFS(рўйхат!F:F,рўйхат!A:A,A80,рўйхат!DD:DD,1,рўйхат!E:E,$M$4)</f>
        <v/>
      </c>
      <c r="M80" s="325">
        <f>+SUMIFS(рўйхат!G:G,рўйхат!A:A,A80,рўйхат!DD:DD,1,рўйхат!E:E,$L$4)+SUMIFS(рўйхат!G:G,рўйхат!A:A,A80,рўйхат!DD:DD,1,рўйхат!E:E,$M$4)</f>
        <v/>
      </c>
      <c r="N80" s="326">
        <f>+SUMIFS(рўйхат!CR:CR,рўйхат!A:A,A80,рўйхат!DD:DD,1,рўйхат!E:E,$L$4)+SUMIFS(рўйхат!CR:CR,рўйхат!A:A,A80,рўйхат!DD:DD,1,рўйхат!E:E,$M$4)</f>
        <v/>
      </c>
      <c r="O80" s="323">
        <f>+SUMIFS(рўйхат!CS:CS,рўйхат!A:A,A80,рўйхат!DD:DD,1,рўйхат!E:E,$L$4)+SUMIFS(рўйхат!CS:CS,рўйхат!A:A,A80,рўйхат!DD:DD,1,рўйхат!E:E,$M$4)</f>
        <v/>
      </c>
      <c r="P80" s="323">
        <f>+IFERROR(O80/$M80,0)*100</f>
        <v/>
      </c>
      <c r="Q80" s="324">
        <f>+SUMIFS(рўйхат!F:F,рўйхат!A:A,A80,рўйхат!DD:DD,1,рўйхат!E:E,$Q$4)</f>
        <v/>
      </c>
      <c r="R80" s="325">
        <f>+SUMIFS(рўйхат!G:G,рўйхат!A:A,A80,рўйхат!DD:DD,1,рўйхат!E:E,$Q$4)</f>
        <v/>
      </c>
      <c r="S80" s="321">
        <f>+SUMIFS(рўйхат!CR:CR,рўйхат!A:A,A80,рўйхат!DD:DD,1,рўйхат!E:E,$Q$4)</f>
        <v/>
      </c>
      <c r="T80" s="322">
        <f>+SUMIFS(рўйхат!CS:CS,рўйхат!A:A,A80,рўйхат!DD:DD,1,рўйхат!E:E,$Q$4)</f>
        <v/>
      </c>
      <c r="U80" s="323">
        <f>+IFERROR(T80/$R80,0)*100</f>
        <v/>
      </c>
      <c r="V80" s="320">
        <f>+SUMIFS(рўйхат!F:F,рўйхат!A:A,A80,рўйхат!DD:DD,1,рўйхат!E:E,$V$4)</f>
        <v/>
      </c>
      <c r="W80" s="153">
        <f>+SUMIFS(рўйхат!G:G,рўйхат!A:A,A80,рўйхат!DD:DD,1,рўйхат!E:E,$V$4)</f>
        <v/>
      </c>
      <c r="X80" s="321">
        <f>+SUMIFS(рўйхат!CR:CR,рўйхат!A:A,A80,рўйхат!DD:DD,1,рўйхат!E:E,$V$4)</f>
        <v/>
      </c>
      <c r="Y80" s="321">
        <f>+SUMIFS(рўйхат!CS:CS,рўйхат!A:A,A80,рўйхат!DD:DD,1,рўйхат!E:E,$V$4)</f>
        <v/>
      </c>
      <c r="Z80" s="327">
        <f>+IFERROR(Y80/$W80,0)*100</f>
        <v/>
      </c>
    </row>
    <row r="81" ht="33" customHeight="1" s="245">
      <c r="A81" s="148" t="n">
        <v>201317491</v>
      </c>
      <c r="B81" s="148" t="n">
        <v>6</v>
      </c>
      <c r="C81" s="148" t="inlineStr">
        <is>
          <t>Ҳокимлик</t>
        </is>
      </c>
      <c r="D81" s="167" t="inlineStr">
        <is>
          <t>Сурхандарё вилояти ҳокимлиги</t>
        </is>
      </c>
      <c r="E81" s="154">
        <f>+SUMIF(рўйхат!A:A,A81,рўйхат!F:F)</f>
        <v/>
      </c>
      <c r="F81" s="153">
        <f>+SUMIF(рўйхат!A:A,A81,рўйхат!G:G)</f>
        <v/>
      </c>
      <c r="G81" s="320">
        <f>+L81+Q81+V81</f>
        <v/>
      </c>
      <c r="H81" s="153">
        <f>+M81+R81+W81</f>
        <v/>
      </c>
      <c r="I81" s="321">
        <f>+N81+S81+X81</f>
        <v/>
      </c>
      <c r="J81" s="322">
        <f>+O81+T81+Y81</f>
        <v/>
      </c>
      <c r="K81" s="323">
        <f>+IFERROR(J81/$H81,0)*100</f>
        <v/>
      </c>
      <c r="L81" s="324">
        <f>+SUMIFS(рўйхат!F:F,рўйхат!A:A,A81,рўйхат!DD:DD,1,рўйхат!E:E,$L$4)+SUMIFS(рўйхат!F:F,рўйхат!A:A,A81,рўйхат!DD:DD,1,рўйхат!E:E,$M$4)</f>
        <v/>
      </c>
      <c r="M81" s="325">
        <f>+SUMIFS(рўйхат!G:G,рўйхат!A:A,A81,рўйхат!DD:DD,1,рўйхат!E:E,$L$4)+SUMIFS(рўйхат!G:G,рўйхат!A:A,A81,рўйхат!DD:DD,1,рўйхат!E:E,$M$4)</f>
        <v/>
      </c>
      <c r="N81" s="326">
        <f>+SUMIFS(рўйхат!CR:CR,рўйхат!A:A,A81,рўйхат!DD:DD,1,рўйхат!E:E,$L$4)+SUMIFS(рўйхат!CR:CR,рўйхат!A:A,A81,рўйхат!DD:DD,1,рўйхат!E:E,$M$4)</f>
        <v/>
      </c>
      <c r="O81" s="323">
        <f>+SUMIFS(рўйхат!CS:CS,рўйхат!A:A,A81,рўйхат!DD:DD,1,рўйхат!E:E,$L$4)+SUMIFS(рўйхат!CS:CS,рўйхат!A:A,A81,рўйхат!DD:DD,1,рўйхат!E:E,$M$4)</f>
        <v/>
      </c>
      <c r="P81" s="323">
        <f>+IFERROR(O81/$M81,0)*100</f>
        <v/>
      </c>
      <c r="Q81" s="324">
        <f>+SUMIFS(рўйхат!F:F,рўйхат!A:A,A81,рўйхат!DD:DD,1,рўйхат!E:E,$Q$4)</f>
        <v/>
      </c>
      <c r="R81" s="325">
        <f>+SUMIFS(рўйхат!G:G,рўйхат!A:A,A81,рўйхат!DD:DD,1,рўйхат!E:E,$Q$4)</f>
        <v/>
      </c>
      <c r="S81" s="321">
        <f>+SUMIFS(рўйхат!CR:CR,рўйхат!A:A,A81,рўйхат!DD:DD,1,рўйхат!E:E,$Q$4)</f>
        <v/>
      </c>
      <c r="T81" s="322">
        <f>+SUMIFS(рўйхат!CS:CS,рўйхат!A:A,A81,рўйхат!DD:DD,1,рўйхат!E:E,$Q$4)</f>
        <v/>
      </c>
      <c r="U81" s="323">
        <f>+IFERROR(T81/$R81,0)*100</f>
        <v/>
      </c>
      <c r="V81" s="320">
        <f>+SUMIFS(рўйхат!F:F,рўйхат!A:A,A81,рўйхат!DD:DD,1,рўйхат!E:E,$V$4)</f>
        <v/>
      </c>
      <c r="W81" s="153">
        <f>+SUMIFS(рўйхат!G:G,рўйхат!A:A,A81,рўйхат!DD:DD,1,рўйхат!E:E,$V$4)</f>
        <v/>
      </c>
      <c r="X81" s="321">
        <f>+SUMIFS(рўйхат!CR:CR,рўйхат!A:A,A81,рўйхат!DD:DD,1,рўйхат!E:E,$V$4)</f>
        <v/>
      </c>
      <c r="Y81" s="321">
        <f>+SUMIFS(рўйхат!CS:CS,рўйхат!A:A,A81,рўйхат!DD:DD,1,рўйхат!E:E,$V$4)</f>
        <v/>
      </c>
      <c r="Z81" s="327">
        <f>+IFERROR(Y81/$W81,0)*100</f>
        <v/>
      </c>
    </row>
    <row r="82" ht="33" customHeight="1" s="245">
      <c r="A82" s="148" t="n">
        <v>201980453</v>
      </c>
      <c r="B82" s="148" t="n">
        <v>6</v>
      </c>
      <c r="C82" s="148" t="inlineStr">
        <is>
          <t>Ҳокимлик</t>
        </is>
      </c>
      <c r="D82" s="167" t="inlineStr">
        <is>
          <t>Сирдарё вилояти ҳокимлиги</t>
        </is>
      </c>
      <c r="E82" s="154">
        <f>+SUMIF(рўйхат!A:A,A82,рўйхат!F:F)</f>
        <v/>
      </c>
      <c r="F82" s="153">
        <f>+SUMIF(рўйхат!A:A,A82,рўйхат!G:G)</f>
        <v/>
      </c>
      <c r="G82" s="320">
        <f>+L82+Q82+V82</f>
        <v/>
      </c>
      <c r="H82" s="153">
        <f>+M82+R82+W82</f>
        <v/>
      </c>
      <c r="I82" s="321">
        <f>+N82+S82+X82</f>
        <v/>
      </c>
      <c r="J82" s="322">
        <f>+O82+T82+Y82</f>
        <v/>
      </c>
      <c r="K82" s="323">
        <f>+IFERROR(J82/$H82,0)*100</f>
        <v/>
      </c>
      <c r="L82" s="324">
        <f>+SUMIFS(рўйхат!F:F,рўйхат!A:A,A82,рўйхат!DD:DD,1,рўйхат!E:E,$L$4)+SUMIFS(рўйхат!F:F,рўйхат!A:A,A82,рўйхат!DD:DD,1,рўйхат!E:E,$M$4)</f>
        <v/>
      </c>
      <c r="M82" s="325">
        <f>+SUMIFS(рўйхат!G:G,рўйхат!A:A,A82,рўйхат!DD:DD,1,рўйхат!E:E,$L$4)+SUMIFS(рўйхат!G:G,рўйхат!A:A,A82,рўйхат!DD:DD,1,рўйхат!E:E,$M$4)</f>
        <v/>
      </c>
      <c r="N82" s="326">
        <f>+SUMIFS(рўйхат!CR:CR,рўйхат!A:A,A82,рўйхат!DD:DD,1,рўйхат!E:E,$L$4)+SUMIFS(рўйхат!CR:CR,рўйхат!A:A,A82,рўйхат!DD:DD,1,рўйхат!E:E,$M$4)</f>
        <v/>
      </c>
      <c r="O82" s="323">
        <f>+SUMIFS(рўйхат!CS:CS,рўйхат!A:A,A82,рўйхат!DD:DD,1,рўйхат!E:E,$L$4)+SUMIFS(рўйхат!CS:CS,рўйхат!A:A,A82,рўйхат!DD:DD,1,рўйхат!E:E,$M$4)</f>
        <v/>
      </c>
      <c r="P82" s="323">
        <f>+IFERROR(O82/$M82,0)*100</f>
        <v/>
      </c>
      <c r="Q82" s="324">
        <f>+SUMIFS(рўйхат!F:F,рўйхат!A:A,A82,рўйхат!DD:DD,1,рўйхат!E:E,$Q$4)</f>
        <v/>
      </c>
      <c r="R82" s="325">
        <f>+SUMIFS(рўйхат!G:G,рўйхат!A:A,A82,рўйхат!DD:DD,1,рўйхат!E:E,$Q$4)</f>
        <v/>
      </c>
      <c r="S82" s="321">
        <f>+SUMIFS(рўйхат!CR:CR,рўйхат!A:A,A82,рўйхат!DD:DD,1,рўйхат!E:E,$Q$4)</f>
        <v/>
      </c>
      <c r="T82" s="322">
        <f>+SUMIFS(рўйхат!CS:CS,рўйхат!A:A,A82,рўйхат!DD:DD,1,рўйхат!E:E,$Q$4)</f>
        <v/>
      </c>
      <c r="U82" s="323">
        <f>+IFERROR(T82/$R82,0)*100</f>
        <v/>
      </c>
      <c r="V82" s="320">
        <f>+SUMIFS(рўйхат!F:F,рўйхат!A:A,A82,рўйхат!DD:DD,1,рўйхат!E:E,$V$4)</f>
        <v/>
      </c>
      <c r="W82" s="153">
        <f>+SUMIFS(рўйхат!G:G,рўйхат!A:A,A82,рўйхат!DD:DD,1,рўйхат!E:E,$V$4)</f>
        <v/>
      </c>
      <c r="X82" s="321">
        <f>+SUMIFS(рўйхат!CR:CR,рўйхат!A:A,A82,рўйхат!DD:DD,1,рўйхат!E:E,$V$4)</f>
        <v/>
      </c>
      <c r="Y82" s="321">
        <f>+SUMIFS(рўйхат!CS:CS,рўйхат!A:A,A82,рўйхат!DD:DD,1,рўйхат!E:E,$V$4)</f>
        <v/>
      </c>
      <c r="Z82" s="327">
        <f>+IFERROR(Y82/$W82,0)*100</f>
        <v/>
      </c>
    </row>
    <row r="83" ht="33" customHeight="1" s="245">
      <c r="A83" s="148" t="n">
        <v>201623064</v>
      </c>
      <c r="B83" s="148" t="n">
        <v>6</v>
      </c>
      <c r="C83" s="148" t="inlineStr">
        <is>
          <t>Ҳокимлик</t>
        </is>
      </c>
      <c r="D83" s="167" t="inlineStr">
        <is>
          <t>Тошкент шаҳар ҳокимлиги</t>
        </is>
      </c>
      <c r="E83" s="154">
        <f>+SUMIF(рўйхат!A:A,A83,рўйхат!F:F)</f>
        <v/>
      </c>
      <c r="F83" s="153">
        <f>+SUMIF(рўйхат!A:A,A83,рўйхат!G:G)</f>
        <v/>
      </c>
      <c r="G83" s="320">
        <f>+L83+Q83+V83</f>
        <v/>
      </c>
      <c r="H83" s="153">
        <f>+M83+R83+W83</f>
        <v/>
      </c>
      <c r="I83" s="321">
        <f>+N83+S83+X83</f>
        <v/>
      </c>
      <c r="J83" s="322">
        <f>+O83+T83+Y83</f>
        <v/>
      </c>
      <c r="K83" s="323">
        <f>+IFERROR(J83/$H83,0)*100</f>
        <v/>
      </c>
      <c r="L83" s="324">
        <f>+SUMIFS(рўйхат!F:F,рўйхат!A:A,A83,рўйхат!DD:DD,1,рўйхат!E:E,$L$4)+SUMIFS(рўйхат!F:F,рўйхат!A:A,A83,рўйхат!DD:DD,1,рўйхат!E:E,$M$4)</f>
        <v/>
      </c>
      <c r="M83" s="325">
        <f>+SUMIFS(рўйхат!G:G,рўйхат!A:A,A83,рўйхат!DD:DD,1,рўйхат!E:E,$L$4)+SUMIFS(рўйхат!G:G,рўйхат!A:A,A83,рўйхат!DD:DD,1,рўйхат!E:E,$M$4)</f>
        <v/>
      </c>
      <c r="N83" s="326">
        <f>+SUMIFS(рўйхат!CR:CR,рўйхат!A:A,A83,рўйхат!DD:DD,1,рўйхат!E:E,$L$4)+SUMIFS(рўйхат!CR:CR,рўйхат!A:A,A83,рўйхат!DD:DD,1,рўйхат!E:E,$M$4)</f>
        <v/>
      </c>
      <c r="O83" s="323">
        <f>+SUMIFS(рўйхат!CS:CS,рўйхат!A:A,A83,рўйхат!DD:DD,1,рўйхат!E:E,$L$4)+SUMIFS(рўйхат!CS:CS,рўйхат!A:A,A83,рўйхат!DD:DD,1,рўйхат!E:E,$M$4)</f>
        <v/>
      </c>
      <c r="P83" s="323">
        <f>+IFERROR(O83/$M83,0)*100</f>
        <v/>
      </c>
      <c r="Q83" s="324">
        <f>+SUMIFS(рўйхат!F:F,рўйхат!A:A,A83,рўйхат!DD:DD,1,рўйхат!E:E,$Q$4)</f>
        <v/>
      </c>
      <c r="R83" s="325">
        <f>+SUMIFS(рўйхат!G:G,рўйхат!A:A,A83,рўйхат!DD:DD,1,рўйхат!E:E,$Q$4)</f>
        <v/>
      </c>
      <c r="S83" s="321">
        <f>+SUMIFS(рўйхат!CR:CR,рўйхат!A:A,A83,рўйхат!DD:DD,1,рўйхат!E:E,$Q$4)</f>
        <v/>
      </c>
      <c r="T83" s="322">
        <f>+SUMIFS(рўйхат!CS:CS,рўйхат!A:A,A83,рўйхат!DD:DD,1,рўйхат!E:E,$Q$4)</f>
        <v/>
      </c>
      <c r="U83" s="323">
        <f>+IFERROR(T83/$R83,0)*100</f>
        <v/>
      </c>
      <c r="V83" s="320">
        <f>+SUMIFS(рўйхат!F:F,рўйхат!A:A,A83,рўйхат!DD:DD,1,рўйхат!E:E,$V$4)</f>
        <v/>
      </c>
      <c r="W83" s="153">
        <f>+SUMIFS(рўйхат!G:G,рўйхат!A:A,A83,рўйхат!DD:DD,1,рўйхат!E:E,$V$4)</f>
        <v/>
      </c>
      <c r="X83" s="321">
        <f>+SUMIFS(рўйхат!CR:CR,рўйхат!A:A,A83,рўйхат!DD:DD,1,рўйхат!E:E,$V$4)</f>
        <v/>
      </c>
      <c r="Y83" s="321">
        <f>+SUMIFS(рўйхат!CS:CS,рўйхат!A:A,A83,рўйхат!DD:DD,1,рўйхат!E:E,$V$4)</f>
        <v/>
      </c>
      <c r="Z83" s="327">
        <f>+IFERROR(Y83/$W83,0)*100</f>
        <v/>
      </c>
    </row>
    <row r="84" ht="33" customHeight="1" s="245">
      <c r="A84" s="148" t="n">
        <v>200838399</v>
      </c>
      <c r="B84" s="148" t="n">
        <v>6</v>
      </c>
      <c r="C84" s="148" t="inlineStr">
        <is>
          <t>Ҳокимлик</t>
        </is>
      </c>
      <c r="D84" s="167" t="inlineStr">
        <is>
          <t>Тошкент вилояти ҳокимлиги</t>
        </is>
      </c>
      <c r="E84" s="154">
        <f>+SUMIF(рўйхат!A:A,A84,рўйхат!F:F)</f>
        <v/>
      </c>
      <c r="F84" s="153">
        <f>+SUMIF(рўйхат!A:A,A84,рўйхат!G:G)</f>
        <v/>
      </c>
      <c r="G84" s="320">
        <f>+L84+Q84+V84</f>
        <v/>
      </c>
      <c r="H84" s="153">
        <f>+M84+R84+W84</f>
        <v/>
      </c>
      <c r="I84" s="321">
        <f>+N84+S84+X84</f>
        <v/>
      </c>
      <c r="J84" s="322">
        <f>+O84+T84+Y84</f>
        <v/>
      </c>
      <c r="K84" s="323">
        <f>+IFERROR(J84/$H84,0)*100</f>
        <v/>
      </c>
      <c r="L84" s="324">
        <f>+SUMIFS(рўйхат!F:F,рўйхат!A:A,A84,рўйхат!DD:DD,1,рўйхат!E:E,$L$4)+SUMIFS(рўйхат!F:F,рўйхат!A:A,A84,рўйхат!DD:DD,1,рўйхат!E:E,$M$4)</f>
        <v/>
      </c>
      <c r="M84" s="325">
        <f>+SUMIFS(рўйхат!G:G,рўйхат!A:A,A84,рўйхат!DD:DD,1,рўйхат!E:E,$L$4)+SUMIFS(рўйхат!G:G,рўйхат!A:A,A84,рўйхат!DD:DD,1,рўйхат!E:E,$M$4)</f>
        <v/>
      </c>
      <c r="N84" s="326">
        <f>+SUMIFS(рўйхат!CR:CR,рўйхат!A:A,A84,рўйхат!DD:DD,1,рўйхат!E:E,$L$4)+SUMIFS(рўйхат!CR:CR,рўйхат!A:A,A84,рўйхат!DD:DD,1,рўйхат!E:E,$M$4)</f>
        <v/>
      </c>
      <c r="O84" s="323">
        <f>+SUMIFS(рўйхат!CS:CS,рўйхат!A:A,A84,рўйхат!DD:DD,1,рўйхат!E:E,$L$4)+SUMIFS(рўйхат!CS:CS,рўйхат!A:A,A84,рўйхат!DD:DD,1,рўйхат!E:E,$M$4)</f>
        <v/>
      </c>
      <c r="P84" s="323">
        <f>+IFERROR(O84/$M84,0)*100</f>
        <v/>
      </c>
      <c r="Q84" s="324">
        <f>+SUMIFS(рўйхат!F:F,рўйхат!A:A,A84,рўйхат!DD:DD,1,рўйхат!E:E,$Q$4)</f>
        <v/>
      </c>
      <c r="R84" s="325">
        <f>+SUMIFS(рўйхат!G:G,рўйхат!A:A,A84,рўйхат!DD:DD,1,рўйхат!E:E,$Q$4)</f>
        <v/>
      </c>
      <c r="S84" s="321">
        <f>+SUMIFS(рўйхат!CR:CR,рўйхат!A:A,A84,рўйхат!DD:DD,1,рўйхат!E:E,$Q$4)</f>
        <v/>
      </c>
      <c r="T84" s="322">
        <f>+SUMIFS(рўйхат!CS:CS,рўйхат!A:A,A84,рўйхат!DD:DD,1,рўйхат!E:E,$Q$4)</f>
        <v/>
      </c>
      <c r="U84" s="323">
        <f>+IFERROR(T84/$R84,0)*100</f>
        <v/>
      </c>
      <c r="V84" s="320">
        <f>+SUMIFS(рўйхат!F:F,рўйхат!A:A,A84,рўйхат!DD:DD,1,рўйхат!E:E,$V$4)</f>
        <v/>
      </c>
      <c r="W84" s="153">
        <f>+SUMIFS(рўйхат!G:G,рўйхат!A:A,A84,рўйхат!DD:DD,1,рўйхат!E:E,$V$4)</f>
        <v/>
      </c>
      <c r="X84" s="321">
        <f>+SUMIFS(рўйхат!CR:CR,рўйхат!A:A,A84,рўйхат!DD:DD,1,рўйхат!E:E,$V$4)</f>
        <v/>
      </c>
      <c r="Y84" s="321">
        <f>+SUMIFS(рўйхат!CS:CS,рўйхат!A:A,A84,рўйхат!DD:DD,1,рўйхат!E:E,$V$4)</f>
        <v/>
      </c>
      <c r="Z84" s="327">
        <f>+IFERROR(Y84/$W84,0)*100</f>
        <v/>
      </c>
    </row>
    <row r="85" ht="33" customHeight="1" s="245">
      <c r="A85" s="148" t="n">
        <v>200151400</v>
      </c>
      <c r="B85" s="148" t="n">
        <v>6</v>
      </c>
      <c r="C85" s="148" t="inlineStr">
        <is>
          <t>Ҳокимлик</t>
        </is>
      </c>
      <c r="D85" s="167" t="inlineStr">
        <is>
          <t>Фарғона вилояти ҳокимлиги</t>
        </is>
      </c>
      <c r="E85" s="154">
        <f>+SUMIF(рўйхат!A:A,A85,рўйхат!F:F)</f>
        <v/>
      </c>
      <c r="F85" s="153">
        <f>+SUMIF(рўйхат!A:A,A85,рўйхат!G:G)</f>
        <v/>
      </c>
      <c r="G85" s="320">
        <f>+L85+Q85+V85</f>
        <v/>
      </c>
      <c r="H85" s="153">
        <f>+M85+R85+W85</f>
        <v/>
      </c>
      <c r="I85" s="321">
        <f>+N85+S85+X85</f>
        <v/>
      </c>
      <c r="J85" s="322">
        <f>+O85+T85+Y85</f>
        <v/>
      </c>
      <c r="K85" s="323">
        <f>+IFERROR(J85/$H85,0)*100</f>
        <v/>
      </c>
      <c r="L85" s="324">
        <f>+SUMIFS(рўйхат!F:F,рўйхат!A:A,A85,рўйхат!DD:DD,1,рўйхат!E:E,$L$4)+SUMIFS(рўйхат!F:F,рўйхат!A:A,A85,рўйхат!DD:DD,1,рўйхат!E:E,$M$4)</f>
        <v/>
      </c>
      <c r="M85" s="325">
        <f>+SUMIFS(рўйхат!G:G,рўйхат!A:A,A85,рўйхат!DD:DD,1,рўйхат!E:E,$L$4)+SUMIFS(рўйхат!G:G,рўйхат!A:A,A85,рўйхат!DD:DD,1,рўйхат!E:E,$M$4)</f>
        <v/>
      </c>
      <c r="N85" s="326">
        <f>+SUMIFS(рўйхат!CR:CR,рўйхат!A:A,A85,рўйхат!DD:DD,1,рўйхат!E:E,$L$4)+SUMIFS(рўйхат!CR:CR,рўйхат!A:A,A85,рўйхат!DD:DD,1,рўйхат!E:E,$M$4)</f>
        <v/>
      </c>
      <c r="O85" s="323">
        <f>+SUMIFS(рўйхат!CS:CS,рўйхат!A:A,A85,рўйхат!DD:DD,1,рўйхат!E:E,$L$4)+SUMIFS(рўйхат!CS:CS,рўйхат!A:A,A85,рўйхат!DD:DD,1,рўйхат!E:E,$M$4)</f>
        <v/>
      </c>
      <c r="P85" s="323">
        <f>+IFERROR(O85/$M85,0)*100</f>
        <v/>
      </c>
      <c r="Q85" s="324">
        <f>+SUMIFS(рўйхат!F:F,рўйхат!A:A,A85,рўйхат!DD:DD,1,рўйхат!E:E,$Q$4)</f>
        <v/>
      </c>
      <c r="R85" s="325">
        <f>+SUMIFS(рўйхат!G:G,рўйхат!A:A,A85,рўйхат!DD:DD,1,рўйхат!E:E,$Q$4)</f>
        <v/>
      </c>
      <c r="S85" s="321">
        <f>+SUMIFS(рўйхат!CR:CR,рўйхат!A:A,A85,рўйхат!DD:DD,1,рўйхат!E:E,$Q$4)</f>
        <v/>
      </c>
      <c r="T85" s="322">
        <f>+SUMIFS(рўйхат!CS:CS,рўйхат!A:A,A85,рўйхат!DD:DD,1,рўйхат!E:E,$Q$4)</f>
        <v/>
      </c>
      <c r="U85" s="323">
        <f>+IFERROR(T85/$R85,0)*100</f>
        <v/>
      </c>
      <c r="V85" s="320">
        <f>+SUMIFS(рўйхат!F:F,рўйхат!A:A,A85,рўйхат!DD:DD,1,рўйхат!E:E,$V$4)</f>
        <v/>
      </c>
      <c r="W85" s="153">
        <f>+SUMIFS(рўйхат!G:G,рўйхат!A:A,A85,рўйхат!DD:DD,1,рўйхат!E:E,$V$4)</f>
        <v/>
      </c>
      <c r="X85" s="321">
        <f>+SUMIFS(рўйхат!CR:CR,рўйхат!A:A,A85,рўйхат!DD:DD,1,рўйхат!E:E,$V$4)</f>
        <v/>
      </c>
      <c r="Y85" s="321">
        <f>+SUMIFS(рўйхат!CS:CS,рўйхат!A:A,A85,рўйхат!DD:DD,1,рўйхат!E:E,$V$4)</f>
        <v/>
      </c>
      <c r="Z85" s="327">
        <f>+IFERROR(Y85/$W85,0)*100</f>
        <v/>
      </c>
    </row>
    <row r="86" ht="33" customHeight="1" s="245">
      <c r="A86" s="148" t="n">
        <v>201943244</v>
      </c>
      <c r="B86" s="148" t="n">
        <v>6</v>
      </c>
      <c r="C86" s="148" t="inlineStr">
        <is>
          <t>Ҳокимлик</t>
        </is>
      </c>
      <c r="D86" s="328" t="inlineStr">
        <is>
          <t>Хоразм вилояти ҳокимлиги</t>
        </is>
      </c>
      <c r="E86" s="185">
        <f>+SUMIF(рўйхат!A:A,A86,рўйхат!F:F)</f>
        <v/>
      </c>
      <c r="F86" s="186">
        <f>+SUMIF(рўйхат!A:A,A86,рўйхат!G:G)</f>
        <v/>
      </c>
      <c r="G86" s="329">
        <f>+L86+Q86+V86</f>
        <v/>
      </c>
      <c r="H86" s="186">
        <f>+M86+R86+W86</f>
        <v/>
      </c>
      <c r="I86" s="330">
        <f>+N86+S86+X86</f>
        <v/>
      </c>
      <c r="J86" s="331">
        <f>+O86+T86+Y86</f>
        <v/>
      </c>
      <c r="K86" s="332">
        <f>+IFERROR(J86/$H86,0)*100</f>
        <v/>
      </c>
      <c r="L86" s="333">
        <f>+SUMIFS(рўйхат!F:F,рўйхат!A:A,A86,рўйхат!DD:DD,1,рўйхат!E:E,$L$4)+SUMIFS(рўйхат!F:F,рўйхат!A:A,A86,рўйхат!DD:DD,1,рўйхат!E:E,$M$4)</f>
        <v/>
      </c>
      <c r="M86" s="334">
        <f>+SUMIFS(рўйхат!G:G,рўйхат!A:A,A86,рўйхат!DD:DD,1,рўйхат!E:E,$L$4)+SUMIFS(рўйхат!G:G,рўйхат!A:A,A86,рўйхат!DD:DD,1,рўйхат!E:E,$M$4)</f>
        <v/>
      </c>
      <c r="N86" s="335">
        <f>+SUMIFS(рўйхат!CR:CR,рўйхат!A:A,A86,рўйхат!DD:DD,1,рўйхат!E:E,$L$4)+SUMIFS(рўйхат!CR:CR,рўйхат!A:A,A86,рўйхат!DD:DD,1,рўйхат!E:E,$M$4)</f>
        <v/>
      </c>
      <c r="O86" s="332">
        <f>+SUMIFS(рўйхат!CS:CS,рўйхат!A:A,A86,рўйхат!DD:DD,1,рўйхат!E:E,$L$4)+SUMIFS(рўйхат!CS:CS,рўйхат!A:A,A86,рўйхат!DD:DD,1,рўйхат!E:E,$M$4)</f>
        <v/>
      </c>
      <c r="P86" s="332">
        <f>+IFERROR(O86/$M86,0)*100</f>
        <v/>
      </c>
      <c r="Q86" s="333">
        <f>+SUMIFS(рўйхат!F:F,рўйхат!A:A,A86,рўйхат!DD:DD,1,рўйхат!E:E,$Q$4)</f>
        <v/>
      </c>
      <c r="R86" s="334">
        <f>+SUMIFS(рўйхат!G:G,рўйхат!A:A,A86,рўйхат!DD:DD,1,рўйхат!E:E,$Q$4)</f>
        <v/>
      </c>
      <c r="S86" s="330">
        <f>+SUMIFS(рўйхат!CR:CR,рўйхат!A:A,A86,рўйхат!DD:DD,1,рўйхат!E:E,$Q$4)</f>
        <v/>
      </c>
      <c r="T86" s="331">
        <f>+SUMIFS(рўйхат!CS:CS,рўйхат!A:A,A86,рўйхат!DD:DD,1,рўйхат!E:E,$Q$4)</f>
        <v/>
      </c>
      <c r="U86" s="332">
        <f>+IFERROR(T86/$R86,0)*100</f>
        <v/>
      </c>
      <c r="V86" s="329">
        <f>+SUMIFS(рўйхат!F:F,рўйхат!A:A,A86,рўйхат!DD:DD,1,рўйхат!E:E,$V$4)</f>
        <v/>
      </c>
      <c r="W86" s="186">
        <f>+SUMIFS(рўйхат!G:G,рўйхат!A:A,A86,рўйхат!DD:DD,1,рўйхат!E:E,$V$4)</f>
        <v/>
      </c>
      <c r="X86" s="330">
        <f>+SUMIFS(рўйхат!CR:CR,рўйхат!A:A,A86,рўйхат!DD:DD,1,рўйхат!E:E,$V$4)</f>
        <v/>
      </c>
      <c r="Y86" s="330">
        <f>+SUMIFS(рўйхат!CS:CS,рўйхат!A:A,A86,рўйхат!DD:DD,1,рўйхат!E:E,$V$4)</f>
        <v/>
      </c>
      <c r="Z86" s="336">
        <f>+IFERROR(Y86/$W86,0)*100</f>
        <v/>
      </c>
    </row>
    <row r="87" ht="51" customHeight="1" s="245">
      <c r="A87" s="135" t="n"/>
      <c r="B87" s="135" t="n"/>
      <c r="C87" s="135" t="n"/>
      <c r="D87" s="258" t="inlineStr">
        <is>
          <t>ЖАМҒАРМА</t>
        </is>
      </c>
      <c r="E87" s="221" t="n"/>
      <c r="F87" s="221" t="n"/>
      <c r="G87" s="221" t="n"/>
      <c r="H87" s="221" t="n"/>
      <c r="I87" s="221" t="n"/>
      <c r="J87" s="221" t="n"/>
      <c r="K87" s="221" t="n"/>
      <c r="L87" s="221" t="n"/>
      <c r="M87" s="221" t="n"/>
      <c r="N87" s="221" t="n"/>
      <c r="O87" s="221" t="n"/>
      <c r="P87" s="221" t="n"/>
      <c r="Q87" s="221" t="n"/>
      <c r="R87" s="221" t="n"/>
      <c r="S87" s="221" t="n"/>
      <c r="T87" s="221" t="n"/>
      <c r="U87" s="221" t="n"/>
      <c r="V87" s="221" t="n"/>
      <c r="W87" s="221" t="n"/>
      <c r="X87" s="221" t="n"/>
      <c r="Y87" s="221" t="n"/>
      <c r="Z87" s="222" t="n"/>
    </row>
    <row r="88" ht="45" customHeight="1" s="245">
      <c r="A88" s="135" t="n"/>
      <c r="B88" s="135" t="n"/>
      <c r="C88" s="135" t="n"/>
      <c r="D88" s="180" t="inlineStr">
        <is>
          <t>ЖАМИ:</t>
        </is>
      </c>
      <c r="E88" s="191">
        <f>+SUM(E89:E90)</f>
        <v/>
      </c>
      <c r="F88" s="192">
        <f>+SUM(F89:F90)</f>
        <v/>
      </c>
      <c r="G88" s="191">
        <f>+SUM(G89:G90)</f>
        <v/>
      </c>
      <c r="H88" s="192">
        <f>+SUM(H89:H90)</f>
        <v/>
      </c>
      <c r="I88" s="337">
        <f>+SUM(I89:I90)</f>
        <v/>
      </c>
      <c r="J88" s="338">
        <f>+SUM(J89:J90)</f>
        <v/>
      </c>
      <c r="K88" s="318">
        <f>+IFERROR(J88/$H88,0)*100</f>
        <v/>
      </c>
      <c r="L88" s="191">
        <f>+SUM(L89:L90)</f>
        <v/>
      </c>
      <c r="M88" s="192">
        <f>+SUM(M89:M90)</f>
        <v/>
      </c>
      <c r="N88" s="337">
        <f>+SUM(N89:N90)</f>
        <v/>
      </c>
      <c r="O88" s="338">
        <f>+SUM(O89:O90)</f>
        <v/>
      </c>
      <c r="P88" s="318">
        <f>+IFERROR(O88/$H88,0)*100</f>
        <v/>
      </c>
      <c r="Q88" s="191">
        <f>+SUM(Q89:Q90)</f>
        <v/>
      </c>
      <c r="R88" s="192">
        <f>+SUM(R89:R90)</f>
        <v/>
      </c>
      <c r="S88" s="337">
        <f>+SUM(S89:S90)</f>
        <v/>
      </c>
      <c r="T88" s="338">
        <f>+SUM(T89:T90)</f>
        <v/>
      </c>
      <c r="U88" s="318">
        <f>+IFERROR(T88/$H88,0)*100</f>
        <v/>
      </c>
      <c r="V88" s="191">
        <f>+SUM(V89:V90)</f>
        <v/>
      </c>
      <c r="W88" s="192">
        <f>+SUM(W89:W90)</f>
        <v/>
      </c>
      <c r="X88" s="337">
        <f>+SUM(X89:X90)</f>
        <v/>
      </c>
      <c r="Y88" s="338">
        <f>+SUM(Y89:Y90)</f>
        <v/>
      </c>
      <c r="Z88" s="319">
        <f>+IFERROR(Y88/$H88,0)*100</f>
        <v/>
      </c>
    </row>
    <row r="89" ht="33" customHeight="1" s="245">
      <c r="A89" s="148" t="n">
        <v>204635198</v>
      </c>
      <c r="B89" s="148" t="n">
        <v>7</v>
      </c>
      <c r="C89" s="148" t="inlineStr">
        <is>
          <t>Жамғарма</t>
        </is>
      </c>
      <c r="D89" s="167" t="inlineStr">
        <is>
          <t>Эл-юрт умиди жамғармаси</t>
        </is>
      </c>
      <c r="E89" s="154">
        <f>+SUMIF(рўйхат!A:A,A89,рўйхат!F:F)</f>
        <v/>
      </c>
      <c r="F89" s="153">
        <f>+SUMIF(рўйхат!A:A,A89,рўйхат!G:G)</f>
        <v/>
      </c>
      <c r="G89" s="320">
        <f>+L89+Q89+V89</f>
        <v/>
      </c>
      <c r="H89" s="153">
        <f>+M89+R89+W89</f>
        <v/>
      </c>
      <c r="I89" s="321">
        <f>+N89+S89+X89</f>
        <v/>
      </c>
      <c r="J89" s="322">
        <f>+O89+T89+Y89</f>
        <v/>
      </c>
      <c r="K89" s="323">
        <f>+IFERROR(J89/$H89,0)*100</f>
        <v/>
      </c>
      <c r="L89" s="324">
        <f>+SUMIFS(рўйхат!F:F,рўйхат!A:A,A89,рўйхат!DD:DD,1,рўйхат!E:E,$L$4)+SUMIFS(рўйхат!F:F,рўйхат!A:A,A89,рўйхат!DD:DD,1,рўйхат!E:E,$M$4)</f>
        <v/>
      </c>
      <c r="M89" s="325">
        <f>+SUMIFS(рўйхат!G:G,рўйхат!A:A,A89,рўйхат!DD:DD,1,рўйхат!E:E,$L$4)+SUMIFS(рўйхат!G:G,рўйхат!A:A,A89,рўйхат!DD:DD,1,рўйхат!E:E,$M$4)</f>
        <v/>
      </c>
      <c r="N89" s="326">
        <f>+SUMIFS(рўйхат!CR:CR,рўйхат!A:A,A89,рўйхат!DD:DD,1,рўйхат!E:E,$L$4)+SUMIFS(рўйхат!CR:CR,рўйхат!A:A,A89,рўйхат!DD:DD,1,рўйхат!E:E,$M$4)</f>
        <v/>
      </c>
      <c r="O89" s="323">
        <f>+SUMIFS(рўйхат!CS:CS,рўйхат!A:A,A89,рўйхат!DD:DD,1,рўйхат!E:E,$L$4)+SUMIFS(рўйхат!CS:CS,рўйхат!A:A,A89,рўйхат!DD:DD,1,рўйхат!E:E,$M$4)</f>
        <v/>
      </c>
      <c r="P89" s="323">
        <f>+IFERROR(O89/$M89,0)*100</f>
        <v/>
      </c>
      <c r="Q89" s="324">
        <f>+SUMIFS(рўйхат!F:F,рўйхат!A:A,A89,рўйхат!DD:DD,1,рўйхат!E:E,$Q$4)</f>
        <v/>
      </c>
      <c r="R89" s="325">
        <f>+SUMIFS(рўйхат!G:G,рўйхат!A:A,A89,рўйхат!DD:DD,1,рўйхат!E:E,$Q$4)</f>
        <v/>
      </c>
      <c r="S89" s="321">
        <f>+SUMIFS(рўйхат!CR:CR,рўйхат!A:A,A89,рўйхат!DD:DD,1,рўйхат!E:E,$Q$4)</f>
        <v/>
      </c>
      <c r="T89" s="322">
        <f>+SUMIFS(рўйхат!CS:CS,рўйхат!A:A,A89,рўйхат!DD:DD,1,рўйхат!E:E,$Q$4)</f>
        <v/>
      </c>
      <c r="U89" s="323">
        <f>+IFERROR(T89/$R89,0)*100</f>
        <v/>
      </c>
      <c r="V89" s="320">
        <f>+SUMIFS(рўйхат!F:F,рўйхат!A:A,A89,рўйхат!DD:DD,1,рўйхат!E:E,$V$4)</f>
        <v/>
      </c>
      <c r="W89" s="153">
        <f>+SUMIFS(рўйхат!G:G,рўйхат!A:A,A89,рўйхат!DD:DD,1,рўйхат!E:E,$V$4)</f>
        <v/>
      </c>
      <c r="X89" s="321">
        <f>+SUMIFS(рўйхат!CR:CR,рўйхат!A:A,A89,рўйхат!DD:DD,1,рўйхат!E:E,$V$4)</f>
        <v/>
      </c>
      <c r="Y89" s="321">
        <f>+SUMIFS(рўйхат!CS:CS,рўйхат!A:A,A89,рўйхат!DD:DD,1,рўйхат!E:E,$V$4)</f>
        <v/>
      </c>
      <c r="Z89" s="327">
        <f>+IFERROR(Y89/$W89,0)*100</f>
        <v/>
      </c>
    </row>
    <row r="90" ht="33" customHeight="1" s="245">
      <c r="A90" s="148" t="n">
        <v>205403264</v>
      </c>
      <c r="B90" s="148" t="n">
        <v>7</v>
      </c>
      <c r="C90" s="148" t="inlineStr">
        <is>
          <t>Жамғарма</t>
        </is>
      </c>
      <c r="D90" s="328" t="inlineStr">
        <is>
          <t>Бюджетдан ташқари Пенсия жамғармаси</t>
        </is>
      </c>
      <c r="E90" s="185">
        <f>+SUMIF(рўйхат!A:A,A90,рўйхат!F:F)</f>
        <v/>
      </c>
      <c r="F90" s="186">
        <f>+SUMIF(рўйхат!A:A,A90,рўйхат!G:G)</f>
        <v/>
      </c>
      <c r="G90" s="329">
        <f>+L90+Q90+V90</f>
        <v/>
      </c>
      <c r="H90" s="186">
        <f>+M90+R90+W90</f>
        <v/>
      </c>
      <c r="I90" s="330">
        <f>+N90+S90+X90</f>
        <v/>
      </c>
      <c r="J90" s="331">
        <f>+O90+T90+Y90</f>
        <v/>
      </c>
      <c r="K90" s="332">
        <f>+IFERROR(J90/$H90,0)*100</f>
        <v/>
      </c>
      <c r="L90" s="333">
        <f>+SUMIFS(рўйхат!F:F,рўйхат!A:A,A90,рўйхат!DD:DD,1,рўйхат!E:E,$L$4)+SUMIFS(рўйхат!F:F,рўйхат!A:A,A90,рўйхат!DD:DD,1,рўйхат!E:E,$M$4)</f>
        <v/>
      </c>
      <c r="M90" s="334">
        <f>+SUMIFS(рўйхат!G:G,рўйхат!A:A,A90,рўйхат!DD:DD,1,рўйхат!E:E,$L$4)+SUMIFS(рўйхат!G:G,рўйхат!A:A,A90,рўйхат!DD:DD,1,рўйхат!E:E,$M$4)</f>
        <v/>
      </c>
      <c r="N90" s="335">
        <f>+SUMIFS(рўйхат!CR:CR,рўйхат!A:A,A90,рўйхат!DD:DD,1,рўйхат!E:E,$L$4)+SUMIFS(рўйхат!CR:CR,рўйхат!A:A,A90,рўйхат!DD:DD,1,рўйхат!E:E,$M$4)</f>
        <v/>
      </c>
      <c r="O90" s="332">
        <f>+SUMIFS(рўйхат!CS:CS,рўйхат!A:A,A90,рўйхат!DD:DD,1,рўйхат!E:E,$L$4)+SUMIFS(рўйхат!CS:CS,рўйхат!A:A,A90,рўйхат!DD:DD,1,рўйхат!E:E,$M$4)</f>
        <v/>
      </c>
      <c r="P90" s="332">
        <f>+IFERROR(O90/$M90,0)*100</f>
        <v/>
      </c>
      <c r="Q90" s="333">
        <f>+SUMIFS(рўйхат!F:F,рўйхат!A:A,A90,рўйхат!DD:DD,1,рўйхат!E:E,$Q$4)</f>
        <v/>
      </c>
      <c r="R90" s="334">
        <f>+SUMIFS(рўйхат!G:G,рўйхат!A:A,A90,рўйхат!DD:DD,1,рўйхат!E:E,$Q$4)</f>
        <v/>
      </c>
      <c r="S90" s="330">
        <f>+SUMIFS(рўйхат!CR:CR,рўйхат!A:A,A90,рўйхат!DD:DD,1,рўйхат!E:E,$Q$4)</f>
        <v/>
      </c>
      <c r="T90" s="331">
        <f>+SUMIFS(рўйхат!CS:CS,рўйхат!A:A,A90,рўйхат!DD:DD,1,рўйхат!E:E,$Q$4)</f>
        <v/>
      </c>
      <c r="U90" s="332">
        <f>+IFERROR(T90/$R90,0)*100</f>
        <v/>
      </c>
      <c r="V90" s="329">
        <f>+SUMIFS(рўйхат!F:F,рўйхат!A:A,A90,рўйхат!DD:DD,1,рўйхат!E:E,$V$4)</f>
        <v/>
      </c>
      <c r="W90" s="186">
        <f>+SUMIFS(рўйхат!G:G,рўйхат!A:A,A90,рўйхат!DD:DD,1,рўйхат!E:E,$V$4)</f>
        <v/>
      </c>
      <c r="X90" s="330">
        <f>+SUMIFS(рўйхат!CR:CR,рўйхат!A:A,A90,рўйхат!DD:DD,1,рўйхат!E:E,$V$4)</f>
        <v/>
      </c>
      <c r="Y90" s="330">
        <f>+SUMIFS(рўйхат!CS:CS,рўйхат!A:A,A90,рўйхат!DD:DD,1,рўйхат!E:E,$V$4)</f>
        <v/>
      </c>
      <c r="Z90" s="336">
        <f>+IFERROR(Y90/$W90,0)*100</f>
        <v/>
      </c>
    </row>
    <row r="91" ht="51" customHeight="1" s="245">
      <c r="A91" s="135" t="n"/>
      <c r="B91" s="135" t="n"/>
      <c r="C91" s="135" t="n"/>
      <c r="D91" s="258" t="inlineStr">
        <is>
          <t>МАРКАЗИЙ МУАССАСАЛАР</t>
        </is>
      </c>
      <c r="E91" s="221" t="n"/>
      <c r="F91" s="221" t="n"/>
      <c r="G91" s="221" t="n"/>
      <c r="H91" s="221" t="n"/>
      <c r="I91" s="221" t="n"/>
      <c r="J91" s="221" t="n"/>
      <c r="K91" s="221" t="n"/>
      <c r="L91" s="221" t="n"/>
      <c r="M91" s="221" t="n"/>
      <c r="N91" s="221" t="n"/>
      <c r="O91" s="221" t="n"/>
      <c r="P91" s="221" t="n"/>
      <c r="Q91" s="221" t="n"/>
      <c r="R91" s="221" t="n"/>
      <c r="S91" s="221" t="n"/>
      <c r="T91" s="221" t="n"/>
      <c r="U91" s="221" t="n"/>
      <c r="V91" s="221" t="n"/>
      <c r="W91" s="221" t="n"/>
      <c r="X91" s="221" t="n"/>
      <c r="Y91" s="221" t="n"/>
      <c r="Z91" s="222" t="n"/>
    </row>
    <row r="92" ht="45" customHeight="1" s="245">
      <c r="A92" s="135" t="n"/>
      <c r="B92" s="135" t="n"/>
      <c r="C92" s="135" t="n"/>
      <c r="D92" s="180" t="inlineStr">
        <is>
          <t>ЖАМИ:</t>
        </is>
      </c>
      <c r="E92" s="191">
        <f>+SUM(E93:E94)</f>
        <v/>
      </c>
      <c r="F92" s="192">
        <f>+SUM(F93:F94)</f>
        <v/>
      </c>
      <c r="G92" s="191">
        <f>+SUM(G93:G94)</f>
        <v/>
      </c>
      <c r="H92" s="192">
        <f>+SUM(H93:H94)</f>
        <v/>
      </c>
      <c r="I92" s="337">
        <f>+SUM(I93:I94)</f>
        <v/>
      </c>
      <c r="J92" s="338">
        <f>+SUM(J93:J94)</f>
        <v/>
      </c>
      <c r="K92" s="318">
        <f>+IFERROR(J92/$H92,0)*100</f>
        <v/>
      </c>
      <c r="L92" s="191">
        <f>+SUM(L93:L94)</f>
        <v/>
      </c>
      <c r="M92" s="192">
        <f>+SUM(M93:M94)</f>
        <v/>
      </c>
      <c r="N92" s="337">
        <f>+SUM(N93:N94)</f>
        <v/>
      </c>
      <c r="O92" s="338">
        <f>+SUM(O93:O94)</f>
        <v/>
      </c>
      <c r="P92" s="318">
        <f>+IFERROR(O92/$H92,0)*100</f>
        <v/>
      </c>
      <c r="Q92" s="191">
        <f>+SUM(Q93:Q94)</f>
        <v/>
      </c>
      <c r="R92" s="192">
        <f>+SUM(R93:R94)</f>
        <v/>
      </c>
      <c r="S92" s="337">
        <f>+SUM(S93:S94)</f>
        <v/>
      </c>
      <c r="T92" s="338">
        <f>+SUM(T93:T94)</f>
        <v/>
      </c>
      <c r="U92" s="318">
        <f>+IFERROR(T92/$H92,0)*100</f>
        <v/>
      </c>
      <c r="V92" s="191">
        <f>+SUM(V93:V94)</f>
        <v/>
      </c>
      <c r="W92" s="192">
        <f>+SUM(W93:W94)</f>
        <v/>
      </c>
      <c r="X92" s="337">
        <f>+SUM(X93:X94)</f>
        <v/>
      </c>
      <c r="Y92" s="338">
        <f>+SUM(Y93:Y94)</f>
        <v/>
      </c>
      <c r="Z92" s="319">
        <f>+IFERROR(Y92/$H92,0)*100</f>
        <v/>
      </c>
    </row>
    <row r="93" ht="33" customHeight="1" s="245">
      <c r="A93" s="148" t="n">
        <v>201155766</v>
      </c>
      <c r="B93" s="148" t="n">
        <v>8</v>
      </c>
      <c r="C93" s="148" t="inlineStr">
        <is>
          <t>Марказий муассасалар</t>
        </is>
      </c>
      <c r="D93" s="167" t="inlineStr">
        <is>
          <t>Республика Маънавият ва маърифат маркази</t>
        </is>
      </c>
      <c r="E93" s="154">
        <f>+SUMIF(рўйхат!A:A,A93,рўйхат!F:F)</f>
        <v/>
      </c>
      <c r="F93" s="153">
        <f>+SUMIF(рўйхат!A:A,A93,рўйхат!G:G)</f>
        <v/>
      </c>
      <c r="G93" s="320">
        <f>+L93+Q93+V93</f>
        <v/>
      </c>
      <c r="H93" s="153">
        <f>+M93+R93+W93</f>
        <v/>
      </c>
      <c r="I93" s="321">
        <f>+N93+S93+X93</f>
        <v/>
      </c>
      <c r="J93" s="322">
        <f>+O93+T93+Y93</f>
        <v/>
      </c>
      <c r="K93" s="323">
        <f>+IFERROR(J93/$H93,0)*100</f>
        <v/>
      </c>
      <c r="L93" s="324">
        <f>+SUMIFS(рўйхат!F:F,рўйхат!A:A,A93,рўйхат!DD:DD,1,рўйхат!E:E,$L$4)+SUMIFS(рўйхат!F:F,рўйхат!A:A,A93,рўйхат!DD:DD,1,рўйхат!E:E,$M$4)</f>
        <v/>
      </c>
      <c r="M93" s="325">
        <f>+SUMIFS(рўйхат!G:G,рўйхат!A:A,A93,рўйхат!DD:DD,1,рўйхат!E:E,$L$4)+SUMIFS(рўйхат!G:G,рўйхат!A:A,A93,рўйхат!DD:DD,1,рўйхат!E:E,$M$4)</f>
        <v/>
      </c>
      <c r="N93" s="326">
        <f>+SUMIFS(рўйхат!CR:CR,рўйхат!A:A,A93,рўйхат!DD:DD,1,рўйхат!E:E,$L$4)+SUMIFS(рўйхат!CR:CR,рўйхат!A:A,A93,рўйхат!DD:DD,1,рўйхат!E:E,$M$4)</f>
        <v/>
      </c>
      <c r="O93" s="323">
        <f>+SUMIFS(рўйхат!CS:CS,рўйхат!A:A,A93,рўйхат!DD:DD,1,рўйхат!E:E,$L$4)+SUMIFS(рўйхат!CS:CS,рўйхат!A:A,A93,рўйхат!DD:DD,1,рўйхат!E:E,$M$4)</f>
        <v/>
      </c>
      <c r="P93" s="323">
        <f>+IFERROR(O93/$M93,0)*100</f>
        <v/>
      </c>
      <c r="Q93" s="324">
        <f>+SUMIFS(рўйхат!F:F,рўйхат!A:A,A93,рўйхат!DD:DD,1,рўйхат!E:E,$Q$4)</f>
        <v/>
      </c>
      <c r="R93" s="325">
        <f>+SUMIFS(рўйхат!G:G,рўйхат!A:A,A93,рўйхат!DD:DD,1,рўйхат!E:E,$Q$4)</f>
        <v/>
      </c>
      <c r="S93" s="321">
        <f>+SUMIFS(рўйхат!CR:CR,рўйхат!A:A,A93,рўйхат!DD:DD,1,рўйхат!E:E,$Q$4)</f>
        <v/>
      </c>
      <c r="T93" s="322">
        <f>+SUMIFS(рўйхат!CS:CS,рўйхат!A:A,A93,рўйхат!DD:DD,1,рўйхат!E:E,$Q$4)</f>
        <v/>
      </c>
      <c r="U93" s="323">
        <f>+IFERROR(T93/$R93,0)*100</f>
        <v/>
      </c>
      <c r="V93" s="320">
        <f>+SUMIFS(рўйхат!F:F,рўйхат!A:A,A93,рўйхат!DD:DD,1,рўйхат!E:E,$V$4)</f>
        <v/>
      </c>
      <c r="W93" s="153">
        <f>+SUMIFS(рўйхат!G:G,рўйхат!A:A,A93,рўйхат!DD:DD,1,рўйхат!E:E,$V$4)</f>
        <v/>
      </c>
      <c r="X93" s="321">
        <f>+SUMIFS(рўйхат!CR:CR,рўйхат!A:A,A93,рўйхат!DD:DD,1,рўйхат!E:E,$V$4)</f>
        <v/>
      </c>
      <c r="Y93" s="321">
        <f>+SUMIFS(рўйхат!CS:CS,рўйхат!A:A,A93,рўйхат!DD:DD,1,рўйхат!E:E,$V$4)</f>
        <v/>
      </c>
      <c r="Z93" s="327">
        <f>+IFERROR(Y93/$W93,0)*100</f>
        <v/>
      </c>
    </row>
    <row r="94" ht="33" customHeight="1" s="245">
      <c r="A94" s="148" t="n">
        <v>202136654</v>
      </c>
      <c r="B94" s="148" t="n">
        <v>8</v>
      </c>
      <c r="C94" s="148" t="inlineStr">
        <is>
          <t>Марказий муассасалар</t>
        </is>
      </c>
      <c r="D94" s="328" t="inlineStr">
        <is>
          <t>Инсон ҳуқуқлари бўйича Ўзбекистон Республикаси Миллий маркази</t>
        </is>
      </c>
      <c r="E94" s="185">
        <f>+SUMIF(рўйхат!A:A,A94,рўйхат!F:F)</f>
        <v/>
      </c>
      <c r="F94" s="186">
        <f>+SUMIF(рўйхат!A:A,A94,рўйхат!G:G)</f>
        <v/>
      </c>
      <c r="G94" s="329">
        <f>+L94+Q94+V94</f>
        <v/>
      </c>
      <c r="H94" s="186">
        <f>+M94+R94+W94</f>
        <v/>
      </c>
      <c r="I94" s="330">
        <f>+N94+S94+X94</f>
        <v/>
      </c>
      <c r="J94" s="331">
        <f>+O94+T94+Y94</f>
        <v/>
      </c>
      <c r="K94" s="332">
        <f>+IFERROR(J94/$H94,0)*100</f>
        <v/>
      </c>
      <c r="L94" s="333">
        <f>+SUMIFS(рўйхат!F:F,рўйхат!A:A,A94,рўйхат!DD:DD,1,рўйхат!E:E,$L$4)+SUMIFS(рўйхат!F:F,рўйхат!A:A,A94,рўйхат!DD:DD,1,рўйхат!E:E,$M$4)</f>
        <v/>
      </c>
      <c r="M94" s="334">
        <f>+SUMIFS(рўйхат!G:G,рўйхат!A:A,A94,рўйхат!DD:DD,1,рўйхат!E:E,$L$4)+SUMIFS(рўйхат!G:G,рўйхат!A:A,A94,рўйхат!DD:DD,1,рўйхат!E:E,$M$4)</f>
        <v/>
      </c>
      <c r="N94" s="335">
        <f>+SUMIFS(рўйхат!CR:CR,рўйхат!A:A,A94,рўйхат!DD:DD,1,рўйхат!E:E,$L$4)+SUMIFS(рўйхат!CR:CR,рўйхат!A:A,A94,рўйхат!DD:DD,1,рўйхат!E:E,$M$4)</f>
        <v/>
      </c>
      <c r="O94" s="332">
        <f>+SUMIFS(рўйхат!CS:CS,рўйхат!A:A,A94,рўйхат!DD:DD,1,рўйхат!E:E,$L$4)+SUMIFS(рўйхат!CS:CS,рўйхат!A:A,A94,рўйхат!DD:DD,1,рўйхат!E:E,$M$4)</f>
        <v/>
      </c>
      <c r="P94" s="332">
        <f>+IFERROR(O94/$M94,0)*100</f>
        <v/>
      </c>
      <c r="Q94" s="333">
        <f>+SUMIFS(рўйхат!F:F,рўйхат!A:A,A94,рўйхат!DD:DD,1,рўйхат!E:E,$Q$4)</f>
        <v/>
      </c>
      <c r="R94" s="334">
        <f>+SUMIFS(рўйхат!G:G,рўйхат!A:A,A94,рўйхат!DD:DD,1,рўйхат!E:E,$Q$4)</f>
        <v/>
      </c>
      <c r="S94" s="330">
        <f>+SUMIFS(рўйхат!CR:CR,рўйхат!A:A,A94,рўйхат!DD:DD,1,рўйхат!E:E,$Q$4)</f>
        <v/>
      </c>
      <c r="T94" s="331">
        <f>+SUMIFS(рўйхат!CS:CS,рўйхат!A:A,A94,рўйхат!DD:DD,1,рўйхат!E:E,$Q$4)</f>
        <v/>
      </c>
      <c r="U94" s="332">
        <f>+IFERROR(T94/$R94,0)*100</f>
        <v/>
      </c>
      <c r="V94" s="329">
        <f>+SUMIFS(рўйхат!F:F,рўйхат!A:A,A94,рўйхат!DD:DD,1,рўйхат!E:E,$V$4)</f>
        <v/>
      </c>
      <c r="W94" s="186">
        <f>+SUMIFS(рўйхат!G:G,рўйхат!A:A,A94,рўйхат!DD:DD,1,рўйхат!E:E,$V$4)</f>
        <v/>
      </c>
      <c r="X94" s="330">
        <f>+SUMIFS(рўйхат!CR:CR,рўйхат!A:A,A94,рўйхат!DD:DD,1,рўйхат!E:E,$V$4)</f>
        <v/>
      </c>
      <c r="Y94" s="330">
        <f>+SUMIFS(рўйхат!CS:CS,рўйхат!A:A,A94,рўйхат!DD:DD,1,рўйхат!E:E,$V$4)</f>
        <v/>
      </c>
      <c r="Z94" s="336">
        <f>+IFERROR(Y94/$W94,0)*100</f>
        <v/>
      </c>
    </row>
    <row r="95" ht="51" customHeight="1" s="245">
      <c r="A95" s="135" t="n"/>
      <c r="B95" s="135" t="n"/>
      <c r="C95" s="135" t="n"/>
      <c r="D95" s="258" t="inlineStr">
        <is>
          <t>БАНКЛАР</t>
        </is>
      </c>
      <c r="E95" s="221" t="n"/>
      <c r="F95" s="221" t="n"/>
      <c r="G95" s="221" t="n"/>
      <c r="H95" s="221" t="n"/>
      <c r="I95" s="221" t="n"/>
      <c r="J95" s="221" t="n"/>
      <c r="K95" s="221" t="n"/>
      <c r="L95" s="221" t="n"/>
      <c r="M95" s="221" t="n"/>
      <c r="N95" s="221" t="n"/>
      <c r="O95" s="221" t="n"/>
      <c r="P95" s="221" t="n"/>
      <c r="Q95" s="221" t="n"/>
      <c r="R95" s="221" t="n"/>
      <c r="S95" s="221" t="n"/>
      <c r="T95" s="221" t="n"/>
      <c r="U95" s="221" t="n"/>
      <c r="V95" s="221" t="n"/>
      <c r="W95" s="221" t="n"/>
      <c r="X95" s="221" t="n"/>
      <c r="Y95" s="221" t="n"/>
      <c r="Z95" s="222" t="n"/>
    </row>
    <row r="96" ht="45" customHeight="1" s="245">
      <c r="A96" s="135" t="n"/>
      <c r="B96" s="135" t="n"/>
      <c r="C96" s="135" t="n"/>
      <c r="D96" s="180" t="inlineStr">
        <is>
          <t>ЖАМИ:</t>
        </is>
      </c>
      <c r="E96" s="191">
        <f>+SUM(E97:E106)</f>
        <v/>
      </c>
      <c r="F96" s="192">
        <f>+SUM(F97:F106)</f>
        <v/>
      </c>
      <c r="G96" s="191">
        <f>+SUM(G97:G106)</f>
        <v/>
      </c>
      <c r="H96" s="192">
        <f>+SUM(H97:H106)</f>
        <v/>
      </c>
      <c r="I96" s="337">
        <f>+SUM(I97:I106)</f>
        <v/>
      </c>
      <c r="J96" s="338">
        <f>+SUM(J97:J106)</f>
        <v/>
      </c>
      <c r="K96" s="318">
        <f>+IFERROR(J96/$H96,0)*100</f>
        <v/>
      </c>
      <c r="L96" s="191">
        <f>+SUM(L97:L106)</f>
        <v/>
      </c>
      <c r="M96" s="192">
        <f>+SUM(M97:M106)</f>
        <v/>
      </c>
      <c r="N96" s="337">
        <f>+SUM(N97:N106)</f>
        <v/>
      </c>
      <c r="O96" s="338">
        <f>+SUM(O97:O106)</f>
        <v/>
      </c>
      <c r="P96" s="318">
        <f>+IFERROR(O96/$H96,0)*100</f>
        <v/>
      </c>
      <c r="Q96" s="191">
        <f>+SUM(Q97:Q106)</f>
        <v/>
      </c>
      <c r="R96" s="192">
        <f>+SUM(R97:R106)</f>
        <v/>
      </c>
      <c r="S96" s="337">
        <f>+SUM(S97:S106)</f>
        <v/>
      </c>
      <c r="T96" s="338">
        <f>+SUM(T97:T106)</f>
        <v/>
      </c>
      <c r="U96" s="318">
        <f>+IFERROR(T96/$H96,0)*100</f>
        <v/>
      </c>
      <c r="V96" s="191">
        <f>+SUM(V97:V106)</f>
        <v/>
      </c>
      <c r="W96" s="192">
        <f>+SUM(W97:W106)</f>
        <v/>
      </c>
      <c r="X96" s="337">
        <f>+SUM(X97:X106)</f>
        <v/>
      </c>
      <c r="Y96" s="338">
        <f>+SUM(Y97:Y106)</f>
        <v/>
      </c>
      <c r="Z96" s="319">
        <f>+IFERROR(Y96/$H96,0)*100</f>
        <v/>
      </c>
    </row>
    <row r="97" ht="33" customHeight="1" s="245">
      <c r="A97" s="148" t="n">
        <v>201053774</v>
      </c>
      <c r="B97" s="148" t="n">
        <v>9</v>
      </c>
      <c r="C97" s="148" t="inlineStr">
        <is>
          <t>Банк</t>
        </is>
      </c>
      <c r="D97" s="167" t="inlineStr">
        <is>
          <t>Марказий банк</t>
        </is>
      </c>
      <c r="E97" s="154">
        <f>+SUMIF(рўйхат!A:A,A97,рўйхат!F:F)</f>
        <v/>
      </c>
      <c r="F97" s="153">
        <f>+SUMIF(рўйхат!A:A,A97,рўйхат!G:G)</f>
        <v/>
      </c>
      <c r="G97" s="320">
        <f>+L97+Q97+V97</f>
        <v/>
      </c>
      <c r="H97" s="153">
        <f>+M97+R97+W97</f>
        <v/>
      </c>
      <c r="I97" s="321">
        <f>+N97+S97+X97</f>
        <v/>
      </c>
      <c r="J97" s="322">
        <f>+O97+T97+Y97</f>
        <v/>
      </c>
      <c r="K97" s="323">
        <f>+IFERROR(J97/$H97,0)*100</f>
        <v/>
      </c>
      <c r="L97" s="324">
        <f>+SUMIFS(рўйхат!F:F,рўйхат!A:A,A97,рўйхат!DD:DD,1,рўйхат!E:E,$L$4)+SUMIFS(рўйхат!F:F,рўйхат!A:A,A97,рўйхат!DD:DD,1,рўйхат!E:E,$M$4)</f>
        <v/>
      </c>
      <c r="M97" s="325">
        <f>+SUMIFS(рўйхат!G:G,рўйхат!A:A,A97,рўйхат!DD:DD,1,рўйхат!E:E,$L$4)+SUMIFS(рўйхат!G:G,рўйхат!A:A,A97,рўйхат!DD:DD,1,рўйхат!E:E,$M$4)</f>
        <v/>
      </c>
      <c r="N97" s="326">
        <f>+SUMIFS(рўйхат!CR:CR,рўйхат!A:A,A97,рўйхат!DD:DD,1,рўйхат!E:E,$L$4)+SUMIFS(рўйхат!CR:CR,рўйхат!A:A,A97,рўйхат!DD:DD,1,рўйхат!E:E,$M$4)</f>
        <v/>
      </c>
      <c r="O97" s="323">
        <f>+SUMIFS(рўйхат!CS:CS,рўйхат!A:A,A97,рўйхат!DD:DD,1,рўйхат!E:E,$L$4)+SUMIFS(рўйхат!CS:CS,рўйхат!A:A,A97,рўйхат!DD:DD,1,рўйхат!E:E,$M$4)</f>
        <v/>
      </c>
      <c r="P97" s="323">
        <f>+IFERROR(O97/$M97,0)*100</f>
        <v/>
      </c>
      <c r="Q97" s="324">
        <f>+SUMIFS(рўйхат!F:F,рўйхат!A:A,A97,рўйхат!DD:DD,1,рўйхат!E:E,$Q$4)</f>
        <v/>
      </c>
      <c r="R97" s="325">
        <f>+SUMIFS(рўйхат!G:G,рўйхат!A:A,A97,рўйхат!DD:DD,1,рўйхат!E:E,$Q$4)</f>
        <v/>
      </c>
      <c r="S97" s="321">
        <f>+SUMIFS(рўйхат!CR:CR,рўйхат!A:A,A97,рўйхат!DD:DD,1,рўйхат!E:E,$Q$4)</f>
        <v/>
      </c>
      <c r="T97" s="322">
        <f>+SUMIFS(рўйхат!CS:CS,рўйхат!A:A,A97,рўйхат!DD:DD,1,рўйхат!E:E,$Q$4)</f>
        <v/>
      </c>
      <c r="U97" s="323">
        <f>+IFERROR(T97/$R97,0)*100</f>
        <v/>
      </c>
      <c r="V97" s="320">
        <f>+SUMIFS(рўйхат!F:F,рўйхат!A:A,A97,рўйхат!DD:DD,1,рўйхат!E:E,$V$4)</f>
        <v/>
      </c>
      <c r="W97" s="153">
        <f>+SUMIFS(рўйхат!G:G,рўйхат!A:A,A97,рўйхат!DD:DD,1,рўйхат!E:E,$V$4)</f>
        <v/>
      </c>
      <c r="X97" s="321">
        <f>+SUMIFS(рўйхат!CR:CR,рўйхат!A:A,A97,рўйхат!DD:DD,1,рўйхат!E:E,$V$4)</f>
        <v/>
      </c>
      <c r="Y97" s="321">
        <f>+SUMIFS(рўйхат!CS:CS,рўйхат!A:A,A97,рўйхат!DD:DD,1,рўйхат!E:E,$V$4)</f>
        <v/>
      </c>
      <c r="Z97" s="327">
        <f>+IFERROR(Y97/$W97,0)*100</f>
        <v/>
      </c>
    </row>
    <row r="98" ht="33" customHeight="1" s="245">
      <c r="A98" s="148" t="n">
        <v>200836354</v>
      </c>
      <c r="B98" s="148" t="n">
        <v>9</v>
      </c>
      <c r="C98" s="148" t="inlineStr">
        <is>
          <t>Банк</t>
        </is>
      </c>
      <c r="D98" s="167" t="inlineStr">
        <is>
          <t>"Ўзмиллийбанк" АЖ</t>
        </is>
      </c>
      <c r="E98" s="154">
        <f>+SUMIF(рўйхат!A:A,A98,рўйхат!F:F)</f>
        <v/>
      </c>
      <c r="F98" s="153">
        <f>+SUMIF(рўйхат!A:A,A98,рўйхат!G:G)</f>
        <v/>
      </c>
      <c r="G98" s="320">
        <f>+L98+Q98+V98</f>
        <v/>
      </c>
      <c r="H98" s="153">
        <f>+M98+R98+W98</f>
        <v/>
      </c>
      <c r="I98" s="321">
        <f>+N98+S98+X98</f>
        <v/>
      </c>
      <c r="J98" s="322">
        <f>+O98+T98+Y98</f>
        <v/>
      </c>
      <c r="K98" s="323">
        <f>+IFERROR(J98/$H98,0)*100</f>
        <v/>
      </c>
      <c r="L98" s="324">
        <f>+SUMIFS(рўйхат!F:F,рўйхат!A:A,A98,рўйхат!DD:DD,1,рўйхат!E:E,$L$4)+SUMIFS(рўйхат!F:F,рўйхат!A:A,A98,рўйхат!DD:DD,1,рўйхат!E:E,$M$4)</f>
        <v/>
      </c>
      <c r="M98" s="325">
        <f>+SUMIFS(рўйхат!G:G,рўйхат!A:A,A98,рўйхат!DD:DD,1,рўйхат!E:E,$L$4)+SUMIFS(рўйхат!G:G,рўйхат!A:A,A98,рўйхат!DD:DD,1,рўйхат!E:E,$M$4)</f>
        <v/>
      </c>
      <c r="N98" s="326">
        <f>+SUMIFS(рўйхат!CR:CR,рўйхат!A:A,A98,рўйхат!DD:DD,1,рўйхат!E:E,$L$4)+SUMIFS(рўйхат!CR:CR,рўйхат!A:A,A98,рўйхат!DD:DD,1,рўйхат!E:E,$M$4)</f>
        <v/>
      </c>
      <c r="O98" s="323">
        <f>+SUMIFS(рўйхат!CS:CS,рўйхат!A:A,A98,рўйхат!DD:DD,1,рўйхат!E:E,$L$4)+SUMIFS(рўйхат!CS:CS,рўйхат!A:A,A98,рўйхат!DD:DD,1,рўйхат!E:E,$M$4)</f>
        <v/>
      </c>
      <c r="P98" s="323">
        <f>+IFERROR(O98/$M98,0)*100</f>
        <v/>
      </c>
      <c r="Q98" s="324">
        <f>+SUMIFS(рўйхат!F:F,рўйхат!A:A,A98,рўйхат!DD:DD,1,рўйхат!E:E,$Q$4)</f>
        <v/>
      </c>
      <c r="R98" s="325">
        <f>+SUMIFS(рўйхат!G:G,рўйхат!A:A,A98,рўйхат!DD:DD,1,рўйхат!E:E,$Q$4)</f>
        <v/>
      </c>
      <c r="S98" s="321">
        <f>+SUMIFS(рўйхат!CR:CR,рўйхат!A:A,A98,рўйхат!DD:DD,1,рўйхат!E:E,$Q$4)</f>
        <v/>
      </c>
      <c r="T98" s="322">
        <f>+SUMIFS(рўйхат!CS:CS,рўйхат!A:A,A98,рўйхат!DD:DD,1,рўйхат!E:E,$Q$4)</f>
        <v/>
      </c>
      <c r="U98" s="323">
        <f>+IFERROR(T98/$R98,0)*100</f>
        <v/>
      </c>
      <c r="V98" s="320">
        <f>+SUMIFS(рўйхат!F:F,рўйхат!A:A,A98,рўйхат!DD:DD,1,рўйхат!E:E,$V$4)</f>
        <v/>
      </c>
      <c r="W98" s="153">
        <f>+SUMIFS(рўйхат!G:G,рўйхат!A:A,A98,рўйхат!DD:DD,1,рўйхат!E:E,$V$4)</f>
        <v/>
      </c>
      <c r="X98" s="321">
        <f>+SUMIFS(рўйхат!CR:CR,рўйхат!A:A,A98,рўйхат!DD:DD,1,рўйхат!E:E,$V$4)</f>
        <v/>
      </c>
      <c r="Y98" s="321">
        <f>+SUMIFS(рўйхат!CS:CS,рўйхат!A:A,A98,рўйхат!DD:DD,1,рўйхат!E:E,$V$4)</f>
        <v/>
      </c>
      <c r="Z98" s="327">
        <f>+IFERROR(Y98/$W98,0)*100</f>
        <v/>
      </c>
    </row>
    <row r="99" ht="33" customHeight="1" s="245">
      <c r="A99" s="148" t="n">
        <v>200833707</v>
      </c>
      <c r="B99" s="148" t="n">
        <v>9</v>
      </c>
      <c r="C99" s="148" t="inlineStr">
        <is>
          <t>Банк</t>
        </is>
      </c>
      <c r="D99" s="167" t="inlineStr">
        <is>
          <t>"Ўзсаноатқурилишбанк" АТБ</t>
        </is>
      </c>
      <c r="E99" s="154">
        <f>+SUMIF(рўйхат!A:A,A99,рўйхат!F:F)</f>
        <v/>
      </c>
      <c r="F99" s="153">
        <f>+SUMIF(рўйхат!A:A,A99,рўйхат!G:G)</f>
        <v/>
      </c>
      <c r="G99" s="320">
        <f>+L99+Q99+V99</f>
        <v/>
      </c>
      <c r="H99" s="153">
        <f>+M99+R99+W99</f>
        <v/>
      </c>
      <c r="I99" s="321">
        <f>+N99+S99+X99</f>
        <v/>
      </c>
      <c r="J99" s="322">
        <f>+O99+T99+Y99</f>
        <v/>
      </c>
      <c r="K99" s="323">
        <f>+IFERROR(J99/$H99,0)*100</f>
        <v/>
      </c>
      <c r="L99" s="324">
        <f>+SUMIFS(рўйхат!F:F,рўйхат!A:A,A99,рўйхат!DD:DD,1,рўйхат!E:E,$L$4)+SUMIFS(рўйхат!F:F,рўйхат!A:A,A99,рўйхат!DD:DD,1,рўйхат!E:E,$M$4)</f>
        <v/>
      </c>
      <c r="M99" s="325">
        <f>+SUMIFS(рўйхат!G:G,рўйхат!A:A,A99,рўйхат!DD:DD,1,рўйхат!E:E,$L$4)+SUMIFS(рўйхат!G:G,рўйхат!A:A,A99,рўйхат!DD:DD,1,рўйхат!E:E,$M$4)</f>
        <v/>
      </c>
      <c r="N99" s="326">
        <f>+SUMIFS(рўйхат!CR:CR,рўйхат!A:A,A99,рўйхат!DD:DD,1,рўйхат!E:E,$L$4)+SUMIFS(рўйхат!CR:CR,рўйхат!A:A,A99,рўйхат!DD:DD,1,рўйхат!E:E,$M$4)</f>
        <v/>
      </c>
      <c r="O99" s="323">
        <f>+SUMIFS(рўйхат!CS:CS,рўйхат!A:A,A99,рўйхат!DD:DD,1,рўйхат!E:E,$L$4)+SUMIFS(рўйхат!CS:CS,рўйхат!A:A,A99,рўйхат!DD:DD,1,рўйхат!E:E,$M$4)</f>
        <v/>
      </c>
      <c r="P99" s="323">
        <f>+IFERROR(O99/$M99,0)*100</f>
        <v/>
      </c>
      <c r="Q99" s="324">
        <f>+SUMIFS(рўйхат!F:F,рўйхат!A:A,A99,рўйхат!DD:DD,1,рўйхат!E:E,$Q$4)</f>
        <v/>
      </c>
      <c r="R99" s="325">
        <f>+SUMIFS(рўйхат!G:G,рўйхат!A:A,A99,рўйхат!DD:DD,1,рўйхат!E:E,$Q$4)</f>
        <v/>
      </c>
      <c r="S99" s="321">
        <f>+SUMIFS(рўйхат!CR:CR,рўйхат!A:A,A99,рўйхат!DD:DD,1,рўйхат!E:E,$Q$4)</f>
        <v/>
      </c>
      <c r="T99" s="322">
        <f>+SUMIFS(рўйхат!CS:CS,рўйхат!A:A,A99,рўйхат!DD:DD,1,рўйхат!E:E,$Q$4)</f>
        <v/>
      </c>
      <c r="U99" s="323">
        <f>+IFERROR(T99/$R99,0)*100</f>
        <v/>
      </c>
      <c r="V99" s="320">
        <f>+SUMIFS(рўйхат!F:F,рўйхат!A:A,A99,рўйхат!DD:DD,1,рўйхат!E:E,$V$4)</f>
        <v/>
      </c>
      <c r="W99" s="153">
        <f>+SUMIFS(рўйхат!G:G,рўйхат!A:A,A99,рўйхат!DD:DD,1,рўйхат!E:E,$V$4)</f>
        <v/>
      </c>
      <c r="X99" s="321">
        <f>+SUMIFS(рўйхат!CR:CR,рўйхат!A:A,A99,рўйхат!DD:DD,1,рўйхат!E:E,$V$4)</f>
        <v/>
      </c>
      <c r="Y99" s="321">
        <f>+SUMIFS(рўйхат!CS:CS,рўйхат!A:A,A99,рўйхат!DD:DD,1,рўйхат!E:E,$V$4)</f>
        <v/>
      </c>
      <c r="Z99" s="327">
        <f>+IFERROR(Y99/$W99,0)*100</f>
        <v/>
      </c>
    </row>
    <row r="100" ht="33" customHeight="1" s="245">
      <c r="A100" s="148" t="n">
        <v>207243390</v>
      </c>
      <c r="B100" s="148" t="n">
        <v>9</v>
      </c>
      <c r="C100" s="148" t="inlineStr">
        <is>
          <t>Банк</t>
        </is>
      </c>
      <c r="D100" s="167" t="inlineStr">
        <is>
          <t>"Агробанк" АТБ</t>
        </is>
      </c>
      <c r="E100" s="154">
        <f>+SUMIF(рўйхат!A:A,A100,рўйхат!F:F)</f>
        <v/>
      </c>
      <c r="F100" s="153">
        <f>+SUMIF(рўйхат!A:A,A100,рўйхат!G:G)</f>
        <v/>
      </c>
      <c r="G100" s="320">
        <f>+L100+Q100+V100</f>
        <v/>
      </c>
      <c r="H100" s="153">
        <f>+M100+R100+W100</f>
        <v/>
      </c>
      <c r="I100" s="321">
        <f>+N100+S100+X100</f>
        <v/>
      </c>
      <c r="J100" s="322">
        <f>+O100+T100+Y100</f>
        <v/>
      </c>
      <c r="K100" s="323">
        <f>+IFERROR(J100/$H100,0)*100</f>
        <v/>
      </c>
      <c r="L100" s="324">
        <f>+SUMIFS(рўйхат!F:F,рўйхат!A:A,A100,рўйхат!DD:DD,1,рўйхат!E:E,$L$4)+SUMIFS(рўйхат!F:F,рўйхат!A:A,A100,рўйхат!DD:DD,1,рўйхат!E:E,$M$4)</f>
        <v/>
      </c>
      <c r="M100" s="325">
        <f>+SUMIFS(рўйхат!G:G,рўйхат!A:A,A100,рўйхат!DD:DD,1,рўйхат!E:E,$L$4)+SUMIFS(рўйхат!G:G,рўйхат!A:A,A100,рўйхат!DD:DD,1,рўйхат!E:E,$M$4)</f>
        <v/>
      </c>
      <c r="N100" s="326">
        <f>+SUMIFS(рўйхат!CR:CR,рўйхат!A:A,A100,рўйхат!DD:DD,1,рўйхат!E:E,$L$4)+SUMIFS(рўйхат!CR:CR,рўйхат!A:A,A100,рўйхат!DD:DD,1,рўйхат!E:E,$M$4)</f>
        <v/>
      </c>
      <c r="O100" s="323">
        <f>+SUMIFS(рўйхат!CS:CS,рўйхат!A:A,A100,рўйхат!DD:DD,1,рўйхат!E:E,$L$4)+SUMIFS(рўйхат!CS:CS,рўйхат!A:A,A100,рўйхат!DD:DD,1,рўйхат!E:E,$M$4)</f>
        <v/>
      </c>
      <c r="P100" s="323">
        <f>+IFERROR(O100/$M100,0)*100</f>
        <v/>
      </c>
      <c r="Q100" s="324">
        <f>+SUMIFS(рўйхат!F:F,рўйхат!A:A,A100,рўйхат!DD:DD,1,рўйхат!E:E,$Q$4)</f>
        <v/>
      </c>
      <c r="R100" s="325">
        <f>+SUMIFS(рўйхат!G:G,рўйхат!A:A,A100,рўйхат!DD:DD,1,рўйхат!E:E,$Q$4)</f>
        <v/>
      </c>
      <c r="S100" s="321">
        <f>+SUMIFS(рўйхат!CR:CR,рўйхат!A:A,A100,рўйхат!DD:DD,1,рўйхат!E:E,$Q$4)</f>
        <v/>
      </c>
      <c r="T100" s="322">
        <f>+SUMIFS(рўйхат!CS:CS,рўйхат!A:A,A100,рўйхат!DD:DD,1,рўйхат!E:E,$Q$4)</f>
        <v/>
      </c>
      <c r="U100" s="323">
        <f>+IFERROR(T100/$R100,0)*100</f>
        <v/>
      </c>
      <c r="V100" s="320">
        <f>+SUMIFS(рўйхат!F:F,рўйхат!A:A,A100,рўйхат!DD:DD,1,рўйхат!E:E,$V$4)</f>
        <v/>
      </c>
      <c r="W100" s="153">
        <f>+SUMIFS(рўйхат!G:G,рўйхат!A:A,A100,рўйхат!DD:DD,1,рўйхат!E:E,$V$4)</f>
        <v/>
      </c>
      <c r="X100" s="321">
        <f>+SUMIFS(рўйхат!CR:CR,рўйхат!A:A,A100,рўйхат!DD:DD,1,рўйхат!E:E,$V$4)</f>
        <v/>
      </c>
      <c r="Y100" s="321">
        <f>+SUMIFS(рўйхат!CS:CS,рўйхат!A:A,A100,рўйхат!DD:DD,1,рўйхат!E:E,$V$4)</f>
        <v/>
      </c>
      <c r="Z100" s="327">
        <f>+IFERROR(Y100/$W100,0)*100</f>
        <v/>
      </c>
    </row>
    <row r="101" ht="33" customHeight="1" s="245">
      <c r="A101" s="148" t="n">
        <v>201589828</v>
      </c>
      <c r="B101" s="148" t="n">
        <v>9</v>
      </c>
      <c r="C101" s="148" t="inlineStr">
        <is>
          <t>Банк</t>
        </is>
      </c>
      <c r="D101" s="167" t="inlineStr">
        <is>
          <t>"Асакабанк" АЖ</t>
        </is>
      </c>
      <c r="E101" s="154">
        <f>+SUMIF(рўйхат!A:A,A101,рўйхат!F:F)</f>
        <v/>
      </c>
      <c r="F101" s="153">
        <f>+SUMIF(рўйхат!A:A,A101,рўйхат!G:G)</f>
        <v/>
      </c>
      <c r="G101" s="320">
        <f>+L101+Q101+V101</f>
        <v/>
      </c>
      <c r="H101" s="153">
        <f>+M101+R101+W101</f>
        <v/>
      </c>
      <c r="I101" s="321">
        <f>+N101+S101+X101</f>
        <v/>
      </c>
      <c r="J101" s="322">
        <f>+O101+T101+Y101</f>
        <v/>
      </c>
      <c r="K101" s="323">
        <f>+IFERROR(J101/$H101,0)*100</f>
        <v/>
      </c>
      <c r="L101" s="324">
        <f>+SUMIFS(рўйхат!F:F,рўйхат!A:A,A101,рўйхат!DD:DD,1,рўйхат!E:E,$L$4)+SUMIFS(рўйхат!F:F,рўйхат!A:A,A101,рўйхат!DD:DD,1,рўйхат!E:E,$M$4)</f>
        <v/>
      </c>
      <c r="M101" s="325">
        <f>+SUMIFS(рўйхат!G:G,рўйхат!A:A,A101,рўйхат!DD:DD,1,рўйхат!E:E,$L$4)+SUMIFS(рўйхат!G:G,рўйхат!A:A,A101,рўйхат!DD:DD,1,рўйхат!E:E,$M$4)</f>
        <v/>
      </c>
      <c r="N101" s="326">
        <f>+SUMIFS(рўйхат!CR:CR,рўйхат!A:A,A101,рўйхат!DD:DD,1,рўйхат!E:E,$L$4)+SUMIFS(рўйхат!CR:CR,рўйхат!A:A,A101,рўйхат!DD:DD,1,рўйхат!E:E,$M$4)</f>
        <v/>
      </c>
      <c r="O101" s="323">
        <f>+SUMIFS(рўйхат!CS:CS,рўйхат!A:A,A101,рўйхат!DD:DD,1,рўйхат!E:E,$L$4)+SUMIFS(рўйхат!CS:CS,рўйхат!A:A,A101,рўйхат!DD:DD,1,рўйхат!E:E,$M$4)</f>
        <v/>
      </c>
      <c r="P101" s="323">
        <f>+IFERROR(O101/$M101,0)*100</f>
        <v/>
      </c>
      <c r="Q101" s="324">
        <f>+SUMIFS(рўйхат!F:F,рўйхат!A:A,A101,рўйхат!DD:DD,1,рўйхат!E:E,$Q$4)</f>
        <v/>
      </c>
      <c r="R101" s="325">
        <f>+SUMIFS(рўйхат!G:G,рўйхат!A:A,A101,рўйхат!DD:DD,1,рўйхат!E:E,$Q$4)</f>
        <v/>
      </c>
      <c r="S101" s="321">
        <f>+SUMIFS(рўйхат!CR:CR,рўйхат!A:A,A101,рўйхат!DD:DD,1,рўйхат!E:E,$Q$4)</f>
        <v/>
      </c>
      <c r="T101" s="322">
        <f>+SUMIFS(рўйхат!CS:CS,рўйхат!A:A,A101,рўйхат!DD:DD,1,рўйхат!E:E,$Q$4)</f>
        <v/>
      </c>
      <c r="U101" s="323">
        <f>+IFERROR(T101/$R101,0)*100</f>
        <v/>
      </c>
      <c r="V101" s="320">
        <f>+SUMIFS(рўйхат!F:F,рўйхат!A:A,A101,рўйхат!DD:DD,1,рўйхат!E:E,$V$4)</f>
        <v/>
      </c>
      <c r="W101" s="153">
        <f>+SUMIFS(рўйхат!G:G,рўйхат!A:A,A101,рўйхат!DD:DD,1,рўйхат!E:E,$V$4)</f>
        <v/>
      </c>
      <c r="X101" s="321">
        <f>+SUMIFS(рўйхат!CR:CR,рўйхат!A:A,A101,рўйхат!DD:DD,1,рўйхат!E:E,$V$4)</f>
        <v/>
      </c>
      <c r="Y101" s="321">
        <f>+SUMIFS(рўйхат!CS:CS,рўйхат!A:A,A101,рўйхат!DD:DD,1,рўйхат!E:E,$V$4)</f>
        <v/>
      </c>
      <c r="Z101" s="327">
        <f>+IFERROR(Y101/$W101,0)*100</f>
        <v/>
      </c>
    </row>
    <row r="102" ht="33" customHeight="1" s="245">
      <c r="A102" s="148" t="n">
        <v>206916313</v>
      </c>
      <c r="B102" s="148" t="n">
        <v>9</v>
      </c>
      <c r="C102" s="148" t="inlineStr">
        <is>
          <t>Банк</t>
        </is>
      </c>
      <c r="D102" s="167" t="inlineStr">
        <is>
          <t>"Бизнесни ривожлантириш банки" АТБ</t>
        </is>
      </c>
      <c r="E102" s="154">
        <f>+SUMIF(рўйхат!A:A,A102,рўйхат!F:F)</f>
        <v/>
      </c>
      <c r="F102" s="153">
        <f>+SUMIF(рўйхат!A:A,A102,рўйхат!G:G)</f>
        <v/>
      </c>
      <c r="G102" s="320">
        <f>+L102+Q102+V102</f>
        <v/>
      </c>
      <c r="H102" s="153">
        <f>+M102+R102+W102</f>
        <v/>
      </c>
      <c r="I102" s="321">
        <f>+N102+S102+X102</f>
        <v/>
      </c>
      <c r="J102" s="322">
        <f>+O102+T102+Y102</f>
        <v/>
      </c>
      <c r="K102" s="323">
        <f>+IFERROR(J102/$H102,0)*100</f>
        <v/>
      </c>
      <c r="L102" s="324">
        <f>+SUMIFS(рўйхат!F:F,рўйхат!A:A,A102,рўйхат!DD:DD,1,рўйхат!E:E,$L$4)+SUMIFS(рўйхат!F:F,рўйхат!A:A,A102,рўйхат!DD:DD,1,рўйхат!E:E,$M$4)</f>
        <v/>
      </c>
      <c r="M102" s="325">
        <f>+SUMIFS(рўйхат!G:G,рўйхат!A:A,A102,рўйхат!DD:DD,1,рўйхат!E:E,$L$4)+SUMIFS(рўйхат!G:G,рўйхат!A:A,A102,рўйхат!DD:DD,1,рўйхат!E:E,$M$4)</f>
        <v/>
      </c>
      <c r="N102" s="326">
        <f>+SUMIFS(рўйхат!CR:CR,рўйхат!A:A,A102,рўйхат!DD:DD,1,рўйхат!E:E,$L$4)+SUMIFS(рўйхат!CR:CR,рўйхат!A:A,A102,рўйхат!DD:DD,1,рўйхат!E:E,$M$4)</f>
        <v/>
      </c>
      <c r="O102" s="323">
        <f>+SUMIFS(рўйхат!CS:CS,рўйхат!A:A,A102,рўйхат!DD:DD,1,рўйхат!E:E,$L$4)+SUMIFS(рўйхат!CS:CS,рўйхат!A:A,A102,рўйхат!DD:DD,1,рўйхат!E:E,$M$4)</f>
        <v/>
      </c>
      <c r="P102" s="323">
        <f>+IFERROR(O102/$M102,0)*100</f>
        <v/>
      </c>
      <c r="Q102" s="324">
        <f>+SUMIFS(рўйхат!F:F,рўйхат!A:A,A102,рўйхат!DD:DD,1,рўйхат!E:E,$Q$4)</f>
        <v/>
      </c>
      <c r="R102" s="325">
        <f>+SUMIFS(рўйхат!G:G,рўйхат!A:A,A102,рўйхат!DD:DD,1,рўйхат!E:E,$Q$4)</f>
        <v/>
      </c>
      <c r="S102" s="321">
        <f>+SUMIFS(рўйхат!CR:CR,рўйхат!A:A,A102,рўйхат!DD:DD,1,рўйхат!E:E,$Q$4)</f>
        <v/>
      </c>
      <c r="T102" s="322">
        <f>+SUMIFS(рўйхат!CS:CS,рўйхат!A:A,A102,рўйхат!DD:DD,1,рўйхат!E:E,$Q$4)</f>
        <v/>
      </c>
      <c r="U102" s="323">
        <f>+IFERROR(T102/$R102,0)*100</f>
        <v/>
      </c>
      <c r="V102" s="320">
        <f>+SUMIFS(рўйхат!F:F,рўйхат!A:A,A102,рўйхат!DD:DD,1,рўйхат!E:E,$V$4)</f>
        <v/>
      </c>
      <c r="W102" s="153">
        <f>+SUMIFS(рўйхат!G:G,рўйхат!A:A,A102,рўйхат!DD:DD,1,рўйхат!E:E,$V$4)</f>
        <v/>
      </c>
      <c r="X102" s="321">
        <f>+SUMIFS(рўйхат!CR:CR,рўйхат!A:A,A102,рўйхат!DD:DD,1,рўйхат!E:E,$V$4)</f>
        <v/>
      </c>
      <c r="Y102" s="321">
        <f>+SUMIFS(рўйхат!CS:CS,рўйхат!A:A,A102,рўйхат!DD:DD,1,рўйхат!E:E,$V$4)</f>
        <v/>
      </c>
      <c r="Z102" s="327">
        <f>+IFERROR(Y102/$W102,0)*100</f>
        <v/>
      </c>
    </row>
    <row r="103" ht="33" customHeight="1" s="245">
      <c r="A103" s="148" t="n">
        <v>200547792</v>
      </c>
      <c r="B103" s="148" t="n">
        <v>9</v>
      </c>
      <c r="C103" s="148" t="inlineStr">
        <is>
          <t>Банк</t>
        </is>
      </c>
      <c r="D103" s="167" t="inlineStr">
        <is>
          <t>"Микрокредитбанк" АТБ</t>
        </is>
      </c>
      <c r="E103" s="154">
        <f>+SUMIF(рўйхат!A:A,A103,рўйхат!F:F)</f>
        <v/>
      </c>
      <c r="F103" s="153">
        <f>+SUMIF(рўйхат!A:A,A103,рўйхат!G:G)</f>
        <v/>
      </c>
      <c r="G103" s="320">
        <f>+L103+Q103+V103</f>
        <v/>
      </c>
      <c r="H103" s="153">
        <f>+M103+R103+W103</f>
        <v/>
      </c>
      <c r="I103" s="321">
        <f>+N103+S103+X103</f>
        <v/>
      </c>
      <c r="J103" s="322">
        <f>+O103+T103+Y103</f>
        <v/>
      </c>
      <c r="K103" s="323">
        <f>+IFERROR(J103/$H103,0)*100</f>
        <v/>
      </c>
      <c r="L103" s="324">
        <f>+SUMIFS(рўйхат!F:F,рўйхат!A:A,A103,рўйхат!DD:DD,1,рўйхат!E:E,$L$4)+SUMIFS(рўйхат!F:F,рўйхат!A:A,A103,рўйхат!DD:DD,1,рўйхат!E:E,$M$4)</f>
        <v/>
      </c>
      <c r="M103" s="325">
        <f>+SUMIFS(рўйхат!G:G,рўйхат!A:A,A103,рўйхат!DD:DD,1,рўйхат!E:E,$L$4)+SUMIFS(рўйхат!G:G,рўйхат!A:A,A103,рўйхат!DD:DD,1,рўйхат!E:E,$M$4)</f>
        <v/>
      </c>
      <c r="N103" s="326">
        <f>+SUMIFS(рўйхат!CR:CR,рўйхат!A:A,A103,рўйхат!DD:DD,1,рўйхат!E:E,$L$4)+SUMIFS(рўйхат!CR:CR,рўйхат!A:A,A103,рўйхат!DD:DD,1,рўйхат!E:E,$M$4)</f>
        <v/>
      </c>
      <c r="O103" s="323">
        <f>+SUMIFS(рўйхат!CS:CS,рўйхат!A:A,A103,рўйхат!DD:DD,1,рўйхат!E:E,$L$4)+SUMIFS(рўйхат!CS:CS,рўйхат!A:A,A103,рўйхат!DD:DD,1,рўйхат!E:E,$M$4)</f>
        <v/>
      </c>
      <c r="P103" s="323">
        <f>+IFERROR(O103/$M103,0)*100</f>
        <v/>
      </c>
      <c r="Q103" s="324">
        <f>+SUMIFS(рўйхат!F:F,рўйхат!A:A,A103,рўйхат!DD:DD,1,рўйхат!E:E,$Q$4)</f>
        <v/>
      </c>
      <c r="R103" s="325">
        <f>+SUMIFS(рўйхат!G:G,рўйхат!A:A,A103,рўйхат!DD:DD,1,рўйхат!E:E,$Q$4)</f>
        <v/>
      </c>
      <c r="S103" s="321">
        <f>+SUMIFS(рўйхат!CR:CR,рўйхат!A:A,A103,рўйхат!DD:DD,1,рўйхат!E:E,$Q$4)</f>
        <v/>
      </c>
      <c r="T103" s="322">
        <f>+SUMIFS(рўйхат!CS:CS,рўйхат!A:A,A103,рўйхат!DD:DD,1,рўйхат!E:E,$Q$4)</f>
        <v/>
      </c>
      <c r="U103" s="323">
        <f>+IFERROR(T103/$R103,0)*100</f>
        <v/>
      </c>
      <c r="V103" s="320">
        <f>+SUMIFS(рўйхат!F:F,рўйхат!A:A,A103,рўйхат!DD:DD,1,рўйхат!E:E,$V$4)</f>
        <v/>
      </c>
      <c r="W103" s="153">
        <f>+SUMIFS(рўйхат!G:G,рўйхат!A:A,A103,рўйхат!DD:DD,1,рўйхат!E:E,$V$4)</f>
        <v/>
      </c>
      <c r="X103" s="321">
        <f>+SUMIFS(рўйхат!CR:CR,рўйхат!A:A,A103,рўйхат!DD:DD,1,рўйхат!E:E,$V$4)</f>
        <v/>
      </c>
      <c r="Y103" s="321">
        <f>+SUMIFS(рўйхат!CS:CS,рўйхат!A:A,A103,рўйхат!DD:DD,1,рўйхат!E:E,$V$4)</f>
        <v/>
      </c>
      <c r="Z103" s="327">
        <f>+IFERROR(Y103/$W103,0)*100</f>
        <v/>
      </c>
    </row>
    <row r="104" ht="33" customHeight="1" s="245">
      <c r="A104" s="148" t="n">
        <v>200829053</v>
      </c>
      <c r="B104" s="148" t="n">
        <v>9</v>
      </c>
      <c r="C104" s="148" t="inlineStr">
        <is>
          <t>Банк</t>
        </is>
      </c>
      <c r="D104" s="167" t="inlineStr">
        <is>
          <t>"Алоқабанк" АТ</t>
        </is>
      </c>
      <c r="E104" s="154">
        <f>+SUMIF(рўйхат!A:A,A104,рўйхат!F:F)</f>
        <v/>
      </c>
      <c r="F104" s="153">
        <f>+SUMIF(рўйхат!A:A,A104,рўйхат!G:G)</f>
        <v/>
      </c>
      <c r="G104" s="320">
        <f>+L104+Q104+V104</f>
        <v/>
      </c>
      <c r="H104" s="153">
        <f>+M104+R104+W104</f>
        <v/>
      </c>
      <c r="I104" s="321">
        <f>+N104+S104+X104</f>
        <v/>
      </c>
      <c r="J104" s="322">
        <f>+O104+T104+Y104</f>
        <v/>
      </c>
      <c r="K104" s="323">
        <f>+IFERROR(J104/$H104,0)*100</f>
        <v/>
      </c>
      <c r="L104" s="324">
        <f>+SUMIFS(рўйхат!F:F,рўйхат!A:A,A104,рўйхат!DD:DD,1,рўйхат!E:E,$L$4)+SUMIFS(рўйхат!F:F,рўйхат!A:A,A104,рўйхат!DD:DD,1,рўйхат!E:E,$M$4)</f>
        <v/>
      </c>
      <c r="M104" s="325">
        <f>+SUMIFS(рўйхат!G:G,рўйхат!A:A,A104,рўйхат!DD:DD,1,рўйхат!E:E,$L$4)+SUMIFS(рўйхат!G:G,рўйхат!A:A,A104,рўйхат!DD:DD,1,рўйхат!E:E,$M$4)</f>
        <v/>
      </c>
      <c r="N104" s="326">
        <f>+SUMIFS(рўйхат!CR:CR,рўйхат!A:A,A104,рўйхат!DD:DD,1,рўйхат!E:E,$L$4)+SUMIFS(рўйхат!CR:CR,рўйхат!A:A,A104,рўйхат!DD:DD,1,рўйхат!E:E,$M$4)</f>
        <v/>
      </c>
      <c r="O104" s="323">
        <f>+SUMIFS(рўйхат!CS:CS,рўйхат!A:A,A104,рўйхат!DD:DD,1,рўйхат!E:E,$L$4)+SUMIFS(рўйхат!CS:CS,рўйхат!A:A,A104,рўйхат!DD:DD,1,рўйхат!E:E,$M$4)</f>
        <v/>
      </c>
      <c r="P104" s="323">
        <f>+IFERROR(O104/$M104,0)*100</f>
        <v/>
      </c>
      <c r="Q104" s="324">
        <f>+SUMIFS(рўйхат!F:F,рўйхат!A:A,A104,рўйхат!DD:DD,1,рўйхат!E:E,$Q$4)</f>
        <v/>
      </c>
      <c r="R104" s="325">
        <f>+SUMIFS(рўйхат!G:G,рўйхат!A:A,A104,рўйхат!DD:DD,1,рўйхат!E:E,$Q$4)</f>
        <v/>
      </c>
      <c r="S104" s="321">
        <f>+SUMIFS(рўйхат!CR:CR,рўйхат!A:A,A104,рўйхат!DD:DD,1,рўйхат!E:E,$Q$4)</f>
        <v/>
      </c>
      <c r="T104" s="322">
        <f>+SUMIFS(рўйхат!CS:CS,рўйхат!A:A,A104,рўйхат!DD:DD,1,рўйхат!E:E,$Q$4)</f>
        <v/>
      </c>
      <c r="U104" s="323">
        <f>+IFERROR(T104/$R104,0)*100</f>
        <v/>
      </c>
      <c r="V104" s="320">
        <f>+SUMIFS(рўйхат!F:F,рўйхат!A:A,A104,рўйхат!DD:DD,1,рўйхат!E:E,$V$4)</f>
        <v/>
      </c>
      <c r="W104" s="153">
        <f>+SUMIFS(рўйхат!G:G,рўйхат!A:A,A104,рўйхат!DD:DD,1,рўйхат!E:E,$V$4)</f>
        <v/>
      </c>
      <c r="X104" s="321">
        <f>+SUMIFS(рўйхат!CR:CR,рўйхат!A:A,A104,рўйхат!DD:DD,1,рўйхат!E:E,$V$4)</f>
        <v/>
      </c>
      <c r="Y104" s="321">
        <f>+SUMIFS(рўйхат!CS:CS,рўйхат!A:A,A104,рўйхат!DD:DD,1,рўйхат!E:E,$V$4)</f>
        <v/>
      </c>
      <c r="Z104" s="327">
        <f>+IFERROR(Y104/$W104,0)*100</f>
        <v/>
      </c>
    </row>
    <row r="105" ht="33" customHeight="1" s="245">
      <c r="A105" s="148" t="n">
        <v>201055108</v>
      </c>
      <c r="B105" s="148" t="n">
        <v>9</v>
      </c>
      <c r="C105" s="148" t="inlineStr">
        <is>
          <t>Банк</t>
        </is>
      </c>
      <c r="D105" s="167" t="inlineStr">
        <is>
          <t>"Туронбанк" АТБ</t>
        </is>
      </c>
      <c r="E105" s="154">
        <f>+SUMIF(рўйхат!A:A,A105,рўйхат!F:F)</f>
        <v/>
      </c>
      <c r="F105" s="153">
        <f>+SUMIF(рўйхат!A:A,A105,рўйхат!G:G)</f>
        <v/>
      </c>
      <c r="G105" s="320">
        <f>+L105+Q105+V105</f>
        <v/>
      </c>
      <c r="H105" s="153">
        <f>+M105+R105+W105</f>
        <v/>
      </c>
      <c r="I105" s="321">
        <f>+N105+S105+X105</f>
        <v/>
      </c>
      <c r="J105" s="322">
        <f>+O105+T105+Y105</f>
        <v/>
      </c>
      <c r="K105" s="323">
        <f>+IFERROR(J105/$H105,0)*100</f>
        <v/>
      </c>
      <c r="L105" s="324">
        <f>+SUMIFS(рўйхат!F:F,рўйхат!A:A,A105,рўйхат!DD:DD,1,рўйхат!E:E,$L$4)+SUMIFS(рўйхат!F:F,рўйхат!A:A,A105,рўйхат!DD:DD,1,рўйхат!E:E,$M$4)</f>
        <v/>
      </c>
      <c r="M105" s="325">
        <f>+SUMIFS(рўйхат!G:G,рўйхат!A:A,A105,рўйхат!DD:DD,1,рўйхат!E:E,$L$4)+SUMIFS(рўйхат!G:G,рўйхат!A:A,A105,рўйхат!DD:DD,1,рўйхат!E:E,$M$4)</f>
        <v/>
      </c>
      <c r="N105" s="326">
        <f>+SUMIFS(рўйхат!CR:CR,рўйхат!A:A,A105,рўйхат!DD:DD,1,рўйхат!E:E,$L$4)+SUMIFS(рўйхат!CR:CR,рўйхат!A:A,A105,рўйхат!DD:DD,1,рўйхат!E:E,$M$4)</f>
        <v/>
      </c>
      <c r="O105" s="323">
        <f>+SUMIFS(рўйхат!CS:CS,рўйхат!A:A,A105,рўйхат!DD:DD,1,рўйхат!E:E,$L$4)+SUMIFS(рўйхат!CS:CS,рўйхат!A:A,A105,рўйхат!DD:DD,1,рўйхат!E:E,$M$4)</f>
        <v/>
      </c>
      <c r="P105" s="323">
        <f>+IFERROR(O105/$M105,0)*100</f>
        <v/>
      </c>
      <c r="Q105" s="324">
        <f>+SUMIFS(рўйхат!F:F,рўйхат!A:A,A105,рўйхат!DD:DD,1,рўйхат!E:E,$Q$4)</f>
        <v/>
      </c>
      <c r="R105" s="325">
        <f>+SUMIFS(рўйхат!G:G,рўйхат!A:A,A105,рўйхат!DD:DD,1,рўйхат!E:E,$Q$4)</f>
        <v/>
      </c>
      <c r="S105" s="321">
        <f>+SUMIFS(рўйхат!CR:CR,рўйхат!A:A,A105,рўйхат!DD:DD,1,рўйхат!E:E,$Q$4)</f>
        <v/>
      </c>
      <c r="T105" s="322">
        <f>+SUMIFS(рўйхат!CS:CS,рўйхат!A:A,A105,рўйхат!DD:DD,1,рўйхат!E:E,$Q$4)</f>
        <v/>
      </c>
      <c r="U105" s="323">
        <f>+IFERROR(T105/$R105,0)*100</f>
        <v/>
      </c>
      <c r="V105" s="320">
        <f>+SUMIFS(рўйхат!F:F,рўйхат!A:A,A105,рўйхат!DD:DD,1,рўйхат!E:E,$V$4)</f>
        <v/>
      </c>
      <c r="W105" s="153">
        <f>+SUMIFS(рўйхат!G:G,рўйхат!A:A,A105,рўйхат!DD:DD,1,рўйхат!E:E,$V$4)</f>
        <v/>
      </c>
      <c r="X105" s="321">
        <f>+SUMIFS(рўйхат!CR:CR,рўйхат!A:A,A105,рўйхат!DD:DD,1,рўйхат!E:E,$V$4)</f>
        <v/>
      </c>
      <c r="Y105" s="321">
        <f>+SUMIFS(рўйхат!CS:CS,рўйхат!A:A,A105,рўйхат!DD:DD,1,рўйхат!E:E,$V$4)</f>
        <v/>
      </c>
      <c r="Z105" s="327">
        <f>+IFERROR(Y105/$W105,0)*100</f>
        <v/>
      </c>
    </row>
    <row r="106" ht="33" customHeight="1" s="245">
      <c r="A106" s="148" t="n">
        <v>207215726</v>
      </c>
      <c r="B106" s="148" t="n">
        <v>9</v>
      </c>
      <c r="C106" s="148" t="inlineStr">
        <is>
          <t>Банк</t>
        </is>
      </c>
      <c r="D106" s="328" t="inlineStr">
        <is>
          <t>АТ Халқ банк</t>
        </is>
      </c>
      <c r="E106" s="185">
        <f>+SUMIF(рўйхат!A:A,A106,рўйхат!F:F)</f>
        <v/>
      </c>
      <c r="F106" s="186">
        <f>+SUMIF(рўйхат!A:A,A106,рўйхат!G:G)</f>
        <v/>
      </c>
      <c r="G106" s="329">
        <f>+L106+Q106+V106</f>
        <v/>
      </c>
      <c r="H106" s="186">
        <f>+M106+R106+W106</f>
        <v/>
      </c>
      <c r="I106" s="330">
        <f>+N106+S106+X106</f>
        <v/>
      </c>
      <c r="J106" s="331">
        <f>+O106+T106+Y106</f>
        <v/>
      </c>
      <c r="K106" s="332">
        <f>+IFERROR(J106/$H106,0)*100</f>
        <v/>
      </c>
      <c r="L106" s="333">
        <f>+SUMIFS(рўйхат!F:F,рўйхат!A:A,A106,рўйхат!DD:DD,1,рўйхат!E:E,$L$4)+SUMIFS(рўйхат!F:F,рўйхат!A:A,A106,рўйхат!DD:DD,1,рўйхат!E:E,$M$4)</f>
        <v/>
      </c>
      <c r="M106" s="334">
        <f>+SUMIFS(рўйхат!G:G,рўйхат!A:A,A106,рўйхат!DD:DD,1,рўйхат!E:E,$L$4)+SUMIFS(рўйхат!G:G,рўйхат!A:A,A106,рўйхат!DD:DD,1,рўйхат!E:E,$M$4)</f>
        <v/>
      </c>
      <c r="N106" s="335">
        <f>+SUMIFS(рўйхат!CR:CR,рўйхат!A:A,A106,рўйхат!DD:DD,1,рўйхат!E:E,$L$4)+SUMIFS(рўйхат!CR:CR,рўйхат!A:A,A106,рўйхат!DD:DD,1,рўйхат!E:E,$M$4)</f>
        <v/>
      </c>
      <c r="O106" s="332">
        <f>+SUMIFS(рўйхат!CS:CS,рўйхат!A:A,A106,рўйхат!DD:DD,1,рўйхат!E:E,$L$4)+SUMIFS(рўйхат!CS:CS,рўйхат!A:A,A106,рўйхат!DD:DD,1,рўйхат!E:E,$M$4)</f>
        <v/>
      </c>
      <c r="P106" s="332">
        <f>+IFERROR(O106/$M106,0)*100</f>
        <v/>
      </c>
      <c r="Q106" s="333">
        <f>+SUMIFS(рўйхат!F:F,рўйхат!A:A,A106,рўйхат!DD:DD,1,рўйхат!E:E,$Q$4)</f>
        <v/>
      </c>
      <c r="R106" s="334">
        <f>+SUMIFS(рўйхат!G:G,рўйхат!A:A,A106,рўйхат!DD:DD,1,рўйхат!E:E,$Q$4)</f>
        <v/>
      </c>
      <c r="S106" s="330">
        <f>+SUMIFS(рўйхат!CR:CR,рўйхат!A:A,A106,рўйхат!DD:DD,1,рўйхат!E:E,$Q$4)</f>
        <v/>
      </c>
      <c r="T106" s="331">
        <f>+SUMIFS(рўйхат!CS:CS,рўйхат!A:A,A106,рўйхат!DD:DD,1,рўйхат!E:E,$Q$4)</f>
        <v/>
      </c>
      <c r="U106" s="332">
        <f>+IFERROR(T106/$R106,0)*100</f>
        <v/>
      </c>
      <c r="V106" s="329">
        <f>+SUMIFS(рўйхат!F:F,рўйхат!A:A,A106,рўйхат!DD:DD,1,рўйхат!E:E,$V$4)</f>
        <v/>
      </c>
      <c r="W106" s="186">
        <f>+SUMIFS(рўйхат!G:G,рўйхат!A:A,A106,рўйхат!DD:DD,1,рўйхат!E:E,$V$4)</f>
        <v/>
      </c>
      <c r="X106" s="330">
        <f>+SUMIFS(рўйхат!CR:CR,рўйхат!A:A,A106,рўйхат!DD:DD,1,рўйхат!E:E,$V$4)</f>
        <v/>
      </c>
      <c r="Y106" s="330">
        <f>+SUMIFS(рўйхат!CS:CS,рўйхат!A:A,A106,рўйхат!DD:DD,1,рўйхат!E:E,$V$4)</f>
        <v/>
      </c>
      <c r="Z106" s="336">
        <f>+IFERROR(Y106/$W106,0)*100</f>
        <v/>
      </c>
    </row>
    <row r="107" ht="51" customHeight="1" s="245">
      <c r="A107" s="135" t="n"/>
      <c r="B107" s="135" t="n"/>
      <c r="C107" s="135" t="n"/>
      <c r="D107" s="258" t="inlineStr">
        <is>
          <t>Давлат улуши 50 фоиздан ортиқ корхоналар</t>
        </is>
      </c>
      <c r="E107" s="221" t="n"/>
      <c r="F107" s="221" t="n"/>
      <c r="G107" s="221" t="n"/>
      <c r="H107" s="221" t="n"/>
      <c r="I107" s="221" t="n"/>
      <c r="J107" s="221" t="n"/>
      <c r="K107" s="221" t="n"/>
      <c r="L107" s="221" t="n"/>
      <c r="M107" s="221" t="n"/>
      <c r="N107" s="221" t="n"/>
      <c r="O107" s="221" t="n"/>
      <c r="P107" s="221" t="n"/>
      <c r="Q107" s="221" t="n"/>
      <c r="R107" s="221" t="n"/>
      <c r="S107" s="221" t="n"/>
      <c r="T107" s="221" t="n"/>
      <c r="U107" s="221" t="n"/>
      <c r="V107" s="221" t="n"/>
      <c r="W107" s="221" t="n"/>
      <c r="X107" s="221" t="n"/>
      <c r="Y107" s="221" t="n"/>
      <c r="Z107" s="222" t="n"/>
    </row>
    <row r="108" ht="45" customHeight="1" s="245">
      <c r="A108" s="135" t="n"/>
      <c r="B108" s="135" t="n"/>
      <c r="C108" s="135" t="n"/>
      <c r="D108" s="180" t="inlineStr">
        <is>
          <t>ЖАМИ:</t>
        </is>
      </c>
      <c r="E108" s="191">
        <f>+SUM(E109:E148)</f>
        <v/>
      </c>
      <c r="F108" s="192">
        <f>+SUM(F109:F148)</f>
        <v/>
      </c>
      <c r="G108" s="191">
        <f>+SUM(G109:G148)</f>
        <v/>
      </c>
      <c r="H108" s="192">
        <f>+SUM(H109:H148)</f>
        <v/>
      </c>
      <c r="I108" s="191">
        <f>+SUM(I109:I148)</f>
        <v/>
      </c>
      <c r="J108" s="192">
        <f>+SUM(J109:J148)</f>
        <v/>
      </c>
      <c r="K108" s="318">
        <f>+IFERROR(J108/$H108,0)*100</f>
        <v/>
      </c>
      <c r="L108" s="191">
        <f>+SUM(L109:L148)</f>
        <v/>
      </c>
      <c r="M108" s="192">
        <f>+SUM(M109:M148)</f>
        <v/>
      </c>
      <c r="N108" s="191">
        <f>+SUM(N109:N148)</f>
        <v/>
      </c>
      <c r="O108" s="192">
        <f>+SUM(O109:O148)</f>
        <v/>
      </c>
      <c r="P108" s="318">
        <f>+IFERROR(O108/$H108,0)*100</f>
        <v/>
      </c>
      <c r="Q108" s="191">
        <f>+SUM(Q109:Q148)</f>
        <v/>
      </c>
      <c r="R108" s="192">
        <f>+SUM(R109:R148)</f>
        <v/>
      </c>
      <c r="S108" s="191">
        <f>+SUM(S109:S148)</f>
        <v/>
      </c>
      <c r="T108" s="192">
        <f>+SUM(T109:T148)</f>
        <v/>
      </c>
      <c r="U108" s="318">
        <f>+IFERROR(T108/$H108,0)*100</f>
        <v/>
      </c>
      <c r="V108" s="191">
        <f>+SUM(V109:V148)</f>
        <v/>
      </c>
      <c r="W108" s="192">
        <f>+SUM(W109:W148)</f>
        <v/>
      </c>
      <c r="X108" s="191">
        <f>+SUM(X109:X148)</f>
        <v/>
      </c>
      <c r="Y108" s="192">
        <f>+SUM(Y109:Y148)</f>
        <v/>
      </c>
      <c r="Z108" s="319">
        <f>+IFERROR(Y108/$H108,0)*100</f>
        <v/>
      </c>
    </row>
    <row r="109" ht="33" customHeight="1" s="245">
      <c r="A109" s="148" t="n">
        <v>200240495</v>
      </c>
      <c r="B109" s="148" t="n">
        <v>10</v>
      </c>
      <c r="C109" s="148" t="inlineStr">
        <is>
          <t>Давлат улуши 50 фоиздан ортиқ корхоналар</t>
        </is>
      </c>
      <c r="D109" s="167" t="inlineStr">
        <is>
          <t>Андижон биокимё заводи АЖ</t>
        </is>
      </c>
      <c r="E109" s="154">
        <f>+SUMIF(рўйхат!A:A,A109,рўйхат!F:F)</f>
        <v/>
      </c>
      <c r="F109" s="153">
        <f>+SUMIF(рўйхат!A:A,A109,рўйхат!G:G)</f>
        <v/>
      </c>
      <c r="G109" s="320">
        <f>+L109+Q109+V109</f>
        <v/>
      </c>
      <c r="H109" s="153">
        <f>+M109+R109+W109</f>
        <v/>
      </c>
      <c r="I109" s="321">
        <f>+N109+S109+X109</f>
        <v/>
      </c>
      <c r="J109" s="322">
        <f>+O109+T109+Y109</f>
        <v/>
      </c>
      <c r="K109" s="323">
        <f>+IFERROR(J109/$H109,0)*100</f>
        <v/>
      </c>
      <c r="L109" s="324">
        <f>+SUMIFS(рўйхат!F:F,рўйхат!A:A,A109,рўйхат!DD:DD,1,рўйхат!E:E,$L$4)+SUMIFS(рўйхат!F:F,рўйхат!A:A,A109,рўйхат!DD:DD,1,рўйхат!E:E,$M$4)</f>
        <v/>
      </c>
      <c r="M109" s="325">
        <f>+SUMIFS(рўйхат!G:G,рўйхат!A:A,A109,рўйхат!DD:DD,1,рўйхат!E:E,$L$4)+SUMIFS(рўйхат!G:G,рўйхат!A:A,A109,рўйхат!DD:DD,1,рўйхат!E:E,$M$4)</f>
        <v/>
      </c>
      <c r="N109" s="326">
        <f>+SUMIFS(рўйхат!CR:CR,рўйхат!A:A,A109,рўйхат!DD:DD,1,рўйхат!E:E,$L$4)+SUMIFS(рўйхат!CR:CR,рўйхат!A:A,A109,рўйхат!DD:DD,1,рўйхат!E:E,$M$4)</f>
        <v/>
      </c>
      <c r="O109" s="323">
        <f>+SUMIFS(рўйхат!CS:CS,рўйхат!A:A,A109,рўйхат!DD:DD,1,рўйхат!E:E,$L$4)+SUMIFS(рўйхат!CS:CS,рўйхат!A:A,A109,рўйхат!DD:DD,1,рўйхат!E:E,$M$4)</f>
        <v/>
      </c>
      <c r="P109" s="323">
        <f>+IFERROR(O109/$M109,0)*100</f>
        <v/>
      </c>
      <c r="Q109" s="324">
        <f>+SUMIFS(рўйхат!F:F,рўйхат!A:A,A109,рўйхат!DD:DD,1,рўйхат!E:E,$Q$4)</f>
        <v/>
      </c>
      <c r="R109" s="325">
        <f>+SUMIFS(рўйхат!G:G,рўйхат!A:A,A109,рўйхат!DD:DD,1,рўйхат!E:E,$Q$4)</f>
        <v/>
      </c>
      <c r="S109" s="321">
        <f>+SUMIFS(рўйхат!CR:CR,рўйхат!A:A,A109,рўйхат!DD:DD,1,рўйхат!E:E,$Q$4)</f>
        <v/>
      </c>
      <c r="T109" s="322">
        <f>+SUMIFS(рўйхат!CS:CS,рўйхат!A:A,A109,рўйхат!DD:DD,1,рўйхат!E:E,$Q$4)</f>
        <v/>
      </c>
      <c r="U109" s="323">
        <f>+IFERROR(T109/$R109,0)*100</f>
        <v/>
      </c>
      <c r="V109" s="320">
        <f>+SUMIFS(рўйхат!F:F,рўйхат!A:A,A109,рўйхат!DD:DD,1,рўйхат!E:E,$V$4)</f>
        <v/>
      </c>
      <c r="W109" s="153">
        <f>+SUMIFS(рўйхат!G:G,рўйхат!A:A,A109,рўйхат!DD:DD,1,рўйхат!E:E,$V$4)</f>
        <v/>
      </c>
      <c r="X109" s="321">
        <f>+SUMIFS(рўйхат!CR:CR,рўйхат!A:A,A109,рўйхат!DD:DD,1,рўйхат!E:E,$V$4)</f>
        <v/>
      </c>
      <c r="Y109" s="321">
        <f>+SUMIFS(рўйхат!CS:CS,рўйхат!A:A,A109,рўйхат!DD:DD,1,рўйхат!E:E,$V$4)</f>
        <v/>
      </c>
      <c r="Z109" s="327">
        <f>+IFERROR(Y109/$W109,0)*100</f>
        <v/>
      </c>
    </row>
    <row r="110" ht="33" customHeight="1" s="245">
      <c r="A110" s="148" t="n">
        <v>200460222</v>
      </c>
      <c r="B110" s="148" t="n">
        <v>10</v>
      </c>
      <c r="C110" s="148" t="inlineStr">
        <is>
          <t>Давлат улуши 50 фоиздан ортиқ корхоналар</t>
        </is>
      </c>
      <c r="D110" s="167" t="inlineStr">
        <is>
          <t>“Ўзметкомбинат” АЖ</t>
        </is>
      </c>
      <c r="E110" s="154">
        <f>+SUMIF(рўйхат!A:A,A110,рўйхат!F:F)</f>
        <v/>
      </c>
      <c r="F110" s="153">
        <f>+SUMIF(рўйхат!A:A,A110,рўйхат!G:G)</f>
        <v/>
      </c>
      <c r="G110" s="320">
        <f>+L110+Q110+V110</f>
        <v/>
      </c>
      <c r="H110" s="153">
        <f>+M110+R110+W110</f>
        <v/>
      </c>
      <c r="I110" s="321">
        <f>+N110+S110+X110</f>
        <v/>
      </c>
      <c r="J110" s="322">
        <f>+O110+T110+Y110</f>
        <v/>
      </c>
      <c r="K110" s="323">
        <f>+IFERROR(J110/$H110,0)*100</f>
        <v/>
      </c>
      <c r="L110" s="324">
        <f>+SUMIFS(рўйхат!F:F,рўйхат!A:A,A110,рўйхат!DD:DD,1,рўйхат!E:E,$L$4)+SUMIFS(рўйхат!F:F,рўйхат!A:A,A110,рўйхат!DD:DD,1,рўйхат!E:E,$M$4)</f>
        <v/>
      </c>
      <c r="M110" s="325">
        <f>+SUMIFS(рўйхат!G:G,рўйхат!A:A,A110,рўйхат!DD:DD,1,рўйхат!E:E,$L$4)+SUMIFS(рўйхат!G:G,рўйхат!A:A,A110,рўйхат!DD:DD,1,рўйхат!E:E,$M$4)</f>
        <v/>
      </c>
      <c r="N110" s="326">
        <f>+SUMIFS(рўйхат!CR:CR,рўйхат!A:A,A110,рўйхат!DD:DD,1,рўйхат!E:E,$L$4)+SUMIFS(рўйхат!CR:CR,рўйхат!A:A,A110,рўйхат!DD:DD,1,рўйхат!E:E,$M$4)</f>
        <v/>
      </c>
      <c r="O110" s="323">
        <f>+SUMIFS(рўйхат!CS:CS,рўйхат!A:A,A110,рўйхат!DD:DD,1,рўйхат!E:E,$L$4)+SUMIFS(рўйхат!CS:CS,рўйхат!A:A,A110,рўйхат!DD:DD,1,рўйхат!E:E,$M$4)</f>
        <v/>
      </c>
      <c r="P110" s="323">
        <f>+IFERROR(O110/$M110,0)*100</f>
        <v/>
      </c>
      <c r="Q110" s="324">
        <f>+SUMIFS(рўйхат!F:F,рўйхат!A:A,A110,рўйхат!DD:DD,1,рўйхат!E:E,$Q$4)</f>
        <v/>
      </c>
      <c r="R110" s="325">
        <f>+SUMIFS(рўйхат!G:G,рўйхат!A:A,A110,рўйхат!DD:DD,1,рўйхат!E:E,$Q$4)</f>
        <v/>
      </c>
      <c r="S110" s="321">
        <f>+SUMIFS(рўйхат!CR:CR,рўйхат!A:A,A110,рўйхат!DD:DD,1,рўйхат!E:E,$Q$4)</f>
        <v/>
      </c>
      <c r="T110" s="322">
        <f>+SUMIFS(рўйхат!CS:CS,рўйхат!A:A,A110,рўйхат!DD:DD,1,рўйхат!E:E,$Q$4)</f>
        <v/>
      </c>
      <c r="U110" s="323">
        <f>+IFERROR(T110/$R110,0)*100</f>
        <v/>
      </c>
      <c r="V110" s="320">
        <f>+SUMIFS(рўйхат!F:F,рўйхат!A:A,A110,рўйхат!DD:DD,1,рўйхат!E:E,$V$4)</f>
        <v/>
      </c>
      <c r="W110" s="153">
        <f>+SUMIFS(рўйхат!G:G,рўйхат!A:A,A110,рўйхат!DD:DD,1,рўйхат!E:E,$V$4)</f>
        <v/>
      </c>
      <c r="X110" s="321">
        <f>+SUMIFS(рўйхат!CR:CR,рўйхат!A:A,A110,рўйхат!DD:DD,1,рўйхат!E:E,$V$4)</f>
        <v/>
      </c>
      <c r="Y110" s="321">
        <f>+SUMIFS(рўйхат!CS:CS,рўйхат!A:A,A110,рўйхат!DD:DD,1,рўйхат!E:E,$V$4)</f>
        <v/>
      </c>
      <c r="Z110" s="327">
        <f>+IFERROR(Y110/$W110,0)*100</f>
        <v/>
      </c>
    </row>
    <row r="111" ht="33" customHeight="1" s="245">
      <c r="A111" s="148" t="n">
        <v>200468069</v>
      </c>
      <c r="B111" s="148" t="n">
        <v>10</v>
      </c>
      <c r="C111" s="148" t="inlineStr">
        <is>
          <t>Давлат улуши 50 фоиздан ортиқ корхоналар</t>
        </is>
      </c>
      <c r="D111" s="167" t="inlineStr">
        <is>
          <t>Биокимё АЖ</t>
        </is>
      </c>
      <c r="E111" s="154">
        <f>+SUMIF(рўйхат!A:A,A111,рўйхат!F:F)</f>
        <v/>
      </c>
      <c r="F111" s="153">
        <f>+SUMIF(рўйхат!A:A,A111,рўйхат!G:G)</f>
        <v/>
      </c>
      <c r="G111" s="320">
        <f>+L111+Q111+V111</f>
        <v/>
      </c>
      <c r="H111" s="153">
        <f>+M111+R111+W111</f>
        <v/>
      </c>
      <c r="I111" s="321">
        <f>+N111+S111+X111</f>
        <v/>
      </c>
      <c r="J111" s="322">
        <f>+O111+T111+Y111</f>
        <v/>
      </c>
      <c r="K111" s="323">
        <f>+IFERROR(J111/$H111,0)*100</f>
        <v/>
      </c>
      <c r="L111" s="324">
        <f>+SUMIFS(рўйхат!F:F,рўйхат!A:A,A111,рўйхат!DD:DD,1,рўйхат!E:E,$L$4)+SUMIFS(рўйхат!F:F,рўйхат!A:A,A111,рўйхат!DD:DD,1,рўйхат!E:E,$M$4)</f>
        <v/>
      </c>
      <c r="M111" s="325">
        <f>+SUMIFS(рўйхат!G:G,рўйхат!A:A,A111,рўйхат!DD:DD,1,рўйхат!E:E,$L$4)+SUMIFS(рўйхат!G:G,рўйхат!A:A,A111,рўйхат!DD:DD,1,рўйхат!E:E,$M$4)</f>
        <v/>
      </c>
      <c r="N111" s="326">
        <f>+SUMIFS(рўйхат!CR:CR,рўйхат!A:A,A111,рўйхат!DD:DD,1,рўйхат!E:E,$L$4)+SUMIFS(рўйхат!CR:CR,рўйхат!A:A,A111,рўйхат!DD:DD,1,рўйхат!E:E,$M$4)</f>
        <v/>
      </c>
      <c r="O111" s="323">
        <f>+SUMIFS(рўйхат!CS:CS,рўйхат!A:A,A111,рўйхат!DD:DD,1,рўйхат!E:E,$L$4)+SUMIFS(рўйхат!CS:CS,рўйхат!A:A,A111,рўйхат!DD:DD,1,рўйхат!E:E,$M$4)</f>
        <v/>
      </c>
      <c r="P111" s="323">
        <f>+IFERROR(O111/$M111,0)*100</f>
        <v/>
      </c>
      <c r="Q111" s="324">
        <f>+SUMIFS(рўйхат!F:F,рўйхат!A:A,A111,рўйхат!DD:DD,1,рўйхат!E:E,$Q$4)</f>
        <v/>
      </c>
      <c r="R111" s="325">
        <f>+SUMIFS(рўйхат!G:G,рўйхат!A:A,A111,рўйхат!DD:DD,1,рўйхат!E:E,$Q$4)</f>
        <v/>
      </c>
      <c r="S111" s="321">
        <f>+SUMIFS(рўйхат!CR:CR,рўйхат!A:A,A111,рўйхат!DD:DD,1,рўйхат!E:E,$Q$4)</f>
        <v/>
      </c>
      <c r="T111" s="322">
        <f>+SUMIFS(рўйхат!CS:CS,рўйхат!A:A,A111,рўйхат!DD:DD,1,рўйхат!E:E,$Q$4)</f>
        <v/>
      </c>
      <c r="U111" s="323">
        <f>+IFERROR(T111/$R111,0)*100</f>
        <v/>
      </c>
      <c r="V111" s="320">
        <f>+SUMIFS(рўйхат!F:F,рўйхат!A:A,A111,рўйхат!DD:DD,1,рўйхат!E:E,$V$4)</f>
        <v/>
      </c>
      <c r="W111" s="153">
        <f>+SUMIFS(рўйхат!G:G,рўйхат!A:A,A111,рўйхат!DD:DD,1,рўйхат!E:E,$V$4)</f>
        <v/>
      </c>
      <c r="X111" s="321">
        <f>+SUMIFS(рўйхат!CR:CR,рўйхат!A:A,A111,рўйхат!DD:DD,1,рўйхат!E:E,$V$4)</f>
        <v/>
      </c>
      <c r="Y111" s="321">
        <f>+SUMIFS(рўйхат!CS:CS,рўйхат!A:A,A111,рўйхат!DD:DD,1,рўйхат!E:E,$V$4)</f>
        <v/>
      </c>
      <c r="Z111" s="327">
        <f>+IFERROR(Y111/$W111,0)*100</f>
        <v/>
      </c>
    </row>
    <row r="112" ht="33" customHeight="1" s="245">
      <c r="A112" s="148" t="n">
        <v>200595838</v>
      </c>
      <c r="B112" s="148" t="n">
        <v>10</v>
      </c>
      <c r="C112" s="148" t="inlineStr">
        <is>
          <t>Давлат улуши 50 фоиздан ортиқ корхоналар</t>
        </is>
      </c>
      <c r="D112" s="167" t="inlineStr">
        <is>
          <t>"Янги Ангрен иссиқлик электр станцияси" АЖ</t>
        </is>
      </c>
      <c r="E112" s="154">
        <f>+SUMIF(рўйхат!A:A,A112,рўйхат!F:F)</f>
        <v/>
      </c>
      <c r="F112" s="153">
        <f>+SUMIF(рўйхат!A:A,A112,рўйхат!G:G)</f>
        <v/>
      </c>
      <c r="G112" s="320">
        <f>+L112+Q112+V112</f>
        <v/>
      </c>
      <c r="H112" s="153">
        <f>+M112+R112+W112</f>
        <v/>
      </c>
      <c r="I112" s="321">
        <f>+N112+S112+X112</f>
        <v/>
      </c>
      <c r="J112" s="322">
        <f>+O112+T112+Y112</f>
        <v/>
      </c>
      <c r="K112" s="323">
        <f>+IFERROR(J112/$H112,0)*100</f>
        <v/>
      </c>
      <c r="L112" s="324">
        <f>+SUMIFS(рўйхат!F:F,рўйхат!A:A,A112,рўйхат!DD:DD,1,рўйхат!E:E,$L$4)+SUMIFS(рўйхат!F:F,рўйхат!A:A,A112,рўйхат!DD:DD,1,рўйхат!E:E,$M$4)</f>
        <v/>
      </c>
      <c r="M112" s="325">
        <f>+SUMIFS(рўйхат!G:G,рўйхат!A:A,A112,рўйхат!DD:DD,1,рўйхат!E:E,$L$4)+SUMIFS(рўйхат!G:G,рўйхат!A:A,A112,рўйхат!DD:DD,1,рўйхат!E:E,$M$4)</f>
        <v/>
      </c>
      <c r="N112" s="326">
        <f>+SUMIFS(рўйхат!CR:CR,рўйхат!A:A,A112,рўйхат!DD:DD,1,рўйхат!E:E,$L$4)+SUMIFS(рўйхат!CR:CR,рўйхат!A:A,A112,рўйхат!DD:DD,1,рўйхат!E:E,$M$4)</f>
        <v/>
      </c>
      <c r="O112" s="323">
        <f>+SUMIFS(рўйхат!CS:CS,рўйхат!A:A,A112,рўйхат!DD:DD,1,рўйхат!E:E,$L$4)+SUMIFS(рўйхат!CS:CS,рўйхат!A:A,A112,рўйхат!DD:DD,1,рўйхат!E:E,$M$4)</f>
        <v/>
      </c>
      <c r="P112" s="323">
        <f>+IFERROR(O112/$M112,0)*100</f>
        <v/>
      </c>
      <c r="Q112" s="324">
        <f>+SUMIFS(рўйхат!F:F,рўйхат!A:A,A112,рўйхат!DD:DD,1,рўйхат!E:E,$Q$4)</f>
        <v/>
      </c>
      <c r="R112" s="325">
        <f>+SUMIFS(рўйхат!G:G,рўйхат!A:A,A112,рўйхат!DD:DD,1,рўйхат!E:E,$Q$4)</f>
        <v/>
      </c>
      <c r="S112" s="321">
        <f>+SUMIFS(рўйхат!CR:CR,рўйхат!A:A,A112,рўйхат!DD:DD,1,рўйхат!E:E,$Q$4)</f>
        <v/>
      </c>
      <c r="T112" s="322">
        <f>+SUMIFS(рўйхат!CS:CS,рўйхат!A:A,A112,рўйхат!DD:DD,1,рўйхат!E:E,$Q$4)</f>
        <v/>
      </c>
      <c r="U112" s="323">
        <f>+IFERROR(T112/$R112,0)*100</f>
        <v/>
      </c>
      <c r="V112" s="320">
        <f>+SUMIFS(рўйхат!F:F,рўйхат!A:A,A112,рўйхат!DD:DD,1,рўйхат!E:E,$V$4)</f>
        <v/>
      </c>
      <c r="W112" s="153">
        <f>+SUMIFS(рўйхат!G:G,рўйхат!A:A,A112,рўйхат!DD:DD,1,рўйхат!E:E,$V$4)</f>
        <v/>
      </c>
      <c r="X112" s="321">
        <f>+SUMIFS(рўйхат!CR:CR,рўйхат!A:A,A112,рўйхат!DD:DD,1,рўйхат!E:E,$V$4)</f>
        <v/>
      </c>
      <c r="Y112" s="321">
        <f>+SUMIFS(рўйхат!CS:CS,рўйхат!A:A,A112,рўйхат!DD:DD,1,рўйхат!E:E,$V$4)</f>
        <v/>
      </c>
      <c r="Z112" s="327">
        <f>+IFERROR(Y112/$W112,0)*100</f>
        <v/>
      </c>
    </row>
    <row r="113" ht="33" customHeight="1" s="245">
      <c r="A113" s="148" t="n">
        <v>200595949</v>
      </c>
      <c r="B113" s="148" t="n">
        <v>10</v>
      </c>
      <c r="C113" s="148" t="inlineStr">
        <is>
          <t>Давлат улуши 50 фоиздан ортиқ корхоналар</t>
        </is>
      </c>
      <c r="D113" s="167" t="inlineStr">
        <is>
          <t>"Angren issiqlik elektr stansiyasi" AJ</t>
        </is>
      </c>
      <c r="E113" s="154">
        <f>+SUMIF(рўйхат!A:A,A113,рўйхат!F:F)</f>
        <v/>
      </c>
      <c r="F113" s="153">
        <f>+SUMIF(рўйхат!A:A,A113,рўйхат!G:G)</f>
        <v/>
      </c>
      <c r="G113" s="320">
        <f>+L113+Q113+V113</f>
        <v/>
      </c>
      <c r="H113" s="153">
        <f>+M113+R113+W113</f>
        <v/>
      </c>
      <c r="I113" s="321">
        <f>+N113+S113+X113</f>
        <v/>
      </c>
      <c r="J113" s="322">
        <f>+O113+T113+Y113</f>
        <v/>
      </c>
      <c r="K113" s="323">
        <f>+IFERROR(J113/$H113,0)*100</f>
        <v/>
      </c>
      <c r="L113" s="324">
        <f>+SUMIFS(рўйхат!F:F,рўйхат!A:A,A113,рўйхат!DD:DD,1,рўйхат!E:E,$L$4)+SUMIFS(рўйхат!F:F,рўйхат!A:A,A113,рўйхат!DD:DD,1,рўйхат!E:E,$M$4)</f>
        <v/>
      </c>
      <c r="M113" s="325">
        <f>+SUMIFS(рўйхат!G:G,рўйхат!A:A,A113,рўйхат!DD:DD,1,рўйхат!E:E,$L$4)+SUMIFS(рўйхат!G:G,рўйхат!A:A,A113,рўйхат!DD:DD,1,рўйхат!E:E,$M$4)</f>
        <v/>
      </c>
      <c r="N113" s="326">
        <f>+SUMIFS(рўйхат!CR:CR,рўйхат!A:A,A113,рўйхат!DD:DD,1,рўйхат!E:E,$L$4)+SUMIFS(рўйхат!CR:CR,рўйхат!A:A,A113,рўйхат!DD:DD,1,рўйхат!E:E,$M$4)</f>
        <v/>
      </c>
      <c r="O113" s="323">
        <f>+SUMIFS(рўйхат!CS:CS,рўйхат!A:A,A113,рўйхат!DD:DD,1,рўйхат!E:E,$L$4)+SUMIFS(рўйхат!CS:CS,рўйхат!A:A,A113,рўйхат!DD:DD,1,рўйхат!E:E,$M$4)</f>
        <v/>
      </c>
      <c r="P113" s="323">
        <f>+IFERROR(O113/$M113,0)*100</f>
        <v/>
      </c>
      <c r="Q113" s="324">
        <f>+SUMIFS(рўйхат!F:F,рўйхат!A:A,A113,рўйхат!DD:DD,1,рўйхат!E:E,$Q$4)</f>
        <v/>
      </c>
      <c r="R113" s="325">
        <f>+SUMIFS(рўйхат!G:G,рўйхат!A:A,A113,рўйхат!DD:DD,1,рўйхат!E:E,$Q$4)</f>
        <v/>
      </c>
      <c r="S113" s="321">
        <f>+SUMIFS(рўйхат!CR:CR,рўйхат!A:A,A113,рўйхат!DD:DD,1,рўйхат!E:E,$Q$4)</f>
        <v/>
      </c>
      <c r="T113" s="322">
        <f>+SUMIFS(рўйхат!CS:CS,рўйхат!A:A,A113,рўйхат!DD:DD,1,рўйхат!E:E,$Q$4)</f>
        <v/>
      </c>
      <c r="U113" s="323">
        <f>+IFERROR(T113/$R113,0)*100</f>
        <v/>
      </c>
      <c r="V113" s="320">
        <f>+SUMIFS(рўйхат!F:F,рўйхат!A:A,A113,рўйхат!DD:DD,1,рўйхат!E:E,$V$4)</f>
        <v/>
      </c>
      <c r="W113" s="153">
        <f>+SUMIFS(рўйхат!G:G,рўйхат!A:A,A113,рўйхат!DD:DD,1,рўйхат!E:E,$V$4)</f>
        <v/>
      </c>
      <c r="X113" s="321">
        <f>+SUMIFS(рўйхат!CR:CR,рўйхат!A:A,A113,рўйхат!DD:DD,1,рўйхат!E:E,$V$4)</f>
        <v/>
      </c>
      <c r="Y113" s="321">
        <f>+SUMIFS(рўйхат!CS:CS,рўйхат!A:A,A113,рўйхат!DD:DD,1,рўйхат!E:E,$V$4)</f>
        <v/>
      </c>
      <c r="Z113" s="327">
        <f>+IFERROR(Y113/$W113,0)*100</f>
        <v/>
      </c>
    </row>
    <row r="114" ht="33" customHeight="1" s="245">
      <c r="A114" s="148" t="n">
        <v>200626188</v>
      </c>
      <c r="B114" s="148" t="n">
        <v>10</v>
      </c>
      <c r="C114" s="148" t="inlineStr">
        <is>
          <t>Давлат улуши 50 фоиздан ортиқ корхоналар</t>
        </is>
      </c>
      <c r="D114" s="167" t="inlineStr">
        <is>
          <t>"O'ztransgaz" АЖ</t>
        </is>
      </c>
      <c r="E114" s="154">
        <f>+SUMIF(рўйхат!A:A,A114,рўйхат!F:F)</f>
        <v/>
      </c>
      <c r="F114" s="153">
        <f>+SUMIF(рўйхат!A:A,A114,рўйхат!G:G)</f>
        <v/>
      </c>
      <c r="G114" s="320">
        <f>+L114+Q114+V114</f>
        <v/>
      </c>
      <c r="H114" s="153">
        <f>+M114+R114+W114</f>
        <v/>
      </c>
      <c r="I114" s="321">
        <f>+N114+S114+X114</f>
        <v/>
      </c>
      <c r="J114" s="322">
        <f>+O114+T114+Y114</f>
        <v/>
      </c>
      <c r="K114" s="323">
        <f>+IFERROR(J114/$H114,0)*100</f>
        <v/>
      </c>
      <c r="L114" s="324">
        <f>+SUMIFS(рўйхат!F:F,рўйхат!A:A,A114,рўйхат!DD:DD,1,рўйхат!E:E,$L$4)+SUMIFS(рўйхат!F:F,рўйхат!A:A,A114,рўйхат!DD:DD,1,рўйхат!E:E,$M$4)</f>
        <v/>
      </c>
      <c r="M114" s="325">
        <f>+SUMIFS(рўйхат!G:G,рўйхат!A:A,A114,рўйхат!DD:DD,1,рўйхат!E:E,$L$4)+SUMIFS(рўйхат!G:G,рўйхат!A:A,A114,рўйхат!DD:DD,1,рўйхат!E:E,$M$4)</f>
        <v/>
      </c>
      <c r="N114" s="326">
        <f>+SUMIFS(рўйхат!CR:CR,рўйхат!A:A,A114,рўйхат!DD:DD,1,рўйхат!E:E,$L$4)+SUMIFS(рўйхат!CR:CR,рўйхат!A:A,A114,рўйхат!DD:DD,1,рўйхат!E:E,$M$4)</f>
        <v/>
      </c>
      <c r="O114" s="323">
        <f>+SUMIFS(рўйхат!CS:CS,рўйхат!A:A,A114,рўйхат!DD:DD,1,рўйхат!E:E,$L$4)+SUMIFS(рўйхат!CS:CS,рўйхат!A:A,A114,рўйхат!DD:DD,1,рўйхат!E:E,$M$4)</f>
        <v/>
      </c>
      <c r="P114" s="323">
        <f>+IFERROR(O114/$M114,0)*100</f>
        <v/>
      </c>
      <c r="Q114" s="324">
        <f>+SUMIFS(рўйхат!F:F,рўйхат!A:A,A114,рўйхат!DD:DD,1,рўйхат!E:E,$Q$4)</f>
        <v/>
      </c>
      <c r="R114" s="325">
        <f>+SUMIFS(рўйхат!G:G,рўйхат!A:A,A114,рўйхат!DD:DD,1,рўйхат!E:E,$Q$4)</f>
        <v/>
      </c>
      <c r="S114" s="321">
        <f>+SUMIFS(рўйхат!CR:CR,рўйхат!A:A,A114,рўйхат!DD:DD,1,рўйхат!E:E,$Q$4)</f>
        <v/>
      </c>
      <c r="T114" s="322">
        <f>+SUMIFS(рўйхат!CS:CS,рўйхат!A:A,A114,рўйхат!DD:DD,1,рўйхат!E:E,$Q$4)</f>
        <v/>
      </c>
      <c r="U114" s="323">
        <f>+IFERROR(T114/$R114,0)*100</f>
        <v/>
      </c>
      <c r="V114" s="320">
        <f>+SUMIFS(рўйхат!F:F,рўйхат!A:A,A114,рўйхат!DD:DD,1,рўйхат!E:E,$V$4)</f>
        <v/>
      </c>
      <c r="W114" s="153">
        <f>+SUMIFS(рўйхат!G:G,рўйхат!A:A,A114,рўйхат!DD:DD,1,рўйхат!E:E,$V$4)</f>
        <v/>
      </c>
      <c r="X114" s="321">
        <f>+SUMIFS(рўйхат!CR:CR,рўйхат!A:A,A114,рўйхат!DD:DD,1,рўйхат!E:E,$V$4)</f>
        <v/>
      </c>
      <c r="Y114" s="321">
        <f>+SUMIFS(рўйхат!CS:CS,рўйхат!A:A,A114,рўйхат!DD:DD,1,рўйхат!E:E,$V$4)</f>
        <v/>
      </c>
      <c r="Z114" s="327">
        <f>+IFERROR(Y114/$W114,0)*100</f>
        <v/>
      </c>
    </row>
    <row r="115" ht="33" customHeight="1" s="245">
      <c r="A115" s="148" t="n">
        <v>200837914</v>
      </c>
      <c r="B115" s="148" t="n">
        <v>10</v>
      </c>
      <c r="C115" s="148" t="inlineStr">
        <is>
          <t>Давлат улуши 50 фоиздан ортиқ корхоналар</t>
        </is>
      </c>
      <c r="D115" s="167" t="inlineStr">
        <is>
          <t>“Ўзбекнефтгаз” АЖ</t>
        </is>
      </c>
      <c r="E115" s="154">
        <f>+SUMIF(рўйхат!A:A,A115,рўйхат!F:F)</f>
        <v/>
      </c>
      <c r="F115" s="153">
        <f>+SUMIF(рўйхат!A:A,A115,рўйхат!G:G)</f>
        <v/>
      </c>
      <c r="G115" s="320">
        <f>+L115+Q115+V115</f>
        <v/>
      </c>
      <c r="H115" s="153">
        <f>+M115+R115+W115</f>
        <v/>
      </c>
      <c r="I115" s="321">
        <f>+N115+S115+X115</f>
        <v/>
      </c>
      <c r="J115" s="322">
        <f>+O115+T115+Y115</f>
        <v/>
      </c>
      <c r="K115" s="323">
        <f>+IFERROR(J115/$H115,0)*100</f>
        <v/>
      </c>
      <c r="L115" s="324">
        <f>+SUMIFS(рўйхат!F:F,рўйхат!A:A,A115,рўйхат!DD:DD,1,рўйхат!E:E,$L$4)+SUMIFS(рўйхат!F:F,рўйхат!A:A,A115,рўйхат!DD:DD,1,рўйхат!E:E,$M$4)</f>
        <v/>
      </c>
      <c r="M115" s="325">
        <f>+SUMIFS(рўйхат!G:G,рўйхат!A:A,A115,рўйхат!DD:DD,1,рўйхат!E:E,$L$4)+SUMIFS(рўйхат!G:G,рўйхат!A:A,A115,рўйхат!DD:DD,1,рўйхат!E:E,$M$4)</f>
        <v/>
      </c>
      <c r="N115" s="326">
        <f>+SUMIFS(рўйхат!CR:CR,рўйхат!A:A,A115,рўйхат!DD:DD,1,рўйхат!E:E,$L$4)+SUMIFS(рўйхат!CR:CR,рўйхат!A:A,A115,рўйхат!DD:DD,1,рўйхат!E:E,$M$4)</f>
        <v/>
      </c>
      <c r="O115" s="323">
        <f>+SUMIFS(рўйхат!CS:CS,рўйхат!A:A,A115,рўйхат!DD:DD,1,рўйхат!E:E,$L$4)+SUMIFS(рўйхат!CS:CS,рўйхат!A:A,A115,рўйхат!DD:DD,1,рўйхат!E:E,$M$4)</f>
        <v/>
      </c>
      <c r="P115" s="323">
        <f>+IFERROR(O115/$M115,0)*100</f>
        <v/>
      </c>
      <c r="Q115" s="324">
        <f>+SUMIFS(рўйхат!F:F,рўйхат!A:A,A115,рўйхат!DD:DD,1,рўйхат!E:E,$Q$4)</f>
        <v/>
      </c>
      <c r="R115" s="325">
        <f>+SUMIFS(рўйхат!G:G,рўйхат!A:A,A115,рўйхат!DD:DD,1,рўйхат!E:E,$Q$4)</f>
        <v/>
      </c>
      <c r="S115" s="321">
        <f>+SUMIFS(рўйхат!CR:CR,рўйхат!A:A,A115,рўйхат!DD:DD,1,рўйхат!E:E,$Q$4)</f>
        <v/>
      </c>
      <c r="T115" s="322">
        <f>+SUMIFS(рўйхат!CS:CS,рўйхат!A:A,A115,рўйхат!DD:DD,1,рўйхат!E:E,$Q$4)</f>
        <v/>
      </c>
      <c r="U115" s="323">
        <f>+IFERROR(T115/$R115,0)*100</f>
        <v/>
      </c>
      <c r="V115" s="320">
        <f>+SUMIFS(рўйхат!F:F,рўйхат!A:A,A115,рўйхат!DD:DD,1,рўйхат!E:E,$V$4)</f>
        <v/>
      </c>
      <c r="W115" s="153">
        <f>+SUMIFS(рўйхат!G:G,рўйхат!A:A,A115,рўйхат!DD:DD,1,рўйхат!E:E,$V$4)</f>
        <v/>
      </c>
      <c r="X115" s="321">
        <f>+SUMIFS(рўйхат!CR:CR,рўйхат!A:A,A115,рўйхат!DD:DD,1,рўйхат!E:E,$V$4)</f>
        <v/>
      </c>
      <c r="Y115" s="321">
        <f>+SUMIFS(рўйхат!CS:CS,рўйхат!A:A,A115,рўйхат!DD:DD,1,рўйхат!E:E,$V$4)</f>
        <v/>
      </c>
      <c r="Z115" s="327">
        <f>+IFERROR(Y115/$W115,0)*100</f>
        <v/>
      </c>
    </row>
    <row r="116" ht="33" customHeight="1" s="245">
      <c r="A116" s="148" t="n">
        <v>200899410</v>
      </c>
      <c r="B116" s="148" t="n">
        <v>10</v>
      </c>
      <c r="C116" s="148" t="inlineStr">
        <is>
          <t>Давлат улуши 50 фоиздан ортиқ корхоналар</t>
        </is>
      </c>
      <c r="D116" s="167" t="inlineStr">
        <is>
          <t>"Ўзбеккўмир" АЖ</t>
        </is>
      </c>
      <c r="E116" s="154">
        <f>+SUMIF(рўйхат!A:A,A116,рўйхат!F:F)</f>
        <v/>
      </c>
      <c r="F116" s="153">
        <f>+SUMIF(рўйхат!A:A,A116,рўйхат!G:G)</f>
        <v/>
      </c>
      <c r="G116" s="320">
        <f>+L116+Q116+V116</f>
        <v/>
      </c>
      <c r="H116" s="153">
        <f>+M116+R116+W116</f>
        <v/>
      </c>
      <c r="I116" s="321">
        <f>+N116+S116+X116</f>
        <v/>
      </c>
      <c r="J116" s="322">
        <f>+O116+T116+Y116</f>
        <v/>
      </c>
      <c r="K116" s="323">
        <f>+IFERROR(J116/$H116,0)*100</f>
        <v/>
      </c>
      <c r="L116" s="324">
        <f>+SUMIFS(рўйхат!F:F,рўйхат!A:A,A116,рўйхат!DD:DD,1,рўйхат!E:E,$L$4)+SUMIFS(рўйхат!F:F,рўйхат!A:A,A116,рўйхат!DD:DD,1,рўйхат!E:E,$M$4)</f>
        <v/>
      </c>
      <c r="M116" s="325">
        <f>+SUMIFS(рўйхат!G:G,рўйхат!A:A,A116,рўйхат!DD:DD,1,рўйхат!E:E,$L$4)+SUMIFS(рўйхат!G:G,рўйхат!A:A,A116,рўйхат!DD:DD,1,рўйхат!E:E,$M$4)</f>
        <v/>
      </c>
      <c r="N116" s="326">
        <f>+SUMIFS(рўйхат!CR:CR,рўйхат!A:A,A116,рўйхат!DD:DD,1,рўйхат!E:E,$L$4)+SUMIFS(рўйхат!CR:CR,рўйхат!A:A,A116,рўйхат!DD:DD,1,рўйхат!E:E,$M$4)</f>
        <v/>
      </c>
      <c r="O116" s="323">
        <f>+SUMIFS(рўйхат!CS:CS,рўйхат!A:A,A116,рўйхат!DD:DD,1,рўйхат!E:E,$L$4)+SUMIFS(рўйхат!CS:CS,рўйхат!A:A,A116,рўйхат!DD:DD,1,рўйхат!E:E,$M$4)</f>
        <v/>
      </c>
      <c r="P116" s="323">
        <f>+IFERROR(O116/$M116,0)*100</f>
        <v/>
      </c>
      <c r="Q116" s="324">
        <f>+SUMIFS(рўйхат!F:F,рўйхат!A:A,A116,рўйхат!DD:DD,1,рўйхат!E:E,$Q$4)</f>
        <v/>
      </c>
      <c r="R116" s="325">
        <f>+SUMIFS(рўйхат!G:G,рўйхат!A:A,A116,рўйхат!DD:DD,1,рўйхат!E:E,$Q$4)</f>
        <v/>
      </c>
      <c r="S116" s="321">
        <f>+SUMIFS(рўйхат!CR:CR,рўйхат!A:A,A116,рўйхат!DD:DD,1,рўйхат!E:E,$Q$4)</f>
        <v/>
      </c>
      <c r="T116" s="322">
        <f>+SUMIFS(рўйхат!CS:CS,рўйхат!A:A,A116,рўйхат!DD:DD,1,рўйхат!E:E,$Q$4)</f>
        <v/>
      </c>
      <c r="U116" s="323">
        <f>+IFERROR(T116/$R116,0)*100</f>
        <v/>
      </c>
      <c r="V116" s="320">
        <f>+SUMIFS(рўйхат!F:F,рўйхат!A:A,A116,рўйхат!DD:DD,1,рўйхат!E:E,$V$4)</f>
        <v/>
      </c>
      <c r="W116" s="153">
        <f>+SUMIFS(рўйхат!G:G,рўйхат!A:A,A116,рўйхат!DD:DD,1,рўйхат!E:E,$V$4)</f>
        <v/>
      </c>
      <c r="X116" s="321">
        <f>+SUMIFS(рўйхат!CR:CR,рўйхат!A:A,A116,рўйхат!DD:DD,1,рўйхат!E:E,$V$4)</f>
        <v/>
      </c>
      <c r="Y116" s="321">
        <f>+SUMIFS(рўйхат!CS:CS,рўйхат!A:A,A116,рўйхат!DD:DD,1,рўйхат!E:E,$V$4)</f>
        <v/>
      </c>
      <c r="Z116" s="327">
        <f>+IFERROR(Y116/$W116,0)*100</f>
        <v/>
      </c>
    </row>
    <row r="117" ht="33" customHeight="1" s="245">
      <c r="A117" s="148" t="n">
        <v>200933985</v>
      </c>
      <c r="B117" s="148" t="n">
        <v>10</v>
      </c>
      <c r="C117" s="148" t="inlineStr">
        <is>
          <t>Давлат улуши 50 фоиздан ортиқ корхоналар</t>
        </is>
      </c>
      <c r="D117" s="167" t="inlineStr">
        <is>
          <t>Товар-хомашё биржаси АЖ</t>
        </is>
      </c>
      <c r="E117" s="154">
        <f>+SUMIF(рўйхат!A:A,A117,рўйхат!F:F)</f>
        <v/>
      </c>
      <c r="F117" s="153">
        <f>+SUMIF(рўйхат!A:A,A117,рўйхат!G:G)</f>
        <v/>
      </c>
      <c r="G117" s="320">
        <f>+L117+Q117+V117</f>
        <v/>
      </c>
      <c r="H117" s="153">
        <f>+M117+R117+W117</f>
        <v/>
      </c>
      <c r="I117" s="321">
        <f>+N117+S117+X117</f>
        <v/>
      </c>
      <c r="J117" s="322">
        <f>+O117+T117+Y117</f>
        <v/>
      </c>
      <c r="K117" s="323">
        <f>+IFERROR(J117/$H117,0)*100</f>
        <v/>
      </c>
      <c r="L117" s="324">
        <f>+SUMIFS(рўйхат!F:F,рўйхат!A:A,A117,рўйхат!DD:DD,1,рўйхат!E:E,$L$4)+SUMIFS(рўйхат!F:F,рўйхат!A:A,A117,рўйхат!DD:DD,1,рўйхат!E:E,$M$4)</f>
        <v/>
      </c>
      <c r="M117" s="325">
        <f>+SUMIFS(рўйхат!G:G,рўйхат!A:A,A117,рўйхат!DD:DD,1,рўйхат!E:E,$L$4)+SUMIFS(рўйхат!G:G,рўйхат!A:A,A117,рўйхат!DD:DD,1,рўйхат!E:E,$M$4)</f>
        <v/>
      </c>
      <c r="N117" s="326">
        <f>+SUMIFS(рўйхат!CR:CR,рўйхат!A:A,A117,рўйхат!DD:DD,1,рўйхат!E:E,$L$4)+SUMIFS(рўйхат!CR:CR,рўйхат!A:A,A117,рўйхат!DD:DD,1,рўйхат!E:E,$M$4)</f>
        <v/>
      </c>
      <c r="O117" s="323">
        <f>+SUMIFS(рўйхат!CS:CS,рўйхат!A:A,A117,рўйхат!DD:DD,1,рўйхат!E:E,$L$4)+SUMIFS(рўйхат!CS:CS,рўйхат!A:A,A117,рўйхат!DD:DD,1,рўйхат!E:E,$M$4)</f>
        <v/>
      </c>
      <c r="P117" s="323">
        <f>+IFERROR(O117/$M117,0)*100</f>
        <v/>
      </c>
      <c r="Q117" s="324">
        <f>+SUMIFS(рўйхат!F:F,рўйхат!A:A,A117,рўйхат!DD:DD,1,рўйхат!E:E,$Q$4)</f>
        <v/>
      </c>
      <c r="R117" s="325">
        <f>+SUMIFS(рўйхат!G:G,рўйхат!A:A,A117,рўйхат!DD:DD,1,рўйхат!E:E,$Q$4)</f>
        <v/>
      </c>
      <c r="S117" s="321">
        <f>+SUMIFS(рўйхат!CR:CR,рўйхат!A:A,A117,рўйхат!DD:DD,1,рўйхат!E:E,$Q$4)</f>
        <v/>
      </c>
      <c r="T117" s="322">
        <f>+SUMIFS(рўйхат!CS:CS,рўйхат!A:A,A117,рўйхат!DD:DD,1,рўйхат!E:E,$Q$4)</f>
        <v/>
      </c>
      <c r="U117" s="323">
        <f>+IFERROR(T117/$R117,0)*100</f>
        <v/>
      </c>
      <c r="V117" s="320">
        <f>+SUMIFS(рўйхат!F:F,рўйхат!A:A,A117,рўйхат!DD:DD,1,рўйхат!E:E,$V$4)</f>
        <v/>
      </c>
      <c r="W117" s="153">
        <f>+SUMIFS(рўйхат!G:G,рўйхат!A:A,A117,рўйхат!DD:DD,1,рўйхат!E:E,$V$4)</f>
        <v/>
      </c>
      <c r="X117" s="321">
        <f>+SUMIFS(рўйхат!CR:CR,рўйхат!A:A,A117,рўйхат!DD:DD,1,рўйхат!E:E,$V$4)</f>
        <v/>
      </c>
      <c r="Y117" s="321">
        <f>+SUMIFS(рўйхат!CS:CS,рўйхат!A:A,A117,рўйхат!DD:DD,1,рўйхат!E:E,$V$4)</f>
        <v/>
      </c>
      <c r="Z117" s="327">
        <f>+IFERROR(Y117/$W117,0)*100</f>
        <v/>
      </c>
    </row>
    <row r="118" ht="33" customHeight="1" s="245">
      <c r="A118" s="148" t="n">
        <v>201042345</v>
      </c>
      <c r="B118" s="148" t="n">
        <v>10</v>
      </c>
      <c r="C118" s="148" t="inlineStr">
        <is>
          <t>Давлат улуши 50 фоиздан ортиқ корхоналар</t>
        </is>
      </c>
      <c r="D118" s="167" t="inlineStr">
        <is>
          <t>"Ўзагросуғурта" АЖ</t>
        </is>
      </c>
      <c r="E118" s="154">
        <f>+SUMIF(рўйхат!A:A,A118,рўйхат!F:F)</f>
        <v/>
      </c>
      <c r="F118" s="153">
        <f>+SUMIF(рўйхат!A:A,A118,рўйхат!G:G)</f>
        <v/>
      </c>
      <c r="G118" s="320">
        <f>+L118+Q118+V118</f>
        <v/>
      </c>
      <c r="H118" s="153">
        <f>+M118+R118+W118</f>
        <v/>
      </c>
      <c r="I118" s="321">
        <f>+N118+S118+X118</f>
        <v/>
      </c>
      <c r="J118" s="322">
        <f>+O118+T118+Y118</f>
        <v/>
      </c>
      <c r="K118" s="323">
        <f>+IFERROR(J118/$H118,0)*100</f>
        <v/>
      </c>
      <c r="L118" s="324">
        <f>+SUMIFS(рўйхат!F:F,рўйхат!A:A,A118,рўйхат!DD:DD,1,рўйхат!E:E,$L$4)+SUMIFS(рўйхат!F:F,рўйхат!A:A,A118,рўйхат!DD:DD,1,рўйхат!E:E,$M$4)</f>
        <v/>
      </c>
      <c r="M118" s="325">
        <f>+SUMIFS(рўйхат!G:G,рўйхат!A:A,A118,рўйхат!DD:DD,1,рўйхат!E:E,$L$4)+SUMIFS(рўйхат!G:G,рўйхат!A:A,A118,рўйхат!DD:DD,1,рўйхат!E:E,$M$4)</f>
        <v/>
      </c>
      <c r="N118" s="326">
        <f>+SUMIFS(рўйхат!CR:CR,рўйхат!A:A,A118,рўйхат!DD:DD,1,рўйхат!E:E,$L$4)+SUMIFS(рўйхат!CR:CR,рўйхат!A:A,A118,рўйхат!DD:DD,1,рўйхат!E:E,$M$4)</f>
        <v/>
      </c>
      <c r="O118" s="323">
        <f>+SUMIFS(рўйхат!CS:CS,рўйхат!A:A,A118,рўйхат!DD:DD,1,рўйхат!E:E,$L$4)+SUMIFS(рўйхат!CS:CS,рўйхат!A:A,A118,рўйхат!DD:DD,1,рўйхат!E:E,$M$4)</f>
        <v/>
      </c>
      <c r="P118" s="323">
        <f>+IFERROR(O118/$M118,0)*100</f>
        <v/>
      </c>
      <c r="Q118" s="324">
        <f>+SUMIFS(рўйхат!F:F,рўйхат!A:A,A118,рўйхат!DD:DD,1,рўйхат!E:E,$Q$4)</f>
        <v/>
      </c>
      <c r="R118" s="325">
        <f>+SUMIFS(рўйхат!G:G,рўйхат!A:A,A118,рўйхат!DD:DD,1,рўйхат!E:E,$Q$4)</f>
        <v/>
      </c>
      <c r="S118" s="321">
        <f>+SUMIFS(рўйхат!CR:CR,рўйхат!A:A,A118,рўйхат!DD:DD,1,рўйхат!E:E,$Q$4)</f>
        <v/>
      </c>
      <c r="T118" s="322">
        <f>+SUMIFS(рўйхат!CS:CS,рўйхат!A:A,A118,рўйхат!DD:DD,1,рўйхат!E:E,$Q$4)</f>
        <v/>
      </c>
      <c r="U118" s="323">
        <f>+IFERROR(T118/$R118,0)*100</f>
        <v/>
      </c>
      <c r="V118" s="320">
        <f>+SUMIFS(рўйхат!F:F,рўйхат!A:A,A118,рўйхат!DD:DD,1,рўйхат!E:E,$V$4)</f>
        <v/>
      </c>
      <c r="W118" s="153">
        <f>+SUMIFS(рўйхат!G:G,рўйхат!A:A,A118,рўйхат!DD:DD,1,рўйхат!E:E,$V$4)</f>
        <v/>
      </c>
      <c r="X118" s="321">
        <f>+SUMIFS(рўйхат!CR:CR,рўйхат!A:A,A118,рўйхат!DD:DD,1,рўйхат!E:E,$V$4)</f>
        <v/>
      </c>
      <c r="Y118" s="321">
        <f>+SUMIFS(рўйхат!CS:CS,рўйхат!A:A,A118,рўйхат!DD:DD,1,рўйхат!E:E,$V$4)</f>
        <v/>
      </c>
      <c r="Z118" s="327">
        <f>+IFERROR(Y118/$W118,0)*100</f>
        <v/>
      </c>
    </row>
    <row r="119" ht="33" customHeight="1" s="245">
      <c r="A119" s="148" t="n">
        <v>201051951</v>
      </c>
      <c r="B119" s="148" t="n">
        <v>10</v>
      </c>
      <c r="C119" s="148" t="inlineStr">
        <is>
          <t>Давлат улуши 50 фоиздан ортиқ корхоналар</t>
        </is>
      </c>
      <c r="D119" s="167" t="inlineStr">
        <is>
          <t>"Ўзбекистон темир йўллари" АЖ</t>
        </is>
      </c>
      <c r="E119" s="154">
        <f>+SUMIF(рўйхат!A:A,A119,рўйхат!F:F)</f>
        <v/>
      </c>
      <c r="F119" s="153">
        <f>+SUMIF(рўйхат!A:A,A119,рўйхат!G:G)</f>
        <v/>
      </c>
      <c r="G119" s="320">
        <f>+L119+Q119+V119</f>
        <v/>
      </c>
      <c r="H119" s="153">
        <f>+M119+R119+W119</f>
        <v/>
      </c>
      <c r="I119" s="321">
        <f>+N119+S119+X119</f>
        <v/>
      </c>
      <c r="J119" s="322">
        <f>+O119+T119+Y119</f>
        <v/>
      </c>
      <c r="K119" s="323">
        <f>+IFERROR(J119/$H119,0)*100</f>
        <v/>
      </c>
      <c r="L119" s="324">
        <f>+SUMIFS(рўйхат!F:F,рўйхат!A:A,A119,рўйхат!DD:DD,1,рўйхат!E:E,$L$4)+SUMIFS(рўйхат!F:F,рўйхат!A:A,A119,рўйхат!DD:DD,1,рўйхат!E:E,$M$4)</f>
        <v/>
      </c>
      <c r="M119" s="325">
        <f>+SUMIFS(рўйхат!G:G,рўйхат!A:A,A119,рўйхат!DD:DD,1,рўйхат!E:E,$L$4)+SUMIFS(рўйхат!G:G,рўйхат!A:A,A119,рўйхат!DD:DD,1,рўйхат!E:E,$M$4)</f>
        <v/>
      </c>
      <c r="N119" s="326">
        <f>+SUMIFS(рўйхат!CR:CR,рўйхат!A:A,A119,рўйхат!DD:DD,1,рўйхат!E:E,$L$4)+SUMIFS(рўйхат!CR:CR,рўйхат!A:A,A119,рўйхат!DD:DD,1,рўйхат!E:E,$M$4)</f>
        <v/>
      </c>
      <c r="O119" s="323">
        <f>+SUMIFS(рўйхат!CS:CS,рўйхат!A:A,A119,рўйхат!DD:DD,1,рўйхат!E:E,$L$4)+SUMIFS(рўйхат!CS:CS,рўйхат!A:A,A119,рўйхат!DD:DD,1,рўйхат!E:E,$M$4)</f>
        <v/>
      </c>
      <c r="P119" s="323">
        <f>+IFERROR(O119/$M119,0)*100</f>
        <v/>
      </c>
      <c r="Q119" s="324">
        <f>+SUMIFS(рўйхат!F:F,рўйхат!A:A,A119,рўйхат!DD:DD,1,рўйхат!E:E,$Q$4)</f>
        <v/>
      </c>
      <c r="R119" s="325">
        <f>+SUMIFS(рўйхат!G:G,рўйхат!A:A,A119,рўйхат!DD:DD,1,рўйхат!E:E,$Q$4)</f>
        <v/>
      </c>
      <c r="S119" s="321">
        <f>+SUMIFS(рўйхат!CR:CR,рўйхат!A:A,A119,рўйхат!DD:DD,1,рўйхат!E:E,$Q$4)</f>
        <v/>
      </c>
      <c r="T119" s="322">
        <f>+SUMIFS(рўйхат!CS:CS,рўйхат!A:A,A119,рўйхат!DD:DD,1,рўйхат!E:E,$Q$4)</f>
        <v/>
      </c>
      <c r="U119" s="323">
        <f>+IFERROR(T119/$R119,0)*100</f>
        <v/>
      </c>
      <c r="V119" s="320">
        <f>+SUMIFS(рўйхат!F:F,рўйхат!A:A,A119,рўйхат!DD:DD,1,рўйхат!E:E,$V$4)</f>
        <v/>
      </c>
      <c r="W119" s="153">
        <f>+SUMIFS(рўйхат!G:G,рўйхат!A:A,A119,рўйхат!DD:DD,1,рўйхат!E:E,$V$4)</f>
        <v/>
      </c>
      <c r="X119" s="321">
        <f>+SUMIFS(рўйхат!CR:CR,рўйхат!A:A,A119,рўйхат!DD:DD,1,рўйхат!E:E,$V$4)</f>
        <v/>
      </c>
      <c r="Y119" s="321">
        <f>+SUMIFS(рўйхат!CS:CS,рўйхат!A:A,A119,рўйхат!DD:DD,1,рўйхат!E:E,$V$4)</f>
        <v/>
      </c>
      <c r="Z119" s="327">
        <f>+IFERROR(Y119/$W119,0)*100</f>
        <v/>
      </c>
    </row>
    <row r="120" ht="33" customHeight="1" s="245">
      <c r="A120" s="148" t="n">
        <v>201053750</v>
      </c>
      <c r="B120" s="148" t="n">
        <v>10</v>
      </c>
      <c r="C120" s="148" t="inlineStr">
        <is>
          <t>Давлат улуши 50 фоиздан ортиқ корхоналар</t>
        </is>
      </c>
      <c r="D120" s="167" t="inlineStr">
        <is>
          <t>ЎЗБEКИСТОН РEСПУБЛИКА ВАЛЮТА БИРЖАСИ АЖ</t>
        </is>
      </c>
      <c r="E120" s="154">
        <f>+SUMIF(рўйхат!A:A,A120,рўйхат!F:F)</f>
        <v/>
      </c>
      <c r="F120" s="153">
        <f>+SUMIF(рўйхат!A:A,A120,рўйхат!G:G)</f>
        <v/>
      </c>
      <c r="G120" s="320">
        <f>+L120+Q120+V120</f>
        <v/>
      </c>
      <c r="H120" s="153">
        <f>+M120+R120+W120</f>
        <v/>
      </c>
      <c r="I120" s="321">
        <f>+N120+S120+X120</f>
        <v/>
      </c>
      <c r="J120" s="322">
        <f>+O120+T120+Y120</f>
        <v/>
      </c>
      <c r="K120" s="323">
        <f>+IFERROR(J120/$H120,0)*100</f>
        <v/>
      </c>
      <c r="L120" s="324">
        <f>+SUMIFS(рўйхат!F:F,рўйхат!A:A,A120,рўйхат!DD:DD,1,рўйхат!E:E,$L$4)+SUMIFS(рўйхат!F:F,рўйхат!A:A,A120,рўйхат!DD:DD,1,рўйхат!E:E,$M$4)</f>
        <v/>
      </c>
      <c r="M120" s="325">
        <f>+SUMIFS(рўйхат!G:G,рўйхат!A:A,A120,рўйхат!DD:DD,1,рўйхат!E:E,$L$4)+SUMIFS(рўйхат!G:G,рўйхат!A:A,A120,рўйхат!DD:DD,1,рўйхат!E:E,$M$4)</f>
        <v/>
      </c>
      <c r="N120" s="326">
        <f>+SUMIFS(рўйхат!CR:CR,рўйхат!A:A,A120,рўйхат!DD:DD,1,рўйхат!E:E,$L$4)+SUMIFS(рўйхат!CR:CR,рўйхат!A:A,A120,рўйхат!DD:DD,1,рўйхат!E:E,$M$4)</f>
        <v/>
      </c>
      <c r="O120" s="323">
        <f>+SUMIFS(рўйхат!CS:CS,рўйхат!A:A,A120,рўйхат!DD:DD,1,рўйхат!E:E,$L$4)+SUMIFS(рўйхат!CS:CS,рўйхат!A:A,A120,рўйхат!DD:DD,1,рўйхат!E:E,$M$4)</f>
        <v/>
      </c>
      <c r="P120" s="323">
        <f>+IFERROR(O120/$M120,0)*100</f>
        <v/>
      </c>
      <c r="Q120" s="324">
        <f>+SUMIFS(рўйхат!F:F,рўйхат!A:A,A120,рўйхат!DD:DD,1,рўйхат!E:E,$Q$4)</f>
        <v/>
      </c>
      <c r="R120" s="325">
        <f>+SUMIFS(рўйхат!G:G,рўйхат!A:A,A120,рўйхат!DD:DD,1,рўйхат!E:E,$Q$4)</f>
        <v/>
      </c>
      <c r="S120" s="321">
        <f>+SUMIFS(рўйхат!CR:CR,рўйхат!A:A,A120,рўйхат!DD:DD,1,рўйхат!E:E,$Q$4)</f>
        <v/>
      </c>
      <c r="T120" s="322">
        <f>+SUMIFS(рўйхат!CS:CS,рўйхат!A:A,A120,рўйхат!DD:DD,1,рўйхат!E:E,$Q$4)</f>
        <v/>
      </c>
      <c r="U120" s="323">
        <f>+IFERROR(T120/$R120,0)*100</f>
        <v/>
      </c>
      <c r="V120" s="320">
        <f>+SUMIFS(рўйхат!F:F,рўйхат!A:A,A120,рўйхат!DD:DD,1,рўйхат!E:E,$V$4)</f>
        <v/>
      </c>
      <c r="W120" s="153">
        <f>+SUMIFS(рўйхат!G:G,рўйхат!A:A,A120,рўйхат!DD:DD,1,рўйхат!E:E,$V$4)</f>
        <v/>
      </c>
      <c r="X120" s="321">
        <f>+SUMIFS(рўйхат!CR:CR,рўйхат!A:A,A120,рўйхат!DD:DD,1,рўйхат!E:E,$V$4)</f>
        <v/>
      </c>
      <c r="Y120" s="321">
        <f>+SUMIFS(рўйхат!CS:CS,рўйхат!A:A,A120,рўйхат!DD:DD,1,рўйхат!E:E,$V$4)</f>
        <v/>
      </c>
      <c r="Z120" s="327">
        <f>+IFERROR(Y120/$W120,0)*100</f>
        <v/>
      </c>
    </row>
    <row r="121" ht="33" customHeight="1" s="245">
      <c r="A121" s="148" t="n">
        <v>201053918</v>
      </c>
      <c r="B121" s="148" t="n">
        <v>10</v>
      </c>
      <c r="C121" s="148" t="inlineStr">
        <is>
          <t>Давлат улуши 50 фоиздан ортиқ корхоналар</t>
        </is>
      </c>
      <c r="D121" s="167" t="inlineStr">
        <is>
          <t>“Ўзавтосаноат” АЖ</t>
        </is>
      </c>
      <c r="E121" s="154">
        <f>+SUMIF(рўйхат!A:A,A121,рўйхат!F:F)</f>
        <v/>
      </c>
      <c r="F121" s="153">
        <f>+SUMIF(рўйхат!A:A,A121,рўйхат!G:G)</f>
        <v/>
      </c>
      <c r="G121" s="320">
        <f>+L121+Q121+V121</f>
        <v/>
      </c>
      <c r="H121" s="153">
        <f>+M121+R121+W121</f>
        <v/>
      </c>
      <c r="I121" s="321">
        <f>+N121+S121+X121</f>
        <v/>
      </c>
      <c r="J121" s="322">
        <f>+O121+T121+Y121</f>
        <v/>
      </c>
      <c r="K121" s="323">
        <f>+IFERROR(J121/$H121,0)*100</f>
        <v/>
      </c>
      <c r="L121" s="324">
        <f>+SUMIFS(рўйхат!F:F,рўйхат!A:A,A121,рўйхат!DD:DD,1,рўйхат!E:E,$L$4)+SUMIFS(рўйхат!F:F,рўйхат!A:A,A121,рўйхат!DD:DD,1,рўйхат!E:E,$M$4)</f>
        <v/>
      </c>
      <c r="M121" s="325">
        <f>+SUMIFS(рўйхат!G:G,рўйхат!A:A,A121,рўйхат!DD:DD,1,рўйхат!E:E,$L$4)+SUMIFS(рўйхат!G:G,рўйхат!A:A,A121,рўйхат!DD:DD,1,рўйхат!E:E,$M$4)</f>
        <v/>
      </c>
      <c r="N121" s="326">
        <f>+SUMIFS(рўйхат!CR:CR,рўйхат!A:A,A121,рўйхат!DD:DD,1,рўйхат!E:E,$L$4)+SUMIFS(рўйхат!CR:CR,рўйхат!A:A,A121,рўйхат!DD:DD,1,рўйхат!E:E,$M$4)</f>
        <v/>
      </c>
      <c r="O121" s="323">
        <f>+SUMIFS(рўйхат!CS:CS,рўйхат!A:A,A121,рўйхат!DD:DD,1,рўйхат!E:E,$L$4)+SUMIFS(рўйхат!CS:CS,рўйхат!A:A,A121,рўйхат!DD:DD,1,рўйхат!E:E,$M$4)</f>
        <v/>
      </c>
      <c r="P121" s="323">
        <f>+IFERROR(O121/$M121,0)*100</f>
        <v/>
      </c>
      <c r="Q121" s="324">
        <f>+SUMIFS(рўйхат!F:F,рўйхат!A:A,A121,рўйхат!DD:DD,1,рўйхат!E:E,$Q$4)</f>
        <v/>
      </c>
      <c r="R121" s="325">
        <f>+SUMIFS(рўйхат!G:G,рўйхат!A:A,A121,рўйхат!DD:DD,1,рўйхат!E:E,$Q$4)</f>
        <v/>
      </c>
      <c r="S121" s="321">
        <f>+SUMIFS(рўйхат!CR:CR,рўйхат!A:A,A121,рўйхат!DD:DD,1,рўйхат!E:E,$Q$4)</f>
        <v/>
      </c>
      <c r="T121" s="322">
        <f>+SUMIFS(рўйхат!CS:CS,рўйхат!A:A,A121,рўйхат!DD:DD,1,рўйхат!E:E,$Q$4)</f>
        <v/>
      </c>
      <c r="U121" s="323">
        <f>+IFERROR(T121/$R121,0)*100</f>
        <v/>
      </c>
      <c r="V121" s="320">
        <f>+SUMIFS(рўйхат!F:F,рўйхат!A:A,A121,рўйхат!DD:DD,1,рўйхат!E:E,$V$4)</f>
        <v/>
      </c>
      <c r="W121" s="153">
        <f>+SUMIFS(рўйхат!G:G,рўйхат!A:A,A121,рўйхат!DD:DD,1,рўйхат!E:E,$V$4)</f>
        <v/>
      </c>
      <c r="X121" s="321">
        <f>+SUMIFS(рўйхат!CR:CR,рўйхат!A:A,A121,рўйхат!DD:DD,1,рўйхат!E:E,$V$4)</f>
        <v/>
      </c>
      <c r="Y121" s="321">
        <f>+SUMIFS(рўйхат!CS:CS,рўйхат!A:A,A121,рўйхат!DD:DD,1,рўйхат!E:E,$V$4)</f>
        <v/>
      </c>
      <c r="Z121" s="327">
        <f>+IFERROR(Y121/$W121,0)*100</f>
        <v/>
      </c>
    </row>
    <row r="122" ht="33" customHeight="1" s="245">
      <c r="A122" s="148" t="n">
        <v>201099812</v>
      </c>
      <c r="B122" s="148" t="n">
        <v>10</v>
      </c>
      <c r="C122" s="148" t="inlineStr">
        <is>
          <t>Давлат улуши 50 фоиздан ортиқ корхоналар</t>
        </is>
      </c>
      <c r="D122" s="167" t="inlineStr">
        <is>
          <t>Respublika ko‘p tarmoqli agrosanoat birjasi АЖ</t>
        </is>
      </c>
      <c r="E122" s="154">
        <f>+SUMIF(рўйхат!A:A,A122,рўйхат!F:F)</f>
        <v/>
      </c>
      <c r="F122" s="153">
        <f>+SUMIF(рўйхат!A:A,A122,рўйхат!G:G)</f>
        <v/>
      </c>
      <c r="G122" s="320">
        <f>+L122+Q122+V122</f>
        <v/>
      </c>
      <c r="H122" s="153">
        <f>+M122+R122+W122</f>
        <v/>
      </c>
      <c r="I122" s="321">
        <f>+N122+S122+X122</f>
        <v/>
      </c>
      <c r="J122" s="322">
        <f>+O122+T122+Y122</f>
        <v/>
      </c>
      <c r="K122" s="323">
        <f>+IFERROR(J122/$H122,0)*100</f>
        <v/>
      </c>
      <c r="L122" s="324">
        <f>+SUMIFS(рўйхат!F:F,рўйхат!A:A,A122,рўйхат!DD:DD,1,рўйхат!E:E,$L$4)+SUMIFS(рўйхат!F:F,рўйхат!A:A,A122,рўйхат!DD:DD,1,рўйхат!E:E,$M$4)</f>
        <v/>
      </c>
      <c r="M122" s="325">
        <f>+SUMIFS(рўйхат!G:G,рўйхат!A:A,A122,рўйхат!DD:DD,1,рўйхат!E:E,$L$4)+SUMIFS(рўйхат!G:G,рўйхат!A:A,A122,рўйхат!DD:DD,1,рўйхат!E:E,$M$4)</f>
        <v/>
      </c>
      <c r="N122" s="326">
        <f>+SUMIFS(рўйхат!CR:CR,рўйхат!A:A,A122,рўйхат!DD:DD,1,рўйхат!E:E,$L$4)+SUMIFS(рўйхат!CR:CR,рўйхат!A:A,A122,рўйхат!DD:DD,1,рўйхат!E:E,$M$4)</f>
        <v/>
      </c>
      <c r="O122" s="323">
        <f>+SUMIFS(рўйхат!CS:CS,рўйхат!A:A,A122,рўйхат!DD:DD,1,рўйхат!E:E,$L$4)+SUMIFS(рўйхат!CS:CS,рўйхат!A:A,A122,рўйхат!DD:DD,1,рўйхат!E:E,$M$4)</f>
        <v/>
      </c>
      <c r="P122" s="323">
        <f>+IFERROR(O122/$M122,0)*100</f>
        <v/>
      </c>
      <c r="Q122" s="324">
        <f>+SUMIFS(рўйхат!F:F,рўйхат!A:A,A122,рўйхат!DD:DD,1,рўйхат!E:E,$Q$4)</f>
        <v/>
      </c>
      <c r="R122" s="325">
        <f>+SUMIFS(рўйхат!G:G,рўйхат!A:A,A122,рўйхат!DD:DD,1,рўйхат!E:E,$Q$4)</f>
        <v/>
      </c>
      <c r="S122" s="321">
        <f>+SUMIFS(рўйхат!CR:CR,рўйхат!A:A,A122,рўйхат!DD:DD,1,рўйхат!E:E,$Q$4)</f>
        <v/>
      </c>
      <c r="T122" s="322">
        <f>+SUMIFS(рўйхат!CS:CS,рўйхат!A:A,A122,рўйхат!DD:DD,1,рўйхат!E:E,$Q$4)</f>
        <v/>
      </c>
      <c r="U122" s="323">
        <f>+IFERROR(T122/$R122,0)*100</f>
        <v/>
      </c>
      <c r="V122" s="320">
        <f>+SUMIFS(рўйхат!F:F,рўйхат!A:A,A122,рўйхат!DD:DD,1,рўйхат!E:E,$V$4)</f>
        <v/>
      </c>
      <c r="W122" s="153">
        <f>+SUMIFS(рўйхат!G:G,рўйхат!A:A,A122,рўйхат!DD:DD,1,рўйхат!E:E,$V$4)</f>
        <v/>
      </c>
      <c r="X122" s="321">
        <f>+SUMIFS(рўйхат!CR:CR,рўйхат!A:A,A122,рўйхат!DD:DD,1,рўйхат!E:E,$V$4)</f>
        <v/>
      </c>
      <c r="Y122" s="321">
        <f>+SUMIFS(рўйхат!CS:CS,рўйхат!A:A,A122,рўйхат!DD:DD,1,рўйхат!E:E,$V$4)</f>
        <v/>
      </c>
      <c r="Z122" s="327">
        <f>+IFERROR(Y122/$W122,0)*100</f>
        <v/>
      </c>
    </row>
    <row r="123" ht="33" customHeight="1" s="245">
      <c r="A123" s="148" t="n">
        <v>201199814</v>
      </c>
      <c r="B123" s="148" t="n">
        <v>10</v>
      </c>
      <c r="C123" s="148" t="inlineStr">
        <is>
          <t>Давлат улуши 50 фоиздан ортиқ корхоналар</t>
        </is>
      </c>
      <c r="D123" s="167" t="inlineStr">
        <is>
          <t>"Тошкент" Республика фонд биржаси АЖ</t>
        </is>
      </c>
      <c r="E123" s="154">
        <f>+SUMIF(рўйхат!A:A,A123,рўйхат!F:F)</f>
        <v/>
      </c>
      <c r="F123" s="153">
        <f>+SUMIF(рўйхат!A:A,A123,рўйхат!G:G)</f>
        <v/>
      </c>
      <c r="G123" s="320">
        <f>+L123+Q123+V123</f>
        <v/>
      </c>
      <c r="H123" s="153">
        <f>+M123+R123+W123</f>
        <v/>
      </c>
      <c r="I123" s="321">
        <f>+N123+S123+X123</f>
        <v/>
      </c>
      <c r="J123" s="322">
        <f>+O123+T123+Y123</f>
        <v/>
      </c>
      <c r="K123" s="323">
        <f>+IFERROR(J123/$H123,0)*100</f>
        <v/>
      </c>
      <c r="L123" s="324">
        <f>+SUMIFS(рўйхат!F:F,рўйхат!A:A,A123,рўйхат!DD:DD,1,рўйхат!E:E,$L$4)+SUMIFS(рўйхат!F:F,рўйхат!A:A,A123,рўйхат!DD:DD,1,рўйхат!E:E,$M$4)</f>
        <v/>
      </c>
      <c r="M123" s="325">
        <f>+SUMIFS(рўйхат!G:G,рўйхат!A:A,A123,рўйхат!DD:DD,1,рўйхат!E:E,$L$4)+SUMIFS(рўйхат!G:G,рўйхат!A:A,A123,рўйхат!DD:DD,1,рўйхат!E:E,$M$4)</f>
        <v/>
      </c>
      <c r="N123" s="326">
        <f>+SUMIFS(рўйхат!CR:CR,рўйхат!A:A,A123,рўйхат!DD:DD,1,рўйхат!E:E,$L$4)+SUMIFS(рўйхат!CR:CR,рўйхат!A:A,A123,рўйхат!DD:DD,1,рўйхат!E:E,$M$4)</f>
        <v/>
      </c>
      <c r="O123" s="323">
        <f>+SUMIFS(рўйхат!CS:CS,рўйхат!A:A,A123,рўйхат!DD:DD,1,рўйхат!E:E,$L$4)+SUMIFS(рўйхат!CS:CS,рўйхат!A:A,A123,рўйхат!DD:DD,1,рўйхат!E:E,$M$4)</f>
        <v/>
      </c>
      <c r="P123" s="323">
        <f>+IFERROR(O123/$M123,0)*100</f>
        <v/>
      </c>
      <c r="Q123" s="324">
        <f>+SUMIFS(рўйхат!F:F,рўйхат!A:A,A123,рўйхат!DD:DD,1,рўйхат!E:E,$Q$4)</f>
        <v/>
      </c>
      <c r="R123" s="325">
        <f>+SUMIFS(рўйхат!G:G,рўйхат!A:A,A123,рўйхат!DD:DD,1,рўйхат!E:E,$Q$4)</f>
        <v/>
      </c>
      <c r="S123" s="321">
        <f>+SUMIFS(рўйхат!CR:CR,рўйхат!A:A,A123,рўйхат!DD:DD,1,рўйхат!E:E,$Q$4)</f>
        <v/>
      </c>
      <c r="T123" s="322">
        <f>+SUMIFS(рўйхат!CS:CS,рўйхат!A:A,A123,рўйхат!DD:DD,1,рўйхат!E:E,$Q$4)</f>
        <v/>
      </c>
      <c r="U123" s="323">
        <f>+IFERROR(T123/$R123,0)*100</f>
        <v/>
      </c>
      <c r="V123" s="320">
        <f>+SUMIFS(рўйхат!F:F,рўйхат!A:A,A123,рўйхат!DD:DD,1,рўйхат!E:E,$V$4)</f>
        <v/>
      </c>
      <c r="W123" s="153">
        <f>+SUMIFS(рўйхат!G:G,рўйхат!A:A,A123,рўйхат!DD:DD,1,рўйхат!E:E,$V$4)</f>
        <v/>
      </c>
      <c r="X123" s="321">
        <f>+SUMIFS(рўйхат!CR:CR,рўйхат!A:A,A123,рўйхат!DD:DD,1,рўйхат!E:E,$V$4)</f>
        <v/>
      </c>
      <c r="Y123" s="321">
        <f>+SUMIFS(рўйхат!CS:CS,рўйхат!A:A,A123,рўйхат!DD:DD,1,рўйхат!E:E,$V$4)</f>
        <v/>
      </c>
      <c r="Z123" s="327">
        <f>+IFERROR(Y123/$W123,0)*100</f>
        <v/>
      </c>
    </row>
    <row r="124" ht="33" customHeight="1" s="245">
      <c r="A124" s="148" t="n">
        <v>201204514</v>
      </c>
      <c r="B124" s="148" t="n">
        <v>10</v>
      </c>
      <c r="C124" s="148" t="inlineStr">
        <is>
          <t>Давлат улуши 50 фоиздан ортиқ корхоналар</t>
        </is>
      </c>
      <c r="D124" s="167" t="inlineStr">
        <is>
          <t>“Навоийуран” ДК</t>
        </is>
      </c>
      <c r="E124" s="154">
        <f>+SUMIF(рўйхат!A:A,A124,рўйхат!F:F)</f>
        <v/>
      </c>
      <c r="F124" s="153">
        <f>+SUMIF(рўйхат!A:A,A124,рўйхат!G:G)</f>
        <v/>
      </c>
      <c r="G124" s="320">
        <f>+L124+Q124+V124</f>
        <v/>
      </c>
      <c r="H124" s="153">
        <f>+M124+R124+W124</f>
        <v/>
      </c>
      <c r="I124" s="321">
        <f>+N124+S124+X124</f>
        <v/>
      </c>
      <c r="J124" s="322">
        <f>+O124+T124+Y124</f>
        <v/>
      </c>
      <c r="K124" s="323">
        <f>+IFERROR(J124/$H124,0)*100</f>
        <v/>
      </c>
      <c r="L124" s="324">
        <f>+SUMIFS(рўйхат!F:F,рўйхат!A:A,A124,рўйхат!DD:DD,1,рўйхат!E:E,$L$4)+SUMIFS(рўйхат!F:F,рўйхат!A:A,A124,рўйхат!DD:DD,1,рўйхат!E:E,$M$4)</f>
        <v/>
      </c>
      <c r="M124" s="325">
        <f>+SUMIFS(рўйхат!G:G,рўйхат!A:A,A124,рўйхат!DD:DD,1,рўйхат!E:E,$L$4)+SUMIFS(рўйхат!G:G,рўйхат!A:A,A124,рўйхат!DD:DD,1,рўйхат!E:E,$M$4)</f>
        <v/>
      </c>
      <c r="N124" s="326">
        <f>+SUMIFS(рўйхат!CR:CR,рўйхат!A:A,A124,рўйхат!DD:DD,1,рўйхат!E:E,$L$4)+SUMIFS(рўйхат!CR:CR,рўйхат!A:A,A124,рўйхат!DD:DD,1,рўйхат!E:E,$M$4)</f>
        <v/>
      </c>
      <c r="O124" s="323">
        <f>+SUMIFS(рўйхат!CS:CS,рўйхат!A:A,A124,рўйхат!DD:DD,1,рўйхат!E:E,$L$4)+SUMIFS(рўйхат!CS:CS,рўйхат!A:A,A124,рўйхат!DD:DD,1,рўйхат!E:E,$M$4)</f>
        <v/>
      </c>
      <c r="P124" s="323">
        <f>+IFERROR(O124/$M124,0)*100</f>
        <v/>
      </c>
      <c r="Q124" s="324">
        <f>+SUMIFS(рўйхат!F:F,рўйхат!A:A,A124,рўйхат!DD:DD,1,рўйхат!E:E,$Q$4)</f>
        <v/>
      </c>
      <c r="R124" s="325">
        <f>+SUMIFS(рўйхат!G:G,рўйхат!A:A,A124,рўйхат!DD:DD,1,рўйхат!E:E,$Q$4)</f>
        <v/>
      </c>
      <c r="S124" s="321">
        <f>+SUMIFS(рўйхат!CR:CR,рўйхат!A:A,A124,рўйхат!DD:DD,1,рўйхат!E:E,$Q$4)</f>
        <v/>
      </c>
      <c r="T124" s="322">
        <f>+SUMIFS(рўйхат!CS:CS,рўйхат!A:A,A124,рўйхат!DD:DD,1,рўйхат!E:E,$Q$4)</f>
        <v/>
      </c>
      <c r="U124" s="323">
        <f>+IFERROR(T124/$R124,0)*100</f>
        <v/>
      </c>
      <c r="V124" s="320">
        <f>+SUMIFS(рўйхат!F:F,рўйхат!A:A,A124,рўйхат!DD:DD,1,рўйхат!E:E,$V$4)</f>
        <v/>
      </c>
      <c r="W124" s="153">
        <f>+SUMIFS(рўйхат!G:G,рўйхат!A:A,A124,рўйхат!DD:DD,1,рўйхат!E:E,$V$4)</f>
        <v/>
      </c>
      <c r="X124" s="321">
        <f>+SUMIFS(рўйхат!CR:CR,рўйхат!A:A,A124,рўйхат!DD:DD,1,рўйхат!E:E,$V$4)</f>
        <v/>
      </c>
      <c r="Y124" s="321">
        <f>+SUMIFS(рўйхат!CS:CS,рўйхат!A:A,A124,рўйхат!DD:DD,1,рўйхат!E:E,$V$4)</f>
        <v/>
      </c>
      <c r="Z124" s="327">
        <f>+IFERROR(Y124/$W124,0)*100</f>
        <v/>
      </c>
    </row>
    <row r="125" ht="33" customHeight="1" s="245">
      <c r="A125" s="148" t="n">
        <v>201222058</v>
      </c>
      <c r="B125" s="148" t="n">
        <v>10</v>
      </c>
      <c r="C125" s="148" t="inlineStr">
        <is>
          <t>Давлат улуши 50 фоиздан ортиқ корхоналар</t>
        </is>
      </c>
      <c r="D125" s="167" t="inlineStr">
        <is>
          <t>Ўзбекинвест экспорт-импорт суғурта компанияси АЖ</t>
        </is>
      </c>
      <c r="E125" s="154">
        <f>+SUMIF(рўйхат!A:A,A125,рўйхат!F:F)</f>
        <v/>
      </c>
      <c r="F125" s="153">
        <f>+SUMIF(рўйхат!A:A,A125,рўйхат!G:G)</f>
        <v/>
      </c>
      <c r="G125" s="320">
        <f>+L125+Q125+V125</f>
        <v/>
      </c>
      <c r="H125" s="153">
        <f>+M125+R125+W125</f>
        <v/>
      </c>
      <c r="I125" s="321">
        <f>+N125+S125+X125</f>
        <v/>
      </c>
      <c r="J125" s="322">
        <f>+O125+T125+Y125</f>
        <v/>
      </c>
      <c r="K125" s="323">
        <f>+IFERROR(J125/$H125,0)*100</f>
        <v/>
      </c>
      <c r="L125" s="324">
        <f>+SUMIFS(рўйхат!F:F,рўйхат!A:A,A125,рўйхат!DD:DD,1,рўйхат!E:E,$L$4)+SUMIFS(рўйхат!F:F,рўйхат!A:A,A125,рўйхат!DD:DD,1,рўйхат!E:E,$M$4)</f>
        <v/>
      </c>
      <c r="M125" s="325">
        <f>+SUMIFS(рўйхат!G:G,рўйхат!A:A,A125,рўйхат!DD:DD,1,рўйхат!E:E,$L$4)+SUMIFS(рўйхат!G:G,рўйхат!A:A,A125,рўйхат!DD:DD,1,рўйхат!E:E,$M$4)</f>
        <v/>
      </c>
      <c r="N125" s="326">
        <f>+SUMIFS(рўйхат!CR:CR,рўйхат!A:A,A125,рўйхат!DD:DD,1,рўйхат!E:E,$L$4)+SUMIFS(рўйхат!CR:CR,рўйхат!A:A,A125,рўйхат!DD:DD,1,рўйхат!E:E,$M$4)</f>
        <v/>
      </c>
      <c r="O125" s="323">
        <f>+SUMIFS(рўйхат!CS:CS,рўйхат!A:A,A125,рўйхат!DD:DD,1,рўйхат!E:E,$L$4)+SUMIFS(рўйхат!CS:CS,рўйхат!A:A,A125,рўйхат!DD:DD,1,рўйхат!E:E,$M$4)</f>
        <v/>
      </c>
      <c r="P125" s="323">
        <f>+IFERROR(O125/$M125,0)*100</f>
        <v/>
      </c>
      <c r="Q125" s="324">
        <f>+SUMIFS(рўйхат!F:F,рўйхат!A:A,A125,рўйхат!DD:DD,1,рўйхат!E:E,$Q$4)</f>
        <v/>
      </c>
      <c r="R125" s="325">
        <f>+SUMIFS(рўйхат!G:G,рўйхат!A:A,A125,рўйхат!DD:DD,1,рўйхат!E:E,$Q$4)</f>
        <v/>
      </c>
      <c r="S125" s="321">
        <f>+SUMIFS(рўйхат!CR:CR,рўйхат!A:A,A125,рўйхат!DD:DD,1,рўйхат!E:E,$Q$4)</f>
        <v/>
      </c>
      <c r="T125" s="322">
        <f>+SUMIFS(рўйхат!CS:CS,рўйхат!A:A,A125,рўйхат!DD:DD,1,рўйхат!E:E,$Q$4)</f>
        <v/>
      </c>
      <c r="U125" s="323">
        <f>+IFERROR(T125/$R125,0)*100</f>
        <v/>
      </c>
      <c r="V125" s="320">
        <f>+SUMIFS(рўйхат!F:F,рўйхат!A:A,A125,рўйхат!DD:DD,1,рўйхат!E:E,$V$4)</f>
        <v/>
      </c>
      <c r="W125" s="153">
        <f>+SUMIFS(рўйхат!G:G,рўйхат!A:A,A125,рўйхат!DD:DD,1,рўйхат!E:E,$V$4)</f>
        <v/>
      </c>
      <c r="X125" s="321">
        <f>+SUMIFS(рўйхат!CR:CR,рўйхат!A:A,A125,рўйхат!DD:DD,1,рўйхат!E:E,$V$4)</f>
        <v/>
      </c>
      <c r="Y125" s="321">
        <f>+SUMIFS(рўйхат!CS:CS,рўйхат!A:A,A125,рўйхат!DD:DD,1,рўйхат!E:E,$V$4)</f>
        <v/>
      </c>
      <c r="Z125" s="327">
        <f>+IFERROR(Y125/$W125,0)*100</f>
        <v/>
      </c>
    </row>
    <row r="126" ht="33" customHeight="1" s="245">
      <c r="A126" s="148" t="n">
        <v>202328794</v>
      </c>
      <c r="B126" s="148" t="n">
        <v>10</v>
      </c>
      <c r="C126" s="148" t="inlineStr">
        <is>
          <t>Давлат улуши 50 фоиздан ортиқ корхоналар</t>
        </is>
      </c>
      <c r="D126" s="167" t="inlineStr">
        <is>
          <t>"Олмалиқ кон-металлургия комбинати" АЖ</t>
        </is>
      </c>
      <c r="E126" s="154">
        <f>+SUMIF(рўйхат!A:A,A126,рўйхат!F:F)</f>
        <v/>
      </c>
      <c r="F126" s="153">
        <f>+SUMIF(рўйхат!A:A,A126,рўйхат!G:G)</f>
        <v/>
      </c>
      <c r="G126" s="320">
        <f>+L126+Q126+V126</f>
        <v/>
      </c>
      <c r="H126" s="153">
        <f>+M126+R126+W126</f>
        <v/>
      </c>
      <c r="I126" s="321">
        <f>+N126+S126+X126</f>
        <v/>
      </c>
      <c r="J126" s="322">
        <f>+O126+T126+Y126</f>
        <v/>
      </c>
      <c r="K126" s="323">
        <f>+IFERROR(J126/$H126,0)*100</f>
        <v/>
      </c>
      <c r="L126" s="324">
        <f>+SUMIFS(рўйхат!F:F,рўйхат!A:A,A126,рўйхат!DD:DD,1,рўйхат!E:E,$L$4)+SUMIFS(рўйхат!F:F,рўйхат!A:A,A126,рўйхат!DD:DD,1,рўйхат!E:E,$M$4)</f>
        <v/>
      </c>
      <c r="M126" s="325">
        <f>+SUMIFS(рўйхат!G:G,рўйхат!A:A,A126,рўйхат!DD:DD,1,рўйхат!E:E,$L$4)+SUMIFS(рўйхат!G:G,рўйхат!A:A,A126,рўйхат!DD:DD,1,рўйхат!E:E,$M$4)</f>
        <v/>
      </c>
      <c r="N126" s="326">
        <f>+SUMIFS(рўйхат!CR:CR,рўйхат!A:A,A126,рўйхат!DD:DD,1,рўйхат!E:E,$L$4)+SUMIFS(рўйхат!CR:CR,рўйхат!A:A,A126,рўйхат!DD:DD,1,рўйхат!E:E,$M$4)</f>
        <v/>
      </c>
      <c r="O126" s="323">
        <f>+SUMIFS(рўйхат!CS:CS,рўйхат!A:A,A126,рўйхат!DD:DD,1,рўйхат!E:E,$L$4)+SUMIFS(рўйхат!CS:CS,рўйхат!A:A,A126,рўйхат!DD:DD,1,рўйхат!E:E,$M$4)</f>
        <v/>
      </c>
      <c r="P126" s="323">
        <f>+IFERROR(O126/$M126,0)*100</f>
        <v/>
      </c>
      <c r="Q126" s="324">
        <f>+SUMIFS(рўйхат!F:F,рўйхат!A:A,A126,рўйхат!DD:DD,1,рўйхат!E:E,$Q$4)</f>
        <v/>
      </c>
      <c r="R126" s="325">
        <f>+SUMIFS(рўйхат!G:G,рўйхат!A:A,A126,рўйхат!DD:DD,1,рўйхат!E:E,$Q$4)</f>
        <v/>
      </c>
      <c r="S126" s="321">
        <f>+SUMIFS(рўйхат!CR:CR,рўйхат!A:A,A126,рўйхат!DD:DD,1,рўйхат!E:E,$Q$4)</f>
        <v/>
      </c>
      <c r="T126" s="322">
        <f>+SUMIFS(рўйхат!CS:CS,рўйхат!A:A,A126,рўйхат!DD:DD,1,рўйхат!E:E,$Q$4)</f>
        <v/>
      </c>
      <c r="U126" s="323">
        <f>+IFERROR(T126/$R126,0)*100</f>
        <v/>
      </c>
      <c r="V126" s="320">
        <f>+SUMIFS(рўйхат!F:F,рўйхат!A:A,A126,рўйхат!DD:DD,1,рўйхат!E:E,$V$4)</f>
        <v/>
      </c>
      <c r="W126" s="153">
        <f>+SUMIFS(рўйхат!G:G,рўйхат!A:A,A126,рўйхат!DD:DD,1,рўйхат!E:E,$V$4)</f>
        <v/>
      </c>
      <c r="X126" s="321">
        <f>+SUMIFS(рўйхат!CR:CR,рўйхат!A:A,A126,рўйхат!DD:DD,1,рўйхат!E:E,$V$4)</f>
        <v/>
      </c>
      <c r="Y126" s="321">
        <f>+SUMIFS(рўйхат!CS:CS,рўйхат!A:A,A126,рўйхат!DD:DD,1,рўйхат!E:E,$V$4)</f>
        <v/>
      </c>
      <c r="Z126" s="327">
        <f>+IFERROR(Y126/$W126,0)*100</f>
        <v/>
      </c>
    </row>
    <row r="127" ht="33" customHeight="1" s="245">
      <c r="A127" s="148" t="n">
        <v>203071206</v>
      </c>
      <c r="B127" s="148" t="n">
        <v>10</v>
      </c>
      <c r="C127" s="148" t="inlineStr">
        <is>
          <t>Давлат улуши 50 фоиздан ортиқ корхоналар</t>
        </is>
      </c>
      <c r="D127" s="167" t="inlineStr">
        <is>
          <t>"Ўзагролизинг" АЖ</t>
        </is>
      </c>
      <c r="E127" s="154">
        <f>+SUMIF(рўйхат!A:A,A127,рўйхат!F:F)</f>
        <v/>
      </c>
      <c r="F127" s="153">
        <f>+SUMIF(рўйхат!A:A,A127,рўйхат!G:G)</f>
        <v/>
      </c>
      <c r="G127" s="320">
        <f>+L127+Q127+V127</f>
        <v/>
      </c>
      <c r="H127" s="153">
        <f>+M127+R127+W127</f>
        <v/>
      </c>
      <c r="I127" s="321">
        <f>+N127+S127+X127</f>
        <v/>
      </c>
      <c r="J127" s="322">
        <f>+O127+T127+Y127</f>
        <v/>
      </c>
      <c r="K127" s="323">
        <f>+IFERROR(J127/$H127,0)*100</f>
        <v/>
      </c>
      <c r="L127" s="324">
        <f>+SUMIFS(рўйхат!F:F,рўйхат!A:A,A127,рўйхат!DD:DD,1,рўйхат!E:E,$L$4)+SUMIFS(рўйхат!F:F,рўйхат!A:A,A127,рўйхат!DD:DD,1,рўйхат!E:E,$M$4)</f>
        <v/>
      </c>
      <c r="M127" s="325">
        <f>+SUMIFS(рўйхат!G:G,рўйхат!A:A,A127,рўйхат!DD:DD,1,рўйхат!E:E,$L$4)+SUMIFS(рўйхат!G:G,рўйхат!A:A,A127,рўйхат!DD:DD,1,рўйхат!E:E,$M$4)</f>
        <v/>
      </c>
      <c r="N127" s="326">
        <f>+SUMIFS(рўйхат!CR:CR,рўйхат!A:A,A127,рўйхат!DD:DD,1,рўйхат!E:E,$L$4)+SUMIFS(рўйхат!CR:CR,рўйхат!A:A,A127,рўйхат!DD:DD,1,рўйхат!E:E,$M$4)</f>
        <v/>
      </c>
      <c r="O127" s="323">
        <f>+SUMIFS(рўйхат!CS:CS,рўйхат!A:A,A127,рўйхат!DD:DD,1,рўйхат!E:E,$L$4)+SUMIFS(рўйхат!CS:CS,рўйхат!A:A,A127,рўйхат!DD:DD,1,рўйхат!E:E,$M$4)</f>
        <v/>
      </c>
      <c r="P127" s="323">
        <f>+IFERROR(O127/$M127,0)*100</f>
        <v/>
      </c>
      <c r="Q127" s="324">
        <f>+SUMIFS(рўйхат!F:F,рўйхат!A:A,A127,рўйхат!DD:DD,1,рўйхат!E:E,$Q$4)</f>
        <v/>
      </c>
      <c r="R127" s="325">
        <f>+SUMIFS(рўйхат!G:G,рўйхат!A:A,A127,рўйхат!DD:DD,1,рўйхат!E:E,$Q$4)</f>
        <v/>
      </c>
      <c r="S127" s="321">
        <f>+SUMIFS(рўйхат!CR:CR,рўйхат!A:A,A127,рўйхат!DD:DD,1,рўйхат!E:E,$Q$4)</f>
        <v/>
      </c>
      <c r="T127" s="322">
        <f>+SUMIFS(рўйхат!CS:CS,рўйхат!A:A,A127,рўйхат!DD:DD,1,рўйхат!E:E,$Q$4)</f>
        <v/>
      </c>
      <c r="U127" s="323">
        <f>+IFERROR(T127/$R127,0)*100</f>
        <v/>
      </c>
      <c r="V127" s="320">
        <f>+SUMIFS(рўйхат!F:F,рўйхат!A:A,A127,рўйхат!DD:DD,1,рўйхат!E:E,$V$4)</f>
        <v/>
      </c>
      <c r="W127" s="153">
        <f>+SUMIFS(рўйхат!G:G,рўйхат!A:A,A127,рўйхат!DD:DD,1,рўйхат!E:E,$V$4)</f>
        <v/>
      </c>
      <c r="X127" s="321">
        <f>+SUMIFS(рўйхат!CR:CR,рўйхат!A:A,A127,рўйхат!DD:DD,1,рўйхат!E:E,$V$4)</f>
        <v/>
      </c>
      <c r="Y127" s="321">
        <f>+SUMIFS(рўйхат!CS:CS,рўйхат!A:A,A127,рўйхат!DD:DD,1,рўйхат!E:E,$V$4)</f>
        <v/>
      </c>
      <c r="Z127" s="327">
        <f>+IFERROR(Y127/$W127,0)*100</f>
        <v/>
      </c>
    </row>
    <row r="128" ht="33" customHeight="1" s="245">
      <c r="A128" s="148" t="n">
        <v>203366731</v>
      </c>
      <c r="B128" s="148" t="n">
        <v>10</v>
      </c>
      <c r="C128" s="148" t="inlineStr">
        <is>
          <t>Давлат улуши 50 фоиздан ортиқ корхоналар</t>
        </is>
      </c>
      <c r="D128" s="167" t="inlineStr">
        <is>
          <t>"O'zbektelekom" АЖ</t>
        </is>
      </c>
      <c r="E128" s="154">
        <f>+SUMIF(рўйхат!A:A,A128,рўйхат!F:F)</f>
        <v/>
      </c>
      <c r="F128" s="153">
        <f>+SUMIF(рўйхат!A:A,A128,рўйхат!G:G)</f>
        <v/>
      </c>
      <c r="G128" s="320">
        <f>+L128+Q128+V128</f>
        <v/>
      </c>
      <c r="H128" s="153">
        <f>+M128+R128+W128</f>
        <v/>
      </c>
      <c r="I128" s="321">
        <f>+N128+S128+X128</f>
        <v/>
      </c>
      <c r="J128" s="322">
        <f>+O128+T128+Y128</f>
        <v/>
      </c>
      <c r="K128" s="323">
        <f>+IFERROR(J128/$H128,0)*100</f>
        <v/>
      </c>
      <c r="L128" s="324">
        <f>+SUMIFS(рўйхат!F:F,рўйхат!A:A,A128,рўйхат!DD:DD,1,рўйхат!E:E,$L$4)+SUMIFS(рўйхат!F:F,рўйхат!A:A,A128,рўйхат!DD:DD,1,рўйхат!E:E,$M$4)</f>
        <v/>
      </c>
      <c r="M128" s="325">
        <f>+SUMIFS(рўйхат!G:G,рўйхат!A:A,A128,рўйхат!DD:DD,1,рўйхат!E:E,$L$4)+SUMIFS(рўйхат!G:G,рўйхат!A:A,A128,рўйхат!DD:DD,1,рўйхат!E:E,$M$4)</f>
        <v/>
      </c>
      <c r="N128" s="326">
        <f>+SUMIFS(рўйхат!CR:CR,рўйхат!A:A,A128,рўйхат!DD:DD,1,рўйхат!E:E,$L$4)+SUMIFS(рўйхат!CR:CR,рўйхат!A:A,A128,рўйхат!DD:DD,1,рўйхат!E:E,$M$4)</f>
        <v/>
      </c>
      <c r="O128" s="323">
        <f>+SUMIFS(рўйхат!CS:CS,рўйхат!A:A,A128,рўйхат!DD:DD,1,рўйхат!E:E,$L$4)+SUMIFS(рўйхат!CS:CS,рўйхат!A:A,A128,рўйхат!DD:DD,1,рўйхат!E:E,$M$4)</f>
        <v/>
      </c>
      <c r="P128" s="323">
        <f>+IFERROR(O128/$M128,0)*100</f>
        <v/>
      </c>
      <c r="Q128" s="324">
        <f>+SUMIFS(рўйхат!F:F,рўйхат!A:A,A128,рўйхат!DD:DD,1,рўйхат!E:E,$Q$4)</f>
        <v/>
      </c>
      <c r="R128" s="325">
        <f>+SUMIFS(рўйхат!G:G,рўйхат!A:A,A128,рўйхат!DD:DD,1,рўйхат!E:E,$Q$4)</f>
        <v/>
      </c>
      <c r="S128" s="321">
        <f>+SUMIFS(рўйхат!CR:CR,рўйхат!A:A,A128,рўйхат!DD:DD,1,рўйхат!E:E,$Q$4)</f>
        <v/>
      </c>
      <c r="T128" s="322">
        <f>+SUMIFS(рўйхат!CS:CS,рўйхат!A:A,A128,рўйхат!DD:DD,1,рўйхат!E:E,$Q$4)</f>
        <v/>
      </c>
      <c r="U128" s="323">
        <f>+IFERROR(T128/$R128,0)*100</f>
        <v/>
      </c>
      <c r="V128" s="320">
        <f>+SUMIFS(рўйхат!F:F,рўйхат!A:A,A128,рўйхат!DD:DD,1,рўйхат!E:E,$V$4)</f>
        <v/>
      </c>
      <c r="W128" s="153">
        <f>+SUMIFS(рўйхат!G:G,рўйхат!A:A,A128,рўйхат!DD:DD,1,рўйхат!E:E,$V$4)</f>
        <v/>
      </c>
      <c r="X128" s="321">
        <f>+SUMIFS(рўйхат!CR:CR,рўйхат!A:A,A128,рўйхат!DD:DD,1,рўйхат!E:E,$V$4)</f>
        <v/>
      </c>
      <c r="Y128" s="321">
        <f>+SUMIFS(рўйхат!CS:CS,рўйхат!A:A,A128,рўйхат!DD:DD,1,рўйхат!E:E,$V$4)</f>
        <v/>
      </c>
      <c r="Z128" s="327">
        <f>+IFERROR(Y128/$W128,0)*100</f>
        <v/>
      </c>
    </row>
    <row r="129" ht="33" customHeight="1" s="245">
      <c r="A129" s="148" t="n">
        <v>203621367</v>
      </c>
      <c r="B129" s="148" t="n">
        <v>10</v>
      </c>
      <c r="C129" s="148" t="inlineStr">
        <is>
          <t>Давлат улуши 50 фоиздан ортиқ корхоналар</t>
        </is>
      </c>
      <c r="D129" s="167" t="inlineStr">
        <is>
          <t>"O`zkimyosanoat" АЖ</t>
        </is>
      </c>
      <c r="E129" s="154">
        <f>+SUMIF(рўйхат!A:A,A129,рўйхат!F:F)</f>
        <v/>
      </c>
      <c r="F129" s="153">
        <f>+SUMIF(рўйхат!A:A,A129,рўйхат!G:G)</f>
        <v/>
      </c>
      <c r="G129" s="320">
        <f>+L129+Q129+V129</f>
        <v/>
      </c>
      <c r="H129" s="153">
        <f>+M129+R129+W129</f>
        <v/>
      </c>
      <c r="I129" s="321">
        <f>+N129+S129+X129</f>
        <v/>
      </c>
      <c r="J129" s="322">
        <f>+O129+T129+Y129</f>
        <v/>
      </c>
      <c r="K129" s="323">
        <f>+IFERROR(J129/$H129,0)*100</f>
        <v/>
      </c>
      <c r="L129" s="324">
        <f>+SUMIFS(рўйхат!F:F,рўйхат!A:A,A129,рўйхат!DD:DD,1,рўйхат!E:E,$L$4)+SUMIFS(рўйхат!F:F,рўйхат!A:A,A129,рўйхат!DD:DD,1,рўйхат!E:E,$M$4)</f>
        <v/>
      </c>
      <c r="M129" s="325">
        <f>+SUMIFS(рўйхат!G:G,рўйхат!A:A,A129,рўйхат!DD:DD,1,рўйхат!E:E,$L$4)+SUMIFS(рўйхат!G:G,рўйхат!A:A,A129,рўйхат!DD:DD,1,рўйхат!E:E,$M$4)</f>
        <v/>
      </c>
      <c r="N129" s="326">
        <f>+SUMIFS(рўйхат!CR:CR,рўйхат!A:A,A129,рўйхат!DD:DD,1,рўйхат!E:E,$L$4)+SUMIFS(рўйхат!CR:CR,рўйхат!A:A,A129,рўйхат!DD:DD,1,рўйхат!E:E,$M$4)</f>
        <v/>
      </c>
      <c r="O129" s="323">
        <f>+SUMIFS(рўйхат!CS:CS,рўйхат!A:A,A129,рўйхат!DD:DD,1,рўйхат!E:E,$L$4)+SUMIFS(рўйхат!CS:CS,рўйхат!A:A,A129,рўйхат!DD:DD,1,рўйхат!E:E,$M$4)</f>
        <v/>
      </c>
      <c r="P129" s="323">
        <f>+IFERROR(O129/$M129,0)*100</f>
        <v/>
      </c>
      <c r="Q129" s="324">
        <f>+SUMIFS(рўйхат!F:F,рўйхат!A:A,A129,рўйхат!DD:DD,1,рўйхат!E:E,$Q$4)</f>
        <v/>
      </c>
      <c r="R129" s="325">
        <f>+SUMIFS(рўйхат!G:G,рўйхат!A:A,A129,рўйхат!DD:DD,1,рўйхат!E:E,$Q$4)</f>
        <v/>
      </c>
      <c r="S129" s="321">
        <f>+SUMIFS(рўйхат!CR:CR,рўйхат!A:A,A129,рўйхат!DD:DD,1,рўйхат!E:E,$Q$4)</f>
        <v/>
      </c>
      <c r="T129" s="322">
        <f>+SUMIFS(рўйхат!CS:CS,рўйхат!A:A,A129,рўйхат!DD:DD,1,рўйхат!E:E,$Q$4)</f>
        <v/>
      </c>
      <c r="U129" s="323">
        <f>+IFERROR(T129/$R129,0)*100</f>
        <v/>
      </c>
      <c r="V129" s="320">
        <f>+SUMIFS(рўйхат!F:F,рўйхат!A:A,A129,рўйхат!DD:DD,1,рўйхат!E:E,$V$4)</f>
        <v/>
      </c>
      <c r="W129" s="153">
        <f>+SUMIFS(рўйхат!G:G,рўйхат!A:A,A129,рўйхат!DD:DD,1,рўйхат!E:E,$V$4)</f>
        <v/>
      </c>
      <c r="X129" s="321">
        <f>+SUMIFS(рўйхат!CR:CR,рўйхат!A:A,A129,рўйхат!DD:DD,1,рўйхат!E:E,$V$4)</f>
        <v/>
      </c>
      <c r="Y129" s="321">
        <f>+SUMIFS(рўйхат!CS:CS,рўйхат!A:A,A129,рўйхат!DD:DD,1,рўйхат!E:E,$V$4)</f>
        <v/>
      </c>
      <c r="Z129" s="327">
        <f>+IFERROR(Y129/$W129,0)*100</f>
        <v/>
      </c>
    </row>
    <row r="130" ht="33" customHeight="1" s="245">
      <c r="A130" s="148" t="n">
        <v>302762364</v>
      </c>
      <c r="B130" s="148" t="n">
        <v>10</v>
      </c>
      <c r="C130" s="148" t="inlineStr">
        <is>
          <t>Давлат улуши 50 фоиздан ортиқ корхоналар</t>
        </is>
      </c>
      <c r="D130" s="167" t="inlineStr">
        <is>
          <t>"Тошшаҳартрансхизмат" АЖ</t>
        </is>
      </c>
      <c r="E130" s="154">
        <f>+SUMIF(рўйхат!A:A,A130,рўйхат!F:F)</f>
        <v/>
      </c>
      <c r="F130" s="153">
        <f>+SUMIF(рўйхат!A:A,A130,рўйхат!G:G)</f>
        <v/>
      </c>
      <c r="G130" s="320">
        <f>+L130+Q130+V130</f>
        <v/>
      </c>
      <c r="H130" s="153">
        <f>+M130+R130+W130</f>
        <v/>
      </c>
      <c r="I130" s="321">
        <f>+N130+S130+X130</f>
        <v/>
      </c>
      <c r="J130" s="322">
        <f>+O130+T130+Y130</f>
        <v/>
      </c>
      <c r="K130" s="323">
        <f>+IFERROR(J130/$H130,0)*100</f>
        <v/>
      </c>
      <c r="L130" s="324">
        <f>+SUMIFS(рўйхат!F:F,рўйхат!A:A,A130,рўйхат!DD:DD,1,рўйхат!E:E,$L$4)+SUMIFS(рўйхат!F:F,рўйхат!A:A,A130,рўйхат!DD:DD,1,рўйхат!E:E,$M$4)</f>
        <v/>
      </c>
      <c r="M130" s="325">
        <f>+SUMIFS(рўйхат!G:G,рўйхат!A:A,A130,рўйхат!DD:DD,1,рўйхат!E:E,$L$4)+SUMIFS(рўйхат!G:G,рўйхат!A:A,A130,рўйхат!DD:DD,1,рўйхат!E:E,$M$4)</f>
        <v/>
      </c>
      <c r="N130" s="326">
        <f>+SUMIFS(рўйхат!CR:CR,рўйхат!A:A,A130,рўйхат!DD:DD,1,рўйхат!E:E,$L$4)+SUMIFS(рўйхат!CR:CR,рўйхат!A:A,A130,рўйхат!DD:DD,1,рўйхат!E:E,$M$4)</f>
        <v/>
      </c>
      <c r="O130" s="323">
        <f>+SUMIFS(рўйхат!CS:CS,рўйхат!A:A,A130,рўйхат!DD:DD,1,рўйхат!E:E,$L$4)+SUMIFS(рўйхат!CS:CS,рўйхат!A:A,A130,рўйхат!DD:DD,1,рўйхат!E:E,$M$4)</f>
        <v/>
      </c>
      <c r="P130" s="323">
        <f>+IFERROR(O130/$M130,0)*100</f>
        <v/>
      </c>
      <c r="Q130" s="324">
        <f>+SUMIFS(рўйхат!F:F,рўйхат!A:A,A130,рўйхат!DD:DD,1,рўйхат!E:E,$Q$4)</f>
        <v/>
      </c>
      <c r="R130" s="325">
        <f>+SUMIFS(рўйхат!G:G,рўйхат!A:A,A130,рўйхат!DD:DD,1,рўйхат!E:E,$Q$4)</f>
        <v/>
      </c>
      <c r="S130" s="321">
        <f>+SUMIFS(рўйхат!CR:CR,рўйхат!A:A,A130,рўйхат!DD:DD,1,рўйхат!E:E,$Q$4)</f>
        <v/>
      </c>
      <c r="T130" s="322">
        <f>+SUMIFS(рўйхат!CS:CS,рўйхат!A:A,A130,рўйхат!DD:DD,1,рўйхат!E:E,$Q$4)</f>
        <v/>
      </c>
      <c r="U130" s="323">
        <f>+IFERROR(T130/$R130,0)*100</f>
        <v/>
      </c>
      <c r="V130" s="320">
        <f>+SUMIFS(рўйхат!F:F,рўйхат!A:A,A130,рўйхат!DD:DD,1,рўйхат!E:E,$V$4)</f>
        <v/>
      </c>
      <c r="W130" s="153">
        <f>+SUMIFS(рўйхат!G:G,рўйхат!A:A,A130,рўйхат!DD:DD,1,рўйхат!E:E,$V$4)</f>
        <v/>
      </c>
      <c r="X130" s="321">
        <f>+SUMIFS(рўйхат!CR:CR,рўйхат!A:A,A130,рўйхат!DD:DD,1,рўйхат!E:E,$V$4)</f>
        <v/>
      </c>
      <c r="Y130" s="321">
        <f>+SUMIFS(рўйхат!CS:CS,рўйхат!A:A,A130,рўйхат!DD:DD,1,рўйхат!E:E,$V$4)</f>
        <v/>
      </c>
      <c r="Z130" s="327">
        <f>+IFERROR(Y130/$W130,0)*100</f>
        <v/>
      </c>
    </row>
    <row r="131" ht="33" customHeight="1" s="245">
      <c r="A131" s="148" t="n">
        <v>304457511</v>
      </c>
      <c r="B131" s="148" t="n">
        <v>10</v>
      </c>
      <c r="C131" s="148" t="inlineStr">
        <is>
          <t>Давлат улуши 50 фоиздан ортиқ корхоналар</t>
        </is>
      </c>
      <c r="D131" s="167" t="inlineStr">
        <is>
          <t>ЎЗАГРОСЕРВИС АЖ</t>
        </is>
      </c>
      <c r="E131" s="154">
        <f>+SUMIF(рўйхат!A:A,A131,рўйхат!F:F)</f>
        <v/>
      </c>
      <c r="F131" s="153">
        <f>+SUMIF(рўйхат!A:A,A131,рўйхат!G:G)</f>
        <v/>
      </c>
      <c r="G131" s="320">
        <f>+L131+Q131+V131</f>
        <v/>
      </c>
      <c r="H131" s="153">
        <f>+M131+R131+W131</f>
        <v/>
      </c>
      <c r="I131" s="321">
        <f>+N131+S131+X131</f>
        <v/>
      </c>
      <c r="J131" s="322">
        <f>+O131+T131+Y131</f>
        <v/>
      </c>
      <c r="K131" s="323">
        <f>+IFERROR(J131/$H131,0)*100</f>
        <v/>
      </c>
      <c r="L131" s="324">
        <f>+SUMIFS(рўйхат!F:F,рўйхат!A:A,A131,рўйхат!DD:DD,1,рўйхат!E:E,$L$4)+SUMIFS(рўйхат!F:F,рўйхат!A:A,A131,рўйхат!DD:DD,1,рўйхат!E:E,$M$4)</f>
        <v/>
      </c>
      <c r="M131" s="325">
        <f>+SUMIFS(рўйхат!G:G,рўйхат!A:A,A131,рўйхат!DD:DD,1,рўйхат!E:E,$L$4)+SUMIFS(рўйхат!G:G,рўйхат!A:A,A131,рўйхат!DD:DD,1,рўйхат!E:E,$M$4)</f>
        <v/>
      </c>
      <c r="N131" s="326">
        <f>+SUMIFS(рўйхат!CR:CR,рўйхат!A:A,A131,рўйхат!DD:DD,1,рўйхат!E:E,$L$4)+SUMIFS(рўйхат!CR:CR,рўйхат!A:A,A131,рўйхат!DD:DD,1,рўйхат!E:E,$M$4)</f>
        <v/>
      </c>
      <c r="O131" s="323">
        <f>+SUMIFS(рўйхат!CS:CS,рўйхат!A:A,A131,рўйхат!DD:DD,1,рўйхат!E:E,$L$4)+SUMIFS(рўйхат!CS:CS,рўйхат!A:A,A131,рўйхат!DD:DD,1,рўйхат!E:E,$M$4)</f>
        <v/>
      </c>
      <c r="P131" s="323">
        <f>+IFERROR(O131/$M131,0)*100</f>
        <v/>
      </c>
      <c r="Q131" s="324">
        <f>+SUMIFS(рўйхат!F:F,рўйхат!A:A,A131,рўйхат!DD:DD,1,рўйхат!E:E,$Q$4)</f>
        <v/>
      </c>
      <c r="R131" s="325">
        <f>+SUMIFS(рўйхат!G:G,рўйхат!A:A,A131,рўйхат!DD:DD,1,рўйхат!E:E,$Q$4)</f>
        <v/>
      </c>
      <c r="S131" s="321">
        <f>+SUMIFS(рўйхат!CR:CR,рўйхат!A:A,A131,рўйхат!DD:DD,1,рўйхат!E:E,$Q$4)</f>
        <v/>
      </c>
      <c r="T131" s="322">
        <f>+SUMIFS(рўйхат!CS:CS,рўйхат!A:A,A131,рўйхат!DD:DD,1,рўйхат!E:E,$Q$4)</f>
        <v/>
      </c>
      <c r="U131" s="323">
        <f>+IFERROR(T131/$R131,0)*100</f>
        <v/>
      </c>
      <c r="V131" s="320">
        <f>+SUMIFS(рўйхат!F:F,рўйхат!A:A,A131,рўйхат!DD:DD,1,рўйхат!E:E,$V$4)</f>
        <v/>
      </c>
      <c r="W131" s="153">
        <f>+SUMIFS(рўйхат!G:G,рўйхат!A:A,A131,рўйхат!DD:DD,1,рўйхат!E:E,$V$4)</f>
        <v/>
      </c>
      <c r="X131" s="321">
        <f>+SUMIFS(рўйхат!CR:CR,рўйхат!A:A,A131,рўйхат!DD:DD,1,рўйхат!E:E,$V$4)</f>
        <v/>
      </c>
      <c r="Y131" s="321">
        <f>+SUMIFS(рўйхат!CS:CS,рўйхат!A:A,A131,рўйхат!DD:DD,1,рўйхат!E:E,$V$4)</f>
        <v/>
      </c>
      <c r="Z131" s="327">
        <f>+IFERROR(Y131/$W131,0)*100</f>
        <v/>
      </c>
    </row>
    <row r="132" ht="33" customHeight="1" s="245">
      <c r="A132" s="148" t="n">
        <v>304952767</v>
      </c>
      <c r="B132" s="148" t="n">
        <v>10</v>
      </c>
      <c r="C132" s="148" t="inlineStr">
        <is>
          <t>Давлат улуши 50 фоиздан ортиқ корхоналар</t>
        </is>
      </c>
      <c r="D132" s="167" t="inlineStr">
        <is>
          <t>"O‘zbekgidroenergo" АЖ</t>
        </is>
      </c>
      <c r="E132" s="154">
        <f>+SUMIF(рўйхат!A:A,A132,рўйхат!F:F)</f>
        <v/>
      </c>
      <c r="F132" s="153">
        <f>+SUMIF(рўйхат!A:A,A132,рўйхат!G:G)</f>
        <v/>
      </c>
      <c r="G132" s="320">
        <f>+L132+Q132+V132</f>
        <v/>
      </c>
      <c r="H132" s="153">
        <f>+M132+R132+W132</f>
        <v/>
      </c>
      <c r="I132" s="321">
        <f>+N132+S132+X132</f>
        <v/>
      </c>
      <c r="J132" s="322">
        <f>+O132+T132+Y132</f>
        <v/>
      </c>
      <c r="K132" s="323">
        <f>+IFERROR(J132/$H132,0)*100</f>
        <v/>
      </c>
      <c r="L132" s="324">
        <f>+SUMIFS(рўйхат!F:F,рўйхат!A:A,A132,рўйхат!DD:DD,1,рўйхат!E:E,$L$4)+SUMIFS(рўйхат!F:F,рўйхат!A:A,A132,рўйхат!DD:DD,1,рўйхат!E:E,$M$4)</f>
        <v/>
      </c>
      <c r="M132" s="325">
        <f>+SUMIFS(рўйхат!G:G,рўйхат!A:A,A132,рўйхат!DD:DD,1,рўйхат!E:E,$L$4)+SUMIFS(рўйхат!G:G,рўйхат!A:A,A132,рўйхат!DD:DD,1,рўйхат!E:E,$M$4)</f>
        <v/>
      </c>
      <c r="N132" s="326">
        <f>+SUMIFS(рўйхат!CR:CR,рўйхат!A:A,A132,рўйхат!DD:DD,1,рўйхат!E:E,$L$4)+SUMIFS(рўйхат!CR:CR,рўйхат!A:A,A132,рўйхат!DD:DD,1,рўйхат!E:E,$M$4)</f>
        <v/>
      </c>
      <c r="O132" s="323">
        <f>+SUMIFS(рўйхат!CS:CS,рўйхат!A:A,A132,рўйхат!DD:DD,1,рўйхат!E:E,$L$4)+SUMIFS(рўйхат!CS:CS,рўйхат!A:A,A132,рўйхат!DD:DD,1,рўйхат!E:E,$M$4)</f>
        <v/>
      </c>
      <c r="P132" s="323">
        <f>+IFERROR(O132/$M132,0)*100</f>
        <v/>
      </c>
      <c r="Q132" s="324">
        <f>+SUMIFS(рўйхат!F:F,рўйхат!A:A,A132,рўйхат!DD:DD,1,рўйхат!E:E,$Q$4)</f>
        <v/>
      </c>
      <c r="R132" s="325">
        <f>+SUMIFS(рўйхат!G:G,рўйхат!A:A,A132,рўйхат!DD:DD,1,рўйхат!E:E,$Q$4)</f>
        <v/>
      </c>
      <c r="S132" s="321">
        <f>+SUMIFS(рўйхат!CR:CR,рўйхат!A:A,A132,рўйхат!DD:DD,1,рўйхат!E:E,$Q$4)</f>
        <v/>
      </c>
      <c r="T132" s="322">
        <f>+SUMIFS(рўйхат!CS:CS,рўйхат!A:A,A132,рўйхат!DD:DD,1,рўйхат!E:E,$Q$4)</f>
        <v/>
      </c>
      <c r="U132" s="323">
        <f>+IFERROR(T132/$R132,0)*100</f>
        <v/>
      </c>
      <c r="V132" s="320">
        <f>+SUMIFS(рўйхат!F:F,рўйхат!A:A,A132,рўйхат!DD:DD,1,рўйхат!E:E,$V$4)</f>
        <v/>
      </c>
      <c r="W132" s="153">
        <f>+SUMIFS(рўйхат!G:G,рўйхат!A:A,A132,рўйхат!DD:DD,1,рўйхат!E:E,$V$4)</f>
        <v/>
      </c>
      <c r="X132" s="321">
        <f>+SUMIFS(рўйхат!CR:CR,рўйхат!A:A,A132,рўйхат!DD:DD,1,рўйхат!E:E,$V$4)</f>
        <v/>
      </c>
      <c r="Y132" s="321">
        <f>+SUMIFS(рўйхат!CS:CS,рўйхат!A:A,A132,рўйхат!DD:DD,1,рўйхат!E:E,$V$4)</f>
        <v/>
      </c>
      <c r="Z132" s="327">
        <f>+IFERROR(Y132/$W132,0)*100</f>
        <v/>
      </c>
    </row>
    <row r="133" ht="33" customHeight="1" s="245">
      <c r="A133" s="148" t="n">
        <v>305004780</v>
      </c>
      <c r="B133" s="148" t="n">
        <v>10</v>
      </c>
      <c r="C133" s="148" t="inlineStr">
        <is>
          <t>Давлат улуши 50 фоиздан ортиқ корхоналар</t>
        </is>
      </c>
      <c r="D133" s="167" t="inlineStr">
        <is>
          <t>Электрон онлайн-аукционларни ташкил этиш АЖ</t>
        </is>
      </c>
      <c r="E133" s="154">
        <f>+SUMIF(рўйхат!A:A,A133,рўйхат!F:F)</f>
        <v/>
      </c>
      <c r="F133" s="153">
        <f>+SUMIF(рўйхат!A:A,A133,рўйхат!G:G)</f>
        <v/>
      </c>
      <c r="G133" s="320">
        <f>+L133+Q133+V133</f>
        <v/>
      </c>
      <c r="H133" s="153">
        <f>+M133+R133+W133</f>
        <v/>
      </c>
      <c r="I133" s="321">
        <f>+N133+S133+X133</f>
        <v/>
      </c>
      <c r="J133" s="322">
        <f>+O133+T133+Y133</f>
        <v/>
      </c>
      <c r="K133" s="323">
        <f>+IFERROR(J133/$H133,0)*100</f>
        <v/>
      </c>
      <c r="L133" s="324">
        <f>+SUMIFS(рўйхат!F:F,рўйхат!A:A,A133,рўйхат!DD:DD,1,рўйхат!E:E,$L$4)+SUMIFS(рўйхат!F:F,рўйхат!A:A,A133,рўйхат!DD:DD,1,рўйхат!E:E,$M$4)</f>
        <v/>
      </c>
      <c r="M133" s="325">
        <f>+SUMIFS(рўйхат!G:G,рўйхат!A:A,A133,рўйхат!DD:DD,1,рўйхат!E:E,$L$4)+SUMIFS(рўйхат!G:G,рўйхат!A:A,A133,рўйхат!DD:DD,1,рўйхат!E:E,$M$4)</f>
        <v/>
      </c>
      <c r="N133" s="326">
        <f>+SUMIFS(рўйхат!CR:CR,рўйхат!A:A,A133,рўйхат!DD:DD,1,рўйхат!E:E,$L$4)+SUMIFS(рўйхат!CR:CR,рўйхат!A:A,A133,рўйхат!DD:DD,1,рўйхат!E:E,$M$4)</f>
        <v/>
      </c>
      <c r="O133" s="323">
        <f>+SUMIFS(рўйхат!CS:CS,рўйхат!A:A,A133,рўйхат!DD:DD,1,рўйхат!E:E,$L$4)+SUMIFS(рўйхат!CS:CS,рўйхат!A:A,A133,рўйхат!DD:DD,1,рўйхат!E:E,$M$4)</f>
        <v/>
      </c>
      <c r="P133" s="323">
        <f>+IFERROR(O133/$M133,0)*100</f>
        <v/>
      </c>
      <c r="Q133" s="324">
        <f>+SUMIFS(рўйхат!F:F,рўйхат!A:A,A133,рўйхат!DD:DD,1,рўйхат!E:E,$Q$4)</f>
        <v/>
      </c>
      <c r="R133" s="325">
        <f>+SUMIFS(рўйхат!G:G,рўйхат!A:A,A133,рўйхат!DD:DD,1,рўйхат!E:E,$Q$4)</f>
        <v/>
      </c>
      <c r="S133" s="321">
        <f>+SUMIFS(рўйхат!CR:CR,рўйхат!A:A,A133,рўйхат!DD:DD,1,рўйхат!E:E,$Q$4)</f>
        <v/>
      </c>
      <c r="T133" s="322">
        <f>+SUMIFS(рўйхат!CS:CS,рўйхат!A:A,A133,рўйхат!DD:DD,1,рўйхат!E:E,$Q$4)</f>
        <v/>
      </c>
      <c r="U133" s="323">
        <f>+IFERROR(T133/$R133,0)*100</f>
        <v/>
      </c>
      <c r="V133" s="320">
        <f>+SUMIFS(рўйхат!F:F,рўйхат!A:A,A133,рўйхат!DD:DD,1,рўйхат!E:E,$V$4)</f>
        <v/>
      </c>
      <c r="W133" s="153">
        <f>+SUMIFS(рўйхат!G:G,рўйхат!A:A,A133,рўйхат!DD:DD,1,рўйхат!E:E,$V$4)</f>
        <v/>
      </c>
      <c r="X133" s="321">
        <f>+SUMIFS(рўйхат!CR:CR,рўйхат!A:A,A133,рўйхат!DD:DD,1,рўйхат!E:E,$V$4)</f>
        <v/>
      </c>
      <c r="Y133" s="321">
        <f>+SUMIFS(рўйхат!CS:CS,рўйхат!A:A,A133,рўйхат!DD:DD,1,рўйхат!E:E,$V$4)</f>
        <v/>
      </c>
      <c r="Z133" s="327">
        <f>+IFERROR(Y133/$W133,0)*100</f>
        <v/>
      </c>
    </row>
    <row r="134" ht="33" customHeight="1" s="245">
      <c r="A134" s="148" t="n">
        <v>306347741</v>
      </c>
      <c r="B134" s="148" t="n">
        <v>10</v>
      </c>
      <c r="C134" s="148" t="inlineStr">
        <is>
          <t>Давлат улуши 50 фоиздан ортиқ корхоналар</t>
        </is>
      </c>
      <c r="D134" s="167" t="inlineStr">
        <is>
          <t>"Ўзбекистон миллий электр тармоқлари" АЖ</t>
        </is>
      </c>
      <c r="E134" s="154">
        <f>+SUMIF(рўйхат!A:A,A134,рўйхат!F:F)</f>
        <v/>
      </c>
      <c r="F134" s="153">
        <f>+SUMIF(рўйхат!A:A,A134,рўйхат!G:G)</f>
        <v/>
      </c>
      <c r="G134" s="320">
        <f>+L134+Q134+V134</f>
        <v/>
      </c>
      <c r="H134" s="153">
        <f>+M134+R134+W134</f>
        <v/>
      </c>
      <c r="I134" s="321">
        <f>+N134+S134+X134</f>
        <v/>
      </c>
      <c r="J134" s="322">
        <f>+O134+T134+Y134</f>
        <v/>
      </c>
      <c r="K134" s="323">
        <f>+IFERROR(J134/$H134,0)*100</f>
        <v/>
      </c>
      <c r="L134" s="324">
        <f>+SUMIFS(рўйхат!F:F,рўйхат!A:A,A134,рўйхат!DD:DD,1,рўйхат!E:E,$L$4)+SUMIFS(рўйхат!F:F,рўйхат!A:A,A134,рўйхат!DD:DD,1,рўйхат!E:E,$M$4)</f>
        <v/>
      </c>
      <c r="M134" s="325">
        <f>+SUMIFS(рўйхат!G:G,рўйхат!A:A,A134,рўйхат!DD:DD,1,рўйхат!E:E,$L$4)+SUMIFS(рўйхат!G:G,рўйхат!A:A,A134,рўйхат!DD:DD,1,рўйхат!E:E,$M$4)</f>
        <v/>
      </c>
      <c r="N134" s="326">
        <f>+SUMIFS(рўйхат!CR:CR,рўйхат!A:A,A134,рўйхат!DD:DD,1,рўйхат!E:E,$L$4)+SUMIFS(рўйхат!CR:CR,рўйхат!A:A,A134,рўйхат!DD:DD,1,рўйхат!E:E,$M$4)</f>
        <v/>
      </c>
      <c r="O134" s="323">
        <f>+SUMIFS(рўйхат!CS:CS,рўйхат!A:A,A134,рўйхат!DD:DD,1,рўйхат!E:E,$L$4)+SUMIFS(рўйхат!CS:CS,рўйхат!A:A,A134,рўйхат!DD:DD,1,рўйхат!E:E,$M$4)</f>
        <v/>
      </c>
      <c r="P134" s="323">
        <f>+IFERROR(O134/$M134,0)*100</f>
        <v/>
      </c>
      <c r="Q134" s="324">
        <f>+SUMIFS(рўйхат!F:F,рўйхат!A:A,A134,рўйхат!DD:DD,1,рўйхат!E:E,$Q$4)</f>
        <v/>
      </c>
      <c r="R134" s="325">
        <f>+SUMIFS(рўйхат!G:G,рўйхат!A:A,A134,рўйхат!DD:DD,1,рўйхат!E:E,$Q$4)</f>
        <v/>
      </c>
      <c r="S134" s="321">
        <f>+SUMIFS(рўйхат!CR:CR,рўйхат!A:A,A134,рўйхат!DD:DD,1,рўйхат!E:E,$Q$4)</f>
        <v/>
      </c>
      <c r="T134" s="322">
        <f>+SUMIFS(рўйхат!CS:CS,рўйхат!A:A,A134,рўйхат!DD:DD,1,рўйхат!E:E,$Q$4)</f>
        <v/>
      </c>
      <c r="U134" s="323">
        <f>+IFERROR(T134/$R134,0)*100</f>
        <v/>
      </c>
      <c r="V134" s="320">
        <f>+SUMIFS(рўйхат!F:F,рўйхат!A:A,A134,рўйхат!DD:DD,1,рўйхат!E:E,$V$4)</f>
        <v/>
      </c>
      <c r="W134" s="153">
        <f>+SUMIFS(рўйхат!G:G,рўйхат!A:A,A134,рўйхат!DD:DD,1,рўйхат!E:E,$V$4)</f>
        <v/>
      </c>
      <c r="X134" s="321">
        <f>+SUMIFS(рўйхат!CR:CR,рўйхат!A:A,A134,рўйхат!DD:DD,1,рўйхат!E:E,$V$4)</f>
        <v/>
      </c>
      <c r="Y134" s="321">
        <f>+SUMIFS(рўйхат!CS:CS,рўйхат!A:A,A134,рўйхат!DD:DD,1,рўйхат!E:E,$V$4)</f>
        <v/>
      </c>
      <c r="Z134" s="327">
        <f>+IFERROR(Y134/$W134,0)*100</f>
        <v/>
      </c>
    </row>
    <row r="135" ht="33" customHeight="1" s="245">
      <c r="A135" s="148" t="n">
        <v>306349304</v>
      </c>
      <c r="B135" s="148" t="n">
        <v>10</v>
      </c>
      <c r="C135" s="148" t="inlineStr">
        <is>
          <t>Давлат улуши 50 фоиздан ортиқ корхоналар</t>
        </is>
      </c>
      <c r="D135" s="167" t="inlineStr">
        <is>
          <t>"Иссиқлик электр станциялари" АЖ</t>
        </is>
      </c>
      <c r="E135" s="154">
        <f>+SUMIF(рўйхат!A:A,A135,рўйхат!F:F)</f>
        <v/>
      </c>
      <c r="F135" s="153">
        <f>+SUMIF(рўйхат!A:A,A135,рўйхат!G:G)</f>
        <v/>
      </c>
      <c r="G135" s="320">
        <f>+L135+Q135+V135</f>
        <v/>
      </c>
      <c r="H135" s="153">
        <f>+M135+R135+W135</f>
        <v/>
      </c>
      <c r="I135" s="321">
        <f>+N135+S135+X135</f>
        <v/>
      </c>
      <c r="J135" s="322">
        <f>+O135+T135+Y135</f>
        <v/>
      </c>
      <c r="K135" s="323">
        <f>+IFERROR(J135/$H135,0)*100</f>
        <v/>
      </c>
      <c r="L135" s="324">
        <f>+SUMIFS(рўйхат!F:F,рўйхат!A:A,A135,рўйхат!DD:DD,1,рўйхат!E:E,$L$4)+SUMIFS(рўйхат!F:F,рўйхат!A:A,A135,рўйхат!DD:DD,1,рўйхат!E:E,$M$4)</f>
        <v/>
      </c>
      <c r="M135" s="325">
        <f>+SUMIFS(рўйхат!G:G,рўйхат!A:A,A135,рўйхат!DD:DD,1,рўйхат!E:E,$L$4)+SUMIFS(рўйхат!G:G,рўйхат!A:A,A135,рўйхат!DD:DD,1,рўйхат!E:E,$M$4)</f>
        <v/>
      </c>
      <c r="N135" s="326">
        <f>+SUMIFS(рўйхат!CR:CR,рўйхат!A:A,A135,рўйхат!DD:DD,1,рўйхат!E:E,$L$4)+SUMIFS(рўйхат!CR:CR,рўйхат!A:A,A135,рўйхат!DD:DD,1,рўйхат!E:E,$M$4)</f>
        <v/>
      </c>
      <c r="O135" s="323">
        <f>+SUMIFS(рўйхат!CS:CS,рўйхат!A:A,A135,рўйхат!DD:DD,1,рўйхат!E:E,$L$4)+SUMIFS(рўйхат!CS:CS,рўйхат!A:A,A135,рўйхат!DD:DD,1,рўйхат!E:E,$M$4)</f>
        <v/>
      </c>
      <c r="P135" s="323">
        <f>+IFERROR(O135/$M135,0)*100</f>
        <v/>
      </c>
      <c r="Q135" s="324">
        <f>+SUMIFS(рўйхат!F:F,рўйхат!A:A,A135,рўйхат!DD:DD,1,рўйхат!E:E,$Q$4)</f>
        <v/>
      </c>
      <c r="R135" s="325">
        <f>+SUMIFS(рўйхат!G:G,рўйхат!A:A,A135,рўйхат!DD:DD,1,рўйхат!E:E,$Q$4)</f>
        <v/>
      </c>
      <c r="S135" s="321">
        <f>+SUMIFS(рўйхат!CR:CR,рўйхат!A:A,A135,рўйхат!DD:DD,1,рўйхат!E:E,$Q$4)</f>
        <v/>
      </c>
      <c r="T135" s="322">
        <f>+SUMIFS(рўйхат!CS:CS,рўйхат!A:A,A135,рўйхат!DD:DD,1,рўйхат!E:E,$Q$4)</f>
        <v/>
      </c>
      <c r="U135" s="323">
        <f>+IFERROR(T135/$R135,0)*100</f>
        <v/>
      </c>
      <c r="V135" s="320">
        <f>+SUMIFS(рўйхат!F:F,рўйхат!A:A,A135,рўйхат!DD:DD,1,рўйхат!E:E,$V$4)</f>
        <v/>
      </c>
      <c r="W135" s="153">
        <f>+SUMIFS(рўйхат!G:G,рўйхат!A:A,A135,рўйхат!DD:DD,1,рўйхат!E:E,$V$4)</f>
        <v/>
      </c>
      <c r="X135" s="321">
        <f>+SUMIFS(рўйхат!CR:CR,рўйхат!A:A,A135,рўйхат!DD:DD,1,рўйхат!E:E,$V$4)</f>
        <v/>
      </c>
      <c r="Y135" s="321">
        <f>+SUMIFS(рўйхат!CS:CS,рўйхат!A:A,A135,рўйхат!DD:DD,1,рўйхат!E:E,$V$4)</f>
        <v/>
      </c>
      <c r="Z135" s="327">
        <f>+IFERROR(Y135/$W135,0)*100</f>
        <v/>
      </c>
    </row>
    <row r="136" ht="33" customHeight="1" s="245">
      <c r="A136" s="148" t="n">
        <v>306350099</v>
      </c>
      <c r="B136" s="148" t="n">
        <v>10</v>
      </c>
      <c r="C136" s="148" t="inlineStr">
        <is>
          <t>Давлат улуши 50 фоиздан ортиқ корхоналар</t>
        </is>
      </c>
      <c r="D136" s="167" t="inlineStr">
        <is>
          <t>"Hududiy elektr tarmoqlari" АЖ</t>
        </is>
      </c>
      <c r="E136" s="154">
        <f>+SUMIF(рўйхат!A:A,A136,рўйхат!F:F)</f>
        <v/>
      </c>
      <c r="F136" s="153">
        <f>+SUMIF(рўйхат!A:A,A136,рўйхат!G:G)</f>
        <v/>
      </c>
      <c r="G136" s="320">
        <f>+L136+Q136+V136</f>
        <v/>
      </c>
      <c r="H136" s="153">
        <f>+M136+R136+W136</f>
        <v/>
      </c>
      <c r="I136" s="321">
        <f>+N136+S136+X136</f>
        <v/>
      </c>
      <c r="J136" s="322">
        <f>+O136+T136+Y136</f>
        <v/>
      </c>
      <c r="K136" s="323">
        <f>+IFERROR(J136/$H136,0)*100</f>
        <v/>
      </c>
      <c r="L136" s="324">
        <f>+SUMIFS(рўйхат!F:F,рўйхат!A:A,A136,рўйхат!DD:DD,1,рўйхат!E:E,$L$4)+SUMIFS(рўйхат!F:F,рўйхат!A:A,A136,рўйхат!DD:DD,1,рўйхат!E:E,$M$4)</f>
        <v/>
      </c>
      <c r="M136" s="325">
        <f>+SUMIFS(рўйхат!G:G,рўйхат!A:A,A136,рўйхат!DD:DD,1,рўйхат!E:E,$L$4)+SUMIFS(рўйхат!G:G,рўйхат!A:A,A136,рўйхат!DD:DD,1,рўйхат!E:E,$M$4)</f>
        <v/>
      </c>
      <c r="N136" s="326">
        <f>+SUMIFS(рўйхат!CR:CR,рўйхат!A:A,A136,рўйхат!DD:DD,1,рўйхат!E:E,$L$4)+SUMIFS(рўйхат!CR:CR,рўйхат!A:A,A136,рўйхат!DD:DD,1,рўйхат!E:E,$M$4)</f>
        <v/>
      </c>
      <c r="O136" s="323">
        <f>+SUMIFS(рўйхат!CS:CS,рўйхат!A:A,A136,рўйхат!DD:DD,1,рўйхат!E:E,$L$4)+SUMIFS(рўйхат!CS:CS,рўйхат!A:A,A136,рўйхат!DD:DD,1,рўйхат!E:E,$M$4)</f>
        <v/>
      </c>
      <c r="P136" s="323">
        <f>+IFERROR(O136/$M136,0)*100</f>
        <v/>
      </c>
      <c r="Q136" s="324">
        <f>+SUMIFS(рўйхат!F:F,рўйхат!A:A,A136,рўйхат!DD:DD,1,рўйхат!E:E,$Q$4)</f>
        <v/>
      </c>
      <c r="R136" s="325">
        <f>+SUMIFS(рўйхат!G:G,рўйхат!A:A,A136,рўйхат!DD:DD,1,рўйхат!E:E,$Q$4)</f>
        <v/>
      </c>
      <c r="S136" s="321">
        <f>+SUMIFS(рўйхат!CR:CR,рўйхат!A:A,A136,рўйхат!DD:DD,1,рўйхат!E:E,$Q$4)</f>
        <v/>
      </c>
      <c r="T136" s="322">
        <f>+SUMIFS(рўйхат!CS:CS,рўйхат!A:A,A136,рўйхат!DD:DD,1,рўйхат!E:E,$Q$4)</f>
        <v/>
      </c>
      <c r="U136" s="323">
        <f>+IFERROR(T136/$R136,0)*100</f>
        <v/>
      </c>
      <c r="V136" s="320">
        <f>+SUMIFS(рўйхат!F:F,рўйхат!A:A,A136,рўйхат!DD:DD,1,рўйхат!E:E,$V$4)</f>
        <v/>
      </c>
      <c r="W136" s="153">
        <f>+SUMIFS(рўйхат!G:G,рўйхат!A:A,A136,рўйхат!DD:DD,1,рўйхат!E:E,$V$4)</f>
        <v/>
      </c>
      <c r="X136" s="321">
        <f>+SUMIFS(рўйхат!CR:CR,рўйхат!A:A,A136,рўйхат!DD:DD,1,рўйхат!E:E,$V$4)</f>
        <v/>
      </c>
      <c r="Y136" s="321">
        <f>+SUMIFS(рўйхат!CS:CS,рўйхат!A:A,A136,рўйхат!DD:DD,1,рўйхат!E:E,$V$4)</f>
        <v/>
      </c>
      <c r="Z136" s="327">
        <f>+IFERROR(Y136/$W136,0)*100</f>
        <v/>
      </c>
    </row>
    <row r="137" ht="33" customHeight="1" s="245">
      <c r="A137" s="148" t="n">
        <v>306605769</v>
      </c>
      <c r="B137" s="148" t="n">
        <v>10</v>
      </c>
      <c r="C137" s="148" t="inlineStr">
        <is>
          <t>Давлат улуши 50 фоиздан ортиқ корхоналар</t>
        </is>
      </c>
      <c r="D137" s="167" t="inlineStr">
        <is>
          <t>"Hududgazta`minot" АЖ</t>
        </is>
      </c>
      <c r="E137" s="154">
        <f>+SUMIF(рўйхат!A:A,A137,рўйхат!F:F)</f>
        <v/>
      </c>
      <c r="F137" s="153">
        <f>+SUMIF(рўйхат!A:A,A137,рўйхат!G:G)</f>
        <v/>
      </c>
      <c r="G137" s="320">
        <f>+L137+Q137+V137</f>
        <v/>
      </c>
      <c r="H137" s="153">
        <f>+M137+R137+W137</f>
        <v/>
      </c>
      <c r="I137" s="321">
        <f>+N137+S137+X137</f>
        <v/>
      </c>
      <c r="J137" s="322">
        <f>+O137+T137+Y137</f>
        <v/>
      </c>
      <c r="K137" s="323">
        <f>+IFERROR(J137/$H137,0)*100</f>
        <v/>
      </c>
      <c r="L137" s="324">
        <f>+SUMIFS(рўйхат!F:F,рўйхат!A:A,A137,рўйхат!DD:DD,1,рўйхат!E:E,$L$4)+SUMIFS(рўйхат!F:F,рўйхат!A:A,A137,рўйхат!DD:DD,1,рўйхат!E:E,$M$4)</f>
        <v/>
      </c>
      <c r="M137" s="325">
        <f>+SUMIFS(рўйхат!G:G,рўйхат!A:A,A137,рўйхат!DD:DD,1,рўйхат!E:E,$L$4)+SUMIFS(рўйхат!G:G,рўйхат!A:A,A137,рўйхат!DD:DD,1,рўйхат!E:E,$M$4)</f>
        <v/>
      </c>
      <c r="N137" s="326">
        <f>+SUMIFS(рўйхат!CR:CR,рўйхат!A:A,A137,рўйхат!DD:DD,1,рўйхат!E:E,$L$4)+SUMIFS(рўйхат!CR:CR,рўйхат!A:A,A137,рўйхат!DD:DD,1,рўйхат!E:E,$M$4)</f>
        <v/>
      </c>
      <c r="O137" s="323">
        <f>+SUMIFS(рўйхат!CS:CS,рўйхат!A:A,A137,рўйхат!DD:DD,1,рўйхат!E:E,$L$4)+SUMIFS(рўйхат!CS:CS,рўйхат!A:A,A137,рўйхат!DD:DD,1,рўйхат!E:E,$M$4)</f>
        <v/>
      </c>
      <c r="P137" s="323">
        <f>+IFERROR(O137/$M137,0)*100</f>
        <v/>
      </c>
      <c r="Q137" s="324">
        <f>+SUMIFS(рўйхат!F:F,рўйхат!A:A,A137,рўйхат!DD:DD,1,рўйхат!E:E,$Q$4)</f>
        <v/>
      </c>
      <c r="R137" s="325">
        <f>+SUMIFS(рўйхат!G:G,рўйхат!A:A,A137,рўйхат!DD:DD,1,рўйхат!E:E,$Q$4)</f>
        <v/>
      </c>
      <c r="S137" s="321">
        <f>+SUMIFS(рўйхат!CR:CR,рўйхат!A:A,A137,рўйхат!DD:DD,1,рўйхат!E:E,$Q$4)</f>
        <v/>
      </c>
      <c r="T137" s="322">
        <f>+SUMIFS(рўйхат!CS:CS,рўйхат!A:A,A137,рўйхат!DD:DD,1,рўйхат!E:E,$Q$4)</f>
        <v/>
      </c>
      <c r="U137" s="323">
        <f>+IFERROR(T137/$R137,0)*100</f>
        <v/>
      </c>
      <c r="V137" s="320">
        <f>+SUMIFS(рўйхат!F:F,рўйхат!A:A,A137,рўйхат!DD:DD,1,рўйхат!E:E,$V$4)</f>
        <v/>
      </c>
      <c r="W137" s="153">
        <f>+SUMIFS(рўйхат!G:G,рўйхат!A:A,A137,рўйхат!DD:DD,1,рўйхат!E:E,$V$4)</f>
        <v/>
      </c>
      <c r="X137" s="321">
        <f>+SUMIFS(рўйхат!CR:CR,рўйхат!A:A,A137,рўйхат!DD:DD,1,рўйхат!E:E,$V$4)</f>
        <v/>
      </c>
      <c r="Y137" s="321">
        <f>+SUMIFS(рўйхат!CS:CS,рўйхат!A:A,A137,рўйхат!DD:DD,1,рўйхат!E:E,$V$4)</f>
        <v/>
      </c>
      <c r="Z137" s="327">
        <f>+IFERROR(Y137/$W137,0)*100</f>
        <v/>
      </c>
    </row>
    <row r="138" ht="33" customHeight="1" s="245">
      <c r="A138" s="148" t="n">
        <v>306628113</v>
      </c>
      <c r="B138" s="148" t="n">
        <v>10</v>
      </c>
      <c r="C138" s="148" t="inlineStr">
        <is>
          <t>Давлат улуши 50 фоиздан ортиқ корхоналар</t>
        </is>
      </c>
      <c r="D138" s="167" t="inlineStr">
        <is>
          <t>"Uzbekistan Airways" АЖ</t>
        </is>
      </c>
      <c r="E138" s="154">
        <f>+SUMIF(рўйхат!A:A,A138,рўйхат!F:F)</f>
        <v/>
      </c>
      <c r="F138" s="153">
        <f>+SUMIF(рўйхат!A:A,A138,рўйхат!G:G)</f>
        <v/>
      </c>
      <c r="G138" s="320">
        <f>+L138+Q138+V138</f>
        <v/>
      </c>
      <c r="H138" s="153">
        <f>+M138+R138+W138</f>
        <v/>
      </c>
      <c r="I138" s="321">
        <f>+N138+S138+X138</f>
        <v/>
      </c>
      <c r="J138" s="322">
        <f>+O138+T138+Y138</f>
        <v/>
      </c>
      <c r="K138" s="323">
        <f>+IFERROR(J138/$H138,0)*100</f>
        <v/>
      </c>
      <c r="L138" s="324">
        <f>+SUMIFS(рўйхат!F:F,рўйхат!A:A,A138,рўйхат!DD:DD,1,рўйхат!E:E,$L$4)+SUMIFS(рўйхат!F:F,рўйхат!A:A,A138,рўйхат!DD:DD,1,рўйхат!E:E,$M$4)</f>
        <v/>
      </c>
      <c r="M138" s="325">
        <f>+SUMIFS(рўйхат!G:G,рўйхат!A:A,A138,рўйхат!DD:DD,1,рўйхат!E:E,$L$4)+SUMIFS(рўйхат!G:G,рўйхат!A:A,A138,рўйхат!DD:DD,1,рўйхат!E:E,$M$4)</f>
        <v/>
      </c>
      <c r="N138" s="326">
        <f>+SUMIFS(рўйхат!CR:CR,рўйхат!A:A,A138,рўйхат!DD:DD,1,рўйхат!E:E,$L$4)+SUMIFS(рўйхат!CR:CR,рўйхат!A:A,A138,рўйхат!DD:DD,1,рўйхат!E:E,$M$4)</f>
        <v/>
      </c>
      <c r="O138" s="323">
        <f>+SUMIFS(рўйхат!CS:CS,рўйхат!A:A,A138,рўйхат!DD:DD,1,рўйхат!E:E,$L$4)+SUMIFS(рўйхат!CS:CS,рўйхат!A:A,A138,рўйхат!DD:DD,1,рўйхат!E:E,$M$4)</f>
        <v/>
      </c>
      <c r="P138" s="323">
        <f>+IFERROR(O138/$M138,0)*100</f>
        <v/>
      </c>
      <c r="Q138" s="324">
        <f>+SUMIFS(рўйхат!F:F,рўйхат!A:A,A138,рўйхат!DD:DD,1,рўйхат!E:E,$Q$4)</f>
        <v/>
      </c>
      <c r="R138" s="325">
        <f>+SUMIFS(рўйхат!G:G,рўйхат!A:A,A138,рўйхат!DD:DD,1,рўйхат!E:E,$Q$4)</f>
        <v/>
      </c>
      <c r="S138" s="321">
        <f>+SUMIFS(рўйхат!CR:CR,рўйхат!A:A,A138,рўйхат!DD:DD,1,рўйхат!E:E,$Q$4)</f>
        <v/>
      </c>
      <c r="T138" s="322">
        <f>+SUMIFS(рўйхат!CS:CS,рўйхат!A:A,A138,рўйхат!DD:DD,1,рўйхат!E:E,$Q$4)</f>
        <v/>
      </c>
      <c r="U138" s="323">
        <f>+IFERROR(T138/$R138,0)*100</f>
        <v/>
      </c>
      <c r="V138" s="320">
        <f>+SUMIFS(рўйхат!F:F,рўйхат!A:A,A138,рўйхат!DD:DD,1,рўйхат!E:E,$V$4)</f>
        <v/>
      </c>
      <c r="W138" s="153">
        <f>+SUMIFS(рўйхат!G:G,рўйхат!A:A,A138,рўйхат!DD:DD,1,рўйхат!E:E,$V$4)</f>
        <v/>
      </c>
      <c r="X138" s="321">
        <f>+SUMIFS(рўйхат!CR:CR,рўйхат!A:A,A138,рўйхат!DD:DD,1,рўйхат!E:E,$V$4)</f>
        <v/>
      </c>
      <c r="Y138" s="321">
        <f>+SUMIFS(рўйхат!CS:CS,рўйхат!A:A,A138,рўйхат!DD:DD,1,рўйхат!E:E,$V$4)</f>
        <v/>
      </c>
      <c r="Z138" s="327">
        <f>+IFERROR(Y138/$W138,0)*100</f>
        <v/>
      </c>
    </row>
    <row r="139" ht="33" customHeight="1" s="245">
      <c r="A139" s="148" t="n">
        <v>306628114</v>
      </c>
      <c r="B139" s="148" t="n">
        <v>10</v>
      </c>
      <c r="C139" s="148" t="inlineStr">
        <is>
          <t>Давлат улуши 50 фоиздан ортиқ корхоналар</t>
        </is>
      </c>
      <c r="D139" s="167" t="inlineStr">
        <is>
          <t>"Uzbekistan airways" АЖ</t>
        </is>
      </c>
      <c r="E139" s="154">
        <f>+SUMIF(рўйхат!A:A,A139,рўйхат!F:F)</f>
        <v/>
      </c>
      <c r="F139" s="153">
        <f>+SUMIF(рўйхат!A:A,A139,рўйхат!G:G)</f>
        <v/>
      </c>
      <c r="G139" s="320">
        <f>+L139+Q139+V139</f>
        <v/>
      </c>
      <c r="H139" s="153">
        <f>+M139+R139+W139</f>
        <v/>
      </c>
      <c r="I139" s="321">
        <f>+N139+S139+X139</f>
        <v/>
      </c>
      <c r="J139" s="322">
        <f>+O139+T139+Y139</f>
        <v/>
      </c>
      <c r="K139" s="323">
        <f>+IFERROR(J139/$H139,0)*100</f>
        <v/>
      </c>
      <c r="L139" s="324">
        <f>+SUMIFS(рўйхат!F:F,рўйхат!A:A,A139,рўйхат!DD:DD,1,рўйхат!E:E,$L$4)+SUMIFS(рўйхат!F:F,рўйхат!A:A,A139,рўйхат!DD:DD,1,рўйхат!E:E,$M$4)</f>
        <v/>
      </c>
      <c r="M139" s="325">
        <f>+SUMIFS(рўйхат!G:G,рўйхат!A:A,A139,рўйхат!DD:DD,1,рўйхат!E:E,$L$4)+SUMIFS(рўйхат!G:G,рўйхат!A:A,A139,рўйхат!DD:DD,1,рўйхат!E:E,$M$4)</f>
        <v/>
      </c>
      <c r="N139" s="326">
        <f>+SUMIFS(рўйхат!CR:CR,рўйхат!A:A,A139,рўйхат!DD:DD,1,рўйхат!E:E,$L$4)+SUMIFS(рўйхат!CR:CR,рўйхат!A:A,A139,рўйхат!DD:DD,1,рўйхат!E:E,$M$4)</f>
        <v/>
      </c>
      <c r="O139" s="323">
        <f>+SUMIFS(рўйхат!CS:CS,рўйхат!A:A,A139,рўйхат!DD:DD,1,рўйхат!E:E,$L$4)+SUMIFS(рўйхат!CS:CS,рўйхат!A:A,A139,рўйхат!DD:DD,1,рўйхат!E:E,$M$4)</f>
        <v/>
      </c>
      <c r="P139" s="323">
        <f>+IFERROR(O139/$M139,0)*100</f>
        <v/>
      </c>
      <c r="Q139" s="324">
        <f>+SUMIFS(рўйхат!F:F,рўйхат!A:A,A139,рўйхат!DD:DD,1,рўйхат!E:E,$Q$4)</f>
        <v/>
      </c>
      <c r="R139" s="325">
        <f>+SUMIFS(рўйхат!G:G,рўйхат!A:A,A139,рўйхат!DD:DD,1,рўйхат!E:E,$Q$4)</f>
        <v/>
      </c>
      <c r="S139" s="321">
        <f>+SUMIFS(рўйхат!CR:CR,рўйхат!A:A,A139,рўйхат!DD:DD,1,рўйхат!E:E,$Q$4)</f>
        <v/>
      </c>
      <c r="T139" s="322">
        <f>+SUMIFS(рўйхат!CS:CS,рўйхат!A:A,A139,рўйхат!DD:DD,1,рўйхат!E:E,$Q$4)</f>
        <v/>
      </c>
      <c r="U139" s="323">
        <f>+IFERROR(T139/$R139,0)*100</f>
        <v/>
      </c>
      <c r="V139" s="320">
        <f>+SUMIFS(рўйхат!F:F,рўйхат!A:A,A139,рўйхат!DD:DD,1,рўйхат!E:E,$V$4)</f>
        <v/>
      </c>
      <c r="W139" s="153">
        <f>+SUMIFS(рўйхат!G:G,рўйхат!A:A,A139,рўйхат!DD:DD,1,рўйхат!E:E,$V$4)</f>
        <v/>
      </c>
      <c r="X139" s="321">
        <f>+SUMIFS(рўйхат!CR:CR,рўйхат!A:A,A139,рўйхат!DD:DD,1,рўйхат!E:E,$V$4)</f>
        <v/>
      </c>
      <c r="Y139" s="321">
        <f>+SUMIFS(рўйхат!CS:CS,рўйхат!A:A,A139,рўйхат!DD:DD,1,рўйхат!E:E,$V$4)</f>
        <v/>
      </c>
      <c r="Z139" s="327">
        <f>+IFERROR(Y139/$W139,0)*100</f>
        <v/>
      </c>
    </row>
    <row r="140" ht="33" customHeight="1" s="245">
      <c r="A140" s="148" t="n">
        <v>306646884</v>
      </c>
      <c r="B140" s="148" t="n">
        <v>10</v>
      </c>
      <c r="C140" s="148" t="inlineStr">
        <is>
          <t>Давлат улуши 50 фоиздан ортиқ корхоналар</t>
        </is>
      </c>
      <c r="D140" s="167" t="inlineStr">
        <is>
          <t>"Uzbekistan airports" АЖ</t>
        </is>
      </c>
      <c r="E140" s="154">
        <f>+SUMIF(рўйхат!A:A,A140,рўйхат!F:F)</f>
        <v/>
      </c>
      <c r="F140" s="153">
        <f>+SUMIF(рўйхат!A:A,A140,рўйхат!G:G)</f>
        <v/>
      </c>
      <c r="G140" s="320">
        <f>+L140+Q140+V140</f>
        <v/>
      </c>
      <c r="H140" s="153">
        <f>+M140+R140+W140</f>
        <v/>
      </c>
      <c r="I140" s="321">
        <f>+N140+S140+X140</f>
        <v/>
      </c>
      <c r="J140" s="322">
        <f>+O140+T140+Y140</f>
        <v/>
      </c>
      <c r="K140" s="323">
        <f>+IFERROR(J140/$H140,0)*100</f>
        <v/>
      </c>
      <c r="L140" s="324">
        <f>+SUMIFS(рўйхат!F:F,рўйхат!A:A,A140,рўйхат!DD:DD,1,рўйхат!E:E,$L$4)+SUMIFS(рўйхат!F:F,рўйхат!A:A,A140,рўйхат!DD:DD,1,рўйхат!E:E,$M$4)</f>
        <v/>
      </c>
      <c r="M140" s="325">
        <f>+SUMIFS(рўйхат!G:G,рўйхат!A:A,A140,рўйхат!DD:DD,1,рўйхат!E:E,$L$4)+SUMIFS(рўйхат!G:G,рўйхат!A:A,A140,рўйхат!DD:DD,1,рўйхат!E:E,$M$4)</f>
        <v/>
      </c>
      <c r="N140" s="326">
        <f>+SUMIFS(рўйхат!CR:CR,рўйхат!A:A,A140,рўйхат!DD:DD,1,рўйхат!E:E,$L$4)+SUMIFS(рўйхат!CR:CR,рўйхат!A:A,A140,рўйхат!DD:DD,1,рўйхат!E:E,$M$4)</f>
        <v/>
      </c>
      <c r="O140" s="323">
        <f>+SUMIFS(рўйхат!CS:CS,рўйхат!A:A,A140,рўйхат!DD:DD,1,рўйхат!E:E,$L$4)+SUMIFS(рўйхат!CS:CS,рўйхат!A:A,A140,рўйхат!DD:DD,1,рўйхат!E:E,$M$4)</f>
        <v/>
      </c>
      <c r="P140" s="323">
        <f>+IFERROR(O140/$M140,0)*100</f>
        <v/>
      </c>
      <c r="Q140" s="324">
        <f>+SUMIFS(рўйхат!F:F,рўйхат!A:A,A140,рўйхат!DD:DD,1,рўйхат!E:E,$Q$4)</f>
        <v/>
      </c>
      <c r="R140" s="325">
        <f>+SUMIFS(рўйхат!G:G,рўйхат!A:A,A140,рўйхат!DD:DD,1,рўйхат!E:E,$Q$4)</f>
        <v/>
      </c>
      <c r="S140" s="321">
        <f>+SUMIFS(рўйхат!CR:CR,рўйхат!A:A,A140,рўйхат!DD:DD,1,рўйхат!E:E,$Q$4)</f>
        <v/>
      </c>
      <c r="T140" s="322">
        <f>+SUMIFS(рўйхат!CS:CS,рўйхат!A:A,A140,рўйхат!DD:DD,1,рўйхат!E:E,$Q$4)</f>
        <v/>
      </c>
      <c r="U140" s="323">
        <f>+IFERROR(T140/$R140,0)*100</f>
        <v/>
      </c>
      <c r="V140" s="320">
        <f>+SUMIFS(рўйхат!F:F,рўйхат!A:A,A140,рўйхат!DD:DD,1,рўйхат!E:E,$V$4)</f>
        <v/>
      </c>
      <c r="W140" s="153">
        <f>+SUMIFS(рўйхат!G:G,рўйхат!A:A,A140,рўйхат!DD:DD,1,рўйхат!E:E,$V$4)</f>
        <v/>
      </c>
      <c r="X140" s="321">
        <f>+SUMIFS(рўйхат!CR:CR,рўйхат!A:A,A140,рўйхат!DD:DD,1,рўйхат!E:E,$V$4)</f>
        <v/>
      </c>
      <c r="Y140" s="321">
        <f>+SUMIFS(рўйхат!CS:CS,рўйхат!A:A,A140,рўйхат!DD:DD,1,рўйхат!E:E,$V$4)</f>
        <v/>
      </c>
      <c r="Z140" s="327">
        <f>+IFERROR(Y140/$W140,0)*100</f>
        <v/>
      </c>
    </row>
    <row r="141" ht="33" customHeight="1" s="245">
      <c r="A141" s="148" t="n">
        <v>306712636</v>
      </c>
      <c r="B141" s="148" t="n">
        <v>10</v>
      </c>
      <c r="C141" s="148" t="inlineStr">
        <is>
          <t>Давлат улуши 50 фоиздан ортиқ корхоналар</t>
        </is>
      </c>
      <c r="D141" s="167" t="inlineStr">
        <is>
          <t>Ҳаёт биржа АЖ</t>
        </is>
      </c>
      <c r="E141" s="154">
        <f>+SUMIF(рўйхат!A:A,A141,рўйхат!F:F)</f>
        <v/>
      </c>
      <c r="F141" s="153">
        <f>+SUMIF(рўйхат!A:A,A141,рўйхат!G:G)</f>
        <v/>
      </c>
      <c r="G141" s="320">
        <f>+L141+Q141+V141</f>
        <v/>
      </c>
      <c r="H141" s="153">
        <f>+M141+R141+W141</f>
        <v/>
      </c>
      <c r="I141" s="321">
        <f>+N141+S141+X141</f>
        <v/>
      </c>
      <c r="J141" s="322">
        <f>+O141+T141+Y141</f>
        <v/>
      </c>
      <c r="K141" s="323">
        <f>+IFERROR(J141/$H141,0)*100</f>
        <v/>
      </c>
      <c r="L141" s="324">
        <f>+SUMIFS(рўйхат!F:F,рўйхат!A:A,A141,рўйхат!DD:DD,1,рўйхат!E:E,$L$4)+SUMIFS(рўйхат!F:F,рўйхат!A:A,A141,рўйхат!DD:DD,1,рўйхат!E:E,$M$4)</f>
        <v/>
      </c>
      <c r="M141" s="325">
        <f>+SUMIFS(рўйхат!G:G,рўйхат!A:A,A141,рўйхат!DD:DD,1,рўйхат!E:E,$L$4)+SUMIFS(рўйхат!G:G,рўйхат!A:A,A141,рўйхат!DD:DD,1,рўйхат!E:E,$M$4)</f>
        <v/>
      </c>
      <c r="N141" s="326">
        <f>+SUMIFS(рўйхат!CR:CR,рўйхат!A:A,A141,рўйхат!DD:DD,1,рўйхат!E:E,$L$4)+SUMIFS(рўйхат!CR:CR,рўйхат!A:A,A141,рўйхат!DD:DD,1,рўйхат!E:E,$M$4)</f>
        <v/>
      </c>
      <c r="O141" s="323">
        <f>+SUMIFS(рўйхат!CS:CS,рўйхат!A:A,A141,рўйхат!DD:DD,1,рўйхат!E:E,$L$4)+SUMIFS(рўйхат!CS:CS,рўйхат!A:A,A141,рўйхат!DD:DD,1,рўйхат!E:E,$M$4)</f>
        <v/>
      </c>
      <c r="P141" s="323">
        <f>+IFERROR(O141/$M141,0)*100</f>
        <v/>
      </c>
      <c r="Q141" s="324">
        <f>+SUMIFS(рўйхат!F:F,рўйхат!A:A,A141,рўйхат!DD:DD,1,рўйхат!E:E,$Q$4)</f>
        <v/>
      </c>
      <c r="R141" s="325">
        <f>+SUMIFS(рўйхат!G:G,рўйхат!A:A,A141,рўйхат!DD:DD,1,рўйхат!E:E,$Q$4)</f>
        <v/>
      </c>
      <c r="S141" s="321">
        <f>+SUMIFS(рўйхат!CR:CR,рўйхат!A:A,A141,рўйхат!DD:DD,1,рўйхат!E:E,$Q$4)</f>
        <v/>
      </c>
      <c r="T141" s="322">
        <f>+SUMIFS(рўйхат!CS:CS,рўйхат!A:A,A141,рўйхат!DD:DD,1,рўйхат!E:E,$Q$4)</f>
        <v/>
      </c>
      <c r="U141" s="323">
        <f>+IFERROR(T141/$R141,0)*100</f>
        <v/>
      </c>
      <c r="V141" s="320">
        <f>+SUMIFS(рўйхат!F:F,рўйхат!A:A,A141,рўйхат!DD:DD,1,рўйхат!E:E,$V$4)</f>
        <v/>
      </c>
      <c r="W141" s="153">
        <f>+SUMIFS(рўйхат!G:G,рўйхат!A:A,A141,рўйхат!DD:DD,1,рўйхат!E:E,$V$4)</f>
        <v/>
      </c>
      <c r="X141" s="321">
        <f>+SUMIFS(рўйхат!CR:CR,рўйхат!A:A,A141,рўйхат!DD:DD,1,рўйхат!E:E,$V$4)</f>
        <v/>
      </c>
      <c r="Y141" s="321">
        <f>+SUMIFS(рўйхат!CS:CS,рўйхат!A:A,A141,рўйхат!DD:DD,1,рўйхат!E:E,$V$4)</f>
        <v/>
      </c>
      <c r="Z141" s="327">
        <f>+IFERROR(Y141/$W141,0)*100</f>
        <v/>
      </c>
    </row>
    <row r="142" ht="33" customHeight="1" s="245">
      <c r="A142" s="148" t="n">
        <v>307224696</v>
      </c>
      <c r="B142" s="148" t="n">
        <v>10</v>
      </c>
      <c r="C142" s="148" t="inlineStr">
        <is>
          <t>Давлат улуши 50 фоиздан ортиқ корхоналар</t>
        </is>
      </c>
      <c r="D142" s="167" t="inlineStr">
        <is>
          <t>“Ўзсувтаъминот” АЖ</t>
        </is>
      </c>
      <c r="E142" s="154">
        <f>+SUMIF(рўйхат!A:A,A142,рўйхат!F:F)</f>
        <v/>
      </c>
      <c r="F142" s="153">
        <f>+SUMIF(рўйхат!A:A,A142,рўйхат!G:G)</f>
        <v/>
      </c>
      <c r="G142" s="320">
        <f>+L142+Q142+V142</f>
        <v/>
      </c>
      <c r="H142" s="153">
        <f>+M142+R142+W142</f>
        <v/>
      </c>
      <c r="I142" s="321">
        <f>+N142+S142+X142</f>
        <v/>
      </c>
      <c r="J142" s="322">
        <f>+O142+T142+Y142</f>
        <v/>
      </c>
      <c r="K142" s="323">
        <f>+IFERROR(J142/$H142,0)*100</f>
        <v/>
      </c>
      <c r="L142" s="324">
        <f>+SUMIFS(рўйхат!F:F,рўйхат!A:A,A142,рўйхат!DD:DD,1,рўйхат!E:E,$L$4)+SUMIFS(рўйхат!F:F,рўйхат!A:A,A142,рўйхат!DD:DD,1,рўйхат!E:E,$M$4)</f>
        <v/>
      </c>
      <c r="M142" s="325">
        <f>+SUMIFS(рўйхат!G:G,рўйхат!A:A,A142,рўйхат!DD:DD,1,рўйхат!E:E,$L$4)+SUMIFS(рўйхат!G:G,рўйхат!A:A,A142,рўйхат!DD:DD,1,рўйхат!E:E,$M$4)</f>
        <v/>
      </c>
      <c r="N142" s="326">
        <f>+SUMIFS(рўйхат!CR:CR,рўйхат!A:A,A142,рўйхат!DD:DD,1,рўйхат!E:E,$L$4)+SUMIFS(рўйхат!CR:CR,рўйхат!A:A,A142,рўйхат!DD:DD,1,рўйхат!E:E,$M$4)</f>
        <v/>
      </c>
      <c r="O142" s="323">
        <f>+SUMIFS(рўйхат!CS:CS,рўйхат!A:A,A142,рўйхат!DD:DD,1,рўйхат!E:E,$L$4)+SUMIFS(рўйхат!CS:CS,рўйхат!A:A,A142,рўйхат!DD:DD,1,рўйхат!E:E,$M$4)</f>
        <v/>
      </c>
      <c r="P142" s="323">
        <f>+IFERROR(O142/$M142,0)*100</f>
        <v/>
      </c>
      <c r="Q142" s="324">
        <f>+SUMIFS(рўйхат!F:F,рўйхат!A:A,A142,рўйхат!DD:DD,1,рўйхат!E:E,$Q$4)</f>
        <v/>
      </c>
      <c r="R142" s="325">
        <f>+SUMIFS(рўйхат!G:G,рўйхат!A:A,A142,рўйхат!DD:DD,1,рўйхат!E:E,$Q$4)</f>
        <v/>
      </c>
      <c r="S142" s="321">
        <f>+SUMIFS(рўйхат!CR:CR,рўйхат!A:A,A142,рўйхат!DD:DD,1,рўйхат!E:E,$Q$4)</f>
        <v/>
      </c>
      <c r="T142" s="322">
        <f>+SUMIFS(рўйхат!CS:CS,рўйхат!A:A,A142,рўйхат!DD:DD,1,рўйхат!E:E,$Q$4)</f>
        <v/>
      </c>
      <c r="U142" s="323">
        <f>+IFERROR(T142/$R142,0)*100</f>
        <v/>
      </c>
      <c r="V142" s="320">
        <f>+SUMIFS(рўйхат!F:F,рўйхат!A:A,A142,рўйхат!DD:DD,1,рўйхат!E:E,$V$4)</f>
        <v/>
      </c>
      <c r="W142" s="153">
        <f>+SUMIFS(рўйхат!G:G,рўйхат!A:A,A142,рўйхат!DD:DD,1,рўйхат!E:E,$V$4)</f>
        <v/>
      </c>
      <c r="X142" s="321">
        <f>+SUMIFS(рўйхат!CR:CR,рўйхат!A:A,A142,рўйхат!DD:DD,1,рўйхат!E:E,$V$4)</f>
        <v/>
      </c>
      <c r="Y142" s="321">
        <f>+SUMIFS(рўйхат!CS:CS,рўйхат!A:A,A142,рўйхат!DD:DD,1,рўйхат!E:E,$V$4)</f>
        <v/>
      </c>
      <c r="Z142" s="327">
        <f>+IFERROR(Y142/$W142,0)*100</f>
        <v/>
      </c>
    </row>
    <row r="143" ht="33" customHeight="1" s="245">
      <c r="A143" s="148" t="n">
        <v>307667826</v>
      </c>
      <c r="B143" s="148" t="n">
        <v>10</v>
      </c>
      <c r="C143" s="148" t="inlineStr">
        <is>
          <t>Давлат улуши 50 фоиздан ортиқ корхоналар</t>
        </is>
      </c>
      <c r="D143" s="167" t="inlineStr">
        <is>
          <t>“УзАссетс Инвестиция Компанияси” АЖ</t>
        </is>
      </c>
      <c r="E143" s="154">
        <f>+SUMIF(рўйхат!A:A,A143,рўйхат!F:F)</f>
        <v/>
      </c>
      <c r="F143" s="153">
        <f>+SUMIF(рўйхат!A:A,A143,рўйхат!G:G)</f>
        <v/>
      </c>
      <c r="G143" s="320">
        <f>+L143+Q143+V143</f>
        <v/>
      </c>
      <c r="H143" s="153">
        <f>+M143+R143+W143</f>
        <v/>
      </c>
      <c r="I143" s="321">
        <f>+N143+S143+X143</f>
        <v/>
      </c>
      <c r="J143" s="322">
        <f>+O143+T143+Y143</f>
        <v/>
      </c>
      <c r="K143" s="323">
        <f>+IFERROR(J143/$H143,0)*100</f>
        <v/>
      </c>
      <c r="L143" s="324">
        <f>+SUMIFS(рўйхат!F:F,рўйхат!A:A,A143,рўйхат!DD:DD,1,рўйхат!E:E,$L$4)+SUMIFS(рўйхат!F:F,рўйхат!A:A,A143,рўйхат!DD:DD,1,рўйхат!E:E,$M$4)</f>
        <v/>
      </c>
      <c r="M143" s="325">
        <f>+SUMIFS(рўйхат!G:G,рўйхат!A:A,A143,рўйхат!DD:DD,1,рўйхат!E:E,$L$4)+SUMIFS(рўйхат!G:G,рўйхат!A:A,A143,рўйхат!DD:DD,1,рўйхат!E:E,$M$4)</f>
        <v/>
      </c>
      <c r="N143" s="326">
        <f>+SUMIFS(рўйхат!CR:CR,рўйхат!A:A,A143,рўйхат!DD:DD,1,рўйхат!E:E,$L$4)+SUMIFS(рўйхат!CR:CR,рўйхат!A:A,A143,рўйхат!DD:DD,1,рўйхат!E:E,$M$4)</f>
        <v/>
      </c>
      <c r="O143" s="323">
        <f>+SUMIFS(рўйхат!CS:CS,рўйхат!A:A,A143,рўйхат!DD:DD,1,рўйхат!E:E,$L$4)+SUMIFS(рўйхат!CS:CS,рўйхат!A:A,A143,рўйхат!DD:DD,1,рўйхат!E:E,$M$4)</f>
        <v/>
      </c>
      <c r="P143" s="323">
        <f>+IFERROR(O143/$M143,0)*100</f>
        <v/>
      </c>
      <c r="Q143" s="324">
        <f>+SUMIFS(рўйхат!F:F,рўйхат!A:A,A143,рўйхат!DD:DD,1,рўйхат!E:E,$Q$4)</f>
        <v/>
      </c>
      <c r="R143" s="325">
        <f>+SUMIFS(рўйхат!G:G,рўйхат!A:A,A143,рўйхат!DD:DD,1,рўйхат!E:E,$Q$4)</f>
        <v/>
      </c>
      <c r="S143" s="321">
        <f>+SUMIFS(рўйхат!CR:CR,рўйхат!A:A,A143,рўйхат!DD:DD,1,рўйхат!E:E,$Q$4)</f>
        <v/>
      </c>
      <c r="T143" s="322">
        <f>+SUMIFS(рўйхат!CS:CS,рўйхат!A:A,A143,рўйхат!DD:DD,1,рўйхат!E:E,$Q$4)</f>
        <v/>
      </c>
      <c r="U143" s="323">
        <f>+IFERROR(T143/$R143,0)*100</f>
        <v/>
      </c>
      <c r="V143" s="320">
        <f>+SUMIFS(рўйхат!F:F,рўйхат!A:A,A143,рўйхат!DD:DD,1,рўйхат!E:E,$V$4)</f>
        <v/>
      </c>
      <c r="W143" s="153">
        <f>+SUMIFS(рўйхат!G:G,рўйхат!A:A,A143,рўйхат!DD:DD,1,рўйхат!E:E,$V$4)</f>
        <v/>
      </c>
      <c r="X143" s="321">
        <f>+SUMIFS(рўйхат!CR:CR,рўйхат!A:A,A143,рўйхат!DD:DD,1,рўйхат!E:E,$V$4)</f>
        <v/>
      </c>
      <c r="Y143" s="321">
        <f>+SUMIFS(рўйхат!CS:CS,рўйхат!A:A,A143,рўйхат!DD:DD,1,рўйхат!E:E,$V$4)</f>
        <v/>
      </c>
      <c r="Z143" s="327">
        <f>+IFERROR(Y143/$W143,0)*100</f>
        <v/>
      </c>
    </row>
    <row r="144" ht="33" customHeight="1" s="245">
      <c r="A144" s="148" t="n">
        <v>308425864</v>
      </c>
      <c r="B144" s="148" t="n">
        <v>10</v>
      </c>
      <c r="C144" s="148" t="inlineStr">
        <is>
          <t>Давлат улуши 50 фоиздан ортиқ корхоналар</t>
        </is>
      </c>
      <c r="D144" s="167" t="inlineStr">
        <is>
          <t>"Навоий кон-металлургия комбинати"  АЖ</t>
        </is>
      </c>
      <c r="E144" s="154">
        <f>+SUMIF(рўйхат!A:A,A144,рўйхат!F:F)</f>
        <v/>
      </c>
      <c r="F144" s="153">
        <f>+SUMIF(рўйхат!A:A,A144,рўйхат!G:G)</f>
        <v/>
      </c>
      <c r="G144" s="320">
        <f>+L144+Q144+V144</f>
        <v/>
      </c>
      <c r="H144" s="153">
        <f>+M144+R144+W144</f>
        <v/>
      </c>
      <c r="I144" s="321">
        <f>+N144+S144+X144</f>
        <v/>
      </c>
      <c r="J144" s="322">
        <f>+O144+T144+Y144</f>
        <v/>
      </c>
      <c r="K144" s="323">
        <f>+IFERROR(J144/$H144,0)*100</f>
        <v/>
      </c>
      <c r="L144" s="324">
        <f>+SUMIFS(рўйхат!F:F,рўйхат!A:A,A144,рўйхат!DD:DD,1,рўйхат!E:E,$L$4)+SUMIFS(рўйхат!F:F,рўйхат!A:A,A144,рўйхат!DD:DD,1,рўйхат!E:E,$M$4)</f>
        <v/>
      </c>
      <c r="M144" s="325">
        <f>+SUMIFS(рўйхат!G:G,рўйхат!A:A,A144,рўйхат!DD:DD,1,рўйхат!E:E,$L$4)+SUMIFS(рўйхат!G:G,рўйхат!A:A,A144,рўйхат!DD:DD,1,рўйхат!E:E,$M$4)</f>
        <v/>
      </c>
      <c r="N144" s="326">
        <f>+SUMIFS(рўйхат!CR:CR,рўйхат!A:A,A144,рўйхат!DD:DD,1,рўйхат!E:E,$L$4)+SUMIFS(рўйхат!CR:CR,рўйхат!A:A,A144,рўйхат!DD:DD,1,рўйхат!E:E,$M$4)</f>
        <v/>
      </c>
      <c r="O144" s="323">
        <f>+SUMIFS(рўйхат!CS:CS,рўйхат!A:A,A144,рўйхат!DD:DD,1,рўйхат!E:E,$L$4)+SUMIFS(рўйхат!CS:CS,рўйхат!A:A,A144,рўйхат!DD:DD,1,рўйхат!E:E,$M$4)</f>
        <v/>
      </c>
      <c r="P144" s="323">
        <f>+IFERROR(O144/$M144,0)*100</f>
        <v/>
      </c>
      <c r="Q144" s="324">
        <f>+SUMIFS(рўйхат!F:F,рўйхат!A:A,A144,рўйхат!DD:DD,1,рўйхат!E:E,$Q$4)</f>
        <v/>
      </c>
      <c r="R144" s="325">
        <f>+SUMIFS(рўйхат!G:G,рўйхат!A:A,A144,рўйхат!DD:DD,1,рўйхат!E:E,$Q$4)</f>
        <v/>
      </c>
      <c r="S144" s="321">
        <f>+SUMIFS(рўйхат!CR:CR,рўйхат!A:A,A144,рўйхат!DD:DD,1,рўйхат!E:E,$Q$4)</f>
        <v/>
      </c>
      <c r="T144" s="322">
        <f>+SUMIFS(рўйхат!CS:CS,рўйхат!A:A,A144,рўйхат!DD:DD,1,рўйхат!E:E,$Q$4)</f>
        <v/>
      </c>
      <c r="U144" s="323">
        <f>+IFERROR(T144/$R144,0)*100</f>
        <v/>
      </c>
      <c r="V144" s="320">
        <f>+SUMIFS(рўйхат!F:F,рўйхат!A:A,A144,рўйхат!DD:DD,1,рўйхат!E:E,$V$4)</f>
        <v/>
      </c>
      <c r="W144" s="153">
        <f>+SUMIFS(рўйхат!G:G,рўйхат!A:A,A144,рўйхат!DD:DD,1,рўйхат!E:E,$V$4)</f>
        <v/>
      </c>
      <c r="X144" s="321">
        <f>+SUMIFS(рўйхат!CR:CR,рўйхат!A:A,A144,рўйхат!DD:DD,1,рўйхат!E:E,$V$4)</f>
        <v/>
      </c>
      <c r="Y144" s="321">
        <f>+SUMIFS(рўйхат!CS:CS,рўйхат!A:A,A144,рўйхат!DD:DD,1,рўйхат!E:E,$V$4)</f>
        <v/>
      </c>
      <c r="Z144" s="327">
        <f>+IFERROR(Y144/$W144,0)*100</f>
        <v/>
      </c>
    </row>
    <row r="145" ht="33" customHeight="1" s="245">
      <c r="A145" s="148" t="n">
        <v>308450922</v>
      </c>
      <c r="B145" s="148" t="n">
        <v>10</v>
      </c>
      <c r="C145" s="148" t="inlineStr">
        <is>
          <t>Давлат улуши 50 фоиздан ортиқ корхоналар</t>
        </is>
      </c>
      <c r="D145" s="167" t="inlineStr">
        <is>
          <t>"Навоий кон-металлургия комбинати жамгармаси" ДМ</t>
        </is>
      </c>
      <c r="E145" s="154">
        <f>+SUMIF(рўйхат!A:A,A145,рўйхат!F:F)</f>
        <v/>
      </c>
      <c r="F145" s="153">
        <f>+SUMIF(рўйхат!A:A,A145,рўйхат!G:G)</f>
        <v/>
      </c>
      <c r="G145" s="320">
        <f>+L145+Q145+V145</f>
        <v/>
      </c>
      <c r="H145" s="153">
        <f>+M145+R145+W145</f>
        <v/>
      </c>
      <c r="I145" s="321">
        <f>+N145+S145+X145</f>
        <v/>
      </c>
      <c r="J145" s="322">
        <f>+O145+T145+Y145</f>
        <v/>
      </c>
      <c r="K145" s="323">
        <f>+IFERROR(J145/$H145,0)*100</f>
        <v/>
      </c>
      <c r="L145" s="324">
        <f>+SUMIFS(рўйхат!F:F,рўйхат!A:A,A145,рўйхат!DD:DD,1,рўйхат!E:E,$L$4)+SUMIFS(рўйхат!F:F,рўйхат!A:A,A145,рўйхат!DD:DD,1,рўйхат!E:E,$M$4)</f>
        <v/>
      </c>
      <c r="M145" s="325">
        <f>+SUMIFS(рўйхат!G:G,рўйхат!A:A,A145,рўйхат!DD:DD,1,рўйхат!E:E,$L$4)+SUMIFS(рўйхат!G:G,рўйхат!A:A,A145,рўйхат!DD:DD,1,рўйхат!E:E,$M$4)</f>
        <v/>
      </c>
      <c r="N145" s="326">
        <f>+SUMIFS(рўйхат!CR:CR,рўйхат!A:A,A145,рўйхат!DD:DD,1,рўйхат!E:E,$L$4)+SUMIFS(рўйхат!CR:CR,рўйхат!A:A,A145,рўйхат!DD:DD,1,рўйхат!E:E,$M$4)</f>
        <v/>
      </c>
      <c r="O145" s="323">
        <f>+SUMIFS(рўйхат!CS:CS,рўйхат!A:A,A145,рўйхат!DD:DD,1,рўйхат!E:E,$L$4)+SUMIFS(рўйхат!CS:CS,рўйхат!A:A,A145,рўйхат!DD:DD,1,рўйхат!E:E,$M$4)</f>
        <v/>
      </c>
      <c r="P145" s="323">
        <f>+IFERROR(O145/$M145,0)*100</f>
        <v/>
      </c>
      <c r="Q145" s="324">
        <f>+SUMIFS(рўйхат!F:F,рўйхат!A:A,A145,рўйхат!DD:DD,1,рўйхат!E:E,$Q$4)</f>
        <v/>
      </c>
      <c r="R145" s="325">
        <f>+SUMIFS(рўйхат!G:G,рўйхат!A:A,A145,рўйхат!DD:DD,1,рўйхат!E:E,$Q$4)</f>
        <v/>
      </c>
      <c r="S145" s="321">
        <f>+SUMIFS(рўйхат!CR:CR,рўйхат!A:A,A145,рўйхат!DD:DD,1,рўйхат!E:E,$Q$4)</f>
        <v/>
      </c>
      <c r="T145" s="322">
        <f>+SUMIFS(рўйхат!CS:CS,рўйхат!A:A,A145,рўйхат!DD:DD,1,рўйхат!E:E,$Q$4)</f>
        <v/>
      </c>
      <c r="U145" s="323">
        <f>+IFERROR(T145/$R145,0)*100</f>
        <v/>
      </c>
      <c r="V145" s="320">
        <f>+SUMIFS(рўйхат!F:F,рўйхат!A:A,A145,рўйхат!DD:DD,1,рўйхат!E:E,$V$4)</f>
        <v/>
      </c>
      <c r="W145" s="153">
        <f>+SUMIFS(рўйхат!G:G,рўйхат!A:A,A145,рўйхат!DD:DD,1,рўйхат!E:E,$V$4)</f>
        <v/>
      </c>
      <c r="X145" s="321">
        <f>+SUMIFS(рўйхат!CR:CR,рўйхат!A:A,A145,рўйхат!DD:DD,1,рўйхат!E:E,$V$4)</f>
        <v/>
      </c>
      <c r="Y145" s="321">
        <f>+SUMIFS(рўйхат!CS:CS,рўйхат!A:A,A145,рўйхат!DD:DD,1,рўйхат!E:E,$V$4)</f>
        <v/>
      </c>
      <c r="Z145" s="327">
        <f>+IFERROR(Y145/$W145,0)*100</f>
        <v/>
      </c>
    </row>
    <row r="146" ht="33" customHeight="1" s="245">
      <c r="A146" s="148" t="n">
        <v>309702449</v>
      </c>
      <c r="B146" s="148" t="n">
        <v>10</v>
      </c>
      <c r="C146" s="148" t="inlineStr">
        <is>
          <t>Давлат улуши 50 фоиздан ортиқ корхоналар</t>
        </is>
      </c>
      <c r="D146" s="167" t="inlineStr">
        <is>
          <t>"UzGasTrade" АЖ</t>
        </is>
      </c>
      <c r="E146" s="154">
        <f>+SUMIF(рўйхат!A:A,A146,рўйхат!F:F)</f>
        <v/>
      </c>
      <c r="F146" s="153">
        <f>+SUMIF(рўйхат!A:A,A146,рўйхат!G:G)</f>
        <v/>
      </c>
      <c r="G146" s="320">
        <f>+L146+Q146+V146</f>
        <v/>
      </c>
      <c r="H146" s="153">
        <f>+M146+R146+W146</f>
        <v/>
      </c>
      <c r="I146" s="321">
        <f>+N146+S146+X146</f>
        <v/>
      </c>
      <c r="J146" s="322">
        <f>+O146+T146+Y146</f>
        <v/>
      </c>
      <c r="K146" s="323">
        <f>+IFERROR(J146/$H146,0)*100</f>
        <v/>
      </c>
      <c r="L146" s="324">
        <f>+SUMIFS(рўйхат!F:F,рўйхат!A:A,A146,рўйхат!DD:DD,1,рўйхат!E:E,$L$4)+SUMIFS(рўйхат!F:F,рўйхат!A:A,A146,рўйхат!DD:DD,1,рўйхат!E:E,$M$4)</f>
        <v/>
      </c>
      <c r="M146" s="325">
        <f>+SUMIFS(рўйхат!G:G,рўйхат!A:A,A146,рўйхат!DD:DD,1,рўйхат!E:E,$L$4)+SUMIFS(рўйхат!G:G,рўйхат!A:A,A146,рўйхат!DD:DD,1,рўйхат!E:E,$M$4)</f>
        <v/>
      </c>
      <c r="N146" s="326">
        <f>+SUMIFS(рўйхат!CR:CR,рўйхат!A:A,A146,рўйхат!DD:DD,1,рўйхат!E:E,$L$4)+SUMIFS(рўйхат!CR:CR,рўйхат!A:A,A146,рўйхат!DD:DD,1,рўйхат!E:E,$M$4)</f>
        <v/>
      </c>
      <c r="O146" s="323">
        <f>+SUMIFS(рўйхат!CS:CS,рўйхат!A:A,A146,рўйхат!DD:DD,1,рўйхат!E:E,$L$4)+SUMIFS(рўйхат!CS:CS,рўйхат!A:A,A146,рўйхат!DD:DD,1,рўйхат!E:E,$M$4)</f>
        <v/>
      </c>
      <c r="P146" s="323">
        <f>+IFERROR(O146/$M146,0)*100</f>
        <v/>
      </c>
      <c r="Q146" s="324">
        <f>+SUMIFS(рўйхат!F:F,рўйхат!A:A,A146,рўйхат!DD:DD,1,рўйхат!E:E,$Q$4)</f>
        <v/>
      </c>
      <c r="R146" s="325">
        <f>+SUMIFS(рўйхат!G:G,рўйхат!A:A,A146,рўйхат!DD:DD,1,рўйхат!E:E,$Q$4)</f>
        <v/>
      </c>
      <c r="S146" s="321">
        <f>+SUMIFS(рўйхат!CR:CR,рўйхат!A:A,A146,рўйхат!DD:DD,1,рўйхат!E:E,$Q$4)</f>
        <v/>
      </c>
      <c r="T146" s="322">
        <f>+SUMIFS(рўйхат!CS:CS,рўйхат!A:A,A146,рўйхат!DD:DD,1,рўйхат!E:E,$Q$4)</f>
        <v/>
      </c>
      <c r="U146" s="323">
        <f>+IFERROR(T146/$R146,0)*100</f>
        <v/>
      </c>
      <c r="V146" s="320">
        <f>+SUMIFS(рўйхат!F:F,рўйхат!A:A,A146,рўйхат!DD:DD,1,рўйхат!E:E,$V$4)</f>
        <v/>
      </c>
      <c r="W146" s="153">
        <f>+SUMIFS(рўйхат!G:G,рўйхат!A:A,A146,рўйхат!DD:DD,1,рўйхат!E:E,$V$4)</f>
        <v/>
      </c>
      <c r="X146" s="321">
        <f>+SUMIFS(рўйхат!CR:CR,рўйхат!A:A,A146,рўйхат!DD:DD,1,рўйхат!E:E,$V$4)</f>
        <v/>
      </c>
      <c r="Y146" s="321">
        <f>+SUMIFS(рўйхат!CS:CS,рўйхат!A:A,A146,рўйхат!DD:DD,1,рўйхат!E:E,$V$4)</f>
        <v/>
      </c>
      <c r="Z146" s="327">
        <f>+IFERROR(Y146/$W146,0)*100</f>
        <v/>
      </c>
    </row>
    <row r="147" ht="33" customHeight="1" s="245">
      <c r="A147" s="148" t="n">
        <v>310960914</v>
      </c>
      <c r="B147" s="148" t="n">
        <v>10</v>
      </c>
      <c r="C147" s="148" t="inlineStr">
        <is>
          <t>Давлат улуши 50 фоиздан ортиқ корхоналар</t>
        </is>
      </c>
      <c r="D147" s="167" t="inlineStr">
        <is>
          <t>“O‘zenergosotish” АЖ</t>
        </is>
      </c>
      <c r="E147" s="154">
        <f>+SUMIF(рўйхат!A:A,A147,рўйхат!F:F)</f>
        <v/>
      </c>
      <c r="F147" s="153">
        <f>+SUMIF(рўйхат!A:A,A147,рўйхат!G:G)</f>
        <v/>
      </c>
      <c r="G147" s="320">
        <f>+L147+Q147+V147</f>
        <v/>
      </c>
      <c r="H147" s="153">
        <f>+M147+R147+W147</f>
        <v/>
      </c>
      <c r="I147" s="321">
        <f>+N147+S147+X147</f>
        <v/>
      </c>
      <c r="J147" s="322">
        <f>+O147+T147+Y147</f>
        <v/>
      </c>
      <c r="K147" s="323">
        <f>+IFERROR(J147/$H147,0)*100</f>
        <v/>
      </c>
      <c r="L147" s="324">
        <f>+SUMIFS(рўйхат!F:F,рўйхат!A:A,A147,рўйхат!DD:DD,1,рўйхат!E:E,$L$4)+SUMIFS(рўйхат!F:F,рўйхат!A:A,A147,рўйхат!DD:DD,1,рўйхат!E:E,$M$4)</f>
        <v/>
      </c>
      <c r="M147" s="325">
        <f>+SUMIFS(рўйхат!G:G,рўйхат!A:A,A147,рўйхат!DD:DD,1,рўйхат!E:E,$L$4)+SUMIFS(рўйхат!G:G,рўйхат!A:A,A147,рўйхат!DD:DD,1,рўйхат!E:E,$M$4)</f>
        <v/>
      </c>
      <c r="N147" s="326">
        <f>+SUMIFS(рўйхат!CR:CR,рўйхат!A:A,A147,рўйхат!DD:DD,1,рўйхат!E:E,$L$4)+SUMIFS(рўйхат!CR:CR,рўйхат!A:A,A147,рўйхат!DD:DD,1,рўйхат!E:E,$M$4)</f>
        <v/>
      </c>
      <c r="O147" s="323">
        <f>+SUMIFS(рўйхат!CS:CS,рўйхат!A:A,A147,рўйхат!DD:DD,1,рўйхат!E:E,$L$4)+SUMIFS(рўйхат!CS:CS,рўйхат!A:A,A147,рўйхат!DD:DD,1,рўйхат!E:E,$M$4)</f>
        <v/>
      </c>
      <c r="P147" s="323">
        <f>+IFERROR(O147/$M147,0)*100</f>
        <v/>
      </c>
      <c r="Q147" s="324">
        <f>+SUMIFS(рўйхат!F:F,рўйхат!A:A,A147,рўйхат!DD:DD,1,рўйхат!E:E,$Q$4)</f>
        <v/>
      </c>
      <c r="R147" s="325">
        <f>+SUMIFS(рўйхат!G:G,рўйхат!A:A,A147,рўйхат!DD:DD,1,рўйхат!E:E,$Q$4)</f>
        <v/>
      </c>
      <c r="S147" s="321">
        <f>+SUMIFS(рўйхат!CR:CR,рўйхат!A:A,A147,рўйхат!DD:DD,1,рўйхат!E:E,$Q$4)</f>
        <v/>
      </c>
      <c r="T147" s="322">
        <f>+SUMIFS(рўйхат!CS:CS,рўйхат!A:A,A147,рўйхат!DD:DD,1,рўйхат!E:E,$Q$4)</f>
        <v/>
      </c>
      <c r="U147" s="323">
        <f>+IFERROR(T147/$R147,0)*100</f>
        <v/>
      </c>
      <c r="V147" s="320">
        <f>+SUMIFS(рўйхат!F:F,рўйхат!A:A,A147,рўйхат!DD:DD,1,рўйхат!E:E,$V$4)</f>
        <v/>
      </c>
      <c r="W147" s="153">
        <f>+SUMIFS(рўйхат!G:G,рўйхат!A:A,A147,рўйхат!DD:DD,1,рўйхат!E:E,$V$4)</f>
        <v/>
      </c>
      <c r="X147" s="321">
        <f>+SUMIFS(рўйхат!CR:CR,рўйхат!A:A,A147,рўйхат!DD:DD,1,рўйхат!E:E,$V$4)</f>
        <v/>
      </c>
      <c r="Y147" s="321">
        <f>+SUMIFS(рўйхат!CS:CS,рўйхат!A:A,A147,рўйхат!DD:DD,1,рўйхат!E:E,$V$4)</f>
        <v/>
      </c>
      <c r="Z147" s="327">
        <f>+IFERROR(Y147/$W147,0)*100</f>
        <v/>
      </c>
    </row>
    <row r="148" ht="33" customHeight="1" s="245">
      <c r="A148" s="148" t="n">
        <v>312026173</v>
      </c>
      <c r="B148" s="148" t="n">
        <v>10</v>
      </c>
      <c r="C148" s="148" t="inlineStr">
        <is>
          <t>Давлат улуши 50 фоиздан ортиқ корхоналар</t>
        </is>
      </c>
      <c r="D148" s="328" t="inlineStr">
        <is>
          <t>“Issiqlikta’minoti” АЖ</t>
        </is>
      </c>
      <c r="E148" s="185">
        <f>+SUMIF(рўйхат!A:A,A148,рўйхат!F:F)</f>
        <v/>
      </c>
      <c r="F148" s="186">
        <f>+SUMIF(рўйхат!A:A,A148,рўйхат!G:G)</f>
        <v/>
      </c>
      <c r="G148" s="329">
        <f>+L148+Q148+V148</f>
        <v/>
      </c>
      <c r="H148" s="186">
        <f>+M148+R148+W148</f>
        <v/>
      </c>
      <c r="I148" s="330">
        <f>+N148+S148+X148</f>
        <v/>
      </c>
      <c r="J148" s="331">
        <f>+O148+T148+Y148</f>
        <v/>
      </c>
      <c r="K148" s="332">
        <f>+IFERROR(J148/$H148,0)*100</f>
        <v/>
      </c>
      <c r="L148" s="333">
        <f>+SUMIFS(рўйхат!F:F,рўйхат!A:A,A148,рўйхат!DD:DD,1,рўйхат!E:E,$L$4)+SUMIFS(рўйхат!F:F,рўйхат!A:A,A148,рўйхат!DD:DD,1,рўйхат!E:E,$M$4)</f>
        <v/>
      </c>
      <c r="M148" s="334">
        <f>+SUMIFS(рўйхат!G:G,рўйхат!A:A,A148,рўйхат!DD:DD,1,рўйхат!E:E,$L$4)+SUMIFS(рўйхат!G:G,рўйхат!A:A,A148,рўйхат!DD:DD,1,рўйхат!E:E,$M$4)</f>
        <v/>
      </c>
      <c r="N148" s="335">
        <f>+SUMIFS(рўйхат!CR:CR,рўйхат!A:A,A148,рўйхат!DD:DD,1,рўйхат!E:E,$L$4)+SUMIFS(рўйхат!CR:CR,рўйхат!A:A,A148,рўйхат!DD:DD,1,рўйхат!E:E,$M$4)</f>
        <v/>
      </c>
      <c r="O148" s="332">
        <f>+SUMIFS(рўйхат!CS:CS,рўйхат!A:A,A148,рўйхат!DD:DD,1,рўйхат!E:E,$L$4)+SUMIFS(рўйхат!CS:CS,рўйхат!A:A,A148,рўйхат!DD:DD,1,рўйхат!E:E,$M$4)</f>
        <v/>
      </c>
      <c r="P148" s="332">
        <f>+IFERROR(O148/$M148,0)*100</f>
        <v/>
      </c>
      <c r="Q148" s="333">
        <f>+SUMIFS(рўйхат!F:F,рўйхат!A:A,A148,рўйхат!DD:DD,1,рўйхат!E:E,$Q$4)</f>
        <v/>
      </c>
      <c r="R148" s="334">
        <f>+SUMIFS(рўйхат!G:G,рўйхат!A:A,A148,рўйхат!DD:DD,1,рўйхат!E:E,$Q$4)</f>
        <v/>
      </c>
      <c r="S148" s="330">
        <f>+SUMIFS(рўйхат!CR:CR,рўйхат!A:A,A148,рўйхат!DD:DD,1,рўйхат!E:E,$Q$4)</f>
        <v/>
      </c>
      <c r="T148" s="331">
        <f>+SUMIFS(рўйхат!CS:CS,рўйхат!A:A,A148,рўйхат!DD:DD,1,рўйхат!E:E,$Q$4)</f>
        <v/>
      </c>
      <c r="U148" s="332">
        <f>+IFERROR(T148/$R148,0)*100</f>
        <v/>
      </c>
      <c r="V148" s="329">
        <f>+SUMIFS(рўйхат!F:F,рўйхат!A:A,A148,рўйхат!DD:DD,1,рўйхат!E:E,$V$4)</f>
        <v/>
      </c>
      <c r="W148" s="186">
        <f>+SUMIFS(рўйхат!G:G,рўйхат!A:A,A148,рўйхат!DD:DD,1,рўйхат!E:E,$V$4)</f>
        <v/>
      </c>
      <c r="X148" s="330">
        <f>+SUMIFS(рўйхат!CR:CR,рўйхат!A:A,A148,рўйхат!DD:DD,1,рўйхат!E:E,$V$4)</f>
        <v/>
      </c>
      <c r="Y148" s="330">
        <f>+SUMIFS(рўйхат!CS:CS,рўйхат!A:A,A148,рўйхат!DD:DD,1,рўйхат!E:E,$V$4)</f>
        <v/>
      </c>
      <c r="Z148" s="336">
        <f>+IFERROR(Y148/$W148,0)*100</f>
        <v/>
      </c>
    </row>
    <row r="149" ht="51" customHeight="1" s="245">
      <c r="A149" s="135" t="n"/>
      <c r="B149" s="135" t="n"/>
      <c r="C149" s="135" t="n"/>
      <c r="D149" s="258" t="inlineStr">
        <is>
          <t>ДЕПАРТАМЕНТ</t>
        </is>
      </c>
      <c r="E149" s="221" t="n"/>
      <c r="F149" s="221" t="n"/>
      <c r="G149" s="221" t="n"/>
      <c r="H149" s="221" t="n"/>
      <c r="I149" s="221" t="n"/>
      <c r="J149" s="221" t="n"/>
      <c r="K149" s="221" t="n"/>
      <c r="L149" s="221" t="n"/>
      <c r="M149" s="221" t="n"/>
      <c r="N149" s="221" t="n"/>
      <c r="O149" s="221" t="n"/>
      <c r="P149" s="221" t="n"/>
      <c r="Q149" s="221" t="n"/>
      <c r="R149" s="221" t="n"/>
      <c r="S149" s="221" t="n"/>
      <c r="T149" s="221" t="n"/>
      <c r="U149" s="221" t="n"/>
      <c r="V149" s="221" t="n"/>
      <c r="W149" s="221" t="n"/>
      <c r="X149" s="221" t="n"/>
      <c r="Y149" s="221" t="n"/>
      <c r="Z149" s="222" t="n"/>
    </row>
    <row r="150" ht="45" customHeight="1" s="245">
      <c r="A150" s="135" t="n"/>
      <c r="B150" s="135" t="n"/>
      <c r="C150" s="135" t="n"/>
      <c r="D150" s="180" t="inlineStr">
        <is>
          <t>ЖАМИ:</t>
        </is>
      </c>
      <c r="E150" s="191">
        <f>+SUM(E151:E152)</f>
        <v/>
      </c>
      <c r="F150" s="192">
        <f>+SUM(F151:F152)</f>
        <v/>
      </c>
      <c r="G150" s="191">
        <f>+SUM(G151:G152)</f>
        <v/>
      </c>
      <c r="H150" s="192">
        <f>+SUM(H151:H152)</f>
        <v/>
      </c>
      <c r="I150" s="337">
        <f>+SUM(I151:I152)</f>
        <v/>
      </c>
      <c r="J150" s="338">
        <f>+SUM(J151:J152)</f>
        <v/>
      </c>
      <c r="K150" s="318">
        <f>+IFERROR(J150/$H150,0)*100</f>
        <v/>
      </c>
      <c r="L150" s="191">
        <f>+SUM(L151:L152)</f>
        <v/>
      </c>
      <c r="M150" s="192">
        <f>+SUM(M151:M152)</f>
        <v/>
      </c>
      <c r="N150" s="337">
        <f>+SUM(N151:N152)</f>
        <v/>
      </c>
      <c r="O150" s="338">
        <f>+SUM(O151:O152)</f>
        <v/>
      </c>
      <c r="P150" s="318">
        <f>+IFERROR(O150/$H150,0)*100</f>
        <v/>
      </c>
      <c r="Q150" s="191">
        <f>+SUM(Q151:Q152)</f>
        <v/>
      </c>
      <c r="R150" s="192">
        <f>+SUM(R151:R152)</f>
        <v/>
      </c>
      <c r="S150" s="337">
        <f>+SUM(S151:S152)</f>
        <v/>
      </c>
      <c r="T150" s="338">
        <f>+SUM(T151:T152)</f>
        <v/>
      </c>
      <c r="U150" s="318">
        <f>+IFERROR(T150/$H150,0)*100</f>
        <v/>
      </c>
      <c r="V150" s="191">
        <f>+SUM(V151:V152)</f>
        <v/>
      </c>
      <c r="W150" s="192">
        <f>+SUM(W151:W152)</f>
        <v/>
      </c>
      <c r="X150" s="337">
        <f>+SUM(X151:X152)</f>
        <v/>
      </c>
      <c r="Y150" s="338">
        <f>+SUM(Y151:Y152)</f>
        <v/>
      </c>
      <c r="Z150" s="319">
        <f>+IFERROR(Y150/$H150,0)*100</f>
        <v/>
      </c>
    </row>
    <row r="151" ht="33" customHeight="1" s="245">
      <c r="A151" s="148" t="n">
        <v>203661531</v>
      </c>
      <c r="B151" s="148" t="n">
        <v>11</v>
      </c>
      <c r="C151" s="148" t="inlineStr">
        <is>
          <t>Департамент</t>
        </is>
      </c>
      <c r="D151" s="167" t="inlineStr">
        <is>
          <t>Ўзбекистон Республикаси Бош прокуратураси ҳузуридаги Иқтисодий жиноятларга қарши курашиш департаменти</t>
        </is>
      </c>
      <c r="E151" s="154">
        <f>+SUMIF(рўйхат!A:A,A151,рўйхат!F:F)</f>
        <v/>
      </c>
      <c r="F151" s="153">
        <f>+SUMIF(рўйхат!A:A,A151,рўйхат!G:G)</f>
        <v/>
      </c>
      <c r="G151" s="320">
        <f>+L151+Q151+V151</f>
        <v/>
      </c>
      <c r="H151" s="153">
        <f>+M151+R151+W151</f>
        <v/>
      </c>
      <c r="I151" s="321">
        <f>+N151+S151+X151</f>
        <v/>
      </c>
      <c r="J151" s="322">
        <f>+O151+T151+Y151</f>
        <v/>
      </c>
      <c r="K151" s="323">
        <f>+IFERROR(J151/$H151,0)*100</f>
        <v/>
      </c>
      <c r="L151" s="324">
        <f>+SUMIFS(рўйхат!F:F,рўйхат!A:A,A151,рўйхат!DD:DD,1,рўйхат!E:E,$L$4)+SUMIFS(рўйхат!F:F,рўйхат!A:A,A151,рўйхат!DD:DD,1,рўйхат!E:E,$M$4)</f>
        <v/>
      </c>
      <c r="M151" s="325">
        <f>+SUMIFS(рўйхат!G:G,рўйхат!A:A,A151,рўйхат!DD:DD,1,рўйхат!E:E,$L$4)+SUMIFS(рўйхат!G:G,рўйхат!A:A,A151,рўйхат!DD:DD,1,рўйхат!E:E,$M$4)</f>
        <v/>
      </c>
      <c r="N151" s="326">
        <f>+SUMIFS(рўйхат!CR:CR,рўйхат!A:A,A151,рўйхат!DD:DD,1,рўйхат!E:E,$L$4)+SUMIFS(рўйхат!CR:CR,рўйхат!A:A,A151,рўйхат!DD:DD,1,рўйхат!E:E,$M$4)</f>
        <v/>
      </c>
      <c r="O151" s="323">
        <f>+SUMIFS(рўйхат!CS:CS,рўйхат!A:A,A151,рўйхат!DD:DD,1,рўйхат!E:E,$L$4)+SUMIFS(рўйхат!CS:CS,рўйхат!A:A,A151,рўйхат!DD:DD,1,рўйхат!E:E,$M$4)</f>
        <v/>
      </c>
      <c r="P151" s="323">
        <f>+IFERROR(O151/$M151,0)*100</f>
        <v/>
      </c>
      <c r="Q151" s="324">
        <f>+SUMIFS(рўйхат!F:F,рўйхат!A:A,A151,рўйхат!DD:DD,1,рўйхат!E:E,$Q$4)</f>
        <v/>
      </c>
      <c r="R151" s="325">
        <f>+SUMIFS(рўйхат!G:G,рўйхат!A:A,A151,рўйхат!DD:DD,1,рўйхат!E:E,$Q$4)</f>
        <v/>
      </c>
      <c r="S151" s="321">
        <f>+SUMIFS(рўйхат!CR:CR,рўйхат!A:A,A151,рўйхат!DD:DD,1,рўйхат!E:E,$Q$4)</f>
        <v/>
      </c>
      <c r="T151" s="322">
        <f>+SUMIFS(рўйхат!CS:CS,рўйхат!A:A,A151,рўйхат!DD:DD,1,рўйхат!E:E,$Q$4)</f>
        <v/>
      </c>
      <c r="U151" s="323">
        <f>+IFERROR(T151/$R151,0)*100</f>
        <v/>
      </c>
      <c r="V151" s="320">
        <f>+SUMIFS(рўйхат!F:F,рўйхат!A:A,A151,рўйхат!DD:DD,1,рўйхат!E:E,$V$4)</f>
        <v/>
      </c>
      <c r="W151" s="153">
        <f>+SUMIFS(рўйхат!G:G,рўйхат!A:A,A151,рўйхат!DD:DD,1,рўйхат!E:E,$V$4)</f>
        <v/>
      </c>
      <c r="X151" s="321">
        <f>+SUMIFS(рўйхат!CR:CR,рўйхат!A:A,A151,рўйхат!DD:DD,1,рўйхат!E:E,$V$4)</f>
        <v/>
      </c>
      <c r="Y151" s="321">
        <f>+SUMIFS(рўйхат!CS:CS,рўйхат!A:A,A151,рўйхат!DD:DD,1,рўйхат!E:E,$V$4)</f>
        <v/>
      </c>
      <c r="Z151" s="327">
        <f>+IFERROR(Y151/$W151,0)*100</f>
        <v/>
      </c>
    </row>
    <row r="152" ht="33" customHeight="1" s="245">
      <c r="A152" s="148" t="n">
        <v>304967272</v>
      </c>
      <c r="B152" s="148" t="n">
        <v>11</v>
      </c>
      <c r="C152" s="148" t="inlineStr">
        <is>
          <t>Департамент</t>
        </is>
      </c>
      <c r="D152" s="328" t="inlineStr">
        <is>
          <t>Ўзбекистон Республикаси Иқтисодиёт ва молия вазирлиги ҳузуридаги Қишлоқ хўжалигини давлат томонидан қўллаб-қувватлаш жамғармасини бошқариш департаменти</t>
        </is>
      </c>
      <c r="E152" s="185">
        <f>+SUMIF(рўйхат!A:A,A152,рўйхат!F:F)</f>
        <v/>
      </c>
      <c r="F152" s="186">
        <f>+SUMIF(рўйхат!A:A,A152,рўйхат!G:G)</f>
        <v/>
      </c>
      <c r="G152" s="329">
        <f>+L152+Q152+V152</f>
        <v/>
      </c>
      <c r="H152" s="186">
        <f>+M152+R152+W152</f>
        <v/>
      </c>
      <c r="I152" s="330">
        <f>+N152+S152+X152</f>
        <v/>
      </c>
      <c r="J152" s="331">
        <f>+O152+T152+Y152</f>
        <v/>
      </c>
      <c r="K152" s="332">
        <f>+IFERROR(J152/$H152,0)*100</f>
        <v/>
      </c>
      <c r="L152" s="333">
        <f>+SUMIFS(рўйхат!F:F,рўйхат!A:A,A152,рўйхат!DD:DD,1,рўйхат!E:E,$L$4)+SUMIFS(рўйхат!F:F,рўйхат!A:A,A152,рўйхат!DD:DD,1,рўйхат!E:E,$M$4)</f>
        <v/>
      </c>
      <c r="M152" s="334">
        <f>+SUMIFS(рўйхат!G:G,рўйхат!A:A,A152,рўйхат!DD:DD,1,рўйхат!E:E,$L$4)+SUMIFS(рўйхат!G:G,рўйхат!A:A,A152,рўйхат!DD:DD,1,рўйхат!E:E,$M$4)</f>
        <v/>
      </c>
      <c r="N152" s="335">
        <f>+SUMIFS(рўйхат!CR:CR,рўйхат!A:A,A152,рўйхат!DD:DD,1,рўйхат!E:E,$L$4)+SUMIFS(рўйхат!CR:CR,рўйхат!A:A,A152,рўйхат!DD:DD,1,рўйхат!E:E,$M$4)</f>
        <v/>
      </c>
      <c r="O152" s="332">
        <f>+SUMIFS(рўйхат!CS:CS,рўйхат!A:A,A152,рўйхат!DD:DD,1,рўйхат!E:E,$L$4)+SUMIFS(рўйхат!CS:CS,рўйхат!A:A,A152,рўйхат!DD:DD,1,рўйхат!E:E,$M$4)</f>
        <v/>
      </c>
      <c r="P152" s="332">
        <f>+IFERROR(O152/$M152,0)*100</f>
        <v/>
      </c>
      <c r="Q152" s="333">
        <f>+SUMIFS(рўйхат!F:F,рўйхат!A:A,A152,рўйхат!DD:DD,1,рўйхат!E:E,$Q$4)</f>
        <v/>
      </c>
      <c r="R152" s="334">
        <f>+SUMIFS(рўйхат!G:G,рўйхат!A:A,A152,рўйхат!DD:DD,1,рўйхат!E:E,$Q$4)</f>
        <v/>
      </c>
      <c r="S152" s="330">
        <f>+SUMIFS(рўйхат!CR:CR,рўйхат!A:A,A152,рўйхат!DD:DD,1,рўйхат!E:E,$Q$4)</f>
        <v/>
      </c>
      <c r="T152" s="331">
        <f>+SUMIFS(рўйхат!CS:CS,рўйхат!A:A,A152,рўйхат!DD:DD,1,рўйхат!E:E,$Q$4)</f>
        <v/>
      </c>
      <c r="U152" s="332">
        <f>+IFERROR(T152/$R152,0)*100</f>
        <v/>
      </c>
      <c r="V152" s="329">
        <f>+SUMIFS(рўйхат!F:F,рўйхат!A:A,A152,рўйхат!DD:DD,1,рўйхат!E:E,$V$4)</f>
        <v/>
      </c>
      <c r="W152" s="186">
        <f>+SUMIFS(рўйхат!G:G,рўйхат!A:A,A152,рўйхат!DD:DD,1,рўйхат!E:E,$V$4)</f>
        <v/>
      </c>
      <c r="X152" s="330">
        <f>+SUMIFS(рўйхат!CR:CR,рўйхат!A:A,A152,рўйхат!DD:DD,1,рўйхат!E:E,$V$4)</f>
        <v/>
      </c>
      <c r="Y152" s="330">
        <f>+SUMIFS(рўйхат!CS:CS,рўйхат!A:A,A152,рўйхат!DD:DD,1,рўйхат!E:E,$V$4)</f>
        <v/>
      </c>
      <c r="Z152" s="336">
        <f>+IFERROR(Y152/$W152,0)*100</f>
        <v/>
      </c>
    </row>
    <row r="153" ht="51" customHeight="1" s="245">
      <c r="A153" s="135" t="n"/>
      <c r="B153" s="135" t="n"/>
      <c r="C153" s="135" t="n"/>
      <c r="D153" s="258" t="inlineStr">
        <is>
          <t>БОШҚА</t>
        </is>
      </c>
      <c r="E153" s="221" t="n"/>
      <c r="F153" s="221" t="n"/>
      <c r="G153" s="221" t="n"/>
      <c r="H153" s="221" t="n"/>
      <c r="I153" s="221" t="n"/>
      <c r="J153" s="221" t="n"/>
      <c r="K153" s="221" t="n"/>
      <c r="L153" s="221" t="n"/>
      <c r="M153" s="221" t="n"/>
      <c r="N153" s="221" t="n"/>
      <c r="O153" s="221" t="n"/>
      <c r="P153" s="221" t="n"/>
      <c r="Q153" s="221" t="n"/>
      <c r="R153" s="221" t="n"/>
      <c r="S153" s="221" t="n"/>
      <c r="T153" s="221" t="n"/>
      <c r="U153" s="221" t="n"/>
      <c r="V153" s="221" t="n"/>
      <c r="W153" s="221" t="n"/>
      <c r="X153" s="221" t="n"/>
      <c r="Y153" s="221" t="n"/>
      <c r="Z153" s="222" t="n"/>
    </row>
    <row r="154" ht="45" customHeight="1" s="245">
      <c r="A154" s="135" t="n"/>
      <c r="B154" s="135" t="n"/>
      <c r="C154" s="135" t="n"/>
      <c r="D154" s="180" t="inlineStr">
        <is>
          <t>ЖАМИ:</t>
        </is>
      </c>
      <c r="E154" s="191">
        <f>+SUM(E155:E172)</f>
        <v/>
      </c>
      <c r="F154" s="192">
        <f>+SUM(F155:F172)</f>
        <v/>
      </c>
      <c r="G154" s="191">
        <f>+SUM(G155:G172)</f>
        <v/>
      </c>
      <c r="H154" s="192">
        <f>+SUM(H155:H172)</f>
        <v/>
      </c>
      <c r="I154" s="337">
        <f>+SUM(I155:I172)</f>
        <v/>
      </c>
      <c r="J154" s="338">
        <f>+SUM(J155:J172)</f>
        <v/>
      </c>
      <c r="K154" s="318">
        <f>+IFERROR(J154/$H154,0)*100</f>
        <v/>
      </c>
      <c r="L154" s="191">
        <f>+SUM(L155:L172)</f>
        <v/>
      </c>
      <c r="M154" s="192">
        <f>+SUM(M155:M172)</f>
        <v/>
      </c>
      <c r="N154" s="337">
        <f>+SUM(N155:N172)</f>
        <v/>
      </c>
      <c r="O154" s="338">
        <f>+SUM(O155:O172)</f>
        <v/>
      </c>
      <c r="P154" s="318">
        <f>+IFERROR(O154/$H154,0)*100</f>
        <v/>
      </c>
      <c r="Q154" s="191">
        <f>+SUM(Q155:Q172)</f>
        <v/>
      </c>
      <c r="R154" s="192">
        <f>+SUM(R155:R172)</f>
        <v/>
      </c>
      <c r="S154" s="337">
        <f>+SUM(S155:S172)</f>
        <v/>
      </c>
      <c r="T154" s="338">
        <f>+SUM(T155:T172)</f>
        <v/>
      </c>
      <c r="U154" s="318">
        <f>+IFERROR(T154/$H154,0)*100</f>
        <v/>
      </c>
      <c r="V154" s="191">
        <f>+SUM(V155:V172)</f>
        <v/>
      </c>
      <c r="W154" s="192">
        <f>+SUM(W155:W172)</f>
        <v/>
      </c>
      <c r="X154" s="337">
        <f>+SUM(X155:X172)</f>
        <v/>
      </c>
      <c r="Y154" s="338">
        <f>+SUM(Y155:Y172)</f>
        <v/>
      </c>
      <c r="Z154" s="319">
        <f>+IFERROR(Y154/$H154,0)*100</f>
        <v/>
      </c>
    </row>
    <row r="155" ht="33" customHeight="1" s="245">
      <c r="A155" s="148" t="n">
        <v>200542049</v>
      </c>
      <c r="B155" s="148" t="n">
        <v>12</v>
      </c>
      <c r="C155" s="148" t="inlineStr">
        <is>
          <t>Бошқа</t>
        </is>
      </c>
      <c r="D155" s="167" t="inlineStr">
        <is>
          <t>Юнеско ишлари бўйича Ўзбекистон республикаси миллий коммисияси</t>
        </is>
      </c>
      <c r="E155" s="154">
        <f>+SUMIF(рўйхат!A:A,A155,рўйхат!F:F)</f>
        <v/>
      </c>
      <c r="F155" s="153">
        <f>+SUMIF(рўйхат!A:A,A155,рўйхат!G:G)</f>
        <v/>
      </c>
      <c r="G155" s="320">
        <f>+L155+Q155+V155</f>
        <v/>
      </c>
      <c r="H155" s="153">
        <f>+M155+R155+W155</f>
        <v/>
      </c>
      <c r="I155" s="321">
        <f>+N155+S155+X155</f>
        <v/>
      </c>
      <c r="J155" s="322">
        <f>+O155+T155+Y155</f>
        <v/>
      </c>
      <c r="K155" s="323">
        <f>+IFERROR(J155/$H155,0)*100</f>
        <v/>
      </c>
      <c r="L155" s="324">
        <f>+SUMIFS(рўйхат!F:F,рўйхат!A:A,A155,рўйхат!DD:DD,1,рўйхат!E:E,$L$4)+SUMIFS(рўйхат!F:F,рўйхат!A:A,A155,рўйхат!DD:DD,1,рўйхат!E:E,$M$4)</f>
        <v/>
      </c>
      <c r="M155" s="325">
        <f>+SUMIFS(рўйхат!G:G,рўйхат!A:A,A155,рўйхат!DD:DD,1,рўйхат!E:E,$L$4)+SUMIFS(рўйхат!G:G,рўйхат!A:A,A155,рўйхат!DD:DD,1,рўйхат!E:E,$M$4)</f>
        <v/>
      </c>
      <c r="N155" s="326">
        <f>+SUMIFS(рўйхат!CR:CR,рўйхат!A:A,A155,рўйхат!DD:DD,1,рўйхат!E:E,$L$4)+SUMIFS(рўйхат!CR:CR,рўйхат!A:A,A155,рўйхат!DD:DD,1,рўйхат!E:E,$M$4)</f>
        <v/>
      </c>
      <c r="O155" s="323">
        <f>+SUMIFS(рўйхат!CS:CS,рўйхат!A:A,A155,рўйхат!DD:DD,1,рўйхат!E:E,$L$4)+SUMIFS(рўйхат!CS:CS,рўйхат!A:A,A155,рўйхат!DD:DD,1,рўйхат!E:E,$M$4)</f>
        <v/>
      </c>
      <c r="P155" s="323">
        <f>+IFERROR(O155/$M155,0)*100</f>
        <v/>
      </c>
      <c r="Q155" s="324">
        <f>+SUMIFS(рўйхат!F:F,рўйхат!A:A,A155,рўйхат!DD:DD,1,рўйхат!E:E,$Q$4)</f>
        <v/>
      </c>
      <c r="R155" s="325">
        <f>+SUMIFS(рўйхат!G:G,рўйхат!A:A,A155,рўйхат!DD:DD,1,рўйхат!E:E,$Q$4)</f>
        <v/>
      </c>
      <c r="S155" s="321">
        <f>+SUMIFS(рўйхат!CR:CR,рўйхат!A:A,A155,рўйхат!DD:DD,1,рўйхат!E:E,$Q$4)</f>
        <v/>
      </c>
      <c r="T155" s="322">
        <f>+SUMIFS(рўйхат!CS:CS,рўйхат!A:A,A155,рўйхат!DD:DD,1,рўйхат!E:E,$Q$4)</f>
        <v/>
      </c>
      <c r="U155" s="323">
        <f>+IFERROR(T155/$R155,0)*100</f>
        <v/>
      </c>
      <c r="V155" s="320">
        <f>+SUMIFS(рўйхат!F:F,рўйхат!A:A,A155,рўйхат!DD:DD,1,рўйхат!E:E,$V$4)</f>
        <v/>
      </c>
      <c r="W155" s="153">
        <f>+SUMIFS(рўйхат!G:G,рўйхат!A:A,A155,рўйхат!DD:DD,1,рўйхат!E:E,$V$4)</f>
        <v/>
      </c>
      <c r="X155" s="321">
        <f>+SUMIFS(рўйхат!CR:CR,рўйхат!A:A,A155,рўйхат!DD:DD,1,рўйхат!E:E,$V$4)</f>
        <v/>
      </c>
      <c r="Y155" s="321">
        <f>+SUMIFS(рўйхат!CS:CS,рўйхат!A:A,A155,рўйхат!DD:DD,1,рўйхат!E:E,$V$4)</f>
        <v/>
      </c>
      <c r="Z155" s="327">
        <f>+IFERROR(Y155/$W155,0)*100</f>
        <v/>
      </c>
    </row>
    <row r="156" ht="33" customHeight="1" s="245">
      <c r="A156" s="148" t="n">
        <v>200555349</v>
      </c>
      <c r="B156" s="148" t="n">
        <v>12</v>
      </c>
      <c r="C156" s="148" t="inlineStr">
        <is>
          <t>Бошқа</t>
        </is>
      </c>
      <c r="D156" s="167" t="inlineStr">
        <is>
          <t>Ўзбекистон Ресрубликаси Бош прокуратураси</t>
        </is>
      </c>
      <c r="E156" s="154">
        <f>+SUMIF(рўйхат!A:A,A156,рўйхат!F:F)</f>
        <v/>
      </c>
      <c r="F156" s="153">
        <f>+SUMIF(рўйхат!A:A,A156,рўйхат!G:G)</f>
        <v/>
      </c>
      <c r="G156" s="320">
        <f>+L156+Q156+V156</f>
        <v/>
      </c>
      <c r="H156" s="153">
        <f>+M156+R156+W156</f>
        <v/>
      </c>
      <c r="I156" s="321">
        <f>+N156+S156+X156</f>
        <v/>
      </c>
      <c r="J156" s="322">
        <f>+O156+T156+Y156</f>
        <v/>
      </c>
      <c r="K156" s="323">
        <f>+IFERROR(J156/$H156,0)*100</f>
        <v/>
      </c>
      <c r="L156" s="324">
        <f>+SUMIFS(рўйхат!F:F,рўйхат!A:A,A156,рўйхат!DD:DD,1,рўйхат!E:E,$L$4)+SUMIFS(рўйхат!F:F,рўйхат!A:A,A156,рўйхат!DD:DD,1,рўйхат!E:E,$M$4)</f>
        <v/>
      </c>
      <c r="M156" s="325">
        <f>+SUMIFS(рўйхат!G:G,рўйхат!A:A,A156,рўйхат!DD:DD,1,рўйхат!E:E,$L$4)+SUMIFS(рўйхат!G:G,рўйхат!A:A,A156,рўйхат!DD:DD,1,рўйхат!E:E,$M$4)</f>
        <v/>
      </c>
      <c r="N156" s="326">
        <f>+SUMIFS(рўйхат!CR:CR,рўйхат!A:A,A156,рўйхат!DD:DD,1,рўйхат!E:E,$L$4)+SUMIFS(рўйхат!CR:CR,рўйхат!A:A,A156,рўйхат!DD:DD,1,рўйхат!E:E,$M$4)</f>
        <v/>
      </c>
      <c r="O156" s="323">
        <f>+SUMIFS(рўйхат!CS:CS,рўйхат!A:A,A156,рўйхат!DD:DD,1,рўйхат!E:E,$L$4)+SUMIFS(рўйхат!CS:CS,рўйхат!A:A,A156,рўйхат!DD:DD,1,рўйхат!E:E,$M$4)</f>
        <v/>
      </c>
      <c r="P156" s="323">
        <f>+IFERROR(O156/$M156,0)*100</f>
        <v/>
      </c>
      <c r="Q156" s="324">
        <f>+SUMIFS(рўйхат!F:F,рўйхат!A:A,A156,рўйхат!DD:DD,1,рўйхат!E:E,$Q$4)</f>
        <v/>
      </c>
      <c r="R156" s="325">
        <f>+SUMIFS(рўйхат!G:G,рўйхат!A:A,A156,рўйхат!DD:DD,1,рўйхат!E:E,$Q$4)</f>
        <v/>
      </c>
      <c r="S156" s="321">
        <f>+SUMIFS(рўйхат!CR:CR,рўйхат!A:A,A156,рўйхат!DD:DD,1,рўйхат!E:E,$Q$4)</f>
        <v/>
      </c>
      <c r="T156" s="322">
        <f>+SUMIFS(рўйхат!CS:CS,рўйхат!A:A,A156,рўйхат!DD:DD,1,рўйхат!E:E,$Q$4)</f>
        <v/>
      </c>
      <c r="U156" s="323">
        <f>+IFERROR(T156/$R156,0)*100</f>
        <v/>
      </c>
      <c r="V156" s="320">
        <f>+SUMIFS(рўйхат!F:F,рўйхат!A:A,A156,рўйхат!DD:DD,1,рўйхат!E:E,$V$4)</f>
        <v/>
      </c>
      <c r="W156" s="153">
        <f>+SUMIFS(рўйхат!G:G,рўйхат!A:A,A156,рўйхат!DD:DD,1,рўйхат!E:E,$V$4)</f>
        <v/>
      </c>
      <c r="X156" s="321">
        <f>+SUMIFS(рўйхат!CR:CR,рўйхат!A:A,A156,рўйхат!DD:DD,1,рўйхат!E:E,$V$4)</f>
        <v/>
      </c>
      <c r="Y156" s="321">
        <f>+SUMIFS(рўйхат!CS:CS,рўйхат!A:A,A156,рўйхат!DD:DD,1,рўйхат!E:E,$V$4)</f>
        <v/>
      </c>
      <c r="Z156" s="327">
        <f>+IFERROR(Y156/$W156,0)*100</f>
        <v/>
      </c>
    </row>
    <row r="157" ht="33" customHeight="1" s="245">
      <c r="A157" s="148" t="n">
        <v>200637561</v>
      </c>
      <c r="B157" s="148" t="n">
        <v>12</v>
      </c>
      <c r="C157" s="148" t="inlineStr">
        <is>
          <t>Бошқа</t>
        </is>
      </c>
      <c r="D157" s="167" t="inlineStr">
        <is>
          <t>Ўзбекистон Республикаси Президенти администрацияси Комплаенс хизмати</t>
        </is>
      </c>
      <c r="E157" s="154">
        <f>+SUMIF(рўйхат!A:A,A157,рўйхат!F:F)</f>
        <v/>
      </c>
      <c r="F157" s="153">
        <f>+SUMIF(рўйхат!A:A,A157,рўйхат!G:G)</f>
        <v/>
      </c>
      <c r="G157" s="320">
        <f>+L157+Q157+V157</f>
        <v/>
      </c>
      <c r="H157" s="153">
        <f>+M157+R157+W157</f>
        <v/>
      </c>
      <c r="I157" s="321">
        <f>+N157+S157+X157</f>
        <v/>
      </c>
      <c r="J157" s="322">
        <f>+O157+T157+Y157</f>
        <v/>
      </c>
      <c r="K157" s="323">
        <f>+IFERROR(J157/$H157,0)*100</f>
        <v/>
      </c>
      <c r="L157" s="324">
        <f>+SUMIFS(рўйхат!F:F,рўйхат!A:A,A157,рўйхат!DD:DD,1,рўйхат!E:E,$L$4)+SUMIFS(рўйхат!F:F,рўйхат!A:A,A157,рўйхат!DD:DD,1,рўйхат!E:E,$M$4)</f>
        <v/>
      </c>
      <c r="M157" s="325">
        <f>+SUMIFS(рўйхат!G:G,рўйхат!A:A,A157,рўйхат!DD:DD,1,рўйхат!E:E,$L$4)+SUMIFS(рўйхат!G:G,рўйхат!A:A,A157,рўйхат!DD:DD,1,рўйхат!E:E,$M$4)</f>
        <v/>
      </c>
      <c r="N157" s="326">
        <f>+SUMIFS(рўйхат!CR:CR,рўйхат!A:A,A157,рўйхат!DD:DD,1,рўйхат!E:E,$L$4)+SUMIFS(рўйхат!CR:CR,рўйхат!A:A,A157,рўйхат!DD:DD,1,рўйхат!E:E,$M$4)</f>
        <v/>
      </c>
      <c r="O157" s="323">
        <f>+SUMIFS(рўйхат!CS:CS,рўйхат!A:A,A157,рўйхат!DD:DD,1,рўйхат!E:E,$L$4)+SUMIFS(рўйхат!CS:CS,рўйхат!A:A,A157,рўйхат!DD:DD,1,рўйхат!E:E,$M$4)</f>
        <v/>
      </c>
      <c r="P157" s="323">
        <f>+IFERROR(O157/$M157,0)*100</f>
        <v/>
      </c>
      <c r="Q157" s="324">
        <f>+SUMIFS(рўйхат!F:F,рўйхат!A:A,A157,рўйхат!DD:DD,1,рўйхат!E:E,$Q$4)</f>
        <v/>
      </c>
      <c r="R157" s="325">
        <f>+SUMIFS(рўйхат!G:G,рўйхат!A:A,A157,рўйхат!DD:DD,1,рўйхат!E:E,$Q$4)</f>
        <v/>
      </c>
      <c r="S157" s="321">
        <f>+SUMIFS(рўйхат!CR:CR,рўйхат!A:A,A157,рўйхат!DD:DD,1,рўйхат!E:E,$Q$4)</f>
        <v/>
      </c>
      <c r="T157" s="322">
        <f>+SUMIFS(рўйхат!CS:CS,рўйхат!A:A,A157,рўйхат!DD:DD,1,рўйхат!E:E,$Q$4)</f>
        <v/>
      </c>
      <c r="U157" s="323">
        <f>+IFERROR(T157/$R157,0)*100</f>
        <v/>
      </c>
      <c r="V157" s="320">
        <f>+SUMIFS(рўйхат!F:F,рўйхат!A:A,A157,рўйхат!DD:DD,1,рўйхат!E:E,$V$4)</f>
        <v/>
      </c>
      <c r="W157" s="153">
        <f>+SUMIFS(рўйхат!G:G,рўйхат!A:A,A157,рўйхат!DD:DD,1,рўйхат!E:E,$V$4)</f>
        <v/>
      </c>
      <c r="X157" s="321">
        <f>+SUMIFS(рўйхат!CR:CR,рўйхат!A:A,A157,рўйхат!DD:DD,1,рўйхат!E:E,$V$4)</f>
        <v/>
      </c>
      <c r="Y157" s="321">
        <f>+SUMIFS(рўйхат!CS:CS,рўйхат!A:A,A157,рўйхат!DD:DD,1,рўйхат!E:E,$V$4)</f>
        <v/>
      </c>
      <c r="Z157" s="327">
        <f>+IFERROR(Y157/$W157,0)*100</f>
        <v/>
      </c>
    </row>
    <row r="158" ht="33" customHeight="1" s="245">
      <c r="A158" s="148" t="n">
        <v>200795984</v>
      </c>
      <c r="B158" s="148" t="n">
        <v>12</v>
      </c>
      <c r="C158" s="148" t="inlineStr">
        <is>
          <t>Бошқа</t>
        </is>
      </c>
      <c r="D158" s="167" t="inlineStr">
        <is>
          <t>Ўзбекфильм киноконсерни ДУК</t>
        </is>
      </c>
      <c r="E158" s="154">
        <f>+SUMIF(рўйхат!A:A,A158,рўйхат!F:F)</f>
        <v/>
      </c>
      <c r="F158" s="153">
        <f>+SUMIF(рўйхат!A:A,A158,рўйхат!G:G)</f>
        <v/>
      </c>
      <c r="G158" s="320">
        <f>+L158+Q158+V158</f>
        <v/>
      </c>
      <c r="H158" s="153">
        <f>+M158+R158+W158</f>
        <v/>
      </c>
      <c r="I158" s="321">
        <f>+N158+S158+X158</f>
        <v/>
      </c>
      <c r="J158" s="322">
        <f>+O158+T158+Y158</f>
        <v/>
      </c>
      <c r="K158" s="323">
        <f>+IFERROR(J158/$H158,0)*100</f>
        <v/>
      </c>
      <c r="L158" s="324">
        <f>+SUMIFS(рўйхат!F:F,рўйхат!A:A,A158,рўйхат!DD:DD,1,рўйхат!E:E,$L$4)+SUMIFS(рўйхат!F:F,рўйхат!A:A,A158,рўйхат!DD:DD,1,рўйхат!E:E,$M$4)</f>
        <v/>
      </c>
      <c r="M158" s="325">
        <f>+SUMIFS(рўйхат!G:G,рўйхат!A:A,A158,рўйхат!DD:DD,1,рўйхат!E:E,$L$4)+SUMIFS(рўйхат!G:G,рўйхат!A:A,A158,рўйхат!DD:DD,1,рўйхат!E:E,$M$4)</f>
        <v/>
      </c>
      <c r="N158" s="326">
        <f>+SUMIFS(рўйхат!CR:CR,рўйхат!A:A,A158,рўйхат!DD:DD,1,рўйхат!E:E,$L$4)+SUMIFS(рўйхат!CR:CR,рўйхат!A:A,A158,рўйхат!DD:DD,1,рўйхат!E:E,$M$4)</f>
        <v/>
      </c>
      <c r="O158" s="323">
        <f>+SUMIFS(рўйхат!CS:CS,рўйхат!A:A,A158,рўйхат!DD:DD,1,рўйхат!E:E,$L$4)+SUMIFS(рўйхат!CS:CS,рўйхат!A:A,A158,рўйхат!DD:DD,1,рўйхат!E:E,$M$4)</f>
        <v/>
      </c>
      <c r="P158" s="323">
        <f>+IFERROR(O158/$M158,0)*100</f>
        <v/>
      </c>
      <c r="Q158" s="324">
        <f>+SUMIFS(рўйхат!F:F,рўйхат!A:A,A158,рўйхат!DD:DD,1,рўйхат!E:E,$Q$4)</f>
        <v/>
      </c>
      <c r="R158" s="325">
        <f>+SUMIFS(рўйхат!G:G,рўйхат!A:A,A158,рўйхат!DD:DD,1,рўйхат!E:E,$Q$4)</f>
        <v/>
      </c>
      <c r="S158" s="321">
        <f>+SUMIFS(рўйхат!CR:CR,рўйхат!A:A,A158,рўйхат!DD:DD,1,рўйхат!E:E,$Q$4)</f>
        <v/>
      </c>
      <c r="T158" s="322">
        <f>+SUMIFS(рўйхат!CS:CS,рўйхат!A:A,A158,рўйхат!DD:DD,1,рўйхат!E:E,$Q$4)</f>
        <v/>
      </c>
      <c r="U158" s="323">
        <f>+IFERROR(T158/$R158,0)*100</f>
        <v/>
      </c>
      <c r="V158" s="320">
        <f>+SUMIFS(рўйхат!F:F,рўйхат!A:A,A158,рўйхат!DD:DD,1,рўйхат!E:E,$V$4)</f>
        <v/>
      </c>
      <c r="W158" s="153">
        <f>+SUMIFS(рўйхат!G:G,рўйхат!A:A,A158,рўйхат!DD:DD,1,рўйхат!E:E,$V$4)</f>
        <v/>
      </c>
      <c r="X158" s="321">
        <f>+SUMIFS(рўйхат!CR:CR,рўйхат!A:A,A158,рўйхат!DD:DD,1,рўйхат!E:E,$V$4)</f>
        <v/>
      </c>
      <c r="Y158" s="321">
        <f>+SUMIFS(рўйхат!CS:CS,рўйхат!A:A,A158,рўйхат!DD:DD,1,рўйхат!E:E,$V$4)</f>
        <v/>
      </c>
      <c r="Z158" s="327">
        <f>+IFERROR(Y158/$W158,0)*100</f>
        <v/>
      </c>
    </row>
    <row r="159" ht="33" customHeight="1" s="245">
      <c r="A159" s="148" t="n">
        <v>200936561</v>
      </c>
      <c r="B159" s="148" t="n">
        <v>12</v>
      </c>
      <c r="C159" s="148" t="inlineStr">
        <is>
          <t>Бошқа</t>
        </is>
      </c>
      <c r="D159" s="167" t="inlineStr">
        <is>
          <t>Ўзбекистон Республикаси Олий суди</t>
        </is>
      </c>
      <c r="E159" s="154">
        <f>+SUMIF(рўйхат!A:A,A159,рўйхат!F:F)</f>
        <v/>
      </c>
      <c r="F159" s="153">
        <f>+SUMIF(рўйхат!A:A,A159,рўйхат!G:G)</f>
        <v/>
      </c>
      <c r="G159" s="320">
        <f>+L159+Q159+V159</f>
        <v/>
      </c>
      <c r="H159" s="153">
        <f>+M159+R159+W159</f>
        <v/>
      </c>
      <c r="I159" s="321">
        <f>+N159+S159+X159</f>
        <v/>
      </c>
      <c r="J159" s="322">
        <f>+O159+T159+Y159</f>
        <v/>
      </c>
      <c r="K159" s="323">
        <f>+IFERROR(J159/$H159,0)*100</f>
        <v/>
      </c>
      <c r="L159" s="324">
        <f>+SUMIFS(рўйхат!F:F,рўйхат!A:A,A159,рўйхат!DD:DD,1,рўйхат!E:E,$L$4)+SUMIFS(рўйхат!F:F,рўйхат!A:A,A159,рўйхат!DD:DD,1,рўйхат!E:E,$M$4)</f>
        <v/>
      </c>
      <c r="M159" s="325">
        <f>+SUMIFS(рўйхат!G:G,рўйхат!A:A,A159,рўйхат!DD:DD,1,рўйхат!E:E,$L$4)+SUMIFS(рўйхат!G:G,рўйхат!A:A,A159,рўйхат!DD:DD,1,рўйхат!E:E,$M$4)</f>
        <v/>
      </c>
      <c r="N159" s="326">
        <f>+SUMIFS(рўйхат!CR:CR,рўйхат!A:A,A159,рўйхат!DD:DD,1,рўйхат!E:E,$L$4)+SUMIFS(рўйхат!CR:CR,рўйхат!A:A,A159,рўйхат!DD:DD,1,рўйхат!E:E,$M$4)</f>
        <v/>
      </c>
      <c r="O159" s="323">
        <f>+SUMIFS(рўйхат!CS:CS,рўйхат!A:A,A159,рўйхат!DD:DD,1,рўйхат!E:E,$L$4)+SUMIFS(рўйхат!CS:CS,рўйхат!A:A,A159,рўйхат!DD:DD,1,рўйхат!E:E,$M$4)</f>
        <v/>
      </c>
      <c r="P159" s="323">
        <f>+IFERROR(O159/$M159,0)*100</f>
        <v/>
      </c>
      <c r="Q159" s="324">
        <f>+SUMIFS(рўйхат!F:F,рўйхат!A:A,A159,рўйхат!DD:DD,1,рўйхат!E:E,$Q$4)</f>
        <v/>
      </c>
      <c r="R159" s="325">
        <f>+SUMIFS(рўйхат!G:G,рўйхат!A:A,A159,рўйхат!DD:DD,1,рўйхат!E:E,$Q$4)</f>
        <v/>
      </c>
      <c r="S159" s="321">
        <f>+SUMIFS(рўйхат!CR:CR,рўйхат!A:A,A159,рўйхат!DD:DD,1,рўйхат!E:E,$Q$4)</f>
        <v/>
      </c>
      <c r="T159" s="322">
        <f>+SUMIFS(рўйхат!CS:CS,рўйхат!A:A,A159,рўйхат!DD:DD,1,рўйхат!E:E,$Q$4)</f>
        <v/>
      </c>
      <c r="U159" s="323">
        <f>+IFERROR(T159/$R159,0)*100</f>
        <v/>
      </c>
      <c r="V159" s="320">
        <f>+SUMIFS(рўйхат!F:F,рўйхат!A:A,A159,рўйхат!DD:DD,1,рўйхат!E:E,$V$4)</f>
        <v/>
      </c>
      <c r="W159" s="153">
        <f>+SUMIFS(рўйхат!G:G,рўйхат!A:A,A159,рўйхат!DD:DD,1,рўйхат!E:E,$V$4)</f>
        <v/>
      </c>
      <c r="X159" s="321">
        <f>+SUMIFS(рўйхат!CR:CR,рўйхат!A:A,A159,рўйхат!DD:DD,1,рўйхат!E:E,$V$4)</f>
        <v/>
      </c>
      <c r="Y159" s="321">
        <f>+SUMIFS(рўйхат!CS:CS,рўйхат!A:A,A159,рўйхат!DD:DD,1,рўйхат!E:E,$V$4)</f>
        <v/>
      </c>
      <c r="Z159" s="327">
        <f>+IFERROR(Y159/$W159,0)*100</f>
        <v/>
      </c>
    </row>
    <row r="160" ht="33" customHeight="1" s="245">
      <c r="A160" s="148" t="n">
        <v>201122941</v>
      </c>
      <c r="B160" s="148" t="n">
        <v>12</v>
      </c>
      <c r="C160" s="148" t="inlineStr">
        <is>
          <t>Бошқа</t>
        </is>
      </c>
      <c r="D160" s="167" t="inlineStr">
        <is>
          <t>Ўзбекистон Республикаси Олий мажлиси қонунчилик палатасининг девони</t>
        </is>
      </c>
      <c r="E160" s="154">
        <f>+SUMIF(рўйхат!A:A,A160,рўйхат!F:F)</f>
        <v/>
      </c>
      <c r="F160" s="153">
        <f>+SUMIF(рўйхат!A:A,A160,рўйхат!G:G)</f>
        <v/>
      </c>
      <c r="G160" s="320">
        <f>+L160+Q160+V160</f>
        <v/>
      </c>
      <c r="H160" s="153">
        <f>+M160+R160+W160</f>
        <v/>
      </c>
      <c r="I160" s="321">
        <f>+N160+S160+X160</f>
        <v/>
      </c>
      <c r="J160" s="322">
        <f>+O160+T160+Y160</f>
        <v/>
      </c>
      <c r="K160" s="323">
        <f>+IFERROR(J160/$H160,0)*100</f>
        <v/>
      </c>
      <c r="L160" s="324">
        <f>+SUMIFS(рўйхат!F:F,рўйхат!A:A,A160,рўйхат!DD:DD,1,рўйхат!E:E,$L$4)+SUMIFS(рўйхат!F:F,рўйхат!A:A,A160,рўйхат!DD:DD,1,рўйхат!E:E,$M$4)</f>
        <v/>
      </c>
      <c r="M160" s="325">
        <f>+SUMIFS(рўйхат!G:G,рўйхат!A:A,A160,рўйхат!DD:DD,1,рўйхат!E:E,$L$4)+SUMIFS(рўйхат!G:G,рўйхат!A:A,A160,рўйхат!DD:DD,1,рўйхат!E:E,$M$4)</f>
        <v/>
      </c>
      <c r="N160" s="326">
        <f>+SUMIFS(рўйхат!CR:CR,рўйхат!A:A,A160,рўйхат!DD:DD,1,рўйхат!E:E,$L$4)+SUMIFS(рўйхат!CR:CR,рўйхат!A:A,A160,рўйхат!DD:DD,1,рўйхат!E:E,$M$4)</f>
        <v/>
      </c>
      <c r="O160" s="323">
        <f>+SUMIFS(рўйхат!CS:CS,рўйхат!A:A,A160,рўйхат!DD:DD,1,рўйхат!E:E,$L$4)+SUMIFS(рўйхат!CS:CS,рўйхат!A:A,A160,рўйхат!DD:DD,1,рўйхат!E:E,$M$4)</f>
        <v/>
      </c>
      <c r="P160" s="323">
        <f>+IFERROR(O160/$M160,0)*100</f>
        <v/>
      </c>
      <c r="Q160" s="324">
        <f>+SUMIFS(рўйхат!F:F,рўйхат!A:A,A160,рўйхат!DD:DD,1,рўйхат!E:E,$Q$4)</f>
        <v/>
      </c>
      <c r="R160" s="325">
        <f>+SUMIFS(рўйхат!G:G,рўйхат!A:A,A160,рўйхат!DD:DD,1,рўйхат!E:E,$Q$4)</f>
        <v/>
      </c>
      <c r="S160" s="321">
        <f>+SUMIFS(рўйхат!CR:CR,рўйхат!A:A,A160,рўйхат!DD:DD,1,рўйхат!E:E,$Q$4)</f>
        <v/>
      </c>
      <c r="T160" s="322">
        <f>+SUMIFS(рўйхат!CS:CS,рўйхат!A:A,A160,рўйхат!DD:DD,1,рўйхат!E:E,$Q$4)</f>
        <v/>
      </c>
      <c r="U160" s="323">
        <f>+IFERROR(T160/$R160,0)*100</f>
        <v/>
      </c>
      <c r="V160" s="320">
        <f>+SUMIFS(рўйхат!F:F,рўйхат!A:A,A160,рўйхат!DD:DD,1,рўйхат!E:E,$V$4)</f>
        <v/>
      </c>
      <c r="W160" s="153">
        <f>+SUMIFS(рўйхат!G:G,рўйхат!A:A,A160,рўйхат!DD:DD,1,рўйхат!E:E,$V$4)</f>
        <v/>
      </c>
      <c r="X160" s="321">
        <f>+SUMIFS(рўйхат!CR:CR,рўйхат!A:A,A160,рўйхат!DD:DD,1,рўйхат!E:E,$V$4)</f>
        <v/>
      </c>
      <c r="Y160" s="321">
        <f>+SUMIFS(рўйхат!CS:CS,рўйхат!A:A,A160,рўйхат!DD:DD,1,рўйхат!E:E,$V$4)</f>
        <v/>
      </c>
      <c r="Z160" s="327">
        <f>+IFERROR(Y160/$W160,0)*100</f>
        <v/>
      </c>
    </row>
    <row r="161" ht="33" customHeight="1" s="245">
      <c r="A161" s="148" t="n">
        <v>201675942</v>
      </c>
      <c r="B161" s="148" t="n">
        <v>12</v>
      </c>
      <c r="C161" s="148" t="inlineStr">
        <is>
          <t>Бошқа</t>
        </is>
      </c>
      <c r="D161" s="167" t="inlineStr">
        <is>
          <t>Ўзбекистон Республикаси Конституциявий суди</t>
        </is>
      </c>
      <c r="E161" s="154">
        <f>+SUMIF(рўйхат!A:A,A161,рўйхат!F:F)</f>
        <v/>
      </c>
      <c r="F161" s="153">
        <f>+SUMIF(рўйхат!A:A,A161,рўйхат!G:G)</f>
        <v/>
      </c>
      <c r="G161" s="320">
        <f>+L161+Q161+V161</f>
        <v/>
      </c>
      <c r="H161" s="153">
        <f>+M161+R161+W161</f>
        <v/>
      </c>
      <c r="I161" s="321">
        <f>+N161+S161+X161</f>
        <v/>
      </c>
      <c r="J161" s="322">
        <f>+O161+T161+Y161</f>
        <v/>
      </c>
      <c r="K161" s="323">
        <f>+IFERROR(J161/$H161,0)*100</f>
        <v/>
      </c>
      <c r="L161" s="324">
        <f>+SUMIFS(рўйхат!F:F,рўйхат!A:A,A161,рўйхат!DD:DD,1,рўйхат!E:E,$L$4)+SUMIFS(рўйхат!F:F,рўйхат!A:A,A161,рўйхат!DD:DD,1,рўйхат!E:E,$M$4)</f>
        <v/>
      </c>
      <c r="M161" s="325">
        <f>+SUMIFS(рўйхат!G:G,рўйхат!A:A,A161,рўйхат!DD:DD,1,рўйхат!E:E,$L$4)+SUMIFS(рўйхат!G:G,рўйхат!A:A,A161,рўйхат!DD:DD,1,рўйхат!E:E,$M$4)</f>
        <v/>
      </c>
      <c r="N161" s="326">
        <f>+SUMIFS(рўйхат!CR:CR,рўйхат!A:A,A161,рўйхат!DD:DD,1,рўйхат!E:E,$L$4)+SUMIFS(рўйхат!CR:CR,рўйхат!A:A,A161,рўйхат!DD:DD,1,рўйхат!E:E,$M$4)</f>
        <v/>
      </c>
      <c r="O161" s="323">
        <f>+SUMIFS(рўйхат!CS:CS,рўйхат!A:A,A161,рўйхат!DD:DD,1,рўйхат!E:E,$L$4)+SUMIFS(рўйхат!CS:CS,рўйхат!A:A,A161,рўйхат!DD:DD,1,рўйхат!E:E,$M$4)</f>
        <v/>
      </c>
      <c r="P161" s="323">
        <f>+IFERROR(O161/$M161,0)*100</f>
        <v/>
      </c>
      <c r="Q161" s="324">
        <f>+SUMIFS(рўйхат!F:F,рўйхат!A:A,A161,рўйхат!DD:DD,1,рўйхат!E:E,$Q$4)</f>
        <v/>
      </c>
      <c r="R161" s="325">
        <f>+SUMIFS(рўйхат!G:G,рўйхат!A:A,A161,рўйхат!DD:DD,1,рўйхат!E:E,$Q$4)</f>
        <v/>
      </c>
      <c r="S161" s="321">
        <f>+SUMIFS(рўйхат!CR:CR,рўйхат!A:A,A161,рўйхат!DD:DD,1,рўйхат!E:E,$Q$4)</f>
        <v/>
      </c>
      <c r="T161" s="322">
        <f>+SUMIFS(рўйхат!CS:CS,рўйхат!A:A,A161,рўйхат!DD:DD,1,рўйхат!E:E,$Q$4)</f>
        <v/>
      </c>
      <c r="U161" s="323">
        <f>+IFERROR(T161/$R161,0)*100</f>
        <v/>
      </c>
      <c r="V161" s="320">
        <f>+SUMIFS(рўйхат!F:F,рўйхат!A:A,A161,рўйхат!DD:DD,1,рўйхат!E:E,$V$4)</f>
        <v/>
      </c>
      <c r="W161" s="153">
        <f>+SUMIFS(рўйхат!G:G,рўйхат!A:A,A161,рўйхат!DD:DD,1,рўйхат!E:E,$V$4)</f>
        <v/>
      </c>
      <c r="X161" s="321">
        <f>+SUMIFS(рўйхат!CR:CR,рўйхат!A:A,A161,рўйхат!DD:DD,1,рўйхат!E:E,$V$4)</f>
        <v/>
      </c>
      <c r="Y161" s="321">
        <f>+SUMIFS(рўйхат!CS:CS,рўйхат!A:A,A161,рўйхат!DD:DD,1,рўйхат!E:E,$V$4)</f>
        <v/>
      </c>
      <c r="Z161" s="327">
        <f>+IFERROR(Y161/$W161,0)*100</f>
        <v/>
      </c>
    </row>
    <row r="162" ht="33" customHeight="1" s="245">
      <c r="A162" s="148" t="n">
        <v>201693485</v>
      </c>
      <c r="B162" s="148" t="n">
        <v>12</v>
      </c>
      <c r="C162" s="148" t="inlineStr">
        <is>
          <t>Бошқа</t>
        </is>
      </c>
      <c r="D162" s="167" t="inlineStr">
        <is>
          <t>Фан ва тараққиёт ДУК</t>
        </is>
      </c>
      <c r="E162" s="154">
        <f>+SUMIF(рўйхат!A:A,A162,рўйхат!F:F)</f>
        <v/>
      </c>
      <c r="F162" s="153">
        <f>+SUMIF(рўйхат!A:A,A162,рўйхат!G:G)</f>
        <v/>
      </c>
      <c r="G162" s="320">
        <f>+L162+Q162+V162</f>
        <v/>
      </c>
      <c r="H162" s="153">
        <f>+M162+R162+W162</f>
        <v/>
      </c>
      <c r="I162" s="321">
        <f>+N162+S162+X162</f>
        <v/>
      </c>
      <c r="J162" s="322">
        <f>+O162+T162+Y162</f>
        <v/>
      </c>
      <c r="K162" s="323">
        <f>+IFERROR(J162/$H162,0)*100</f>
        <v/>
      </c>
      <c r="L162" s="324">
        <f>+SUMIFS(рўйхат!F:F,рўйхат!A:A,A162,рўйхат!DD:DD,1,рўйхат!E:E,$L$4)+SUMIFS(рўйхат!F:F,рўйхат!A:A,A162,рўйхат!DD:DD,1,рўйхат!E:E,$M$4)</f>
        <v/>
      </c>
      <c r="M162" s="325">
        <f>+SUMIFS(рўйхат!G:G,рўйхат!A:A,A162,рўйхат!DD:DD,1,рўйхат!E:E,$L$4)+SUMIFS(рўйхат!G:G,рўйхат!A:A,A162,рўйхат!DD:DD,1,рўйхат!E:E,$M$4)</f>
        <v/>
      </c>
      <c r="N162" s="326">
        <f>+SUMIFS(рўйхат!CR:CR,рўйхат!A:A,A162,рўйхат!DD:DD,1,рўйхат!E:E,$L$4)+SUMIFS(рўйхат!CR:CR,рўйхат!A:A,A162,рўйхат!DD:DD,1,рўйхат!E:E,$M$4)</f>
        <v/>
      </c>
      <c r="O162" s="323">
        <f>+SUMIFS(рўйхат!CS:CS,рўйхат!A:A,A162,рўйхат!DD:DD,1,рўйхат!E:E,$L$4)+SUMIFS(рўйхат!CS:CS,рўйхат!A:A,A162,рўйхат!DD:DD,1,рўйхат!E:E,$M$4)</f>
        <v/>
      </c>
      <c r="P162" s="323">
        <f>+IFERROR(O162/$M162,0)*100</f>
        <v/>
      </c>
      <c r="Q162" s="324">
        <f>+SUMIFS(рўйхат!F:F,рўйхат!A:A,A162,рўйхат!DD:DD,1,рўйхат!E:E,$Q$4)</f>
        <v/>
      </c>
      <c r="R162" s="325">
        <f>+SUMIFS(рўйхат!G:G,рўйхат!A:A,A162,рўйхат!DD:DD,1,рўйхат!E:E,$Q$4)</f>
        <v/>
      </c>
      <c r="S162" s="321">
        <f>+SUMIFS(рўйхат!CR:CR,рўйхат!A:A,A162,рўйхат!DD:DD,1,рўйхат!E:E,$Q$4)</f>
        <v/>
      </c>
      <c r="T162" s="322">
        <f>+SUMIFS(рўйхат!CS:CS,рўйхат!A:A,A162,рўйхат!DD:DD,1,рўйхат!E:E,$Q$4)</f>
        <v/>
      </c>
      <c r="U162" s="323">
        <f>+IFERROR(T162/$R162,0)*100</f>
        <v/>
      </c>
      <c r="V162" s="320">
        <f>+SUMIFS(рўйхат!F:F,рўйхат!A:A,A162,рўйхат!DD:DD,1,рўйхат!E:E,$V$4)</f>
        <v/>
      </c>
      <c r="W162" s="153">
        <f>+SUMIFS(рўйхат!G:G,рўйхат!A:A,A162,рўйхат!DD:DD,1,рўйхат!E:E,$V$4)</f>
        <v/>
      </c>
      <c r="X162" s="321">
        <f>+SUMIFS(рўйхат!CR:CR,рўйхат!A:A,A162,рўйхат!DD:DD,1,рўйхат!E:E,$V$4)</f>
        <v/>
      </c>
      <c r="Y162" s="321">
        <f>+SUMIFS(рўйхат!CS:CS,рўйхат!A:A,A162,рўйхат!DD:DD,1,рўйхат!E:E,$V$4)</f>
        <v/>
      </c>
      <c r="Z162" s="327">
        <f>+IFERROR(Y162/$W162,0)*100</f>
        <v/>
      </c>
    </row>
    <row r="163" ht="33" customHeight="1" s="245">
      <c r="A163" s="148" t="n">
        <v>201794794</v>
      </c>
      <c r="B163" s="148" t="n">
        <v>12</v>
      </c>
      <c r="C163" s="148" t="inlineStr">
        <is>
          <t>Бошқа</t>
        </is>
      </c>
      <c r="D163" s="167" t="inlineStr">
        <is>
          <t>Савдо-саноат палатаси</t>
        </is>
      </c>
      <c r="E163" s="154">
        <f>+SUMIF(рўйхат!A:A,A163,рўйхат!F:F)</f>
        <v/>
      </c>
      <c r="F163" s="153">
        <f>+SUMIF(рўйхат!A:A,A163,рўйхат!G:G)</f>
        <v/>
      </c>
      <c r="G163" s="320">
        <f>+L163+Q163+V163</f>
        <v/>
      </c>
      <c r="H163" s="153">
        <f>+M163+R163+W163</f>
        <v/>
      </c>
      <c r="I163" s="321">
        <f>+N163+S163+X163</f>
        <v/>
      </c>
      <c r="J163" s="322">
        <f>+O163+T163+Y163</f>
        <v/>
      </c>
      <c r="K163" s="323">
        <f>+IFERROR(J163/$H163,0)*100</f>
        <v/>
      </c>
      <c r="L163" s="324">
        <f>+SUMIFS(рўйхат!F:F,рўйхат!A:A,A163,рўйхат!DD:DD,1,рўйхат!E:E,$L$4)+SUMIFS(рўйхат!F:F,рўйхат!A:A,A163,рўйхат!DD:DD,1,рўйхат!E:E,$M$4)</f>
        <v/>
      </c>
      <c r="M163" s="325">
        <f>+SUMIFS(рўйхат!G:G,рўйхат!A:A,A163,рўйхат!DD:DD,1,рўйхат!E:E,$L$4)+SUMIFS(рўйхат!G:G,рўйхат!A:A,A163,рўйхат!DD:DD,1,рўйхат!E:E,$M$4)</f>
        <v/>
      </c>
      <c r="N163" s="326">
        <f>+SUMIFS(рўйхат!CR:CR,рўйхат!A:A,A163,рўйхат!DD:DD,1,рўйхат!E:E,$L$4)+SUMIFS(рўйхат!CR:CR,рўйхат!A:A,A163,рўйхат!DD:DD,1,рўйхат!E:E,$M$4)</f>
        <v/>
      </c>
      <c r="O163" s="323">
        <f>+SUMIFS(рўйхат!CS:CS,рўйхат!A:A,A163,рўйхат!DD:DD,1,рўйхат!E:E,$L$4)+SUMIFS(рўйхат!CS:CS,рўйхат!A:A,A163,рўйхат!DD:DD,1,рўйхат!E:E,$M$4)</f>
        <v/>
      </c>
      <c r="P163" s="323">
        <f>+IFERROR(O163/$M163,0)*100</f>
        <v/>
      </c>
      <c r="Q163" s="324">
        <f>+SUMIFS(рўйхат!F:F,рўйхат!A:A,A163,рўйхат!DD:DD,1,рўйхат!E:E,$Q$4)</f>
        <v/>
      </c>
      <c r="R163" s="325">
        <f>+SUMIFS(рўйхат!G:G,рўйхат!A:A,A163,рўйхат!DD:DD,1,рўйхат!E:E,$Q$4)</f>
        <v/>
      </c>
      <c r="S163" s="321">
        <f>+SUMIFS(рўйхат!CR:CR,рўйхат!A:A,A163,рўйхат!DD:DD,1,рўйхат!E:E,$Q$4)</f>
        <v/>
      </c>
      <c r="T163" s="322">
        <f>+SUMIFS(рўйхат!CS:CS,рўйхат!A:A,A163,рўйхат!DD:DD,1,рўйхат!E:E,$Q$4)</f>
        <v/>
      </c>
      <c r="U163" s="323">
        <f>+IFERROR(T163/$R163,0)*100</f>
        <v/>
      </c>
      <c r="V163" s="320">
        <f>+SUMIFS(рўйхат!F:F,рўйхат!A:A,A163,рўйхат!DD:DD,1,рўйхат!E:E,$V$4)</f>
        <v/>
      </c>
      <c r="W163" s="153">
        <f>+SUMIFS(рўйхат!G:G,рўйхат!A:A,A163,рўйхат!DD:DD,1,рўйхат!E:E,$V$4)</f>
        <v/>
      </c>
      <c r="X163" s="321">
        <f>+SUMIFS(рўйхат!CR:CR,рўйхат!A:A,A163,рўйхат!DD:DD,1,рўйхат!E:E,$V$4)</f>
        <v/>
      </c>
      <c r="Y163" s="321">
        <f>+SUMIFS(рўйхат!CS:CS,рўйхат!A:A,A163,рўйхат!DD:DD,1,рўйхат!E:E,$V$4)</f>
        <v/>
      </c>
      <c r="Z163" s="327">
        <f>+IFERROR(Y163/$W163,0)*100</f>
        <v/>
      </c>
    </row>
    <row r="164" ht="33" customHeight="1" s="245">
      <c r="A164" s="148" t="n">
        <v>202184026</v>
      </c>
      <c r="B164" s="148" t="n">
        <v>12</v>
      </c>
      <c r="C164" s="148" t="inlineStr">
        <is>
          <t>Бошқа</t>
        </is>
      </c>
      <c r="D164" s="167" t="inlineStr">
        <is>
          <t>Ўзбекистон бадиий академияси ДМ</t>
        </is>
      </c>
      <c r="E164" s="154">
        <f>+SUMIF(рўйхат!A:A,A164,рўйхат!F:F)</f>
        <v/>
      </c>
      <c r="F164" s="153">
        <f>+SUMIF(рўйхат!A:A,A164,рўйхат!G:G)</f>
        <v/>
      </c>
      <c r="G164" s="320">
        <f>+L164+Q164+V164</f>
        <v/>
      </c>
      <c r="H164" s="153">
        <f>+M164+R164+W164</f>
        <v/>
      </c>
      <c r="I164" s="321">
        <f>+N164+S164+X164</f>
        <v/>
      </c>
      <c r="J164" s="322">
        <f>+O164+T164+Y164</f>
        <v/>
      </c>
      <c r="K164" s="323">
        <f>+IFERROR(J164/$H164,0)*100</f>
        <v/>
      </c>
      <c r="L164" s="324">
        <f>+SUMIFS(рўйхат!F:F,рўйхат!A:A,A164,рўйхат!DD:DD,1,рўйхат!E:E,$L$4)+SUMIFS(рўйхат!F:F,рўйхат!A:A,A164,рўйхат!DD:DD,1,рўйхат!E:E,$M$4)</f>
        <v/>
      </c>
      <c r="M164" s="325">
        <f>+SUMIFS(рўйхат!G:G,рўйхат!A:A,A164,рўйхат!DD:DD,1,рўйхат!E:E,$L$4)+SUMIFS(рўйхат!G:G,рўйхат!A:A,A164,рўйхат!DD:DD,1,рўйхат!E:E,$M$4)</f>
        <v/>
      </c>
      <c r="N164" s="326">
        <f>+SUMIFS(рўйхат!CR:CR,рўйхат!A:A,A164,рўйхат!DD:DD,1,рўйхат!E:E,$L$4)+SUMIFS(рўйхат!CR:CR,рўйхат!A:A,A164,рўйхат!DD:DD,1,рўйхат!E:E,$M$4)</f>
        <v/>
      </c>
      <c r="O164" s="323">
        <f>+SUMIFS(рўйхат!CS:CS,рўйхат!A:A,A164,рўйхат!DD:DD,1,рўйхат!E:E,$L$4)+SUMIFS(рўйхат!CS:CS,рўйхат!A:A,A164,рўйхат!DD:DD,1,рўйхат!E:E,$M$4)</f>
        <v/>
      </c>
      <c r="P164" s="323">
        <f>+IFERROR(O164/$M164,0)*100</f>
        <v/>
      </c>
      <c r="Q164" s="324">
        <f>+SUMIFS(рўйхат!F:F,рўйхат!A:A,A164,рўйхат!DD:DD,1,рўйхат!E:E,$Q$4)</f>
        <v/>
      </c>
      <c r="R164" s="325">
        <f>+SUMIFS(рўйхат!G:G,рўйхат!A:A,A164,рўйхат!DD:DD,1,рўйхат!E:E,$Q$4)</f>
        <v/>
      </c>
      <c r="S164" s="321">
        <f>+SUMIFS(рўйхат!CR:CR,рўйхат!A:A,A164,рўйхат!DD:DD,1,рўйхат!E:E,$Q$4)</f>
        <v/>
      </c>
      <c r="T164" s="322">
        <f>+SUMIFS(рўйхат!CS:CS,рўйхат!A:A,A164,рўйхат!DD:DD,1,рўйхат!E:E,$Q$4)</f>
        <v/>
      </c>
      <c r="U164" s="323">
        <f>+IFERROR(T164/$R164,0)*100</f>
        <v/>
      </c>
      <c r="V164" s="320">
        <f>+SUMIFS(рўйхат!F:F,рўйхат!A:A,A164,рўйхат!DD:DD,1,рўйхат!E:E,$V$4)</f>
        <v/>
      </c>
      <c r="W164" s="153">
        <f>+SUMIFS(рўйхат!G:G,рўйхат!A:A,A164,рўйхат!DD:DD,1,рўйхат!E:E,$V$4)</f>
        <v/>
      </c>
      <c r="X164" s="321">
        <f>+SUMIFS(рўйхат!CR:CR,рўйхат!A:A,A164,рўйхат!DD:DD,1,рўйхат!E:E,$V$4)</f>
        <v/>
      </c>
      <c r="Y164" s="321">
        <f>+SUMIFS(рўйхат!CS:CS,рўйхат!A:A,A164,рўйхат!DD:DD,1,рўйхат!E:E,$V$4)</f>
        <v/>
      </c>
      <c r="Z164" s="327">
        <f>+IFERROR(Y164/$W164,0)*100</f>
        <v/>
      </c>
    </row>
    <row r="165" ht="33" customHeight="1" s="245">
      <c r="A165" s="148" t="n">
        <v>202328944</v>
      </c>
      <c r="B165" s="148" t="n">
        <v>12</v>
      </c>
      <c r="C165" s="148" t="inlineStr">
        <is>
          <t>Бошқа</t>
        </is>
      </c>
      <c r="D165" s="167" t="inlineStr">
        <is>
          <t>Ҳунарманд уюшмаси</t>
        </is>
      </c>
      <c r="E165" s="154">
        <f>+SUMIF(рўйхат!A:A,A165,рўйхат!F:F)</f>
        <v/>
      </c>
      <c r="F165" s="153">
        <f>+SUMIF(рўйхат!A:A,A165,рўйхат!G:G)</f>
        <v/>
      </c>
      <c r="G165" s="320">
        <f>+L165+Q165+V165</f>
        <v/>
      </c>
      <c r="H165" s="153">
        <f>+M165+R165+W165</f>
        <v/>
      </c>
      <c r="I165" s="321">
        <f>+N165+S165+X165</f>
        <v/>
      </c>
      <c r="J165" s="322">
        <f>+O165+T165+Y165</f>
        <v/>
      </c>
      <c r="K165" s="323">
        <f>+IFERROR(J165/$H165,0)*100</f>
        <v/>
      </c>
      <c r="L165" s="324">
        <f>+SUMIFS(рўйхат!F:F,рўйхат!A:A,A165,рўйхат!DD:DD,1,рўйхат!E:E,$L$4)+SUMIFS(рўйхат!F:F,рўйхат!A:A,A165,рўйхат!DD:DD,1,рўйхат!E:E,$M$4)</f>
        <v/>
      </c>
      <c r="M165" s="325">
        <f>+SUMIFS(рўйхат!G:G,рўйхат!A:A,A165,рўйхат!DD:DD,1,рўйхат!E:E,$L$4)+SUMIFS(рўйхат!G:G,рўйхат!A:A,A165,рўйхат!DD:DD,1,рўйхат!E:E,$M$4)</f>
        <v/>
      </c>
      <c r="N165" s="326">
        <f>+SUMIFS(рўйхат!CR:CR,рўйхат!A:A,A165,рўйхат!DD:DD,1,рўйхат!E:E,$L$4)+SUMIFS(рўйхат!CR:CR,рўйхат!A:A,A165,рўйхат!DD:DD,1,рўйхат!E:E,$M$4)</f>
        <v/>
      </c>
      <c r="O165" s="323">
        <f>+SUMIFS(рўйхат!CS:CS,рўйхат!A:A,A165,рўйхат!DD:DD,1,рўйхат!E:E,$L$4)+SUMIFS(рўйхат!CS:CS,рўйхат!A:A,A165,рўйхат!DD:DD,1,рўйхат!E:E,$M$4)</f>
        <v/>
      </c>
      <c r="P165" s="323">
        <f>+IFERROR(O165/$M165,0)*100</f>
        <v/>
      </c>
      <c r="Q165" s="324">
        <f>+SUMIFS(рўйхат!F:F,рўйхат!A:A,A165,рўйхат!DD:DD,1,рўйхат!E:E,$Q$4)</f>
        <v/>
      </c>
      <c r="R165" s="325">
        <f>+SUMIFS(рўйхат!G:G,рўйхат!A:A,A165,рўйхат!DD:DD,1,рўйхат!E:E,$Q$4)</f>
        <v/>
      </c>
      <c r="S165" s="321">
        <f>+SUMIFS(рўйхат!CR:CR,рўйхат!A:A,A165,рўйхат!DD:DD,1,рўйхат!E:E,$Q$4)</f>
        <v/>
      </c>
      <c r="T165" s="322">
        <f>+SUMIFS(рўйхат!CS:CS,рўйхат!A:A,A165,рўйхат!DD:DD,1,рўйхат!E:E,$Q$4)</f>
        <v/>
      </c>
      <c r="U165" s="323">
        <f>+IFERROR(T165/$R165,0)*100</f>
        <v/>
      </c>
      <c r="V165" s="320">
        <f>+SUMIFS(рўйхат!F:F,рўйхат!A:A,A165,рўйхат!DD:DD,1,рўйхат!E:E,$V$4)</f>
        <v/>
      </c>
      <c r="W165" s="153">
        <f>+SUMIFS(рўйхат!G:G,рўйхат!A:A,A165,рўйхат!DD:DD,1,рўйхат!E:E,$V$4)</f>
        <v/>
      </c>
      <c r="X165" s="321">
        <f>+SUMIFS(рўйхат!CR:CR,рўйхат!A:A,A165,рўйхат!DD:DD,1,рўйхат!E:E,$V$4)</f>
        <v/>
      </c>
      <c r="Y165" s="321">
        <f>+SUMIFS(рўйхат!CS:CS,рўйхат!A:A,A165,рўйхат!DD:DD,1,рўйхат!E:E,$V$4)</f>
        <v/>
      </c>
      <c r="Z165" s="327">
        <f>+IFERROR(Y165/$W165,0)*100</f>
        <v/>
      </c>
    </row>
    <row r="166" ht="33" customHeight="1" s="245">
      <c r="A166" s="148" t="n">
        <v>203021987</v>
      </c>
      <c r="B166" s="148" t="n">
        <v>12</v>
      </c>
      <c r="C166" s="148" t="inlineStr">
        <is>
          <t>Бошқа</t>
        </is>
      </c>
      <c r="D166" s="167" t="inlineStr">
        <is>
          <t>Қимматли қоғозларнинг марказий депозитарийси АЖ</t>
        </is>
      </c>
      <c r="E166" s="154">
        <f>+SUMIF(рўйхат!A:A,A166,рўйхат!F:F)</f>
        <v/>
      </c>
      <c r="F166" s="153">
        <f>+SUMIF(рўйхат!A:A,A166,рўйхат!G:G)</f>
        <v/>
      </c>
      <c r="G166" s="320">
        <f>+L166+Q166+V166</f>
        <v/>
      </c>
      <c r="H166" s="153">
        <f>+M166+R166+W166</f>
        <v/>
      </c>
      <c r="I166" s="321">
        <f>+N166+S166+X166</f>
        <v/>
      </c>
      <c r="J166" s="322">
        <f>+O166+T166+Y166</f>
        <v/>
      </c>
      <c r="K166" s="323">
        <f>+IFERROR(J166/$H166,0)*100</f>
        <v/>
      </c>
      <c r="L166" s="324">
        <f>+SUMIFS(рўйхат!F:F,рўйхат!A:A,A166,рўйхат!DD:DD,1,рўйхат!E:E,$L$4)+SUMIFS(рўйхат!F:F,рўйхат!A:A,A166,рўйхат!DD:DD,1,рўйхат!E:E,$M$4)</f>
        <v/>
      </c>
      <c r="M166" s="325">
        <f>+SUMIFS(рўйхат!G:G,рўйхат!A:A,A166,рўйхат!DD:DD,1,рўйхат!E:E,$L$4)+SUMIFS(рўйхат!G:G,рўйхат!A:A,A166,рўйхат!DD:DD,1,рўйхат!E:E,$M$4)</f>
        <v/>
      </c>
      <c r="N166" s="326">
        <f>+SUMIFS(рўйхат!CR:CR,рўйхат!A:A,A166,рўйхат!DD:DD,1,рўйхат!E:E,$L$4)+SUMIFS(рўйхат!CR:CR,рўйхат!A:A,A166,рўйхат!DD:DD,1,рўйхат!E:E,$M$4)</f>
        <v/>
      </c>
      <c r="O166" s="323">
        <f>+SUMIFS(рўйхат!CS:CS,рўйхат!A:A,A166,рўйхат!DD:DD,1,рўйхат!E:E,$L$4)+SUMIFS(рўйхат!CS:CS,рўйхат!A:A,A166,рўйхат!DD:DD,1,рўйхат!E:E,$M$4)</f>
        <v/>
      </c>
      <c r="P166" s="323">
        <f>+IFERROR(O166/$M166,0)*100</f>
        <v/>
      </c>
      <c r="Q166" s="324">
        <f>+SUMIFS(рўйхат!F:F,рўйхат!A:A,A166,рўйхат!DD:DD,1,рўйхат!E:E,$Q$4)</f>
        <v/>
      </c>
      <c r="R166" s="325">
        <f>+SUMIFS(рўйхат!G:G,рўйхат!A:A,A166,рўйхат!DD:DD,1,рўйхат!E:E,$Q$4)</f>
        <v/>
      </c>
      <c r="S166" s="321">
        <f>+SUMIFS(рўйхат!CR:CR,рўйхат!A:A,A166,рўйхат!DD:DD,1,рўйхат!E:E,$Q$4)</f>
        <v/>
      </c>
      <c r="T166" s="322">
        <f>+SUMIFS(рўйхат!CS:CS,рўйхат!A:A,A166,рўйхат!DD:DD,1,рўйхат!E:E,$Q$4)</f>
        <v/>
      </c>
      <c r="U166" s="323">
        <f>+IFERROR(T166/$R166,0)*100</f>
        <v/>
      </c>
      <c r="V166" s="320">
        <f>+SUMIFS(рўйхат!F:F,рўйхат!A:A,A166,рўйхат!DD:DD,1,рўйхат!E:E,$V$4)</f>
        <v/>
      </c>
      <c r="W166" s="153">
        <f>+SUMIFS(рўйхат!G:G,рўйхат!A:A,A166,рўйхат!DD:DD,1,рўйхат!E:E,$V$4)</f>
        <v/>
      </c>
      <c r="X166" s="321">
        <f>+SUMIFS(рўйхат!CR:CR,рўйхат!A:A,A166,рўйхат!DD:DD,1,рўйхат!E:E,$V$4)</f>
        <v/>
      </c>
      <c r="Y166" s="321">
        <f>+SUMIFS(рўйхат!CS:CS,рўйхат!A:A,A166,рўйхат!DD:DD,1,рўйхат!E:E,$V$4)</f>
        <v/>
      </c>
      <c r="Z166" s="327">
        <f>+IFERROR(Y166/$W166,0)*100</f>
        <v/>
      </c>
    </row>
    <row r="167" ht="33" customHeight="1" s="245">
      <c r="A167" s="148" t="n">
        <v>204258707</v>
      </c>
      <c r="B167" s="148" t="n">
        <v>12</v>
      </c>
      <c r="C167" s="148" t="inlineStr">
        <is>
          <t>Бошқа</t>
        </is>
      </c>
      <c r="D167" s="167" t="inlineStr">
        <is>
          <t>Қатағон қурбонлари хотираси давлат музейи ДМ</t>
        </is>
      </c>
      <c r="E167" s="154">
        <f>+SUMIF(рўйхат!A:A,A167,рўйхат!F:F)</f>
        <v/>
      </c>
      <c r="F167" s="153">
        <f>+SUMIF(рўйхат!A:A,A167,рўйхат!G:G)</f>
        <v/>
      </c>
      <c r="G167" s="320">
        <f>+L167+Q167+V167</f>
        <v/>
      </c>
      <c r="H167" s="153">
        <f>+M167+R167+W167</f>
        <v/>
      </c>
      <c r="I167" s="321">
        <f>+N167+S167+X167</f>
        <v/>
      </c>
      <c r="J167" s="322">
        <f>+O167+T167+Y167</f>
        <v/>
      </c>
      <c r="K167" s="323">
        <f>+IFERROR(J167/$H167,0)*100</f>
        <v/>
      </c>
      <c r="L167" s="324">
        <f>+SUMIFS(рўйхат!F:F,рўйхат!A:A,A167,рўйхат!DD:DD,1,рўйхат!E:E,$L$4)+SUMIFS(рўйхат!F:F,рўйхат!A:A,A167,рўйхат!DD:DD,1,рўйхат!E:E,$M$4)</f>
        <v/>
      </c>
      <c r="M167" s="325">
        <f>+SUMIFS(рўйхат!G:G,рўйхат!A:A,A167,рўйхат!DD:DD,1,рўйхат!E:E,$L$4)+SUMIFS(рўйхат!G:G,рўйхат!A:A,A167,рўйхат!DD:DD,1,рўйхат!E:E,$M$4)</f>
        <v/>
      </c>
      <c r="N167" s="326">
        <f>+SUMIFS(рўйхат!CR:CR,рўйхат!A:A,A167,рўйхат!DD:DD,1,рўйхат!E:E,$L$4)+SUMIFS(рўйхат!CR:CR,рўйхат!A:A,A167,рўйхат!DD:DD,1,рўйхат!E:E,$M$4)</f>
        <v/>
      </c>
      <c r="O167" s="323">
        <f>+SUMIFS(рўйхат!CS:CS,рўйхат!A:A,A167,рўйхат!DD:DD,1,рўйхат!E:E,$L$4)+SUMIFS(рўйхат!CS:CS,рўйхат!A:A,A167,рўйхат!DD:DD,1,рўйхат!E:E,$M$4)</f>
        <v/>
      </c>
      <c r="P167" s="323">
        <f>+IFERROR(O167/$M167,0)*100</f>
        <v/>
      </c>
      <c r="Q167" s="324">
        <f>+SUMIFS(рўйхат!F:F,рўйхат!A:A,A167,рўйхат!DD:DD,1,рўйхат!E:E,$Q$4)</f>
        <v/>
      </c>
      <c r="R167" s="325">
        <f>+SUMIFS(рўйхат!G:G,рўйхат!A:A,A167,рўйхат!DD:DD,1,рўйхат!E:E,$Q$4)</f>
        <v/>
      </c>
      <c r="S167" s="321">
        <f>+SUMIFS(рўйхат!CR:CR,рўйхат!A:A,A167,рўйхат!DD:DD,1,рўйхат!E:E,$Q$4)</f>
        <v/>
      </c>
      <c r="T167" s="322">
        <f>+SUMIFS(рўйхат!CS:CS,рўйхат!A:A,A167,рўйхат!DD:DD,1,рўйхат!E:E,$Q$4)</f>
        <v/>
      </c>
      <c r="U167" s="323">
        <f>+IFERROR(T167/$R167,0)*100</f>
        <v/>
      </c>
      <c r="V167" s="320">
        <f>+SUMIFS(рўйхат!F:F,рўйхат!A:A,A167,рўйхат!DD:DD,1,рўйхат!E:E,$V$4)</f>
        <v/>
      </c>
      <c r="W167" s="153">
        <f>+SUMIFS(рўйхат!G:G,рўйхат!A:A,A167,рўйхат!DD:DD,1,рўйхат!E:E,$V$4)</f>
        <v/>
      </c>
      <c r="X167" s="321">
        <f>+SUMIFS(рўйхат!CR:CR,рўйхат!A:A,A167,рўйхат!DD:DD,1,рўйхат!E:E,$V$4)</f>
        <v/>
      </c>
      <c r="Y167" s="321">
        <f>+SUMIFS(рўйхат!CS:CS,рўйхат!A:A,A167,рўйхат!DD:DD,1,рўйхат!E:E,$V$4)</f>
        <v/>
      </c>
      <c r="Z167" s="327">
        <f>+IFERROR(Y167/$W167,0)*100</f>
        <v/>
      </c>
    </row>
    <row r="168" ht="33" customHeight="1" s="245">
      <c r="A168" s="148" t="n">
        <v>205391004</v>
      </c>
      <c r="B168" s="148" t="n">
        <v>12</v>
      </c>
      <c r="C168" s="148" t="inlineStr">
        <is>
          <t>Бошқа</t>
        </is>
      </c>
      <c r="D168" s="167" t="inlineStr">
        <is>
          <t>Ўзбекистон Республикаси Президенти Администрацияси Маъмурий бинолардан фойдаланиш бошқармаси ДМ</t>
        </is>
      </c>
      <c r="E168" s="154">
        <f>+SUMIF(рўйхат!A:A,A168,рўйхат!F:F)</f>
        <v/>
      </c>
      <c r="F168" s="153">
        <f>+SUMIF(рўйхат!A:A,A168,рўйхат!G:G)</f>
        <v/>
      </c>
      <c r="G168" s="320">
        <f>+L168+Q168+V168</f>
        <v/>
      </c>
      <c r="H168" s="153">
        <f>+M168+R168+W168</f>
        <v/>
      </c>
      <c r="I168" s="321">
        <f>+N168+S168+X168</f>
        <v/>
      </c>
      <c r="J168" s="322">
        <f>+O168+T168+Y168</f>
        <v/>
      </c>
      <c r="K168" s="323">
        <f>+IFERROR(J168/$H168,0)*100</f>
        <v/>
      </c>
      <c r="L168" s="324">
        <f>+SUMIFS(рўйхат!F:F,рўйхат!A:A,A168,рўйхат!DD:DD,1,рўйхат!E:E,$L$4)+SUMIFS(рўйхат!F:F,рўйхат!A:A,A168,рўйхат!DD:DD,1,рўйхат!E:E,$M$4)</f>
        <v/>
      </c>
      <c r="M168" s="325">
        <f>+SUMIFS(рўйхат!G:G,рўйхат!A:A,A168,рўйхат!DD:DD,1,рўйхат!E:E,$L$4)+SUMIFS(рўйхат!G:G,рўйхат!A:A,A168,рўйхат!DD:DD,1,рўйхат!E:E,$M$4)</f>
        <v/>
      </c>
      <c r="N168" s="326">
        <f>+SUMIFS(рўйхат!CR:CR,рўйхат!A:A,A168,рўйхат!DD:DD,1,рўйхат!E:E,$L$4)+SUMIFS(рўйхат!CR:CR,рўйхат!A:A,A168,рўйхат!DD:DD,1,рўйхат!E:E,$M$4)</f>
        <v/>
      </c>
      <c r="O168" s="323">
        <f>+SUMIFS(рўйхат!CS:CS,рўйхат!A:A,A168,рўйхат!DD:DD,1,рўйхат!E:E,$L$4)+SUMIFS(рўйхат!CS:CS,рўйхат!A:A,A168,рўйхат!DD:DD,1,рўйхат!E:E,$M$4)</f>
        <v/>
      </c>
      <c r="P168" s="323">
        <f>+IFERROR(O168/$M168,0)*100</f>
        <v/>
      </c>
      <c r="Q168" s="324">
        <f>+SUMIFS(рўйхат!F:F,рўйхат!A:A,A168,рўйхат!DD:DD,1,рўйхат!E:E,$Q$4)</f>
        <v/>
      </c>
      <c r="R168" s="325">
        <f>+SUMIFS(рўйхат!G:G,рўйхат!A:A,A168,рўйхат!DD:DD,1,рўйхат!E:E,$Q$4)</f>
        <v/>
      </c>
      <c r="S168" s="321">
        <f>+SUMIFS(рўйхат!CR:CR,рўйхат!A:A,A168,рўйхат!DD:DD,1,рўйхат!E:E,$Q$4)</f>
        <v/>
      </c>
      <c r="T168" s="322">
        <f>+SUMIFS(рўйхат!CS:CS,рўйхат!A:A,A168,рўйхат!DD:DD,1,рўйхат!E:E,$Q$4)</f>
        <v/>
      </c>
      <c r="U168" s="323">
        <f>+IFERROR(T168/$R168,0)*100</f>
        <v/>
      </c>
      <c r="V168" s="320">
        <f>+SUMIFS(рўйхат!F:F,рўйхат!A:A,A168,рўйхат!DD:DD,1,рўйхат!E:E,$V$4)</f>
        <v/>
      </c>
      <c r="W168" s="153">
        <f>+SUMIFS(рўйхат!G:G,рўйхат!A:A,A168,рўйхат!DD:DD,1,рўйхат!E:E,$V$4)</f>
        <v/>
      </c>
      <c r="X168" s="321">
        <f>+SUMIFS(рўйхат!CR:CR,рўйхат!A:A,A168,рўйхат!DD:DD,1,рўйхат!E:E,$V$4)</f>
        <v/>
      </c>
      <c r="Y168" s="321">
        <f>+SUMIFS(рўйхат!CS:CS,рўйхат!A:A,A168,рўйхат!DD:DD,1,рўйхат!E:E,$V$4)</f>
        <v/>
      </c>
      <c r="Z168" s="327">
        <f>+IFERROR(Y168/$W168,0)*100</f>
        <v/>
      </c>
    </row>
    <row r="169" ht="33" customHeight="1" s="245">
      <c r="A169" s="148" t="n">
        <v>207251137</v>
      </c>
      <c r="B169" s="148" t="n">
        <v>12</v>
      </c>
      <c r="C169" s="148" t="inlineStr">
        <is>
          <t>Бошқа</t>
        </is>
      </c>
      <c r="D169" s="167" t="inlineStr">
        <is>
          <t>Олий суд ҳузуридаги Судлар фаолиятини таъминлаш департаменти</t>
        </is>
      </c>
      <c r="E169" s="154">
        <f>+SUMIF(рўйхат!A:A,A169,рўйхат!F:F)</f>
        <v/>
      </c>
      <c r="F169" s="153">
        <f>+SUMIF(рўйхат!A:A,A169,рўйхат!G:G)</f>
        <v/>
      </c>
      <c r="G169" s="320">
        <f>+L169+Q169+V169</f>
        <v/>
      </c>
      <c r="H169" s="153">
        <f>+M169+R169+W169</f>
        <v/>
      </c>
      <c r="I169" s="321">
        <f>+N169+S169+X169</f>
        <v/>
      </c>
      <c r="J169" s="322">
        <f>+O169+T169+Y169</f>
        <v/>
      </c>
      <c r="K169" s="323">
        <f>+IFERROR(J169/$H169,0)*100</f>
        <v/>
      </c>
      <c r="L169" s="324">
        <f>+SUMIFS(рўйхат!F:F,рўйхат!A:A,A169,рўйхат!DD:DD,1,рўйхат!E:E,$L$4)+SUMIFS(рўйхат!F:F,рўйхат!A:A,A169,рўйхат!DD:DD,1,рўйхат!E:E,$M$4)</f>
        <v/>
      </c>
      <c r="M169" s="325">
        <f>+SUMIFS(рўйхат!G:G,рўйхат!A:A,A169,рўйхат!DD:DD,1,рўйхат!E:E,$L$4)+SUMIFS(рўйхат!G:G,рўйхат!A:A,A169,рўйхат!DD:DD,1,рўйхат!E:E,$M$4)</f>
        <v/>
      </c>
      <c r="N169" s="326">
        <f>+SUMIFS(рўйхат!CR:CR,рўйхат!A:A,A169,рўйхат!DD:DD,1,рўйхат!E:E,$L$4)+SUMIFS(рўйхат!CR:CR,рўйхат!A:A,A169,рўйхат!DD:DD,1,рўйхат!E:E,$M$4)</f>
        <v/>
      </c>
      <c r="O169" s="323">
        <f>+SUMIFS(рўйхат!CS:CS,рўйхат!A:A,A169,рўйхат!DD:DD,1,рўйхат!E:E,$L$4)+SUMIFS(рўйхат!CS:CS,рўйхат!A:A,A169,рўйхат!DD:DD,1,рўйхат!E:E,$M$4)</f>
        <v/>
      </c>
      <c r="P169" s="323">
        <f>+IFERROR(O169/$M169,0)*100</f>
        <v/>
      </c>
      <c r="Q169" s="324">
        <f>+SUMIFS(рўйхат!F:F,рўйхат!A:A,A169,рўйхат!DD:DD,1,рўйхат!E:E,$Q$4)</f>
        <v/>
      </c>
      <c r="R169" s="325">
        <f>+SUMIFS(рўйхат!G:G,рўйхат!A:A,A169,рўйхат!DD:DD,1,рўйхат!E:E,$Q$4)</f>
        <v/>
      </c>
      <c r="S169" s="321">
        <f>+SUMIFS(рўйхат!CR:CR,рўйхат!A:A,A169,рўйхат!DD:DD,1,рўйхат!E:E,$Q$4)</f>
        <v/>
      </c>
      <c r="T169" s="322">
        <f>+SUMIFS(рўйхат!CS:CS,рўйхат!A:A,A169,рўйхат!DD:DD,1,рўйхат!E:E,$Q$4)</f>
        <v/>
      </c>
      <c r="U169" s="323">
        <f>+IFERROR(T169/$R169,0)*100</f>
        <v/>
      </c>
      <c r="V169" s="320">
        <f>+SUMIFS(рўйхат!F:F,рўйхат!A:A,A169,рўйхат!DD:DD,1,рўйхат!E:E,$V$4)</f>
        <v/>
      </c>
      <c r="W169" s="153">
        <f>+SUMIFS(рўйхат!G:G,рўйхат!A:A,A169,рўйхат!DD:DD,1,рўйхат!E:E,$V$4)</f>
        <v/>
      </c>
      <c r="X169" s="321">
        <f>+SUMIFS(рўйхат!CR:CR,рўйхат!A:A,A169,рўйхат!DD:DD,1,рўйхат!E:E,$V$4)</f>
        <v/>
      </c>
      <c r="Y169" s="321">
        <f>+SUMIFS(рўйхат!CS:CS,рўйхат!A:A,A169,рўйхат!DD:DD,1,рўйхат!E:E,$V$4)</f>
        <v/>
      </c>
      <c r="Z169" s="327">
        <f>+IFERROR(Y169/$W169,0)*100</f>
        <v/>
      </c>
    </row>
    <row r="170" ht="33" customHeight="1" s="245">
      <c r="A170" s="148" t="n">
        <v>207258024</v>
      </c>
      <c r="B170" s="148" t="n">
        <v>12</v>
      </c>
      <c r="C170" s="148" t="inlineStr">
        <is>
          <t>Бошқа</t>
        </is>
      </c>
      <c r="D170" s="167" t="inlineStr">
        <is>
          <t>"Ўзбекистон Республикаси Бош вазирининг котибияти" ДМ</t>
        </is>
      </c>
      <c r="E170" s="154">
        <f>+SUMIF(рўйхат!A:A,A170,рўйхат!F:F)</f>
        <v/>
      </c>
      <c r="F170" s="153">
        <f>+SUMIF(рўйхат!A:A,A170,рўйхат!G:G)</f>
        <v/>
      </c>
      <c r="G170" s="320">
        <f>+L170+Q170+V170</f>
        <v/>
      </c>
      <c r="H170" s="153">
        <f>+M170+R170+W170</f>
        <v/>
      </c>
      <c r="I170" s="321">
        <f>+N170+S170+X170</f>
        <v/>
      </c>
      <c r="J170" s="322">
        <f>+O170+T170+Y170</f>
        <v/>
      </c>
      <c r="K170" s="323">
        <f>+IFERROR(J170/$H170,0)*100</f>
        <v/>
      </c>
      <c r="L170" s="324">
        <f>+SUMIFS(рўйхат!F:F,рўйхат!A:A,A170,рўйхат!DD:DD,1,рўйхат!E:E,$L$4)+SUMIFS(рўйхат!F:F,рўйхат!A:A,A170,рўйхат!DD:DD,1,рўйхат!E:E,$M$4)</f>
        <v/>
      </c>
      <c r="M170" s="325">
        <f>+SUMIFS(рўйхат!G:G,рўйхат!A:A,A170,рўйхат!DD:DD,1,рўйхат!E:E,$L$4)+SUMIFS(рўйхат!G:G,рўйхат!A:A,A170,рўйхат!DD:DD,1,рўйхат!E:E,$M$4)</f>
        <v/>
      </c>
      <c r="N170" s="326">
        <f>+SUMIFS(рўйхат!CR:CR,рўйхат!A:A,A170,рўйхат!DD:DD,1,рўйхат!E:E,$L$4)+SUMIFS(рўйхат!CR:CR,рўйхат!A:A,A170,рўйхат!DD:DD,1,рўйхат!E:E,$M$4)</f>
        <v/>
      </c>
      <c r="O170" s="323">
        <f>+SUMIFS(рўйхат!CS:CS,рўйхат!A:A,A170,рўйхат!DD:DD,1,рўйхат!E:E,$L$4)+SUMIFS(рўйхат!CS:CS,рўйхат!A:A,A170,рўйхат!DD:DD,1,рўйхат!E:E,$M$4)</f>
        <v/>
      </c>
      <c r="P170" s="323">
        <f>+IFERROR(O170/$M170,0)*100</f>
        <v/>
      </c>
      <c r="Q170" s="324">
        <f>+SUMIFS(рўйхат!F:F,рўйхат!A:A,A170,рўйхат!DD:DD,1,рўйхат!E:E,$Q$4)</f>
        <v/>
      </c>
      <c r="R170" s="325">
        <f>+SUMIFS(рўйхат!G:G,рўйхат!A:A,A170,рўйхат!DD:DD,1,рўйхат!E:E,$Q$4)</f>
        <v/>
      </c>
      <c r="S170" s="321">
        <f>+SUMIFS(рўйхат!CR:CR,рўйхат!A:A,A170,рўйхат!DD:DD,1,рўйхат!E:E,$Q$4)</f>
        <v/>
      </c>
      <c r="T170" s="322">
        <f>+SUMIFS(рўйхат!CS:CS,рўйхат!A:A,A170,рўйхат!DD:DD,1,рўйхат!E:E,$Q$4)</f>
        <v/>
      </c>
      <c r="U170" s="323">
        <f>+IFERROR(T170/$R170,0)*100</f>
        <v/>
      </c>
      <c r="V170" s="320">
        <f>+SUMIFS(рўйхат!F:F,рўйхат!A:A,A170,рўйхат!DD:DD,1,рўйхат!E:E,$V$4)</f>
        <v/>
      </c>
      <c r="W170" s="153">
        <f>+SUMIFS(рўйхат!G:G,рўйхат!A:A,A170,рўйхат!DD:DD,1,рўйхат!E:E,$V$4)</f>
        <v/>
      </c>
      <c r="X170" s="321">
        <f>+SUMIFS(рўйхат!CR:CR,рўйхат!A:A,A170,рўйхат!DD:DD,1,рўйхат!E:E,$V$4)</f>
        <v/>
      </c>
      <c r="Y170" s="321">
        <f>+SUMIFS(рўйхат!CS:CS,рўйхат!A:A,A170,рўйхат!DD:DD,1,рўйхат!E:E,$V$4)</f>
        <v/>
      </c>
      <c r="Z170" s="327">
        <f>+IFERROR(Y170/$W170,0)*100</f>
        <v/>
      </c>
    </row>
    <row r="171" ht="33" customHeight="1" s="245">
      <c r="A171" s="148" t="n">
        <v>304959131</v>
      </c>
      <c r="B171" s="148" t="n">
        <v>12</v>
      </c>
      <c r="C171" s="148" t="inlineStr">
        <is>
          <t>Бошқа</t>
        </is>
      </c>
      <c r="D171" s="167" t="inlineStr">
        <is>
          <t>Мажбурий ижро бюроси</t>
        </is>
      </c>
      <c r="E171" s="154">
        <f>+SUMIF(рўйхат!A:A,A171,рўйхат!F:F)</f>
        <v/>
      </c>
      <c r="F171" s="153">
        <f>+SUMIF(рўйхат!A:A,A171,рўйхат!G:G)</f>
        <v/>
      </c>
      <c r="G171" s="320">
        <f>+L171+Q171+V171</f>
        <v/>
      </c>
      <c r="H171" s="153">
        <f>+M171+R171+W171</f>
        <v/>
      </c>
      <c r="I171" s="321">
        <f>+N171+S171+X171</f>
        <v/>
      </c>
      <c r="J171" s="322">
        <f>+O171+T171+Y171</f>
        <v/>
      </c>
      <c r="K171" s="323">
        <f>+IFERROR(J171/$H171,0)*100</f>
        <v/>
      </c>
      <c r="L171" s="324">
        <f>+SUMIFS(рўйхат!F:F,рўйхат!A:A,A171,рўйхат!DD:DD,1,рўйхат!E:E,$L$4)+SUMIFS(рўйхат!F:F,рўйхат!A:A,A171,рўйхат!DD:DD,1,рўйхат!E:E,$M$4)</f>
        <v/>
      </c>
      <c r="M171" s="325">
        <f>+SUMIFS(рўйхат!G:G,рўйхат!A:A,A171,рўйхат!DD:DD,1,рўйхат!E:E,$L$4)+SUMIFS(рўйхат!G:G,рўйхат!A:A,A171,рўйхат!DD:DD,1,рўйхат!E:E,$M$4)</f>
        <v/>
      </c>
      <c r="N171" s="326">
        <f>+SUMIFS(рўйхат!CR:CR,рўйхат!A:A,A171,рўйхат!DD:DD,1,рўйхат!E:E,$L$4)+SUMIFS(рўйхат!CR:CR,рўйхат!A:A,A171,рўйхат!DD:DD,1,рўйхат!E:E,$M$4)</f>
        <v/>
      </c>
      <c r="O171" s="323">
        <f>+SUMIFS(рўйхат!CS:CS,рўйхат!A:A,A171,рўйхат!DD:DD,1,рўйхат!E:E,$L$4)+SUMIFS(рўйхат!CS:CS,рўйхат!A:A,A171,рўйхат!DD:DD,1,рўйхат!E:E,$M$4)</f>
        <v/>
      </c>
      <c r="P171" s="323">
        <f>+IFERROR(O171/$M171,0)*100</f>
        <v/>
      </c>
      <c r="Q171" s="324">
        <f>+SUMIFS(рўйхат!F:F,рўйхат!A:A,A171,рўйхат!DD:DD,1,рўйхат!E:E,$Q$4)</f>
        <v/>
      </c>
      <c r="R171" s="325">
        <f>+SUMIFS(рўйхат!G:G,рўйхат!A:A,A171,рўйхат!DD:DD,1,рўйхат!E:E,$Q$4)</f>
        <v/>
      </c>
      <c r="S171" s="321">
        <f>+SUMIFS(рўйхат!CR:CR,рўйхат!A:A,A171,рўйхат!DD:DD,1,рўйхат!E:E,$Q$4)</f>
        <v/>
      </c>
      <c r="T171" s="322">
        <f>+SUMIFS(рўйхат!CS:CS,рўйхат!A:A,A171,рўйхат!DD:DD,1,рўйхат!E:E,$Q$4)</f>
        <v/>
      </c>
      <c r="U171" s="323">
        <f>+IFERROR(T171/$R171,0)*100</f>
        <v/>
      </c>
      <c r="V171" s="320">
        <f>+SUMIFS(рўйхат!F:F,рўйхат!A:A,A171,рўйхат!DD:DD,1,рўйхат!E:E,$V$4)</f>
        <v/>
      </c>
      <c r="W171" s="153">
        <f>+SUMIFS(рўйхат!G:G,рўйхат!A:A,A171,рўйхат!DD:DD,1,рўйхат!E:E,$V$4)</f>
        <v/>
      </c>
      <c r="X171" s="321">
        <f>+SUMIFS(рўйхат!CR:CR,рўйхат!A:A,A171,рўйхат!DD:DD,1,рўйхат!E:E,$V$4)</f>
        <v/>
      </c>
      <c r="Y171" s="321">
        <f>+SUMIFS(рўйхат!CS:CS,рўйхат!A:A,A171,рўйхат!DD:DD,1,рўйхат!E:E,$V$4)</f>
        <v/>
      </c>
      <c r="Z171" s="327">
        <f>+IFERROR(Y171/$W171,0)*100</f>
        <v/>
      </c>
    </row>
    <row r="172" ht="33" customHeight="1" s="245">
      <c r="A172" s="148" t="n">
        <v>999999999</v>
      </c>
      <c r="B172" s="148" t="n">
        <v>12</v>
      </c>
      <c r="C172" s="148" t="inlineStr">
        <is>
          <t>Бошқа</t>
        </is>
      </c>
      <c r="D172" s="339" t="inlineStr">
        <is>
          <t>Бошқалар</t>
        </is>
      </c>
      <c r="E172" s="168">
        <f>+SUMIF(рўйхат!A:A,A172,рўйхат!F:F)</f>
        <v/>
      </c>
      <c r="F172" s="169">
        <f>+SUMIF(рўйхат!A:A,A172,рўйхат!G:G)</f>
        <v/>
      </c>
      <c r="G172" s="340">
        <f>+L172+Q172+V172</f>
        <v/>
      </c>
      <c r="H172" s="169">
        <f>+M172+R172+W172</f>
        <v/>
      </c>
      <c r="I172" s="341">
        <f>+N172+S172+X172</f>
        <v/>
      </c>
      <c r="J172" s="342">
        <f>+O172+T172+Y172</f>
        <v/>
      </c>
      <c r="K172" s="343">
        <f>+IFERROR(J172/$H172,0)*100</f>
        <v/>
      </c>
      <c r="L172" s="344">
        <f>+SUMIFS(рўйхат!F:F,рўйхат!A:A,A172,рўйхат!DD:DD,1,рўйхат!E:E,$L$4)+SUMIFS(рўйхат!F:F,рўйхат!A:A,A172,рўйхат!DD:DD,1,рўйхат!E:E,$M$4)</f>
        <v/>
      </c>
      <c r="M172" s="345">
        <f>+SUMIFS(рўйхат!G:G,рўйхат!A:A,A172,рўйхат!DD:DD,1,рўйхат!E:E,$L$4)+SUMIFS(рўйхат!G:G,рўйхат!A:A,A172,рўйхат!DD:DD,1,рўйхат!E:E,$M$4)</f>
        <v/>
      </c>
      <c r="N172" s="346">
        <f>+SUMIFS(рўйхат!CR:CR,рўйхат!A:A,A172,рўйхат!DD:DD,1,рўйхат!E:E,$L$4)+SUMIFS(рўйхат!CR:CR,рўйхат!A:A,A172,рўйхат!DD:DD,1,рўйхат!E:E,$M$4)</f>
        <v/>
      </c>
      <c r="O172" s="343">
        <f>+SUMIFS(рўйхат!CS:CS,рўйхат!A:A,A172,рўйхат!DD:DD,1,рўйхат!E:E,$L$4)+SUMIFS(рўйхат!CS:CS,рўйхат!A:A,A172,рўйхат!DD:DD,1,рўйхат!E:E,$M$4)</f>
        <v/>
      </c>
      <c r="P172" s="343">
        <f>+IFERROR(O172/$M172,0)*100</f>
        <v/>
      </c>
      <c r="Q172" s="344">
        <f>+SUMIFS(рўйхат!F:F,рўйхат!A:A,A172,рўйхат!DD:DD,1,рўйхат!E:E,$Q$4)</f>
        <v/>
      </c>
      <c r="R172" s="345">
        <f>+SUMIFS(рўйхат!G:G,рўйхат!A:A,A172,рўйхат!DD:DD,1,рўйхат!E:E,$Q$4)</f>
        <v/>
      </c>
      <c r="S172" s="341">
        <f>+SUMIFS(рўйхат!CR:CR,рўйхат!A:A,A172,рўйхат!DD:DD,1,рўйхат!E:E,$Q$4)</f>
        <v/>
      </c>
      <c r="T172" s="342">
        <f>+SUMIFS(рўйхат!CS:CS,рўйхат!A:A,A172,рўйхат!DD:DD,1,рўйхат!E:E,$Q$4)</f>
        <v/>
      </c>
      <c r="U172" s="343">
        <f>+IFERROR(T172/$R172,0)*100</f>
        <v/>
      </c>
      <c r="V172" s="340">
        <f>+SUMIFS(рўйхат!F:F,рўйхат!A:A,A172,рўйхат!DD:DD,1,рўйхат!E:E,$V$4)</f>
        <v/>
      </c>
      <c r="W172" s="169">
        <f>+SUMIFS(рўйхат!G:G,рўйхат!A:A,A172,рўйхат!DD:DD,1,рўйхат!E:E,$V$4)</f>
        <v/>
      </c>
      <c r="X172" s="341">
        <f>+SUMIFS(рўйхат!CR:CR,рўйхат!A:A,A172,рўйхат!DD:DD,1,рўйхат!E:E,$V$4)</f>
        <v/>
      </c>
      <c r="Y172" s="341">
        <f>+SUMIFS(рўйхат!CS:CS,рўйхат!A:A,A172,рўйхат!DD:DD,1,рўйхат!E:E,$V$4)</f>
        <v/>
      </c>
      <c r="Z172" s="347">
        <f>+IFERROR(Y172/$W172,0)*100</f>
        <v/>
      </c>
    </row>
  </sheetData>
  <mergeCells count="25">
    <mergeCell ref="D5:D7"/>
    <mergeCell ref="D44:Z44"/>
    <mergeCell ref="D153:Z153"/>
    <mergeCell ref="X6:Z6"/>
    <mergeCell ref="S6:U6"/>
    <mergeCell ref="D149:Z149"/>
    <mergeCell ref="D31:Z31"/>
    <mergeCell ref="G6:H6"/>
    <mergeCell ref="D95:Z95"/>
    <mergeCell ref="D2:Z2"/>
    <mergeCell ref="N6:P6"/>
    <mergeCell ref="D107:Z107"/>
    <mergeCell ref="V6:W6"/>
    <mergeCell ref="Q6:R6"/>
    <mergeCell ref="D66:Z66"/>
    <mergeCell ref="D91:Z91"/>
    <mergeCell ref="E5:F6"/>
    <mergeCell ref="D87:Z87"/>
    <mergeCell ref="I6:K6"/>
    <mergeCell ref="G5:Z5"/>
    <mergeCell ref="D62:Z62"/>
    <mergeCell ref="D71:Z71"/>
    <mergeCell ref="D3:Z3"/>
    <mergeCell ref="L6:M6"/>
    <mergeCell ref="D9:Z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2024-04-04T06:44:58Z</dcterms:created>
  <dcterms:modified xsi:type="dcterms:W3CDTF">2026-10-09T13:42:42Z</dcterms:modified>
  <cp:lastModifiedBy>Умиджон Тангриев Уктамжонович</cp:lastModifiedBy>
  <cp:lastPrinted>2026-09-25T07:12:30Z</cp:lastPrinted>
</cp:coreProperties>
</file>